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jrferro\Desktop\"/>
    </mc:Choice>
  </mc:AlternateContent>
  <xr:revisionPtr revIDLastSave="0" documentId="13_ncr:1_{1914C2CF-BFAA-4B8E-8437-21E29D8F149E}" xr6:coauthVersionLast="45" xr6:coauthVersionMax="45" xr10:uidLastSave="{00000000-0000-0000-0000-000000000000}"/>
  <bookViews>
    <workbookView xWindow="-110" yWindow="-110" windowWidth="19420" windowHeight="10560" activeTab="5" xr2:uid="{00000000-000D-0000-FFFF-FFFF00000000}"/>
  </bookViews>
  <sheets>
    <sheet name="Pvt1" sheetId="5" r:id="rId1"/>
    <sheet name="Pvt detail" sheetId="3" r:id="rId2"/>
    <sheet name="export_f01_r07" sheetId="1" r:id="rId3"/>
    <sheet name="Aux" sheetId="4" r:id="rId4"/>
    <sheet name="Pvt2" sheetId="8" r:id="rId5"/>
    <sheet name="aux2020" sheetId="7" r:id="rId6"/>
  </sheets>
  <definedNames>
    <definedName name="_xlnm._FilterDatabase" localSheetId="3" hidden="1">Aux!$A$1:$E$19034</definedName>
    <definedName name="_xlnm._FilterDatabase" localSheetId="2" hidden="1">export_f01_r07!$A$1:$M$18420</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8" i="7" l="1"/>
  <c r="H18" i="7"/>
  <c r="G18" i="7"/>
  <c r="F18" i="7"/>
  <c r="E18" i="7"/>
  <c r="D18" i="7"/>
  <c r="C18" i="7"/>
  <c r="B18" i="7"/>
  <c r="I17" i="7"/>
  <c r="H17" i="7"/>
  <c r="G17" i="7"/>
  <c r="F17" i="7"/>
  <c r="E17" i="7"/>
  <c r="D17" i="7"/>
  <c r="C17" i="7"/>
  <c r="B17" i="7"/>
  <c r="I16" i="7"/>
  <c r="H16" i="7"/>
  <c r="G16" i="7"/>
  <c r="F16" i="7"/>
  <c r="E16" i="7"/>
  <c r="D16" i="7"/>
  <c r="C16" i="7"/>
  <c r="B16" i="7"/>
  <c r="I15" i="7"/>
  <c r="H15" i="7"/>
  <c r="G15" i="7"/>
  <c r="F15" i="7"/>
  <c r="E15" i="7"/>
  <c r="D15" i="7"/>
  <c r="C15" i="7"/>
  <c r="B15" i="7"/>
  <c r="I14" i="7"/>
  <c r="H14" i="7"/>
  <c r="G14" i="7"/>
  <c r="F14" i="7"/>
  <c r="E14" i="7"/>
  <c r="D14" i="7"/>
  <c r="C14" i="7"/>
  <c r="B14" i="7"/>
  <c r="I13" i="7"/>
  <c r="H13" i="7"/>
  <c r="G13" i="7"/>
  <c r="F13" i="7"/>
  <c r="E13" i="7"/>
  <c r="D13" i="7"/>
  <c r="C13" i="7"/>
  <c r="B13" i="7"/>
  <c r="I12" i="7"/>
  <c r="H12" i="7"/>
  <c r="G12" i="7"/>
  <c r="F12" i="7"/>
  <c r="E12" i="7"/>
  <c r="D12" i="7"/>
  <c r="C12" i="7"/>
  <c r="B12" i="7"/>
  <c r="I11" i="7"/>
  <c r="H11" i="7"/>
  <c r="G11" i="7"/>
  <c r="F11" i="7"/>
  <c r="E11" i="7"/>
  <c r="D11" i="7"/>
  <c r="C11" i="7"/>
  <c r="B11" i="7"/>
  <c r="I10" i="7"/>
  <c r="H10" i="7"/>
  <c r="G10" i="7"/>
  <c r="F10" i="7"/>
  <c r="E10" i="7"/>
  <c r="D10" i="7"/>
  <c r="C10" i="7"/>
  <c r="B10" i="7"/>
  <c r="I9" i="7"/>
  <c r="H9" i="7"/>
  <c r="G9" i="7"/>
  <c r="F9" i="7"/>
  <c r="E9" i="7"/>
  <c r="D9" i="7"/>
  <c r="C9" i="7"/>
  <c r="B9" i="7"/>
  <c r="I8" i="7"/>
  <c r="H8" i="7"/>
  <c r="G8" i="7"/>
  <c r="F8" i="7"/>
  <c r="E8" i="7"/>
  <c r="D8" i="7"/>
  <c r="C8" i="7"/>
  <c r="B8" i="7"/>
  <c r="I7" i="7"/>
  <c r="H7" i="7"/>
  <c r="G7" i="7"/>
  <c r="F7" i="7"/>
  <c r="E7" i="7"/>
  <c r="D7" i="7"/>
  <c r="C7" i="7"/>
  <c r="B7" i="7"/>
  <c r="I6" i="7"/>
  <c r="H6" i="7"/>
  <c r="G6" i="7"/>
  <c r="F6" i="7"/>
  <c r="E6" i="7"/>
  <c r="D6" i="7"/>
  <c r="C6" i="7"/>
  <c r="B6" i="7"/>
  <c r="I5" i="7"/>
  <c r="H5" i="7"/>
  <c r="G5" i="7"/>
  <c r="F5" i="7"/>
  <c r="E5" i="7"/>
  <c r="D5" i="7"/>
  <c r="C5" i="7"/>
  <c r="B5" i="7"/>
  <c r="I4" i="7"/>
  <c r="H4" i="7"/>
  <c r="G4" i="7"/>
  <c r="F4" i="7"/>
  <c r="E4" i="7"/>
  <c r="D4" i="7"/>
  <c r="C4" i="7"/>
  <c r="B4" i="7"/>
  <c r="I3" i="7"/>
  <c r="H3" i="7"/>
  <c r="G3" i="7"/>
  <c r="F3" i="7"/>
  <c r="E3" i="7"/>
  <c r="D3" i="7"/>
  <c r="C3" i="7"/>
  <c r="B3" i="7"/>
  <c r="I2" i="7"/>
  <c r="H2" i="7"/>
  <c r="G2" i="7"/>
  <c r="F2" i="7"/>
  <c r="E2" i="7"/>
  <c r="D2" i="7"/>
  <c r="C2" i="7"/>
  <c r="B2" i="7"/>
  <c r="S22" i="8"/>
  <c r="R22" i="8"/>
  <c r="Q22" i="8"/>
  <c r="P22" i="8"/>
  <c r="O22" i="8"/>
  <c r="N22" i="8"/>
  <c r="M22" i="8"/>
  <c r="L22" i="8"/>
  <c r="S21" i="8"/>
  <c r="R21" i="8"/>
  <c r="Q21" i="8"/>
  <c r="P21" i="8"/>
  <c r="O21" i="8"/>
  <c r="N21" i="8"/>
  <c r="M21" i="8"/>
  <c r="L21" i="8"/>
  <c r="S20" i="8"/>
  <c r="R20" i="8"/>
  <c r="Q20" i="8"/>
  <c r="P20" i="8"/>
  <c r="O20" i="8"/>
  <c r="N20" i="8"/>
  <c r="M20" i="8"/>
  <c r="L20" i="8"/>
  <c r="S19" i="8"/>
  <c r="R19" i="8"/>
  <c r="Q19" i="8"/>
  <c r="P19" i="8"/>
  <c r="O19" i="8"/>
  <c r="N19" i="8"/>
  <c r="M19" i="8"/>
  <c r="L19" i="8"/>
  <c r="S18" i="8"/>
  <c r="R18" i="8"/>
  <c r="Q18" i="8"/>
  <c r="P18" i="8"/>
  <c r="O18" i="8"/>
  <c r="N18" i="8"/>
  <c r="M18" i="8"/>
  <c r="L18" i="8"/>
  <c r="S17" i="8"/>
  <c r="R17" i="8"/>
  <c r="Q17" i="8"/>
  <c r="P17" i="8"/>
  <c r="O17" i="8"/>
  <c r="N17" i="8"/>
  <c r="M17" i="8"/>
  <c r="L17" i="8"/>
  <c r="S16" i="8"/>
  <c r="R16" i="8"/>
  <c r="Q16" i="8"/>
  <c r="P16" i="8"/>
  <c r="O16" i="8"/>
  <c r="N16" i="8"/>
  <c r="M16" i="8"/>
  <c r="L16" i="8"/>
  <c r="S15" i="8"/>
  <c r="R15" i="8"/>
  <c r="Q15" i="8"/>
  <c r="P15" i="8"/>
  <c r="O15" i="8"/>
  <c r="N15" i="8"/>
  <c r="M15" i="8"/>
  <c r="L15" i="8"/>
  <c r="S14" i="8"/>
  <c r="R14" i="8"/>
  <c r="Q14" i="8"/>
  <c r="P14" i="8"/>
  <c r="O14" i="8"/>
  <c r="N14" i="8"/>
  <c r="M14" i="8"/>
  <c r="L14" i="8"/>
  <c r="S13" i="8"/>
  <c r="R13" i="8"/>
  <c r="Q13" i="8"/>
  <c r="P13" i="8"/>
  <c r="O13" i="8"/>
  <c r="N13" i="8"/>
  <c r="M13" i="8"/>
  <c r="L13" i="8"/>
  <c r="S12" i="8"/>
  <c r="R12" i="8"/>
  <c r="Q12" i="8"/>
  <c r="P12" i="8"/>
  <c r="O12" i="8"/>
  <c r="N12" i="8"/>
  <c r="M12" i="8"/>
  <c r="L12" i="8"/>
  <c r="S11" i="8"/>
  <c r="R11" i="8"/>
  <c r="Q11" i="8"/>
  <c r="P11" i="8"/>
  <c r="O11" i="8"/>
  <c r="N11" i="8"/>
  <c r="M11" i="8"/>
  <c r="L11" i="8"/>
  <c r="S10" i="8"/>
  <c r="R10" i="8"/>
  <c r="Q10" i="8"/>
  <c r="P10" i="8"/>
  <c r="O10" i="8"/>
  <c r="N10" i="8"/>
  <c r="M10" i="8"/>
  <c r="L10" i="8"/>
  <c r="S9" i="8"/>
  <c r="R9" i="8"/>
  <c r="Q9" i="8"/>
  <c r="P9" i="8"/>
  <c r="O9" i="8"/>
  <c r="N9" i="8"/>
  <c r="M9" i="8"/>
  <c r="L9" i="8"/>
  <c r="S8" i="8"/>
  <c r="R8" i="8"/>
  <c r="Q8" i="8"/>
  <c r="P8" i="8"/>
  <c r="O8" i="8"/>
  <c r="N8" i="8"/>
  <c r="M8" i="8"/>
  <c r="L8" i="8"/>
  <c r="S7" i="8"/>
  <c r="R7" i="8"/>
  <c r="Q7" i="8"/>
  <c r="P7" i="8"/>
  <c r="O7" i="8"/>
  <c r="N7" i="8"/>
  <c r="M7" i="8"/>
  <c r="L7" i="8"/>
  <c r="S6" i="8"/>
  <c r="R6" i="8"/>
  <c r="Q6" i="8"/>
  <c r="P6" i="8"/>
  <c r="O6" i="8"/>
  <c r="N6" i="8"/>
  <c r="M6" i="8"/>
  <c r="L6" i="8"/>
  <c r="I1" i="7"/>
  <c r="H1" i="7"/>
  <c r="G1" i="7"/>
  <c r="F1" i="7"/>
  <c r="E1" i="7"/>
  <c r="D1" i="7"/>
  <c r="C1" i="7"/>
  <c r="B1" i="7"/>
  <c r="A18" i="7"/>
  <c r="A17" i="7"/>
  <c r="A16" i="7"/>
  <c r="A15" i="7"/>
  <c r="A14" i="7"/>
  <c r="A13" i="7"/>
  <c r="A12" i="7"/>
  <c r="A11" i="7"/>
  <c r="A10" i="7"/>
  <c r="A9" i="7"/>
  <c r="A8" i="7"/>
  <c r="A7" i="7"/>
  <c r="A6" i="7"/>
  <c r="A5" i="7"/>
  <c r="A4" i="7"/>
  <c r="A3" i="7"/>
  <c r="A2" i="7"/>
  <c r="Q11" i="5" l="1"/>
  <c r="P11" i="5" s="1"/>
  <c r="O11" i="5" s="1"/>
  <c r="N11" i="5" s="1"/>
  <c r="M11" i="5" s="1"/>
  <c r="L11" i="5" s="1"/>
  <c r="K11" i="5" s="1"/>
  <c r="J11" i="5" s="1"/>
  <c r="J18347" i="1" l="1"/>
  <c r="K18347" i="1"/>
  <c r="L18347" i="1"/>
  <c r="M18347" i="1"/>
  <c r="J18350" i="1"/>
  <c r="K18350" i="1"/>
  <c r="L18350" i="1"/>
  <c r="M18350" i="1"/>
  <c r="J18352" i="1"/>
  <c r="K18352" i="1"/>
  <c r="L18352" i="1"/>
  <c r="M18352" i="1"/>
  <c r="J18355" i="1"/>
  <c r="K18355" i="1"/>
  <c r="L18355" i="1"/>
  <c r="M18355" i="1"/>
  <c r="J18444" i="1"/>
  <c r="K18444" i="1"/>
  <c r="L18444" i="1"/>
  <c r="M18444" i="1"/>
  <c r="J18446" i="1"/>
  <c r="K18446" i="1"/>
  <c r="L18446" i="1"/>
  <c r="M18446" i="1"/>
  <c r="J18470" i="1"/>
  <c r="K18470" i="1"/>
  <c r="L18470" i="1"/>
  <c r="M18470" i="1"/>
  <c r="J18116" i="1"/>
  <c r="K18116" i="1"/>
  <c r="L18116" i="1"/>
  <c r="M18116" i="1"/>
  <c r="J18119" i="1"/>
  <c r="K18119" i="1"/>
  <c r="L18119" i="1"/>
  <c r="M18119" i="1"/>
  <c r="J18120" i="1"/>
  <c r="K18120" i="1"/>
  <c r="L18120" i="1"/>
  <c r="M18120" i="1"/>
  <c r="J18128" i="1"/>
  <c r="K18128" i="1"/>
  <c r="L18128" i="1"/>
  <c r="M18128" i="1"/>
  <c r="J18136" i="1"/>
  <c r="K18136" i="1"/>
  <c r="L18136" i="1"/>
  <c r="M18136" i="1"/>
  <c r="J18137" i="1"/>
  <c r="K18137" i="1"/>
  <c r="L18137" i="1"/>
  <c r="M18137" i="1"/>
  <c r="J18146" i="1"/>
  <c r="K18146" i="1"/>
  <c r="L18146" i="1"/>
  <c r="M18146" i="1"/>
  <c r="J18150" i="1"/>
  <c r="K18150" i="1"/>
  <c r="L18150" i="1"/>
  <c r="M18150" i="1"/>
  <c r="J18180" i="1"/>
  <c r="K18180" i="1"/>
  <c r="L18180" i="1"/>
  <c r="M18180" i="1"/>
  <c r="J18193" i="1"/>
  <c r="K18193" i="1"/>
  <c r="L18193" i="1"/>
  <c r="M18193" i="1"/>
  <c r="J18223" i="1"/>
  <c r="K18223" i="1"/>
  <c r="L18223" i="1"/>
  <c r="M18223" i="1"/>
  <c r="J18265" i="1"/>
  <c r="K18265" i="1"/>
  <c r="L18265" i="1"/>
  <c r="M18265" i="1"/>
  <c r="J18277" i="1"/>
  <c r="K18277" i="1"/>
  <c r="L18277" i="1"/>
  <c r="M18277" i="1"/>
  <c r="J18290" i="1"/>
  <c r="K18290" i="1"/>
  <c r="L18290" i="1"/>
  <c r="M18290" i="1"/>
  <c r="J18320" i="1"/>
  <c r="K18320" i="1"/>
  <c r="L18320" i="1"/>
  <c r="M18320" i="1"/>
  <c r="J18324" i="1"/>
  <c r="K18324" i="1"/>
  <c r="L18324" i="1"/>
  <c r="M18324" i="1"/>
  <c r="J18326" i="1"/>
  <c r="K18326" i="1"/>
  <c r="L18326" i="1"/>
  <c r="M18326" i="1"/>
  <c r="J18328" i="1"/>
  <c r="K18328" i="1"/>
  <c r="L18328" i="1"/>
  <c r="M18328" i="1"/>
  <c r="J18334" i="1"/>
  <c r="K18334" i="1"/>
  <c r="L18334" i="1"/>
  <c r="M18334" i="1"/>
  <c r="J18335" i="1"/>
  <c r="K18335" i="1"/>
  <c r="L18335" i="1"/>
  <c r="M18335" i="1"/>
  <c r="J18336" i="1"/>
  <c r="K18336" i="1"/>
  <c r="L18336" i="1"/>
  <c r="M18336" i="1"/>
  <c r="J18339" i="1"/>
  <c r="K18339" i="1"/>
  <c r="L18339" i="1"/>
  <c r="M18339" i="1"/>
  <c r="J18353" i="1"/>
  <c r="K18353" i="1"/>
  <c r="L18353" i="1"/>
  <c r="M18353" i="1"/>
  <c r="J18354" i="1"/>
  <c r="K18354" i="1"/>
  <c r="L18354" i="1"/>
  <c r="M18354" i="1"/>
  <c r="J18358" i="1"/>
  <c r="K18358" i="1"/>
  <c r="L18358" i="1"/>
  <c r="M18358" i="1"/>
  <c r="J18361" i="1"/>
  <c r="K18361" i="1"/>
  <c r="L18361" i="1"/>
  <c r="M18361" i="1"/>
  <c r="J18409" i="1"/>
  <c r="K18409" i="1"/>
  <c r="L18409" i="1"/>
  <c r="M18409" i="1"/>
  <c r="J18418" i="1"/>
  <c r="K18418" i="1"/>
  <c r="L18418" i="1"/>
  <c r="M18418" i="1"/>
  <c r="J18423" i="1"/>
  <c r="K18423" i="1"/>
  <c r="L18423" i="1"/>
  <c r="M18423" i="1"/>
  <c r="J18424" i="1"/>
  <c r="K18424" i="1"/>
  <c r="L18424" i="1"/>
  <c r="M18424" i="1"/>
  <c r="J18428" i="1"/>
  <c r="K18428" i="1"/>
  <c r="L18428" i="1"/>
  <c r="M18428" i="1"/>
  <c r="J18430" i="1"/>
  <c r="K18430" i="1"/>
  <c r="L18430" i="1"/>
  <c r="M18430" i="1"/>
  <c r="J18432" i="1"/>
  <c r="K18432" i="1"/>
  <c r="L18432" i="1"/>
  <c r="M18432" i="1"/>
  <c r="J18435" i="1"/>
  <c r="K18435" i="1"/>
  <c r="L18435" i="1"/>
  <c r="M18435" i="1"/>
  <c r="J18441" i="1"/>
  <c r="K18441" i="1"/>
  <c r="L18441" i="1"/>
  <c r="M18441" i="1"/>
  <c r="J18457" i="1"/>
  <c r="K18457" i="1"/>
  <c r="L18457" i="1"/>
  <c r="M18457" i="1"/>
  <c r="J18469" i="1"/>
  <c r="K18469" i="1"/>
  <c r="L18469" i="1"/>
  <c r="M18469" i="1"/>
  <c r="J18099" i="1"/>
  <c r="K18099" i="1"/>
  <c r="L18099" i="1"/>
  <c r="M18099" i="1"/>
  <c r="J18104" i="1"/>
  <c r="K18104" i="1"/>
  <c r="L18104" i="1"/>
  <c r="M18104" i="1"/>
  <c r="J18142" i="1"/>
  <c r="K18142" i="1"/>
  <c r="L18142" i="1"/>
  <c r="M18142" i="1"/>
  <c r="J18190" i="1"/>
  <c r="K18190" i="1"/>
  <c r="L18190" i="1"/>
  <c r="M18190" i="1"/>
  <c r="J18360" i="1"/>
  <c r="K18360" i="1"/>
  <c r="L18360" i="1"/>
  <c r="M18360" i="1"/>
  <c r="J18387" i="1"/>
  <c r="K18387" i="1"/>
  <c r="L18387" i="1"/>
  <c r="M18387" i="1"/>
  <c r="J18449" i="1"/>
  <c r="K18449" i="1"/>
  <c r="L18449" i="1"/>
  <c r="M18449" i="1"/>
  <c r="J18451" i="1"/>
  <c r="K18451" i="1"/>
  <c r="L18451" i="1"/>
  <c r="M18451" i="1"/>
  <c r="U19" i="3"/>
  <c r="V19" i="3"/>
  <c r="W19" i="3"/>
  <c r="X19" i="3"/>
  <c r="Y19" i="3"/>
  <c r="Z19" i="3"/>
  <c r="AA19" i="3"/>
  <c r="AB19" i="3"/>
  <c r="AC19" i="3"/>
  <c r="U20" i="3"/>
  <c r="V20" i="3"/>
  <c r="W20" i="3"/>
  <c r="X20" i="3"/>
  <c r="Y20" i="3"/>
  <c r="Z20" i="3"/>
  <c r="AA20" i="3"/>
  <c r="AB20" i="3"/>
  <c r="AC20" i="3"/>
  <c r="U21" i="3"/>
  <c r="V21" i="3"/>
  <c r="W21" i="3"/>
  <c r="X21" i="3"/>
  <c r="Y21" i="3"/>
  <c r="Z21" i="3"/>
  <c r="AA21" i="3"/>
  <c r="AB21" i="3"/>
  <c r="AC21" i="3"/>
  <c r="U22" i="3"/>
  <c r="V22" i="3"/>
  <c r="W22" i="3"/>
  <c r="X22" i="3"/>
  <c r="Y22" i="3"/>
  <c r="Z22" i="3"/>
  <c r="AA22" i="3"/>
  <c r="AB22" i="3"/>
  <c r="AC22" i="3"/>
  <c r="U23" i="3"/>
  <c r="V23" i="3"/>
  <c r="W23" i="3"/>
  <c r="X23" i="3"/>
  <c r="Y23" i="3"/>
  <c r="Z23" i="3"/>
  <c r="AA23" i="3"/>
  <c r="AB23" i="3"/>
  <c r="AC23" i="3"/>
  <c r="U24" i="3"/>
  <c r="V24" i="3"/>
  <c r="W24" i="3"/>
  <c r="X24" i="3"/>
  <c r="Y24" i="3"/>
  <c r="Z24" i="3"/>
  <c r="AA24" i="3"/>
  <c r="AB24" i="3"/>
  <c r="AC24" i="3"/>
  <c r="U25" i="3"/>
  <c r="V25" i="3"/>
  <c r="W25" i="3"/>
  <c r="X25" i="3"/>
  <c r="Y25" i="3"/>
  <c r="Z25" i="3"/>
  <c r="AA25" i="3"/>
  <c r="AB25" i="3"/>
  <c r="AC25" i="3"/>
  <c r="U26" i="3"/>
  <c r="V26" i="3"/>
  <c r="W26" i="3"/>
  <c r="X26" i="3"/>
  <c r="Y26" i="3"/>
  <c r="Z26" i="3"/>
  <c r="AA26" i="3"/>
  <c r="AB26" i="3"/>
  <c r="AC26" i="3"/>
  <c r="U27" i="3"/>
  <c r="V27" i="3"/>
  <c r="W27" i="3"/>
  <c r="X27" i="3"/>
  <c r="Y27" i="3"/>
  <c r="Z27" i="3"/>
  <c r="AA27" i="3"/>
  <c r="AB27" i="3"/>
  <c r="AC27" i="3"/>
  <c r="U28" i="3"/>
  <c r="V28" i="3"/>
  <c r="W28" i="3"/>
  <c r="X28" i="3"/>
  <c r="Y28" i="3"/>
  <c r="Z28" i="3"/>
  <c r="AA28" i="3"/>
  <c r="AB28" i="3"/>
  <c r="AC28" i="3"/>
  <c r="U6" i="3"/>
  <c r="V6" i="3"/>
  <c r="W6" i="3"/>
  <c r="X6" i="3"/>
  <c r="Y6" i="3"/>
  <c r="Z6" i="3"/>
  <c r="AA6" i="3"/>
  <c r="AB6" i="3"/>
  <c r="AC6" i="3"/>
  <c r="U8" i="3"/>
  <c r="V8" i="3"/>
  <c r="W8" i="3"/>
  <c r="X8" i="3"/>
  <c r="Y8" i="3"/>
  <c r="Z8" i="3"/>
  <c r="AA8" i="3"/>
  <c r="AB8" i="3"/>
  <c r="AC8" i="3"/>
  <c r="U9" i="3"/>
  <c r="V9" i="3"/>
  <c r="W9" i="3"/>
  <c r="X9" i="3"/>
  <c r="Y9" i="3"/>
  <c r="Z9" i="3"/>
  <c r="AA9" i="3"/>
  <c r="AB9" i="3"/>
  <c r="AC9" i="3"/>
  <c r="U10" i="3"/>
  <c r="V10" i="3"/>
  <c r="W10" i="3"/>
  <c r="X10" i="3"/>
  <c r="Y10" i="3"/>
  <c r="Z10" i="3"/>
  <c r="AA10" i="3"/>
  <c r="AB10" i="3"/>
  <c r="AC10" i="3"/>
  <c r="U11" i="3"/>
  <c r="V11" i="3"/>
  <c r="W11" i="3"/>
  <c r="X11" i="3"/>
  <c r="Y11" i="3"/>
  <c r="Z11" i="3"/>
  <c r="AA11" i="3"/>
  <c r="AB11" i="3"/>
  <c r="AC11" i="3"/>
  <c r="U12" i="3"/>
  <c r="V12" i="3"/>
  <c r="W12" i="3"/>
  <c r="X12" i="3"/>
  <c r="Y12" i="3"/>
  <c r="Z12" i="3"/>
  <c r="AA12" i="3"/>
  <c r="AB12" i="3"/>
  <c r="AC12" i="3"/>
  <c r="U13" i="3"/>
  <c r="V13" i="3"/>
  <c r="W13" i="3"/>
  <c r="X13" i="3"/>
  <c r="Y13" i="3"/>
  <c r="Z13" i="3"/>
  <c r="AA13" i="3"/>
  <c r="AB13" i="3"/>
  <c r="AC13" i="3"/>
  <c r="U14" i="3"/>
  <c r="V14" i="3"/>
  <c r="W14" i="3"/>
  <c r="X14" i="3"/>
  <c r="Y14" i="3"/>
  <c r="Z14" i="3"/>
  <c r="AA14" i="3"/>
  <c r="AB14" i="3"/>
  <c r="AC14" i="3"/>
  <c r="U15" i="3"/>
  <c r="V15" i="3"/>
  <c r="W15" i="3"/>
  <c r="X15" i="3"/>
  <c r="Y15" i="3"/>
  <c r="Z15" i="3"/>
  <c r="AA15" i="3"/>
  <c r="AB15" i="3"/>
  <c r="AC15" i="3"/>
  <c r="U16" i="3"/>
  <c r="V16" i="3"/>
  <c r="W16" i="3"/>
  <c r="X16" i="3"/>
  <c r="Y16" i="3"/>
  <c r="Z16" i="3"/>
  <c r="AA16" i="3"/>
  <c r="AB16" i="3"/>
  <c r="AC16" i="3"/>
  <c r="U17" i="3"/>
  <c r="V17" i="3"/>
  <c r="W17" i="3"/>
  <c r="X17" i="3"/>
  <c r="Y17" i="3"/>
  <c r="Z17" i="3"/>
  <c r="AA17" i="3"/>
  <c r="AB17" i="3"/>
  <c r="AC17" i="3"/>
  <c r="U18" i="3"/>
  <c r="V18" i="3"/>
  <c r="W18" i="3"/>
  <c r="X18" i="3"/>
  <c r="Y18" i="3"/>
  <c r="Z18" i="3"/>
  <c r="AA18" i="3"/>
  <c r="AB18" i="3"/>
  <c r="AC18" i="3"/>
  <c r="R34" i="5"/>
  <c r="R35" i="5"/>
  <c r="R36" i="5"/>
  <c r="R37" i="5"/>
  <c r="R38" i="5"/>
  <c r="R39" i="5"/>
  <c r="R40" i="5"/>
  <c r="R41" i="5"/>
  <c r="R42" i="5"/>
  <c r="V7" i="3" l="1"/>
  <c r="W7" i="3"/>
  <c r="X7" i="3"/>
  <c r="Y7" i="3"/>
  <c r="Z7" i="3"/>
  <c r="AA7" i="3"/>
  <c r="AB7" i="3"/>
  <c r="AC7" i="3"/>
  <c r="U7" i="3"/>
  <c r="G34" i="5"/>
  <c r="H34" i="5"/>
  <c r="I34" i="5"/>
  <c r="J34" i="5"/>
  <c r="K34" i="5"/>
  <c r="L34" i="5"/>
  <c r="M34" i="5"/>
  <c r="N34" i="5"/>
  <c r="O34" i="5"/>
  <c r="P34" i="5"/>
  <c r="Q34" i="5"/>
  <c r="Q42" i="5"/>
  <c r="P42" i="5"/>
  <c r="O42" i="5"/>
  <c r="N42" i="5"/>
  <c r="M42" i="5"/>
  <c r="L42" i="5"/>
  <c r="K42" i="5"/>
  <c r="J42" i="5"/>
  <c r="I42" i="5"/>
  <c r="H42" i="5"/>
  <c r="G42" i="5"/>
  <c r="Q41" i="5"/>
  <c r="P41" i="5"/>
  <c r="O41" i="5"/>
  <c r="N41" i="5"/>
  <c r="M41" i="5"/>
  <c r="L41" i="5"/>
  <c r="K41" i="5"/>
  <c r="J41" i="5"/>
  <c r="I41" i="5"/>
  <c r="H41" i="5"/>
  <c r="G41" i="5"/>
  <c r="Q40" i="5"/>
  <c r="P40" i="5"/>
  <c r="O40" i="5"/>
  <c r="N40" i="5"/>
  <c r="M40" i="5"/>
  <c r="L40" i="5"/>
  <c r="K40" i="5"/>
  <c r="J40" i="5"/>
  <c r="I40" i="5"/>
  <c r="H40" i="5"/>
  <c r="G40" i="5"/>
  <c r="Q39" i="5"/>
  <c r="P39" i="5"/>
  <c r="O39" i="5"/>
  <c r="N39" i="5"/>
  <c r="M39" i="5"/>
  <c r="L39" i="5"/>
  <c r="K39" i="5"/>
  <c r="J39" i="5"/>
  <c r="I39" i="5"/>
  <c r="H39" i="5"/>
  <c r="G39" i="5"/>
  <c r="Q38" i="5"/>
  <c r="P38" i="5"/>
  <c r="O38" i="5"/>
  <c r="N38" i="5"/>
  <c r="M38" i="5"/>
  <c r="L38" i="5"/>
  <c r="K38" i="5"/>
  <c r="J38" i="5"/>
  <c r="I38" i="5"/>
  <c r="H38" i="5"/>
  <c r="G38" i="5"/>
  <c r="Q37" i="5"/>
  <c r="P37" i="5"/>
  <c r="O37" i="5"/>
  <c r="N37" i="5"/>
  <c r="M37" i="5"/>
  <c r="L37" i="5"/>
  <c r="K37" i="5"/>
  <c r="J37" i="5"/>
  <c r="I37" i="5"/>
  <c r="H37" i="5"/>
  <c r="G37" i="5"/>
  <c r="Q36" i="5"/>
  <c r="P36" i="5"/>
  <c r="O36" i="5"/>
  <c r="N36" i="5"/>
  <c r="M36" i="5"/>
  <c r="L36" i="5"/>
  <c r="K36" i="5"/>
  <c r="J36" i="5"/>
  <c r="I36" i="5"/>
  <c r="H36" i="5"/>
  <c r="G36" i="5"/>
  <c r="Q35" i="5"/>
  <c r="P35" i="5"/>
  <c r="O35" i="5"/>
  <c r="N35" i="5"/>
  <c r="M35" i="5"/>
  <c r="L35" i="5"/>
  <c r="K35" i="5"/>
  <c r="J35" i="5"/>
  <c r="I35" i="5"/>
  <c r="H35" i="5"/>
  <c r="G35" i="5"/>
  <c r="R8" i="5"/>
  <c r="Q8" i="5"/>
  <c r="P8" i="5"/>
  <c r="O8" i="5"/>
  <c r="N8" i="5"/>
  <c r="M8" i="5"/>
  <c r="L8" i="5"/>
  <c r="K8" i="5"/>
  <c r="J8" i="5"/>
  <c r="I8" i="5"/>
  <c r="H8" i="5"/>
  <c r="G8" i="5"/>
  <c r="T5" i="5"/>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6189" i="1"/>
  <c r="K16190" i="1"/>
  <c r="K16191" i="1"/>
  <c r="K16192" i="1"/>
  <c r="K14813" i="1"/>
  <c r="K16387" i="1"/>
  <c r="K14815" i="1"/>
  <c r="K15681" i="1"/>
  <c r="K14641" i="1"/>
  <c r="K14642" i="1"/>
  <c r="K14647" i="1"/>
  <c r="K14657" i="1"/>
  <c r="K14663" i="1"/>
  <c r="K14670" i="1"/>
  <c r="K14671" i="1"/>
  <c r="K14678" i="1"/>
  <c r="K14702" i="1"/>
  <c r="K14739" i="1"/>
  <c r="K14740" i="1"/>
  <c r="K14747" i="1"/>
  <c r="K14752" i="1"/>
  <c r="K14755" i="1"/>
  <c r="K14820" i="1"/>
  <c r="K14846" i="1"/>
  <c r="K14855" i="1"/>
  <c r="K14869" i="1"/>
  <c r="K14877" i="1"/>
  <c r="K14883" i="1"/>
  <c r="K14884" i="1"/>
  <c r="K14904" i="1"/>
  <c r="K14935" i="1"/>
  <c r="K14937" i="1"/>
  <c r="K14938" i="1"/>
  <c r="K15013" i="1"/>
  <c r="K15016" i="1"/>
  <c r="K15039" i="1"/>
  <c r="K15083" i="1"/>
  <c r="K15087" i="1"/>
  <c r="K15088" i="1"/>
  <c r="K15094" i="1"/>
  <c r="K15096" i="1"/>
  <c r="K15101" i="1"/>
  <c r="K15117" i="1"/>
  <c r="K15142" i="1"/>
  <c r="K14682" i="1"/>
  <c r="K14683" i="1"/>
  <c r="K14688" i="1"/>
  <c r="K14692" i="1"/>
  <c r="K14698" i="1"/>
  <c r="K14725" i="1"/>
  <c r="K14727" i="1"/>
  <c r="K14734" i="1"/>
  <c r="K14735" i="1"/>
  <c r="K14736" i="1"/>
  <c r="K14743" i="1"/>
  <c r="K14786" i="1"/>
  <c r="K14789" i="1"/>
  <c r="K14806" i="1"/>
  <c r="K14807" i="1"/>
  <c r="K14808" i="1"/>
  <c r="K14810" i="1"/>
  <c r="K14818" i="1"/>
  <c r="K14819" i="1"/>
  <c r="K14821" i="1"/>
  <c r="K14833" i="1"/>
  <c r="K14835" i="1"/>
  <c r="K14839" i="1"/>
  <c r="K14840" i="1"/>
  <c r="K14847" i="1"/>
  <c r="K14852" i="1"/>
  <c r="K14853" i="1"/>
  <c r="K14854" i="1"/>
  <c r="K14859" i="1"/>
  <c r="K14862" i="1"/>
  <c r="K14866" i="1"/>
  <c r="K14887" i="1"/>
  <c r="K14920" i="1"/>
  <c r="K14942" i="1"/>
  <c r="K14948" i="1"/>
  <c r="K14640" i="1"/>
  <c r="K14643" i="1"/>
  <c r="K14644" i="1"/>
  <c r="K14646" i="1"/>
  <c r="K14652" i="1"/>
  <c r="K14654" i="1"/>
  <c r="K14660" i="1"/>
  <c r="K14662" i="1"/>
  <c r="K14665" i="1"/>
  <c r="K14666" i="1"/>
  <c r="K14685" i="1"/>
  <c r="K14686" i="1"/>
  <c r="K14715" i="1"/>
  <c r="K14737" i="1"/>
  <c r="K14742" i="1"/>
  <c r="K14748" i="1"/>
  <c r="K14761" i="1"/>
  <c r="K14783" i="1"/>
  <c r="K14946" i="1"/>
  <c r="K14947" i="1"/>
  <c r="K14956" i="1"/>
  <c r="K15005" i="1"/>
  <c r="K15006" i="1"/>
  <c r="K15007" i="1"/>
  <c r="K15008" i="1"/>
  <c r="K15009" i="1"/>
  <c r="K15010" i="1"/>
  <c r="K15011" i="1"/>
  <c r="K15015" i="1"/>
  <c r="K15018" i="1"/>
  <c r="K15019" i="1"/>
  <c r="K15022" i="1"/>
  <c r="K15025" i="1"/>
  <c r="K15026" i="1"/>
  <c r="K15033" i="1"/>
  <c r="K15037" i="1"/>
  <c r="K15035" i="1"/>
  <c r="K14655" i="1"/>
  <c r="K14744" i="1"/>
  <c r="K14753" i="1"/>
  <c r="K14763" i="1"/>
  <c r="K14765" i="1"/>
  <c r="K14766" i="1"/>
  <c r="K14768" i="1"/>
  <c r="K14771" i="1"/>
  <c r="K14809" i="1"/>
  <c r="K14838" i="1"/>
  <c r="K14881" i="1"/>
  <c r="K14885" i="1"/>
  <c r="K14889" i="1"/>
  <c r="K14891" i="1"/>
  <c r="K14905" i="1"/>
  <c r="K14906" i="1"/>
  <c r="K14914" i="1"/>
  <c r="K14916" i="1"/>
  <c r="K14919" i="1"/>
  <c r="K14925" i="1"/>
  <c r="K14927" i="1"/>
  <c r="K14941" i="1"/>
  <c r="K14943" i="1"/>
  <c r="K14953" i="1"/>
  <c r="K14955" i="1"/>
  <c r="K15021" i="1"/>
  <c r="K15028" i="1"/>
  <c r="K15032" i="1"/>
  <c r="K15040" i="1"/>
  <c r="K15045" i="1"/>
  <c r="K15049" i="1"/>
  <c r="K15050" i="1"/>
  <c r="K15051" i="1"/>
  <c r="K15057" i="1"/>
  <c r="K15061" i="1"/>
  <c r="K15066" i="1"/>
  <c r="K15071" i="1"/>
  <c r="K15073" i="1"/>
  <c r="K15082" i="1"/>
  <c r="K15084" i="1"/>
  <c r="K15095" i="1"/>
  <c r="K15100" i="1"/>
  <c r="K15102" i="1"/>
  <c r="K15103" i="1"/>
  <c r="K15107" i="1"/>
  <c r="K15108" i="1"/>
  <c r="K15110" i="1"/>
  <c r="K14648" i="1"/>
  <c r="K14697" i="1"/>
  <c r="K14699" i="1"/>
  <c r="K14711" i="1"/>
  <c r="K14716" i="1"/>
  <c r="K14723" i="1"/>
  <c r="K14732" i="1"/>
  <c r="K14741" i="1"/>
  <c r="K14754" i="1"/>
  <c r="K14759" i="1"/>
  <c r="K14772" i="1"/>
  <c r="K14814" i="1"/>
  <c r="K14822" i="1"/>
  <c r="K14823" i="1"/>
  <c r="K14825" i="1"/>
  <c r="K14831" i="1"/>
  <c r="K14832" i="1"/>
  <c r="K14934" i="1"/>
  <c r="K14936" i="1"/>
  <c r="K14959" i="1"/>
  <c r="K15044" i="1"/>
  <c r="K15047" i="1"/>
  <c r="K15060" i="1"/>
  <c r="K15053" i="1"/>
  <c r="K15064" i="1"/>
  <c r="K15069" i="1"/>
  <c r="K15070" i="1"/>
  <c r="K15075" i="1"/>
  <c r="K15097" i="1"/>
  <c r="K15104" i="1"/>
  <c r="K15115" i="1"/>
  <c r="K15116" i="1"/>
  <c r="K15119" i="1"/>
  <c r="K15120" i="1"/>
  <c r="K15122" i="1"/>
  <c r="K15124" i="1"/>
  <c r="K15132" i="1"/>
  <c r="K15146" i="1"/>
  <c r="K15135" i="1"/>
  <c r="K15136" i="1"/>
  <c r="K15140" i="1"/>
  <c r="K15147" i="1"/>
  <c r="K15172" i="1"/>
  <c r="K15173" i="1"/>
  <c r="K15175" i="1"/>
  <c r="K15176" i="1"/>
  <c r="K14717" i="1"/>
  <c r="K14738" i="1"/>
  <c r="K14816" i="1"/>
  <c r="K14857" i="1"/>
  <c r="K14858" i="1"/>
  <c r="K14900" i="1"/>
  <c r="K14902" i="1"/>
  <c r="K14907" i="1"/>
  <c r="K14908" i="1"/>
  <c r="K14929" i="1"/>
  <c r="K14930" i="1"/>
  <c r="K14976" i="1"/>
  <c r="K14977" i="1"/>
  <c r="K14992" i="1"/>
  <c r="K15000" i="1"/>
  <c r="K15001" i="1"/>
  <c r="K15043" i="1"/>
  <c r="K15046" i="1"/>
  <c r="K15048" i="1"/>
  <c r="K15109" i="1"/>
  <c r="K15113" i="1"/>
  <c r="K15114" i="1"/>
  <c r="K15126" i="1"/>
  <c r="K15134" i="1"/>
  <c r="K15178" i="1"/>
  <c r="K15180" i="1"/>
  <c r="K15181" i="1"/>
  <c r="K15182" i="1"/>
  <c r="K15183" i="1"/>
  <c r="K15184" i="1"/>
  <c r="K15186" i="1"/>
  <c r="K15188" i="1"/>
  <c r="K15189" i="1"/>
  <c r="K15190" i="1"/>
  <c r="K15192" i="1"/>
  <c r="K15193" i="1"/>
  <c r="K15194" i="1"/>
  <c r="K15195" i="1"/>
  <c r="K15196" i="1"/>
  <c r="K15197" i="1"/>
  <c r="K15198" i="1"/>
  <c r="K15199" i="1"/>
  <c r="K15200" i="1"/>
  <c r="K14896" i="1"/>
  <c r="K14901" i="1"/>
  <c r="K14903" i="1"/>
  <c r="K14912" i="1"/>
  <c r="K14921" i="1"/>
  <c r="K15054" i="1"/>
  <c r="K15056" i="1"/>
  <c r="K15063" i="1"/>
  <c r="K15067" i="1"/>
  <c r="K15068" i="1"/>
  <c r="K15086" i="1"/>
  <c r="K15141" i="1"/>
  <c r="K15145" i="1"/>
  <c r="K15148" i="1"/>
  <c r="K15149" i="1"/>
  <c r="K15153" i="1"/>
  <c r="K15156" i="1"/>
  <c r="K15155" i="1"/>
  <c r="K15160" i="1"/>
  <c r="K15166" i="1"/>
  <c r="K15167" i="1"/>
  <c r="K15168" i="1"/>
  <c r="K15174" i="1"/>
  <c r="K15177" i="1"/>
  <c r="K15179" i="1"/>
  <c r="K15191" i="1"/>
  <c r="K15201" i="1"/>
  <c r="K15202" i="1"/>
  <c r="K15203" i="1"/>
  <c r="K15204"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4645" i="1"/>
  <c r="K14651" i="1"/>
  <c r="K14664" i="1"/>
  <c r="K14691" i="1"/>
  <c r="K14696" i="1"/>
  <c r="K14705" i="1"/>
  <c r="K14770" i="1"/>
  <c r="K14776" i="1"/>
  <c r="K14779" i="1"/>
  <c r="K14800" i="1"/>
  <c r="K14801" i="1"/>
  <c r="K14803" i="1"/>
  <c r="K14804" i="1"/>
  <c r="K14805" i="1"/>
  <c r="K14842" i="1"/>
  <c r="K14844" i="1"/>
  <c r="K14895" i="1"/>
  <c r="K14898" i="1"/>
  <c r="K14915" i="1"/>
  <c r="K14917" i="1"/>
  <c r="K14918" i="1"/>
  <c r="K14924" i="1"/>
  <c r="K14950" i="1"/>
  <c r="K14954" i="1"/>
  <c r="K14958" i="1"/>
  <c r="K14960" i="1"/>
  <c r="K14967" i="1"/>
  <c r="K14968" i="1"/>
  <c r="K14973" i="1"/>
  <c r="K14984" i="1"/>
  <c r="K14985" i="1"/>
  <c r="K14986" i="1"/>
  <c r="K14987" i="1"/>
  <c r="K14988" i="1"/>
  <c r="K14989" i="1"/>
  <c r="K14990" i="1"/>
  <c r="K15002" i="1"/>
  <c r="K15003" i="1"/>
  <c r="K15020" i="1"/>
  <c r="K15023" i="1"/>
  <c r="K15072" i="1"/>
  <c r="K15185" i="1"/>
  <c r="K15089" i="1"/>
  <c r="K15187" i="1"/>
  <c r="K15205" i="1"/>
  <c r="K14712" i="1"/>
  <c r="K14713" i="1"/>
  <c r="K14718" i="1"/>
  <c r="K14719" i="1"/>
  <c r="K14721" i="1"/>
  <c r="K14724" i="1"/>
  <c r="K14726" i="1"/>
  <c r="K14731" i="1"/>
  <c r="K14769" i="1"/>
  <c r="K14773" i="1"/>
  <c r="K14788" i="1"/>
  <c r="K14790" i="1"/>
  <c r="K14824" i="1"/>
  <c r="K14827" i="1"/>
  <c r="K14834" i="1"/>
  <c r="K14864" i="1"/>
  <c r="K14870" i="1"/>
  <c r="K14871" i="1"/>
  <c r="K14894" i="1"/>
  <c r="K14897" i="1"/>
  <c r="K14899" i="1"/>
  <c r="K14909" i="1"/>
  <c r="K14910" i="1"/>
  <c r="K14911" i="1"/>
  <c r="K14922" i="1"/>
  <c r="K14923" i="1"/>
  <c r="K14944" i="1"/>
  <c r="K14971" i="1"/>
  <c r="K14991" i="1"/>
  <c r="K14656" i="1"/>
  <c r="K14667" i="1"/>
  <c r="K14693" i="1"/>
  <c r="K14701" i="1"/>
  <c r="K14703" i="1"/>
  <c r="K14706" i="1"/>
  <c r="K14710" i="1"/>
  <c r="K14709" i="1"/>
  <c r="K14714" i="1"/>
  <c r="K14722" i="1"/>
  <c r="K14757" i="1"/>
  <c r="K14775" i="1"/>
  <c r="K14777" i="1"/>
  <c r="K14778" i="1"/>
  <c r="K14780" i="1"/>
  <c r="K14791" i="1"/>
  <c r="K14829" i="1"/>
  <c r="K14826" i="1"/>
  <c r="K14830" i="1"/>
  <c r="K14836" i="1"/>
  <c r="K14848" i="1"/>
  <c r="K14851" i="1"/>
  <c r="K14865" i="1"/>
  <c r="K14868" i="1"/>
  <c r="K14874" i="1"/>
  <c r="K14886" i="1"/>
  <c r="K14972" i="1"/>
  <c r="K14994" i="1"/>
  <c r="K14668" i="1"/>
  <c r="K14672" i="1"/>
  <c r="K14676" i="1"/>
  <c r="K14700" i="1"/>
  <c r="K14707" i="1"/>
  <c r="K14708" i="1"/>
  <c r="K14720" i="1"/>
  <c r="K14756" i="1"/>
  <c r="K14758" i="1"/>
  <c r="K14764" i="1"/>
  <c r="K14767" i="1"/>
  <c r="K14784" i="1"/>
  <c r="K14878" i="1"/>
  <c r="K14965" i="1"/>
  <c r="K14966" i="1"/>
  <c r="K14980" i="1"/>
  <c r="K14981" i="1"/>
  <c r="K15014" i="1"/>
  <c r="K15012" i="1"/>
  <c r="K14669" i="1"/>
  <c r="K14704" i="1"/>
  <c r="K14730" i="1"/>
  <c r="K14745" i="1"/>
  <c r="K14746" i="1"/>
  <c r="K14749" i="1"/>
  <c r="K14750" i="1"/>
  <c r="K14751" i="1"/>
  <c r="K14875" i="1"/>
  <c r="K14888" i="1"/>
  <c r="K14893" i="1"/>
  <c r="K14928" i="1"/>
  <c r="K14931" i="1"/>
  <c r="K14933" i="1"/>
  <c r="K14939" i="1"/>
  <c r="K14969" i="1"/>
  <c r="K14970" i="1"/>
  <c r="K14974" i="1"/>
  <c r="K14975" i="1"/>
  <c r="K14995" i="1"/>
  <c r="K14998" i="1"/>
  <c r="K14999" i="1"/>
  <c r="K15017" i="1"/>
  <c r="K15024" i="1"/>
  <c r="K15027" i="1"/>
  <c r="K15029" i="1"/>
  <c r="K15036" i="1"/>
  <c r="K14650" i="1"/>
  <c r="K14653" i="1"/>
  <c r="K14658" i="1"/>
  <c r="K14659" i="1"/>
  <c r="K14661" i="1"/>
  <c r="K14673" i="1"/>
  <c r="K14687" i="1"/>
  <c r="K14733" i="1"/>
  <c r="K14793" i="1"/>
  <c r="K14794" i="1"/>
  <c r="K14795" i="1"/>
  <c r="K14797" i="1"/>
  <c r="K14798" i="1"/>
  <c r="K14811" i="1"/>
  <c r="K14812" i="1"/>
  <c r="K14872" i="1"/>
  <c r="K14876" i="1"/>
  <c r="K14880" i="1"/>
  <c r="K14882" i="1"/>
  <c r="K14926" i="1"/>
  <c r="K14932" i="1"/>
  <c r="K14983" i="1"/>
  <c r="K15004" i="1"/>
  <c r="K15038" i="1"/>
  <c r="K15041" i="1"/>
  <c r="K15042" i="1"/>
  <c r="K15052" i="1"/>
  <c r="K15055" i="1"/>
  <c r="K15058" i="1"/>
  <c r="K15059" i="1"/>
  <c r="K15062" i="1"/>
  <c r="K15065" i="1"/>
  <c r="K15074" i="1"/>
  <c r="K15076" i="1"/>
  <c r="K15077" i="1"/>
  <c r="K14677" i="1"/>
  <c r="K14681" i="1"/>
  <c r="K14684" i="1"/>
  <c r="K14690" i="1"/>
  <c r="K14694" i="1"/>
  <c r="K14695" i="1"/>
  <c r="K14728" i="1"/>
  <c r="K14729" i="1"/>
  <c r="K14762" i="1"/>
  <c r="K14774" i="1"/>
  <c r="K14817" i="1"/>
  <c r="K14828" i="1"/>
  <c r="K14837" i="1"/>
  <c r="K14841" i="1"/>
  <c r="K14843" i="1"/>
  <c r="K14845" i="1"/>
  <c r="K14849" i="1"/>
  <c r="K14850" i="1"/>
  <c r="K14856" i="1"/>
  <c r="K14860" i="1"/>
  <c r="K14867" i="1"/>
  <c r="K14873" i="1"/>
  <c r="K14879" i="1"/>
  <c r="K14940" i="1"/>
  <c r="K14945" i="1"/>
  <c r="K14949" i="1"/>
  <c r="K14951" i="1"/>
  <c r="K14952" i="1"/>
  <c r="K14957" i="1"/>
  <c r="K14996" i="1"/>
  <c r="K14997" i="1"/>
  <c r="K15030" i="1"/>
  <c r="K15031" i="1"/>
  <c r="K15034" i="1"/>
  <c r="K15078" i="1"/>
  <c r="K15079" i="1"/>
  <c r="K15080" i="1"/>
  <c r="K15085" i="1"/>
  <c r="K15090" i="1"/>
  <c r="K15091" i="1"/>
  <c r="K15092" i="1"/>
  <c r="K15093" i="1"/>
  <c r="K15098" i="1"/>
  <c r="K15099" i="1"/>
  <c r="K15105" i="1"/>
  <c r="K15106" i="1"/>
  <c r="K15111" i="1"/>
  <c r="K15112" i="1"/>
  <c r="K15118" i="1"/>
  <c r="K14649" i="1"/>
  <c r="K14674" i="1"/>
  <c r="K14675" i="1"/>
  <c r="K14679" i="1"/>
  <c r="K14680" i="1"/>
  <c r="K14689" i="1"/>
  <c r="K14760" i="1"/>
  <c r="K14781" i="1"/>
  <c r="K14782" i="1"/>
  <c r="K14785" i="1"/>
  <c r="K14787" i="1"/>
  <c r="K14792" i="1"/>
  <c r="K14796" i="1"/>
  <c r="K14799" i="1"/>
  <c r="K14802" i="1"/>
  <c r="K14861" i="1"/>
  <c r="K14863" i="1"/>
  <c r="K14890" i="1"/>
  <c r="K14892" i="1"/>
  <c r="K14913" i="1"/>
  <c r="K14978" i="1"/>
  <c r="K14961" i="1"/>
  <c r="K14962" i="1"/>
  <c r="K14963" i="1"/>
  <c r="K14964" i="1"/>
  <c r="K14979" i="1"/>
  <c r="K14982" i="1"/>
  <c r="K14993" i="1"/>
  <c r="K15081" i="1"/>
  <c r="K15121" i="1"/>
  <c r="K15123" i="1"/>
  <c r="K15125" i="1"/>
  <c r="K15127" i="1"/>
  <c r="K15128" i="1"/>
  <c r="K15129" i="1"/>
  <c r="K15130" i="1"/>
  <c r="K15131" i="1"/>
  <c r="K15133" i="1"/>
  <c r="K15137" i="1"/>
  <c r="K15138" i="1"/>
  <c r="K15139" i="1"/>
  <c r="K15143" i="1"/>
  <c r="K15144" i="1"/>
  <c r="K15150" i="1"/>
  <c r="K15151" i="1"/>
  <c r="K15152" i="1"/>
  <c r="K15154" i="1"/>
  <c r="K15157" i="1"/>
  <c r="K15158" i="1"/>
  <c r="K15159" i="1"/>
  <c r="K15161" i="1"/>
  <c r="K15162" i="1"/>
  <c r="K15163" i="1"/>
  <c r="K15164" i="1"/>
  <c r="K15165" i="1"/>
  <c r="K15169" i="1"/>
  <c r="K15170" i="1"/>
  <c r="K15171" i="1"/>
  <c r="K15256" i="1"/>
  <c r="K15299" i="1"/>
  <c r="K15362" i="1"/>
  <c r="K15364" i="1"/>
  <c r="K15380" i="1"/>
  <c r="K15381" i="1"/>
  <c r="K15386" i="1"/>
  <c r="K15418" i="1"/>
  <c r="K15419" i="1"/>
  <c r="K15474" i="1"/>
  <c r="K15478" i="1"/>
  <c r="K15485" i="1"/>
  <c r="K15490" i="1"/>
  <c r="K15492" i="1"/>
  <c r="K15515" i="1"/>
  <c r="K15524" i="1"/>
  <c r="K15537" i="1"/>
  <c r="K15538" i="1"/>
  <c r="K15544" i="1"/>
  <c r="K15546" i="1"/>
  <c r="K15587" i="1"/>
  <c r="K15589" i="1"/>
  <c r="K15590" i="1"/>
  <c r="K15594" i="1"/>
  <c r="K15595" i="1"/>
  <c r="K15596" i="1"/>
  <c r="K15597" i="1"/>
  <c r="K15600" i="1"/>
  <c r="K15601" i="1"/>
  <c r="K15602" i="1"/>
  <c r="K15603" i="1"/>
  <c r="K15606" i="1"/>
  <c r="K15612" i="1"/>
  <c r="K15617" i="1"/>
  <c r="K15629" i="1"/>
  <c r="K15647" i="1"/>
  <c r="K15650" i="1"/>
  <c r="K15654" i="1"/>
  <c r="K15659" i="1"/>
  <c r="K15660" i="1"/>
  <c r="K15684" i="1"/>
  <c r="K15713" i="1"/>
  <c r="K15749" i="1"/>
  <c r="K15753" i="1"/>
  <c r="K15754" i="1"/>
  <c r="K15758" i="1"/>
  <c r="K15765" i="1"/>
  <c r="K15766" i="1"/>
  <c r="K15852" i="1"/>
  <c r="K15853" i="1"/>
  <c r="K15854" i="1"/>
  <c r="K15867" i="1"/>
  <c r="K15878" i="1"/>
  <c r="K15885" i="1"/>
  <c r="K15888" i="1"/>
  <c r="K15889" i="1"/>
  <c r="K15989" i="1"/>
  <c r="K15990" i="1"/>
  <c r="K15420" i="1"/>
  <c r="K15422" i="1"/>
  <c r="K15424" i="1"/>
  <c r="K15426" i="1"/>
  <c r="K15428" i="1"/>
  <c r="K15429" i="1"/>
  <c r="K15434" i="1"/>
  <c r="K15436" i="1"/>
  <c r="K15437" i="1"/>
  <c r="K15438" i="1"/>
  <c r="K15441" i="1"/>
  <c r="K15495" i="1"/>
  <c r="K15498" i="1"/>
  <c r="K15505" i="1"/>
  <c r="K15509" i="1"/>
  <c r="K15565" i="1"/>
  <c r="K15579" i="1"/>
  <c r="K15625" i="1"/>
  <c r="K15630" i="1"/>
  <c r="K15656" i="1"/>
  <c r="K15673" i="1"/>
  <c r="K15690" i="1"/>
  <c r="K15706" i="1"/>
  <c r="K15710" i="1"/>
  <c r="K15715" i="1"/>
  <c r="K15718" i="1"/>
  <c r="K15720" i="1"/>
  <c r="K15721" i="1"/>
  <c r="K15777" i="1"/>
  <c r="K15781" i="1"/>
  <c r="K15785" i="1"/>
  <c r="K15795" i="1"/>
  <c r="K15796" i="1"/>
  <c r="K15807" i="1"/>
  <c r="K15820" i="1"/>
  <c r="K15823" i="1"/>
  <c r="K15832" i="1"/>
  <c r="K15833" i="1"/>
  <c r="K15849" i="1"/>
  <c r="K15871" i="1"/>
  <c r="K15879" i="1"/>
  <c r="K15880" i="1"/>
  <c r="K15886" i="1"/>
  <c r="K15892" i="1"/>
  <c r="K15900" i="1"/>
  <c r="K15907" i="1"/>
  <c r="K15909" i="1"/>
  <c r="K15913" i="1"/>
  <c r="K15949" i="1"/>
  <c r="K15983" i="1"/>
  <c r="K16033" i="1"/>
  <c r="K16037" i="1"/>
  <c r="K16038" i="1"/>
  <c r="K16039" i="1"/>
  <c r="K16040" i="1"/>
  <c r="K16079" i="1"/>
  <c r="K16086" i="1"/>
  <c r="K16096" i="1"/>
  <c r="K16102" i="1"/>
  <c r="K16105" i="1"/>
  <c r="K16108" i="1"/>
  <c r="K16109" i="1"/>
  <c r="K16113" i="1"/>
  <c r="K15250" i="1"/>
  <c r="K15251" i="1"/>
  <c r="K15253" i="1"/>
  <c r="K15254" i="1"/>
  <c r="K15259" i="1"/>
  <c r="K15287" i="1"/>
  <c r="K15370" i="1"/>
  <c r="K15413" i="1"/>
  <c r="K15496" i="1"/>
  <c r="K15869" i="1"/>
  <c r="K15873" i="1"/>
  <c r="K15875" i="1"/>
  <c r="K15985" i="1"/>
  <c r="K15986" i="1"/>
  <c r="K16002" i="1"/>
  <c r="K16006" i="1"/>
  <c r="K16013" i="1"/>
  <c r="K16015" i="1"/>
  <c r="K16016" i="1"/>
  <c r="K16019" i="1"/>
  <c r="K16020" i="1"/>
  <c r="K16030" i="1"/>
  <c r="K16041" i="1"/>
  <c r="K16044" i="1"/>
  <c r="K16045" i="1"/>
  <c r="K16046" i="1"/>
  <c r="K16049" i="1"/>
  <c r="K16055" i="1"/>
  <c r="K16059" i="1"/>
  <c r="K16062" i="1"/>
  <c r="K16095" i="1"/>
  <c r="K16103" i="1"/>
  <c r="K16114" i="1"/>
  <c r="K16123" i="1"/>
  <c r="K16130" i="1"/>
  <c r="K16132" i="1"/>
  <c r="K16133" i="1"/>
  <c r="K16135" i="1"/>
  <c r="K16136" i="1"/>
  <c r="K16137" i="1"/>
  <c r="K16139" i="1"/>
  <c r="K16141" i="1"/>
  <c r="K16142" i="1"/>
  <c r="K16143" i="1"/>
  <c r="K16144" i="1"/>
  <c r="K16145" i="1"/>
  <c r="K16146" i="1"/>
  <c r="K16147" i="1"/>
  <c r="K16148" i="1"/>
  <c r="K16149" i="1"/>
  <c r="K16151" i="1"/>
  <c r="K16152" i="1"/>
  <c r="K16153" i="1"/>
  <c r="K16154" i="1"/>
  <c r="K16156" i="1"/>
  <c r="K16157" i="1"/>
  <c r="K16159" i="1"/>
  <c r="K16158" i="1"/>
  <c r="K16160" i="1"/>
  <c r="K16162" i="1"/>
  <c r="K16163" i="1"/>
  <c r="K16164" i="1"/>
  <c r="K16165" i="1"/>
  <c r="K16167" i="1"/>
  <c r="K16168" i="1"/>
  <c r="K16170" i="1"/>
  <c r="K16171" i="1"/>
  <c r="K16172" i="1"/>
  <c r="K16173" i="1"/>
  <c r="K16174" i="1"/>
  <c r="K16175" i="1"/>
  <c r="K15240" i="1"/>
  <c r="K15246" i="1"/>
  <c r="K15252" i="1"/>
  <c r="K15255" i="1"/>
  <c r="K15264" i="1"/>
  <c r="K15265" i="1"/>
  <c r="K15271" i="1"/>
  <c r="K15275" i="1"/>
  <c r="K15297" i="1"/>
  <c r="K15300" i="1"/>
  <c r="K15335" i="1"/>
  <c r="K15357" i="1"/>
  <c r="K15371" i="1"/>
  <c r="K15411" i="1"/>
  <c r="K15412" i="1"/>
  <c r="K15416" i="1"/>
  <c r="K15480" i="1"/>
  <c r="K15497" i="1"/>
  <c r="K15503" i="1"/>
  <c r="K15506" i="1"/>
  <c r="K15507" i="1"/>
  <c r="K15508" i="1"/>
  <c r="K15513" i="1"/>
  <c r="K15516" i="1"/>
  <c r="K15517" i="1"/>
  <c r="K15521" i="1"/>
  <c r="K15571" i="1"/>
  <c r="K15632" i="1"/>
  <c r="K15642" i="1"/>
  <c r="K15676" i="1"/>
  <c r="K15677" i="1"/>
  <c r="K15709" i="1"/>
  <c r="K15772" i="1"/>
  <c r="K15774" i="1"/>
  <c r="K15788" i="1"/>
  <c r="K15790" i="1"/>
  <c r="K15799" i="1"/>
  <c r="K15800" i="1"/>
  <c r="K15803" i="1"/>
  <c r="K15816" i="1"/>
  <c r="K15819" i="1"/>
  <c r="K15825" i="1"/>
  <c r="K15859" i="1"/>
  <c r="K15865" i="1"/>
  <c r="K15876" i="1"/>
  <c r="K15877" i="1"/>
  <c r="K15890" i="1"/>
  <c r="K15891" i="1"/>
  <c r="K15893" i="1"/>
  <c r="K15896" i="1"/>
  <c r="K15954" i="1"/>
  <c r="K15958" i="1"/>
  <c r="K15959" i="1"/>
  <c r="K15964" i="1"/>
  <c r="K15971" i="1"/>
  <c r="K15976" i="1"/>
  <c r="K15984" i="1"/>
  <c r="K15992" i="1"/>
  <c r="K16001" i="1"/>
  <c r="K16071" i="1"/>
  <c r="K16078" i="1"/>
  <c r="K16085" i="1"/>
  <c r="K16101" i="1"/>
  <c r="K16104" i="1"/>
  <c r="K15376" i="1"/>
  <c r="K15379" i="1"/>
  <c r="K15520" i="1"/>
  <c r="K15523" i="1"/>
  <c r="K15530" i="1"/>
  <c r="K15534" i="1"/>
  <c r="K15539" i="1"/>
  <c r="K15549" i="1"/>
  <c r="K15554" i="1"/>
  <c r="K15574" i="1"/>
  <c r="K15575" i="1"/>
  <c r="K15577" i="1"/>
  <c r="K15631" i="1"/>
  <c r="K15636" i="1"/>
  <c r="K15711" i="1"/>
  <c r="K15712" i="1"/>
  <c r="K15811" i="1"/>
  <c r="K15965" i="1"/>
  <c r="K15967" i="1"/>
  <c r="K15969" i="1"/>
  <c r="K15974" i="1"/>
  <c r="K15975" i="1"/>
  <c r="K16012" i="1"/>
  <c r="K16032" i="1"/>
  <c r="K16034" i="1"/>
  <c r="K16072" i="1"/>
  <c r="K16073" i="1"/>
  <c r="K16074" i="1"/>
  <c r="K16076" i="1"/>
  <c r="K16106" i="1"/>
  <c r="K16161" i="1"/>
  <c r="K16176" i="1"/>
  <c r="K16177" i="1"/>
  <c r="K16178" i="1"/>
  <c r="K16179" i="1"/>
  <c r="K16180" i="1"/>
  <c r="K16181" i="1"/>
  <c r="K16182" i="1"/>
  <c r="K16183" i="1"/>
  <c r="K16184" i="1"/>
  <c r="K16185" i="1"/>
  <c r="K16186" i="1"/>
  <c r="K16187" i="1"/>
  <c r="K16188"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20" i="1"/>
  <c r="K16221" i="1"/>
  <c r="K16222" i="1"/>
  <c r="K16223" i="1"/>
  <c r="K15258" i="1"/>
  <c r="K15261" i="1"/>
  <c r="K15270" i="1"/>
  <c r="K15286" i="1"/>
  <c r="K15307" i="1"/>
  <c r="K15320" i="1"/>
  <c r="K15330" i="1"/>
  <c r="K15332" i="1"/>
  <c r="K15344" i="1"/>
  <c r="K15352" i="1"/>
  <c r="K15450" i="1"/>
  <c r="K15451" i="1"/>
  <c r="K15582" i="1"/>
  <c r="K15583" i="1"/>
  <c r="K15592" i="1"/>
  <c r="K15599" i="1"/>
  <c r="K15762" i="1"/>
  <c r="K15767" i="1"/>
  <c r="K15841" i="1"/>
  <c r="K15906" i="1"/>
  <c r="K15915" i="1"/>
  <c r="K15918" i="1"/>
  <c r="K16000" i="1"/>
  <c r="K16010" i="1"/>
  <c r="K16036" i="1"/>
  <c r="K16047" i="1"/>
  <c r="K16051" i="1"/>
  <c r="K16054" i="1"/>
  <c r="K16056" i="1"/>
  <c r="K16057" i="1"/>
  <c r="K16058" i="1"/>
  <c r="K16060" i="1"/>
  <c r="K16063" i="1"/>
  <c r="K16075" i="1"/>
  <c r="K16077" i="1"/>
  <c r="K16097" i="1"/>
  <c r="K16116" i="1"/>
  <c r="K16124" i="1"/>
  <c r="K16125" i="1"/>
  <c r="K16129" i="1"/>
  <c r="K16131" i="1"/>
  <c r="K16134" i="1"/>
  <c r="K16138" i="1"/>
  <c r="K16140" i="1"/>
  <c r="K16150" i="1"/>
  <c r="K16155" i="1"/>
  <c r="K16166" i="1"/>
  <c r="K16169" i="1"/>
  <c r="K16224" i="1"/>
  <c r="K16225" i="1"/>
  <c r="K16226" i="1"/>
  <c r="K16228" i="1"/>
  <c r="K16229" i="1"/>
  <c r="K16230" i="1"/>
  <c r="K16231" i="1"/>
  <c r="K16232" i="1"/>
  <c r="K16233" i="1"/>
  <c r="K16234" i="1"/>
  <c r="K16235" i="1"/>
  <c r="K16236" i="1"/>
  <c r="K16237" i="1"/>
  <c r="K16238" i="1"/>
  <c r="K16239" i="1"/>
  <c r="K16240" i="1"/>
  <c r="K16241" i="1"/>
  <c r="K16242" i="1"/>
  <c r="K16243" i="1"/>
  <c r="K16244" i="1"/>
  <c r="K15305" i="1"/>
  <c r="K15384" i="1"/>
  <c r="K15389" i="1"/>
  <c r="K15398" i="1"/>
  <c r="K15404" i="1"/>
  <c r="K15405" i="1"/>
  <c r="K15566" i="1"/>
  <c r="K15572" i="1"/>
  <c r="K15573" i="1"/>
  <c r="K15576" i="1"/>
  <c r="K15578" i="1"/>
  <c r="K15618" i="1"/>
  <c r="K15619" i="1"/>
  <c r="K15620" i="1"/>
  <c r="K15621" i="1"/>
  <c r="K15627" i="1"/>
  <c r="K15637" i="1"/>
  <c r="K15641" i="1"/>
  <c r="K15652" i="1"/>
  <c r="K15655" i="1"/>
  <c r="K15662" i="1"/>
  <c r="K15717" i="1"/>
  <c r="K15719" i="1"/>
  <c r="K15723" i="1"/>
  <c r="K15764" i="1"/>
  <c r="K15768" i="1"/>
  <c r="K15797" i="1"/>
  <c r="K15806" i="1"/>
  <c r="K15813" i="1"/>
  <c r="K15815" i="1"/>
  <c r="K15936" i="1"/>
  <c r="K15945" i="1"/>
  <c r="K15947" i="1"/>
  <c r="K15980" i="1"/>
  <c r="K15987" i="1"/>
  <c r="K15998" i="1"/>
  <c r="K16042" i="1"/>
  <c r="K16064" i="1"/>
  <c r="K16066" i="1"/>
  <c r="K16087" i="1"/>
  <c r="K16088" i="1"/>
  <c r="K16107" i="1"/>
  <c r="K16219" i="1"/>
  <c r="K16227" i="1"/>
  <c r="K16245" i="1"/>
  <c r="K16246" i="1"/>
  <c r="K16247" i="1"/>
  <c r="K16248" i="1"/>
  <c r="K16249" i="1"/>
  <c r="K16250" i="1"/>
  <c r="K16251" i="1"/>
  <c r="K16252" i="1"/>
  <c r="K16253" i="1"/>
  <c r="K16254" i="1"/>
  <c r="K16255" i="1"/>
  <c r="K16256" i="1"/>
  <c r="K16257" i="1"/>
  <c r="K16258" i="1"/>
  <c r="K16259" i="1"/>
  <c r="K16261" i="1"/>
  <c r="K16260" i="1"/>
  <c r="K16262" i="1"/>
  <c r="K16263" i="1"/>
  <c r="K15242" i="1"/>
  <c r="K15249" i="1"/>
  <c r="K15267" i="1"/>
  <c r="K15268" i="1"/>
  <c r="K15288" i="1"/>
  <c r="K15302" i="1"/>
  <c r="K15304" i="1"/>
  <c r="K15309" i="1"/>
  <c r="K15310" i="1"/>
  <c r="K15313" i="1"/>
  <c r="K15316" i="1"/>
  <c r="K15319" i="1"/>
  <c r="K15322" i="1"/>
  <c r="K15324" i="1"/>
  <c r="K15325" i="1"/>
  <c r="K15326" i="1"/>
  <c r="K15329" i="1"/>
  <c r="K15334" i="1"/>
  <c r="K15336" i="1"/>
  <c r="K15337" i="1"/>
  <c r="K15341" i="1"/>
  <c r="K15343" i="1"/>
  <c r="K15348" i="1"/>
  <c r="K15349" i="1"/>
  <c r="K15359" i="1"/>
  <c r="K15360" i="1"/>
  <c r="K15391" i="1"/>
  <c r="K15394" i="1"/>
  <c r="K15400" i="1"/>
  <c r="K15406" i="1"/>
  <c r="K15430" i="1"/>
  <c r="K15431" i="1"/>
  <c r="K15458" i="1"/>
  <c r="K15463" i="1"/>
  <c r="K15501" i="1"/>
  <c r="K15510" i="1"/>
  <c r="K15519" i="1"/>
  <c r="K15584" i="1"/>
  <c r="K15593" i="1"/>
  <c r="K15604" i="1"/>
  <c r="K15633" i="1"/>
  <c r="K15657" i="1"/>
  <c r="K15658" i="1"/>
  <c r="K15685" i="1"/>
  <c r="K15687" i="1"/>
  <c r="K15688" i="1"/>
  <c r="K15708" i="1"/>
  <c r="K15725" i="1"/>
  <c r="K15727" i="1"/>
  <c r="K15733" i="1"/>
  <c r="K15734" i="1"/>
  <c r="K15738" i="1"/>
  <c r="K15741" i="1"/>
  <c r="K15743" i="1"/>
  <c r="K15748" i="1"/>
  <c r="K15759" i="1"/>
  <c r="K15771" i="1"/>
  <c r="K15778" i="1"/>
  <c r="K15779" i="1"/>
  <c r="K15780" i="1"/>
  <c r="K15783" i="1"/>
  <c r="K15263" i="1"/>
  <c r="K15266" i="1"/>
  <c r="K15272" i="1"/>
  <c r="K15279" i="1"/>
  <c r="K15294" i="1"/>
  <c r="K15311" i="1"/>
  <c r="K15328" i="1"/>
  <c r="K15338" i="1"/>
  <c r="K15369" i="1"/>
  <c r="K15383" i="1"/>
  <c r="K15388" i="1"/>
  <c r="K15415" i="1"/>
  <c r="K15526" i="1"/>
  <c r="K15527" i="1"/>
  <c r="K15562" i="1"/>
  <c r="K15614" i="1"/>
  <c r="K15616" i="1"/>
  <c r="K15634" i="1"/>
  <c r="K15635" i="1"/>
  <c r="K15643" i="1"/>
  <c r="K15644" i="1"/>
  <c r="K15645" i="1"/>
  <c r="K15651" i="1"/>
  <c r="K15653" i="1"/>
  <c r="K15661" i="1"/>
  <c r="K15691" i="1"/>
  <c r="K15694" i="1"/>
  <c r="K15695" i="1"/>
  <c r="K15697" i="1"/>
  <c r="K15702" i="1"/>
  <c r="K15703" i="1"/>
  <c r="K15728" i="1"/>
  <c r="K15729" i="1"/>
  <c r="K15735" i="1"/>
  <c r="K15739" i="1"/>
  <c r="K15769" i="1"/>
  <c r="K15789" i="1"/>
  <c r="K15817" i="1"/>
  <c r="K15822" i="1"/>
  <c r="K15837" i="1"/>
  <c r="K15840" i="1"/>
  <c r="K15844" i="1"/>
  <c r="K15851" i="1"/>
  <c r="K15856" i="1"/>
  <c r="K15862" i="1"/>
  <c r="K15863" i="1"/>
  <c r="K15868" i="1"/>
  <c r="K15884" i="1"/>
  <c r="K15887" i="1"/>
  <c r="K15910" i="1"/>
  <c r="K15917" i="1"/>
  <c r="K15926" i="1"/>
  <c r="K15930" i="1"/>
  <c r="K15931" i="1"/>
  <c r="K15941" i="1"/>
  <c r="K15260" i="1"/>
  <c r="K15277" i="1"/>
  <c r="K15289" i="1"/>
  <c r="K15295" i="1"/>
  <c r="K15303" i="1"/>
  <c r="K15306" i="1"/>
  <c r="K15308" i="1"/>
  <c r="K15317" i="1"/>
  <c r="K15318" i="1"/>
  <c r="K15327" i="1"/>
  <c r="K15333" i="1"/>
  <c r="K15339" i="1"/>
  <c r="K15340" i="1"/>
  <c r="K15356" i="1"/>
  <c r="K15345" i="1"/>
  <c r="K15410" i="1"/>
  <c r="K15417" i="1"/>
  <c r="K15421" i="1"/>
  <c r="K15432" i="1"/>
  <c r="K15423" i="1"/>
  <c r="K15439" i="1"/>
  <c r="K15443" i="1"/>
  <c r="K15455" i="1"/>
  <c r="K15486" i="1"/>
  <c r="K15487" i="1"/>
  <c r="K15499" i="1"/>
  <c r="K15500" i="1"/>
  <c r="K15502" i="1"/>
  <c r="K15504" i="1"/>
  <c r="K15511" i="1"/>
  <c r="K15512" i="1"/>
  <c r="K15522" i="1"/>
  <c r="K15588" i="1"/>
  <c r="K15608" i="1"/>
  <c r="K15610" i="1"/>
  <c r="K15613" i="1"/>
  <c r="K15615" i="1"/>
  <c r="K15624" i="1"/>
  <c r="K15628" i="1"/>
  <c r="K15638" i="1"/>
  <c r="K15640" i="1"/>
  <c r="K15649" i="1"/>
  <c r="K15714" i="1"/>
  <c r="K15716" i="1"/>
  <c r="K15726" i="1"/>
  <c r="K15732" i="1"/>
  <c r="K15776" i="1"/>
  <c r="K15791" i="1"/>
  <c r="K15792" i="1"/>
  <c r="K15805" i="1"/>
  <c r="K15808" i="1"/>
  <c r="K15809" i="1"/>
  <c r="K15814" i="1"/>
  <c r="K15818" i="1"/>
  <c r="K15826" i="1"/>
  <c r="K15829" i="1"/>
  <c r="K15830" i="1"/>
  <c r="K15831" i="1"/>
  <c r="K15247" i="1"/>
  <c r="K15248" i="1"/>
  <c r="K15273" i="1"/>
  <c r="K15425" i="1"/>
  <c r="K15427" i="1"/>
  <c r="K15433" i="1"/>
  <c r="K15446" i="1"/>
  <c r="K15453" i="1"/>
  <c r="K15460" i="1"/>
  <c r="K15462" i="1"/>
  <c r="K15465" i="1"/>
  <c r="K15466" i="1"/>
  <c r="K15514" i="1"/>
  <c r="K15518" i="1"/>
  <c r="K15737" i="1"/>
  <c r="K15839" i="1"/>
  <c r="K15836" i="1"/>
  <c r="K15845" i="1"/>
  <c r="K15860" i="1"/>
  <c r="K15864" i="1"/>
  <c r="K15866" i="1"/>
  <c r="K15870" i="1"/>
  <c r="K15872" i="1"/>
  <c r="K15894" i="1"/>
  <c r="K15919" i="1"/>
  <c r="K15920" i="1"/>
  <c r="K15932" i="1"/>
  <c r="K15933" i="1"/>
  <c r="K15944" i="1"/>
  <c r="K15946" i="1"/>
  <c r="K15948" i="1"/>
  <c r="K15950" i="1"/>
  <c r="K15951" i="1"/>
  <c r="K15957" i="1"/>
  <c r="K15961" i="1"/>
  <c r="K15962" i="1"/>
  <c r="K15963" i="1"/>
  <c r="K15966" i="1"/>
  <c r="K15970" i="1"/>
  <c r="K15977" i="1"/>
  <c r="K15978" i="1"/>
  <c r="K15979" i="1"/>
  <c r="K15981" i="1"/>
  <c r="K15993" i="1"/>
  <c r="K15999" i="1"/>
  <c r="K16011" i="1"/>
  <c r="K16021" i="1"/>
  <c r="K16035" i="1"/>
  <c r="K16043" i="1"/>
  <c r="K16048" i="1"/>
  <c r="K16053" i="1"/>
  <c r="K16068" i="1"/>
  <c r="K16070" i="1"/>
  <c r="K16080" i="1"/>
  <c r="K16081" i="1"/>
  <c r="K16083" i="1"/>
  <c r="K16084" i="1"/>
  <c r="K16090" i="1"/>
  <c r="K16091" i="1"/>
  <c r="K16092" i="1"/>
  <c r="K16093" i="1"/>
  <c r="K16094" i="1"/>
  <c r="K16098" i="1"/>
  <c r="K15241" i="1"/>
  <c r="K15315" i="1"/>
  <c r="K15321" i="1"/>
  <c r="K15323" i="1"/>
  <c r="K15331" i="1"/>
  <c r="K15342" i="1"/>
  <c r="K15397" i="1"/>
  <c r="K15482" i="1"/>
  <c r="K15483" i="1"/>
  <c r="K15535" i="1"/>
  <c r="K15547" i="1"/>
  <c r="K15552" i="1"/>
  <c r="K15553" i="1"/>
  <c r="K15557" i="1"/>
  <c r="K15564" i="1"/>
  <c r="K15569" i="1"/>
  <c r="K15570" i="1"/>
  <c r="K15581" i="1"/>
  <c r="K15591" i="1"/>
  <c r="K15607" i="1"/>
  <c r="K15626" i="1"/>
  <c r="K15648" i="1"/>
  <c r="K15680" i="1"/>
  <c r="K15683" i="1"/>
  <c r="K15731" i="1"/>
  <c r="K15747" i="1"/>
  <c r="K15761" i="1"/>
  <c r="K15763" i="1"/>
  <c r="K15770" i="1"/>
  <c r="K15827" i="1"/>
  <c r="K15828" i="1"/>
  <c r="K15834" i="1"/>
  <c r="K15835" i="1"/>
  <c r="K15843" i="1"/>
  <c r="K15846" i="1"/>
  <c r="K15847" i="1"/>
  <c r="K15848" i="1"/>
  <c r="K15850" i="1"/>
  <c r="K15855" i="1"/>
  <c r="K15857" i="1"/>
  <c r="K15858" i="1"/>
  <c r="K15861" i="1"/>
  <c r="K15874" i="1"/>
  <c r="K15881" i="1"/>
  <c r="K15882" i="1"/>
  <c r="K15956" i="1"/>
  <c r="K15982" i="1"/>
  <c r="K15997" i="1"/>
  <c r="K16065" i="1"/>
  <c r="K16099" i="1"/>
  <c r="K16100" i="1"/>
  <c r="K16112" i="1"/>
  <c r="K16115" i="1"/>
  <c r="K16119" i="1"/>
  <c r="K16121" i="1"/>
  <c r="K16122" i="1"/>
  <c r="K15290" i="1"/>
  <c r="K15408" i="1"/>
  <c r="K15409" i="1"/>
  <c r="K15663" i="1"/>
  <c r="K15664" i="1"/>
  <c r="K15666" i="1"/>
  <c r="K15668" i="1"/>
  <c r="K15669" i="1"/>
  <c r="K15670" i="1"/>
  <c r="K15675" i="1"/>
  <c r="K15678" i="1"/>
  <c r="K15679" i="1"/>
  <c r="K15689" i="1"/>
  <c r="K15693" i="1"/>
  <c r="K15698" i="1"/>
  <c r="K15699" i="1"/>
  <c r="K15705" i="1"/>
  <c r="K15707" i="1"/>
  <c r="K15724" i="1"/>
  <c r="K15740" i="1"/>
  <c r="K15745" i="1"/>
  <c r="K15746" i="1"/>
  <c r="K15750" i="1"/>
  <c r="K15760" i="1"/>
  <c r="K15786" i="1"/>
  <c r="K15794" i="1"/>
  <c r="K15810" i="1"/>
  <c r="K15812" i="1"/>
  <c r="K15883" i="1"/>
  <c r="K15897" i="1"/>
  <c r="K15899" i="1"/>
  <c r="K15904" i="1"/>
  <c r="K15911" i="1"/>
  <c r="K15914" i="1"/>
  <c r="K15921" i="1"/>
  <c r="K15923" i="1"/>
  <c r="K15935" i="1"/>
  <c r="K15938" i="1"/>
  <c r="K15939" i="1"/>
  <c r="K15940" i="1"/>
  <c r="K15942" i="1"/>
  <c r="K15943" i="1"/>
  <c r="K15952" i="1"/>
  <c r="K15953" i="1"/>
  <c r="K15995" i="1"/>
  <c r="K15996" i="1"/>
  <c r="K16018" i="1"/>
  <c r="K16026" i="1"/>
  <c r="K16027" i="1"/>
  <c r="K16031" i="1"/>
  <c r="K16050" i="1"/>
  <c r="K16052" i="1"/>
  <c r="K16061" i="1"/>
  <c r="K16067" i="1"/>
  <c r="K16069" i="1"/>
  <c r="K16082" i="1"/>
  <c r="K16089" i="1"/>
  <c r="K16110" i="1"/>
  <c r="K16111" i="1"/>
  <c r="K16117" i="1"/>
  <c r="K16118" i="1"/>
  <c r="K16120" i="1"/>
  <c r="K16126" i="1"/>
  <c r="K16127" i="1"/>
  <c r="K16128" i="1"/>
  <c r="K15239" i="1"/>
  <c r="K15243" i="1"/>
  <c r="K15244" i="1"/>
  <c r="K15245" i="1"/>
  <c r="K15257" i="1"/>
  <c r="K15269" i="1"/>
  <c r="K15274" i="1"/>
  <c r="K15276" i="1"/>
  <c r="K15293" i="1"/>
  <c r="K15312" i="1"/>
  <c r="K15314" i="1"/>
  <c r="K15361" i="1"/>
  <c r="K15365" i="1"/>
  <c r="K15367" i="1"/>
  <c r="K15372" i="1"/>
  <c r="K15373" i="1"/>
  <c r="K15377" i="1"/>
  <c r="K15395" i="1"/>
  <c r="K15396" i="1"/>
  <c r="K15399" i="1"/>
  <c r="K15401" i="1"/>
  <c r="K15402" i="1"/>
  <c r="K15403" i="1"/>
  <c r="K15407" i="1"/>
  <c r="K15414" i="1"/>
  <c r="K15447" i="1"/>
  <c r="K15454" i="1"/>
  <c r="K15457" i="1"/>
  <c r="K15459" i="1"/>
  <c r="K15461" i="1"/>
  <c r="K15471" i="1"/>
  <c r="K15472" i="1"/>
  <c r="K15488" i="1"/>
  <c r="K15493" i="1"/>
  <c r="K15494" i="1"/>
  <c r="K15528" i="1"/>
  <c r="K15533" i="1"/>
  <c r="K15536" i="1"/>
  <c r="K15542" i="1"/>
  <c r="K15543" i="1"/>
  <c r="K15646" i="1"/>
  <c r="K15667" i="1"/>
  <c r="K15671" i="1"/>
  <c r="K15674" i="1"/>
  <c r="K15686" i="1"/>
  <c r="K15692" i="1"/>
  <c r="K15696" i="1"/>
  <c r="K15730" i="1"/>
  <c r="K15736" i="1"/>
  <c r="K15742" i="1"/>
  <c r="K15744" i="1"/>
  <c r="K15751" i="1"/>
  <c r="K15752" i="1"/>
  <c r="K15755" i="1"/>
  <c r="K15756" i="1"/>
  <c r="K15787" i="1"/>
  <c r="K15821" i="1"/>
  <c r="K15824" i="1"/>
  <c r="K15898" i="1"/>
  <c r="K15901" i="1"/>
  <c r="K15905" i="1"/>
  <c r="K15908" i="1"/>
  <c r="K15912" i="1"/>
  <c r="K15916" i="1"/>
  <c r="K15927" i="1"/>
  <c r="K15262" i="1"/>
  <c r="K15280" i="1"/>
  <c r="K15281" i="1"/>
  <c r="K15283" i="1"/>
  <c r="K15284" i="1"/>
  <c r="K15285" i="1"/>
  <c r="K15296" i="1"/>
  <c r="K15298" i="1"/>
  <c r="K15301" i="1"/>
  <c r="K15354" i="1"/>
  <c r="K15355" i="1"/>
  <c r="K15363" i="1"/>
  <c r="K15374" i="1"/>
  <c r="K15375" i="1"/>
  <c r="K15382" i="1"/>
  <c r="K15387" i="1"/>
  <c r="K15435" i="1"/>
  <c r="K15444" i="1"/>
  <c r="K15445" i="1"/>
  <c r="K15448" i="1"/>
  <c r="K15449" i="1"/>
  <c r="K15452" i="1"/>
  <c r="K15456" i="1"/>
  <c r="K15464" i="1"/>
  <c r="K15467" i="1"/>
  <c r="K15468" i="1"/>
  <c r="K15469" i="1"/>
  <c r="K15470" i="1"/>
  <c r="K15473" i="1"/>
  <c r="K15475" i="1"/>
  <c r="K15477" i="1"/>
  <c r="K15479" i="1"/>
  <c r="K15484" i="1"/>
  <c r="K15525" i="1"/>
  <c r="K15529" i="1"/>
  <c r="K15540" i="1"/>
  <c r="K15545" i="1"/>
  <c r="K15548" i="1"/>
  <c r="K15550" i="1"/>
  <c r="K15551" i="1"/>
  <c r="K15555" i="1"/>
  <c r="K15556" i="1"/>
  <c r="K15560" i="1"/>
  <c r="K15561" i="1"/>
  <c r="K15563" i="1"/>
  <c r="K15567" i="1"/>
  <c r="K15568" i="1"/>
  <c r="K15580" i="1"/>
  <c r="K15622" i="1"/>
  <c r="K15623" i="1"/>
  <c r="K15639" i="1"/>
  <c r="K15665" i="1"/>
  <c r="K15672" i="1"/>
  <c r="K15682" i="1"/>
  <c r="K15700" i="1"/>
  <c r="K15701" i="1"/>
  <c r="K15704" i="1"/>
  <c r="K15722" i="1"/>
  <c r="K15757" i="1"/>
  <c r="K15784" i="1"/>
  <c r="K15793" i="1"/>
  <c r="K15798" i="1"/>
  <c r="K15802" i="1"/>
  <c r="K15804" i="1"/>
  <c r="K15838" i="1"/>
  <c r="K15842" i="1"/>
  <c r="K15895" i="1"/>
  <c r="K15278" i="1"/>
  <c r="K15282" i="1"/>
  <c r="K15291" i="1"/>
  <c r="K15292" i="1"/>
  <c r="K15346" i="1"/>
  <c r="K15347" i="1"/>
  <c r="K15350" i="1"/>
  <c r="K15351" i="1"/>
  <c r="K15353" i="1"/>
  <c r="K15358" i="1"/>
  <c r="K15366" i="1"/>
  <c r="K15368" i="1"/>
  <c r="K15378" i="1"/>
  <c r="K15385" i="1"/>
  <c r="K15390" i="1"/>
  <c r="K15392" i="1"/>
  <c r="K15393" i="1"/>
  <c r="K15440" i="1"/>
  <c r="K15442" i="1"/>
  <c r="K15476" i="1"/>
  <c r="K15481" i="1"/>
  <c r="K15489" i="1"/>
  <c r="K15491" i="1"/>
  <c r="K15531" i="1"/>
  <c r="K15532" i="1"/>
  <c r="K15541" i="1"/>
  <c r="K15558" i="1"/>
  <c r="K15559" i="1"/>
  <c r="K15585" i="1"/>
  <c r="K15586" i="1"/>
  <c r="K15598" i="1"/>
  <c r="K15605" i="1"/>
  <c r="K15609" i="1"/>
  <c r="K15611" i="1"/>
  <c r="K15773" i="1"/>
  <c r="K15775" i="1"/>
  <c r="K15782" i="1"/>
  <c r="K15801" i="1"/>
  <c r="K15902" i="1"/>
  <c r="K15903" i="1"/>
  <c r="K15922" i="1"/>
  <c r="K15924" i="1"/>
  <c r="K15925" i="1"/>
  <c r="K15928" i="1"/>
  <c r="K15929" i="1"/>
  <c r="K15934" i="1"/>
  <c r="K15937" i="1"/>
  <c r="K15955" i="1"/>
  <c r="K15960" i="1"/>
  <c r="K15968" i="1"/>
  <c r="K15972" i="1"/>
  <c r="K15973" i="1"/>
  <c r="K15988" i="1"/>
  <c r="K15991" i="1"/>
  <c r="K15994" i="1"/>
  <c r="K16003" i="1"/>
  <c r="K16004" i="1"/>
  <c r="K16005" i="1"/>
  <c r="K16007" i="1"/>
  <c r="K16008" i="1"/>
  <c r="K16009" i="1"/>
  <c r="K16014" i="1"/>
  <c r="K16017" i="1"/>
  <c r="K16023" i="1"/>
  <c r="K16022" i="1"/>
  <c r="K16024" i="1"/>
  <c r="K16025" i="1"/>
  <c r="K16028" i="1"/>
  <c r="K16029" i="1"/>
  <c r="K16349" i="1"/>
  <c r="K16350" i="1"/>
  <c r="K16359" i="1"/>
  <c r="K16362" i="1"/>
  <c r="K16363" i="1"/>
  <c r="K16368" i="1"/>
  <c r="K16393" i="1"/>
  <c r="K16395" i="1"/>
  <c r="K16402" i="1"/>
  <c r="K16414" i="1"/>
  <c r="K16415" i="1"/>
  <c r="K16416" i="1"/>
  <c r="K16422" i="1"/>
  <c r="K16423" i="1"/>
  <c r="K16433" i="1"/>
  <c r="K16435" i="1"/>
  <c r="K16438" i="1"/>
  <c r="K16449" i="1"/>
  <c r="K16450" i="1"/>
  <c r="K16454" i="1"/>
  <c r="K16455" i="1"/>
  <c r="K16458" i="1"/>
  <c r="K16469" i="1"/>
  <c r="K16477" i="1"/>
  <c r="K16497" i="1"/>
  <c r="K16519" i="1"/>
  <c r="K16520" i="1"/>
  <c r="K16523" i="1"/>
  <c r="K16524" i="1"/>
  <c r="K16528" i="1"/>
  <c r="K16570" i="1"/>
  <c r="K16599" i="1"/>
  <c r="K16610" i="1"/>
  <c r="K16674" i="1"/>
  <c r="K16695" i="1"/>
  <c r="K16711" i="1"/>
  <c r="K16717" i="1"/>
  <c r="K16719" i="1"/>
  <c r="K16720" i="1"/>
  <c r="K16722" i="1"/>
  <c r="K16729" i="1"/>
  <c r="K16762" i="1"/>
  <c r="K16791" i="1"/>
  <c r="K16811" i="1"/>
  <c r="K16886" i="1"/>
  <c r="K16888" i="1"/>
  <c r="K16897" i="1"/>
  <c r="K16898" i="1"/>
  <c r="K16914" i="1"/>
  <c r="K16967" i="1"/>
  <c r="K16968" i="1"/>
  <c r="K16970" i="1"/>
  <c r="K16972" i="1"/>
  <c r="K17010" i="1"/>
  <c r="K17046" i="1"/>
  <c r="K17047" i="1"/>
  <c r="K17053" i="1"/>
  <c r="K17064" i="1"/>
  <c r="K17081" i="1"/>
  <c r="K17085" i="1"/>
  <c r="K17086" i="1"/>
  <c r="K16264" i="1"/>
  <c r="K16265" i="1"/>
  <c r="K16282" i="1"/>
  <c r="K16294" i="1"/>
  <c r="K16296" i="1"/>
  <c r="K16301" i="1"/>
  <c r="K16305" i="1"/>
  <c r="K16307" i="1"/>
  <c r="K16309" i="1"/>
  <c r="K16326" i="1"/>
  <c r="K16346" i="1"/>
  <c r="K16392" i="1"/>
  <c r="K16404" i="1"/>
  <c r="K16418" i="1"/>
  <c r="K16445" i="1"/>
  <c r="K16456" i="1"/>
  <c r="K16459" i="1"/>
  <c r="K16461" i="1"/>
  <c r="K16462" i="1"/>
  <c r="K16539" i="1"/>
  <c r="K16540" i="1"/>
  <c r="K16591" i="1"/>
  <c r="K16595" i="1"/>
  <c r="K16596" i="1"/>
  <c r="K16600" i="1"/>
  <c r="K16632" i="1"/>
  <c r="K16649" i="1"/>
  <c r="K16652" i="1"/>
  <c r="K16656" i="1"/>
  <c r="K16673" i="1"/>
  <c r="K16690" i="1"/>
  <c r="K16692" i="1"/>
  <c r="K16698" i="1"/>
  <c r="K16700" i="1"/>
  <c r="K16706" i="1"/>
  <c r="K16707" i="1"/>
  <c r="K16885" i="1"/>
  <c r="K16894" i="1"/>
  <c r="K16909" i="1"/>
  <c r="K16915" i="1"/>
  <c r="K16988" i="1"/>
  <c r="K17003" i="1"/>
  <c r="K17018" i="1"/>
  <c r="K17021" i="1"/>
  <c r="K17048" i="1"/>
  <c r="K17088" i="1"/>
  <c r="K17093" i="1"/>
  <c r="K17114" i="1"/>
  <c r="K17116" i="1"/>
  <c r="K16267" i="1"/>
  <c r="K16268" i="1"/>
  <c r="K16271" i="1"/>
  <c r="K16280" i="1"/>
  <c r="K16302" i="1"/>
  <c r="K16303" i="1"/>
  <c r="K16322" i="1"/>
  <c r="K16325" i="1"/>
  <c r="K16348" i="1"/>
  <c r="K16382" i="1"/>
  <c r="K16398" i="1"/>
  <c r="K16407" i="1"/>
  <c r="K16443" i="1"/>
  <c r="K16446" i="1"/>
  <c r="K16503" i="1"/>
  <c r="K16535" i="1"/>
  <c r="K16537" i="1"/>
  <c r="K16538" i="1"/>
  <c r="K16558" i="1"/>
  <c r="K16587" i="1"/>
  <c r="K16614" i="1"/>
  <c r="K16615" i="1"/>
  <c r="K16630" i="1"/>
  <c r="K16668" i="1"/>
  <c r="K16693" i="1"/>
  <c r="K16725" i="1"/>
  <c r="K16730" i="1"/>
  <c r="K16816" i="1"/>
  <c r="K16822" i="1"/>
  <c r="K16835" i="1"/>
  <c r="K16830" i="1"/>
  <c r="K16866" i="1"/>
  <c r="K16879" i="1"/>
  <c r="K16881" i="1"/>
  <c r="K16887" i="1"/>
  <c r="K16934" i="1"/>
  <c r="K16938" i="1"/>
  <c r="K16956" i="1"/>
  <c r="K16958" i="1"/>
  <c r="K16969" i="1"/>
  <c r="K16973" i="1"/>
  <c r="K17024" i="1"/>
  <c r="K17025" i="1"/>
  <c r="K17049" i="1"/>
  <c r="K17056" i="1"/>
  <c r="K17067" i="1"/>
  <c r="K17074" i="1"/>
  <c r="K17123" i="1"/>
  <c r="K17126" i="1"/>
  <c r="K17131" i="1"/>
  <c r="K17132" i="1"/>
  <c r="K17133" i="1"/>
  <c r="K17135" i="1"/>
  <c r="K17136" i="1"/>
  <c r="K17137" i="1"/>
  <c r="K17140" i="1"/>
  <c r="K17141" i="1"/>
  <c r="K17144" i="1"/>
  <c r="K17145" i="1"/>
  <c r="K17147" i="1"/>
  <c r="K17150" i="1"/>
  <c r="K16320" i="1"/>
  <c r="K16394" i="1"/>
  <c r="K16391" i="1"/>
  <c r="K16396" i="1"/>
  <c r="K16397" i="1"/>
  <c r="K16399" i="1"/>
  <c r="K16400" i="1"/>
  <c r="K16401" i="1"/>
  <c r="K16409" i="1"/>
  <c r="K16464" i="1"/>
  <c r="K16465" i="1"/>
  <c r="K16487" i="1"/>
  <c r="K16489" i="1"/>
  <c r="K16491" i="1"/>
  <c r="K16507" i="1"/>
  <c r="K16508" i="1"/>
  <c r="K16509" i="1"/>
  <c r="K16574" i="1"/>
  <c r="K16575" i="1"/>
  <c r="K16578" i="1"/>
  <c r="K16582" i="1"/>
  <c r="K16586" i="1"/>
  <c r="K16592" i="1"/>
  <c r="K16604" i="1"/>
  <c r="K16606" i="1"/>
  <c r="K16607" i="1"/>
  <c r="K16612" i="1"/>
  <c r="K16616" i="1"/>
  <c r="K16618" i="1"/>
  <c r="K16619" i="1"/>
  <c r="K16670" i="1"/>
  <c r="K16677" i="1"/>
  <c r="K16681" i="1"/>
  <c r="K16696" i="1"/>
  <c r="K16713" i="1"/>
  <c r="K16726" i="1"/>
  <c r="K16728" i="1"/>
  <c r="K16765" i="1"/>
  <c r="K16772" i="1"/>
  <c r="K16773" i="1"/>
  <c r="K16793" i="1"/>
  <c r="K16796" i="1"/>
  <c r="K16797" i="1"/>
  <c r="K16799" i="1"/>
  <c r="K16809" i="1"/>
  <c r="K16861" i="1"/>
  <c r="K16926" i="1"/>
  <c r="K16980" i="1"/>
  <c r="K16983" i="1"/>
  <c r="K16996" i="1"/>
  <c r="K16997" i="1"/>
  <c r="K16998" i="1"/>
  <c r="K17001" i="1"/>
  <c r="K17005" i="1"/>
  <c r="K17012" i="1"/>
  <c r="K17013" i="1"/>
  <c r="K17019" i="1"/>
  <c r="K17022" i="1"/>
  <c r="K17023" i="1"/>
  <c r="K16272" i="1"/>
  <c r="K16273" i="1"/>
  <c r="K16276" i="1"/>
  <c r="K16277" i="1"/>
  <c r="K16287" i="1"/>
  <c r="K16316" i="1"/>
  <c r="K16317" i="1"/>
  <c r="K16330" i="1"/>
  <c r="K16332" i="1"/>
  <c r="K16340" i="1"/>
  <c r="K16344" i="1"/>
  <c r="K16358" i="1"/>
  <c r="K16376" i="1"/>
  <c r="K16380" i="1"/>
  <c r="K16389" i="1"/>
  <c r="K16451" i="1"/>
  <c r="K16457" i="1"/>
  <c r="K16501" i="1"/>
  <c r="K16504" i="1"/>
  <c r="K16506" i="1"/>
  <c r="K16515" i="1"/>
  <c r="K16569" i="1"/>
  <c r="K16573" i="1"/>
  <c r="K16576" i="1"/>
  <c r="K16581" i="1"/>
  <c r="K16626" i="1"/>
  <c r="K16631" i="1"/>
  <c r="K16639" i="1"/>
  <c r="K16675" i="1"/>
  <c r="K16679" i="1"/>
  <c r="K16682" i="1"/>
  <c r="K16839" i="1"/>
  <c r="K16853" i="1"/>
  <c r="K16921" i="1"/>
  <c r="K16922" i="1"/>
  <c r="K16940" i="1"/>
  <c r="K16942" i="1"/>
  <c r="K16945" i="1"/>
  <c r="K16947" i="1"/>
  <c r="K16948" i="1"/>
  <c r="K16971" i="1"/>
  <c r="K16990" i="1"/>
  <c r="K16992" i="1"/>
  <c r="K16993" i="1"/>
  <c r="K17033" i="1"/>
  <c r="K17079" i="1"/>
  <c r="K17090" i="1"/>
  <c r="K17091" i="1"/>
  <c r="K17103" i="1"/>
  <c r="K16333" i="1"/>
  <c r="K16334" i="1"/>
  <c r="K16336" i="1"/>
  <c r="K16354" i="1"/>
  <c r="K16379" i="1"/>
  <c r="K16386" i="1"/>
  <c r="K16428" i="1"/>
  <c r="K16434" i="1"/>
  <c r="K16496" i="1"/>
  <c r="K16513" i="1"/>
  <c r="K16526" i="1"/>
  <c r="K16571" i="1"/>
  <c r="K16572" i="1"/>
  <c r="K16588" i="1"/>
  <c r="K16590" i="1"/>
  <c r="K16597" i="1"/>
  <c r="K16598" i="1"/>
  <c r="K16608" i="1"/>
  <c r="K16640" i="1"/>
  <c r="K16646" i="1"/>
  <c r="K16702" i="1"/>
  <c r="K16703" i="1"/>
  <c r="K16724" i="1"/>
  <c r="K16733" i="1"/>
  <c r="K16735" i="1"/>
  <c r="K16738" i="1"/>
  <c r="K16742" i="1"/>
  <c r="K16752" i="1"/>
  <c r="K16774" i="1"/>
  <c r="K16775" i="1"/>
  <c r="K16778" i="1"/>
  <c r="K16781" i="1"/>
  <c r="K16807" i="1"/>
  <c r="K16935" i="1"/>
  <c r="K16965" i="1"/>
  <c r="K16966" i="1"/>
  <c r="K16975" i="1"/>
  <c r="K16979" i="1"/>
  <c r="K17017" i="1"/>
  <c r="K17062" i="1"/>
  <c r="K17065" i="1"/>
  <c r="K17089" i="1"/>
  <c r="K17100" i="1"/>
  <c r="K16360" i="1"/>
  <c r="K16370" i="1"/>
  <c r="K16466" i="1"/>
  <c r="K16473" i="1"/>
  <c r="K16490" i="1"/>
  <c r="K16492" i="1"/>
  <c r="K16505" i="1"/>
  <c r="K16510" i="1"/>
  <c r="K16552" i="1"/>
  <c r="K16620" i="1"/>
  <c r="K16633" i="1"/>
  <c r="K16634" i="1"/>
  <c r="K16647" i="1"/>
  <c r="K16655" i="1"/>
  <c r="K16658" i="1"/>
  <c r="K16667" i="1"/>
  <c r="K16680" i="1"/>
  <c r="K16688" i="1"/>
  <c r="K16689" i="1"/>
  <c r="K16723" i="1"/>
  <c r="K16748" i="1"/>
  <c r="K16750" i="1"/>
  <c r="K16757" i="1"/>
  <c r="K16760" i="1"/>
  <c r="K16767" i="1"/>
  <c r="K16771" i="1"/>
  <c r="K16802" i="1"/>
  <c r="K16837" i="1"/>
  <c r="K16841" i="1"/>
  <c r="K16843" i="1"/>
  <c r="K16850" i="1"/>
  <c r="K16855" i="1"/>
  <c r="K16868" i="1"/>
  <c r="K16882" i="1"/>
  <c r="K16883" i="1"/>
  <c r="K16896" i="1"/>
  <c r="K16899" i="1"/>
  <c r="K16900" i="1"/>
  <c r="K16901" i="1"/>
  <c r="K16937" i="1"/>
  <c r="K16943" i="1"/>
  <c r="K17028" i="1"/>
  <c r="K17031" i="1"/>
  <c r="K17036" i="1"/>
  <c r="K17041" i="1"/>
  <c r="K17042" i="1"/>
  <c r="K17092" i="1"/>
  <c r="K17094" i="1"/>
  <c r="K16339" i="1"/>
  <c r="K16341" i="1"/>
  <c r="K16343" i="1"/>
  <c r="K16345" i="1"/>
  <c r="K16427" i="1"/>
  <c r="K16440" i="1"/>
  <c r="K16442" i="1"/>
  <c r="K16480" i="1"/>
  <c r="K16484" i="1"/>
  <c r="K16485" i="1"/>
  <c r="K16512" i="1"/>
  <c r="K16559" i="1"/>
  <c r="K16609" i="1"/>
  <c r="K16613" i="1"/>
  <c r="K16683" i="1"/>
  <c r="K16691" i="1"/>
  <c r="K16697" i="1"/>
  <c r="K16715" i="1"/>
  <c r="K16740" i="1"/>
  <c r="K16784" i="1"/>
  <c r="K16810" i="1"/>
  <c r="K16813" i="1"/>
  <c r="K16814" i="1"/>
  <c r="K16817" i="1"/>
  <c r="K16820" i="1"/>
  <c r="K16834" i="1"/>
  <c r="K16864" i="1"/>
  <c r="K16867" i="1"/>
  <c r="K16870" i="1"/>
  <c r="K16871" i="1"/>
  <c r="K16872" i="1"/>
  <c r="K16916" i="1"/>
  <c r="K16933" i="1"/>
  <c r="K17026" i="1"/>
  <c r="K17057" i="1"/>
  <c r="K17076" i="1"/>
  <c r="K17096" i="1"/>
  <c r="K17097" i="1"/>
  <c r="K17099" i="1"/>
  <c r="K17101" i="1"/>
  <c r="K17102" i="1"/>
  <c r="K17109" i="1"/>
  <c r="K17111" i="1"/>
  <c r="K17113" i="1"/>
  <c r="K17118" i="1"/>
  <c r="K16288" i="1"/>
  <c r="K16292" i="1"/>
  <c r="K16297" i="1"/>
  <c r="K16304" i="1"/>
  <c r="K16314" i="1"/>
  <c r="K16321" i="1"/>
  <c r="K16324" i="1"/>
  <c r="K16377" i="1"/>
  <c r="K16411" i="1"/>
  <c r="K16425" i="1"/>
  <c r="K16430" i="1"/>
  <c r="K16534" i="1"/>
  <c r="K16577" i="1"/>
  <c r="K16589" i="1"/>
  <c r="K16594" i="1"/>
  <c r="K16611" i="1"/>
  <c r="K16617" i="1"/>
  <c r="K16625" i="1"/>
  <c r="K16628" i="1"/>
  <c r="K16635" i="1"/>
  <c r="K16636" i="1"/>
  <c r="K16641" i="1"/>
  <c r="K17034" i="1"/>
  <c r="K17035" i="1"/>
  <c r="K17044" i="1"/>
  <c r="K17050" i="1"/>
  <c r="K17051" i="1"/>
  <c r="K17059" i="1"/>
  <c r="K17061" i="1"/>
  <c r="K17066" i="1"/>
  <c r="K17069" i="1"/>
  <c r="K17071" i="1"/>
  <c r="K17073" i="1"/>
  <c r="K17083" i="1"/>
  <c r="K17106" i="1"/>
  <c r="K17107" i="1"/>
  <c r="K17115" i="1"/>
  <c r="K16270" i="1"/>
  <c r="K16278" i="1"/>
  <c r="K16290" i="1"/>
  <c r="K16295" i="1"/>
  <c r="K16298" i="1"/>
  <c r="K16300" i="1"/>
  <c r="K16315" i="1"/>
  <c r="K16308" i="1"/>
  <c r="K16319" i="1"/>
  <c r="K16323" i="1"/>
  <c r="K16327" i="1"/>
  <c r="K16335" i="1"/>
  <c r="K16374" i="1"/>
  <c r="K16383" i="1"/>
  <c r="K16390" i="1"/>
  <c r="K16403" i="1"/>
  <c r="K16406" i="1"/>
  <c r="K16447" i="1"/>
  <c r="K16498" i="1"/>
  <c r="K16511" i="1"/>
  <c r="K16514" i="1"/>
  <c r="K16546" i="1"/>
  <c r="K16627" i="1"/>
  <c r="K16638" i="1"/>
  <c r="K16644" i="1"/>
  <c r="K16660" i="1"/>
  <c r="K16661" i="1"/>
  <c r="K16662" i="1"/>
  <c r="K16665" i="1"/>
  <c r="K16666" i="1"/>
  <c r="K16669" i="1"/>
  <c r="K16672" i="1"/>
  <c r="K16685" i="1"/>
  <c r="K16686" i="1"/>
  <c r="K16687" i="1"/>
  <c r="K16699" i="1"/>
  <c r="K16701" i="1"/>
  <c r="K16704" i="1"/>
  <c r="K16708" i="1"/>
  <c r="K16709" i="1"/>
  <c r="K16714" i="1"/>
  <c r="K16745" i="1"/>
  <c r="K16746" i="1"/>
  <c r="K16785" i="1"/>
  <c r="K16873" i="1"/>
  <c r="K16874" i="1"/>
  <c r="K16876" i="1"/>
  <c r="K16877" i="1"/>
  <c r="K16878" i="1"/>
  <c r="K16884" i="1"/>
  <c r="K16905" i="1"/>
  <c r="K16907" i="1"/>
  <c r="K16923" i="1"/>
  <c r="K16925" i="1"/>
  <c r="K16959" i="1"/>
  <c r="K16960" i="1"/>
  <c r="K16962" i="1"/>
  <c r="K16963" i="1"/>
  <c r="K16964" i="1"/>
  <c r="K16981" i="1"/>
  <c r="K16987" i="1"/>
  <c r="K16994" i="1"/>
  <c r="K16289" i="1"/>
  <c r="K16312" i="1"/>
  <c r="K16318" i="1"/>
  <c r="K16364" i="1"/>
  <c r="K16365" i="1"/>
  <c r="K16367" i="1"/>
  <c r="K16470" i="1"/>
  <c r="K16475" i="1"/>
  <c r="K16481" i="1"/>
  <c r="K16516" i="1"/>
  <c r="K16532" i="1"/>
  <c r="K16705" i="1"/>
  <c r="K16710" i="1"/>
  <c r="K16712" i="1"/>
  <c r="K16786" i="1"/>
  <c r="K16787" i="1"/>
  <c r="K16792" i="1"/>
  <c r="K16795" i="1"/>
  <c r="K16893" i="1"/>
  <c r="K16908" i="1"/>
  <c r="K16910" i="1"/>
  <c r="K16911" i="1"/>
  <c r="K16912" i="1"/>
  <c r="K16918" i="1"/>
  <c r="K16919" i="1"/>
  <c r="K16928" i="1"/>
  <c r="K17009" i="1"/>
  <c r="K17054" i="1"/>
  <c r="K17055" i="1"/>
  <c r="K17058" i="1"/>
  <c r="K17068" i="1"/>
  <c r="K17072" i="1"/>
  <c r="K17075" i="1"/>
  <c r="K17078" i="1"/>
  <c r="K17080" i="1"/>
  <c r="K17082" i="1"/>
  <c r="K17084" i="1"/>
  <c r="K17087" i="1"/>
  <c r="K17095" i="1"/>
  <c r="K17098" i="1"/>
  <c r="K17104" i="1"/>
  <c r="K17105" i="1"/>
  <c r="K17108" i="1"/>
  <c r="K17110" i="1"/>
  <c r="K17112" i="1"/>
  <c r="K17117" i="1"/>
  <c r="K17119" i="1"/>
  <c r="K17120" i="1"/>
  <c r="K17121" i="1"/>
  <c r="K17122" i="1"/>
  <c r="K17124" i="1"/>
  <c r="K17125" i="1"/>
  <c r="K17127" i="1"/>
  <c r="K17128" i="1"/>
  <c r="K17129" i="1"/>
  <c r="K17130" i="1"/>
  <c r="K17134" i="1"/>
  <c r="K16266" i="1"/>
  <c r="K16269" i="1"/>
  <c r="K16279" i="1"/>
  <c r="K16281" i="1"/>
  <c r="K16284" i="1"/>
  <c r="K16285" i="1"/>
  <c r="K16286" i="1"/>
  <c r="K16293" i="1"/>
  <c r="K16310" i="1"/>
  <c r="K16311" i="1"/>
  <c r="K16342" i="1"/>
  <c r="K16347" i="1"/>
  <c r="K16353" i="1"/>
  <c r="K16355" i="1"/>
  <c r="K16356" i="1"/>
  <c r="K16357" i="1"/>
  <c r="K16372" i="1"/>
  <c r="K16375" i="1"/>
  <c r="K16381" i="1"/>
  <c r="K16384" i="1"/>
  <c r="K16385" i="1"/>
  <c r="K16405" i="1"/>
  <c r="K16408" i="1"/>
  <c r="K16417" i="1"/>
  <c r="K16420" i="1"/>
  <c r="K16429" i="1"/>
  <c r="K16431" i="1"/>
  <c r="K16444" i="1"/>
  <c r="K16448" i="1"/>
  <c r="K16452" i="1"/>
  <c r="K16453" i="1"/>
  <c r="K16460" i="1"/>
  <c r="K16486" i="1"/>
  <c r="K16493" i="1"/>
  <c r="K16500" i="1"/>
  <c r="K16518" i="1"/>
  <c r="K16521" i="1"/>
  <c r="K16536" i="1"/>
  <c r="K16541" i="1"/>
  <c r="K16543" i="1"/>
  <c r="K16544" i="1"/>
  <c r="K16548" i="1"/>
  <c r="K16549" i="1"/>
  <c r="K16561" i="1"/>
  <c r="K16563" i="1"/>
  <c r="K16603" i="1"/>
  <c r="K16648" i="1"/>
  <c r="K16650" i="1"/>
  <c r="K16684" i="1"/>
  <c r="K16744" i="1"/>
  <c r="K16747" i="1"/>
  <c r="K16790" i="1"/>
  <c r="K16818" i="1"/>
  <c r="K16823" i="1"/>
  <c r="K16827" i="1"/>
  <c r="K16828" i="1"/>
  <c r="K16829" i="1"/>
  <c r="K16831" i="1"/>
  <c r="K16844" i="1"/>
  <c r="K16846" i="1"/>
  <c r="K16927" i="1"/>
  <c r="K16929" i="1"/>
  <c r="K16939" i="1"/>
  <c r="K16984" i="1"/>
  <c r="K16985" i="1"/>
  <c r="K16989" i="1"/>
  <c r="K17052" i="1"/>
  <c r="K17060" i="1"/>
  <c r="K17063" i="1"/>
  <c r="K17070" i="1"/>
  <c r="K17077" i="1"/>
  <c r="K17138" i="1"/>
  <c r="K17139" i="1"/>
  <c r="K17142" i="1"/>
  <c r="K17143" i="1"/>
  <c r="K17146" i="1"/>
  <c r="K17148" i="1"/>
  <c r="K17149" i="1"/>
  <c r="K16291" i="1"/>
  <c r="K16306" i="1"/>
  <c r="K16373" i="1"/>
  <c r="K16378" i="1"/>
  <c r="K16388" i="1"/>
  <c r="K16410" i="1"/>
  <c r="K16413" i="1"/>
  <c r="K16421" i="1"/>
  <c r="K16426" i="1"/>
  <c r="K16479" i="1"/>
  <c r="K16499" i="1"/>
  <c r="K16527" i="1"/>
  <c r="K16529" i="1"/>
  <c r="K16542" i="1"/>
  <c r="K16545" i="1"/>
  <c r="K16547" i="1"/>
  <c r="K16550" i="1"/>
  <c r="K16551" i="1"/>
  <c r="K16553" i="1"/>
  <c r="K16554" i="1"/>
  <c r="K16555" i="1"/>
  <c r="K16562" i="1"/>
  <c r="K16568" i="1"/>
  <c r="K16583" i="1"/>
  <c r="K16584" i="1"/>
  <c r="K16585" i="1"/>
  <c r="K16622" i="1"/>
  <c r="K16623" i="1"/>
  <c r="K16645" i="1"/>
  <c r="K16651" i="1"/>
  <c r="K16657" i="1"/>
  <c r="K16663" i="1"/>
  <c r="K16716" i="1"/>
  <c r="K16718" i="1"/>
  <c r="K16721" i="1"/>
  <c r="K16727" i="1"/>
  <c r="K16731" i="1"/>
  <c r="K16736" i="1"/>
  <c r="K16737" i="1"/>
  <c r="K16741" i="1"/>
  <c r="K16753" i="1"/>
  <c r="K16755" i="1"/>
  <c r="K16758" i="1"/>
  <c r="K16782" i="1"/>
  <c r="K16798" i="1"/>
  <c r="K16800" i="1"/>
  <c r="K16803" i="1"/>
  <c r="K16804" i="1"/>
  <c r="K16808" i="1"/>
  <c r="K16812" i="1"/>
  <c r="K16815" i="1"/>
  <c r="K16819" i="1"/>
  <c r="K16838" i="1"/>
  <c r="K16842" i="1"/>
  <c r="K16845" i="1"/>
  <c r="K16847" i="1"/>
  <c r="K16851" i="1"/>
  <c r="K16852" i="1"/>
  <c r="K16859" i="1"/>
  <c r="K16865" i="1"/>
  <c r="K16875" i="1"/>
  <c r="K16889" i="1"/>
  <c r="K16895" i="1"/>
  <c r="K16936" i="1"/>
  <c r="K16950" i="1"/>
  <c r="K16274" i="1"/>
  <c r="K16275" i="1"/>
  <c r="K16283" i="1"/>
  <c r="K16313" i="1"/>
  <c r="K16412" i="1"/>
  <c r="K16419" i="1"/>
  <c r="K16424" i="1"/>
  <c r="K16432" i="1"/>
  <c r="K16436" i="1"/>
  <c r="K16463" i="1"/>
  <c r="K16467" i="1"/>
  <c r="K16482" i="1"/>
  <c r="K16495" i="1"/>
  <c r="K16533" i="1"/>
  <c r="K16560" i="1"/>
  <c r="K16566" i="1"/>
  <c r="K16567" i="1"/>
  <c r="K16579" i="1"/>
  <c r="K16580" i="1"/>
  <c r="K16602" i="1"/>
  <c r="K16605" i="1"/>
  <c r="K16756" i="1"/>
  <c r="K16759" i="1"/>
  <c r="K16763" i="1"/>
  <c r="K16764" i="1"/>
  <c r="K16768" i="1"/>
  <c r="K16769" i="1"/>
  <c r="K16788" i="1"/>
  <c r="K16789" i="1"/>
  <c r="K16821" i="1"/>
  <c r="K16824" i="1"/>
  <c r="K16825" i="1"/>
  <c r="K16840" i="1"/>
  <c r="K16880" i="1"/>
  <c r="K16890" i="1"/>
  <c r="K16891" i="1"/>
  <c r="K16892" i="1"/>
  <c r="K16902" i="1"/>
  <c r="K16903" i="1"/>
  <c r="K16906" i="1"/>
  <c r="K16932" i="1"/>
  <c r="K16941" i="1"/>
  <c r="K16953" i="1"/>
  <c r="K16954" i="1"/>
  <c r="K16995" i="1"/>
  <c r="K17000" i="1"/>
  <c r="K17002" i="1"/>
  <c r="K17006" i="1"/>
  <c r="K17007" i="1"/>
  <c r="K17008" i="1"/>
  <c r="K17011" i="1"/>
  <c r="K17015" i="1"/>
  <c r="K17016" i="1"/>
  <c r="K17020" i="1"/>
  <c r="K17027" i="1"/>
  <c r="K17029" i="1"/>
  <c r="K16351" i="1"/>
  <c r="K16352" i="1"/>
  <c r="K16361" i="1"/>
  <c r="K16369" i="1"/>
  <c r="K16371" i="1"/>
  <c r="K16437" i="1"/>
  <c r="K16439" i="1"/>
  <c r="K16441" i="1"/>
  <c r="K16472" i="1"/>
  <c r="K16474" i="1"/>
  <c r="K16478" i="1"/>
  <c r="K16483" i="1"/>
  <c r="K16488" i="1"/>
  <c r="K16517" i="1"/>
  <c r="K16556" i="1"/>
  <c r="K16557" i="1"/>
  <c r="K16593" i="1"/>
  <c r="K16601" i="1"/>
  <c r="K16642" i="1"/>
  <c r="K16643" i="1"/>
  <c r="K16678" i="1"/>
  <c r="K16694" i="1"/>
  <c r="K16732" i="1"/>
  <c r="K16761" i="1"/>
  <c r="K16766" i="1"/>
  <c r="K16770" i="1"/>
  <c r="K16777" i="1"/>
  <c r="K16794" i="1"/>
  <c r="K16801" i="1"/>
  <c r="K16848" i="1"/>
  <c r="K16854" i="1"/>
  <c r="K16856" i="1"/>
  <c r="K16858" i="1"/>
  <c r="K16862" i="1"/>
  <c r="K16863" i="1"/>
  <c r="K16869" i="1"/>
  <c r="K16913" i="1"/>
  <c r="K16917" i="1"/>
  <c r="K16920" i="1"/>
  <c r="K16924" i="1"/>
  <c r="K16944" i="1"/>
  <c r="K16946" i="1"/>
  <c r="K16949" i="1"/>
  <c r="K16951" i="1"/>
  <c r="K16952" i="1"/>
  <c r="K16955" i="1"/>
  <c r="K16957" i="1"/>
  <c r="K16961" i="1"/>
  <c r="K16976" i="1"/>
  <c r="K16977" i="1"/>
  <c r="K16978" i="1"/>
  <c r="K16986" i="1"/>
  <c r="K16991" i="1"/>
  <c r="K16999" i="1"/>
  <c r="K17004" i="1"/>
  <c r="K17014" i="1"/>
  <c r="K17030" i="1"/>
  <c r="K16299" i="1"/>
  <c r="K16328" i="1"/>
  <c r="K16329" i="1"/>
  <c r="K16331" i="1"/>
  <c r="K16337" i="1"/>
  <c r="K16338" i="1"/>
  <c r="K16366" i="1"/>
  <c r="K16468" i="1"/>
  <c r="K16471" i="1"/>
  <c r="K16476" i="1"/>
  <c r="K16494" i="1"/>
  <c r="K16502" i="1"/>
  <c r="K16522" i="1"/>
  <c r="K16525" i="1"/>
  <c r="K16530" i="1"/>
  <c r="K16531" i="1"/>
  <c r="K16564" i="1"/>
  <c r="K16565" i="1"/>
  <c r="K16621" i="1"/>
  <c r="K16624" i="1"/>
  <c r="K16629" i="1"/>
  <c r="K16637" i="1"/>
  <c r="K16653" i="1"/>
  <c r="K16654" i="1"/>
  <c r="K16659" i="1"/>
  <c r="K16664" i="1"/>
  <c r="K16671" i="1"/>
  <c r="K16676" i="1"/>
  <c r="K16734" i="1"/>
  <c r="K16739" i="1"/>
  <c r="K16743" i="1"/>
  <c r="K16749" i="1"/>
  <c r="K16751" i="1"/>
  <c r="K16754" i="1"/>
  <c r="K16776" i="1"/>
  <c r="K16779" i="1"/>
  <c r="K16780" i="1"/>
  <c r="K16783" i="1"/>
  <c r="K16805" i="1"/>
  <c r="K16806" i="1"/>
  <c r="K16826" i="1"/>
  <c r="K16832" i="1"/>
  <c r="K16833" i="1"/>
  <c r="K16836" i="1"/>
  <c r="K16849" i="1"/>
  <c r="K16857" i="1"/>
  <c r="K16860" i="1"/>
  <c r="K16904" i="1"/>
  <c r="K16930" i="1"/>
  <c r="K16931" i="1"/>
  <c r="K16974" i="1"/>
  <c r="K16982" i="1"/>
  <c r="K17032" i="1"/>
  <c r="K17037" i="1"/>
  <c r="K17038" i="1"/>
  <c r="K17039" i="1"/>
  <c r="K17040" i="1"/>
  <c r="K17043" i="1"/>
  <c r="K17045" i="1"/>
  <c r="K17159" i="1"/>
  <c r="K17163" i="1"/>
  <c r="K17179" i="1"/>
  <c r="K17183" i="1"/>
  <c r="K17185" i="1"/>
  <c r="K17187" i="1"/>
  <c r="K17189" i="1"/>
  <c r="K17192" i="1"/>
  <c r="K17240" i="1"/>
  <c r="K17253" i="1"/>
  <c r="K17301" i="1"/>
  <c r="K17302" i="1"/>
  <c r="K17305" i="1"/>
  <c r="K17307" i="1"/>
  <c r="K17317" i="1"/>
  <c r="K17379" i="1"/>
  <c r="K17383" i="1"/>
  <c r="K17384" i="1"/>
  <c r="K17386" i="1"/>
  <c r="K17388" i="1"/>
  <c r="K17389" i="1"/>
  <c r="K17395" i="1"/>
  <c r="K17398" i="1"/>
  <c r="K17401" i="1"/>
  <c r="K17402" i="1"/>
  <c r="K17448" i="1"/>
  <c r="K17462" i="1"/>
  <c r="K17478" i="1"/>
  <c r="K17508" i="1"/>
  <c r="K17510" i="1"/>
  <c r="K17518" i="1"/>
  <c r="K17611" i="1"/>
  <c r="K17617" i="1"/>
  <c r="K17663" i="1"/>
  <c r="K17665" i="1"/>
  <c r="K17692" i="1"/>
  <c r="K17705" i="1"/>
  <c r="K17747" i="1"/>
  <c r="K17752" i="1"/>
  <c r="K17787" i="1"/>
  <c r="K17793" i="1"/>
  <c r="K17795" i="1"/>
  <c r="K17810" i="1"/>
  <c r="K17861" i="1"/>
  <c r="K17866" i="1"/>
  <c r="K17881" i="1"/>
  <c r="K17899" i="1"/>
  <c r="K17941" i="1"/>
  <c r="K17947" i="1"/>
  <c r="K17948" i="1"/>
  <c r="K17958" i="1"/>
  <c r="K17960" i="1"/>
  <c r="K17964" i="1"/>
  <c r="K17965" i="1"/>
  <c r="K17977" i="1"/>
  <c r="K17982" i="1"/>
  <c r="K17984" i="1"/>
  <c r="K17985" i="1"/>
  <c r="K17986" i="1"/>
  <c r="K18004" i="1"/>
  <c r="K17157" i="1"/>
  <c r="K17160" i="1"/>
  <c r="K17172" i="1"/>
  <c r="K17173" i="1"/>
  <c r="K17249" i="1"/>
  <c r="K17251" i="1"/>
  <c r="K17304" i="1"/>
  <c r="K17313" i="1"/>
  <c r="K17315" i="1"/>
  <c r="K17321" i="1"/>
  <c r="K17330" i="1"/>
  <c r="K17332" i="1"/>
  <c r="K17334" i="1"/>
  <c r="K17337" i="1"/>
  <c r="K17340" i="1"/>
  <c r="K17344" i="1"/>
  <c r="K17345" i="1"/>
  <c r="K17347" i="1"/>
  <c r="K17348" i="1"/>
  <c r="K17351" i="1"/>
  <c r="K17356" i="1"/>
  <c r="K17362" i="1"/>
  <c r="K17407" i="1"/>
  <c r="K17413" i="1"/>
  <c r="K17414" i="1"/>
  <c r="K17419" i="1"/>
  <c r="K17502" i="1"/>
  <c r="K17505" i="1"/>
  <c r="K17512" i="1"/>
  <c r="K17513" i="1"/>
  <c r="K17516" i="1"/>
  <c r="K17536" i="1"/>
  <c r="K17539" i="1"/>
  <c r="K17560" i="1"/>
  <c r="K17593" i="1"/>
  <c r="K17602" i="1"/>
  <c r="K17607" i="1"/>
  <c r="K17610" i="1"/>
  <c r="K17615" i="1"/>
  <c r="K17616" i="1"/>
  <c r="K17621" i="1"/>
  <c r="K17661" i="1"/>
  <c r="K17667" i="1"/>
  <c r="K17677" i="1"/>
  <c r="K17732" i="1"/>
  <c r="K17762" i="1"/>
  <c r="K17765" i="1"/>
  <c r="K17771" i="1"/>
  <c r="K17178" i="1"/>
  <c r="K17180" i="1"/>
  <c r="K17207" i="1"/>
  <c r="K17213" i="1"/>
  <c r="K17215" i="1"/>
  <c r="K17216" i="1"/>
  <c r="K17217" i="1"/>
  <c r="K17225" i="1"/>
  <c r="K17241" i="1"/>
  <c r="K17248" i="1"/>
  <c r="K17255" i="1"/>
  <c r="K17257" i="1"/>
  <c r="K17266" i="1"/>
  <c r="K17260" i="1"/>
  <c r="K17262" i="1"/>
  <c r="K17336" i="1"/>
  <c r="K17338" i="1"/>
  <c r="K17343" i="1"/>
  <c r="K17363" i="1"/>
  <c r="K17366" i="1"/>
  <c r="K17367" i="1"/>
  <c r="K17376" i="1"/>
  <c r="K17400" i="1"/>
  <c r="K17411" i="1"/>
  <c r="K17412" i="1"/>
  <c r="K17422" i="1"/>
  <c r="K17423" i="1"/>
  <c r="K17424" i="1"/>
  <c r="K17425" i="1"/>
  <c r="K17391" i="1"/>
  <c r="K17429" i="1"/>
  <c r="K17432" i="1"/>
  <c r="K17438" i="1"/>
  <c r="K17440" i="1"/>
  <c r="K17444" i="1"/>
  <c r="K17450" i="1"/>
  <c r="K17451" i="1"/>
  <c r="K17455" i="1"/>
  <c r="K17459" i="1"/>
  <c r="K17487" i="1"/>
  <c r="K17535" i="1"/>
  <c r="K17541" i="1"/>
  <c r="K17697" i="1"/>
  <c r="K17699" i="1"/>
  <c r="K17715" i="1"/>
  <c r="K17724" i="1"/>
  <c r="K17725" i="1"/>
  <c r="K17730" i="1"/>
  <c r="K17738" i="1"/>
  <c r="K17739" i="1"/>
  <c r="K17740" i="1"/>
  <c r="K17741" i="1"/>
  <c r="K17745" i="1"/>
  <c r="K17760" i="1"/>
  <c r="K17799" i="1"/>
  <c r="K17821" i="1"/>
  <c r="K17823" i="1"/>
  <c r="K17832" i="1"/>
  <c r="K17154" i="1"/>
  <c r="K17155" i="1"/>
  <c r="K17166" i="1"/>
  <c r="K17167" i="1"/>
  <c r="K17168" i="1"/>
  <c r="K17177" i="1"/>
  <c r="K17226" i="1"/>
  <c r="K17230" i="1"/>
  <c r="K17245" i="1"/>
  <c r="K17278" i="1"/>
  <c r="K17286" i="1"/>
  <c r="K17288" i="1"/>
  <c r="K17296" i="1"/>
  <c r="K17310" i="1"/>
  <c r="K17352" i="1"/>
  <c r="K17368" i="1"/>
  <c r="K17409" i="1"/>
  <c r="K17446" i="1"/>
  <c r="K17493" i="1"/>
  <c r="K17500" i="1"/>
  <c r="K17503" i="1"/>
  <c r="K17519" i="1"/>
  <c r="K17520" i="1"/>
  <c r="K17524" i="1"/>
  <c r="K17554" i="1"/>
  <c r="K17691" i="1"/>
  <c r="K17710" i="1"/>
  <c r="K17712" i="1"/>
  <c r="K17720" i="1"/>
  <c r="K17743" i="1"/>
  <c r="K17748" i="1"/>
  <c r="K17860" i="1"/>
  <c r="K17828" i="1"/>
  <c r="K17831" i="1"/>
  <c r="K17869" i="1"/>
  <c r="K17876" i="1"/>
  <c r="K17880" i="1"/>
  <c r="K17907" i="1"/>
  <c r="K17910" i="1"/>
  <c r="K17926" i="1"/>
  <c r="K17930" i="1"/>
  <c r="K17942" i="1"/>
  <c r="K17943" i="1"/>
  <c r="K17944" i="1"/>
  <c r="K17945" i="1"/>
  <c r="K17951" i="1"/>
  <c r="K17953" i="1"/>
  <c r="K17954" i="1"/>
  <c r="K17956" i="1"/>
  <c r="K17969" i="1"/>
  <c r="K17972" i="1"/>
  <c r="K17980" i="1"/>
  <c r="K17981" i="1"/>
  <c r="K17983" i="1"/>
  <c r="K18013" i="1"/>
  <c r="K18010" i="1"/>
  <c r="K18012" i="1"/>
  <c r="K18014" i="1"/>
  <c r="K18016" i="1"/>
  <c r="K18018" i="1"/>
  <c r="K18020" i="1"/>
  <c r="K18024" i="1"/>
  <c r="K18026" i="1"/>
  <c r="K18027" i="1"/>
  <c r="K18028" i="1"/>
  <c r="K18029" i="1"/>
  <c r="K17170" i="1"/>
  <c r="K17171" i="1"/>
  <c r="K17188" i="1"/>
  <c r="K17190" i="1"/>
  <c r="K17193" i="1"/>
  <c r="K17200" i="1"/>
  <c r="K17246" i="1"/>
  <c r="K17252" i="1"/>
  <c r="K17817" i="1"/>
  <c r="K17360" i="1"/>
  <c r="K17408" i="1"/>
  <c r="K17410" i="1"/>
  <c r="K17447" i="1"/>
  <c r="K17452" i="1"/>
  <c r="K17454" i="1"/>
  <c r="K17453" i="1"/>
  <c r="K17456" i="1"/>
  <c r="K17458" i="1"/>
  <c r="K17461" i="1"/>
  <c r="K17465" i="1"/>
  <c r="K17469" i="1"/>
  <c r="K17475" i="1"/>
  <c r="K17479" i="1"/>
  <c r="K17482" i="1"/>
  <c r="K17485" i="1"/>
  <c r="K17492" i="1"/>
  <c r="K17507" i="1"/>
  <c r="K17514" i="1"/>
  <c r="K17548" i="1"/>
  <c r="K17552" i="1"/>
  <c r="K17556" i="1"/>
  <c r="K17559" i="1"/>
  <c r="K17573" i="1"/>
  <c r="K17589" i="1"/>
  <c r="K17595" i="1"/>
  <c r="K17608" i="1"/>
  <c r="K17619" i="1"/>
  <c r="K17629" i="1"/>
  <c r="K17652" i="1"/>
  <c r="K17659" i="1"/>
  <c r="K17734" i="1"/>
  <c r="K17736" i="1"/>
  <c r="K17742" i="1"/>
  <c r="K17763" i="1"/>
  <c r="K17766" i="1"/>
  <c r="K17809" i="1"/>
  <c r="K17887" i="1"/>
  <c r="K17900" i="1"/>
  <c r="K17902" i="1"/>
  <c r="K17904" i="1"/>
  <c r="K17914" i="1"/>
  <c r="K17916" i="1"/>
  <c r="K17917" i="1"/>
  <c r="K17921" i="1"/>
  <c r="K17924" i="1"/>
  <c r="K17928" i="1"/>
  <c r="K17929" i="1"/>
  <c r="K17931" i="1"/>
  <c r="K17936" i="1"/>
  <c r="K17938" i="1"/>
  <c r="K17939" i="1"/>
  <c r="K17949" i="1"/>
  <c r="K17950" i="1"/>
  <c r="K17963" i="1"/>
  <c r="K17161" i="1"/>
  <c r="K17195" i="1"/>
  <c r="K17204" i="1"/>
  <c r="K17209" i="1"/>
  <c r="K17229" i="1"/>
  <c r="K17279" i="1"/>
  <c r="K17294" i="1"/>
  <c r="K17290" i="1"/>
  <c r="K17350" i="1"/>
  <c r="K17355" i="1"/>
  <c r="K17397" i="1"/>
  <c r="K17403" i="1"/>
  <c r="K17406" i="1"/>
  <c r="K17427" i="1"/>
  <c r="K17428" i="1"/>
  <c r="K17445" i="1"/>
  <c r="K17488" i="1"/>
  <c r="K17491" i="1"/>
  <c r="K17496" i="1"/>
  <c r="K17498" i="1"/>
  <c r="K17511" i="1"/>
  <c r="K17534" i="1"/>
  <c r="K17543" i="1"/>
  <c r="K17544" i="1"/>
  <c r="K17545" i="1"/>
  <c r="K17546" i="1"/>
  <c r="K17547" i="1"/>
  <c r="K17549" i="1"/>
  <c r="K17550" i="1"/>
  <c r="K17551" i="1"/>
  <c r="K17553" i="1"/>
  <c r="K17577" i="1"/>
  <c r="K17630" i="1"/>
  <c r="K17631" i="1"/>
  <c r="K17634" i="1"/>
  <c r="K17648" i="1"/>
  <c r="K17650" i="1"/>
  <c r="K17701" i="1"/>
  <c r="K17770" i="1"/>
  <c r="K17778" i="1"/>
  <c r="K17779" i="1"/>
  <c r="K17785" i="1"/>
  <c r="K17794" i="1"/>
  <c r="K17849" i="1"/>
  <c r="K17858" i="1"/>
  <c r="K17891" i="1"/>
  <c r="K17892" i="1"/>
  <c r="K17905" i="1"/>
  <c r="K17908" i="1"/>
  <c r="K17911" i="1"/>
  <c r="K17912" i="1"/>
  <c r="K17974" i="1"/>
  <c r="K17975" i="1"/>
  <c r="K17976" i="1"/>
  <c r="K17151" i="1"/>
  <c r="K17153" i="1"/>
  <c r="K17184" i="1"/>
  <c r="K17219" i="1"/>
  <c r="K17221" i="1"/>
  <c r="K17323" i="1"/>
  <c r="K17358" i="1"/>
  <c r="K17359" i="1"/>
  <c r="K17361" i="1"/>
  <c r="K17421" i="1"/>
  <c r="K17426" i="1"/>
  <c r="K17437" i="1"/>
  <c r="K17449" i="1"/>
  <c r="K17463" i="1"/>
  <c r="K17473" i="1"/>
  <c r="K17474" i="1"/>
  <c r="K17477" i="1"/>
  <c r="K17515" i="1"/>
  <c r="K17525" i="1"/>
  <c r="K17527" i="1"/>
  <c r="K17528" i="1"/>
  <c r="K17532" i="1"/>
  <c r="K17603" i="1"/>
  <c r="K17609" i="1"/>
  <c r="K17612" i="1"/>
  <c r="K17646" i="1"/>
  <c r="K17662" i="1"/>
  <c r="K17666" i="1"/>
  <c r="K17671" i="1"/>
  <c r="K17672" i="1"/>
  <c r="K17674" i="1"/>
  <c r="K17685" i="1"/>
  <c r="K17686" i="1"/>
  <c r="K17690" i="1"/>
  <c r="K17694" i="1"/>
  <c r="K17698" i="1"/>
  <c r="K17700" i="1"/>
  <c r="K17716" i="1"/>
  <c r="K17722" i="1"/>
  <c r="K17746" i="1"/>
  <c r="K17761" i="1"/>
  <c r="K17769" i="1"/>
  <c r="K17775" i="1"/>
  <c r="K17776" i="1"/>
  <c r="K17780" i="1"/>
  <c r="K17811" i="1"/>
  <c r="K17835" i="1"/>
  <c r="K17844" i="1"/>
  <c r="K17845" i="1"/>
  <c r="K17846" i="1"/>
  <c r="K17877" i="1"/>
  <c r="K17932" i="1"/>
  <c r="K17174" i="1"/>
  <c r="K17176" i="1"/>
  <c r="K17181" i="1"/>
  <c r="K17203" i="1"/>
  <c r="K17211" i="1"/>
  <c r="K17224" i="1"/>
  <c r="K17237" i="1"/>
  <c r="K17254" i="1"/>
  <c r="K17261" i="1"/>
  <c r="K17280" i="1"/>
  <c r="K17293" i="1"/>
  <c r="K17298" i="1"/>
  <c r="K17300" i="1"/>
  <c r="K17318" i="1"/>
  <c r="K17324" i="1"/>
  <c r="K17327" i="1"/>
  <c r="K17331" i="1"/>
  <c r="K17442" i="1"/>
  <c r="K17457" i="1"/>
  <c r="K17460" i="1"/>
  <c r="K17464" i="1"/>
  <c r="K17466" i="1"/>
  <c r="K17467" i="1"/>
  <c r="K17470" i="1"/>
  <c r="K17472" i="1"/>
  <c r="K17483" i="1"/>
  <c r="K17484" i="1"/>
  <c r="K17521" i="1"/>
  <c r="K17529" i="1"/>
  <c r="K17530" i="1"/>
  <c r="K17531" i="1"/>
  <c r="K17604" i="1"/>
  <c r="K17606" i="1"/>
  <c r="K17618" i="1"/>
  <c r="K17660" i="1"/>
  <c r="K17668" i="1"/>
  <c r="K17684" i="1"/>
  <c r="K17695" i="1"/>
  <c r="K17702" i="1"/>
  <c r="K17709" i="1"/>
  <c r="K17711" i="1"/>
  <c r="K17713" i="1"/>
  <c r="K17723" i="1"/>
  <c r="K17727" i="1"/>
  <c r="K17733" i="1"/>
  <c r="K17737" i="1"/>
  <c r="K17753" i="1"/>
  <c r="K17755" i="1"/>
  <c r="K17773" i="1"/>
  <c r="K17777" i="1"/>
  <c r="K17782" i="1"/>
  <c r="K17783" i="1"/>
  <c r="K17786" i="1"/>
  <c r="K17791" i="1"/>
  <c r="K17796" i="1"/>
  <c r="K17194" i="1"/>
  <c r="K17196" i="1"/>
  <c r="K17199" i="1"/>
  <c r="K17227" i="1"/>
  <c r="K17243" i="1"/>
  <c r="K17247" i="1"/>
  <c r="K17250" i="1"/>
  <c r="K17256" i="1"/>
  <c r="K17263" i="1"/>
  <c r="K17265" i="1"/>
  <c r="K17329" i="1"/>
  <c r="K17333" i="1"/>
  <c r="K17369" i="1"/>
  <c r="K17370" i="1"/>
  <c r="K17374" i="1"/>
  <c r="K17380" i="1"/>
  <c r="K17382" i="1"/>
  <c r="K17385" i="1"/>
  <c r="K17392" i="1"/>
  <c r="K17476" i="1"/>
  <c r="K17495" i="1"/>
  <c r="K17497" i="1"/>
  <c r="K17499" i="1"/>
  <c r="K17501" i="1"/>
  <c r="K17509" i="1"/>
  <c r="K17588" i="1"/>
  <c r="K17591" i="1"/>
  <c r="K17596" i="1"/>
  <c r="K17599" i="1"/>
  <c r="K17601" i="1"/>
  <c r="K17627" i="1"/>
  <c r="K17628" i="1"/>
  <c r="K17645" i="1"/>
  <c r="K17653" i="1"/>
  <c r="K17654" i="1"/>
  <c r="K17655" i="1"/>
  <c r="K17656" i="1"/>
  <c r="K17657" i="1"/>
  <c r="K17680" i="1"/>
  <c r="K17681" i="1"/>
  <c r="K17687" i="1"/>
  <c r="K17689" i="1"/>
  <c r="K17693" i="1"/>
  <c r="K17696" i="1"/>
  <c r="K17704" i="1"/>
  <c r="K17707" i="1"/>
  <c r="K17749" i="1"/>
  <c r="K17750" i="1"/>
  <c r="K17751" i="1"/>
  <c r="K17758" i="1"/>
  <c r="K17797" i="1"/>
  <c r="K17798" i="1"/>
  <c r="K17277" i="1"/>
  <c r="K17282" i="1"/>
  <c r="K17297" i="1"/>
  <c r="K17299" i="1"/>
  <c r="K17303" i="1"/>
  <c r="K17319" i="1"/>
  <c r="K17320" i="1"/>
  <c r="K17325" i="1"/>
  <c r="K17326" i="1"/>
  <c r="K17349" i="1"/>
  <c r="K17396" i="1"/>
  <c r="K17417" i="1"/>
  <c r="K17431" i="1"/>
  <c r="K17433" i="1"/>
  <c r="K17434" i="1"/>
  <c r="K17436" i="1"/>
  <c r="K17443" i="1"/>
  <c r="K17517" i="1"/>
  <c r="K17586" i="1"/>
  <c r="K17679" i="1"/>
  <c r="K17803" i="1"/>
  <c r="K17806" i="1"/>
  <c r="K17807" i="1"/>
  <c r="K17814" i="1"/>
  <c r="K17822" i="1"/>
  <c r="K17827" i="1"/>
  <c r="K17829" i="1"/>
  <c r="K17830" i="1"/>
  <c r="K17837" i="1"/>
  <c r="K17855" i="1"/>
  <c r="K17882" i="1"/>
  <c r="K17883" i="1"/>
  <c r="K17884" i="1"/>
  <c r="K17885" i="1"/>
  <c r="K17886" i="1"/>
  <c r="K17888" i="1"/>
  <c r="K17889" i="1"/>
  <c r="K17890" i="1"/>
  <c r="K17893" i="1"/>
  <c r="K17894" i="1"/>
  <c r="K17895" i="1"/>
  <c r="K17896" i="1"/>
  <c r="K17898" i="1"/>
  <c r="K17901" i="1"/>
  <c r="K17903" i="1"/>
  <c r="K17906" i="1"/>
  <c r="K17909" i="1"/>
  <c r="K17913" i="1"/>
  <c r="K17915" i="1"/>
  <c r="K17919" i="1"/>
  <c r="K17927" i="1"/>
  <c r="K17933" i="1"/>
  <c r="K17934" i="1"/>
  <c r="K17935" i="1"/>
  <c r="K17937" i="1"/>
  <c r="K17152" i="1"/>
  <c r="K17156" i="1"/>
  <c r="K17214" i="1"/>
  <c r="K17339" i="1"/>
  <c r="K17341" i="1"/>
  <c r="K17342" i="1"/>
  <c r="K17353" i="1"/>
  <c r="K17354" i="1"/>
  <c r="K17381" i="1"/>
  <c r="K17555" i="1"/>
  <c r="K17834" i="1"/>
  <c r="K17836" i="1"/>
  <c r="K17854" i="1"/>
  <c r="K17863" i="1"/>
  <c r="K17864" i="1"/>
  <c r="K17872" i="1"/>
  <c r="K17874" i="1"/>
  <c r="K17878" i="1"/>
  <c r="K17918" i="1"/>
  <c r="K17920" i="1"/>
  <c r="K17922" i="1"/>
  <c r="K17923" i="1"/>
  <c r="K17925" i="1"/>
  <c r="K17940" i="1"/>
  <c r="K17946" i="1"/>
  <c r="K17952" i="1"/>
  <c r="K17957" i="1"/>
  <c r="K17959" i="1"/>
  <c r="K17962" i="1"/>
  <c r="K17966" i="1"/>
  <c r="K17967" i="1"/>
  <c r="K17968" i="1"/>
  <c r="K17970" i="1"/>
  <c r="K17971" i="1"/>
  <c r="K17973" i="1"/>
  <c r="K17978" i="1"/>
  <c r="K17987" i="1"/>
  <c r="K17988" i="1"/>
  <c r="K17989" i="1"/>
  <c r="K17990" i="1"/>
  <c r="K17991" i="1"/>
  <c r="K17992" i="1"/>
  <c r="K17993" i="1"/>
  <c r="K17994" i="1"/>
  <c r="K17995" i="1"/>
  <c r="K17996" i="1"/>
  <c r="K17997" i="1"/>
  <c r="K17999" i="1"/>
  <c r="K18001" i="1"/>
  <c r="K18002" i="1"/>
  <c r="K18005" i="1"/>
  <c r="K17191" i="1"/>
  <c r="K17220" i="1"/>
  <c r="K17328" i="1"/>
  <c r="K17335" i="1"/>
  <c r="K17346" i="1"/>
  <c r="K17357" i="1"/>
  <c r="K17365" i="1"/>
  <c r="K17387" i="1"/>
  <c r="K17390" i="1"/>
  <c r="K17393" i="1"/>
  <c r="K17394" i="1"/>
  <c r="K17399" i="1"/>
  <c r="K17418" i="1"/>
  <c r="K17420" i="1"/>
  <c r="K17494" i="1"/>
  <c r="K17522" i="1"/>
  <c r="K17565" i="1"/>
  <c r="K17572" i="1"/>
  <c r="K17598" i="1"/>
  <c r="K17605" i="1"/>
  <c r="K17622" i="1"/>
  <c r="K17624" i="1"/>
  <c r="K17632" i="1"/>
  <c r="K17633" i="1"/>
  <c r="K17637" i="1"/>
  <c r="K17642" i="1"/>
  <c r="K17643" i="1"/>
  <c r="K17644" i="1"/>
  <c r="K17651" i="1"/>
  <c r="K17658" i="1"/>
  <c r="K17664" i="1"/>
  <c r="K17683" i="1"/>
  <c r="K17688" i="1"/>
  <c r="K17729" i="1"/>
  <c r="K17735" i="1"/>
  <c r="K17800" i="1"/>
  <c r="K17802" i="1"/>
  <c r="K17804" i="1"/>
  <c r="K17873" i="1"/>
  <c r="K17998" i="1"/>
  <c r="K18000" i="1"/>
  <c r="K18003" i="1"/>
  <c r="K18006" i="1"/>
  <c r="K18007" i="1"/>
  <c r="K18008" i="1"/>
  <c r="K18009" i="1"/>
  <c r="K18011" i="1"/>
  <c r="K18015" i="1"/>
  <c r="K18017" i="1"/>
  <c r="K18019" i="1"/>
  <c r="K18021" i="1"/>
  <c r="K18022" i="1"/>
  <c r="K18030" i="1"/>
  <c r="K18031" i="1"/>
  <c r="K18033" i="1"/>
  <c r="K18038" i="1"/>
  <c r="K18039" i="1"/>
  <c r="K18040" i="1"/>
  <c r="K17233" i="1"/>
  <c r="K18042" i="1"/>
  <c r="K18043" i="1"/>
  <c r="K18044" i="1"/>
  <c r="K18046" i="1"/>
  <c r="K18048" i="1"/>
  <c r="K17208" i="1"/>
  <c r="K17210" i="1"/>
  <c r="K17212" i="1"/>
  <c r="K17231" i="1"/>
  <c r="K17232" i="1"/>
  <c r="K17234" i="1"/>
  <c r="K17235" i="1"/>
  <c r="K17258" i="1"/>
  <c r="K17259" i="1"/>
  <c r="K17264" i="1"/>
  <c r="K17268" i="1"/>
  <c r="K17287" i="1"/>
  <c r="K17292" i="1"/>
  <c r="K17364" i="1"/>
  <c r="K17371" i="1"/>
  <c r="K17526" i="1"/>
  <c r="K17557" i="1"/>
  <c r="K17558" i="1"/>
  <c r="K17561" i="1"/>
  <c r="K17576" i="1"/>
  <c r="K17578" i="1"/>
  <c r="K17581" i="1"/>
  <c r="K17582" i="1"/>
  <c r="K17585" i="1"/>
  <c r="K17620" i="1"/>
  <c r="K17641" i="1"/>
  <c r="K17669" i="1"/>
  <c r="K17673" i="1"/>
  <c r="K17682" i="1"/>
  <c r="K17703" i="1"/>
  <c r="K17706" i="1"/>
  <c r="K17714" i="1"/>
  <c r="K17717" i="1"/>
  <c r="K17718" i="1"/>
  <c r="K17721" i="1"/>
  <c r="K17754" i="1"/>
  <c r="K17756" i="1"/>
  <c r="K17757" i="1"/>
  <c r="K17767" i="1"/>
  <c r="K17815" i="1"/>
  <c r="K17820" i="1"/>
  <c r="K17826" i="1"/>
  <c r="K17870" i="1"/>
  <c r="K18032" i="1"/>
  <c r="K18034" i="1"/>
  <c r="K18035" i="1"/>
  <c r="K18036" i="1"/>
  <c r="K18037" i="1"/>
  <c r="K18041" i="1"/>
  <c r="K18045" i="1"/>
  <c r="K18047" i="1"/>
  <c r="K18049" i="1"/>
  <c r="K18050" i="1"/>
  <c r="K18051" i="1"/>
  <c r="K18052" i="1"/>
  <c r="K18053" i="1"/>
  <c r="K18054" i="1"/>
  <c r="K18055" i="1"/>
  <c r="K17162" i="1"/>
  <c r="K17165" i="1"/>
  <c r="K17169" i="1"/>
  <c r="K17182" i="1"/>
  <c r="K17186" i="1"/>
  <c r="K17201" i="1"/>
  <c r="K17205" i="1"/>
  <c r="K17218" i="1"/>
  <c r="K17244" i="1"/>
  <c r="K17267" i="1"/>
  <c r="K17269" i="1"/>
  <c r="K17283" i="1"/>
  <c r="K17273" i="1"/>
  <c r="K17271" i="1"/>
  <c r="K17284" i="1"/>
  <c r="K17285" i="1"/>
  <c r="K17289" i="1"/>
  <c r="K17291" i="1"/>
  <c r="K17295" i="1"/>
  <c r="K17314" i="1"/>
  <c r="K17316" i="1"/>
  <c r="K17373" i="1"/>
  <c r="K17375" i="1"/>
  <c r="K17378" i="1"/>
  <c r="K17405" i="1"/>
  <c r="K17468" i="1"/>
  <c r="K17471" i="1"/>
  <c r="K17537" i="1"/>
  <c r="K17538" i="1"/>
  <c r="K17542" i="1"/>
  <c r="K17562" i="1"/>
  <c r="K17563" i="1"/>
  <c r="K17564" i="1"/>
  <c r="K17570" i="1"/>
  <c r="K17575" i="1"/>
  <c r="K17613" i="1"/>
  <c r="K17614" i="1"/>
  <c r="K17649" i="1"/>
  <c r="K17678" i="1"/>
  <c r="K17708" i="1"/>
  <c r="K17784" i="1"/>
  <c r="K17788" i="1"/>
  <c r="K17812" i="1"/>
  <c r="K17813" i="1"/>
  <c r="K17859" i="1"/>
  <c r="K17862" i="1"/>
  <c r="K17865" i="1"/>
  <c r="K17867" i="1"/>
  <c r="K17871" i="1"/>
  <c r="K17897" i="1"/>
  <c r="K17955" i="1"/>
  <c r="K17961" i="1"/>
  <c r="K17979" i="1"/>
  <c r="K18023" i="1"/>
  <c r="K18025" i="1"/>
  <c r="K18056" i="1"/>
  <c r="K18057" i="1"/>
  <c r="K17158" i="1"/>
  <c r="K17175" i="1"/>
  <c r="K17197" i="1"/>
  <c r="K17198" i="1"/>
  <c r="K17202" i="1"/>
  <c r="K17206" i="1"/>
  <c r="K17222" i="1"/>
  <c r="K17236" i="1"/>
  <c r="K17239" i="1"/>
  <c r="K17242" i="1"/>
  <c r="K17272" i="1"/>
  <c r="K17276" i="1"/>
  <c r="K17312" i="1"/>
  <c r="K17404" i="1"/>
  <c r="K17435" i="1"/>
  <c r="K17441" i="1"/>
  <c r="K17480" i="1"/>
  <c r="K17481" i="1"/>
  <c r="K17486" i="1"/>
  <c r="K17523" i="1"/>
  <c r="K17540" i="1"/>
  <c r="K17571" i="1"/>
  <c r="K17590" i="1"/>
  <c r="K17597" i="1"/>
  <c r="K17600" i="1"/>
  <c r="K17623" i="1"/>
  <c r="K17625" i="1"/>
  <c r="K17626" i="1"/>
  <c r="K17638" i="1"/>
  <c r="K17639" i="1"/>
  <c r="K17647" i="1"/>
  <c r="K17670" i="1"/>
  <c r="K17675" i="1"/>
  <c r="K17676" i="1"/>
  <c r="K17719" i="1"/>
  <c r="K17726" i="1"/>
  <c r="K17728" i="1"/>
  <c r="K17731" i="1"/>
  <c r="K17744" i="1"/>
  <c r="K17759" i="1"/>
  <c r="K17772" i="1"/>
  <c r="K17781" i="1"/>
  <c r="K17789" i="1"/>
  <c r="K17790" i="1"/>
  <c r="K17792" i="1"/>
  <c r="K17816" i="1"/>
  <c r="K17840" i="1"/>
  <c r="K17841" i="1"/>
  <c r="K17842" i="1"/>
  <c r="K17843" i="1"/>
  <c r="K17847" i="1"/>
  <c r="K17851" i="1"/>
  <c r="K17853" i="1"/>
  <c r="K17856" i="1"/>
  <c r="K17857" i="1"/>
  <c r="K17875" i="1"/>
  <c r="K17879" i="1"/>
  <c r="K17164" i="1"/>
  <c r="K17223" i="1"/>
  <c r="K17228" i="1"/>
  <c r="K17238" i="1"/>
  <c r="K17270" i="1"/>
  <c r="K17274" i="1"/>
  <c r="K17275" i="1"/>
  <c r="K17281" i="1"/>
  <c r="K17306" i="1"/>
  <c r="K17308" i="1"/>
  <c r="K17309" i="1"/>
  <c r="K17311" i="1"/>
  <c r="K17322" i="1"/>
  <c r="K17372" i="1"/>
  <c r="K17377" i="1"/>
  <c r="K17415" i="1"/>
  <c r="K17416" i="1"/>
  <c r="K17430" i="1"/>
  <c r="K17439" i="1"/>
  <c r="K17489" i="1"/>
  <c r="K17490" i="1"/>
  <c r="K17504" i="1"/>
  <c r="K17506" i="1"/>
  <c r="K17533" i="1"/>
  <c r="K17566" i="1"/>
  <c r="K17567" i="1"/>
  <c r="K17568" i="1"/>
  <c r="K17569" i="1"/>
  <c r="K17574" i="1"/>
  <c r="K17579" i="1"/>
  <c r="K17580" i="1"/>
  <c r="K17583" i="1"/>
  <c r="K17584" i="1"/>
  <c r="K17587" i="1"/>
  <c r="K17592" i="1"/>
  <c r="K17594" i="1"/>
  <c r="K17635" i="1"/>
  <c r="K17636" i="1"/>
  <c r="K17640" i="1"/>
  <c r="K17764" i="1"/>
  <c r="K17768" i="1"/>
  <c r="K17774" i="1"/>
  <c r="K17801" i="1"/>
  <c r="K17805" i="1"/>
  <c r="K17808" i="1"/>
  <c r="K17818" i="1"/>
  <c r="K17819" i="1"/>
  <c r="K17825" i="1"/>
  <c r="K17833" i="1"/>
  <c r="K17824" i="1"/>
  <c r="K17838" i="1"/>
  <c r="K17839" i="1"/>
  <c r="K17848" i="1"/>
  <c r="K17850" i="1"/>
  <c r="K17852" i="1"/>
  <c r="K17868" i="1"/>
  <c r="K18084" i="1"/>
  <c r="K18088" i="1"/>
  <c r="K18090" i="1"/>
  <c r="K18101" i="1"/>
  <c r="K18133" i="1"/>
  <c r="K18147" i="1"/>
  <c r="K18198" i="1"/>
  <c r="K18201" i="1"/>
  <c r="K18202" i="1"/>
  <c r="K18246" i="1"/>
  <c r="K18266" i="1"/>
  <c r="K18269" i="1"/>
  <c r="K18271" i="1"/>
  <c r="K18278" i="1"/>
  <c r="K18279" i="1"/>
  <c r="K18307" i="1"/>
  <c r="K18316" i="1"/>
  <c r="K18319" i="1"/>
  <c r="K18321" i="1"/>
  <c r="K18322" i="1"/>
  <c r="K18331" i="1"/>
  <c r="K18363" i="1"/>
  <c r="K18365" i="1"/>
  <c r="K18367" i="1"/>
  <c r="K18368" i="1"/>
  <c r="K18373" i="1"/>
  <c r="K18378" i="1"/>
  <c r="K18405" i="1"/>
  <c r="K18415" i="1"/>
  <c r="K18416" i="1"/>
  <c r="K18417" i="1"/>
  <c r="K18420" i="1"/>
  <c r="K18421" i="1"/>
  <c r="K18427" i="1"/>
  <c r="K18450" i="1"/>
  <c r="K18452" i="1"/>
  <c r="K18467" i="1"/>
  <c r="K18058" i="1"/>
  <c r="K18059" i="1"/>
  <c r="K18069" i="1"/>
  <c r="K18071" i="1"/>
  <c r="K18072" i="1"/>
  <c r="K18075" i="1"/>
  <c r="K18121" i="1"/>
  <c r="K18194" i="1"/>
  <c r="K18205" i="1"/>
  <c r="K18206" i="1"/>
  <c r="K18267" i="1"/>
  <c r="K18275" i="1"/>
  <c r="K18276" i="1"/>
  <c r="K18323" i="1"/>
  <c r="K18329" i="1"/>
  <c r="K18466" i="1"/>
  <c r="K18471" i="1"/>
  <c r="K18111" i="1"/>
  <c r="K18117" i="1"/>
  <c r="K18132" i="1"/>
  <c r="K18134" i="1"/>
  <c r="K18178" i="1"/>
  <c r="K18183" i="1"/>
  <c r="K18184" i="1"/>
  <c r="K18264" i="1"/>
  <c r="K18268" i="1"/>
  <c r="K18282" i="1"/>
  <c r="K18286" i="1"/>
  <c r="K18296" i="1"/>
  <c r="K18313" i="1"/>
  <c r="K18314" i="1"/>
  <c r="K18317" i="1"/>
  <c r="K18318" i="1"/>
  <c r="K18330" i="1"/>
  <c r="K18332" i="1"/>
  <c r="K18362" i="1"/>
  <c r="K18397" i="1"/>
  <c r="K18398" i="1"/>
  <c r="K18067" i="1"/>
  <c r="K18112" i="1"/>
  <c r="K18123" i="1"/>
  <c r="K18124" i="1"/>
  <c r="K18125" i="1"/>
  <c r="K18129" i="1"/>
  <c r="K18131" i="1"/>
  <c r="K18139" i="1"/>
  <c r="K18141" i="1"/>
  <c r="K18152" i="1"/>
  <c r="K18199" i="1"/>
  <c r="K18209" i="1"/>
  <c r="K18211" i="1"/>
  <c r="K18226" i="1"/>
  <c r="K18255" i="1"/>
  <c r="K18260" i="1"/>
  <c r="K18263" i="1"/>
  <c r="K18291" i="1"/>
  <c r="K18294" i="1"/>
  <c r="K18061" i="1"/>
  <c r="K18073" i="1"/>
  <c r="K18074" i="1"/>
  <c r="K18076" i="1"/>
  <c r="K18089" i="1"/>
  <c r="K18093" i="1"/>
  <c r="K18098" i="1"/>
  <c r="K18100" i="1"/>
  <c r="K18161" i="1"/>
  <c r="K18177" i="1"/>
  <c r="K18188" i="1"/>
  <c r="K18241" i="1"/>
  <c r="K18244" i="1"/>
  <c r="K18247" i="1"/>
  <c r="K18256" i="1"/>
  <c r="K18261" i="1"/>
  <c r="K18285" i="1"/>
  <c r="K18288" i="1"/>
  <c r="K18292" i="1"/>
  <c r="K18357" i="1"/>
  <c r="K18399" i="1"/>
  <c r="K18375" i="1"/>
  <c r="K18402" i="1"/>
  <c r="K18403" i="1"/>
  <c r="K18406" i="1"/>
  <c r="K18410" i="1"/>
  <c r="K18442" i="1"/>
  <c r="K18448" i="1"/>
  <c r="K18459" i="1"/>
  <c r="K18094" i="1"/>
  <c r="K18095" i="1"/>
  <c r="K18154" i="1"/>
  <c r="K18165" i="1"/>
  <c r="K18166" i="1"/>
  <c r="K18167" i="1"/>
  <c r="K18170" i="1"/>
  <c r="K18191" i="1"/>
  <c r="K18214" i="1"/>
  <c r="K18215" i="1"/>
  <c r="K18270" i="1"/>
  <c r="K18274" i="1"/>
  <c r="K18311" i="1"/>
  <c r="K18325" i="1"/>
  <c r="K18327" i="1"/>
  <c r="K18337" i="1"/>
  <c r="K18356" i="1"/>
  <c r="K18371" i="1"/>
  <c r="K18374" i="1"/>
  <c r="K18385" i="1"/>
  <c r="K18395" i="1"/>
  <c r="K18438" i="1"/>
  <c r="K18440" i="1"/>
  <c r="K18445" i="1"/>
  <c r="K18453" i="1"/>
  <c r="K18460" i="1"/>
  <c r="K18065" i="1"/>
  <c r="K18077" i="1"/>
  <c r="K18085" i="1"/>
  <c r="K18087" i="1"/>
  <c r="K18114" i="1"/>
  <c r="K18115" i="1"/>
  <c r="K18118" i="1"/>
  <c r="K18135" i="1"/>
  <c r="K18138" i="1"/>
  <c r="K18144" i="1"/>
  <c r="K18145" i="1"/>
  <c r="K18151" i="1"/>
  <c r="K18153" i="1"/>
  <c r="K18273" i="1"/>
  <c r="K18299" i="1"/>
  <c r="K18303" i="1"/>
  <c r="K18306" i="1"/>
  <c r="K18383" i="1"/>
  <c r="K18389" i="1"/>
  <c r="K18434" i="1"/>
  <c r="K18439" i="1"/>
  <c r="K18454" i="1"/>
  <c r="K18456" i="1"/>
  <c r="K18463" i="1"/>
  <c r="K18464" i="1"/>
  <c r="K18472" i="1"/>
  <c r="K18063" i="1"/>
  <c r="K18064" i="1"/>
  <c r="K18066" i="1"/>
  <c r="K18080" i="1"/>
  <c r="K18082" i="1"/>
  <c r="K18092" i="1"/>
  <c r="K18096" i="1"/>
  <c r="K18122" i="1"/>
  <c r="K18126" i="1"/>
  <c r="K18187" i="1"/>
  <c r="K18189" i="1"/>
  <c r="K18197" i="1"/>
  <c r="K18208" i="1"/>
  <c r="K18216" i="1"/>
  <c r="K18217" i="1"/>
  <c r="K18218" i="1"/>
  <c r="K18220" i="1"/>
  <c r="K18222" i="1"/>
  <c r="K18227" i="1"/>
  <c r="K18228" i="1"/>
  <c r="K18229" i="1"/>
  <c r="K18245" i="1"/>
  <c r="K18254" i="1"/>
  <c r="K18297" i="1"/>
  <c r="K18298" i="1"/>
  <c r="K18310" i="1"/>
  <c r="K18340" i="1"/>
  <c r="K18342" i="1"/>
  <c r="K18345" i="1"/>
  <c r="K18349" i="1"/>
  <c r="K18396" i="1"/>
  <c r="K18404" i="1"/>
  <c r="K18411" i="1"/>
  <c r="K18412" i="1"/>
  <c r="K18062" i="1"/>
  <c r="K18068" i="1"/>
  <c r="K18070" i="1"/>
  <c r="K18078" i="1"/>
  <c r="K18079" i="1"/>
  <c r="K18081" i="1"/>
  <c r="K18083" i="1"/>
  <c r="K18086" i="1"/>
  <c r="K18091" i="1"/>
  <c r="K18097" i="1"/>
  <c r="K18155" i="1"/>
  <c r="K18106" i="1"/>
  <c r="K18107" i="1"/>
  <c r="K18108" i="1"/>
  <c r="K18109" i="1"/>
  <c r="K18110" i="1"/>
  <c r="K18156" i="1"/>
  <c r="K18157" i="1"/>
  <c r="K18159" i="1"/>
  <c r="K18164" i="1"/>
  <c r="K18182" i="1"/>
  <c r="K18185" i="1"/>
  <c r="K18186" i="1"/>
  <c r="K18192" i="1"/>
  <c r="K18195" i="1"/>
  <c r="K18196" i="1"/>
  <c r="K18200" i="1"/>
  <c r="K18204" i="1"/>
  <c r="K18219" i="1"/>
  <c r="K18221" i="1"/>
  <c r="K18225" i="1"/>
  <c r="K18232" i="1"/>
  <c r="K18233" i="1"/>
  <c r="K18234" i="1"/>
  <c r="K18235" i="1"/>
  <c r="K18236" i="1"/>
  <c r="K18237" i="1"/>
  <c r="K18238" i="1"/>
  <c r="K18239" i="1"/>
  <c r="K18248" i="1"/>
  <c r="K18249" i="1"/>
  <c r="K18251" i="1"/>
  <c r="K18257" i="1"/>
  <c r="K18258" i="1"/>
  <c r="K18259" i="1"/>
  <c r="K18262" i="1"/>
  <c r="K18283" i="1"/>
  <c r="K18284" i="1"/>
  <c r="K18315" i="1"/>
  <c r="K18370" i="1"/>
  <c r="K18372" i="1"/>
  <c r="K18376" i="1"/>
  <c r="K18379" i="1"/>
  <c r="K18380" i="1"/>
  <c r="K18384" i="1"/>
  <c r="K18390" i="1"/>
  <c r="K18400" i="1"/>
  <c r="K18401" i="1"/>
  <c r="K18408" i="1"/>
  <c r="K18414" i="1"/>
  <c r="K18419" i="1"/>
  <c r="K18425" i="1"/>
  <c r="K18437" i="1"/>
  <c r="K18429" i="1"/>
  <c r="K18060" i="1"/>
  <c r="K18113" i="1"/>
  <c r="K18140" i="1"/>
  <c r="K18143" i="1"/>
  <c r="K18149" i="1"/>
  <c r="K18162" i="1"/>
  <c r="K18163" i="1"/>
  <c r="K18172" i="1"/>
  <c r="K18174" i="1"/>
  <c r="K18175" i="1"/>
  <c r="K18176" i="1"/>
  <c r="K18179" i="1"/>
  <c r="K18181" i="1"/>
  <c r="K18203" i="1"/>
  <c r="K18210" i="1"/>
  <c r="K18212" i="1"/>
  <c r="K18213" i="1"/>
  <c r="K18224" i="1"/>
  <c r="K18231" i="1"/>
  <c r="K18243" i="1"/>
  <c r="K18351" i="1"/>
  <c r="K18394" i="1"/>
  <c r="K18422" i="1"/>
  <c r="K18426" i="1"/>
  <c r="K18431" i="1"/>
  <c r="K18447" i="1"/>
  <c r="K18465" i="1"/>
  <c r="K18468" i="1"/>
  <c r="K18250" i="1"/>
  <c r="K18280" i="1"/>
  <c r="K18281" i="1"/>
  <c r="K18293" i="1"/>
  <c r="K18301" i="1"/>
  <c r="K18343" i="1"/>
  <c r="K18346" i="1"/>
  <c r="K18359" i="1"/>
  <c r="K18364" i="1"/>
  <c r="K18388" i="1"/>
  <c r="K18391" i="1"/>
  <c r="K18407" i="1"/>
  <c r="K18413" i="1"/>
  <c r="K18443" i="1"/>
  <c r="K18462" i="1"/>
  <c r="K18130" i="1"/>
  <c r="K18230" i="1"/>
  <c r="K18240" i="1"/>
  <c r="K18242" i="1"/>
  <c r="K18252" i="1"/>
  <c r="K18253" i="1"/>
  <c r="K18272" i="1"/>
  <c r="K18287" i="1"/>
  <c r="K18289" i="1"/>
  <c r="K18295" i="1"/>
  <c r="K18300" i="1"/>
  <c r="K18302" i="1"/>
  <c r="K18304" i="1"/>
  <c r="K18305" i="1"/>
  <c r="K18308" i="1"/>
  <c r="K18309" i="1"/>
  <c r="K18312" i="1"/>
  <c r="K18338" i="1"/>
  <c r="K18344" i="1"/>
  <c r="K18348" i="1"/>
  <c r="K18366" i="1"/>
  <c r="K18369" i="1"/>
  <c r="K18377" i="1"/>
  <c r="K18381" i="1"/>
  <c r="K18382" i="1"/>
  <c r="K18386" i="1"/>
  <c r="K18392" i="1"/>
  <c r="K18393" i="1"/>
  <c r="K18433" i="1"/>
  <c r="K18436" i="1"/>
  <c r="K18455" i="1"/>
  <c r="K18458" i="1"/>
  <c r="K18461" i="1"/>
  <c r="K18102" i="1"/>
  <c r="K18103" i="1"/>
  <c r="K18105" i="1"/>
  <c r="K18127" i="1"/>
  <c r="K18148" i="1"/>
  <c r="K18158" i="1"/>
  <c r="K18160" i="1"/>
  <c r="K18168" i="1"/>
  <c r="K18169" i="1"/>
  <c r="K18171" i="1"/>
  <c r="K18173" i="1"/>
  <c r="K18207" i="1"/>
  <c r="K18333" i="1"/>
  <c r="K18341" i="1"/>
  <c r="K2" i="1"/>
  <c r="J11577" i="1"/>
  <c r="J11578" i="1"/>
  <c r="J11459" i="1"/>
  <c r="J11575" i="1"/>
  <c r="J11601" i="1"/>
  <c r="J11612" i="1"/>
  <c r="J11613" i="1"/>
  <c r="J11460" i="1"/>
  <c r="J11461" i="1"/>
  <c r="J11602" i="1"/>
  <c r="J11623" i="1"/>
  <c r="J11627" i="1"/>
  <c r="J11628" i="1"/>
  <c r="J11630" i="1"/>
  <c r="J11636" i="1"/>
  <c r="J11640" i="1"/>
  <c r="J12183" i="1"/>
  <c r="J12186" i="1"/>
  <c r="J12187" i="1"/>
  <c r="J11643" i="1"/>
  <c r="J11644" i="1"/>
  <c r="J11646" i="1"/>
  <c r="J11648" i="1"/>
  <c r="J11649" i="1"/>
  <c r="J11583" i="1"/>
  <c r="J11589" i="1"/>
  <c r="J11462" i="1"/>
  <c r="J11467" i="1"/>
  <c r="J11474" i="1"/>
  <c r="J11625" i="1"/>
  <c r="J11642" i="1"/>
  <c r="J11666" i="1"/>
  <c r="J11660" i="1"/>
  <c r="J11661" i="1"/>
  <c r="J11847" i="1"/>
  <c r="J11480" i="1"/>
  <c r="J11504" i="1"/>
  <c r="J11545" i="1"/>
  <c r="J11574" i="1"/>
  <c r="J11618" i="1"/>
  <c r="J11620" i="1"/>
  <c r="J11621" i="1"/>
  <c r="J11632" i="1"/>
  <c r="J11567" i="1"/>
  <c r="J11579" i="1"/>
  <c r="J11591" i="1"/>
  <c r="J11592" i="1"/>
  <c r="J11593" i="1"/>
  <c r="J11668" i="1"/>
  <c r="J11670" i="1"/>
  <c r="J11671" i="1"/>
  <c r="J11677" i="1"/>
  <c r="J11466" i="1"/>
  <c r="J11468" i="1"/>
  <c r="J11597" i="1"/>
  <c r="J11572" i="1"/>
  <c r="J11638" i="1"/>
  <c r="J11650" i="1"/>
  <c r="J11655" i="1"/>
  <c r="J11663" i="1"/>
  <c r="J11532" i="1"/>
  <c r="J11534" i="1"/>
  <c r="J14118" i="1"/>
  <c r="J11484" i="1"/>
  <c r="J13355" i="1"/>
  <c r="J13356" i="1"/>
  <c r="J11537" i="1"/>
  <c r="J11556" i="1"/>
  <c r="J11557" i="1"/>
  <c r="J11561" i="1"/>
  <c r="J11571" i="1"/>
  <c r="J11485" i="1"/>
  <c r="J11543" i="1"/>
  <c r="J11549" i="1"/>
  <c r="J11490" i="1"/>
  <c r="J11492" i="1"/>
  <c r="J11528" i="1"/>
  <c r="J11531" i="1"/>
  <c r="J11535" i="1"/>
  <c r="J11536" i="1"/>
  <c r="J11547" i="1"/>
  <c r="J11552" i="1"/>
  <c r="J11487" i="1"/>
  <c r="J11498" i="1"/>
  <c r="J11502" i="1"/>
  <c r="J11503" i="1"/>
  <c r="J11523" i="1"/>
  <c r="J11525" i="1"/>
  <c r="J11616" i="1"/>
  <c r="J11553" i="1"/>
  <c r="J11566" i="1"/>
  <c r="J11581" i="1"/>
  <c r="J11585" i="1"/>
  <c r="J11586" i="1"/>
  <c r="J11587" i="1"/>
  <c r="J11596" i="1"/>
  <c r="J11481" i="1"/>
  <c r="J11486" i="1"/>
  <c r="J11519" i="1"/>
  <c r="J11619" i="1"/>
  <c r="J11533" i="1"/>
  <c r="J11538" i="1"/>
  <c r="J14116" i="1"/>
  <c r="J11550" i="1"/>
  <c r="J14023" i="1"/>
  <c r="J14025" i="1"/>
  <c r="J11916" i="1"/>
  <c r="J11917" i="1"/>
  <c r="J11922" i="1"/>
  <c r="J11598" i="1"/>
  <c r="J11564" i="1"/>
  <c r="J11558" i="1"/>
  <c r="J11563" i="1"/>
  <c r="J11845" i="1"/>
  <c r="J11608" i="1"/>
  <c r="J11609" i="1"/>
  <c r="J11526" i="1"/>
  <c r="J11527" i="1"/>
  <c r="J11530" i="1"/>
  <c r="J11509" i="1"/>
  <c r="J11511" i="1"/>
  <c r="J11580" i="1"/>
  <c r="J11520" i="1"/>
  <c r="J14024" i="1"/>
  <c r="J11493" i="1"/>
  <c r="J11496" i="1"/>
  <c r="J11500" i="1"/>
  <c r="J11506" i="1"/>
  <c r="J11599" i="1"/>
  <c r="J11600" i="1"/>
  <c r="J11611" i="1"/>
  <c r="J11614" i="1"/>
  <c r="J11539" i="1"/>
  <c r="J11483" i="1"/>
  <c r="J15793" i="1"/>
  <c r="J15798" i="1"/>
  <c r="J15802" i="1"/>
  <c r="J15804" i="1"/>
  <c r="J11540" i="1"/>
  <c r="J11541" i="1"/>
  <c r="J11469" i="1"/>
  <c r="J11472" i="1"/>
  <c r="J11473" i="1"/>
  <c r="J11475" i="1"/>
  <c r="J11562" i="1"/>
  <c r="J11470" i="1"/>
  <c r="J11471" i="1"/>
  <c r="J11615" i="1"/>
  <c r="J8" i="1"/>
  <c r="J18" i="1"/>
  <c r="J19" i="1"/>
  <c r="J21" i="1"/>
  <c r="J60" i="1"/>
  <c r="J67" i="1"/>
  <c r="J75" i="1"/>
  <c r="J77" i="1"/>
  <c r="J78" i="1"/>
  <c r="J79" i="1"/>
  <c r="J80" i="1"/>
  <c r="J130" i="1"/>
  <c r="J162" i="1"/>
  <c r="J165" i="1"/>
  <c r="J159" i="1"/>
  <c r="J196" i="1"/>
  <c r="J197" i="1"/>
  <c r="J198" i="1"/>
  <c r="J13" i="1"/>
  <c r="J29" i="1"/>
  <c r="J30" i="1"/>
  <c r="J59" i="1"/>
  <c r="J66" i="1"/>
  <c r="J105" i="1"/>
  <c r="J113" i="1"/>
  <c r="J118" i="1"/>
  <c r="J121" i="1"/>
  <c r="J124" i="1"/>
  <c r="J144" i="1"/>
  <c r="J152" i="1"/>
  <c r="J11560" i="1"/>
  <c r="J11565" i="1"/>
  <c r="J11570" i="1"/>
  <c r="J4" i="1"/>
  <c r="J5" i="1"/>
  <c r="J10" i="1"/>
  <c r="J148" i="1"/>
  <c r="J160" i="1"/>
  <c r="J161" i="1"/>
  <c r="J164" i="1"/>
  <c r="J166" i="1"/>
  <c r="J167" i="1"/>
  <c r="J168" i="1"/>
  <c r="J169" i="1"/>
  <c r="J171" i="1"/>
  <c r="J172" i="1"/>
  <c r="J173" i="1"/>
  <c r="J178" i="1"/>
  <c r="J188" i="1"/>
  <c r="J200" i="1"/>
  <c r="J37" i="1"/>
  <c r="J39" i="1"/>
  <c r="J43" i="1"/>
  <c r="J48" i="1"/>
  <c r="J54" i="1"/>
  <c r="J95" i="1"/>
  <c r="J96" i="1"/>
  <c r="J97" i="1"/>
  <c r="J201" i="1"/>
  <c r="J202" i="1"/>
  <c r="J203" i="1"/>
  <c r="J25" i="1"/>
  <c r="J27" i="1"/>
  <c r="J38" i="1"/>
  <c r="J74" i="1"/>
  <c r="J84" i="1"/>
  <c r="J89" i="1"/>
  <c r="J92" i="1"/>
  <c r="J93" i="1"/>
  <c r="J91" i="1"/>
  <c r="J106" i="1"/>
  <c r="J112" i="1"/>
  <c r="J134" i="1"/>
  <c r="J139" i="1"/>
  <c r="J143" i="1"/>
  <c r="J204" i="1"/>
  <c r="J11510" i="1"/>
  <c r="J17" i="1"/>
  <c r="J35" i="1"/>
  <c r="J42" i="1"/>
  <c r="J44" i="1"/>
  <c r="J47" i="1"/>
  <c r="J50" i="1"/>
  <c r="J55" i="1"/>
  <c r="J56" i="1"/>
  <c r="J62" i="1"/>
  <c r="J70" i="1"/>
  <c r="J71" i="1"/>
  <c r="J76" i="1"/>
  <c r="J107" i="1"/>
  <c r="J114" i="1"/>
  <c r="J116" i="1"/>
  <c r="J119" i="1"/>
  <c r="J122" i="1"/>
  <c r="J123" i="1"/>
  <c r="J132" i="1"/>
  <c r="J133" i="1"/>
  <c r="J135" i="1"/>
  <c r="J141" i="1"/>
  <c r="J145" i="1"/>
  <c r="J147" i="1"/>
  <c r="J153" i="1"/>
  <c r="J158" i="1"/>
  <c r="J176" i="1"/>
  <c r="J182" i="1"/>
  <c r="J190" i="1"/>
  <c r="J191" i="1"/>
  <c r="J15" i="1"/>
  <c r="J34" i="1"/>
  <c r="J36" i="1"/>
  <c r="J41" i="1"/>
  <c r="J49" i="1"/>
  <c r="J63" i="1"/>
  <c r="J73" i="1"/>
  <c r="J85" i="1"/>
  <c r="J94" i="1"/>
  <c r="J100" i="1"/>
  <c r="J102" i="1"/>
  <c r="J108" i="1"/>
  <c r="J110" i="1"/>
  <c r="J127" i="1"/>
  <c r="J16" i="1"/>
  <c r="J20" i="1"/>
  <c r="J125" i="1"/>
  <c r="J131" i="1"/>
  <c r="J136" i="1"/>
  <c r="J137" i="1"/>
  <c r="J138" i="1"/>
  <c r="J163" i="1"/>
  <c r="J174" i="1"/>
  <c r="J181" i="1"/>
  <c r="J183" i="1"/>
  <c r="J192" i="1"/>
  <c r="J2" i="1"/>
  <c r="J3" i="1"/>
  <c r="J6" i="1"/>
  <c r="J7" i="1"/>
  <c r="J9" i="1"/>
  <c r="J11" i="1"/>
  <c r="J22" i="1"/>
  <c r="J23" i="1"/>
  <c r="J24" i="1"/>
  <c r="J31" i="1"/>
  <c r="J57" i="1"/>
  <c r="J65" i="1"/>
  <c r="J81" i="1"/>
  <c r="J98" i="1"/>
  <c r="J99" i="1"/>
  <c r="J101" i="1"/>
  <c r="J103" i="1"/>
  <c r="J109" i="1"/>
  <c r="J111" i="1"/>
  <c r="J115" i="1"/>
  <c r="J120" i="1"/>
  <c r="J149" i="1"/>
  <c r="J12" i="1"/>
  <c r="J14" i="1"/>
  <c r="J28" i="1"/>
  <c r="J32" i="1"/>
  <c r="J33" i="1"/>
  <c r="J45" i="1"/>
  <c r="J46" i="1"/>
  <c r="J51" i="1"/>
  <c r="J52" i="1"/>
  <c r="J58" i="1"/>
  <c r="J61" i="1"/>
  <c r="J64" i="1"/>
  <c r="J68" i="1"/>
  <c r="J69" i="1"/>
  <c r="J72" i="1"/>
  <c r="J83" i="1"/>
  <c r="J86" i="1"/>
  <c r="J87" i="1"/>
  <c r="J88" i="1"/>
  <c r="J90" i="1"/>
  <c r="J104" i="1"/>
  <c r="J117" i="1"/>
  <c r="J126" i="1"/>
  <c r="J128" i="1"/>
  <c r="J129" i="1"/>
  <c r="J151" i="1"/>
  <c r="J154" i="1"/>
  <c r="J156" i="1"/>
  <c r="J157" i="1"/>
  <c r="J180" i="1"/>
  <c r="J184" i="1"/>
  <c r="J186" i="1"/>
  <c r="J187" i="1"/>
  <c r="J189" i="1"/>
  <c r="J193" i="1"/>
  <c r="J211" i="1"/>
  <c r="J214" i="1"/>
  <c r="J215" i="1"/>
  <c r="J217" i="1"/>
  <c r="J298" i="1"/>
  <c r="J303" i="1"/>
  <c r="J321" i="1"/>
  <c r="J332" i="1"/>
  <c r="J337" i="1"/>
  <c r="J355" i="1"/>
  <c r="J360" i="1"/>
  <c r="J363" i="1"/>
  <c r="J365" i="1"/>
  <c r="J370" i="1"/>
  <c r="J378" i="1"/>
  <c r="J455" i="1"/>
  <c r="J458" i="1"/>
  <c r="J488" i="1"/>
  <c r="J491" i="1"/>
  <c r="J492" i="1"/>
  <c r="J495" i="1"/>
  <c r="J496" i="1"/>
  <c r="J505" i="1"/>
  <c r="J507" i="1"/>
  <c r="J515" i="1"/>
  <c r="J516" i="1"/>
  <c r="J520" i="1"/>
  <c r="J524" i="1"/>
  <c r="J528" i="1"/>
  <c r="J541" i="1"/>
  <c r="J542" i="1"/>
  <c r="J556" i="1"/>
  <c r="J560" i="1"/>
  <c r="J563" i="1"/>
  <c r="J500" i="1"/>
  <c r="J578" i="1"/>
  <c r="J521" i="1"/>
  <c r="J592" i="1"/>
  <c r="J604" i="1"/>
  <c r="J653" i="1"/>
  <c r="J658" i="1"/>
  <c r="J754" i="1"/>
  <c r="J757" i="1"/>
  <c r="J765" i="1"/>
  <c r="J784" i="1"/>
  <c r="J185" i="1"/>
  <c r="J40" i="1"/>
  <c r="J82" i="1"/>
  <c r="J142" i="1"/>
  <c r="J177" i="1"/>
  <c r="J26" i="1"/>
  <c r="J150" i="1"/>
  <c r="J212" i="1"/>
  <c r="J170" i="1"/>
  <c r="J218" i="1"/>
  <c r="J222" i="1"/>
  <c r="J229" i="1"/>
  <c r="J261" i="1"/>
  <c r="J256" i="1"/>
  <c r="J288" i="1"/>
  <c r="J289" i="1"/>
  <c r="J292" i="1"/>
  <c r="J294" i="1"/>
  <c r="J297" i="1"/>
  <c r="J299" i="1"/>
  <c r="J327" i="1"/>
  <c r="J362" i="1"/>
  <c r="J387" i="1"/>
  <c r="J390" i="1"/>
  <c r="J450" i="1"/>
  <c r="J453" i="1"/>
  <c r="J459" i="1"/>
  <c r="J460" i="1"/>
  <c r="J463" i="1"/>
  <c r="J471" i="1"/>
  <c r="J473" i="1"/>
  <c r="J484" i="1"/>
  <c r="J486" i="1"/>
  <c r="J490" i="1"/>
  <c r="J493" i="1"/>
  <c r="J497" i="1"/>
  <c r="J569" i="1"/>
  <c r="J581" i="1"/>
  <c r="J624" i="1"/>
  <c r="J655" i="1"/>
  <c r="J659" i="1"/>
  <c r="J662" i="1"/>
  <c r="J667" i="1"/>
  <c r="J746" i="1"/>
  <c r="J790" i="1"/>
  <c r="J14772" i="1"/>
  <c r="J179" i="1"/>
  <c r="J16443" i="1"/>
  <c r="J14822" i="1"/>
  <c r="J194" i="1"/>
  <c r="J792" i="1"/>
  <c r="J793" i="1"/>
  <c r="J794" i="1"/>
  <c r="J795" i="1"/>
  <c r="J796" i="1"/>
  <c r="J797" i="1"/>
  <c r="J798" i="1"/>
  <c r="J799" i="1"/>
  <c r="J802" i="1"/>
  <c r="J803" i="1"/>
  <c r="J804" i="1"/>
  <c r="J805" i="1"/>
  <c r="J806" i="1"/>
  <c r="J807" i="1"/>
  <c r="J808" i="1"/>
  <c r="J245" i="1"/>
  <c r="J246" i="1"/>
  <c r="J254" i="1"/>
  <c r="J263" i="1"/>
  <c r="J273" i="1"/>
  <c r="J314" i="1"/>
  <c r="J318" i="1"/>
  <c r="J319" i="1"/>
  <c r="J354" i="1"/>
  <c r="J366" i="1"/>
  <c r="J369" i="1"/>
  <c r="J429" i="1"/>
  <c r="J466" i="1"/>
  <c r="J467" i="1"/>
  <c r="J470" i="1"/>
  <c r="J477" i="1"/>
  <c r="J479" i="1"/>
  <c r="J482" i="1"/>
  <c r="J494" i="1"/>
  <c r="J533" i="1"/>
  <c r="J568" i="1"/>
  <c r="J580" i="1"/>
  <c r="J588" i="1"/>
  <c r="J594" i="1"/>
  <c r="J603" i="1"/>
  <c r="J612" i="1"/>
  <c r="J665" i="1"/>
  <c r="J764" i="1"/>
  <c r="J766" i="1"/>
  <c r="J786" i="1"/>
  <c r="J801" i="1"/>
  <c r="J810" i="1"/>
  <c r="J811" i="1"/>
  <c r="J812" i="1"/>
  <c r="J813" i="1"/>
  <c r="J814" i="1"/>
  <c r="J815" i="1"/>
  <c r="J819" i="1"/>
  <c r="J821" i="1"/>
  <c r="J822" i="1"/>
  <c r="J823" i="1"/>
  <c r="J825" i="1"/>
  <c r="J826" i="1"/>
  <c r="J827" i="1"/>
  <c r="J828" i="1"/>
  <c r="J269" i="1"/>
  <c r="J271" i="1"/>
  <c r="J279" i="1"/>
  <c r="J326" i="1"/>
  <c r="J328" i="1"/>
  <c r="J571" i="1"/>
  <c r="J644" i="1"/>
  <c r="J657" i="1"/>
  <c r="J664" i="1"/>
  <c r="J666" i="1"/>
  <c r="J687" i="1"/>
  <c r="J690" i="1"/>
  <c r="J691" i="1"/>
  <c r="J723" i="1"/>
  <c r="J724" i="1"/>
  <c r="J728" i="1"/>
  <c r="J732" i="1"/>
  <c r="J733" i="1"/>
  <c r="J735" i="1"/>
  <c r="J769" i="1"/>
  <c r="J817" i="1"/>
  <c r="J829" i="1"/>
  <c r="J830" i="1"/>
  <c r="J832" i="1"/>
  <c r="J833" i="1"/>
  <c r="J834" i="1"/>
  <c r="J836" i="1"/>
  <c r="J837" i="1"/>
  <c r="J838" i="1"/>
  <c r="J839" i="1"/>
  <c r="J840" i="1"/>
  <c r="J841" i="1"/>
  <c r="J842" i="1"/>
  <c r="J843" i="1"/>
  <c r="J844" i="1"/>
  <c r="J845" i="1"/>
  <c r="J846" i="1"/>
  <c r="J847" i="1"/>
  <c r="J848" i="1"/>
  <c r="J849" i="1"/>
  <c r="J850" i="1"/>
  <c r="J851" i="1"/>
  <c r="J855" i="1"/>
  <c r="J856" i="1"/>
  <c r="J857" i="1"/>
  <c r="J858" i="1"/>
  <c r="J859" i="1"/>
  <c r="J860" i="1"/>
  <c r="J861" i="1"/>
  <c r="J862" i="1"/>
  <c r="J864" i="1"/>
  <c r="J865" i="1"/>
  <c r="J866" i="1"/>
  <c r="J867" i="1"/>
  <c r="J868" i="1"/>
  <c r="J869" i="1"/>
  <c r="J870" i="1"/>
  <c r="J871" i="1"/>
  <c r="J872" i="1"/>
  <c r="J873" i="1"/>
  <c r="J874" i="1"/>
  <c r="J219" i="1"/>
  <c r="J226" i="1"/>
  <c r="J231" i="1"/>
  <c r="J238" i="1"/>
  <c r="J258" i="1"/>
  <c r="J267" i="1"/>
  <c r="J270" i="1"/>
  <c r="J306" i="1"/>
  <c r="J311" i="1"/>
  <c r="J313" i="1"/>
  <c r="J316" i="1"/>
  <c r="J344" i="1"/>
  <c r="J377" i="1"/>
  <c r="J379" i="1"/>
  <c r="J394" i="1"/>
  <c r="J399" i="1"/>
  <c r="J461" i="1"/>
  <c r="J468" i="1"/>
  <c r="J469" i="1"/>
  <c r="J474" i="1"/>
  <c r="J478" i="1"/>
  <c r="J487" i="1"/>
  <c r="J509" i="1"/>
  <c r="J510" i="1"/>
  <c r="J512" i="1"/>
  <c r="J531" i="1"/>
  <c r="J534" i="1"/>
  <c r="J537" i="1"/>
  <c r="J539" i="1"/>
  <c r="J570" i="1"/>
  <c r="J574" i="1"/>
  <c r="J575" i="1"/>
  <c r="J577" i="1"/>
  <c r="J579" i="1"/>
  <c r="J589" i="1"/>
  <c r="J596" i="1"/>
  <c r="J597" i="1"/>
  <c r="J649" i="1"/>
  <c r="J652" i="1"/>
  <c r="J663" i="1"/>
  <c r="J668" i="1"/>
  <c r="J676" i="1"/>
  <c r="J685" i="1"/>
  <c r="J688" i="1"/>
  <c r="J697" i="1"/>
  <c r="J705" i="1"/>
  <c r="J706" i="1"/>
  <c r="J709" i="1"/>
  <c r="J714" i="1"/>
  <c r="J715" i="1"/>
  <c r="J741" i="1"/>
  <c r="J742" i="1"/>
  <c r="J745" i="1"/>
  <c r="J747" i="1"/>
  <c r="J748" i="1"/>
  <c r="J749" i="1"/>
  <c r="J750" i="1"/>
  <c r="J751" i="1"/>
  <c r="J753" i="1"/>
  <c r="J760" i="1"/>
  <c r="J759" i="1"/>
  <c r="J763" i="1"/>
  <c r="J768" i="1"/>
  <c r="J789" i="1"/>
  <c r="J791" i="1"/>
  <c r="J221" i="1"/>
  <c r="J228" i="1"/>
  <c r="J230" i="1"/>
  <c r="J239" i="1"/>
  <c r="J260" i="1"/>
  <c r="J262" i="1"/>
  <c r="J264" i="1"/>
  <c r="J268" i="1"/>
  <c r="J275" i="1"/>
  <c r="J334" i="1"/>
  <c r="J338" i="1"/>
  <c r="J340" i="1"/>
  <c r="J351" i="1"/>
  <c r="J353" i="1"/>
  <c r="J364" i="1"/>
  <c r="J472" i="1"/>
  <c r="J475" i="1"/>
  <c r="J480" i="1"/>
  <c r="J522" i="1"/>
  <c r="J543" i="1"/>
  <c r="J553" i="1"/>
  <c r="J567" i="1"/>
  <c r="J573" i="1"/>
  <c r="J582" i="1"/>
  <c r="J583" i="1"/>
  <c r="J584" i="1"/>
  <c r="J590" i="1"/>
  <c r="J602" i="1"/>
  <c r="J607" i="1"/>
  <c r="J611" i="1"/>
  <c r="J625" i="1"/>
  <c r="J619" i="1"/>
  <c r="J626" i="1"/>
  <c r="J708" i="1"/>
  <c r="J711" i="1"/>
  <c r="J744" i="1"/>
  <c r="J752" i="1"/>
  <c r="J755" i="1"/>
  <c r="J772" i="1"/>
  <c r="J770" i="1"/>
  <c r="J771" i="1"/>
  <c r="J800" i="1"/>
  <c r="J809" i="1"/>
  <c r="J818" i="1"/>
  <c r="J820" i="1"/>
  <c r="J824" i="1"/>
  <c r="J831" i="1"/>
  <c r="J835" i="1"/>
  <c r="J852" i="1"/>
  <c r="J853" i="1"/>
  <c r="J854" i="1"/>
  <c r="J863" i="1"/>
  <c r="J876" i="1"/>
  <c r="J877" i="1"/>
  <c r="J878" i="1"/>
  <c r="J879" i="1"/>
  <c r="J880" i="1"/>
  <c r="J881" i="1"/>
  <c r="J883" i="1"/>
  <c r="J884" i="1"/>
  <c r="J885" i="1"/>
  <c r="J886" i="1"/>
  <c r="J887" i="1"/>
  <c r="J888" i="1"/>
  <c r="J889" i="1"/>
  <c r="J216" i="1"/>
  <c r="J224" i="1"/>
  <c r="J244" i="1"/>
  <c r="J265" i="1"/>
  <c r="J304" i="1"/>
  <c r="J305" i="1"/>
  <c r="J307" i="1"/>
  <c r="J309" i="1"/>
  <c r="J315" i="1"/>
  <c r="J324" i="1"/>
  <c r="J339" i="1"/>
  <c r="J382" i="1"/>
  <c r="J392" i="1"/>
  <c r="J393" i="1"/>
  <c r="J417" i="1"/>
  <c r="J423" i="1"/>
  <c r="J426" i="1"/>
  <c r="J428" i="1"/>
  <c r="J545" i="1"/>
  <c r="J546" i="1"/>
  <c r="J547" i="1"/>
  <c r="J740" i="1"/>
  <c r="J220" i="1"/>
  <c r="J227" i="1"/>
  <c r="J237" i="1"/>
  <c r="J247" i="1"/>
  <c r="J252" i="1"/>
  <c r="J257" i="1"/>
  <c r="J277" i="1"/>
  <c r="J278" i="1"/>
  <c r="J286" i="1"/>
  <c r="J329" i="1"/>
  <c r="J331" i="1"/>
  <c r="J380" i="1"/>
  <c r="J373" i="1"/>
  <c r="J374" i="1"/>
  <c r="J418" i="1"/>
  <c r="J419" i="1"/>
  <c r="J420" i="1"/>
  <c r="J447" i="1"/>
  <c r="J448" i="1"/>
  <c r="J457" i="1"/>
  <c r="J529" i="1"/>
  <c r="J558" i="1"/>
  <c r="J559" i="1"/>
  <c r="J561" i="1"/>
  <c r="J562" i="1"/>
  <c r="J564" i="1"/>
  <c r="J609" i="1"/>
  <c r="J618" i="1"/>
  <c r="J620" i="1"/>
  <c r="J622" i="1"/>
  <c r="J643" i="1"/>
  <c r="J645" i="1"/>
  <c r="J651" i="1"/>
  <c r="J654" i="1"/>
  <c r="J679" i="1"/>
  <c r="J681" i="1"/>
  <c r="J682" i="1"/>
  <c r="J684" i="1"/>
  <c r="J710" i="1"/>
  <c r="J716" i="1"/>
  <c r="J720" i="1"/>
  <c r="J743" i="1"/>
  <c r="J756" i="1"/>
  <c r="J761" i="1"/>
  <c r="J773" i="1"/>
  <c r="J779" i="1"/>
  <c r="J205" i="1"/>
  <c r="J234" i="1"/>
  <c r="J240" i="1"/>
  <c r="J242" i="1"/>
  <c r="J243" i="1"/>
  <c r="J249" i="1"/>
  <c r="J253" i="1"/>
  <c r="J274" i="1"/>
  <c r="J281" i="1"/>
  <c r="J308" i="1"/>
  <c r="J384" i="1"/>
  <c r="J385" i="1"/>
  <c r="J396" i="1"/>
  <c r="J403" i="1"/>
  <c r="J412" i="1"/>
  <c r="J414" i="1"/>
  <c r="J433" i="1"/>
  <c r="J449" i="1"/>
  <c r="J536" i="1"/>
  <c r="J551" i="1"/>
  <c r="J555" i="1"/>
  <c r="J557" i="1"/>
  <c r="J565" i="1"/>
  <c r="J627" i="1"/>
  <c r="J640" i="1"/>
  <c r="J647" i="1"/>
  <c r="J648" i="1"/>
  <c r="J762" i="1"/>
  <c r="J758" i="1"/>
  <c r="J767" i="1"/>
  <c r="J774" i="1"/>
  <c r="J210" i="1"/>
  <c r="J213" i="1"/>
  <c r="J223" i="1"/>
  <c r="J272" i="1"/>
  <c r="J276" i="1"/>
  <c r="J280" i="1"/>
  <c r="J322" i="1"/>
  <c r="J323" i="1"/>
  <c r="J325" i="1"/>
  <c r="J330" i="1"/>
  <c r="J345" i="1"/>
  <c r="J346" i="1"/>
  <c r="J356" i="1"/>
  <c r="J357" i="1"/>
  <c r="J359" i="1"/>
  <c r="J367" i="1"/>
  <c r="J371" i="1"/>
  <c r="J372" i="1"/>
  <c r="J376" i="1"/>
  <c r="J388" i="1"/>
  <c r="J401" i="1"/>
  <c r="J410" i="1"/>
  <c r="J415" i="1"/>
  <c r="J416" i="1"/>
  <c r="J421" i="1"/>
  <c r="J422" i="1"/>
  <c r="J434" i="1"/>
  <c r="J435" i="1"/>
  <c r="J445" i="1"/>
  <c r="J483" i="1"/>
  <c r="J576" i="1"/>
  <c r="J508" i="1"/>
  <c r="J514" i="1"/>
  <c r="J519" i="1"/>
  <c r="J610" i="1"/>
  <c r="J527" i="1"/>
  <c r="J535" i="1"/>
  <c r="J548" i="1"/>
  <c r="J549" i="1"/>
  <c r="J554" i="1"/>
  <c r="J615" i="1"/>
  <c r="J621" i="1"/>
  <c r="J630" i="1"/>
  <c r="J635" i="1"/>
  <c r="J637" i="1"/>
  <c r="J641" i="1"/>
  <c r="J683" i="1"/>
  <c r="J686" i="1"/>
  <c r="J689" i="1"/>
  <c r="J694" i="1"/>
  <c r="J695" i="1"/>
  <c r="J699" i="1"/>
  <c r="J700" i="1"/>
  <c r="J701" i="1"/>
  <c r="J704" i="1"/>
  <c r="J737" i="1"/>
  <c r="J738" i="1"/>
  <c r="J206" i="1"/>
  <c r="J207" i="1"/>
  <c r="J208" i="1"/>
  <c r="J209" i="1"/>
  <c r="J235" i="1"/>
  <c r="J236" i="1"/>
  <c r="J259" i="1"/>
  <c r="J266" i="1"/>
  <c r="J283" i="1"/>
  <c r="J302" i="1"/>
  <c r="J389" i="1"/>
  <c r="J398" i="1"/>
  <c r="J402" i="1"/>
  <c r="J411" i="1"/>
  <c r="J425" i="1"/>
  <c r="J441" i="1"/>
  <c r="J503" i="1"/>
  <c r="J506" i="1"/>
  <c r="J523" i="1"/>
  <c r="J526" i="1"/>
  <c r="J608" i="1"/>
  <c r="J613" i="1"/>
  <c r="J632" i="1"/>
  <c r="J669" i="1"/>
  <c r="J670" i="1"/>
  <c r="J776" i="1"/>
  <c r="J777" i="1"/>
  <c r="J781" i="1"/>
  <c r="J284" i="1"/>
  <c r="J285" i="1"/>
  <c r="J291" i="1"/>
  <c r="J296" i="1"/>
  <c r="J300" i="1"/>
  <c r="J310" i="1"/>
  <c r="J312" i="1"/>
  <c r="J320" i="1"/>
  <c r="J350" i="1"/>
  <c r="J383" i="1"/>
  <c r="J391" i="1"/>
  <c r="J397" i="1"/>
  <c r="J400" i="1"/>
  <c r="J404" i="1"/>
  <c r="J407" i="1"/>
  <c r="J424" i="1"/>
  <c r="J430" i="1"/>
  <c r="J431" i="1"/>
  <c r="J432" i="1"/>
  <c r="J437" i="1"/>
  <c r="J444" i="1"/>
  <c r="J446" i="1"/>
  <c r="J572" i="1"/>
  <c r="J629" i="1"/>
  <c r="J631" i="1"/>
  <c r="J729" i="1"/>
  <c r="J730" i="1"/>
  <c r="J731" i="1"/>
  <c r="J739" i="1"/>
  <c r="J12182" i="1"/>
  <c r="J11495" i="1"/>
  <c r="J11542" i="1"/>
  <c r="J241" i="1"/>
  <c r="J248" i="1"/>
  <c r="J317" i="1"/>
  <c r="J333" i="1"/>
  <c r="J343" i="1"/>
  <c r="J368" i="1"/>
  <c r="J386" i="1"/>
  <c r="J395" i="1"/>
  <c r="J405" i="1"/>
  <c r="J406" i="1"/>
  <c r="J408" i="1"/>
  <c r="J409" i="1"/>
  <c r="J427" i="1"/>
  <c r="J436" i="1"/>
  <c r="J440" i="1"/>
  <c r="J442" i="1"/>
  <c r="J454" i="1"/>
  <c r="J456" i="1"/>
  <c r="J464" i="1"/>
  <c r="J501" i="1"/>
  <c r="J502" i="1"/>
  <c r="J511" i="1"/>
  <c r="J513" i="1"/>
  <c r="J517" i="1"/>
  <c r="J11482" i="1"/>
  <c r="J530" i="1"/>
  <c r="J532" i="1"/>
  <c r="J538" i="1"/>
  <c r="J586" i="1"/>
  <c r="J599" i="1"/>
  <c r="J601" i="1"/>
  <c r="J605" i="1"/>
  <c r="J614" i="1"/>
  <c r="J628" i="1"/>
  <c r="J633" i="1"/>
  <c r="J656" i="1"/>
  <c r="J661" i="1"/>
  <c r="J696" i="1"/>
  <c r="J702" i="1"/>
  <c r="J712" i="1"/>
  <c r="J722" i="1"/>
  <c r="J775" i="1"/>
  <c r="J782" i="1"/>
  <c r="J788" i="1"/>
  <c r="J11505" i="1"/>
  <c r="J11517" i="1"/>
  <c r="J11518" i="1"/>
  <c r="J233" i="1"/>
  <c r="J250" i="1"/>
  <c r="J251" i="1"/>
  <c r="J375" i="1"/>
  <c r="J413" i="1"/>
  <c r="J438" i="1"/>
  <c r="J439" i="1"/>
  <c r="J443" i="1"/>
  <c r="J485" i="1"/>
  <c r="J498" i="1"/>
  <c r="J499" i="1"/>
  <c r="J525" i="1"/>
  <c r="J540" i="1"/>
  <c r="J544" i="1"/>
  <c r="J550" i="1"/>
  <c r="J552" i="1"/>
  <c r="J585" i="1"/>
  <c r="J593" i="1"/>
  <c r="J598" i="1"/>
  <c r="J600" i="1"/>
  <c r="J636" i="1"/>
  <c r="J642" i="1"/>
  <c r="J650" i="1"/>
  <c r="J675" i="1"/>
  <c r="J673" i="1"/>
  <c r="J677" i="1"/>
  <c r="J703" i="1"/>
  <c r="J718" i="1"/>
  <c r="J719" i="1"/>
  <c r="J721" i="1"/>
  <c r="J725" i="1"/>
  <c r="J16066" i="1"/>
  <c r="J11529" i="1"/>
  <c r="J11544" i="1"/>
  <c r="J225" i="1"/>
  <c r="J232" i="1"/>
  <c r="J255" i="1"/>
  <c r="J282" i="1"/>
  <c r="J287" i="1"/>
  <c r="J293" i="1"/>
  <c r="J301" i="1"/>
  <c r="J341" i="1"/>
  <c r="J451" i="1"/>
  <c r="J452" i="1"/>
  <c r="J476" i="1"/>
  <c r="J481" i="1"/>
  <c r="J489" i="1"/>
  <c r="J504" i="1"/>
  <c r="J566" i="1"/>
  <c r="J591" i="1"/>
  <c r="J595" i="1"/>
  <c r="J606" i="1"/>
  <c r="J616" i="1"/>
  <c r="J617" i="1"/>
  <c r="J623" i="1"/>
  <c r="J646" i="1"/>
  <c r="J660" i="1"/>
  <c r="J674" i="1"/>
  <c r="J678" i="1"/>
  <c r="J680" i="1"/>
  <c r="J693" i="1"/>
  <c r="J698" i="1"/>
  <c r="J734" i="1"/>
  <c r="J736" i="1"/>
  <c r="J778" i="1"/>
  <c r="J780" i="1"/>
  <c r="J783" i="1"/>
  <c r="J785" i="1"/>
  <c r="J787" i="1"/>
  <c r="J290" i="1"/>
  <c r="J295" i="1"/>
  <c r="J335" i="1"/>
  <c r="J336" i="1"/>
  <c r="J342" i="1"/>
  <c r="J347" i="1"/>
  <c r="J348" i="1"/>
  <c r="J349" i="1"/>
  <c r="J352" i="1"/>
  <c r="J358" i="1"/>
  <c r="J361" i="1"/>
  <c r="J381" i="1"/>
  <c r="J462" i="1"/>
  <c r="J465" i="1"/>
  <c r="J587" i="1"/>
  <c r="J634" i="1"/>
  <c r="J638" i="1"/>
  <c r="J639" i="1"/>
  <c r="J671" i="1"/>
  <c r="J672" i="1"/>
  <c r="J692" i="1"/>
  <c r="J707" i="1"/>
  <c r="J713" i="1"/>
  <c r="J717" i="1"/>
  <c r="J726" i="1"/>
  <c r="J727" i="1"/>
  <c r="J175" i="1"/>
  <c r="J146" i="1"/>
  <c r="J892" i="1"/>
  <c r="J897" i="1"/>
  <c r="J926" i="1"/>
  <c r="J927" i="1"/>
  <c r="J932" i="1"/>
  <c r="J933" i="1"/>
  <c r="J937" i="1"/>
  <c r="J943" i="1"/>
  <c r="J944" i="1"/>
  <c r="J948" i="1"/>
  <c r="J952" i="1"/>
  <c r="J957" i="1"/>
  <c r="J958" i="1"/>
  <c r="J960" i="1"/>
  <c r="J968" i="1"/>
  <c r="J969" i="1"/>
  <c r="J970" i="1"/>
  <c r="J981" i="1"/>
  <c r="J1011" i="1"/>
  <c r="J1038" i="1"/>
  <c r="J1049" i="1"/>
  <c r="J1116" i="1"/>
  <c r="J1207" i="1"/>
  <c r="J1235" i="1"/>
  <c r="J1238" i="1"/>
  <c r="J1279" i="1"/>
  <c r="J1288" i="1"/>
  <c r="J1291" i="1"/>
  <c r="J1292" i="1"/>
  <c r="J1293" i="1"/>
  <c r="J1294" i="1"/>
  <c r="J1295" i="1"/>
  <c r="J1298" i="1"/>
  <c r="J1300" i="1"/>
  <c r="J1303" i="1"/>
  <c r="J1305" i="1"/>
  <c r="J1337" i="1"/>
  <c r="J1340" i="1"/>
  <c r="J1401" i="1"/>
  <c r="J1446" i="1"/>
  <c r="J1448" i="1"/>
  <c r="J1453" i="1"/>
  <c r="J1571" i="1"/>
  <c r="J1459" i="1"/>
  <c r="J1526" i="1"/>
  <c r="J1528" i="1"/>
  <c r="J1532" i="1"/>
  <c r="J1575" i="1"/>
  <c r="J1576" i="1"/>
  <c r="J1579" i="1"/>
  <c r="J1596" i="1"/>
  <c r="J1604" i="1"/>
  <c r="J1606" i="1"/>
  <c r="J1610" i="1"/>
  <c r="J1614" i="1"/>
  <c r="J1616" i="1"/>
  <c r="J1626" i="1"/>
  <c r="J1639" i="1"/>
  <c r="J1661" i="1"/>
  <c r="J1664" i="1"/>
  <c r="J1665" i="1"/>
  <c r="J1682" i="1"/>
  <c r="J1710" i="1"/>
  <c r="J1713" i="1"/>
  <c r="J1715" i="1"/>
  <c r="J1717" i="1"/>
  <c r="J1732" i="1"/>
  <c r="J1733" i="1"/>
  <c r="J1734" i="1"/>
  <c r="J1808" i="1"/>
  <c r="J1809" i="1"/>
  <c r="J1839" i="1"/>
  <c r="J1852" i="1"/>
  <c r="J1853" i="1"/>
  <c r="J1857" i="1"/>
  <c r="J1862" i="1"/>
  <c r="J1865" i="1"/>
  <c r="J1866" i="1"/>
  <c r="J903" i="1"/>
  <c r="J930" i="1"/>
  <c r="J931" i="1"/>
  <c r="J938" i="1"/>
  <c r="J939" i="1"/>
  <c r="J940" i="1"/>
  <c r="J995" i="1"/>
  <c r="J1128" i="1"/>
  <c r="J1164" i="1"/>
  <c r="J1169" i="1"/>
  <c r="J1170" i="1"/>
  <c r="J1171" i="1"/>
  <c r="J1185" i="1"/>
  <c r="J1186" i="1"/>
  <c r="J1192" i="1"/>
  <c r="J1196" i="1"/>
  <c r="J1247" i="1"/>
  <c r="J1203" i="1"/>
  <c r="J1250" i="1"/>
  <c r="J1269" i="1"/>
  <c r="J1271" i="1"/>
  <c r="J1273" i="1"/>
  <c r="J1404" i="1"/>
  <c r="J1406" i="1"/>
  <c r="J1407" i="1"/>
  <c r="J1430" i="1"/>
  <c r="J1454" i="1"/>
  <c r="J1491" i="1"/>
  <c r="J1534" i="1"/>
  <c r="J1535" i="1"/>
  <c r="J1542" i="1"/>
  <c r="J1549" i="1"/>
  <c r="J1550" i="1"/>
  <c r="J1554" i="1"/>
  <c r="J1555" i="1"/>
  <c r="J1561" i="1"/>
  <c r="J1565" i="1"/>
  <c r="J1567" i="1"/>
  <c r="J1570" i="1"/>
  <c r="J1572" i="1"/>
  <c r="J1584" i="1"/>
  <c r="J1585" i="1"/>
  <c r="J1817" i="1"/>
  <c r="J1819" i="1"/>
  <c r="J1821" i="1"/>
  <c r="J1823" i="1"/>
  <c r="J1826" i="1"/>
  <c r="J1828" i="1"/>
  <c r="J1829" i="1"/>
  <c r="J1833" i="1"/>
  <c r="J1837" i="1"/>
  <c r="J1868" i="1"/>
  <c r="J1870" i="1"/>
  <c r="J1872" i="1"/>
  <c r="J1873" i="1"/>
  <c r="J1874" i="1"/>
  <c r="J1875" i="1"/>
  <c r="J1876" i="1"/>
  <c r="J1877" i="1"/>
  <c r="J1878" i="1"/>
  <c r="J1879" i="1"/>
  <c r="J1881" i="1"/>
  <c r="J1882" i="1"/>
  <c r="J1883" i="1"/>
  <c r="J1885" i="1"/>
  <c r="J1886" i="1"/>
  <c r="J1887" i="1"/>
  <c r="J1888" i="1"/>
  <c r="J1889" i="1"/>
  <c r="J1890" i="1"/>
  <c r="J1891" i="1"/>
  <c r="J1892" i="1"/>
  <c r="J899" i="1"/>
  <c r="J921" i="1"/>
  <c r="J923" i="1"/>
  <c r="J875" i="1"/>
  <c r="J1039" i="1"/>
  <c r="J1040" i="1"/>
  <c r="J1046" i="1"/>
  <c r="J1051" i="1"/>
  <c r="J1057" i="1"/>
  <c r="J1089" i="1"/>
  <c r="J1093" i="1"/>
  <c r="J1103" i="1"/>
  <c r="J1110" i="1"/>
  <c r="J1121" i="1"/>
  <c r="J1127" i="1"/>
  <c r="J1129" i="1"/>
  <c r="J1133" i="1"/>
  <c r="J1135" i="1"/>
  <c r="J1137" i="1"/>
  <c r="J1140" i="1"/>
  <c r="J1143" i="1"/>
  <c r="J1148" i="1"/>
  <c r="J1154" i="1"/>
  <c r="J1259" i="1"/>
  <c r="J1260" i="1"/>
  <c r="J1261" i="1"/>
  <c r="J1264" i="1"/>
  <c r="J1265" i="1"/>
  <c r="J1266" i="1"/>
  <c r="J1338" i="1"/>
  <c r="J1348" i="1"/>
  <c r="J1354" i="1"/>
  <c r="J1382" i="1"/>
  <c r="J1397" i="1"/>
  <c r="J1411" i="1"/>
  <c r="J1418" i="1"/>
  <c r="J1425" i="1"/>
  <c r="J1426" i="1"/>
  <c r="J1492" i="1"/>
  <c r="J1495" i="1"/>
  <c r="J1500" i="1"/>
  <c r="J1513" i="1"/>
  <c r="J1516" i="1"/>
  <c r="J1527" i="1"/>
  <c r="J1540" i="1"/>
  <c r="J1558" i="1"/>
  <c r="J1569" i="1"/>
  <c r="J1577" i="1"/>
  <c r="J1583" i="1"/>
  <c r="J1590" i="1"/>
  <c r="J1594" i="1"/>
  <c r="J1601" i="1"/>
  <c r="J1602" i="1"/>
  <c r="J1652" i="1"/>
  <c r="J1747" i="1"/>
  <c r="J1775" i="1"/>
  <c r="J1778" i="1"/>
  <c r="J1779" i="1"/>
  <c r="J1786" i="1"/>
  <c r="J1797" i="1"/>
  <c r="J1801" i="1"/>
  <c r="J1818" i="1"/>
  <c r="J1825" i="1"/>
  <c r="J1827" i="1"/>
  <c r="J1840" i="1"/>
  <c r="J1848" i="1"/>
  <c r="J1849" i="1"/>
  <c r="J1850" i="1"/>
  <c r="J1869" i="1"/>
  <c r="J1884" i="1"/>
  <c r="J890" i="1"/>
  <c r="J891" i="1"/>
  <c r="J954" i="1"/>
  <c r="J966" i="1"/>
  <c r="J1015" i="1"/>
  <c r="J1058" i="1"/>
  <c r="J1056" i="1"/>
  <c r="J1084" i="1"/>
  <c r="J1109" i="1"/>
  <c r="J1190" i="1"/>
  <c r="J1151" i="1"/>
  <c r="J1242" i="1"/>
  <c r="J1248" i="1"/>
  <c r="J1253" i="1"/>
  <c r="J1256" i="1"/>
  <c r="J1257" i="1"/>
  <c r="J1314" i="1"/>
  <c r="J1321" i="1"/>
  <c r="J1390" i="1"/>
  <c r="J1399" i="1"/>
  <c r="J1423" i="1"/>
  <c r="J1588" i="1"/>
  <c r="J1599" i="1"/>
  <c r="J1812" i="1"/>
  <c r="J1813" i="1"/>
  <c r="J1880" i="1"/>
  <c r="J1895" i="1"/>
  <c r="J1896" i="1"/>
  <c r="J1897" i="1"/>
  <c r="J1898" i="1"/>
  <c r="J1899" i="1"/>
  <c r="J1901" i="1"/>
  <c r="J1902" i="1"/>
  <c r="J1903" i="1"/>
  <c r="J1904" i="1"/>
  <c r="J1905" i="1"/>
  <c r="J1906" i="1"/>
  <c r="J1907" i="1"/>
  <c r="J1908" i="1"/>
  <c r="J1910" i="1"/>
  <c r="J1911" i="1"/>
  <c r="J1912" i="1"/>
  <c r="J1913" i="1"/>
  <c r="J1914" i="1"/>
  <c r="J1915" i="1"/>
  <c r="J1916" i="1"/>
  <c r="J1917" i="1"/>
  <c r="J1918" i="1"/>
  <c r="J1919" i="1"/>
  <c r="J1921" i="1"/>
  <c r="J1922" i="1"/>
  <c r="J1923" i="1"/>
  <c r="J1925" i="1"/>
  <c r="J1926" i="1"/>
  <c r="J1927" i="1"/>
  <c r="J1928" i="1"/>
  <c r="J1931" i="1"/>
  <c r="J1934" i="1"/>
  <c r="J1935" i="1"/>
  <c r="J1937" i="1"/>
  <c r="J1938" i="1"/>
  <c r="J1939" i="1"/>
  <c r="J1940" i="1"/>
  <c r="J1941" i="1"/>
  <c r="J1943" i="1"/>
  <c r="J1944" i="1"/>
  <c r="J1945" i="1"/>
  <c r="J1946" i="1"/>
  <c r="J1947" i="1"/>
  <c r="J1948" i="1"/>
  <c r="J1949" i="1"/>
  <c r="J1950" i="1"/>
  <c r="J1951" i="1"/>
  <c r="J1952" i="1"/>
  <c r="J1953" i="1"/>
  <c r="J1954" i="1"/>
  <c r="J991" i="1"/>
  <c r="J1000" i="1"/>
  <c r="J1008" i="1"/>
  <c r="J1009" i="1"/>
  <c r="J1017" i="1"/>
  <c r="J1018" i="1"/>
  <c r="J1020" i="1"/>
  <c r="J1028" i="1"/>
  <c r="J1032" i="1"/>
  <c r="J1033" i="1"/>
  <c r="J1065" i="1"/>
  <c r="J1078" i="1"/>
  <c r="J1092" i="1"/>
  <c r="J1095" i="1"/>
  <c r="J1098" i="1"/>
  <c r="J1122" i="1"/>
  <c r="J1123" i="1"/>
  <c r="J1125" i="1"/>
  <c r="J1126" i="1"/>
  <c r="J1132" i="1"/>
  <c r="J1136" i="1"/>
  <c r="J1144" i="1"/>
  <c r="J1173" i="1"/>
  <c r="J1174" i="1"/>
  <c r="J1184" i="1"/>
  <c r="J1188" i="1"/>
  <c r="J1191" i="1"/>
  <c r="J1197" i="1"/>
  <c r="J1201" i="1"/>
  <c r="J1205" i="1"/>
  <c r="J1206" i="1"/>
  <c r="J1249" i="1"/>
  <c r="J1255" i="1"/>
  <c r="J1333" i="1"/>
  <c r="J1362" i="1"/>
  <c r="J1363" i="1"/>
  <c r="J1389" i="1"/>
  <c r="J1409" i="1"/>
  <c r="J1415" i="1"/>
  <c r="J1416" i="1"/>
  <c r="J1422" i="1"/>
  <c r="J1427" i="1"/>
  <c r="J1428" i="1"/>
  <c r="J1435" i="1"/>
  <c r="J1548" i="1"/>
  <c r="J1562" i="1"/>
  <c r="J1578" i="1"/>
  <c r="J1643" i="1"/>
  <c r="J1645" i="1"/>
  <c r="J1660" i="1"/>
  <c r="J1743" i="1"/>
  <c r="J1745" i="1"/>
  <c r="J1753" i="1"/>
  <c r="J1756" i="1"/>
  <c r="J1843" i="1"/>
  <c r="J1844" i="1"/>
  <c r="J1936" i="1"/>
  <c r="J1942" i="1"/>
  <c r="J1956" i="1"/>
  <c r="J1958" i="1"/>
  <c r="J1959" i="1"/>
  <c r="J1962" i="1"/>
  <c r="J1964" i="1"/>
  <c r="J1960" i="1"/>
  <c r="J1968" i="1"/>
  <c r="J1969" i="1"/>
  <c r="J1970" i="1"/>
  <c r="J1972" i="1"/>
  <c r="J1973" i="1"/>
  <c r="J1975" i="1"/>
  <c r="J979" i="1"/>
  <c r="J983" i="1"/>
  <c r="J987" i="1"/>
  <c r="J988" i="1"/>
  <c r="J993" i="1"/>
  <c r="J1229" i="1"/>
  <c r="J1317" i="1"/>
  <c r="J1332" i="1"/>
  <c r="J1351" i="1"/>
  <c r="J1352" i="1"/>
  <c r="J1353" i="1"/>
  <c r="J1581" i="1"/>
  <c r="J1597" i="1"/>
  <c r="J1591" i="1"/>
  <c r="J1603" i="1"/>
  <c r="J1642" i="1"/>
  <c r="J1648" i="1"/>
  <c r="J1720" i="1"/>
  <c r="J1822" i="1"/>
  <c r="J1835" i="1"/>
  <c r="J1841" i="1"/>
  <c r="J1846" i="1"/>
  <c r="J1847" i="1"/>
  <c r="J1854" i="1"/>
  <c r="J1851" i="1"/>
  <c r="J1861" i="1"/>
  <c r="J1929" i="1"/>
  <c r="J1930" i="1"/>
  <c r="J1932" i="1"/>
  <c r="J1933" i="1"/>
  <c r="J1955" i="1"/>
  <c r="J1976" i="1"/>
  <c r="J1961" i="1"/>
  <c r="J1965" i="1"/>
  <c r="J219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895" i="1"/>
  <c r="J901" i="1"/>
  <c r="J955" i="1"/>
  <c r="J1001" i="1"/>
  <c r="J1026" i="1"/>
  <c r="J1053" i="1"/>
  <c r="J1059" i="1"/>
  <c r="J1061" i="1"/>
  <c r="J1062" i="1"/>
  <c r="J1215" i="1"/>
  <c r="J1216" i="1"/>
  <c r="J1218" i="1"/>
  <c r="J1219" i="1"/>
  <c r="J1226" i="1"/>
  <c r="J1234" i="1"/>
  <c r="J1270" i="1"/>
  <c r="J1373" i="1"/>
  <c r="J1403" i="1"/>
  <c r="J1408" i="1"/>
  <c r="J1450" i="1"/>
  <c r="J1462" i="1"/>
  <c r="J1488" i="1"/>
  <c r="J1499" i="1"/>
  <c r="J1493" i="1"/>
  <c r="J1515" i="1"/>
  <c r="J1517" i="1"/>
  <c r="J1600" i="1"/>
  <c r="J1623" i="1"/>
  <c r="J1721" i="1"/>
  <c r="J1722" i="1"/>
  <c r="J1730" i="1"/>
  <c r="J1736" i="1"/>
  <c r="J1740" i="1"/>
  <c r="J1796" i="1"/>
  <c r="J1810" i="1"/>
  <c r="J1815" i="1"/>
  <c r="J1830" i="1"/>
  <c r="J1831" i="1"/>
  <c r="J1832" i="1"/>
  <c r="J1842" i="1"/>
  <c r="J1860" i="1"/>
  <c r="J1863" i="1"/>
  <c r="J1864" i="1"/>
  <c r="J1867" i="1"/>
  <c r="J1871" i="1"/>
  <c r="J1893" i="1"/>
  <c r="J1894" i="1"/>
  <c r="J1900" i="1"/>
  <c r="J1909" i="1"/>
  <c r="J1920" i="1"/>
  <c r="J1924" i="1"/>
  <c r="J1957" i="1"/>
  <c r="J1963" i="1"/>
  <c r="J1966" i="1"/>
  <c r="J1967" i="1"/>
  <c r="J1971" i="1"/>
  <c r="J1974" i="1"/>
  <c r="J2002" i="1"/>
  <c r="J2003" i="1"/>
  <c r="J2004" i="1"/>
  <c r="J2005" i="1"/>
  <c r="J2006" i="1"/>
  <c r="J2007" i="1"/>
  <c r="J2008" i="1"/>
  <c r="J2009" i="1"/>
  <c r="J2010" i="1"/>
  <c r="J2011" i="1"/>
  <c r="J2012" i="1"/>
  <c r="J2013" i="1"/>
  <c r="J2014" i="1"/>
  <c r="J2015" i="1"/>
  <c r="J2016" i="1"/>
  <c r="J2017" i="1"/>
  <c r="J922" i="1"/>
  <c r="J934" i="1"/>
  <c r="J941" i="1"/>
  <c r="J942" i="1"/>
  <c r="J946" i="1"/>
  <c r="J950" i="1"/>
  <c r="J953" i="1"/>
  <c r="J961" i="1"/>
  <c r="J965" i="1"/>
  <c r="J997" i="1"/>
  <c r="J1014" i="1"/>
  <c r="J1012" i="1"/>
  <c r="J1048" i="1"/>
  <c r="J1023" i="1"/>
  <c r="J1066" i="1"/>
  <c r="J1087" i="1"/>
  <c r="J1105" i="1"/>
  <c r="J1111" i="1"/>
  <c r="J1112" i="1"/>
  <c r="J1130" i="1"/>
  <c r="J1131" i="1"/>
  <c r="J1134" i="1"/>
  <c r="J1145" i="1"/>
  <c r="J1146" i="1"/>
  <c r="J1147" i="1"/>
  <c r="J1150" i="1"/>
  <c r="J1153" i="1"/>
  <c r="J1157" i="1"/>
  <c r="J1160" i="1"/>
  <c r="J1162" i="1"/>
  <c r="J1168" i="1"/>
  <c r="J1221" i="1"/>
  <c r="J1240" i="1"/>
  <c r="J1241" i="1"/>
  <c r="J1278" i="1"/>
  <c r="J1272" i="1"/>
  <c r="J1286" i="1"/>
  <c r="J1289" i="1"/>
  <c r="J1301" i="1"/>
  <c r="J1308" i="1"/>
  <c r="J1316" i="1"/>
  <c r="J1318" i="1"/>
  <c r="J1322" i="1"/>
  <c r="J1323" i="1"/>
  <c r="J1347" i="1"/>
  <c r="J1355" i="1"/>
  <c r="J1388" i="1"/>
  <c r="J1392" i="1"/>
  <c r="J1393" i="1"/>
  <c r="J1394" i="1"/>
  <c r="J1395" i="1"/>
  <c r="J1396" i="1"/>
  <c r="J909" i="1"/>
  <c r="J912" i="1"/>
  <c r="J913" i="1"/>
  <c r="J920" i="1"/>
  <c r="J882" i="1"/>
  <c r="J1036" i="1"/>
  <c r="J1045" i="1"/>
  <c r="J1050" i="1"/>
  <c r="J1179" i="1"/>
  <c r="J1187" i="1"/>
  <c r="J1194" i="1"/>
  <c r="J1208" i="1"/>
  <c r="J1212" i="1"/>
  <c r="J1220" i="1"/>
  <c r="J1222" i="1"/>
  <c r="J1223" i="1"/>
  <c r="J1228" i="1"/>
  <c r="J1230" i="1"/>
  <c r="J1237" i="1"/>
  <c r="J1243" i="1"/>
  <c r="J1244" i="1"/>
  <c r="J1251" i="1"/>
  <c r="J1252" i="1"/>
  <c r="J1262" i="1"/>
  <c r="J1419" i="1"/>
  <c r="J1421" i="1"/>
  <c r="J1429" i="1"/>
  <c r="J1431" i="1"/>
  <c r="J1432" i="1"/>
  <c r="J1463" i="1"/>
  <c r="J1467" i="1"/>
  <c r="J1468" i="1"/>
  <c r="J1470" i="1"/>
  <c r="J1471" i="1"/>
  <c r="J1475" i="1"/>
  <c r="J1476" i="1"/>
  <c r="J1479" i="1"/>
  <c r="J1482" i="1"/>
  <c r="J1483" i="1"/>
  <c r="J1485" i="1"/>
  <c r="J1489" i="1"/>
  <c r="J1490" i="1"/>
  <c r="J1494" i="1"/>
  <c r="J1497" i="1"/>
  <c r="J1498" i="1"/>
  <c r="J1501" i="1"/>
  <c r="J1502" i="1"/>
  <c r="J1504" i="1"/>
  <c r="J1505" i="1"/>
  <c r="J1507" i="1"/>
  <c r="J1518" i="1"/>
  <c r="J1519" i="1"/>
  <c r="J1530" i="1"/>
  <c r="J1533" i="1"/>
  <c r="J1537" i="1"/>
  <c r="J1582" i="1"/>
  <c r="J1586" i="1"/>
  <c r="J1587" i="1"/>
  <c r="J1608" i="1"/>
  <c r="J1617" i="1"/>
  <c r="J1618" i="1"/>
  <c r="J1624" i="1"/>
  <c r="J963" i="1"/>
  <c r="J964" i="1"/>
  <c r="J975" i="1"/>
  <c r="J976" i="1"/>
  <c r="J980" i="1"/>
  <c r="J982" i="1"/>
  <c r="J984" i="1"/>
  <c r="J986" i="1"/>
  <c r="J1004" i="1"/>
  <c r="J1013" i="1"/>
  <c r="J1019" i="1"/>
  <c r="J1043" i="1"/>
  <c r="J1029" i="1"/>
  <c r="J1030" i="1"/>
  <c r="J1042" i="1"/>
  <c r="J1047" i="1"/>
  <c r="J1069" i="1"/>
  <c r="J1097" i="1"/>
  <c r="J1100" i="1"/>
  <c r="J1101" i="1"/>
  <c r="J1102" i="1"/>
  <c r="J1156" i="1"/>
  <c r="J1166" i="1"/>
  <c r="J1176" i="1"/>
  <c r="J1175" i="1"/>
  <c r="J1181" i="1"/>
  <c r="J1183" i="1"/>
  <c r="J1236" i="1"/>
  <c r="J1245" i="1"/>
  <c r="J1281" i="1"/>
  <c r="J1335" i="1"/>
  <c r="J1345" i="1"/>
  <c r="J1349" i="1"/>
  <c r="J1356" i="1"/>
  <c r="J1358" i="1"/>
  <c r="J1371" i="1"/>
  <c r="J1372" i="1"/>
  <c r="J1374" i="1"/>
  <c r="J1375" i="1"/>
  <c r="J1376" i="1"/>
  <c r="J1385" i="1"/>
  <c r="J1405" i="1"/>
  <c r="J1412" i="1"/>
  <c r="J1414" i="1"/>
  <c r="J1417" i="1"/>
  <c r="J1437" i="1"/>
  <c r="J1444" i="1"/>
  <c r="J1465" i="1"/>
  <c r="J1477" i="1"/>
  <c r="J1484" i="1"/>
  <c r="J1539" i="1"/>
  <c r="J1545" i="1"/>
  <c r="J1547" i="1"/>
  <c r="J1551" i="1"/>
  <c r="J1553" i="1"/>
  <c r="J1557" i="1"/>
  <c r="J1566" i="1"/>
  <c r="J1573" i="1"/>
  <c r="J1609" i="1"/>
  <c r="J1612" i="1"/>
  <c r="J1613" i="1"/>
  <c r="J1619" i="1"/>
  <c r="J1620" i="1"/>
  <c r="J1621" i="1"/>
  <c r="J1628" i="1"/>
  <c r="J1629" i="1"/>
  <c r="J1632" i="1"/>
  <c r="J1633" i="1"/>
  <c r="J1637" i="1"/>
  <c r="J1638" i="1"/>
  <c r="J1640" i="1"/>
  <c r="J1646" i="1"/>
  <c r="J1647" i="1"/>
  <c r="J1650" i="1"/>
  <c r="J1651" i="1"/>
  <c r="J1655" i="1"/>
  <c r="J1656" i="1"/>
  <c r="J900" i="1"/>
  <c r="J935" i="1"/>
  <c r="J951" i="1"/>
  <c r="J974" i="1"/>
  <c r="J985" i="1"/>
  <c r="J1021" i="1"/>
  <c r="J1022" i="1"/>
  <c r="J1027" i="1"/>
  <c r="J1044" i="1"/>
  <c r="J1091" i="1"/>
  <c r="J1075" i="1"/>
  <c r="J1096" i="1"/>
  <c r="J1099" i="1"/>
  <c r="J1113" i="1"/>
  <c r="J1138" i="1"/>
  <c r="J1152" i="1"/>
  <c r="J1189" i="1"/>
  <c r="J1198" i="1"/>
  <c r="J1200" i="1"/>
  <c r="J1213" i="1"/>
  <c r="J1214" i="1"/>
  <c r="J1217" i="1"/>
  <c r="J1224" i="1"/>
  <c r="J1225" i="1"/>
  <c r="J1232" i="1"/>
  <c r="J1233" i="1"/>
  <c r="J1239" i="1"/>
  <c r="J1246" i="1"/>
  <c r="J1254" i="1"/>
  <c r="J1263" i="1"/>
  <c r="J1290" i="1"/>
  <c r="J1296" i="1"/>
  <c r="J1339" i="1"/>
  <c r="J1342" i="1"/>
  <c r="J1346" i="1"/>
  <c r="J1434" i="1"/>
  <c r="J1447" i="1"/>
  <c r="J1461" i="1"/>
  <c r="J1474" i="1"/>
  <c r="J1531" i="1"/>
  <c r="J1538" i="1"/>
  <c r="J1563" i="1"/>
  <c r="J1564" i="1"/>
  <c r="J1568" i="1"/>
  <c r="J1644" i="1"/>
  <c r="J1653" i="1"/>
  <c r="J1654" i="1"/>
  <c r="J1658" i="1"/>
  <c r="J1659" i="1"/>
  <c r="J1662" i="1"/>
  <c r="J1663" i="1"/>
  <c r="J1666" i="1"/>
  <c r="J1667" i="1"/>
  <c r="J1673" i="1"/>
  <c r="J1676" i="1"/>
  <c r="J1677" i="1"/>
  <c r="J1678" i="1"/>
  <c r="J1683" i="1"/>
  <c r="J1684" i="1"/>
  <c r="J1685" i="1"/>
  <c r="J1686" i="1"/>
  <c r="J1687" i="1"/>
  <c r="J1690" i="1"/>
  <c r="J1692" i="1"/>
  <c r="J1695" i="1"/>
  <c r="J1697" i="1"/>
  <c r="J1702" i="1"/>
  <c r="J1712" i="1"/>
  <c r="J1716" i="1"/>
  <c r="J1718" i="1"/>
  <c r="J1723" i="1"/>
  <c r="J1744" i="1"/>
  <c r="J1746" i="1"/>
  <c r="J1748" i="1"/>
  <c r="J1752" i="1"/>
  <c r="J1755" i="1"/>
  <c r="J1759" i="1"/>
  <c r="J1768" i="1"/>
  <c r="J1774" i="1"/>
  <c r="J924" i="1"/>
  <c r="J929" i="1"/>
  <c r="J998" i="1"/>
  <c r="J999" i="1"/>
  <c r="J1002" i="1"/>
  <c r="J1005" i="1"/>
  <c r="J1025" i="1"/>
  <c r="J1037" i="1"/>
  <c r="J1072" i="1"/>
  <c r="J1081" i="1"/>
  <c r="J1082" i="1"/>
  <c r="J1085" i="1"/>
  <c r="J1104" i="1"/>
  <c r="J1108" i="1"/>
  <c r="J1118" i="1"/>
  <c r="J1142" i="1"/>
  <c r="J1149" i="1"/>
  <c r="J1163" i="1"/>
  <c r="J1193" i="1"/>
  <c r="J1195" i="1"/>
  <c r="J1199" i="1"/>
  <c r="J1227" i="1"/>
  <c r="J1231" i="1"/>
  <c r="J1267" i="1"/>
  <c r="J1268" i="1"/>
  <c r="J1274" i="1"/>
  <c r="J1276" i="1"/>
  <c r="J1277" i="1"/>
  <c r="J1282" i="1"/>
  <c r="J1283" i="1"/>
  <c r="J1284" i="1"/>
  <c r="J1287" i="1"/>
  <c r="J1299" i="1"/>
  <c r="J1297" i="1"/>
  <c r="J1302" i="1"/>
  <c r="J1304" i="1"/>
  <c r="J1306" i="1"/>
  <c r="J1309" i="1"/>
  <c r="J1311" i="1"/>
  <c r="J1312" i="1"/>
  <c r="J1313" i="1"/>
  <c r="J1315" i="1"/>
  <c r="J1319" i="1"/>
  <c r="J1320" i="1"/>
  <c r="J1325" i="1"/>
  <c r="J1327" i="1"/>
  <c r="J1331" i="1"/>
  <c r="J1398" i="1"/>
  <c r="J1413" i="1"/>
  <c r="J1436" i="1"/>
  <c r="J1440" i="1"/>
  <c r="J1480" i="1"/>
  <c r="J1543" i="1"/>
  <c r="J1544" i="1"/>
  <c r="J1552" i="1"/>
  <c r="J1559" i="1"/>
  <c r="J1589" i="1"/>
  <c r="J1592" i="1"/>
  <c r="J1598" i="1"/>
  <c r="J1615" i="1"/>
  <c r="J1622" i="1"/>
  <c r="J1625" i="1"/>
  <c r="J1630" i="1"/>
  <c r="J1636" i="1"/>
  <c r="J1657" i="1"/>
  <c r="J1675" i="1"/>
  <c r="J896" i="1"/>
  <c r="J898" i="1"/>
  <c r="J906" i="1"/>
  <c r="J908" i="1"/>
  <c r="J910" i="1"/>
  <c r="J911" i="1"/>
  <c r="J914" i="1"/>
  <c r="J918" i="1"/>
  <c r="J962" i="1"/>
  <c r="J967" i="1"/>
  <c r="J1064" i="1"/>
  <c r="J1031" i="1"/>
  <c r="J1067" i="1"/>
  <c r="J1070" i="1"/>
  <c r="J1080" i="1"/>
  <c r="J1155" i="1"/>
  <c r="J1159" i="1"/>
  <c r="J1172" i="1"/>
  <c r="J1211" i="1"/>
  <c r="J1275" i="1"/>
  <c r="J1369" i="1"/>
  <c r="J1378" i="1"/>
  <c r="J1381" i="1"/>
  <c r="J1384" i="1"/>
  <c r="J1386" i="1"/>
  <c r="J1410" i="1"/>
  <c r="J1420" i="1"/>
  <c r="J1424" i="1"/>
  <c r="J1433" i="1"/>
  <c r="J1438" i="1"/>
  <c r="J1439" i="1"/>
  <c r="J1441" i="1"/>
  <c r="J1442" i="1"/>
  <c r="J1443" i="1"/>
  <c r="J1445" i="1"/>
  <c r="J1451" i="1"/>
  <c r="J1452" i="1"/>
  <c r="J1520" i="1"/>
  <c r="J1522" i="1"/>
  <c r="J1541" i="1"/>
  <c r="J1546" i="1"/>
  <c r="J1593" i="1"/>
  <c r="J1595" i="1"/>
  <c r="J1605" i="1"/>
  <c r="J1607" i="1"/>
  <c r="J1670" i="1"/>
  <c r="J1674" i="1"/>
  <c r="J1679" i="1"/>
  <c r="J1681" i="1"/>
  <c r="J1689" i="1"/>
  <c r="J1691" i="1"/>
  <c r="J1693" i="1"/>
  <c r="J1694" i="1"/>
  <c r="J1696" i="1"/>
  <c r="J1698" i="1"/>
  <c r="J1699" i="1"/>
  <c r="J1725" i="1"/>
  <c r="J1709" i="1"/>
  <c r="J1726" i="1"/>
  <c r="J1735" i="1"/>
  <c r="J1742" i="1"/>
  <c r="J1749" i="1"/>
  <c r="J1754" i="1"/>
  <c r="J1760" i="1"/>
  <c r="J1762" i="1"/>
  <c r="J1763" i="1"/>
  <c r="J1766" i="1"/>
  <c r="J1770" i="1"/>
  <c r="J1773" i="1"/>
  <c r="J1776" i="1"/>
  <c r="J1777" i="1"/>
  <c r="J1780" i="1"/>
  <c r="J1781" i="1"/>
  <c r="J1782" i="1"/>
  <c r="J1783" i="1"/>
  <c r="J1784" i="1"/>
  <c r="J1785" i="1"/>
  <c r="J1787" i="1"/>
  <c r="J1788" i="1"/>
  <c r="J1790" i="1"/>
  <c r="J893" i="1"/>
  <c r="J894" i="1"/>
  <c r="J902" i="1"/>
  <c r="J904" i="1"/>
  <c r="J915" i="1"/>
  <c r="J916" i="1"/>
  <c r="J917" i="1"/>
  <c r="J919" i="1"/>
  <c r="J936" i="1"/>
  <c r="J947" i="1"/>
  <c r="J949" i="1"/>
  <c r="J956" i="1"/>
  <c r="J959" i="1"/>
  <c r="J973" i="1"/>
  <c r="J977" i="1"/>
  <c r="J996" i="1"/>
  <c r="J1003" i="1"/>
  <c r="J1034" i="1"/>
  <c r="J1035" i="1"/>
  <c r="J1052" i="1"/>
  <c r="J1054" i="1"/>
  <c r="J1055" i="1"/>
  <c r="J1060" i="1"/>
  <c r="J1063" i="1"/>
  <c r="J1068" i="1"/>
  <c r="J1073" i="1"/>
  <c r="J1074" i="1"/>
  <c r="J1076" i="1"/>
  <c r="J1077" i="1"/>
  <c r="J1083" i="1"/>
  <c r="J1088" i="1"/>
  <c r="J1090" i="1"/>
  <c r="J1094" i="1"/>
  <c r="J1106" i="1"/>
  <c r="J1107" i="1"/>
  <c r="J1167" i="1"/>
  <c r="J1177" i="1"/>
  <c r="J1178" i="1"/>
  <c r="J1180" i="1"/>
  <c r="J1202" i="1"/>
  <c r="J1310" i="1"/>
  <c r="J1324" i="1"/>
  <c r="J1328" i="1"/>
  <c r="J1334" i="1"/>
  <c r="J1336" i="1"/>
  <c r="J1344" i="1"/>
  <c r="J1350" i="1"/>
  <c r="J1359" i="1"/>
  <c r="J1360" i="1"/>
  <c r="J1361" i="1"/>
  <c r="J1366" i="1"/>
  <c r="J1367" i="1"/>
  <c r="J1368" i="1"/>
  <c r="J1377" i="1"/>
  <c r="J1383" i="1"/>
  <c r="J1400" i="1"/>
  <c r="J1460" i="1"/>
  <c r="J1458" i="1"/>
  <c r="J1464" i="1"/>
  <c r="J1466" i="1"/>
  <c r="J1469" i="1"/>
  <c r="J1486" i="1"/>
  <c r="J1487" i="1"/>
  <c r="J1506" i="1"/>
  <c r="J1508" i="1"/>
  <c r="J1523" i="1"/>
  <c r="J1536" i="1"/>
  <c r="J1556" i="1"/>
  <c r="J1560" i="1"/>
  <c r="J1641" i="1"/>
  <c r="J905" i="1"/>
  <c r="J907" i="1"/>
  <c r="J925" i="1"/>
  <c r="J928" i="1"/>
  <c r="J945" i="1"/>
  <c r="J971" i="1"/>
  <c r="J972" i="1"/>
  <c r="J989" i="1"/>
  <c r="J990" i="1"/>
  <c r="J992" i="1"/>
  <c r="J994" i="1"/>
  <c r="J1006" i="1"/>
  <c r="J1007" i="1"/>
  <c r="J1010" i="1"/>
  <c r="J1041" i="1"/>
  <c r="J1119" i="1"/>
  <c r="J1124" i="1"/>
  <c r="J1139" i="1"/>
  <c r="J1141" i="1"/>
  <c r="J1209" i="1"/>
  <c r="J1210" i="1"/>
  <c r="J1258" i="1"/>
  <c r="J1280" i="1"/>
  <c r="J1285" i="1"/>
  <c r="J1307" i="1"/>
  <c r="J1364" i="1"/>
  <c r="J1379" i="1"/>
  <c r="J1387" i="1"/>
  <c r="J1402" i="1"/>
  <c r="J1514" i="1"/>
  <c r="J1525" i="1"/>
  <c r="J1580" i="1"/>
  <c r="J1611" i="1"/>
  <c r="J1627" i="1"/>
  <c r="J1631" i="1"/>
  <c r="J1634" i="1"/>
  <c r="J1635" i="1"/>
  <c r="J1649" i="1"/>
  <c r="J1668" i="1"/>
  <c r="J1669" i="1"/>
  <c r="J1671" i="1"/>
  <c r="J1672" i="1"/>
  <c r="J1680" i="1"/>
  <c r="J1688" i="1"/>
  <c r="J1700" i="1"/>
  <c r="J1701" i="1"/>
  <c r="J1703" i="1"/>
  <c r="J1705" i="1"/>
  <c r="J1706" i="1"/>
  <c r="J1707" i="1"/>
  <c r="J1708" i="1"/>
  <c r="J1711" i="1"/>
  <c r="J1714" i="1"/>
  <c r="J1719" i="1"/>
  <c r="J1724" i="1"/>
  <c r="J1727" i="1"/>
  <c r="J1728" i="1"/>
  <c r="J1729" i="1"/>
  <c r="J1731" i="1"/>
  <c r="J1737" i="1"/>
  <c r="J1738" i="1"/>
  <c r="J1750" i="1"/>
  <c r="J1751" i="1"/>
  <c r="J1758" i="1"/>
  <c r="J1761" i="1"/>
  <c r="J1764" i="1"/>
  <c r="J1767" i="1"/>
  <c r="J1771" i="1"/>
  <c r="J1772" i="1"/>
  <c r="J978" i="1"/>
  <c r="J1016" i="1"/>
  <c r="J1024" i="1"/>
  <c r="J1071" i="1"/>
  <c r="J1079" i="1"/>
  <c r="J1086" i="1"/>
  <c r="J1114" i="1"/>
  <c r="J1115" i="1"/>
  <c r="J1117" i="1"/>
  <c r="J1120" i="1"/>
  <c r="J1158" i="1"/>
  <c r="J1161" i="1"/>
  <c r="J1165" i="1"/>
  <c r="J1182" i="1"/>
  <c r="J1326" i="1"/>
  <c r="J1204" i="1"/>
  <c r="J1329" i="1"/>
  <c r="J1330" i="1"/>
  <c r="J1341" i="1"/>
  <c r="J1343" i="1"/>
  <c r="J1357" i="1"/>
  <c r="J1365" i="1"/>
  <c r="J1370" i="1"/>
  <c r="J1380" i="1"/>
  <c r="J1391" i="1"/>
  <c r="J1449" i="1"/>
  <c r="J1455" i="1"/>
  <c r="J1456" i="1"/>
  <c r="J1457" i="1"/>
  <c r="J1472" i="1"/>
  <c r="J1473" i="1"/>
  <c r="J1478" i="1"/>
  <c r="J1481" i="1"/>
  <c r="J1496" i="1"/>
  <c r="J1503" i="1"/>
  <c r="J1509" i="1"/>
  <c r="J1510" i="1"/>
  <c r="J1511" i="1"/>
  <c r="J1512" i="1"/>
  <c r="J816" i="1"/>
  <c r="J1521" i="1"/>
  <c r="J1524" i="1"/>
  <c r="J1529" i="1"/>
  <c r="J1574" i="1"/>
  <c r="J1704" i="1"/>
  <c r="J1739" i="1"/>
  <c r="J1741" i="1"/>
  <c r="J1757" i="1"/>
  <c r="J1765" i="1"/>
  <c r="J1769" i="1"/>
  <c r="J1789" i="1"/>
  <c r="J1791" i="1"/>
  <c r="J1792" i="1"/>
  <c r="J1793" i="1"/>
  <c r="J1794" i="1"/>
  <c r="J1795" i="1"/>
  <c r="J1798" i="1"/>
  <c r="J1799" i="1"/>
  <c r="J1800" i="1"/>
  <c r="J1802" i="1"/>
  <c r="J1803" i="1"/>
  <c r="J1804" i="1"/>
  <c r="J1805" i="1"/>
  <c r="J1806" i="1"/>
  <c r="J1807" i="1"/>
  <c r="J1811" i="1"/>
  <c r="J1814" i="1"/>
  <c r="J1816" i="1"/>
  <c r="J1820" i="1"/>
  <c r="J1824" i="1"/>
  <c r="J1834" i="1"/>
  <c r="J1836" i="1"/>
  <c r="J1838" i="1"/>
  <c r="J1845" i="1"/>
  <c r="J1855" i="1"/>
  <c r="J1856" i="1"/>
  <c r="J1858" i="1"/>
  <c r="J1859" i="1"/>
  <c r="J2028" i="1"/>
  <c r="J2038" i="1"/>
  <c r="J2043" i="1"/>
  <c r="J2047" i="1"/>
  <c r="J2097" i="1"/>
  <c r="J2098" i="1"/>
  <c r="J2102" i="1"/>
  <c r="J2111" i="1"/>
  <c r="J2119" i="1"/>
  <c r="J2129" i="1"/>
  <c r="J1977" i="1"/>
  <c r="J2157" i="1"/>
  <c r="J2162" i="1"/>
  <c r="J2166" i="1"/>
  <c r="J2177" i="1"/>
  <c r="J2179" i="1"/>
  <c r="J2180" i="1"/>
  <c r="J2182" i="1"/>
  <c r="J2183" i="1"/>
  <c r="J2184" i="1"/>
  <c r="J2185" i="1"/>
  <c r="J2186" i="1"/>
  <c r="J2188" i="1"/>
  <c r="J2189" i="1"/>
  <c r="J2191" i="1"/>
  <c r="J2192" i="1"/>
  <c r="J2193" i="1"/>
  <c r="J2194" i="1"/>
  <c r="J2197" i="1"/>
  <c r="J2201" i="1"/>
  <c r="J2216" i="1"/>
  <c r="J2206" i="1"/>
  <c r="J2208" i="1"/>
  <c r="J2219" i="1"/>
  <c r="J2220" i="1"/>
  <c r="J2221" i="1"/>
  <c r="J2224" i="1"/>
  <c r="J2231" i="1"/>
  <c r="J2239" i="1"/>
  <c r="J2243" i="1"/>
  <c r="J2249" i="1"/>
  <c r="J2250" i="1"/>
  <c r="J2252" i="1"/>
  <c r="J2253" i="1"/>
  <c r="J2255" i="1"/>
  <c r="J2264" i="1"/>
  <c r="J2285" i="1"/>
  <c r="J2287" i="1"/>
  <c r="J2311" i="1"/>
  <c r="J2313" i="1"/>
  <c r="J2318" i="1"/>
  <c r="J2320" i="1"/>
  <c r="J2324" i="1"/>
  <c r="J2331" i="1"/>
  <c r="J2344" i="1"/>
  <c r="J2361" i="1"/>
  <c r="J2393" i="1"/>
  <c r="J2423" i="1"/>
  <c r="J2425" i="1"/>
  <c r="J2434" i="1"/>
  <c r="J2439" i="1"/>
  <c r="J2441" i="1"/>
  <c r="J2443" i="1"/>
  <c r="J2447" i="1"/>
  <c r="J2449" i="1"/>
  <c r="J2451" i="1"/>
  <c r="J2095" i="1"/>
  <c r="J2100" i="1"/>
  <c r="J2101" i="1"/>
  <c r="J2104" i="1"/>
  <c r="J2108" i="1"/>
  <c r="J2109" i="1"/>
  <c r="J2110" i="1"/>
  <c r="J2113" i="1"/>
  <c r="J2115" i="1"/>
  <c r="J2130" i="1"/>
  <c r="J2132" i="1"/>
  <c r="J2134" i="1"/>
  <c r="J2135" i="1"/>
  <c r="J2136" i="1"/>
  <c r="J2199" i="1"/>
  <c r="J2227" i="1"/>
  <c r="J2237" i="1"/>
  <c r="J2244" i="1"/>
  <c r="J2256" i="1"/>
  <c r="J2257" i="1"/>
  <c r="J2258" i="1"/>
  <c r="J2259" i="1"/>
  <c r="J2270" i="1"/>
  <c r="J2271" i="1"/>
  <c r="J2275" i="1"/>
  <c r="J2277" i="1"/>
  <c r="J2279" i="1"/>
  <c r="J2281" i="1"/>
  <c r="J2282" i="1"/>
  <c r="J2286" i="1"/>
  <c r="J2289" i="1"/>
  <c r="J2293" i="1"/>
  <c r="J2294" i="1"/>
  <c r="J2295" i="1"/>
  <c r="J2297" i="1"/>
  <c r="J2298" i="1"/>
  <c r="J2301" i="1"/>
  <c r="J2322" i="1"/>
  <c r="J2338" i="1"/>
  <c r="J2343" i="1"/>
  <c r="J2351" i="1"/>
  <c r="J2352" i="1"/>
  <c r="J2353" i="1"/>
  <c r="J2354" i="1"/>
  <c r="J2355" i="1"/>
  <c r="J2362" i="1"/>
  <c r="J2363" i="1"/>
  <c r="J2436" i="1"/>
  <c r="J2437" i="1"/>
  <c r="J2448" i="1"/>
  <c r="J2505" i="1"/>
  <c r="J2520" i="1"/>
  <c r="J2534" i="1"/>
  <c r="J2535" i="1"/>
  <c r="J2545" i="1"/>
  <c r="J2546" i="1"/>
  <c r="J2554" i="1"/>
  <c r="J2557" i="1"/>
  <c r="J2558" i="1"/>
  <c r="J2581" i="1"/>
  <c r="J2593" i="1"/>
  <c r="J2657" i="1"/>
  <c r="J2659" i="1"/>
  <c r="J2664" i="1"/>
  <c r="J2671" i="1"/>
  <c r="J2673" i="1"/>
  <c r="J2678" i="1"/>
  <c r="J2681" i="1"/>
  <c r="J2779" i="1"/>
  <c r="J2784" i="1"/>
  <c r="J2030" i="1"/>
  <c r="J2031" i="1"/>
  <c r="J2037" i="1"/>
  <c r="J2040" i="1"/>
  <c r="J2041" i="1"/>
  <c r="J2044" i="1"/>
  <c r="J2045" i="1"/>
  <c r="J2048" i="1"/>
  <c r="J2099" i="1"/>
  <c r="J2103" i="1"/>
  <c r="J2105" i="1"/>
  <c r="J2107" i="1"/>
  <c r="J2106" i="1"/>
  <c r="J2114" i="1"/>
  <c r="J2116" i="1"/>
  <c r="J2120" i="1"/>
  <c r="J2127" i="1"/>
  <c r="J2133" i="1"/>
  <c r="J2139" i="1"/>
  <c r="J2150" i="1"/>
  <c r="J2151" i="1"/>
  <c r="J2158" i="1"/>
  <c r="J2159" i="1"/>
  <c r="J2161" i="1"/>
  <c r="J2163" i="1"/>
  <c r="J2167" i="1"/>
  <c r="J2169" i="1"/>
  <c r="J2173" i="1"/>
  <c r="J2174" i="1"/>
  <c r="J2176" i="1"/>
  <c r="J2181" i="1"/>
  <c r="J2187" i="1"/>
  <c r="J2190" i="1"/>
  <c r="J2195" i="1"/>
  <c r="J2196" i="1"/>
  <c r="J2200" i="1"/>
  <c r="J2202" i="1"/>
  <c r="J2209" i="1"/>
  <c r="J2210" i="1"/>
  <c r="J2211" i="1"/>
  <c r="J2213" i="1"/>
  <c r="J2217" i="1"/>
  <c r="J2218" i="1"/>
  <c r="J2223" i="1"/>
  <c r="J2226" i="1"/>
  <c r="J2228" i="1"/>
  <c r="J2234" i="1"/>
  <c r="J2238" i="1"/>
  <c r="J2241" i="1"/>
  <c r="J2242" i="1"/>
  <c r="J2246" i="1"/>
  <c r="J2357" i="1"/>
  <c r="J2365" i="1"/>
  <c r="J2390" i="1"/>
  <c r="J2412" i="1"/>
  <c r="J2422" i="1"/>
  <c r="J2445" i="1"/>
  <c r="J2452" i="1"/>
  <c r="J2018" i="1"/>
  <c r="J2081" i="1"/>
  <c r="J2087" i="1"/>
  <c r="J2088" i="1"/>
  <c r="J2093" i="1"/>
  <c r="J2112" i="1"/>
  <c r="J2118" i="1"/>
  <c r="J2121" i="1"/>
  <c r="J2122" i="1"/>
  <c r="J2123" i="1"/>
  <c r="J2125" i="1"/>
  <c r="J2117" i="1"/>
  <c r="J2126" i="1"/>
  <c r="J2128" i="1"/>
  <c r="J2131" i="1"/>
  <c r="J1978" i="1"/>
  <c r="J2141" i="1"/>
  <c r="J2143" i="1"/>
  <c r="J2147" i="1"/>
  <c r="J2165" i="1"/>
  <c r="J2171" i="1"/>
  <c r="J2175" i="1"/>
  <c r="J2178" i="1"/>
  <c r="J2203" i="1"/>
  <c r="J2204" i="1"/>
  <c r="J2205" i="1"/>
  <c r="J2207" i="1"/>
  <c r="J2212" i="1"/>
  <c r="J2214" i="1"/>
  <c r="J2215" i="1"/>
  <c r="J2222" i="1"/>
  <c r="J2225" i="1"/>
  <c r="J2229" i="1"/>
  <c r="J2233" i="1"/>
  <c r="J2235" i="1"/>
  <c r="J2240" i="1"/>
  <c r="J2245" i="1"/>
  <c r="J2251" i="1"/>
  <c r="J2254" i="1"/>
  <c r="J2260" i="1"/>
  <c r="J2263" i="1"/>
  <c r="J2274" i="1"/>
  <c r="J2356" i="1"/>
  <c r="J2360" i="1"/>
  <c r="J2369" i="1"/>
  <c r="J2370" i="1"/>
  <c r="J2372" i="1"/>
  <c r="J2374" i="1"/>
  <c r="J2392" i="1"/>
  <c r="J2413" i="1"/>
  <c r="J2419" i="1"/>
  <c r="J2444" i="1"/>
  <c r="J2440" i="1"/>
  <c r="J2453" i="1"/>
  <c r="J2454" i="1"/>
  <c r="J2460" i="1"/>
  <c r="J2469" i="1"/>
  <c r="J2471" i="1"/>
  <c r="J2476" i="1"/>
  <c r="J2480" i="1"/>
  <c r="J2485" i="1"/>
  <c r="J2488" i="1"/>
  <c r="J2490" i="1"/>
  <c r="J2496" i="1"/>
  <c r="J2504" i="1"/>
  <c r="J2506" i="1"/>
  <c r="J2510" i="1"/>
  <c r="J2517" i="1"/>
  <c r="J2518" i="1"/>
  <c r="J2519" i="1"/>
  <c r="J2524" i="1"/>
  <c r="J2529" i="1"/>
  <c r="J2530" i="1"/>
  <c r="J2060" i="1"/>
  <c r="J2064" i="1"/>
  <c r="J2075" i="1"/>
  <c r="J2079" i="1"/>
  <c r="J2232" i="1"/>
  <c r="J2268" i="1"/>
  <c r="J2265" i="1"/>
  <c r="J2269" i="1"/>
  <c r="J2278" i="1"/>
  <c r="J2290" i="1"/>
  <c r="J2296" i="1"/>
  <c r="J2358" i="1"/>
  <c r="J2371" i="1"/>
  <c r="J2375" i="1"/>
  <c r="J2377" i="1"/>
  <c r="J2378" i="1"/>
  <c r="J2394" i="1"/>
  <c r="J2396" i="1"/>
  <c r="J2521" i="1"/>
  <c r="J2532" i="1"/>
  <c r="J2533" i="1"/>
  <c r="J2538" i="1"/>
  <c r="J2541" i="1"/>
  <c r="J2543" i="1"/>
  <c r="J2544" i="1"/>
  <c r="J2547" i="1"/>
  <c r="J2548" i="1"/>
  <c r="J2549" i="1"/>
  <c r="J2553" i="1"/>
  <c r="J2567" i="1"/>
  <c r="J2569" i="1"/>
  <c r="J2580" i="1"/>
  <c r="J2586" i="1"/>
  <c r="J2587" i="1"/>
  <c r="J2588" i="1"/>
  <c r="J2600" i="1"/>
  <c r="J2601" i="1"/>
  <c r="J2602" i="1"/>
  <c r="J2603" i="1"/>
  <c r="J2605" i="1"/>
  <c r="J2612" i="1"/>
  <c r="J2614" i="1"/>
  <c r="J2616" i="1"/>
  <c r="J2618" i="1"/>
  <c r="J2620" i="1"/>
  <c r="J2623" i="1"/>
  <c r="J2629" i="1"/>
  <c r="J2631" i="1"/>
  <c r="J2634" i="1"/>
  <c r="J2640" i="1"/>
  <c r="J2648" i="1"/>
  <c r="J2649" i="1"/>
  <c r="J2651" i="1"/>
  <c r="J2706" i="1"/>
  <c r="J2709" i="1"/>
  <c r="J2720" i="1"/>
  <c r="J2721" i="1"/>
  <c r="J2727" i="1"/>
  <c r="J2729" i="1"/>
  <c r="J2732" i="1"/>
  <c r="J2733" i="1"/>
  <c r="J2752" i="1"/>
  <c r="J2753" i="1"/>
  <c r="J2762" i="1"/>
  <c r="J2765" i="1"/>
  <c r="J2766" i="1"/>
  <c r="J2768" i="1"/>
  <c r="J2772" i="1"/>
  <c r="J2774" i="1"/>
  <c r="J2781" i="1"/>
  <c r="J2782" i="1"/>
  <c r="J2783" i="1"/>
  <c r="J2829" i="1"/>
  <c r="J2847" i="1"/>
  <c r="J2019" i="1"/>
  <c r="J2026" i="1"/>
  <c r="J2027" i="1"/>
  <c r="J2032" i="1"/>
  <c r="J2096" i="1"/>
  <c r="J2248" i="1"/>
  <c r="J2340" i="1"/>
  <c r="J2345" i="1"/>
  <c r="J2346" i="1"/>
  <c r="J2349" i="1"/>
  <c r="J2379" i="1"/>
  <c r="J2380" i="1"/>
  <c r="J2388" i="1"/>
  <c r="J2399" i="1"/>
  <c r="J2400" i="1"/>
  <c r="J2456" i="1"/>
  <c r="J2540" i="1"/>
  <c r="J2542" i="1"/>
  <c r="J2551" i="1"/>
  <c r="J2559" i="1"/>
  <c r="J2666" i="1"/>
  <c r="J2677" i="1"/>
  <c r="J2686" i="1"/>
  <c r="J2702" i="1"/>
  <c r="J2705" i="1"/>
  <c r="J2712" i="1"/>
  <c r="J2716" i="1"/>
  <c r="J2726" i="1"/>
  <c r="J2735" i="1"/>
  <c r="J2736" i="1"/>
  <c r="J2737" i="1"/>
  <c r="J2739" i="1"/>
  <c r="J2741" i="1"/>
  <c r="J2742" i="1"/>
  <c r="J2750" i="1"/>
  <c r="J2754" i="1"/>
  <c r="J2757" i="1"/>
  <c r="J2760" i="1"/>
  <c r="J2761" i="1"/>
  <c r="J2764" i="1"/>
  <c r="J2769" i="1"/>
  <c r="J2785" i="1"/>
  <c r="J2777" i="1"/>
  <c r="J2807" i="1"/>
  <c r="J2831" i="1"/>
  <c r="J2838" i="1"/>
  <c r="J2841" i="1"/>
  <c r="J2845" i="1"/>
  <c r="J2863" i="1"/>
  <c r="J2864" i="1"/>
  <c r="J2883" i="1"/>
  <c r="J2892" i="1"/>
  <c r="J2931" i="1"/>
  <c r="J2936" i="1"/>
  <c r="J2937" i="1"/>
  <c r="J2938" i="1"/>
  <c r="J2943" i="1"/>
  <c r="J2949" i="1"/>
  <c r="J2950" i="1"/>
  <c r="J2042" i="1"/>
  <c r="J2046" i="1"/>
  <c r="J2071" i="1"/>
  <c r="J2072" i="1"/>
  <c r="J2080" i="1"/>
  <c r="J2083" i="1"/>
  <c r="J2084" i="1"/>
  <c r="J2085" i="1"/>
  <c r="J2086" i="1"/>
  <c r="J2091" i="1"/>
  <c r="J2154" i="1"/>
  <c r="J2155" i="1"/>
  <c r="J2164" i="1"/>
  <c r="J2170" i="1"/>
  <c r="J2280" i="1"/>
  <c r="J2284" i="1"/>
  <c r="J2335" i="1"/>
  <c r="J2337" i="1"/>
  <c r="J2383" i="1"/>
  <c r="J2384" i="1"/>
  <c r="J2385" i="1"/>
  <c r="J2386" i="1"/>
  <c r="J2457" i="1"/>
  <c r="J2461" i="1"/>
  <c r="J2477" i="1"/>
  <c r="J2478" i="1"/>
  <c r="J2482" i="1"/>
  <c r="J2484" i="1"/>
  <c r="J2486" i="1"/>
  <c r="J2487" i="1"/>
  <c r="J2491" i="1"/>
  <c r="J2493" i="1"/>
  <c r="J2497" i="1"/>
  <c r="J2498" i="1"/>
  <c r="J2502" i="1"/>
  <c r="J2508" i="1"/>
  <c r="J2566" i="1"/>
  <c r="J2563" i="1"/>
  <c r="J2564" i="1"/>
  <c r="J2570" i="1"/>
  <c r="J2572" i="1"/>
  <c r="J2576" i="1"/>
  <c r="J2577" i="1"/>
  <c r="J2579" i="1"/>
  <c r="J2582" i="1"/>
  <c r="J2585" i="1"/>
  <c r="J2589" i="1"/>
  <c r="J2592" i="1"/>
  <c r="J2597" i="1"/>
  <c r="J2598" i="1"/>
  <c r="J2599" i="1"/>
  <c r="J2747" i="1"/>
  <c r="J2749" i="1"/>
  <c r="J2832" i="1"/>
  <c r="J2833" i="1"/>
  <c r="J2834" i="1"/>
  <c r="J2837" i="1"/>
  <c r="J2842" i="1"/>
  <c r="J2940" i="1"/>
  <c r="J2959" i="1"/>
  <c r="J2963" i="1"/>
  <c r="J2975" i="1"/>
  <c r="J2977" i="1"/>
  <c r="J2984" i="1"/>
  <c r="J2987" i="1"/>
  <c r="J3014" i="1"/>
  <c r="J2023" i="1"/>
  <c r="J2024" i="1"/>
  <c r="J2025" i="1"/>
  <c r="J2039" i="1"/>
  <c r="J2050" i="1"/>
  <c r="J2051" i="1"/>
  <c r="J2053" i="1"/>
  <c r="J2054" i="1"/>
  <c r="J2055" i="1"/>
  <c r="J2061" i="1"/>
  <c r="J2063" i="1"/>
  <c r="J2069" i="1"/>
  <c r="J2077" i="1"/>
  <c r="J2138" i="1"/>
  <c r="J2144" i="1"/>
  <c r="J2145" i="1"/>
  <c r="J2146" i="1"/>
  <c r="J2148" i="1"/>
  <c r="J2273" i="1"/>
  <c r="J2276" i="1"/>
  <c r="J2288" i="1"/>
  <c r="J2336" i="1"/>
  <c r="J2339" i="1"/>
  <c r="J2342" i="1"/>
  <c r="J2376" i="1"/>
  <c r="J2409" i="1"/>
  <c r="J2414" i="1"/>
  <c r="J2415" i="1"/>
  <c r="J2416" i="1"/>
  <c r="J2417" i="1"/>
  <c r="J2420" i="1"/>
  <c r="J2429" i="1"/>
  <c r="J2431" i="1"/>
  <c r="J2438" i="1"/>
  <c r="J2442" i="1"/>
  <c r="J2446" i="1"/>
  <c r="J2455" i="1"/>
  <c r="J2458" i="1"/>
  <c r="J2459" i="1"/>
  <c r="J2465" i="1"/>
  <c r="J2466" i="1"/>
  <c r="J2470" i="1"/>
  <c r="J2473" i="1"/>
  <c r="J2474" i="1"/>
  <c r="J2481" i="1"/>
  <c r="J2483" i="1"/>
  <c r="J2489" i="1"/>
  <c r="J2495" i="1"/>
  <c r="J2499" i="1"/>
  <c r="J2501" i="1"/>
  <c r="J2511" i="1"/>
  <c r="J2512" i="1"/>
  <c r="J2523" i="1"/>
  <c r="J2537" i="1"/>
  <c r="J2561" i="1"/>
  <c r="J2573" i="1"/>
  <c r="J2574" i="1"/>
  <c r="J2578" i="1"/>
  <c r="J2583" i="1"/>
  <c r="J2584" i="1"/>
  <c r="J2594" i="1"/>
  <c r="J2595" i="1"/>
  <c r="J2596" i="1"/>
  <c r="J2604" i="1"/>
  <c r="J2608" i="1"/>
  <c r="J2609" i="1"/>
  <c r="J2610" i="1"/>
  <c r="J2156" i="1"/>
  <c r="J2236" i="1"/>
  <c r="J2247" i="1"/>
  <c r="J2307" i="1"/>
  <c r="J2308" i="1"/>
  <c r="J2314" i="1"/>
  <c r="J2328" i="1"/>
  <c r="J2381" i="1"/>
  <c r="J2387" i="1"/>
  <c r="J2397" i="1"/>
  <c r="J2421" i="1"/>
  <c r="J2427" i="1"/>
  <c r="J2428" i="1"/>
  <c r="J2500" i="1"/>
  <c r="J2522" i="1"/>
  <c r="J2536" i="1"/>
  <c r="J2550" i="1"/>
  <c r="J2552" i="1"/>
  <c r="J2555" i="1"/>
  <c r="J2556" i="1"/>
  <c r="J2560" i="1"/>
  <c r="J2613" i="1"/>
  <c r="J2615" i="1"/>
  <c r="J2617" i="1"/>
  <c r="J2621" i="1"/>
  <c r="J2624" i="1"/>
  <c r="J2626" i="1"/>
  <c r="J2633" i="1"/>
  <c r="J2639" i="1"/>
  <c r="J2641" i="1"/>
  <c r="J2645" i="1"/>
  <c r="J2646" i="1"/>
  <c r="J2652" i="1"/>
  <c r="J2660" i="1"/>
  <c r="J2670" i="1"/>
  <c r="J2699" i="1"/>
  <c r="J2700" i="1"/>
  <c r="J2708" i="1"/>
  <c r="J2717" i="1"/>
  <c r="J2786" i="1"/>
  <c r="J2787" i="1"/>
  <c r="J2788" i="1"/>
  <c r="J2797" i="1"/>
  <c r="J2803" i="1"/>
  <c r="J2805" i="1"/>
  <c r="J2808" i="1"/>
  <c r="J2819" i="1"/>
  <c r="J2852" i="1"/>
  <c r="J2853" i="1"/>
  <c r="J2854" i="1"/>
  <c r="J2855" i="1"/>
  <c r="J2856" i="1"/>
  <c r="J2859" i="1"/>
  <c r="J2861" i="1"/>
  <c r="J2865" i="1"/>
  <c r="J2868" i="1"/>
  <c r="J2870" i="1"/>
  <c r="J2872" i="1"/>
  <c r="J2877" i="1"/>
  <c r="J2878" i="1"/>
  <c r="J2881" i="1"/>
  <c r="J2887" i="1"/>
  <c r="J2020" i="1"/>
  <c r="J2035" i="1"/>
  <c r="J2124" i="1"/>
  <c r="J2137" i="1"/>
  <c r="J2140" i="1"/>
  <c r="J2142" i="1"/>
  <c r="J2149" i="1"/>
  <c r="J2152" i="1"/>
  <c r="J2153" i="1"/>
  <c r="J2172" i="1"/>
  <c r="J2316" i="1"/>
  <c r="J2323" i="1"/>
  <c r="J2327" i="1"/>
  <c r="J2329" i="1"/>
  <c r="J2347" i="1"/>
  <c r="J2359" i="1"/>
  <c r="J2366" i="1"/>
  <c r="J2367" i="1"/>
  <c r="J2405" i="1"/>
  <c r="J2462" i="1"/>
  <c r="J2467" i="1"/>
  <c r="J2468" i="1"/>
  <c r="J2472" i="1"/>
  <c r="J2503" i="1"/>
  <c r="J2647" i="1"/>
  <c r="J2644" i="1"/>
  <c r="J2663" i="1"/>
  <c r="J2668" i="1"/>
  <c r="J2672" i="1"/>
  <c r="J2684" i="1"/>
  <c r="J2689" i="1"/>
  <c r="J2695" i="1"/>
  <c r="J2723" i="1"/>
  <c r="J2731" i="1"/>
  <c r="J2738" i="1"/>
  <c r="J2740" i="1"/>
  <c r="J2743" i="1"/>
  <c r="J2746" i="1"/>
  <c r="J2780" i="1"/>
  <c r="J2839" i="1"/>
  <c r="J2844" i="1"/>
  <c r="J2848" i="1"/>
  <c r="J2874" i="1"/>
  <c r="J2875" i="1"/>
  <c r="J2885" i="1"/>
  <c r="J2913" i="1"/>
  <c r="J2917" i="1"/>
  <c r="J2918" i="1"/>
  <c r="J2919" i="1"/>
  <c r="J2921" i="1"/>
  <c r="J2926" i="1"/>
  <c r="J2946" i="1"/>
  <c r="J2947" i="1"/>
  <c r="J2952" i="1"/>
  <c r="J2972" i="1"/>
  <c r="J2973" i="1"/>
  <c r="J2980" i="1"/>
  <c r="J2985" i="1"/>
  <c r="J2996" i="1"/>
  <c r="J2997" i="1"/>
  <c r="J3001" i="1"/>
  <c r="J3006" i="1"/>
  <c r="J3009" i="1"/>
  <c r="J3022" i="1"/>
  <c r="J3039" i="1"/>
  <c r="J2021" i="1"/>
  <c r="J2058" i="1"/>
  <c r="J2065" i="1"/>
  <c r="J2076" i="1"/>
  <c r="J2082" i="1"/>
  <c r="J2168" i="1"/>
  <c r="J2261" i="1"/>
  <c r="J2262" i="1"/>
  <c r="J2266" i="1"/>
  <c r="J2267" i="1"/>
  <c r="J2304" i="1"/>
  <c r="J2305" i="1"/>
  <c r="J2341" i="1"/>
  <c r="J2398" i="1"/>
  <c r="J2653" i="1"/>
  <c r="J2450" i="1"/>
  <c r="J2655" i="1"/>
  <c r="J2656" i="1"/>
  <c r="J2658" i="1"/>
  <c r="J2662" i="1"/>
  <c r="J2675" i="1"/>
  <c r="J2676" i="1"/>
  <c r="J2680" i="1"/>
  <c r="J2683" i="1"/>
  <c r="J2690" i="1"/>
  <c r="J2692" i="1"/>
  <c r="J2703" i="1"/>
  <c r="J2711" i="1"/>
  <c r="J2722" i="1"/>
  <c r="J2724" i="1"/>
  <c r="J2725" i="1"/>
  <c r="J2730" i="1"/>
  <c r="J2795" i="1"/>
  <c r="J2812" i="1"/>
  <c r="J2814" i="1"/>
  <c r="J2816" i="1"/>
  <c r="J2820" i="1"/>
  <c r="J2850" i="1"/>
  <c r="J2893" i="1"/>
  <c r="J2899" i="1"/>
  <c r="J2902" i="1"/>
  <c r="J2908" i="1"/>
  <c r="J2911" i="1"/>
  <c r="J2914" i="1"/>
  <c r="J2915" i="1"/>
  <c r="J2920" i="1"/>
  <c r="J2924" i="1"/>
  <c r="J2928" i="1"/>
  <c r="J2934" i="1"/>
  <c r="J2935" i="1"/>
  <c r="J2956" i="1"/>
  <c r="J2958" i="1"/>
  <c r="J2960" i="1"/>
  <c r="J2966" i="1"/>
  <c r="J2969" i="1"/>
  <c r="J2976" i="1"/>
  <c r="J2990" i="1"/>
  <c r="J2998" i="1"/>
  <c r="J3000" i="1"/>
  <c r="J3027" i="1"/>
  <c r="J3032" i="1"/>
  <c r="J3034" i="1"/>
  <c r="J3047" i="1"/>
  <c r="J2022" i="1"/>
  <c r="J2029" i="1"/>
  <c r="J2034" i="1"/>
  <c r="J2036" i="1"/>
  <c r="J2049" i="1"/>
  <c r="J2052" i="1"/>
  <c r="J2066" i="1"/>
  <c r="J2074" i="1"/>
  <c r="J2230" i="1"/>
  <c r="J2330" i="1"/>
  <c r="J2332" i="1"/>
  <c r="J2333" i="1"/>
  <c r="J2334" i="1"/>
  <c r="J2348" i="1"/>
  <c r="J2404" i="1"/>
  <c r="J2418" i="1"/>
  <c r="J2433" i="1"/>
  <c r="J2435" i="1"/>
  <c r="J2669" i="1"/>
  <c r="J2701" i="1"/>
  <c r="J2770" i="1"/>
  <c r="J2789" i="1"/>
  <c r="J2790" i="1"/>
  <c r="J2792" i="1"/>
  <c r="J2796" i="1"/>
  <c r="J2826" i="1"/>
  <c r="J2830" i="1"/>
  <c r="J2835" i="1"/>
  <c r="J2846" i="1"/>
  <c r="J2851" i="1"/>
  <c r="J2857" i="1"/>
  <c r="J2858" i="1"/>
  <c r="J2866" i="1"/>
  <c r="J2869" i="1"/>
  <c r="J2876" i="1"/>
  <c r="J2879" i="1"/>
  <c r="J2884" i="1"/>
  <c r="J2886" i="1"/>
  <c r="J2888" i="1"/>
  <c r="J2891" i="1"/>
  <c r="J2897" i="1"/>
  <c r="J2909" i="1"/>
  <c r="J2922" i="1"/>
  <c r="J2942" i="1"/>
  <c r="J2979" i="1"/>
  <c r="J2982" i="1"/>
  <c r="J2983" i="1"/>
  <c r="J3015" i="1"/>
  <c r="J3042" i="1"/>
  <c r="J3044" i="1"/>
  <c r="J3048" i="1"/>
  <c r="J3049" i="1"/>
  <c r="J3050" i="1"/>
  <c r="J3051" i="1"/>
  <c r="J3052" i="1"/>
  <c r="J3053" i="1"/>
  <c r="J3054" i="1"/>
  <c r="J3055" i="1"/>
  <c r="J3056" i="1"/>
  <c r="J3057" i="1"/>
  <c r="J3058" i="1"/>
  <c r="J3059" i="1"/>
  <c r="J2033" i="1"/>
  <c r="J2059" i="1"/>
  <c r="J2062" i="1"/>
  <c r="J2089" i="1"/>
  <c r="J2094" i="1"/>
  <c r="J2283" i="1"/>
  <c r="J2306" i="1"/>
  <c r="J2364" i="1"/>
  <c r="J2368" i="1"/>
  <c r="J2525" i="1"/>
  <c r="J2526" i="1"/>
  <c r="J2527" i="1"/>
  <c r="J2528" i="1"/>
  <c r="J2531" i="1"/>
  <c r="J2568" i="1"/>
  <c r="J2571" i="1"/>
  <c r="J2625" i="1"/>
  <c r="J2654" i="1"/>
  <c r="J2661" i="1"/>
  <c r="J2665" i="1"/>
  <c r="J2694" i="1"/>
  <c r="J2697" i="1"/>
  <c r="J2718" i="1"/>
  <c r="J2719" i="1"/>
  <c r="J2728" i="1"/>
  <c r="J2734" i="1"/>
  <c r="J2751" i="1"/>
  <c r="J2759" i="1"/>
  <c r="J2794" i="1"/>
  <c r="J2798" i="1"/>
  <c r="J2799" i="1"/>
  <c r="J2800" i="1"/>
  <c r="J2809" i="1"/>
  <c r="J2810" i="1"/>
  <c r="J2815" i="1"/>
  <c r="J2823" i="1"/>
  <c r="J2836" i="1"/>
  <c r="J2840" i="1"/>
  <c r="J2843" i="1"/>
  <c r="J2849" i="1"/>
  <c r="J2882" i="1"/>
  <c r="J2901" i="1"/>
  <c r="J2903" i="1"/>
  <c r="J2905" i="1"/>
  <c r="J2906" i="1"/>
  <c r="J2925" i="1"/>
  <c r="J2927" i="1"/>
  <c r="J2939" i="1"/>
  <c r="J2964" i="1"/>
  <c r="J2967" i="1"/>
  <c r="J2970" i="1"/>
  <c r="J2971" i="1"/>
  <c r="J2993" i="1"/>
  <c r="J2995" i="1"/>
  <c r="J3004" i="1"/>
  <c r="J3007" i="1"/>
  <c r="J3008" i="1"/>
  <c r="J3013" i="1"/>
  <c r="J3019" i="1"/>
  <c r="J3020" i="1"/>
  <c r="J3021" i="1"/>
  <c r="J3026" i="1"/>
  <c r="J3035" i="1"/>
  <c r="J3031" i="1"/>
  <c r="J3036" i="1"/>
  <c r="J2056" i="1"/>
  <c r="J2057" i="1"/>
  <c r="J2078" i="1"/>
  <c r="J2090" i="1"/>
  <c r="J2092" i="1"/>
  <c r="J2299" i="1"/>
  <c r="J2300" i="1"/>
  <c r="J2303" i="1"/>
  <c r="J2310" i="1"/>
  <c r="J2312" i="1"/>
  <c r="J2325" i="1"/>
  <c r="J2326" i="1"/>
  <c r="J2350" i="1"/>
  <c r="J2382" i="1"/>
  <c r="J2391" i="1"/>
  <c r="J2395" i="1"/>
  <c r="J2401" i="1"/>
  <c r="J2402" i="1"/>
  <c r="J2403" i="1"/>
  <c r="J2411" i="1"/>
  <c r="J2424" i="1"/>
  <c r="J2426" i="1"/>
  <c r="J2430" i="1"/>
  <c r="J2464" i="1"/>
  <c r="J2475" i="1"/>
  <c r="J2509" i="1"/>
  <c r="J2513" i="1"/>
  <c r="J2516" i="1"/>
  <c r="J2539" i="1"/>
  <c r="J2562" i="1"/>
  <c r="J2565" i="1"/>
  <c r="J2575" i="1"/>
  <c r="J2628" i="1"/>
  <c r="J2635" i="1"/>
  <c r="J2642" i="1"/>
  <c r="J2643" i="1"/>
  <c r="J2679" i="1"/>
  <c r="J2682" i="1"/>
  <c r="J2685" i="1"/>
  <c r="J2687" i="1"/>
  <c r="J2688" i="1"/>
  <c r="J2691" i="1"/>
  <c r="J2693" i="1"/>
  <c r="J2696" i="1"/>
  <c r="J2698" i="1"/>
  <c r="J2704" i="1"/>
  <c r="J2707" i="1"/>
  <c r="J2710" i="1"/>
  <c r="J2713" i="1"/>
  <c r="J2714" i="1"/>
  <c r="J2715" i="1"/>
  <c r="J2744" i="1"/>
  <c r="J2745" i="1"/>
  <c r="J2748" i="1"/>
  <c r="J2758" i="1"/>
  <c r="J2773" i="1"/>
  <c r="J2775" i="1"/>
  <c r="J2791" i="1"/>
  <c r="J2793" i="1"/>
  <c r="J2801" i="1"/>
  <c r="J2804" i="1"/>
  <c r="J2860" i="1"/>
  <c r="J2862" i="1"/>
  <c r="J2867" i="1"/>
  <c r="J2871" i="1"/>
  <c r="J2873" i="1"/>
  <c r="J2889" i="1"/>
  <c r="J2291" i="1"/>
  <c r="J2068" i="1"/>
  <c r="J2073" i="1"/>
  <c r="J2160" i="1"/>
  <c r="J2292" i="1"/>
  <c r="J2309" i="1"/>
  <c r="J2315" i="1"/>
  <c r="J2389" i="1"/>
  <c r="J2406" i="1"/>
  <c r="J2408" i="1"/>
  <c r="J2492" i="1"/>
  <c r="J2494" i="1"/>
  <c r="J2514" i="1"/>
  <c r="J2607" i="1"/>
  <c r="J2622" i="1"/>
  <c r="J2627" i="1"/>
  <c r="J2630" i="1"/>
  <c r="J2636" i="1"/>
  <c r="J2638" i="1"/>
  <c r="J2755" i="1"/>
  <c r="J2756" i="1"/>
  <c r="J2763" i="1"/>
  <c r="J2767" i="1"/>
  <c r="J2771" i="1"/>
  <c r="J2776" i="1"/>
  <c r="J2778" i="1"/>
  <c r="J2821" i="1"/>
  <c r="J2822" i="1"/>
  <c r="J2824" i="1"/>
  <c r="J2825" i="1"/>
  <c r="J2880" i="1"/>
  <c r="J2890" i="1"/>
  <c r="J2900" i="1"/>
  <c r="J2904" i="1"/>
  <c r="J2907" i="1"/>
  <c r="J2910" i="1"/>
  <c r="J2916" i="1"/>
  <c r="J2923" i="1"/>
  <c r="J2930" i="1"/>
  <c r="J2932" i="1"/>
  <c r="J2933" i="1"/>
  <c r="J2941" i="1"/>
  <c r="J2944" i="1"/>
  <c r="J2945" i="1"/>
  <c r="J2954" i="1"/>
  <c r="J2957" i="1"/>
  <c r="J2968" i="1"/>
  <c r="J2974" i="1"/>
  <c r="J2986" i="1"/>
  <c r="J2989" i="1"/>
  <c r="J2994" i="1"/>
  <c r="J3010" i="1"/>
  <c r="J3011" i="1"/>
  <c r="J3012" i="1"/>
  <c r="J3017" i="1"/>
  <c r="J3023" i="1"/>
  <c r="J3025" i="1"/>
  <c r="J3037" i="1"/>
  <c r="J3038" i="1"/>
  <c r="J3040" i="1"/>
  <c r="J3041" i="1"/>
  <c r="J2067" i="1"/>
  <c r="J2070" i="1"/>
  <c r="J2272" i="1"/>
  <c r="J2302" i="1"/>
  <c r="J2317" i="1"/>
  <c r="J2319" i="1"/>
  <c r="J2321" i="1"/>
  <c r="J2373" i="1"/>
  <c r="J2407" i="1"/>
  <c r="J2410" i="1"/>
  <c r="J2432" i="1"/>
  <c r="J2463" i="1"/>
  <c r="J2479" i="1"/>
  <c r="J2507" i="1"/>
  <c r="J2515" i="1"/>
  <c r="J2590" i="1"/>
  <c r="J2591" i="1"/>
  <c r="J2606" i="1"/>
  <c r="J2611" i="1"/>
  <c r="J2619" i="1"/>
  <c r="J2632" i="1"/>
  <c r="J2637" i="1"/>
  <c r="J2650" i="1"/>
  <c r="J2667" i="1"/>
  <c r="J2674" i="1"/>
  <c r="J2802" i="1"/>
  <c r="J2806" i="1"/>
  <c r="J2811" i="1"/>
  <c r="J2813" i="1"/>
  <c r="J2817" i="1"/>
  <c r="J2818" i="1"/>
  <c r="J2827" i="1"/>
  <c r="J2828" i="1"/>
  <c r="J2894" i="1"/>
  <c r="J2895" i="1"/>
  <c r="J2896" i="1"/>
  <c r="J2898" i="1"/>
  <c r="J2912" i="1"/>
  <c r="J2929" i="1"/>
  <c r="J2948" i="1"/>
  <c r="J2951" i="1"/>
  <c r="J2953" i="1"/>
  <c r="J2955" i="1"/>
  <c r="J2961" i="1"/>
  <c r="J2962" i="1"/>
  <c r="J2965" i="1"/>
  <c r="J2978" i="1"/>
  <c r="J2981" i="1"/>
  <c r="J2988" i="1"/>
  <c r="J2991" i="1"/>
  <c r="J2992" i="1"/>
  <c r="J2999" i="1"/>
  <c r="J3002" i="1"/>
  <c r="J3003" i="1"/>
  <c r="J3005" i="1"/>
  <c r="J3016" i="1"/>
  <c r="J3018" i="1"/>
  <c r="J3024" i="1"/>
  <c r="J3028" i="1"/>
  <c r="J3029" i="1"/>
  <c r="J3030" i="1"/>
  <c r="J3033" i="1"/>
  <c r="J3043" i="1"/>
  <c r="J3045" i="1"/>
  <c r="J3046" i="1"/>
  <c r="J3060" i="1"/>
  <c r="J3061" i="1"/>
  <c r="J3064" i="1"/>
  <c r="J3065" i="1"/>
  <c r="J3072" i="1"/>
  <c r="J3139" i="1"/>
  <c r="J3142" i="1"/>
  <c r="J3153" i="1"/>
  <c r="J3157" i="1"/>
  <c r="J3254" i="1"/>
  <c r="J3287" i="1"/>
  <c r="J3289" i="1"/>
  <c r="J3340" i="1"/>
  <c r="J3462" i="1"/>
  <c r="J3463" i="1"/>
  <c r="J3467" i="1"/>
  <c r="J3468" i="1"/>
  <c r="J3480" i="1"/>
  <c r="J3481" i="1"/>
  <c r="J3484" i="1"/>
  <c r="J3489" i="1"/>
  <c r="J3504" i="1"/>
  <c r="J3528" i="1"/>
  <c r="J3521" i="1"/>
  <c r="J3535" i="1"/>
  <c r="J3537" i="1"/>
  <c r="J3550" i="1"/>
  <c r="J3554" i="1"/>
  <c r="J3555" i="1"/>
  <c r="J3558" i="1"/>
  <c r="J3559" i="1"/>
  <c r="J3560" i="1"/>
  <c r="J3564" i="1"/>
  <c r="J3566" i="1"/>
  <c r="J3567" i="1"/>
  <c r="J3576" i="1"/>
  <c r="J3586" i="1"/>
  <c r="J3588" i="1"/>
  <c r="J3619" i="1"/>
  <c r="J3640" i="1"/>
  <c r="J3647" i="1"/>
  <c r="J3656" i="1"/>
  <c r="J3661" i="1"/>
  <c r="J3669" i="1"/>
  <c r="J3672" i="1"/>
  <c r="J3736" i="1"/>
  <c r="J3760" i="1"/>
  <c r="J3762" i="1"/>
  <c r="J3770" i="1"/>
  <c r="J3778" i="1"/>
  <c r="J3779" i="1"/>
  <c r="J3900" i="1"/>
  <c r="J3901" i="1"/>
  <c r="J3906" i="1"/>
  <c r="J3910" i="1"/>
  <c r="J3911" i="1"/>
  <c r="J3927" i="1"/>
  <c r="J3928" i="1"/>
  <c r="J3930" i="1"/>
  <c r="J3931" i="1"/>
  <c r="J3932" i="1"/>
  <c r="J3933" i="1"/>
  <c r="J3934" i="1"/>
  <c r="J3935" i="1"/>
  <c r="J3937" i="1"/>
  <c r="J3938" i="1"/>
  <c r="J3939" i="1"/>
  <c r="J3076" i="1"/>
  <c r="J3078" i="1"/>
  <c r="J3080" i="1"/>
  <c r="J3084" i="1"/>
  <c r="J3125" i="1"/>
  <c r="J3278" i="1"/>
  <c r="J3282" i="1"/>
  <c r="J3292" i="1"/>
  <c r="J3294" i="1"/>
  <c r="J3304" i="1"/>
  <c r="J3306" i="1"/>
  <c r="J3367" i="1"/>
  <c r="J3410" i="1"/>
  <c r="J3411" i="1"/>
  <c r="J3450" i="1"/>
  <c r="J3456" i="1"/>
  <c r="J3457" i="1"/>
  <c r="J3464" i="1"/>
  <c r="J3472" i="1"/>
  <c r="J3487" i="1"/>
  <c r="J3488" i="1"/>
  <c r="J3490" i="1"/>
  <c r="J3522" i="1"/>
  <c r="J3531" i="1"/>
  <c r="J3539" i="1"/>
  <c r="J3553" i="1"/>
  <c r="J3570" i="1"/>
  <c r="J3583" i="1"/>
  <c r="J3637" i="1"/>
  <c r="J3644" i="1"/>
  <c r="J3679" i="1"/>
  <c r="J3691" i="1"/>
  <c r="J3693" i="1"/>
  <c r="J3699" i="1"/>
  <c r="J3724" i="1"/>
  <c r="J3726" i="1"/>
  <c r="J3732" i="1"/>
  <c r="J3733" i="1"/>
  <c r="J3745" i="1"/>
  <c r="J3750" i="1"/>
  <c r="J3763" i="1"/>
  <c r="J3768" i="1"/>
  <c r="J3776" i="1"/>
  <c r="J3804" i="1"/>
  <c r="J3832" i="1"/>
  <c r="J3835" i="1"/>
  <c r="J3945" i="1"/>
  <c r="J3955" i="1"/>
  <c r="J3956" i="1"/>
  <c r="J3958" i="1"/>
  <c r="J3959" i="1"/>
  <c r="J3960" i="1"/>
  <c r="J3965" i="1"/>
  <c r="J3966" i="1"/>
  <c r="J3970" i="1"/>
  <c r="J3972" i="1"/>
  <c r="J3973" i="1"/>
  <c r="J3975" i="1"/>
  <c r="J3981" i="1"/>
  <c r="J3983" i="1"/>
  <c r="J3984" i="1"/>
  <c r="J3985" i="1"/>
  <c r="J3986" i="1"/>
  <c r="J3987" i="1"/>
  <c r="J3988" i="1"/>
  <c r="J3989" i="1"/>
  <c r="J3990" i="1"/>
  <c r="J3991" i="1"/>
  <c r="J3128" i="1"/>
  <c r="J3130" i="1"/>
  <c r="J3132" i="1"/>
  <c r="J3136" i="1"/>
  <c r="J3140" i="1"/>
  <c r="J3143" i="1"/>
  <c r="J3144" i="1"/>
  <c r="J3146" i="1"/>
  <c r="J3147" i="1"/>
  <c r="J3151" i="1"/>
  <c r="J3156" i="1"/>
  <c r="J3163" i="1"/>
  <c r="J3164" i="1"/>
  <c r="J3166" i="1"/>
  <c r="J3219" i="1"/>
  <c r="J3222" i="1"/>
  <c r="J3232" i="1"/>
  <c r="J3279" i="1"/>
  <c r="J3280" i="1"/>
  <c r="J3320" i="1"/>
  <c r="J3323" i="1"/>
  <c r="J3350" i="1"/>
  <c r="J3357" i="1"/>
  <c r="J3359" i="1"/>
  <c r="J3383" i="1"/>
  <c r="J3388" i="1"/>
  <c r="J3394" i="1"/>
  <c r="J3402" i="1"/>
  <c r="J3530" i="1"/>
  <c r="J3579" i="1"/>
  <c r="J3580" i="1"/>
  <c r="J3581" i="1"/>
  <c r="J3585" i="1"/>
  <c r="J3611" i="1"/>
  <c r="J3618" i="1"/>
  <c r="J3648" i="1"/>
  <c r="J3703" i="1"/>
  <c r="J3720" i="1"/>
  <c r="J3723" i="1"/>
  <c r="J3725" i="1"/>
  <c r="J3728" i="1"/>
  <c r="J3746" i="1"/>
  <c r="J3754" i="1"/>
  <c r="J3756" i="1"/>
  <c r="J3771" i="1"/>
  <c r="J3801" i="1"/>
  <c r="J3807" i="1"/>
  <c r="J3809" i="1"/>
  <c r="J3826" i="1"/>
  <c r="J3830" i="1"/>
  <c r="J3837" i="1"/>
  <c r="J3846" i="1"/>
  <c r="J3852" i="1"/>
  <c r="J3854" i="1"/>
  <c r="J3855" i="1"/>
  <c r="J3857" i="1"/>
  <c r="J3868" i="1"/>
  <c r="J3896" i="1"/>
  <c r="J3902" i="1"/>
  <c r="J3907" i="1"/>
  <c r="J3941" i="1"/>
  <c r="J3943" i="1"/>
  <c r="J3944" i="1"/>
  <c r="J3952" i="1"/>
  <c r="J3954" i="1"/>
  <c r="J3969" i="1"/>
  <c r="J3992" i="1"/>
  <c r="J3062" i="1"/>
  <c r="J3100" i="1"/>
  <c r="J3190" i="1"/>
  <c r="J3196" i="1"/>
  <c r="J3192" i="1"/>
  <c r="J3265" i="1"/>
  <c r="J3266" i="1"/>
  <c r="J3270" i="1"/>
  <c r="J3283" i="1"/>
  <c r="J3284" i="1"/>
  <c r="J3315" i="1"/>
  <c r="J3316" i="1"/>
  <c r="J3338" i="1"/>
  <c r="J3360" i="1"/>
  <c r="J3368" i="1"/>
  <c r="J3369" i="1"/>
  <c r="J3387" i="1"/>
  <c r="J3397" i="1"/>
  <c r="J3406" i="1"/>
  <c r="J3412" i="1"/>
  <c r="J3414" i="1"/>
  <c r="J3416" i="1"/>
  <c r="J3571" i="1"/>
  <c r="J3505" i="1"/>
  <c r="J3573" i="1"/>
  <c r="J3575" i="1"/>
  <c r="J3599" i="1"/>
  <c r="J3605" i="1"/>
  <c r="J3615" i="1"/>
  <c r="J3651" i="1"/>
  <c r="J3692" i="1"/>
  <c r="J3739" i="1"/>
  <c r="J3772" i="1"/>
  <c r="J3780" i="1"/>
  <c r="J3791" i="1"/>
  <c r="J3812" i="1"/>
  <c r="J3813" i="1"/>
  <c r="J3816" i="1"/>
  <c r="J3834" i="1"/>
  <c r="J3836" i="1"/>
  <c r="J3840" i="1"/>
  <c r="J3847" i="1"/>
  <c r="J3873" i="1"/>
  <c r="J3878" i="1"/>
  <c r="J3879" i="1"/>
  <c r="J3883" i="1"/>
  <c r="J3895" i="1"/>
  <c r="J3897" i="1"/>
  <c r="J3978" i="1"/>
  <c r="J3979" i="1"/>
  <c r="J3993" i="1"/>
  <c r="J3994" i="1"/>
  <c r="J3995" i="1"/>
  <c r="J3997" i="1"/>
  <c r="J3996" i="1"/>
  <c r="J3998" i="1"/>
  <c r="J3999" i="1"/>
  <c r="J4000" i="1"/>
  <c r="J3063" i="1"/>
  <c r="J3090" i="1"/>
  <c r="J3099" i="1"/>
  <c r="J3107" i="1"/>
  <c r="J3109" i="1"/>
  <c r="J3123" i="1"/>
  <c r="J3137" i="1"/>
  <c r="J3141" i="1"/>
  <c r="J3145" i="1"/>
  <c r="J3148" i="1"/>
  <c r="J3152" i="1"/>
  <c r="J3158" i="1"/>
  <c r="J3172" i="1"/>
  <c r="J3173" i="1"/>
  <c r="J3175" i="1"/>
  <c r="J3198" i="1"/>
  <c r="J3200" i="1"/>
  <c r="J3203" i="1"/>
  <c r="J3204" i="1"/>
  <c r="J3209" i="1"/>
  <c r="J3211" i="1"/>
  <c r="J3215" i="1"/>
  <c r="J3218" i="1"/>
  <c r="J3221" i="1"/>
  <c r="J3229" i="1"/>
  <c r="J3239" i="1"/>
  <c r="J3241" i="1"/>
  <c r="J3251" i="1"/>
  <c r="J3253" i="1"/>
  <c r="J3261" i="1"/>
  <c r="J3262" i="1"/>
  <c r="J3307" i="1"/>
  <c r="J3327" i="1"/>
  <c r="J3332" i="1"/>
  <c r="J3333" i="1"/>
  <c r="J3334" i="1"/>
  <c r="J3336" i="1"/>
  <c r="J3337" i="1"/>
  <c r="J3345" i="1"/>
  <c r="J3351" i="1"/>
  <c r="J3352" i="1"/>
  <c r="J3384" i="1"/>
  <c r="J3393" i="1"/>
  <c r="J3401" i="1"/>
  <c r="J3403" i="1"/>
  <c r="J3422" i="1"/>
  <c r="J3423" i="1"/>
  <c r="J3424" i="1"/>
  <c r="J3427" i="1"/>
  <c r="J3429" i="1"/>
  <c r="J3430" i="1"/>
  <c r="J3433" i="1"/>
  <c r="J3434" i="1"/>
  <c r="J3435" i="1"/>
  <c r="J3436" i="1"/>
  <c r="J3438" i="1"/>
  <c r="J3440" i="1"/>
  <c r="J3458" i="1"/>
  <c r="J3459" i="1"/>
  <c r="J3473" i="1"/>
  <c r="J3474" i="1"/>
  <c r="J3482" i="1"/>
  <c r="J3483" i="1"/>
  <c r="J3587" i="1"/>
  <c r="J3632" i="1"/>
  <c r="J3633" i="1"/>
  <c r="J3653" i="1"/>
  <c r="J3654" i="1"/>
  <c r="J3655" i="1"/>
  <c r="J3677" i="1"/>
  <c r="J3678" i="1"/>
  <c r="J3077" i="1"/>
  <c r="J3094" i="1"/>
  <c r="J3095" i="1"/>
  <c r="J3103" i="1"/>
  <c r="J3112" i="1"/>
  <c r="J3114" i="1"/>
  <c r="J3131" i="1"/>
  <c r="J3138" i="1"/>
  <c r="J3159" i="1"/>
  <c r="J3171" i="1"/>
  <c r="J3183" i="1"/>
  <c r="J3187" i="1"/>
  <c r="J3188" i="1"/>
  <c r="J3256" i="1"/>
  <c r="J3264" i="1"/>
  <c r="J3267" i="1"/>
  <c r="J3269" i="1"/>
  <c r="J3274" i="1"/>
  <c r="J3277" i="1"/>
  <c r="J3281" i="1"/>
  <c r="J3288" i="1"/>
  <c r="J3314" i="1"/>
  <c r="J3325" i="1"/>
  <c r="J3329" i="1"/>
  <c r="J3346" i="1"/>
  <c r="J3408" i="1"/>
  <c r="J3409" i="1"/>
  <c r="J3413" i="1"/>
  <c r="J3418" i="1"/>
  <c r="J3421" i="1"/>
  <c r="J3437" i="1"/>
  <c r="J3442" i="1"/>
  <c r="J3466" i="1"/>
  <c r="J3477" i="1"/>
  <c r="J3479" i="1"/>
  <c r="J3501" i="1"/>
  <c r="J3510" i="1"/>
  <c r="J3515" i="1"/>
  <c r="J3517" i="1"/>
  <c r="J3613" i="1"/>
  <c r="J3623" i="1"/>
  <c r="J3680" i="1"/>
  <c r="J3684" i="1"/>
  <c r="J3686" i="1"/>
  <c r="J3688" i="1"/>
  <c r="J3697" i="1"/>
  <c r="J3706" i="1"/>
  <c r="J3710" i="1"/>
  <c r="J3712" i="1"/>
  <c r="J3713" i="1"/>
  <c r="J3714" i="1"/>
  <c r="J3722" i="1"/>
  <c r="J3734" i="1"/>
  <c r="J3740" i="1"/>
  <c r="J3747" i="1"/>
  <c r="J3751" i="1"/>
  <c r="J3752" i="1"/>
  <c r="J3757" i="1"/>
  <c r="J3759" i="1"/>
  <c r="J3765" i="1"/>
  <c r="J3769" i="1"/>
  <c r="J3773" i="1"/>
  <c r="J3774" i="1"/>
  <c r="J3775" i="1"/>
  <c r="J3783" i="1"/>
  <c r="J3786" i="1"/>
  <c r="J3789" i="1"/>
  <c r="J3794" i="1"/>
  <c r="J3073" i="1"/>
  <c r="J3081" i="1"/>
  <c r="J3179" i="1"/>
  <c r="J3206" i="1"/>
  <c r="J3212" i="1"/>
  <c r="J3220" i="1"/>
  <c r="J3225" i="1"/>
  <c r="J3227" i="1"/>
  <c r="J3228" i="1"/>
  <c r="J3233" i="1"/>
  <c r="J3237" i="1"/>
  <c r="J3275" i="1"/>
  <c r="J3386" i="1"/>
  <c r="J3431" i="1"/>
  <c r="J3439" i="1"/>
  <c r="J3449" i="1"/>
  <c r="J3452" i="1"/>
  <c r="J3453" i="1"/>
  <c r="J3455" i="1"/>
  <c r="J3461" i="1"/>
  <c r="J3471" i="1"/>
  <c r="J3509" i="1"/>
  <c r="J3524" i="1"/>
  <c r="J3529" i="1"/>
  <c r="J3534" i="1"/>
  <c r="J3532" i="1"/>
  <c r="J3536" i="1"/>
  <c r="J3538" i="1"/>
  <c r="J3543" i="1"/>
  <c r="J3540" i="1"/>
  <c r="J3546" i="1"/>
  <c r="J3547" i="1"/>
  <c r="J3551" i="1"/>
  <c r="J3563" i="1"/>
  <c r="J3565" i="1"/>
  <c r="J3577" i="1"/>
  <c r="J3606" i="1"/>
  <c r="J3607" i="1"/>
  <c r="J3616" i="1"/>
  <c r="J3628" i="1"/>
  <c r="J3629" i="1"/>
  <c r="J3634" i="1"/>
  <c r="J3662" i="1"/>
  <c r="J3666" i="1"/>
  <c r="J3673" i="1"/>
  <c r="J3674" i="1"/>
  <c r="J3675" i="1"/>
  <c r="J3676" i="1"/>
  <c r="J3682" i="1"/>
  <c r="J3689" i="1"/>
  <c r="J3694" i="1"/>
  <c r="J3695" i="1"/>
  <c r="J3696" i="1"/>
  <c r="J3698" i="1"/>
  <c r="J3729" i="1"/>
  <c r="J3731" i="1"/>
  <c r="J3744" i="1"/>
  <c r="J3767" i="1"/>
  <c r="J3802" i="1"/>
  <c r="J3825" i="1"/>
  <c r="J3828" i="1"/>
  <c r="J3838" i="1"/>
  <c r="J3842" i="1"/>
  <c r="J3871" i="1"/>
  <c r="J3872" i="1"/>
  <c r="J3885" i="1"/>
  <c r="J3082" i="1"/>
  <c r="J3096" i="1"/>
  <c r="J3115" i="1"/>
  <c r="J3120" i="1"/>
  <c r="J3124" i="1"/>
  <c r="J3174" i="1"/>
  <c r="J3177" i="1"/>
  <c r="J3205" i="1"/>
  <c r="J3230" i="1"/>
  <c r="J3234" i="1"/>
  <c r="J3235" i="1"/>
  <c r="J3236" i="1"/>
  <c r="J3244" i="1"/>
  <c r="J3348" i="1"/>
  <c r="J3362" i="1"/>
  <c r="J3373" i="1"/>
  <c r="J3382" i="1"/>
  <c r="J3389" i="1"/>
  <c r="J3395" i="1"/>
  <c r="J3478" i="1"/>
  <c r="J3485" i="1"/>
  <c r="J3572" i="1"/>
  <c r="J3595" i="1"/>
  <c r="J3600" i="1"/>
  <c r="J3626" i="1"/>
  <c r="J3638" i="1"/>
  <c r="J3639" i="1"/>
  <c r="J3642" i="1"/>
  <c r="J3646" i="1"/>
  <c r="J3650" i="1"/>
  <c r="J3652" i="1"/>
  <c r="J3657" i="1"/>
  <c r="J3659" i="1"/>
  <c r="J3660" i="1"/>
  <c r="J3664" i="1"/>
  <c r="J3667" i="1"/>
  <c r="J3668" i="1"/>
  <c r="J3670" i="1"/>
  <c r="J3687" i="1"/>
  <c r="J3690" i="1"/>
  <c r="J3702" i="1"/>
  <c r="J3753" i="1"/>
  <c r="J3766" i="1"/>
  <c r="J3792" i="1"/>
  <c r="J3795" i="1"/>
  <c r="J3796" i="1"/>
  <c r="J3800" i="1"/>
  <c r="J3803" i="1"/>
  <c r="J3844" i="1"/>
  <c r="J3853" i="1"/>
  <c r="J3859" i="1"/>
  <c r="J3860" i="1"/>
  <c r="J3861" i="1"/>
  <c r="J3869" i="1"/>
  <c r="J3876" i="1"/>
  <c r="J3882" i="1"/>
  <c r="J3890" i="1"/>
  <c r="J3892" i="1"/>
  <c r="J3894" i="1"/>
  <c r="J3898" i="1"/>
  <c r="J3899" i="1"/>
  <c r="J3904" i="1"/>
  <c r="J3905" i="1"/>
  <c r="J3909" i="1"/>
  <c r="J3068" i="1"/>
  <c r="J3117" i="1"/>
  <c r="J3118" i="1"/>
  <c r="J3122" i="1"/>
  <c r="J3169" i="1"/>
  <c r="J3201" i="1"/>
  <c r="J3202" i="1"/>
  <c r="J3207" i="1"/>
  <c r="J3208" i="1"/>
  <c r="J3210" i="1"/>
  <c r="J3216" i="1"/>
  <c r="J3242" i="1"/>
  <c r="J3259" i="1"/>
  <c r="J3263" i="1"/>
  <c r="J3293" i="1"/>
  <c r="J3295" i="1"/>
  <c r="J3303" i="1"/>
  <c r="J3318" i="1"/>
  <c r="J3319" i="1"/>
  <c r="J3448" i="1"/>
  <c r="J3454" i="1"/>
  <c r="J3460" i="1"/>
  <c r="J3495" i="1"/>
  <c r="J3500" i="1"/>
  <c r="J3503" i="1"/>
  <c r="J3506" i="1"/>
  <c r="J3514" i="1"/>
  <c r="J3520" i="1"/>
  <c r="J3523" i="1"/>
  <c r="J3545" i="1"/>
  <c r="J3548" i="1"/>
  <c r="J3561" i="1"/>
  <c r="J3568" i="1"/>
  <c r="J3574" i="1"/>
  <c r="J3578" i="1"/>
  <c r="J3584" i="1"/>
  <c r="J3591" i="1"/>
  <c r="J3620" i="1"/>
  <c r="J3624" i="1"/>
  <c r="J3635" i="1"/>
  <c r="J3700" i="1"/>
  <c r="J3709" i="1"/>
  <c r="J3715" i="1"/>
  <c r="J3737" i="1"/>
  <c r="J3755" i="1"/>
  <c r="J3764" i="1"/>
  <c r="J3781" i="1"/>
  <c r="J3777" i="1"/>
  <c r="J3782" i="1"/>
  <c r="J3784" i="1"/>
  <c r="J3785" i="1"/>
  <c r="J3787" i="1"/>
  <c r="J3790" i="1"/>
  <c r="J3798" i="1"/>
  <c r="J3799" i="1"/>
  <c r="J3808" i="1"/>
  <c r="J3849" i="1"/>
  <c r="J3858" i="1"/>
  <c r="J3884" i="1"/>
  <c r="J3886" i="1"/>
  <c r="J3914" i="1"/>
  <c r="J3915" i="1"/>
  <c r="J3916" i="1"/>
  <c r="J3917" i="1"/>
  <c r="J3919" i="1"/>
  <c r="J3920" i="1"/>
  <c r="J3921" i="1"/>
  <c r="J3922" i="1"/>
  <c r="J3089" i="1"/>
  <c r="J3108" i="1"/>
  <c r="J3170" i="1"/>
  <c r="J3178" i="1"/>
  <c r="J3180" i="1"/>
  <c r="J3186" i="1"/>
  <c r="J3195" i="1"/>
  <c r="J3226" i="1"/>
  <c r="J3276" i="1"/>
  <c r="J3285" i="1"/>
  <c r="J3286" i="1"/>
  <c r="J3296" i="1"/>
  <c r="J3297" i="1"/>
  <c r="J3301" i="1"/>
  <c r="J3305" i="1"/>
  <c r="J3309" i="1"/>
  <c r="J3312" i="1"/>
  <c r="J3321" i="1"/>
  <c r="J3322" i="1"/>
  <c r="J3324" i="1"/>
  <c r="J3326" i="1"/>
  <c r="J3331" i="1"/>
  <c r="J3339" i="1"/>
  <c r="J3343" i="1"/>
  <c r="J3344" i="1"/>
  <c r="J3347" i="1"/>
  <c r="J3349" i="1"/>
  <c r="J3354" i="1"/>
  <c r="J3355" i="1"/>
  <c r="J3356" i="1"/>
  <c r="J3366" i="1"/>
  <c r="J3390" i="1"/>
  <c r="J3396" i="1"/>
  <c r="J3400" i="1"/>
  <c r="J3415" i="1"/>
  <c r="J3443" i="1"/>
  <c r="J3451" i="1"/>
  <c r="J3502" i="1"/>
  <c r="J3525" i="1"/>
  <c r="J3526" i="1"/>
  <c r="J3533" i="1"/>
  <c r="J3542" i="1"/>
  <c r="J3549" i="1"/>
  <c r="J3552" i="1"/>
  <c r="J3557" i="1"/>
  <c r="J3569" i="1"/>
  <c r="J3590" i="1"/>
  <c r="J3596" i="1"/>
  <c r="J3598" i="1"/>
  <c r="J3603" i="1"/>
  <c r="J3627" i="1"/>
  <c r="J3748" i="1"/>
  <c r="J3758" i="1"/>
  <c r="J3793" i="1"/>
  <c r="J3880" i="1"/>
  <c r="J3881" i="1"/>
  <c r="J3888" i="1"/>
  <c r="J3923" i="1"/>
  <c r="J3924" i="1"/>
  <c r="J3926" i="1"/>
  <c r="J3929" i="1"/>
  <c r="J3936" i="1"/>
  <c r="J3940" i="1"/>
  <c r="J3942" i="1"/>
  <c r="J3947" i="1"/>
  <c r="J3948" i="1"/>
  <c r="J3949" i="1"/>
  <c r="J3950" i="1"/>
  <c r="J3953" i="1"/>
  <c r="J3957" i="1"/>
  <c r="J3961" i="1"/>
  <c r="J3962" i="1"/>
  <c r="J3963" i="1"/>
  <c r="J3964" i="1"/>
  <c r="J3967" i="1"/>
  <c r="J3968" i="1"/>
  <c r="J3087" i="1"/>
  <c r="J3098" i="1"/>
  <c r="J3105" i="1"/>
  <c r="J3213" i="1"/>
  <c r="J3214" i="1"/>
  <c r="J3231" i="1"/>
  <c r="J3271" i="1"/>
  <c r="J3272" i="1"/>
  <c r="J3273" i="1"/>
  <c r="J3302" i="1"/>
  <c r="J3311" i="1"/>
  <c r="J3341" i="1"/>
  <c r="J3358" i="1"/>
  <c r="J3353" i="1"/>
  <c r="J3469" i="1"/>
  <c r="J3470" i="1"/>
  <c r="J3475" i="1"/>
  <c r="J3476" i="1"/>
  <c r="J3494" i="1"/>
  <c r="J3496" i="1"/>
  <c r="J3497" i="1"/>
  <c r="J3498" i="1"/>
  <c r="J3499" i="1"/>
  <c r="J3516" i="1"/>
  <c r="J3544" i="1"/>
  <c r="J3541" i="1"/>
  <c r="J3556" i="1"/>
  <c r="J3562" i="1"/>
  <c r="J3582" i="1"/>
  <c r="J3601" i="1"/>
  <c r="J3602" i="1"/>
  <c r="J3614" i="1"/>
  <c r="J3630" i="1"/>
  <c r="J3631" i="1"/>
  <c r="J3641" i="1"/>
  <c r="J3645" i="1"/>
  <c r="J3649" i="1"/>
  <c r="J3658" i="1"/>
  <c r="J3663" i="1"/>
  <c r="J3665" i="1"/>
  <c r="J3671" i="1"/>
  <c r="J3711" i="1"/>
  <c r="J3717" i="1"/>
  <c r="J3716" i="1"/>
  <c r="J3718" i="1"/>
  <c r="J3788" i="1"/>
  <c r="J3797" i="1"/>
  <c r="J3805" i="1"/>
  <c r="J3806" i="1"/>
  <c r="J3817" i="1"/>
  <c r="J3818" i="1"/>
  <c r="J3820" i="1"/>
  <c r="J3821" i="1"/>
  <c r="J3824" i="1"/>
  <c r="J3827" i="1"/>
  <c r="J3845" i="1"/>
  <c r="J3848" i="1"/>
  <c r="J3862" i="1"/>
  <c r="J3877" i="1"/>
  <c r="J3889" i="1"/>
  <c r="J3903" i="1"/>
  <c r="J3908" i="1"/>
  <c r="J3912" i="1"/>
  <c r="J3913" i="1"/>
  <c r="J3918" i="1"/>
  <c r="J3925" i="1"/>
  <c r="J3946" i="1"/>
  <c r="J3951" i="1"/>
  <c r="J3971" i="1"/>
  <c r="J3974" i="1"/>
  <c r="J3976" i="1"/>
  <c r="J3977" i="1"/>
  <c r="J3980" i="1"/>
  <c r="J3982" i="1"/>
  <c r="J3097" i="1"/>
  <c r="J3106" i="1"/>
  <c r="J3119" i="1"/>
  <c r="J3126" i="1"/>
  <c r="J3134" i="1"/>
  <c r="J3155" i="1"/>
  <c r="J3162" i="1"/>
  <c r="J3191" i="1"/>
  <c r="J3193" i="1"/>
  <c r="J3194" i="1"/>
  <c r="J3197" i="1"/>
  <c r="J3245" i="1"/>
  <c r="J3252" i="1"/>
  <c r="J3298" i="1"/>
  <c r="J3310" i="1"/>
  <c r="J3365" i="1"/>
  <c r="J3370" i="1"/>
  <c r="J3374" i="1"/>
  <c r="J3375" i="1"/>
  <c r="J3376" i="1"/>
  <c r="J3377" i="1"/>
  <c r="J3378" i="1"/>
  <c r="J3379" i="1"/>
  <c r="J3385" i="1"/>
  <c r="J3391" i="1"/>
  <c r="J3486" i="1"/>
  <c r="J3589" i="1"/>
  <c r="J3617" i="1"/>
  <c r="J3704" i="1"/>
  <c r="J3707" i="1"/>
  <c r="J3719" i="1"/>
  <c r="J3738" i="1"/>
  <c r="J3749" i="1"/>
  <c r="J3815" i="1"/>
  <c r="J3066" i="1"/>
  <c r="J3069" i="1"/>
  <c r="J3070" i="1"/>
  <c r="J3071" i="1"/>
  <c r="J3074" i="1"/>
  <c r="J3083" i="1"/>
  <c r="J3102" i="1"/>
  <c r="J3110" i="1"/>
  <c r="J3127" i="1"/>
  <c r="J3168" i="1"/>
  <c r="J3176" i="1"/>
  <c r="J3181" i="1"/>
  <c r="J3184" i="1"/>
  <c r="J3185" i="1"/>
  <c r="J3189" i="1"/>
  <c r="J3217" i="1"/>
  <c r="J3223" i="1"/>
  <c r="J3224" i="1"/>
  <c r="J3240" i="1"/>
  <c r="J3247" i="1"/>
  <c r="J3249" i="1"/>
  <c r="J3255" i="1"/>
  <c r="J3328" i="1"/>
  <c r="J3330" i="1"/>
  <c r="J3335" i="1"/>
  <c r="J3342" i="1"/>
  <c r="J3361" i="1"/>
  <c r="J3363" i="1"/>
  <c r="J3364" i="1"/>
  <c r="J3371" i="1"/>
  <c r="J3372" i="1"/>
  <c r="J3380" i="1"/>
  <c r="J3399" i="1"/>
  <c r="J3417" i="1"/>
  <c r="J3425" i="1"/>
  <c r="J3426" i="1"/>
  <c r="J3441" i="1"/>
  <c r="J3444" i="1"/>
  <c r="J3507" i="1"/>
  <c r="J3513" i="1"/>
  <c r="J3592" i="1"/>
  <c r="J3593" i="1"/>
  <c r="J3594" i="1"/>
  <c r="J3597" i="1"/>
  <c r="J3609" i="1"/>
  <c r="J3610" i="1"/>
  <c r="J3625" i="1"/>
  <c r="J3643" i="1"/>
  <c r="J3708" i="1"/>
  <c r="J3721" i="1"/>
  <c r="J3727" i="1"/>
  <c r="J3819" i="1"/>
  <c r="J3075" i="1"/>
  <c r="J3079" i="1"/>
  <c r="J3085" i="1"/>
  <c r="J3086" i="1"/>
  <c r="J3088" i="1"/>
  <c r="J3091" i="1"/>
  <c r="J3092" i="1"/>
  <c r="J3093" i="1"/>
  <c r="J3101" i="1"/>
  <c r="J3104" i="1"/>
  <c r="J3111" i="1"/>
  <c r="J3113" i="1"/>
  <c r="J3129" i="1"/>
  <c r="J3133" i="1"/>
  <c r="J3135" i="1"/>
  <c r="J3149" i="1"/>
  <c r="J3150" i="1"/>
  <c r="J3154" i="1"/>
  <c r="J3160" i="1"/>
  <c r="J3161" i="1"/>
  <c r="J3165" i="1"/>
  <c r="J3167" i="1"/>
  <c r="J3182" i="1"/>
  <c r="J3243" i="1"/>
  <c r="J3250" i="1"/>
  <c r="J3268" i="1"/>
  <c r="J3290" i="1"/>
  <c r="J3313" i="1"/>
  <c r="J3317" i="1"/>
  <c r="J3392" i="1"/>
  <c r="J3419" i="1"/>
  <c r="J3420" i="1"/>
  <c r="J3428" i="1"/>
  <c r="J3432" i="1"/>
  <c r="J3445" i="1"/>
  <c r="J3446" i="1"/>
  <c r="J3447" i="1"/>
  <c r="J3465" i="1"/>
  <c r="J3492" i="1"/>
  <c r="J3491" i="1"/>
  <c r="J3493" i="1"/>
  <c r="J3508" i="1"/>
  <c r="J3512" i="1"/>
  <c r="J3518" i="1"/>
  <c r="J3519" i="1"/>
  <c r="J3527" i="1"/>
  <c r="J3604" i="1"/>
  <c r="J3608" i="1"/>
  <c r="J3612" i="1"/>
  <c r="J3636" i="1"/>
  <c r="J3685" i="1"/>
  <c r="J3705" i="1"/>
  <c r="J3811" i="1"/>
  <c r="J3814" i="1"/>
  <c r="J3822" i="1"/>
  <c r="J3823" i="1"/>
  <c r="J3067" i="1"/>
  <c r="J3116" i="1"/>
  <c r="J3121" i="1"/>
  <c r="J3199" i="1"/>
  <c r="J3238" i="1"/>
  <c r="J3246" i="1"/>
  <c r="J3248" i="1"/>
  <c r="J3257" i="1"/>
  <c r="J3258" i="1"/>
  <c r="J3260" i="1"/>
  <c r="J3291" i="1"/>
  <c r="J3299" i="1"/>
  <c r="J3300" i="1"/>
  <c r="J3308" i="1"/>
  <c r="J3381" i="1"/>
  <c r="J3398" i="1"/>
  <c r="J3404" i="1"/>
  <c r="J3405" i="1"/>
  <c r="J3407" i="1"/>
  <c r="J3511" i="1"/>
  <c r="J3621" i="1"/>
  <c r="J3622" i="1"/>
  <c r="J3681" i="1"/>
  <c r="J3683" i="1"/>
  <c r="J3701" i="1"/>
  <c r="J3730" i="1"/>
  <c r="J3735" i="1"/>
  <c r="J3741" i="1"/>
  <c r="J3742" i="1"/>
  <c r="J3743" i="1"/>
  <c r="J3761" i="1"/>
  <c r="J3810" i="1"/>
  <c r="J3829" i="1"/>
  <c r="J3831" i="1"/>
  <c r="J3833" i="1"/>
  <c r="J3839" i="1"/>
  <c r="J3841" i="1"/>
  <c r="J3843" i="1"/>
  <c r="J3850" i="1"/>
  <c r="J3851" i="1"/>
  <c r="J3856" i="1"/>
  <c r="J3863" i="1"/>
  <c r="J3864" i="1"/>
  <c r="J3865" i="1"/>
  <c r="J3866" i="1"/>
  <c r="J3867" i="1"/>
  <c r="J3870" i="1"/>
  <c r="J3874" i="1"/>
  <c r="J3875" i="1"/>
  <c r="J3887" i="1"/>
  <c r="J3891" i="1"/>
  <c r="J3893" i="1"/>
  <c r="J4092" i="1"/>
  <c r="J4093" i="1"/>
  <c r="J4095" i="1"/>
  <c r="J4098" i="1"/>
  <c r="J4100" i="1"/>
  <c r="J4103" i="1"/>
  <c r="J4116" i="1"/>
  <c r="J4107" i="1"/>
  <c r="J4123" i="1"/>
  <c r="J4129" i="1"/>
  <c r="J4130" i="1"/>
  <c r="J4131" i="1"/>
  <c r="J4136" i="1"/>
  <c r="J4150" i="1"/>
  <c r="J4153" i="1"/>
  <c r="J4154" i="1"/>
  <c r="J4155" i="1"/>
  <c r="J4156" i="1"/>
  <c r="J4158" i="1"/>
  <c r="J4167" i="1"/>
  <c r="J4178" i="1"/>
  <c r="J4179" i="1"/>
  <c r="J4182" i="1"/>
  <c r="J4230" i="1"/>
  <c r="J4246" i="1"/>
  <c r="J4248" i="1"/>
  <c r="J4252" i="1"/>
  <c r="J4256" i="1"/>
  <c r="J4259" i="1"/>
  <c r="J4262" i="1"/>
  <c r="J4263" i="1"/>
  <c r="J4266" i="1"/>
  <c r="J4275" i="1"/>
  <c r="J4277" i="1"/>
  <c r="J4283" i="1"/>
  <c r="J4294" i="1"/>
  <c r="J4304" i="1"/>
  <c r="J4311" i="1"/>
  <c r="J4312" i="1"/>
  <c r="J4313" i="1"/>
  <c r="J4323" i="1"/>
  <c r="J4325" i="1"/>
  <c r="J4329" i="1"/>
  <c r="J4330" i="1"/>
  <c r="J4338" i="1"/>
  <c r="J4343" i="1"/>
  <c r="J4344" i="1"/>
  <c r="J4351" i="1"/>
  <c r="J4352" i="1"/>
  <c r="J4364" i="1"/>
  <c r="J4402" i="1"/>
  <c r="J4478" i="1"/>
  <c r="J4482" i="1"/>
  <c r="J4486" i="1"/>
  <c r="J4487" i="1"/>
  <c r="J4496" i="1"/>
  <c r="J4595" i="1"/>
  <c r="J4596" i="1"/>
  <c r="J4603" i="1"/>
  <c r="J4607" i="1"/>
  <c r="J4038" i="1"/>
  <c r="J4042" i="1"/>
  <c r="J4062" i="1"/>
  <c r="J4064" i="1"/>
  <c r="J4071" i="1"/>
  <c r="J4074" i="1"/>
  <c r="J4108" i="1"/>
  <c r="J4133" i="1"/>
  <c r="J4137" i="1"/>
  <c r="J4138" i="1"/>
  <c r="J4142" i="1"/>
  <c r="J4143" i="1"/>
  <c r="J4149" i="1"/>
  <c r="J4193" i="1"/>
  <c r="J4202" i="1"/>
  <c r="J4203" i="1"/>
  <c r="J4205" i="1"/>
  <c r="J4210" i="1"/>
  <c r="J4220" i="1"/>
  <c r="J4225" i="1"/>
  <c r="J4233" i="1"/>
  <c r="J4236" i="1"/>
  <c r="J4237" i="1"/>
  <c r="J4239" i="1"/>
  <c r="J4255" i="1"/>
  <c r="J4265" i="1"/>
  <c r="J4278" i="1"/>
  <c r="J4279" i="1"/>
  <c r="J4301" i="1"/>
  <c r="J4317" i="1"/>
  <c r="J4320" i="1"/>
  <c r="J4321" i="1"/>
  <c r="J4347" i="1"/>
  <c r="J4348" i="1"/>
  <c r="J4365" i="1"/>
  <c r="J4371" i="1"/>
  <c r="J4381" i="1"/>
  <c r="J4389" i="1"/>
  <c r="J4391" i="1"/>
  <c r="J4392" i="1"/>
  <c r="J4404" i="1"/>
  <c r="J4413" i="1"/>
  <c r="J4415" i="1"/>
  <c r="J4416" i="1"/>
  <c r="J4417" i="1"/>
  <c r="J4419" i="1"/>
  <c r="J4436" i="1"/>
  <c r="J4443" i="1"/>
  <c r="J4445" i="1"/>
  <c r="J4447" i="1"/>
  <c r="J4451" i="1"/>
  <c r="J4454" i="1"/>
  <c r="J4467" i="1"/>
  <c r="J4488" i="1"/>
  <c r="J4491" i="1"/>
  <c r="J4495" i="1"/>
  <c r="J4504" i="1"/>
  <c r="J4606" i="1"/>
  <c r="J4611" i="1"/>
  <c r="J4616" i="1"/>
  <c r="J4617" i="1"/>
  <c r="J4618" i="1"/>
  <c r="J4620" i="1"/>
  <c r="J4622" i="1"/>
  <c r="J4623" i="1"/>
  <c r="J4624" i="1"/>
  <c r="J4625" i="1"/>
  <c r="J4627" i="1"/>
  <c r="J4629" i="1"/>
  <c r="J4630" i="1"/>
  <c r="J4632" i="1"/>
  <c r="J4633" i="1"/>
  <c r="J4634" i="1"/>
  <c r="J4636" i="1"/>
  <c r="J4247" i="1"/>
  <c r="J4253" i="1"/>
  <c r="J4268" i="1"/>
  <c r="J4271" i="1"/>
  <c r="J4426" i="1"/>
  <c r="J4428" i="1"/>
  <c r="J4429" i="1"/>
  <c r="J4431" i="1"/>
  <c r="J4433" i="1"/>
  <c r="J4456" i="1"/>
  <c r="J4459" i="1"/>
  <c r="J4465" i="1"/>
  <c r="J4466" i="1"/>
  <c r="J4476" i="1"/>
  <c r="J4484" i="1"/>
  <c r="J4485" i="1"/>
  <c r="J4492" i="1"/>
  <c r="J4493" i="1"/>
  <c r="J4521" i="1"/>
  <c r="J4531" i="1"/>
  <c r="J4544" i="1"/>
  <c r="J4546" i="1"/>
  <c r="J4551" i="1"/>
  <c r="J4558" i="1"/>
  <c r="J4565" i="1"/>
  <c r="J4566" i="1"/>
  <c r="J4578" i="1"/>
  <c r="J4583" i="1"/>
  <c r="J4589" i="1"/>
  <c r="J4619" i="1"/>
  <c r="J4621" i="1"/>
  <c r="J4637" i="1"/>
  <c r="J4638" i="1"/>
  <c r="J4643" i="1"/>
  <c r="J4644" i="1"/>
  <c r="J4645" i="1"/>
  <c r="J4654" i="1"/>
  <c r="J4655" i="1"/>
  <c r="J4656" i="1"/>
  <c r="J4657" i="1"/>
  <c r="J4658" i="1"/>
  <c r="J4659" i="1"/>
  <c r="J4660" i="1"/>
  <c r="J4665" i="1"/>
  <c r="J4666" i="1"/>
  <c r="J4669" i="1"/>
  <c r="J4671" i="1"/>
  <c r="J4675" i="1"/>
  <c r="J4676" i="1"/>
  <c r="J4677" i="1"/>
  <c r="J4678" i="1"/>
  <c r="J4679" i="1"/>
  <c r="J4681" i="1"/>
  <c r="J4682" i="1"/>
  <c r="J4683" i="1"/>
  <c r="J4684" i="1"/>
  <c r="J4685" i="1"/>
  <c r="J4686" i="1"/>
  <c r="J4688" i="1"/>
  <c r="J4689" i="1"/>
  <c r="J4691" i="1"/>
  <c r="J4694" i="1"/>
  <c r="J4695" i="1"/>
  <c r="J4696" i="1"/>
  <c r="J4697" i="1"/>
  <c r="J4021" i="1"/>
  <c r="J4030" i="1"/>
  <c r="J4045" i="1"/>
  <c r="J4054" i="1"/>
  <c r="J4061" i="1"/>
  <c r="J4063" i="1"/>
  <c r="J4114" i="1"/>
  <c r="J4132" i="1"/>
  <c r="J4152" i="1"/>
  <c r="J4166" i="1"/>
  <c r="J4173" i="1"/>
  <c r="J4217" i="1"/>
  <c r="J4234" i="1"/>
  <c r="J4292" i="1"/>
  <c r="J4296" i="1"/>
  <c r="J4308" i="1"/>
  <c r="J4324" i="1"/>
  <c r="J4386" i="1"/>
  <c r="J4421" i="1"/>
  <c r="J4444" i="1"/>
  <c r="J4498" i="1"/>
  <c r="J4499" i="1"/>
  <c r="J4503" i="1"/>
  <c r="J4509" i="1"/>
  <c r="J4510" i="1"/>
  <c r="J4511" i="1"/>
  <c r="J4518" i="1"/>
  <c r="J4572" i="1"/>
  <c r="J4573" i="1"/>
  <c r="J4574" i="1"/>
  <c r="J4575" i="1"/>
  <c r="J4576" i="1"/>
  <c r="J4577" i="1"/>
  <c r="J4580" i="1"/>
  <c r="J4664" i="1"/>
  <c r="J4667" i="1"/>
  <c r="J4690" i="1"/>
  <c r="J4699" i="1"/>
  <c r="J4704" i="1"/>
  <c r="J4709" i="1"/>
  <c r="J4711" i="1"/>
  <c r="J4717" i="1"/>
  <c r="J4718" i="1"/>
  <c r="J4720" i="1"/>
  <c r="J4723" i="1"/>
  <c r="J4724" i="1"/>
  <c r="J4726" i="1"/>
  <c r="J4727" i="1"/>
  <c r="J4730" i="1"/>
  <c r="J4734" i="1"/>
  <c r="J4740" i="1"/>
  <c r="J4741" i="1"/>
  <c r="J4742" i="1"/>
  <c r="J4743" i="1"/>
  <c r="J4744" i="1"/>
  <c r="J4014" i="1"/>
  <c r="J4016" i="1"/>
  <c r="J4020" i="1"/>
  <c r="J4023" i="1"/>
  <c r="J4033" i="1"/>
  <c r="J4039" i="1"/>
  <c r="J4040" i="1"/>
  <c r="J4058" i="1"/>
  <c r="J4078" i="1"/>
  <c r="J4080" i="1"/>
  <c r="J4083" i="1"/>
  <c r="J4099" i="1"/>
  <c r="J4105" i="1"/>
  <c r="J4106" i="1"/>
  <c r="J4115" i="1"/>
  <c r="J4117" i="1"/>
  <c r="J4118" i="1"/>
  <c r="J4120" i="1"/>
  <c r="J4121" i="1"/>
  <c r="J4298" i="1"/>
  <c r="J4310" i="1"/>
  <c r="J4318" i="1"/>
  <c r="J4339" i="1"/>
  <c r="J4358" i="1"/>
  <c r="J4380" i="1"/>
  <c r="J4383" i="1"/>
  <c r="J4384" i="1"/>
  <c r="J4387" i="1"/>
  <c r="J4395" i="1"/>
  <c r="J4406" i="1"/>
  <c r="J4407" i="1"/>
  <c r="J4423" i="1"/>
  <c r="J4554" i="1"/>
  <c r="J4560" i="1"/>
  <c r="J4561" i="1"/>
  <c r="J4562" i="1"/>
  <c r="J4563" i="1"/>
  <c r="J4564" i="1"/>
  <c r="J4650" i="1"/>
  <c r="J4700" i="1"/>
  <c r="J4702" i="1"/>
  <c r="J4746" i="1"/>
  <c r="J4748" i="1"/>
  <c r="J4750" i="1"/>
  <c r="J4751" i="1"/>
  <c r="J4755" i="1"/>
  <c r="J4757" i="1"/>
  <c r="J4759" i="1"/>
  <c r="J4760" i="1"/>
  <c r="J4762" i="1"/>
  <c r="J4763" i="1"/>
  <c r="J4764" i="1"/>
  <c r="J4765" i="1"/>
  <c r="J4768" i="1"/>
  <c r="J4769" i="1"/>
  <c r="J4770" i="1"/>
  <c r="J4771" i="1"/>
  <c r="J4772" i="1"/>
  <c r="J4775" i="1"/>
  <c r="J4776" i="1"/>
  <c r="J4777" i="1"/>
  <c r="J4778" i="1"/>
  <c r="J4779" i="1"/>
  <c r="J4783" i="1"/>
  <c r="J4786" i="1"/>
  <c r="J4001" i="1"/>
  <c r="J4009" i="1"/>
  <c r="J4031" i="1"/>
  <c r="J4044" i="1"/>
  <c r="J4046" i="1"/>
  <c r="J4047" i="1"/>
  <c r="J4051" i="1"/>
  <c r="J4056" i="1"/>
  <c r="J4059" i="1"/>
  <c r="J4060" i="1"/>
  <c r="J4066" i="1"/>
  <c r="J4086" i="1"/>
  <c r="J4096" i="1"/>
  <c r="J4109" i="1"/>
  <c r="J4110" i="1"/>
  <c r="J4111" i="1"/>
  <c r="J4194" i="1"/>
  <c r="J4396" i="1"/>
  <c r="J4397" i="1"/>
  <c r="J4399" i="1"/>
  <c r="J4534" i="1"/>
  <c r="J4540" i="1"/>
  <c r="J4552" i="1"/>
  <c r="J4555" i="1"/>
  <c r="J4556" i="1"/>
  <c r="J4568" i="1"/>
  <c r="J4571" i="1"/>
  <c r="J4601" i="1"/>
  <c r="J4602" i="1"/>
  <c r="J4626" i="1"/>
  <c r="J4640" i="1"/>
  <c r="J4642" i="1"/>
  <c r="J4653" i="1"/>
  <c r="J4698" i="1"/>
  <c r="J4701" i="1"/>
  <c r="J4747" i="1"/>
  <c r="J4722" i="1"/>
  <c r="J4789" i="1"/>
  <c r="J4790" i="1"/>
  <c r="J4792" i="1"/>
  <c r="J4793" i="1"/>
  <c r="J4794" i="1"/>
  <c r="J4795" i="1"/>
  <c r="J4798" i="1"/>
  <c r="J4800" i="1"/>
  <c r="J4801" i="1"/>
  <c r="J4802" i="1"/>
  <c r="J4803" i="1"/>
  <c r="J4805" i="1"/>
  <c r="J4808" i="1"/>
  <c r="J4809" i="1"/>
  <c r="J4811" i="1"/>
  <c r="J4812" i="1"/>
  <c r="J4813" i="1"/>
  <c r="J4814" i="1"/>
  <c r="J4815" i="1"/>
  <c r="J4816" i="1"/>
  <c r="J4817" i="1"/>
  <c r="J4818" i="1"/>
  <c r="J4820" i="1"/>
  <c r="J4821" i="1"/>
  <c r="J4823" i="1"/>
  <c r="J4825" i="1"/>
  <c r="J4827" i="1"/>
  <c r="J4828" i="1"/>
  <c r="J4027" i="1"/>
  <c r="J4028" i="1"/>
  <c r="J4041" i="1"/>
  <c r="J4049" i="1"/>
  <c r="J4052" i="1"/>
  <c r="J4069" i="1"/>
  <c r="J4070" i="1"/>
  <c r="J4072" i="1"/>
  <c r="J4082" i="1"/>
  <c r="J4101" i="1"/>
  <c r="J4104" i="1"/>
  <c r="J4127" i="1"/>
  <c r="J4128" i="1"/>
  <c r="J4160" i="1"/>
  <c r="J4163" i="1"/>
  <c r="J4175" i="1"/>
  <c r="J4181" i="1"/>
  <c r="J4289" i="1"/>
  <c r="J4293" i="1"/>
  <c r="J4328" i="1"/>
  <c r="J4349" i="1"/>
  <c r="J4359" i="1"/>
  <c r="J4388" i="1"/>
  <c r="J4412" i="1"/>
  <c r="J4414" i="1"/>
  <c r="J4418" i="1"/>
  <c r="J4437" i="1"/>
  <c r="J4448" i="1"/>
  <c r="J4494" i="1"/>
  <c r="J4497" i="1"/>
  <c r="J4513" i="1"/>
  <c r="J4519" i="1"/>
  <c r="J4547" i="1"/>
  <c r="J4584" i="1"/>
  <c r="J4585" i="1"/>
  <c r="J4591" i="1"/>
  <c r="J4599" i="1"/>
  <c r="J4608" i="1"/>
  <c r="J4610" i="1"/>
  <c r="J4614" i="1"/>
  <c r="J4647" i="1"/>
  <c r="J4648" i="1"/>
  <c r="J4649" i="1"/>
  <c r="J4651" i="1"/>
  <c r="J4652" i="1"/>
  <c r="J4672" i="1"/>
  <c r="J4673" i="1"/>
  <c r="J4745" i="1"/>
  <c r="J4756" i="1"/>
  <c r="J4766" i="1"/>
  <c r="J4773" i="1"/>
  <c r="J4774" i="1"/>
  <c r="J4780" i="1"/>
  <c r="J4782" i="1"/>
  <c r="J4784" i="1"/>
  <c r="J4810" i="1"/>
  <c r="J4832" i="1"/>
  <c r="J4833" i="1"/>
  <c r="J4838" i="1"/>
  <c r="J4839" i="1"/>
  <c r="J4002" i="1"/>
  <c r="J4004" i="1"/>
  <c r="J4008" i="1"/>
  <c r="J4013" i="1"/>
  <c r="J4090" i="1"/>
  <c r="J4091" i="1"/>
  <c r="J4240" i="1"/>
  <c r="J4241" i="1"/>
  <c r="J4251" i="1"/>
  <c r="J4269" i="1"/>
  <c r="J4287" i="1"/>
  <c r="J4290" i="1"/>
  <c r="J4299" i="1"/>
  <c r="J4302" i="1"/>
  <c r="J4368" i="1"/>
  <c r="J4385" i="1"/>
  <c r="J4400" i="1"/>
  <c r="J4403" i="1"/>
  <c r="J4409" i="1"/>
  <c r="J4410" i="1"/>
  <c r="J4411" i="1"/>
  <c r="J4506" i="1"/>
  <c r="J4512" i="1"/>
  <c r="J4523" i="1"/>
  <c r="J4536" i="1"/>
  <c r="J4548" i="1"/>
  <c r="J4569" i="1"/>
  <c r="J4570" i="1"/>
  <c r="J4612" i="1"/>
  <c r="J4639" i="1"/>
  <c r="J4641" i="1"/>
  <c r="J4646" i="1"/>
  <c r="J4663" i="1"/>
  <c r="J4728" i="1"/>
  <c r="J4737" i="1"/>
  <c r="J4738" i="1"/>
  <c r="J4819" i="1"/>
  <c r="J4822" i="1"/>
  <c r="J4824" i="1"/>
  <c r="J4826" i="1"/>
  <c r="J4834" i="1"/>
  <c r="J4840" i="1"/>
  <c r="J4841" i="1"/>
  <c r="J4842" i="1"/>
  <c r="J4845" i="1"/>
  <c r="J4847" i="1"/>
  <c r="J4849" i="1"/>
  <c r="J4850" i="1"/>
  <c r="J4851" i="1"/>
  <c r="J4852" i="1"/>
  <c r="J4854" i="1"/>
  <c r="J4855" i="1"/>
  <c r="J4857" i="1"/>
  <c r="J4858" i="1"/>
  <c r="J4859" i="1"/>
  <c r="J4860" i="1"/>
  <c r="J4861" i="1"/>
  <c r="J4862" i="1"/>
  <c r="J4863" i="1"/>
  <c r="J4865" i="1"/>
  <c r="J4867" i="1"/>
  <c r="J4868" i="1"/>
  <c r="J4024" i="1"/>
  <c r="J4025" i="1"/>
  <c r="J4029" i="1"/>
  <c r="J4037" i="1"/>
  <c r="J4067" i="1"/>
  <c r="J4073" i="1"/>
  <c r="J4076" i="1"/>
  <c r="J4079" i="1"/>
  <c r="J4081" i="1"/>
  <c r="J4085" i="1"/>
  <c r="J4102" i="1"/>
  <c r="J4119" i="1"/>
  <c r="J4124" i="1"/>
  <c r="J4164" i="1"/>
  <c r="J4183" i="1"/>
  <c r="J4187" i="1"/>
  <c r="J4188" i="1"/>
  <c r="J4196" i="1"/>
  <c r="J4201" i="1"/>
  <c r="J4243" i="1"/>
  <c r="J4250" i="1"/>
  <c r="J4254" i="1"/>
  <c r="J4260" i="1"/>
  <c r="J4261" i="1"/>
  <c r="J4267" i="1"/>
  <c r="J4285" i="1"/>
  <c r="J4297" i="1"/>
  <c r="J4303" i="1"/>
  <c r="J4350" i="1"/>
  <c r="J4357" i="1"/>
  <c r="J4370" i="1"/>
  <c r="J4372" i="1"/>
  <c r="J4527" i="1"/>
  <c r="J4528" i="1"/>
  <c r="J4613" i="1"/>
  <c r="J4703" i="1"/>
  <c r="J4705" i="1"/>
  <c r="J4706" i="1"/>
  <c r="J4707" i="1"/>
  <c r="J4708" i="1"/>
  <c r="J4713" i="1"/>
  <c r="J4714" i="1"/>
  <c r="J4721" i="1"/>
  <c r="J4725" i="1"/>
  <c r="J4732" i="1"/>
  <c r="J4735" i="1"/>
  <c r="J4736" i="1"/>
  <c r="J4739" i="1"/>
  <c r="J4752" i="1"/>
  <c r="J4753" i="1"/>
  <c r="J4767" i="1"/>
  <c r="J4785" i="1"/>
  <c r="J4791" i="1"/>
  <c r="J4796" i="1"/>
  <c r="J4017" i="1"/>
  <c r="J4018" i="1"/>
  <c r="J4032" i="1"/>
  <c r="J4036" i="1"/>
  <c r="J4087" i="1"/>
  <c r="J4190" i="1"/>
  <c r="J4192" i="1"/>
  <c r="J4197" i="1"/>
  <c r="J4213" i="1"/>
  <c r="J4219" i="1"/>
  <c r="J4232" i="1"/>
  <c r="J4238" i="1"/>
  <c r="J4258" i="1"/>
  <c r="J4272" i="1"/>
  <c r="J4273" i="1"/>
  <c r="J4274" i="1"/>
  <c r="J4280" i="1"/>
  <c r="J4282" i="1"/>
  <c r="J4284" i="1"/>
  <c r="J4295" i="1"/>
  <c r="J4363" i="1"/>
  <c r="J4369" i="1"/>
  <c r="J4373" i="1"/>
  <c r="J4375" i="1"/>
  <c r="J4378" i="1"/>
  <c r="J4462" i="1"/>
  <c r="J4475" i="1"/>
  <c r="J4517" i="1"/>
  <c r="J4525" i="1"/>
  <c r="J4526" i="1"/>
  <c r="J4530" i="1"/>
  <c r="J4532" i="1"/>
  <c r="J4533" i="1"/>
  <c r="J4557" i="1"/>
  <c r="J4550" i="1"/>
  <c r="J4559" i="1"/>
  <c r="J4567" i="1"/>
  <c r="J4581" i="1"/>
  <c r="J4586" i="1"/>
  <c r="J4588" i="1"/>
  <c r="J4594" i="1"/>
  <c r="J4598" i="1"/>
  <c r="J4628" i="1"/>
  <c r="J4631" i="1"/>
  <c r="J4635" i="1"/>
  <c r="J4710" i="1"/>
  <c r="J4712" i="1"/>
  <c r="J4715" i="1"/>
  <c r="J4716" i="1"/>
  <c r="J4719" i="1"/>
  <c r="J4729" i="1"/>
  <c r="J4731" i="1"/>
  <c r="J4733" i="1"/>
  <c r="J4749" i="1"/>
  <c r="J4758" i="1"/>
  <c r="J4761" i="1"/>
  <c r="J4781" i="1"/>
  <c r="J4787" i="1"/>
  <c r="J4797" i="1"/>
  <c r="J4807" i="1"/>
  <c r="J4180" i="1"/>
  <c r="J4189" i="1"/>
  <c r="J4191" i="1"/>
  <c r="J4204" i="1"/>
  <c r="J4207" i="1"/>
  <c r="J4211" i="1"/>
  <c r="J4212" i="1"/>
  <c r="J4221" i="1"/>
  <c r="J4222" i="1"/>
  <c r="J4224" i="1"/>
  <c r="J4226" i="1"/>
  <c r="J4235" i="1"/>
  <c r="J4300" i="1"/>
  <c r="J4331" i="1"/>
  <c r="J4341" i="1"/>
  <c r="J4346" i="1"/>
  <c r="J4366" i="1"/>
  <c r="J4367" i="1"/>
  <c r="J4489" i="1"/>
  <c r="J4538" i="1"/>
  <c r="J4661" i="1"/>
  <c r="J4662" i="1"/>
  <c r="J4668" i="1"/>
  <c r="J4670" i="1"/>
  <c r="J4674" i="1"/>
  <c r="J4680" i="1"/>
  <c r="J4687" i="1"/>
  <c r="J4692" i="1"/>
  <c r="J4693" i="1"/>
  <c r="J4754" i="1"/>
  <c r="J4788" i="1"/>
  <c r="J4799" i="1"/>
  <c r="J4804" i="1"/>
  <c r="J4806" i="1"/>
  <c r="J4829" i="1"/>
  <c r="J4830" i="1"/>
  <c r="J4831" i="1"/>
  <c r="J4835" i="1"/>
  <c r="J4836" i="1"/>
  <c r="J4837" i="1"/>
  <c r="J4843" i="1"/>
  <c r="J4844" i="1"/>
  <c r="J4846" i="1"/>
  <c r="J4848" i="1"/>
  <c r="J4853" i="1"/>
  <c r="J4856" i="1"/>
  <c r="J4864" i="1"/>
  <c r="J4866" i="1"/>
  <c r="J4151" i="1"/>
  <c r="J4157" i="1"/>
  <c r="J4161" i="1"/>
  <c r="J4184" i="1"/>
  <c r="J4198" i="1"/>
  <c r="J4199" i="1"/>
  <c r="J4200" i="1"/>
  <c r="J4315" i="1"/>
  <c r="J4340" i="1"/>
  <c r="J4345" i="1"/>
  <c r="J4354" i="1"/>
  <c r="J4356" i="1"/>
  <c r="J4379" i="1"/>
  <c r="J4424" i="1"/>
  <c r="J4434" i="1"/>
  <c r="J4460" i="1"/>
  <c r="J4461" i="1"/>
  <c r="J4463" i="1"/>
  <c r="J4481" i="1"/>
  <c r="J4522" i="1"/>
  <c r="J4003" i="1"/>
  <c r="J4006" i="1"/>
  <c r="J4015" i="1"/>
  <c r="J4019" i="1"/>
  <c r="J4048" i="1"/>
  <c r="J4050" i="1"/>
  <c r="J4065" i="1"/>
  <c r="J4068" i="1"/>
  <c r="J4139" i="1"/>
  <c r="J4140" i="1"/>
  <c r="J4172" i="1"/>
  <c r="J4174" i="1"/>
  <c r="J4176" i="1"/>
  <c r="J4177" i="1"/>
  <c r="J4185" i="1"/>
  <c r="J4209" i="1"/>
  <c r="J4244" i="1"/>
  <c r="J4245" i="1"/>
  <c r="J4257" i="1"/>
  <c r="J4276" i="1"/>
  <c r="J4288" i="1"/>
  <c r="J4291" i="1"/>
  <c r="J4306" i="1"/>
  <c r="J4307" i="1"/>
  <c r="J4319" i="1"/>
  <c r="J4332" i="1"/>
  <c r="J4334" i="1"/>
  <c r="J4335" i="1"/>
  <c r="J4337" i="1"/>
  <c r="J199" i="1"/>
  <c r="J4374" i="1"/>
  <c r="J4427" i="1"/>
  <c r="J4432" i="1"/>
  <c r="J4457" i="1"/>
  <c r="J4473" i="1"/>
  <c r="J4477" i="1"/>
  <c r="J4539" i="1"/>
  <c r="J4005" i="1"/>
  <c r="J4007" i="1"/>
  <c r="J4022" i="1"/>
  <c r="J4112" i="1"/>
  <c r="J4148" i="1"/>
  <c r="J4214" i="1"/>
  <c r="J4215" i="1"/>
  <c r="J4216" i="1"/>
  <c r="J4223" i="1"/>
  <c r="J4227" i="1"/>
  <c r="J4229" i="1"/>
  <c r="J4242" i="1"/>
  <c r="J4249" i="1"/>
  <c r="J4270" i="1"/>
  <c r="J4281" i="1"/>
  <c r="J4286" i="1"/>
  <c r="J4305" i="1"/>
  <c r="J4322" i="1"/>
  <c r="J4326" i="1"/>
  <c r="J4327" i="1"/>
  <c r="J4360" i="1"/>
  <c r="J4361" i="1"/>
  <c r="J4362" i="1"/>
  <c r="J4376" i="1"/>
  <c r="J4500" i="1"/>
  <c r="J4502" i="1"/>
  <c r="J4505" i="1"/>
  <c r="J4508" i="1"/>
  <c r="J4516" i="1"/>
  <c r="J4524" i="1"/>
  <c r="J4553" i="1"/>
  <c r="J4026" i="1"/>
  <c r="J4034" i="1"/>
  <c r="J4035" i="1"/>
  <c r="J4055" i="1"/>
  <c r="J4075" i="1"/>
  <c r="J4077" i="1"/>
  <c r="J4084" i="1"/>
  <c r="J4089" i="1"/>
  <c r="J4094" i="1"/>
  <c r="J4097" i="1"/>
  <c r="J4113" i="1"/>
  <c r="J4122" i="1"/>
  <c r="J4125" i="1"/>
  <c r="J4134" i="1"/>
  <c r="J4135" i="1"/>
  <c r="J4162" i="1"/>
  <c r="J4168" i="1"/>
  <c r="J4170" i="1"/>
  <c r="J4171" i="1"/>
  <c r="J4206" i="1"/>
  <c r="J4218" i="1"/>
  <c r="J4231" i="1"/>
  <c r="J4309" i="1"/>
  <c r="J4355" i="1"/>
  <c r="J4377" i="1"/>
  <c r="J4401" i="1"/>
  <c r="J4408" i="1"/>
  <c r="J4422" i="1"/>
  <c r="J4425" i="1"/>
  <c r="J4435" i="1"/>
  <c r="J4439" i="1"/>
  <c r="J4442" i="1"/>
  <c r="J4446" i="1"/>
  <c r="J4449" i="1"/>
  <c r="J4450" i="1"/>
  <c r="J4453" i="1"/>
  <c r="J4464" i="1"/>
  <c r="J4471" i="1"/>
  <c r="J4472" i="1"/>
  <c r="J4474" i="1"/>
  <c r="J4479" i="1"/>
  <c r="J4480" i="1"/>
  <c r="J4490" i="1"/>
  <c r="J4514" i="1"/>
  <c r="J4515" i="1"/>
  <c r="J4520" i="1"/>
  <c r="J4535" i="1"/>
  <c r="J4537" i="1"/>
  <c r="J4541" i="1"/>
  <c r="J4542" i="1"/>
  <c r="J4543" i="1"/>
  <c r="J4545" i="1"/>
  <c r="J4010" i="1"/>
  <c r="J4011" i="1"/>
  <c r="J4012" i="1"/>
  <c r="J4043" i="1"/>
  <c r="J4053" i="1"/>
  <c r="J4057" i="1"/>
  <c r="J4088" i="1"/>
  <c r="J4126" i="1"/>
  <c r="J4141" i="1"/>
  <c r="J4144" i="1"/>
  <c r="J4145" i="1"/>
  <c r="J4146" i="1"/>
  <c r="J4147" i="1"/>
  <c r="J4159" i="1"/>
  <c r="J4165" i="1"/>
  <c r="J4169" i="1"/>
  <c r="J4186" i="1"/>
  <c r="J4195" i="1"/>
  <c r="J4208" i="1"/>
  <c r="J4228" i="1"/>
  <c r="J4264" i="1"/>
  <c r="J4314" i="1"/>
  <c r="J4316" i="1"/>
  <c r="J4333" i="1"/>
  <c r="J4336" i="1"/>
  <c r="J4342" i="1"/>
  <c r="J4353" i="1"/>
  <c r="J4382" i="1"/>
  <c r="J4390" i="1"/>
  <c r="J4393" i="1"/>
  <c r="J4394" i="1"/>
  <c r="J4398" i="1"/>
  <c r="J4405" i="1"/>
  <c r="J4420" i="1"/>
  <c r="J4430" i="1"/>
  <c r="J4438" i="1"/>
  <c r="J4440" i="1"/>
  <c r="J4441" i="1"/>
  <c r="J4452" i="1"/>
  <c r="J4455" i="1"/>
  <c r="J4458" i="1"/>
  <c r="J4468" i="1"/>
  <c r="J4469" i="1"/>
  <c r="J4470" i="1"/>
  <c r="J4483" i="1"/>
  <c r="J4501" i="1"/>
  <c r="J4507" i="1"/>
  <c r="J4529" i="1"/>
  <c r="J4579" i="1"/>
  <c r="J4549" i="1"/>
  <c r="J4582" i="1"/>
  <c r="J4587" i="1"/>
  <c r="J4590" i="1"/>
  <c r="J4592" i="1"/>
  <c r="J4593" i="1"/>
  <c r="J4597" i="1"/>
  <c r="J4600" i="1"/>
  <c r="J4604" i="1"/>
  <c r="J4605" i="1"/>
  <c r="J4609" i="1"/>
  <c r="J4615" i="1"/>
  <c r="J4874" i="1"/>
  <c r="J4875" i="1"/>
  <c r="J4876" i="1"/>
  <c r="J4877" i="1"/>
  <c r="J4878" i="1"/>
  <c r="J4905" i="1"/>
  <c r="J4907" i="1"/>
  <c r="J4917" i="1"/>
  <c r="J4939" i="1"/>
  <c r="J4982" i="1"/>
  <c r="J4986" i="1"/>
  <c r="J5125" i="1"/>
  <c r="J5131" i="1"/>
  <c r="J5133" i="1"/>
  <c r="J5141" i="1"/>
  <c r="J5142" i="1"/>
  <c r="J5149" i="1"/>
  <c r="J5156" i="1"/>
  <c r="J5161" i="1"/>
  <c r="J5163" i="1"/>
  <c r="J5176" i="1"/>
  <c r="J5210" i="1"/>
  <c r="J5211" i="1"/>
  <c r="J5218" i="1"/>
  <c r="J5262" i="1"/>
  <c r="J5300" i="1"/>
  <c r="J5302" i="1"/>
  <c r="J5305" i="1"/>
  <c r="J5306" i="1"/>
  <c r="J5307" i="1"/>
  <c r="J5312" i="1"/>
  <c r="J5318" i="1"/>
  <c r="J5321" i="1"/>
  <c r="J5330" i="1"/>
  <c r="J5387" i="1"/>
  <c r="J5394" i="1"/>
  <c r="J5442" i="1"/>
  <c r="J5445" i="1"/>
  <c r="J5452" i="1"/>
  <c r="J5453" i="1"/>
  <c r="J5454" i="1"/>
  <c r="J5455" i="1"/>
  <c r="J5467" i="1"/>
  <c r="J5468" i="1"/>
  <c r="J5475" i="1"/>
  <c r="J5480" i="1"/>
  <c r="J5482" i="1"/>
  <c r="J5488" i="1"/>
  <c r="J5492" i="1"/>
  <c r="J5496" i="1"/>
  <c r="J5503" i="1"/>
  <c r="J5507" i="1"/>
  <c r="J5532" i="1"/>
  <c r="J5539" i="1"/>
  <c r="J5543" i="1"/>
  <c r="J5544" i="1"/>
  <c r="J5545" i="1"/>
  <c r="J5572" i="1"/>
  <c r="J5581" i="1"/>
  <c r="J5612" i="1"/>
  <c r="J5614" i="1"/>
  <c r="J5639" i="1"/>
  <c r="J5656" i="1"/>
  <c r="J5670" i="1"/>
  <c r="J5690" i="1"/>
  <c r="J5692" i="1"/>
  <c r="J5704" i="1"/>
  <c r="J4897" i="1"/>
  <c r="J4909" i="1"/>
  <c r="J4923" i="1"/>
  <c r="J4953" i="1"/>
  <c r="J4956" i="1"/>
  <c r="J5034" i="1"/>
  <c r="J5039" i="1"/>
  <c r="J5084" i="1"/>
  <c r="J5088" i="1"/>
  <c r="J5098" i="1"/>
  <c r="J5102" i="1"/>
  <c r="J5126" i="1"/>
  <c r="J5137" i="1"/>
  <c r="J5128" i="1"/>
  <c r="J5135" i="1"/>
  <c r="J5166" i="1"/>
  <c r="J5170" i="1"/>
  <c r="J5174" i="1"/>
  <c r="J5183" i="1"/>
  <c r="J5190" i="1"/>
  <c r="J5194" i="1"/>
  <c r="J5196" i="1"/>
  <c r="J5199" i="1"/>
  <c r="J5201" i="1"/>
  <c r="J5203" i="1"/>
  <c r="J5209" i="1"/>
  <c r="J5253" i="1"/>
  <c r="J5259" i="1"/>
  <c r="J5269" i="1"/>
  <c r="J5270" i="1"/>
  <c r="J5271" i="1"/>
  <c r="J5273" i="1"/>
  <c r="J5274" i="1"/>
  <c r="J5280" i="1"/>
  <c r="J5281" i="1"/>
  <c r="J5282" i="1"/>
  <c r="J5283" i="1"/>
  <c r="J5285" i="1"/>
  <c r="J5290" i="1"/>
  <c r="J5301" i="1"/>
  <c r="J5304" i="1"/>
  <c r="J5314" i="1"/>
  <c r="J5345" i="1"/>
  <c r="J5349" i="1"/>
  <c r="J5352" i="1"/>
  <c r="J5360" i="1"/>
  <c r="J5363" i="1"/>
  <c r="J5369" i="1"/>
  <c r="J5370" i="1"/>
  <c r="J5371" i="1"/>
  <c r="J5381" i="1"/>
  <c r="J5383" i="1"/>
  <c r="J5384" i="1"/>
  <c r="J5388" i="1"/>
  <c r="J5393" i="1"/>
  <c r="J5396" i="1"/>
  <c r="J5402" i="1"/>
  <c r="J5409" i="1"/>
  <c r="J5424" i="1"/>
  <c r="J4894" i="1"/>
  <c r="J4896" i="1"/>
  <c r="J4899" i="1"/>
  <c r="J4929" i="1"/>
  <c r="J4930" i="1"/>
  <c r="J4938" i="1"/>
  <c r="J4962" i="1"/>
  <c r="J4985" i="1"/>
  <c r="J4978" i="1"/>
  <c r="J4988" i="1"/>
  <c r="J4994" i="1"/>
  <c r="J4995" i="1"/>
  <c r="J4998" i="1"/>
  <c r="J5000" i="1"/>
  <c r="J5160" i="1"/>
  <c r="J5162" i="1"/>
  <c r="J5343" i="1"/>
  <c r="J5348" i="1"/>
  <c r="J5351" i="1"/>
  <c r="J5355" i="1"/>
  <c r="J5368" i="1"/>
  <c r="J5373" i="1"/>
  <c r="J5441" i="1"/>
  <c r="J5448" i="1"/>
  <c r="J5449" i="1"/>
  <c r="J5456" i="1"/>
  <c r="J5457" i="1"/>
  <c r="J5465" i="1"/>
  <c r="J5471" i="1"/>
  <c r="J5473" i="1"/>
  <c r="J5476" i="1"/>
  <c r="J5479" i="1"/>
  <c r="J5485" i="1"/>
  <c r="J5489" i="1"/>
  <c r="J5490" i="1"/>
  <c r="J5497" i="1"/>
  <c r="J5498" i="1"/>
  <c r="J5501" i="1"/>
  <c r="J5508" i="1"/>
  <c r="J5509" i="1"/>
  <c r="J5510" i="1"/>
  <c r="J5511" i="1"/>
  <c r="J5513" i="1"/>
  <c r="J5514" i="1"/>
  <c r="J5515" i="1"/>
  <c r="J5520" i="1"/>
  <c r="J5522" i="1"/>
  <c r="J5523" i="1"/>
  <c r="J5526" i="1"/>
  <c r="J5540" i="1"/>
  <c r="J5546" i="1"/>
  <c r="J5550" i="1"/>
  <c r="J5551" i="1"/>
  <c r="J5553" i="1"/>
  <c r="J5555" i="1"/>
  <c r="J5565" i="1"/>
  <c r="J5566" i="1"/>
  <c r="J5571" i="1"/>
  <c r="J5591" i="1"/>
  <c r="J5594" i="1"/>
  <c r="J5597" i="1"/>
  <c r="J5603" i="1"/>
  <c r="J5608" i="1"/>
  <c r="J5618" i="1"/>
  <c r="J5619" i="1"/>
  <c r="J5621" i="1"/>
  <c r="J5627" i="1"/>
  <c r="J5637" i="1"/>
  <c r="J5658" i="1"/>
  <c r="J5709" i="1"/>
  <c r="J4901" i="1"/>
  <c r="J4902" i="1"/>
  <c r="J4913" i="1"/>
  <c r="J4924" i="1"/>
  <c r="J4973" i="1"/>
  <c r="J4990" i="1"/>
  <c r="J4991" i="1"/>
  <c r="J5002" i="1"/>
  <c r="J5007" i="1"/>
  <c r="J5013" i="1"/>
  <c r="J5015" i="1"/>
  <c r="J5024" i="1"/>
  <c r="J5167" i="1"/>
  <c r="J5172" i="1"/>
  <c r="J5185" i="1"/>
  <c r="J5268" i="1"/>
  <c r="J5275" i="1"/>
  <c r="J5276" i="1"/>
  <c r="J5333" i="1"/>
  <c r="J5362" i="1"/>
  <c r="J5432" i="1"/>
  <c r="J5436" i="1"/>
  <c r="J5461" i="1"/>
  <c r="J5464" i="1"/>
  <c r="J5521" i="1"/>
  <c r="J5573" i="1"/>
  <c r="J5577" i="1"/>
  <c r="J5650" i="1"/>
  <c r="J5674" i="1"/>
  <c r="J5675" i="1"/>
  <c r="J5689" i="1"/>
  <c r="J5694" i="1"/>
  <c r="J5712" i="1"/>
  <c r="J5717" i="1"/>
  <c r="J5719" i="1"/>
  <c r="J5720" i="1"/>
  <c r="J5724" i="1"/>
  <c r="J5727" i="1"/>
  <c r="J5732" i="1"/>
  <c r="J5733" i="1"/>
  <c r="J5735" i="1"/>
  <c r="J5738" i="1"/>
  <c r="J5739" i="1"/>
  <c r="J5741" i="1"/>
  <c r="J5756" i="1"/>
  <c r="J5758" i="1"/>
  <c r="J5762" i="1"/>
  <c r="J5763" i="1"/>
  <c r="J5764" i="1"/>
  <c r="J5765" i="1"/>
  <c r="J5773" i="1"/>
  <c r="J5776" i="1"/>
  <c r="J5778" i="1"/>
  <c r="J5781" i="1"/>
  <c r="J5787" i="1"/>
  <c r="J5788" i="1"/>
  <c r="J5789" i="1"/>
  <c r="J5791" i="1"/>
  <c r="J4869" i="1"/>
  <c r="J4870" i="1"/>
  <c r="J4871" i="1"/>
  <c r="J4872" i="1"/>
  <c r="J4891" i="1"/>
  <c r="J4910" i="1"/>
  <c r="J4914" i="1"/>
  <c r="J4963" i="1"/>
  <c r="J4965" i="1"/>
  <c r="J4996" i="1"/>
  <c r="J5006" i="1"/>
  <c r="J5009" i="1"/>
  <c r="J5010" i="1"/>
  <c r="J5056" i="1"/>
  <c r="J5074" i="1"/>
  <c r="J5077" i="1"/>
  <c r="J5078" i="1"/>
  <c r="J5080" i="1"/>
  <c r="J5093" i="1"/>
  <c r="J5100" i="1"/>
  <c r="J5103" i="1"/>
  <c r="J5108" i="1"/>
  <c r="J5115" i="1"/>
  <c r="J5116" i="1"/>
  <c r="J5118" i="1"/>
  <c r="J5121" i="1"/>
  <c r="J5164" i="1"/>
  <c r="J5165" i="1"/>
  <c r="J5188" i="1"/>
  <c r="J5202" i="1"/>
  <c r="J5205" i="1"/>
  <c r="J5311" i="1"/>
  <c r="J5315" i="1"/>
  <c r="J5326" i="1"/>
  <c r="J5332" i="1"/>
  <c r="J5341" i="1"/>
  <c r="J5354" i="1"/>
  <c r="J5356" i="1"/>
  <c r="J5367" i="1"/>
  <c r="J5372" i="1"/>
  <c r="J5377" i="1"/>
  <c r="J5400" i="1"/>
  <c r="J5401" i="1"/>
  <c r="J5411" i="1"/>
  <c r="J5412" i="1"/>
  <c r="J5421" i="1"/>
  <c r="J5428" i="1"/>
  <c r="J5430" i="1"/>
  <c r="J5434" i="1"/>
  <c r="J5437" i="1"/>
  <c r="J5438" i="1"/>
  <c r="J5446" i="1"/>
  <c r="J5451" i="1"/>
  <c r="J5458" i="1"/>
  <c r="J5505" i="1"/>
  <c r="J5580" i="1"/>
  <c r="J5599" i="1"/>
  <c r="J5640" i="1"/>
  <c r="J5641" i="1"/>
  <c r="J5681" i="1"/>
  <c r="J5683" i="1"/>
  <c r="J5705" i="1"/>
  <c r="J5710" i="1"/>
  <c r="J5722" i="1"/>
  <c r="J5723" i="1"/>
  <c r="J4873" i="1"/>
  <c r="J5014" i="1"/>
  <c r="J5036" i="1"/>
  <c r="J5146" i="1"/>
  <c r="J5155" i="1"/>
  <c r="J5157" i="1"/>
  <c r="J5230" i="1"/>
  <c r="J5235" i="1"/>
  <c r="J5238" i="1"/>
  <c r="J5243" i="1"/>
  <c r="J5247" i="1"/>
  <c r="J5376" i="1"/>
  <c r="J5380" i="1"/>
  <c r="J5568" i="1"/>
  <c r="J5589" i="1"/>
  <c r="J5590" i="1"/>
  <c r="J5623" i="1"/>
  <c r="J5624" i="1"/>
  <c r="J5625" i="1"/>
  <c r="J5665" i="1"/>
  <c r="J5725" i="1"/>
  <c r="J5730" i="1"/>
  <c r="J5740" i="1"/>
  <c r="J5742" i="1"/>
  <c r="J5743" i="1"/>
  <c r="J5748" i="1"/>
  <c r="J5750" i="1"/>
  <c r="J5770" i="1"/>
  <c r="J5772" i="1"/>
  <c r="J5775" i="1"/>
  <c r="J5777" i="1"/>
  <c r="J5782" i="1"/>
  <c r="J5783" i="1"/>
  <c r="J5785" i="1"/>
  <c r="J5790" i="1"/>
  <c r="J5792" i="1"/>
  <c r="J5644" i="1"/>
  <c r="J5793" i="1"/>
  <c r="J5794" i="1"/>
  <c r="J5795" i="1"/>
  <c r="J5796" i="1"/>
  <c r="J5799" i="1"/>
  <c r="J5800" i="1"/>
  <c r="J5801" i="1"/>
  <c r="J5802" i="1"/>
  <c r="J5805" i="1"/>
  <c r="J5808" i="1"/>
  <c r="J5809" i="1"/>
  <c r="J5811" i="1"/>
  <c r="J5812" i="1"/>
  <c r="J5815" i="1"/>
  <c r="J5816" i="1"/>
  <c r="J5819" i="1"/>
  <c r="J5818" i="1"/>
  <c r="J5817" i="1"/>
  <c r="J5820" i="1"/>
  <c r="J4943" i="1"/>
  <c r="J4937" i="1"/>
  <c r="J4944" i="1"/>
  <c r="J4945" i="1"/>
  <c r="J4951" i="1"/>
  <c r="J4952" i="1"/>
  <c r="J4958" i="1"/>
  <c r="J5041" i="1"/>
  <c r="J5158" i="1"/>
  <c r="J5159" i="1"/>
  <c r="J5186" i="1"/>
  <c r="J5207" i="1"/>
  <c r="J5212" i="1"/>
  <c r="J5217" i="1"/>
  <c r="J5219" i="1"/>
  <c r="J5242" i="1"/>
  <c r="J5250" i="1"/>
  <c r="J5286" i="1"/>
  <c r="J5379" i="1"/>
  <c r="J5389" i="1"/>
  <c r="J5392" i="1"/>
  <c r="J5395" i="1"/>
  <c r="J5405" i="1"/>
  <c r="J5408" i="1"/>
  <c r="J5413" i="1"/>
  <c r="J5422" i="1"/>
  <c r="J5429" i="1"/>
  <c r="J5570" i="1"/>
  <c r="J5575" i="1"/>
  <c r="J5583" i="1"/>
  <c r="J5595" i="1"/>
  <c r="J5602" i="1"/>
  <c r="J5613" i="1"/>
  <c r="J5607" i="1"/>
  <c r="J5605" i="1"/>
  <c r="J5611" i="1"/>
  <c r="J5616" i="1"/>
  <c r="J5617" i="1"/>
  <c r="J5667" i="1"/>
  <c r="J5671" i="1"/>
  <c r="J5737" i="1"/>
  <c r="J5714" i="1"/>
  <c r="J5797" i="1"/>
  <c r="J5804" i="1"/>
  <c r="J5807" i="1"/>
  <c r="J5810" i="1"/>
  <c r="J5813" i="1"/>
  <c r="J5814" i="1"/>
  <c r="J5821" i="1"/>
  <c r="J5759" i="1"/>
  <c r="J5822" i="1"/>
  <c r="J5823" i="1"/>
  <c r="J5825" i="1"/>
  <c r="J5826" i="1"/>
  <c r="J5827" i="1"/>
  <c r="J5828" i="1"/>
  <c r="J5829" i="1"/>
  <c r="J5831" i="1"/>
  <c r="J4972" i="1"/>
  <c r="J4975" i="1"/>
  <c r="J4999" i="1"/>
  <c r="J5001" i="1"/>
  <c r="J5031" i="1"/>
  <c r="J5033" i="1"/>
  <c r="J5043" i="1"/>
  <c r="J5073" i="1"/>
  <c r="J5075" i="1"/>
  <c r="J5081" i="1"/>
  <c r="J5085" i="1"/>
  <c r="J5095" i="1"/>
  <c r="J5178" i="1"/>
  <c r="J5192" i="1"/>
  <c r="J5206" i="1"/>
  <c r="J5220" i="1"/>
  <c r="J5224" i="1"/>
  <c r="J5226" i="1"/>
  <c r="J5229" i="1"/>
  <c r="J5291" i="1"/>
  <c r="J5293" i="1"/>
  <c r="J5294" i="1"/>
  <c r="J5308" i="1"/>
  <c r="J5313" i="1"/>
  <c r="J5316" i="1"/>
  <c r="J5323" i="1"/>
  <c r="J5325" i="1"/>
  <c r="J5399" i="1"/>
  <c r="J5416" i="1"/>
  <c r="J5425" i="1"/>
  <c r="J5427" i="1"/>
  <c r="J5459" i="1"/>
  <c r="J5478" i="1"/>
  <c r="J5481" i="1"/>
  <c r="J5484" i="1"/>
  <c r="J5486" i="1"/>
  <c r="J5500" i="1"/>
  <c r="J5512" i="1"/>
  <c r="J5519" i="1"/>
  <c r="J5524" i="1"/>
  <c r="J5525" i="1"/>
  <c r="J5557" i="1"/>
  <c r="J5558" i="1"/>
  <c r="J5559" i="1"/>
  <c r="J5560" i="1"/>
  <c r="J5561" i="1"/>
  <c r="J5562" i="1"/>
  <c r="J5563" i="1"/>
  <c r="J5564" i="1"/>
  <c r="J5651" i="1"/>
  <c r="J5654" i="1"/>
  <c r="J5693" i="1"/>
  <c r="J5699" i="1"/>
  <c r="J5706" i="1"/>
  <c r="J5708" i="1"/>
  <c r="J5716" i="1"/>
  <c r="J5726" i="1"/>
  <c r="J5729" i="1"/>
  <c r="J5731" i="1"/>
  <c r="J5734" i="1"/>
  <c r="J5798" i="1"/>
  <c r="J5803" i="1"/>
  <c r="J5806" i="1"/>
  <c r="J5832" i="1"/>
  <c r="J5833" i="1"/>
  <c r="J5834" i="1"/>
  <c r="J5835" i="1"/>
  <c r="J5836" i="1"/>
  <c r="J5837" i="1"/>
  <c r="J5838" i="1"/>
  <c r="J5839" i="1"/>
  <c r="J5841" i="1"/>
  <c r="J5842" i="1"/>
  <c r="J5843" i="1"/>
  <c r="J5844" i="1"/>
  <c r="J4884" i="1"/>
  <c r="J4885" i="1"/>
  <c r="J4886" i="1"/>
  <c r="J4887" i="1"/>
  <c r="J4888" i="1"/>
  <c r="J4889" i="1"/>
  <c r="J4890" i="1"/>
  <c r="J4911" i="1"/>
  <c r="J4916" i="1"/>
  <c r="J4927" i="1"/>
  <c r="J4966" i="1"/>
  <c r="J4969" i="1"/>
  <c r="J4974" i="1"/>
  <c r="J4979" i="1"/>
  <c r="J4980" i="1"/>
  <c r="J4983" i="1"/>
  <c r="J4993" i="1"/>
  <c r="J5049" i="1"/>
  <c r="J5055" i="1"/>
  <c r="J5063" i="1"/>
  <c r="J5064" i="1"/>
  <c r="J5168" i="1"/>
  <c r="J5177" i="1"/>
  <c r="J5184" i="1"/>
  <c r="J5191" i="1"/>
  <c r="J5193" i="1"/>
  <c r="J5197" i="1"/>
  <c r="J5216" i="1"/>
  <c r="J5239" i="1"/>
  <c r="J5299" i="1"/>
  <c r="J5309" i="1"/>
  <c r="J5414" i="1"/>
  <c r="J5403" i="1"/>
  <c r="J5415" i="1"/>
  <c r="J5426" i="1"/>
  <c r="J5444" i="1"/>
  <c r="J5632" i="1"/>
  <c r="J5635" i="1"/>
  <c r="J5688" i="1"/>
  <c r="J5736" i="1"/>
  <c r="J5754" i="1"/>
  <c r="J5824" i="1"/>
  <c r="J5830" i="1"/>
  <c r="J5840" i="1"/>
  <c r="J5845" i="1"/>
  <c r="J5846" i="1"/>
  <c r="J5847" i="1"/>
  <c r="J5848" i="1"/>
  <c r="J5849" i="1"/>
  <c r="J5850" i="1"/>
  <c r="J5851" i="1"/>
  <c r="J5852" i="1"/>
  <c r="J5853" i="1"/>
  <c r="J5854" i="1"/>
  <c r="J5855" i="1"/>
  <c r="J5856" i="1"/>
  <c r="J5857" i="1"/>
  <c r="J5858" i="1"/>
  <c r="J5859" i="1"/>
  <c r="J5860" i="1"/>
  <c r="J5861" i="1"/>
  <c r="J5862" i="1"/>
  <c r="J5863" i="1"/>
  <c r="J5864" i="1"/>
  <c r="J5865" i="1"/>
  <c r="J5866" i="1"/>
  <c r="J4892" i="1"/>
  <c r="J4895" i="1"/>
  <c r="J4882" i="1"/>
  <c r="J4960" i="1"/>
  <c r="J4970" i="1"/>
  <c r="J4987" i="1"/>
  <c r="J5004" i="1"/>
  <c r="J5017" i="1"/>
  <c r="J5019" i="1"/>
  <c r="J5023" i="1"/>
  <c r="J5029" i="1"/>
  <c r="J5030" i="1"/>
  <c r="J5037" i="1"/>
  <c r="J5040" i="1"/>
  <c r="J5042" i="1"/>
  <c r="J5060" i="1"/>
  <c r="J5065" i="1"/>
  <c r="J5132" i="1"/>
  <c r="J5138" i="1"/>
  <c r="J5143" i="1"/>
  <c r="J5145" i="1"/>
  <c r="J5152" i="1"/>
  <c r="J5169" i="1"/>
  <c r="J5171" i="1"/>
  <c r="J5182" i="1"/>
  <c r="J5187" i="1"/>
  <c r="J5214" i="1"/>
  <c r="J5215" i="1"/>
  <c r="J5222" i="1"/>
  <c r="J5223" i="1"/>
  <c r="J5237" i="1"/>
  <c r="J5240" i="1"/>
  <c r="J5292" i="1"/>
  <c r="J5296" i="1"/>
  <c r="J5297" i="1"/>
  <c r="J5310" i="1"/>
  <c r="J5317" i="1"/>
  <c r="J5336" i="1"/>
  <c r="J5340" i="1"/>
  <c r="J5342" i="1"/>
  <c r="J5382" i="1"/>
  <c r="J5385" i="1"/>
  <c r="J5406" i="1"/>
  <c r="J5407" i="1"/>
  <c r="J5410" i="1"/>
  <c r="J5418" i="1"/>
  <c r="J5533" i="1"/>
  <c r="J5536" i="1"/>
  <c r="J5542" i="1"/>
  <c r="J5598" i="1"/>
  <c r="J5630" i="1"/>
  <c r="J5633" i="1"/>
  <c r="J5695" i="1"/>
  <c r="J5697" i="1"/>
  <c r="J5715" i="1"/>
  <c r="J5744" i="1"/>
  <c r="J5747" i="1"/>
  <c r="J5753" i="1"/>
  <c r="J4964" i="1"/>
  <c r="J4976" i="1"/>
  <c r="J4977" i="1"/>
  <c r="J5069" i="1"/>
  <c r="J5071" i="1"/>
  <c r="J5090" i="1"/>
  <c r="J5091" i="1"/>
  <c r="J5096" i="1"/>
  <c r="J5107" i="1"/>
  <c r="J5114" i="1"/>
  <c r="J5120" i="1"/>
  <c r="J5122" i="1"/>
  <c r="J5130" i="1"/>
  <c r="J5151" i="1"/>
  <c r="J5153" i="1"/>
  <c r="J5173" i="1"/>
  <c r="J5181" i="1"/>
  <c r="J5195" i="1"/>
  <c r="J5344" i="1"/>
  <c r="J5366" i="1"/>
  <c r="J5569" i="1"/>
  <c r="J5576" i="1"/>
  <c r="J5579" i="1"/>
  <c r="J5584" i="1"/>
  <c r="J5586" i="1"/>
  <c r="J5600" i="1"/>
  <c r="J5601" i="1"/>
  <c r="J5604" i="1"/>
  <c r="J5609" i="1"/>
  <c r="J5610" i="1"/>
  <c r="J5622" i="1"/>
  <c r="J5636" i="1"/>
  <c r="J5642" i="1"/>
  <c r="J5643" i="1"/>
  <c r="J5645" i="1"/>
  <c r="J5649" i="1"/>
  <c r="J5652" i="1"/>
  <c r="J5659" i="1"/>
  <c r="J5660" i="1"/>
  <c r="J5661" i="1"/>
  <c r="J5663" i="1"/>
  <c r="J5666" i="1"/>
  <c r="J5682" i="1"/>
  <c r="J5687" i="1"/>
  <c r="J5700" i="1"/>
  <c r="J5702" i="1"/>
  <c r="J5703" i="1"/>
  <c r="J5711" i="1"/>
  <c r="J5718" i="1"/>
  <c r="J5749" i="1"/>
  <c r="J5751" i="1"/>
  <c r="J5760" i="1"/>
  <c r="J4920" i="1"/>
  <c r="J4947" i="1"/>
  <c r="J5005" i="1"/>
  <c r="J5016" i="1"/>
  <c r="J5020" i="1"/>
  <c r="J5021" i="1"/>
  <c r="J5046" i="1"/>
  <c r="J5048" i="1"/>
  <c r="J5050" i="1"/>
  <c r="J5052" i="1"/>
  <c r="J5057" i="1"/>
  <c r="J5059" i="1"/>
  <c r="J5061" i="1"/>
  <c r="J5066" i="1"/>
  <c r="J5067" i="1"/>
  <c r="J5119" i="1"/>
  <c r="J5147" i="1"/>
  <c r="J5148" i="1"/>
  <c r="J5179" i="1"/>
  <c r="J5189" i="1"/>
  <c r="J5221" i="1"/>
  <c r="J5228" i="1"/>
  <c r="J5260" i="1"/>
  <c r="J5265" i="1"/>
  <c r="J5277" i="1"/>
  <c r="J5279" i="1"/>
  <c r="J5289" i="1"/>
  <c r="J5295" i="1"/>
  <c r="J5298" i="1"/>
  <c r="J5319" i="1"/>
  <c r="J5320" i="1"/>
  <c r="J5329" i="1"/>
  <c r="J5346" i="1"/>
  <c r="J5337" i="1"/>
  <c r="J5357" i="1"/>
  <c r="J5358" i="1"/>
  <c r="J5375" i="1"/>
  <c r="J5404" i="1"/>
  <c r="J5419" i="1"/>
  <c r="J5420" i="1"/>
  <c r="J5431" i="1"/>
  <c r="J5450" i="1"/>
  <c r="J5469" i="1"/>
  <c r="J5516" i="1"/>
  <c r="J5588" i="1"/>
  <c r="J5615" i="1"/>
  <c r="J5620" i="1"/>
  <c r="J5629" i="1"/>
  <c r="J5684" i="1"/>
  <c r="J5685" i="1"/>
  <c r="J5728" i="1"/>
  <c r="J5757" i="1"/>
  <c r="J5761" i="1"/>
  <c r="J5766" i="1"/>
  <c r="J5767" i="1"/>
  <c r="J5768" i="1"/>
  <c r="J5771" i="1"/>
  <c r="J4919" i="1"/>
  <c r="J4922" i="1"/>
  <c r="J4936" i="1"/>
  <c r="J5003" i="1"/>
  <c r="J5025" i="1"/>
  <c r="J5027" i="1"/>
  <c r="J5028" i="1"/>
  <c r="J5062" i="1"/>
  <c r="J5083" i="1"/>
  <c r="J5097" i="1"/>
  <c r="J5104" i="1"/>
  <c r="J5105" i="1"/>
  <c r="J5124" i="1"/>
  <c r="J5127" i="1"/>
  <c r="J5175" i="1"/>
  <c r="J5180" i="1"/>
  <c r="J5232" i="1"/>
  <c r="J5233" i="1"/>
  <c r="J5234" i="1"/>
  <c r="J5241" i="1"/>
  <c r="J5245" i="1"/>
  <c r="J5252" i="1"/>
  <c r="J5254" i="1"/>
  <c r="J5264" i="1"/>
  <c r="J5303" i="1"/>
  <c r="J5338" i="1"/>
  <c r="J5350" i="1"/>
  <c r="J5353" i="1"/>
  <c r="J5374" i="1"/>
  <c r="J5378" i="1"/>
  <c r="J5386" i="1"/>
  <c r="J5423" i="1"/>
  <c r="J5460" i="1"/>
  <c r="J5462" i="1"/>
  <c r="J5463" i="1"/>
  <c r="J5483" i="1"/>
  <c r="J5530" i="1"/>
  <c r="J5535" i="1"/>
  <c r="J5549" i="1"/>
  <c r="J5554" i="1"/>
  <c r="J5556" i="1"/>
  <c r="J5574" i="1"/>
  <c r="J5578" i="1"/>
  <c r="J5592" i="1"/>
  <c r="J5606" i="1"/>
  <c r="J5628" i="1"/>
  <c r="J5634" i="1"/>
  <c r="J5646" i="1"/>
  <c r="J5657" i="1"/>
  <c r="J5664" i="1"/>
  <c r="J5669" i="1"/>
  <c r="J5672" i="1"/>
  <c r="J5673" i="1"/>
  <c r="J5677" i="1"/>
  <c r="J5698" i="1"/>
  <c r="J5701" i="1"/>
  <c r="J5752" i="1"/>
  <c r="J5755" i="1"/>
  <c r="J5769" i="1"/>
  <c r="J5774" i="1"/>
  <c r="J5779" i="1"/>
  <c r="J5780" i="1"/>
  <c r="J5784" i="1"/>
  <c r="J5786" i="1"/>
  <c r="J4903" i="1"/>
  <c r="J4906" i="1"/>
  <c r="J4915" i="1"/>
  <c r="J4918" i="1"/>
  <c r="J4925" i="1"/>
  <c r="J4933" i="1"/>
  <c r="J4942" i="1"/>
  <c r="J4940" i="1"/>
  <c r="J4941" i="1"/>
  <c r="J4948" i="1"/>
  <c r="J4949" i="1"/>
  <c r="J4950" i="1"/>
  <c r="J4961" i="1"/>
  <c r="J5018" i="1"/>
  <c r="J5022" i="1"/>
  <c r="J5032" i="1"/>
  <c r="J5035" i="1"/>
  <c r="J5038" i="1"/>
  <c r="J5047" i="1"/>
  <c r="J5053" i="1"/>
  <c r="J5054" i="1"/>
  <c r="J5082" i="1"/>
  <c r="J5086" i="1"/>
  <c r="J5087" i="1"/>
  <c r="J5099" i="1"/>
  <c r="J5109" i="1"/>
  <c r="J5112" i="1"/>
  <c r="J5117" i="1"/>
  <c r="J5129" i="1"/>
  <c r="J5213" i="1"/>
  <c r="J5256" i="1"/>
  <c r="J5258" i="1"/>
  <c r="J5272" i="1"/>
  <c r="J5339" i="1"/>
  <c r="J5397" i="1"/>
  <c r="J5398" i="1"/>
  <c r="J5417" i="1"/>
  <c r="J5466" i="1"/>
  <c r="J5487" i="1"/>
  <c r="J5493" i="1"/>
  <c r="J5494" i="1"/>
  <c r="J5495" i="1"/>
  <c r="J5506" i="1"/>
  <c r="J5517" i="1"/>
  <c r="J5528" i="1"/>
  <c r="J5567" i="1"/>
  <c r="J5631" i="1"/>
  <c r="J5638" i="1"/>
  <c r="J5647" i="1"/>
  <c r="J5648" i="1"/>
  <c r="J5653" i="1"/>
  <c r="J5655" i="1"/>
  <c r="J5662" i="1"/>
  <c r="J5668" i="1"/>
  <c r="J5676" i="1"/>
  <c r="J5678" i="1"/>
  <c r="J5679" i="1"/>
  <c r="J5680" i="1"/>
  <c r="J5686" i="1"/>
  <c r="J5745" i="1"/>
  <c r="J5746" i="1"/>
  <c r="J4881" i="1"/>
  <c r="J4883" i="1"/>
  <c r="J4928" i="1"/>
  <c r="J4931" i="1"/>
  <c r="J4959" i="1"/>
  <c r="J4967" i="1"/>
  <c r="J4981" i="1"/>
  <c r="J4984" i="1"/>
  <c r="J4989" i="1"/>
  <c r="J4992" i="1"/>
  <c r="J5008" i="1"/>
  <c r="J5011" i="1"/>
  <c r="J5012" i="1"/>
  <c r="J5026" i="1"/>
  <c r="J5044" i="1"/>
  <c r="J5045" i="1"/>
  <c r="J5051" i="1"/>
  <c r="J5058" i="1"/>
  <c r="J5068" i="1"/>
  <c r="J5070" i="1"/>
  <c r="J5072" i="1"/>
  <c r="J5110" i="1"/>
  <c r="J5134" i="1"/>
  <c r="J5136" i="1"/>
  <c r="J5139" i="1"/>
  <c r="J5140" i="1"/>
  <c r="J5150" i="1"/>
  <c r="J5154" i="1"/>
  <c r="J5225" i="1"/>
  <c r="J5244" i="1"/>
  <c r="J5246" i="1"/>
  <c r="J5249" i="1"/>
  <c r="J5255" i="1"/>
  <c r="J5257" i="1"/>
  <c r="J5261" i="1"/>
  <c r="J5267" i="1"/>
  <c r="J5287" i="1"/>
  <c r="J5288" i="1"/>
  <c r="J5334" i="1"/>
  <c r="J5335" i="1"/>
  <c r="J5359" i="1"/>
  <c r="J5361" i="1"/>
  <c r="J5364" i="1"/>
  <c r="J5365" i="1"/>
  <c r="J5390" i="1"/>
  <c r="J5433" i="1"/>
  <c r="J5435" i="1"/>
  <c r="J5439" i="1"/>
  <c r="J5440" i="1"/>
  <c r="J5443" i="1"/>
  <c r="J5447" i="1"/>
  <c r="J5470" i="1"/>
  <c r="J5472" i="1"/>
  <c r="J5477" i="1"/>
  <c r="J5491" i="1"/>
  <c r="J5538" i="1"/>
  <c r="J5547" i="1"/>
  <c r="J5548" i="1"/>
  <c r="J5582" i="1"/>
  <c r="J5585" i="1"/>
  <c r="J5593" i="1"/>
  <c r="J5596" i="1"/>
  <c r="J5691" i="1"/>
  <c r="J5696" i="1"/>
  <c r="J5707" i="1"/>
  <c r="J5713" i="1"/>
  <c r="J5721" i="1"/>
  <c r="J4879" i="1"/>
  <c r="J4880" i="1"/>
  <c r="J4893" i="1"/>
  <c r="J4898" i="1"/>
  <c r="J4900" i="1"/>
  <c r="J4904" i="1"/>
  <c r="J4908" i="1"/>
  <c r="J4912" i="1"/>
  <c r="J4921" i="1"/>
  <c r="J4926" i="1"/>
  <c r="J4932" i="1"/>
  <c r="J4934" i="1"/>
  <c r="J4935" i="1"/>
  <c r="J4946" i="1"/>
  <c r="J4954" i="1"/>
  <c r="J4955" i="1"/>
  <c r="J4957" i="1"/>
  <c r="J4968" i="1"/>
  <c r="J4971" i="1"/>
  <c r="J4997" i="1"/>
  <c r="J5076" i="1"/>
  <c r="J5079" i="1"/>
  <c r="J5089" i="1"/>
  <c r="J5092" i="1"/>
  <c r="J5094" i="1"/>
  <c r="J5101" i="1"/>
  <c r="J5106" i="1"/>
  <c r="J5111" i="1"/>
  <c r="J5113" i="1"/>
  <c r="J5123" i="1"/>
  <c r="J5144" i="1"/>
  <c r="J5198" i="1"/>
  <c r="J5200" i="1"/>
  <c r="J5204" i="1"/>
  <c r="J5208" i="1"/>
  <c r="J5227" i="1"/>
  <c r="J5231" i="1"/>
  <c r="J5236" i="1"/>
  <c r="J5248" i="1"/>
  <c r="J5251" i="1"/>
  <c r="J5263" i="1"/>
  <c r="J5266" i="1"/>
  <c r="J5278" i="1"/>
  <c r="J5284" i="1"/>
  <c r="J5322" i="1"/>
  <c r="J5324" i="1"/>
  <c r="J5327" i="1"/>
  <c r="J5328" i="1"/>
  <c r="J5331" i="1"/>
  <c r="J5347" i="1"/>
  <c r="J5391" i="1"/>
  <c r="J5474" i="1"/>
  <c r="J5499" i="1"/>
  <c r="J5502" i="1"/>
  <c r="J5504" i="1"/>
  <c r="J5518" i="1"/>
  <c r="J5527" i="1"/>
  <c r="J5529" i="1"/>
  <c r="J5531" i="1"/>
  <c r="J5534" i="1"/>
  <c r="J5537" i="1"/>
  <c r="J5541" i="1"/>
  <c r="J5552" i="1"/>
  <c r="J5587" i="1"/>
  <c r="J5626" i="1"/>
  <c r="J5959" i="1"/>
  <c r="J6023" i="1"/>
  <c r="J6145" i="1"/>
  <c r="J6166" i="1"/>
  <c r="J6184" i="1"/>
  <c r="J6187" i="1"/>
  <c r="J6188" i="1"/>
  <c r="J6190" i="1"/>
  <c r="J6194" i="1"/>
  <c r="J6227" i="1"/>
  <c r="J6229" i="1"/>
  <c r="J6232" i="1"/>
  <c r="J6237" i="1"/>
  <c r="J6239" i="1"/>
  <c r="J6243" i="1"/>
  <c r="J6244" i="1"/>
  <c r="J6276" i="1"/>
  <c r="J6288" i="1"/>
  <c r="J6290" i="1"/>
  <c r="J6291" i="1"/>
  <c r="J6312" i="1"/>
  <c r="J6330" i="1"/>
  <c r="J6331" i="1"/>
  <c r="J6340" i="1"/>
  <c r="J6343" i="1"/>
  <c r="J6346" i="1"/>
  <c r="J6350" i="1"/>
  <c r="J6361" i="1"/>
  <c r="J6421" i="1"/>
  <c r="J6423" i="1"/>
  <c r="J6489" i="1"/>
  <c r="J6504" i="1"/>
  <c r="J6550" i="1"/>
  <c r="J6560" i="1"/>
  <c r="J6571" i="1"/>
  <c r="J6575" i="1"/>
  <c r="J6587" i="1"/>
  <c r="J6593" i="1"/>
  <c r="J6605" i="1"/>
  <c r="J6613" i="1"/>
  <c r="J6622" i="1"/>
  <c r="J6660" i="1"/>
  <c r="J6664" i="1"/>
  <c r="J6674" i="1"/>
  <c r="J6676" i="1"/>
  <c r="J6677" i="1"/>
  <c r="J6679" i="1"/>
  <c r="J5875" i="1"/>
  <c r="J5894" i="1"/>
  <c r="J5924" i="1"/>
  <c r="J5925" i="1"/>
  <c r="J5933" i="1"/>
  <c r="J5978" i="1"/>
  <c r="J5984" i="1"/>
  <c r="J5989" i="1"/>
  <c r="J5999" i="1"/>
  <c r="J6017" i="1"/>
  <c r="J6018" i="1"/>
  <c r="J6020" i="1"/>
  <c r="J6024" i="1"/>
  <c r="J6025" i="1"/>
  <c r="J6051" i="1"/>
  <c r="J6078" i="1"/>
  <c r="J6086" i="1"/>
  <c r="J6090" i="1"/>
  <c r="J6093" i="1"/>
  <c r="J6103" i="1"/>
  <c r="J6114" i="1"/>
  <c r="J6115" i="1"/>
  <c r="J6117" i="1"/>
  <c r="J6118" i="1"/>
  <c r="J6121" i="1"/>
  <c r="J6123" i="1"/>
  <c r="J6126" i="1"/>
  <c r="J6127" i="1"/>
  <c r="J6128" i="1"/>
  <c r="J6129" i="1"/>
  <c r="J6140" i="1"/>
  <c r="J6266" i="1"/>
  <c r="J6304" i="1"/>
  <c r="J6313" i="1"/>
  <c r="J6319" i="1"/>
  <c r="J6321" i="1"/>
  <c r="J6349" i="1"/>
  <c r="J6354" i="1"/>
  <c r="J6368" i="1"/>
  <c r="J6494" i="1"/>
  <c r="J6501" i="1"/>
  <c r="J6503" i="1"/>
  <c r="J6507" i="1"/>
  <c r="J6518" i="1"/>
  <c r="J6523" i="1"/>
  <c r="J6589" i="1"/>
  <c r="J6597" i="1"/>
  <c r="J6604" i="1"/>
  <c r="J6609" i="1"/>
  <c r="J6625" i="1"/>
  <c r="J6627" i="1"/>
  <c r="J6680" i="1"/>
  <c r="J6688" i="1"/>
  <c r="J6690" i="1"/>
  <c r="J6694" i="1"/>
  <c r="J6696" i="1"/>
  <c r="J6698" i="1"/>
  <c r="J5885" i="1"/>
  <c r="J5907" i="1"/>
  <c r="J5912" i="1"/>
  <c r="J5968" i="1"/>
  <c r="J5972" i="1"/>
  <c r="J5982" i="1"/>
  <c r="J5985" i="1"/>
  <c r="J5997" i="1"/>
  <c r="J5998" i="1"/>
  <c r="J6022" i="1"/>
  <c r="J6028" i="1"/>
  <c r="J6091" i="1"/>
  <c r="J6097" i="1"/>
  <c r="J6099" i="1"/>
  <c r="J6101" i="1"/>
  <c r="J6130" i="1"/>
  <c r="J6132" i="1"/>
  <c r="J6134" i="1"/>
  <c r="J6169" i="1"/>
  <c r="J6214" i="1"/>
  <c r="J6216" i="1"/>
  <c r="J6218" i="1"/>
  <c r="J6271" i="1"/>
  <c r="J6328" i="1"/>
  <c r="J6335" i="1"/>
  <c r="J6336" i="1"/>
  <c r="J6998" i="1"/>
  <c r="J6370" i="1"/>
  <c r="J6374" i="1"/>
  <c r="J6387" i="1"/>
  <c r="J6400" i="1"/>
  <c r="J6425" i="1"/>
  <c r="J6437" i="1"/>
  <c r="J6438" i="1"/>
  <c r="J6447" i="1"/>
  <c r="J6452" i="1"/>
  <c r="J6459" i="1"/>
  <c r="J6468" i="1"/>
  <c r="J6469" i="1"/>
  <c r="J6472" i="1"/>
  <c r="J6477" i="1"/>
  <c r="J6480" i="1"/>
  <c r="J6485" i="1"/>
  <c r="J6515" i="1"/>
  <c r="J6516" i="1"/>
  <c r="J6517" i="1"/>
  <c r="J6519" i="1"/>
  <c r="J6584" i="1"/>
  <c r="J6527" i="1"/>
  <c r="J6595" i="1"/>
  <c r="J6999" i="1"/>
  <c r="J5873" i="1"/>
  <c r="J5876" i="1"/>
  <c r="J5886" i="1"/>
  <c r="J5896" i="1"/>
  <c r="J5909" i="1"/>
  <c r="J5913" i="1"/>
  <c r="J5915" i="1"/>
  <c r="J5916" i="1"/>
  <c r="J5917" i="1"/>
  <c r="J5929" i="1"/>
  <c r="J5931" i="1"/>
  <c r="J5932" i="1"/>
  <c r="J5934" i="1"/>
  <c r="J5935" i="1"/>
  <c r="J5937" i="1"/>
  <c r="J5941" i="1"/>
  <c r="J5942" i="1"/>
  <c r="J5945" i="1"/>
  <c r="J5956" i="1"/>
  <c r="J5979" i="1"/>
  <c r="J5991" i="1"/>
  <c r="J5993" i="1"/>
  <c r="J5994" i="1"/>
  <c r="J6002" i="1"/>
  <c r="J6102" i="1"/>
  <c r="J6104" i="1"/>
  <c r="J6125" i="1"/>
  <c r="J6153" i="1"/>
  <c r="J6198" i="1"/>
  <c r="J6204" i="1"/>
  <c r="J6309" i="1"/>
  <c r="J6324" i="1"/>
  <c r="J6325" i="1"/>
  <c r="J6432" i="1"/>
  <c r="J6445" i="1"/>
  <c r="J6446" i="1"/>
  <c r="J6465" i="1"/>
  <c r="J6544" i="1"/>
  <c r="J6552" i="1"/>
  <c r="J6556" i="1"/>
  <c r="J6561" i="1"/>
  <c r="J6562" i="1"/>
  <c r="J6573" i="1"/>
  <c r="J6579" i="1"/>
  <c r="J6599" i="1"/>
  <c r="J6631" i="1"/>
  <c r="J6662" i="1"/>
  <c r="J6670" i="1"/>
  <c r="J6695" i="1"/>
  <c r="J6700" i="1"/>
  <c r="J6702" i="1"/>
  <c r="J6703" i="1"/>
  <c r="J6705" i="1"/>
  <c r="J6707" i="1"/>
  <c r="J6708" i="1"/>
  <c r="J6711" i="1"/>
  <c r="J6712" i="1"/>
  <c r="J6713" i="1"/>
  <c r="J6714" i="1"/>
  <c r="J6717" i="1"/>
  <c r="J6719" i="1"/>
  <c r="J6721" i="1"/>
  <c r="J6722" i="1"/>
  <c r="J6725" i="1"/>
  <c r="J5969" i="1"/>
  <c r="J6039" i="1"/>
  <c r="J6044" i="1"/>
  <c r="J6045" i="1"/>
  <c r="J6052" i="1"/>
  <c r="J6092" i="1"/>
  <c r="J6096" i="1"/>
  <c r="J6105" i="1"/>
  <c r="J6108" i="1"/>
  <c r="J6109" i="1"/>
  <c r="J6110" i="1"/>
  <c r="J6124" i="1"/>
  <c r="J6135" i="1"/>
  <c r="J6144" i="1"/>
  <c r="J6151" i="1"/>
  <c r="J6213" i="1"/>
  <c r="J6222" i="1"/>
  <c r="J6231" i="1"/>
  <c r="J6238" i="1"/>
  <c r="J6240" i="1"/>
  <c r="J6246" i="1"/>
  <c r="J6248" i="1"/>
  <c r="J6249" i="1"/>
  <c r="J6251" i="1"/>
  <c r="J6262" i="1"/>
  <c r="J6267" i="1"/>
  <c r="J6268" i="1"/>
  <c r="J6269" i="1"/>
  <c r="J6281" i="1"/>
  <c r="J6303" i="1"/>
  <c r="J6320" i="1"/>
  <c r="J6345" i="1"/>
  <c r="J6416" i="1"/>
  <c r="J6417" i="1"/>
  <c r="J6418" i="1"/>
  <c r="J6420" i="1"/>
  <c r="J6426" i="1"/>
  <c r="J6431" i="1"/>
  <c r="J6434" i="1"/>
  <c r="J6496" i="1"/>
  <c r="J6563" i="1"/>
  <c r="J6596" i="1"/>
  <c r="J6614" i="1"/>
  <c r="J6678" i="1"/>
  <c r="J6683" i="1"/>
  <c r="J6687" i="1"/>
  <c r="J6699" i="1"/>
  <c r="J6701" i="1"/>
  <c r="J6709" i="1"/>
  <c r="J6720" i="1"/>
  <c r="J6723" i="1"/>
  <c r="J6724" i="1"/>
  <c r="J6726" i="1"/>
  <c r="J6727" i="1"/>
  <c r="J6728" i="1"/>
  <c r="J6731" i="1"/>
  <c r="J6734" i="1"/>
  <c r="J6735" i="1"/>
  <c r="J6739" i="1"/>
  <c r="J5904" i="1"/>
  <c r="J5911" i="1"/>
  <c r="J5918" i="1"/>
  <c r="J5919" i="1"/>
  <c r="J5920" i="1"/>
  <c r="J5964" i="1"/>
  <c r="J5965" i="1"/>
  <c r="J5966" i="1"/>
  <c r="J5967" i="1"/>
  <c r="J6013" i="1"/>
  <c r="J6008" i="1"/>
  <c r="J6082" i="1"/>
  <c r="J6088" i="1"/>
  <c r="J6098" i="1"/>
  <c r="J6136" i="1"/>
  <c r="J6168" i="1"/>
  <c r="J6171" i="1"/>
  <c r="J6326" i="1"/>
  <c r="J6327" i="1"/>
  <c r="J6334" i="1"/>
  <c r="J6337" i="1"/>
  <c r="J6376" i="1"/>
  <c r="J6402" i="1"/>
  <c r="J6410" i="1"/>
  <c r="J6415" i="1"/>
  <c r="J6435" i="1"/>
  <c r="J6439" i="1"/>
  <c r="J6440" i="1"/>
  <c r="J6441" i="1"/>
  <c r="J6448" i="1"/>
  <c r="J6450" i="1"/>
  <c r="J6462" i="1"/>
  <c r="J6558" i="1"/>
  <c r="J6565" i="1"/>
  <c r="J6572" i="1"/>
  <c r="J6577" i="1"/>
  <c r="J6578" i="1"/>
  <c r="J6585" i="1"/>
  <c r="J6583" i="1"/>
  <c r="J6667" i="1"/>
  <c r="J6673" i="1"/>
  <c r="J6675" i="1"/>
  <c r="J6681" i="1"/>
  <c r="J6685" i="1"/>
  <c r="J6686" i="1"/>
  <c r="J6691" i="1"/>
  <c r="J6732" i="1"/>
  <c r="J6733" i="1"/>
  <c r="J6738" i="1"/>
  <c r="J6740" i="1"/>
  <c r="J6741" i="1"/>
  <c r="J6743" i="1"/>
  <c r="J6744" i="1"/>
  <c r="J6745" i="1"/>
  <c r="J5943" i="1"/>
  <c r="J5944" i="1"/>
  <c r="J5963" i="1"/>
  <c r="J5970" i="1"/>
  <c r="J5983" i="1"/>
  <c r="J6001" i="1"/>
  <c r="J6004" i="1"/>
  <c r="J6006" i="1"/>
  <c r="J6116" i="1"/>
  <c r="J6131" i="1"/>
  <c r="J6139" i="1"/>
  <c r="J6143" i="1"/>
  <c r="J6152" i="1"/>
  <c r="J6156" i="1"/>
  <c r="J6300" i="1"/>
  <c r="J6310" i="1"/>
  <c r="J6311" i="1"/>
  <c r="J6315" i="1"/>
  <c r="J6362" i="1"/>
  <c r="J6381" i="1"/>
  <c r="J6382" i="1"/>
  <c r="J6383" i="1"/>
  <c r="J6384" i="1"/>
  <c r="J6405" i="1"/>
  <c r="J6407" i="1"/>
  <c r="J6461" i="1"/>
  <c r="J6463" i="1"/>
  <c r="J6473" i="1"/>
  <c r="J6474" i="1"/>
  <c r="J6514" i="1"/>
  <c r="J6539" i="1"/>
  <c r="J6557" i="1"/>
  <c r="J6569" i="1"/>
  <c r="J6574" i="1"/>
  <c r="J6582" i="1"/>
  <c r="J6715" i="1"/>
  <c r="J6718" i="1"/>
  <c r="J6746" i="1"/>
  <c r="J6747" i="1"/>
  <c r="J6748" i="1"/>
  <c r="J6750" i="1"/>
  <c r="J6751" i="1"/>
  <c r="J6752" i="1"/>
  <c r="J6753" i="1"/>
  <c r="J6754" i="1"/>
  <c r="J6755" i="1"/>
  <c r="J6756" i="1"/>
  <c r="J6757" i="1"/>
  <c r="J6758" i="1"/>
  <c r="J6759" i="1"/>
  <c r="J6760" i="1"/>
  <c r="J6761" i="1"/>
  <c r="J6762" i="1"/>
  <c r="J5869" i="1"/>
  <c r="J5870" i="1"/>
  <c r="J5877" i="1"/>
  <c r="J5881" i="1"/>
  <c r="J5883" i="1"/>
  <c r="J5888" i="1"/>
  <c r="J5889" i="1"/>
  <c r="J5971" i="1"/>
  <c r="J5974" i="1"/>
  <c r="J5987" i="1"/>
  <c r="J6003" i="1"/>
  <c r="J6010" i="1"/>
  <c r="J6012" i="1"/>
  <c r="J6019" i="1"/>
  <c r="J6106" i="1"/>
  <c r="J6133" i="1"/>
  <c r="J6138" i="1"/>
  <c r="J6147" i="1"/>
  <c r="J6160" i="1"/>
  <c r="J6162" i="1"/>
  <c r="J6164" i="1"/>
  <c r="J6174" i="1"/>
  <c r="J6193" i="1"/>
  <c r="J6196" i="1"/>
  <c r="J6202" i="1"/>
  <c r="J6212" i="1"/>
  <c r="J6220" i="1"/>
  <c r="J6230" i="1"/>
  <c r="J6236" i="1"/>
  <c r="J6280" i="1"/>
  <c r="J6282" i="1"/>
  <c r="J6314" i="1"/>
  <c r="J6317" i="1"/>
  <c r="J6366" i="1"/>
  <c r="J6373" i="1"/>
  <c r="J6375" i="1"/>
  <c r="J6377" i="1"/>
  <c r="J6378" i="1"/>
  <c r="J6379" i="1"/>
  <c r="J6380" i="1"/>
  <c r="J6388" i="1"/>
  <c r="J6403" i="1"/>
  <c r="J6399" i="1"/>
  <c r="J6408" i="1"/>
  <c r="J6455" i="1"/>
  <c r="J6457" i="1"/>
  <c r="J6470" i="1"/>
  <c r="J6495" i="1"/>
  <c r="J6554" i="1"/>
  <c r="J6555" i="1"/>
  <c r="J6588" i="1"/>
  <c r="J6592" i="1"/>
  <c r="J6611" i="1"/>
  <c r="J6628" i="1"/>
  <c r="J6635" i="1"/>
  <c r="J5874" i="1"/>
  <c r="J5880" i="1"/>
  <c r="J5890" i="1"/>
  <c r="J5891" i="1"/>
  <c r="J5893" i="1"/>
  <c r="J5897" i="1"/>
  <c r="J5898" i="1"/>
  <c r="J5901" i="1"/>
  <c r="J5902" i="1"/>
  <c r="J5903" i="1"/>
  <c r="J5905" i="1"/>
  <c r="J5906" i="1"/>
  <c r="J5908" i="1"/>
  <c r="J5914" i="1"/>
  <c r="J6178" i="1"/>
  <c r="J6179" i="1"/>
  <c r="J6195" i="1"/>
  <c r="J6201" i="1"/>
  <c r="J6250" i="1"/>
  <c r="J6329" i="1"/>
  <c r="J6332" i="1"/>
  <c r="J6333" i="1"/>
  <c r="J6347" i="1"/>
  <c r="J6348" i="1"/>
  <c r="J6360" i="1"/>
  <c r="J6443" i="1"/>
  <c r="J6449" i="1"/>
  <c r="J6453" i="1"/>
  <c r="J6454" i="1"/>
  <c r="J6484" i="1"/>
  <c r="J6492" i="1"/>
  <c r="J6493" i="1"/>
  <c r="J6528" i="1"/>
  <c r="J6538" i="1"/>
  <c r="J6542" i="1"/>
  <c r="J6547" i="1"/>
  <c r="J6570" i="1"/>
  <c r="J6576" i="1"/>
  <c r="J6580" i="1"/>
  <c r="J6581" i="1"/>
  <c r="J6586" i="1"/>
  <c r="J6608" i="1"/>
  <c r="J6618" i="1"/>
  <c r="J6633" i="1"/>
  <c r="J6626" i="1"/>
  <c r="J6636" i="1"/>
  <c r="J6639" i="1"/>
  <c r="J6642" i="1"/>
  <c r="J6652" i="1"/>
  <c r="J6654" i="1"/>
  <c r="J6655" i="1"/>
  <c r="J6656" i="1"/>
  <c r="J6668" i="1"/>
  <c r="J6669" i="1"/>
  <c r="J6682" i="1"/>
  <c r="J5895" i="1"/>
  <c r="J5928" i="1"/>
  <c r="J5930" i="1"/>
  <c r="J5936" i="1"/>
  <c r="J5938" i="1"/>
  <c r="J5939" i="1"/>
  <c r="J5951" i="1"/>
  <c r="J5953" i="1"/>
  <c r="J6035" i="1"/>
  <c r="J6050" i="1"/>
  <c r="J6275" i="1"/>
  <c r="J6283" i="1"/>
  <c r="J6286" i="1"/>
  <c r="J6429" i="1"/>
  <c r="J6444" i="1"/>
  <c r="J6620" i="1"/>
  <c r="J6621" i="1"/>
  <c r="J6623" i="1"/>
  <c r="J6637" i="1"/>
  <c r="J6640" i="1"/>
  <c r="J6684" i="1"/>
  <c r="J6689" i="1"/>
  <c r="J6692" i="1"/>
  <c r="J6693" i="1"/>
  <c r="J6697" i="1"/>
  <c r="J6704" i="1"/>
  <c r="J6706" i="1"/>
  <c r="J6710" i="1"/>
  <c r="J6716" i="1"/>
  <c r="J6729" i="1"/>
  <c r="J6730" i="1"/>
  <c r="J6736" i="1"/>
  <c r="J6737" i="1"/>
  <c r="J6742" i="1"/>
  <c r="J6749" i="1"/>
  <c r="J6763" i="1"/>
  <c r="J6764" i="1"/>
  <c r="J6765" i="1"/>
  <c r="J6766" i="1"/>
  <c r="J6767" i="1"/>
  <c r="J6768" i="1"/>
  <c r="J6769" i="1"/>
  <c r="J6770" i="1"/>
  <c r="J6772" i="1"/>
  <c r="J6771" i="1"/>
  <c r="J6773" i="1"/>
  <c r="J6774" i="1"/>
  <c r="J6775" i="1"/>
  <c r="J6776" i="1"/>
  <c r="J6777" i="1"/>
  <c r="J6778" i="1"/>
  <c r="J6779" i="1"/>
  <c r="J6780" i="1"/>
  <c r="J6781" i="1"/>
  <c r="J6782" i="1"/>
  <c r="J6783" i="1"/>
  <c r="J6784" i="1"/>
  <c r="J6785" i="1"/>
  <c r="J6786" i="1"/>
  <c r="J6787" i="1"/>
  <c r="J6788" i="1"/>
  <c r="J5879" i="1"/>
  <c r="J5884" i="1"/>
  <c r="J518" i="1"/>
  <c r="J5899" i="1"/>
  <c r="J5900" i="1"/>
  <c r="J5910" i="1"/>
  <c r="J5973" i="1"/>
  <c r="J5975" i="1"/>
  <c r="J5976" i="1"/>
  <c r="J5977" i="1"/>
  <c r="J5981" i="1"/>
  <c r="J5980" i="1"/>
  <c r="J5992" i="1"/>
  <c r="J6005" i="1"/>
  <c r="J6007" i="1"/>
  <c r="J6009" i="1"/>
  <c r="J6011" i="1"/>
  <c r="J6027" i="1"/>
  <c r="J6029" i="1"/>
  <c r="J6030" i="1"/>
  <c r="J6031" i="1"/>
  <c r="J6032" i="1"/>
  <c r="J6033" i="1"/>
  <c r="J6034" i="1"/>
  <c r="J6037" i="1"/>
  <c r="J6038" i="1"/>
  <c r="J6043" i="1"/>
  <c r="J6047" i="1"/>
  <c r="J6053" i="1"/>
  <c r="J6055" i="1"/>
  <c r="J6056" i="1"/>
  <c r="J6058" i="1"/>
  <c r="J6061" i="1"/>
  <c r="J6062" i="1"/>
  <c r="J6063" i="1"/>
  <c r="J6064" i="1"/>
  <c r="J6066" i="1"/>
  <c r="J6071" i="1"/>
  <c r="J6072" i="1"/>
  <c r="J6085" i="1"/>
  <c r="J6149" i="1"/>
  <c r="J6150" i="1"/>
  <c r="J6155" i="1"/>
  <c r="J6158" i="1"/>
  <c r="J6163" i="1"/>
  <c r="J6165" i="1"/>
  <c r="J6175" i="1"/>
  <c r="J6182" i="1"/>
  <c r="J6186" i="1"/>
  <c r="J6191" i="1"/>
  <c r="J6192" i="1"/>
  <c r="J6209" i="1"/>
  <c r="J6210" i="1"/>
  <c r="J6215" i="1"/>
  <c r="J6253" i="1"/>
  <c r="J6254" i="1"/>
  <c r="J6255" i="1"/>
  <c r="J6256" i="1"/>
  <c r="J6257" i="1"/>
  <c r="J6258" i="1"/>
  <c r="J6264" i="1"/>
  <c r="J6265" i="1"/>
  <c r="J6284" i="1"/>
  <c r="J6338" i="1"/>
  <c r="J6341" i="1"/>
  <c r="J6351" i="1"/>
  <c r="J5948" i="1"/>
  <c r="J5926" i="1"/>
  <c r="J5927" i="1"/>
  <c r="J5947" i="1"/>
  <c r="J5950" i="1"/>
  <c r="J5952" i="1"/>
  <c r="J5954" i="1"/>
  <c r="J5955" i="1"/>
  <c r="J5957" i="1"/>
  <c r="J5960" i="1"/>
  <c r="J5961" i="1"/>
  <c r="J5990" i="1"/>
  <c r="J5995" i="1"/>
  <c r="J5996" i="1"/>
  <c r="J6000" i="1"/>
  <c r="J6015" i="1"/>
  <c r="J6016" i="1"/>
  <c r="J6026" i="1"/>
  <c r="J6048" i="1"/>
  <c r="J6049" i="1"/>
  <c r="J6057" i="1"/>
  <c r="J6068" i="1"/>
  <c r="J6069" i="1"/>
  <c r="J6074" i="1"/>
  <c r="J6075" i="1"/>
  <c r="J6076" i="1"/>
  <c r="J6077" i="1"/>
  <c r="J6080" i="1"/>
  <c r="J6081" i="1"/>
  <c r="J6083" i="1"/>
  <c r="J6084" i="1"/>
  <c r="J6112" i="1"/>
  <c r="J6137" i="1"/>
  <c r="J6206" i="1"/>
  <c r="J6260" i="1"/>
  <c r="J6344" i="1"/>
  <c r="J6353" i="1"/>
  <c r="J6356" i="1"/>
  <c r="J6385" i="1"/>
  <c r="J6389" i="1"/>
  <c r="J6395" i="1"/>
  <c r="J6396" i="1"/>
  <c r="J6393" i="1"/>
  <c r="J6397" i="1"/>
  <c r="J6424" i="1"/>
  <c r="J6430" i="1"/>
  <c r="J6436" i="1"/>
  <c r="J6442" i="1"/>
  <c r="J6476" i="1"/>
  <c r="J6479" i="1"/>
  <c r="J6483" i="1"/>
  <c r="J6490" i="1"/>
  <c r="J6505" i="1"/>
  <c r="J6491" i="1"/>
  <c r="J6511" i="1"/>
  <c r="J6522" i="1"/>
  <c r="J6530" i="1"/>
  <c r="J6535" i="1"/>
  <c r="J6536" i="1"/>
  <c r="J5892" i="1"/>
  <c r="J5958" i="1"/>
  <c r="J5962" i="1"/>
  <c r="J6014" i="1"/>
  <c r="J6040" i="1"/>
  <c r="J6041" i="1"/>
  <c r="J6042" i="1"/>
  <c r="J6060" i="1"/>
  <c r="J6067" i="1"/>
  <c r="J6070" i="1"/>
  <c r="J6079" i="1"/>
  <c r="J6089" i="1"/>
  <c r="J6095" i="1"/>
  <c r="J6100" i="1"/>
  <c r="J6120" i="1"/>
  <c r="J6119" i="1"/>
  <c r="J6141" i="1"/>
  <c r="J6148" i="1"/>
  <c r="J6159" i="1"/>
  <c r="J6181" i="1"/>
  <c r="J6185" i="1"/>
  <c r="J6199" i="1"/>
  <c r="J6217" i="1"/>
  <c r="J6235" i="1"/>
  <c r="J6247" i="1"/>
  <c r="J6252" i="1"/>
  <c r="J6287" i="1"/>
  <c r="J6292" i="1"/>
  <c r="J6339" i="1"/>
  <c r="J6364" i="1"/>
  <c r="J6365" i="1"/>
  <c r="J6367" i="1"/>
  <c r="J6392" i="1"/>
  <c r="J6404" i="1"/>
  <c r="J6401" i="1"/>
  <c r="J6406" i="1"/>
  <c r="J6419" i="1"/>
  <c r="J6422" i="1"/>
  <c r="J6433" i="1"/>
  <c r="J6467" i="1"/>
  <c r="J6471" i="1"/>
  <c r="J6475" i="1"/>
  <c r="J6478" i="1"/>
  <c r="J6488" i="1"/>
  <c r="J6506" i="1"/>
  <c r="J6520" i="1"/>
  <c r="J6553" i="1"/>
  <c r="J6564" i="1"/>
  <c r="J6566" i="1"/>
  <c r="J6590" i="1"/>
  <c r="J6591" i="1"/>
  <c r="J6594" i="1"/>
  <c r="J6600" i="1"/>
  <c r="J6601" i="1"/>
  <c r="J6602" i="1"/>
  <c r="J5867" i="1"/>
  <c r="J5923" i="1"/>
  <c r="J5986" i="1"/>
  <c r="J5949" i="1"/>
  <c r="J5988" i="1"/>
  <c r="J6021" i="1"/>
  <c r="J6036" i="1"/>
  <c r="J6054" i="1"/>
  <c r="J6059" i="1"/>
  <c r="J6111" i="1"/>
  <c r="J6146" i="1"/>
  <c r="J6161" i="1"/>
  <c r="J6172" i="1"/>
  <c r="J6176" i="1"/>
  <c r="J6177" i="1"/>
  <c r="J6180" i="1"/>
  <c r="J6183" i="1"/>
  <c r="J6189" i="1"/>
  <c r="J6245" i="1"/>
  <c r="J6289" i="1"/>
  <c r="J6294" i="1"/>
  <c r="J6299" i="1"/>
  <c r="J6302" i="1"/>
  <c r="J6323" i="1"/>
  <c r="J6398" i="1"/>
  <c r="J6428" i="1"/>
  <c r="J6497" i="1"/>
  <c r="J6498" i="1"/>
  <c r="J6500" i="1"/>
  <c r="J6508" i="1"/>
  <c r="J6509" i="1"/>
  <c r="J6510" i="1"/>
  <c r="J6512" i="1"/>
  <c r="J6513" i="1"/>
  <c r="J6525" i="1"/>
  <c r="J6545" i="1"/>
  <c r="J6551" i="1"/>
  <c r="J6598" i="1"/>
  <c r="J6603" i="1"/>
  <c r="J6606" i="1"/>
  <c r="J6607" i="1"/>
  <c r="J6610" i="1"/>
  <c r="J6612" i="1"/>
  <c r="J6615" i="1"/>
  <c r="J6616" i="1"/>
  <c r="J6617" i="1"/>
  <c r="J6619" i="1"/>
  <c r="J6629" i="1"/>
  <c r="J6624" i="1"/>
  <c r="J6630" i="1"/>
  <c r="J6634" i="1"/>
  <c r="J6638" i="1"/>
  <c r="J6643" i="1"/>
  <c r="J6644" i="1"/>
  <c r="J6645" i="1"/>
  <c r="J6646" i="1"/>
  <c r="J6647" i="1"/>
  <c r="J6653" i="1"/>
  <c r="J6659" i="1"/>
  <c r="J6661" i="1"/>
  <c r="J5868" i="1"/>
  <c r="J5872" i="1"/>
  <c r="J5878" i="1"/>
  <c r="J5882" i="1"/>
  <c r="J5887" i="1"/>
  <c r="J5922" i="1"/>
  <c r="J6046" i="1"/>
  <c r="J6065" i="1"/>
  <c r="J6073" i="1"/>
  <c r="J6087" i="1"/>
  <c r="J6094" i="1"/>
  <c r="J6107" i="1"/>
  <c r="J6113" i="1"/>
  <c r="J6122" i="1"/>
  <c r="J6154" i="1"/>
  <c r="J6157" i="1"/>
  <c r="J6167" i="1"/>
  <c r="J6170" i="1"/>
  <c r="J6173" i="1"/>
  <c r="J6203" i="1"/>
  <c r="J6205" i="1"/>
  <c r="J6207" i="1"/>
  <c r="J6208" i="1"/>
  <c r="J6211" i="1"/>
  <c r="J6219" i="1"/>
  <c r="J6221" i="1"/>
  <c r="J6223" i="1"/>
  <c r="J6233" i="1"/>
  <c r="J6234" i="1"/>
  <c r="J6242" i="1"/>
  <c r="J6259" i="1"/>
  <c r="J6261" i="1"/>
  <c r="J6263" i="1"/>
  <c r="J6270" i="1"/>
  <c r="J6272" i="1"/>
  <c r="J6273" i="1"/>
  <c r="J6274" i="1"/>
  <c r="J6278" i="1"/>
  <c r="J6285" i="1"/>
  <c r="J6293" i="1"/>
  <c r="J6295" i="1"/>
  <c r="J6296" i="1"/>
  <c r="J6297" i="1"/>
  <c r="J6298" i="1"/>
  <c r="J6301" i="1"/>
  <c r="J6305" i="1"/>
  <c r="J6306" i="1"/>
  <c r="J6307" i="1"/>
  <c r="J6308" i="1"/>
  <c r="J6316" i="1"/>
  <c r="J6318" i="1"/>
  <c r="J6322" i="1"/>
  <c r="J6357" i="1"/>
  <c r="J6358" i="1"/>
  <c r="J6363" i="1"/>
  <c r="J6371" i="1"/>
  <c r="J6372" i="1"/>
  <c r="J6386" i="1"/>
  <c r="J6390" i="1"/>
  <c r="J6391" i="1"/>
  <c r="J6409" i="1"/>
  <c r="J6394" i="1"/>
  <c r="J6412" i="1"/>
  <c r="J5871" i="1"/>
  <c r="J5921" i="1"/>
  <c r="J5946" i="1"/>
  <c r="J5940" i="1"/>
  <c r="J6142" i="1"/>
  <c r="J6197" i="1"/>
  <c r="J6200" i="1"/>
  <c r="J6224" i="1"/>
  <c r="J6225" i="1"/>
  <c r="J6226" i="1"/>
  <c r="J6228" i="1"/>
  <c r="J6241" i="1"/>
  <c r="J6277" i="1"/>
  <c r="J6279" i="1"/>
  <c r="J6342" i="1"/>
  <c r="J6352" i="1"/>
  <c r="J6355" i="1"/>
  <c r="J6359" i="1"/>
  <c r="J6411" i="1"/>
  <c r="J6413" i="1"/>
  <c r="J6414" i="1"/>
  <c r="J6427" i="1"/>
  <c r="J6451" i="1"/>
  <c r="J6456" i="1"/>
  <c r="J6458" i="1"/>
  <c r="J6460" i="1"/>
  <c r="J6464" i="1"/>
  <c r="J6466" i="1"/>
  <c r="J6481" i="1"/>
  <c r="J6482" i="1"/>
  <c r="J6486" i="1"/>
  <c r="J6487" i="1"/>
  <c r="J6499" i="1"/>
  <c r="J6502" i="1"/>
  <c r="J6521" i="1"/>
  <c r="J6524" i="1"/>
  <c r="J6526" i="1"/>
  <c r="J6529" i="1"/>
  <c r="J6531" i="1"/>
  <c r="J6532" i="1"/>
  <c r="J6533" i="1"/>
  <c r="J6534" i="1"/>
  <c r="J6537" i="1"/>
  <c r="J6540" i="1"/>
  <c r="J6541" i="1"/>
  <c r="J6543" i="1"/>
  <c r="J6546" i="1"/>
  <c r="J6548" i="1"/>
  <c r="J6549" i="1"/>
  <c r="J6559" i="1"/>
  <c r="J6567" i="1"/>
  <c r="J6568" i="1"/>
  <c r="J6632" i="1"/>
  <c r="J6641" i="1"/>
  <c r="J6648" i="1"/>
  <c r="J6649" i="1"/>
  <c r="J6650" i="1"/>
  <c r="J6651" i="1"/>
  <c r="J6657" i="1"/>
  <c r="J6658" i="1"/>
  <c r="J6663" i="1"/>
  <c r="J6665" i="1"/>
  <c r="J6666" i="1"/>
  <c r="J6671" i="1"/>
  <c r="J6672" i="1"/>
  <c r="J6852" i="1"/>
  <c r="J6853" i="1"/>
  <c r="J6861" i="1"/>
  <c r="J6863" i="1"/>
  <c r="J6893" i="1"/>
  <c r="J6922" i="1"/>
  <c r="J6926" i="1"/>
  <c r="J6932" i="1"/>
  <c r="J6933" i="1"/>
  <c r="J7025" i="1"/>
  <c r="J7026" i="1"/>
  <c r="J7032" i="1"/>
  <c r="J7038" i="1"/>
  <c r="J7106" i="1"/>
  <c r="J7143" i="1"/>
  <c r="J7153" i="1"/>
  <c r="J7155" i="1"/>
  <c r="J7158" i="1"/>
  <c r="J7198" i="1"/>
  <c r="J7199" i="1"/>
  <c r="J7210" i="1"/>
  <c r="J7214" i="1"/>
  <c r="J7216" i="1"/>
  <c r="J7227" i="1"/>
  <c r="J7229" i="1"/>
  <c r="J7231" i="1"/>
  <c r="J7234" i="1"/>
  <c r="J7235" i="1"/>
  <c r="J7237" i="1"/>
  <c r="J7240" i="1"/>
  <c r="J7241" i="1"/>
  <c r="J7246" i="1"/>
  <c r="J7248" i="1"/>
  <c r="J7249" i="1"/>
  <c r="J7259" i="1"/>
  <c r="J7273" i="1"/>
  <c r="J7281" i="1"/>
  <c r="J7286" i="1"/>
  <c r="J7291" i="1"/>
  <c r="J7296" i="1"/>
  <c r="J7300" i="1"/>
  <c r="J7303" i="1"/>
  <c r="J7304" i="1"/>
  <c r="J7305" i="1"/>
  <c r="J7326" i="1"/>
  <c r="J7345" i="1"/>
  <c r="J7346" i="1"/>
  <c r="J7357" i="1"/>
  <c r="J7358" i="1"/>
  <c r="J7360" i="1"/>
  <c r="J7361" i="1"/>
  <c r="J7366" i="1"/>
  <c r="J7367" i="1"/>
  <c r="J7368" i="1"/>
  <c r="J7372" i="1"/>
  <c r="J7374" i="1"/>
  <c r="J7377" i="1"/>
  <c r="J7381" i="1"/>
  <c r="J7383" i="1"/>
  <c r="J7384" i="1"/>
  <c r="J7387" i="1"/>
  <c r="J7391" i="1"/>
  <c r="J7480" i="1"/>
  <c r="J7489" i="1"/>
  <c r="J7518" i="1"/>
  <c r="J7524" i="1"/>
  <c r="J7549" i="1"/>
  <c r="J6819" i="1"/>
  <c r="J6856" i="1"/>
  <c r="J6864" i="1"/>
  <c r="J6865" i="1"/>
  <c r="J6866" i="1"/>
  <c r="J6868" i="1"/>
  <c r="J6872" i="1"/>
  <c r="J6873" i="1"/>
  <c r="J6882" i="1"/>
  <c r="J6883" i="1"/>
  <c r="J6913" i="1"/>
  <c r="J6918" i="1"/>
  <c r="J6930" i="1"/>
  <c r="J6935" i="1"/>
  <c r="J6948" i="1"/>
  <c r="J6956" i="1"/>
  <c r="J6960" i="1"/>
  <c r="J6963" i="1"/>
  <c r="J7030" i="1"/>
  <c r="J7033" i="1"/>
  <c r="J7040" i="1"/>
  <c r="J7041" i="1"/>
  <c r="J7042" i="1"/>
  <c r="J7085" i="1"/>
  <c r="J7088" i="1"/>
  <c r="J7089" i="1"/>
  <c r="J7090" i="1"/>
  <c r="J7114" i="1"/>
  <c r="J7115" i="1"/>
  <c r="J7136" i="1"/>
  <c r="J7137" i="1"/>
  <c r="J7141" i="1"/>
  <c r="J7149" i="1"/>
  <c r="J7154" i="1"/>
  <c r="J7157" i="1"/>
  <c r="J7159" i="1"/>
  <c r="J7160" i="1"/>
  <c r="J7161" i="1"/>
  <c r="J7243" i="1"/>
  <c r="J7244" i="1"/>
  <c r="J7247" i="1"/>
  <c r="J7263" i="1"/>
  <c r="J7268" i="1"/>
  <c r="J7276" i="1"/>
  <c r="J7283" i="1"/>
  <c r="J7302" i="1"/>
  <c r="J7307" i="1"/>
  <c r="J7308" i="1"/>
  <c r="J7337" i="1"/>
  <c r="J7388" i="1"/>
  <c r="J7397" i="1"/>
  <c r="J7408" i="1"/>
  <c r="J7411" i="1"/>
  <c r="J7414" i="1"/>
  <c r="J7420" i="1"/>
  <c r="J7424" i="1"/>
  <c r="J7436" i="1"/>
  <c r="J7439" i="1"/>
  <c r="J7440" i="1"/>
  <c r="J6803" i="1"/>
  <c r="J6815" i="1"/>
  <c r="J6816" i="1"/>
  <c r="J6825" i="1"/>
  <c r="J6830" i="1"/>
  <c r="J6833" i="1"/>
  <c r="J6837" i="1"/>
  <c r="J6841" i="1"/>
  <c r="J6848" i="1"/>
  <c r="J6854" i="1"/>
  <c r="J6937" i="1"/>
  <c r="J6961" i="1"/>
  <c r="J6979" i="1"/>
  <c r="J6985" i="1"/>
  <c r="J6986" i="1"/>
  <c r="J6994" i="1"/>
  <c r="J7020" i="1"/>
  <c r="J7031" i="1"/>
  <c r="J7072" i="1"/>
  <c r="J7094" i="1"/>
  <c r="J7095" i="1"/>
  <c r="J7104" i="1"/>
  <c r="J7118" i="1"/>
  <c r="J7131" i="1"/>
  <c r="J7142" i="1"/>
  <c r="J7203" i="1"/>
  <c r="J7205" i="1"/>
  <c r="J7206" i="1"/>
  <c r="J7264" i="1"/>
  <c r="J7275" i="1"/>
  <c r="J7285" i="1"/>
  <c r="J7288" i="1"/>
  <c r="J7290" i="1"/>
  <c r="J7297" i="1"/>
  <c r="J7299" i="1"/>
  <c r="J7306" i="1"/>
  <c r="J7309" i="1"/>
  <c r="J7310" i="1"/>
  <c r="J7322" i="1"/>
  <c r="J7421" i="1"/>
  <c r="J7422" i="1"/>
  <c r="J7432" i="1"/>
  <c r="J7438" i="1"/>
  <c r="J7441" i="1"/>
  <c r="J7442" i="1"/>
  <c r="J7443" i="1"/>
  <c r="J7444" i="1"/>
  <c r="J7448" i="1"/>
  <c r="J7449" i="1"/>
  <c r="J7450" i="1"/>
  <c r="J7451" i="1"/>
  <c r="J7456" i="1"/>
  <c r="J7468" i="1"/>
  <c r="J7490" i="1"/>
  <c r="J7530" i="1"/>
  <c r="J7537" i="1"/>
  <c r="J7538" i="1"/>
  <c r="J7541" i="1"/>
  <c r="J7542" i="1"/>
  <c r="J7543" i="1"/>
  <c r="J7545" i="1"/>
  <c r="J6823" i="1"/>
  <c r="J6951" i="1"/>
  <c r="J6952" i="1"/>
  <c r="J6953" i="1"/>
  <c r="J6971" i="1"/>
  <c r="J7034" i="1"/>
  <c r="J7021" i="1"/>
  <c r="J7055" i="1"/>
  <c r="J7058" i="1"/>
  <c r="J7069" i="1"/>
  <c r="J7070" i="1"/>
  <c r="J7073" i="1"/>
  <c r="J7405" i="1"/>
  <c r="J7278" i="1"/>
  <c r="J7413" i="1"/>
  <c r="J7429" i="1"/>
  <c r="J7459" i="1"/>
  <c r="J7460" i="1"/>
  <c r="J7465" i="1"/>
  <c r="J7484" i="1"/>
  <c r="J7522" i="1"/>
  <c r="J7563" i="1"/>
  <c r="J7566" i="1"/>
  <c r="J7568" i="1"/>
  <c r="J7571" i="1"/>
  <c r="J7583" i="1"/>
  <c r="J7587" i="1"/>
  <c r="J7599" i="1"/>
  <c r="J7608" i="1"/>
  <c r="J7615" i="1"/>
  <c r="J7614" i="1"/>
  <c r="J7617" i="1"/>
  <c r="J7618" i="1"/>
  <c r="J7620" i="1"/>
  <c r="J7628" i="1"/>
  <c r="J7655" i="1"/>
  <c r="J7656" i="1"/>
  <c r="J7661" i="1"/>
  <c r="J7662" i="1"/>
  <c r="J7663" i="1"/>
  <c r="J7665" i="1"/>
  <c r="J7669" i="1"/>
  <c r="J7689" i="1"/>
  <c r="J7691" i="1"/>
  <c r="J7692" i="1"/>
  <c r="J7695" i="1"/>
  <c r="J7697" i="1"/>
  <c r="J7701" i="1"/>
  <c r="J7705" i="1"/>
  <c r="J7708" i="1"/>
  <c r="J7709" i="1"/>
  <c r="J7714" i="1"/>
  <c r="J7717" i="1"/>
  <c r="J7720" i="1"/>
  <c r="J7721" i="1"/>
  <c r="J7722" i="1"/>
  <c r="J7725" i="1"/>
  <c r="J7723" i="1"/>
  <c r="J7724" i="1"/>
  <c r="J7726" i="1"/>
  <c r="J6875" i="1"/>
  <c r="J6880" i="1"/>
  <c r="J6885" i="1"/>
  <c r="J6886" i="1"/>
  <c r="J6887" i="1"/>
  <c r="J6982" i="1"/>
  <c r="J6984" i="1"/>
  <c r="J7001" i="1"/>
  <c r="J7004" i="1"/>
  <c r="J7013" i="1"/>
  <c r="J7022" i="1"/>
  <c r="J7079" i="1"/>
  <c r="J7081" i="1"/>
  <c r="J7109" i="1"/>
  <c r="J7110" i="1"/>
  <c r="J7112" i="1"/>
  <c r="J7119" i="1"/>
  <c r="J7124" i="1"/>
  <c r="J7128" i="1"/>
  <c r="J7172" i="1"/>
  <c r="J7173" i="1"/>
  <c r="J7175" i="1"/>
  <c r="J7179" i="1"/>
  <c r="J7180" i="1"/>
  <c r="J7200" i="1"/>
  <c r="J7212" i="1"/>
  <c r="J7215" i="1"/>
  <c r="J7217" i="1"/>
  <c r="J7219" i="1"/>
  <c r="J7220" i="1"/>
  <c r="J7222" i="1"/>
  <c r="J7226" i="1"/>
  <c r="J7233" i="1"/>
  <c r="J7253" i="1"/>
  <c r="J7255" i="1"/>
  <c r="J7256" i="1"/>
  <c r="J7282" i="1"/>
  <c r="J7313" i="1"/>
  <c r="J7342" i="1"/>
  <c r="J7349" i="1"/>
  <c r="J7350" i="1"/>
  <c r="J7364" i="1"/>
  <c r="J7365" i="1"/>
  <c r="J7370" i="1"/>
  <c r="J7386" i="1"/>
  <c r="J7390" i="1"/>
  <c r="J7392" i="1"/>
  <c r="J7393" i="1"/>
  <c r="J7396" i="1"/>
  <c r="J7403" i="1"/>
  <c r="J7430" i="1"/>
  <c r="J7471" i="1"/>
  <c r="J7474" i="1"/>
  <c r="J7479" i="1"/>
  <c r="J7506" i="1"/>
  <c r="J7508" i="1"/>
  <c r="J7519" i="1"/>
  <c r="J7529" i="1"/>
  <c r="J7533" i="1"/>
  <c r="J7547" i="1"/>
  <c r="J7572" i="1"/>
  <c r="J7573" i="1"/>
  <c r="J7586" i="1"/>
  <c r="J7629" i="1"/>
  <c r="J7637" i="1"/>
  <c r="J6811" i="1"/>
  <c r="J6842" i="1"/>
  <c r="J6845" i="1"/>
  <c r="J6846" i="1"/>
  <c r="J6870" i="1"/>
  <c r="J6874" i="1"/>
  <c r="J6877" i="1"/>
  <c r="J6890" i="1"/>
  <c r="J6894" i="1"/>
  <c r="J6914" i="1"/>
  <c r="J6921" i="1"/>
  <c r="J6923" i="1"/>
  <c r="J6925" i="1"/>
  <c r="J6927" i="1"/>
  <c r="J6941" i="1"/>
  <c r="J6947" i="1"/>
  <c r="J6949" i="1"/>
  <c r="J6955" i="1"/>
  <c r="J6965" i="1"/>
  <c r="J6976" i="1"/>
  <c r="J6988" i="1"/>
  <c r="J6990" i="1"/>
  <c r="J6369" i="1"/>
  <c r="J7003" i="1"/>
  <c r="J7024" i="1"/>
  <c r="J7036" i="1"/>
  <c r="J7043" i="1"/>
  <c r="J7086" i="1"/>
  <c r="J7087" i="1"/>
  <c r="J7098" i="1"/>
  <c r="J7113" i="1"/>
  <c r="J7120" i="1"/>
  <c r="J7130" i="1"/>
  <c r="J7133" i="1"/>
  <c r="J7135" i="1"/>
  <c r="J7147" i="1"/>
  <c r="J7169" i="1"/>
  <c r="J7258" i="1"/>
  <c r="J7277" i="1"/>
  <c r="J7279" i="1"/>
  <c r="J7280" i="1"/>
  <c r="J7287" i="1"/>
  <c r="J7289" i="1"/>
  <c r="J7292" i="1"/>
  <c r="J7295" i="1"/>
  <c r="J7311" i="1"/>
  <c r="J7356" i="1"/>
  <c r="J7363" i="1"/>
  <c r="J7371" i="1"/>
  <c r="J7373" i="1"/>
  <c r="J7375" i="1"/>
  <c r="J7376" i="1"/>
  <c r="J7378" i="1"/>
  <c r="J7379" i="1"/>
  <c r="J7380" i="1"/>
  <c r="J7385" i="1"/>
  <c r="J7389" i="1"/>
  <c r="J7409" i="1"/>
  <c r="J7410" i="1"/>
  <c r="J7435" i="1"/>
  <c r="J7452" i="1"/>
  <c r="J6798" i="1"/>
  <c r="J6836" i="1"/>
  <c r="J6838" i="1"/>
  <c r="J6851" i="1"/>
  <c r="J6888" i="1"/>
  <c r="J6900" i="1"/>
  <c r="J6902" i="1"/>
  <c r="J6903" i="1"/>
  <c r="J6908" i="1"/>
  <c r="J6911" i="1"/>
  <c r="J6912" i="1"/>
  <c r="J6916" i="1"/>
  <c r="J6962" i="1"/>
  <c r="J6964" i="1"/>
  <c r="J6974" i="1"/>
  <c r="J6980" i="1"/>
  <c r="J6996" i="1"/>
  <c r="J6997" i="1"/>
  <c r="J7044" i="1"/>
  <c r="J7056" i="1"/>
  <c r="J7063" i="1"/>
  <c r="J7071" i="1"/>
  <c r="J7093" i="1"/>
  <c r="J7102" i="1"/>
  <c r="J7100" i="1"/>
  <c r="J7105" i="1"/>
  <c r="J7117" i="1"/>
  <c r="J7121" i="1"/>
  <c r="J7134" i="1"/>
  <c r="J7139" i="1"/>
  <c r="J7140" i="1"/>
  <c r="J7144" i="1"/>
  <c r="J7146" i="1"/>
  <c r="J7163" i="1"/>
  <c r="J7165" i="1"/>
  <c r="J7183" i="1"/>
  <c r="J7184" i="1"/>
  <c r="J7185" i="1"/>
  <c r="J7186" i="1"/>
  <c r="J7284" i="1"/>
  <c r="J7312" i="1"/>
  <c r="J7318" i="1"/>
  <c r="J7321" i="1"/>
  <c r="J7327" i="1"/>
  <c r="J7333" i="1"/>
  <c r="J7334" i="1"/>
  <c r="J7382" i="1"/>
  <c r="J7399" i="1"/>
  <c r="J7469" i="1"/>
  <c r="J7482" i="1"/>
  <c r="J7486" i="1"/>
  <c r="J7498" i="1"/>
  <c r="J7502" i="1"/>
  <c r="J7507" i="1"/>
  <c r="J7531" i="1"/>
  <c r="J7532" i="1"/>
  <c r="J7550" i="1"/>
  <c r="J7553" i="1"/>
  <c r="J7556" i="1"/>
  <c r="J7560" i="1"/>
  <c r="J7577" i="1"/>
  <c r="J7603" i="1"/>
  <c r="J7605" i="1"/>
  <c r="J7612" i="1"/>
  <c r="J7613" i="1"/>
  <c r="J6795" i="1"/>
  <c r="J6804" i="1"/>
  <c r="J6805" i="1"/>
  <c r="J6817" i="1"/>
  <c r="J6822" i="1"/>
  <c r="J6824" i="1"/>
  <c r="J6827" i="1"/>
  <c r="J6828" i="1"/>
  <c r="J6834" i="1"/>
  <c r="J6855" i="1"/>
  <c r="J6876" i="1"/>
  <c r="J6881" i="1"/>
  <c r="J6939" i="1"/>
  <c r="J6943" i="1"/>
  <c r="J6945" i="1"/>
  <c r="J6946" i="1"/>
  <c r="J6950" i="1"/>
  <c r="J6954" i="1"/>
  <c r="J6968" i="1"/>
  <c r="J6972" i="1"/>
  <c r="J6973" i="1"/>
  <c r="J6981" i="1"/>
  <c r="J6983" i="1"/>
  <c r="J6987" i="1"/>
  <c r="J6989" i="1"/>
  <c r="J6991" i="1"/>
  <c r="J6993" i="1"/>
  <c r="J7007" i="1"/>
  <c r="J7010" i="1"/>
  <c r="J7014" i="1"/>
  <c r="J7016" i="1"/>
  <c r="J7048" i="1"/>
  <c r="J7023" i="1"/>
  <c r="J7091" i="1"/>
  <c r="J7092" i="1"/>
  <c r="J7097" i="1"/>
  <c r="J7103" i="1"/>
  <c r="J7108" i="1"/>
  <c r="J7111" i="1"/>
  <c r="J7116" i="1"/>
  <c r="J7122" i="1"/>
  <c r="J7126" i="1"/>
  <c r="J7138" i="1"/>
  <c r="J7162" i="1"/>
  <c r="J7166" i="1"/>
  <c r="J7167" i="1"/>
  <c r="J7168" i="1"/>
  <c r="J7177" i="1"/>
  <c r="J7181" i="1"/>
  <c r="J7188" i="1"/>
  <c r="J7190" i="1"/>
  <c r="J7191" i="1"/>
  <c r="J7192" i="1"/>
  <c r="J7193" i="1"/>
  <c r="J7195" i="1"/>
  <c r="J7196" i="1"/>
  <c r="J7197" i="1"/>
  <c r="J7202" i="1"/>
  <c r="J7204" i="1"/>
  <c r="J7207" i="1"/>
  <c r="J7251" i="1"/>
  <c r="J6793" i="1"/>
  <c r="J6796" i="1"/>
  <c r="J6809" i="1"/>
  <c r="J6810" i="1"/>
  <c r="J6832" i="1"/>
  <c r="J6839" i="1"/>
  <c r="J6843" i="1"/>
  <c r="J6901" i="1"/>
  <c r="J6919" i="1"/>
  <c r="J6940" i="1"/>
  <c r="J7047" i="1"/>
  <c r="J7050" i="1"/>
  <c r="J7053" i="1"/>
  <c r="J7061" i="1"/>
  <c r="J7065" i="1"/>
  <c r="J7107" i="1"/>
  <c r="J7178" i="1"/>
  <c r="J7182" i="1"/>
  <c r="J7187" i="1"/>
  <c r="J7189" i="1"/>
  <c r="J7194" i="1"/>
  <c r="J7209" i="1"/>
  <c r="J7252" i="1"/>
  <c r="J7293" i="1"/>
  <c r="J7298" i="1"/>
  <c r="J7301" i="1"/>
  <c r="J7347" i="1"/>
  <c r="J7351" i="1"/>
  <c r="J7354" i="1"/>
  <c r="J7398" i="1"/>
  <c r="J7463" i="1"/>
  <c r="J7464" i="1"/>
  <c r="J7466" i="1"/>
  <c r="J7467" i="1"/>
  <c r="J7472" i="1"/>
  <c r="J7473" i="1"/>
  <c r="J7476" i="1"/>
  <c r="J7477" i="1"/>
  <c r="J7483" i="1"/>
  <c r="J7485" i="1"/>
  <c r="J7487" i="1"/>
  <c r="J7491" i="1"/>
  <c r="J7492" i="1"/>
  <c r="J7497" i="1"/>
  <c r="J7500" i="1"/>
  <c r="J7503" i="1"/>
  <c r="J7505" i="1"/>
  <c r="J7510" i="1"/>
  <c r="J7511" i="1"/>
  <c r="J7512" i="1"/>
  <c r="J7514" i="1"/>
  <c r="J7517" i="1"/>
  <c r="J7521" i="1"/>
  <c r="J7580" i="1"/>
  <c r="J7523" i="1"/>
  <c r="J7525" i="1"/>
  <c r="J7528" i="1"/>
  <c r="J7564" i="1"/>
  <c r="J7590" i="1"/>
  <c r="J7592" i="1"/>
  <c r="J6790" i="1"/>
  <c r="J6792" i="1"/>
  <c r="J6799" i="1"/>
  <c r="J6808" i="1"/>
  <c r="J6812" i="1"/>
  <c r="J6818" i="1"/>
  <c r="J6821" i="1"/>
  <c r="J6826" i="1"/>
  <c r="J6840" i="1"/>
  <c r="J6844" i="1"/>
  <c r="J6847" i="1"/>
  <c r="J6871" i="1"/>
  <c r="J6879" i="1"/>
  <c r="J6977" i="1"/>
  <c r="J7005" i="1"/>
  <c r="J7062" i="1"/>
  <c r="J7068" i="1"/>
  <c r="J7074" i="1"/>
  <c r="J7082" i="1"/>
  <c r="J7148" i="1"/>
  <c r="J7174" i="1"/>
  <c r="J7224" i="1"/>
  <c r="J7238" i="1"/>
  <c r="J7261" i="1"/>
  <c r="J7262" i="1"/>
  <c r="J7266" i="1"/>
  <c r="J7314" i="1"/>
  <c r="J7315" i="1"/>
  <c r="J7329" i="1"/>
  <c r="J7336" i="1"/>
  <c r="J7526" i="1"/>
  <c r="J7544" i="1"/>
  <c r="J7546" i="1"/>
  <c r="J7567" i="1"/>
  <c r="J7569" i="1"/>
  <c r="J7575" i="1"/>
  <c r="J7594" i="1"/>
  <c r="J7595" i="1"/>
  <c r="J7596" i="1"/>
  <c r="J7598" i="1"/>
  <c r="J7600" i="1"/>
  <c r="J7602" i="1"/>
  <c r="J7604" i="1"/>
  <c r="J7606" i="1"/>
  <c r="J7607" i="1"/>
  <c r="J7609" i="1"/>
  <c r="J7610" i="1"/>
  <c r="J7611" i="1"/>
  <c r="J7619" i="1"/>
  <c r="J7616" i="1"/>
  <c r="J7621" i="1"/>
  <c r="J7622" i="1"/>
  <c r="J7623" i="1"/>
  <c r="J7626" i="1"/>
  <c r="J7627" i="1"/>
  <c r="J7630" i="1"/>
  <c r="J7632" i="1"/>
  <c r="J7634" i="1"/>
  <c r="J7635" i="1"/>
  <c r="J7636" i="1"/>
  <c r="J7638" i="1"/>
  <c r="J7639" i="1"/>
  <c r="J7640" i="1"/>
  <c r="J7641" i="1"/>
  <c r="J7642" i="1"/>
  <c r="J7643" i="1"/>
  <c r="J6800" i="1"/>
  <c r="J6814" i="1"/>
  <c r="J6829" i="1"/>
  <c r="J6835" i="1"/>
  <c r="J6891" i="1"/>
  <c r="J6892" i="1"/>
  <c r="J6910" i="1"/>
  <c r="J6924" i="1"/>
  <c r="J6929" i="1"/>
  <c r="J6944" i="1"/>
  <c r="J7027" i="1"/>
  <c r="J7028" i="1"/>
  <c r="J7029" i="1"/>
  <c r="J7035" i="1"/>
  <c r="J7037" i="1"/>
  <c r="J7045" i="1"/>
  <c r="J7046" i="1"/>
  <c r="J7054" i="1"/>
  <c r="J7060" i="1"/>
  <c r="J7127" i="1"/>
  <c r="J7267" i="1"/>
  <c r="J7270" i="1"/>
  <c r="J7271" i="1"/>
  <c r="J7272" i="1"/>
  <c r="J7325" i="1"/>
  <c r="J7341" i="1"/>
  <c r="J7344" i="1"/>
  <c r="J7359" i="1"/>
  <c r="J7394" i="1"/>
  <c r="J7455" i="1"/>
  <c r="J7461" i="1"/>
  <c r="J7470" i="1"/>
  <c r="J7475" i="1"/>
  <c r="J7478" i="1"/>
  <c r="J7481" i="1"/>
  <c r="J7501" i="1"/>
  <c r="J7504" i="1"/>
  <c r="J7555" i="1"/>
  <c r="J7570" i="1"/>
  <c r="J7581" i="1"/>
  <c r="J7582" i="1"/>
  <c r="J7591" i="1"/>
  <c r="J7631" i="1"/>
  <c r="J7633" i="1"/>
  <c r="J7644" i="1"/>
  <c r="J7645" i="1"/>
  <c r="J7646" i="1"/>
  <c r="J7647" i="1"/>
  <c r="J7648" i="1"/>
  <c r="J7649" i="1"/>
  <c r="J7651" i="1"/>
  <c r="J7652" i="1"/>
  <c r="J7653" i="1"/>
  <c r="J7654" i="1"/>
  <c r="J6789" i="1"/>
  <c r="J6794" i="1"/>
  <c r="J6801" i="1"/>
  <c r="J6802" i="1"/>
  <c r="J6807" i="1"/>
  <c r="J6820" i="1"/>
  <c r="J6889" i="1"/>
  <c r="J6898" i="1"/>
  <c r="J6931" i="1"/>
  <c r="J6938" i="1"/>
  <c r="J7000" i="1"/>
  <c r="J7002" i="1"/>
  <c r="J7008" i="1"/>
  <c r="J7012" i="1"/>
  <c r="J7015" i="1"/>
  <c r="J7018" i="1"/>
  <c r="J7049" i="1"/>
  <c r="J7051" i="1"/>
  <c r="J7052" i="1"/>
  <c r="J7059" i="1"/>
  <c r="J7078" i="1"/>
  <c r="J7096" i="1"/>
  <c r="J7171" i="1"/>
  <c r="J7250" i="1"/>
  <c r="J7254" i="1"/>
  <c r="J7257" i="1"/>
  <c r="J7294" i="1"/>
  <c r="J7332" i="1"/>
  <c r="J7338" i="1"/>
  <c r="J7339" i="1"/>
  <c r="J7352" i="1"/>
  <c r="J7355" i="1"/>
  <c r="J7407" i="1"/>
  <c r="J7417" i="1"/>
  <c r="J7419" i="1"/>
  <c r="J7457" i="1"/>
  <c r="J7458" i="1"/>
  <c r="J7527" i="1"/>
  <c r="J7534" i="1"/>
  <c r="J7535" i="1"/>
  <c r="J7548" i="1"/>
  <c r="J7551" i="1"/>
  <c r="J7574" i="1"/>
  <c r="J7578" i="1"/>
  <c r="J7579" i="1"/>
  <c r="J7584" i="1"/>
  <c r="J7585" i="1"/>
  <c r="J7593" i="1"/>
  <c r="J7597" i="1"/>
  <c r="J7601" i="1"/>
  <c r="J7624" i="1"/>
  <c r="J7625" i="1"/>
  <c r="J7650" i="1"/>
  <c r="J7657" i="1"/>
  <c r="J7658" i="1"/>
  <c r="J7659" i="1"/>
  <c r="J7660" i="1"/>
  <c r="J7664" i="1"/>
  <c r="J7666" i="1"/>
  <c r="J7667" i="1"/>
  <c r="J7668" i="1"/>
  <c r="J7670" i="1"/>
  <c r="J7671" i="1"/>
  <c r="J7672" i="1"/>
  <c r="J7673" i="1"/>
  <c r="J7674" i="1"/>
  <c r="J7675" i="1"/>
  <c r="J7676" i="1"/>
  <c r="J7677" i="1"/>
  <c r="J7679" i="1"/>
  <c r="J6791" i="1"/>
  <c r="J6797" i="1"/>
  <c r="J6806" i="1"/>
  <c r="J6813" i="1"/>
  <c r="J6850" i="1"/>
  <c r="J6895" i="1"/>
  <c r="J6896" i="1"/>
  <c r="J6897" i="1"/>
  <c r="J6899" i="1"/>
  <c r="J6904" i="1"/>
  <c r="J6907" i="1"/>
  <c r="J6915" i="1"/>
  <c r="J6920" i="1"/>
  <c r="J6928" i="1"/>
  <c r="J6934" i="1"/>
  <c r="J6957" i="1"/>
  <c r="J6958" i="1"/>
  <c r="J6959" i="1"/>
  <c r="J7084" i="1"/>
  <c r="J7232" i="1"/>
  <c r="J7239" i="1"/>
  <c r="J7265" i="1"/>
  <c r="J7324" i="1"/>
  <c r="J7400" i="1"/>
  <c r="J7401" i="1"/>
  <c r="J7494" i="1"/>
  <c r="J7496" i="1"/>
  <c r="J7513" i="1"/>
  <c r="J7515" i="1"/>
  <c r="J7520" i="1"/>
  <c r="J7561" i="1"/>
  <c r="J7562" i="1"/>
  <c r="J7565" i="1"/>
  <c r="J7576" i="1"/>
  <c r="J7588" i="1"/>
  <c r="J7589" i="1"/>
  <c r="J7678" i="1"/>
  <c r="J7680" i="1"/>
  <c r="J7681" i="1"/>
  <c r="J7682" i="1"/>
  <c r="J7683" i="1"/>
  <c r="J7684" i="1"/>
  <c r="J7685" i="1"/>
  <c r="J7686" i="1"/>
  <c r="J7687" i="1"/>
  <c r="J7688" i="1"/>
  <c r="J7690" i="1"/>
  <c r="J7693" i="1"/>
  <c r="J7694" i="1"/>
  <c r="J7696" i="1"/>
  <c r="J7698" i="1"/>
  <c r="J7699" i="1"/>
  <c r="J7700" i="1"/>
  <c r="J7702" i="1"/>
  <c r="J7703" i="1"/>
  <c r="J7704" i="1"/>
  <c r="J7706" i="1"/>
  <c r="J7707" i="1"/>
  <c r="J7710" i="1"/>
  <c r="J7711" i="1"/>
  <c r="J7712" i="1"/>
  <c r="J7713" i="1"/>
  <c r="J7715" i="1"/>
  <c r="J7716" i="1"/>
  <c r="J7718" i="1"/>
  <c r="J7719" i="1"/>
  <c r="J6857" i="1"/>
  <c r="J6858" i="1"/>
  <c r="J6859" i="1"/>
  <c r="J6860" i="1"/>
  <c r="J6862" i="1"/>
  <c r="J6942" i="1"/>
  <c r="J6966" i="1"/>
  <c r="J6967" i="1"/>
  <c r="J6969" i="1"/>
  <c r="J6970" i="1"/>
  <c r="J6975" i="1"/>
  <c r="J6978" i="1"/>
  <c r="J6992" i="1"/>
  <c r="J6995" i="1"/>
  <c r="J7006" i="1"/>
  <c r="J7009" i="1"/>
  <c r="J7011" i="1"/>
  <c r="J7017" i="1"/>
  <c r="J7019" i="1"/>
  <c r="J7057" i="1"/>
  <c r="J7064" i="1"/>
  <c r="J7066" i="1"/>
  <c r="J7067" i="1"/>
  <c r="J7075" i="1"/>
  <c r="J7076" i="1"/>
  <c r="J7077" i="1"/>
  <c r="J7083" i="1"/>
  <c r="J7099" i="1"/>
  <c r="J7101" i="1"/>
  <c r="J7129" i="1"/>
  <c r="J7132" i="1"/>
  <c r="J7145" i="1"/>
  <c r="J7150" i="1"/>
  <c r="J7151" i="1"/>
  <c r="J7152" i="1"/>
  <c r="J7156" i="1"/>
  <c r="J7164" i="1"/>
  <c r="J7170" i="1"/>
  <c r="J7213" i="1"/>
  <c r="J7230" i="1"/>
  <c r="J7242" i="1"/>
  <c r="J7245" i="1"/>
  <c r="J7260" i="1"/>
  <c r="J7269" i="1"/>
  <c r="J7274" i="1"/>
  <c r="J7319" i="1"/>
  <c r="J7328" i="1"/>
  <c r="J7335" i="1"/>
  <c r="J7343" i="1"/>
  <c r="J7348" i="1"/>
  <c r="J7353" i="1"/>
  <c r="J7362" i="1"/>
  <c r="J7369" i="1"/>
  <c r="J7395" i="1"/>
  <c r="J7402" i="1"/>
  <c r="J7412" i="1"/>
  <c r="J7415" i="1"/>
  <c r="J7416" i="1"/>
  <c r="J7418" i="1"/>
  <c r="J7423" i="1"/>
  <c r="J7425" i="1"/>
  <c r="J7488" i="1"/>
  <c r="J7493" i="1"/>
  <c r="J7495" i="1"/>
  <c r="J7499" i="1"/>
  <c r="J7509" i="1"/>
  <c r="J7516" i="1"/>
  <c r="J7536" i="1"/>
  <c r="J6831" i="1"/>
  <c r="J6849" i="1"/>
  <c r="J6867" i="1"/>
  <c r="J6869" i="1"/>
  <c r="J6878" i="1"/>
  <c r="J6884" i="1"/>
  <c r="J6905" i="1"/>
  <c r="J6906" i="1"/>
  <c r="J6909" i="1"/>
  <c r="J6917" i="1"/>
  <c r="J6936" i="1"/>
  <c r="J7039" i="1"/>
  <c r="J7080" i="1"/>
  <c r="J7123" i="1"/>
  <c r="J7125" i="1"/>
  <c r="J7176" i="1"/>
  <c r="J7201" i="1"/>
  <c r="J7208" i="1"/>
  <c r="J7211" i="1"/>
  <c r="J7218" i="1"/>
  <c r="J7221" i="1"/>
  <c r="J7223" i="1"/>
  <c r="J7225" i="1"/>
  <c r="J7228" i="1"/>
  <c r="J7236" i="1"/>
  <c r="J7316" i="1"/>
  <c r="J7317" i="1"/>
  <c r="J7320" i="1"/>
  <c r="J7323" i="1"/>
  <c r="J7330" i="1"/>
  <c r="J7331" i="1"/>
  <c r="J7340" i="1"/>
  <c r="J7404" i="1"/>
  <c r="J7406" i="1"/>
  <c r="J7426" i="1"/>
  <c r="J7427" i="1"/>
  <c r="J7428" i="1"/>
  <c r="J7431" i="1"/>
  <c r="J7433" i="1"/>
  <c r="J7434" i="1"/>
  <c r="J7437" i="1"/>
  <c r="J7445" i="1"/>
  <c r="J7446" i="1"/>
  <c r="J7447" i="1"/>
  <c r="J7453" i="1"/>
  <c r="J7454" i="1"/>
  <c r="J7462" i="1"/>
  <c r="J7539" i="1"/>
  <c r="J7540" i="1"/>
  <c r="J7552" i="1"/>
  <c r="J7554" i="1"/>
  <c r="J7557" i="1"/>
  <c r="J7558" i="1"/>
  <c r="J7559" i="1"/>
  <c r="J7749" i="1"/>
  <c r="J7758" i="1"/>
  <c r="J7759" i="1"/>
  <c r="J7778" i="1"/>
  <c r="J7781" i="1"/>
  <c r="J7783" i="1"/>
  <c r="J7799" i="1"/>
  <c r="J7808" i="1"/>
  <c r="J7810" i="1"/>
  <c r="J7816" i="1"/>
  <c r="J7820" i="1"/>
  <c r="J7824" i="1"/>
  <c r="J7851" i="1"/>
  <c r="J7852" i="1"/>
  <c r="J7855" i="1"/>
  <c r="J7880" i="1"/>
  <c r="J7891" i="1"/>
  <c r="J7896" i="1"/>
  <c r="J7903" i="1"/>
  <c r="J7907" i="1"/>
  <c r="J7929" i="1"/>
  <c r="J7961" i="1"/>
  <c r="J7966" i="1"/>
  <c r="J7967" i="1"/>
  <c r="J7976" i="1"/>
  <c r="J7979" i="1"/>
  <c r="J7980" i="1"/>
  <c r="J7992" i="1"/>
  <c r="J8000" i="1"/>
  <c r="J8009" i="1"/>
  <c r="J8012" i="1"/>
  <c r="J8018" i="1"/>
  <c r="J8026" i="1"/>
  <c r="J8098" i="1"/>
  <c r="J8102" i="1"/>
  <c r="J8166" i="1"/>
  <c r="J8169" i="1"/>
  <c r="J8177" i="1"/>
  <c r="J8187" i="1"/>
  <c r="J8209" i="1"/>
  <c r="J8211" i="1"/>
  <c r="J8216" i="1"/>
  <c r="J8217" i="1"/>
  <c r="J8333" i="1"/>
  <c r="J8335" i="1"/>
  <c r="J8362" i="1"/>
  <c r="J8370" i="1"/>
  <c r="J8374" i="1"/>
  <c r="J8378" i="1"/>
  <c r="J8379" i="1"/>
  <c r="J8381" i="1"/>
  <c r="J8411" i="1"/>
  <c r="J8448" i="1"/>
  <c r="J8450" i="1"/>
  <c r="J8452" i="1"/>
  <c r="J8463" i="1"/>
  <c r="J8465" i="1"/>
  <c r="J8476" i="1"/>
  <c r="J8528" i="1"/>
  <c r="J8532" i="1"/>
  <c r="J8542" i="1"/>
  <c r="J8543" i="1"/>
  <c r="J7730" i="1"/>
  <c r="J7731" i="1"/>
  <c r="J7738" i="1"/>
  <c r="J7739" i="1"/>
  <c r="J7740" i="1"/>
  <c r="J7742" i="1"/>
  <c r="J7746" i="1"/>
  <c r="J7747" i="1"/>
  <c r="J7748" i="1"/>
  <c r="J7780" i="1"/>
  <c r="J7785" i="1"/>
  <c r="J7790" i="1"/>
  <c r="J7791" i="1"/>
  <c r="J7798" i="1"/>
  <c r="J7801" i="1"/>
  <c r="J7803" i="1"/>
  <c r="J7804" i="1"/>
  <c r="J7806" i="1"/>
  <c r="J7845" i="1"/>
  <c r="J7846" i="1"/>
  <c r="J7853" i="1"/>
  <c r="J7857" i="1"/>
  <c r="J7871" i="1"/>
  <c r="J7873" i="1"/>
  <c r="J7876" i="1"/>
  <c r="J7882" i="1"/>
  <c r="J7889" i="1"/>
  <c r="J7895" i="1"/>
  <c r="J7913" i="1"/>
  <c r="J7914" i="1"/>
  <c r="J7916" i="1"/>
  <c r="J7919" i="1"/>
  <c r="J7922" i="1"/>
  <c r="J7933" i="1"/>
  <c r="J7935" i="1"/>
  <c r="J7939" i="1"/>
  <c r="J7947" i="1"/>
  <c r="J7948" i="1"/>
  <c r="J7955" i="1"/>
  <c r="J7959" i="1"/>
  <c r="J7960" i="1"/>
  <c r="J7969" i="1"/>
  <c r="J7970" i="1"/>
  <c r="J7971" i="1"/>
  <c r="J8007" i="1"/>
  <c r="J8015" i="1"/>
  <c r="J8030" i="1"/>
  <c r="J8031" i="1"/>
  <c r="J8032" i="1"/>
  <c r="J8036" i="1"/>
  <c r="J8044" i="1"/>
  <c r="J8045" i="1"/>
  <c r="J8099" i="1"/>
  <c r="J8109" i="1"/>
  <c r="J8130" i="1"/>
  <c r="J8135" i="1"/>
  <c r="J8170" i="1"/>
  <c r="J8171" i="1"/>
  <c r="J8173" i="1"/>
  <c r="J8178" i="1"/>
  <c r="J7760" i="1"/>
  <c r="J7782" i="1"/>
  <c r="J7800" i="1"/>
  <c r="J7802" i="1"/>
  <c r="J7834" i="1"/>
  <c r="J7864" i="1"/>
  <c r="J7917" i="1"/>
  <c r="J7937" i="1"/>
  <c r="J7950" i="1"/>
  <c r="J7978" i="1"/>
  <c r="J7985" i="1"/>
  <c r="J7987" i="1"/>
  <c r="J7989" i="1"/>
  <c r="J7994" i="1"/>
  <c r="J8002" i="1"/>
  <c r="J8008" i="1"/>
  <c r="J8004" i="1"/>
  <c r="J8022" i="1"/>
  <c r="J8033" i="1"/>
  <c r="J8034" i="1"/>
  <c r="J8039" i="1"/>
  <c r="J8053" i="1"/>
  <c r="J8057" i="1"/>
  <c r="J8065" i="1"/>
  <c r="J8067" i="1"/>
  <c r="J8074" i="1"/>
  <c r="J8075" i="1"/>
  <c r="J8107" i="1"/>
  <c r="J8147" i="1"/>
  <c r="J8148" i="1"/>
  <c r="J8185" i="1"/>
  <c r="J8194" i="1"/>
  <c r="J8223" i="1"/>
  <c r="J8224" i="1"/>
  <c r="J8226" i="1"/>
  <c r="J8229" i="1"/>
  <c r="J8231" i="1"/>
  <c r="J8232" i="1"/>
  <c r="J8243" i="1"/>
  <c r="J8247" i="1"/>
  <c r="J8257" i="1"/>
  <c r="J8258" i="1"/>
  <c r="J8265" i="1"/>
  <c r="J8273" i="1"/>
  <c r="J8281" i="1"/>
  <c r="J8283" i="1"/>
  <c r="J8285" i="1"/>
  <c r="J8286" i="1"/>
  <c r="J8287" i="1"/>
  <c r="J8291" i="1"/>
  <c r="J8292" i="1"/>
  <c r="J8296" i="1"/>
  <c r="J8297" i="1"/>
  <c r="J8300" i="1"/>
  <c r="J8317" i="1"/>
  <c r="J8325" i="1"/>
  <c r="J8331" i="1"/>
  <c r="J8337" i="1"/>
  <c r="J8341" i="1"/>
  <c r="J8360" i="1"/>
  <c r="J8367" i="1"/>
  <c r="J7819" i="1"/>
  <c r="J7821" i="1"/>
  <c r="J7822" i="1"/>
  <c r="J7862" i="1"/>
  <c r="J7863" i="1"/>
  <c r="J7866" i="1"/>
  <c r="J7870" i="1"/>
  <c r="J7877" i="1"/>
  <c r="J7879" i="1"/>
  <c r="J7881" i="1"/>
  <c r="J7884" i="1"/>
  <c r="J7892" i="1"/>
  <c r="J7908" i="1"/>
  <c r="J7931" i="1"/>
  <c r="J7934" i="1"/>
  <c r="J8023" i="1"/>
  <c r="J8025" i="1"/>
  <c r="J8041" i="1"/>
  <c r="J8069" i="1"/>
  <c r="J8071" i="1"/>
  <c r="J8072" i="1"/>
  <c r="J8079" i="1"/>
  <c r="J8137" i="1"/>
  <c r="J8140" i="1"/>
  <c r="J8142" i="1"/>
  <c r="J8163" i="1"/>
  <c r="J8167" i="1"/>
  <c r="J8186" i="1"/>
  <c r="J8250" i="1"/>
  <c r="J8251" i="1"/>
  <c r="J8256" i="1"/>
  <c r="J8261" i="1"/>
  <c r="J8263" i="1"/>
  <c r="J8272" i="1"/>
  <c r="J8274" i="1"/>
  <c r="J8342" i="1"/>
  <c r="J8348" i="1"/>
  <c r="J8356" i="1"/>
  <c r="J8364" i="1"/>
  <c r="J8369" i="1"/>
  <c r="J8372" i="1"/>
  <c r="J8375" i="1"/>
  <c r="J8387" i="1"/>
  <c r="J8393" i="1"/>
  <c r="J8395" i="1"/>
  <c r="J8396" i="1"/>
  <c r="J8398" i="1"/>
  <c r="J8399" i="1"/>
  <c r="J8401" i="1"/>
  <c r="J8402" i="1"/>
  <c r="J8403" i="1"/>
  <c r="J8407" i="1"/>
  <c r="J8412" i="1"/>
  <c r="J8413" i="1"/>
  <c r="J8418" i="1"/>
  <c r="J8419" i="1"/>
  <c r="J8421" i="1"/>
  <c r="J8431" i="1"/>
  <c r="J8432" i="1"/>
  <c r="J8433" i="1"/>
  <c r="J8434" i="1"/>
  <c r="J8437" i="1"/>
  <c r="J8439" i="1"/>
  <c r="J8440" i="1"/>
  <c r="J7805" i="1"/>
  <c r="J7949" i="1"/>
  <c r="J8081" i="1"/>
  <c r="J8083" i="1"/>
  <c r="J8172" i="1"/>
  <c r="J8180" i="1"/>
  <c r="J8203" i="1"/>
  <c r="J8204" i="1"/>
  <c r="J8212" i="1"/>
  <c r="J8228" i="1"/>
  <c r="J8236" i="1"/>
  <c r="J8334" i="1"/>
  <c r="J8349" i="1"/>
  <c r="J8358" i="1"/>
  <c r="J8408" i="1"/>
  <c r="J8425" i="1"/>
  <c r="J8441" i="1"/>
  <c r="J8442" i="1"/>
  <c r="J8443" i="1"/>
  <c r="J8444" i="1"/>
  <c r="J8445" i="1"/>
  <c r="J8446" i="1"/>
  <c r="J8456" i="1"/>
  <c r="J8457" i="1"/>
  <c r="J8459" i="1"/>
  <c r="J8460" i="1"/>
  <c r="J8467" i="1"/>
  <c r="J8484" i="1"/>
  <c r="J8486" i="1"/>
  <c r="J8492" i="1"/>
  <c r="J8493" i="1"/>
  <c r="J8496" i="1"/>
  <c r="J8499" i="1"/>
  <c r="J8503" i="1"/>
  <c r="J8505" i="1"/>
  <c r="J8507" i="1"/>
  <c r="J8514" i="1"/>
  <c r="J8516" i="1"/>
  <c r="J8524" i="1"/>
  <c r="J8535" i="1"/>
  <c r="J8572" i="1"/>
  <c r="J8578" i="1"/>
  <c r="J8598" i="1"/>
  <c r="J8604" i="1"/>
  <c r="J8610" i="1"/>
  <c r="J8607" i="1"/>
  <c r="J8612" i="1"/>
  <c r="J8625" i="1"/>
  <c r="J8634" i="1"/>
  <c r="J8652" i="1"/>
  <c r="J8669" i="1"/>
  <c r="J8670" i="1"/>
  <c r="J8672" i="1"/>
  <c r="J8678" i="1"/>
  <c r="J8681" i="1"/>
  <c r="J8684" i="1"/>
  <c r="J7741" i="1"/>
  <c r="J7787" i="1"/>
  <c r="J7807" i="1"/>
  <c r="J7811" i="1"/>
  <c r="J7813" i="1"/>
  <c r="J7835" i="1"/>
  <c r="J7865" i="1"/>
  <c r="J7941" i="1"/>
  <c r="J7943" i="1"/>
  <c r="J7944" i="1"/>
  <c r="J7945" i="1"/>
  <c r="J7951" i="1"/>
  <c r="J7953" i="1"/>
  <c r="J7954" i="1"/>
  <c r="J7973" i="1"/>
  <c r="J7981" i="1"/>
  <c r="J7984" i="1"/>
  <c r="J7986" i="1"/>
  <c r="J7995" i="1"/>
  <c r="J7997" i="1"/>
  <c r="J7998" i="1"/>
  <c r="J8006" i="1"/>
  <c r="J8013" i="1"/>
  <c r="J8014" i="1"/>
  <c r="J8019" i="1"/>
  <c r="J8020" i="1"/>
  <c r="J8024" i="1"/>
  <c r="J8027" i="1"/>
  <c r="J8195" i="1"/>
  <c r="J8199" i="1"/>
  <c r="J8200" i="1"/>
  <c r="J8201" i="1"/>
  <c r="J8222" i="1"/>
  <c r="J8225" i="1"/>
  <c r="J8275" i="1"/>
  <c r="J8280" i="1"/>
  <c r="J8282" i="1"/>
  <c r="J8350" i="1"/>
  <c r="J8351" i="1"/>
  <c r="J8352" i="1"/>
  <c r="J8386" i="1"/>
  <c r="J8404" i="1"/>
  <c r="J8495" i="1"/>
  <c r="J8502" i="1"/>
  <c r="J8550" i="1"/>
  <c r="J8555" i="1"/>
  <c r="J8561" i="1"/>
  <c r="J8564" i="1"/>
  <c r="J8566" i="1"/>
  <c r="J8570" i="1"/>
  <c r="J8571" i="1"/>
  <c r="J8574" i="1"/>
  <c r="J8585" i="1"/>
  <c r="J8586" i="1"/>
  <c r="J8597" i="1"/>
  <c r="J8606" i="1"/>
  <c r="J8702" i="1"/>
  <c r="J8729" i="1"/>
  <c r="J7732" i="1"/>
  <c r="J7735" i="1"/>
  <c r="J7754" i="1"/>
  <c r="J7756" i="1"/>
  <c r="J7762" i="1"/>
  <c r="J7764" i="1"/>
  <c r="J7765" i="1"/>
  <c r="J7767" i="1"/>
  <c r="J7771" i="1"/>
  <c r="J7772" i="1"/>
  <c r="J7773" i="1"/>
  <c r="J7774" i="1"/>
  <c r="J7784" i="1"/>
  <c r="J7777" i="1"/>
  <c r="J7779" i="1"/>
  <c r="J7776" i="1"/>
  <c r="J7789" i="1"/>
  <c r="J7792" i="1"/>
  <c r="J7793" i="1"/>
  <c r="J7795" i="1"/>
  <c r="J7837" i="1"/>
  <c r="J7840" i="1"/>
  <c r="J7844" i="1"/>
  <c r="J7869" i="1"/>
  <c r="J7883" i="1"/>
  <c r="J7890" i="1"/>
  <c r="J7905" i="1"/>
  <c r="J7909" i="1"/>
  <c r="J7912" i="1"/>
  <c r="J7920" i="1"/>
  <c r="J7940" i="1"/>
  <c r="J7942" i="1"/>
  <c r="J7952" i="1"/>
  <c r="J7958" i="1"/>
  <c r="J7964" i="1"/>
  <c r="J7974" i="1"/>
  <c r="J7975" i="1"/>
  <c r="J7982" i="1"/>
  <c r="J8038" i="1"/>
  <c r="J8060" i="1"/>
  <c r="J8091" i="1"/>
  <c r="J8110" i="1"/>
  <c r="J8113" i="1"/>
  <c r="J8124" i="1"/>
  <c r="J8128" i="1"/>
  <c r="J8133" i="1"/>
  <c r="J8138" i="1"/>
  <c r="J8139" i="1"/>
  <c r="J8141" i="1"/>
  <c r="J8145" i="1"/>
  <c r="J8149" i="1"/>
  <c r="J8150" i="1"/>
  <c r="J8151" i="1"/>
  <c r="J8156" i="1"/>
  <c r="J8158" i="1"/>
  <c r="J8159" i="1"/>
  <c r="J8161" i="1"/>
  <c r="J8164" i="1"/>
  <c r="J8189" i="1"/>
  <c r="J8193" i="1"/>
  <c r="J8198" i="1"/>
  <c r="J8208" i="1"/>
  <c r="J8237" i="1"/>
  <c r="J8239" i="1"/>
  <c r="J8240" i="1"/>
  <c r="J7831" i="1"/>
  <c r="J7832" i="1"/>
  <c r="J7833" i="1"/>
  <c r="J7836" i="1"/>
  <c r="J7848" i="1"/>
  <c r="J7854" i="1"/>
  <c r="J7856" i="1"/>
  <c r="J7859" i="1"/>
  <c r="J7861" i="1"/>
  <c r="J7972" i="1"/>
  <c r="J8052" i="1"/>
  <c r="J8054" i="1"/>
  <c r="J8066" i="1"/>
  <c r="J8073" i="1"/>
  <c r="J8076" i="1"/>
  <c r="J8085" i="1"/>
  <c r="J8086" i="1"/>
  <c r="J8117" i="1"/>
  <c r="J8121" i="1"/>
  <c r="J8126" i="1"/>
  <c r="J8127" i="1"/>
  <c r="J8132" i="1"/>
  <c r="J8146" i="1"/>
  <c r="J8255" i="1"/>
  <c r="J8268" i="1"/>
  <c r="J8269" i="1"/>
  <c r="J8270" i="1"/>
  <c r="J8271" i="1"/>
  <c r="J8277" i="1"/>
  <c r="J8295" i="1"/>
  <c r="J8305" i="1"/>
  <c r="J8306" i="1"/>
  <c r="J8309" i="1"/>
  <c r="J8311" i="1"/>
  <c r="J8312" i="1"/>
  <c r="J8313" i="1"/>
  <c r="J8314" i="1"/>
  <c r="J8315" i="1"/>
  <c r="J8316" i="1"/>
  <c r="J8318" i="1"/>
  <c r="J8321" i="1"/>
  <c r="J8322" i="1"/>
  <c r="J8323" i="1"/>
  <c r="J8324" i="1"/>
  <c r="J8326" i="1"/>
  <c r="J8327" i="1"/>
  <c r="J8368" i="1"/>
  <c r="J8389" i="1"/>
  <c r="J8390" i="1"/>
  <c r="J8391" i="1"/>
  <c r="J8397" i="1"/>
  <c r="J8400" i="1"/>
  <c r="J8405" i="1"/>
  <c r="J8409" i="1"/>
  <c r="J8417" i="1"/>
  <c r="J8420" i="1"/>
  <c r="J8447" i="1"/>
  <c r="J8461" i="1"/>
  <c r="J8464" i="1"/>
  <c r="J8472" i="1"/>
  <c r="J8473" i="1"/>
  <c r="J8475" i="1"/>
  <c r="J8478" i="1"/>
  <c r="J8500" i="1"/>
  <c r="J8497" i="1"/>
  <c r="J8501" i="1"/>
  <c r="J8510" i="1"/>
  <c r="J8511" i="1"/>
  <c r="J8517" i="1"/>
  <c r="J8518" i="1"/>
  <c r="J8519" i="1"/>
  <c r="J8520" i="1"/>
  <c r="J8521" i="1"/>
  <c r="J8526" i="1"/>
  <c r="J7743" i="1"/>
  <c r="J7744" i="1"/>
  <c r="J7841" i="1"/>
  <c r="J7843" i="1"/>
  <c r="J7860" i="1"/>
  <c r="J7932" i="1"/>
  <c r="J8248" i="1"/>
  <c r="J8253" i="1"/>
  <c r="J8288" i="1"/>
  <c r="J8290" i="1"/>
  <c r="J8491" i="1"/>
  <c r="J8536" i="1"/>
  <c r="J8541" i="1"/>
  <c r="J8547" i="1"/>
  <c r="J8565" i="1"/>
  <c r="J8560" i="1"/>
  <c r="J8559" i="1"/>
  <c r="J8573" i="1"/>
  <c r="J8575" i="1"/>
  <c r="J8576" i="1"/>
  <c r="J8582" i="1"/>
  <c r="J8587" i="1"/>
  <c r="J8591" i="1"/>
  <c r="J8592" i="1"/>
  <c r="J8593" i="1"/>
  <c r="J8594" i="1"/>
  <c r="J8608" i="1"/>
  <c r="J8609" i="1"/>
  <c r="J8611" i="1"/>
  <c r="J8616" i="1"/>
  <c r="J8619" i="1"/>
  <c r="J8622" i="1"/>
  <c r="J8624" i="1"/>
  <c r="J8626" i="1"/>
  <c r="J8627" i="1"/>
  <c r="J8628" i="1"/>
  <c r="J8629" i="1"/>
  <c r="J8635" i="1"/>
  <c r="J8636" i="1"/>
  <c r="J8647" i="1"/>
  <c r="J8648" i="1"/>
  <c r="J8649" i="1"/>
  <c r="J8651" i="1"/>
  <c r="J8654" i="1"/>
  <c r="J8655" i="1"/>
  <c r="J8660" i="1"/>
  <c r="J8661" i="1"/>
  <c r="J8664" i="1"/>
  <c r="J8668" i="1"/>
  <c r="J8671" i="1"/>
  <c r="J8675" i="1"/>
  <c r="J8676" i="1"/>
  <c r="J8677" i="1"/>
  <c r="J8679" i="1"/>
  <c r="J8689" i="1"/>
  <c r="J8692" i="1"/>
  <c r="J8693" i="1"/>
  <c r="J8700" i="1"/>
  <c r="J8703" i="1"/>
  <c r="J8704" i="1"/>
  <c r="J8706" i="1"/>
  <c r="J8709" i="1"/>
  <c r="J8711" i="1"/>
  <c r="J8712" i="1"/>
  <c r="J8713" i="1"/>
  <c r="J8716" i="1"/>
  <c r="J8717" i="1"/>
  <c r="J7823" i="1"/>
  <c r="J7829" i="1"/>
  <c r="J7830" i="1"/>
  <c r="J7850" i="1"/>
  <c r="J7867" i="1"/>
  <c r="J7875" i="1"/>
  <c r="J8010" i="1"/>
  <c r="J8021" i="1"/>
  <c r="J140" i="1"/>
  <c r="J155" i="1"/>
  <c r="J8040" i="1"/>
  <c r="J8354" i="1"/>
  <c r="J8376" i="1"/>
  <c r="J8392" i="1"/>
  <c r="J8462" i="1"/>
  <c r="J8471" i="1"/>
  <c r="J8489" i="1"/>
  <c r="J8504" i="1"/>
  <c r="J8506" i="1"/>
  <c r="J8512" i="1"/>
  <c r="J8531" i="1"/>
  <c r="J8552" i="1"/>
  <c r="J8554" i="1"/>
  <c r="J8557" i="1"/>
  <c r="J8617" i="1"/>
  <c r="J8620" i="1"/>
  <c r="J8621" i="1"/>
  <c r="J8631" i="1"/>
  <c r="J8643" i="1"/>
  <c r="J8659" i="1"/>
  <c r="J8662" i="1"/>
  <c r="J8682" i="1"/>
  <c r="J8686" i="1"/>
  <c r="J8687" i="1"/>
  <c r="J8715" i="1"/>
  <c r="J8719" i="1"/>
  <c r="J8720" i="1"/>
  <c r="J8721" i="1"/>
  <c r="J8722" i="1"/>
  <c r="J8724" i="1"/>
  <c r="J8727" i="1"/>
  <c r="J8730" i="1"/>
  <c r="J8731" i="1"/>
  <c r="J8732" i="1"/>
  <c r="J8733" i="1"/>
  <c r="J7733" i="1"/>
  <c r="J7734" i="1"/>
  <c r="J7736" i="1"/>
  <c r="J7750" i="1"/>
  <c r="J7751" i="1"/>
  <c r="J7752" i="1"/>
  <c r="J7753" i="1"/>
  <c r="J7763" i="1"/>
  <c r="J7768" i="1"/>
  <c r="J7769" i="1"/>
  <c r="J7770" i="1"/>
  <c r="J7775" i="1"/>
  <c r="J7786" i="1"/>
  <c r="J7988" i="1"/>
  <c r="J7993" i="1"/>
  <c r="J7999" i="1"/>
  <c r="J8005" i="1"/>
  <c r="J8095" i="1"/>
  <c r="J8101" i="1"/>
  <c r="J8104" i="1"/>
  <c r="J8105" i="1"/>
  <c r="J8112" i="1"/>
  <c r="J8118" i="1"/>
  <c r="J8119" i="1"/>
  <c r="J8123" i="1"/>
  <c r="J8136" i="1"/>
  <c r="J8165" i="1"/>
  <c r="J8175" i="1"/>
  <c r="J8176" i="1"/>
  <c r="J8179" i="1"/>
  <c r="J8184" i="1"/>
  <c r="J8188" i="1"/>
  <c r="J8190" i="1"/>
  <c r="J8191" i="1"/>
  <c r="J8206" i="1"/>
  <c r="J8213" i="1"/>
  <c r="J8233" i="1"/>
  <c r="J8234" i="1"/>
  <c r="J8238" i="1"/>
  <c r="J8244" i="1"/>
  <c r="J8246" i="1"/>
  <c r="J8259" i="1"/>
  <c r="J8264" i="1"/>
  <c r="J8353" i="1"/>
  <c r="J8357" i="1"/>
  <c r="J8383" i="1"/>
  <c r="J8422" i="1"/>
  <c r="J8428" i="1"/>
  <c r="J8429" i="1"/>
  <c r="J8430" i="1"/>
  <c r="J8488" i="1"/>
  <c r="J8490" i="1"/>
  <c r="J8494" i="1"/>
  <c r="J8509" i="1"/>
  <c r="J8527" i="1"/>
  <c r="J8534" i="1"/>
  <c r="J8538" i="1"/>
  <c r="J8539" i="1"/>
  <c r="J8540" i="1"/>
  <c r="J8544" i="1"/>
  <c r="J8558" i="1"/>
  <c r="J7729" i="1"/>
  <c r="J7737" i="1"/>
  <c r="J7745" i="1"/>
  <c r="J7766" i="1"/>
  <c r="J7796" i="1"/>
  <c r="J7809" i="1"/>
  <c r="J7812" i="1"/>
  <c r="J7815" i="1"/>
  <c r="J7868" i="1"/>
  <c r="J7957" i="1"/>
  <c r="J7962" i="1"/>
  <c r="J7963" i="1"/>
  <c r="J7968" i="1"/>
  <c r="J7977" i="1"/>
  <c r="J7983" i="1"/>
  <c r="J7996" i="1"/>
  <c r="J8011" i="1"/>
  <c r="J8016" i="1"/>
  <c r="J8017" i="1"/>
  <c r="J8028" i="1"/>
  <c r="J8051" i="1"/>
  <c r="J8058" i="1"/>
  <c r="J8059" i="1"/>
  <c r="J8061" i="1"/>
  <c r="J8062" i="1"/>
  <c r="J8063" i="1"/>
  <c r="J8080" i="1"/>
  <c r="J8115" i="1"/>
  <c r="J8120" i="1"/>
  <c r="J8183" i="1"/>
  <c r="J8260" i="1"/>
  <c r="J8245" i="1"/>
  <c r="J8252" i="1"/>
  <c r="J8262" i="1"/>
  <c r="J8267" i="1"/>
  <c r="J8276" i="1"/>
  <c r="J8278" i="1"/>
  <c r="J8279" i="1"/>
  <c r="J8284" i="1"/>
  <c r="J8289" i="1"/>
  <c r="J8299" i="1"/>
  <c r="J8308" i="1"/>
  <c r="J8310" i="1"/>
  <c r="J8319" i="1"/>
  <c r="J8320" i="1"/>
  <c r="J8328" i="1"/>
  <c r="J8330" i="1"/>
  <c r="J8332" i="1"/>
  <c r="J8363" i="1"/>
  <c r="J8366" i="1"/>
  <c r="J8388" i="1"/>
  <c r="J8410" i="1"/>
  <c r="J8414" i="1"/>
  <c r="J8415" i="1"/>
  <c r="J8416" i="1"/>
  <c r="J8474" i="1"/>
  <c r="J8477" i="1"/>
  <c r="J8485" i="1"/>
  <c r="J8508" i="1"/>
  <c r="J8513" i="1"/>
  <c r="J8567" i="1"/>
  <c r="J8599" i="1"/>
  <c r="J8600" i="1"/>
  <c r="J8601" i="1"/>
  <c r="J8602" i="1"/>
  <c r="J8603" i="1"/>
  <c r="J8182" i="1"/>
  <c r="J8605" i="1"/>
  <c r="J8613" i="1"/>
  <c r="J8614" i="1"/>
  <c r="J8615" i="1"/>
  <c r="J7727" i="1"/>
  <c r="J7755" i="1"/>
  <c r="J7757" i="1"/>
  <c r="J7761" i="1"/>
  <c r="J7788" i="1"/>
  <c r="J7797" i="1"/>
  <c r="J7817" i="1"/>
  <c r="J7849" i="1"/>
  <c r="J7926" i="1"/>
  <c r="J7938" i="1"/>
  <c r="J8029" i="1"/>
  <c r="J8037" i="1"/>
  <c r="J8064" i="1"/>
  <c r="J8070" i="1"/>
  <c r="J8077" i="1"/>
  <c r="J8078" i="1"/>
  <c r="J8087" i="1"/>
  <c r="J8088" i="1"/>
  <c r="J8089" i="1"/>
  <c r="J8096" i="1"/>
  <c r="J8103" i="1"/>
  <c r="J8106" i="1"/>
  <c r="J8192" i="1"/>
  <c r="J8196" i="1"/>
  <c r="J8197" i="1"/>
  <c r="J8202" i="1"/>
  <c r="J8218" i="1"/>
  <c r="J8220" i="1"/>
  <c r="J8230" i="1"/>
  <c r="J8298" i="1"/>
  <c r="J8336" i="1"/>
  <c r="J8339" i="1"/>
  <c r="J8373" i="1"/>
  <c r="J8377" i="1"/>
  <c r="J8394" i="1"/>
  <c r="J8406" i="1"/>
  <c r="J8424" i="1"/>
  <c r="J8426" i="1"/>
  <c r="J8435" i="1"/>
  <c r="J8451" i="1"/>
  <c r="J8453" i="1"/>
  <c r="J8455" i="1"/>
  <c r="J8466" i="1"/>
  <c r="J8468" i="1"/>
  <c r="J8522" i="1"/>
  <c r="J8546" i="1"/>
  <c r="J8579" i="1"/>
  <c r="J8581" i="1"/>
  <c r="J8583" i="1"/>
  <c r="J8595" i="1"/>
  <c r="J8630" i="1"/>
  <c r="J8632" i="1"/>
  <c r="J8633" i="1"/>
  <c r="J8637" i="1"/>
  <c r="J8638" i="1"/>
  <c r="J8639" i="1"/>
  <c r="J8640" i="1"/>
  <c r="J8641" i="1"/>
  <c r="J8642" i="1"/>
  <c r="J8644" i="1"/>
  <c r="J8645" i="1"/>
  <c r="J8646" i="1"/>
  <c r="J8650" i="1"/>
  <c r="J8653" i="1"/>
  <c r="J8656" i="1"/>
  <c r="J8657" i="1"/>
  <c r="J8663" i="1"/>
  <c r="J8665" i="1"/>
  <c r="J8666" i="1"/>
  <c r="J7728" i="1"/>
  <c r="J7794" i="1"/>
  <c r="J7814" i="1"/>
  <c r="J7818" i="1"/>
  <c r="J7839" i="1"/>
  <c r="J7847" i="1"/>
  <c r="J7910" i="1"/>
  <c r="J7911" i="1"/>
  <c r="J7918" i="1"/>
  <c r="J7930" i="1"/>
  <c r="J7946" i="1"/>
  <c r="J8046" i="1"/>
  <c r="J8047" i="1"/>
  <c r="J8048" i="1"/>
  <c r="J8049" i="1"/>
  <c r="J8050" i="1"/>
  <c r="J8108" i="1"/>
  <c r="J8125" i="1"/>
  <c r="J8152" i="1"/>
  <c r="J8154" i="1"/>
  <c r="J8155" i="1"/>
  <c r="J8160" i="1"/>
  <c r="J8241" i="1"/>
  <c r="J8249" i="1"/>
  <c r="J8254" i="1"/>
  <c r="J8293" i="1"/>
  <c r="J8294" i="1"/>
  <c r="J8301" i="1"/>
  <c r="J8302" i="1"/>
  <c r="J8304" i="1"/>
  <c r="J8365" i="1"/>
  <c r="J8371" i="1"/>
  <c r="J8423" i="1"/>
  <c r="J8427" i="1"/>
  <c r="J8436" i="1"/>
  <c r="J8438" i="1"/>
  <c r="J8449" i="1"/>
  <c r="J8454" i="1"/>
  <c r="J8458" i="1"/>
  <c r="J8479" i="1"/>
  <c r="J8480" i="1"/>
  <c r="J8481" i="1"/>
  <c r="J8483" i="1"/>
  <c r="J8529" i="1"/>
  <c r="J8533" i="1"/>
  <c r="J8537" i="1"/>
  <c r="J8551" i="1"/>
  <c r="J8553" i="1"/>
  <c r="J8556" i="1"/>
  <c r="J8577" i="1"/>
  <c r="J8584" i="1"/>
  <c r="J8588" i="1"/>
  <c r="J8589" i="1"/>
  <c r="J8590" i="1"/>
  <c r="J8667" i="1"/>
  <c r="J8673" i="1"/>
  <c r="J8674" i="1"/>
  <c r="J8680" i="1"/>
  <c r="J8683" i="1"/>
  <c r="J8685" i="1"/>
  <c r="J8688" i="1"/>
  <c r="J8690" i="1"/>
  <c r="J8691" i="1"/>
  <c r="J7825" i="1"/>
  <c r="J7826" i="1"/>
  <c r="J7827" i="1"/>
  <c r="J7828" i="1"/>
  <c r="J7878" i="1"/>
  <c r="J7885" i="1"/>
  <c r="J7894" i="1"/>
  <c r="J7900" i="1"/>
  <c r="J7902" i="1"/>
  <c r="J7915" i="1"/>
  <c r="J7921" i="1"/>
  <c r="J7924" i="1"/>
  <c r="J7925" i="1"/>
  <c r="J7927" i="1"/>
  <c r="J7928" i="1"/>
  <c r="J7936" i="1"/>
  <c r="J7956" i="1"/>
  <c r="J7965" i="1"/>
  <c r="J8035" i="1"/>
  <c r="J8042" i="1"/>
  <c r="J8043" i="1"/>
  <c r="J8055" i="1"/>
  <c r="J8100" i="1"/>
  <c r="J8111" i="1"/>
  <c r="J8114" i="1"/>
  <c r="J8116" i="1"/>
  <c r="J8153" i="1"/>
  <c r="J8227" i="1"/>
  <c r="J8235" i="1"/>
  <c r="J8242" i="1"/>
  <c r="J8266" i="1"/>
  <c r="J8303" i="1"/>
  <c r="J8307" i="1"/>
  <c r="J8329" i="1"/>
  <c r="J8343" i="1"/>
  <c r="J8345" i="1"/>
  <c r="J8347" i="1"/>
  <c r="J8355" i="1"/>
  <c r="J8359" i="1"/>
  <c r="J8469" i="1"/>
  <c r="J8470" i="1"/>
  <c r="J8487" i="1"/>
  <c r="J8580" i="1"/>
  <c r="J8596" i="1"/>
  <c r="J8618" i="1"/>
  <c r="J8623" i="1"/>
  <c r="J8694" i="1"/>
  <c r="J8658" i="1"/>
  <c r="J8695" i="1"/>
  <c r="J8696" i="1"/>
  <c r="J8697" i="1"/>
  <c r="J8698" i="1"/>
  <c r="J8699" i="1"/>
  <c r="J8701" i="1"/>
  <c r="J8705" i="1"/>
  <c r="J8707" i="1"/>
  <c r="J8708" i="1"/>
  <c r="J8710" i="1"/>
  <c r="J8714" i="1"/>
  <c r="J8718" i="1"/>
  <c r="J8723" i="1"/>
  <c r="J8725" i="1"/>
  <c r="J8726" i="1"/>
  <c r="J8728" i="1"/>
  <c r="J7838" i="1"/>
  <c r="J7842" i="1"/>
  <c r="J7858" i="1"/>
  <c r="J7872" i="1"/>
  <c r="J7874" i="1"/>
  <c r="J7886" i="1"/>
  <c r="J7887" i="1"/>
  <c r="J7888" i="1"/>
  <c r="J7893" i="1"/>
  <c r="J7897" i="1"/>
  <c r="J7898" i="1"/>
  <c r="J7899" i="1"/>
  <c r="J7901" i="1"/>
  <c r="J7904" i="1"/>
  <c r="J7906" i="1"/>
  <c r="J7923" i="1"/>
  <c r="J7990" i="1"/>
  <c r="J7991" i="1"/>
  <c r="J8001" i="1"/>
  <c r="J8003" i="1"/>
  <c r="J8056" i="1"/>
  <c r="J8068" i="1"/>
  <c r="J8082" i="1"/>
  <c r="J8084" i="1"/>
  <c r="J8090" i="1"/>
  <c r="J8092" i="1"/>
  <c r="J8093" i="1"/>
  <c r="J8094" i="1"/>
  <c r="J8097" i="1"/>
  <c r="J8122" i="1"/>
  <c r="J8129" i="1"/>
  <c r="J8131" i="1"/>
  <c r="J8134" i="1"/>
  <c r="J8143" i="1"/>
  <c r="J8144" i="1"/>
  <c r="J8157" i="1"/>
  <c r="J8162" i="1"/>
  <c r="J8168" i="1"/>
  <c r="J8174" i="1"/>
  <c r="J8181" i="1"/>
  <c r="J8205" i="1"/>
  <c r="J8210" i="1"/>
  <c r="J8207" i="1"/>
  <c r="J8214" i="1"/>
  <c r="J8215" i="1"/>
  <c r="J8219" i="1"/>
  <c r="J8221" i="1"/>
  <c r="J8338" i="1"/>
  <c r="J8340" i="1"/>
  <c r="J8344" i="1"/>
  <c r="J8346" i="1"/>
  <c r="J8361" i="1"/>
  <c r="J8380" i="1"/>
  <c r="J8382" i="1"/>
  <c r="J8384" i="1"/>
  <c r="J8385" i="1"/>
  <c r="J8482" i="1"/>
  <c r="J8498" i="1"/>
  <c r="J8515" i="1"/>
  <c r="J8523" i="1"/>
  <c r="J8525" i="1"/>
  <c r="J8530" i="1"/>
  <c r="J8545" i="1"/>
  <c r="J8548" i="1"/>
  <c r="J8549" i="1"/>
  <c r="J8562" i="1"/>
  <c r="J8563" i="1"/>
  <c r="J8568" i="1"/>
  <c r="J8569" i="1"/>
  <c r="J8736" i="1"/>
  <c r="J8789" i="1"/>
  <c r="J8793" i="1"/>
  <c r="J8806" i="1"/>
  <c r="J8822" i="1"/>
  <c r="J8838" i="1"/>
  <c r="J8840" i="1"/>
  <c r="J8844" i="1"/>
  <c r="J8845" i="1"/>
  <c r="J8852" i="1"/>
  <c r="J8916" i="1"/>
  <c r="J8917" i="1"/>
  <c r="J8926" i="1"/>
  <c r="J8944" i="1"/>
  <c r="J8954" i="1"/>
  <c r="J8970" i="1"/>
  <c r="J9092" i="1"/>
  <c r="J9183" i="1"/>
  <c r="J9186" i="1"/>
  <c r="J9190" i="1"/>
  <c r="J9207" i="1"/>
  <c r="J9229" i="1"/>
  <c r="J9230" i="1"/>
  <c r="J9243" i="1"/>
  <c r="J9303" i="1"/>
  <c r="J9317" i="1"/>
  <c r="J9385" i="1"/>
  <c r="J9386" i="1"/>
  <c r="J9387" i="1"/>
  <c r="J9388" i="1"/>
  <c r="J9389" i="1"/>
  <c r="J9390" i="1"/>
  <c r="J9391" i="1"/>
  <c r="J9392" i="1"/>
  <c r="J9393" i="1"/>
  <c r="J9394" i="1"/>
  <c r="J9395" i="1"/>
  <c r="J9399" i="1"/>
  <c r="J9405" i="1"/>
  <c r="J9406" i="1"/>
  <c r="J9417" i="1"/>
  <c r="J9418" i="1"/>
  <c r="J9422" i="1"/>
  <c r="J9425" i="1"/>
  <c r="J9427" i="1"/>
  <c r="J9434" i="1"/>
  <c r="J9439" i="1"/>
  <c r="J9455" i="1"/>
  <c r="J9473" i="1"/>
  <c r="J9486" i="1"/>
  <c r="J9501" i="1"/>
  <c r="J9507" i="1"/>
  <c r="J9510" i="1"/>
  <c r="J9515" i="1"/>
  <c r="J9517" i="1"/>
  <c r="J9518" i="1"/>
  <c r="J9519" i="1"/>
  <c r="J9553" i="1"/>
  <c r="J9569" i="1"/>
  <c r="J9620" i="1"/>
  <c r="J9622" i="1"/>
  <c r="J9624" i="1"/>
  <c r="J9633" i="1"/>
  <c r="J9643" i="1"/>
  <c r="J9645" i="1"/>
  <c r="J9648" i="1"/>
  <c r="J9652" i="1"/>
  <c r="J9655" i="1"/>
  <c r="J9710" i="1"/>
  <c r="J9729" i="1"/>
  <c r="J9741" i="1"/>
  <c r="J9742" i="1"/>
  <c r="J9758" i="1"/>
  <c r="J9762" i="1"/>
  <c r="J9769" i="1"/>
  <c r="J9771" i="1"/>
  <c r="J9778" i="1"/>
  <c r="J9776" i="1"/>
  <c r="J8748" i="1"/>
  <c r="J8754" i="1"/>
  <c r="J8759" i="1"/>
  <c r="J8763" i="1"/>
  <c r="J8765" i="1"/>
  <c r="J8766" i="1"/>
  <c r="J8791" i="1"/>
  <c r="J8797" i="1"/>
  <c r="J8809" i="1"/>
  <c r="J8814" i="1"/>
  <c r="J8818" i="1"/>
  <c r="J8820" i="1"/>
  <c r="J8823" i="1"/>
  <c r="J8830" i="1"/>
  <c r="J8837" i="1"/>
  <c r="J8863" i="1"/>
  <c r="J8873" i="1"/>
  <c r="J8933" i="1"/>
  <c r="J8939" i="1"/>
  <c r="J8941" i="1"/>
  <c r="J8956" i="1"/>
  <c r="J8960" i="1"/>
  <c r="J8965" i="1"/>
  <c r="J8966" i="1"/>
  <c r="J9126" i="1"/>
  <c r="J9129" i="1"/>
  <c r="J9130" i="1"/>
  <c r="J9161" i="1"/>
  <c r="J9162" i="1"/>
  <c r="J9176" i="1"/>
  <c r="J9202" i="1"/>
  <c r="J9203" i="1"/>
  <c r="J9213" i="1"/>
  <c r="J9221" i="1"/>
  <c r="J9241" i="1"/>
  <c r="J9252" i="1"/>
  <c r="J9275" i="1"/>
  <c r="J9281" i="1"/>
  <c r="J9299" i="1"/>
  <c r="J9301" i="1"/>
  <c r="J9314" i="1"/>
  <c r="J9319" i="1"/>
  <c r="J9321" i="1"/>
  <c r="J9322" i="1"/>
  <c r="J9325" i="1"/>
  <c r="J9336" i="1"/>
  <c r="J9340" i="1"/>
  <c r="J9370" i="1"/>
  <c r="J9375" i="1"/>
  <c r="J9376" i="1"/>
  <c r="J9423" i="1"/>
  <c r="J9440" i="1"/>
  <c r="J9446" i="1"/>
  <c r="J9452" i="1"/>
  <c r="J9470" i="1"/>
  <c r="J9461" i="1"/>
  <c r="J9493" i="1"/>
  <c r="J9494" i="1"/>
  <c r="J9516" i="1"/>
  <c r="J9540" i="1"/>
  <c r="J9556" i="1"/>
  <c r="J9570" i="1"/>
  <c r="J9599" i="1"/>
  <c r="J9619" i="1"/>
  <c r="J9649" i="1"/>
  <c r="J8739" i="1"/>
  <c r="J8743" i="1"/>
  <c r="J8826" i="1"/>
  <c r="J8828" i="1"/>
  <c r="J8835" i="1"/>
  <c r="J8836" i="1"/>
  <c r="J8841" i="1"/>
  <c r="J8847" i="1"/>
  <c r="J8869" i="1"/>
  <c r="J8875" i="1"/>
  <c r="J9055" i="1"/>
  <c r="J9059" i="1"/>
  <c r="J9061" i="1"/>
  <c r="J9067" i="1"/>
  <c r="J9075" i="1"/>
  <c r="J9081" i="1"/>
  <c r="J9089" i="1"/>
  <c r="J9090" i="1"/>
  <c r="J9093" i="1"/>
  <c r="J9094" i="1"/>
  <c r="J9106" i="1"/>
  <c r="J9127" i="1"/>
  <c r="J9128" i="1"/>
  <c r="J9131" i="1"/>
  <c r="J9150" i="1"/>
  <c r="J9151" i="1"/>
  <c r="J9155" i="1"/>
  <c r="J9170" i="1"/>
  <c r="J9177" i="1"/>
  <c r="J9179" i="1"/>
  <c r="J9187" i="1"/>
  <c r="J9193" i="1"/>
  <c r="J9197" i="1"/>
  <c r="J9219" i="1"/>
  <c r="J9223" i="1"/>
  <c r="J9224" i="1"/>
  <c r="J9227" i="1"/>
  <c r="J9228" i="1"/>
  <c r="J9231" i="1"/>
  <c r="J9235" i="1"/>
  <c r="J9242" i="1"/>
  <c r="J9244" i="1"/>
  <c r="J9246" i="1"/>
  <c r="J9248" i="1"/>
  <c r="J9254" i="1"/>
  <c r="J9308" i="1"/>
  <c r="J9324" i="1"/>
  <c r="J9349" i="1"/>
  <c r="J9352" i="1"/>
  <c r="J9372" i="1"/>
  <c r="J9377" i="1"/>
  <c r="J9384" i="1"/>
  <c r="J9397" i="1"/>
  <c r="J9407" i="1"/>
  <c r="J9408" i="1"/>
  <c r="J9412" i="1"/>
  <c r="J9413" i="1"/>
  <c r="J9414" i="1"/>
  <c r="J9416" i="1"/>
  <c r="J9421" i="1"/>
  <c r="J9429" i="1"/>
  <c r="J9430" i="1"/>
  <c r="J9485" i="1"/>
  <c r="J8790" i="1"/>
  <c r="J8807" i="1"/>
  <c r="J8815" i="1"/>
  <c r="J8819" i="1"/>
  <c r="J8831" i="1"/>
  <c r="J8842" i="1"/>
  <c r="J8851" i="1"/>
  <c r="J8859" i="1"/>
  <c r="J8864" i="1"/>
  <c r="J8935" i="1"/>
  <c r="J8936" i="1"/>
  <c r="J8945" i="1"/>
  <c r="J8948" i="1"/>
  <c r="J8950" i="1"/>
  <c r="J8981" i="1"/>
  <c r="J8997" i="1"/>
  <c r="J9056" i="1"/>
  <c r="J9060" i="1"/>
  <c r="J9104" i="1"/>
  <c r="J9113" i="1"/>
  <c r="J9114" i="1"/>
  <c r="J9117" i="1"/>
  <c r="J9175" i="1"/>
  <c r="J9211" i="1"/>
  <c r="J9212" i="1"/>
  <c r="J9215" i="1"/>
  <c r="J9216" i="1"/>
  <c r="J9217" i="1"/>
  <c r="J9270" i="1"/>
  <c r="J9271" i="1"/>
  <c r="J9327" i="1"/>
  <c r="J9331" i="1"/>
  <c r="J9332" i="1"/>
  <c r="J9343" i="1"/>
  <c r="J9347" i="1"/>
  <c r="J9348" i="1"/>
  <c r="J9354" i="1"/>
  <c r="J9403" i="1"/>
  <c r="J9404" i="1"/>
  <c r="J9409" i="1"/>
  <c r="J9410" i="1"/>
  <c r="J9415" i="1"/>
  <c r="J9419" i="1"/>
  <c r="J9428" i="1"/>
  <c r="J9445" i="1"/>
  <c r="J9502" i="1"/>
  <c r="J9511" i="1"/>
  <c r="J9521" i="1"/>
  <c r="J9522" i="1"/>
  <c r="J9524" i="1"/>
  <c r="J9526" i="1"/>
  <c r="J9531" i="1"/>
  <c r="J9532" i="1"/>
  <c r="J9533" i="1"/>
  <c r="J9534" i="1"/>
  <c r="J9538" i="1"/>
  <c r="J9561" i="1"/>
  <c r="J9589" i="1"/>
  <c r="J9590" i="1"/>
  <c r="J9591" i="1"/>
  <c r="J9603" i="1"/>
  <c r="J9604" i="1"/>
  <c r="J9616" i="1"/>
  <c r="J9618" i="1"/>
  <c r="J9621" i="1"/>
  <c r="J9628" i="1"/>
  <c r="J9634" i="1"/>
  <c r="J9635" i="1"/>
  <c r="J9637" i="1"/>
  <c r="J9678" i="1"/>
  <c r="J9682" i="1"/>
  <c r="J9685" i="1"/>
  <c r="J9689" i="1"/>
  <c r="J9691" i="1"/>
  <c r="J9692" i="1"/>
  <c r="J9701" i="1"/>
  <c r="J9702" i="1"/>
  <c r="J9714" i="1"/>
  <c r="J9716" i="1"/>
  <c r="J8755" i="1"/>
  <c r="J8756" i="1"/>
  <c r="J8757" i="1"/>
  <c r="J8778" i="1"/>
  <c r="J8949" i="1"/>
  <c r="J8980" i="1"/>
  <c r="J8990" i="1"/>
  <c r="J8992" i="1"/>
  <c r="J8996" i="1"/>
  <c r="J8998" i="1"/>
  <c r="J9009" i="1"/>
  <c r="J9011" i="1"/>
  <c r="J9032" i="1"/>
  <c r="J9021" i="1"/>
  <c r="J9039" i="1"/>
  <c r="J9042" i="1"/>
  <c r="J9044" i="1"/>
  <c r="J9171" i="1"/>
  <c r="J9184" i="1"/>
  <c r="J9191" i="1"/>
  <c r="J9209" i="1"/>
  <c r="J9214" i="1"/>
  <c r="J9218" i="1"/>
  <c r="J9259" i="1"/>
  <c r="J9261" i="1"/>
  <c r="J9262" i="1"/>
  <c r="J9285" i="1"/>
  <c r="J9288" i="1"/>
  <c r="J9307" i="1"/>
  <c r="J9333" i="1"/>
  <c r="J9334" i="1"/>
  <c r="J9346" i="1"/>
  <c r="J9350" i="1"/>
  <c r="J9353" i="1"/>
  <c r="J9359" i="1"/>
  <c r="J9364" i="1"/>
  <c r="J9426" i="1"/>
  <c r="J9436" i="1"/>
  <c r="J9437" i="1"/>
  <c r="J9441" i="1"/>
  <c r="J9448" i="1"/>
  <c r="J9449" i="1"/>
  <c r="J9484" i="1"/>
  <c r="J9498" i="1"/>
  <c r="J9528" i="1"/>
  <c r="J9548" i="1"/>
  <c r="J9560" i="1"/>
  <c r="J9551" i="1"/>
  <c r="J9557" i="1"/>
  <c r="J9559" i="1"/>
  <c r="J9574" i="1"/>
  <c r="J9580" i="1"/>
  <c r="J9581" i="1"/>
  <c r="J9582" i="1"/>
  <c r="J9583" i="1"/>
  <c r="J9630" i="1"/>
  <c r="J9657" i="1"/>
  <c r="J9665" i="1"/>
  <c r="J9666" i="1"/>
  <c r="J9718" i="1"/>
  <c r="J9717" i="1"/>
  <c r="J9724" i="1"/>
  <c r="J9725" i="1"/>
  <c r="J9726" i="1"/>
  <c r="J9727" i="1"/>
  <c r="J9734" i="1"/>
  <c r="J9735" i="1"/>
  <c r="J9736" i="1"/>
  <c r="J9738" i="1"/>
  <c r="J9739" i="1"/>
  <c r="J9743" i="1"/>
  <c r="J9744" i="1"/>
  <c r="J9821" i="1"/>
  <c r="J8771" i="1"/>
  <c r="J8780" i="1"/>
  <c r="J8788" i="1"/>
  <c r="J8800" i="1"/>
  <c r="J8867" i="1"/>
  <c r="J8909" i="1"/>
  <c r="J8911" i="1"/>
  <c r="J8912" i="1"/>
  <c r="J8913" i="1"/>
  <c r="J8920" i="1"/>
  <c r="J8974" i="1"/>
  <c r="J8977" i="1"/>
  <c r="J8979" i="1"/>
  <c r="J9028" i="1"/>
  <c r="J9045" i="1"/>
  <c r="J9098" i="1"/>
  <c r="J9280" i="1"/>
  <c r="J9287" i="1"/>
  <c r="J9305" i="1"/>
  <c r="J9400" i="1"/>
  <c r="J9401" i="1"/>
  <c r="J9420" i="1"/>
  <c r="J9474" i="1"/>
  <c r="J9482" i="1"/>
  <c r="J9495" i="1"/>
  <c r="J9496" i="1"/>
  <c r="J9497" i="1"/>
  <c r="J9503" i="1"/>
  <c r="J9506" i="1"/>
  <c r="J9728" i="1"/>
  <c r="J9767" i="1"/>
  <c r="J9732" i="1"/>
  <c r="J9740" i="1"/>
  <c r="J9746" i="1"/>
  <c r="J9747" i="1"/>
  <c r="J9750" i="1"/>
  <c r="J9751" i="1"/>
  <c r="J9753" i="1"/>
  <c r="J9754" i="1"/>
  <c r="J9755" i="1"/>
  <c r="J9757" i="1"/>
  <c r="J9759" i="1"/>
  <c r="J9760" i="1"/>
  <c r="J9761" i="1"/>
  <c r="J9764" i="1"/>
  <c r="J9772" i="1"/>
  <c r="J9774" i="1"/>
  <c r="J9667" i="1"/>
  <c r="J9775" i="1"/>
  <c r="J9777" i="1"/>
  <c r="J9782" i="1"/>
  <c r="J9783" i="1"/>
  <c r="J9788" i="1"/>
  <c r="J9789" i="1"/>
  <c r="J9792" i="1"/>
  <c r="J9793" i="1"/>
  <c r="J9795" i="1"/>
  <c r="J9796" i="1"/>
  <c r="J9801" i="1"/>
  <c r="J9802" i="1"/>
  <c r="J8735" i="1"/>
  <c r="J8738" i="1"/>
  <c r="J8741" i="1"/>
  <c r="J8742" i="1"/>
  <c r="J8744" i="1"/>
  <c r="J8773" i="1"/>
  <c r="J8779" i="1"/>
  <c r="J8782" i="1"/>
  <c r="J8783" i="1"/>
  <c r="J8785" i="1"/>
  <c r="J8786" i="1"/>
  <c r="J8787" i="1"/>
  <c r="J8798" i="1"/>
  <c r="J8801" i="1"/>
  <c r="J8812" i="1"/>
  <c r="J8839" i="1"/>
  <c r="J8843" i="1"/>
  <c r="J8848" i="1"/>
  <c r="J8854" i="1"/>
  <c r="J8856" i="1"/>
  <c r="J8865" i="1"/>
  <c r="J8871" i="1"/>
  <c r="J8872" i="1"/>
  <c r="J8882" i="1"/>
  <c r="J8888" i="1"/>
  <c r="J8889" i="1"/>
  <c r="J8893" i="1"/>
  <c r="J8905" i="1"/>
  <c r="J8923" i="1"/>
  <c r="J8930" i="1"/>
  <c r="J8931" i="1"/>
  <c r="J8934" i="1"/>
  <c r="J8937" i="1"/>
  <c r="J8940" i="1"/>
  <c r="J8942" i="1"/>
  <c r="J8943" i="1"/>
  <c r="J8946" i="1"/>
  <c r="J8951" i="1"/>
  <c r="J8958" i="1"/>
  <c r="J8962" i="1"/>
  <c r="J8978" i="1"/>
  <c r="J9062" i="1"/>
  <c r="J9064" i="1"/>
  <c r="J9080" i="1"/>
  <c r="J9083" i="1"/>
  <c r="J9096" i="1"/>
  <c r="J9097" i="1"/>
  <c r="J9157" i="1"/>
  <c r="J9164" i="1"/>
  <c r="J9165" i="1"/>
  <c r="J9251" i="1"/>
  <c r="J9263" i="1"/>
  <c r="J9289" i="1"/>
  <c r="J9291" i="1"/>
  <c r="J9351" i="1"/>
  <c r="J9365" i="1"/>
  <c r="J9366" i="1"/>
  <c r="J9368" i="1"/>
  <c r="J9369" i="1"/>
  <c r="J9371" i="1"/>
  <c r="J9373" i="1"/>
  <c r="J9669" i="1"/>
  <c r="J9671" i="1"/>
  <c r="J9672" i="1"/>
  <c r="J9674" i="1"/>
  <c r="J9680" i="1"/>
  <c r="J9766" i="1"/>
  <c r="J9768" i="1"/>
  <c r="J9773" i="1"/>
  <c r="J9803" i="1"/>
  <c r="J9804" i="1"/>
  <c r="J9805" i="1"/>
  <c r="J9807" i="1"/>
  <c r="J9808" i="1"/>
  <c r="J8752" i="1"/>
  <c r="J8758" i="1"/>
  <c r="J8816" i="1"/>
  <c r="J8829" i="1"/>
  <c r="J8832" i="1"/>
  <c r="J8833" i="1"/>
  <c r="J8834" i="1"/>
  <c r="J8849" i="1"/>
  <c r="J8861" i="1"/>
  <c r="J8862" i="1"/>
  <c r="J8870" i="1"/>
  <c r="J8874" i="1"/>
  <c r="J8878" i="1"/>
  <c r="J8883" i="1"/>
  <c r="J8885" i="1"/>
  <c r="J8886" i="1"/>
  <c r="J8892" i="1"/>
  <c r="J8901" i="1"/>
  <c r="J8902" i="1"/>
  <c r="J8908" i="1"/>
  <c r="J8919" i="1"/>
  <c r="J8921" i="1"/>
  <c r="J8922" i="1"/>
  <c r="J8928" i="1"/>
  <c r="J8929" i="1"/>
  <c r="J8932" i="1"/>
  <c r="J8975" i="1"/>
  <c r="J8985" i="1"/>
  <c r="J8995" i="1"/>
  <c r="J8999" i="1"/>
  <c r="J9000" i="1"/>
  <c r="J9007" i="1"/>
  <c r="J9024" i="1"/>
  <c r="J9025" i="1"/>
  <c r="J9027" i="1"/>
  <c r="J9057" i="1"/>
  <c r="J9058" i="1"/>
  <c r="J9070" i="1"/>
  <c r="J9088" i="1"/>
  <c r="J9095" i="1"/>
  <c r="J9112" i="1"/>
  <c r="J9110" i="1"/>
  <c r="J9116" i="1"/>
  <c r="J9119" i="1"/>
  <c r="J9120" i="1"/>
  <c r="J9121" i="1"/>
  <c r="J9122" i="1"/>
  <c r="J9133" i="1"/>
  <c r="J9136" i="1"/>
  <c r="J9145" i="1"/>
  <c r="J9147" i="1"/>
  <c r="J9174" i="1"/>
  <c r="J9180" i="1"/>
  <c r="J9182" i="1"/>
  <c r="J9185" i="1"/>
  <c r="J9194" i="1"/>
  <c r="J9195" i="1"/>
  <c r="J9196" i="1"/>
  <c r="J9199" i="1"/>
  <c r="J9201" i="1"/>
  <c r="J9204" i="1"/>
  <c r="J9205" i="1"/>
  <c r="J9210" i="1"/>
  <c r="J9222" i="1"/>
  <c r="J9232" i="1"/>
  <c r="J9233" i="1"/>
  <c r="J9239" i="1"/>
  <c r="J8761" i="1"/>
  <c r="J8877" i="1"/>
  <c r="J8938" i="1"/>
  <c r="J8947" i="1"/>
  <c r="J8991" i="1"/>
  <c r="J8952" i="1"/>
  <c r="J8957" i="1"/>
  <c r="J8993" i="1"/>
  <c r="J9002" i="1"/>
  <c r="J9003" i="1"/>
  <c r="J9004" i="1"/>
  <c r="J9047" i="1"/>
  <c r="J9049" i="1"/>
  <c r="J9050" i="1"/>
  <c r="J9053" i="1"/>
  <c r="J9054" i="1"/>
  <c r="J9069" i="1"/>
  <c r="J9072" i="1"/>
  <c r="J9073" i="1"/>
  <c r="J9074" i="1"/>
  <c r="J9079" i="1"/>
  <c r="J9082" i="1"/>
  <c r="J9086" i="1"/>
  <c r="J9087" i="1"/>
  <c r="J9100" i="1"/>
  <c r="J9105" i="1"/>
  <c r="J9115" i="1"/>
  <c r="J9173" i="1"/>
  <c r="J9178" i="1"/>
  <c r="J9188" i="1"/>
  <c r="J9189" i="1"/>
  <c r="J9192" i="1"/>
  <c r="J9206" i="1"/>
  <c r="J9220" i="1"/>
  <c r="J9225" i="1"/>
  <c r="J9240" i="1"/>
  <c r="J9272" i="1"/>
  <c r="J9274" i="1"/>
  <c r="J9278" i="1"/>
  <c r="J9297" i="1"/>
  <c r="J9309" i="1"/>
  <c r="J9311" i="1"/>
  <c r="J9337" i="1"/>
  <c r="J9344" i="1"/>
  <c r="J9345" i="1"/>
  <c r="J9356" i="1"/>
  <c r="J9360" i="1"/>
  <c r="J9374" i="1"/>
  <c r="J9380" i="1"/>
  <c r="J9382" i="1"/>
  <c r="J9411" i="1"/>
  <c r="J9431" i="1"/>
  <c r="J9433" i="1"/>
  <c r="J9435" i="1"/>
  <c r="J9456" i="1"/>
  <c r="J9457" i="1"/>
  <c r="J9458" i="1"/>
  <c r="J9459" i="1"/>
  <c r="J9530" i="1"/>
  <c r="J9564" i="1"/>
  <c r="J9567" i="1"/>
  <c r="J9568" i="1"/>
  <c r="J9576" i="1"/>
  <c r="J9579" i="1"/>
  <c r="J9593" i="1"/>
  <c r="J9596" i="1"/>
  <c r="J9597" i="1"/>
  <c r="J9639" i="1"/>
  <c r="J9644" i="1"/>
  <c r="J9647" i="1"/>
  <c r="J9650" i="1"/>
  <c r="J9654" i="1"/>
  <c r="J8753" i="1"/>
  <c r="J8760" i="1"/>
  <c r="J8762" i="1"/>
  <c r="J8781" i="1"/>
  <c r="J8890" i="1"/>
  <c r="J8891" i="1"/>
  <c r="J8906" i="1"/>
  <c r="J8972" i="1"/>
  <c r="J8927" i="1"/>
  <c r="J8976" i="1"/>
  <c r="J8994" i="1"/>
  <c r="J9008" i="1"/>
  <c r="J9012" i="1"/>
  <c r="J9013" i="1"/>
  <c r="J9014" i="1"/>
  <c r="J9016" i="1"/>
  <c r="J9018" i="1"/>
  <c r="J9017" i="1"/>
  <c r="J9019" i="1"/>
  <c r="J9036" i="1"/>
  <c r="J9041" i="1"/>
  <c r="J9043" i="1"/>
  <c r="J9099" i="1"/>
  <c r="J9101" i="1"/>
  <c r="J9102" i="1"/>
  <c r="J9103" i="1"/>
  <c r="J9123" i="1"/>
  <c r="J9135" i="1"/>
  <c r="J9140" i="1"/>
  <c r="J9200" i="1"/>
  <c r="J9208" i="1"/>
  <c r="J9226" i="1"/>
  <c r="J9234" i="1"/>
  <c r="J9236" i="1"/>
  <c r="J9237" i="1"/>
  <c r="J9238" i="1"/>
  <c r="J9342" i="1"/>
  <c r="J9355" i="1"/>
  <c r="J9614" i="1"/>
  <c r="J9662" i="1"/>
  <c r="J9664" i="1"/>
  <c r="J9780" i="1"/>
  <c r="J9668" i="1"/>
  <c r="J9670" i="1"/>
  <c r="J9676" i="1"/>
  <c r="J9679" i="1"/>
  <c r="J9683" i="1"/>
  <c r="J9686" i="1"/>
  <c r="J9696" i="1"/>
  <c r="J9697" i="1"/>
  <c r="J9698" i="1"/>
  <c r="J9704" i="1"/>
  <c r="J9706" i="1"/>
  <c r="J9707" i="1"/>
  <c r="J9708" i="1"/>
  <c r="J9709" i="1"/>
  <c r="J9711" i="1"/>
  <c r="J9712" i="1"/>
  <c r="J9713" i="1"/>
  <c r="J9715" i="1"/>
  <c r="J9748" i="1"/>
  <c r="J9719" i="1"/>
  <c r="J9721" i="1"/>
  <c r="J9723" i="1"/>
  <c r="J9749" i="1"/>
  <c r="J9752" i="1"/>
  <c r="J9756" i="1"/>
  <c r="J9731" i="1"/>
  <c r="J9763" i="1"/>
  <c r="J9765" i="1"/>
  <c r="J9779" i="1"/>
  <c r="J9781" i="1"/>
  <c r="J9785" i="1"/>
  <c r="J9790" i="1"/>
  <c r="J8747" i="1"/>
  <c r="J8750" i="1"/>
  <c r="J8810" i="1"/>
  <c r="J8811" i="1"/>
  <c r="J8817" i="1"/>
  <c r="J8821" i="1"/>
  <c r="J8824" i="1"/>
  <c r="J8825" i="1"/>
  <c r="J8827" i="1"/>
  <c r="J8850" i="1"/>
  <c r="J8853" i="1"/>
  <c r="J8881" i="1"/>
  <c r="J8953" i="1"/>
  <c r="J8955" i="1"/>
  <c r="J9001" i="1"/>
  <c r="J9005" i="1"/>
  <c r="J9006" i="1"/>
  <c r="J9015" i="1"/>
  <c r="J9038" i="1"/>
  <c r="J9046" i="1"/>
  <c r="J9052" i="1"/>
  <c r="J9264" i="1"/>
  <c r="J9276" i="1"/>
  <c r="J9290" i="1"/>
  <c r="J9293" i="1"/>
  <c r="J9338" i="1"/>
  <c r="J9341" i="1"/>
  <c r="J9357" i="1"/>
  <c r="J9358" i="1"/>
  <c r="J9363" i="1"/>
  <c r="J9464" i="1"/>
  <c r="J9465" i="1"/>
  <c r="J9467" i="1"/>
  <c r="J9471" i="1"/>
  <c r="J9505" i="1"/>
  <c r="J9512" i="1"/>
  <c r="J9527" i="1"/>
  <c r="J9542" i="1"/>
  <c r="J9545" i="1"/>
  <c r="J9546" i="1"/>
  <c r="J9554" i="1"/>
  <c r="J9558" i="1"/>
  <c r="J9572" i="1"/>
  <c r="J9575" i="1"/>
  <c r="J9613" i="1"/>
  <c r="J9607" i="1"/>
  <c r="J9617" i="1"/>
  <c r="J9626" i="1"/>
  <c r="J9627" i="1"/>
  <c r="J9722" i="1"/>
  <c r="J9770" i="1"/>
  <c r="J9797" i="1"/>
  <c r="J9799" i="1"/>
  <c r="J9800" i="1"/>
  <c r="J9806" i="1"/>
  <c r="J9810" i="1"/>
  <c r="J9811" i="1"/>
  <c r="J9812" i="1"/>
  <c r="J9814" i="1"/>
  <c r="J9815" i="1"/>
  <c r="J9816" i="1"/>
  <c r="J53" i="1"/>
  <c r="J9817" i="1"/>
  <c r="J9818" i="1"/>
  <c r="J9745" i="1"/>
  <c r="J9820" i="1"/>
  <c r="J9823" i="1"/>
  <c r="J8770" i="1"/>
  <c r="J8777" i="1"/>
  <c r="J8876" i="1"/>
  <c r="J8879" i="1"/>
  <c r="J8903" i="1"/>
  <c r="J8907" i="1"/>
  <c r="J8914" i="1"/>
  <c r="J8959" i="1"/>
  <c r="J9085" i="1"/>
  <c r="J9091" i="1"/>
  <c r="J9111" i="1"/>
  <c r="J9118" i="1"/>
  <c r="J9166" i="1"/>
  <c r="J9250" i="1"/>
  <c r="J9253" i="1"/>
  <c r="J9257" i="1"/>
  <c r="J9258" i="1"/>
  <c r="J9265" i="1"/>
  <c r="J9279" i="1"/>
  <c r="J9284" i="1"/>
  <c r="J9300" i="1"/>
  <c r="J9302" i="1"/>
  <c r="J9315" i="1"/>
  <c r="J9318" i="1"/>
  <c r="J9320" i="1"/>
  <c r="J9339" i="1"/>
  <c r="J9475" i="1"/>
  <c r="J9476" i="1"/>
  <c r="J9478" i="1"/>
  <c r="J9492" i="1"/>
  <c r="J9500" i="1"/>
  <c r="J9520" i="1"/>
  <c r="J9536" i="1"/>
  <c r="J9537" i="1"/>
  <c r="J9539" i="1"/>
  <c r="J9543" i="1"/>
  <c r="J9605" i="1"/>
  <c r="J9606" i="1"/>
  <c r="J9615" i="1"/>
  <c r="J9629" i="1"/>
  <c r="J9658" i="1"/>
  <c r="J9659" i="1"/>
  <c r="J9733" i="1"/>
  <c r="J9784" i="1"/>
  <c r="J9786" i="1"/>
  <c r="J9787" i="1"/>
  <c r="J9791" i="1"/>
  <c r="J9794" i="1"/>
  <c r="J9798" i="1"/>
  <c r="J9809" i="1"/>
  <c r="J9813" i="1"/>
  <c r="J9819" i="1"/>
  <c r="J9822" i="1"/>
  <c r="J9824" i="1"/>
  <c r="J9825" i="1"/>
  <c r="J9826" i="1"/>
  <c r="J9827" i="1"/>
  <c r="J9828" i="1"/>
  <c r="J9829" i="1"/>
  <c r="J9830" i="1"/>
  <c r="J9831" i="1"/>
  <c r="J9832" i="1"/>
  <c r="J9833" i="1"/>
  <c r="J9834" i="1"/>
  <c r="J9835" i="1"/>
  <c r="J9836" i="1"/>
  <c r="J9837" i="1"/>
  <c r="J9838" i="1"/>
  <c r="J9839" i="1"/>
  <c r="J9840" i="1"/>
  <c r="J9841" i="1"/>
  <c r="J8740" i="1"/>
  <c r="J8749" i="1"/>
  <c r="J8751" i="1"/>
  <c r="J8764" i="1"/>
  <c r="J8767" i="1"/>
  <c r="J8775" i="1"/>
  <c r="J8776" i="1"/>
  <c r="J8784" i="1"/>
  <c r="J8792" i="1"/>
  <c r="J8795" i="1"/>
  <c r="J8803" i="1"/>
  <c r="J8808" i="1"/>
  <c r="J8855" i="1"/>
  <c r="J8857" i="1"/>
  <c r="J8895" i="1"/>
  <c r="J8896" i="1"/>
  <c r="J8897" i="1"/>
  <c r="J8898" i="1"/>
  <c r="J8899" i="1"/>
  <c r="J8900" i="1"/>
  <c r="J8967" i="1"/>
  <c r="J8968" i="1"/>
  <c r="J8973" i="1"/>
  <c r="J8988" i="1"/>
  <c r="J9063" i="1"/>
  <c r="J9066" i="1"/>
  <c r="J9068" i="1"/>
  <c r="J9071" i="1"/>
  <c r="J9144" i="1"/>
  <c r="J9146" i="1"/>
  <c r="J9149" i="1"/>
  <c r="J9153" i="1"/>
  <c r="J9156" i="1"/>
  <c r="J9168" i="1"/>
  <c r="J9172" i="1"/>
  <c r="J9198" i="1"/>
  <c r="J9245" i="1"/>
  <c r="J9247" i="1"/>
  <c r="J9268" i="1"/>
  <c r="J9330" i="1"/>
  <c r="J9443" i="1"/>
  <c r="J9444" i="1"/>
  <c r="J9447" i="1"/>
  <c r="J9451" i="1"/>
  <c r="J9454" i="1"/>
  <c r="J9584" i="1"/>
  <c r="J9585" i="1"/>
  <c r="J9587" i="1"/>
  <c r="J9595" i="1"/>
  <c r="J9610" i="1"/>
  <c r="J9611" i="1"/>
  <c r="J9612" i="1"/>
  <c r="J9623" i="1"/>
  <c r="J9625" i="1"/>
  <c r="J9640" i="1"/>
  <c r="J9675" i="1"/>
  <c r="J9687" i="1"/>
  <c r="J9688" i="1"/>
  <c r="J9690" i="1"/>
  <c r="J9695" i="1"/>
  <c r="J9699" i="1"/>
  <c r="J9703" i="1"/>
  <c r="J9720" i="1"/>
  <c r="J9730" i="1"/>
  <c r="J8796" i="1"/>
  <c r="J8799" i="1"/>
  <c r="J8805" i="1"/>
  <c r="J8910" i="1"/>
  <c r="J8925" i="1"/>
  <c r="J8961" i="1"/>
  <c r="J8964" i="1"/>
  <c r="J8971" i="1"/>
  <c r="J8983" i="1"/>
  <c r="J8984" i="1"/>
  <c r="J8986" i="1"/>
  <c r="J8987" i="1"/>
  <c r="J9010" i="1"/>
  <c r="J9020" i="1"/>
  <c r="J9022" i="1"/>
  <c r="J9026" i="1"/>
  <c r="J9033" i="1"/>
  <c r="J9077" i="1"/>
  <c r="J9078" i="1"/>
  <c r="J9084" i="1"/>
  <c r="J9108" i="1"/>
  <c r="J9109" i="1"/>
  <c r="J9125" i="1"/>
  <c r="J9132" i="1"/>
  <c r="J9134" i="1"/>
  <c r="J9148" i="1"/>
  <c r="J9152" i="1"/>
  <c r="J9163" i="1"/>
  <c r="J9255" i="1"/>
  <c r="J9256" i="1"/>
  <c r="J9312" i="1"/>
  <c r="J9328" i="1"/>
  <c r="J9329" i="1"/>
  <c r="J9361" i="1"/>
  <c r="J9362" i="1"/>
  <c r="J9367" i="1"/>
  <c r="J9378" i="1"/>
  <c r="J9381" i="1"/>
  <c r="J9398" i="1"/>
  <c r="J9396" i="1"/>
  <c r="J9460" i="1"/>
  <c r="J9462" i="1"/>
  <c r="J9468" i="1"/>
  <c r="J9472" i="1"/>
  <c r="J9477" i="1"/>
  <c r="J9481" i="1"/>
  <c r="J9483" i="1"/>
  <c r="J9535" i="1"/>
  <c r="J9541" i="1"/>
  <c r="J9544" i="1"/>
  <c r="J9547" i="1"/>
  <c r="J9549" i="1"/>
  <c r="J9552" i="1"/>
  <c r="J9555" i="1"/>
  <c r="J9550" i="1"/>
  <c r="J9566" i="1"/>
  <c r="J9562" i="1"/>
  <c r="J9563" i="1"/>
  <c r="J9565" i="1"/>
  <c r="J9571" i="1"/>
  <c r="J9573" i="1"/>
  <c r="J9577" i="1"/>
  <c r="J9578" i="1"/>
  <c r="J9586" i="1"/>
  <c r="J9588" i="1"/>
  <c r="J9600" i="1"/>
  <c r="J9602" i="1"/>
  <c r="J9646" i="1"/>
  <c r="J9673" i="1"/>
  <c r="J9737" i="1"/>
  <c r="J8794" i="1"/>
  <c r="J8802" i="1"/>
  <c r="J8880" i="1"/>
  <c r="J8884" i="1"/>
  <c r="J8887" i="1"/>
  <c r="J8894" i="1"/>
  <c r="J8904" i="1"/>
  <c r="J8915" i="1"/>
  <c r="J8918" i="1"/>
  <c r="J8924" i="1"/>
  <c r="J8963" i="1"/>
  <c r="J8969" i="1"/>
  <c r="J8982" i="1"/>
  <c r="J8989" i="1"/>
  <c r="J9037" i="1"/>
  <c r="J9076" i="1"/>
  <c r="J9124" i="1"/>
  <c r="J9137" i="1"/>
  <c r="J9141" i="1"/>
  <c r="J9142" i="1"/>
  <c r="J9154" i="1"/>
  <c r="J9158" i="1"/>
  <c r="J9159" i="1"/>
  <c r="J9160" i="1"/>
  <c r="J9169" i="1"/>
  <c r="J9260" i="1"/>
  <c r="J9266" i="1"/>
  <c r="J9267" i="1"/>
  <c r="J9269" i="1"/>
  <c r="J9273" i="1"/>
  <c r="J9277" i="1"/>
  <c r="J9282" i="1"/>
  <c r="J9283" i="1"/>
  <c r="J9286" i="1"/>
  <c r="J9292" i="1"/>
  <c r="J9294" i="1"/>
  <c r="J9295" i="1"/>
  <c r="J9296" i="1"/>
  <c r="J9298" i="1"/>
  <c r="J9304" i="1"/>
  <c r="J9306" i="1"/>
  <c r="J9313" i="1"/>
  <c r="J9316" i="1"/>
  <c r="J9326" i="1"/>
  <c r="J9335" i="1"/>
  <c r="J9424" i="1"/>
  <c r="J9432" i="1"/>
  <c r="J9438" i="1"/>
  <c r="J9442" i="1"/>
  <c r="J9450" i="1"/>
  <c r="J9469" i="1"/>
  <c r="J9479" i="1"/>
  <c r="J9480" i="1"/>
  <c r="J9487" i="1"/>
  <c r="J9488" i="1"/>
  <c r="J9489" i="1"/>
  <c r="J9490" i="1"/>
  <c r="J9491" i="1"/>
  <c r="J9499" i="1"/>
  <c r="J9504" i="1"/>
  <c r="J9508" i="1"/>
  <c r="J9509" i="1"/>
  <c r="J9513" i="1"/>
  <c r="J8734" i="1"/>
  <c r="J8737" i="1"/>
  <c r="J8745" i="1"/>
  <c r="J8746" i="1"/>
  <c r="J8768" i="1"/>
  <c r="J8769" i="1"/>
  <c r="J8772" i="1"/>
  <c r="J8774" i="1"/>
  <c r="J8804" i="1"/>
  <c r="J8813" i="1"/>
  <c r="J8846" i="1"/>
  <c r="J8858" i="1"/>
  <c r="J8860" i="1"/>
  <c r="J8866" i="1"/>
  <c r="J8868" i="1"/>
  <c r="J9023" i="1"/>
  <c r="J9029" i="1"/>
  <c r="J9030" i="1"/>
  <c r="J9031" i="1"/>
  <c r="J9034" i="1"/>
  <c r="J9035" i="1"/>
  <c r="J9040" i="1"/>
  <c r="J9048" i="1"/>
  <c r="J9051" i="1"/>
  <c r="J9065" i="1"/>
  <c r="J9107" i="1"/>
  <c r="J9138" i="1"/>
  <c r="J9139" i="1"/>
  <c r="J9143" i="1"/>
  <c r="J9167" i="1"/>
  <c r="J9181" i="1"/>
  <c r="J9249" i="1"/>
  <c r="J9310" i="1"/>
  <c r="J9323" i="1"/>
  <c r="J9379" i="1"/>
  <c r="J9383" i="1"/>
  <c r="J9402" i="1"/>
  <c r="J9453" i="1"/>
  <c r="J9463" i="1"/>
  <c r="J9466" i="1"/>
  <c r="J9514" i="1"/>
  <c r="J9523" i="1"/>
  <c r="J9525" i="1"/>
  <c r="J9529" i="1"/>
  <c r="J9592" i="1"/>
  <c r="J9594" i="1"/>
  <c r="J9598" i="1"/>
  <c r="J9601" i="1"/>
  <c r="J9608" i="1"/>
  <c r="J9609" i="1"/>
  <c r="J9631" i="1"/>
  <c r="J9632" i="1"/>
  <c r="J9636" i="1"/>
  <c r="J9638" i="1"/>
  <c r="J9641" i="1"/>
  <c r="J9642" i="1"/>
  <c r="J9651" i="1"/>
  <c r="J9653" i="1"/>
  <c r="J9656" i="1"/>
  <c r="J9660" i="1"/>
  <c r="J9661" i="1"/>
  <c r="J9663" i="1"/>
  <c r="J9677" i="1"/>
  <c r="J9681" i="1"/>
  <c r="J9684" i="1"/>
  <c r="J9693" i="1"/>
  <c r="J9694" i="1"/>
  <c r="J9700" i="1"/>
  <c r="J9705" i="1"/>
  <c r="J9866" i="1"/>
  <c r="J9868" i="1"/>
  <c r="J9870" i="1"/>
  <c r="J9871" i="1"/>
  <c r="J9877" i="1"/>
  <c r="J9901" i="1"/>
  <c r="J9937" i="1"/>
  <c r="J9961" i="1"/>
  <c r="J9965" i="1"/>
  <c r="J9966" i="1"/>
  <c r="J9967" i="1"/>
  <c r="J9985" i="1"/>
  <c r="J10005" i="1"/>
  <c r="J10007" i="1"/>
  <c r="J10009" i="1"/>
  <c r="J10010" i="1"/>
  <c r="J10021" i="1"/>
  <c r="J10058" i="1"/>
  <c r="J10059" i="1"/>
  <c r="J10060" i="1"/>
  <c r="J10061" i="1"/>
  <c r="J10067" i="1"/>
  <c r="J10068" i="1"/>
  <c r="J10069" i="1"/>
  <c r="J10071" i="1"/>
  <c r="J10077" i="1"/>
  <c r="J10106" i="1"/>
  <c r="J10119" i="1"/>
  <c r="J10125" i="1"/>
  <c r="J10140" i="1"/>
  <c r="J10141" i="1"/>
  <c r="J10142" i="1"/>
  <c r="J10146" i="1"/>
  <c r="J10238" i="1"/>
  <c r="J10290" i="1"/>
  <c r="J10338" i="1"/>
  <c r="J10381" i="1"/>
  <c r="J10384" i="1"/>
  <c r="J10391" i="1"/>
  <c r="J10396" i="1"/>
  <c r="J10397" i="1"/>
  <c r="J10432" i="1"/>
  <c r="J10439" i="1"/>
  <c r="J10443" i="1"/>
  <c r="J10445" i="1"/>
  <c r="J10450" i="1"/>
  <c r="J10473" i="1"/>
  <c r="J10486" i="1"/>
  <c r="J10489" i="1"/>
  <c r="J10493" i="1"/>
  <c r="J10523" i="1"/>
  <c r="J10547" i="1"/>
  <c r="J10685" i="1"/>
  <c r="J10699" i="1"/>
  <c r="J10703" i="1"/>
  <c r="J10732" i="1"/>
  <c r="J10770" i="1"/>
  <c r="J10772" i="1"/>
  <c r="J10785" i="1"/>
  <c r="J10786" i="1"/>
  <c r="J10794" i="1"/>
  <c r="J10803" i="1"/>
  <c r="J10804" i="1"/>
  <c r="J9926" i="1"/>
  <c r="J9946" i="1"/>
  <c r="J9960" i="1"/>
  <c r="J9969" i="1"/>
  <c r="J9975" i="1"/>
  <c r="J9979" i="1"/>
  <c r="J9986" i="1"/>
  <c r="J10073" i="1"/>
  <c r="J10074" i="1"/>
  <c r="J10163" i="1"/>
  <c r="J10169" i="1"/>
  <c r="J10170" i="1"/>
  <c r="J10174" i="1"/>
  <c r="J10176" i="1"/>
  <c r="J10262" i="1"/>
  <c r="J10267" i="1"/>
  <c r="J10299" i="1"/>
  <c r="J10302" i="1"/>
  <c r="J10310" i="1"/>
  <c r="J10312" i="1"/>
  <c r="J10322" i="1"/>
  <c r="J10325" i="1"/>
  <c r="J10344" i="1"/>
  <c r="J10422" i="1"/>
  <c r="J10423" i="1"/>
  <c r="J10436" i="1"/>
  <c r="J10438" i="1"/>
  <c r="J10444" i="1"/>
  <c r="J10448" i="1"/>
  <c r="J10451" i="1"/>
  <c r="J10453" i="1"/>
  <c r="J10457" i="1"/>
  <c r="J10461" i="1"/>
  <c r="J10463" i="1"/>
  <c r="J10471" i="1"/>
  <c r="J10472" i="1"/>
  <c r="J10474" i="1"/>
  <c r="J10487" i="1"/>
  <c r="J10492" i="1"/>
  <c r="J10494" i="1"/>
  <c r="J10498" i="1"/>
  <c r="J10509" i="1"/>
  <c r="J10510" i="1"/>
  <c r="J10511" i="1"/>
  <c r="J10518" i="1"/>
  <c r="J10550" i="1"/>
  <c r="J10559" i="1"/>
  <c r="J10560" i="1"/>
  <c r="J10569" i="1"/>
  <c r="J10620" i="1"/>
  <c r="J10621" i="1"/>
  <c r="J10623" i="1"/>
  <c r="J10663" i="1"/>
  <c r="J10664" i="1"/>
  <c r="J10670" i="1"/>
  <c r="J10673" i="1"/>
  <c r="J10712" i="1"/>
  <c r="J10718" i="1"/>
  <c r="J10729" i="1"/>
  <c r="J10779" i="1"/>
  <c r="J10811" i="1"/>
  <c r="J10812" i="1"/>
  <c r="J10817" i="1"/>
  <c r="J10818" i="1"/>
  <c r="J10822" i="1"/>
  <c r="J10824" i="1"/>
  <c r="J9865" i="1"/>
  <c r="J9869" i="1"/>
  <c r="J9882" i="1"/>
  <c r="J9884" i="1"/>
  <c r="J9923" i="1"/>
  <c r="J9924" i="1"/>
  <c r="J9925" i="1"/>
  <c r="J9934" i="1"/>
  <c r="J9940" i="1"/>
  <c r="J9947" i="1"/>
  <c r="J9950" i="1"/>
  <c r="J9953" i="1"/>
  <c r="J9957" i="1"/>
  <c r="J9959" i="1"/>
  <c r="J10011" i="1"/>
  <c r="J10012" i="1"/>
  <c r="J10112" i="1"/>
  <c r="J10134" i="1"/>
  <c r="J10147" i="1"/>
  <c r="J10149" i="1"/>
  <c r="J10155" i="1"/>
  <c r="J10294" i="1"/>
  <c r="J10291" i="1"/>
  <c r="J10292" i="1"/>
  <c r="J10307" i="1"/>
  <c r="J10319" i="1"/>
  <c r="J10363" i="1"/>
  <c r="J10364" i="1"/>
  <c r="J10390" i="1"/>
  <c r="J10393" i="1"/>
  <c r="J10395" i="1"/>
  <c r="J10421" i="1"/>
  <c r="J10467" i="1"/>
  <c r="J10470" i="1"/>
  <c r="J10475" i="1"/>
  <c r="J10476" i="1"/>
  <c r="J10478" i="1"/>
  <c r="J10479" i="1"/>
  <c r="J10480" i="1"/>
  <c r="J10497" i="1"/>
  <c r="J10502" i="1"/>
  <c r="J10507" i="1"/>
  <c r="J10519" i="1"/>
  <c r="J10520" i="1"/>
  <c r="J10581" i="1"/>
  <c r="J10584" i="1"/>
  <c r="J10585" i="1"/>
  <c r="J10588" i="1"/>
  <c r="J10597" i="1"/>
  <c r="J10616" i="1"/>
  <c r="J10628" i="1"/>
  <c r="J10692" i="1"/>
  <c r="J10708" i="1"/>
  <c r="J10713" i="1"/>
  <c r="J10717" i="1"/>
  <c r="J10721" i="1"/>
  <c r="J10722" i="1"/>
  <c r="J9850" i="1"/>
  <c r="J9880" i="1"/>
  <c r="J9886" i="1"/>
  <c r="J9890" i="1"/>
  <c r="J9892" i="1"/>
  <c r="J9900" i="1"/>
  <c r="J9908" i="1"/>
  <c r="J9909" i="1"/>
  <c r="J9910" i="1"/>
  <c r="J9913" i="1"/>
  <c r="J9915" i="1"/>
  <c r="J9916" i="1"/>
  <c r="J9917" i="1"/>
  <c r="J9918" i="1"/>
  <c r="J9919" i="1"/>
  <c r="J9920" i="1"/>
  <c r="J10017" i="1"/>
  <c r="J10026" i="1"/>
  <c r="J10032" i="1"/>
  <c r="J10034" i="1"/>
  <c r="J10043" i="1"/>
  <c r="J10044" i="1"/>
  <c r="J10054" i="1"/>
  <c r="J10104" i="1"/>
  <c r="J10113" i="1"/>
  <c r="J10121" i="1"/>
  <c r="J10123" i="1"/>
  <c r="J10127" i="1"/>
  <c r="J10139" i="1"/>
  <c r="J10177" i="1"/>
  <c r="J10230" i="1"/>
  <c r="J10245" i="1"/>
  <c r="J10258" i="1"/>
  <c r="J10259" i="1"/>
  <c r="J10298" i="1"/>
  <c r="J10301" i="1"/>
  <c r="J10317" i="1"/>
  <c r="J10326" i="1"/>
  <c r="J10341" i="1"/>
  <c r="J10343" i="1"/>
  <c r="J10345" i="1"/>
  <c r="J10346" i="1"/>
  <c r="J10347" i="1"/>
  <c r="J10402" i="1"/>
  <c r="J10405" i="1"/>
  <c r="J10407" i="1"/>
  <c r="J10408" i="1"/>
  <c r="J10420" i="1"/>
  <c r="J10513" i="1"/>
  <c r="J10521" i="1"/>
  <c r="J10527" i="1"/>
  <c r="J9856" i="1"/>
  <c r="J9857" i="1"/>
  <c r="J9872" i="1"/>
  <c r="J9878" i="1"/>
  <c r="J9879" i="1"/>
  <c r="J9887" i="1"/>
  <c r="J9972" i="1"/>
  <c r="J9978" i="1"/>
  <c r="J9980" i="1"/>
  <c r="J9989" i="1"/>
  <c r="J10050" i="1"/>
  <c r="J10051" i="1"/>
  <c r="J10055" i="1"/>
  <c r="J10078" i="1"/>
  <c r="J10080" i="1"/>
  <c r="J10085" i="1"/>
  <c r="J10086" i="1"/>
  <c r="J10095" i="1"/>
  <c r="J10096" i="1"/>
  <c r="J10098" i="1"/>
  <c r="J10099" i="1"/>
  <c r="J10159" i="1"/>
  <c r="J10186" i="1"/>
  <c r="J10187" i="1"/>
  <c r="J10189" i="1"/>
  <c r="J10199" i="1"/>
  <c r="J10200" i="1"/>
  <c r="J10247" i="1"/>
  <c r="J10314" i="1"/>
  <c r="J10315" i="1"/>
  <c r="J10431" i="1"/>
  <c r="J10495" i="1"/>
  <c r="J10500" i="1"/>
  <c r="J10501" i="1"/>
  <c r="J10512" i="1"/>
  <c r="J10517" i="1"/>
  <c r="J10551" i="1"/>
  <c r="J10557" i="1"/>
  <c r="J10563" i="1"/>
  <c r="J10564" i="1"/>
  <c r="J10565" i="1"/>
  <c r="J10567" i="1"/>
  <c r="J10572" i="1"/>
  <c r="J10576" i="1"/>
  <c r="J10600" i="1"/>
  <c r="J10603" i="1"/>
  <c r="J10607" i="1"/>
  <c r="J10610" i="1"/>
  <c r="J10611" i="1"/>
  <c r="J10625" i="1"/>
  <c r="J10632" i="1"/>
  <c r="J10636" i="1"/>
  <c r="J10643" i="1"/>
  <c r="J9849" i="1"/>
  <c r="J9864" i="1"/>
  <c r="J9911" i="1"/>
  <c r="J9914" i="1"/>
  <c r="J9922" i="1"/>
  <c r="J10194" i="1"/>
  <c r="J9970" i="1"/>
  <c r="J9971" i="1"/>
  <c r="J10019" i="1"/>
  <c r="J10037" i="1"/>
  <c r="J10065" i="1"/>
  <c r="J10072" i="1"/>
  <c r="J10079" i="1"/>
  <c r="J10089" i="1"/>
  <c r="J10093" i="1"/>
  <c r="J10097" i="1"/>
  <c r="J10100" i="1"/>
  <c r="J10114" i="1"/>
  <c r="J10116" i="1"/>
  <c r="J10122" i="1"/>
  <c r="J10132" i="1"/>
  <c r="J10157" i="1"/>
  <c r="J10166" i="1"/>
  <c r="J10167" i="1"/>
  <c r="J10168" i="1"/>
  <c r="J10192" i="1"/>
  <c r="J10297" i="1"/>
  <c r="J10339" i="1"/>
  <c r="J10356" i="1"/>
  <c r="J10358" i="1"/>
  <c r="J10398" i="1"/>
  <c r="J10418" i="1"/>
  <c r="J10456" i="1"/>
  <c r="J10462" i="1"/>
  <c r="J10466" i="1"/>
  <c r="J10485" i="1"/>
  <c r="J10499" i="1"/>
  <c r="J10514" i="1"/>
  <c r="J10506" i="1"/>
  <c r="J10515" i="1"/>
  <c r="J10516" i="1"/>
  <c r="J10579" i="1"/>
  <c r="J10631" i="1"/>
  <c r="J10634" i="1"/>
  <c r="J10644" i="1"/>
  <c r="J10646" i="1"/>
  <c r="J10647" i="1"/>
  <c r="J10648" i="1"/>
  <c r="J10649" i="1"/>
  <c r="J10651" i="1"/>
  <c r="J10662" i="1"/>
  <c r="J10667" i="1"/>
  <c r="J10695" i="1"/>
  <c r="J10698" i="1"/>
  <c r="J10700" i="1"/>
  <c r="J10704" i="1"/>
  <c r="J10706" i="1"/>
  <c r="J10711" i="1"/>
  <c r="J10715" i="1"/>
  <c r="J10719" i="1"/>
  <c r="J10720" i="1"/>
  <c r="J10724" i="1"/>
  <c r="J10726" i="1"/>
  <c r="J10728" i="1"/>
  <c r="J9893" i="1"/>
  <c r="J9894" i="1"/>
  <c r="J9895" i="1"/>
  <c r="J9897" i="1"/>
  <c r="J9982" i="1"/>
  <c r="J9983" i="1"/>
  <c r="J10015" i="1"/>
  <c r="J10016" i="1"/>
  <c r="J10020" i="1"/>
  <c r="J10025" i="1"/>
  <c r="J10027" i="1"/>
  <c r="J10028" i="1"/>
  <c r="J10046" i="1"/>
  <c r="J10158" i="1"/>
  <c r="J10185" i="1"/>
  <c r="J10190" i="1"/>
  <c r="J10204" i="1"/>
  <c r="J10210" i="1"/>
  <c r="J10233" i="1"/>
  <c r="J10284" i="1"/>
  <c r="J10286" i="1"/>
  <c r="J10288" i="1"/>
  <c r="J10295" i="1"/>
  <c r="J10296" i="1"/>
  <c r="J10306" i="1"/>
  <c r="J10351" i="1"/>
  <c r="J10352" i="1"/>
  <c r="J10359" i="1"/>
  <c r="J10369" i="1"/>
  <c r="J10370" i="1"/>
  <c r="J10372" i="1"/>
  <c r="J10376" i="1"/>
  <c r="J10424" i="1"/>
  <c r="J10441" i="1"/>
  <c r="J10446" i="1"/>
  <c r="J10531" i="1"/>
  <c r="J10541" i="1"/>
  <c r="J10542" i="1"/>
  <c r="J10543" i="1"/>
  <c r="J10561" i="1"/>
  <c r="J10570" i="1"/>
  <c r="J10575" i="1"/>
  <c r="J10580" i="1"/>
  <c r="J10594" i="1"/>
  <c r="J10595" i="1"/>
  <c r="J10596" i="1"/>
  <c r="J10602" i="1"/>
  <c r="J10608" i="1"/>
  <c r="J10606" i="1"/>
  <c r="J10614" i="1"/>
  <c r="J10618" i="1"/>
  <c r="J10619" i="1"/>
  <c r="J10629" i="1"/>
  <c r="J10630" i="1"/>
  <c r="J10637" i="1"/>
  <c r="J10738" i="1"/>
  <c r="J10745" i="1"/>
  <c r="J10751" i="1"/>
  <c r="J10758" i="1"/>
  <c r="J10768" i="1"/>
  <c r="J10774" i="1"/>
  <c r="J10777" i="1"/>
  <c r="J10781" i="1"/>
  <c r="J10782" i="1"/>
  <c r="J10783" i="1"/>
  <c r="J10784" i="1"/>
  <c r="J10787" i="1"/>
  <c r="J10788" i="1"/>
  <c r="J10789" i="1"/>
  <c r="J10791" i="1"/>
  <c r="J10792" i="1"/>
  <c r="J10795" i="1"/>
  <c r="J10796" i="1"/>
  <c r="J10797" i="1"/>
  <c r="J9848" i="1"/>
  <c r="J9860" i="1"/>
  <c r="J9861" i="1"/>
  <c r="J9863" i="1"/>
  <c r="J9889" i="1"/>
  <c r="J9896" i="1"/>
  <c r="J9907" i="1"/>
  <c r="J9939" i="1"/>
  <c r="J9941" i="1"/>
  <c r="J9944" i="1"/>
  <c r="J9977" i="1"/>
  <c r="J9992" i="1"/>
  <c r="J10000" i="1"/>
  <c r="J10002" i="1"/>
  <c r="J10004" i="1"/>
  <c r="J10030" i="1"/>
  <c r="J10031" i="1"/>
  <c r="J10035" i="1"/>
  <c r="J10130" i="1"/>
  <c r="J10136" i="1"/>
  <c r="J10160" i="1"/>
  <c r="J9929" i="1"/>
  <c r="J10175" i="1"/>
  <c r="J10178" i="1"/>
  <c r="J10182" i="1"/>
  <c r="J10183" i="1"/>
  <c r="J10193" i="1"/>
  <c r="J10196" i="1"/>
  <c r="J10198" i="1"/>
  <c r="J10218" i="1"/>
  <c r="J10225" i="1"/>
  <c r="J10237" i="1"/>
  <c r="J10243" i="1"/>
  <c r="J10246" i="1"/>
  <c r="J10248" i="1"/>
  <c r="J10293" i="1"/>
  <c r="J10303" i="1"/>
  <c r="J10304" i="1"/>
  <c r="J10305" i="1"/>
  <c r="J10309" i="1"/>
  <c r="J10311" i="1"/>
  <c r="J10324" i="1"/>
  <c r="J10329" i="1"/>
  <c r="J10330" i="1"/>
  <c r="J10340" i="1"/>
  <c r="J10349" i="1"/>
  <c r="J10357" i="1"/>
  <c r="J10371" i="1"/>
  <c r="J10373" i="1"/>
  <c r="J10374" i="1"/>
  <c r="J10379" i="1"/>
  <c r="J10406" i="1"/>
  <c r="J10415" i="1"/>
  <c r="J10419" i="1"/>
  <c r="J10434" i="1"/>
  <c r="J10481" i="1"/>
  <c r="J10524" i="1"/>
  <c r="J10525" i="1"/>
  <c r="J10526" i="1"/>
  <c r="J10532" i="1"/>
  <c r="J10536" i="1"/>
  <c r="J10537" i="1"/>
  <c r="J10539" i="1"/>
  <c r="J10546" i="1"/>
  <c r="J10552" i="1"/>
  <c r="J10568" i="1"/>
  <c r="J9852" i="1"/>
  <c r="J9854" i="1"/>
  <c r="J9858" i="1"/>
  <c r="J9881" i="1"/>
  <c r="J9883" i="1"/>
  <c r="J9902" i="1"/>
  <c r="J10003" i="1"/>
  <c r="J10014" i="1"/>
  <c r="J10018" i="1"/>
  <c r="J10022" i="1"/>
  <c r="J10033" i="1"/>
  <c r="J10220" i="1"/>
  <c r="J10223" i="1"/>
  <c r="J10227" i="1"/>
  <c r="J10234" i="1"/>
  <c r="J10239" i="1"/>
  <c r="J10240" i="1"/>
  <c r="J10241" i="1"/>
  <c r="J10242" i="1"/>
  <c r="J10270" i="1"/>
  <c r="J10271" i="1"/>
  <c r="J10274" i="1"/>
  <c r="J10342" i="1"/>
  <c r="J10388" i="1"/>
  <c r="J10389" i="1"/>
  <c r="J10399" i="1"/>
  <c r="J10442" i="1"/>
  <c r="J10571" i="1"/>
  <c r="J10578" i="1"/>
  <c r="J10582" i="1"/>
  <c r="J10583" i="1"/>
  <c r="J10589" i="1"/>
  <c r="J10605" i="1"/>
  <c r="J10613" i="1"/>
  <c r="J10622" i="1"/>
  <c r="J10626" i="1"/>
  <c r="J10635" i="1"/>
  <c r="J10639" i="1"/>
  <c r="J10642" i="1"/>
  <c r="J10652" i="1"/>
  <c r="J10655" i="1"/>
  <c r="J10656" i="1"/>
  <c r="J10659" i="1"/>
  <c r="J10668" i="1"/>
  <c r="J10671" i="1"/>
  <c r="J10676" i="1"/>
  <c r="J10678" i="1"/>
  <c r="J10682" i="1"/>
  <c r="J10683" i="1"/>
  <c r="J10687" i="1"/>
  <c r="J10696" i="1"/>
  <c r="J10697" i="1"/>
  <c r="J10701" i="1"/>
  <c r="J10710" i="1"/>
  <c r="J10723" i="1"/>
  <c r="J10731" i="1"/>
  <c r="J10736" i="1"/>
  <c r="J10739" i="1"/>
  <c r="J10740" i="1"/>
  <c r="J10742" i="1"/>
  <c r="J10748" i="1"/>
  <c r="J10750" i="1"/>
  <c r="J10756" i="1"/>
  <c r="J10762" i="1"/>
  <c r="J10763" i="1"/>
  <c r="J9927" i="1"/>
  <c r="J9931" i="1"/>
  <c r="J10084" i="1"/>
  <c r="J10090" i="1"/>
  <c r="J10101" i="1"/>
  <c r="J10102" i="1"/>
  <c r="J10103" i="1"/>
  <c r="J10115" i="1"/>
  <c r="J10126" i="1"/>
  <c r="J10129" i="1"/>
  <c r="J10131" i="1"/>
  <c r="J10135" i="1"/>
  <c r="J10145" i="1"/>
  <c r="J10171" i="1"/>
  <c r="J10208" i="1"/>
  <c r="J10226" i="1"/>
  <c r="J10251" i="1"/>
  <c r="J10255" i="1"/>
  <c r="J10263" i="1"/>
  <c r="J10264" i="1"/>
  <c r="J10266" i="1"/>
  <c r="J10275" i="1"/>
  <c r="J10276" i="1"/>
  <c r="J10282" i="1"/>
  <c r="J10283" i="1"/>
  <c r="J10289" i="1"/>
  <c r="J10316" i="1"/>
  <c r="J10331" i="1"/>
  <c r="J10350" i="1"/>
  <c r="J10354" i="1"/>
  <c r="J10366" i="1"/>
  <c r="J10367" i="1"/>
  <c r="J10378" i="1"/>
  <c r="J10428" i="1"/>
  <c r="J10430" i="1"/>
  <c r="J10437" i="1"/>
  <c r="J10458" i="1"/>
  <c r="J10460" i="1"/>
  <c r="J10468" i="1"/>
  <c r="J10469" i="1"/>
  <c r="J10483" i="1"/>
  <c r="J10484" i="1"/>
  <c r="J10490" i="1"/>
  <c r="J10491" i="1"/>
  <c r="J10549" i="1"/>
  <c r="J10554" i="1"/>
  <c r="J10574" i="1"/>
  <c r="J10577" i="1"/>
  <c r="J10674" i="1"/>
  <c r="J10693" i="1"/>
  <c r="J10694" i="1"/>
  <c r="J10705" i="1"/>
  <c r="J10714" i="1"/>
  <c r="J10716" i="1"/>
  <c r="J10725" i="1"/>
  <c r="J10730" i="1"/>
  <c r="J10735" i="1"/>
  <c r="J10741" i="1"/>
  <c r="J10743" i="1"/>
  <c r="J10744" i="1"/>
  <c r="J10746" i="1"/>
  <c r="J10747" i="1"/>
  <c r="J10749" i="1"/>
  <c r="J10752" i="1"/>
  <c r="J9847" i="1"/>
  <c r="J9851" i="1"/>
  <c r="J9859" i="1"/>
  <c r="J9898" i="1"/>
  <c r="J9921" i="1"/>
  <c r="J9958" i="1"/>
  <c r="J9962" i="1"/>
  <c r="J9963" i="1"/>
  <c r="J10053" i="1"/>
  <c r="J10133" i="1"/>
  <c r="J10148" i="1"/>
  <c r="J10150" i="1"/>
  <c r="J10151" i="1"/>
  <c r="J10152" i="1"/>
  <c r="J10153" i="1"/>
  <c r="J10154" i="1"/>
  <c r="J10173" i="1"/>
  <c r="J10211" i="1"/>
  <c r="J10212" i="1"/>
  <c r="J10216" i="1"/>
  <c r="J10272" i="1"/>
  <c r="J10277" i="1"/>
  <c r="J10279" i="1"/>
  <c r="J10280" i="1"/>
  <c r="J10308" i="1"/>
  <c r="J10313" i="1"/>
  <c r="J10320" i="1"/>
  <c r="J10321" i="1"/>
  <c r="J10323" i="1"/>
  <c r="J10327" i="1"/>
  <c r="J10334" i="1"/>
  <c r="J10337" i="1"/>
  <c r="J10355" i="1"/>
  <c r="J10447" i="1"/>
  <c r="J10452" i="1"/>
  <c r="J10454" i="1"/>
  <c r="J10464" i="1"/>
  <c r="J10465" i="1"/>
  <c r="J10540" i="1"/>
  <c r="J10753" i="1"/>
  <c r="J10759" i="1"/>
  <c r="J10761" i="1"/>
  <c r="J10764" i="1"/>
  <c r="J10765" i="1"/>
  <c r="J10767" i="1"/>
  <c r="J10769" i="1"/>
  <c r="J10773" i="1"/>
  <c r="J10798" i="1"/>
  <c r="J10799" i="1"/>
  <c r="J10800" i="1"/>
  <c r="J10801" i="1"/>
  <c r="J10802" i="1"/>
  <c r="J10805" i="1"/>
  <c r="J10806" i="1"/>
  <c r="J10807" i="1"/>
  <c r="J10808" i="1"/>
  <c r="J10809" i="1"/>
  <c r="J10810" i="1"/>
  <c r="J10819" i="1"/>
  <c r="J10820" i="1"/>
  <c r="J10825" i="1"/>
  <c r="J10826" i="1"/>
  <c r="J10827" i="1"/>
  <c r="J10828" i="1"/>
  <c r="J10832" i="1"/>
  <c r="J10833" i="1"/>
  <c r="J10834" i="1"/>
  <c r="J10835" i="1"/>
  <c r="J10836" i="1"/>
  <c r="J10837" i="1"/>
  <c r="J10838" i="1"/>
  <c r="J10839" i="1"/>
  <c r="J9862" i="1"/>
  <c r="J9873" i="1"/>
  <c r="J9876" i="1"/>
  <c r="J9885" i="1"/>
  <c r="J9888" i="1"/>
  <c r="J9891" i="1"/>
  <c r="J9936" i="1"/>
  <c r="J9964" i="1"/>
  <c r="J9993" i="1"/>
  <c r="J9995" i="1"/>
  <c r="J9998" i="1"/>
  <c r="J10047" i="1"/>
  <c r="J10048" i="1"/>
  <c r="J10049" i="1"/>
  <c r="J10052" i="1"/>
  <c r="J10064" i="1"/>
  <c r="J10066" i="1"/>
  <c r="J10070" i="1"/>
  <c r="J10107" i="1"/>
  <c r="J10108" i="1"/>
  <c r="J10124" i="1"/>
  <c r="J10128" i="1"/>
  <c r="J10137" i="1"/>
  <c r="J10138" i="1"/>
  <c r="J10143" i="1"/>
  <c r="J10144" i="1"/>
  <c r="J10195" i="1"/>
  <c r="J10231" i="1"/>
  <c r="J10232" i="1"/>
  <c r="J10249" i="1"/>
  <c r="J10250" i="1"/>
  <c r="J10254" i="1"/>
  <c r="J10257" i="1"/>
  <c r="J10256" i="1"/>
  <c r="J10261" i="1"/>
  <c r="J10265" i="1"/>
  <c r="J10268" i="1"/>
  <c r="J10269" i="1"/>
  <c r="J10273" i="1"/>
  <c r="J10278" i="1"/>
  <c r="J10281" i="1"/>
  <c r="J10285" i="1"/>
  <c r="J10287" i="1"/>
  <c r="J10348" i="1"/>
  <c r="J10362" i="1"/>
  <c r="J10400" i="1"/>
  <c r="J10401" i="1"/>
  <c r="J10411" i="1"/>
  <c r="J10425" i="1"/>
  <c r="J10429" i="1"/>
  <c r="J10455" i="1"/>
  <c r="J10459" i="1"/>
  <c r="J10488" i="1"/>
  <c r="J10529" i="1"/>
  <c r="J10530" i="1"/>
  <c r="J10590" i="1"/>
  <c r="J10592" i="1"/>
  <c r="J10593" i="1"/>
  <c r="J10599" i="1"/>
  <c r="J10601" i="1"/>
  <c r="J10609" i="1"/>
  <c r="J9867" i="1"/>
  <c r="J9874" i="1"/>
  <c r="J9991" i="1"/>
  <c r="J10081" i="1"/>
  <c r="J10087" i="1"/>
  <c r="J10094" i="1"/>
  <c r="J10109" i="1"/>
  <c r="J10111" i="1"/>
  <c r="J10118" i="1"/>
  <c r="J10162" i="1"/>
  <c r="J10164" i="1"/>
  <c r="J10203" i="1"/>
  <c r="J10209" i="1"/>
  <c r="J10219" i="1"/>
  <c r="J10221" i="1"/>
  <c r="J10224" i="1"/>
  <c r="J10228" i="1"/>
  <c r="J10229" i="1"/>
  <c r="J10244" i="1"/>
  <c r="J10333" i="1"/>
  <c r="J10335" i="1"/>
  <c r="J10336" i="1"/>
  <c r="J10360" i="1"/>
  <c r="J10377" i="1"/>
  <c r="J10382" i="1"/>
  <c r="J10383" i="1"/>
  <c r="J10410" i="1"/>
  <c r="J10412" i="1"/>
  <c r="J10416" i="1"/>
  <c r="J10417" i="1"/>
  <c r="J10440" i="1"/>
  <c r="J10449" i="1"/>
  <c r="J10522" i="1"/>
  <c r="J10562" i="1"/>
  <c r="J10612" i="1"/>
  <c r="J10624" i="1"/>
  <c r="J10627" i="1"/>
  <c r="J10653" i="1"/>
  <c r="J10654" i="1"/>
  <c r="J10658" i="1"/>
  <c r="J10680" i="1"/>
  <c r="J10684" i="1"/>
  <c r="J10686" i="1"/>
  <c r="J10688" i="1"/>
  <c r="J10689" i="1"/>
  <c r="J10690" i="1"/>
  <c r="J10691" i="1"/>
  <c r="J10702" i="1"/>
  <c r="J10707" i="1"/>
  <c r="J10709" i="1"/>
  <c r="J10727" i="1"/>
  <c r="J10734" i="1"/>
  <c r="J10760" i="1"/>
  <c r="J10766" i="1"/>
  <c r="J10775" i="1"/>
  <c r="J10776" i="1"/>
  <c r="J10778" i="1"/>
  <c r="J10780" i="1"/>
  <c r="J10790" i="1"/>
  <c r="J10793" i="1"/>
  <c r="J10813" i="1"/>
  <c r="J10814" i="1"/>
  <c r="J10815" i="1"/>
  <c r="J10816" i="1"/>
  <c r="J10821" i="1"/>
  <c r="J10823" i="1"/>
  <c r="J10829" i="1"/>
  <c r="J10830" i="1"/>
  <c r="J10831" i="1"/>
  <c r="J9842" i="1"/>
  <c r="J9844" i="1"/>
  <c r="J9846" i="1"/>
  <c r="J9855" i="1"/>
  <c r="J9875" i="1"/>
  <c r="J9912" i="1"/>
  <c r="J9932" i="1"/>
  <c r="J9930" i="1"/>
  <c r="J9943" i="1"/>
  <c r="J9973" i="1"/>
  <c r="J9974" i="1"/>
  <c r="J9976" i="1"/>
  <c r="J9981" i="1"/>
  <c r="J9984" i="1"/>
  <c r="J9987" i="1"/>
  <c r="J9988" i="1"/>
  <c r="J9990" i="1"/>
  <c r="J9996" i="1"/>
  <c r="J9997" i="1"/>
  <c r="J9999" i="1"/>
  <c r="J10001" i="1"/>
  <c r="J10006" i="1"/>
  <c r="J10008" i="1"/>
  <c r="J10013" i="1"/>
  <c r="J10023" i="1"/>
  <c r="J10024" i="1"/>
  <c r="J10056" i="1"/>
  <c r="J10062" i="1"/>
  <c r="J10063" i="1"/>
  <c r="J10076" i="1"/>
  <c r="J10184" i="1"/>
  <c r="J10207" i="1"/>
  <c r="J10213" i="1"/>
  <c r="J10217" i="1"/>
  <c r="J10252" i="1"/>
  <c r="J10328" i="1"/>
  <c r="J10385" i="1"/>
  <c r="J10387" i="1"/>
  <c r="J10392" i="1"/>
  <c r="J10477" i="1"/>
  <c r="J10482" i="1"/>
  <c r="J10504" i="1"/>
  <c r="J10505" i="1"/>
  <c r="J10573" i="1"/>
  <c r="J10591" i="1"/>
  <c r="J10604" i="1"/>
  <c r="J10633" i="1"/>
  <c r="J10638" i="1"/>
  <c r="J10640" i="1"/>
  <c r="J10641" i="1"/>
  <c r="J10645" i="1"/>
  <c r="J10650" i="1"/>
  <c r="J10657" i="1"/>
  <c r="J10677" i="1"/>
  <c r="J10679" i="1"/>
  <c r="J10681" i="1"/>
  <c r="J10733" i="1"/>
  <c r="J10737" i="1"/>
  <c r="J10754" i="1"/>
  <c r="J10755" i="1"/>
  <c r="J10757" i="1"/>
  <c r="J10771" i="1"/>
  <c r="J9843" i="1"/>
  <c r="J9845" i="1"/>
  <c r="J9853" i="1"/>
  <c r="J9903" i="1"/>
  <c r="J9935" i="1"/>
  <c r="J9938" i="1"/>
  <c r="J9942" i="1"/>
  <c r="J9945" i="1"/>
  <c r="J9949" i="1"/>
  <c r="J9951" i="1"/>
  <c r="J9952" i="1"/>
  <c r="J9955" i="1"/>
  <c r="J10029" i="1"/>
  <c r="J10036" i="1"/>
  <c r="J10038" i="1"/>
  <c r="J10039" i="1"/>
  <c r="J10040" i="1"/>
  <c r="J10041" i="1"/>
  <c r="J10042" i="1"/>
  <c r="J10045" i="1"/>
  <c r="J10057" i="1"/>
  <c r="J10082" i="1"/>
  <c r="J10156" i="1"/>
  <c r="J10165" i="1"/>
  <c r="J10179" i="1"/>
  <c r="J10180" i="1"/>
  <c r="J10197" i="1"/>
  <c r="J10202" i="1"/>
  <c r="J10206" i="1"/>
  <c r="J10214" i="1"/>
  <c r="J10215" i="1"/>
  <c r="J10253" i="1"/>
  <c r="J10260" i="1"/>
  <c r="J10300" i="1"/>
  <c r="J10318" i="1"/>
  <c r="J10332" i="1"/>
  <c r="J10353" i="1"/>
  <c r="J10361" i="1"/>
  <c r="J10365" i="1"/>
  <c r="J10368" i="1"/>
  <c r="J10386" i="1"/>
  <c r="J10394" i="1"/>
  <c r="J10426" i="1"/>
  <c r="J10496" i="1"/>
  <c r="J10528" i="1"/>
  <c r="J10544" i="1"/>
  <c r="J10545" i="1"/>
  <c r="J10548" i="1"/>
  <c r="J10553" i="1"/>
  <c r="J9899" i="1"/>
  <c r="J9904" i="1"/>
  <c r="J9905" i="1"/>
  <c r="J9906" i="1"/>
  <c r="J9928" i="1"/>
  <c r="J9933" i="1"/>
  <c r="J9948" i="1"/>
  <c r="J9954" i="1"/>
  <c r="J9956" i="1"/>
  <c r="J9968" i="1"/>
  <c r="J9994" i="1"/>
  <c r="J10075" i="1"/>
  <c r="J10083" i="1"/>
  <c r="J10088" i="1"/>
  <c r="J10091" i="1"/>
  <c r="J10092" i="1"/>
  <c r="J10105" i="1"/>
  <c r="J10110" i="1"/>
  <c r="J10117" i="1"/>
  <c r="J10120" i="1"/>
  <c r="J10161" i="1"/>
  <c r="J10172" i="1"/>
  <c r="J10181" i="1"/>
  <c r="J10188" i="1"/>
  <c r="J10191" i="1"/>
  <c r="J10201" i="1"/>
  <c r="J10205" i="1"/>
  <c r="J10222" i="1"/>
  <c r="J10235" i="1"/>
  <c r="J10236" i="1"/>
  <c r="J10375" i="1"/>
  <c r="J10380" i="1"/>
  <c r="J10403" i="1"/>
  <c r="J10404" i="1"/>
  <c r="J10409" i="1"/>
  <c r="J10413" i="1"/>
  <c r="J10414" i="1"/>
  <c r="J10427" i="1"/>
  <c r="J10433" i="1"/>
  <c r="J10435" i="1"/>
  <c r="J10503" i="1"/>
  <c r="J10508" i="1"/>
  <c r="J10533" i="1"/>
  <c r="J10534" i="1"/>
  <c r="J10535" i="1"/>
  <c r="J10538" i="1"/>
  <c r="J10555" i="1"/>
  <c r="J10556" i="1"/>
  <c r="J10558" i="1"/>
  <c r="J10566" i="1"/>
  <c r="J10586" i="1"/>
  <c r="J10587" i="1"/>
  <c r="J10598" i="1"/>
  <c r="J10615" i="1"/>
  <c r="J10617" i="1"/>
  <c r="J10660" i="1"/>
  <c r="J10661" i="1"/>
  <c r="J10665" i="1"/>
  <c r="J10666" i="1"/>
  <c r="J10669" i="1"/>
  <c r="J10672" i="1"/>
  <c r="J10675" i="1"/>
  <c r="J10856" i="1"/>
  <c r="J10891" i="1"/>
  <c r="J10894" i="1"/>
  <c r="J10904" i="1"/>
  <c r="J10905" i="1"/>
  <c r="J10906" i="1"/>
  <c r="J10990" i="1"/>
  <c r="J10991" i="1"/>
  <c r="J10994" i="1"/>
  <c r="J10997" i="1"/>
  <c r="J10998" i="1"/>
  <c r="J11002" i="1"/>
  <c r="J11003" i="1"/>
  <c r="J11006" i="1"/>
  <c r="J11008" i="1"/>
  <c r="J11022" i="1"/>
  <c r="J11034" i="1"/>
  <c r="J11035" i="1"/>
  <c r="J11036" i="1"/>
  <c r="J11038" i="1"/>
  <c r="J11047" i="1"/>
  <c r="J11054" i="1"/>
  <c r="J11072" i="1"/>
  <c r="J11073" i="1"/>
  <c r="J11075" i="1"/>
  <c r="J11084" i="1"/>
  <c r="J11085" i="1"/>
  <c r="J11086" i="1"/>
  <c r="J11088" i="1"/>
  <c r="J11089" i="1"/>
  <c r="J11097" i="1"/>
  <c r="J11104" i="1"/>
  <c r="J11106" i="1"/>
  <c r="J11115" i="1"/>
  <c r="J11151" i="1"/>
  <c r="J11167" i="1"/>
  <c r="J11171" i="1"/>
  <c r="J11176" i="1"/>
  <c r="J11178" i="1"/>
  <c r="J11183" i="1"/>
  <c r="J11185" i="1"/>
  <c r="J11201" i="1"/>
  <c r="J11220" i="1"/>
  <c r="J11223" i="1"/>
  <c r="J11226" i="1"/>
  <c r="J11227" i="1"/>
  <c r="J11233" i="1"/>
  <c r="J11234" i="1"/>
  <c r="J11237" i="1"/>
  <c r="J11238" i="1"/>
  <c r="J11244" i="1"/>
  <c r="J11250" i="1"/>
  <c r="J11251" i="1"/>
  <c r="J11266" i="1"/>
  <c r="J11267" i="1"/>
  <c r="J11286" i="1"/>
  <c r="J11287" i="1"/>
  <c r="J11299" i="1"/>
  <c r="J11316" i="1"/>
  <c r="J11318" i="1"/>
  <c r="J11001" i="1"/>
  <c r="J11155" i="1"/>
  <c r="J11157" i="1"/>
  <c r="J11169" i="1"/>
  <c r="J11187" i="1"/>
  <c r="J11216" i="1"/>
  <c r="J11221" i="1"/>
  <c r="J11228" i="1"/>
  <c r="J11230" i="1"/>
  <c r="J11319" i="1"/>
  <c r="J11328" i="1"/>
  <c r="J11329" i="1"/>
  <c r="J11333" i="1"/>
  <c r="J11335" i="1"/>
  <c r="J11345" i="1"/>
  <c r="J11347" i="1"/>
  <c r="J11382" i="1"/>
  <c r="J11386" i="1"/>
  <c r="J11415" i="1"/>
  <c r="J11420" i="1"/>
  <c r="J11432" i="1"/>
  <c r="J11436" i="1"/>
  <c r="J11448" i="1"/>
  <c r="J11456" i="1"/>
  <c r="J11457" i="1"/>
  <c r="J11458" i="1"/>
  <c r="J11682" i="1"/>
  <c r="J11683" i="1"/>
  <c r="J11684" i="1"/>
  <c r="J11688" i="1"/>
  <c r="J11690" i="1"/>
  <c r="J11696" i="1"/>
  <c r="J11702" i="1"/>
  <c r="J11706" i="1"/>
  <c r="J11709" i="1"/>
  <c r="J11713" i="1"/>
  <c r="J11716" i="1"/>
  <c r="J11719" i="1"/>
  <c r="J11734" i="1"/>
  <c r="J11767" i="1"/>
  <c r="J11768" i="1"/>
  <c r="J11770" i="1"/>
  <c r="J11785" i="1"/>
  <c r="J11798" i="1"/>
  <c r="J11812" i="1"/>
  <c r="J11820" i="1"/>
  <c r="J11828" i="1"/>
  <c r="J11857" i="1"/>
  <c r="J11858" i="1"/>
  <c r="J11859" i="1"/>
  <c r="J11860" i="1"/>
  <c r="J11861" i="1"/>
  <c r="J11862" i="1"/>
  <c r="J11863" i="1"/>
  <c r="J11864" i="1"/>
  <c r="J11865" i="1"/>
  <c r="J11866" i="1"/>
  <c r="J11867" i="1"/>
  <c r="J11868" i="1"/>
  <c r="J11869" i="1"/>
  <c r="J11870" i="1"/>
  <c r="J11871" i="1"/>
  <c r="J11872" i="1"/>
  <c r="J10847" i="1"/>
  <c r="J10849" i="1"/>
  <c r="J10860" i="1"/>
  <c r="J10875" i="1"/>
  <c r="J10876" i="1"/>
  <c r="J10877" i="1"/>
  <c r="J10995" i="1"/>
  <c r="J11012" i="1"/>
  <c r="J11015" i="1"/>
  <c r="J11017" i="1"/>
  <c r="J11021" i="1"/>
  <c r="J11024" i="1"/>
  <c r="J11031" i="1"/>
  <c r="J11033" i="1"/>
  <c r="J11043" i="1"/>
  <c r="J11050" i="1"/>
  <c r="J11056" i="1"/>
  <c r="J11061" i="1"/>
  <c r="J11067" i="1"/>
  <c r="J11103" i="1"/>
  <c r="J11107" i="1"/>
  <c r="J11110" i="1"/>
  <c r="J11111" i="1"/>
  <c r="J11123" i="1"/>
  <c r="J11153" i="1"/>
  <c r="J11162" i="1"/>
  <c r="J11172" i="1"/>
  <c r="J11174" i="1"/>
  <c r="J11200" i="1"/>
  <c r="J11205" i="1"/>
  <c r="J11207" i="1"/>
  <c r="J11224" i="1"/>
  <c r="J11229" i="1"/>
  <c r="J11245" i="1"/>
  <c r="J11249" i="1"/>
  <c r="J11258" i="1"/>
  <c r="J11260" i="1"/>
  <c r="J11285" i="1"/>
  <c r="J11360" i="1"/>
  <c r="J11365" i="1"/>
  <c r="J11368" i="1"/>
  <c r="J11369" i="1"/>
  <c r="J11373" i="1"/>
  <c r="J11374" i="1"/>
  <c r="J11375" i="1"/>
  <c r="J11376" i="1"/>
  <c r="J11421" i="1"/>
  <c r="J11422" i="1"/>
  <c r="J11624" i="1"/>
  <c r="J11629" i="1"/>
  <c r="J11652" i="1"/>
  <c r="J11653" i="1"/>
  <c r="J11656" i="1"/>
  <c r="J11664" i="1"/>
  <c r="J11665" i="1"/>
  <c r="J11667" i="1"/>
  <c r="J11672" i="1"/>
  <c r="J11673" i="1"/>
  <c r="J11674" i="1"/>
  <c r="J11676" i="1"/>
  <c r="J11687" i="1"/>
  <c r="J11678" i="1"/>
  <c r="J11747" i="1"/>
  <c r="J11748" i="1"/>
  <c r="J11749" i="1"/>
  <c r="J11773" i="1"/>
  <c r="J10858" i="1"/>
  <c r="J10879" i="1"/>
  <c r="J10908" i="1"/>
  <c r="J10909" i="1"/>
  <c r="J10918" i="1"/>
  <c r="J10921" i="1"/>
  <c r="J10975" i="1"/>
  <c r="J10982" i="1"/>
  <c r="J10983" i="1"/>
  <c r="J10989" i="1"/>
  <c r="J10993" i="1"/>
  <c r="J10996" i="1"/>
  <c r="J11023" i="1"/>
  <c r="J11027" i="1"/>
  <c r="J11055" i="1"/>
  <c r="J11057" i="1"/>
  <c r="J11063" i="1"/>
  <c r="J11117" i="1"/>
  <c r="J11128" i="1"/>
  <c r="J11130" i="1"/>
  <c r="J11142" i="1"/>
  <c r="J11152" i="1"/>
  <c r="J11159" i="1"/>
  <c r="J11170" i="1"/>
  <c r="J11173" i="1"/>
  <c r="J11247" i="1"/>
  <c r="J11253" i="1"/>
  <c r="J11256" i="1"/>
  <c r="J11257" i="1"/>
  <c r="J11259" i="1"/>
  <c r="J11263" i="1"/>
  <c r="J11269" i="1"/>
  <c r="J11271" i="1"/>
  <c r="J11275" i="1"/>
  <c r="J11334" i="1"/>
  <c r="J11352" i="1"/>
  <c r="J11357" i="1"/>
  <c r="J11416" i="1"/>
  <c r="J11418" i="1"/>
  <c r="J11423" i="1"/>
  <c r="J11464" i="1"/>
  <c r="J11491" i="1"/>
  <c r="J11494" i="1"/>
  <c r="J11497" i="1"/>
  <c r="J11499" i="1"/>
  <c r="J11501" i="1"/>
  <c r="J11512" i="1"/>
  <c r="J11513" i="1"/>
  <c r="J11594" i="1"/>
  <c r="J11595" i="1"/>
  <c r="J11720" i="1"/>
  <c r="J11721" i="1"/>
  <c r="J11726" i="1"/>
  <c r="J11727" i="1"/>
  <c r="J11732" i="1"/>
  <c r="J11742" i="1"/>
  <c r="J11752" i="1"/>
  <c r="J11757" i="1"/>
  <c r="J11759" i="1"/>
  <c r="J11771" i="1"/>
  <c r="J11774" i="1"/>
  <c r="J10907" i="1"/>
  <c r="J10926" i="1"/>
  <c r="J10934" i="1"/>
  <c r="J10935" i="1"/>
  <c r="J10936" i="1"/>
  <c r="J10937" i="1"/>
  <c r="J10951" i="1"/>
  <c r="J10964" i="1"/>
  <c r="J10968" i="1"/>
  <c r="J11016" i="1"/>
  <c r="J11018" i="1"/>
  <c r="J11020" i="1"/>
  <c r="J11028" i="1"/>
  <c r="J11030" i="1"/>
  <c r="J11037" i="1"/>
  <c r="J11041" i="1"/>
  <c r="J11045" i="1"/>
  <c r="J11099" i="1"/>
  <c r="J11105" i="1"/>
  <c r="J11112" i="1"/>
  <c r="J11122" i="1"/>
  <c r="J11140" i="1"/>
  <c r="J11141" i="1"/>
  <c r="J11143" i="1"/>
  <c r="J11144" i="1"/>
  <c r="J11145" i="1"/>
  <c r="J11146" i="1"/>
  <c r="J11147" i="1"/>
  <c r="J11148" i="1"/>
  <c r="J11154" i="1"/>
  <c r="J11158" i="1"/>
  <c r="J11160" i="1"/>
  <c r="J11231" i="1"/>
  <c r="J11232" i="1"/>
  <c r="J11241" i="1"/>
  <c r="J11254" i="1"/>
  <c r="J11255" i="1"/>
  <c r="J11262" i="1"/>
  <c r="J11261" i="1"/>
  <c r="J11265" i="1"/>
  <c r="J11268" i="1"/>
  <c r="J11296" i="1"/>
  <c r="J11297" i="1"/>
  <c r="J11303" i="1"/>
  <c r="J11324" i="1"/>
  <c r="J11398" i="1"/>
  <c r="J11404" i="1"/>
  <c r="J11411" i="1"/>
  <c r="J11412" i="1"/>
  <c r="J11434" i="1"/>
  <c r="J11440" i="1"/>
  <c r="J11443" i="1"/>
  <c r="J11573" i="1"/>
  <c r="J11605" i="1"/>
  <c r="J11610" i="1"/>
  <c r="J11633" i="1"/>
  <c r="J11651" i="1"/>
  <c r="J11654" i="1"/>
  <c r="J11657" i="1"/>
  <c r="J11699" i="1"/>
  <c r="J11712" i="1"/>
  <c r="J11763" i="1"/>
  <c r="J11769" i="1"/>
  <c r="J10861" i="1"/>
  <c r="J10869" i="1"/>
  <c r="J10873" i="1"/>
  <c r="J10878" i="1"/>
  <c r="J10885" i="1"/>
  <c r="J10911" i="1"/>
  <c r="J10913" i="1"/>
  <c r="J10941" i="1"/>
  <c r="J10945" i="1"/>
  <c r="J10955" i="1"/>
  <c r="J10961" i="1"/>
  <c r="J10969" i="1"/>
  <c r="J10973" i="1"/>
  <c r="J11040" i="1"/>
  <c r="J11042" i="1"/>
  <c r="J11044" i="1"/>
  <c r="J11046" i="1"/>
  <c r="J11049" i="1"/>
  <c r="J11051" i="1"/>
  <c r="J11129" i="1"/>
  <c r="J11132" i="1"/>
  <c r="J11239" i="1"/>
  <c r="J11248" i="1"/>
  <c r="J11252" i="1"/>
  <c r="J11273" i="1"/>
  <c r="J11330" i="1"/>
  <c r="J11331" i="1"/>
  <c r="J11337" i="1"/>
  <c r="J11339" i="1"/>
  <c r="J11340" i="1"/>
  <c r="J11341" i="1"/>
  <c r="J11348" i="1"/>
  <c r="J11349" i="1"/>
  <c r="J11354" i="1"/>
  <c r="J11355" i="1"/>
  <c r="J11403" i="1"/>
  <c r="J11408" i="1"/>
  <c r="J11409" i="1"/>
  <c r="J11426" i="1"/>
  <c r="J11428" i="1"/>
  <c r="J11488" i="1"/>
  <c r="J11489" i="1"/>
  <c r="J11508" i="1"/>
  <c r="J11723" i="1"/>
  <c r="J11724" i="1"/>
  <c r="J11738" i="1"/>
  <c r="J11739" i="1"/>
  <c r="J11746" i="1"/>
  <c r="J11776" i="1"/>
  <c r="J11787" i="1"/>
  <c r="J11790" i="1"/>
  <c r="J11796" i="1"/>
  <c r="J11818" i="1"/>
  <c r="J11823" i="1"/>
  <c r="J10845" i="1"/>
  <c r="J10859" i="1"/>
  <c r="J10867" i="1"/>
  <c r="J10872" i="1"/>
  <c r="J10874" i="1"/>
  <c r="J10880" i="1"/>
  <c r="J10883" i="1"/>
  <c r="J10944" i="1"/>
  <c r="J10974" i="1"/>
  <c r="J10979" i="1"/>
  <c r="J10985" i="1"/>
  <c r="J11007" i="1"/>
  <c r="J11013" i="1"/>
  <c r="J11053" i="1"/>
  <c r="J11126" i="1"/>
  <c r="J11121" i="1"/>
  <c r="J11135" i="1"/>
  <c r="J11189" i="1"/>
  <c r="J11191" i="1"/>
  <c r="J11193" i="1"/>
  <c r="J11195" i="1"/>
  <c r="J11199" i="1"/>
  <c r="J11210" i="1"/>
  <c r="J11214" i="1"/>
  <c r="J11215" i="1"/>
  <c r="J11217" i="1"/>
  <c r="J11225" i="1"/>
  <c r="J11274" i="1"/>
  <c r="J11336" i="1"/>
  <c r="J11344" i="1"/>
  <c r="J11346" i="1"/>
  <c r="J11353" i="1"/>
  <c r="J11356" i="1"/>
  <c r="J11359" i="1"/>
  <c r="J11364" i="1"/>
  <c r="J11380" i="1"/>
  <c r="J11381" i="1"/>
  <c r="J11435" i="1"/>
  <c r="J11439" i="1"/>
  <c r="J11441" i="1"/>
  <c r="J11463" i="1"/>
  <c r="J11465" i="1"/>
  <c r="J11507" i="1"/>
  <c r="J11582" i="1"/>
  <c r="J11584" i="1"/>
  <c r="J11588" i="1"/>
  <c r="J11631" i="1"/>
  <c r="J11634" i="1"/>
  <c r="J11637" i="1"/>
  <c r="J11722" i="1"/>
  <c r="J11728" i="1"/>
  <c r="J11729" i="1"/>
  <c r="J11731" i="1"/>
  <c r="J11745" i="1"/>
  <c r="J11781" i="1"/>
  <c r="J11784" i="1"/>
  <c r="J11789" i="1"/>
  <c r="J11794" i="1"/>
  <c r="J11800" i="1"/>
  <c r="J11801" i="1"/>
  <c r="J11808" i="1"/>
  <c r="J11809" i="1"/>
  <c r="J11811" i="1"/>
  <c r="J11816" i="1"/>
  <c r="J11817" i="1"/>
  <c r="J10870" i="1"/>
  <c r="J10888" i="1"/>
  <c r="J10956" i="1"/>
  <c r="J10957" i="1"/>
  <c r="J10962" i="1"/>
  <c r="J10967" i="1"/>
  <c r="J10986" i="1"/>
  <c r="J11005" i="1"/>
  <c r="J11059" i="1"/>
  <c r="J11065" i="1"/>
  <c r="J11074" i="1"/>
  <c r="J11078" i="1"/>
  <c r="J11083" i="1"/>
  <c r="J11196" i="1"/>
  <c r="J11197" i="1"/>
  <c r="J11209" i="1"/>
  <c r="J11213" i="1"/>
  <c r="J11218" i="1"/>
  <c r="J11242" i="1"/>
  <c r="J11243" i="1"/>
  <c r="J11264" i="1"/>
  <c r="J11320" i="1"/>
  <c r="J11322" i="1"/>
  <c r="J11326" i="1"/>
  <c r="J11350" i="1"/>
  <c r="J11351" i="1"/>
  <c r="J11358" i="1"/>
  <c r="J11383" i="1"/>
  <c r="J11431" i="1"/>
  <c r="J11444" i="1"/>
  <c r="J11453" i="1"/>
  <c r="J11476" i="1"/>
  <c r="J11694" i="1"/>
  <c r="J11695" i="1"/>
  <c r="J11703" i="1"/>
  <c r="J11760" i="1"/>
  <c r="J11772" i="1"/>
  <c r="J11783" i="1"/>
  <c r="J11799" i="1"/>
  <c r="J11802" i="1"/>
  <c r="J11803" i="1"/>
  <c r="J11822" i="1"/>
  <c r="J11824" i="1"/>
  <c r="J11827" i="1"/>
  <c r="J11829" i="1"/>
  <c r="J11830" i="1"/>
  <c r="J11831" i="1"/>
  <c r="J11832" i="1"/>
  <c r="J11833" i="1"/>
  <c r="J11834" i="1"/>
  <c r="J11835" i="1"/>
  <c r="J11836" i="1"/>
  <c r="J11838" i="1"/>
  <c r="J11841" i="1"/>
  <c r="J11851" i="1"/>
  <c r="J11853" i="1"/>
  <c r="J11854" i="1"/>
  <c r="J11855" i="1"/>
  <c r="J11856" i="1"/>
  <c r="J10840" i="1"/>
  <c r="J10844" i="1"/>
  <c r="J10851" i="1"/>
  <c r="J10852" i="1"/>
  <c r="J10866" i="1"/>
  <c r="J10871" i="1"/>
  <c r="J10881" i="1"/>
  <c r="J10895" i="1"/>
  <c r="J10901" i="1"/>
  <c r="J10902" i="1"/>
  <c r="J10917" i="1"/>
  <c r="J10980" i="1"/>
  <c r="J10981" i="1"/>
  <c r="J10984" i="1"/>
  <c r="J10987" i="1"/>
  <c r="J10988" i="1"/>
  <c r="J11014" i="1"/>
  <c r="J11101" i="1"/>
  <c r="J11118" i="1"/>
  <c r="J11177" i="1"/>
  <c r="J11179" i="1"/>
  <c r="J11186" i="1"/>
  <c r="J11190" i="1"/>
  <c r="J11194" i="1"/>
  <c r="J11206" i="1"/>
  <c r="J11211" i="1"/>
  <c r="J11219" i="1"/>
  <c r="J11222" i="1"/>
  <c r="J11294" i="1"/>
  <c r="J11302" i="1"/>
  <c r="J11306" i="1"/>
  <c r="J11314" i="1"/>
  <c r="J11321" i="1"/>
  <c r="J11323" i="1"/>
  <c r="J11332" i="1"/>
  <c r="J11343" i="1"/>
  <c r="J11363" i="1"/>
  <c r="J11378" i="1"/>
  <c r="J11388" i="1"/>
  <c r="J11401" i="1"/>
  <c r="J11402" i="1"/>
  <c r="J11407" i="1"/>
  <c r="J11410" i="1"/>
  <c r="J11437" i="1"/>
  <c r="J11438" i="1"/>
  <c r="J11478" i="1"/>
  <c r="J11551" i="1"/>
  <c r="J11554" i="1"/>
  <c r="J11555" i="1"/>
  <c r="J10841" i="1"/>
  <c r="J10892" i="1"/>
  <c r="J10896" i="1"/>
  <c r="J10897" i="1"/>
  <c r="J10900" i="1"/>
  <c r="J10939" i="1"/>
  <c r="J10954" i="1"/>
  <c r="J10971" i="1"/>
  <c r="J11009" i="1"/>
  <c r="J11010" i="1"/>
  <c r="J11011" i="1"/>
  <c r="J11032" i="1"/>
  <c r="J11039" i="1"/>
  <c r="J11092" i="1"/>
  <c r="J11100" i="1"/>
  <c r="J11137" i="1"/>
  <c r="J11138" i="1"/>
  <c r="J11163" i="1"/>
  <c r="J11165" i="1"/>
  <c r="J11184" i="1"/>
  <c r="J11208" i="1"/>
  <c r="J11272" i="1"/>
  <c r="J11276" i="1"/>
  <c r="J11278" i="1"/>
  <c r="J11301" i="1"/>
  <c r="J11310" i="1"/>
  <c r="J11312" i="1"/>
  <c r="J11315" i="1"/>
  <c r="J11317" i="1"/>
  <c r="J11372" i="1"/>
  <c r="J11384" i="1"/>
  <c r="J11391" i="1"/>
  <c r="J11442" i="1"/>
  <c r="J11446" i="1"/>
  <c r="J11449" i="1"/>
  <c r="J11451" i="1"/>
  <c r="J11454" i="1"/>
  <c r="J11576" i="1"/>
  <c r="J11606" i="1"/>
  <c r="J11607" i="1"/>
  <c r="J11622" i="1"/>
  <c r="J11641" i="1"/>
  <c r="J11645" i="1"/>
  <c r="J11647" i="1"/>
  <c r="J11701" i="1"/>
  <c r="J11765" i="1"/>
  <c r="J11775" i="1"/>
  <c r="J11779" i="1"/>
  <c r="J11786" i="1"/>
  <c r="J11791" i="1"/>
  <c r="J11792" i="1"/>
  <c r="J11793" i="1"/>
  <c r="J10855" i="1"/>
  <c r="J10857" i="1"/>
  <c r="J10862" i="1"/>
  <c r="J10898" i="1"/>
  <c r="J10903" i="1"/>
  <c r="J10910" i="1"/>
  <c r="J10916" i="1"/>
  <c r="J10919" i="1"/>
  <c r="J10920" i="1"/>
  <c r="J10924" i="1"/>
  <c r="J10929" i="1"/>
  <c r="J10930" i="1"/>
  <c r="J10932" i="1"/>
  <c r="J10938" i="1"/>
  <c r="J10940" i="1"/>
  <c r="J10946" i="1"/>
  <c r="J10947" i="1"/>
  <c r="J10948" i="1"/>
  <c r="J10949" i="1"/>
  <c r="J10950" i="1"/>
  <c r="J10952" i="1"/>
  <c r="J10953" i="1"/>
  <c r="J10976" i="1"/>
  <c r="J10992" i="1"/>
  <c r="J10999" i="1"/>
  <c r="J11029" i="1"/>
  <c r="J11048" i="1"/>
  <c r="J11052" i="1"/>
  <c r="J11058" i="1"/>
  <c r="J11069" i="1"/>
  <c r="J11079" i="1"/>
  <c r="J11080" i="1"/>
  <c r="J11081" i="1"/>
  <c r="J11094" i="1"/>
  <c r="J11095" i="1"/>
  <c r="J11116" i="1"/>
  <c r="J11119" i="1"/>
  <c r="J11125" i="1"/>
  <c r="J11127" i="1"/>
  <c r="J11161" i="1"/>
  <c r="J11181" i="1"/>
  <c r="J11188" i="1"/>
  <c r="J11203" i="1"/>
  <c r="J11204" i="1"/>
  <c r="J11212" i="1"/>
  <c r="J11288" i="1"/>
  <c r="J11290" i="1"/>
  <c r="J11342" i="1"/>
  <c r="J11377" i="1"/>
  <c r="J11389" i="1"/>
  <c r="J11392" i="1"/>
  <c r="J11393" i="1"/>
  <c r="J11394" i="1"/>
  <c r="J11433" i="1"/>
  <c r="J11452" i="1"/>
  <c r="J11626" i="1"/>
  <c r="J11635" i="1"/>
  <c r="J11639" i="1"/>
  <c r="J11662" i="1"/>
  <c r="J11669" i="1"/>
  <c r="J10843" i="1"/>
  <c r="J10846" i="1"/>
  <c r="J10848" i="1"/>
  <c r="J10854" i="1"/>
  <c r="J10864" i="1"/>
  <c r="J10886" i="1"/>
  <c r="J10893" i="1"/>
  <c r="J10899" i="1"/>
  <c r="J10914" i="1"/>
  <c r="J10927" i="1"/>
  <c r="J10931" i="1"/>
  <c r="J10933" i="1"/>
  <c r="J10942" i="1"/>
  <c r="J10959" i="1"/>
  <c r="J10963" i="1"/>
  <c r="J10970" i="1"/>
  <c r="J10972" i="1"/>
  <c r="J10977" i="1"/>
  <c r="J10978" i="1"/>
  <c r="J11000" i="1"/>
  <c r="J11004" i="1"/>
  <c r="J11064" i="1"/>
  <c r="J11076" i="1"/>
  <c r="J11077" i="1"/>
  <c r="J11082" i="1"/>
  <c r="J11091" i="1"/>
  <c r="J11096" i="1"/>
  <c r="J11136" i="1"/>
  <c r="J11139" i="1"/>
  <c r="J11182" i="1"/>
  <c r="J11279" i="1"/>
  <c r="J11281" i="1"/>
  <c r="J11283" i="1"/>
  <c r="J11284" i="1"/>
  <c r="J11291" i="1"/>
  <c r="J11292" i="1"/>
  <c r="J11325" i="1"/>
  <c r="J11390" i="1"/>
  <c r="J11395" i="1"/>
  <c r="J11396" i="1"/>
  <c r="J11399" i="1"/>
  <c r="J11400" i="1"/>
  <c r="J11419" i="1"/>
  <c r="J11413" i="1"/>
  <c r="J11424" i="1"/>
  <c r="J11427" i="1"/>
  <c r="J11445" i="1"/>
  <c r="J11590" i="1"/>
  <c r="J11680" i="1"/>
  <c r="J11681" i="1"/>
  <c r="J11686" i="1"/>
  <c r="J11691" i="1"/>
  <c r="J11700" i="1"/>
  <c r="J11708" i="1"/>
  <c r="J11714" i="1"/>
  <c r="J11715" i="1"/>
  <c r="J11718" i="1"/>
  <c r="J11735" i="1"/>
  <c r="J11736" i="1"/>
  <c r="J11737" i="1"/>
  <c r="J11743" i="1"/>
  <c r="J11744" i="1"/>
  <c r="J11753" i="1"/>
  <c r="J11754" i="1"/>
  <c r="J11755" i="1"/>
  <c r="J11756" i="1"/>
  <c r="J11758" i="1"/>
  <c r="J11761" i="1"/>
  <c r="J10842" i="1"/>
  <c r="J10863" i="1"/>
  <c r="J10865" i="1"/>
  <c r="J10882" i="1"/>
  <c r="J10884" i="1"/>
  <c r="J10890" i="1"/>
  <c r="J10912" i="1"/>
  <c r="J10915" i="1"/>
  <c r="J10943" i="1"/>
  <c r="J10958" i="1"/>
  <c r="J10960" i="1"/>
  <c r="J10965" i="1"/>
  <c r="J10966" i="1"/>
  <c r="J11060" i="1"/>
  <c r="J11066" i="1"/>
  <c r="J11068" i="1"/>
  <c r="J11070" i="1"/>
  <c r="J11071" i="1"/>
  <c r="J11090" i="1"/>
  <c r="J11093" i="1"/>
  <c r="J11098" i="1"/>
  <c r="J11108" i="1"/>
  <c r="J11114" i="1"/>
  <c r="J11131" i="1"/>
  <c r="J11134" i="1"/>
  <c r="J11166" i="1"/>
  <c r="J11180" i="1"/>
  <c r="J11280" i="1"/>
  <c r="J11282" i="1"/>
  <c r="J11289" i="1"/>
  <c r="J11293" i="1"/>
  <c r="J11295" i="1"/>
  <c r="J11298" i="1"/>
  <c r="J11300" i="1"/>
  <c r="J11304" i="1"/>
  <c r="J11305" i="1"/>
  <c r="J11307" i="1"/>
  <c r="J11309" i="1"/>
  <c r="J11311" i="1"/>
  <c r="J11313" i="1"/>
  <c r="J11406" i="1"/>
  <c r="J11414" i="1"/>
  <c r="J11425" i="1"/>
  <c r="J11429" i="1"/>
  <c r="J11430" i="1"/>
  <c r="J11477" i="1"/>
  <c r="J11479" i="1"/>
  <c r="J11516" i="1"/>
  <c r="J11524" i="1"/>
  <c r="J11546" i="1"/>
  <c r="J11603" i="1"/>
  <c r="J11604" i="1"/>
  <c r="J11617" i="1"/>
  <c r="J11692" i="1"/>
  <c r="J11705" i="1"/>
  <c r="J11733" i="1"/>
  <c r="J10889" i="1"/>
  <c r="J10922" i="1"/>
  <c r="J10923" i="1"/>
  <c r="J10925" i="1"/>
  <c r="J10928" i="1"/>
  <c r="J11019" i="1"/>
  <c r="J11102" i="1"/>
  <c r="J11109" i="1"/>
  <c r="J11192" i="1"/>
  <c r="J11198" i="1"/>
  <c r="J11202" i="1"/>
  <c r="J11270" i="1"/>
  <c r="J11370" i="1"/>
  <c r="J11379" i="1"/>
  <c r="J11397" i="1"/>
  <c r="J11405" i="1"/>
  <c r="J11417" i="1"/>
  <c r="J11514" i="1"/>
  <c r="J11515" i="1"/>
  <c r="J11521" i="1"/>
  <c r="J11522" i="1"/>
  <c r="J11548" i="1"/>
  <c r="J11559" i="1"/>
  <c r="J11568" i="1"/>
  <c r="J11679" i="1"/>
  <c r="J11685" i="1"/>
  <c r="J11689" i="1"/>
  <c r="J11693" i="1"/>
  <c r="J11697" i="1"/>
  <c r="J11698" i="1"/>
  <c r="J11717" i="1"/>
  <c r="J11725" i="1"/>
  <c r="J11740" i="1"/>
  <c r="J11762" i="1"/>
  <c r="J11766" i="1"/>
  <c r="J11778" i="1"/>
  <c r="J11782" i="1"/>
  <c r="J11788" i="1"/>
  <c r="J11795" i="1"/>
  <c r="J11804" i="1"/>
  <c r="J11805" i="1"/>
  <c r="J11806" i="1"/>
  <c r="J11810" i="1"/>
  <c r="J11813" i="1"/>
  <c r="J11815" i="1"/>
  <c r="J11819" i="1"/>
  <c r="J11821" i="1"/>
  <c r="J11825" i="1"/>
  <c r="J11826" i="1"/>
  <c r="J11837" i="1"/>
  <c r="J11839" i="1"/>
  <c r="J11840" i="1"/>
  <c r="J11842" i="1"/>
  <c r="J11843" i="1"/>
  <c r="J11844" i="1"/>
  <c r="J11846" i="1"/>
  <c r="J10850" i="1"/>
  <c r="J10853" i="1"/>
  <c r="J10868" i="1"/>
  <c r="J10887" i="1"/>
  <c r="J11025" i="1"/>
  <c r="J11026" i="1"/>
  <c r="J11062" i="1"/>
  <c r="J11087" i="1"/>
  <c r="J11113" i="1"/>
  <c r="J11120" i="1"/>
  <c r="J11124" i="1"/>
  <c r="J11133" i="1"/>
  <c r="J11149" i="1"/>
  <c r="J11150" i="1"/>
  <c r="J11156" i="1"/>
  <c r="J11164" i="1"/>
  <c r="J11168" i="1"/>
  <c r="J11175" i="1"/>
  <c r="J11235" i="1"/>
  <c r="J11236" i="1"/>
  <c r="J11240" i="1"/>
  <c r="J11246" i="1"/>
  <c r="J11277" i="1"/>
  <c r="J11308" i="1"/>
  <c r="J11327" i="1"/>
  <c r="J11338" i="1"/>
  <c r="J11361" i="1"/>
  <c r="J11362" i="1"/>
  <c r="J11366" i="1"/>
  <c r="J11367" i="1"/>
  <c r="J11371" i="1"/>
  <c r="J11385" i="1"/>
  <c r="J11387" i="1"/>
  <c r="J11447" i="1"/>
  <c r="J11450" i="1"/>
  <c r="J11455" i="1"/>
  <c r="J11658" i="1"/>
  <c r="J11659" i="1"/>
  <c r="J11675" i="1"/>
  <c r="J11704" i="1"/>
  <c r="J11707" i="1"/>
  <c r="J11710" i="1"/>
  <c r="J11711" i="1"/>
  <c r="J11730" i="1"/>
  <c r="J11741" i="1"/>
  <c r="J11750" i="1"/>
  <c r="J11751" i="1"/>
  <c r="J11764" i="1"/>
  <c r="J11777" i="1"/>
  <c r="J11780" i="1"/>
  <c r="J11797" i="1"/>
  <c r="J11807" i="1"/>
  <c r="J11814" i="1"/>
  <c r="J11848" i="1"/>
  <c r="J11849" i="1"/>
  <c r="J11850" i="1"/>
  <c r="J11852" i="1"/>
  <c r="J11878" i="1"/>
  <c r="J11881" i="1"/>
  <c r="J11924" i="1"/>
  <c r="J12002" i="1"/>
  <c r="J12003" i="1"/>
  <c r="J12021" i="1"/>
  <c r="J12024" i="1"/>
  <c r="J12025" i="1"/>
  <c r="J12028" i="1"/>
  <c r="J12032" i="1"/>
  <c r="J12033" i="1"/>
  <c r="J12056" i="1"/>
  <c r="J12088" i="1"/>
  <c r="J12096" i="1"/>
  <c r="J12098" i="1"/>
  <c r="J12100" i="1"/>
  <c r="J12137" i="1"/>
  <c r="J12138" i="1"/>
  <c r="J12142" i="1"/>
  <c r="J12151" i="1"/>
  <c r="J12154" i="1"/>
  <c r="J12193" i="1"/>
  <c r="J12198" i="1"/>
  <c r="J12207" i="1"/>
  <c r="J12215" i="1"/>
  <c r="J12216" i="1"/>
  <c r="J12217" i="1"/>
  <c r="J12229" i="1"/>
  <c r="J12233" i="1"/>
  <c r="J12235" i="1"/>
  <c r="J12285" i="1"/>
  <c r="J12296" i="1"/>
  <c r="J12426" i="1"/>
  <c r="J12471" i="1"/>
  <c r="J12506" i="1"/>
  <c r="J12516" i="1"/>
  <c r="J12530" i="1"/>
  <c r="J12537" i="1"/>
  <c r="J12546" i="1"/>
  <c r="J12554" i="1"/>
  <c r="J12590" i="1"/>
  <c r="J12609" i="1"/>
  <c r="J12643" i="1"/>
  <c r="J12652" i="1"/>
  <c r="J12653" i="1"/>
  <c r="J12655" i="1"/>
  <c r="J12657" i="1"/>
  <c r="J12658" i="1"/>
  <c r="J12673" i="1"/>
  <c r="J12677" i="1"/>
  <c r="J12679" i="1"/>
  <c r="J12680" i="1"/>
  <c r="J12007" i="1"/>
  <c r="J12017" i="1"/>
  <c r="J12044" i="1"/>
  <c r="J12048" i="1"/>
  <c r="J12052" i="1"/>
  <c r="J12059" i="1"/>
  <c r="J12060" i="1"/>
  <c r="J12061" i="1"/>
  <c r="J12112" i="1"/>
  <c r="J12118" i="1"/>
  <c r="J12126" i="1"/>
  <c r="J12127" i="1"/>
  <c r="J12135" i="1"/>
  <c r="J12143" i="1"/>
  <c r="J12149" i="1"/>
  <c r="J12152" i="1"/>
  <c r="J12178" i="1"/>
  <c r="J12181" i="1"/>
  <c r="J12189" i="1"/>
  <c r="J12191" i="1"/>
  <c r="J12192" i="1"/>
  <c r="J12301" i="1"/>
  <c r="J12303" i="1"/>
  <c r="J12304" i="1"/>
  <c r="J12305" i="1"/>
  <c r="J12318" i="1"/>
  <c r="J12320" i="1"/>
  <c r="J12335" i="1"/>
  <c r="J12337" i="1"/>
  <c r="J12338" i="1"/>
  <c r="J12355" i="1"/>
  <c r="J12371" i="1"/>
  <c r="J12376" i="1"/>
  <c r="J12379" i="1"/>
  <c r="J12380" i="1"/>
  <c r="J12384" i="1"/>
  <c r="J12385" i="1"/>
  <c r="J12388" i="1"/>
  <c r="J12395" i="1"/>
  <c r="J12406" i="1"/>
  <c r="J12412" i="1"/>
  <c r="J12413" i="1"/>
  <c r="J12414" i="1"/>
  <c r="J12416" i="1"/>
  <c r="J12417" i="1"/>
  <c r="J12479" i="1"/>
  <c r="J12507" i="1"/>
  <c r="J12513" i="1"/>
  <c r="J12518" i="1"/>
  <c r="J12519" i="1"/>
  <c r="J12566" i="1"/>
  <c r="J12622" i="1"/>
  <c r="J12624" i="1"/>
  <c r="J12633" i="1"/>
  <c r="J12646" i="1"/>
  <c r="J12647" i="1"/>
  <c r="J12648" i="1"/>
  <c r="J12660" i="1"/>
  <c r="J12667" i="1"/>
  <c r="J12683" i="1"/>
  <c r="J12690" i="1"/>
  <c r="J12697" i="1"/>
  <c r="J11900" i="1"/>
  <c r="J11901" i="1"/>
  <c r="J11945" i="1"/>
  <c r="J11947" i="1"/>
  <c r="J11951" i="1"/>
  <c r="J11952" i="1"/>
  <c r="J11972" i="1"/>
  <c r="J11974" i="1"/>
  <c r="J11988" i="1"/>
  <c r="J12071" i="1"/>
  <c r="J12094" i="1"/>
  <c r="J12121" i="1"/>
  <c r="J12140" i="1"/>
  <c r="J12141" i="1"/>
  <c r="J12144" i="1"/>
  <c r="J12146" i="1"/>
  <c r="J12148" i="1"/>
  <c r="J12190" i="1"/>
  <c r="J12197" i="1"/>
  <c r="J12200" i="1"/>
  <c r="J12206" i="1"/>
  <c r="J12208" i="1"/>
  <c r="J12209" i="1"/>
  <c r="J12210" i="1"/>
  <c r="J12211" i="1"/>
  <c r="J12212" i="1"/>
  <c r="J12214" i="1"/>
  <c r="J12221" i="1"/>
  <c r="J12222" i="1"/>
  <c r="J12224" i="1"/>
  <c r="J12249" i="1"/>
  <c r="J12250" i="1"/>
  <c r="J12326" i="1"/>
  <c r="J12336" i="1"/>
  <c r="J12347" i="1"/>
  <c r="J12349" i="1"/>
  <c r="J12350" i="1"/>
  <c r="J12352" i="1"/>
  <c r="J12353" i="1"/>
  <c r="J12467" i="1"/>
  <c r="J12468" i="1"/>
  <c r="J12477" i="1"/>
  <c r="J12485" i="1"/>
  <c r="J12491" i="1"/>
  <c r="J12504" i="1"/>
  <c r="J12505" i="1"/>
  <c r="J12509" i="1"/>
  <c r="J12511" i="1"/>
  <c r="J12512" i="1"/>
  <c r="J12514" i="1"/>
  <c r="J12517" i="1"/>
  <c r="J12525" i="1"/>
  <c r="J12528" i="1"/>
  <c r="J12532" i="1"/>
  <c r="J12538" i="1"/>
  <c r="J12541" i="1"/>
  <c r="J12543" i="1"/>
  <c r="J12547" i="1"/>
  <c r="J12549" i="1"/>
  <c r="J12560" i="1"/>
  <c r="J12563" i="1"/>
  <c r="J12584" i="1"/>
  <c r="J12600" i="1"/>
  <c r="J12607" i="1"/>
  <c r="J11875" i="1"/>
  <c r="J11886" i="1"/>
  <c r="J11887" i="1"/>
  <c r="J11888" i="1"/>
  <c r="J11920" i="1"/>
  <c r="J11950" i="1"/>
  <c r="J11967" i="1"/>
  <c r="J11961" i="1"/>
  <c r="J11964" i="1"/>
  <c r="J11989" i="1"/>
  <c r="J11990" i="1"/>
  <c r="J11991" i="1"/>
  <c r="J11992" i="1"/>
  <c r="J11993" i="1"/>
  <c r="J11997" i="1"/>
  <c r="J11998" i="1"/>
  <c r="J12000" i="1"/>
  <c r="J12049" i="1"/>
  <c r="J12055" i="1"/>
  <c r="J12058" i="1"/>
  <c r="J12084" i="1"/>
  <c r="J12110" i="1"/>
  <c r="J12329" i="1"/>
  <c r="J12332" i="1"/>
  <c r="J12340" i="1"/>
  <c r="J12391" i="1"/>
  <c r="J12381" i="1"/>
  <c r="J12392" i="1"/>
  <c r="J12397" i="1"/>
  <c r="J12453" i="1"/>
  <c r="J12454" i="1"/>
  <c r="J12577" i="1"/>
  <c r="J12586" i="1"/>
  <c r="J12616" i="1"/>
  <c r="J12617" i="1"/>
  <c r="J12619" i="1"/>
  <c r="J12625" i="1"/>
  <c r="J12637" i="1"/>
  <c r="J12642" i="1"/>
  <c r="J12664" i="1"/>
  <c r="J12698" i="1"/>
  <c r="J12707" i="1"/>
  <c r="J12711" i="1"/>
  <c r="J12713" i="1"/>
  <c r="J12718" i="1"/>
  <c r="J12719" i="1"/>
  <c r="J12720" i="1"/>
  <c r="J12725" i="1"/>
  <c r="J12730" i="1"/>
  <c r="J12732" i="1"/>
  <c r="J12734" i="1"/>
  <c r="J12736" i="1"/>
  <c r="J11890" i="1"/>
  <c r="J11976" i="1"/>
  <c r="J11978" i="1"/>
  <c r="J11980" i="1"/>
  <c r="J11981" i="1"/>
  <c r="J11995" i="1"/>
  <c r="J12069" i="1"/>
  <c r="J12072" i="1"/>
  <c r="J12079" i="1"/>
  <c r="J12081" i="1"/>
  <c r="J12083" i="1"/>
  <c r="J12089" i="1"/>
  <c r="J12090" i="1"/>
  <c r="J12091" i="1"/>
  <c r="J12095" i="1"/>
  <c r="J12099" i="1"/>
  <c r="J12176" i="1"/>
  <c r="J12179" i="1"/>
  <c r="J12180" i="1"/>
  <c r="J12199" i="1"/>
  <c r="J12204" i="1"/>
  <c r="J12262" i="1"/>
  <c r="J12263" i="1"/>
  <c r="J12279" i="1"/>
  <c r="J12280" i="1"/>
  <c r="J12282" i="1"/>
  <c r="J12283" i="1"/>
  <c r="J12286" i="1"/>
  <c r="J12295" i="1"/>
  <c r="J12306" i="1"/>
  <c r="J12308" i="1"/>
  <c r="J12309" i="1"/>
  <c r="J12331" i="1"/>
  <c r="J12334" i="1"/>
  <c r="J12342" i="1"/>
  <c r="J12354" i="1"/>
  <c r="J12357" i="1"/>
  <c r="J12372" i="1"/>
  <c r="J12373" i="1"/>
  <c r="J12374" i="1"/>
  <c r="J12411" i="1"/>
  <c r="J12441" i="1"/>
  <c r="J12447" i="1"/>
  <c r="J12466" i="1"/>
  <c r="J12476" i="1"/>
  <c r="J12523" i="1"/>
  <c r="J12524" i="1"/>
  <c r="J12527" i="1"/>
  <c r="J12545" i="1"/>
  <c r="J12591" i="1"/>
  <c r="J12593" i="1"/>
  <c r="J12594" i="1"/>
  <c r="J12595" i="1"/>
  <c r="J12597" i="1"/>
  <c r="J12612" i="1"/>
  <c r="J12630" i="1"/>
  <c r="J12636" i="1"/>
  <c r="J12639" i="1"/>
  <c r="J12689" i="1"/>
  <c r="J12691" i="1"/>
  <c r="J12693" i="1"/>
  <c r="J12708" i="1"/>
  <c r="J12754" i="1"/>
  <c r="J12759" i="1"/>
  <c r="J12762" i="1"/>
  <c r="J12767" i="1"/>
  <c r="J12769" i="1"/>
  <c r="J12776" i="1"/>
  <c r="J11955" i="1"/>
  <c r="J11963" i="1"/>
  <c r="J11973" i="1"/>
  <c r="J11975" i="1"/>
  <c r="J11979" i="1"/>
  <c r="J11986" i="1"/>
  <c r="J11987" i="1"/>
  <c r="J11996" i="1"/>
  <c r="J12042" i="1"/>
  <c r="J12045" i="1"/>
  <c r="J12050" i="1"/>
  <c r="J12053" i="1"/>
  <c r="J12302" i="1"/>
  <c r="J12358" i="1"/>
  <c r="J12361" i="1"/>
  <c r="J12362" i="1"/>
  <c r="J12378" i="1"/>
  <c r="J12430" i="1"/>
  <c r="J12443" i="1"/>
  <c r="J12455" i="1"/>
  <c r="J12456" i="1"/>
  <c r="J12458" i="1"/>
  <c r="J12460" i="1"/>
  <c r="J12484" i="1"/>
  <c r="J12486" i="1"/>
  <c r="J12490" i="1"/>
  <c r="J12503" i="1"/>
  <c r="J12533" i="1"/>
  <c r="J12585" i="1"/>
  <c r="J12587" i="1"/>
  <c r="J12588" i="1"/>
  <c r="J12592" i="1"/>
  <c r="J12618" i="1"/>
  <c r="J12631" i="1"/>
  <c r="J12638" i="1"/>
  <c r="J12640" i="1"/>
  <c r="J12704" i="1"/>
  <c r="J12712" i="1"/>
  <c r="J12788" i="1"/>
  <c r="J12790" i="1"/>
  <c r="J12793" i="1"/>
  <c r="J12796" i="1"/>
  <c r="J12797" i="1"/>
  <c r="J12798" i="1"/>
  <c r="J12799" i="1"/>
  <c r="J12800" i="1"/>
  <c r="J12801" i="1"/>
  <c r="J12802" i="1"/>
  <c r="J12803" i="1"/>
  <c r="J12804" i="1"/>
  <c r="J12805" i="1"/>
  <c r="J12806" i="1"/>
  <c r="J12807" i="1"/>
  <c r="J12808" i="1"/>
  <c r="J12809" i="1"/>
  <c r="J12810" i="1"/>
  <c r="J11940" i="1"/>
  <c r="J11941" i="1"/>
  <c r="J11953" i="1"/>
  <c r="J11954" i="1"/>
  <c r="J11956" i="1"/>
  <c r="J11957" i="1"/>
  <c r="J11958" i="1"/>
  <c r="J11959" i="1"/>
  <c r="J11960" i="1"/>
  <c r="J11965" i="1"/>
  <c r="J11966" i="1"/>
  <c r="J11968" i="1"/>
  <c r="J11969" i="1"/>
  <c r="J11970" i="1"/>
  <c r="J11971" i="1"/>
  <c r="J11982" i="1"/>
  <c r="J11985" i="1"/>
  <c r="J11999" i="1"/>
  <c r="J12070" i="1"/>
  <c r="J12103" i="1"/>
  <c r="J12104" i="1"/>
  <c r="J12136" i="1"/>
  <c r="J12139" i="1"/>
  <c r="J12156" i="1"/>
  <c r="J12158" i="1"/>
  <c r="J12159" i="1"/>
  <c r="J12160" i="1"/>
  <c r="J12161" i="1"/>
  <c r="J12162" i="1"/>
  <c r="J12169" i="1"/>
  <c r="J12173" i="1"/>
  <c r="J12231" i="1"/>
  <c r="J12239" i="1"/>
  <c r="J12240" i="1"/>
  <c r="J12243" i="1"/>
  <c r="J12245" i="1"/>
  <c r="J12246" i="1"/>
  <c r="J12247" i="1"/>
  <c r="J12264" i="1"/>
  <c r="J12269" i="1"/>
  <c r="J12310" i="1"/>
  <c r="J12312" i="1"/>
  <c r="J12313" i="1"/>
  <c r="J12314" i="1"/>
  <c r="J12319" i="1"/>
  <c r="J12469" i="1"/>
  <c r="J12489" i="1"/>
  <c r="J12492" i="1"/>
  <c r="J12499" i="1"/>
  <c r="J12508" i="1"/>
  <c r="J12510" i="1"/>
  <c r="J12564" i="1"/>
  <c r="J12569" i="1"/>
  <c r="J12572" i="1"/>
  <c r="J12576" i="1"/>
  <c r="J12581" i="1"/>
  <c r="J12582" i="1"/>
  <c r="J12583" i="1"/>
  <c r="J12596" i="1"/>
  <c r="J12598" i="1"/>
  <c r="J12599" i="1"/>
  <c r="J12611" i="1"/>
  <c r="J12614" i="1"/>
  <c r="J12685" i="1"/>
  <c r="J12688" i="1"/>
  <c r="J12694" i="1"/>
  <c r="J12695" i="1"/>
  <c r="J12700" i="1"/>
  <c r="J12701" i="1"/>
  <c r="J12716" i="1"/>
  <c r="J12724" i="1"/>
  <c r="J12726" i="1"/>
  <c r="J11899" i="1"/>
  <c r="J11903" i="1"/>
  <c r="J11906" i="1"/>
  <c r="J11921" i="1"/>
  <c r="J11925" i="1"/>
  <c r="J11928" i="1"/>
  <c r="J11932" i="1"/>
  <c r="J11943" i="1"/>
  <c r="J12005" i="1"/>
  <c r="J12012" i="1"/>
  <c r="J12018" i="1"/>
  <c r="J12019" i="1"/>
  <c r="J12030" i="1"/>
  <c r="J12037" i="1"/>
  <c r="J12047" i="1"/>
  <c r="J12067" i="1"/>
  <c r="J12073" i="1"/>
  <c r="J12078" i="1"/>
  <c r="J12101" i="1"/>
  <c r="J12131" i="1"/>
  <c r="J12175" i="1"/>
  <c r="J12202" i="1"/>
  <c r="J12205" i="1"/>
  <c r="J12220" i="1"/>
  <c r="J12234" i="1"/>
  <c r="J12248" i="1"/>
  <c r="J12323" i="1"/>
  <c r="J12339" i="1"/>
  <c r="J12343" i="1"/>
  <c r="J12345" i="1"/>
  <c r="J12366" i="1"/>
  <c r="J12370" i="1"/>
  <c r="J12400" i="1"/>
  <c r="J12407" i="1"/>
  <c r="J12408" i="1"/>
  <c r="J12548" i="1"/>
  <c r="J12551" i="1"/>
  <c r="J12579" i="1"/>
  <c r="J12589" i="1"/>
  <c r="J12623" i="1"/>
  <c r="J12627" i="1"/>
  <c r="J12635" i="1"/>
  <c r="J12681" i="1"/>
  <c r="J12682" i="1"/>
  <c r="J12714" i="1"/>
  <c r="J12717" i="1"/>
  <c r="J12728" i="1"/>
  <c r="J12729" i="1"/>
  <c r="J11879" i="1"/>
  <c r="J11884" i="1"/>
  <c r="J11889" i="1"/>
  <c r="J11892" i="1"/>
  <c r="J11933" i="1"/>
  <c r="J11937" i="1"/>
  <c r="J11946" i="1"/>
  <c r="J12086" i="1"/>
  <c r="J12087" i="1"/>
  <c r="J12093" i="1"/>
  <c r="J12105" i="1"/>
  <c r="J12147" i="1"/>
  <c r="J12195" i="1"/>
  <c r="J12196" i="1"/>
  <c r="J12268" i="1"/>
  <c r="J12284" i="1"/>
  <c r="J12290" i="1"/>
  <c r="J12418" i="1"/>
  <c r="J12420" i="1"/>
  <c r="J12428" i="1"/>
  <c r="J12434" i="1"/>
  <c r="J12438" i="1"/>
  <c r="J12439" i="1"/>
  <c r="J12450" i="1"/>
  <c r="J12457" i="1"/>
  <c r="J12461" i="1"/>
  <c r="J12463" i="1"/>
  <c r="J12465" i="1"/>
  <c r="J12470" i="1"/>
  <c r="J12474" i="1"/>
  <c r="J12475" i="1"/>
  <c r="J12478" i="1"/>
  <c r="J12515" i="1"/>
  <c r="J12542" i="1"/>
  <c r="J12656" i="1"/>
  <c r="J12661" i="1"/>
  <c r="J12663" i="1"/>
  <c r="J12675" i="1"/>
  <c r="J12684" i="1"/>
  <c r="J12687" i="1"/>
  <c r="J12692" i="1"/>
  <c r="J12699" i="1"/>
  <c r="J12706" i="1"/>
  <c r="J12710" i="1"/>
  <c r="J12715" i="1"/>
  <c r="J12721" i="1"/>
  <c r="J12722" i="1"/>
  <c r="J12723" i="1"/>
  <c r="J12727" i="1"/>
  <c r="J12731" i="1"/>
  <c r="J12733" i="1"/>
  <c r="J12735" i="1"/>
  <c r="J12738" i="1"/>
  <c r="J12742" i="1"/>
  <c r="J12757" i="1"/>
  <c r="J12760" i="1"/>
  <c r="J12763" i="1"/>
  <c r="J12765" i="1"/>
  <c r="J12766" i="1"/>
  <c r="J12780" i="1"/>
  <c r="J12781" i="1"/>
  <c r="J12782" i="1"/>
  <c r="J12785" i="1"/>
  <c r="J12787" i="1"/>
  <c r="J11895" i="1"/>
  <c r="J11908" i="1"/>
  <c r="J11910" i="1"/>
  <c r="J11911" i="1"/>
  <c r="J11912" i="1"/>
  <c r="J11918" i="1"/>
  <c r="J11919" i="1"/>
  <c r="J11926" i="1"/>
  <c r="J11962" i="1"/>
  <c r="J12010" i="1"/>
  <c r="J12015" i="1"/>
  <c r="J12034" i="1"/>
  <c r="J12040" i="1"/>
  <c r="J12062" i="1"/>
  <c r="J12064" i="1"/>
  <c r="J12077" i="1"/>
  <c r="J12085" i="1"/>
  <c r="J12107" i="1"/>
  <c r="J12155" i="1"/>
  <c r="J12163" i="1"/>
  <c r="J12164" i="1"/>
  <c r="J12184" i="1"/>
  <c r="J12185" i="1"/>
  <c r="J12203" i="1"/>
  <c r="J12223" i="1"/>
  <c r="J12226" i="1"/>
  <c r="J12232" i="1"/>
  <c r="J12236" i="1"/>
  <c r="J12241" i="1"/>
  <c r="J12256" i="1"/>
  <c r="J12260" i="1"/>
  <c r="J12266" i="1"/>
  <c r="J12267" i="1"/>
  <c r="J12276" i="1"/>
  <c r="J12278" i="1"/>
  <c r="J12346" i="1"/>
  <c r="J12351" i="1"/>
  <c r="J12365" i="1"/>
  <c r="J12368" i="1"/>
  <c r="J12393" i="1"/>
  <c r="J12394" i="1"/>
  <c r="J12401" i="1"/>
  <c r="J12403" i="1"/>
  <c r="J12422" i="1"/>
  <c r="J12425" i="1"/>
  <c r="J12427" i="1"/>
  <c r="J12480" i="1"/>
  <c r="J12529" i="1"/>
  <c r="J12544" i="1"/>
  <c r="J12550" i="1"/>
  <c r="J12552" i="1"/>
  <c r="J12555" i="1"/>
  <c r="J12556" i="1"/>
  <c r="J12558" i="1"/>
  <c r="J12562" i="1"/>
  <c r="J12565" i="1"/>
  <c r="J12570" i="1"/>
  <c r="J12571" i="1"/>
  <c r="J12573" i="1"/>
  <c r="J11877" i="1"/>
  <c r="J11882" i="1"/>
  <c r="J11883" i="1"/>
  <c r="J11923" i="1"/>
  <c r="J12011" i="1"/>
  <c r="J12076" i="1"/>
  <c r="J12188" i="1"/>
  <c r="J12201" i="1"/>
  <c r="J12225" i="1"/>
  <c r="J12300" i="1"/>
  <c r="J12307" i="1"/>
  <c r="J12324" i="1"/>
  <c r="J12325" i="1"/>
  <c r="J12330" i="1"/>
  <c r="J12341" i="1"/>
  <c r="J12344" i="1"/>
  <c r="J12348" i="1"/>
  <c r="J12359" i="1"/>
  <c r="J12363" i="1"/>
  <c r="J12375" i="1"/>
  <c r="J12473" i="1"/>
  <c r="J12483" i="1"/>
  <c r="J12487" i="1"/>
  <c r="J12493" i="1"/>
  <c r="J12494" i="1"/>
  <c r="J12498" i="1"/>
  <c r="J12502" i="1"/>
  <c r="J12553" i="1"/>
  <c r="J12559" i="1"/>
  <c r="J12574" i="1"/>
  <c r="J12575" i="1"/>
  <c r="J12578" i="1"/>
  <c r="J12580" i="1"/>
  <c r="J12632" i="1"/>
  <c r="J12634" i="1"/>
  <c r="J12644" i="1"/>
  <c r="J12649" i="1"/>
  <c r="J12650" i="1"/>
  <c r="J12654" i="1"/>
  <c r="J12662" i="1"/>
  <c r="J12668" i="1"/>
  <c r="J12672" i="1"/>
  <c r="J12674" i="1"/>
  <c r="J12702" i="1"/>
  <c r="J12703" i="1"/>
  <c r="J12737" i="1"/>
  <c r="J12739" i="1"/>
  <c r="J12743" i="1"/>
  <c r="J12744" i="1"/>
  <c r="J12745" i="1"/>
  <c r="J12750" i="1"/>
  <c r="J12753" i="1"/>
  <c r="J12761" i="1"/>
  <c r="J12764" i="1"/>
  <c r="J12768" i="1"/>
  <c r="J12771" i="1"/>
  <c r="J11880" i="1"/>
  <c r="J11885" i="1"/>
  <c r="J11894" i="1"/>
  <c r="J11898" i="1"/>
  <c r="J11902" i="1"/>
  <c r="J11905" i="1"/>
  <c r="J11909" i="1"/>
  <c r="J11913" i="1"/>
  <c r="J11914" i="1"/>
  <c r="J11915" i="1"/>
  <c r="J11942" i="1"/>
  <c r="J12051" i="1"/>
  <c r="J11948" i="1"/>
  <c r="J11977" i="1"/>
  <c r="J11983" i="1"/>
  <c r="J12004" i="1"/>
  <c r="J12008" i="1"/>
  <c r="J12009" i="1"/>
  <c r="J12016" i="1"/>
  <c r="J12020" i="1"/>
  <c r="J12023" i="1"/>
  <c r="J12026" i="1"/>
  <c r="J12027" i="1"/>
  <c r="J12063" i="1"/>
  <c r="J12102" i="1"/>
  <c r="J12106" i="1"/>
  <c r="J12114" i="1"/>
  <c r="J12257" i="1"/>
  <c r="J12261" i="1"/>
  <c r="J12265" i="1"/>
  <c r="J12270" i="1"/>
  <c r="J12271" i="1"/>
  <c r="J12272" i="1"/>
  <c r="J12273" i="1"/>
  <c r="J12274" i="1"/>
  <c r="J12277" i="1"/>
  <c r="J12281" i="1"/>
  <c r="J12287" i="1"/>
  <c r="J12288" i="1"/>
  <c r="J12289" i="1"/>
  <c r="J12297" i="1"/>
  <c r="J12364" i="1"/>
  <c r="J12369" i="1"/>
  <c r="J12377" i="1"/>
  <c r="J12383" i="1"/>
  <c r="J12386" i="1"/>
  <c r="J12387" i="1"/>
  <c r="J12390" i="1"/>
  <c r="J12429" i="1"/>
  <c r="J12567" i="1"/>
  <c r="J12604" i="1"/>
  <c r="J12608" i="1"/>
  <c r="J12641" i="1"/>
  <c r="J12645" i="1"/>
  <c r="J12705" i="1"/>
  <c r="J12746" i="1"/>
  <c r="J12747" i="1"/>
  <c r="J11891" i="1"/>
  <c r="J11934" i="1"/>
  <c r="J11936" i="1"/>
  <c r="J11938" i="1"/>
  <c r="J12029" i="1"/>
  <c r="J12031" i="1"/>
  <c r="J12035" i="1"/>
  <c r="J12036" i="1"/>
  <c r="J12038" i="1"/>
  <c r="J12039" i="1"/>
  <c r="J12041" i="1"/>
  <c r="J12043" i="1"/>
  <c r="J12046" i="1"/>
  <c r="J12153" i="1"/>
  <c r="J12166" i="1"/>
  <c r="J12167" i="1"/>
  <c r="J12172" i="1"/>
  <c r="J12227" i="1"/>
  <c r="J12237" i="1"/>
  <c r="J12258" i="1"/>
  <c r="J12298" i="1"/>
  <c r="J12293" i="1"/>
  <c r="J12299" i="1"/>
  <c r="J12402" i="1"/>
  <c r="J12409" i="1"/>
  <c r="J12433" i="1"/>
  <c r="J12440" i="1"/>
  <c r="J12449" i="1"/>
  <c r="J12464" i="1"/>
  <c r="J12603" i="1"/>
  <c r="J12606" i="1"/>
  <c r="J12610" i="1"/>
  <c r="J12665" i="1"/>
  <c r="J12671" i="1"/>
  <c r="J12696" i="1"/>
  <c r="J12709" i="1"/>
  <c r="J12748" i="1"/>
  <c r="J12749" i="1"/>
  <c r="J12751" i="1"/>
  <c r="J12752" i="1"/>
  <c r="J12755" i="1"/>
  <c r="J12756" i="1"/>
  <c r="J12758" i="1"/>
  <c r="J12770" i="1"/>
  <c r="J12774" i="1"/>
  <c r="J12778" i="1"/>
  <c r="J12779" i="1"/>
  <c r="J12783" i="1"/>
  <c r="J12784" i="1"/>
  <c r="J12789" i="1"/>
  <c r="J11893" i="1"/>
  <c r="J11896" i="1"/>
  <c r="J11897" i="1"/>
  <c r="J11929" i="1"/>
  <c r="J11939" i="1"/>
  <c r="J11949" i="1"/>
  <c r="J11984" i="1"/>
  <c r="J12022" i="1"/>
  <c r="J11944" i="1"/>
  <c r="J12054" i="1"/>
  <c r="J12065" i="1"/>
  <c r="J12066" i="1"/>
  <c r="J12074" i="1"/>
  <c r="J12075" i="1"/>
  <c r="J12080" i="1"/>
  <c r="J12082" i="1"/>
  <c r="J12092" i="1"/>
  <c r="J12097" i="1"/>
  <c r="J12115" i="1"/>
  <c r="J12117" i="1"/>
  <c r="J12134" i="1"/>
  <c r="J12165" i="1"/>
  <c r="J12177" i="1"/>
  <c r="J12242" i="1"/>
  <c r="J12244" i="1"/>
  <c r="J12253" i="1"/>
  <c r="J12360" i="1"/>
  <c r="J12367" i="1"/>
  <c r="J12389" i="1"/>
  <c r="J12396" i="1"/>
  <c r="J12398" i="1"/>
  <c r="J12399" i="1"/>
  <c r="J12404" i="1"/>
  <c r="J12405" i="1"/>
  <c r="J12419" i="1"/>
  <c r="J12424" i="1"/>
  <c r="J12446" i="1"/>
  <c r="J12452" i="1"/>
  <c r="J12459" i="1"/>
  <c r="J12462" i="1"/>
  <c r="J12482" i="1"/>
  <c r="J12488" i="1"/>
  <c r="J12626" i="1"/>
  <c r="J12659" i="1"/>
  <c r="J12666" i="1"/>
  <c r="J12670" i="1"/>
  <c r="J12676" i="1"/>
  <c r="J12686" i="1"/>
  <c r="J12740" i="1"/>
  <c r="J12741" i="1"/>
  <c r="J12772" i="1"/>
  <c r="J12777" i="1"/>
  <c r="J12786" i="1"/>
  <c r="J12791" i="1"/>
  <c r="J12792" i="1"/>
  <c r="J11874" i="1"/>
  <c r="J11876" i="1"/>
  <c r="J11930" i="1"/>
  <c r="J11994" i="1"/>
  <c r="J12006" i="1"/>
  <c r="J12001" i="1"/>
  <c r="J12013" i="1"/>
  <c r="J12014" i="1"/>
  <c r="J12057" i="1"/>
  <c r="J12109" i="1"/>
  <c r="J12145" i="1"/>
  <c r="J12150" i="1"/>
  <c r="J12157" i="1"/>
  <c r="J12168" i="1"/>
  <c r="J12170" i="1"/>
  <c r="J12171" i="1"/>
  <c r="J12194" i="1"/>
  <c r="J12213" i="1"/>
  <c r="J12218" i="1"/>
  <c r="J12251" i="1"/>
  <c r="J12252" i="1"/>
  <c r="J12254" i="1"/>
  <c r="J12255" i="1"/>
  <c r="J12259" i="1"/>
  <c r="J12275" i="1"/>
  <c r="J12292" i="1"/>
  <c r="J12294" i="1"/>
  <c r="J12321" i="1"/>
  <c r="J12410" i="1"/>
  <c r="J12415" i="1"/>
  <c r="J12421" i="1"/>
  <c r="J12423" i="1"/>
  <c r="J12432" i="1"/>
  <c r="J12435" i="1"/>
  <c r="J12436" i="1"/>
  <c r="J12437" i="1"/>
  <c r="J12442" i="1"/>
  <c r="J12444" i="1"/>
  <c r="J12448" i="1"/>
  <c r="J12481" i="1"/>
  <c r="J12495" i="1"/>
  <c r="J12500" i="1"/>
  <c r="J12520" i="1"/>
  <c r="J12521" i="1"/>
  <c r="J12522" i="1"/>
  <c r="J12526" i="1"/>
  <c r="J12531" i="1"/>
  <c r="J12557" i="1"/>
  <c r="J12561" i="1"/>
  <c r="J12568" i="1"/>
  <c r="J12601" i="1"/>
  <c r="J12651" i="1"/>
  <c r="J12669" i="1"/>
  <c r="J12678" i="1"/>
  <c r="J12773" i="1"/>
  <c r="J12775" i="1"/>
  <c r="J12794" i="1"/>
  <c r="J12795" i="1"/>
  <c r="J11873" i="1"/>
  <c r="J11904" i="1"/>
  <c r="J11907" i="1"/>
  <c r="J11927" i="1"/>
  <c r="J11931" i="1"/>
  <c r="J11935" i="1"/>
  <c r="J12068" i="1"/>
  <c r="J12108" i="1"/>
  <c r="J12111" i="1"/>
  <c r="J12113" i="1"/>
  <c r="J12116" i="1"/>
  <c r="J12119" i="1"/>
  <c r="J12120" i="1"/>
  <c r="J12122" i="1"/>
  <c r="J12123" i="1"/>
  <c r="J12124" i="1"/>
  <c r="J12125" i="1"/>
  <c r="J12128" i="1"/>
  <c r="J12132" i="1"/>
  <c r="J12129" i="1"/>
  <c r="J12130" i="1"/>
  <c r="J12133" i="1"/>
  <c r="J12174" i="1"/>
  <c r="J12219" i="1"/>
  <c r="J12228" i="1"/>
  <c r="J12230" i="1"/>
  <c r="J12238" i="1"/>
  <c r="J12291" i="1"/>
  <c r="J12315" i="1"/>
  <c r="J12311" i="1"/>
  <c r="J12316" i="1"/>
  <c r="J12317" i="1"/>
  <c r="J12322" i="1"/>
  <c r="J12327" i="1"/>
  <c r="J12328" i="1"/>
  <c r="J12333" i="1"/>
  <c r="J12356" i="1"/>
  <c r="J12382" i="1"/>
  <c r="J12431" i="1"/>
  <c r="J12445" i="1"/>
  <c r="J12451" i="1"/>
  <c r="J12472" i="1"/>
  <c r="J12496" i="1"/>
  <c r="J12497" i="1"/>
  <c r="J12501" i="1"/>
  <c r="J12534" i="1"/>
  <c r="J12535" i="1"/>
  <c r="J12536" i="1"/>
  <c r="J12539" i="1"/>
  <c r="J12540" i="1"/>
  <c r="J12602" i="1"/>
  <c r="J12605" i="1"/>
  <c r="J12613" i="1"/>
  <c r="J12615" i="1"/>
  <c r="J12620" i="1"/>
  <c r="J12621" i="1"/>
  <c r="J12628" i="1"/>
  <c r="J12629" i="1"/>
  <c r="J12828" i="1"/>
  <c r="J12838" i="1"/>
  <c r="J12856" i="1"/>
  <c r="J12848" i="1"/>
  <c r="J12867" i="1"/>
  <c r="J12871" i="1"/>
  <c r="J12883" i="1"/>
  <c r="J12886" i="1"/>
  <c r="J12891" i="1"/>
  <c r="J12898" i="1"/>
  <c r="J12901" i="1"/>
  <c r="J12902" i="1"/>
  <c r="J12903" i="1"/>
  <c r="J12905" i="1"/>
  <c r="J12937" i="1"/>
  <c r="J12947" i="1"/>
  <c r="J12961" i="1"/>
  <c r="J12820" i="1"/>
  <c r="J12845" i="1"/>
  <c r="J12851" i="1"/>
  <c r="J12852" i="1"/>
  <c r="J12855" i="1"/>
  <c r="J12857" i="1"/>
  <c r="J12859" i="1"/>
  <c r="J12860" i="1"/>
  <c r="J12863" i="1"/>
  <c r="J12864" i="1"/>
  <c r="J12868" i="1"/>
  <c r="J12872" i="1"/>
  <c r="J12877" i="1"/>
  <c r="J12887" i="1"/>
  <c r="J12889" i="1"/>
  <c r="J12949" i="1"/>
  <c r="J12950" i="1"/>
  <c r="J12951" i="1"/>
  <c r="J12952" i="1"/>
  <c r="J12955" i="1"/>
  <c r="J12960" i="1"/>
  <c r="J12963" i="1"/>
  <c r="J12964" i="1"/>
  <c r="J12972" i="1"/>
  <c r="J12976" i="1"/>
  <c r="J12980" i="1"/>
  <c r="J12986" i="1"/>
  <c r="J12987" i="1"/>
  <c r="J12992" i="1"/>
  <c r="J13010" i="1"/>
  <c r="J13012" i="1"/>
  <c r="J13015" i="1"/>
  <c r="J13022" i="1"/>
  <c r="J13025" i="1"/>
  <c r="J13029" i="1"/>
  <c r="J13030" i="1"/>
  <c r="J13032" i="1"/>
  <c r="J13033" i="1"/>
  <c r="J13035" i="1"/>
  <c r="J13037" i="1"/>
  <c r="J13038" i="1"/>
  <c r="J13043" i="1"/>
  <c r="J13044" i="1"/>
  <c r="J13045" i="1"/>
  <c r="J13046" i="1"/>
  <c r="J13047" i="1"/>
  <c r="J13050" i="1"/>
  <c r="J13053" i="1"/>
  <c r="J13055" i="1"/>
  <c r="J13056" i="1"/>
  <c r="J13058" i="1"/>
  <c r="J13060" i="1"/>
  <c r="J13061" i="1"/>
  <c r="J13064" i="1"/>
  <c r="J13065" i="1"/>
  <c r="J13066" i="1"/>
  <c r="J13067" i="1"/>
  <c r="J12819" i="1"/>
  <c r="J12824" i="1"/>
  <c r="J12888" i="1"/>
  <c r="J12897" i="1"/>
  <c r="J12921" i="1"/>
  <c r="J12928" i="1"/>
  <c r="J12931" i="1"/>
  <c r="J12932" i="1"/>
  <c r="J12954" i="1"/>
  <c r="J12956" i="1"/>
  <c r="J12957" i="1"/>
  <c r="J12962" i="1"/>
  <c r="J12974" i="1"/>
  <c r="J12984" i="1"/>
  <c r="J13008" i="1"/>
  <c r="J13019" i="1"/>
  <c r="J13059" i="1"/>
  <c r="J13071" i="1"/>
  <c r="J13072" i="1"/>
  <c r="J13074" i="1"/>
  <c r="J13075" i="1"/>
  <c r="J13077" i="1"/>
  <c r="J13080" i="1"/>
  <c r="J13081" i="1"/>
  <c r="J13084" i="1"/>
  <c r="J13090" i="1"/>
  <c r="J13092" i="1"/>
  <c r="J13093" i="1"/>
  <c r="J13097" i="1"/>
  <c r="J13085" i="1"/>
  <c r="J13107" i="1"/>
  <c r="J13110" i="1"/>
  <c r="J13111" i="1"/>
  <c r="J13113" i="1"/>
  <c r="J13127" i="1"/>
  <c r="J13114" i="1"/>
  <c r="J13115" i="1"/>
  <c r="J13121" i="1"/>
  <c r="J13139" i="1"/>
  <c r="J13141" i="1"/>
  <c r="J13142" i="1"/>
  <c r="J13145" i="1"/>
  <c r="J13154" i="1"/>
  <c r="J13155" i="1"/>
  <c r="J13159" i="1"/>
  <c r="J13162" i="1"/>
  <c r="J13163" i="1"/>
  <c r="J12822" i="1"/>
  <c r="J12896" i="1"/>
  <c r="J12945" i="1"/>
  <c r="J12946" i="1"/>
  <c r="J12969" i="1"/>
  <c r="J12973" i="1"/>
  <c r="J13026" i="1"/>
  <c r="J13028" i="1"/>
  <c r="J13086" i="1"/>
  <c r="J13153" i="1"/>
  <c r="J13156" i="1"/>
  <c r="J13161" i="1"/>
  <c r="J13165" i="1"/>
  <c r="J13170" i="1"/>
  <c r="J13172" i="1"/>
  <c r="J13174" i="1"/>
  <c r="J13177" i="1"/>
  <c r="J13178" i="1"/>
  <c r="J13186" i="1"/>
  <c r="J13187" i="1"/>
  <c r="J13188" i="1"/>
  <c r="J13189" i="1"/>
  <c r="J13192" i="1"/>
  <c r="J13193" i="1"/>
  <c r="J13194" i="1"/>
  <c r="J13198" i="1"/>
  <c r="J13202" i="1"/>
  <c r="J13205" i="1"/>
  <c r="J13208" i="1"/>
  <c r="J13210" i="1"/>
  <c r="J13212" i="1"/>
  <c r="J13216" i="1"/>
  <c r="J13217" i="1"/>
  <c r="J13219" i="1"/>
  <c r="J13221" i="1"/>
  <c r="J13222" i="1"/>
  <c r="J13224" i="1"/>
  <c r="J13225" i="1"/>
  <c r="J13228" i="1"/>
  <c r="J13229" i="1"/>
  <c r="J13232" i="1"/>
  <c r="J13234" i="1"/>
  <c r="J13260" i="1"/>
  <c r="J13261" i="1"/>
  <c r="J13262" i="1"/>
  <c r="J13263" i="1"/>
  <c r="J13264" i="1"/>
  <c r="J13266" i="1"/>
  <c r="J13267" i="1"/>
  <c r="J13268" i="1"/>
  <c r="J13269" i="1"/>
  <c r="J13272" i="1"/>
  <c r="J13273" i="1"/>
  <c r="J13274" i="1"/>
  <c r="J13275" i="1"/>
  <c r="J13276" i="1"/>
  <c r="J13277" i="1"/>
  <c r="J13265" i="1"/>
  <c r="J12930" i="1"/>
  <c r="J12934" i="1"/>
  <c r="J12827" i="1"/>
  <c r="J12842" i="1"/>
  <c r="J12843" i="1"/>
  <c r="J12847" i="1"/>
  <c r="J12849" i="1"/>
  <c r="J12929" i="1"/>
  <c r="J12936" i="1"/>
  <c r="J12941" i="1"/>
  <c r="J12943" i="1"/>
  <c r="J12978" i="1"/>
  <c r="J12983" i="1"/>
  <c r="J12993" i="1"/>
  <c r="J12994" i="1"/>
  <c r="J13007" i="1"/>
  <c r="J13021" i="1"/>
  <c r="J13036" i="1"/>
  <c r="J13039" i="1"/>
  <c r="J13040" i="1"/>
  <c r="J13041" i="1"/>
  <c r="J13042" i="1"/>
  <c r="J13048" i="1"/>
  <c r="J13049" i="1"/>
  <c r="J13051" i="1"/>
  <c r="J13052" i="1"/>
  <c r="J13054" i="1"/>
  <c r="J13068" i="1"/>
  <c r="J13069" i="1"/>
  <c r="J13087" i="1"/>
  <c r="J13096" i="1"/>
  <c r="J13112" i="1"/>
  <c r="J13116" i="1"/>
  <c r="J13123" i="1"/>
  <c r="J13129" i="1"/>
  <c r="J13132" i="1"/>
  <c r="J13147" i="1"/>
  <c r="J13157" i="1"/>
  <c r="J13158" i="1"/>
  <c r="J13160" i="1"/>
  <c r="J13164" i="1"/>
  <c r="J13166" i="1"/>
  <c r="J13167" i="1"/>
  <c r="J13168" i="1"/>
  <c r="J13184" i="1"/>
  <c r="J13196" i="1"/>
  <c r="J13199" i="1"/>
  <c r="J13201" i="1"/>
  <c r="J13238" i="1"/>
  <c r="J13251" i="1"/>
  <c r="J13252" i="1"/>
  <c r="J13254" i="1"/>
  <c r="J13256" i="1"/>
  <c r="J13270" i="1"/>
  <c r="J13278" i="1"/>
  <c r="J13279" i="1"/>
  <c r="J13281" i="1"/>
  <c r="J13282" i="1"/>
  <c r="J12811" i="1"/>
  <c r="J12875" i="1"/>
  <c r="J12881" i="1"/>
  <c r="J12900" i="1"/>
  <c r="J12913" i="1"/>
  <c r="J12915" i="1"/>
  <c r="J12920" i="1"/>
  <c r="J12939" i="1"/>
  <c r="J12940" i="1"/>
  <c r="J12942" i="1"/>
  <c r="J12948" i="1"/>
  <c r="J12953" i="1"/>
  <c r="J12958" i="1"/>
  <c r="J12968" i="1"/>
  <c r="J12982" i="1"/>
  <c r="J12995" i="1"/>
  <c r="J12997" i="1"/>
  <c r="J13011" i="1"/>
  <c r="J13063" i="1"/>
  <c r="J13073" i="1"/>
  <c r="J13088" i="1"/>
  <c r="J13095" i="1"/>
  <c r="J13173" i="1"/>
  <c r="J13204" i="1"/>
  <c r="J13209" i="1"/>
  <c r="J13215" i="1"/>
  <c r="J13220" i="1"/>
  <c r="J13243" i="1"/>
  <c r="J13271" i="1"/>
  <c r="J13283" i="1"/>
  <c r="J13289" i="1"/>
  <c r="J13293" i="1"/>
  <c r="J13294" i="1"/>
  <c r="J13296" i="1"/>
  <c r="J13298" i="1"/>
  <c r="J13299" i="1"/>
  <c r="J13302" i="1"/>
  <c r="J13303" i="1"/>
  <c r="J13306" i="1"/>
  <c r="J13311" i="1"/>
  <c r="J13314" i="1"/>
  <c r="J13316" i="1"/>
  <c r="J13317" i="1"/>
  <c r="J13318" i="1"/>
  <c r="J13319" i="1"/>
  <c r="J13323" i="1"/>
  <c r="J13326" i="1"/>
  <c r="J13327" i="1"/>
  <c r="J13329" i="1"/>
  <c r="J13330" i="1"/>
  <c r="J13334" i="1"/>
  <c r="J13335" i="1"/>
  <c r="J13341" i="1"/>
  <c r="J13346" i="1"/>
  <c r="J13349" i="1"/>
  <c r="J13357" i="1"/>
  <c r="J12826" i="1"/>
  <c r="J12916" i="1"/>
  <c r="J12917" i="1"/>
  <c r="J12918" i="1"/>
  <c r="J12933" i="1"/>
  <c r="J12938" i="1"/>
  <c r="J12975" i="1"/>
  <c r="J12977" i="1"/>
  <c r="J12979" i="1"/>
  <c r="J12985" i="1"/>
  <c r="J12991" i="1"/>
  <c r="J13001" i="1"/>
  <c r="J13006" i="1"/>
  <c r="J13018" i="1"/>
  <c r="J13102" i="1"/>
  <c r="J13124" i="1"/>
  <c r="J13128" i="1"/>
  <c r="J13138" i="1"/>
  <c r="J13143" i="1"/>
  <c r="J13182" i="1"/>
  <c r="J13190" i="1"/>
  <c r="J13191" i="1"/>
  <c r="J13195" i="1"/>
  <c r="J13213" i="1"/>
  <c r="J13214" i="1"/>
  <c r="J13226" i="1"/>
  <c r="J13235" i="1"/>
  <c r="J13246" i="1"/>
  <c r="J13247" i="1"/>
  <c r="J13253" i="1"/>
  <c r="J13255" i="1"/>
  <c r="J13285" i="1"/>
  <c r="J13286" i="1"/>
  <c r="J13290" i="1"/>
  <c r="J13295" i="1"/>
  <c r="J13297" i="1"/>
  <c r="J13301" i="1"/>
  <c r="J13304" i="1"/>
  <c r="J13308" i="1"/>
  <c r="J13324" i="1"/>
  <c r="J13325" i="1"/>
  <c r="J13333" i="1"/>
  <c r="J13342" i="1"/>
  <c r="J13352" i="1"/>
  <c r="J13353" i="1"/>
  <c r="J13358" i="1"/>
  <c r="J13360" i="1"/>
  <c r="J13367" i="1"/>
  <c r="J13371" i="1"/>
  <c r="J13372" i="1"/>
  <c r="J13374" i="1"/>
  <c r="J13375" i="1"/>
  <c r="J13376" i="1"/>
  <c r="J13381" i="1"/>
  <c r="J13378" i="1"/>
  <c r="J13379" i="1"/>
  <c r="J13377" i="1"/>
  <c r="J13382" i="1"/>
  <c r="J13383" i="1"/>
  <c r="J13384" i="1"/>
  <c r="J13385" i="1"/>
  <c r="J13386" i="1"/>
  <c r="J12830" i="1"/>
  <c r="J12831" i="1"/>
  <c r="J12967" i="1"/>
  <c r="J12970" i="1"/>
  <c r="J12981" i="1"/>
  <c r="J12988" i="1"/>
  <c r="J12989" i="1"/>
  <c r="J12990" i="1"/>
  <c r="J12998" i="1"/>
  <c r="J12999" i="1"/>
  <c r="J13002" i="1"/>
  <c r="J13004" i="1"/>
  <c r="J13005" i="1"/>
  <c r="J13023" i="1"/>
  <c r="J13027" i="1"/>
  <c r="J13034" i="1"/>
  <c r="J13057" i="1"/>
  <c r="J13062" i="1"/>
  <c r="J13078" i="1"/>
  <c r="J13082" i="1"/>
  <c r="J13089" i="1"/>
  <c r="J13091" i="1"/>
  <c r="J13130" i="1"/>
  <c r="J13103" i="1"/>
  <c r="J13105" i="1"/>
  <c r="J13106" i="1"/>
  <c r="J13108" i="1"/>
  <c r="J13134" i="1"/>
  <c r="J13171" i="1"/>
  <c r="J13175" i="1"/>
  <c r="J13197" i="1"/>
  <c r="J13203" i="1"/>
  <c r="J13207" i="1"/>
  <c r="J13211" i="1"/>
  <c r="J13245" i="1"/>
  <c r="J13248" i="1"/>
  <c r="J13250" i="1"/>
  <c r="J13345" i="1"/>
  <c r="J13347" i="1"/>
  <c r="J13348" i="1"/>
  <c r="J13351" i="1"/>
  <c r="J12839" i="1"/>
  <c r="J13365" i="1"/>
  <c r="J13366" i="1"/>
  <c r="J13370" i="1"/>
  <c r="J13389" i="1"/>
  <c r="J13390" i="1"/>
  <c r="J13391" i="1"/>
  <c r="J13393" i="1"/>
  <c r="J13395" i="1"/>
  <c r="J13396" i="1"/>
  <c r="J13397" i="1"/>
  <c r="J13399" i="1"/>
  <c r="J13400" i="1"/>
  <c r="J13401" i="1"/>
  <c r="J13406" i="1"/>
  <c r="J13407" i="1"/>
  <c r="J13408" i="1"/>
  <c r="J13409" i="1"/>
  <c r="J13411" i="1"/>
  <c r="J13412" i="1"/>
  <c r="J13413" i="1"/>
  <c r="J13414" i="1"/>
  <c r="J13415" i="1"/>
  <c r="J13417" i="1"/>
  <c r="J13418" i="1"/>
  <c r="J13419" i="1"/>
  <c r="J13421" i="1"/>
  <c r="J13423" i="1"/>
  <c r="J13424" i="1"/>
  <c r="J12813" i="1"/>
  <c r="J12815" i="1"/>
  <c r="J12816" i="1"/>
  <c r="J12817" i="1"/>
  <c r="J12818" i="1"/>
  <c r="J12821" i="1"/>
  <c r="J12823" i="1"/>
  <c r="J12829" i="1"/>
  <c r="J12833" i="1"/>
  <c r="J12853" i="1"/>
  <c r="J12971" i="1"/>
  <c r="J12996" i="1"/>
  <c r="J13000" i="1"/>
  <c r="J13003" i="1"/>
  <c r="J13014" i="1"/>
  <c r="J13016" i="1"/>
  <c r="J13020" i="1"/>
  <c r="J13031" i="1"/>
  <c r="J13070" i="1"/>
  <c r="J13076" i="1"/>
  <c r="J13083" i="1"/>
  <c r="J13099" i="1"/>
  <c r="J13131" i="1"/>
  <c r="J13133" i="1"/>
  <c r="J13140" i="1"/>
  <c r="J13144" i="1"/>
  <c r="J13146" i="1"/>
  <c r="J13148" i="1"/>
  <c r="J13150" i="1"/>
  <c r="J13169" i="1"/>
  <c r="J13180" i="1"/>
  <c r="J13181" i="1"/>
  <c r="J13183" i="1"/>
  <c r="J13200" i="1"/>
  <c r="J13206" i="1"/>
  <c r="J13227" i="1"/>
  <c r="J13230" i="1"/>
  <c r="J13231" i="1"/>
  <c r="J13236" i="1"/>
  <c r="J13237" i="1"/>
  <c r="J13239" i="1"/>
  <c r="J13242" i="1"/>
  <c r="J13244" i="1"/>
  <c r="J13249" i="1"/>
  <c r="J13257" i="1"/>
  <c r="J13305" i="1"/>
  <c r="J13309" i="1"/>
  <c r="J13310" i="1"/>
  <c r="J13338" i="1"/>
  <c r="J13340" i="1"/>
  <c r="J13354" i="1"/>
  <c r="J13362" i="1"/>
  <c r="J13363" i="1"/>
  <c r="J13364" i="1"/>
  <c r="J13420" i="1"/>
  <c r="J13422" i="1"/>
  <c r="J13427" i="1"/>
  <c r="J13428" i="1"/>
  <c r="J13432" i="1"/>
  <c r="J12841" i="1"/>
  <c r="J12861" i="1"/>
  <c r="J12865" i="1"/>
  <c r="J12866" i="1"/>
  <c r="J12879" i="1"/>
  <c r="J12880" i="1"/>
  <c r="J12884" i="1"/>
  <c r="J12965" i="1"/>
  <c r="J13104" i="1"/>
  <c r="J13176" i="1"/>
  <c r="J13179" i="1"/>
  <c r="J13185" i="1"/>
  <c r="J13218" i="1"/>
  <c r="J13223" i="1"/>
  <c r="J13240" i="1"/>
  <c r="J13233" i="1"/>
  <c r="J13241" i="1"/>
  <c r="J13258" i="1"/>
  <c r="J13284" i="1"/>
  <c r="J13288" i="1"/>
  <c r="J13300" i="1"/>
  <c r="J13307" i="1"/>
  <c r="J13312" i="1"/>
  <c r="J13315" i="1"/>
  <c r="J13320" i="1"/>
  <c r="J13322" i="1"/>
  <c r="J13331" i="1"/>
  <c r="J13332" i="1"/>
  <c r="J13336" i="1"/>
  <c r="J13337" i="1"/>
  <c r="J13344" i="1"/>
  <c r="J13359" i="1"/>
  <c r="J13380" i="1"/>
  <c r="J13387" i="1"/>
  <c r="J13405" i="1"/>
  <c r="J13416" i="1"/>
  <c r="J13425" i="1"/>
  <c r="J13426" i="1"/>
  <c r="J13429" i="1"/>
  <c r="J13430" i="1"/>
  <c r="J13431" i="1"/>
  <c r="J13433" i="1"/>
  <c r="J13434" i="1"/>
  <c r="J13435" i="1"/>
  <c r="J13436" i="1"/>
  <c r="J13437" i="1"/>
  <c r="J13438" i="1"/>
  <c r="J13440" i="1"/>
  <c r="J13441" i="1"/>
  <c r="J13439" i="1"/>
  <c r="J13442" i="1"/>
  <c r="J13443" i="1"/>
  <c r="J13444" i="1"/>
  <c r="J13445" i="1"/>
  <c r="J13446" i="1"/>
  <c r="J13447" i="1"/>
  <c r="J12850" i="1"/>
  <c r="J12854" i="1"/>
  <c r="J12862" i="1"/>
  <c r="J12869" i="1"/>
  <c r="J12873" i="1"/>
  <c r="J12874" i="1"/>
  <c r="J13009" i="1"/>
  <c r="J13013" i="1"/>
  <c r="J13017" i="1"/>
  <c r="J13024" i="1"/>
  <c r="J13079" i="1"/>
  <c r="J13094" i="1"/>
  <c r="J13098" i="1"/>
  <c r="J13100" i="1"/>
  <c r="J13101" i="1"/>
  <c r="J13109" i="1"/>
  <c r="J13117" i="1"/>
  <c r="J13118" i="1"/>
  <c r="J13119" i="1"/>
  <c r="J13120" i="1"/>
  <c r="J13122" i="1"/>
  <c r="J13125" i="1"/>
  <c r="J13126" i="1"/>
  <c r="J13135" i="1"/>
  <c r="J13136" i="1"/>
  <c r="J13137" i="1"/>
  <c r="J13149" i="1"/>
  <c r="J13151" i="1"/>
  <c r="J13152" i="1"/>
  <c r="J13259" i="1"/>
  <c r="J13280" i="1"/>
  <c r="J13287" i="1"/>
  <c r="J13291" i="1"/>
  <c r="J13292" i="1"/>
  <c r="J13313" i="1"/>
  <c r="J13321" i="1"/>
  <c r="J13328" i="1"/>
  <c r="J13339" i="1"/>
  <c r="J13343" i="1"/>
  <c r="J13350" i="1"/>
  <c r="J13361" i="1"/>
  <c r="J13368" i="1"/>
  <c r="J13369" i="1"/>
  <c r="J13373" i="1"/>
  <c r="J13388" i="1"/>
  <c r="J13392" i="1"/>
  <c r="J13394" i="1"/>
  <c r="J13398" i="1"/>
  <c r="J13402" i="1"/>
  <c r="J13403" i="1"/>
  <c r="J13404" i="1"/>
  <c r="J13410" i="1"/>
  <c r="J12825" i="1"/>
  <c r="J12837" i="1"/>
  <c r="J12923" i="1"/>
  <c r="J12944" i="1"/>
  <c r="J12832" i="1"/>
  <c r="J12840" i="1"/>
  <c r="J12844" i="1"/>
  <c r="J12870" i="1"/>
  <c r="J12890" i="1"/>
  <c r="J12892" i="1"/>
  <c r="J12894" i="1"/>
  <c r="J12895" i="1"/>
  <c r="J12908" i="1"/>
  <c r="J12924" i="1"/>
  <c r="J12927" i="1"/>
  <c r="J12834" i="1"/>
  <c r="J12835" i="1"/>
  <c r="J12836" i="1"/>
  <c r="J12846" i="1"/>
  <c r="J12858" i="1"/>
  <c r="J12876" i="1"/>
  <c r="J12878" i="1"/>
  <c r="J12882" i="1"/>
  <c r="J12893" i="1"/>
  <c r="J12899" i="1"/>
  <c r="J12904" i="1"/>
  <c r="J12906" i="1"/>
  <c r="J12907" i="1"/>
  <c r="J12909" i="1"/>
  <c r="J12910" i="1"/>
  <c r="J12912" i="1"/>
  <c r="J12919" i="1"/>
  <c r="J12925" i="1"/>
  <c r="J12926" i="1"/>
  <c r="J12935" i="1"/>
  <c r="J12812" i="1"/>
  <c r="J12814" i="1"/>
  <c r="J12885" i="1"/>
  <c r="J12911" i="1"/>
  <c r="J12914" i="1"/>
  <c r="J12922" i="1"/>
  <c r="J12959" i="1"/>
  <c r="J12966" i="1"/>
  <c r="J13454" i="1"/>
  <c r="J13474" i="1"/>
  <c r="J13480" i="1"/>
  <c r="J13482" i="1"/>
  <c r="J13545" i="1"/>
  <c r="J13548" i="1"/>
  <c r="J13551" i="1"/>
  <c r="J13562" i="1"/>
  <c r="J13563" i="1"/>
  <c r="J13565" i="1"/>
  <c r="J13566" i="1"/>
  <c r="J13567" i="1"/>
  <c r="J13582" i="1"/>
  <c r="J13586" i="1"/>
  <c r="J13599" i="1"/>
  <c r="J13704" i="1"/>
  <c r="J13709" i="1"/>
  <c r="J13723" i="1"/>
  <c r="J13724" i="1"/>
  <c r="J13728" i="1"/>
  <c r="J13749" i="1"/>
  <c r="J13753" i="1"/>
  <c r="J13756" i="1"/>
  <c r="J13771" i="1"/>
  <c r="J13772" i="1"/>
  <c r="J13798" i="1"/>
  <c r="J13799" i="1"/>
  <c r="J13800" i="1"/>
  <c r="J13808" i="1"/>
  <c r="J13809" i="1"/>
  <c r="J13811" i="1"/>
  <c r="J13822" i="1"/>
  <c r="J13827" i="1"/>
  <c r="J13828" i="1"/>
  <c r="J13876" i="1"/>
  <c r="J13877" i="1"/>
  <c r="J13880" i="1"/>
  <c r="J13932" i="1"/>
  <c r="J13948" i="1"/>
  <c r="J13978" i="1"/>
  <c r="J13979" i="1"/>
  <c r="J13986" i="1"/>
  <c r="J13984" i="1"/>
  <c r="J13996" i="1"/>
  <c r="J14000" i="1"/>
  <c r="J14003" i="1"/>
  <c r="J14004" i="1"/>
  <c r="J14053" i="1"/>
  <c r="J14054" i="1"/>
  <c r="J14080" i="1"/>
  <c r="J14128" i="1"/>
  <c r="J14131" i="1"/>
  <c r="J14133" i="1"/>
  <c r="J14151" i="1"/>
  <c r="J14154" i="1"/>
  <c r="J14155" i="1"/>
  <c r="J14159" i="1"/>
  <c r="J14161" i="1"/>
  <c r="J14165" i="1"/>
  <c r="J14192" i="1"/>
  <c r="J14194" i="1"/>
  <c r="J14200" i="1"/>
  <c r="J14263" i="1"/>
  <c r="J14268" i="1"/>
  <c r="J14270" i="1"/>
  <c r="J14274" i="1"/>
  <c r="J13448" i="1"/>
  <c r="J13450" i="1"/>
  <c r="J13487" i="1"/>
  <c r="J13488" i="1"/>
  <c r="J13489" i="1"/>
  <c r="J13496" i="1"/>
  <c r="J13498" i="1"/>
  <c r="J13499" i="1"/>
  <c r="J13502" i="1"/>
  <c r="J13504" i="1"/>
  <c r="J13505" i="1"/>
  <c r="J13517" i="1"/>
  <c r="J13521" i="1"/>
  <c r="J13522" i="1"/>
  <c r="J13523" i="1"/>
  <c r="J13528" i="1"/>
  <c r="J13556" i="1"/>
  <c r="J13557" i="1"/>
  <c r="J13572" i="1"/>
  <c r="J13604" i="1"/>
  <c r="J13872" i="1"/>
  <c r="J13874" i="1"/>
  <c r="J13882" i="1"/>
  <c r="J13958" i="1"/>
  <c r="J13982" i="1"/>
  <c r="J13991" i="1"/>
  <c r="J14002" i="1"/>
  <c r="J14009" i="1"/>
  <c r="J14011" i="1"/>
  <c r="J14014" i="1"/>
  <c r="J14050" i="1"/>
  <c r="J14051" i="1"/>
  <c r="J14055" i="1"/>
  <c r="J14056" i="1"/>
  <c r="J14061" i="1"/>
  <c r="J14095" i="1"/>
  <c r="J14096" i="1"/>
  <c r="J14097" i="1"/>
  <c r="J14099" i="1"/>
  <c r="J14110" i="1"/>
  <c r="J14117" i="1"/>
  <c r="J14130" i="1"/>
  <c r="J14207" i="1"/>
  <c r="J14247" i="1"/>
  <c r="J14277" i="1"/>
  <c r="J14280" i="1"/>
  <c r="J14282" i="1"/>
  <c r="J14289" i="1"/>
  <c r="J14293" i="1"/>
  <c r="J14295" i="1"/>
  <c r="J14296" i="1"/>
  <c r="J14299" i="1"/>
  <c r="J14300" i="1"/>
  <c r="J14303" i="1"/>
  <c r="J14307" i="1"/>
  <c r="J14308" i="1"/>
  <c r="J14309" i="1"/>
  <c r="J14315" i="1"/>
  <c r="J14319" i="1"/>
  <c r="J14322" i="1"/>
  <c r="J14325" i="1"/>
  <c r="J14326" i="1"/>
  <c r="J14327" i="1"/>
  <c r="J13467" i="1"/>
  <c r="J13481" i="1"/>
  <c r="J13490" i="1"/>
  <c r="J13507" i="1"/>
  <c r="J13512" i="1"/>
  <c r="J13513" i="1"/>
  <c r="J13531" i="1"/>
  <c r="J13549" i="1"/>
  <c r="J13552" i="1"/>
  <c r="J13568" i="1"/>
  <c r="J13591" i="1"/>
  <c r="J13593" i="1"/>
  <c r="J13614" i="1"/>
  <c r="J13624" i="1"/>
  <c r="J13674" i="1"/>
  <c r="J13681" i="1"/>
  <c r="J13682" i="1"/>
  <c r="J13692" i="1"/>
  <c r="J13701" i="1"/>
  <c r="J13739" i="1"/>
  <c r="J13743" i="1"/>
  <c r="J13744" i="1"/>
  <c r="J13751" i="1"/>
  <c r="J13754" i="1"/>
  <c r="J13755" i="1"/>
  <c r="J13757" i="1"/>
  <c r="J13760" i="1"/>
  <c r="J13762" i="1"/>
  <c r="J13763" i="1"/>
  <c r="J13766" i="1"/>
  <c r="J13767" i="1"/>
  <c r="J13769" i="1"/>
  <c r="J13770" i="1"/>
  <c r="J13824" i="1"/>
  <c r="J13805" i="1"/>
  <c r="J13826" i="1"/>
  <c r="J13829" i="1"/>
  <c r="J13873" i="1"/>
  <c r="J13881" i="1"/>
  <c r="J13893" i="1"/>
  <c r="J13894" i="1"/>
  <c r="J13895" i="1"/>
  <c r="J13907" i="1"/>
  <c r="J13908" i="1"/>
  <c r="J13910" i="1"/>
  <c r="J13964" i="1"/>
  <c r="J13967" i="1"/>
  <c r="J14085" i="1"/>
  <c r="J14111" i="1"/>
  <c r="J14112" i="1"/>
  <c r="J14127" i="1"/>
  <c r="J14135" i="1"/>
  <c r="J14138" i="1"/>
  <c r="J14168" i="1"/>
  <c r="J14208" i="1"/>
  <c r="J14214" i="1"/>
  <c r="J14217" i="1"/>
  <c r="J14219" i="1"/>
  <c r="J14223" i="1"/>
  <c r="J14236" i="1"/>
  <c r="J14255" i="1"/>
  <c r="J14266" i="1"/>
  <c r="J14267" i="1"/>
  <c r="J14269" i="1"/>
  <c r="J14271" i="1"/>
  <c r="J14329" i="1"/>
  <c r="J14334" i="1"/>
  <c r="J14335" i="1"/>
  <c r="J14336" i="1"/>
  <c r="J14338" i="1"/>
  <c r="J14339" i="1"/>
  <c r="J13457" i="1"/>
  <c r="J13459" i="1"/>
  <c r="J13460" i="1"/>
  <c r="J13469" i="1"/>
  <c r="J13470" i="1"/>
  <c r="J13471" i="1"/>
  <c r="J13472" i="1"/>
  <c r="J13473" i="1"/>
  <c r="J13475" i="1"/>
  <c r="J13478" i="1"/>
  <c r="J13479" i="1"/>
  <c r="J13529" i="1"/>
  <c r="J13530" i="1"/>
  <c r="J13561" i="1"/>
  <c r="J13575" i="1"/>
  <c r="J13576" i="1"/>
  <c r="J13580" i="1"/>
  <c r="J13583" i="1"/>
  <c r="J13585" i="1"/>
  <c r="J13609" i="1"/>
  <c r="J13695" i="1"/>
  <c r="J13790" i="1"/>
  <c r="J13792" i="1"/>
  <c r="J13813" i="1"/>
  <c r="J13815" i="1"/>
  <c r="J13816" i="1"/>
  <c r="J13852" i="1"/>
  <c r="J13879" i="1"/>
  <c r="J14042" i="1"/>
  <c r="J14073" i="1"/>
  <c r="J14108" i="1"/>
  <c r="J14148" i="1"/>
  <c r="J14149" i="1"/>
  <c r="J14278" i="1"/>
  <c r="J14291" i="1"/>
  <c r="J14298" i="1"/>
  <c r="J14305" i="1"/>
  <c r="J14306" i="1"/>
  <c r="J14341" i="1"/>
  <c r="J14344" i="1"/>
  <c r="J14346" i="1"/>
  <c r="J14348" i="1"/>
  <c r="J14349" i="1"/>
  <c r="J14352" i="1"/>
  <c r="J14353" i="1"/>
  <c r="J14354" i="1"/>
  <c r="J14355" i="1"/>
  <c r="J14356" i="1"/>
  <c r="J14357" i="1"/>
  <c r="J14358" i="1"/>
  <c r="J14359" i="1"/>
  <c r="J14360" i="1"/>
  <c r="J14362" i="1"/>
  <c r="J14363" i="1"/>
  <c r="J14364" i="1"/>
  <c r="J14365" i="1"/>
  <c r="J14366" i="1"/>
  <c r="J14367" i="1"/>
  <c r="J14368" i="1"/>
  <c r="J14372" i="1"/>
  <c r="J14373" i="1"/>
  <c r="J14374" i="1"/>
  <c r="J14375" i="1"/>
  <c r="J14376" i="1"/>
  <c r="J14378" i="1"/>
  <c r="J14379" i="1"/>
  <c r="J14381" i="1"/>
  <c r="J14382" i="1"/>
  <c r="J14386" i="1"/>
  <c r="J14387" i="1"/>
  <c r="J14390" i="1"/>
  <c r="J14399" i="1"/>
  <c r="J14402" i="1"/>
  <c r="J13476" i="1"/>
  <c r="J13477" i="1"/>
  <c r="J13508" i="1"/>
  <c r="J13516" i="1"/>
  <c r="J13518" i="1"/>
  <c r="J13519" i="1"/>
  <c r="J13532" i="1"/>
  <c r="J13533" i="1"/>
  <c r="J13537" i="1"/>
  <c r="J13540" i="1"/>
  <c r="J13541" i="1"/>
  <c r="J13542" i="1"/>
  <c r="J13558" i="1"/>
  <c r="J13584" i="1"/>
  <c r="J13594" i="1"/>
  <c r="J13871" i="1"/>
  <c r="J13918" i="1"/>
  <c r="J13928" i="1"/>
  <c r="J13971" i="1"/>
  <c r="J14008" i="1"/>
  <c r="J14031" i="1"/>
  <c r="J14032" i="1"/>
  <c r="J14066" i="1"/>
  <c r="J14082" i="1"/>
  <c r="J14083" i="1"/>
  <c r="J14090" i="1"/>
  <c r="J14094" i="1"/>
  <c r="J14104" i="1"/>
  <c r="J14105" i="1"/>
  <c r="J14109" i="1"/>
  <c r="J14132" i="1"/>
  <c r="J14152" i="1"/>
  <c r="J14153" i="1"/>
  <c r="J14156" i="1"/>
  <c r="J14158" i="1"/>
  <c r="J14160" i="1"/>
  <c r="J14164" i="1"/>
  <c r="J14166" i="1"/>
  <c r="J14178" i="1"/>
  <c r="J14183" i="1"/>
  <c r="J14216" i="1"/>
  <c r="J14218" i="1"/>
  <c r="J14232" i="1"/>
  <c r="J14233" i="1"/>
  <c r="J14241" i="1"/>
  <c r="J14312" i="1"/>
  <c r="J14317" i="1"/>
  <c r="J14318" i="1"/>
  <c r="J14320" i="1"/>
  <c r="J14321" i="1"/>
  <c r="J14343" i="1"/>
  <c r="J14347" i="1"/>
  <c r="J14351" i="1"/>
  <c r="J14370" i="1"/>
  <c r="J14380" i="1"/>
  <c r="J14384" i="1"/>
  <c r="J14407" i="1"/>
  <c r="J14394" i="1"/>
  <c r="J14409" i="1"/>
  <c r="J14411" i="1"/>
  <c r="J14412" i="1"/>
  <c r="J14413" i="1"/>
  <c r="J14415" i="1"/>
  <c r="J14416" i="1"/>
  <c r="J14417" i="1"/>
  <c r="J14419" i="1"/>
  <c r="J14421" i="1"/>
  <c r="J14422" i="1"/>
  <c r="J14423" i="1"/>
  <c r="J14424" i="1"/>
  <c r="J13495" i="1"/>
  <c r="J13569" i="1"/>
  <c r="J13574" i="1"/>
  <c r="J13581" i="1"/>
  <c r="J13587" i="1"/>
  <c r="J13589" i="1"/>
  <c r="J13663" i="1"/>
  <c r="J13664" i="1"/>
  <c r="J13708" i="1"/>
  <c r="J13841" i="1"/>
  <c r="J13901" i="1"/>
  <c r="J13935" i="1"/>
  <c r="J13936" i="1"/>
  <c r="J13965" i="1"/>
  <c r="J13966" i="1"/>
  <c r="J13995" i="1"/>
  <c r="J13999" i="1"/>
  <c r="J14019" i="1"/>
  <c r="J14021" i="1"/>
  <c r="J14022" i="1"/>
  <c r="J14034" i="1"/>
  <c r="J14040" i="1"/>
  <c r="J14206" i="1"/>
  <c r="J14257" i="1"/>
  <c r="J14258" i="1"/>
  <c r="J14279" i="1"/>
  <c r="J14285" i="1"/>
  <c r="J14286" i="1"/>
  <c r="J14393" i="1"/>
  <c r="J14395" i="1"/>
  <c r="J14396" i="1"/>
  <c r="J14397" i="1"/>
  <c r="J14404" i="1"/>
  <c r="J14405" i="1"/>
  <c r="J14427" i="1"/>
  <c r="J14431" i="1"/>
  <c r="J14433" i="1"/>
  <c r="J14435" i="1"/>
  <c r="J14436" i="1"/>
  <c r="J14437" i="1"/>
  <c r="J14438" i="1"/>
  <c r="J14442" i="1"/>
  <c r="J14443" i="1"/>
  <c r="J14444" i="1"/>
  <c r="J14445" i="1"/>
  <c r="J14447" i="1"/>
  <c r="J14449" i="1"/>
  <c r="J14453" i="1"/>
  <c r="J14455" i="1"/>
  <c r="J14456" i="1"/>
  <c r="J14458" i="1"/>
  <c r="J14459" i="1"/>
  <c r="J13461" i="1"/>
  <c r="J13543" i="1"/>
  <c r="J13564" i="1"/>
  <c r="J13577" i="1"/>
  <c r="J13578" i="1"/>
  <c r="J13592" i="1"/>
  <c r="J13605" i="1"/>
  <c r="J13607" i="1"/>
  <c r="J13608" i="1"/>
  <c r="J13611" i="1"/>
  <c r="J13612" i="1"/>
  <c r="J13615" i="1"/>
  <c r="J13618" i="1"/>
  <c r="J13625" i="1"/>
  <c r="J13643" i="1"/>
  <c r="J13648" i="1"/>
  <c r="J13654" i="1"/>
  <c r="J13659" i="1"/>
  <c r="J13662" i="1"/>
  <c r="J13675" i="1"/>
  <c r="J13679" i="1"/>
  <c r="J13690" i="1"/>
  <c r="J13691" i="1"/>
  <c r="J13764" i="1"/>
  <c r="J13778" i="1"/>
  <c r="J13786" i="1"/>
  <c r="J13801" i="1"/>
  <c r="J13888" i="1"/>
  <c r="J13892" i="1"/>
  <c r="J13904" i="1"/>
  <c r="J13972" i="1"/>
  <c r="J14044" i="1"/>
  <c r="J14047" i="1"/>
  <c r="J14049" i="1"/>
  <c r="J14052" i="1"/>
  <c r="J14057" i="1"/>
  <c r="J14058" i="1"/>
  <c r="J14100" i="1"/>
  <c r="J14114" i="1"/>
  <c r="J14139" i="1"/>
  <c r="J14140" i="1"/>
  <c r="J14142" i="1"/>
  <c r="J14143" i="1"/>
  <c r="J14145" i="1"/>
  <c r="J14146" i="1"/>
  <c r="J14170" i="1"/>
  <c r="J14171" i="1"/>
  <c r="J14182" i="1"/>
  <c r="J14185" i="1"/>
  <c r="J14213" i="1"/>
  <c r="J14237" i="1"/>
  <c r="J14259" i="1"/>
  <c r="J14261" i="1"/>
  <c r="J14262" i="1"/>
  <c r="J14264" i="1"/>
  <c r="J13452" i="1"/>
  <c r="J13520" i="1"/>
  <c r="J13538" i="1"/>
  <c r="J13534" i="1"/>
  <c r="J13547" i="1"/>
  <c r="J13544" i="1"/>
  <c r="J13560" i="1"/>
  <c r="J13628" i="1"/>
  <c r="J13661" i="1"/>
  <c r="J13670" i="1"/>
  <c r="J13678" i="1"/>
  <c r="J13683" i="1"/>
  <c r="J13689" i="1"/>
  <c r="J13713" i="1"/>
  <c r="J13717" i="1"/>
  <c r="J13726" i="1"/>
  <c r="J13727" i="1"/>
  <c r="J13730" i="1"/>
  <c r="J13738" i="1"/>
  <c r="J13807" i="1"/>
  <c r="J13817" i="1"/>
  <c r="J13820" i="1"/>
  <c r="J13846" i="1"/>
  <c r="J13847" i="1"/>
  <c r="J13890" i="1"/>
  <c r="J13903" i="1"/>
  <c r="J13919" i="1"/>
  <c r="J13930" i="1"/>
  <c r="J13931" i="1"/>
  <c r="J13976" i="1"/>
  <c r="J13977" i="1"/>
  <c r="J14026" i="1"/>
  <c r="J14027" i="1"/>
  <c r="J14071" i="1"/>
  <c r="J14074" i="1"/>
  <c r="J14078" i="1"/>
  <c r="J14093" i="1"/>
  <c r="J14107" i="1"/>
  <c r="J14122" i="1"/>
  <c r="J14187" i="1"/>
  <c r="J14189" i="1"/>
  <c r="J14196" i="1"/>
  <c r="J14199" i="1"/>
  <c r="J14202" i="1"/>
  <c r="J14221" i="1"/>
  <c r="J14226" i="1"/>
  <c r="J14229" i="1"/>
  <c r="J14256" i="1"/>
  <c r="J14265" i="1"/>
  <c r="J14275" i="1"/>
  <c r="J14281" i="1"/>
  <c r="J14283" i="1"/>
  <c r="J14284" i="1"/>
  <c r="J13449" i="1"/>
  <c r="J13451" i="1"/>
  <c r="J13463" i="1"/>
  <c r="J13465" i="1"/>
  <c r="J13485" i="1"/>
  <c r="J13503" i="1"/>
  <c r="J13509" i="1"/>
  <c r="J13510" i="1"/>
  <c r="J13511" i="1"/>
  <c r="J13527" i="1"/>
  <c r="J13554" i="1"/>
  <c r="J13616" i="1"/>
  <c r="J13620" i="1"/>
  <c r="J13633" i="1"/>
  <c r="J13649" i="1"/>
  <c r="J13655" i="1"/>
  <c r="J13669" i="1"/>
  <c r="J13671" i="1"/>
  <c r="J13676" i="1"/>
  <c r="J13677" i="1"/>
  <c r="J13680" i="1"/>
  <c r="J13696" i="1"/>
  <c r="J13706" i="1"/>
  <c r="J13707" i="1"/>
  <c r="J13793" i="1"/>
  <c r="J13884" i="1"/>
  <c r="J13898" i="1"/>
  <c r="J13900" i="1"/>
  <c r="J13912" i="1"/>
  <c r="J13915" i="1"/>
  <c r="J13926" i="1"/>
  <c r="J13927" i="1"/>
  <c r="J14030" i="1"/>
  <c r="J14043" i="1"/>
  <c r="J14046" i="1"/>
  <c r="J14048" i="1"/>
  <c r="J14077" i="1"/>
  <c r="J14272" i="1"/>
  <c r="J14273" i="1"/>
  <c r="J14290" i="1"/>
  <c r="J14292" i="1"/>
  <c r="J14294" i="1"/>
  <c r="J14297" i="1"/>
  <c r="J14314" i="1"/>
  <c r="J14316" i="1"/>
  <c r="J14323" i="1"/>
  <c r="J14324" i="1"/>
  <c r="J14328" i="1"/>
  <c r="J14330" i="1"/>
  <c r="J14337" i="1"/>
  <c r="J14377" i="1"/>
  <c r="J14383" i="1"/>
  <c r="J14385" i="1"/>
  <c r="J14391" i="1"/>
  <c r="J14420" i="1"/>
  <c r="J14406" i="1"/>
  <c r="J14414" i="1"/>
  <c r="J14425" i="1"/>
  <c r="J14428" i="1"/>
  <c r="J14429" i="1"/>
  <c r="J14430" i="1"/>
  <c r="J14432" i="1"/>
  <c r="J14434" i="1"/>
  <c r="J14440" i="1"/>
  <c r="J14450" i="1"/>
  <c r="J14451" i="1"/>
  <c r="J14454" i="1"/>
  <c r="J13455" i="1"/>
  <c r="J13458" i="1"/>
  <c r="J13464" i="1"/>
  <c r="J13483" i="1"/>
  <c r="J13484" i="1"/>
  <c r="J13486" i="1"/>
  <c r="J13536" i="1"/>
  <c r="J13535" i="1"/>
  <c r="J13714" i="1"/>
  <c r="J13715" i="1"/>
  <c r="J13719" i="1"/>
  <c r="J13759" i="1"/>
  <c r="J13761" i="1"/>
  <c r="J13768" i="1"/>
  <c r="J13780" i="1"/>
  <c r="J13787" i="1"/>
  <c r="J13788" i="1"/>
  <c r="J13794" i="1"/>
  <c r="J13796" i="1"/>
  <c r="J13803" i="1"/>
  <c r="J13804" i="1"/>
  <c r="J13823" i="1"/>
  <c r="J13842" i="1"/>
  <c r="J13878" i="1"/>
  <c r="J13896" i="1"/>
  <c r="J13911" i="1"/>
  <c r="J13933" i="1"/>
  <c r="J13940" i="1"/>
  <c r="J13941" i="1"/>
  <c r="J13973" i="1"/>
  <c r="J14038" i="1"/>
  <c r="J14067" i="1"/>
  <c r="J14075" i="1"/>
  <c r="J14076" i="1"/>
  <c r="J14079" i="1"/>
  <c r="J14087" i="1"/>
  <c r="J14089" i="1"/>
  <c r="J14092" i="1"/>
  <c r="J14129" i="1"/>
  <c r="J14144" i="1"/>
  <c r="J14150" i="1"/>
  <c r="J14176" i="1"/>
  <c r="J14180" i="1"/>
  <c r="J14181" i="1"/>
  <c r="J14184" i="1"/>
  <c r="J14195" i="1"/>
  <c r="J14204" i="1"/>
  <c r="J14205" i="1"/>
  <c r="J14209" i="1"/>
  <c r="J14212" i="1"/>
  <c r="J14246" i="1"/>
  <c r="J14253" i="1"/>
  <c r="J14310" i="1"/>
  <c r="J14333" i="1"/>
  <c r="J14388" i="1"/>
  <c r="J14460" i="1"/>
  <c r="J14461" i="1"/>
  <c r="J14462" i="1"/>
  <c r="J14463" i="1"/>
  <c r="J14464" i="1"/>
  <c r="J14465" i="1"/>
  <c r="J14466" i="1"/>
  <c r="J14468" i="1"/>
  <c r="J14467" i="1"/>
  <c r="J14469" i="1"/>
  <c r="J13539" i="1"/>
  <c r="J13546" i="1"/>
  <c r="J13579" i="1"/>
  <c r="J13590" i="1"/>
  <c r="J13601" i="1"/>
  <c r="J13606" i="1"/>
  <c r="J13610" i="1"/>
  <c r="J13613" i="1"/>
  <c r="J13617" i="1"/>
  <c r="J13619" i="1"/>
  <c r="J13626" i="1"/>
  <c r="J13636" i="1"/>
  <c r="J13639" i="1"/>
  <c r="J13641" i="1"/>
  <c r="J13645" i="1"/>
  <c r="J13646" i="1"/>
  <c r="J13652" i="1"/>
  <c r="J13710" i="1"/>
  <c r="J13711" i="1"/>
  <c r="J13733" i="1"/>
  <c r="J13782" i="1"/>
  <c r="J13789" i="1"/>
  <c r="J13795" i="1"/>
  <c r="J13806" i="1"/>
  <c r="J13810" i="1"/>
  <c r="J13812" i="1"/>
  <c r="J13821" i="1"/>
  <c r="J13830" i="1"/>
  <c r="J13922" i="1"/>
  <c r="J13955" i="1"/>
  <c r="J13960" i="1"/>
  <c r="J13968" i="1"/>
  <c r="J13969" i="1"/>
  <c r="J14001" i="1"/>
  <c r="J14098" i="1"/>
  <c r="J14106" i="1"/>
  <c r="J14125" i="1"/>
  <c r="J14162" i="1"/>
  <c r="J14179" i="1"/>
  <c r="J14220" i="1"/>
  <c r="J14222" i="1"/>
  <c r="J14224" i="1"/>
  <c r="J14225" i="1"/>
  <c r="J14230" i="1"/>
  <c r="J14235" i="1"/>
  <c r="J14276" i="1"/>
  <c r="J14287" i="1"/>
  <c r="J14288" i="1"/>
  <c r="J14301" i="1"/>
  <c r="J14302" i="1"/>
  <c r="J14304" i="1"/>
  <c r="J14311" i="1"/>
  <c r="J14313" i="1"/>
  <c r="J14331" i="1"/>
  <c r="J14332" i="1"/>
  <c r="J14340" i="1"/>
  <c r="J14342" i="1"/>
  <c r="J14345" i="1"/>
  <c r="J14350" i="1"/>
  <c r="J14361" i="1"/>
  <c r="J14369" i="1"/>
  <c r="J14371" i="1"/>
  <c r="J14389" i="1"/>
  <c r="J14392" i="1"/>
  <c r="J14398" i="1"/>
  <c r="J14400" i="1"/>
  <c r="J14401" i="1"/>
  <c r="J14403" i="1"/>
  <c r="J14408" i="1"/>
  <c r="J14410" i="1"/>
  <c r="J14418" i="1"/>
  <c r="J14426" i="1"/>
  <c r="J14439" i="1"/>
  <c r="J14441" i="1"/>
  <c r="J14446" i="1"/>
  <c r="J14448" i="1"/>
  <c r="J14452" i="1"/>
  <c r="J14457" i="1"/>
  <c r="J13595" i="1"/>
  <c r="J13597" i="1"/>
  <c r="J13598" i="1"/>
  <c r="J13630" i="1"/>
  <c r="J13634" i="1"/>
  <c r="J13637" i="1"/>
  <c r="J13638" i="1"/>
  <c r="J13642" i="1"/>
  <c r="J13647" i="1"/>
  <c r="J13650" i="1"/>
  <c r="J13651" i="1"/>
  <c r="J13653" i="1"/>
  <c r="J13656" i="1"/>
  <c r="J13657" i="1"/>
  <c r="J13660" i="1"/>
  <c r="J13685" i="1"/>
  <c r="J13686" i="1"/>
  <c r="J13687" i="1"/>
  <c r="J13688" i="1"/>
  <c r="J13700" i="1"/>
  <c r="J13702" i="1"/>
  <c r="J13703" i="1"/>
  <c r="J13716" i="1"/>
  <c r="J13718" i="1"/>
  <c r="J13720" i="1"/>
  <c r="J13725" i="1"/>
  <c r="J13741" i="1"/>
  <c r="J13765" i="1"/>
  <c r="J13783" i="1"/>
  <c r="J13784" i="1"/>
  <c r="J13818" i="1"/>
  <c r="J13819" i="1"/>
  <c r="J13831" i="1"/>
  <c r="J13832" i="1"/>
  <c r="J13834" i="1"/>
  <c r="J13835" i="1"/>
  <c r="J13836" i="1"/>
  <c r="J13839" i="1"/>
  <c r="J13850" i="1"/>
  <c r="J13883" i="1"/>
  <c r="J13886" i="1"/>
  <c r="J13887" i="1"/>
  <c r="J13897" i="1"/>
  <c r="J13906" i="1"/>
  <c r="J13913" i="1"/>
  <c r="J13921" i="1"/>
  <c r="J14020" i="1"/>
  <c r="J14028" i="1"/>
  <c r="J14029" i="1"/>
  <c r="J14059" i="1"/>
  <c r="J14062" i="1"/>
  <c r="J14063" i="1"/>
  <c r="J14068" i="1"/>
  <c r="J14101" i="1"/>
  <c r="J14102" i="1"/>
  <c r="J14103" i="1"/>
  <c r="J14115" i="1"/>
  <c r="J14120" i="1"/>
  <c r="J14123" i="1"/>
  <c r="J14190" i="1"/>
  <c r="J14191" i="1"/>
  <c r="J14198" i="1"/>
  <c r="J13515" i="1"/>
  <c r="J13570" i="1"/>
  <c r="J13571" i="1"/>
  <c r="J13573" i="1"/>
  <c r="J13588" i="1"/>
  <c r="J13596" i="1"/>
  <c r="J13629" i="1"/>
  <c r="J13635" i="1"/>
  <c r="J13640" i="1"/>
  <c r="J13644" i="1"/>
  <c r="J13658" i="1"/>
  <c r="J13668" i="1"/>
  <c r="J13712" i="1"/>
  <c r="J13740" i="1"/>
  <c r="J13745" i="1"/>
  <c r="J13746" i="1"/>
  <c r="J13752" i="1"/>
  <c r="J13773" i="1"/>
  <c r="J13837" i="1"/>
  <c r="J13844" i="1"/>
  <c r="J13848" i="1"/>
  <c r="J13851" i="1"/>
  <c r="J13853" i="1"/>
  <c r="J13854" i="1"/>
  <c r="J13855" i="1"/>
  <c r="J13856" i="1"/>
  <c r="J13857" i="1"/>
  <c r="J13858" i="1"/>
  <c r="J13859" i="1"/>
  <c r="J13860" i="1"/>
  <c r="J13861" i="1"/>
  <c r="J13862" i="1"/>
  <c r="J13863" i="1"/>
  <c r="J13864" i="1"/>
  <c r="J13865" i="1"/>
  <c r="J13866" i="1"/>
  <c r="J13867" i="1"/>
  <c r="J13868" i="1"/>
  <c r="J13869" i="1"/>
  <c r="J13889" i="1"/>
  <c r="J13899" i="1"/>
  <c r="J13905" i="1"/>
  <c r="J13909" i="1"/>
  <c r="J13923" i="1"/>
  <c r="J13934" i="1"/>
  <c r="J13938" i="1"/>
  <c r="J13939" i="1"/>
  <c r="J13988" i="1"/>
  <c r="J13998" i="1"/>
  <c r="J14005" i="1"/>
  <c r="J14006" i="1"/>
  <c r="J14007" i="1"/>
  <c r="J14015" i="1"/>
  <c r="J14016" i="1"/>
  <c r="J14017" i="1"/>
  <c r="J14018" i="1"/>
  <c r="J14033" i="1"/>
  <c r="J14072" i="1"/>
  <c r="J14157" i="1"/>
  <c r="J14163" i="1"/>
  <c r="J14169" i="1"/>
  <c r="J14173" i="1"/>
  <c r="J14211" i="1"/>
  <c r="J14215" i="1"/>
  <c r="J14227" i="1"/>
  <c r="J13493" i="1"/>
  <c r="J13497" i="1"/>
  <c r="J13514" i="1"/>
  <c r="J13526" i="1"/>
  <c r="J13600" i="1"/>
  <c r="J13665" i="1"/>
  <c r="J13699" i="1"/>
  <c r="J13721" i="1"/>
  <c r="J13722" i="1"/>
  <c r="J13732" i="1"/>
  <c r="J13729" i="1"/>
  <c r="J13731" i="1"/>
  <c r="J13734" i="1"/>
  <c r="J13735" i="1"/>
  <c r="J13736" i="1"/>
  <c r="J13737" i="1"/>
  <c r="J13742" i="1"/>
  <c r="J13747" i="1"/>
  <c r="J13748" i="1"/>
  <c r="J13750" i="1"/>
  <c r="J13781" i="1"/>
  <c r="J13802" i="1"/>
  <c r="J13870" i="1"/>
  <c r="J13885" i="1"/>
  <c r="J13917" i="1"/>
  <c r="J13942" i="1"/>
  <c r="J13947" i="1"/>
  <c r="J13949" i="1"/>
  <c r="J13950" i="1"/>
  <c r="J13951" i="1"/>
  <c r="J13952" i="1"/>
  <c r="J13957" i="1"/>
  <c r="J13961" i="1"/>
  <c r="J13974" i="1"/>
  <c r="J13980" i="1"/>
  <c r="J13981" i="1"/>
  <c r="J13992" i="1"/>
  <c r="J13993" i="1"/>
  <c r="J13994" i="1"/>
  <c r="J14010" i="1"/>
  <c r="J14012" i="1"/>
  <c r="J14035" i="1"/>
  <c r="J14036" i="1"/>
  <c r="J14037" i="1"/>
  <c r="J14065" i="1"/>
  <c r="J14069" i="1"/>
  <c r="J14084" i="1"/>
  <c r="J14167" i="1"/>
  <c r="J14175" i="1"/>
  <c r="J14177" i="1"/>
  <c r="J14188" i="1"/>
  <c r="J14210" i="1"/>
  <c r="J14231" i="1"/>
  <c r="J14234" i="1"/>
  <c r="J14238" i="1"/>
  <c r="J13453" i="1"/>
  <c r="J13491" i="1"/>
  <c r="J13501" i="1"/>
  <c r="J13525" i="1"/>
  <c r="J13672" i="1"/>
  <c r="J13666" i="1"/>
  <c r="J13667" i="1"/>
  <c r="J13673" i="1"/>
  <c r="J13693" i="1"/>
  <c r="J13694" i="1"/>
  <c r="J13705" i="1"/>
  <c r="J13774" i="1"/>
  <c r="J13775" i="1"/>
  <c r="J13776" i="1"/>
  <c r="J13777" i="1"/>
  <c r="J13791" i="1"/>
  <c r="J13797" i="1"/>
  <c r="J13814" i="1"/>
  <c r="J13838" i="1"/>
  <c r="J13840" i="1"/>
  <c r="J13843" i="1"/>
  <c r="J13845" i="1"/>
  <c r="J13891" i="1"/>
  <c r="J13902" i="1"/>
  <c r="J13924" i="1"/>
  <c r="J13937" i="1"/>
  <c r="J13953" i="1"/>
  <c r="J13954" i="1"/>
  <c r="J13956" i="1"/>
  <c r="J13959" i="1"/>
  <c r="J13962" i="1"/>
  <c r="J13963" i="1"/>
  <c r="J13970" i="1"/>
  <c r="J13983" i="1"/>
  <c r="J13997" i="1"/>
  <c r="J13985" i="1"/>
  <c r="J14070" i="1"/>
  <c r="J14081" i="1"/>
  <c r="J14086" i="1"/>
  <c r="J14091" i="1"/>
  <c r="J14119" i="1"/>
  <c r="J14121" i="1"/>
  <c r="J14124" i="1"/>
  <c r="J14137" i="1"/>
  <c r="J14141" i="1"/>
  <c r="J14186" i="1"/>
  <c r="J14201" i="1"/>
  <c r="J14203" i="1"/>
  <c r="J14228" i="1"/>
  <c r="J14239" i="1"/>
  <c r="J14240" i="1"/>
  <c r="J14242" i="1"/>
  <c r="J14243" i="1"/>
  <c r="J14244" i="1"/>
  <c r="J14245" i="1"/>
  <c r="J14248" i="1"/>
  <c r="J14249" i="1"/>
  <c r="J14250" i="1"/>
  <c r="J14251" i="1"/>
  <c r="J14252" i="1"/>
  <c r="J14254" i="1"/>
  <c r="J13456" i="1"/>
  <c r="J13462" i="1"/>
  <c r="J13466" i="1"/>
  <c r="J13468" i="1"/>
  <c r="J13492" i="1"/>
  <c r="J13494" i="1"/>
  <c r="J13500" i="1"/>
  <c r="J13506" i="1"/>
  <c r="J13524" i="1"/>
  <c r="J13550" i="1"/>
  <c r="J13553" i="1"/>
  <c r="J13555" i="1"/>
  <c r="J13559" i="1"/>
  <c r="J13602" i="1"/>
  <c r="J13603" i="1"/>
  <c r="J13621" i="1"/>
  <c r="J13622" i="1"/>
  <c r="J13623" i="1"/>
  <c r="J13627" i="1"/>
  <c r="J13631" i="1"/>
  <c r="J13632" i="1"/>
  <c r="J13684" i="1"/>
  <c r="J13697" i="1"/>
  <c r="J13698" i="1"/>
  <c r="J13758" i="1"/>
  <c r="J13779" i="1"/>
  <c r="J13785" i="1"/>
  <c r="J13825" i="1"/>
  <c r="J13833" i="1"/>
  <c r="J13849" i="1"/>
  <c r="J13875" i="1"/>
  <c r="J13914" i="1"/>
  <c r="J13920" i="1"/>
  <c r="J13916" i="1"/>
  <c r="J13925" i="1"/>
  <c r="J13929" i="1"/>
  <c r="J13943" i="1"/>
  <c r="J13944" i="1"/>
  <c r="J13945" i="1"/>
  <c r="J13946" i="1"/>
  <c r="J13975" i="1"/>
  <c r="J13987" i="1"/>
  <c r="J13989" i="1"/>
  <c r="J13990" i="1"/>
  <c r="J14013" i="1"/>
  <c r="J14039" i="1"/>
  <c r="J14041" i="1"/>
  <c r="J14045" i="1"/>
  <c r="J14060" i="1"/>
  <c r="J14064" i="1"/>
  <c r="J14088" i="1"/>
  <c r="J14113" i="1"/>
  <c r="J14126" i="1"/>
  <c r="J14134" i="1"/>
  <c r="J14136" i="1"/>
  <c r="J14147" i="1"/>
  <c r="J14172" i="1"/>
  <c r="J14174" i="1"/>
  <c r="J14193" i="1"/>
  <c r="J14197" i="1"/>
  <c r="J14260" i="1"/>
  <c r="J14471" i="1"/>
  <c r="J14474" i="1"/>
  <c r="J14475" i="1"/>
  <c r="J14478" i="1"/>
  <c r="J14487" i="1"/>
  <c r="J14493" i="1"/>
  <c r="J14501" i="1"/>
  <c r="J14506" i="1"/>
  <c r="J14567" i="1"/>
  <c r="J14569" i="1"/>
  <c r="J14570" i="1"/>
  <c r="J14587" i="1"/>
  <c r="J14588" i="1"/>
  <c r="J14608" i="1"/>
  <c r="J14613" i="1"/>
  <c r="J14614" i="1"/>
  <c r="J14616" i="1"/>
  <c r="J14622" i="1"/>
  <c r="J14624" i="1"/>
  <c r="J14627" i="1"/>
  <c r="J14634" i="1"/>
  <c r="J16190" i="1"/>
  <c r="J16191" i="1"/>
  <c r="J15681" i="1"/>
  <c r="J14739" i="1"/>
  <c r="J14846" i="1"/>
  <c r="J14935" i="1"/>
  <c r="J14937" i="1"/>
  <c r="J15088" i="1"/>
  <c r="J14819" i="1"/>
  <c r="J14956" i="1"/>
  <c r="J15005" i="1"/>
  <c r="J15015" i="1"/>
  <c r="J15026" i="1"/>
  <c r="J15035" i="1"/>
  <c r="J14934" i="1"/>
  <c r="J15173" i="1"/>
  <c r="J14902" i="1"/>
  <c r="J15113" i="1"/>
  <c r="J15183" i="1"/>
  <c r="J15192" i="1"/>
  <c r="J15193" i="1"/>
  <c r="J15145" i="1"/>
  <c r="J15219" i="1"/>
  <c r="J15221" i="1"/>
  <c r="J15222" i="1"/>
  <c r="J14827" i="1"/>
  <c r="J14870" i="1"/>
  <c r="J14757" i="1"/>
  <c r="J14751" i="1"/>
  <c r="J14928" i="1"/>
  <c r="J14931" i="1"/>
  <c r="J14975" i="1"/>
  <c r="J14998" i="1"/>
  <c r="J15029" i="1"/>
  <c r="J14812" i="1"/>
  <c r="J14694" i="1"/>
  <c r="J14470" i="1"/>
  <c r="J14490" i="1"/>
  <c r="J14491" i="1"/>
  <c r="J14496" i="1"/>
  <c r="J14497" i="1"/>
  <c r="J14502" i="1"/>
  <c r="J14504" i="1"/>
  <c r="J14523" i="1"/>
  <c r="J14527" i="1"/>
  <c r="J14536" i="1"/>
  <c r="J14539" i="1"/>
  <c r="J14544" i="1"/>
  <c r="J14545" i="1"/>
  <c r="J14547" i="1"/>
  <c r="J14584" i="1"/>
  <c r="J14591" i="1"/>
  <c r="J15117" i="1"/>
  <c r="J15142" i="1"/>
  <c r="J14698" i="1"/>
  <c r="J14735" i="1"/>
  <c r="J14807" i="1"/>
  <c r="J14660" i="1"/>
  <c r="J14665" i="1"/>
  <c r="J14748" i="1"/>
  <c r="J14761" i="1"/>
  <c r="J14783" i="1"/>
  <c r="J15008" i="1"/>
  <c r="J15049" i="1"/>
  <c r="J15057" i="1"/>
  <c r="J14711" i="1"/>
  <c r="J14716" i="1"/>
  <c r="J14723" i="1"/>
  <c r="J14741" i="1"/>
  <c r="J14831" i="1"/>
  <c r="J14832" i="1"/>
  <c r="J14936" i="1"/>
  <c r="J15115" i="1"/>
  <c r="J15119" i="1"/>
  <c r="J15132" i="1"/>
  <c r="J15146" i="1"/>
  <c r="J15175" i="1"/>
  <c r="J14857" i="1"/>
  <c r="J14858" i="1"/>
  <c r="J14900" i="1"/>
  <c r="J14930" i="1"/>
  <c r="J14992" i="1"/>
  <c r="J15046" i="1"/>
  <c r="J15196" i="1"/>
  <c r="J15203" i="1"/>
  <c r="J15226" i="1"/>
  <c r="J15232" i="1"/>
  <c r="J14479" i="1"/>
  <c r="J14481" i="1"/>
  <c r="J14484" i="1"/>
  <c r="J14485" i="1"/>
  <c r="J14486" i="1"/>
  <c r="J14556" i="1"/>
  <c r="J14617" i="1"/>
  <c r="J14612" i="1"/>
  <c r="J14618" i="1"/>
  <c r="J14619" i="1"/>
  <c r="J14621" i="1"/>
  <c r="J14623" i="1"/>
  <c r="J14625" i="1"/>
  <c r="J14626" i="1"/>
  <c r="J14628" i="1"/>
  <c r="J14630" i="1"/>
  <c r="J16189" i="1"/>
  <c r="J16192" i="1"/>
  <c r="J14813" i="1"/>
  <c r="J14815" i="1"/>
  <c r="J14663" i="1"/>
  <c r="J14671" i="1"/>
  <c r="J14752" i="1"/>
  <c r="J14820" i="1"/>
  <c r="J14869" i="1"/>
  <c r="J14877" i="1"/>
  <c r="J14683" i="1"/>
  <c r="J14688" i="1"/>
  <c r="J14887" i="1"/>
  <c r="J14946" i="1"/>
  <c r="J15007" i="1"/>
  <c r="J15018" i="1"/>
  <c r="J14766" i="1"/>
  <c r="J15032" i="1"/>
  <c r="J15230" i="1"/>
  <c r="J15231" i="1"/>
  <c r="J14651" i="1"/>
  <c r="J14724" i="1"/>
  <c r="J14726" i="1"/>
  <c r="J14731" i="1"/>
  <c r="J14769" i="1"/>
  <c r="J14773" i="1"/>
  <c r="J14788" i="1"/>
  <c r="J14790" i="1"/>
  <c r="J14864" i="1"/>
  <c r="J14894" i="1"/>
  <c r="J14897" i="1"/>
  <c r="J14910" i="1"/>
  <c r="J14923" i="1"/>
  <c r="J14944" i="1"/>
  <c r="J14703" i="1"/>
  <c r="J14714" i="1"/>
  <c r="J14710" i="1"/>
  <c r="J14489" i="1"/>
  <c r="J14498" i="1"/>
  <c r="J14499" i="1"/>
  <c r="J14500" i="1"/>
  <c r="J14513" i="1"/>
  <c r="J14514" i="1"/>
  <c r="J14517" i="1"/>
  <c r="J14535" i="1"/>
  <c r="J14537" i="1"/>
  <c r="J14542" i="1"/>
  <c r="J14549" i="1"/>
  <c r="J14551" i="1"/>
  <c r="J14552" i="1"/>
  <c r="J14602" i="1"/>
  <c r="J14605" i="1"/>
  <c r="J14678" i="1"/>
  <c r="J15009" i="1"/>
  <c r="J15033" i="1"/>
  <c r="J14771" i="1"/>
  <c r="J14838" i="1"/>
  <c r="J14881" i="1"/>
  <c r="J14889" i="1"/>
  <c r="J14906" i="1"/>
  <c r="J14732" i="1"/>
  <c r="J15124" i="1"/>
  <c r="J15189" i="1"/>
  <c r="J15194" i="1"/>
  <c r="J15198" i="1"/>
  <c r="J15200" i="1"/>
  <c r="J15148" i="1"/>
  <c r="J15149" i="1"/>
  <c r="J15174" i="1"/>
  <c r="J15179" i="1"/>
  <c r="J15202" i="1"/>
  <c r="J15209" i="1"/>
  <c r="J15211" i="1"/>
  <c r="J15225" i="1"/>
  <c r="J15227" i="1"/>
  <c r="J15237" i="1"/>
  <c r="J14645" i="1"/>
  <c r="J14909" i="1"/>
  <c r="J14991" i="1"/>
  <c r="J14701" i="1"/>
  <c r="J14775" i="1"/>
  <c r="J14829" i="1"/>
  <c r="J14848" i="1"/>
  <c r="J14851" i="1"/>
  <c r="J14865" i="1"/>
  <c r="J14668" i="1"/>
  <c r="J14707" i="1"/>
  <c r="J14764" i="1"/>
  <c r="J14966" i="1"/>
  <c r="J14981" i="1"/>
  <c r="J14750" i="1"/>
  <c r="J14875" i="1"/>
  <c r="J14995" i="1"/>
  <c r="J15027" i="1"/>
  <c r="J15036" i="1"/>
  <c r="J14650" i="1"/>
  <c r="J14661" i="1"/>
  <c r="J14673" i="1"/>
  <c r="J14733" i="1"/>
  <c r="J14472" i="1"/>
  <c r="J14476" i="1"/>
  <c r="J14482" i="1"/>
  <c r="J14512" i="1"/>
  <c r="J14515" i="1"/>
  <c r="J14518" i="1"/>
  <c r="J14519" i="1"/>
  <c r="J14521" i="1"/>
  <c r="J14525" i="1"/>
  <c r="J14528" i="1"/>
  <c r="J14532" i="1"/>
  <c r="J14534" i="1"/>
  <c r="J14548" i="1"/>
  <c r="J14550" i="1"/>
  <c r="J14553" i="1"/>
  <c r="J14557" i="1"/>
  <c r="J14565" i="1"/>
  <c r="J14579" i="1"/>
  <c r="J14641" i="1"/>
  <c r="J14806" i="1"/>
  <c r="J14808" i="1"/>
  <c r="J14854" i="1"/>
  <c r="J14920" i="1"/>
  <c r="J14652" i="1"/>
  <c r="J14737" i="1"/>
  <c r="J15006" i="1"/>
  <c r="J15037" i="1"/>
  <c r="J14763" i="1"/>
  <c r="J14914" i="1"/>
  <c r="J14814" i="1"/>
  <c r="J14959" i="1"/>
  <c r="J15044" i="1"/>
  <c r="J15060" i="1"/>
  <c r="J15097" i="1"/>
  <c r="J15104" i="1"/>
  <c r="J15218" i="1"/>
  <c r="J15220" i="1"/>
  <c r="J14696" i="1"/>
  <c r="J14791" i="1"/>
  <c r="J14830" i="1"/>
  <c r="J14874" i="1"/>
  <c r="J14700" i="1"/>
  <c r="J14756" i="1"/>
  <c r="J14878" i="1"/>
  <c r="J14965" i="1"/>
  <c r="J15012" i="1"/>
  <c r="J14999" i="1"/>
  <c r="J14653" i="1"/>
  <c r="J14798" i="1"/>
  <c r="J14811" i="1"/>
  <c r="J14876" i="1"/>
  <c r="J14880" i="1"/>
  <c r="J14926" i="1"/>
  <c r="J14983" i="1"/>
  <c r="J15059" i="1"/>
  <c r="J15074" i="1"/>
  <c r="J15076" i="1"/>
  <c r="J14684" i="1"/>
  <c r="J14762" i="1"/>
  <c r="J14774" i="1"/>
  <c r="J15078" i="1"/>
  <c r="J15079" i="1"/>
  <c r="J15085" i="1"/>
  <c r="J15090" i="1"/>
  <c r="J14473" i="1"/>
  <c r="J14505" i="1"/>
  <c r="J14509" i="1"/>
  <c r="J14510" i="1"/>
  <c r="J14516" i="1"/>
  <c r="J14520" i="1"/>
  <c r="J14522" i="1"/>
  <c r="J14555" i="1"/>
  <c r="J14558" i="1"/>
  <c r="J14581" i="1"/>
  <c r="J14598" i="1"/>
  <c r="J14604" i="1"/>
  <c r="J14609" i="1"/>
  <c r="J14633" i="1"/>
  <c r="J14942" i="1"/>
  <c r="J14947" i="1"/>
  <c r="J14823" i="1"/>
  <c r="J14908" i="1"/>
  <c r="J14929" i="1"/>
  <c r="J15067" i="1"/>
  <c r="J15086" i="1"/>
  <c r="J15153" i="1"/>
  <c r="J15156" i="1"/>
  <c r="J15213" i="1"/>
  <c r="J15214" i="1"/>
  <c r="J14924" i="1"/>
  <c r="J14950" i="1"/>
  <c r="J15003" i="1"/>
  <c r="J14712" i="1"/>
  <c r="J14713" i="1"/>
  <c r="J14780" i="1"/>
  <c r="J14826" i="1"/>
  <c r="J14836" i="1"/>
  <c r="J14687" i="1"/>
  <c r="J14795" i="1"/>
  <c r="J14797" i="1"/>
  <c r="J15038" i="1"/>
  <c r="J15065" i="1"/>
  <c r="J15092" i="1"/>
  <c r="J15098" i="1"/>
  <c r="J15099" i="1"/>
  <c r="J15105" i="1"/>
  <c r="J15106" i="1"/>
  <c r="J15111" i="1"/>
  <c r="J15118" i="1"/>
  <c r="J14674" i="1"/>
  <c r="J14675" i="1"/>
  <c r="J14679" i="1"/>
  <c r="J14689" i="1"/>
  <c r="J14760" i="1"/>
  <c r="J14781" i="1"/>
  <c r="J14782" i="1"/>
  <c r="J14785" i="1"/>
  <c r="J14787" i="1"/>
  <c r="J14792" i="1"/>
  <c r="J14796" i="1"/>
  <c r="J14799" i="1"/>
  <c r="J14577" i="1"/>
  <c r="J14580" i="1"/>
  <c r="J14582" i="1"/>
  <c r="J14583" i="1"/>
  <c r="J14595" i="1"/>
  <c r="J14921" i="1"/>
  <c r="J15068" i="1"/>
  <c r="J15141" i="1"/>
  <c r="J15167" i="1"/>
  <c r="J15204" i="1"/>
  <c r="J14886" i="1"/>
  <c r="J14994" i="1"/>
  <c r="J14720" i="1"/>
  <c r="J14767" i="1"/>
  <c r="J14784" i="1"/>
  <c r="J14893" i="1"/>
  <c r="J14690" i="1"/>
  <c r="J14729" i="1"/>
  <c r="J14817" i="1"/>
  <c r="J14828" i="1"/>
  <c r="J14845" i="1"/>
  <c r="J14856" i="1"/>
  <c r="J14850" i="1"/>
  <c r="J14879" i="1"/>
  <c r="J14957" i="1"/>
  <c r="J14996" i="1"/>
  <c r="J14997" i="1"/>
  <c r="J15080" i="1"/>
  <c r="J15091" i="1"/>
  <c r="J15093" i="1"/>
  <c r="J14680" i="1"/>
  <c r="J14802" i="1"/>
  <c r="J14861" i="1"/>
  <c r="J14863" i="1"/>
  <c r="J14890" i="1"/>
  <c r="J14913" i="1"/>
  <c r="J14978" i="1"/>
  <c r="J14961" i="1"/>
  <c r="J14962" i="1"/>
  <c r="J14963" i="1"/>
  <c r="J14964" i="1"/>
  <c r="J14979" i="1"/>
  <c r="J14982" i="1"/>
  <c r="J14993" i="1"/>
  <c r="J15081" i="1"/>
  <c r="J15121" i="1"/>
  <c r="J15123" i="1"/>
  <c r="J15125" i="1"/>
  <c r="J15127" i="1"/>
  <c r="J15128" i="1"/>
  <c r="J15129" i="1"/>
  <c r="J15130" i="1"/>
  <c r="J15131" i="1"/>
  <c r="J15133" i="1"/>
  <c r="J15137" i="1"/>
  <c r="J15138" i="1"/>
  <c r="J15139" i="1"/>
  <c r="J15143" i="1"/>
  <c r="J15144" i="1"/>
  <c r="J15150" i="1"/>
  <c r="J15151" i="1"/>
  <c r="J15152" i="1"/>
  <c r="J15154" i="1"/>
  <c r="J15157" i="1"/>
  <c r="J15158" i="1"/>
  <c r="J15159" i="1"/>
  <c r="J15161" i="1"/>
  <c r="J15162" i="1"/>
  <c r="J14480" i="1"/>
  <c r="J14540" i="1"/>
  <c r="J14589" i="1"/>
  <c r="J14592" i="1"/>
  <c r="J14600" i="1"/>
  <c r="J14601" i="1"/>
  <c r="J14611" i="1"/>
  <c r="J14615" i="1"/>
  <c r="J14629" i="1"/>
  <c r="J14638" i="1"/>
  <c r="J14639" i="1"/>
  <c r="J16387" i="1"/>
  <c r="J14657" i="1"/>
  <c r="J14855" i="1"/>
  <c r="J14734" i="1"/>
  <c r="J14789" i="1"/>
  <c r="J14835" i="1"/>
  <c r="J14905" i="1"/>
  <c r="J14927" i="1"/>
  <c r="J14953" i="1"/>
  <c r="J15107" i="1"/>
  <c r="J15108" i="1"/>
  <c r="J14648" i="1"/>
  <c r="J14697" i="1"/>
  <c r="J14699" i="1"/>
  <c r="J15136" i="1"/>
  <c r="J15147" i="1"/>
  <c r="J14912" i="1"/>
  <c r="J15056" i="1"/>
  <c r="J15177" i="1"/>
  <c r="J15191" i="1"/>
  <c r="J15201" i="1"/>
  <c r="J15208" i="1"/>
  <c r="J15234" i="1"/>
  <c r="J15238" i="1"/>
  <c r="J14691" i="1"/>
  <c r="J14705" i="1"/>
  <c r="J14804" i="1"/>
  <c r="J14805" i="1"/>
  <c r="J14915" i="1"/>
  <c r="J14984" i="1"/>
  <c r="J14985" i="1"/>
  <c r="J14986" i="1"/>
  <c r="J14987" i="1"/>
  <c r="J14988" i="1"/>
  <c r="J14989" i="1"/>
  <c r="J14990" i="1"/>
  <c r="J14718" i="1"/>
  <c r="J14719" i="1"/>
  <c r="J14899" i="1"/>
  <c r="J14911" i="1"/>
  <c r="J14980" i="1"/>
  <c r="J15112" i="1"/>
  <c r="J14933" i="1"/>
  <c r="J14649" i="1"/>
  <c r="J14892" i="1"/>
  <c r="J14492" i="1"/>
  <c r="J14494" i="1"/>
  <c r="J14495" i="1"/>
  <c r="J14503" i="1"/>
  <c r="J14507" i="1"/>
  <c r="J14508" i="1"/>
  <c r="J14531" i="1"/>
  <c r="J14546" i="1"/>
  <c r="J14564" i="1"/>
  <c r="J14571" i="1"/>
  <c r="J14599" i="1"/>
  <c r="J14603" i="1"/>
  <c r="J14606" i="1"/>
  <c r="J14607" i="1"/>
  <c r="J14631" i="1"/>
  <c r="J14632" i="1"/>
  <c r="J14636" i="1"/>
  <c r="J14859" i="1"/>
  <c r="J14862" i="1"/>
  <c r="J14948" i="1"/>
  <c r="J14640" i="1"/>
  <c r="J14644" i="1"/>
  <c r="J14654" i="1"/>
  <c r="J14662" i="1"/>
  <c r="J14715" i="1"/>
  <c r="J14891" i="1"/>
  <c r="J14916" i="1"/>
  <c r="J15051" i="1"/>
  <c r="J15061" i="1"/>
  <c r="J15047" i="1"/>
  <c r="J15064" i="1"/>
  <c r="J15116" i="1"/>
  <c r="J15001" i="1"/>
  <c r="J15114" i="1"/>
  <c r="J15126" i="1"/>
  <c r="J14903" i="1"/>
  <c r="J15054" i="1"/>
  <c r="J15063" i="1"/>
  <c r="J15155" i="1"/>
  <c r="J15160" i="1"/>
  <c r="J15166" i="1"/>
  <c r="J15206" i="1"/>
  <c r="J15207" i="1"/>
  <c r="J15228" i="1"/>
  <c r="J14895" i="1"/>
  <c r="J15002" i="1"/>
  <c r="J14477" i="1"/>
  <c r="J14529" i="1"/>
  <c r="J14533" i="1"/>
  <c r="J14554" i="1"/>
  <c r="J14559" i="1"/>
  <c r="J14566" i="1"/>
  <c r="J14568" i="1"/>
  <c r="J14572" i="1"/>
  <c r="J14596" i="1"/>
  <c r="J14702" i="1"/>
  <c r="J14883" i="1"/>
  <c r="J14736" i="1"/>
  <c r="J14818" i="1"/>
  <c r="J14821" i="1"/>
  <c r="J14839" i="1"/>
  <c r="J14852" i="1"/>
  <c r="J14853" i="1"/>
  <c r="J14866" i="1"/>
  <c r="J14646" i="1"/>
  <c r="J14744" i="1"/>
  <c r="J14925" i="1"/>
  <c r="J14941" i="1"/>
  <c r="J14943" i="1"/>
  <c r="J14955" i="1"/>
  <c r="J15066" i="1"/>
  <c r="J15070" i="1"/>
  <c r="J15053" i="1"/>
  <c r="J15075" i="1"/>
  <c r="J15120" i="1"/>
  <c r="J15176" i="1"/>
  <c r="J14816" i="1"/>
  <c r="J15043" i="1"/>
  <c r="J15109" i="1"/>
  <c r="J15180" i="1"/>
  <c r="J15195" i="1"/>
  <c r="J14898" i="1"/>
  <c r="J15023" i="1"/>
  <c r="J14488" i="1"/>
  <c r="J14561" i="1"/>
  <c r="J14562" i="1"/>
  <c r="J14563" i="1"/>
  <c r="J14573" i="1"/>
  <c r="J14575" i="1"/>
  <c r="J14884" i="1"/>
  <c r="J14938" i="1"/>
  <c r="J15083" i="1"/>
  <c r="J14810" i="1"/>
  <c r="J14840" i="1"/>
  <c r="J14847" i="1"/>
  <c r="J14643" i="1"/>
  <c r="J14655" i="1"/>
  <c r="J14753" i="1"/>
  <c r="J14809" i="1"/>
  <c r="J14885" i="1"/>
  <c r="J15040" i="1"/>
  <c r="J15184" i="1"/>
  <c r="J14801" i="1"/>
  <c r="J14803" i="1"/>
  <c r="J14960" i="1"/>
  <c r="J14967" i="1"/>
  <c r="J14834" i="1"/>
  <c r="J14824" i="1"/>
  <c r="J14483" i="1"/>
  <c r="J14620" i="1"/>
  <c r="J14904" i="1"/>
  <c r="J14833" i="1"/>
  <c r="J14686" i="1"/>
  <c r="J15010" i="1"/>
  <c r="J15011" i="1"/>
  <c r="J15019" i="1"/>
  <c r="J15022" i="1"/>
  <c r="J15025" i="1"/>
  <c r="J15181" i="1"/>
  <c r="J15197" i="1"/>
  <c r="J14901" i="1"/>
  <c r="J15212" i="1"/>
  <c r="J15215" i="1"/>
  <c r="J15217" i="1"/>
  <c r="J15223" i="1"/>
  <c r="J14842" i="1"/>
  <c r="J14844" i="1"/>
  <c r="J14917" i="1"/>
  <c r="J14918" i="1"/>
  <c r="J15072" i="1"/>
  <c r="J15187" i="1"/>
  <c r="J15205" i="1"/>
  <c r="J14871" i="1"/>
  <c r="J14922" i="1"/>
  <c r="J14971" i="1"/>
  <c r="J14656" i="1"/>
  <c r="J14709" i="1"/>
  <c r="J14511" i="1"/>
  <c r="J14524" i="1"/>
  <c r="J14526" i="1"/>
  <c r="J14530" i="1"/>
  <c r="J14538" i="1"/>
  <c r="J14541" i="1"/>
  <c r="J14543" i="1"/>
  <c r="J14560" i="1"/>
  <c r="J14593" i="1"/>
  <c r="J14610" i="1"/>
  <c r="J14647" i="1"/>
  <c r="J14670" i="1"/>
  <c r="J14740" i="1"/>
  <c r="J14747" i="1"/>
  <c r="J14755" i="1"/>
  <c r="J15013" i="1"/>
  <c r="J14692" i="1"/>
  <c r="J14742" i="1"/>
  <c r="J15073" i="1"/>
  <c r="J15082" i="1"/>
  <c r="J15084" i="1"/>
  <c r="J15100" i="1"/>
  <c r="J15102" i="1"/>
  <c r="J14754" i="1"/>
  <c r="J14759" i="1"/>
  <c r="J15134" i="1"/>
  <c r="J15182" i="1"/>
  <c r="J15188" i="1"/>
  <c r="J15190" i="1"/>
  <c r="J15210" i="1"/>
  <c r="J15216" i="1"/>
  <c r="J14973" i="1"/>
  <c r="J14721" i="1"/>
  <c r="J14722" i="1"/>
  <c r="J14777" i="1"/>
  <c r="J14778" i="1"/>
  <c r="J14868" i="1"/>
  <c r="J14972" i="1"/>
  <c r="J14672" i="1"/>
  <c r="J14676" i="1"/>
  <c r="J14708" i="1"/>
  <c r="J14758" i="1"/>
  <c r="J15014" i="1"/>
  <c r="J14669" i="1"/>
  <c r="J14704" i="1"/>
  <c r="J14574" i="1"/>
  <c r="J14576" i="1"/>
  <c r="J14578" i="1"/>
  <c r="J14585" i="1"/>
  <c r="J14586" i="1"/>
  <c r="J14590" i="1"/>
  <c r="J14594" i="1"/>
  <c r="J15087" i="1"/>
  <c r="J15101" i="1"/>
  <c r="J14682" i="1"/>
  <c r="J14727" i="1"/>
  <c r="J14743" i="1"/>
  <c r="J14786" i="1"/>
  <c r="J14666" i="1"/>
  <c r="J14685" i="1"/>
  <c r="J14768" i="1"/>
  <c r="J14919" i="1"/>
  <c r="J14825" i="1"/>
  <c r="J15069" i="1"/>
  <c r="J15122" i="1"/>
  <c r="J15135" i="1"/>
  <c r="J15140" i="1"/>
  <c r="J15172" i="1"/>
  <c r="J14717" i="1"/>
  <c r="J14738" i="1"/>
  <c r="J14907" i="1"/>
  <c r="J14976" i="1"/>
  <c r="J15048" i="1"/>
  <c r="J15178" i="1"/>
  <c r="J15186" i="1"/>
  <c r="J15224" i="1"/>
  <c r="J15229" i="1"/>
  <c r="J15233" i="1"/>
  <c r="J15235" i="1"/>
  <c r="J15236" i="1"/>
  <c r="J14664" i="1"/>
  <c r="J15185" i="1"/>
  <c r="J15089" i="1"/>
  <c r="J14667" i="1"/>
  <c r="J14693" i="1"/>
  <c r="J14706" i="1"/>
  <c r="J14730" i="1"/>
  <c r="J14745" i="1"/>
  <c r="J14746" i="1"/>
  <c r="J14888" i="1"/>
  <c r="J14939" i="1"/>
  <c r="J14969" i="1"/>
  <c r="J14970" i="1"/>
  <c r="J14974" i="1"/>
  <c r="J15017" i="1"/>
  <c r="J15024" i="1"/>
  <c r="J14658" i="1"/>
  <c r="J14659" i="1"/>
  <c r="J14793" i="1"/>
  <c r="J14794" i="1"/>
  <c r="J14872" i="1"/>
  <c r="J14597" i="1"/>
  <c r="J14635" i="1"/>
  <c r="J14637" i="1"/>
  <c r="J14642" i="1"/>
  <c r="J15016" i="1"/>
  <c r="J15039" i="1"/>
  <c r="J15094" i="1"/>
  <c r="J15096" i="1"/>
  <c r="J14725" i="1"/>
  <c r="J14765" i="1"/>
  <c r="J15021" i="1"/>
  <c r="J15028" i="1"/>
  <c r="J15045" i="1"/>
  <c r="J15050" i="1"/>
  <c r="J15071" i="1"/>
  <c r="J15095" i="1"/>
  <c r="J15103" i="1"/>
  <c r="J15110" i="1"/>
  <c r="J14977" i="1"/>
  <c r="J15000" i="1"/>
  <c r="J15199" i="1"/>
  <c r="J14896" i="1"/>
  <c r="J15168" i="1"/>
  <c r="J14954" i="1"/>
  <c r="J14770" i="1"/>
  <c r="J14776" i="1"/>
  <c r="J14779" i="1"/>
  <c r="J14800" i="1"/>
  <c r="J14958" i="1"/>
  <c r="J14968" i="1"/>
  <c r="J15020" i="1"/>
  <c r="J14749" i="1"/>
  <c r="J14882" i="1"/>
  <c r="J14932" i="1"/>
  <c r="J15004" i="1"/>
  <c r="J15041" i="1"/>
  <c r="J15042" i="1"/>
  <c r="J15052" i="1"/>
  <c r="J15055" i="1"/>
  <c r="J15058" i="1"/>
  <c r="J15062" i="1"/>
  <c r="J15077" i="1"/>
  <c r="J14677" i="1"/>
  <c r="J14681" i="1"/>
  <c r="J14695" i="1"/>
  <c r="J14728" i="1"/>
  <c r="J14837" i="1"/>
  <c r="J14841" i="1"/>
  <c r="J14843" i="1"/>
  <c r="J14849" i="1"/>
  <c r="J14860" i="1"/>
  <c r="J14867" i="1"/>
  <c r="J14873" i="1"/>
  <c r="J14940" i="1"/>
  <c r="J14945" i="1"/>
  <c r="J14949" i="1"/>
  <c r="J14951" i="1"/>
  <c r="J14952" i="1"/>
  <c r="J15030" i="1"/>
  <c r="J15031" i="1"/>
  <c r="J15034" i="1"/>
  <c r="J15485" i="1"/>
  <c r="J15888" i="1"/>
  <c r="J16105" i="1"/>
  <c r="J16109" i="1"/>
  <c r="J16002" i="1"/>
  <c r="J16006" i="1"/>
  <c r="J16020" i="1"/>
  <c r="J16153" i="1"/>
  <c r="J16154" i="1"/>
  <c r="J15800" i="1"/>
  <c r="J15825" i="1"/>
  <c r="J15893" i="1"/>
  <c r="J15964" i="1"/>
  <c r="J15976" i="1"/>
  <c r="J15711" i="1"/>
  <c r="J16032" i="1"/>
  <c r="J16181" i="1"/>
  <c r="J16182" i="1"/>
  <c r="J16188" i="1"/>
  <c r="J16194" i="1"/>
  <c r="J15582" i="1"/>
  <c r="J15592" i="1"/>
  <c r="J15599" i="1"/>
  <c r="J15906" i="1"/>
  <c r="J15915" i="1"/>
  <c r="J15918" i="1"/>
  <c r="J16000" i="1"/>
  <c r="J16047" i="1"/>
  <c r="J16051" i="1"/>
  <c r="J16054" i="1"/>
  <c r="J16056" i="1"/>
  <c r="J16060" i="1"/>
  <c r="J16124" i="1"/>
  <c r="J16138" i="1"/>
  <c r="J16231" i="1"/>
  <c r="J15404" i="1"/>
  <c r="J15572" i="1"/>
  <c r="J15618" i="1"/>
  <c r="J15637" i="1"/>
  <c r="J15641" i="1"/>
  <c r="J16107" i="1"/>
  <c r="J15309" i="1"/>
  <c r="J15685" i="1"/>
  <c r="J15725" i="1"/>
  <c r="J15727" i="1"/>
  <c r="J15741" i="1"/>
  <c r="J15780" i="1"/>
  <c r="J15783" i="1"/>
  <c r="J15512" i="1"/>
  <c r="J15522" i="1"/>
  <c r="J15588" i="1"/>
  <c r="J15732" i="1"/>
  <c r="J15830" i="1"/>
  <c r="J15433" i="1"/>
  <c r="J15460" i="1"/>
  <c r="J15462" i="1"/>
  <c r="J15982" i="1"/>
  <c r="J15997" i="1"/>
  <c r="J16156" i="1"/>
  <c r="J16159" i="1"/>
  <c r="J16160" i="1"/>
  <c r="J16163" i="1"/>
  <c r="J16165" i="1"/>
  <c r="J16167" i="1"/>
  <c r="J16173" i="1"/>
  <c r="J16175" i="1"/>
  <c r="J15240" i="1"/>
  <c r="J15246" i="1"/>
  <c r="J15264" i="1"/>
  <c r="J16001" i="1"/>
  <c r="J16085" i="1"/>
  <c r="J15530" i="1"/>
  <c r="J15554" i="1"/>
  <c r="J16213" i="1"/>
  <c r="J15307" i="1"/>
  <c r="J16226" i="1"/>
  <c r="J16232" i="1"/>
  <c r="J15620" i="1"/>
  <c r="J15936" i="1"/>
  <c r="J16248" i="1"/>
  <c r="J15242" i="1"/>
  <c r="J15288" i="1"/>
  <c r="J15313" i="1"/>
  <c r="J15322" i="1"/>
  <c r="J15325" i="1"/>
  <c r="J15326" i="1"/>
  <c r="J15388" i="1"/>
  <c r="J15562" i="1"/>
  <c r="J15635" i="1"/>
  <c r="J15697" i="1"/>
  <c r="J15702" i="1"/>
  <c r="J15840" i="1"/>
  <c r="J15931" i="1"/>
  <c r="J15277" i="1"/>
  <c r="J15333" i="1"/>
  <c r="J15339" i="1"/>
  <c r="J15502" i="1"/>
  <c r="J15805" i="1"/>
  <c r="J15831" i="1"/>
  <c r="J15247" i="1"/>
  <c r="J15446" i="1"/>
  <c r="J15514" i="1"/>
  <c r="J15866" i="1"/>
  <c r="J15933" i="1"/>
  <c r="J15946" i="1"/>
  <c r="J15957" i="1"/>
  <c r="J15397" i="1"/>
  <c r="J15858" i="1"/>
  <c r="J15921" i="1"/>
  <c r="J15939" i="1"/>
  <c r="J15940" i="1"/>
  <c r="J15942" i="1"/>
  <c r="J15943" i="1"/>
  <c r="J15373" i="1"/>
  <c r="J15403" i="1"/>
  <c r="J15488" i="1"/>
  <c r="J15542" i="1"/>
  <c r="J15667" i="1"/>
  <c r="J15686" i="1"/>
  <c r="J15692" i="1"/>
  <c r="J15742" i="1"/>
  <c r="J15381" i="1"/>
  <c r="J15386" i="1"/>
  <c r="J15419" i="1"/>
  <c r="J15474" i="1"/>
  <c r="J15515" i="1"/>
  <c r="J15749" i="1"/>
  <c r="J15259" i="1"/>
  <c r="J16147" i="1"/>
  <c r="J16071" i="1"/>
  <c r="J15791" i="1"/>
  <c r="J15809" i="1"/>
  <c r="J15818" i="1"/>
  <c r="J15874" i="1"/>
  <c r="J15881" i="1"/>
  <c r="J15663" i="1"/>
  <c r="J15669" i="1"/>
  <c r="J15698" i="1"/>
  <c r="J15705" i="1"/>
  <c r="J15707" i="1"/>
  <c r="J15745" i="1"/>
  <c r="J15746" i="1"/>
  <c r="J15904" i="1"/>
  <c r="J15952" i="1"/>
  <c r="J15996" i="1"/>
  <c r="J16018" i="1"/>
  <c r="J16026" i="1"/>
  <c r="J16050" i="1"/>
  <c r="J16089" i="1"/>
  <c r="J16118" i="1"/>
  <c r="J16127" i="1"/>
  <c r="J15472" i="1"/>
  <c r="J15543" i="1"/>
  <c r="J15744" i="1"/>
  <c r="J15901" i="1"/>
  <c r="J15280" i="1"/>
  <c r="J15283" i="1"/>
  <c r="J15284" i="1"/>
  <c r="J15296" i="1"/>
  <c r="J15298" i="1"/>
  <c r="J15301" i="1"/>
  <c r="J15355" i="1"/>
  <c r="J15374" i="1"/>
  <c r="J15375" i="1"/>
  <c r="J15382" i="1"/>
  <c r="J15387" i="1"/>
  <c r="J15435" i="1"/>
  <c r="J15444" i="1"/>
  <c r="J15445" i="1"/>
  <c r="J15448" i="1"/>
  <c r="J15449" i="1"/>
  <c r="J15456" i="1"/>
  <c r="J15464" i="1"/>
  <c r="J15467" i="1"/>
  <c r="J15468" i="1"/>
  <c r="J195" i="1"/>
  <c r="J15470" i="1"/>
  <c r="J15473" i="1"/>
  <c r="J15475" i="1"/>
  <c r="J15477" i="1"/>
  <c r="J15479" i="1"/>
  <c r="J15525" i="1"/>
  <c r="J15529" i="1"/>
  <c r="J15540" i="1"/>
  <c r="J15545" i="1"/>
  <c r="J15550" i="1"/>
  <c r="J15551" i="1"/>
  <c r="J15556" i="1"/>
  <c r="J15560" i="1"/>
  <c r="J15561" i="1"/>
  <c r="J15563" i="1"/>
  <c r="J15567" i="1"/>
  <c r="J15568" i="1"/>
  <c r="J15164" i="1"/>
  <c r="J15299" i="1"/>
  <c r="J15418" i="1"/>
  <c r="J15478" i="1"/>
  <c r="J15546" i="1"/>
  <c r="J15587" i="1"/>
  <c r="J15597" i="1"/>
  <c r="J15603" i="1"/>
  <c r="J15878" i="1"/>
  <c r="J15889" i="1"/>
  <c r="J15796" i="1"/>
  <c r="J16040" i="1"/>
  <c r="J15287" i="1"/>
  <c r="J16145" i="1"/>
  <c r="J16146" i="1"/>
  <c r="J16151" i="1"/>
  <c r="J15865" i="1"/>
  <c r="J16078" i="1"/>
  <c r="J15520" i="1"/>
  <c r="J15534" i="1"/>
  <c r="J15539" i="1"/>
  <c r="J15549" i="1"/>
  <c r="J15631" i="1"/>
  <c r="J15712" i="1"/>
  <c r="J15811" i="1"/>
  <c r="J15974" i="1"/>
  <c r="J16220" i="1"/>
  <c r="J16234" i="1"/>
  <c r="J16244" i="1"/>
  <c r="J15980" i="1"/>
  <c r="J15987" i="1"/>
  <c r="J15268" i="1"/>
  <c r="J15311" i="1"/>
  <c r="J15338" i="1"/>
  <c r="J15645" i="1"/>
  <c r="J15653" i="1"/>
  <c r="J15729" i="1"/>
  <c r="J15735" i="1"/>
  <c r="J15789" i="1"/>
  <c r="J15910" i="1"/>
  <c r="J15930" i="1"/>
  <c r="J15295" i="1"/>
  <c r="J15624" i="1"/>
  <c r="J15716" i="1"/>
  <c r="J15826" i="1"/>
  <c r="J15829" i="1"/>
  <c r="J15465" i="1"/>
  <c r="J15466" i="1"/>
  <c r="J15518" i="1"/>
  <c r="J15836" i="1"/>
  <c r="J15552" i="1"/>
  <c r="J15569" i="1"/>
  <c r="J15570" i="1"/>
  <c r="J15648" i="1"/>
  <c r="J15770" i="1"/>
  <c r="J15843" i="1"/>
  <c r="J15861" i="1"/>
  <c r="J16099" i="1"/>
  <c r="J15409" i="1"/>
  <c r="J15276" i="1"/>
  <c r="J15372" i="1"/>
  <c r="J15402" i="1"/>
  <c r="J15536" i="1"/>
  <c r="J15646" i="1"/>
  <c r="J15873" i="1"/>
  <c r="J15986" i="1"/>
  <c r="J15969" i="1"/>
  <c r="J16012" i="1"/>
  <c r="J16106" i="1"/>
  <c r="J16178" i="1"/>
  <c r="J16183" i="1"/>
  <c r="J16197" i="1"/>
  <c r="J16202" i="1"/>
  <c r="J16223" i="1"/>
  <c r="J15258" i="1"/>
  <c r="J15270" i="1"/>
  <c r="J16233" i="1"/>
  <c r="J16238" i="1"/>
  <c r="J15302" i="1"/>
  <c r="J15304" i="1"/>
  <c r="J15862" i="1"/>
  <c r="J15680" i="1"/>
  <c r="J15731" i="1"/>
  <c r="J15761" i="1"/>
  <c r="J15834" i="1"/>
  <c r="J15835" i="1"/>
  <c r="J15693" i="1"/>
  <c r="J15914" i="1"/>
  <c r="J15923" i="1"/>
  <c r="J15293" i="1"/>
  <c r="J15312" i="1"/>
  <c r="J15314" i="1"/>
  <c r="J15365" i="1"/>
  <c r="J15671" i="1"/>
  <c r="J15484" i="1"/>
  <c r="J15580" i="1"/>
  <c r="J15622" i="1"/>
  <c r="J15623" i="1"/>
  <c r="J15639" i="1"/>
  <c r="J15665" i="1"/>
  <c r="J15672" i="1"/>
  <c r="J15682" i="1"/>
  <c r="J15700" i="1"/>
  <c r="J15701" i="1"/>
  <c r="J15704" i="1"/>
  <c r="J15722" i="1"/>
  <c r="J15757" i="1"/>
  <c r="J15784" i="1"/>
  <c r="J15838" i="1"/>
  <c r="J15842" i="1"/>
  <c r="J15895" i="1"/>
  <c r="J15278" i="1"/>
  <c r="J15282" i="1"/>
  <c r="J15291" i="1"/>
  <c r="J15292" i="1"/>
  <c r="J15346" i="1"/>
  <c r="J15347" i="1"/>
  <c r="J15350" i="1"/>
  <c r="J15351" i="1"/>
  <c r="J15353" i="1"/>
  <c r="J15358" i="1"/>
  <c r="J15366" i="1"/>
  <c r="J15368" i="1"/>
  <c r="J15378" i="1"/>
  <c r="J15385" i="1"/>
  <c r="J15390" i="1"/>
  <c r="J15392" i="1"/>
  <c r="J15393" i="1"/>
  <c r="J15440" i="1"/>
  <c r="J15442" i="1"/>
  <c r="J15476" i="1"/>
  <c r="J15481" i="1"/>
  <c r="J15489" i="1"/>
  <c r="J15491" i="1"/>
  <c r="J15532" i="1"/>
  <c r="J15541" i="1"/>
  <c r="J15558" i="1"/>
  <c r="J15559" i="1"/>
  <c r="J15492" i="1"/>
  <c r="J15537" i="1"/>
  <c r="J15596" i="1"/>
  <c r="J15713" i="1"/>
  <c r="J15428" i="1"/>
  <c r="J15625" i="1"/>
  <c r="J15721" i="1"/>
  <c r="J15781" i="1"/>
  <c r="J15880" i="1"/>
  <c r="J15983" i="1"/>
  <c r="J15411" i="1"/>
  <c r="J15412" i="1"/>
  <c r="J15332" i="1"/>
  <c r="J15344" i="1"/>
  <c r="J15767" i="1"/>
  <c r="J16036" i="1"/>
  <c r="J15771" i="1"/>
  <c r="J15263" i="1"/>
  <c r="J15423" i="1"/>
  <c r="J15932" i="1"/>
  <c r="J15962" i="1"/>
  <c r="J15970" i="1"/>
  <c r="J15408" i="1"/>
  <c r="J15679" i="1"/>
  <c r="J15938" i="1"/>
  <c r="J16027" i="1"/>
  <c r="J16061" i="1"/>
  <c r="J16082" i="1"/>
  <c r="J16110" i="1"/>
  <c r="J16111" i="1"/>
  <c r="J16117" i="1"/>
  <c r="J16120" i="1"/>
  <c r="J16128" i="1"/>
  <c r="J15361" i="1"/>
  <c r="J15367" i="1"/>
  <c r="J15493" i="1"/>
  <c r="J15752" i="1"/>
  <c r="J15905" i="1"/>
  <c r="J15908" i="1"/>
  <c r="J15262" i="1"/>
  <c r="J15281" i="1"/>
  <c r="J15285" i="1"/>
  <c r="J15354" i="1"/>
  <c r="J15363" i="1"/>
  <c r="J15452" i="1"/>
  <c r="J15469" i="1"/>
  <c r="J15548" i="1"/>
  <c r="J15555" i="1"/>
  <c r="J15585" i="1"/>
  <c r="J15586" i="1"/>
  <c r="J15598" i="1"/>
  <c r="J15609" i="1"/>
  <c r="J15611" i="1"/>
  <c r="J15773" i="1"/>
  <c r="J15775" i="1"/>
  <c r="J15782" i="1"/>
  <c r="J15801" i="1"/>
  <c r="J15902" i="1"/>
  <c r="J15903" i="1"/>
  <c r="J15922" i="1"/>
  <c r="J15924" i="1"/>
  <c r="J15925" i="1"/>
  <c r="J15928" i="1"/>
  <c r="J15929" i="1"/>
  <c r="J15934" i="1"/>
  <c r="J15937" i="1"/>
  <c r="J15955" i="1"/>
  <c r="J15960" i="1"/>
  <c r="J15424" i="1"/>
  <c r="J16016" i="1"/>
  <c r="J16044" i="1"/>
  <c r="J16114" i="1"/>
  <c r="J16136" i="1"/>
  <c r="J16137" i="1"/>
  <c r="J16214" i="1"/>
  <c r="J16221" i="1"/>
  <c r="J16222" i="1"/>
  <c r="J15261" i="1"/>
  <c r="J15286" i="1"/>
  <c r="J16140" i="1"/>
  <c r="J16150" i="1"/>
  <c r="J16155" i="1"/>
  <c r="J16166" i="1"/>
  <c r="J16229" i="1"/>
  <c r="J16239" i="1"/>
  <c r="J16243" i="1"/>
  <c r="J15576" i="1"/>
  <c r="J15619" i="1"/>
  <c r="J15655" i="1"/>
  <c r="J15319" i="1"/>
  <c r="J15324" i="1"/>
  <c r="J15334" i="1"/>
  <c r="J15779" i="1"/>
  <c r="J15266" i="1"/>
  <c r="J15703" i="1"/>
  <c r="J15837" i="1"/>
  <c r="J15868" i="1"/>
  <c r="J15887" i="1"/>
  <c r="J16084" i="1"/>
  <c r="J15321" i="1"/>
  <c r="J15331" i="1"/>
  <c r="J15850" i="1"/>
  <c r="J15882" i="1"/>
  <c r="J16122" i="1"/>
  <c r="J15953" i="1"/>
  <c r="J15239" i="1"/>
  <c r="J15244" i="1"/>
  <c r="J15407" i="1"/>
  <c r="J15414" i="1"/>
  <c r="J15674" i="1"/>
  <c r="J15531" i="1"/>
  <c r="J15605" i="1"/>
  <c r="J15968" i="1"/>
  <c r="J15972" i="1"/>
  <c r="J15973" i="1"/>
  <c r="J15988" i="1"/>
  <c r="J15991" i="1"/>
  <c r="J15994" i="1"/>
  <c r="J16003" i="1"/>
  <c r="J16004" i="1"/>
  <c r="J16005" i="1"/>
  <c r="J16007" i="1"/>
  <c r="J16008" i="1"/>
  <c r="J16009" i="1"/>
  <c r="J16014" i="1"/>
  <c r="J16017" i="1"/>
  <c r="J16023" i="1"/>
  <c r="J16024" i="1"/>
  <c r="J16022" i="1"/>
  <c r="J16025" i="1"/>
  <c r="J16028" i="1"/>
  <c r="J15169" i="1"/>
  <c r="J15380" i="1"/>
  <c r="J15590" i="1"/>
  <c r="J15594" i="1"/>
  <c r="J15753" i="1"/>
  <c r="J15990" i="1"/>
  <c r="J15422" i="1"/>
  <c r="J15434" i="1"/>
  <c r="J15436" i="1"/>
  <c r="J15441" i="1"/>
  <c r="J15505" i="1"/>
  <c r="J15579" i="1"/>
  <c r="J15656" i="1"/>
  <c r="J15690" i="1"/>
  <c r="J15706" i="1"/>
  <c r="J15710" i="1"/>
  <c r="J15720" i="1"/>
  <c r="J15795" i="1"/>
  <c r="J15807" i="1"/>
  <c r="J15820" i="1"/>
  <c r="J15849" i="1"/>
  <c r="J15879" i="1"/>
  <c r="J15907" i="1"/>
  <c r="J15909" i="1"/>
  <c r="J16086" i="1"/>
  <c r="J16096" i="1"/>
  <c r="J16046" i="1"/>
  <c r="J16059" i="1"/>
  <c r="J16130" i="1"/>
  <c r="J16139" i="1"/>
  <c r="J16168" i="1"/>
  <c r="J16170" i="1"/>
  <c r="J15508" i="1"/>
  <c r="J15571" i="1"/>
  <c r="J15376" i="1"/>
  <c r="J15574" i="1"/>
  <c r="J15967" i="1"/>
  <c r="J15352" i="1"/>
  <c r="J15841" i="1"/>
  <c r="J16057" i="1"/>
  <c r="J16235" i="1"/>
  <c r="J15621" i="1"/>
  <c r="J15627" i="1"/>
  <c r="J16219" i="1"/>
  <c r="J16245" i="1"/>
  <c r="J16246" i="1"/>
  <c r="J15267" i="1"/>
  <c r="J15337" i="1"/>
  <c r="J15343" i="1"/>
  <c r="J15394" i="1"/>
  <c r="J15400" i="1"/>
  <c r="J15458" i="1"/>
  <c r="J15510" i="1"/>
  <c r="J15584" i="1"/>
  <c r="J15658" i="1"/>
  <c r="J15743" i="1"/>
  <c r="J15294" i="1"/>
  <c r="J15415" i="1"/>
  <c r="J15526" i="1"/>
  <c r="J15527" i="1"/>
  <c r="J15616" i="1"/>
  <c r="J15544" i="1"/>
  <c r="J15589" i="1"/>
  <c r="J15600" i="1"/>
  <c r="J15629" i="1"/>
  <c r="J15853" i="1"/>
  <c r="J15437" i="1"/>
  <c r="J15718" i="1"/>
  <c r="J15823" i="1"/>
  <c r="J15254" i="1"/>
  <c r="J16015" i="1"/>
  <c r="J16041" i="1"/>
  <c r="J16149" i="1"/>
  <c r="J16072" i="1"/>
  <c r="J16073" i="1"/>
  <c r="J16210" i="1"/>
  <c r="J16129" i="1"/>
  <c r="J16134" i="1"/>
  <c r="J16236" i="1"/>
  <c r="J16237" i="1"/>
  <c r="J15305" i="1"/>
  <c r="J15384" i="1"/>
  <c r="J15389" i="1"/>
  <c r="J15573" i="1"/>
  <c r="J15578" i="1"/>
  <c r="J15652" i="1"/>
  <c r="J16249" i="1"/>
  <c r="J16252" i="1"/>
  <c r="J16253" i="1"/>
  <c r="J16255" i="1"/>
  <c r="J16261" i="1"/>
  <c r="J16260" i="1"/>
  <c r="J15348" i="1"/>
  <c r="J15349" i="1"/>
  <c r="J15406" i="1"/>
  <c r="J15463" i="1"/>
  <c r="J15272" i="1"/>
  <c r="J15651" i="1"/>
  <c r="J15917" i="1"/>
  <c r="J15260" i="1"/>
  <c r="J15410" i="1"/>
  <c r="J15432" i="1"/>
  <c r="J15455" i="1"/>
  <c r="J15511" i="1"/>
  <c r="J15610" i="1"/>
  <c r="J15640" i="1"/>
  <c r="J15649" i="1"/>
  <c r="J15776" i="1"/>
  <c r="J15427" i="1"/>
  <c r="J15453" i="1"/>
  <c r="J15948" i="1"/>
  <c r="J15966" i="1"/>
  <c r="J16021" i="1"/>
  <c r="J16053" i="1"/>
  <c r="J16068" i="1"/>
  <c r="J16094" i="1"/>
  <c r="J15524" i="1"/>
  <c r="J15612" i="1"/>
  <c r="J15754" i="1"/>
  <c r="J15854" i="1"/>
  <c r="J15420" i="1"/>
  <c r="J15426" i="1"/>
  <c r="J15429" i="1"/>
  <c r="J15509" i="1"/>
  <c r="J15565" i="1"/>
  <c r="J15715" i="1"/>
  <c r="J15785" i="1"/>
  <c r="J15832" i="1"/>
  <c r="J15833" i="1"/>
  <c r="J15886" i="1"/>
  <c r="J16039" i="1"/>
  <c r="J16144" i="1"/>
  <c r="J16152" i="1"/>
  <c r="J16157" i="1"/>
  <c r="J16171" i="1"/>
  <c r="J16158" i="1"/>
  <c r="J15252" i="1"/>
  <c r="J15271" i="1"/>
  <c r="J15503" i="1"/>
  <c r="J15896" i="1"/>
  <c r="J15954" i="1"/>
  <c r="J16101" i="1"/>
  <c r="J16104" i="1"/>
  <c r="J15379" i="1"/>
  <c r="J15523" i="1"/>
  <c r="J15575" i="1"/>
  <c r="J15577" i="1"/>
  <c r="J15975" i="1"/>
  <c r="J15583" i="1"/>
  <c r="J16075" i="1"/>
  <c r="J16097" i="1"/>
  <c r="J16125" i="1"/>
  <c r="J16131" i="1"/>
  <c r="J16225" i="1"/>
  <c r="J16230" i="1"/>
  <c r="J16240" i="1"/>
  <c r="J16242" i="1"/>
  <c r="J15566" i="1"/>
  <c r="J15310" i="1"/>
  <c r="J15316" i="1"/>
  <c r="J15341" i="1"/>
  <c r="J15391" i="1"/>
  <c r="J15383" i="1"/>
  <c r="J15661" i="1"/>
  <c r="J15691" i="1"/>
  <c r="J15822" i="1"/>
  <c r="J15844" i="1"/>
  <c r="J15851" i="1"/>
  <c r="J15884" i="1"/>
  <c r="J15926" i="1"/>
  <c r="J15303" i="1"/>
  <c r="J15317" i="1"/>
  <c r="J15318" i="1"/>
  <c r="J15327" i="1"/>
  <c r="J15362" i="1"/>
  <c r="J15364" i="1"/>
  <c r="J15601" i="1"/>
  <c r="J16162" i="1"/>
  <c r="J16164" i="1"/>
  <c r="J16172" i="1"/>
  <c r="J15300" i="1"/>
  <c r="J15480" i="1"/>
  <c r="J15516" i="1"/>
  <c r="J15521" i="1"/>
  <c r="J15642" i="1"/>
  <c r="J15676" i="1"/>
  <c r="J15636" i="1"/>
  <c r="J15965" i="1"/>
  <c r="J15431" i="1"/>
  <c r="J15421" i="1"/>
  <c r="J15345" i="1"/>
  <c r="J15486" i="1"/>
  <c r="J15628" i="1"/>
  <c r="J15714" i="1"/>
  <c r="J15726" i="1"/>
  <c r="J15792" i="1"/>
  <c r="J15808" i="1"/>
  <c r="J15737" i="1"/>
  <c r="J15977" i="1"/>
  <c r="J15978" i="1"/>
  <c r="J16070" i="1"/>
  <c r="J16080" i="1"/>
  <c r="J15315" i="1"/>
  <c r="J15323" i="1"/>
  <c r="J15342" i="1"/>
  <c r="J15482" i="1"/>
  <c r="J15483" i="1"/>
  <c r="J15564" i="1"/>
  <c r="J15591" i="1"/>
  <c r="J15607" i="1"/>
  <c r="J15626" i="1"/>
  <c r="J15683" i="1"/>
  <c r="J15763" i="1"/>
  <c r="J15846" i="1"/>
  <c r="J15847" i="1"/>
  <c r="J15848" i="1"/>
  <c r="J15855" i="1"/>
  <c r="J16100" i="1"/>
  <c r="J15290" i="1"/>
  <c r="J15689" i="1"/>
  <c r="J15750" i="1"/>
  <c r="J15935" i="1"/>
  <c r="J15995" i="1"/>
  <c r="J16031" i="1"/>
  <c r="J16069" i="1"/>
  <c r="J15257" i="1"/>
  <c r="J15274" i="1"/>
  <c r="J15377" i="1"/>
  <c r="J15395" i="1"/>
  <c r="J15399" i="1"/>
  <c r="J15401" i="1"/>
  <c r="J15454" i="1"/>
  <c r="J15457" i="1"/>
  <c r="J15459" i="1"/>
  <c r="J15461" i="1"/>
  <c r="J15471" i="1"/>
  <c r="J15494" i="1"/>
  <c r="J15165" i="1"/>
  <c r="J15498" i="1"/>
  <c r="J15630" i="1"/>
  <c r="J15673" i="1"/>
  <c r="J15777" i="1"/>
  <c r="J15871" i="1"/>
  <c r="J16103" i="1"/>
  <c r="J15877" i="1"/>
  <c r="J15890" i="1"/>
  <c r="J16179" i="1"/>
  <c r="J16195" i="1"/>
  <c r="J16200" i="1"/>
  <c r="J16201" i="1"/>
  <c r="J16205" i="1"/>
  <c r="J16212" i="1"/>
  <c r="J16217" i="1"/>
  <c r="J16218" i="1"/>
  <c r="J15330" i="1"/>
  <c r="J15762" i="1"/>
  <c r="J16063" i="1"/>
  <c r="J16228" i="1"/>
  <c r="J15405" i="1"/>
  <c r="J16064" i="1"/>
  <c r="J16088" i="1"/>
  <c r="J15360" i="1"/>
  <c r="J15657" i="1"/>
  <c r="J15759" i="1"/>
  <c r="J15778" i="1"/>
  <c r="J15279" i="1"/>
  <c r="J15306" i="1"/>
  <c r="J15308" i="1"/>
  <c r="J15340" i="1"/>
  <c r="J15356" i="1"/>
  <c r="J15443" i="1"/>
  <c r="J15487" i="1"/>
  <c r="J15499" i="1"/>
  <c r="J15500" i="1"/>
  <c r="J15504" i="1"/>
  <c r="J15608" i="1"/>
  <c r="J15613" i="1"/>
  <c r="J15615" i="1"/>
  <c r="J15638" i="1"/>
  <c r="J15814" i="1"/>
  <c r="J15248" i="1"/>
  <c r="J15273" i="1"/>
  <c r="J15557" i="1"/>
  <c r="J15857" i="1"/>
  <c r="J16121" i="1"/>
  <c r="J15243" i="1"/>
  <c r="J15528" i="1"/>
  <c r="J15533" i="1"/>
  <c r="J15736" i="1"/>
  <c r="J15751" i="1"/>
  <c r="J15787" i="1"/>
  <c r="J15824" i="1"/>
  <c r="J15898" i="1"/>
  <c r="J15758" i="1"/>
  <c r="J16142" i="1"/>
  <c r="J16143" i="1"/>
  <c r="J15662" i="1"/>
  <c r="J15717" i="1"/>
  <c r="J15723" i="1"/>
  <c r="J15768" i="1"/>
  <c r="J15797" i="1"/>
  <c r="J15806" i="1"/>
  <c r="J15947" i="1"/>
  <c r="J15998" i="1"/>
  <c r="J16042" i="1"/>
  <c r="J16247" i="1"/>
  <c r="J16251" i="1"/>
  <c r="J16256" i="1"/>
  <c r="J16257" i="1"/>
  <c r="J16263" i="1"/>
  <c r="J15249" i="1"/>
  <c r="J15336" i="1"/>
  <c r="J15501" i="1"/>
  <c r="J15604" i="1"/>
  <c r="J15633" i="1"/>
  <c r="J15687" i="1"/>
  <c r="J15748" i="1"/>
  <c r="J15643" i="1"/>
  <c r="J15695" i="1"/>
  <c r="J15856" i="1"/>
  <c r="J15863" i="1"/>
  <c r="J15425" i="1"/>
  <c r="J15845" i="1"/>
  <c r="J15864" i="1"/>
  <c r="J15919" i="1"/>
  <c r="J15950" i="1"/>
  <c r="J15961" i="1"/>
  <c r="J15979" i="1"/>
  <c r="J15993" i="1"/>
  <c r="J16083" i="1"/>
  <c r="J16091" i="1"/>
  <c r="J16092" i="1"/>
  <c r="J16093" i="1"/>
  <c r="J16098" i="1"/>
  <c r="J15241" i="1"/>
  <c r="J15535" i="1"/>
  <c r="J15547" i="1"/>
  <c r="J16115" i="1"/>
  <c r="J16119" i="1"/>
  <c r="J15740" i="1"/>
  <c r="J15812" i="1"/>
  <c r="J15883" i="1"/>
  <c r="J15911" i="1"/>
  <c r="J16052" i="1"/>
  <c r="J16067" i="1"/>
  <c r="J16126" i="1"/>
  <c r="J15245" i="1"/>
  <c r="J15269" i="1"/>
  <c r="J15396" i="1"/>
  <c r="J15447" i="1"/>
  <c r="J15696" i="1"/>
  <c r="J15730" i="1"/>
  <c r="J15755" i="1"/>
  <c r="J15756" i="1"/>
  <c r="J15821" i="1"/>
  <c r="J15912" i="1"/>
  <c r="J15916" i="1"/>
  <c r="J15927" i="1"/>
  <c r="J15163" i="1"/>
  <c r="J15170" i="1"/>
  <c r="J15171" i="1"/>
  <c r="J15256" i="1"/>
  <c r="J15490" i="1"/>
  <c r="J15595" i="1"/>
  <c r="J15602" i="1"/>
  <c r="J15606" i="1"/>
  <c r="J15852" i="1"/>
  <c r="J15438" i="1"/>
  <c r="J15495" i="1"/>
  <c r="J16102" i="1"/>
  <c r="J16113" i="1"/>
  <c r="J15251" i="1"/>
  <c r="J15370" i="1"/>
  <c r="J15413" i="1"/>
  <c r="J15875" i="1"/>
  <c r="J16062" i="1"/>
  <c r="J16095" i="1"/>
  <c r="J16123" i="1"/>
  <c r="J16132" i="1"/>
  <c r="J16133" i="1"/>
  <c r="J16135" i="1"/>
  <c r="J16141" i="1"/>
  <c r="J16148" i="1"/>
  <c r="J15335" i="1"/>
  <c r="J15497" i="1"/>
  <c r="J15507" i="1"/>
  <c r="J15513" i="1"/>
  <c r="J15517" i="1"/>
  <c r="J15788" i="1"/>
  <c r="J15790" i="1"/>
  <c r="J15958" i="1"/>
  <c r="J15984" i="1"/>
  <c r="J15992" i="1"/>
  <c r="J16074" i="1"/>
  <c r="J16177" i="1"/>
  <c r="J16180" i="1"/>
  <c r="J16186" i="1"/>
  <c r="J16187" i="1"/>
  <c r="J15398" i="1"/>
  <c r="J15764" i="1"/>
  <c r="J15813" i="1"/>
  <c r="J15945" i="1"/>
  <c r="J16227" i="1"/>
  <c r="J16250" i="1"/>
  <c r="J16254" i="1"/>
  <c r="J15359" i="1"/>
  <c r="J15430" i="1"/>
  <c r="J15519" i="1"/>
  <c r="J15593" i="1"/>
  <c r="J15688" i="1"/>
  <c r="J15708" i="1"/>
  <c r="J15733" i="1"/>
  <c r="J15734" i="1"/>
  <c r="J15644" i="1"/>
  <c r="J15941" i="1"/>
  <c r="J15289" i="1"/>
  <c r="J15860" i="1"/>
  <c r="J15870" i="1"/>
  <c r="J15920" i="1"/>
  <c r="J15944" i="1"/>
  <c r="J15951" i="1"/>
  <c r="J15963" i="1"/>
  <c r="J16035" i="1"/>
  <c r="J15538" i="1"/>
  <c r="J15647" i="1"/>
  <c r="J15650" i="1"/>
  <c r="J15659" i="1"/>
  <c r="J15660" i="1"/>
  <c r="J15684" i="1"/>
  <c r="J15867" i="1"/>
  <c r="J15885" i="1"/>
  <c r="J15989" i="1"/>
  <c r="J16037" i="1"/>
  <c r="J16038" i="1"/>
  <c r="J16108" i="1"/>
  <c r="J15496" i="1"/>
  <c r="J15869" i="1"/>
  <c r="J16013" i="1"/>
  <c r="J16030" i="1"/>
  <c r="J16174" i="1"/>
  <c r="J15275" i="1"/>
  <c r="J15297" i="1"/>
  <c r="J15357" i="1"/>
  <c r="J15371" i="1"/>
  <c r="J15416" i="1"/>
  <c r="J15506" i="1"/>
  <c r="J15632" i="1"/>
  <c r="J15677" i="1"/>
  <c r="J15709" i="1"/>
  <c r="J15772" i="1"/>
  <c r="J15774" i="1"/>
  <c r="J15799" i="1"/>
  <c r="J15803" i="1"/>
  <c r="J15819" i="1"/>
  <c r="J15859" i="1"/>
  <c r="J15891" i="1"/>
  <c r="J16034" i="1"/>
  <c r="J16076" i="1"/>
  <c r="J16184" i="1"/>
  <c r="J16193" i="1"/>
  <c r="J16196" i="1"/>
  <c r="J16198" i="1"/>
  <c r="J16199" i="1"/>
  <c r="J16203" i="1"/>
  <c r="J16204" i="1"/>
  <c r="J16208" i="1"/>
  <c r="J16209" i="1"/>
  <c r="J16211" i="1"/>
  <c r="J16215" i="1"/>
  <c r="J16216" i="1"/>
  <c r="J15320" i="1"/>
  <c r="J16169" i="1"/>
  <c r="J16224" i="1"/>
  <c r="J16241" i="1"/>
  <c r="J15719" i="1"/>
  <c r="J15815" i="1"/>
  <c r="J16087" i="1"/>
  <c r="J16258" i="1"/>
  <c r="J16259" i="1"/>
  <c r="J16262" i="1"/>
  <c r="J15329" i="1"/>
  <c r="J15738" i="1"/>
  <c r="J15634" i="1"/>
  <c r="J15694" i="1"/>
  <c r="J15728" i="1"/>
  <c r="J15769" i="1"/>
  <c r="J15817" i="1"/>
  <c r="J15417" i="1"/>
  <c r="J15439" i="1"/>
  <c r="J15839" i="1"/>
  <c r="J15617" i="1"/>
  <c r="J15654" i="1"/>
  <c r="J15765" i="1"/>
  <c r="J15766" i="1"/>
  <c r="J15892" i="1"/>
  <c r="J15900" i="1"/>
  <c r="J15913" i="1"/>
  <c r="J15949" i="1"/>
  <c r="J16033" i="1"/>
  <c r="J16079" i="1"/>
  <c r="J15250" i="1"/>
  <c r="J15253" i="1"/>
  <c r="J15985" i="1"/>
  <c r="J16019" i="1"/>
  <c r="J16045" i="1"/>
  <c r="J16049" i="1"/>
  <c r="J16055" i="1"/>
  <c r="J15255" i="1"/>
  <c r="J15265" i="1"/>
  <c r="J15816" i="1"/>
  <c r="J15876" i="1"/>
  <c r="J15959" i="1"/>
  <c r="J15971" i="1"/>
  <c r="J16161" i="1"/>
  <c r="J16176" i="1"/>
  <c r="J16185" i="1"/>
  <c r="J16206" i="1"/>
  <c r="J16207" i="1"/>
  <c r="J15450" i="1"/>
  <c r="J15451" i="1"/>
  <c r="J16010" i="1"/>
  <c r="J16058" i="1"/>
  <c r="J16077" i="1"/>
  <c r="J16116" i="1"/>
  <c r="J15328" i="1"/>
  <c r="J15369" i="1"/>
  <c r="J15614" i="1"/>
  <c r="J15739" i="1"/>
  <c r="J15872" i="1"/>
  <c r="J15894" i="1"/>
  <c r="J15981" i="1"/>
  <c r="J15999" i="1"/>
  <c r="J16011" i="1"/>
  <c r="J16043" i="1"/>
  <c r="J16048" i="1"/>
  <c r="J16081" i="1"/>
  <c r="J16090" i="1"/>
  <c r="J15553" i="1"/>
  <c r="J15581" i="1"/>
  <c r="J15747" i="1"/>
  <c r="J15827" i="1"/>
  <c r="J15828" i="1"/>
  <c r="J15956" i="1"/>
  <c r="J16065" i="1"/>
  <c r="J16112" i="1"/>
  <c r="J15664" i="1"/>
  <c r="J15666" i="1"/>
  <c r="J15668" i="1"/>
  <c r="J15670" i="1"/>
  <c r="J15675" i="1"/>
  <c r="J15678" i="1"/>
  <c r="J15699" i="1"/>
  <c r="J15724" i="1"/>
  <c r="J15760" i="1"/>
  <c r="J15786" i="1"/>
  <c r="J15794" i="1"/>
  <c r="J15810" i="1"/>
  <c r="J15897" i="1"/>
  <c r="J15899" i="1"/>
  <c r="J16596" i="1"/>
  <c r="J16600" i="1"/>
  <c r="J16700" i="1"/>
  <c r="J16885" i="1"/>
  <c r="J16894" i="1"/>
  <c r="J17018" i="1"/>
  <c r="J16558" i="1"/>
  <c r="J16614" i="1"/>
  <c r="J16816" i="1"/>
  <c r="J16969" i="1"/>
  <c r="J16973" i="1"/>
  <c r="J17024" i="1"/>
  <c r="J17123" i="1"/>
  <c r="J17126" i="1"/>
  <c r="J17145" i="1"/>
  <c r="J17150" i="1"/>
  <c r="J16391" i="1"/>
  <c r="J16491" i="1"/>
  <c r="J16507" i="1"/>
  <c r="J16575" i="1"/>
  <c r="J16578" i="1"/>
  <c r="J16592" i="1"/>
  <c r="J16696" i="1"/>
  <c r="J16796" i="1"/>
  <c r="J16276" i="1"/>
  <c r="J16581" i="1"/>
  <c r="J16626" i="1"/>
  <c r="J16675" i="1"/>
  <c r="J16679" i="1"/>
  <c r="J16921" i="1"/>
  <c r="J16742" i="1"/>
  <c r="J16647" i="1"/>
  <c r="J16760" i="1"/>
  <c r="J17101" i="1"/>
  <c r="J16611" i="1"/>
  <c r="J17071" i="1"/>
  <c r="J16270" i="1"/>
  <c r="J16290" i="1"/>
  <c r="J16295" i="1"/>
  <c r="J16300" i="1"/>
  <c r="J16374" i="1"/>
  <c r="J16874" i="1"/>
  <c r="J16710" i="1"/>
  <c r="J17075" i="1"/>
  <c r="J16747" i="1"/>
  <c r="J16818" i="1"/>
  <c r="J16929" i="1"/>
  <c r="J16939" i="1"/>
  <c r="J16291" i="1"/>
  <c r="J16842" i="1"/>
  <c r="J16845" i="1"/>
  <c r="J16851" i="1"/>
  <c r="J16859" i="1"/>
  <c r="J16825" i="1"/>
  <c r="J16483" i="1"/>
  <c r="J16488" i="1"/>
  <c r="J16642" i="1"/>
  <c r="J16848" i="1"/>
  <c r="J16957" i="1"/>
  <c r="J16978" i="1"/>
  <c r="J16986" i="1"/>
  <c r="J16029" i="1"/>
  <c r="J16349" i="1"/>
  <c r="J16449" i="1"/>
  <c r="J16528" i="1"/>
  <c r="J16599" i="1"/>
  <c r="J16717" i="1"/>
  <c r="J16729" i="1"/>
  <c r="J16791" i="1"/>
  <c r="J16886" i="1"/>
  <c r="J16264" i="1"/>
  <c r="J16540" i="1"/>
  <c r="J16538" i="1"/>
  <c r="J16835" i="1"/>
  <c r="J17049" i="1"/>
  <c r="J16464" i="1"/>
  <c r="J16582" i="1"/>
  <c r="J16604" i="1"/>
  <c r="J16607" i="1"/>
  <c r="J16612" i="1"/>
  <c r="J17033" i="1"/>
  <c r="J17079" i="1"/>
  <c r="J16490" i="1"/>
  <c r="J16552" i="1"/>
  <c r="J16620" i="1"/>
  <c r="J16655" i="1"/>
  <c r="J17042" i="1"/>
  <c r="J16683" i="1"/>
  <c r="J16715" i="1"/>
  <c r="J16813" i="1"/>
  <c r="J17099" i="1"/>
  <c r="J16430" i="1"/>
  <c r="J16577" i="1"/>
  <c r="J16628" i="1"/>
  <c r="J16636" i="1"/>
  <c r="J17051" i="1"/>
  <c r="J17059" i="1"/>
  <c r="J16744" i="1"/>
  <c r="J16844" i="1"/>
  <c r="J17142" i="1"/>
  <c r="J16306" i="1"/>
  <c r="J16463" i="1"/>
  <c r="J16764" i="1"/>
  <c r="J16906" i="1"/>
  <c r="J16953" i="1"/>
  <c r="J16517" i="1"/>
  <c r="J16999" i="1"/>
  <c r="J16328" i="1"/>
  <c r="J16653" i="1"/>
  <c r="J16659" i="1"/>
  <c r="J16359" i="1"/>
  <c r="J16362" i="1"/>
  <c r="J16393" i="1"/>
  <c r="J16435" i="1"/>
  <c r="J16719" i="1"/>
  <c r="J16720" i="1"/>
  <c r="J17064" i="1"/>
  <c r="J17086" i="1"/>
  <c r="J16595" i="1"/>
  <c r="J16325" i="1"/>
  <c r="J16668" i="1"/>
  <c r="J16879" i="1"/>
  <c r="J16401" i="1"/>
  <c r="J16465" i="1"/>
  <c r="J16332" i="1"/>
  <c r="J16971" i="1"/>
  <c r="J16992" i="1"/>
  <c r="J16993" i="1"/>
  <c r="J16590" i="1"/>
  <c r="J16360" i="1"/>
  <c r="J16837" i="1"/>
  <c r="J16841" i="1"/>
  <c r="J17036" i="1"/>
  <c r="J17026" i="1"/>
  <c r="J16589" i="1"/>
  <c r="J16319" i="1"/>
  <c r="J16383" i="1"/>
  <c r="J17087" i="1"/>
  <c r="J17110" i="1"/>
  <c r="J17134" i="1"/>
  <c r="J17125" i="1"/>
  <c r="J16453" i="1"/>
  <c r="J16561" i="1"/>
  <c r="J16603" i="1"/>
  <c r="J16790" i="1"/>
  <c r="J16555" i="1"/>
  <c r="J16584" i="1"/>
  <c r="J16758" i="1"/>
  <c r="J16798" i="1"/>
  <c r="J16847" i="1"/>
  <c r="J16865" i="1"/>
  <c r="J17000" i="1"/>
  <c r="J17002" i="1"/>
  <c r="J16556" i="1"/>
  <c r="J16694" i="1"/>
  <c r="J16858" i="1"/>
  <c r="J16924" i="1"/>
  <c r="J16749" i="1"/>
  <c r="J16776" i="1"/>
  <c r="J16806" i="1"/>
  <c r="J16826" i="1"/>
  <c r="J16832" i="1"/>
  <c r="J16836" i="1"/>
  <c r="J16849" i="1"/>
  <c r="J16857" i="1"/>
  <c r="J16930" i="1"/>
  <c r="J16931" i="1"/>
  <c r="J17032" i="1"/>
  <c r="J17037" i="1"/>
  <c r="J17039" i="1"/>
  <c r="J17045" i="1"/>
  <c r="J17047" i="1"/>
  <c r="J16587" i="1"/>
  <c r="J16537" i="1"/>
  <c r="J16615" i="1"/>
  <c r="J16630" i="1"/>
  <c r="J16693" i="1"/>
  <c r="J16725" i="1"/>
  <c r="J16730" i="1"/>
  <c r="J16887" i="1"/>
  <c r="J16618" i="1"/>
  <c r="J16619" i="1"/>
  <c r="J16998" i="1"/>
  <c r="J17005" i="1"/>
  <c r="J17013" i="1"/>
  <c r="J16376" i="1"/>
  <c r="J16380" i="1"/>
  <c r="J16389" i="1"/>
  <c r="J16778" i="1"/>
  <c r="J16781" i="1"/>
  <c r="J16965" i="1"/>
  <c r="J17017" i="1"/>
  <c r="J17100" i="1"/>
  <c r="J16492" i="1"/>
  <c r="J16688" i="1"/>
  <c r="J16723" i="1"/>
  <c r="J16748" i="1"/>
  <c r="J16771" i="1"/>
  <c r="J16843" i="1"/>
  <c r="J16855" i="1"/>
  <c r="J16868" i="1"/>
  <c r="J17076" i="1"/>
  <c r="J17111" i="1"/>
  <c r="J16292" i="1"/>
  <c r="J16617" i="1"/>
  <c r="J17083" i="1"/>
  <c r="J16323" i="1"/>
  <c r="J16335" i="1"/>
  <c r="J16878" i="1"/>
  <c r="J16960" i="1"/>
  <c r="J16962" i="1"/>
  <c r="J16786" i="1"/>
  <c r="J16795" i="1"/>
  <c r="J16893" i="1"/>
  <c r="J16910" i="1"/>
  <c r="J17068" i="1"/>
  <c r="J16429" i="1"/>
  <c r="J16529" i="1"/>
  <c r="J16275" i="1"/>
  <c r="J16412" i="1"/>
  <c r="J16579" i="1"/>
  <c r="J16580" i="1"/>
  <c r="J16602" i="1"/>
  <c r="J16759" i="1"/>
  <c r="J16769" i="1"/>
  <c r="J16880" i="1"/>
  <c r="J16890" i="1"/>
  <c r="J16932" i="1"/>
  <c r="J16954" i="1"/>
  <c r="J16995" i="1"/>
  <c r="J16395" i="1"/>
  <c r="J16402" i="1"/>
  <c r="J16416" i="1"/>
  <c r="J16422" i="1"/>
  <c r="J16469" i="1"/>
  <c r="J16970" i="1"/>
  <c r="J16972" i="1"/>
  <c r="J16296" i="1"/>
  <c r="J16305" i="1"/>
  <c r="J16445" i="1"/>
  <c r="J16462" i="1"/>
  <c r="J16698" i="1"/>
  <c r="J16268" i="1"/>
  <c r="J16303" i="1"/>
  <c r="J16503" i="1"/>
  <c r="J16508" i="1"/>
  <c r="J16586" i="1"/>
  <c r="J16317" i="1"/>
  <c r="J16340" i="1"/>
  <c r="J16358" i="1"/>
  <c r="J16515" i="1"/>
  <c r="J16738" i="1"/>
  <c r="J16775" i="1"/>
  <c r="J16807" i="1"/>
  <c r="J16979" i="1"/>
  <c r="J16937" i="1"/>
  <c r="J17041" i="1"/>
  <c r="J16427" i="1"/>
  <c r="J17102" i="1"/>
  <c r="J17118" i="1"/>
  <c r="J16297" i="1"/>
  <c r="J16281" i="1"/>
  <c r="J16375" i="1"/>
  <c r="J16421" i="1"/>
  <c r="J16426" i="1"/>
  <c r="J16622" i="1"/>
  <c r="J16645" i="1"/>
  <c r="J16663" i="1"/>
  <c r="J16718" i="1"/>
  <c r="J16721" i="1"/>
  <c r="J16852" i="1"/>
  <c r="J16482" i="1"/>
  <c r="J16533" i="1"/>
  <c r="J16560" i="1"/>
  <c r="J17027" i="1"/>
  <c r="J16952" i="1"/>
  <c r="J17014" i="1"/>
  <c r="J17030" i="1"/>
  <c r="J16502" i="1"/>
  <c r="J16307" i="1"/>
  <c r="J16309" i="1"/>
  <c r="J16346" i="1"/>
  <c r="J16656" i="1"/>
  <c r="J16302" i="1"/>
  <c r="J16407" i="1"/>
  <c r="J17136" i="1"/>
  <c r="J17147" i="1"/>
  <c r="J16273" i="1"/>
  <c r="J16504" i="1"/>
  <c r="J16839" i="1"/>
  <c r="J16752" i="1"/>
  <c r="J16774" i="1"/>
  <c r="J16370" i="1"/>
  <c r="J16473" i="1"/>
  <c r="J16633" i="1"/>
  <c r="J16634" i="1"/>
  <c r="J16750" i="1"/>
  <c r="J16440" i="1"/>
  <c r="J16559" i="1"/>
  <c r="J17034" i="1"/>
  <c r="J17035" i="1"/>
  <c r="J16308" i="1"/>
  <c r="J16406" i="1"/>
  <c r="J16498" i="1"/>
  <c r="J16546" i="1"/>
  <c r="J16660" i="1"/>
  <c r="J16699" i="1"/>
  <c r="J16963" i="1"/>
  <c r="J16964" i="1"/>
  <c r="J16994" i="1"/>
  <c r="J16318" i="1"/>
  <c r="J17055" i="1"/>
  <c r="J16562" i="1"/>
  <c r="J16819" i="1"/>
  <c r="J16838" i="1"/>
  <c r="J16889" i="1"/>
  <c r="J16274" i="1"/>
  <c r="J16903" i="1"/>
  <c r="J16794" i="1"/>
  <c r="J16854" i="1"/>
  <c r="J17004" i="1"/>
  <c r="J16471" i="1"/>
  <c r="J16706" i="1"/>
  <c r="J17048" i="1"/>
  <c r="J16670" i="1"/>
  <c r="J16765" i="1"/>
  <c r="J17012" i="1"/>
  <c r="J17019" i="1"/>
  <c r="J16344" i="1"/>
  <c r="J16451" i="1"/>
  <c r="J16496" i="1"/>
  <c r="J16882" i="1"/>
  <c r="J17092" i="1"/>
  <c r="J17094" i="1"/>
  <c r="J16609" i="1"/>
  <c r="J16810" i="1"/>
  <c r="J16817" i="1"/>
  <c r="J16933" i="1"/>
  <c r="J16288" i="1"/>
  <c r="J16411" i="1"/>
  <c r="J16425" i="1"/>
  <c r="J16315" i="1"/>
  <c r="J16672" i="1"/>
  <c r="J16686" i="1"/>
  <c r="J16714" i="1"/>
  <c r="J16785" i="1"/>
  <c r="J16905" i="1"/>
  <c r="J16959" i="1"/>
  <c r="J16918" i="1"/>
  <c r="J16269" i="1"/>
  <c r="J16285" i="1"/>
  <c r="J16293" i="1"/>
  <c r="J16356" i="1"/>
  <c r="J16384" i="1"/>
  <c r="J16486" i="1"/>
  <c r="J16648" i="1"/>
  <c r="J16650" i="1"/>
  <c r="J16927" i="1"/>
  <c r="J16984" i="1"/>
  <c r="J16985" i="1"/>
  <c r="J16989" i="1"/>
  <c r="J16583" i="1"/>
  <c r="J16651" i="1"/>
  <c r="J17008" i="1"/>
  <c r="J17016" i="1"/>
  <c r="J16352" i="1"/>
  <c r="J16439" i="1"/>
  <c r="J16441" i="1"/>
  <c r="J16299" i="1"/>
  <c r="J16329" i="1"/>
  <c r="J16418" i="1"/>
  <c r="J16456" i="1"/>
  <c r="J16461" i="1"/>
  <c r="J16539" i="1"/>
  <c r="J17135" i="1"/>
  <c r="J16397" i="1"/>
  <c r="J16400" i="1"/>
  <c r="J16809" i="1"/>
  <c r="J16983" i="1"/>
  <c r="J16996" i="1"/>
  <c r="J16501" i="1"/>
  <c r="J16597" i="1"/>
  <c r="J16757" i="1"/>
  <c r="J16802" i="1"/>
  <c r="J16304" i="1"/>
  <c r="J16534" i="1"/>
  <c r="J16625" i="1"/>
  <c r="J17107" i="1"/>
  <c r="J16638" i="1"/>
  <c r="J16367" i="1"/>
  <c r="J17072" i="1"/>
  <c r="J17080" i="1"/>
  <c r="J17082" i="1"/>
  <c r="J17095" i="1"/>
  <c r="J17105" i="1"/>
  <c r="J17130" i="1"/>
  <c r="J16448" i="1"/>
  <c r="J16460" i="1"/>
  <c r="J16500" i="1"/>
  <c r="J16518" i="1"/>
  <c r="J16521" i="1"/>
  <c r="J16373" i="1"/>
  <c r="J16554" i="1"/>
  <c r="J17006" i="1"/>
  <c r="J16732" i="1"/>
  <c r="J16946" i="1"/>
  <c r="J16337" i="1"/>
  <c r="J16338" i="1"/>
  <c r="J16468" i="1"/>
  <c r="J16476" i="1"/>
  <c r="J16494" i="1"/>
  <c r="J16565" i="1"/>
  <c r="J16624" i="1"/>
  <c r="J16637" i="1"/>
  <c r="J16671" i="1"/>
  <c r="J16477" i="1"/>
  <c r="J16523" i="1"/>
  <c r="J16610" i="1"/>
  <c r="J16722" i="1"/>
  <c r="J16967" i="1"/>
  <c r="J17053" i="1"/>
  <c r="J17085" i="1"/>
  <c r="J16271" i="1"/>
  <c r="J16938" i="1"/>
  <c r="J17132" i="1"/>
  <c r="J17140" i="1"/>
  <c r="J16948" i="1"/>
  <c r="J16935" i="1"/>
  <c r="J16466" i="1"/>
  <c r="J16510" i="1"/>
  <c r="J16767" i="1"/>
  <c r="J16850" i="1"/>
  <c r="J16901" i="1"/>
  <c r="J17028" i="1"/>
  <c r="J16339" i="1"/>
  <c r="J16341" i="1"/>
  <c r="J16442" i="1"/>
  <c r="J17029" i="1"/>
  <c r="J16351" i="1"/>
  <c r="J16474" i="1"/>
  <c r="J16557" i="1"/>
  <c r="J16593" i="1"/>
  <c r="J16766" i="1"/>
  <c r="J16777" i="1"/>
  <c r="J16856" i="1"/>
  <c r="J16863" i="1"/>
  <c r="J16913" i="1"/>
  <c r="J16920" i="1"/>
  <c r="J16976" i="1"/>
  <c r="J16530" i="1"/>
  <c r="J16531" i="1"/>
  <c r="J16654" i="1"/>
  <c r="J16368" i="1"/>
  <c r="J16423" i="1"/>
  <c r="J16519" i="1"/>
  <c r="J16570" i="1"/>
  <c r="J16674" i="1"/>
  <c r="J16711" i="1"/>
  <c r="J16968" i="1"/>
  <c r="J16811" i="1"/>
  <c r="J17046" i="1"/>
  <c r="J17081" i="1"/>
  <c r="J16265" i="1"/>
  <c r="J16326" i="1"/>
  <c r="J17116" i="1"/>
  <c r="J16348" i="1"/>
  <c r="J16535" i="1"/>
  <c r="J16822" i="1"/>
  <c r="J16866" i="1"/>
  <c r="J16487" i="1"/>
  <c r="J16277" i="1"/>
  <c r="J16457" i="1"/>
  <c r="J16506" i="1"/>
  <c r="J16336" i="1"/>
  <c r="J16943" i="1"/>
  <c r="J16345" i="1"/>
  <c r="J16485" i="1"/>
  <c r="J16834" i="1"/>
  <c r="J16864" i="1"/>
  <c r="J16867" i="1"/>
  <c r="J16872" i="1"/>
  <c r="J16916" i="1"/>
  <c r="J17057" i="1"/>
  <c r="J17097" i="1"/>
  <c r="J16321" i="1"/>
  <c r="J16324" i="1"/>
  <c r="J16377" i="1"/>
  <c r="J16635" i="1"/>
  <c r="J16641" i="1"/>
  <c r="J17044" i="1"/>
  <c r="J17061" i="1"/>
  <c r="J17066" i="1"/>
  <c r="J17106" i="1"/>
  <c r="J16665" i="1"/>
  <c r="J16666" i="1"/>
  <c r="J16470" i="1"/>
  <c r="J16536" i="1"/>
  <c r="J16541" i="1"/>
  <c r="J16544" i="1"/>
  <c r="J16548" i="1"/>
  <c r="J16549" i="1"/>
  <c r="J16684" i="1"/>
  <c r="J17070" i="1"/>
  <c r="J17138" i="1"/>
  <c r="J16479" i="1"/>
  <c r="J16527" i="1"/>
  <c r="J16800" i="1"/>
  <c r="J16803" i="1"/>
  <c r="J16808" i="1"/>
  <c r="J16812" i="1"/>
  <c r="J16815" i="1"/>
  <c r="J16283" i="1"/>
  <c r="J16436" i="1"/>
  <c r="J16566" i="1"/>
  <c r="J16497" i="1"/>
  <c r="J16898" i="1"/>
  <c r="J17010" i="1"/>
  <c r="J16909" i="1"/>
  <c r="J16915" i="1"/>
  <c r="J17003" i="1"/>
  <c r="J16713" i="1"/>
  <c r="J16773" i="1"/>
  <c r="J16861" i="1"/>
  <c r="J16569" i="1"/>
  <c r="J16945" i="1"/>
  <c r="J17050" i="1"/>
  <c r="J17069" i="1"/>
  <c r="J17073" i="1"/>
  <c r="J16475" i="1"/>
  <c r="J16481" i="1"/>
  <c r="J16712" i="1"/>
  <c r="J16792" i="1"/>
  <c r="J16831" i="1"/>
  <c r="J17139" i="1"/>
  <c r="J17143" i="1"/>
  <c r="J17146" i="1"/>
  <c r="J17148" i="1"/>
  <c r="J16388" i="1"/>
  <c r="J16410" i="1"/>
  <c r="J16545" i="1"/>
  <c r="J16824" i="1"/>
  <c r="J16643" i="1"/>
  <c r="J16678" i="1"/>
  <c r="J16761" i="1"/>
  <c r="J16862" i="1"/>
  <c r="J16917" i="1"/>
  <c r="J16944" i="1"/>
  <c r="J16951" i="1"/>
  <c r="J16955" i="1"/>
  <c r="J16961" i="1"/>
  <c r="J16977" i="1"/>
  <c r="J16991" i="1"/>
  <c r="J16331" i="1"/>
  <c r="J16366" i="1"/>
  <c r="J16522" i="1"/>
  <c r="J16525" i="1"/>
  <c r="J16564" i="1"/>
  <c r="J16621" i="1"/>
  <c r="J16629" i="1"/>
  <c r="J16664" i="1"/>
  <c r="J16676" i="1"/>
  <c r="J16734" i="1"/>
  <c r="J16739" i="1"/>
  <c r="J16743" i="1"/>
  <c r="J16751" i="1"/>
  <c r="J16754" i="1"/>
  <c r="J16779" i="1"/>
  <c r="J16780" i="1"/>
  <c r="J16783" i="1"/>
  <c r="J16805" i="1"/>
  <c r="J16833" i="1"/>
  <c r="J16350" i="1"/>
  <c r="J16363" i="1"/>
  <c r="J16433" i="1"/>
  <c r="J16438" i="1"/>
  <c r="J16454" i="1"/>
  <c r="J16455" i="1"/>
  <c r="J16458" i="1"/>
  <c r="J16524" i="1"/>
  <c r="J16888" i="1"/>
  <c r="J16897" i="1"/>
  <c r="J16459" i="1"/>
  <c r="J16591" i="1"/>
  <c r="J16652" i="1"/>
  <c r="J16673" i="1"/>
  <c r="J16690" i="1"/>
  <c r="J16692" i="1"/>
  <c r="J17093" i="1"/>
  <c r="J16267" i="1"/>
  <c r="J16322" i="1"/>
  <c r="J16382" i="1"/>
  <c r="J16398" i="1"/>
  <c r="J16830" i="1"/>
  <c r="J16881" i="1"/>
  <c r="J17025" i="1"/>
  <c r="J17067" i="1"/>
  <c r="J17137" i="1"/>
  <c r="J17141" i="1"/>
  <c r="J16409" i="1"/>
  <c r="J16489" i="1"/>
  <c r="J16509" i="1"/>
  <c r="J16574" i="1"/>
  <c r="J16606" i="1"/>
  <c r="J16997" i="1"/>
  <c r="J17022" i="1"/>
  <c r="J16316" i="1"/>
  <c r="J16576" i="1"/>
  <c r="J16631" i="1"/>
  <c r="J16990" i="1"/>
  <c r="J17090" i="1"/>
  <c r="J17103" i="1"/>
  <c r="J16333" i="1"/>
  <c r="J16379" i="1"/>
  <c r="J16386" i="1"/>
  <c r="J16608" i="1"/>
  <c r="J16646" i="1"/>
  <c r="J16680" i="1"/>
  <c r="J16613" i="1"/>
  <c r="J16691" i="1"/>
  <c r="J16314" i="1"/>
  <c r="J16662" i="1"/>
  <c r="J16669" i="1"/>
  <c r="J16705" i="1"/>
  <c r="J17098" i="1"/>
  <c r="J17112" i="1"/>
  <c r="J17121" i="1"/>
  <c r="J17122" i="1"/>
  <c r="J17124" i="1"/>
  <c r="J17127" i="1"/>
  <c r="J16310" i="1"/>
  <c r="J16342" i="1"/>
  <c r="J16542" i="1"/>
  <c r="J16547" i="1"/>
  <c r="J16585" i="1"/>
  <c r="J16419" i="1"/>
  <c r="J16424" i="1"/>
  <c r="J16467" i="1"/>
  <c r="J16601" i="1"/>
  <c r="J16770" i="1"/>
  <c r="J16801" i="1"/>
  <c r="J16869" i="1"/>
  <c r="J16949" i="1"/>
  <c r="J16860" i="1"/>
  <c r="J16904" i="1"/>
  <c r="J16974" i="1"/>
  <c r="J16982" i="1"/>
  <c r="J17038" i="1"/>
  <c r="J17040" i="1"/>
  <c r="J17043" i="1"/>
  <c r="J16520" i="1"/>
  <c r="J16762" i="1"/>
  <c r="J17114" i="1"/>
  <c r="J16280" i="1"/>
  <c r="J16446" i="1"/>
  <c r="J16934" i="1"/>
  <c r="J16958" i="1"/>
  <c r="J17074" i="1"/>
  <c r="J17133" i="1"/>
  <c r="J16799" i="1"/>
  <c r="J16287" i="1"/>
  <c r="J16853" i="1"/>
  <c r="J16922" i="1"/>
  <c r="J17091" i="1"/>
  <c r="J16334" i="1"/>
  <c r="J16354" i="1"/>
  <c r="J16428" i="1"/>
  <c r="J16434" i="1"/>
  <c r="J16513" i="1"/>
  <c r="J16526" i="1"/>
  <c r="J16571" i="1"/>
  <c r="J16640" i="1"/>
  <c r="J16735" i="1"/>
  <c r="J17062" i="1"/>
  <c r="J17065" i="1"/>
  <c r="J17089" i="1"/>
  <c r="J16896" i="1"/>
  <c r="J16899" i="1"/>
  <c r="J16512" i="1"/>
  <c r="J16697" i="1"/>
  <c r="J16814" i="1"/>
  <c r="J16870" i="1"/>
  <c r="J17115" i="1"/>
  <c r="J16278" i="1"/>
  <c r="J16298" i="1"/>
  <c r="J16327" i="1"/>
  <c r="J16390" i="1"/>
  <c r="J16511" i="1"/>
  <c r="J16514" i="1"/>
  <c r="J16644" i="1"/>
  <c r="J16701" i="1"/>
  <c r="J16708" i="1"/>
  <c r="J16745" i="1"/>
  <c r="J16364" i="1"/>
  <c r="J16908" i="1"/>
  <c r="J16911" i="1"/>
  <c r="J16919" i="1"/>
  <c r="J16928" i="1"/>
  <c r="J17058" i="1"/>
  <c r="J17078" i="1"/>
  <c r="J17084" i="1"/>
  <c r="J17104" i="1"/>
  <c r="J16279" i="1"/>
  <c r="J16286" i="1"/>
  <c r="J16311" i="1"/>
  <c r="J16347" i="1"/>
  <c r="J16357" i="1"/>
  <c r="J16372" i="1"/>
  <c r="J16417" i="1"/>
  <c r="J16452" i="1"/>
  <c r="J16543" i="1"/>
  <c r="J16823" i="1"/>
  <c r="J16846" i="1"/>
  <c r="J16568" i="1"/>
  <c r="J16731" i="1"/>
  <c r="J16414" i="1"/>
  <c r="J16415" i="1"/>
  <c r="J16450" i="1"/>
  <c r="J16914" i="1"/>
  <c r="J16956" i="1"/>
  <c r="J17056" i="1"/>
  <c r="J17131" i="1"/>
  <c r="J17144" i="1"/>
  <c r="J16320" i="1"/>
  <c r="J16616" i="1"/>
  <c r="J16677" i="1"/>
  <c r="J16926" i="1"/>
  <c r="J16272" i="1"/>
  <c r="J16947" i="1"/>
  <c r="J16598" i="1"/>
  <c r="J16724" i="1"/>
  <c r="J16733" i="1"/>
  <c r="J16966" i="1"/>
  <c r="J16975" i="1"/>
  <c r="J16667" i="1"/>
  <c r="J16689" i="1"/>
  <c r="J16709" i="1"/>
  <c r="J16746" i="1"/>
  <c r="J16876" i="1"/>
  <c r="J16877" i="1"/>
  <c r="J16907" i="1"/>
  <c r="J16923" i="1"/>
  <c r="J16516" i="1"/>
  <c r="J16532" i="1"/>
  <c r="J17108" i="1"/>
  <c r="J17117" i="1"/>
  <c r="J17119" i="1"/>
  <c r="J16284" i="1"/>
  <c r="J16563" i="1"/>
  <c r="J16827" i="1"/>
  <c r="J16828" i="1"/>
  <c r="J16829" i="1"/>
  <c r="J17052" i="1"/>
  <c r="J17060" i="1"/>
  <c r="J17077" i="1"/>
  <c r="J16553" i="1"/>
  <c r="J16623" i="1"/>
  <c r="J16741" i="1"/>
  <c r="J16753" i="1"/>
  <c r="J16567" i="1"/>
  <c r="J16756" i="1"/>
  <c r="J16763" i="1"/>
  <c r="J16788" i="1"/>
  <c r="J16789" i="1"/>
  <c r="J16821" i="1"/>
  <c r="J16840" i="1"/>
  <c r="J16892" i="1"/>
  <c r="J16902" i="1"/>
  <c r="J16941" i="1"/>
  <c r="J17007" i="1"/>
  <c r="J17011" i="1"/>
  <c r="J16632" i="1"/>
  <c r="J16649" i="1"/>
  <c r="J16707" i="1"/>
  <c r="J17021" i="1"/>
  <c r="J17088" i="1"/>
  <c r="J16394" i="1"/>
  <c r="J16396" i="1"/>
  <c r="J16399" i="1"/>
  <c r="J16728" i="1"/>
  <c r="J16772" i="1"/>
  <c r="J16797" i="1"/>
  <c r="J16980" i="1"/>
  <c r="J17001" i="1"/>
  <c r="J16573" i="1"/>
  <c r="J16572" i="1"/>
  <c r="J16588" i="1"/>
  <c r="J16505" i="1"/>
  <c r="J16658" i="1"/>
  <c r="J16480" i="1"/>
  <c r="J16484" i="1"/>
  <c r="J17113" i="1"/>
  <c r="J16594" i="1"/>
  <c r="J16403" i="1"/>
  <c r="J16873" i="1"/>
  <c r="J16884" i="1"/>
  <c r="J16925" i="1"/>
  <c r="J16987" i="1"/>
  <c r="J16787" i="1"/>
  <c r="J16912" i="1"/>
  <c r="J16353" i="1"/>
  <c r="J16381" i="1"/>
  <c r="J16385" i="1"/>
  <c r="J16408" i="1"/>
  <c r="J16431" i="1"/>
  <c r="J16444" i="1"/>
  <c r="J16493" i="1"/>
  <c r="J17149" i="1"/>
  <c r="J16378" i="1"/>
  <c r="J16413" i="1"/>
  <c r="J16499" i="1"/>
  <c r="J16657" i="1"/>
  <c r="J16716" i="1"/>
  <c r="J16727" i="1"/>
  <c r="J16736" i="1"/>
  <c r="J16737" i="1"/>
  <c r="J16755" i="1"/>
  <c r="J16782" i="1"/>
  <c r="J16804" i="1"/>
  <c r="J16895" i="1"/>
  <c r="J16936" i="1"/>
  <c r="J16950" i="1"/>
  <c r="J16432" i="1"/>
  <c r="J16495" i="1"/>
  <c r="J16605" i="1"/>
  <c r="J16768" i="1"/>
  <c r="J16891" i="1"/>
  <c r="J17015" i="1"/>
  <c r="J16695" i="1"/>
  <c r="J16282" i="1"/>
  <c r="J16294" i="1"/>
  <c r="J16301" i="1"/>
  <c r="J16392" i="1"/>
  <c r="J16404" i="1"/>
  <c r="J16988" i="1"/>
  <c r="J16681" i="1"/>
  <c r="J16726" i="1"/>
  <c r="J16793" i="1"/>
  <c r="J17023" i="1"/>
  <c r="J16330" i="1"/>
  <c r="J16639" i="1"/>
  <c r="J16682" i="1"/>
  <c r="J16940" i="1"/>
  <c r="J16942" i="1"/>
  <c r="J16702" i="1"/>
  <c r="J16703" i="1"/>
  <c r="J16883" i="1"/>
  <c r="J16900" i="1"/>
  <c r="J17031" i="1"/>
  <c r="J16343" i="1"/>
  <c r="J16740" i="1"/>
  <c r="J16784" i="1"/>
  <c r="J16820" i="1"/>
  <c r="J16871" i="1"/>
  <c r="J17096" i="1"/>
  <c r="J17109" i="1"/>
  <c r="J16447" i="1"/>
  <c r="J16627" i="1"/>
  <c r="J16661" i="1"/>
  <c r="J16685" i="1"/>
  <c r="J16687" i="1"/>
  <c r="J16704" i="1"/>
  <c r="J16981" i="1"/>
  <c r="J16289" i="1"/>
  <c r="J16312" i="1"/>
  <c r="J16365" i="1"/>
  <c r="J17009" i="1"/>
  <c r="J17054" i="1"/>
  <c r="J17120" i="1"/>
  <c r="J17128" i="1"/>
  <c r="J17129" i="1"/>
  <c r="J16266" i="1"/>
  <c r="J16355" i="1"/>
  <c r="J16405" i="1"/>
  <c r="J16420" i="1"/>
  <c r="J17063" i="1"/>
  <c r="J16550" i="1"/>
  <c r="J16551" i="1"/>
  <c r="J16875" i="1"/>
  <c r="J16313" i="1"/>
  <c r="J17020" i="1"/>
  <c r="J16361" i="1"/>
  <c r="J16369" i="1"/>
  <c r="J16371" i="1"/>
  <c r="J16437" i="1"/>
  <c r="J16472" i="1"/>
  <c r="J16478" i="1"/>
  <c r="J17240" i="1"/>
  <c r="J17305" i="1"/>
  <c r="J17508" i="1"/>
  <c r="J17617" i="1"/>
  <c r="J17665" i="1"/>
  <c r="J17705" i="1"/>
  <c r="J17752" i="1"/>
  <c r="J17795" i="1"/>
  <c r="J17513" i="1"/>
  <c r="J17667" i="1"/>
  <c r="J17697" i="1"/>
  <c r="J17699" i="1"/>
  <c r="J17725" i="1"/>
  <c r="J17738" i="1"/>
  <c r="J17154" i="1"/>
  <c r="J18026" i="1"/>
  <c r="J17170" i="1"/>
  <c r="J17171" i="1"/>
  <c r="J17190" i="1"/>
  <c r="J17200" i="1"/>
  <c r="J17246" i="1"/>
  <c r="J17447" i="1"/>
  <c r="J17453" i="1"/>
  <c r="J17461" i="1"/>
  <c r="J17465" i="1"/>
  <c r="J17195" i="1"/>
  <c r="J17445" i="1"/>
  <c r="J17577" i="1"/>
  <c r="J17359" i="1"/>
  <c r="J17421" i="1"/>
  <c r="J17515" i="1"/>
  <c r="J17227" i="1"/>
  <c r="J17265" i="1"/>
  <c r="J17299" i="1"/>
  <c r="J17319" i="1"/>
  <c r="J17884" i="1"/>
  <c r="J17906" i="1"/>
  <c r="J17970" i="1"/>
  <c r="J17988" i="1"/>
  <c r="J17624" i="1"/>
  <c r="J17644" i="1"/>
  <c r="J17658" i="1"/>
  <c r="J18008" i="1"/>
  <c r="J17714" i="1"/>
  <c r="J17756" i="1"/>
  <c r="J18049" i="1"/>
  <c r="J17283" i="1"/>
  <c r="J18023" i="1"/>
  <c r="J17197" i="1"/>
  <c r="J17198" i="1"/>
  <c r="J17404" i="1"/>
  <c r="J17441" i="1"/>
  <c r="J17523" i="1"/>
  <c r="J17540" i="1"/>
  <c r="J17675" i="1"/>
  <c r="J17731" i="1"/>
  <c r="J17759" i="1"/>
  <c r="J17772" i="1"/>
  <c r="J17781" i="1"/>
  <c r="J17228" i="1"/>
  <c r="J17189" i="1"/>
  <c r="J17253" i="1"/>
  <c r="J17395" i="1"/>
  <c r="J17398" i="1"/>
  <c r="J17615" i="1"/>
  <c r="J17621" i="1"/>
  <c r="J17724" i="1"/>
  <c r="J17799" i="1"/>
  <c r="J17823" i="1"/>
  <c r="J17168" i="1"/>
  <c r="J17310" i="1"/>
  <c r="J17368" i="1"/>
  <c r="J17446" i="1"/>
  <c r="J17503" i="1"/>
  <c r="J17524" i="1"/>
  <c r="J17712" i="1"/>
  <c r="J17720" i="1"/>
  <c r="J17748" i="1"/>
  <c r="J17860" i="1"/>
  <c r="J17869" i="1"/>
  <c r="J17926" i="1"/>
  <c r="J17951" i="1"/>
  <c r="J17485" i="1"/>
  <c r="J17556" i="1"/>
  <c r="J17559" i="1"/>
  <c r="J17619" i="1"/>
  <c r="J17153" i="1"/>
  <c r="J17221" i="1"/>
  <c r="J17437" i="1"/>
  <c r="J17449" i="1"/>
  <c r="J17474" i="1"/>
  <c r="J17698" i="1"/>
  <c r="J17722" i="1"/>
  <c r="J17254" i="1"/>
  <c r="J17711" i="1"/>
  <c r="J17777" i="1"/>
  <c r="J17796" i="1"/>
  <c r="J17199" i="1"/>
  <c r="J17256" i="1"/>
  <c r="J17263" i="1"/>
  <c r="J17370" i="1"/>
  <c r="J17282" i="1"/>
  <c r="J17325" i="1"/>
  <c r="J17517" i="1"/>
  <c r="J17878" i="1"/>
  <c r="J17999" i="1"/>
  <c r="J18005" i="1"/>
  <c r="J17357" i="1"/>
  <c r="J17478" i="1"/>
  <c r="J17510" i="1"/>
  <c r="J17984" i="1"/>
  <c r="J17172" i="1"/>
  <c r="J17249" i="1"/>
  <c r="J17251" i="1"/>
  <c r="J17304" i="1"/>
  <c r="J17340" i="1"/>
  <c r="J17516" i="1"/>
  <c r="J17610" i="1"/>
  <c r="J17732" i="1"/>
  <c r="J17765" i="1"/>
  <c r="J17180" i="1"/>
  <c r="J17213" i="1"/>
  <c r="J17225" i="1"/>
  <c r="J17500" i="1"/>
  <c r="J17519" i="1"/>
  <c r="J17710" i="1"/>
  <c r="J17953" i="1"/>
  <c r="J17969" i="1"/>
  <c r="J17972" i="1"/>
  <c r="J18018" i="1"/>
  <c r="J17458" i="1"/>
  <c r="J17548" i="1"/>
  <c r="J17552" i="1"/>
  <c r="J17659" i="1"/>
  <c r="J17734" i="1"/>
  <c r="J17736" i="1"/>
  <c r="J17742" i="1"/>
  <c r="J17817" i="1"/>
  <c r="J17887" i="1"/>
  <c r="J17904" i="1"/>
  <c r="J17928" i="1"/>
  <c r="J17931" i="1"/>
  <c r="J17949" i="1"/>
  <c r="J17209" i="1"/>
  <c r="J17229" i="1"/>
  <c r="J17350" i="1"/>
  <c r="J17406" i="1"/>
  <c r="J17779" i="1"/>
  <c r="J17694" i="1"/>
  <c r="J17761" i="1"/>
  <c r="J17890" i="1"/>
  <c r="J17894" i="1"/>
  <c r="J17152" i="1"/>
  <c r="J17555" i="1"/>
  <c r="J17834" i="1"/>
  <c r="J17872" i="1"/>
  <c r="J17940" i="1"/>
  <c r="J17946" i="1"/>
  <c r="J17952" i="1"/>
  <c r="J17957" i="1"/>
  <c r="J17967" i="1"/>
  <c r="J17996" i="1"/>
  <c r="J17729" i="1"/>
  <c r="J18038" i="1"/>
  <c r="J18040" i="1"/>
  <c r="J17212" i="1"/>
  <c r="J17183" i="1"/>
  <c r="J17185" i="1"/>
  <c r="J17379" i="1"/>
  <c r="J17383" i="1"/>
  <c r="J17384" i="1"/>
  <c r="J17462" i="1"/>
  <c r="J17344" i="1"/>
  <c r="J17351" i="1"/>
  <c r="J17593" i="1"/>
  <c r="J17366" i="1"/>
  <c r="J17424" i="1"/>
  <c r="J17391" i="1"/>
  <c r="J17455" i="1"/>
  <c r="J17741" i="1"/>
  <c r="J17876" i="1"/>
  <c r="J17980" i="1"/>
  <c r="J17507" i="1"/>
  <c r="J17963" i="1"/>
  <c r="J17892" i="1"/>
  <c r="J17976" i="1"/>
  <c r="J17184" i="1"/>
  <c r="J17525" i="1"/>
  <c r="J17527" i="1"/>
  <c r="J17609" i="1"/>
  <c r="J17176" i="1"/>
  <c r="J17883" i="1"/>
  <c r="J17927" i="1"/>
  <c r="J17934" i="1"/>
  <c r="J17342" i="1"/>
  <c r="J17962" i="1"/>
  <c r="J17971" i="1"/>
  <c r="J17706" i="1"/>
  <c r="J18046" i="1"/>
  <c r="J17210" i="1"/>
  <c r="J17815" i="1"/>
  <c r="J18036" i="1"/>
  <c r="J18047" i="1"/>
  <c r="J17314" i="1"/>
  <c r="J17375" i="1"/>
  <c r="J17678" i="1"/>
  <c r="J17812" i="1"/>
  <c r="J18025" i="1"/>
  <c r="J18056" i="1"/>
  <c r="J18057" i="1"/>
  <c r="J17158" i="1"/>
  <c r="J17222" i="1"/>
  <c r="J17239" i="1"/>
  <c r="J17242" i="1"/>
  <c r="J17276" i="1"/>
  <c r="J17600" i="1"/>
  <c r="J17626" i="1"/>
  <c r="J17726" i="1"/>
  <c r="J17728" i="1"/>
  <c r="J17744" i="1"/>
  <c r="J17311" i="1"/>
  <c r="J17306" i="1"/>
  <c r="J17309" i="1"/>
  <c r="J17322" i="1"/>
  <c r="J17377" i="1"/>
  <c r="J17416" i="1"/>
  <c r="J17439" i="1"/>
  <c r="J17506" i="1"/>
  <c r="J17566" i="1"/>
  <c r="J17567" i="1"/>
  <c r="J17568" i="1"/>
  <c r="J17569" i="1"/>
  <c r="J17388" i="1"/>
  <c r="J17389" i="1"/>
  <c r="J17747" i="1"/>
  <c r="J17787" i="1"/>
  <c r="J17810" i="1"/>
  <c r="J17948" i="1"/>
  <c r="J17602" i="1"/>
  <c r="J17661" i="1"/>
  <c r="J17944" i="1"/>
  <c r="J17492" i="1"/>
  <c r="J17514" i="1"/>
  <c r="J17161" i="1"/>
  <c r="J17279" i="1"/>
  <c r="J17290" i="1"/>
  <c r="J17294" i="1"/>
  <c r="J17355" i="1"/>
  <c r="J17403" i="1"/>
  <c r="J17428" i="1"/>
  <c r="J17496" i="1"/>
  <c r="J17543" i="1"/>
  <c r="J17550" i="1"/>
  <c r="J17630" i="1"/>
  <c r="J17648" i="1"/>
  <c r="J17770" i="1"/>
  <c r="J17891" i="1"/>
  <c r="J17358" i="1"/>
  <c r="J17463" i="1"/>
  <c r="J17844" i="1"/>
  <c r="J17932" i="1"/>
  <c r="J17203" i="1"/>
  <c r="J17237" i="1"/>
  <c r="J17464" i="1"/>
  <c r="J17684" i="1"/>
  <c r="J17723" i="1"/>
  <c r="J17194" i="1"/>
  <c r="J17333" i="1"/>
  <c r="J17497" i="1"/>
  <c r="J17704" i="1"/>
  <c r="J17798" i="1"/>
  <c r="J17920" i="1"/>
  <c r="J17923" i="1"/>
  <c r="J17959" i="1"/>
  <c r="J18001" i="1"/>
  <c r="J17191" i="1"/>
  <c r="J18007" i="1"/>
  <c r="J18022" i="1"/>
  <c r="J18055" i="1"/>
  <c r="J17273" i="1"/>
  <c r="J17284" i="1"/>
  <c r="J17289" i="1"/>
  <c r="J17471" i="1"/>
  <c r="J17538" i="1"/>
  <c r="J17542" i="1"/>
  <c r="J17570" i="1"/>
  <c r="J17614" i="1"/>
  <c r="J17784" i="1"/>
  <c r="J17788" i="1"/>
  <c r="J17813" i="1"/>
  <c r="J17871" i="1"/>
  <c r="J17955" i="1"/>
  <c r="J17961" i="1"/>
  <c r="J17202" i="1"/>
  <c r="J17206" i="1"/>
  <c r="J17486" i="1"/>
  <c r="J17301" i="1"/>
  <c r="J17866" i="1"/>
  <c r="J17965" i="1"/>
  <c r="J17986" i="1"/>
  <c r="J17348" i="1"/>
  <c r="J17367" i="1"/>
  <c r="J17432" i="1"/>
  <c r="J17450" i="1"/>
  <c r="J17831" i="1"/>
  <c r="J17910" i="1"/>
  <c r="J17454" i="1"/>
  <c r="J17469" i="1"/>
  <c r="J17482" i="1"/>
  <c r="J17766" i="1"/>
  <c r="J17809" i="1"/>
  <c r="J17950" i="1"/>
  <c r="J17785" i="1"/>
  <c r="J17858" i="1"/>
  <c r="J17911" i="1"/>
  <c r="J17974" i="1"/>
  <c r="J17426" i="1"/>
  <c r="J17690" i="1"/>
  <c r="J17775" i="1"/>
  <c r="J17776" i="1"/>
  <c r="J17780" i="1"/>
  <c r="J17811" i="1"/>
  <c r="J17835" i="1"/>
  <c r="J17845" i="1"/>
  <c r="J17846" i="1"/>
  <c r="J17877" i="1"/>
  <c r="J17174" i="1"/>
  <c r="J17472" i="1"/>
  <c r="J17499" i="1"/>
  <c r="J17501" i="1"/>
  <c r="J17591" i="1"/>
  <c r="J17687" i="1"/>
  <c r="J17693" i="1"/>
  <c r="J17896" i="1"/>
  <c r="J17346" i="1"/>
  <c r="J17418" i="1"/>
  <c r="J17420" i="1"/>
  <c r="J17605" i="1"/>
  <c r="J17651" i="1"/>
  <c r="J17576" i="1"/>
  <c r="J17682" i="1"/>
  <c r="J17182" i="1"/>
  <c r="J17186" i="1"/>
  <c r="J17291" i="1"/>
  <c r="J17316" i="1"/>
  <c r="J17378" i="1"/>
  <c r="J17405" i="1"/>
  <c r="J17639" i="1"/>
  <c r="J17647" i="1"/>
  <c r="J17670" i="1"/>
  <c r="J17159" i="1"/>
  <c r="J17179" i="1"/>
  <c r="J17663" i="1"/>
  <c r="J17315" i="1"/>
  <c r="J17330" i="1"/>
  <c r="J17226" i="1"/>
  <c r="J17942" i="1"/>
  <c r="J17943" i="1"/>
  <c r="J17945" i="1"/>
  <c r="J17652" i="1"/>
  <c r="J17763" i="1"/>
  <c r="J17924" i="1"/>
  <c r="J17204" i="1"/>
  <c r="J17488" i="1"/>
  <c r="J17547" i="1"/>
  <c r="J17549" i="1"/>
  <c r="J17553" i="1"/>
  <c r="J17473" i="1"/>
  <c r="J17612" i="1"/>
  <c r="J17662" i="1"/>
  <c r="J17666" i="1"/>
  <c r="J17685" i="1"/>
  <c r="J17782" i="1"/>
  <c r="J17196" i="1"/>
  <c r="J17243" i="1"/>
  <c r="J17680" i="1"/>
  <c r="J17297" i="1"/>
  <c r="J17320" i="1"/>
  <c r="J17417" i="1"/>
  <c r="J17431" i="1"/>
  <c r="J17434" i="1"/>
  <c r="J17827" i="1"/>
  <c r="J17829" i="1"/>
  <c r="J17882" i="1"/>
  <c r="J17886" i="1"/>
  <c r="J17893" i="1"/>
  <c r="J17895" i="1"/>
  <c r="J17156" i="1"/>
  <c r="J17354" i="1"/>
  <c r="J17968" i="1"/>
  <c r="J17997" i="1"/>
  <c r="J17335" i="1"/>
  <c r="J17393" i="1"/>
  <c r="J17394" i="1"/>
  <c r="J17494" i="1"/>
  <c r="J18009" i="1"/>
  <c r="J17234" i="1"/>
  <c r="J17371" i="1"/>
  <c r="J17526" i="1"/>
  <c r="J17557" i="1"/>
  <c r="J18037" i="1"/>
  <c r="J17859" i="1"/>
  <c r="J17401" i="1"/>
  <c r="J17448" i="1"/>
  <c r="J17518" i="1"/>
  <c r="J17964" i="1"/>
  <c r="J17157" i="1"/>
  <c r="J17337" i="1"/>
  <c r="J17502" i="1"/>
  <c r="J17677" i="1"/>
  <c r="J17207" i="1"/>
  <c r="J17376" i="1"/>
  <c r="J17444" i="1"/>
  <c r="J17487" i="1"/>
  <c r="J17541" i="1"/>
  <c r="J17155" i="1"/>
  <c r="J17230" i="1"/>
  <c r="J17286" i="1"/>
  <c r="J17352" i="1"/>
  <c r="J17938" i="1"/>
  <c r="J17397" i="1"/>
  <c r="J17427" i="1"/>
  <c r="J17491" i="1"/>
  <c r="J17498" i="1"/>
  <c r="J17511" i="1"/>
  <c r="J17544" i="1"/>
  <c r="J17546" i="1"/>
  <c r="J17650" i="1"/>
  <c r="J17701" i="1"/>
  <c r="J17528" i="1"/>
  <c r="J17671" i="1"/>
  <c r="J17672" i="1"/>
  <c r="J17674" i="1"/>
  <c r="J17783" i="1"/>
  <c r="J17791" i="1"/>
  <c r="J17329" i="1"/>
  <c r="J17277" i="1"/>
  <c r="J17326" i="1"/>
  <c r="J17822" i="1"/>
  <c r="J17888" i="1"/>
  <c r="J17898" i="1"/>
  <c r="J17919" i="1"/>
  <c r="J17933" i="1"/>
  <c r="J17935" i="1"/>
  <c r="J17381" i="1"/>
  <c r="J17854" i="1"/>
  <c r="J17918" i="1"/>
  <c r="J17925" i="1"/>
  <c r="J17989" i="1"/>
  <c r="J17991" i="1"/>
  <c r="J17387" i="1"/>
  <c r="J17399" i="1"/>
  <c r="J17565" i="1"/>
  <c r="J17572" i="1"/>
  <c r="J17622" i="1"/>
  <c r="J17642" i="1"/>
  <c r="J17664" i="1"/>
  <c r="J17861" i="1"/>
  <c r="J17881" i="1"/>
  <c r="J17947" i="1"/>
  <c r="J17345" i="1"/>
  <c r="J17539" i="1"/>
  <c r="J17607" i="1"/>
  <c r="J17616" i="1"/>
  <c r="J17762" i="1"/>
  <c r="J17215" i="1"/>
  <c r="J17217" i="1"/>
  <c r="J17296" i="1"/>
  <c r="J17409" i="1"/>
  <c r="J17981" i="1"/>
  <c r="J17983" i="1"/>
  <c r="J18014" i="1"/>
  <c r="J18027" i="1"/>
  <c r="J18029" i="1"/>
  <c r="J17188" i="1"/>
  <c r="J17360" i="1"/>
  <c r="J17551" i="1"/>
  <c r="J17908" i="1"/>
  <c r="J17912" i="1"/>
  <c r="J17975" i="1"/>
  <c r="J17151" i="1"/>
  <c r="J17361" i="1"/>
  <c r="J17668" i="1"/>
  <c r="J17702" i="1"/>
  <c r="J17727" i="1"/>
  <c r="J17753" i="1"/>
  <c r="J17773" i="1"/>
  <c r="J17476" i="1"/>
  <c r="J17495" i="1"/>
  <c r="J17657" i="1"/>
  <c r="J17707" i="1"/>
  <c r="J17749" i="1"/>
  <c r="J17750" i="1"/>
  <c r="J17751" i="1"/>
  <c r="J17758" i="1"/>
  <c r="J17803" i="1"/>
  <c r="J17806" i="1"/>
  <c r="J17830" i="1"/>
  <c r="J17855" i="1"/>
  <c r="J17885" i="1"/>
  <c r="J17889" i="1"/>
  <c r="J17903" i="1"/>
  <c r="J17913" i="1"/>
  <c r="J17973" i="1"/>
  <c r="J17978" i="1"/>
  <c r="J17987" i="1"/>
  <c r="J17994" i="1"/>
  <c r="J17683" i="1"/>
  <c r="J17688" i="1"/>
  <c r="J17363" i="1"/>
  <c r="J17411" i="1"/>
  <c r="J17459" i="1"/>
  <c r="J17535" i="1"/>
  <c r="J17715" i="1"/>
  <c r="J17166" i="1"/>
  <c r="J17167" i="1"/>
  <c r="J17245" i="1"/>
  <c r="J17278" i="1"/>
  <c r="J17828" i="1"/>
  <c r="J17452" i="1"/>
  <c r="J17595" i="1"/>
  <c r="J17902" i="1"/>
  <c r="J17914" i="1"/>
  <c r="J17916" i="1"/>
  <c r="J17921" i="1"/>
  <c r="J17939" i="1"/>
  <c r="J17477" i="1"/>
  <c r="J17618" i="1"/>
  <c r="J17679" i="1"/>
  <c r="J17804" i="1"/>
  <c r="J18000" i="1"/>
  <c r="J18003" i="1"/>
  <c r="J18017" i="1"/>
  <c r="J18039" i="1"/>
  <c r="J18044" i="1"/>
  <c r="J18048" i="1"/>
  <c r="J17208" i="1"/>
  <c r="J17258" i="1"/>
  <c r="J17641" i="1"/>
  <c r="J18050" i="1"/>
  <c r="J18051" i="1"/>
  <c r="J18052" i="1"/>
  <c r="J18053" i="1"/>
  <c r="J18054" i="1"/>
  <c r="J17162" i="1"/>
  <c r="J17165" i="1"/>
  <c r="J17169" i="1"/>
  <c r="J17201" i="1"/>
  <c r="J17205" i="1"/>
  <c r="J17218" i="1"/>
  <c r="J17244" i="1"/>
  <c r="J17269" i="1"/>
  <c r="J17271" i="1"/>
  <c r="J17285" i="1"/>
  <c r="J17295" i="1"/>
  <c r="J17373" i="1"/>
  <c r="J17468" i="1"/>
  <c r="J17537" i="1"/>
  <c r="J17563" i="1"/>
  <c r="J17708" i="1"/>
  <c r="J17862" i="1"/>
  <c r="J17865" i="1"/>
  <c r="J17867" i="1"/>
  <c r="J17897" i="1"/>
  <c r="J17163" i="1"/>
  <c r="J17187" i="1"/>
  <c r="J17173" i="1"/>
  <c r="J17520" i="1"/>
  <c r="J17554" i="1"/>
  <c r="J17691" i="1"/>
  <c r="J17880" i="1"/>
  <c r="J17907" i="1"/>
  <c r="J18028" i="1"/>
  <c r="J17181" i="1"/>
  <c r="J17232" i="1"/>
  <c r="J17235" i="1"/>
  <c r="J17620" i="1"/>
  <c r="J17718" i="1"/>
  <c r="J17721" i="1"/>
  <c r="J17870" i="1"/>
  <c r="J18034" i="1"/>
  <c r="J18041" i="1"/>
  <c r="J17562" i="1"/>
  <c r="J17564" i="1"/>
  <c r="J17575" i="1"/>
  <c r="J17613" i="1"/>
  <c r="J17649" i="1"/>
  <c r="J17979" i="1"/>
  <c r="J17175" i="1"/>
  <c r="J17236" i="1"/>
  <c r="J17312" i="1"/>
  <c r="J17435" i="1"/>
  <c r="J17481" i="1"/>
  <c r="J17571" i="1"/>
  <c r="J17590" i="1"/>
  <c r="J17597" i="1"/>
  <c r="J17623" i="1"/>
  <c r="J17625" i="1"/>
  <c r="J17638" i="1"/>
  <c r="J17676" i="1"/>
  <c r="J17789" i="1"/>
  <c r="J17790" i="1"/>
  <c r="J17792" i="1"/>
  <c r="J17816" i="1"/>
  <c r="J17840" i="1"/>
  <c r="J17841" i="1"/>
  <c r="J17842" i="1"/>
  <c r="J17843" i="1"/>
  <c r="J17847" i="1"/>
  <c r="J17851" i="1"/>
  <c r="J17853" i="1"/>
  <c r="J17857" i="1"/>
  <c r="J17879" i="1"/>
  <c r="J17164" i="1"/>
  <c r="J17238" i="1"/>
  <c r="J17793" i="1"/>
  <c r="J17321" i="1"/>
  <c r="J17288" i="1"/>
  <c r="J17493" i="1"/>
  <c r="J17743" i="1"/>
  <c r="J17930" i="1"/>
  <c r="J17956" i="1"/>
  <c r="J17193" i="1"/>
  <c r="J17252" i="1"/>
  <c r="J17408" i="1"/>
  <c r="J17410" i="1"/>
  <c r="J17456" i="1"/>
  <c r="J17608" i="1"/>
  <c r="J17629" i="1"/>
  <c r="J17905" i="1"/>
  <c r="J17532" i="1"/>
  <c r="J17300" i="1"/>
  <c r="J17460" i="1"/>
  <c r="J17737" i="1"/>
  <c r="J17786" i="1"/>
  <c r="J17374" i="1"/>
  <c r="J17382" i="1"/>
  <c r="J17509" i="1"/>
  <c r="J17588" i="1"/>
  <c r="J17601" i="1"/>
  <c r="J17654" i="1"/>
  <c r="J17655" i="1"/>
  <c r="J17656" i="1"/>
  <c r="J17696" i="1"/>
  <c r="J17797" i="1"/>
  <c r="J17303" i="1"/>
  <c r="J17814" i="1"/>
  <c r="J17837" i="1"/>
  <c r="J17864" i="1"/>
  <c r="J17922" i="1"/>
  <c r="J17735" i="1"/>
  <c r="J17802" i="1"/>
  <c r="J17873" i="1"/>
  <c r="J18032" i="1"/>
  <c r="J17856" i="1"/>
  <c r="J17875" i="1"/>
  <c r="J17223" i="1"/>
  <c r="J17270" i="1"/>
  <c r="J17274" i="1"/>
  <c r="J17275" i="1"/>
  <c r="J17281" i="1"/>
  <c r="J17308" i="1"/>
  <c r="J17372" i="1"/>
  <c r="J17415" i="1"/>
  <c r="J17430" i="1"/>
  <c r="J17489" i="1"/>
  <c r="J17490" i="1"/>
  <c r="J17574" i="1"/>
  <c r="J17579" i="1"/>
  <c r="J17583" i="1"/>
  <c r="J17635" i="1"/>
  <c r="J17636" i="1"/>
  <c r="J17640" i="1"/>
  <c r="J17768" i="1"/>
  <c r="J17774" i="1"/>
  <c r="J17801" i="1"/>
  <c r="J17808" i="1"/>
  <c r="J17819" i="1"/>
  <c r="J17985" i="1"/>
  <c r="J18004" i="1"/>
  <c r="J17160" i="1"/>
  <c r="J17356" i="1"/>
  <c r="J17362" i="1"/>
  <c r="J17407" i="1"/>
  <c r="J17413" i="1"/>
  <c r="J17414" i="1"/>
  <c r="J17771" i="1"/>
  <c r="J17178" i="1"/>
  <c r="J17216" i="1"/>
  <c r="J17248" i="1"/>
  <c r="J17425" i="1"/>
  <c r="J17440" i="1"/>
  <c r="J17954" i="1"/>
  <c r="J18013" i="1"/>
  <c r="J17646" i="1"/>
  <c r="J17211" i="1"/>
  <c r="J17224" i="1"/>
  <c r="J17261" i="1"/>
  <c r="J17470" i="1"/>
  <c r="J17483" i="1"/>
  <c r="J17529" i="1"/>
  <c r="J17530" i="1"/>
  <c r="J17606" i="1"/>
  <c r="J17369" i="1"/>
  <c r="J17653" i="1"/>
  <c r="J17349" i="1"/>
  <c r="J17433" i="1"/>
  <c r="J17807" i="1"/>
  <c r="J17901" i="1"/>
  <c r="J17909" i="1"/>
  <c r="J17937" i="1"/>
  <c r="J17214" i="1"/>
  <c r="J17339" i="1"/>
  <c r="J17353" i="1"/>
  <c r="J17990" i="1"/>
  <c r="J17992" i="1"/>
  <c r="J17993" i="1"/>
  <c r="J17220" i="1"/>
  <c r="J18019" i="1"/>
  <c r="J18033" i="1"/>
  <c r="J18043" i="1"/>
  <c r="J17820" i="1"/>
  <c r="J17580" i="1"/>
  <c r="J17584" i="1"/>
  <c r="J17587" i="1"/>
  <c r="J17592" i="1"/>
  <c r="J17594" i="1"/>
  <c r="J17764" i="1"/>
  <c r="J17805" i="1"/>
  <c r="J17818" i="1"/>
  <c r="J17825" i="1"/>
  <c r="J17833" i="1"/>
  <c r="J17824" i="1"/>
  <c r="J17838" i="1"/>
  <c r="J17839" i="1"/>
  <c r="J17848" i="1"/>
  <c r="J17850" i="1"/>
  <c r="J17302" i="1"/>
  <c r="J17317" i="1"/>
  <c r="J17386" i="1"/>
  <c r="J17611" i="1"/>
  <c r="J17692" i="1"/>
  <c r="J17958" i="1"/>
  <c r="J17977" i="1"/>
  <c r="J17313" i="1"/>
  <c r="J17560" i="1"/>
  <c r="J17241" i="1"/>
  <c r="J17255" i="1"/>
  <c r="J17412" i="1"/>
  <c r="J17262" i="1"/>
  <c r="J17266" i="1"/>
  <c r="J17422" i="1"/>
  <c r="J17423" i="1"/>
  <c r="J17429" i="1"/>
  <c r="J17438" i="1"/>
  <c r="J17451" i="1"/>
  <c r="J17821" i="1"/>
  <c r="J17832" i="1"/>
  <c r="J18012" i="1"/>
  <c r="J18016" i="1"/>
  <c r="J18024" i="1"/>
  <c r="J17479" i="1"/>
  <c r="J17534" i="1"/>
  <c r="J17545" i="1"/>
  <c r="J17700" i="1"/>
  <c r="J17716" i="1"/>
  <c r="J17769" i="1"/>
  <c r="J17280" i="1"/>
  <c r="J17293" i="1"/>
  <c r="J17298" i="1"/>
  <c r="J17442" i="1"/>
  <c r="J17467" i="1"/>
  <c r="J17247" i="1"/>
  <c r="J17250" i="1"/>
  <c r="J17689" i="1"/>
  <c r="J17586" i="1"/>
  <c r="J17915" i="1"/>
  <c r="J17598" i="1"/>
  <c r="J17632" i="1"/>
  <c r="J18011" i="1"/>
  <c r="J18015" i="1"/>
  <c r="J17703" i="1"/>
  <c r="J17717" i="1"/>
  <c r="J17754" i="1"/>
  <c r="J17757" i="1"/>
  <c r="J17826" i="1"/>
  <c r="J17267" i="1"/>
  <c r="J17272" i="1"/>
  <c r="J17480" i="1"/>
  <c r="J17719" i="1"/>
  <c r="J17504" i="1"/>
  <c r="J17533" i="1"/>
  <c r="J17852" i="1"/>
  <c r="J17868" i="1"/>
  <c r="J17192" i="1"/>
  <c r="J17402" i="1"/>
  <c r="J17899" i="1"/>
  <c r="J17941" i="1"/>
  <c r="J17960" i="1"/>
  <c r="J17982" i="1"/>
  <c r="J17332" i="1"/>
  <c r="J17419" i="1"/>
  <c r="J17512" i="1"/>
  <c r="J17536" i="1"/>
  <c r="J17260" i="1"/>
  <c r="J17343" i="1"/>
  <c r="J17760" i="1"/>
  <c r="J17475" i="1"/>
  <c r="J17917" i="1"/>
  <c r="J17936" i="1"/>
  <c r="J17631" i="1"/>
  <c r="J17634" i="1"/>
  <c r="J17778" i="1"/>
  <c r="J17603" i="1"/>
  <c r="J17746" i="1"/>
  <c r="J17457" i="1"/>
  <c r="J17695" i="1"/>
  <c r="J17733" i="1"/>
  <c r="J17755" i="1"/>
  <c r="J17380" i="1"/>
  <c r="J17385" i="1"/>
  <c r="J17392" i="1"/>
  <c r="J17627" i="1"/>
  <c r="J17628" i="1"/>
  <c r="J17681" i="1"/>
  <c r="J17396" i="1"/>
  <c r="J17436" i="1"/>
  <c r="J17443" i="1"/>
  <c r="J17341" i="1"/>
  <c r="J17836" i="1"/>
  <c r="J17863" i="1"/>
  <c r="J17874" i="1"/>
  <c r="J17966" i="1"/>
  <c r="J17995" i="1"/>
  <c r="J17365" i="1"/>
  <c r="J17522" i="1"/>
  <c r="J17633" i="1"/>
  <c r="J17637" i="1"/>
  <c r="J17643" i="1"/>
  <c r="J18021" i="1"/>
  <c r="J17268" i="1"/>
  <c r="J17287" i="1"/>
  <c r="J17292" i="1"/>
  <c r="J17364" i="1"/>
  <c r="J17558" i="1"/>
  <c r="J17581" i="1"/>
  <c r="J17585" i="1"/>
  <c r="J17669" i="1"/>
  <c r="J17673" i="1"/>
  <c r="J18035" i="1"/>
  <c r="J18045" i="1"/>
  <c r="J17307" i="1"/>
  <c r="J17334" i="1"/>
  <c r="J17347" i="1"/>
  <c r="J17505" i="1"/>
  <c r="J17257" i="1"/>
  <c r="J17336" i="1"/>
  <c r="J17338" i="1"/>
  <c r="J17400" i="1"/>
  <c r="J17730" i="1"/>
  <c r="J17739" i="1"/>
  <c r="J17740" i="1"/>
  <c r="J17745" i="1"/>
  <c r="J17177" i="1"/>
  <c r="J18010" i="1"/>
  <c r="J18020" i="1"/>
  <c r="J17573" i="1"/>
  <c r="J17589" i="1"/>
  <c r="J17900" i="1"/>
  <c r="J17929" i="1"/>
  <c r="J17794" i="1"/>
  <c r="J17849" i="1"/>
  <c r="J17219" i="1"/>
  <c r="J17323" i="1"/>
  <c r="J17686" i="1"/>
  <c r="J17318" i="1"/>
  <c r="J17324" i="1"/>
  <c r="J17327" i="1"/>
  <c r="J17331" i="1"/>
  <c r="J17466" i="1"/>
  <c r="J17484" i="1"/>
  <c r="J17521" i="1"/>
  <c r="J17531" i="1"/>
  <c r="J17604" i="1"/>
  <c r="J17660" i="1"/>
  <c r="J17709" i="1"/>
  <c r="J17713" i="1"/>
  <c r="J17596" i="1"/>
  <c r="J17599" i="1"/>
  <c r="J17645" i="1"/>
  <c r="J18002" i="1"/>
  <c r="J17328" i="1"/>
  <c r="J17390" i="1"/>
  <c r="J17800" i="1"/>
  <c r="J17998" i="1"/>
  <c r="J18006" i="1"/>
  <c r="J18030" i="1"/>
  <c r="J18031" i="1"/>
  <c r="J18042" i="1"/>
  <c r="J17231" i="1"/>
  <c r="J17233" i="1"/>
  <c r="J17259" i="1"/>
  <c r="J17264" i="1"/>
  <c r="J17561" i="1"/>
  <c r="J17578" i="1"/>
  <c r="J17582" i="1"/>
  <c r="J17767" i="1"/>
  <c r="J18378" i="1"/>
  <c r="J18417" i="1"/>
  <c r="J18421" i="1"/>
  <c r="J18121" i="1"/>
  <c r="J18067" i="1"/>
  <c r="J18255" i="1"/>
  <c r="J18371" i="1"/>
  <c r="J18395" i="1"/>
  <c r="J18438" i="1"/>
  <c r="J18216" i="1"/>
  <c r="J18412" i="1"/>
  <c r="J18070" i="1"/>
  <c r="J18079" i="1"/>
  <c r="J18106" i="1"/>
  <c r="J18107" i="1"/>
  <c r="J18249" i="1"/>
  <c r="J18370" i="1"/>
  <c r="J18379" i="1"/>
  <c r="J18384" i="1"/>
  <c r="J18390" i="1"/>
  <c r="J18060" i="1"/>
  <c r="J18301" i="1"/>
  <c r="J18346" i="1"/>
  <c r="J18364" i="1"/>
  <c r="J18388" i="1"/>
  <c r="J18462" i="1"/>
  <c r="J18252" i="1"/>
  <c r="J18458" i="1"/>
  <c r="J18169" i="1"/>
  <c r="J18171" i="1"/>
  <c r="J18173" i="1"/>
  <c r="J18341" i="1"/>
  <c r="J18084" i="1"/>
  <c r="J18088" i="1"/>
  <c r="J18269" i="1"/>
  <c r="J18278" i="1"/>
  <c r="J18279" i="1"/>
  <c r="J18319" i="1"/>
  <c r="J18282" i="1"/>
  <c r="J18325" i="1"/>
  <c r="J18453" i="1"/>
  <c r="J18460" i="1"/>
  <c r="J18062" i="1"/>
  <c r="J18091" i="1"/>
  <c r="J18097" i="1"/>
  <c r="J18400" i="1"/>
  <c r="J18437" i="1"/>
  <c r="J18471" i="1"/>
  <c r="J18183" i="1"/>
  <c r="J18398" i="1"/>
  <c r="J18112" i="1"/>
  <c r="J18442" i="1"/>
  <c r="J18154" i="1"/>
  <c r="J18165" i="1"/>
  <c r="J18404" i="1"/>
  <c r="J18068" i="1"/>
  <c r="J18110" i="1"/>
  <c r="J18164" i="1"/>
  <c r="J18221" i="1"/>
  <c r="J18283" i="1"/>
  <c r="J18284" i="1"/>
  <c r="J18372" i="1"/>
  <c r="J18376" i="1"/>
  <c r="J18429" i="1"/>
  <c r="J18113" i="1"/>
  <c r="J18293" i="1"/>
  <c r="J18381" i="1"/>
  <c r="J18382" i="1"/>
  <c r="J18246" i="1"/>
  <c r="J18111" i="1"/>
  <c r="J18296" i="1"/>
  <c r="J18313" i="1"/>
  <c r="J18314" i="1"/>
  <c r="J18332" i="1"/>
  <c r="J18397" i="1"/>
  <c r="J18131" i="1"/>
  <c r="J18141" i="1"/>
  <c r="J18061" i="1"/>
  <c r="J18374" i="1"/>
  <c r="J18085" i="1"/>
  <c r="J18114" i="1"/>
  <c r="J18434" i="1"/>
  <c r="J18254" i="1"/>
  <c r="J18342" i="1"/>
  <c r="J18396" i="1"/>
  <c r="J18195" i="1"/>
  <c r="J18204" i="1"/>
  <c r="J18101" i="1"/>
  <c r="J18307" i="1"/>
  <c r="J18316" i="1"/>
  <c r="J18321" i="1"/>
  <c r="J18420" i="1"/>
  <c r="J18452" i="1"/>
  <c r="J18071" i="1"/>
  <c r="J18075" i="1"/>
  <c r="J18177" i="1"/>
  <c r="J18410" i="1"/>
  <c r="J18191" i="1"/>
  <c r="J18126" i="1"/>
  <c r="J18197" i="1"/>
  <c r="J18217" i="1"/>
  <c r="J18297" i="1"/>
  <c r="J18345" i="1"/>
  <c r="J18159" i="1"/>
  <c r="J18185" i="1"/>
  <c r="J18196" i="1"/>
  <c r="J18465" i="1"/>
  <c r="J18386" i="1"/>
  <c r="J18230" i="1"/>
  <c r="J18433" i="1"/>
  <c r="J18436" i="1"/>
  <c r="J18461" i="1"/>
  <c r="J18127" i="1"/>
  <c r="J18467" i="1"/>
  <c r="J18058" i="1"/>
  <c r="J18074" i="1"/>
  <c r="J18247" i="1"/>
  <c r="J18256" i="1"/>
  <c r="J18261" i="1"/>
  <c r="J18292" i="1"/>
  <c r="J18270" i="1"/>
  <c r="J18135" i="1"/>
  <c r="J18138" i="1"/>
  <c r="J18078" i="1"/>
  <c r="J18086" i="1"/>
  <c r="J18259" i="1"/>
  <c r="J18408" i="1"/>
  <c r="J18419" i="1"/>
  <c r="J18163" i="1"/>
  <c r="J18447" i="1"/>
  <c r="J18413" i="1"/>
  <c r="J18130" i="1"/>
  <c r="J18302" i="1"/>
  <c r="J18369" i="1"/>
  <c r="J18201" i="1"/>
  <c r="J18322" i="1"/>
  <c r="J18405" i="1"/>
  <c r="J18416" i="1"/>
  <c r="J18132" i="1"/>
  <c r="J18134" i="1"/>
  <c r="J18184" i="1"/>
  <c r="J18123" i="1"/>
  <c r="J18129" i="1"/>
  <c r="J18209" i="1"/>
  <c r="J18211" i="1"/>
  <c r="J18294" i="1"/>
  <c r="J18073" i="1"/>
  <c r="J18083" i="1"/>
  <c r="J18233" i="1"/>
  <c r="J18237" i="1"/>
  <c r="J18248" i="1"/>
  <c r="J18295" i="1"/>
  <c r="J18309" i="1"/>
  <c r="J18147" i="1"/>
  <c r="J18198" i="1"/>
  <c r="J18202" i="1"/>
  <c r="J18365" i="1"/>
  <c r="J18368" i="1"/>
  <c r="J18450" i="1"/>
  <c r="J18059" i="1"/>
  <c r="J18286" i="1"/>
  <c r="J18317" i="1"/>
  <c r="J18170" i="1"/>
  <c r="J18214" i="1"/>
  <c r="J18356" i="1"/>
  <c r="J18077" i="1"/>
  <c r="J18144" i="1"/>
  <c r="J18145" i="1"/>
  <c r="J18151" i="1"/>
  <c r="J18273" i="1"/>
  <c r="J18303" i="1"/>
  <c r="J18439" i="1"/>
  <c r="J18454" i="1"/>
  <c r="J18456" i="1"/>
  <c r="J18208" i="1"/>
  <c r="J18245" i="1"/>
  <c r="J18225" i="1"/>
  <c r="J18232" i="1"/>
  <c r="J18258" i="1"/>
  <c r="J18175" i="1"/>
  <c r="J18179" i="1"/>
  <c r="J18210" i="1"/>
  <c r="J18231" i="1"/>
  <c r="J18377" i="1"/>
  <c r="J18455" i="1"/>
  <c r="J18148" i="1"/>
  <c r="J18158" i="1"/>
  <c r="J18133" i="1"/>
  <c r="J18266" i="1"/>
  <c r="J18271" i="1"/>
  <c r="J18331" i="1"/>
  <c r="J18363" i="1"/>
  <c r="J18367" i="1"/>
  <c r="J18373" i="1"/>
  <c r="J18415" i="1"/>
  <c r="J18427" i="1"/>
  <c r="J18069" i="1"/>
  <c r="J18076" i="1"/>
  <c r="J18275" i="1"/>
  <c r="J18276" i="1"/>
  <c r="J18323" i="1"/>
  <c r="J18329" i="1"/>
  <c r="J18466" i="1"/>
  <c r="J18089" i="1"/>
  <c r="J18093" i="1"/>
  <c r="J18100" i="1"/>
  <c r="J18244" i="1"/>
  <c r="J18095" i="1"/>
  <c r="J18166" i="1"/>
  <c r="J18167" i="1"/>
  <c r="J18274" i="1"/>
  <c r="J18327" i="1"/>
  <c r="J18337" i="1"/>
  <c r="J18385" i="1"/>
  <c r="J18445" i="1"/>
  <c r="J18153" i="1"/>
  <c r="J18299" i="1"/>
  <c r="J18389" i="1"/>
  <c r="J18472" i="1"/>
  <c r="J18063" i="1"/>
  <c r="J18064" i="1"/>
  <c r="J18066" i="1"/>
  <c r="J18080" i="1"/>
  <c r="J18082" i="1"/>
  <c r="J18092" i="1"/>
  <c r="J18096" i="1"/>
  <c r="J18218" i="1"/>
  <c r="J18220" i="1"/>
  <c r="J18227" i="1"/>
  <c r="J18298" i="1"/>
  <c r="J18310" i="1"/>
  <c r="J18340" i="1"/>
  <c r="J18349" i="1"/>
  <c r="J18156" i="1"/>
  <c r="J18157" i="1"/>
  <c r="J18315" i="1"/>
  <c r="J18407" i="1"/>
  <c r="J18443" i="1"/>
  <c r="J18240" i="1"/>
  <c r="J18253" i="1"/>
  <c r="J18272" i="1"/>
  <c r="J18300" i="1"/>
  <c r="J18312" i="1"/>
  <c r="J18392" i="1"/>
  <c r="J18393" i="1"/>
  <c r="J18103" i="1"/>
  <c r="J18168" i="1"/>
  <c r="J18333" i="1"/>
  <c r="J18090" i="1"/>
  <c r="J18117" i="1"/>
  <c r="J18139" i="1"/>
  <c r="J18199" i="1"/>
  <c r="J18263" i="1"/>
  <c r="J18188" i="1"/>
  <c r="J18241" i="1"/>
  <c r="J18399" i="1"/>
  <c r="J18402" i="1"/>
  <c r="J18403" i="1"/>
  <c r="J18406" i="1"/>
  <c r="J18448" i="1"/>
  <c r="J18094" i="1"/>
  <c r="J18440" i="1"/>
  <c r="J18087" i="1"/>
  <c r="J18115" i="1"/>
  <c r="J18118" i="1"/>
  <c r="J18383" i="1"/>
  <c r="J18464" i="1"/>
  <c r="J18189" i="1"/>
  <c r="J18351" i="1"/>
  <c r="J18366" i="1"/>
  <c r="J18222" i="1"/>
  <c r="J18108" i="1"/>
  <c r="J18109" i="1"/>
  <c r="J18200" i="1"/>
  <c r="J18235" i="1"/>
  <c r="J18181" i="1"/>
  <c r="J18212" i="1"/>
  <c r="J18250" i="1"/>
  <c r="J18343" i="1"/>
  <c r="J18308" i="1"/>
  <c r="J18338" i="1"/>
  <c r="J18102" i="1"/>
  <c r="J18160" i="1"/>
  <c r="J18362" i="1"/>
  <c r="J18463" i="1"/>
  <c r="J18122" i="1"/>
  <c r="J18187" i="1"/>
  <c r="J18228" i="1"/>
  <c r="J18229" i="1"/>
  <c r="J18081" i="1"/>
  <c r="J18182" i="1"/>
  <c r="J18186" i="1"/>
  <c r="J18219" i="1"/>
  <c r="J18234" i="1"/>
  <c r="J18236" i="1"/>
  <c r="J18238" i="1"/>
  <c r="J18239" i="1"/>
  <c r="J18251" i="1"/>
  <c r="J18257" i="1"/>
  <c r="J18262" i="1"/>
  <c r="J18172" i="1"/>
  <c r="J18203" i="1"/>
  <c r="J18224" i="1"/>
  <c r="J18359" i="1"/>
  <c r="J18391" i="1"/>
  <c r="J18242" i="1"/>
  <c r="J18287" i="1"/>
  <c r="J18289" i="1"/>
  <c r="J18304" i="1"/>
  <c r="J18344" i="1"/>
  <c r="J18348" i="1"/>
  <c r="J18194" i="1"/>
  <c r="J18205" i="1"/>
  <c r="J18267" i="1"/>
  <c r="J18318" i="1"/>
  <c r="J18260" i="1"/>
  <c r="J18098" i="1"/>
  <c r="J18161" i="1"/>
  <c r="J18285" i="1"/>
  <c r="J18288" i="1"/>
  <c r="J18357" i="1"/>
  <c r="J18375" i="1"/>
  <c r="J18065" i="1"/>
  <c r="J18140" i="1"/>
  <c r="J18176" i="1"/>
  <c r="J18213" i="1"/>
  <c r="J18243" i="1"/>
  <c r="J18394" i="1"/>
  <c r="J18431" i="1"/>
  <c r="J18178" i="1"/>
  <c r="J18264" i="1"/>
  <c r="J18268" i="1"/>
  <c r="J18330" i="1"/>
  <c r="J18124" i="1"/>
  <c r="J18125" i="1"/>
  <c r="J18226" i="1"/>
  <c r="J18291" i="1"/>
  <c r="J18459" i="1"/>
  <c r="J18311" i="1"/>
  <c r="J18306" i="1"/>
  <c r="J18411" i="1"/>
  <c r="J18155" i="1"/>
  <c r="J18192" i="1"/>
  <c r="J18380" i="1"/>
  <c r="J18401" i="1"/>
  <c r="J18414" i="1"/>
  <c r="J18425" i="1"/>
  <c r="J18143" i="1"/>
  <c r="J18149" i="1"/>
  <c r="J18162" i="1"/>
  <c r="J18174" i="1"/>
  <c r="J18422" i="1"/>
  <c r="J18426" i="1"/>
  <c r="J18468" i="1"/>
  <c r="J18281" i="1"/>
  <c r="J18105" i="1"/>
  <c r="J18207" i="1"/>
  <c r="J18072" i="1"/>
  <c r="J18206" i="1"/>
  <c r="J18152" i="1"/>
  <c r="J18215" i="1"/>
  <c r="J18280" i="1"/>
  <c r="J18305" i="1"/>
  <c r="J11569" i="1"/>
  <c r="L11577" i="1"/>
  <c r="M11577" i="1"/>
  <c r="L11578" i="1"/>
  <c r="M11578" i="1"/>
  <c r="L11459" i="1"/>
  <c r="M11459" i="1"/>
  <c r="L11575" i="1"/>
  <c r="M11575" i="1"/>
  <c r="L11601" i="1"/>
  <c r="M11601" i="1"/>
  <c r="L11612" i="1"/>
  <c r="M11612" i="1"/>
  <c r="L11613" i="1"/>
  <c r="M11613" i="1"/>
  <c r="L11460" i="1"/>
  <c r="M11460" i="1"/>
  <c r="L11461" i="1"/>
  <c r="M11461" i="1"/>
  <c r="L11602" i="1"/>
  <c r="M11602" i="1"/>
  <c r="L11623" i="1"/>
  <c r="M11623" i="1"/>
  <c r="L11627" i="1"/>
  <c r="M11627" i="1"/>
  <c r="L11628" i="1"/>
  <c r="M11628" i="1"/>
  <c r="L11630" i="1"/>
  <c r="M11630" i="1"/>
  <c r="L11636" i="1"/>
  <c r="M11636" i="1"/>
  <c r="L11640" i="1"/>
  <c r="M11640" i="1"/>
  <c r="L12183" i="1"/>
  <c r="M12183" i="1"/>
  <c r="L12186" i="1"/>
  <c r="M12186" i="1"/>
  <c r="L12187" i="1"/>
  <c r="M12187" i="1"/>
  <c r="L11643" i="1"/>
  <c r="M11643" i="1"/>
  <c r="L11644" i="1"/>
  <c r="M11644" i="1"/>
  <c r="L11646" i="1"/>
  <c r="M11646" i="1"/>
  <c r="L11648" i="1"/>
  <c r="M11648" i="1"/>
  <c r="L11649" i="1"/>
  <c r="M11649" i="1"/>
  <c r="L11583" i="1"/>
  <c r="M11583" i="1"/>
  <c r="L11589" i="1"/>
  <c r="M11589" i="1"/>
  <c r="L11462" i="1"/>
  <c r="M11462" i="1"/>
  <c r="L11467" i="1"/>
  <c r="M11467" i="1"/>
  <c r="L11474" i="1"/>
  <c r="M11474" i="1"/>
  <c r="L11625" i="1"/>
  <c r="M11625" i="1"/>
  <c r="L11642" i="1"/>
  <c r="M11642" i="1"/>
  <c r="L11666" i="1"/>
  <c r="M11666" i="1"/>
  <c r="L11660" i="1"/>
  <c r="M11660" i="1"/>
  <c r="L11661" i="1"/>
  <c r="M11661" i="1"/>
  <c r="L11847" i="1"/>
  <c r="M11847" i="1"/>
  <c r="L11480" i="1"/>
  <c r="M11480" i="1"/>
  <c r="L11504" i="1"/>
  <c r="M11504" i="1"/>
  <c r="L11545" i="1"/>
  <c r="M11545" i="1"/>
  <c r="L11574" i="1"/>
  <c r="M11574" i="1"/>
  <c r="L11618" i="1"/>
  <c r="M11618" i="1"/>
  <c r="L11620" i="1"/>
  <c r="M11620" i="1"/>
  <c r="L11621" i="1"/>
  <c r="M11621" i="1"/>
  <c r="L11632" i="1"/>
  <c r="M11632" i="1"/>
  <c r="L11567" i="1"/>
  <c r="M11567" i="1"/>
  <c r="L11579" i="1"/>
  <c r="M11579" i="1"/>
  <c r="L11591" i="1"/>
  <c r="M11591" i="1"/>
  <c r="L11592" i="1"/>
  <c r="M11592" i="1"/>
  <c r="L11593" i="1"/>
  <c r="M11593" i="1"/>
  <c r="L11668" i="1"/>
  <c r="M11668" i="1"/>
  <c r="L11670" i="1"/>
  <c r="M11670" i="1"/>
  <c r="L11671" i="1"/>
  <c r="M11671" i="1"/>
  <c r="L11677" i="1"/>
  <c r="M11677" i="1"/>
  <c r="L11466" i="1"/>
  <c r="M11466" i="1"/>
  <c r="L11468" i="1"/>
  <c r="M11468" i="1"/>
  <c r="L11597" i="1"/>
  <c r="M11597" i="1"/>
  <c r="L11572" i="1"/>
  <c r="M11572" i="1"/>
  <c r="L11638" i="1"/>
  <c r="M11638" i="1"/>
  <c r="L11650" i="1"/>
  <c r="M11650" i="1"/>
  <c r="L11655" i="1"/>
  <c r="M11655" i="1"/>
  <c r="L11663" i="1"/>
  <c r="M11663" i="1"/>
  <c r="L11532" i="1"/>
  <c r="M11532" i="1"/>
  <c r="L11534" i="1"/>
  <c r="M11534" i="1"/>
  <c r="L14118" i="1"/>
  <c r="M14118" i="1"/>
  <c r="L11484" i="1"/>
  <c r="M11484" i="1"/>
  <c r="L13355" i="1"/>
  <c r="M13355" i="1"/>
  <c r="L13356" i="1"/>
  <c r="M13356" i="1"/>
  <c r="L11537" i="1"/>
  <c r="M11537" i="1"/>
  <c r="L11556" i="1"/>
  <c r="M11556" i="1"/>
  <c r="L11557" i="1"/>
  <c r="M11557" i="1"/>
  <c r="L11561" i="1"/>
  <c r="M11561" i="1"/>
  <c r="L11571" i="1"/>
  <c r="M11571" i="1"/>
  <c r="L11485" i="1"/>
  <c r="M11485" i="1"/>
  <c r="L11543" i="1"/>
  <c r="M11543" i="1"/>
  <c r="L11549" i="1"/>
  <c r="M11549" i="1"/>
  <c r="L11490" i="1"/>
  <c r="M11490" i="1"/>
  <c r="L11492" i="1"/>
  <c r="M11492" i="1"/>
  <c r="L11528" i="1"/>
  <c r="M11528" i="1"/>
  <c r="L11531" i="1"/>
  <c r="M11531" i="1"/>
  <c r="L11535" i="1"/>
  <c r="M11535" i="1"/>
  <c r="L11536" i="1"/>
  <c r="M11536" i="1"/>
  <c r="L11547" i="1"/>
  <c r="M11547" i="1"/>
  <c r="L11552" i="1"/>
  <c r="M11552" i="1"/>
  <c r="L11487" i="1"/>
  <c r="M11487" i="1"/>
  <c r="L11498" i="1"/>
  <c r="M11498" i="1"/>
  <c r="L11502" i="1"/>
  <c r="M11502" i="1"/>
  <c r="L11503" i="1"/>
  <c r="M11503" i="1"/>
  <c r="L11523" i="1"/>
  <c r="M11523" i="1"/>
  <c r="L11525" i="1"/>
  <c r="M11525" i="1"/>
  <c r="L11616" i="1"/>
  <c r="M11616" i="1"/>
  <c r="L11553" i="1"/>
  <c r="M11553" i="1"/>
  <c r="L11566" i="1"/>
  <c r="M11566" i="1"/>
  <c r="L11581" i="1"/>
  <c r="M11581" i="1"/>
  <c r="L11585" i="1"/>
  <c r="M11585" i="1"/>
  <c r="L11586" i="1"/>
  <c r="M11586" i="1"/>
  <c r="L11587" i="1"/>
  <c r="M11587" i="1"/>
  <c r="L11596" i="1"/>
  <c r="M11596" i="1"/>
  <c r="L11481" i="1"/>
  <c r="M11481" i="1"/>
  <c r="L11486" i="1"/>
  <c r="M11486" i="1"/>
  <c r="L11519" i="1"/>
  <c r="M11519" i="1"/>
  <c r="L11619" i="1"/>
  <c r="M11619" i="1"/>
  <c r="L11533" i="1"/>
  <c r="M11533" i="1"/>
  <c r="L11538" i="1"/>
  <c r="M11538" i="1"/>
  <c r="L14116" i="1"/>
  <c r="M14116" i="1"/>
  <c r="L11550" i="1"/>
  <c r="M11550" i="1"/>
  <c r="L14023" i="1"/>
  <c r="M14023" i="1"/>
  <c r="L14025" i="1"/>
  <c r="M14025" i="1"/>
  <c r="L11916" i="1"/>
  <c r="M11916" i="1"/>
  <c r="L11917" i="1"/>
  <c r="M11917" i="1"/>
  <c r="L11922" i="1"/>
  <c r="M11922" i="1"/>
  <c r="L11598" i="1"/>
  <c r="M11598" i="1"/>
  <c r="L11564" i="1"/>
  <c r="M11564" i="1"/>
  <c r="L11558" i="1"/>
  <c r="M11558" i="1"/>
  <c r="L11563" i="1"/>
  <c r="M11563" i="1"/>
  <c r="L11845" i="1"/>
  <c r="M11845" i="1"/>
  <c r="L11608" i="1"/>
  <c r="M11608" i="1"/>
  <c r="L11609" i="1"/>
  <c r="M11609" i="1"/>
  <c r="L11526" i="1"/>
  <c r="M11526" i="1"/>
  <c r="L11527" i="1"/>
  <c r="M11527" i="1"/>
  <c r="L11530" i="1"/>
  <c r="M11530" i="1"/>
  <c r="L11509" i="1"/>
  <c r="M11509" i="1"/>
  <c r="L11511" i="1"/>
  <c r="M11511" i="1"/>
  <c r="L11580" i="1"/>
  <c r="M11580" i="1"/>
  <c r="L11520" i="1"/>
  <c r="M11520" i="1"/>
  <c r="L14024" i="1"/>
  <c r="M14024" i="1"/>
  <c r="L11493" i="1"/>
  <c r="M11493" i="1"/>
  <c r="L11496" i="1"/>
  <c r="M11496" i="1"/>
  <c r="L11500" i="1"/>
  <c r="M11500" i="1"/>
  <c r="L11506" i="1"/>
  <c r="M11506" i="1"/>
  <c r="L11599" i="1"/>
  <c r="M11599" i="1"/>
  <c r="L11600" i="1"/>
  <c r="M11600" i="1"/>
  <c r="L11611" i="1"/>
  <c r="M11611" i="1"/>
  <c r="L11614" i="1"/>
  <c r="M11614" i="1"/>
  <c r="L11539" i="1"/>
  <c r="M11539" i="1"/>
  <c r="L11483" i="1"/>
  <c r="M11483" i="1"/>
  <c r="L15793" i="1"/>
  <c r="M15793" i="1"/>
  <c r="L15798" i="1"/>
  <c r="M15798" i="1"/>
  <c r="L15802" i="1"/>
  <c r="M15802" i="1"/>
  <c r="L15804" i="1"/>
  <c r="M15804" i="1"/>
  <c r="L11540" i="1"/>
  <c r="M11540" i="1"/>
  <c r="L11541" i="1"/>
  <c r="M11541" i="1"/>
  <c r="L11469" i="1"/>
  <c r="M11469" i="1"/>
  <c r="L11472" i="1"/>
  <c r="M11472" i="1"/>
  <c r="L11473" i="1"/>
  <c r="M11473" i="1"/>
  <c r="L11475" i="1"/>
  <c r="M11475" i="1"/>
  <c r="L11562" i="1"/>
  <c r="M11562" i="1"/>
  <c r="L11470" i="1"/>
  <c r="M11470" i="1"/>
  <c r="L11471" i="1"/>
  <c r="M11471" i="1"/>
  <c r="L11615" i="1"/>
  <c r="M11615" i="1"/>
  <c r="L8" i="1"/>
  <c r="M8" i="1"/>
  <c r="L18" i="1"/>
  <c r="M18" i="1"/>
  <c r="L19" i="1"/>
  <c r="M19" i="1"/>
  <c r="L21" i="1"/>
  <c r="M21" i="1"/>
  <c r="L60" i="1"/>
  <c r="M60" i="1"/>
  <c r="L67" i="1"/>
  <c r="M67" i="1"/>
  <c r="L75" i="1"/>
  <c r="M75" i="1"/>
  <c r="L77" i="1"/>
  <c r="M77" i="1"/>
  <c r="L78" i="1"/>
  <c r="M78" i="1"/>
  <c r="L79" i="1"/>
  <c r="M79" i="1"/>
  <c r="L80" i="1"/>
  <c r="M80" i="1"/>
  <c r="L130" i="1"/>
  <c r="M130" i="1"/>
  <c r="L162" i="1"/>
  <c r="M162" i="1"/>
  <c r="L165" i="1"/>
  <c r="M165" i="1"/>
  <c r="L159" i="1"/>
  <c r="M159" i="1"/>
  <c r="L196" i="1"/>
  <c r="M196" i="1"/>
  <c r="L197" i="1"/>
  <c r="M197" i="1"/>
  <c r="L198" i="1"/>
  <c r="M198" i="1"/>
  <c r="L13" i="1"/>
  <c r="M13" i="1"/>
  <c r="L29" i="1"/>
  <c r="M29" i="1"/>
  <c r="L30" i="1"/>
  <c r="M30" i="1"/>
  <c r="L59" i="1"/>
  <c r="M59" i="1"/>
  <c r="L66" i="1"/>
  <c r="M66" i="1"/>
  <c r="L105" i="1"/>
  <c r="M105" i="1"/>
  <c r="L113" i="1"/>
  <c r="M113" i="1"/>
  <c r="L118" i="1"/>
  <c r="M118" i="1"/>
  <c r="L121" i="1"/>
  <c r="M121" i="1"/>
  <c r="L124" i="1"/>
  <c r="M124" i="1"/>
  <c r="L144" i="1"/>
  <c r="M144" i="1"/>
  <c r="L152" i="1"/>
  <c r="M152" i="1"/>
  <c r="L11560" i="1"/>
  <c r="M11560" i="1"/>
  <c r="L11565" i="1"/>
  <c r="M11565" i="1"/>
  <c r="L11570" i="1"/>
  <c r="M11570" i="1"/>
  <c r="L4" i="1"/>
  <c r="M4" i="1"/>
  <c r="L5" i="1"/>
  <c r="M5" i="1"/>
  <c r="L10" i="1"/>
  <c r="M10" i="1"/>
  <c r="L148" i="1"/>
  <c r="M148" i="1"/>
  <c r="L160" i="1"/>
  <c r="M160" i="1"/>
  <c r="L161" i="1"/>
  <c r="M161" i="1"/>
  <c r="L164" i="1"/>
  <c r="M164" i="1"/>
  <c r="L166" i="1"/>
  <c r="M166" i="1"/>
  <c r="L167" i="1"/>
  <c r="M167" i="1"/>
  <c r="L168" i="1"/>
  <c r="M168" i="1"/>
  <c r="L169" i="1"/>
  <c r="M169" i="1"/>
  <c r="L171" i="1"/>
  <c r="M171" i="1"/>
  <c r="L172" i="1"/>
  <c r="M172" i="1"/>
  <c r="L173" i="1"/>
  <c r="M173" i="1"/>
  <c r="L178" i="1"/>
  <c r="M178" i="1"/>
  <c r="L188" i="1"/>
  <c r="M188" i="1"/>
  <c r="L200" i="1"/>
  <c r="M200" i="1"/>
  <c r="L37" i="1"/>
  <c r="M37" i="1"/>
  <c r="L39" i="1"/>
  <c r="M39" i="1"/>
  <c r="L43" i="1"/>
  <c r="M43" i="1"/>
  <c r="L48" i="1"/>
  <c r="M48" i="1"/>
  <c r="L54" i="1"/>
  <c r="M54" i="1"/>
  <c r="L95" i="1"/>
  <c r="M95" i="1"/>
  <c r="L96" i="1"/>
  <c r="M96" i="1"/>
  <c r="L97" i="1"/>
  <c r="M97" i="1"/>
  <c r="L201" i="1"/>
  <c r="M201" i="1"/>
  <c r="L202" i="1"/>
  <c r="M202" i="1"/>
  <c r="L203" i="1"/>
  <c r="M203" i="1"/>
  <c r="L25" i="1"/>
  <c r="M25" i="1"/>
  <c r="L27" i="1"/>
  <c r="M27" i="1"/>
  <c r="L38" i="1"/>
  <c r="M38" i="1"/>
  <c r="L74" i="1"/>
  <c r="M74" i="1"/>
  <c r="L84" i="1"/>
  <c r="M84" i="1"/>
  <c r="L89" i="1"/>
  <c r="M89" i="1"/>
  <c r="L92" i="1"/>
  <c r="M92" i="1"/>
  <c r="L93" i="1"/>
  <c r="M93" i="1"/>
  <c r="L91" i="1"/>
  <c r="M91" i="1"/>
  <c r="L106" i="1"/>
  <c r="M106" i="1"/>
  <c r="L112" i="1"/>
  <c r="M112" i="1"/>
  <c r="L134" i="1"/>
  <c r="M134" i="1"/>
  <c r="L139" i="1"/>
  <c r="M139" i="1"/>
  <c r="L143" i="1"/>
  <c r="M143" i="1"/>
  <c r="L204" i="1"/>
  <c r="M204" i="1"/>
  <c r="L11510" i="1"/>
  <c r="M11510" i="1"/>
  <c r="L17" i="1"/>
  <c r="M17" i="1"/>
  <c r="L35" i="1"/>
  <c r="M35" i="1"/>
  <c r="L42" i="1"/>
  <c r="M42" i="1"/>
  <c r="L44" i="1"/>
  <c r="M44" i="1"/>
  <c r="L47" i="1"/>
  <c r="M47" i="1"/>
  <c r="L50" i="1"/>
  <c r="M50" i="1"/>
  <c r="L55" i="1"/>
  <c r="M55" i="1"/>
  <c r="L56" i="1"/>
  <c r="M56" i="1"/>
  <c r="L62" i="1"/>
  <c r="M62" i="1"/>
  <c r="L70" i="1"/>
  <c r="M70" i="1"/>
  <c r="L71" i="1"/>
  <c r="M71" i="1"/>
  <c r="L76" i="1"/>
  <c r="M76" i="1"/>
  <c r="L107" i="1"/>
  <c r="M107" i="1"/>
  <c r="L114" i="1"/>
  <c r="M114" i="1"/>
  <c r="L116" i="1"/>
  <c r="M116" i="1"/>
  <c r="L119" i="1"/>
  <c r="M119" i="1"/>
  <c r="L122" i="1"/>
  <c r="M122" i="1"/>
  <c r="L123" i="1"/>
  <c r="M123" i="1"/>
  <c r="L132" i="1"/>
  <c r="M132" i="1"/>
  <c r="L133" i="1"/>
  <c r="M133" i="1"/>
  <c r="L135" i="1"/>
  <c r="M135" i="1"/>
  <c r="L141" i="1"/>
  <c r="M141" i="1"/>
  <c r="L145" i="1"/>
  <c r="M145" i="1"/>
  <c r="L147" i="1"/>
  <c r="M147" i="1"/>
  <c r="L153" i="1"/>
  <c r="M153" i="1"/>
  <c r="L158" i="1"/>
  <c r="M158" i="1"/>
  <c r="L176" i="1"/>
  <c r="M176" i="1"/>
  <c r="L182" i="1"/>
  <c r="M182" i="1"/>
  <c r="L190" i="1"/>
  <c r="M190" i="1"/>
  <c r="L191" i="1"/>
  <c r="M191" i="1"/>
  <c r="L15" i="1"/>
  <c r="M15" i="1"/>
  <c r="L34" i="1"/>
  <c r="M34" i="1"/>
  <c r="L36" i="1"/>
  <c r="M36" i="1"/>
  <c r="L41" i="1"/>
  <c r="M41" i="1"/>
  <c r="L49" i="1"/>
  <c r="M49" i="1"/>
  <c r="L63" i="1"/>
  <c r="M63" i="1"/>
  <c r="L73" i="1"/>
  <c r="M73" i="1"/>
  <c r="L85" i="1"/>
  <c r="M85" i="1"/>
  <c r="L94" i="1"/>
  <c r="M94" i="1"/>
  <c r="L100" i="1"/>
  <c r="M100" i="1"/>
  <c r="L102" i="1"/>
  <c r="M102" i="1"/>
  <c r="L108" i="1"/>
  <c r="M108" i="1"/>
  <c r="L110" i="1"/>
  <c r="M110" i="1"/>
  <c r="L127" i="1"/>
  <c r="M127" i="1"/>
  <c r="L16" i="1"/>
  <c r="M16" i="1"/>
  <c r="L20" i="1"/>
  <c r="M20" i="1"/>
  <c r="L125" i="1"/>
  <c r="M125" i="1"/>
  <c r="L131" i="1"/>
  <c r="M131" i="1"/>
  <c r="L136" i="1"/>
  <c r="M136" i="1"/>
  <c r="L137" i="1"/>
  <c r="M137" i="1"/>
  <c r="L138" i="1"/>
  <c r="M138" i="1"/>
  <c r="L163" i="1"/>
  <c r="M163" i="1"/>
  <c r="L174" i="1"/>
  <c r="M174" i="1"/>
  <c r="L181" i="1"/>
  <c r="M181" i="1"/>
  <c r="L183" i="1"/>
  <c r="M183" i="1"/>
  <c r="L192" i="1"/>
  <c r="M192" i="1"/>
  <c r="L2" i="1"/>
  <c r="M2" i="1"/>
  <c r="L3" i="1"/>
  <c r="M3" i="1"/>
  <c r="L6" i="1"/>
  <c r="M6" i="1"/>
  <c r="L7" i="1"/>
  <c r="M7" i="1"/>
  <c r="L9" i="1"/>
  <c r="M9" i="1"/>
  <c r="L11" i="1"/>
  <c r="M11" i="1"/>
  <c r="L22" i="1"/>
  <c r="M22" i="1"/>
  <c r="L23" i="1"/>
  <c r="M23" i="1"/>
  <c r="L24" i="1"/>
  <c r="M24" i="1"/>
  <c r="L31" i="1"/>
  <c r="M31" i="1"/>
  <c r="L57" i="1"/>
  <c r="M57" i="1"/>
  <c r="L65" i="1"/>
  <c r="M65" i="1"/>
  <c r="L81" i="1"/>
  <c r="M81" i="1"/>
  <c r="L98" i="1"/>
  <c r="M98" i="1"/>
  <c r="L99" i="1"/>
  <c r="M99" i="1"/>
  <c r="L101" i="1"/>
  <c r="M101" i="1"/>
  <c r="L103" i="1"/>
  <c r="M103" i="1"/>
  <c r="L109" i="1"/>
  <c r="M109" i="1"/>
  <c r="L111" i="1"/>
  <c r="M111" i="1"/>
  <c r="L115" i="1"/>
  <c r="M115" i="1"/>
  <c r="L120" i="1"/>
  <c r="M120" i="1"/>
  <c r="L149" i="1"/>
  <c r="M149" i="1"/>
  <c r="L12" i="1"/>
  <c r="M12" i="1"/>
  <c r="L14" i="1"/>
  <c r="M14" i="1"/>
  <c r="L28" i="1"/>
  <c r="M28" i="1"/>
  <c r="L32" i="1"/>
  <c r="M32" i="1"/>
  <c r="L33" i="1"/>
  <c r="M33" i="1"/>
  <c r="L45" i="1"/>
  <c r="M45" i="1"/>
  <c r="L46" i="1"/>
  <c r="M46" i="1"/>
  <c r="L51" i="1"/>
  <c r="M51" i="1"/>
  <c r="L52" i="1"/>
  <c r="M52" i="1"/>
  <c r="L58" i="1"/>
  <c r="M58" i="1"/>
  <c r="L61" i="1"/>
  <c r="M61" i="1"/>
  <c r="L64" i="1"/>
  <c r="M64" i="1"/>
  <c r="L68" i="1"/>
  <c r="M68" i="1"/>
  <c r="L69" i="1"/>
  <c r="M69" i="1"/>
  <c r="L72" i="1"/>
  <c r="M72" i="1"/>
  <c r="L83" i="1"/>
  <c r="M83" i="1"/>
  <c r="L86" i="1"/>
  <c r="M86" i="1"/>
  <c r="L87" i="1"/>
  <c r="M87" i="1"/>
  <c r="L88" i="1"/>
  <c r="M88" i="1"/>
  <c r="L90" i="1"/>
  <c r="M90" i="1"/>
  <c r="L104" i="1"/>
  <c r="M104" i="1"/>
  <c r="L117" i="1"/>
  <c r="M117" i="1"/>
  <c r="L126" i="1"/>
  <c r="M126" i="1"/>
  <c r="L128" i="1"/>
  <c r="M128" i="1"/>
  <c r="L129" i="1"/>
  <c r="M129" i="1"/>
  <c r="L151" i="1"/>
  <c r="M151" i="1"/>
  <c r="L154" i="1"/>
  <c r="M154" i="1"/>
  <c r="L156" i="1"/>
  <c r="M156" i="1"/>
  <c r="L157" i="1"/>
  <c r="M157" i="1"/>
  <c r="L180" i="1"/>
  <c r="M180" i="1"/>
  <c r="L184" i="1"/>
  <c r="M184" i="1"/>
  <c r="L186" i="1"/>
  <c r="M186" i="1"/>
  <c r="L187" i="1"/>
  <c r="M187" i="1"/>
  <c r="L189" i="1"/>
  <c r="M189" i="1"/>
  <c r="L193" i="1"/>
  <c r="M193" i="1"/>
  <c r="L211" i="1"/>
  <c r="M211" i="1"/>
  <c r="L214" i="1"/>
  <c r="M214" i="1"/>
  <c r="L215" i="1"/>
  <c r="M215" i="1"/>
  <c r="L217" i="1"/>
  <c r="M217" i="1"/>
  <c r="L298" i="1"/>
  <c r="M298" i="1"/>
  <c r="L303" i="1"/>
  <c r="M303" i="1"/>
  <c r="L321" i="1"/>
  <c r="M321" i="1"/>
  <c r="L332" i="1"/>
  <c r="M332" i="1"/>
  <c r="L337" i="1"/>
  <c r="M337" i="1"/>
  <c r="L355" i="1"/>
  <c r="M355" i="1"/>
  <c r="L360" i="1"/>
  <c r="M360" i="1"/>
  <c r="L363" i="1"/>
  <c r="M363" i="1"/>
  <c r="L365" i="1"/>
  <c r="M365" i="1"/>
  <c r="L370" i="1"/>
  <c r="M370" i="1"/>
  <c r="L378" i="1"/>
  <c r="M378" i="1"/>
  <c r="L455" i="1"/>
  <c r="M455" i="1"/>
  <c r="L458" i="1"/>
  <c r="M458" i="1"/>
  <c r="L488" i="1"/>
  <c r="M488" i="1"/>
  <c r="L491" i="1"/>
  <c r="M491" i="1"/>
  <c r="L492" i="1"/>
  <c r="M492" i="1"/>
  <c r="L495" i="1"/>
  <c r="M495" i="1"/>
  <c r="L496" i="1"/>
  <c r="M496" i="1"/>
  <c r="L505" i="1"/>
  <c r="M505" i="1"/>
  <c r="L507" i="1"/>
  <c r="M507" i="1"/>
  <c r="L515" i="1"/>
  <c r="M515" i="1"/>
  <c r="L516" i="1"/>
  <c r="M516" i="1"/>
  <c r="L520" i="1"/>
  <c r="M520" i="1"/>
  <c r="L524" i="1"/>
  <c r="M524" i="1"/>
  <c r="L528" i="1"/>
  <c r="M528" i="1"/>
  <c r="L541" i="1"/>
  <c r="M541" i="1"/>
  <c r="L542" i="1"/>
  <c r="M542" i="1"/>
  <c r="L556" i="1"/>
  <c r="M556" i="1"/>
  <c r="L560" i="1"/>
  <c r="M560" i="1"/>
  <c r="L563" i="1"/>
  <c r="M563" i="1"/>
  <c r="L500" i="1"/>
  <c r="M500" i="1"/>
  <c r="L578" i="1"/>
  <c r="M578" i="1"/>
  <c r="L521" i="1"/>
  <c r="M521" i="1"/>
  <c r="L592" i="1"/>
  <c r="M592" i="1"/>
  <c r="L604" i="1"/>
  <c r="M604" i="1"/>
  <c r="L653" i="1"/>
  <c r="M653" i="1"/>
  <c r="L658" i="1"/>
  <c r="M658" i="1"/>
  <c r="L754" i="1"/>
  <c r="M754" i="1"/>
  <c r="L757" i="1"/>
  <c r="M757" i="1"/>
  <c r="L765" i="1"/>
  <c r="M765" i="1"/>
  <c r="L784" i="1"/>
  <c r="M784" i="1"/>
  <c r="L185" i="1"/>
  <c r="M185" i="1"/>
  <c r="L40" i="1"/>
  <c r="M40" i="1"/>
  <c r="L82" i="1"/>
  <c r="M82" i="1"/>
  <c r="L142" i="1"/>
  <c r="M142" i="1"/>
  <c r="L177" i="1"/>
  <c r="M177" i="1"/>
  <c r="L26" i="1"/>
  <c r="M26" i="1"/>
  <c r="L150" i="1"/>
  <c r="M150" i="1"/>
  <c r="L212" i="1"/>
  <c r="M212" i="1"/>
  <c r="L170" i="1"/>
  <c r="M170" i="1"/>
  <c r="L218" i="1"/>
  <c r="M218" i="1"/>
  <c r="L222" i="1"/>
  <c r="M222" i="1"/>
  <c r="L229" i="1"/>
  <c r="M229" i="1"/>
  <c r="L261" i="1"/>
  <c r="M261" i="1"/>
  <c r="L256" i="1"/>
  <c r="M256" i="1"/>
  <c r="L288" i="1"/>
  <c r="M288" i="1"/>
  <c r="L289" i="1"/>
  <c r="M289" i="1"/>
  <c r="L292" i="1"/>
  <c r="M292" i="1"/>
  <c r="L294" i="1"/>
  <c r="M294" i="1"/>
  <c r="L297" i="1"/>
  <c r="M297" i="1"/>
  <c r="L299" i="1"/>
  <c r="M299" i="1"/>
  <c r="L327" i="1"/>
  <c r="M327" i="1"/>
  <c r="L362" i="1"/>
  <c r="M362" i="1"/>
  <c r="L387" i="1"/>
  <c r="M387" i="1"/>
  <c r="L390" i="1"/>
  <c r="M390" i="1"/>
  <c r="L450" i="1"/>
  <c r="M450" i="1"/>
  <c r="L453" i="1"/>
  <c r="M453" i="1"/>
  <c r="L459" i="1"/>
  <c r="M459" i="1"/>
  <c r="L460" i="1"/>
  <c r="M460" i="1"/>
  <c r="L463" i="1"/>
  <c r="M463" i="1"/>
  <c r="L471" i="1"/>
  <c r="M471" i="1"/>
  <c r="L473" i="1"/>
  <c r="M473" i="1"/>
  <c r="L484" i="1"/>
  <c r="M484" i="1"/>
  <c r="L486" i="1"/>
  <c r="M486" i="1"/>
  <c r="L490" i="1"/>
  <c r="M490" i="1"/>
  <c r="L493" i="1"/>
  <c r="M493" i="1"/>
  <c r="L497" i="1"/>
  <c r="M497" i="1"/>
  <c r="L569" i="1"/>
  <c r="M569" i="1"/>
  <c r="L581" i="1"/>
  <c r="M581" i="1"/>
  <c r="L624" i="1"/>
  <c r="M624" i="1"/>
  <c r="L655" i="1"/>
  <c r="M655" i="1"/>
  <c r="L659" i="1"/>
  <c r="M659" i="1"/>
  <c r="L662" i="1"/>
  <c r="M662" i="1"/>
  <c r="L667" i="1"/>
  <c r="M667" i="1"/>
  <c r="L746" i="1"/>
  <c r="M746" i="1"/>
  <c r="L790" i="1"/>
  <c r="M790" i="1"/>
  <c r="L14772" i="1"/>
  <c r="M14772" i="1"/>
  <c r="L179" i="1"/>
  <c r="M179" i="1"/>
  <c r="L16443" i="1"/>
  <c r="M16443" i="1"/>
  <c r="L14822" i="1"/>
  <c r="M14822" i="1"/>
  <c r="L194" i="1"/>
  <c r="M194" i="1"/>
  <c r="L792" i="1"/>
  <c r="M792" i="1"/>
  <c r="L793" i="1"/>
  <c r="M793" i="1"/>
  <c r="L794" i="1"/>
  <c r="M794" i="1"/>
  <c r="L795" i="1"/>
  <c r="M795" i="1"/>
  <c r="L796" i="1"/>
  <c r="M796" i="1"/>
  <c r="L797" i="1"/>
  <c r="M797" i="1"/>
  <c r="L798" i="1"/>
  <c r="M798" i="1"/>
  <c r="L799" i="1"/>
  <c r="M799" i="1"/>
  <c r="L802" i="1"/>
  <c r="M802" i="1"/>
  <c r="L803" i="1"/>
  <c r="M803" i="1"/>
  <c r="L804" i="1"/>
  <c r="M804" i="1"/>
  <c r="L805" i="1"/>
  <c r="M805" i="1"/>
  <c r="L806" i="1"/>
  <c r="M806" i="1"/>
  <c r="L807" i="1"/>
  <c r="M807" i="1"/>
  <c r="L808" i="1"/>
  <c r="M808" i="1"/>
  <c r="L245" i="1"/>
  <c r="M245" i="1"/>
  <c r="L246" i="1"/>
  <c r="M246" i="1"/>
  <c r="L254" i="1"/>
  <c r="M254" i="1"/>
  <c r="L263" i="1"/>
  <c r="M263" i="1"/>
  <c r="L273" i="1"/>
  <c r="M273" i="1"/>
  <c r="L314" i="1"/>
  <c r="M314" i="1"/>
  <c r="L318" i="1"/>
  <c r="M318" i="1"/>
  <c r="L319" i="1"/>
  <c r="M319" i="1"/>
  <c r="L354" i="1"/>
  <c r="M354" i="1"/>
  <c r="L366" i="1"/>
  <c r="M366" i="1"/>
  <c r="L369" i="1"/>
  <c r="M369" i="1"/>
  <c r="L429" i="1"/>
  <c r="M429" i="1"/>
  <c r="L466" i="1"/>
  <c r="M466" i="1"/>
  <c r="L467" i="1"/>
  <c r="M467" i="1"/>
  <c r="L470" i="1"/>
  <c r="M470" i="1"/>
  <c r="L477" i="1"/>
  <c r="M477" i="1"/>
  <c r="L479" i="1"/>
  <c r="M479" i="1"/>
  <c r="L482" i="1"/>
  <c r="M482" i="1"/>
  <c r="L494" i="1"/>
  <c r="M494" i="1"/>
  <c r="L533" i="1"/>
  <c r="M533" i="1"/>
  <c r="L568" i="1"/>
  <c r="M568" i="1"/>
  <c r="L580" i="1"/>
  <c r="M580" i="1"/>
  <c r="L588" i="1"/>
  <c r="M588" i="1"/>
  <c r="L594" i="1"/>
  <c r="M594" i="1"/>
  <c r="L603" i="1"/>
  <c r="M603" i="1"/>
  <c r="L612" i="1"/>
  <c r="M612" i="1"/>
  <c r="L665" i="1"/>
  <c r="M665" i="1"/>
  <c r="L764" i="1"/>
  <c r="M764" i="1"/>
  <c r="L766" i="1"/>
  <c r="M766" i="1"/>
  <c r="L786" i="1"/>
  <c r="M786" i="1"/>
  <c r="L801" i="1"/>
  <c r="M801" i="1"/>
  <c r="L810" i="1"/>
  <c r="M810" i="1"/>
  <c r="L811" i="1"/>
  <c r="M811" i="1"/>
  <c r="L812" i="1"/>
  <c r="M812" i="1"/>
  <c r="L813" i="1"/>
  <c r="M813" i="1"/>
  <c r="L814" i="1"/>
  <c r="M814" i="1"/>
  <c r="L815" i="1"/>
  <c r="M815" i="1"/>
  <c r="L819" i="1"/>
  <c r="M819" i="1"/>
  <c r="L821" i="1"/>
  <c r="M821" i="1"/>
  <c r="L822" i="1"/>
  <c r="M822" i="1"/>
  <c r="L823" i="1"/>
  <c r="M823" i="1"/>
  <c r="L825" i="1"/>
  <c r="M825" i="1"/>
  <c r="L826" i="1"/>
  <c r="M826" i="1"/>
  <c r="L827" i="1"/>
  <c r="M827" i="1"/>
  <c r="L828" i="1"/>
  <c r="M828" i="1"/>
  <c r="L269" i="1"/>
  <c r="M269" i="1"/>
  <c r="L271" i="1"/>
  <c r="M271" i="1"/>
  <c r="L279" i="1"/>
  <c r="M279" i="1"/>
  <c r="L326" i="1"/>
  <c r="M326" i="1"/>
  <c r="L328" i="1"/>
  <c r="M328" i="1"/>
  <c r="L571" i="1"/>
  <c r="M571" i="1"/>
  <c r="L644" i="1"/>
  <c r="M644" i="1"/>
  <c r="L657" i="1"/>
  <c r="M657" i="1"/>
  <c r="L664" i="1"/>
  <c r="M664" i="1"/>
  <c r="L666" i="1"/>
  <c r="M666" i="1"/>
  <c r="L687" i="1"/>
  <c r="M687" i="1"/>
  <c r="L690" i="1"/>
  <c r="M690" i="1"/>
  <c r="L691" i="1"/>
  <c r="M691" i="1"/>
  <c r="L723" i="1"/>
  <c r="M723" i="1"/>
  <c r="L724" i="1"/>
  <c r="M724" i="1"/>
  <c r="L728" i="1"/>
  <c r="M728" i="1"/>
  <c r="L732" i="1"/>
  <c r="M732" i="1"/>
  <c r="L733" i="1"/>
  <c r="M733" i="1"/>
  <c r="L735" i="1"/>
  <c r="M735" i="1"/>
  <c r="L769" i="1"/>
  <c r="M769" i="1"/>
  <c r="L817" i="1"/>
  <c r="M817" i="1"/>
  <c r="L829" i="1"/>
  <c r="M829" i="1"/>
  <c r="L830" i="1"/>
  <c r="M830" i="1"/>
  <c r="L832" i="1"/>
  <c r="M832" i="1"/>
  <c r="L833" i="1"/>
  <c r="M833" i="1"/>
  <c r="L834" i="1"/>
  <c r="M834" i="1"/>
  <c r="L836" i="1"/>
  <c r="M836" i="1"/>
  <c r="L837" i="1"/>
  <c r="M837" i="1"/>
  <c r="L838" i="1"/>
  <c r="M838" i="1"/>
  <c r="L839" i="1"/>
  <c r="M839" i="1"/>
  <c r="L840" i="1"/>
  <c r="M840" i="1"/>
  <c r="L841" i="1"/>
  <c r="M841" i="1"/>
  <c r="L842" i="1"/>
  <c r="M842" i="1"/>
  <c r="L843" i="1"/>
  <c r="M843" i="1"/>
  <c r="L844" i="1"/>
  <c r="M844" i="1"/>
  <c r="L845" i="1"/>
  <c r="M845" i="1"/>
  <c r="L846" i="1"/>
  <c r="M846" i="1"/>
  <c r="L847" i="1"/>
  <c r="M847" i="1"/>
  <c r="L848" i="1"/>
  <c r="M848" i="1"/>
  <c r="L849" i="1"/>
  <c r="M849" i="1"/>
  <c r="L850" i="1"/>
  <c r="M850" i="1"/>
  <c r="L851" i="1"/>
  <c r="M851" i="1"/>
  <c r="L855" i="1"/>
  <c r="M855" i="1"/>
  <c r="L856" i="1"/>
  <c r="M856" i="1"/>
  <c r="L857" i="1"/>
  <c r="M857" i="1"/>
  <c r="L858" i="1"/>
  <c r="M858" i="1"/>
  <c r="L859" i="1"/>
  <c r="M859" i="1"/>
  <c r="L860" i="1"/>
  <c r="M860" i="1"/>
  <c r="L861" i="1"/>
  <c r="M861" i="1"/>
  <c r="L862" i="1"/>
  <c r="M862" i="1"/>
  <c r="L864" i="1"/>
  <c r="M864" i="1"/>
  <c r="L865" i="1"/>
  <c r="M865" i="1"/>
  <c r="L866" i="1"/>
  <c r="M866" i="1"/>
  <c r="L867" i="1"/>
  <c r="M867" i="1"/>
  <c r="L868" i="1"/>
  <c r="M868" i="1"/>
  <c r="L869" i="1"/>
  <c r="M869" i="1"/>
  <c r="L870" i="1"/>
  <c r="M870" i="1"/>
  <c r="L871" i="1"/>
  <c r="M871" i="1"/>
  <c r="L872" i="1"/>
  <c r="M872" i="1"/>
  <c r="L873" i="1"/>
  <c r="M873" i="1"/>
  <c r="L874" i="1"/>
  <c r="M874" i="1"/>
  <c r="L219" i="1"/>
  <c r="M219" i="1"/>
  <c r="L226" i="1"/>
  <c r="M226" i="1"/>
  <c r="L231" i="1"/>
  <c r="M231" i="1"/>
  <c r="L238" i="1"/>
  <c r="M238" i="1"/>
  <c r="L258" i="1"/>
  <c r="M258" i="1"/>
  <c r="L267" i="1"/>
  <c r="M267" i="1"/>
  <c r="L270" i="1"/>
  <c r="M270" i="1"/>
  <c r="L306" i="1"/>
  <c r="M306" i="1"/>
  <c r="L311" i="1"/>
  <c r="M311" i="1"/>
  <c r="L313" i="1"/>
  <c r="M313" i="1"/>
  <c r="L316" i="1"/>
  <c r="M316" i="1"/>
  <c r="L344" i="1"/>
  <c r="M344" i="1"/>
  <c r="L377" i="1"/>
  <c r="M377" i="1"/>
  <c r="L379" i="1"/>
  <c r="M379" i="1"/>
  <c r="L394" i="1"/>
  <c r="M394" i="1"/>
  <c r="L399" i="1"/>
  <c r="M399" i="1"/>
  <c r="L461" i="1"/>
  <c r="M461" i="1"/>
  <c r="L468" i="1"/>
  <c r="M468" i="1"/>
  <c r="L469" i="1"/>
  <c r="M469" i="1"/>
  <c r="L474" i="1"/>
  <c r="M474" i="1"/>
  <c r="L478" i="1"/>
  <c r="M478" i="1"/>
  <c r="L487" i="1"/>
  <c r="M487" i="1"/>
  <c r="L509" i="1"/>
  <c r="M509" i="1"/>
  <c r="L510" i="1"/>
  <c r="M510" i="1"/>
  <c r="L512" i="1"/>
  <c r="M512" i="1"/>
  <c r="L531" i="1"/>
  <c r="M531" i="1"/>
  <c r="L534" i="1"/>
  <c r="M534" i="1"/>
  <c r="L537" i="1"/>
  <c r="M537" i="1"/>
  <c r="L539" i="1"/>
  <c r="M539" i="1"/>
  <c r="L570" i="1"/>
  <c r="M570" i="1"/>
  <c r="L574" i="1"/>
  <c r="M574" i="1"/>
  <c r="L575" i="1"/>
  <c r="M575" i="1"/>
  <c r="L577" i="1"/>
  <c r="M577" i="1"/>
  <c r="L579" i="1"/>
  <c r="M579" i="1"/>
  <c r="L589" i="1"/>
  <c r="M589" i="1"/>
  <c r="L596" i="1"/>
  <c r="M596" i="1"/>
  <c r="L597" i="1"/>
  <c r="M597" i="1"/>
  <c r="L649" i="1"/>
  <c r="M649" i="1"/>
  <c r="L652" i="1"/>
  <c r="M652" i="1"/>
  <c r="L663" i="1"/>
  <c r="M663" i="1"/>
  <c r="L668" i="1"/>
  <c r="M668" i="1"/>
  <c r="L676" i="1"/>
  <c r="M676" i="1"/>
  <c r="L685" i="1"/>
  <c r="M685" i="1"/>
  <c r="L688" i="1"/>
  <c r="M688" i="1"/>
  <c r="L697" i="1"/>
  <c r="M697" i="1"/>
  <c r="L705" i="1"/>
  <c r="M705" i="1"/>
  <c r="L706" i="1"/>
  <c r="M706" i="1"/>
  <c r="L709" i="1"/>
  <c r="M709" i="1"/>
  <c r="L714" i="1"/>
  <c r="M714" i="1"/>
  <c r="L715" i="1"/>
  <c r="M715" i="1"/>
  <c r="L741" i="1"/>
  <c r="M741" i="1"/>
  <c r="L742" i="1"/>
  <c r="M742" i="1"/>
  <c r="L745" i="1"/>
  <c r="M745" i="1"/>
  <c r="L747" i="1"/>
  <c r="M747" i="1"/>
  <c r="L748" i="1"/>
  <c r="M748" i="1"/>
  <c r="L749" i="1"/>
  <c r="M749" i="1"/>
  <c r="L750" i="1"/>
  <c r="M750" i="1"/>
  <c r="L751" i="1"/>
  <c r="M751" i="1"/>
  <c r="L753" i="1"/>
  <c r="M753" i="1"/>
  <c r="L760" i="1"/>
  <c r="M760" i="1"/>
  <c r="L759" i="1"/>
  <c r="M759" i="1"/>
  <c r="L763" i="1"/>
  <c r="M763" i="1"/>
  <c r="L768" i="1"/>
  <c r="M768" i="1"/>
  <c r="L789" i="1"/>
  <c r="M789" i="1"/>
  <c r="L791" i="1"/>
  <c r="M791" i="1"/>
  <c r="L221" i="1"/>
  <c r="M221" i="1"/>
  <c r="L228" i="1"/>
  <c r="M228" i="1"/>
  <c r="L230" i="1"/>
  <c r="M230" i="1"/>
  <c r="L239" i="1"/>
  <c r="M239" i="1"/>
  <c r="L260" i="1"/>
  <c r="M260" i="1"/>
  <c r="L262" i="1"/>
  <c r="M262" i="1"/>
  <c r="L264" i="1"/>
  <c r="M264" i="1"/>
  <c r="L268" i="1"/>
  <c r="M268" i="1"/>
  <c r="L275" i="1"/>
  <c r="M275" i="1"/>
  <c r="L334" i="1"/>
  <c r="M334" i="1"/>
  <c r="L338" i="1"/>
  <c r="M338" i="1"/>
  <c r="L340" i="1"/>
  <c r="M340" i="1"/>
  <c r="L351" i="1"/>
  <c r="M351" i="1"/>
  <c r="L353" i="1"/>
  <c r="M353" i="1"/>
  <c r="L364" i="1"/>
  <c r="M364" i="1"/>
  <c r="L472" i="1"/>
  <c r="M472" i="1"/>
  <c r="L475" i="1"/>
  <c r="M475" i="1"/>
  <c r="L480" i="1"/>
  <c r="M480" i="1"/>
  <c r="L522" i="1"/>
  <c r="M522" i="1"/>
  <c r="L543" i="1"/>
  <c r="M543" i="1"/>
  <c r="L553" i="1"/>
  <c r="M553" i="1"/>
  <c r="L567" i="1"/>
  <c r="M567" i="1"/>
  <c r="L573" i="1"/>
  <c r="M573" i="1"/>
  <c r="L582" i="1"/>
  <c r="M582" i="1"/>
  <c r="L583" i="1"/>
  <c r="M583" i="1"/>
  <c r="L584" i="1"/>
  <c r="M584" i="1"/>
  <c r="L590" i="1"/>
  <c r="M590" i="1"/>
  <c r="L602" i="1"/>
  <c r="M602" i="1"/>
  <c r="L607" i="1"/>
  <c r="M607" i="1"/>
  <c r="L611" i="1"/>
  <c r="M611" i="1"/>
  <c r="L625" i="1"/>
  <c r="M625" i="1"/>
  <c r="L619" i="1"/>
  <c r="M619" i="1"/>
  <c r="L626" i="1"/>
  <c r="M626" i="1"/>
  <c r="L708" i="1"/>
  <c r="M708" i="1"/>
  <c r="L711" i="1"/>
  <c r="M711" i="1"/>
  <c r="L744" i="1"/>
  <c r="M744" i="1"/>
  <c r="L752" i="1"/>
  <c r="M752" i="1"/>
  <c r="L755" i="1"/>
  <c r="M755" i="1"/>
  <c r="L772" i="1"/>
  <c r="M772" i="1"/>
  <c r="L770" i="1"/>
  <c r="M770" i="1"/>
  <c r="L771" i="1"/>
  <c r="M771" i="1"/>
  <c r="L800" i="1"/>
  <c r="M800" i="1"/>
  <c r="L809" i="1"/>
  <c r="M809" i="1"/>
  <c r="L818" i="1"/>
  <c r="M818" i="1"/>
  <c r="L820" i="1"/>
  <c r="M820" i="1"/>
  <c r="L824" i="1"/>
  <c r="M824" i="1"/>
  <c r="L831" i="1"/>
  <c r="M831" i="1"/>
  <c r="L835" i="1"/>
  <c r="M835" i="1"/>
  <c r="L852" i="1"/>
  <c r="M852" i="1"/>
  <c r="L853" i="1"/>
  <c r="M853" i="1"/>
  <c r="L854" i="1"/>
  <c r="M854" i="1"/>
  <c r="L863" i="1"/>
  <c r="M863" i="1"/>
  <c r="L876" i="1"/>
  <c r="M876" i="1"/>
  <c r="L877" i="1"/>
  <c r="M877" i="1"/>
  <c r="L878" i="1"/>
  <c r="M878" i="1"/>
  <c r="L879" i="1"/>
  <c r="M879" i="1"/>
  <c r="L880" i="1"/>
  <c r="M880" i="1"/>
  <c r="L881" i="1"/>
  <c r="M881" i="1"/>
  <c r="L883" i="1"/>
  <c r="M883" i="1"/>
  <c r="L884" i="1"/>
  <c r="M884" i="1"/>
  <c r="L885" i="1"/>
  <c r="M885" i="1"/>
  <c r="L886" i="1"/>
  <c r="M886" i="1"/>
  <c r="L887" i="1"/>
  <c r="M887" i="1"/>
  <c r="L888" i="1"/>
  <c r="M888" i="1"/>
  <c r="L889" i="1"/>
  <c r="M889" i="1"/>
  <c r="L216" i="1"/>
  <c r="M216" i="1"/>
  <c r="L224" i="1"/>
  <c r="M224" i="1"/>
  <c r="L244" i="1"/>
  <c r="M244" i="1"/>
  <c r="L265" i="1"/>
  <c r="M265" i="1"/>
  <c r="L304" i="1"/>
  <c r="M304" i="1"/>
  <c r="L305" i="1"/>
  <c r="M305" i="1"/>
  <c r="L307" i="1"/>
  <c r="M307" i="1"/>
  <c r="L309" i="1"/>
  <c r="M309" i="1"/>
  <c r="L315" i="1"/>
  <c r="M315" i="1"/>
  <c r="L324" i="1"/>
  <c r="M324" i="1"/>
  <c r="L339" i="1"/>
  <c r="M339" i="1"/>
  <c r="L382" i="1"/>
  <c r="M382" i="1"/>
  <c r="L392" i="1"/>
  <c r="M392" i="1"/>
  <c r="L393" i="1"/>
  <c r="M393" i="1"/>
  <c r="L417" i="1"/>
  <c r="M417" i="1"/>
  <c r="L423" i="1"/>
  <c r="M423" i="1"/>
  <c r="L426" i="1"/>
  <c r="M426" i="1"/>
  <c r="L428" i="1"/>
  <c r="M428" i="1"/>
  <c r="L545" i="1"/>
  <c r="M545" i="1"/>
  <c r="L546" i="1"/>
  <c r="M546" i="1"/>
  <c r="L547" i="1"/>
  <c r="M547" i="1"/>
  <c r="L740" i="1"/>
  <c r="M740" i="1"/>
  <c r="L220" i="1"/>
  <c r="M220" i="1"/>
  <c r="L227" i="1"/>
  <c r="M227" i="1"/>
  <c r="L237" i="1"/>
  <c r="M237" i="1"/>
  <c r="L247" i="1"/>
  <c r="M247" i="1"/>
  <c r="L252" i="1"/>
  <c r="M252" i="1"/>
  <c r="L257" i="1"/>
  <c r="M257" i="1"/>
  <c r="L277" i="1"/>
  <c r="M277" i="1"/>
  <c r="L278" i="1"/>
  <c r="M278" i="1"/>
  <c r="L286" i="1"/>
  <c r="M286" i="1"/>
  <c r="L329" i="1"/>
  <c r="M329" i="1"/>
  <c r="L331" i="1"/>
  <c r="M331" i="1"/>
  <c r="L380" i="1"/>
  <c r="M380" i="1"/>
  <c r="L373" i="1"/>
  <c r="M373" i="1"/>
  <c r="L374" i="1"/>
  <c r="M374" i="1"/>
  <c r="L418" i="1"/>
  <c r="M418" i="1"/>
  <c r="L419" i="1"/>
  <c r="M419" i="1"/>
  <c r="L420" i="1"/>
  <c r="M420" i="1"/>
  <c r="L447" i="1"/>
  <c r="M447" i="1"/>
  <c r="L448" i="1"/>
  <c r="M448" i="1"/>
  <c r="L457" i="1"/>
  <c r="M457" i="1"/>
  <c r="L529" i="1"/>
  <c r="M529" i="1"/>
  <c r="L558" i="1"/>
  <c r="M558" i="1"/>
  <c r="L559" i="1"/>
  <c r="M559" i="1"/>
  <c r="L561" i="1"/>
  <c r="M561" i="1"/>
  <c r="L562" i="1"/>
  <c r="M562" i="1"/>
  <c r="L564" i="1"/>
  <c r="M564" i="1"/>
  <c r="L609" i="1"/>
  <c r="M609" i="1"/>
  <c r="L618" i="1"/>
  <c r="M618" i="1"/>
  <c r="L620" i="1"/>
  <c r="M620" i="1"/>
  <c r="L622" i="1"/>
  <c r="M622" i="1"/>
  <c r="L643" i="1"/>
  <c r="M643" i="1"/>
  <c r="L645" i="1"/>
  <c r="M645" i="1"/>
  <c r="L651" i="1"/>
  <c r="M651" i="1"/>
  <c r="L654" i="1"/>
  <c r="M654" i="1"/>
  <c r="L679" i="1"/>
  <c r="M679" i="1"/>
  <c r="L681" i="1"/>
  <c r="M681" i="1"/>
  <c r="L682" i="1"/>
  <c r="M682" i="1"/>
  <c r="L684" i="1"/>
  <c r="M684" i="1"/>
  <c r="L710" i="1"/>
  <c r="M710" i="1"/>
  <c r="L716" i="1"/>
  <c r="M716" i="1"/>
  <c r="L720" i="1"/>
  <c r="M720" i="1"/>
  <c r="L743" i="1"/>
  <c r="M743" i="1"/>
  <c r="L756" i="1"/>
  <c r="M756" i="1"/>
  <c r="L761" i="1"/>
  <c r="M761" i="1"/>
  <c r="L773" i="1"/>
  <c r="M773" i="1"/>
  <c r="L779" i="1"/>
  <c r="M779" i="1"/>
  <c r="L205" i="1"/>
  <c r="M205" i="1"/>
  <c r="L234" i="1"/>
  <c r="M234" i="1"/>
  <c r="L240" i="1"/>
  <c r="M240" i="1"/>
  <c r="L242" i="1"/>
  <c r="M242" i="1"/>
  <c r="L243" i="1"/>
  <c r="M243" i="1"/>
  <c r="L249" i="1"/>
  <c r="M249" i="1"/>
  <c r="L253" i="1"/>
  <c r="M253" i="1"/>
  <c r="L274" i="1"/>
  <c r="M274" i="1"/>
  <c r="L281" i="1"/>
  <c r="M281" i="1"/>
  <c r="L308" i="1"/>
  <c r="M308" i="1"/>
  <c r="L384" i="1"/>
  <c r="M384" i="1"/>
  <c r="L385" i="1"/>
  <c r="M385" i="1"/>
  <c r="L396" i="1"/>
  <c r="M396" i="1"/>
  <c r="L403" i="1"/>
  <c r="M403" i="1"/>
  <c r="L412" i="1"/>
  <c r="M412" i="1"/>
  <c r="L414" i="1"/>
  <c r="M414" i="1"/>
  <c r="L433" i="1"/>
  <c r="M433" i="1"/>
  <c r="L449" i="1"/>
  <c r="M449" i="1"/>
  <c r="L536" i="1"/>
  <c r="M536" i="1"/>
  <c r="L551" i="1"/>
  <c r="M551" i="1"/>
  <c r="L555" i="1"/>
  <c r="M555" i="1"/>
  <c r="L557" i="1"/>
  <c r="M557" i="1"/>
  <c r="L565" i="1"/>
  <c r="M565" i="1"/>
  <c r="L627" i="1"/>
  <c r="M627" i="1"/>
  <c r="L640" i="1"/>
  <c r="M640" i="1"/>
  <c r="L647" i="1"/>
  <c r="M647" i="1"/>
  <c r="L648" i="1"/>
  <c r="M648" i="1"/>
  <c r="L762" i="1"/>
  <c r="M762" i="1"/>
  <c r="L758" i="1"/>
  <c r="M758" i="1"/>
  <c r="L767" i="1"/>
  <c r="M767" i="1"/>
  <c r="L774" i="1"/>
  <c r="M774" i="1"/>
  <c r="L210" i="1"/>
  <c r="M210" i="1"/>
  <c r="L213" i="1"/>
  <c r="M213" i="1"/>
  <c r="L223" i="1"/>
  <c r="M223" i="1"/>
  <c r="L272" i="1"/>
  <c r="M272" i="1"/>
  <c r="L276" i="1"/>
  <c r="M276" i="1"/>
  <c r="L280" i="1"/>
  <c r="M280" i="1"/>
  <c r="L322" i="1"/>
  <c r="M322" i="1"/>
  <c r="L323" i="1"/>
  <c r="M323" i="1"/>
  <c r="L325" i="1"/>
  <c r="M325" i="1"/>
  <c r="L330" i="1"/>
  <c r="M330" i="1"/>
  <c r="L345" i="1"/>
  <c r="M345" i="1"/>
  <c r="L346" i="1"/>
  <c r="M346" i="1"/>
  <c r="L356" i="1"/>
  <c r="M356" i="1"/>
  <c r="L357" i="1"/>
  <c r="M357" i="1"/>
  <c r="L359" i="1"/>
  <c r="M359" i="1"/>
  <c r="L367" i="1"/>
  <c r="M367" i="1"/>
  <c r="L371" i="1"/>
  <c r="M371" i="1"/>
  <c r="L372" i="1"/>
  <c r="M372" i="1"/>
  <c r="L376" i="1"/>
  <c r="M376" i="1"/>
  <c r="L388" i="1"/>
  <c r="M388" i="1"/>
  <c r="L401" i="1"/>
  <c r="M401" i="1"/>
  <c r="L410" i="1"/>
  <c r="M410" i="1"/>
  <c r="L415" i="1"/>
  <c r="M415" i="1"/>
  <c r="L416" i="1"/>
  <c r="M416" i="1"/>
  <c r="L421" i="1"/>
  <c r="M421" i="1"/>
  <c r="L422" i="1"/>
  <c r="M422" i="1"/>
  <c r="L434" i="1"/>
  <c r="M434" i="1"/>
  <c r="L435" i="1"/>
  <c r="M435" i="1"/>
  <c r="L445" i="1"/>
  <c r="M445" i="1"/>
  <c r="L483" i="1"/>
  <c r="M483" i="1"/>
  <c r="L576" i="1"/>
  <c r="M576" i="1"/>
  <c r="L508" i="1"/>
  <c r="M508" i="1"/>
  <c r="L514" i="1"/>
  <c r="M514" i="1"/>
  <c r="L519" i="1"/>
  <c r="M519" i="1"/>
  <c r="L610" i="1"/>
  <c r="M610" i="1"/>
  <c r="L527" i="1"/>
  <c r="M527" i="1"/>
  <c r="L535" i="1"/>
  <c r="M535" i="1"/>
  <c r="L548" i="1"/>
  <c r="M548" i="1"/>
  <c r="L549" i="1"/>
  <c r="M549" i="1"/>
  <c r="L554" i="1"/>
  <c r="M554" i="1"/>
  <c r="L615" i="1"/>
  <c r="M615" i="1"/>
  <c r="L621" i="1"/>
  <c r="M621" i="1"/>
  <c r="L630" i="1"/>
  <c r="M630" i="1"/>
  <c r="L635" i="1"/>
  <c r="M635" i="1"/>
  <c r="L637" i="1"/>
  <c r="M637" i="1"/>
  <c r="L641" i="1"/>
  <c r="M641" i="1"/>
  <c r="L683" i="1"/>
  <c r="M683" i="1"/>
  <c r="L686" i="1"/>
  <c r="M686" i="1"/>
  <c r="L689" i="1"/>
  <c r="M689" i="1"/>
  <c r="L694" i="1"/>
  <c r="M694" i="1"/>
  <c r="L695" i="1"/>
  <c r="M695" i="1"/>
  <c r="L699" i="1"/>
  <c r="M699" i="1"/>
  <c r="L700" i="1"/>
  <c r="M700" i="1"/>
  <c r="L701" i="1"/>
  <c r="M701" i="1"/>
  <c r="L704" i="1"/>
  <c r="M704" i="1"/>
  <c r="L737" i="1"/>
  <c r="M737" i="1"/>
  <c r="L738" i="1"/>
  <c r="M738" i="1"/>
  <c r="L206" i="1"/>
  <c r="M206" i="1"/>
  <c r="L207" i="1"/>
  <c r="M207" i="1"/>
  <c r="L208" i="1"/>
  <c r="M208" i="1"/>
  <c r="L209" i="1"/>
  <c r="M209" i="1"/>
  <c r="L235" i="1"/>
  <c r="M235" i="1"/>
  <c r="L236" i="1"/>
  <c r="M236" i="1"/>
  <c r="L259" i="1"/>
  <c r="M259" i="1"/>
  <c r="L266" i="1"/>
  <c r="M266" i="1"/>
  <c r="L283" i="1"/>
  <c r="M283" i="1"/>
  <c r="L302" i="1"/>
  <c r="M302" i="1"/>
  <c r="L389" i="1"/>
  <c r="M389" i="1"/>
  <c r="L398" i="1"/>
  <c r="M398" i="1"/>
  <c r="L402" i="1"/>
  <c r="M402" i="1"/>
  <c r="L411" i="1"/>
  <c r="M411" i="1"/>
  <c r="L425" i="1"/>
  <c r="M425" i="1"/>
  <c r="L441" i="1"/>
  <c r="M441" i="1"/>
  <c r="L503" i="1"/>
  <c r="M503" i="1"/>
  <c r="L506" i="1"/>
  <c r="M506" i="1"/>
  <c r="L523" i="1"/>
  <c r="M523" i="1"/>
  <c r="L526" i="1"/>
  <c r="M526" i="1"/>
  <c r="L608" i="1"/>
  <c r="M608" i="1"/>
  <c r="L613" i="1"/>
  <c r="M613" i="1"/>
  <c r="L632" i="1"/>
  <c r="M632" i="1"/>
  <c r="L669" i="1"/>
  <c r="M669" i="1"/>
  <c r="L670" i="1"/>
  <c r="M670" i="1"/>
  <c r="L776" i="1"/>
  <c r="M776" i="1"/>
  <c r="L777" i="1"/>
  <c r="M777" i="1"/>
  <c r="L781" i="1"/>
  <c r="M781" i="1"/>
  <c r="L284" i="1"/>
  <c r="M284" i="1"/>
  <c r="L285" i="1"/>
  <c r="M285" i="1"/>
  <c r="L291" i="1"/>
  <c r="M291" i="1"/>
  <c r="L296" i="1"/>
  <c r="M296" i="1"/>
  <c r="L300" i="1"/>
  <c r="M300" i="1"/>
  <c r="L310" i="1"/>
  <c r="M310" i="1"/>
  <c r="L312" i="1"/>
  <c r="M312" i="1"/>
  <c r="L320" i="1"/>
  <c r="M320" i="1"/>
  <c r="L350" i="1"/>
  <c r="M350" i="1"/>
  <c r="L383" i="1"/>
  <c r="M383" i="1"/>
  <c r="L391" i="1"/>
  <c r="M391" i="1"/>
  <c r="L397" i="1"/>
  <c r="M397" i="1"/>
  <c r="L400" i="1"/>
  <c r="M400" i="1"/>
  <c r="L404" i="1"/>
  <c r="M404" i="1"/>
  <c r="L407" i="1"/>
  <c r="M407" i="1"/>
  <c r="L424" i="1"/>
  <c r="M424" i="1"/>
  <c r="L430" i="1"/>
  <c r="M430" i="1"/>
  <c r="L431" i="1"/>
  <c r="M431" i="1"/>
  <c r="L432" i="1"/>
  <c r="M432" i="1"/>
  <c r="L437" i="1"/>
  <c r="M437" i="1"/>
  <c r="L444" i="1"/>
  <c r="M444" i="1"/>
  <c r="L446" i="1"/>
  <c r="M446" i="1"/>
  <c r="L572" i="1"/>
  <c r="M572" i="1"/>
  <c r="L629" i="1"/>
  <c r="M629" i="1"/>
  <c r="L631" i="1"/>
  <c r="M631" i="1"/>
  <c r="L729" i="1"/>
  <c r="M729" i="1"/>
  <c r="L730" i="1"/>
  <c r="M730" i="1"/>
  <c r="L731" i="1"/>
  <c r="M731" i="1"/>
  <c r="L739" i="1"/>
  <c r="M739" i="1"/>
  <c r="L12182" i="1"/>
  <c r="M12182" i="1"/>
  <c r="L11495" i="1"/>
  <c r="M11495" i="1"/>
  <c r="L11542" i="1"/>
  <c r="M11542" i="1"/>
  <c r="L241" i="1"/>
  <c r="M241" i="1"/>
  <c r="L248" i="1"/>
  <c r="M248" i="1"/>
  <c r="L317" i="1"/>
  <c r="M317" i="1"/>
  <c r="L333" i="1"/>
  <c r="M333" i="1"/>
  <c r="L343" i="1"/>
  <c r="M343" i="1"/>
  <c r="L368" i="1"/>
  <c r="M368" i="1"/>
  <c r="L386" i="1"/>
  <c r="M386" i="1"/>
  <c r="L395" i="1"/>
  <c r="M395" i="1"/>
  <c r="L405" i="1"/>
  <c r="M405" i="1"/>
  <c r="L406" i="1"/>
  <c r="M406" i="1"/>
  <c r="L408" i="1"/>
  <c r="M408" i="1"/>
  <c r="L409" i="1"/>
  <c r="M409" i="1"/>
  <c r="L427" i="1"/>
  <c r="M427" i="1"/>
  <c r="L436" i="1"/>
  <c r="M436" i="1"/>
  <c r="L440" i="1"/>
  <c r="M440" i="1"/>
  <c r="L442" i="1"/>
  <c r="M442" i="1"/>
  <c r="L454" i="1"/>
  <c r="M454" i="1"/>
  <c r="L456" i="1"/>
  <c r="M456" i="1"/>
  <c r="L464" i="1"/>
  <c r="M464" i="1"/>
  <c r="L501" i="1"/>
  <c r="M501" i="1"/>
  <c r="L502" i="1"/>
  <c r="M502" i="1"/>
  <c r="L511" i="1"/>
  <c r="M511" i="1"/>
  <c r="L513" i="1"/>
  <c r="M513" i="1"/>
  <c r="L517" i="1"/>
  <c r="M517" i="1"/>
  <c r="L11482" i="1"/>
  <c r="M11482" i="1"/>
  <c r="L530" i="1"/>
  <c r="M530" i="1"/>
  <c r="L532" i="1"/>
  <c r="M532" i="1"/>
  <c r="L538" i="1"/>
  <c r="M538" i="1"/>
  <c r="L586" i="1"/>
  <c r="M586" i="1"/>
  <c r="L599" i="1"/>
  <c r="M599" i="1"/>
  <c r="L601" i="1"/>
  <c r="M601" i="1"/>
  <c r="L605" i="1"/>
  <c r="M605" i="1"/>
  <c r="L614" i="1"/>
  <c r="M614" i="1"/>
  <c r="L628" i="1"/>
  <c r="M628" i="1"/>
  <c r="L633" i="1"/>
  <c r="M633" i="1"/>
  <c r="L656" i="1"/>
  <c r="M656" i="1"/>
  <c r="L661" i="1"/>
  <c r="M661" i="1"/>
  <c r="L696" i="1"/>
  <c r="M696" i="1"/>
  <c r="L702" i="1"/>
  <c r="M702" i="1"/>
  <c r="L712" i="1"/>
  <c r="M712" i="1"/>
  <c r="L722" i="1"/>
  <c r="M722" i="1"/>
  <c r="L775" i="1"/>
  <c r="M775" i="1"/>
  <c r="L782" i="1"/>
  <c r="M782" i="1"/>
  <c r="L788" i="1"/>
  <c r="M788" i="1"/>
  <c r="L11505" i="1"/>
  <c r="M11505" i="1"/>
  <c r="L11517" i="1"/>
  <c r="M11517" i="1"/>
  <c r="L11518" i="1"/>
  <c r="M11518" i="1"/>
  <c r="L233" i="1"/>
  <c r="M233" i="1"/>
  <c r="L250" i="1"/>
  <c r="M250" i="1"/>
  <c r="L251" i="1"/>
  <c r="M251" i="1"/>
  <c r="L375" i="1"/>
  <c r="M375" i="1"/>
  <c r="L413" i="1"/>
  <c r="M413" i="1"/>
  <c r="L438" i="1"/>
  <c r="M438" i="1"/>
  <c r="L439" i="1"/>
  <c r="M439" i="1"/>
  <c r="L443" i="1"/>
  <c r="M443" i="1"/>
  <c r="L485" i="1"/>
  <c r="M485" i="1"/>
  <c r="L498" i="1"/>
  <c r="M498" i="1"/>
  <c r="L499" i="1"/>
  <c r="M499" i="1"/>
  <c r="L525" i="1"/>
  <c r="M525" i="1"/>
  <c r="L540" i="1"/>
  <c r="M540" i="1"/>
  <c r="L544" i="1"/>
  <c r="M544" i="1"/>
  <c r="L550" i="1"/>
  <c r="M550" i="1"/>
  <c r="L552" i="1"/>
  <c r="M552" i="1"/>
  <c r="L585" i="1"/>
  <c r="M585" i="1"/>
  <c r="L593" i="1"/>
  <c r="M593" i="1"/>
  <c r="L598" i="1"/>
  <c r="M598" i="1"/>
  <c r="L600" i="1"/>
  <c r="M600" i="1"/>
  <c r="L636" i="1"/>
  <c r="M636" i="1"/>
  <c r="L642" i="1"/>
  <c r="M642" i="1"/>
  <c r="L650" i="1"/>
  <c r="M650" i="1"/>
  <c r="L675" i="1"/>
  <c r="M675" i="1"/>
  <c r="L673" i="1"/>
  <c r="M673" i="1"/>
  <c r="L677" i="1"/>
  <c r="M677" i="1"/>
  <c r="L703" i="1"/>
  <c r="M703" i="1"/>
  <c r="L718" i="1"/>
  <c r="M718" i="1"/>
  <c r="L719" i="1"/>
  <c r="M719" i="1"/>
  <c r="L721" i="1"/>
  <c r="M721" i="1"/>
  <c r="L725" i="1"/>
  <c r="M725" i="1"/>
  <c r="L16066" i="1"/>
  <c r="M16066" i="1"/>
  <c r="L11529" i="1"/>
  <c r="M11529" i="1"/>
  <c r="L11544" i="1"/>
  <c r="M11544" i="1"/>
  <c r="L225" i="1"/>
  <c r="M225" i="1"/>
  <c r="L232" i="1"/>
  <c r="M232" i="1"/>
  <c r="L255" i="1"/>
  <c r="M255" i="1"/>
  <c r="L282" i="1"/>
  <c r="M282" i="1"/>
  <c r="L287" i="1"/>
  <c r="M287" i="1"/>
  <c r="L293" i="1"/>
  <c r="M293" i="1"/>
  <c r="L301" i="1"/>
  <c r="M301" i="1"/>
  <c r="L341" i="1"/>
  <c r="M341" i="1"/>
  <c r="L451" i="1"/>
  <c r="M451" i="1"/>
  <c r="L452" i="1"/>
  <c r="M452" i="1"/>
  <c r="L476" i="1"/>
  <c r="M476" i="1"/>
  <c r="L481" i="1"/>
  <c r="M481" i="1"/>
  <c r="L489" i="1"/>
  <c r="M489" i="1"/>
  <c r="L504" i="1"/>
  <c r="M504" i="1"/>
  <c r="L566" i="1"/>
  <c r="M566" i="1"/>
  <c r="L591" i="1"/>
  <c r="M591" i="1"/>
  <c r="L595" i="1"/>
  <c r="M595" i="1"/>
  <c r="L606" i="1"/>
  <c r="M606" i="1"/>
  <c r="L616" i="1"/>
  <c r="M616" i="1"/>
  <c r="L617" i="1"/>
  <c r="M617" i="1"/>
  <c r="L623" i="1"/>
  <c r="M623" i="1"/>
  <c r="L646" i="1"/>
  <c r="M646" i="1"/>
  <c r="L660" i="1"/>
  <c r="M660" i="1"/>
  <c r="L674" i="1"/>
  <c r="M674" i="1"/>
  <c r="L678" i="1"/>
  <c r="M678" i="1"/>
  <c r="L680" i="1"/>
  <c r="M680" i="1"/>
  <c r="L693" i="1"/>
  <c r="M693" i="1"/>
  <c r="L698" i="1"/>
  <c r="M698" i="1"/>
  <c r="L734" i="1"/>
  <c r="M734" i="1"/>
  <c r="L736" i="1"/>
  <c r="M736" i="1"/>
  <c r="L778" i="1"/>
  <c r="M778" i="1"/>
  <c r="L780" i="1"/>
  <c r="M780" i="1"/>
  <c r="L783" i="1"/>
  <c r="M783" i="1"/>
  <c r="L785" i="1"/>
  <c r="M785" i="1"/>
  <c r="L787" i="1"/>
  <c r="M787" i="1"/>
  <c r="L290" i="1"/>
  <c r="M290" i="1"/>
  <c r="L295" i="1"/>
  <c r="M295" i="1"/>
  <c r="L335" i="1"/>
  <c r="M335" i="1"/>
  <c r="L336" i="1"/>
  <c r="M336" i="1"/>
  <c r="L342" i="1"/>
  <c r="M342" i="1"/>
  <c r="L347" i="1"/>
  <c r="M347" i="1"/>
  <c r="L348" i="1"/>
  <c r="M348" i="1"/>
  <c r="L349" i="1"/>
  <c r="M349" i="1"/>
  <c r="L352" i="1"/>
  <c r="M352" i="1"/>
  <c r="L358" i="1"/>
  <c r="M358" i="1"/>
  <c r="L361" i="1"/>
  <c r="M361" i="1"/>
  <c r="L381" i="1"/>
  <c r="M381" i="1"/>
  <c r="L462" i="1"/>
  <c r="M462" i="1"/>
  <c r="L465" i="1"/>
  <c r="M465" i="1"/>
  <c r="L587" i="1"/>
  <c r="M587" i="1"/>
  <c r="L634" i="1"/>
  <c r="M634" i="1"/>
  <c r="L638" i="1"/>
  <c r="M638" i="1"/>
  <c r="L639" i="1"/>
  <c r="M639" i="1"/>
  <c r="L671" i="1"/>
  <c r="M671" i="1"/>
  <c r="L672" i="1"/>
  <c r="M672" i="1"/>
  <c r="L692" i="1"/>
  <c r="M692" i="1"/>
  <c r="L707" i="1"/>
  <c r="M707" i="1"/>
  <c r="L713" i="1"/>
  <c r="M713" i="1"/>
  <c r="L717" i="1"/>
  <c r="M717" i="1"/>
  <c r="L726" i="1"/>
  <c r="M726" i="1"/>
  <c r="L727" i="1"/>
  <c r="M727" i="1"/>
  <c r="L175" i="1"/>
  <c r="M175" i="1"/>
  <c r="L146" i="1"/>
  <c r="M146" i="1"/>
  <c r="L892" i="1"/>
  <c r="M892" i="1"/>
  <c r="L897" i="1"/>
  <c r="M897" i="1"/>
  <c r="L926" i="1"/>
  <c r="M926" i="1"/>
  <c r="L927" i="1"/>
  <c r="M927" i="1"/>
  <c r="L932" i="1"/>
  <c r="M932" i="1"/>
  <c r="L933" i="1"/>
  <c r="M933" i="1"/>
  <c r="L937" i="1"/>
  <c r="M937" i="1"/>
  <c r="L943" i="1"/>
  <c r="M943" i="1"/>
  <c r="L944" i="1"/>
  <c r="M944" i="1"/>
  <c r="L948" i="1"/>
  <c r="M948" i="1"/>
  <c r="L952" i="1"/>
  <c r="M952" i="1"/>
  <c r="L957" i="1"/>
  <c r="M957" i="1"/>
  <c r="L958" i="1"/>
  <c r="M958" i="1"/>
  <c r="L960" i="1"/>
  <c r="M960" i="1"/>
  <c r="L968" i="1"/>
  <c r="M968" i="1"/>
  <c r="L969" i="1"/>
  <c r="M969" i="1"/>
  <c r="L970" i="1"/>
  <c r="M970" i="1"/>
  <c r="L981" i="1"/>
  <c r="M981" i="1"/>
  <c r="L1011" i="1"/>
  <c r="M1011" i="1"/>
  <c r="L1038" i="1"/>
  <c r="M1038" i="1"/>
  <c r="L1049" i="1"/>
  <c r="M1049" i="1"/>
  <c r="L1116" i="1"/>
  <c r="M1116" i="1"/>
  <c r="L1207" i="1"/>
  <c r="M1207" i="1"/>
  <c r="L1235" i="1"/>
  <c r="M1235" i="1"/>
  <c r="L1238" i="1"/>
  <c r="M1238" i="1"/>
  <c r="L1279" i="1"/>
  <c r="M1279" i="1"/>
  <c r="L1288" i="1"/>
  <c r="M1288" i="1"/>
  <c r="L1291" i="1"/>
  <c r="M1291" i="1"/>
  <c r="L1292" i="1"/>
  <c r="M1292" i="1"/>
  <c r="L1293" i="1"/>
  <c r="M1293" i="1"/>
  <c r="L1294" i="1"/>
  <c r="M1294" i="1"/>
  <c r="L1295" i="1"/>
  <c r="M1295" i="1"/>
  <c r="L1298" i="1"/>
  <c r="M1298" i="1"/>
  <c r="L1300" i="1"/>
  <c r="M1300" i="1"/>
  <c r="L1303" i="1"/>
  <c r="M1303" i="1"/>
  <c r="L1305" i="1"/>
  <c r="M1305" i="1"/>
  <c r="L1337" i="1"/>
  <c r="M1337" i="1"/>
  <c r="L1340" i="1"/>
  <c r="M1340" i="1"/>
  <c r="L1401" i="1"/>
  <c r="M1401" i="1"/>
  <c r="L1446" i="1"/>
  <c r="M1446" i="1"/>
  <c r="L1448" i="1"/>
  <c r="M1448" i="1"/>
  <c r="L1453" i="1"/>
  <c r="M1453" i="1"/>
  <c r="L1571" i="1"/>
  <c r="M1571" i="1"/>
  <c r="L1459" i="1"/>
  <c r="M1459" i="1"/>
  <c r="L1526" i="1"/>
  <c r="M1526" i="1"/>
  <c r="L1528" i="1"/>
  <c r="M1528" i="1"/>
  <c r="L1532" i="1"/>
  <c r="M1532" i="1"/>
  <c r="L1575" i="1"/>
  <c r="M1575" i="1"/>
  <c r="L1576" i="1"/>
  <c r="M1576" i="1"/>
  <c r="L1579" i="1"/>
  <c r="M1579" i="1"/>
  <c r="L1596" i="1"/>
  <c r="M1596" i="1"/>
  <c r="L1604" i="1"/>
  <c r="M1604" i="1"/>
  <c r="L1606" i="1"/>
  <c r="M1606" i="1"/>
  <c r="L1610" i="1"/>
  <c r="M1610" i="1"/>
  <c r="L1614" i="1"/>
  <c r="M1614" i="1"/>
  <c r="L1616" i="1"/>
  <c r="M1616" i="1"/>
  <c r="L1626" i="1"/>
  <c r="M1626" i="1"/>
  <c r="L1639" i="1"/>
  <c r="M1639" i="1"/>
  <c r="L1661" i="1"/>
  <c r="M1661" i="1"/>
  <c r="L1664" i="1"/>
  <c r="M1664" i="1"/>
  <c r="L1665" i="1"/>
  <c r="M1665" i="1"/>
  <c r="L1682" i="1"/>
  <c r="M1682" i="1"/>
  <c r="L1710" i="1"/>
  <c r="M1710" i="1"/>
  <c r="L1713" i="1"/>
  <c r="M1713" i="1"/>
  <c r="L1715" i="1"/>
  <c r="M1715" i="1"/>
  <c r="L1717" i="1"/>
  <c r="M1717" i="1"/>
  <c r="L1732" i="1"/>
  <c r="M1732" i="1"/>
  <c r="L1733" i="1"/>
  <c r="M1733" i="1"/>
  <c r="L1734" i="1"/>
  <c r="M1734" i="1"/>
  <c r="L1808" i="1"/>
  <c r="M1808" i="1"/>
  <c r="L1809" i="1"/>
  <c r="M1809" i="1"/>
  <c r="L1839" i="1"/>
  <c r="M1839" i="1"/>
  <c r="L1852" i="1"/>
  <c r="M1852" i="1"/>
  <c r="L1853" i="1"/>
  <c r="M1853" i="1"/>
  <c r="L1857" i="1"/>
  <c r="M1857" i="1"/>
  <c r="L1862" i="1"/>
  <c r="M1862" i="1"/>
  <c r="L1865" i="1"/>
  <c r="M1865" i="1"/>
  <c r="L1866" i="1"/>
  <c r="M1866" i="1"/>
  <c r="L903" i="1"/>
  <c r="M903" i="1"/>
  <c r="L930" i="1"/>
  <c r="M930" i="1"/>
  <c r="L931" i="1"/>
  <c r="M931" i="1"/>
  <c r="L938" i="1"/>
  <c r="M938" i="1"/>
  <c r="L939" i="1"/>
  <c r="M939" i="1"/>
  <c r="L940" i="1"/>
  <c r="M940" i="1"/>
  <c r="L995" i="1"/>
  <c r="M995" i="1"/>
  <c r="L1128" i="1"/>
  <c r="M1128" i="1"/>
  <c r="L1164" i="1"/>
  <c r="M1164" i="1"/>
  <c r="L1169" i="1"/>
  <c r="M1169" i="1"/>
  <c r="L1170" i="1"/>
  <c r="M1170" i="1"/>
  <c r="L1171" i="1"/>
  <c r="M1171" i="1"/>
  <c r="L1185" i="1"/>
  <c r="M1185" i="1"/>
  <c r="L1186" i="1"/>
  <c r="M1186" i="1"/>
  <c r="L1192" i="1"/>
  <c r="M1192" i="1"/>
  <c r="L1196" i="1"/>
  <c r="M1196" i="1"/>
  <c r="L1247" i="1"/>
  <c r="M1247" i="1"/>
  <c r="L1203" i="1"/>
  <c r="M1203" i="1"/>
  <c r="L1250" i="1"/>
  <c r="M1250" i="1"/>
  <c r="L1269" i="1"/>
  <c r="M1269" i="1"/>
  <c r="L1271" i="1"/>
  <c r="M1271" i="1"/>
  <c r="L1273" i="1"/>
  <c r="M1273" i="1"/>
  <c r="L1404" i="1"/>
  <c r="M1404" i="1"/>
  <c r="L1406" i="1"/>
  <c r="M1406" i="1"/>
  <c r="L1407" i="1"/>
  <c r="M1407" i="1"/>
  <c r="L1430" i="1"/>
  <c r="M1430" i="1"/>
  <c r="L1454" i="1"/>
  <c r="M1454" i="1"/>
  <c r="L1491" i="1"/>
  <c r="M1491" i="1"/>
  <c r="L1534" i="1"/>
  <c r="M1534" i="1"/>
  <c r="L1535" i="1"/>
  <c r="M1535" i="1"/>
  <c r="L1542" i="1"/>
  <c r="M1542" i="1"/>
  <c r="L1549" i="1"/>
  <c r="M1549" i="1"/>
  <c r="L1550" i="1"/>
  <c r="M1550" i="1"/>
  <c r="L1554" i="1"/>
  <c r="M1554" i="1"/>
  <c r="L1555" i="1"/>
  <c r="M1555" i="1"/>
  <c r="L1561" i="1"/>
  <c r="M1561" i="1"/>
  <c r="L1565" i="1"/>
  <c r="M1565" i="1"/>
  <c r="L1567" i="1"/>
  <c r="M1567" i="1"/>
  <c r="L1570" i="1"/>
  <c r="M1570" i="1"/>
  <c r="L1572" i="1"/>
  <c r="M1572" i="1"/>
  <c r="L1584" i="1"/>
  <c r="M1584" i="1"/>
  <c r="L1585" i="1"/>
  <c r="M1585" i="1"/>
  <c r="L1817" i="1"/>
  <c r="M1817" i="1"/>
  <c r="L1819" i="1"/>
  <c r="M1819" i="1"/>
  <c r="L1821" i="1"/>
  <c r="M1821" i="1"/>
  <c r="L1823" i="1"/>
  <c r="M1823" i="1"/>
  <c r="L1826" i="1"/>
  <c r="M1826" i="1"/>
  <c r="L1828" i="1"/>
  <c r="M1828" i="1"/>
  <c r="L1829" i="1"/>
  <c r="M1829" i="1"/>
  <c r="L1833" i="1"/>
  <c r="M1833" i="1"/>
  <c r="L1837" i="1"/>
  <c r="M1837" i="1"/>
  <c r="L1868" i="1"/>
  <c r="M1868" i="1"/>
  <c r="L1870" i="1"/>
  <c r="M1870" i="1"/>
  <c r="L1872" i="1"/>
  <c r="M1872" i="1"/>
  <c r="L1873" i="1"/>
  <c r="M1873" i="1"/>
  <c r="L1874" i="1"/>
  <c r="M1874" i="1"/>
  <c r="L1875" i="1"/>
  <c r="M1875" i="1"/>
  <c r="L1876" i="1"/>
  <c r="M1876" i="1"/>
  <c r="L1877" i="1"/>
  <c r="M1877" i="1"/>
  <c r="L1878" i="1"/>
  <c r="M1878" i="1"/>
  <c r="L1879" i="1"/>
  <c r="M1879" i="1"/>
  <c r="L1881" i="1"/>
  <c r="M1881" i="1"/>
  <c r="L1882" i="1"/>
  <c r="M1882" i="1"/>
  <c r="L1883" i="1"/>
  <c r="M1883" i="1"/>
  <c r="L1885" i="1"/>
  <c r="M1885" i="1"/>
  <c r="L1886" i="1"/>
  <c r="M1886" i="1"/>
  <c r="L1887" i="1"/>
  <c r="M1887" i="1"/>
  <c r="L1888" i="1"/>
  <c r="M1888" i="1"/>
  <c r="L1889" i="1"/>
  <c r="M1889" i="1"/>
  <c r="L1890" i="1"/>
  <c r="M1890" i="1"/>
  <c r="L1891" i="1"/>
  <c r="M1891" i="1"/>
  <c r="L1892" i="1"/>
  <c r="M1892" i="1"/>
  <c r="L899" i="1"/>
  <c r="M899" i="1"/>
  <c r="L921" i="1"/>
  <c r="M921" i="1"/>
  <c r="L923" i="1"/>
  <c r="M923" i="1"/>
  <c r="L875" i="1"/>
  <c r="M875" i="1"/>
  <c r="L1039" i="1"/>
  <c r="M1039" i="1"/>
  <c r="L1040" i="1"/>
  <c r="M1040" i="1"/>
  <c r="L1046" i="1"/>
  <c r="M1046" i="1"/>
  <c r="L1051" i="1"/>
  <c r="M1051" i="1"/>
  <c r="L1057" i="1"/>
  <c r="M1057" i="1"/>
  <c r="L1089" i="1"/>
  <c r="M1089" i="1"/>
  <c r="L1093" i="1"/>
  <c r="M1093" i="1"/>
  <c r="L1103" i="1"/>
  <c r="M1103" i="1"/>
  <c r="L1110" i="1"/>
  <c r="M1110" i="1"/>
  <c r="L1121" i="1"/>
  <c r="M1121" i="1"/>
  <c r="L1127" i="1"/>
  <c r="M1127" i="1"/>
  <c r="L1129" i="1"/>
  <c r="M1129" i="1"/>
  <c r="L1133" i="1"/>
  <c r="M1133" i="1"/>
  <c r="L1135" i="1"/>
  <c r="M1135" i="1"/>
  <c r="L1137" i="1"/>
  <c r="M1137" i="1"/>
  <c r="L1140" i="1"/>
  <c r="M1140" i="1"/>
  <c r="L1143" i="1"/>
  <c r="M1143" i="1"/>
  <c r="L1148" i="1"/>
  <c r="M1148" i="1"/>
  <c r="L1154" i="1"/>
  <c r="M1154" i="1"/>
  <c r="L1259" i="1"/>
  <c r="M1259" i="1"/>
  <c r="L1260" i="1"/>
  <c r="M1260" i="1"/>
  <c r="L1261" i="1"/>
  <c r="M1261" i="1"/>
  <c r="L1264" i="1"/>
  <c r="M1264" i="1"/>
  <c r="L1265" i="1"/>
  <c r="M1265" i="1"/>
  <c r="L1266" i="1"/>
  <c r="M1266" i="1"/>
  <c r="L1338" i="1"/>
  <c r="M1338" i="1"/>
  <c r="L1348" i="1"/>
  <c r="M1348" i="1"/>
  <c r="L1354" i="1"/>
  <c r="M1354" i="1"/>
  <c r="L1382" i="1"/>
  <c r="M1382" i="1"/>
  <c r="L1397" i="1"/>
  <c r="M1397" i="1"/>
  <c r="L1411" i="1"/>
  <c r="M1411" i="1"/>
  <c r="L1418" i="1"/>
  <c r="M1418" i="1"/>
  <c r="L1425" i="1"/>
  <c r="M1425" i="1"/>
  <c r="L1426" i="1"/>
  <c r="M1426" i="1"/>
  <c r="L1492" i="1"/>
  <c r="M1492" i="1"/>
  <c r="L1495" i="1"/>
  <c r="M1495" i="1"/>
  <c r="L1500" i="1"/>
  <c r="M1500" i="1"/>
  <c r="L1513" i="1"/>
  <c r="M1513" i="1"/>
  <c r="L1516" i="1"/>
  <c r="M1516" i="1"/>
  <c r="L1527" i="1"/>
  <c r="M1527" i="1"/>
  <c r="L1540" i="1"/>
  <c r="M1540" i="1"/>
  <c r="L1558" i="1"/>
  <c r="M1558" i="1"/>
  <c r="L1569" i="1"/>
  <c r="M1569" i="1"/>
  <c r="L1577" i="1"/>
  <c r="M1577" i="1"/>
  <c r="L1583" i="1"/>
  <c r="M1583" i="1"/>
  <c r="L1590" i="1"/>
  <c r="M1590" i="1"/>
  <c r="L1594" i="1"/>
  <c r="M1594" i="1"/>
  <c r="L1601" i="1"/>
  <c r="M1601" i="1"/>
  <c r="L1602" i="1"/>
  <c r="M1602" i="1"/>
  <c r="L1652" i="1"/>
  <c r="M1652" i="1"/>
  <c r="L1747" i="1"/>
  <c r="M1747" i="1"/>
  <c r="L1775" i="1"/>
  <c r="M1775" i="1"/>
  <c r="L1778" i="1"/>
  <c r="M1778" i="1"/>
  <c r="L1779" i="1"/>
  <c r="M1779" i="1"/>
  <c r="L1786" i="1"/>
  <c r="M1786" i="1"/>
  <c r="L1797" i="1"/>
  <c r="M1797" i="1"/>
  <c r="L1801" i="1"/>
  <c r="M1801" i="1"/>
  <c r="L1818" i="1"/>
  <c r="M1818" i="1"/>
  <c r="L1825" i="1"/>
  <c r="M1825" i="1"/>
  <c r="L1827" i="1"/>
  <c r="M1827" i="1"/>
  <c r="L1840" i="1"/>
  <c r="M1840" i="1"/>
  <c r="L1848" i="1"/>
  <c r="M1848" i="1"/>
  <c r="L1849" i="1"/>
  <c r="M1849" i="1"/>
  <c r="L1850" i="1"/>
  <c r="M1850" i="1"/>
  <c r="L1869" i="1"/>
  <c r="M1869" i="1"/>
  <c r="L1884" i="1"/>
  <c r="M1884" i="1"/>
  <c r="L890" i="1"/>
  <c r="M890" i="1"/>
  <c r="L891" i="1"/>
  <c r="M891" i="1"/>
  <c r="L954" i="1"/>
  <c r="M954" i="1"/>
  <c r="L966" i="1"/>
  <c r="M966" i="1"/>
  <c r="L1015" i="1"/>
  <c r="M1015" i="1"/>
  <c r="L1058" i="1"/>
  <c r="M1058" i="1"/>
  <c r="L1056" i="1"/>
  <c r="M1056" i="1"/>
  <c r="L1084" i="1"/>
  <c r="M1084" i="1"/>
  <c r="L1109" i="1"/>
  <c r="M1109" i="1"/>
  <c r="L1190" i="1"/>
  <c r="M1190" i="1"/>
  <c r="L1151" i="1"/>
  <c r="M1151" i="1"/>
  <c r="L1242" i="1"/>
  <c r="M1242" i="1"/>
  <c r="L1248" i="1"/>
  <c r="M1248" i="1"/>
  <c r="L1253" i="1"/>
  <c r="M1253" i="1"/>
  <c r="L1256" i="1"/>
  <c r="M1256" i="1"/>
  <c r="L1257" i="1"/>
  <c r="M1257" i="1"/>
  <c r="L1314" i="1"/>
  <c r="M1314" i="1"/>
  <c r="L1321" i="1"/>
  <c r="M1321" i="1"/>
  <c r="L1390" i="1"/>
  <c r="M1390" i="1"/>
  <c r="L1399" i="1"/>
  <c r="M1399" i="1"/>
  <c r="L1423" i="1"/>
  <c r="M1423" i="1"/>
  <c r="L1588" i="1"/>
  <c r="M1588" i="1"/>
  <c r="L1599" i="1"/>
  <c r="M1599" i="1"/>
  <c r="L1812" i="1"/>
  <c r="M1812" i="1"/>
  <c r="L1813" i="1"/>
  <c r="M1813" i="1"/>
  <c r="L1880" i="1"/>
  <c r="M1880" i="1"/>
  <c r="L1895" i="1"/>
  <c r="M1895" i="1"/>
  <c r="L1896" i="1"/>
  <c r="M1896" i="1"/>
  <c r="L1897" i="1"/>
  <c r="M1897" i="1"/>
  <c r="L1898" i="1"/>
  <c r="M1898" i="1"/>
  <c r="L1899" i="1"/>
  <c r="M1899" i="1"/>
  <c r="L1901" i="1"/>
  <c r="M1901" i="1"/>
  <c r="L1902" i="1"/>
  <c r="M1902" i="1"/>
  <c r="L1903" i="1"/>
  <c r="M1903" i="1"/>
  <c r="L1904" i="1"/>
  <c r="M1904" i="1"/>
  <c r="L1905" i="1"/>
  <c r="M1905" i="1"/>
  <c r="L1906" i="1"/>
  <c r="M1906" i="1"/>
  <c r="L1907" i="1"/>
  <c r="M1907" i="1"/>
  <c r="L1908" i="1"/>
  <c r="M1908" i="1"/>
  <c r="L1910" i="1"/>
  <c r="M1910" i="1"/>
  <c r="L1911" i="1"/>
  <c r="M1911" i="1"/>
  <c r="L1912" i="1"/>
  <c r="M1912" i="1"/>
  <c r="L1913" i="1"/>
  <c r="M1913" i="1"/>
  <c r="L1914" i="1"/>
  <c r="M1914" i="1"/>
  <c r="L1915" i="1"/>
  <c r="M1915" i="1"/>
  <c r="L1916" i="1"/>
  <c r="M1916" i="1"/>
  <c r="L1917" i="1"/>
  <c r="M1917" i="1"/>
  <c r="L1918" i="1"/>
  <c r="M1918" i="1"/>
  <c r="L1919" i="1"/>
  <c r="M1919" i="1"/>
  <c r="L1921" i="1"/>
  <c r="M1921" i="1"/>
  <c r="L1922" i="1"/>
  <c r="M1922" i="1"/>
  <c r="L1923" i="1"/>
  <c r="M1923" i="1"/>
  <c r="L1925" i="1"/>
  <c r="M1925" i="1"/>
  <c r="L1926" i="1"/>
  <c r="M1926" i="1"/>
  <c r="L1927" i="1"/>
  <c r="M1927" i="1"/>
  <c r="L1928" i="1"/>
  <c r="M1928" i="1"/>
  <c r="L1931" i="1"/>
  <c r="M1931" i="1"/>
  <c r="L1934" i="1"/>
  <c r="M1934" i="1"/>
  <c r="L1935" i="1"/>
  <c r="M1935" i="1"/>
  <c r="L1937" i="1"/>
  <c r="M1937" i="1"/>
  <c r="L1938" i="1"/>
  <c r="M1938" i="1"/>
  <c r="L1939" i="1"/>
  <c r="M1939" i="1"/>
  <c r="L1940" i="1"/>
  <c r="M1940" i="1"/>
  <c r="L1941" i="1"/>
  <c r="M1941" i="1"/>
  <c r="L1943" i="1"/>
  <c r="M1943" i="1"/>
  <c r="L1944" i="1"/>
  <c r="M1944" i="1"/>
  <c r="L1945" i="1"/>
  <c r="M1945" i="1"/>
  <c r="L1946" i="1"/>
  <c r="M1946" i="1"/>
  <c r="L1947" i="1"/>
  <c r="M1947" i="1"/>
  <c r="L1948" i="1"/>
  <c r="M1948" i="1"/>
  <c r="L1949" i="1"/>
  <c r="M1949" i="1"/>
  <c r="L1950" i="1"/>
  <c r="M1950" i="1"/>
  <c r="L1951" i="1"/>
  <c r="M1951" i="1"/>
  <c r="L1952" i="1"/>
  <c r="M1952" i="1"/>
  <c r="L1953" i="1"/>
  <c r="M1953" i="1"/>
  <c r="L1954" i="1"/>
  <c r="M1954" i="1"/>
  <c r="L991" i="1"/>
  <c r="M991" i="1"/>
  <c r="L1000" i="1"/>
  <c r="M1000" i="1"/>
  <c r="L1008" i="1"/>
  <c r="M1008" i="1"/>
  <c r="L1009" i="1"/>
  <c r="M1009" i="1"/>
  <c r="L1017" i="1"/>
  <c r="M1017" i="1"/>
  <c r="L1018" i="1"/>
  <c r="M1018" i="1"/>
  <c r="L1020" i="1"/>
  <c r="M1020" i="1"/>
  <c r="L1028" i="1"/>
  <c r="M1028" i="1"/>
  <c r="L1032" i="1"/>
  <c r="M1032" i="1"/>
  <c r="L1033" i="1"/>
  <c r="M1033" i="1"/>
  <c r="L1065" i="1"/>
  <c r="M1065" i="1"/>
  <c r="L1078" i="1"/>
  <c r="M1078" i="1"/>
  <c r="L1092" i="1"/>
  <c r="M1092" i="1"/>
  <c r="L1095" i="1"/>
  <c r="M1095" i="1"/>
  <c r="L1098" i="1"/>
  <c r="M1098" i="1"/>
  <c r="L1122" i="1"/>
  <c r="M1122" i="1"/>
  <c r="L1123" i="1"/>
  <c r="M1123" i="1"/>
  <c r="L1125" i="1"/>
  <c r="M1125" i="1"/>
  <c r="L1126" i="1"/>
  <c r="M1126" i="1"/>
  <c r="L1132" i="1"/>
  <c r="M1132" i="1"/>
  <c r="L1136" i="1"/>
  <c r="M1136" i="1"/>
  <c r="L1144" i="1"/>
  <c r="M1144" i="1"/>
  <c r="L1173" i="1"/>
  <c r="M1173" i="1"/>
  <c r="L1174" i="1"/>
  <c r="M1174" i="1"/>
  <c r="L1184" i="1"/>
  <c r="M1184" i="1"/>
  <c r="L1188" i="1"/>
  <c r="M1188" i="1"/>
  <c r="L1191" i="1"/>
  <c r="M1191" i="1"/>
  <c r="L1197" i="1"/>
  <c r="M1197" i="1"/>
  <c r="L1201" i="1"/>
  <c r="M1201" i="1"/>
  <c r="L1205" i="1"/>
  <c r="M1205" i="1"/>
  <c r="L1206" i="1"/>
  <c r="M1206" i="1"/>
  <c r="L1249" i="1"/>
  <c r="M1249" i="1"/>
  <c r="L1255" i="1"/>
  <c r="M1255" i="1"/>
  <c r="L1333" i="1"/>
  <c r="M1333" i="1"/>
  <c r="L1362" i="1"/>
  <c r="M1362" i="1"/>
  <c r="L1363" i="1"/>
  <c r="M1363" i="1"/>
  <c r="L1389" i="1"/>
  <c r="M1389" i="1"/>
  <c r="L1409" i="1"/>
  <c r="M1409" i="1"/>
  <c r="L1415" i="1"/>
  <c r="M1415" i="1"/>
  <c r="L1416" i="1"/>
  <c r="M1416" i="1"/>
  <c r="L1422" i="1"/>
  <c r="M1422" i="1"/>
  <c r="L1427" i="1"/>
  <c r="M1427" i="1"/>
  <c r="L1428" i="1"/>
  <c r="M1428" i="1"/>
  <c r="L1435" i="1"/>
  <c r="M1435" i="1"/>
  <c r="L1548" i="1"/>
  <c r="M1548" i="1"/>
  <c r="L1562" i="1"/>
  <c r="M1562" i="1"/>
  <c r="L1578" i="1"/>
  <c r="M1578" i="1"/>
  <c r="L1643" i="1"/>
  <c r="M1643" i="1"/>
  <c r="L1645" i="1"/>
  <c r="M1645" i="1"/>
  <c r="L1660" i="1"/>
  <c r="M1660" i="1"/>
  <c r="L1743" i="1"/>
  <c r="M1743" i="1"/>
  <c r="L1745" i="1"/>
  <c r="M1745" i="1"/>
  <c r="L1753" i="1"/>
  <c r="M1753" i="1"/>
  <c r="L1756" i="1"/>
  <c r="M1756" i="1"/>
  <c r="L1843" i="1"/>
  <c r="M1843" i="1"/>
  <c r="L1844" i="1"/>
  <c r="M1844" i="1"/>
  <c r="L1936" i="1"/>
  <c r="M1936" i="1"/>
  <c r="L1942" i="1"/>
  <c r="M1942" i="1"/>
  <c r="L1956" i="1"/>
  <c r="M1956" i="1"/>
  <c r="L1958" i="1"/>
  <c r="M1958" i="1"/>
  <c r="L1959" i="1"/>
  <c r="M1959" i="1"/>
  <c r="L1962" i="1"/>
  <c r="M1962" i="1"/>
  <c r="L1964" i="1"/>
  <c r="M1964" i="1"/>
  <c r="L1960" i="1"/>
  <c r="M1960" i="1"/>
  <c r="L1968" i="1"/>
  <c r="M1968" i="1"/>
  <c r="L1969" i="1"/>
  <c r="M1969" i="1"/>
  <c r="L1970" i="1"/>
  <c r="M1970" i="1"/>
  <c r="L1972" i="1"/>
  <c r="M1972" i="1"/>
  <c r="L1973" i="1"/>
  <c r="M1973" i="1"/>
  <c r="L1975" i="1"/>
  <c r="M1975" i="1"/>
  <c r="L979" i="1"/>
  <c r="M979" i="1"/>
  <c r="L983" i="1"/>
  <c r="M983" i="1"/>
  <c r="L987" i="1"/>
  <c r="M987" i="1"/>
  <c r="L988" i="1"/>
  <c r="M988" i="1"/>
  <c r="L993" i="1"/>
  <c r="M993" i="1"/>
  <c r="L1229" i="1"/>
  <c r="M1229" i="1"/>
  <c r="L1317" i="1"/>
  <c r="M1317" i="1"/>
  <c r="L1332" i="1"/>
  <c r="M1332" i="1"/>
  <c r="L1351" i="1"/>
  <c r="M1351" i="1"/>
  <c r="L1352" i="1"/>
  <c r="M1352" i="1"/>
  <c r="L1353" i="1"/>
  <c r="M1353" i="1"/>
  <c r="L1581" i="1"/>
  <c r="M1581" i="1"/>
  <c r="L1597" i="1"/>
  <c r="M1597" i="1"/>
  <c r="L1591" i="1"/>
  <c r="M1591" i="1"/>
  <c r="L1603" i="1"/>
  <c r="M1603" i="1"/>
  <c r="L1642" i="1"/>
  <c r="M1642" i="1"/>
  <c r="L1648" i="1"/>
  <c r="M1648" i="1"/>
  <c r="L1720" i="1"/>
  <c r="M1720" i="1"/>
  <c r="L1822" i="1"/>
  <c r="M1822" i="1"/>
  <c r="L1835" i="1"/>
  <c r="M1835" i="1"/>
  <c r="L1841" i="1"/>
  <c r="M1841" i="1"/>
  <c r="L1846" i="1"/>
  <c r="M1846" i="1"/>
  <c r="L1847" i="1"/>
  <c r="M1847" i="1"/>
  <c r="L1854" i="1"/>
  <c r="M1854" i="1"/>
  <c r="L1851" i="1"/>
  <c r="M1851" i="1"/>
  <c r="L1861" i="1"/>
  <c r="M1861" i="1"/>
  <c r="L1929" i="1"/>
  <c r="M1929" i="1"/>
  <c r="L1930" i="1"/>
  <c r="M1930" i="1"/>
  <c r="L1932" i="1"/>
  <c r="M1932" i="1"/>
  <c r="L1933" i="1"/>
  <c r="M1933" i="1"/>
  <c r="L1955" i="1"/>
  <c r="M1955" i="1"/>
  <c r="L1976" i="1"/>
  <c r="M1976" i="1"/>
  <c r="L1961" i="1"/>
  <c r="M1961" i="1"/>
  <c r="L1965" i="1"/>
  <c r="M1965" i="1"/>
  <c r="L2198" i="1"/>
  <c r="M2198" i="1"/>
  <c r="L1979" i="1"/>
  <c r="M1979" i="1"/>
  <c r="L1980" i="1"/>
  <c r="M1980" i="1"/>
  <c r="L1981" i="1"/>
  <c r="M1981" i="1"/>
  <c r="L1982" i="1"/>
  <c r="M1982" i="1"/>
  <c r="L1983" i="1"/>
  <c r="M1983" i="1"/>
  <c r="L1984" i="1"/>
  <c r="M1984" i="1"/>
  <c r="L1985" i="1"/>
  <c r="M1985" i="1"/>
  <c r="L1986" i="1"/>
  <c r="M1986" i="1"/>
  <c r="L1987" i="1"/>
  <c r="M1987" i="1"/>
  <c r="L1988" i="1"/>
  <c r="M1988" i="1"/>
  <c r="L1989" i="1"/>
  <c r="M1989" i="1"/>
  <c r="L1990" i="1"/>
  <c r="M1990" i="1"/>
  <c r="L1991" i="1"/>
  <c r="M1991" i="1"/>
  <c r="L1992" i="1"/>
  <c r="M1992" i="1"/>
  <c r="L1993" i="1"/>
  <c r="M1993" i="1"/>
  <c r="L1994" i="1"/>
  <c r="M1994" i="1"/>
  <c r="L1995" i="1"/>
  <c r="M1995" i="1"/>
  <c r="L1996" i="1"/>
  <c r="M1996" i="1"/>
  <c r="L1997" i="1"/>
  <c r="M1997" i="1"/>
  <c r="L1998" i="1"/>
  <c r="M1998" i="1"/>
  <c r="L1999" i="1"/>
  <c r="M1999" i="1"/>
  <c r="L2000" i="1"/>
  <c r="M2000" i="1"/>
  <c r="L2001" i="1"/>
  <c r="M2001" i="1"/>
  <c r="L895" i="1"/>
  <c r="M895" i="1"/>
  <c r="L901" i="1"/>
  <c r="M901" i="1"/>
  <c r="L955" i="1"/>
  <c r="M955" i="1"/>
  <c r="L1001" i="1"/>
  <c r="M1001" i="1"/>
  <c r="L1026" i="1"/>
  <c r="M1026" i="1"/>
  <c r="L1053" i="1"/>
  <c r="M1053" i="1"/>
  <c r="L1059" i="1"/>
  <c r="M1059" i="1"/>
  <c r="L1061" i="1"/>
  <c r="M1061" i="1"/>
  <c r="L1062" i="1"/>
  <c r="M1062" i="1"/>
  <c r="L1215" i="1"/>
  <c r="M1215" i="1"/>
  <c r="L1216" i="1"/>
  <c r="M1216" i="1"/>
  <c r="L1218" i="1"/>
  <c r="M1218" i="1"/>
  <c r="L1219" i="1"/>
  <c r="M1219" i="1"/>
  <c r="L1226" i="1"/>
  <c r="M1226" i="1"/>
  <c r="L1234" i="1"/>
  <c r="M1234" i="1"/>
  <c r="L1270" i="1"/>
  <c r="M1270" i="1"/>
  <c r="L1373" i="1"/>
  <c r="M1373" i="1"/>
  <c r="L1403" i="1"/>
  <c r="M1403" i="1"/>
  <c r="L1408" i="1"/>
  <c r="M1408" i="1"/>
  <c r="L1450" i="1"/>
  <c r="M1450" i="1"/>
  <c r="L1462" i="1"/>
  <c r="M1462" i="1"/>
  <c r="L1488" i="1"/>
  <c r="M1488" i="1"/>
  <c r="L1499" i="1"/>
  <c r="M1499" i="1"/>
  <c r="L1493" i="1"/>
  <c r="M1493" i="1"/>
  <c r="L1515" i="1"/>
  <c r="M1515" i="1"/>
  <c r="L1517" i="1"/>
  <c r="M1517" i="1"/>
  <c r="L1600" i="1"/>
  <c r="M1600" i="1"/>
  <c r="L1623" i="1"/>
  <c r="M1623" i="1"/>
  <c r="L1721" i="1"/>
  <c r="M1721" i="1"/>
  <c r="L1722" i="1"/>
  <c r="M1722" i="1"/>
  <c r="L1730" i="1"/>
  <c r="M1730" i="1"/>
  <c r="L1736" i="1"/>
  <c r="M1736" i="1"/>
  <c r="L1740" i="1"/>
  <c r="M1740" i="1"/>
  <c r="L1796" i="1"/>
  <c r="M1796" i="1"/>
  <c r="L1810" i="1"/>
  <c r="M1810" i="1"/>
  <c r="L1815" i="1"/>
  <c r="M1815" i="1"/>
  <c r="L1830" i="1"/>
  <c r="M1830" i="1"/>
  <c r="L1831" i="1"/>
  <c r="M1831" i="1"/>
  <c r="L1832" i="1"/>
  <c r="M1832" i="1"/>
  <c r="L1842" i="1"/>
  <c r="M1842" i="1"/>
  <c r="L1860" i="1"/>
  <c r="M1860" i="1"/>
  <c r="L1863" i="1"/>
  <c r="M1863" i="1"/>
  <c r="L1864" i="1"/>
  <c r="M1864" i="1"/>
  <c r="L1867" i="1"/>
  <c r="M1867" i="1"/>
  <c r="L1871" i="1"/>
  <c r="M1871" i="1"/>
  <c r="L1893" i="1"/>
  <c r="M1893" i="1"/>
  <c r="L1894" i="1"/>
  <c r="M1894" i="1"/>
  <c r="L1900" i="1"/>
  <c r="M1900" i="1"/>
  <c r="L1909" i="1"/>
  <c r="M1909" i="1"/>
  <c r="L1920" i="1"/>
  <c r="M1920" i="1"/>
  <c r="L1924" i="1"/>
  <c r="M1924" i="1"/>
  <c r="L1957" i="1"/>
  <c r="M1957" i="1"/>
  <c r="L1963" i="1"/>
  <c r="M1963" i="1"/>
  <c r="L1966" i="1"/>
  <c r="M1966" i="1"/>
  <c r="L1967" i="1"/>
  <c r="M1967" i="1"/>
  <c r="L1971" i="1"/>
  <c r="M1971" i="1"/>
  <c r="L1974" i="1"/>
  <c r="M1974" i="1"/>
  <c r="L2002" i="1"/>
  <c r="M2002" i="1"/>
  <c r="L2003" i="1"/>
  <c r="M2003" i="1"/>
  <c r="L2004" i="1"/>
  <c r="M2004" i="1"/>
  <c r="L2005" i="1"/>
  <c r="M2005" i="1"/>
  <c r="L2006" i="1"/>
  <c r="M2006" i="1"/>
  <c r="L2007" i="1"/>
  <c r="M2007" i="1"/>
  <c r="L2008" i="1"/>
  <c r="M2008" i="1"/>
  <c r="L2009" i="1"/>
  <c r="M2009" i="1"/>
  <c r="L2010" i="1"/>
  <c r="M2010" i="1"/>
  <c r="L2011" i="1"/>
  <c r="M2011" i="1"/>
  <c r="L2012" i="1"/>
  <c r="M2012" i="1"/>
  <c r="L2013" i="1"/>
  <c r="M2013" i="1"/>
  <c r="L2014" i="1"/>
  <c r="M2014" i="1"/>
  <c r="L2015" i="1"/>
  <c r="M2015" i="1"/>
  <c r="L2016" i="1"/>
  <c r="M2016" i="1"/>
  <c r="L2017" i="1"/>
  <c r="M2017" i="1"/>
  <c r="L922" i="1"/>
  <c r="M922" i="1"/>
  <c r="L934" i="1"/>
  <c r="M934" i="1"/>
  <c r="L941" i="1"/>
  <c r="M941" i="1"/>
  <c r="L942" i="1"/>
  <c r="M942" i="1"/>
  <c r="L946" i="1"/>
  <c r="M946" i="1"/>
  <c r="L950" i="1"/>
  <c r="M950" i="1"/>
  <c r="L953" i="1"/>
  <c r="M953" i="1"/>
  <c r="L961" i="1"/>
  <c r="M961" i="1"/>
  <c r="L965" i="1"/>
  <c r="M965" i="1"/>
  <c r="L997" i="1"/>
  <c r="M997" i="1"/>
  <c r="L1014" i="1"/>
  <c r="M1014" i="1"/>
  <c r="L1012" i="1"/>
  <c r="M1012" i="1"/>
  <c r="L1048" i="1"/>
  <c r="M1048" i="1"/>
  <c r="L1023" i="1"/>
  <c r="M1023" i="1"/>
  <c r="L1066" i="1"/>
  <c r="M1066" i="1"/>
  <c r="L1087" i="1"/>
  <c r="M1087" i="1"/>
  <c r="L1105" i="1"/>
  <c r="M1105" i="1"/>
  <c r="L1111" i="1"/>
  <c r="M1111" i="1"/>
  <c r="L1112" i="1"/>
  <c r="M1112" i="1"/>
  <c r="L1130" i="1"/>
  <c r="M1130" i="1"/>
  <c r="L1131" i="1"/>
  <c r="M1131" i="1"/>
  <c r="L1134" i="1"/>
  <c r="M1134" i="1"/>
  <c r="L1145" i="1"/>
  <c r="M1145" i="1"/>
  <c r="L1146" i="1"/>
  <c r="M1146" i="1"/>
  <c r="L1147" i="1"/>
  <c r="M1147" i="1"/>
  <c r="L1150" i="1"/>
  <c r="M1150" i="1"/>
  <c r="L1153" i="1"/>
  <c r="M1153" i="1"/>
  <c r="L1157" i="1"/>
  <c r="M1157" i="1"/>
  <c r="L1160" i="1"/>
  <c r="M1160" i="1"/>
  <c r="L1162" i="1"/>
  <c r="M1162" i="1"/>
  <c r="L1168" i="1"/>
  <c r="M1168" i="1"/>
  <c r="L1221" i="1"/>
  <c r="M1221" i="1"/>
  <c r="L1240" i="1"/>
  <c r="M1240" i="1"/>
  <c r="L1241" i="1"/>
  <c r="M1241" i="1"/>
  <c r="L1278" i="1"/>
  <c r="M1278" i="1"/>
  <c r="L1272" i="1"/>
  <c r="M1272" i="1"/>
  <c r="L1286" i="1"/>
  <c r="M1286" i="1"/>
  <c r="L1289" i="1"/>
  <c r="M1289" i="1"/>
  <c r="L1301" i="1"/>
  <c r="M1301" i="1"/>
  <c r="L1308" i="1"/>
  <c r="M1308" i="1"/>
  <c r="L1316" i="1"/>
  <c r="M1316" i="1"/>
  <c r="L1318" i="1"/>
  <c r="M1318" i="1"/>
  <c r="L1322" i="1"/>
  <c r="M1322" i="1"/>
  <c r="L1323" i="1"/>
  <c r="M1323" i="1"/>
  <c r="L1347" i="1"/>
  <c r="M1347" i="1"/>
  <c r="L1355" i="1"/>
  <c r="M1355" i="1"/>
  <c r="L1388" i="1"/>
  <c r="M1388" i="1"/>
  <c r="L1392" i="1"/>
  <c r="M1392" i="1"/>
  <c r="L1393" i="1"/>
  <c r="M1393" i="1"/>
  <c r="L1394" i="1"/>
  <c r="M1394" i="1"/>
  <c r="L1395" i="1"/>
  <c r="M1395" i="1"/>
  <c r="L1396" i="1"/>
  <c r="M1396" i="1"/>
  <c r="L909" i="1"/>
  <c r="M909" i="1"/>
  <c r="L912" i="1"/>
  <c r="M912" i="1"/>
  <c r="L913" i="1"/>
  <c r="M913" i="1"/>
  <c r="L920" i="1"/>
  <c r="M920" i="1"/>
  <c r="L882" i="1"/>
  <c r="M882" i="1"/>
  <c r="L1036" i="1"/>
  <c r="M1036" i="1"/>
  <c r="L1045" i="1"/>
  <c r="M1045" i="1"/>
  <c r="L1050" i="1"/>
  <c r="M1050" i="1"/>
  <c r="L1179" i="1"/>
  <c r="M1179" i="1"/>
  <c r="L1187" i="1"/>
  <c r="M1187" i="1"/>
  <c r="L1194" i="1"/>
  <c r="M1194" i="1"/>
  <c r="L1208" i="1"/>
  <c r="M1208" i="1"/>
  <c r="L1212" i="1"/>
  <c r="M1212" i="1"/>
  <c r="L1220" i="1"/>
  <c r="M1220" i="1"/>
  <c r="L1222" i="1"/>
  <c r="M1222" i="1"/>
  <c r="L1223" i="1"/>
  <c r="M1223" i="1"/>
  <c r="L1228" i="1"/>
  <c r="M1228" i="1"/>
  <c r="L1230" i="1"/>
  <c r="M1230" i="1"/>
  <c r="L1237" i="1"/>
  <c r="M1237" i="1"/>
  <c r="L1243" i="1"/>
  <c r="M1243" i="1"/>
  <c r="L1244" i="1"/>
  <c r="M1244" i="1"/>
  <c r="L1251" i="1"/>
  <c r="M1251" i="1"/>
  <c r="L1252" i="1"/>
  <c r="M1252" i="1"/>
  <c r="L1262" i="1"/>
  <c r="M1262" i="1"/>
  <c r="L1419" i="1"/>
  <c r="M1419" i="1"/>
  <c r="L1421" i="1"/>
  <c r="M1421" i="1"/>
  <c r="L1429" i="1"/>
  <c r="M1429" i="1"/>
  <c r="L1431" i="1"/>
  <c r="M1431" i="1"/>
  <c r="L1432" i="1"/>
  <c r="M1432" i="1"/>
  <c r="L1463" i="1"/>
  <c r="M1463" i="1"/>
  <c r="L1467" i="1"/>
  <c r="M1467" i="1"/>
  <c r="L1468" i="1"/>
  <c r="M1468" i="1"/>
  <c r="L1470" i="1"/>
  <c r="M1470" i="1"/>
  <c r="L1471" i="1"/>
  <c r="M1471" i="1"/>
  <c r="L1475" i="1"/>
  <c r="M1475" i="1"/>
  <c r="L1476" i="1"/>
  <c r="M1476" i="1"/>
  <c r="L1479" i="1"/>
  <c r="M1479" i="1"/>
  <c r="L1482" i="1"/>
  <c r="M1482" i="1"/>
  <c r="L1483" i="1"/>
  <c r="M1483" i="1"/>
  <c r="L1485" i="1"/>
  <c r="M1485" i="1"/>
  <c r="L1489" i="1"/>
  <c r="M1489" i="1"/>
  <c r="L1490" i="1"/>
  <c r="M1490" i="1"/>
  <c r="L1494" i="1"/>
  <c r="M1494" i="1"/>
  <c r="L1497" i="1"/>
  <c r="M1497" i="1"/>
  <c r="L1498" i="1"/>
  <c r="M1498" i="1"/>
  <c r="L1501" i="1"/>
  <c r="M1501" i="1"/>
  <c r="L1502" i="1"/>
  <c r="M1502" i="1"/>
  <c r="L1504" i="1"/>
  <c r="M1504" i="1"/>
  <c r="L1505" i="1"/>
  <c r="M1505" i="1"/>
  <c r="L1507" i="1"/>
  <c r="M1507" i="1"/>
  <c r="L1518" i="1"/>
  <c r="M1518" i="1"/>
  <c r="L1519" i="1"/>
  <c r="M1519" i="1"/>
  <c r="L1530" i="1"/>
  <c r="M1530" i="1"/>
  <c r="L1533" i="1"/>
  <c r="M1533" i="1"/>
  <c r="L1537" i="1"/>
  <c r="M1537" i="1"/>
  <c r="L1582" i="1"/>
  <c r="M1582" i="1"/>
  <c r="L1586" i="1"/>
  <c r="M1586" i="1"/>
  <c r="L1587" i="1"/>
  <c r="M1587" i="1"/>
  <c r="L1608" i="1"/>
  <c r="M1608" i="1"/>
  <c r="L1617" i="1"/>
  <c r="M1617" i="1"/>
  <c r="L1618" i="1"/>
  <c r="M1618" i="1"/>
  <c r="L1624" i="1"/>
  <c r="M1624" i="1"/>
  <c r="L963" i="1"/>
  <c r="M963" i="1"/>
  <c r="L964" i="1"/>
  <c r="M964" i="1"/>
  <c r="L975" i="1"/>
  <c r="M975" i="1"/>
  <c r="L976" i="1"/>
  <c r="M976" i="1"/>
  <c r="L980" i="1"/>
  <c r="M980" i="1"/>
  <c r="L982" i="1"/>
  <c r="M982" i="1"/>
  <c r="L984" i="1"/>
  <c r="M984" i="1"/>
  <c r="L986" i="1"/>
  <c r="M986" i="1"/>
  <c r="L1004" i="1"/>
  <c r="M1004" i="1"/>
  <c r="L1013" i="1"/>
  <c r="M1013" i="1"/>
  <c r="L1019" i="1"/>
  <c r="M1019" i="1"/>
  <c r="L1043" i="1"/>
  <c r="M1043" i="1"/>
  <c r="L1029" i="1"/>
  <c r="M1029" i="1"/>
  <c r="L1030" i="1"/>
  <c r="M1030" i="1"/>
  <c r="L1042" i="1"/>
  <c r="M1042" i="1"/>
  <c r="L1047" i="1"/>
  <c r="M1047" i="1"/>
  <c r="L1069" i="1"/>
  <c r="M1069" i="1"/>
  <c r="L1097" i="1"/>
  <c r="M1097" i="1"/>
  <c r="L1100" i="1"/>
  <c r="M1100" i="1"/>
  <c r="L1101" i="1"/>
  <c r="M1101" i="1"/>
  <c r="L1102" i="1"/>
  <c r="M1102" i="1"/>
  <c r="L1156" i="1"/>
  <c r="M1156" i="1"/>
  <c r="L1166" i="1"/>
  <c r="M1166" i="1"/>
  <c r="L1176" i="1"/>
  <c r="M1176" i="1"/>
  <c r="L1175" i="1"/>
  <c r="M1175" i="1"/>
  <c r="L1181" i="1"/>
  <c r="M1181" i="1"/>
  <c r="L1183" i="1"/>
  <c r="M1183" i="1"/>
  <c r="L1236" i="1"/>
  <c r="M1236" i="1"/>
  <c r="L1245" i="1"/>
  <c r="M1245" i="1"/>
  <c r="L1281" i="1"/>
  <c r="M1281" i="1"/>
  <c r="L1335" i="1"/>
  <c r="M1335" i="1"/>
  <c r="L1345" i="1"/>
  <c r="M1345" i="1"/>
  <c r="L1349" i="1"/>
  <c r="M1349" i="1"/>
  <c r="L1356" i="1"/>
  <c r="M1356" i="1"/>
  <c r="L1358" i="1"/>
  <c r="M1358" i="1"/>
  <c r="L1371" i="1"/>
  <c r="M1371" i="1"/>
  <c r="L1372" i="1"/>
  <c r="M1372" i="1"/>
  <c r="L1374" i="1"/>
  <c r="M1374" i="1"/>
  <c r="L1375" i="1"/>
  <c r="M1375" i="1"/>
  <c r="L1376" i="1"/>
  <c r="M1376" i="1"/>
  <c r="L1385" i="1"/>
  <c r="M1385" i="1"/>
  <c r="L1405" i="1"/>
  <c r="M1405" i="1"/>
  <c r="L1412" i="1"/>
  <c r="M1412" i="1"/>
  <c r="L1414" i="1"/>
  <c r="M1414" i="1"/>
  <c r="L1417" i="1"/>
  <c r="M1417" i="1"/>
  <c r="L1437" i="1"/>
  <c r="M1437" i="1"/>
  <c r="L1444" i="1"/>
  <c r="M1444" i="1"/>
  <c r="L1465" i="1"/>
  <c r="M1465" i="1"/>
  <c r="L1477" i="1"/>
  <c r="M1477" i="1"/>
  <c r="L1484" i="1"/>
  <c r="M1484" i="1"/>
  <c r="L1539" i="1"/>
  <c r="M1539" i="1"/>
  <c r="L1545" i="1"/>
  <c r="M1545" i="1"/>
  <c r="L1547" i="1"/>
  <c r="M1547" i="1"/>
  <c r="L1551" i="1"/>
  <c r="M1551" i="1"/>
  <c r="L1553" i="1"/>
  <c r="M1553" i="1"/>
  <c r="L1557" i="1"/>
  <c r="M1557" i="1"/>
  <c r="L1566" i="1"/>
  <c r="M1566" i="1"/>
  <c r="L1573" i="1"/>
  <c r="M1573" i="1"/>
  <c r="L1609" i="1"/>
  <c r="M1609" i="1"/>
  <c r="L1612" i="1"/>
  <c r="M1612" i="1"/>
  <c r="L1613" i="1"/>
  <c r="M1613" i="1"/>
  <c r="L1619" i="1"/>
  <c r="M1619" i="1"/>
  <c r="L1620" i="1"/>
  <c r="M1620" i="1"/>
  <c r="L1621" i="1"/>
  <c r="M1621" i="1"/>
  <c r="L1628" i="1"/>
  <c r="M1628" i="1"/>
  <c r="L1629" i="1"/>
  <c r="M1629" i="1"/>
  <c r="L1632" i="1"/>
  <c r="M1632" i="1"/>
  <c r="L1633" i="1"/>
  <c r="M1633" i="1"/>
  <c r="L1637" i="1"/>
  <c r="M1637" i="1"/>
  <c r="L1638" i="1"/>
  <c r="M1638" i="1"/>
  <c r="L1640" i="1"/>
  <c r="M1640" i="1"/>
  <c r="L1646" i="1"/>
  <c r="M1646" i="1"/>
  <c r="L1647" i="1"/>
  <c r="M1647" i="1"/>
  <c r="L1650" i="1"/>
  <c r="M1650" i="1"/>
  <c r="L1651" i="1"/>
  <c r="M1651" i="1"/>
  <c r="L1655" i="1"/>
  <c r="M1655" i="1"/>
  <c r="L1656" i="1"/>
  <c r="M1656" i="1"/>
  <c r="L900" i="1"/>
  <c r="M900" i="1"/>
  <c r="L935" i="1"/>
  <c r="M935" i="1"/>
  <c r="L951" i="1"/>
  <c r="M951" i="1"/>
  <c r="L974" i="1"/>
  <c r="M974" i="1"/>
  <c r="L985" i="1"/>
  <c r="M985" i="1"/>
  <c r="L1021" i="1"/>
  <c r="M1021" i="1"/>
  <c r="L1022" i="1"/>
  <c r="M1022" i="1"/>
  <c r="L1027" i="1"/>
  <c r="M1027" i="1"/>
  <c r="L1044" i="1"/>
  <c r="M1044" i="1"/>
  <c r="L1091" i="1"/>
  <c r="M1091" i="1"/>
  <c r="L1075" i="1"/>
  <c r="M1075" i="1"/>
  <c r="L1096" i="1"/>
  <c r="M1096" i="1"/>
  <c r="L1099" i="1"/>
  <c r="M1099" i="1"/>
  <c r="L1113" i="1"/>
  <c r="M1113" i="1"/>
  <c r="L1138" i="1"/>
  <c r="M1138" i="1"/>
  <c r="L1152" i="1"/>
  <c r="M1152" i="1"/>
  <c r="L1189" i="1"/>
  <c r="M1189" i="1"/>
  <c r="L1198" i="1"/>
  <c r="M1198" i="1"/>
  <c r="L1200" i="1"/>
  <c r="M1200" i="1"/>
  <c r="L1213" i="1"/>
  <c r="M1213" i="1"/>
  <c r="L1214" i="1"/>
  <c r="M1214" i="1"/>
  <c r="L1217" i="1"/>
  <c r="M1217" i="1"/>
  <c r="L1224" i="1"/>
  <c r="M1224" i="1"/>
  <c r="L1225" i="1"/>
  <c r="M1225" i="1"/>
  <c r="L1232" i="1"/>
  <c r="M1232" i="1"/>
  <c r="L1233" i="1"/>
  <c r="M1233" i="1"/>
  <c r="L1239" i="1"/>
  <c r="M1239" i="1"/>
  <c r="L1246" i="1"/>
  <c r="M1246" i="1"/>
  <c r="L1254" i="1"/>
  <c r="M1254" i="1"/>
  <c r="L1263" i="1"/>
  <c r="M1263" i="1"/>
  <c r="L1290" i="1"/>
  <c r="M1290" i="1"/>
  <c r="L1296" i="1"/>
  <c r="M1296" i="1"/>
  <c r="L1339" i="1"/>
  <c r="M1339" i="1"/>
  <c r="L1342" i="1"/>
  <c r="M1342" i="1"/>
  <c r="L1346" i="1"/>
  <c r="M1346" i="1"/>
  <c r="L1434" i="1"/>
  <c r="M1434" i="1"/>
  <c r="L1447" i="1"/>
  <c r="M1447" i="1"/>
  <c r="L1461" i="1"/>
  <c r="M1461" i="1"/>
  <c r="L1474" i="1"/>
  <c r="M1474" i="1"/>
  <c r="L1531" i="1"/>
  <c r="M1531" i="1"/>
  <c r="L1538" i="1"/>
  <c r="M1538" i="1"/>
  <c r="L1563" i="1"/>
  <c r="M1563" i="1"/>
  <c r="L1564" i="1"/>
  <c r="M1564" i="1"/>
  <c r="L1568" i="1"/>
  <c r="M1568" i="1"/>
  <c r="L1644" i="1"/>
  <c r="M1644" i="1"/>
  <c r="L1653" i="1"/>
  <c r="M1653" i="1"/>
  <c r="L1654" i="1"/>
  <c r="M1654" i="1"/>
  <c r="L1658" i="1"/>
  <c r="M1658" i="1"/>
  <c r="L1659" i="1"/>
  <c r="M1659" i="1"/>
  <c r="L1662" i="1"/>
  <c r="M1662" i="1"/>
  <c r="L1663" i="1"/>
  <c r="M1663" i="1"/>
  <c r="L1666" i="1"/>
  <c r="M1666" i="1"/>
  <c r="L1667" i="1"/>
  <c r="M1667" i="1"/>
  <c r="L1673" i="1"/>
  <c r="M1673" i="1"/>
  <c r="L1676" i="1"/>
  <c r="M1676" i="1"/>
  <c r="L1677" i="1"/>
  <c r="M1677" i="1"/>
  <c r="L1678" i="1"/>
  <c r="M1678" i="1"/>
  <c r="L1683" i="1"/>
  <c r="M1683" i="1"/>
  <c r="L1684" i="1"/>
  <c r="M1684" i="1"/>
  <c r="L1685" i="1"/>
  <c r="M1685" i="1"/>
  <c r="L1686" i="1"/>
  <c r="M1686" i="1"/>
  <c r="L1687" i="1"/>
  <c r="M1687" i="1"/>
  <c r="L1690" i="1"/>
  <c r="M1690" i="1"/>
  <c r="L1692" i="1"/>
  <c r="M1692" i="1"/>
  <c r="L1695" i="1"/>
  <c r="M1695" i="1"/>
  <c r="L1697" i="1"/>
  <c r="M1697" i="1"/>
  <c r="L1702" i="1"/>
  <c r="M1702" i="1"/>
  <c r="L1712" i="1"/>
  <c r="M1712" i="1"/>
  <c r="L1716" i="1"/>
  <c r="M1716" i="1"/>
  <c r="L1718" i="1"/>
  <c r="M1718" i="1"/>
  <c r="L1723" i="1"/>
  <c r="M1723" i="1"/>
  <c r="L1744" i="1"/>
  <c r="M1744" i="1"/>
  <c r="L1746" i="1"/>
  <c r="M1746" i="1"/>
  <c r="L1748" i="1"/>
  <c r="M1748" i="1"/>
  <c r="L1752" i="1"/>
  <c r="M1752" i="1"/>
  <c r="L1755" i="1"/>
  <c r="M1755" i="1"/>
  <c r="L1759" i="1"/>
  <c r="M1759" i="1"/>
  <c r="L1768" i="1"/>
  <c r="M1768" i="1"/>
  <c r="L1774" i="1"/>
  <c r="M1774" i="1"/>
  <c r="L924" i="1"/>
  <c r="M924" i="1"/>
  <c r="L929" i="1"/>
  <c r="M929" i="1"/>
  <c r="L998" i="1"/>
  <c r="M998" i="1"/>
  <c r="L999" i="1"/>
  <c r="M999" i="1"/>
  <c r="L1002" i="1"/>
  <c r="M1002" i="1"/>
  <c r="L1005" i="1"/>
  <c r="M1005" i="1"/>
  <c r="L1025" i="1"/>
  <c r="M1025" i="1"/>
  <c r="L1037" i="1"/>
  <c r="M1037" i="1"/>
  <c r="L1072" i="1"/>
  <c r="M1072" i="1"/>
  <c r="L1081" i="1"/>
  <c r="M1081" i="1"/>
  <c r="L1082" i="1"/>
  <c r="M1082" i="1"/>
  <c r="L1085" i="1"/>
  <c r="M1085" i="1"/>
  <c r="L1104" i="1"/>
  <c r="M1104" i="1"/>
  <c r="L1108" i="1"/>
  <c r="M1108" i="1"/>
  <c r="L1118" i="1"/>
  <c r="M1118" i="1"/>
  <c r="L1142" i="1"/>
  <c r="M1142" i="1"/>
  <c r="L1149" i="1"/>
  <c r="M1149" i="1"/>
  <c r="L1163" i="1"/>
  <c r="M1163" i="1"/>
  <c r="L1193" i="1"/>
  <c r="M1193" i="1"/>
  <c r="L1195" i="1"/>
  <c r="M1195" i="1"/>
  <c r="L1199" i="1"/>
  <c r="M1199" i="1"/>
  <c r="L1227" i="1"/>
  <c r="M1227" i="1"/>
  <c r="L1231" i="1"/>
  <c r="M1231" i="1"/>
  <c r="L1267" i="1"/>
  <c r="M1267" i="1"/>
  <c r="L1268" i="1"/>
  <c r="M1268" i="1"/>
  <c r="L1274" i="1"/>
  <c r="M1274" i="1"/>
  <c r="L1276" i="1"/>
  <c r="M1276" i="1"/>
  <c r="L1277" i="1"/>
  <c r="M1277" i="1"/>
  <c r="L1282" i="1"/>
  <c r="M1282" i="1"/>
  <c r="L1283" i="1"/>
  <c r="M1283" i="1"/>
  <c r="L1284" i="1"/>
  <c r="M1284" i="1"/>
  <c r="L1287" i="1"/>
  <c r="M1287" i="1"/>
  <c r="L1299" i="1"/>
  <c r="M1299" i="1"/>
  <c r="L1297" i="1"/>
  <c r="M1297" i="1"/>
  <c r="L1302" i="1"/>
  <c r="M1302" i="1"/>
  <c r="L1304" i="1"/>
  <c r="M1304" i="1"/>
  <c r="L1306" i="1"/>
  <c r="M1306" i="1"/>
  <c r="L1309" i="1"/>
  <c r="M1309" i="1"/>
  <c r="L1311" i="1"/>
  <c r="M1311" i="1"/>
  <c r="L1312" i="1"/>
  <c r="M1312" i="1"/>
  <c r="L1313" i="1"/>
  <c r="M1313" i="1"/>
  <c r="L1315" i="1"/>
  <c r="M1315" i="1"/>
  <c r="L1319" i="1"/>
  <c r="M1319" i="1"/>
  <c r="L1320" i="1"/>
  <c r="M1320" i="1"/>
  <c r="L1325" i="1"/>
  <c r="M1325" i="1"/>
  <c r="L1327" i="1"/>
  <c r="M1327" i="1"/>
  <c r="L1331" i="1"/>
  <c r="M1331" i="1"/>
  <c r="L1398" i="1"/>
  <c r="M1398" i="1"/>
  <c r="L1413" i="1"/>
  <c r="M1413" i="1"/>
  <c r="L1436" i="1"/>
  <c r="M1436" i="1"/>
  <c r="L1440" i="1"/>
  <c r="M1440" i="1"/>
  <c r="L1480" i="1"/>
  <c r="M1480" i="1"/>
  <c r="L1543" i="1"/>
  <c r="M1543" i="1"/>
  <c r="L1544" i="1"/>
  <c r="M1544" i="1"/>
  <c r="L1552" i="1"/>
  <c r="M1552" i="1"/>
  <c r="L1559" i="1"/>
  <c r="M1559" i="1"/>
  <c r="L1589" i="1"/>
  <c r="M1589" i="1"/>
  <c r="L1592" i="1"/>
  <c r="M1592" i="1"/>
  <c r="L1598" i="1"/>
  <c r="M1598" i="1"/>
  <c r="L1615" i="1"/>
  <c r="M1615" i="1"/>
  <c r="L1622" i="1"/>
  <c r="M1622" i="1"/>
  <c r="L1625" i="1"/>
  <c r="M1625" i="1"/>
  <c r="L1630" i="1"/>
  <c r="M1630" i="1"/>
  <c r="L1636" i="1"/>
  <c r="M1636" i="1"/>
  <c r="L1657" i="1"/>
  <c r="M1657" i="1"/>
  <c r="L1675" i="1"/>
  <c r="M1675" i="1"/>
  <c r="L896" i="1"/>
  <c r="M896" i="1"/>
  <c r="L898" i="1"/>
  <c r="M898" i="1"/>
  <c r="L906" i="1"/>
  <c r="M906" i="1"/>
  <c r="L908" i="1"/>
  <c r="M908" i="1"/>
  <c r="L910" i="1"/>
  <c r="M910" i="1"/>
  <c r="L911" i="1"/>
  <c r="M911" i="1"/>
  <c r="L914" i="1"/>
  <c r="M914" i="1"/>
  <c r="L918" i="1"/>
  <c r="M918" i="1"/>
  <c r="L962" i="1"/>
  <c r="M962" i="1"/>
  <c r="L967" i="1"/>
  <c r="M967" i="1"/>
  <c r="L1064" i="1"/>
  <c r="M1064" i="1"/>
  <c r="L1031" i="1"/>
  <c r="M1031" i="1"/>
  <c r="L1067" i="1"/>
  <c r="M1067" i="1"/>
  <c r="L1070" i="1"/>
  <c r="M1070" i="1"/>
  <c r="L1080" i="1"/>
  <c r="M1080" i="1"/>
  <c r="L1155" i="1"/>
  <c r="M1155" i="1"/>
  <c r="L1159" i="1"/>
  <c r="M1159" i="1"/>
  <c r="L1172" i="1"/>
  <c r="M1172" i="1"/>
  <c r="L1211" i="1"/>
  <c r="M1211" i="1"/>
  <c r="L1275" i="1"/>
  <c r="M1275" i="1"/>
  <c r="L1369" i="1"/>
  <c r="M1369" i="1"/>
  <c r="L1378" i="1"/>
  <c r="M1378" i="1"/>
  <c r="L1381" i="1"/>
  <c r="M1381" i="1"/>
  <c r="L1384" i="1"/>
  <c r="M1384" i="1"/>
  <c r="L1386" i="1"/>
  <c r="M1386" i="1"/>
  <c r="L1410" i="1"/>
  <c r="M1410" i="1"/>
  <c r="L1420" i="1"/>
  <c r="M1420" i="1"/>
  <c r="L1424" i="1"/>
  <c r="M1424" i="1"/>
  <c r="L1433" i="1"/>
  <c r="M1433" i="1"/>
  <c r="L1438" i="1"/>
  <c r="M1438" i="1"/>
  <c r="L1439" i="1"/>
  <c r="M1439" i="1"/>
  <c r="L1441" i="1"/>
  <c r="M1441" i="1"/>
  <c r="L1442" i="1"/>
  <c r="M1442" i="1"/>
  <c r="L1443" i="1"/>
  <c r="M1443" i="1"/>
  <c r="L1445" i="1"/>
  <c r="M1445" i="1"/>
  <c r="L1451" i="1"/>
  <c r="M1451" i="1"/>
  <c r="L1452" i="1"/>
  <c r="M1452" i="1"/>
  <c r="L1520" i="1"/>
  <c r="M1520" i="1"/>
  <c r="L1522" i="1"/>
  <c r="M1522" i="1"/>
  <c r="L1541" i="1"/>
  <c r="M1541" i="1"/>
  <c r="L1546" i="1"/>
  <c r="M1546" i="1"/>
  <c r="L1593" i="1"/>
  <c r="M1593" i="1"/>
  <c r="L1595" i="1"/>
  <c r="M1595" i="1"/>
  <c r="L1605" i="1"/>
  <c r="M1605" i="1"/>
  <c r="L1607" i="1"/>
  <c r="M1607" i="1"/>
  <c r="L1670" i="1"/>
  <c r="M1670" i="1"/>
  <c r="L1674" i="1"/>
  <c r="M1674" i="1"/>
  <c r="L1679" i="1"/>
  <c r="M1679" i="1"/>
  <c r="L1681" i="1"/>
  <c r="M1681" i="1"/>
  <c r="L1689" i="1"/>
  <c r="M1689" i="1"/>
  <c r="L1691" i="1"/>
  <c r="M1691" i="1"/>
  <c r="L1693" i="1"/>
  <c r="M1693" i="1"/>
  <c r="L1694" i="1"/>
  <c r="M1694" i="1"/>
  <c r="L1696" i="1"/>
  <c r="M1696" i="1"/>
  <c r="L1698" i="1"/>
  <c r="M1698" i="1"/>
  <c r="L1699" i="1"/>
  <c r="M1699" i="1"/>
  <c r="L1725" i="1"/>
  <c r="M1725" i="1"/>
  <c r="L1709" i="1"/>
  <c r="M1709" i="1"/>
  <c r="L1726" i="1"/>
  <c r="M1726" i="1"/>
  <c r="L1735" i="1"/>
  <c r="M1735" i="1"/>
  <c r="L1742" i="1"/>
  <c r="M1742" i="1"/>
  <c r="L1749" i="1"/>
  <c r="M1749" i="1"/>
  <c r="L1754" i="1"/>
  <c r="M1754" i="1"/>
  <c r="L1760" i="1"/>
  <c r="M1760" i="1"/>
  <c r="L1762" i="1"/>
  <c r="M1762" i="1"/>
  <c r="L1763" i="1"/>
  <c r="M1763" i="1"/>
  <c r="L1766" i="1"/>
  <c r="M1766" i="1"/>
  <c r="L1770" i="1"/>
  <c r="M1770" i="1"/>
  <c r="L1773" i="1"/>
  <c r="M1773" i="1"/>
  <c r="L1776" i="1"/>
  <c r="M1776" i="1"/>
  <c r="L1777" i="1"/>
  <c r="M1777" i="1"/>
  <c r="L1780" i="1"/>
  <c r="M1780" i="1"/>
  <c r="L1781" i="1"/>
  <c r="M1781" i="1"/>
  <c r="L1782" i="1"/>
  <c r="M1782" i="1"/>
  <c r="L1783" i="1"/>
  <c r="M1783" i="1"/>
  <c r="L1784" i="1"/>
  <c r="M1784" i="1"/>
  <c r="L1785" i="1"/>
  <c r="M1785" i="1"/>
  <c r="L1787" i="1"/>
  <c r="M1787" i="1"/>
  <c r="L1788" i="1"/>
  <c r="M1788" i="1"/>
  <c r="L1790" i="1"/>
  <c r="M1790" i="1"/>
  <c r="L893" i="1"/>
  <c r="M893" i="1"/>
  <c r="L894" i="1"/>
  <c r="M894" i="1"/>
  <c r="L902" i="1"/>
  <c r="M902" i="1"/>
  <c r="L904" i="1"/>
  <c r="M904" i="1"/>
  <c r="L915" i="1"/>
  <c r="M915" i="1"/>
  <c r="L916" i="1"/>
  <c r="M916" i="1"/>
  <c r="L917" i="1"/>
  <c r="M917" i="1"/>
  <c r="L919" i="1"/>
  <c r="M919" i="1"/>
  <c r="L936" i="1"/>
  <c r="M936" i="1"/>
  <c r="L947" i="1"/>
  <c r="M947" i="1"/>
  <c r="L949" i="1"/>
  <c r="M949" i="1"/>
  <c r="L956" i="1"/>
  <c r="M956" i="1"/>
  <c r="L959" i="1"/>
  <c r="M959" i="1"/>
  <c r="L973" i="1"/>
  <c r="M973" i="1"/>
  <c r="L977" i="1"/>
  <c r="M977" i="1"/>
  <c r="L996" i="1"/>
  <c r="M996" i="1"/>
  <c r="L1003" i="1"/>
  <c r="M1003" i="1"/>
  <c r="L1034" i="1"/>
  <c r="M1034" i="1"/>
  <c r="L1035" i="1"/>
  <c r="M1035" i="1"/>
  <c r="L1052" i="1"/>
  <c r="M1052" i="1"/>
  <c r="L1054" i="1"/>
  <c r="M1054" i="1"/>
  <c r="L1055" i="1"/>
  <c r="M1055" i="1"/>
  <c r="L1060" i="1"/>
  <c r="M1060" i="1"/>
  <c r="L1063" i="1"/>
  <c r="M1063" i="1"/>
  <c r="L1068" i="1"/>
  <c r="M1068" i="1"/>
  <c r="L1073" i="1"/>
  <c r="M1073" i="1"/>
  <c r="L1074" i="1"/>
  <c r="M1074" i="1"/>
  <c r="L1076" i="1"/>
  <c r="M1076" i="1"/>
  <c r="L1077" i="1"/>
  <c r="M1077" i="1"/>
  <c r="L1083" i="1"/>
  <c r="M1083" i="1"/>
  <c r="L1088" i="1"/>
  <c r="M1088" i="1"/>
  <c r="L1090" i="1"/>
  <c r="M1090" i="1"/>
  <c r="L1094" i="1"/>
  <c r="M1094" i="1"/>
  <c r="L1106" i="1"/>
  <c r="M1106" i="1"/>
  <c r="L1107" i="1"/>
  <c r="M1107" i="1"/>
  <c r="L1167" i="1"/>
  <c r="M1167" i="1"/>
  <c r="L1177" i="1"/>
  <c r="M1177" i="1"/>
  <c r="L1178" i="1"/>
  <c r="M1178" i="1"/>
  <c r="L1180" i="1"/>
  <c r="M1180" i="1"/>
  <c r="L1202" i="1"/>
  <c r="M1202" i="1"/>
  <c r="L1310" i="1"/>
  <c r="M1310" i="1"/>
  <c r="L1324" i="1"/>
  <c r="M1324" i="1"/>
  <c r="L1328" i="1"/>
  <c r="M1328" i="1"/>
  <c r="L1334" i="1"/>
  <c r="M1334" i="1"/>
  <c r="L1336" i="1"/>
  <c r="M1336" i="1"/>
  <c r="L1344" i="1"/>
  <c r="M1344" i="1"/>
  <c r="L1350" i="1"/>
  <c r="M1350" i="1"/>
  <c r="L1359" i="1"/>
  <c r="M1359" i="1"/>
  <c r="L1360" i="1"/>
  <c r="M1360" i="1"/>
  <c r="L1361" i="1"/>
  <c r="M1361" i="1"/>
  <c r="L1366" i="1"/>
  <c r="M1366" i="1"/>
  <c r="L1367" i="1"/>
  <c r="M1367" i="1"/>
  <c r="L1368" i="1"/>
  <c r="M1368" i="1"/>
  <c r="L1377" i="1"/>
  <c r="M1377" i="1"/>
  <c r="L1383" i="1"/>
  <c r="M1383" i="1"/>
  <c r="L1400" i="1"/>
  <c r="M1400" i="1"/>
  <c r="L1460" i="1"/>
  <c r="M1460" i="1"/>
  <c r="L1458" i="1"/>
  <c r="M1458" i="1"/>
  <c r="L1464" i="1"/>
  <c r="M1464" i="1"/>
  <c r="L1466" i="1"/>
  <c r="M1466" i="1"/>
  <c r="L1469" i="1"/>
  <c r="M1469" i="1"/>
  <c r="L1486" i="1"/>
  <c r="M1486" i="1"/>
  <c r="L1487" i="1"/>
  <c r="M1487" i="1"/>
  <c r="L1506" i="1"/>
  <c r="M1506" i="1"/>
  <c r="L1508" i="1"/>
  <c r="M1508" i="1"/>
  <c r="L1523" i="1"/>
  <c r="M1523" i="1"/>
  <c r="L1536" i="1"/>
  <c r="M1536" i="1"/>
  <c r="L1556" i="1"/>
  <c r="M1556" i="1"/>
  <c r="L1560" i="1"/>
  <c r="M1560" i="1"/>
  <c r="L1641" i="1"/>
  <c r="M1641" i="1"/>
  <c r="L905" i="1"/>
  <c r="M905" i="1"/>
  <c r="L907" i="1"/>
  <c r="M907" i="1"/>
  <c r="L925" i="1"/>
  <c r="M925" i="1"/>
  <c r="L928" i="1"/>
  <c r="M928" i="1"/>
  <c r="L945" i="1"/>
  <c r="M945" i="1"/>
  <c r="L971" i="1"/>
  <c r="M971" i="1"/>
  <c r="L972" i="1"/>
  <c r="M972" i="1"/>
  <c r="L989" i="1"/>
  <c r="M989" i="1"/>
  <c r="L990" i="1"/>
  <c r="M990" i="1"/>
  <c r="L992" i="1"/>
  <c r="M992" i="1"/>
  <c r="L994" i="1"/>
  <c r="M994" i="1"/>
  <c r="L1006" i="1"/>
  <c r="M1006" i="1"/>
  <c r="L1007" i="1"/>
  <c r="M1007" i="1"/>
  <c r="L1010" i="1"/>
  <c r="M1010" i="1"/>
  <c r="L1041" i="1"/>
  <c r="M1041" i="1"/>
  <c r="L1119" i="1"/>
  <c r="M1119" i="1"/>
  <c r="L1124" i="1"/>
  <c r="M1124" i="1"/>
  <c r="L1139" i="1"/>
  <c r="M1139" i="1"/>
  <c r="L1141" i="1"/>
  <c r="M1141" i="1"/>
  <c r="L1209" i="1"/>
  <c r="M1209" i="1"/>
  <c r="L1210" i="1"/>
  <c r="M1210" i="1"/>
  <c r="L1258" i="1"/>
  <c r="M1258" i="1"/>
  <c r="L1280" i="1"/>
  <c r="M1280" i="1"/>
  <c r="L1285" i="1"/>
  <c r="M1285" i="1"/>
  <c r="L1307" i="1"/>
  <c r="M1307" i="1"/>
  <c r="L1364" i="1"/>
  <c r="M1364" i="1"/>
  <c r="L1379" i="1"/>
  <c r="M1379" i="1"/>
  <c r="L1387" i="1"/>
  <c r="M1387" i="1"/>
  <c r="L1402" i="1"/>
  <c r="M1402" i="1"/>
  <c r="L1514" i="1"/>
  <c r="M1514" i="1"/>
  <c r="L1525" i="1"/>
  <c r="M1525" i="1"/>
  <c r="L1580" i="1"/>
  <c r="M1580" i="1"/>
  <c r="L1611" i="1"/>
  <c r="M1611" i="1"/>
  <c r="L1627" i="1"/>
  <c r="M1627" i="1"/>
  <c r="L1631" i="1"/>
  <c r="M1631" i="1"/>
  <c r="L1634" i="1"/>
  <c r="M1634" i="1"/>
  <c r="L1635" i="1"/>
  <c r="M1635" i="1"/>
  <c r="L1649" i="1"/>
  <c r="M1649" i="1"/>
  <c r="L1668" i="1"/>
  <c r="M1668" i="1"/>
  <c r="L1669" i="1"/>
  <c r="M1669" i="1"/>
  <c r="L1671" i="1"/>
  <c r="M1671" i="1"/>
  <c r="L1672" i="1"/>
  <c r="M1672" i="1"/>
  <c r="L1680" i="1"/>
  <c r="M1680" i="1"/>
  <c r="L1688" i="1"/>
  <c r="M1688" i="1"/>
  <c r="L1700" i="1"/>
  <c r="M1700" i="1"/>
  <c r="L1701" i="1"/>
  <c r="M1701" i="1"/>
  <c r="L1703" i="1"/>
  <c r="M1703" i="1"/>
  <c r="L1705" i="1"/>
  <c r="M1705" i="1"/>
  <c r="L1706" i="1"/>
  <c r="M1706" i="1"/>
  <c r="L1707" i="1"/>
  <c r="M1707" i="1"/>
  <c r="L1708" i="1"/>
  <c r="M1708" i="1"/>
  <c r="L1711" i="1"/>
  <c r="M1711" i="1"/>
  <c r="L1714" i="1"/>
  <c r="M1714" i="1"/>
  <c r="L1719" i="1"/>
  <c r="M1719" i="1"/>
  <c r="L1724" i="1"/>
  <c r="M1724" i="1"/>
  <c r="L1727" i="1"/>
  <c r="M1727" i="1"/>
  <c r="L1728" i="1"/>
  <c r="M1728" i="1"/>
  <c r="L1729" i="1"/>
  <c r="M1729" i="1"/>
  <c r="L1731" i="1"/>
  <c r="M1731" i="1"/>
  <c r="L1737" i="1"/>
  <c r="M1737" i="1"/>
  <c r="L1738" i="1"/>
  <c r="M1738" i="1"/>
  <c r="L1750" i="1"/>
  <c r="M1750" i="1"/>
  <c r="L1751" i="1"/>
  <c r="M1751" i="1"/>
  <c r="L1758" i="1"/>
  <c r="M1758" i="1"/>
  <c r="L1761" i="1"/>
  <c r="M1761" i="1"/>
  <c r="L1764" i="1"/>
  <c r="M1764" i="1"/>
  <c r="L1767" i="1"/>
  <c r="M1767" i="1"/>
  <c r="L1771" i="1"/>
  <c r="M1771" i="1"/>
  <c r="L1772" i="1"/>
  <c r="M1772" i="1"/>
  <c r="L978" i="1"/>
  <c r="M978" i="1"/>
  <c r="L1016" i="1"/>
  <c r="M1016" i="1"/>
  <c r="L1024" i="1"/>
  <c r="M1024" i="1"/>
  <c r="L1071" i="1"/>
  <c r="M1071" i="1"/>
  <c r="L1079" i="1"/>
  <c r="M1079" i="1"/>
  <c r="L1086" i="1"/>
  <c r="M1086" i="1"/>
  <c r="L1114" i="1"/>
  <c r="M1114" i="1"/>
  <c r="L1115" i="1"/>
  <c r="M1115" i="1"/>
  <c r="L1117" i="1"/>
  <c r="M1117" i="1"/>
  <c r="L1120" i="1"/>
  <c r="M1120" i="1"/>
  <c r="L1158" i="1"/>
  <c r="M1158" i="1"/>
  <c r="L1161" i="1"/>
  <c r="M1161" i="1"/>
  <c r="L1165" i="1"/>
  <c r="M1165" i="1"/>
  <c r="L1182" i="1"/>
  <c r="M1182" i="1"/>
  <c r="L1326" i="1"/>
  <c r="M1326" i="1"/>
  <c r="L1204" i="1"/>
  <c r="M1204" i="1"/>
  <c r="L1329" i="1"/>
  <c r="M1329" i="1"/>
  <c r="L1330" i="1"/>
  <c r="M1330" i="1"/>
  <c r="L1341" i="1"/>
  <c r="M1341" i="1"/>
  <c r="L1343" i="1"/>
  <c r="M1343" i="1"/>
  <c r="L1357" i="1"/>
  <c r="M1357" i="1"/>
  <c r="L1365" i="1"/>
  <c r="M1365" i="1"/>
  <c r="L1370" i="1"/>
  <c r="M1370" i="1"/>
  <c r="L1380" i="1"/>
  <c r="M1380" i="1"/>
  <c r="L1391" i="1"/>
  <c r="M1391" i="1"/>
  <c r="L1449" i="1"/>
  <c r="M1449" i="1"/>
  <c r="L1455" i="1"/>
  <c r="M1455" i="1"/>
  <c r="L1456" i="1"/>
  <c r="M1456" i="1"/>
  <c r="L1457" i="1"/>
  <c r="M1457" i="1"/>
  <c r="L1472" i="1"/>
  <c r="M1472" i="1"/>
  <c r="L1473" i="1"/>
  <c r="M1473" i="1"/>
  <c r="L1478" i="1"/>
  <c r="M1478" i="1"/>
  <c r="L1481" i="1"/>
  <c r="M1481" i="1"/>
  <c r="L1496" i="1"/>
  <c r="M1496" i="1"/>
  <c r="L1503" i="1"/>
  <c r="M1503" i="1"/>
  <c r="L1509" i="1"/>
  <c r="M1509" i="1"/>
  <c r="L1510" i="1"/>
  <c r="M1510" i="1"/>
  <c r="L1511" i="1"/>
  <c r="M1511" i="1"/>
  <c r="L1512" i="1"/>
  <c r="M1512" i="1"/>
  <c r="L816" i="1"/>
  <c r="M816" i="1"/>
  <c r="L1521" i="1"/>
  <c r="M1521" i="1"/>
  <c r="L1524" i="1"/>
  <c r="M1524" i="1"/>
  <c r="L1529" i="1"/>
  <c r="M1529" i="1"/>
  <c r="L1574" i="1"/>
  <c r="M1574" i="1"/>
  <c r="L1704" i="1"/>
  <c r="M1704" i="1"/>
  <c r="L1739" i="1"/>
  <c r="M1739" i="1"/>
  <c r="L1741" i="1"/>
  <c r="M1741" i="1"/>
  <c r="L1757" i="1"/>
  <c r="M1757" i="1"/>
  <c r="L1765" i="1"/>
  <c r="M1765" i="1"/>
  <c r="L1769" i="1"/>
  <c r="M1769" i="1"/>
  <c r="L1789" i="1"/>
  <c r="M1789" i="1"/>
  <c r="L1791" i="1"/>
  <c r="M1791" i="1"/>
  <c r="L1792" i="1"/>
  <c r="M1792" i="1"/>
  <c r="L1793" i="1"/>
  <c r="M1793" i="1"/>
  <c r="L1794" i="1"/>
  <c r="M1794" i="1"/>
  <c r="L1795" i="1"/>
  <c r="M1795" i="1"/>
  <c r="L1798" i="1"/>
  <c r="M1798" i="1"/>
  <c r="L1799" i="1"/>
  <c r="M1799" i="1"/>
  <c r="L1800" i="1"/>
  <c r="M1800" i="1"/>
  <c r="L1802" i="1"/>
  <c r="M1802" i="1"/>
  <c r="L1803" i="1"/>
  <c r="M1803" i="1"/>
  <c r="L1804" i="1"/>
  <c r="M1804" i="1"/>
  <c r="L1805" i="1"/>
  <c r="M1805" i="1"/>
  <c r="L1806" i="1"/>
  <c r="M1806" i="1"/>
  <c r="L1807" i="1"/>
  <c r="M1807" i="1"/>
  <c r="L1811" i="1"/>
  <c r="M1811" i="1"/>
  <c r="L1814" i="1"/>
  <c r="M1814" i="1"/>
  <c r="L1816" i="1"/>
  <c r="M1816" i="1"/>
  <c r="L1820" i="1"/>
  <c r="M1820" i="1"/>
  <c r="L1824" i="1"/>
  <c r="M1824" i="1"/>
  <c r="L1834" i="1"/>
  <c r="M1834" i="1"/>
  <c r="L1836" i="1"/>
  <c r="M1836" i="1"/>
  <c r="L1838" i="1"/>
  <c r="M1838" i="1"/>
  <c r="L1845" i="1"/>
  <c r="M1845" i="1"/>
  <c r="L1855" i="1"/>
  <c r="M1855" i="1"/>
  <c r="L1856" i="1"/>
  <c r="M1856" i="1"/>
  <c r="L1858" i="1"/>
  <c r="M1858" i="1"/>
  <c r="L1859" i="1"/>
  <c r="M1859" i="1"/>
  <c r="L2028" i="1"/>
  <c r="M2028" i="1"/>
  <c r="L2038" i="1"/>
  <c r="M2038" i="1"/>
  <c r="L2043" i="1"/>
  <c r="M2043" i="1"/>
  <c r="L2047" i="1"/>
  <c r="M2047" i="1"/>
  <c r="L2097" i="1"/>
  <c r="M2097" i="1"/>
  <c r="L2098" i="1"/>
  <c r="M2098" i="1"/>
  <c r="L2102" i="1"/>
  <c r="M2102" i="1"/>
  <c r="L2111" i="1"/>
  <c r="M2111" i="1"/>
  <c r="L2119" i="1"/>
  <c r="M2119" i="1"/>
  <c r="L2129" i="1"/>
  <c r="M2129" i="1"/>
  <c r="L1977" i="1"/>
  <c r="M1977" i="1"/>
  <c r="L2157" i="1"/>
  <c r="M2157" i="1"/>
  <c r="L2162" i="1"/>
  <c r="M2162" i="1"/>
  <c r="L2166" i="1"/>
  <c r="M2166" i="1"/>
  <c r="L2177" i="1"/>
  <c r="M2177" i="1"/>
  <c r="L2179" i="1"/>
  <c r="M2179" i="1"/>
  <c r="L2180" i="1"/>
  <c r="M2180" i="1"/>
  <c r="L2182" i="1"/>
  <c r="M2182" i="1"/>
  <c r="L2183" i="1"/>
  <c r="M2183" i="1"/>
  <c r="L2184" i="1"/>
  <c r="M2184" i="1"/>
  <c r="L2185" i="1"/>
  <c r="M2185" i="1"/>
  <c r="L2186" i="1"/>
  <c r="M2186" i="1"/>
  <c r="L2188" i="1"/>
  <c r="M2188" i="1"/>
  <c r="L2189" i="1"/>
  <c r="M2189" i="1"/>
  <c r="L2191" i="1"/>
  <c r="M2191" i="1"/>
  <c r="L2192" i="1"/>
  <c r="M2192" i="1"/>
  <c r="L2193" i="1"/>
  <c r="M2193" i="1"/>
  <c r="L2194" i="1"/>
  <c r="M2194" i="1"/>
  <c r="L2197" i="1"/>
  <c r="M2197" i="1"/>
  <c r="L2201" i="1"/>
  <c r="M2201" i="1"/>
  <c r="L2216" i="1"/>
  <c r="M2216" i="1"/>
  <c r="L2206" i="1"/>
  <c r="M2206" i="1"/>
  <c r="L2208" i="1"/>
  <c r="M2208" i="1"/>
  <c r="L2219" i="1"/>
  <c r="M2219" i="1"/>
  <c r="L2220" i="1"/>
  <c r="M2220" i="1"/>
  <c r="L2221" i="1"/>
  <c r="M2221" i="1"/>
  <c r="L2224" i="1"/>
  <c r="M2224" i="1"/>
  <c r="L2231" i="1"/>
  <c r="M2231" i="1"/>
  <c r="L2239" i="1"/>
  <c r="M2239" i="1"/>
  <c r="L2243" i="1"/>
  <c r="M2243" i="1"/>
  <c r="L2249" i="1"/>
  <c r="M2249" i="1"/>
  <c r="L2250" i="1"/>
  <c r="M2250" i="1"/>
  <c r="L2252" i="1"/>
  <c r="M2252" i="1"/>
  <c r="L2253" i="1"/>
  <c r="M2253" i="1"/>
  <c r="L2255" i="1"/>
  <c r="M2255" i="1"/>
  <c r="L2264" i="1"/>
  <c r="M2264" i="1"/>
  <c r="L2285" i="1"/>
  <c r="M2285" i="1"/>
  <c r="L2287" i="1"/>
  <c r="M2287" i="1"/>
  <c r="L2311" i="1"/>
  <c r="M2311" i="1"/>
  <c r="L2313" i="1"/>
  <c r="M2313" i="1"/>
  <c r="L2318" i="1"/>
  <c r="M2318" i="1"/>
  <c r="L2320" i="1"/>
  <c r="M2320" i="1"/>
  <c r="L2324" i="1"/>
  <c r="M2324" i="1"/>
  <c r="L2331" i="1"/>
  <c r="M2331" i="1"/>
  <c r="L2344" i="1"/>
  <c r="M2344" i="1"/>
  <c r="L2361" i="1"/>
  <c r="M2361" i="1"/>
  <c r="L2393" i="1"/>
  <c r="M2393" i="1"/>
  <c r="L2423" i="1"/>
  <c r="M2423" i="1"/>
  <c r="L2425" i="1"/>
  <c r="M2425" i="1"/>
  <c r="L2434" i="1"/>
  <c r="M2434" i="1"/>
  <c r="L2439" i="1"/>
  <c r="M2439" i="1"/>
  <c r="L2441" i="1"/>
  <c r="M2441" i="1"/>
  <c r="L2443" i="1"/>
  <c r="M2443" i="1"/>
  <c r="L2447" i="1"/>
  <c r="M2447" i="1"/>
  <c r="L2449" i="1"/>
  <c r="M2449" i="1"/>
  <c r="L2451" i="1"/>
  <c r="M2451" i="1"/>
  <c r="L2095" i="1"/>
  <c r="M2095" i="1"/>
  <c r="L2100" i="1"/>
  <c r="M2100" i="1"/>
  <c r="L2101" i="1"/>
  <c r="M2101" i="1"/>
  <c r="L2104" i="1"/>
  <c r="M2104" i="1"/>
  <c r="L2108" i="1"/>
  <c r="M2108" i="1"/>
  <c r="L2109" i="1"/>
  <c r="M2109" i="1"/>
  <c r="L2110" i="1"/>
  <c r="M2110" i="1"/>
  <c r="L2113" i="1"/>
  <c r="M2113" i="1"/>
  <c r="L2115" i="1"/>
  <c r="M2115" i="1"/>
  <c r="L2130" i="1"/>
  <c r="M2130" i="1"/>
  <c r="L2132" i="1"/>
  <c r="M2132" i="1"/>
  <c r="L2134" i="1"/>
  <c r="M2134" i="1"/>
  <c r="L2135" i="1"/>
  <c r="M2135" i="1"/>
  <c r="L2136" i="1"/>
  <c r="M2136" i="1"/>
  <c r="L2199" i="1"/>
  <c r="M2199" i="1"/>
  <c r="L2227" i="1"/>
  <c r="M2227" i="1"/>
  <c r="L2237" i="1"/>
  <c r="M2237" i="1"/>
  <c r="L2244" i="1"/>
  <c r="M2244" i="1"/>
  <c r="L2256" i="1"/>
  <c r="M2256" i="1"/>
  <c r="L2257" i="1"/>
  <c r="M2257" i="1"/>
  <c r="L2258" i="1"/>
  <c r="M2258" i="1"/>
  <c r="L2259" i="1"/>
  <c r="M2259" i="1"/>
  <c r="L2270" i="1"/>
  <c r="M2270" i="1"/>
  <c r="L2271" i="1"/>
  <c r="M2271" i="1"/>
  <c r="L2275" i="1"/>
  <c r="M2275" i="1"/>
  <c r="L2277" i="1"/>
  <c r="M2277" i="1"/>
  <c r="L2279" i="1"/>
  <c r="M2279" i="1"/>
  <c r="L2281" i="1"/>
  <c r="M2281" i="1"/>
  <c r="L2282" i="1"/>
  <c r="M2282" i="1"/>
  <c r="L2286" i="1"/>
  <c r="M2286" i="1"/>
  <c r="L2289" i="1"/>
  <c r="M2289" i="1"/>
  <c r="L2293" i="1"/>
  <c r="M2293" i="1"/>
  <c r="L2294" i="1"/>
  <c r="M2294" i="1"/>
  <c r="L2295" i="1"/>
  <c r="M2295" i="1"/>
  <c r="L2297" i="1"/>
  <c r="M2297" i="1"/>
  <c r="L2298" i="1"/>
  <c r="M2298" i="1"/>
  <c r="L2301" i="1"/>
  <c r="M2301" i="1"/>
  <c r="L2322" i="1"/>
  <c r="M2322" i="1"/>
  <c r="L2338" i="1"/>
  <c r="M2338" i="1"/>
  <c r="L2343" i="1"/>
  <c r="M2343" i="1"/>
  <c r="L2351" i="1"/>
  <c r="M2351" i="1"/>
  <c r="L2352" i="1"/>
  <c r="M2352" i="1"/>
  <c r="L2353" i="1"/>
  <c r="M2353" i="1"/>
  <c r="L2354" i="1"/>
  <c r="M2354" i="1"/>
  <c r="L2355" i="1"/>
  <c r="M2355" i="1"/>
  <c r="L2362" i="1"/>
  <c r="M2362" i="1"/>
  <c r="L2363" i="1"/>
  <c r="M2363" i="1"/>
  <c r="L2436" i="1"/>
  <c r="M2436" i="1"/>
  <c r="L2437" i="1"/>
  <c r="M2437" i="1"/>
  <c r="L2448" i="1"/>
  <c r="M2448" i="1"/>
  <c r="L2505" i="1"/>
  <c r="M2505" i="1"/>
  <c r="L2520" i="1"/>
  <c r="M2520" i="1"/>
  <c r="L2534" i="1"/>
  <c r="M2534" i="1"/>
  <c r="L2535" i="1"/>
  <c r="M2535" i="1"/>
  <c r="L2545" i="1"/>
  <c r="M2545" i="1"/>
  <c r="L2546" i="1"/>
  <c r="M2546" i="1"/>
  <c r="L2554" i="1"/>
  <c r="M2554" i="1"/>
  <c r="L2557" i="1"/>
  <c r="M2557" i="1"/>
  <c r="L2558" i="1"/>
  <c r="M2558" i="1"/>
  <c r="L2581" i="1"/>
  <c r="M2581" i="1"/>
  <c r="L2593" i="1"/>
  <c r="M2593" i="1"/>
  <c r="L2657" i="1"/>
  <c r="M2657" i="1"/>
  <c r="L2659" i="1"/>
  <c r="M2659" i="1"/>
  <c r="L2664" i="1"/>
  <c r="M2664" i="1"/>
  <c r="L2671" i="1"/>
  <c r="M2671" i="1"/>
  <c r="L2673" i="1"/>
  <c r="M2673" i="1"/>
  <c r="L2678" i="1"/>
  <c r="M2678" i="1"/>
  <c r="L2681" i="1"/>
  <c r="M2681" i="1"/>
  <c r="L2779" i="1"/>
  <c r="M2779" i="1"/>
  <c r="L2784" i="1"/>
  <c r="M2784" i="1"/>
  <c r="L2030" i="1"/>
  <c r="M2030" i="1"/>
  <c r="L2031" i="1"/>
  <c r="M2031" i="1"/>
  <c r="L2037" i="1"/>
  <c r="M2037" i="1"/>
  <c r="L2040" i="1"/>
  <c r="M2040" i="1"/>
  <c r="L2041" i="1"/>
  <c r="M2041" i="1"/>
  <c r="L2044" i="1"/>
  <c r="M2044" i="1"/>
  <c r="L2045" i="1"/>
  <c r="M2045" i="1"/>
  <c r="L2048" i="1"/>
  <c r="M2048" i="1"/>
  <c r="L2099" i="1"/>
  <c r="M2099" i="1"/>
  <c r="L2103" i="1"/>
  <c r="M2103" i="1"/>
  <c r="L2105" i="1"/>
  <c r="M2105" i="1"/>
  <c r="L2107" i="1"/>
  <c r="M2107" i="1"/>
  <c r="L2106" i="1"/>
  <c r="M2106" i="1"/>
  <c r="L2114" i="1"/>
  <c r="M2114" i="1"/>
  <c r="L2116" i="1"/>
  <c r="M2116" i="1"/>
  <c r="L2120" i="1"/>
  <c r="M2120" i="1"/>
  <c r="L2127" i="1"/>
  <c r="M2127" i="1"/>
  <c r="L2133" i="1"/>
  <c r="M2133" i="1"/>
  <c r="L2139" i="1"/>
  <c r="M2139" i="1"/>
  <c r="L2150" i="1"/>
  <c r="M2150" i="1"/>
  <c r="L2151" i="1"/>
  <c r="M2151" i="1"/>
  <c r="L2158" i="1"/>
  <c r="M2158" i="1"/>
  <c r="L2159" i="1"/>
  <c r="M2159" i="1"/>
  <c r="L2161" i="1"/>
  <c r="M2161" i="1"/>
  <c r="L2163" i="1"/>
  <c r="M2163" i="1"/>
  <c r="L2167" i="1"/>
  <c r="M2167" i="1"/>
  <c r="L2169" i="1"/>
  <c r="M2169" i="1"/>
  <c r="L2173" i="1"/>
  <c r="M2173" i="1"/>
  <c r="L2174" i="1"/>
  <c r="M2174" i="1"/>
  <c r="L2176" i="1"/>
  <c r="M2176" i="1"/>
  <c r="L2181" i="1"/>
  <c r="M2181" i="1"/>
  <c r="L2187" i="1"/>
  <c r="M2187" i="1"/>
  <c r="L2190" i="1"/>
  <c r="M2190" i="1"/>
  <c r="L2195" i="1"/>
  <c r="M2195" i="1"/>
  <c r="L2196" i="1"/>
  <c r="M2196" i="1"/>
  <c r="L2200" i="1"/>
  <c r="M2200" i="1"/>
  <c r="L2202" i="1"/>
  <c r="M2202" i="1"/>
  <c r="L2209" i="1"/>
  <c r="M2209" i="1"/>
  <c r="L2210" i="1"/>
  <c r="M2210" i="1"/>
  <c r="L2211" i="1"/>
  <c r="M2211" i="1"/>
  <c r="L2213" i="1"/>
  <c r="M2213" i="1"/>
  <c r="L2217" i="1"/>
  <c r="M2217" i="1"/>
  <c r="L2218" i="1"/>
  <c r="M2218" i="1"/>
  <c r="L2223" i="1"/>
  <c r="M2223" i="1"/>
  <c r="L2226" i="1"/>
  <c r="M2226" i="1"/>
  <c r="L2228" i="1"/>
  <c r="M2228" i="1"/>
  <c r="L2234" i="1"/>
  <c r="M2234" i="1"/>
  <c r="L2238" i="1"/>
  <c r="M2238" i="1"/>
  <c r="L2241" i="1"/>
  <c r="M2241" i="1"/>
  <c r="L2242" i="1"/>
  <c r="M2242" i="1"/>
  <c r="L2246" i="1"/>
  <c r="M2246" i="1"/>
  <c r="L2357" i="1"/>
  <c r="M2357" i="1"/>
  <c r="L2365" i="1"/>
  <c r="M2365" i="1"/>
  <c r="L2390" i="1"/>
  <c r="M2390" i="1"/>
  <c r="L2412" i="1"/>
  <c r="M2412" i="1"/>
  <c r="L2422" i="1"/>
  <c r="M2422" i="1"/>
  <c r="L2445" i="1"/>
  <c r="M2445" i="1"/>
  <c r="L2452" i="1"/>
  <c r="M2452" i="1"/>
  <c r="L2018" i="1"/>
  <c r="M2018" i="1"/>
  <c r="L2081" i="1"/>
  <c r="M2081" i="1"/>
  <c r="L2087" i="1"/>
  <c r="M2087" i="1"/>
  <c r="L2088" i="1"/>
  <c r="M2088" i="1"/>
  <c r="L2093" i="1"/>
  <c r="M2093" i="1"/>
  <c r="L2112" i="1"/>
  <c r="M2112" i="1"/>
  <c r="L2118" i="1"/>
  <c r="M2118" i="1"/>
  <c r="L2121" i="1"/>
  <c r="M2121" i="1"/>
  <c r="L2122" i="1"/>
  <c r="M2122" i="1"/>
  <c r="L2123" i="1"/>
  <c r="M2123" i="1"/>
  <c r="L2125" i="1"/>
  <c r="M2125" i="1"/>
  <c r="L2117" i="1"/>
  <c r="M2117" i="1"/>
  <c r="L2126" i="1"/>
  <c r="M2126" i="1"/>
  <c r="L2128" i="1"/>
  <c r="M2128" i="1"/>
  <c r="L2131" i="1"/>
  <c r="M2131" i="1"/>
  <c r="L1978" i="1"/>
  <c r="M1978" i="1"/>
  <c r="L2141" i="1"/>
  <c r="M2141" i="1"/>
  <c r="L2143" i="1"/>
  <c r="M2143" i="1"/>
  <c r="L2147" i="1"/>
  <c r="M2147" i="1"/>
  <c r="L2165" i="1"/>
  <c r="M2165" i="1"/>
  <c r="L2171" i="1"/>
  <c r="M2171" i="1"/>
  <c r="L2175" i="1"/>
  <c r="M2175" i="1"/>
  <c r="L2178" i="1"/>
  <c r="M2178" i="1"/>
  <c r="L2203" i="1"/>
  <c r="M2203" i="1"/>
  <c r="L2204" i="1"/>
  <c r="M2204" i="1"/>
  <c r="L2205" i="1"/>
  <c r="M2205" i="1"/>
  <c r="L2207" i="1"/>
  <c r="M2207" i="1"/>
  <c r="L2212" i="1"/>
  <c r="M2212" i="1"/>
  <c r="L2214" i="1"/>
  <c r="M2214" i="1"/>
  <c r="L2215" i="1"/>
  <c r="M2215" i="1"/>
  <c r="L2222" i="1"/>
  <c r="M2222" i="1"/>
  <c r="L2225" i="1"/>
  <c r="M2225" i="1"/>
  <c r="L2229" i="1"/>
  <c r="M2229" i="1"/>
  <c r="L2233" i="1"/>
  <c r="M2233" i="1"/>
  <c r="L2235" i="1"/>
  <c r="M2235" i="1"/>
  <c r="L2240" i="1"/>
  <c r="M2240" i="1"/>
  <c r="L2245" i="1"/>
  <c r="M2245" i="1"/>
  <c r="L2251" i="1"/>
  <c r="M2251" i="1"/>
  <c r="L2254" i="1"/>
  <c r="M2254" i="1"/>
  <c r="L2260" i="1"/>
  <c r="M2260" i="1"/>
  <c r="L2263" i="1"/>
  <c r="M2263" i="1"/>
  <c r="L2274" i="1"/>
  <c r="M2274" i="1"/>
  <c r="L2356" i="1"/>
  <c r="M2356" i="1"/>
  <c r="L2360" i="1"/>
  <c r="M2360" i="1"/>
  <c r="L2369" i="1"/>
  <c r="M2369" i="1"/>
  <c r="L2370" i="1"/>
  <c r="M2370" i="1"/>
  <c r="L2372" i="1"/>
  <c r="M2372" i="1"/>
  <c r="L2374" i="1"/>
  <c r="M2374" i="1"/>
  <c r="L2392" i="1"/>
  <c r="M2392" i="1"/>
  <c r="L2413" i="1"/>
  <c r="M2413" i="1"/>
  <c r="L2419" i="1"/>
  <c r="M2419" i="1"/>
  <c r="L2444" i="1"/>
  <c r="M2444" i="1"/>
  <c r="L2440" i="1"/>
  <c r="M2440" i="1"/>
  <c r="L2453" i="1"/>
  <c r="M2453" i="1"/>
  <c r="L2454" i="1"/>
  <c r="M2454" i="1"/>
  <c r="L2460" i="1"/>
  <c r="M2460" i="1"/>
  <c r="L2469" i="1"/>
  <c r="M2469" i="1"/>
  <c r="L2471" i="1"/>
  <c r="M2471" i="1"/>
  <c r="L2476" i="1"/>
  <c r="M2476" i="1"/>
  <c r="L2480" i="1"/>
  <c r="M2480" i="1"/>
  <c r="L2485" i="1"/>
  <c r="M2485" i="1"/>
  <c r="L2488" i="1"/>
  <c r="M2488" i="1"/>
  <c r="L2490" i="1"/>
  <c r="M2490" i="1"/>
  <c r="L2496" i="1"/>
  <c r="M2496" i="1"/>
  <c r="L2504" i="1"/>
  <c r="M2504" i="1"/>
  <c r="L2506" i="1"/>
  <c r="M2506" i="1"/>
  <c r="L2510" i="1"/>
  <c r="M2510" i="1"/>
  <c r="L2517" i="1"/>
  <c r="M2517" i="1"/>
  <c r="L2518" i="1"/>
  <c r="M2518" i="1"/>
  <c r="L2519" i="1"/>
  <c r="M2519" i="1"/>
  <c r="L2524" i="1"/>
  <c r="M2524" i="1"/>
  <c r="L2529" i="1"/>
  <c r="M2529" i="1"/>
  <c r="L2530" i="1"/>
  <c r="M2530" i="1"/>
  <c r="L2060" i="1"/>
  <c r="M2060" i="1"/>
  <c r="L2064" i="1"/>
  <c r="M2064" i="1"/>
  <c r="L2075" i="1"/>
  <c r="M2075" i="1"/>
  <c r="L2079" i="1"/>
  <c r="M2079" i="1"/>
  <c r="L2232" i="1"/>
  <c r="M2232" i="1"/>
  <c r="L2268" i="1"/>
  <c r="M2268" i="1"/>
  <c r="L2265" i="1"/>
  <c r="M2265" i="1"/>
  <c r="L2269" i="1"/>
  <c r="M2269" i="1"/>
  <c r="L2278" i="1"/>
  <c r="M2278" i="1"/>
  <c r="L2290" i="1"/>
  <c r="M2290" i="1"/>
  <c r="L2296" i="1"/>
  <c r="M2296" i="1"/>
  <c r="L2358" i="1"/>
  <c r="M2358" i="1"/>
  <c r="L2371" i="1"/>
  <c r="M2371" i="1"/>
  <c r="L2375" i="1"/>
  <c r="M2375" i="1"/>
  <c r="L2377" i="1"/>
  <c r="M2377" i="1"/>
  <c r="L2378" i="1"/>
  <c r="M2378" i="1"/>
  <c r="L2394" i="1"/>
  <c r="M2394" i="1"/>
  <c r="L2396" i="1"/>
  <c r="M2396" i="1"/>
  <c r="L2521" i="1"/>
  <c r="M2521" i="1"/>
  <c r="L2532" i="1"/>
  <c r="M2532" i="1"/>
  <c r="L2533" i="1"/>
  <c r="M2533" i="1"/>
  <c r="L2538" i="1"/>
  <c r="M2538" i="1"/>
  <c r="L2541" i="1"/>
  <c r="M2541" i="1"/>
  <c r="L2543" i="1"/>
  <c r="M2543" i="1"/>
  <c r="L2544" i="1"/>
  <c r="M2544" i="1"/>
  <c r="L2547" i="1"/>
  <c r="M2547" i="1"/>
  <c r="L2548" i="1"/>
  <c r="M2548" i="1"/>
  <c r="L2549" i="1"/>
  <c r="M2549" i="1"/>
  <c r="L2553" i="1"/>
  <c r="M2553" i="1"/>
  <c r="L2567" i="1"/>
  <c r="M2567" i="1"/>
  <c r="L2569" i="1"/>
  <c r="M2569" i="1"/>
  <c r="L2580" i="1"/>
  <c r="M2580" i="1"/>
  <c r="L2586" i="1"/>
  <c r="M2586" i="1"/>
  <c r="L2587" i="1"/>
  <c r="M2587" i="1"/>
  <c r="L2588" i="1"/>
  <c r="M2588" i="1"/>
  <c r="L2600" i="1"/>
  <c r="M2600" i="1"/>
  <c r="L2601" i="1"/>
  <c r="M2601" i="1"/>
  <c r="L2602" i="1"/>
  <c r="M2602" i="1"/>
  <c r="L2603" i="1"/>
  <c r="M2603" i="1"/>
  <c r="L2605" i="1"/>
  <c r="M2605" i="1"/>
  <c r="L2612" i="1"/>
  <c r="M2612" i="1"/>
  <c r="L2614" i="1"/>
  <c r="M2614" i="1"/>
  <c r="L2616" i="1"/>
  <c r="M2616" i="1"/>
  <c r="L2618" i="1"/>
  <c r="M2618" i="1"/>
  <c r="L2620" i="1"/>
  <c r="M2620" i="1"/>
  <c r="L2623" i="1"/>
  <c r="M2623" i="1"/>
  <c r="L2629" i="1"/>
  <c r="M2629" i="1"/>
  <c r="L2631" i="1"/>
  <c r="M2631" i="1"/>
  <c r="L2634" i="1"/>
  <c r="M2634" i="1"/>
  <c r="L2640" i="1"/>
  <c r="M2640" i="1"/>
  <c r="L2648" i="1"/>
  <c r="M2648" i="1"/>
  <c r="L2649" i="1"/>
  <c r="M2649" i="1"/>
  <c r="L2651" i="1"/>
  <c r="M2651" i="1"/>
  <c r="L2706" i="1"/>
  <c r="M2706" i="1"/>
  <c r="L2709" i="1"/>
  <c r="M2709" i="1"/>
  <c r="L2720" i="1"/>
  <c r="M2720" i="1"/>
  <c r="L2721" i="1"/>
  <c r="M2721" i="1"/>
  <c r="L2727" i="1"/>
  <c r="M2727" i="1"/>
  <c r="L2729" i="1"/>
  <c r="M2729" i="1"/>
  <c r="L2732" i="1"/>
  <c r="M2732" i="1"/>
  <c r="L2733" i="1"/>
  <c r="M2733" i="1"/>
  <c r="L2752" i="1"/>
  <c r="M2752" i="1"/>
  <c r="L2753" i="1"/>
  <c r="M2753" i="1"/>
  <c r="L2762" i="1"/>
  <c r="M2762" i="1"/>
  <c r="L2765" i="1"/>
  <c r="M2765" i="1"/>
  <c r="L2766" i="1"/>
  <c r="M2766" i="1"/>
  <c r="L2768" i="1"/>
  <c r="M2768" i="1"/>
  <c r="L2772" i="1"/>
  <c r="M2772" i="1"/>
  <c r="L2774" i="1"/>
  <c r="M2774" i="1"/>
  <c r="L2781" i="1"/>
  <c r="M2781" i="1"/>
  <c r="L2782" i="1"/>
  <c r="M2782" i="1"/>
  <c r="L2783" i="1"/>
  <c r="M2783" i="1"/>
  <c r="L2829" i="1"/>
  <c r="M2829" i="1"/>
  <c r="L2847" i="1"/>
  <c r="M2847" i="1"/>
  <c r="L2019" i="1"/>
  <c r="M2019" i="1"/>
  <c r="L2026" i="1"/>
  <c r="M2026" i="1"/>
  <c r="L2027" i="1"/>
  <c r="M2027" i="1"/>
  <c r="L2032" i="1"/>
  <c r="M2032" i="1"/>
  <c r="L2096" i="1"/>
  <c r="M2096" i="1"/>
  <c r="L2248" i="1"/>
  <c r="M2248" i="1"/>
  <c r="L2340" i="1"/>
  <c r="M2340" i="1"/>
  <c r="L2345" i="1"/>
  <c r="M2345" i="1"/>
  <c r="L2346" i="1"/>
  <c r="M2346" i="1"/>
  <c r="L2349" i="1"/>
  <c r="M2349" i="1"/>
  <c r="L2379" i="1"/>
  <c r="M2379" i="1"/>
  <c r="L2380" i="1"/>
  <c r="M2380" i="1"/>
  <c r="L2388" i="1"/>
  <c r="M2388" i="1"/>
  <c r="L2399" i="1"/>
  <c r="M2399" i="1"/>
  <c r="L2400" i="1"/>
  <c r="M2400" i="1"/>
  <c r="L2456" i="1"/>
  <c r="M2456" i="1"/>
  <c r="L2540" i="1"/>
  <c r="M2540" i="1"/>
  <c r="L2542" i="1"/>
  <c r="M2542" i="1"/>
  <c r="L2551" i="1"/>
  <c r="M2551" i="1"/>
  <c r="L2559" i="1"/>
  <c r="M2559" i="1"/>
  <c r="L2666" i="1"/>
  <c r="M2666" i="1"/>
  <c r="L2677" i="1"/>
  <c r="M2677" i="1"/>
  <c r="L2686" i="1"/>
  <c r="M2686" i="1"/>
  <c r="L2702" i="1"/>
  <c r="M2702" i="1"/>
  <c r="L2705" i="1"/>
  <c r="M2705" i="1"/>
  <c r="L2712" i="1"/>
  <c r="M2712" i="1"/>
  <c r="L2716" i="1"/>
  <c r="M2716" i="1"/>
  <c r="L2726" i="1"/>
  <c r="M2726" i="1"/>
  <c r="L2735" i="1"/>
  <c r="M2735" i="1"/>
  <c r="L2736" i="1"/>
  <c r="M2736" i="1"/>
  <c r="L2737" i="1"/>
  <c r="M2737" i="1"/>
  <c r="L2739" i="1"/>
  <c r="M2739" i="1"/>
  <c r="L2741" i="1"/>
  <c r="M2741" i="1"/>
  <c r="L2742" i="1"/>
  <c r="M2742" i="1"/>
  <c r="L2750" i="1"/>
  <c r="M2750" i="1"/>
  <c r="L2754" i="1"/>
  <c r="M2754" i="1"/>
  <c r="L2757" i="1"/>
  <c r="M2757" i="1"/>
  <c r="L2760" i="1"/>
  <c r="M2760" i="1"/>
  <c r="L2761" i="1"/>
  <c r="M2761" i="1"/>
  <c r="L2764" i="1"/>
  <c r="M2764" i="1"/>
  <c r="L2769" i="1"/>
  <c r="M2769" i="1"/>
  <c r="L2785" i="1"/>
  <c r="M2785" i="1"/>
  <c r="L2777" i="1"/>
  <c r="M2777" i="1"/>
  <c r="L2807" i="1"/>
  <c r="M2807" i="1"/>
  <c r="L2831" i="1"/>
  <c r="M2831" i="1"/>
  <c r="L2838" i="1"/>
  <c r="M2838" i="1"/>
  <c r="L2841" i="1"/>
  <c r="M2841" i="1"/>
  <c r="L2845" i="1"/>
  <c r="M2845" i="1"/>
  <c r="L2863" i="1"/>
  <c r="M2863" i="1"/>
  <c r="L2864" i="1"/>
  <c r="M2864" i="1"/>
  <c r="L2883" i="1"/>
  <c r="M2883" i="1"/>
  <c r="L2892" i="1"/>
  <c r="M2892" i="1"/>
  <c r="L2931" i="1"/>
  <c r="M2931" i="1"/>
  <c r="L2936" i="1"/>
  <c r="M2936" i="1"/>
  <c r="L2937" i="1"/>
  <c r="M2937" i="1"/>
  <c r="L2938" i="1"/>
  <c r="M2938" i="1"/>
  <c r="L2943" i="1"/>
  <c r="M2943" i="1"/>
  <c r="L2949" i="1"/>
  <c r="M2949" i="1"/>
  <c r="L2950" i="1"/>
  <c r="M2950" i="1"/>
  <c r="L2042" i="1"/>
  <c r="M2042" i="1"/>
  <c r="L2046" i="1"/>
  <c r="M2046" i="1"/>
  <c r="L2071" i="1"/>
  <c r="M2071" i="1"/>
  <c r="L2072" i="1"/>
  <c r="M2072" i="1"/>
  <c r="L2080" i="1"/>
  <c r="M2080" i="1"/>
  <c r="L2083" i="1"/>
  <c r="M2083" i="1"/>
  <c r="L2084" i="1"/>
  <c r="M2084" i="1"/>
  <c r="L2085" i="1"/>
  <c r="M2085" i="1"/>
  <c r="L2086" i="1"/>
  <c r="M2086" i="1"/>
  <c r="L2091" i="1"/>
  <c r="M2091" i="1"/>
  <c r="L2154" i="1"/>
  <c r="M2154" i="1"/>
  <c r="L2155" i="1"/>
  <c r="M2155" i="1"/>
  <c r="L2164" i="1"/>
  <c r="M2164" i="1"/>
  <c r="L2170" i="1"/>
  <c r="M2170" i="1"/>
  <c r="L2280" i="1"/>
  <c r="M2280" i="1"/>
  <c r="L2284" i="1"/>
  <c r="M2284" i="1"/>
  <c r="L2335" i="1"/>
  <c r="M2335" i="1"/>
  <c r="L2337" i="1"/>
  <c r="M2337" i="1"/>
  <c r="L2383" i="1"/>
  <c r="M2383" i="1"/>
  <c r="L2384" i="1"/>
  <c r="M2384" i="1"/>
  <c r="L2385" i="1"/>
  <c r="M2385" i="1"/>
  <c r="L2386" i="1"/>
  <c r="M2386" i="1"/>
  <c r="L2457" i="1"/>
  <c r="M2457" i="1"/>
  <c r="L2461" i="1"/>
  <c r="M2461" i="1"/>
  <c r="L2477" i="1"/>
  <c r="M2477" i="1"/>
  <c r="L2478" i="1"/>
  <c r="M2478" i="1"/>
  <c r="L2482" i="1"/>
  <c r="M2482" i="1"/>
  <c r="L2484" i="1"/>
  <c r="M2484" i="1"/>
  <c r="L2486" i="1"/>
  <c r="M2486" i="1"/>
  <c r="L2487" i="1"/>
  <c r="M2487" i="1"/>
  <c r="L2491" i="1"/>
  <c r="M2491" i="1"/>
  <c r="L2493" i="1"/>
  <c r="M2493" i="1"/>
  <c r="L2497" i="1"/>
  <c r="M2497" i="1"/>
  <c r="L2498" i="1"/>
  <c r="M2498" i="1"/>
  <c r="L2502" i="1"/>
  <c r="M2502" i="1"/>
  <c r="L2508" i="1"/>
  <c r="M2508" i="1"/>
  <c r="L2566" i="1"/>
  <c r="M2566" i="1"/>
  <c r="L2563" i="1"/>
  <c r="M2563" i="1"/>
  <c r="L2564" i="1"/>
  <c r="M2564" i="1"/>
  <c r="L2570" i="1"/>
  <c r="M2570" i="1"/>
  <c r="L2572" i="1"/>
  <c r="M2572" i="1"/>
  <c r="L2576" i="1"/>
  <c r="M2576" i="1"/>
  <c r="L2577" i="1"/>
  <c r="M2577" i="1"/>
  <c r="L2579" i="1"/>
  <c r="M2579" i="1"/>
  <c r="L2582" i="1"/>
  <c r="M2582" i="1"/>
  <c r="L2585" i="1"/>
  <c r="M2585" i="1"/>
  <c r="L2589" i="1"/>
  <c r="M2589" i="1"/>
  <c r="L2592" i="1"/>
  <c r="M2592" i="1"/>
  <c r="L2597" i="1"/>
  <c r="M2597" i="1"/>
  <c r="L2598" i="1"/>
  <c r="M2598" i="1"/>
  <c r="L2599" i="1"/>
  <c r="M2599" i="1"/>
  <c r="L2747" i="1"/>
  <c r="M2747" i="1"/>
  <c r="L2749" i="1"/>
  <c r="M2749" i="1"/>
  <c r="L2832" i="1"/>
  <c r="M2832" i="1"/>
  <c r="L2833" i="1"/>
  <c r="M2833" i="1"/>
  <c r="L2834" i="1"/>
  <c r="M2834" i="1"/>
  <c r="L2837" i="1"/>
  <c r="M2837" i="1"/>
  <c r="L2842" i="1"/>
  <c r="M2842" i="1"/>
  <c r="L2940" i="1"/>
  <c r="M2940" i="1"/>
  <c r="L2959" i="1"/>
  <c r="M2959" i="1"/>
  <c r="L2963" i="1"/>
  <c r="M2963" i="1"/>
  <c r="L2975" i="1"/>
  <c r="M2975" i="1"/>
  <c r="L2977" i="1"/>
  <c r="M2977" i="1"/>
  <c r="L2984" i="1"/>
  <c r="M2984" i="1"/>
  <c r="L2987" i="1"/>
  <c r="M2987" i="1"/>
  <c r="L3014" i="1"/>
  <c r="M3014" i="1"/>
  <c r="L2023" i="1"/>
  <c r="M2023" i="1"/>
  <c r="L2024" i="1"/>
  <c r="M2024" i="1"/>
  <c r="L2025" i="1"/>
  <c r="M2025" i="1"/>
  <c r="L2039" i="1"/>
  <c r="M2039" i="1"/>
  <c r="L2050" i="1"/>
  <c r="M2050" i="1"/>
  <c r="L2051" i="1"/>
  <c r="M2051" i="1"/>
  <c r="L2053" i="1"/>
  <c r="M2053" i="1"/>
  <c r="L2054" i="1"/>
  <c r="M2054" i="1"/>
  <c r="L2055" i="1"/>
  <c r="M2055" i="1"/>
  <c r="L2061" i="1"/>
  <c r="M2061" i="1"/>
  <c r="L2063" i="1"/>
  <c r="M2063" i="1"/>
  <c r="L2069" i="1"/>
  <c r="M2069" i="1"/>
  <c r="L2077" i="1"/>
  <c r="M2077" i="1"/>
  <c r="L2138" i="1"/>
  <c r="M2138" i="1"/>
  <c r="L2144" i="1"/>
  <c r="M2144" i="1"/>
  <c r="L2145" i="1"/>
  <c r="M2145" i="1"/>
  <c r="L2146" i="1"/>
  <c r="M2146" i="1"/>
  <c r="L2148" i="1"/>
  <c r="M2148" i="1"/>
  <c r="L2273" i="1"/>
  <c r="M2273" i="1"/>
  <c r="L2276" i="1"/>
  <c r="M2276" i="1"/>
  <c r="L2288" i="1"/>
  <c r="M2288" i="1"/>
  <c r="L2336" i="1"/>
  <c r="M2336" i="1"/>
  <c r="L2339" i="1"/>
  <c r="M2339" i="1"/>
  <c r="L2342" i="1"/>
  <c r="M2342" i="1"/>
  <c r="L2376" i="1"/>
  <c r="M2376" i="1"/>
  <c r="L2409" i="1"/>
  <c r="M2409" i="1"/>
  <c r="L2414" i="1"/>
  <c r="M2414" i="1"/>
  <c r="L2415" i="1"/>
  <c r="M2415" i="1"/>
  <c r="L2416" i="1"/>
  <c r="M2416" i="1"/>
  <c r="L2417" i="1"/>
  <c r="M2417" i="1"/>
  <c r="L2420" i="1"/>
  <c r="M2420" i="1"/>
  <c r="L2429" i="1"/>
  <c r="M2429" i="1"/>
  <c r="L2431" i="1"/>
  <c r="M2431" i="1"/>
  <c r="L2438" i="1"/>
  <c r="M2438" i="1"/>
  <c r="L2442" i="1"/>
  <c r="M2442" i="1"/>
  <c r="L2446" i="1"/>
  <c r="M2446" i="1"/>
  <c r="L2455" i="1"/>
  <c r="M2455" i="1"/>
  <c r="L2458" i="1"/>
  <c r="M2458" i="1"/>
  <c r="L2459" i="1"/>
  <c r="M2459" i="1"/>
  <c r="L2465" i="1"/>
  <c r="M2465" i="1"/>
  <c r="L2466" i="1"/>
  <c r="M2466" i="1"/>
  <c r="L2470" i="1"/>
  <c r="M2470" i="1"/>
  <c r="L2473" i="1"/>
  <c r="M2473" i="1"/>
  <c r="L2474" i="1"/>
  <c r="M2474" i="1"/>
  <c r="L2481" i="1"/>
  <c r="M2481" i="1"/>
  <c r="L2483" i="1"/>
  <c r="M2483" i="1"/>
  <c r="L2489" i="1"/>
  <c r="M2489" i="1"/>
  <c r="L2495" i="1"/>
  <c r="M2495" i="1"/>
  <c r="L2499" i="1"/>
  <c r="M2499" i="1"/>
  <c r="L2501" i="1"/>
  <c r="M2501" i="1"/>
  <c r="L2511" i="1"/>
  <c r="M2511" i="1"/>
  <c r="L2512" i="1"/>
  <c r="M2512" i="1"/>
  <c r="L2523" i="1"/>
  <c r="M2523" i="1"/>
  <c r="L2537" i="1"/>
  <c r="M2537" i="1"/>
  <c r="L2561" i="1"/>
  <c r="M2561" i="1"/>
  <c r="L2573" i="1"/>
  <c r="M2573" i="1"/>
  <c r="L2574" i="1"/>
  <c r="M2574" i="1"/>
  <c r="L2578" i="1"/>
  <c r="M2578" i="1"/>
  <c r="L2583" i="1"/>
  <c r="M2583" i="1"/>
  <c r="L2584" i="1"/>
  <c r="M2584" i="1"/>
  <c r="L2594" i="1"/>
  <c r="M2594" i="1"/>
  <c r="L2595" i="1"/>
  <c r="M2595" i="1"/>
  <c r="L2596" i="1"/>
  <c r="M2596" i="1"/>
  <c r="L2604" i="1"/>
  <c r="M2604" i="1"/>
  <c r="L2608" i="1"/>
  <c r="M2608" i="1"/>
  <c r="L2609" i="1"/>
  <c r="M2609" i="1"/>
  <c r="L2610" i="1"/>
  <c r="M2610" i="1"/>
  <c r="L2156" i="1"/>
  <c r="M2156" i="1"/>
  <c r="L2236" i="1"/>
  <c r="M2236" i="1"/>
  <c r="L2247" i="1"/>
  <c r="M2247" i="1"/>
  <c r="L2307" i="1"/>
  <c r="M2307" i="1"/>
  <c r="L2308" i="1"/>
  <c r="M2308" i="1"/>
  <c r="L2314" i="1"/>
  <c r="M2314" i="1"/>
  <c r="L2328" i="1"/>
  <c r="M2328" i="1"/>
  <c r="L2381" i="1"/>
  <c r="M2381" i="1"/>
  <c r="L2387" i="1"/>
  <c r="M2387" i="1"/>
  <c r="L2397" i="1"/>
  <c r="M2397" i="1"/>
  <c r="L2421" i="1"/>
  <c r="M2421" i="1"/>
  <c r="L2427" i="1"/>
  <c r="M2427" i="1"/>
  <c r="L2428" i="1"/>
  <c r="M2428" i="1"/>
  <c r="L2500" i="1"/>
  <c r="M2500" i="1"/>
  <c r="L2522" i="1"/>
  <c r="M2522" i="1"/>
  <c r="L2536" i="1"/>
  <c r="M2536" i="1"/>
  <c r="L2550" i="1"/>
  <c r="M2550" i="1"/>
  <c r="L2552" i="1"/>
  <c r="M2552" i="1"/>
  <c r="L2555" i="1"/>
  <c r="M2555" i="1"/>
  <c r="L2556" i="1"/>
  <c r="M2556" i="1"/>
  <c r="L2560" i="1"/>
  <c r="M2560" i="1"/>
  <c r="L2613" i="1"/>
  <c r="M2613" i="1"/>
  <c r="L2615" i="1"/>
  <c r="M2615" i="1"/>
  <c r="L2617" i="1"/>
  <c r="M2617" i="1"/>
  <c r="L2621" i="1"/>
  <c r="M2621" i="1"/>
  <c r="L2624" i="1"/>
  <c r="M2624" i="1"/>
  <c r="L2626" i="1"/>
  <c r="M2626" i="1"/>
  <c r="L2633" i="1"/>
  <c r="M2633" i="1"/>
  <c r="L2639" i="1"/>
  <c r="M2639" i="1"/>
  <c r="L2641" i="1"/>
  <c r="M2641" i="1"/>
  <c r="L2645" i="1"/>
  <c r="M2645" i="1"/>
  <c r="L2646" i="1"/>
  <c r="M2646" i="1"/>
  <c r="L2652" i="1"/>
  <c r="M2652" i="1"/>
  <c r="L2660" i="1"/>
  <c r="M2660" i="1"/>
  <c r="L2670" i="1"/>
  <c r="M2670" i="1"/>
  <c r="L2699" i="1"/>
  <c r="M2699" i="1"/>
  <c r="L2700" i="1"/>
  <c r="M2700" i="1"/>
  <c r="L2708" i="1"/>
  <c r="M2708" i="1"/>
  <c r="L2717" i="1"/>
  <c r="M2717" i="1"/>
  <c r="L2786" i="1"/>
  <c r="M2786" i="1"/>
  <c r="L2787" i="1"/>
  <c r="M2787" i="1"/>
  <c r="L2788" i="1"/>
  <c r="M2788" i="1"/>
  <c r="L2797" i="1"/>
  <c r="M2797" i="1"/>
  <c r="L2803" i="1"/>
  <c r="M2803" i="1"/>
  <c r="L2805" i="1"/>
  <c r="M2805" i="1"/>
  <c r="L2808" i="1"/>
  <c r="M2808" i="1"/>
  <c r="L2819" i="1"/>
  <c r="M2819" i="1"/>
  <c r="L2852" i="1"/>
  <c r="M2852" i="1"/>
  <c r="L2853" i="1"/>
  <c r="M2853" i="1"/>
  <c r="L2854" i="1"/>
  <c r="M2854" i="1"/>
  <c r="L2855" i="1"/>
  <c r="M2855" i="1"/>
  <c r="L2856" i="1"/>
  <c r="M2856" i="1"/>
  <c r="L2859" i="1"/>
  <c r="M2859" i="1"/>
  <c r="L2861" i="1"/>
  <c r="M2861" i="1"/>
  <c r="L2865" i="1"/>
  <c r="M2865" i="1"/>
  <c r="L2868" i="1"/>
  <c r="M2868" i="1"/>
  <c r="L2870" i="1"/>
  <c r="M2870" i="1"/>
  <c r="L2872" i="1"/>
  <c r="M2872" i="1"/>
  <c r="L2877" i="1"/>
  <c r="M2877" i="1"/>
  <c r="L2878" i="1"/>
  <c r="M2878" i="1"/>
  <c r="L2881" i="1"/>
  <c r="M2881" i="1"/>
  <c r="L2887" i="1"/>
  <c r="M2887" i="1"/>
  <c r="L2020" i="1"/>
  <c r="M2020" i="1"/>
  <c r="L2035" i="1"/>
  <c r="M2035" i="1"/>
  <c r="L2124" i="1"/>
  <c r="M2124" i="1"/>
  <c r="L2137" i="1"/>
  <c r="M2137" i="1"/>
  <c r="L2140" i="1"/>
  <c r="M2140" i="1"/>
  <c r="L2142" i="1"/>
  <c r="M2142" i="1"/>
  <c r="L2149" i="1"/>
  <c r="M2149" i="1"/>
  <c r="L2152" i="1"/>
  <c r="M2152" i="1"/>
  <c r="L2153" i="1"/>
  <c r="M2153" i="1"/>
  <c r="L2172" i="1"/>
  <c r="M2172" i="1"/>
  <c r="L2316" i="1"/>
  <c r="M2316" i="1"/>
  <c r="L2323" i="1"/>
  <c r="M2323" i="1"/>
  <c r="L2327" i="1"/>
  <c r="M2327" i="1"/>
  <c r="L2329" i="1"/>
  <c r="M2329" i="1"/>
  <c r="L2347" i="1"/>
  <c r="M2347" i="1"/>
  <c r="L2359" i="1"/>
  <c r="M2359" i="1"/>
  <c r="L2366" i="1"/>
  <c r="M2366" i="1"/>
  <c r="L2367" i="1"/>
  <c r="M2367" i="1"/>
  <c r="L2405" i="1"/>
  <c r="M2405" i="1"/>
  <c r="L2462" i="1"/>
  <c r="M2462" i="1"/>
  <c r="L2467" i="1"/>
  <c r="M2467" i="1"/>
  <c r="L2468" i="1"/>
  <c r="M2468" i="1"/>
  <c r="L2472" i="1"/>
  <c r="M2472" i="1"/>
  <c r="L2503" i="1"/>
  <c r="M2503" i="1"/>
  <c r="L2647" i="1"/>
  <c r="M2647" i="1"/>
  <c r="L2644" i="1"/>
  <c r="M2644" i="1"/>
  <c r="L2663" i="1"/>
  <c r="M2663" i="1"/>
  <c r="L2668" i="1"/>
  <c r="M2668" i="1"/>
  <c r="L2672" i="1"/>
  <c r="M2672" i="1"/>
  <c r="L2684" i="1"/>
  <c r="M2684" i="1"/>
  <c r="L2689" i="1"/>
  <c r="M2689" i="1"/>
  <c r="L2695" i="1"/>
  <c r="M2695" i="1"/>
  <c r="L2723" i="1"/>
  <c r="M2723" i="1"/>
  <c r="L2731" i="1"/>
  <c r="M2731" i="1"/>
  <c r="L2738" i="1"/>
  <c r="M2738" i="1"/>
  <c r="L2740" i="1"/>
  <c r="M2740" i="1"/>
  <c r="L2743" i="1"/>
  <c r="M2743" i="1"/>
  <c r="L2746" i="1"/>
  <c r="M2746" i="1"/>
  <c r="L2780" i="1"/>
  <c r="M2780" i="1"/>
  <c r="L2839" i="1"/>
  <c r="M2839" i="1"/>
  <c r="L2844" i="1"/>
  <c r="M2844" i="1"/>
  <c r="L2848" i="1"/>
  <c r="M2848" i="1"/>
  <c r="L2874" i="1"/>
  <c r="M2874" i="1"/>
  <c r="L2875" i="1"/>
  <c r="M2875" i="1"/>
  <c r="L2885" i="1"/>
  <c r="M2885" i="1"/>
  <c r="L2913" i="1"/>
  <c r="M2913" i="1"/>
  <c r="L2917" i="1"/>
  <c r="M2917" i="1"/>
  <c r="L2918" i="1"/>
  <c r="M2918" i="1"/>
  <c r="L2919" i="1"/>
  <c r="M2919" i="1"/>
  <c r="L2921" i="1"/>
  <c r="M2921" i="1"/>
  <c r="L2926" i="1"/>
  <c r="M2926" i="1"/>
  <c r="L2946" i="1"/>
  <c r="M2946" i="1"/>
  <c r="L2947" i="1"/>
  <c r="M2947" i="1"/>
  <c r="L2952" i="1"/>
  <c r="M2952" i="1"/>
  <c r="L2972" i="1"/>
  <c r="M2972" i="1"/>
  <c r="L2973" i="1"/>
  <c r="M2973" i="1"/>
  <c r="L2980" i="1"/>
  <c r="M2980" i="1"/>
  <c r="L2985" i="1"/>
  <c r="M2985" i="1"/>
  <c r="L2996" i="1"/>
  <c r="M2996" i="1"/>
  <c r="L2997" i="1"/>
  <c r="M2997" i="1"/>
  <c r="L3001" i="1"/>
  <c r="M3001" i="1"/>
  <c r="L3006" i="1"/>
  <c r="M3006" i="1"/>
  <c r="L3009" i="1"/>
  <c r="M3009" i="1"/>
  <c r="L3022" i="1"/>
  <c r="M3022" i="1"/>
  <c r="L3039" i="1"/>
  <c r="M3039" i="1"/>
  <c r="L2021" i="1"/>
  <c r="M2021" i="1"/>
  <c r="L2058" i="1"/>
  <c r="M2058" i="1"/>
  <c r="L2065" i="1"/>
  <c r="M2065" i="1"/>
  <c r="L2076" i="1"/>
  <c r="M2076" i="1"/>
  <c r="L2082" i="1"/>
  <c r="M2082" i="1"/>
  <c r="L2168" i="1"/>
  <c r="M2168" i="1"/>
  <c r="L2261" i="1"/>
  <c r="M2261" i="1"/>
  <c r="L2262" i="1"/>
  <c r="M2262" i="1"/>
  <c r="L2266" i="1"/>
  <c r="M2266" i="1"/>
  <c r="L2267" i="1"/>
  <c r="M2267" i="1"/>
  <c r="L2304" i="1"/>
  <c r="M2304" i="1"/>
  <c r="L2305" i="1"/>
  <c r="M2305" i="1"/>
  <c r="L2341" i="1"/>
  <c r="M2341" i="1"/>
  <c r="L2398" i="1"/>
  <c r="M2398" i="1"/>
  <c r="L2653" i="1"/>
  <c r="M2653" i="1"/>
  <c r="L2450" i="1"/>
  <c r="M2450" i="1"/>
  <c r="L2655" i="1"/>
  <c r="M2655" i="1"/>
  <c r="L2656" i="1"/>
  <c r="M2656" i="1"/>
  <c r="L2658" i="1"/>
  <c r="M2658" i="1"/>
  <c r="L2662" i="1"/>
  <c r="M2662" i="1"/>
  <c r="L2675" i="1"/>
  <c r="M2675" i="1"/>
  <c r="L2676" i="1"/>
  <c r="M2676" i="1"/>
  <c r="L2680" i="1"/>
  <c r="M2680" i="1"/>
  <c r="L2683" i="1"/>
  <c r="M2683" i="1"/>
  <c r="L2690" i="1"/>
  <c r="M2690" i="1"/>
  <c r="L2692" i="1"/>
  <c r="M2692" i="1"/>
  <c r="L2703" i="1"/>
  <c r="M2703" i="1"/>
  <c r="L2711" i="1"/>
  <c r="M2711" i="1"/>
  <c r="L2722" i="1"/>
  <c r="M2722" i="1"/>
  <c r="L2724" i="1"/>
  <c r="M2724" i="1"/>
  <c r="L2725" i="1"/>
  <c r="M2725" i="1"/>
  <c r="L2730" i="1"/>
  <c r="M2730" i="1"/>
  <c r="L2795" i="1"/>
  <c r="M2795" i="1"/>
  <c r="L2812" i="1"/>
  <c r="M2812" i="1"/>
  <c r="L2814" i="1"/>
  <c r="M2814" i="1"/>
  <c r="L2816" i="1"/>
  <c r="M2816" i="1"/>
  <c r="L2820" i="1"/>
  <c r="M2820" i="1"/>
  <c r="L2850" i="1"/>
  <c r="M2850" i="1"/>
  <c r="L2893" i="1"/>
  <c r="M2893" i="1"/>
  <c r="L2899" i="1"/>
  <c r="M2899" i="1"/>
  <c r="L2902" i="1"/>
  <c r="M2902" i="1"/>
  <c r="L2908" i="1"/>
  <c r="M2908" i="1"/>
  <c r="L2911" i="1"/>
  <c r="M2911" i="1"/>
  <c r="L2914" i="1"/>
  <c r="M2914" i="1"/>
  <c r="L2915" i="1"/>
  <c r="M2915" i="1"/>
  <c r="L2920" i="1"/>
  <c r="M2920" i="1"/>
  <c r="L2924" i="1"/>
  <c r="M2924" i="1"/>
  <c r="L2928" i="1"/>
  <c r="M2928" i="1"/>
  <c r="L2934" i="1"/>
  <c r="M2934" i="1"/>
  <c r="L2935" i="1"/>
  <c r="M2935" i="1"/>
  <c r="L2956" i="1"/>
  <c r="M2956" i="1"/>
  <c r="L2958" i="1"/>
  <c r="M2958" i="1"/>
  <c r="L2960" i="1"/>
  <c r="M2960" i="1"/>
  <c r="L2966" i="1"/>
  <c r="M2966" i="1"/>
  <c r="L2969" i="1"/>
  <c r="M2969" i="1"/>
  <c r="L2976" i="1"/>
  <c r="M2976" i="1"/>
  <c r="L2990" i="1"/>
  <c r="M2990" i="1"/>
  <c r="L2998" i="1"/>
  <c r="M2998" i="1"/>
  <c r="L3000" i="1"/>
  <c r="M3000" i="1"/>
  <c r="L3027" i="1"/>
  <c r="M3027" i="1"/>
  <c r="L3032" i="1"/>
  <c r="M3032" i="1"/>
  <c r="L3034" i="1"/>
  <c r="M3034" i="1"/>
  <c r="L3047" i="1"/>
  <c r="M3047" i="1"/>
  <c r="L2022" i="1"/>
  <c r="M2022" i="1"/>
  <c r="L2029" i="1"/>
  <c r="M2029" i="1"/>
  <c r="L2034" i="1"/>
  <c r="M2034" i="1"/>
  <c r="L2036" i="1"/>
  <c r="M2036" i="1"/>
  <c r="L2049" i="1"/>
  <c r="M2049" i="1"/>
  <c r="L2052" i="1"/>
  <c r="M2052" i="1"/>
  <c r="L2066" i="1"/>
  <c r="M2066" i="1"/>
  <c r="L2074" i="1"/>
  <c r="M2074" i="1"/>
  <c r="L2230" i="1"/>
  <c r="M2230" i="1"/>
  <c r="L2330" i="1"/>
  <c r="M2330" i="1"/>
  <c r="L2332" i="1"/>
  <c r="M2332" i="1"/>
  <c r="L2333" i="1"/>
  <c r="M2333" i="1"/>
  <c r="L2334" i="1"/>
  <c r="M2334" i="1"/>
  <c r="L2348" i="1"/>
  <c r="M2348" i="1"/>
  <c r="L2404" i="1"/>
  <c r="M2404" i="1"/>
  <c r="L2418" i="1"/>
  <c r="M2418" i="1"/>
  <c r="L2433" i="1"/>
  <c r="M2433" i="1"/>
  <c r="L2435" i="1"/>
  <c r="M2435" i="1"/>
  <c r="L2669" i="1"/>
  <c r="M2669" i="1"/>
  <c r="L2701" i="1"/>
  <c r="M2701" i="1"/>
  <c r="L2770" i="1"/>
  <c r="M2770" i="1"/>
  <c r="L2789" i="1"/>
  <c r="M2789" i="1"/>
  <c r="L2790" i="1"/>
  <c r="M2790" i="1"/>
  <c r="L2792" i="1"/>
  <c r="M2792" i="1"/>
  <c r="L2796" i="1"/>
  <c r="M2796" i="1"/>
  <c r="L2826" i="1"/>
  <c r="M2826" i="1"/>
  <c r="L2830" i="1"/>
  <c r="M2830" i="1"/>
  <c r="L2835" i="1"/>
  <c r="M2835" i="1"/>
  <c r="L2846" i="1"/>
  <c r="M2846" i="1"/>
  <c r="L2851" i="1"/>
  <c r="M2851" i="1"/>
  <c r="L2857" i="1"/>
  <c r="M2857" i="1"/>
  <c r="L2858" i="1"/>
  <c r="M2858" i="1"/>
  <c r="L2866" i="1"/>
  <c r="M2866" i="1"/>
  <c r="L2869" i="1"/>
  <c r="M2869" i="1"/>
  <c r="L2876" i="1"/>
  <c r="M2876" i="1"/>
  <c r="L2879" i="1"/>
  <c r="M2879" i="1"/>
  <c r="L2884" i="1"/>
  <c r="M2884" i="1"/>
  <c r="L2886" i="1"/>
  <c r="M2886" i="1"/>
  <c r="L2888" i="1"/>
  <c r="M2888" i="1"/>
  <c r="L2891" i="1"/>
  <c r="M2891" i="1"/>
  <c r="L2897" i="1"/>
  <c r="M2897" i="1"/>
  <c r="L2909" i="1"/>
  <c r="M2909" i="1"/>
  <c r="L2922" i="1"/>
  <c r="M2922" i="1"/>
  <c r="L2942" i="1"/>
  <c r="M2942" i="1"/>
  <c r="L2979" i="1"/>
  <c r="M2979" i="1"/>
  <c r="L2982" i="1"/>
  <c r="M2982" i="1"/>
  <c r="L2983" i="1"/>
  <c r="M2983" i="1"/>
  <c r="L3015" i="1"/>
  <c r="M3015" i="1"/>
  <c r="L3042" i="1"/>
  <c r="M3042" i="1"/>
  <c r="L3044" i="1"/>
  <c r="M3044" i="1"/>
  <c r="L3048" i="1"/>
  <c r="M3048" i="1"/>
  <c r="L3049" i="1"/>
  <c r="M3049" i="1"/>
  <c r="L3050" i="1"/>
  <c r="M3050" i="1"/>
  <c r="L3051" i="1"/>
  <c r="M3051" i="1"/>
  <c r="L3052" i="1"/>
  <c r="M3052" i="1"/>
  <c r="L3053" i="1"/>
  <c r="M3053" i="1"/>
  <c r="L3054" i="1"/>
  <c r="M3054" i="1"/>
  <c r="L3055" i="1"/>
  <c r="M3055" i="1"/>
  <c r="L3056" i="1"/>
  <c r="M3056" i="1"/>
  <c r="L3057" i="1"/>
  <c r="M3057" i="1"/>
  <c r="L3058" i="1"/>
  <c r="M3058" i="1"/>
  <c r="L3059" i="1"/>
  <c r="M3059" i="1"/>
  <c r="L2033" i="1"/>
  <c r="M2033" i="1"/>
  <c r="L2059" i="1"/>
  <c r="M2059" i="1"/>
  <c r="L2062" i="1"/>
  <c r="M2062" i="1"/>
  <c r="L2089" i="1"/>
  <c r="M2089" i="1"/>
  <c r="L2094" i="1"/>
  <c r="M2094" i="1"/>
  <c r="L2283" i="1"/>
  <c r="M2283" i="1"/>
  <c r="L2306" i="1"/>
  <c r="M2306" i="1"/>
  <c r="L2364" i="1"/>
  <c r="M2364" i="1"/>
  <c r="L2368" i="1"/>
  <c r="M2368" i="1"/>
  <c r="L2525" i="1"/>
  <c r="M2525" i="1"/>
  <c r="L2526" i="1"/>
  <c r="M2526" i="1"/>
  <c r="L2527" i="1"/>
  <c r="M2527" i="1"/>
  <c r="L2528" i="1"/>
  <c r="M2528" i="1"/>
  <c r="L2531" i="1"/>
  <c r="M2531" i="1"/>
  <c r="L2568" i="1"/>
  <c r="M2568" i="1"/>
  <c r="L2571" i="1"/>
  <c r="M2571" i="1"/>
  <c r="L2625" i="1"/>
  <c r="M2625" i="1"/>
  <c r="L2654" i="1"/>
  <c r="M2654" i="1"/>
  <c r="L2661" i="1"/>
  <c r="M2661" i="1"/>
  <c r="L2665" i="1"/>
  <c r="M2665" i="1"/>
  <c r="L2694" i="1"/>
  <c r="M2694" i="1"/>
  <c r="L2697" i="1"/>
  <c r="M2697" i="1"/>
  <c r="L2718" i="1"/>
  <c r="M2718" i="1"/>
  <c r="L2719" i="1"/>
  <c r="M2719" i="1"/>
  <c r="L2728" i="1"/>
  <c r="M2728" i="1"/>
  <c r="L2734" i="1"/>
  <c r="M2734" i="1"/>
  <c r="L2751" i="1"/>
  <c r="M2751" i="1"/>
  <c r="L2759" i="1"/>
  <c r="M2759" i="1"/>
  <c r="L2794" i="1"/>
  <c r="M2794" i="1"/>
  <c r="L2798" i="1"/>
  <c r="M2798" i="1"/>
  <c r="L2799" i="1"/>
  <c r="M2799" i="1"/>
  <c r="L2800" i="1"/>
  <c r="M2800" i="1"/>
  <c r="L2809" i="1"/>
  <c r="M2809" i="1"/>
  <c r="L2810" i="1"/>
  <c r="M2810" i="1"/>
  <c r="L2815" i="1"/>
  <c r="M2815" i="1"/>
  <c r="L2823" i="1"/>
  <c r="M2823" i="1"/>
  <c r="L2836" i="1"/>
  <c r="M2836" i="1"/>
  <c r="L2840" i="1"/>
  <c r="M2840" i="1"/>
  <c r="L2843" i="1"/>
  <c r="M2843" i="1"/>
  <c r="L2849" i="1"/>
  <c r="M2849" i="1"/>
  <c r="L2882" i="1"/>
  <c r="M2882" i="1"/>
  <c r="L2901" i="1"/>
  <c r="M2901" i="1"/>
  <c r="L2903" i="1"/>
  <c r="M2903" i="1"/>
  <c r="L2905" i="1"/>
  <c r="M2905" i="1"/>
  <c r="L2906" i="1"/>
  <c r="M2906" i="1"/>
  <c r="L2925" i="1"/>
  <c r="M2925" i="1"/>
  <c r="L2927" i="1"/>
  <c r="M2927" i="1"/>
  <c r="L2939" i="1"/>
  <c r="M2939" i="1"/>
  <c r="L2964" i="1"/>
  <c r="M2964" i="1"/>
  <c r="L2967" i="1"/>
  <c r="M2967" i="1"/>
  <c r="L2970" i="1"/>
  <c r="M2970" i="1"/>
  <c r="L2971" i="1"/>
  <c r="M2971" i="1"/>
  <c r="L2993" i="1"/>
  <c r="M2993" i="1"/>
  <c r="L2995" i="1"/>
  <c r="M2995" i="1"/>
  <c r="L3004" i="1"/>
  <c r="M3004" i="1"/>
  <c r="L3007" i="1"/>
  <c r="M3007" i="1"/>
  <c r="L3008" i="1"/>
  <c r="M3008" i="1"/>
  <c r="L3013" i="1"/>
  <c r="M3013" i="1"/>
  <c r="L3019" i="1"/>
  <c r="M3019" i="1"/>
  <c r="L3020" i="1"/>
  <c r="M3020" i="1"/>
  <c r="L3021" i="1"/>
  <c r="M3021" i="1"/>
  <c r="L3026" i="1"/>
  <c r="M3026" i="1"/>
  <c r="L3035" i="1"/>
  <c r="M3035" i="1"/>
  <c r="L3031" i="1"/>
  <c r="M3031" i="1"/>
  <c r="L3036" i="1"/>
  <c r="M3036" i="1"/>
  <c r="L2056" i="1"/>
  <c r="M2056" i="1"/>
  <c r="L2057" i="1"/>
  <c r="M2057" i="1"/>
  <c r="L2078" i="1"/>
  <c r="M2078" i="1"/>
  <c r="L2090" i="1"/>
  <c r="M2090" i="1"/>
  <c r="L2092" i="1"/>
  <c r="M2092" i="1"/>
  <c r="L2299" i="1"/>
  <c r="M2299" i="1"/>
  <c r="L2300" i="1"/>
  <c r="M2300" i="1"/>
  <c r="L2303" i="1"/>
  <c r="M2303" i="1"/>
  <c r="L2310" i="1"/>
  <c r="M2310" i="1"/>
  <c r="L2312" i="1"/>
  <c r="M2312" i="1"/>
  <c r="L2325" i="1"/>
  <c r="M2325" i="1"/>
  <c r="L2326" i="1"/>
  <c r="M2326" i="1"/>
  <c r="L2350" i="1"/>
  <c r="M2350" i="1"/>
  <c r="L2382" i="1"/>
  <c r="M2382" i="1"/>
  <c r="L2391" i="1"/>
  <c r="M2391" i="1"/>
  <c r="L2395" i="1"/>
  <c r="M2395" i="1"/>
  <c r="L2401" i="1"/>
  <c r="M2401" i="1"/>
  <c r="L2402" i="1"/>
  <c r="M2402" i="1"/>
  <c r="L2403" i="1"/>
  <c r="M2403" i="1"/>
  <c r="L2411" i="1"/>
  <c r="M2411" i="1"/>
  <c r="L2424" i="1"/>
  <c r="M2424" i="1"/>
  <c r="L2426" i="1"/>
  <c r="M2426" i="1"/>
  <c r="L2430" i="1"/>
  <c r="M2430" i="1"/>
  <c r="L2464" i="1"/>
  <c r="M2464" i="1"/>
  <c r="L2475" i="1"/>
  <c r="M2475" i="1"/>
  <c r="L2509" i="1"/>
  <c r="M2509" i="1"/>
  <c r="L2513" i="1"/>
  <c r="M2513" i="1"/>
  <c r="L2516" i="1"/>
  <c r="M2516" i="1"/>
  <c r="L2539" i="1"/>
  <c r="M2539" i="1"/>
  <c r="L2562" i="1"/>
  <c r="M2562" i="1"/>
  <c r="L2565" i="1"/>
  <c r="M2565" i="1"/>
  <c r="L2575" i="1"/>
  <c r="M2575" i="1"/>
  <c r="L2628" i="1"/>
  <c r="M2628" i="1"/>
  <c r="L2635" i="1"/>
  <c r="M2635" i="1"/>
  <c r="L2642" i="1"/>
  <c r="M2642" i="1"/>
  <c r="L2643" i="1"/>
  <c r="M2643" i="1"/>
  <c r="L2679" i="1"/>
  <c r="M2679" i="1"/>
  <c r="L2682" i="1"/>
  <c r="M2682" i="1"/>
  <c r="L2685" i="1"/>
  <c r="M2685" i="1"/>
  <c r="L2687" i="1"/>
  <c r="M2687" i="1"/>
  <c r="L2688" i="1"/>
  <c r="M2688" i="1"/>
  <c r="L2691" i="1"/>
  <c r="M2691" i="1"/>
  <c r="L2693" i="1"/>
  <c r="M2693" i="1"/>
  <c r="L2696" i="1"/>
  <c r="M2696" i="1"/>
  <c r="L2698" i="1"/>
  <c r="M2698" i="1"/>
  <c r="L2704" i="1"/>
  <c r="M2704" i="1"/>
  <c r="L2707" i="1"/>
  <c r="M2707" i="1"/>
  <c r="L2710" i="1"/>
  <c r="M2710" i="1"/>
  <c r="L2713" i="1"/>
  <c r="M2713" i="1"/>
  <c r="L2714" i="1"/>
  <c r="M2714" i="1"/>
  <c r="L2715" i="1"/>
  <c r="M2715" i="1"/>
  <c r="L2744" i="1"/>
  <c r="M2744" i="1"/>
  <c r="L2745" i="1"/>
  <c r="M2745" i="1"/>
  <c r="L2748" i="1"/>
  <c r="M2748" i="1"/>
  <c r="L2758" i="1"/>
  <c r="M2758" i="1"/>
  <c r="L2773" i="1"/>
  <c r="M2773" i="1"/>
  <c r="L2775" i="1"/>
  <c r="M2775" i="1"/>
  <c r="L2791" i="1"/>
  <c r="M2791" i="1"/>
  <c r="L2793" i="1"/>
  <c r="M2793" i="1"/>
  <c r="L2801" i="1"/>
  <c r="M2801" i="1"/>
  <c r="L2804" i="1"/>
  <c r="M2804" i="1"/>
  <c r="L2860" i="1"/>
  <c r="M2860" i="1"/>
  <c r="L2862" i="1"/>
  <c r="M2862" i="1"/>
  <c r="L2867" i="1"/>
  <c r="M2867" i="1"/>
  <c r="L2871" i="1"/>
  <c r="M2871" i="1"/>
  <c r="L2873" i="1"/>
  <c r="M2873" i="1"/>
  <c r="L2889" i="1"/>
  <c r="M2889" i="1"/>
  <c r="L2291" i="1"/>
  <c r="M2291" i="1"/>
  <c r="L2068" i="1"/>
  <c r="M2068" i="1"/>
  <c r="L2073" i="1"/>
  <c r="M2073" i="1"/>
  <c r="L2160" i="1"/>
  <c r="M2160" i="1"/>
  <c r="L2292" i="1"/>
  <c r="M2292" i="1"/>
  <c r="L2309" i="1"/>
  <c r="M2309" i="1"/>
  <c r="L2315" i="1"/>
  <c r="M2315" i="1"/>
  <c r="L2389" i="1"/>
  <c r="M2389" i="1"/>
  <c r="L2406" i="1"/>
  <c r="M2406" i="1"/>
  <c r="L2408" i="1"/>
  <c r="M2408" i="1"/>
  <c r="L2492" i="1"/>
  <c r="M2492" i="1"/>
  <c r="L2494" i="1"/>
  <c r="M2494" i="1"/>
  <c r="L2514" i="1"/>
  <c r="M2514" i="1"/>
  <c r="L2607" i="1"/>
  <c r="M2607" i="1"/>
  <c r="L2622" i="1"/>
  <c r="M2622" i="1"/>
  <c r="L2627" i="1"/>
  <c r="M2627" i="1"/>
  <c r="L2630" i="1"/>
  <c r="M2630" i="1"/>
  <c r="L2636" i="1"/>
  <c r="M2636" i="1"/>
  <c r="L2638" i="1"/>
  <c r="M2638" i="1"/>
  <c r="L2755" i="1"/>
  <c r="M2755" i="1"/>
  <c r="L2756" i="1"/>
  <c r="M2756" i="1"/>
  <c r="L2763" i="1"/>
  <c r="M2763" i="1"/>
  <c r="L2767" i="1"/>
  <c r="M2767" i="1"/>
  <c r="L2771" i="1"/>
  <c r="M2771" i="1"/>
  <c r="L2776" i="1"/>
  <c r="M2776" i="1"/>
  <c r="L2778" i="1"/>
  <c r="M2778" i="1"/>
  <c r="L2821" i="1"/>
  <c r="M2821" i="1"/>
  <c r="L2822" i="1"/>
  <c r="M2822" i="1"/>
  <c r="L2824" i="1"/>
  <c r="M2824" i="1"/>
  <c r="L2825" i="1"/>
  <c r="M2825" i="1"/>
  <c r="L2880" i="1"/>
  <c r="M2880" i="1"/>
  <c r="L2890" i="1"/>
  <c r="M2890" i="1"/>
  <c r="L2900" i="1"/>
  <c r="M2900" i="1"/>
  <c r="L2904" i="1"/>
  <c r="M2904" i="1"/>
  <c r="L2907" i="1"/>
  <c r="M2907" i="1"/>
  <c r="L2910" i="1"/>
  <c r="M2910" i="1"/>
  <c r="L2916" i="1"/>
  <c r="M2916" i="1"/>
  <c r="L2923" i="1"/>
  <c r="M2923" i="1"/>
  <c r="L2930" i="1"/>
  <c r="M2930" i="1"/>
  <c r="L2932" i="1"/>
  <c r="M2932" i="1"/>
  <c r="L2933" i="1"/>
  <c r="M2933" i="1"/>
  <c r="L2941" i="1"/>
  <c r="M2941" i="1"/>
  <c r="L2944" i="1"/>
  <c r="M2944" i="1"/>
  <c r="L2945" i="1"/>
  <c r="M2945" i="1"/>
  <c r="L2954" i="1"/>
  <c r="M2954" i="1"/>
  <c r="L2957" i="1"/>
  <c r="M2957" i="1"/>
  <c r="L2968" i="1"/>
  <c r="M2968" i="1"/>
  <c r="L2974" i="1"/>
  <c r="M2974" i="1"/>
  <c r="L2986" i="1"/>
  <c r="M2986" i="1"/>
  <c r="L2989" i="1"/>
  <c r="M2989" i="1"/>
  <c r="L2994" i="1"/>
  <c r="M2994" i="1"/>
  <c r="L3010" i="1"/>
  <c r="M3010" i="1"/>
  <c r="L3011" i="1"/>
  <c r="M3011" i="1"/>
  <c r="L3012" i="1"/>
  <c r="M3012" i="1"/>
  <c r="L3017" i="1"/>
  <c r="M3017" i="1"/>
  <c r="L3023" i="1"/>
  <c r="M3023" i="1"/>
  <c r="L3025" i="1"/>
  <c r="M3025" i="1"/>
  <c r="L3037" i="1"/>
  <c r="M3037" i="1"/>
  <c r="L3038" i="1"/>
  <c r="M3038" i="1"/>
  <c r="L3040" i="1"/>
  <c r="M3040" i="1"/>
  <c r="L3041" i="1"/>
  <c r="M3041" i="1"/>
  <c r="L2067" i="1"/>
  <c r="M2067" i="1"/>
  <c r="L2070" i="1"/>
  <c r="M2070" i="1"/>
  <c r="L2272" i="1"/>
  <c r="M2272" i="1"/>
  <c r="L2302" i="1"/>
  <c r="M2302" i="1"/>
  <c r="L2317" i="1"/>
  <c r="M2317" i="1"/>
  <c r="L2319" i="1"/>
  <c r="M2319" i="1"/>
  <c r="L2321" i="1"/>
  <c r="M2321" i="1"/>
  <c r="L2373" i="1"/>
  <c r="M2373" i="1"/>
  <c r="L2407" i="1"/>
  <c r="M2407" i="1"/>
  <c r="L2410" i="1"/>
  <c r="M2410" i="1"/>
  <c r="L2432" i="1"/>
  <c r="M2432" i="1"/>
  <c r="L2463" i="1"/>
  <c r="M2463" i="1"/>
  <c r="L2479" i="1"/>
  <c r="M2479" i="1"/>
  <c r="L2507" i="1"/>
  <c r="M2507" i="1"/>
  <c r="L2515" i="1"/>
  <c r="M2515" i="1"/>
  <c r="L2590" i="1"/>
  <c r="M2590" i="1"/>
  <c r="L2591" i="1"/>
  <c r="M2591" i="1"/>
  <c r="L2606" i="1"/>
  <c r="M2606" i="1"/>
  <c r="L2611" i="1"/>
  <c r="M2611" i="1"/>
  <c r="L2619" i="1"/>
  <c r="M2619" i="1"/>
  <c r="L2632" i="1"/>
  <c r="M2632" i="1"/>
  <c r="L2637" i="1"/>
  <c r="M2637" i="1"/>
  <c r="L2650" i="1"/>
  <c r="M2650" i="1"/>
  <c r="L2667" i="1"/>
  <c r="M2667" i="1"/>
  <c r="L2674" i="1"/>
  <c r="M2674" i="1"/>
  <c r="L2802" i="1"/>
  <c r="M2802" i="1"/>
  <c r="L2806" i="1"/>
  <c r="M2806" i="1"/>
  <c r="L2811" i="1"/>
  <c r="M2811" i="1"/>
  <c r="L2813" i="1"/>
  <c r="M2813" i="1"/>
  <c r="L2817" i="1"/>
  <c r="M2817" i="1"/>
  <c r="L2818" i="1"/>
  <c r="M2818" i="1"/>
  <c r="L2827" i="1"/>
  <c r="M2827" i="1"/>
  <c r="L2828" i="1"/>
  <c r="M2828" i="1"/>
  <c r="L2894" i="1"/>
  <c r="M2894" i="1"/>
  <c r="L2895" i="1"/>
  <c r="M2895" i="1"/>
  <c r="L2896" i="1"/>
  <c r="M2896" i="1"/>
  <c r="L2898" i="1"/>
  <c r="M2898" i="1"/>
  <c r="L2912" i="1"/>
  <c r="M2912" i="1"/>
  <c r="L2929" i="1"/>
  <c r="M2929" i="1"/>
  <c r="L2948" i="1"/>
  <c r="M2948" i="1"/>
  <c r="L2951" i="1"/>
  <c r="M2951" i="1"/>
  <c r="L2953" i="1"/>
  <c r="M2953" i="1"/>
  <c r="L2955" i="1"/>
  <c r="M2955" i="1"/>
  <c r="L2961" i="1"/>
  <c r="M2961" i="1"/>
  <c r="L2962" i="1"/>
  <c r="M2962" i="1"/>
  <c r="L2965" i="1"/>
  <c r="M2965" i="1"/>
  <c r="L2978" i="1"/>
  <c r="M2978" i="1"/>
  <c r="L2981" i="1"/>
  <c r="M2981" i="1"/>
  <c r="L2988" i="1"/>
  <c r="M2988" i="1"/>
  <c r="L2991" i="1"/>
  <c r="M2991" i="1"/>
  <c r="L2992" i="1"/>
  <c r="M2992" i="1"/>
  <c r="L2999" i="1"/>
  <c r="M2999" i="1"/>
  <c r="L3002" i="1"/>
  <c r="M3002" i="1"/>
  <c r="L3003" i="1"/>
  <c r="M3003" i="1"/>
  <c r="L3005" i="1"/>
  <c r="M3005" i="1"/>
  <c r="L3016" i="1"/>
  <c r="M3016" i="1"/>
  <c r="L3018" i="1"/>
  <c r="M3018" i="1"/>
  <c r="L3024" i="1"/>
  <c r="M3024" i="1"/>
  <c r="L3028" i="1"/>
  <c r="M3028" i="1"/>
  <c r="L3029" i="1"/>
  <c r="M3029" i="1"/>
  <c r="L3030" i="1"/>
  <c r="M3030" i="1"/>
  <c r="L3033" i="1"/>
  <c r="M3033" i="1"/>
  <c r="L3043" i="1"/>
  <c r="M3043" i="1"/>
  <c r="L3045" i="1"/>
  <c r="M3045" i="1"/>
  <c r="L3046" i="1"/>
  <c r="M3046" i="1"/>
  <c r="L3060" i="1"/>
  <c r="M3060" i="1"/>
  <c r="L3061" i="1"/>
  <c r="M3061" i="1"/>
  <c r="L3064" i="1"/>
  <c r="M3064" i="1"/>
  <c r="L3065" i="1"/>
  <c r="M3065" i="1"/>
  <c r="L3072" i="1"/>
  <c r="M3072" i="1"/>
  <c r="L3139" i="1"/>
  <c r="M3139" i="1"/>
  <c r="L3142" i="1"/>
  <c r="M3142" i="1"/>
  <c r="L3153" i="1"/>
  <c r="M3153" i="1"/>
  <c r="L3157" i="1"/>
  <c r="M3157" i="1"/>
  <c r="L3254" i="1"/>
  <c r="M3254" i="1"/>
  <c r="L3287" i="1"/>
  <c r="M3287" i="1"/>
  <c r="L3289" i="1"/>
  <c r="M3289" i="1"/>
  <c r="L3340" i="1"/>
  <c r="M3340" i="1"/>
  <c r="L3462" i="1"/>
  <c r="M3462" i="1"/>
  <c r="L3463" i="1"/>
  <c r="M3463" i="1"/>
  <c r="L3467" i="1"/>
  <c r="M3467" i="1"/>
  <c r="L3468" i="1"/>
  <c r="M3468" i="1"/>
  <c r="L3480" i="1"/>
  <c r="M3480" i="1"/>
  <c r="L3481" i="1"/>
  <c r="M3481" i="1"/>
  <c r="L3484" i="1"/>
  <c r="M3484" i="1"/>
  <c r="L3489" i="1"/>
  <c r="M3489" i="1"/>
  <c r="L3504" i="1"/>
  <c r="M3504" i="1"/>
  <c r="L3528" i="1"/>
  <c r="M3528" i="1"/>
  <c r="L3521" i="1"/>
  <c r="M3521" i="1"/>
  <c r="L3535" i="1"/>
  <c r="M3535" i="1"/>
  <c r="L3537" i="1"/>
  <c r="M3537" i="1"/>
  <c r="L3550" i="1"/>
  <c r="M3550" i="1"/>
  <c r="L3554" i="1"/>
  <c r="M3554" i="1"/>
  <c r="L3555" i="1"/>
  <c r="M3555" i="1"/>
  <c r="L3558" i="1"/>
  <c r="M3558" i="1"/>
  <c r="L3559" i="1"/>
  <c r="M3559" i="1"/>
  <c r="L3560" i="1"/>
  <c r="M3560" i="1"/>
  <c r="L3564" i="1"/>
  <c r="M3564" i="1"/>
  <c r="L3566" i="1"/>
  <c r="M3566" i="1"/>
  <c r="L3567" i="1"/>
  <c r="M3567" i="1"/>
  <c r="L3576" i="1"/>
  <c r="M3576" i="1"/>
  <c r="L3586" i="1"/>
  <c r="M3586" i="1"/>
  <c r="L3588" i="1"/>
  <c r="M3588" i="1"/>
  <c r="L3619" i="1"/>
  <c r="M3619" i="1"/>
  <c r="L3640" i="1"/>
  <c r="M3640" i="1"/>
  <c r="L3647" i="1"/>
  <c r="M3647" i="1"/>
  <c r="L3656" i="1"/>
  <c r="M3656" i="1"/>
  <c r="L3661" i="1"/>
  <c r="M3661" i="1"/>
  <c r="L3669" i="1"/>
  <c r="M3669" i="1"/>
  <c r="L3672" i="1"/>
  <c r="M3672" i="1"/>
  <c r="L3736" i="1"/>
  <c r="M3736" i="1"/>
  <c r="L3760" i="1"/>
  <c r="M3760" i="1"/>
  <c r="L3762" i="1"/>
  <c r="M3762" i="1"/>
  <c r="L3770" i="1"/>
  <c r="M3770" i="1"/>
  <c r="L3778" i="1"/>
  <c r="M3778" i="1"/>
  <c r="L3779" i="1"/>
  <c r="M3779" i="1"/>
  <c r="L3900" i="1"/>
  <c r="M3900" i="1"/>
  <c r="L3901" i="1"/>
  <c r="M3901" i="1"/>
  <c r="L3906" i="1"/>
  <c r="M3906" i="1"/>
  <c r="L3910" i="1"/>
  <c r="M3910" i="1"/>
  <c r="L3911" i="1"/>
  <c r="M3911" i="1"/>
  <c r="L3927" i="1"/>
  <c r="M3927" i="1"/>
  <c r="L3928" i="1"/>
  <c r="M3928" i="1"/>
  <c r="L3930" i="1"/>
  <c r="M3930" i="1"/>
  <c r="L3931" i="1"/>
  <c r="M3931" i="1"/>
  <c r="L3932" i="1"/>
  <c r="M3932" i="1"/>
  <c r="L3933" i="1"/>
  <c r="M3933" i="1"/>
  <c r="L3934" i="1"/>
  <c r="M3934" i="1"/>
  <c r="L3935" i="1"/>
  <c r="M3935" i="1"/>
  <c r="L3937" i="1"/>
  <c r="M3937" i="1"/>
  <c r="L3938" i="1"/>
  <c r="M3938" i="1"/>
  <c r="L3939" i="1"/>
  <c r="M3939" i="1"/>
  <c r="L3076" i="1"/>
  <c r="M3076" i="1"/>
  <c r="L3078" i="1"/>
  <c r="M3078" i="1"/>
  <c r="L3080" i="1"/>
  <c r="M3080" i="1"/>
  <c r="L3084" i="1"/>
  <c r="M3084" i="1"/>
  <c r="L3125" i="1"/>
  <c r="M3125" i="1"/>
  <c r="L3278" i="1"/>
  <c r="M3278" i="1"/>
  <c r="L3282" i="1"/>
  <c r="M3282" i="1"/>
  <c r="L3292" i="1"/>
  <c r="M3292" i="1"/>
  <c r="L3294" i="1"/>
  <c r="M3294" i="1"/>
  <c r="L3304" i="1"/>
  <c r="M3304" i="1"/>
  <c r="L3306" i="1"/>
  <c r="M3306" i="1"/>
  <c r="L3367" i="1"/>
  <c r="M3367" i="1"/>
  <c r="L3410" i="1"/>
  <c r="M3410" i="1"/>
  <c r="L3411" i="1"/>
  <c r="M3411" i="1"/>
  <c r="L3450" i="1"/>
  <c r="M3450" i="1"/>
  <c r="L3456" i="1"/>
  <c r="M3456" i="1"/>
  <c r="L3457" i="1"/>
  <c r="M3457" i="1"/>
  <c r="L3464" i="1"/>
  <c r="M3464" i="1"/>
  <c r="L3472" i="1"/>
  <c r="M3472" i="1"/>
  <c r="L3487" i="1"/>
  <c r="M3487" i="1"/>
  <c r="L3488" i="1"/>
  <c r="M3488" i="1"/>
  <c r="L3490" i="1"/>
  <c r="M3490" i="1"/>
  <c r="L3522" i="1"/>
  <c r="M3522" i="1"/>
  <c r="L3531" i="1"/>
  <c r="M3531" i="1"/>
  <c r="L3539" i="1"/>
  <c r="M3539" i="1"/>
  <c r="L3553" i="1"/>
  <c r="M3553" i="1"/>
  <c r="L3570" i="1"/>
  <c r="M3570" i="1"/>
  <c r="L3583" i="1"/>
  <c r="M3583" i="1"/>
  <c r="L3637" i="1"/>
  <c r="M3637" i="1"/>
  <c r="L3644" i="1"/>
  <c r="M3644" i="1"/>
  <c r="L3679" i="1"/>
  <c r="M3679" i="1"/>
  <c r="L3691" i="1"/>
  <c r="M3691" i="1"/>
  <c r="L3693" i="1"/>
  <c r="M3693" i="1"/>
  <c r="L3699" i="1"/>
  <c r="M3699" i="1"/>
  <c r="L3724" i="1"/>
  <c r="M3724" i="1"/>
  <c r="L3726" i="1"/>
  <c r="M3726" i="1"/>
  <c r="L3732" i="1"/>
  <c r="M3732" i="1"/>
  <c r="L3733" i="1"/>
  <c r="M3733" i="1"/>
  <c r="L3745" i="1"/>
  <c r="M3745" i="1"/>
  <c r="L3750" i="1"/>
  <c r="M3750" i="1"/>
  <c r="L3763" i="1"/>
  <c r="M3763" i="1"/>
  <c r="L3768" i="1"/>
  <c r="M3768" i="1"/>
  <c r="L3776" i="1"/>
  <c r="M3776" i="1"/>
  <c r="L3804" i="1"/>
  <c r="M3804" i="1"/>
  <c r="L3832" i="1"/>
  <c r="M3832" i="1"/>
  <c r="L3835" i="1"/>
  <c r="M3835" i="1"/>
  <c r="L3945" i="1"/>
  <c r="M3945" i="1"/>
  <c r="L3955" i="1"/>
  <c r="M3955" i="1"/>
  <c r="L3956" i="1"/>
  <c r="M3956" i="1"/>
  <c r="L3958" i="1"/>
  <c r="M3958" i="1"/>
  <c r="L3959" i="1"/>
  <c r="M3959" i="1"/>
  <c r="L3960" i="1"/>
  <c r="M3960" i="1"/>
  <c r="L3965" i="1"/>
  <c r="M3965" i="1"/>
  <c r="L3966" i="1"/>
  <c r="M3966" i="1"/>
  <c r="L3970" i="1"/>
  <c r="M3970" i="1"/>
  <c r="L3972" i="1"/>
  <c r="M3972" i="1"/>
  <c r="L3973" i="1"/>
  <c r="M3973" i="1"/>
  <c r="L3975" i="1"/>
  <c r="M3975" i="1"/>
  <c r="L3981" i="1"/>
  <c r="M3981" i="1"/>
  <c r="L3983" i="1"/>
  <c r="M3983" i="1"/>
  <c r="L3984" i="1"/>
  <c r="M3984" i="1"/>
  <c r="L3985" i="1"/>
  <c r="M3985" i="1"/>
  <c r="L3986" i="1"/>
  <c r="M3986" i="1"/>
  <c r="L3987" i="1"/>
  <c r="M3987" i="1"/>
  <c r="L3988" i="1"/>
  <c r="M3988" i="1"/>
  <c r="L3989" i="1"/>
  <c r="M3989" i="1"/>
  <c r="L3990" i="1"/>
  <c r="M3990" i="1"/>
  <c r="L3991" i="1"/>
  <c r="M3991" i="1"/>
  <c r="L3128" i="1"/>
  <c r="M3128" i="1"/>
  <c r="L3130" i="1"/>
  <c r="M3130" i="1"/>
  <c r="L3132" i="1"/>
  <c r="M3132" i="1"/>
  <c r="L3136" i="1"/>
  <c r="M3136" i="1"/>
  <c r="L3140" i="1"/>
  <c r="M3140" i="1"/>
  <c r="L3143" i="1"/>
  <c r="M3143" i="1"/>
  <c r="L3144" i="1"/>
  <c r="M3144" i="1"/>
  <c r="L3146" i="1"/>
  <c r="M3146" i="1"/>
  <c r="L3147" i="1"/>
  <c r="M3147" i="1"/>
  <c r="L3151" i="1"/>
  <c r="M3151" i="1"/>
  <c r="L3156" i="1"/>
  <c r="M3156" i="1"/>
  <c r="L3163" i="1"/>
  <c r="M3163" i="1"/>
  <c r="L3164" i="1"/>
  <c r="M3164" i="1"/>
  <c r="L3166" i="1"/>
  <c r="M3166" i="1"/>
  <c r="L3219" i="1"/>
  <c r="M3219" i="1"/>
  <c r="L3222" i="1"/>
  <c r="M3222" i="1"/>
  <c r="L3232" i="1"/>
  <c r="M3232" i="1"/>
  <c r="L3279" i="1"/>
  <c r="M3279" i="1"/>
  <c r="L3280" i="1"/>
  <c r="M3280" i="1"/>
  <c r="L3320" i="1"/>
  <c r="M3320" i="1"/>
  <c r="L3323" i="1"/>
  <c r="M3323" i="1"/>
  <c r="L3350" i="1"/>
  <c r="M3350" i="1"/>
  <c r="L3357" i="1"/>
  <c r="M3357" i="1"/>
  <c r="L3359" i="1"/>
  <c r="M3359" i="1"/>
  <c r="L3383" i="1"/>
  <c r="M3383" i="1"/>
  <c r="L3388" i="1"/>
  <c r="M3388" i="1"/>
  <c r="L3394" i="1"/>
  <c r="M3394" i="1"/>
  <c r="L3402" i="1"/>
  <c r="M3402" i="1"/>
  <c r="L3530" i="1"/>
  <c r="M3530" i="1"/>
  <c r="L3579" i="1"/>
  <c r="M3579" i="1"/>
  <c r="L3580" i="1"/>
  <c r="M3580" i="1"/>
  <c r="L3581" i="1"/>
  <c r="M3581" i="1"/>
  <c r="L3585" i="1"/>
  <c r="M3585" i="1"/>
  <c r="L3611" i="1"/>
  <c r="M3611" i="1"/>
  <c r="L3618" i="1"/>
  <c r="M3618" i="1"/>
  <c r="L3648" i="1"/>
  <c r="M3648" i="1"/>
  <c r="L3703" i="1"/>
  <c r="M3703" i="1"/>
  <c r="L3720" i="1"/>
  <c r="M3720" i="1"/>
  <c r="L3723" i="1"/>
  <c r="M3723" i="1"/>
  <c r="L3725" i="1"/>
  <c r="M3725" i="1"/>
  <c r="L3728" i="1"/>
  <c r="M3728" i="1"/>
  <c r="L3746" i="1"/>
  <c r="M3746" i="1"/>
  <c r="L3754" i="1"/>
  <c r="M3754" i="1"/>
  <c r="L3756" i="1"/>
  <c r="M3756" i="1"/>
  <c r="L3771" i="1"/>
  <c r="M3771" i="1"/>
  <c r="L3801" i="1"/>
  <c r="M3801" i="1"/>
  <c r="L3807" i="1"/>
  <c r="M3807" i="1"/>
  <c r="L3809" i="1"/>
  <c r="M3809" i="1"/>
  <c r="L3826" i="1"/>
  <c r="M3826" i="1"/>
  <c r="L3830" i="1"/>
  <c r="M3830" i="1"/>
  <c r="L3837" i="1"/>
  <c r="M3837" i="1"/>
  <c r="L3846" i="1"/>
  <c r="M3846" i="1"/>
  <c r="L3852" i="1"/>
  <c r="M3852" i="1"/>
  <c r="L3854" i="1"/>
  <c r="M3854" i="1"/>
  <c r="L3855" i="1"/>
  <c r="M3855" i="1"/>
  <c r="L3857" i="1"/>
  <c r="M3857" i="1"/>
  <c r="L3868" i="1"/>
  <c r="M3868" i="1"/>
  <c r="L3896" i="1"/>
  <c r="M3896" i="1"/>
  <c r="L3902" i="1"/>
  <c r="M3902" i="1"/>
  <c r="L3907" i="1"/>
  <c r="M3907" i="1"/>
  <c r="L3941" i="1"/>
  <c r="M3941" i="1"/>
  <c r="L3943" i="1"/>
  <c r="M3943" i="1"/>
  <c r="L3944" i="1"/>
  <c r="M3944" i="1"/>
  <c r="L3952" i="1"/>
  <c r="M3952" i="1"/>
  <c r="L3954" i="1"/>
  <c r="M3954" i="1"/>
  <c r="L3969" i="1"/>
  <c r="M3969" i="1"/>
  <c r="L3992" i="1"/>
  <c r="M3992" i="1"/>
  <c r="L3062" i="1"/>
  <c r="M3062" i="1"/>
  <c r="L3100" i="1"/>
  <c r="M3100" i="1"/>
  <c r="L3190" i="1"/>
  <c r="M3190" i="1"/>
  <c r="L3196" i="1"/>
  <c r="M3196" i="1"/>
  <c r="L3192" i="1"/>
  <c r="M3192" i="1"/>
  <c r="L3265" i="1"/>
  <c r="M3265" i="1"/>
  <c r="L3266" i="1"/>
  <c r="M3266" i="1"/>
  <c r="L3270" i="1"/>
  <c r="M3270" i="1"/>
  <c r="L3283" i="1"/>
  <c r="M3283" i="1"/>
  <c r="L3284" i="1"/>
  <c r="M3284" i="1"/>
  <c r="L3315" i="1"/>
  <c r="M3315" i="1"/>
  <c r="L3316" i="1"/>
  <c r="M3316" i="1"/>
  <c r="L3338" i="1"/>
  <c r="M3338" i="1"/>
  <c r="L3360" i="1"/>
  <c r="M3360" i="1"/>
  <c r="L3368" i="1"/>
  <c r="M3368" i="1"/>
  <c r="L3369" i="1"/>
  <c r="M3369" i="1"/>
  <c r="L3387" i="1"/>
  <c r="M3387" i="1"/>
  <c r="L3397" i="1"/>
  <c r="M3397" i="1"/>
  <c r="L3406" i="1"/>
  <c r="M3406" i="1"/>
  <c r="L3412" i="1"/>
  <c r="M3412" i="1"/>
  <c r="L3414" i="1"/>
  <c r="M3414" i="1"/>
  <c r="L3416" i="1"/>
  <c r="M3416" i="1"/>
  <c r="L3571" i="1"/>
  <c r="M3571" i="1"/>
  <c r="L3505" i="1"/>
  <c r="M3505" i="1"/>
  <c r="L3573" i="1"/>
  <c r="M3573" i="1"/>
  <c r="L3575" i="1"/>
  <c r="M3575" i="1"/>
  <c r="L3599" i="1"/>
  <c r="M3599" i="1"/>
  <c r="L3605" i="1"/>
  <c r="M3605" i="1"/>
  <c r="L3615" i="1"/>
  <c r="M3615" i="1"/>
  <c r="L3651" i="1"/>
  <c r="M3651" i="1"/>
  <c r="L3692" i="1"/>
  <c r="M3692" i="1"/>
  <c r="L3739" i="1"/>
  <c r="M3739" i="1"/>
  <c r="L3772" i="1"/>
  <c r="M3772" i="1"/>
  <c r="L3780" i="1"/>
  <c r="M3780" i="1"/>
  <c r="L3791" i="1"/>
  <c r="M3791" i="1"/>
  <c r="L3812" i="1"/>
  <c r="M3812" i="1"/>
  <c r="L3813" i="1"/>
  <c r="M3813" i="1"/>
  <c r="L3816" i="1"/>
  <c r="M3816" i="1"/>
  <c r="L3834" i="1"/>
  <c r="M3834" i="1"/>
  <c r="L3836" i="1"/>
  <c r="M3836" i="1"/>
  <c r="L3840" i="1"/>
  <c r="M3840" i="1"/>
  <c r="L3847" i="1"/>
  <c r="M3847" i="1"/>
  <c r="L3873" i="1"/>
  <c r="M3873" i="1"/>
  <c r="L3878" i="1"/>
  <c r="M3878" i="1"/>
  <c r="L3879" i="1"/>
  <c r="M3879" i="1"/>
  <c r="L3883" i="1"/>
  <c r="M3883" i="1"/>
  <c r="L3895" i="1"/>
  <c r="M3895" i="1"/>
  <c r="L3897" i="1"/>
  <c r="M3897" i="1"/>
  <c r="L3978" i="1"/>
  <c r="M3978" i="1"/>
  <c r="L3979" i="1"/>
  <c r="M3979" i="1"/>
  <c r="L3993" i="1"/>
  <c r="M3993" i="1"/>
  <c r="L3994" i="1"/>
  <c r="M3994" i="1"/>
  <c r="L3995" i="1"/>
  <c r="M3995" i="1"/>
  <c r="L3997" i="1"/>
  <c r="M3997" i="1"/>
  <c r="L3996" i="1"/>
  <c r="M3996" i="1"/>
  <c r="L3998" i="1"/>
  <c r="M3998" i="1"/>
  <c r="L3999" i="1"/>
  <c r="M3999" i="1"/>
  <c r="L4000" i="1"/>
  <c r="M4000" i="1"/>
  <c r="L3063" i="1"/>
  <c r="M3063" i="1"/>
  <c r="L3090" i="1"/>
  <c r="M3090" i="1"/>
  <c r="L3099" i="1"/>
  <c r="M3099" i="1"/>
  <c r="L3107" i="1"/>
  <c r="M3107" i="1"/>
  <c r="L3109" i="1"/>
  <c r="M3109" i="1"/>
  <c r="L3123" i="1"/>
  <c r="M3123" i="1"/>
  <c r="L3137" i="1"/>
  <c r="M3137" i="1"/>
  <c r="L3141" i="1"/>
  <c r="M3141" i="1"/>
  <c r="L3145" i="1"/>
  <c r="M3145" i="1"/>
  <c r="L3148" i="1"/>
  <c r="M3148" i="1"/>
  <c r="L3152" i="1"/>
  <c r="M3152" i="1"/>
  <c r="L3158" i="1"/>
  <c r="M3158" i="1"/>
  <c r="L3172" i="1"/>
  <c r="M3172" i="1"/>
  <c r="L3173" i="1"/>
  <c r="M3173" i="1"/>
  <c r="L3175" i="1"/>
  <c r="M3175" i="1"/>
  <c r="L3198" i="1"/>
  <c r="M3198" i="1"/>
  <c r="L3200" i="1"/>
  <c r="M3200" i="1"/>
  <c r="L3203" i="1"/>
  <c r="M3203" i="1"/>
  <c r="L3204" i="1"/>
  <c r="M3204" i="1"/>
  <c r="L3209" i="1"/>
  <c r="M3209" i="1"/>
  <c r="L3211" i="1"/>
  <c r="M3211" i="1"/>
  <c r="L3215" i="1"/>
  <c r="M3215" i="1"/>
  <c r="L3218" i="1"/>
  <c r="M3218" i="1"/>
  <c r="L3221" i="1"/>
  <c r="M3221" i="1"/>
  <c r="L3229" i="1"/>
  <c r="M3229" i="1"/>
  <c r="L3239" i="1"/>
  <c r="M3239" i="1"/>
  <c r="L3241" i="1"/>
  <c r="M3241" i="1"/>
  <c r="L3251" i="1"/>
  <c r="M3251" i="1"/>
  <c r="L3253" i="1"/>
  <c r="M3253" i="1"/>
  <c r="L3261" i="1"/>
  <c r="M3261" i="1"/>
  <c r="L3262" i="1"/>
  <c r="M3262" i="1"/>
  <c r="L3307" i="1"/>
  <c r="M3307" i="1"/>
  <c r="L3327" i="1"/>
  <c r="M3327" i="1"/>
  <c r="L3332" i="1"/>
  <c r="M3332" i="1"/>
  <c r="L3333" i="1"/>
  <c r="M3333" i="1"/>
  <c r="L3334" i="1"/>
  <c r="M3334" i="1"/>
  <c r="L3336" i="1"/>
  <c r="M3336" i="1"/>
  <c r="L3337" i="1"/>
  <c r="M3337" i="1"/>
  <c r="L3345" i="1"/>
  <c r="M3345" i="1"/>
  <c r="L3351" i="1"/>
  <c r="M3351" i="1"/>
  <c r="L3352" i="1"/>
  <c r="M3352" i="1"/>
  <c r="L3384" i="1"/>
  <c r="M3384" i="1"/>
  <c r="L3393" i="1"/>
  <c r="M3393" i="1"/>
  <c r="L3401" i="1"/>
  <c r="M3401" i="1"/>
  <c r="L3403" i="1"/>
  <c r="M3403" i="1"/>
  <c r="L3422" i="1"/>
  <c r="M3422" i="1"/>
  <c r="L3423" i="1"/>
  <c r="M3423" i="1"/>
  <c r="L3424" i="1"/>
  <c r="M3424" i="1"/>
  <c r="L3427" i="1"/>
  <c r="M3427" i="1"/>
  <c r="L3429" i="1"/>
  <c r="M3429" i="1"/>
  <c r="L3430" i="1"/>
  <c r="M3430" i="1"/>
  <c r="L3433" i="1"/>
  <c r="M3433" i="1"/>
  <c r="L3434" i="1"/>
  <c r="M3434" i="1"/>
  <c r="L3435" i="1"/>
  <c r="M3435" i="1"/>
  <c r="L3436" i="1"/>
  <c r="M3436" i="1"/>
  <c r="L3438" i="1"/>
  <c r="M3438" i="1"/>
  <c r="L3440" i="1"/>
  <c r="M3440" i="1"/>
  <c r="L3458" i="1"/>
  <c r="M3458" i="1"/>
  <c r="L3459" i="1"/>
  <c r="M3459" i="1"/>
  <c r="L3473" i="1"/>
  <c r="M3473" i="1"/>
  <c r="L3474" i="1"/>
  <c r="M3474" i="1"/>
  <c r="L3482" i="1"/>
  <c r="M3482" i="1"/>
  <c r="L3483" i="1"/>
  <c r="M3483" i="1"/>
  <c r="L3587" i="1"/>
  <c r="M3587" i="1"/>
  <c r="L3632" i="1"/>
  <c r="M3632" i="1"/>
  <c r="L3633" i="1"/>
  <c r="M3633" i="1"/>
  <c r="L3653" i="1"/>
  <c r="M3653" i="1"/>
  <c r="L3654" i="1"/>
  <c r="M3654" i="1"/>
  <c r="L3655" i="1"/>
  <c r="M3655" i="1"/>
  <c r="L3677" i="1"/>
  <c r="M3677" i="1"/>
  <c r="L3678" i="1"/>
  <c r="M3678" i="1"/>
  <c r="L3077" i="1"/>
  <c r="M3077" i="1"/>
  <c r="L3094" i="1"/>
  <c r="M3094" i="1"/>
  <c r="L3095" i="1"/>
  <c r="M3095" i="1"/>
  <c r="L3103" i="1"/>
  <c r="M3103" i="1"/>
  <c r="L3112" i="1"/>
  <c r="M3112" i="1"/>
  <c r="L3114" i="1"/>
  <c r="M3114" i="1"/>
  <c r="L3131" i="1"/>
  <c r="M3131" i="1"/>
  <c r="L3138" i="1"/>
  <c r="M3138" i="1"/>
  <c r="L3159" i="1"/>
  <c r="M3159" i="1"/>
  <c r="L3171" i="1"/>
  <c r="M3171" i="1"/>
  <c r="L3183" i="1"/>
  <c r="M3183" i="1"/>
  <c r="L3187" i="1"/>
  <c r="M3187" i="1"/>
  <c r="L3188" i="1"/>
  <c r="M3188" i="1"/>
  <c r="L3256" i="1"/>
  <c r="M3256" i="1"/>
  <c r="L3264" i="1"/>
  <c r="M3264" i="1"/>
  <c r="L3267" i="1"/>
  <c r="M3267" i="1"/>
  <c r="L3269" i="1"/>
  <c r="M3269" i="1"/>
  <c r="L3274" i="1"/>
  <c r="M3274" i="1"/>
  <c r="L3277" i="1"/>
  <c r="M3277" i="1"/>
  <c r="L3281" i="1"/>
  <c r="M3281" i="1"/>
  <c r="L3288" i="1"/>
  <c r="M3288" i="1"/>
  <c r="L3314" i="1"/>
  <c r="M3314" i="1"/>
  <c r="L3325" i="1"/>
  <c r="M3325" i="1"/>
  <c r="L3329" i="1"/>
  <c r="M3329" i="1"/>
  <c r="L3346" i="1"/>
  <c r="M3346" i="1"/>
  <c r="L3408" i="1"/>
  <c r="M3408" i="1"/>
  <c r="L3409" i="1"/>
  <c r="M3409" i="1"/>
  <c r="L3413" i="1"/>
  <c r="M3413" i="1"/>
  <c r="L3418" i="1"/>
  <c r="M3418" i="1"/>
  <c r="L3421" i="1"/>
  <c r="M3421" i="1"/>
  <c r="L3437" i="1"/>
  <c r="M3437" i="1"/>
  <c r="L3442" i="1"/>
  <c r="M3442" i="1"/>
  <c r="L3466" i="1"/>
  <c r="M3466" i="1"/>
  <c r="L3477" i="1"/>
  <c r="M3477" i="1"/>
  <c r="L3479" i="1"/>
  <c r="M3479" i="1"/>
  <c r="L3501" i="1"/>
  <c r="M3501" i="1"/>
  <c r="L3510" i="1"/>
  <c r="M3510" i="1"/>
  <c r="L3515" i="1"/>
  <c r="M3515" i="1"/>
  <c r="L3517" i="1"/>
  <c r="M3517" i="1"/>
  <c r="L3613" i="1"/>
  <c r="M3613" i="1"/>
  <c r="L3623" i="1"/>
  <c r="M3623" i="1"/>
  <c r="L3680" i="1"/>
  <c r="M3680" i="1"/>
  <c r="L3684" i="1"/>
  <c r="M3684" i="1"/>
  <c r="L3686" i="1"/>
  <c r="M3686" i="1"/>
  <c r="L3688" i="1"/>
  <c r="M3688" i="1"/>
  <c r="L3697" i="1"/>
  <c r="M3697" i="1"/>
  <c r="L3706" i="1"/>
  <c r="M3706" i="1"/>
  <c r="L3710" i="1"/>
  <c r="M3710" i="1"/>
  <c r="L3712" i="1"/>
  <c r="M3712" i="1"/>
  <c r="L3713" i="1"/>
  <c r="M3713" i="1"/>
  <c r="L3714" i="1"/>
  <c r="M3714" i="1"/>
  <c r="L3722" i="1"/>
  <c r="M3722" i="1"/>
  <c r="L3734" i="1"/>
  <c r="M3734" i="1"/>
  <c r="L3740" i="1"/>
  <c r="M3740" i="1"/>
  <c r="L3747" i="1"/>
  <c r="M3747" i="1"/>
  <c r="L3751" i="1"/>
  <c r="M3751" i="1"/>
  <c r="L3752" i="1"/>
  <c r="M3752" i="1"/>
  <c r="L3757" i="1"/>
  <c r="M3757" i="1"/>
  <c r="L3759" i="1"/>
  <c r="M3759" i="1"/>
  <c r="L3765" i="1"/>
  <c r="M3765" i="1"/>
  <c r="L3769" i="1"/>
  <c r="M3769" i="1"/>
  <c r="L3773" i="1"/>
  <c r="M3773" i="1"/>
  <c r="L3774" i="1"/>
  <c r="M3774" i="1"/>
  <c r="L3775" i="1"/>
  <c r="M3775" i="1"/>
  <c r="L3783" i="1"/>
  <c r="M3783" i="1"/>
  <c r="L3786" i="1"/>
  <c r="M3786" i="1"/>
  <c r="L3789" i="1"/>
  <c r="M3789" i="1"/>
  <c r="L3794" i="1"/>
  <c r="M3794" i="1"/>
  <c r="L3073" i="1"/>
  <c r="M3073" i="1"/>
  <c r="L3081" i="1"/>
  <c r="M3081" i="1"/>
  <c r="L3179" i="1"/>
  <c r="M3179" i="1"/>
  <c r="L3206" i="1"/>
  <c r="M3206" i="1"/>
  <c r="L3212" i="1"/>
  <c r="M3212" i="1"/>
  <c r="L3220" i="1"/>
  <c r="M3220" i="1"/>
  <c r="L3225" i="1"/>
  <c r="M3225" i="1"/>
  <c r="L3227" i="1"/>
  <c r="M3227" i="1"/>
  <c r="L3228" i="1"/>
  <c r="M3228" i="1"/>
  <c r="L3233" i="1"/>
  <c r="M3233" i="1"/>
  <c r="L3237" i="1"/>
  <c r="M3237" i="1"/>
  <c r="L3275" i="1"/>
  <c r="M3275" i="1"/>
  <c r="L3386" i="1"/>
  <c r="M3386" i="1"/>
  <c r="L3431" i="1"/>
  <c r="M3431" i="1"/>
  <c r="L3439" i="1"/>
  <c r="M3439" i="1"/>
  <c r="L3449" i="1"/>
  <c r="M3449" i="1"/>
  <c r="L3452" i="1"/>
  <c r="M3452" i="1"/>
  <c r="L3453" i="1"/>
  <c r="M3453" i="1"/>
  <c r="L3455" i="1"/>
  <c r="M3455" i="1"/>
  <c r="L3461" i="1"/>
  <c r="M3461" i="1"/>
  <c r="L3471" i="1"/>
  <c r="M3471" i="1"/>
  <c r="L3509" i="1"/>
  <c r="M3509" i="1"/>
  <c r="L3524" i="1"/>
  <c r="M3524" i="1"/>
  <c r="L3529" i="1"/>
  <c r="M3529" i="1"/>
  <c r="L3534" i="1"/>
  <c r="M3534" i="1"/>
  <c r="L3532" i="1"/>
  <c r="M3532" i="1"/>
  <c r="L3536" i="1"/>
  <c r="M3536" i="1"/>
  <c r="L3538" i="1"/>
  <c r="M3538" i="1"/>
  <c r="L3543" i="1"/>
  <c r="M3543" i="1"/>
  <c r="L3540" i="1"/>
  <c r="M3540" i="1"/>
  <c r="L3546" i="1"/>
  <c r="M3546" i="1"/>
  <c r="L3547" i="1"/>
  <c r="M3547" i="1"/>
  <c r="L3551" i="1"/>
  <c r="M3551" i="1"/>
  <c r="L3563" i="1"/>
  <c r="M3563" i="1"/>
  <c r="L3565" i="1"/>
  <c r="M3565" i="1"/>
  <c r="L3577" i="1"/>
  <c r="M3577" i="1"/>
  <c r="L3606" i="1"/>
  <c r="M3606" i="1"/>
  <c r="L3607" i="1"/>
  <c r="M3607" i="1"/>
  <c r="L3616" i="1"/>
  <c r="M3616" i="1"/>
  <c r="L3628" i="1"/>
  <c r="M3628" i="1"/>
  <c r="L3629" i="1"/>
  <c r="M3629" i="1"/>
  <c r="L3634" i="1"/>
  <c r="M3634" i="1"/>
  <c r="L3662" i="1"/>
  <c r="M3662" i="1"/>
  <c r="L3666" i="1"/>
  <c r="M3666" i="1"/>
  <c r="L3673" i="1"/>
  <c r="M3673" i="1"/>
  <c r="L3674" i="1"/>
  <c r="M3674" i="1"/>
  <c r="L3675" i="1"/>
  <c r="M3675" i="1"/>
  <c r="L3676" i="1"/>
  <c r="M3676" i="1"/>
  <c r="L3682" i="1"/>
  <c r="M3682" i="1"/>
  <c r="L3689" i="1"/>
  <c r="M3689" i="1"/>
  <c r="L3694" i="1"/>
  <c r="M3694" i="1"/>
  <c r="L3695" i="1"/>
  <c r="M3695" i="1"/>
  <c r="L3696" i="1"/>
  <c r="M3696" i="1"/>
  <c r="L3698" i="1"/>
  <c r="M3698" i="1"/>
  <c r="L3729" i="1"/>
  <c r="M3729" i="1"/>
  <c r="L3731" i="1"/>
  <c r="M3731" i="1"/>
  <c r="L3744" i="1"/>
  <c r="M3744" i="1"/>
  <c r="L3767" i="1"/>
  <c r="M3767" i="1"/>
  <c r="L3802" i="1"/>
  <c r="M3802" i="1"/>
  <c r="L3825" i="1"/>
  <c r="M3825" i="1"/>
  <c r="L3828" i="1"/>
  <c r="M3828" i="1"/>
  <c r="L3838" i="1"/>
  <c r="M3838" i="1"/>
  <c r="L3842" i="1"/>
  <c r="M3842" i="1"/>
  <c r="L3871" i="1"/>
  <c r="M3871" i="1"/>
  <c r="L3872" i="1"/>
  <c r="M3872" i="1"/>
  <c r="L3885" i="1"/>
  <c r="M3885" i="1"/>
  <c r="L3082" i="1"/>
  <c r="M3082" i="1"/>
  <c r="L3096" i="1"/>
  <c r="M3096" i="1"/>
  <c r="L3115" i="1"/>
  <c r="M3115" i="1"/>
  <c r="L3120" i="1"/>
  <c r="M3120" i="1"/>
  <c r="L3124" i="1"/>
  <c r="M3124" i="1"/>
  <c r="L3174" i="1"/>
  <c r="M3174" i="1"/>
  <c r="L3177" i="1"/>
  <c r="M3177" i="1"/>
  <c r="L3205" i="1"/>
  <c r="M3205" i="1"/>
  <c r="L3230" i="1"/>
  <c r="M3230" i="1"/>
  <c r="L3234" i="1"/>
  <c r="M3234" i="1"/>
  <c r="L3235" i="1"/>
  <c r="M3235" i="1"/>
  <c r="L3236" i="1"/>
  <c r="M3236" i="1"/>
  <c r="L3244" i="1"/>
  <c r="M3244" i="1"/>
  <c r="L3348" i="1"/>
  <c r="M3348" i="1"/>
  <c r="L3362" i="1"/>
  <c r="M3362" i="1"/>
  <c r="L3373" i="1"/>
  <c r="M3373" i="1"/>
  <c r="L3382" i="1"/>
  <c r="M3382" i="1"/>
  <c r="L3389" i="1"/>
  <c r="M3389" i="1"/>
  <c r="L3395" i="1"/>
  <c r="M3395" i="1"/>
  <c r="L3478" i="1"/>
  <c r="M3478" i="1"/>
  <c r="L3485" i="1"/>
  <c r="M3485" i="1"/>
  <c r="L3572" i="1"/>
  <c r="M3572" i="1"/>
  <c r="L3595" i="1"/>
  <c r="M3595" i="1"/>
  <c r="L3600" i="1"/>
  <c r="M3600" i="1"/>
  <c r="L3626" i="1"/>
  <c r="M3626" i="1"/>
  <c r="L3638" i="1"/>
  <c r="M3638" i="1"/>
  <c r="L3639" i="1"/>
  <c r="M3639" i="1"/>
  <c r="L3642" i="1"/>
  <c r="M3642" i="1"/>
  <c r="L3646" i="1"/>
  <c r="M3646" i="1"/>
  <c r="L3650" i="1"/>
  <c r="M3650" i="1"/>
  <c r="L3652" i="1"/>
  <c r="M3652" i="1"/>
  <c r="L3657" i="1"/>
  <c r="M3657" i="1"/>
  <c r="L3659" i="1"/>
  <c r="M3659" i="1"/>
  <c r="L3660" i="1"/>
  <c r="M3660" i="1"/>
  <c r="L3664" i="1"/>
  <c r="M3664" i="1"/>
  <c r="L3667" i="1"/>
  <c r="M3667" i="1"/>
  <c r="L3668" i="1"/>
  <c r="M3668" i="1"/>
  <c r="L3670" i="1"/>
  <c r="M3670" i="1"/>
  <c r="L3687" i="1"/>
  <c r="M3687" i="1"/>
  <c r="L3690" i="1"/>
  <c r="M3690" i="1"/>
  <c r="L3702" i="1"/>
  <c r="M3702" i="1"/>
  <c r="L3753" i="1"/>
  <c r="M3753" i="1"/>
  <c r="L3766" i="1"/>
  <c r="M3766" i="1"/>
  <c r="L3792" i="1"/>
  <c r="M3792" i="1"/>
  <c r="L3795" i="1"/>
  <c r="M3795" i="1"/>
  <c r="L3796" i="1"/>
  <c r="M3796" i="1"/>
  <c r="L3800" i="1"/>
  <c r="M3800" i="1"/>
  <c r="L3803" i="1"/>
  <c r="M3803" i="1"/>
  <c r="L3844" i="1"/>
  <c r="M3844" i="1"/>
  <c r="L3853" i="1"/>
  <c r="M3853" i="1"/>
  <c r="L3859" i="1"/>
  <c r="M3859" i="1"/>
  <c r="L3860" i="1"/>
  <c r="M3860" i="1"/>
  <c r="L3861" i="1"/>
  <c r="M3861" i="1"/>
  <c r="L3869" i="1"/>
  <c r="M3869" i="1"/>
  <c r="L3876" i="1"/>
  <c r="M3876" i="1"/>
  <c r="L3882" i="1"/>
  <c r="M3882" i="1"/>
  <c r="L3890" i="1"/>
  <c r="M3890" i="1"/>
  <c r="L3892" i="1"/>
  <c r="M3892" i="1"/>
  <c r="L3894" i="1"/>
  <c r="M3894" i="1"/>
  <c r="L3898" i="1"/>
  <c r="M3898" i="1"/>
  <c r="L3899" i="1"/>
  <c r="M3899" i="1"/>
  <c r="L3904" i="1"/>
  <c r="M3904" i="1"/>
  <c r="L3905" i="1"/>
  <c r="M3905" i="1"/>
  <c r="L3909" i="1"/>
  <c r="M3909" i="1"/>
  <c r="L3068" i="1"/>
  <c r="M3068" i="1"/>
  <c r="L3117" i="1"/>
  <c r="M3117" i="1"/>
  <c r="L3118" i="1"/>
  <c r="M3118" i="1"/>
  <c r="L3122" i="1"/>
  <c r="M3122" i="1"/>
  <c r="L3169" i="1"/>
  <c r="M3169" i="1"/>
  <c r="L3201" i="1"/>
  <c r="M3201" i="1"/>
  <c r="L3202" i="1"/>
  <c r="M3202" i="1"/>
  <c r="L3207" i="1"/>
  <c r="M3207" i="1"/>
  <c r="L3208" i="1"/>
  <c r="M3208" i="1"/>
  <c r="L3210" i="1"/>
  <c r="M3210" i="1"/>
  <c r="L3216" i="1"/>
  <c r="M3216" i="1"/>
  <c r="L3242" i="1"/>
  <c r="M3242" i="1"/>
  <c r="L3259" i="1"/>
  <c r="M3259" i="1"/>
  <c r="L3263" i="1"/>
  <c r="M3263" i="1"/>
  <c r="L3293" i="1"/>
  <c r="M3293" i="1"/>
  <c r="L3295" i="1"/>
  <c r="M3295" i="1"/>
  <c r="L3303" i="1"/>
  <c r="M3303" i="1"/>
  <c r="L3318" i="1"/>
  <c r="M3318" i="1"/>
  <c r="L3319" i="1"/>
  <c r="M3319" i="1"/>
  <c r="L3448" i="1"/>
  <c r="M3448" i="1"/>
  <c r="L3454" i="1"/>
  <c r="M3454" i="1"/>
  <c r="L3460" i="1"/>
  <c r="M3460" i="1"/>
  <c r="L3495" i="1"/>
  <c r="M3495" i="1"/>
  <c r="L3500" i="1"/>
  <c r="M3500" i="1"/>
  <c r="L3503" i="1"/>
  <c r="M3503" i="1"/>
  <c r="L3506" i="1"/>
  <c r="M3506" i="1"/>
  <c r="L3514" i="1"/>
  <c r="M3514" i="1"/>
  <c r="L3520" i="1"/>
  <c r="M3520" i="1"/>
  <c r="L3523" i="1"/>
  <c r="M3523" i="1"/>
  <c r="L3545" i="1"/>
  <c r="M3545" i="1"/>
  <c r="L3548" i="1"/>
  <c r="M3548" i="1"/>
  <c r="L3561" i="1"/>
  <c r="M3561" i="1"/>
  <c r="L3568" i="1"/>
  <c r="M3568" i="1"/>
  <c r="L3574" i="1"/>
  <c r="M3574" i="1"/>
  <c r="L3578" i="1"/>
  <c r="M3578" i="1"/>
  <c r="L3584" i="1"/>
  <c r="M3584" i="1"/>
  <c r="L3591" i="1"/>
  <c r="M3591" i="1"/>
  <c r="L3620" i="1"/>
  <c r="M3620" i="1"/>
  <c r="L3624" i="1"/>
  <c r="M3624" i="1"/>
  <c r="L3635" i="1"/>
  <c r="M3635" i="1"/>
  <c r="L3700" i="1"/>
  <c r="M3700" i="1"/>
  <c r="L3709" i="1"/>
  <c r="M3709" i="1"/>
  <c r="L3715" i="1"/>
  <c r="M3715" i="1"/>
  <c r="L3737" i="1"/>
  <c r="M3737" i="1"/>
  <c r="L3755" i="1"/>
  <c r="M3755" i="1"/>
  <c r="L3764" i="1"/>
  <c r="M3764" i="1"/>
  <c r="L3781" i="1"/>
  <c r="M3781" i="1"/>
  <c r="L3777" i="1"/>
  <c r="M3777" i="1"/>
  <c r="L3782" i="1"/>
  <c r="M3782" i="1"/>
  <c r="L3784" i="1"/>
  <c r="M3784" i="1"/>
  <c r="L3785" i="1"/>
  <c r="M3785" i="1"/>
  <c r="L3787" i="1"/>
  <c r="M3787" i="1"/>
  <c r="L3790" i="1"/>
  <c r="M3790" i="1"/>
  <c r="L3798" i="1"/>
  <c r="M3798" i="1"/>
  <c r="L3799" i="1"/>
  <c r="M3799" i="1"/>
  <c r="L3808" i="1"/>
  <c r="M3808" i="1"/>
  <c r="L3849" i="1"/>
  <c r="M3849" i="1"/>
  <c r="L3858" i="1"/>
  <c r="M3858" i="1"/>
  <c r="L3884" i="1"/>
  <c r="M3884" i="1"/>
  <c r="L3886" i="1"/>
  <c r="M3886" i="1"/>
  <c r="L3914" i="1"/>
  <c r="M3914" i="1"/>
  <c r="L3915" i="1"/>
  <c r="M3915" i="1"/>
  <c r="L3916" i="1"/>
  <c r="M3916" i="1"/>
  <c r="L3917" i="1"/>
  <c r="M3917" i="1"/>
  <c r="L3919" i="1"/>
  <c r="M3919" i="1"/>
  <c r="L3920" i="1"/>
  <c r="M3920" i="1"/>
  <c r="L3921" i="1"/>
  <c r="M3921" i="1"/>
  <c r="L3922" i="1"/>
  <c r="M3922" i="1"/>
  <c r="L3089" i="1"/>
  <c r="M3089" i="1"/>
  <c r="L3108" i="1"/>
  <c r="M3108" i="1"/>
  <c r="L3170" i="1"/>
  <c r="M3170" i="1"/>
  <c r="L3178" i="1"/>
  <c r="M3178" i="1"/>
  <c r="L3180" i="1"/>
  <c r="M3180" i="1"/>
  <c r="L3186" i="1"/>
  <c r="M3186" i="1"/>
  <c r="L3195" i="1"/>
  <c r="M3195" i="1"/>
  <c r="L3226" i="1"/>
  <c r="M3226" i="1"/>
  <c r="L3276" i="1"/>
  <c r="M3276" i="1"/>
  <c r="L3285" i="1"/>
  <c r="M3285" i="1"/>
  <c r="L3286" i="1"/>
  <c r="M3286" i="1"/>
  <c r="L3296" i="1"/>
  <c r="M3296" i="1"/>
  <c r="L3297" i="1"/>
  <c r="M3297" i="1"/>
  <c r="L3301" i="1"/>
  <c r="M3301" i="1"/>
  <c r="L3305" i="1"/>
  <c r="M3305" i="1"/>
  <c r="L3309" i="1"/>
  <c r="M3309" i="1"/>
  <c r="L3312" i="1"/>
  <c r="M3312" i="1"/>
  <c r="L3321" i="1"/>
  <c r="M3321" i="1"/>
  <c r="L3322" i="1"/>
  <c r="M3322" i="1"/>
  <c r="L3324" i="1"/>
  <c r="M3324" i="1"/>
  <c r="L3326" i="1"/>
  <c r="M3326" i="1"/>
  <c r="L3331" i="1"/>
  <c r="M3331" i="1"/>
  <c r="L3339" i="1"/>
  <c r="M3339" i="1"/>
  <c r="L3343" i="1"/>
  <c r="M3343" i="1"/>
  <c r="L3344" i="1"/>
  <c r="M3344" i="1"/>
  <c r="L3347" i="1"/>
  <c r="M3347" i="1"/>
  <c r="L3349" i="1"/>
  <c r="M3349" i="1"/>
  <c r="L3354" i="1"/>
  <c r="M3354" i="1"/>
  <c r="L3355" i="1"/>
  <c r="M3355" i="1"/>
  <c r="L3356" i="1"/>
  <c r="M3356" i="1"/>
  <c r="L3366" i="1"/>
  <c r="M3366" i="1"/>
  <c r="L3390" i="1"/>
  <c r="M3390" i="1"/>
  <c r="L3396" i="1"/>
  <c r="M3396" i="1"/>
  <c r="L3400" i="1"/>
  <c r="M3400" i="1"/>
  <c r="L3415" i="1"/>
  <c r="M3415" i="1"/>
  <c r="L3443" i="1"/>
  <c r="M3443" i="1"/>
  <c r="L3451" i="1"/>
  <c r="M3451" i="1"/>
  <c r="L3502" i="1"/>
  <c r="M3502" i="1"/>
  <c r="L3525" i="1"/>
  <c r="M3525" i="1"/>
  <c r="L3526" i="1"/>
  <c r="M3526" i="1"/>
  <c r="L3533" i="1"/>
  <c r="M3533" i="1"/>
  <c r="L3542" i="1"/>
  <c r="M3542" i="1"/>
  <c r="L3549" i="1"/>
  <c r="M3549" i="1"/>
  <c r="L3552" i="1"/>
  <c r="M3552" i="1"/>
  <c r="L3557" i="1"/>
  <c r="M3557" i="1"/>
  <c r="L3569" i="1"/>
  <c r="M3569" i="1"/>
  <c r="L3590" i="1"/>
  <c r="M3590" i="1"/>
  <c r="L3596" i="1"/>
  <c r="M3596" i="1"/>
  <c r="L3598" i="1"/>
  <c r="M3598" i="1"/>
  <c r="L3603" i="1"/>
  <c r="M3603" i="1"/>
  <c r="L3627" i="1"/>
  <c r="M3627" i="1"/>
  <c r="L3748" i="1"/>
  <c r="M3748" i="1"/>
  <c r="L3758" i="1"/>
  <c r="M3758" i="1"/>
  <c r="L3793" i="1"/>
  <c r="M3793" i="1"/>
  <c r="L3880" i="1"/>
  <c r="M3880" i="1"/>
  <c r="L3881" i="1"/>
  <c r="M3881" i="1"/>
  <c r="L3888" i="1"/>
  <c r="M3888" i="1"/>
  <c r="L3923" i="1"/>
  <c r="M3923" i="1"/>
  <c r="L3924" i="1"/>
  <c r="M3924" i="1"/>
  <c r="L3926" i="1"/>
  <c r="M3926" i="1"/>
  <c r="L3929" i="1"/>
  <c r="M3929" i="1"/>
  <c r="L3936" i="1"/>
  <c r="M3936" i="1"/>
  <c r="L3940" i="1"/>
  <c r="M3940" i="1"/>
  <c r="L3942" i="1"/>
  <c r="M3942" i="1"/>
  <c r="L3947" i="1"/>
  <c r="M3947" i="1"/>
  <c r="L3948" i="1"/>
  <c r="M3948" i="1"/>
  <c r="L3949" i="1"/>
  <c r="M3949" i="1"/>
  <c r="L3950" i="1"/>
  <c r="M3950" i="1"/>
  <c r="L3953" i="1"/>
  <c r="M3953" i="1"/>
  <c r="L3957" i="1"/>
  <c r="M3957" i="1"/>
  <c r="L3961" i="1"/>
  <c r="M3961" i="1"/>
  <c r="L3962" i="1"/>
  <c r="M3962" i="1"/>
  <c r="L3963" i="1"/>
  <c r="M3963" i="1"/>
  <c r="L3964" i="1"/>
  <c r="M3964" i="1"/>
  <c r="L3967" i="1"/>
  <c r="M3967" i="1"/>
  <c r="L3968" i="1"/>
  <c r="M3968" i="1"/>
  <c r="L3087" i="1"/>
  <c r="M3087" i="1"/>
  <c r="L3098" i="1"/>
  <c r="M3098" i="1"/>
  <c r="L3105" i="1"/>
  <c r="M3105" i="1"/>
  <c r="L3213" i="1"/>
  <c r="M3213" i="1"/>
  <c r="L3214" i="1"/>
  <c r="M3214" i="1"/>
  <c r="L3231" i="1"/>
  <c r="M3231" i="1"/>
  <c r="L3271" i="1"/>
  <c r="M3271" i="1"/>
  <c r="L3272" i="1"/>
  <c r="M3272" i="1"/>
  <c r="L3273" i="1"/>
  <c r="M3273" i="1"/>
  <c r="L3302" i="1"/>
  <c r="M3302" i="1"/>
  <c r="L3311" i="1"/>
  <c r="M3311" i="1"/>
  <c r="L3341" i="1"/>
  <c r="M3341" i="1"/>
  <c r="L3358" i="1"/>
  <c r="M3358" i="1"/>
  <c r="L3353" i="1"/>
  <c r="M3353" i="1"/>
  <c r="L3469" i="1"/>
  <c r="M3469" i="1"/>
  <c r="L3470" i="1"/>
  <c r="M3470" i="1"/>
  <c r="L3475" i="1"/>
  <c r="M3475" i="1"/>
  <c r="L3476" i="1"/>
  <c r="M3476" i="1"/>
  <c r="L3494" i="1"/>
  <c r="M3494" i="1"/>
  <c r="L3496" i="1"/>
  <c r="M3496" i="1"/>
  <c r="L3497" i="1"/>
  <c r="M3497" i="1"/>
  <c r="L3498" i="1"/>
  <c r="M3498" i="1"/>
  <c r="L3499" i="1"/>
  <c r="M3499" i="1"/>
  <c r="L3516" i="1"/>
  <c r="M3516" i="1"/>
  <c r="L3544" i="1"/>
  <c r="M3544" i="1"/>
  <c r="L3541" i="1"/>
  <c r="M3541" i="1"/>
  <c r="L3556" i="1"/>
  <c r="M3556" i="1"/>
  <c r="L3562" i="1"/>
  <c r="M3562" i="1"/>
  <c r="L3582" i="1"/>
  <c r="M3582" i="1"/>
  <c r="L3601" i="1"/>
  <c r="M3601" i="1"/>
  <c r="L3602" i="1"/>
  <c r="M3602" i="1"/>
  <c r="L3614" i="1"/>
  <c r="M3614" i="1"/>
  <c r="L3630" i="1"/>
  <c r="M3630" i="1"/>
  <c r="L3631" i="1"/>
  <c r="M3631" i="1"/>
  <c r="L3641" i="1"/>
  <c r="M3641" i="1"/>
  <c r="L3645" i="1"/>
  <c r="M3645" i="1"/>
  <c r="L3649" i="1"/>
  <c r="M3649" i="1"/>
  <c r="L3658" i="1"/>
  <c r="M3658" i="1"/>
  <c r="L3663" i="1"/>
  <c r="M3663" i="1"/>
  <c r="L3665" i="1"/>
  <c r="M3665" i="1"/>
  <c r="L3671" i="1"/>
  <c r="M3671" i="1"/>
  <c r="L3711" i="1"/>
  <c r="M3711" i="1"/>
  <c r="L3717" i="1"/>
  <c r="M3717" i="1"/>
  <c r="L3716" i="1"/>
  <c r="M3716" i="1"/>
  <c r="L3718" i="1"/>
  <c r="M3718" i="1"/>
  <c r="L3788" i="1"/>
  <c r="M3788" i="1"/>
  <c r="L3797" i="1"/>
  <c r="M3797" i="1"/>
  <c r="L3805" i="1"/>
  <c r="M3805" i="1"/>
  <c r="L3806" i="1"/>
  <c r="M3806" i="1"/>
  <c r="L3817" i="1"/>
  <c r="M3817" i="1"/>
  <c r="L3818" i="1"/>
  <c r="M3818" i="1"/>
  <c r="L3820" i="1"/>
  <c r="M3820" i="1"/>
  <c r="L3821" i="1"/>
  <c r="M3821" i="1"/>
  <c r="L3824" i="1"/>
  <c r="M3824" i="1"/>
  <c r="L3827" i="1"/>
  <c r="M3827" i="1"/>
  <c r="L3845" i="1"/>
  <c r="M3845" i="1"/>
  <c r="L3848" i="1"/>
  <c r="M3848" i="1"/>
  <c r="L3862" i="1"/>
  <c r="M3862" i="1"/>
  <c r="L3877" i="1"/>
  <c r="M3877" i="1"/>
  <c r="L3889" i="1"/>
  <c r="M3889" i="1"/>
  <c r="L3903" i="1"/>
  <c r="M3903" i="1"/>
  <c r="L3908" i="1"/>
  <c r="M3908" i="1"/>
  <c r="L3912" i="1"/>
  <c r="M3912" i="1"/>
  <c r="L3913" i="1"/>
  <c r="M3913" i="1"/>
  <c r="L3918" i="1"/>
  <c r="M3918" i="1"/>
  <c r="L3925" i="1"/>
  <c r="M3925" i="1"/>
  <c r="L3946" i="1"/>
  <c r="M3946" i="1"/>
  <c r="L3951" i="1"/>
  <c r="M3951" i="1"/>
  <c r="L3971" i="1"/>
  <c r="M3971" i="1"/>
  <c r="L3974" i="1"/>
  <c r="M3974" i="1"/>
  <c r="L3976" i="1"/>
  <c r="M3976" i="1"/>
  <c r="L3977" i="1"/>
  <c r="M3977" i="1"/>
  <c r="L3980" i="1"/>
  <c r="M3980" i="1"/>
  <c r="L3982" i="1"/>
  <c r="M3982" i="1"/>
  <c r="L3097" i="1"/>
  <c r="M3097" i="1"/>
  <c r="L3106" i="1"/>
  <c r="M3106" i="1"/>
  <c r="L3119" i="1"/>
  <c r="M3119" i="1"/>
  <c r="L3126" i="1"/>
  <c r="M3126" i="1"/>
  <c r="L3134" i="1"/>
  <c r="M3134" i="1"/>
  <c r="L3155" i="1"/>
  <c r="M3155" i="1"/>
  <c r="L3162" i="1"/>
  <c r="M3162" i="1"/>
  <c r="L3191" i="1"/>
  <c r="M3191" i="1"/>
  <c r="L3193" i="1"/>
  <c r="M3193" i="1"/>
  <c r="L3194" i="1"/>
  <c r="M3194" i="1"/>
  <c r="L3197" i="1"/>
  <c r="M3197" i="1"/>
  <c r="L3245" i="1"/>
  <c r="M3245" i="1"/>
  <c r="L3252" i="1"/>
  <c r="M3252" i="1"/>
  <c r="L3298" i="1"/>
  <c r="M3298" i="1"/>
  <c r="L3310" i="1"/>
  <c r="M3310" i="1"/>
  <c r="L3365" i="1"/>
  <c r="M3365" i="1"/>
  <c r="L3370" i="1"/>
  <c r="M3370" i="1"/>
  <c r="L3374" i="1"/>
  <c r="M3374" i="1"/>
  <c r="L3375" i="1"/>
  <c r="M3375" i="1"/>
  <c r="L3376" i="1"/>
  <c r="M3376" i="1"/>
  <c r="L3377" i="1"/>
  <c r="M3377" i="1"/>
  <c r="L3378" i="1"/>
  <c r="M3378" i="1"/>
  <c r="L3379" i="1"/>
  <c r="M3379" i="1"/>
  <c r="L3385" i="1"/>
  <c r="M3385" i="1"/>
  <c r="L3391" i="1"/>
  <c r="M3391" i="1"/>
  <c r="L3486" i="1"/>
  <c r="M3486" i="1"/>
  <c r="L3589" i="1"/>
  <c r="M3589" i="1"/>
  <c r="L3617" i="1"/>
  <c r="M3617" i="1"/>
  <c r="L3704" i="1"/>
  <c r="M3704" i="1"/>
  <c r="L3707" i="1"/>
  <c r="M3707" i="1"/>
  <c r="L3719" i="1"/>
  <c r="M3719" i="1"/>
  <c r="L3738" i="1"/>
  <c r="M3738" i="1"/>
  <c r="L3749" i="1"/>
  <c r="M3749" i="1"/>
  <c r="L3815" i="1"/>
  <c r="M3815" i="1"/>
  <c r="L3066" i="1"/>
  <c r="M3066" i="1"/>
  <c r="L3069" i="1"/>
  <c r="M3069" i="1"/>
  <c r="L3070" i="1"/>
  <c r="M3070" i="1"/>
  <c r="L3071" i="1"/>
  <c r="M3071" i="1"/>
  <c r="L3074" i="1"/>
  <c r="M3074" i="1"/>
  <c r="L3083" i="1"/>
  <c r="M3083" i="1"/>
  <c r="L3102" i="1"/>
  <c r="M3102" i="1"/>
  <c r="L3110" i="1"/>
  <c r="M3110" i="1"/>
  <c r="L3127" i="1"/>
  <c r="M3127" i="1"/>
  <c r="L3168" i="1"/>
  <c r="M3168" i="1"/>
  <c r="L3176" i="1"/>
  <c r="M3176" i="1"/>
  <c r="L3181" i="1"/>
  <c r="M3181" i="1"/>
  <c r="L3184" i="1"/>
  <c r="M3184" i="1"/>
  <c r="L3185" i="1"/>
  <c r="M3185" i="1"/>
  <c r="L3189" i="1"/>
  <c r="M3189" i="1"/>
  <c r="L3217" i="1"/>
  <c r="M3217" i="1"/>
  <c r="L3223" i="1"/>
  <c r="M3223" i="1"/>
  <c r="L3224" i="1"/>
  <c r="M3224" i="1"/>
  <c r="L3240" i="1"/>
  <c r="M3240" i="1"/>
  <c r="L3247" i="1"/>
  <c r="M3247" i="1"/>
  <c r="L3249" i="1"/>
  <c r="M3249" i="1"/>
  <c r="L3255" i="1"/>
  <c r="M3255" i="1"/>
  <c r="L3328" i="1"/>
  <c r="M3328" i="1"/>
  <c r="L3330" i="1"/>
  <c r="M3330" i="1"/>
  <c r="L3335" i="1"/>
  <c r="M3335" i="1"/>
  <c r="L3342" i="1"/>
  <c r="M3342" i="1"/>
  <c r="L3361" i="1"/>
  <c r="M3361" i="1"/>
  <c r="L3363" i="1"/>
  <c r="M3363" i="1"/>
  <c r="L3364" i="1"/>
  <c r="M3364" i="1"/>
  <c r="L3371" i="1"/>
  <c r="M3371" i="1"/>
  <c r="L3372" i="1"/>
  <c r="M3372" i="1"/>
  <c r="L3380" i="1"/>
  <c r="M3380" i="1"/>
  <c r="L3399" i="1"/>
  <c r="M3399" i="1"/>
  <c r="L3417" i="1"/>
  <c r="M3417" i="1"/>
  <c r="L3425" i="1"/>
  <c r="M3425" i="1"/>
  <c r="L3426" i="1"/>
  <c r="M3426" i="1"/>
  <c r="L3441" i="1"/>
  <c r="M3441" i="1"/>
  <c r="L3444" i="1"/>
  <c r="M3444" i="1"/>
  <c r="L3507" i="1"/>
  <c r="M3507" i="1"/>
  <c r="L3513" i="1"/>
  <c r="M3513" i="1"/>
  <c r="L3592" i="1"/>
  <c r="M3592" i="1"/>
  <c r="L3593" i="1"/>
  <c r="M3593" i="1"/>
  <c r="L3594" i="1"/>
  <c r="M3594" i="1"/>
  <c r="L3597" i="1"/>
  <c r="M3597" i="1"/>
  <c r="L3609" i="1"/>
  <c r="M3609" i="1"/>
  <c r="L3610" i="1"/>
  <c r="M3610" i="1"/>
  <c r="L3625" i="1"/>
  <c r="M3625" i="1"/>
  <c r="L3643" i="1"/>
  <c r="M3643" i="1"/>
  <c r="L3708" i="1"/>
  <c r="M3708" i="1"/>
  <c r="L3721" i="1"/>
  <c r="M3721" i="1"/>
  <c r="L3727" i="1"/>
  <c r="M3727" i="1"/>
  <c r="L3819" i="1"/>
  <c r="M3819" i="1"/>
  <c r="L3075" i="1"/>
  <c r="M3075" i="1"/>
  <c r="L3079" i="1"/>
  <c r="M3079" i="1"/>
  <c r="L3085" i="1"/>
  <c r="M3085" i="1"/>
  <c r="L3086" i="1"/>
  <c r="M3086" i="1"/>
  <c r="L3088" i="1"/>
  <c r="M3088" i="1"/>
  <c r="L3091" i="1"/>
  <c r="M3091" i="1"/>
  <c r="L3092" i="1"/>
  <c r="M3092" i="1"/>
  <c r="L3093" i="1"/>
  <c r="M3093" i="1"/>
  <c r="L3101" i="1"/>
  <c r="M3101" i="1"/>
  <c r="L3104" i="1"/>
  <c r="M3104" i="1"/>
  <c r="L3111" i="1"/>
  <c r="M3111" i="1"/>
  <c r="L3113" i="1"/>
  <c r="M3113" i="1"/>
  <c r="L3129" i="1"/>
  <c r="M3129" i="1"/>
  <c r="L3133" i="1"/>
  <c r="M3133" i="1"/>
  <c r="L3135" i="1"/>
  <c r="M3135" i="1"/>
  <c r="L3149" i="1"/>
  <c r="M3149" i="1"/>
  <c r="L3150" i="1"/>
  <c r="M3150" i="1"/>
  <c r="L3154" i="1"/>
  <c r="M3154" i="1"/>
  <c r="L3160" i="1"/>
  <c r="M3160" i="1"/>
  <c r="L3161" i="1"/>
  <c r="M3161" i="1"/>
  <c r="L3165" i="1"/>
  <c r="M3165" i="1"/>
  <c r="L3167" i="1"/>
  <c r="M3167" i="1"/>
  <c r="L3182" i="1"/>
  <c r="M3182" i="1"/>
  <c r="L3243" i="1"/>
  <c r="M3243" i="1"/>
  <c r="L3250" i="1"/>
  <c r="M3250" i="1"/>
  <c r="L3268" i="1"/>
  <c r="M3268" i="1"/>
  <c r="L3290" i="1"/>
  <c r="M3290" i="1"/>
  <c r="L3313" i="1"/>
  <c r="M3313" i="1"/>
  <c r="L3317" i="1"/>
  <c r="M3317" i="1"/>
  <c r="L3392" i="1"/>
  <c r="M3392" i="1"/>
  <c r="L3419" i="1"/>
  <c r="M3419" i="1"/>
  <c r="L3420" i="1"/>
  <c r="M3420" i="1"/>
  <c r="L3428" i="1"/>
  <c r="M3428" i="1"/>
  <c r="L3432" i="1"/>
  <c r="M3432" i="1"/>
  <c r="L3445" i="1"/>
  <c r="M3445" i="1"/>
  <c r="L3446" i="1"/>
  <c r="M3446" i="1"/>
  <c r="L3447" i="1"/>
  <c r="M3447" i="1"/>
  <c r="L3465" i="1"/>
  <c r="M3465" i="1"/>
  <c r="L3492" i="1"/>
  <c r="M3492" i="1"/>
  <c r="L3491" i="1"/>
  <c r="M3491" i="1"/>
  <c r="L3493" i="1"/>
  <c r="M3493" i="1"/>
  <c r="L3508" i="1"/>
  <c r="M3508" i="1"/>
  <c r="L3512" i="1"/>
  <c r="M3512" i="1"/>
  <c r="L3518" i="1"/>
  <c r="M3518" i="1"/>
  <c r="L3519" i="1"/>
  <c r="M3519" i="1"/>
  <c r="L3527" i="1"/>
  <c r="M3527" i="1"/>
  <c r="L3604" i="1"/>
  <c r="M3604" i="1"/>
  <c r="L3608" i="1"/>
  <c r="M3608" i="1"/>
  <c r="L3612" i="1"/>
  <c r="M3612" i="1"/>
  <c r="L3636" i="1"/>
  <c r="M3636" i="1"/>
  <c r="L3685" i="1"/>
  <c r="M3685" i="1"/>
  <c r="L3705" i="1"/>
  <c r="M3705" i="1"/>
  <c r="L3811" i="1"/>
  <c r="M3811" i="1"/>
  <c r="L3814" i="1"/>
  <c r="M3814" i="1"/>
  <c r="L3822" i="1"/>
  <c r="M3822" i="1"/>
  <c r="L3823" i="1"/>
  <c r="M3823" i="1"/>
  <c r="L3067" i="1"/>
  <c r="M3067" i="1"/>
  <c r="L3116" i="1"/>
  <c r="M3116" i="1"/>
  <c r="L3121" i="1"/>
  <c r="M3121" i="1"/>
  <c r="L3199" i="1"/>
  <c r="M3199" i="1"/>
  <c r="L3238" i="1"/>
  <c r="M3238" i="1"/>
  <c r="L3246" i="1"/>
  <c r="M3246" i="1"/>
  <c r="L3248" i="1"/>
  <c r="M3248" i="1"/>
  <c r="L3257" i="1"/>
  <c r="M3257" i="1"/>
  <c r="L3258" i="1"/>
  <c r="M3258" i="1"/>
  <c r="L3260" i="1"/>
  <c r="M3260" i="1"/>
  <c r="L3291" i="1"/>
  <c r="M3291" i="1"/>
  <c r="L3299" i="1"/>
  <c r="M3299" i="1"/>
  <c r="L3300" i="1"/>
  <c r="M3300" i="1"/>
  <c r="L3308" i="1"/>
  <c r="M3308" i="1"/>
  <c r="L3381" i="1"/>
  <c r="M3381" i="1"/>
  <c r="L3398" i="1"/>
  <c r="M3398" i="1"/>
  <c r="L3404" i="1"/>
  <c r="M3404" i="1"/>
  <c r="L3405" i="1"/>
  <c r="M3405" i="1"/>
  <c r="L3407" i="1"/>
  <c r="M3407" i="1"/>
  <c r="L3511" i="1"/>
  <c r="M3511" i="1"/>
  <c r="L3621" i="1"/>
  <c r="M3621" i="1"/>
  <c r="L3622" i="1"/>
  <c r="M3622" i="1"/>
  <c r="L3681" i="1"/>
  <c r="M3681" i="1"/>
  <c r="L3683" i="1"/>
  <c r="M3683" i="1"/>
  <c r="L3701" i="1"/>
  <c r="M3701" i="1"/>
  <c r="L3730" i="1"/>
  <c r="M3730" i="1"/>
  <c r="L3735" i="1"/>
  <c r="M3735" i="1"/>
  <c r="L3741" i="1"/>
  <c r="M3741" i="1"/>
  <c r="L3742" i="1"/>
  <c r="M3742" i="1"/>
  <c r="L3743" i="1"/>
  <c r="M3743" i="1"/>
  <c r="L3761" i="1"/>
  <c r="M3761" i="1"/>
  <c r="L3810" i="1"/>
  <c r="M3810" i="1"/>
  <c r="L3829" i="1"/>
  <c r="M3829" i="1"/>
  <c r="L3831" i="1"/>
  <c r="M3831" i="1"/>
  <c r="L3833" i="1"/>
  <c r="M3833" i="1"/>
  <c r="L3839" i="1"/>
  <c r="M3839" i="1"/>
  <c r="L3841" i="1"/>
  <c r="M3841" i="1"/>
  <c r="L3843" i="1"/>
  <c r="M3843" i="1"/>
  <c r="L3850" i="1"/>
  <c r="M3850" i="1"/>
  <c r="L3851" i="1"/>
  <c r="M3851" i="1"/>
  <c r="L3856" i="1"/>
  <c r="M3856" i="1"/>
  <c r="L3863" i="1"/>
  <c r="M3863" i="1"/>
  <c r="L3864" i="1"/>
  <c r="M3864" i="1"/>
  <c r="L3865" i="1"/>
  <c r="M3865" i="1"/>
  <c r="L3866" i="1"/>
  <c r="M3866" i="1"/>
  <c r="L3867" i="1"/>
  <c r="M3867" i="1"/>
  <c r="L3870" i="1"/>
  <c r="M3870" i="1"/>
  <c r="L3874" i="1"/>
  <c r="M3874" i="1"/>
  <c r="L3875" i="1"/>
  <c r="M3875" i="1"/>
  <c r="L3887" i="1"/>
  <c r="M3887" i="1"/>
  <c r="L3891" i="1"/>
  <c r="M3891" i="1"/>
  <c r="L3893" i="1"/>
  <c r="M3893" i="1"/>
  <c r="L4092" i="1"/>
  <c r="M4092" i="1"/>
  <c r="L4093" i="1"/>
  <c r="M4093" i="1"/>
  <c r="L4095" i="1"/>
  <c r="M4095" i="1"/>
  <c r="L4098" i="1"/>
  <c r="M4098" i="1"/>
  <c r="L4100" i="1"/>
  <c r="M4100" i="1"/>
  <c r="L4103" i="1"/>
  <c r="M4103" i="1"/>
  <c r="L4116" i="1"/>
  <c r="M4116" i="1"/>
  <c r="L4107" i="1"/>
  <c r="M4107" i="1"/>
  <c r="L4123" i="1"/>
  <c r="M4123" i="1"/>
  <c r="L4129" i="1"/>
  <c r="M4129" i="1"/>
  <c r="L4130" i="1"/>
  <c r="M4130" i="1"/>
  <c r="L4131" i="1"/>
  <c r="M4131" i="1"/>
  <c r="L4136" i="1"/>
  <c r="M4136" i="1"/>
  <c r="L4150" i="1"/>
  <c r="M4150" i="1"/>
  <c r="L4153" i="1"/>
  <c r="M4153" i="1"/>
  <c r="L4154" i="1"/>
  <c r="M4154" i="1"/>
  <c r="L4155" i="1"/>
  <c r="M4155" i="1"/>
  <c r="L4156" i="1"/>
  <c r="M4156" i="1"/>
  <c r="L4158" i="1"/>
  <c r="M4158" i="1"/>
  <c r="L4167" i="1"/>
  <c r="M4167" i="1"/>
  <c r="L4178" i="1"/>
  <c r="M4178" i="1"/>
  <c r="L4179" i="1"/>
  <c r="M4179" i="1"/>
  <c r="L4182" i="1"/>
  <c r="M4182" i="1"/>
  <c r="L4230" i="1"/>
  <c r="M4230" i="1"/>
  <c r="L4246" i="1"/>
  <c r="M4246" i="1"/>
  <c r="L4248" i="1"/>
  <c r="M4248" i="1"/>
  <c r="L4252" i="1"/>
  <c r="M4252" i="1"/>
  <c r="L4256" i="1"/>
  <c r="M4256" i="1"/>
  <c r="L4259" i="1"/>
  <c r="M4259" i="1"/>
  <c r="L4262" i="1"/>
  <c r="M4262" i="1"/>
  <c r="L4263" i="1"/>
  <c r="M4263" i="1"/>
  <c r="L4266" i="1"/>
  <c r="M4266" i="1"/>
  <c r="L4275" i="1"/>
  <c r="M4275" i="1"/>
  <c r="L4277" i="1"/>
  <c r="M4277" i="1"/>
  <c r="L4283" i="1"/>
  <c r="M4283" i="1"/>
  <c r="L4294" i="1"/>
  <c r="M4294" i="1"/>
  <c r="L4304" i="1"/>
  <c r="M4304" i="1"/>
  <c r="L4311" i="1"/>
  <c r="M4311" i="1"/>
  <c r="L4312" i="1"/>
  <c r="M4312" i="1"/>
  <c r="L4313" i="1"/>
  <c r="M4313" i="1"/>
  <c r="L4323" i="1"/>
  <c r="M4323" i="1"/>
  <c r="L4325" i="1"/>
  <c r="M4325" i="1"/>
  <c r="L4329" i="1"/>
  <c r="M4329" i="1"/>
  <c r="L4330" i="1"/>
  <c r="M4330" i="1"/>
  <c r="L4338" i="1"/>
  <c r="M4338" i="1"/>
  <c r="L4343" i="1"/>
  <c r="M4343" i="1"/>
  <c r="L4344" i="1"/>
  <c r="M4344" i="1"/>
  <c r="L4351" i="1"/>
  <c r="M4351" i="1"/>
  <c r="L4352" i="1"/>
  <c r="M4352" i="1"/>
  <c r="L4364" i="1"/>
  <c r="M4364" i="1"/>
  <c r="L4402" i="1"/>
  <c r="M4402" i="1"/>
  <c r="L4478" i="1"/>
  <c r="M4478" i="1"/>
  <c r="L4482" i="1"/>
  <c r="M4482" i="1"/>
  <c r="L4486" i="1"/>
  <c r="M4486" i="1"/>
  <c r="L4487" i="1"/>
  <c r="M4487" i="1"/>
  <c r="L4496" i="1"/>
  <c r="M4496" i="1"/>
  <c r="L4595" i="1"/>
  <c r="M4595" i="1"/>
  <c r="L4596" i="1"/>
  <c r="M4596" i="1"/>
  <c r="L4603" i="1"/>
  <c r="M4603" i="1"/>
  <c r="L4607" i="1"/>
  <c r="M4607" i="1"/>
  <c r="L4038" i="1"/>
  <c r="M4038" i="1"/>
  <c r="L4042" i="1"/>
  <c r="M4042" i="1"/>
  <c r="L4062" i="1"/>
  <c r="M4062" i="1"/>
  <c r="L4064" i="1"/>
  <c r="M4064" i="1"/>
  <c r="L4071" i="1"/>
  <c r="M4071" i="1"/>
  <c r="L4074" i="1"/>
  <c r="M4074" i="1"/>
  <c r="L4108" i="1"/>
  <c r="M4108" i="1"/>
  <c r="L4133" i="1"/>
  <c r="M4133" i="1"/>
  <c r="L4137" i="1"/>
  <c r="M4137" i="1"/>
  <c r="L4138" i="1"/>
  <c r="M4138" i="1"/>
  <c r="L4142" i="1"/>
  <c r="M4142" i="1"/>
  <c r="L4143" i="1"/>
  <c r="M4143" i="1"/>
  <c r="L4149" i="1"/>
  <c r="M4149" i="1"/>
  <c r="L4193" i="1"/>
  <c r="M4193" i="1"/>
  <c r="L4202" i="1"/>
  <c r="M4202" i="1"/>
  <c r="L4203" i="1"/>
  <c r="M4203" i="1"/>
  <c r="L4205" i="1"/>
  <c r="M4205" i="1"/>
  <c r="L4210" i="1"/>
  <c r="M4210" i="1"/>
  <c r="L4220" i="1"/>
  <c r="M4220" i="1"/>
  <c r="L4225" i="1"/>
  <c r="M4225" i="1"/>
  <c r="L4233" i="1"/>
  <c r="M4233" i="1"/>
  <c r="L4236" i="1"/>
  <c r="M4236" i="1"/>
  <c r="L4237" i="1"/>
  <c r="M4237" i="1"/>
  <c r="L4239" i="1"/>
  <c r="M4239" i="1"/>
  <c r="L4255" i="1"/>
  <c r="M4255" i="1"/>
  <c r="L4265" i="1"/>
  <c r="M4265" i="1"/>
  <c r="L4278" i="1"/>
  <c r="M4278" i="1"/>
  <c r="L4279" i="1"/>
  <c r="M4279" i="1"/>
  <c r="L4301" i="1"/>
  <c r="M4301" i="1"/>
  <c r="L4317" i="1"/>
  <c r="M4317" i="1"/>
  <c r="L4320" i="1"/>
  <c r="M4320" i="1"/>
  <c r="L4321" i="1"/>
  <c r="M4321" i="1"/>
  <c r="L4347" i="1"/>
  <c r="M4347" i="1"/>
  <c r="L4348" i="1"/>
  <c r="M4348" i="1"/>
  <c r="L4365" i="1"/>
  <c r="M4365" i="1"/>
  <c r="L4371" i="1"/>
  <c r="M4371" i="1"/>
  <c r="L4381" i="1"/>
  <c r="M4381" i="1"/>
  <c r="L4389" i="1"/>
  <c r="M4389" i="1"/>
  <c r="L4391" i="1"/>
  <c r="M4391" i="1"/>
  <c r="L4392" i="1"/>
  <c r="M4392" i="1"/>
  <c r="L4404" i="1"/>
  <c r="M4404" i="1"/>
  <c r="L4413" i="1"/>
  <c r="M4413" i="1"/>
  <c r="L4415" i="1"/>
  <c r="M4415" i="1"/>
  <c r="L4416" i="1"/>
  <c r="M4416" i="1"/>
  <c r="L4417" i="1"/>
  <c r="M4417" i="1"/>
  <c r="L4419" i="1"/>
  <c r="M4419" i="1"/>
  <c r="L4436" i="1"/>
  <c r="M4436" i="1"/>
  <c r="L4443" i="1"/>
  <c r="M4443" i="1"/>
  <c r="L4445" i="1"/>
  <c r="M4445" i="1"/>
  <c r="L4447" i="1"/>
  <c r="M4447" i="1"/>
  <c r="L4451" i="1"/>
  <c r="M4451" i="1"/>
  <c r="L4454" i="1"/>
  <c r="M4454" i="1"/>
  <c r="L4467" i="1"/>
  <c r="M4467" i="1"/>
  <c r="L4488" i="1"/>
  <c r="M4488" i="1"/>
  <c r="L4491" i="1"/>
  <c r="M4491" i="1"/>
  <c r="L4495" i="1"/>
  <c r="M4495" i="1"/>
  <c r="L4504" i="1"/>
  <c r="M4504" i="1"/>
  <c r="L4606" i="1"/>
  <c r="M4606" i="1"/>
  <c r="L4611" i="1"/>
  <c r="M4611" i="1"/>
  <c r="L4616" i="1"/>
  <c r="M4616" i="1"/>
  <c r="L4617" i="1"/>
  <c r="M4617" i="1"/>
  <c r="L4618" i="1"/>
  <c r="M4618" i="1"/>
  <c r="L4620" i="1"/>
  <c r="M4620" i="1"/>
  <c r="L4622" i="1"/>
  <c r="M4622" i="1"/>
  <c r="L4623" i="1"/>
  <c r="M4623" i="1"/>
  <c r="L4624" i="1"/>
  <c r="M4624" i="1"/>
  <c r="L4625" i="1"/>
  <c r="M4625" i="1"/>
  <c r="L4627" i="1"/>
  <c r="M4627" i="1"/>
  <c r="L4629" i="1"/>
  <c r="M4629" i="1"/>
  <c r="L4630" i="1"/>
  <c r="M4630" i="1"/>
  <c r="L4632" i="1"/>
  <c r="M4632" i="1"/>
  <c r="L4633" i="1"/>
  <c r="M4633" i="1"/>
  <c r="L4634" i="1"/>
  <c r="M4634" i="1"/>
  <c r="L4636" i="1"/>
  <c r="M4636" i="1"/>
  <c r="L4247" i="1"/>
  <c r="M4247" i="1"/>
  <c r="L4253" i="1"/>
  <c r="M4253" i="1"/>
  <c r="L4268" i="1"/>
  <c r="M4268" i="1"/>
  <c r="L4271" i="1"/>
  <c r="M4271" i="1"/>
  <c r="L4426" i="1"/>
  <c r="M4426" i="1"/>
  <c r="L4428" i="1"/>
  <c r="M4428" i="1"/>
  <c r="L4429" i="1"/>
  <c r="M4429" i="1"/>
  <c r="L4431" i="1"/>
  <c r="M4431" i="1"/>
  <c r="L4433" i="1"/>
  <c r="M4433" i="1"/>
  <c r="L4456" i="1"/>
  <c r="M4456" i="1"/>
  <c r="L4459" i="1"/>
  <c r="M4459" i="1"/>
  <c r="L4465" i="1"/>
  <c r="M4465" i="1"/>
  <c r="L4466" i="1"/>
  <c r="M4466" i="1"/>
  <c r="L4476" i="1"/>
  <c r="M4476" i="1"/>
  <c r="L4484" i="1"/>
  <c r="M4484" i="1"/>
  <c r="L4485" i="1"/>
  <c r="M4485" i="1"/>
  <c r="L4492" i="1"/>
  <c r="M4492" i="1"/>
  <c r="L4493" i="1"/>
  <c r="M4493" i="1"/>
  <c r="L4521" i="1"/>
  <c r="M4521" i="1"/>
  <c r="L4531" i="1"/>
  <c r="M4531" i="1"/>
  <c r="L4544" i="1"/>
  <c r="M4544" i="1"/>
  <c r="L4546" i="1"/>
  <c r="M4546" i="1"/>
  <c r="L4551" i="1"/>
  <c r="M4551" i="1"/>
  <c r="L4558" i="1"/>
  <c r="M4558" i="1"/>
  <c r="L4565" i="1"/>
  <c r="M4565" i="1"/>
  <c r="L4566" i="1"/>
  <c r="M4566" i="1"/>
  <c r="L4578" i="1"/>
  <c r="M4578" i="1"/>
  <c r="L4583" i="1"/>
  <c r="M4583" i="1"/>
  <c r="L4589" i="1"/>
  <c r="M4589" i="1"/>
  <c r="L4619" i="1"/>
  <c r="M4619" i="1"/>
  <c r="L4621" i="1"/>
  <c r="M4621" i="1"/>
  <c r="L4637" i="1"/>
  <c r="M4637" i="1"/>
  <c r="L4638" i="1"/>
  <c r="M4638" i="1"/>
  <c r="L4643" i="1"/>
  <c r="M4643" i="1"/>
  <c r="L4644" i="1"/>
  <c r="M4644" i="1"/>
  <c r="L4645" i="1"/>
  <c r="M4645" i="1"/>
  <c r="L4654" i="1"/>
  <c r="M4654" i="1"/>
  <c r="L4655" i="1"/>
  <c r="M4655" i="1"/>
  <c r="L4656" i="1"/>
  <c r="M4656" i="1"/>
  <c r="L4657" i="1"/>
  <c r="M4657" i="1"/>
  <c r="L4658" i="1"/>
  <c r="M4658" i="1"/>
  <c r="L4659" i="1"/>
  <c r="M4659" i="1"/>
  <c r="L4660" i="1"/>
  <c r="M4660" i="1"/>
  <c r="L4665" i="1"/>
  <c r="M4665" i="1"/>
  <c r="L4666" i="1"/>
  <c r="M4666" i="1"/>
  <c r="L4669" i="1"/>
  <c r="M4669" i="1"/>
  <c r="L4671" i="1"/>
  <c r="M4671" i="1"/>
  <c r="L4675" i="1"/>
  <c r="M4675" i="1"/>
  <c r="L4676" i="1"/>
  <c r="M4676" i="1"/>
  <c r="L4677" i="1"/>
  <c r="M4677" i="1"/>
  <c r="L4678" i="1"/>
  <c r="M4678" i="1"/>
  <c r="L4679" i="1"/>
  <c r="M4679" i="1"/>
  <c r="L4681" i="1"/>
  <c r="M4681" i="1"/>
  <c r="L4682" i="1"/>
  <c r="M4682" i="1"/>
  <c r="L4683" i="1"/>
  <c r="M4683" i="1"/>
  <c r="L4684" i="1"/>
  <c r="M4684" i="1"/>
  <c r="L4685" i="1"/>
  <c r="M4685" i="1"/>
  <c r="L4686" i="1"/>
  <c r="M4686" i="1"/>
  <c r="L4688" i="1"/>
  <c r="M4688" i="1"/>
  <c r="L4689" i="1"/>
  <c r="M4689" i="1"/>
  <c r="L4691" i="1"/>
  <c r="M4691" i="1"/>
  <c r="L4694" i="1"/>
  <c r="M4694" i="1"/>
  <c r="L4695" i="1"/>
  <c r="M4695" i="1"/>
  <c r="L4696" i="1"/>
  <c r="M4696" i="1"/>
  <c r="L4697" i="1"/>
  <c r="M4697" i="1"/>
  <c r="L4021" i="1"/>
  <c r="M4021" i="1"/>
  <c r="L4030" i="1"/>
  <c r="M4030" i="1"/>
  <c r="L4045" i="1"/>
  <c r="M4045" i="1"/>
  <c r="L4054" i="1"/>
  <c r="M4054" i="1"/>
  <c r="L4061" i="1"/>
  <c r="M4061" i="1"/>
  <c r="L4063" i="1"/>
  <c r="M4063" i="1"/>
  <c r="L4114" i="1"/>
  <c r="M4114" i="1"/>
  <c r="L4132" i="1"/>
  <c r="M4132" i="1"/>
  <c r="L4152" i="1"/>
  <c r="M4152" i="1"/>
  <c r="L4166" i="1"/>
  <c r="M4166" i="1"/>
  <c r="L4173" i="1"/>
  <c r="M4173" i="1"/>
  <c r="L4217" i="1"/>
  <c r="M4217" i="1"/>
  <c r="L4234" i="1"/>
  <c r="M4234" i="1"/>
  <c r="L4292" i="1"/>
  <c r="M4292" i="1"/>
  <c r="L4296" i="1"/>
  <c r="M4296" i="1"/>
  <c r="L4308" i="1"/>
  <c r="M4308" i="1"/>
  <c r="L4324" i="1"/>
  <c r="M4324" i="1"/>
  <c r="L4386" i="1"/>
  <c r="M4386" i="1"/>
  <c r="L4421" i="1"/>
  <c r="M4421" i="1"/>
  <c r="L4444" i="1"/>
  <c r="M4444" i="1"/>
  <c r="L4498" i="1"/>
  <c r="M4498" i="1"/>
  <c r="L4499" i="1"/>
  <c r="M4499" i="1"/>
  <c r="L4503" i="1"/>
  <c r="M4503" i="1"/>
  <c r="L4509" i="1"/>
  <c r="M4509" i="1"/>
  <c r="L4510" i="1"/>
  <c r="M4510" i="1"/>
  <c r="L4511" i="1"/>
  <c r="M4511" i="1"/>
  <c r="L4518" i="1"/>
  <c r="M4518" i="1"/>
  <c r="L4572" i="1"/>
  <c r="M4572" i="1"/>
  <c r="L4573" i="1"/>
  <c r="M4573" i="1"/>
  <c r="L4574" i="1"/>
  <c r="M4574" i="1"/>
  <c r="L4575" i="1"/>
  <c r="M4575" i="1"/>
  <c r="L4576" i="1"/>
  <c r="M4576" i="1"/>
  <c r="L4577" i="1"/>
  <c r="M4577" i="1"/>
  <c r="L4580" i="1"/>
  <c r="M4580" i="1"/>
  <c r="L4664" i="1"/>
  <c r="M4664" i="1"/>
  <c r="L4667" i="1"/>
  <c r="M4667" i="1"/>
  <c r="L4690" i="1"/>
  <c r="M4690" i="1"/>
  <c r="L4699" i="1"/>
  <c r="M4699" i="1"/>
  <c r="L4704" i="1"/>
  <c r="M4704" i="1"/>
  <c r="L4709" i="1"/>
  <c r="M4709" i="1"/>
  <c r="L4711" i="1"/>
  <c r="M4711" i="1"/>
  <c r="L4717" i="1"/>
  <c r="M4717" i="1"/>
  <c r="L4718" i="1"/>
  <c r="M4718" i="1"/>
  <c r="L4720" i="1"/>
  <c r="M4720" i="1"/>
  <c r="L4723" i="1"/>
  <c r="M4723" i="1"/>
  <c r="L4724" i="1"/>
  <c r="M4724" i="1"/>
  <c r="L4726" i="1"/>
  <c r="M4726" i="1"/>
  <c r="L4727" i="1"/>
  <c r="M4727" i="1"/>
  <c r="L4730" i="1"/>
  <c r="M4730" i="1"/>
  <c r="L4734" i="1"/>
  <c r="M4734" i="1"/>
  <c r="L4740" i="1"/>
  <c r="M4740" i="1"/>
  <c r="L4741" i="1"/>
  <c r="M4741" i="1"/>
  <c r="L4742" i="1"/>
  <c r="M4742" i="1"/>
  <c r="L4743" i="1"/>
  <c r="M4743" i="1"/>
  <c r="L4744" i="1"/>
  <c r="M4744" i="1"/>
  <c r="L4014" i="1"/>
  <c r="M4014" i="1"/>
  <c r="L4016" i="1"/>
  <c r="M4016" i="1"/>
  <c r="L4020" i="1"/>
  <c r="M4020" i="1"/>
  <c r="L4023" i="1"/>
  <c r="M4023" i="1"/>
  <c r="L4033" i="1"/>
  <c r="M4033" i="1"/>
  <c r="L4039" i="1"/>
  <c r="M4039" i="1"/>
  <c r="L4040" i="1"/>
  <c r="M4040" i="1"/>
  <c r="L4058" i="1"/>
  <c r="M4058" i="1"/>
  <c r="L4078" i="1"/>
  <c r="M4078" i="1"/>
  <c r="L4080" i="1"/>
  <c r="M4080" i="1"/>
  <c r="L4083" i="1"/>
  <c r="M4083" i="1"/>
  <c r="L4099" i="1"/>
  <c r="M4099" i="1"/>
  <c r="L4105" i="1"/>
  <c r="M4105" i="1"/>
  <c r="L4106" i="1"/>
  <c r="M4106" i="1"/>
  <c r="L4115" i="1"/>
  <c r="M4115" i="1"/>
  <c r="L4117" i="1"/>
  <c r="M4117" i="1"/>
  <c r="L4118" i="1"/>
  <c r="M4118" i="1"/>
  <c r="L4120" i="1"/>
  <c r="M4120" i="1"/>
  <c r="L4121" i="1"/>
  <c r="M4121" i="1"/>
  <c r="L4298" i="1"/>
  <c r="M4298" i="1"/>
  <c r="L4310" i="1"/>
  <c r="M4310" i="1"/>
  <c r="L4318" i="1"/>
  <c r="M4318" i="1"/>
  <c r="L4339" i="1"/>
  <c r="M4339" i="1"/>
  <c r="L4358" i="1"/>
  <c r="M4358" i="1"/>
  <c r="L4380" i="1"/>
  <c r="M4380" i="1"/>
  <c r="L4383" i="1"/>
  <c r="M4383" i="1"/>
  <c r="L4384" i="1"/>
  <c r="M4384" i="1"/>
  <c r="L4387" i="1"/>
  <c r="M4387" i="1"/>
  <c r="L4395" i="1"/>
  <c r="M4395" i="1"/>
  <c r="L4406" i="1"/>
  <c r="M4406" i="1"/>
  <c r="L4407" i="1"/>
  <c r="M4407" i="1"/>
  <c r="L4423" i="1"/>
  <c r="M4423" i="1"/>
  <c r="L4554" i="1"/>
  <c r="M4554" i="1"/>
  <c r="L4560" i="1"/>
  <c r="M4560" i="1"/>
  <c r="L4561" i="1"/>
  <c r="M4561" i="1"/>
  <c r="L4562" i="1"/>
  <c r="M4562" i="1"/>
  <c r="L4563" i="1"/>
  <c r="M4563" i="1"/>
  <c r="L4564" i="1"/>
  <c r="M4564" i="1"/>
  <c r="L4650" i="1"/>
  <c r="M4650" i="1"/>
  <c r="L4700" i="1"/>
  <c r="M4700" i="1"/>
  <c r="L4702" i="1"/>
  <c r="M4702" i="1"/>
  <c r="L4746" i="1"/>
  <c r="M4746" i="1"/>
  <c r="L4748" i="1"/>
  <c r="M4748" i="1"/>
  <c r="L4750" i="1"/>
  <c r="M4750" i="1"/>
  <c r="L4751" i="1"/>
  <c r="M4751" i="1"/>
  <c r="L4755" i="1"/>
  <c r="M4755" i="1"/>
  <c r="L4757" i="1"/>
  <c r="M4757" i="1"/>
  <c r="L4759" i="1"/>
  <c r="M4759" i="1"/>
  <c r="L4760" i="1"/>
  <c r="M4760" i="1"/>
  <c r="L4762" i="1"/>
  <c r="M4762" i="1"/>
  <c r="L4763" i="1"/>
  <c r="M4763" i="1"/>
  <c r="L4764" i="1"/>
  <c r="M4764" i="1"/>
  <c r="L4765" i="1"/>
  <c r="M4765" i="1"/>
  <c r="L4768" i="1"/>
  <c r="M4768" i="1"/>
  <c r="L4769" i="1"/>
  <c r="M4769" i="1"/>
  <c r="L4770" i="1"/>
  <c r="M4770" i="1"/>
  <c r="L4771" i="1"/>
  <c r="M4771" i="1"/>
  <c r="L4772" i="1"/>
  <c r="M4772" i="1"/>
  <c r="L4775" i="1"/>
  <c r="M4775" i="1"/>
  <c r="L4776" i="1"/>
  <c r="M4776" i="1"/>
  <c r="L4777" i="1"/>
  <c r="M4777" i="1"/>
  <c r="L4778" i="1"/>
  <c r="M4778" i="1"/>
  <c r="L4779" i="1"/>
  <c r="M4779" i="1"/>
  <c r="L4783" i="1"/>
  <c r="M4783" i="1"/>
  <c r="L4786" i="1"/>
  <c r="M4786" i="1"/>
  <c r="L4001" i="1"/>
  <c r="M4001" i="1"/>
  <c r="L4009" i="1"/>
  <c r="M4009" i="1"/>
  <c r="L4031" i="1"/>
  <c r="M4031" i="1"/>
  <c r="L4044" i="1"/>
  <c r="M4044" i="1"/>
  <c r="L4046" i="1"/>
  <c r="M4046" i="1"/>
  <c r="L4047" i="1"/>
  <c r="M4047" i="1"/>
  <c r="L4051" i="1"/>
  <c r="M4051" i="1"/>
  <c r="L4056" i="1"/>
  <c r="M4056" i="1"/>
  <c r="L4059" i="1"/>
  <c r="M4059" i="1"/>
  <c r="L4060" i="1"/>
  <c r="M4060" i="1"/>
  <c r="L4066" i="1"/>
  <c r="M4066" i="1"/>
  <c r="L4086" i="1"/>
  <c r="M4086" i="1"/>
  <c r="L4096" i="1"/>
  <c r="M4096" i="1"/>
  <c r="L4109" i="1"/>
  <c r="M4109" i="1"/>
  <c r="L4110" i="1"/>
  <c r="M4110" i="1"/>
  <c r="L4111" i="1"/>
  <c r="M4111" i="1"/>
  <c r="L4194" i="1"/>
  <c r="M4194" i="1"/>
  <c r="L4396" i="1"/>
  <c r="M4396" i="1"/>
  <c r="L4397" i="1"/>
  <c r="M4397" i="1"/>
  <c r="L4399" i="1"/>
  <c r="M4399" i="1"/>
  <c r="L4534" i="1"/>
  <c r="M4534" i="1"/>
  <c r="L4540" i="1"/>
  <c r="M4540" i="1"/>
  <c r="L4552" i="1"/>
  <c r="M4552" i="1"/>
  <c r="L4555" i="1"/>
  <c r="M4555" i="1"/>
  <c r="L4556" i="1"/>
  <c r="M4556" i="1"/>
  <c r="L4568" i="1"/>
  <c r="M4568" i="1"/>
  <c r="L4571" i="1"/>
  <c r="M4571" i="1"/>
  <c r="L4601" i="1"/>
  <c r="M4601" i="1"/>
  <c r="L4602" i="1"/>
  <c r="M4602" i="1"/>
  <c r="L4626" i="1"/>
  <c r="M4626" i="1"/>
  <c r="L4640" i="1"/>
  <c r="M4640" i="1"/>
  <c r="L4642" i="1"/>
  <c r="M4642" i="1"/>
  <c r="L4653" i="1"/>
  <c r="M4653" i="1"/>
  <c r="L4698" i="1"/>
  <c r="M4698" i="1"/>
  <c r="L4701" i="1"/>
  <c r="M4701" i="1"/>
  <c r="L4747" i="1"/>
  <c r="M4747" i="1"/>
  <c r="L4722" i="1"/>
  <c r="M4722" i="1"/>
  <c r="L4789" i="1"/>
  <c r="M4789" i="1"/>
  <c r="L4790" i="1"/>
  <c r="M4790" i="1"/>
  <c r="L4792" i="1"/>
  <c r="M4792" i="1"/>
  <c r="L4793" i="1"/>
  <c r="M4793" i="1"/>
  <c r="L4794" i="1"/>
  <c r="M4794" i="1"/>
  <c r="L4795" i="1"/>
  <c r="M4795" i="1"/>
  <c r="L4798" i="1"/>
  <c r="M4798" i="1"/>
  <c r="L4800" i="1"/>
  <c r="M4800" i="1"/>
  <c r="L4801" i="1"/>
  <c r="M4801" i="1"/>
  <c r="L4802" i="1"/>
  <c r="M4802" i="1"/>
  <c r="L4803" i="1"/>
  <c r="M4803" i="1"/>
  <c r="L4805" i="1"/>
  <c r="M4805" i="1"/>
  <c r="L4808" i="1"/>
  <c r="M4808" i="1"/>
  <c r="L4809" i="1"/>
  <c r="M4809" i="1"/>
  <c r="L4811" i="1"/>
  <c r="M4811" i="1"/>
  <c r="L4812" i="1"/>
  <c r="M4812" i="1"/>
  <c r="L4813" i="1"/>
  <c r="M4813" i="1"/>
  <c r="L4814" i="1"/>
  <c r="M4814" i="1"/>
  <c r="L4815" i="1"/>
  <c r="M4815" i="1"/>
  <c r="L4816" i="1"/>
  <c r="M4816" i="1"/>
  <c r="L4817" i="1"/>
  <c r="M4817" i="1"/>
  <c r="L4818" i="1"/>
  <c r="M4818" i="1"/>
  <c r="L4820" i="1"/>
  <c r="M4820" i="1"/>
  <c r="L4821" i="1"/>
  <c r="M4821" i="1"/>
  <c r="L4823" i="1"/>
  <c r="M4823" i="1"/>
  <c r="L4825" i="1"/>
  <c r="M4825" i="1"/>
  <c r="L4827" i="1"/>
  <c r="M4827" i="1"/>
  <c r="L4828" i="1"/>
  <c r="M4828" i="1"/>
  <c r="L4027" i="1"/>
  <c r="M4027" i="1"/>
  <c r="L4028" i="1"/>
  <c r="M4028" i="1"/>
  <c r="L4041" i="1"/>
  <c r="M4041" i="1"/>
  <c r="L4049" i="1"/>
  <c r="M4049" i="1"/>
  <c r="L4052" i="1"/>
  <c r="M4052" i="1"/>
  <c r="L4069" i="1"/>
  <c r="M4069" i="1"/>
  <c r="L4070" i="1"/>
  <c r="M4070" i="1"/>
  <c r="L4072" i="1"/>
  <c r="M4072" i="1"/>
  <c r="L4082" i="1"/>
  <c r="M4082" i="1"/>
  <c r="L4101" i="1"/>
  <c r="M4101" i="1"/>
  <c r="L4104" i="1"/>
  <c r="M4104" i="1"/>
  <c r="L4127" i="1"/>
  <c r="M4127" i="1"/>
  <c r="L4128" i="1"/>
  <c r="M4128" i="1"/>
  <c r="L4160" i="1"/>
  <c r="M4160" i="1"/>
  <c r="L4163" i="1"/>
  <c r="M4163" i="1"/>
  <c r="L4175" i="1"/>
  <c r="M4175" i="1"/>
  <c r="L4181" i="1"/>
  <c r="M4181" i="1"/>
  <c r="L4289" i="1"/>
  <c r="M4289" i="1"/>
  <c r="L4293" i="1"/>
  <c r="M4293" i="1"/>
  <c r="L4328" i="1"/>
  <c r="M4328" i="1"/>
  <c r="L4349" i="1"/>
  <c r="M4349" i="1"/>
  <c r="L4359" i="1"/>
  <c r="M4359" i="1"/>
  <c r="L4388" i="1"/>
  <c r="M4388" i="1"/>
  <c r="L4412" i="1"/>
  <c r="M4412" i="1"/>
  <c r="L4414" i="1"/>
  <c r="M4414" i="1"/>
  <c r="L4418" i="1"/>
  <c r="M4418" i="1"/>
  <c r="L4437" i="1"/>
  <c r="M4437" i="1"/>
  <c r="L4448" i="1"/>
  <c r="M4448" i="1"/>
  <c r="L4494" i="1"/>
  <c r="M4494" i="1"/>
  <c r="L4497" i="1"/>
  <c r="M4497" i="1"/>
  <c r="L4513" i="1"/>
  <c r="M4513" i="1"/>
  <c r="L4519" i="1"/>
  <c r="M4519" i="1"/>
  <c r="L4547" i="1"/>
  <c r="M4547" i="1"/>
  <c r="L4584" i="1"/>
  <c r="M4584" i="1"/>
  <c r="L4585" i="1"/>
  <c r="M4585" i="1"/>
  <c r="L4591" i="1"/>
  <c r="M4591" i="1"/>
  <c r="L4599" i="1"/>
  <c r="M4599" i="1"/>
  <c r="L4608" i="1"/>
  <c r="M4608" i="1"/>
  <c r="L4610" i="1"/>
  <c r="M4610" i="1"/>
  <c r="L4614" i="1"/>
  <c r="M4614" i="1"/>
  <c r="L4647" i="1"/>
  <c r="M4647" i="1"/>
  <c r="L4648" i="1"/>
  <c r="M4648" i="1"/>
  <c r="L4649" i="1"/>
  <c r="M4649" i="1"/>
  <c r="L4651" i="1"/>
  <c r="M4651" i="1"/>
  <c r="L4652" i="1"/>
  <c r="M4652" i="1"/>
  <c r="L4672" i="1"/>
  <c r="M4672" i="1"/>
  <c r="L4673" i="1"/>
  <c r="M4673" i="1"/>
  <c r="L4745" i="1"/>
  <c r="M4745" i="1"/>
  <c r="L4756" i="1"/>
  <c r="M4756" i="1"/>
  <c r="L4766" i="1"/>
  <c r="M4766" i="1"/>
  <c r="L4773" i="1"/>
  <c r="M4773" i="1"/>
  <c r="L4774" i="1"/>
  <c r="M4774" i="1"/>
  <c r="L4780" i="1"/>
  <c r="M4780" i="1"/>
  <c r="L4782" i="1"/>
  <c r="M4782" i="1"/>
  <c r="L4784" i="1"/>
  <c r="M4784" i="1"/>
  <c r="L4810" i="1"/>
  <c r="M4810" i="1"/>
  <c r="L4832" i="1"/>
  <c r="M4832" i="1"/>
  <c r="L4833" i="1"/>
  <c r="M4833" i="1"/>
  <c r="L4838" i="1"/>
  <c r="M4838" i="1"/>
  <c r="L4839" i="1"/>
  <c r="M4839" i="1"/>
  <c r="L4002" i="1"/>
  <c r="M4002" i="1"/>
  <c r="L4004" i="1"/>
  <c r="M4004" i="1"/>
  <c r="L4008" i="1"/>
  <c r="M4008" i="1"/>
  <c r="L4013" i="1"/>
  <c r="M4013" i="1"/>
  <c r="L4090" i="1"/>
  <c r="M4090" i="1"/>
  <c r="L4091" i="1"/>
  <c r="M4091" i="1"/>
  <c r="L4240" i="1"/>
  <c r="M4240" i="1"/>
  <c r="L4241" i="1"/>
  <c r="M4241" i="1"/>
  <c r="L4251" i="1"/>
  <c r="M4251" i="1"/>
  <c r="L4269" i="1"/>
  <c r="M4269" i="1"/>
  <c r="L4287" i="1"/>
  <c r="M4287" i="1"/>
  <c r="L4290" i="1"/>
  <c r="M4290" i="1"/>
  <c r="L4299" i="1"/>
  <c r="M4299" i="1"/>
  <c r="L4302" i="1"/>
  <c r="M4302" i="1"/>
  <c r="L4368" i="1"/>
  <c r="M4368" i="1"/>
  <c r="L4385" i="1"/>
  <c r="M4385" i="1"/>
  <c r="L4400" i="1"/>
  <c r="M4400" i="1"/>
  <c r="L4403" i="1"/>
  <c r="M4403" i="1"/>
  <c r="L4409" i="1"/>
  <c r="M4409" i="1"/>
  <c r="L4410" i="1"/>
  <c r="M4410" i="1"/>
  <c r="L4411" i="1"/>
  <c r="M4411" i="1"/>
  <c r="L4506" i="1"/>
  <c r="M4506" i="1"/>
  <c r="L4512" i="1"/>
  <c r="M4512" i="1"/>
  <c r="L4523" i="1"/>
  <c r="M4523" i="1"/>
  <c r="L4536" i="1"/>
  <c r="M4536" i="1"/>
  <c r="L4548" i="1"/>
  <c r="M4548" i="1"/>
  <c r="L4569" i="1"/>
  <c r="M4569" i="1"/>
  <c r="L4570" i="1"/>
  <c r="M4570" i="1"/>
  <c r="L4612" i="1"/>
  <c r="M4612" i="1"/>
  <c r="L4639" i="1"/>
  <c r="M4639" i="1"/>
  <c r="L4641" i="1"/>
  <c r="M4641" i="1"/>
  <c r="L4646" i="1"/>
  <c r="M4646" i="1"/>
  <c r="L4663" i="1"/>
  <c r="M4663" i="1"/>
  <c r="L4728" i="1"/>
  <c r="M4728" i="1"/>
  <c r="L4737" i="1"/>
  <c r="M4737" i="1"/>
  <c r="L4738" i="1"/>
  <c r="M4738" i="1"/>
  <c r="L4819" i="1"/>
  <c r="M4819" i="1"/>
  <c r="L4822" i="1"/>
  <c r="M4822" i="1"/>
  <c r="L4824" i="1"/>
  <c r="M4824" i="1"/>
  <c r="L4826" i="1"/>
  <c r="M4826" i="1"/>
  <c r="L4834" i="1"/>
  <c r="M4834" i="1"/>
  <c r="L4840" i="1"/>
  <c r="M4840" i="1"/>
  <c r="L4841" i="1"/>
  <c r="M4841" i="1"/>
  <c r="L4842" i="1"/>
  <c r="M4842" i="1"/>
  <c r="L4845" i="1"/>
  <c r="M4845" i="1"/>
  <c r="L4847" i="1"/>
  <c r="M4847" i="1"/>
  <c r="L4849" i="1"/>
  <c r="M4849" i="1"/>
  <c r="L4850" i="1"/>
  <c r="M4850" i="1"/>
  <c r="L4851" i="1"/>
  <c r="M4851" i="1"/>
  <c r="L4852" i="1"/>
  <c r="M4852" i="1"/>
  <c r="L4854" i="1"/>
  <c r="M4854" i="1"/>
  <c r="L4855" i="1"/>
  <c r="M4855" i="1"/>
  <c r="L4857" i="1"/>
  <c r="M4857" i="1"/>
  <c r="L4858" i="1"/>
  <c r="M4858" i="1"/>
  <c r="L4859" i="1"/>
  <c r="M4859" i="1"/>
  <c r="L4860" i="1"/>
  <c r="M4860" i="1"/>
  <c r="L4861" i="1"/>
  <c r="M4861" i="1"/>
  <c r="L4862" i="1"/>
  <c r="M4862" i="1"/>
  <c r="L4863" i="1"/>
  <c r="M4863" i="1"/>
  <c r="L4865" i="1"/>
  <c r="M4865" i="1"/>
  <c r="L4867" i="1"/>
  <c r="M4867" i="1"/>
  <c r="L4868" i="1"/>
  <c r="M4868" i="1"/>
  <c r="L4024" i="1"/>
  <c r="M4024" i="1"/>
  <c r="L4025" i="1"/>
  <c r="M4025" i="1"/>
  <c r="L4029" i="1"/>
  <c r="M4029" i="1"/>
  <c r="L4037" i="1"/>
  <c r="M4037" i="1"/>
  <c r="L4067" i="1"/>
  <c r="M4067" i="1"/>
  <c r="L4073" i="1"/>
  <c r="M4073" i="1"/>
  <c r="L4076" i="1"/>
  <c r="M4076" i="1"/>
  <c r="L4079" i="1"/>
  <c r="M4079" i="1"/>
  <c r="L4081" i="1"/>
  <c r="M4081" i="1"/>
  <c r="L4085" i="1"/>
  <c r="M4085" i="1"/>
  <c r="L4102" i="1"/>
  <c r="M4102" i="1"/>
  <c r="L4119" i="1"/>
  <c r="M4119" i="1"/>
  <c r="L4124" i="1"/>
  <c r="M4124" i="1"/>
  <c r="L4164" i="1"/>
  <c r="M4164" i="1"/>
  <c r="L4183" i="1"/>
  <c r="M4183" i="1"/>
  <c r="L4187" i="1"/>
  <c r="M4187" i="1"/>
  <c r="L4188" i="1"/>
  <c r="M4188" i="1"/>
  <c r="L4196" i="1"/>
  <c r="M4196" i="1"/>
  <c r="L4201" i="1"/>
  <c r="M4201" i="1"/>
  <c r="L4243" i="1"/>
  <c r="M4243" i="1"/>
  <c r="L4250" i="1"/>
  <c r="M4250" i="1"/>
  <c r="L4254" i="1"/>
  <c r="M4254" i="1"/>
  <c r="L4260" i="1"/>
  <c r="M4260" i="1"/>
  <c r="L4261" i="1"/>
  <c r="M4261" i="1"/>
  <c r="L4267" i="1"/>
  <c r="M4267" i="1"/>
  <c r="L4285" i="1"/>
  <c r="M4285" i="1"/>
  <c r="L4297" i="1"/>
  <c r="M4297" i="1"/>
  <c r="L4303" i="1"/>
  <c r="M4303" i="1"/>
  <c r="L4350" i="1"/>
  <c r="M4350" i="1"/>
  <c r="L4357" i="1"/>
  <c r="M4357" i="1"/>
  <c r="L4370" i="1"/>
  <c r="M4370" i="1"/>
  <c r="L4372" i="1"/>
  <c r="M4372" i="1"/>
  <c r="L4527" i="1"/>
  <c r="M4527" i="1"/>
  <c r="L4528" i="1"/>
  <c r="M4528" i="1"/>
  <c r="L4613" i="1"/>
  <c r="M4613" i="1"/>
  <c r="L4703" i="1"/>
  <c r="M4703" i="1"/>
  <c r="L4705" i="1"/>
  <c r="M4705" i="1"/>
  <c r="L4706" i="1"/>
  <c r="M4706" i="1"/>
  <c r="L4707" i="1"/>
  <c r="M4707" i="1"/>
  <c r="L4708" i="1"/>
  <c r="M4708" i="1"/>
  <c r="L4713" i="1"/>
  <c r="M4713" i="1"/>
  <c r="L4714" i="1"/>
  <c r="M4714" i="1"/>
  <c r="L4721" i="1"/>
  <c r="M4721" i="1"/>
  <c r="L4725" i="1"/>
  <c r="M4725" i="1"/>
  <c r="L4732" i="1"/>
  <c r="M4732" i="1"/>
  <c r="L4735" i="1"/>
  <c r="M4735" i="1"/>
  <c r="L4736" i="1"/>
  <c r="M4736" i="1"/>
  <c r="L4739" i="1"/>
  <c r="M4739" i="1"/>
  <c r="L4752" i="1"/>
  <c r="M4752" i="1"/>
  <c r="L4753" i="1"/>
  <c r="M4753" i="1"/>
  <c r="L4767" i="1"/>
  <c r="M4767" i="1"/>
  <c r="L4785" i="1"/>
  <c r="M4785" i="1"/>
  <c r="L4791" i="1"/>
  <c r="M4791" i="1"/>
  <c r="L4796" i="1"/>
  <c r="M4796" i="1"/>
  <c r="L4017" i="1"/>
  <c r="M4017" i="1"/>
  <c r="L4018" i="1"/>
  <c r="M4018" i="1"/>
  <c r="L4032" i="1"/>
  <c r="M4032" i="1"/>
  <c r="L4036" i="1"/>
  <c r="M4036" i="1"/>
  <c r="L4087" i="1"/>
  <c r="M4087" i="1"/>
  <c r="L4190" i="1"/>
  <c r="M4190" i="1"/>
  <c r="L4192" i="1"/>
  <c r="M4192" i="1"/>
  <c r="L4197" i="1"/>
  <c r="M4197" i="1"/>
  <c r="L4213" i="1"/>
  <c r="M4213" i="1"/>
  <c r="L4219" i="1"/>
  <c r="M4219" i="1"/>
  <c r="L4232" i="1"/>
  <c r="M4232" i="1"/>
  <c r="L4238" i="1"/>
  <c r="M4238" i="1"/>
  <c r="L4258" i="1"/>
  <c r="M4258" i="1"/>
  <c r="L4272" i="1"/>
  <c r="M4272" i="1"/>
  <c r="L4273" i="1"/>
  <c r="M4273" i="1"/>
  <c r="L4274" i="1"/>
  <c r="M4274" i="1"/>
  <c r="L4280" i="1"/>
  <c r="M4280" i="1"/>
  <c r="L4282" i="1"/>
  <c r="M4282" i="1"/>
  <c r="L4284" i="1"/>
  <c r="M4284" i="1"/>
  <c r="L4295" i="1"/>
  <c r="M4295" i="1"/>
  <c r="L4363" i="1"/>
  <c r="M4363" i="1"/>
  <c r="L4369" i="1"/>
  <c r="M4369" i="1"/>
  <c r="L4373" i="1"/>
  <c r="M4373" i="1"/>
  <c r="L4375" i="1"/>
  <c r="M4375" i="1"/>
  <c r="L4378" i="1"/>
  <c r="M4378" i="1"/>
  <c r="L4462" i="1"/>
  <c r="M4462" i="1"/>
  <c r="L4475" i="1"/>
  <c r="M4475" i="1"/>
  <c r="L4517" i="1"/>
  <c r="M4517" i="1"/>
  <c r="L4525" i="1"/>
  <c r="M4525" i="1"/>
  <c r="L4526" i="1"/>
  <c r="M4526" i="1"/>
  <c r="L4530" i="1"/>
  <c r="M4530" i="1"/>
  <c r="L4532" i="1"/>
  <c r="M4532" i="1"/>
  <c r="L4533" i="1"/>
  <c r="M4533" i="1"/>
  <c r="L4557" i="1"/>
  <c r="M4557" i="1"/>
  <c r="L4550" i="1"/>
  <c r="M4550" i="1"/>
  <c r="L4559" i="1"/>
  <c r="M4559" i="1"/>
  <c r="L4567" i="1"/>
  <c r="M4567" i="1"/>
  <c r="L4581" i="1"/>
  <c r="M4581" i="1"/>
  <c r="L4586" i="1"/>
  <c r="M4586" i="1"/>
  <c r="L4588" i="1"/>
  <c r="M4588" i="1"/>
  <c r="L4594" i="1"/>
  <c r="M4594" i="1"/>
  <c r="L4598" i="1"/>
  <c r="M4598" i="1"/>
  <c r="L4628" i="1"/>
  <c r="M4628" i="1"/>
  <c r="L4631" i="1"/>
  <c r="M4631" i="1"/>
  <c r="L4635" i="1"/>
  <c r="M4635" i="1"/>
  <c r="L4710" i="1"/>
  <c r="M4710" i="1"/>
  <c r="L4712" i="1"/>
  <c r="M4712" i="1"/>
  <c r="L4715" i="1"/>
  <c r="M4715" i="1"/>
  <c r="L4716" i="1"/>
  <c r="M4716" i="1"/>
  <c r="L4719" i="1"/>
  <c r="M4719" i="1"/>
  <c r="L4729" i="1"/>
  <c r="M4729" i="1"/>
  <c r="L4731" i="1"/>
  <c r="M4731" i="1"/>
  <c r="L4733" i="1"/>
  <c r="M4733" i="1"/>
  <c r="L4749" i="1"/>
  <c r="M4749" i="1"/>
  <c r="L4758" i="1"/>
  <c r="M4758" i="1"/>
  <c r="L4761" i="1"/>
  <c r="M4761" i="1"/>
  <c r="L4781" i="1"/>
  <c r="M4781" i="1"/>
  <c r="L4787" i="1"/>
  <c r="M4787" i="1"/>
  <c r="L4797" i="1"/>
  <c r="M4797" i="1"/>
  <c r="L4807" i="1"/>
  <c r="M4807" i="1"/>
  <c r="L4180" i="1"/>
  <c r="M4180" i="1"/>
  <c r="L4189" i="1"/>
  <c r="M4189" i="1"/>
  <c r="L4191" i="1"/>
  <c r="M4191" i="1"/>
  <c r="L4204" i="1"/>
  <c r="M4204" i="1"/>
  <c r="L4207" i="1"/>
  <c r="M4207" i="1"/>
  <c r="L4211" i="1"/>
  <c r="M4211" i="1"/>
  <c r="L4212" i="1"/>
  <c r="M4212" i="1"/>
  <c r="L4221" i="1"/>
  <c r="M4221" i="1"/>
  <c r="L4222" i="1"/>
  <c r="M4222" i="1"/>
  <c r="L4224" i="1"/>
  <c r="M4224" i="1"/>
  <c r="L4226" i="1"/>
  <c r="M4226" i="1"/>
  <c r="L4235" i="1"/>
  <c r="M4235" i="1"/>
  <c r="L4300" i="1"/>
  <c r="M4300" i="1"/>
  <c r="L4331" i="1"/>
  <c r="M4331" i="1"/>
  <c r="L4341" i="1"/>
  <c r="M4341" i="1"/>
  <c r="L4346" i="1"/>
  <c r="M4346" i="1"/>
  <c r="L4366" i="1"/>
  <c r="M4366" i="1"/>
  <c r="L4367" i="1"/>
  <c r="M4367" i="1"/>
  <c r="L4489" i="1"/>
  <c r="M4489" i="1"/>
  <c r="L4538" i="1"/>
  <c r="M4538" i="1"/>
  <c r="L4661" i="1"/>
  <c r="M4661" i="1"/>
  <c r="L4662" i="1"/>
  <c r="M4662" i="1"/>
  <c r="L4668" i="1"/>
  <c r="M4668" i="1"/>
  <c r="L4670" i="1"/>
  <c r="M4670" i="1"/>
  <c r="L4674" i="1"/>
  <c r="M4674" i="1"/>
  <c r="L4680" i="1"/>
  <c r="M4680" i="1"/>
  <c r="L4687" i="1"/>
  <c r="M4687" i="1"/>
  <c r="L4692" i="1"/>
  <c r="M4692" i="1"/>
  <c r="L4693" i="1"/>
  <c r="M4693" i="1"/>
  <c r="L4754" i="1"/>
  <c r="M4754" i="1"/>
  <c r="L4788" i="1"/>
  <c r="M4788" i="1"/>
  <c r="L4799" i="1"/>
  <c r="M4799" i="1"/>
  <c r="L4804" i="1"/>
  <c r="M4804" i="1"/>
  <c r="L4806" i="1"/>
  <c r="M4806" i="1"/>
  <c r="L4829" i="1"/>
  <c r="M4829" i="1"/>
  <c r="L4830" i="1"/>
  <c r="M4830" i="1"/>
  <c r="L4831" i="1"/>
  <c r="M4831" i="1"/>
  <c r="L4835" i="1"/>
  <c r="M4835" i="1"/>
  <c r="L4836" i="1"/>
  <c r="M4836" i="1"/>
  <c r="L4837" i="1"/>
  <c r="M4837" i="1"/>
  <c r="L4843" i="1"/>
  <c r="M4843" i="1"/>
  <c r="L4844" i="1"/>
  <c r="M4844" i="1"/>
  <c r="L4846" i="1"/>
  <c r="M4846" i="1"/>
  <c r="L4848" i="1"/>
  <c r="M4848" i="1"/>
  <c r="L4853" i="1"/>
  <c r="M4853" i="1"/>
  <c r="L4856" i="1"/>
  <c r="M4856" i="1"/>
  <c r="L4864" i="1"/>
  <c r="M4864" i="1"/>
  <c r="L4866" i="1"/>
  <c r="M4866" i="1"/>
  <c r="L4151" i="1"/>
  <c r="M4151" i="1"/>
  <c r="L4157" i="1"/>
  <c r="M4157" i="1"/>
  <c r="L4161" i="1"/>
  <c r="M4161" i="1"/>
  <c r="L4184" i="1"/>
  <c r="M4184" i="1"/>
  <c r="L4198" i="1"/>
  <c r="M4198" i="1"/>
  <c r="L4199" i="1"/>
  <c r="M4199" i="1"/>
  <c r="L4200" i="1"/>
  <c r="M4200" i="1"/>
  <c r="L4315" i="1"/>
  <c r="M4315" i="1"/>
  <c r="L4340" i="1"/>
  <c r="M4340" i="1"/>
  <c r="L4345" i="1"/>
  <c r="M4345" i="1"/>
  <c r="L4354" i="1"/>
  <c r="M4354" i="1"/>
  <c r="L4356" i="1"/>
  <c r="M4356" i="1"/>
  <c r="L4379" i="1"/>
  <c r="M4379" i="1"/>
  <c r="L4424" i="1"/>
  <c r="M4424" i="1"/>
  <c r="L4434" i="1"/>
  <c r="M4434" i="1"/>
  <c r="L4460" i="1"/>
  <c r="M4460" i="1"/>
  <c r="L4461" i="1"/>
  <c r="M4461" i="1"/>
  <c r="L4463" i="1"/>
  <c r="M4463" i="1"/>
  <c r="L4481" i="1"/>
  <c r="M4481" i="1"/>
  <c r="L4522" i="1"/>
  <c r="M4522" i="1"/>
  <c r="L4003" i="1"/>
  <c r="M4003" i="1"/>
  <c r="L4006" i="1"/>
  <c r="M4006" i="1"/>
  <c r="L4015" i="1"/>
  <c r="M4015" i="1"/>
  <c r="L4019" i="1"/>
  <c r="M4019" i="1"/>
  <c r="L4048" i="1"/>
  <c r="M4048" i="1"/>
  <c r="L4050" i="1"/>
  <c r="M4050" i="1"/>
  <c r="L4065" i="1"/>
  <c r="M4065" i="1"/>
  <c r="L4068" i="1"/>
  <c r="M4068" i="1"/>
  <c r="L4139" i="1"/>
  <c r="M4139" i="1"/>
  <c r="L4140" i="1"/>
  <c r="M4140" i="1"/>
  <c r="L4172" i="1"/>
  <c r="M4172" i="1"/>
  <c r="L4174" i="1"/>
  <c r="M4174" i="1"/>
  <c r="L4176" i="1"/>
  <c r="M4176" i="1"/>
  <c r="L4177" i="1"/>
  <c r="M4177" i="1"/>
  <c r="L4185" i="1"/>
  <c r="M4185" i="1"/>
  <c r="L4209" i="1"/>
  <c r="M4209" i="1"/>
  <c r="L4244" i="1"/>
  <c r="M4244" i="1"/>
  <c r="L4245" i="1"/>
  <c r="M4245" i="1"/>
  <c r="L4257" i="1"/>
  <c r="M4257" i="1"/>
  <c r="L4276" i="1"/>
  <c r="M4276" i="1"/>
  <c r="L4288" i="1"/>
  <c r="M4288" i="1"/>
  <c r="L4291" i="1"/>
  <c r="M4291" i="1"/>
  <c r="L4306" i="1"/>
  <c r="M4306" i="1"/>
  <c r="L4307" i="1"/>
  <c r="M4307" i="1"/>
  <c r="L4319" i="1"/>
  <c r="M4319" i="1"/>
  <c r="L4332" i="1"/>
  <c r="M4332" i="1"/>
  <c r="L4334" i="1"/>
  <c r="M4334" i="1"/>
  <c r="L4335" i="1"/>
  <c r="M4335" i="1"/>
  <c r="L4337" i="1"/>
  <c r="M4337" i="1"/>
  <c r="L199" i="1"/>
  <c r="M199" i="1"/>
  <c r="L4374" i="1"/>
  <c r="M4374" i="1"/>
  <c r="L4427" i="1"/>
  <c r="M4427" i="1"/>
  <c r="L4432" i="1"/>
  <c r="M4432" i="1"/>
  <c r="L4457" i="1"/>
  <c r="M4457" i="1"/>
  <c r="L4473" i="1"/>
  <c r="M4473" i="1"/>
  <c r="L4477" i="1"/>
  <c r="M4477" i="1"/>
  <c r="L4539" i="1"/>
  <c r="M4539" i="1"/>
  <c r="L4005" i="1"/>
  <c r="M4005" i="1"/>
  <c r="L4007" i="1"/>
  <c r="M4007" i="1"/>
  <c r="L4022" i="1"/>
  <c r="M4022" i="1"/>
  <c r="L4112" i="1"/>
  <c r="M4112" i="1"/>
  <c r="L4148" i="1"/>
  <c r="M4148" i="1"/>
  <c r="L4214" i="1"/>
  <c r="M4214" i="1"/>
  <c r="L4215" i="1"/>
  <c r="M4215" i="1"/>
  <c r="L4216" i="1"/>
  <c r="M4216" i="1"/>
  <c r="L4223" i="1"/>
  <c r="M4223" i="1"/>
  <c r="L4227" i="1"/>
  <c r="M4227" i="1"/>
  <c r="L4229" i="1"/>
  <c r="M4229" i="1"/>
  <c r="L4242" i="1"/>
  <c r="M4242" i="1"/>
  <c r="L4249" i="1"/>
  <c r="M4249" i="1"/>
  <c r="L4270" i="1"/>
  <c r="M4270" i="1"/>
  <c r="L4281" i="1"/>
  <c r="M4281" i="1"/>
  <c r="L4286" i="1"/>
  <c r="M4286" i="1"/>
  <c r="L4305" i="1"/>
  <c r="M4305" i="1"/>
  <c r="L4322" i="1"/>
  <c r="M4322" i="1"/>
  <c r="L4326" i="1"/>
  <c r="M4326" i="1"/>
  <c r="L4327" i="1"/>
  <c r="M4327" i="1"/>
  <c r="L4360" i="1"/>
  <c r="M4360" i="1"/>
  <c r="L4361" i="1"/>
  <c r="M4361" i="1"/>
  <c r="L4362" i="1"/>
  <c r="M4362" i="1"/>
  <c r="L4376" i="1"/>
  <c r="M4376" i="1"/>
  <c r="L4500" i="1"/>
  <c r="M4500" i="1"/>
  <c r="L4502" i="1"/>
  <c r="M4502" i="1"/>
  <c r="L4505" i="1"/>
  <c r="M4505" i="1"/>
  <c r="L4508" i="1"/>
  <c r="M4508" i="1"/>
  <c r="L4516" i="1"/>
  <c r="M4516" i="1"/>
  <c r="L4524" i="1"/>
  <c r="M4524" i="1"/>
  <c r="L4553" i="1"/>
  <c r="M4553" i="1"/>
  <c r="L4026" i="1"/>
  <c r="M4026" i="1"/>
  <c r="L4034" i="1"/>
  <c r="M4034" i="1"/>
  <c r="L4035" i="1"/>
  <c r="M4035" i="1"/>
  <c r="L4055" i="1"/>
  <c r="M4055" i="1"/>
  <c r="L4075" i="1"/>
  <c r="M4075" i="1"/>
  <c r="L4077" i="1"/>
  <c r="M4077" i="1"/>
  <c r="L4084" i="1"/>
  <c r="M4084" i="1"/>
  <c r="L4089" i="1"/>
  <c r="M4089" i="1"/>
  <c r="L4094" i="1"/>
  <c r="M4094" i="1"/>
  <c r="L4097" i="1"/>
  <c r="M4097" i="1"/>
  <c r="L4113" i="1"/>
  <c r="M4113" i="1"/>
  <c r="L4122" i="1"/>
  <c r="M4122" i="1"/>
  <c r="L4125" i="1"/>
  <c r="M4125" i="1"/>
  <c r="L4134" i="1"/>
  <c r="M4134" i="1"/>
  <c r="L4135" i="1"/>
  <c r="M4135" i="1"/>
  <c r="L4162" i="1"/>
  <c r="M4162" i="1"/>
  <c r="L4168" i="1"/>
  <c r="M4168" i="1"/>
  <c r="L4170" i="1"/>
  <c r="M4170" i="1"/>
  <c r="L4171" i="1"/>
  <c r="M4171" i="1"/>
  <c r="L4206" i="1"/>
  <c r="M4206" i="1"/>
  <c r="L4218" i="1"/>
  <c r="M4218" i="1"/>
  <c r="L4231" i="1"/>
  <c r="M4231" i="1"/>
  <c r="L4309" i="1"/>
  <c r="M4309" i="1"/>
  <c r="L4355" i="1"/>
  <c r="M4355" i="1"/>
  <c r="L4377" i="1"/>
  <c r="M4377" i="1"/>
  <c r="L4401" i="1"/>
  <c r="M4401" i="1"/>
  <c r="L4408" i="1"/>
  <c r="M4408" i="1"/>
  <c r="L4422" i="1"/>
  <c r="M4422" i="1"/>
  <c r="L4425" i="1"/>
  <c r="M4425" i="1"/>
  <c r="L4435" i="1"/>
  <c r="M4435" i="1"/>
  <c r="L4439" i="1"/>
  <c r="M4439" i="1"/>
  <c r="L4442" i="1"/>
  <c r="M4442" i="1"/>
  <c r="L4446" i="1"/>
  <c r="M4446" i="1"/>
  <c r="L4449" i="1"/>
  <c r="M4449" i="1"/>
  <c r="L4450" i="1"/>
  <c r="M4450" i="1"/>
  <c r="L4453" i="1"/>
  <c r="M4453" i="1"/>
  <c r="L4464" i="1"/>
  <c r="M4464" i="1"/>
  <c r="L4471" i="1"/>
  <c r="M4471" i="1"/>
  <c r="L4472" i="1"/>
  <c r="M4472" i="1"/>
  <c r="L4474" i="1"/>
  <c r="M4474" i="1"/>
  <c r="L4479" i="1"/>
  <c r="M4479" i="1"/>
  <c r="L4480" i="1"/>
  <c r="M4480" i="1"/>
  <c r="L4490" i="1"/>
  <c r="M4490" i="1"/>
  <c r="L4514" i="1"/>
  <c r="M4514" i="1"/>
  <c r="L4515" i="1"/>
  <c r="M4515" i="1"/>
  <c r="L4520" i="1"/>
  <c r="M4520" i="1"/>
  <c r="L4535" i="1"/>
  <c r="M4535" i="1"/>
  <c r="L4537" i="1"/>
  <c r="M4537" i="1"/>
  <c r="L4541" i="1"/>
  <c r="M4541" i="1"/>
  <c r="L4542" i="1"/>
  <c r="M4542" i="1"/>
  <c r="L4543" i="1"/>
  <c r="M4543" i="1"/>
  <c r="L4545" i="1"/>
  <c r="M4545" i="1"/>
  <c r="L4010" i="1"/>
  <c r="M4010" i="1"/>
  <c r="L4011" i="1"/>
  <c r="M4011" i="1"/>
  <c r="L4012" i="1"/>
  <c r="M4012" i="1"/>
  <c r="L4043" i="1"/>
  <c r="M4043" i="1"/>
  <c r="L4053" i="1"/>
  <c r="M4053" i="1"/>
  <c r="L4057" i="1"/>
  <c r="M4057" i="1"/>
  <c r="L4088" i="1"/>
  <c r="M4088" i="1"/>
  <c r="L4126" i="1"/>
  <c r="M4126" i="1"/>
  <c r="L4141" i="1"/>
  <c r="M4141" i="1"/>
  <c r="L4144" i="1"/>
  <c r="M4144" i="1"/>
  <c r="L4145" i="1"/>
  <c r="M4145" i="1"/>
  <c r="L4146" i="1"/>
  <c r="M4146" i="1"/>
  <c r="L4147" i="1"/>
  <c r="M4147" i="1"/>
  <c r="L4159" i="1"/>
  <c r="M4159" i="1"/>
  <c r="L4165" i="1"/>
  <c r="M4165" i="1"/>
  <c r="L4169" i="1"/>
  <c r="M4169" i="1"/>
  <c r="L4186" i="1"/>
  <c r="M4186" i="1"/>
  <c r="L4195" i="1"/>
  <c r="M4195" i="1"/>
  <c r="L4208" i="1"/>
  <c r="M4208" i="1"/>
  <c r="L4228" i="1"/>
  <c r="M4228" i="1"/>
  <c r="L4264" i="1"/>
  <c r="M4264" i="1"/>
  <c r="L4314" i="1"/>
  <c r="M4314" i="1"/>
  <c r="L4316" i="1"/>
  <c r="M4316" i="1"/>
  <c r="L4333" i="1"/>
  <c r="M4333" i="1"/>
  <c r="L4336" i="1"/>
  <c r="M4336" i="1"/>
  <c r="L4342" i="1"/>
  <c r="M4342" i="1"/>
  <c r="L4353" i="1"/>
  <c r="M4353" i="1"/>
  <c r="L4382" i="1"/>
  <c r="M4382" i="1"/>
  <c r="L4390" i="1"/>
  <c r="M4390" i="1"/>
  <c r="L4393" i="1"/>
  <c r="M4393" i="1"/>
  <c r="L4394" i="1"/>
  <c r="M4394" i="1"/>
  <c r="L4398" i="1"/>
  <c r="M4398" i="1"/>
  <c r="L4405" i="1"/>
  <c r="M4405" i="1"/>
  <c r="L4420" i="1"/>
  <c r="M4420" i="1"/>
  <c r="L4430" i="1"/>
  <c r="M4430" i="1"/>
  <c r="L4438" i="1"/>
  <c r="M4438" i="1"/>
  <c r="L4440" i="1"/>
  <c r="M4440" i="1"/>
  <c r="L4441" i="1"/>
  <c r="M4441" i="1"/>
  <c r="L4452" i="1"/>
  <c r="M4452" i="1"/>
  <c r="L4455" i="1"/>
  <c r="M4455" i="1"/>
  <c r="L4458" i="1"/>
  <c r="M4458" i="1"/>
  <c r="L4468" i="1"/>
  <c r="M4468" i="1"/>
  <c r="L4469" i="1"/>
  <c r="M4469" i="1"/>
  <c r="L4470" i="1"/>
  <c r="M4470" i="1"/>
  <c r="L4483" i="1"/>
  <c r="M4483" i="1"/>
  <c r="L4501" i="1"/>
  <c r="M4501" i="1"/>
  <c r="L4507" i="1"/>
  <c r="M4507" i="1"/>
  <c r="L4529" i="1"/>
  <c r="M4529" i="1"/>
  <c r="L4579" i="1"/>
  <c r="M4579" i="1"/>
  <c r="L4549" i="1"/>
  <c r="M4549" i="1"/>
  <c r="L4582" i="1"/>
  <c r="M4582" i="1"/>
  <c r="L4587" i="1"/>
  <c r="M4587" i="1"/>
  <c r="L4590" i="1"/>
  <c r="M4590" i="1"/>
  <c r="L4592" i="1"/>
  <c r="M4592" i="1"/>
  <c r="L4593" i="1"/>
  <c r="M4593" i="1"/>
  <c r="L4597" i="1"/>
  <c r="M4597" i="1"/>
  <c r="L4600" i="1"/>
  <c r="M4600" i="1"/>
  <c r="L4604" i="1"/>
  <c r="M4604" i="1"/>
  <c r="L4605" i="1"/>
  <c r="M4605" i="1"/>
  <c r="L4609" i="1"/>
  <c r="M4609" i="1"/>
  <c r="L4615" i="1"/>
  <c r="M4615" i="1"/>
  <c r="L4874" i="1"/>
  <c r="M4874" i="1"/>
  <c r="L4875" i="1"/>
  <c r="M4875" i="1"/>
  <c r="L4876" i="1"/>
  <c r="M4876" i="1"/>
  <c r="L4877" i="1"/>
  <c r="M4877" i="1"/>
  <c r="L4878" i="1"/>
  <c r="M4878" i="1"/>
  <c r="L4905" i="1"/>
  <c r="M4905" i="1"/>
  <c r="L4907" i="1"/>
  <c r="M4907" i="1"/>
  <c r="L4917" i="1"/>
  <c r="M4917" i="1"/>
  <c r="L4939" i="1"/>
  <c r="M4939" i="1"/>
  <c r="L4982" i="1"/>
  <c r="M4982" i="1"/>
  <c r="L4986" i="1"/>
  <c r="M4986" i="1"/>
  <c r="L5125" i="1"/>
  <c r="M5125" i="1"/>
  <c r="L5131" i="1"/>
  <c r="M5131" i="1"/>
  <c r="L5133" i="1"/>
  <c r="M5133" i="1"/>
  <c r="L5141" i="1"/>
  <c r="M5141" i="1"/>
  <c r="L5142" i="1"/>
  <c r="M5142" i="1"/>
  <c r="L5149" i="1"/>
  <c r="M5149" i="1"/>
  <c r="L5156" i="1"/>
  <c r="M5156" i="1"/>
  <c r="L5161" i="1"/>
  <c r="M5161" i="1"/>
  <c r="L5163" i="1"/>
  <c r="M5163" i="1"/>
  <c r="L5176" i="1"/>
  <c r="M5176" i="1"/>
  <c r="L5210" i="1"/>
  <c r="M5210" i="1"/>
  <c r="L5211" i="1"/>
  <c r="M5211" i="1"/>
  <c r="L5218" i="1"/>
  <c r="M5218" i="1"/>
  <c r="L5262" i="1"/>
  <c r="M5262" i="1"/>
  <c r="L5300" i="1"/>
  <c r="M5300" i="1"/>
  <c r="L5302" i="1"/>
  <c r="M5302" i="1"/>
  <c r="L5305" i="1"/>
  <c r="M5305" i="1"/>
  <c r="L5306" i="1"/>
  <c r="M5306" i="1"/>
  <c r="L5307" i="1"/>
  <c r="M5307" i="1"/>
  <c r="L5312" i="1"/>
  <c r="M5312" i="1"/>
  <c r="L5318" i="1"/>
  <c r="M5318" i="1"/>
  <c r="L5321" i="1"/>
  <c r="M5321" i="1"/>
  <c r="L5330" i="1"/>
  <c r="M5330" i="1"/>
  <c r="L5387" i="1"/>
  <c r="M5387" i="1"/>
  <c r="L5394" i="1"/>
  <c r="M5394" i="1"/>
  <c r="L5442" i="1"/>
  <c r="M5442" i="1"/>
  <c r="L5445" i="1"/>
  <c r="M5445" i="1"/>
  <c r="L5452" i="1"/>
  <c r="M5452" i="1"/>
  <c r="L5453" i="1"/>
  <c r="M5453" i="1"/>
  <c r="L5454" i="1"/>
  <c r="M5454" i="1"/>
  <c r="L5455" i="1"/>
  <c r="M5455" i="1"/>
  <c r="L5467" i="1"/>
  <c r="M5467" i="1"/>
  <c r="L5468" i="1"/>
  <c r="M5468" i="1"/>
  <c r="L5475" i="1"/>
  <c r="M5475" i="1"/>
  <c r="L5480" i="1"/>
  <c r="M5480" i="1"/>
  <c r="L5482" i="1"/>
  <c r="M5482" i="1"/>
  <c r="L5488" i="1"/>
  <c r="M5488" i="1"/>
  <c r="L5492" i="1"/>
  <c r="M5492" i="1"/>
  <c r="L5496" i="1"/>
  <c r="M5496" i="1"/>
  <c r="L5503" i="1"/>
  <c r="M5503" i="1"/>
  <c r="L5507" i="1"/>
  <c r="M5507" i="1"/>
  <c r="L5532" i="1"/>
  <c r="M5532" i="1"/>
  <c r="L5539" i="1"/>
  <c r="M5539" i="1"/>
  <c r="L5543" i="1"/>
  <c r="M5543" i="1"/>
  <c r="L5544" i="1"/>
  <c r="M5544" i="1"/>
  <c r="L5545" i="1"/>
  <c r="M5545" i="1"/>
  <c r="L5572" i="1"/>
  <c r="M5572" i="1"/>
  <c r="L5581" i="1"/>
  <c r="M5581" i="1"/>
  <c r="L5612" i="1"/>
  <c r="M5612" i="1"/>
  <c r="L5614" i="1"/>
  <c r="M5614" i="1"/>
  <c r="L5639" i="1"/>
  <c r="M5639" i="1"/>
  <c r="L5656" i="1"/>
  <c r="M5656" i="1"/>
  <c r="L5670" i="1"/>
  <c r="M5670" i="1"/>
  <c r="L5690" i="1"/>
  <c r="M5690" i="1"/>
  <c r="L5692" i="1"/>
  <c r="M5692" i="1"/>
  <c r="L5704" i="1"/>
  <c r="M5704" i="1"/>
  <c r="L4897" i="1"/>
  <c r="M4897" i="1"/>
  <c r="L4909" i="1"/>
  <c r="M4909" i="1"/>
  <c r="L4923" i="1"/>
  <c r="M4923" i="1"/>
  <c r="L4953" i="1"/>
  <c r="M4953" i="1"/>
  <c r="L4956" i="1"/>
  <c r="M4956" i="1"/>
  <c r="L5034" i="1"/>
  <c r="M5034" i="1"/>
  <c r="L5039" i="1"/>
  <c r="M5039" i="1"/>
  <c r="L5084" i="1"/>
  <c r="M5084" i="1"/>
  <c r="L5088" i="1"/>
  <c r="M5088" i="1"/>
  <c r="L5098" i="1"/>
  <c r="M5098" i="1"/>
  <c r="L5102" i="1"/>
  <c r="M5102" i="1"/>
  <c r="L5126" i="1"/>
  <c r="M5126" i="1"/>
  <c r="L5137" i="1"/>
  <c r="M5137" i="1"/>
  <c r="L5128" i="1"/>
  <c r="M5128" i="1"/>
  <c r="L5135" i="1"/>
  <c r="M5135" i="1"/>
  <c r="L5166" i="1"/>
  <c r="M5166" i="1"/>
  <c r="L5170" i="1"/>
  <c r="M5170" i="1"/>
  <c r="L5174" i="1"/>
  <c r="M5174" i="1"/>
  <c r="L5183" i="1"/>
  <c r="M5183" i="1"/>
  <c r="L5190" i="1"/>
  <c r="M5190" i="1"/>
  <c r="L5194" i="1"/>
  <c r="M5194" i="1"/>
  <c r="L5196" i="1"/>
  <c r="M5196" i="1"/>
  <c r="L5199" i="1"/>
  <c r="M5199" i="1"/>
  <c r="L5201" i="1"/>
  <c r="M5201" i="1"/>
  <c r="L5203" i="1"/>
  <c r="M5203" i="1"/>
  <c r="L5209" i="1"/>
  <c r="M5209" i="1"/>
  <c r="L5253" i="1"/>
  <c r="M5253" i="1"/>
  <c r="L5259" i="1"/>
  <c r="M5259" i="1"/>
  <c r="L5269" i="1"/>
  <c r="M5269" i="1"/>
  <c r="L5270" i="1"/>
  <c r="M5270" i="1"/>
  <c r="L5271" i="1"/>
  <c r="M5271" i="1"/>
  <c r="L5273" i="1"/>
  <c r="M5273" i="1"/>
  <c r="L5274" i="1"/>
  <c r="M5274" i="1"/>
  <c r="L5280" i="1"/>
  <c r="M5280" i="1"/>
  <c r="L5281" i="1"/>
  <c r="M5281" i="1"/>
  <c r="L5282" i="1"/>
  <c r="M5282" i="1"/>
  <c r="L5283" i="1"/>
  <c r="M5283" i="1"/>
  <c r="L5285" i="1"/>
  <c r="M5285" i="1"/>
  <c r="L5290" i="1"/>
  <c r="M5290" i="1"/>
  <c r="L5301" i="1"/>
  <c r="M5301" i="1"/>
  <c r="L5304" i="1"/>
  <c r="M5304" i="1"/>
  <c r="L5314" i="1"/>
  <c r="M5314" i="1"/>
  <c r="L5345" i="1"/>
  <c r="M5345" i="1"/>
  <c r="L5349" i="1"/>
  <c r="M5349" i="1"/>
  <c r="L5352" i="1"/>
  <c r="M5352" i="1"/>
  <c r="L5360" i="1"/>
  <c r="M5360" i="1"/>
  <c r="L5363" i="1"/>
  <c r="M5363" i="1"/>
  <c r="L5369" i="1"/>
  <c r="M5369" i="1"/>
  <c r="L5370" i="1"/>
  <c r="M5370" i="1"/>
  <c r="L5371" i="1"/>
  <c r="M5371" i="1"/>
  <c r="L5381" i="1"/>
  <c r="M5381" i="1"/>
  <c r="L5383" i="1"/>
  <c r="M5383" i="1"/>
  <c r="L5384" i="1"/>
  <c r="M5384" i="1"/>
  <c r="L5388" i="1"/>
  <c r="M5388" i="1"/>
  <c r="L5393" i="1"/>
  <c r="M5393" i="1"/>
  <c r="L5396" i="1"/>
  <c r="M5396" i="1"/>
  <c r="L5402" i="1"/>
  <c r="M5402" i="1"/>
  <c r="L5409" i="1"/>
  <c r="M5409" i="1"/>
  <c r="L5424" i="1"/>
  <c r="M5424" i="1"/>
  <c r="L4894" i="1"/>
  <c r="M4894" i="1"/>
  <c r="L4896" i="1"/>
  <c r="M4896" i="1"/>
  <c r="L4899" i="1"/>
  <c r="M4899" i="1"/>
  <c r="L4929" i="1"/>
  <c r="M4929" i="1"/>
  <c r="L4930" i="1"/>
  <c r="M4930" i="1"/>
  <c r="L4938" i="1"/>
  <c r="M4938" i="1"/>
  <c r="L4962" i="1"/>
  <c r="M4962" i="1"/>
  <c r="L4985" i="1"/>
  <c r="M4985" i="1"/>
  <c r="L4978" i="1"/>
  <c r="M4978" i="1"/>
  <c r="L4988" i="1"/>
  <c r="M4988" i="1"/>
  <c r="L4994" i="1"/>
  <c r="M4994" i="1"/>
  <c r="L4995" i="1"/>
  <c r="M4995" i="1"/>
  <c r="L4998" i="1"/>
  <c r="M4998" i="1"/>
  <c r="L5000" i="1"/>
  <c r="M5000" i="1"/>
  <c r="L5160" i="1"/>
  <c r="M5160" i="1"/>
  <c r="L5162" i="1"/>
  <c r="M5162" i="1"/>
  <c r="L5343" i="1"/>
  <c r="M5343" i="1"/>
  <c r="L5348" i="1"/>
  <c r="M5348" i="1"/>
  <c r="L5351" i="1"/>
  <c r="M5351" i="1"/>
  <c r="L5355" i="1"/>
  <c r="M5355" i="1"/>
  <c r="L5368" i="1"/>
  <c r="M5368" i="1"/>
  <c r="L5373" i="1"/>
  <c r="M5373" i="1"/>
  <c r="L5441" i="1"/>
  <c r="M5441" i="1"/>
  <c r="L5448" i="1"/>
  <c r="M5448" i="1"/>
  <c r="L5449" i="1"/>
  <c r="M5449" i="1"/>
  <c r="L5456" i="1"/>
  <c r="M5456" i="1"/>
  <c r="L5457" i="1"/>
  <c r="M5457" i="1"/>
  <c r="L5465" i="1"/>
  <c r="M5465" i="1"/>
  <c r="L5471" i="1"/>
  <c r="M5471" i="1"/>
  <c r="L5473" i="1"/>
  <c r="M5473" i="1"/>
  <c r="L5476" i="1"/>
  <c r="M5476" i="1"/>
  <c r="L5479" i="1"/>
  <c r="M5479" i="1"/>
  <c r="L5485" i="1"/>
  <c r="M5485" i="1"/>
  <c r="L5489" i="1"/>
  <c r="M5489" i="1"/>
  <c r="L5490" i="1"/>
  <c r="M5490" i="1"/>
  <c r="L5497" i="1"/>
  <c r="M5497" i="1"/>
  <c r="L5498" i="1"/>
  <c r="M5498" i="1"/>
  <c r="L5501" i="1"/>
  <c r="M5501" i="1"/>
  <c r="L5508" i="1"/>
  <c r="M5508" i="1"/>
  <c r="L5509" i="1"/>
  <c r="M5509" i="1"/>
  <c r="L5510" i="1"/>
  <c r="M5510" i="1"/>
  <c r="L5511" i="1"/>
  <c r="M5511" i="1"/>
  <c r="L5513" i="1"/>
  <c r="M5513" i="1"/>
  <c r="L5514" i="1"/>
  <c r="M5514" i="1"/>
  <c r="L5515" i="1"/>
  <c r="M5515" i="1"/>
  <c r="L5520" i="1"/>
  <c r="M5520" i="1"/>
  <c r="L5522" i="1"/>
  <c r="M5522" i="1"/>
  <c r="L5523" i="1"/>
  <c r="M5523" i="1"/>
  <c r="L5526" i="1"/>
  <c r="M5526" i="1"/>
  <c r="L5540" i="1"/>
  <c r="M5540" i="1"/>
  <c r="L5546" i="1"/>
  <c r="M5546" i="1"/>
  <c r="L5550" i="1"/>
  <c r="M5550" i="1"/>
  <c r="L5551" i="1"/>
  <c r="M5551" i="1"/>
  <c r="L5553" i="1"/>
  <c r="M5553" i="1"/>
  <c r="L5555" i="1"/>
  <c r="M5555" i="1"/>
  <c r="L5565" i="1"/>
  <c r="M5565" i="1"/>
  <c r="L5566" i="1"/>
  <c r="M5566" i="1"/>
  <c r="L5571" i="1"/>
  <c r="M5571" i="1"/>
  <c r="L5591" i="1"/>
  <c r="M5591" i="1"/>
  <c r="L5594" i="1"/>
  <c r="M5594" i="1"/>
  <c r="L5597" i="1"/>
  <c r="M5597" i="1"/>
  <c r="L5603" i="1"/>
  <c r="M5603" i="1"/>
  <c r="L5608" i="1"/>
  <c r="M5608" i="1"/>
  <c r="L5618" i="1"/>
  <c r="M5618" i="1"/>
  <c r="L5619" i="1"/>
  <c r="M5619" i="1"/>
  <c r="L5621" i="1"/>
  <c r="M5621" i="1"/>
  <c r="L5627" i="1"/>
  <c r="M5627" i="1"/>
  <c r="L5637" i="1"/>
  <c r="M5637" i="1"/>
  <c r="L5658" i="1"/>
  <c r="M5658" i="1"/>
  <c r="L5709" i="1"/>
  <c r="M5709" i="1"/>
  <c r="L4901" i="1"/>
  <c r="M4901" i="1"/>
  <c r="L4902" i="1"/>
  <c r="M4902" i="1"/>
  <c r="L4913" i="1"/>
  <c r="M4913" i="1"/>
  <c r="L4924" i="1"/>
  <c r="M4924" i="1"/>
  <c r="L4973" i="1"/>
  <c r="M4973" i="1"/>
  <c r="L4990" i="1"/>
  <c r="M4990" i="1"/>
  <c r="L4991" i="1"/>
  <c r="M4991" i="1"/>
  <c r="L5002" i="1"/>
  <c r="M5002" i="1"/>
  <c r="L5007" i="1"/>
  <c r="M5007" i="1"/>
  <c r="L5013" i="1"/>
  <c r="M5013" i="1"/>
  <c r="L5015" i="1"/>
  <c r="M5015" i="1"/>
  <c r="L5024" i="1"/>
  <c r="M5024" i="1"/>
  <c r="L5167" i="1"/>
  <c r="M5167" i="1"/>
  <c r="L5172" i="1"/>
  <c r="M5172" i="1"/>
  <c r="L5185" i="1"/>
  <c r="M5185" i="1"/>
  <c r="L5268" i="1"/>
  <c r="M5268" i="1"/>
  <c r="L5275" i="1"/>
  <c r="M5275" i="1"/>
  <c r="L5276" i="1"/>
  <c r="M5276" i="1"/>
  <c r="L5333" i="1"/>
  <c r="M5333" i="1"/>
  <c r="L5362" i="1"/>
  <c r="M5362" i="1"/>
  <c r="L5432" i="1"/>
  <c r="M5432" i="1"/>
  <c r="L5436" i="1"/>
  <c r="M5436" i="1"/>
  <c r="L5461" i="1"/>
  <c r="M5461" i="1"/>
  <c r="L5464" i="1"/>
  <c r="M5464" i="1"/>
  <c r="L5521" i="1"/>
  <c r="M5521" i="1"/>
  <c r="L5573" i="1"/>
  <c r="M5573" i="1"/>
  <c r="L5577" i="1"/>
  <c r="M5577" i="1"/>
  <c r="L5650" i="1"/>
  <c r="M5650" i="1"/>
  <c r="L5674" i="1"/>
  <c r="M5674" i="1"/>
  <c r="L5675" i="1"/>
  <c r="M5675" i="1"/>
  <c r="L5689" i="1"/>
  <c r="M5689" i="1"/>
  <c r="L5694" i="1"/>
  <c r="M5694" i="1"/>
  <c r="L5712" i="1"/>
  <c r="M5712" i="1"/>
  <c r="L5717" i="1"/>
  <c r="M5717" i="1"/>
  <c r="L5719" i="1"/>
  <c r="M5719" i="1"/>
  <c r="L5720" i="1"/>
  <c r="M5720" i="1"/>
  <c r="L5724" i="1"/>
  <c r="M5724" i="1"/>
  <c r="L5727" i="1"/>
  <c r="M5727" i="1"/>
  <c r="L5732" i="1"/>
  <c r="M5732" i="1"/>
  <c r="L5733" i="1"/>
  <c r="M5733" i="1"/>
  <c r="L5735" i="1"/>
  <c r="M5735" i="1"/>
  <c r="L5738" i="1"/>
  <c r="M5738" i="1"/>
  <c r="L5739" i="1"/>
  <c r="M5739" i="1"/>
  <c r="L5741" i="1"/>
  <c r="M5741" i="1"/>
  <c r="L5756" i="1"/>
  <c r="M5756" i="1"/>
  <c r="L5758" i="1"/>
  <c r="M5758" i="1"/>
  <c r="L5762" i="1"/>
  <c r="M5762" i="1"/>
  <c r="L5763" i="1"/>
  <c r="M5763" i="1"/>
  <c r="L5764" i="1"/>
  <c r="M5764" i="1"/>
  <c r="L5765" i="1"/>
  <c r="M5765" i="1"/>
  <c r="L5773" i="1"/>
  <c r="M5773" i="1"/>
  <c r="L5776" i="1"/>
  <c r="M5776" i="1"/>
  <c r="L5778" i="1"/>
  <c r="M5778" i="1"/>
  <c r="L5781" i="1"/>
  <c r="M5781" i="1"/>
  <c r="L5787" i="1"/>
  <c r="M5787" i="1"/>
  <c r="L5788" i="1"/>
  <c r="M5788" i="1"/>
  <c r="L5789" i="1"/>
  <c r="M5789" i="1"/>
  <c r="L5791" i="1"/>
  <c r="M5791" i="1"/>
  <c r="L4869" i="1"/>
  <c r="M4869" i="1"/>
  <c r="L4870" i="1"/>
  <c r="M4870" i="1"/>
  <c r="L4871" i="1"/>
  <c r="M4871" i="1"/>
  <c r="L4872" i="1"/>
  <c r="M4872" i="1"/>
  <c r="L4891" i="1"/>
  <c r="M4891" i="1"/>
  <c r="L4910" i="1"/>
  <c r="M4910" i="1"/>
  <c r="L4914" i="1"/>
  <c r="M4914" i="1"/>
  <c r="L4963" i="1"/>
  <c r="M4963" i="1"/>
  <c r="L4965" i="1"/>
  <c r="M4965" i="1"/>
  <c r="L4996" i="1"/>
  <c r="M4996" i="1"/>
  <c r="L5006" i="1"/>
  <c r="M5006" i="1"/>
  <c r="L5009" i="1"/>
  <c r="M5009" i="1"/>
  <c r="L5010" i="1"/>
  <c r="M5010" i="1"/>
  <c r="L5056" i="1"/>
  <c r="M5056" i="1"/>
  <c r="L5074" i="1"/>
  <c r="M5074" i="1"/>
  <c r="L5077" i="1"/>
  <c r="M5077" i="1"/>
  <c r="L5078" i="1"/>
  <c r="M5078" i="1"/>
  <c r="L5080" i="1"/>
  <c r="M5080" i="1"/>
  <c r="L5093" i="1"/>
  <c r="M5093" i="1"/>
  <c r="L5100" i="1"/>
  <c r="M5100" i="1"/>
  <c r="L5103" i="1"/>
  <c r="M5103" i="1"/>
  <c r="L5108" i="1"/>
  <c r="M5108" i="1"/>
  <c r="L5115" i="1"/>
  <c r="M5115" i="1"/>
  <c r="L5116" i="1"/>
  <c r="M5116" i="1"/>
  <c r="L5118" i="1"/>
  <c r="M5118" i="1"/>
  <c r="L5121" i="1"/>
  <c r="M5121" i="1"/>
  <c r="L5164" i="1"/>
  <c r="M5164" i="1"/>
  <c r="L5165" i="1"/>
  <c r="M5165" i="1"/>
  <c r="L5188" i="1"/>
  <c r="M5188" i="1"/>
  <c r="L5202" i="1"/>
  <c r="M5202" i="1"/>
  <c r="L5205" i="1"/>
  <c r="M5205" i="1"/>
  <c r="L5311" i="1"/>
  <c r="M5311" i="1"/>
  <c r="L5315" i="1"/>
  <c r="M5315" i="1"/>
  <c r="L5326" i="1"/>
  <c r="M5326" i="1"/>
  <c r="L5332" i="1"/>
  <c r="M5332" i="1"/>
  <c r="L5341" i="1"/>
  <c r="M5341" i="1"/>
  <c r="L5354" i="1"/>
  <c r="M5354" i="1"/>
  <c r="L5356" i="1"/>
  <c r="M5356" i="1"/>
  <c r="L5367" i="1"/>
  <c r="M5367" i="1"/>
  <c r="L5372" i="1"/>
  <c r="M5372" i="1"/>
  <c r="L5377" i="1"/>
  <c r="M5377" i="1"/>
  <c r="L5400" i="1"/>
  <c r="M5400" i="1"/>
  <c r="L5401" i="1"/>
  <c r="M5401" i="1"/>
  <c r="L5411" i="1"/>
  <c r="M5411" i="1"/>
  <c r="L5412" i="1"/>
  <c r="M5412" i="1"/>
  <c r="L5421" i="1"/>
  <c r="M5421" i="1"/>
  <c r="L5428" i="1"/>
  <c r="M5428" i="1"/>
  <c r="L5430" i="1"/>
  <c r="M5430" i="1"/>
  <c r="L5434" i="1"/>
  <c r="M5434" i="1"/>
  <c r="L5437" i="1"/>
  <c r="M5437" i="1"/>
  <c r="L5438" i="1"/>
  <c r="M5438" i="1"/>
  <c r="L5446" i="1"/>
  <c r="M5446" i="1"/>
  <c r="L5451" i="1"/>
  <c r="M5451" i="1"/>
  <c r="L5458" i="1"/>
  <c r="M5458" i="1"/>
  <c r="L5505" i="1"/>
  <c r="M5505" i="1"/>
  <c r="L5580" i="1"/>
  <c r="M5580" i="1"/>
  <c r="L5599" i="1"/>
  <c r="M5599" i="1"/>
  <c r="L5640" i="1"/>
  <c r="M5640" i="1"/>
  <c r="L5641" i="1"/>
  <c r="M5641" i="1"/>
  <c r="L5681" i="1"/>
  <c r="M5681" i="1"/>
  <c r="L5683" i="1"/>
  <c r="M5683" i="1"/>
  <c r="L5705" i="1"/>
  <c r="M5705" i="1"/>
  <c r="L5710" i="1"/>
  <c r="M5710" i="1"/>
  <c r="L5722" i="1"/>
  <c r="M5722" i="1"/>
  <c r="L5723" i="1"/>
  <c r="M5723" i="1"/>
  <c r="L4873" i="1"/>
  <c r="M4873" i="1"/>
  <c r="L5014" i="1"/>
  <c r="M5014" i="1"/>
  <c r="L5036" i="1"/>
  <c r="M5036" i="1"/>
  <c r="L5146" i="1"/>
  <c r="M5146" i="1"/>
  <c r="L5155" i="1"/>
  <c r="M5155" i="1"/>
  <c r="L5157" i="1"/>
  <c r="M5157" i="1"/>
  <c r="L5230" i="1"/>
  <c r="M5230" i="1"/>
  <c r="L5235" i="1"/>
  <c r="M5235" i="1"/>
  <c r="L5238" i="1"/>
  <c r="M5238" i="1"/>
  <c r="L5243" i="1"/>
  <c r="M5243" i="1"/>
  <c r="L5247" i="1"/>
  <c r="M5247" i="1"/>
  <c r="L5376" i="1"/>
  <c r="M5376" i="1"/>
  <c r="L5380" i="1"/>
  <c r="M5380" i="1"/>
  <c r="L5568" i="1"/>
  <c r="M5568" i="1"/>
  <c r="L5589" i="1"/>
  <c r="M5589" i="1"/>
  <c r="L5590" i="1"/>
  <c r="M5590" i="1"/>
  <c r="L5623" i="1"/>
  <c r="M5623" i="1"/>
  <c r="L5624" i="1"/>
  <c r="M5624" i="1"/>
  <c r="L5625" i="1"/>
  <c r="M5625" i="1"/>
  <c r="L5665" i="1"/>
  <c r="M5665" i="1"/>
  <c r="L5725" i="1"/>
  <c r="M5725" i="1"/>
  <c r="L5730" i="1"/>
  <c r="M5730" i="1"/>
  <c r="L5740" i="1"/>
  <c r="M5740" i="1"/>
  <c r="L5742" i="1"/>
  <c r="M5742" i="1"/>
  <c r="L5743" i="1"/>
  <c r="M5743" i="1"/>
  <c r="L5748" i="1"/>
  <c r="M5748" i="1"/>
  <c r="L5750" i="1"/>
  <c r="M5750" i="1"/>
  <c r="L5770" i="1"/>
  <c r="M5770" i="1"/>
  <c r="L5772" i="1"/>
  <c r="M5772" i="1"/>
  <c r="L5775" i="1"/>
  <c r="M5775" i="1"/>
  <c r="L5777" i="1"/>
  <c r="M5777" i="1"/>
  <c r="L5782" i="1"/>
  <c r="M5782" i="1"/>
  <c r="L5783" i="1"/>
  <c r="M5783" i="1"/>
  <c r="L5785" i="1"/>
  <c r="M5785" i="1"/>
  <c r="L5790" i="1"/>
  <c r="M5790" i="1"/>
  <c r="L5792" i="1"/>
  <c r="M5792" i="1"/>
  <c r="L5644" i="1"/>
  <c r="M5644" i="1"/>
  <c r="L5793" i="1"/>
  <c r="M5793" i="1"/>
  <c r="L5794" i="1"/>
  <c r="M5794" i="1"/>
  <c r="L5795" i="1"/>
  <c r="M5795" i="1"/>
  <c r="L5796" i="1"/>
  <c r="M5796" i="1"/>
  <c r="L5799" i="1"/>
  <c r="M5799" i="1"/>
  <c r="L5800" i="1"/>
  <c r="M5800" i="1"/>
  <c r="L5801" i="1"/>
  <c r="M5801" i="1"/>
  <c r="L5802" i="1"/>
  <c r="M5802" i="1"/>
  <c r="L5805" i="1"/>
  <c r="M5805" i="1"/>
  <c r="L5808" i="1"/>
  <c r="M5808" i="1"/>
  <c r="L5809" i="1"/>
  <c r="M5809" i="1"/>
  <c r="L5811" i="1"/>
  <c r="M5811" i="1"/>
  <c r="L5812" i="1"/>
  <c r="M5812" i="1"/>
  <c r="L5815" i="1"/>
  <c r="M5815" i="1"/>
  <c r="L5816" i="1"/>
  <c r="M5816" i="1"/>
  <c r="L5819" i="1"/>
  <c r="M5819" i="1"/>
  <c r="L5818" i="1"/>
  <c r="M5818" i="1"/>
  <c r="L5817" i="1"/>
  <c r="M5817" i="1"/>
  <c r="L5820" i="1"/>
  <c r="M5820" i="1"/>
  <c r="L4943" i="1"/>
  <c r="M4943" i="1"/>
  <c r="L4937" i="1"/>
  <c r="M4937" i="1"/>
  <c r="L4944" i="1"/>
  <c r="M4944" i="1"/>
  <c r="L4945" i="1"/>
  <c r="M4945" i="1"/>
  <c r="L4951" i="1"/>
  <c r="M4951" i="1"/>
  <c r="L4952" i="1"/>
  <c r="M4952" i="1"/>
  <c r="L4958" i="1"/>
  <c r="M4958" i="1"/>
  <c r="L5041" i="1"/>
  <c r="M5041" i="1"/>
  <c r="L5158" i="1"/>
  <c r="M5158" i="1"/>
  <c r="L5159" i="1"/>
  <c r="M5159" i="1"/>
  <c r="L5186" i="1"/>
  <c r="M5186" i="1"/>
  <c r="L5207" i="1"/>
  <c r="M5207" i="1"/>
  <c r="L5212" i="1"/>
  <c r="M5212" i="1"/>
  <c r="L5217" i="1"/>
  <c r="M5217" i="1"/>
  <c r="L5219" i="1"/>
  <c r="M5219" i="1"/>
  <c r="L5242" i="1"/>
  <c r="M5242" i="1"/>
  <c r="L5250" i="1"/>
  <c r="M5250" i="1"/>
  <c r="L5286" i="1"/>
  <c r="M5286" i="1"/>
  <c r="L5379" i="1"/>
  <c r="M5379" i="1"/>
  <c r="L5389" i="1"/>
  <c r="M5389" i="1"/>
  <c r="L5392" i="1"/>
  <c r="M5392" i="1"/>
  <c r="L5395" i="1"/>
  <c r="M5395" i="1"/>
  <c r="L5405" i="1"/>
  <c r="M5405" i="1"/>
  <c r="L5408" i="1"/>
  <c r="M5408" i="1"/>
  <c r="L5413" i="1"/>
  <c r="M5413" i="1"/>
  <c r="L5422" i="1"/>
  <c r="M5422" i="1"/>
  <c r="L5429" i="1"/>
  <c r="M5429" i="1"/>
  <c r="L5570" i="1"/>
  <c r="M5570" i="1"/>
  <c r="L5575" i="1"/>
  <c r="M5575" i="1"/>
  <c r="L5583" i="1"/>
  <c r="M5583" i="1"/>
  <c r="L5595" i="1"/>
  <c r="M5595" i="1"/>
  <c r="L5602" i="1"/>
  <c r="M5602" i="1"/>
  <c r="L5613" i="1"/>
  <c r="M5613" i="1"/>
  <c r="L5607" i="1"/>
  <c r="M5607" i="1"/>
  <c r="L5605" i="1"/>
  <c r="M5605" i="1"/>
  <c r="L5611" i="1"/>
  <c r="M5611" i="1"/>
  <c r="L5616" i="1"/>
  <c r="M5616" i="1"/>
  <c r="L5617" i="1"/>
  <c r="M5617" i="1"/>
  <c r="L5667" i="1"/>
  <c r="M5667" i="1"/>
  <c r="L5671" i="1"/>
  <c r="M5671" i="1"/>
  <c r="L5737" i="1"/>
  <c r="M5737" i="1"/>
  <c r="L5714" i="1"/>
  <c r="M5714" i="1"/>
  <c r="L5797" i="1"/>
  <c r="M5797" i="1"/>
  <c r="L5804" i="1"/>
  <c r="M5804" i="1"/>
  <c r="L5807" i="1"/>
  <c r="M5807" i="1"/>
  <c r="L5810" i="1"/>
  <c r="M5810" i="1"/>
  <c r="L5813" i="1"/>
  <c r="M5813" i="1"/>
  <c r="L5814" i="1"/>
  <c r="M5814" i="1"/>
  <c r="L5821" i="1"/>
  <c r="M5821" i="1"/>
  <c r="L5759" i="1"/>
  <c r="M5759" i="1"/>
  <c r="L5822" i="1"/>
  <c r="M5822" i="1"/>
  <c r="L5823" i="1"/>
  <c r="M5823" i="1"/>
  <c r="L5825" i="1"/>
  <c r="M5825" i="1"/>
  <c r="L5826" i="1"/>
  <c r="M5826" i="1"/>
  <c r="L5827" i="1"/>
  <c r="M5827" i="1"/>
  <c r="L5828" i="1"/>
  <c r="M5828" i="1"/>
  <c r="L5829" i="1"/>
  <c r="M5829" i="1"/>
  <c r="L5831" i="1"/>
  <c r="M5831" i="1"/>
  <c r="L4972" i="1"/>
  <c r="M4972" i="1"/>
  <c r="L4975" i="1"/>
  <c r="M4975" i="1"/>
  <c r="L4999" i="1"/>
  <c r="M4999" i="1"/>
  <c r="L5001" i="1"/>
  <c r="M5001" i="1"/>
  <c r="L5031" i="1"/>
  <c r="M5031" i="1"/>
  <c r="L5033" i="1"/>
  <c r="M5033" i="1"/>
  <c r="L5043" i="1"/>
  <c r="M5043" i="1"/>
  <c r="L5073" i="1"/>
  <c r="M5073" i="1"/>
  <c r="L5075" i="1"/>
  <c r="M5075" i="1"/>
  <c r="L5081" i="1"/>
  <c r="M5081" i="1"/>
  <c r="L5085" i="1"/>
  <c r="M5085" i="1"/>
  <c r="L5095" i="1"/>
  <c r="M5095" i="1"/>
  <c r="L5178" i="1"/>
  <c r="M5178" i="1"/>
  <c r="L5192" i="1"/>
  <c r="M5192" i="1"/>
  <c r="L5206" i="1"/>
  <c r="M5206" i="1"/>
  <c r="L5220" i="1"/>
  <c r="M5220" i="1"/>
  <c r="L5224" i="1"/>
  <c r="M5224" i="1"/>
  <c r="L5226" i="1"/>
  <c r="M5226" i="1"/>
  <c r="L5229" i="1"/>
  <c r="M5229" i="1"/>
  <c r="L5291" i="1"/>
  <c r="M5291" i="1"/>
  <c r="L5293" i="1"/>
  <c r="M5293" i="1"/>
  <c r="L5294" i="1"/>
  <c r="M5294" i="1"/>
  <c r="L5308" i="1"/>
  <c r="M5308" i="1"/>
  <c r="L5313" i="1"/>
  <c r="M5313" i="1"/>
  <c r="L5316" i="1"/>
  <c r="M5316" i="1"/>
  <c r="L5323" i="1"/>
  <c r="M5323" i="1"/>
  <c r="L5325" i="1"/>
  <c r="M5325" i="1"/>
  <c r="L5399" i="1"/>
  <c r="M5399" i="1"/>
  <c r="L5416" i="1"/>
  <c r="M5416" i="1"/>
  <c r="L5425" i="1"/>
  <c r="M5425" i="1"/>
  <c r="L5427" i="1"/>
  <c r="M5427" i="1"/>
  <c r="L5459" i="1"/>
  <c r="M5459" i="1"/>
  <c r="L5478" i="1"/>
  <c r="M5478" i="1"/>
  <c r="L5481" i="1"/>
  <c r="M5481" i="1"/>
  <c r="L5484" i="1"/>
  <c r="M5484" i="1"/>
  <c r="L5486" i="1"/>
  <c r="M5486" i="1"/>
  <c r="L5500" i="1"/>
  <c r="M5500" i="1"/>
  <c r="L5512" i="1"/>
  <c r="M5512" i="1"/>
  <c r="L5519" i="1"/>
  <c r="M5519" i="1"/>
  <c r="L5524" i="1"/>
  <c r="M5524" i="1"/>
  <c r="L5525" i="1"/>
  <c r="M5525" i="1"/>
  <c r="L5557" i="1"/>
  <c r="M5557" i="1"/>
  <c r="L5558" i="1"/>
  <c r="M5558" i="1"/>
  <c r="L5559" i="1"/>
  <c r="M5559" i="1"/>
  <c r="L5560" i="1"/>
  <c r="M5560" i="1"/>
  <c r="L5561" i="1"/>
  <c r="M5561" i="1"/>
  <c r="L5562" i="1"/>
  <c r="M5562" i="1"/>
  <c r="L5563" i="1"/>
  <c r="M5563" i="1"/>
  <c r="L5564" i="1"/>
  <c r="M5564" i="1"/>
  <c r="L5651" i="1"/>
  <c r="M5651" i="1"/>
  <c r="L5654" i="1"/>
  <c r="M5654" i="1"/>
  <c r="L5693" i="1"/>
  <c r="M5693" i="1"/>
  <c r="L5699" i="1"/>
  <c r="M5699" i="1"/>
  <c r="L5706" i="1"/>
  <c r="M5706" i="1"/>
  <c r="L5708" i="1"/>
  <c r="M5708" i="1"/>
  <c r="L5716" i="1"/>
  <c r="M5716" i="1"/>
  <c r="L5726" i="1"/>
  <c r="M5726" i="1"/>
  <c r="L5729" i="1"/>
  <c r="M5729" i="1"/>
  <c r="L5731" i="1"/>
  <c r="M5731" i="1"/>
  <c r="L5734" i="1"/>
  <c r="M5734" i="1"/>
  <c r="L5798" i="1"/>
  <c r="M5798" i="1"/>
  <c r="L5803" i="1"/>
  <c r="M5803" i="1"/>
  <c r="L5806" i="1"/>
  <c r="M5806" i="1"/>
  <c r="L5832" i="1"/>
  <c r="M5832" i="1"/>
  <c r="L5833" i="1"/>
  <c r="M5833" i="1"/>
  <c r="L5834" i="1"/>
  <c r="M5834" i="1"/>
  <c r="L5835" i="1"/>
  <c r="M5835" i="1"/>
  <c r="L5836" i="1"/>
  <c r="M5836" i="1"/>
  <c r="L5837" i="1"/>
  <c r="M5837" i="1"/>
  <c r="L5838" i="1"/>
  <c r="M5838" i="1"/>
  <c r="L5839" i="1"/>
  <c r="M5839" i="1"/>
  <c r="L5841" i="1"/>
  <c r="M5841" i="1"/>
  <c r="L5842" i="1"/>
  <c r="M5842" i="1"/>
  <c r="L5843" i="1"/>
  <c r="M5843" i="1"/>
  <c r="L5844" i="1"/>
  <c r="M5844" i="1"/>
  <c r="L4884" i="1"/>
  <c r="M4884" i="1"/>
  <c r="L4885" i="1"/>
  <c r="M4885" i="1"/>
  <c r="L4886" i="1"/>
  <c r="M4886" i="1"/>
  <c r="L4887" i="1"/>
  <c r="M4887" i="1"/>
  <c r="L4888" i="1"/>
  <c r="M4888" i="1"/>
  <c r="L4889" i="1"/>
  <c r="M4889" i="1"/>
  <c r="L4890" i="1"/>
  <c r="M4890" i="1"/>
  <c r="L4911" i="1"/>
  <c r="M4911" i="1"/>
  <c r="L4916" i="1"/>
  <c r="M4916" i="1"/>
  <c r="L4927" i="1"/>
  <c r="M4927" i="1"/>
  <c r="L4966" i="1"/>
  <c r="M4966" i="1"/>
  <c r="L4969" i="1"/>
  <c r="M4969" i="1"/>
  <c r="L4974" i="1"/>
  <c r="M4974" i="1"/>
  <c r="L4979" i="1"/>
  <c r="M4979" i="1"/>
  <c r="L4980" i="1"/>
  <c r="M4980" i="1"/>
  <c r="L4983" i="1"/>
  <c r="M4983" i="1"/>
  <c r="L4993" i="1"/>
  <c r="M4993" i="1"/>
  <c r="L5049" i="1"/>
  <c r="M5049" i="1"/>
  <c r="L5055" i="1"/>
  <c r="M5055" i="1"/>
  <c r="L5063" i="1"/>
  <c r="M5063" i="1"/>
  <c r="L5064" i="1"/>
  <c r="M5064" i="1"/>
  <c r="L5168" i="1"/>
  <c r="M5168" i="1"/>
  <c r="L5177" i="1"/>
  <c r="M5177" i="1"/>
  <c r="L5184" i="1"/>
  <c r="M5184" i="1"/>
  <c r="L5191" i="1"/>
  <c r="M5191" i="1"/>
  <c r="L5193" i="1"/>
  <c r="M5193" i="1"/>
  <c r="L5197" i="1"/>
  <c r="M5197" i="1"/>
  <c r="L5216" i="1"/>
  <c r="M5216" i="1"/>
  <c r="L5239" i="1"/>
  <c r="M5239" i="1"/>
  <c r="L5299" i="1"/>
  <c r="M5299" i="1"/>
  <c r="L5309" i="1"/>
  <c r="M5309" i="1"/>
  <c r="L5414" i="1"/>
  <c r="M5414" i="1"/>
  <c r="L5403" i="1"/>
  <c r="M5403" i="1"/>
  <c r="L5415" i="1"/>
  <c r="M5415" i="1"/>
  <c r="L5426" i="1"/>
  <c r="M5426" i="1"/>
  <c r="L5444" i="1"/>
  <c r="M5444" i="1"/>
  <c r="L5632" i="1"/>
  <c r="M5632" i="1"/>
  <c r="L5635" i="1"/>
  <c r="M5635" i="1"/>
  <c r="L5688" i="1"/>
  <c r="M5688" i="1"/>
  <c r="L5736" i="1"/>
  <c r="M5736" i="1"/>
  <c r="L5754" i="1"/>
  <c r="M5754" i="1"/>
  <c r="L5824" i="1"/>
  <c r="M5824" i="1"/>
  <c r="L5830" i="1"/>
  <c r="M5830" i="1"/>
  <c r="L5840" i="1"/>
  <c r="M5840" i="1"/>
  <c r="L5845" i="1"/>
  <c r="M5845" i="1"/>
  <c r="L5846" i="1"/>
  <c r="M5846" i="1"/>
  <c r="L5847" i="1"/>
  <c r="M5847" i="1"/>
  <c r="L5848" i="1"/>
  <c r="M5848" i="1"/>
  <c r="L5849" i="1"/>
  <c r="M5849" i="1"/>
  <c r="L5850" i="1"/>
  <c r="M5850" i="1"/>
  <c r="L5851" i="1"/>
  <c r="M5851" i="1"/>
  <c r="L5852" i="1"/>
  <c r="M5852" i="1"/>
  <c r="L5853" i="1"/>
  <c r="M5853" i="1"/>
  <c r="L5854" i="1"/>
  <c r="M5854" i="1"/>
  <c r="L5855" i="1"/>
  <c r="M5855" i="1"/>
  <c r="L5856" i="1"/>
  <c r="M5856" i="1"/>
  <c r="L5857" i="1"/>
  <c r="M5857" i="1"/>
  <c r="L5858" i="1"/>
  <c r="M5858" i="1"/>
  <c r="L5859" i="1"/>
  <c r="M5859" i="1"/>
  <c r="L5860" i="1"/>
  <c r="M5860" i="1"/>
  <c r="L5861" i="1"/>
  <c r="M5861" i="1"/>
  <c r="L5862" i="1"/>
  <c r="M5862" i="1"/>
  <c r="L5863" i="1"/>
  <c r="M5863" i="1"/>
  <c r="L5864" i="1"/>
  <c r="M5864" i="1"/>
  <c r="L5865" i="1"/>
  <c r="M5865" i="1"/>
  <c r="L5866" i="1"/>
  <c r="M5866" i="1"/>
  <c r="L4892" i="1"/>
  <c r="M4892" i="1"/>
  <c r="L4895" i="1"/>
  <c r="M4895" i="1"/>
  <c r="L4882" i="1"/>
  <c r="M4882" i="1"/>
  <c r="L4960" i="1"/>
  <c r="M4960" i="1"/>
  <c r="L4970" i="1"/>
  <c r="M4970" i="1"/>
  <c r="L4987" i="1"/>
  <c r="M4987" i="1"/>
  <c r="L5004" i="1"/>
  <c r="M5004" i="1"/>
  <c r="L5017" i="1"/>
  <c r="M5017" i="1"/>
  <c r="L5019" i="1"/>
  <c r="M5019" i="1"/>
  <c r="L5023" i="1"/>
  <c r="M5023" i="1"/>
  <c r="L5029" i="1"/>
  <c r="M5029" i="1"/>
  <c r="L5030" i="1"/>
  <c r="M5030" i="1"/>
  <c r="L5037" i="1"/>
  <c r="M5037" i="1"/>
  <c r="L5040" i="1"/>
  <c r="M5040" i="1"/>
  <c r="L5042" i="1"/>
  <c r="M5042" i="1"/>
  <c r="L5060" i="1"/>
  <c r="M5060" i="1"/>
  <c r="L5065" i="1"/>
  <c r="M5065" i="1"/>
  <c r="L5132" i="1"/>
  <c r="M5132" i="1"/>
  <c r="L5138" i="1"/>
  <c r="M5138" i="1"/>
  <c r="L5143" i="1"/>
  <c r="M5143" i="1"/>
  <c r="L5145" i="1"/>
  <c r="M5145" i="1"/>
  <c r="L5152" i="1"/>
  <c r="M5152" i="1"/>
  <c r="L5169" i="1"/>
  <c r="M5169" i="1"/>
  <c r="L5171" i="1"/>
  <c r="M5171" i="1"/>
  <c r="L5182" i="1"/>
  <c r="M5182" i="1"/>
  <c r="L5187" i="1"/>
  <c r="M5187" i="1"/>
  <c r="L5214" i="1"/>
  <c r="M5214" i="1"/>
  <c r="L5215" i="1"/>
  <c r="M5215" i="1"/>
  <c r="L5222" i="1"/>
  <c r="M5222" i="1"/>
  <c r="L5223" i="1"/>
  <c r="M5223" i="1"/>
  <c r="L5237" i="1"/>
  <c r="M5237" i="1"/>
  <c r="L5240" i="1"/>
  <c r="M5240" i="1"/>
  <c r="L5292" i="1"/>
  <c r="M5292" i="1"/>
  <c r="L5296" i="1"/>
  <c r="M5296" i="1"/>
  <c r="L5297" i="1"/>
  <c r="M5297" i="1"/>
  <c r="L5310" i="1"/>
  <c r="M5310" i="1"/>
  <c r="L5317" i="1"/>
  <c r="M5317" i="1"/>
  <c r="L5336" i="1"/>
  <c r="M5336" i="1"/>
  <c r="L5340" i="1"/>
  <c r="M5340" i="1"/>
  <c r="L5342" i="1"/>
  <c r="M5342" i="1"/>
  <c r="L5382" i="1"/>
  <c r="M5382" i="1"/>
  <c r="L5385" i="1"/>
  <c r="M5385" i="1"/>
  <c r="L5406" i="1"/>
  <c r="M5406" i="1"/>
  <c r="L5407" i="1"/>
  <c r="M5407" i="1"/>
  <c r="L5410" i="1"/>
  <c r="M5410" i="1"/>
  <c r="L5418" i="1"/>
  <c r="M5418" i="1"/>
  <c r="L5533" i="1"/>
  <c r="M5533" i="1"/>
  <c r="L5536" i="1"/>
  <c r="M5536" i="1"/>
  <c r="L5542" i="1"/>
  <c r="M5542" i="1"/>
  <c r="L5598" i="1"/>
  <c r="M5598" i="1"/>
  <c r="L5630" i="1"/>
  <c r="M5630" i="1"/>
  <c r="L5633" i="1"/>
  <c r="M5633" i="1"/>
  <c r="L5695" i="1"/>
  <c r="M5695" i="1"/>
  <c r="L5697" i="1"/>
  <c r="M5697" i="1"/>
  <c r="L5715" i="1"/>
  <c r="M5715" i="1"/>
  <c r="L5744" i="1"/>
  <c r="M5744" i="1"/>
  <c r="L5747" i="1"/>
  <c r="M5747" i="1"/>
  <c r="L5753" i="1"/>
  <c r="M5753" i="1"/>
  <c r="L4964" i="1"/>
  <c r="M4964" i="1"/>
  <c r="L4976" i="1"/>
  <c r="M4976" i="1"/>
  <c r="L4977" i="1"/>
  <c r="M4977" i="1"/>
  <c r="L5069" i="1"/>
  <c r="M5069" i="1"/>
  <c r="L5071" i="1"/>
  <c r="M5071" i="1"/>
  <c r="L5090" i="1"/>
  <c r="M5090" i="1"/>
  <c r="L5091" i="1"/>
  <c r="M5091" i="1"/>
  <c r="L5096" i="1"/>
  <c r="M5096" i="1"/>
  <c r="L5107" i="1"/>
  <c r="M5107" i="1"/>
  <c r="L5114" i="1"/>
  <c r="M5114" i="1"/>
  <c r="L5120" i="1"/>
  <c r="M5120" i="1"/>
  <c r="L5122" i="1"/>
  <c r="M5122" i="1"/>
  <c r="L5130" i="1"/>
  <c r="M5130" i="1"/>
  <c r="L5151" i="1"/>
  <c r="M5151" i="1"/>
  <c r="L5153" i="1"/>
  <c r="M5153" i="1"/>
  <c r="L5173" i="1"/>
  <c r="M5173" i="1"/>
  <c r="L5181" i="1"/>
  <c r="M5181" i="1"/>
  <c r="L5195" i="1"/>
  <c r="M5195" i="1"/>
  <c r="L5344" i="1"/>
  <c r="M5344" i="1"/>
  <c r="L5366" i="1"/>
  <c r="M5366" i="1"/>
  <c r="L5569" i="1"/>
  <c r="M5569" i="1"/>
  <c r="L5576" i="1"/>
  <c r="M5576" i="1"/>
  <c r="L5579" i="1"/>
  <c r="M5579" i="1"/>
  <c r="L5584" i="1"/>
  <c r="M5584" i="1"/>
  <c r="L5586" i="1"/>
  <c r="M5586" i="1"/>
  <c r="L5600" i="1"/>
  <c r="M5600" i="1"/>
  <c r="L5601" i="1"/>
  <c r="M5601" i="1"/>
  <c r="L5604" i="1"/>
  <c r="M5604" i="1"/>
  <c r="L5609" i="1"/>
  <c r="M5609" i="1"/>
  <c r="L5610" i="1"/>
  <c r="M5610" i="1"/>
  <c r="L5622" i="1"/>
  <c r="M5622" i="1"/>
  <c r="L5636" i="1"/>
  <c r="M5636" i="1"/>
  <c r="L5642" i="1"/>
  <c r="M5642" i="1"/>
  <c r="L5643" i="1"/>
  <c r="M5643" i="1"/>
  <c r="L5645" i="1"/>
  <c r="M5645" i="1"/>
  <c r="L5649" i="1"/>
  <c r="M5649" i="1"/>
  <c r="L5652" i="1"/>
  <c r="M5652" i="1"/>
  <c r="L5659" i="1"/>
  <c r="M5659" i="1"/>
  <c r="L5660" i="1"/>
  <c r="M5660" i="1"/>
  <c r="L5661" i="1"/>
  <c r="M5661" i="1"/>
  <c r="L5663" i="1"/>
  <c r="M5663" i="1"/>
  <c r="L5666" i="1"/>
  <c r="M5666" i="1"/>
  <c r="L5682" i="1"/>
  <c r="M5682" i="1"/>
  <c r="L5687" i="1"/>
  <c r="M5687" i="1"/>
  <c r="L5700" i="1"/>
  <c r="M5700" i="1"/>
  <c r="L5702" i="1"/>
  <c r="M5702" i="1"/>
  <c r="L5703" i="1"/>
  <c r="M5703" i="1"/>
  <c r="L5711" i="1"/>
  <c r="M5711" i="1"/>
  <c r="L5718" i="1"/>
  <c r="M5718" i="1"/>
  <c r="L5749" i="1"/>
  <c r="M5749" i="1"/>
  <c r="L5751" i="1"/>
  <c r="M5751" i="1"/>
  <c r="L5760" i="1"/>
  <c r="M5760" i="1"/>
  <c r="L4920" i="1"/>
  <c r="M4920" i="1"/>
  <c r="L4947" i="1"/>
  <c r="M4947" i="1"/>
  <c r="L5005" i="1"/>
  <c r="M5005" i="1"/>
  <c r="L5016" i="1"/>
  <c r="M5016" i="1"/>
  <c r="L5020" i="1"/>
  <c r="M5020" i="1"/>
  <c r="L5021" i="1"/>
  <c r="M5021" i="1"/>
  <c r="L5046" i="1"/>
  <c r="M5046" i="1"/>
  <c r="L5048" i="1"/>
  <c r="M5048" i="1"/>
  <c r="L5050" i="1"/>
  <c r="M5050" i="1"/>
  <c r="L5052" i="1"/>
  <c r="M5052" i="1"/>
  <c r="L5057" i="1"/>
  <c r="M5057" i="1"/>
  <c r="L5059" i="1"/>
  <c r="M5059" i="1"/>
  <c r="L5061" i="1"/>
  <c r="M5061" i="1"/>
  <c r="L5066" i="1"/>
  <c r="M5066" i="1"/>
  <c r="L5067" i="1"/>
  <c r="M5067" i="1"/>
  <c r="L5119" i="1"/>
  <c r="M5119" i="1"/>
  <c r="L5147" i="1"/>
  <c r="M5147" i="1"/>
  <c r="L5148" i="1"/>
  <c r="M5148" i="1"/>
  <c r="L5179" i="1"/>
  <c r="M5179" i="1"/>
  <c r="L5189" i="1"/>
  <c r="M5189" i="1"/>
  <c r="L5221" i="1"/>
  <c r="M5221" i="1"/>
  <c r="L5228" i="1"/>
  <c r="M5228" i="1"/>
  <c r="L5260" i="1"/>
  <c r="M5260" i="1"/>
  <c r="L5265" i="1"/>
  <c r="M5265" i="1"/>
  <c r="L5277" i="1"/>
  <c r="M5277" i="1"/>
  <c r="L5279" i="1"/>
  <c r="M5279" i="1"/>
  <c r="L5289" i="1"/>
  <c r="M5289" i="1"/>
  <c r="L5295" i="1"/>
  <c r="M5295" i="1"/>
  <c r="L5298" i="1"/>
  <c r="M5298" i="1"/>
  <c r="L5319" i="1"/>
  <c r="M5319" i="1"/>
  <c r="L5320" i="1"/>
  <c r="M5320" i="1"/>
  <c r="L5329" i="1"/>
  <c r="M5329" i="1"/>
  <c r="L5346" i="1"/>
  <c r="M5346" i="1"/>
  <c r="L5337" i="1"/>
  <c r="M5337" i="1"/>
  <c r="L5357" i="1"/>
  <c r="M5357" i="1"/>
  <c r="L5358" i="1"/>
  <c r="M5358" i="1"/>
  <c r="L5375" i="1"/>
  <c r="M5375" i="1"/>
  <c r="L5404" i="1"/>
  <c r="M5404" i="1"/>
  <c r="L5419" i="1"/>
  <c r="M5419" i="1"/>
  <c r="L5420" i="1"/>
  <c r="M5420" i="1"/>
  <c r="L5431" i="1"/>
  <c r="M5431" i="1"/>
  <c r="L5450" i="1"/>
  <c r="M5450" i="1"/>
  <c r="L5469" i="1"/>
  <c r="M5469" i="1"/>
  <c r="L5516" i="1"/>
  <c r="M5516" i="1"/>
  <c r="L5588" i="1"/>
  <c r="M5588" i="1"/>
  <c r="L5615" i="1"/>
  <c r="M5615" i="1"/>
  <c r="L5620" i="1"/>
  <c r="M5620" i="1"/>
  <c r="L5629" i="1"/>
  <c r="M5629" i="1"/>
  <c r="L5684" i="1"/>
  <c r="M5684" i="1"/>
  <c r="L5685" i="1"/>
  <c r="M5685" i="1"/>
  <c r="L5728" i="1"/>
  <c r="M5728" i="1"/>
  <c r="L5757" i="1"/>
  <c r="M5757" i="1"/>
  <c r="L5761" i="1"/>
  <c r="M5761" i="1"/>
  <c r="L5766" i="1"/>
  <c r="M5766" i="1"/>
  <c r="L5767" i="1"/>
  <c r="M5767" i="1"/>
  <c r="L5768" i="1"/>
  <c r="M5768" i="1"/>
  <c r="L5771" i="1"/>
  <c r="M5771" i="1"/>
  <c r="L4919" i="1"/>
  <c r="M4919" i="1"/>
  <c r="L4922" i="1"/>
  <c r="M4922" i="1"/>
  <c r="L4936" i="1"/>
  <c r="M4936" i="1"/>
  <c r="L5003" i="1"/>
  <c r="M5003" i="1"/>
  <c r="L5025" i="1"/>
  <c r="M5025" i="1"/>
  <c r="L5027" i="1"/>
  <c r="M5027" i="1"/>
  <c r="L5028" i="1"/>
  <c r="M5028" i="1"/>
  <c r="L5062" i="1"/>
  <c r="M5062" i="1"/>
  <c r="L5083" i="1"/>
  <c r="M5083" i="1"/>
  <c r="L5097" i="1"/>
  <c r="M5097" i="1"/>
  <c r="L5104" i="1"/>
  <c r="M5104" i="1"/>
  <c r="L5105" i="1"/>
  <c r="M5105" i="1"/>
  <c r="L5124" i="1"/>
  <c r="M5124" i="1"/>
  <c r="L5127" i="1"/>
  <c r="M5127" i="1"/>
  <c r="L5175" i="1"/>
  <c r="M5175" i="1"/>
  <c r="L5180" i="1"/>
  <c r="M5180" i="1"/>
  <c r="L5232" i="1"/>
  <c r="M5232" i="1"/>
  <c r="L5233" i="1"/>
  <c r="M5233" i="1"/>
  <c r="L5234" i="1"/>
  <c r="M5234" i="1"/>
  <c r="L5241" i="1"/>
  <c r="M5241" i="1"/>
  <c r="L5245" i="1"/>
  <c r="M5245" i="1"/>
  <c r="L5252" i="1"/>
  <c r="M5252" i="1"/>
  <c r="L5254" i="1"/>
  <c r="M5254" i="1"/>
  <c r="L5264" i="1"/>
  <c r="M5264" i="1"/>
  <c r="L5303" i="1"/>
  <c r="M5303" i="1"/>
  <c r="L5338" i="1"/>
  <c r="M5338" i="1"/>
  <c r="L5350" i="1"/>
  <c r="M5350" i="1"/>
  <c r="L5353" i="1"/>
  <c r="M5353" i="1"/>
  <c r="L5374" i="1"/>
  <c r="M5374" i="1"/>
  <c r="L5378" i="1"/>
  <c r="M5378" i="1"/>
  <c r="L5386" i="1"/>
  <c r="M5386" i="1"/>
  <c r="L5423" i="1"/>
  <c r="M5423" i="1"/>
  <c r="L5460" i="1"/>
  <c r="M5460" i="1"/>
  <c r="L5462" i="1"/>
  <c r="M5462" i="1"/>
  <c r="L5463" i="1"/>
  <c r="M5463" i="1"/>
  <c r="L5483" i="1"/>
  <c r="M5483" i="1"/>
  <c r="L5530" i="1"/>
  <c r="M5530" i="1"/>
  <c r="L5535" i="1"/>
  <c r="M5535" i="1"/>
  <c r="L5549" i="1"/>
  <c r="M5549" i="1"/>
  <c r="L5554" i="1"/>
  <c r="M5554" i="1"/>
  <c r="L5556" i="1"/>
  <c r="M5556" i="1"/>
  <c r="L5574" i="1"/>
  <c r="M5574" i="1"/>
  <c r="L5578" i="1"/>
  <c r="M5578" i="1"/>
  <c r="L5592" i="1"/>
  <c r="M5592" i="1"/>
  <c r="L5606" i="1"/>
  <c r="M5606" i="1"/>
  <c r="L5628" i="1"/>
  <c r="M5628" i="1"/>
  <c r="L5634" i="1"/>
  <c r="M5634" i="1"/>
  <c r="L5646" i="1"/>
  <c r="M5646" i="1"/>
  <c r="L5657" i="1"/>
  <c r="M5657" i="1"/>
  <c r="L5664" i="1"/>
  <c r="M5664" i="1"/>
  <c r="L5669" i="1"/>
  <c r="M5669" i="1"/>
  <c r="L5672" i="1"/>
  <c r="M5672" i="1"/>
  <c r="L5673" i="1"/>
  <c r="M5673" i="1"/>
  <c r="L5677" i="1"/>
  <c r="M5677" i="1"/>
  <c r="L5698" i="1"/>
  <c r="M5698" i="1"/>
  <c r="L5701" i="1"/>
  <c r="M5701" i="1"/>
  <c r="L5752" i="1"/>
  <c r="M5752" i="1"/>
  <c r="L5755" i="1"/>
  <c r="M5755" i="1"/>
  <c r="L5769" i="1"/>
  <c r="M5769" i="1"/>
  <c r="L5774" i="1"/>
  <c r="M5774" i="1"/>
  <c r="L5779" i="1"/>
  <c r="M5779" i="1"/>
  <c r="L5780" i="1"/>
  <c r="M5780" i="1"/>
  <c r="L5784" i="1"/>
  <c r="M5784" i="1"/>
  <c r="L5786" i="1"/>
  <c r="M5786" i="1"/>
  <c r="L4903" i="1"/>
  <c r="M4903" i="1"/>
  <c r="L4906" i="1"/>
  <c r="M4906" i="1"/>
  <c r="L4915" i="1"/>
  <c r="M4915" i="1"/>
  <c r="L4918" i="1"/>
  <c r="M4918" i="1"/>
  <c r="L4925" i="1"/>
  <c r="M4925" i="1"/>
  <c r="L4933" i="1"/>
  <c r="M4933" i="1"/>
  <c r="L4942" i="1"/>
  <c r="M4942" i="1"/>
  <c r="L4940" i="1"/>
  <c r="M4940" i="1"/>
  <c r="L4941" i="1"/>
  <c r="M4941" i="1"/>
  <c r="L4948" i="1"/>
  <c r="M4948" i="1"/>
  <c r="L4949" i="1"/>
  <c r="M4949" i="1"/>
  <c r="L4950" i="1"/>
  <c r="M4950" i="1"/>
  <c r="L4961" i="1"/>
  <c r="M4961" i="1"/>
  <c r="L5018" i="1"/>
  <c r="M5018" i="1"/>
  <c r="L5022" i="1"/>
  <c r="M5022" i="1"/>
  <c r="L5032" i="1"/>
  <c r="M5032" i="1"/>
  <c r="L5035" i="1"/>
  <c r="M5035" i="1"/>
  <c r="L5038" i="1"/>
  <c r="M5038" i="1"/>
  <c r="L5047" i="1"/>
  <c r="M5047" i="1"/>
  <c r="L5053" i="1"/>
  <c r="M5053" i="1"/>
  <c r="L5054" i="1"/>
  <c r="M5054" i="1"/>
  <c r="L5082" i="1"/>
  <c r="M5082" i="1"/>
  <c r="L5086" i="1"/>
  <c r="M5086" i="1"/>
  <c r="L5087" i="1"/>
  <c r="M5087" i="1"/>
  <c r="L5099" i="1"/>
  <c r="M5099" i="1"/>
  <c r="L5109" i="1"/>
  <c r="M5109" i="1"/>
  <c r="L5112" i="1"/>
  <c r="M5112" i="1"/>
  <c r="L5117" i="1"/>
  <c r="M5117" i="1"/>
  <c r="L5129" i="1"/>
  <c r="M5129" i="1"/>
  <c r="L5213" i="1"/>
  <c r="M5213" i="1"/>
  <c r="L5256" i="1"/>
  <c r="M5256" i="1"/>
  <c r="L5258" i="1"/>
  <c r="M5258" i="1"/>
  <c r="L5272" i="1"/>
  <c r="M5272" i="1"/>
  <c r="L5339" i="1"/>
  <c r="M5339" i="1"/>
  <c r="L5397" i="1"/>
  <c r="M5397" i="1"/>
  <c r="L5398" i="1"/>
  <c r="M5398" i="1"/>
  <c r="L5417" i="1"/>
  <c r="M5417" i="1"/>
  <c r="L5466" i="1"/>
  <c r="M5466" i="1"/>
  <c r="L5487" i="1"/>
  <c r="M5487" i="1"/>
  <c r="L5493" i="1"/>
  <c r="M5493" i="1"/>
  <c r="L5494" i="1"/>
  <c r="M5494" i="1"/>
  <c r="L5495" i="1"/>
  <c r="M5495" i="1"/>
  <c r="L5506" i="1"/>
  <c r="M5506" i="1"/>
  <c r="L5517" i="1"/>
  <c r="M5517" i="1"/>
  <c r="L5528" i="1"/>
  <c r="M5528" i="1"/>
  <c r="L5567" i="1"/>
  <c r="M5567" i="1"/>
  <c r="L5631" i="1"/>
  <c r="M5631" i="1"/>
  <c r="L5638" i="1"/>
  <c r="M5638" i="1"/>
  <c r="L5647" i="1"/>
  <c r="M5647" i="1"/>
  <c r="L5648" i="1"/>
  <c r="M5648" i="1"/>
  <c r="L5653" i="1"/>
  <c r="M5653" i="1"/>
  <c r="L5655" i="1"/>
  <c r="M5655" i="1"/>
  <c r="L5662" i="1"/>
  <c r="M5662" i="1"/>
  <c r="L5668" i="1"/>
  <c r="M5668" i="1"/>
  <c r="L5676" i="1"/>
  <c r="M5676" i="1"/>
  <c r="L5678" i="1"/>
  <c r="M5678" i="1"/>
  <c r="L5679" i="1"/>
  <c r="M5679" i="1"/>
  <c r="L5680" i="1"/>
  <c r="M5680" i="1"/>
  <c r="L5686" i="1"/>
  <c r="M5686" i="1"/>
  <c r="L5745" i="1"/>
  <c r="M5745" i="1"/>
  <c r="L5746" i="1"/>
  <c r="M5746" i="1"/>
  <c r="L4881" i="1"/>
  <c r="M4881" i="1"/>
  <c r="L4883" i="1"/>
  <c r="M4883" i="1"/>
  <c r="L4928" i="1"/>
  <c r="M4928" i="1"/>
  <c r="L4931" i="1"/>
  <c r="M4931" i="1"/>
  <c r="L4959" i="1"/>
  <c r="M4959" i="1"/>
  <c r="L4967" i="1"/>
  <c r="M4967" i="1"/>
  <c r="L4981" i="1"/>
  <c r="M4981" i="1"/>
  <c r="L4984" i="1"/>
  <c r="M4984" i="1"/>
  <c r="L4989" i="1"/>
  <c r="M4989" i="1"/>
  <c r="L4992" i="1"/>
  <c r="M4992" i="1"/>
  <c r="L5008" i="1"/>
  <c r="M5008" i="1"/>
  <c r="L5011" i="1"/>
  <c r="M5011" i="1"/>
  <c r="L5012" i="1"/>
  <c r="M5012" i="1"/>
  <c r="L5026" i="1"/>
  <c r="M5026" i="1"/>
  <c r="L5044" i="1"/>
  <c r="M5044" i="1"/>
  <c r="L5045" i="1"/>
  <c r="M5045" i="1"/>
  <c r="L5051" i="1"/>
  <c r="M5051" i="1"/>
  <c r="L5058" i="1"/>
  <c r="M5058" i="1"/>
  <c r="L5068" i="1"/>
  <c r="M5068" i="1"/>
  <c r="L5070" i="1"/>
  <c r="M5070" i="1"/>
  <c r="L5072" i="1"/>
  <c r="M5072" i="1"/>
  <c r="L5110" i="1"/>
  <c r="M5110" i="1"/>
  <c r="L5134" i="1"/>
  <c r="M5134" i="1"/>
  <c r="L5136" i="1"/>
  <c r="M5136" i="1"/>
  <c r="L5139" i="1"/>
  <c r="M5139" i="1"/>
  <c r="L5140" i="1"/>
  <c r="M5140" i="1"/>
  <c r="L5150" i="1"/>
  <c r="M5150" i="1"/>
  <c r="L5154" i="1"/>
  <c r="M5154" i="1"/>
  <c r="L5225" i="1"/>
  <c r="M5225" i="1"/>
  <c r="L5244" i="1"/>
  <c r="M5244" i="1"/>
  <c r="L5246" i="1"/>
  <c r="M5246" i="1"/>
  <c r="L5249" i="1"/>
  <c r="M5249" i="1"/>
  <c r="L5255" i="1"/>
  <c r="M5255" i="1"/>
  <c r="L5257" i="1"/>
  <c r="M5257" i="1"/>
  <c r="L5261" i="1"/>
  <c r="M5261" i="1"/>
  <c r="L5267" i="1"/>
  <c r="M5267" i="1"/>
  <c r="L5287" i="1"/>
  <c r="M5287" i="1"/>
  <c r="L5288" i="1"/>
  <c r="M5288" i="1"/>
  <c r="L5334" i="1"/>
  <c r="M5334" i="1"/>
  <c r="L5335" i="1"/>
  <c r="M5335" i="1"/>
  <c r="L5359" i="1"/>
  <c r="M5359" i="1"/>
  <c r="L5361" i="1"/>
  <c r="M5361" i="1"/>
  <c r="L5364" i="1"/>
  <c r="M5364" i="1"/>
  <c r="L5365" i="1"/>
  <c r="M5365" i="1"/>
  <c r="L5390" i="1"/>
  <c r="M5390" i="1"/>
  <c r="L5433" i="1"/>
  <c r="M5433" i="1"/>
  <c r="L5435" i="1"/>
  <c r="M5435" i="1"/>
  <c r="L5439" i="1"/>
  <c r="M5439" i="1"/>
  <c r="L5440" i="1"/>
  <c r="M5440" i="1"/>
  <c r="L5443" i="1"/>
  <c r="M5443" i="1"/>
  <c r="L5447" i="1"/>
  <c r="M5447" i="1"/>
  <c r="L5470" i="1"/>
  <c r="M5470" i="1"/>
  <c r="L5472" i="1"/>
  <c r="M5472" i="1"/>
  <c r="L5477" i="1"/>
  <c r="M5477" i="1"/>
  <c r="L5491" i="1"/>
  <c r="M5491" i="1"/>
  <c r="L5538" i="1"/>
  <c r="M5538" i="1"/>
  <c r="L5547" i="1"/>
  <c r="M5547" i="1"/>
  <c r="L5548" i="1"/>
  <c r="M5548" i="1"/>
  <c r="L5582" i="1"/>
  <c r="M5582" i="1"/>
  <c r="L5585" i="1"/>
  <c r="M5585" i="1"/>
  <c r="L5593" i="1"/>
  <c r="M5593" i="1"/>
  <c r="L5596" i="1"/>
  <c r="M5596" i="1"/>
  <c r="L5691" i="1"/>
  <c r="M5691" i="1"/>
  <c r="L5696" i="1"/>
  <c r="M5696" i="1"/>
  <c r="L5707" i="1"/>
  <c r="M5707" i="1"/>
  <c r="L5713" i="1"/>
  <c r="M5713" i="1"/>
  <c r="L5721" i="1"/>
  <c r="M5721" i="1"/>
  <c r="L4879" i="1"/>
  <c r="M4879" i="1"/>
  <c r="L4880" i="1"/>
  <c r="M4880" i="1"/>
  <c r="L4893" i="1"/>
  <c r="M4893" i="1"/>
  <c r="L4898" i="1"/>
  <c r="M4898" i="1"/>
  <c r="L4900" i="1"/>
  <c r="M4900" i="1"/>
  <c r="L4904" i="1"/>
  <c r="M4904" i="1"/>
  <c r="L4908" i="1"/>
  <c r="M4908" i="1"/>
  <c r="L4912" i="1"/>
  <c r="M4912" i="1"/>
  <c r="L4921" i="1"/>
  <c r="M4921" i="1"/>
  <c r="L4926" i="1"/>
  <c r="M4926" i="1"/>
  <c r="L4932" i="1"/>
  <c r="M4932" i="1"/>
  <c r="L4934" i="1"/>
  <c r="M4934" i="1"/>
  <c r="L4935" i="1"/>
  <c r="M4935" i="1"/>
  <c r="L4946" i="1"/>
  <c r="M4946" i="1"/>
  <c r="L4954" i="1"/>
  <c r="M4954" i="1"/>
  <c r="L4955" i="1"/>
  <c r="M4955" i="1"/>
  <c r="L4957" i="1"/>
  <c r="M4957" i="1"/>
  <c r="L4968" i="1"/>
  <c r="M4968" i="1"/>
  <c r="L4971" i="1"/>
  <c r="M4971" i="1"/>
  <c r="L4997" i="1"/>
  <c r="M4997" i="1"/>
  <c r="L5076" i="1"/>
  <c r="M5076" i="1"/>
  <c r="L5079" i="1"/>
  <c r="M5079" i="1"/>
  <c r="L5089" i="1"/>
  <c r="M5089" i="1"/>
  <c r="L5092" i="1"/>
  <c r="M5092" i="1"/>
  <c r="L5094" i="1"/>
  <c r="M5094" i="1"/>
  <c r="L5101" i="1"/>
  <c r="M5101" i="1"/>
  <c r="L5106" i="1"/>
  <c r="M5106" i="1"/>
  <c r="L5111" i="1"/>
  <c r="M5111" i="1"/>
  <c r="L5113" i="1"/>
  <c r="M5113" i="1"/>
  <c r="L5123" i="1"/>
  <c r="M5123" i="1"/>
  <c r="L5144" i="1"/>
  <c r="M5144" i="1"/>
  <c r="L5198" i="1"/>
  <c r="M5198" i="1"/>
  <c r="L5200" i="1"/>
  <c r="M5200" i="1"/>
  <c r="L5204" i="1"/>
  <c r="M5204" i="1"/>
  <c r="L5208" i="1"/>
  <c r="M5208" i="1"/>
  <c r="L5227" i="1"/>
  <c r="M5227" i="1"/>
  <c r="L5231" i="1"/>
  <c r="M5231" i="1"/>
  <c r="L5236" i="1"/>
  <c r="M5236" i="1"/>
  <c r="L5248" i="1"/>
  <c r="M5248" i="1"/>
  <c r="L5251" i="1"/>
  <c r="M5251" i="1"/>
  <c r="L5263" i="1"/>
  <c r="M5263" i="1"/>
  <c r="L5266" i="1"/>
  <c r="M5266" i="1"/>
  <c r="L5278" i="1"/>
  <c r="M5278" i="1"/>
  <c r="L5284" i="1"/>
  <c r="M5284" i="1"/>
  <c r="L5322" i="1"/>
  <c r="M5322" i="1"/>
  <c r="L5324" i="1"/>
  <c r="M5324" i="1"/>
  <c r="L5327" i="1"/>
  <c r="M5327" i="1"/>
  <c r="L5328" i="1"/>
  <c r="M5328" i="1"/>
  <c r="L5331" i="1"/>
  <c r="M5331" i="1"/>
  <c r="L5347" i="1"/>
  <c r="M5347" i="1"/>
  <c r="L5391" i="1"/>
  <c r="M5391" i="1"/>
  <c r="L5474" i="1"/>
  <c r="M5474" i="1"/>
  <c r="L5499" i="1"/>
  <c r="M5499" i="1"/>
  <c r="L5502" i="1"/>
  <c r="M5502" i="1"/>
  <c r="L5504" i="1"/>
  <c r="M5504" i="1"/>
  <c r="L5518" i="1"/>
  <c r="M5518" i="1"/>
  <c r="L5527" i="1"/>
  <c r="M5527" i="1"/>
  <c r="L5529" i="1"/>
  <c r="M5529" i="1"/>
  <c r="L5531" i="1"/>
  <c r="M5531" i="1"/>
  <c r="L5534" i="1"/>
  <c r="M5534" i="1"/>
  <c r="L5537" i="1"/>
  <c r="M5537" i="1"/>
  <c r="L5541" i="1"/>
  <c r="M5541" i="1"/>
  <c r="L5552" i="1"/>
  <c r="M5552" i="1"/>
  <c r="L5587" i="1"/>
  <c r="M5587" i="1"/>
  <c r="L5626" i="1"/>
  <c r="M5626" i="1"/>
  <c r="L5959" i="1"/>
  <c r="M5959" i="1"/>
  <c r="L6023" i="1"/>
  <c r="M6023" i="1"/>
  <c r="L6145" i="1"/>
  <c r="M6145" i="1"/>
  <c r="L6166" i="1"/>
  <c r="M6166" i="1"/>
  <c r="L6184" i="1"/>
  <c r="M6184" i="1"/>
  <c r="L6187" i="1"/>
  <c r="M6187" i="1"/>
  <c r="L6188" i="1"/>
  <c r="M6188" i="1"/>
  <c r="L6190" i="1"/>
  <c r="M6190" i="1"/>
  <c r="L6194" i="1"/>
  <c r="M6194" i="1"/>
  <c r="L6227" i="1"/>
  <c r="M6227" i="1"/>
  <c r="L6229" i="1"/>
  <c r="M6229" i="1"/>
  <c r="L6232" i="1"/>
  <c r="M6232" i="1"/>
  <c r="L6237" i="1"/>
  <c r="M6237" i="1"/>
  <c r="L6239" i="1"/>
  <c r="M6239" i="1"/>
  <c r="L6243" i="1"/>
  <c r="M6243" i="1"/>
  <c r="L6244" i="1"/>
  <c r="M6244" i="1"/>
  <c r="L6276" i="1"/>
  <c r="M6276" i="1"/>
  <c r="L6288" i="1"/>
  <c r="M6288" i="1"/>
  <c r="L6290" i="1"/>
  <c r="M6290" i="1"/>
  <c r="L6291" i="1"/>
  <c r="M6291" i="1"/>
  <c r="L6312" i="1"/>
  <c r="M6312" i="1"/>
  <c r="L6330" i="1"/>
  <c r="M6330" i="1"/>
  <c r="L6331" i="1"/>
  <c r="M6331" i="1"/>
  <c r="L6340" i="1"/>
  <c r="M6340" i="1"/>
  <c r="L6343" i="1"/>
  <c r="M6343" i="1"/>
  <c r="L6346" i="1"/>
  <c r="M6346" i="1"/>
  <c r="L6350" i="1"/>
  <c r="M6350" i="1"/>
  <c r="L6361" i="1"/>
  <c r="M6361" i="1"/>
  <c r="L6421" i="1"/>
  <c r="M6421" i="1"/>
  <c r="L6423" i="1"/>
  <c r="M6423" i="1"/>
  <c r="L6489" i="1"/>
  <c r="M6489" i="1"/>
  <c r="L6504" i="1"/>
  <c r="M6504" i="1"/>
  <c r="L6550" i="1"/>
  <c r="M6550" i="1"/>
  <c r="L6560" i="1"/>
  <c r="M6560" i="1"/>
  <c r="L6571" i="1"/>
  <c r="M6571" i="1"/>
  <c r="L6575" i="1"/>
  <c r="M6575" i="1"/>
  <c r="L6587" i="1"/>
  <c r="M6587" i="1"/>
  <c r="L6593" i="1"/>
  <c r="M6593" i="1"/>
  <c r="L6605" i="1"/>
  <c r="M6605" i="1"/>
  <c r="L6613" i="1"/>
  <c r="M6613" i="1"/>
  <c r="L6622" i="1"/>
  <c r="M6622" i="1"/>
  <c r="L6660" i="1"/>
  <c r="M6660" i="1"/>
  <c r="L6664" i="1"/>
  <c r="M6664" i="1"/>
  <c r="L6674" i="1"/>
  <c r="M6674" i="1"/>
  <c r="L6676" i="1"/>
  <c r="M6676" i="1"/>
  <c r="L6677" i="1"/>
  <c r="M6677" i="1"/>
  <c r="L6679" i="1"/>
  <c r="M6679" i="1"/>
  <c r="L5875" i="1"/>
  <c r="M5875" i="1"/>
  <c r="L5894" i="1"/>
  <c r="M5894" i="1"/>
  <c r="L5924" i="1"/>
  <c r="M5924" i="1"/>
  <c r="L5925" i="1"/>
  <c r="M5925" i="1"/>
  <c r="L5933" i="1"/>
  <c r="M5933" i="1"/>
  <c r="L5978" i="1"/>
  <c r="M5978" i="1"/>
  <c r="L5984" i="1"/>
  <c r="M5984" i="1"/>
  <c r="L5989" i="1"/>
  <c r="M5989" i="1"/>
  <c r="L5999" i="1"/>
  <c r="M5999" i="1"/>
  <c r="L6017" i="1"/>
  <c r="M6017" i="1"/>
  <c r="L6018" i="1"/>
  <c r="M6018" i="1"/>
  <c r="L6020" i="1"/>
  <c r="M6020" i="1"/>
  <c r="L6024" i="1"/>
  <c r="M6024" i="1"/>
  <c r="L6025" i="1"/>
  <c r="M6025" i="1"/>
  <c r="L6051" i="1"/>
  <c r="M6051" i="1"/>
  <c r="L6078" i="1"/>
  <c r="M6078" i="1"/>
  <c r="L6086" i="1"/>
  <c r="M6086" i="1"/>
  <c r="L6090" i="1"/>
  <c r="M6090" i="1"/>
  <c r="L6093" i="1"/>
  <c r="M6093" i="1"/>
  <c r="L6103" i="1"/>
  <c r="M6103" i="1"/>
  <c r="L6114" i="1"/>
  <c r="M6114" i="1"/>
  <c r="L6115" i="1"/>
  <c r="M6115" i="1"/>
  <c r="L6117" i="1"/>
  <c r="M6117" i="1"/>
  <c r="L6118" i="1"/>
  <c r="M6118" i="1"/>
  <c r="L6121" i="1"/>
  <c r="M6121" i="1"/>
  <c r="L6123" i="1"/>
  <c r="M6123" i="1"/>
  <c r="L6126" i="1"/>
  <c r="M6126" i="1"/>
  <c r="L6127" i="1"/>
  <c r="M6127" i="1"/>
  <c r="L6128" i="1"/>
  <c r="M6128" i="1"/>
  <c r="L6129" i="1"/>
  <c r="M6129" i="1"/>
  <c r="L6140" i="1"/>
  <c r="M6140" i="1"/>
  <c r="L6266" i="1"/>
  <c r="M6266" i="1"/>
  <c r="L6304" i="1"/>
  <c r="M6304" i="1"/>
  <c r="L6313" i="1"/>
  <c r="M6313" i="1"/>
  <c r="L6319" i="1"/>
  <c r="M6319" i="1"/>
  <c r="L6321" i="1"/>
  <c r="M6321" i="1"/>
  <c r="L6349" i="1"/>
  <c r="M6349" i="1"/>
  <c r="L6354" i="1"/>
  <c r="M6354" i="1"/>
  <c r="L6368" i="1"/>
  <c r="M6368" i="1"/>
  <c r="L6494" i="1"/>
  <c r="M6494" i="1"/>
  <c r="L6501" i="1"/>
  <c r="M6501" i="1"/>
  <c r="L6503" i="1"/>
  <c r="M6503" i="1"/>
  <c r="L6507" i="1"/>
  <c r="M6507" i="1"/>
  <c r="L6518" i="1"/>
  <c r="M6518" i="1"/>
  <c r="L6523" i="1"/>
  <c r="M6523" i="1"/>
  <c r="L6589" i="1"/>
  <c r="M6589" i="1"/>
  <c r="L6597" i="1"/>
  <c r="M6597" i="1"/>
  <c r="L6604" i="1"/>
  <c r="M6604" i="1"/>
  <c r="L6609" i="1"/>
  <c r="M6609" i="1"/>
  <c r="L6625" i="1"/>
  <c r="M6625" i="1"/>
  <c r="L6627" i="1"/>
  <c r="M6627" i="1"/>
  <c r="L6680" i="1"/>
  <c r="M6680" i="1"/>
  <c r="L6688" i="1"/>
  <c r="M6688" i="1"/>
  <c r="L6690" i="1"/>
  <c r="M6690" i="1"/>
  <c r="L6694" i="1"/>
  <c r="M6694" i="1"/>
  <c r="L6696" i="1"/>
  <c r="M6696" i="1"/>
  <c r="L6698" i="1"/>
  <c r="M6698" i="1"/>
  <c r="L5885" i="1"/>
  <c r="M5885" i="1"/>
  <c r="L5907" i="1"/>
  <c r="M5907" i="1"/>
  <c r="L5912" i="1"/>
  <c r="M5912" i="1"/>
  <c r="L5968" i="1"/>
  <c r="M5968" i="1"/>
  <c r="L5972" i="1"/>
  <c r="M5972" i="1"/>
  <c r="L5982" i="1"/>
  <c r="M5982" i="1"/>
  <c r="L5985" i="1"/>
  <c r="M5985" i="1"/>
  <c r="L5997" i="1"/>
  <c r="M5997" i="1"/>
  <c r="L5998" i="1"/>
  <c r="M5998" i="1"/>
  <c r="L6022" i="1"/>
  <c r="M6022" i="1"/>
  <c r="L6028" i="1"/>
  <c r="M6028" i="1"/>
  <c r="L6091" i="1"/>
  <c r="M6091" i="1"/>
  <c r="L6097" i="1"/>
  <c r="M6097" i="1"/>
  <c r="L6099" i="1"/>
  <c r="M6099" i="1"/>
  <c r="L6101" i="1"/>
  <c r="M6101" i="1"/>
  <c r="L6130" i="1"/>
  <c r="M6130" i="1"/>
  <c r="L6132" i="1"/>
  <c r="M6132" i="1"/>
  <c r="L6134" i="1"/>
  <c r="M6134" i="1"/>
  <c r="L6169" i="1"/>
  <c r="M6169" i="1"/>
  <c r="L6214" i="1"/>
  <c r="M6214" i="1"/>
  <c r="L6216" i="1"/>
  <c r="M6216" i="1"/>
  <c r="L6218" i="1"/>
  <c r="M6218" i="1"/>
  <c r="L6271" i="1"/>
  <c r="M6271" i="1"/>
  <c r="L6328" i="1"/>
  <c r="M6328" i="1"/>
  <c r="L6335" i="1"/>
  <c r="M6335" i="1"/>
  <c r="L6336" i="1"/>
  <c r="M6336" i="1"/>
  <c r="L6998" i="1"/>
  <c r="M6998" i="1"/>
  <c r="L6370" i="1"/>
  <c r="M6370" i="1"/>
  <c r="L6374" i="1"/>
  <c r="M6374" i="1"/>
  <c r="L6387" i="1"/>
  <c r="M6387" i="1"/>
  <c r="L6400" i="1"/>
  <c r="M6400" i="1"/>
  <c r="L6425" i="1"/>
  <c r="M6425" i="1"/>
  <c r="L6437" i="1"/>
  <c r="M6437" i="1"/>
  <c r="L6438" i="1"/>
  <c r="M6438" i="1"/>
  <c r="L6447" i="1"/>
  <c r="M6447" i="1"/>
  <c r="L6452" i="1"/>
  <c r="M6452" i="1"/>
  <c r="L6459" i="1"/>
  <c r="M6459" i="1"/>
  <c r="L6468" i="1"/>
  <c r="M6468" i="1"/>
  <c r="L6469" i="1"/>
  <c r="M6469" i="1"/>
  <c r="L6472" i="1"/>
  <c r="M6472" i="1"/>
  <c r="L6477" i="1"/>
  <c r="M6477" i="1"/>
  <c r="L6480" i="1"/>
  <c r="M6480" i="1"/>
  <c r="L6485" i="1"/>
  <c r="M6485" i="1"/>
  <c r="L6515" i="1"/>
  <c r="M6515" i="1"/>
  <c r="L6516" i="1"/>
  <c r="M6516" i="1"/>
  <c r="L6517" i="1"/>
  <c r="M6517" i="1"/>
  <c r="L6519" i="1"/>
  <c r="M6519" i="1"/>
  <c r="L6584" i="1"/>
  <c r="M6584" i="1"/>
  <c r="L6527" i="1"/>
  <c r="M6527" i="1"/>
  <c r="L6595" i="1"/>
  <c r="M6595" i="1"/>
  <c r="L6999" i="1"/>
  <c r="M6999" i="1"/>
  <c r="L5873" i="1"/>
  <c r="M5873" i="1"/>
  <c r="L5876" i="1"/>
  <c r="M5876" i="1"/>
  <c r="L5886" i="1"/>
  <c r="M5886" i="1"/>
  <c r="L5896" i="1"/>
  <c r="M5896" i="1"/>
  <c r="L5909" i="1"/>
  <c r="M5909" i="1"/>
  <c r="L5913" i="1"/>
  <c r="M5913" i="1"/>
  <c r="L5915" i="1"/>
  <c r="M5915" i="1"/>
  <c r="L5916" i="1"/>
  <c r="M5916" i="1"/>
  <c r="L5917" i="1"/>
  <c r="M5917" i="1"/>
  <c r="L5929" i="1"/>
  <c r="M5929" i="1"/>
  <c r="L5931" i="1"/>
  <c r="M5931" i="1"/>
  <c r="L5932" i="1"/>
  <c r="M5932" i="1"/>
  <c r="L5934" i="1"/>
  <c r="M5934" i="1"/>
  <c r="L5935" i="1"/>
  <c r="M5935" i="1"/>
  <c r="L5937" i="1"/>
  <c r="M5937" i="1"/>
  <c r="L5941" i="1"/>
  <c r="M5941" i="1"/>
  <c r="L5942" i="1"/>
  <c r="M5942" i="1"/>
  <c r="L5945" i="1"/>
  <c r="M5945" i="1"/>
  <c r="L5956" i="1"/>
  <c r="M5956" i="1"/>
  <c r="L5979" i="1"/>
  <c r="M5979" i="1"/>
  <c r="L5991" i="1"/>
  <c r="M5991" i="1"/>
  <c r="L5993" i="1"/>
  <c r="M5993" i="1"/>
  <c r="L5994" i="1"/>
  <c r="M5994" i="1"/>
  <c r="L6002" i="1"/>
  <c r="M6002" i="1"/>
  <c r="L6102" i="1"/>
  <c r="M6102" i="1"/>
  <c r="L6104" i="1"/>
  <c r="M6104" i="1"/>
  <c r="L6125" i="1"/>
  <c r="M6125" i="1"/>
  <c r="L6153" i="1"/>
  <c r="M6153" i="1"/>
  <c r="L6198" i="1"/>
  <c r="M6198" i="1"/>
  <c r="L6204" i="1"/>
  <c r="M6204" i="1"/>
  <c r="L6309" i="1"/>
  <c r="M6309" i="1"/>
  <c r="L6324" i="1"/>
  <c r="M6324" i="1"/>
  <c r="L6325" i="1"/>
  <c r="M6325" i="1"/>
  <c r="L6432" i="1"/>
  <c r="M6432" i="1"/>
  <c r="L6445" i="1"/>
  <c r="M6445" i="1"/>
  <c r="L6446" i="1"/>
  <c r="M6446" i="1"/>
  <c r="L6465" i="1"/>
  <c r="M6465" i="1"/>
  <c r="L6544" i="1"/>
  <c r="M6544" i="1"/>
  <c r="L6552" i="1"/>
  <c r="M6552" i="1"/>
  <c r="L6556" i="1"/>
  <c r="M6556" i="1"/>
  <c r="L6561" i="1"/>
  <c r="M6561" i="1"/>
  <c r="L6562" i="1"/>
  <c r="M6562" i="1"/>
  <c r="L6573" i="1"/>
  <c r="M6573" i="1"/>
  <c r="L6579" i="1"/>
  <c r="M6579" i="1"/>
  <c r="L6599" i="1"/>
  <c r="M6599" i="1"/>
  <c r="L6631" i="1"/>
  <c r="M6631" i="1"/>
  <c r="L6662" i="1"/>
  <c r="M6662" i="1"/>
  <c r="L6670" i="1"/>
  <c r="M6670" i="1"/>
  <c r="L6695" i="1"/>
  <c r="M6695" i="1"/>
  <c r="L6700" i="1"/>
  <c r="M6700" i="1"/>
  <c r="L6702" i="1"/>
  <c r="M6702" i="1"/>
  <c r="L6703" i="1"/>
  <c r="M6703" i="1"/>
  <c r="L6705" i="1"/>
  <c r="M6705" i="1"/>
  <c r="L6707" i="1"/>
  <c r="M6707" i="1"/>
  <c r="L6708" i="1"/>
  <c r="M6708" i="1"/>
  <c r="L6711" i="1"/>
  <c r="M6711" i="1"/>
  <c r="L6712" i="1"/>
  <c r="M6712" i="1"/>
  <c r="L6713" i="1"/>
  <c r="M6713" i="1"/>
  <c r="L6714" i="1"/>
  <c r="M6714" i="1"/>
  <c r="L6717" i="1"/>
  <c r="M6717" i="1"/>
  <c r="L6719" i="1"/>
  <c r="M6719" i="1"/>
  <c r="L6721" i="1"/>
  <c r="M6721" i="1"/>
  <c r="L6722" i="1"/>
  <c r="M6722" i="1"/>
  <c r="L6725" i="1"/>
  <c r="M6725" i="1"/>
  <c r="L5969" i="1"/>
  <c r="M5969" i="1"/>
  <c r="L6039" i="1"/>
  <c r="M6039" i="1"/>
  <c r="L6044" i="1"/>
  <c r="M6044" i="1"/>
  <c r="L6045" i="1"/>
  <c r="M6045" i="1"/>
  <c r="L6052" i="1"/>
  <c r="M6052" i="1"/>
  <c r="L6092" i="1"/>
  <c r="M6092" i="1"/>
  <c r="L6096" i="1"/>
  <c r="M6096" i="1"/>
  <c r="L6105" i="1"/>
  <c r="M6105" i="1"/>
  <c r="L6108" i="1"/>
  <c r="M6108" i="1"/>
  <c r="L6109" i="1"/>
  <c r="M6109" i="1"/>
  <c r="L6110" i="1"/>
  <c r="M6110" i="1"/>
  <c r="L6124" i="1"/>
  <c r="M6124" i="1"/>
  <c r="L6135" i="1"/>
  <c r="M6135" i="1"/>
  <c r="L6144" i="1"/>
  <c r="M6144" i="1"/>
  <c r="L6151" i="1"/>
  <c r="M6151" i="1"/>
  <c r="L6213" i="1"/>
  <c r="M6213" i="1"/>
  <c r="L6222" i="1"/>
  <c r="M6222" i="1"/>
  <c r="L6231" i="1"/>
  <c r="M6231" i="1"/>
  <c r="L6238" i="1"/>
  <c r="M6238" i="1"/>
  <c r="L6240" i="1"/>
  <c r="M6240" i="1"/>
  <c r="L6246" i="1"/>
  <c r="M6246" i="1"/>
  <c r="L6248" i="1"/>
  <c r="M6248" i="1"/>
  <c r="L6249" i="1"/>
  <c r="M6249" i="1"/>
  <c r="L6251" i="1"/>
  <c r="M6251" i="1"/>
  <c r="L6262" i="1"/>
  <c r="M6262" i="1"/>
  <c r="L6267" i="1"/>
  <c r="M6267" i="1"/>
  <c r="L6268" i="1"/>
  <c r="M6268" i="1"/>
  <c r="L6269" i="1"/>
  <c r="M6269" i="1"/>
  <c r="L6281" i="1"/>
  <c r="M6281" i="1"/>
  <c r="L6303" i="1"/>
  <c r="M6303" i="1"/>
  <c r="L6320" i="1"/>
  <c r="M6320" i="1"/>
  <c r="L6345" i="1"/>
  <c r="M6345" i="1"/>
  <c r="L6416" i="1"/>
  <c r="M6416" i="1"/>
  <c r="L6417" i="1"/>
  <c r="M6417" i="1"/>
  <c r="L6418" i="1"/>
  <c r="M6418" i="1"/>
  <c r="L6420" i="1"/>
  <c r="M6420" i="1"/>
  <c r="L6426" i="1"/>
  <c r="M6426" i="1"/>
  <c r="L6431" i="1"/>
  <c r="M6431" i="1"/>
  <c r="L6434" i="1"/>
  <c r="M6434" i="1"/>
  <c r="L6496" i="1"/>
  <c r="M6496" i="1"/>
  <c r="L6563" i="1"/>
  <c r="M6563" i="1"/>
  <c r="L6596" i="1"/>
  <c r="M6596" i="1"/>
  <c r="L6614" i="1"/>
  <c r="M6614" i="1"/>
  <c r="L6678" i="1"/>
  <c r="M6678" i="1"/>
  <c r="L6683" i="1"/>
  <c r="M6683" i="1"/>
  <c r="L6687" i="1"/>
  <c r="M6687" i="1"/>
  <c r="L6699" i="1"/>
  <c r="M6699" i="1"/>
  <c r="L6701" i="1"/>
  <c r="M6701" i="1"/>
  <c r="L6709" i="1"/>
  <c r="M6709" i="1"/>
  <c r="L6720" i="1"/>
  <c r="M6720" i="1"/>
  <c r="L6723" i="1"/>
  <c r="M6723" i="1"/>
  <c r="L6724" i="1"/>
  <c r="M6724" i="1"/>
  <c r="L6726" i="1"/>
  <c r="M6726" i="1"/>
  <c r="L6727" i="1"/>
  <c r="M6727" i="1"/>
  <c r="L6728" i="1"/>
  <c r="M6728" i="1"/>
  <c r="L6731" i="1"/>
  <c r="M6731" i="1"/>
  <c r="L6734" i="1"/>
  <c r="M6734" i="1"/>
  <c r="L6735" i="1"/>
  <c r="M6735" i="1"/>
  <c r="L6739" i="1"/>
  <c r="M6739" i="1"/>
  <c r="L5904" i="1"/>
  <c r="M5904" i="1"/>
  <c r="L5911" i="1"/>
  <c r="M5911" i="1"/>
  <c r="L5918" i="1"/>
  <c r="M5918" i="1"/>
  <c r="L5919" i="1"/>
  <c r="M5919" i="1"/>
  <c r="L5920" i="1"/>
  <c r="M5920" i="1"/>
  <c r="L5964" i="1"/>
  <c r="M5964" i="1"/>
  <c r="L5965" i="1"/>
  <c r="M5965" i="1"/>
  <c r="L5966" i="1"/>
  <c r="M5966" i="1"/>
  <c r="L5967" i="1"/>
  <c r="M5967" i="1"/>
  <c r="L6013" i="1"/>
  <c r="M6013" i="1"/>
  <c r="L6008" i="1"/>
  <c r="M6008" i="1"/>
  <c r="L6082" i="1"/>
  <c r="M6082" i="1"/>
  <c r="L6088" i="1"/>
  <c r="M6088" i="1"/>
  <c r="L6098" i="1"/>
  <c r="M6098" i="1"/>
  <c r="L6136" i="1"/>
  <c r="M6136" i="1"/>
  <c r="L6168" i="1"/>
  <c r="M6168" i="1"/>
  <c r="L6171" i="1"/>
  <c r="M6171" i="1"/>
  <c r="L6326" i="1"/>
  <c r="M6326" i="1"/>
  <c r="L6327" i="1"/>
  <c r="M6327" i="1"/>
  <c r="L6334" i="1"/>
  <c r="M6334" i="1"/>
  <c r="L6337" i="1"/>
  <c r="M6337" i="1"/>
  <c r="L6376" i="1"/>
  <c r="M6376" i="1"/>
  <c r="L6402" i="1"/>
  <c r="M6402" i="1"/>
  <c r="L6410" i="1"/>
  <c r="M6410" i="1"/>
  <c r="L6415" i="1"/>
  <c r="M6415" i="1"/>
  <c r="L6435" i="1"/>
  <c r="M6435" i="1"/>
  <c r="L6439" i="1"/>
  <c r="M6439" i="1"/>
  <c r="L6440" i="1"/>
  <c r="M6440" i="1"/>
  <c r="L6441" i="1"/>
  <c r="M6441" i="1"/>
  <c r="L6448" i="1"/>
  <c r="M6448" i="1"/>
  <c r="L6450" i="1"/>
  <c r="M6450" i="1"/>
  <c r="L6462" i="1"/>
  <c r="M6462" i="1"/>
  <c r="L6558" i="1"/>
  <c r="M6558" i="1"/>
  <c r="L6565" i="1"/>
  <c r="M6565" i="1"/>
  <c r="L6572" i="1"/>
  <c r="M6572" i="1"/>
  <c r="L6577" i="1"/>
  <c r="M6577" i="1"/>
  <c r="L6578" i="1"/>
  <c r="M6578" i="1"/>
  <c r="L6585" i="1"/>
  <c r="M6585" i="1"/>
  <c r="L6583" i="1"/>
  <c r="M6583" i="1"/>
  <c r="L6667" i="1"/>
  <c r="M6667" i="1"/>
  <c r="L6673" i="1"/>
  <c r="M6673" i="1"/>
  <c r="L6675" i="1"/>
  <c r="M6675" i="1"/>
  <c r="L6681" i="1"/>
  <c r="M6681" i="1"/>
  <c r="L6685" i="1"/>
  <c r="M6685" i="1"/>
  <c r="L6686" i="1"/>
  <c r="M6686" i="1"/>
  <c r="L6691" i="1"/>
  <c r="M6691" i="1"/>
  <c r="L6732" i="1"/>
  <c r="M6732" i="1"/>
  <c r="L6733" i="1"/>
  <c r="M6733" i="1"/>
  <c r="L6738" i="1"/>
  <c r="M6738" i="1"/>
  <c r="L6740" i="1"/>
  <c r="M6740" i="1"/>
  <c r="L6741" i="1"/>
  <c r="M6741" i="1"/>
  <c r="L6743" i="1"/>
  <c r="M6743" i="1"/>
  <c r="L6744" i="1"/>
  <c r="M6744" i="1"/>
  <c r="L6745" i="1"/>
  <c r="M6745" i="1"/>
  <c r="L5943" i="1"/>
  <c r="M5943" i="1"/>
  <c r="L5944" i="1"/>
  <c r="M5944" i="1"/>
  <c r="L5963" i="1"/>
  <c r="M5963" i="1"/>
  <c r="L5970" i="1"/>
  <c r="M5970" i="1"/>
  <c r="L5983" i="1"/>
  <c r="M5983" i="1"/>
  <c r="L6001" i="1"/>
  <c r="M6001" i="1"/>
  <c r="L6004" i="1"/>
  <c r="M6004" i="1"/>
  <c r="L6006" i="1"/>
  <c r="M6006" i="1"/>
  <c r="L6116" i="1"/>
  <c r="M6116" i="1"/>
  <c r="L6131" i="1"/>
  <c r="M6131" i="1"/>
  <c r="L6139" i="1"/>
  <c r="M6139" i="1"/>
  <c r="L6143" i="1"/>
  <c r="M6143" i="1"/>
  <c r="L6152" i="1"/>
  <c r="M6152" i="1"/>
  <c r="L6156" i="1"/>
  <c r="M6156" i="1"/>
  <c r="L6300" i="1"/>
  <c r="M6300" i="1"/>
  <c r="L6310" i="1"/>
  <c r="M6310" i="1"/>
  <c r="L6311" i="1"/>
  <c r="M6311" i="1"/>
  <c r="L6315" i="1"/>
  <c r="M6315" i="1"/>
  <c r="L6362" i="1"/>
  <c r="M6362" i="1"/>
  <c r="L6381" i="1"/>
  <c r="M6381" i="1"/>
  <c r="L6382" i="1"/>
  <c r="M6382" i="1"/>
  <c r="L6383" i="1"/>
  <c r="M6383" i="1"/>
  <c r="L6384" i="1"/>
  <c r="M6384" i="1"/>
  <c r="L6405" i="1"/>
  <c r="M6405" i="1"/>
  <c r="L6407" i="1"/>
  <c r="M6407" i="1"/>
  <c r="L6461" i="1"/>
  <c r="M6461" i="1"/>
  <c r="L6463" i="1"/>
  <c r="M6463" i="1"/>
  <c r="L6473" i="1"/>
  <c r="M6473" i="1"/>
  <c r="L6474" i="1"/>
  <c r="M6474" i="1"/>
  <c r="L6514" i="1"/>
  <c r="M6514" i="1"/>
  <c r="L6539" i="1"/>
  <c r="M6539" i="1"/>
  <c r="L6557" i="1"/>
  <c r="M6557" i="1"/>
  <c r="L6569" i="1"/>
  <c r="M6569" i="1"/>
  <c r="L6574" i="1"/>
  <c r="M6574" i="1"/>
  <c r="L6582" i="1"/>
  <c r="M6582" i="1"/>
  <c r="L6715" i="1"/>
  <c r="M6715" i="1"/>
  <c r="L6718" i="1"/>
  <c r="M6718" i="1"/>
  <c r="L6746" i="1"/>
  <c r="M6746" i="1"/>
  <c r="L6747" i="1"/>
  <c r="M6747" i="1"/>
  <c r="L6748" i="1"/>
  <c r="M6748" i="1"/>
  <c r="L6750" i="1"/>
  <c r="M6750" i="1"/>
  <c r="L6751" i="1"/>
  <c r="M6751" i="1"/>
  <c r="L6752" i="1"/>
  <c r="M6752" i="1"/>
  <c r="L6753" i="1"/>
  <c r="M6753" i="1"/>
  <c r="L6754" i="1"/>
  <c r="M6754" i="1"/>
  <c r="L6755" i="1"/>
  <c r="M6755" i="1"/>
  <c r="L6756" i="1"/>
  <c r="M6756" i="1"/>
  <c r="L6757" i="1"/>
  <c r="M6757" i="1"/>
  <c r="L6758" i="1"/>
  <c r="M6758" i="1"/>
  <c r="L6759" i="1"/>
  <c r="M6759" i="1"/>
  <c r="L6760" i="1"/>
  <c r="M6760" i="1"/>
  <c r="L6761" i="1"/>
  <c r="M6761" i="1"/>
  <c r="L6762" i="1"/>
  <c r="M6762" i="1"/>
  <c r="L5869" i="1"/>
  <c r="M5869" i="1"/>
  <c r="L5870" i="1"/>
  <c r="M5870" i="1"/>
  <c r="L5877" i="1"/>
  <c r="M5877" i="1"/>
  <c r="L5881" i="1"/>
  <c r="M5881" i="1"/>
  <c r="L5883" i="1"/>
  <c r="M5883" i="1"/>
  <c r="L5888" i="1"/>
  <c r="M5888" i="1"/>
  <c r="L5889" i="1"/>
  <c r="M5889" i="1"/>
  <c r="L5971" i="1"/>
  <c r="M5971" i="1"/>
  <c r="L5974" i="1"/>
  <c r="M5974" i="1"/>
  <c r="L5987" i="1"/>
  <c r="M5987" i="1"/>
  <c r="L6003" i="1"/>
  <c r="M6003" i="1"/>
  <c r="L6010" i="1"/>
  <c r="M6010" i="1"/>
  <c r="L6012" i="1"/>
  <c r="M6012" i="1"/>
  <c r="L6019" i="1"/>
  <c r="M6019" i="1"/>
  <c r="L6106" i="1"/>
  <c r="M6106" i="1"/>
  <c r="L6133" i="1"/>
  <c r="M6133" i="1"/>
  <c r="L6138" i="1"/>
  <c r="M6138" i="1"/>
  <c r="L6147" i="1"/>
  <c r="M6147" i="1"/>
  <c r="L6160" i="1"/>
  <c r="M6160" i="1"/>
  <c r="L6162" i="1"/>
  <c r="M6162" i="1"/>
  <c r="L6164" i="1"/>
  <c r="M6164" i="1"/>
  <c r="L6174" i="1"/>
  <c r="M6174" i="1"/>
  <c r="L6193" i="1"/>
  <c r="M6193" i="1"/>
  <c r="L6196" i="1"/>
  <c r="M6196" i="1"/>
  <c r="L6202" i="1"/>
  <c r="M6202" i="1"/>
  <c r="L6212" i="1"/>
  <c r="M6212" i="1"/>
  <c r="L6220" i="1"/>
  <c r="M6220" i="1"/>
  <c r="L6230" i="1"/>
  <c r="M6230" i="1"/>
  <c r="L6236" i="1"/>
  <c r="M6236" i="1"/>
  <c r="L6280" i="1"/>
  <c r="M6280" i="1"/>
  <c r="L6282" i="1"/>
  <c r="M6282" i="1"/>
  <c r="L6314" i="1"/>
  <c r="M6314" i="1"/>
  <c r="L6317" i="1"/>
  <c r="M6317" i="1"/>
  <c r="L6366" i="1"/>
  <c r="M6366" i="1"/>
  <c r="L6373" i="1"/>
  <c r="M6373" i="1"/>
  <c r="L6375" i="1"/>
  <c r="M6375" i="1"/>
  <c r="L6377" i="1"/>
  <c r="M6377" i="1"/>
  <c r="L6378" i="1"/>
  <c r="M6378" i="1"/>
  <c r="L6379" i="1"/>
  <c r="M6379" i="1"/>
  <c r="L6380" i="1"/>
  <c r="M6380" i="1"/>
  <c r="L6388" i="1"/>
  <c r="M6388" i="1"/>
  <c r="L6403" i="1"/>
  <c r="M6403" i="1"/>
  <c r="L6399" i="1"/>
  <c r="M6399" i="1"/>
  <c r="L6408" i="1"/>
  <c r="M6408" i="1"/>
  <c r="L6455" i="1"/>
  <c r="M6455" i="1"/>
  <c r="L6457" i="1"/>
  <c r="M6457" i="1"/>
  <c r="L6470" i="1"/>
  <c r="M6470" i="1"/>
  <c r="L6495" i="1"/>
  <c r="M6495" i="1"/>
  <c r="L6554" i="1"/>
  <c r="M6554" i="1"/>
  <c r="L6555" i="1"/>
  <c r="M6555" i="1"/>
  <c r="L6588" i="1"/>
  <c r="M6588" i="1"/>
  <c r="L6592" i="1"/>
  <c r="M6592" i="1"/>
  <c r="L6611" i="1"/>
  <c r="M6611" i="1"/>
  <c r="L6628" i="1"/>
  <c r="M6628" i="1"/>
  <c r="L6635" i="1"/>
  <c r="M6635" i="1"/>
  <c r="L5874" i="1"/>
  <c r="M5874" i="1"/>
  <c r="L5880" i="1"/>
  <c r="M5880" i="1"/>
  <c r="L5890" i="1"/>
  <c r="M5890" i="1"/>
  <c r="L5891" i="1"/>
  <c r="M5891" i="1"/>
  <c r="L5893" i="1"/>
  <c r="M5893" i="1"/>
  <c r="L5897" i="1"/>
  <c r="M5897" i="1"/>
  <c r="L5898" i="1"/>
  <c r="M5898" i="1"/>
  <c r="L5901" i="1"/>
  <c r="M5901" i="1"/>
  <c r="L5902" i="1"/>
  <c r="M5902" i="1"/>
  <c r="L5903" i="1"/>
  <c r="M5903" i="1"/>
  <c r="L5905" i="1"/>
  <c r="M5905" i="1"/>
  <c r="L5906" i="1"/>
  <c r="M5906" i="1"/>
  <c r="L5908" i="1"/>
  <c r="M5908" i="1"/>
  <c r="L5914" i="1"/>
  <c r="M5914" i="1"/>
  <c r="L6178" i="1"/>
  <c r="M6178" i="1"/>
  <c r="L6179" i="1"/>
  <c r="M6179" i="1"/>
  <c r="L6195" i="1"/>
  <c r="M6195" i="1"/>
  <c r="L6201" i="1"/>
  <c r="M6201" i="1"/>
  <c r="L6250" i="1"/>
  <c r="M6250" i="1"/>
  <c r="L6329" i="1"/>
  <c r="M6329" i="1"/>
  <c r="L6332" i="1"/>
  <c r="M6332" i="1"/>
  <c r="L6333" i="1"/>
  <c r="M6333" i="1"/>
  <c r="L6347" i="1"/>
  <c r="M6347" i="1"/>
  <c r="L6348" i="1"/>
  <c r="M6348" i="1"/>
  <c r="L6360" i="1"/>
  <c r="M6360" i="1"/>
  <c r="L6443" i="1"/>
  <c r="M6443" i="1"/>
  <c r="L6449" i="1"/>
  <c r="M6449" i="1"/>
  <c r="L6453" i="1"/>
  <c r="M6453" i="1"/>
  <c r="L6454" i="1"/>
  <c r="M6454" i="1"/>
  <c r="L6484" i="1"/>
  <c r="M6484" i="1"/>
  <c r="L6492" i="1"/>
  <c r="M6492" i="1"/>
  <c r="L6493" i="1"/>
  <c r="M6493" i="1"/>
  <c r="L6528" i="1"/>
  <c r="M6528" i="1"/>
  <c r="L6538" i="1"/>
  <c r="M6538" i="1"/>
  <c r="L6542" i="1"/>
  <c r="M6542" i="1"/>
  <c r="L6547" i="1"/>
  <c r="M6547" i="1"/>
  <c r="L6570" i="1"/>
  <c r="M6570" i="1"/>
  <c r="L6576" i="1"/>
  <c r="M6576" i="1"/>
  <c r="L6580" i="1"/>
  <c r="M6580" i="1"/>
  <c r="L6581" i="1"/>
  <c r="M6581" i="1"/>
  <c r="L6586" i="1"/>
  <c r="M6586" i="1"/>
  <c r="L6608" i="1"/>
  <c r="M6608" i="1"/>
  <c r="L6618" i="1"/>
  <c r="M6618" i="1"/>
  <c r="L6633" i="1"/>
  <c r="M6633" i="1"/>
  <c r="L6626" i="1"/>
  <c r="M6626" i="1"/>
  <c r="L6636" i="1"/>
  <c r="M6636" i="1"/>
  <c r="L6639" i="1"/>
  <c r="M6639" i="1"/>
  <c r="L6642" i="1"/>
  <c r="M6642" i="1"/>
  <c r="L6652" i="1"/>
  <c r="M6652" i="1"/>
  <c r="L6654" i="1"/>
  <c r="M6654" i="1"/>
  <c r="L6655" i="1"/>
  <c r="M6655" i="1"/>
  <c r="L6656" i="1"/>
  <c r="M6656" i="1"/>
  <c r="L6668" i="1"/>
  <c r="M6668" i="1"/>
  <c r="L6669" i="1"/>
  <c r="M6669" i="1"/>
  <c r="L6682" i="1"/>
  <c r="M6682" i="1"/>
  <c r="L5895" i="1"/>
  <c r="M5895" i="1"/>
  <c r="L5928" i="1"/>
  <c r="M5928" i="1"/>
  <c r="L5930" i="1"/>
  <c r="M5930" i="1"/>
  <c r="L5936" i="1"/>
  <c r="M5936" i="1"/>
  <c r="L5938" i="1"/>
  <c r="M5938" i="1"/>
  <c r="L5939" i="1"/>
  <c r="M5939" i="1"/>
  <c r="L5951" i="1"/>
  <c r="M5951" i="1"/>
  <c r="L5953" i="1"/>
  <c r="M5953" i="1"/>
  <c r="L6035" i="1"/>
  <c r="M6035" i="1"/>
  <c r="L6050" i="1"/>
  <c r="M6050" i="1"/>
  <c r="L6275" i="1"/>
  <c r="M6275" i="1"/>
  <c r="L6283" i="1"/>
  <c r="M6283" i="1"/>
  <c r="L6286" i="1"/>
  <c r="M6286" i="1"/>
  <c r="L6429" i="1"/>
  <c r="M6429" i="1"/>
  <c r="L6444" i="1"/>
  <c r="M6444" i="1"/>
  <c r="L6620" i="1"/>
  <c r="M6620" i="1"/>
  <c r="L6621" i="1"/>
  <c r="M6621" i="1"/>
  <c r="L6623" i="1"/>
  <c r="M6623" i="1"/>
  <c r="L6637" i="1"/>
  <c r="M6637" i="1"/>
  <c r="L6640" i="1"/>
  <c r="M6640" i="1"/>
  <c r="L6684" i="1"/>
  <c r="M6684" i="1"/>
  <c r="L6689" i="1"/>
  <c r="M6689" i="1"/>
  <c r="L6692" i="1"/>
  <c r="M6692" i="1"/>
  <c r="L6693" i="1"/>
  <c r="M6693" i="1"/>
  <c r="L6697" i="1"/>
  <c r="M6697" i="1"/>
  <c r="L6704" i="1"/>
  <c r="M6704" i="1"/>
  <c r="L6706" i="1"/>
  <c r="M6706" i="1"/>
  <c r="L6710" i="1"/>
  <c r="M6710" i="1"/>
  <c r="L6716" i="1"/>
  <c r="M6716" i="1"/>
  <c r="L6729" i="1"/>
  <c r="M6729" i="1"/>
  <c r="L6730" i="1"/>
  <c r="M6730" i="1"/>
  <c r="L6736" i="1"/>
  <c r="M6736" i="1"/>
  <c r="L6737" i="1"/>
  <c r="M6737" i="1"/>
  <c r="L6742" i="1"/>
  <c r="M6742" i="1"/>
  <c r="L6749" i="1"/>
  <c r="M6749" i="1"/>
  <c r="L6763" i="1"/>
  <c r="M6763" i="1"/>
  <c r="L6764" i="1"/>
  <c r="M6764" i="1"/>
  <c r="L6765" i="1"/>
  <c r="M6765" i="1"/>
  <c r="L6766" i="1"/>
  <c r="M6766" i="1"/>
  <c r="L6767" i="1"/>
  <c r="M6767" i="1"/>
  <c r="L6768" i="1"/>
  <c r="M6768" i="1"/>
  <c r="L6769" i="1"/>
  <c r="M6769" i="1"/>
  <c r="L6770" i="1"/>
  <c r="M6770" i="1"/>
  <c r="L6772" i="1"/>
  <c r="M6772" i="1"/>
  <c r="L6771" i="1"/>
  <c r="M6771" i="1"/>
  <c r="L6773" i="1"/>
  <c r="M6773" i="1"/>
  <c r="L6774" i="1"/>
  <c r="M6774" i="1"/>
  <c r="L6775" i="1"/>
  <c r="M6775" i="1"/>
  <c r="L6776" i="1"/>
  <c r="M6776" i="1"/>
  <c r="L6777" i="1"/>
  <c r="M6777" i="1"/>
  <c r="L6778" i="1"/>
  <c r="M6778" i="1"/>
  <c r="L6779" i="1"/>
  <c r="M6779" i="1"/>
  <c r="L6780" i="1"/>
  <c r="M6780" i="1"/>
  <c r="L6781" i="1"/>
  <c r="M6781" i="1"/>
  <c r="L6782" i="1"/>
  <c r="M6782" i="1"/>
  <c r="L6783" i="1"/>
  <c r="M6783" i="1"/>
  <c r="L6784" i="1"/>
  <c r="M6784" i="1"/>
  <c r="L6785" i="1"/>
  <c r="M6785" i="1"/>
  <c r="L6786" i="1"/>
  <c r="M6786" i="1"/>
  <c r="L6787" i="1"/>
  <c r="M6787" i="1"/>
  <c r="L6788" i="1"/>
  <c r="M6788" i="1"/>
  <c r="L5879" i="1"/>
  <c r="M5879" i="1"/>
  <c r="L5884" i="1"/>
  <c r="M5884" i="1"/>
  <c r="L518" i="1"/>
  <c r="M518" i="1"/>
  <c r="L5899" i="1"/>
  <c r="M5899" i="1"/>
  <c r="L5900" i="1"/>
  <c r="M5900" i="1"/>
  <c r="L5910" i="1"/>
  <c r="M5910" i="1"/>
  <c r="L5973" i="1"/>
  <c r="M5973" i="1"/>
  <c r="L5975" i="1"/>
  <c r="M5975" i="1"/>
  <c r="L5976" i="1"/>
  <c r="M5976" i="1"/>
  <c r="L5977" i="1"/>
  <c r="M5977" i="1"/>
  <c r="L5981" i="1"/>
  <c r="M5981" i="1"/>
  <c r="L5980" i="1"/>
  <c r="M5980" i="1"/>
  <c r="L5992" i="1"/>
  <c r="M5992" i="1"/>
  <c r="L6005" i="1"/>
  <c r="M6005" i="1"/>
  <c r="L6007" i="1"/>
  <c r="M6007" i="1"/>
  <c r="L6009" i="1"/>
  <c r="M6009" i="1"/>
  <c r="L6011" i="1"/>
  <c r="M6011" i="1"/>
  <c r="L6027" i="1"/>
  <c r="M6027" i="1"/>
  <c r="L6029" i="1"/>
  <c r="M6029" i="1"/>
  <c r="L6030" i="1"/>
  <c r="M6030" i="1"/>
  <c r="L6031" i="1"/>
  <c r="M6031" i="1"/>
  <c r="L6032" i="1"/>
  <c r="M6032" i="1"/>
  <c r="L6033" i="1"/>
  <c r="M6033" i="1"/>
  <c r="L6034" i="1"/>
  <c r="M6034" i="1"/>
  <c r="L6037" i="1"/>
  <c r="M6037" i="1"/>
  <c r="L6038" i="1"/>
  <c r="M6038" i="1"/>
  <c r="L6043" i="1"/>
  <c r="M6043" i="1"/>
  <c r="L6047" i="1"/>
  <c r="M6047" i="1"/>
  <c r="L6053" i="1"/>
  <c r="M6053" i="1"/>
  <c r="L6055" i="1"/>
  <c r="M6055" i="1"/>
  <c r="L6056" i="1"/>
  <c r="M6056" i="1"/>
  <c r="L6058" i="1"/>
  <c r="M6058" i="1"/>
  <c r="L6061" i="1"/>
  <c r="M6061" i="1"/>
  <c r="L6062" i="1"/>
  <c r="M6062" i="1"/>
  <c r="L6063" i="1"/>
  <c r="M6063" i="1"/>
  <c r="L6064" i="1"/>
  <c r="M6064" i="1"/>
  <c r="L6066" i="1"/>
  <c r="M6066" i="1"/>
  <c r="L6071" i="1"/>
  <c r="M6071" i="1"/>
  <c r="L6072" i="1"/>
  <c r="M6072" i="1"/>
  <c r="L6085" i="1"/>
  <c r="M6085" i="1"/>
  <c r="L6149" i="1"/>
  <c r="M6149" i="1"/>
  <c r="L6150" i="1"/>
  <c r="M6150" i="1"/>
  <c r="L6155" i="1"/>
  <c r="M6155" i="1"/>
  <c r="L6158" i="1"/>
  <c r="M6158" i="1"/>
  <c r="L6163" i="1"/>
  <c r="M6163" i="1"/>
  <c r="L6165" i="1"/>
  <c r="M6165" i="1"/>
  <c r="L6175" i="1"/>
  <c r="M6175" i="1"/>
  <c r="L6182" i="1"/>
  <c r="M6182" i="1"/>
  <c r="L6186" i="1"/>
  <c r="M6186" i="1"/>
  <c r="L6191" i="1"/>
  <c r="M6191" i="1"/>
  <c r="L6192" i="1"/>
  <c r="M6192" i="1"/>
  <c r="L6209" i="1"/>
  <c r="M6209" i="1"/>
  <c r="L6210" i="1"/>
  <c r="M6210" i="1"/>
  <c r="L6215" i="1"/>
  <c r="M6215" i="1"/>
  <c r="L6253" i="1"/>
  <c r="M6253" i="1"/>
  <c r="L6254" i="1"/>
  <c r="M6254" i="1"/>
  <c r="L6255" i="1"/>
  <c r="M6255" i="1"/>
  <c r="L6256" i="1"/>
  <c r="M6256" i="1"/>
  <c r="L6257" i="1"/>
  <c r="M6257" i="1"/>
  <c r="L6258" i="1"/>
  <c r="M6258" i="1"/>
  <c r="L6264" i="1"/>
  <c r="M6264" i="1"/>
  <c r="L6265" i="1"/>
  <c r="M6265" i="1"/>
  <c r="L6284" i="1"/>
  <c r="M6284" i="1"/>
  <c r="L6338" i="1"/>
  <c r="M6338" i="1"/>
  <c r="L6341" i="1"/>
  <c r="M6341" i="1"/>
  <c r="L6351" i="1"/>
  <c r="M6351" i="1"/>
  <c r="L5948" i="1"/>
  <c r="M5948" i="1"/>
  <c r="L5926" i="1"/>
  <c r="M5926" i="1"/>
  <c r="L5927" i="1"/>
  <c r="M5927" i="1"/>
  <c r="L5947" i="1"/>
  <c r="M5947" i="1"/>
  <c r="L5950" i="1"/>
  <c r="M5950" i="1"/>
  <c r="L5952" i="1"/>
  <c r="M5952" i="1"/>
  <c r="L5954" i="1"/>
  <c r="M5954" i="1"/>
  <c r="L5955" i="1"/>
  <c r="M5955" i="1"/>
  <c r="L5957" i="1"/>
  <c r="M5957" i="1"/>
  <c r="L5960" i="1"/>
  <c r="M5960" i="1"/>
  <c r="L5961" i="1"/>
  <c r="M5961" i="1"/>
  <c r="L5990" i="1"/>
  <c r="M5990" i="1"/>
  <c r="L5995" i="1"/>
  <c r="M5995" i="1"/>
  <c r="L5996" i="1"/>
  <c r="M5996" i="1"/>
  <c r="L6000" i="1"/>
  <c r="M6000" i="1"/>
  <c r="L6015" i="1"/>
  <c r="M6015" i="1"/>
  <c r="L6016" i="1"/>
  <c r="M6016" i="1"/>
  <c r="L6026" i="1"/>
  <c r="M6026" i="1"/>
  <c r="L6048" i="1"/>
  <c r="M6048" i="1"/>
  <c r="L6049" i="1"/>
  <c r="M6049" i="1"/>
  <c r="L6057" i="1"/>
  <c r="M6057" i="1"/>
  <c r="L6068" i="1"/>
  <c r="M6068" i="1"/>
  <c r="L6069" i="1"/>
  <c r="M6069" i="1"/>
  <c r="L6074" i="1"/>
  <c r="M6074" i="1"/>
  <c r="L6075" i="1"/>
  <c r="M6075" i="1"/>
  <c r="L6076" i="1"/>
  <c r="M6076" i="1"/>
  <c r="L6077" i="1"/>
  <c r="M6077" i="1"/>
  <c r="L6080" i="1"/>
  <c r="M6080" i="1"/>
  <c r="L6081" i="1"/>
  <c r="M6081" i="1"/>
  <c r="L6083" i="1"/>
  <c r="M6083" i="1"/>
  <c r="L6084" i="1"/>
  <c r="M6084" i="1"/>
  <c r="L6112" i="1"/>
  <c r="M6112" i="1"/>
  <c r="L6137" i="1"/>
  <c r="M6137" i="1"/>
  <c r="L6206" i="1"/>
  <c r="M6206" i="1"/>
  <c r="L6260" i="1"/>
  <c r="M6260" i="1"/>
  <c r="L6344" i="1"/>
  <c r="M6344" i="1"/>
  <c r="L6353" i="1"/>
  <c r="M6353" i="1"/>
  <c r="L6356" i="1"/>
  <c r="M6356" i="1"/>
  <c r="L6385" i="1"/>
  <c r="M6385" i="1"/>
  <c r="L6389" i="1"/>
  <c r="M6389" i="1"/>
  <c r="L6395" i="1"/>
  <c r="M6395" i="1"/>
  <c r="L6396" i="1"/>
  <c r="M6396" i="1"/>
  <c r="L6393" i="1"/>
  <c r="M6393" i="1"/>
  <c r="L6397" i="1"/>
  <c r="M6397" i="1"/>
  <c r="L6424" i="1"/>
  <c r="M6424" i="1"/>
  <c r="L6430" i="1"/>
  <c r="M6430" i="1"/>
  <c r="L6436" i="1"/>
  <c r="M6436" i="1"/>
  <c r="L6442" i="1"/>
  <c r="M6442" i="1"/>
  <c r="L6476" i="1"/>
  <c r="M6476" i="1"/>
  <c r="L6479" i="1"/>
  <c r="M6479" i="1"/>
  <c r="L6483" i="1"/>
  <c r="M6483" i="1"/>
  <c r="L6490" i="1"/>
  <c r="M6490" i="1"/>
  <c r="L6505" i="1"/>
  <c r="M6505" i="1"/>
  <c r="L6491" i="1"/>
  <c r="M6491" i="1"/>
  <c r="L6511" i="1"/>
  <c r="M6511" i="1"/>
  <c r="L6522" i="1"/>
  <c r="M6522" i="1"/>
  <c r="L6530" i="1"/>
  <c r="M6530" i="1"/>
  <c r="L6535" i="1"/>
  <c r="M6535" i="1"/>
  <c r="L6536" i="1"/>
  <c r="M6536" i="1"/>
  <c r="L5892" i="1"/>
  <c r="M5892" i="1"/>
  <c r="L5958" i="1"/>
  <c r="M5958" i="1"/>
  <c r="L5962" i="1"/>
  <c r="M5962" i="1"/>
  <c r="L6014" i="1"/>
  <c r="M6014" i="1"/>
  <c r="L6040" i="1"/>
  <c r="M6040" i="1"/>
  <c r="L6041" i="1"/>
  <c r="M6041" i="1"/>
  <c r="L6042" i="1"/>
  <c r="M6042" i="1"/>
  <c r="L6060" i="1"/>
  <c r="M6060" i="1"/>
  <c r="L6067" i="1"/>
  <c r="M6067" i="1"/>
  <c r="L6070" i="1"/>
  <c r="M6070" i="1"/>
  <c r="L6079" i="1"/>
  <c r="M6079" i="1"/>
  <c r="L6089" i="1"/>
  <c r="M6089" i="1"/>
  <c r="L6095" i="1"/>
  <c r="M6095" i="1"/>
  <c r="L6100" i="1"/>
  <c r="M6100" i="1"/>
  <c r="L6120" i="1"/>
  <c r="M6120" i="1"/>
  <c r="L6119" i="1"/>
  <c r="M6119" i="1"/>
  <c r="L6141" i="1"/>
  <c r="M6141" i="1"/>
  <c r="L6148" i="1"/>
  <c r="M6148" i="1"/>
  <c r="L6159" i="1"/>
  <c r="M6159" i="1"/>
  <c r="L6181" i="1"/>
  <c r="M6181" i="1"/>
  <c r="L6185" i="1"/>
  <c r="M6185" i="1"/>
  <c r="L6199" i="1"/>
  <c r="M6199" i="1"/>
  <c r="L6217" i="1"/>
  <c r="M6217" i="1"/>
  <c r="L6235" i="1"/>
  <c r="M6235" i="1"/>
  <c r="L6247" i="1"/>
  <c r="M6247" i="1"/>
  <c r="L6252" i="1"/>
  <c r="M6252" i="1"/>
  <c r="L6287" i="1"/>
  <c r="M6287" i="1"/>
  <c r="L6292" i="1"/>
  <c r="M6292" i="1"/>
  <c r="L6339" i="1"/>
  <c r="M6339" i="1"/>
  <c r="L6364" i="1"/>
  <c r="M6364" i="1"/>
  <c r="L6365" i="1"/>
  <c r="M6365" i="1"/>
  <c r="L6367" i="1"/>
  <c r="M6367" i="1"/>
  <c r="L6392" i="1"/>
  <c r="M6392" i="1"/>
  <c r="L6404" i="1"/>
  <c r="M6404" i="1"/>
  <c r="L6401" i="1"/>
  <c r="M6401" i="1"/>
  <c r="L6406" i="1"/>
  <c r="M6406" i="1"/>
  <c r="L6419" i="1"/>
  <c r="M6419" i="1"/>
  <c r="L6422" i="1"/>
  <c r="M6422" i="1"/>
  <c r="L6433" i="1"/>
  <c r="M6433" i="1"/>
  <c r="L6467" i="1"/>
  <c r="M6467" i="1"/>
  <c r="L6471" i="1"/>
  <c r="M6471" i="1"/>
  <c r="L6475" i="1"/>
  <c r="M6475" i="1"/>
  <c r="L6478" i="1"/>
  <c r="M6478" i="1"/>
  <c r="L6488" i="1"/>
  <c r="M6488" i="1"/>
  <c r="L6506" i="1"/>
  <c r="M6506" i="1"/>
  <c r="L6520" i="1"/>
  <c r="M6520" i="1"/>
  <c r="L6553" i="1"/>
  <c r="M6553" i="1"/>
  <c r="L6564" i="1"/>
  <c r="M6564" i="1"/>
  <c r="L6566" i="1"/>
  <c r="M6566" i="1"/>
  <c r="L6590" i="1"/>
  <c r="M6590" i="1"/>
  <c r="L6591" i="1"/>
  <c r="M6591" i="1"/>
  <c r="L6594" i="1"/>
  <c r="M6594" i="1"/>
  <c r="L6600" i="1"/>
  <c r="M6600" i="1"/>
  <c r="L6601" i="1"/>
  <c r="M6601" i="1"/>
  <c r="L6602" i="1"/>
  <c r="M6602" i="1"/>
  <c r="L5867" i="1"/>
  <c r="M5867" i="1"/>
  <c r="L5923" i="1"/>
  <c r="M5923" i="1"/>
  <c r="L5986" i="1"/>
  <c r="M5986" i="1"/>
  <c r="L5949" i="1"/>
  <c r="M5949" i="1"/>
  <c r="L5988" i="1"/>
  <c r="M5988" i="1"/>
  <c r="L6021" i="1"/>
  <c r="M6021" i="1"/>
  <c r="L6036" i="1"/>
  <c r="M6036" i="1"/>
  <c r="L6054" i="1"/>
  <c r="M6054" i="1"/>
  <c r="L6059" i="1"/>
  <c r="M6059" i="1"/>
  <c r="L6111" i="1"/>
  <c r="M6111" i="1"/>
  <c r="L6146" i="1"/>
  <c r="M6146" i="1"/>
  <c r="L6161" i="1"/>
  <c r="M6161" i="1"/>
  <c r="L6172" i="1"/>
  <c r="M6172" i="1"/>
  <c r="L6176" i="1"/>
  <c r="M6176" i="1"/>
  <c r="L6177" i="1"/>
  <c r="M6177" i="1"/>
  <c r="L6180" i="1"/>
  <c r="M6180" i="1"/>
  <c r="L6183" i="1"/>
  <c r="M6183" i="1"/>
  <c r="L6189" i="1"/>
  <c r="M6189" i="1"/>
  <c r="L6245" i="1"/>
  <c r="M6245" i="1"/>
  <c r="L6289" i="1"/>
  <c r="M6289" i="1"/>
  <c r="L6294" i="1"/>
  <c r="M6294" i="1"/>
  <c r="L6299" i="1"/>
  <c r="M6299" i="1"/>
  <c r="L6302" i="1"/>
  <c r="M6302" i="1"/>
  <c r="L6323" i="1"/>
  <c r="M6323" i="1"/>
  <c r="L6398" i="1"/>
  <c r="M6398" i="1"/>
  <c r="L6428" i="1"/>
  <c r="M6428" i="1"/>
  <c r="L6497" i="1"/>
  <c r="M6497" i="1"/>
  <c r="L6498" i="1"/>
  <c r="M6498" i="1"/>
  <c r="L6500" i="1"/>
  <c r="M6500" i="1"/>
  <c r="L6508" i="1"/>
  <c r="M6508" i="1"/>
  <c r="L6509" i="1"/>
  <c r="M6509" i="1"/>
  <c r="L6510" i="1"/>
  <c r="M6510" i="1"/>
  <c r="L6512" i="1"/>
  <c r="M6512" i="1"/>
  <c r="L6513" i="1"/>
  <c r="M6513" i="1"/>
  <c r="L6525" i="1"/>
  <c r="M6525" i="1"/>
  <c r="L6545" i="1"/>
  <c r="M6545" i="1"/>
  <c r="L6551" i="1"/>
  <c r="M6551" i="1"/>
  <c r="L6598" i="1"/>
  <c r="M6598" i="1"/>
  <c r="L6603" i="1"/>
  <c r="M6603" i="1"/>
  <c r="L6606" i="1"/>
  <c r="M6606" i="1"/>
  <c r="L6607" i="1"/>
  <c r="M6607" i="1"/>
  <c r="L6610" i="1"/>
  <c r="M6610" i="1"/>
  <c r="L6612" i="1"/>
  <c r="M6612" i="1"/>
  <c r="L6615" i="1"/>
  <c r="M6615" i="1"/>
  <c r="L6616" i="1"/>
  <c r="M6616" i="1"/>
  <c r="L6617" i="1"/>
  <c r="M6617" i="1"/>
  <c r="L6619" i="1"/>
  <c r="M6619" i="1"/>
  <c r="L6629" i="1"/>
  <c r="M6629" i="1"/>
  <c r="L6624" i="1"/>
  <c r="M6624" i="1"/>
  <c r="L6630" i="1"/>
  <c r="M6630" i="1"/>
  <c r="L6634" i="1"/>
  <c r="M6634" i="1"/>
  <c r="L6638" i="1"/>
  <c r="M6638" i="1"/>
  <c r="L6643" i="1"/>
  <c r="M6643" i="1"/>
  <c r="L6644" i="1"/>
  <c r="M6644" i="1"/>
  <c r="L6645" i="1"/>
  <c r="M6645" i="1"/>
  <c r="L6646" i="1"/>
  <c r="M6646" i="1"/>
  <c r="L6647" i="1"/>
  <c r="M6647" i="1"/>
  <c r="L6653" i="1"/>
  <c r="M6653" i="1"/>
  <c r="L6659" i="1"/>
  <c r="M6659" i="1"/>
  <c r="L6661" i="1"/>
  <c r="M6661" i="1"/>
  <c r="L5868" i="1"/>
  <c r="M5868" i="1"/>
  <c r="L5872" i="1"/>
  <c r="M5872" i="1"/>
  <c r="L5878" i="1"/>
  <c r="M5878" i="1"/>
  <c r="L5882" i="1"/>
  <c r="M5882" i="1"/>
  <c r="L5887" i="1"/>
  <c r="M5887" i="1"/>
  <c r="L5922" i="1"/>
  <c r="M5922" i="1"/>
  <c r="L6046" i="1"/>
  <c r="M6046" i="1"/>
  <c r="L6065" i="1"/>
  <c r="M6065" i="1"/>
  <c r="L6073" i="1"/>
  <c r="M6073" i="1"/>
  <c r="L6087" i="1"/>
  <c r="M6087" i="1"/>
  <c r="L6094" i="1"/>
  <c r="M6094" i="1"/>
  <c r="L6107" i="1"/>
  <c r="M6107" i="1"/>
  <c r="L6113" i="1"/>
  <c r="M6113" i="1"/>
  <c r="L6122" i="1"/>
  <c r="M6122" i="1"/>
  <c r="L6154" i="1"/>
  <c r="M6154" i="1"/>
  <c r="L6157" i="1"/>
  <c r="M6157" i="1"/>
  <c r="L6167" i="1"/>
  <c r="M6167" i="1"/>
  <c r="L6170" i="1"/>
  <c r="M6170" i="1"/>
  <c r="L6173" i="1"/>
  <c r="M6173" i="1"/>
  <c r="L6203" i="1"/>
  <c r="M6203" i="1"/>
  <c r="L6205" i="1"/>
  <c r="M6205" i="1"/>
  <c r="L6207" i="1"/>
  <c r="M6207" i="1"/>
  <c r="L6208" i="1"/>
  <c r="M6208" i="1"/>
  <c r="L6211" i="1"/>
  <c r="M6211" i="1"/>
  <c r="L6219" i="1"/>
  <c r="M6219" i="1"/>
  <c r="L6221" i="1"/>
  <c r="M6221" i="1"/>
  <c r="L6223" i="1"/>
  <c r="M6223" i="1"/>
  <c r="L6233" i="1"/>
  <c r="M6233" i="1"/>
  <c r="L6234" i="1"/>
  <c r="M6234" i="1"/>
  <c r="L6242" i="1"/>
  <c r="M6242" i="1"/>
  <c r="L6259" i="1"/>
  <c r="M6259" i="1"/>
  <c r="L6261" i="1"/>
  <c r="M6261" i="1"/>
  <c r="L6263" i="1"/>
  <c r="M6263" i="1"/>
  <c r="L6270" i="1"/>
  <c r="M6270" i="1"/>
  <c r="L6272" i="1"/>
  <c r="M6272" i="1"/>
  <c r="L6273" i="1"/>
  <c r="M6273" i="1"/>
  <c r="L6274" i="1"/>
  <c r="M6274" i="1"/>
  <c r="L6278" i="1"/>
  <c r="M6278" i="1"/>
  <c r="L6285" i="1"/>
  <c r="M6285" i="1"/>
  <c r="L6293" i="1"/>
  <c r="M6293" i="1"/>
  <c r="L6295" i="1"/>
  <c r="M6295" i="1"/>
  <c r="L6296" i="1"/>
  <c r="M6296" i="1"/>
  <c r="L6297" i="1"/>
  <c r="M6297" i="1"/>
  <c r="L6298" i="1"/>
  <c r="M6298" i="1"/>
  <c r="L6301" i="1"/>
  <c r="M6301" i="1"/>
  <c r="L6305" i="1"/>
  <c r="M6305" i="1"/>
  <c r="L6306" i="1"/>
  <c r="M6306" i="1"/>
  <c r="L6307" i="1"/>
  <c r="M6307" i="1"/>
  <c r="L6308" i="1"/>
  <c r="M6308" i="1"/>
  <c r="L6316" i="1"/>
  <c r="M6316" i="1"/>
  <c r="L6318" i="1"/>
  <c r="M6318" i="1"/>
  <c r="L6322" i="1"/>
  <c r="M6322" i="1"/>
  <c r="L6357" i="1"/>
  <c r="M6357" i="1"/>
  <c r="L6358" i="1"/>
  <c r="M6358" i="1"/>
  <c r="L6363" i="1"/>
  <c r="M6363" i="1"/>
  <c r="L6371" i="1"/>
  <c r="M6371" i="1"/>
  <c r="L6372" i="1"/>
  <c r="M6372" i="1"/>
  <c r="L6386" i="1"/>
  <c r="M6386" i="1"/>
  <c r="L6390" i="1"/>
  <c r="M6390" i="1"/>
  <c r="L6391" i="1"/>
  <c r="M6391" i="1"/>
  <c r="L6409" i="1"/>
  <c r="M6409" i="1"/>
  <c r="L6394" i="1"/>
  <c r="M6394" i="1"/>
  <c r="L6412" i="1"/>
  <c r="M6412" i="1"/>
  <c r="L5871" i="1"/>
  <c r="M5871" i="1"/>
  <c r="L5921" i="1"/>
  <c r="M5921" i="1"/>
  <c r="L5946" i="1"/>
  <c r="M5946" i="1"/>
  <c r="L5940" i="1"/>
  <c r="M5940" i="1"/>
  <c r="L6142" i="1"/>
  <c r="M6142" i="1"/>
  <c r="L6197" i="1"/>
  <c r="M6197" i="1"/>
  <c r="L6200" i="1"/>
  <c r="M6200" i="1"/>
  <c r="L6224" i="1"/>
  <c r="M6224" i="1"/>
  <c r="L6225" i="1"/>
  <c r="M6225" i="1"/>
  <c r="L6226" i="1"/>
  <c r="M6226" i="1"/>
  <c r="L6228" i="1"/>
  <c r="M6228" i="1"/>
  <c r="L6241" i="1"/>
  <c r="M6241" i="1"/>
  <c r="L6277" i="1"/>
  <c r="M6277" i="1"/>
  <c r="L6279" i="1"/>
  <c r="M6279" i="1"/>
  <c r="L6342" i="1"/>
  <c r="M6342" i="1"/>
  <c r="L6352" i="1"/>
  <c r="M6352" i="1"/>
  <c r="L6355" i="1"/>
  <c r="M6355" i="1"/>
  <c r="L6359" i="1"/>
  <c r="M6359" i="1"/>
  <c r="L6411" i="1"/>
  <c r="M6411" i="1"/>
  <c r="L6413" i="1"/>
  <c r="M6413" i="1"/>
  <c r="L6414" i="1"/>
  <c r="M6414" i="1"/>
  <c r="L6427" i="1"/>
  <c r="M6427" i="1"/>
  <c r="L6451" i="1"/>
  <c r="M6451" i="1"/>
  <c r="L6456" i="1"/>
  <c r="M6456" i="1"/>
  <c r="L6458" i="1"/>
  <c r="M6458" i="1"/>
  <c r="L6460" i="1"/>
  <c r="M6460" i="1"/>
  <c r="L6464" i="1"/>
  <c r="M6464" i="1"/>
  <c r="L6466" i="1"/>
  <c r="M6466" i="1"/>
  <c r="L6481" i="1"/>
  <c r="M6481" i="1"/>
  <c r="L6482" i="1"/>
  <c r="M6482" i="1"/>
  <c r="L6486" i="1"/>
  <c r="M6486" i="1"/>
  <c r="L6487" i="1"/>
  <c r="M6487" i="1"/>
  <c r="L6499" i="1"/>
  <c r="M6499" i="1"/>
  <c r="L6502" i="1"/>
  <c r="M6502" i="1"/>
  <c r="L6521" i="1"/>
  <c r="M6521" i="1"/>
  <c r="L6524" i="1"/>
  <c r="M6524" i="1"/>
  <c r="L6526" i="1"/>
  <c r="M6526" i="1"/>
  <c r="L6529" i="1"/>
  <c r="M6529" i="1"/>
  <c r="L6531" i="1"/>
  <c r="M6531" i="1"/>
  <c r="L6532" i="1"/>
  <c r="M6532" i="1"/>
  <c r="L6533" i="1"/>
  <c r="M6533" i="1"/>
  <c r="L6534" i="1"/>
  <c r="M6534" i="1"/>
  <c r="L6537" i="1"/>
  <c r="M6537" i="1"/>
  <c r="L6540" i="1"/>
  <c r="M6540" i="1"/>
  <c r="L6541" i="1"/>
  <c r="M6541" i="1"/>
  <c r="L6543" i="1"/>
  <c r="M6543" i="1"/>
  <c r="L6546" i="1"/>
  <c r="M6546" i="1"/>
  <c r="L6548" i="1"/>
  <c r="M6548" i="1"/>
  <c r="L6549" i="1"/>
  <c r="M6549" i="1"/>
  <c r="L6559" i="1"/>
  <c r="M6559" i="1"/>
  <c r="L6567" i="1"/>
  <c r="M6567" i="1"/>
  <c r="L6568" i="1"/>
  <c r="M6568" i="1"/>
  <c r="L6632" i="1"/>
  <c r="M6632" i="1"/>
  <c r="L6641" i="1"/>
  <c r="M6641" i="1"/>
  <c r="L6648" i="1"/>
  <c r="M6648" i="1"/>
  <c r="L6649" i="1"/>
  <c r="M6649" i="1"/>
  <c r="L6650" i="1"/>
  <c r="M6650" i="1"/>
  <c r="L6651" i="1"/>
  <c r="M6651" i="1"/>
  <c r="L6657" i="1"/>
  <c r="M6657" i="1"/>
  <c r="L6658" i="1"/>
  <c r="M6658" i="1"/>
  <c r="L6663" i="1"/>
  <c r="M6663" i="1"/>
  <c r="L6665" i="1"/>
  <c r="M6665" i="1"/>
  <c r="L6666" i="1"/>
  <c r="M6666" i="1"/>
  <c r="L6671" i="1"/>
  <c r="M6671" i="1"/>
  <c r="L6672" i="1"/>
  <c r="M6672" i="1"/>
  <c r="L6852" i="1"/>
  <c r="M6852" i="1"/>
  <c r="L6853" i="1"/>
  <c r="M6853" i="1"/>
  <c r="L6861" i="1"/>
  <c r="M6861" i="1"/>
  <c r="L6863" i="1"/>
  <c r="M6863" i="1"/>
  <c r="L6893" i="1"/>
  <c r="M6893" i="1"/>
  <c r="L6922" i="1"/>
  <c r="M6922" i="1"/>
  <c r="L6926" i="1"/>
  <c r="M6926" i="1"/>
  <c r="L6932" i="1"/>
  <c r="M6932" i="1"/>
  <c r="L6933" i="1"/>
  <c r="M6933" i="1"/>
  <c r="L7025" i="1"/>
  <c r="M7025" i="1"/>
  <c r="L7026" i="1"/>
  <c r="M7026" i="1"/>
  <c r="L7032" i="1"/>
  <c r="M7032" i="1"/>
  <c r="L7038" i="1"/>
  <c r="M7038" i="1"/>
  <c r="L7106" i="1"/>
  <c r="M7106" i="1"/>
  <c r="L7143" i="1"/>
  <c r="M7143" i="1"/>
  <c r="L7153" i="1"/>
  <c r="M7153" i="1"/>
  <c r="L7155" i="1"/>
  <c r="M7155" i="1"/>
  <c r="L7158" i="1"/>
  <c r="M7158" i="1"/>
  <c r="L7198" i="1"/>
  <c r="M7198" i="1"/>
  <c r="L7199" i="1"/>
  <c r="M7199" i="1"/>
  <c r="L7210" i="1"/>
  <c r="M7210" i="1"/>
  <c r="L7214" i="1"/>
  <c r="M7214" i="1"/>
  <c r="L7216" i="1"/>
  <c r="M7216" i="1"/>
  <c r="L7227" i="1"/>
  <c r="M7227" i="1"/>
  <c r="L7229" i="1"/>
  <c r="M7229" i="1"/>
  <c r="L7231" i="1"/>
  <c r="M7231" i="1"/>
  <c r="L7234" i="1"/>
  <c r="M7234" i="1"/>
  <c r="L7235" i="1"/>
  <c r="M7235" i="1"/>
  <c r="L7237" i="1"/>
  <c r="M7237" i="1"/>
  <c r="L7240" i="1"/>
  <c r="M7240" i="1"/>
  <c r="L7241" i="1"/>
  <c r="M7241" i="1"/>
  <c r="L7246" i="1"/>
  <c r="M7246" i="1"/>
  <c r="L7248" i="1"/>
  <c r="M7248" i="1"/>
  <c r="L7249" i="1"/>
  <c r="M7249" i="1"/>
  <c r="L7259" i="1"/>
  <c r="M7259" i="1"/>
  <c r="L7273" i="1"/>
  <c r="M7273" i="1"/>
  <c r="L7281" i="1"/>
  <c r="M7281" i="1"/>
  <c r="L7286" i="1"/>
  <c r="M7286" i="1"/>
  <c r="L7291" i="1"/>
  <c r="M7291" i="1"/>
  <c r="L7296" i="1"/>
  <c r="M7296" i="1"/>
  <c r="L7300" i="1"/>
  <c r="M7300" i="1"/>
  <c r="L7303" i="1"/>
  <c r="M7303" i="1"/>
  <c r="L7304" i="1"/>
  <c r="M7304" i="1"/>
  <c r="L7305" i="1"/>
  <c r="M7305" i="1"/>
  <c r="L7326" i="1"/>
  <c r="M7326" i="1"/>
  <c r="L7345" i="1"/>
  <c r="M7345" i="1"/>
  <c r="L7346" i="1"/>
  <c r="M7346" i="1"/>
  <c r="L7357" i="1"/>
  <c r="M7357" i="1"/>
  <c r="L7358" i="1"/>
  <c r="M7358" i="1"/>
  <c r="L7360" i="1"/>
  <c r="M7360" i="1"/>
  <c r="L7361" i="1"/>
  <c r="M7361" i="1"/>
  <c r="L7366" i="1"/>
  <c r="M7366" i="1"/>
  <c r="L7367" i="1"/>
  <c r="M7367" i="1"/>
  <c r="L7368" i="1"/>
  <c r="M7368" i="1"/>
  <c r="L7372" i="1"/>
  <c r="M7372" i="1"/>
  <c r="L7374" i="1"/>
  <c r="M7374" i="1"/>
  <c r="L7377" i="1"/>
  <c r="M7377" i="1"/>
  <c r="L7381" i="1"/>
  <c r="M7381" i="1"/>
  <c r="L7383" i="1"/>
  <c r="M7383" i="1"/>
  <c r="L7384" i="1"/>
  <c r="M7384" i="1"/>
  <c r="L7387" i="1"/>
  <c r="M7387" i="1"/>
  <c r="L7391" i="1"/>
  <c r="M7391" i="1"/>
  <c r="L7480" i="1"/>
  <c r="M7480" i="1"/>
  <c r="L7489" i="1"/>
  <c r="M7489" i="1"/>
  <c r="L7518" i="1"/>
  <c r="M7518" i="1"/>
  <c r="L7524" i="1"/>
  <c r="M7524" i="1"/>
  <c r="L7549" i="1"/>
  <c r="M7549" i="1"/>
  <c r="L6819" i="1"/>
  <c r="M6819" i="1"/>
  <c r="L6856" i="1"/>
  <c r="M6856" i="1"/>
  <c r="L6864" i="1"/>
  <c r="M6864" i="1"/>
  <c r="L6865" i="1"/>
  <c r="M6865" i="1"/>
  <c r="L6866" i="1"/>
  <c r="M6866" i="1"/>
  <c r="L6868" i="1"/>
  <c r="M6868" i="1"/>
  <c r="L6872" i="1"/>
  <c r="M6872" i="1"/>
  <c r="L6873" i="1"/>
  <c r="M6873" i="1"/>
  <c r="L6882" i="1"/>
  <c r="M6882" i="1"/>
  <c r="L6883" i="1"/>
  <c r="M6883" i="1"/>
  <c r="L6913" i="1"/>
  <c r="M6913" i="1"/>
  <c r="L6918" i="1"/>
  <c r="M6918" i="1"/>
  <c r="L6930" i="1"/>
  <c r="M6930" i="1"/>
  <c r="L6935" i="1"/>
  <c r="M6935" i="1"/>
  <c r="L6948" i="1"/>
  <c r="M6948" i="1"/>
  <c r="L6956" i="1"/>
  <c r="M6956" i="1"/>
  <c r="L6960" i="1"/>
  <c r="M6960" i="1"/>
  <c r="L6963" i="1"/>
  <c r="M6963" i="1"/>
  <c r="L7030" i="1"/>
  <c r="M7030" i="1"/>
  <c r="L7033" i="1"/>
  <c r="M7033" i="1"/>
  <c r="L7040" i="1"/>
  <c r="M7040" i="1"/>
  <c r="L7041" i="1"/>
  <c r="M7041" i="1"/>
  <c r="L7042" i="1"/>
  <c r="M7042" i="1"/>
  <c r="L7085" i="1"/>
  <c r="M7085" i="1"/>
  <c r="L7088" i="1"/>
  <c r="M7088" i="1"/>
  <c r="L7089" i="1"/>
  <c r="M7089" i="1"/>
  <c r="L7090" i="1"/>
  <c r="M7090" i="1"/>
  <c r="L7114" i="1"/>
  <c r="M7114" i="1"/>
  <c r="L7115" i="1"/>
  <c r="M7115" i="1"/>
  <c r="L7136" i="1"/>
  <c r="M7136" i="1"/>
  <c r="L7137" i="1"/>
  <c r="M7137" i="1"/>
  <c r="L7141" i="1"/>
  <c r="M7141" i="1"/>
  <c r="L7149" i="1"/>
  <c r="M7149" i="1"/>
  <c r="L7154" i="1"/>
  <c r="M7154" i="1"/>
  <c r="L7157" i="1"/>
  <c r="M7157" i="1"/>
  <c r="L7159" i="1"/>
  <c r="M7159" i="1"/>
  <c r="L7160" i="1"/>
  <c r="M7160" i="1"/>
  <c r="L7161" i="1"/>
  <c r="M7161" i="1"/>
  <c r="L7243" i="1"/>
  <c r="M7243" i="1"/>
  <c r="L7244" i="1"/>
  <c r="M7244" i="1"/>
  <c r="L7247" i="1"/>
  <c r="M7247" i="1"/>
  <c r="L7263" i="1"/>
  <c r="M7263" i="1"/>
  <c r="L7268" i="1"/>
  <c r="M7268" i="1"/>
  <c r="L7276" i="1"/>
  <c r="M7276" i="1"/>
  <c r="L7283" i="1"/>
  <c r="M7283" i="1"/>
  <c r="L7302" i="1"/>
  <c r="M7302" i="1"/>
  <c r="L7307" i="1"/>
  <c r="M7307" i="1"/>
  <c r="L7308" i="1"/>
  <c r="M7308" i="1"/>
  <c r="L7337" i="1"/>
  <c r="M7337" i="1"/>
  <c r="L7388" i="1"/>
  <c r="M7388" i="1"/>
  <c r="L7397" i="1"/>
  <c r="M7397" i="1"/>
  <c r="L7408" i="1"/>
  <c r="M7408" i="1"/>
  <c r="L7411" i="1"/>
  <c r="M7411" i="1"/>
  <c r="L7414" i="1"/>
  <c r="M7414" i="1"/>
  <c r="L7420" i="1"/>
  <c r="M7420" i="1"/>
  <c r="L7424" i="1"/>
  <c r="M7424" i="1"/>
  <c r="L7436" i="1"/>
  <c r="M7436" i="1"/>
  <c r="L7439" i="1"/>
  <c r="M7439" i="1"/>
  <c r="L7440" i="1"/>
  <c r="M7440" i="1"/>
  <c r="L6803" i="1"/>
  <c r="M6803" i="1"/>
  <c r="L6815" i="1"/>
  <c r="M6815" i="1"/>
  <c r="L6816" i="1"/>
  <c r="M6816" i="1"/>
  <c r="L6825" i="1"/>
  <c r="M6825" i="1"/>
  <c r="L6830" i="1"/>
  <c r="M6830" i="1"/>
  <c r="L6833" i="1"/>
  <c r="M6833" i="1"/>
  <c r="L6837" i="1"/>
  <c r="M6837" i="1"/>
  <c r="L6841" i="1"/>
  <c r="M6841" i="1"/>
  <c r="L6848" i="1"/>
  <c r="M6848" i="1"/>
  <c r="L6854" i="1"/>
  <c r="M6854" i="1"/>
  <c r="L6937" i="1"/>
  <c r="M6937" i="1"/>
  <c r="L6961" i="1"/>
  <c r="M6961" i="1"/>
  <c r="L6979" i="1"/>
  <c r="M6979" i="1"/>
  <c r="L6985" i="1"/>
  <c r="M6985" i="1"/>
  <c r="L6986" i="1"/>
  <c r="M6986" i="1"/>
  <c r="L6994" i="1"/>
  <c r="M6994" i="1"/>
  <c r="L7020" i="1"/>
  <c r="M7020" i="1"/>
  <c r="L7031" i="1"/>
  <c r="M7031" i="1"/>
  <c r="L7072" i="1"/>
  <c r="M7072" i="1"/>
  <c r="L7094" i="1"/>
  <c r="M7094" i="1"/>
  <c r="L7095" i="1"/>
  <c r="M7095" i="1"/>
  <c r="L7104" i="1"/>
  <c r="M7104" i="1"/>
  <c r="L7118" i="1"/>
  <c r="M7118" i="1"/>
  <c r="L7131" i="1"/>
  <c r="M7131" i="1"/>
  <c r="L7142" i="1"/>
  <c r="M7142" i="1"/>
  <c r="L7203" i="1"/>
  <c r="M7203" i="1"/>
  <c r="L7205" i="1"/>
  <c r="M7205" i="1"/>
  <c r="L7206" i="1"/>
  <c r="M7206" i="1"/>
  <c r="L7264" i="1"/>
  <c r="M7264" i="1"/>
  <c r="L7275" i="1"/>
  <c r="M7275" i="1"/>
  <c r="L7285" i="1"/>
  <c r="M7285" i="1"/>
  <c r="L7288" i="1"/>
  <c r="M7288" i="1"/>
  <c r="L7290" i="1"/>
  <c r="M7290" i="1"/>
  <c r="L7297" i="1"/>
  <c r="M7297" i="1"/>
  <c r="L7299" i="1"/>
  <c r="M7299" i="1"/>
  <c r="L7306" i="1"/>
  <c r="M7306" i="1"/>
  <c r="L7309" i="1"/>
  <c r="M7309" i="1"/>
  <c r="L7310" i="1"/>
  <c r="M7310" i="1"/>
  <c r="L7322" i="1"/>
  <c r="M7322" i="1"/>
  <c r="L7421" i="1"/>
  <c r="M7421" i="1"/>
  <c r="L7422" i="1"/>
  <c r="M7422" i="1"/>
  <c r="L7432" i="1"/>
  <c r="M7432" i="1"/>
  <c r="L7438" i="1"/>
  <c r="M7438" i="1"/>
  <c r="L7441" i="1"/>
  <c r="M7441" i="1"/>
  <c r="L7442" i="1"/>
  <c r="M7442" i="1"/>
  <c r="L7443" i="1"/>
  <c r="M7443" i="1"/>
  <c r="L7444" i="1"/>
  <c r="M7444" i="1"/>
  <c r="L7448" i="1"/>
  <c r="M7448" i="1"/>
  <c r="L7449" i="1"/>
  <c r="M7449" i="1"/>
  <c r="L7450" i="1"/>
  <c r="M7450" i="1"/>
  <c r="L7451" i="1"/>
  <c r="M7451" i="1"/>
  <c r="L7456" i="1"/>
  <c r="M7456" i="1"/>
  <c r="L7468" i="1"/>
  <c r="M7468" i="1"/>
  <c r="L7490" i="1"/>
  <c r="M7490" i="1"/>
  <c r="L7530" i="1"/>
  <c r="M7530" i="1"/>
  <c r="L7537" i="1"/>
  <c r="M7537" i="1"/>
  <c r="L7538" i="1"/>
  <c r="M7538" i="1"/>
  <c r="L7541" i="1"/>
  <c r="M7541" i="1"/>
  <c r="L7542" i="1"/>
  <c r="M7542" i="1"/>
  <c r="L7543" i="1"/>
  <c r="M7543" i="1"/>
  <c r="L7545" i="1"/>
  <c r="M7545" i="1"/>
  <c r="L6823" i="1"/>
  <c r="M6823" i="1"/>
  <c r="L6951" i="1"/>
  <c r="M6951" i="1"/>
  <c r="L6952" i="1"/>
  <c r="M6952" i="1"/>
  <c r="L6953" i="1"/>
  <c r="M6953" i="1"/>
  <c r="L6971" i="1"/>
  <c r="M6971" i="1"/>
  <c r="L7034" i="1"/>
  <c r="M7034" i="1"/>
  <c r="L7021" i="1"/>
  <c r="M7021" i="1"/>
  <c r="L7055" i="1"/>
  <c r="M7055" i="1"/>
  <c r="L7058" i="1"/>
  <c r="M7058" i="1"/>
  <c r="L7069" i="1"/>
  <c r="M7069" i="1"/>
  <c r="L7070" i="1"/>
  <c r="M7070" i="1"/>
  <c r="L7073" i="1"/>
  <c r="M7073" i="1"/>
  <c r="L7405" i="1"/>
  <c r="M7405" i="1"/>
  <c r="L7278" i="1"/>
  <c r="M7278" i="1"/>
  <c r="L7413" i="1"/>
  <c r="M7413" i="1"/>
  <c r="L7429" i="1"/>
  <c r="M7429" i="1"/>
  <c r="L7459" i="1"/>
  <c r="M7459" i="1"/>
  <c r="L7460" i="1"/>
  <c r="M7460" i="1"/>
  <c r="L7465" i="1"/>
  <c r="M7465" i="1"/>
  <c r="L7484" i="1"/>
  <c r="M7484" i="1"/>
  <c r="L7522" i="1"/>
  <c r="M7522" i="1"/>
  <c r="L7563" i="1"/>
  <c r="M7563" i="1"/>
  <c r="L7566" i="1"/>
  <c r="M7566" i="1"/>
  <c r="L7568" i="1"/>
  <c r="M7568" i="1"/>
  <c r="L7571" i="1"/>
  <c r="M7571" i="1"/>
  <c r="L7583" i="1"/>
  <c r="M7583" i="1"/>
  <c r="L7587" i="1"/>
  <c r="M7587" i="1"/>
  <c r="L7599" i="1"/>
  <c r="M7599" i="1"/>
  <c r="L7608" i="1"/>
  <c r="M7608" i="1"/>
  <c r="L7615" i="1"/>
  <c r="M7615" i="1"/>
  <c r="L7614" i="1"/>
  <c r="M7614" i="1"/>
  <c r="L7617" i="1"/>
  <c r="M7617" i="1"/>
  <c r="L7618" i="1"/>
  <c r="M7618" i="1"/>
  <c r="L7620" i="1"/>
  <c r="M7620" i="1"/>
  <c r="L7628" i="1"/>
  <c r="M7628" i="1"/>
  <c r="L7655" i="1"/>
  <c r="M7655" i="1"/>
  <c r="L7656" i="1"/>
  <c r="M7656" i="1"/>
  <c r="L7661" i="1"/>
  <c r="M7661" i="1"/>
  <c r="L7662" i="1"/>
  <c r="M7662" i="1"/>
  <c r="L7663" i="1"/>
  <c r="M7663" i="1"/>
  <c r="L7665" i="1"/>
  <c r="M7665" i="1"/>
  <c r="L7669" i="1"/>
  <c r="M7669" i="1"/>
  <c r="L7689" i="1"/>
  <c r="M7689" i="1"/>
  <c r="L7691" i="1"/>
  <c r="M7691" i="1"/>
  <c r="L7692" i="1"/>
  <c r="M7692" i="1"/>
  <c r="L7695" i="1"/>
  <c r="M7695" i="1"/>
  <c r="L7697" i="1"/>
  <c r="M7697" i="1"/>
  <c r="L7701" i="1"/>
  <c r="M7701" i="1"/>
  <c r="L7705" i="1"/>
  <c r="M7705" i="1"/>
  <c r="L7708" i="1"/>
  <c r="M7708" i="1"/>
  <c r="L7709" i="1"/>
  <c r="M7709" i="1"/>
  <c r="L7714" i="1"/>
  <c r="M7714" i="1"/>
  <c r="L7717" i="1"/>
  <c r="M7717" i="1"/>
  <c r="L7720" i="1"/>
  <c r="M7720" i="1"/>
  <c r="L7721" i="1"/>
  <c r="M7721" i="1"/>
  <c r="L7722" i="1"/>
  <c r="M7722" i="1"/>
  <c r="L7725" i="1"/>
  <c r="M7725" i="1"/>
  <c r="L7723" i="1"/>
  <c r="M7723" i="1"/>
  <c r="L7724" i="1"/>
  <c r="M7724" i="1"/>
  <c r="L7726" i="1"/>
  <c r="M7726" i="1"/>
  <c r="L6875" i="1"/>
  <c r="M6875" i="1"/>
  <c r="L6880" i="1"/>
  <c r="M6880" i="1"/>
  <c r="L6885" i="1"/>
  <c r="M6885" i="1"/>
  <c r="L6886" i="1"/>
  <c r="M6886" i="1"/>
  <c r="L6887" i="1"/>
  <c r="M6887" i="1"/>
  <c r="L6982" i="1"/>
  <c r="M6982" i="1"/>
  <c r="L6984" i="1"/>
  <c r="M6984" i="1"/>
  <c r="L7001" i="1"/>
  <c r="M7001" i="1"/>
  <c r="L7004" i="1"/>
  <c r="M7004" i="1"/>
  <c r="L7013" i="1"/>
  <c r="M7013" i="1"/>
  <c r="L7022" i="1"/>
  <c r="M7022" i="1"/>
  <c r="L7079" i="1"/>
  <c r="M7079" i="1"/>
  <c r="L7081" i="1"/>
  <c r="M7081" i="1"/>
  <c r="L7109" i="1"/>
  <c r="M7109" i="1"/>
  <c r="L7110" i="1"/>
  <c r="M7110" i="1"/>
  <c r="L7112" i="1"/>
  <c r="M7112" i="1"/>
  <c r="L7119" i="1"/>
  <c r="M7119" i="1"/>
  <c r="L7124" i="1"/>
  <c r="M7124" i="1"/>
  <c r="L7128" i="1"/>
  <c r="M7128" i="1"/>
  <c r="L7172" i="1"/>
  <c r="M7172" i="1"/>
  <c r="L7173" i="1"/>
  <c r="M7173" i="1"/>
  <c r="L7175" i="1"/>
  <c r="M7175" i="1"/>
  <c r="L7179" i="1"/>
  <c r="M7179" i="1"/>
  <c r="L7180" i="1"/>
  <c r="M7180" i="1"/>
  <c r="L7200" i="1"/>
  <c r="M7200" i="1"/>
  <c r="L7212" i="1"/>
  <c r="M7212" i="1"/>
  <c r="L7215" i="1"/>
  <c r="M7215" i="1"/>
  <c r="L7217" i="1"/>
  <c r="M7217" i="1"/>
  <c r="L7219" i="1"/>
  <c r="M7219" i="1"/>
  <c r="L7220" i="1"/>
  <c r="M7220" i="1"/>
  <c r="L7222" i="1"/>
  <c r="M7222" i="1"/>
  <c r="L7226" i="1"/>
  <c r="M7226" i="1"/>
  <c r="L7233" i="1"/>
  <c r="M7233" i="1"/>
  <c r="L7253" i="1"/>
  <c r="M7253" i="1"/>
  <c r="L7255" i="1"/>
  <c r="M7255" i="1"/>
  <c r="L7256" i="1"/>
  <c r="M7256" i="1"/>
  <c r="L7282" i="1"/>
  <c r="M7282" i="1"/>
  <c r="L7313" i="1"/>
  <c r="M7313" i="1"/>
  <c r="L7342" i="1"/>
  <c r="M7342" i="1"/>
  <c r="L7349" i="1"/>
  <c r="M7349" i="1"/>
  <c r="L7350" i="1"/>
  <c r="M7350" i="1"/>
  <c r="L7364" i="1"/>
  <c r="M7364" i="1"/>
  <c r="L7365" i="1"/>
  <c r="M7365" i="1"/>
  <c r="L7370" i="1"/>
  <c r="M7370" i="1"/>
  <c r="L7386" i="1"/>
  <c r="M7386" i="1"/>
  <c r="L7390" i="1"/>
  <c r="M7390" i="1"/>
  <c r="L7392" i="1"/>
  <c r="M7392" i="1"/>
  <c r="L7393" i="1"/>
  <c r="M7393" i="1"/>
  <c r="L7396" i="1"/>
  <c r="M7396" i="1"/>
  <c r="L7403" i="1"/>
  <c r="M7403" i="1"/>
  <c r="L7430" i="1"/>
  <c r="M7430" i="1"/>
  <c r="L7471" i="1"/>
  <c r="M7471" i="1"/>
  <c r="L7474" i="1"/>
  <c r="M7474" i="1"/>
  <c r="L7479" i="1"/>
  <c r="M7479" i="1"/>
  <c r="L7506" i="1"/>
  <c r="M7506" i="1"/>
  <c r="L7508" i="1"/>
  <c r="M7508" i="1"/>
  <c r="L7519" i="1"/>
  <c r="M7519" i="1"/>
  <c r="L7529" i="1"/>
  <c r="M7529" i="1"/>
  <c r="L7533" i="1"/>
  <c r="M7533" i="1"/>
  <c r="L7547" i="1"/>
  <c r="M7547" i="1"/>
  <c r="L7572" i="1"/>
  <c r="M7572" i="1"/>
  <c r="L7573" i="1"/>
  <c r="M7573" i="1"/>
  <c r="L7586" i="1"/>
  <c r="M7586" i="1"/>
  <c r="L7629" i="1"/>
  <c r="M7629" i="1"/>
  <c r="L7637" i="1"/>
  <c r="M7637" i="1"/>
  <c r="L6811" i="1"/>
  <c r="M6811" i="1"/>
  <c r="L6842" i="1"/>
  <c r="M6842" i="1"/>
  <c r="L6845" i="1"/>
  <c r="M6845" i="1"/>
  <c r="L6846" i="1"/>
  <c r="M6846" i="1"/>
  <c r="L6870" i="1"/>
  <c r="M6870" i="1"/>
  <c r="L6874" i="1"/>
  <c r="M6874" i="1"/>
  <c r="L6877" i="1"/>
  <c r="M6877" i="1"/>
  <c r="L6890" i="1"/>
  <c r="M6890" i="1"/>
  <c r="L6894" i="1"/>
  <c r="M6894" i="1"/>
  <c r="L6914" i="1"/>
  <c r="M6914" i="1"/>
  <c r="L6921" i="1"/>
  <c r="M6921" i="1"/>
  <c r="L6923" i="1"/>
  <c r="M6923" i="1"/>
  <c r="L6925" i="1"/>
  <c r="M6925" i="1"/>
  <c r="L6927" i="1"/>
  <c r="M6927" i="1"/>
  <c r="L6941" i="1"/>
  <c r="M6941" i="1"/>
  <c r="L6947" i="1"/>
  <c r="M6947" i="1"/>
  <c r="L6949" i="1"/>
  <c r="M6949" i="1"/>
  <c r="L6955" i="1"/>
  <c r="M6955" i="1"/>
  <c r="L6965" i="1"/>
  <c r="M6965" i="1"/>
  <c r="L6976" i="1"/>
  <c r="M6976" i="1"/>
  <c r="L6988" i="1"/>
  <c r="M6988" i="1"/>
  <c r="L6990" i="1"/>
  <c r="M6990" i="1"/>
  <c r="L6369" i="1"/>
  <c r="M6369" i="1"/>
  <c r="L7003" i="1"/>
  <c r="M7003" i="1"/>
  <c r="L7024" i="1"/>
  <c r="M7024" i="1"/>
  <c r="L7036" i="1"/>
  <c r="M7036" i="1"/>
  <c r="L7043" i="1"/>
  <c r="M7043" i="1"/>
  <c r="L7086" i="1"/>
  <c r="M7086" i="1"/>
  <c r="L7087" i="1"/>
  <c r="M7087" i="1"/>
  <c r="L7098" i="1"/>
  <c r="M7098" i="1"/>
  <c r="L7113" i="1"/>
  <c r="M7113" i="1"/>
  <c r="L7120" i="1"/>
  <c r="M7120" i="1"/>
  <c r="L7130" i="1"/>
  <c r="M7130" i="1"/>
  <c r="L7133" i="1"/>
  <c r="M7133" i="1"/>
  <c r="L7135" i="1"/>
  <c r="M7135" i="1"/>
  <c r="L7147" i="1"/>
  <c r="M7147" i="1"/>
  <c r="L7169" i="1"/>
  <c r="M7169" i="1"/>
  <c r="L7258" i="1"/>
  <c r="M7258" i="1"/>
  <c r="L7277" i="1"/>
  <c r="M7277" i="1"/>
  <c r="L7279" i="1"/>
  <c r="M7279" i="1"/>
  <c r="L7280" i="1"/>
  <c r="M7280" i="1"/>
  <c r="L7287" i="1"/>
  <c r="M7287" i="1"/>
  <c r="L7289" i="1"/>
  <c r="M7289" i="1"/>
  <c r="L7292" i="1"/>
  <c r="M7292" i="1"/>
  <c r="L7295" i="1"/>
  <c r="M7295" i="1"/>
  <c r="L7311" i="1"/>
  <c r="M7311" i="1"/>
  <c r="L7356" i="1"/>
  <c r="M7356" i="1"/>
  <c r="L7363" i="1"/>
  <c r="M7363" i="1"/>
  <c r="L7371" i="1"/>
  <c r="M7371" i="1"/>
  <c r="L7373" i="1"/>
  <c r="M7373" i="1"/>
  <c r="L7375" i="1"/>
  <c r="M7375" i="1"/>
  <c r="L7376" i="1"/>
  <c r="M7376" i="1"/>
  <c r="L7378" i="1"/>
  <c r="M7378" i="1"/>
  <c r="L7379" i="1"/>
  <c r="M7379" i="1"/>
  <c r="L7380" i="1"/>
  <c r="M7380" i="1"/>
  <c r="L7385" i="1"/>
  <c r="M7385" i="1"/>
  <c r="L7389" i="1"/>
  <c r="M7389" i="1"/>
  <c r="L7409" i="1"/>
  <c r="M7409" i="1"/>
  <c r="L7410" i="1"/>
  <c r="M7410" i="1"/>
  <c r="L7435" i="1"/>
  <c r="M7435" i="1"/>
  <c r="L7452" i="1"/>
  <c r="M7452" i="1"/>
  <c r="L6798" i="1"/>
  <c r="M6798" i="1"/>
  <c r="L6836" i="1"/>
  <c r="M6836" i="1"/>
  <c r="L6838" i="1"/>
  <c r="M6838" i="1"/>
  <c r="L6851" i="1"/>
  <c r="M6851" i="1"/>
  <c r="L6888" i="1"/>
  <c r="M6888" i="1"/>
  <c r="L6900" i="1"/>
  <c r="M6900" i="1"/>
  <c r="L6902" i="1"/>
  <c r="M6902" i="1"/>
  <c r="L6903" i="1"/>
  <c r="M6903" i="1"/>
  <c r="L6908" i="1"/>
  <c r="M6908" i="1"/>
  <c r="L6911" i="1"/>
  <c r="M6911" i="1"/>
  <c r="L6912" i="1"/>
  <c r="M6912" i="1"/>
  <c r="L6916" i="1"/>
  <c r="M6916" i="1"/>
  <c r="L6962" i="1"/>
  <c r="M6962" i="1"/>
  <c r="L6964" i="1"/>
  <c r="M6964" i="1"/>
  <c r="L6974" i="1"/>
  <c r="M6974" i="1"/>
  <c r="L6980" i="1"/>
  <c r="M6980" i="1"/>
  <c r="L6996" i="1"/>
  <c r="M6996" i="1"/>
  <c r="L6997" i="1"/>
  <c r="M6997" i="1"/>
  <c r="L7044" i="1"/>
  <c r="M7044" i="1"/>
  <c r="L7056" i="1"/>
  <c r="M7056" i="1"/>
  <c r="L7063" i="1"/>
  <c r="M7063" i="1"/>
  <c r="L7071" i="1"/>
  <c r="M7071" i="1"/>
  <c r="L7093" i="1"/>
  <c r="M7093" i="1"/>
  <c r="L7102" i="1"/>
  <c r="M7102" i="1"/>
  <c r="L7100" i="1"/>
  <c r="M7100" i="1"/>
  <c r="L7105" i="1"/>
  <c r="M7105" i="1"/>
  <c r="L7117" i="1"/>
  <c r="M7117" i="1"/>
  <c r="L7121" i="1"/>
  <c r="M7121" i="1"/>
  <c r="L7134" i="1"/>
  <c r="M7134" i="1"/>
  <c r="L7139" i="1"/>
  <c r="M7139" i="1"/>
  <c r="L7140" i="1"/>
  <c r="M7140" i="1"/>
  <c r="L7144" i="1"/>
  <c r="M7144" i="1"/>
  <c r="L7146" i="1"/>
  <c r="M7146" i="1"/>
  <c r="L7163" i="1"/>
  <c r="M7163" i="1"/>
  <c r="L7165" i="1"/>
  <c r="M7165" i="1"/>
  <c r="L7183" i="1"/>
  <c r="M7183" i="1"/>
  <c r="L7184" i="1"/>
  <c r="M7184" i="1"/>
  <c r="L7185" i="1"/>
  <c r="M7185" i="1"/>
  <c r="L7186" i="1"/>
  <c r="M7186" i="1"/>
  <c r="L7284" i="1"/>
  <c r="M7284" i="1"/>
  <c r="L7312" i="1"/>
  <c r="M7312" i="1"/>
  <c r="L7318" i="1"/>
  <c r="M7318" i="1"/>
  <c r="L7321" i="1"/>
  <c r="M7321" i="1"/>
  <c r="L7327" i="1"/>
  <c r="M7327" i="1"/>
  <c r="L7333" i="1"/>
  <c r="M7333" i="1"/>
  <c r="L7334" i="1"/>
  <c r="M7334" i="1"/>
  <c r="L7382" i="1"/>
  <c r="M7382" i="1"/>
  <c r="L7399" i="1"/>
  <c r="M7399" i="1"/>
  <c r="L7469" i="1"/>
  <c r="M7469" i="1"/>
  <c r="L7482" i="1"/>
  <c r="M7482" i="1"/>
  <c r="L7486" i="1"/>
  <c r="M7486" i="1"/>
  <c r="L7498" i="1"/>
  <c r="M7498" i="1"/>
  <c r="L7502" i="1"/>
  <c r="M7502" i="1"/>
  <c r="L7507" i="1"/>
  <c r="M7507" i="1"/>
  <c r="L7531" i="1"/>
  <c r="M7531" i="1"/>
  <c r="L7532" i="1"/>
  <c r="M7532" i="1"/>
  <c r="L7550" i="1"/>
  <c r="M7550" i="1"/>
  <c r="L7553" i="1"/>
  <c r="M7553" i="1"/>
  <c r="L7556" i="1"/>
  <c r="M7556" i="1"/>
  <c r="L7560" i="1"/>
  <c r="M7560" i="1"/>
  <c r="L7577" i="1"/>
  <c r="M7577" i="1"/>
  <c r="L7603" i="1"/>
  <c r="M7603" i="1"/>
  <c r="L7605" i="1"/>
  <c r="M7605" i="1"/>
  <c r="L7612" i="1"/>
  <c r="M7612" i="1"/>
  <c r="L7613" i="1"/>
  <c r="M7613" i="1"/>
  <c r="L6795" i="1"/>
  <c r="M6795" i="1"/>
  <c r="L6804" i="1"/>
  <c r="M6804" i="1"/>
  <c r="L6805" i="1"/>
  <c r="M6805" i="1"/>
  <c r="L6817" i="1"/>
  <c r="M6817" i="1"/>
  <c r="L6822" i="1"/>
  <c r="M6822" i="1"/>
  <c r="L6824" i="1"/>
  <c r="M6824" i="1"/>
  <c r="L6827" i="1"/>
  <c r="M6827" i="1"/>
  <c r="L6828" i="1"/>
  <c r="M6828" i="1"/>
  <c r="L6834" i="1"/>
  <c r="M6834" i="1"/>
  <c r="L6855" i="1"/>
  <c r="M6855" i="1"/>
  <c r="L6876" i="1"/>
  <c r="M6876" i="1"/>
  <c r="L6881" i="1"/>
  <c r="M6881" i="1"/>
  <c r="L6939" i="1"/>
  <c r="M6939" i="1"/>
  <c r="L6943" i="1"/>
  <c r="M6943" i="1"/>
  <c r="L6945" i="1"/>
  <c r="M6945" i="1"/>
  <c r="L6946" i="1"/>
  <c r="M6946" i="1"/>
  <c r="L6950" i="1"/>
  <c r="M6950" i="1"/>
  <c r="L6954" i="1"/>
  <c r="M6954" i="1"/>
  <c r="L6968" i="1"/>
  <c r="M6968" i="1"/>
  <c r="L6972" i="1"/>
  <c r="M6972" i="1"/>
  <c r="L6973" i="1"/>
  <c r="M6973" i="1"/>
  <c r="L6981" i="1"/>
  <c r="M6981" i="1"/>
  <c r="L6983" i="1"/>
  <c r="M6983" i="1"/>
  <c r="L6987" i="1"/>
  <c r="M6987" i="1"/>
  <c r="L6989" i="1"/>
  <c r="M6989" i="1"/>
  <c r="L6991" i="1"/>
  <c r="M6991" i="1"/>
  <c r="L6993" i="1"/>
  <c r="M6993" i="1"/>
  <c r="L7007" i="1"/>
  <c r="M7007" i="1"/>
  <c r="L7010" i="1"/>
  <c r="M7010" i="1"/>
  <c r="L7014" i="1"/>
  <c r="M7014" i="1"/>
  <c r="L7016" i="1"/>
  <c r="M7016" i="1"/>
  <c r="L7048" i="1"/>
  <c r="M7048" i="1"/>
  <c r="L7023" i="1"/>
  <c r="M7023" i="1"/>
  <c r="L7091" i="1"/>
  <c r="M7091" i="1"/>
  <c r="L7092" i="1"/>
  <c r="M7092" i="1"/>
  <c r="L7097" i="1"/>
  <c r="M7097" i="1"/>
  <c r="L7103" i="1"/>
  <c r="M7103" i="1"/>
  <c r="L7108" i="1"/>
  <c r="M7108" i="1"/>
  <c r="L7111" i="1"/>
  <c r="M7111" i="1"/>
  <c r="L7116" i="1"/>
  <c r="M7116" i="1"/>
  <c r="L7122" i="1"/>
  <c r="M7122" i="1"/>
  <c r="L7126" i="1"/>
  <c r="M7126" i="1"/>
  <c r="L7138" i="1"/>
  <c r="M7138" i="1"/>
  <c r="L7162" i="1"/>
  <c r="M7162" i="1"/>
  <c r="L7166" i="1"/>
  <c r="M7166" i="1"/>
  <c r="L7167" i="1"/>
  <c r="M7167" i="1"/>
  <c r="L7168" i="1"/>
  <c r="M7168" i="1"/>
  <c r="L7177" i="1"/>
  <c r="M7177" i="1"/>
  <c r="L7181" i="1"/>
  <c r="M7181" i="1"/>
  <c r="L7188" i="1"/>
  <c r="M7188" i="1"/>
  <c r="L7190" i="1"/>
  <c r="M7190" i="1"/>
  <c r="L7191" i="1"/>
  <c r="M7191" i="1"/>
  <c r="L7192" i="1"/>
  <c r="M7192" i="1"/>
  <c r="L7193" i="1"/>
  <c r="M7193" i="1"/>
  <c r="L7195" i="1"/>
  <c r="M7195" i="1"/>
  <c r="L7196" i="1"/>
  <c r="M7196" i="1"/>
  <c r="L7197" i="1"/>
  <c r="M7197" i="1"/>
  <c r="L7202" i="1"/>
  <c r="M7202" i="1"/>
  <c r="L7204" i="1"/>
  <c r="M7204" i="1"/>
  <c r="L7207" i="1"/>
  <c r="M7207" i="1"/>
  <c r="L7251" i="1"/>
  <c r="M7251" i="1"/>
  <c r="L6793" i="1"/>
  <c r="M6793" i="1"/>
  <c r="L6796" i="1"/>
  <c r="M6796" i="1"/>
  <c r="L6809" i="1"/>
  <c r="M6809" i="1"/>
  <c r="L6810" i="1"/>
  <c r="M6810" i="1"/>
  <c r="L6832" i="1"/>
  <c r="M6832" i="1"/>
  <c r="L6839" i="1"/>
  <c r="M6839" i="1"/>
  <c r="L6843" i="1"/>
  <c r="M6843" i="1"/>
  <c r="L6901" i="1"/>
  <c r="M6901" i="1"/>
  <c r="L6919" i="1"/>
  <c r="M6919" i="1"/>
  <c r="L6940" i="1"/>
  <c r="M6940" i="1"/>
  <c r="L7047" i="1"/>
  <c r="M7047" i="1"/>
  <c r="L7050" i="1"/>
  <c r="M7050" i="1"/>
  <c r="L7053" i="1"/>
  <c r="M7053" i="1"/>
  <c r="L7061" i="1"/>
  <c r="M7061" i="1"/>
  <c r="L7065" i="1"/>
  <c r="M7065" i="1"/>
  <c r="L7107" i="1"/>
  <c r="M7107" i="1"/>
  <c r="L7178" i="1"/>
  <c r="M7178" i="1"/>
  <c r="L7182" i="1"/>
  <c r="M7182" i="1"/>
  <c r="L7187" i="1"/>
  <c r="M7187" i="1"/>
  <c r="L7189" i="1"/>
  <c r="M7189" i="1"/>
  <c r="L7194" i="1"/>
  <c r="M7194" i="1"/>
  <c r="L7209" i="1"/>
  <c r="M7209" i="1"/>
  <c r="L7252" i="1"/>
  <c r="M7252" i="1"/>
  <c r="L7293" i="1"/>
  <c r="M7293" i="1"/>
  <c r="L7298" i="1"/>
  <c r="M7298" i="1"/>
  <c r="L7301" i="1"/>
  <c r="M7301" i="1"/>
  <c r="L7347" i="1"/>
  <c r="M7347" i="1"/>
  <c r="L7351" i="1"/>
  <c r="M7351" i="1"/>
  <c r="L7354" i="1"/>
  <c r="M7354" i="1"/>
  <c r="L7398" i="1"/>
  <c r="M7398" i="1"/>
  <c r="L7463" i="1"/>
  <c r="M7463" i="1"/>
  <c r="L7464" i="1"/>
  <c r="M7464" i="1"/>
  <c r="L7466" i="1"/>
  <c r="M7466" i="1"/>
  <c r="L7467" i="1"/>
  <c r="M7467" i="1"/>
  <c r="L7472" i="1"/>
  <c r="M7472" i="1"/>
  <c r="L7473" i="1"/>
  <c r="M7473" i="1"/>
  <c r="L7476" i="1"/>
  <c r="M7476" i="1"/>
  <c r="L7477" i="1"/>
  <c r="M7477" i="1"/>
  <c r="L7483" i="1"/>
  <c r="M7483" i="1"/>
  <c r="L7485" i="1"/>
  <c r="M7485" i="1"/>
  <c r="L7487" i="1"/>
  <c r="M7487" i="1"/>
  <c r="L7491" i="1"/>
  <c r="M7491" i="1"/>
  <c r="L7492" i="1"/>
  <c r="M7492" i="1"/>
  <c r="L7497" i="1"/>
  <c r="M7497" i="1"/>
  <c r="L7500" i="1"/>
  <c r="M7500" i="1"/>
  <c r="L7503" i="1"/>
  <c r="M7503" i="1"/>
  <c r="L7505" i="1"/>
  <c r="M7505" i="1"/>
  <c r="L7510" i="1"/>
  <c r="M7510" i="1"/>
  <c r="L7511" i="1"/>
  <c r="M7511" i="1"/>
  <c r="L7512" i="1"/>
  <c r="M7512" i="1"/>
  <c r="L7514" i="1"/>
  <c r="M7514" i="1"/>
  <c r="L7517" i="1"/>
  <c r="M7517" i="1"/>
  <c r="L7521" i="1"/>
  <c r="M7521" i="1"/>
  <c r="L7580" i="1"/>
  <c r="M7580" i="1"/>
  <c r="L7523" i="1"/>
  <c r="M7523" i="1"/>
  <c r="L7525" i="1"/>
  <c r="M7525" i="1"/>
  <c r="L7528" i="1"/>
  <c r="M7528" i="1"/>
  <c r="L7564" i="1"/>
  <c r="M7564" i="1"/>
  <c r="L7590" i="1"/>
  <c r="M7590" i="1"/>
  <c r="L7592" i="1"/>
  <c r="M7592" i="1"/>
  <c r="L6790" i="1"/>
  <c r="M6790" i="1"/>
  <c r="L6792" i="1"/>
  <c r="M6792" i="1"/>
  <c r="L6799" i="1"/>
  <c r="M6799" i="1"/>
  <c r="L6808" i="1"/>
  <c r="M6808" i="1"/>
  <c r="L6812" i="1"/>
  <c r="M6812" i="1"/>
  <c r="L6818" i="1"/>
  <c r="M6818" i="1"/>
  <c r="L6821" i="1"/>
  <c r="M6821" i="1"/>
  <c r="L6826" i="1"/>
  <c r="M6826" i="1"/>
  <c r="L6840" i="1"/>
  <c r="M6840" i="1"/>
  <c r="L6844" i="1"/>
  <c r="M6844" i="1"/>
  <c r="L6847" i="1"/>
  <c r="M6847" i="1"/>
  <c r="L6871" i="1"/>
  <c r="M6871" i="1"/>
  <c r="L6879" i="1"/>
  <c r="M6879" i="1"/>
  <c r="L6977" i="1"/>
  <c r="M6977" i="1"/>
  <c r="L7005" i="1"/>
  <c r="M7005" i="1"/>
  <c r="L7062" i="1"/>
  <c r="M7062" i="1"/>
  <c r="L7068" i="1"/>
  <c r="M7068" i="1"/>
  <c r="L7074" i="1"/>
  <c r="M7074" i="1"/>
  <c r="L7082" i="1"/>
  <c r="M7082" i="1"/>
  <c r="L7148" i="1"/>
  <c r="M7148" i="1"/>
  <c r="L7174" i="1"/>
  <c r="M7174" i="1"/>
  <c r="L7224" i="1"/>
  <c r="M7224" i="1"/>
  <c r="L7238" i="1"/>
  <c r="M7238" i="1"/>
  <c r="L7261" i="1"/>
  <c r="M7261" i="1"/>
  <c r="L7262" i="1"/>
  <c r="M7262" i="1"/>
  <c r="L7266" i="1"/>
  <c r="M7266" i="1"/>
  <c r="L7314" i="1"/>
  <c r="M7314" i="1"/>
  <c r="L7315" i="1"/>
  <c r="M7315" i="1"/>
  <c r="L7329" i="1"/>
  <c r="M7329" i="1"/>
  <c r="L7336" i="1"/>
  <c r="M7336" i="1"/>
  <c r="L7526" i="1"/>
  <c r="M7526" i="1"/>
  <c r="L7544" i="1"/>
  <c r="M7544" i="1"/>
  <c r="L7546" i="1"/>
  <c r="M7546" i="1"/>
  <c r="L7567" i="1"/>
  <c r="M7567" i="1"/>
  <c r="L7569" i="1"/>
  <c r="M7569" i="1"/>
  <c r="L7575" i="1"/>
  <c r="M7575" i="1"/>
  <c r="L7594" i="1"/>
  <c r="M7594" i="1"/>
  <c r="L7595" i="1"/>
  <c r="M7595" i="1"/>
  <c r="L7596" i="1"/>
  <c r="M7596" i="1"/>
  <c r="L7598" i="1"/>
  <c r="M7598" i="1"/>
  <c r="L7600" i="1"/>
  <c r="M7600" i="1"/>
  <c r="L7602" i="1"/>
  <c r="M7602" i="1"/>
  <c r="L7604" i="1"/>
  <c r="M7604" i="1"/>
  <c r="L7606" i="1"/>
  <c r="M7606" i="1"/>
  <c r="L7607" i="1"/>
  <c r="M7607" i="1"/>
  <c r="L7609" i="1"/>
  <c r="M7609" i="1"/>
  <c r="L7610" i="1"/>
  <c r="M7610" i="1"/>
  <c r="L7611" i="1"/>
  <c r="M7611" i="1"/>
  <c r="L7619" i="1"/>
  <c r="M7619" i="1"/>
  <c r="L7616" i="1"/>
  <c r="M7616" i="1"/>
  <c r="L7621" i="1"/>
  <c r="M7621" i="1"/>
  <c r="L7622" i="1"/>
  <c r="M7622" i="1"/>
  <c r="L7623" i="1"/>
  <c r="M7623" i="1"/>
  <c r="L7626" i="1"/>
  <c r="M7626" i="1"/>
  <c r="L7627" i="1"/>
  <c r="M7627" i="1"/>
  <c r="L7630" i="1"/>
  <c r="M7630" i="1"/>
  <c r="L7632" i="1"/>
  <c r="M7632" i="1"/>
  <c r="L7634" i="1"/>
  <c r="M7634" i="1"/>
  <c r="L7635" i="1"/>
  <c r="M7635" i="1"/>
  <c r="L7636" i="1"/>
  <c r="M7636" i="1"/>
  <c r="L7638" i="1"/>
  <c r="M7638" i="1"/>
  <c r="L7639" i="1"/>
  <c r="M7639" i="1"/>
  <c r="L7640" i="1"/>
  <c r="M7640" i="1"/>
  <c r="L7641" i="1"/>
  <c r="M7641" i="1"/>
  <c r="L7642" i="1"/>
  <c r="M7642" i="1"/>
  <c r="L7643" i="1"/>
  <c r="M7643" i="1"/>
  <c r="L6800" i="1"/>
  <c r="M6800" i="1"/>
  <c r="L6814" i="1"/>
  <c r="M6814" i="1"/>
  <c r="L6829" i="1"/>
  <c r="M6829" i="1"/>
  <c r="L6835" i="1"/>
  <c r="M6835" i="1"/>
  <c r="L6891" i="1"/>
  <c r="M6891" i="1"/>
  <c r="L6892" i="1"/>
  <c r="M6892" i="1"/>
  <c r="L6910" i="1"/>
  <c r="M6910" i="1"/>
  <c r="L6924" i="1"/>
  <c r="M6924" i="1"/>
  <c r="L6929" i="1"/>
  <c r="M6929" i="1"/>
  <c r="L6944" i="1"/>
  <c r="M6944" i="1"/>
  <c r="L7027" i="1"/>
  <c r="M7027" i="1"/>
  <c r="L7028" i="1"/>
  <c r="M7028" i="1"/>
  <c r="L7029" i="1"/>
  <c r="M7029" i="1"/>
  <c r="L7035" i="1"/>
  <c r="M7035" i="1"/>
  <c r="L7037" i="1"/>
  <c r="M7037" i="1"/>
  <c r="L7045" i="1"/>
  <c r="M7045" i="1"/>
  <c r="L7046" i="1"/>
  <c r="M7046" i="1"/>
  <c r="L7054" i="1"/>
  <c r="M7054" i="1"/>
  <c r="L7060" i="1"/>
  <c r="M7060" i="1"/>
  <c r="L7127" i="1"/>
  <c r="M7127" i="1"/>
  <c r="L7267" i="1"/>
  <c r="M7267" i="1"/>
  <c r="L7270" i="1"/>
  <c r="M7270" i="1"/>
  <c r="L7271" i="1"/>
  <c r="M7271" i="1"/>
  <c r="L7272" i="1"/>
  <c r="M7272" i="1"/>
  <c r="L7325" i="1"/>
  <c r="M7325" i="1"/>
  <c r="L7341" i="1"/>
  <c r="M7341" i="1"/>
  <c r="L7344" i="1"/>
  <c r="M7344" i="1"/>
  <c r="L7359" i="1"/>
  <c r="M7359" i="1"/>
  <c r="L7394" i="1"/>
  <c r="M7394" i="1"/>
  <c r="L7455" i="1"/>
  <c r="M7455" i="1"/>
  <c r="L7461" i="1"/>
  <c r="M7461" i="1"/>
  <c r="L7470" i="1"/>
  <c r="M7470" i="1"/>
  <c r="L7475" i="1"/>
  <c r="M7475" i="1"/>
  <c r="L7478" i="1"/>
  <c r="M7478" i="1"/>
  <c r="L7481" i="1"/>
  <c r="M7481" i="1"/>
  <c r="L7501" i="1"/>
  <c r="M7501" i="1"/>
  <c r="L7504" i="1"/>
  <c r="M7504" i="1"/>
  <c r="L7555" i="1"/>
  <c r="M7555" i="1"/>
  <c r="L7570" i="1"/>
  <c r="M7570" i="1"/>
  <c r="L7581" i="1"/>
  <c r="M7581" i="1"/>
  <c r="L7582" i="1"/>
  <c r="M7582" i="1"/>
  <c r="L7591" i="1"/>
  <c r="M7591" i="1"/>
  <c r="L7631" i="1"/>
  <c r="M7631" i="1"/>
  <c r="L7633" i="1"/>
  <c r="M7633" i="1"/>
  <c r="L7644" i="1"/>
  <c r="M7644" i="1"/>
  <c r="L7645" i="1"/>
  <c r="M7645" i="1"/>
  <c r="L7646" i="1"/>
  <c r="M7646" i="1"/>
  <c r="L7647" i="1"/>
  <c r="M7647" i="1"/>
  <c r="L7648" i="1"/>
  <c r="M7648" i="1"/>
  <c r="L7649" i="1"/>
  <c r="M7649" i="1"/>
  <c r="L7651" i="1"/>
  <c r="M7651" i="1"/>
  <c r="L7652" i="1"/>
  <c r="M7652" i="1"/>
  <c r="L7653" i="1"/>
  <c r="M7653" i="1"/>
  <c r="L7654" i="1"/>
  <c r="M7654" i="1"/>
  <c r="L6789" i="1"/>
  <c r="M6789" i="1"/>
  <c r="L6794" i="1"/>
  <c r="M6794" i="1"/>
  <c r="L6801" i="1"/>
  <c r="M6801" i="1"/>
  <c r="L6802" i="1"/>
  <c r="M6802" i="1"/>
  <c r="L6807" i="1"/>
  <c r="M6807" i="1"/>
  <c r="L6820" i="1"/>
  <c r="M6820" i="1"/>
  <c r="L6889" i="1"/>
  <c r="M6889" i="1"/>
  <c r="L6898" i="1"/>
  <c r="M6898" i="1"/>
  <c r="L6931" i="1"/>
  <c r="M6931" i="1"/>
  <c r="L6938" i="1"/>
  <c r="M6938" i="1"/>
  <c r="L7000" i="1"/>
  <c r="M7000" i="1"/>
  <c r="L7002" i="1"/>
  <c r="M7002" i="1"/>
  <c r="L7008" i="1"/>
  <c r="M7008" i="1"/>
  <c r="L7012" i="1"/>
  <c r="M7012" i="1"/>
  <c r="L7015" i="1"/>
  <c r="M7015" i="1"/>
  <c r="L7018" i="1"/>
  <c r="M7018" i="1"/>
  <c r="L7049" i="1"/>
  <c r="M7049" i="1"/>
  <c r="L7051" i="1"/>
  <c r="M7051" i="1"/>
  <c r="L7052" i="1"/>
  <c r="M7052" i="1"/>
  <c r="L7059" i="1"/>
  <c r="M7059" i="1"/>
  <c r="L7078" i="1"/>
  <c r="M7078" i="1"/>
  <c r="L7096" i="1"/>
  <c r="M7096" i="1"/>
  <c r="L7171" i="1"/>
  <c r="M7171" i="1"/>
  <c r="L7250" i="1"/>
  <c r="M7250" i="1"/>
  <c r="L7254" i="1"/>
  <c r="M7254" i="1"/>
  <c r="L7257" i="1"/>
  <c r="M7257" i="1"/>
  <c r="L7294" i="1"/>
  <c r="M7294" i="1"/>
  <c r="L7332" i="1"/>
  <c r="M7332" i="1"/>
  <c r="L7338" i="1"/>
  <c r="M7338" i="1"/>
  <c r="L7339" i="1"/>
  <c r="M7339" i="1"/>
  <c r="L7352" i="1"/>
  <c r="M7352" i="1"/>
  <c r="L7355" i="1"/>
  <c r="M7355" i="1"/>
  <c r="L7407" i="1"/>
  <c r="M7407" i="1"/>
  <c r="L7417" i="1"/>
  <c r="M7417" i="1"/>
  <c r="L7419" i="1"/>
  <c r="M7419" i="1"/>
  <c r="L7457" i="1"/>
  <c r="M7457" i="1"/>
  <c r="L7458" i="1"/>
  <c r="M7458" i="1"/>
  <c r="L7527" i="1"/>
  <c r="M7527" i="1"/>
  <c r="L7534" i="1"/>
  <c r="M7534" i="1"/>
  <c r="L7535" i="1"/>
  <c r="M7535" i="1"/>
  <c r="L7548" i="1"/>
  <c r="M7548" i="1"/>
  <c r="L7551" i="1"/>
  <c r="M7551" i="1"/>
  <c r="L7574" i="1"/>
  <c r="M7574" i="1"/>
  <c r="L7578" i="1"/>
  <c r="M7578" i="1"/>
  <c r="L7579" i="1"/>
  <c r="M7579" i="1"/>
  <c r="L7584" i="1"/>
  <c r="M7584" i="1"/>
  <c r="L7585" i="1"/>
  <c r="M7585" i="1"/>
  <c r="L7593" i="1"/>
  <c r="M7593" i="1"/>
  <c r="L7597" i="1"/>
  <c r="M7597" i="1"/>
  <c r="L7601" i="1"/>
  <c r="M7601" i="1"/>
  <c r="L7624" i="1"/>
  <c r="M7624" i="1"/>
  <c r="L7625" i="1"/>
  <c r="M7625" i="1"/>
  <c r="L7650" i="1"/>
  <c r="M7650" i="1"/>
  <c r="L7657" i="1"/>
  <c r="M7657" i="1"/>
  <c r="L7658" i="1"/>
  <c r="M7658" i="1"/>
  <c r="L7659" i="1"/>
  <c r="M7659" i="1"/>
  <c r="L7660" i="1"/>
  <c r="M7660" i="1"/>
  <c r="L7664" i="1"/>
  <c r="M7664" i="1"/>
  <c r="L7666" i="1"/>
  <c r="M7666" i="1"/>
  <c r="L7667" i="1"/>
  <c r="M7667" i="1"/>
  <c r="L7668" i="1"/>
  <c r="M7668" i="1"/>
  <c r="L7670" i="1"/>
  <c r="M7670" i="1"/>
  <c r="L7671" i="1"/>
  <c r="M7671" i="1"/>
  <c r="L7672" i="1"/>
  <c r="M7672" i="1"/>
  <c r="L7673" i="1"/>
  <c r="M7673" i="1"/>
  <c r="L7674" i="1"/>
  <c r="M7674" i="1"/>
  <c r="L7675" i="1"/>
  <c r="M7675" i="1"/>
  <c r="L7676" i="1"/>
  <c r="M7676" i="1"/>
  <c r="L7677" i="1"/>
  <c r="M7677" i="1"/>
  <c r="L7679" i="1"/>
  <c r="M7679" i="1"/>
  <c r="L6791" i="1"/>
  <c r="M6791" i="1"/>
  <c r="L6797" i="1"/>
  <c r="M6797" i="1"/>
  <c r="L6806" i="1"/>
  <c r="M6806" i="1"/>
  <c r="L6813" i="1"/>
  <c r="M6813" i="1"/>
  <c r="L6850" i="1"/>
  <c r="M6850" i="1"/>
  <c r="L6895" i="1"/>
  <c r="M6895" i="1"/>
  <c r="L6896" i="1"/>
  <c r="M6896" i="1"/>
  <c r="L6897" i="1"/>
  <c r="M6897" i="1"/>
  <c r="L6899" i="1"/>
  <c r="M6899" i="1"/>
  <c r="L6904" i="1"/>
  <c r="M6904" i="1"/>
  <c r="L6907" i="1"/>
  <c r="M6907" i="1"/>
  <c r="L6915" i="1"/>
  <c r="M6915" i="1"/>
  <c r="L6920" i="1"/>
  <c r="M6920" i="1"/>
  <c r="L6928" i="1"/>
  <c r="M6928" i="1"/>
  <c r="L6934" i="1"/>
  <c r="M6934" i="1"/>
  <c r="L6957" i="1"/>
  <c r="M6957" i="1"/>
  <c r="L6958" i="1"/>
  <c r="M6958" i="1"/>
  <c r="L6959" i="1"/>
  <c r="M6959" i="1"/>
  <c r="L7084" i="1"/>
  <c r="M7084" i="1"/>
  <c r="L7232" i="1"/>
  <c r="M7232" i="1"/>
  <c r="L7239" i="1"/>
  <c r="M7239" i="1"/>
  <c r="L7265" i="1"/>
  <c r="M7265" i="1"/>
  <c r="L7324" i="1"/>
  <c r="M7324" i="1"/>
  <c r="L7400" i="1"/>
  <c r="M7400" i="1"/>
  <c r="L7401" i="1"/>
  <c r="M7401" i="1"/>
  <c r="L7494" i="1"/>
  <c r="M7494" i="1"/>
  <c r="L7496" i="1"/>
  <c r="M7496" i="1"/>
  <c r="L7513" i="1"/>
  <c r="M7513" i="1"/>
  <c r="L7515" i="1"/>
  <c r="M7515" i="1"/>
  <c r="L7520" i="1"/>
  <c r="M7520" i="1"/>
  <c r="L7561" i="1"/>
  <c r="M7561" i="1"/>
  <c r="L7562" i="1"/>
  <c r="M7562" i="1"/>
  <c r="L7565" i="1"/>
  <c r="M7565" i="1"/>
  <c r="L7576" i="1"/>
  <c r="M7576" i="1"/>
  <c r="L7588" i="1"/>
  <c r="M7588" i="1"/>
  <c r="L7589" i="1"/>
  <c r="M7589" i="1"/>
  <c r="L7678" i="1"/>
  <c r="M7678" i="1"/>
  <c r="L7680" i="1"/>
  <c r="M7680" i="1"/>
  <c r="L7681" i="1"/>
  <c r="M7681" i="1"/>
  <c r="L7682" i="1"/>
  <c r="M7682" i="1"/>
  <c r="L7683" i="1"/>
  <c r="M7683" i="1"/>
  <c r="L7684" i="1"/>
  <c r="M7684" i="1"/>
  <c r="L7685" i="1"/>
  <c r="M7685" i="1"/>
  <c r="L7686" i="1"/>
  <c r="M7686" i="1"/>
  <c r="L7687" i="1"/>
  <c r="M7687" i="1"/>
  <c r="L7688" i="1"/>
  <c r="M7688" i="1"/>
  <c r="L7690" i="1"/>
  <c r="M7690" i="1"/>
  <c r="L7693" i="1"/>
  <c r="M7693" i="1"/>
  <c r="L7694" i="1"/>
  <c r="M7694" i="1"/>
  <c r="L7696" i="1"/>
  <c r="M7696" i="1"/>
  <c r="L7698" i="1"/>
  <c r="M7698" i="1"/>
  <c r="L7699" i="1"/>
  <c r="M7699" i="1"/>
  <c r="L7700" i="1"/>
  <c r="M7700" i="1"/>
  <c r="L7702" i="1"/>
  <c r="M7702" i="1"/>
  <c r="L7703" i="1"/>
  <c r="M7703" i="1"/>
  <c r="L7704" i="1"/>
  <c r="M7704" i="1"/>
  <c r="L7706" i="1"/>
  <c r="M7706" i="1"/>
  <c r="L7707" i="1"/>
  <c r="M7707" i="1"/>
  <c r="L7710" i="1"/>
  <c r="M7710" i="1"/>
  <c r="L7711" i="1"/>
  <c r="M7711" i="1"/>
  <c r="L7712" i="1"/>
  <c r="M7712" i="1"/>
  <c r="L7713" i="1"/>
  <c r="M7713" i="1"/>
  <c r="L7715" i="1"/>
  <c r="M7715" i="1"/>
  <c r="L7716" i="1"/>
  <c r="M7716" i="1"/>
  <c r="L7718" i="1"/>
  <c r="M7718" i="1"/>
  <c r="L7719" i="1"/>
  <c r="M7719" i="1"/>
  <c r="L6857" i="1"/>
  <c r="M6857" i="1"/>
  <c r="L6858" i="1"/>
  <c r="M6858" i="1"/>
  <c r="L6859" i="1"/>
  <c r="M6859" i="1"/>
  <c r="L6860" i="1"/>
  <c r="M6860" i="1"/>
  <c r="L6862" i="1"/>
  <c r="M6862" i="1"/>
  <c r="L6942" i="1"/>
  <c r="M6942" i="1"/>
  <c r="L6966" i="1"/>
  <c r="M6966" i="1"/>
  <c r="L6967" i="1"/>
  <c r="M6967" i="1"/>
  <c r="L6969" i="1"/>
  <c r="M6969" i="1"/>
  <c r="L6970" i="1"/>
  <c r="M6970" i="1"/>
  <c r="L6975" i="1"/>
  <c r="M6975" i="1"/>
  <c r="L6978" i="1"/>
  <c r="M6978" i="1"/>
  <c r="L6992" i="1"/>
  <c r="M6992" i="1"/>
  <c r="L6995" i="1"/>
  <c r="M6995" i="1"/>
  <c r="L7006" i="1"/>
  <c r="M7006" i="1"/>
  <c r="L7009" i="1"/>
  <c r="M7009" i="1"/>
  <c r="L7011" i="1"/>
  <c r="M7011" i="1"/>
  <c r="L7017" i="1"/>
  <c r="M7017" i="1"/>
  <c r="L7019" i="1"/>
  <c r="M7019" i="1"/>
  <c r="L7057" i="1"/>
  <c r="M7057" i="1"/>
  <c r="L7064" i="1"/>
  <c r="M7064" i="1"/>
  <c r="L7066" i="1"/>
  <c r="M7066" i="1"/>
  <c r="L7067" i="1"/>
  <c r="M7067" i="1"/>
  <c r="L7075" i="1"/>
  <c r="M7075" i="1"/>
  <c r="L7076" i="1"/>
  <c r="M7076" i="1"/>
  <c r="L7077" i="1"/>
  <c r="M7077" i="1"/>
  <c r="L7083" i="1"/>
  <c r="M7083" i="1"/>
  <c r="L7099" i="1"/>
  <c r="M7099" i="1"/>
  <c r="L7101" i="1"/>
  <c r="M7101" i="1"/>
  <c r="L7129" i="1"/>
  <c r="M7129" i="1"/>
  <c r="L7132" i="1"/>
  <c r="M7132" i="1"/>
  <c r="L7145" i="1"/>
  <c r="M7145" i="1"/>
  <c r="L7150" i="1"/>
  <c r="M7150" i="1"/>
  <c r="L7151" i="1"/>
  <c r="M7151" i="1"/>
  <c r="L7152" i="1"/>
  <c r="M7152" i="1"/>
  <c r="L7156" i="1"/>
  <c r="M7156" i="1"/>
  <c r="L7164" i="1"/>
  <c r="M7164" i="1"/>
  <c r="L7170" i="1"/>
  <c r="M7170" i="1"/>
  <c r="L7213" i="1"/>
  <c r="M7213" i="1"/>
  <c r="L7230" i="1"/>
  <c r="M7230" i="1"/>
  <c r="L7242" i="1"/>
  <c r="M7242" i="1"/>
  <c r="L7245" i="1"/>
  <c r="M7245" i="1"/>
  <c r="L7260" i="1"/>
  <c r="M7260" i="1"/>
  <c r="L7269" i="1"/>
  <c r="M7269" i="1"/>
  <c r="L7274" i="1"/>
  <c r="M7274" i="1"/>
  <c r="L7319" i="1"/>
  <c r="M7319" i="1"/>
  <c r="L7328" i="1"/>
  <c r="M7328" i="1"/>
  <c r="L7335" i="1"/>
  <c r="M7335" i="1"/>
  <c r="L7343" i="1"/>
  <c r="M7343" i="1"/>
  <c r="L7348" i="1"/>
  <c r="M7348" i="1"/>
  <c r="L7353" i="1"/>
  <c r="M7353" i="1"/>
  <c r="L7362" i="1"/>
  <c r="M7362" i="1"/>
  <c r="L7369" i="1"/>
  <c r="M7369" i="1"/>
  <c r="L7395" i="1"/>
  <c r="M7395" i="1"/>
  <c r="L7402" i="1"/>
  <c r="M7402" i="1"/>
  <c r="L7412" i="1"/>
  <c r="M7412" i="1"/>
  <c r="L7415" i="1"/>
  <c r="M7415" i="1"/>
  <c r="L7416" i="1"/>
  <c r="M7416" i="1"/>
  <c r="L7418" i="1"/>
  <c r="M7418" i="1"/>
  <c r="L7423" i="1"/>
  <c r="M7423" i="1"/>
  <c r="L7425" i="1"/>
  <c r="M7425" i="1"/>
  <c r="L7488" i="1"/>
  <c r="M7488" i="1"/>
  <c r="L7493" i="1"/>
  <c r="M7493" i="1"/>
  <c r="L7495" i="1"/>
  <c r="M7495" i="1"/>
  <c r="L7499" i="1"/>
  <c r="M7499" i="1"/>
  <c r="L7509" i="1"/>
  <c r="M7509" i="1"/>
  <c r="L7516" i="1"/>
  <c r="M7516" i="1"/>
  <c r="L7536" i="1"/>
  <c r="M7536" i="1"/>
  <c r="L6831" i="1"/>
  <c r="M6831" i="1"/>
  <c r="L6849" i="1"/>
  <c r="M6849" i="1"/>
  <c r="L6867" i="1"/>
  <c r="M6867" i="1"/>
  <c r="L6869" i="1"/>
  <c r="M6869" i="1"/>
  <c r="L6878" i="1"/>
  <c r="M6878" i="1"/>
  <c r="L6884" i="1"/>
  <c r="M6884" i="1"/>
  <c r="L6905" i="1"/>
  <c r="M6905" i="1"/>
  <c r="L6906" i="1"/>
  <c r="M6906" i="1"/>
  <c r="L6909" i="1"/>
  <c r="M6909" i="1"/>
  <c r="L6917" i="1"/>
  <c r="M6917" i="1"/>
  <c r="L6936" i="1"/>
  <c r="M6936" i="1"/>
  <c r="L7039" i="1"/>
  <c r="M7039" i="1"/>
  <c r="L7080" i="1"/>
  <c r="M7080" i="1"/>
  <c r="L7123" i="1"/>
  <c r="M7123" i="1"/>
  <c r="L7125" i="1"/>
  <c r="M7125" i="1"/>
  <c r="L7176" i="1"/>
  <c r="M7176" i="1"/>
  <c r="L7201" i="1"/>
  <c r="M7201" i="1"/>
  <c r="L7208" i="1"/>
  <c r="M7208" i="1"/>
  <c r="L7211" i="1"/>
  <c r="M7211" i="1"/>
  <c r="L7218" i="1"/>
  <c r="M7218" i="1"/>
  <c r="L7221" i="1"/>
  <c r="M7221" i="1"/>
  <c r="L7223" i="1"/>
  <c r="M7223" i="1"/>
  <c r="L7225" i="1"/>
  <c r="M7225" i="1"/>
  <c r="L7228" i="1"/>
  <c r="M7228" i="1"/>
  <c r="L7236" i="1"/>
  <c r="M7236" i="1"/>
  <c r="L7316" i="1"/>
  <c r="M7316" i="1"/>
  <c r="L7317" i="1"/>
  <c r="M7317" i="1"/>
  <c r="L7320" i="1"/>
  <c r="M7320" i="1"/>
  <c r="L7323" i="1"/>
  <c r="M7323" i="1"/>
  <c r="L7330" i="1"/>
  <c r="M7330" i="1"/>
  <c r="L7331" i="1"/>
  <c r="M7331" i="1"/>
  <c r="L7340" i="1"/>
  <c r="M7340" i="1"/>
  <c r="L7404" i="1"/>
  <c r="M7404" i="1"/>
  <c r="L7406" i="1"/>
  <c r="M7406" i="1"/>
  <c r="L7426" i="1"/>
  <c r="M7426" i="1"/>
  <c r="L7427" i="1"/>
  <c r="M7427" i="1"/>
  <c r="L7428" i="1"/>
  <c r="M7428" i="1"/>
  <c r="L7431" i="1"/>
  <c r="M7431" i="1"/>
  <c r="L7433" i="1"/>
  <c r="M7433" i="1"/>
  <c r="L7434" i="1"/>
  <c r="M7434" i="1"/>
  <c r="L7437" i="1"/>
  <c r="M7437" i="1"/>
  <c r="L7445" i="1"/>
  <c r="M7445" i="1"/>
  <c r="L7446" i="1"/>
  <c r="M7446" i="1"/>
  <c r="L7447" i="1"/>
  <c r="M7447" i="1"/>
  <c r="L7453" i="1"/>
  <c r="M7453" i="1"/>
  <c r="L7454" i="1"/>
  <c r="M7454" i="1"/>
  <c r="L7462" i="1"/>
  <c r="M7462" i="1"/>
  <c r="L7539" i="1"/>
  <c r="M7539" i="1"/>
  <c r="L7540" i="1"/>
  <c r="M7540" i="1"/>
  <c r="L7552" i="1"/>
  <c r="M7552" i="1"/>
  <c r="L7554" i="1"/>
  <c r="M7554" i="1"/>
  <c r="L7557" i="1"/>
  <c r="M7557" i="1"/>
  <c r="L7558" i="1"/>
  <c r="M7558" i="1"/>
  <c r="L7559" i="1"/>
  <c r="M7559" i="1"/>
  <c r="L7749" i="1"/>
  <c r="M7749" i="1"/>
  <c r="L7758" i="1"/>
  <c r="M7758" i="1"/>
  <c r="L7759" i="1"/>
  <c r="M7759" i="1"/>
  <c r="L7778" i="1"/>
  <c r="M7778" i="1"/>
  <c r="L7781" i="1"/>
  <c r="M7781" i="1"/>
  <c r="L7783" i="1"/>
  <c r="M7783" i="1"/>
  <c r="L7799" i="1"/>
  <c r="M7799" i="1"/>
  <c r="L7808" i="1"/>
  <c r="M7808" i="1"/>
  <c r="L7810" i="1"/>
  <c r="M7810" i="1"/>
  <c r="L7816" i="1"/>
  <c r="M7816" i="1"/>
  <c r="L7820" i="1"/>
  <c r="M7820" i="1"/>
  <c r="L7824" i="1"/>
  <c r="M7824" i="1"/>
  <c r="L7851" i="1"/>
  <c r="M7851" i="1"/>
  <c r="L7852" i="1"/>
  <c r="M7852" i="1"/>
  <c r="L7855" i="1"/>
  <c r="M7855" i="1"/>
  <c r="L7880" i="1"/>
  <c r="M7880" i="1"/>
  <c r="L7891" i="1"/>
  <c r="M7891" i="1"/>
  <c r="L7896" i="1"/>
  <c r="M7896" i="1"/>
  <c r="L7903" i="1"/>
  <c r="M7903" i="1"/>
  <c r="L7907" i="1"/>
  <c r="M7907" i="1"/>
  <c r="L7929" i="1"/>
  <c r="M7929" i="1"/>
  <c r="L7961" i="1"/>
  <c r="M7961" i="1"/>
  <c r="L7966" i="1"/>
  <c r="M7966" i="1"/>
  <c r="L7967" i="1"/>
  <c r="M7967" i="1"/>
  <c r="L7976" i="1"/>
  <c r="M7976" i="1"/>
  <c r="L7979" i="1"/>
  <c r="M7979" i="1"/>
  <c r="L7980" i="1"/>
  <c r="M7980" i="1"/>
  <c r="L7992" i="1"/>
  <c r="M7992" i="1"/>
  <c r="L8000" i="1"/>
  <c r="M8000" i="1"/>
  <c r="L8009" i="1"/>
  <c r="M8009" i="1"/>
  <c r="L8012" i="1"/>
  <c r="M8012" i="1"/>
  <c r="L8018" i="1"/>
  <c r="M8018" i="1"/>
  <c r="L8026" i="1"/>
  <c r="M8026" i="1"/>
  <c r="L8098" i="1"/>
  <c r="M8098" i="1"/>
  <c r="L8102" i="1"/>
  <c r="M8102" i="1"/>
  <c r="L8166" i="1"/>
  <c r="M8166" i="1"/>
  <c r="L8169" i="1"/>
  <c r="M8169" i="1"/>
  <c r="L8177" i="1"/>
  <c r="M8177" i="1"/>
  <c r="L8187" i="1"/>
  <c r="M8187" i="1"/>
  <c r="L8209" i="1"/>
  <c r="M8209" i="1"/>
  <c r="L8211" i="1"/>
  <c r="M8211" i="1"/>
  <c r="L8216" i="1"/>
  <c r="M8216" i="1"/>
  <c r="L8217" i="1"/>
  <c r="M8217" i="1"/>
  <c r="L8333" i="1"/>
  <c r="M8333" i="1"/>
  <c r="L8335" i="1"/>
  <c r="M8335" i="1"/>
  <c r="L8362" i="1"/>
  <c r="M8362" i="1"/>
  <c r="L8370" i="1"/>
  <c r="M8370" i="1"/>
  <c r="L8374" i="1"/>
  <c r="M8374" i="1"/>
  <c r="L8378" i="1"/>
  <c r="M8378" i="1"/>
  <c r="L8379" i="1"/>
  <c r="M8379" i="1"/>
  <c r="L8381" i="1"/>
  <c r="M8381" i="1"/>
  <c r="L8411" i="1"/>
  <c r="M8411" i="1"/>
  <c r="L8448" i="1"/>
  <c r="M8448" i="1"/>
  <c r="L8450" i="1"/>
  <c r="M8450" i="1"/>
  <c r="L8452" i="1"/>
  <c r="M8452" i="1"/>
  <c r="L8463" i="1"/>
  <c r="M8463" i="1"/>
  <c r="L8465" i="1"/>
  <c r="M8465" i="1"/>
  <c r="L8476" i="1"/>
  <c r="M8476" i="1"/>
  <c r="L8528" i="1"/>
  <c r="M8528" i="1"/>
  <c r="L8532" i="1"/>
  <c r="M8532" i="1"/>
  <c r="L8542" i="1"/>
  <c r="M8542" i="1"/>
  <c r="L8543" i="1"/>
  <c r="M8543" i="1"/>
  <c r="L7730" i="1"/>
  <c r="M7730" i="1"/>
  <c r="L7731" i="1"/>
  <c r="M7731" i="1"/>
  <c r="L7738" i="1"/>
  <c r="M7738" i="1"/>
  <c r="L7739" i="1"/>
  <c r="M7739" i="1"/>
  <c r="L7740" i="1"/>
  <c r="M7740" i="1"/>
  <c r="L7742" i="1"/>
  <c r="M7742" i="1"/>
  <c r="L7746" i="1"/>
  <c r="M7746" i="1"/>
  <c r="L7747" i="1"/>
  <c r="M7747" i="1"/>
  <c r="L7748" i="1"/>
  <c r="M7748" i="1"/>
  <c r="L7780" i="1"/>
  <c r="M7780" i="1"/>
  <c r="L7785" i="1"/>
  <c r="M7785" i="1"/>
  <c r="L7790" i="1"/>
  <c r="M7790" i="1"/>
  <c r="L7791" i="1"/>
  <c r="M7791" i="1"/>
  <c r="L7798" i="1"/>
  <c r="M7798" i="1"/>
  <c r="L7801" i="1"/>
  <c r="M7801" i="1"/>
  <c r="L7803" i="1"/>
  <c r="M7803" i="1"/>
  <c r="L7804" i="1"/>
  <c r="M7804" i="1"/>
  <c r="L7806" i="1"/>
  <c r="M7806" i="1"/>
  <c r="L7845" i="1"/>
  <c r="M7845" i="1"/>
  <c r="L7846" i="1"/>
  <c r="M7846" i="1"/>
  <c r="L7853" i="1"/>
  <c r="M7853" i="1"/>
  <c r="L7857" i="1"/>
  <c r="M7857" i="1"/>
  <c r="L7871" i="1"/>
  <c r="M7871" i="1"/>
  <c r="L7873" i="1"/>
  <c r="M7873" i="1"/>
  <c r="L7876" i="1"/>
  <c r="M7876" i="1"/>
  <c r="L7882" i="1"/>
  <c r="M7882" i="1"/>
  <c r="L7889" i="1"/>
  <c r="M7889" i="1"/>
  <c r="L7895" i="1"/>
  <c r="M7895" i="1"/>
  <c r="L7913" i="1"/>
  <c r="M7913" i="1"/>
  <c r="L7914" i="1"/>
  <c r="M7914" i="1"/>
  <c r="L7916" i="1"/>
  <c r="M7916" i="1"/>
  <c r="L7919" i="1"/>
  <c r="M7919" i="1"/>
  <c r="L7922" i="1"/>
  <c r="M7922" i="1"/>
  <c r="L7933" i="1"/>
  <c r="M7933" i="1"/>
  <c r="L7935" i="1"/>
  <c r="M7935" i="1"/>
  <c r="L7939" i="1"/>
  <c r="M7939" i="1"/>
  <c r="L7947" i="1"/>
  <c r="M7947" i="1"/>
  <c r="L7948" i="1"/>
  <c r="M7948" i="1"/>
  <c r="L7955" i="1"/>
  <c r="M7955" i="1"/>
  <c r="L7959" i="1"/>
  <c r="M7959" i="1"/>
  <c r="L7960" i="1"/>
  <c r="M7960" i="1"/>
  <c r="L7969" i="1"/>
  <c r="M7969" i="1"/>
  <c r="L7970" i="1"/>
  <c r="M7970" i="1"/>
  <c r="L7971" i="1"/>
  <c r="M7971" i="1"/>
  <c r="L8007" i="1"/>
  <c r="M8007" i="1"/>
  <c r="L8015" i="1"/>
  <c r="M8015" i="1"/>
  <c r="L8030" i="1"/>
  <c r="M8030" i="1"/>
  <c r="L8031" i="1"/>
  <c r="M8031" i="1"/>
  <c r="L8032" i="1"/>
  <c r="M8032" i="1"/>
  <c r="L8036" i="1"/>
  <c r="M8036" i="1"/>
  <c r="L8044" i="1"/>
  <c r="M8044" i="1"/>
  <c r="L8045" i="1"/>
  <c r="M8045" i="1"/>
  <c r="L8099" i="1"/>
  <c r="M8099" i="1"/>
  <c r="L8109" i="1"/>
  <c r="M8109" i="1"/>
  <c r="L8130" i="1"/>
  <c r="M8130" i="1"/>
  <c r="L8135" i="1"/>
  <c r="M8135" i="1"/>
  <c r="L8170" i="1"/>
  <c r="M8170" i="1"/>
  <c r="L8171" i="1"/>
  <c r="M8171" i="1"/>
  <c r="L8173" i="1"/>
  <c r="M8173" i="1"/>
  <c r="L8178" i="1"/>
  <c r="M8178" i="1"/>
  <c r="L7760" i="1"/>
  <c r="M7760" i="1"/>
  <c r="L7782" i="1"/>
  <c r="M7782" i="1"/>
  <c r="L7800" i="1"/>
  <c r="M7800" i="1"/>
  <c r="L7802" i="1"/>
  <c r="M7802" i="1"/>
  <c r="L7834" i="1"/>
  <c r="M7834" i="1"/>
  <c r="L7864" i="1"/>
  <c r="M7864" i="1"/>
  <c r="L7917" i="1"/>
  <c r="M7917" i="1"/>
  <c r="L7937" i="1"/>
  <c r="M7937" i="1"/>
  <c r="L7950" i="1"/>
  <c r="M7950" i="1"/>
  <c r="L7978" i="1"/>
  <c r="M7978" i="1"/>
  <c r="L7985" i="1"/>
  <c r="M7985" i="1"/>
  <c r="L7987" i="1"/>
  <c r="M7987" i="1"/>
  <c r="L7989" i="1"/>
  <c r="M7989" i="1"/>
  <c r="L7994" i="1"/>
  <c r="M7994" i="1"/>
  <c r="L8002" i="1"/>
  <c r="M8002" i="1"/>
  <c r="L8008" i="1"/>
  <c r="M8008" i="1"/>
  <c r="L8004" i="1"/>
  <c r="M8004" i="1"/>
  <c r="L8022" i="1"/>
  <c r="M8022" i="1"/>
  <c r="L8033" i="1"/>
  <c r="M8033" i="1"/>
  <c r="L8034" i="1"/>
  <c r="M8034" i="1"/>
  <c r="L8039" i="1"/>
  <c r="M8039" i="1"/>
  <c r="L8053" i="1"/>
  <c r="M8053" i="1"/>
  <c r="L8057" i="1"/>
  <c r="M8057" i="1"/>
  <c r="L8065" i="1"/>
  <c r="M8065" i="1"/>
  <c r="L8067" i="1"/>
  <c r="M8067" i="1"/>
  <c r="L8074" i="1"/>
  <c r="M8074" i="1"/>
  <c r="L8075" i="1"/>
  <c r="M8075" i="1"/>
  <c r="L8107" i="1"/>
  <c r="M8107" i="1"/>
  <c r="L8147" i="1"/>
  <c r="M8147" i="1"/>
  <c r="L8148" i="1"/>
  <c r="M8148" i="1"/>
  <c r="L8185" i="1"/>
  <c r="M8185" i="1"/>
  <c r="L8194" i="1"/>
  <c r="M8194" i="1"/>
  <c r="L8223" i="1"/>
  <c r="M8223" i="1"/>
  <c r="L8224" i="1"/>
  <c r="M8224" i="1"/>
  <c r="L8226" i="1"/>
  <c r="M8226" i="1"/>
  <c r="L8229" i="1"/>
  <c r="M8229" i="1"/>
  <c r="L8231" i="1"/>
  <c r="M8231" i="1"/>
  <c r="L8232" i="1"/>
  <c r="M8232" i="1"/>
  <c r="L8243" i="1"/>
  <c r="M8243" i="1"/>
  <c r="L8247" i="1"/>
  <c r="M8247" i="1"/>
  <c r="L8257" i="1"/>
  <c r="M8257" i="1"/>
  <c r="L8258" i="1"/>
  <c r="M8258" i="1"/>
  <c r="L8265" i="1"/>
  <c r="M8265" i="1"/>
  <c r="L8273" i="1"/>
  <c r="M8273" i="1"/>
  <c r="L8281" i="1"/>
  <c r="M8281" i="1"/>
  <c r="L8283" i="1"/>
  <c r="M8283" i="1"/>
  <c r="L8285" i="1"/>
  <c r="M8285" i="1"/>
  <c r="L8286" i="1"/>
  <c r="M8286" i="1"/>
  <c r="L8287" i="1"/>
  <c r="M8287" i="1"/>
  <c r="L8291" i="1"/>
  <c r="M8291" i="1"/>
  <c r="L8292" i="1"/>
  <c r="M8292" i="1"/>
  <c r="L8296" i="1"/>
  <c r="M8296" i="1"/>
  <c r="L8297" i="1"/>
  <c r="M8297" i="1"/>
  <c r="L8300" i="1"/>
  <c r="M8300" i="1"/>
  <c r="L8317" i="1"/>
  <c r="M8317" i="1"/>
  <c r="L8325" i="1"/>
  <c r="M8325" i="1"/>
  <c r="L8331" i="1"/>
  <c r="M8331" i="1"/>
  <c r="L8337" i="1"/>
  <c r="M8337" i="1"/>
  <c r="L8341" i="1"/>
  <c r="M8341" i="1"/>
  <c r="L8360" i="1"/>
  <c r="M8360" i="1"/>
  <c r="L8367" i="1"/>
  <c r="M8367" i="1"/>
  <c r="L7819" i="1"/>
  <c r="M7819" i="1"/>
  <c r="L7821" i="1"/>
  <c r="M7821" i="1"/>
  <c r="L7822" i="1"/>
  <c r="M7822" i="1"/>
  <c r="L7862" i="1"/>
  <c r="M7862" i="1"/>
  <c r="L7863" i="1"/>
  <c r="M7863" i="1"/>
  <c r="L7866" i="1"/>
  <c r="M7866" i="1"/>
  <c r="L7870" i="1"/>
  <c r="M7870" i="1"/>
  <c r="L7877" i="1"/>
  <c r="M7877" i="1"/>
  <c r="L7879" i="1"/>
  <c r="M7879" i="1"/>
  <c r="L7881" i="1"/>
  <c r="M7881" i="1"/>
  <c r="L7884" i="1"/>
  <c r="M7884" i="1"/>
  <c r="L7892" i="1"/>
  <c r="M7892" i="1"/>
  <c r="L7908" i="1"/>
  <c r="M7908" i="1"/>
  <c r="L7931" i="1"/>
  <c r="M7931" i="1"/>
  <c r="L7934" i="1"/>
  <c r="M7934" i="1"/>
  <c r="L8023" i="1"/>
  <c r="M8023" i="1"/>
  <c r="L8025" i="1"/>
  <c r="M8025" i="1"/>
  <c r="L8041" i="1"/>
  <c r="M8041" i="1"/>
  <c r="L8069" i="1"/>
  <c r="M8069" i="1"/>
  <c r="L8071" i="1"/>
  <c r="M8071" i="1"/>
  <c r="L8072" i="1"/>
  <c r="M8072" i="1"/>
  <c r="L8079" i="1"/>
  <c r="M8079" i="1"/>
  <c r="L8137" i="1"/>
  <c r="M8137" i="1"/>
  <c r="L8140" i="1"/>
  <c r="M8140" i="1"/>
  <c r="L8142" i="1"/>
  <c r="M8142" i="1"/>
  <c r="L8163" i="1"/>
  <c r="M8163" i="1"/>
  <c r="L8167" i="1"/>
  <c r="M8167" i="1"/>
  <c r="L8186" i="1"/>
  <c r="M8186" i="1"/>
  <c r="L8250" i="1"/>
  <c r="M8250" i="1"/>
  <c r="L8251" i="1"/>
  <c r="M8251" i="1"/>
  <c r="L8256" i="1"/>
  <c r="M8256" i="1"/>
  <c r="L8261" i="1"/>
  <c r="M8261" i="1"/>
  <c r="L8263" i="1"/>
  <c r="M8263" i="1"/>
  <c r="L8272" i="1"/>
  <c r="M8272" i="1"/>
  <c r="L8274" i="1"/>
  <c r="M8274" i="1"/>
  <c r="L8342" i="1"/>
  <c r="M8342" i="1"/>
  <c r="L8348" i="1"/>
  <c r="M8348" i="1"/>
  <c r="L8356" i="1"/>
  <c r="M8356" i="1"/>
  <c r="L8364" i="1"/>
  <c r="M8364" i="1"/>
  <c r="L8369" i="1"/>
  <c r="M8369" i="1"/>
  <c r="L8372" i="1"/>
  <c r="M8372" i="1"/>
  <c r="L8375" i="1"/>
  <c r="M8375" i="1"/>
  <c r="L8387" i="1"/>
  <c r="M8387" i="1"/>
  <c r="L8393" i="1"/>
  <c r="M8393" i="1"/>
  <c r="L8395" i="1"/>
  <c r="M8395" i="1"/>
  <c r="L8396" i="1"/>
  <c r="M8396" i="1"/>
  <c r="L8398" i="1"/>
  <c r="M8398" i="1"/>
  <c r="L8399" i="1"/>
  <c r="M8399" i="1"/>
  <c r="L8401" i="1"/>
  <c r="M8401" i="1"/>
  <c r="L8402" i="1"/>
  <c r="M8402" i="1"/>
  <c r="L8403" i="1"/>
  <c r="M8403" i="1"/>
  <c r="L8407" i="1"/>
  <c r="M8407" i="1"/>
  <c r="L8412" i="1"/>
  <c r="M8412" i="1"/>
  <c r="L8413" i="1"/>
  <c r="M8413" i="1"/>
  <c r="L8418" i="1"/>
  <c r="M8418" i="1"/>
  <c r="L8419" i="1"/>
  <c r="M8419" i="1"/>
  <c r="L8421" i="1"/>
  <c r="M8421" i="1"/>
  <c r="L8431" i="1"/>
  <c r="M8431" i="1"/>
  <c r="L8432" i="1"/>
  <c r="M8432" i="1"/>
  <c r="L8433" i="1"/>
  <c r="M8433" i="1"/>
  <c r="L8434" i="1"/>
  <c r="M8434" i="1"/>
  <c r="L8437" i="1"/>
  <c r="M8437" i="1"/>
  <c r="L8439" i="1"/>
  <c r="M8439" i="1"/>
  <c r="L8440" i="1"/>
  <c r="M8440" i="1"/>
  <c r="L7805" i="1"/>
  <c r="M7805" i="1"/>
  <c r="L7949" i="1"/>
  <c r="M7949" i="1"/>
  <c r="L8081" i="1"/>
  <c r="M8081" i="1"/>
  <c r="L8083" i="1"/>
  <c r="M8083" i="1"/>
  <c r="L8172" i="1"/>
  <c r="M8172" i="1"/>
  <c r="L8180" i="1"/>
  <c r="M8180" i="1"/>
  <c r="L8203" i="1"/>
  <c r="M8203" i="1"/>
  <c r="L8204" i="1"/>
  <c r="M8204" i="1"/>
  <c r="L8212" i="1"/>
  <c r="M8212" i="1"/>
  <c r="L8228" i="1"/>
  <c r="M8228" i="1"/>
  <c r="L8236" i="1"/>
  <c r="M8236" i="1"/>
  <c r="L8334" i="1"/>
  <c r="M8334" i="1"/>
  <c r="L8349" i="1"/>
  <c r="M8349" i="1"/>
  <c r="L8358" i="1"/>
  <c r="M8358" i="1"/>
  <c r="L8408" i="1"/>
  <c r="M8408" i="1"/>
  <c r="L8425" i="1"/>
  <c r="M8425" i="1"/>
  <c r="L8441" i="1"/>
  <c r="M8441" i="1"/>
  <c r="L8442" i="1"/>
  <c r="M8442" i="1"/>
  <c r="L8443" i="1"/>
  <c r="M8443" i="1"/>
  <c r="L8444" i="1"/>
  <c r="M8444" i="1"/>
  <c r="L8445" i="1"/>
  <c r="M8445" i="1"/>
  <c r="L8446" i="1"/>
  <c r="M8446" i="1"/>
  <c r="L8456" i="1"/>
  <c r="M8456" i="1"/>
  <c r="L8457" i="1"/>
  <c r="M8457" i="1"/>
  <c r="L8459" i="1"/>
  <c r="M8459" i="1"/>
  <c r="L8460" i="1"/>
  <c r="M8460" i="1"/>
  <c r="L8467" i="1"/>
  <c r="M8467" i="1"/>
  <c r="L8484" i="1"/>
  <c r="M8484" i="1"/>
  <c r="L8486" i="1"/>
  <c r="M8486" i="1"/>
  <c r="L8492" i="1"/>
  <c r="M8492" i="1"/>
  <c r="L8493" i="1"/>
  <c r="M8493" i="1"/>
  <c r="L8496" i="1"/>
  <c r="M8496" i="1"/>
  <c r="L8499" i="1"/>
  <c r="M8499" i="1"/>
  <c r="L8503" i="1"/>
  <c r="M8503" i="1"/>
  <c r="L8505" i="1"/>
  <c r="M8505" i="1"/>
  <c r="L8507" i="1"/>
  <c r="M8507" i="1"/>
  <c r="L8514" i="1"/>
  <c r="M8514" i="1"/>
  <c r="L8516" i="1"/>
  <c r="M8516" i="1"/>
  <c r="L8524" i="1"/>
  <c r="M8524" i="1"/>
  <c r="L8535" i="1"/>
  <c r="M8535" i="1"/>
  <c r="L8572" i="1"/>
  <c r="M8572" i="1"/>
  <c r="L8578" i="1"/>
  <c r="M8578" i="1"/>
  <c r="L8598" i="1"/>
  <c r="M8598" i="1"/>
  <c r="L8604" i="1"/>
  <c r="M8604" i="1"/>
  <c r="L8610" i="1"/>
  <c r="M8610" i="1"/>
  <c r="L8607" i="1"/>
  <c r="M8607" i="1"/>
  <c r="L8612" i="1"/>
  <c r="M8612" i="1"/>
  <c r="L8625" i="1"/>
  <c r="M8625" i="1"/>
  <c r="L8634" i="1"/>
  <c r="M8634" i="1"/>
  <c r="L8652" i="1"/>
  <c r="M8652" i="1"/>
  <c r="L8669" i="1"/>
  <c r="M8669" i="1"/>
  <c r="L8670" i="1"/>
  <c r="M8670" i="1"/>
  <c r="L8672" i="1"/>
  <c r="M8672" i="1"/>
  <c r="L8678" i="1"/>
  <c r="M8678" i="1"/>
  <c r="L8681" i="1"/>
  <c r="M8681" i="1"/>
  <c r="L8684" i="1"/>
  <c r="M8684" i="1"/>
  <c r="L7741" i="1"/>
  <c r="M7741" i="1"/>
  <c r="L7787" i="1"/>
  <c r="M7787" i="1"/>
  <c r="L7807" i="1"/>
  <c r="M7807" i="1"/>
  <c r="L7811" i="1"/>
  <c r="M7811" i="1"/>
  <c r="L7813" i="1"/>
  <c r="M7813" i="1"/>
  <c r="L7835" i="1"/>
  <c r="M7835" i="1"/>
  <c r="L7865" i="1"/>
  <c r="M7865" i="1"/>
  <c r="L7941" i="1"/>
  <c r="M7941" i="1"/>
  <c r="L7943" i="1"/>
  <c r="M7943" i="1"/>
  <c r="L7944" i="1"/>
  <c r="M7944" i="1"/>
  <c r="L7945" i="1"/>
  <c r="M7945" i="1"/>
  <c r="L7951" i="1"/>
  <c r="M7951" i="1"/>
  <c r="L7953" i="1"/>
  <c r="M7953" i="1"/>
  <c r="L7954" i="1"/>
  <c r="M7954" i="1"/>
  <c r="L7973" i="1"/>
  <c r="M7973" i="1"/>
  <c r="L7981" i="1"/>
  <c r="M7981" i="1"/>
  <c r="L7984" i="1"/>
  <c r="M7984" i="1"/>
  <c r="L7986" i="1"/>
  <c r="M7986" i="1"/>
  <c r="L7995" i="1"/>
  <c r="M7995" i="1"/>
  <c r="L7997" i="1"/>
  <c r="M7997" i="1"/>
  <c r="L7998" i="1"/>
  <c r="M7998" i="1"/>
  <c r="L8006" i="1"/>
  <c r="M8006" i="1"/>
  <c r="L8013" i="1"/>
  <c r="M8013" i="1"/>
  <c r="L8014" i="1"/>
  <c r="M8014" i="1"/>
  <c r="L8019" i="1"/>
  <c r="M8019" i="1"/>
  <c r="L8020" i="1"/>
  <c r="M8020" i="1"/>
  <c r="L8024" i="1"/>
  <c r="M8024" i="1"/>
  <c r="L8027" i="1"/>
  <c r="M8027" i="1"/>
  <c r="L8195" i="1"/>
  <c r="M8195" i="1"/>
  <c r="L8199" i="1"/>
  <c r="M8199" i="1"/>
  <c r="L8200" i="1"/>
  <c r="M8200" i="1"/>
  <c r="L8201" i="1"/>
  <c r="M8201" i="1"/>
  <c r="L8222" i="1"/>
  <c r="M8222" i="1"/>
  <c r="L8225" i="1"/>
  <c r="M8225" i="1"/>
  <c r="L8275" i="1"/>
  <c r="M8275" i="1"/>
  <c r="L8280" i="1"/>
  <c r="M8280" i="1"/>
  <c r="L8282" i="1"/>
  <c r="M8282" i="1"/>
  <c r="L8350" i="1"/>
  <c r="M8350" i="1"/>
  <c r="L8351" i="1"/>
  <c r="M8351" i="1"/>
  <c r="L8352" i="1"/>
  <c r="M8352" i="1"/>
  <c r="L8386" i="1"/>
  <c r="M8386" i="1"/>
  <c r="L8404" i="1"/>
  <c r="M8404" i="1"/>
  <c r="L8495" i="1"/>
  <c r="M8495" i="1"/>
  <c r="L8502" i="1"/>
  <c r="M8502" i="1"/>
  <c r="L8550" i="1"/>
  <c r="M8550" i="1"/>
  <c r="L8555" i="1"/>
  <c r="M8555" i="1"/>
  <c r="L8561" i="1"/>
  <c r="M8561" i="1"/>
  <c r="L8564" i="1"/>
  <c r="M8564" i="1"/>
  <c r="L8566" i="1"/>
  <c r="M8566" i="1"/>
  <c r="L8570" i="1"/>
  <c r="M8570" i="1"/>
  <c r="L8571" i="1"/>
  <c r="M8571" i="1"/>
  <c r="L8574" i="1"/>
  <c r="M8574" i="1"/>
  <c r="L8585" i="1"/>
  <c r="M8585" i="1"/>
  <c r="L8586" i="1"/>
  <c r="M8586" i="1"/>
  <c r="L8597" i="1"/>
  <c r="M8597" i="1"/>
  <c r="L8606" i="1"/>
  <c r="M8606" i="1"/>
  <c r="L8702" i="1"/>
  <c r="M8702" i="1"/>
  <c r="L8729" i="1"/>
  <c r="M8729" i="1"/>
  <c r="L7732" i="1"/>
  <c r="M7732" i="1"/>
  <c r="L7735" i="1"/>
  <c r="M7735" i="1"/>
  <c r="L7754" i="1"/>
  <c r="M7754" i="1"/>
  <c r="L7756" i="1"/>
  <c r="M7756" i="1"/>
  <c r="L7762" i="1"/>
  <c r="M7762" i="1"/>
  <c r="L7764" i="1"/>
  <c r="M7764" i="1"/>
  <c r="L7765" i="1"/>
  <c r="M7765" i="1"/>
  <c r="L7767" i="1"/>
  <c r="M7767" i="1"/>
  <c r="L7771" i="1"/>
  <c r="M7771" i="1"/>
  <c r="L7772" i="1"/>
  <c r="M7772" i="1"/>
  <c r="L7773" i="1"/>
  <c r="M7773" i="1"/>
  <c r="L7774" i="1"/>
  <c r="M7774" i="1"/>
  <c r="L7784" i="1"/>
  <c r="M7784" i="1"/>
  <c r="L7777" i="1"/>
  <c r="M7777" i="1"/>
  <c r="L7779" i="1"/>
  <c r="M7779" i="1"/>
  <c r="L7776" i="1"/>
  <c r="M7776" i="1"/>
  <c r="L7789" i="1"/>
  <c r="M7789" i="1"/>
  <c r="L7792" i="1"/>
  <c r="M7792" i="1"/>
  <c r="L7793" i="1"/>
  <c r="M7793" i="1"/>
  <c r="L7795" i="1"/>
  <c r="M7795" i="1"/>
  <c r="L7837" i="1"/>
  <c r="M7837" i="1"/>
  <c r="L7840" i="1"/>
  <c r="M7840" i="1"/>
  <c r="L7844" i="1"/>
  <c r="M7844" i="1"/>
  <c r="L7869" i="1"/>
  <c r="M7869" i="1"/>
  <c r="L7883" i="1"/>
  <c r="M7883" i="1"/>
  <c r="L7890" i="1"/>
  <c r="M7890" i="1"/>
  <c r="L7905" i="1"/>
  <c r="M7905" i="1"/>
  <c r="L7909" i="1"/>
  <c r="M7909" i="1"/>
  <c r="L7912" i="1"/>
  <c r="M7912" i="1"/>
  <c r="L7920" i="1"/>
  <c r="M7920" i="1"/>
  <c r="L7940" i="1"/>
  <c r="M7940" i="1"/>
  <c r="L7942" i="1"/>
  <c r="M7942" i="1"/>
  <c r="L7952" i="1"/>
  <c r="M7952" i="1"/>
  <c r="L7958" i="1"/>
  <c r="M7958" i="1"/>
  <c r="L7964" i="1"/>
  <c r="M7964" i="1"/>
  <c r="L7974" i="1"/>
  <c r="M7974" i="1"/>
  <c r="L7975" i="1"/>
  <c r="M7975" i="1"/>
  <c r="L7982" i="1"/>
  <c r="M7982" i="1"/>
  <c r="L8038" i="1"/>
  <c r="M8038" i="1"/>
  <c r="L8060" i="1"/>
  <c r="M8060" i="1"/>
  <c r="L8091" i="1"/>
  <c r="M8091" i="1"/>
  <c r="L8110" i="1"/>
  <c r="M8110" i="1"/>
  <c r="L8113" i="1"/>
  <c r="M8113" i="1"/>
  <c r="L8124" i="1"/>
  <c r="M8124" i="1"/>
  <c r="L8128" i="1"/>
  <c r="M8128" i="1"/>
  <c r="L8133" i="1"/>
  <c r="M8133" i="1"/>
  <c r="L8138" i="1"/>
  <c r="M8138" i="1"/>
  <c r="L8139" i="1"/>
  <c r="M8139" i="1"/>
  <c r="L8141" i="1"/>
  <c r="M8141" i="1"/>
  <c r="L8145" i="1"/>
  <c r="M8145" i="1"/>
  <c r="L8149" i="1"/>
  <c r="M8149" i="1"/>
  <c r="L8150" i="1"/>
  <c r="M8150" i="1"/>
  <c r="L8151" i="1"/>
  <c r="M8151" i="1"/>
  <c r="L8156" i="1"/>
  <c r="M8156" i="1"/>
  <c r="L8158" i="1"/>
  <c r="M8158" i="1"/>
  <c r="L8159" i="1"/>
  <c r="M8159" i="1"/>
  <c r="L8161" i="1"/>
  <c r="M8161" i="1"/>
  <c r="L8164" i="1"/>
  <c r="M8164" i="1"/>
  <c r="L8189" i="1"/>
  <c r="M8189" i="1"/>
  <c r="L8193" i="1"/>
  <c r="M8193" i="1"/>
  <c r="L8198" i="1"/>
  <c r="M8198" i="1"/>
  <c r="L8208" i="1"/>
  <c r="M8208" i="1"/>
  <c r="L8237" i="1"/>
  <c r="M8237" i="1"/>
  <c r="L8239" i="1"/>
  <c r="M8239" i="1"/>
  <c r="L8240" i="1"/>
  <c r="M8240" i="1"/>
  <c r="L7831" i="1"/>
  <c r="M7831" i="1"/>
  <c r="L7832" i="1"/>
  <c r="M7832" i="1"/>
  <c r="L7833" i="1"/>
  <c r="M7833" i="1"/>
  <c r="L7836" i="1"/>
  <c r="M7836" i="1"/>
  <c r="L7848" i="1"/>
  <c r="M7848" i="1"/>
  <c r="L7854" i="1"/>
  <c r="M7854" i="1"/>
  <c r="L7856" i="1"/>
  <c r="M7856" i="1"/>
  <c r="L7859" i="1"/>
  <c r="M7859" i="1"/>
  <c r="L7861" i="1"/>
  <c r="M7861" i="1"/>
  <c r="L7972" i="1"/>
  <c r="M7972" i="1"/>
  <c r="L8052" i="1"/>
  <c r="M8052" i="1"/>
  <c r="L8054" i="1"/>
  <c r="M8054" i="1"/>
  <c r="L8066" i="1"/>
  <c r="M8066" i="1"/>
  <c r="L8073" i="1"/>
  <c r="M8073" i="1"/>
  <c r="L8076" i="1"/>
  <c r="M8076" i="1"/>
  <c r="L8085" i="1"/>
  <c r="M8085" i="1"/>
  <c r="L8086" i="1"/>
  <c r="M8086" i="1"/>
  <c r="L8117" i="1"/>
  <c r="M8117" i="1"/>
  <c r="L8121" i="1"/>
  <c r="M8121" i="1"/>
  <c r="L8126" i="1"/>
  <c r="M8126" i="1"/>
  <c r="L8127" i="1"/>
  <c r="M8127" i="1"/>
  <c r="L8132" i="1"/>
  <c r="M8132" i="1"/>
  <c r="L8146" i="1"/>
  <c r="M8146" i="1"/>
  <c r="L8255" i="1"/>
  <c r="M8255" i="1"/>
  <c r="L8268" i="1"/>
  <c r="M8268" i="1"/>
  <c r="L8269" i="1"/>
  <c r="M8269" i="1"/>
  <c r="L8270" i="1"/>
  <c r="M8270" i="1"/>
  <c r="L8271" i="1"/>
  <c r="M8271" i="1"/>
  <c r="L8277" i="1"/>
  <c r="M8277" i="1"/>
  <c r="L8295" i="1"/>
  <c r="M8295" i="1"/>
  <c r="L8305" i="1"/>
  <c r="M8305" i="1"/>
  <c r="L8306" i="1"/>
  <c r="M8306" i="1"/>
  <c r="L8309" i="1"/>
  <c r="M8309" i="1"/>
  <c r="L8311" i="1"/>
  <c r="M8311" i="1"/>
  <c r="L8312" i="1"/>
  <c r="M8312" i="1"/>
  <c r="L8313" i="1"/>
  <c r="M8313" i="1"/>
  <c r="L8314" i="1"/>
  <c r="M8314" i="1"/>
  <c r="L8315" i="1"/>
  <c r="M8315" i="1"/>
  <c r="L8316" i="1"/>
  <c r="M8316" i="1"/>
  <c r="L8318" i="1"/>
  <c r="M8318" i="1"/>
  <c r="L8321" i="1"/>
  <c r="M8321" i="1"/>
  <c r="L8322" i="1"/>
  <c r="M8322" i="1"/>
  <c r="L8323" i="1"/>
  <c r="M8323" i="1"/>
  <c r="L8324" i="1"/>
  <c r="M8324" i="1"/>
  <c r="L8326" i="1"/>
  <c r="M8326" i="1"/>
  <c r="L8327" i="1"/>
  <c r="M8327" i="1"/>
  <c r="L8368" i="1"/>
  <c r="M8368" i="1"/>
  <c r="L8389" i="1"/>
  <c r="M8389" i="1"/>
  <c r="L8390" i="1"/>
  <c r="M8390" i="1"/>
  <c r="L8391" i="1"/>
  <c r="M8391" i="1"/>
  <c r="L8397" i="1"/>
  <c r="M8397" i="1"/>
  <c r="L8400" i="1"/>
  <c r="M8400" i="1"/>
  <c r="L8405" i="1"/>
  <c r="M8405" i="1"/>
  <c r="L8409" i="1"/>
  <c r="M8409" i="1"/>
  <c r="L8417" i="1"/>
  <c r="M8417" i="1"/>
  <c r="L8420" i="1"/>
  <c r="M8420" i="1"/>
  <c r="L8447" i="1"/>
  <c r="M8447" i="1"/>
  <c r="L8461" i="1"/>
  <c r="M8461" i="1"/>
  <c r="L8464" i="1"/>
  <c r="M8464" i="1"/>
  <c r="L8472" i="1"/>
  <c r="M8472" i="1"/>
  <c r="L8473" i="1"/>
  <c r="M8473" i="1"/>
  <c r="L8475" i="1"/>
  <c r="M8475" i="1"/>
  <c r="L8478" i="1"/>
  <c r="M8478" i="1"/>
  <c r="L8500" i="1"/>
  <c r="M8500" i="1"/>
  <c r="L8497" i="1"/>
  <c r="M8497" i="1"/>
  <c r="L8501" i="1"/>
  <c r="M8501" i="1"/>
  <c r="L8510" i="1"/>
  <c r="M8510" i="1"/>
  <c r="L8511" i="1"/>
  <c r="M8511" i="1"/>
  <c r="L8517" i="1"/>
  <c r="M8517" i="1"/>
  <c r="L8518" i="1"/>
  <c r="M8518" i="1"/>
  <c r="L8519" i="1"/>
  <c r="M8519" i="1"/>
  <c r="L8520" i="1"/>
  <c r="M8520" i="1"/>
  <c r="L8521" i="1"/>
  <c r="M8521" i="1"/>
  <c r="L8526" i="1"/>
  <c r="M8526" i="1"/>
  <c r="L7743" i="1"/>
  <c r="M7743" i="1"/>
  <c r="L7744" i="1"/>
  <c r="M7744" i="1"/>
  <c r="L7841" i="1"/>
  <c r="M7841" i="1"/>
  <c r="L7843" i="1"/>
  <c r="M7843" i="1"/>
  <c r="L7860" i="1"/>
  <c r="M7860" i="1"/>
  <c r="L7932" i="1"/>
  <c r="M7932" i="1"/>
  <c r="L8248" i="1"/>
  <c r="M8248" i="1"/>
  <c r="L8253" i="1"/>
  <c r="M8253" i="1"/>
  <c r="L8288" i="1"/>
  <c r="M8288" i="1"/>
  <c r="L8290" i="1"/>
  <c r="M8290" i="1"/>
  <c r="L8491" i="1"/>
  <c r="M8491" i="1"/>
  <c r="L8536" i="1"/>
  <c r="M8536" i="1"/>
  <c r="L8541" i="1"/>
  <c r="M8541" i="1"/>
  <c r="L8547" i="1"/>
  <c r="M8547" i="1"/>
  <c r="L8565" i="1"/>
  <c r="M8565" i="1"/>
  <c r="L8560" i="1"/>
  <c r="M8560" i="1"/>
  <c r="L8559" i="1"/>
  <c r="M8559" i="1"/>
  <c r="L8573" i="1"/>
  <c r="M8573" i="1"/>
  <c r="L8575" i="1"/>
  <c r="M8575" i="1"/>
  <c r="L8576" i="1"/>
  <c r="M8576" i="1"/>
  <c r="L8582" i="1"/>
  <c r="M8582" i="1"/>
  <c r="L8587" i="1"/>
  <c r="M8587" i="1"/>
  <c r="L8591" i="1"/>
  <c r="M8591" i="1"/>
  <c r="L8592" i="1"/>
  <c r="M8592" i="1"/>
  <c r="L8593" i="1"/>
  <c r="M8593" i="1"/>
  <c r="L8594" i="1"/>
  <c r="M8594" i="1"/>
  <c r="L8608" i="1"/>
  <c r="M8608" i="1"/>
  <c r="L8609" i="1"/>
  <c r="M8609" i="1"/>
  <c r="L8611" i="1"/>
  <c r="M8611" i="1"/>
  <c r="L8616" i="1"/>
  <c r="M8616" i="1"/>
  <c r="L8619" i="1"/>
  <c r="M8619" i="1"/>
  <c r="L8622" i="1"/>
  <c r="M8622" i="1"/>
  <c r="L8624" i="1"/>
  <c r="M8624" i="1"/>
  <c r="L8626" i="1"/>
  <c r="M8626" i="1"/>
  <c r="L8627" i="1"/>
  <c r="M8627" i="1"/>
  <c r="L8628" i="1"/>
  <c r="M8628" i="1"/>
  <c r="L8629" i="1"/>
  <c r="M8629" i="1"/>
  <c r="L8635" i="1"/>
  <c r="M8635" i="1"/>
  <c r="L8636" i="1"/>
  <c r="M8636" i="1"/>
  <c r="L8647" i="1"/>
  <c r="M8647" i="1"/>
  <c r="L8648" i="1"/>
  <c r="M8648" i="1"/>
  <c r="L8649" i="1"/>
  <c r="M8649" i="1"/>
  <c r="L8651" i="1"/>
  <c r="M8651" i="1"/>
  <c r="L8654" i="1"/>
  <c r="M8654" i="1"/>
  <c r="L8655" i="1"/>
  <c r="M8655" i="1"/>
  <c r="L8660" i="1"/>
  <c r="M8660" i="1"/>
  <c r="L8661" i="1"/>
  <c r="M8661" i="1"/>
  <c r="L8664" i="1"/>
  <c r="M8664" i="1"/>
  <c r="L8668" i="1"/>
  <c r="M8668" i="1"/>
  <c r="L8671" i="1"/>
  <c r="M8671" i="1"/>
  <c r="L8675" i="1"/>
  <c r="M8675" i="1"/>
  <c r="L8676" i="1"/>
  <c r="M8676" i="1"/>
  <c r="L8677" i="1"/>
  <c r="M8677" i="1"/>
  <c r="L8679" i="1"/>
  <c r="M8679" i="1"/>
  <c r="L8689" i="1"/>
  <c r="M8689" i="1"/>
  <c r="L8692" i="1"/>
  <c r="M8692" i="1"/>
  <c r="L8693" i="1"/>
  <c r="M8693" i="1"/>
  <c r="L8700" i="1"/>
  <c r="M8700" i="1"/>
  <c r="L8703" i="1"/>
  <c r="M8703" i="1"/>
  <c r="L8704" i="1"/>
  <c r="M8704" i="1"/>
  <c r="L8706" i="1"/>
  <c r="M8706" i="1"/>
  <c r="L8709" i="1"/>
  <c r="M8709" i="1"/>
  <c r="L8711" i="1"/>
  <c r="M8711" i="1"/>
  <c r="L8712" i="1"/>
  <c r="M8712" i="1"/>
  <c r="L8713" i="1"/>
  <c r="M8713" i="1"/>
  <c r="L8716" i="1"/>
  <c r="M8716" i="1"/>
  <c r="L8717" i="1"/>
  <c r="M8717" i="1"/>
  <c r="L7823" i="1"/>
  <c r="M7823" i="1"/>
  <c r="L7829" i="1"/>
  <c r="M7829" i="1"/>
  <c r="L7830" i="1"/>
  <c r="M7830" i="1"/>
  <c r="L7850" i="1"/>
  <c r="M7850" i="1"/>
  <c r="L7867" i="1"/>
  <c r="M7867" i="1"/>
  <c r="L7875" i="1"/>
  <c r="M7875" i="1"/>
  <c r="L8010" i="1"/>
  <c r="M8010" i="1"/>
  <c r="L8021" i="1"/>
  <c r="M8021" i="1"/>
  <c r="L140" i="1"/>
  <c r="M140" i="1"/>
  <c r="L155" i="1"/>
  <c r="M155" i="1"/>
  <c r="L8040" i="1"/>
  <c r="M8040" i="1"/>
  <c r="L8354" i="1"/>
  <c r="M8354" i="1"/>
  <c r="L8376" i="1"/>
  <c r="M8376" i="1"/>
  <c r="L8392" i="1"/>
  <c r="M8392" i="1"/>
  <c r="L8462" i="1"/>
  <c r="M8462" i="1"/>
  <c r="L8471" i="1"/>
  <c r="M8471" i="1"/>
  <c r="L8489" i="1"/>
  <c r="M8489" i="1"/>
  <c r="L8504" i="1"/>
  <c r="M8504" i="1"/>
  <c r="L8506" i="1"/>
  <c r="M8506" i="1"/>
  <c r="L8512" i="1"/>
  <c r="M8512" i="1"/>
  <c r="L8531" i="1"/>
  <c r="M8531" i="1"/>
  <c r="L8552" i="1"/>
  <c r="M8552" i="1"/>
  <c r="L8554" i="1"/>
  <c r="M8554" i="1"/>
  <c r="L8557" i="1"/>
  <c r="M8557" i="1"/>
  <c r="L8617" i="1"/>
  <c r="M8617" i="1"/>
  <c r="L8620" i="1"/>
  <c r="M8620" i="1"/>
  <c r="L8621" i="1"/>
  <c r="M8621" i="1"/>
  <c r="L8631" i="1"/>
  <c r="M8631" i="1"/>
  <c r="L8643" i="1"/>
  <c r="M8643" i="1"/>
  <c r="L8659" i="1"/>
  <c r="M8659" i="1"/>
  <c r="L8662" i="1"/>
  <c r="M8662" i="1"/>
  <c r="L8682" i="1"/>
  <c r="M8682" i="1"/>
  <c r="L8686" i="1"/>
  <c r="M8686" i="1"/>
  <c r="L8687" i="1"/>
  <c r="M8687" i="1"/>
  <c r="L8715" i="1"/>
  <c r="M8715" i="1"/>
  <c r="L8719" i="1"/>
  <c r="M8719" i="1"/>
  <c r="L8720" i="1"/>
  <c r="M8720" i="1"/>
  <c r="L8721" i="1"/>
  <c r="M8721" i="1"/>
  <c r="L8722" i="1"/>
  <c r="M8722" i="1"/>
  <c r="L8724" i="1"/>
  <c r="M8724" i="1"/>
  <c r="L8727" i="1"/>
  <c r="M8727" i="1"/>
  <c r="L8730" i="1"/>
  <c r="M8730" i="1"/>
  <c r="L8731" i="1"/>
  <c r="M8731" i="1"/>
  <c r="L8732" i="1"/>
  <c r="M8732" i="1"/>
  <c r="L8733" i="1"/>
  <c r="M8733" i="1"/>
  <c r="L7733" i="1"/>
  <c r="M7733" i="1"/>
  <c r="L7734" i="1"/>
  <c r="M7734" i="1"/>
  <c r="L7736" i="1"/>
  <c r="M7736" i="1"/>
  <c r="L7750" i="1"/>
  <c r="M7750" i="1"/>
  <c r="L7751" i="1"/>
  <c r="M7751" i="1"/>
  <c r="L7752" i="1"/>
  <c r="M7752" i="1"/>
  <c r="L7753" i="1"/>
  <c r="M7753" i="1"/>
  <c r="L7763" i="1"/>
  <c r="M7763" i="1"/>
  <c r="L7768" i="1"/>
  <c r="M7768" i="1"/>
  <c r="L7769" i="1"/>
  <c r="M7769" i="1"/>
  <c r="L7770" i="1"/>
  <c r="M7770" i="1"/>
  <c r="L7775" i="1"/>
  <c r="M7775" i="1"/>
  <c r="L7786" i="1"/>
  <c r="M7786" i="1"/>
  <c r="L7988" i="1"/>
  <c r="M7988" i="1"/>
  <c r="L7993" i="1"/>
  <c r="M7993" i="1"/>
  <c r="L7999" i="1"/>
  <c r="M7999" i="1"/>
  <c r="L8005" i="1"/>
  <c r="M8005" i="1"/>
  <c r="L8095" i="1"/>
  <c r="M8095" i="1"/>
  <c r="L8101" i="1"/>
  <c r="M8101" i="1"/>
  <c r="L8104" i="1"/>
  <c r="M8104" i="1"/>
  <c r="L8105" i="1"/>
  <c r="M8105" i="1"/>
  <c r="L8112" i="1"/>
  <c r="M8112" i="1"/>
  <c r="L8118" i="1"/>
  <c r="M8118" i="1"/>
  <c r="L8119" i="1"/>
  <c r="M8119" i="1"/>
  <c r="L8123" i="1"/>
  <c r="M8123" i="1"/>
  <c r="L8136" i="1"/>
  <c r="M8136" i="1"/>
  <c r="L8165" i="1"/>
  <c r="M8165" i="1"/>
  <c r="L8175" i="1"/>
  <c r="M8175" i="1"/>
  <c r="L8176" i="1"/>
  <c r="M8176" i="1"/>
  <c r="L8179" i="1"/>
  <c r="M8179" i="1"/>
  <c r="L8184" i="1"/>
  <c r="M8184" i="1"/>
  <c r="L8188" i="1"/>
  <c r="M8188" i="1"/>
  <c r="L8190" i="1"/>
  <c r="M8190" i="1"/>
  <c r="L8191" i="1"/>
  <c r="M8191" i="1"/>
  <c r="L8206" i="1"/>
  <c r="M8206" i="1"/>
  <c r="L8213" i="1"/>
  <c r="M8213" i="1"/>
  <c r="L8233" i="1"/>
  <c r="M8233" i="1"/>
  <c r="L8234" i="1"/>
  <c r="M8234" i="1"/>
  <c r="L8238" i="1"/>
  <c r="M8238" i="1"/>
  <c r="L8244" i="1"/>
  <c r="M8244" i="1"/>
  <c r="L8246" i="1"/>
  <c r="M8246" i="1"/>
  <c r="L8259" i="1"/>
  <c r="M8259" i="1"/>
  <c r="L8264" i="1"/>
  <c r="M8264" i="1"/>
  <c r="L8353" i="1"/>
  <c r="M8353" i="1"/>
  <c r="L8357" i="1"/>
  <c r="M8357" i="1"/>
  <c r="L8383" i="1"/>
  <c r="M8383" i="1"/>
  <c r="L8422" i="1"/>
  <c r="M8422" i="1"/>
  <c r="L8428" i="1"/>
  <c r="M8428" i="1"/>
  <c r="L8429" i="1"/>
  <c r="M8429" i="1"/>
  <c r="L8430" i="1"/>
  <c r="M8430" i="1"/>
  <c r="L8488" i="1"/>
  <c r="M8488" i="1"/>
  <c r="L8490" i="1"/>
  <c r="M8490" i="1"/>
  <c r="L8494" i="1"/>
  <c r="M8494" i="1"/>
  <c r="L8509" i="1"/>
  <c r="M8509" i="1"/>
  <c r="L8527" i="1"/>
  <c r="M8527" i="1"/>
  <c r="L8534" i="1"/>
  <c r="M8534" i="1"/>
  <c r="L8538" i="1"/>
  <c r="M8538" i="1"/>
  <c r="L8539" i="1"/>
  <c r="M8539" i="1"/>
  <c r="L8540" i="1"/>
  <c r="M8540" i="1"/>
  <c r="L8544" i="1"/>
  <c r="M8544" i="1"/>
  <c r="L8558" i="1"/>
  <c r="M8558" i="1"/>
  <c r="L7729" i="1"/>
  <c r="M7729" i="1"/>
  <c r="L7737" i="1"/>
  <c r="M7737" i="1"/>
  <c r="L7745" i="1"/>
  <c r="M7745" i="1"/>
  <c r="L7766" i="1"/>
  <c r="M7766" i="1"/>
  <c r="L7796" i="1"/>
  <c r="M7796" i="1"/>
  <c r="L7809" i="1"/>
  <c r="M7809" i="1"/>
  <c r="L7812" i="1"/>
  <c r="M7812" i="1"/>
  <c r="L7815" i="1"/>
  <c r="M7815" i="1"/>
  <c r="L7868" i="1"/>
  <c r="M7868" i="1"/>
  <c r="L7957" i="1"/>
  <c r="M7957" i="1"/>
  <c r="L7962" i="1"/>
  <c r="M7962" i="1"/>
  <c r="L7963" i="1"/>
  <c r="M7963" i="1"/>
  <c r="L7968" i="1"/>
  <c r="M7968" i="1"/>
  <c r="L7977" i="1"/>
  <c r="M7977" i="1"/>
  <c r="L7983" i="1"/>
  <c r="M7983" i="1"/>
  <c r="L7996" i="1"/>
  <c r="M7996" i="1"/>
  <c r="L8011" i="1"/>
  <c r="M8011" i="1"/>
  <c r="L8016" i="1"/>
  <c r="M8016" i="1"/>
  <c r="L8017" i="1"/>
  <c r="M8017" i="1"/>
  <c r="L8028" i="1"/>
  <c r="M8028" i="1"/>
  <c r="L8051" i="1"/>
  <c r="M8051" i="1"/>
  <c r="L8058" i="1"/>
  <c r="M8058" i="1"/>
  <c r="L8059" i="1"/>
  <c r="M8059" i="1"/>
  <c r="L8061" i="1"/>
  <c r="M8061" i="1"/>
  <c r="L8062" i="1"/>
  <c r="M8062" i="1"/>
  <c r="L8063" i="1"/>
  <c r="M8063" i="1"/>
  <c r="L8080" i="1"/>
  <c r="M8080" i="1"/>
  <c r="L8115" i="1"/>
  <c r="M8115" i="1"/>
  <c r="L8120" i="1"/>
  <c r="M8120" i="1"/>
  <c r="L8183" i="1"/>
  <c r="M8183" i="1"/>
  <c r="L8260" i="1"/>
  <c r="M8260" i="1"/>
  <c r="L8245" i="1"/>
  <c r="M8245" i="1"/>
  <c r="L8252" i="1"/>
  <c r="M8252" i="1"/>
  <c r="L8262" i="1"/>
  <c r="M8262" i="1"/>
  <c r="L8267" i="1"/>
  <c r="M8267" i="1"/>
  <c r="L8276" i="1"/>
  <c r="M8276" i="1"/>
  <c r="L8278" i="1"/>
  <c r="M8278" i="1"/>
  <c r="L8279" i="1"/>
  <c r="M8279" i="1"/>
  <c r="L8284" i="1"/>
  <c r="M8284" i="1"/>
  <c r="L8289" i="1"/>
  <c r="M8289" i="1"/>
  <c r="L8299" i="1"/>
  <c r="M8299" i="1"/>
  <c r="L8308" i="1"/>
  <c r="M8308" i="1"/>
  <c r="L8310" i="1"/>
  <c r="M8310" i="1"/>
  <c r="L8319" i="1"/>
  <c r="M8319" i="1"/>
  <c r="L8320" i="1"/>
  <c r="M8320" i="1"/>
  <c r="L8328" i="1"/>
  <c r="M8328" i="1"/>
  <c r="L8330" i="1"/>
  <c r="M8330" i="1"/>
  <c r="L8332" i="1"/>
  <c r="M8332" i="1"/>
  <c r="L8363" i="1"/>
  <c r="M8363" i="1"/>
  <c r="L8366" i="1"/>
  <c r="M8366" i="1"/>
  <c r="L8388" i="1"/>
  <c r="M8388" i="1"/>
  <c r="L8410" i="1"/>
  <c r="M8410" i="1"/>
  <c r="L8414" i="1"/>
  <c r="M8414" i="1"/>
  <c r="L8415" i="1"/>
  <c r="M8415" i="1"/>
  <c r="L8416" i="1"/>
  <c r="M8416" i="1"/>
  <c r="L8474" i="1"/>
  <c r="M8474" i="1"/>
  <c r="L8477" i="1"/>
  <c r="M8477" i="1"/>
  <c r="L8485" i="1"/>
  <c r="M8485" i="1"/>
  <c r="L8508" i="1"/>
  <c r="M8508" i="1"/>
  <c r="L8513" i="1"/>
  <c r="M8513" i="1"/>
  <c r="L8567" i="1"/>
  <c r="M8567" i="1"/>
  <c r="L8599" i="1"/>
  <c r="M8599" i="1"/>
  <c r="L8600" i="1"/>
  <c r="M8600" i="1"/>
  <c r="L8601" i="1"/>
  <c r="M8601" i="1"/>
  <c r="L8602" i="1"/>
  <c r="M8602" i="1"/>
  <c r="L8603" i="1"/>
  <c r="M8603" i="1"/>
  <c r="L8182" i="1"/>
  <c r="M8182" i="1"/>
  <c r="L8605" i="1"/>
  <c r="M8605" i="1"/>
  <c r="L8613" i="1"/>
  <c r="M8613" i="1"/>
  <c r="L8614" i="1"/>
  <c r="M8614" i="1"/>
  <c r="L8615" i="1"/>
  <c r="M8615" i="1"/>
  <c r="L7727" i="1"/>
  <c r="M7727" i="1"/>
  <c r="L7755" i="1"/>
  <c r="M7755" i="1"/>
  <c r="L7757" i="1"/>
  <c r="M7757" i="1"/>
  <c r="L7761" i="1"/>
  <c r="M7761" i="1"/>
  <c r="L7788" i="1"/>
  <c r="M7788" i="1"/>
  <c r="L7797" i="1"/>
  <c r="M7797" i="1"/>
  <c r="L7817" i="1"/>
  <c r="M7817" i="1"/>
  <c r="L7849" i="1"/>
  <c r="M7849" i="1"/>
  <c r="L7926" i="1"/>
  <c r="M7926" i="1"/>
  <c r="L7938" i="1"/>
  <c r="M7938" i="1"/>
  <c r="L8029" i="1"/>
  <c r="M8029" i="1"/>
  <c r="L8037" i="1"/>
  <c r="M8037" i="1"/>
  <c r="L8064" i="1"/>
  <c r="M8064" i="1"/>
  <c r="L8070" i="1"/>
  <c r="M8070" i="1"/>
  <c r="L8077" i="1"/>
  <c r="M8077" i="1"/>
  <c r="L8078" i="1"/>
  <c r="M8078" i="1"/>
  <c r="L8087" i="1"/>
  <c r="M8087" i="1"/>
  <c r="L8088" i="1"/>
  <c r="M8088" i="1"/>
  <c r="L8089" i="1"/>
  <c r="M8089" i="1"/>
  <c r="L8096" i="1"/>
  <c r="M8096" i="1"/>
  <c r="L8103" i="1"/>
  <c r="M8103" i="1"/>
  <c r="L8106" i="1"/>
  <c r="M8106" i="1"/>
  <c r="L8192" i="1"/>
  <c r="M8192" i="1"/>
  <c r="L8196" i="1"/>
  <c r="M8196" i="1"/>
  <c r="L8197" i="1"/>
  <c r="M8197" i="1"/>
  <c r="L8202" i="1"/>
  <c r="M8202" i="1"/>
  <c r="L8218" i="1"/>
  <c r="M8218" i="1"/>
  <c r="L8220" i="1"/>
  <c r="M8220" i="1"/>
  <c r="L8230" i="1"/>
  <c r="M8230" i="1"/>
  <c r="L8298" i="1"/>
  <c r="M8298" i="1"/>
  <c r="L8336" i="1"/>
  <c r="M8336" i="1"/>
  <c r="L8339" i="1"/>
  <c r="M8339" i="1"/>
  <c r="L8373" i="1"/>
  <c r="M8373" i="1"/>
  <c r="L8377" i="1"/>
  <c r="M8377" i="1"/>
  <c r="L8394" i="1"/>
  <c r="M8394" i="1"/>
  <c r="L8406" i="1"/>
  <c r="M8406" i="1"/>
  <c r="L8424" i="1"/>
  <c r="M8424" i="1"/>
  <c r="L8426" i="1"/>
  <c r="M8426" i="1"/>
  <c r="L8435" i="1"/>
  <c r="M8435" i="1"/>
  <c r="L8451" i="1"/>
  <c r="M8451" i="1"/>
  <c r="L8453" i="1"/>
  <c r="M8453" i="1"/>
  <c r="L8455" i="1"/>
  <c r="M8455" i="1"/>
  <c r="L8466" i="1"/>
  <c r="M8466" i="1"/>
  <c r="L8468" i="1"/>
  <c r="M8468" i="1"/>
  <c r="L8522" i="1"/>
  <c r="M8522" i="1"/>
  <c r="L8546" i="1"/>
  <c r="M8546" i="1"/>
  <c r="L8579" i="1"/>
  <c r="M8579" i="1"/>
  <c r="L8581" i="1"/>
  <c r="M8581" i="1"/>
  <c r="L8583" i="1"/>
  <c r="M8583" i="1"/>
  <c r="L8595" i="1"/>
  <c r="M8595" i="1"/>
  <c r="L8630" i="1"/>
  <c r="M8630" i="1"/>
  <c r="L8632" i="1"/>
  <c r="M8632" i="1"/>
  <c r="L8633" i="1"/>
  <c r="M8633" i="1"/>
  <c r="L8637" i="1"/>
  <c r="M8637" i="1"/>
  <c r="L8638" i="1"/>
  <c r="M8638" i="1"/>
  <c r="L8639" i="1"/>
  <c r="M8639" i="1"/>
  <c r="L8640" i="1"/>
  <c r="M8640" i="1"/>
  <c r="L8641" i="1"/>
  <c r="M8641" i="1"/>
  <c r="L8642" i="1"/>
  <c r="M8642" i="1"/>
  <c r="L8644" i="1"/>
  <c r="M8644" i="1"/>
  <c r="L8645" i="1"/>
  <c r="M8645" i="1"/>
  <c r="L8646" i="1"/>
  <c r="M8646" i="1"/>
  <c r="L8650" i="1"/>
  <c r="M8650" i="1"/>
  <c r="L8653" i="1"/>
  <c r="M8653" i="1"/>
  <c r="L8656" i="1"/>
  <c r="M8656" i="1"/>
  <c r="L8657" i="1"/>
  <c r="M8657" i="1"/>
  <c r="L8663" i="1"/>
  <c r="M8663" i="1"/>
  <c r="L8665" i="1"/>
  <c r="M8665" i="1"/>
  <c r="L8666" i="1"/>
  <c r="M8666" i="1"/>
  <c r="L7728" i="1"/>
  <c r="M7728" i="1"/>
  <c r="L7794" i="1"/>
  <c r="M7794" i="1"/>
  <c r="L7814" i="1"/>
  <c r="M7814" i="1"/>
  <c r="L7818" i="1"/>
  <c r="M7818" i="1"/>
  <c r="L7839" i="1"/>
  <c r="M7839" i="1"/>
  <c r="L7847" i="1"/>
  <c r="M7847" i="1"/>
  <c r="L7910" i="1"/>
  <c r="M7910" i="1"/>
  <c r="L7911" i="1"/>
  <c r="M7911" i="1"/>
  <c r="L7918" i="1"/>
  <c r="M7918" i="1"/>
  <c r="L7930" i="1"/>
  <c r="M7930" i="1"/>
  <c r="L7946" i="1"/>
  <c r="M7946" i="1"/>
  <c r="L8046" i="1"/>
  <c r="M8046" i="1"/>
  <c r="L8047" i="1"/>
  <c r="M8047" i="1"/>
  <c r="L8048" i="1"/>
  <c r="M8048" i="1"/>
  <c r="L8049" i="1"/>
  <c r="M8049" i="1"/>
  <c r="L8050" i="1"/>
  <c r="M8050" i="1"/>
  <c r="L8108" i="1"/>
  <c r="M8108" i="1"/>
  <c r="L8125" i="1"/>
  <c r="M8125" i="1"/>
  <c r="L8152" i="1"/>
  <c r="M8152" i="1"/>
  <c r="L8154" i="1"/>
  <c r="M8154" i="1"/>
  <c r="L8155" i="1"/>
  <c r="M8155" i="1"/>
  <c r="L8160" i="1"/>
  <c r="M8160" i="1"/>
  <c r="L8241" i="1"/>
  <c r="M8241" i="1"/>
  <c r="L8249" i="1"/>
  <c r="M8249" i="1"/>
  <c r="L8254" i="1"/>
  <c r="M8254" i="1"/>
  <c r="L8293" i="1"/>
  <c r="M8293" i="1"/>
  <c r="L8294" i="1"/>
  <c r="M8294" i="1"/>
  <c r="L8301" i="1"/>
  <c r="M8301" i="1"/>
  <c r="L8302" i="1"/>
  <c r="M8302" i="1"/>
  <c r="L8304" i="1"/>
  <c r="M8304" i="1"/>
  <c r="L8365" i="1"/>
  <c r="M8365" i="1"/>
  <c r="L8371" i="1"/>
  <c r="M8371" i="1"/>
  <c r="L8423" i="1"/>
  <c r="M8423" i="1"/>
  <c r="L8427" i="1"/>
  <c r="M8427" i="1"/>
  <c r="L8436" i="1"/>
  <c r="M8436" i="1"/>
  <c r="L8438" i="1"/>
  <c r="M8438" i="1"/>
  <c r="L8449" i="1"/>
  <c r="M8449" i="1"/>
  <c r="L8454" i="1"/>
  <c r="M8454" i="1"/>
  <c r="L8458" i="1"/>
  <c r="M8458" i="1"/>
  <c r="L8479" i="1"/>
  <c r="M8479" i="1"/>
  <c r="L8480" i="1"/>
  <c r="M8480" i="1"/>
  <c r="L8481" i="1"/>
  <c r="M8481" i="1"/>
  <c r="L8483" i="1"/>
  <c r="M8483" i="1"/>
  <c r="L8529" i="1"/>
  <c r="M8529" i="1"/>
  <c r="L8533" i="1"/>
  <c r="M8533" i="1"/>
  <c r="L8537" i="1"/>
  <c r="M8537" i="1"/>
  <c r="L8551" i="1"/>
  <c r="M8551" i="1"/>
  <c r="L8553" i="1"/>
  <c r="M8553" i="1"/>
  <c r="L8556" i="1"/>
  <c r="M8556" i="1"/>
  <c r="L8577" i="1"/>
  <c r="M8577" i="1"/>
  <c r="L8584" i="1"/>
  <c r="M8584" i="1"/>
  <c r="L8588" i="1"/>
  <c r="M8588" i="1"/>
  <c r="L8589" i="1"/>
  <c r="M8589" i="1"/>
  <c r="L8590" i="1"/>
  <c r="M8590" i="1"/>
  <c r="L8667" i="1"/>
  <c r="M8667" i="1"/>
  <c r="L8673" i="1"/>
  <c r="M8673" i="1"/>
  <c r="L8674" i="1"/>
  <c r="M8674" i="1"/>
  <c r="L8680" i="1"/>
  <c r="M8680" i="1"/>
  <c r="L8683" i="1"/>
  <c r="M8683" i="1"/>
  <c r="L8685" i="1"/>
  <c r="M8685" i="1"/>
  <c r="L8688" i="1"/>
  <c r="M8688" i="1"/>
  <c r="L8690" i="1"/>
  <c r="M8690" i="1"/>
  <c r="L8691" i="1"/>
  <c r="M8691" i="1"/>
  <c r="L7825" i="1"/>
  <c r="M7825" i="1"/>
  <c r="L7826" i="1"/>
  <c r="M7826" i="1"/>
  <c r="L7827" i="1"/>
  <c r="M7827" i="1"/>
  <c r="L7828" i="1"/>
  <c r="M7828" i="1"/>
  <c r="L7878" i="1"/>
  <c r="M7878" i="1"/>
  <c r="L7885" i="1"/>
  <c r="M7885" i="1"/>
  <c r="L7894" i="1"/>
  <c r="M7894" i="1"/>
  <c r="L7900" i="1"/>
  <c r="M7900" i="1"/>
  <c r="L7902" i="1"/>
  <c r="M7902" i="1"/>
  <c r="L7915" i="1"/>
  <c r="M7915" i="1"/>
  <c r="L7921" i="1"/>
  <c r="M7921" i="1"/>
  <c r="L7924" i="1"/>
  <c r="M7924" i="1"/>
  <c r="L7925" i="1"/>
  <c r="M7925" i="1"/>
  <c r="L7927" i="1"/>
  <c r="M7927" i="1"/>
  <c r="L7928" i="1"/>
  <c r="M7928" i="1"/>
  <c r="L7936" i="1"/>
  <c r="M7936" i="1"/>
  <c r="L7956" i="1"/>
  <c r="M7956" i="1"/>
  <c r="L7965" i="1"/>
  <c r="M7965" i="1"/>
  <c r="L8035" i="1"/>
  <c r="M8035" i="1"/>
  <c r="L8042" i="1"/>
  <c r="M8042" i="1"/>
  <c r="L8043" i="1"/>
  <c r="M8043" i="1"/>
  <c r="L8055" i="1"/>
  <c r="M8055" i="1"/>
  <c r="L8100" i="1"/>
  <c r="M8100" i="1"/>
  <c r="L8111" i="1"/>
  <c r="M8111" i="1"/>
  <c r="L8114" i="1"/>
  <c r="M8114" i="1"/>
  <c r="L8116" i="1"/>
  <c r="M8116" i="1"/>
  <c r="L8153" i="1"/>
  <c r="M8153" i="1"/>
  <c r="L8227" i="1"/>
  <c r="M8227" i="1"/>
  <c r="L8235" i="1"/>
  <c r="M8235" i="1"/>
  <c r="L8242" i="1"/>
  <c r="M8242" i="1"/>
  <c r="L8266" i="1"/>
  <c r="M8266" i="1"/>
  <c r="L8303" i="1"/>
  <c r="M8303" i="1"/>
  <c r="L8307" i="1"/>
  <c r="M8307" i="1"/>
  <c r="L8329" i="1"/>
  <c r="M8329" i="1"/>
  <c r="L8343" i="1"/>
  <c r="M8343" i="1"/>
  <c r="L8345" i="1"/>
  <c r="M8345" i="1"/>
  <c r="L8347" i="1"/>
  <c r="M8347" i="1"/>
  <c r="L8355" i="1"/>
  <c r="M8355" i="1"/>
  <c r="L8359" i="1"/>
  <c r="M8359" i="1"/>
  <c r="L8469" i="1"/>
  <c r="M8469" i="1"/>
  <c r="L8470" i="1"/>
  <c r="M8470" i="1"/>
  <c r="L8487" i="1"/>
  <c r="M8487" i="1"/>
  <c r="L8580" i="1"/>
  <c r="M8580" i="1"/>
  <c r="L8596" i="1"/>
  <c r="M8596" i="1"/>
  <c r="L8618" i="1"/>
  <c r="M8618" i="1"/>
  <c r="L8623" i="1"/>
  <c r="M8623" i="1"/>
  <c r="L8694" i="1"/>
  <c r="M8694" i="1"/>
  <c r="L8658" i="1"/>
  <c r="M8658" i="1"/>
  <c r="L8695" i="1"/>
  <c r="M8695" i="1"/>
  <c r="L8696" i="1"/>
  <c r="M8696" i="1"/>
  <c r="L8697" i="1"/>
  <c r="M8697" i="1"/>
  <c r="L8698" i="1"/>
  <c r="M8698" i="1"/>
  <c r="L8699" i="1"/>
  <c r="M8699" i="1"/>
  <c r="L8701" i="1"/>
  <c r="M8701" i="1"/>
  <c r="L8705" i="1"/>
  <c r="M8705" i="1"/>
  <c r="L8707" i="1"/>
  <c r="M8707" i="1"/>
  <c r="L8708" i="1"/>
  <c r="M8708" i="1"/>
  <c r="L8710" i="1"/>
  <c r="M8710" i="1"/>
  <c r="L8714" i="1"/>
  <c r="M8714" i="1"/>
  <c r="L8718" i="1"/>
  <c r="M8718" i="1"/>
  <c r="L8723" i="1"/>
  <c r="M8723" i="1"/>
  <c r="L8725" i="1"/>
  <c r="M8725" i="1"/>
  <c r="L8726" i="1"/>
  <c r="M8726" i="1"/>
  <c r="L8728" i="1"/>
  <c r="M8728" i="1"/>
  <c r="L7838" i="1"/>
  <c r="M7838" i="1"/>
  <c r="L7842" i="1"/>
  <c r="M7842" i="1"/>
  <c r="L7858" i="1"/>
  <c r="M7858" i="1"/>
  <c r="L7872" i="1"/>
  <c r="M7872" i="1"/>
  <c r="L7874" i="1"/>
  <c r="M7874" i="1"/>
  <c r="L7886" i="1"/>
  <c r="M7886" i="1"/>
  <c r="L7887" i="1"/>
  <c r="M7887" i="1"/>
  <c r="L7888" i="1"/>
  <c r="M7888" i="1"/>
  <c r="L7893" i="1"/>
  <c r="M7893" i="1"/>
  <c r="L7897" i="1"/>
  <c r="M7897" i="1"/>
  <c r="L7898" i="1"/>
  <c r="M7898" i="1"/>
  <c r="L7899" i="1"/>
  <c r="M7899" i="1"/>
  <c r="L7901" i="1"/>
  <c r="M7901" i="1"/>
  <c r="L7904" i="1"/>
  <c r="M7904" i="1"/>
  <c r="L7906" i="1"/>
  <c r="M7906" i="1"/>
  <c r="L7923" i="1"/>
  <c r="M7923" i="1"/>
  <c r="L7990" i="1"/>
  <c r="M7990" i="1"/>
  <c r="L7991" i="1"/>
  <c r="M7991" i="1"/>
  <c r="L8001" i="1"/>
  <c r="M8001" i="1"/>
  <c r="L8003" i="1"/>
  <c r="M8003" i="1"/>
  <c r="L8056" i="1"/>
  <c r="M8056" i="1"/>
  <c r="L8068" i="1"/>
  <c r="M8068" i="1"/>
  <c r="L8082" i="1"/>
  <c r="M8082" i="1"/>
  <c r="L8084" i="1"/>
  <c r="M8084" i="1"/>
  <c r="L8090" i="1"/>
  <c r="M8090" i="1"/>
  <c r="L8092" i="1"/>
  <c r="M8092" i="1"/>
  <c r="L8093" i="1"/>
  <c r="M8093" i="1"/>
  <c r="L8094" i="1"/>
  <c r="M8094" i="1"/>
  <c r="L8097" i="1"/>
  <c r="M8097" i="1"/>
  <c r="L8122" i="1"/>
  <c r="M8122" i="1"/>
  <c r="L8129" i="1"/>
  <c r="M8129" i="1"/>
  <c r="L8131" i="1"/>
  <c r="M8131" i="1"/>
  <c r="L8134" i="1"/>
  <c r="M8134" i="1"/>
  <c r="L8143" i="1"/>
  <c r="M8143" i="1"/>
  <c r="L8144" i="1"/>
  <c r="M8144" i="1"/>
  <c r="L8157" i="1"/>
  <c r="M8157" i="1"/>
  <c r="L8162" i="1"/>
  <c r="M8162" i="1"/>
  <c r="L8168" i="1"/>
  <c r="M8168" i="1"/>
  <c r="L8174" i="1"/>
  <c r="M8174" i="1"/>
  <c r="L8181" i="1"/>
  <c r="M8181" i="1"/>
  <c r="L8205" i="1"/>
  <c r="M8205" i="1"/>
  <c r="L8210" i="1"/>
  <c r="M8210" i="1"/>
  <c r="L8207" i="1"/>
  <c r="M8207" i="1"/>
  <c r="L8214" i="1"/>
  <c r="M8214" i="1"/>
  <c r="L8215" i="1"/>
  <c r="M8215" i="1"/>
  <c r="L8219" i="1"/>
  <c r="M8219" i="1"/>
  <c r="L8221" i="1"/>
  <c r="M8221" i="1"/>
  <c r="L8338" i="1"/>
  <c r="M8338" i="1"/>
  <c r="L8340" i="1"/>
  <c r="M8340" i="1"/>
  <c r="L8344" i="1"/>
  <c r="M8344" i="1"/>
  <c r="L8346" i="1"/>
  <c r="M8346" i="1"/>
  <c r="L8361" i="1"/>
  <c r="M8361" i="1"/>
  <c r="L8380" i="1"/>
  <c r="M8380" i="1"/>
  <c r="L8382" i="1"/>
  <c r="M8382" i="1"/>
  <c r="L8384" i="1"/>
  <c r="M8384" i="1"/>
  <c r="L8385" i="1"/>
  <c r="M8385" i="1"/>
  <c r="L8482" i="1"/>
  <c r="M8482" i="1"/>
  <c r="L8498" i="1"/>
  <c r="M8498" i="1"/>
  <c r="L8515" i="1"/>
  <c r="M8515" i="1"/>
  <c r="L8523" i="1"/>
  <c r="M8523" i="1"/>
  <c r="L8525" i="1"/>
  <c r="M8525" i="1"/>
  <c r="L8530" i="1"/>
  <c r="M8530" i="1"/>
  <c r="L8545" i="1"/>
  <c r="M8545" i="1"/>
  <c r="L8548" i="1"/>
  <c r="M8548" i="1"/>
  <c r="L8549" i="1"/>
  <c r="M8549" i="1"/>
  <c r="L8562" i="1"/>
  <c r="M8562" i="1"/>
  <c r="L8563" i="1"/>
  <c r="M8563" i="1"/>
  <c r="L8568" i="1"/>
  <c r="M8568" i="1"/>
  <c r="L8569" i="1"/>
  <c r="M8569" i="1"/>
  <c r="L8736" i="1"/>
  <c r="M8736" i="1"/>
  <c r="L8789" i="1"/>
  <c r="M8789" i="1"/>
  <c r="L8793" i="1"/>
  <c r="M8793" i="1"/>
  <c r="L8806" i="1"/>
  <c r="M8806" i="1"/>
  <c r="L8822" i="1"/>
  <c r="M8822" i="1"/>
  <c r="L8838" i="1"/>
  <c r="M8838" i="1"/>
  <c r="L8840" i="1"/>
  <c r="M8840" i="1"/>
  <c r="L8844" i="1"/>
  <c r="M8844" i="1"/>
  <c r="L8845" i="1"/>
  <c r="M8845" i="1"/>
  <c r="L8852" i="1"/>
  <c r="M8852" i="1"/>
  <c r="L8916" i="1"/>
  <c r="M8916" i="1"/>
  <c r="L8917" i="1"/>
  <c r="M8917" i="1"/>
  <c r="L8926" i="1"/>
  <c r="M8926" i="1"/>
  <c r="L8944" i="1"/>
  <c r="M8944" i="1"/>
  <c r="L8954" i="1"/>
  <c r="M8954" i="1"/>
  <c r="L8970" i="1"/>
  <c r="M8970" i="1"/>
  <c r="L9092" i="1"/>
  <c r="M9092" i="1"/>
  <c r="L9183" i="1"/>
  <c r="M9183" i="1"/>
  <c r="L9186" i="1"/>
  <c r="M9186" i="1"/>
  <c r="L9190" i="1"/>
  <c r="M9190" i="1"/>
  <c r="L9207" i="1"/>
  <c r="M9207" i="1"/>
  <c r="L9229" i="1"/>
  <c r="M9229" i="1"/>
  <c r="L9230" i="1"/>
  <c r="M9230" i="1"/>
  <c r="L9243" i="1"/>
  <c r="M9243" i="1"/>
  <c r="L9303" i="1"/>
  <c r="M9303" i="1"/>
  <c r="L9317" i="1"/>
  <c r="M9317" i="1"/>
  <c r="L9385" i="1"/>
  <c r="M9385" i="1"/>
  <c r="L9386" i="1"/>
  <c r="M9386" i="1"/>
  <c r="L9387" i="1"/>
  <c r="M9387" i="1"/>
  <c r="L9388" i="1"/>
  <c r="M9388" i="1"/>
  <c r="L9389" i="1"/>
  <c r="M9389" i="1"/>
  <c r="L9390" i="1"/>
  <c r="M9390" i="1"/>
  <c r="L9391" i="1"/>
  <c r="M9391" i="1"/>
  <c r="L9392" i="1"/>
  <c r="M9392" i="1"/>
  <c r="L9393" i="1"/>
  <c r="M9393" i="1"/>
  <c r="L9394" i="1"/>
  <c r="M9394" i="1"/>
  <c r="L9395" i="1"/>
  <c r="M9395" i="1"/>
  <c r="L9399" i="1"/>
  <c r="M9399" i="1"/>
  <c r="L9405" i="1"/>
  <c r="M9405" i="1"/>
  <c r="L9406" i="1"/>
  <c r="M9406" i="1"/>
  <c r="L9417" i="1"/>
  <c r="M9417" i="1"/>
  <c r="L9418" i="1"/>
  <c r="M9418" i="1"/>
  <c r="L9422" i="1"/>
  <c r="M9422" i="1"/>
  <c r="L9425" i="1"/>
  <c r="M9425" i="1"/>
  <c r="L9427" i="1"/>
  <c r="M9427" i="1"/>
  <c r="L9434" i="1"/>
  <c r="M9434" i="1"/>
  <c r="L9439" i="1"/>
  <c r="M9439" i="1"/>
  <c r="L9455" i="1"/>
  <c r="M9455" i="1"/>
  <c r="L9473" i="1"/>
  <c r="M9473" i="1"/>
  <c r="L9486" i="1"/>
  <c r="M9486" i="1"/>
  <c r="L9501" i="1"/>
  <c r="M9501" i="1"/>
  <c r="L9507" i="1"/>
  <c r="M9507" i="1"/>
  <c r="L9510" i="1"/>
  <c r="M9510" i="1"/>
  <c r="L9515" i="1"/>
  <c r="M9515" i="1"/>
  <c r="L9517" i="1"/>
  <c r="M9517" i="1"/>
  <c r="L9518" i="1"/>
  <c r="M9518" i="1"/>
  <c r="L9519" i="1"/>
  <c r="M9519" i="1"/>
  <c r="L9553" i="1"/>
  <c r="M9553" i="1"/>
  <c r="L9569" i="1"/>
  <c r="M9569" i="1"/>
  <c r="L9620" i="1"/>
  <c r="M9620" i="1"/>
  <c r="L9622" i="1"/>
  <c r="M9622" i="1"/>
  <c r="L9624" i="1"/>
  <c r="M9624" i="1"/>
  <c r="L9633" i="1"/>
  <c r="M9633" i="1"/>
  <c r="L9643" i="1"/>
  <c r="M9643" i="1"/>
  <c r="L9645" i="1"/>
  <c r="M9645" i="1"/>
  <c r="L9648" i="1"/>
  <c r="M9648" i="1"/>
  <c r="L9652" i="1"/>
  <c r="M9652" i="1"/>
  <c r="L9655" i="1"/>
  <c r="M9655" i="1"/>
  <c r="L9710" i="1"/>
  <c r="M9710" i="1"/>
  <c r="L9729" i="1"/>
  <c r="M9729" i="1"/>
  <c r="L9741" i="1"/>
  <c r="M9741" i="1"/>
  <c r="L9742" i="1"/>
  <c r="M9742" i="1"/>
  <c r="L9758" i="1"/>
  <c r="M9758" i="1"/>
  <c r="L9762" i="1"/>
  <c r="M9762" i="1"/>
  <c r="L9769" i="1"/>
  <c r="M9769" i="1"/>
  <c r="L9771" i="1"/>
  <c r="M9771" i="1"/>
  <c r="L9778" i="1"/>
  <c r="M9778" i="1"/>
  <c r="L9776" i="1"/>
  <c r="M9776" i="1"/>
  <c r="L8748" i="1"/>
  <c r="M8748" i="1"/>
  <c r="L8754" i="1"/>
  <c r="M8754" i="1"/>
  <c r="L8759" i="1"/>
  <c r="M8759" i="1"/>
  <c r="L8763" i="1"/>
  <c r="M8763" i="1"/>
  <c r="L8765" i="1"/>
  <c r="M8765" i="1"/>
  <c r="L8766" i="1"/>
  <c r="M8766" i="1"/>
  <c r="L8791" i="1"/>
  <c r="M8791" i="1"/>
  <c r="L8797" i="1"/>
  <c r="M8797" i="1"/>
  <c r="L8809" i="1"/>
  <c r="M8809" i="1"/>
  <c r="L8814" i="1"/>
  <c r="M8814" i="1"/>
  <c r="L8818" i="1"/>
  <c r="M8818" i="1"/>
  <c r="L8820" i="1"/>
  <c r="M8820" i="1"/>
  <c r="L8823" i="1"/>
  <c r="M8823" i="1"/>
  <c r="L8830" i="1"/>
  <c r="M8830" i="1"/>
  <c r="L8837" i="1"/>
  <c r="M8837" i="1"/>
  <c r="L8863" i="1"/>
  <c r="M8863" i="1"/>
  <c r="L8873" i="1"/>
  <c r="M8873" i="1"/>
  <c r="L8933" i="1"/>
  <c r="M8933" i="1"/>
  <c r="L8939" i="1"/>
  <c r="M8939" i="1"/>
  <c r="L8941" i="1"/>
  <c r="M8941" i="1"/>
  <c r="L8956" i="1"/>
  <c r="M8956" i="1"/>
  <c r="L8960" i="1"/>
  <c r="M8960" i="1"/>
  <c r="L8965" i="1"/>
  <c r="M8965" i="1"/>
  <c r="L8966" i="1"/>
  <c r="M8966" i="1"/>
  <c r="L9126" i="1"/>
  <c r="M9126" i="1"/>
  <c r="L9129" i="1"/>
  <c r="M9129" i="1"/>
  <c r="L9130" i="1"/>
  <c r="M9130" i="1"/>
  <c r="L9161" i="1"/>
  <c r="M9161" i="1"/>
  <c r="L9162" i="1"/>
  <c r="M9162" i="1"/>
  <c r="L9176" i="1"/>
  <c r="M9176" i="1"/>
  <c r="L9202" i="1"/>
  <c r="M9202" i="1"/>
  <c r="L9203" i="1"/>
  <c r="M9203" i="1"/>
  <c r="L9213" i="1"/>
  <c r="M9213" i="1"/>
  <c r="L9221" i="1"/>
  <c r="M9221" i="1"/>
  <c r="L9241" i="1"/>
  <c r="M9241" i="1"/>
  <c r="L9252" i="1"/>
  <c r="M9252" i="1"/>
  <c r="L9275" i="1"/>
  <c r="M9275" i="1"/>
  <c r="L9281" i="1"/>
  <c r="M9281" i="1"/>
  <c r="L9299" i="1"/>
  <c r="M9299" i="1"/>
  <c r="L9301" i="1"/>
  <c r="M9301" i="1"/>
  <c r="L9314" i="1"/>
  <c r="M9314" i="1"/>
  <c r="L9319" i="1"/>
  <c r="M9319" i="1"/>
  <c r="L9321" i="1"/>
  <c r="M9321" i="1"/>
  <c r="L9322" i="1"/>
  <c r="M9322" i="1"/>
  <c r="L9325" i="1"/>
  <c r="M9325" i="1"/>
  <c r="L9336" i="1"/>
  <c r="M9336" i="1"/>
  <c r="L9340" i="1"/>
  <c r="M9340" i="1"/>
  <c r="L9370" i="1"/>
  <c r="M9370" i="1"/>
  <c r="L9375" i="1"/>
  <c r="M9375" i="1"/>
  <c r="L9376" i="1"/>
  <c r="M9376" i="1"/>
  <c r="L9423" i="1"/>
  <c r="M9423" i="1"/>
  <c r="L9440" i="1"/>
  <c r="M9440" i="1"/>
  <c r="L9446" i="1"/>
  <c r="M9446" i="1"/>
  <c r="L9452" i="1"/>
  <c r="M9452" i="1"/>
  <c r="L9470" i="1"/>
  <c r="M9470" i="1"/>
  <c r="L9461" i="1"/>
  <c r="M9461" i="1"/>
  <c r="L9493" i="1"/>
  <c r="M9493" i="1"/>
  <c r="L9494" i="1"/>
  <c r="M9494" i="1"/>
  <c r="L9516" i="1"/>
  <c r="M9516" i="1"/>
  <c r="L9540" i="1"/>
  <c r="M9540" i="1"/>
  <c r="L9556" i="1"/>
  <c r="M9556" i="1"/>
  <c r="L9570" i="1"/>
  <c r="M9570" i="1"/>
  <c r="L9599" i="1"/>
  <c r="M9599" i="1"/>
  <c r="L9619" i="1"/>
  <c r="M9619" i="1"/>
  <c r="L9649" i="1"/>
  <c r="M9649" i="1"/>
  <c r="L8739" i="1"/>
  <c r="M8739" i="1"/>
  <c r="L8743" i="1"/>
  <c r="M8743" i="1"/>
  <c r="L8826" i="1"/>
  <c r="M8826" i="1"/>
  <c r="L8828" i="1"/>
  <c r="M8828" i="1"/>
  <c r="L8835" i="1"/>
  <c r="M8835" i="1"/>
  <c r="L8836" i="1"/>
  <c r="M8836" i="1"/>
  <c r="L8841" i="1"/>
  <c r="M8841" i="1"/>
  <c r="L8847" i="1"/>
  <c r="M8847" i="1"/>
  <c r="L8869" i="1"/>
  <c r="M8869" i="1"/>
  <c r="L8875" i="1"/>
  <c r="M8875" i="1"/>
  <c r="L9055" i="1"/>
  <c r="M9055" i="1"/>
  <c r="L9059" i="1"/>
  <c r="M9059" i="1"/>
  <c r="L9061" i="1"/>
  <c r="M9061" i="1"/>
  <c r="L9067" i="1"/>
  <c r="M9067" i="1"/>
  <c r="L9075" i="1"/>
  <c r="M9075" i="1"/>
  <c r="L9081" i="1"/>
  <c r="M9081" i="1"/>
  <c r="L9089" i="1"/>
  <c r="M9089" i="1"/>
  <c r="L9090" i="1"/>
  <c r="M9090" i="1"/>
  <c r="L9093" i="1"/>
  <c r="M9093" i="1"/>
  <c r="L9094" i="1"/>
  <c r="M9094" i="1"/>
  <c r="L9106" i="1"/>
  <c r="M9106" i="1"/>
  <c r="L9127" i="1"/>
  <c r="M9127" i="1"/>
  <c r="L9128" i="1"/>
  <c r="M9128" i="1"/>
  <c r="L9131" i="1"/>
  <c r="M9131" i="1"/>
  <c r="L9150" i="1"/>
  <c r="M9150" i="1"/>
  <c r="L9151" i="1"/>
  <c r="M9151" i="1"/>
  <c r="L9155" i="1"/>
  <c r="M9155" i="1"/>
  <c r="L9170" i="1"/>
  <c r="M9170" i="1"/>
  <c r="L9177" i="1"/>
  <c r="M9177" i="1"/>
  <c r="L9179" i="1"/>
  <c r="M9179" i="1"/>
  <c r="L9187" i="1"/>
  <c r="M9187" i="1"/>
  <c r="L9193" i="1"/>
  <c r="M9193" i="1"/>
  <c r="L9197" i="1"/>
  <c r="M9197" i="1"/>
  <c r="L9219" i="1"/>
  <c r="M9219" i="1"/>
  <c r="L9223" i="1"/>
  <c r="M9223" i="1"/>
  <c r="L9224" i="1"/>
  <c r="M9224" i="1"/>
  <c r="L9227" i="1"/>
  <c r="M9227" i="1"/>
  <c r="L9228" i="1"/>
  <c r="M9228" i="1"/>
  <c r="L9231" i="1"/>
  <c r="M9231" i="1"/>
  <c r="L9235" i="1"/>
  <c r="M9235" i="1"/>
  <c r="L9242" i="1"/>
  <c r="M9242" i="1"/>
  <c r="L9244" i="1"/>
  <c r="M9244" i="1"/>
  <c r="L9246" i="1"/>
  <c r="M9246" i="1"/>
  <c r="L9248" i="1"/>
  <c r="M9248" i="1"/>
  <c r="L9254" i="1"/>
  <c r="M9254" i="1"/>
  <c r="L9308" i="1"/>
  <c r="M9308" i="1"/>
  <c r="L9324" i="1"/>
  <c r="M9324" i="1"/>
  <c r="L9349" i="1"/>
  <c r="M9349" i="1"/>
  <c r="L9352" i="1"/>
  <c r="M9352" i="1"/>
  <c r="L9372" i="1"/>
  <c r="M9372" i="1"/>
  <c r="L9377" i="1"/>
  <c r="M9377" i="1"/>
  <c r="L9384" i="1"/>
  <c r="M9384" i="1"/>
  <c r="L9397" i="1"/>
  <c r="M9397" i="1"/>
  <c r="L9407" i="1"/>
  <c r="M9407" i="1"/>
  <c r="L9408" i="1"/>
  <c r="M9408" i="1"/>
  <c r="L9412" i="1"/>
  <c r="M9412" i="1"/>
  <c r="L9413" i="1"/>
  <c r="M9413" i="1"/>
  <c r="L9414" i="1"/>
  <c r="M9414" i="1"/>
  <c r="L9416" i="1"/>
  <c r="M9416" i="1"/>
  <c r="L9421" i="1"/>
  <c r="M9421" i="1"/>
  <c r="L9429" i="1"/>
  <c r="M9429" i="1"/>
  <c r="L9430" i="1"/>
  <c r="M9430" i="1"/>
  <c r="L9485" i="1"/>
  <c r="M9485" i="1"/>
  <c r="L8790" i="1"/>
  <c r="M8790" i="1"/>
  <c r="L8807" i="1"/>
  <c r="M8807" i="1"/>
  <c r="L8815" i="1"/>
  <c r="M8815" i="1"/>
  <c r="L8819" i="1"/>
  <c r="M8819" i="1"/>
  <c r="L8831" i="1"/>
  <c r="M8831" i="1"/>
  <c r="L8842" i="1"/>
  <c r="M8842" i="1"/>
  <c r="L8851" i="1"/>
  <c r="M8851" i="1"/>
  <c r="L8859" i="1"/>
  <c r="M8859" i="1"/>
  <c r="L8864" i="1"/>
  <c r="M8864" i="1"/>
  <c r="L8935" i="1"/>
  <c r="M8935" i="1"/>
  <c r="L8936" i="1"/>
  <c r="M8936" i="1"/>
  <c r="L8945" i="1"/>
  <c r="M8945" i="1"/>
  <c r="L8948" i="1"/>
  <c r="M8948" i="1"/>
  <c r="L8950" i="1"/>
  <c r="M8950" i="1"/>
  <c r="L8981" i="1"/>
  <c r="M8981" i="1"/>
  <c r="L8997" i="1"/>
  <c r="M8997" i="1"/>
  <c r="L9056" i="1"/>
  <c r="M9056" i="1"/>
  <c r="L9060" i="1"/>
  <c r="M9060" i="1"/>
  <c r="L9104" i="1"/>
  <c r="M9104" i="1"/>
  <c r="L9113" i="1"/>
  <c r="M9113" i="1"/>
  <c r="L9114" i="1"/>
  <c r="M9114" i="1"/>
  <c r="L9117" i="1"/>
  <c r="M9117" i="1"/>
  <c r="L9175" i="1"/>
  <c r="M9175" i="1"/>
  <c r="L9211" i="1"/>
  <c r="M9211" i="1"/>
  <c r="L9212" i="1"/>
  <c r="M9212" i="1"/>
  <c r="L9215" i="1"/>
  <c r="M9215" i="1"/>
  <c r="L9216" i="1"/>
  <c r="M9216" i="1"/>
  <c r="L9217" i="1"/>
  <c r="M9217" i="1"/>
  <c r="L9270" i="1"/>
  <c r="M9270" i="1"/>
  <c r="L9271" i="1"/>
  <c r="M9271" i="1"/>
  <c r="L9327" i="1"/>
  <c r="M9327" i="1"/>
  <c r="L9331" i="1"/>
  <c r="M9331" i="1"/>
  <c r="L9332" i="1"/>
  <c r="M9332" i="1"/>
  <c r="L9343" i="1"/>
  <c r="M9343" i="1"/>
  <c r="L9347" i="1"/>
  <c r="M9347" i="1"/>
  <c r="L9348" i="1"/>
  <c r="M9348" i="1"/>
  <c r="L9354" i="1"/>
  <c r="M9354" i="1"/>
  <c r="L9403" i="1"/>
  <c r="M9403" i="1"/>
  <c r="L9404" i="1"/>
  <c r="M9404" i="1"/>
  <c r="L9409" i="1"/>
  <c r="M9409" i="1"/>
  <c r="L9410" i="1"/>
  <c r="M9410" i="1"/>
  <c r="L9415" i="1"/>
  <c r="M9415" i="1"/>
  <c r="L9419" i="1"/>
  <c r="M9419" i="1"/>
  <c r="L9428" i="1"/>
  <c r="M9428" i="1"/>
  <c r="L9445" i="1"/>
  <c r="M9445" i="1"/>
  <c r="L9502" i="1"/>
  <c r="M9502" i="1"/>
  <c r="L9511" i="1"/>
  <c r="M9511" i="1"/>
  <c r="L9521" i="1"/>
  <c r="M9521" i="1"/>
  <c r="L9522" i="1"/>
  <c r="M9522" i="1"/>
  <c r="L9524" i="1"/>
  <c r="M9524" i="1"/>
  <c r="L9526" i="1"/>
  <c r="M9526" i="1"/>
  <c r="L9531" i="1"/>
  <c r="M9531" i="1"/>
  <c r="L9532" i="1"/>
  <c r="M9532" i="1"/>
  <c r="L9533" i="1"/>
  <c r="M9533" i="1"/>
  <c r="L9534" i="1"/>
  <c r="M9534" i="1"/>
  <c r="L9538" i="1"/>
  <c r="M9538" i="1"/>
  <c r="L9561" i="1"/>
  <c r="M9561" i="1"/>
  <c r="L9589" i="1"/>
  <c r="M9589" i="1"/>
  <c r="L9590" i="1"/>
  <c r="M9590" i="1"/>
  <c r="L9591" i="1"/>
  <c r="M9591" i="1"/>
  <c r="L9603" i="1"/>
  <c r="M9603" i="1"/>
  <c r="L9604" i="1"/>
  <c r="M9604" i="1"/>
  <c r="L9616" i="1"/>
  <c r="M9616" i="1"/>
  <c r="L9618" i="1"/>
  <c r="M9618" i="1"/>
  <c r="L9621" i="1"/>
  <c r="M9621" i="1"/>
  <c r="L9628" i="1"/>
  <c r="M9628" i="1"/>
  <c r="L9634" i="1"/>
  <c r="M9634" i="1"/>
  <c r="L9635" i="1"/>
  <c r="M9635" i="1"/>
  <c r="L9637" i="1"/>
  <c r="M9637" i="1"/>
  <c r="L9678" i="1"/>
  <c r="M9678" i="1"/>
  <c r="L9682" i="1"/>
  <c r="M9682" i="1"/>
  <c r="L9685" i="1"/>
  <c r="M9685" i="1"/>
  <c r="L9689" i="1"/>
  <c r="M9689" i="1"/>
  <c r="L9691" i="1"/>
  <c r="M9691" i="1"/>
  <c r="L9692" i="1"/>
  <c r="M9692" i="1"/>
  <c r="L9701" i="1"/>
  <c r="M9701" i="1"/>
  <c r="L9702" i="1"/>
  <c r="M9702" i="1"/>
  <c r="L9714" i="1"/>
  <c r="M9714" i="1"/>
  <c r="L9716" i="1"/>
  <c r="M9716" i="1"/>
  <c r="L8755" i="1"/>
  <c r="M8755" i="1"/>
  <c r="L8756" i="1"/>
  <c r="M8756" i="1"/>
  <c r="L8757" i="1"/>
  <c r="M8757" i="1"/>
  <c r="L8778" i="1"/>
  <c r="M8778" i="1"/>
  <c r="L8949" i="1"/>
  <c r="M8949" i="1"/>
  <c r="L8980" i="1"/>
  <c r="M8980" i="1"/>
  <c r="L8990" i="1"/>
  <c r="M8990" i="1"/>
  <c r="L8992" i="1"/>
  <c r="M8992" i="1"/>
  <c r="L8996" i="1"/>
  <c r="M8996" i="1"/>
  <c r="L8998" i="1"/>
  <c r="M8998" i="1"/>
  <c r="L9009" i="1"/>
  <c r="M9009" i="1"/>
  <c r="L9011" i="1"/>
  <c r="M9011" i="1"/>
  <c r="L9032" i="1"/>
  <c r="M9032" i="1"/>
  <c r="L9021" i="1"/>
  <c r="M9021" i="1"/>
  <c r="L9039" i="1"/>
  <c r="M9039" i="1"/>
  <c r="L9042" i="1"/>
  <c r="M9042" i="1"/>
  <c r="L9044" i="1"/>
  <c r="M9044" i="1"/>
  <c r="L9171" i="1"/>
  <c r="M9171" i="1"/>
  <c r="L9184" i="1"/>
  <c r="M9184" i="1"/>
  <c r="L9191" i="1"/>
  <c r="M9191" i="1"/>
  <c r="L9209" i="1"/>
  <c r="M9209" i="1"/>
  <c r="L9214" i="1"/>
  <c r="M9214" i="1"/>
  <c r="L9218" i="1"/>
  <c r="M9218" i="1"/>
  <c r="L9259" i="1"/>
  <c r="M9259" i="1"/>
  <c r="L9261" i="1"/>
  <c r="M9261" i="1"/>
  <c r="L9262" i="1"/>
  <c r="M9262" i="1"/>
  <c r="L9285" i="1"/>
  <c r="M9285" i="1"/>
  <c r="L9288" i="1"/>
  <c r="M9288" i="1"/>
  <c r="L9307" i="1"/>
  <c r="M9307" i="1"/>
  <c r="L9333" i="1"/>
  <c r="M9333" i="1"/>
  <c r="L9334" i="1"/>
  <c r="M9334" i="1"/>
  <c r="L9346" i="1"/>
  <c r="M9346" i="1"/>
  <c r="L9350" i="1"/>
  <c r="M9350" i="1"/>
  <c r="L9353" i="1"/>
  <c r="M9353" i="1"/>
  <c r="L9359" i="1"/>
  <c r="M9359" i="1"/>
  <c r="L9364" i="1"/>
  <c r="M9364" i="1"/>
  <c r="L9426" i="1"/>
  <c r="M9426" i="1"/>
  <c r="L9436" i="1"/>
  <c r="M9436" i="1"/>
  <c r="L9437" i="1"/>
  <c r="M9437" i="1"/>
  <c r="L9441" i="1"/>
  <c r="M9441" i="1"/>
  <c r="L9448" i="1"/>
  <c r="M9448" i="1"/>
  <c r="L9449" i="1"/>
  <c r="M9449" i="1"/>
  <c r="L9484" i="1"/>
  <c r="M9484" i="1"/>
  <c r="L9498" i="1"/>
  <c r="M9498" i="1"/>
  <c r="L9528" i="1"/>
  <c r="M9528" i="1"/>
  <c r="L9548" i="1"/>
  <c r="M9548" i="1"/>
  <c r="L9560" i="1"/>
  <c r="M9560" i="1"/>
  <c r="L9551" i="1"/>
  <c r="M9551" i="1"/>
  <c r="L9557" i="1"/>
  <c r="M9557" i="1"/>
  <c r="L9559" i="1"/>
  <c r="M9559" i="1"/>
  <c r="L9574" i="1"/>
  <c r="M9574" i="1"/>
  <c r="L9580" i="1"/>
  <c r="M9580" i="1"/>
  <c r="L9581" i="1"/>
  <c r="M9581" i="1"/>
  <c r="L9582" i="1"/>
  <c r="M9582" i="1"/>
  <c r="L9583" i="1"/>
  <c r="M9583" i="1"/>
  <c r="L9630" i="1"/>
  <c r="M9630" i="1"/>
  <c r="L9657" i="1"/>
  <c r="M9657" i="1"/>
  <c r="L9665" i="1"/>
  <c r="M9665" i="1"/>
  <c r="L9666" i="1"/>
  <c r="M9666" i="1"/>
  <c r="L9718" i="1"/>
  <c r="M9718" i="1"/>
  <c r="L9717" i="1"/>
  <c r="M9717" i="1"/>
  <c r="L9724" i="1"/>
  <c r="M9724" i="1"/>
  <c r="L9725" i="1"/>
  <c r="M9725" i="1"/>
  <c r="L9726" i="1"/>
  <c r="M9726" i="1"/>
  <c r="L9727" i="1"/>
  <c r="M9727" i="1"/>
  <c r="L9734" i="1"/>
  <c r="M9734" i="1"/>
  <c r="L9735" i="1"/>
  <c r="M9735" i="1"/>
  <c r="L9736" i="1"/>
  <c r="M9736" i="1"/>
  <c r="L9738" i="1"/>
  <c r="M9738" i="1"/>
  <c r="L9739" i="1"/>
  <c r="M9739" i="1"/>
  <c r="L9743" i="1"/>
  <c r="M9743" i="1"/>
  <c r="L9744" i="1"/>
  <c r="M9744" i="1"/>
  <c r="L9821" i="1"/>
  <c r="M9821" i="1"/>
  <c r="L8771" i="1"/>
  <c r="M8771" i="1"/>
  <c r="L8780" i="1"/>
  <c r="M8780" i="1"/>
  <c r="L8788" i="1"/>
  <c r="M8788" i="1"/>
  <c r="L8800" i="1"/>
  <c r="M8800" i="1"/>
  <c r="L8867" i="1"/>
  <c r="M8867" i="1"/>
  <c r="L8909" i="1"/>
  <c r="M8909" i="1"/>
  <c r="L8911" i="1"/>
  <c r="M8911" i="1"/>
  <c r="L8912" i="1"/>
  <c r="M8912" i="1"/>
  <c r="L8913" i="1"/>
  <c r="M8913" i="1"/>
  <c r="L8920" i="1"/>
  <c r="M8920" i="1"/>
  <c r="L8974" i="1"/>
  <c r="M8974" i="1"/>
  <c r="L8977" i="1"/>
  <c r="M8977" i="1"/>
  <c r="L8979" i="1"/>
  <c r="M8979" i="1"/>
  <c r="L9028" i="1"/>
  <c r="M9028" i="1"/>
  <c r="L9045" i="1"/>
  <c r="M9045" i="1"/>
  <c r="L9098" i="1"/>
  <c r="M9098" i="1"/>
  <c r="L9280" i="1"/>
  <c r="M9280" i="1"/>
  <c r="L9287" i="1"/>
  <c r="M9287" i="1"/>
  <c r="L9305" i="1"/>
  <c r="M9305" i="1"/>
  <c r="L9400" i="1"/>
  <c r="M9400" i="1"/>
  <c r="L9401" i="1"/>
  <c r="M9401" i="1"/>
  <c r="L9420" i="1"/>
  <c r="M9420" i="1"/>
  <c r="L9474" i="1"/>
  <c r="M9474" i="1"/>
  <c r="L9482" i="1"/>
  <c r="M9482" i="1"/>
  <c r="L9495" i="1"/>
  <c r="M9495" i="1"/>
  <c r="L9496" i="1"/>
  <c r="M9496" i="1"/>
  <c r="L9497" i="1"/>
  <c r="M9497" i="1"/>
  <c r="L9503" i="1"/>
  <c r="M9503" i="1"/>
  <c r="L9506" i="1"/>
  <c r="M9506" i="1"/>
  <c r="L9728" i="1"/>
  <c r="M9728" i="1"/>
  <c r="L9767" i="1"/>
  <c r="M9767" i="1"/>
  <c r="L9732" i="1"/>
  <c r="M9732" i="1"/>
  <c r="L9740" i="1"/>
  <c r="M9740" i="1"/>
  <c r="L9746" i="1"/>
  <c r="M9746" i="1"/>
  <c r="L9747" i="1"/>
  <c r="M9747" i="1"/>
  <c r="L9750" i="1"/>
  <c r="M9750" i="1"/>
  <c r="L9751" i="1"/>
  <c r="M9751" i="1"/>
  <c r="L9753" i="1"/>
  <c r="M9753" i="1"/>
  <c r="L9754" i="1"/>
  <c r="M9754" i="1"/>
  <c r="L9755" i="1"/>
  <c r="M9755" i="1"/>
  <c r="L9757" i="1"/>
  <c r="M9757" i="1"/>
  <c r="L9759" i="1"/>
  <c r="M9759" i="1"/>
  <c r="L9760" i="1"/>
  <c r="M9760" i="1"/>
  <c r="L9761" i="1"/>
  <c r="M9761" i="1"/>
  <c r="L9764" i="1"/>
  <c r="M9764" i="1"/>
  <c r="L9772" i="1"/>
  <c r="M9772" i="1"/>
  <c r="L9774" i="1"/>
  <c r="M9774" i="1"/>
  <c r="L9667" i="1"/>
  <c r="M9667" i="1"/>
  <c r="L9775" i="1"/>
  <c r="M9775" i="1"/>
  <c r="L9777" i="1"/>
  <c r="M9777" i="1"/>
  <c r="L9782" i="1"/>
  <c r="M9782" i="1"/>
  <c r="L9783" i="1"/>
  <c r="M9783" i="1"/>
  <c r="L9788" i="1"/>
  <c r="M9788" i="1"/>
  <c r="L9789" i="1"/>
  <c r="M9789" i="1"/>
  <c r="L9792" i="1"/>
  <c r="M9792" i="1"/>
  <c r="L9793" i="1"/>
  <c r="M9793" i="1"/>
  <c r="L9795" i="1"/>
  <c r="M9795" i="1"/>
  <c r="L9796" i="1"/>
  <c r="M9796" i="1"/>
  <c r="L9801" i="1"/>
  <c r="M9801" i="1"/>
  <c r="L9802" i="1"/>
  <c r="M9802" i="1"/>
  <c r="L8735" i="1"/>
  <c r="M8735" i="1"/>
  <c r="L8738" i="1"/>
  <c r="M8738" i="1"/>
  <c r="L8741" i="1"/>
  <c r="M8741" i="1"/>
  <c r="L8742" i="1"/>
  <c r="M8742" i="1"/>
  <c r="L8744" i="1"/>
  <c r="M8744" i="1"/>
  <c r="L8773" i="1"/>
  <c r="M8773" i="1"/>
  <c r="L8779" i="1"/>
  <c r="M8779" i="1"/>
  <c r="L8782" i="1"/>
  <c r="M8782" i="1"/>
  <c r="L8783" i="1"/>
  <c r="M8783" i="1"/>
  <c r="L8785" i="1"/>
  <c r="M8785" i="1"/>
  <c r="L8786" i="1"/>
  <c r="M8786" i="1"/>
  <c r="L8787" i="1"/>
  <c r="M8787" i="1"/>
  <c r="L8798" i="1"/>
  <c r="M8798" i="1"/>
  <c r="L8801" i="1"/>
  <c r="M8801" i="1"/>
  <c r="L8812" i="1"/>
  <c r="M8812" i="1"/>
  <c r="L8839" i="1"/>
  <c r="M8839" i="1"/>
  <c r="L8843" i="1"/>
  <c r="M8843" i="1"/>
  <c r="L8848" i="1"/>
  <c r="M8848" i="1"/>
  <c r="L8854" i="1"/>
  <c r="M8854" i="1"/>
  <c r="L8856" i="1"/>
  <c r="M8856" i="1"/>
  <c r="L8865" i="1"/>
  <c r="M8865" i="1"/>
  <c r="L8871" i="1"/>
  <c r="M8871" i="1"/>
  <c r="L8872" i="1"/>
  <c r="M8872" i="1"/>
  <c r="L8882" i="1"/>
  <c r="M8882" i="1"/>
  <c r="L8888" i="1"/>
  <c r="M8888" i="1"/>
  <c r="L8889" i="1"/>
  <c r="M8889" i="1"/>
  <c r="L8893" i="1"/>
  <c r="M8893" i="1"/>
  <c r="L8905" i="1"/>
  <c r="M8905" i="1"/>
  <c r="L8923" i="1"/>
  <c r="M8923" i="1"/>
  <c r="L8930" i="1"/>
  <c r="M8930" i="1"/>
  <c r="L8931" i="1"/>
  <c r="M8931" i="1"/>
  <c r="L8934" i="1"/>
  <c r="M8934" i="1"/>
  <c r="L8937" i="1"/>
  <c r="M8937" i="1"/>
  <c r="L8940" i="1"/>
  <c r="M8940" i="1"/>
  <c r="L8942" i="1"/>
  <c r="M8942" i="1"/>
  <c r="L8943" i="1"/>
  <c r="M8943" i="1"/>
  <c r="L8946" i="1"/>
  <c r="M8946" i="1"/>
  <c r="L8951" i="1"/>
  <c r="M8951" i="1"/>
  <c r="L8958" i="1"/>
  <c r="M8958" i="1"/>
  <c r="L8962" i="1"/>
  <c r="M8962" i="1"/>
  <c r="L8978" i="1"/>
  <c r="M8978" i="1"/>
  <c r="L9062" i="1"/>
  <c r="M9062" i="1"/>
  <c r="L9064" i="1"/>
  <c r="M9064" i="1"/>
  <c r="L9080" i="1"/>
  <c r="M9080" i="1"/>
  <c r="L9083" i="1"/>
  <c r="M9083" i="1"/>
  <c r="L9096" i="1"/>
  <c r="M9096" i="1"/>
  <c r="L9097" i="1"/>
  <c r="M9097" i="1"/>
  <c r="L9157" i="1"/>
  <c r="M9157" i="1"/>
  <c r="L9164" i="1"/>
  <c r="M9164" i="1"/>
  <c r="L9165" i="1"/>
  <c r="M9165" i="1"/>
  <c r="L9251" i="1"/>
  <c r="M9251" i="1"/>
  <c r="L9263" i="1"/>
  <c r="M9263" i="1"/>
  <c r="L9289" i="1"/>
  <c r="M9289" i="1"/>
  <c r="L9291" i="1"/>
  <c r="M9291" i="1"/>
  <c r="L9351" i="1"/>
  <c r="M9351" i="1"/>
  <c r="L9365" i="1"/>
  <c r="M9365" i="1"/>
  <c r="L9366" i="1"/>
  <c r="M9366" i="1"/>
  <c r="L9368" i="1"/>
  <c r="M9368" i="1"/>
  <c r="L9369" i="1"/>
  <c r="M9369" i="1"/>
  <c r="L9371" i="1"/>
  <c r="M9371" i="1"/>
  <c r="L9373" i="1"/>
  <c r="M9373" i="1"/>
  <c r="L9669" i="1"/>
  <c r="M9669" i="1"/>
  <c r="L9671" i="1"/>
  <c r="M9671" i="1"/>
  <c r="L9672" i="1"/>
  <c r="M9672" i="1"/>
  <c r="L9674" i="1"/>
  <c r="M9674" i="1"/>
  <c r="L9680" i="1"/>
  <c r="M9680" i="1"/>
  <c r="L9766" i="1"/>
  <c r="M9766" i="1"/>
  <c r="L9768" i="1"/>
  <c r="M9768" i="1"/>
  <c r="L9773" i="1"/>
  <c r="M9773" i="1"/>
  <c r="L9803" i="1"/>
  <c r="M9803" i="1"/>
  <c r="L9804" i="1"/>
  <c r="M9804" i="1"/>
  <c r="L9805" i="1"/>
  <c r="M9805" i="1"/>
  <c r="L9807" i="1"/>
  <c r="M9807" i="1"/>
  <c r="L9808" i="1"/>
  <c r="M9808" i="1"/>
  <c r="L8752" i="1"/>
  <c r="M8752" i="1"/>
  <c r="L8758" i="1"/>
  <c r="M8758" i="1"/>
  <c r="L8816" i="1"/>
  <c r="M8816" i="1"/>
  <c r="L8829" i="1"/>
  <c r="M8829" i="1"/>
  <c r="L8832" i="1"/>
  <c r="M8832" i="1"/>
  <c r="L8833" i="1"/>
  <c r="M8833" i="1"/>
  <c r="L8834" i="1"/>
  <c r="M8834" i="1"/>
  <c r="L8849" i="1"/>
  <c r="M8849" i="1"/>
  <c r="L8861" i="1"/>
  <c r="M8861" i="1"/>
  <c r="L8862" i="1"/>
  <c r="M8862" i="1"/>
  <c r="L8870" i="1"/>
  <c r="M8870" i="1"/>
  <c r="L8874" i="1"/>
  <c r="M8874" i="1"/>
  <c r="L8878" i="1"/>
  <c r="M8878" i="1"/>
  <c r="L8883" i="1"/>
  <c r="M8883" i="1"/>
  <c r="L8885" i="1"/>
  <c r="M8885" i="1"/>
  <c r="L8886" i="1"/>
  <c r="M8886" i="1"/>
  <c r="L8892" i="1"/>
  <c r="M8892" i="1"/>
  <c r="L8901" i="1"/>
  <c r="M8901" i="1"/>
  <c r="L8902" i="1"/>
  <c r="M8902" i="1"/>
  <c r="L8908" i="1"/>
  <c r="M8908" i="1"/>
  <c r="L8919" i="1"/>
  <c r="M8919" i="1"/>
  <c r="L8921" i="1"/>
  <c r="M8921" i="1"/>
  <c r="L8922" i="1"/>
  <c r="M8922" i="1"/>
  <c r="L8928" i="1"/>
  <c r="M8928" i="1"/>
  <c r="L8929" i="1"/>
  <c r="M8929" i="1"/>
  <c r="L8932" i="1"/>
  <c r="M8932" i="1"/>
  <c r="L8975" i="1"/>
  <c r="M8975" i="1"/>
  <c r="L8985" i="1"/>
  <c r="M8985" i="1"/>
  <c r="L8995" i="1"/>
  <c r="M8995" i="1"/>
  <c r="L8999" i="1"/>
  <c r="M8999" i="1"/>
  <c r="L9000" i="1"/>
  <c r="M9000" i="1"/>
  <c r="L9007" i="1"/>
  <c r="M9007" i="1"/>
  <c r="L9024" i="1"/>
  <c r="M9024" i="1"/>
  <c r="L9025" i="1"/>
  <c r="M9025" i="1"/>
  <c r="L9027" i="1"/>
  <c r="M9027" i="1"/>
  <c r="L9057" i="1"/>
  <c r="M9057" i="1"/>
  <c r="L9058" i="1"/>
  <c r="M9058" i="1"/>
  <c r="L9070" i="1"/>
  <c r="M9070" i="1"/>
  <c r="L9088" i="1"/>
  <c r="M9088" i="1"/>
  <c r="L9095" i="1"/>
  <c r="M9095" i="1"/>
  <c r="L9112" i="1"/>
  <c r="M9112" i="1"/>
  <c r="L9110" i="1"/>
  <c r="M9110" i="1"/>
  <c r="L9116" i="1"/>
  <c r="M9116" i="1"/>
  <c r="L9119" i="1"/>
  <c r="M9119" i="1"/>
  <c r="L9120" i="1"/>
  <c r="M9120" i="1"/>
  <c r="L9121" i="1"/>
  <c r="M9121" i="1"/>
  <c r="L9122" i="1"/>
  <c r="M9122" i="1"/>
  <c r="L9133" i="1"/>
  <c r="M9133" i="1"/>
  <c r="L9136" i="1"/>
  <c r="M9136" i="1"/>
  <c r="L9145" i="1"/>
  <c r="M9145" i="1"/>
  <c r="L9147" i="1"/>
  <c r="M9147" i="1"/>
  <c r="L9174" i="1"/>
  <c r="M9174" i="1"/>
  <c r="L9180" i="1"/>
  <c r="M9180" i="1"/>
  <c r="L9182" i="1"/>
  <c r="M9182" i="1"/>
  <c r="L9185" i="1"/>
  <c r="M9185" i="1"/>
  <c r="L9194" i="1"/>
  <c r="M9194" i="1"/>
  <c r="L9195" i="1"/>
  <c r="M9195" i="1"/>
  <c r="L9196" i="1"/>
  <c r="M9196" i="1"/>
  <c r="L9199" i="1"/>
  <c r="M9199" i="1"/>
  <c r="L9201" i="1"/>
  <c r="M9201" i="1"/>
  <c r="L9204" i="1"/>
  <c r="M9204" i="1"/>
  <c r="L9205" i="1"/>
  <c r="M9205" i="1"/>
  <c r="L9210" i="1"/>
  <c r="M9210" i="1"/>
  <c r="L9222" i="1"/>
  <c r="M9222" i="1"/>
  <c r="L9232" i="1"/>
  <c r="M9232" i="1"/>
  <c r="L9233" i="1"/>
  <c r="M9233" i="1"/>
  <c r="L9239" i="1"/>
  <c r="M9239" i="1"/>
  <c r="L8761" i="1"/>
  <c r="M8761" i="1"/>
  <c r="L8877" i="1"/>
  <c r="M8877" i="1"/>
  <c r="L8938" i="1"/>
  <c r="M8938" i="1"/>
  <c r="L8947" i="1"/>
  <c r="M8947" i="1"/>
  <c r="L8991" i="1"/>
  <c r="M8991" i="1"/>
  <c r="L8952" i="1"/>
  <c r="M8952" i="1"/>
  <c r="L8957" i="1"/>
  <c r="M8957" i="1"/>
  <c r="L8993" i="1"/>
  <c r="M8993" i="1"/>
  <c r="L9002" i="1"/>
  <c r="M9002" i="1"/>
  <c r="L9003" i="1"/>
  <c r="M9003" i="1"/>
  <c r="L9004" i="1"/>
  <c r="M9004" i="1"/>
  <c r="L9047" i="1"/>
  <c r="M9047" i="1"/>
  <c r="L9049" i="1"/>
  <c r="M9049" i="1"/>
  <c r="L9050" i="1"/>
  <c r="M9050" i="1"/>
  <c r="L9053" i="1"/>
  <c r="M9053" i="1"/>
  <c r="L9054" i="1"/>
  <c r="M9054" i="1"/>
  <c r="L9069" i="1"/>
  <c r="M9069" i="1"/>
  <c r="L9072" i="1"/>
  <c r="M9072" i="1"/>
  <c r="L9073" i="1"/>
  <c r="M9073" i="1"/>
  <c r="L9074" i="1"/>
  <c r="M9074" i="1"/>
  <c r="L9079" i="1"/>
  <c r="M9079" i="1"/>
  <c r="L9082" i="1"/>
  <c r="M9082" i="1"/>
  <c r="L9086" i="1"/>
  <c r="M9086" i="1"/>
  <c r="L9087" i="1"/>
  <c r="M9087" i="1"/>
  <c r="L9100" i="1"/>
  <c r="M9100" i="1"/>
  <c r="L9105" i="1"/>
  <c r="M9105" i="1"/>
  <c r="L9115" i="1"/>
  <c r="M9115" i="1"/>
  <c r="L9173" i="1"/>
  <c r="M9173" i="1"/>
  <c r="L9178" i="1"/>
  <c r="M9178" i="1"/>
  <c r="L9188" i="1"/>
  <c r="M9188" i="1"/>
  <c r="L9189" i="1"/>
  <c r="M9189" i="1"/>
  <c r="L9192" i="1"/>
  <c r="M9192" i="1"/>
  <c r="L9206" i="1"/>
  <c r="M9206" i="1"/>
  <c r="L9220" i="1"/>
  <c r="M9220" i="1"/>
  <c r="L9225" i="1"/>
  <c r="M9225" i="1"/>
  <c r="L9240" i="1"/>
  <c r="M9240" i="1"/>
  <c r="L9272" i="1"/>
  <c r="M9272" i="1"/>
  <c r="L9274" i="1"/>
  <c r="M9274" i="1"/>
  <c r="L9278" i="1"/>
  <c r="M9278" i="1"/>
  <c r="L9297" i="1"/>
  <c r="M9297" i="1"/>
  <c r="L9309" i="1"/>
  <c r="M9309" i="1"/>
  <c r="L9311" i="1"/>
  <c r="M9311" i="1"/>
  <c r="L9337" i="1"/>
  <c r="M9337" i="1"/>
  <c r="L9344" i="1"/>
  <c r="M9344" i="1"/>
  <c r="L9345" i="1"/>
  <c r="M9345" i="1"/>
  <c r="L9356" i="1"/>
  <c r="M9356" i="1"/>
  <c r="L9360" i="1"/>
  <c r="M9360" i="1"/>
  <c r="L9374" i="1"/>
  <c r="M9374" i="1"/>
  <c r="L9380" i="1"/>
  <c r="M9380" i="1"/>
  <c r="L9382" i="1"/>
  <c r="M9382" i="1"/>
  <c r="L9411" i="1"/>
  <c r="M9411" i="1"/>
  <c r="L9431" i="1"/>
  <c r="M9431" i="1"/>
  <c r="L9433" i="1"/>
  <c r="M9433" i="1"/>
  <c r="L9435" i="1"/>
  <c r="M9435" i="1"/>
  <c r="L9456" i="1"/>
  <c r="M9456" i="1"/>
  <c r="L9457" i="1"/>
  <c r="M9457" i="1"/>
  <c r="L9458" i="1"/>
  <c r="M9458" i="1"/>
  <c r="L9459" i="1"/>
  <c r="M9459" i="1"/>
  <c r="L9530" i="1"/>
  <c r="M9530" i="1"/>
  <c r="L9564" i="1"/>
  <c r="M9564" i="1"/>
  <c r="L9567" i="1"/>
  <c r="M9567" i="1"/>
  <c r="L9568" i="1"/>
  <c r="M9568" i="1"/>
  <c r="L9576" i="1"/>
  <c r="M9576" i="1"/>
  <c r="L9579" i="1"/>
  <c r="M9579" i="1"/>
  <c r="L9593" i="1"/>
  <c r="M9593" i="1"/>
  <c r="L9596" i="1"/>
  <c r="M9596" i="1"/>
  <c r="L9597" i="1"/>
  <c r="M9597" i="1"/>
  <c r="L9639" i="1"/>
  <c r="M9639" i="1"/>
  <c r="L9644" i="1"/>
  <c r="M9644" i="1"/>
  <c r="L9647" i="1"/>
  <c r="M9647" i="1"/>
  <c r="L9650" i="1"/>
  <c r="M9650" i="1"/>
  <c r="L9654" i="1"/>
  <c r="M9654" i="1"/>
  <c r="L8753" i="1"/>
  <c r="M8753" i="1"/>
  <c r="L8760" i="1"/>
  <c r="M8760" i="1"/>
  <c r="L8762" i="1"/>
  <c r="M8762" i="1"/>
  <c r="L8781" i="1"/>
  <c r="M8781" i="1"/>
  <c r="L8890" i="1"/>
  <c r="M8890" i="1"/>
  <c r="L8891" i="1"/>
  <c r="M8891" i="1"/>
  <c r="L8906" i="1"/>
  <c r="M8906" i="1"/>
  <c r="L8972" i="1"/>
  <c r="M8972" i="1"/>
  <c r="L8927" i="1"/>
  <c r="M8927" i="1"/>
  <c r="L8976" i="1"/>
  <c r="M8976" i="1"/>
  <c r="L8994" i="1"/>
  <c r="M8994" i="1"/>
  <c r="L9008" i="1"/>
  <c r="M9008" i="1"/>
  <c r="L9012" i="1"/>
  <c r="M9012" i="1"/>
  <c r="L9013" i="1"/>
  <c r="M9013" i="1"/>
  <c r="L9014" i="1"/>
  <c r="M9014" i="1"/>
  <c r="L9016" i="1"/>
  <c r="M9016" i="1"/>
  <c r="L9018" i="1"/>
  <c r="M9018" i="1"/>
  <c r="L9017" i="1"/>
  <c r="M9017" i="1"/>
  <c r="L9019" i="1"/>
  <c r="M9019" i="1"/>
  <c r="L9036" i="1"/>
  <c r="M9036" i="1"/>
  <c r="L9041" i="1"/>
  <c r="M9041" i="1"/>
  <c r="L9043" i="1"/>
  <c r="M9043" i="1"/>
  <c r="L9099" i="1"/>
  <c r="M9099" i="1"/>
  <c r="L9101" i="1"/>
  <c r="M9101" i="1"/>
  <c r="L9102" i="1"/>
  <c r="M9102" i="1"/>
  <c r="L9103" i="1"/>
  <c r="M9103" i="1"/>
  <c r="L9123" i="1"/>
  <c r="M9123" i="1"/>
  <c r="L9135" i="1"/>
  <c r="M9135" i="1"/>
  <c r="L9140" i="1"/>
  <c r="M9140" i="1"/>
  <c r="L9200" i="1"/>
  <c r="M9200" i="1"/>
  <c r="L9208" i="1"/>
  <c r="M9208" i="1"/>
  <c r="L9226" i="1"/>
  <c r="M9226" i="1"/>
  <c r="L9234" i="1"/>
  <c r="M9234" i="1"/>
  <c r="L9236" i="1"/>
  <c r="M9236" i="1"/>
  <c r="L9237" i="1"/>
  <c r="M9237" i="1"/>
  <c r="L9238" i="1"/>
  <c r="M9238" i="1"/>
  <c r="L9342" i="1"/>
  <c r="M9342" i="1"/>
  <c r="L9355" i="1"/>
  <c r="M9355" i="1"/>
  <c r="L9614" i="1"/>
  <c r="M9614" i="1"/>
  <c r="L9662" i="1"/>
  <c r="M9662" i="1"/>
  <c r="L9664" i="1"/>
  <c r="M9664" i="1"/>
  <c r="L9780" i="1"/>
  <c r="M9780" i="1"/>
  <c r="L9668" i="1"/>
  <c r="M9668" i="1"/>
  <c r="L9670" i="1"/>
  <c r="M9670" i="1"/>
  <c r="L9676" i="1"/>
  <c r="M9676" i="1"/>
  <c r="L9679" i="1"/>
  <c r="M9679" i="1"/>
  <c r="L9683" i="1"/>
  <c r="M9683" i="1"/>
  <c r="L9686" i="1"/>
  <c r="M9686" i="1"/>
  <c r="L9696" i="1"/>
  <c r="M9696" i="1"/>
  <c r="L9697" i="1"/>
  <c r="M9697" i="1"/>
  <c r="L9698" i="1"/>
  <c r="M9698" i="1"/>
  <c r="L9704" i="1"/>
  <c r="M9704" i="1"/>
  <c r="L9706" i="1"/>
  <c r="M9706" i="1"/>
  <c r="L9707" i="1"/>
  <c r="M9707" i="1"/>
  <c r="L9708" i="1"/>
  <c r="M9708" i="1"/>
  <c r="L9709" i="1"/>
  <c r="M9709" i="1"/>
  <c r="L9711" i="1"/>
  <c r="M9711" i="1"/>
  <c r="L9712" i="1"/>
  <c r="M9712" i="1"/>
  <c r="L9713" i="1"/>
  <c r="M9713" i="1"/>
  <c r="L9715" i="1"/>
  <c r="M9715" i="1"/>
  <c r="L9748" i="1"/>
  <c r="M9748" i="1"/>
  <c r="L9719" i="1"/>
  <c r="M9719" i="1"/>
  <c r="L9721" i="1"/>
  <c r="M9721" i="1"/>
  <c r="L9723" i="1"/>
  <c r="M9723" i="1"/>
  <c r="L9749" i="1"/>
  <c r="M9749" i="1"/>
  <c r="L9752" i="1"/>
  <c r="M9752" i="1"/>
  <c r="L9756" i="1"/>
  <c r="M9756" i="1"/>
  <c r="L9731" i="1"/>
  <c r="M9731" i="1"/>
  <c r="L9763" i="1"/>
  <c r="M9763" i="1"/>
  <c r="L9765" i="1"/>
  <c r="M9765" i="1"/>
  <c r="L9779" i="1"/>
  <c r="M9779" i="1"/>
  <c r="L9781" i="1"/>
  <c r="M9781" i="1"/>
  <c r="L9785" i="1"/>
  <c r="M9785" i="1"/>
  <c r="L9790" i="1"/>
  <c r="M9790" i="1"/>
  <c r="L8747" i="1"/>
  <c r="M8747" i="1"/>
  <c r="L8750" i="1"/>
  <c r="M8750" i="1"/>
  <c r="L8810" i="1"/>
  <c r="M8810" i="1"/>
  <c r="L8811" i="1"/>
  <c r="M8811" i="1"/>
  <c r="L8817" i="1"/>
  <c r="M8817" i="1"/>
  <c r="L8821" i="1"/>
  <c r="M8821" i="1"/>
  <c r="L8824" i="1"/>
  <c r="M8824" i="1"/>
  <c r="L8825" i="1"/>
  <c r="M8825" i="1"/>
  <c r="L8827" i="1"/>
  <c r="M8827" i="1"/>
  <c r="L8850" i="1"/>
  <c r="M8850" i="1"/>
  <c r="L8853" i="1"/>
  <c r="M8853" i="1"/>
  <c r="L8881" i="1"/>
  <c r="M8881" i="1"/>
  <c r="L8953" i="1"/>
  <c r="M8953" i="1"/>
  <c r="L8955" i="1"/>
  <c r="M8955" i="1"/>
  <c r="L9001" i="1"/>
  <c r="M9001" i="1"/>
  <c r="L9005" i="1"/>
  <c r="M9005" i="1"/>
  <c r="L9006" i="1"/>
  <c r="M9006" i="1"/>
  <c r="L9015" i="1"/>
  <c r="M9015" i="1"/>
  <c r="L9038" i="1"/>
  <c r="M9038" i="1"/>
  <c r="L9046" i="1"/>
  <c r="M9046" i="1"/>
  <c r="L9052" i="1"/>
  <c r="M9052" i="1"/>
  <c r="L9264" i="1"/>
  <c r="M9264" i="1"/>
  <c r="L9276" i="1"/>
  <c r="M9276" i="1"/>
  <c r="L9290" i="1"/>
  <c r="M9290" i="1"/>
  <c r="L9293" i="1"/>
  <c r="M9293" i="1"/>
  <c r="L9338" i="1"/>
  <c r="M9338" i="1"/>
  <c r="L9341" i="1"/>
  <c r="M9341" i="1"/>
  <c r="L9357" i="1"/>
  <c r="M9357" i="1"/>
  <c r="L9358" i="1"/>
  <c r="M9358" i="1"/>
  <c r="L9363" i="1"/>
  <c r="M9363" i="1"/>
  <c r="L9464" i="1"/>
  <c r="M9464" i="1"/>
  <c r="L9465" i="1"/>
  <c r="M9465" i="1"/>
  <c r="L9467" i="1"/>
  <c r="M9467" i="1"/>
  <c r="L9471" i="1"/>
  <c r="M9471" i="1"/>
  <c r="L9505" i="1"/>
  <c r="M9505" i="1"/>
  <c r="L9512" i="1"/>
  <c r="M9512" i="1"/>
  <c r="L9527" i="1"/>
  <c r="M9527" i="1"/>
  <c r="L9542" i="1"/>
  <c r="M9542" i="1"/>
  <c r="L9545" i="1"/>
  <c r="M9545" i="1"/>
  <c r="L9546" i="1"/>
  <c r="M9546" i="1"/>
  <c r="L9554" i="1"/>
  <c r="M9554" i="1"/>
  <c r="L9558" i="1"/>
  <c r="M9558" i="1"/>
  <c r="L9572" i="1"/>
  <c r="M9572" i="1"/>
  <c r="L9575" i="1"/>
  <c r="M9575" i="1"/>
  <c r="L9613" i="1"/>
  <c r="M9613" i="1"/>
  <c r="L9607" i="1"/>
  <c r="M9607" i="1"/>
  <c r="L9617" i="1"/>
  <c r="M9617" i="1"/>
  <c r="L9626" i="1"/>
  <c r="M9626" i="1"/>
  <c r="L9627" i="1"/>
  <c r="M9627" i="1"/>
  <c r="L9722" i="1"/>
  <c r="M9722" i="1"/>
  <c r="L9770" i="1"/>
  <c r="M9770" i="1"/>
  <c r="L9797" i="1"/>
  <c r="M9797" i="1"/>
  <c r="L9799" i="1"/>
  <c r="M9799" i="1"/>
  <c r="L9800" i="1"/>
  <c r="M9800" i="1"/>
  <c r="L9806" i="1"/>
  <c r="M9806" i="1"/>
  <c r="L9810" i="1"/>
  <c r="M9810" i="1"/>
  <c r="L9811" i="1"/>
  <c r="M9811" i="1"/>
  <c r="L9812" i="1"/>
  <c r="M9812" i="1"/>
  <c r="L9814" i="1"/>
  <c r="M9814" i="1"/>
  <c r="L9815" i="1"/>
  <c r="M9815" i="1"/>
  <c r="L9816" i="1"/>
  <c r="M9816" i="1"/>
  <c r="L53" i="1"/>
  <c r="M53" i="1"/>
  <c r="L9817" i="1"/>
  <c r="M9817" i="1"/>
  <c r="L9818" i="1"/>
  <c r="M9818" i="1"/>
  <c r="L9745" i="1"/>
  <c r="M9745" i="1"/>
  <c r="L9820" i="1"/>
  <c r="M9820" i="1"/>
  <c r="L9823" i="1"/>
  <c r="M9823" i="1"/>
  <c r="L8770" i="1"/>
  <c r="M8770" i="1"/>
  <c r="L8777" i="1"/>
  <c r="M8777" i="1"/>
  <c r="L8876" i="1"/>
  <c r="M8876" i="1"/>
  <c r="L8879" i="1"/>
  <c r="M8879" i="1"/>
  <c r="L8903" i="1"/>
  <c r="M8903" i="1"/>
  <c r="L8907" i="1"/>
  <c r="M8907" i="1"/>
  <c r="L8914" i="1"/>
  <c r="M8914" i="1"/>
  <c r="L8959" i="1"/>
  <c r="M8959" i="1"/>
  <c r="L9085" i="1"/>
  <c r="M9085" i="1"/>
  <c r="L9091" i="1"/>
  <c r="M9091" i="1"/>
  <c r="L9111" i="1"/>
  <c r="M9111" i="1"/>
  <c r="L9118" i="1"/>
  <c r="M9118" i="1"/>
  <c r="L9166" i="1"/>
  <c r="M9166" i="1"/>
  <c r="L9250" i="1"/>
  <c r="M9250" i="1"/>
  <c r="L9253" i="1"/>
  <c r="M9253" i="1"/>
  <c r="L9257" i="1"/>
  <c r="M9257" i="1"/>
  <c r="L9258" i="1"/>
  <c r="M9258" i="1"/>
  <c r="L9265" i="1"/>
  <c r="M9265" i="1"/>
  <c r="L9279" i="1"/>
  <c r="M9279" i="1"/>
  <c r="L9284" i="1"/>
  <c r="M9284" i="1"/>
  <c r="L9300" i="1"/>
  <c r="M9300" i="1"/>
  <c r="L9302" i="1"/>
  <c r="M9302" i="1"/>
  <c r="L9315" i="1"/>
  <c r="M9315" i="1"/>
  <c r="L9318" i="1"/>
  <c r="M9318" i="1"/>
  <c r="L9320" i="1"/>
  <c r="M9320" i="1"/>
  <c r="L9339" i="1"/>
  <c r="M9339" i="1"/>
  <c r="L9475" i="1"/>
  <c r="M9475" i="1"/>
  <c r="L9476" i="1"/>
  <c r="M9476" i="1"/>
  <c r="L9478" i="1"/>
  <c r="M9478" i="1"/>
  <c r="L9492" i="1"/>
  <c r="M9492" i="1"/>
  <c r="L9500" i="1"/>
  <c r="M9500" i="1"/>
  <c r="L9520" i="1"/>
  <c r="M9520" i="1"/>
  <c r="L9536" i="1"/>
  <c r="M9536" i="1"/>
  <c r="L9537" i="1"/>
  <c r="M9537" i="1"/>
  <c r="L9539" i="1"/>
  <c r="M9539" i="1"/>
  <c r="L9543" i="1"/>
  <c r="M9543" i="1"/>
  <c r="L9605" i="1"/>
  <c r="M9605" i="1"/>
  <c r="L9606" i="1"/>
  <c r="M9606" i="1"/>
  <c r="L9615" i="1"/>
  <c r="M9615" i="1"/>
  <c r="L9629" i="1"/>
  <c r="M9629" i="1"/>
  <c r="L9658" i="1"/>
  <c r="M9658" i="1"/>
  <c r="L9659" i="1"/>
  <c r="M9659" i="1"/>
  <c r="L9733" i="1"/>
  <c r="M9733" i="1"/>
  <c r="L9784" i="1"/>
  <c r="M9784" i="1"/>
  <c r="L9786" i="1"/>
  <c r="M9786" i="1"/>
  <c r="L9787" i="1"/>
  <c r="M9787" i="1"/>
  <c r="L9791" i="1"/>
  <c r="M9791" i="1"/>
  <c r="L9794" i="1"/>
  <c r="M9794" i="1"/>
  <c r="L9798" i="1"/>
  <c r="M9798" i="1"/>
  <c r="L9809" i="1"/>
  <c r="M9809" i="1"/>
  <c r="L9813" i="1"/>
  <c r="M9813" i="1"/>
  <c r="L9819" i="1"/>
  <c r="M9819" i="1"/>
  <c r="L9822" i="1"/>
  <c r="M9822" i="1"/>
  <c r="L9824" i="1"/>
  <c r="M9824" i="1"/>
  <c r="L9825" i="1"/>
  <c r="M9825" i="1"/>
  <c r="L9826" i="1"/>
  <c r="M9826" i="1"/>
  <c r="L9827" i="1"/>
  <c r="M9827" i="1"/>
  <c r="L9828" i="1"/>
  <c r="M9828" i="1"/>
  <c r="L9829" i="1"/>
  <c r="M9829" i="1"/>
  <c r="L9830" i="1"/>
  <c r="M9830" i="1"/>
  <c r="L9831" i="1"/>
  <c r="M9831" i="1"/>
  <c r="L9832" i="1"/>
  <c r="M9832" i="1"/>
  <c r="L9833" i="1"/>
  <c r="M9833" i="1"/>
  <c r="L9834" i="1"/>
  <c r="M9834" i="1"/>
  <c r="L9835" i="1"/>
  <c r="M9835" i="1"/>
  <c r="L9836" i="1"/>
  <c r="M9836" i="1"/>
  <c r="L9837" i="1"/>
  <c r="M9837" i="1"/>
  <c r="L9838" i="1"/>
  <c r="M9838" i="1"/>
  <c r="L9839" i="1"/>
  <c r="M9839" i="1"/>
  <c r="L9840" i="1"/>
  <c r="M9840" i="1"/>
  <c r="L9841" i="1"/>
  <c r="M9841" i="1"/>
  <c r="L8740" i="1"/>
  <c r="M8740" i="1"/>
  <c r="L8749" i="1"/>
  <c r="M8749" i="1"/>
  <c r="L8751" i="1"/>
  <c r="M8751" i="1"/>
  <c r="L8764" i="1"/>
  <c r="M8764" i="1"/>
  <c r="L8767" i="1"/>
  <c r="M8767" i="1"/>
  <c r="L8775" i="1"/>
  <c r="M8775" i="1"/>
  <c r="L8776" i="1"/>
  <c r="M8776" i="1"/>
  <c r="L8784" i="1"/>
  <c r="M8784" i="1"/>
  <c r="L8792" i="1"/>
  <c r="M8792" i="1"/>
  <c r="L8795" i="1"/>
  <c r="M8795" i="1"/>
  <c r="L8803" i="1"/>
  <c r="M8803" i="1"/>
  <c r="L8808" i="1"/>
  <c r="M8808" i="1"/>
  <c r="L8855" i="1"/>
  <c r="M8855" i="1"/>
  <c r="L8857" i="1"/>
  <c r="M8857" i="1"/>
  <c r="L8895" i="1"/>
  <c r="M8895" i="1"/>
  <c r="L8896" i="1"/>
  <c r="M8896" i="1"/>
  <c r="L8897" i="1"/>
  <c r="M8897" i="1"/>
  <c r="L8898" i="1"/>
  <c r="M8898" i="1"/>
  <c r="L8899" i="1"/>
  <c r="M8899" i="1"/>
  <c r="L8900" i="1"/>
  <c r="M8900" i="1"/>
  <c r="L8967" i="1"/>
  <c r="M8967" i="1"/>
  <c r="L8968" i="1"/>
  <c r="M8968" i="1"/>
  <c r="L8973" i="1"/>
  <c r="M8973" i="1"/>
  <c r="L8988" i="1"/>
  <c r="M8988" i="1"/>
  <c r="L9063" i="1"/>
  <c r="M9063" i="1"/>
  <c r="L9066" i="1"/>
  <c r="M9066" i="1"/>
  <c r="L9068" i="1"/>
  <c r="M9068" i="1"/>
  <c r="L9071" i="1"/>
  <c r="M9071" i="1"/>
  <c r="L9144" i="1"/>
  <c r="M9144" i="1"/>
  <c r="L9146" i="1"/>
  <c r="M9146" i="1"/>
  <c r="L9149" i="1"/>
  <c r="M9149" i="1"/>
  <c r="L9153" i="1"/>
  <c r="M9153" i="1"/>
  <c r="L9156" i="1"/>
  <c r="M9156" i="1"/>
  <c r="L9168" i="1"/>
  <c r="M9168" i="1"/>
  <c r="L9172" i="1"/>
  <c r="M9172" i="1"/>
  <c r="L9198" i="1"/>
  <c r="M9198" i="1"/>
  <c r="L9245" i="1"/>
  <c r="M9245" i="1"/>
  <c r="L9247" i="1"/>
  <c r="M9247" i="1"/>
  <c r="L9268" i="1"/>
  <c r="M9268" i="1"/>
  <c r="L9330" i="1"/>
  <c r="M9330" i="1"/>
  <c r="L9443" i="1"/>
  <c r="M9443" i="1"/>
  <c r="L9444" i="1"/>
  <c r="M9444" i="1"/>
  <c r="L9447" i="1"/>
  <c r="M9447" i="1"/>
  <c r="L9451" i="1"/>
  <c r="M9451" i="1"/>
  <c r="L9454" i="1"/>
  <c r="M9454" i="1"/>
  <c r="L9584" i="1"/>
  <c r="M9584" i="1"/>
  <c r="L9585" i="1"/>
  <c r="M9585" i="1"/>
  <c r="L9587" i="1"/>
  <c r="M9587" i="1"/>
  <c r="L9595" i="1"/>
  <c r="M9595" i="1"/>
  <c r="L9610" i="1"/>
  <c r="M9610" i="1"/>
  <c r="L9611" i="1"/>
  <c r="M9611" i="1"/>
  <c r="L9612" i="1"/>
  <c r="M9612" i="1"/>
  <c r="L9623" i="1"/>
  <c r="M9623" i="1"/>
  <c r="L9625" i="1"/>
  <c r="M9625" i="1"/>
  <c r="L9640" i="1"/>
  <c r="M9640" i="1"/>
  <c r="L9675" i="1"/>
  <c r="M9675" i="1"/>
  <c r="L9687" i="1"/>
  <c r="M9687" i="1"/>
  <c r="L9688" i="1"/>
  <c r="M9688" i="1"/>
  <c r="L9690" i="1"/>
  <c r="M9690" i="1"/>
  <c r="L9695" i="1"/>
  <c r="M9695" i="1"/>
  <c r="L9699" i="1"/>
  <c r="M9699" i="1"/>
  <c r="L9703" i="1"/>
  <c r="M9703" i="1"/>
  <c r="L9720" i="1"/>
  <c r="M9720" i="1"/>
  <c r="L9730" i="1"/>
  <c r="M9730" i="1"/>
  <c r="L8796" i="1"/>
  <c r="M8796" i="1"/>
  <c r="L8799" i="1"/>
  <c r="M8799" i="1"/>
  <c r="L8805" i="1"/>
  <c r="M8805" i="1"/>
  <c r="L8910" i="1"/>
  <c r="M8910" i="1"/>
  <c r="L8925" i="1"/>
  <c r="M8925" i="1"/>
  <c r="L8961" i="1"/>
  <c r="M8961" i="1"/>
  <c r="L8964" i="1"/>
  <c r="M8964" i="1"/>
  <c r="L8971" i="1"/>
  <c r="M8971" i="1"/>
  <c r="L8983" i="1"/>
  <c r="M8983" i="1"/>
  <c r="L8984" i="1"/>
  <c r="M8984" i="1"/>
  <c r="L8986" i="1"/>
  <c r="M8986" i="1"/>
  <c r="L8987" i="1"/>
  <c r="M8987" i="1"/>
  <c r="L9010" i="1"/>
  <c r="M9010" i="1"/>
  <c r="L9020" i="1"/>
  <c r="M9020" i="1"/>
  <c r="L9022" i="1"/>
  <c r="M9022" i="1"/>
  <c r="L9026" i="1"/>
  <c r="M9026" i="1"/>
  <c r="L9033" i="1"/>
  <c r="M9033" i="1"/>
  <c r="L9077" i="1"/>
  <c r="M9077" i="1"/>
  <c r="L9078" i="1"/>
  <c r="M9078" i="1"/>
  <c r="L9084" i="1"/>
  <c r="M9084" i="1"/>
  <c r="L9108" i="1"/>
  <c r="M9108" i="1"/>
  <c r="L9109" i="1"/>
  <c r="M9109" i="1"/>
  <c r="L9125" i="1"/>
  <c r="M9125" i="1"/>
  <c r="L9132" i="1"/>
  <c r="M9132" i="1"/>
  <c r="L9134" i="1"/>
  <c r="M9134" i="1"/>
  <c r="L9148" i="1"/>
  <c r="M9148" i="1"/>
  <c r="L9152" i="1"/>
  <c r="M9152" i="1"/>
  <c r="L9163" i="1"/>
  <c r="M9163" i="1"/>
  <c r="L9255" i="1"/>
  <c r="M9255" i="1"/>
  <c r="L9256" i="1"/>
  <c r="M9256" i="1"/>
  <c r="L9312" i="1"/>
  <c r="M9312" i="1"/>
  <c r="L9328" i="1"/>
  <c r="M9328" i="1"/>
  <c r="L9329" i="1"/>
  <c r="M9329" i="1"/>
  <c r="L9361" i="1"/>
  <c r="M9361" i="1"/>
  <c r="L9362" i="1"/>
  <c r="M9362" i="1"/>
  <c r="L9367" i="1"/>
  <c r="M9367" i="1"/>
  <c r="L9378" i="1"/>
  <c r="M9378" i="1"/>
  <c r="L9381" i="1"/>
  <c r="M9381" i="1"/>
  <c r="L9398" i="1"/>
  <c r="M9398" i="1"/>
  <c r="L9396" i="1"/>
  <c r="M9396" i="1"/>
  <c r="L9460" i="1"/>
  <c r="M9460" i="1"/>
  <c r="L9462" i="1"/>
  <c r="M9462" i="1"/>
  <c r="L9468" i="1"/>
  <c r="M9468" i="1"/>
  <c r="L9472" i="1"/>
  <c r="M9472" i="1"/>
  <c r="L9477" i="1"/>
  <c r="M9477" i="1"/>
  <c r="L9481" i="1"/>
  <c r="M9481" i="1"/>
  <c r="L9483" i="1"/>
  <c r="M9483" i="1"/>
  <c r="L9535" i="1"/>
  <c r="M9535" i="1"/>
  <c r="L9541" i="1"/>
  <c r="M9541" i="1"/>
  <c r="L9544" i="1"/>
  <c r="M9544" i="1"/>
  <c r="L9547" i="1"/>
  <c r="M9547" i="1"/>
  <c r="L9549" i="1"/>
  <c r="M9549" i="1"/>
  <c r="L9552" i="1"/>
  <c r="M9552" i="1"/>
  <c r="L9555" i="1"/>
  <c r="M9555" i="1"/>
  <c r="L9550" i="1"/>
  <c r="M9550" i="1"/>
  <c r="L9566" i="1"/>
  <c r="M9566" i="1"/>
  <c r="L9562" i="1"/>
  <c r="M9562" i="1"/>
  <c r="L9563" i="1"/>
  <c r="M9563" i="1"/>
  <c r="L9565" i="1"/>
  <c r="M9565" i="1"/>
  <c r="L9571" i="1"/>
  <c r="M9571" i="1"/>
  <c r="L9573" i="1"/>
  <c r="M9573" i="1"/>
  <c r="L9577" i="1"/>
  <c r="M9577" i="1"/>
  <c r="L9578" i="1"/>
  <c r="M9578" i="1"/>
  <c r="L9586" i="1"/>
  <c r="M9586" i="1"/>
  <c r="L9588" i="1"/>
  <c r="M9588" i="1"/>
  <c r="L9600" i="1"/>
  <c r="M9600" i="1"/>
  <c r="L9602" i="1"/>
  <c r="M9602" i="1"/>
  <c r="L9646" i="1"/>
  <c r="M9646" i="1"/>
  <c r="L9673" i="1"/>
  <c r="M9673" i="1"/>
  <c r="L9737" i="1"/>
  <c r="M9737" i="1"/>
  <c r="L8794" i="1"/>
  <c r="M8794" i="1"/>
  <c r="L8802" i="1"/>
  <c r="M8802" i="1"/>
  <c r="L8880" i="1"/>
  <c r="M8880" i="1"/>
  <c r="L8884" i="1"/>
  <c r="M8884" i="1"/>
  <c r="L8887" i="1"/>
  <c r="M8887" i="1"/>
  <c r="L8894" i="1"/>
  <c r="M8894" i="1"/>
  <c r="L8904" i="1"/>
  <c r="M8904" i="1"/>
  <c r="L8915" i="1"/>
  <c r="M8915" i="1"/>
  <c r="L8918" i="1"/>
  <c r="M8918" i="1"/>
  <c r="L8924" i="1"/>
  <c r="M8924" i="1"/>
  <c r="L8963" i="1"/>
  <c r="M8963" i="1"/>
  <c r="L8969" i="1"/>
  <c r="M8969" i="1"/>
  <c r="L8982" i="1"/>
  <c r="M8982" i="1"/>
  <c r="L8989" i="1"/>
  <c r="M8989" i="1"/>
  <c r="L9037" i="1"/>
  <c r="M9037" i="1"/>
  <c r="L9076" i="1"/>
  <c r="M9076" i="1"/>
  <c r="L9124" i="1"/>
  <c r="M9124" i="1"/>
  <c r="L9137" i="1"/>
  <c r="M9137" i="1"/>
  <c r="L9141" i="1"/>
  <c r="M9141" i="1"/>
  <c r="L9142" i="1"/>
  <c r="M9142" i="1"/>
  <c r="L9154" i="1"/>
  <c r="M9154" i="1"/>
  <c r="L9158" i="1"/>
  <c r="M9158" i="1"/>
  <c r="L9159" i="1"/>
  <c r="M9159" i="1"/>
  <c r="L9160" i="1"/>
  <c r="M9160" i="1"/>
  <c r="L9169" i="1"/>
  <c r="M9169" i="1"/>
  <c r="L9260" i="1"/>
  <c r="M9260" i="1"/>
  <c r="L9266" i="1"/>
  <c r="M9266" i="1"/>
  <c r="L9267" i="1"/>
  <c r="M9267" i="1"/>
  <c r="L9269" i="1"/>
  <c r="M9269" i="1"/>
  <c r="L9273" i="1"/>
  <c r="M9273" i="1"/>
  <c r="L9277" i="1"/>
  <c r="M9277" i="1"/>
  <c r="L9282" i="1"/>
  <c r="M9282" i="1"/>
  <c r="L9283" i="1"/>
  <c r="M9283" i="1"/>
  <c r="L9286" i="1"/>
  <c r="M9286" i="1"/>
  <c r="L9292" i="1"/>
  <c r="M9292" i="1"/>
  <c r="L9294" i="1"/>
  <c r="M9294" i="1"/>
  <c r="L9295" i="1"/>
  <c r="M9295" i="1"/>
  <c r="L9296" i="1"/>
  <c r="M9296" i="1"/>
  <c r="L9298" i="1"/>
  <c r="M9298" i="1"/>
  <c r="L9304" i="1"/>
  <c r="M9304" i="1"/>
  <c r="L9306" i="1"/>
  <c r="M9306" i="1"/>
  <c r="L9313" i="1"/>
  <c r="M9313" i="1"/>
  <c r="L9316" i="1"/>
  <c r="M9316" i="1"/>
  <c r="L9326" i="1"/>
  <c r="M9326" i="1"/>
  <c r="L9335" i="1"/>
  <c r="M9335" i="1"/>
  <c r="L9424" i="1"/>
  <c r="M9424" i="1"/>
  <c r="L9432" i="1"/>
  <c r="M9432" i="1"/>
  <c r="L9438" i="1"/>
  <c r="M9438" i="1"/>
  <c r="L9442" i="1"/>
  <c r="M9442" i="1"/>
  <c r="L9450" i="1"/>
  <c r="M9450" i="1"/>
  <c r="L9469" i="1"/>
  <c r="M9469" i="1"/>
  <c r="L9479" i="1"/>
  <c r="M9479" i="1"/>
  <c r="L9480" i="1"/>
  <c r="M9480" i="1"/>
  <c r="L9487" i="1"/>
  <c r="M9487" i="1"/>
  <c r="L9488" i="1"/>
  <c r="M9488" i="1"/>
  <c r="L9489" i="1"/>
  <c r="M9489" i="1"/>
  <c r="L9490" i="1"/>
  <c r="M9490" i="1"/>
  <c r="L9491" i="1"/>
  <c r="M9491" i="1"/>
  <c r="L9499" i="1"/>
  <c r="M9499" i="1"/>
  <c r="L9504" i="1"/>
  <c r="M9504" i="1"/>
  <c r="L9508" i="1"/>
  <c r="M9508" i="1"/>
  <c r="L9509" i="1"/>
  <c r="M9509" i="1"/>
  <c r="L9513" i="1"/>
  <c r="M9513" i="1"/>
  <c r="L8734" i="1"/>
  <c r="M8734" i="1"/>
  <c r="L8737" i="1"/>
  <c r="M8737" i="1"/>
  <c r="L8745" i="1"/>
  <c r="M8745" i="1"/>
  <c r="L8746" i="1"/>
  <c r="M8746" i="1"/>
  <c r="L8768" i="1"/>
  <c r="M8768" i="1"/>
  <c r="L8769" i="1"/>
  <c r="M8769" i="1"/>
  <c r="L8772" i="1"/>
  <c r="M8772" i="1"/>
  <c r="L8774" i="1"/>
  <c r="M8774" i="1"/>
  <c r="L8804" i="1"/>
  <c r="M8804" i="1"/>
  <c r="L8813" i="1"/>
  <c r="M8813" i="1"/>
  <c r="L8846" i="1"/>
  <c r="M8846" i="1"/>
  <c r="L8858" i="1"/>
  <c r="M8858" i="1"/>
  <c r="L8860" i="1"/>
  <c r="M8860" i="1"/>
  <c r="L8866" i="1"/>
  <c r="M8866" i="1"/>
  <c r="L8868" i="1"/>
  <c r="M8868" i="1"/>
  <c r="L9023" i="1"/>
  <c r="M9023" i="1"/>
  <c r="L9029" i="1"/>
  <c r="M9029" i="1"/>
  <c r="L9030" i="1"/>
  <c r="M9030" i="1"/>
  <c r="L9031" i="1"/>
  <c r="M9031" i="1"/>
  <c r="L9034" i="1"/>
  <c r="M9034" i="1"/>
  <c r="L9035" i="1"/>
  <c r="M9035" i="1"/>
  <c r="L9040" i="1"/>
  <c r="M9040" i="1"/>
  <c r="L9048" i="1"/>
  <c r="M9048" i="1"/>
  <c r="L9051" i="1"/>
  <c r="M9051" i="1"/>
  <c r="L9065" i="1"/>
  <c r="M9065" i="1"/>
  <c r="L9107" i="1"/>
  <c r="M9107" i="1"/>
  <c r="L9138" i="1"/>
  <c r="M9138" i="1"/>
  <c r="L9139" i="1"/>
  <c r="M9139" i="1"/>
  <c r="L9143" i="1"/>
  <c r="M9143" i="1"/>
  <c r="L9167" i="1"/>
  <c r="M9167" i="1"/>
  <c r="L9181" i="1"/>
  <c r="M9181" i="1"/>
  <c r="L9249" i="1"/>
  <c r="M9249" i="1"/>
  <c r="L9310" i="1"/>
  <c r="M9310" i="1"/>
  <c r="L9323" i="1"/>
  <c r="M9323" i="1"/>
  <c r="L9379" i="1"/>
  <c r="M9379" i="1"/>
  <c r="L9383" i="1"/>
  <c r="M9383" i="1"/>
  <c r="L9402" i="1"/>
  <c r="M9402" i="1"/>
  <c r="L9453" i="1"/>
  <c r="M9453" i="1"/>
  <c r="L9463" i="1"/>
  <c r="M9463" i="1"/>
  <c r="L9466" i="1"/>
  <c r="M9466" i="1"/>
  <c r="L9514" i="1"/>
  <c r="M9514" i="1"/>
  <c r="L9523" i="1"/>
  <c r="M9523" i="1"/>
  <c r="L9525" i="1"/>
  <c r="M9525" i="1"/>
  <c r="L9529" i="1"/>
  <c r="M9529" i="1"/>
  <c r="L9592" i="1"/>
  <c r="M9592" i="1"/>
  <c r="L9594" i="1"/>
  <c r="M9594" i="1"/>
  <c r="L9598" i="1"/>
  <c r="M9598" i="1"/>
  <c r="L9601" i="1"/>
  <c r="M9601" i="1"/>
  <c r="L9608" i="1"/>
  <c r="M9608" i="1"/>
  <c r="L9609" i="1"/>
  <c r="M9609" i="1"/>
  <c r="L9631" i="1"/>
  <c r="M9631" i="1"/>
  <c r="L9632" i="1"/>
  <c r="M9632" i="1"/>
  <c r="L9636" i="1"/>
  <c r="M9636" i="1"/>
  <c r="L9638" i="1"/>
  <c r="M9638" i="1"/>
  <c r="L9641" i="1"/>
  <c r="M9641" i="1"/>
  <c r="L9642" i="1"/>
  <c r="M9642" i="1"/>
  <c r="L9651" i="1"/>
  <c r="M9651" i="1"/>
  <c r="L9653" i="1"/>
  <c r="M9653" i="1"/>
  <c r="L9656" i="1"/>
  <c r="M9656" i="1"/>
  <c r="L9660" i="1"/>
  <c r="M9660" i="1"/>
  <c r="L9661" i="1"/>
  <c r="M9661" i="1"/>
  <c r="L9663" i="1"/>
  <c r="M9663" i="1"/>
  <c r="L9677" i="1"/>
  <c r="M9677" i="1"/>
  <c r="L9681" i="1"/>
  <c r="M9681" i="1"/>
  <c r="L9684" i="1"/>
  <c r="M9684" i="1"/>
  <c r="L9693" i="1"/>
  <c r="M9693" i="1"/>
  <c r="L9694" i="1"/>
  <c r="M9694" i="1"/>
  <c r="L9700" i="1"/>
  <c r="M9700" i="1"/>
  <c r="L9705" i="1"/>
  <c r="M9705" i="1"/>
  <c r="L9866" i="1"/>
  <c r="M9866" i="1"/>
  <c r="L9868" i="1"/>
  <c r="M9868" i="1"/>
  <c r="L9870" i="1"/>
  <c r="M9870" i="1"/>
  <c r="L9871" i="1"/>
  <c r="M9871" i="1"/>
  <c r="L9877" i="1"/>
  <c r="M9877" i="1"/>
  <c r="L9901" i="1"/>
  <c r="M9901" i="1"/>
  <c r="L9937" i="1"/>
  <c r="M9937" i="1"/>
  <c r="L9961" i="1"/>
  <c r="M9961" i="1"/>
  <c r="L9965" i="1"/>
  <c r="M9965" i="1"/>
  <c r="L9966" i="1"/>
  <c r="M9966" i="1"/>
  <c r="L9967" i="1"/>
  <c r="M9967" i="1"/>
  <c r="L9985" i="1"/>
  <c r="M9985" i="1"/>
  <c r="L10005" i="1"/>
  <c r="M10005" i="1"/>
  <c r="L10007" i="1"/>
  <c r="M10007" i="1"/>
  <c r="L10009" i="1"/>
  <c r="M10009" i="1"/>
  <c r="L10010" i="1"/>
  <c r="M10010" i="1"/>
  <c r="L10021" i="1"/>
  <c r="M10021" i="1"/>
  <c r="L10058" i="1"/>
  <c r="M10058" i="1"/>
  <c r="L10059" i="1"/>
  <c r="M10059" i="1"/>
  <c r="L10060" i="1"/>
  <c r="M10060" i="1"/>
  <c r="L10061" i="1"/>
  <c r="M10061" i="1"/>
  <c r="L10067" i="1"/>
  <c r="M10067" i="1"/>
  <c r="L10068" i="1"/>
  <c r="M10068" i="1"/>
  <c r="L10069" i="1"/>
  <c r="M10069" i="1"/>
  <c r="L10071" i="1"/>
  <c r="M10071" i="1"/>
  <c r="L10077" i="1"/>
  <c r="M10077" i="1"/>
  <c r="L10106" i="1"/>
  <c r="M10106" i="1"/>
  <c r="L10119" i="1"/>
  <c r="M10119" i="1"/>
  <c r="L10125" i="1"/>
  <c r="M10125" i="1"/>
  <c r="L10140" i="1"/>
  <c r="M10140" i="1"/>
  <c r="L10141" i="1"/>
  <c r="M10141" i="1"/>
  <c r="L10142" i="1"/>
  <c r="M10142" i="1"/>
  <c r="L10146" i="1"/>
  <c r="M10146" i="1"/>
  <c r="L10238" i="1"/>
  <c r="M10238" i="1"/>
  <c r="L10290" i="1"/>
  <c r="M10290" i="1"/>
  <c r="L10338" i="1"/>
  <c r="M10338" i="1"/>
  <c r="L10381" i="1"/>
  <c r="M10381" i="1"/>
  <c r="L10384" i="1"/>
  <c r="M10384" i="1"/>
  <c r="L10391" i="1"/>
  <c r="M10391" i="1"/>
  <c r="L10396" i="1"/>
  <c r="M10396" i="1"/>
  <c r="L10397" i="1"/>
  <c r="M10397" i="1"/>
  <c r="L10432" i="1"/>
  <c r="M10432" i="1"/>
  <c r="L10439" i="1"/>
  <c r="M10439" i="1"/>
  <c r="L10443" i="1"/>
  <c r="M10443" i="1"/>
  <c r="L10445" i="1"/>
  <c r="M10445" i="1"/>
  <c r="L10450" i="1"/>
  <c r="M10450" i="1"/>
  <c r="L10473" i="1"/>
  <c r="M10473" i="1"/>
  <c r="L10486" i="1"/>
  <c r="M10486" i="1"/>
  <c r="L10489" i="1"/>
  <c r="M10489" i="1"/>
  <c r="L10493" i="1"/>
  <c r="M10493" i="1"/>
  <c r="L10523" i="1"/>
  <c r="M10523" i="1"/>
  <c r="L10547" i="1"/>
  <c r="M10547" i="1"/>
  <c r="L10685" i="1"/>
  <c r="M10685" i="1"/>
  <c r="L10699" i="1"/>
  <c r="M10699" i="1"/>
  <c r="L10703" i="1"/>
  <c r="M10703" i="1"/>
  <c r="L10732" i="1"/>
  <c r="M10732" i="1"/>
  <c r="L10770" i="1"/>
  <c r="M10770" i="1"/>
  <c r="L10772" i="1"/>
  <c r="M10772" i="1"/>
  <c r="L10785" i="1"/>
  <c r="M10785" i="1"/>
  <c r="L10786" i="1"/>
  <c r="M10786" i="1"/>
  <c r="L10794" i="1"/>
  <c r="M10794" i="1"/>
  <c r="L10803" i="1"/>
  <c r="M10803" i="1"/>
  <c r="L10804" i="1"/>
  <c r="M10804" i="1"/>
  <c r="L9926" i="1"/>
  <c r="M9926" i="1"/>
  <c r="L9946" i="1"/>
  <c r="M9946" i="1"/>
  <c r="L9960" i="1"/>
  <c r="M9960" i="1"/>
  <c r="L9969" i="1"/>
  <c r="M9969" i="1"/>
  <c r="L9975" i="1"/>
  <c r="M9975" i="1"/>
  <c r="L9979" i="1"/>
  <c r="M9979" i="1"/>
  <c r="L9986" i="1"/>
  <c r="M9986" i="1"/>
  <c r="L10073" i="1"/>
  <c r="M10073" i="1"/>
  <c r="L10074" i="1"/>
  <c r="M10074" i="1"/>
  <c r="L10163" i="1"/>
  <c r="M10163" i="1"/>
  <c r="L10169" i="1"/>
  <c r="M10169" i="1"/>
  <c r="L10170" i="1"/>
  <c r="M10170" i="1"/>
  <c r="L10174" i="1"/>
  <c r="M10174" i="1"/>
  <c r="L10176" i="1"/>
  <c r="M10176" i="1"/>
  <c r="L10262" i="1"/>
  <c r="M10262" i="1"/>
  <c r="L10267" i="1"/>
  <c r="M10267" i="1"/>
  <c r="L10299" i="1"/>
  <c r="M10299" i="1"/>
  <c r="L10302" i="1"/>
  <c r="M10302" i="1"/>
  <c r="L10310" i="1"/>
  <c r="M10310" i="1"/>
  <c r="L10312" i="1"/>
  <c r="M10312" i="1"/>
  <c r="L10322" i="1"/>
  <c r="M10322" i="1"/>
  <c r="L10325" i="1"/>
  <c r="M10325" i="1"/>
  <c r="L10344" i="1"/>
  <c r="M10344" i="1"/>
  <c r="L10422" i="1"/>
  <c r="M10422" i="1"/>
  <c r="L10423" i="1"/>
  <c r="M10423" i="1"/>
  <c r="L10436" i="1"/>
  <c r="M10436" i="1"/>
  <c r="L10438" i="1"/>
  <c r="M10438" i="1"/>
  <c r="L10444" i="1"/>
  <c r="M10444" i="1"/>
  <c r="L10448" i="1"/>
  <c r="M10448" i="1"/>
  <c r="L10451" i="1"/>
  <c r="M10451" i="1"/>
  <c r="L10453" i="1"/>
  <c r="M10453" i="1"/>
  <c r="L10457" i="1"/>
  <c r="M10457" i="1"/>
  <c r="L10461" i="1"/>
  <c r="M10461" i="1"/>
  <c r="L10463" i="1"/>
  <c r="M10463" i="1"/>
  <c r="L10471" i="1"/>
  <c r="M10471" i="1"/>
  <c r="L10472" i="1"/>
  <c r="M10472" i="1"/>
  <c r="L10474" i="1"/>
  <c r="M10474" i="1"/>
  <c r="L10487" i="1"/>
  <c r="M10487" i="1"/>
  <c r="L10492" i="1"/>
  <c r="M10492" i="1"/>
  <c r="L10494" i="1"/>
  <c r="M10494" i="1"/>
  <c r="L10498" i="1"/>
  <c r="M10498" i="1"/>
  <c r="L10509" i="1"/>
  <c r="M10509" i="1"/>
  <c r="L10510" i="1"/>
  <c r="M10510" i="1"/>
  <c r="L10511" i="1"/>
  <c r="M10511" i="1"/>
  <c r="L10518" i="1"/>
  <c r="M10518" i="1"/>
  <c r="L10550" i="1"/>
  <c r="M10550" i="1"/>
  <c r="L10559" i="1"/>
  <c r="M10559" i="1"/>
  <c r="L10560" i="1"/>
  <c r="M10560" i="1"/>
  <c r="L10569" i="1"/>
  <c r="M10569" i="1"/>
  <c r="L10620" i="1"/>
  <c r="M10620" i="1"/>
  <c r="L10621" i="1"/>
  <c r="M10621" i="1"/>
  <c r="L10623" i="1"/>
  <c r="M10623" i="1"/>
  <c r="L10663" i="1"/>
  <c r="M10663" i="1"/>
  <c r="L10664" i="1"/>
  <c r="M10664" i="1"/>
  <c r="L10670" i="1"/>
  <c r="M10670" i="1"/>
  <c r="L10673" i="1"/>
  <c r="M10673" i="1"/>
  <c r="L10712" i="1"/>
  <c r="M10712" i="1"/>
  <c r="L10718" i="1"/>
  <c r="M10718" i="1"/>
  <c r="L10729" i="1"/>
  <c r="M10729" i="1"/>
  <c r="L10779" i="1"/>
  <c r="M10779" i="1"/>
  <c r="L10811" i="1"/>
  <c r="M10811" i="1"/>
  <c r="L10812" i="1"/>
  <c r="M10812" i="1"/>
  <c r="L10817" i="1"/>
  <c r="M10817" i="1"/>
  <c r="L10818" i="1"/>
  <c r="M10818" i="1"/>
  <c r="L10822" i="1"/>
  <c r="M10822" i="1"/>
  <c r="L10824" i="1"/>
  <c r="M10824" i="1"/>
  <c r="L9865" i="1"/>
  <c r="M9865" i="1"/>
  <c r="L9869" i="1"/>
  <c r="M9869" i="1"/>
  <c r="L9882" i="1"/>
  <c r="M9882" i="1"/>
  <c r="L9884" i="1"/>
  <c r="M9884" i="1"/>
  <c r="L9923" i="1"/>
  <c r="M9923" i="1"/>
  <c r="L9924" i="1"/>
  <c r="M9924" i="1"/>
  <c r="L9925" i="1"/>
  <c r="M9925" i="1"/>
  <c r="L9934" i="1"/>
  <c r="M9934" i="1"/>
  <c r="L9940" i="1"/>
  <c r="M9940" i="1"/>
  <c r="L9947" i="1"/>
  <c r="M9947" i="1"/>
  <c r="L9950" i="1"/>
  <c r="M9950" i="1"/>
  <c r="L9953" i="1"/>
  <c r="M9953" i="1"/>
  <c r="L9957" i="1"/>
  <c r="M9957" i="1"/>
  <c r="L9959" i="1"/>
  <c r="M9959" i="1"/>
  <c r="L10011" i="1"/>
  <c r="M10011" i="1"/>
  <c r="L10012" i="1"/>
  <c r="M10012" i="1"/>
  <c r="L10112" i="1"/>
  <c r="M10112" i="1"/>
  <c r="L10134" i="1"/>
  <c r="M10134" i="1"/>
  <c r="L10147" i="1"/>
  <c r="M10147" i="1"/>
  <c r="L10149" i="1"/>
  <c r="M10149" i="1"/>
  <c r="L10155" i="1"/>
  <c r="M10155" i="1"/>
  <c r="L10294" i="1"/>
  <c r="M10294" i="1"/>
  <c r="L10291" i="1"/>
  <c r="M10291" i="1"/>
  <c r="L10292" i="1"/>
  <c r="M10292" i="1"/>
  <c r="L10307" i="1"/>
  <c r="M10307" i="1"/>
  <c r="L10319" i="1"/>
  <c r="M10319" i="1"/>
  <c r="L10363" i="1"/>
  <c r="M10363" i="1"/>
  <c r="L10364" i="1"/>
  <c r="M10364" i="1"/>
  <c r="L10390" i="1"/>
  <c r="M10390" i="1"/>
  <c r="L10393" i="1"/>
  <c r="M10393" i="1"/>
  <c r="L10395" i="1"/>
  <c r="M10395" i="1"/>
  <c r="L10421" i="1"/>
  <c r="M10421" i="1"/>
  <c r="L10467" i="1"/>
  <c r="M10467" i="1"/>
  <c r="L10470" i="1"/>
  <c r="M10470" i="1"/>
  <c r="L10475" i="1"/>
  <c r="M10475" i="1"/>
  <c r="L10476" i="1"/>
  <c r="M10476" i="1"/>
  <c r="L10478" i="1"/>
  <c r="M10478" i="1"/>
  <c r="L10479" i="1"/>
  <c r="M10479" i="1"/>
  <c r="L10480" i="1"/>
  <c r="M10480" i="1"/>
  <c r="L10497" i="1"/>
  <c r="M10497" i="1"/>
  <c r="L10502" i="1"/>
  <c r="M10502" i="1"/>
  <c r="L10507" i="1"/>
  <c r="M10507" i="1"/>
  <c r="L10519" i="1"/>
  <c r="M10519" i="1"/>
  <c r="L10520" i="1"/>
  <c r="M10520" i="1"/>
  <c r="L10581" i="1"/>
  <c r="M10581" i="1"/>
  <c r="L10584" i="1"/>
  <c r="M10584" i="1"/>
  <c r="L10585" i="1"/>
  <c r="M10585" i="1"/>
  <c r="L10588" i="1"/>
  <c r="M10588" i="1"/>
  <c r="L10597" i="1"/>
  <c r="M10597" i="1"/>
  <c r="L10616" i="1"/>
  <c r="M10616" i="1"/>
  <c r="L10628" i="1"/>
  <c r="M10628" i="1"/>
  <c r="L10692" i="1"/>
  <c r="M10692" i="1"/>
  <c r="L10708" i="1"/>
  <c r="M10708" i="1"/>
  <c r="L10713" i="1"/>
  <c r="M10713" i="1"/>
  <c r="L10717" i="1"/>
  <c r="M10717" i="1"/>
  <c r="L10721" i="1"/>
  <c r="M10721" i="1"/>
  <c r="L10722" i="1"/>
  <c r="M10722" i="1"/>
  <c r="L9850" i="1"/>
  <c r="M9850" i="1"/>
  <c r="L9880" i="1"/>
  <c r="M9880" i="1"/>
  <c r="L9886" i="1"/>
  <c r="M9886" i="1"/>
  <c r="L9890" i="1"/>
  <c r="M9890" i="1"/>
  <c r="L9892" i="1"/>
  <c r="M9892" i="1"/>
  <c r="L9900" i="1"/>
  <c r="M9900" i="1"/>
  <c r="L9908" i="1"/>
  <c r="M9908" i="1"/>
  <c r="L9909" i="1"/>
  <c r="M9909" i="1"/>
  <c r="L9910" i="1"/>
  <c r="M9910" i="1"/>
  <c r="L9913" i="1"/>
  <c r="M9913" i="1"/>
  <c r="L9915" i="1"/>
  <c r="M9915" i="1"/>
  <c r="L9916" i="1"/>
  <c r="M9916" i="1"/>
  <c r="L9917" i="1"/>
  <c r="M9917" i="1"/>
  <c r="L9918" i="1"/>
  <c r="M9918" i="1"/>
  <c r="L9919" i="1"/>
  <c r="M9919" i="1"/>
  <c r="L9920" i="1"/>
  <c r="M9920" i="1"/>
  <c r="L10017" i="1"/>
  <c r="M10017" i="1"/>
  <c r="L10026" i="1"/>
  <c r="M10026" i="1"/>
  <c r="L10032" i="1"/>
  <c r="M10032" i="1"/>
  <c r="L10034" i="1"/>
  <c r="M10034" i="1"/>
  <c r="L10043" i="1"/>
  <c r="M10043" i="1"/>
  <c r="L10044" i="1"/>
  <c r="M10044" i="1"/>
  <c r="L10054" i="1"/>
  <c r="M10054" i="1"/>
  <c r="L10104" i="1"/>
  <c r="M10104" i="1"/>
  <c r="L10113" i="1"/>
  <c r="M10113" i="1"/>
  <c r="L10121" i="1"/>
  <c r="M10121" i="1"/>
  <c r="L10123" i="1"/>
  <c r="M10123" i="1"/>
  <c r="L10127" i="1"/>
  <c r="M10127" i="1"/>
  <c r="L10139" i="1"/>
  <c r="M10139" i="1"/>
  <c r="L10177" i="1"/>
  <c r="M10177" i="1"/>
  <c r="L10230" i="1"/>
  <c r="M10230" i="1"/>
  <c r="L10245" i="1"/>
  <c r="M10245" i="1"/>
  <c r="L10258" i="1"/>
  <c r="M10258" i="1"/>
  <c r="L10259" i="1"/>
  <c r="M10259" i="1"/>
  <c r="L10298" i="1"/>
  <c r="M10298" i="1"/>
  <c r="L10301" i="1"/>
  <c r="M10301" i="1"/>
  <c r="L10317" i="1"/>
  <c r="M10317" i="1"/>
  <c r="L10326" i="1"/>
  <c r="M10326" i="1"/>
  <c r="L10341" i="1"/>
  <c r="M10341" i="1"/>
  <c r="L10343" i="1"/>
  <c r="M10343" i="1"/>
  <c r="L10345" i="1"/>
  <c r="M10345" i="1"/>
  <c r="L10346" i="1"/>
  <c r="M10346" i="1"/>
  <c r="L10347" i="1"/>
  <c r="M10347" i="1"/>
  <c r="L10402" i="1"/>
  <c r="M10402" i="1"/>
  <c r="L10405" i="1"/>
  <c r="M10405" i="1"/>
  <c r="L10407" i="1"/>
  <c r="M10407" i="1"/>
  <c r="L10408" i="1"/>
  <c r="M10408" i="1"/>
  <c r="L10420" i="1"/>
  <c r="M10420" i="1"/>
  <c r="L10513" i="1"/>
  <c r="M10513" i="1"/>
  <c r="L10521" i="1"/>
  <c r="M10521" i="1"/>
  <c r="L10527" i="1"/>
  <c r="M10527" i="1"/>
  <c r="L9856" i="1"/>
  <c r="M9856" i="1"/>
  <c r="L9857" i="1"/>
  <c r="M9857" i="1"/>
  <c r="L9872" i="1"/>
  <c r="M9872" i="1"/>
  <c r="L9878" i="1"/>
  <c r="M9878" i="1"/>
  <c r="L9879" i="1"/>
  <c r="M9879" i="1"/>
  <c r="L9887" i="1"/>
  <c r="M9887" i="1"/>
  <c r="L9972" i="1"/>
  <c r="M9972" i="1"/>
  <c r="L9978" i="1"/>
  <c r="M9978" i="1"/>
  <c r="L9980" i="1"/>
  <c r="M9980" i="1"/>
  <c r="L9989" i="1"/>
  <c r="M9989" i="1"/>
  <c r="L10050" i="1"/>
  <c r="M10050" i="1"/>
  <c r="L10051" i="1"/>
  <c r="M10051" i="1"/>
  <c r="L10055" i="1"/>
  <c r="M10055" i="1"/>
  <c r="L10078" i="1"/>
  <c r="M10078" i="1"/>
  <c r="L10080" i="1"/>
  <c r="M10080" i="1"/>
  <c r="L10085" i="1"/>
  <c r="M10085" i="1"/>
  <c r="L10086" i="1"/>
  <c r="M10086" i="1"/>
  <c r="L10095" i="1"/>
  <c r="M10095" i="1"/>
  <c r="L10096" i="1"/>
  <c r="M10096" i="1"/>
  <c r="L10098" i="1"/>
  <c r="M10098" i="1"/>
  <c r="L10099" i="1"/>
  <c r="M10099" i="1"/>
  <c r="L10159" i="1"/>
  <c r="M10159" i="1"/>
  <c r="L10186" i="1"/>
  <c r="M10186" i="1"/>
  <c r="L10187" i="1"/>
  <c r="M10187" i="1"/>
  <c r="L10189" i="1"/>
  <c r="M10189" i="1"/>
  <c r="L10199" i="1"/>
  <c r="M10199" i="1"/>
  <c r="L10200" i="1"/>
  <c r="M10200" i="1"/>
  <c r="L10247" i="1"/>
  <c r="M10247" i="1"/>
  <c r="L10314" i="1"/>
  <c r="M10314" i="1"/>
  <c r="L10315" i="1"/>
  <c r="M10315" i="1"/>
  <c r="L10431" i="1"/>
  <c r="M10431" i="1"/>
  <c r="L10495" i="1"/>
  <c r="M10495" i="1"/>
  <c r="L10500" i="1"/>
  <c r="M10500" i="1"/>
  <c r="L10501" i="1"/>
  <c r="M10501" i="1"/>
  <c r="L10512" i="1"/>
  <c r="M10512" i="1"/>
  <c r="L10517" i="1"/>
  <c r="M10517" i="1"/>
  <c r="L10551" i="1"/>
  <c r="M10551" i="1"/>
  <c r="L10557" i="1"/>
  <c r="M10557" i="1"/>
  <c r="L10563" i="1"/>
  <c r="M10563" i="1"/>
  <c r="L10564" i="1"/>
  <c r="M10564" i="1"/>
  <c r="L10565" i="1"/>
  <c r="M10565" i="1"/>
  <c r="L10567" i="1"/>
  <c r="M10567" i="1"/>
  <c r="L10572" i="1"/>
  <c r="M10572" i="1"/>
  <c r="L10576" i="1"/>
  <c r="M10576" i="1"/>
  <c r="L10600" i="1"/>
  <c r="M10600" i="1"/>
  <c r="L10603" i="1"/>
  <c r="M10603" i="1"/>
  <c r="L10607" i="1"/>
  <c r="M10607" i="1"/>
  <c r="L10610" i="1"/>
  <c r="M10610" i="1"/>
  <c r="L10611" i="1"/>
  <c r="M10611" i="1"/>
  <c r="L10625" i="1"/>
  <c r="M10625" i="1"/>
  <c r="L10632" i="1"/>
  <c r="M10632" i="1"/>
  <c r="L10636" i="1"/>
  <c r="M10636" i="1"/>
  <c r="L10643" i="1"/>
  <c r="M10643" i="1"/>
  <c r="L9849" i="1"/>
  <c r="M9849" i="1"/>
  <c r="L9864" i="1"/>
  <c r="M9864" i="1"/>
  <c r="L9911" i="1"/>
  <c r="M9911" i="1"/>
  <c r="L9914" i="1"/>
  <c r="M9914" i="1"/>
  <c r="L9922" i="1"/>
  <c r="M9922" i="1"/>
  <c r="L10194" i="1"/>
  <c r="M10194" i="1"/>
  <c r="L9970" i="1"/>
  <c r="M9970" i="1"/>
  <c r="L9971" i="1"/>
  <c r="M9971" i="1"/>
  <c r="L10019" i="1"/>
  <c r="M10019" i="1"/>
  <c r="L10037" i="1"/>
  <c r="M10037" i="1"/>
  <c r="L10065" i="1"/>
  <c r="M10065" i="1"/>
  <c r="L10072" i="1"/>
  <c r="M10072" i="1"/>
  <c r="L10079" i="1"/>
  <c r="M10079" i="1"/>
  <c r="L10089" i="1"/>
  <c r="M10089" i="1"/>
  <c r="L10093" i="1"/>
  <c r="M10093" i="1"/>
  <c r="L10097" i="1"/>
  <c r="M10097" i="1"/>
  <c r="L10100" i="1"/>
  <c r="M10100" i="1"/>
  <c r="L10114" i="1"/>
  <c r="M10114" i="1"/>
  <c r="L10116" i="1"/>
  <c r="M10116" i="1"/>
  <c r="L10122" i="1"/>
  <c r="M10122" i="1"/>
  <c r="L10132" i="1"/>
  <c r="M10132" i="1"/>
  <c r="L10157" i="1"/>
  <c r="M10157" i="1"/>
  <c r="L10166" i="1"/>
  <c r="M10166" i="1"/>
  <c r="L10167" i="1"/>
  <c r="M10167" i="1"/>
  <c r="L10168" i="1"/>
  <c r="M10168" i="1"/>
  <c r="L10192" i="1"/>
  <c r="M10192" i="1"/>
  <c r="L10297" i="1"/>
  <c r="M10297" i="1"/>
  <c r="L10339" i="1"/>
  <c r="M10339" i="1"/>
  <c r="L10356" i="1"/>
  <c r="M10356" i="1"/>
  <c r="L10358" i="1"/>
  <c r="M10358" i="1"/>
  <c r="L10398" i="1"/>
  <c r="M10398" i="1"/>
  <c r="L10418" i="1"/>
  <c r="M10418" i="1"/>
  <c r="L10456" i="1"/>
  <c r="M10456" i="1"/>
  <c r="L10462" i="1"/>
  <c r="M10462" i="1"/>
  <c r="L10466" i="1"/>
  <c r="M10466" i="1"/>
  <c r="L10485" i="1"/>
  <c r="M10485" i="1"/>
  <c r="L10499" i="1"/>
  <c r="M10499" i="1"/>
  <c r="L10514" i="1"/>
  <c r="M10514" i="1"/>
  <c r="L10506" i="1"/>
  <c r="M10506" i="1"/>
  <c r="L10515" i="1"/>
  <c r="M10515" i="1"/>
  <c r="L10516" i="1"/>
  <c r="M10516" i="1"/>
  <c r="L10579" i="1"/>
  <c r="M10579" i="1"/>
  <c r="L10631" i="1"/>
  <c r="M10631" i="1"/>
  <c r="L10634" i="1"/>
  <c r="M10634" i="1"/>
  <c r="L10644" i="1"/>
  <c r="M10644" i="1"/>
  <c r="L10646" i="1"/>
  <c r="M10646" i="1"/>
  <c r="L10647" i="1"/>
  <c r="M10647" i="1"/>
  <c r="L10648" i="1"/>
  <c r="M10648" i="1"/>
  <c r="L10649" i="1"/>
  <c r="M10649" i="1"/>
  <c r="L10651" i="1"/>
  <c r="M10651" i="1"/>
  <c r="L10662" i="1"/>
  <c r="M10662" i="1"/>
  <c r="L10667" i="1"/>
  <c r="M10667" i="1"/>
  <c r="L10695" i="1"/>
  <c r="M10695" i="1"/>
  <c r="L10698" i="1"/>
  <c r="M10698" i="1"/>
  <c r="L10700" i="1"/>
  <c r="M10700" i="1"/>
  <c r="L10704" i="1"/>
  <c r="M10704" i="1"/>
  <c r="L10706" i="1"/>
  <c r="M10706" i="1"/>
  <c r="L10711" i="1"/>
  <c r="M10711" i="1"/>
  <c r="L10715" i="1"/>
  <c r="M10715" i="1"/>
  <c r="L10719" i="1"/>
  <c r="M10719" i="1"/>
  <c r="L10720" i="1"/>
  <c r="M10720" i="1"/>
  <c r="L10724" i="1"/>
  <c r="M10724" i="1"/>
  <c r="L10726" i="1"/>
  <c r="M10726" i="1"/>
  <c r="L10728" i="1"/>
  <c r="M10728" i="1"/>
  <c r="L9893" i="1"/>
  <c r="M9893" i="1"/>
  <c r="L9894" i="1"/>
  <c r="M9894" i="1"/>
  <c r="L9895" i="1"/>
  <c r="M9895" i="1"/>
  <c r="L9897" i="1"/>
  <c r="M9897" i="1"/>
  <c r="L9982" i="1"/>
  <c r="M9982" i="1"/>
  <c r="L9983" i="1"/>
  <c r="M9983" i="1"/>
  <c r="L10015" i="1"/>
  <c r="M10015" i="1"/>
  <c r="L10016" i="1"/>
  <c r="M10016" i="1"/>
  <c r="L10020" i="1"/>
  <c r="M10020" i="1"/>
  <c r="L10025" i="1"/>
  <c r="M10025" i="1"/>
  <c r="L10027" i="1"/>
  <c r="M10027" i="1"/>
  <c r="L10028" i="1"/>
  <c r="M10028" i="1"/>
  <c r="L10046" i="1"/>
  <c r="M10046" i="1"/>
  <c r="L10158" i="1"/>
  <c r="M10158" i="1"/>
  <c r="L10185" i="1"/>
  <c r="M10185" i="1"/>
  <c r="L10190" i="1"/>
  <c r="M10190" i="1"/>
  <c r="L10204" i="1"/>
  <c r="M10204" i="1"/>
  <c r="L10210" i="1"/>
  <c r="M10210" i="1"/>
  <c r="L10233" i="1"/>
  <c r="M10233" i="1"/>
  <c r="L10284" i="1"/>
  <c r="M10284" i="1"/>
  <c r="L10286" i="1"/>
  <c r="M10286" i="1"/>
  <c r="L10288" i="1"/>
  <c r="M10288" i="1"/>
  <c r="L10295" i="1"/>
  <c r="M10295" i="1"/>
  <c r="L10296" i="1"/>
  <c r="M10296" i="1"/>
  <c r="L10306" i="1"/>
  <c r="M10306" i="1"/>
  <c r="L10351" i="1"/>
  <c r="M10351" i="1"/>
  <c r="L10352" i="1"/>
  <c r="M10352" i="1"/>
  <c r="L10359" i="1"/>
  <c r="M10359" i="1"/>
  <c r="L10369" i="1"/>
  <c r="M10369" i="1"/>
  <c r="L10370" i="1"/>
  <c r="M10370" i="1"/>
  <c r="L10372" i="1"/>
  <c r="M10372" i="1"/>
  <c r="L10376" i="1"/>
  <c r="M10376" i="1"/>
  <c r="L10424" i="1"/>
  <c r="M10424" i="1"/>
  <c r="L10441" i="1"/>
  <c r="M10441" i="1"/>
  <c r="L10446" i="1"/>
  <c r="M10446" i="1"/>
  <c r="L10531" i="1"/>
  <c r="M10531" i="1"/>
  <c r="L10541" i="1"/>
  <c r="M10541" i="1"/>
  <c r="L10542" i="1"/>
  <c r="M10542" i="1"/>
  <c r="L10543" i="1"/>
  <c r="M10543" i="1"/>
  <c r="L10561" i="1"/>
  <c r="M10561" i="1"/>
  <c r="L10570" i="1"/>
  <c r="M10570" i="1"/>
  <c r="L10575" i="1"/>
  <c r="M10575" i="1"/>
  <c r="L10580" i="1"/>
  <c r="M10580" i="1"/>
  <c r="L10594" i="1"/>
  <c r="M10594" i="1"/>
  <c r="L10595" i="1"/>
  <c r="M10595" i="1"/>
  <c r="L10596" i="1"/>
  <c r="M10596" i="1"/>
  <c r="L10602" i="1"/>
  <c r="M10602" i="1"/>
  <c r="L10608" i="1"/>
  <c r="M10608" i="1"/>
  <c r="L10606" i="1"/>
  <c r="M10606" i="1"/>
  <c r="L10614" i="1"/>
  <c r="M10614" i="1"/>
  <c r="L10618" i="1"/>
  <c r="M10618" i="1"/>
  <c r="L10619" i="1"/>
  <c r="M10619" i="1"/>
  <c r="L10629" i="1"/>
  <c r="M10629" i="1"/>
  <c r="L10630" i="1"/>
  <c r="M10630" i="1"/>
  <c r="L10637" i="1"/>
  <c r="M10637" i="1"/>
  <c r="L10738" i="1"/>
  <c r="M10738" i="1"/>
  <c r="L10745" i="1"/>
  <c r="M10745" i="1"/>
  <c r="L10751" i="1"/>
  <c r="M10751" i="1"/>
  <c r="L10758" i="1"/>
  <c r="M10758" i="1"/>
  <c r="L10768" i="1"/>
  <c r="M10768" i="1"/>
  <c r="L10774" i="1"/>
  <c r="M10774" i="1"/>
  <c r="L10777" i="1"/>
  <c r="M10777" i="1"/>
  <c r="L10781" i="1"/>
  <c r="M10781" i="1"/>
  <c r="L10782" i="1"/>
  <c r="M10782" i="1"/>
  <c r="L10783" i="1"/>
  <c r="M10783" i="1"/>
  <c r="L10784" i="1"/>
  <c r="M10784" i="1"/>
  <c r="L10787" i="1"/>
  <c r="M10787" i="1"/>
  <c r="L10788" i="1"/>
  <c r="M10788" i="1"/>
  <c r="L10789" i="1"/>
  <c r="M10789" i="1"/>
  <c r="L10791" i="1"/>
  <c r="M10791" i="1"/>
  <c r="L10792" i="1"/>
  <c r="M10792" i="1"/>
  <c r="L10795" i="1"/>
  <c r="M10795" i="1"/>
  <c r="L10796" i="1"/>
  <c r="M10796" i="1"/>
  <c r="L10797" i="1"/>
  <c r="M10797" i="1"/>
  <c r="L9848" i="1"/>
  <c r="M9848" i="1"/>
  <c r="L9860" i="1"/>
  <c r="M9860" i="1"/>
  <c r="L9861" i="1"/>
  <c r="M9861" i="1"/>
  <c r="L9863" i="1"/>
  <c r="M9863" i="1"/>
  <c r="L9889" i="1"/>
  <c r="M9889" i="1"/>
  <c r="L9896" i="1"/>
  <c r="M9896" i="1"/>
  <c r="L9907" i="1"/>
  <c r="M9907" i="1"/>
  <c r="L9939" i="1"/>
  <c r="M9939" i="1"/>
  <c r="L9941" i="1"/>
  <c r="M9941" i="1"/>
  <c r="L9944" i="1"/>
  <c r="M9944" i="1"/>
  <c r="L9977" i="1"/>
  <c r="M9977" i="1"/>
  <c r="L9992" i="1"/>
  <c r="M9992" i="1"/>
  <c r="L10000" i="1"/>
  <c r="M10000" i="1"/>
  <c r="L10002" i="1"/>
  <c r="M10002" i="1"/>
  <c r="L10004" i="1"/>
  <c r="M10004" i="1"/>
  <c r="L10030" i="1"/>
  <c r="M10030" i="1"/>
  <c r="L10031" i="1"/>
  <c r="M10031" i="1"/>
  <c r="L10035" i="1"/>
  <c r="M10035" i="1"/>
  <c r="L10130" i="1"/>
  <c r="M10130" i="1"/>
  <c r="L10136" i="1"/>
  <c r="M10136" i="1"/>
  <c r="L10160" i="1"/>
  <c r="M10160" i="1"/>
  <c r="L9929" i="1"/>
  <c r="M9929" i="1"/>
  <c r="L10175" i="1"/>
  <c r="M10175" i="1"/>
  <c r="L10178" i="1"/>
  <c r="M10178" i="1"/>
  <c r="L10182" i="1"/>
  <c r="M10182" i="1"/>
  <c r="L10183" i="1"/>
  <c r="M10183" i="1"/>
  <c r="L10193" i="1"/>
  <c r="M10193" i="1"/>
  <c r="L10196" i="1"/>
  <c r="M10196" i="1"/>
  <c r="L10198" i="1"/>
  <c r="M10198" i="1"/>
  <c r="L10218" i="1"/>
  <c r="M10218" i="1"/>
  <c r="L10225" i="1"/>
  <c r="M10225" i="1"/>
  <c r="L10237" i="1"/>
  <c r="M10237" i="1"/>
  <c r="L10243" i="1"/>
  <c r="M10243" i="1"/>
  <c r="L10246" i="1"/>
  <c r="M10246" i="1"/>
  <c r="L10248" i="1"/>
  <c r="M10248" i="1"/>
  <c r="L10293" i="1"/>
  <c r="M10293" i="1"/>
  <c r="L10303" i="1"/>
  <c r="M10303" i="1"/>
  <c r="L10304" i="1"/>
  <c r="M10304" i="1"/>
  <c r="L10305" i="1"/>
  <c r="M10305" i="1"/>
  <c r="L10309" i="1"/>
  <c r="M10309" i="1"/>
  <c r="L10311" i="1"/>
  <c r="M10311" i="1"/>
  <c r="L10324" i="1"/>
  <c r="M10324" i="1"/>
  <c r="L10329" i="1"/>
  <c r="M10329" i="1"/>
  <c r="L10330" i="1"/>
  <c r="M10330" i="1"/>
  <c r="L10340" i="1"/>
  <c r="M10340" i="1"/>
  <c r="L10349" i="1"/>
  <c r="M10349" i="1"/>
  <c r="L10357" i="1"/>
  <c r="M10357" i="1"/>
  <c r="L10371" i="1"/>
  <c r="M10371" i="1"/>
  <c r="L10373" i="1"/>
  <c r="M10373" i="1"/>
  <c r="L10374" i="1"/>
  <c r="M10374" i="1"/>
  <c r="L10379" i="1"/>
  <c r="M10379" i="1"/>
  <c r="L10406" i="1"/>
  <c r="M10406" i="1"/>
  <c r="L10415" i="1"/>
  <c r="M10415" i="1"/>
  <c r="L10419" i="1"/>
  <c r="M10419" i="1"/>
  <c r="L10434" i="1"/>
  <c r="M10434" i="1"/>
  <c r="L10481" i="1"/>
  <c r="M10481" i="1"/>
  <c r="L10524" i="1"/>
  <c r="M10524" i="1"/>
  <c r="L10525" i="1"/>
  <c r="M10525" i="1"/>
  <c r="L10526" i="1"/>
  <c r="M10526" i="1"/>
  <c r="L10532" i="1"/>
  <c r="M10532" i="1"/>
  <c r="L10536" i="1"/>
  <c r="M10536" i="1"/>
  <c r="L10537" i="1"/>
  <c r="M10537" i="1"/>
  <c r="L10539" i="1"/>
  <c r="M10539" i="1"/>
  <c r="L10546" i="1"/>
  <c r="M10546" i="1"/>
  <c r="L10552" i="1"/>
  <c r="M10552" i="1"/>
  <c r="L10568" i="1"/>
  <c r="M10568" i="1"/>
  <c r="L9852" i="1"/>
  <c r="M9852" i="1"/>
  <c r="L9854" i="1"/>
  <c r="M9854" i="1"/>
  <c r="L9858" i="1"/>
  <c r="M9858" i="1"/>
  <c r="L9881" i="1"/>
  <c r="M9881" i="1"/>
  <c r="L9883" i="1"/>
  <c r="M9883" i="1"/>
  <c r="L9902" i="1"/>
  <c r="M9902" i="1"/>
  <c r="L10003" i="1"/>
  <c r="M10003" i="1"/>
  <c r="L10014" i="1"/>
  <c r="M10014" i="1"/>
  <c r="L10018" i="1"/>
  <c r="M10018" i="1"/>
  <c r="L10022" i="1"/>
  <c r="M10022" i="1"/>
  <c r="L10033" i="1"/>
  <c r="M10033" i="1"/>
  <c r="L10220" i="1"/>
  <c r="M10220" i="1"/>
  <c r="L10223" i="1"/>
  <c r="M10223" i="1"/>
  <c r="L10227" i="1"/>
  <c r="M10227" i="1"/>
  <c r="L10234" i="1"/>
  <c r="M10234" i="1"/>
  <c r="L10239" i="1"/>
  <c r="M10239" i="1"/>
  <c r="L10240" i="1"/>
  <c r="M10240" i="1"/>
  <c r="L10241" i="1"/>
  <c r="M10241" i="1"/>
  <c r="L10242" i="1"/>
  <c r="M10242" i="1"/>
  <c r="L10270" i="1"/>
  <c r="M10270" i="1"/>
  <c r="L10271" i="1"/>
  <c r="M10271" i="1"/>
  <c r="L10274" i="1"/>
  <c r="M10274" i="1"/>
  <c r="L10342" i="1"/>
  <c r="M10342" i="1"/>
  <c r="L10388" i="1"/>
  <c r="M10388" i="1"/>
  <c r="L10389" i="1"/>
  <c r="M10389" i="1"/>
  <c r="L10399" i="1"/>
  <c r="M10399" i="1"/>
  <c r="L10442" i="1"/>
  <c r="M10442" i="1"/>
  <c r="L10571" i="1"/>
  <c r="M10571" i="1"/>
  <c r="L10578" i="1"/>
  <c r="M10578" i="1"/>
  <c r="L10582" i="1"/>
  <c r="M10582" i="1"/>
  <c r="L10583" i="1"/>
  <c r="M10583" i="1"/>
  <c r="L10589" i="1"/>
  <c r="M10589" i="1"/>
  <c r="L10605" i="1"/>
  <c r="M10605" i="1"/>
  <c r="L10613" i="1"/>
  <c r="M10613" i="1"/>
  <c r="L10622" i="1"/>
  <c r="M10622" i="1"/>
  <c r="L10626" i="1"/>
  <c r="M10626" i="1"/>
  <c r="L10635" i="1"/>
  <c r="M10635" i="1"/>
  <c r="L10639" i="1"/>
  <c r="M10639" i="1"/>
  <c r="L10642" i="1"/>
  <c r="M10642" i="1"/>
  <c r="L10652" i="1"/>
  <c r="M10652" i="1"/>
  <c r="L10655" i="1"/>
  <c r="M10655" i="1"/>
  <c r="L10656" i="1"/>
  <c r="M10656" i="1"/>
  <c r="L10659" i="1"/>
  <c r="M10659" i="1"/>
  <c r="L10668" i="1"/>
  <c r="M10668" i="1"/>
  <c r="L10671" i="1"/>
  <c r="M10671" i="1"/>
  <c r="L10676" i="1"/>
  <c r="M10676" i="1"/>
  <c r="L10678" i="1"/>
  <c r="M10678" i="1"/>
  <c r="L10682" i="1"/>
  <c r="M10682" i="1"/>
  <c r="L10683" i="1"/>
  <c r="M10683" i="1"/>
  <c r="L10687" i="1"/>
  <c r="M10687" i="1"/>
  <c r="L10696" i="1"/>
  <c r="M10696" i="1"/>
  <c r="L10697" i="1"/>
  <c r="M10697" i="1"/>
  <c r="L10701" i="1"/>
  <c r="M10701" i="1"/>
  <c r="L10710" i="1"/>
  <c r="M10710" i="1"/>
  <c r="L10723" i="1"/>
  <c r="M10723" i="1"/>
  <c r="L10731" i="1"/>
  <c r="M10731" i="1"/>
  <c r="L10736" i="1"/>
  <c r="M10736" i="1"/>
  <c r="L10739" i="1"/>
  <c r="M10739" i="1"/>
  <c r="L10740" i="1"/>
  <c r="M10740" i="1"/>
  <c r="L10742" i="1"/>
  <c r="M10742" i="1"/>
  <c r="L10748" i="1"/>
  <c r="M10748" i="1"/>
  <c r="L10750" i="1"/>
  <c r="M10750" i="1"/>
  <c r="L10756" i="1"/>
  <c r="M10756" i="1"/>
  <c r="L10762" i="1"/>
  <c r="M10762" i="1"/>
  <c r="L10763" i="1"/>
  <c r="M10763" i="1"/>
  <c r="L9927" i="1"/>
  <c r="M9927" i="1"/>
  <c r="L9931" i="1"/>
  <c r="M9931" i="1"/>
  <c r="L10084" i="1"/>
  <c r="M10084" i="1"/>
  <c r="L10090" i="1"/>
  <c r="M10090" i="1"/>
  <c r="L10101" i="1"/>
  <c r="M10101" i="1"/>
  <c r="L10102" i="1"/>
  <c r="M10102" i="1"/>
  <c r="L10103" i="1"/>
  <c r="M10103" i="1"/>
  <c r="L10115" i="1"/>
  <c r="M10115" i="1"/>
  <c r="L10126" i="1"/>
  <c r="M10126" i="1"/>
  <c r="L10129" i="1"/>
  <c r="M10129" i="1"/>
  <c r="L10131" i="1"/>
  <c r="M10131" i="1"/>
  <c r="L10135" i="1"/>
  <c r="M10135" i="1"/>
  <c r="L10145" i="1"/>
  <c r="M10145" i="1"/>
  <c r="L10171" i="1"/>
  <c r="M10171" i="1"/>
  <c r="L10208" i="1"/>
  <c r="M10208" i="1"/>
  <c r="L10226" i="1"/>
  <c r="M10226" i="1"/>
  <c r="L10251" i="1"/>
  <c r="M10251" i="1"/>
  <c r="L10255" i="1"/>
  <c r="M10255" i="1"/>
  <c r="L10263" i="1"/>
  <c r="M10263" i="1"/>
  <c r="L10264" i="1"/>
  <c r="M10264" i="1"/>
  <c r="L10266" i="1"/>
  <c r="M10266" i="1"/>
  <c r="L10275" i="1"/>
  <c r="M10275" i="1"/>
  <c r="L10276" i="1"/>
  <c r="M10276" i="1"/>
  <c r="L10282" i="1"/>
  <c r="M10282" i="1"/>
  <c r="L10283" i="1"/>
  <c r="M10283" i="1"/>
  <c r="L10289" i="1"/>
  <c r="M10289" i="1"/>
  <c r="L10316" i="1"/>
  <c r="M10316" i="1"/>
  <c r="L10331" i="1"/>
  <c r="M10331" i="1"/>
  <c r="L10350" i="1"/>
  <c r="M10350" i="1"/>
  <c r="L10354" i="1"/>
  <c r="M10354" i="1"/>
  <c r="L10366" i="1"/>
  <c r="M10366" i="1"/>
  <c r="L10367" i="1"/>
  <c r="M10367" i="1"/>
  <c r="L10378" i="1"/>
  <c r="M10378" i="1"/>
  <c r="L10428" i="1"/>
  <c r="M10428" i="1"/>
  <c r="L10430" i="1"/>
  <c r="M10430" i="1"/>
  <c r="L10437" i="1"/>
  <c r="M10437" i="1"/>
  <c r="L10458" i="1"/>
  <c r="M10458" i="1"/>
  <c r="L10460" i="1"/>
  <c r="M10460" i="1"/>
  <c r="L10468" i="1"/>
  <c r="M10468" i="1"/>
  <c r="L10469" i="1"/>
  <c r="M10469" i="1"/>
  <c r="L10483" i="1"/>
  <c r="M10483" i="1"/>
  <c r="L10484" i="1"/>
  <c r="M10484" i="1"/>
  <c r="L10490" i="1"/>
  <c r="M10490" i="1"/>
  <c r="L10491" i="1"/>
  <c r="M10491" i="1"/>
  <c r="L10549" i="1"/>
  <c r="M10549" i="1"/>
  <c r="L10554" i="1"/>
  <c r="M10554" i="1"/>
  <c r="L10574" i="1"/>
  <c r="M10574" i="1"/>
  <c r="L10577" i="1"/>
  <c r="M10577" i="1"/>
  <c r="L10674" i="1"/>
  <c r="M10674" i="1"/>
  <c r="L10693" i="1"/>
  <c r="M10693" i="1"/>
  <c r="L10694" i="1"/>
  <c r="M10694" i="1"/>
  <c r="L10705" i="1"/>
  <c r="M10705" i="1"/>
  <c r="L10714" i="1"/>
  <c r="M10714" i="1"/>
  <c r="L10716" i="1"/>
  <c r="M10716" i="1"/>
  <c r="L10725" i="1"/>
  <c r="M10725" i="1"/>
  <c r="L10730" i="1"/>
  <c r="M10730" i="1"/>
  <c r="L10735" i="1"/>
  <c r="M10735" i="1"/>
  <c r="L10741" i="1"/>
  <c r="M10741" i="1"/>
  <c r="L10743" i="1"/>
  <c r="M10743" i="1"/>
  <c r="L10744" i="1"/>
  <c r="M10744" i="1"/>
  <c r="L10746" i="1"/>
  <c r="M10746" i="1"/>
  <c r="L10747" i="1"/>
  <c r="M10747" i="1"/>
  <c r="L10749" i="1"/>
  <c r="M10749" i="1"/>
  <c r="L10752" i="1"/>
  <c r="M10752" i="1"/>
  <c r="L9847" i="1"/>
  <c r="M9847" i="1"/>
  <c r="L9851" i="1"/>
  <c r="M9851" i="1"/>
  <c r="L9859" i="1"/>
  <c r="M9859" i="1"/>
  <c r="L9898" i="1"/>
  <c r="M9898" i="1"/>
  <c r="L9921" i="1"/>
  <c r="M9921" i="1"/>
  <c r="L9958" i="1"/>
  <c r="M9958" i="1"/>
  <c r="L9962" i="1"/>
  <c r="M9962" i="1"/>
  <c r="L9963" i="1"/>
  <c r="M9963" i="1"/>
  <c r="L10053" i="1"/>
  <c r="M10053" i="1"/>
  <c r="L10133" i="1"/>
  <c r="M10133" i="1"/>
  <c r="L10148" i="1"/>
  <c r="M10148" i="1"/>
  <c r="L10150" i="1"/>
  <c r="M10150" i="1"/>
  <c r="L10151" i="1"/>
  <c r="M10151" i="1"/>
  <c r="L10152" i="1"/>
  <c r="M10152" i="1"/>
  <c r="L10153" i="1"/>
  <c r="M10153" i="1"/>
  <c r="L10154" i="1"/>
  <c r="M10154" i="1"/>
  <c r="L10173" i="1"/>
  <c r="M10173" i="1"/>
  <c r="L10211" i="1"/>
  <c r="M10211" i="1"/>
  <c r="L10212" i="1"/>
  <c r="M10212" i="1"/>
  <c r="L10216" i="1"/>
  <c r="M10216" i="1"/>
  <c r="L10272" i="1"/>
  <c r="M10272" i="1"/>
  <c r="L10277" i="1"/>
  <c r="M10277" i="1"/>
  <c r="L10279" i="1"/>
  <c r="M10279" i="1"/>
  <c r="L10280" i="1"/>
  <c r="M10280" i="1"/>
  <c r="L10308" i="1"/>
  <c r="M10308" i="1"/>
  <c r="L10313" i="1"/>
  <c r="M10313" i="1"/>
  <c r="L10320" i="1"/>
  <c r="M10320" i="1"/>
  <c r="L10321" i="1"/>
  <c r="M10321" i="1"/>
  <c r="L10323" i="1"/>
  <c r="M10323" i="1"/>
  <c r="L10327" i="1"/>
  <c r="M10327" i="1"/>
  <c r="L10334" i="1"/>
  <c r="M10334" i="1"/>
  <c r="L10337" i="1"/>
  <c r="M10337" i="1"/>
  <c r="L10355" i="1"/>
  <c r="M10355" i="1"/>
  <c r="L10447" i="1"/>
  <c r="M10447" i="1"/>
  <c r="L10452" i="1"/>
  <c r="M10452" i="1"/>
  <c r="L10454" i="1"/>
  <c r="M10454" i="1"/>
  <c r="L10464" i="1"/>
  <c r="M10464" i="1"/>
  <c r="L10465" i="1"/>
  <c r="M10465" i="1"/>
  <c r="L10540" i="1"/>
  <c r="M10540" i="1"/>
  <c r="L10753" i="1"/>
  <c r="M10753" i="1"/>
  <c r="L10759" i="1"/>
  <c r="M10759" i="1"/>
  <c r="L10761" i="1"/>
  <c r="M10761" i="1"/>
  <c r="L10764" i="1"/>
  <c r="M10764" i="1"/>
  <c r="L10765" i="1"/>
  <c r="M10765" i="1"/>
  <c r="L10767" i="1"/>
  <c r="M10767" i="1"/>
  <c r="L10769" i="1"/>
  <c r="M10769" i="1"/>
  <c r="L10773" i="1"/>
  <c r="M10773" i="1"/>
  <c r="L10798" i="1"/>
  <c r="M10798" i="1"/>
  <c r="L10799" i="1"/>
  <c r="M10799" i="1"/>
  <c r="L10800" i="1"/>
  <c r="M10800" i="1"/>
  <c r="L10801" i="1"/>
  <c r="M10801" i="1"/>
  <c r="L10802" i="1"/>
  <c r="M10802" i="1"/>
  <c r="L10805" i="1"/>
  <c r="M10805" i="1"/>
  <c r="L10806" i="1"/>
  <c r="M10806" i="1"/>
  <c r="L10807" i="1"/>
  <c r="M10807" i="1"/>
  <c r="L10808" i="1"/>
  <c r="M10808" i="1"/>
  <c r="L10809" i="1"/>
  <c r="M10809" i="1"/>
  <c r="L10810" i="1"/>
  <c r="M10810" i="1"/>
  <c r="L10819" i="1"/>
  <c r="M10819" i="1"/>
  <c r="L10820" i="1"/>
  <c r="M10820" i="1"/>
  <c r="L10825" i="1"/>
  <c r="M10825" i="1"/>
  <c r="L10826" i="1"/>
  <c r="M10826" i="1"/>
  <c r="L10827" i="1"/>
  <c r="M10827" i="1"/>
  <c r="L10828" i="1"/>
  <c r="M10828" i="1"/>
  <c r="L10832" i="1"/>
  <c r="M10832" i="1"/>
  <c r="L10833" i="1"/>
  <c r="M10833" i="1"/>
  <c r="L10834" i="1"/>
  <c r="M10834" i="1"/>
  <c r="L10835" i="1"/>
  <c r="M10835" i="1"/>
  <c r="L10836" i="1"/>
  <c r="M10836" i="1"/>
  <c r="L10837" i="1"/>
  <c r="M10837" i="1"/>
  <c r="L10838" i="1"/>
  <c r="M10838" i="1"/>
  <c r="L10839" i="1"/>
  <c r="M10839" i="1"/>
  <c r="L9862" i="1"/>
  <c r="M9862" i="1"/>
  <c r="L9873" i="1"/>
  <c r="M9873" i="1"/>
  <c r="L9876" i="1"/>
  <c r="M9876" i="1"/>
  <c r="L9885" i="1"/>
  <c r="M9885" i="1"/>
  <c r="L9888" i="1"/>
  <c r="M9888" i="1"/>
  <c r="L9891" i="1"/>
  <c r="M9891" i="1"/>
  <c r="L9936" i="1"/>
  <c r="M9936" i="1"/>
  <c r="L9964" i="1"/>
  <c r="M9964" i="1"/>
  <c r="L9993" i="1"/>
  <c r="M9993" i="1"/>
  <c r="L9995" i="1"/>
  <c r="M9995" i="1"/>
  <c r="L9998" i="1"/>
  <c r="M9998" i="1"/>
  <c r="L10047" i="1"/>
  <c r="M10047" i="1"/>
  <c r="L10048" i="1"/>
  <c r="M10048" i="1"/>
  <c r="L10049" i="1"/>
  <c r="M10049" i="1"/>
  <c r="L10052" i="1"/>
  <c r="M10052" i="1"/>
  <c r="L10064" i="1"/>
  <c r="M10064" i="1"/>
  <c r="L10066" i="1"/>
  <c r="M10066" i="1"/>
  <c r="L10070" i="1"/>
  <c r="M10070" i="1"/>
  <c r="L10107" i="1"/>
  <c r="M10107" i="1"/>
  <c r="L10108" i="1"/>
  <c r="M10108" i="1"/>
  <c r="L10124" i="1"/>
  <c r="M10124" i="1"/>
  <c r="L10128" i="1"/>
  <c r="M10128" i="1"/>
  <c r="L10137" i="1"/>
  <c r="M10137" i="1"/>
  <c r="L10138" i="1"/>
  <c r="M10138" i="1"/>
  <c r="L10143" i="1"/>
  <c r="M10143" i="1"/>
  <c r="L10144" i="1"/>
  <c r="M10144" i="1"/>
  <c r="L10195" i="1"/>
  <c r="M10195" i="1"/>
  <c r="L10231" i="1"/>
  <c r="M10231" i="1"/>
  <c r="L10232" i="1"/>
  <c r="M10232" i="1"/>
  <c r="L10249" i="1"/>
  <c r="M10249" i="1"/>
  <c r="L10250" i="1"/>
  <c r="M10250" i="1"/>
  <c r="L10254" i="1"/>
  <c r="M10254" i="1"/>
  <c r="L10257" i="1"/>
  <c r="M10257" i="1"/>
  <c r="L10256" i="1"/>
  <c r="M10256" i="1"/>
  <c r="L10261" i="1"/>
  <c r="M10261" i="1"/>
  <c r="L10265" i="1"/>
  <c r="M10265" i="1"/>
  <c r="L10268" i="1"/>
  <c r="M10268" i="1"/>
  <c r="L10269" i="1"/>
  <c r="M10269" i="1"/>
  <c r="L10273" i="1"/>
  <c r="M10273" i="1"/>
  <c r="L10278" i="1"/>
  <c r="M10278" i="1"/>
  <c r="L10281" i="1"/>
  <c r="M10281" i="1"/>
  <c r="L10285" i="1"/>
  <c r="M10285" i="1"/>
  <c r="L10287" i="1"/>
  <c r="M10287" i="1"/>
  <c r="L10348" i="1"/>
  <c r="M10348" i="1"/>
  <c r="L10362" i="1"/>
  <c r="M10362" i="1"/>
  <c r="L10400" i="1"/>
  <c r="M10400" i="1"/>
  <c r="L10401" i="1"/>
  <c r="M10401" i="1"/>
  <c r="L10411" i="1"/>
  <c r="M10411" i="1"/>
  <c r="L10425" i="1"/>
  <c r="M10425" i="1"/>
  <c r="L10429" i="1"/>
  <c r="M10429" i="1"/>
  <c r="L10455" i="1"/>
  <c r="M10455" i="1"/>
  <c r="L10459" i="1"/>
  <c r="M10459" i="1"/>
  <c r="L10488" i="1"/>
  <c r="M10488" i="1"/>
  <c r="L10529" i="1"/>
  <c r="M10529" i="1"/>
  <c r="L10530" i="1"/>
  <c r="M10530" i="1"/>
  <c r="L10590" i="1"/>
  <c r="M10590" i="1"/>
  <c r="L10592" i="1"/>
  <c r="M10592" i="1"/>
  <c r="L10593" i="1"/>
  <c r="M10593" i="1"/>
  <c r="L10599" i="1"/>
  <c r="M10599" i="1"/>
  <c r="L10601" i="1"/>
  <c r="M10601" i="1"/>
  <c r="L10609" i="1"/>
  <c r="M10609" i="1"/>
  <c r="L9867" i="1"/>
  <c r="M9867" i="1"/>
  <c r="L9874" i="1"/>
  <c r="M9874" i="1"/>
  <c r="L9991" i="1"/>
  <c r="M9991" i="1"/>
  <c r="L10081" i="1"/>
  <c r="M10081" i="1"/>
  <c r="L10087" i="1"/>
  <c r="M10087" i="1"/>
  <c r="L10094" i="1"/>
  <c r="M10094" i="1"/>
  <c r="L10109" i="1"/>
  <c r="M10109" i="1"/>
  <c r="L10111" i="1"/>
  <c r="M10111" i="1"/>
  <c r="L10118" i="1"/>
  <c r="M10118" i="1"/>
  <c r="L10162" i="1"/>
  <c r="M10162" i="1"/>
  <c r="L10164" i="1"/>
  <c r="M10164" i="1"/>
  <c r="L10203" i="1"/>
  <c r="M10203" i="1"/>
  <c r="L10209" i="1"/>
  <c r="M10209" i="1"/>
  <c r="L10219" i="1"/>
  <c r="M10219" i="1"/>
  <c r="L10221" i="1"/>
  <c r="M10221" i="1"/>
  <c r="L10224" i="1"/>
  <c r="M10224" i="1"/>
  <c r="L10228" i="1"/>
  <c r="M10228" i="1"/>
  <c r="L10229" i="1"/>
  <c r="M10229" i="1"/>
  <c r="L10244" i="1"/>
  <c r="M10244" i="1"/>
  <c r="L10333" i="1"/>
  <c r="M10333" i="1"/>
  <c r="L10335" i="1"/>
  <c r="M10335" i="1"/>
  <c r="L10336" i="1"/>
  <c r="M10336" i="1"/>
  <c r="L10360" i="1"/>
  <c r="M10360" i="1"/>
  <c r="L10377" i="1"/>
  <c r="M10377" i="1"/>
  <c r="L10382" i="1"/>
  <c r="M10382" i="1"/>
  <c r="L10383" i="1"/>
  <c r="M10383" i="1"/>
  <c r="L10410" i="1"/>
  <c r="M10410" i="1"/>
  <c r="L10412" i="1"/>
  <c r="M10412" i="1"/>
  <c r="L10416" i="1"/>
  <c r="M10416" i="1"/>
  <c r="L10417" i="1"/>
  <c r="M10417" i="1"/>
  <c r="L10440" i="1"/>
  <c r="M10440" i="1"/>
  <c r="L10449" i="1"/>
  <c r="M10449" i="1"/>
  <c r="L10522" i="1"/>
  <c r="M10522" i="1"/>
  <c r="L10562" i="1"/>
  <c r="M10562" i="1"/>
  <c r="L10612" i="1"/>
  <c r="M10612" i="1"/>
  <c r="L10624" i="1"/>
  <c r="M10624" i="1"/>
  <c r="L10627" i="1"/>
  <c r="M10627" i="1"/>
  <c r="L10653" i="1"/>
  <c r="M10653" i="1"/>
  <c r="L10654" i="1"/>
  <c r="M10654" i="1"/>
  <c r="L10658" i="1"/>
  <c r="M10658" i="1"/>
  <c r="L10680" i="1"/>
  <c r="M10680" i="1"/>
  <c r="L10684" i="1"/>
  <c r="M10684" i="1"/>
  <c r="L10686" i="1"/>
  <c r="M10686" i="1"/>
  <c r="L10688" i="1"/>
  <c r="M10688" i="1"/>
  <c r="L10689" i="1"/>
  <c r="M10689" i="1"/>
  <c r="L10690" i="1"/>
  <c r="M10690" i="1"/>
  <c r="L10691" i="1"/>
  <c r="M10691" i="1"/>
  <c r="L10702" i="1"/>
  <c r="M10702" i="1"/>
  <c r="L10707" i="1"/>
  <c r="M10707" i="1"/>
  <c r="L10709" i="1"/>
  <c r="M10709" i="1"/>
  <c r="L10727" i="1"/>
  <c r="M10727" i="1"/>
  <c r="L10734" i="1"/>
  <c r="M10734" i="1"/>
  <c r="L10760" i="1"/>
  <c r="M10760" i="1"/>
  <c r="L10766" i="1"/>
  <c r="M10766" i="1"/>
  <c r="L10775" i="1"/>
  <c r="M10775" i="1"/>
  <c r="L10776" i="1"/>
  <c r="M10776" i="1"/>
  <c r="L10778" i="1"/>
  <c r="M10778" i="1"/>
  <c r="L10780" i="1"/>
  <c r="M10780" i="1"/>
  <c r="L10790" i="1"/>
  <c r="M10790" i="1"/>
  <c r="L10793" i="1"/>
  <c r="M10793" i="1"/>
  <c r="L10813" i="1"/>
  <c r="M10813" i="1"/>
  <c r="L10814" i="1"/>
  <c r="M10814" i="1"/>
  <c r="L10815" i="1"/>
  <c r="M10815" i="1"/>
  <c r="L10816" i="1"/>
  <c r="M10816" i="1"/>
  <c r="L10821" i="1"/>
  <c r="M10821" i="1"/>
  <c r="L10823" i="1"/>
  <c r="M10823" i="1"/>
  <c r="L10829" i="1"/>
  <c r="M10829" i="1"/>
  <c r="L10830" i="1"/>
  <c r="M10830" i="1"/>
  <c r="L10831" i="1"/>
  <c r="M10831" i="1"/>
  <c r="L9842" i="1"/>
  <c r="M9842" i="1"/>
  <c r="L9844" i="1"/>
  <c r="M9844" i="1"/>
  <c r="L9846" i="1"/>
  <c r="M9846" i="1"/>
  <c r="L9855" i="1"/>
  <c r="M9855" i="1"/>
  <c r="L9875" i="1"/>
  <c r="M9875" i="1"/>
  <c r="L9912" i="1"/>
  <c r="M9912" i="1"/>
  <c r="L9932" i="1"/>
  <c r="M9932" i="1"/>
  <c r="L9930" i="1"/>
  <c r="M9930" i="1"/>
  <c r="L9943" i="1"/>
  <c r="M9943" i="1"/>
  <c r="L9973" i="1"/>
  <c r="M9973" i="1"/>
  <c r="L9974" i="1"/>
  <c r="M9974" i="1"/>
  <c r="L9976" i="1"/>
  <c r="M9976" i="1"/>
  <c r="L9981" i="1"/>
  <c r="M9981" i="1"/>
  <c r="L9984" i="1"/>
  <c r="M9984" i="1"/>
  <c r="L9987" i="1"/>
  <c r="M9987" i="1"/>
  <c r="L9988" i="1"/>
  <c r="M9988" i="1"/>
  <c r="L9990" i="1"/>
  <c r="M9990" i="1"/>
  <c r="L9996" i="1"/>
  <c r="M9996" i="1"/>
  <c r="L9997" i="1"/>
  <c r="M9997" i="1"/>
  <c r="L9999" i="1"/>
  <c r="M9999" i="1"/>
  <c r="L10001" i="1"/>
  <c r="M10001" i="1"/>
  <c r="L10006" i="1"/>
  <c r="M10006" i="1"/>
  <c r="L10008" i="1"/>
  <c r="M10008" i="1"/>
  <c r="L10013" i="1"/>
  <c r="M10013" i="1"/>
  <c r="L10023" i="1"/>
  <c r="M10023" i="1"/>
  <c r="L10024" i="1"/>
  <c r="M10024" i="1"/>
  <c r="L10056" i="1"/>
  <c r="M10056" i="1"/>
  <c r="L10062" i="1"/>
  <c r="M10062" i="1"/>
  <c r="L10063" i="1"/>
  <c r="M10063" i="1"/>
  <c r="L10076" i="1"/>
  <c r="M10076" i="1"/>
  <c r="L10184" i="1"/>
  <c r="M10184" i="1"/>
  <c r="L10207" i="1"/>
  <c r="M10207" i="1"/>
  <c r="L10213" i="1"/>
  <c r="M10213" i="1"/>
  <c r="L10217" i="1"/>
  <c r="M10217" i="1"/>
  <c r="L10252" i="1"/>
  <c r="M10252" i="1"/>
  <c r="L10328" i="1"/>
  <c r="M10328" i="1"/>
  <c r="L10385" i="1"/>
  <c r="M10385" i="1"/>
  <c r="L10387" i="1"/>
  <c r="M10387" i="1"/>
  <c r="L10392" i="1"/>
  <c r="M10392" i="1"/>
  <c r="L10477" i="1"/>
  <c r="M10477" i="1"/>
  <c r="L10482" i="1"/>
  <c r="M10482" i="1"/>
  <c r="L10504" i="1"/>
  <c r="M10504" i="1"/>
  <c r="L10505" i="1"/>
  <c r="M10505" i="1"/>
  <c r="L10573" i="1"/>
  <c r="M10573" i="1"/>
  <c r="L10591" i="1"/>
  <c r="M10591" i="1"/>
  <c r="L10604" i="1"/>
  <c r="M10604" i="1"/>
  <c r="L10633" i="1"/>
  <c r="M10633" i="1"/>
  <c r="L10638" i="1"/>
  <c r="M10638" i="1"/>
  <c r="L10640" i="1"/>
  <c r="M10640" i="1"/>
  <c r="L10641" i="1"/>
  <c r="M10641" i="1"/>
  <c r="L10645" i="1"/>
  <c r="M10645" i="1"/>
  <c r="L10650" i="1"/>
  <c r="M10650" i="1"/>
  <c r="L10657" i="1"/>
  <c r="M10657" i="1"/>
  <c r="L10677" i="1"/>
  <c r="M10677" i="1"/>
  <c r="L10679" i="1"/>
  <c r="M10679" i="1"/>
  <c r="L10681" i="1"/>
  <c r="M10681" i="1"/>
  <c r="L10733" i="1"/>
  <c r="M10733" i="1"/>
  <c r="L10737" i="1"/>
  <c r="M10737" i="1"/>
  <c r="L10754" i="1"/>
  <c r="M10754" i="1"/>
  <c r="L10755" i="1"/>
  <c r="M10755" i="1"/>
  <c r="L10757" i="1"/>
  <c r="M10757" i="1"/>
  <c r="L10771" i="1"/>
  <c r="M10771" i="1"/>
  <c r="L9843" i="1"/>
  <c r="M9843" i="1"/>
  <c r="L9845" i="1"/>
  <c r="M9845" i="1"/>
  <c r="L9853" i="1"/>
  <c r="M9853" i="1"/>
  <c r="L9903" i="1"/>
  <c r="M9903" i="1"/>
  <c r="L9935" i="1"/>
  <c r="M9935" i="1"/>
  <c r="L9938" i="1"/>
  <c r="M9938" i="1"/>
  <c r="L9942" i="1"/>
  <c r="M9942" i="1"/>
  <c r="L9945" i="1"/>
  <c r="M9945" i="1"/>
  <c r="L9949" i="1"/>
  <c r="M9949" i="1"/>
  <c r="L9951" i="1"/>
  <c r="M9951" i="1"/>
  <c r="L9952" i="1"/>
  <c r="M9952" i="1"/>
  <c r="L9955" i="1"/>
  <c r="M9955" i="1"/>
  <c r="L10029" i="1"/>
  <c r="M10029" i="1"/>
  <c r="L10036" i="1"/>
  <c r="M10036" i="1"/>
  <c r="L10038" i="1"/>
  <c r="M10038" i="1"/>
  <c r="L10039" i="1"/>
  <c r="M10039" i="1"/>
  <c r="L10040" i="1"/>
  <c r="M10040" i="1"/>
  <c r="L10041" i="1"/>
  <c r="M10041" i="1"/>
  <c r="L10042" i="1"/>
  <c r="M10042" i="1"/>
  <c r="L10045" i="1"/>
  <c r="M10045" i="1"/>
  <c r="L10057" i="1"/>
  <c r="M10057" i="1"/>
  <c r="L10082" i="1"/>
  <c r="M10082" i="1"/>
  <c r="L10156" i="1"/>
  <c r="M10156" i="1"/>
  <c r="L10165" i="1"/>
  <c r="M10165" i="1"/>
  <c r="L10179" i="1"/>
  <c r="M10179" i="1"/>
  <c r="L10180" i="1"/>
  <c r="M10180" i="1"/>
  <c r="L10197" i="1"/>
  <c r="M10197" i="1"/>
  <c r="L10202" i="1"/>
  <c r="M10202" i="1"/>
  <c r="L10206" i="1"/>
  <c r="M10206" i="1"/>
  <c r="L10214" i="1"/>
  <c r="M10214" i="1"/>
  <c r="L10215" i="1"/>
  <c r="M10215" i="1"/>
  <c r="L10253" i="1"/>
  <c r="M10253" i="1"/>
  <c r="L10260" i="1"/>
  <c r="M10260" i="1"/>
  <c r="L10300" i="1"/>
  <c r="M10300" i="1"/>
  <c r="L10318" i="1"/>
  <c r="M10318" i="1"/>
  <c r="L10332" i="1"/>
  <c r="M10332" i="1"/>
  <c r="L10353" i="1"/>
  <c r="M10353" i="1"/>
  <c r="L10361" i="1"/>
  <c r="M10361" i="1"/>
  <c r="L10365" i="1"/>
  <c r="M10365" i="1"/>
  <c r="L10368" i="1"/>
  <c r="M10368" i="1"/>
  <c r="L10386" i="1"/>
  <c r="M10386" i="1"/>
  <c r="L10394" i="1"/>
  <c r="M10394" i="1"/>
  <c r="L10426" i="1"/>
  <c r="M10426" i="1"/>
  <c r="L10496" i="1"/>
  <c r="M10496" i="1"/>
  <c r="L10528" i="1"/>
  <c r="M10528" i="1"/>
  <c r="L10544" i="1"/>
  <c r="M10544" i="1"/>
  <c r="L10545" i="1"/>
  <c r="M10545" i="1"/>
  <c r="L10548" i="1"/>
  <c r="M10548" i="1"/>
  <c r="L10553" i="1"/>
  <c r="M10553" i="1"/>
  <c r="L9899" i="1"/>
  <c r="M9899" i="1"/>
  <c r="L9904" i="1"/>
  <c r="M9904" i="1"/>
  <c r="L9905" i="1"/>
  <c r="M9905" i="1"/>
  <c r="L9906" i="1"/>
  <c r="M9906" i="1"/>
  <c r="L9928" i="1"/>
  <c r="M9928" i="1"/>
  <c r="L9933" i="1"/>
  <c r="M9933" i="1"/>
  <c r="L9948" i="1"/>
  <c r="M9948" i="1"/>
  <c r="L9954" i="1"/>
  <c r="M9954" i="1"/>
  <c r="L9956" i="1"/>
  <c r="M9956" i="1"/>
  <c r="L9968" i="1"/>
  <c r="M9968" i="1"/>
  <c r="L9994" i="1"/>
  <c r="M9994" i="1"/>
  <c r="L10075" i="1"/>
  <c r="M10075" i="1"/>
  <c r="L10083" i="1"/>
  <c r="M10083" i="1"/>
  <c r="L10088" i="1"/>
  <c r="M10088" i="1"/>
  <c r="L10091" i="1"/>
  <c r="M10091" i="1"/>
  <c r="L10092" i="1"/>
  <c r="M10092" i="1"/>
  <c r="L10105" i="1"/>
  <c r="M10105" i="1"/>
  <c r="L10110" i="1"/>
  <c r="M10110" i="1"/>
  <c r="L10117" i="1"/>
  <c r="M10117" i="1"/>
  <c r="L10120" i="1"/>
  <c r="M10120" i="1"/>
  <c r="L10161" i="1"/>
  <c r="M10161" i="1"/>
  <c r="L10172" i="1"/>
  <c r="M10172" i="1"/>
  <c r="L10181" i="1"/>
  <c r="M10181" i="1"/>
  <c r="L10188" i="1"/>
  <c r="M10188" i="1"/>
  <c r="L10191" i="1"/>
  <c r="M10191" i="1"/>
  <c r="L10201" i="1"/>
  <c r="M10201" i="1"/>
  <c r="L10205" i="1"/>
  <c r="M10205" i="1"/>
  <c r="L10222" i="1"/>
  <c r="M10222" i="1"/>
  <c r="L10235" i="1"/>
  <c r="M10235" i="1"/>
  <c r="L10236" i="1"/>
  <c r="M10236" i="1"/>
  <c r="L10375" i="1"/>
  <c r="M10375" i="1"/>
  <c r="L10380" i="1"/>
  <c r="M10380" i="1"/>
  <c r="L10403" i="1"/>
  <c r="M10403" i="1"/>
  <c r="L10404" i="1"/>
  <c r="M10404" i="1"/>
  <c r="L10409" i="1"/>
  <c r="M10409" i="1"/>
  <c r="L10413" i="1"/>
  <c r="M10413" i="1"/>
  <c r="L10414" i="1"/>
  <c r="M10414" i="1"/>
  <c r="L10427" i="1"/>
  <c r="M10427" i="1"/>
  <c r="L10433" i="1"/>
  <c r="M10433" i="1"/>
  <c r="L10435" i="1"/>
  <c r="M10435" i="1"/>
  <c r="L10503" i="1"/>
  <c r="M10503" i="1"/>
  <c r="L10508" i="1"/>
  <c r="M10508" i="1"/>
  <c r="L10533" i="1"/>
  <c r="M10533" i="1"/>
  <c r="L10534" i="1"/>
  <c r="M10534" i="1"/>
  <c r="L10535" i="1"/>
  <c r="M10535" i="1"/>
  <c r="L10538" i="1"/>
  <c r="M10538" i="1"/>
  <c r="L10555" i="1"/>
  <c r="M10555" i="1"/>
  <c r="L10556" i="1"/>
  <c r="M10556" i="1"/>
  <c r="L10558" i="1"/>
  <c r="M10558" i="1"/>
  <c r="L10566" i="1"/>
  <c r="M10566" i="1"/>
  <c r="L10586" i="1"/>
  <c r="M10586" i="1"/>
  <c r="L10587" i="1"/>
  <c r="M10587" i="1"/>
  <c r="L10598" i="1"/>
  <c r="M10598" i="1"/>
  <c r="L10615" i="1"/>
  <c r="M10615" i="1"/>
  <c r="L10617" i="1"/>
  <c r="M10617" i="1"/>
  <c r="L10660" i="1"/>
  <c r="M10660" i="1"/>
  <c r="L10661" i="1"/>
  <c r="M10661" i="1"/>
  <c r="L10665" i="1"/>
  <c r="M10665" i="1"/>
  <c r="L10666" i="1"/>
  <c r="M10666" i="1"/>
  <c r="L10669" i="1"/>
  <c r="M10669" i="1"/>
  <c r="L10672" i="1"/>
  <c r="M10672" i="1"/>
  <c r="L10675" i="1"/>
  <c r="M10675" i="1"/>
  <c r="L10856" i="1"/>
  <c r="M10856" i="1"/>
  <c r="L10891" i="1"/>
  <c r="M10891" i="1"/>
  <c r="L10894" i="1"/>
  <c r="M10894" i="1"/>
  <c r="L10904" i="1"/>
  <c r="M10904" i="1"/>
  <c r="L10905" i="1"/>
  <c r="M10905" i="1"/>
  <c r="L10906" i="1"/>
  <c r="M10906" i="1"/>
  <c r="L10990" i="1"/>
  <c r="M10990" i="1"/>
  <c r="L10991" i="1"/>
  <c r="M10991" i="1"/>
  <c r="L10994" i="1"/>
  <c r="M10994" i="1"/>
  <c r="L10997" i="1"/>
  <c r="M10997" i="1"/>
  <c r="L10998" i="1"/>
  <c r="M10998" i="1"/>
  <c r="L11002" i="1"/>
  <c r="M11002" i="1"/>
  <c r="L11003" i="1"/>
  <c r="M11003" i="1"/>
  <c r="L11006" i="1"/>
  <c r="M11006" i="1"/>
  <c r="L11008" i="1"/>
  <c r="M11008" i="1"/>
  <c r="L11022" i="1"/>
  <c r="M11022" i="1"/>
  <c r="L11034" i="1"/>
  <c r="M11034" i="1"/>
  <c r="L11035" i="1"/>
  <c r="M11035" i="1"/>
  <c r="L11036" i="1"/>
  <c r="M11036" i="1"/>
  <c r="L11038" i="1"/>
  <c r="M11038" i="1"/>
  <c r="L11047" i="1"/>
  <c r="M11047" i="1"/>
  <c r="L11054" i="1"/>
  <c r="M11054" i="1"/>
  <c r="L11072" i="1"/>
  <c r="M11072" i="1"/>
  <c r="L11073" i="1"/>
  <c r="M11073" i="1"/>
  <c r="L11075" i="1"/>
  <c r="M11075" i="1"/>
  <c r="L11084" i="1"/>
  <c r="M11084" i="1"/>
  <c r="L11085" i="1"/>
  <c r="M11085" i="1"/>
  <c r="L11086" i="1"/>
  <c r="M11086" i="1"/>
  <c r="L11088" i="1"/>
  <c r="M11088" i="1"/>
  <c r="L11089" i="1"/>
  <c r="M11089" i="1"/>
  <c r="L11097" i="1"/>
  <c r="M11097" i="1"/>
  <c r="L11104" i="1"/>
  <c r="M11104" i="1"/>
  <c r="L11106" i="1"/>
  <c r="M11106" i="1"/>
  <c r="L11115" i="1"/>
  <c r="M11115" i="1"/>
  <c r="L11151" i="1"/>
  <c r="M11151" i="1"/>
  <c r="L11167" i="1"/>
  <c r="M11167" i="1"/>
  <c r="L11171" i="1"/>
  <c r="M11171" i="1"/>
  <c r="L11176" i="1"/>
  <c r="M11176" i="1"/>
  <c r="L11178" i="1"/>
  <c r="M11178" i="1"/>
  <c r="L11183" i="1"/>
  <c r="M11183" i="1"/>
  <c r="L11185" i="1"/>
  <c r="M11185" i="1"/>
  <c r="L11201" i="1"/>
  <c r="M11201" i="1"/>
  <c r="L11220" i="1"/>
  <c r="M11220" i="1"/>
  <c r="L11223" i="1"/>
  <c r="M11223" i="1"/>
  <c r="L11226" i="1"/>
  <c r="M11226" i="1"/>
  <c r="L11227" i="1"/>
  <c r="M11227" i="1"/>
  <c r="L11233" i="1"/>
  <c r="M11233" i="1"/>
  <c r="L11234" i="1"/>
  <c r="M11234" i="1"/>
  <c r="L11237" i="1"/>
  <c r="M11237" i="1"/>
  <c r="L11238" i="1"/>
  <c r="M11238" i="1"/>
  <c r="L11244" i="1"/>
  <c r="M11244" i="1"/>
  <c r="L11250" i="1"/>
  <c r="M11250" i="1"/>
  <c r="L11251" i="1"/>
  <c r="M11251" i="1"/>
  <c r="L11266" i="1"/>
  <c r="M11266" i="1"/>
  <c r="L11267" i="1"/>
  <c r="M11267" i="1"/>
  <c r="L11286" i="1"/>
  <c r="M11286" i="1"/>
  <c r="L11287" i="1"/>
  <c r="M11287" i="1"/>
  <c r="L11299" i="1"/>
  <c r="M11299" i="1"/>
  <c r="L11316" i="1"/>
  <c r="M11316" i="1"/>
  <c r="L11318" i="1"/>
  <c r="M11318" i="1"/>
  <c r="L11001" i="1"/>
  <c r="M11001" i="1"/>
  <c r="L11155" i="1"/>
  <c r="M11155" i="1"/>
  <c r="L11157" i="1"/>
  <c r="M11157" i="1"/>
  <c r="L11169" i="1"/>
  <c r="M11169" i="1"/>
  <c r="L11187" i="1"/>
  <c r="M11187" i="1"/>
  <c r="L11216" i="1"/>
  <c r="M11216" i="1"/>
  <c r="L11221" i="1"/>
  <c r="M11221" i="1"/>
  <c r="L11228" i="1"/>
  <c r="M11228" i="1"/>
  <c r="L11230" i="1"/>
  <c r="M11230" i="1"/>
  <c r="L11319" i="1"/>
  <c r="M11319" i="1"/>
  <c r="L11328" i="1"/>
  <c r="M11328" i="1"/>
  <c r="L11329" i="1"/>
  <c r="M11329" i="1"/>
  <c r="L11333" i="1"/>
  <c r="M11333" i="1"/>
  <c r="L11335" i="1"/>
  <c r="M11335" i="1"/>
  <c r="L11345" i="1"/>
  <c r="M11345" i="1"/>
  <c r="L11347" i="1"/>
  <c r="M11347" i="1"/>
  <c r="L11382" i="1"/>
  <c r="M11382" i="1"/>
  <c r="L11386" i="1"/>
  <c r="M11386" i="1"/>
  <c r="L11415" i="1"/>
  <c r="M11415" i="1"/>
  <c r="L11420" i="1"/>
  <c r="M11420" i="1"/>
  <c r="L11432" i="1"/>
  <c r="M11432" i="1"/>
  <c r="L11436" i="1"/>
  <c r="M11436" i="1"/>
  <c r="L11448" i="1"/>
  <c r="M11448" i="1"/>
  <c r="L11456" i="1"/>
  <c r="M11456" i="1"/>
  <c r="L11457" i="1"/>
  <c r="M11457" i="1"/>
  <c r="L11458" i="1"/>
  <c r="M11458" i="1"/>
  <c r="L11682" i="1"/>
  <c r="M11682" i="1"/>
  <c r="L11683" i="1"/>
  <c r="M11683" i="1"/>
  <c r="L11684" i="1"/>
  <c r="M11684" i="1"/>
  <c r="L11688" i="1"/>
  <c r="M11688" i="1"/>
  <c r="L11690" i="1"/>
  <c r="M11690" i="1"/>
  <c r="L11696" i="1"/>
  <c r="M11696" i="1"/>
  <c r="L11702" i="1"/>
  <c r="M11702" i="1"/>
  <c r="L11706" i="1"/>
  <c r="M11706" i="1"/>
  <c r="L11709" i="1"/>
  <c r="M11709" i="1"/>
  <c r="L11713" i="1"/>
  <c r="M11713" i="1"/>
  <c r="L11716" i="1"/>
  <c r="M11716" i="1"/>
  <c r="L11719" i="1"/>
  <c r="M11719" i="1"/>
  <c r="L11734" i="1"/>
  <c r="M11734" i="1"/>
  <c r="L11767" i="1"/>
  <c r="M11767" i="1"/>
  <c r="L11768" i="1"/>
  <c r="M11768" i="1"/>
  <c r="L11770" i="1"/>
  <c r="M11770" i="1"/>
  <c r="L11785" i="1"/>
  <c r="M11785" i="1"/>
  <c r="L11798" i="1"/>
  <c r="M11798" i="1"/>
  <c r="L11812" i="1"/>
  <c r="M11812" i="1"/>
  <c r="L11820" i="1"/>
  <c r="M11820" i="1"/>
  <c r="L11828" i="1"/>
  <c r="M11828" i="1"/>
  <c r="L11857" i="1"/>
  <c r="M11857" i="1"/>
  <c r="L11858" i="1"/>
  <c r="M11858" i="1"/>
  <c r="L11859" i="1"/>
  <c r="M11859" i="1"/>
  <c r="L11860" i="1"/>
  <c r="M11860" i="1"/>
  <c r="L11861" i="1"/>
  <c r="M11861" i="1"/>
  <c r="L11862" i="1"/>
  <c r="M11862" i="1"/>
  <c r="L11863" i="1"/>
  <c r="M11863" i="1"/>
  <c r="L11864" i="1"/>
  <c r="M11864" i="1"/>
  <c r="L11865" i="1"/>
  <c r="M11865" i="1"/>
  <c r="L11866" i="1"/>
  <c r="M11866" i="1"/>
  <c r="L11867" i="1"/>
  <c r="M11867" i="1"/>
  <c r="L11868" i="1"/>
  <c r="M11868" i="1"/>
  <c r="L11869" i="1"/>
  <c r="M11869" i="1"/>
  <c r="L11870" i="1"/>
  <c r="M11870" i="1"/>
  <c r="L11871" i="1"/>
  <c r="M11871" i="1"/>
  <c r="L11872" i="1"/>
  <c r="M11872" i="1"/>
  <c r="L10847" i="1"/>
  <c r="M10847" i="1"/>
  <c r="L10849" i="1"/>
  <c r="M10849" i="1"/>
  <c r="L10860" i="1"/>
  <c r="M10860" i="1"/>
  <c r="L10875" i="1"/>
  <c r="M10875" i="1"/>
  <c r="L10876" i="1"/>
  <c r="M10876" i="1"/>
  <c r="L10877" i="1"/>
  <c r="M10877" i="1"/>
  <c r="L10995" i="1"/>
  <c r="M10995" i="1"/>
  <c r="L11012" i="1"/>
  <c r="M11012" i="1"/>
  <c r="L11015" i="1"/>
  <c r="M11015" i="1"/>
  <c r="L11017" i="1"/>
  <c r="M11017" i="1"/>
  <c r="L11021" i="1"/>
  <c r="M11021" i="1"/>
  <c r="L11024" i="1"/>
  <c r="M11024" i="1"/>
  <c r="L11031" i="1"/>
  <c r="M11031" i="1"/>
  <c r="L11033" i="1"/>
  <c r="M11033" i="1"/>
  <c r="L11043" i="1"/>
  <c r="M11043" i="1"/>
  <c r="L11050" i="1"/>
  <c r="M11050" i="1"/>
  <c r="L11056" i="1"/>
  <c r="M11056" i="1"/>
  <c r="L11061" i="1"/>
  <c r="M11061" i="1"/>
  <c r="L11067" i="1"/>
  <c r="M11067" i="1"/>
  <c r="L11103" i="1"/>
  <c r="M11103" i="1"/>
  <c r="L11107" i="1"/>
  <c r="M11107" i="1"/>
  <c r="L11110" i="1"/>
  <c r="M11110" i="1"/>
  <c r="L11111" i="1"/>
  <c r="M11111" i="1"/>
  <c r="L11123" i="1"/>
  <c r="M11123" i="1"/>
  <c r="L11153" i="1"/>
  <c r="M11153" i="1"/>
  <c r="L11162" i="1"/>
  <c r="M11162" i="1"/>
  <c r="L11172" i="1"/>
  <c r="M11172" i="1"/>
  <c r="L11174" i="1"/>
  <c r="M11174" i="1"/>
  <c r="L11200" i="1"/>
  <c r="M11200" i="1"/>
  <c r="L11205" i="1"/>
  <c r="M11205" i="1"/>
  <c r="L11207" i="1"/>
  <c r="M11207" i="1"/>
  <c r="L11224" i="1"/>
  <c r="M11224" i="1"/>
  <c r="L11229" i="1"/>
  <c r="M11229" i="1"/>
  <c r="L11245" i="1"/>
  <c r="M11245" i="1"/>
  <c r="L11249" i="1"/>
  <c r="M11249" i="1"/>
  <c r="L11258" i="1"/>
  <c r="M11258" i="1"/>
  <c r="L11260" i="1"/>
  <c r="M11260" i="1"/>
  <c r="L11285" i="1"/>
  <c r="M11285" i="1"/>
  <c r="L11360" i="1"/>
  <c r="M11360" i="1"/>
  <c r="L11365" i="1"/>
  <c r="M11365" i="1"/>
  <c r="L11368" i="1"/>
  <c r="M11368" i="1"/>
  <c r="L11369" i="1"/>
  <c r="M11369" i="1"/>
  <c r="L11373" i="1"/>
  <c r="M11373" i="1"/>
  <c r="L11374" i="1"/>
  <c r="M11374" i="1"/>
  <c r="L11375" i="1"/>
  <c r="M11375" i="1"/>
  <c r="L11376" i="1"/>
  <c r="M11376" i="1"/>
  <c r="L11421" i="1"/>
  <c r="M11421" i="1"/>
  <c r="L11422" i="1"/>
  <c r="M11422" i="1"/>
  <c r="L11624" i="1"/>
  <c r="M11624" i="1"/>
  <c r="L11629" i="1"/>
  <c r="M11629" i="1"/>
  <c r="L11652" i="1"/>
  <c r="M11652" i="1"/>
  <c r="L11653" i="1"/>
  <c r="M11653" i="1"/>
  <c r="L11656" i="1"/>
  <c r="M11656" i="1"/>
  <c r="L11664" i="1"/>
  <c r="M11664" i="1"/>
  <c r="L11665" i="1"/>
  <c r="M11665" i="1"/>
  <c r="L11667" i="1"/>
  <c r="M11667" i="1"/>
  <c r="L11672" i="1"/>
  <c r="M11672" i="1"/>
  <c r="L11673" i="1"/>
  <c r="M11673" i="1"/>
  <c r="L11674" i="1"/>
  <c r="M11674" i="1"/>
  <c r="L11676" i="1"/>
  <c r="M11676" i="1"/>
  <c r="L11687" i="1"/>
  <c r="M11687" i="1"/>
  <c r="L11678" i="1"/>
  <c r="M11678" i="1"/>
  <c r="L11747" i="1"/>
  <c r="M11747" i="1"/>
  <c r="L11748" i="1"/>
  <c r="M11748" i="1"/>
  <c r="L11749" i="1"/>
  <c r="M11749" i="1"/>
  <c r="L11773" i="1"/>
  <c r="M11773" i="1"/>
  <c r="L10858" i="1"/>
  <c r="M10858" i="1"/>
  <c r="L10879" i="1"/>
  <c r="M10879" i="1"/>
  <c r="L10908" i="1"/>
  <c r="M10908" i="1"/>
  <c r="L10909" i="1"/>
  <c r="M10909" i="1"/>
  <c r="L10918" i="1"/>
  <c r="M10918" i="1"/>
  <c r="L10921" i="1"/>
  <c r="M10921" i="1"/>
  <c r="L10975" i="1"/>
  <c r="M10975" i="1"/>
  <c r="L10982" i="1"/>
  <c r="M10982" i="1"/>
  <c r="L10983" i="1"/>
  <c r="M10983" i="1"/>
  <c r="L10989" i="1"/>
  <c r="M10989" i="1"/>
  <c r="L10993" i="1"/>
  <c r="M10993" i="1"/>
  <c r="L10996" i="1"/>
  <c r="M10996" i="1"/>
  <c r="L11023" i="1"/>
  <c r="M11023" i="1"/>
  <c r="L11027" i="1"/>
  <c r="M11027" i="1"/>
  <c r="L11055" i="1"/>
  <c r="M11055" i="1"/>
  <c r="L11057" i="1"/>
  <c r="M11057" i="1"/>
  <c r="L11063" i="1"/>
  <c r="M11063" i="1"/>
  <c r="L11117" i="1"/>
  <c r="M11117" i="1"/>
  <c r="L11128" i="1"/>
  <c r="M11128" i="1"/>
  <c r="L11130" i="1"/>
  <c r="M11130" i="1"/>
  <c r="L11142" i="1"/>
  <c r="M11142" i="1"/>
  <c r="L11152" i="1"/>
  <c r="M11152" i="1"/>
  <c r="L11159" i="1"/>
  <c r="M11159" i="1"/>
  <c r="L11170" i="1"/>
  <c r="M11170" i="1"/>
  <c r="L11173" i="1"/>
  <c r="M11173" i="1"/>
  <c r="L11247" i="1"/>
  <c r="M11247" i="1"/>
  <c r="L11253" i="1"/>
  <c r="M11253" i="1"/>
  <c r="L11256" i="1"/>
  <c r="M11256" i="1"/>
  <c r="L11257" i="1"/>
  <c r="M11257" i="1"/>
  <c r="L11259" i="1"/>
  <c r="M11259" i="1"/>
  <c r="L11263" i="1"/>
  <c r="M11263" i="1"/>
  <c r="L11269" i="1"/>
  <c r="M11269" i="1"/>
  <c r="L11271" i="1"/>
  <c r="M11271" i="1"/>
  <c r="L11275" i="1"/>
  <c r="M11275" i="1"/>
  <c r="L11334" i="1"/>
  <c r="M11334" i="1"/>
  <c r="L11352" i="1"/>
  <c r="M11352" i="1"/>
  <c r="L11357" i="1"/>
  <c r="M11357" i="1"/>
  <c r="L11416" i="1"/>
  <c r="M11416" i="1"/>
  <c r="L11418" i="1"/>
  <c r="M11418" i="1"/>
  <c r="L11423" i="1"/>
  <c r="M11423" i="1"/>
  <c r="L11464" i="1"/>
  <c r="M11464" i="1"/>
  <c r="L11491" i="1"/>
  <c r="M11491" i="1"/>
  <c r="L11494" i="1"/>
  <c r="M11494" i="1"/>
  <c r="L11497" i="1"/>
  <c r="M11497" i="1"/>
  <c r="L11499" i="1"/>
  <c r="M11499" i="1"/>
  <c r="L11501" i="1"/>
  <c r="M11501" i="1"/>
  <c r="L11512" i="1"/>
  <c r="M11512" i="1"/>
  <c r="L11513" i="1"/>
  <c r="M11513" i="1"/>
  <c r="L11594" i="1"/>
  <c r="M11594" i="1"/>
  <c r="L11595" i="1"/>
  <c r="M11595" i="1"/>
  <c r="L11720" i="1"/>
  <c r="M11720" i="1"/>
  <c r="L11721" i="1"/>
  <c r="M11721" i="1"/>
  <c r="L11726" i="1"/>
  <c r="M11726" i="1"/>
  <c r="L11727" i="1"/>
  <c r="M11727" i="1"/>
  <c r="L11732" i="1"/>
  <c r="M11732" i="1"/>
  <c r="L11742" i="1"/>
  <c r="M11742" i="1"/>
  <c r="L11752" i="1"/>
  <c r="M11752" i="1"/>
  <c r="L11757" i="1"/>
  <c r="M11757" i="1"/>
  <c r="L11759" i="1"/>
  <c r="M11759" i="1"/>
  <c r="L11771" i="1"/>
  <c r="M11771" i="1"/>
  <c r="L11774" i="1"/>
  <c r="M11774" i="1"/>
  <c r="L10907" i="1"/>
  <c r="M10907" i="1"/>
  <c r="L10926" i="1"/>
  <c r="M10926" i="1"/>
  <c r="L10934" i="1"/>
  <c r="M10934" i="1"/>
  <c r="L10935" i="1"/>
  <c r="M10935" i="1"/>
  <c r="L10936" i="1"/>
  <c r="M10936" i="1"/>
  <c r="L10937" i="1"/>
  <c r="M10937" i="1"/>
  <c r="L10951" i="1"/>
  <c r="M10951" i="1"/>
  <c r="L10964" i="1"/>
  <c r="M10964" i="1"/>
  <c r="L10968" i="1"/>
  <c r="M10968" i="1"/>
  <c r="L11016" i="1"/>
  <c r="M11016" i="1"/>
  <c r="L11018" i="1"/>
  <c r="M11018" i="1"/>
  <c r="L11020" i="1"/>
  <c r="M11020" i="1"/>
  <c r="L11028" i="1"/>
  <c r="M11028" i="1"/>
  <c r="L11030" i="1"/>
  <c r="M11030" i="1"/>
  <c r="L11037" i="1"/>
  <c r="M11037" i="1"/>
  <c r="L11041" i="1"/>
  <c r="M11041" i="1"/>
  <c r="L11045" i="1"/>
  <c r="M11045" i="1"/>
  <c r="L11099" i="1"/>
  <c r="M11099" i="1"/>
  <c r="L11105" i="1"/>
  <c r="M11105" i="1"/>
  <c r="L11112" i="1"/>
  <c r="M11112" i="1"/>
  <c r="L11122" i="1"/>
  <c r="M11122" i="1"/>
  <c r="L11140" i="1"/>
  <c r="M11140" i="1"/>
  <c r="L11141" i="1"/>
  <c r="M11141" i="1"/>
  <c r="L11143" i="1"/>
  <c r="M11143" i="1"/>
  <c r="L11144" i="1"/>
  <c r="M11144" i="1"/>
  <c r="L11145" i="1"/>
  <c r="M11145" i="1"/>
  <c r="L11146" i="1"/>
  <c r="M11146" i="1"/>
  <c r="L11147" i="1"/>
  <c r="M11147" i="1"/>
  <c r="L11148" i="1"/>
  <c r="M11148" i="1"/>
  <c r="L11154" i="1"/>
  <c r="M11154" i="1"/>
  <c r="L11158" i="1"/>
  <c r="M11158" i="1"/>
  <c r="L11160" i="1"/>
  <c r="M11160" i="1"/>
  <c r="L11231" i="1"/>
  <c r="M11231" i="1"/>
  <c r="L11232" i="1"/>
  <c r="M11232" i="1"/>
  <c r="L11241" i="1"/>
  <c r="M11241" i="1"/>
  <c r="L11254" i="1"/>
  <c r="M11254" i="1"/>
  <c r="L11255" i="1"/>
  <c r="M11255" i="1"/>
  <c r="L11262" i="1"/>
  <c r="M11262" i="1"/>
  <c r="L11261" i="1"/>
  <c r="M11261" i="1"/>
  <c r="L11265" i="1"/>
  <c r="M11265" i="1"/>
  <c r="L11268" i="1"/>
  <c r="M11268" i="1"/>
  <c r="L11296" i="1"/>
  <c r="M11296" i="1"/>
  <c r="L11297" i="1"/>
  <c r="M11297" i="1"/>
  <c r="L11303" i="1"/>
  <c r="M11303" i="1"/>
  <c r="L11324" i="1"/>
  <c r="M11324" i="1"/>
  <c r="L11398" i="1"/>
  <c r="M11398" i="1"/>
  <c r="L11404" i="1"/>
  <c r="M11404" i="1"/>
  <c r="L11411" i="1"/>
  <c r="M11411" i="1"/>
  <c r="L11412" i="1"/>
  <c r="M11412" i="1"/>
  <c r="L11434" i="1"/>
  <c r="M11434" i="1"/>
  <c r="L11440" i="1"/>
  <c r="M11440" i="1"/>
  <c r="L11443" i="1"/>
  <c r="M11443" i="1"/>
  <c r="L11573" i="1"/>
  <c r="M11573" i="1"/>
  <c r="L11605" i="1"/>
  <c r="M11605" i="1"/>
  <c r="L11610" i="1"/>
  <c r="M11610" i="1"/>
  <c r="L11633" i="1"/>
  <c r="M11633" i="1"/>
  <c r="L11651" i="1"/>
  <c r="M11651" i="1"/>
  <c r="L11654" i="1"/>
  <c r="M11654" i="1"/>
  <c r="L11657" i="1"/>
  <c r="M11657" i="1"/>
  <c r="L11699" i="1"/>
  <c r="M11699" i="1"/>
  <c r="L11712" i="1"/>
  <c r="M11712" i="1"/>
  <c r="L11763" i="1"/>
  <c r="M11763" i="1"/>
  <c r="L11769" i="1"/>
  <c r="M11769" i="1"/>
  <c r="L10861" i="1"/>
  <c r="M10861" i="1"/>
  <c r="L10869" i="1"/>
  <c r="M10869" i="1"/>
  <c r="L10873" i="1"/>
  <c r="M10873" i="1"/>
  <c r="L10878" i="1"/>
  <c r="M10878" i="1"/>
  <c r="L10885" i="1"/>
  <c r="M10885" i="1"/>
  <c r="L10911" i="1"/>
  <c r="M10911" i="1"/>
  <c r="L10913" i="1"/>
  <c r="M10913" i="1"/>
  <c r="L10941" i="1"/>
  <c r="M10941" i="1"/>
  <c r="L10945" i="1"/>
  <c r="M10945" i="1"/>
  <c r="L10955" i="1"/>
  <c r="M10955" i="1"/>
  <c r="L10961" i="1"/>
  <c r="M10961" i="1"/>
  <c r="L10969" i="1"/>
  <c r="M10969" i="1"/>
  <c r="L10973" i="1"/>
  <c r="M10973" i="1"/>
  <c r="L11040" i="1"/>
  <c r="M11040" i="1"/>
  <c r="L11042" i="1"/>
  <c r="M11042" i="1"/>
  <c r="L11044" i="1"/>
  <c r="M11044" i="1"/>
  <c r="L11046" i="1"/>
  <c r="M11046" i="1"/>
  <c r="L11049" i="1"/>
  <c r="M11049" i="1"/>
  <c r="L11051" i="1"/>
  <c r="M11051" i="1"/>
  <c r="L11129" i="1"/>
  <c r="M11129" i="1"/>
  <c r="L11132" i="1"/>
  <c r="M11132" i="1"/>
  <c r="L11239" i="1"/>
  <c r="M11239" i="1"/>
  <c r="L11248" i="1"/>
  <c r="M11248" i="1"/>
  <c r="L11252" i="1"/>
  <c r="M11252" i="1"/>
  <c r="L11273" i="1"/>
  <c r="M11273" i="1"/>
  <c r="L11330" i="1"/>
  <c r="M11330" i="1"/>
  <c r="L11331" i="1"/>
  <c r="M11331" i="1"/>
  <c r="L11337" i="1"/>
  <c r="M11337" i="1"/>
  <c r="L11339" i="1"/>
  <c r="M11339" i="1"/>
  <c r="L11340" i="1"/>
  <c r="M11340" i="1"/>
  <c r="L11341" i="1"/>
  <c r="M11341" i="1"/>
  <c r="L11348" i="1"/>
  <c r="M11348" i="1"/>
  <c r="L11349" i="1"/>
  <c r="M11349" i="1"/>
  <c r="L11354" i="1"/>
  <c r="M11354" i="1"/>
  <c r="L11355" i="1"/>
  <c r="M11355" i="1"/>
  <c r="L11403" i="1"/>
  <c r="M11403" i="1"/>
  <c r="L11408" i="1"/>
  <c r="M11408" i="1"/>
  <c r="L11409" i="1"/>
  <c r="M11409" i="1"/>
  <c r="L11426" i="1"/>
  <c r="M11426" i="1"/>
  <c r="L11428" i="1"/>
  <c r="M11428" i="1"/>
  <c r="L11488" i="1"/>
  <c r="M11488" i="1"/>
  <c r="L11489" i="1"/>
  <c r="M11489" i="1"/>
  <c r="L11508" i="1"/>
  <c r="M11508" i="1"/>
  <c r="L11723" i="1"/>
  <c r="M11723" i="1"/>
  <c r="L11724" i="1"/>
  <c r="M11724" i="1"/>
  <c r="L11738" i="1"/>
  <c r="M11738" i="1"/>
  <c r="L11739" i="1"/>
  <c r="M11739" i="1"/>
  <c r="L11746" i="1"/>
  <c r="M11746" i="1"/>
  <c r="L11776" i="1"/>
  <c r="M11776" i="1"/>
  <c r="L11787" i="1"/>
  <c r="M11787" i="1"/>
  <c r="L11790" i="1"/>
  <c r="M11790" i="1"/>
  <c r="L11796" i="1"/>
  <c r="M11796" i="1"/>
  <c r="L11818" i="1"/>
  <c r="M11818" i="1"/>
  <c r="L11823" i="1"/>
  <c r="M11823" i="1"/>
  <c r="L10845" i="1"/>
  <c r="M10845" i="1"/>
  <c r="L10859" i="1"/>
  <c r="M10859" i="1"/>
  <c r="L10867" i="1"/>
  <c r="M10867" i="1"/>
  <c r="L10872" i="1"/>
  <c r="M10872" i="1"/>
  <c r="L10874" i="1"/>
  <c r="M10874" i="1"/>
  <c r="L10880" i="1"/>
  <c r="M10880" i="1"/>
  <c r="L10883" i="1"/>
  <c r="M10883" i="1"/>
  <c r="L10944" i="1"/>
  <c r="M10944" i="1"/>
  <c r="L10974" i="1"/>
  <c r="M10974" i="1"/>
  <c r="L10979" i="1"/>
  <c r="M10979" i="1"/>
  <c r="L10985" i="1"/>
  <c r="M10985" i="1"/>
  <c r="L11007" i="1"/>
  <c r="M11007" i="1"/>
  <c r="L11013" i="1"/>
  <c r="M11013" i="1"/>
  <c r="L11053" i="1"/>
  <c r="M11053" i="1"/>
  <c r="L11126" i="1"/>
  <c r="M11126" i="1"/>
  <c r="L11121" i="1"/>
  <c r="M11121" i="1"/>
  <c r="L11135" i="1"/>
  <c r="M11135" i="1"/>
  <c r="L11189" i="1"/>
  <c r="M11189" i="1"/>
  <c r="L11191" i="1"/>
  <c r="M11191" i="1"/>
  <c r="L11193" i="1"/>
  <c r="M11193" i="1"/>
  <c r="L11195" i="1"/>
  <c r="M11195" i="1"/>
  <c r="L11199" i="1"/>
  <c r="M11199" i="1"/>
  <c r="L11210" i="1"/>
  <c r="M11210" i="1"/>
  <c r="L11214" i="1"/>
  <c r="M11214" i="1"/>
  <c r="L11215" i="1"/>
  <c r="M11215" i="1"/>
  <c r="L11217" i="1"/>
  <c r="M11217" i="1"/>
  <c r="L11225" i="1"/>
  <c r="M11225" i="1"/>
  <c r="L11274" i="1"/>
  <c r="M11274" i="1"/>
  <c r="L11336" i="1"/>
  <c r="M11336" i="1"/>
  <c r="L11344" i="1"/>
  <c r="M11344" i="1"/>
  <c r="L11346" i="1"/>
  <c r="M11346" i="1"/>
  <c r="L11353" i="1"/>
  <c r="M11353" i="1"/>
  <c r="L11356" i="1"/>
  <c r="M11356" i="1"/>
  <c r="L11359" i="1"/>
  <c r="M11359" i="1"/>
  <c r="L11364" i="1"/>
  <c r="M11364" i="1"/>
  <c r="L11380" i="1"/>
  <c r="M11380" i="1"/>
  <c r="L11381" i="1"/>
  <c r="M11381" i="1"/>
  <c r="L11435" i="1"/>
  <c r="M11435" i="1"/>
  <c r="L11439" i="1"/>
  <c r="M11439" i="1"/>
  <c r="L11441" i="1"/>
  <c r="M11441" i="1"/>
  <c r="L11463" i="1"/>
  <c r="M11463" i="1"/>
  <c r="L11465" i="1"/>
  <c r="M11465" i="1"/>
  <c r="L11507" i="1"/>
  <c r="M11507" i="1"/>
  <c r="L11582" i="1"/>
  <c r="M11582" i="1"/>
  <c r="L11584" i="1"/>
  <c r="M11584" i="1"/>
  <c r="L11588" i="1"/>
  <c r="M11588" i="1"/>
  <c r="L11631" i="1"/>
  <c r="M11631" i="1"/>
  <c r="L11634" i="1"/>
  <c r="M11634" i="1"/>
  <c r="L11637" i="1"/>
  <c r="M11637" i="1"/>
  <c r="L11722" i="1"/>
  <c r="M11722" i="1"/>
  <c r="L11728" i="1"/>
  <c r="M11728" i="1"/>
  <c r="L11729" i="1"/>
  <c r="M11729" i="1"/>
  <c r="L11731" i="1"/>
  <c r="M11731" i="1"/>
  <c r="L11745" i="1"/>
  <c r="M11745" i="1"/>
  <c r="L11781" i="1"/>
  <c r="M11781" i="1"/>
  <c r="L11784" i="1"/>
  <c r="M11784" i="1"/>
  <c r="L11789" i="1"/>
  <c r="M11789" i="1"/>
  <c r="L11794" i="1"/>
  <c r="M11794" i="1"/>
  <c r="L11800" i="1"/>
  <c r="M11800" i="1"/>
  <c r="L11801" i="1"/>
  <c r="M11801" i="1"/>
  <c r="L11808" i="1"/>
  <c r="M11808" i="1"/>
  <c r="L11809" i="1"/>
  <c r="M11809" i="1"/>
  <c r="L11811" i="1"/>
  <c r="M11811" i="1"/>
  <c r="L11816" i="1"/>
  <c r="M11816" i="1"/>
  <c r="L11817" i="1"/>
  <c r="M11817" i="1"/>
  <c r="L10870" i="1"/>
  <c r="M10870" i="1"/>
  <c r="L10888" i="1"/>
  <c r="M10888" i="1"/>
  <c r="L10956" i="1"/>
  <c r="M10956" i="1"/>
  <c r="L10957" i="1"/>
  <c r="M10957" i="1"/>
  <c r="L10962" i="1"/>
  <c r="M10962" i="1"/>
  <c r="L10967" i="1"/>
  <c r="M10967" i="1"/>
  <c r="L10986" i="1"/>
  <c r="M10986" i="1"/>
  <c r="L11005" i="1"/>
  <c r="M11005" i="1"/>
  <c r="L11059" i="1"/>
  <c r="M11059" i="1"/>
  <c r="L11065" i="1"/>
  <c r="M11065" i="1"/>
  <c r="L11074" i="1"/>
  <c r="M11074" i="1"/>
  <c r="L11078" i="1"/>
  <c r="M11078" i="1"/>
  <c r="L11083" i="1"/>
  <c r="M11083" i="1"/>
  <c r="L11196" i="1"/>
  <c r="M11196" i="1"/>
  <c r="L11197" i="1"/>
  <c r="M11197" i="1"/>
  <c r="L11209" i="1"/>
  <c r="M11209" i="1"/>
  <c r="L11213" i="1"/>
  <c r="M11213" i="1"/>
  <c r="L11218" i="1"/>
  <c r="M11218" i="1"/>
  <c r="L11242" i="1"/>
  <c r="M11242" i="1"/>
  <c r="L11243" i="1"/>
  <c r="M11243" i="1"/>
  <c r="L11264" i="1"/>
  <c r="M11264" i="1"/>
  <c r="L11320" i="1"/>
  <c r="M11320" i="1"/>
  <c r="L11322" i="1"/>
  <c r="M11322" i="1"/>
  <c r="L11326" i="1"/>
  <c r="M11326" i="1"/>
  <c r="L11350" i="1"/>
  <c r="M11350" i="1"/>
  <c r="L11351" i="1"/>
  <c r="M11351" i="1"/>
  <c r="L11358" i="1"/>
  <c r="M11358" i="1"/>
  <c r="L11383" i="1"/>
  <c r="M11383" i="1"/>
  <c r="L11431" i="1"/>
  <c r="M11431" i="1"/>
  <c r="L11444" i="1"/>
  <c r="M11444" i="1"/>
  <c r="L11453" i="1"/>
  <c r="M11453" i="1"/>
  <c r="L11476" i="1"/>
  <c r="M11476" i="1"/>
  <c r="L11694" i="1"/>
  <c r="M11694" i="1"/>
  <c r="L11695" i="1"/>
  <c r="M11695" i="1"/>
  <c r="L11703" i="1"/>
  <c r="M11703" i="1"/>
  <c r="L11760" i="1"/>
  <c r="M11760" i="1"/>
  <c r="L11772" i="1"/>
  <c r="M11772" i="1"/>
  <c r="L11783" i="1"/>
  <c r="M11783" i="1"/>
  <c r="L11799" i="1"/>
  <c r="M11799" i="1"/>
  <c r="L11802" i="1"/>
  <c r="M11802" i="1"/>
  <c r="L11803" i="1"/>
  <c r="M11803" i="1"/>
  <c r="L11822" i="1"/>
  <c r="M11822" i="1"/>
  <c r="L11824" i="1"/>
  <c r="M11824" i="1"/>
  <c r="L11827" i="1"/>
  <c r="M11827" i="1"/>
  <c r="L11829" i="1"/>
  <c r="M11829" i="1"/>
  <c r="L11830" i="1"/>
  <c r="M11830" i="1"/>
  <c r="L11831" i="1"/>
  <c r="M11831" i="1"/>
  <c r="L11832" i="1"/>
  <c r="M11832" i="1"/>
  <c r="L11833" i="1"/>
  <c r="M11833" i="1"/>
  <c r="L11834" i="1"/>
  <c r="M11834" i="1"/>
  <c r="L11835" i="1"/>
  <c r="M11835" i="1"/>
  <c r="L11836" i="1"/>
  <c r="M11836" i="1"/>
  <c r="L11838" i="1"/>
  <c r="M11838" i="1"/>
  <c r="L11841" i="1"/>
  <c r="M11841" i="1"/>
  <c r="L11851" i="1"/>
  <c r="M11851" i="1"/>
  <c r="L11853" i="1"/>
  <c r="M11853" i="1"/>
  <c r="L11854" i="1"/>
  <c r="M11854" i="1"/>
  <c r="L11855" i="1"/>
  <c r="M11855" i="1"/>
  <c r="L11856" i="1"/>
  <c r="M11856" i="1"/>
  <c r="L10840" i="1"/>
  <c r="M10840" i="1"/>
  <c r="L10844" i="1"/>
  <c r="M10844" i="1"/>
  <c r="L10851" i="1"/>
  <c r="M10851" i="1"/>
  <c r="L10852" i="1"/>
  <c r="M10852" i="1"/>
  <c r="L10866" i="1"/>
  <c r="M10866" i="1"/>
  <c r="L10871" i="1"/>
  <c r="M10871" i="1"/>
  <c r="L10881" i="1"/>
  <c r="M10881" i="1"/>
  <c r="L10895" i="1"/>
  <c r="M10895" i="1"/>
  <c r="L10901" i="1"/>
  <c r="M10901" i="1"/>
  <c r="L10902" i="1"/>
  <c r="M10902" i="1"/>
  <c r="L10917" i="1"/>
  <c r="M10917" i="1"/>
  <c r="L10980" i="1"/>
  <c r="M10980" i="1"/>
  <c r="L10981" i="1"/>
  <c r="M10981" i="1"/>
  <c r="L10984" i="1"/>
  <c r="M10984" i="1"/>
  <c r="L10987" i="1"/>
  <c r="M10987" i="1"/>
  <c r="L10988" i="1"/>
  <c r="M10988" i="1"/>
  <c r="L11014" i="1"/>
  <c r="M11014" i="1"/>
  <c r="L11101" i="1"/>
  <c r="M11101" i="1"/>
  <c r="L11118" i="1"/>
  <c r="M11118" i="1"/>
  <c r="L11177" i="1"/>
  <c r="M11177" i="1"/>
  <c r="L11179" i="1"/>
  <c r="M11179" i="1"/>
  <c r="L11186" i="1"/>
  <c r="M11186" i="1"/>
  <c r="L11190" i="1"/>
  <c r="M11190" i="1"/>
  <c r="L11194" i="1"/>
  <c r="M11194" i="1"/>
  <c r="L11206" i="1"/>
  <c r="M11206" i="1"/>
  <c r="L11211" i="1"/>
  <c r="M11211" i="1"/>
  <c r="L11219" i="1"/>
  <c r="M11219" i="1"/>
  <c r="L11222" i="1"/>
  <c r="M11222" i="1"/>
  <c r="L11294" i="1"/>
  <c r="M11294" i="1"/>
  <c r="L11302" i="1"/>
  <c r="M11302" i="1"/>
  <c r="L11306" i="1"/>
  <c r="M11306" i="1"/>
  <c r="L11314" i="1"/>
  <c r="M11314" i="1"/>
  <c r="L11321" i="1"/>
  <c r="M11321" i="1"/>
  <c r="L11323" i="1"/>
  <c r="M11323" i="1"/>
  <c r="L11332" i="1"/>
  <c r="M11332" i="1"/>
  <c r="L11343" i="1"/>
  <c r="M11343" i="1"/>
  <c r="L11363" i="1"/>
  <c r="M11363" i="1"/>
  <c r="L11378" i="1"/>
  <c r="M11378" i="1"/>
  <c r="L11388" i="1"/>
  <c r="M11388" i="1"/>
  <c r="L11401" i="1"/>
  <c r="M11401" i="1"/>
  <c r="L11402" i="1"/>
  <c r="M11402" i="1"/>
  <c r="L11407" i="1"/>
  <c r="M11407" i="1"/>
  <c r="L11410" i="1"/>
  <c r="M11410" i="1"/>
  <c r="L11437" i="1"/>
  <c r="M11437" i="1"/>
  <c r="L11438" i="1"/>
  <c r="M11438" i="1"/>
  <c r="L11478" i="1"/>
  <c r="M11478" i="1"/>
  <c r="L11551" i="1"/>
  <c r="M11551" i="1"/>
  <c r="L11554" i="1"/>
  <c r="M11554" i="1"/>
  <c r="L11555" i="1"/>
  <c r="M11555" i="1"/>
  <c r="L10841" i="1"/>
  <c r="M10841" i="1"/>
  <c r="L10892" i="1"/>
  <c r="M10892" i="1"/>
  <c r="L10896" i="1"/>
  <c r="M10896" i="1"/>
  <c r="L10897" i="1"/>
  <c r="M10897" i="1"/>
  <c r="L10900" i="1"/>
  <c r="M10900" i="1"/>
  <c r="L10939" i="1"/>
  <c r="M10939" i="1"/>
  <c r="L10954" i="1"/>
  <c r="M10954" i="1"/>
  <c r="L10971" i="1"/>
  <c r="M10971" i="1"/>
  <c r="L11009" i="1"/>
  <c r="M11009" i="1"/>
  <c r="L11010" i="1"/>
  <c r="M11010" i="1"/>
  <c r="L11011" i="1"/>
  <c r="M11011" i="1"/>
  <c r="L11032" i="1"/>
  <c r="M11032" i="1"/>
  <c r="L11039" i="1"/>
  <c r="M11039" i="1"/>
  <c r="L11092" i="1"/>
  <c r="M11092" i="1"/>
  <c r="L11100" i="1"/>
  <c r="M11100" i="1"/>
  <c r="L11137" i="1"/>
  <c r="M11137" i="1"/>
  <c r="L11138" i="1"/>
  <c r="M11138" i="1"/>
  <c r="L11163" i="1"/>
  <c r="M11163" i="1"/>
  <c r="L11165" i="1"/>
  <c r="M11165" i="1"/>
  <c r="L11184" i="1"/>
  <c r="M11184" i="1"/>
  <c r="L11208" i="1"/>
  <c r="M11208" i="1"/>
  <c r="L11272" i="1"/>
  <c r="M11272" i="1"/>
  <c r="L11276" i="1"/>
  <c r="M11276" i="1"/>
  <c r="L11278" i="1"/>
  <c r="M11278" i="1"/>
  <c r="L11301" i="1"/>
  <c r="M11301" i="1"/>
  <c r="L11310" i="1"/>
  <c r="M11310" i="1"/>
  <c r="L11312" i="1"/>
  <c r="M11312" i="1"/>
  <c r="L11315" i="1"/>
  <c r="M11315" i="1"/>
  <c r="L11317" i="1"/>
  <c r="M11317" i="1"/>
  <c r="L11372" i="1"/>
  <c r="M11372" i="1"/>
  <c r="L11384" i="1"/>
  <c r="M11384" i="1"/>
  <c r="L11391" i="1"/>
  <c r="M11391" i="1"/>
  <c r="L11442" i="1"/>
  <c r="M11442" i="1"/>
  <c r="L11446" i="1"/>
  <c r="M11446" i="1"/>
  <c r="L11449" i="1"/>
  <c r="M11449" i="1"/>
  <c r="L11451" i="1"/>
  <c r="M11451" i="1"/>
  <c r="L11454" i="1"/>
  <c r="M11454" i="1"/>
  <c r="L11576" i="1"/>
  <c r="M11576" i="1"/>
  <c r="L11606" i="1"/>
  <c r="M11606" i="1"/>
  <c r="L11607" i="1"/>
  <c r="M11607" i="1"/>
  <c r="L11622" i="1"/>
  <c r="M11622" i="1"/>
  <c r="L11641" i="1"/>
  <c r="M11641" i="1"/>
  <c r="L11645" i="1"/>
  <c r="M11645" i="1"/>
  <c r="L11647" i="1"/>
  <c r="M11647" i="1"/>
  <c r="L11701" i="1"/>
  <c r="M11701" i="1"/>
  <c r="L11765" i="1"/>
  <c r="M11765" i="1"/>
  <c r="L11775" i="1"/>
  <c r="M11775" i="1"/>
  <c r="L11779" i="1"/>
  <c r="M11779" i="1"/>
  <c r="L11786" i="1"/>
  <c r="M11786" i="1"/>
  <c r="L11791" i="1"/>
  <c r="M11791" i="1"/>
  <c r="L11792" i="1"/>
  <c r="M11792" i="1"/>
  <c r="L11793" i="1"/>
  <c r="M11793" i="1"/>
  <c r="L10855" i="1"/>
  <c r="M10855" i="1"/>
  <c r="L10857" i="1"/>
  <c r="M10857" i="1"/>
  <c r="L10862" i="1"/>
  <c r="M10862" i="1"/>
  <c r="L10898" i="1"/>
  <c r="M10898" i="1"/>
  <c r="L10903" i="1"/>
  <c r="M10903" i="1"/>
  <c r="L10910" i="1"/>
  <c r="M10910" i="1"/>
  <c r="L10916" i="1"/>
  <c r="M10916" i="1"/>
  <c r="L10919" i="1"/>
  <c r="M10919" i="1"/>
  <c r="L10920" i="1"/>
  <c r="M10920" i="1"/>
  <c r="L10924" i="1"/>
  <c r="M10924" i="1"/>
  <c r="L10929" i="1"/>
  <c r="M10929" i="1"/>
  <c r="L10930" i="1"/>
  <c r="M10930" i="1"/>
  <c r="L10932" i="1"/>
  <c r="M10932" i="1"/>
  <c r="L10938" i="1"/>
  <c r="M10938" i="1"/>
  <c r="L10940" i="1"/>
  <c r="M10940" i="1"/>
  <c r="L10946" i="1"/>
  <c r="M10946" i="1"/>
  <c r="L10947" i="1"/>
  <c r="M10947" i="1"/>
  <c r="L10948" i="1"/>
  <c r="M10948" i="1"/>
  <c r="L10949" i="1"/>
  <c r="M10949" i="1"/>
  <c r="L10950" i="1"/>
  <c r="M10950" i="1"/>
  <c r="L10952" i="1"/>
  <c r="M10952" i="1"/>
  <c r="L10953" i="1"/>
  <c r="M10953" i="1"/>
  <c r="L10976" i="1"/>
  <c r="M10976" i="1"/>
  <c r="L10992" i="1"/>
  <c r="M10992" i="1"/>
  <c r="L10999" i="1"/>
  <c r="M10999" i="1"/>
  <c r="L11029" i="1"/>
  <c r="M11029" i="1"/>
  <c r="L11048" i="1"/>
  <c r="M11048" i="1"/>
  <c r="L11052" i="1"/>
  <c r="M11052" i="1"/>
  <c r="L11058" i="1"/>
  <c r="M11058" i="1"/>
  <c r="L11069" i="1"/>
  <c r="M11069" i="1"/>
  <c r="L11079" i="1"/>
  <c r="M11079" i="1"/>
  <c r="L11080" i="1"/>
  <c r="M11080" i="1"/>
  <c r="L11081" i="1"/>
  <c r="M11081" i="1"/>
  <c r="L11094" i="1"/>
  <c r="M11094" i="1"/>
  <c r="L11095" i="1"/>
  <c r="M11095" i="1"/>
  <c r="L11116" i="1"/>
  <c r="M11116" i="1"/>
  <c r="L11119" i="1"/>
  <c r="M11119" i="1"/>
  <c r="L11125" i="1"/>
  <c r="M11125" i="1"/>
  <c r="L11127" i="1"/>
  <c r="M11127" i="1"/>
  <c r="L11161" i="1"/>
  <c r="M11161" i="1"/>
  <c r="L11181" i="1"/>
  <c r="M11181" i="1"/>
  <c r="L11188" i="1"/>
  <c r="M11188" i="1"/>
  <c r="L11203" i="1"/>
  <c r="M11203" i="1"/>
  <c r="L11204" i="1"/>
  <c r="M11204" i="1"/>
  <c r="L11212" i="1"/>
  <c r="M11212" i="1"/>
  <c r="L11288" i="1"/>
  <c r="M11288" i="1"/>
  <c r="L11290" i="1"/>
  <c r="M11290" i="1"/>
  <c r="L11342" i="1"/>
  <c r="M11342" i="1"/>
  <c r="L11377" i="1"/>
  <c r="M11377" i="1"/>
  <c r="L11389" i="1"/>
  <c r="M11389" i="1"/>
  <c r="L11392" i="1"/>
  <c r="M11392" i="1"/>
  <c r="L11393" i="1"/>
  <c r="M11393" i="1"/>
  <c r="L11394" i="1"/>
  <c r="M11394" i="1"/>
  <c r="L11433" i="1"/>
  <c r="M11433" i="1"/>
  <c r="L11452" i="1"/>
  <c r="M11452" i="1"/>
  <c r="L11626" i="1"/>
  <c r="M11626" i="1"/>
  <c r="L11635" i="1"/>
  <c r="M11635" i="1"/>
  <c r="L11639" i="1"/>
  <c r="M11639" i="1"/>
  <c r="L11662" i="1"/>
  <c r="M11662" i="1"/>
  <c r="L11669" i="1"/>
  <c r="M11669" i="1"/>
  <c r="L10843" i="1"/>
  <c r="M10843" i="1"/>
  <c r="L10846" i="1"/>
  <c r="M10846" i="1"/>
  <c r="L10848" i="1"/>
  <c r="M10848" i="1"/>
  <c r="L10854" i="1"/>
  <c r="M10854" i="1"/>
  <c r="L10864" i="1"/>
  <c r="M10864" i="1"/>
  <c r="L10886" i="1"/>
  <c r="M10886" i="1"/>
  <c r="L10893" i="1"/>
  <c r="M10893" i="1"/>
  <c r="L10899" i="1"/>
  <c r="M10899" i="1"/>
  <c r="L10914" i="1"/>
  <c r="M10914" i="1"/>
  <c r="L10927" i="1"/>
  <c r="M10927" i="1"/>
  <c r="L10931" i="1"/>
  <c r="M10931" i="1"/>
  <c r="L10933" i="1"/>
  <c r="M10933" i="1"/>
  <c r="L10942" i="1"/>
  <c r="M10942" i="1"/>
  <c r="L10959" i="1"/>
  <c r="M10959" i="1"/>
  <c r="L10963" i="1"/>
  <c r="M10963" i="1"/>
  <c r="L10970" i="1"/>
  <c r="M10970" i="1"/>
  <c r="L10972" i="1"/>
  <c r="M10972" i="1"/>
  <c r="L10977" i="1"/>
  <c r="M10977" i="1"/>
  <c r="L10978" i="1"/>
  <c r="M10978" i="1"/>
  <c r="L11000" i="1"/>
  <c r="M11000" i="1"/>
  <c r="L11004" i="1"/>
  <c r="M11004" i="1"/>
  <c r="L11064" i="1"/>
  <c r="M11064" i="1"/>
  <c r="L11076" i="1"/>
  <c r="M11076" i="1"/>
  <c r="L11077" i="1"/>
  <c r="M11077" i="1"/>
  <c r="L11082" i="1"/>
  <c r="M11082" i="1"/>
  <c r="L11091" i="1"/>
  <c r="M11091" i="1"/>
  <c r="L11096" i="1"/>
  <c r="M11096" i="1"/>
  <c r="L11136" i="1"/>
  <c r="M11136" i="1"/>
  <c r="L11139" i="1"/>
  <c r="M11139" i="1"/>
  <c r="L11182" i="1"/>
  <c r="M11182" i="1"/>
  <c r="L11279" i="1"/>
  <c r="M11279" i="1"/>
  <c r="L11281" i="1"/>
  <c r="M11281" i="1"/>
  <c r="L11283" i="1"/>
  <c r="M11283" i="1"/>
  <c r="L11284" i="1"/>
  <c r="M11284" i="1"/>
  <c r="L11291" i="1"/>
  <c r="M11291" i="1"/>
  <c r="L11292" i="1"/>
  <c r="M11292" i="1"/>
  <c r="L11325" i="1"/>
  <c r="M11325" i="1"/>
  <c r="L11390" i="1"/>
  <c r="M11390" i="1"/>
  <c r="L11395" i="1"/>
  <c r="M11395" i="1"/>
  <c r="L11396" i="1"/>
  <c r="M11396" i="1"/>
  <c r="L11399" i="1"/>
  <c r="M11399" i="1"/>
  <c r="L11400" i="1"/>
  <c r="M11400" i="1"/>
  <c r="L11419" i="1"/>
  <c r="M11419" i="1"/>
  <c r="L11413" i="1"/>
  <c r="M11413" i="1"/>
  <c r="L11424" i="1"/>
  <c r="M11424" i="1"/>
  <c r="L11427" i="1"/>
  <c r="M11427" i="1"/>
  <c r="L11445" i="1"/>
  <c r="M11445" i="1"/>
  <c r="L11590" i="1"/>
  <c r="M11590" i="1"/>
  <c r="L11680" i="1"/>
  <c r="M11680" i="1"/>
  <c r="L11681" i="1"/>
  <c r="M11681" i="1"/>
  <c r="L11686" i="1"/>
  <c r="M11686" i="1"/>
  <c r="L11691" i="1"/>
  <c r="M11691" i="1"/>
  <c r="L11700" i="1"/>
  <c r="M11700" i="1"/>
  <c r="L11708" i="1"/>
  <c r="M11708" i="1"/>
  <c r="L11714" i="1"/>
  <c r="M11714" i="1"/>
  <c r="L11715" i="1"/>
  <c r="M11715" i="1"/>
  <c r="L11718" i="1"/>
  <c r="M11718" i="1"/>
  <c r="L11735" i="1"/>
  <c r="M11735" i="1"/>
  <c r="L11736" i="1"/>
  <c r="M11736" i="1"/>
  <c r="L11737" i="1"/>
  <c r="M11737" i="1"/>
  <c r="L11743" i="1"/>
  <c r="M11743" i="1"/>
  <c r="L11744" i="1"/>
  <c r="M11744" i="1"/>
  <c r="L11753" i="1"/>
  <c r="M11753" i="1"/>
  <c r="L11754" i="1"/>
  <c r="M11754" i="1"/>
  <c r="L11755" i="1"/>
  <c r="M11755" i="1"/>
  <c r="L11756" i="1"/>
  <c r="M11756" i="1"/>
  <c r="L11758" i="1"/>
  <c r="M11758" i="1"/>
  <c r="L11761" i="1"/>
  <c r="M11761" i="1"/>
  <c r="L10842" i="1"/>
  <c r="M10842" i="1"/>
  <c r="L10863" i="1"/>
  <c r="M10863" i="1"/>
  <c r="L10865" i="1"/>
  <c r="M10865" i="1"/>
  <c r="L10882" i="1"/>
  <c r="M10882" i="1"/>
  <c r="L10884" i="1"/>
  <c r="M10884" i="1"/>
  <c r="L10890" i="1"/>
  <c r="M10890" i="1"/>
  <c r="L10912" i="1"/>
  <c r="M10912" i="1"/>
  <c r="L10915" i="1"/>
  <c r="M10915" i="1"/>
  <c r="L10943" i="1"/>
  <c r="M10943" i="1"/>
  <c r="L10958" i="1"/>
  <c r="M10958" i="1"/>
  <c r="L10960" i="1"/>
  <c r="M10960" i="1"/>
  <c r="L10965" i="1"/>
  <c r="M10965" i="1"/>
  <c r="L10966" i="1"/>
  <c r="M10966" i="1"/>
  <c r="L11060" i="1"/>
  <c r="M11060" i="1"/>
  <c r="L11066" i="1"/>
  <c r="M11066" i="1"/>
  <c r="L11068" i="1"/>
  <c r="M11068" i="1"/>
  <c r="L11070" i="1"/>
  <c r="M11070" i="1"/>
  <c r="L11071" i="1"/>
  <c r="M11071" i="1"/>
  <c r="L11090" i="1"/>
  <c r="M11090" i="1"/>
  <c r="L11093" i="1"/>
  <c r="M11093" i="1"/>
  <c r="L11098" i="1"/>
  <c r="M11098" i="1"/>
  <c r="L11108" i="1"/>
  <c r="M11108" i="1"/>
  <c r="L11114" i="1"/>
  <c r="M11114" i="1"/>
  <c r="L11131" i="1"/>
  <c r="M11131" i="1"/>
  <c r="L11134" i="1"/>
  <c r="M11134" i="1"/>
  <c r="L11166" i="1"/>
  <c r="M11166" i="1"/>
  <c r="L11180" i="1"/>
  <c r="M11180" i="1"/>
  <c r="L11280" i="1"/>
  <c r="M11280" i="1"/>
  <c r="L11282" i="1"/>
  <c r="M11282" i="1"/>
  <c r="L11289" i="1"/>
  <c r="M11289" i="1"/>
  <c r="L11293" i="1"/>
  <c r="M11293" i="1"/>
  <c r="L11295" i="1"/>
  <c r="M11295" i="1"/>
  <c r="L11298" i="1"/>
  <c r="M11298" i="1"/>
  <c r="L11300" i="1"/>
  <c r="M11300" i="1"/>
  <c r="L11304" i="1"/>
  <c r="M11304" i="1"/>
  <c r="L11305" i="1"/>
  <c r="M11305" i="1"/>
  <c r="L11307" i="1"/>
  <c r="M11307" i="1"/>
  <c r="L11309" i="1"/>
  <c r="M11309" i="1"/>
  <c r="L11311" i="1"/>
  <c r="M11311" i="1"/>
  <c r="L11313" i="1"/>
  <c r="M11313" i="1"/>
  <c r="L11406" i="1"/>
  <c r="M11406" i="1"/>
  <c r="L11414" i="1"/>
  <c r="M11414" i="1"/>
  <c r="L11425" i="1"/>
  <c r="M11425" i="1"/>
  <c r="L11429" i="1"/>
  <c r="M11429" i="1"/>
  <c r="L11430" i="1"/>
  <c r="M11430" i="1"/>
  <c r="L11477" i="1"/>
  <c r="M11477" i="1"/>
  <c r="L11479" i="1"/>
  <c r="M11479" i="1"/>
  <c r="L11516" i="1"/>
  <c r="M11516" i="1"/>
  <c r="L11524" i="1"/>
  <c r="M11524" i="1"/>
  <c r="L11546" i="1"/>
  <c r="M11546" i="1"/>
  <c r="L11603" i="1"/>
  <c r="M11603" i="1"/>
  <c r="L11604" i="1"/>
  <c r="M11604" i="1"/>
  <c r="L11617" i="1"/>
  <c r="M11617" i="1"/>
  <c r="L11692" i="1"/>
  <c r="M11692" i="1"/>
  <c r="L11705" i="1"/>
  <c r="M11705" i="1"/>
  <c r="L11733" i="1"/>
  <c r="M11733" i="1"/>
  <c r="L10889" i="1"/>
  <c r="M10889" i="1"/>
  <c r="L10922" i="1"/>
  <c r="M10922" i="1"/>
  <c r="L10923" i="1"/>
  <c r="M10923" i="1"/>
  <c r="L10925" i="1"/>
  <c r="M10925" i="1"/>
  <c r="L10928" i="1"/>
  <c r="M10928" i="1"/>
  <c r="L11019" i="1"/>
  <c r="M11019" i="1"/>
  <c r="L11102" i="1"/>
  <c r="M11102" i="1"/>
  <c r="L11109" i="1"/>
  <c r="M11109" i="1"/>
  <c r="L11192" i="1"/>
  <c r="M11192" i="1"/>
  <c r="L11198" i="1"/>
  <c r="M11198" i="1"/>
  <c r="L11202" i="1"/>
  <c r="M11202" i="1"/>
  <c r="L11270" i="1"/>
  <c r="M11270" i="1"/>
  <c r="L11370" i="1"/>
  <c r="M11370" i="1"/>
  <c r="L11379" i="1"/>
  <c r="M11379" i="1"/>
  <c r="L11397" i="1"/>
  <c r="M11397" i="1"/>
  <c r="L11405" i="1"/>
  <c r="M11405" i="1"/>
  <c r="L11417" i="1"/>
  <c r="M11417" i="1"/>
  <c r="L11514" i="1"/>
  <c r="M11514" i="1"/>
  <c r="L11515" i="1"/>
  <c r="M11515" i="1"/>
  <c r="L11521" i="1"/>
  <c r="M11521" i="1"/>
  <c r="L11522" i="1"/>
  <c r="M11522" i="1"/>
  <c r="L11548" i="1"/>
  <c r="M11548" i="1"/>
  <c r="L11559" i="1"/>
  <c r="M11559" i="1"/>
  <c r="L11568" i="1"/>
  <c r="M11568" i="1"/>
  <c r="L11679" i="1"/>
  <c r="M11679" i="1"/>
  <c r="L11685" i="1"/>
  <c r="M11685" i="1"/>
  <c r="L11689" i="1"/>
  <c r="M11689" i="1"/>
  <c r="L11693" i="1"/>
  <c r="M11693" i="1"/>
  <c r="L11697" i="1"/>
  <c r="M11697" i="1"/>
  <c r="L11698" i="1"/>
  <c r="M11698" i="1"/>
  <c r="L11717" i="1"/>
  <c r="M11717" i="1"/>
  <c r="L11725" i="1"/>
  <c r="M11725" i="1"/>
  <c r="L11740" i="1"/>
  <c r="M11740" i="1"/>
  <c r="L11762" i="1"/>
  <c r="M11762" i="1"/>
  <c r="L11766" i="1"/>
  <c r="M11766" i="1"/>
  <c r="L11778" i="1"/>
  <c r="M11778" i="1"/>
  <c r="L11782" i="1"/>
  <c r="M11782" i="1"/>
  <c r="L11788" i="1"/>
  <c r="M11788" i="1"/>
  <c r="L11795" i="1"/>
  <c r="M11795" i="1"/>
  <c r="L11804" i="1"/>
  <c r="M11804" i="1"/>
  <c r="L11805" i="1"/>
  <c r="M11805" i="1"/>
  <c r="L11806" i="1"/>
  <c r="M11806" i="1"/>
  <c r="L11810" i="1"/>
  <c r="M11810" i="1"/>
  <c r="L11813" i="1"/>
  <c r="M11813" i="1"/>
  <c r="L11815" i="1"/>
  <c r="M11815" i="1"/>
  <c r="L11819" i="1"/>
  <c r="M11819" i="1"/>
  <c r="L11821" i="1"/>
  <c r="M11821" i="1"/>
  <c r="L11825" i="1"/>
  <c r="M11825" i="1"/>
  <c r="L11826" i="1"/>
  <c r="M11826" i="1"/>
  <c r="L11837" i="1"/>
  <c r="M11837" i="1"/>
  <c r="L11839" i="1"/>
  <c r="M11839" i="1"/>
  <c r="L11840" i="1"/>
  <c r="M11840" i="1"/>
  <c r="L11842" i="1"/>
  <c r="M11842" i="1"/>
  <c r="L11843" i="1"/>
  <c r="M11843" i="1"/>
  <c r="L11844" i="1"/>
  <c r="M11844" i="1"/>
  <c r="L11846" i="1"/>
  <c r="M11846" i="1"/>
  <c r="L10850" i="1"/>
  <c r="M10850" i="1"/>
  <c r="L10853" i="1"/>
  <c r="M10853" i="1"/>
  <c r="L10868" i="1"/>
  <c r="M10868" i="1"/>
  <c r="L10887" i="1"/>
  <c r="M10887" i="1"/>
  <c r="L11025" i="1"/>
  <c r="M11025" i="1"/>
  <c r="L11026" i="1"/>
  <c r="M11026" i="1"/>
  <c r="L11062" i="1"/>
  <c r="M11062" i="1"/>
  <c r="L11087" i="1"/>
  <c r="M11087" i="1"/>
  <c r="L11113" i="1"/>
  <c r="M11113" i="1"/>
  <c r="L11120" i="1"/>
  <c r="M11120" i="1"/>
  <c r="L11124" i="1"/>
  <c r="M11124" i="1"/>
  <c r="L11133" i="1"/>
  <c r="M11133" i="1"/>
  <c r="L11149" i="1"/>
  <c r="M11149" i="1"/>
  <c r="L11150" i="1"/>
  <c r="M11150" i="1"/>
  <c r="L11156" i="1"/>
  <c r="M11156" i="1"/>
  <c r="L11164" i="1"/>
  <c r="M11164" i="1"/>
  <c r="L11168" i="1"/>
  <c r="M11168" i="1"/>
  <c r="L11175" i="1"/>
  <c r="M11175" i="1"/>
  <c r="L11235" i="1"/>
  <c r="M11235" i="1"/>
  <c r="L11236" i="1"/>
  <c r="M11236" i="1"/>
  <c r="L11240" i="1"/>
  <c r="M11240" i="1"/>
  <c r="L11246" i="1"/>
  <c r="M11246" i="1"/>
  <c r="L11277" i="1"/>
  <c r="M11277" i="1"/>
  <c r="L11308" i="1"/>
  <c r="M11308" i="1"/>
  <c r="L11327" i="1"/>
  <c r="M11327" i="1"/>
  <c r="L11338" i="1"/>
  <c r="M11338" i="1"/>
  <c r="L11361" i="1"/>
  <c r="M11361" i="1"/>
  <c r="L11362" i="1"/>
  <c r="M11362" i="1"/>
  <c r="L11366" i="1"/>
  <c r="M11366" i="1"/>
  <c r="L11367" i="1"/>
  <c r="M11367" i="1"/>
  <c r="L11371" i="1"/>
  <c r="M11371" i="1"/>
  <c r="L11385" i="1"/>
  <c r="M11385" i="1"/>
  <c r="L11387" i="1"/>
  <c r="M11387" i="1"/>
  <c r="L11447" i="1"/>
  <c r="M11447" i="1"/>
  <c r="L11450" i="1"/>
  <c r="M11450" i="1"/>
  <c r="L11455" i="1"/>
  <c r="M11455" i="1"/>
  <c r="L11658" i="1"/>
  <c r="M11658" i="1"/>
  <c r="L11659" i="1"/>
  <c r="M11659" i="1"/>
  <c r="L11675" i="1"/>
  <c r="M11675" i="1"/>
  <c r="L11704" i="1"/>
  <c r="M11704" i="1"/>
  <c r="L11707" i="1"/>
  <c r="M11707" i="1"/>
  <c r="L11710" i="1"/>
  <c r="M11710" i="1"/>
  <c r="L11711" i="1"/>
  <c r="M11711" i="1"/>
  <c r="L11730" i="1"/>
  <c r="M11730" i="1"/>
  <c r="L11741" i="1"/>
  <c r="M11741" i="1"/>
  <c r="L11750" i="1"/>
  <c r="M11750" i="1"/>
  <c r="L11751" i="1"/>
  <c r="M11751" i="1"/>
  <c r="L11764" i="1"/>
  <c r="M11764" i="1"/>
  <c r="L11777" i="1"/>
  <c r="M11777" i="1"/>
  <c r="L11780" i="1"/>
  <c r="M11780" i="1"/>
  <c r="L11797" i="1"/>
  <c r="M11797" i="1"/>
  <c r="L11807" i="1"/>
  <c r="M11807" i="1"/>
  <c r="L11814" i="1"/>
  <c r="M11814" i="1"/>
  <c r="L11848" i="1"/>
  <c r="M11848" i="1"/>
  <c r="L11849" i="1"/>
  <c r="M11849" i="1"/>
  <c r="L11850" i="1"/>
  <c r="M11850" i="1"/>
  <c r="L11852" i="1"/>
  <c r="M11852" i="1"/>
  <c r="L11878" i="1"/>
  <c r="M11878" i="1"/>
  <c r="L11881" i="1"/>
  <c r="M11881" i="1"/>
  <c r="L11924" i="1"/>
  <c r="M11924" i="1"/>
  <c r="L12002" i="1"/>
  <c r="M12002" i="1"/>
  <c r="L12003" i="1"/>
  <c r="M12003" i="1"/>
  <c r="L12021" i="1"/>
  <c r="M12021" i="1"/>
  <c r="L12024" i="1"/>
  <c r="M12024" i="1"/>
  <c r="L12025" i="1"/>
  <c r="M12025" i="1"/>
  <c r="L12028" i="1"/>
  <c r="M12028" i="1"/>
  <c r="L12032" i="1"/>
  <c r="M12032" i="1"/>
  <c r="L12033" i="1"/>
  <c r="M12033" i="1"/>
  <c r="L12056" i="1"/>
  <c r="M12056" i="1"/>
  <c r="L12088" i="1"/>
  <c r="M12088" i="1"/>
  <c r="L12096" i="1"/>
  <c r="M12096" i="1"/>
  <c r="L12098" i="1"/>
  <c r="M12098" i="1"/>
  <c r="L12100" i="1"/>
  <c r="M12100" i="1"/>
  <c r="L12137" i="1"/>
  <c r="M12137" i="1"/>
  <c r="L12138" i="1"/>
  <c r="M12138" i="1"/>
  <c r="L12142" i="1"/>
  <c r="M12142" i="1"/>
  <c r="L12151" i="1"/>
  <c r="M12151" i="1"/>
  <c r="L12154" i="1"/>
  <c r="M12154" i="1"/>
  <c r="L12193" i="1"/>
  <c r="M12193" i="1"/>
  <c r="L12198" i="1"/>
  <c r="M12198" i="1"/>
  <c r="L12207" i="1"/>
  <c r="M12207" i="1"/>
  <c r="L12215" i="1"/>
  <c r="M12215" i="1"/>
  <c r="L12216" i="1"/>
  <c r="M12216" i="1"/>
  <c r="L12217" i="1"/>
  <c r="M12217" i="1"/>
  <c r="L12229" i="1"/>
  <c r="M12229" i="1"/>
  <c r="L12233" i="1"/>
  <c r="M12233" i="1"/>
  <c r="L12235" i="1"/>
  <c r="M12235" i="1"/>
  <c r="L12285" i="1"/>
  <c r="M12285" i="1"/>
  <c r="L12296" i="1"/>
  <c r="M12296" i="1"/>
  <c r="L12426" i="1"/>
  <c r="M12426" i="1"/>
  <c r="L12471" i="1"/>
  <c r="M12471" i="1"/>
  <c r="L12506" i="1"/>
  <c r="M12506" i="1"/>
  <c r="L12516" i="1"/>
  <c r="M12516" i="1"/>
  <c r="L12530" i="1"/>
  <c r="M12530" i="1"/>
  <c r="L12537" i="1"/>
  <c r="M12537" i="1"/>
  <c r="L12546" i="1"/>
  <c r="M12546" i="1"/>
  <c r="L12554" i="1"/>
  <c r="M12554" i="1"/>
  <c r="L12590" i="1"/>
  <c r="M12590" i="1"/>
  <c r="L12609" i="1"/>
  <c r="M12609" i="1"/>
  <c r="L12643" i="1"/>
  <c r="M12643" i="1"/>
  <c r="L12652" i="1"/>
  <c r="M12652" i="1"/>
  <c r="L12653" i="1"/>
  <c r="M12653" i="1"/>
  <c r="L12655" i="1"/>
  <c r="M12655" i="1"/>
  <c r="L12657" i="1"/>
  <c r="M12657" i="1"/>
  <c r="L12658" i="1"/>
  <c r="M12658" i="1"/>
  <c r="L12673" i="1"/>
  <c r="M12673" i="1"/>
  <c r="L12677" i="1"/>
  <c r="M12677" i="1"/>
  <c r="L12679" i="1"/>
  <c r="M12679" i="1"/>
  <c r="L12680" i="1"/>
  <c r="M12680" i="1"/>
  <c r="L12007" i="1"/>
  <c r="M12007" i="1"/>
  <c r="L12017" i="1"/>
  <c r="M12017" i="1"/>
  <c r="L12044" i="1"/>
  <c r="M12044" i="1"/>
  <c r="L12048" i="1"/>
  <c r="M12048" i="1"/>
  <c r="L12052" i="1"/>
  <c r="M12052" i="1"/>
  <c r="L12059" i="1"/>
  <c r="M12059" i="1"/>
  <c r="L12060" i="1"/>
  <c r="M12060" i="1"/>
  <c r="L12061" i="1"/>
  <c r="M12061" i="1"/>
  <c r="L12112" i="1"/>
  <c r="M12112" i="1"/>
  <c r="L12118" i="1"/>
  <c r="M12118" i="1"/>
  <c r="L12126" i="1"/>
  <c r="M12126" i="1"/>
  <c r="L12127" i="1"/>
  <c r="M12127" i="1"/>
  <c r="L12135" i="1"/>
  <c r="M12135" i="1"/>
  <c r="L12143" i="1"/>
  <c r="M12143" i="1"/>
  <c r="L12149" i="1"/>
  <c r="M12149" i="1"/>
  <c r="L12152" i="1"/>
  <c r="M12152" i="1"/>
  <c r="L12178" i="1"/>
  <c r="M12178" i="1"/>
  <c r="L12181" i="1"/>
  <c r="M12181" i="1"/>
  <c r="L12189" i="1"/>
  <c r="M12189" i="1"/>
  <c r="L12191" i="1"/>
  <c r="M12191" i="1"/>
  <c r="L12192" i="1"/>
  <c r="M12192" i="1"/>
  <c r="L12301" i="1"/>
  <c r="M12301" i="1"/>
  <c r="L12303" i="1"/>
  <c r="M12303" i="1"/>
  <c r="L12304" i="1"/>
  <c r="M12304" i="1"/>
  <c r="L12305" i="1"/>
  <c r="M12305" i="1"/>
  <c r="L12318" i="1"/>
  <c r="M12318" i="1"/>
  <c r="L12320" i="1"/>
  <c r="M12320" i="1"/>
  <c r="L12335" i="1"/>
  <c r="M12335" i="1"/>
  <c r="L12337" i="1"/>
  <c r="M12337" i="1"/>
  <c r="L12338" i="1"/>
  <c r="M12338" i="1"/>
  <c r="L12355" i="1"/>
  <c r="M12355" i="1"/>
  <c r="L12371" i="1"/>
  <c r="M12371" i="1"/>
  <c r="L12376" i="1"/>
  <c r="M12376" i="1"/>
  <c r="L12379" i="1"/>
  <c r="M12379" i="1"/>
  <c r="L12380" i="1"/>
  <c r="M12380" i="1"/>
  <c r="L12384" i="1"/>
  <c r="M12384" i="1"/>
  <c r="L12385" i="1"/>
  <c r="M12385" i="1"/>
  <c r="L12388" i="1"/>
  <c r="M12388" i="1"/>
  <c r="L12395" i="1"/>
  <c r="M12395" i="1"/>
  <c r="L12406" i="1"/>
  <c r="M12406" i="1"/>
  <c r="L12412" i="1"/>
  <c r="M12412" i="1"/>
  <c r="L12413" i="1"/>
  <c r="M12413" i="1"/>
  <c r="L12414" i="1"/>
  <c r="M12414" i="1"/>
  <c r="L12416" i="1"/>
  <c r="M12416" i="1"/>
  <c r="L12417" i="1"/>
  <c r="M12417" i="1"/>
  <c r="L12479" i="1"/>
  <c r="M12479" i="1"/>
  <c r="L12507" i="1"/>
  <c r="M12507" i="1"/>
  <c r="L12513" i="1"/>
  <c r="M12513" i="1"/>
  <c r="L12518" i="1"/>
  <c r="M12518" i="1"/>
  <c r="L12519" i="1"/>
  <c r="M12519" i="1"/>
  <c r="L12566" i="1"/>
  <c r="M12566" i="1"/>
  <c r="L12622" i="1"/>
  <c r="M12622" i="1"/>
  <c r="L12624" i="1"/>
  <c r="M12624" i="1"/>
  <c r="L12633" i="1"/>
  <c r="M12633" i="1"/>
  <c r="L12646" i="1"/>
  <c r="M12646" i="1"/>
  <c r="L12647" i="1"/>
  <c r="M12647" i="1"/>
  <c r="L12648" i="1"/>
  <c r="M12648" i="1"/>
  <c r="L12660" i="1"/>
  <c r="M12660" i="1"/>
  <c r="L12667" i="1"/>
  <c r="M12667" i="1"/>
  <c r="L12683" i="1"/>
  <c r="M12683" i="1"/>
  <c r="L12690" i="1"/>
  <c r="M12690" i="1"/>
  <c r="L12697" i="1"/>
  <c r="M12697" i="1"/>
  <c r="L11900" i="1"/>
  <c r="M11900" i="1"/>
  <c r="L11901" i="1"/>
  <c r="M11901" i="1"/>
  <c r="L11945" i="1"/>
  <c r="M11945" i="1"/>
  <c r="L11947" i="1"/>
  <c r="M11947" i="1"/>
  <c r="L11951" i="1"/>
  <c r="M11951" i="1"/>
  <c r="L11952" i="1"/>
  <c r="M11952" i="1"/>
  <c r="L11972" i="1"/>
  <c r="M11972" i="1"/>
  <c r="L11974" i="1"/>
  <c r="M11974" i="1"/>
  <c r="L11988" i="1"/>
  <c r="M11988" i="1"/>
  <c r="L12071" i="1"/>
  <c r="M12071" i="1"/>
  <c r="L12094" i="1"/>
  <c r="M12094" i="1"/>
  <c r="L12121" i="1"/>
  <c r="M12121" i="1"/>
  <c r="L12140" i="1"/>
  <c r="M12140" i="1"/>
  <c r="L12141" i="1"/>
  <c r="M12141" i="1"/>
  <c r="L12144" i="1"/>
  <c r="M12144" i="1"/>
  <c r="L12146" i="1"/>
  <c r="M12146" i="1"/>
  <c r="L12148" i="1"/>
  <c r="M12148" i="1"/>
  <c r="L12190" i="1"/>
  <c r="M12190" i="1"/>
  <c r="L12197" i="1"/>
  <c r="M12197" i="1"/>
  <c r="L12200" i="1"/>
  <c r="M12200" i="1"/>
  <c r="L12206" i="1"/>
  <c r="M12206" i="1"/>
  <c r="L12208" i="1"/>
  <c r="M12208" i="1"/>
  <c r="L12209" i="1"/>
  <c r="M12209" i="1"/>
  <c r="L12210" i="1"/>
  <c r="M12210" i="1"/>
  <c r="L12211" i="1"/>
  <c r="M12211" i="1"/>
  <c r="L12212" i="1"/>
  <c r="M12212" i="1"/>
  <c r="L12214" i="1"/>
  <c r="M12214" i="1"/>
  <c r="L12221" i="1"/>
  <c r="M12221" i="1"/>
  <c r="L12222" i="1"/>
  <c r="M12222" i="1"/>
  <c r="L12224" i="1"/>
  <c r="M12224" i="1"/>
  <c r="L12249" i="1"/>
  <c r="M12249" i="1"/>
  <c r="L12250" i="1"/>
  <c r="M12250" i="1"/>
  <c r="L12326" i="1"/>
  <c r="M12326" i="1"/>
  <c r="L12336" i="1"/>
  <c r="M12336" i="1"/>
  <c r="L12347" i="1"/>
  <c r="M12347" i="1"/>
  <c r="L12349" i="1"/>
  <c r="M12349" i="1"/>
  <c r="L12350" i="1"/>
  <c r="M12350" i="1"/>
  <c r="L12352" i="1"/>
  <c r="M12352" i="1"/>
  <c r="L12353" i="1"/>
  <c r="M12353" i="1"/>
  <c r="L12467" i="1"/>
  <c r="M12467" i="1"/>
  <c r="L12468" i="1"/>
  <c r="M12468" i="1"/>
  <c r="L12477" i="1"/>
  <c r="M12477" i="1"/>
  <c r="L12485" i="1"/>
  <c r="M12485" i="1"/>
  <c r="L12491" i="1"/>
  <c r="M12491" i="1"/>
  <c r="L12504" i="1"/>
  <c r="M12504" i="1"/>
  <c r="L12505" i="1"/>
  <c r="M12505" i="1"/>
  <c r="L12509" i="1"/>
  <c r="M12509" i="1"/>
  <c r="L12511" i="1"/>
  <c r="M12511" i="1"/>
  <c r="L12512" i="1"/>
  <c r="M12512" i="1"/>
  <c r="L12514" i="1"/>
  <c r="M12514" i="1"/>
  <c r="L12517" i="1"/>
  <c r="M12517" i="1"/>
  <c r="L12525" i="1"/>
  <c r="M12525" i="1"/>
  <c r="L12528" i="1"/>
  <c r="M12528" i="1"/>
  <c r="L12532" i="1"/>
  <c r="M12532" i="1"/>
  <c r="L12538" i="1"/>
  <c r="M12538" i="1"/>
  <c r="L12541" i="1"/>
  <c r="M12541" i="1"/>
  <c r="L12543" i="1"/>
  <c r="M12543" i="1"/>
  <c r="L12547" i="1"/>
  <c r="M12547" i="1"/>
  <c r="L12549" i="1"/>
  <c r="M12549" i="1"/>
  <c r="L12560" i="1"/>
  <c r="M12560" i="1"/>
  <c r="L12563" i="1"/>
  <c r="M12563" i="1"/>
  <c r="L12584" i="1"/>
  <c r="M12584" i="1"/>
  <c r="L12600" i="1"/>
  <c r="M12600" i="1"/>
  <c r="L12607" i="1"/>
  <c r="M12607" i="1"/>
  <c r="L11875" i="1"/>
  <c r="M11875" i="1"/>
  <c r="L11886" i="1"/>
  <c r="M11886" i="1"/>
  <c r="L11887" i="1"/>
  <c r="M11887" i="1"/>
  <c r="L11888" i="1"/>
  <c r="M11888" i="1"/>
  <c r="L11920" i="1"/>
  <c r="M11920" i="1"/>
  <c r="L11950" i="1"/>
  <c r="M11950" i="1"/>
  <c r="L11967" i="1"/>
  <c r="M11967" i="1"/>
  <c r="L11961" i="1"/>
  <c r="M11961" i="1"/>
  <c r="L11964" i="1"/>
  <c r="M11964" i="1"/>
  <c r="L11989" i="1"/>
  <c r="M11989" i="1"/>
  <c r="L11990" i="1"/>
  <c r="M11990" i="1"/>
  <c r="L11991" i="1"/>
  <c r="M11991" i="1"/>
  <c r="L11992" i="1"/>
  <c r="M11992" i="1"/>
  <c r="L11993" i="1"/>
  <c r="M11993" i="1"/>
  <c r="L11997" i="1"/>
  <c r="M11997" i="1"/>
  <c r="L11998" i="1"/>
  <c r="M11998" i="1"/>
  <c r="L12000" i="1"/>
  <c r="M12000" i="1"/>
  <c r="L12049" i="1"/>
  <c r="M12049" i="1"/>
  <c r="L12055" i="1"/>
  <c r="M12055" i="1"/>
  <c r="L12058" i="1"/>
  <c r="M12058" i="1"/>
  <c r="L12084" i="1"/>
  <c r="M12084" i="1"/>
  <c r="L12110" i="1"/>
  <c r="M12110" i="1"/>
  <c r="L12329" i="1"/>
  <c r="M12329" i="1"/>
  <c r="L12332" i="1"/>
  <c r="M12332" i="1"/>
  <c r="L12340" i="1"/>
  <c r="M12340" i="1"/>
  <c r="L12391" i="1"/>
  <c r="M12391" i="1"/>
  <c r="L12381" i="1"/>
  <c r="M12381" i="1"/>
  <c r="L12392" i="1"/>
  <c r="M12392" i="1"/>
  <c r="L12397" i="1"/>
  <c r="M12397" i="1"/>
  <c r="L12453" i="1"/>
  <c r="M12453" i="1"/>
  <c r="L12454" i="1"/>
  <c r="M12454" i="1"/>
  <c r="L12577" i="1"/>
  <c r="M12577" i="1"/>
  <c r="L12586" i="1"/>
  <c r="M12586" i="1"/>
  <c r="L12616" i="1"/>
  <c r="M12616" i="1"/>
  <c r="L12617" i="1"/>
  <c r="M12617" i="1"/>
  <c r="L12619" i="1"/>
  <c r="M12619" i="1"/>
  <c r="L12625" i="1"/>
  <c r="M12625" i="1"/>
  <c r="L12637" i="1"/>
  <c r="M12637" i="1"/>
  <c r="L12642" i="1"/>
  <c r="M12642" i="1"/>
  <c r="L12664" i="1"/>
  <c r="M12664" i="1"/>
  <c r="L12698" i="1"/>
  <c r="M12698" i="1"/>
  <c r="L12707" i="1"/>
  <c r="M12707" i="1"/>
  <c r="L12711" i="1"/>
  <c r="M12711" i="1"/>
  <c r="L12713" i="1"/>
  <c r="M12713" i="1"/>
  <c r="L12718" i="1"/>
  <c r="M12718" i="1"/>
  <c r="L12719" i="1"/>
  <c r="M12719" i="1"/>
  <c r="L12720" i="1"/>
  <c r="M12720" i="1"/>
  <c r="L12725" i="1"/>
  <c r="M12725" i="1"/>
  <c r="L12730" i="1"/>
  <c r="M12730" i="1"/>
  <c r="L12732" i="1"/>
  <c r="M12732" i="1"/>
  <c r="L12734" i="1"/>
  <c r="M12734" i="1"/>
  <c r="L12736" i="1"/>
  <c r="M12736" i="1"/>
  <c r="L11890" i="1"/>
  <c r="M11890" i="1"/>
  <c r="L11976" i="1"/>
  <c r="M11976" i="1"/>
  <c r="L11978" i="1"/>
  <c r="M11978" i="1"/>
  <c r="L11980" i="1"/>
  <c r="M11980" i="1"/>
  <c r="L11981" i="1"/>
  <c r="M11981" i="1"/>
  <c r="L11995" i="1"/>
  <c r="M11995" i="1"/>
  <c r="L12069" i="1"/>
  <c r="M12069" i="1"/>
  <c r="L12072" i="1"/>
  <c r="M12072" i="1"/>
  <c r="L12079" i="1"/>
  <c r="M12079" i="1"/>
  <c r="L12081" i="1"/>
  <c r="M12081" i="1"/>
  <c r="L12083" i="1"/>
  <c r="M12083" i="1"/>
  <c r="L12089" i="1"/>
  <c r="M12089" i="1"/>
  <c r="L12090" i="1"/>
  <c r="M12090" i="1"/>
  <c r="L12091" i="1"/>
  <c r="M12091" i="1"/>
  <c r="L12095" i="1"/>
  <c r="M12095" i="1"/>
  <c r="L12099" i="1"/>
  <c r="M12099" i="1"/>
  <c r="L12176" i="1"/>
  <c r="M12176" i="1"/>
  <c r="L12179" i="1"/>
  <c r="M12179" i="1"/>
  <c r="L12180" i="1"/>
  <c r="M12180" i="1"/>
  <c r="L12199" i="1"/>
  <c r="M12199" i="1"/>
  <c r="L12204" i="1"/>
  <c r="M12204" i="1"/>
  <c r="L12262" i="1"/>
  <c r="M12262" i="1"/>
  <c r="L12263" i="1"/>
  <c r="M12263" i="1"/>
  <c r="L12279" i="1"/>
  <c r="M12279" i="1"/>
  <c r="L12280" i="1"/>
  <c r="M12280" i="1"/>
  <c r="L12282" i="1"/>
  <c r="M12282" i="1"/>
  <c r="L12283" i="1"/>
  <c r="M12283" i="1"/>
  <c r="L12286" i="1"/>
  <c r="M12286" i="1"/>
  <c r="L12295" i="1"/>
  <c r="M12295" i="1"/>
  <c r="L12306" i="1"/>
  <c r="M12306" i="1"/>
  <c r="L12308" i="1"/>
  <c r="M12308" i="1"/>
  <c r="L12309" i="1"/>
  <c r="M12309" i="1"/>
  <c r="L12331" i="1"/>
  <c r="M12331" i="1"/>
  <c r="L12334" i="1"/>
  <c r="M12334" i="1"/>
  <c r="L12342" i="1"/>
  <c r="M12342" i="1"/>
  <c r="L12354" i="1"/>
  <c r="M12354" i="1"/>
  <c r="L12357" i="1"/>
  <c r="M12357" i="1"/>
  <c r="L12372" i="1"/>
  <c r="M12372" i="1"/>
  <c r="L12373" i="1"/>
  <c r="M12373" i="1"/>
  <c r="L12374" i="1"/>
  <c r="M12374" i="1"/>
  <c r="L12411" i="1"/>
  <c r="M12411" i="1"/>
  <c r="L12441" i="1"/>
  <c r="M12441" i="1"/>
  <c r="L12447" i="1"/>
  <c r="M12447" i="1"/>
  <c r="L12466" i="1"/>
  <c r="M12466" i="1"/>
  <c r="L12476" i="1"/>
  <c r="M12476" i="1"/>
  <c r="L12523" i="1"/>
  <c r="M12523" i="1"/>
  <c r="L12524" i="1"/>
  <c r="M12524" i="1"/>
  <c r="L12527" i="1"/>
  <c r="M12527" i="1"/>
  <c r="L12545" i="1"/>
  <c r="M12545" i="1"/>
  <c r="L12591" i="1"/>
  <c r="M12591" i="1"/>
  <c r="L12593" i="1"/>
  <c r="M12593" i="1"/>
  <c r="L12594" i="1"/>
  <c r="M12594" i="1"/>
  <c r="L12595" i="1"/>
  <c r="M12595" i="1"/>
  <c r="L12597" i="1"/>
  <c r="M12597" i="1"/>
  <c r="L12612" i="1"/>
  <c r="M12612" i="1"/>
  <c r="L12630" i="1"/>
  <c r="M12630" i="1"/>
  <c r="L12636" i="1"/>
  <c r="M12636" i="1"/>
  <c r="L12639" i="1"/>
  <c r="M12639" i="1"/>
  <c r="L12689" i="1"/>
  <c r="M12689" i="1"/>
  <c r="L12691" i="1"/>
  <c r="M12691" i="1"/>
  <c r="L12693" i="1"/>
  <c r="M12693" i="1"/>
  <c r="L12708" i="1"/>
  <c r="M12708" i="1"/>
  <c r="L12754" i="1"/>
  <c r="M12754" i="1"/>
  <c r="L12759" i="1"/>
  <c r="M12759" i="1"/>
  <c r="L12762" i="1"/>
  <c r="M12762" i="1"/>
  <c r="L12767" i="1"/>
  <c r="M12767" i="1"/>
  <c r="L12769" i="1"/>
  <c r="M12769" i="1"/>
  <c r="L12776" i="1"/>
  <c r="M12776" i="1"/>
  <c r="L11955" i="1"/>
  <c r="M11955" i="1"/>
  <c r="L11963" i="1"/>
  <c r="M11963" i="1"/>
  <c r="L11973" i="1"/>
  <c r="M11973" i="1"/>
  <c r="L11975" i="1"/>
  <c r="M11975" i="1"/>
  <c r="L11979" i="1"/>
  <c r="M11979" i="1"/>
  <c r="L11986" i="1"/>
  <c r="M11986" i="1"/>
  <c r="L11987" i="1"/>
  <c r="M11987" i="1"/>
  <c r="L11996" i="1"/>
  <c r="M11996" i="1"/>
  <c r="L12042" i="1"/>
  <c r="M12042" i="1"/>
  <c r="L12045" i="1"/>
  <c r="M12045" i="1"/>
  <c r="L12050" i="1"/>
  <c r="M12050" i="1"/>
  <c r="L12053" i="1"/>
  <c r="M12053" i="1"/>
  <c r="L12302" i="1"/>
  <c r="M12302" i="1"/>
  <c r="L12358" i="1"/>
  <c r="M12358" i="1"/>
  <c r="L12361" i="1"/>
  <c r="M12361" i="1"/>
  <c r="L12362" i="1"/>
  <c r="M12362" i="1"/>
  <c r="L12378" i="1"/>
  <c r="M12378" i="1"/>
  <c r="L12430" i="1"/>
  <c r="M12430" i="1"/>
  <c r="L12443" i="1"/>
  <c r="M12443" i="1"/>
  <c r="L12455" i="1"/>
  <c r="M12455" i="1"/>
  <c r="L12456" i="1"/>
  <c r="M12456" i="1"/>
  <c r="L12458" i="1"/>
  <c r="M12458" i="1"/>
  <c r="L12460" i="1"/>
  <c r="M12460" i="1"/>
  <c r="L12484" i="1"/>
  <c r="M12484" i="1"/>
  <c r="L12486" i="1"/>
  <c r="M12486" i="1"/>
  <c r="L12490" i="1"/>
  <c r="M12490" i="1"/>
  <c r="L12503" i="1"/>
  <c r="M12503" i="1"/>
  <c r="L12533" i="1"/>
  <c r="M12533" i="1"/>
  <c r="L12585" i="1"/>
  <c r="M12585" i="1"/>
  <c r="L12587" i="1"/>
  <c r="M12587" i="1"/>
  <c r="L12588" i="1"/>
  <c r="M12588" i="1"/>
  <c r="L12592" i="1"/>
  <c r="M12592" i="1"/>
  <c r="L12618" i="1"/>
  <c r="M12618" i="1"/>
  <c r="L12631" i="1"/>
  <c r="M12631" i="1"/>
  <c r="L12638" i="1"/>
  <c r="M12638" i="1"/>
  <c r="L12640" i="1"/>
  <c r="M12640" i="1"/>
  <c r="L12704" i="1"/>
  <c r="M12704" i="1"/>
  <c r="L12712" i="1"/>
  <c r="M12712" i="1"/>
  <c r="L12788" i="1"/>
  <c r="M12788" i="1"/>
  <c r="L12790" i="1"/>
  <c r="M12790" i="1"/>
  <c r="L12793" i="1"/>
  <c r="M12793" i="1"/>
  <c r="L12796" i="1"/>
  <c r="M12796" i="1"/>
  <c r="L12797" i="1"/>
  <c r="M12797" i="1"/>
  <c r="L12798" i="1"/>
  <c r="M12798" i="1"/>
  <c r="L12799" i="1"/>
  <c r="M12799" i="1"/>
  <c r="L12800" i="1"/>
  <c r="M12800" i="1"/>
  <c r="L12801" i="1"/>
  <c r="M12801" i="1"/>
  <c r="L12802" i="1"/>
  <c r="M12802" i="1"/>
  <c r="L12803" i="1"/>
  <c r="M12803" i="1"/>
  <c r="L12804" i="1"/>
  <c r="M12804" i="1"/>
  <c r="L12805" i="1"/>
  <c r="M12805" i="1"/>
  <c r="L12806" i="1"/>
  <c r="M12806" i="1"/>
  <c r="L12807" i="1"/>
  <c r="M12807" i="1"/>
  <c r="L12808" i="1"/>
  <c r="M12808" i="1"/>
  <c r="L12809" i="1"/>
  <c r="M12809" i="1"/>
  <c r="L12810" i="1"/>
  <c r="M12810" i="1"/>
  <c r="L11940" i="1"/>
  <c r="M11940" i="1"/>
  <c r="L11941" i="1"/>
  <c r="M11941" i="1"/>
  <c r="L11953" i="1"/>
  <c r="M11953" i="1"/>
  <c r="L11954" i="1"/>
  <c r="M11954" i="1"/>
  <c r="L11956" i="1"/>
  <c r="M11956" i="1"/>
  <c r="L11957" i="1"/>
  <c r="M11957" i="1"/>
  <c r="L11958" i="1"/>
  <c r="M11958" i="1"/>
  <c r="L11959" i="1"/>
  <c r="M11959" i="1"/>
  <c r="L11960" i="1"/>
  <c r="M11960" i="1"/>
  <c r="L11965" i="1"/>
  <c r="M11965" i="1"/>
  <c r="L11966" i="1"/>
  <c r="M11966" i="1"/>
  <c r="L11968" i="1"/>
  <c r="M11968" i="1"/>
  <c r="L11969" i="1"/>
  <c r="M11969" i="1"/>
  <c r="L11970" i="1"/>
  <c r="M11970" i="1"/>
  <c r="L11971" i="1"/>
  <c r="M11971" i="1"/>
  <c r="L11982" i="1"/>
  <c r="M11982" i="1"/>
  <c r="L11985" i="1"/>
  <c r="M11985" i="1"/>
  <c r="L11999" i="1"/>
  <c r="M11999" i="1"/>
  <c r="L12070" i="1"/>
  <c r="M12070" i="1"/>
  <c r="L12103" i="1"/>
  <c r="M12103" i="1"/>
  <c r="L12104" i="1"/>
  <c r="M12104" i="1"/>
  <c r="L12136" i="1"/>
  <c r="M12136" i="1"/>
  <c r="L12139" i="1"/>
  <c r="M12139" i="1"/>
  <c r="L12156" i="1"/>
  <c r="M12156" i="1"/>
  <c r="L12158" i="1"/>
  <c r="M12158" i="1"/>
  <c r="L12159" i="1"/>
  <c r="M12159" i="1"/>
  <c r="L12160" i="1"/>
  <c r="M12160" i="1"/>
  <c r="L12161" i="1"/>
  <c r="M12161" i="1"/>
  <c r="L12162" i="1"/>
  <c r="M12162" i="1"/>
  <c r="L12169" i="1"/>
  <c r="M12169" i="1"/>
  <c r="L12173" i="1"/>
  <c r="M12173" i="1"/>
  <c r="L12231" i="1"/>
  <c r="M12231" i="1"/>
  <c r="L12239" i="1"/>
  <c r="M12239" i="1"/>
  <c r="L12240" i="1"/>
  <c r="M12240" i="1"/>
  <c r="L12243" i="1"/>
  <c r="M12243" i="1"/>
  <c r="L12245" i="1"/>
  <c r="M12245" i="1"/>
  <c r="L12246" i="1"/>
  <c r="M12246" i="1"/>
  <c r="L12247" i="1"/>
  <c r="M12247" i="1"/>
  <c r="L12264" i="1"/>
  <c r="M12264" i="1"/>
  <c r="L12269" i="1"/>
  <c r="M12269" i="1"/>
  <c r="L12310" i="1"/>
  <c r="M12310" i="1"/>
  <c r="L12312" i="1"/>
  <c r="M12312" i="1"/>
  <c r="L12313" i="1"/>
  <c r="M12313" i="1"/>
  <c r="L12314" i="1"/>
  <c r="M12314" i="1"/>
  <c r="L12319" i="1"/>
  <c r="M12319" i="1"/>
  <c r="L12469" i="1"/>
  <c r="M12469" i="1"/>
  <c r="L12489" i="1"/>
  <c r="M12489" i="1"/>
  <c r="L12492" i="1"/>
  <c r="M12492" i="1"/>
  <c r="L12499" i="1"/>
  <c r="M12499" i="1"/>
  <c r="L12508" i="1"/>
  <c r="M12508" i="1"/>
  <c r="L12510" i="1"/>
  <c r="M12510" i="1"/>
  <c r="L12564" i="1"/>
  <c r="M12564" i="1"/>
  <c r="L12569" i="1"/>
  <c r="M12569" i="1"/>
  <c r="L12572" i="1"/>
  <c r="M12572" i="1"/>
  <c r="L12576" i="1"/>
  <c r="M12576" i="1"/>
  <c r="L12581" i="1"/>
  <c r="M12581" i="1"/>
  <c r="L12582" i="1"/>
  <c r="M12582" i="1"/>
  <c r="L12583" i="1"/>
  <c r="M12583" i="1"/>
  <c r="L12596" i="1"/>
  <c r="M12596" i="1"/>
  <c r="L12598" i="1"/>
  <c r="M12598" i="1"/>
  <c r="L12599" i="1"/>
  <c r="M12599" i="1"/>
  <c r="L12611" i="1"/>
  <c r="M12611" i="1"/>
  <c r="L12614" i="1"/>
  <c r="M12614" i="1"/>
  <c r="L12685" i="1"/>
  <c r="M12685" i="1"/>
  <c r="L12688" i="1"/>
  <c r="M12688" i="1"/>
  <c r="L12694" i="1"/>
  <c r="M12694" i="1"/>
  <c r="L12695" i="1"/>
  <c r="M12695" i="1"/>
  <c r="L12700" i="1"/>
  <c r="M12700" i="1"/>
  <c r="L12701" i="1"/>
  <c r="M12701" i="1"/>
  <c r="L12716" i="1"/>
  <c r="M12716" i="1"/>
  <c r="L12724" i="1"/>
  <c r="M12724" i="1"/>
  <c r="L12726" i="1"/>
  <c r="M12726" i="1"/>
  <c r="L11899" i="1"/>
  <c r="M11899" i="1"/>
  <c r="L11903" i="1"/>
  <c r="M11903" i="1"/>
  <c r="L11906" i="1"/>
  <c r="M11906" i="1"/>
  <c r="L11921" i="1"/>
  <c r="M11921" i="1"/>
  <c r="L11925" i="1"/>
  <c r="M11925" i="1"/>
  <c r="L11928" i="1"/>
  <c r="M11928" i="1"/>
  <c r="L11932" i="1"/>
  <c r="M11932" i="1"/>
  <c r="L11943" i="1"/>
  <c r="M11943" i="1"/>
  <c r="L12005" i="1"/>
  <c r="M12005" i="1"/>
  <c r="L12012" i="1"/>
  <c r="M12012" i="1"/>
  <c r="L12018" i="1"/>
  <c r="M12018" i="1"/>
  <c r="L12019" i="1"/>
  <c r="M12019" i="1"/>
  <c r="L12030" i="1"/>
  <c r="M12030" i="1"/>
  <c r="L12037" i="1"/>
  <c r="M12037" i="1"/>
  <c r="L12047" i="1"/>
  <c r="M12047" i="1"/>
  <c r="L12067" i="1"/>
  <c r="M12067" i="1"/>
  <c r="L12073" i="1"/>
  <c r="M12073" i="1"/>
  <c r="L12078" i="1"/>
  <c r="M12078" i="1"/>
  <c r="L12101" i="1"/>
  <c r="M12101" i="1"/>
  <c r="L12131" i="1"/>
  <c r="M12131" i="1"/>
  <c r="L12175" i="1"/>
  <c r="M12175" i="1"/>
  <c r="L12202" i="1"/>
  <c r="M12202" i="1"/>
  <c r="L12205" i="1"/>
  <c r="M12205" i="1"/>
  <c r="L12220" i="1"/>
  <c r="M12220" i="1"/>
  <c r="L12234" i="1"/>
  <c r="M12234" i="1"/>
  <c r="L12248" i="1"/>
  <c r="M12248" i="1"/>
  <c r="L12323" i="1"/>
  <c r="M12323" i="1"/>
  <c r="L12339" i="1"/>
  <c r="M12339" i="1"/>
  <c r="L12343" i="1"/>
  <c r="M12343" i="1"/>
  <c r="L12345" i="1"/>
  <c r="M12345" i="1"/>
  <c r="L12366" i="1"/>
  <c r="M12366" i="1"/>
  <c r="L12370" i="1"/>
  <c r="M12370" i="1"/>
  <c r="L12400" i="1"/>
  <c r="M12400" i="1"/>
  <c r="L12407" i="1"/>
  <c r="M12407" i="1"/>
  <c r="L12408" i="1"/>
  <c r="M12408" i="1"/>
  <c r="L12548" i="1"/>
  <c r="M12548" i="1"/>
  <c r="L12551" i="1"/>
  <c r="M12551" i="1"/>
  <c r="L12579" i="1"/>
  <c r="M12579" i="1"/>
  <c r="L12589" i="1"/>
  <c r="M12589" i="1"/>
  <c r="L12623" i="1"/>
  <c r="M12623" i="1"/>
  <c r="L12627" i="1"/>
  <c r="M12627" i="1"/>
  <c r="L12635" i="1"/>
  <c r="M12635" i="1"/>
  <c r="L12681" i="1"/>
  <c r="M12681" i="1"/>
  <c r="L12682" i="1"/>
  <c r="M12682" i="1"/>
  <c r="L12714" i="1"/>
  <c r="M12714" i="1"/>
  <c r="L12717" i="1"/>
  <c r="M12717" i="1"/>
  <c r="L12728" i="1"/>
  <c r="M12728" i="1"/>
  <c r="L12729" i="1"/>
  <c r="M12729" i="1"/>
  <c r="L11879" i="1"/>
  <c r="M11879" i="1"/>
  <c r="L11884" i="1"/>
  <c r="M11884" i="1"/>
  <c r="L11889" i="1"/>
  <c r="M11889" i="1"/>
  <c r="L11892" i="1"/>
  <c r="M11892" i="1"/>
  <c r="L11933" i="1"/>
  <c r="M11933" i="1"/>
  <c r="L11937" i="1"/>
  <c r="M11937" i="1"/>
  <c r="L11946" i="1"/>
  <c r="M11946" i="1"/>
  <c r="L12086" i="1"/>
  <c r="M12086" i="1"/>
  <c r="L12087" i="1"/>
  <c r="M12087" i="1"/>
  <c r="L12093" i="1"/>
  <c r="M12093" i="1"/>
  <c r="L12105" i="1"/>
  <c r="M12105" i="1"/>
  <c r="L12147" i="1"/>
  <c r="M12147" i="1"/>
  <c r="L12195" i="1"/>
  <c r="M12195" i="1"/>
  <c r="L12196" i="1"/>
  <c r="M12196" i="1"/>
  <c r="L12268" i="1"/>
  <c r="M12268" i="1"/>
  <c r="L12284" i="1"/>
  <c r="M12284" i="1"/>
  <c r="L12290" i="1"/>
  <c r="M12290" i="1"/>
  <c r="L12418" i="1"/>
  <c r="M12418" i="1"/>
  <c r="L12420" i="1"/>
  <c r="M12420" i="1"/>
  <c r="L12428" i="1"/>
  <c r="M12428" i="1"/>
  <c r="L12434" i="1"/>
  <c r="M12434" i="1"/>
  <c r="L12438" i="1"/>
  <c r="M12438" i="1"/>
  <c r="L12439" i="1"/>
  <c r="M12439" i="1"/>
  <c r="L12450" i="1"/>
  <c r="M12450" i="1"/>
  <c r="L12457" i="1"/>
  <c r="M12457" i="1"/>
  <c r="L12461" i="1"/>
  <c r="M12461" i="1"/>
  <c r="L12463" i="1"/>
  <c r="M12463" i="1"/>
  <c r="L12465" i="1"/>
  <c r="M12465" i="1"/>
  <c r="L12470" i="1"/>
  <c r="M12470" i="1"/>
  <c r="L12474" i="1"/>
  <c r="M12474" i="1"/>
  <c r="L12475" i="1"/>
  <c r="M12475" i="1"/>
  <c r="L12478" i="1"/>
  <c r="M12478" i="1"/>
  <c r="L12515" i="1"/>
  <c r="M12515" i="1"/>
  <c r="L12542" i="1"/>
  <c r="M12542" i="1"/>
  <c r="L12656" i="1"/>
  <c r="M12656" i="1"/>
  <c r="L12661" i="1"/>
  <c r="M12661" i="1"/>
  <c r="L12663" i="1"/>
  <c r="M12663" i="1"/>
  <c r="L12675" i="1"/>
  <c r="M12675" i="1"/>
  <c r="L12684" i="1"/>
  <c r="M12684" i="1"/>
  <c r="L12687" i="1"/>
  <c r="M12687" i="1"/>
  <c r="L12692" i="1"/>
  <c r="M12692" i="1"/>
  <c r="L12699" i="1"/>
  <c r="M12699" i="1"/>
  <c r="L12706" i="1"/>
  <c r="M12706" i="1"/>
  <c r="L12710" i="1"/>
  <c r="M12710" i="1"/>
  <c r="L12715" i="1"/>
  <c r="M12715" i="1"/>
  <c r="L12721" i="1"/>
  <c r="M12721" i="1"/>
  <c r="L12722" i="1"/>
  <c r="M12722" i="1"/>
  <c r="L12723" i="1"/>
  <c r="M12723" i="1"/>
  <c r="L12727" i="1"/>
  <c r="M12727" i="1"/>
  <c r="L12731" i="1"/>
  <c r="M12731" i="1"/>
  <c r="L12733" i="1"/>
  <c r="M12733" i="1"/>
  <c r="L12735" i="1"/>
  <c r="M12735" i="1"/>
  <c r="L12738" i="1"/>
  <c r="M12738" i="1"/>
  <c r="L12742" i="1"/>
  <c r="M12742" i="1"/>
  <c r="L12757" i="1"/>
  <c r="M12757" i="1"/>
  <c r="L12760" i="1"/>
  <c r="M12760" i="1"/>
  <c r="L12763" i="1"/>
  <c r="M12763" i="1"/>
  <c r="L12765" i="1"/>
  <c r="M12765" i="1"/>
  <c r="L12766" i="1"/>
  <c r="M12766" i="1"/>
  <c r="L12780" i="1"/>
  <c r="M12780" i="1"/>
  <c r="L12781" i="1"/>
  <c r="M12781" i="1"/>
  <c r="L12782" i="1"/>
  <c r="M12782" i="1"/>
  <c r="L12785" i="1"/>
  <c r="M12785" i="1"/>
  <c r="L12787" i="1"/>
  <c r="M12787" i="1"/>
  <c r="L11895" i="1"/>
  <c r="M11895" i="1"/>
  <c r="L11908" i="1"/>
  <c r="M11908" i="1"/>
  <c r="L11910" i="1"/>
  <c r="M11910" i="1"/>
  <c r="L11911" i="1"/>
  <c r="M11911" i="1"/>
  <c r="L11912" i="1"/>
  <c r="M11912" i="1"/>
  <c r="L11918" i="1"/>
  <c r="M11918" i="1"/>
  <c r="L11919" i="1"/>
  <c r="M11919" i="1"/>
  <c r="L11926" i="1"/>
  <c r="M11926" i="1"/>
  <c r="L11962" i="1"/>
  <c r="M11962" i="1"/>
  <c r="L12010" i="1"/>
  <c r="M12010" i="1"/>
  <c r="L12015" i="1"/>
  <c r="M12015" i="1"/>
  <c r="L12034" i="1"/>
  <c r="M12034" i="1"/>
  <c r="L12040" i="1"/>
  <c r="M12040" i="1"/>
  <c r="L12062" i="1"/>
  <c r="M12062" i="1"/>
  <c r="L12064" i="1"/>
  <c r="M12064" i="1"/>
  <c r="L12077" i="1"/>
  <c r="M12077" i="1"/>
  <c r="L12085" i="1"/>
  <c r="M12085" i="1"/>
  <c r="L12107" i="1"/>
  <c r="M12107" i="1"/>
  <c r="L12155" i="1"/>
  <c r="M12155" i="1"/>
  <c r="L12163" i="1"/>
  <c r="M12163" i="1"/>
  <c r="L12164" i="1"/>
  <c r="M12164" i="1"/>
  <c r="L12184" i="1"/>
  <c r="M12184" i="1"/>
  <c r="L12185" i="1"/>
  <c r="M12185" i="1"/>
  <c r="L12203" i="1"/>
  <c r="M12203" i="1"/>
  <c r="L12223" i="1"/>
  <c r="M12223" i="1"/>
  <c r="L12226" i="1"/>
  <c r="M12226" i="1"/>
  <c r="L12232" i="1"/>
  <c r="M12232" i="1"/>
  <c r="L12236" i="1"/>
  <c r="M12236" i="1"/>
  <c r="L12241" i="1"/>
  <c r="M12241" i="1"/>
  <c r="L12256" i="1"/>
  <c r="M12256" i="1"/>
  <c r="L12260" i="1"/>
  <c r="M12260" i="1"/>
  <c r="L12266" i="1"/>
  <c r="M12266" i="1"/>
  <c r="L12267" i="1"/>
  <c r="M12267" i="1"/>
  <c r="L12276" i="1"/>
  <c r="M12276" i="1"/>
  <c r="L12278" i="1"/>
  <c r="M12278" i="1"/>
  <c r="L12346" i="1"/>
  <c r="M12346" i="1"/>
  <c r="L12351" i="1"/>
  <c r="M12351" i="1"/>
  <c r="L12365" i="1"/>
  <c r="M12365" i="1"/>
  <c r="L12368" i="1"/>
  <c r="M12368" i="1"/>
  <c r="L12393" i="1"/>
  <c r="M12393" i="1"/>
  <c r="L12394" i="1"/>
  <c r="M12394" i="1"/>
  <c r="L12401" i="1"/>
  <c r="M12401" i="1"/>
  <c r="L12403" i="1"/>
  <c r="M12403" i="1"/>
  <c r="L12422" i="1"/>
  <c r="M12422" i="1"/>
  <c r="L12425" i="1"/>
  <c r="M12425" i="1"/>
  <c r="L12427" i="1"/>
  <c r="M12427" i="1"/>
  <c r="L12480" i="1"/>
  <c r="M12480" i="1"/>
  <c r="L12529" i="1"/>
  <c r="M12529" i="1"/>
  <c r="L12544" i="1"/>
  <c r="M12544" i="1"/>
  <c r="L12550" i="1"/>
  <c r="M12550" i="1"/>
  <c r="L12552" i="1"/>
  <c r="M12552" i="1"/>
  <c r="L12555" i="1"/>
  <c r="M12555" i="1"/>
  <c r="L12556" i="1"/>
  <c r="M12556" i="1"/>
  <c r="L12558" i="1"/>
  <c r="M12558" i="1"/>
  <c r="L12562" i="1"/>
  <c r="M12562" i="1"/>
  <c r="L12565" i="1"/>
  <c r="M12565" i="1"/>
  <c r="L12570" i="1"/>
  <c r="M12570" i="1"/>
  <c r="L12571" i="1"/>
  <c r="M12571" i="1"/>
  <c r="L12573" i="1"/>
  <c r="M12573" i="1"/>
  <c r="L11877" i="1"/>
  <c r="M11877" i="1"/>
  <c r="L11882" i="1"/>
  <c r="M11882" i="1"/>
  <c r="L11883" i="1"/>
  <c r="M11883" i="1"/>
  <c r="L11923" i="1"/>
  <c r="M11923" i="1"/>
  <c r="L12011" i="1"/>
  <c r="M12011" i="1"/>
  <c r="L12076" i="1"/>
  <c r="M12076" i="1"/>
  <c r="L12188" i="1"/>
  <c r="M12188" i="1"/>
  <c r="L12201" i="1"/>
  <c r="M12201" i="1"/>
  <c r="L12225" i="1"/>
  <c r="M12225" i="1"/>
  <c r="L12300" i="1"/>
  <c r="M12300" i="1"/>
  <c r="L12307" i="1"/>
  <c r="M12307" i="1"/>
  <c r="L12324" i="1"/>
  <c r="M12324" i="1"/>
  <c r="L12325" i="1"/>
  <c r="M12325" i="1"/>
  <c r="L12330" i="1"/>
  <c r="M12330" i="1"/>
  <c r="L12341" i="1"/>
  <c r="M12341" i="1"/>
  <c r="L12344" i="1"/>
  <c r="M12344" i="1"/>
  <c r="L12348" i="1"/>
  <c r="M12348" i="1"/>
  <c r="L12359" i="1"/>
  <c r="M12359" i="1"/>
  <c r="L12363" i="1"/>
  <c r="M12363" i="1"/>
  <c r="L12375" i="1"/>
  <c r="M12375" i="1"/>
  <c r="L12473" i="1"/>
  <c r="M12473" i="1"/>
  <c r="L12483" i="1"/>
  <c r="M12483" i="1"/>
  <c r="L12487" i="1"/>
  <c r="M12487" i="1"/>
  <c r="L12493" i="1"/>
  <c r="M12493" i="1"/>
  <c r="L12494" i="1"/>
  <c r="M12494" i="1"/>
  <c r="L12498" i="1"/>
  <c r="M12498" i="1"/>
  <c r="L12502" i="1"/>
  <c r="M12502" i="1"/>
  <c r="L12553" i="1"/>
  <c r="M12553" i="1"/>
  <c r="L12559" i="1"/>
  <c r="M12559" i="1"/>
  <c r="L12574" i="1"/>
  <c r="M12574" i="1"/>
  <c r="L12575" i="1"/>
  <c r="M12575" i="1"/>
  <c r="L12578" i="1"/>
  <c r="M12578" i="1"/>
  <c r="L12580" i="1"/>
  <c r="M12580" i="1"/>
  <c r="L12632" i="1"/>
  <c r="M12632" i="1"/>
  <c r="L12634" i="1"/>
  <c r="M12634" i="1"/>
  <c r="L12644" i="1"/>
  <c r="M12644" i="1"/>
  <c r="L12649" i="1"/>
  <c r="M12649" i="1"/>
  <c r="L12650" i="1"/>
  <c r="M12650" i="1"/>
  <c r="L12654" i="1"/>
  <c r="M12654" i="1"/>
  <c r="L12662" i="1"/>
  <c r="M12662" i="1"/>
  <c r="L12668" i="1"/>
  <c r="M12668" i="1"/>
  <c r="L12672" i="1"/>
  <c r="M12672" i="1"/>
  <c r="L12674" i="1"/>
  <c r="M12674" i="1"/>
  <c r="L12702" i="1"/>
  <c r="M12702" i="1"/>
  <c r="L12703" i="1"/>
  <c r="M12703" i="1"/>
  <c r="L12737" i="1"/>
  <c r="M12737" i="1"/>
  <c r="L12739" i="1"/>
  <c r="M12739" i="1"/>
  <c r="L12743" i="1"/>
  <c r="M12743" i="1"/>
  <c r="L12744" i="1"/>
  <c r="M12744" i="1"/>
  <c r="L12745" i="1"/>
  <c r="M12745" i="1"/>
  <c r="L12750" i="1"/>
  <c r="M12750" i="1"/>
  <c r="L12753" i="1"/>
  <c r="M12753" i="1"/>
  <c r="L12761" i="1"/>
  <c r="M12761" i="1"/>
  <c r="L12764" i="1"/>
  <c r="M12764" i="1"/>
  <c r="L12768" i="1"/>
  <c r="M12768" i="1"/>
  <c r="L12771" i="1"/>
  <c r="M12771" i="1"/>
  <c r="L11880" i="1"/>
  <c r="M11880" i="1"/>
  <c r="L11885" i="1"/>
  <c r="M11885" i="1"/>
  <c r="L11894" i="1"/>
  <c r="M11894" i="1"/>
  <c r="L11898" i="1"/>
  <c r="M11898" i="1"/>
  <c r="L11902" i="1"/>
  <c r="M11902" i="1"/>
  <c r="L11905" i="1"/>
  <c r="M11905" i="1"/>
  <c r="L11909" i="1"/>
  <c r="M11909" i="1"/>
  <c r="L11913" i="1"/>
  <c r="M11913" i="1"/>
  <c r="L11914" i="1"/>
  <c r="M11914" i="1"/>
  <c r="L11915" i="1"/>
  <c r="M11915" i="1"/>
  <c r="L11942" i="1"/>
  <c r="M11942" i="1"/>
  <c r="L12051" i="1"/>
  <c r="M12051" i="1"/>
  <c r="L11948" i="1"/>
  <c r="M11948" i="1"/>
  <c r="L11977" i="1"/>
  <c r="M11977" i="1"/>
  <c r="L11983" i="1"/>
  <c r="M11983" i="1"/>
  <c r="L12004" i="1"/>
  <c r="M12004" i="1"/>
  <c r="L12008" i="1"/>
  <c r="M12008" i="1"/>
  <c r="L12009" i="1"/>
  <c r="M12009" i="1"/>
  <c r="L12016" i="1"/>
  <c r="M12016" i="1"/>
  <c r="L12020" i="1"/>
  <c r="M12020" i="1"/>
  <c r="L12023" i="1"/>
  <c r="M12023" i="1"/>
  <c r="L12026" i="1"/>
  <c r="M12026" i="1"/>
  <c r="L12027" i="1"/>
  <c r="M12027" i="1"/>
  <c r="L12063" i="1"/>
  <c r="M12063" i="1"/>
  <c r="L12102" i="1"/>
  <c r="M12102" i="1"/>
  <c r="L12106" i="1"/>
  <c r="M12106" i="1"/>
  <c r="L12114" i="1"/>
  <c r="M12114" i="1"/>
  <c r="L12257" i="1"/>
  <c r="M12257" i="1"/>
  <c r="L12261" i="1"/>
  <c r="M12261" i="1"/>
  <c r="L12265" i="1"/>
  <c r="M12265" i="1"/>
  <c r="L12270" i="1"/>
  <c r="M12270" i="1"/>
  <c r="L12271" i="1"/>
  <c r="M12271" i="1"/>
  <c r="L12272" i="1"/>
  <c r="M12272" i="1"/>
  <c r="L12273" i="1"/>
  <c r="M12273" i="1"/>
  <c r="L12274" i="1"/>
  <c r="M12274" i="1"/>
  <c r="L12277" i="1"/>
  <c r="M12277" i="1"/>
  <c r="L12281" i="1"/>
  <c r="M12281" i="1"/>
  <c r="L12287" i="1"/>
  <c r="M12287" i="1"/>
  <c r="L12288" i="1"/>
  <c r="M12288" i="1"/>
  <c r="L12289" i="1"/>
  <c r="M12289" i="1"/>
  <c r="L12297" i="1"/>
  <c r="M12297" i="1"/>
  <c r="L12364" i="1"/>
  <c r="M12364" i="1"/>
  <c r="L12369" i="1"/>
  <c r="M12369" i="1"/>
  <c r="L12377" i="1"/>
  <c r="M12377" i="1"/>
  <c r="L12383" i="1"/>
  <c r="M12383" i="1"/>
  <c r="L12386" i="1"/>
  <c r="M12386" i="1"/>
  <c r="L12387" i="1"/>
  <c r="M12387" i="1"/>
  <c r="L12390" i="1"/>
  <c r="M12390" i="1"/>
  <c r="L12429" i="1"/>
  <c r="M12429" i="1"/>
  <c r="L12567" i="1"/>
  <c r="M12567" i="1"/>
  <c r="L12604" i="1"/>
  <c r="M12604" i="1"/>
  <c r="L12608" i="1"/>
  <c r="M12608" i="1"/>
  <c r="L12641" i="1"/>
  <c r="M12641" i="1"/>
  <c r="L12645" i="1"/>
  <c r="M12645" i="1"/>
  <c r="L12705" i="1"/>
  <c r="M12705" i="1"/>
  <c r="L12746" i="1"/>
  <c r="M12746" i="1"/>
  <c r="L12747" i="1"/>
  <c r="M12747" i="1"/>
  <c r="L11891" i="1"/>
  <c r="M11891" i="1"/>
  <c r="L11934" i="1"/>
  <c r="M11934" i="1"/>
  <c r="L11936" i="1"/>
  <c r="M11936" i="1"/>
  <c r="L11938" i="1"/>
  <c r="M11938" i="1"/>
  <c r="L12029" i="1"/>
  <c r="M12029" i="1"/>
  <c r="L12031" i="1"/>
  <c r="M12031" i="1"/>
  <c r="L12035" i="1"/>
  <c r="M12035" i="1"/>
  <c r="L12036" i="1"/>
  <c r="M12036" i="1"/>
  <c r="L12038" i="1"/>
  <c r="M12038" i="1"/>
  <c r="L12039" i="1"/>
  <c r="M12039" i="1"/>
  <c r="L12041" i="1"/>
  <c r="M12041" i="1"/>
  <c r="L12043" i="1"/>
  <c r="M12043" i="1"/>
  <c r="L12046" i="1"/>
  <c r="M12046" i="1"/>
  <c r="L12153" i="1"/>
  <c r="M12153" i="1"/>
  <c r="L12166" i="1"/>
  <c r="M12166" i="1"/>
  <c r="L12167" i="1"/>
  <c r="M12167" i="1"/>
  <c r="L12172" i="1"/>
  <c r="M12172" i="1"/>
  <c r="L12227" i="1"/>
  <c r="M12227" i="1"/>
  <c r="L12237" i="1"/>
  <c r="M12237" i="1"/>
  <c r="L12258" i="1"/>
  <c r="M12258" i="1"/>
  <c r="L12298" i="1"/>
  <c r="M12298" i="1"/>
  <c r="L12293" i="1"/>
  <c r="M12293" i="1"/>
  <c r="L12299" i="1"/>
  <c r="M12299" i="1"/>
  <c r="L12402" i="1"/>
  <c r="M12402" i="1"/>
  <c r="L12409" i="1"/>
  <c r="M12409" i="1"/>
  <c r="L12433" i="1"/>
  <c r="M12433" i="1"/>
  <c r="L12440" i="1"/>
  <c r="M12440" i="1"/>
  <c r="L12449" i="1"/>
  <c r="M12449" i="1"/>
  <c r="L12464" i="1"/>
  <c r="M12464" i="1"/>
  <c r="L12603" i="1"/>
  <c r="M12603" i="1"/>
  <c r="L12606" i="1"/>
  <c r="M12606" i="1"/>
  <c r="L12610" i="1"/>
  <c r="M12610" i="1"/>
  <c r="L12665" i="1"/>
  <c r="M12665" i="1"/>
  <c r="L12671" i="1"/>
  <c r="M12671" i="1"/>
  <c r="L12696" i="1"/>
  <c r="M12696" i="1"/>
  <c r="L12709" i="1"/>
  <c r="M12709" i="1"/>
  <c r="L12748" i="1"/>
  <c r="M12748" i="1"/>
  <c r="L12749" i="1"/>
  <c r="M12749" i="1"/>
  <c r="L12751" i="1"/>
  <c r="M12751" i="1"/>
  <c r="L12752" i="1"/>
  <c r="M12752" i="1"/>
  <c r="L12755" i="1"/>
  <c r="M12755" i="1"/>
  <c r="L12756" i="1"/>
  <c r="M12756" i="1"/>
  <c r="L12758" i="1"/>
  <c r="M12758" i="1"/>
  <c r="L12770" i="1"/>
  <c r="M12770" i="1"/>
  <c r="L12774" i="1"/>
  <c r="M12774" i="1"/>
  <c r="L12778" i="1"/>
  <c r="M12778" i="1"/>
  <c r="L12779" i="1"/>
  <c r="M12779" i="1"/>
  <c r="L12783" i="1"/>
  <c r="M12783" i="1"/>
  <c r="L12784" i="1"/>
  <c r="M12784" i="1"/>
  <c r="L12789" i="1"/>
  <c r="M12789" i="1"/>
  <c r="L11893" i="1"/>
  <c r="M11893" i="1"/>
  <c r="L11896" i="1"/>
  <c r="M11896" i="1"/>
  <c r="L11897" i="1"/>
  <c r="M11897" i="1"/>
  <c r="L11929" i="1"/>
  <c r="M11929" i="1"/>
  <c r="L11939" i="1"/>
  <c r="M11939" i="1"/>
  <c r="L11949" i="1"/>
  <c r="M11949" i="1"/>
  <c r="L11984" i="1"/>
  <c r="M11984" i="1"/>
  <c r="L12022" i="1"/>
  <c r="M12022" i="1"/>
  <c r="L11944" i="1"/>
  <c r="M11944" i="1"/>
  <c r="L12054" i="1"/>
  <c r="M12054" i="1"/>
  <c r="L12065" i="1"/>
  <c r="M12065" i="1"/>
  <c r="L12066" i="1"/>
  <c r="M12066" i="1"/>
  <c r="L12074" i="1"/>
  <c r="M12074" i="1"/>
  <c r="L12075" i="1"/>
  <c r="M12075" i="1"/>
  <c r="L12080" i="1"/>
  <c r="M12080" i="1"/>
  <c r="L12082" i="1"/>
  <c r="M12082" i="1"/>
  <c r="L12092" i="1"/>
  <c r="M12092" i="1"/>
  <c r="L12097" i="1"/>
  <c r="M12097" i="1"/>
  <c r="L12115" i="1"/>
  <c r="M12115" i="1"/>
  <c r="L12117" i="1"/>
  <c r="M12117" i="1"/>
  <c r="L12134" i="1"/>
  <c r="M12134" i="1"/>
  <c r="L12165" i="1"/>
  <c r="M12165" i="1"/>
  <c r="L12177" i="1"/>
  <c r="M12177" i="1"/>
  <c r="L12242" i="1"/>
  <c r="M12242" i="1"/>
  <c r="L12244" i="1"/>
  <c r="M12244" i="1"/>
  <c r="L12253" i="1"/>
  <c r="M12253" i="1"/>
  <c r="L12360" i="1"/>
  <c r="M12360" i="1"/>
  <c r="L12367" i="1"/>
  <c r="M12367" i="1"/>
  <c r="L12389" i="1"/>
  <c r="M12389" i="1"/>
  <c r="L12396" i="1"/>
  <c r="M12396" i="1"/>
  <c r="L12398" i="1"/>
  <c r="M12398" i="1"/>
  <c r="L12399" i="1"/>
  <c r="M12399" i="1"/>
  <c r="L12404" i="1"/>
  <c r="M12404" i="1"/>
  <c r="L12405" i="1"/>
  <c r="M12405" i="1"/>
  <c r="L12419" i="1"/>
  <c r="M12419" i="1"/>
  <c r="L12424" i="1"/>
  <c r="M12424" i="1"/>
  <c r="L12446" i="1"/>
  <c r="M12446" i="1"/>
  <c r="L12452" i="1"/>
  <c r="M12452" i="1"/>
  <c r="L12459" i="1"/>
  <c r="M12459" i="1"/>
  <c r="L12462" i="1"/>
  <c r="M12462" i="1"/>
  <c r="L12482" i="1"/>
  <c r="M12482" i="1"/>
  <c r="L12488" i="1"/>
  <c r="M12488" i="1"/>
  <c r="L12626" i="1"/>
  <c r="M12626" i="1"/>
  <c r="L12659" i="1"/>
  <c r="M12659" i="1"/>
  <c r="L12666" i="1"/>
  <c r="M12666" i="1"/>
  <c r="L12670" i="1"/>
  <c r="M12670" i="1"/>
  <c r="L12676" i="1"/>
  <c r="M12676" i="1"/>
  <c r="L12686" i="1"/>
  <c r="M12686" i="1"/>
  <c r="L12740" i="1"/>
  <c r="M12740" i="1"/>
  <c r="L12741" i="1"/>
  <c r="M12741" i="1"/>
  <c r="L12772" i="1"/>
  <c r="M12772" i="1"/>
  <c r="L12777" i="1"/>
  <c r="M12777" i="1"/>
  <c r="L12786" i="1"/>
  <c r="M12786" i="1"/>
  <c r="L12791" i="1"/>
  <c r="M12791" i="1"/>
  <c r="L12792" i="1"/>
  <c r="M12792" i="1"/>
  <c r="L11874" i="1"/>
  <c r="M11874" i="1"/>
  <c r="L11876" i="1"/>
  <c r="M11876" i="1"/>
  <c r="L11930" i="1"/>
  <c r="M11930" i="1"/>
  <c r="L11994" i="1"/>
  <c r="M11994" i="1"/>
  <c r="L12006" i="1"/>
  <c r="M12006" i="1"/>
  <c r="L12001" i="1"/>
  <c r="M12001" i="1"/>
  <c r="L12013" i="1"/>
  <c r="M12013" i="1"/>
  <c r="L12014" i="1"/>
  <c r="M12014" i="1"/>
  <c r="L12057" i="1"/>
  <c r="M12057" i="1"/>
  <c r="L12109" i="1"/>
  <c r="M12109" i="1"/>
  <c r="L12145" i="1"/>
  <c r="M12145" i="1"/>
  <c r="L12150" i="1"/>
  <c r="M12150" i="1"/>
  <c r="L12157" i="1"/>
  <c r="M12157" i="1"/>
  <c r="L12168" i="1"/>
  <c r="M12168" i="1"/>
  <c r="L12170" i="1"/>
  <c r="M12170" i="1"/>
  <c r="L12171" i="1"/>
  <c r="M12171" i="1"/>
  <c r="L12194" i="1"/>
  <c r="M12194" i="1"/>
  <c r="L12213" i="1"/>
  <c r="M12213" i="1"/>
  <c r="L12218" i="1"/>
  <c r="M12218" i="1"/>
  <c r="L12251" i="1"/>
  <c r="M12251" i="1"/>
  <c r="L12252" i="1"/>
  <c r="M12252" i="1"/>
  <c r="L12254" i="1"/>
  <c r="M12254" i="1"/>
  <c r="L12255" i="1"/>
  <c r="M12255" i="1"/>
  <c r="L12259" i="1"/>
  <c r="M12259" i="1"/>
  <c r="L12275" i="1"/>
  <c r="M12275" i="1"/>
  <c r="L12292" i="1"/>
  <c r="M12292" i="1"/>
  <c r="L12294" i="1"/>
  <c r="M12294" i="1"/>
  <c r="L12321" i="1"/>
  <c r="M12321" i="1"/>
  <c r="L12410" i="1"/>
  <c r="M12410" i="1"/>
  <c r="L12415" i="1"/>
  <c r="M12415" i="1"/>
  <c r="L12421" i="1"/>
  <c r="M12421" i="1"/>
  <c r="L12423" i="1"/>
  <c r="M12423" i="1"/>
  <c r="L12432" i="1"/>
  <c r="M12432" i="1"/>
  <c r="L12435" i="1"/>
  <c r="M12435" i="1"/>
  <c r="L12436" i="1"/>
  <c r="M12436" i="1"/>
  <c r="L12437" i="1"/>
  <c r="M12437" i="1"/>
  <c r="L12442" i="1"/>
  <c r="M12442" i="1"/>
  <c r="L12444" i="1"/>
  <c r="M12444" i="1"/>
  <c r="L12448" i="1"/>
  <c r="M12448" i="1"/>
  <c r="L12481" i="1"/>
  <c r="M12481" i="1"/>
  <c r="L12495" i="1"/>
  <c r="M12495" i="1"/>
  <c r="L12500" i="1"/>
  <c r="M12500" i="1"/>
  <c r="L12520" i="1"/>
  <c r="M12520" i="1"/>
  <c r="L12521" i="1"/>
  <c r="M12521" i="1"/>
  <c r="L12522" i="1"/>
  <c r="M12522" i="1"/>
  <c r="L12526" i="1"/>
  <c r="M12526" i="1"/>
  <c r="L12531" i="1"/>
  <c r="M12531" i="1"/>
  <c r="L12557" i="1"/>
  <c r="M12557" i="1"/>
  <c r="L12561" i="1"/>
  <c r="M12561" i="1"/>
  <c r="L12568" i="1"/>
  <c r="M12568" i="1"/>
  <c r="L12601" i="1"/>
  <c r="M12601" i="1"/>
  <c r="L12651" i="1"/>
  <c r="M12651" i="1"/>
  <c r="L12669" i="1"/>
  <c r="M12669" i="1"/>
  <c r="L12678" i="1"/>
  <c r="M12678" i="1"/>
  <c r="L12773" i="1"/>
  <c r="M12773" i="1"/>
  <c r="L12775" i="1"/>
  <c r="M12775" i="1"/>
  <c r="L12794" i="1"/>
  <c r="M12794" i="1"/>
  <c r="L12795" i="1"/>
  <c r="M12795" i="1"/>
  <c r="L11873" i="1"/>
  <c r="M11873" i="1"/>
  <c r="L11904" i="1"/>
  <c r="M11904" i="1"/>
  <c r="L11907" i="1"/>
  <c r="M11907" i="1"/>
  <c r="L11927" i="1"/>
  <c r="M11927" i="1"/>
  <c r="L11931" i="1"/>
  <c r="M11931" i="1"/>
  <c r="L11935" i="1"/>
  <c r="M11935" i="1"/>
  <c r="L12068" i="1"/>
  <c r="M12068" i="1"/>
  <c r="L12108" i="1"/>
  <c r="M12108" i="1"/>
  <c r="L12111" i="1"/>
  <c r="M12111" i="1"/>
  <c r="L12113" i="1"/>
  <c r="M12113" i="1"/>
  <c r="L12116" i="1"/>
  <c r="M12116" i="1"/>
  <c r="L12119" i="1"/>
  <c r="M12119" i="1"/>
  <c r="L12120" i="1"/>
  <c r="M12120" i="1"/>
  <c r="L12122" i="1"/>
  <c r="M12122" i="1"/>
  <c r="L12123" i="1"/>
  <c r="M12123" i="1"/>
  <c r="L12124" i="1"/>
  <c r="M12124" i="1"/>
  <c r="L12125" i="1"/>
  <c r="M12125" i="1"/>
  <c r="L12128" i="1"/>
  <c r="M12128" i="1"/>
  <c r="L12132" i="1"/>
  <c r="M12132" i="1"/>
  <c r="L12129" i="1"/>
  <c r="M12129" i="1"/>
  <c r="L12130" i="1"/>
  <c r="M12130" i="1"/>
  <c r="L12133" i="1"/>
  <c r="M12133" i="1"/>
  <c r="L12174" i="1"/>
  <c r="M12174" i="1"/>
  <c r="L12219" i="1"/>
  <c r="M12219" i="1"/>
  <c r="L12228" i="1"/>
  <c r="M12228" i="1"/>
  <c r="L12230" i="1"/>
  <c r="M12230" i="1"/>
  <c r="L12238" i="1"/>
  <c r="M12238" i="1"/>
  <c r="L12291" i="1"/>
  <c r="M12291" i="1"/>
  <c r="L12315" i="1"/>
  <c r="M12315" i="1"/>
  <c r="L12311" i="1"/>
  <c r="M12311" i="1"/>
  <c r="L12316" i="1"/>
  <c r="M12316" i="1"/>
  <c r="L12317" i="1"/>
  <c r="M12317" i="1"/>
  <c r="L12322" i="1"/>
  <c r="M12322" i="1"/>
  <c r="L12327" i="1"/>
  <c r="M12327" i="1"/>
  <c r="L12328" i="1"/>
  <c r="M12328" i="1"/>
  <c r="L12333" i="1"/>
  <c r="M12333" i="1"/>
  <c r="L12356" i="1"/>
  <c r="M12356" i="1"/>
  <c r="L12382" i="1"/>
  <c r="M12382" i="1"/>
  <c r="L12431" i="1"/>
  <c r="M12431" i="1"/>
  <c r="L12445" i="1"/>
  <c r="M12445" i="1"/>
  <c r="L12451" i="1"/>
  <c r="M12451" i="1"/>
  <c r="L12472" i="1"/>
  <c r="M12472" i="1"/>
  <c r="L12496" i="1"/>
  <c r="M12496" i="1"/>
  <c r="L12497" i="1"/>
  <c r="M12497" i="1"/>
  <c r="L12501" i="1"/>
  <c r="M12501" i="1"/>
  <c r="L12534" i="1"/>
  <c r="M12534" i="1"/>
  <c r="L12535" i="1"/>
  <c r="M12535" i="1"/>
  <c r="L12536" i="1"/>
  <c r="M12536" i="1"/>
  <c r="L12539" i="1"/>
  <c r="M12539" i="1"/>
  <c r="L12540" i="1"/>
  <c r="M12540" i="1"/>
  <c r="L12602" i="1"/>
  <c r="M12602" i="1"/>
  <c r="L12605" i="1"/>
  <c r="M12605" i="1"/>
  <c r="L12613" i="1"/>
  <c r="M12613" i="1"/>
  <c r="L12615" i="1"/>
  <c r="M12615" i="1"/>
  <c r="L12620" i="1"/>
  <c r="M12620" i="1"/>
  <c r="L12621" i="1"/>
  <c r="M12621" i="1"/>
  <c r="L12628" i="1"/>
  <c r="M12628" i="1"/>
  <c r="L12629" i="1"/>
  <c r="M12629" i="1"/>
  <c r="L12828" i="1"/>
  <c r="M12828" i="1"/>
  <c r="L12838" i="1"/>
  <c r="M12838" i="1"/>
  <c r="L12856" i="1"/>
  <c r="M12856" i="1"/>
  <c r="L12848" i="1"/>
  <c r="M12848" i="1"/>
  <c r="L12867" i="1"/>
  <c r="M12867" i="1"/>
  <c r="L12871" i="1"/>
  <c r="M12871" i="1"/>
  <c r="L12883" i="1"/>
  <c r="M12883" i="1"/>
  <c r="L12886" i="1"/>
  <c r="M12886" i="1"/>
  <c r="L12891" i="1"/>
  <c r="M12891" i="1"/>
  <c r="L12898" i="1"/>
  <c r="M12898" i="1"/>
  <c r="L12901" i="1"/>
  <c r="M12901" i="1"/>
  <c r="L12902" i="1"/>
  <c r="M12902" i="1"/>
  <c r="L12903" i="1"/>
  <c r="M12903" i="1"/>
  <c r="L12905" i="1"/>
  <c r="M12905" i="1"/>
  <c r="L12937" i="1"/>
  <c r="M12937" i="1"/>
  <c r="L12947" i="1"/>
  <c r="M12947" i="1"/>
  <c r="L12961" i="1"/>
  <c r="M12961" i="1"/>
  <c r="L12820" i="1"/>
  <c r="M12820" i="1"/>
  <c r="L12845" i="1"/>
  <c r="M12845" i="1"/>
  <c r="L12851" i="1"/>
  <c r="M12851" i="1"/>
  <c r="L12852" i="1"/>
  <c r="M12852" i="1"/>
  <c r="L12855" i="1"/>
  <c r="M12855" i="1"/>
  <c r="L12857" i="1"/>
  <c r="M12857" i="1"/>
  <c r="L12859" i="1"/>
  <c r="M12859" i="1"/>
  <c r="L12860" i="1"/>
  <c r="M12860" i="1"/>
  <c r="L12863" i="1"/>
  <c r="M12863" i="1"/>
  <c r="L12864" i="1"/>
  <c r="M12864" i="1"/>
  <c r="L12868" i="1"/>
  <c r="M12868" i="1"/>
  <c r="L12872" i="1"/>
  <c r="M12872" i="1"/>
  <c r="L12877" i="1"/>
  <c r="M12877" i="1"/>
  <c r="L12887" i="1"/>
  <c r="M12887" i="1"/>
  <c r="L12889" i="1"/>
  <c r="M12889" i="1"/>
  <c r="L12949" i="1"/>
  <c r="M12949" i="1"/>
  <c r="L12950" i="1"/>
  <c r="M12950" i="1"/>
  <c r="L12951" i="1"/>
  <c r="M12951" i="1"/>
  <c r="L12952" i="1"/>
  <c r="M12952" i="1"/>
  <c r="L12955" i="1"/>
  <c r="M12955" i="1"/>
  <c r="L12960" i="1"/>
  <c r="M12960" i="1"/>
  <c r="L12963" i="1"/>
  <c r="M12963" i="1"/>
  <c r="L12964" i="1"/>
  <c r="M12964" i="1"/>
  <c r="L12972" i="1"/>
  <c r="M12972" i="1"/>
  <c r="L12976" i="1"/>
  <c r="M12976" i="1"/>
  <c r="L12980" i="1"/>
  <c r="M12980" i="1"/>
  <c r="L12986" i="1"/>
  <c r="M12986" i="1"/>
  <c r="L12987" i="1"/>
  <c r="M12987" i="1"/>
  <c r="L12992" i="1"/>
  <c r="M12992" i="1"/>
  <c r="L13010" i="1"/>
  <c r="M13010" i="1"/>
  <c r="L13012" i="1"/>
  <c r="M13012" i="1"/>
  <c r="L13015" i="1"/>
  <c r="M13015" i="1"/>
  <c r="L13022" i="1"/>
  <c r="M13022" i="1"/>
  <c r="L13025" i="1"/>
  <c r="M13025" i="1"/>
  <c r="L13029" i="1"/>
  <c r="M13029" i="1"/>
  <c r="L13030" i="1"/>
  <c r="M13030" i="1"/>
  <c r="L13032" i="1"/>
  <c r="M13032" i="1"/>
  <c r="L13033" i="1"/>
  <c r="M13033" i="1"/>
  <c r="L13035" i="1"/>
  <c r="M13035" i="1"/>
  <c r="L13037" i="1"/>
  <c r="M13037" i="1"/>
  <c r="L13038" i="1"/>
  <c r="M13038" i="1"/>
  <c r="L13043" i="1"/>
  <c r="M13043" i="1"/>
  <c r="L13044" i="1"/>
  <c r="M13044" i="1"/>
  <c r="L13045" i="1"/>
  <c r="M13045" i="1"/>
  <c r="L13046" i="1"/>
  <c r="M13046" i="1"/>
  <c r="L13047" i="1"/>
  <c r="M13047" i="1"/>
  <c r="L13050" i="1"/>
  <c r="M13050" i="1"/>
  <c r="L13053" i="1"/>
  <c r="M13053" i="1"/>
  <c r="L13055" i="1"/>
  <c r="M13055" i="1"/>
  <c r="L13056" i="1"/>
  <c r="M13056" i="1"/>
  <c r="L13058" i="1"/>
  <c r="M13058" i="1"/>
  <c r="L13060" i="1"/>
  <c r="M13060" i="1"/>
  <c r="L13061" i="1"/>
  <c r="M13061" i="1"/>
  <c r="L13064" i="1"/>
  <c r="M13064" i="1"/>
  <c r="L13065" i="1"/>
  <c r="M13065" i="1"/>
  <c r="L13066" i="1"/>
  <c r="M13066" i="1"/>
  <c r="L13067" i="1"/>
  <c r="M13067" i="1"/>
  <c r="L12819" i="1"/>
  <c r="M12819" i="1"/>
  <c r="L12824" i="1"/>
  <c r="M12824" i="1"/>
  <c r="L12888" i="1"/>
  <c r="M12888" i="1"/>
  <c r="L12897" i="1"/>
  <c r="M12897" i="1"/>
  <c r="L12921" i="1"/>
  <c r="M12921" i="1"/>
  <c r="L12928" i="1"/>
  <c r="M12928" i="1"/>
  <c r="L12931" i="1"/>
  <c r="M12931" i="1"/>
  <c r="L12932" i="1"/>
  <c r="M12932" i="1"/>
  <c r="L12954" i="1"/>
  <c r="M12954" i="1"/>
  <c r="L12956" i="1"/>
  <c r="M12956" i="1"/>
  <c r="L12957" i="1"/>
  <c r="M12957" i="1"/>
  <c r="L12962" i="1"/>
  <c r="M12962" i="1"/>
  <c r="L12974" i="1"/>
  <c r="M12974" i="1"/>
  <c r="L12984" i="1"/>
  <c r="M12984" i="1"/>
  <c r="L13008" i="1"/>
  <c r="M13008" i="1"/>
  <c r="L13019" i="1"/>
  <c r="M13019" i="1"/>
  <c r="L13059" i="1"/>
  <c r="M13059" i="1"/>
  <c r="L13071" i="1"/>
  <c r="M13071" i="1"/>
  <c r="L13072" i="1"/>
  <c r="M13072" i="1"/>
  <c r="L13074" i="1"/>
  <c r="M13074" i="1"/>
  <c r="L13075" i="1"/>
  <c r="M13075" i="1"/>
  <c r="L13077" i="1"/>
  <c r="M13077" i="1"/>
  <c r="L13080" i="1"/>
  <c r="M13080" i="1"/>
  <c r="L13081" i="1"/>
  <c r="M13081" i="1"/>
  <c r="L13084" i="1"/>
  <c r="M13084" i="1"/>
  <c r="L13090" i="1"/>
  <c r="M13090" i="1"/>
  <c r="L13092" i="1"/>
  <c r="M13092" i="1"/>
  <c r="L13093" i="1"/>
  <c r="M13093" i="1"/>
  <c r="L13097" i="1"/>
  <c r="M13097" i="1"/>
  <c r="L13085" i="1"/>
  <c r="M13085" i="1"/>
  <c r="L13107" i="1"/>
  <c r="M13107" i="1"/>
  <c r="L13110" i="1"/>
  <c r="M13110" i="1"/>
  <c r="L13111" i="1"/>
  <c r="M13111" i="1"/>
  <c r="L13113" i="1"/>
  <c r="M13113" i="1"/>
  <c r="L13127" i="1"/>
  <c r="M13127" i="1"/>
  <c r="L13114" i="1"/>
  <c r="M13114" i="1"/>
  <c r="L13115" i="1"/>
  <c r="M13115" i="1"/>
  <c r="L13121" i="1"/>
  <c r="M13121" i="1"/>
  <c r="L13139" i="1"/>
  <c r="M13139" i="1"/>
  <c r="L13141" i="1"/>
  <c r="M13141" i="1"/>
  <c r="L13142" i="1"/>
  <c r="M13142" i="1"/>
  <c r="L13145" i="1"/>
  <c r="M13145" i="1"/>
  <c r="L13154" i="1"/>
  <c r="M13154" i="1"/>
  <c r="L13155" i="1"/>
  <c r="M13155" i="1"/>
  <c r="L13159" i="1"/>
  <c r="M13159" i="1"/>
  <c r="L13162" i="1"/>
  <c r="M13162" i="1"/>
  <c r="L13163" i="1"/>
  <c r="M13163" i="1"/>
  <c r="L12822" i="1"/>
  <c r="M12822" i="1"/>
  <c r="L12896" i="1"/>
  <c r="M12896" i="1"/>
  <c r="L12945" i="1"/>
  <c r="M12945" i="1"/>
  <c r="L12946" i="1"/>
  <c r="M12946" i="1"/>
  <c r="L12969" i="1"/>
  <c r="M12969" i="1"/>
  <c r="L12973" i="1"/>
  <c r="M12973" i="1"/>
  <c r="L13026" i="1"/>
  <c r="M13026" i="1"/>
  <c r="L13028" i="1"/>
  <c r="M13028" i="1"/>
  <c r="L13086" i="1"/>
  <c r="M13086" i="1"/>
  <c r="L13153" i="1"/>
  <c r="M13153" i="1"/>
  <c r="L13156" i="1"/>
  <c r="M13156" i="1"/>
  <c r="L13161" i="1"/>
  <c r="M13161" i="1"/>
  <c r="L13165" i="1"/>
  <c r="M13165" i="1"/>
  <c r="L13170" i="1"/>
  <c r="M13170" i="1"/>
  <c r="L13172" i="1"/>
  <c r="M13172" i="1"/>
  <c r="L13174" i="1"/>
  <c r="M13174" i="1"/>
  <c r="L13177" i="1"/>
  <c r="M13177" i="1"/>
  <c r="L13178" i="1"/>
  <c r="M13178" i="1"/>
  <c r="L13186" i="1"/>
  <c r="M13186" i="1"/>
  <c r="L13187" i="1"/>
  <c r="M13187" i="1"/>
  <c r="L13188" i="1"/>
  <c r="M13188" i="1"/>
  <c r="L13189" i="1"/>
  <c r="M13189" i="1"/>
  <c r="L13192" i="1"/>
  <c r="M13192" i="1"/>
  <c r="L13193" i="1"/>
  <c r="M13193" i="1"/>
  <c r="L13194" i="1"/>
  <c r="M13194" i="1"/>
  <c r="L13198" i="1"/>
  <c r="M13198" i="1"/>
  <c r="L13202" i="1"/>
  <c r="M13202" i="1"/>
  <c r="L13205" i="1"/>
  <c r="M13205" i="1"/>
  <c r="L13208" i="1"/>
  <c r="M13208" i="1"/>
  <c r="L13210" i="1"/>
  <c r="M13210" i="1"/>
  <c r="L13212" i="1"/>
  <c r="M13212" i="1"/>
  <c r="L13216" i="1"/>
  <c r="M13216" i="1"/>
  <c r="L13217" i="1"/>
  <c r="M13217" i="1"/>
  <c r="L13219" i="1"/>
  <c r="M13219" i="1"/>
  <c r="L13221" i="1"/>
  <c r="M13221" i="1"/>
  <c r="L13222" i="1"/>
  <c r="M13222" i="1"/>
  <c r="L13224" i="1"/>
  <c r="M13224" i="1"/>
  <c r="L13225" i="1"/>
  <c r="M13225" i="1"/>
  <c r="L13228" i="1"/>
  <c r="M13228" i="1"/>
  <c r="L13229" i="1"/>
  <c r="M13229" i="1"/>
  <c r="L13232" i="1"/>
  <c r="M13232" i="1"/>
  <c r="L13234" i="1"/>
  <c r="M13234" i="1"/>
  <c r="L13260" i="1"/>
  <c r="M13260" i="1"/>
  <c r="L13261" i="1"/>
  <c r="M13261" i="1"/>
  <c r="L13262" i="1"/>
  <c r="M13262" i="1"/>
  <c r="L13263" i="1"/>
  <c r="M13263" i="1"/>
  <c r="L13264" i="1"/>
  <c r="M13264" i="1"/>
  <c r="L13266" i="1"/>
  <c r="M13266" i="1"/>
  <c r="L13267" i="1"/>
  <c r="M13267" i="1"/>
  <c r="L13268" i="1"/>
  <c r="M13268" i="1"/>
  <c r="L13269" i="1"/>
  <c r="M13269" i="1"/>
  <c r="L13272" i="1"/>
  <c r="M13272" i="1"/>
  <c r="L13273" i="1"/>
  <c r="M13273" i="1"/>
  <c r="L13274" i="1"/>
  <c r="M13274" i="1"/>
  <c r="L13275" i="1"/>
  <c r="M13275" i="1"/>
  <c r="L13276" i="1"/>
  <c r="M13276" i="1"/>
  <c r="L13277" i="1"/>
  <c r="M13277" i="1"/>
  <c r="L13265" i="1"/>
  <c r="M13265" i="1"/>
  <c r="L12930" i="1"/>
  <c r="M12930" i="1"/>
  <c r="L12934" i="1"/>
  <c r="M12934" i="1"/>
  <c r="L12827" i="1"/>
  <c r="M12827" i="1"/>
  <c r="L12842" i="1"/>
  <c r="M12842" i="1"/>
  <c r="L12843" i="1"/>
  <c r="M12843" i="1"/>
  <c r="L12847" i="1"/>
  <c r="M12847" i="1"/>
  <c r="L12849" i="1"/>
  <c r="M12849" i="1"/>
  <c r="L12929" i="1"/>
  <c r="M12929" i="1"/>
  <c r="L12936" i="1"/>
  <c r="M12936" i="1"/>
  <c r="L12941" i="1"/>
  <c r="M12941" i="1"/>
  <c r="L12943" i="1"/>
  <c r="M12943" i="1"/>
  <c r="L12978" i="1"/>
  <c r="M12978" i="1"/>
  <c r="L12983" i="1"/>
  <c r="M12983" i="1"/>
  <c r="L12993" i="1"/>
  <c r="M12993" i="1"/>
  <c r="L12994" i="1"/>
  <c r="M12994" i="1"/>
  <c r="L13007" i="1"/>
  <c r="M13007" i="1"/>
  <c r="L13021" i="1"/>
  <c r="M13021" i="1"/>
  <c r="L13036" i="1"/>
  <c r="M13036" i="1"/>
  <c r="L13039" i="1"/>
  <c r="M13039" i="1"/>
  <c r="L13040" i="1"/>
  <c r="M13040" i="1"/>
  <c r="L13041" i="1"/>
  <c r="M13041" i="1"/>
  <c r="L13042" i="1"/>
  <c r="M13042" i="1"/>
  <c r="L13048" i="1"/>
  <c r="M13048" i="1"/>
  <c r="L13049" i="1"/>
  <c r="M13049" i="1"/>
  <c r="L13051" i="1"/>
  <c r="M13051" i="1"/>
  <c r="L13052" i="1"/>
  <c r="M13052" i="1"/>
  <c r="L13054" i="1"/>
  <c r="M13054" i="1"/>
  <c r="L13068" i="1"/>
  <c r="M13068" i="1"/>
  <c r="L13069" i="1"/>
  <c r="M13069" i="1"/>
  <c r="L13087" i="1"/>
  <c r="M13087" i="1"/>
  <c r="L13096" i="1"/>
  <c r="M13096" i="1"/>
  <c r="L13112" i="1"/>
  <c r="M13112" i="1"/>
  <c r="L13116" i="1"/>
  <c r="M13116" i="1"/>
  <c r="L13123" i="1"/>
  <c r="M13123" i="1"/>
  <c r="L13129" i="1"/>
  <c r="M13129" i="1"/>
  <c r="L13132" i="1"/>
  <c r="M13132" i="1"/>
  <c r="L13147" i="1"/>
  <c r="M13147" i="1"/>
  <c r="L13157" i="1"/>
  <c r="M13157" i="1"/>
  <c r="L13158" i="1"/>
  <c r="M13158" i="1"/>
  <c r="L13160" i="1"/>
  <c r="M13160" i="1"/>
  <c r="L13164" i="1"/>
  <c r="M13164" i="1"/>
  <c r="L13166" i="1"/>
  <c r="M13166" i="1"/>
  <c r="L13167" i="1"/>
  <c r="M13167" i="1"/>
  <c r="L13168" i="1"/>
  <c r="M13168" i="1"/>
  <c r="L13184" i="1"/>
  <c r="M13184" i="1"/>
  <c r="L13196" i="1"/>
  <c r="M13196" i="1"/>
  <c r="L13199" i="1"/>
  <c r="M13199" i="1"/>
  <c r="L13201" i="1"/>
  <c r="M13201" i="1"/>
  <c r="L13238" i="1"/>
  <c r="M13238" i="1"/>
  <c r="L13251" i="1"/>
  <c r="M13251" i="1"/>
  <c r="L13252" i="1"/>
  <c r="M13252" i="1"/>
  <c r="L13254" i="1"/>
  <c r="M13254" i="1"/>
  <c r="L13256" i="1"/>
  <c r="M13256" i="1"/>
  <c r="L13270" i="1"/>
  <c r="M13270" i="1"/>
  <c r="L13278" i="1"/>
  <c r="M13278" i="1"/>
  <c r="L13279" i="1"/>
  <c r="M13279" i="1"/>
  <c r="L13281" i="1"/>
  <c r="M13281" i="1"/>
  <c r="L13282" i="1"/>
  <c r="M13282" i="1"/>
  <c r="L12811" i="1"/>
  <c r="M12811" i="1"/>
  <c r="L12875" i="1"/>
  <c r="M12875" i="1"/>
  <c r="L12881" i="1"/>
  <c r="M12881" i="1"/>
  <c r="L12900" i="1"/>
  <c r="M12900" i="1"/>
  <c r="L12913" i="1"/>
  <c r="M12913" i="1"/>
  <c r="L12915" i="1"/>
  <c r="M12915" i="1"/>
  <c r="L12920" i="1"/>
  <c r="M12920" i="1"/>
  <c r="L12939" i="1"/>
  <c r="M12939" i="1"/>
  <c r="L12940" i="1"/>
  <c r="M12940" i="1"/>
  <c r="L12942" i="1"/>
  <c r="M12942" i="1"/>
  <c r="L12948" i="1"/>
  <c r="M12948" i="1"/>
  <c r="L12953" i="1"/>
  <c r="M12953" i="1"/>
  <c r="L12958" i="1"/>
  <c r="M12958" i="1"/>
  <c r="L12968" i="1"/>
  <c r="M12968" i="1"/>
  <c r="L12982" i="1"/>
  <c r="M12982" i="1"/>
  <c r="L12995" i="1"/>
  <c r="M12995" i="1"/>
  <c r="L12997" i="1"/>
  <c r="M12997" i="1"/>
  <c r="L13011" i="1"/>
  <c r="M13011" i="1"/>
  <c r="L13063" i="1"/>
  <c r="M13063" i="1"/>
  <c r="L13073" i="1"/>
  <c r="M13073" i="1"/>
  <c r="L13088" i="1"/>
  <c r="M13088" i="1"/>
  <c r="L13095" i="1"/>
  <c r="M13095" i="1"/>
  <c r="L13173" i="1"/>
  <c r="M13173" i="1"/>
  <c r="L13204" i="1"/>
  <c r="M13204" i="1"/>
  <c r="L13209" i="1"/>
  <c r="M13209" i="1"/>
  <c r="L13215" i="1"/>
  <c r="M13215" i="1"/>
  <c r="L13220" i="1"/>
  <c r="M13220" i="1"/>
  <c r="L13243" i="1"/>
  <c r="M13243" i="1"/>
  <c r="L13271" i="1"/>
  <c r="M13271" i="1"/>
  <c r="L13283" i="1"/>
  <c r="M13283" i="1"/>
  <c r="L13289" i="1"/>
  <c r="M13289" i="1"/>
  <c r="L13293" i="1"/>
  <c r="M13293" i="1"/>
  <c r="L13294" i="1"/>
  <c r="M13294" i="1"/>
  <c r="L13296" i="1"/>
  <c r="M13296" i="1"/>
  <c r="L13298" i="1"/>
  <c r="M13298" i="1"/>
  <c r="L13299" i="1"/>
  <c r="M13299" i="1"/>
  <c r="L13302" i="1"/>
  <c r="M13302" i="1"/>
  <c r="L13303" i="1"/>
  <c r="M13303" i="1"/>
  <c r="L13306" i="1"/>
  <c r="M13306" i="1"/>
  <c r="L13311" i="1"/>
  <c r="M13311" i="1"/>
  <c r="L13314" i="1"/>
  <c r="M13314" i="1"/>
  <c r="L13316" i="1"/>
  <c r="M13316" i="1"/>
  <c r="L13317" i="1"/>
  <c r="M13317" i="1"/>
  <c r="L13318" i="1"/>
  <c r="M13318" i="1"/>
  <c r="L13319" i="1"/>
  <c r="M13319" i="1"/>
  <c r="L13323" i="1"/>
  <c r="M13323" i="1"/>
  <c r="L13326" i="1"/>
  <c r="M13326" i="1"/>
  <c r="L13327" i="1"/>
  <c r="M13327" i="1"/>
  <c r="L13329" i="1"/>
  <c r="M13329" i="1"/>
  <c r="L13330" i="1"/>
  <c r="M13330" i="1"/>
  <c r="L13334" i="1"/>
  <c r="M13334" i="1"/>
  <c r="L13335" i="1"/>
  <c r="M13335" i="1"/>
  <c r="L13341" i="1"/>
  <c r="M13341" i="1"/>
  <c r="L13346" i="1"/>
  <c r="M13346" i="1"/>
  <c r="L13349" i="1"/>
  <c r="M13349" i="1"/>
  <c r="L13357" i="1"/>
  <c r="M13357" i="1"/>
  <c r="L12826" i="1"/>
  <c r="M12826" i="1"/>
  <c r="L12916" i="1"/>
  <c r="M12916" i="1"/>
  <c r="L12917" i="1"/>
  <c r="M12917" i="1"/>
  <c r="L12918" i="1"/>
  <c r="M12918" i="1"/>
  <c r="L12933" i="1"/>
  <c r="M12933" i="1"/>
  <c r="L12938" i="1"/>
  <c r="M12938" i="1"/>
  <c r="L12975" i="1"/>
  <c r="M12975" i="1"/>
  <c r="L12977" i="1"/>
  <c r="M12977" i="1"/>
  <c r="L12979" i="1"/>
  <c r="M12979" i="1"/>
  <c r="L12985" i="1"/>
  <c r="M12985" i="1"/>
  <c r="L12991" i="1"/>
  <c r="M12991" i="1"/>
  <c r="L13001" i="1"/>
  <c r="M13001" i="1"/>
  <c r="L13006" i="1"/>
  <c r="M13006" i="1"/>
  <c r="L13018" i="1"/>
  <c r="M13018" i="1"/>
  <c r="L13102" i="1"/>
  <c r="M13102" i="1"/>
  <c r="L13124" i="1"/>
  <c r="M13124" i="1"/>
  <c r="L13128" i="1"/>
  <c r="M13128" i="1"/>
  <c r="L13138" i="1"/>
  <c r="M13138" i="1"/>
  <c r="L13143" i="1"/>
  <c r="M13143" i="1"/>
  <c r="L13182" i="1"/>
  <c r="M13182" i="1"/>
  <c r="L13190" i="1"/>
  <c r="M13190" i="1"/>
  <c r="L13191" i="1"/>
  <c r="M13191" i="1"/>
  <c r="L13195" i="1"/>
  <c r="M13195" i="1"/>
  <c r="L13213" i="1"/>
  <c r="M13213" i="1"/>
  <c r="L13214" i="1"/>
  <c r="M13214" i="1"/>
  <c r="L13226" i="1"/>
  <c r="M13226" i="1"/>
  <c r="L13235" i="1"/>
  <c r="M13235" i="1"/>
  <c r="L13246" i="1"/>
  <c r="M13246" i="1"/>
  <c r="L13247" i="1"/>
  <c r="M13247" i="1"/>
  <c r="L13253" i="1"/>
  <c r="M13253" i="1"/>
  <c r="L13255" i="1"/>
  <c r="M13255" i="1"/>
  <c r="L13285" i="1"/>
  <c r="M13285" i="1"/>
  <c r="L13286" i="1"/>
  <c r="M13286" i="1"/>
  <c r="L13290" i="1"/>
  <c r="M13290" i="1"/>
  <c r="L13295" i="1"/>
  <c r="M13295" i="1"/>
  <c r="L13297" i="1"/>
  <c r="M13297" i="1"/>
  <c r="L13301" i="1"/>
  <c r="M13301" i="1"/>
  <c r="L13304" i="1"/>
  <c r="M13304" i="1"/>
  <c r="L13308" i="1"/>
  <c r="M13308" i="1"/>
  <c r="L13324" i="1"/>
  <c r="M13324" i="1"/>
  <c r="L13325" i="1"/>
  <c r="M13325" i="1"/>
  <c r="L13333" i="1"/>
  <c r="M13333" i="1"/>
  <c r="L13342" i="1"/>
  <c r="M13342" i="1"/>
  <c r="L13352" i="1"/>
  <c r="M13352" i="1"/>
  <c r="L13353" i="1"/>
  <c r="M13353" i="1"/>
  <c r="L13358" i="1"/>
  <c r="M13358" i="1"/>
  <c r="L13360" i="1"/>
  <c r="M13360" i="1"/>
  <c r="L13367" i="1"/>
  <c r="M13367" i="1"/>
  <c r="L13371" i="1"/>
  <c r="M13371" i="1"/>
  <c r="L13372" i="1"/>
  <c r="M13372" i="1"/>
  <c r="L13374" i="1"/>
  <c r="M13374" i="1"/>
  <c r="L13375" i="1"/>
  <c r="M13375" i="1"/>
  <c r="L13376" i="1"/>
  <c r="M13376" i="1"/>
  <c r="L13381" i="1"/>
  <c r="M13381" i="1"/>
  <c r="L13378" i="1"/>
  <c r="M13378" i="1"/>
  <c r="L13379" i="1"/>
  <c r="M13379" i="1"/>
  <c r="L13377" i="1"/>
  <c r="M13377" i="1"/>
  <c r="L13382" i="1"/>
  <c r="M13382" i="1"/>
  <c r="L13383" i="1"/>
  <c r="M13383" i="1"/>
  <c r="L13384" i="1"/>
  <c r="M13384" i="1"/>
  <c r="L13385" i="1"/>
  <c r="M13385" i="1"/>
  <c r="L13386" i="1"/>
  <c r="M13386" i="1"/>
  <c r="L12830" i="1"/>
  <c r="M12830" i="1"/>
  <c r="L12831" i="1"/>
  <c r="M12831" i="1"/>
  <c r="L12967" i="1"/>
  <c r="M12967" i="1"/>
  <c r="L12970" i="1"/>
  <c r="M12970" i="1"/>
  <c r="L12981" i="1"/>
  <c r="M12981" i="1"/>
  <c r="L12988" i="1"/>
  <c r="M12988" i="1"/>
  <c r="L12989" i="1"/>
  <c r="M12989" i="1"/>
  <c r="L12990" i="1"/>
  <c r="M12990" i="1"/>
  <c r="L12998" i="1"/>
  <c r="M12998" i="1"/>
  <c r="L12999" i="1"/>
  <c r="M12999" i="1"/>
  <c r="L13002" i="1"/>
  <c r="M13002" i="1"/>
  <c r="L13004" i="1"/>
  <c r="M13004" i="1"/>
  <c r="L13005" i="1"/>
  <c r="M13005" i="1"/>
  <c r="L13023" i="1"/>
  <c r="M13023" i="1"/>
  <c r="L13027" i="1"/>
  <c r="M13027" i="1"/>
  <c r="L13034" i="1"/>
  <c r="M13034" i="1"/>
  <c r="L13057" i="1"/>
  <c r="M13057" i="1"/>
  <c r="L13062" i="1"/>
  <c r="M13062" i="1"/>
  <c r="L13078" i="1"/>
  <c r="M13078" i="1"/>
  <c r="L13082" i="1"/>
  <c r="M13082" i="1"/>
  <c r="L13089" i="1"/>
  <c r="M13089" i="1"/>
  <c r="L13091" i="1"/>
  <c r="M13091" i="1"/>
  <c r="L13130" i="1"/>
  <c r="M13130" i="1"/>
  <c r="L13103" i="1"/>
  <c r="M13103" i="1"/>
  <c r="L13105" i="1"/>
  <c r="M13105" i="1"/>
  <c r="L13106" i="1"/>
  <c r="M13106" i="1"/>
  <c r="L13108" i="1"/>
  <c r="M13108" i="1"/>
  <c r="L13134" i="1"/>
  <c r="M13134" i="1"/>
  <c r="L13171" i="1"/>
  <c r="M13171" i="1"/>
  <c r="L13175" i="1"/>
  <c r="M13175" i="1"/>
  <c r="L13197" i="1"/>
  <c r="M13197" i="1"/>
  <c r="L13203" i="1"/>
  <c r="M13203" i="1"/>
  <c r="L13207" i="1"/>
  <c r="M13207" i="1"/>
  <c r="L13211" i="1"/>
  <c r="M13211" i="1"/>
  <c r="L13245" i="1"/>
  <c r="M13245" i="1"/>
  <c r="L13248" i="1"/>
  <c r="M13248" i="1"/>
  <c r="L13250" i="1"/>
  <c r="M13250" i="1"/>
  <c r="L13345" i="1"/>
  <c r="M13345" i="1"/>
  <c r="L13347" i="1"/>
  <c r="M13347" i="1"/>
  <c r="L13348" i="1"/>
  <c r="M13348" i="1"/>
  <c r="L13351" i="1"/>
  <c r="M13351" i="1"/>
  <c r="L12839" i="1"/>
  <c r="M12839" i="1"/>
  <c r="L13365" i="1"/>
  <c r="M13365" i="1"/>
  <c r="L13366" i="1"/>
  <c r="M13366" i="1"/>
  <c r="L13370" i="1"/>
  <c r="M13370" i="1"/>
  <c r="L13389" i="1"/>
  <c r="M13389" i="1"/>
  <c r="L13390" i="1"/>
  <c r="M13390" i="1"/>
  <c r="L13391" i="1"/>
  <c r="M13391" i="1"/>
  <c r="L13393" i="1"/>
  <c r="M13393" i="1"/>
  <c r="L13395" i="1"/>
  <c r="M13395" i="1"/>
  <c r="L13396" i="1"/>
  <c r="M13396" i="1"/>
  <c r="L13397" i="1"/>
  <c r="M13397" i="1"/>
  <c r="L13399" i="1"/>
  <c r="M13399" i="1"/>
  <c r="L13400" i="1"/>
  <c r="M13400" i="1"/>
  <c r="L13401" i="1"/>
  <c r="M13401" i="1"/>
  <c r="L13406" i="1"/>
  <c r="M13406" i="1"/>
  <c r="L13407" i="1"/>
  <c r="M13407" i="1"/>
  <c r="L13408" i="1"/>
  <c r="M13408" i="1"/>
  <c r="L13409" i="1"/>
  <c r="M13409" i="1"/>
  <c r="L13411" i="1"/>
  <c r="M13411" i="1"/>
  <c r="L13412" i="1"/>
  <c r="M13412" i="1"/>
  <c r="L13413" i="1"/>
  <c r="M13413" i="1"/>
  <c r="L13414" i="1"/>
  <c r="M13414" i="1"/>
  <c r="L13415" i="1"/>
  <c r="M13415" i="1"/>
  <c r="L13417" i="1"/>
  <c r="M13417" i="1"/>
  <c r="L13418" i="1"/>
  <c r="M13418" i="1"/>
  <c r="L13419" i="1"/>
  <c r="M13419" i="1"/>
  <c r="L13421" i="1"/>
  <c r="M13421" i="1"/>
  <c r="L13423" i="1"/>
  <c r="M13423" i="1"/>
  <c r="L13424" i="1"/>
  <c r="M13424" i="1"/>
  <c r="L12813" i="1"/>
  <c r="M12813" i="1"/>
  <c r="L12815" i="1"/>
  <c r="M12815" i="1"/>
  <c r="L12816" i="1"/>
  <c r="M12816" i="1"/>
  <c r="L12817" i="1"/>
  <c r="M12817" i="1"/>
  <c r="L12818" i="1"/>
  <c r="M12818" i="1"/>
  <c r="L12821" i="1"/>
  <c r="M12821" i="1"/>
  <c r="L12823" i="1"/>
  <c r="M12823" i="1"/>
  <c r="L12829" i="1"/>
  <c r="M12829" i="1"/>
  <c r="L12833" i="1"/>
  <c r="M12833" i="1"/>
  <c r="L12853" i="1"/>
  <c r="M12853" i="1"/>
  <c r="L12971" i="1"/>
  <c r="M12971" i="1"/>
  <c r="L12996" i="1"/>
  <c r="M12996" i="1"/>
  <c r="L13000" i="1"/>
  <c r="M13000" i="1"/>
  <c r="L13003" i="1"/>
  <c r="M13003" i="1"/>
  <c r="L13014" i="1"/>
  <c r="M13014" i="1"/>
  <c r="L13016" i="1"/>
  <c r="M13016" i="1"/>
  <c r="L13020" i="1"/>
  <c r="M13020" i="1"/>
  <c r="L13031" i="1"/>
  <c r="M13031" i="1"/>
  <c r="L13070" i="1"/>
  <c r="M13070" i="1"/>
  <c r="L13076" i="1"/>
  <c r="M13076" i="1"/>
  <c r="L13083" i="1"/>
  <c r="M13083" i="1"/>
  <c r="L13099" i="1"/>
  <c r="M13099" i="1"/>
  <c r="L13131" i="1"/>
  <c r="M13131" i="1"/>
  <c r="L13133" i="1"/>
  <c r="M13133" i="1"/>
  <c r="L13140" i="1"/>
  <c r="M13140" i="1"/>
  <c r="L13144" i="1"/>
  <c r="M13144" i="1"/>
  <c r="L13146" i="1"/>
  <c r="M13146" i="1"/>
  <c r="L13148" i="1"/>
  <c r="M13148" i="1"/>
  <c r="L13150" i="1"/>
  <c r="M13150" i="1"/>
  <c r="L13169" i="1"/>
  <c r="M13169" i="1"/>
  <c r="L13180" i="1"/>
  <c r="M13180" i="1"/>
  <c r="L13181" i="1"/>
  <c r="M13181" i="1"/>
  <c r="L13183" i="1"/>
  <c r="M13183" i="1"/>
  <c r="L13200" i="1"/>
  <c r="M13200" i="1"/>
  <c r="L13206" i="1"/>
  <c r="M13206" i="1"/>
  <c r="L13227" i="1"/>
  <c r="M13227" i="1"/>
  <c r="L13230" i="1"/>
  <c r="M13230" i="1"/>
  <c r="L13231" i="1"/>
  <c r="M13231" i="1"/>
  <c r="L13236" i="1"/>
  <c r="M13236" i="1"/>
  <c r="L13237" i="1"/>
  <c r="M13237" i="1"/>
  <c r="L13239" i="1"/>
  <c r="M13239" i="1"/>
  <c r="L13242" i="1"/>
  <c r="M13242" i="1"/>
  <c r="L13244" i="1"/>
  <c r="M13244" i="1"/>
  <c r="L13249" i="1"/>
  <c r="M13249" i="1"/>
  <c r="L13257" i="1"/>
  <c r="M13257" i="1"/>
  <c r="L13305" i="1"/>
  <c r="M13305" i="1"/>
  <c r="L13309" i="1"/>
  <c r="M13309" i="1"/>
  <c r="L13310" i="1"/>
  <c r="M13310" i="1"/>
  <c r="L13338" i="1"/>
  <c r="M13338" i="1"/>
  <c r="L13340" i="1"/>
  <c r="M13340" i="1"/>
  <c r="L13354" i="1"/>
  <c r="M13354" i="1"/>
  <c r="L13362" i="1"/>
  <c r="M13362" i="1"/>
  <c r="L13363" i="1"/>
  <c r="M13363" i="1"/>
  <c r="L13364" i="1"/>
  <c r="M13364" i="1"/>
  <c r="L13420" i="1"/>
  <c r="M13420" i="1"/>
  <c r="L13422" i="1"/>
  <c r="M13422" i="1"/>
  <c r="L13427" i="1"/>
  <c r="M13427" i="1"/>
  <c r="L13428" i="1"/>
  <c r="M13428" i="1"/>
  <c r="L13432" i="1"/>
  <c r="M13432" i="1"/>
  <c r="L12841" i="1"/>
  <c r="M12841" i="1"/>
  <c r="L12861" i="1"/>
  <c r="M12861" i="1"/>
  <c r="L12865" i="1"/>
  <c r="M12865" i="1"/>
  <c r="L12866" i="1"/>
  <c r="M12866" i="1"/>
  <c r="L12879" i="1"/>
  <c r="M12879" i="1"/>
  <c r="L12880" i="1"/>
  <c r="M12880" i="1"/>
  <c r="L12884" i="1"/>
  <c r="M12884" i="1"/>
  <c r="L12965" i="1"/>
  <c r="M12965" i="1"/>
  <c r="L13104" i="1"/>
  <c r="M13104" i="1"/>
  <c r="L13176" i="1"/>
  <c r="M13176" i="1"/>
  <c r="L13179" i="1"/>
  <c r="M13179" i="1"/>
  <c r="L13185" i="1"/>
  <c r="M13185" i="1"/>
  <c r="L13218" i="1"/>
  <c r="M13218" i="1"/>
  <c r="L13223" i="1"/>
  <c r="M13223" i="1"/>
  <c r="L13240" i="1"/>
  <c r="M13240" i="1"/>
  <c r="L13233" i="1"/>
  <c r="M13233" i="1"/>
  <c r="L13241" i="1"/>
  <c r="M13241" i="1"/>
  <c r="L13258" i="1"/>
  <c r="M13258" i="1"/>
  <c r="L13284" i="1"/>
  <c r="M13284" i="1"/>
  <c r="L13288" i="1"/>
  <c r="M13288" i="1"/>
  <c r="L13300" i="1"/>
  <c r="M13300" i="1"/>
  <c r="L13307" i="1"/>
  <c r="M13307" i="1"/>
  <c r="L13312" i="1"/>
  <c r="M13312" i="1"/>
  <c r="L13315" i="1"/>
  <c r="M13315" i="1"/>
  <c r="L13320" i="1"/>
  <c r="M13320" i="1"/>
  <c r="L13322" i="1"/>
  <c r="M13322" i="1"/>
  <c r="L13331" i="1"/>
  <c r="M13331" i="1"/>
  <c r="L13332" i="1"/>
  <c r="M13332" i="1"/>
  <c r="L13336" i="1"/>
  <c r="M13336" i="1"/>
  <c r="L13337" i="1"/>
  <c r="M13337" i="1"/>
  <c r="L13344" i="1"/>
  <c r="M13344" i="1"/>
  <c r="L13359" i="1"/>
  <c r="M13359" i="1"/>
  <c r="L13380" i="1"/>
  <c r="M13380" i="1"/>
  <c r="L13387" i="1"/>
  <c r="M13387" i="1"/>
  <c r="L13405" i="1"/>
  <c r="M13405" i="1"/>
  <c r="L13416" i="1"/>
  <c r="M13416" i="1"/>
  <c r="L13425" i="1"/>
  <c r="M13425" i="1"/>
  <c r="L13426" i="1"/>
  <c r="M13426" i="1"/>
  <c r="L13429" i="1"/>
  <c r="M13429" i="1"/>
  <c r="L13430" i="1"/>
  <c r="M13430" i="1"/>
  <c r="L13431" i="1"/>
  <c r="M13431" i="1"/>
  <c r="L13433" i="1"/>
  <c r="M13433" i="1"/>
  <c r="L13434" i="1"/>
  <c r="M13434" i="1"/>
  <c r="L13435" i="1"/>
  <c r="M13435" i="1"/>
  <c r="L13436" i="1"/>
  <c r="M13436" i="1"/>
  <c r="L13437" i="1"/>
  <c r="M13437" i="1"/>
  <c r="L13438" i="1"/>
  <c r="M13438" i="1"/>
  <c r="L13440" i="1"/>
  <c r="M13440" i="1"/>
  <c r="L13441" i="1"/>
  <c r="M13441" i="1"/>
  <c r="L13439" i="1"/>
  <c r="M13439" i="1"/>
  <c r="L13442" i="1"/>
  <c r="M13442" i="1"/>
  <c r="L13443" i="1"/>
  <c r="M13443" i="1"/>
  <c r="L13444" i="1"/>
  <c r="M13444" i="1"/>
  <c r="L13445" i="1"/>
  <c r="M13445" i="1"/>
  <c r="L13446" i="1"/>
  <c r="M13446" i="1"/>
  <c r="L13447" i="1"/>
  <c r="M13447" i="1"/>
  <c r="L12850" i="1"/>
  <c r="M12850" i="1"/>
  <c r="L12854" i="1"/>
  <c r="M12854" i="1"/>
  <c r="L12862" i="1"/>
  <c r="M12862" i="1"/>
  <c r="L12869" i="1"/>
  <c r="M12869" i="1"/>
  <c r="L12873" i="1"/>
  <c r="M12873" i="1"/>
  <c r="L12874" i="1"/>
  <c r="M12874" i="1"/>
  <c r="L13009" i="1"/>
  <c r="M13009" i="1"/>
  <c r="L13013" i="1"/>
  <c r="M13013" i="1"/>
  <c r="L13017" i="1"/>
  <c r="M13017" i="1"/>
  <c r="L13024" i="1"/>
  <c r="M13024" i="1"/>
  <c r="L13079" i="1"/>
  <c r="M13079" i="1"/>
  <c r="L13094" i="1"/>
  <c r="M13094" i="1"/>
  <c r="L13098" i="1"/>
  <c r="M13098" i="1"/>
  <c r="L13100" i="1"/>
  <c r="M13100" i="1"/>
  <c r="L13101" i="1"/>
  <c r="M13101" i="1"/>
  <c r="L13109" i="1"/>
  <c r="M13109" i="1"/>
  <c r="L13117" i="1"/>
  <c r="M13117" i="1"/>
  <c r="L13118" i="1"/>
  <c r="M13118" i="1"/>
  <c r="L13119" i="1"/>
  <c r="M13119" i="1"/>
  <c r="L13120" i="1"/>
  <c r="M13120" i="1"/>
  <c r="L13122" i="1"/>
  <c r="M13122" i="1"/>
  <c r="L13125" i="1"/>
  <c r="M13125" i="1"/>
  <c r="L13126" i="1"/>
  <c r="M13126" i="1"/>
  <c r="L13135" i="1"/>
  <c r="M13135" i="1"/>
  <c r="L13136" i="1"/>
  <c r="M13136" i="1"/>
  <c r="L13137" i="1"/>
  <c r="M13137" i="1"/>
  <c r="L13149" i="1"/>
  <c r="M13149" i="1"/>
  <c r="L13151" i="1"/>
  <c r="M13151" i="1"/>
  <c r="L13152" i="1"/>
  <c r="M13152" i="1"/>
  <c r="L13259" i="1"/>
  <c r="M13259" i="1"/>
  <c r="L13280" i="1"/>
  <c r="M13280" i="1"/>
  <c r="L13287" i="1"/>
  <c r="M13287" i="1"/>
  <c r="L13291" i="1"/>
  <c r="M13291" i="1"/>
  <c r="L13292" i="1"/>
  <c r="M13292" i="1"/>
  <c r="L13313" i="1"/>
  <c r="M13313" i="1"/>
  <c r="L13321" i="1"/>
  <c r="M13321" i="1"/>
  <c r="L13328" i="1"/>
  <c r="M13328" i="1"/>
  <c r="L13339" i="1"/>
  <c r="M13339" i="1"/>
  <c r="L13343" i="1"/>
  <c r="M13343" i="1"/>
  <c r="L13350" i="1"/>
  <c r="M13350" i="1"/>
  <c r="L13361" i="1"/>
  <c r="M13361" i="1"/>
  <c r="L13368" i="1"/>
  <c r="M13368" i="1"/>
  <c r="L13369" i="1"/>
  <c r="M13369" i="1"/>
  <c r="L13373" i="1"/>
  <c r="M13373" i="1"/>
  <c r="L13388" i="1"/>
  <c r="M13388" i="1"/>
  <c r="L13392" i="1"/>
  <c r="M13392" i="1"/>
  <c r="L13394" i="1"/>
  <c r="M13394" i="1"/>
  <c r="L13398" i="1"/>
  <c r="M13398" i="1"/>
  <c r="L13402" i="1"/>
  <c r="M13402" i="1"/>
  <c r="L13403" i="1"/>
  <c r="M13403" i="1"/>
  <c r="L13404" i="1"/>
  <c r="M13404" i="1"/>
  <c r="L13410" i="1"/>
  <c r="M13410" i="1"/>
  <c r="L12825" i="1"/>
  <c r="M12825" i="1"/>
  <c r="L12837" i="1"/>
  <c r="M12837" i="1"/>
  <c r="L12923" i="1"/>
  <c r="M12923" i="1"/>
  <c r="L12944" i="1"/>
  <c r="M12944" i="1"/>
  <c r="L12832" i="1"/>
  <c r="M12832" i="1"/>
  <c r="L12840" i="1"/>
  <c r="M12840" i="1"/>
  <c r="L12844" i="1"/>
  <c r="M12844" i="1"/>
  <c r="L12870" i="1"/>
  <c r="M12870" i="1"/>
  <c r="L12890" i="1"/>
  <c r="M12890" i="1"/>
  <c r="L12892" i="1"/>
  <c r="M12892" i="1"/>
  <c r="L12894" i="1"/>
  <c r="M12894" i="1"/>
  <c r="L12895" i="1"/>
  <c r="M12895" i="1"/>
  <c r="L12908" i="1"/>
  <c r="M12908" i="1"/>
  <c r="L12924" i="1"/>
  <c r="M12924" i="1"/>
  <c r="L12927" i="1"/>
  <c r="M12927" i="1"/>
  <c r="L12834" i="1"/>
  <c r="M12834" i="1"/>
  <c r="L12835" i="1"/>
  <c r="M12835" i="1"/>
  <c r="L12836" i="1"/>
  <c r="M12836" i="1"/>
  <c r="L12846" i="1"/>
  <c r="M12846" i="1"/>
  <c r="L12858" i="1"/>
  <c r="M12858" i="1"/>
  <c r="L12876" i="1"/>
  <c r="M12876" i="1"/>
  <c r="L12878" i="1"/>
  <c r="M12878" i="1"/>
  <c r="L12882" i="1"/>
  <c r="M12882" i="1"/>
  <c r="L12893" i="1"/>
  <c r="M12893" i="1"/>
  <c r="L12899" i="1"/>
  <c r="M12899" i="1"/>
  <c r="L12904" i="1"/>
  <c r="M12904" i="1"/>
  <c r="L12906" i="1"/>
  <c r="M12906" i="1"/>
  <c r="L12907" i="1"/>
  <c r="M12907" i="1"/>
  <c r="L12909" i="1"/>
  <c r="M12909" i="1"/>
  <c r="L12910" i="1"/>
  <c r="M12910" i="1"/>
  <c r="L12912" i="1"/>
  <c r="M12912" i="1"/>
  <c r="L12919" i="1"/>
  <c r="M12919" i="1"/>
  <c r="L12925" i="1"/>
  <c r="M12925" i="1"/>
  <c r="L12926" i="1"/>
  <c r="M12926" i="1"/>
  <c r="L12935" i="1"/>
  <c r="M12935" i="1"/>
  <c r="L12812" i="1"/>
  <c r="M12812" i="1"/>
  <c r="L12814" i="1"/>
  <c r="M12814" i="1"/>
  <c r="L12885" i="1"/>
  <c r="M12885" i="1"/>
  <c r="L12911" i="1"/>
  <c r="M12911" i="1"/>
  <c r="L12914" i="1"/>
  <c r="M12914" i="1"/>
  <c r="L12922" i="1"/>
  <c r="M12922" i="1"/>
  <c r="L12959" i="1"/>
  <c r="M12959" i="1"/>
  <c r="L12966" i="1"/>
  <c r="M12966" i="1"/>
  <c r="L13454" i="1"/>
  <c r="M13454" i="1"/>
  <c r="L13474" i="1"/>
  <c r="M13474" i="1"/>
  <c r="L13480" i="1"/>
  <c r="M13480" i="1"/>
  <c r="L13482" i="1"/>
  <c r="M13482" i="1"/>
  <c r="L13545" i="1"/>
  <c r="M13545" i="1"/>
  <c r="L13548" i="1"/>
  <c r="M13548" i="1"/>
  <c r="L13551" i="1"/>
  <c r="M13551" i="1"/>
  <c r="L13562" i="1"/>
  <c r="M13562" i="1"/>
  <c r="L13563" i="1"/>
  <c r="M13563" i="1"/>
  <c r="L13565" i="1"/>
  <c r="M13565" i="1"/>
  <c r="L13566" i="1"/>
  <c r="M13566" i="1"/>
  <c r="L13567" i="1"/>
  <c r="M13567" i="1"/>
  <c r="L13582" i="1"/>
  <c r="M13582" i="1"/>
  <c r="L13586" i="1"/>
  <c r="M13586" i="1"/>
  <c r="L13599" i="1"/>
  <c r="M13599" i="1"/>
  <c r="L13704" i="1"/>
  <c r="M13704" i="1"/>
  <c r="L13709" i="1"/>
  <c r="M13709" i="1"/>
  <c r="L13723" i="1"/>
  <c r="M13723" i="1"/>
  <c r="L13724" i="1"/>
  <c r="M13724" i="1"/>
  <c r="L13728" i="1"/>
  <c r="M13728" i="1"/>
  <c r="L13749" i="1"/>
  <c r="M13749" i="1"/>
  <c r="L13753" i="1"/>
  <c r="M13753" i="1"/>
  <c r="L13756" i="1"/>
  <c r="M13756" i="1"/>
  <c r="L13771" i="1"/>
  <c r="M13771" i="1"/>
  <c r="L13772" i="1"/>
  <c r="M13772" i="1"/>
  <c r="L13798" i="1"/>
  <c r="M13798" i="1"/>
  <c r="L13799" i="1"/>
  <c r="M13799" i="1"/>
  <c r="L13800" i="1"/>
  <c r="M13800" i="1"/>
  <c r="L13808" i="1"/>
  <c r="M13808" i="1"/>
  <c r="L13809" i="1"/>
  <c r="M13809" i="1"/>
  <c r="L13811" i="1"/>
  <c r="M13811" i="1"/>
  <c r="L13822" i="1"/>
  <c r="M13822" i="1"/>
  <c r="L13827" i="1"/>
  <c r="M13827" i="1"/>
  <c r="L13828" i="1"/>
  <c r="M13828" i="1"/>
  <c r="L13876" i="1"/>
  <c r="M13876" i="1"/>
  <c r="L13877" i="1"/>
  <c r="M13877" i="1"/>
  <c r="L13880" i="1"/>
  <c r="M13880" i="1"/>
  <c r="L13932" i="1"/>
  <c r="M13932" i="1"/>
  <c r="L13948" i="1"/>
  <c r="M13948" i="1"/>
  <c r="L13978" i="1"/>
  <c r="M13978" i="1"/>
  <c r="L13979" i="1"/>
  <c r="M13979" i="1"/>
  <c r="L13986" i="1"/>
  <c r="M13986" i="1"/>
  <c r="L13984" i="1"/>
  <c r="M13984" i="1"/>
  <c r="L13996" i="1"/>
  <c r="M13996" i="1"/>
  <c r="L14000" i="1"/>
  <c r="M14000" i="1"/>
  <c r="L14003" i="1"/>
  <c r="M14003" i="1"/>
  <c r="L14004" i="1"/>
  <c r="M14004" i="1"/>
  <c r="L14053" i="1"/>
  <c r="M14053" i="1"/>
  <c r="L14054" i="1"/>
  <c r="M14054" i="1"/>
  <c r="L14080" i="1"/>
  <c r="M14080" i="1"/>
  <c r="L14128" i="1"/>
  <c r="M14128" i="1"/>
  <c r="L14131" i="1"/>
  <c r="M14131" i="1"/>
  <c r="L14133" i="1"/>
  <c r="M14133" i="1"/>
  <c r="L14151" i="1"/>
  <c r="M14151" i="1"/>
  <c r="L14154" i="1"/>
  <c r="M14154" i="1"/>
  <c r="L14155" i="1"/>
  <c r="M14155" i="1"/>
  <c r="L14159" i="1"/>
  <c r="M14159" i="1"/>
  <c r="L14161" i="1"/>
  <c r="M14161" i="1"/>
  <c r="L14165" i="1"/>
  <c r="M14165" i="1"/>
  <c r="L14192" i="1"/>
  <c r="M14192" i="1"/>
  <c r="L14194" i="1"/>
  <c r="M14194" i="1"/>
  <c r="L14200" i="1"/>
  <c r="M14200" i="1"/>
  <c r="L14263" i="1"/>
  <c r="M14263" i="1"/>
  <c r="L14268" i="1"/>
  <c r="M14268" i="1"/>
  <c r="L14270" i="1"/>
  <c r="M14270" i="1"/>
  <c r="L14274" i="1"/>
  <c r="M14274" i="1"/>
  <c r="L13448" i="1"/>
  <c r="M13448" i="1"/>
  <c r="L13450" i="1"/>
  <c r="M13450" i="1"/>
  <c r="L13487" i="1"/>
  <c r="M13487" i="1"/>
  <c r="L13488" i="1"/>
  <c r="M13488" i="1"/>
  <c r="L13489" i="1"/>
  <c r="M13489" i="1"/>
  <c r="L13496" i="1"/>
  <c r="M13496" i="1"/>
  <c r="L13498" i="1"/>
  <c r="M13498" i="1"/>
  <c r="L13499" i="1"/>
  <c r="M13499" i="1"/>
  <c r="L13502" i="1"/>
  <c r="M13502" i="1"/>
  <c r="L13504" i="1"/>
  <c r="M13504" i="1"/>
  <c r="L13505" i="1"/>
  <c r="M13505" i="1"/>
  <c r="L13517" i="1"/>
  <c r="M13517" i="1"/>
  <c r="L13521" i="1"/>
  <c r="M13521" i="1"/>
  <c r="L13522" i="1"/>
  <c r="M13522" i="1"/>
  <c r="L13523" i="1"/>
  <c r="M13523" i="1"/>
  <c r="L13528" i="1"/>
  <c r="M13528" i="1"/>
  <c r="L13556" i="1"/>
  <c r="M13556" i="1"/>
  <c r="L13557" i="1"/>
  <c r="M13557" i="1"/>
  <c r="L13572" i="1"/>
  <c r="M13572" i="1"/>
  <c r="L13604" i="1"/>
  <c r="M13604" i="1"/>
  <c r="L13872" i="1"/>
  <c r="M13872" i="1"/>
  <c r="L13874" i="1"/>
  <c r="M13874" i="1"/>
  <c r="L13882" i="1"/>
  <c r="M13882" i="1"/>
  <c r="L13958" i="1"/>
  <c r="M13958" i="1"/>
  <c r="L13982" i="1"/>
  <c r="M13982" i="1"/>
  <c r="L13991" i="1"/>
  <c r="M13991" i="1"/>
  <c r="L14002" i="1"/>
  <c r="M14002" i="1"/>
  <c r="L14009" i="1"/>
  <c r="M14009" i="1"/>
  <c r="L14011" i="1"/>
  <c r="M14011" i="1"/>
  <c r="L14014" i="1"/>
  <c r="M14014" i="1"/>
  <c r="L14050" i="1"/>
  <c r="M14050" i="1"/>
  <c r="L14051" i="1"/>
  <c r="M14051" i="1"/>
  <c r="L14055" i="1"/>
  <c r="M14055" i="1"/>
  <c r="L14056" i="1"/>
  <c r="M14056" i="1"/>
  <c r="L14061" i="1"/>
  <c r="M14061" i="1"/>
  <c r="L14095" i="1"/>
  <c r="M14095" i="1"/>
  <c r="L14096" i="1"/>
  <c r="M14096" i="1"/>
  <c r="L14097" i="1"/>
  <c r="M14097" i="1"/>
  <c r="L14099" i="1"/>
  <c r="M14099" i="1"/>
  <c r="L14110" i="1"/>
  <c r="M14110" i="1"/>
  <c r="L14117" i="1"/>
  <c r="M14117" i="1"/>
  <c r="L14130" i="1"/>
  <c r="M14130" i="1"/>
  <c r="L14207" i="1"/>
  <c r="M14207" i="1"/>
  <c r="L14247" i="1"/>
  <c r="M14247" i="1"/>
  <c r="L14277" i="1"/>
  <c r="M14277" i="1"/>
  <c r="L14280" i="1"/>
  <c r="M14280" i="1"/>
  <c r="L14282" i="1"/>
  <c r="M14282" i="1"/>
  <c r="L14289" i="1"/>
  <c r="M14289" i="1"/>
  <c r="L14293" i="1"/>
  <c r="M14293" i="1"/>
  <c r="L14295" i="1"/>
  <c r="M14295" i="1"/>
  <c r="L14296" i="1"/>
  <c r="M14296" i="1"/>
  <c r="L14299" i="1"/>
  <c r="M14299" i="1"/>
  <c r="L14300" i="1"/>
  <c r="M14300" i="1"/>
  <c r="L14303" i="1"/>
  <c r="M14303" i="1"/>
  <c r="L14307" i="1"/>
  <c r="M14307" i="1"/>
  <c r="L14308" i="1"/>
  <c r="M14308" i="1"/>
  <c r="L14309" i="1"/>
  <c r="M14309" i="1"/>
  <c r="L14315" i="1"/>
  <c r="M14315" i="1"/>
  <c r="L14319" i="1"/>
  <c r="M14319" i="1"/>
  <c r="L14322" i="1"/>
  <c r="M14322" i="1"/>
  <c r="L14325" i="1"/>
  <c r="M14325" i="1"/>
  <c r="L14326" i="1"/>
  <c r="M14326" i="1"/>
  <c r="L14327" i="1"/>
  <c r="M14327" i="1"/>
  <c r="L13467" i="1"/>
  <c r="M13467" i="1"/>
  <c r="L13481" i="1"/>
  <c r="M13481" i="1"/>
  <c r="L13490" i="1"/>
  <c r="M13490" i="1"/>
  <c r="L13507" i="1"/>
  <c r="M13507" i="1"/>
  <c r="L13512" i="1"/>
  <c r="M13512" i="1"/>
  <c r="L13513" i="1"/>
  <c r="M13513" i="1"/>
  <c r="L13531" i="1"/>
  <c r="M13531" i="1"/>
  <c r="L13549" i="1"/>
  <c r="M13549" i="1"/>
  <c r="L13552" i="1"/>
  <c r="M13552" i="1"/>
  <c r="L13568" i="1"/>
  <c r="M13568" i="1"/>
  <c r="L13591" i="1"/>
  <c r="M13591" i="1"/>
  <c r="L13593" i="1"/>
  <c r="M13593" i="1"/>
  <c r="L13614" i="1"/>
  <c r="M13614" i="1"/>
  <c r="L13624" i="1"/>
  <c r="M13624" i="1"/>
  <c r="L13674" i="1"/>
  <c r="M13674" i="1"/>
  <c r="L13681" i="1"/>
  <c r="M13681" i="1"/>
  <c r="L13682" i="1"/>
  <c r="M13682" i="1"/>
  <c r="L13692" i="1"/>
  <c r="M13692" i="1"/>
  <c r="L13701" i="1"/>
  <c r="M13701" i="1"/>
  <c r="L13739" i="1"/>
  <c r="M13739" i="1"/>
  <c r="L13743" i="1"/>
  <c r="M13743" i="1"/>
  <c r="L13744" i="1"/>
  <c r="M13744" i="1"/>
  <c r="L13751" i="1"/>
  <c r="M13751" i="1"/>
  <c r="L13754" i="1"/>
  <c r="M13754" i="1"/>
  <c r="L13755" i="1"/>
  <c r="M13755" i="1"/>
  <c r="L13757" i="1"/>
  <c r="M13757" i="1"/>
  <c r="L13760" i="1"/>
  <c r="M13760" i="1"/>
  <c r="L13762" i="1"/>
  <c r="M13762" i="1"/>
  <c r="L13763" i="1"/>
  <c r="M13763" i="1"/>
  <c r="L13766" i="1"/>
  <c r="M13766" i="1"/>
  <c r="L13767" i="1"/>
  <c r="M13767" i="1"/>
  <c r="L13769" i="1"/>
  <c r="M13769" i="1"/>
  <c r="L13770" i="1"/>
  <c r="M13770" i="1"/>
  <c r="L13824" i="1"/>
  <c r="M13824" i="1"/>
  <c r="L13805" i="1"/>
  <c r="M13805" i="1"/>
  <c r="L13826" i="1"/>
  <c r="M13826" i="1"/>
  <c r="L13829" i="1"/>
  <c r="M13829" i="1"/>
  <c r="L13873" i="1"/>
  <c r="M13873" i="1"/>
  <c r="L13881" i="1"/>
  <c r="M13881" i="1"/>
  <c r="L13893" i="1"/>
  <c r="M13893" i="1"/>
  <c r="L13894" i="1"/>
  <c r="M13894" i="1"/>
  <c r="L13895" i="1"/>
  <c r="M13895" i="1"/>
  <c r="L13907" i="1"/>
  <c r="M13907" i="1"/>
  <c r="L13908" i="1"/>
  <c r="M13908" i="1"/>
  <c r="L13910" i="1"/>
  <c r="M13910" i="1"/>
  <c r="L13964" i="1"/>
  <c r="M13964" i="1"/>
  <c r="L13967" i="1"/>
  <c r="M13967" i="1"/>
  <c r="L14085" i="1"/>
  <c r="M14085" i="1"/>
  <c r="L14111" i="1"/>
  <c r="M14111" i="1"/>
  <c r="L14112" i="1"/>
  <c r="M14112" i="1"/>
  <c r="L14127" i="1"/>
  <c r="M14127" i="1"/>
  <c r="L14135" i="1"/>
  <c r="M14135" i="1"/>
  <c r="L14138" i="1"/>
  <c r="M14138" i="1"/>
  <c r="L14168" i="1"/>
  <c r="M14168" i="1"/>
  <c r="L14208" i="1"/>
  <c r="M14208" i="1"/>
  <c r="L14214" i="1"/>
  <c r="M14214" i="1"/>
  <c r="L14217" i="1"/>
  <c r="M14217" i="1"/>
  <c r="L14219" i="1"/>
  <c r="M14219" i="1"/>
  <c r="L14223" i="1"/>
  <c r="M14223" i="1"/>
  <c r="L14236" i="1"/>
  <c r="M14236" i="1"/>
  <c r="L14255" i="1"/>
  <c r="M14255" i="1"/>
  <c r="L14266" i="1"/>
  <c r="M14266" i="1"/>
  <c r="L14267" i="1"/>
  <c r="M14267" i="1"/>
  <c r="L14269" i="1"/>
  <c r="M14269" i="1"/>
  <c r="L14271" i="1"/>
  <c r="M14271" i="1"/>
  <c r="L14329" i="1"/>
  <c r="M14329" i="1"/>
  <c r="L14334" i="1"/>
  <c r="M14334" i="1"/>
  <c r="L14335" i="1"/>
  <c r="M14335" i="1"/>
  <c r="L14336" i="1"/>
  <c r="M14336" i="1"/>
  <c r="L14338" i="1"/>
  <c r="M14338" i="1"/>
  <c r="L14339" i="1"/>
  <c r="M14339" i="1"/>
  <c r="L13457" i="1"/>
  <c r="M13457" i="1"/>
  <c r="L13459" i="1"/>
  <c r="M13459" i="1"/>
  <c r="L13460" i="1"/>
  <c r="M13460" i="1"/>
  <c r="L13469" i="1"/>
  <c r="M13469" i="1"/>
  <c r="L13470" i="1"/>
  <c r="M13470" i="1"/>
  <c r="L13471" i="1"/>
  <c r="M13471" i="1"/>
  <c r="L13472" i="1"/>
  <c r="M13472" i="1"/>
  <c r="L13473" i="1"/>
  <c r="M13473" i="1"/>
  <c r="L13475" i="1"/>
  <c r="M13475" i="1"/>
  <c r="L13478" i="1"/>
  <c r="M13478" i="1"/>
  <c r="L13479" i="1"/>
  <c r="M13479" i="1"/>
  <c r="L13529" i="1"/>
  <c r="M13529" i="1"/>
  <c r="L13530" i="1"/>
  <c r="M13530" i="1"/>
  <c r="L13561" i="1"/>
  <c r="M13561" i="1"/>
  <c r="L13575" i="1"/>
  <c r="M13575" i="1"/>
  <c r="L13576" i="1"/>
  <c r="M13576" i="1"/>
  <c r="L13580" i="1"/>
  <c r="M13580" i="1"/>
  <c r="L13583" i="1"/>
  <c r="M13583" i="1"/>
  <c r="L13585" i="1"/>
  <c r="M13585" i="1"/>
  <c r="L13609" i="1"/>
  <c r="M13609" i="1"/>
  <c r="L13695" i="1"/>
  <c r="M13695" i="1"/>
  <c r="L13790" i="1"/>
  <c r="M13790" i="1"/>
  <c r="L13792" i="1"/>
  <c r="M13792" i="1"/>
  <c r="L13813" i="1"/>
  <c r="M13813" i="1"/>
  <c r="L13815" i="1"/>
  <c r="M13815" i="1"/>
  <c r="L13816" i="1"/>
  <c r="M13816" i="1"/>
  <c r="L13852" i="1"/>
  <c r="M13852" i="1"/>
  <c r="L13879" i="1"/>
  <c r="M13879" i="1"/>
  <c r="L14042" i="1"/>
  <c r="M14042" i="1"/>
  <c r="L14073" i="1"/>
  <c r="M14073" i="1"/>
  <c r="L14108" i="1"/>
  <c r="M14108" i="1"/>
  <c r="L14148" i="1"/>
  <c r="M14148" i="1"/>
  <c r="L14149" i="1"/>
  <c r="M14149" i="1"/>
  <c r="L14278" i="1"/>
  <c r="M14278" i="1"/>
  <c r="L14291" i="1"/>
  <c r="M14291" i="1"/>
  <c r="L14298" i="1"/>
  <c r="M14298" i="1"/>
  <c r="L14305" i="1"/>
  <c r="M14305" i="1"/>
  <c r="L14306" i="1"/>
  <c r="M14306" i="1"/>
  <c r="L14341" i="1"/>
  <c r="M14341" i="1"/>
  <c r="L14344" i="1"/>
  <c r="M14344" i="1"/>
  <c r="L14346" i="1"/>
  <c r="M14346" i="1"/>
  <c r="L14348" i="1"/>
  <c r="M14348" i="1"/>
  <c r="L14349" i="1"/>
  <c r="M14349" i="1"/>
  <c r="L14352" i="1"/>
  <c r="M14352" i="1"/>
  <c r="L14353" i="1"/>
  <c r="M14353" i="1"/>
  <c r="L14354" i="1"/>
  <c r="M14354" i="1"/>
  <c r="L14355" i="1"/>
  <c r="M14355" i="1"/>
  <c r="L14356" i="1"/>
  <c r="M14356" i="1"/>
  <c r="L14357" i="1"/>
  <c r="M14357" i="1"/>
  <c r="L14358" i="1"/>
  <c r="M14358" i="1"/>
  <c r="L14359" i="1"/>
  <c r="M14359" i="1"/>
  <c r="L14360" i="1"/>
  <c r="M14360" i="1"/>
  <c r="L14362" i="1"/>
  <c r="M14362" i="1"/>
  <c r="L14363" i="1"/>
  <c r="M14363" i="1"/>
  <c r="L14364" i="1"/>
  <c r="M14364" i="1"/>
  <c r="L14365" i="1"/>
  <c r="M14365" i="1"/>
  <c r="L14366" i="1"/>
  <c r="M14366" i="1"/>
  <c r="L14367" i="1"/>
  <c r="M14367" i="1"/>
  <c r="L14368" i="1"/>
  <c r="M14368" i="1"/>
  <c r="L14372" i="1"/>
  <c r="M14372" i="1"/>
  <c r="L14373" i="1"/>
  <c r="M14373" i="1"/>
  <c r="L14374" i="1"/>
  <c r="M14374" i="1"/>
  <c r="L14375" i="1"/>
  <c r="M14375" i="1"/>
  <c r="L14376" i="1"/>
  <c r="M14376" i="1"/>
  <c r="L14378" i="1"/>
  <c r="M14378" i="1"/>
  <c r="L14379" i="1"/>
  <c r="M14379" i="1"/>
  <c r="L14381" i="1"/>
  <c r="M14381" i="1"/>
  <c r="L14382" i="1"/>
  <c r="M14382" i="1"/>
  <c r="L14386" i="1"/>
  <c r="M14386" i="1"/>
  <c r="L14387" i="1"/>
  <c r="M14387" i="1"/>
  <c r="L14390" i="1"/>
  <c r="M14390" i="1"/>
  <c r="L14399" i="1"/>
  <c r="M14399" i="1"/>
  <c r="L14402" i="1"/>
  <c r="M14402" i="1"/>
  <c r="L13476" i="1"/>
  <c r="M13476" i="1"/>
  <c r="L13477" i="1"/>
  <c r="M13477" i="1"/>
  <c r="L13508" i="1"/>
  <c r="M13508" i="1"/>
  <c r="L13516" i="1"/>
  <c r="M13516" i="1"/>
  <c r="L13518" i="1"/>
  <c r="M13518" i="1"/>
  <c r="L13519" i="1"/>
  <c r="M13519" i="1"/>
  <c r="L13532" i="1"/>
  <c r="M13532" i="1"/>
  <c r="L13533" i="1"/>
  <c r="M13533" i="1"/>
  <c r="L13537" i="1"/>
  <c r="M13537" i="1"/>
  <c r="L13540" i="1"/>
  <c r="M13540" i="1"/>
  <c r="L13541" i="1"/>
  <c r="M13541" i="1"/>
  <c r="L13542" i="1"/>
  <c r="M13542" i="1"/>
  <c r="L13558" i="1"/>
  <c r="M13558" i="1"/>
  <c r="L13584" i="1"/>
  <c r="M13584" i="1"/>
  <c r="L13594" i="1"/>
  <c r="M13594" i="1"/>
  <c r="L13871" i="1"/>
  <c r="M13871" i="1"/>
  <c r="L13918" i="1"/>
  <c r="M13918" i="1"/>
  <c r="L13928" i="1"/>
  <c r="M13928" i="1"/>
  <c r="L13971" i="1"/>
  <c r="M13971" i="1"/>
  <c r="L14008" i="1"/>
  <c r="M14008" i="1"/>
  <c r="L14031" i="1"/>
  <c r="M14031" i="1"/>
  <c r="L14032" i="1"/>
  <c r="M14032" i="1"/>
  <c r="L14066" i="1"/>
  <c r="M14066" i="1"/>
  <c r="L14082" i="1"/>
  <c r="M14082" i="1"/>
  <c r="L14083" i="1"/>
  <c r="M14083" i="1"/>
  <c r="L14090" i="1"/>
  <c r="M14090" i="1"/>
  <c r="L14094" i="1"/>
  <c r="M14094" i="1"/>
  <c r="L14104" i="1"/>
  <c r="M14104" i="1"/>
  <c r="L14105" i="1"/>
  <c r="M14105" i="1"/>
  <c r="L14109" i="1"/>
  <c r="M14109" i="1"/>
  <c r="L14132" i="1"/>
  <c r="M14132" i="1"/>
  <c r="L14152" i="1"/>
  <c r="M14152" i="1"/>
  <c r="L14153" i="1"/>
  <c r="M14153" i="1"/>
  <c r="L14156" i="1"/>
  <c r="M14156" i="1"/>
  <c r="L14158" i="1"/>
  <c r="M14158" i="1"/>
  <c r="L14160" i="1"/>
  <c r="M14160" i="1"/>
  <c r="L14164" i="1"/>
  <c r="M14164" i="1"/>
  <c r="L14166" i="1"/>
  <c r="M14166" i="1"/>
  <c r="L14178" i="1"/>
  <c r="M14178" i="1"/>
  <c r="L14183" i="1"/>
  <c r="M14183" i="1"/>
  <c r="L14216" i="1"/>
  <c r="M14216" i="1"/>
  <c r="L14218" i="1"/>
  <c r="M14218" i="1"/>
  <c r="L14232" i="1"/>
  <c r="M14232" i="1"/>
  <c r="L14233" i="1"/>
  <c r="M14233" i="1"/>
  <c r="L14241" i="1"/>
  <c r="M14241" i="1"/>
  <c r="L14312" i="1"/>
  <c r="M14312" i="1"/>
  <c r="L14317" i="1"/>
  <c r="M14317" i="1"/>
  <c r="L14318" i="1"/>
  <c r="M14318" i="1"/>
  <c r="L14320" i="1"/>
  <c r="M14320" i="1"/>
  <c r="L14321" i="1"/>
  <c r="M14321" i="1"/>
  <c r="L14343" i="1"/>
  <c r="M14343" i="1"/>
  <c r="L14347" i="1"/>
  <c r="M14347" i="1"/>
  <c r="L14351" i="1"/>
  <c r="M14351" i="1"/>
  <c r="L14370" i="1"/>
  <c r="M14370" i="1"/>
  <c r="L14380" i="1"/>
  <c r="M14380" i="1"/>
  <c r="L14384" i="1"/>
  <c r="M14384" i="1"/>
  <c r="L14407" i="1"/>
  <c r="M14407" i="1"/>
  <c r="L14394" i="1"/>
  <c r="M14394" i="1"/>
  <c r="L14409" i="1"/>
  <c r="M14409" i="1"/>
  <c r="L14411" i="1"/>
  <c r="M14411" i="1"/>
  <c r="L14412" i="1"/>
  <c r="M14412" i="1"/>
  <c r="L14413" i="1"/>
  <c r="M14413" i="1"/>
  <c r="L14415" i="1"/>
  <c r="M14415" i="1"/>
  <c r="L14416" i="1"/>
  <c r="M14416" i="1"/>
  <c r="L14417" i="1"/>
  <c r="M14417" i="1"/>
  <c r="L14419" i="1"/>
  <c r="M14419" i="1"/>
  <c r="L14421" i="1"/>
  <c r="M14421" i="1"/>
  <c r="L14422" i="1"/>
  <c r="M14422" i="1"/>
  <c r="L14423" i="1"/>
  <c r="M14423" i="1"/>
  <c r="L14424" i="1"/>
  <c r="M14424" i="1"/>
  <c r="L13495" i="1"/>
  <c r="M13495" i="1"/>
  <c r="L13569" i="1"/>
  <c r="M13569" i="1"/>
  <c r="L13574" i="1"/>
  <c r="M13574" i="1"/>
  <c r="L13581" i="1"/>
  <c r="M13581" i="1"/>
  <c r="L13587" i="1"/>
  <c r="M13587" i="1"/>
  <c r="L13589" i="1"/>
  <c r="M13589" i="1"/>
  <c r="L13663" i="1"/>
  <c r="M13663" i="1"/>
  <c r="L13664" i="1"/>
  <c r="M13664" i="1"/>
  <c r="L13708" i="1"/>
  <c r="M13708" i="1"/>
  <c r="L13841" i="1"/>
  <c r="M13841" i="1"/>
  <c r="L13901" i="1"/>
  <c r="M13901" i="1"/>
  <c r="L13935" i="1"/>
  <c r="M13935" i="1"/>
  <c r="L13936" i="1"/>
  <c r="M13936" i="1"/>
  <c r="L13965" i="1"/>
  <c r="M13965" i="1"/>
  <c r="L13966" i="1"/>
  <c r="M13966" i="1"/>
  <c r="L13995" i="1"/>
  <c r="M13995" i="1"/>
  <c r="L13999" i="1"/>
  <c r="M13999" i="1"/>
  <c r="L14019" i="1"/>
  <c r="M14019" i="1"/>
  <c r="L14021" i="1"/>
  <c r="M14021" i="1"/>
  <c r="L14022" i="1"/>
  <c r="M14022" i="1"/>
  <c r="L14034" i="1"/>
  <c r="M14034" i="1"/>
  <c r="L14040" i="1"/>
  <c r="M14040" i="1"/>
  <c r="L14206" i="1"/>
  <c r="M14206" i="1"/>
  <c r="L14257" i="1"/>
  <c r="M14257" i="1"/>
  <c r="L14258" i="1"/>
  <c r="M14258" i="1"/>
  <c r="L14279" i="1"/>
  <c r="M14279" i="1"/>
  <c r="L14285" i="1"/>
  <c r="M14285" i="1"/>
  <c r="L14286" i="1"/>
  <c r="M14286" i="1"/>
  <c r="L14393" i="1"/>
  <c r="M14393" i="1"/>
  <c r="L14395" i="1"/>
  <c r="M14395" i="1"/>
  <c r="L14396" i="1"/>
  <c r="M14396" i="1"/>
  <c r="L14397" i="1"/>
  <c r="M14397" i="1"/>
  <c r="L14404" i="1"/>
  <c r="M14404" i="1"/>
  <c r="L14405" i="1"/>
  <c r="M14405" i="1"/>
  <c r="L14427" i="1"/>
  <c r="M14427" i="1"/>
  <c r="L14431" i="1"/>
  <c r="M14431" i="1"/>
  <c r="L14433" i="1"/>
  <c r="M14433" i="1"/>
  <c r="L14435" i="1"/>
  <c r="M14435" i="1"/>
  <c r="L14436" i="1"/>
  <c r="M14436" i="1"/>
  <c r="L14437" i="1"/>
  <c r="M14437" i="1"/>
  <c r="L14438" i="1"/>
  <c r="M14438" i="1"/>
  <c r="L14442" i="1"/>
  <c r="M14442" i="1"/>
  <c r="L14443" i="1"/>
  <c r="M14443" i="1"/>
  <c r="L14444" i="1"/>
  <c r="M14444" i="1"/>
  <c r="L14445" i="1"/>
  <c r="M14445" i="1"/>
  <c r="L14447" i="1"/>
  <c r="M14447" i="1"/>
  <c r="L14449" i="1"/>
  <c r="M14449" i="1"/>
  <c r="L14453" i="1"/>
  <c r="M14453" i="1"/>
  <c r="L14455" i="1"/>
  <c r="M14455" i="1"/>
  <c r="L14456" i="1"/>
  <c r="M14456" i="1"/>
  <c r="L14458" i="1"/>
  <c r="M14458" i="1"/>
  <c r="L14459" i="1"/>
  <c r="M14459" i="1"/>
  <c r="L13461" i="1"/>
  <c r="M13461" i="1"/>
  <c r="L13543" i="1"/>
  <c r="M13543" i="1"/>
  <c r="L13564" i="1"/>
  <c r="M13564" i="1"/>
  <c r="L13577" i="1"/>
  <c r="M13577" i="1"/>
  <c r="L13578" i="1"/>
  <c r="M13578" i="1"/>
  <c r="L13592" i="1"/>
  <c r="M13592" i="1"/>
  <c r="L13605" i="1"/>
  <c r="M13605" i="1"/>
  <c r="L13607" i="1"/>
  <c r="M13607" i="1"/>
  <c r="L13608" i="1"/>
  <c r="M13608" i="1"/>
  <c r="L13611" i="1"/>
  <c r="M13611" i="1"/>
  <c r="L13612" i="1"/>
  <c r="M13612" i="1"/>
  <c r="L13615" i="1"/>
  <c r="M13615" i="1"/>
  <c r="L13618" i="1"/>
  <c r="M13618" i="1"/>
  <c r="L13625" i="1"/>
  <c r="M13625" i="1"/>
  <c r="L13643" i="1"/>
  <c r="M13643" i="1"/>
  <c r="L13648" i="1"/>
  <c r="M13648" i="1"/>
  <c r="L13654" i="1"/>
  <c r="M13654" i="1"/>
  <c r="L13659" i="1"/>
  <c r="M13659" i="1"/>
  <c r="L13662" i="1"/>
  <c r="M13662" i="1"/>
  <c r="L13675" i="1"/>
  <c r="M13675" i="1"/>
  <c r="L13679" i="1"/>
  <c r="M13679" i="1"/>
  <c r="L13690" i="1"/>
  <c r="M13690" i="1"/>
  <c r="L13691" i="1"/>
  <c r="M13691" i="1"/>
  <c r="L13764" i="1"/>
  <c r="M13764" i="1"/>
  <c r="L13778" i="1"/>
  <c r="M13778" i="1"/>
  <c r="L13786" i="1"/>
  <c r="M13786" i="1"/>
  <c r="L13801" i="1"/>
  <c r="M13801" i="1"/>
  <c r="L13888" i="1"/>
  <c r="M13888" i="1"/>
  <c r="L13892" i="1"/>
  <c r="M13892" i="1"/>
  <c r="L13904" i="1"/>
  <c r="M13904" i="1"/>
  <c r="L13972" i="1"/>
  <c r="M13972" i="1"/>
  <c r="L14044" i="1"/>
  <c r="M14044" i="1"/>
  <c r="L14047" i="1"/>
  <c r="M14047" i="1"/>
  <c r="L14049" i="1"/>
  <c r="M14049" i="1"/>
  <c r="L14052" i="1"/>
  <c r="M14052" i="1"/>
  <c r="L14057" i="1"/>
  <c r="M14057" i="1"/>
  <c r="L14058" i="1"/>
  <c r="M14058" i="1"/>
  <c r="L14100" i="1"/>
  <c r="M14100" i="1"/>
  <c r="L14114" i="1"/>
  <c r="M14114" i="1"/>
  <c r="L14139" i="1"/>
  <c r="M14139" i="1"/>
  <c r="L14140" i="1"/>
  <c r="M14140" i="1"/>
  <c r="L14142" i="1"/>
  <c r="M14142" i="1"/>
  <c r="L14143" i="1"/>
  <c r="M14143" i="1"/>
  <c r="L14145" i="1"/>
  <c r="M14145" i="1"/>
  <c r="L14146" i="1"/>
  <c r="M14146" i="1"/>
  <c r="L14170" i="1"/>
  <c r="M14170" i="1"/>
  <c r="L14171" i="1"/>
  <c r="M14171" i="1"/>
  <c r="L14182" i="1"/>
  <c r="M14182" i="1"/>
  <c r="L14185" i="1"/>
  <c r="M14185" i="1"/>
  <c r="L14213" i="1"/>
  <c r="M14213" i="1"/>
  <c r="L14237" i="1"/>
  <c r="M14237" i="1"/>
  <c r="L14259" i="1"/>
  <c r="M14259" i="1"/>
  <c r="L14261" i="1"/>
  <c r="M14261" i="1"/>
  <c r="L14262" i="1"/>
  <c r="M14262" i="1"/>
  <c r="L14264" i="1"/>
  <c r="M14264" i="1"/>
  <c r="L13452" i="1"/>
  <c r="M13452" i="1"/>
  <c r="L13520" i="1"/>
  <c r="M13520" i="1"/>
  <c r="L13538" i="1"/>
  <c r="M13538" i="1"/>
  <c r="L13534" i="1"/>
  <c r="M13534" i="1"/>
  <c r="L13547" i="1"/>
  <c r="M13547" i="1"/>
  <c r="L13544" i="1"/>
  <c r="M13544" i="1"/>
  <c r="L13560" i="1"/>
  <c r="M13560" i="1"/>
  <c r="L13628" i="1"/>
  <c r="M13628" i="1"/>
  <c r="L13661" i="1"/>
  <c r="M13661" i="1"/>
  <c r="L13670" i="1"/>
  <c r="M13670" i="1"/>
  <c r="L13678" i="1"/>
  <c r="M13678" i="1"/>
  <c r="L13683" i="1"/>
  <c r="M13683" i="1"/>
  <c r="L13689" i="1"/>
  <c r="M13689" i="1"/>
  <c r="L13713" i="1"/>
  <c r="M13713" i="1"/>
  <c r="L13717" i="1"/>
  <c r="M13717" i="1"/>
  <c r="L13726" i="1"/>
  <c r="M13726" i="1"/>
  <c r="L13727" i="1"/>
  <c r="M13727" i="1"/>
  <c r="L13730" i="1"/>
  <c r="M13730" i="1"/>
  <c r="L13738" i="1"/>
  <c r="M13738" i="1"/>
  <c r="L13807" i="1"/>
  <c r="M13807" i="1"/>
  <c r="L13817" i="1"/>
  <c r="M13817" i="1"/>
  <c r="L13820" i="1"/>
  <c r="M13820" i="1"/>
  <c r="L13846" i="1"/>
  <c r="M13846" i="1"/>
  <c r="L13847" i="1"/>
  <c r="M13847" i="1"/>
  <c r="L13890" i="1"/>
  <c r="M13890" i="1"/>
  <c r="L13903" i="1"/>
  <c r="M13903" i="1"/>
  <c r="L13919" i="1"/>
  <c r="M13919" i="1"/>
  <c r="L13930" i="1"/>
  <c r="M13930" i="1"/>
  <c r="L13931" i="1"/>
  <c r="M13931" i="1"/>
  <c r="L13976" i="1"/>
  <c r="M13976" i="1"/>
  <c r="L13977" i="1"/>
  <c r="M13977" i="1"/>
  <c r="L14026" i="1"/>
  <c r="M14026" i="1"/>
  <c r="L14027" i="1"/>
  <c r="M14027" i="1"/>
  <c r="L14071" i="1"/>
  <c r="M14071" i="1"/>
  <c r="L14074" i="1"/>
  <c r="M14074" i="1"/>
  <c r="L14078" i="1"/>
  <c r="M14078" i="1"/>
  <c r="L14093" i="1"/>
  <c r="M14093" i="1"/>
  <c r="L14107" i="1"/>
  <c r="M14107" i="1"/>
  <c r="L14122" i="1"/>
  <c r="M14122" i="1"/>
  <c r="L14187" i="1"/>
  <c r="M14187" i="1"/>
  <c r="L14189" i="1"/>
  <c r="M14189" i="1"/>
  <c r="L14196" i="1"/>
  <c r="M14196" i="1"/>
  <c r="L14199" i="1"/>
  <c r="M14199" i="1"/>
  <c r="L14202" i="1"/>
  <c r="M14202" i="1"/>
  <c r="L14221" i="1"/>
  <c r="M14221" i="1"/>
  <c r="L14226" i="1"/>
  <c r="M14226" i="1"/>
  <c r="L14229" i="1"/>
  <c r="M14229" i="1"/>
  <c r="L14256" i="1"/>
  <c r="M14256" i="1"/>
  <c r="L14265" i="1"/>
  <c r="M14265" i="1"/>
  <c r="L14275" i="1"/>
  <c r="M14275" i="1"/>
  <c r="L14281" i="1"/>
  <c r="M14281" i="1"/>
  <c r="L14283" i="1"/>
  <c r="M14283" i="1"/>
  <c r="L14284" i="1"/>
  <c r="M14284" i="1"/>
  <c r="L13449" i="1"/>
  <c r="M13449" i="1"/>
  <c r="L13451" i="1"/>
  <c r="M13451" i="1"/>
  <c r="L13463" i="1"/>
  <c r="M13463" i="1"/>
  <c r="L13465" i="1"/>
  <c r="M13465" i="1"/>
  <c r="L13485" i="1"/>
  <c r="M13485" i="1"/>
  <c r="L13503" i="1"/>
  <c r="M13503" i="1"/>
  <c r="L13509" i="1"/>
  <c r="M13509" i="1"/>
  <c r="L13510" i="1"/>
  <c r="M13510" i="1"/>
  <c r="L13511" i="1"/>
  <c r="M13511" i="1"/>
  <c r="L13527" i="1"/>
  <c r="M13527" i="1"/>
  <c r="L13554" i="1"/>
  <c r="M13554" i="1"/>
  <c r="L13616" i="1"/>
  <c r="M13616" i="1"/>
  <c r="L13620" i="1"/>
  <c r="M13620" i="1"/>
  <c r="L13633" i="1"/>
  <c r="M13633" i="1"/>
  <c r="L13649" i="1"/>
  <c r="M13649" i="1"/>
  <c r="L13655" i="1"/>
  <c r="M13655" i="1"/>
  <c r="L13669" i="1"/>
  <c r="M13669" i="1"/>
  <c r="L13671" i="1"/>
  <c r="M13671" i="1"/>
  <c r="L13676" i="1"/>
  <c r="M13676" i="1"/>
  <c r="L13677" i="1"/>
  <c r="M13677" i="1"/>
  <c r="L13680" i="1"/>
  <c r="M13680" i="1"/>
  <c r="L13696" i="1"/>
  <c r="M13696" i="1"/>
  <c r="L13706" i="1"/>
  <c r="M13706" i="1"/>
  <c r="L13707" i="1"/>
  <c r="M13707" i="1"/>
  <c r="L13793" i="1"/>
  <c r="M13793" i="1"/>
  <c r="L13884" i="1"/>
  <c r="M13884" i="1"/>
  <c r="L13898" i="1"/>
  <c r="M13898" i="1"/>
  <c r="L13900" i="1"/>
  <c r="M13900" i="1"/>
  <c r="L13912" i="1"/>
  <c r="M13912" i="1"/>
  <c r="L13915" i="1"/>
  <c r="M13915" i="1"/>
  <c r="L13926" i="1"/>
  <c r="M13926" i="1"/>
  <c r="L13927" i="1"/>
  <c r="M13927" i="1"/>
  <c r="L14030" i="1"/>
  <c r="M14030" i="1"/>
  <c r="L14043" i="1"/>
  <c r="M14043" i="1"/>
  <c r="L14046" i="1"/>
  <c r="M14046" i="1"/>
  <c r="L14048" i="1"/>
  <c r="M14048" i="1"/>
  <c r="L14077" i="1"/>
  <c r="M14077" i="1"/>
  <c r="L14272" i="1"/>
  <c r="M14272" i="1"/>
  <c r="L14273" i="1"/>
  <c r="M14273" i="1"/>
  <c r="L14290" i="1"/>
  <c r="M14290" i="1"/>
  <c r="L14292" i="1"/>
  <c r="M14292" i="1"/>
  <c r="L14294" i="1"/>
  <c r="M14294" i="1"/>
  <c r="L14297" i="1"/>
  <c r="M14297" i="1"/>
  <c r="L14314" i="1"/>
  <c r="M14314" i="1"/>
  <c r="L14316" i="1"/>
  <c r="M14316" i="1"/>
  <c r="L14323" i="1"/>
  <c r="M14323" i="1"/>
  <c r="L14324" i="1"/>
  <c r="M14324" i="1"/>
  <c r="L14328" i="1"/>
  <c r="M14328" i="1"/>
  <c r="L14330" i="1"/>
  <c r="M14330" i="1"/>
  <c r="L14337" i="1"/>
  <c r="M14337" i="1"/>
  <c r="L14377" i="1"/>
  <c r="M14377" i="1"/>
  <c r="L14383" i="1"/>
  <c r="M14383" i="1"/>
  <c r="L14385" i="1"/>
  <c r="M14385" i="1"/>
  <c r="L14391" i="1"/>
  <c r="M14391" i="1"/>
  <c r="L14420" i="1"/>
  <c r="M14420" i="1"/>
  <c r="L14406" i="1"/>
  <c r="M14406" i="1"/>
  <c r="L14414" i="1"/>
  <c r="M14414" i="1"/>
  <c r="L14425" i="1"/>
  <c r="M14425" i="1"/>
  <c r="L14428" i="1"/>
  <c r="M14428" i="1"/>
  <c r="L14429" i="1"/>
  <c r="M14429" i="1"/>
  <c r="L14430" i="1"/>
  <c r="M14430" i="1"/>
  <c r="L14432" i="1"/>
  <c r="M14432" i="1"/>
  <c r="L14434" i="1"/>
  <c r="M14434" i="1"/>
  <c r="L14440" i="1"/>
  <c r="M14440" i="1"/>
  <c r="L14450" i="1"/>
  <c r="M14450" i="1"/>
  <c r="L14451" i="1"/>
  <c r="M14451" i="1"/>
  <c r="L14454" i="1"/>
  <c r="M14454" i="1"/>
  <c r="L13455" i="1"/>
  <c r="M13455" i="1"/>
  <c r="L13458" i="1"/>
  <c r="M13458" i="1"/>
  <c r="L13464" i="1"/>
  <c r="M13464" i="1"/>
  <c r="L13483" i="1"/>
  <c r="M13483" i="1"/>
  <c r="L13484" i="1"/>
  <c r="M13484" i="1"/>
  <c r="L13486" i="1"/>
  <c r="M13486" i="1"/>
  <c r="L13536" i="1"/>
  <c r="M13536" i="1"/>
  <c r="L13535" i="1"/>
  <c r="M13535" i="1"/>
  <c r="L13714" i="1"/>
  <c r="M13714" i="1"/>
  <c r="L13715" i="1"/>
  <c r="M13715" i="1"/>
  <c r="L13719" i="1"/>
  <c r="M13719" i="1"/>
  <c r="L13759" i="1"/>
  <c r="M13759" i="1"/>
  <c r="L13761" i="1"/>
  <c r="M13761" i="1"/>
  <c r="L13768" i="1"/>
  <c r="M13768" i="1"/>
  <c r="L13780" i="1"/>
  <c r="M13780" i="1"/>
  <c r="L13787" i="1"/>
  <c r="M13787" i="1"/>
  <c r="L13788" i="1"/>
  <c r="M13788" i="1"/>
  <c r="L13794" i="1"/>
  <c r="M13794" i="1"/>
  <c r="L13796" i="1"/>
  <c r="M13796" i="1"/>
  <c r="L13803" i="1"/>
  <c r="M13803" i="1"/>
  <c r="L13804" i="1"/>
  <c r="M13804" i="1"/>
  <c r="L13823" i="1"/>
  <c r="M13823" i="1"/>
  <c r="L13842" i="1"/>
  <c r="M13842" i="1"/>
  <c r="L13878" i="1"/>
  <c r="M13878" i="1"/>
  <c r="L13896" i="1"/>
  <c r="M13896" i="1"/>
  <c r="L13911" i="1"/>
  <c r="M13911" i="1"/>
  <c r="L13933" i="1"/>
  <c r="M13933" i="1"/>
  <c r="L13940" i="1"/>
  <c r="M13940" i="1"/>
  <c r="L13941" i="1"/>
  <c r="M13941" i="1"/>
  <c r="L13973" i="1"/>
  <c r="M13973" i="1"/>
  <c r="L14038" i="1"/>
  <c r="M14038" i="1"/>
  <c r="L14067" i="1"/>
  <c r="M14067" i="1"/>
  <c r="L14075" i="1"/>
  <c r="M14075" i="1"/>
  <c r="L14076" i="1"/>
  <c r="M14076" i="1"/>
  <c r="L14079" i="1"/>
  <c r="M14079" i="1"/>
  <c r="L14087" i="1"/>
  <c r="M14087" i="1"/>
  <c r="L14089" i="1"/>
  <c r="M14089" i="1"/>
  <c r="L14092" i="1"/>
  <c r="M14092" i="1"/>
  <c r="L14129" i="1"/>
  <c r="M14129" i="1"/>
  <c r="L14144" i="1"/>
  <c r="M14144" i="1"/>
  <c r="L14150" i="1"/>
  <c r="M14150" i="1"/>
  <c r="L14176" i="1"/>
  <c r="M14176" i="1"/>
  <c r="L14180" i="1"/>
  <c r="M14180" i="1"/>
  <c r="L14181" i="1"/>
  <c r="M14181" i="1"/>
  <c r="L14184" i="1"/>
  <c r="M14184" i="1"/>
  <c r="L14195" i="1"/>
  <c r="M14195" i="1"/>
  <c r="L14204" i="1"/>
  <c r="M14204" i="1"/>
  <c r="L14205" i="1"/>
  <c r="M14205" i="1"/>
  <c r="L14209" i="1"/>
  <c r="M14209" i="1"/>
  <c r="L14212" i="1"/>
  <c r="M14212" i="1"/>
  <c r="L14246" i="1"/>
  <c r="M14246" i="1"/>
  <c r="L14253" i="1"/>
  <c r="M14253" i="1"/>
  <c r="L14310" i="1"/>
  <c r="M14310" i="1"/>
  <c r="L14333" i="1"/>
  <c r="M14333" i="1"/>
  <c r="L14388" i="1"/>
  <c r="M14388" i="1"/>
  <c r="L14460" i="1"/>
  <c r="M14460" i="1"/>
  <c r="L14461" i="1"/>
  <c r="M14461" i="1"/>
  <c r="L14462" i="1"/>
  <c r="M14462" i="1"/>
  <c r="L14463" i="1"/>
  <c r="M14463" i="1"/>
  <c r="L14464" i="1"/>
  <c r="M14464" i="1"/>
  <c r="L14465" i="1"/>
  <c r="M14465" i="1"/>
  <c r="L14466" i="1"/>
  <c r="M14466" i="1"/>
  <c r="L14468" i="1"/>
  <c r="M14468" i="1"/>
  <c r="L14467" i="1"/>
  <c r="M14467" i="1"/>
  <c r="L14469" i="1"/>
  <c r="M14469" i="1"/>
  <c r="L13539" i="1"/>
  <c r="M13539" i="1"/>
  <c r="L13546" i="1"/>
  <c r="M13546" i="1"/>
  <c r="L13579" i="1"/>
  <c r="M13579" i="1"/>
  <c r="L13590" i="1"/>
  <c r="M13590" i="1"/>
  <c r="L13601" i="1"/>
  <c r="M13601" i="1"/>
  <c r="L13606" i="1"/>
  <c r="M13606" i="1"/>
  <c r="L13610" i="1"/>
  <c r="M13610" i="1"/>
  <c r="L13613" i="1"/>
  <c r="M13613" i="1"/>
  <c r="L13617" i="1"/>
  <c r="M13617" i="1"/>
  <c r="L13619" i="1"/>
  <c r="M13619" i="1"/>
  <c r="L13626" i="1"/>
  <c r="M13626" i="1"/>
  <c r="L13636" i="1"/>
  <c r="M13636" i="1"/>
  <c r="L13639" i="1"/>
  <c r="M13639" i="1"/>
  <c r="L13641" i="1"/>
  <c r="M13641" i="1"/>
  <c r="L13645" i="1"/>
  <c r="M13645" i="1"/>
  <c r="L13646" i="1"/>
  <c r="M13646" i="1"/>
  <c r="L13652" i="1"/>
  <c r="M13652" i="1"/>
  <c r="L13710" i="1"/>
  <c r="M13710" i="1"/>
  <c r="L13711" i="1"/>
  <c r="M13711" i="1"/>
  <c r="L13733" i="1"/>
  <c r="M13733" i="1"/>
  <c r="L13782" i="1"/>
  <c r="M13782" i="1"/>
  <c r="L13789" i="1"/>
  <c r="M13789" i="1"/>
  <c r="L13795" i="1"/>
  <c r="M13795" i="1"/>
  <c r="L13806" i="1"/>
  <c r="M13806" i="1"/>
  <c r="L13810" i="1"/>
  <c r="M13810" i="1"/>
  <c r="L13812" i="1"/>
  <c r="M13812" i="1"/>
  <c r="L13821" i="1"/>
  <c r="M13821" i="1"/>
  <c r="L13830" i="1"/>
  <c r="M13830" i="1"/>
  <c r="L13922" i="1"/>
  <c r="M13922" i="1"/>
  <c r="L13955" i="1"/>
  <c r="M13955" i="1"/>
  <c r="L13960" i="1"/>
  <c r="M13960" i="1"/>
  <c r="L13968" i="1"/>
  <c r="M13968" i="1"/>
  <c r="L13969" i="1"/>
  <c r="M13969" i="1"/>
  <c r="L14001" i="1"/>
  <c r="M14001" i="1"/>
  <c r="L14098" i="1"/>
  <c r="M14098" i="1"/>
  <c r="L14106" i="1"/>
  <c r="M14106" i="1"/>
  <c r="L14125" i="1"/>
  <c r="M14125" i="1"/>
  <c r="L14162" i="1"/>
  <c r="M14162" i="1"/>
  <c r="L14179" i="1"/>
  <c r="M14179" i="1"/>
  <c r="L14220" i="1"/>
  <c r="M14220" i="1"/>
  <c r="L14222" i="1"/>
  <c r="M14222" i="1"/>
  <c r="L14224" i="1"/>
  <c r="M14224" i="1"/>
  <c r="L14225" i="1"/>
  <c r="M14225" i="1"/>
  <c r="L14230" i="1"/>
  <c r="M14230" i="1"/>
  <c r="L14235" i="1"/>
  <c r="M14235" i="1"/>
  <c r="L14276" i="1"/>
  <c r="M14276" i="1"/>
  <c r="L14287" i="1"/>
  <c r="M14287" i="1"/>
  <c r="L14288" i="1"/>
  <c r="M14288" i="1"/>
  <c r="L14301" i="1"/>
  <c r="M14301" i="1"/>
  <c r="L14302" i="1"/>
  <c r="M14302" i="1"/>
  <c r="L14304" i="1"/>
  <c r="M14304" i="1"/>
  <c r="L14311" i="1"/>
  <c r="M14311" i="1"/>
  <c r="L14313" i="1"/>
  <c r="M14313" i="1"/>
  <c r="L14331" i="1"/>
  <c r="M14331" i="1"/>
  <c r="L14332" i="1"/>
  <c r="M14332" i="1"/>
  <c r="L14340" i="1"/>
  <c r="M14340" i="1"/>
  <c r="L14342" i="1"/>
  <c r="M14342" i="1"/>
  <c r="L14345" i="1"/>
  <c r="M14345" i="1"/>
  <c r="L14350" i="1"/>
  <c r="M14350" i="1"/>
  <c r="L14361" i="1"/>
  <c r="M14361" i="1"/>
  <c r="L14369" i="1"/>
  <c r="M14369" i="1"/>
  <c r="L14371" i="1"/>
  <c r="M14371" i="1"/>
  <c r="L14389" i="1"/>
  <c r="M14389" i="1"/>
  <c r="L14392" i="1"/>
  <c r="M14392" i="1"/>
  <c r="L14398" i="1"/>
  <c r="M14398" i="1"/>
  <c r="L14400" i="1"/>
  <c r="M14400" i="1"/>
  <c r="L14401" i="1"/>
  <c r="M14401" i="1"/>
  <c r="L14403" i="1"/>
  <c r="M14403" i="1"/>
  <c r="L14408" i="1"/>
  <c r="M14408" i="1"/>
  <c r="L14410" i="1"/>
  <c r="M14410" i="1"/>
  <c r="L14418" i="1"/>
  <c r="M14418" i="1"/>
  <c r="L14426" i="1"/>
  <c r="M14426" i="1"/>
  <c r="L14439" i="1"/>
  <c r="M14439" i="1"/>
  <c r="L14441" i="1"/>
  <c r="M14441" i="1"/>
  <c r="L14446" i="1"/>
  <c r="M14446" i="1"/>
  <c r="L14448" i="1"/>
  <c r="M14448" i="1"/>
  <c r="L14452" i="1"/>
  <c r="M14452" i="1"/>
  <c r="L14457" i="1"/>
  <c r="M14457" i="1"/>
  <c r="L13595" i="1"/>
  <c r="M13595" i="1"/>
  <c r="L13597" i="1"/>
  <c r="M13597" i="1"/>
  <c r="L13598" i="1"/>
  <c r="M13598" i="1"/>
  <c r="L13630" i="1"/>
  <c r="M13630" i="1"/>
  <c r="L13634" i="1"/>
  <c r="M13634" i="1"/>
  <c r="L13637" i="1"/>
  <c r="M13637" i="1"/>
  <c r="L13638" i="1"/>
  <c r="M13638" i="1"/>
  <c r="L13642" i="1"/>
  <c r="M13642" i="1"/>
  <c r="L13647" i="1"/>
  <c r="M13647" i="1"/>
  <c r="L13650" i="1"/>
  <c r="M13650" i="1"/>
  <c r="L13651" i="1"/>
  <c r="M13651" i="1"/>
  <c r="L13653" i="1"/>
  <c r="M13653" i="1"/>
  <c r="L13656" i="1"/>
  <c r="M13656" i="1"/>
  <c r="L13657" i="1"/>
  <c r="M13657" i="1"/>
  <c r="L13660" i="1"/>
  <c r="M13660" i="1"/>
  <c r="L13685" i="1"/>
  <c r="M13685" i="1"/>
  <c r="L13686" i="1"/>
  <c r="M13686" i="1"/>
  <c r="L13687" i="1"/>
  <c r="M13687" i="1"/>
  <c r="L13688" i="1"/>
  <c r="M13688" i="1"/>
  <c r="L13700" i="1"/>
  <c r="M13700" i="1"/>
  <c r="L13702" i="1"/>
  <c r="M13702" i="1"/>
  <c r="L13703" i="1"/>
  <c r="M13703" i="1"/>
  <c r="L13716" i="1"/>
  <c r="M13716" i="1"/>
  <c r="L13718" i="1"/>
  <c r="M13718" i="1"/>
  <c r="L13720" i="1"/>
  <c r="M13720" i="1"/>
  <c r="L13725" i="1"/>
  <c r="M13725" i="1"/>
  <c r="L13741" i="1"/>
  <c r="M13741" i="1"/>
  <c r="L13765" i="1"/>
  <c r="M13765" i="1"/>
  <c r="L13783" i="1"/>
  <c r="M13783" i="1"/>
  <c r="L13784" i="1"/>
  <c r="M13784" i="1"/>
  <c r="L13818" i="1"/>
  <c r="M13818" i="1"/>
  <c r="L13819" i="1"/>
  <c r="M13819" i="1"/>
  <c r="L13831" i="1"/>
  <c r="M13831" i="1"/>
  <c r="L13832" i="1"/>
  <c r="M13832" i="1"/>
  <c r="L13834" i="1"/>
  <c r="M13834" i="1"/>
  <c r="L13835" i="1"/>
  <c r="M13835" i="1"/>
  <c r="L13836" i="1"/>
  <c r="M13836" i="1"/>
  <c r="L13839" i="1"/>
  <c r="M13839" i="1"/>
  <c r="L13850" i="1"/>
  <c r="M13850" i="1"/>
  <c r="L13883" i="1"/>
  <c r="M13883" i="1"/>
  <c r="L13886" i="1"/>
  <c r="M13886" i="1"/>
  <c r="L13887" i="1"/>
  <c r="M13887" i="1"/>
  <c r="L13897" i="1"/>
  <c r="M13897" i="1"/>
  <c r="L13906" i="1"/>
  <c r="M13906" i="1"/>
  <c r="L13913" i="1"/>
  <c r="M13913" i="1"/>
  <c r="L13921" i="1"/>
  <c r="M13921" i="1"/>
  <c r="L14020" i="1"/>
  <c r="M14020" i="1"/>
  <c r="L14028" i="1"/>
  <c r="M14028" i="1"/>
  <c r="L14029" i="1"/>
  <c r="M14029" i="1"/>
  <c r="L14059" i="1"/>
  <c r="M14059" i="1"/>
  <c r="L14062" i="1"/>
  <c r="M14062" i="1"/>
  <c r="L14063" i="1"/>
  <c r="M14063" i="1"/>
  <c r="L14068" i="1"/>
  <c r="M14068" i="1"/>
  <c r="L14101" i="1"/>
  <c r="M14101" i="1"/>
  <c r="L14102" i="1"/>
  <c r="M14102" i="1"/>
  <c r="L14103" i="1"/>
  <c r="M14103" i="1"/>
  <c r="L14115" i="1"/>
  <c r="M14115" i="1"/>
  <c r="L14120" i="1"/>
  <c r="M14120" i="1"/>
  <c r="L14123" i="1"/>
  <c r="M14123" i="1"/>
  <c r="L14190" i="1"/>
  <c r="M14190" i="1"/>
  <c r="L14191" i="1"/>
  <c r="M14191" i="1"/>
  <c r="L14198" i="1"/>
  <c r="M14198" i="1"/>
  <c r="L13515" i="1"/>
  <c r="M13515" i="1"/>
  <c r="L13570" i="1"/>
  <c r="M13570" i="1"/>
  <c r="L13571" i="1"/>
  <c r="M13571" i="1"/>
  <c r="L13573" i="1"/>
  <c r="M13573" i="1"/>
  <c r="L13588" i="1"/>
  <c r="M13588" i="1"/>
  <c r="L13596" i="1"/>
  <c r="M13596" i="1"/>
  <c r="L13629" i="1"/>
  <c r="M13629" i="1"/>
  <c r="L13635" i="1"/>
  <c r="M13635" i="1"/>
  <c r="L13640" i="1"/>
  <c r="M13640" i="1"/>
  <c r="L13644" i="1"/>
  <c r="M13644" i="1"/>
  <c r="L13658" i="1"/>
  <c r="M13658" i="1"/>
  <c r="L13668" i="1"/>
  <c r="M13668" i="1"/>
  <c r="L13712" i="1"/>
  <c r="M13712" i="1"/>
  <c r="L13740" i="1"/>
  <c r="M13740" i="1"/>
  <c r="L13745" i="1"/>
  <c r="M13745" i="1"/>
  <c r="L13746" i="1"/>
  <c r="M13746" i="1"/>
  <c r="L13752" i="1"/>
  <c r="M13752" i="1"/>
  <c r="L13773" i="1"/>
  <c r="M13773" i="1"/>
  <c r="L13837" i="1"/>
  <c r="M13837" i="1"/>
  <c r="L13844" i="1"/>
  <c r="M13844" i="1"/>
  <c r="L13848" i="1"/>
  <c r="M13848" i="1"/>
  <c r="L13851" i="1"/>
  <c r="M13851" i="1"/>
  <c r="L13853" i="1"/>
  <c r="M13853" i="1"/>
  <c r="L13854" i="1"/>
  <c r="M13854" i="1"/>
  <c r="L13855" i="1"/>
  <c r="M13855" i="1"/>
  <c r="L13856" i="1"/>
  <c r="M13856" i="1"/>
  <c r="L13857" i="1"/>
  <c r="M13857" i="1"/>
  <c r="L13858" i="1"/>
  <c r="M13858" i="1"/>
  <c r="L13859" i="1"/>
  <c r="M13859" i="1"/>
  <c r="L13860" i="1"/>
  <c r="M13860" i="1"/>
  <c r="L13861" i="1"/>
  <c r="M13861" i="1"/>
  <c r="L13862" i="1"/>
  <c r="M13862" i="1"/>
  <c r="L13863" i="1"/>
  <c r="M13863" i="1"/>
  <c r="L13864" i="1"/>
  <c r="M13864" i="1"/>
  <c r="L13865" i="1"/>
  <c r="M13865" i="1"/>
  <c r="L13866" i="1"/>
  <c r="M13866" i="1"/>
  <c r="L13867" i="1"/>
  <c r="M13867" i="1"/>
  <c r="L13868" i="1"/>
  <c r="M13868" i="1"/>
  <c r="L13869" i="1"/>
  <c r="M13869" i="1"/>
  <c r="L13889" i="1"/>
  <c r="M13889" i="1"/>
  <c r="L13899" i="1"/>
  <c r="M13899" i="1"/>
  <c r="L13905" i="1"/>
  <c r="M13905" i="1"/>
  <c r="L13909" i="1"/>
  <c r="M13909" i="1"/>
  <c r="L13923" i="1"/>
  <c r="M13923" i="1"/>
  <c r="L13934" i="1"/>
  <c r="M13934" i="1"/>
  <c r="L13938" i="1"/>
  <c r="M13938" i="1"/>
  <c r="L13939" i="1"/>
  <c r="M13939" i="1"/>
  <c r="L13988" i="1"/>
  <c r="M13988" i="1"/>
  <c r="L13998" i="1"/>
  <c r="M13998" i="1"/>
  <c r="L14005" i="1"/>
  <c r="M14005" i="1"/>
  <c r="L14006" i="1"/>
  <c r="M14006" i="1"/>
  <c r="L14007" i="1"/>
  <c r="M14007" i="1"/>
  <c r="L14015" i="1"/>
  <c r="M14015" i="1"/>
  <c r="L14016" i="1"/>
  <c r="M14016" i="1"/>
  <c r="L14017" i="1"/>
  <c r="M14017" i="1"/>
  <c r="L14018" i="1"/>
  <c r="M14018" i="1"/>
  <c r="L14033" i="1"/>
  <c r="M14033" i="1"/>
  <c r="L14072" i="1"/>
  <c r="M14072" i="1"/>
  <c r="L14157" i="1"/>
  <c r="M14157" i="1"/>
  <c r="L14163" i="1"/>
  <c r="M14163" i="1"/>
  <c r="L14169" i="1"/>
  <c r="M14169" i="1"/>
  <c r="L14173" i="1"/>
  <c r="M14173" i="1"/>
  <c r="L14211" i="1"/>
  <c r="M14211" i="1"/>
  <c r="L14215" i="1"/>
  <c r="M14215" i="1"/>
  <c r="L14227" i="1"/>
  <c r="M14227" i="1"/>
  <c r="L13493" i="1"/>
  <c r="M13493" i="1"/>
  <c r="L13497" i="1"/>
  <c r="M13497" i="1"/>
  <c r="L13514" i="1"/>
  <c r="M13514" i="1"/>
  <c r="L13526" i="1"/>
  <c r="M13526" i="1"/>
  <c r="L13600" i="1"/>
  <c r="M13600" i="1"/>
  <c r="L13665" i="1"/>
  <c r="M13665" i="1"/>
  <c r="L13699" i="1"/>
  <c r="M13699" i="1"/>
  <c r="L13721" i="1"/>
  <c r="M13721" i="1"/>
  <c r="L13722" i="1"/>
  <c r="M13722" i="1"/>
  <c r="L13732" i="1"/>
  <c r="M13732" i="1"/>
  <c r="L13729" i="1"/>
  <c r="M13729" i="1"/>
  <c r="L13731" i="1"/>
  <c r="M13731" i="1"/>
  <c r="L13734" i="1"/>
  <c r="M13734" i="1"/>
  <c r="L13735" i="1"/>
  <c r="M13735" i="1"/>
  <c r="L13736" i="1"/>
  <c r="M13736" i="1"/>
  <c r="L13737" i="1"/>
  <c r="M13737" i="1"/>
  <c r="L13742" i="1"/>
  <c r="M13742" i="1"/>
  <c r="L13747" i="1"/>
  <c r="M13747" i="1"/>
  <c r="L13748" i="1"/>
  <c r="M13748" i="1"/>
  <c r="L13750" i="1"/>
  <c r="M13750" i="1"/>
  <c r="L13781" i="1"/>
  <c r="M13781" i="1"/>
  <c r="L13802" i="1"/>
  <c r="M13802" i="1"/>
  <c r="L13870" i="1"/>
  <c r="M13870" i="1"/>
  <c r="L13885" i="1"/>
  <c r="M13885" i="1"/>
  <c r="L13917" i="1"/>
  <c r="M13917" i="1"/>
  <c r="L13942" i="1"/>
  <c r="M13942" i="1"/>
  <c r="L13947" i="1"/>
  <c r="M13947" i="1"/>
  <c r="L13949" i="1"/>
  <c r="M13949" i="1"/>
  <c r="L13950" i="1"/>
  <c r="M13950" i="1"/>
  <c r="L13951" i="1"/>
  <c r="M13951" i="1"/>
  <c r="L13952" i="1"/>
  <c r="M13952" i="1"/>
  <c r="L13957" i="1"/>
  <c r="M13957" i="1"/>
  <c r="L13961" i="1"/>
  <c r="M13961" i="1"/>
  <c r="L13974" i="1"/>
  <c r="M13974" i="1"/>
  <c r="L13980" i="1"/>
  <c r="M13980" i="1"/>
  <c r="L13981" i="1"/>
  <c r="M13981" i="1"/>
  <c r="L13992" i="1"/>
  <c r="M13992" i="1"/>
  <c r="L13993" i="1"/>
  <c r="M13993" i="1"/>
  <c r="L13994" i="1"/>
  <c r="M13994" i="1"/>
  <c r="L14010" i="1"/>
  <c r="M14010" i="1"/>
  <c r="L14012" i="1"/>
  <c r="M14012" i="1"/>
  <c r="L14035" i="1"/>
  <c r="M14035" i="1"/>
  <c r="L14036" i="1"/>
  <c r="M14036" i="1"/>
  <c r="L14037" i="1"/>
  <c r="M14037" i="1"/>
  <c r="L14065" i="1"/>
  <c r="M14065" i="1"/>
  <c r="L14069" i="1"/>
  <c r="M14069" i="1"/>
  <c r="L14084" i="1"/>
  <c r="M14084" i="1"/>
  <c r="L14167" i="1"/>
  <c r="M14167" i="1"/>
  <c r="L14175" i="1"/>
  <c r="M14175" i="1"/>
  <c r="L14177" i="1"/>
  <c r="M14177" i="1"/>
  <c r="L14188" i="1"/>
  <c r="M14188" i="1"/>
  <c r="L14210" i="1"/>
  <c r="M14210" i="1"/>
  <c r="L14231" i="1"/>
  <c r="M14231" i="1"/>
  <c r="L14234" i="1"/>
  <c r="M14234" i="1"/>
  <c r="L14238" i="1"/>
  <c r="M14238" i="1"/>
  <c r="L13453" i="1"/>
  <c r="M13453" i="1"/>
  <c r="L13491" i="1"/>
  <c r="M13491" i="1"/>
  <c r="L13501" i="1"/>
  <c r="M13501" i="1"/>
  <c r="L13525" i="1"/>
  <c r="M13525" i="1"/>
  <c r="L13672" i="1"/>
  <c r="M13672" i="1"/>
  <c r="L13666" i="1"/>
  <c r="M13666" i="1"/>
  <c r="L13667" i="1"/>
  <c r="M13667" i="1"/>
  <c r="L13673" i="1"/>
  <c r="M13673" i="1"/>
  <c r="L13693" i="1"/>
  <c r="M13693" i="1"/>
  <c r="L13694" i="1"/>
  <c r="M13694" i="1"/>
  <c r="L13705" i="1"/>
  <c r="M13705" i="1"/>
  <c r="L13774" i="1"/>
  <c r="M13774" i="1"/>
  <c r="L13775" i="1"/>
  <c r="M13775" i="1"/>
  <c r="L13776" i="1"/>
  <c r="M13776" i="1"/>
  <c r="L13777" i="1"/>
  <c r="M13777" i="1"/>
  <c r="L13791" i="1"/>
  <c r="M13791" i="1"/>
  <c r="L13797" i="1"/>
  <c r="M13797" i="1"/>
  <c r="L13814" i="1"/>
  <c r="M13814" i="1"/>
  <c r="L13838" i="1"/>
  <c r="M13838" i="1"/>
  <c r="L13840" i="1"/>
  <c r="M13840" i="1"/>
  <c r="L13843" i="1"/>
  <c r="M13843" i="1"/>
  <c r="L13845" i="1"/>
  <c r="M13845" i="1"/>
  <c r="L13891" i="1"/>
  <c r="M13891" i="1"/>
  <c r="L13902" i="1"/>
  <c r="M13902" i="1"/>
  <c r="L13924" i="1"/>
  <c r="M13924" i="1"/>
  <c r="L13937" i="1"/>
  <c r="M13937" i="1"/>
  <c r="L13953" i="1"/>
  <c r="M13953" i="1"/>
  <c r="L13954" i="1"/>
  <c r="M13954" i="1"/>
  <c r="L13956" i="1"/>
  <c r="M13956" i="1"/>
  <c r="L13959" i="1"/>
  <c r="M13959" i="1"/>
  <c r="L13962" i="1"/>
  <c r="M13962" i="1"/>
  <c r="L13963" i="1"/>
  <c r="M13963" i="1"/>
  <c r="L13970" i="1"/>
  <c r="M13970" i="1"/>
  <c r="L13983" i="1"/>
  <c r="M13983" i="1"/>
  <c r="L13997" i="1"/>
  <c r="M13997" i="1"/>
  <c r="L13985" i="1"/>
  <c r="M13985" i="1"/>
  <c r="L14070" i="1"/>
  <c r="M14070" i="1"/>
  <c r="L14081" i="1"/>
  <c r="M14081" i="1"/>
  <c r="L14086" i="1"/>
  <c r="M14086" i="1"/>
  <c r="L14091" i="1"/>
  <c r="M14091" i="1"/>
  <c r="L14119" i="1"/>
  <c r="M14119" i="1"/>
  <c r="L14121" i="1"/>
  <c r="M14121" i="1"/>
  <c r="L14124" i="1"/>
  <c r="M14124" i="1"/>
  <c r="L14137" i="1"/>
  <c r="M14137" i="1"/>
  <c r="L14141" i="1"/>
  <c r="M14141" i="1"/>
  <c r="L14186" i="1"/>
  <c r="M14186" i="1"/>
  <c r="L14201" i="1"/>
  <c r="M14201" i="1"/>
  <c r="L14203" i="1"/>
  <c r="M14203" i="1"/>
  <c r="L14228" i="1"/>
  <c r="M14228" i="1"/>
  <c r="L14239" i="1"/>
  <c r="M14239" i="1"/>
  <c r="L14240" i="1"/>
  <c r="M14240" i="1"/>
  <c r="L14242" i="1"/>
  <c r="M14242" i="1"/>
  <c r="L14243" i="1"/>
  <c r="M14243" i="1"/>
  <c r="L14244" i="1"/>
  <c r="M14244" i="1"/>
  <c r="L14245" i="1"/>
  <c r="M14245" i="1"/>
  <c r="L14248" i="1"/>
  <c r="M14248" i="1"/>
  <c r="L14249" i="1"/>
  <c r="M14249" i="1"/>
  <c r="L14250" i="1"/>
  <c r="M14250" i="1"/>
  <c r="L14251" i="1"/>
  <c r="M14251" i="1"/>
  <c r="L14252" i="1"/>
  <c r="M14252" i="1"/>
  <c r="L14254" i="1"/>
  <c r="M14254" i="1"/>
  <c r="L13456" i="1"/>
  <c r="M13456" i="1"/>
  <c r="L13462" i="1"/>
  <c r="M13462" i="1"/>
  <c r="L13466" i="1"/>
  <c r="M13466" i="1"/>
  <c r="L13468" i="1"/>
  <c r="M13468" i="1"/>
  <c r="L13492" i="1"/>
  <c r="M13492" i="1"/>
  <c r="L13494" i="1"/>
  <c r="M13494" i="1"/>
  <c r="L13500" i="1"/>
  <c r="M13500" i="1"/>
  <c r="L13506" i="1"/>
  <c r="M13506" i="1"/>
  <c r="L13524" i="1"/>
  <c r="M13524" i="1"/>
  <c r="L13550" i="1"/>
  <c r="M13550" i="1"/>
  <c r="L13553" i="1"/>
  <c r="M13553" i="1"/>
  <c r="L13555" i="1"/>
  <c r="M13555" i="1"/>
  <c r="L13559" i="1"/>
  <c r="M13559" i="1"/>
  <c r="L13602" i="1"/>
  <c r="M13602" i="1"/>
  <c r="L13603" i="1"/>
  <c r="M13603" i="1"/>
  <c r="L13621" i="1"/>
  <c r="M13621" i="1"/>
  <c r="L13622" i="1"/>
  <c r="M13622" i="1"/>
  <c r="L13623" i="1"/>
  <c r="M13623" i="1"/>
  <c r="L13627" i="1"/>
  <c r="M13627" i="1"/>
  <c r="L13631" i="1"/>
  <c r="M13631" i="1"/>
  <c r="L13632" i="1"/>
  <c r="M13632" i="1"/>
  <c r="L13684" i="1"/>
  <c r="M13684" i="1"/>
  <c r="L13697" i="1"/>
  <c r="M13697" i="1"/>
  <c r="L13698" i="1"/>
  <c r="M13698" i="1"/>
  <c r="L13758" i="1"/>
  <c r="M13758" i="1"/>
  <c r="L13779" i="1"/>
  <c r="M13779" i="1"/>
  <c r="L13785" i="1"/>
  <c r="M13785" i="1"/>
  <c r="L13825" i="1"/>
  <c r="M13825" i="1"/>
  <c r="L13833" i="1"/>
  <c r="M13833" i="1"/>
  <c r="L13849" i="1"/>
  <c r="M13849" i="1"/>
  <c r="L13875" i="1"/>
  <c r="M13875" i="1"/>
  <c r="L13914" i="1"/>
  <c r="M13914" i="1"/>
  <c r="L13920" i="1"/>
  <c r="M13920" i="1"/>
  <c r="L13916" i="1"/>
  <c r="M13916" i="1"/>
  <c r="L13925" i="1"/>
  <c r="M13925" i="1"/>
  <c r="L13929" i="1"/>
  <c r="M13929" i="1"/>
  <c r="L13943" i="1"/>
  <c r="M13943" i="1"/>
  <c r="L13944" i="1"/>
  <c r="M13944" i="1"/>
  <c r="L13945" i="1"/>
  <c r="M13945" i="1"/>
  <c r="L13946" i="1"/>
  <c r="M13946" i="1"/>
  <c r="L13975" i="1"/>
  <c r="M13975" i="1"/>
  <c r="L13987" i="1"/>
  <c r="M13987" i="1"/>
  <c r="L13989" i="1"/>
  <c r="M13989" i="1"/>
  <c r="L13990" i="1"/>
  <c r="M13990" i="1"/>
  <c r="L14013" i="1"/>
  <c r="M14013" i="1"/>
  <c r="L14039" i="1"/>
  <c r="M14039" i="1"/>
  <c r="L14041" i="1"/>
  <c r="M14041" i="1"/>
  <c r="L14045" i="1"/>
  <c r="M14045" i="1"/>
  <c r="L14060" i="1"/>
  <c r="M14060" i="1"/>
  <c r="L14064" i="1"/>
  <c r="M14064" i="1"/>
  <c r="L14088" i="1"/>
  <c r="M14088" i="1"/>
  <c r="L14113" i="1"/>
  <c r="M14113" i="1"/>
  <c r="L14126" i="1"/>
  <c r="M14126" i="1"/>
  <c r="L14134" i="1"/>
  <c r="M14134" i="1"/>
  <c r="L14136" i="1"/>
  <c r="M14136" i="1"/>
  <c r="L14147" i="1"/>
  <c r="M14147" i="1"/>
  <c r="L14172" i="1"/>
  <c r="M14172" i="1"/>
  <c r="L14174" i="1"/>
  <c r="M14174" i="1"/>
  <c r="L14193" i="1"/>
  <c r="M14193" i="1"/>
  <c r="L14197" i="1"/>
  <c r="M14197" i="1"/>
  <c r="L14260" i="1"/>
  <c r="M14260" i="1"/>
  <c r="L14471" i="1"/>
  <c r="M14471" i="1"/>
  <c r="L14474" i="1"/>
  <c r="M14474" i="1"/>
  <c r="L14475" i="1"/>
  <c r="M14475" i="1"/>
  <c r="L14478" i="1"/>
  <c r="M14478" i="1"/>
  <c r="L14487" i="1"/>
  <c r="M14487" i="1"/>
  <c r="L14493" i="1"/>
  <c r="M14493" i="1"/>
  <c r="L14501" i="1"/>
  <c r="M14501" i="1"/>
  <c r="L14506" i="1"/>
  <c r="M14506" i="1"/>
  <c r="L14567" i="1"/>
  <c r="M14567" i="1"/>
  <c r="L14569" i="1"/>
  <c r="M14569" i="1"/>
  <c r="L14570" i="1"/>
  <c r="M14570" i="1"/>
  <c r="L14587" i="1"/>
  <c r="M14587" i="1"/>
  <c r="L14588" i="1"/>
  <c r="M14588" i="1"/>
  <c r="L14608" i="1"/>
  <c r="M14608" i="1"/>
  <c r="L14613" i="1"/>
  <c r="M14613" i="1"/>
  <c r="L14614" i="1"/>
  <c r="M14614" i="1"/>
  <c r="L14616" i="1"/>
  <c r="M14616" i="1"/>
  <c r="L14622" i="1"/>
  <c r="M14622" i="1"/>
  <c r="L14624" i="1"/>
  <c r="M14624" i="1"/>
  <c r="L14627" i="1"/>
  <c r="M14627" i="1"/>
  <c r="L14634" i="1"/>
  <c r="M14634" i="1"/>
  <c r="L16190" i="1"/>
  <c r="M16190" i="1"/>
  <c r="L16191" i="1"/>
  <c r="M16191" i="1"/>
  <c r="L15681" i="1"/>
  <c r="M15681" i="1"/>
  <c r="L14739" i="1"/>
  <c r="M14739" i="1"/>
  <c r="L14846" i="1"/>
  <c r="M14846" i="1"/>
  <c r="L14935" i="1"/>
  <c r="M14935" i="1"/>
  <c r="L14937" i="1"/>
  <c r="M14937" i="1"/>
  <c r="L15088" i="1"/>
  <c r="M15088" i="1"/>
  <c r="L14819" i="1"/>
  <c r="M14819" i="1"/>
  <c r="L14956" i="1"/>
  <c r="M14956" i="1"/>
  <c r="L15005" i="1"/>
  <c r="M15005" i="1"/>
  <c r="L15015" i="1"/>
  <c r="M15015" i="1"/>
  <c r="L15026" i="1"/>
  <c r="M15026" i="1"/>
  <c r="L15035" i="1"/>
  <c r="M15035" i="1"/>
  <c r="L14934" i="1"/>
  <c r="M14934" i="1"/>
  <c r="L15173" i="1"/>
  <c r="M15173" i="1"/>
  <c r="L14902" i="1"/>
  <c r="M14902" i="1"/>
  <c r="L15113" i="1"/>
  <c r="M15113" i="1"/>
  <c r="L15183" i="1"/>
  <c r="M15183" i="1"/>
  <c r="L15192" i="1"/>
  <c r="M15192" i="1"/>
  <c r="L15193" i="1"/>
  <c r="M15193" i="1"/>
  <c r="L15145" i="1"/>
  <c r="M15145" i="1"/>
  <c r="L15219" i="1"/>
  <c r="M15219" i="1"/>
  <c r="L15221" i="1"/>
  <c r="M15221" i="1"/>
  <c r="L15222" i="1"/>
  <c r="M15222" i="1"/>
  <c r="L14827" i="1"/>
  <c r="M14827" i="1"/>
  <c r="L14870" i="1"/>
  <c r="M14870" i="1"/>
  <c r="L14757" i="1"/>
  <c r="M14757" i="1"/>
  <c r="L14751" i="1"/>
  <c r="M14751" i="1"/>
  <c r="L14928" i="1"/>
  <c r="M14928" i="1"/>
  <c r="L14931" i="1"/>
  <c r="M14931" i="1"/>
  <c r="L14975" i="1"/>
  <c r="M14975" i="1"/>
  <c r="L14998" i="1"/>
  <c r="M14998" i="1"/>
  <c r="L15029" i="1"/>
  <c r="M15029" i="1"/>
  <c r="L14812" i="1"/>
  <c r="M14812" i="1"/>
  <c r="L14694" i="1"/>
  <c r="M14694" i="1"/>
  <c r="L14470" i="1"/>
  <c r="M14470" i="1"/>
  <c r="L14490" i="1"/>
  <c r="M14490" i="1"/>
  <c r="L14491" i="1"/>
  <c r="M14491" i="1"/>
  <c r="L14496" i="1"/>
  <c r="M14496" i="1"/>
  <c r="L14497" i="1"/>
  <c r="M14497" i="1"/>
  <c r="L14502" i="1"/>
  <c r="M14502" i="1"/>
  <c r="L14504" i="1"/>
  <c r="M14504" i="1"/>
  <c r="L14523" i="1"/>
  <c r="M14523" i="1"/>
  <c r="L14527" i="1"/>
  <c r="M14527" i="1"/>
  <c r="L14536" i="1"/>
  <c r="M14536" i="1"/>
  <c r="L14539" i="1"/>
  <c r="M14539" i="1"/>
  <c r="L14544" i="1"/>
  <c r="M14544" i="1"/>
  <c r="L14545" i="1"/>
  <c r="M14545" i="1"/>
  <c r="L14547" i="1"/>
  <c r="M14547" i="1"/>
  <c r="L14584" i="1"/>
  <c r="M14584" i="1"/>
  <c r="L14591" i="1"/>
  <c r="M14591" i="1"/>
  <c r="L15117" i="1"/>
  <c r="M15117" i="1"/>
  <c r="L15142" i="1"/>
  <c r="M15142" i="1"/>
  <c r="L14698" i="1"/>
  <c r="M14698" i="1"/>
  <c r="L14735" i="1"/>
  <c r="M14735" i="1"/>
  <c r="L14807" i="1"/>
  <c r="M14807" i="1"/>
  <c r="L14660" i="1"/>
  <c r="M14660" i="1"/>
  <c r="L14665" i="1"/>
  <c r="M14665" i="1"/>
  <c r="L14748" i="1"/>
  <c r="M14748" i="1"/>
  <c r="L14761" i="1"/>
  <c r="M14761" i="1"/>
  <c r="L14783" i="1"/>
  <c r="M14783" i="1"/>
  <c r="L15008" i="1"/>
  <c r="M15008" i="1"/>
  <c r="L15049" i="1"/>
  <c r="M15049" i="1"/>
  <c r="L15057" i="1"/>
  <c r="M15057" i="1"/>
  <c r="L14711" i="1"/>
  <c r="M14711" i="1"/>
  <c r="L14716" i="1"/>
  <c r="M14716" i="1"/>
  <c r="L14723" i="1"/>
  <c r="M14723" i="1"/>
  <c r="L14741" i="1"/>
  <c r="M14741" i="1"/>
  <c r="L14831" i="1"/>
  <c r="M14831" i="1"/>
  <c r="L14832" i="1"/>
  <c r="M14832" i="1"/>
  <c r="L14936" i="1"/>
  <c r="M14936" i="1"/>
  <c r="L15115" i="1"/>
  <c r="M15115" i="1"/>
  <c r="L15119" i="1"/>
  <c r="M15119" i="1"/>
  <c r="L15132" i="1"/>
  <c r="M15132" i="1"/>
  <c r="L15146" i="1"/>
  <c r="M15146" i="1"/>
  <c r="L15175" i="1"/>
  <c r="M15175" i="1"/>
  <c r="L14857" i="1"/>
  <c r="M14857" i="1"/>
  <c r="L14858" i="1"/>
  <c r="M14858" i="1"/>
  <c r="L14900" i="1"/>
  <c r="M14900" i="1"/>
  <c r="L14930" i="1"/>
  <c r="M14930" i="1"/>
  <c r="L14992" i="1"/>
  <c r="M14992" i="1"/>
  <c r="L15046" i="1"/>
  <c r="M15046" i="1"/>
  <c r="L15196" i="1"/>
  <c r="M15196" i="1"/>
  <c r="L15203" i="1"/>
  <c r="M15203" i="1"/>
  <c r="L15226" i="1"/>
  <c r="M15226" i="1"/>
  <c r="L15232" i="1"/>
  <c r="M15232" i="1"/>
  <c r="L14479" i="1"/>
  <c r="M14479" i="1"/>
  <c r="L14481" i="1"/>
  <c r="M14481" i="1"/>
  <c r="L14484" i="1"/>
  <c r="M14484" i="1"/>
  <c r="L14485" i="1"/>
  <c r="M14485" i="1"/>
  <c r="L14486" i="1"/>
  <c r="M14486" i="1"/>
  <c r="L14556" i="1"/>
  <c r="M14556" i="1"/>
  <c r="L14617" i="1"/>
  <c r="M14617" i="1"/>
  <c r="L14612" i="1"/>
  <c r="M14612" i="1"/>
  <c r="L14618" i="1"/>
  <c r="M14618" i="1"/>
  <c r="L14619" i="1"/>
  <c r="M14619" i="1"/>
  <c r="L14621" i="1"/>
  <c r="M14621" i="1"/>
  <c r="L14623" i="1"/>
  <c r="M14623" i="1"/>
  <c r="L14625" i="1"/>
  <c r="M14625" i="1"/>
  <c r="L14626" i="1"/>
  <c r="M14626" i="1"/>
  <c r="L14628" i="1"/>
  <c r="M14628" i="1"/>
  <c r="L14630" i="1"/>
  <c r="M14630" i="1"/>
  <c r="L16189" i="1"/>
  <c r="M16189" i="1"/>
  <c r="L16192" i="1"/>
  <c r="M16192" i="1"/>
  <c r="L14813" i="1"/>
  <c r="M14813" i="1"/>
  <c r="L14815" i="1"/>
  <c r="M14815" i="1"/>
  <c r="L14663" i="1"/>
  <c r="M14663" i="1"/>
  <c r="L14671" i="1"/>
  <c r="M14671" i="1"/>
  <c r="L14752" i="1"/>
  <c r="M14752" i="1"/>
  <c r="L14820" i="1"/>
  <c r="M14820" i="1"/>
  <c r="L14869" i="1"/>
  <c r="M14869" i="1"/>
  <c r="L14877" i="1"/>
  <c r="M14877" i="1"/>
  <c r="L14683" i="1"/>
  <c r="M14683" i="1"/>
  <c r="L14688" i="1"/>
  <c r="M14688" i="1"/>
  <c r="L14887" i="1"/>
  <c r="M14887" i="1"/>
  <c r="L14946" i="1"/>
  <c r="M14946" i="1"/>
  <c r="L15007" i="1"/>
  <c r="M15007" i="1"/>
  <c r="L15018" i="1"/>
  <c r="M15018" i="1"/>
  <c r="L14766" i="1"/>
  <c r="M14766" i="1"/>
  <c r="L15032" i="1"/>
  <c r="M15032" i="1"/>
  <c r="L15230" i="1"/>
  <c r="M15230" i="1"/>
  <c r="L15231" i="1"/>
  <c r="M15231" i="1"/>
  <c r="L14651" i="1"/>
  <c r="M14651" i="1"/>
  <c r="L14724" i="1"/>
  <c r="M14724" i="1"/>
  <c r="L14726" i="1"/>
  <c r="M14726" i="1"/>
  <c r="L14731" i="1"/>
  <c r="M14731" i="1"/>
  <c r="L14769" i="1"/>
  <c r="M14769" i="1"/>
  <c r="L14773" i="1"/>
  <c r="M14773" i="1"/>
  <c r="L14788" i="1"/>
  <c r="M14788" i="1"/>
  <c r="L14790" i="1"/>
  <c r="M14790" i="1"/>
  <c r="L14864" i="1"/>
  <c r="M14864" i="1"/>
  <c r="L14894" i="1"/>
  <c r="M14894" i="1"/>
  <c r="L14897" i="1"/>
  <c r="M14897" i="1"/>
  <c r="L14910" i="1"/>
  <c r="M14910" i="1"/>
  <c r="L14923" i="1"/>
  <c r="M14923" i="1"/>
  <c r="L14944" i="1"/>
  <c r="M14944" i="1"/>
  <c r="L14703" i="1"/>
  <c r="M14703" i="1"/>
  <c r="L14714" i="1"/>
  <c r="M14714" i="1"/>
  <c r="L14710" i="1"/>
  <c r="M14710" i="1"/>
  <c r="L14489" i="1"/>
  <c r="M14489" i="1"/>
  <c r="L14498" i="1"/>
  <c r="M14498" i="1"/>
  <c r="L14499" i="1"/>
  <c r="M14499" i="1"/>
  <c r="L14500" i="1"/>
  <c r="M14500" i="1"/>
  <c r="L14513" i="1"/>
  <c r="M14513" i="1"/>
  <c r="L14514" i="1"/>
  <c r="M14514" i="1"/>
  <c r="L14517" i="1"/>
  <c r="M14517" i="1"/>
  <c r="L14535" i="1"/>
  <c r="M14535" i="1"/>
  <c r="L14537" i="1"/>
  <c r="M14537" i="1"/>
  <c r="L14542" i="1"/>
  <c r="M14542" i="1"/>
  <c r="L14549" i="1"/>
  <c r="M14549" i="1"/>
  <c r="L14551" i="1"/>
  <c r="M14551" i="1"/>
  <c r="L14552" i="1"/>
  <c r="M14552" i="1"/>
  <c r="L14602" i="1"/>
  <c r="M14602" i="1"/>
  <c r="L14605" i="1"/>
  <c r="M14605" i="1"/>
  <c r="L14678" i="1"/>
  <c r="M14678" i="1"/>
  <c r="L15009" i="1"/>
  <c r="M15009" i="1"/>
  <c r="L15033" i="1"/>
  <c r="M15033" i="1"/>
  <c r="L14771" i="1"/>
  <c r="M14771" i="1"/>
  <c r="L14838" i="1"/>
  <c r="M14838" i="1"/>
  <c r="L14881" i="1"/>
  <c r="M14881" i="1"/>
  <c r="L14889" i="1"/>
  <c r="M14889" i="1"/>
  <c r="L14906" i="1"/>
  <c r="M14906" i="1"/>
  <c r="L14732" i="1"/>
  <c r="M14732" i="1"/>
  <c r="L15124" i="1"/>
  <c r="M15124" i="1"/>
  <c r="L15189" i="1"/>
  <c r="M15189" i="1"/>
  <c r="L15194" i="1"/>
  <c r="M15194" i="1"/>
  <c r="L15198" i="1"/>
  <c r="M15198" i="1"/>
  <c r="L15200" i="1"/>
  <c r="M15200" i="1"/>
  <c r="L15148" i="1"/>
  <c r="M15148" i="1"/>
  <c r="L15149" i="1"/>
  <c r="M15149" i="1"/>
  <c r="L15174" i="1"/>
  <c r="M15174" i="1"/>
  <c r="L15179" i="1"/>
  <c r="M15179" i="1"/>
  <c r="L15202" i="1"/>
  <c r="M15202" i="1"/>
  <c r="L15209" i="1"/>
  <c r="M15209" i="1"/>
  <c r="L15211" i="1"/>
  <c r="M15211" i="1"/>
  <c r="L15225" i="1"/>
  <c r="M15225" i="1"/>
  <c r="L15227" i="1"/>
  <c r="M15227" i="1"/>
  <c r="L15237" i="1"/>
  <c r="M15237" i="1"/>
  <c r="L14645" i="1"/>
  <c r="M14645" i="1"/>
  <c r="L14909" i="1"/>
  <c r="M14909" i="1"/>
  <c r="L14991" i="1"/>
  <c r="M14991" i="1"/>
  <c r="L14701" i="1"/>
  <c r="M14701" i="1"/>
  <c r="L14775" i="1"/>
  <c r="M14775" i="1"/>
  <c r="L14829" i="1"/>
  <c r="M14829" i="1"/>
  <c r="L14848" i="1"/>
  <c r="M14848" i="1"/>
  <c r="L14851" i="1"/>
  <c r="M14851" i="1"/>
  <c r="L14865" i="1"/>
  <c r="M14865" i="1"/>
  <c r="L14668" i="1"/>
  <c r="M14668" i="1"/>
  <c r="L14707" i="1"/>
  <c r="M14707" i="1"/>
  <c r="L14764" i="1"/>
  <c r="M14764" i="1"/>
  <c r="L14966" i="1"/>
  <c r="M14966" i="1"/>
  <c r="L14981" i="1"/>
  <c r="M14981" i="1"/>
  <c r="L14750" i="1"/>
  <c r="M14750" i="1"/>
  <c r="L14875" i="1"/>
  <c r="M14875" i="1"/>
  <c r="L14995" i="1"/>
  <c r="M14995" i="1"/>
  <c r="L15027" i="1"/>
  <c r="M15027" i="1"/>
  <c r="L15036" i="1"/>
  <c r="M15036" i="1"/>
  <c r="L14650" i="1"/>
  <c r="M14650" i="1"/>
  <c r="L14661" i="1"/>
  <c r="M14661" i="1"/>
  <c r="L14673" i="1"/>
  <c r="M14673" i="1"/>
  <c r="L14733" i="1"/>
  <c r="M14733" i="1"/>
  <c r="L14472" i="1"/>
  <c r="M14472" i="1"/>
  <c r="L14476" i="1"/>
  <c r="M14476" i="1"/>
  <c r="L14482" i="1"/>
  <c r="M14482" i="1"/>
  <c r="L14512" i="1"/>
  <c r="M14512" i="1"/>
  <c r="L14515" i="1"/>
  <c r="M14515" i="1"/>
  <c r="L14518" i="1"/>
  <c r="M14518" i="1"/>
  <c r="L14519" i="1"/>
  <c r="M14519" i="1"/>
  <c r="L14521" i="1"/>
  <c r="M14521" i="1"/>
  <c r="L14525" i="1"/>
  <c r="M14525" i="1"/>
  <c r="L14528" i="1"/>
  <c r="M14528" i="1"/>
  <c r="L14532" i="1"/>
  <c r="M14532" i="1"/>
  <c r="L14534" i="1"/>
  <c r="M14534" i="1"/>
  <c r="L14548" i="1"/>
  <c r="M14548" i="1"/>
  <c r="L14550" i="1"/>
  <c r="M14550" i="1"/>
  <c r="L14553" i="1"/>
  <c r="M14553" i="1"/>
  <c r="L14557" i="1"/>
  <c r="M14557" i="1"/>
  <c r="L14565" i="1"/>
  <c r="M14565" i="1"/>
  <c r="L14579" i="1"/>
  <c r="M14579" i="1"/>
  <c r="L14641" i="1"/>
  <c r="M14641" i="1"/>
  <c r="L14806" i="1"/>
  <c r="M14806" i="1"/>
  <c r="L14808" i="1"/>
  <c r="M14808" i="1"/>
  <c r="L14854" i="1"/>
  <c r="M14854" i="1"/>
  <c r="L14920" i="1"/>
  <c r="M14920" i="1"/>
  <c r="L14652" i="1"/>
  <c r="M14652" i="1"/>
  <c r="L14737" i="1"/>
  <c r="M14737" i="1"/>
  <c r="L15006" i="1"/>
  <c r="M15006" i="1"/>
  <c r="L15037" i="1"/>
  <c r="M15037" i="1"/>
  <c r="L14763" i="1"/>
  <c r="M14763" i="1"/>
  <c r="L14914" i="1"/>
  <c r="M14914" i="1"/>
  <c r="L14814" i="1"/>
  <c r="M14814" i="1"/>
  <c r="L14959" i="1"/>
  <c r="M14959" i="1"/>
  <c r="L15044" i="1"/>
  <c r="M15044" i="1"/>
  <c r="L15060" i="1"/>
  <c r="M15060" i="1"/>
  <c r="L15097" i="1"/>
  <c r="M15097" i="1"/>
  <c r="L15104" i="1"/>
  <c r="M15104" i="1"/>
  <c r="L15218" i="1"/>
  <c r="M15218" i="1"/>
  <c r="L15220" i="1"/>
  <c r="M15220" i="1"/>
  <c r="L14696" i="1"/>
  <c r="M14696" i="1"/>
  <c r="L14791" i="1"/>
  <c r="M14791" i="1"/>
  <c r="L14830" i="1"/>
  <c r="M14830" i="1"/>
  <c r="L14874" i="1"/>
  <c r="M14874" i="1"/>
  <c r="L14700" i="1"/>
  <c r="M14700" i="1"/>
  <c r="L14756" i="1"/>
  <c r="M14756" i="1"/>
  <c r="L14878" i="1"/>
  <c r="M14878" i="1"/>
  <c r="L14965" i="1"/>
  <c r="M14965" i="1"/>
  <c r="L15012" i="1"/>
  <c r="M15012" i="1"/>
  <c r="L14999" i="1"/>
  <c r="M14999" i="1"/>
  <c r="L14653" i="1"/>
  <c r="M14653" i="1"/>
  <c r="L14798" i="1"/>
  <c r="M14798" i="1"/>
  <c r="L14811" i="1"/>
  <c r="M14811" i="1"/>
  <c r="L14876" i="1"/>
  <c r="M14876" i="1"/>
  <c r="L14880" i="1"/>
  <c r="M14880" i="1"/>
  <c r="L14926" i="1"/>
  <c r="M14926" i="1"/>
  <c r="L14983" i="1"/>
  <c r="M14983" i="1"/>
  <c r="L15059" i="1"/>
  <c r="M15059" i="1"/>
  <c r="L15074" i="1"/>
  <c r="M15074" i="1"/>
  <c r="L15076" i="1"/>
  <c r="M15076" i="1"/>
  <c r="L14684" i="1"/>
  <c r="M14684" i="1"/>
  <c r="L14762" i="1"/>
  <c r="M14762" i="1"/>
  <c r="L14774" i="1"/>
  <c r="M14774" i="1"/>
  <c r="L15078" i="1"/>
  <c r="M15078" i="1"/>
  <c r="L15079" i="1"/>
  <c r="M15079" i="1"/>
  <c r="L15085" i="1"/>
  <c r="M15085" i="1"/>
  <c r="L15090" i="1"/>
  <c r="M15090" i="1"/>
  <c r="L14473" i="1"/>
  <c r="M14473" i="1"/>
  <c r="L14505" i="1"/>
  <c r="M14505" i="1"/>
  <c r="L14509" i="1"/>
  <c r="M14509" i="1"/>
  <c r="L14510" i="1"/>
  <c r="M14510" i="1"/>
  <c r="L14516" i="1"/>
  <c r="M14516" i="1"/>
  <c r="L14520" i="1"/>
  <c r="M14520" i="1"/>
  <c r="L14522" i="1"/>
  <c r="M14522" i="1"/>
  <c r="L14555" i="1"/>
  <c r="M14555" i="1"/>
  <c r="L14558" i="1"/>
  <c r="M14558" i="1"/>
  <c r="L14581" i="1"/>
  <c r="M14581" i="1"/>
  <c r="L14598" i="1"/>
  <c r="M14598" i="1"/>
  <c r="L14604" i="1"/>
  <c r="M14604" i="1"/>
  <c r="L14609" i="1"/>
  <c r="M14609" i="1"/>
  <c r="L14633" i="1"/>
  <c r="M14633" i="1"/>
  <c r="L14942" i="1"/>
  <c r="M14942" i="1"/>
  <c r="L14947" i="1"/>
  <c r="M14947" i="1"/>
  <c r="L14823" i="1"/>
  <c r="M14823" i="1"/>
  <c r="L14908" i="1"/>
  <c r="M14908" i="1"/>
  <c r="L14929" i="1"/>
  <c r="M14929" i="1"/>
  <c r="L15067" i="1"/>
  <c r="M15067" i="1"/>
  <c r="L15086" i="1"/>
  <c r="M15086" i="1"/>
  <c r="L15153" i="1"/>
  <c r="M15153" i="1"/>
  <c r="L15156" i="1"/>
  <c r="M15156" i="1"/>
  <c r="L15213" i="1"/>
  <c r="M15213" i="1"/>
  <c r="L15214" i="1"/>
  <c r="M15214" i="1"/>
  <c r="L14924" i="1"/>
  <c r="M14924" i="1"/>
  <c r="L14950" i="1"/>
  <c r="M14950" i="1"/>
  <c r="L15003" i="1"/>
  <c r="M15003" i="1"/>
  <c r="L14712" i="1"/>
  <c r="M14712" i="1"/>
  <c r="L14713" i="1"/>
  <c r="M14713" i="1"/>
  <c r="L14780" i="1"/>
  <c r="M14780" i="1"/>
  <c r="L14826" i="1"/>
  <c r="M14826" i="1"/>
  <c r="L14836" i="1"/>
  <c r="M14836" i="1"/>
  <c r="L14687" i="1"/>
  <c r="M14687" i="1"/>
  <c r="L14795" i="1"/>
  <c r="M14795" i="1"/>
  <c r="L14797" i="1"/>
  <c r="M14797" i="1"/>
  <c r="L15038" i="1"/>
  <c r="M15038" i="1"/>
  <c r="L15065" i="1"/>
  <c r="M15065" i="1"/>
  <c r="L15092" i="1"/>
  <c r="M15092" i="1"/>
  <c r="L15098" i="1"/>
  <c r="M15098" i="1"/>
  <c r="L15099" i="1"/>
  <c r="M15099" i="1"/>
  <c r="L15105" i="1"/>
  <c r="M15105" i="1"/>
  <c r="L15106" i="1"/>
  <c r="M15106" i="1"/>
  <c r="L15111" i="1"/>
  <c r="M15111" i="1"/>
  <c r="L15118" i="1"/>
  <c r="M15118" i="1"/>
  <c r="L14674" i="1"/>
  <c r="M14674" i="1"/>
  <c r="L14675" i="1"/>
  <c r="M14675" i="1"/>
  <c r="L14679" i="1"/>
  <c r="M14679" i="1"/>
  <c r="L14689" i="1"/>
  <c r="M14689" i="1"/>
  <c r="L14760" i="1"/>
  <c r="M14760" i="1"/>
  <c r="L14781" i="1"/>
  <c r="M14781" i="1"/>
  <c r="L14782" i="1"/>
  <c r="M14782" i="1"/>
  <c r="L14785" i="1"/>
  <c r="M14785" i="1"/>
  <c r="L14787" i="1"/>
  <c r="M14787" i="1"/>
  <c r="L14792" i="1"/>
  <c r="M14792" i="1"/>
  <c r="L14796" i="1"/>
  <c r="M14796" i="1"/>
  <c r="L14799" i="1"/>
  <c r="M14799" i="1"/>
  <c r="L14577" i="1"/>
  <c r="M14577" i="1"/>
  <c r="L14580" i="1"/>
  <c r="M14580" i="1"/>
  <c r="L14582" i="1"/>
  <c r="M14582" i="1"/>
  <c r="L14583" i="1"/>
  <c r="M14583" i="1"/>
  <c r="L14595" i="1"/>
  <c r="M14595" i="1"/>
  <c r="L14921" i="1"/>
  <c r="M14921" i="1"/>
  <c r="L15068" i="1"/>
  <c r="M15068" i="1"/>
  <c r="L15141" i="1"/>
  <c r="M15141" i="1"/>
  <c r="L15167" i="1"/>
  <c r="M15167" i="1"/>
  <c r="L15204" i="1"/>
  <c r="M15204" i="1"/>
  <c r="L14886" i="1"/>
  <c r="M14886" i="1"/>
  <c r="L14994" i="1"/>
  <c r="M14994" i="1"/>
  <c r="L14720" i="1"/>
  <c r="M14720" i="1"/>
  <c r="L14767" i="1"/>
  <c r="M14767" i="1"/>
  <c r="L14784" i="1"/>
  <c r="M14784" i="1"/>
  <c r="L14893" i="1"/>
  <c r="M14893" i="1"/>
  <c r="L14690" i="1"/>
  <c r="M14690" i="1"/>
  <c r="L14729" i="1"/>
  <c r="M14729" i="1"/>
  <c r="L14817" i="1"/>
  <c r="M14817" i="1"/>
  <c r="L14828" i="1"/>
  <c r="M14828" i="1"/>
  <c r="L14845" i="1"/>
  <c r="M14845" i="1"/>
  <c r="L14856" i="1"/>
  <c r="M14856" i="1"/>
  <c r="L14850" i="1"/>
  <c r="M14850" i="1"/>
  <c r="L14879" i="1"/>
  <c r="M14879" i="1"/>
  <c r="L14957" i="1"/>
  <c r="M14957" i="1"/>
  <c r="L14996" i="1"/>
  <c r="M14996" i="1"/>
  <c r="L14997" i="1"/>
  <c r="M14997" i="1"/>
  <c r="L15080" i="1"/>
  <c r="M15080" i="1"/>
  <c r="L15091" i="1"/>
  <c r="M15091" i="1"/>
  <c r="L15093" i="1"/>
  <c r="M15093" i="1"/>
  <c r="L14680" i="1"/>
  <c r="M14680" i="1"/>
  <c r="L14802" i="1"/>
  <c r="M14802" i="1"/>
  <c r="L14861" i="1"/>
  <c r="M14861" i="1"/>
  <c r="L14863" i="1"/>
  <c r="M14863" i="1"/>
  <c r="L14890" i="1"/>
  <c r="M14890" i="1"/>
  <c r="L14913" i="1"/>
  <c r="M14913" i="1"/>
  <c r="L14978" i="1"/>
  <c r="M14978" i="1"/>
  <c r="L14961" i="1"/>
  <c r="M14961" i="1"/>
  <c r="L14962" i="1"/>
  <c r="M14962" i="1"/>
  <c r="L14963" i="1"/>
  <c r="M14963" i="1"/>
  <c r="L14964" i="1"/>
  <c r="M14964" i="1"/>
  <c r="L14979" i="1"/>
  <c r="M14979" i="1"/>
  <c r="L14982" i="1"/>
  <c r="M14982" i="1"/>
  <c r="L14993" i="1"/>
  <c r="M14993" i="1"/>
  <c r="L15081" i="1"/>
  <c r="M15081" i="1"/>
  <c r="L15121" i="1"/>
  <c r="M15121" i="1"/>
  <c r="L15123" i="1"/>
  <c r="M15123" i="1"/>
  <c r="L15125" i="1"/>
  <c r="M15125" i="1"/>
  <c r="L15127" i="1"/>
  <c r="M15127" i="1"/>
  <c r="L15128" i="1"/>
  <c r="M15128" i="1"/>
  <c r="L15129" i="1"/>
  <c r="M15129" i="1"/>
  <c r="L15130" i="1"/>
  <c r="M15130" i="1"/>
  <c r="L15131" i="1"/>
  <c r="M15131" i="1"/>
  <c r="L15133" i="1"/>
  <c r="M15133" i="1"/>
  <c r="L15137" i="1"/>
  <c r="M15137" i="1"/>
  <c r="L15138" i="1"/>
  <c r="M15138" i="1"/>
  <c r="L15139" i="1"/>
  <c r="M15139" i="1"/>
  <c r="L15143" i="1"/>
  <c r="M15143" i="1"/>
  <c r="L15144" i="1"/>
  <c r="M15144" i="1"/>
  <c r="L15150" i="1"/>
  <c r="M15150" i="1"/>
  <c r="L15151" i="1"/>
  <c r="M15151" i="1"/>
  <c r="L15152" i="1"/>
  <c r="M15152" i="1"/>
  <c r="L15154" i="1"/>
  <c r="M15154" i="1"/>
  <c r="L15157" i="1"/>
  <c r="M15157" i="1"/>
  <c r="L15158" i="1"/>
  <c r="M15158" i="1"/>
  <c r="L15159" i="1"/>
  <c r="M15159" i="1"/>
  <c r="L15161" i="1"/>
  <c r="M15161" i="1"/>
  <c r="L15162" i="1"/>
  <c r="M15162" i="1"/>
  <c r="L14480" i="1"/>
  <c r="M14480" i="1"/>
  <c r="L14540" i="1"/>
  <c r="M14540" i="1"/>
  <c r="L14589" i="1"/>
  <c r="M14589" i="1"/>
  <c r="L14592" i="1"/>
  <c r="M14592" i="1"/>
  <c r="L14600" i="1"/>
  <c r="M14600" i="1"/>
  <c r="L14601" i="1"/>
  <c r="M14601" i="1"/>
  <c r="L14611" i="1"/>
  <c r="M14611" i="1"/>
  <c r="L14615" i="1"/>
  <c r="M14615" i="1"/>
  <c r="L14629" i="1"/>
  <c r="M14629" i="1"/>
  <c r="L14638" i="1"/>
  <c r="M14638" i="1"/>
  <c r="L14639" i="1"/>
  <c r="M14639" i="1"/>
  <c r="L16387" i="1"/>
  <c r="M16387" i="1"/>
  <c r="L14657" i="1"/>
  <c r="M14657" i="1"/>
  <c r="L14855" i="1"/>
  <c r="M14855" i="1"/>
  <c r="L14734" i="1"/>
  <c r="M14734" i="1"/>
  <c r="L14789" i="1"/>
  <c r="M14789" i="1"/>
  <c r="L14835" i="1"/>
  <c r="M14835" i="1"/>
  <c r="L14905" i="1"/>
  <c r="M14905" i="1"/>
  <c r="L14927" i="1"/>
  <c r="M14927" i="1"/>
  <c r="L14953" i="1"/>
  <c r="M14953" i="1"/>
  <c r="L15107" i="1"/>
  <c r="M15107" i="1"/>
  <c r="L15108" i="1"/>
  <c r="M15108" i="1"/>
  <c r="L14648" i="1"/>
  <c r="M14648" i="1"/>
  <c r="L14697" i="1"/>
  <c r="M14697" i="1"/>
  <c r="L14699" i="1"/>
  <c r="M14699" i="1"/>
  <c r="L15136" i="1"/>
  <c r="M15136" i="1"/>
  <c r="L15147" i="1"/>
  <c r="M15147" i="1"/>
  <c r="L14912" i="1"/>
  <c r="M14912" i="1"/>
  <c r="L15056" i="1"/>
  <c r="M15056" i="1"/>
  <c r="L15177" i="1"/>
  <c r="M15177" i="1"/>
  <c r="L15191" i="1"/>
  <c r="M15191" i="1"/>
  <c r="L15201" i="1"/>
  <c r="M15201" i="1"/>
  <c r="L15208" i="1"/>
  <c r="M15208" i="1"/>
  <c r="L15234" i="1"/>
  <c r="M15234" i="1"/>
  <c r="L15238" i="1"/>
  <c r="M15238" i="1"/>
  <c r="L14691" i="1"/>
  <c r="M14691" i="1"/>
  <c r="L14705" i="1"/>
  <c r="M14705" i="1"/>
  <c r="L14804" i="1"/>
  <c r="M14804" i="1"/>
  <c r="L14805" i="1"/>
  <c r="M14805" i="1"/>
  <c r="L14915" i="1"/>
  <c r="M14915" i="1"/>
  <c r="L14984" i="1"/>
  <c r="M14984" i="1"/>
  <c r="L14985" i="1"/>
  <c r="M14985" i="1"/>
  <c r="L14986" i="1"/>
  <c r="M14986" i="1"/>
  <c r="L14987" i="1"/>
  <c r="M14987" i="1"/>
  <c r="L14988" i="1"/>
  <c r="M14988" i="1"/>
  <c r="L14989" i="1"/>
  <c r="M14989" i="1"/>
  <c r="L14990" i="1"/>
  <c r="M14990" i="1"/>
  <c r="L14718" i="1"/>
  <c r="M14718" i="1"/>
  <c r="L14719" i="1"/>
  <c r="M14719" i="1"/>
  <c r="L14899" i="1"/>
  <c r="M14899" i="1"/>
  <c r="L14911" i="1"/>
  <c r="M14911" i="1"/>
  <c r="L14980" i="1"/>
  <c r="M14980" i="1"/>
  <c r="L15112" i="1"/>
  <c r="M15112" i="1"/>
  <c r="L14933" i="1"/>
  <c r="M14933" i="1"/>
  <c r="L14649" i="1"/>
  <c r="M14649" i="1"/>
  <c r="L14892" i="1"/>
  <c r="M14892" i="1"/>
  <c r="L14492" i="1"/>
  <c r="M14492" i="1"/>
  <c r="L14494" i="1"/>
  <c r="M14494" i="1"/>
  <c r="L14495" i="1"/>
  <c r="M14495" i="1"/>
  <c r="L14503" i="1"/>
  <c r="M14503" i="1"/>
  <c r="L14507" i="1"/>
  <c r="M14507" i="1"/>
  <c r="L14508" i="1"/>
  <c r="M14508" i="1"/>
  <c r="L14531" i="1"/>
  <c r="M14531" i="1"/>
  <c r="L14546" i="1"/>
  <c r="M14546" i="1"/>
  <c r="L14564" i="1"/>
  <c r="M14564" i="1"/>
  <c r="L14571" i="1"/>
  <c r="M14571" i="1"/>
  <c r="L14599" i="1"/>
  <c r="M14599" i="1"/>
  <c r="L14603" i="1"/>
  <c r="M14603" i="1"/>
  <c r="L14606" i="1"/>
  <c r="M14606" i="1"/>
  <c r="L14607" i="1"/>
  <c r="M14607" i="1"/>
  <c r="L14631" i="1"/>
  <c r="M14631" i="1"/>
  <c r="L14632" i="1"/>
  <c r="M14632" i="1"/>
  <c r="L14636" i="1"/>
  <c r="M14636" i="1"/>
  <c r="L14859" i="1"/>
  <c r="M14859" i="1"/>
  <c r="L14862" i="1"/>
  <c r="M14862" i="1"/>
  <c r="L14948" i="1"/>
  <c r="M14948" i="1"/>
  <c r="L14640" i="1"/>
  <c r="M14640" i="1"/>
  <c r="L14644" i="1"/>
  <c r="M14644" i="1"/>
  <c r="L14654" i="1"/>
  <c r="M14654" i="1"/>
  <c r="L14662" i="1"/>
  <c r="M14662" i="1"/>
  <c r="L14715" i="1"/>
  <c r="M14715" i="1"/>
  <c r="L14891" i="1"/>
  <c r="M14891" i="1"/>
  <c r="L14916" i="1"/>
  <c r="M14916" i="1"/>
  <c r="L15051" i="1"/>
  <c r="M15051" i="1"/>
  <c r="L15061" i="1"/>
  <c r="M15061" i="1"/>
  <c r="L15047" i="1"/>
  <c r="M15047" i="1"/>
  <c r="L15064" i="1"/>
  <c r="M15064" i="1"/>
  <c r="L15116" i="1"/>
  <c r="M15116" i="1"/>
  <c r="L15001" i="1"/>
  <c r="M15001" i="1"/>
  <c r="L15114" i="1"/>
  <c r="M15114" i="1"/>
  <c r="L15126" i="1"/>
  <c r="M15126" i="1"/>
  <c r="L14903" i="1"/>
  <c r="M14903" i="1"/>
  <c r="L15054" i="1"/>
  <c r="M15054" i="1"/>
  <c r="L15063" i="1"/>
  <c r="M15063" i="1"/>
  <c r="L15155" i="1"/>
  <c r="M15155" i="1"/>
  <c r="L15160" i="1"/>
  <c r="M15160" i="1"/>
  <c r="L15166" i="1"/>
  <c r="M15166" i="1"/>
  <c r="L15206" i="1"/>
  <c r="M15206" i="1"/>
  <c r="L15207" i="1"/>
  <c r="M15207" i="1"/>
  <c r="L15228" i="1"/>
  <c r="M15228" i="1"/>
  <c r="L14895" i="1"/>
  <c r="M14895" i="1"/>
  <c r="L15002" i="1"/>
  <c r="M15002" i="1"/>
  <c r="L14477" i="1"/>
  <c r="M14477" i="1"/>
  <c r="L14529" i="1"/>
  <c r="M14529" i="1"/>
  <c r="L14533" i="1"/>
  <c r="M14533" i="1"/>
  <c r="L14554" i="1"/>
  <c r="M14554" i="1"/>
  <c r="L14559" i="1"/>
  <c r="M14559" i="1"/>
  <c r="L14566" i="1"/>
  <c r="M14566" i="1"/>
  <c r="L14568" i="1"/>
  <c r="M14568" i="1"/>
  <c r="L14572" i="1"/>
  <c r="M14572" i="1"/>
  <c r="L14596" i="1"/>
  <c r="M14596" i="1"/>
  <c r="L14702" i="1"/>
  <c r="M14702" i="1"/>
  <c r="L14883" i="1"/>
  <c r="M14883" i="1"/>
  <c r="L14736" i="1"/>
  <c r="M14736" i="1"/>
  <c r="L14818" i="1"/>
  <c r="M14818" i="1"/>
  <c r="L14821" i="1"/>
  <c r="M14821" i="1"/>
  <c r="L14839" i="1"/>
  <c r="M14839" i="1"/>
  <c r="L14852" i="1"/>
  <c r="M14852" i="1"/>
  <c r="L14853" i="1"/>
  <c r="M14853" i="1"/>
  <c r="L14866" i="1"/>
  <c r="M14866" i="1"/>
  <c r="L14646" i="1"/>
  <c r="M14646" i="1"/>
  <c r="L14744" i="1"/>
  <c r="M14744" i="1"/>
  <c r="L14925" i="1"/>
  <c r="M14925" i="1"/>
  <c r="L14941" i="1"/>
  <c r="M14941" i="1"/>
  <c r="L14943" i="1"/>
  <c r="M14943" i="1"/>
  <c r="L14955" i="1"/>
  <c r="M14955" i="1"/>
  <c r="L15066" i="1"/>
  <c r="M15066" i="1"/>
  <c r="L15070" i="1"/>
  <c r="M15070" i="1"/>
  <c r="L15053" i="1"/>
  <c r="M15053" i="1"/>
  <c r="L15075" i="1"/>
  <c r="M15075" i="1"/>
  <c r="L15120" i="1"/>
  <c r="M15120" i="1"/>
  <c r="L15176" i="1"/>
  <c r="M15176" i="1"/>
  <c r="L14816" i="1"/>
  <c r="M14816" i="1"/>
  <c r="L15043" i="1"/>
  <c r="M15043" i="1"/>
  <c r="L15109" i="1"/>
  <c r="M15109" i="1"/>
  <c r="L15180" i="1"/>
  <c r="M15180" i="1"/>
  <c r="L15195" i="1"/>
  <c r="M15195" i="1"/>
  <c r="L14898" i="1"/>
  <c r="M14898" i="1"/>
  <c r="L15023" i="1"/>
  <c r="M15023" i="1"/>
  <c r="L14488" i="1"/>
  <c r="M14488" i="1"/>
  <c r="L14561" i="1"/>
  <c r="M14561" i="1"/>
  <c r="L14562" i="1"/>
  <c r="M14562" i="1"/>
  <c r="L14563" i="1"/>
  <c r="M14563" i="1"/>
  <c r="L14573" i="1"/>
  <c r="M14573" i="1"/>
  <c r="L14575" i="1"/>
  <c r="M14575" i="1"/>
  <c r="L14884" i="1"/>
  <c r="M14884" i="1"/>
  <c r="L14938" i="1"/>
  <c r="M14938" i="1"/>
  <c r="L15083" i="1"/>
  <c r="M15083" i="1"/>
  <c r="L14810" i="1"/>
  <c r="M14810" i="1"/>
  <c r="L14840" i="1"/>
  <c r="M14840" i="1"/>
  <c r="L14847" i="1"/>
  <c r="M14847" i="1"/>
  <c r="L14643" i="1"/>
  <c r="M14643" i="1"/>
  <c r="L14655" i="1"/>
  <c r="M14655" i="1"/>
  <c r="L14753" i="1"/>
  <c r="M14753" i="1"/>
  <c r="L14809" i="1"/>
  <c r="M14809" i="1"/>
  <c r="L14885" i="1"/>
  <c r="M14885" i="1"/>
  <c r="L15040" i="1"/>
  <c r="M15040" i="1"/>
  <c r="L15184" i="1"/>
  <c r="M15184" i="1"/>
  <c r="L14801" i="1"/>
  <c r="M14801" i="1"/>
  <c r="L14803" i="1"/>
  <c r="M14803" i="1"/>
  <c r="L14960" i="1"/>
  <c r="M14960" i="1"/>
  <c r="L14967" i="1"/>
  <c r="M14967" i="1"/>
  <c r="L14834" i="1"/>
  <c r="M14834" i="1"/>
  <c r="L14824" i="1"/>
  <c r="M14824" i="1"/>
  <c r="L14483" i="1"/>
  <c r="M14483" i="1"/>
  <c r="L14620" i="1"/>
  <c r="M14620" i="1"/>
  <c r="L14904" i="1"/>
  <c r="M14904" i="1"/>
  <c r="L14833" i="1"/>
  <c r="M14833" i="1"/>
  <c r="L14686" i="1"/>
  <c r="M14686" i="1"/>
  <c r="L15010" i="1"/>
  <c r="M15010" i="1"/>
  <c r="L15011" i="1"/>
  <c r="M15011" i="1"/>
  <c r="L15019" i="1"/>
  <c r="M15019" i="1"/>
  <c r="L15022" i="1"/>
  <c r="M15022" i="1"/>
  <c r="L15025" i="1"/>
  <c r="M15025" i="1"/>
  <c r="L15181" i="1"/>
  <c r="M15181" i="1"/>
  <c r="L15197" i="1"/>
  <c r="M15197" i="1"/>
  <c r="L14901" i="1"/>
  <c r="M14901" i="1"/>
  <c r="L15212" i="1"/>
  <c r="M15212" i="1"/>
  <c r="L15215" i="1"/>
  <c r="M15215" i="1"/>
  <c r="L15217" i="1"/>
  <c r="M15217" i="1"/>
  <c r="L15223" i="1"/>
  <c r="M15223" i="1"/>
  <c r="L14842" i="1"/>
  <c r="M14842" i="1"/>
  <c r="L14844" i="1"/>
  <c r="M14844" i="1"/>
  <c r="L14917" i="1"/>
  <c r="M14917" i="1"/>
  <c r="L14918" i="1"/>
  <c r="M14918" i="1"/>
  <c r="L15072" i="1"/>
  <c r="M15072" i="1"/>
  <c r="L15187" i="1"/>
  <c r="M15187" i="1"/>
  <c r="L15205" i="1"/>
  <c r="M15205" i="1"/>
  <c r="L14871" i="1"/>
  <c r="M14871" i="1"/>
  <c r="L14922" i="1"/>
  <c r="M14922" i="1"/>
  <c r="L14971" i="1"/>
  <c r="M14971" i="1"/>
  <c r="L14656" i="1"/>
  <c r="M14656" i="1"/>
  <c r="L14709" i="1"/>
  <c r="M14709" i="1"/>
  <c r="L14511" i="1"/>
  <c r="M14511" i="1"/>
  <c r="L14524" i="1"/>
  <c r="M14524" i="1"/>
  <c r="L14526" i="1"/>
  <c r="M14526" i="1"/>
  <c r="L14530" i="1"/>
  <c r="M14530" i="1"/>
  <c r="L14538" i="1"/>
  <c r="M14538" i="1"/>
  <c r="L14541" i="1"/>
  <c r="M14541" i="1"/>
  <c r="L14543" i="1"/>
  <c r="M14543" i="1"/>
  <c r="L14560" i="1"/>
  <c r="M14560" i="1"/>
  <c r="L14593" i="1"/>
  <c r="M14593" i="1"/>
  <c r="L14610" i="1"/>
  <c r="M14610" i="1"/>
  <c r="L14647" i="1"/>
  <c r="M14647" i="1"/>
  <c r="L14670" i="1"/>
  <c r="M14670" i="1"/>
  <c r="L14740" i="1"/>
  <c r="M14740" i="1"/>
  <c r="L14747" i="1"/>
  <c r="M14747" i="1"/>
  <c r="L14755" i="1"/>
  <c r="M14755" i="1"/>
  <c r="L15013" i="1"/>
  <c r="M15013" i="1"/>
  <c r="L14692" i="1"/>
  <c r="M14692" i="1"/>
  <c r="L14742" i="1"/>
  <c r="M14742" i="1"/>
  <c r="L15073" i="1"/>
  <c r="M15073" i="1"/>
  <c r="L15082" i="1"/>
  <c r="M15082" i="1"/>
  <c r="L15084" i="1"/>
  <c r="M15084" i="1"/>
  <c r="L15100" i="1"/>
  <c r="M15100" i="1"/>
  <c r="L15102" i="1"/>
  <c r="M15102" i="1"/>
  <c r="L14754" i="1"/>
  <c r="M14754" i="1"/>
  <c r="L14759" i="1"/>
  <c r="M14759" i="1"/>
  <c r="L15134" i="1"/>
  <c r="M15134" i="1"/>
  <c r="L15182" i="1"/>
  <c r="M15182" i="1"/>
  <c r="L15188" i="1"/>
  <c r="M15188" i="1"/>
  <c r="L15190" i="1"/>
  <c r="M15190" i="1"/>
  <c r="L15210" i="1"/>
  <c r="M15210" i="1"/>
  <c r="L15216" i="1"/>
  <c r="M15216" i="1"/>
  <c r="L14973" i="1"/>
  <c r="M14973" i="1"/>
  <c r="L14721" i="1"/>
  <c r="M14721" i="1"/>
  <c r="L14722" i="1"/>
  <c r="M14722" i="1"/>
  <c r="L14777" i="1"/>
  <c r="M14777" i="1"/>
  <c r="L14778" i="1"/>
  <c r="M14778" i="1"/>
  <c r="L14868" i="1"/>
  <c r="M14868" i="1"/>
  <c r="L14972" i="1"/>
  <c r="M14972" i="1"/>
  <c r="L14672" i="1"/>
  <c r="M14672" i="1"/>
  <c r="L14676" i="1"/>
  <c r="M14676" i="1"/>
  <c r="L14708" i="1"/>
  <c r="M14708" i="1"/>
  <c r="L14758" i="1"/>
  <c r="M14758" i="1"/>
  <c r="L15014" i="1"/>
  <c r="M15014" i="1"/>
  <c r="L14669" i="1"/>
  <c r="M14669" i="1"/>
  <c r="L14704" i="1"/>
  <c r="M14704" i="1"/>
  <c r="L14574" i="1"/>
  <c r="M14574" i="1"/>
  <c r="L14576" i="1"/>
  <c r="M14576" i="1"/>
  <c r="L14578" i="1"/>
  <c r="M14578" i="1"/>
  <c r="L14585" i="1"/>
  <c r="M14585" i="1"/>
  <c r="L14586" i="1"/>
  <c r="M14586" i="1"/>
  <c r="L14590" i="1"/>
  <c r="M14590" i="1"/>
  <c r="L14594" i="1"/>
  <c r="M14594" i="1"/>
  <c r="L15087" i="1"/>
  <c r="M15087" i="1"/>
  <c r="L15101" i="1"/>
  <c r="M15101" i="1"/>
  <c r="L14682" i="1"/>
  <c r="M14682" i="1"/>
  <c r="L14727" i="1"/>
  <c r="M14727" i="1"/>
  <c r="L14743" i="1"/>
  <c r="M14743" i="1"/>
  <c r="L14786" i="1"/>
  <c r="M14786" i="1"/>
  <c r="L14666" i="1"/>
  <c r="M14666" i="1"/>
  <c r="L14685" i="1"/>
  <c r="M14685" i="1"/>
  <c r="L14768" i="1"/>
  <c r="M14768" i="1"/>
  <c r="L14919" i="1"/>
  <c r="M14919" i="1"/>
  <c r="L14825" i="1"/>
  <c r="M14825" i="1"/>
  <c r="L15069" i="1"/>
  <c r="M15069" i="1"/>
  <c r="L15122" i="1"/>
  <c r="M15122" i="1"/>
  <c r="L15135" i="1"/>
  <c r="M15135" i="1"/>
  <c r="L15140" i="1"/>
  <c r="M15140" i="1"/>
  <c r="L15172" i="1"/>
  <c r="M15172" i="1"/>
  <c r="L14717" i="1"/>
  <c r="M14717" i="1"/>
  <c r="L14738" i="1"/>
  <c r="M14738" i="1"/>
  <c r="L14907" i="1"/>
  <c r="M14907" i="1"/>
  <c r="L14976" i="1"/>
  <c r="M14976" i="1"/>
  <c r="L15048" i="1"/>
  <c r="M15048" i="1"/>
  <c r="L15178" i="1"/>
  <c r="M15178" i="1"/>
  <c r="L15186" i="1"/>
  <c r="M15186" i="1"/>
  <c r="L15224" i="1"/>
  <c r="M15224" i="1"/>
  <c r="L15229" i="1"/>
  <c r="M15229" i="1"/>
  <c r="L15233" i="1"/>
  <c r="M15233" i="1"/>
  <c r="L15235" i="1"/>
  <c r="M15235" i="1"/>
  <c r="L15236" i="1"/>
  <c r="M15236" i="1"/>
  <c r="L14664" i="1"/>
  <c r="M14664" i="1"/>
  <c r="L15185" i="1"/>
  <c r="M15185" i="1"/>
  <c r="L15089" i="1"/>
  <c r="M15089" i="1"/>
  <c r="L14667" i="1"/>
  <c r="M14667" i="1"/>
  <c r="L14693" i="1"/>
  <c r="M14693" i="1"/>
  <c r="L14706" i="1"/>
  <c r="M14706" i="1"/>
  <c r="L14730" i="1"/>
  <c r="M14730" i="1"/>
  <c r="L14745" i="1"/>
  <c r="M14745" i="1"/>
  <c r="L14746" i="1"/>
  <c r="M14746" i="1"/>
  <c r="L14888" i="1"/>
  <c r="M14888" i="1"/>
  <c r="L14939" i="1"/>
  <c r="M14939" i="1"/>
  <c r="L14969" i="1"/>
  <c r="M14969" i="1"/>
  <c r="L14970" i="1"/>
  <c r="M14970" i="1"/>
  <c r="L14974" i="1"/>
  <c r="M14974" i="1"/>
  <c r="L15017" i="1"/>
  <c r="M15017" i="1"/>
  <c r="L15024" i="1"/>
  <c r="M15024" i="1"/>
  <c r="L14658" i="1"/>
  <c r="M14658" i="1"/>
  <c r="L14659" i="1"/>
  <c r="M14659" i="1"/>
  <c r="L14793" i="1"/>
  <c r="M14793" i="1"/>
  <c r="L14794" i="1"/>
  <c r="M14794" i="1"/>
  <c r="L14872" i="1"/>
  <c r="M14872" i="1"/>
  <c r="L14597" i="1"/>
  <c r="M14597" i="1"/>
  <c r="L14635" i="1"/>
  <c r="M14635" i="1"/>
  <c r="L14637" i="1"/>
  <c r="M14637" i="1"/>
  <c r="L14642" i="1"/>
  <c r="M14642" i="1"/>
  <c r="L15016" i="1"/>
  <c r="M15016" i="1"/>
  <c r="L15039" i="1"/>
  <c r="M15039" i="1"/>
  <c r="L15094" i="1"/>
  <c r="M15094" i="1"/>
  <c r="L15096" i="1"/>
  <c r="M15096" i="1"/>
  <c r="L14725" i="1"/>
  <c r="M14725" i="1"/>
  <c r="L14765" i="1"/>
  <c r="M14765" i="1"/>
  <c r="L15021" i="1"/>
  <c r="M15021" i="1"/>
  <c r="L15028" i="1"/>
  <c r="M15028" i="1"/>
  <c r="L15045" i="1"/>
  <c r="M15045" i="1"/>
  <c r="L15050" i="1"/>
  <c r="M15050" i="1"/>
  <c r="L15071" i="1"/>
  <c r="M15071" i="1"/>
  <c r="L15095" i="1"/>
  <c r="M15095" i="1"/>
  <c r="L15103" i="1"/>
  <c r="M15103" i="1"/>
  <c r="L15110" i="1"/>
  <c r="M15110" i="1"/>
  <c r="L14977" i="1"/>
  <c r="M14977" i="1"/>
  <c r="L15000" i="1"/>
  <c r="M15000" i="1"/>
  <c r="L15199" i="1"/>
  <c r="M15199" i="1"/>
  <c r="L14896" i="1"/>
  <c r="M14896" i="1"/>
  <c r="L15168" i="1"/>
  <c r="M15168" i="1"/>
  <c r="L14954" i="1"/>
  <c r="M14954" i="1"/>
  <c r="L14770" i="1"/>
  <c r="M14770" i="1"/>
  <c r="L14776" i="1"/>
  <c r="M14776" i="1"/>
  <c r="L14779" i="1"/>
  <c r="M14779" i="1"/>
  <c r="L14800" i="1"/>
  <c r="M14800" i="1"/>
  <c r="L14958" i="1"/>
  <c r="M14958" i="1"/>
  <c r="L14968" i="1"/>
  <c r="M14968" i="1"/>
  <c r="L15020" i="1"/>
  <c r="M15020" i="1"/>
  <c r="L14749" i="1"/>
  <c r="M14749" i="1"/>
  <c r="L14882" i="1"/>
  <c r="M14882" i="1"/>
  <c r="L14932" i="1"/>
  <c r="M14932" i="1"/>
  <c r="L15004" i="1"/>
  <c r="M15004" i="1"/>
  <c r="L15041" i="1"/>
  <c r="M15041" i="1"/>
  <c r="L15042" i="1"/>
  <c r="M15042" i="1"/>
  <c r="L15052" i="1"/>
  <c r="M15052" i="1"/>
  <c r="L15055" i="1"/>
  <c r="M15055" i="1"/>
  <c r="L15058" i="1"/>
  <c r="M15058" i="1"/>
  <c r="L15062" i="1"/>
  <c r="M15062" i="1"/>
  <c r="L15077" i="1"/>
  <c r="M15077" i="1"/>
  <c r="L14677" i="1"/>
  <c r="M14677" i="1"/>
  <c r="L14681" i="1"/>
  <c r="M14681" i="1"/>
  <c r="L14695" i="1"/>
  <c r="M14695" i="1"/>
  <c r="L14728" i="1"/>
  <c r="M14728" i="1"/>
  <c r="L14837" i="1"/>
  <c r="M14837" i="1"/>
  <c r="L14841" i="1"/>
  <c r="M14841" i="1"/>
  <c r="L14843" i="1"/>
  <c r="M14843" i="1"/>
  <c r="L14849" i="1"/>
  <c r="M14849" i="1"/>
  <c r="L14860" i="1"/>
  <c r="M14860" i="1"/>
  <c r="L14867" i="1"/>
  <c r="M14867" i="1"/>
  <c r="L14873" i="1"/>
  <c r="M14873" i="1"/>
  <c r="L14940" i="1"/>
  <c r="M14940" i="1"/>
  <c r="L14945" i="1"/>
  <c r="M14945" i="1"/>
  <c r="L14949" i="1"/>
  <c r="M14949" i="1"/>
  <c r="L14951" i="1"/>
  <c r="M14951" i="1"/>
  <c r="L14952" i="1"/>
  <c r="M14952" i="1"/>
  <c r="L15030" i="1"/>
  <c r="M15030" i="1"/>
  <c r="L15031" i="1"/>
  <c r="M15031" i="1"/>
  <c r="L15034" i="1"/>
  <c r="M15034" i="1"/>
  <c r="L15485" i="1"/>
  <c r="M15485" i="1"/>
  <c r="L15888" i="1"/>
  <c r="M15888" i="1"/>
  <c r="L16105" i="1"/>
  <c r="M16105" i="1"/>
  <c r="L16109" i="1"/>
  <c r="M16109" i="1"/>
  <c r="L16002" i="1"/>
  <c r="M16002" i="1"/>
  <c r="L16006" i="1"/>
  <c r="M16006" i="1"/>
  <c r="L16020" i="1"/>
  <c r="M16020" i="1"/>
  <c r="L16153" i="1"/>
  <c r="M16153" i="1"/>
  <c r="L16154" i="1"/>
  <c r="M16154" i="1"/>
  <c r="L15800" i="1"/>
  <c r="M15800" i="1"/>
  <c r="L15825" i="1"/>
  <c r="M15825" i="1"/>
  <c r="L15893" i="1"/>
  <c r="M15893" i="1"/>
  <c r="L15964" i="1"/>
  <c r="M15964" i="1"/>
  <c r="L15976" i="1"/>
  <c r="M15976" i="1"/>
  <c r="L15711" i="1"/>
  <c r="M15711" i="1"/>
  <c r="L16032" i="1"/>
  <c r="M16032" i="1"/>
  <c r="L16181" i="1"/>
  <c r="M16181" i="1"/>
  <c r="L16182" i="1"/>
  <c r="M16182" i="1"/>
  <c r="L16188" i="1"/>
  <c r="M16188" i="1"/>
  <c r="L16194" i="1"/>
  <c r="M16194" i="1"/>
  <c r="L15582" i="1"/>
  <c r="M15582" i="1"/>
  <c r="L15592" i="1"/>
  <c r="M15592" i="1"/>
  <c r="L15599" i="1"/>
  <c r="M15599" i="1"/>
  <c r="L15906" i="1"/>
  <c r="M15906" i="1"/>
  <c r="L15915" i="1"/>
  <c r="M15915" i="1"/>
  <c r="L15918" i="1"/>
  <c r="M15918" i="1"/>
  <c r="L16000" i="1"/>
  <c r="M16000" i="1"/>
  <c r="L16047" i="1"/>
  <c r="M16047" i="1"/>
  <c r="L16051" i="1"/>
  <c r="M16051" i="1"/>
  <c r="L16054" i="1"/>
  <c r="M16054" i="1"/>
  <c r="L16056" i="1"/>
  <c r="M16056" i="1"/>
  <c r="L16060" i="1"/>
  <c r="M16060" i="1"/>
  <c r="L16124" i="1"/>
  <c r="M16124" i="1"/>
  <c r="L16138" i="1"/>
  <c r="M16138" i="1"/>
  <c r="L16231" i="1"/>
  <c r="M16231" i="1"/>
  <c r="L15404" i="1"/>
  <c r="M15404" i="1"/>
  <c r="L15572" i="1"/>
  <c r="M15572" i="1"/>
  <c r="L15618" i="1"/>
  <c r="M15618" i="1"/>
  <c r="L15637" i="1"/>
  <c r="M15637" i="1"/>
  <c r="L15641" i="1"/>
  <c r="M15641" i="1"/>
  <c r="L16107" i="1"/>
  <c r="M16107" i="1"/>
  <c r="L15309" i="1"/>
  <c r="M15309" i="1"/>
  <c r="L15685" i="1"/>
  <c r="M15685" i="1"/>
  <c r="L15725" i="1"/>
  <c r="M15725" i="1"/>
  <c r="L15727" i="1"/>
  <c r="M15727" i="1"/>
  <c r="L15741" i="1"/>
  <c r="M15741" i="1"/>
  <c r="L15780" i="1"/>
  <c r="M15780" i="1"/>
  <c r="L15783" i="1"/>
  <c r="M15783" i="1"/>
  <c r="L15512" i="1"/>
  <c r="M15512" i="1"/>
  <c r="L15522" i="1"/>
  <c r="M15522" i="1"/>
  <c r="L15588" i="1"/>
  <c r="M15588" i="1"/>
  <c r="L15732" i="1"/>
  <c r="M15732" i="1"/>
  <c r="L15830" i="1"/>
  <c r="M15830" i="1"/>
  <c r="L15433" i="1"/>
  <c r="M15433" i="1"/>
  <c r="L15460" i="1"/>
  <c r="M15460" i="1"/>
  <c r="L15462" i="1"/>
  <c r="M15462" i="1"/>
  <c r="L15982" i="1"/>
  <c r="M15982" i="1"/>
  <c r="L15997" i="1"/>
  <c r="M15997" i="1"/>
  <c r="L16156" i="1"/>
  <c r="M16156" i="1"/>
  <c r="L16159" i="1"/>
  <c r="M16159" i="1"/>
  <c r="L16160" i="1"/>
  <c r="M16160" i="1"/>
  <c r="L16163" i="1"/>
  <c r="M16163" i="1"/>
  <c r="L16165" i="1"/>
  <c r="M16165" i="1"/>
  <c r="L16167" i="1"/>
  <c r="M16167" i="1"/>
  <c r="L16173" i="1"/>
  <c r="M16173" i="1"/>
  <c r="L16175" i="1"/>
  <c r="M16175" i="1"/>
  <c r="L15240" i="1"/>
  <c r="M15240" i="1"/>
  <c r="L15246" i="1"/>
  <c r="M15246" i="1"/>
  <c r="L15264" i="1"/>
  <c r="M15264" i="1"/>
  <c r="L16001" i="1"/>
  <c r="M16001" i="1"/>
  <c r="L16085" i="1"/>
  <c r="M16085" i="1"/>
  <c r="L15530" i="1"/>
  <c r="M15530" i="1"/>
  <c r="L15554" i="1"/>
  <c r="M15554" i="1"/>
  <c r="L16213" i="1"/>
  <c r="M16213" i="1"/>
  <c r="L15307" i="1"/>
  <c r="M15307" i="1"/>
  <c r="L16226" i="1"/>
  <c r="M16226" i="1"/>
  <c r="L16232" i="1"/>
  <c r="M16232" i="1"/>
  <c r="L15620" i="1"/>
  <c r="M15620" i="1"/>
  <c r="L15936" i="1"/>
  <c r="M15936" i="1"/>
  <c r="L16248" i="1"/>
  <c r="M16248" i="1"/>
  <c r="L15242" i="1"/>
  <c r="M15242" i="1"/>
  <c r="L15288" i="1"/>
  <c r="M15288" i="1"/>
  <c r="L15313" i="1"/>
  <c r="M15313" i="1"/>
  <c r="L15322" i="1"/>
  <c r="M15322" i="1"/>
  <c r="L15325" i="1"/>
  <c r="M15325" i="1"/>
  <c r="L15326" i="1"/>
  <c r="M15326" i="1"/>
  <c r="L15388" i="1"/>
  <c r="M15388" i="1"/>
  <c r="L15562" i="1"/>
  <c r="M15562" i="1"/>
  <c r="L15635" i="1"/>
  <c r="M15635" i="1"/>
  <c r="L15697" i="1"/>
  <c r="M15697" i="1"/>
  <c r="L15702" i="1"/>
  <c r="M15702" i="1"/>
  <c r="L15840" i="1"/>
  <c r="M15840" i="1"/>
  <c r="L15931" i="1"/>
  <c r="M15931" i="1"/>
  <c r="L15277" i="1"/>
  <c r="M15277" i="1"/>
  <c r="L15333" i="1"/>
  <c r="M15333" i="1"/>
  <c r="L15339" i="1"/>
  <c r="M15339" i="1"/>
  <c r="L15502" i="1"/>
  <c r="M15502" i="1"/>
  <c r="L15805" i="1"/>
  <c r="M15805" i="1"/>
  <c r="L15831" i="1"/>
  <c r="M15831" i="1"/>
  <c r="L15247" i="1"/>
  <c r="M15247" i="1"/>
  <c r="L15446" i="1"/>
  <c r="M15446" i="1"/>
  <c r="L15514" i="1"/>
  <c r="M15514" i="1"/>
  <c r="L15866" i="1"/>
  <c r="M15866" i="1"/>
  <c r="L15933" i="1"/>
  <c r="M15933" i="1"/>
  <c r="L15946" i="1"/>
  <c r="M15946" i="1"/>
  <c r="L15957" i="1"/>
  <c r="M15957" i="1"/>
  <c r="L15397" i="1"/>
  <c r="M15397" i="1"/>
  <c r="L15858" i="1"/>
  <c r="M15858" i="1"/>
  <c r="L15921" i="1"/>
  <c r="M15921" i="1"/>
  <c r="L15939" i="1"/>
  <c r="M15939" i="1"/>
  <c r="L15940" i="1"/>
  <c r="M15940" i="1"/>
  <c r="L15942" i="1"/>
  <c r="M15942" i="1"/>
  <c r="L15943" i="1"/>
  <c r="M15943" i="1"/>
  <c r="L15373" i="1"/>
  <c r="M15373" i="1"/>
  <c r="L15403" i="1"/>
  <c r="M15403" i="1"/>
  <c r="L15488" i="1"/>
  <c r="M15488" i="1"/>
  <c r="L15542" i="1"/>
  <c r="M15542" i="1"/>
  <c r="L15667" i="1"/>
  <c r="M15667" i="1"/>
  <c r="L15686" i="1"/>
  <c r="M15686" i="1"/>
  <c r="L15692" i="1"/>
  <c r="M15692" i="1"/>
  <c r="L15742" i="1"/>
  <c r="M15742" i="1"/>
  <c r="L15381" i="1"/>
  <c r="M15381" i="1"/>
  <c r="L15386" i="1"/>
  <c r="M15386" i="1"/>
  <c r="L15419" i="1"/>
  <c r="M15419" i="1"/>
  <c r="L15474" i="1"/>
  <c r="M15474" i="1"/>
  <c r="L15515" i="1"/>
  <c r="M15515" i="1"/>
  <c r="L15749" i="1"/>
  <c r="M15749" i="1"/>
  <c r="L15259" i="1"/>
  <c r="M15259" i="1"/>
  <c r="L16147" i="1"/>
  <c r="M16147" i="1"/>
  <c r="L16071" i="1"/>
  <c r="M16071" i="1"/>
  <c r="L15791" i="1"/>
  <c r="M15791" i="1"/>
  <c r="L15809" i="1"/>
  <c r="M15809" i="1"/>
  <c r="L15818" i="1"/>
  <c r="M15818" i="1"/>
  <c r="L15874" i="1"/>
  <c r="M15874" i="1"/>
  <c r="L15881" i="1"/>
  <c r="M15881" i="1"/>
  <c r="L15663" i="1"/>
  <c r="M15663" i="1"/>
  <c r="L15669" i="1"/>
  <c r="M15669" i="1"/>
  <c r="L15698" i="1"/>
  <c r="M15698" i="1"/>
  <c r="L15705" i="1"/>
  <c r="M15705" i="1"/>
  <c r="L15707" i="1"/>
  <c r="M15707" i="1"/>
  <c r="L15745" i="1"/>
  <c r="M15745" i="1"/>
  <c r="L15746" i="1"/>
  <c r="M15746" i="1"/>
  <c r="L15904" i="1"/>
  <c r="M15904" i="1"/>
  <c r="L15952" i="1"/>
  <c r="M15952" i="1"/>
  <c r="L15996" i="1"/>
  <c r="M15996" i="1"/>
  <c r="L16018" i="1"/>
  <c r="M16018" i="1"/>
  <c r="L16026" i="1"/>
  <c r="M16026" i="1"/>
  <c r="L16050" i="1"/>
  <c r="M16050" i="1"/>
  <c r="L16089" i="1"/>
  <c r="M16089" i="1"/>
  <c r="L16118" i="1"/>
  <c r="M16118" i="1"/>
  <c r="L16127" i="1"/>
  <c r="M16127" i="1"/>
  <c r="L15472" i="1"/>
  <c r="M15472" i="1"/>
  <c r="L15543" i="1"/>
  <c r="M15543" i="1"/>
  <c r="L15744" i="1"/>
  <c r="M15744" i="1"/>
  <c r="L15901" i="1"/>
  <c r="M15901" i="1"/>
  <c r="L15280" i="1"/>
  <c r="M15280" i="1"/>
  <c r="L15283" i="1"/>
  <c r="M15283" i="1"/>
  <c r="L15284" i="1"/>
  <c r="M15284" i="1"/>
  <c r="L15296" i="1"/>
  <c r="M15296" i="1"/>
  <c r="L15298" i="1"/>
  <c r="M15298" i="1"/>
  <c r="L15301" i="1"/>
  <c r="M15301" i="1"/>
  <c r="L15355" i="1"/>
  <c r="M15355" i="1"/>
  <c r="L15374" i="1"/>
  <c r="M15374" i="1"/>
  <c r="L15375" i="1"/>
  <c r="M15375" i="1"/>
  <c r="L15382" i="1"/>
  <c r="M15382" i="1"/>
  <c r="L15387" i="1"/>
  <c r="M15387" i="1"/>
  <c r="L15435" i="1"/>
  <c r="M15435" i="1"/>
  <c r="L15444" i="1"/>
  <c r="M15444" i="1"/>
  <c r="L15445" i="1"/>
  <c r="M15445" i="1"/>
  <c r="L15448" i="1"/>
  <c r="M15448" i="1"/>
  <c r="L15449" i="1"/>
  <c r="M15449" i="1"/>
  <c r="L15456" i="1"/>
  <c r="M15456" i="1"/>
  <c r="L15464" i="1"/>
  <c r="M15464" i="1"/>
  <c r="L15467" i="1"/>
  <c r="M15467" i="1"/>
  <c r="L15468" i="1"/>
  <c r="M15468" i="1"/>
  <c r="L195" i="1"/>
  <c r="M195" i="1"/>
  <c r="L15470" i="1"/>
  <c r="M15470" i="1"/>
  <c r="L15473" i="1"/>
  <c r="M15473" i="1"/>
  <c r="L15475" i="1"/>
  <c r="M15475" i="1"/>
  <c r="L15477" i="1"/>
  <c r="M15477" i="1"/>
  <c r="L15479" i="1"/>
  <c r="M15479" i="1"/>
  <c r="L15525" i="1"/>
  <c r="M15525" i="1"/>
  <c r="L15529" i="1"/>
  <c r="M15529" i="1"/>
  <c r="L15540" i="1"/>
  <c r="M15540" i="1"/>
  <c r="L15545" i="1"/>
  <c r="M15545" i="1"/>
  <c r="L15550" i="1"/>
  <c r="M15550" i="1"/>
  <c r="L15551" i="1"/>
  <c r="M15551" i="1"/>
  <c r="L15556" i="1"/>
  <c r="M15556" i="1"/>
  <c r="L15560" i="1"/>
  <c r="M15560" i="1"/>
  <c r="L15561" i="1"/>
  <c r="M15561" i="1"/>
  <c r="L15563" i="1"/>
  <c r="M15563" i="1"/>
  <c r="L15567" i="1"/>
  <c r="M15567" i="1"/>
  <c r="L15568" i="1"/>
  <c r="M15568" i="1"/>
  <c r="L15164" i="1"/>
  <c r="M15164" i="1"/>
  <c r="L15299" i="1"/>
  <c r="M15299" i="1"/>
  <c r="L15418" i="1"/>
  <c r="M15418" i="1"/>
  <c r="L15478" i="1"/>
  <c r="M15478" i="1"/>
  <c r="L15546" i="1"/>
  <c r="M15546" i="1"/>
  <c r="L15587" i="1"/>
  <c r="M15587" i="1"/>
  <c r="L15597" i="1"/>
  <c r="M15597" i="1"/>
  <c r="L15603" i="1"/>
  <c r="M15603" i="1"/>
  <c r="L15878" i="1"/>
  <c r="M15878" i="1"/>
  <c r="L15889" i="1"/>
  <c r="M15889" i="1"/>
  <c r="L15796" i="1"/>
  <c r="M15796" i="1"/>
  <c r="L16040" i="1"/>
  <c r="M16040" i="1"/>
  <c r="L15287" i="1"/>
  <c r="M15287" i="1"/>
  <c r="L16145" i="1"/>
  <c r="M16145" i="1"/>
  <c r="L16146" i="1"/>
  <c r="M16146" i="1"/>
  <c r="L16151" i="1"/>
  <c r="M16151" i="1"/>
  <c r="L15865" i="1"/>
  <c r="M15865" i="1"/>
  <c r="L16078" i="1"/>
  <c r="M16078" i="1"/>
  <c r="L15520" i="1"/>
  <c r="M15520" i="1"/>
  <c r="L15534" i="1"/>
  <c r="M15534" i="1"/>
  <c r="L15539" i="1"/>
  <c r="M15539" i="1"/>
  <c r="L15549" i="1"/>
  <c r="M15549" i="1"/>
  <c r="L15631" i="1"/>
  <c r="M15631" i="1"/>
  <c r="L15712" i="1"/>
  <c r="M15712" i="1"/>
  <c r="L15811" i="1"/>
  <c r="M15811" i="1"/>
  <c r="L15974" i="1"/>
  <c r="M15974" i="1"/>
  <c r="L16220" i="1"/>
  <c r="M16220" i="1"/>
  <c r="L16234" i="1"/>
  <c r="M16234" i="1"/>
  <c r="L16244" i="1"/>
  <c r="M16244" i="1"/>
  <c r="L15980" i="1"/>
  <c r="M15980" i="1"/>
  <c r="L15987" i="1"/>
  <c r="M15987" i="1"/>
  <c r="L15268" i="1"/>
  <c r="M15268" i="1"/>
  <c r="L15311" i="1"/>
  <c r="M15311" i="1"/>
  <c r="L15338" i="1"/>
  <c r="M15338" i="1"/>
  <c r="L15645" i="1"/>
  <c r="M15645" i="1"/>
  <c r="L15653" i="1"/>
  <c r="M15653" i="1"/>
  <c r="L15729" i="1"/>
  <c r="M15729" i="1"/>
  <c r="L15735" i="1"/>
  <c r="M15735" i="1"/>
  <c r="L15789" i="1"/>
  <c r="M15789" i="1"/>
  <c r="L15910" i="1"/>
  <c r="M15910" i="1"/>
  <c r="L15930" i="1"/>
  <c r="M15930" i="1"/>
  <c r="L15295" i="1"/>
  <c r="M15295" i="1"/>
  <c r="L15624" i="1"/>
  <c r="M15624" i="1"/>
  <c r="L15716" i="1"/>
  <c r="M15716" i="1"/>
  <c r="L15826" i="1"/>
  <c r="M15826" i="1"/>
  <c r="L15829" i="1"/>
  <c r="M15829" i="1"/>
  <c r="L15465" i="1"/>
  <c r="M15465" i="1"/>
  <c r="L15466" i="1"/>
  <c r="M15466" i="1"/>
  <c r="L15518" i="1"/>
  <c r="M15518" i="1"/>
  <c r="L15836" i="1"/>
  <c r="M15836" i="1"/>
  <c r="L15552" i="1"/>
  <c r="M15552" i="1"/>
  <c r="L15569" i="1"/>
  <c r="M15569" i="1"/>
  <c r="L15570" i="1"/>
  <c r="M15570" i="1"/>
  <c r="L15648" i="1"/>
  <c r="M15648" i="1"/>
  <c r="L15770" i="1"/>
  <c r="M15770" i="1"/>
  <c r="L15843" i="1"/>
  <c r="M15843" i="1"/>
  <c r="L15861" i="1"/>
  <c r="M15861" i="1"/>
  <c r="L16099" i="1"/>
  <c r="M16099" i="1"/>
  <c r="L15409" i="1"/>
  <c r="M15409" i="1"/>
  <c r="L15276" i="1"/>
  <c r="M15276" i="1"/>
  <c r="L15372" i="1"/>
  <c r="M15372" i="1"/>
  <c r="L15402" i="1"/>
  <c r="M15402" i="1"/>
  <c r="L15536" i="1"/>
  <c r="M15536" i="1"/>
  <c r="L15646" i="1"/>
  <c r="M15646" i="1"/>
  <c r="L15873" i="1"/>
  <c r="M15873" i="1"/>
  <c r="L15986" i="1"/>
  <c r="M15986" i="1"/>
  <c r="L15969" i="1"/>
  <c r="M15969" i="1"/>
  <c r="L16012" i="1"/>
  <c r="M16012" i="1"/>
  <c r="L16106" i="1"/>
  <c r="M16106" i="1"/>
  <c r="L16178" i="1"/>
  <c r="M16178" i="1"/>
  <c r="L16183" i="1"/>
  <c r="M16183" i="1"/>
  <c r="L16197" i="1"/>
  <c r="M16197" i="1"/>
  <c r="L16202" i="1"/>
  <c r="M16202" i="1"/>
  <c r="L16223" i="1"/>
  <c r="M16223" i="1"/>
  <c r="L15258" i="1"/>
  <c r="M15258" i="1"/>
  <c r="L15270" i="1"/>
  <c r="M15270" i="1"/>
  <c r="L16233" i="1"/>
  <c r="M16233" i="1"/>
  <c r="L16238" i="1"/>
  <c r="M16238" i="1"/>
  <c r="L15302" i="1"/>
  <c r="M15302" i="1"/>
  <c r="L15304" i="1"/>
  <c r="M15304" i="1"/>
  <c r="L15862" i="1"/>
  <c r="M15862" i="1"/>
  <c r="L15680" i="1"/>
  <c r="M15680" i="1"/>
  <c r="L15731" i="1"/>
  <c r="M15731" i="1"/>
  <c r="L15761" i="1"/>
  <c r="M15761" i="1"/>
  <c r="L15834" i="1"/>
  <c r="M15834" i="1"/>
  <c r="L15835" i="1"/>
  <c r="M15835" i="1"/>
  <c r="L15693" i="1"/>
  <c r="M15693" i="1"/>
  <c r="L15914" i="1"/>
  <c r="M15914" i="1"/>
  <c r="L15923" i="1"/>
  <c r="M15923" i="1"/>
  <c r="L15293" i="1"/>
  <c r="M15293" i="1"/>
  <c r="L15312" i="1"/>
  <c r="M15312" i="1"/>
  <c r="L15314" i="1"/>
  <c r="M15314" i="1"/>
  <c r="L15365" i="1"/>
  <c r="M15365" i="1"/>
  <c r="L15671" i="1"/>
  <c r="M15671" i="1"/>
  <c r="L15484" i="1"/>
  <c r="M15484" i="1"/>
  <c r="L15580" i="1"/>
  <c r="M15580" i="1"/>
  <c r="L15622" i="1"/>
  <c r="M15622" i="1"/>
  <c r="L15623" i="1"/>
  <c r="M15623" i="1"/>
  <c r="L15639" i="1"/>
  <c r="M15639" i="1"/>
  <c r="L15665" i="1"/>
  <c r="M15665" i="1"/>
  <c r="L15672" i="1"/>
  <c r="M15672" i="1"/>
  <c r="L15682" i="1"/>
  <c r="M15682" i="1"/>
  <c r="L15700" i="1"/>
  <c r="M15700" i="1"/>
  <c r="L15701" i="1"/>
  <c r="M15701" i="1"/>
  <c r="L15704" i="1"/>
  <c r="M15704" i="1"/>
  <c r="L15722" i="1"/>
  <c r="M15722" i="1"/>
  <c r="L15757" i="1"/>
  <c r="M15757" i="1"/>
  <c r="L15784" i="1"/>
  <c r="M15784" i="1"/>
  <c r="L15838" i="1"/>
  <c r="M15838" i="1"/>
  <c r="L15842" i="1"/>
  <c r="M15842" i="1"/>
  <c r="L15895" i="1"/>
  <c r="M15895" i="1"/>
  <c r="L15278" i="1"/>
  <c r="M15278" i="1"/>
  <c r="L15282" i="1"/>
  <c r="M15282" i="1"/>
  <c r="L15291" i="1"/>
  <c r="M15291" i="1"/>
  <c r="L15292" i="1"/>
  <c r="M15292" i="1"/>
  <c r="L15346" i="1"/>
  <c r="M15346" i="1"/>
  <c r="L15347" i="1"/>
  <c r="M15347" i="1"/>
  <c r="L15350" i="1"/>
  <c r="M15350" i="1"/>
  <c r="L15351" i="1"/>
  <c r="M15351" i="1"/>
  <c r="L15353" i="1"/>
  <c r="M15353" i="1"/>
  <c r="L15358" i="1"/>
  <c r="M15358" i="1"/>
  <c r="L15366" i="1"/>
  <c r="M15366" i="1"/>
  <c r="L15368" i="1"/>
  <c r="M15368" i="1"/>
  <c r="L15378" i="1"/>
  <c r="M15378" i="1"/>
  <c r="L15385" i="1"/>
  <c r="M15385" i="1"/>
  <c r="L15390" i="1"/>
  <c r="M15390" i="1"/>
  <c r="L15392" i="1"/>
  <c r="M15392" i="1"/>
  <c r="L15393" i="1"/>
  <c r="M15393" i="1"/>
  <c r="L15440" i="1"/>
  <c r="M15440" i="1"/>
  <c r="L15442" i="1"/>
  <c r="M15442" i="1"/>
  <c r="L15476" i="1"/>
  <c r="M15476" i="1"/>
  <c r="L15481" i="1"/>
  <c r="M15481" i="1"/>
  <c r="L15489" i="1"/>
  <c r="M15489" i="1"/>
  <c r="L15491" i="1"/>
  <c r="M15491" i="1"/>
  <c r="L15532" i="1"/>
  <c r="M15532" i="1"/>
  <c r="L15541" i="1"/>
  <c r="M15541" i="1"/>
  <c r="L15558" i="1"/>
  <c r="M15558" i="1"/>
  <c r="L15559" i="1"/>
  <c r="M15559" i="1"/>
  <c r="L15492" i="1"/>
  <c r="M15492" i="1"/>
  <c r="L15537" i="1"/>
  <c r="M15537" i="1"/>
  <c r="L15596" i="1"/>
  <c r="M15596" i="1"/>
  <c r="L15713" i="1"/>
  <c r="M15713" i="1"/>
  <c r="L15428" i="1"/>
  <c r="M15428" i="1"/>
  <c r="L15625" i="1"/>
  <c r="M15625" i="1"/>
  <c r="L15721" i="1"/>
  <c r="M15721" i="1"/>
  <c r="L15781" i="1"/>
  <c r="M15781" i="1"/>
  <c r="L15880" i="1"/>
  <c r="M15880" i="1"/>
  <c r="L15983" i="1"/>
  <c r="M15983" i="1"/>
  <c r="L15411" i="1"/>
  <c r="M15411" i="1"/>
  <c r="L15412" i="1"/>
  <c r="M15412" i="1"/>
  <c r="L15332" i="1"/>
  <c r="M15332" i="1"/>
  <c r="L15344" i="1"/>
  <c r="M15344" i="1"/>
  <c r="L15767" i="1"/>
  <c r="M15767" i="1"/>
  <c r="L16036" i="1"/>
  <c r="M16036" i="1"/>
  <c r="L15771" i="1"/>
  <c r="M15771" i="1"/>
  <c r="L15263" i="1"/>
  <c r="M15263" i="1"/>
  <c r="L15423" i="1"/>
  <c r="M15423" i="1"/>
  <c r="L15932" i="1"/>
  <c r="M15932" i="1"/>
  <c r="L15962" i="1"/>
  <c r="M15962" i="1"/>
  <c r="L15970" i="1"/>
  <c r="M15970" i="1"/>
  <c r="L15408" i="1"/>
  <c r="M15408" i="1"/>
  <c r="L15679" i="1"/>
  <c r="M15679" i="1"/>
  <c r="L15938" i="1"/>
  <c r="M15938" i="1"/>
  <c r="L16027" i="1"/>
  <c r="M16027" i="1"/>
  <c r="L16061" i="1"/>
  <c r="M16061" i="1"/>
  <c r="L16082" i="1"/>
  <c r="M16082" i="1"/>
  <c r="L16110" i="1"/>
  <c r="M16110" i="1"/>
  <c r="L16111" i="1"/>
  <c r="M16111" i="1"/>
  <c r="L16117" i="1"/>
  <c r="M16117" i="1"/>
  <c r="L16120" i="1"/>
  <c r="M16120" i="1"/>
  <c r="L16128" i="1"/>
  <c r="M16128" i="1"/>
  <c r="L15361" i="1"/>
  <c r="M15361" i="1"/>
  <c r="L15367" i="1"/>
  <c r="M15367" i="1"/>
  <c r="L15493" i="1"/>
  <c r="M15493" i="1"/>
  <c r="L15752" i="1"/>
  <c r="M15752" i="1"/>
  <c r="L15905" i="1"/>
  <c r="M15905" i="1"/>
  <c r="L15908" i="1"/>
  <c r="M15908" i="1"/>
  <c r="L15262" i="1"/>
  <c r="M15262" i="1"/>
  <c r="L15281" i="1"/>
  <c r="M15281" i="1"/>
  <c r="L15285" i="1"/>
  <c r="M15285" i="1"/>
  <c r="L15354" i="1"/>
  <c r="M15354" i="1"/>
  <c r="L15363" i="1"/>
  <c r="M15363" i="1"/>
  <c r="L15452" i="1"/>
  <c r="M15452" i="1"/>
  <c r="L15469" i="1"/>
  <c r="M15469" i="1"/>
  <c r="L15548" i="1"/>
  <c r="M15548" i="1"/>
  <c r="L15555" i="1"/>
  <c r="M15555" i="1"/>
  <c r="L15585" i="1"/>
  <c r="M15585" i="1"/>
  <c r="L15586" i="1"/>
  <c r="M15586" i="1"/>
  <c r="L15598" i="1"/>
  <c r="M15598" i="1"/>
  <c r="L15609" i="1"/>
  <c r="M15609" i="1"/>
  <c r="L15611" i="1"/>
  <c r="M15611" i="1"/>
  <c r="L15773" i="1"/>
  <c r="M15773" i="1"/>
  <c r="L15775" i="1"/>
  <c r="M15775" i="1"/>
  <c r="L15782" i="1"/>
  <c r="M15782" i="1"/>
  <c r="L15801" i="1"/>
  <c r="M15801" i="1"/>
  <c r="L15902" i="1"/>
  <c r="M15902" i="1"/>
  <c r="L15903" i="1"/>
  <c r="M15903" i="1"/>
  <c r="L15922" i="1"/>
  <c r="M15922" i="1"/>
  <c r="L15924" i="1"/>
  <c r="M15924" i="1"/>
  <c r="L15925" i="1"/>
  <c r="M15925" i="1"/>
  <c r="L15928" i="1"/>
  <c r="M15928" i="1"/>
  <c r="L15929" i="1"/>
  <c r="M15929" i="1"/>
  <c r="L15934" i="1"/>
  <c r="M15934" i="1"/>
  <c r="L15937" i="1"/>
  <c r="M15937" i="1"/>
  <c r="L15955" i="1"/>
  <c r="M15955" i="1"/>
  <c r="L15960" i="1"/>
  <c r="M15960" i="1"/>
  <c r="L15424" i="1"/>
  <c r="M15424" i="1"/>
  <c r="L16016" i="1"/>
  <c r="M16016" i="1"/>
  <c r="L16044" i="1"/>
  <c r="M16044" i="1"/>
  <c r="L16114" i="1"/>
  <c r="M16114" i="1"/>
  <c r="L16136" i="1"/>
  <c r="M16136" i="1"/>
  <c r="L16137" i="1"/>
  <c r="M16137" i="1"/>
  <c r="L16214" i="1"/>
  <c r="M16214" i="1"/>
  <c r="L16221" i="1"/>
  <c r="M16221" i="1"/>
  <c r="L16222" i="1"/>
  <c r="M16222" i="1"/>
  <c r="L15261" i="1"/>
  <c r="M15261" i="1"/>
  <c r="L15286" i="1"/>
  <c r="M15286" i="1"/>
  <c r="L16140" i="1"/>
  <c r="M16140" i="1"/>
  <c r="L16150" i="1"/>
  <c r="M16150" i="1"/>
  <c r="L16155" i="1"/>
  <c r="M16155" i="1"/>
  <c r="L16166" i="1"/>
  <c r="M16166" i="1"/>
  <c r="L16229" i="1"/>
  <c r="M16229" i="1"/>
  <c r="L16239" i="1"/>
  <c r="M16239" i="1"/>
  <c r="L16243" i="1"/>
  <c r="M16243" i="1"/>
  <c r="L15576" i="1"/>
  <c r="M15576" i="1"/>
  <c r="L15619" i="1"/>
  <c r="M15619" i="1"/>
  <c r="L15655" i="1"/>
  <c r="M15655" i="1"/>
  <c r="L15319" i="1"/>
  <c r="M15319" i="1"/>
  <c r="L15324" i="1"/>
  <c r="M15324" i="1"/>
  <c r="L15334" i="1"/>
  <c r="M15334" i="1"/>
  <c r="L15779" i="1"/>
  <c r="M15779" i="1"/>
  <c r="L15266" i="1"/>
  <c r="M15266" i="1"/>
  <c r="L15703" i="1"/>
  <c r="M15703" i="1"/>
  <c r="L15837" i="1"/>
  <c r="M15837" i="1"/>
  <c r="L15868" i="1"/>
  <c r="M15868" i="1"/>
  <c r="L15887" i="1"/>
  <c r="M15887" i="1"/>
  <c r="L16084" i="1"/>
  <c r="M16084" i="1"/>
  <c r="L15321" i="1"/>
  <c r="M15321" i="1"/>
  <c r="L15331" i="1"/>
  <c r="M15331" i="1"/>
  <c r="L15850" i="1"/>
  <c r="M15850" i="1"/>
  <c r="L15882" i="1"/>
  <c r="M15882" i="1"/>
  <c r="L16122" i="1"/>
  <c r="M16122" i="1"/>
  <c r="L15953" i="1"/>
  <c r="M15953" i="1"/>
  <c r="L15239" i="1"/>
  <c r="M15239" i="1"/>
  <c r="L15244" i="1"/>
  <c r="M15244" i="1"/>
  <c r="L15407" i="1"/>
  <c r="M15407" i="1"/>
  <c r="L15414" i="1"/>
  <c r="M15414" i="1"/>
  <c r="L15674" i="1"/>
  <c r="M15674" i="1"/>
  <c r="L15531" i="1"/>
  <c r="M15531" i="1"/>
  <c r="L15605" i="1"/>
  <c r="M15605" i="1"/>
  <c r="L15968" i="1"/>
  <c r="M15968" i="1"/>
  <c r="L15972" i="1"/>
  <c r="M15972" i="1"/>
  <c r="L15973" i="1"/>
  <c r="M15973" i="1"/>
  <c r="L15988" i="1"/>
  <c r="M15988" i="1"/>
  <c r="L15991" i="1"/>
  <c r="M15991" i="1"/>
  <c r="L15994" i="1"/>
  <c r="M15994" i="1"/>
  <c r="L16003" i="1"/>
  <c r="M16003" i="1"/>
  <c r="L16004" i="1"/>
  <c r="M16004" i="1"/>
  <c r="L16005" i="1"/>
  <c r="M16005" i="1"/>
  <c r="L16007" i="1"/>
  <c r="M16007" i="1"/>
  <c r="L16008" i="1"/>
  <c r="M16008" i="1"/>
  <c r="L16009" i="1"/>
  <c r="M16009" i="1"/>
  <c r="L16014" i="1"/>
  <c r="M16014" i="1"/>
  <c r="L16017" i="1"/>
  <c r="M16017" i="1"/>
  <c r="L16023" i="1"/>
  <c r="M16023" i="1"/>
  <c r="L16024" i="1"/>
  <c r="M16024" i="1"/>
  <c r="L16022" i="1"/>
  <c r="M16022" i="1"/>
  <c r="L16025" i="1"/>
  <c r="M16025" i="1"/>
  <c r="L16028" i="1"/>
  <c r="M16028" i="1"/>
  <c r="L15169" i="1"/>
  <c r="M15169" i="1"/>
  <c r="L15380" i="1"/>
  <c r="M15380" i="1"/>
  <c r="L15590" i="1"/>
  <c r="M15590" i="1"/>
  <c r="L15594" i="1"/>
  <c r="M15594" i="1"/>
  <c r="L15753" i="1"/>
  <c r="M15753" i="1"/>
  <c r="L15990" i="1"/>
  <c r="M15990" i="1"/>
  <c r="L15422" i="1"/>
  <c r="M15422" i="1"/>
  <c r="L15434" i="1"/>
  <c r="M15434" i="1"/>
  <c r="L15436" i="1"/>
  <c r="M15436" i="1"/>
  <c r="L15441" i="1"/>
  <c r="M15441" i="1"/>
  <c r="L15505" i="1"/>
  <c r="M15505" i="1"/>
  <c r="L15579" i="1"/>
  <c r="M15579" i="1"/>
  <c r="L15656" i="1"/>
  <c r="M15656" i="1"/>
  <c r="L15690" i="1"/>
  <c r="M15690" i="1"/>
  <c r="L15706" i="1"/>
  <c r="M15706" i="1"/>
  <c r="L15710" i="1"/>
  <c r="M15710" i="1"/>
  <c r="L15720" i="1"/>
  <c r="M15720" i="1"/>
  <c r="L15795" i="1"/>
  <c r="M15795" i="1"/>
  <c r="L15807" i="1"/>
  <c r="M15807" i="1"/>
  <c r="L15820" i="1"/>
  <c r="M15820" i="1"/>
  <c r="L15849" i="1"/>
  <c r="M15849" i="1"/>
  <c r="L15879" i="1"/>
  <c r="M15879" i="1"/>
  <c r="L15907" i="1"/>
  <c r="M15907" i="1"/>
  <c r="L15909" i="1"/>
  <c r="M15909" i="1"/>
  <c r="L16086" i="1"/>
  <c r="M16086" i="1"/>
  <c r="L16096" i="1"/>
  <c r="M16096" i="1"/>
  <c r="L16046" i="1"/>
  <c r="M16046" i="1"/>
  <c r="L16059" i="1"/>
  <c r="M16059" i="1"/>
  <c r="L16130" i="1"/>
  <c r="M16130" i="1"/>
  <c r="L16139" i="1"/>
  <c r="M16139" i="1"/>
  <c r="L16168" i="1"/>
  <c r="M16168" i="1"/>
  <c r="L16170" i="1"/>
  <c r="M16170" i="1"/>
  <c r="L15508" i="1"/>
  <c r="M15508" i="1"/>
  <c r="L15571" i="1"/>
  <c r="M15571" i="1"/>
  <c r="L15376" i="1"/>
  <c r="M15376" i="1"/>
  <c r="L15574" i="1"/>
  <c r="M15574" i="1"/>
  <c r="L15967" i="1"/>
  <c r="M15967" i="1"/>
  <c r="L15352" i="1"/>
  <c r="M15352" i="1"/>
  <c r="L15841" i="1"/>
  <c r="M15841" i="1"/>
  <c r="L16057" i="1"/>
  <c r="M16057" i="1"/>
  <c r="L16235" i="1"/>
  <c r="M16235" i="1"/>
  <c r="L15621" i="1"/>
  <c r="M15621" i="1"/>
  <c r="L15627" i="1"/>
  <c r="M15627" i="1"/>
  <c r="L16219" i="1"/>
  <c r="M16219" i="1"/>
  <c r="L16245" i="1"/>
  <c r="M16245" i="1"/>
  <c r="L16246" i="1"/>
  <c r="M16246" i="1"/>
  <c r="L15267" i="1"/>
  <c r="M15267" i="1"/>
  <c r="L15337" i="1"/>
  <c r="M15337" i="1"/>
  <c r="L15343" i="1"/>
  <c r="M15343" i="1"/>
  <c r="L15394" i="1"/>
  <c r="M15394" i="1"/>
  <c r="L15400" i="1"/>
  <c r="M15400" i="1"/>
  <c r="L15458" i="1"/>
  <c r="M15458" i="1"/>
  <c r="L15510" i="1"/>
  <c r="M15510" i="1"/>
  <c r="L15584" i="1"/>
  <c r="M15584" i="1"/>
  <c r="L15658" i="1"/>
  <c r="M15658" i="1"/>
  <c r="L15743" i="1"/>
  <c r="M15743" i="1"/>
  <c r="L15294" i="1"/>
  <c r="M15294" i="1"/>
  <c r="L15415" i="1"/>
  <c r="M15415" i="1"/>
  <c r="L15526" i="1"/>
  <c r="M15526" i="1"/>
  <c r="L15527" i="1"/>
  <c r="M15527" i="1"/>
  <c r="L15616" i="1"/>
  <c r="M15616" i="1"/>
  <c r="L15544" i="1"/>
  <c r="M15544" i="1"/>
  <c r="L15589" i="1"/>
  <c r="M15589" i="1"/>
  <c r="L15600" i="1"/>
  <c r="M15600" i="1"/>
  <c r="L15629" i="1"/>
  <c r="M15629" i="1"/>
  <c r="L15853" i="1"/>
  <c r="M15853" i="1"/>
  <c r="L15437" i="1"/>
  <c r="M15437" i="1"/>
  <c r="L15718" i="1"/>
  <c r="M15718" i="1"/>
  <c r="L15823" i="1"/>
  <c r="M15823" i="1"/>
  <c r="L15254" i="1"/>
  <c r="M15254" i="1"/>
  <c r="L16015" i="1"/>
  <c r="M16015" i="1"/>
  <c r="L16041" i="1"/>
  <c r="M16041" i="1"/>
  <c r="L16149" i="1"/>
  <c r="M16149" i="1"/>
  <c r="L16072" i="1"/>
  <c r="M16072" i="1"/>
  <c r="L16073" i="1"/>
  <c r="M16073" i="1"/>
  <c r="L16210" i="1"/>
  <c r="M16210" i="1"/>
  <c r="L16129" i="1"/>
  <c r="M16129" i="1"/>
  <c r="L16134" i="1"/>
  <c r="M16134" i="1"/>
  <c r="L16236" i="1"/>
  <c r="M16236" i="1"/>
  <c r="L16237" i="1"/>
  <c r="M16237" i="1"/>
  <c r="L15305" i="1"/>
  <c r="M15305" i="1"/>
  <c r="L15384" i="1"/>
  <c r="M15384" i="1"/>
  <c r="L15389" i="1"/>
  <c r="M15389" i="1"/>
  <c r="L15573" i="1"/>
  <c r="M15573" i="1"/>
  <c r="L15578" i="1"/>
  <c r="M15578" i="1"/>
  <c r="L15652" i="1"/>
  <c r="M15652" i="1"/>
  <c r="L16249" i="1"/>
  <c r="M16249" i="1"/>
  <c r="L16252" i="1"/>
  <c r="M16252" i="1"/>
  <c r="L16253" i="1"/>
  <c r="M16253" i="1"/>
  <c r="L16255" i="1"/>
  <c r="M16255" i="1"/>
  <c r="L16261" i="1"/>
  <c r="M16261" i="1"/>
  <c r="L16260" i="1"/>
  <c r="M16260" i="1"/>
  <c r="L15348" i="1"/>
  <c r="M15348" i="1"/>
  <c r="L15349" i="1"/>
  <c r="M15349" i="1"/>
  <c r="L15406" i="1"/>
  <c r="M15406" i="1"/>
  <c r="L15463" i="1"/>
  <c r="M15463" i="1"/>
  <c r="L15272" i="1"/>
  <c r="M15272" i="1"/>
  <c r="L15651" i="1"/>
  <c r="M15651" i="1"/>
  <c r="L15917" i="1"/>
  <c r="M15917" i="1"/>
  <c r="L15260" i="1"/>
  <c r="M15260" i="1"/>
  <c r="L15410" i="1"/>
  <c r="M15410" i="1"/>
  <c r="L15432" i="1"/>
  <c r="M15432" i="1"/>
  <c r="L15455" i="1"/>
  <c r="M15455" i="1"/>
  <c r="L15511" i="1"/>
  <c r="M15511" i="1"/>
  <c r="L15610" i="1"/>
  <c r="M15610" i="1"/>
  <c r="L15640" i="1"/>
  <c r="M15640" i="1"/>
  <c r="L15649" i="1"/>
  <c r="M15649" i="1"/>
  <c r="L15776" i="1"/>
  <c r="M15776" i="1"/>
  <c r="L15427" i="1"/>
  <c r="M15427" i="1"/>
  <c r="L15453" i="1"/>
  <c r="M15453" i="1"/>
  <c r="L15948" i="1"/>
  <c r="M15948" i="1"/>
  <c r="L15966" i="1"/>
  <c r="M15966" i="1"/>
  <c r="L16021" i="1"/>
  <c r="M16021" i="1"/>
  <c r="L16053" i="1"/>
  <c r="M16053" i="1"/>
  <c r="L16068" i="1"/>
  <c r="M16068" i="1"/>
  <c r="L16094" i="1"/>
  <c r="M16094" i="1"/>
  <c r="L15524" i="1"/>
  <c r="M15524" i="1"/>
  <c r="L15612" i="1"/>
  <c r="M15612" i="1"/>
  <c r="L15754" i="1"/>
  <c r="M15754" i="1"/>
  <c r="L15854" i="1"/>
  <c r="M15854" i="1"/>
  <c r="L15420" i="1"/>
  <c r="M15420" i="1"/>
  <c r="L15426" i="1"/>
  <c r="M15426" i="1"/>
  <c r="L15429" i="1"/>
  <c r="M15429" i="1"/>
  <c r="L15509" i="1"/>
  <c r="M15509" i="1"/>
  <c r="L15565" i="1"/>
  <c r="M15565" i="1"/>
  <c r="L15715" i="1"/>
  <c r="M15715" i="1"/>
  <c r="L15785" i="1"/>
  <c r="M15785" i="1"/>
  <c r="L15832" i="1"/>
  <c r="M15832" i="1"/>
  <c r="L15833" i="1"/>
  <c r="M15833" i="1"/>
  <c r="L15886" i="1"/>
  <c r="M15886" i="1"/>
  <c r="L16039" i="1"/>
  <c r="M16039" i="1"/>
  <c r="L16144" i="1"/>
  <c r="M16144" i="1"/>
  <c r="L16152" i="1"/>
  <c r="M16152" i="1"/>
  <c r="L16157" i="1"/>
  <c r="M16157" i="1"/>
  <c r="L16171" i="1"/>
  <c r="M16171" i="1"/>
  <c r="L16158" i="1"/>
  <c r="M16158" i="1"/>
  <c r="L15252" i="1"/>
  <c r="M15252" i="1"/>
  <c r="L15271" i="1"/>
  <c r="M15271" i="1"/>
  <c r="L15503" i="1"/>
  <c r="M15503" i="1"/>
  <c r="L15896" i="1"/>
  <c r="M15896" i="1"/>
  <c r="L15954" i="1"/>
  <c r="M15954" i="1"/>
  <c r="L16101" i="1"/>
  <c r="M16101" i="1"/>
  <c r="L16104" i="1"/>
  <c r="M16104" i="1"/>
  <c r="L15379" i="1"/>
  <c r="M15379" i="1"/>
  <c r="L15523" i="1"/>
  <c r="M15523" i="1"/>
  <c r="L15575" i="1"/>
  <c r="M15575" i="1"/>
  <c r="L15577" i="1"/>
  <c r="M15577" i="1"/>
  <c r="L15975" i="1"/>
  <c r="M15975" i="1"/>
  <c r="L15583" i="1"/>
  <c r="M15583" i="1"/>
  <c r="L16075" i="1"/>
  <c r="M16075" i="1"/>
  <c r="L16097" i="1"/>
  <c r="M16097" i="1"/>
  <c r="L16125" i="1"/>
  <c r="M16125" i="1"/>
  <c r="L16131" i="1"/>
  <c r="M16131" i="1"/>
  <c r="L16225" i="1"/>
  <c r="M16225" i="1"/>
  <c r="L16230" i="1"/>
  <c r="M16230" i="1"/>
  <c r="L16240" i="1"/>
  <c r="M16240" i="1"/>
  <c r="L16242" i="1"/>
  <c r="M16242" i="1"/>
  <c r="L15566" i="1"/>
  <c r="M15566" i="1"/>
  <c r="L15310" i="1"/>
  <c r="M15310" i="1"/>
  <c r="L15316" i="1"/>
  <c r="M15316" i="1"/>
  <c r="L15341" i="1"/>
  <c r="M15341" i="1"/>
  <c r="L15391" i="1"/>
  <c r="M15391" i="1"/>
  <c r="L15383" i="1"/>
  <c r="M15383" i="1"/>
  <c r="L15661" i="1"/>
  <c r="M15661" i="1"/>
  <c r="L15691" i="1"/>
  <c r="M15691" i="1"/>
  <c r="L15822" i="1"/>
  <c r="M15822" i="1"/>
  <c r="L15844" i="1"/>
  <c r="M15844" i="1"/>
  <c r="L15851" i="1"/>
  <c r="M15851" i="1"/>
  <c r="L15884" i="1"/>
  <c r="M15884" i="1"/>
  <c r="L15926" i="1"/>
  <c r="M15926" i="1"/>
  <c r="L15303" i="1"/>
  <c r="M15303" i="1"/>
  <c r="L15317" i="1"/>
  <c r="M15317" i="1"/>
  <c r="L15318" i="1"/>
  <c r="M15318" i="1"/>
  <c r="L15327" i="1"/>
  <c r="M15327" i="1"/>
  <c r="L15362" i="1"/>
  <c r="M15362" i="1"/>
  <c r="L15364" i="1"/>
  <c r="M15364" i="1"/>
  <c r="L15601" i="1"/>
  <c r="M15601" i="1"/>
  <c r="L16162" i="1"/>
  <c r="M16162" i="1"/>
  <c r="L16164" i="1"/>
  <c r="M16164" i="1"/>
  <c r="L16172" i="1"/>
  <c r="M16172" i="1"/>
  <c r="L15300" i="1"/>
  <c r="M15300" i="1"/>
  <c r="L15480" i="1"/>
  <c r="M15480" i="1"/>
  <c r="L15516" i="1"/>
  <c r="M15516" i="1"/>
  <c r="L15521" i="1"/>
  <c r="M15521" i="1"/>
  <c r="L15642" i="1"/>
  <c r="M15642" i="1"/>
  <c r="L15676" i="1"/>
  <c r="M15676" i="1"/>
  <c r="L15636" i="1"/>
  <c r="M15636" i="1"/>
  <c r="L15965" i="1"/>
  <c r="M15965" i="1"/>
  <c r="L15431" i="1"/>
  <c r="M15431" i="1"/>
  <c r="L15421" i="1"/>
  <c r="M15421" i="1"/>
  <c r="L15345" i="1"/>
  <c r="M15345" i="1"/>
  <c r="L15486" i="1"/>
  <c r="M15486" i="1"/>
  <c r="L15628" i="1"/>
  <c r="M15628" i="1"/>
  <c r="L15714" i="1"/>
  <c r="M15714" i="1"/>
  <c r="L15726" i="1"/>
  <c r="M15726" i="1"/>
  <c r="L15792" i="1"/>
  <c r="M15792" i="1"/>
  <c r="L15808" i="1"/>
  <c r="M15808" i="1"/>
  <c r="L15737" i="1"/>
  <c r="M15737" i="1"/>
  <c r="L15977" i="1"/>
  <c r="M15977" i="1"/>
  <c r="L15978" i="1"/>
  <c r="M15978" i="1"/>
  <c r="L16070" i="1"/>
  <c r="M16070" i="1"/>
  <c r="L16080" i="1"/>
  <c r="M16080" i="1"/>
  <c r="L15315" i="1"/>
  <c r="M15315" i="1"/>
  <c r="L15323" i="1"/>
  <c r="M15323" i="1"/>
  <c r="L15342" i="1"/>
  <c r="M15342" i="1"/>
  <c r="L15482" i="1"/>
  <c r="M15482" i="1"/>
  <c r="L15483" i="1"/>
  <c r="M15483" i="1"/>
  <c r="L15564" i="1"/>
  <c r="M15564" i="1"/>
  <c r="L15591" i="1"/>
  <c r="M15591" i="1"/>
  <c r="L15607" i="1"/>
  <c r="M15607" i="1"/>
  <c r="L15626" i="1"/>
  <c r="M15626" i="1"/>
  <c r="L15683" i="1"/>
  <c r="M15683" i="1"/>
  <c r="L15763" i="1"/>
  <c r="M15763" i="1"/>
  <c r="L15846" i="1"/>
  <c r="M15846" i="1"/>
  <c r="L15847" i="1"/>
  <c r="M15847" i="1"/>
  <c r="L15848" i="1"/>
  <c r="M15848" i="1"/>
  <c r="L15855" i="1"/>
  <c r="M15855" i="1"/>
  <c r="L16100" i="1"/>
  <c r="M16100" i="1"/>
  <c r="L15290" i="1"/>
  <c r="M15290" i="1"/>
  <c r="L15689" i="1"/>
  <c r="M15689" i="1"/>
  <c r="L15750" i="1"/>
  <c r="M15750" i="1"/>
  <c r="L15935" i="1"/>
  <c r="M15935" i="1"/>
  <c r="L15995" i="1"/>
  <c r="M15995" i="1"/>
  <c r="L16031" i="1"/>
  <c r="M16031" i="1"/>
  <c r="L16069" i="1"/>
  <c r="M16069" i="1"/>
  <c r="L15257" i="1"/>
  <c r="M15257" i="1"/>
  <c r="L15274" i="1"/>
  <c r="M15274" i="1"/>
  <c r="L15377" i="1"/>
  <c r="M15377" i="1"/>
  <c r="L15395" i="1"/>
  <c r="M15395" i="1"/>
  <c r="L15399" i="1"/>
  <c r="M15399" i="1"/>
  <c r="L15401" i="1"/>
  <c r="M15401" i="1"/>
  <c r="L15454" i="1"/>
  <c r="M15454" i="1"/>
  <c r="L15457" i="1"/>
  <c r="M15457" i="1"/>
  <c r="L15459" i="1"/>
  <c r="M15459" i="1"/>
  <c r="L15461" i="1"/>
  <c r="M15461" i="1"/>
  <c r="L15471" i="1"/>
  <c r="M15471" i="1"/>
  <c r="L15494" i="1"/>
  <c r="M15494" i="1"/>
  <c r="L15165" i="1"/>
  <c r="M15165" i="1"/>
  <c r="L15498" i="1"/>
  <c r="M15498" i="1"/>
  <c r="L15630" i="1"/>
  <c r="M15630" i="1"/>
  <c r="L15673" i="1"/>
  <c r="M15673" i="1"/>
  <c r="L15777" i="1"/>
  <c r="M15777" i="1"/>
  <c r="L15871" i="1"/>
  <c r="M15871" i="1"/>
  <c r="L16103" i="1"/>
  <c r="M16103" i="1"/>
  <c r="L15877" i="1"/>
  <c r="M15877" i="1"/>
  <c r="L15890" i="1"/>
  <c r="M15890" i="1"/>
  <c r="L16179" i="1"/>
  <c r="M16179" i="1"/>
  <c r="L16195" i="1"/>
  <c r="M16195" i="1"/>
  <c r="L16200" i="1"/>
  <c r="M16200" i="1"/>
  <c r="L16201" i="1"/>
  <c r="M16201" i="1"/>
  <c r="L16205" i="1"/>
  <c r="M16205" i="1"/>
  <c r="L16212" i="1"/>
  <c r="M16212" i="1"/>
  <c r="L16217" i="1"/>
  <c r="M16217" i="1"/>
  <c r="L16218" i="1"/>
  <c r="M16218" i="1"/>
  <c r="L15330" i="1"/>
  <c r="M15330" i="1"/>
  <c r="L15762" i="1"/>
  <c r="M15762" i="1"/>
  <c r="L16063" i="1"/>
  <c r="M16063" i="1"/>
  <c r="L16228" i="1"/>
  <c r="M16228" i="1"/>
  <c r="L15405" i="1"/>
  <c r="M15405" i="1"/>
  <c r="L16064" i="1"/>
  <c r="M16064" i="1"/>
  <c r="L16088" i="1"/>
  <c r="M16088" i="1"/>
  <c r="L15360" i="1"/>
  <c r="M15360" i="1"/>
  <c r="L15657" i="1"/>
  <c r="M15657" i="1"/>
  <c r="L15759" i="1"/>
  <c r="M15759" i="1"/>
  <c r="L15778" i="1"/>
  <c r="M15778" i="1"/>
  <c r="L15279" i="1"/>
  <c r="M15279" i="1"/>
  <c r="L15306" i="1"/>
  <c r="M15306" i="1"/>
  <c r="L15308" i="1"/>
  <c r="M15308" i="1"/>
  <c r="L15340" i="1"/>
  <c r="M15340" i="1"/>
  <c r="L15356" i="1"/>
  <c r="M15356" i="1"/>
  <c r="L15443" i="1"/>
  <c r="M15443" i="1"/>
  <c r="L15487" i="1"/>
  <c r="M15487" i="1"/>
  <c r="L15499" i="1"/>
  <c r="M15499" i="1"/>
  <c r="L15500" i="1"/>
  <c r="M15500" i="1"/>
  <c r="L15504" i="1"/>
  <c r="M15504" i="1"/>
  <c r="L15608" i="1"/>
  <c r="M15608" i="1"/>
  <c r="L15613" i="1"/>
  <c r="M15613" i="1"/>
  <c r="L15615" i="1"/>
  <c r="M15615" i="1"/>
  <c r="L15638" i="1"/>
  <c r="M15638" i="1"/>
  <c r="L15814" i="1"/>
  <c r="M15814" i="1"/>
  <c r="L15248" i="1"/>
  <c r="M15248" i="1"/>
  <c r="L15273" i="1"/>
  <c r="M15273" i="1"/>
  <c r="L15557" i="1"/>
  <c r="M15557" i="1"/>
  <c r="L15857" i="1"/>
  <c r="M15857" i="1"/>
  <c r="L16121" i="1"/>
  <c r="M16121" i="1"/>
  <c r="L15243" i="1"/>
  <c r="M15243" i="1"/>
  <c r="L15528" i="1"/>
  <c r="M15528" i="1"/>
  <c r="L15533" i="1"/>
  <c r="M15533" i="1"/>
  <c r="L15736" i="1"/>
  <c r="M15736" i="1"/>
  <c r="L15751" i="1"/>
  <c r="M15751" i="1"/>
  <c r="L15787" i="1"/>
  <c r="M15787" i="1"/>
  <c r="L15824" i="1"/>
  <c r="M15824" i="1"/>
  <c r="L15898" i="1"/>
  <c r="M15898" i="1"/>
  <c r="L15758" i="1"/>
  <c r="M15758" i="1"/>
  <c r="L16142" i="1"/>
  <c r="M16142" i="1"/>
  <c r="L16143" i="1"/>
  <c r="M16143" i="1"/>
  <c r="L15662" i="1"/>
  <c r="M15662" i="1"/>
  <c r="L15717" i="1"/>
  <c r="M15717" i="1"/>
  <c r="L15723" i="1"/>
  <c r="M15723" i="1"/>
  <c r="L15768" i="1"/>
  <c r="M15768" i="1"/>
  <c r="L15797" i="1"/>
  <c r="M15797" i="1"/>
  <c r="L15806" i="1"/>
  <c r="M15806" i="1"/>
  <c r="L15947" i="1"/>
  <c r="M15947" i="1"/>
  <c r="L15998" i="1"/>
  <c r="M15998" i="1"/>
  <c r="L16042" i="1"/>
  <c r="M16042" i="1"/>
  <c r="L16247" i="1"/>
  <c r="M16247" i="1"/>
  <c r="L16251" i="1"/>
  <c r="M16251" i="1"/>
  <c r="L16256" i="1"/>
  <c r="M16256" i="1"/>
  <c r="L16257" i="1"/>
  <c r="M16257" i="1"/>
  <c r="L16263" i="1"/>
  <c r="M16263" i="1"/>
  <c r="L15249" i="1"/>
  <c r="M15249" i="1"/>
  <c r="L15336" i="1"/>
  <c r="M15336" i="1"/>
  <c r="L15501" i="1"/>
  <c r="M15501" i="1"/>
  <c r="L15604" i="1"/>
  <c r="M15604" i="1"/>
  <c r="L15633" i="1"/>
  <c r="M15633" i="1"/>
  <c r="L15687" i="1"/>
  <c r="M15687" i="1"/>
  <c r="L15748" i="1"/>
  <c r="M15748" i="1"/>
  <c r="L15643" i="1"/>
  <c r="M15643" i="1"/>
  <c r="L15695" i="1"/>
  <c r="M15695" i="1"/>
  <c r="L15856" i="1"/>
  <c r="M15856" i="1"/>
  <c r="L15863" i="1"/>
  <c r="M15863" i="1"/>
  <c r="L15425" i="1"/>
  <c r="M15425" i="1"/>
  <c r="L15845" i="1"/>
  <c r="M15845" i="1"/>
  <c r="L15864" i="1"/>
  <c r="M15864" i="1"/>
  <c r="L15919" i="1"/>
  <c r="M15919" i="1"/>
  <c r="L15950" i="1"/>
  <c r="M15950" i="1"/>
  <c r="L15961" i="1"/>
  <c r="M15961" i="1"/>
  <c r="L15979" i="1"/>
  <c r="M15979" i="1"/>
  <c r="L15993" i="1"/>
  <c r="M15993" i="1"/>
  <c r="L16083" i="1"/>
  <c r="M16083" i="1"/>
  <c r="L16091" i="1"/>
  <c r="M16091" i="1"/>
  <c r="L16092" i="1"/>
  <c r="M16092" i="1"/>
  <c r="L16093" i="1"/>
  <c r="M16093" i="1"/>
  <c r="L16098" i="1"/>
  <c r="M16098" i="1"/>
  <c r="L15241" i="1"/>
  <c r="M15241" i="1"/>
  <c r="L15535" i="1"/>
  <c r="M15535" i="1"/>
  <c r="L15547" i="1"/>
  <c r="M15547" i="1"/>
  <c r="L16115" i="1"/>
  <c r="M16115" i="1"/>
  <c r="L16119" i="1"/>
  <c r="M16119" i="1"/>
  <c r="L15740" i="1"/>
  <c r="M15740" i="1"/>
  <c r="L15812" i="1"/>
  <c r="M15812" i="1"/>
  <c r="L15883" i="1"/>
  <c r="M15883" i="1"/>
  <c r="L15911" i="1"/>
  <c r="M15911" i="1"/>
  <c r="L16052" i="1"/>
  <c r="M16052" i="1"/>
  <c r="L16067" i="1"/>
  <c r="M16067" i="1"/>
  <c r="L16126" i="1"/>
  <c r="M16126" i="1"/>
  <c r="L15245" i="1"/>
  <c r="M15245" i="1"/>
  <c r="L15269" i="1"/>
  <c r="M15269" i="1"/>
  <c r="L15396" i="1"/>
  <c r="M15396" i="1"/>
  <c r="L15447" i="1"/>
  <c r="M15447" i="1"/>
  <c r="L15696" i="1"/>
  <c r="M15696" i="1"/>
  <c r="L15730" i="1"/>
  <c r="M15730" i="1"/>
  <c r="L15755" i="1"/>
  <c r="M15755" i="1"/>
  <c r="L15756" i="1"/>
  <c r="M15756" i="1"/>
  <c r="L15821" i="1"/>
  <c r="M15821" i="1"/>
  <c r="L15912" i="1"/>
  <c r="M15912" i="1"/>
  <c r="L15916" i="1"/>
  <c r="M15916" i="1"/>
  <c r="L15927" i="1"/>
  <c r="M15927" i="1"/>
  <c r="L15163" i="1"/>
  <c r="M15163" i="1"/>
  <c r="L15170" i="1"/>
  <c r="M15170" i="1"/>
  <c r="L15171" i="1"/>
  <c r="M15171" i="1"/>
  <c r="L15256" i="1"/>
  <c r="M15256" i="1"/>
  <c r="L15490" i="1"/>
  <c r="M15490" i="1"/>
  <c r="L15595" i="1"/>
  <c r="M15595" i="1"/>
  <c r="L15602" i="1"/>
  <c r="M15602" i="1"/>
  <c r="L15606" i="1"/>
  <c r="M15606" i="1"/>
  <c r="L15852" i="1"/>
  <c r="M15852" i="1"/>
  <c r="L15438" i="1"/>
  <c r="M15438" i="1"/>
  <c r="L15495" i="1"/>
  <c r="M15495" i="1"/>
  <c r="L16102" i="1"/>
  <c r="M16102" i="1"/>
  <c r="L16113" i="1"/>
  <c r="M16113" i="1"/>
  <c r="L15251" i="1"/>
  <c r="M15251" i="1"/>
  <c r="L15370" i="1"/>
  <c r="M15370" i="1"/>
  <c r="L15413" i="1"/>
  <c r="M15413" i="1"/>
  <c r="L15875" i="1"/>
  <c r="M15875" i="1"/>
  <c r="L16062" i="1"/>
  <c r="M16062" i="1"/>
  <c r="L16095" i="1"/>
  <c r="M16095" i="1"/>
  <c r="L16123" i="1"/>
  <c r="M16123" i="1"/>
  <c r="L16132" i="1"/>
  <c r="M16132" i="1"/>
  <c r="L16133" i="1"/>
  <c r="M16133" i="1"/>
  <c r="L16135" i="1"/>
  <c r="M16135" i="1"/>
  <c r="L16141" i="1"/>
  <c r="M16141" i="1"/>
  <c r="L16148" i="1"/>
  <c r="M16148" i="1"/>
  <c r="L15335" i="1"/>
  <c r="M15335" i="1"/>
  <c r="L15497" i="1"/>
  <c r="M15497" i="1"/>
  <c r="L15507" i="1"/>
  <c r="M15507" i="1"/>
  <c r="L15513" i="1"/>
  <c r="M15513" i="1"/>
  <c r="L15517" i="1"/>
  <c r="M15517" i="1"/>
  <c r="L15788" i="1"/>
  <c r="M15788" i="1"/>
  <c r="L15790" i="1"/>
  <c r="M15790" i="1"/>
  <c r="L15958" i="1"/>
  <c r="M15958" i="1"/>
  <c r="L15984" i="1"/>
  <c r="M15984" i="1"/>
  <c r="L15992" i="1"/>
  <c r="M15992" i="1"/>
  <c r="L16074" i="1"/>
  <c r="M16074" i="1"/>
  <c r="L16177" i="1"/>
  <c r="M16177" i="1"/>
  <c r="L16180" i="1"/>
  <c r="M16180" i="1"/>
  <c r="L16186" i="1"/>
  <c r="M16186" i="1"/>
  <c r="L16187" i="1"/>
  <c r="M16187" i="1"/>
  <c r="L15398" i="1"/>
  <c r="M15398" i="1"/>
  <c r="L15764" i="1"/>
  <c r="M15764" i="1"/>
  <c r="L15813" i="1"/>
  <c r="M15813" i="1"/>
  <c r="L15945" i="1"/>
  <c r="M15945" i="1"/>
  <c r="L16227" i="1"/>
  <c r="M16227" i="1"/>
  <c r="L16250" i="1"/>
  <c r="M16250" i="1"/>
  <c r="L16254" i="1"/>
  <c r="M16254" i="1"/>
  <c r="L15359" i="1"/>
  <c r="M15359" i="1"/>
  <c r="L15430" i="1"/>
  <c r="M15430" i="1"/>
  <c r="L15519" i="1"/>
  <c r="M15519" i="1"/>
  <c r="L15593" i="1"/>
  <c r="M15593" i="1"/>
  <c r="L15688" i="1"/>
  <c r="M15688" i="1"/>
  <c r="L15708" i="1"/>
  <c r="M15708" i="1"/>
  <c r="L15733" i="1"/>
  <c r="M15733" i="1"/>
  <c r="L15734" i="1"/>
  <c r="M15734" i="1"/>
  <c r="L15644" i="1"/>
  <c r="M15644" i="1"/>
  <c r="L15941" i="1"/>
  <c r="M15941" i="1"/>
  <c r="L15289" i="1"/>
  <c r="M15289" i="1"/>
  <c r="L15860" i="1"/>
  <c r="M15860" i="1"/>
  <c r="L15870" i="1"/>
  <c r="M15870" i="1"/>
  <c r="L15920" i="1"/>
  <c r="M15920" i="1"/>
  <c r="L15944" i="1"/>
  <c r="M15944" i="1"/>
  <c r="L15951" i="1"/>
  <c r="M15951" i="1"/>
  <c r="L15963" i="1"/>
  <c r="M15963" i="1"/>
  <c r="L16035" i="1"/>
  <c r="M16035" i="1"/>
  <c r="L15538" i="1"/>
  <c r="M15538" i="1"/>
  <c r="L15647" i="1"/>
  <c r="M15647" i="1"/>
  <c r="L15650" i="1"/>
  <c r="M15650" i="1"/>
  <c r="L15659" i="1"/>
  <c r="M15659" i="1"/>
  <c r="L15660" i="1"/>
  <c r="M15660" i="1"/>
  <c r="L15684" i="1"/>
  <c r="M15684" i="1"/>
  <c r="L15867" i="1"/>
  <c r="M15867" i="1"/>
  <c r="L15885" i="1"/>
  <c r="M15885" i="1"/>
  <c r="L15989" i="1"/>
  <c r="M15989" i="1"/>
  <c r="L16037" i="1"/>
  <c r="M16037" i="1"/>
  <c r="L16038" i="1"/>
  <c r="M16038" i="1"/>
  <c r="L16108" i="1"/>
  <c r="M16108" i="1"/>
  <c r="L15496" i="1"/>
  <c r="M15496" i="1"/>
  <c r="L15869" i="1"/>
  <c r="M15869" i="1"/>
  <c r="L16013" i="1"/>
  <c r="M16013" i="1"/>
  <c r="L16030" i="1"/>
  <c r="M16030" i="1"/>
  <c r="L16174" i="1"/>
  <c r="M16174" i="1"/>
  <c r="L15275" i="1"/>
  <c r="M15275" i="1"/>
  <c r="L15297" i="1"/>
  <c r="M15297" i="1"/>
  <c r="L15357" i="1"/>
  <c r="M15357" i="1"/>
  <c r="L15371" i="1"/>
  <c r="M15371" i="1"/>
  <c r="L15416" i="1"/>
  <c r="M15416" i="1"/>
  <c r="L15506" i="1"/>
  <c r="M15506" i="1"/>
  <c r="L15632" i="1"/>
  <c r="M15632" i="1"/>
  <c r="L15677" i="1"/>
  <c r="M15677" i="1"/>
  <c r="L15709" i="1"/>
  <c r="M15709" i="1"/>
  <c r="L15772" i="1"/>
  <c r="M15772" i="1"/>
  <c r="L15774" i="1"/>
  <c r="M15774" i="1"/>
  <c r="L15799" i="1"/>
  <c r="M15799" i="1"/>
  <c r="L15803" i="1"/>
  <c r="M15803" i="1"/>
  <c r="L15819" i="1"/>
  <c r="M15819" i="1"/>
  <c r="L15859" i="1"/>
  <c r="M15859" i="1"/>
  <c r="L15891" i="1"/>
  <c r="M15891" i="1"/>
  <c r="L16034" i="1"/>
  <c r="M16034" i="1"/>
  <c r="L16076" i="1"/>
  <c r="M16076" i="1"/>
  <c r="L16184" i="1"/>
  <c r="M16184" i="1"/>
  <c r="L16193" i="1"/>
  <c r="M16193" i="1"/>
  <c r="L16196" i="1"/>
  <c r="M16196" i="1"/>
  <c r="L16198" i="1"/>
  <c r="M16198" i="1"/>
  <c r="L16199" i="1"/>
  <c r="M16199" i="1"/>
  <c r="L16203" i="1"/>
  <c r="M16203" i="1"/>
  <c r="L16204" i="1"/>
  <c r="M16204" i="1"/>
  <c r="L16208" i="1"/>
  <c r="M16208" i="1"/>
  <c r="L16209" i="1"/>
  <c r="M16209" i="1"/>
  <c r="L16211" i="1"/>
  <c r="M16211" i="1"/>
  <c r="L16215" i="1"/>
  <c r="M16215" i="1"/>
  <c r="L16216" i="1"/>
  <c r="M16216" i="1"/>
  <c r="L15320" i="1"/>
  <c r="M15320" i="1"/>
  <c r="L16169" i="1"/>
  <c r="M16169" i="1"/>
  <c r="L16224" i="1"/>
  <c r="M16224" i="1"/>
  <c r="L16241" i="1"/>
  <c r="M16241" i="1"/>
  <c r="L15719" i="1"/>
  <c r="M15719" i="1"/>
  <c r="L15815" i="1"/>
  <c r="M15815" i="1"/>
  <c r="L16087" i="1"/>
  <c r="M16087" i="1"/>
  <c r="L16258" i="1"/>
  <c r="M16258" i="1"/>
  <c r="L16259" i="1"/>
  <c r="M16259" i="1"/>
  <c r="L16262" i="1"/>
  <c r="M16262" i="1"/>
  <c r="L15329" i="1"/>
  <c r="M15329" i="1"/>
  <c r="L15738" i="1"/>
  <c r="M15738" i="1"/>
  <c r="L15634" i="1"/>
  <c r="M15634" i="1"/>
  <c r="L15694" i="1"/>
  <c r="M15694" i="1"/>
  <c r="L15728" i="1"/>
  <c r="M15728" i="1"/>
  <c r="L15769" i="1"/>
  <c r="M15769" i="1"/>
  <c r="L15817" i="1"/>
  <c r="M15817" i="1"/>
  <c r="L15417" i="1"/>
  <c r="M15417" i="1"/>
  <c r="L15439" i="1"/>
  <c r="M15439" i="1"/>
  <c r="L15839" i="1"/>
  <c r="M15839" i="1"/>
  <c r="L15617" i="1"/>
  <c r="M15617" i="1"/>
  <c r="L15654" i="1"/>
  <c r="M15654" i="1"/>
  <c r="L15765" i="1"/>
  <c r="M15765" i="1"/>
  <c r="L15766" i="1"/>
  <c r="M15766" i="1"/>
  <c r="L15892" i="1"/>
  <c r="M15892" i="1"/>
  <c r="L15900" i="1"/>
  <c r="M15900" i="1"/>
  <c r="L15913" i="1"/>
  <c r="M15913" i="1"/>
  <c r="L15949" i="1"/>
  <c r="M15949" i="1"/>
  <c r="L16033" i="1"/>
  <c r="M16033" i="1"/>
  <c r="L16079" i="1"/>
  <c r="M16079" i="1"/>
  <c r="L15250" i="1"/>
  <c r="M15250" i="1"/>
  <c r="L15253" i="1"/>
  <c r="M15253" i="1"/>
  <c r="L15985" i="1"/>
  <c r="M15985" i="1"/>
  <c r="L16019" i="1"/>
  <c r="M16019" i="1"/>
  <c r="L16045" i="1"/>
  <c r="M16045" i="1"/>
  <c r="L16049" i="1"/>
  <c r="M16049" i="1"/>
  <c r="L16055" i="1"/>
  <c r="M16055" i="1"/>
  <c r="L15255" i="1"/>
  <c r="M15255" i="1"/>
  <c r="L15265" i="1"/>
  <c r="M15265" i="1"/>
  <c r="L15816" i="1"/>
  <c r="M15816" i="1"/>
  <c r="L15876" i="1"/>
  <c r="M15876" i="1"/>
  <c r="L15959" i="1"/>
  <c r="M15959" i="1"/>
  <c r="L15971" i="1"/>
  <c r="M15971" i="1"/>
  <c r="L16161" i="1"/>
  <c r="M16161" i="1"/>
  <c r="L16176" i="1"/>
  <c r="M16176" i="1"/>
  <c r="L16185" i="1"/>
  <c r="M16185" i="1"/>
  <c r="L16206" i="1"/>
  <c r="M16206" i="1"/>
  <c r="L16207" i="1"/>
  <c r="M16207" i="1"/>
  <c r="L15450" i="1"/>
  <c r="M15450" i="1"/>
  <c r="L15451" i="1"/>
  <c r="M15451" i="1"/>
  <c r="L16010" i="1"/>
  <c r="M16010" i="1"/>
  <c r="L16058" i="1"/>
  <c r="M16058" i="1"/>
  <c r="L16077" i="1"/>
  <c r="M16077" i="1"/>
  <c r="L16116" i="1"/>
  <c r="M16116" i="1"/>
  <c r="L15328" i="1"/>
  <c r="M15328" i="1"/>
  <c r="L15369" i="1"/>
  <c r="M15369" i="1"/>
  <c r="L15614" i="1"/>
  <c r="M15614" i="1"/>
  <c r="L15739" i="1"/>
  <c r="M15739" i="1"/>
  <c r="L15872" i="1"/>
  <c r="M15872" i="1"/>
  <c r="L15894" i="1"/>
  <c r="M15894" i="1"/>
  <c r="L15981" i="1"/>
  <c r="M15981" i="1"/>
  <c r="L15999" i="1"/>
  <c r="M15999" i="1"/>
  <c r="L16011" i="1"/>
  <c r="M16011" i="1"/>
  <c r="L16043" i="1"/>
  <c r="M16043" i="1"/>
  <c r="L16048" i="1"/>
  <c r="M16048" i="1"/>
  <c r="L16081" i="1"/>
  <c r="M16081" i="1"/>
  <c r="L16090" i="1"/>
  <c r="M16090" i="1"/>
  <c r="L15553" i="1"/>
  <c r="M15553" i="1"/>
  <c r="L15581" i="1"/>
  <c r="M15581" i="1"/>
  <c r="L15747" i="1"/>
  <c r="M15747" i="1"/>
  <c r="L15827" i="1"/>
  <c r="M15827" i="1"/>
  <c r="L15828" i="1"/>
  <c r="M15828" i="1"/>
  <c r="L15956" i="1"/>
  <c r="M15956" i="1"/>
  <c r="L16065" i="1"/>
  <c r="M16065" i="1"/>
  <c r="L16112" i="1"/>
  <c r="M16112" i="1"/>
  <c r="L15664" i="1"/>
  <c r="M15664" i="1"/>
  <c r="L15666" i="1"/>
  <c r="M15666" i="1"/>
  <c r="L15668" i="1"/>
  <c r="M15668" i="1"/>
  <c r="L15670" i="1"/>
  <c r="M15670" i="1"/>
  <c r="L15675" i="1"/>
  <c r="M15675" i="1"/>
  <c r="L15678" i="1"/>
  <c r="M15678" i="1"/>
  <c r="L15699" i="1"/>
  <c r="M15699" i="1"/>
  <c r="L15724" i="1"/>
  <c r="M15724" i="1"/>
  <c r="L15760" i="1"/>
  <c r="M15760" i="1"/>
  <c r="L15786" i="1"/>
  <c r="M15786" i="1"/>
  <c r="L15794" i="1"/>
  <c r="M15794" i="1"/>
  <c r="L15810" i="1"/>
  <c r="M15810" i="1"/>
  <c r="L15897" i="1"/>
  <c r="M15897" i="1"/>
  <c r="L15899" i="1"/>
  <c r="M15899" i="1"/>
  <c r="L16596" i="1"/>
  <c r="M16596" i="1"/>
  <c r="L16600" i="1"/>
  <c r="M16600" i="1"/>
  <c r="L16700" i="1"/>
  <c r="M16700" i="1"/>
  <c r="L16885" i="1"/>
  <c r="M16885" i="1"/>
  <c r="L16894" i="1"/>
  <c r="M16894" i="1"/>
  <c r="L17018" i="1"/>
  <c r="M17018" i="1"/>
  <c r="L16558" i="1"/>
  <c r="M16558" i="1"/>
  <c r="L16614" i="1"/>
  <c r="M16614" i="1"/>
  <c r="L16816" i="1"/>
  <c r="M16816" i="1"/>
  <c r="L16969" i="1"/>
  <c r="M16969" i="1"/>
  <c r="L16973" i="1"/>
  <c r="M16973" i="1"/>
  <c r="L17024" i="1"/>
  <c r="M17024" i="1"/>
  <c r="L17123" i="1"/>
  <c r="M17123" i="1"/>
  <c r="L17126" i="1"/>
  <c r="M17126" i="1"/>
  <c r="L17145" i="1"/>
  <c r="M17145" i="1"/>
  <c r="L17150" i="1"/>
  <c r="M17150" i="1"/>
  <c r="L16391" i="1"/>
  <c r="M16391" i="1"/>
  <c r="L16491" i="1"/>
  <c r="M16491" i="1"/>
  <c r="L16507" i="1"/>
  <c r="M16507" i="1"/>
  <c r="L16575" i="1"/>
  <c r="M16575" i="1"/>
  <c r="L16578" i="1"/>
  <c r="M16578" i="1"/>
  <c r="L16592" i="1"/>
  <c r="M16592" i="1"/>
  <c r="L16696" i="1"/>
  <c r="M16696" i="1"/>
  <c r="L16796" i="1"/>
  <c r="M16796" i="1"/>
  <c r="L16276" i="1"/>
  <c r="M16276" i="1"/>
  <c r="L16581" i="1"/>
  <c r="M16581" i="1"/>
  <c r="L16626" i="1"/>
  <c r="M16626" i="1"/>
  <c r="L16675" i="1"/>
  <c r="M16675" i="1"/>
  <c r="L16679" i="1"/>
  <c r="M16679" i="1"/>
  <c r="L16921" i="1"/>
  <c r="M16921" i="1"/>
  <c r="L16742" i="1"/>
  <c r="M16742" i="1"/>
  <c r="L16647" i="1"/>
  <c r="M16647" i="1"/>
  <c r="L16760" i="1"/>
  <c r="M16760" i="1"/>
  <c r="L17101" i="1"/>
  <c r="M17101" i="1"/>
  <c r="L16611" i="1"/>
  <c r="M16611" i="1"/>
  <c r="L17071" i="1"/>
  <c r="M17071" i="1"/>
  <c r="L16270" i="1"/>
  <c r="M16270" i="1"/>
  <c r="L16290" i="1"/>
  <c r="M16290" i="1"/>
  <c r="L16295" i="1"/>
  <c r="M16295" i="1"/>
  <c r="L16300" i="1"/>
  <c r="M16300" i="1"/>
  <c r="L16374" i="1"/>
  <c r="M16374" i="1"/>
  <c r="L16874" i="1"/>
  <c r="M16874" i="1"/>
  <c r="L16710" i="1"/>
  <c r="M16710" i="1"/>
  <c r="L17075" i="1"/>
  <c r="M17075" i="1"/>
  <c r="L16747" i="1"/>
  <c r="M16747" i="1"/>
  <c r="L16818" i="1"/>
  <c r="M16818" i="1"/>
  <c r="L16929" i="1"/>
  <c r="M16929" i="1"/>
  <c r="L16939" i="1"/>
  <c r="M16939" i="1"/>
  <c r="L16291" i="1"/>
  <c r="M16291" i="1"/>
  <c r="L16842" i="1"/>
  <c r="M16842" i="1"/>
  <c r="L16845" i="1"/>
  <c r="M16845" i="1"/>
  <c r="L16851" i="1"/>
  <c r="M16851" i="1"/>
  <c r="L16859" i="1"/>
  <c r="M16859" i="1"/>
  <c r="L16825" i="1"/>
  <c r="M16825" i="1"/>
  <c r="L16483" i="1"/>
  <c r="M16483" i="1"/>
  <c r="L16488" i="1"/>
  <c r="M16488" i="1"/>
  <c r="L16642" i="1"/>
  <c r="M16642" i="1"/>
  <c r="L16848" i="1"/>
  <c r="M16848" i="1"/>
  <c r="L16957" i="1"/>
  <c r="M16957" i="1"/>
  <c r="L16978" i="1"/>
  <c r="M16978" i="1"/>
  <c r="L16986" i="1"/>
  <c r="M16986" i="1"/>
  <c r="L16029" i="1"/>
  <c r="M16029" i="1"/>
  <c r="L16349" i="1"/>
  <c r="M16349" i="1"/>
  <c r="L16449" i="1"/>
  <c r="M16449" i="1"/>
  <c r="L16528" i="1"/>
  <c r="M16528" i="1"/>
  <c r="L16599" i="1"/>
  <c r="M16599" i="1"/>
  <c r="L16717" i="1"/>
  <c r="M16717" i="1"/>
  <c r="L16729" i="1"/>
  <c r="M16729" i="1"/>
  <c r="L16791" i="1"/>
  <c r="M16791" i="1"/>
  <c r="L16886" i="1"/>
  <c r="M16886" i="1"/>
  <c r="L16264" i="1"/>
  <c r="M16264" i="1"/>
  <c r="L16540" i="1"/>
  <c r="M16540" i="1"/>
  <c r="L16538" i="1"/>
  <c r="M16538" i="1"/>
  <c r="L16835" i="1"/>
  <c r="M16835" i="1"/>
  <c r="L17049" i="1"/>
  <c r="M17049" i="1"/>
  <c r="L16464" i="1"/>
  <c r="M16464" i="1"/>
  <c r="L16582" i="1"/>
  <c r="M16582" i="1"/>
  <c r="L16604" i="1"/>
  <c r="M16604" i="1"/>
  <c r="L16607" i="1"/>
  <c r="M16607" i="1"/>
  <c r="L16612" i="1"/>
  <c r="M16612" i="1"/>
  <c r="L17033" i="1"/>
  <c r="M17033" i="1"/>
  <c r="L17079" i="1"/>
  <c r="M17079" i="1"/>
  <c r="L16490" i="1"/>
  <c r="M16490" i="1"/>
  <c r="L16552" i="1"/>
  <c r="M16552" i="1"/>
  <c r="L16620" i="1"/>
  <c r="M16620" i="1"/>
  <c r="L16655" i="1"/>
  <c r="M16655" i="1"/>
  <c r="L17042" i="1"/>
  <c r="M17042" i="1"/>
  <c r="L16683" i="1"/>
  <c r="M16683" i="1"/>
  <c r="L16715" i="1"/>
  <c r="M16715" i="1"/>
  <c r="L16813" i="1"/>
  <c r="M16813" i="1"/>
  <c r="L17099" i="1"/>
  <c r="M17099" i="1"/>
  <c r="L16430" i="1"/>
  <c r="M16430" i="1"/>
  <c r="L16577" i="1"/>
  <c r="M16577" i="1"/>
  <c r="L16628" i="1"/>
  <c r="M16628" i="1"/>
  <c r="L16636" i="1"/>
  <c r="M16636" i="1"/>
  <c r="L17051" i="1"/>
  <c r="M17051" i="1"/>
  <c r="L17059" i="1"/>
  <c r="M17059" i="1"/>
  <c r="L16744" i="1"/>
  <c r="M16744" i="1"/>
  <c r="L16844" i="1"/>
  <c r="M16844" i="1"/>
  <c r="L17142" i="1"/>
  <c r="M17142" i="1"/>
  <c r="L16306" i="1"/>
  <c r="M16306" i="1"/>
  <c r="L16463" i="1"/>
  <c r="M16463" i="1"/>
  <c r="L16764" i="1"/>
  <c r="M16764" i="1"/>
  <c r="L16906" i="1"/>
  <c r="M16906" i="1"/>
  <c r="L16953" i="1"/>
  <c r="M16953" i="1"/>
  <c r="L16517" i="1"/>
  <c r="M16517" i="1"/>
  <c r="L16999" i="1"/>
  <c r="M16999" i="1"/>
  <c r="L16328" i="1"/>
  <c r="M16328" i="1"/>
  <c r="L16653" i="1"/>
  <c r="M16653" i="1"/>
  <c r="L16659" i="1"/>
  <c r="M16659" i="1"/>
  <c r="L16359" i="1"/>
  <c r="M16359" i="1"/>
  <c r="L16362" i="1"/>
  <c r="M16362" i="1"/>
  <c r="L16393" i="1"/>
  <c r="M16393" i="1"/>
  <c r="L16435" i="1"/>
  <c r="M16435" i="1"/>
  <c r="L16719" i="1"/>
  <c r="M16719" i="1"/>
  <c r="L16720" i="1"/>
  <c r="M16720" i="1"/>
  <c r="L17064" i="1"/>
  <c r="M17064" i="1"/>
  <c r="L17086" i="1"/>
  <c r="M17086" i="1"/>
  <c r="L16595" i="1"/>
  <c r="M16595" i="1"/>
  <c r="L16325" i="1"/>
  <c r="M16325" i="1"/>
  <c r="L16668" i="1"/>
  <c r="M16668" i="1"/>
  <c r="L16879" i="1"/>
  <c r="M16879" i="1"/>
  <c r="L16401" i="1"/>
  <c r="M16401" i="1"/>
  <c r="L16465" i="1"/>
  <c r="M16465" i="1"/>
  <c r="L16332" i="1"/>
  <c r="M16332" i="1"/>
  <c r="L16971" i="1"/>
  <c r="M16971" i="1"/>
  <c r="L16992" i="1"/>
  <c r="M16992" i="1"/>
  <c r="L16993" i="1"/>
  <c r="M16993" i="1"/>
  <c r="L16590" i="1"/>
  <c r="M16590" i="1"/>
  <c r="L16360" i="1"/>
  <c r="M16360" i="1"/>
  <c r="L16837" i="1"/>
  <c r="M16837" i="1"/>
  <c r="L16841" i="1"/>
  <c r="M16841" i="1"/>
  <c r="L17036" i="1"/>
  <c r="M17036" i="1"/>
  <c r="L17026" i="1"/>
  <c r="M17026" i="1"/>
  <c r="L16589" i="1"/>
  <c r="M16589" i="1"/>
  <c r="L16319" i="1"/>
  <c r="M16319" i="1"/>
  <c r="L16383" i="1"/>
  <c r="M16383" i="1"/>
  <c r="L17087" i="1"/>
  <c r="M17087" i="1"/>
  <c r="L17110" i="1"/>
  <c r="M17110" i="1"/>
  <c r="L17134" i="1"/>
  <c r="M17134" i="1"/>
  <c r="L17125" i="1"/>
  <c r="M17125" i="1"/>
  <c r="L16453" i="1"/>
  <c r="M16453" i="1"/>
  <c r="L16561" i="1"/>
  <c r="M16561" i="1"/>
  <c r="L16603" i="1"/>
  <c r="M16603" i="1"/>
  <c r="L16790" i="1"/>
  <c r="M16790" i="1"/>
  <c r="L16555" i="1"/>
  <c r="M16555" i="1"/>
  <c r="L16584" i="1"/>
  <c r="M16584" i="1"/>
  <c r="L16758" i="1"/>
  <c r="M16758" i="1"/>
  <c r="L16798" i="1"/>
  <c r="M16798" i="1"/>
  <c r="L16847" i="1"/>
  <c r="M16847" i="1"/>
  <c r="L16865" i="1"/>
  <c r="M16865" i="1"/>
  <c r="L17000" i="1"/>
  <c r="M17000" i="1"/>
  <c r="L17002" i="1"/>
  <c r="M17002" i="1"/>
  <c r="L16556" i="1"/>
  <c r="M16556" i="1"/>
  <c r="L16694" i="1"/>
  <c r="M16694" i="1"/>
  <c r="L16858" i="1"/>
  <c r="M16858" i="1"/>
  <c r="L16924" i="1"/>
  <c r="M16924" i="1"/>
  <c r="L16749" i="1"/>
  <c r="M16749" i="1"/>
  <c r="L16776" i="1"/>
  <c r="M16776" i="1"/>
  <c r="L16806" i="1"/>
  <c r="M16806" i="1"/>
  <c r="L16826" i="1"/>
  <c r="M16826" i="1"/>
  <c r="L16832" i="1"/>
  <c r="M16832" i="1"/>
  <c r="L16836" i="1"/>
  <c r="M16836" i="1"/>
  <c r="L16849" i="1"/>
  <c r="M16849" i="1"/>
  <c r="L16857" i="1"/>
  <c r="M16857" i="1"/>
  <c r="L16930" i="1"/>
  <c r="M16930" i="1"/>
  <c r="L16931" i="1"/>
  <c r="M16931" i="1"/>
  <c r="L17032" i="1"/>
  <c r="M17032" i="1"/>
  <c r="L17037" i="1"/>
  <c r="M17037" i="1"/>
  <c r="L17039" i="1"/>
  <c r="M17039" i="1"/>
  <c r="L17045" i="1"/>
  <c r="M17045" i="1"/>
  <c r="L17047" i="1"/>
  <c r="M17047" i="1"/>
  <c r="L16587" i="1"/>
  <c r="M16587" i="1"/>
  <c r="L16537" i="1"/>
  <c r="M16537" i="1"/>
  <c r="L16615" i="1"/>
  <c r="M16615" i="1"/>
  <c r="L16630" i="1"/>
  <c r="M16630" i="1"/>
  <c r="L16693" i="1"/>
  <c r="M16693" i="1"/>
  <c r="L16725" i="1"/>
  <c r="M16725" i="1"/>
  <c r="L16730" i="1"/>
  <c r="M16730" i="1"/>
  <c r="L16887" i="1"/>
  <c r="M16887" i="1"/>
  <c r="L16618" i="1"/>
  <c r="M16618" i="1"/>
  <c r="L16619" i="1"/>
  <c r="M16619" i="1"/>
  <c r="L16998" i="1"/>
  <c r="M16998" i="1"/>
  <c r="L17005" i="1"/>
  <c r="M17005" i="1"/>
  <c r="L17013" i="1"/>
  <c r="M17013" i="1"/>
  <c r="L16376" i="1"/>
  <c r="M16376" i="1"/>
  <c r="L16380" i="1"/>
  <c r="M16380" i="1"/>
  <c r="L16389" i="1"/>
  <c r="M16389" i="1"/>
  <c r="L16778" i="1"/>
  <c r="M16778" i="1"/>
  <c r="L16781" i="1"/>
  <c r="M16781" i="1"/>
  <c r="L16965" i="1"/>
  <c r="M16965" i="1"/>
  <c r="L17017" i="1"/>
  <c r="M17017" i="1"/>
  <c r="L17100" i="1"/>
  <c r="M17100" i="1"/>
  <c r="L16492" i="1"/>
  <c r="M16492" i="1"/>
  <c r="L16688" i="1"/>
  <c r="M16688" i="1"/>
  <c r="L16723" i="1"/>
  <c r="M16723" i="1"/>
  <c r="L16748" i="1"/>
  <c r="M16748" i="1"/>
  <c r="L16771" i="1"/>
  <c r="M16771" i="1"/>
  <c r="L16843" i="1"/>
  <c r="M16843" i="1"/>
  <c r="L16855" i="1"/>
  <c r="M16855" i="1"/>
  <c r="L16868" i="1"/>
  <c r="M16868" i="1"/>
  <c r="L17076" i="1"/>
  <c r="M17076" i="1"/>
  <c r="L17111" i="1"/>
  <c r="M17111" i="1"/>
  <c r="L16292" i="1"/>
  <c r="M16292" i="1"/>
  <c r="L16617" i="1"/>
  <c r="M16617" i="1"/>
  <c r="L17083" i="1"/>
  <c r="M17083" i="1"/>
  <c r="L16323" i="1"/>
  <c r="M16323" i="1"/>
  <c r="L16335" i="1"/>
  <c r="M16335" i="1"/>
  <c r="L16878" i="1"/>
  <c r="M16878" i="1"/>
  <c r="L16960" i="1"/>
  <c r="M16960" i="1"/>
  <c r="L16962" i="1"/>
  <c r="M16962" i="1"/>
  <c r="L16786" i="1"/>
  <c r="M16786" i="1"/>
  <c r="L16795" i="1"/>
  <c r="M16795" i="1"/>
  <c r="L16893" i="1"/>
  <c r="M16893" i="1"/>
  <c r="L16910" i="1"/>
  <c r="M16910" i="1"/>
  <c r="L17068" i="1"/>
  <c r="M17068" i="1"/>
  <c r="L16429" i="1"/>
  <c r="M16429" i="1"/>
  <c r="L16529" i="1"/>
  <c r="M16529" i="1"/>
  <c r="L16275" i="1"/>
  <c r="M16275" i="1"/>
  <c r="L16412" i="1"/>
  <c r="M16412" i="1"/>
  <c r="L16579" i="1"/>
  <c r="M16579" i="1"/>
  <c r="L16580" i="1"/>
  <c r="M16580" i="1"/>
  <c r="L16602" i="1"/>
  <c r="M16602" i="1"/>
  <c r="L16759" i="1"/>
  <c r="M16759" i="1"/>
  <c r="L16769" i="1"/>
  <c r="M16769" i="1"/>
  <c r="L16880" i="1"/>
  <c r="M16880" i="1"/>
  <c r="L16890" i="1"/>
  <c r="M16890" i="1"/>
  <c r="L16932" i="1"/>
  <c r="M16932" i="1"/>
  <c r="L16954" i="1"/>
  <c r="M16954" i="1"/>
  <c r="L16995" i="1"/>
  <c r="M16995" i="1"/>
  <c r="L16395" i="1"/>
  <c r="M16395" i="1"/>
  <c r="L16402" i="1"/>
  <c r="M16402" i="1"/>
  <c r="L16416" i="1"/>
  <c r="M16416" i="1"/>
  <c r="L16422" i="1"/>
  <c r="M16422" i="1"/>
  <c r="L16469" i="1"/>
  <c r="M16469" i="1"/>
  <c r="L16970" i="1"/>
  <c r="M16970" i="1"/>
  <c r="L16972" i="1"/>
  <c r="M16972" i="1"/>
  <c r="L16296" i="1"/>
  <c r="M16296" i="1"/>
  <c r="L16305" i="1"/>
  <c r="M16305" i="1"/>
  <c r="L16445" i="1"/>
  <c r="M16445" i="1"/>
  <c r="L16462" i="1"/>
  <c r="M16462" i="1"/>
  <c r="L16698" i="1"/>
  <c r="M16698" i="1"/>
  <c r="L16268" i="1"/>
  <c r="M16268" i="1"/>
  <c r="L16303" i="1"/>
  <c r="M16303" i="1"/>
  <c r="L16503" i="1"/>
  <c r="M16503" i="1"/>
  <c r="L16508" i="1"/>
  <c r="M16508" i="1"/>
  <c r="L16586" i="1"/>
  <c r="M16586" i="1"/>
  <c r="L16317" i="1"/>
  <c r="M16317" i="1"/>
  <c r="L16340" i="1"/>
  <c r="M16340" i="1"/>
  <c r="L16358" i="1"/>
  <c r="M16358" i="1"/>
  <c r="L16515" i="1"/>
  <c r="M16515" i="1"/>
  <c r="L16738" i="1"/>
  <c r="M16738" i="1"/>
  <c r="L16775" i="1"/>
  <c r="M16775" i="1"/>
  <c r="L16807" i="1"/>
  <c r="M16807" i="1"/>
  <c r="L16979" i="1"/>
  <c r="M16979" i="1"/>
  <c r="L16937" i="1"/>
  <c r="M16937" i="1"/>
  <c r="L17041" i="1"/>
  <c r="M17041" i="1"/>
  <c r="L16427" i="1"/>
  <c r="M16427" i="1"/>
  <c r="L17102" i="1"/>
  <c r="M17102" i="1"/>
  <c r="L17118" i="1"/>
  <c r="M17118" i="1"/>
  <c r="L16297" i="1"/>
  <c r="M16297" i="1"/>
  <c r="L16281" i="1"/>
  <c r="M16281" i="1"/>
  <c r="L16375" i="1"/>
  <c r="M16375" i="1"/>
  <c r="L16421" i="1"/>
  <c r="M16421" i="1"/>
  <c r="L16426" i="1"/>
  <c r="M16426" i="1"/>
  <c r="L16622" i="1"/>
  <c r="M16622" i="1"/>
  <c r="L16645" i="1"/>
  <c r="M16645" i="1"/>
  <c r="L16663" i="1"/>
  <c r="M16663" i="1"/>
  <c r="L16718" i="1"/>
  <c r="M16718" i="1"/>
  <c r="L16721" i="1"/>
  <c r="M16721" i="1"/>
  <c r="L16852" i="1"/>
  <c r="M16852" i="1"/>
  <c r="L16482" i="1"/>
  <c r="M16482" i="1"/>
  <c r="L16533" i="1"/>
  <c r="M16533" i="1"/>
  <c r="L16560" i="1"/>
  <c r="M16560" i="1"/>
  <c r="L17027" i="1"/>
  <c r="M17027" i="1"/>
  <c r="L16952" i="1"/>
  <c r="M16952" i="1"/>
  <c r="L17014" i="1"/>
  <c r="M17014" i="1"/>
  <c r="L17030" i="1"/>
  <c r="M17030" i="1"/>
  <c r="L16502" i="1"/>
  <c r="M16502" i="1"/>
  <c r="L16307" i="1"/>
  <c r="M16307" i="1"/>
  <c r="L16309" i="1"/>
  <c r="M16309" i="1"/>
  <c r="L16346" i="1"/>
  <c r="M16346" i="1"/>
  <c r="L16656" i="1"/>
  <c r="M16656" i="1"/>
  <c r="L16302" i="1"/>
  <c r="M16302" i="1"/>
  <c r="L16407" i="1"/>
  <c r="M16407" i="1"/>
  <c r="L17136" i="1"/>
  <c r="M17136" i="1"/>
  <c r="L17147" i="1"/>
  <c r="M17147" i="1"/>
  <c r="L16273" i="1"/>
  <c r="M16273" i="1"/>
  <c r="L16504" i="1"/>
  <c r="M16504" i="1"/>
  <c r="L16839" i="1"/>
  <c r="M16839" i="1"/>
  <c r="L16752" i="1"/>
  <c r="M16752" i="1"/>
  <c r="L16774" i="1"/>
  <c r="M16774" i="1"/>
  <c r="L16370" i="1"/>
  <c r="M16370" i="1"/>
  <c r="L16473" i="1"/>
  <c r="M16473" i="1"/>
  <c r="L16633" i="1"/>
  <c r="M16633" i="1"/>
  <c r="L16634" i="1"/>
  <c r="M16634" i="1"/>
  <c r="L16750" i="1"/>
  <c r="M16750" i="1"/>
  <c r="L16440" i="1"/>
  <c r="M16440" i="1"/>
  <c r="L16559" i="1"/>
  <c r="M16559" i="1"/>
  <c r="L17034" i="1"/>
  <c r="M17034" i="1"/>
  <c r="L17035" i="1"/>
  <c r="M17035" i="1"/>
  <c r="L16308" i="1"/>
  <c r="M16308" i="1"/>
  <c r="L16406" i="1"/>
  <c r="M16406" i="1"/>
  <c r="L16498" i="1"/>
  <c r="M16498" i="1"/>
  <c r="L16546" i="1"/>
  <c r="M16546" i="1"/>
  <c r="L16660" i="1"/>
  <c r="M16660" i="1"/>
  <c r="L16699" i="1"/>
  <c r="M16699" i="1"/>
  <c r="L16963" i="1"/>
  <c r="M16963" i="1"/>
  <c r="L16964" i="1"/>
  <c r="M16964" i="1"/>
  <c r="L16994" i="1"/>
  <c r="M16994" i="1"/>
  <c r="L16318" i="1"/>
  <c r="M16318" i="1"/>
  <c r="L17055" i="1"/>
  <c r="M17055" i="1"/>
  <c r="L16562" i="1"/>
  <c r="M16562" i="1"/>
  <c r="L16819" i="1"/>
  <c r="M16819" i="1"/>
  <c r="L16838" i="1"/>
  <c r="M16838" i="1"/>
  <c r="L16889" i="1"/>
  <c r="M16889" i="1"/>
  <c r="L16274" i="1"/>
  <c r="M16274" i="1"/>
  <c r="L16903" i="1"/>
  <c r="M16903" i="1"/>
  <c r="L16794" i="1"/>
  <c r="M16794" i="1"/>
  <c r="L16854" i="1"/>
  <c r="M16854" i="1"/>
  <c r="L17004" i="1"/>
  <c r="M17004" i="1"/>
  <c r="L16471" i="1"/>
  <c r="M16471" i="1"/>
  <c r="L16706" i="1"/>
  <c r="M16706" i="1"/>
  <c r="L17048" i="1"/>
  <c r="M17048" i="1"/>
  <c r="L16670" i="1"/>
  <c r="M16670" i="1"/>
  <c r="L16765" i="1"/>
  <c r="M16765" i="1"/>
  <c r="L17012" i="1"/>
  <c r="M17012" i="1"/>
  <c r="L17019" i="1"/>
  <c r="M17019" i="1"/>
  <c r="L16344" i="1"/>
  <c r="M16344" i="1"/>
  <c r="L16451" i="1"/>
  <c r="M16451" i="1"/>
  <c r="L16496" i="1"/>
  <c r="M16496" i="1"/>
  <c r="L16882" i="1"/>
  <c r="M16882" i="1"/>
  <c r="L17092" i="1"/>
  <c r="M17092" i="1"/>
  <c r="L17094" i="1"/>
  <c r="M17094" i="1"/>
  <c r="L16609" i="1"/>
  <c r="M16609" i="1"/>
  <c r="L16810" i="1"/>
  <c r="M16810" i="1"/>
  <c r="L16817" i="1"/>
  <c r="M16817" i="1"/>
  <c r="L16933" i="1"/>
  <c r="M16933" i="1"/>
  <c r="L16288" i="1"/>
  <c r="M16288" i="1"/>
  <c r="L16411" i="1"/>
  <c r="M16411" i="1"/>
  <c r="L16425" i="1"/>
  <c r="M16425" i="1"/>
  <c r="L16315" i="1"/>
  <c r="M16315" i="1"/>
  <c r="L16672" i="1"/>
  <c r="M16672" i="1"/>
  <c r="L16686" i="1"/>
  <c r="M16686" i="1"/>
  <c r="L16714" i="1"/>
  <c r="M16714" i="1"/>
  <c r="L16785" i="1"/>
  <c r="M16785" i="1"/>
  <c r="L16905" i="1"/>
  <c r="M16905" i="1"/>
  <c r="L16959" i="1"/>
  <c r="M16959" i="1"/>
  <c r="L16918" i="1"/>
  <c r="M16918" i="1"/>
  <c r="L16269" i="1"/>
  <c r="M16269" i="1"/>
  <c r="L16285" i="1"/>
  <c r="M16285" i="1"/>
  <c r="L16293" i="1"/>
  <c r="M16293" i="1"/>
  <c r="L16356" i="1"/>
  <c r="M16356" i="1"/>
  <c r="L16384" i="1"/>
  <c r="M16384" i="1"/>
  <c r="L16486" i="1"/>
  <c r="M16486" i="1"/>
  <c r="L16648" i="1"/>
  <c r="M16648" i="1"/>
  <c r="L16650" i="1"/>
  <c r="M16650" i="1"/>
  <c r="L16927" i="1"/>
  <c r="M16927" i="1"/>
  <c r="L16984" i="1"/>
  <c r="M16984" i="1"/>
  <c r="L16985" i="1"/>
  <c r="M16985" i="1"/>
  <c r="L16989" i="1"/>
  <c r="M16989" i="1"/>
  <c r="L16583" i="1"/>
  <c r="M16583" i="1"/>
  <c r="L16651" i="1"/>
  <c r="M16651" i="1"/>
  <c r="L17008" i="1"/>
  <c r="M17008" i="1"/>
  <c r="L17016" i="1"/>
  <c r="M17016" i="1"/>
  <c r="L16352" i="1"/>
  <c r="M16352" i="1"/>
  <c r="L16439" i="1"/>
  <c r="M16439" i="1"/>
  <c r="L16441" i="1"/>
  <c r="M16441" i="1"/>
  <c r="L16299" i="1"/>
  <c r="M16299" i="1"/>
  <c r="L16329" i="1"/>
  <c r="M16329" i="1"/>
  <c r="L16418" i="1"/>
  <c r="M16418" i="1"/>
  <c r="L16456" i="1"/>
  <c r="M16456" i="1"/>
  <c r="L16461" i="1"/>
  <c r="M16461" i="1"/>
  <c r="L16539" i="1"/>
  <c r="M16539" i="1"/>
  <c r="L17135" i="1"/>
  <c r="M17135" i="1"/>
  <c r="L16397" i="1"/>
  <c r="M16397" i="1"/>
  <c r="L16400" i="1"/>
  <c r="M16400" i="1"/>
  <c r="L16809" i="1"/>
  <c r="M16809" i="1"/>
  <c r="L16983" i="1"/>
  <c r="M16983" i="1"/>
  <c r="L16996" i="1"/>
  <c r="M16996" i="1"/>
  <c r="L16501" i="1"/>
  <c r="M16501" i="1"/>
  <c r="L16597" i="1"/>
  <c r="M16597" i="1"/>
  <c r="L16757" i="1"/>
  <c r="M16757" i="1"/>
  <c r="L16802" i="1"/>
  <c r="M16802" i="1"/>
  <c r="L16304" i="1"/>
  <c r="M16304" i="1"/>
  <c r="L16534" i="1"/>
  <c r="M16534" i="1"/>
  <c r="L16625" i="1"/>
  <c r="M16625" i="1"/>
  <c r="L17107" i="1"/>
  <c r="M17107" i="1"/>
  <c r="L16638" i="1"/>
  <c r="M16638" i="1"/>
  <c r="L16367" i="1"/>
  <c r="M16367" i="1"/>
  <c r="L17072" i="1"/>
  <c r="M17072" i="1"/>
  <c r="L17080" i="1"/>
  <c r="M17080" i="1"/>
  <c r="L17082" i="1"/>
  <c r="M17082" i="1"/>
  <c r="L17095" i="1"/>
  <c r="M17095" i="1"/>
  <c r="L17105" i="1"/>
  <c r="M17105" i="1"/>
  <c r="L17130" i="1"/>
  <c r="M17130" i="1"/>
  <c r="L16448" i="1"/>
  <c r="M16448" i="1"/>
  <c r="L16460" i="1"/>
  <c r="M16460" i="1"/>
  <c r="L16500" i="1"/>
  <c r="M16500" i="1"/>
  <c r="L16518" i="1"/>
  <c r="M16518" i="1"/>
  <c r="L16521" i="1"/>
  <c r="M16521" i="1"/>
  <c r="L16373" i="1"/>
  <c r="M16373" i="1"/>
  <c r="L16554" i="1"/>
  <c r="M16554" i="1"/>
  <c r="L17006" i="1"/>
  <c r="M17006" i="1"/>
  <c r="L16732" i="1"/>
  <c r="M16732" i="1"/>
  <c r="L16946" i="1"/>
  <c r="M16946" i="1"/>
  <c r="L16337" i="1"/>
  <c r="M16337" i="1"/>
  <c r="L16338" i="1"/>
  <c r="M16338" i="1"/>
  <c r="L16468" i="1"/>
  <c r="M16468" i="1"/>
  <c r="L16476" i="1"/>
  <c r="M16476" i="1"/>
  <c r="L16494" i="1"/>
  <c r="M16494" i="1"/>
  <c r="L16565" i="1"/>
  <c r="M16565" i="1"/>
  <c r="L16624" i="1"/>
  <c r="M16624" i="1"/>
  <c r="L16637" i="1"/>
  <c r="M16637" i="1"/>
  <c r="L16671" i="1"/>
  <c r="M16671" i="1"/>
  <c r="L16477" i="1"/>
  <c r="M16477" i="1"/>
  <c r="L16523" i="1"/>
  <c r="M16523" i="1"/>
  <c r="L16610" i="1"/>
  <c r="M16610" i="1"/>
  <c r="L16722" i="1"/>
  <c r="M16722" i="1"/>
  <c r="L16967" i="1"/>
  <c r="M16967" i="1"/>
  <c r="L17053" i="1"/>
  <c r="M17053" i="1"/>
  <c r="L17085" i="1"/>
  <c r="M17085" i="1"/>
  <c r="L16271" i="1"/>
  <c r="M16271" i="1"/>
  <c r="L16938" i="1"/>
  <c r="M16938" i="1"/>
  <c r="L17132" i="1"/>
  <c r="M17132" i="1"/>
  <c r="L17140" i="1"/>
  <c r="M17140" i="1"/>
  <c r="L16948" i="1"/>
  <c r="M16948" i="1"/>
  <c r="L16935" i="1"/>
  <c r="M16935" i="1"/>
  <c r="L16466" i="1"/>
  <c r="M16466" i="1"/>
  <c r="L16510" i="1"/>
  <c r="M16510" i="1"/>
  <c r="L16767" i="1"/>
  <c r="M16767" i="1"/>
  <c r="L16850" i="1"/>
  <c r="M16850" i="1"/>
  <c r="L16901" i="1"/>
  <c r="M16901" i="1"/>
  <c r="L17028" i="1"/>
  <c r="M17028" i="1"/>
  <c r="L16339" i="1"/>
  <c r="M16339" i="1"/>
  <c r="L16341" i="1"/>
  <c r="M16341" i="1"/>
  <c r="L16442" i="1"/>
  <c r="M16442" i="1"/>
  <c r="L17029" i="1"/>
  <c r="M17029" i="1"/>
  <c r="L16351" i="1"/>
  <c r="M16351" i="1"/>
  <c r="L16474" i="1"/>
  <c r="M16474" i="1"/>
  <c r="L16557" i="1"/>
  <c r="M16557" i="1"/>
  <c r="L16593" i="1"/>
  <c r="M16593" i="1"/>
  <c r="L16766" i="1"/>
  <c r="M16766" i="1"/>
  <c r="L16777" i="1"/>
  <c r="M16777" i="1"/>
  <c r="L16856" i="1"/>
  <c r="M16856" i="1"/>
  <c r="L16863" i="1"/>
  <c r="M16863" i="1"/>
  <c r="L16913" i="1"/>
  <c r="M16913" i="1"/>
  <c r="L16920" i="1"/>
  <c r="M16920" i="1"/>
  <c r="L16976" i="1"/>
  <c r="M16976" i="1"/>
  <c r="L16530" i="1"/>
  <c r="M16530" i="1"/>
  <c r="L16531" i="1"/>
  <c r="M16531" i="1"/>
  <c r="L16654" i="1"/>
  <c r="M16654" i="1"/>
  <c r="L16368" i="1"/>
  <c r="M16368" i="1"/>
  <c r="L16423" i="1"/>
  <c r="M16423" i="1"/>
  <c r="L16519" i="1"/>
  <c r="M16519" i="1"/>
  <c r="L16570" i="1"/>
  <c r="M16570" i="1"/>
  <c r="L16674" i="1"/>
  <c r="M16674" i="1"/>
  <c r="L16711" i="1"/>
  <c r="M16711" i="1"/>
  <c r="L16968" i="1"/>
  <c r="M16968" i="1"/>
  <c r="L16811" i="1"/>
  <c r="M16811" i="1"/>
  <c r="L17046" i="1"/>
  <c r="M17046" i="1"/>
  <c r="L17081" i="1"/>
  <c r="M17081" i="1"/>
  <c r="L16265" i="1"/>
  <c r="M16265" i="1"/>
  <c r="L16326" i="1"/>
  <c r="M16326" i="1"/>
  <c r="L17116" i="1"/>
  <c r="M17116" i="1"/>
  <c r="L16348" i="1"/>
  <c r="M16348" i="1"/>
  <c r="L16535" i="1"/>
  <c r="M16535" i="1"/>
  <c r="L16822" i="1"/>
  <c r="M16822" i="1"/>
  <c r="L16866" i="1"/>
  <c r="M16866" i="1"/>
  <c r="L16487" i="1"/>
  <c r="M16487" i="1"/>
  <c r="L16277" i="1"/>
  <c r="M16277" i="1"/>
  <c r="L16457" i="1"/>
  <c r="M16457" i="1"/>
  <c r="L16506" i="1"/>
  <c r="M16506" i="1"/>
  <c r="L16336" i="1"/>
  <c r="M16336" i="1"/>
  <c r="L16943" i="1"/>
  <c r="M16943" i="1"/>
  <c r="L16345" i="1"/>
  <c r="M16345" i="1"/>
  <c r="L16485" i="1"/>
  <c r="M16485" i="1"/>
  <c r="L16834" i="1"/>
  <c r="M16834" i="1"/>
  <c r="L16864" i="1"/>
  <c r="M16864" i="1"/>
  <c r="L16867" i="1"/>
  <c r="M16867" i="1"/>
  <c r="L16872" i="1"/>
  <c r="M16872" i="1"/>
  <c r="L16916" i="1"/>
  <c r="M16916" i="1"/>
  <c r="L17057" i="1"/>
  <c r="M17057" i="1"/>
  <c r="L17097" i="1"/>
  <c r="M17097" i="1"/>
  <c r="L16321" i="1"/>
  <c r="M16321" i="1"/>
  <c r="L16324" i="1"/>
  <c r="M16324" i="1"/>
  <c r="L16377" i="1"/>
  <c r="M16377" i="1"/>
  <c r="L16635" i="1"/>
  <c r="M16635" i="1"/>
  <c r="L16641" i="1"/>
  <c r="M16641" i="1"/>
  <c r="L17044" i="1"/>
  <c r="M17044" i="1"/>
  <c r="L17061" i="1"/>
  <c r="M17061" i="1"/>
  <c r="L17066" i="1"/>
  <c r="M17066" i="1"/>
  <c r="L17106" i="1"/>
  <c r="M17106" i="1"/>
  <c r="L16665" i="1"/>
  <c r="M16665" i="1"/>
  <c r="L16666" i="1"/>
  <c r="M16666" i="1"/>
  <c r="L16470" i="1"/>
  <c r="M16470" i="1"/>
  <c r="L16536" i="1"/>
  <c r="M16536" i="1"/>
  <c r="L16541" i="1"/>
  <c r="M16541" i="1"/>
  <c r="L16544" i="1"/>
  <c r="M16544" i="1"/>
  <c r="L16548" i="1"/>
  <c r="M16548" i="1"/>
  <c r="L16549" i="1"/>
  <c r="M16549" i="1"/>
  <c r="L16684" i="1"/>
  <c r="M16684" i="1"/>
  <c r="L17070" i="1"/>
  <c r="M17070" i="1"/>
  <c r="L17138" i="1"/>
  <c r="M17138" i="1"/>
  <c r="L16479" i="1"/>
  <c r="M16479" i="1"/>
  <c r="L16527" i="1"/>
  <c r="M16527" i="1"/>
  <c r="L16800" i="1"/>
  <c r="M16800" i="1"/>
  <c r="L16803" i="1"/>
  <c r="M16803" i="1"/>
  <c r="L16808" i="1"/>
  <c r="M16808" i="1"/>
  <c r="L16812" i="1"/>
  <c r="M16812" i="1"/>
  <c r="L16815" i="1"/>
  <c r="M16815" i="1"/>
  <c r="L16283" i="1"/>
  <c r="M16283" i="1"/>
  <c r="L16436" i="1"/>
  <c r="M16436" i="1"/>
  <c r="L16566" i="1"/>
  <c r="M16566" i="1"/>
  <c r="L16497" i="1"/>
  <c r="M16497" i="1"/>
  <c r="L16898" i="1"/>
  <c r="M16898" i="1"/>
  <c r="L17010" i="1"/>
  <c r="M17010" i="1"/>
  <c r="L16909" i="1"/>
  <c r="M16909" i="1"/>
  <c r="L16915" i="1"/>
  <c r="M16915" i="1"/>
  <c r="L17003" i="1"/>
  <c r="M17003" i="1"/>
  <c r="L16713" i="1"/>
  <c r="M16713" i="1"/>
  <c r="L16773" i="1"/>
  <c r="M16773" i="1"/>
  <c r="L16861" i="1"/>
  <c r="M16861" i="1"/>
  <c r="L16569" i="1"/>
  <c r="M16569" i="1"/>
  <c r="L16945" i="1"/>
  <c r="M16945" i="1"/>
  <c r="L17050" i="1"/>
  <c r="M17050" i="1"/>
  <c r="L17069" i="1"/>
  <c r="M17069" i="1"/>
  <c r="L17073" i="1"/>
  <c r="M17073" i="1"/>
  <c r="L16475" i="1"/>
  <c r="M16475" i="1"/>
  <c r="L16481" i="1"/>
  <c r="M16481" i="1"/>
  <c r="L16712" i="1"/>
  <c r="M16712" i="1"/>
  <c r="L16792" i="1"/>
  <c r="M16792" i="1"/>
  <c r="L16831" i="1"/>
  <c r="M16831" i="1"/>
  <c r="L17139" i="1"/>
  <c r="M17139" i="1"/>
  <c r="L17143" i="1"/>
  <c r="M17143" i="1"/>
  <c r="L17146" i="1"/>
  <c r="M17146" i="1"/>
  <c r="L17148" i="1"/>
  <c r="M17148" i="1"/>
  <c r="L16388" i="1"/>
  <c r="M16388" i="1"/>
  <c r="L16410" i="1"/>
  <c r="M16410" i="1"/>
  <c r="L16545" i="1"/>
  <c r="M16545" i="1"/>
  <c r="L16824" i="1"/>
  <c r="M16824" i="1"/>
  <c r="L16643" i="1"/>
  <c r="M16643" i="1"/>
  <c r="L16678" i="1"/>
  <c r="M16678" i="1"/>
  <c r="L16761" i="1"/>
  <c r="M16761" i="1"/>
  <c r="L16862" i="1"/>
  <c r="M16862" i="1"/>
  <c r="L16917" i="1"/>
  <c r="M16917" i="1"/>
  <c r="L16944" i="1"/>
  <c r="M16944" i="1"/>
  <c r="L16951" i="1"/>
  <c r="M16951" i="1"/>
  <c r="L16955" i="1"/>
  <c r="M16955" i="1"/>
  <c r="L16961" i="1"/>
  <c r="M16961" i="1"/>
  <c r="L16977" i="1"/>
  <c r="M16977" i="1"/>
  <c r="L16991" i="1"/>
  <c r="M16991" i="1"/>
  <c r="L16331" i="1"/>
  <c r="M16331" i="1"/>
  <c r="L16366" i="1"/>
  <c r="M16366" i="1"/>
  <c r="L16522" i="1"/>
  <c r="M16522" i="1"/>
  <c r="L16525" i="1"/>
  <c r="M16525" i="1"/>
  <c r="L16564" i="1"/>
  <c r="M16564" i="1"/>
  <c r="L16621" i="1"/>
  <c r="M16621" i="1"/>
  <c r="L16629" i="1"/>
  <c r="M16629" i="1"/>
  <c r="L16664" i="1"/>
  <c r="M16664" i="1"/>
  <c r="L16676" i="1"/>
  <c r="M16676" i="1"/>
  <c r="L16734" i="1"/>
  <c r="M16734" i="1"/>
  <c r="L16739" i="1"/>
  <c r="M16739" i="1"/>
  <c r="L16743" i="1"/>
  <c r="M16743" i="1"/>
  <c r="L16751" i="1"/>
  <c r="M16751" i="1"/>
  <c r="L16754" i="1"/>
  <c r="M16754" i="1"/>
  <c r="L16779" i="1"/>
  <c r="M16779" i="1"/>
  <c r="L16780" i="1"/>
  <c r="M16780" i="1"/>
  <c r="L16783" i="1"/>
  <c r="M16783" i="1"/>
  <c r="L16805" i="1"/>
  <c r="M16805" i="1"/>
  <c r="L16833" i="1"/>
  <c r="M16833" i="1"/>
  <c r="L16350" i="1"/>
  <c r="M16350" i="1"/>
  <c r="L16363" i="1"/>
  <c r="M16363" i="1"/>
  <c r="L16433" i="1"/>
  <c r="M16433" i="1"/>
  <c r="L16438" i="1"/>
  <c r="M16438" i="1"/>
  <c r="L16454" i="1"/>
  <c r="M16454" i="1"/>
  <c r="L16455" i="1"/>
  <c r="M16455" i="1"/>
  <c r="L16458" i="1"/>
  <c r="M16458" i="1"/>
  <c r="L16524" i="1"/>
  <c r="M16524" i="1"/>
  <c r="L16888" i="1"/>
  <c r="M16888" i="1"/>
  <c r="L16897" i="1"/>
  <c r="M16897" i="1"/>
  <c r="L16459" i="1"/>
  <c r="M16459" i="1"/>
  <c r="L16591" i="1"/>
  <c r="M16591" i="1"/>
  <c r="L16652" i="1"/>
  <c r="M16652" i="1"/>
  <c r="L16673" i="1"/>
  <c r="M16673" i="1"/>
  <c r="L16690" i="1"/>
  <c r="M16690" i="1"/>
  <c r="L16692" i="1"/>
  <c r="M16692" i="1"/>
  <c r="L17093" i="1"/>
  <c r="M17093" i="1"/>
  <c r="L16267" i="1"/>
  <c r="M16267" i="1"/>
  <c r="L16322" i="1"/>
  <c r="M16322" i="1"/>
  <c r="L16382" i="1"/>
  <c r="M16382" i="1"/>
  <c r="L16398" i="1"/>
  <c r="M16398" i="1"/>
  <c r="L16830" i="1"/>
  <c r="M16830" i="1"/>
  <c r="L16881" i="1"/>
  <c r="M16881" i="1"/>
  <c r="L17025" i="1"/>
  <c r="M17025" i="1"/>
  <c r="L17067" i="1"/>
  <c r="M17067" i="1"/>
  <c r="L17137" i="1"/>
  <c r="M17137" i="1"/>
  <c r="L17141" i="1"/>
  <c r="M17141" i="1"/>
  <c r="L16409" i="1"/>
  <c r="M16409" i="1"/>
  <c r="L16489" i="1"/>
  <c r="M16489" i="1"/>
  <c r="L16509" i="1"/>
  <c r="M16509" i="1"/>
  <c r="L16574" i="1"/>
  <c r="M16574" i="1"/>
  <c r="L16606" i="1"/>
  <c r="M16606" i="1"/>
  <c r="L16997" i="1"/>
  <c r="M16997" i="1"/>
  <c r="L17022" i="1"/>
  <c r="M17022" i="1"/>
  <c r="L16316" i="1"/>
  <c r="M16316" i="1"/>
  <c r="L16576" i="1"/>
  <c r="M16576" i="1"/>
  <c r="L16631" i="1"/>
  <c r="M16631" i="1"/>
  <c r="L16990" i="1"/>
  <c r="M16990" i="1"/>
  <c r="L17090" i="1"/>
  <c r="M17090" i="1"/>
  <c r="L17103" i="1"/>
  <c r="M17103" i="1"/>
  <c r="L16333" i="1"/>
  <c r="M16333" i="1"/>
  <c r="L16379" i="1"/>
  <c r="M16379" i="1"/>
  <c r="L16386" i="1"/>
  <c r="M16386" i="1"/>
  <c r="L16608" i="1"/>
  <c r="M16608" i="1"/>
  <c r="L16646" i="1"/>
  <c r="M16646" i="1"/>
  <c r="L16680" i="1"/>
  <c r="M16680" i="1"/>
  <c r="L16613" i="1"/>
  <c r="M16613" i="1"/>
  <c r="L16691" i="1"/>
  <c r="M16691" i="1"/>
  <c r="L16314" i="1"/>
  <c r="M16314" i="1"/>
  <c r="L16662" i="1"/>
  <c r="M16662" i="1"/>
  <c r="L16669" i="1"/>
  <c r="M16669" i="1"/>
  <c r="L16705" i="1"/>
  <c r="M16705" i="1"/>
  <c r="L17098" i="1"/>
  <c r="M17098" i="1"/>
  <c r="L17112" i="1"/>
  <c r="M17112" i="1"/>
  <c r="L17121" i="1"/>
  <c r="M17121" i="1"/>
  <c r="L17122" i="1"/>
  <c r="M17122" i="1"/>
  <c r="L17124" i="1"/>
  <c r="M17124" i="1"/>
  <c r="L17127" i="1"/>
  <c r="M17127" i="1"/>
  <c r="L16310" i="1"/>
  <c r="M16310" i="1"/>
  <c r="L16342" i="1"/>
  <c r="M16342" i="1"/>
  <c r="L16542" i="1"/>
  <c r="M16542" i="1"/>
  <c r="L16547" i="1"/>
  <c r="M16547" i="1"/>
  <c r="L16585" i="1"/>
  <c r="M16585" i="1"/>
  <c r="L16419" i="1"/>
  <c r="M16419" i="1"/>
  <c r="L16424" i="1"/>
  <c r="M16424" i="1"/>
  <c r="L16467" i="1"/>
  <c r="M16467" i="1"/>
  <c r="L16601" i="1"/>
  <c r="M16601" i="1"/>
  <c r="L16770" i="1"/>
  <c r="M16770" i="1"/>
  <c r="L16801" i="1"/>
  <c r="M16801" i="1"/>
  <c r="L16869" i="1"/>
  <c r="M16869" i="1"/>
  <c r="L16949" i="1"/>
  <c r="M16949" i="1"/>
  <c r="L16860" i="1"/>
  <c r="M16860" i="1"/>
  <c r="L16904" i="1"/>
  <c r="M16904" i="1"/>
  <c r="L16974" i="1"/>
  <c r="M16974" i="1"/>
  <c r="L16982" i="1"/>
  <c r="M16982" i="1"/>
  <c r="L17038" i="1"/>
  <c r="M17038" i="1"/>
  <c r="L17040" i="1"/>
  <c r="M17040" i="1"/>
  <c r="L17043" i="1"/>
  <c r="M17043" i="1"/>
  <c r="L16520" i="1"/>
  <c r="M16520" i="1"/>
  <c r="L16762" i="1"/>
  <c r="M16762" i="1"/>
  <c r="L17114" i="1"/>
  <c r="M17114" i="1"/>
  <c r="L16280" i="1"/>
  <c r="M16280" i="1"/>
  <c r="L16446" i="1"/>
  <c r="M16446" i="1"/>
  <c r="L16934" i="1"/>
  <c r="M16934" i="1"/>
  <c r="L16958" i="1"/>
  <c r="M16958" i="1"/>
  <c r="L17074" i="1"/>
  <c r="M17074" i="1"/>
  <c r="L17133" i="1"/>
  <c r="M17133" i="1"/>
  <c r="L16799" i="1"/>
  <c r="M16799" i="1"/>
  <c r="L16287" i="1"/>
  <c r="M16287" i="1"/>
  <c r="L16853" i="1"/>
  <c r="M16853" i="1"/>
  <c r="L16922" i="1"/>
  <c r="M16922" i="1"/>
  <c r="L17091" i="1"/>
  <c r="M17091" i="1"/>
  <c r="L16334" i="1"/>
  <c r="M16334" i="1"/>
  <c r="L16354" i="1"/>
  <c r="M16354" i="1"/>
  <c r="L16428" i="1"/>
  <c r="M16428" i="1"/>
  <c r="L16434" i="1"/>
  <c r="M16434" i="1"/>
  <c r="L16513" i="1"/>
  <c r="M16513" i="1"/>
  <c r="L16526" i="1"/>
  <c r="M16526" i="1"/>
  <c r="L16571" i="1"/>
  <c r="M16571" i="1"/>
  <c r="L16640" i="1"/>
  <c r="M16640" i="1"/>
  <c r="L16735" i="1"/>
  <c r="M16735" i="1"/>
  <c r="L17062" i="1"/>
  <c r="M17062" i="1"/>
  <c r="L17065" i="1"/>
  <c r="M17065" i="1"/>
  <c r="L17089" i="1"/>
  <c r="M17089" i="1"/>
  <c r="L16896" i="1"/>
  <c r="M16896" i="1"/>
  <c r="L16899" i="1"/>
  <c r="M16899" i="1"/>
  <c r="L16512" i="1"/>
  <c r="M16512" i="1"/>
  <c r="L16697" i="1"/>
  <c r="M16697" i="1"/>
  <c r="L16814" i="1"/>
  <c r="M16814" i="1"/>
  <c r="L16870" i="1"/>
  <c r="M16870" i="1"/>
  <c r="L17115" i="1"/>
  <c r="M17115" i="1"/>
  <c r="L16278" i="1"/>
  <c r="M16278" i="1"/>
  <c r="L16298" i="1"/>
  <c r="M16298" i="1"/>
  <c r="L16327" i="1"/>
  <c r="M16327" i="1"/>
  <c r="L16390" i="1"/>
  <c r="M16390" i="1"/>
  <c r="L16511" i="1"/>
  <c r="M16511" i="1"/>
  <c r="L16514" i="1"/>
  <c r="M16514" i="1"/>
  <c r="L16644" i="1"/>
  <c r="M16644" i="1"/>
  <c r="L16701" i="1"/>
  <c r="M16701" i="1"/>
  <c r="L16708" i="1"/>
  <c r="M16708" i="1"/>
  <c r="L16745" i="1"/>
  <c r="M16745" i="1"/>
  <c r="L16364" i="1"/>
  <c r="M16364" i="1"/>
  <c r="L16908" i="1"/>
  <c r="M16908" i="1"/>
  <c r="L16911" i="1"/>
  <c r="M16911" i="1"/>
  <c r="L16919" i="1"/>
  <c r="M16919" i="1"/>
  <c r="L16928" i="1"/>
  <c r="M16928" i="1"/>
  <c r="L17058" i="1"/>
  <c r="M17058" i="1"/>
  <c r="L17078" i="1"/>
  <c r="M17078" i="1"/>
  <c r="L17084" i="1"/>
  <c r="M17084" i="1"/>
  <c r="L17104" i="1"/>
  <c r="M17104" i="1"/>
  <c r="L16279" i="1"/>
  <c r="M16279" i="1"/>
  <c r="L16286" i="1"/>
  <c r="M16286" i="1"/>
  <c r="L16311" i="1"/>
  <c r="M16311" i="1"/>
  <c r="L16347" i="1"/>
  <c r="M16347" i="1"/>
  <c r="L16357" i="1"/>
  <c r="M16357" i="1"/>
  <c r="L16372" i="1"/>
  <c r="M16372" i="1"/>
  <c r="L16417" i="1"/>
  <c r="M16417" i="1"/>
  <c r="L16452" i="1"/>
  <c r="M16452" i="1"/>
  <c r="L16543" i="1"/>
  <c r="M16543" i="1"/>
  <c r="L16823" i="1"/>
  <c r="M16823" i="1"/>
  <c r="L16846" i="1"/>
  <c r="M16846" i="1"/>
  <c r="L16568" i="1"/>
  <c r="M16568" i="1"/>
  <c r="L16731" i="1"/>
  <c r="M16731" i="1"/>
  <c r="L16414" i="1"/>
  <c r="M16414" i="1"/>
  <c r="L16415" i="1"/>
  <c r="M16415" i="1"/>
  <c r="L16450" i="1"/>
  <c r="M16450" i="1"/>
  <c r="L16914" i="1"/>
  <c r="M16914" i="1"/>
  <c r="L16956" i="1"/>
  <c r="M16956" i="1"/>
  <c r="L17056" i="1"/>
  <c r="M17056" i="1"/>
  <c r="L17131" i="1"/>
  <c r="M17131" i="1"/>
  <c r="L17144" i="1"/>
  <c r="M17144" i="1"/>
  <c r="L16320" i="1"/>
  <c r="M16320" i="1"/>
  <c r="L16616" i="1"/>
  <c r="M16616" i="1"/>
  <c r="L16677" i="1"/>
  <c r="M16677" i="1"/>
  <c r="L16926" i="1"/>
  <c r="M16926" i="1"/>
  <c r="L16272" i="1"/>
  <c r="M16272" i="1"/>
  <c r="L16947" i="1"/>
  <c r="M16947" i="1"/>
  <c r="L16598" i="1"/>
  <c r="M16598" i="1"/>
  <c r="L16724" i="1"/>
  <c r="M16724" i="1"/>
  <c r="L16733" i="1"/>
  <c r="M16733" i="1"/>
  <c r="L16966" i="1"/>
  <c r="M16966" i="1"/>
  <c r="L16975" i="1"/>
  <c r="M16975" i="1"/>
  <c r="L16667" i="1"/>
  <c r="M16667" i="1"/>
  <c r="L16689" i="1"/>
  <c r="M16689" i="1"/>
  <c r="L16709" i="1"/>
  <c r="M16709" i="1"/>
  <c r="L16746" i="1"/>
  <c r="M16746" i="1"/>
  <c r="L16876" i="1"/>
  <c r="M16876" i="1"/>
  <c r="L16877" i="1"/>
  <c r="M16877" i="1"/>
  <c r="L16907" i="1"/>
  <c r="M16907" i="1"/>
  <c r="L16923" i="1"/>
  <c r="M16923" i="1"/>
  <c r="L16516" i="1"/>
  <c r="M16516" i="1"/>
  <c r="L16532" i="1"/>
  <c r="M16532" i="1"/>
  <c r="L17108" i="1"/>
  <c r="M17108" i="1"/>
  <c r="L17117" i="1"/>
  <c r="M17117" i="1"/>
  <c r="L17119" i="1"/>
  <c r="M17119" i="1"/>
  <c r="L16284" i="1"/>
  <c r="M16284" i="1"/>
  <c r="L16563" i="1"/>
  <c r="M16563" i="1"/>
  <c r="L16827" i="1"/>
  <c r="M16827" i="1"/>
  <c r="L16828" i="1"/>
  <c r="M16828" i="1"/>
  <c r="L16829" i="1"/>
  <c r="M16829" i="1"/>
  <c r="L17052" i="1"/>
  <c r="M17052" i="1"/>
  <c r="L17060" i="1"/>
  <c r="M17060" i="1"/>
  <c r="L17077" i="1"/>
  <c r="M17077" i="1"/>
  <c r="L16553" i="1"/>
  <c r="M16553" i="1"/>
  <c r="L16623" i="1"/>
  <c r="M16623" i="1"/>
  <c r="L16741" i="1"/>
  <c r="M16741" i="1"/>
  <c r="L16753" i="1"/>
  <c r="M16753" i="1"/>
  <c r="L16567" i="1"/>
  <c r="M16567" i="1"/>
  <c r="L16756" i="1"/>
  <c r="M16756" i="1"/>
  <c r="L16763" i="1"/>
  <c r="M16763" i="1"/>
  <c r="L16788" i="1"/>
  <c r="M16788" i="1"/>
  <c r="L16789" i="1"/>
  <c r="M16789" i="1"/>
  <c r="L16821" i="1"/>
  <c r="M16821" i="1"/>
  <c r="L16840" i="1"/>
  <c r="M16840" i="1"/>
  <c r="L16892" i="1"/>
  <c r="M16892" i="1"/>
  <c r="L16902" i="1"/>
  <c r="M16902" i="1"/>
  <c r="L16941" i="1"/>
  <c r="M16941" i="1"/>
  <c r="L17007" i="1"/>
  <c r="M17007" i="1"/>
  <c r="L17011" i="1"/>
  <c r="M17011" i="1"/>
  <c r="L16632" i="1"/>
  <c r="M16632" i="1"/>
  <c r="L16649" i="1"/>
  <c r="M16649" i="1"/>
  <c r="L16707" i="1"/>
  <c r="M16707" i="1"/>
  <c r="L17021" i="1"/>
  <c r="M17021" i="1"/>
  <c r="L17088" i="1"/>
  <c r="M17088" i="1"/>
  <c r="L16394" i="1"/>
  <c r="M16394" i="1"/>
  <c r="L16396" i="1"/>
  <c r="M16396" i="1"/>
  <c r="L16399" i="1"/>
  <c r="M16399" i="1"/>
  <c r="L16728" i="1"/>
  <c r="M16728" i="1"/>
  <c r="L16772" i="1"/>
  <c r="M16772" i="1"/>
  <c r="L16797" i="1"/>
  <c r="M16797" i="1"/>
  <c r="L16980" i="1"/>
  <c r="M16980" i="1"/>
  <c r="L17001" i="1"/>
  <c r="M17001" i="1"/>
  <c r="L16573" i="1"/>
  <c r="M16573" i="1"/>
  <c r="L16572" i="1"/>
  <c r="M16572" i="1"/>
  <c r="L16588" i="1"/>
  <c r="M16588" i="1"/>
  <c r="L16505" i="1"/>
  <c r="M16505" i="1"/>
  <c r="L16658" i="1"/>
  <c r="M16658" i="1"/>
  <c r="L16480" i="1"/>
  <c r="M16480" i="1"/>
  <c r="L16484" i="1"/>
  <c r="M16484" i="1"/>
  <c r="L17113" i="1"/>
  <c r="M17113" i="1"/>
  <c r="L16594" i="1"/>
  <c r="M16594" i="1"/>
  <c r="L16403" i="1"/>
  <c r="M16403" i="1"/>
  <c r="L16873" i="1"/>
  <c r="M16873" i="1"/>
  <c r="L16884" i="1"/>
  <c r="M16884" i="1"/>
  <c r="L16925" i="1"/>
  <c r="M16925" i="1"/>
  <c r="L16987" i="1"/>
  <c r="M16987" i="1"/>
  <c r="L16787" i="1"/>
  <c r="M16787" i="1"/>
  <c r="L16912" i="1"/>
  <c r="M16912" i="1"/>
  <c r="L16353" i="1"/>
  <c r="M16353" i="1"/>
  <c r="L16381" i="1"/>
  <c r="M16381" i="1"/>
  <c r="L16385" i="1"/>
  <c r="M16385" i="1"/>
  <c r="L16408" i="1"/>
  <c r="M16408" i="1"/>
  <c r="L16431" i="1"/>
  <c r="M16431" i="1"/>
  <c r="L16444" i="1"/>
  <c r="M16444" i="1"/>
  <c r="L16493" i="1"/>
  <c r="M16493" i="1"/>
  <c r="L17149" i="1"/>
  <c r="M17149" i="1"/>
  <c r="L16378" i="1"/>
  <c r="M16378" i="1"/>
  <c r="L16413" i="1"/>
  <c r="M16413" i="1"/>
  <c r="L16499" i="1"/>
  <c r="M16499" i="1"/>
  <c r="L16657" i="1"/>
  <c r="M16657" i="1"/>
  <c r="L16716" i="1"/>
  <c r="M16716" i="1"/>
  <c r="L16727" i="1"/>
  <c r="M16727" i="1"/>
  <c r="L16736" i="1"/>
  <c r="M16736" i="1"/>
  <c r="L16737" i="1"/>
  <c r="M16737" i="1"/>
  <c r="L16755" i="1"/>
  <c r="M16755" i="1"/>
  <c r="L16782" i="1"/>
  <c r="M16782" i="1"/>
  <c r="L16804" i="1"/>
  <c r="M16804" i="1"/>
  <c r="L16895" i="1"/>
  <c r="M16895" i="1"/>
  <c r="L16936" i="1"/>
  <c r="M16936" i="1"/>
  <c r="L16950" i="1"/>
  <c r="M16950" i="1"/>
  <c r="L16432" i="1"/>
  <c r="M16432" i="1"/>
  <c r="L16495" i="1"/>
  <c r="M16495" i="1"/>
  <c r="L16605" i="1"/>
  <c r="M16605" i="1"/>
  <c r="L16768" i="1"/>
  <c r="M16768" i="1"/>
  <c r="L16891" i="1"/>
  <c r="M16891" i="1"/>
  <c r="L17015" i="1"/>
  <c r="M17015" i="1"/>
  <c r="L16695" i="1"/>
  <c r="M16695" i="1"/>
  <c r="L16282" i="1"/>
  <c r="M16282" i="1"/>
  <c r="L16294" i="1"/>
  <c r="M16294" i="1"/>
  <c r="L16301" i="1"/>
  <c r="M16301" i="1"/>
  <c r="L16392" i="1"/>
  <c r="M16392" i="1"/>
  <c r="L16404" i="1"/>
  <c r="M16404" i="1"/>
  <c r="L16988" i="1"/>
  <c r="M16988" i="1"/>
  <c r="L16681" i="1"/>
  <c r="M16681" i="1"/>
  <c r="L16726" i="1"/>
  <c r="M16726" i="1"/>
  <c r="L16793" i="1"/>
  <c r="M16793" i="1"/>
  <c r="L17023" i="1"/>
  <c r="M17023" i="1"/>
  <c r="L16330" i="1"/>
  <c r="M16330" i="1"/>
  <c r="L16639" i="1"/>
  <c r="M16639" i="1"/>
  <c r="L16682" i="1"/>
  <c r="M16682" i="1"/>
  <c r="L16940" i="1"/>
  <c r="M16940" i="1"/>
  <c r="L16942" i="1"/>
  <c r="M16942" i="1"/>
  <c r="L16702" i="1"/>
  <c r="M16702" i="1"/>
  <c r="L16703" i="1"/>
  <c r="M16703" i="1"/>
  <c r="L16883" i="1"/>
  <c r="M16883" i="1"/>
  <c r="L16900" i="1"/>
  <c r="M16900" i="1"/>
  <c r="L17031" i="1"/>
  <c r="M17031" i="1"/>
  <c r="L16343" i="1"/>
  <c r="M16343" i="1"/>
  <c r="L16740" i="1"/>
  <c r="M16740" i="1"/>
  <c r="L16784" i="1"/>
  <c r="M16784" i="1"/>
  <c r="L16820" i="1"/>
  <c r="M16820" i="1"/>
  <c r="L16871" i="1"/>
  <c r="M16871" i="1"/>
  <c r="L17096" i="1"/>
  <c r="M17096" i="1"/>
  <c r="L17109" i="1"/>
  <c r="M17109" i="1"/>
  <c r="L16447" i="1"/>
  <c r="M16447" i="1"/>
  <c r="L16627" i="1"/>
  <c r="M16627" i="1"/>
  <c r="L16661" i="1"/>
  <c r="M16661" i="1"/>
  <c r="L16685" i="1"/>
  <c r="M16685" i="1"/>
  <c r="L16687" i="1"/>
  <c r="M16687" i="1"/>
  <c r="L16704" i="1"/>
  <c r="M16704" i="1"/>
  <c r="L16981" i="1"/>
  <c r="M16981" i="1"/>
  <c r="L16289" i="1"/>
  <c r="M16289" i="1"/>
  <c r="L16312" i="1"/>
  <c r="M16312" i="1"/>
  <c r="L16365" i="1"/>
  <c r="M16365" i="1"/>
  <c r="L17009" i="1"/>
  <c r="M17009" i="1"/>
  <c r="L17054" i="1"/>
  <c r="M17054" i="1"/>
  <c r="L17120" i="1"/>
  <c r="M17120" i="1"/>
  <c r="L17128" i="1"/>
  <c r="M17128" i="1"/>
  <c r="L17129" i="1"/>
  <c r="M17129" i="1"/>
  <c r="L16266" i="1"/>
  <c r="M16266" i="1"/>
  <c r="L16355" i="1"/>
  <c r="M16355" i="1"/>
  <c r="L16405" i="1"/>
  <c r="M16405" i="1"/>
  <c r="L16420" i="1"/>
  <c r="M16420" i="1"/>
  <c r="L17063" i="1"/>
  <c r="M17063" i="1"/>
  <c r="L16550" i="1"/>
  <c r="M16550" i="1"/>
  <c r="L16551" i="1"/>
  <c r="M16551" i="1"/>
  <c r="L16875" i="1"/>
  <c r="M16875" i="1"/>
  <c r="L16313" i="1"/>
  <c r="M16313" i="1"/>
  <c r="L17020" i="1"/>
  <c r="M17020" i="1"/>
  <c r="L16361" i="1"/>
  <c r="M16361" i="1"/>
  <c r="L16369" i="1"/>
  <c r="M16369" i="1"/>
  <c r="L16371" i="1"/>
  <c r="M16371" i="1"/>
  <c r="L16437" i="1"/>
  <c r="M16437" i="1"/>
  <c r="L16472" i="1"/>
  <c r="M16472" i="1"/>
  <c r="L16478" i="1"/>
  <c r="M16478" i="1"/>
  <c r="L17240" i="1"/>
  <c r="M17240" i="1"/>
  <c r="L17305" i="1"/>
  <c r="M17305" i="1"/>
  <c r="L17508" i="1"/>
  <c r="M17508" i="1"/>
  <c r="L17617" i="1"/>
  <c r="M17617" i="1"/>
  <c r="L17665" i="1"/>
  <c r="M17665" i="1"/>
  <c r="L17705" i="1"/>
  <c r="M17705" i="1"/>
  <c r="L17752" i="1"/>
  <c r="M17752" i="1"/>
  <c r="L17795" i="1"/>
  <c r="M17795" i="1"/>
  <c r="L17513" i="1"/>
  <c r="M17513" i="1"/>
  <c r="L17667" i="1"/>
  <c r="M17667" i="1"/>
  <c r="L17697" i="1"/>
  <c r="M17697" i="1"/>
  <c r="L17699" i="1"/>
  <c r="M17699" i="1"/>
  <c r="L17725" i="1"/>
  <c r="M17725" i="1"/>
  <c r="L17738" i="1"/>
  <c r="M17738" i="1"/>
  <c r="L17154" i="1"/>
  <c r="M17154" i="1"/>
  <c r="L18026" i="1"/>
  <c r="M18026" i="1"/>
  <c r="L17170" i="1"/>
  <c r="M17170" i="1"/>
  <c r="L17171" i="1"/>
  <c r="M17171" i="1"/>
  <c r="L17190" i="1"/>
  <c r="M17190" i="1"/>
  <c r="L17200" i="1"/>
  <c r="M17200" i="1"/>
  <c r="L17246" i="1"/>
  <c r="M17246" i="1"/>
  <c r="L17447" i="1"/>
  <c r="M17447" i="1"/>
  <c r="L17453" i="1"/>
  <c r="M17453" i="1"/>
  <c r="L17461" i="1"/>
  <c r="M17461" i="1"/>
  <c r="L17465" i="1"/>
  <c r="M17465" i="1"/>
  <c r="L17195" i="1"/>
  <c r="M17195" i="1"/>
  <c r="L17445" i="1"/>
  <c r="M17445" i="1"/>
  <c r="L17577" i="1"/>
  <c r="M17577" i="1"/>
  <c r="L17359" i="1"/>
  <c r="M17359" i="1"/>
  <c r="L17421" i="1"/>
  <c r="M17421" i="1"/>
  <c r="L17515" i="1"/>
  <c r="M17515" i="1"/>
  <c r="L17227" i="1"/>
  <c r="M17227" i="1"/>
  <c r="L17265" i="1"/>
  <c r="M17265" i="1"/>
  <c r="L17299" i="1"/>
  <c r="M17299" i="1"/>
  <c r="L17319" i="1"/>
  <c r="M17319" i="1"/>
  <c r="L17884" i="1"/>
  <c r="M17884" i="1"/>
  <c r="L17906" i="1"/>
  <c r="M17906" i="1"/>
  <c r="L17970" i="1"/>
  <c r="M17970" i="1"/>
  <c r="L17988" i="1"/>
  <c r="M17988" i="1"/>
  <c r="L17624" i="1"/>
  <c r="M17624" i="1"/>
  <c r="L17644" i="1"/>
  <c r="M17644" i="1"/>
  <c r="L17658" i="1"/>
  <c r="M17658" i="1"/>
  <c r="L18008" i="1"/>
  <c r="M18008" i="1"/>
  <c r="L17714" i="1"/>
  <c r="M17714" i="1"/>
  <c r="L17756" i="1"/>
  <c r="M17756" i="1"/>
  <c r="L18049" i="1"/>
  <c r="M18049" i="1"/>
  <c r="L17283" i="1"/>
  <c r="M17283" i="1"/>
  <c r="L18023" i="1"/>
  <c r="M18023" i="1"/>
  <c r="L17197" i="1"/>
  <c r="M17197" i="1"/>
  <c r="L17198" i="1"/>
  <c r="M17198" i="1"/>
  <c r="L17404" i="1"/>
  <c r="M17404" i="1"/>
  <c r="L17441" i="1"/>
  <c r="M17441" i="1"/>
  <c r="L17523" i="1"/>
  <c r="M17523" i="1"/>
  <c r="L17540" i="1"/>
  <c r="M17540" i="1"/>
  <c r="L17675" i="1"/>
  <c r="M17675" i="1"/>
  <c r="L17731" i="1"/>
  <c r="M17731" i="1"/>
  <c r="L17759" i="1"/>
  <c r="M17759" i="1"/>
  <c r="L17772" i="1"/>
  <c r="M17772" i="1"/>
  <c r="L17781" i="1"/>
  <c r="M17781" i="1"/>
  <c r="L17228" i="1"/>
  <c r="M17228" i="1"/>
  <c r="L17189" i="1"/>
  <c r="M17189" i="1"/>
  <c r="L17253" i="1"/>
  <c r="M17253" i="1"/>
  <c r="L17395" i="1"/>
  <c r="M17395" i="1"/>
  <c r="L17398" i="1"/>
  <c r="M17398" i="1"/>
  <c r="L17615" i="1"/>
  <c r="M17615" i="1"/>
  <c r="L17621" i="1"/>
  <c r="M17621" i="1"/>
  <c r="L17724" i="1"/>
  <c r="M17724" i="1"/>
  <c r="L17799" i="1"/>
  <c r="M17799" i="1"/>
  <c r="L17823" i="1"/>
  <c r="M17823" i="1"/>
  <c r="L17168" i="1"/>
  <c r="M17168" i="1"/>
  <c r="L17310" i="1"/>
  <c r="M17310" i="1"/>
  <c r="L17368" i="1"/>
  <c r="M17368" i="1"/>
  <c r="L17446" i="1"/>
  <c r="M17446" i="1"/>
  <c r="L17503" i="1"/>
  <c r="M17503" i="1"/>
  <c r="L17524" i="1"/>
  <c r="M17524" i="1"/>
  <c r="L17712" i="1"/>
  <c r="M17712" i="1"/>
  <c r="L17720" i="1"/>
  <c r="M17720" i="1"/>
  <c r="L17748" i="1"/>
  <c r="M17748" i="1"/>
  <c r="L17860" i="1"/>
  <c r="M17860" i="1"/>
  <c r="L17869" i="1"/>
  <c r="M17869" i="1"/>
  <c r="L17926" i="1"/>
  <c r="M17926" i="1"/>
  <c r="L17951" i="1"/>
  <c r="M17951" i="1"/>
  <c r="L17485" i="1"/>
  <c r="M17485" i="1"/>
  <c r="L17556" i="1"/>
  <c r="M17556" i="1"/>
  <c r="L17559" i="1"/>
  <c r="M17559" i="1"/>
  <c r="L17619" i="1"/>
  <c r="M17619" i="1"/>
  <c r="L17153" i="1"/>
  <c r="M17153" i="1"/>
  <c r="L17221" i="1"/>
  <c r="M17221" i="1"/>
  <c r="L17437" i="1"/>
  <c r="M17437" i="1"/>
  <c r="L17449" i="1"/>
  <c r="M17449" i="1"/>
  <c r="L17474" i="1"/>
  <c r="M17474" i="1"/>
  <c r="L17698" i="1"/>
  <c r="M17698" i="1"/>
  <c r="L17722" i="1"/>
  <c r="M17722" i="1"/>
  <c r="L17254" i="1"/>
  <c r="M17254" i="1"/>
  <c r="L17711" i="1"/>
  <c r="M17711" i="1"/>
  <c r="L17777" i="1"/>
  <c r="M17777" i="1"/>
  <c r="L17796" i="1"/>
  <c r="M17796" i="1"/>
  <c r="L17199" i="1"/>
  <c r="M17199" i="1"/>
  <c r="L17256" i="1"/>
  <c r="M17256" i="1"/>
  <c r="L17263" i="1"/>
  <c r="M17263" i="1"/>
  <c r="L17370" i="1"/>
  <c r="M17370" i="1"/>
  <c r="L17282" i="1"/>
  <c r="M17282" i="1"/>
  <c r="L17325" i="1"/>
  <c r="M17325" i="1"/>
  <c r="L17517" i="1"/>
  <c r="M17517" i="1"/>
  <c r="L17878" i="1"/>
  <c r="M17878" i="1"/>
  <c r="L17999" i="1"/>
  <c r="M17999" i="1"/>
  <c r="L18005" i="1"/>
  <c r="M18005" i="1"/>
  <c r="L17357" i="1"/>
  <c r="M17357" i="1"/>
  <c r="L17478" i="1"/>
  <c r="M17478" i="1"/>
  <c r="L17510" i="1"/>
  <c r="M17510" i="1"/>
  <c r="L17984" i="1"/>
  <c r="M17984" i="1"/>
  <c r="L17172" i="1"/>
  <c r="M17172" i="1"/>
  <c r="L17249" i="1"/>
  <c r="M17249" i="1"/>
  <c r="L17251" i="1"/>
  <c r="M17251" i="1"/>
  <c r="L17304" i="1"/>
  <c r="M17304" i="1"/>
  <c r="L17340" i="1"/>
  <c r="M17340" i="1"/>
  <c r="L17516" i="1"/>
  <c r="M17516" i="1"/>
  <c r="L17610" i="1"/>
  <c r="M17610" i="1"/>
  <c r="L17732" i="1"/>
  <c r="M17732" i="1"/>
  <c r="L17765" i="1"/>
  <c r="M17765" i="1"/>
  <c r="L17180" i="1"/>
  <c r="M17180" i="1"/>
  <c r="L17213" i="1"/>
  <c r="M17213" i="1"/>
  <c r="L17225" i="1"/>
  <c r="M17225" i="1"/>
  <c r="L17500" i="1"/>
  <c r="M17500" i="1"/>
  <c r="L17519" i="1"/>
  <c r="M17519" i="1"/>
  <c r="L17710" i="1"/>
  <c r="M17710" i="1"/>
  <c r="L17953" i="1"/>
  <c r="M17953" i="1"/>
  <c r="L17969" i="1"/>
  <c r="M17969" i="1"/>
  <c r="L17972" i="1"/>
  <c r="M17972" i="1"/>
  <c r="L18018" i="1"/>
  <c r="M18018" i="1"/>
  <c r="L17458" i="1"/>
  <c r="M17458" i="1"/>
  <c r="L17548" i="1"/>
  <c r="M17548" i="1"/>
  <c r="L17552" i="1"/>
  <c r="M17552" i="1"/>
  <c r="L17659" i="1"/>
  <c r="M17659" i="1"/>
  <c r="L17734" i="1"/>
  <c r="M17734" i="1"/>
  <c r="L17736" i="1"/>
  <c r="M17736" i="1"/>
  <c r="L17742" i="1"/>
  <c r="M17742" i="1"/>
  <c r="L17817" i="1"/>
  <c r="M17817" i="1"/>
  <c r="L17887" i="1"/>
  <c r="M17887" i="1"/>
  <c r="L17904" i="1"/>
  <c r="M17904" i="1"/>
  <c r="L17928" i="1"/>
  <c r="M17928" i="1"/>
  <c r="L17931" i="1"/>
  <c r="M17931" i="1"/>
  <c r="L17949" i="1"/>
  <c r="M17949" i="1"/>
  <c r="L17209" i="1"/>
  <c r="M17209" i="1"/>
  <c r="L17229" i="1"/>
  <c r="M17229" i="1"/>
  <c r="L17350" i="1"/>
  <c r="M17350" i="1"/>
  <c r="L17406" i="1"/>
  <c r="M17406" i="1"/>
  <c r="L17779" i="1"/>
  <c r="M17779" i="1"/>
  <c r="L17694" i="1"/>
  <c r="M17694" i="1"/>
  <c r="L17761" i="1"/>
  <c r="M17761" i="1"/>
  <c r="L17890" i="1"/>
  <c r="M17890" i="1"/>
  <c r="L17894" i="1"/>
  <c r="M17894" i="1"/>
  <c r="L17152" i="1"/>
  <c r="M17152" i="1"/>
  <c r="L17555" i="1"/>
  <c r="M17555" i="1"/>
  <c r="L17834" i="1"/>
  <c r="M17834" i="1"/>
  <c r="L17872" i="1"/>
  <c r="M17872" i="1"/>
  <c r="L17940" i="1"/>
  <c r="M17940" i="1"/>
  <c r="L17946" i="1"/>
  <c r="M17946" i="1"/>
  <c r="L17952" i="1"/>
  <c r="M17952" i="1"/>
  <c r="L17957" i="1"/>
  <c r="M17957" i="1"/>
  <c r="L17967" i="1"/>
  <c r="M17967" i="1"/>
  <c r="L17996" i="1"/>
  <c r="M17996" i="1"/>
  <c r="L17729" i="1"/>
  <c r="M17729" i="1"/>
  <c r="L18038" i="1"/>
  <c r="M18038" i="1"/>
  <c r="L18040" i="1"/>
  <c r="M18040" i="1"/>
  <c r="L17212" i="1"/>
  <c r="M17212" i="1"/>
  <c r="L17183" i="1"/>
  <c r="M17183" i="1"/>
  <c r="L17185" i="1"/>
  <c r="M17185" i="1"/>
  <c r="L17379" i="1"/>
  <c r="M17379" i="1"/>
  <c r="L17383" i="1"/>
  <c r="M17383" i="1"/>
  <c r="L17384" i="1"/>
  <c r="M17384" i="1"/>
  <c r="L17462" i="1"/>
  <c r="M17462" i="1"/>
  <c r="L17344" i="1"/>
  <c r="M17344" i="1"/>
  <c r="L17351" i="1"/>
  <c r="M17351" i="1"/>
  <c r="L17593" i="1"/>
  <c r="M17593" i="1"/>
  <c r="L17366" i="1"/>
  <c r="M17366" i="1"/>
  <c r="L17424" i="1"/>
  <c r="M17424" i="1"/>
  <c r="L17391" i="1"/>
  <c r="M17391" i="1"/>
  <c r="L17455" i="1"/>
  <c r="M17455" i="1"/>
  <c r="L17741" i="1"/>
  <c r="M17741" i="1"/>
  <c r="L17876" i="1"/>
  <c r="M17876" i="1"/>
  <c r="L17980" i="1"/>
  <c r="M17980" i="1"/>
  <c r="L17507" i="1"/>
  <c r="M17507" i="1"/>
  <c r="L17963" i="1"/>
  <c r="M17963" i="1"/>
  <c r="L17892" i="1"/>
  <c r="M17892" i="1"/>
  <c r="L17976" i="1"/>
  <c r="M17976" i="1"/>
  <c r="L17184" i="1"/>
  <c r="M17184" i="1"/>
  <c r="L17525" i="1"/>
  <c r="M17525" i="1"/>
  <c r="L17527" i="1"/>
  <c r="M17527" i="1"/>
  <c r="L17609" i="1"/>
  <c r="M17609" i="1"/>
  <c r="L17176" i="1"/>
  <c r="M17176" i="1"/>
  <c r="L17883" i="1"/>
  <c r="M17883" i="1"/>
  <c r="L17927" i="1"/>
  <c r="M17927" i="1"/>
  <c r="L17934" i="1"/>
  <c r="M17934" i="1"/>
  <c r="L17342" i="1"/>
  <c r="M17342" i="1"/>
  <c r="L17962" i="1"/>
  <c r="M17962" i="1"/>
  <c r="L17971" i="1"/>
  <c r="M17971" i="1"/>
  <c r="L17706" i="1"/>
  <c r="M17706" i="1"/>
  <c r="L18046" i="1"/>
  <c r="M18046" i="1"/>
  <c r="L17210" i="1"/>
  <c r="M17210" i="1"/>
  <c r="L17815" i="1"/>
  <c r="M17815" i="1"/>
  <c r="L18036" i="1"/>
  <c r="M18036" i="1"/>
  <c r="L18047" i="1"/>
  <c r="M18047" i="1"/>
  <c r="L17314" i="1"/>
  <c r="M17314" i="1"/>
  <c r="L17375" i="1"/>
  <c r="M17375" i="1"/>
  <c r="L17678" i="1"/>
  <c r="M17678" i="1"/>
  <c r="L17812" i="1"/>
  <c r="M17812" i="1"/>
  <c r="L18025" i="1"/>
  <c r="M18025" i="1"/>
  <c r="L18056" i="1"/>
  <c r="M18056" i="1"/>
  <c r="L18057" i="1"/>
  <c r="M18057" i="1"/>
  <c r="L17158" i="1"/>
  <c r="M17158" i="1"/>
  <c r="L17222" i="1"/>
  <c r="M17222" i="1"/>
  <c r="L17239" i="1"/>
  <c r="M17239" i="1"/>
  <c r="L17242" i="1"/>
  <c r="M17242" i="1"/>
  <c r="L17276" i="1"/>
  <c r="M17276" i="1"/>
  <c r="L17600" i="1"/>
  <c r="M17600" i="1"/>
  <c r="L17626" i="1"/>
  <c r="M17626" i="1"/>
  <c r="L17726" i="1"/>
  <c r="M17726" i="1"/>
  <c r="L17728" i="1"/>
  <c r="M17728" i="1"/>
  <c r="L17744" i="1"/>
  <c r="M17744" i="1"/>
  <c r="L17311" i="1"/>
  <c r="M17311" i="1"/>
  <c r="L17306" i="1"/>
  <c r="M17306" i="1"/>
  <c r="L17309" i="1"/>
  <c r="M17309" i="1"/>
  <c r="L17322" i="1"/>
  <c r="M17322" i="1"/>
  <c r="L17377" i="1"/>
  <c r="M17377" i="1"/>
  <c r="L17416" i="1"/>
  <c r="M17416" i="1"/>
  <c r="L17439" i="1"/>
  <c r="M17439" i="1"/>
  <c r="L17506" i="1"/>
  <c r="M17506" i="1"/>
  <c r="L17566" i="1"/>
  <c r="M17566" i="1"/>
  <c r="L17567" i="1"/>
  <c r="M17567" i="1"/>
  <c r="L17568" i="1"/>
  <c r="M17568" i="1"/>
  <c r="L17569" i="1"/>
  <c r="M17569" i="1"/>
  <c r="L17388" i="1"/>
  <c r="M17388" i="1"/>
  <c r="L17389" i="1"/>
  <c r="M17389" i="1"/>
  <c r="L17747" i="1"/>
  <c r="M17747" i="1"/>
  <c r="L17787" i="1"/>
  <c r="M17787" i="1"/>
  <c r="L17810" i="1"/>
  <c r="M17810" i="1"/>
  <c r="L17948" i="1"/>
  <c r="M17948" i="1"/>
  <c r="L17602" i="1"/>
  <c r="M17602" i="1"/>
  <c r="L17661" i="1"/>
  <c r="M17661" i="1"/>
  <c r="L17944" i="1"/>
  <c r="M17944" i="1"/>
  <c r="L17492" i="1"/>
  <c r="M17492" i="1"/>
  <c r="L17514" i="1"/>
  <c r="M17514" i="1"/>
  <c r="L17161" i="1"/>
  <c r="M17161" i="1"/>
  <c r="L17279" i="1"/>
  <c r="M17279" i="1"/>
  <c r="L17290" i="1"/>
  <c r="M17290" i="1"/>
  <c r="L17294" i="1"/>
  <c r="M17294" i="1"/>
  <c r="L17355" i="1"/>
  <c r="M17355" i="1"/>
  <c r="L17403" i="1"/>
  <c r="M17403" i="1"/>
  <c r="L17428" i="1"/>
  <c r="M17428" i="1"/>
  <c r="L17496" i="1"/>
  <c r="M17496" i="1"/>
  <c r="L17543" i="1"/>
  <c r="M17543" i="1"/>
  <c r="L17550" i="1"/>
  <c r="M17550" i="1"/>
  <c r="L17630" i="1"/>
  <c r="M17630" i="1"/>
  <c r="L17648" i="1"/>
  <c r="M17648" i="1"/>
  <c r="L17770" i="1"/>
  <c r="M17770" i="1"/>
  <c r="L17891" i="1"/>
  <c r="M17891" i="1"/>
  <c r="L17358" i="1"/>
  <c r="M17358" i="1"/>
  <c r="L17463" i="1"/>
  <c r="M17463" i="1"/>
  <c r="L17844" i="1"/>
  <c r="M17844" i="1"/>
  <c r="L17932" i="1"/>
  <c r="M17932" i="1"/>
  <c r="L17203" i="1"/>
  <c r="M17203" i="1"/>
  <c r="L17237" i="1"/>
  <c r="M17237" i="1"/>
  <c r="L17464" i="1"/>
  <c r="M17464" i="1"/>
  <c r="L17684" i="1"/>
  <c r="M17684" i="1"/>
  <c r="L17723" i="1"/>
  <c r="M17723" i="1"/>
  <c r="L17194" i="1"/>
  <c r="M17194" i="1"/>
  <c r="L17333" i="1"/>
  <c r="M17333" i="1"/>
  <c r="L17497" i="1"/>
  <c r="M17497" i="1"/>
  <c r="L17704" i="1"/>
  <c r="M17704" i="1"/>
  <c r="L17798" i="1"/>
  <c r="M17798" i="1"/>
  <c r="L17920" i="1"/>
  <c r="M17920" i="1"/>
  <c r="L17923" i="1"/>
  <c r="M17923" i="1"/>
  <c r="L17959" i="1"/>
  <c r="M17959" i="1"/>
  <c r="L18001" i="1"/>
  <c r="M18001" i="1"/>
  <c r="L17191" i="1"/>
  <c r="M17191" i="1"/>
  <c r="L18007" i="1"/>
  <c r="M18007" i="1"/>
  <c r="L18022" i="1"/>
  <c r="M18022" i="1"/>
  <c r="L18055" i="1"/>
  <c r="M18055" i="1"/>
  <c r="L17273" i="1"/>
  <c r="M17273" i="1"/>
  <c r="L17284" i="1"/>
  <c r="M17284" i="1"/>
  <c r="L17289" i="1"/>
  <c r="M17289" i="1"/>
  <c r="L17471" i="1"/>
  <c r="M17471" i="1"/>
  <c r="L17538" i="1"/>
  <c r="M17538" i="1"/>
  <c r="L17542" i="1"/>
  <c r="M17542" i="1"/>
  <c r="L17570" i="1"/>
  <c r="M17570" i="1"/>
  <c r="L17614" i="1"/>
  <c r="M17614" i="1"/>
  <c r="L17784" i="1"/>
  <c r="M17784" i="1"/>
  <c r="L17788" i="1"/>
  <c r="M17788" i="1"/>
  <c r="L17813" i="1"/>
  <c r="M17813" i="1"/>
  <c r="L17871" i="1"/>
  <c r="M17871" i="1"/>
  <c r="L17955" i="1"/>
  <c r="M17955" i="1"/>
  <c r="L17961" i="1"/>
  <c r="M17961" i="1"/>
  <c r="L17202" i="1"/>
  <c r="M17202" i="1"/>
  <c r="L17206" i="1"/>
  <c r="M17206" i="1"/>
  <c r="L17486" i="1"/>
  <c r="M17486" i="1"/>
  <c r="L17301" i="1"/>
  <c r="M17301" i="1"/>
  <c r="L17866" i="1"/>
  <c r="M17866" i="1"/>
  <c r="L17965" i="1"/>
  <c r="M17965" i="1"/>
  <c r="L17986" i="1"/>
  <c r="M17986" i="1"/>
  <c r="L17348" i="1"/>
  <c r="M17348" i="1"/>
  <c r="L17367" i="1"/>
  <c r="M17367" i="1"/>
  <c r="L17432" i="1"/>
  <c r="M17432" i="1"/>
  <c r="L17450" i="1"/>
  <c r="M17450" i="1"/>
  <c r="L17831" i="1"/>
  <c r="M17831" i="1"/>
  <c r="L17910" i="1"/>
  <c r="M17910" i="1"/>
  <c r="L17454" i="1"/>
  <c r="M17454" i="1"/>
  <c r="L17469" i="1"/>
  <c r="M17469" i="1"/>
  <c r="L17482" i="1"/>
  <c r="M17482" i="1"/>
  <c r="L17766" i="1"/>
  <c r="M17766" i="1"/>
  <c r="L17809" i="1"/>
  <c r="M17809" i="1"/>
  <c r="L17950" i="1"/>
  <c r="M17950" i="1"/>
  <c r="L17785" i="1"/>
  <c r="M17785" i="1"/>
  <c r="L17858" i="1"/>
  <c r="M17858" i="1"/>
  <c r="L17911" i="1"/>
  <c r="M17911" i="1"/>
  <c r="L17974" i="1"/>
  <c r="M17974" i="1"/>
  <c r="L17426" i="1"/>
  <c r="M17426" i="1"/>
  <c r="L17690" i="1"/>
  <c r="M17690" i="1"/>
  <c r="L17775" i="1"/>
  <c r="M17775" i="1"/>
  <c r="L17776" i="1"/>
  <c r="M17776" i="1"/>
  <c r="L17780" i="1"/>
  <c r="M17780" i="1"/>
  <c r="L17811" i="1"/>
  <c r="M17811" i="1"/>
  <c r="L17835" i="1"/>
  <c r="M17835" i="1"/>
  <c r="L17845" i="1"/>
  <c r="M17845" i="1"/>
  <c r="L17846" i="1"/>
  <c r="M17846" i="1"/>
  <c r="L17877" i="1"/>
  <c r="M17877" i="1"/>
  <c r="L17174" i="1"/>
  <c r="M17174" i="1"/>
  <c r="L17472" i="1"/>
  <c r="M17472" i="1"/>
  <c r="L17499" i="1"/>
  <c r="M17499" i="1"/>
  <c r="L17501" i="1"/>
  <c r="M17501" i="1"/>
  <c r="L17591" i="1"/>
  <c r="M17591" i="1"/>
  <c r="L17687" i="1"/>
  <c r="M17687" i="1"/>
  <c r="L17693" i="1"/>
  <c r="M17693" i="1"/>
  <c r="L17896" i="1"/>
  <c r="M17896" i="1"/>
  <c r="L17346" i="1"/>
  <c r="M17346" i="1"/>
  <c r="L17418" i="1"/>
  <c r="M17418" i="1"/>
  <c r="L17420" i="1"/>
  <c r="M17420" i="1"/>
  <c r="L17605" i="1"/>
  <c r="M17605" i="1"/>
  <c r="L17651" i="1"/>
  <c r="M17651" i="1"/>
  <c r="L17576" i="1"/>
  <c r="M17576" i="1"/>
  <c r="L17682" i="1"/>
  <c r="M17682" i="1"/>
  <c r="L17182" i="1"/>
  <c r="M17182" i="1"/>
  <c r="L17186" i="1"/>
  <c r="M17186" i="1"/>
  <c r="L17291" i="1"/>
  <c r="M17291" i="1"/>
  <c r="L17316" i="1"/>
  <c r="M17316" i="1"/>
  <c r="L17378" i="1"/>
  <c r="M17378" i="1"/>
  <c r="L17405" i="1"/>
  <c r="M17405" i="1"/>
  <c r="L17639" i="1"/>
  <c r="M17639" i="1"/>
  <c r="L17647" i="1"/>
  <c r="M17647" i="1"/>
  <c r="L17670" i="1"/>
  <c r="M17670" i="1"/>
  <c r="L17159" i="1"/>
  <c r="M17159" i="1"/>
  <c r="L17179" i="1"/>
  <c r="M17179" i="1"/>
  <c r="L17663" i="1"/>
  <c r="M17663" i="1"/>
  <c r="L17315" i="1"/>
  <c r="M17315" i="1"/>
  <c r="L17330" i="1"/>
  <c r="M17330" i="1"/>
  <c r="L17226" i="1"/>
  <c r="M17226" i="1"/>
  <c r="L17942" i="1"/>
  <c r="M17942" i="1"/>
  <c r="L17943" i="1"/>
  <c r="M17943" i="1"/>
  <c r="L17945" i="1"/>
  <c r="M17945" i="1"/>
  <c r="L17652" i="1"/>
  <c r="M17652" i="1"/>
  <c r="L17763" i="1"/>
  <c r="M17763" i="1"/>
  <c r="L17924" i="1"/>
  <c r="M17924" i="1"/>
  <c r="L17204" i="1"/>
  <c r="M17204" i="1"/>
  <c r="L17488" i="1"/>
  <c r="M17488" i="1"/>
  <c r="L17547" i="1"/>
  <c r="M17547" i="1"/>
  <c r="L17549" i="1"/>
  <c r="M17549" i="1"/>
  <c r="L17553" i="1"/>
  <c r="M17553" i="1"/>
  <c r="L17473" i="1"/>
  <c r="M17473" i="1"/>
  <c r="L17612" i="1"/>
  <c r="M17612" i="1"/>
  <c r="L17662" i="1"/>
  <c r="M17662" i="1"/>
  <c r="L17666" i="1"/>
  <c r="M17666" i="1"/>
  <c r="L17685" i="1"/>
  <c r="M17685" i="1"/>
  <c r="L17782" i="1"/>
  <c r="M17782" i="1"/>
  <c r="L17196" i="1"/>
  <c r="M17196" i="1"/>
  <c r="L17243" i="1"/>
  <c r="M17243" i="1"/>
  <c r="L17680" i="1"/>
  <c r="M17680" i="1"/>
  <c r="L17297" i="1"/>
  <c r="M17297" i="1"/>
  <c r="L17320" i="1"/>
  <c r="M17320" i="1"/>
  <c r="L17417" i="1"/>
  <c r="M17417" i="1"/>
  <c r="L17431" i="1"/>
  <c r="M17431" i="1"/>
  <c r="L17434" i="1"/>
  <c r="M17434" i="1"/>
  <c r="L17827" i="1"/>
  <c r="M17827" i="1"/>
  <c r="L17829" i="1"/>
  <c r="M17829" i="1"/>
  <c r="L17882" i="1"/>
  <c r="M17882" i="1"/>
  <c r="L17886" i="1"/>
  <c r="M17886" i="1"/>
  <c r="L17893" i="1"/>
  <c r="M17893" i="1"/>
  <c r="L17895" i="1"/>
  <c r="M17895" i="1"/>
  <c r="L17156" i="1"/>
  <c r="M17156" i="1"/>
  <c r="L17354" i="1"/>
  <c r="M17354" i="1"/>
  <c r="L17968" i="1"/>
  <c r="M17968" i="1"/>
  <c r="L17997" i="1"/>
  <c r="M17997" i="1"/>
  <c r="L17335" i="1"/>
  <c r="M17335" i="1"/>
  <c r="L17393" i="1"/>
  <c r="M17393" i="1"/>
  <c r="L17394" i="1"/>
  <c r="M17394" i="1"/>
  <c r="L17494" i="1"/>
  <c r="M17494" i="1"/>
  <c r="L18009" i="1"/>
  <c r="M18009" i="1"/>
  <c r="L17234" i="1"/>
  <c r="M17234" i="1"/>
  <c r="L17371" i="1"/>
  <c r="M17371" i="1"/>
  <c r="L17526" i="1"/>
  <c r="M17526" i="1"/>
  <c r="L17557" i="1"/>
  <c r="M17557" i="1"/>
  <c r="L18037" i="1"/>
  <c r="M18037" i="1"/>
  <c r="L17859" i="1"/>
  <c r="M17859" i="1"/>
  <c r="L17401" i="1"/>
  <c r="M17401" i="1"/>
  <c r="L17448" i="1"/>
  <c r="M17448" i="1"/>
  <c r="L17518" i="1"/>
  <c r="M17518" i="1"/>
  <c r="L17964" i="1"/>
  <c r="M17964" i="1"/>
  <c r="L17157" i="1"/>
  <c r="M17157" i="1"/>
  <c r="L17337" i="1"/>
  <c r="M17337" i="1"/>
  <c r="L17502" i="1"/>
  <c r="M17502" i="1"/>
  <c r="L17677" i="1"/>
  <c r="M17677" i="1"/>
  <c r="L17207" i="1"/>
  <c r="M17207" i="1"/>
  <c r="L17376" i="1"/>
  <c r="M17376" i="1"/>
  <c r="L17444" i="1"/>
  <c r="M17444" i="1"/>
  <c r="L17487" i="1"/>
  <c r="M17487" i="1"/>
  <c r="L17541" i="1"/>
  <c r="M17541" i="1"/>
  <c r="L17155" i="1"/>
  <c r="M17155" i="1"/>
  <c r="L17230" i="1"/>
  <c r="M17230" i="1"/>
  <c r="L17286" i="1"/>
  <c r="M17286" i="1"/>
  <c r="L17352" i="1"/>
  <c r="M17352" i="1"/>
  <c r="L17938" i="1"/>
  <c r="M17938" i="1"/>
  <c r="L17397" i="1"/>
  <c r="M17397" i="1"/>
  <c r="L17427" i="1"/>
  <c r="M17427" i="1"/>
  <c r="L17491" i="1"/>
  <c r="M17491" i="1"/>
  <c r="L17498" i="1"/>
  <c r="M17498" i="1"/>
  <c r="L17511" i="1"/>
  <c r="M17511" i="1"/>
  <c r="L17544" i="1"/>
  <c r="M17544" i="1"/>
  <c r="L17546" i="1"/>
  <c r="M17546" i="1"/>
  <c r="L17650" i="1"/>
  <c r="M17650" i="1"/>
  <c r="L17701" i="1"/>
  <c r="M17701" i="1"/>
  <c r="L17528" i="1"/>
  <c r="M17528" i="1"/>
  <c r="L17671" i="1"/>
  <c r="M17671" i="1"/>
  <c r="L17672" i="1"/>
  <c r="M17672" i="1"/>
  <c r="L17674" i="1"/>
  <c r="M17674" i="1"/>
  <c r="L17783" i="1"/>
  <c r="M17783" i="1"/>
  <c r="L17791" i="1"/>
  <c r="M17791" i="1"/>
  <c r="L17329" i="1"/>
  <c r="M17329" i="1"/>
  <c r="L17277" i="1"/>
  <c r="M17277" i="1"/>
  <c r="L17326" i="1"/>
  <c r="M17326" i="1"/>
  <c r="L17822" i="1"/>
  <c r="M17822" i="1"/>
  <c r="L17888" i="1"/>
  <c r="M17888" i="1"/>
  <c r="L17898" i="1"/>
  <c r="M17898" i="1"/>
  <c r="L17919" i="1"/>
  <c r="M17919" i="1"/>
  <c r="L17933" i="1"/>
  <c r="M17933" i="1"/>
  <c r="L17935" i="1"/>
  <c r="M17935" i="1"/>
  <c r="L17381" i="1"/>
  <c r="M17381" i="1"/>
  <c r="L17854" i="1"/>
  <c r="M17854" i="1"/>
  <c r="L17918" i="1"/>
  <c r="M17918" i="1"/>
  <c r="L17925" i="1"/>
  <c r="M17925" i="1"/>
  <c r="L17989" i="1"/>
  <c r="M17989" i="1"/>
  <c r="L17991" i="1"/>
  <c r="M17991" i="1"/>
  <c r="L17387" i="1"/>
  <c r="M17387" i="1"/>
  <c r="L17399" i="1"/>
  <c r="M17399" i="1"/>
  <c r="L17565" i="1"/>
  <c r="M17565" i="1"/>
  <c r="L17572" i="1"/>
  <c r="M17572" i="1"/>
  <c r="L17622" i="1"/>
  <c r="M17622" i="1"/>
  <c r="L17642" i="1"/>
  <c r="M17642" i="1"/>
  <c r="L17664" i="1"/>
  <c r="M17664" i="1"/>
  <c r="L17861" i="1"/>
  <c r="M17861" i="1"/>
  <c r="L17881" i="1"/>
  <c r="M17881" i="1"/>
  <c r="L17947" i="1"/>
  <c r="M17947" i="1"/>
  <c r="L17345" i="1"/>
  <c r="M17345" i="1"/>
  <c r="L17539" i="1"/>
  <c r="M17539" i="1"/>
  <c r="L17607" i="1"/>
  <c r="M17607" i="1"/>
  <c r="L17616" i="1"/>
  <c r="M17616" i="1"/>
  <c r="L17762" i="1"/>
  <c r="M17762" i="1"/>
  <c r="L17215" i="1"/>
  <c r="M17215" i="1"/>
  <c r="L17217" i="1"/>
  <c r="M17217" i="1"/>
  <c r="L17296" i="1"/>
  <c r="M17296" i="1"/>
  <c r="L17409" i="1"/>
  <c r="M17409" i="1"/>
  <c r="L17981" i="1"/>
  <c r="M17981" i="1"/>
  <c r="L17983" i="1"/>
  <c r="M17983" i="1"/>
  <c r="L18014" i="1"/>
  <c r="M18014" i="1"/>
  <c r="L18027" i="1"/>
  <c r="M18027" i="1"/>
  <c r="L18029" i="1"/>
  <c r="M18029" i="1"/>
  <c r="L17188" i="1"/>
  <c r="M17188" i="1"/>
  <c r="L17360" i="1"/>
  <c r="M17360" i="1"/>
  <c r="L17551" i="1"/>
  <c r="M17551" i="1"/>
  <c r="L17908" i="1"/>
  <c r="M17908" i="1"/>
  <c r="L17912" i="1"/>
  <c r="M17912" i="1"/>
  <c r="L17975" i="1"/>
  <c r="M17975" i="1"/>
  <c r="L17151" i="1"/>
  <c r="M17151" i="1"/>
  <c r="L17361" i="1"/>
  <c r="M17361" i="1"/>
  <c r="L17668" i="1"/>
  <c r="M17668" i="1"/>
  <c r="L17702" i="1"/>
  <c r="M17702" i="1"/>
  <c r="L17727" i="1"/>
  <c r="M17727" i="1"/>
  <c r="L17753" i="1"/>
  <c r="M17753" i="1"/>
  <c r="L17773" i="1"/>
  <c r="M17773" i="1"/>
  <c r="L17476" i="1"/>
  <c r="M17476" i="1"/>
  <c r="L17495" i="1"/>
  <c r="M17495" i="1"/>
  <c r="L17657" i="1"/>
  <c r="M17657" i="1"/>
  <c r="L17707" i="1"/>
  <c r="M17707" i="1"/>
  <c r="L17749" i="1"/>
  <c r="M17749" i="1"/>
  <c r="L17750" i="1"/>
  <c r="M17750" i="1"/>
  <c r="L17751" i="1"/>
  <c r="M17751" i="1"/>
  <c r="L17758" i="1"/>
  <c r="M17758" i="1"/>
  <c r="L17803" i="1"/>
  <c r="M17803" i="1"/>
  <c r="L17806" i="1"/>
  <c r="M17806" i="1"/>
  <c r="L17830" i="1"/>
  <c r="M17830" i="1"/>
  <c r="L17855" i="1"/>
  <c r="M17855" i="1"/>
  <c r="L17885" i="1"/>
  <c r="M17885" i="1"/>
  <c r="L17889" i="1"/>
  <c r="M17889" i="1"/>
  <c r="L17903" i="1"/>
  <c r="M17903" i="1"/>
  <c r="L17913" i="1"/>
  <c r="M17913" i="1"/>
  <c r="L17973" i="1"/>
  <c r="M17973" i="1"/>
  <c r="L17978" i="1"/>
  <c r="M17978" i="1"/>
  <c r="L17987" i="1"/>
  <c r="M17987" i="1"/>
  <c r="L17994" i="1"/>
  <c r="M17994" i="1"/>
  <c r="L17683" i="1"/>
  <c r="M17683" i="1"/>
  <c r="L17688" i="1"/>
  <c r="M17688" i="1"/>
  <c r="L17363" i="1"/>
  <c r="M17363" i="1"/>
  <c r="L17411" i="1"/>
  <c r="M17411" i="1"/>
  <c r="L17459" i="1"/>
  <c r="M17459" i="1"/>
  <c r="L17535" i="1"/>
  <c r="M17535" i="1"/>
  <c r="L17715" i="1"/>
  <c r="M17715" i="1"/>
  <c r="L17166" i="1"/>
  <c r="M17166" i="1"/>
  <c r="L17167" i="1"/>
  <c r="M17167" i="1"/>
  <c r="L17245" i="1"/>
  <c r="M17245" i="1"/>
  <c r="L17278" i="1"/>
  <c r="M17278" i="1"/>
  <c r="L17828" i="1"/>
  <c r="M17828" i="1"/>
  <c r="L17452" i="1"/>
  <c r="M17452" i="1"/>
  <c r="L17595" i="1"/>
  <c r="M17595" i="1"/>
  <c r="L17902" i="1"/>
  <c r="M17902" i="1"/>
  <c r="L17914" i="1"/>
  <c r="M17914" i="1"/>
  <c r="L17916" i="1"/>
  <c r="M17916" i="1"/>
  <c r="L17921" i="1"/>
  <c r="M17921" i="1"/>
  <c r="L17939" i="1"/>
  <c r="M17939" i="1"/>
  <c r="L17477" i="1"/>
  <c r="M17477" i="1"/>
  <c r="L17618" i="1"/>
  <c r="M17618" i="1"/>
  <c r="L17679" i="1"/>
  <c r="M17679" i="1"/>
  <c r="L17804" i="1"/>
  <c r="M17804" i="1"/>
  <c r="L18000" i="1"/>
  <c r="M18000" i="1"/>
  <c r="L18003" i="1"/>
  <c r="M18003" i="1"/>
  <c r="L18017" i="1"/>
  <c r="M18017" i="1"/>
  <c r="L18039" i="1"/>
  <c r="M18039" i="1"/>
  <c r="L18044" i="1"/>
  <c r="M18044" i="1"/>
  <c r="L18048" i="1"/>
  <c r="M18048" i="1"/>
  <c r="L17208" i="1"/>
  <c r="M17208" i="1"/>
  <c r="L17258" i="1"/>
  <c r="M17258" i="1"/>
  <c r="L17641" i="1"/>
  <c r="M17641" i="1"/>
  <c r="L18050" i="1"/>
  <c r="M18050" i="1"/>
  <c r="L18051" i="1"/>
  <c r="M18051" i="1"/>
  <c r="L18052" i="1"/>
  <c r="M18052" i="1"/>
  <c r="L18053" i="1"/>
  <c r="M18053" i="1"/>
  <c r="L18054" i="1"/>
  <c r="M18054" i="1"/>
  <c r="L17162" i="1"/>
  <c r="M17162" i="1"/>
  <c r="L17165" i="1"/>
  <c r="M17165" i="1"/>
  <c r="L17169" i="1"/>
  <c r="M17169" i="1"/>
  <c r="L17201" i="1"/>
  <c r="M17201" i="1"/>
  <c r="L17205" i="1"/>
  <c r="M17205" i="1"/>
  <c r="L17218" i="1"/>
  <c r="M17218" i="1"/>
  <c r="L17244" i="1"/>
  <c r="M17244" i="1"/>
  <c r="L17269" i="1"/>
  <c r="M17269" i="1"/>
  <c r="L17271" i="1"/>
  <c r="M17271" i="1"/>
  <c r="L17285" i="1"/>
  <c r="M17285" i="1"/>
  <c r="L17295" i="1"/>
  <c r="M17295" i="1"/>
  <c r="L17373" i="1"/>
  <c r="M17373" i="1"/>
  <c r="L17468" i="1"/>
  <c r="M17468" i="1"/>
  <c r="L17537" i="1"/>
  <c r="M17537" i="1"/>
  <c r="L17563" i="1"/>
  <c r="M17563" i="1"/>
  <c r="L17708" i="1"/>
  <c r="M17708" i="1"/>
  <c r="L17862" i="1"/>
  <c r="M17862" i="1"/>
  <c r="L17865" i="1"/>
  <c r="M17865" i="1"/>
  <c r="L17867" i="1"/>
  <c r="M17867" i="1"/>
  <c r="L17897" i="1"/>
  <c r="M17897" i="1"/>
  <c r="L17163" i="1"/>
  <c r="M17163" i="1"/>
  <c r="L17187" i="1"/>
  <c r="M17187" i="1"/>
  <c r="L17173" i="1"/>
  <c r="M17173" i="1"/>
  <c r="L17520" i="1"/>
  <c r="M17520" i="1"/>
  <c r="L17554" i="1"/>
  <c r="M17554" i="1"/>
  <c r="L17691" i="1"/>
  <c r="M17691" i="1"/>
  <c r="L17880" i="1"/>
  <c r="M17880" i="1"/>
  <c r="L17907" i="1"/>
  <c r="M17907" i="1"/>
  <c r="L18028" i="1"/>
  <c r="M18028" i="1"/>
  <c r="L17181" i="1"/>
  <c r="M17181" i="1"/>
  <c r="L17232" i="1"/>
  <c r="M17232" i="1"/>
  <c r="L17235" i="1"/>
  <c r="M17235" i="1"/>
  <c r="L17620" i="1"/>
  <c r="M17620" i="1"/>
  <c r="L17718" i="1"/>
  <c r="M17718" i="1"/>
  <c r="L17721" i="1"/>
  <c r="M17721" i="1"/>
  <c r="L17870" i="1"/>
  <c r="M17870" i="1"/>
  <c r="L18034" i="1"/>
  <c r="M18034" i="1"/>
  <c r="L18041" i="1"/>
  <c r="M18041" i="1"/>
  <c r="L17562" i="1"/>
  <c r="M17562" i="1"/>
  <c r="L17564" i="1"/>
  <c r="M17564" i="1"/>
  <c r="L17575" i="1"/>
  <c r="M17575" i="1"/>
  <c r="L17613" i="1"/>
  <c r="M17613" i="1"/>
  <c r="L17649" i="1"/>
  <c r="M17649" i="1"/>
  <c r="L17979" i="1"/>
  <c r="M17979" i="1"/>
  <c r="L17175" i="1"/>
  <c r="M17175" i="1"/>
  <c r="L17236" i="1"/>
  <c r="M17236" i="1"/>
  <c r="L17312" i="1"/>
  <c r="M17312" i="1"/>
  <c r="L17435" i="1"/>
  <c r="M17435" i="1"/>
  <c r="L17481" i="1"/>
  <c r="M17481" i="1"/>
  <c r="L17571" i="1"/>
  <c r="M17571" i="1"/>
  <c r="L17590" i="1"/>
  <c r="M17590" i="1"/>
  <c r="L17597" i="1"/>
  <c r="M17597" i="1"/>
  <c r="L17623" i="1"/>
  <c r="M17623" i="1"/>
  <c r="L17625" i="1"/>
  <c r="M17625" i="1"/>
  <c r="L17638" i="1"/>
  <c r="M17638" i="1"/>
  <c r="L17676" i="1"/>
  <c r="M17676" i="1"/>
  <c r="L17789" i="1"/>
  <c r="M17789" i="1"/>
  <c r="L17790" i="1"/>
  <c r="M17790" i="1"/>
  <c r="L17792" i="1"/>
  <c r="M17792" i="1"/>
  <c r="L17816" i="1"/>
  <c r="M17816" i="1"/>
  <c r="L17840" i="1"/>
  <c r="M17840" i="1"/>
  <c r="L17841" i="1"/>
  <c r="M17841" i="1"/>
  <c r="L17842" i="1"/>
  <c r="M17842" i="1"/>
  <c r="L17843" i="1"/>
  <c r="M17843" i="1"/>
  <c r="L17847" i="1"/>
  <c r="M17847" i="1"/>
  <c r="L17851" i="1"/>
  <c r="M17851" i="1"/>
  <c r="L17853" i="1"/>
  <c r="M17853" i="1"/>
  <c r="L17857" i="1"/>
  <c r="M17857" i="1"/>
  <c r="L17879" i="1"/>
  <c r="M17879" i="1"/>
  <c r="L17164" i="1"/>
  <c r="M17164" i="1"/>
  <c r="L17238" i="1"/>
  <c r="M17238" i="1"/>
  <c r="L17793" i="1"/>
  <c r="M17793" i="1"/>
  <c r="L17321" i="1"/>
  <c r="M17321" i="1"/>
  <c r="L17288" i="1"/>
  <c r="M17288" i="1"/>
  <c r="L17493" i="1"/>
  <c r="M17493" i="1"/>
  <c r="L17743" i="1"/>
  <c r="M17743" i="1"/>
  <c r="L17930" i="1"/>
  <c r="M17930" i="1"/>
  <c r="L17956" i="1"/>
  <c r="M17956" i="1"/>
  <c r="L17193" i="1"/>
  <c r="M17193" i="1"/>
  <c r="L17252" i="1"/>
  <c r="M17252" i="1"/>
  <c r="L17408" i="1"/>
  <c r="M17408" i="1"/>
  <c r="L17410" i="1"/>
  <c r="M17410" i="1"/>
  <c r="L17456" i="1"/>
  <c r="M17456" i="1"/>
  <c r="L17608" i="1"/>
  <c r="M17608" i="1"/>
  <c r="L17629" i="1"/>
  <c r="M17629" i="1"/>
  <c r="L17905" i="1"/>
  <c r="M17905" i="1"/>
  <c r="L17532" i="1"/>
  <c r="M17532" i="1"/>
  <c r="L17300" i="1"/>
  <c r="M17300" i="1"/>
  <c r="L17460" i="1"/>
  <c r="M17460" i="1"/>
  <c r="L17737" i="1"/>
  <c r="M17737" i="1"/>
  <c r="L17786" i="1"/>
  <c r="M17786" i="1"/>
  <c r="L17374" i="1"/>
  <c r="M17374" i="1"/>
  <c r="L17382" i="1"/>
  <c r="M17382" i="1"/>
  <c r="L17509" i="1"/>
  <c r="M17509" i="1"/>
  <c r="L17588" i="1"/>
  <c r="M17588" i="1"/>
  <c r="L17601" i="1"/>
  <c r="M17601" i="1"/>
  <c r="L17654" i="1"/>
  <c r="M17654" i="1"/>
  <c r="L17655" i="1"/>
  <c r="M17655" i="1"/>
  <c r="L17656" i="1"/>
  <c r="M17656" i="1"/>
  <c r="L17696" i="1"/>
  <c r="M17696" i="1"/>
  <c r="L17797" i="1"/>
  <c r="M17797" i="1"/>
  <c r="L17303" i="1"/>
  <c r="M17303" i="1"/>
  <c r="L17814" i="1"/>
  <c r="M17814" i="1"/>
  <c r="L17837" i="1"/>
  <c r="M17837" i="1"/>
  <c r="L17864" i="1"/>
  <c r="M17864" i="1"/>
  <c r="L17922" i="1"/>
  <c r="M17922" i="1"/>
  <c r="L17735" i="1"/>
  <c r="M17735" i="1"/>
  <c r="L17802" i="1"/>
  <c r="M17802" i="1"/>
  <c r="L17873" i="1"/>
  <c r="M17873" i="1"/>
  <c r="L18032" i="1"/>
  <c r="M18032" i="1"/>
  <c r="L17856" i="1"/>
  <c r="M17856" i="1"/>
  <c r="L17875" i="1"/>
  <c r="M17875" i="1"/>
  <c r="L17223" i="1"/>
  <c r="M17223" i="1"/>
  <c r="L17270" i="1"/>
  <c r="M17270" i="1"/>
  <c r="L17274" i="1"/>
  <c r="M17274" i="1"/>
  <c r="L17275" i="1"/>
  <c r="M17275" i="1"/>
  <c r="L17281" i="1"/>
  <c r="M17281" i="1"/>
  <c r="L17308" i="1"/>
  <c r="M17308" i="1"/>
  <c r="L17372" i="1"/>
  <c r="M17372" i="1"/>
  <c r="L17415" i="1"/>
  <c r="M17415" i="1"/>
  <c r="L17430" i="1"/>
  <c r="M17430" i="1"/>
  <c r="L17489" i="1"/>
  <c r="M17489" i="1"/>
  <c r="L17490" i="1"/>
  <c r="M17490" i="1"/>
  <c r="L17574" i="1"/>
  <c r="M17574" i="1"/>
  <c r="L17579" i="1"/>
  <c r="M17579" i="1"/>
  <c r="L17583" i="1"/>
  <c r="M17583" i="1"/>
  <c r="L17635" i="1"/>
  <c r="M17635" i="1"/>
  <c r="L17636" i="1"/>
  <c r="M17636" i="1"/>
  <c r="L17640" i="1"/>
  <c r="M17640" i="1"/>
  <c r="L17768" i="1"/>
  <c r="M17768" i="1"/>
  <c r="L17774" i="1"/>
  <c r="M17774" i="1"/>
  <c r="L17801" i="1"/>
  <c r="M17801" i="1"/>
  <c r="L17808" i="1"/>
  <c r="M17808" i="1"/>
  <c r="L17819" i="1"/>
  <c r="M17819" i="1"/>
  <c r="L17985" i="1"/>
  <c r="M17985" i="1"/>
  <c r="L18004" i="1"/>
  <c r="M18004" i="1"/>
  <c r="L17160" i="1"/>
  <c r="M17160" i="1"/>
  <c r="L17356" i="1"/>
  <c r="M17356" i="1"/>
  <c r="L17362" i="1"/>
  <c r="M17362" i="1"/>
  <c r="L17407" i="1"/>
  <c r="M17407" i="1"/>
  <c r="L17413" i="1"/>
  <c r="M17413" i="1"/>
  <c r="L17414" i="1"/>
  <c r="M17414" i="1"/>
  <c r="L17771" i="1"/>
  <c r="M17771" i="1"/>
  <c r="L17178" i="1"/>
  <c r="M17178" i="1"/>
  <c r="L17216" i="1"/>
  <c r="M17216" i="1"/>
  <c r="L17248" i="1"/>
  <c r="M17248" i="1"/>
  <c r="L17425" i="1"/>
  <c r="M17425" i="1"/>
  <c r="L17440" i="1"/>
  <c r="M17440" i="1"/>
  <c r="L17954" i="1"/>
  <c r="M17954" i="1"/>
  <c r="L18013" i="1"/>
  <c r="M18013" i="1"/>
  <c r="L17646" i="1"/>
  <c r="M17646" i="1"/>
  <c r="L17211" i="1"/>
  <c r="M17211" i="1"/>
  <c r="L17224" i="1"/>
  <c r="M17224" i="1"/>
  <c r="L17261" i="1"/>
  <c r="M17261" i="1"/>
  <c r="L17470" i="1"/>
  <c r="M17470" i="1"/>
  <c r="L17483" i="1"/>
  <c r="M17483" i="1"/>
  <c r="L17529" i="1"/>
  <c r="M17529" i="1"/>
  <c r="L17530" i="1"/>
  <c r="M17530" i="1"/>
  <c r="L17606" i="1"/>
  <c r="M17606" i="1"/>
  <c r="L17369" i="1"/>
  <c r="M17369" i="1"/>
  <c r="L17653" i="1"/>
  <c r="M17653" i="1"/>
  <c r="L17349" i="1"/>
  <c r="M17349" i="1"/>
  <c r="L17433" i="1"/>
  <c r="M17433" i="1"/>
  <c r="L17807" i="1"/>
  <c r="M17807" i="1"/>
  <c r="L17901" i="1"/>
  <c r="M17901" i="1"/>
  <c r="L17909" i="1"/>
  <c r="M17909" i="1"/>
  <c r="L17937" i="1"/>
  <c r="M17937" i="1"/>
  <c r="L17214" i="1"/>
  <c r="M17214" i="1"/>
  <c r="L17339" i="1"/>
  <c r="M17339" i="1"/>
  <c r="L17353" i="1"/>
  <c r="M17353" i="1"/>
  <c r="L17990" i="1"/>
  <c r="M17990" i="1"/>
  <c r="L17992" i="1"/>
  <c r="M17992" i="1"/>
  <c r="L17993" i="1"/>
  <c r="M17993" i="1"/>
  <c r="L17220" i="1"/>
  <c r="M17220" i="1"/>
  <c r="L18019" i="1"/>
  <c r="M18019" i="1"/>
  <c r="L18033" i="1"/>
  <c r="M18033" i="1"/>
  <c r="L18043" i="1"/>
  <c r="M18043" i="1"/>
  <c r="L17820" i="1"/>
  <c r="M17820" i="1"/>
  <c r="L17580" i="1"/>
  <c r="M17580" i="1"/>
  <c r="L17584" i="1"/>
  <c r="M17584" i="1"/>
  <c r="L17587" i="1"/>
  <c r="M17587" i="1"/>
  <c r="L17592" i="1"/>
  <c r="M17592" i="1"/>
  <c r="L17594" i="1"/>
  <c r="M17594" i="1"/>
  <c r="L17764" i="1"/>
  <c r="M17764" i="1"/>
  <c r="L17805" i="1"/>
  <c r="M17805" i="1"/>
  <c r="L17818" i="1"/>
  <c r="M17818" i="1"/>
  <c r="L17825" i="1"/>
  <c r="M17825" i="1"/>
  <c r="L17833" i="1"/>
  <c r="M17833" i="1"/>
  <c r="L17824" i="1"/>
  <c r="M17824" i="1"/>
  <c r="L17838" i="1"/>
  <c r="M17838" i="1"/>
  <c r="L17839" i="1"/>
  <c r="M17839" i="1"/>
  <c r="L17848" i="1"/>
  <c r="M17848" i="1"/>
  <c r="L17850" i="1"/>
  <c r="M17850" i="1"/>
  <c r="L17302" i="1"/>
  <c r="M17302" i="1"/>
  <c r="L17317" i="1"/>
  <c r="M17317" i="1"/>
  <c r="L17386" i="1"/>
  <c r="M17386" i="1"/>
  <c r="L17611" i="1"/>
  <c r="M17611" i="1"/>
  <c r="L17692" i="1"/>
  <c r="M17692" i="1"/>
  <c r="L17958" i="1"/>
  <c r="M17958" i="1"/>
  <c r="L17977" i="1"/>
  <c r="M17977" i="1"/>
  <c r="L17313" i="1"/>
  <c r="M17313" i="1"/>
  <c r="L17560" i="1"/>
  <c r="M17560" i="1"/>
  <c r="L17241" i="1"/>
  <c r="M17241" i="1"/>
  <c r="L17255" i="1"/>
  <c r="M17255" i="1"/>
  <c r="L17412" i="1"/>
  <c r="M17412" i="1"/>
  <c r="L17262" i="1"/>
  <c r="M17262" i="1"/>
  <c r="L17266" i="1"/>
  <c r="M17266" i="1"/>
  <c r="L17422" i="1"/>
  <c r="M17422" i="1"/>
  <c r="L17423" i="1"/>
  <c r="M17423" i="1"/>
  <c r="L17429" i="1"/>
  <c r="M17429" i="1"/>
  <c r="L17438" i="1"/>
  <c r="M17438" i="1"/>
  <c r="L17451" i="1"/>
  <c r="M17451" i="1"/>
  <c r="L17821" i="1"/>
  <c r="M17821" i="1"/>
  <c r="L17832" i="1"/>
  <c r="M17832" i="1"/>
  <c r="L18012" i="1"/>
  <c r="M18012" i="1"/>
  <c r="L18016" i="1"/>
  <c r="M18016" i="1"/>
  <c r="L18024" i="1"/>
  <c r="M18024" i="1"/>
  <c r="L17479" i="1"/>
  <c r="M17479" i="1"/>
  <c r="L17534" i="1"/>
  <c r="M17534" i="1"/>
  <c r="L17545" i="1"/>
  <c r="M17545" i="1"/>
  <c r="L17700" i="1"/>
  <c r="M17700" i="1"/>
  <c r="L17716" i="1"/>
  <c r="M17716" i="1"/>
  <c r="L17769" i="1"/>
  <c r="M17769" i="1"/>
  <c r="L17280" i="1"/>
  <c r="M17280" i="1"/>
  <c r="L17293" i="1"/>
  <c r="M17293" i="1"/>
  <c r="L17298" i="1"/>
  <c r="M17298" i="1"/>
  <c r="L17442" i="1"/>
  <c r="M17442" i="1"/>
  <c r="L17467" i="1"/>
  <c r="M17467" i="1"/>
  <c r="L17247" i="1"/>
  <c r="M17247" i="1"/>
  <c r="L17250" i="1"/>
  <c r="M17250" i="1"/>
  <c r="L17689" i="1"/>
  <c r="M17689" i="1"/>
  <c r="L17586" i="1"/>
  <c r="M17586" i="1"/>
  <c r="L17915" i="1"/>
  <c r="M17915" i="1"/>
  <c r="L17598" i="1"/>
  <c r="M17598" i="1"/>
  <c r="L17632" i="1"/>
  <c r="M17632" i="1"/>
  <c r="L18011" i="1"/>
  <c r="M18011" i="1"/>
  <c r="L18015" i="1"/>
  <c r="M18015" i="1"/>
  <c r="L17703" i="1"/>
  <c r="M17703" i="1"/>
  <c r="L17717" i="1"/>
  <c r="M17717" i="1"/>
  <c r="L17754" i="1"/>
  <c r="M17754" i="1"/>
  <c r="L17757" i="1"/>
  <c r="M17757" i="1"/>
  <c r="L17826" i="1"/>
  <c r="M17826" i="1"/>
  <c r="L17267" i="1"/>
  <c r="M17267" i="1"/>
  <c r="L17272" i="1"/>
  <c r="M17272" i="1"/>
  <c r="L17480" i="1"/>
  <c r="M17480" i="1"/>
  <c r="L17719" i="1"/>
  <c r="M17719" i="1"/>
  <c r="L17504" i="1"/>
  <c r="M17504" i="1"/>
  <c r="L17533" i="1"/>
  <c r="M17533" i="1"/>
  <c r="L17852" i="1"/>
  <c r="M17852" i="1"/>
  <c r="L17868" i="1"/>
  <c r="M17868" i="1"/>
  <c r="L17192" i="1"/>
  <c r="M17192" i="1"/>
  <c r="L17402" i="1"/>
  <c r="M17402" i="1"/>
  <c r="L17899" i="1"/>
  <c r="M17899" i="1"/>
  <c r="L17941" i="1"/>
  <c r="M17941" i="1"/>
  <c r="L17960" i="1"/>
  <c r="M17960" i="1"/>
  <c r="L17982" i="1"/>
  <c r="M17982" i="1"/>
  <c r="L17332" i="1"/>
  <c r="M17332" i="1"/>
  <c r="L17419" i="1"/>
  <c r="M17419" i="1"/>
  <c r="L17512" i="1"/>
  <c r="M17512" i="1"/>
  <c r="L17536" i="1"/>
  <c r="M17536" i="1"/>
  <c r="L17260" i="1"/>
  <c r="M17260" i="1"/>
  <c r="L17343" i="1"/>
  <c r="M17343" i="1"/>
  <c r="L17760" i="1"/>
  <c r="M17760" i="1"/>
  <c r="L17475" i="1"/>
  <c r="M17475" i="1"/>
  <c r="L17917" i="1"/>
  <c r="M17917" i="1"/>
  <c r="L17936" i="1"/>
  <c r="M17936" i="1"/>
  <c r="L17631" i="1"/>
  <c r="M17631" i="1"/>
  <c r="L17634" i="1"/>
  <c r="M17634" i="1"/>
  <c r="L17778" i="1"/>
  <c r="M17778" i="1"/>
  <c r="L17603" i="1"/>
  <c r="M17603" i="1"/>
  <c r="L17746" i="1"/>
  <c r="M17746" i="1"/>
  <c r="L17457" i="1"/>
  <c r="M17457" i="1"/>
  <c r="L17695" i="1"/>
  <c r="M17695" i="1"/>
  <c r="L17733" i="1"/>
  <c r="M17733" i="1"/>
  <c r="L17755" i="1"/>
  <c r="M17755" i="1"/>
  <c r="L17380" i="1"/>
  <c r="M17380" i="1"/>
  <c r="L17385" i="1"/>
  <c r="M17385" i="1"/>
  <c r="L17392" i="1"/>
  <c r="M17392" i="1"/>
  <c r="L17627" i="1"/>
  <c r="M17627" i="1"/>
  <c r="L17628" i="1"/>
  <c r="M17628" i="1"/>
  <c r="L17681" i="1"/>
  <c r="M17681" i="1"/>
  <c r="L17396" i="1"/>
  <c r="M17396" i="1"/>
  <c r="L17436" i="1"/>
  <c r="M17436" i="1"/>
  <c r="L17443" i="1"/>
  <c r="M17443" i="1"/>
  <c r="L17341" i="1"/>
  <c r="M17341" i="1"/>
  <c r="L17836" i="1"/>
  <c r="M17836" i="1"/>
  <c r="L17863" i="1"/>
  <c r="M17863" i="1"/>
  <c r="L17874" i="1"/>
  <c r="M17874" i="1"/>
  <c r="L17966" i="1"/>
  <c r="M17966" i="1"/>
  <c r="L17995" i="1"/>
  <c r="M17995" i="1"/>
  <c r="L17365" i="1"/>
  <c r="M17365" i="1"/>
  <c r="L17522" i="1"/>
  <c r="M17522" i="1"/>
  <c r="L17633" i="1"/>
  <c r="M17633" i="1"/>
  <c r="L17637" i="1"/>
  <c r="M17637" i="1"/>
  <c r="L17643" i="1"/>
  <c r="M17643" i="1"/>
  <c r="L18021" i="1"/>
  <c r="M18021" i="1"/>
  <c r="L17268" i="1"/>
  <c r="M17268" i="1"/>
  <c r="L17287" i="1"/>
  <c r="M17287" i="1"/>
  <c r="L17292" i="1"/>
  <c r="M17292" i="1"/>
  <c r="L17364" i="1"/>
  <c r="M17364" i="1"/>
  <c r="L17558" i="1"/>
  <c r="M17558" i="1"/>
  <c r="L17581" i="1"/>
  <c r="M17581" i="1"/>
  <c r="L17585" i="1"/>
  <c r="M17585" i="1"/>
  <c r="L17669" i="1"/>
  <c r="M17669" i="1"/>
  <c r="L17673" i="1"/>
  <c r="M17673" i="1"/>
  <c r="L18035" i="1"/>
  <c r="M18035" i="1"/>
  <c r="L18045" i="1"/>
  <c r="M18045" i="1"/>
  <c r="L17307" i="1"/>
  <c r="M17307" i="1"/>
  <c r="L17334" i="1"/>
  <c r="M17334" i="1"/>
  <c r="L17347" i="1"/>
  <c r="M17347" i="1"/>
  <c r="L17505" i="1"/>
  <c r="M17505" i="1"/>
  <c r="L17257" i="1"/>
  <c r="M17257" i="1"/>
  <c r="L17336" i="1"/>
  <c r="M17336" i="1"/>
  <c r="L17338" i="1"/>
  <c r="M17338" i="1"/>
  <c r="L17400" i="1"/>
  <c r="M17400" i="1"/>
  <c r="L17730" i="1"/>
  <c r="M17730" i="1"/>
  <c r="L17739" i="1"/>
  <c r="M17739" i="1"/>
  <c r="L17740" i="1"/>
  <c r="M17740" i="1"/>
  <c r="L17745" i="1"/>
  <c r="M17745" i="1"/>
  <c r="L17177" i="1"/>
  <c r="M17177" i="1"/>
  <c r="L18010" i="1"/>
  <c r="M18010" i="1"/>
  <c r="L18020" i="1"/>
  <c r="M18020" i="1"/>
  <c r="L17573" i="1"/>
  <c r="M17573" i="1"/>
  <c r="L17589" i="1"/>
  <c r="M17589" i="1"/>
  <c r="L17900" i="1"/>
  <c r="M17900" i="1"/>
  <c r="L17929" i="1"/>
  <c r="M17929" i="1"/>
  <c r="L17794" i="1"/>
  <c r="M17794" i="1"/>
  <c r="L17849" i="1"/>
  <c r="M17849" i="1"/>
  <c r="L17219" i="1"/>
  <c r="M17219" i="1"/>
  <c r="L17323" i="1"/>
  <c r="M17323" i="1"/>
  <c r="L17686" i="1"/>
  <c r="M17686" i="1"/>
  <c r="L17318" i="1"/>
  <c r="M17318" i="1"/>
  <c r="L17324" i="1"/>
  <c r="M17324" i="1"/>
  <c r="L17327" i="1"/>
  <c r="M17327" i="1"/>
  <c r="L17331" i="1"/>
  <c r="M17331" i="1"/>
  <c r="L17466" i="1"/>
  <c r="M17466" i="1"/>
  <c r="L17484" i="1"/>
  <c r="M17484" i="1"/>
  <c r="L17521" i="1"/>
  <c r="M17521" i="1"/>
  <c r="L17531" i="1"/>
  <c r="M17531" i="1"/>
  <c r="L17604" i="1"/>
  <c r="M17604" i="1"/>
  <c r="L17660" i="1"/>
  <c r="M17660" i="1"/>
  <c r="L17709" i="1"/>
  <c r="M17709" i="1"/>
  <c r="L17713" i="1"/>
  <c r="M17713" i="1"/>
  <c r="L17596" i="1"/>
  <c r="M17596" i="1"/>
  <c r="L17599" i="1"/>
  <c r="M17599" i="1"/>
  <c r="L17645" i="1"/>
  <c r="M17645" i="1"/>
  <c r="L18002" i="1"/>
  <c r="M18002" i="1"/>
  <c r="L17328" i="1"/>
  <c r="M17328" i="1"/>
  <c r="L17390" i="1"/>
  <c r="M17390" i="1"/>
  <c r="L17800" i="1"/>
  <c r="M17800" i="1"/>
  <c r="L17998" i="1"/>
  <c r="M17998" i="1"/>
  <c r="L18006" i="1"/>
  <c r="M18006" i="1"/>
  <c r="L18030" i="1"/>
  <c r="M18030" i="1"/>
  <c r="L18031" i="1"/>
  <c r="M18031" i="1"/>
  <c r="L18042" i="1"/>
  <c r="M18042" i="1"/>
  <c r="L17231" i="1"/>
  <c r="M17231" i="1"/>
  <c r="L17233" i="1"/>
  <c r="M17233" i="1"/>
  <c r="L17259" i="1"/>
  <c r="M17259" i="1"/>
  <c r="L17264" i="1"/>
  <c r="M17264" i="1"/>
  <c r="L17561" i="1"/>
  <c r="M17561" i="1"/>
  <c r="L17578" i="1"/>
  <c r="M17578" i="1"/>
  <c r="L17582" i="1"/>
  <c r="M17582" i="1"/>
  <c r="L17767" i="1"/>
  <c r="M17767" i="1"/>
  <c r="L18378" i="1"/>
  <c r="M18378" i="1"/>
  <c r="L18417" i="1"/>
  <c r="M18417" i="1"/>
  <c r="L18421" i="1"/>
  <c r="M18421" i="1"/>
  <c r="L18121" i="1"/>
  <c r="M18121" i="1"/>
  <c r="L18067" i="1"/>
  <c r="M18067" i="1"/>
  <c r="L18255" i="1"/>
  <c r="M18255" i="1"/>
  <c r="L18371" i="1"/>
  <c r="M18371" i="1"/>
  <c r="L18395" i="1"/>
  <c r="M18395" i="1"/>
  <c r="L18438" i="1"/>
  <c r="M18438" i="1"/>
  <c r="L18216" i="1"/>
  <c r="M18216" i="1"/>
  <c r="L18412" i="1"/>
  <c r="M18412" i="1"/>
  <c r="L18070" i="1"/>
  <c r="M18070" i="1"/>
  <c r="L18079" i="1"/>
  <c r="M18079" i="1"/>
  <c r="L18106" i="1"/>
  <c r="M18106" i="1"/>
  <c r="L18107" i="1"/>
  <c r="M18107" i="1"/>
  <c r="L18249" i="1"/>
  <c r="M18249" i="1"/>
  <c r="L18370" i="1"/>
  <c r="M18370" i="1"/>
  <c r="L18379" i="1"/>
  <c r="M18379" i="1"/>
  <c r="L18384" i="1"/>
  <c r="M18384" i="1"/>
  <c r="L18390" i="1"/>
  <c r="M18390" i="1"/>
  <c r="L18060" i="1"/>
  <c r="M18060" i="1"/>
  <c r="L18301" i="1"/>
  <c r="M18301" i="1"/>
  <c r="L18346" i="1"/>
  <c r="M18346" i="1"/>
  <c r="L18364" i="1"/>
  <c r="M18364" i="1"/>
  <c r="L18388" i="1"/>
  <c r="M18388" i="1"/>
  <c r="L18462" i="1"/>
  <c r="M18462" i="1"/>
  <c r="L18252" i="1"/>
  <c r="M18252" i="1"/>
  <c r="L18458" i="1"/>
  <c r="M18458" i="1"/>
  <c r="L18169" i="1"/>
  <c r="M18169" i="1"/>
  <c r="L18171" i="1"/>
  <c r="M18171" i="1"/>
  <c r="L18173" i="1"/>
  <c r="M18173" i="1"/>
  <c r="L18341" i="1"/>
  <c r="M18341" i="1"/>
  <c r="L18084" i="1"/>
  <c r="M18084" i="1"/>
  <c r="L18088" i="1"/>
  <c r="M18088" i="1"/>
  <c r="L18269" i="1"/>
  <c r="M18269" i="1"/>
  <c r="L18278" i="1"/>
  <c r="M18278" i="1"/>
  <c r="L18279" i="1"/>
  <c r="M18279" i="1"/>
  <c r="L18319" i="1"/>
  <c r="M18319" i="1"/>
  <c r="L18282" i="1"/>
  <c r="M18282" i="1"/>
  <c r="L18325" i="1"/>
  <c r="M18325" i="1"/>
  <c r="L18453" i="1"/>
  <c r="M18453" i="1"/>
  <c r="L18460" i="1"/>
  <c r="M18460" i="1"/>
  <c r="L18062" i="1"/>
  <c r="M18062" i="1"/>
  <c r="L18091" i="1"/>
  <c r="M18091" i="1"/>
  <c r="L18097" i="1"/>
  <c r="M18097" i="1"/>
  <c r="L18400" i="1"/>
  <c r="M18400" i="1"/>
  <c r="L18437" i="1"/>
  <c r="M18437" i="1"/>
  <c r="L18471" i="1"/>
  <c r="M18471" i="1"/>
  <c r="L18183" i="1"/>
  <c r="M18183" i="1"/>
  <c r="L18398" i="1"/>
  <c r="M18398" i="1"/>
  <c r="L18112" i="1"/>
  <c r="M18112" i="1"/>
  <c r="L18442" i="1"/>
  <c r="M18442" i="1"/>
  <c r="L18154" i="1"/>
  <c r="M18154" i="1"/>
  <c r="L18165" i="1"/>
  <c r="M18165" i="1"/>
  <c r="L18404" i="1"/>
  <c r="M18404" i="1"/>
  <c r="L18068" i="1"/>
  <c r="M18068" i="1"/>
  <c r="L18110" i="1"/>
  <c r="M18110" i="1"/>
  <c r="L18164" i="1"/>
  <c r="M18164" i="1"/>
  <c r="L18221" i="1"/>
  <c r="M18221" i="1"/>
  <c r="L18283" i="1"/>
  <c r="M18283" i="1"/>
  <c r="L18284" i="1"/>
  <c r="M18284" i="1"/>
  <c r="L18372" i="1"/>
  <c r="M18372" i="1"/>
  <c r="L18376" i="1"/>
  <c r="M18376" i="1"/>
  <c r="L18429" i="1"/>
  <c r="M18429" i="1"/>
  <c r="L18113" i="1"/>
  <c r="M18113" i="1"/>
  <c r="L18293" i="1"/>
  <c r="M18293" i="1"/>
  <c r="L18381" i="1"/>
  <c r="M18381" i="1"/>
  <c r="L18382" i="1"/>
  <c r="M18382" i="1"/>
  <c r="L18246" i="1"/>
  <c r="M18246" i="1"/>
  <c r="L18111" i="1"/>
  <c r="M18111" i="1"/>
  <c r="L18296" i="1"/>
  <c r="M18296" i="1"/>
  <c r="L18313" i="1"/>
  <c r="M18313" i="1"/>
  <c r="L18314" i="1"/>
  <c r="M18314" i="1"/>
  <c r="L18332" i="1"/>
  <c r="M18332" i="1"/>
  <c r="L18397" i="1"/>
  <c r="M18397" i="1"/>
  <c r="L18131" i="1"/>
  <c r="M18131" i="1"/>
  <c r="L18141" i="1"/>
  <c r="M18141" i="1"/>
  <c r="L18061" i="1"/>
  <c r="M18061" i="1"/>
  <c r="L18374" i="1"/>
  <c r="M18374" i="1"/>
  <c r="L18085" i="1"/>
  <c r="M18085" i="1"/>
  <c r="L18114" i="1"/>
  <c r="M18114" i="1"/>
  <c r="L18434" i="1"/>
  <c r="M18434" i="1"/>
  <c r="L18254" i="1"/>
  <c r="M18254" i="1"/>
  <c r="L18342" i="1"/>
  <c r="M18342" i="1"/>
  <c r="L18396" i="1"/>
  <c r="M18396" i="1"/>
  <c r="L18195" i="1"/>
  <c r="M18195" i="1"/>
  <c r="L18204" i="1"/>
  <c r="M18204" i="1"/>
  <c r="L18101" i="1"/>
  <c r="M18101" i="1"/>
  <c r="L18307" i="1"/>
  <c r="M18307" i="1"/>
  <c r="L18316" i="1"/>
  <c r="M18316" i="1"/>
  <c r="L18321" i="1"/>
  <c r="M18321" i="1"/>
  <c r="L18420" i="1"/>
  <c r="M18420" i="1"/>
  <c r="L18452" i="1"/>
  <c r="M18452" i="1"/>
  <c r="L18071" i="1"/>
  <c r="M18071" i="1"/>
  <c r="L18075" i="1"/>
  <c r="M18075" i="1"/>
  <c r="L18177" i="1"/>
  <c r="M18177" i="1"/>
  <c r="L18410" i="1"/>
  <c r="M18410" i="1"/>
  <c r="L18191" i="1"/>
  <c r="M18191" i="1"/>
  <c r="L18126" i="1"/>
  <c r="M18126" i="1"/>
  <c r="L18197" i="1"/>
  <c r="M18197" i="1"/>
  <c r="L18217" i="1"/>
  <c r="M18217" i="1"/>
  <c r="L18297" i="1"/>
  <c r="M18297" i="1"/>
  <c r="L18345" i="1"/>
  <c r="M18345" i="1"/>
  <c r="L18159" i="1"/>
  <c r="M18159" i="1"/>
  <c r="L18185" i="1"/>
  <c r="M18185" i="1"/>
  <c r="L18196" i="1"/>
  <c r="M18196" i="1"/>
  <c r="L18465" i="1"/>
  <c r="M18465" i="1"/>
  <c r="L18386" i="1"/>
  <c r="M18386" i="1"/>
  <c r="L18230" i="1"/>
  <c r="M18230" i="1"/>
  <c r="L18433" i="1"/>
  <c r="M18433" i="1"/>
  <c r="L18436" i="1"/>
  <c r="M18436" i="1"/>
  <c r="L18461" i="1"/>
  <c r="M18461" i="1"/>
  <c r="L18127" i="1"/>
  <c r="M18127" i="1"/>
  <c r="L18467" i="1"/>
  <c r="M18467" i="1"/>
  <c r="L18058" i="1"/>
  <c r="M18058" i="1"/>
  <c r="L18074" i="1"/>
  <c r="M18074" i="1"/>
  <c r="L18247" i="1"/>
  <c r="M18247" i="1"/>
  <c r="L18256" i="1"/>
  <c r="M18256" i="1"/>
  <c r="L18261" i="1"/>
  <c r="M18261" i="1"/>
  <c r="L18292" i="1"/>
  <c r="M18292" i="1"/>
  <c r="L18270" i="1"/>
  <c r="M18270" i="1"/>
  <c r="L18135" i="1"/>
  <c r="M18135" i="1"/>
  <c r="L18138" i="1"/>
  <c r="M18138" i="1"/>
  <c r="L18078" i="1"/>
  <c r="M18078" i="1"/>
  <c r="L18086" i="1"/>
  <c r="M18086" i="1"/>
  <c r="L18259" i="1"/>
  <c r="M18259" i="1"/>
  <c r="L18408" i="1"/>
  <c r="M18408" i="1"/>
  <c r="L18419" i="1"/>
  <c r="M18419" i="1"/>
  <c r="L18163" i="1"/>
  <c r="M18163" i="1"/>
  <c r="L18447" i="1"/>
  <c r="M18447" i="1"/>
  <c r="L18413" i="1"/>
  <c r="M18413" i="1"/>
  <c r="L18130" i="1"/>
  <c r="M18130" i="1"/>
  <c r="L18302" i="1"/>
  <c r="M18302" i="1"/>
  <c r="L18369" i="1"/>
  <c r="M18369" i="1"/>
  <c r="L18201" i="1"/>
  <c r="M18201" i="1"/>
  <c r="L18322" i="1"/>
  <c r="M18322" i="1"/>
  <c r="L18405" i="1"/>
  <c r="M18405" i="1"/>
  <c r="L18416" i="1"/>
  <c r="M18416" i="1"/>
  <c r="L18132" i="1"/>
  <c r="M18132" i="1"/>
  <c r="L18134" i="1"/>
  <c r="M18134" i="1"/>
  <c r="L18184" i="1"/>
  <c r="M18184" i="1"/>
  <c r="L18123" i="1"/>
  <c r="M18123" i="1"/>
  <c r="L18129" i="1"/>
  <c r="M18129" i="1"/>
  <c r="L18209" i="1"/>
  <c r="M18209" i="1"/>
  <c r="L18211" i="1"/>
  <c r="M18211" i="1"/>
  <c r="L18294" i="1"/>
  <c r="M18294" i="1"/>
  <c r="L18073" i="1"/>
  <c r="M18073" i="1"/>
  <c r="L18083" i="1"/>
  <c r="M18083" i="1"/>
  <c r="L18233" i="1"/>
  <c r="M18233" i="1"/>
  <c r="L18237" i="1"/>
  <c r="M18237" i="1"/>
  <c r="L18248" i="1"/>
  <c r="M18248" i="1"/>
  <c r="L18295" i="1"/>
  <c r="M18295" i="1"/>
  <c r="L18309" i="1"/>
  <c r="M18309" i="1"/>
  <c r="L18147" i="1"/>
  <c r="M18147" i="1"/>
  <c r="L18198" i="1"/>
  <c r="M18198" i="1"/>
  <c r="L18202" i="1"/>
  <c r="M18202" i="1"/>
  <c r="L18365" i="1"/>
  <c r="M18365" i="1"/>
  <c r="L18368" i="1"/>
  <c r="M18368" i="1"/>
  <c r="L18450" i="1"/>
  <c r="M18450" i="1"/>
  <c r="L18059" i="1"/>
  <c r="M18059" i="1"/>
  <c r="L18286" i="1"/>
  <c r="M18286" i="1"/>
  <c r="L18317" i="1"/>
  <c r="M18317" i="1"/>
  <c r="L18170" i="1"/>
  <c r="M18170" i="1"/>
  <c r="L18214" i="1"/>
  <c r="M18214" i="1"/>
  <c r="L18356" i="1"/>
  <c r="M18356" i="1"/>
  <c r="L18077" i="1"/>
  <c r="M18077" i="1"/>
  <c r="L18144" i="1"/>
  <c r="M18144" i="1"/>
  <c r="L18145" i="1"/>
  <c r="M18145" i="1"/>
  <c r="L18151" i="1"/>
  <c r="M18151" i="1"/>
  <c r="L18273" i="1"/>
  <c r="M18273" i="1"/>
  <c r="L18303" i="1"/>
  <c r="M18303" i="1"/>
  <c r="L18439" i="1"/>
  <c r="M18439" i="1"/>
  <c r="L18454" i="1"/>
  <c r="M18454" i="1"/>
  <c r="L18456" i="1"/>
  <c r="M18456" i="1"/>
  <c r="L18208" i="1"/>
  <c r="M18208" i="1"/>
  <c r="L18245" i="1"/>
  <c r="M18245" i="1"/>
  <c r="L18225" i="1"/>
  <c r="M18225" i="1"/>
  <c r="L18232" i="1"/>
  <c r="M18232" i="1"/>
  <c r="L18258" i="1"/>
  <c r="M18258" i="1"/>
  <c r="L18175" i="1"/>
  <c r="M18175" i="1"/>
  <c r="L18179" i="1"/>
  <c r="M18179" i="1"/>
  <c r="L18210" i="1"/>
  <c r="M18210" i="1"/>
  <c r="L18231" i="1"/>
  <c r="M18231" i="1"/>
  <c r="L18377" i="1"/>
  <c r="M18377" i="1"/>
  <c r="L18455" i="1"/>
  <c r="M18455" i="1"/>
  <c r="L18148" i="1"/>
  <c r="M18148" i="1"/>
  <c r="L18158" i="1"/>
  <c r="M18158" i="1"/>
  <c r="L18133" i="1"/>
  <c r="M18133" i="1"/>
  <c r="L18266" i="1"/>
  <c r="M18266" i="1"/>
  <c r="L18271" i="1"/>
  <c r="M18271" i="1"/>
  <c r="L18331" i="1"/>
  <c r="M18331" i="1"/>
  <c r="L18363" i="1"/>
  <c r="M18363" i="1"/>
  <c r="L18367" i="1"/>
  <c r="M18367" i="1"/>
  <c r="L18373" i="1"/>
  <c r="M18373" i="1"/>
  <c r="L18415" i="1"/>
  <c r="M18415" i="1"/>
  <c r="L18427" i="1"/>
  <c r="M18427" i="1"/>
  <c r="L18069" i="1"/>
  <c r="M18069" i="1"/>
  <c r="L18076" i="1"/>
  <c r="M18076" i="1"/>
  <c r="L18275" i="1"/>
  <c r="M18275" i="1"/>
  <c r="L18276" i="1"/>
  <c r="M18276" i="1"/>
  <c r="L18323" i="1"/>
  <c r="M18323" i="1"/>
  <c r="L18329" i="1"/>
  <c r="M18329" i="1"/>
  <c r="L18466" i="1"/>
  <c r="M18466" i="1"/>
  <c r="L18089" i="1"/>
  <c r="M18089" i="1"/>
  <c r="L18093" i="1"/>
  <c r="M18093" i="1"/>
  <c r="L18100" i="1"/>
  <c r="M18100" i="1"/>
  <c r="L18244" i="1"/>
  <c r="M18244" i="1"/>
  <c r="L18095" i="1"/>
  <c r="M18095" i="1"/>
  <c r="L18166" i="1"/>
  <c r="M18166" i="1"/>
  <c r="L18167" i="1"/>
  <c r="M18167" i="1"/>
  <c r="L18274" i="1"/>
  <c r="M18274" i="1"/>
  <c r="L18327" i="1"/>
  <c r="M18327" i="1"/>
  <c r="L18337" i="1"/>
  <c r="M18337" i="1"/>
  <c r="L18385" i="1"/>
  <c r="M18385" i="1"/>
  <c r="L18445" i="1"/>
  <c r="M18445" i="1"/>
  <c r="L18153" i="1"/>
  <c r="M18153" i="1"/>
  <c r="L18299" i="1"/>
  <c r="M18299" i="1"/>
  <c r="L18389" i="1"/>
  <c r="M18389" i="1"/>
  <c r="L18472" i="1"/>
  <c r="M18472" i="1"/>
  <c r="L18063" i="1"/>
  <c r="M18063" i="1"/>
  <c r="L18064" i="1"/>
  <c r="M18064" i="1"/>
  <c r="L18066" i="1"/>
  <c r="M18066" i="1"/>
  <c r="L18080" i="1"/>
  <c r="M18080" i="1"/>
  <c r="L18082" i="1"/>
  <c r="M18082" i="1"/>
  <c r="L18092" i="1"/>
  <c r="M18092" i="1"/>
  <c r="L18096" i="1"/>
  <c r="M18096" i="1"/>
  <c r="L18218" i="1"/>
  <c r="M18218" i="1"/>
  <c r="L18220" i="1"/>
  <c r="M18220" i="1"/>
  <c r="L18227" i="1"/>
  <c r="M18227" i="1"/>
  <c r="L18298" i="1"/>
  <c r="M18298" i="1"/>
  <c r="L18310" i="1"/>
  <c r="M18310" i="1"/>
  <c r="L18340" i="1"/>
  <c r="M18340" i="1"/>
  <c r="L18349" i="1"/>
  <c r="M18349" i="1"/>
  <c r="L18156" i="1"/>
  <c r="M18156" i="1"/>
  <c r="L18157" i="1"/>
  <c r="M18157" i="1"/>
  <c r="L18315" i="1"/>
  <c r="M18315" i="1"/>
  <c r="L18407" i="1"/>
  <c r="M18407" i="1"/>
  <c r="L18443" i="1"/>
  <c r="M18443" i="1"/>
  <c r="L18240" i="1"/>
  <c r="M18240" i="1"/>
  <c r="L18253" i="1"/>
  <c r="M18253" i="1"/>
  <c r="L18272" i="1"/>
  <c r="M18272" i="1"/>
  <c r="L18300" i="1"/>
  <c r="M18300" i="1"/>
  <c r="L18312" i="1"/>
  <c r="M18312" i="1"/>
  <c r="L18392" i="1"/>
  <c r="M18392" i="1"/>
  <c r="L18393" i="1"/>
  <c r="M18393" i="1"/>
  <c r="L18103" i="1"/>
  <c r="M18103" i="1"/>
  <c r="L18168" i="1"/>
  <c r="M18168" i="1"/>
  <c r="L18333" i="1"/>
  <c r="M18333" i="1"/>
  <c r="L18090" i="1"/>
  <c r="M18090" i="1"/>
  <c r="L18117" i="1"/>
  <c r="M18117" i="1"/>
  <c r="L18139" i="1"/>
  <c r="M18139" i="1"/>
  <c r="L18199" i="1"/>
  <c r="M18199" i="1"/>
  <c r="L18263" i="1"/>
  <c r="M18263" i="1"/>
  <c r="L18188" i="1"/>
  <c r="M18188" i="1"/>
  <c r="L18241" i="1"/>
  <c r="M18241" i="1"/>
  <c r="L18399" i="1"/>
  <c r="M18399" i="1"/>
  <c r="L18402" i="1"/>
  <c r="M18402" i="1"/>
  <c r="L18403" i="1"/>
  <c r="M18403" i="1"/>
  <c r="L18406" i="1"/>
  <c r="M18406" i="1"/>
  <c r="L18448" i="1"/>
  <c r="M18448" i="1"/>
  <c r="L18094" i="1"/>
  <c r="M18094" i="1"/>
  <c r="L18440" i="1"/>
  <c r="M18440" i="1"/>
  <c r="L18087" i="1"/>
  <c r="M18087" i="1"/>
  <c r="L18115" i="1"/>
  <c r="M18115" i="1"/>
  <c r="L18118" i="1"/>
  <c r="M18118" i="1"/>
  <c r="L18383" i="1"/>
  <c r="M18383" i="1"/>
  <c r="L18464" i="1"/>
  <c r="M18464" i="1"/>
  <c r="L18189" i="1"/>
  <c r="M18189" i="1"/>
  <c r="L18351" i="1"/>
  <c r="M18351" i="1"/>
  <c r="L18366" i="1"/>
  <c r="M18366" i="1"/>
  <c r="L18222" i="1"/>
  <c r="M18222" i="1"/>
  <c r="L18108" i="1"/>
  <c r="M18108" i="1"/>
  <c r="L18109" i="1"/>
  <c r="M18109" i="1"/>
  <c r="L18200" i="1"/>
  <c r="M18200" i="1"/>
  <c r="L18235" i="1"/>
  <c r="M18235" i="1"/>
  <c r="L18181" i="1"/>
  <c r="M18181" i="1"/>
  <c r="L18212" i="1"/>
  <c r="M18212" i="1"/>
  <c r="L18250" i="1"/>
  <c r="M18250" i="1"/>
  <c r="L18343" i="1"/>
  <c r="M18343" i="1"/>
  <c r="L18308" i="1"/>
  <c r="M18308" i="1"/>
  <c r="L18338" i="1"/>
  <c r="M18338" i="1"/>
  <c r="L18102" i="1"/>
  <c r="M18102" i="1"/>
  <c r="L18160" i="1"/>
  <c r="M18160" i="1"/>
  <c r="L18362" i="1"/>
  <c r="M18362" i="1"/>
  <c r="L18463" i="1"/>
  <c r="M18463" i="1"/>
  <c r="L18122" i="1"/>
  <c r="M18122" i="1"/>
  <c r="L18187" i="1"/>
  <c r="M18187" i="1"/>
  <c r="L18228" i="1"/>
  <c r="M18228" i="1"/>
  <c r="L18229" i="1"/>
  <c r="M18229" i="1"/>
  <c r="L18081" i="1"/>
  <c r="M18081" i="1"/>
  <c r="L18182" i="1"/>
  <c r="M18182" i="1"/>
  <c r="L18186" i="1"/>
  <c r="M18186" i="1"/>
  <c r="L18219" i="1"/>
  <c r="M18219" i="1"/>
  <c r="L18234" i="1"/>
  <c r="M18234" i="1"/>
  <c r="L18236" i="1"/>
  <c r="M18236" i="1"/>
  <c r="L18238" i="1"/>
  <c r="M18238" i="1"/>
  <c r="L18239" i="1"/>
  <c r="M18239" i="1"/>
  <c r="L18251" i="1"/>
  <c r="M18251" i="1"/>
  <c r="L18257" i="1"/>
  <c r="M18257" i="1"/>
  <c r="L18262" i="1"/>
  <c r="M18262" i="1"/>
  <c r="L18172" i="1"/>
  <c r="M18172" i="1"/>
  <c r="L18203" i="1"/>
  <c r="M18203" i="1"/>
  <c r="L18224" i="1"/>
  <c r="M18224" i="1"/>
  <c r="L18359" i="1"/>
  <c r="M18359" i="1"/>
  <c r="L18391" i="1"/>
  <c r="M18391" i="1"/>
  <c r="L18242" i="1"/>
  <c r="M18242" i="1"/>
  <c r="L18287" i="1"/>
  <c r="M18287" i="1"/>
  <c r="L18289" i="1"/>
  <c r="M18289" i="1"/>
  <c r="L18304" i="1"/>
  <c r="M18304" i="1"/>
  <c r="L18344" i="1"/>
  <c r="M18344" i="1"/>
  <c r="L18348" i="1"/>
  <c r="M18348" i="1"/>
  <c r="L18194" i="1"/>
  <c r="M18194" i="1"/>
  <c r="L18205" i="1"/>
  <c r="M18205" i="1"/>
  <c r="L18267" i="1"/>
  <c r="M18267" i="1"/>
  <c r="L18318" i="1"/>
  <c r="M18318" i="1"/>
  <c r="L18260" i="1"/>
  <c r="M18260" i="1"/>
  <c r="L18098" i="1"/>
  <c r="M18098" i="1"/>
  <c r="L18161" i="1"/>
  <c r="M18161" i="1"/>
  <c r="L18285" i="1"/>
  <c r="M18285" i="1"/>
  <c r="L18288" i="1"/>
  <c r="M18288" i="1"/>
  <c r="L18357" i="1"/>
  <c r="M18357" i="1"/>
  <c r="L18375" i="1"/>
  <c r="M18375" i="1"/>
  <c r="L18065" i="1"/>
  <c r="M18065" i="1"/>
  <c r="L18140" i="1"/>
  <c r="M18140" i="1"/>
  <c r="L18176" i="1"/>
  <c r="M18176" i="1"/>
  <c r="L18213" i="1"/>
  <c r="M18213" i="1"/>
  <c r="L18243" i="1"/>
  <c r="M18243" i="1"/>
  <c r="L18394" i="1"/>
  <c r="M18394" i="1"/>
  <c r="L18431" i="1"/>
  <c r="M18431" i="1"/>
  <c r="L18178" i="1"/>
  <c r="M18178" i="1"/>
  <c r="L18264" i="1"/>
  <c r="M18264" i="1"/>
  <c r="L18268" i="1"/>
  <c r="M18268" i="1"/>
  <c r="L18330" i="1"/>
  <c r="M18330" i="1"/>
  <c r="L18124" i="1"/>
  <c r="M18124" i="1"/>
  <c r="L18125" i="1"/>
  <c r="M18125" i="1"/>
  <c r="L18226" i="1"/>
  <c r="M18226" i="1"/>
  <c r="L18291" i="1"/>
  <c r="M18291" i="1"/>
  <c r="L18459" i="1"/>
  <c r="M18459" i="1"/>
  <c r="L18311" i="1"/>
  <c r="M18311" i="1"/>
  <c r="L18306" i="1"/>
  <c r="M18306" i="1"/>
  <c r="L18411" i="1"/>
  <c r="M18411" i="1"/>
  <c r="L18155" i="1"/>
  <c r="M18155" i="1"/>
  <c r="L18192" i="1"/>
  <c r="M18192" i="1"/>
  <c r="L18380" i="1"/>
  <c r="M18380" i="1"/>
  <c r="L18401" i="1"/>
  <c r="M18401" i="1"/>
  <c r="L18414" i="1"/>
  <c r="M18414" i="1"/>
  <c r="L18425" i="1"/>
  <c r="M18425" i="1"/>
  <c r="L18143" i="1"/>
  <c r="M18143" i="1"/>
  <c r="L18149" i="1"/>
  <c r="M18149" i="1"/>
  <c r="L18162" i="1"/>
  <c r="M18162" i="1"/>
  <c r="L18174" i="1"/>
  <c r="M18174" i="1"/>
  <c r="L18422" i="1"/>
  <c r="M18422" i="1"/>
  <c r="L18426" i="1"/>
  <c r="M18426" i="1"/>
  <c r="L18468" i="1"/>
  <c r="M18468" i="1"/>
  <c r="L18281" i="1"/>
  <c r="M18281" i="1"/>
  <c r="L18105" i="1"/>
  <c r="M18105" i="1"/>
  <c r="L18207" i="1"/>
  <c r="M18207" i="1"/>
  <c r="L18072" i="1"/>
  <c r="M18072" i="1"/>
  <c r="L18206" i="1"/>
  <c r="M18206" i="1"/>
  <c r="L18152" i="1"/>
  <c r="M18152" i="1"/>
  <c r="L18215" i="1"/>
  <c r="M18215" i="1"/>
  <c r="L18280" i="1"/>
  <c r="M18280" i="1"/>
  <c r="L18305" i="1"/>
  <c r="M18305" i="1"/>
  <c r="L11569" i="1"/>
  <c r="M11569" i="1"/>
</calcChain>
</file>

<file path=xl/sharedStrings.xml><?xml version="1.0" encoding="utf-8"?>
<sst xmlns="http://schemas.openxmlformats.org/spreadsheetml/2006/main" count="52126" uniqueCount="14729">
  <si>
    <t>Company Name</t>
  </si>
  <si>
    <t>Buyer Vat</t>
  </si>
  <si>
    <t>Procedure Request ID</t>
  </si>
  <si>
    <t>Procedure Request Description</t>
  </si>
  <si>
    <t>Request Online Publishing Date</t>
  </si>
  <si>
    <t>Procedure Request Type</t>
  </si>
  <si>
    <t>Geographical Area (Level 1)</t>
  </si>
  <si>
    <t>Procedure Request State</t>
  </si>
  <si>
    <t>Due Date For Receiving Replies</t>
  </si>
  <si>
    <t>CÃ¢mara Municipal do Barreiro</t>
  </si>
  <si>
    <t>LocaÃ§Ã£o financeira para financiamento da aquisiÃ§Ã£o de 17 veÃ­culos, mediante adjudicaÃ§Ã£o por Lotes, com retoma de 17 veÃ­culos</t>
  </si>
  <si>
    <t>PT;16;237;31</t>
  </si>
  <si>
    <t>Centro Hospitalar UniversitÃ¡rio de Lisboa Norte, E. P. E.</t>
  </si>
  <si>
    <t>AquisiÃ§Ã£o de serviÃ§os na Ã¡rea de proteÃ§Ã£o contra radiaÃ§Ãµes ionizantes</t>
  </si>
  <si>
    <t>PT;12;165;2010</t>
  </si>
  <si>
    <t>GEBALIS - GestÃ£o do Arrendamento da HabitaÃ§Ã£o Municipal de Lisboa, E.M., S.A.</t>
  </si>
  <si>
    <t>Empreitada 328/GEBALIS/2019 - Bairros Furnas / Quinta dos Barros / Telheiras Sul - ReabilitaÃ§Ã£o de fogos municipais</t>
  </si>
  <si>
    <t>PT;12;165;2009</t>
  </si>
  <si>
    <t>CÃ¢mara Municipal de Mafra</t>
  </si>
  <si>
    <t>AlteraÃ§Ã£o de coletores de drenagem de Ã¡guas pluviais em Ribamar.</t>
  </si>
  <si>
    <t>PT;12;168;2047</t>
  </si>
  <si>
    <t>SERVIÃ‡OS SOCIAIS DA ADMINISTRAÃ‡ÃƒO PÃšBLICA</t>
  </si>
  <si>
    <t>Procedimento para aquisiÃ§Ã£o de bens e serviÃ§os para realizaÃ§Ã£o de atividade de Natal 2019, destinada aos beneficiÃ¡rios aposentados dos ServiÃ§os Sociais da AdministraÃ§Ã£o PÃºblica, em Lisboa.</t>
  </si>
  <si>
    <t>PT;12;159;283</t>
  </si>
  <si>
    <t>Centro Hospitalar PÃ³voa de Varzim/Vila do Conde, EPE</t>
  </si>
  <si>
    <t>AquisiÃ§Ã£o de PrestaÃ§Ã£o de ServiÃ§os para RealizaÃ§Ã£o Externa de Maios Complementares de Diagnostico: RessonÃ¢ncia MagnÃ©tica</t>
  </si>
  <si>
    <t>PT;14;205;2353</t>
  </si>
  <si>
    <t>MunicÃ­pio de Barcelos</t>
  </si>
  <si>
    <t>MUNICÃPIO DE ALJEZUR</t>
  </si>
  <si>
    <t>PrestaÃ§Ã£o de ServiÃ§os elaboraÃ§Ã£o do Plano de AÃ§Ã£o para a Energia SustentÃ¡vel e para o Clima (PAESC) para o MunicÃ­pio de Aljezur</t>
  </si>
  <si>
    <t>PT;9;113;1556</t>
  </si>
  <si>
    <t>OPART - ORGANISMO DE PRODUÃ‡ÃƒO ARTISTICA, E.P.E.</t>
  </si>
  <si>
    <t>AquisiÃ§Ã£o de Seguro de Acidentes de Trabalho</t>
  </si>
  <si>
    <t>PT;1;1;232</t>
  </si>
  <si>
    <t>MunicÃ­pio de Braga</t>
  </si>
  <si>
    <t>Turismo de Portugal, I.P.</t>
  </si>
  <si>
    <t>AquisiÃ§Ã£o de serviÃ§os para desenvolvimento de novos relatÃ³rios analÃ­ticos em plataforma de Business Intelligence.</t>
  </si>
  <si>
    <t>Camara Municipal de Palmela</t>
  </si>
  <si>
    <t>Testes</t>
  </si>
  <si>
    <t>Lisboa Ocidental, SRU - Sociedade de ReabilitaÃ§Ã£o Urbana, E.E.M.</t>
  </si>
  <si>
    <t>AquisiÃ§Ã£o de ServiÃ§os de GestÃ£o, FiscalizaÃ§Ã£o e CoordenaÃ§Ã£o de SeguranÃ§a em Obra, ao abrigo do Acordo Quadro n.Âº 19/005/CA/AQ, para a Empreitada HUB Beato - Rua da ManutenÃ§Ã£o - ConstruÃ§Ã£o da LigaÃ§Ã£o Ã  Av. Infante D. Henrique, incluindo o Entrecruzamento</t>
  </si>
  <si>
    <t>METROPOLITANO DE LISBOA, E.P.E.</t>
  </si>
  <si>
    <t>Empreitada para a substituiÃ§Ã£o da Bomba de Calor, do Chiller e das Bombas Circuladoras do Sistema de AVAC do EdifÃ­cio Administrativo, no Complexo de Carnide do Metropolitano de Lisboa, E.P.E Â¿ PROC. N.Âº 098/2019 - DLO/ML</t>
  </si>
  <si>
    <t>AquisiÃ§Ã£o de Portas e Sistemas de Controlo de Acessos</t>
  </si>
  <si>
    <t>201G000018 - AquisiÃ§Ã£o de medicamentos diversos - Ano 2020</t>
  </si>
  <si>
    <t>ServiÃ§os Municipalizados de Ãgua e Saneamento de Vila Franca de Xira</t>
  </si>
  <si>
    <t>ManutenÃ§Ã£o de InstalaÃ§Ãµes - ManutenÃ§Ã£o de Equipamento EletromecÃ¢nico, TelegestÃ£o e CCTV - EstaÃ§Ãµes ElevatÃ³rias e ReservatÃ³rios - Vila Franca de Xira</t>
  </si>
  <si>
    <t>PT;12;173;189</t>
  </si>
  <si>
    <t>Hospital Prof. Doutor Fernando Fonseca E.P.E.</t>
  </si>
  <si>
    <t>AquisiÃ§Ã£o de Medicamentos Exclusivos ao LaboratÃ³rio KRKA FarmacÃªutica, Lda , para o ano 2020</t>
  </si>
  <si>
    <t>PT;12;174;2096</t>
  </si>
  <si>
    <t>201G000003- ano 2020 -AquisiÃ§Ã£o de consumÃ­veis e demais bens necessÃ¡rios para a previsÃ£o da dose de heparina necessÃ¡ria e de sulfato de protamina, permitindo ainda a verificaÃ§Ã£o do estado da coagulaÃ§Ã£o e o despiste de heparina em circulaÃ§Ã£o.- Ano 2020</t>
  </si>
  <si>
    <t>Software de Suporte Ã  Unidade GestÃ£o de Risco</t>
  </si>
  <si>
    <t>REN SERVIÃ‡OS, S.A.</t>
  </si>
  <si>
    <t>AR - ÃGUAS DO RIBATEJO, E.I.M., S.A.</t>
  </si>
  <si>
    <t>IntegraÃ§Ã£o dos subsistemas de abastecimento de Ã¡gua de Torres Novas/ Meia Via e Riachos na TelegestÃ£o da AR</t>
  </si>
  <si>
    <t>PT;15;230;2552</t>
  </si>
  <si>
    <t>CÃ¢mara Municipal de SetÃºbal</t>
  </si>
  <si>
    <t>PRESTAÃ‡ÃƒO DE SERVIÃ‡OS PARA APOIO NO SERVIÃ‡O DE BILHETEIRA DO CINEMA CHARLOT, PELO PERÃODO DE 12 MESES.</t>
  </si>
  <si>
    <t>PT;16;245;2623</t>
  </si>
  <si>
    <t>MunicÃ­pio da Amadora</t>
  </si>
  <si>
    <t>ManutenÃ§Ã£o preventiva de fontes ornamentais</t>
  </si>
  <si>
    <t>PT;12;174;223</t>
  </si>
  <si>
    <t>MUNICÃPIO DE LOULÃ‰</t>
  </si>
  <si>
    <t>CENTRO DE ATIVIDADE FÃSICA (Andar/Correr/Pedalar)</t>
  </si>
  <si>
    <t>PT;9;118;1582</t>
  </si>
  <si>
    <t>AquisiÃ§Ã£o de serviÃ§os de manutenÃ§Ã£o do licenciamento SAS.</t>
  </si>
  <si>
    <t>Infralobo - Empresa de Infra-estruturas de Vale do Lobo E.M</t>
  </si>
  <si>
    <t>AquisiÃ§Ã£o de viatura rotativa de recolha de resÃ­duos</t>
  </si>
  <si>
    <t>PT;9;118;1576</t>
  </si>
  <si>
    <t>Empreitada para o fornecimento e montagem de vÃ£os no ServiÃ§o de Cardiologia I Â¿ Internamento - Geral (HemodinÃ¢mica piso 8).</t>
  </si>
  <si>
    <t>CÃ¢mara Municipal de Almada</t>
  </si>
  <si>
    <t>AquisiÃ§Ã£o de vimes do gÃ©nero salgueiros</t>
  </si>
  <si>
    <t>Materiais de oferta e divulgaÃ§Ã£o no Ã¢mbito do URBACT III - RUMOURLESS CITIES</t>
  </si>
  <si>
    <t>ContrataÃ§Ã£o da prestaÃ§Ã£o de serviÃ§os de seguros</t>
  </si>
  <si>
    <t>PT;9;118;109</t>
  </si>
  <si>
    <t>MunicÃ­pio Benavente</t>
  </si>
  <si>
    <t>A empreitada reporta-se, no essencial, Ã  execuÃ§Ã£o de infraestruturas viÃ¡rias (ciclovia), sinalizaÃ§Ã£o, drenagem de Ã¡guas pluviais, obras acessÃ³rias constituÃ­das por pela construÃ§Ã£o de murete, canal e pontÃ£o, bem como aplicaÃ§Ã£o de material vegetal e mobiliÃ¡rio urbano, envolvendo trabalhos de movimentos de terra, aplicaÃ§Ã£o de tout-venant, pavimentaÃ§Ãµes em misturas betuminosas e em calÃ§ada grossa e fina em cubos de vidraÃ§o, montagem de armaduras em aÃ§o e cofragens para betÃ£o armado, tudo de acordo com o preconizado nas peÃ§as escritas e desenhadas, sendo a Ã¡rea total de intervenÃ§Ã£o de ordem de 8003 m2.</t>
  </si>
  <si>
    <t>PT;15;216;2455</t>
  </si>
  <si>
    <t>AquisiÃ§Ã£o de serviÃ§os de fiscalizaÃ§Ã£o de cartografia numÃ©rica vetorial Ã  escala 1:2.000 de 3 Ã¡reas urbanas de Palmela</t>
  </si>
  <si>
    <t>PT;16;241;132</t>
  </si>
  <si>
    <t>MunicÃ­pio Cartaxo</t>
  </si>
  <si>
    <t>AquisiÃ§Ã£o de material e equipamento de saÃºde</t>
  </si>
  <si>
    <t>PT;15;217;2463</t>
  </si>
  <si>
    <t>AquisiÃ§Ã£o de artigos diversos</t>
  </si>
  <si>
    <t>MUNICÃPIO DE VILA VELHA DE RODÃƒO</t>
  </si>
  <si>
    <t>PrestaÃ§Ã£o de serviÃ§os de revisÃ£o e atualizaÃ§Ã£o do plano municipal de defesa da contra incÃªndios de Vila Velha de RÃ³dÃ£o</t>
  </si>
  <si>
    <t>PT;6;76;263</t>
  </si>
  <si>
    <t>MunicÃ­pio de Miranda do Corvo</t>
  </si>
  <si>
    <t>Gradeamento na ligaÃ§Ã£o pedonal entre a Rua D. Afonso Henriques e a Praceta LuÃ­s de CamÃµes e nas pequenas escadas aÃ­ existentes e iluminaÃ§Ã£o pÃºblica</t>
  </si>
  <si>
    <t>PT;7;86;1328</t>
  </si>
  <si>
    <t>CIMRL - Comunidade Intermunicipal da RegiÃ£o de Leiria</t>
  </si>
  <si>
    <t>MunicÃ­pio de Viana do Castelo</t>
  </si>
  <si>
    <t>IMPLEMENTAÃ‡ÃƒO DE SINALÃ‰TICA EM PERCURSOS PEDESTRES</t>
  </si>
  <si>
    <t>PT;17;256;203</t>
  </si>
  <si>
    <t>AquisiÃ§Ã£o de serviÃ§os de manutenÃ§Ã£o ao core de servidores para o ano de 2019</t>
  </si>
  <si>
    <t>PRESTAÃ‡ÃƒO DE SERVIÃ‡OS PARA REMODELAÃ‡ÃƒO DA REDE DE DRENAGEM PLUVIAL PARA A RUA PRINCIPAL DE PRAIAS DO SADO, SETÃšBAL</t>
  </si>
  <si>
    <t>PT;16;245;2621</t>
  </si>
  <si>
    <t>CP18/2019 ServiÃ§os de limpeza de instalaÃ§Ãµes municipais</t>
  </si>
  <si>
    <t>PT;4;39;577</t>
  </si>
  <si>
    <t>Os trabalhos a realizar englobam a execuÃ§Ã£o de ramais domiciliÃ¡rios de Ã¡guas residuais domÃ©sticas e pluviais em diversos locais do Concelho de Palmela, sendo contudo tambÃ©m considerada a execuÃ§Ã£o de eventuais pequenos prolongamentos da rede de drenagem domÃ©stica e pluvial.</t>
  </si>
  <si>
    <t>MunicÃ­pio de Reguengos de Monsaraz</t>
  </si>
  <si>
    <t>PRESTAÃ‡ÃƒO DE SERVIÃ‡OS NA ÃREA DA SERRALHARIA, AJUDANTE, PELO PERIODO DE 24 MESES</t>
  </si>
  <si>
    <t>PT;16;245;321</t>
  </si>
  <si>
    <t>AquisiÃ§Ã£o de Vedolizumab IV 300 Mg Po Sol Inj</t>
  </si>
  <si>
    <t>EMEL - EMPRESA MUNICIPAL DE MOBILIDADE E ESTACIONAMENTO DE LISBOA, E.M., S.A.</t>
  </si>
  <si>
    <t>AD 61/19 - Aluguer de um veÃ­culo automÃ³vel em regime de aluguer operacional de veÃ­culos (AOV) e respetivos serviÃ§os associados</t>
  </si>
  <si>
    <t>PT;12;165;2006</t>
  </si>
  <si>
    <t>Municipio de Caldas da Rainha</t>
  </si>
  <si>
    <t>PrestaÃ§Ã£o de ServiÃ§os de InspecÃ§Ã£o PeriÃ³dica (IP) de ascensores, monta-cargas, escadas mecÃ¢nicas, tapetes rolantes e inquÃ©ritos a acidentes no concelho das Caldas da Rainha</t>
  </si>
  <si>
    <t>PT;11;148;1898</t>
  </si>
  <si>
    <t>A empreitada tem como objetivo a RequalificaÃ§Ã£o do Largo EugÃªnio dos Santos, Reboleira, RequalificaÃ§Ã£o da Passagem Inferior da Estrada de Alfragide, ColocaÃ§Ã£o de Passeio na Rua Fontes Pereira de Melo junto ao Cruzamento com CalÃ§adinha da Damaia - Freguesia das Ãguas Livres e ColocaÃ§Ã£o de Lombas junto Ã  Escola LuÃ­s Madureira - Alfragide</t>
  </si>
  <si>
    <t>CÃ¢mara Municipal de Sesimbra</t>
  </si>
  <si>
    <t>RepavimentaÃ§Ã£o da Rua Heliodoro Salgado e reabilitaÃ§Ã£o da rede de Ã¡guas, pavimentaÃ§Ã£o da Rua D. Sancho I e execuÃ§Ã£o de valetas, repavimentaÃ§Ã£o de troÃ§o da Rua JosÃ© Pinto BrÃ¡s e Alfredo Batista que faz ligaÃ§Ã£o com a Rua D. Sancho I.</t>
  </si>
  <si>
    <t>PT;16;244;2617</t>
  </si>
  <si>
    <t>AquisiÃ§Ã£o de 1 termo contentor para transporte de massas betuminosas</t>
  </si>
  <si>
    <t>PT;16;233;279</t>
  </si>
  <si>
    <t>AquisiÃ§Ã£o de MobiliÃ¡rio Escolar - Ano eletivo de 2019/2020</t>
  </si>
  <si>
    <t>SIMAS de Oeiras e Amadora</t>
  </si>
  <si>
    <t>AquisiÃ§Ã£o de bancadas de trabalho para as diversas Ã¡reas operacionais das novas oficinas do edifÃ­cio dos ServiÃ§os TÃ©cnicos de Leceia</t>
  </si>
  <si>
    <t>PT;12;169;2053</t>
  </si>
  <si>
    <t>AD 66/19 - AquisiÃ§Ã£o de serviÃ§os para divulgaÃ§Ã£o de campanha digital ePark</t>
  </si>
  <si>
    <t>MunicÃ­pio do Seixal</t>
  </si>
  <si>
    <t>Arranque de betuminoso, escavaÃ§Ã£o, fresagem de betuminoso, fornecimento e aplicaÃ§Ã£o de tout-venant e de betuminoso, fornecimento e assentamento de sumidouros e demais trabalhos acessÃ³rios.</t>
  </si>
  <si>
    <t>PT;16;244;2618</t>
  </si>
  <si>
    <t>MunicÃ­pio da Batalha</t>
  </si>
  <si>
    <t>AquisiÃ§Ã£o de material para upgrade data domain.</t>
  </si>
  <si>
    <t>GIATUL - Actividades LÃºdicas, Infraestruturas e Rodovias, E.M., S.A.</t>
  </si>
  <si>
    <t>PavimentaÃ§Ã£o de arruamentos nas localidades de Santa EulÃ¡lia e Monfirre</t>
  </si>
  <si>
    <t>PT;12;168;2052</t>
  </si>
  <si>
    <t>Hospital da Horta, EPE</t>
  </si>
  <si>
    <t>O presente procedimento tem por objeto a aquisiÃ§Ã£o de produtos farmacÃªuticos para consumo hospitalar em 2020, ao Hospital da Horta, E.P.E.R.</t>
  </si>
  <si>
    <t>PT;20;305;3353</t>
  </si>
  <si>
    <t>MUNICÃPIO DE ALBUFEIRA</t>
  </si>
  <si>
    <t>Consulta prÃ©via para locaÃ§Ã£o de uma Pista de Gelo Natural</t>
  </si>
  <si>
    <t>PT;9;111;1551</t>
  </si>
  <si>
    <t>CÃ¢mara Municipal de Vila do Bispo</t>
  </si>
  <si>
    <t>AquisiÃ§Ã£o de cabazes de Natal para os FuncionÃ¡rios da Autarquia</t>
  </si>
  <si>
    <t>PT;9;125;1611</t>
  </si>
  <si>
    <t>OCRELIZUMAB, IV, 30MG/ML; 10 ML, SOL INJ</t>
  </si>
  <si>
    <t>CÃ¢mara Municipal de Vila Franca de Xira</t>
  </si>
  <si>
    <t>CONTRATAÃ‡ÃƒO DE SERVIÃ‡OS PARA A ELABORAÃ‡ÃƒO DO PROJETO DE EXECUÃ‡ÃƒO DE ESTRUTURA DE CONTENÃ‡ÃƒO DE TALUDE - ROTUNDA NA ESTRADA DE ARCENA - ALVERCA DO RIBATEJO</t>
  </si>
  <si>
    <t>PT;12;173;2088</t>
  </si>
  <si>
    <t>MunicÃ­pio de Castro Marim</t>
  </si>
  <si>
    <t>ConstruÃ§Ã£o de arruamento urbano com camada de desgaste em betÃ£o betuminoso; PavimentaÃ§Ã£o de Ã¡reas de utilizaÃ§Ã£o multifuncional em vÃ¡rios tipos de pavet; ConstruÃ§Ã£o/remodelaÃ§Ã£o de infraestruturas de abastecimento de Ã¡gua, drenagem de Ã¡guas residuais e pluviais, infraestruturas de telecomunicaÃ§Ãµes e de eletricidade, incluÃ­ndo iluminaÃ§Ã£o pÃºblica; ConstruÃ§Ã£o de edifÃ­cio de instalaÃ§Ãµes sanitÃ¡rias com estrutura em betÃ£o armado, com cerca de 50 m2 de Ã¡rea de implantaÃ§Ã£o.</t>
  </si>
  <si>
    <t>PT;9;114;1561</t>
  </si>
  <si>
    <t>MANUTENÃ‡ÃƒO E REPARAÃ‡ÃƒO DOS TRICICLOS ELÃ‰TRICOS</t>
  </si>
  <si>
    <t>PT;16;243;261</t>
  </si>
  <si>
    <t>AquisiÃ§Ã£o de Medalhas de Bons ServiÃ§os Municipais</t>
  </si>
  <si>
    <t>PT;12;173;2086</t>
  </si>
  <si>
    <t>CÃ¢mara Municipal de PortimÃ£o</t>
  </si>
  <si>
    <t>AquisiÃ§Ã£o de Destruidora de Papel</t>
  </si>
  <si>
    <t>PT;9;121;1594</t>
  </si>
  <si>
    <t>DuplicaÃ§Ã£o de Memoria RAM para VirtualizaÃ§Ã£o Local</t>
  </si>
  <si>
    <t>MunicÃ­pio de Oliveira do Hospital</t>
  </si>
  <si>
    <t>AquisiÃ§Ã£o de dois quadriciclos elÃ©tricos e aluguer de baterias</t>
  </si>
  <si>
    <t>PT;7;88;1431</t>
  </si>
  <si>
    <t>FundaÃ§Ã£o INATEL</t>
  </si>
  <si>
    <t>AQUISIÃ‡ÃƒO DE SERVIÃ‡OS PARA REVISÃƒO DO PROJETO DE EXECUÃ‡ÃƒO PARA A REABILITAÃ‡ÃƒO TOTAL DA COBERTURA DO PALÃCIO DO BARROCAL NA U.O.L. DE Ã‰VORA DA FUNDAÃ‡ÃƒO INATEL71</t>
  </si>
  <si>
    <t>PT;8;100;35</t>
  </si>
  <si>
    <t>AqusiÃ§Ã£o de ServiÃ§os de ReparaÃ§Ã£o aos Equipamentos da Leica para o ServiÃ§o de ORL</t>
  </si>
  <si>
    <t>Fornecimento de equipamentos e material de consumo hoteleiro, para a Escola de Hotelaria e Turismo do Algarve (Faro) do Turismo de Portugal, I.P..</t>
  </si>
  <si>
    <t>PT;9;115;34</t>
  </si>
  <si>
    <t>Fornecimento e implementaÃ§Ã£o de aplicaÃ§Ã£o de gestÃ£o de recursos e instalaÃ§Ãµes desportivas</t>
  </si>
  <si>
    <t>PT;12;168;195</t>
  </si>
  <si>
    <t>DGLAB - DireÃ§Ã£o-Geral do Livro, dos Arquivos e das Bibliotecas</t>
  </si>
  <si>
    <t>AquisiÃ§Ã£o de equipamento adicional para o sistema de armazenamento da DGLAB com retoma de equipamento</t>
  </si>
  <si>
    <t>InstalaÃ§Ã£o de um conector de integraÃ§Ã£o de urbanismo</t>
  </si>
  <si>
    <t>AquisiÃ§Ã£o de serviÃ§os para calibraÃ§Ã£o de detetores de gÃ¡s</t>
  </si>
  <si>
    <t>AquisiÃ§Ã£o de serviÃ§os de iluminaÃ§Ã£o/decoraÃ§Ã£o, alusivos ao Natal 2019 em vÃ¡rias artÃ©rias da cidade de Braga</t>
  </si>
  <si>
    <t>PT;4;40;184</t>
  </si>
  <si>
    <t>MunicÃ­pio de Odivelas</t>
  </si>
  <si>
    <t>Casa da juventude - ClimatizaÃ§Ã£o das Zonas de ReceÃ§Ã£o e Foyer</t>
  </si>
  <si>
    <t>PT;12;175;172</t>
  </si>
  <si>
    <t>AquisiÃ§Ã£o, transporte e montagem de uma cÃ¢mara de desinfestaÃ§Ã£o por anoxia, com gerador de azoto, para eliminaÃ§Ã£o de pragas</t>
  </si>
  <si>
    <t>PT;14;204;2345</t>
  </si>
  <si>
    <t>AquisiÃ§Ã£o de videoprojectores de curta distÃ¢ncia.</t>
  </si>
  <si>
    <t>MunicÃ­pio de Montemor-O-Novo</t>
  </si>
  <si>
    <t>ElaboraÃ§Ã£o do projeto de execuÃ§Ã£o de adaptaÃ§Ã£o do antigo jardim de infÃ¢ncia n.Âº 2 a serviÃ§o de finanÃ§as de Montemor-o-Novo</t>
  </si>
  <si>
    <t>PT;8;101;1519</t>
  </si>
  <si>
    <t>AquisiÃ§Ã£o de baterias para monitores de sinais vitais.</t>
  </si>
  <si>
    <t>AquisiÃ§Ã£o de serviÃ§os de digitalizaÃ§Ã£o de documentos da Chancelaria RÃ©gia</t>
  </si>
  <si>
    <t>n.a.</t>
  </si>
  <si>
    <t>DesmataÃ§Ã£o e limpeza em espaÃ§os logradouros de infraestruturas do sistema de Ã¡guas de abastecimento e residuais (ETAS's, EE's, furos de captaÃ§Ã£o, reservatÃ³rios e EEAR's)</t>
  </si>
  <si>
    <t>Empreitada de ReabilitaÃ§Ã£o do EspaÃ§o FÃ­sico dos ServiÃ§os de Neonatologia e Pediatria</t>
  </si>
  <si>
    <t>MunicÃ­pio de Estremoz</t>
  </si>
  <si>
    <t>PrestaÃ§Ã£o de ServiÃ§os para ElaboraÃ§Ã£o de Projeto de ExecuÃ§Ã£o para IntervenÃ§Ãµes de CarÃ¡cter Estrutural nas Pedreiras</t>
  </si>
  <si>
    <t>PT;8;99;1497</t>
  </si>
  <si>
    <t>MunicÃ­pio de Santiago do CacÃ©m</t>
  </si>
  <si>
    <t>ReconstruÃ§Ã£o da Piscina Pequena do Rio da Figueira.</t>
  </si>
  <si>
    <t>PT;16;242;2610</t>
  </si>
  <si>
    <t>AquisiÃ§Ã£o de serviÃ§os para manutenÃ§Ã£o dos espaÃ§os verdes e alinhamentos arbÃ³reos na UrbanizaÃ§Ã£o Val'Flores, em Pinhal Novo</t>
  </si>
  <si>
    <t>PT;16;241;2601</t>
  </si>
  <si>
    <t>Fornecimento e montagem de estruturas de outdoors</t>
  </si>
  <si>
    <t>PT;9;111;105</t>
  </si>
  <si>
    <t>aquisiÃ§Ã£o de equipamento informÃ¡tico</t>
  </si>
  <si>
    <t>MUSAMI - OperaÃ§Ãµes Municipais do Ambiente E.I.M., S.A.</t>
  </si>
  <si>
    <t>MunicÃ­pio de Pombal</t>
  </si>
  <si>
    <t>AquisiÃ§Ã£o de serviÃ§os de manutenÃ§Ã£o ao equipamento de separaÃ§Ã£o celular Fresenius Kabi para o ano de 2020.</t>
  </si>
  <si>
    <t>APSS - ADMINISTRAÃ‡ÃƒO DOS PORTOS DE SETÃšBAL E SESIMBRA, SA</t>
  </si>
  <si>
    <t>SubscriÃ§Ã£o de Software ESRI e Apoio TÃ©cnico Remoto</t>
  </si>
  <si>
    <t>Fornecimento de energia elÃ©trica Ã s instalaÃ§Ãµes municipais, alimentadas em Baixa TensÃ£o Normal (BTN), por 2 meses</t>
  </si>
  <si>
    <t>PT;16;236;230</t>
  </si>
  <si>
    <t>Fornecimento e InstalaÃ§Ã£o de Sistemas de GestÃ£o e MonitorizaÃ§Ã£o dos Consumos EnergÃ©ticos em EdifÃ­cios Municipais</t>
  </si>
  <si>
    <t>Centro Escolar de Vila CÃ£</t>
  </si>
  <si>
    <t>PT;11;157;1953</t>
  </si>
  <si>
    <t>A. S. - Empresa das Ãguas de SantarÃ©m - EM, S.A.</t>
  </si>
  <si>
    <t>Abertura e fecho de vala na rede de Ã¡guas do concelho de SantarÃ©m Â¿ 2020</t>
  </si>
  <si>
    <t>PT;15;227;175</t>
  </si>
  <si>
    <t>Parque de Recolha de Monstros (AbiÃºl, Albergaria dos Doze, Redinha, Santiago de LitÃ©m e Vermoil)</t>
  </si>
  <si>
    <t>PT;11;157;220</t>
  </si>
  <si>
    <t>AquisiÃ§Ã£o de Betume AsfÃ¡ltico 160/220, a granel</t>
  </si>
  <si>
    <t>APS - AdministraÃ§Ã£o dos Portos de Sines e do Algarve, S.A.</t>
  </si>
  <si>
    <t>CÃ‚MARA MUNICIPAL DE PONTA DELGADA</t>
  </si>
  <si>
    <t>NIPG 24506/19- Ajuste direto para a aquisiÃ§Ã£o de serviÃ§os de limpeza e manutenÃ§Ã£o de zonas verdes</t>
  </si>
  <si>
    <t>Ponta Delgada</t>
  </si>
  <si>
    <t>AquisiÃ§Ã£o de serviÃ§os de manutenÃ§Ã£o de hardware do Metropolitano de Lisboa, E.P.E</t>
  </si>
  <si>
    <t>Movijovem, CIPRL</t>
  </si>
  <si>
    <t>Os trabalhos a realizar englobam a execuÃ§Ã£o de ramais domiciliÃ¡rios de Ã¡guas residuais domÃ©sticas e pluviais em diversos locais do Concelho de Palmela, sendo contudo tambÃ©m considerada a execuÃ§Ã£o de eventuais pequenos prolongamentos da rede de drenagem domÃ©stica e pluvial</t>
  </si>
  <si>
    <t>MunicÃ­pio Rio Maior</t>
  </si>
  <si>
    <t>AquisiÃ§Ã£o de uma grua com cesto de trabalho, no Ã¢mbito do incÃªndio de outubro de 2017</t>
  </si>
  <si>
    <t>FORNECIMENTO DE ELETRICIDADE EM REGIME DE MERCADO LIVRE AO ABRIGO DO ACORDO QUADRO 4/2019, CONSTITUÃDO PELO LOTE 2-BAIXA TENSÃ‚O ESPECIAL, CELEBRADO PELA CENTRAL DE COMPRAS DA CIMRL - InstalaÃ§Ãµes do MunicÃ­pio da Batalha</t>
  </si>
  <si>
    <t>Fornecimento de peÃ§as e reparaÃ§Ãµes de viaturas municipais de marca Volvo mÃ³veis: 453 e 455</t>
  </si>
  <si>
    <t>ServiÃ§os Municipalizados da CÃ¢mara Municipal de Angra do HeroÃ­smo</t>
  </si>
  <si>
    <t>2019/300.10.005/336 - Aluguer CamiÃ£o Limpa-Fossas 2019 (2.Âª AquisiÃ§Ã£o - 4.Âº Trimestre)</t>
  </si>
  <si>
    <t>PT;20;299;145</t>
  </si>
  <si>
    <t>MunicÃ­pio de Mealhada</t>
  </si>
  <si>
    <t>AquisiÃ§Ã£o de serviÃ§os de inspeÃ§Ãµes periÃ³dicas, reinspeÃ§Ãµes, inspeÃ§Ãµes extraordinÃ¡rias, inquÃ©ritos a acidentes e selagem a ascensores, monta-cargas, escadas mecÃ¢nicas e tapetes rolantes</t>
  </si>
  <si>
    <t>PT;2;13;258</t>
  </si>
  <si>
    <t>METROCOM - EXPLORAÃ‡ÃƒO DE ESPAÃ‡OS COMERCIAIS, SA</t>
  </si>
  <si>
    <t>MunicÃ­pio de Castro Verde</t>
  </si>
  <si>
    <t>Fornecimento de energia elÃ©trica para instalaÃ§Ãµes do MunicÃ­pio de Castro Verde, pelo perÃ­odo de um ano, incluÃ­das no Lote 4 - Agregado (BTN, BTE e MT) do acordo quadro</t>
  </si>
  <si>
    <t>PT;3;28;50</t>
  </si>
  <si>
    <t>AquisiÃ§Ã£o de serviÃ§os de inspeÃ§Ã£o e fiscalizaÃ§Ã£o a EspaÃ§os de Jogos e Recreio (EJR) no concelho de Palmela</t>
  </si>
  <si>
    <t>AquisiÃ§Ã£o de serviÃ§os de consultadoria no Ã¢mbito da candidatura ao aviso POSEUR-11-2019-29, Mealhada e BiorresÃ­duos</t>
  </si>
  <si>
    <t>CONTRATAÃ‡ÃƒO DOS SERVIÃ‡OS DE LAVAGEM INTERIOR E EXTERIOR DE EQUIPAMENTOS DE DEPOSIÃ‡ÃƒO DE RESÃDUOS URBANOS INDIFERENCIADOS, NO CONCELHO DE LOULÃ‰ PELO PERÃODO DE QUATRO MESES.</t>
  </si>
  <si>
    <t>EcolezÃ­ria - Empresa intermunicipal para o tratamento de resÃ­duos sÃ³lidos, EIM.</t>
  </si>
  <si>
    <t>03/AD/ECO/2020 - AquisiÃ§Ã£o de serviÃ§os de CaracterizaÃ§Ã£o de ResÃ­duos Urbanos da EcolezÃ­ria, EIM 2020</t>
  </si>
  <si>
    <t>PT;15;214;2453</t>
  </si>
  <si>
    <t>Municipio de Nordeste</t>
  </si>
  <si>
    <t>Ajuste Direto para PrestaÃ§Ã£o de ServiÃ§os de Auditoria Externa das Contas do MunicÃ­pio de Nordeste</t>
  </si>
  <si>
    <t>PT;20;312;3402</t>
  </si>
  <si>
    <t>AquisiÃ§Ã£o de equipamento de ProteÃ§Ã£o para trabalhos com Motosserra - Por Lotes</t>
  </si>
  <si>
    <t>PT;16;236;2581</t>
  </si>
  <si>
    <t>DGPC - DireÃ§Ã£o-Geral do PatrimÃ³nio Cultural</t>
  </si>
  <si>
    <t>PalÃ¡cio Nacional de Mafra - restauro de sinos fraturados nas torres norte e sul</t>
  </si>
  <si>
    <t>CÃ¢mara Municipal da Ribeira Grande</t>
  </si>
  <si>
    <t>Fornecimento de Maqueta e Sistema de ProjeÃ§Ã£o para o Welcome Center da Zona Oriental do Concelho da Ribeira Grande</t>
  </si>
  <si>
    <t>Freguesia da Maia</t>
  </si>
  <si>
    <t>ReparaÃ§Ã£o de Pavimentos em Foros de Salvaterra</t>
  </si>
  <si>
    <t>PT;15;226;2510</t>
  </si>
  <si>
    <t>Parque Escolar, E.P.E.</t>
  </si>
  <si>
    <t>PE_19117_CNE - CONCURSO PÃšBLICO NACIONAL DE EMPREITADA PARA A SUBSTITUIÃ‡ÃƒO DEFINITIVA DA INFRAESTRUTURA ELÃ‰TRICA DANIFICADA NA SEQUÃŠNCIA DO SINISTRO DE FEVEREIRO DE 2019 NA ESCOLA ARTÃSTICA ANTÃ“NIO ARROIO, EM LISBOA</t>
  </si>
  <si>
    <t>PT;12;165;2019</t>
  </si>
  <si>
    <t>AquisiÃ§Ã£o e montagem de transformador, incluindo cabos elÃ©tricos de ligaÃ§Ã£o ao QGE e disjuntores gerais para o furo JK15.</t>
  </si>
  <si>
    <t>ReparaÃ§Ã£o do autocarro Volvo B7 R de 43 lugares - matrÃ­cula:20-CE-62, de acordo com as especificaÃ§Ãµes tÃ©cnicas e quantidades descritas na parte II do Caderno de Encargos</t>
  </si>
  <si>
    <t>PT;16;244;244</t>
  </si>
  <si>
    <t>AquisiÃ§Ã£o de equipamento para seguranÃ§a da infraestrutura informÃ¡tica do MunicÃ­pio de Aljezur</t>
  </si>
  <si>
    <t>PE_19116_CNS - CONCURSO PÃšBLICO NACIONAL PARA AQUISIÃ‡ÃƒO DE SERVIÃ‡OS DE PODAS DE REDUÃ‡ÃƒO E ABATES DE ÃRVORES POR QUESTÃ•ES DE SEGURANÃ‡A NA ESCOLA BÃSICA FRANCISCO ARRUDA E NA ESCOLA SECUNDÃRIA ANTÃ“NIO DAMÃSIO, EM LISBOA, E NA ESCOLA SECUNDÃRIA DE CANEÃ‡AS E ESCOLA SECUNDÃRIA D. JOÃƒO V, NA AMADORA</t>
  </si>
  <si>
    <t>PT;12;165;75</t>
  </si>
  <si>
    <t>BRISA - CONCESSÃƒO RODOVIÃRIA, S.A.</t>
  </si>
  <si>
    <t>Empreitada para a BeneficiaÃ§Ã£o do TÃºnel de Montemor, no SublanÃ§o Radial Pontinha / Radial Odivelas, da A9 - CREL - EstÃ¡dio Nacional / Alverca</t>
  </si>
  <si>
    <t>PT;12;166;2026</t>
  </si>
  <si>
    <t>AquisiÃ§Ã£o e instalaÃ§Ã£o de routers para acessos MPLS</t>
  </si>
  <si>
    <t>Empreitada de pavimentaÃ§Ã£o de valas na Quinta das Rebelas- Novo Procedimento</t>
  </si>
  <si>
    <t>Consulta PrÃ©via para adjudicaÃ§Ã£o da empreitada de "ReabilitaÃ§Ã£o do PavilhÃ£o Desportivo da E.B. 1 de Castelo de Neiva"</t>
  </si>
  <si>
    <t>PT;17;247;276</t>
  </si>
  <si>
    <t>MunicÃ­pio de Arruda dos Vinhos</t>
  </si>
  <si>
    <t>PrestaÃ§Ã£o de serviÃ§os para marcaÃ§Ãµes rodoviÃ¡rias e fornecimento de sinalizaÃ§Ã£o</t>
  </si>
  <si>
    <t>Consulta PrÃ©via para a Empreitada de ConservaÃ§Ã£o e ManutenÃ§Ã£o de Passeios nas Freguesias de Corroios e FernÃ£o Ferro</t>
  </si>
  <si>
    <t>Freguesias de Corroios e FernÃ£o Ferro</t>
  </si>
  <si>
    <t>Empreitada de reabilitaÃ§Ã£o dos gabinetes de altas e de seguranÃ§a.</t>
  </si>
  <si>
    <t>EMPREITADA PARA AS OBRAS DE REFORMULAÃ‡ÃƒO DO PISO 0 DO EDIFÃCIO-SEDE DO TURISMO DE PORTUGAL, I.P.</t>
  </si>
  <si>
    <t>ServiÃ§os de ManutenÃ§Ã£o Equipamentos CÃ³pia NASHUATEC e XEROX</t>
  </si>
  <si>
    <t>ElaboraÃ§Ã£o do Projeto de RemodelaÃ§Ã£o / AdaptaÃ§Ã£o de um edifÃ­cio existente Ã s Novas InstalaÃ§Ãµes para a Biblioteca Municipal - NÃºcleo FÃ¡tima Sequeira Dias, SÃ£o JosÃ©</t>
  </si>
  <si>
    <t>CÃ¢mara Municipal de Cascais</t>
  </si>
  <si>
    <t>1384/DCOP/2018 AquisiÃ§Ã£o de material para AÃ§Ãµes de SensibilizaÃ§Ã£o</t>
  </si>
  <si>
    <t>PT;12;164;42</t>
  </si>
  <si>
    <t>ReabilitaÃ§Ã£o do Centro de SaÃºde do LouriÃ§al (ExtensÃ£o do C. de SaÃºde do LouriÃ§al) - Proc. n.Âº 03/2019</t>
  </si>
  <si>
    <t>Consulta PrÃ©via para a Empreitada de RemodelaÃ§Ã£o do NÃ³ da Rede de Abastecimento de Ãgua no Cruzamento entre a Av. 10 de Junho e Av. Casal do Sapo - FernÃ£o Ferro</t>
  </si>
  <si>
    <t>FernÃ£o Ferro</t>
  </si>
  <si>
    <t>CIMLT COMUNIDADE INTERMUNICIPAL DA LEZIRIA DO TEJO</t>
  </si>
  <si>
    <t>APL - AdministraÃ§Ã£o do Porto de Lisboa, S.A.</t>
  </si>
  <si>
    <t>Fortaleza de Peniche - Trabalhos para a exposiÃ§Ã£o "Por teu livre pensamento"</t>
  </si>
  <si>
    <t>Forte de Peniche</t>
  </si>
  <si>
    <t>Consulta PrÃ©via para a Empreitada para a ExecuÃ§Ã£o de Um Furo para CaptaÃ§Ã£o de Ãgua SubterrÃ¢nea na Torre da Marinha e Selagem da captaÃ§Ã£o CR1</t>
  </si>
  <si>
    <t>Torre da Marinha</t>
  </si>
  <si>
    <t>Consulta PrÃ©via para adjudicaÃ§Ã£o da empreitada de "Obras de conservaÃ§Ã£o e beneficiaÃ§Ã£o da Ponte Pedonal de acesso Ã  Marina"</t>
  </si>
  <si>
    <t>ReformulaÃ§Ã£o da rede de Abastecimento de Agua na Rua da Almoinha</t>
  </si>
  <si>
    <t>Hospital do Divino EspÃ­rito Santo de Ponta Delgada, E.P.E.</t>
  </si>
  <si>
    <t>AquisiÃ§Ã£o da prestaÃ§Ã£o de serviÃ§o de conservaÃ§Ã£o, manutenÃ§Ã£o, higiene e limpeza dos jardins e arruamentos para o Hospital Divino EspÃ­rito Santo de Ponta Delgada, EPER</t>
  </si>
  <si>
    <t>AEBT - AUTO-ESTRADAS DO BAIXO TEJO, SA</t>
  </si>
  <si>
    <t>Empreitada para a conceÃ§Ã£o / construÃ§Ã£o da reabilitaÃ§Ã£o da Passagem HidrÃ¡ulica 019.1 no NÃ³ de Sarilhos Grandes, no SublanÃ§o NÃ³ da Moita / NÃ³ de Sarilhos Grandes da A33</t>
  </si>
  <si>
    <t>AD 62/18 - AquisiÃ§Ã£o de serviÃ§os de licenciamento (e outros associados) do sistema de informaÃ§Ã£o geogrÃ¡fica empresarial da EMEL</t>
  </si>
  <si>
    <t>ReabilitaÃ§Ã£o de T4 - Bairro de ArgÃ©is Bloco 4 2Âº Retaguarda Sesimbra</t>
  </si>
  <si>
    <t>AquisiÃ§Ã£o um Chiller para a central tÃ©rmica de climatizaÃ§Ã£o do edifÃ­cio da DivisÃ£o de Controlo e ProteÃ§Ã£o da Qualidade da Ãgua.</t>
  </si>
  <si>
    <t>EMAC - Empresa Municipal de Ambiente de Cascais, E.M., S.A.</t>
  </si>
  <si>
    <t>Concurso PÃºblico para a aquisiÃ§Ã£o de varredoura mecÃ¢nica de 4 m3</t>
  </si>
  <si>
    <t>AquisiÃ§Ã£o de ServiÃ§o de SeguranÃ§a, para o perÃ­odo de 01 de janeiro a 31 de marÃ§o de 2019</t>
  </si>
  <si>
    <t>AquisiÃ§Ã£o de serviÃ§os para elaboraÃ§Ã£o do programa empreendedorismo em escolas primÃ¡rias e secundÃ¡rias, do concelho do Barreiro</t>
  </si>
  <si>
    <t>ReabilitaÃ§Ã£o do mercado municipal de Montemor-o-Novo</t>
  </si>
  <si>
    <t>PT;8;95;293</t>
  </si>
  <si>
    <t>AquisiÃ§Ã£o de Contentores de R.S.U.</t>
  </si>
  <si>
    <t>SERVIÃ‡OS DE TRANSPORTE DE RESÃDUOS PROVENIENTES DE LIMPEZAS GERAIS</t>
  </si>
  <si>
    <t>AquisiÃ§Ã£o de serviÃ§os de manutenÃ§Ã£o ao equipamento dispensador automÃ¡tico de medicaÃ§Ã£o Consis para o ano 2019.</t>
  </si>
  <si>
    <t>AquisiÃ§Ã£o de 76 (setenta e seis) Cadeiras</t>
  </si>
  <si>
    <t>CONTRATAÃ‡ÃƒO DA PRESTAÃ‡ÃƒO DE SERVIÃ‡OS PARA ELABORAÃ‡ÃƒO DE LEVANTAMENTO TOPOGRÃFICO.</t>
  </si>
  <si>
    <t>Freguesia de Pombal</t>
  </si>
  <si>
    <t>MunicÃ­pio de Beja</t>
  </si>
  <si>
    <t>AquisiÃ§Ã£o de material elÃ©trico para a substituiÃ§Ã£o de bornes de ligaÃ§Ã£o nas caixas de pavimento do PavilhÃ£o Arena</t>
  </si>
  <si>
    <t>Os bens deverÃ£o ser levantados nas instalaÃ§Ãµes do adjudicatÃ¡rio</t>
  </si>
  <si>
    <t>ServiÃ§os Municipalizados de Ãgua e Saneamento de Leiria</t>
  </si>
  <si>
    <t>AQUISIÃ‡ÃƒO DE SERVIÃ‡OS - ALUGUER OPERACIONAL DE VEÃCULOS AUTOMÃ“VEIS LIGEIROS DE MERCADORIAS</t>
  </si>
  <si>
    <t>PT;11;142;282</t>
  </si>
  <si>
    <t>AquisiÃ§Ã£o de serviÃ§os de manutenÃ§Ã£o ao equipamento de monitorizaÃ§Ã£o, ventilaÃ§Ã£o, anestesia e incubadoras Drager para o ano 2019.</t>
  </si>
  <si>
    <t>Empreitada de Projeto e ConstruÃ§Ã£o dos Toscos no Ã¢mbito da concretizaÃ§Ã£o do Plano de ExpansÃ£o do Metropolitano de Lisboa Â¿ Prolongamento das Linhas Amarela e Verde (Rato Â¿ Cais do SodrÃ©)Â» - Proc. n.Âº 001/2019-DLO/ML, de acordo com as peÃ§as do procedimento.</t>
  </si>
  <si>
    <t>IntervenÃ§Ãµes Diversas em Arruamentos no Concelho - 2019</t>
  </si>
  <si>
    <t>Fornecimento de peixes e mariscos, frescos e congelados, e legumes congelados Ã  Escola de Hotelaria e Turismo do Estoril do Turismo de Portugal, I.P</t>
  </si>
  <si>
    <t>PT;12;164;1999</t>
  </si>
  <si>
    <t>AQUISIÃ‡ÃƒO DE MATERIAL DE SINALIZAÃ‡ÃƒO PARA APOIO Ã€ BRIGADA DE INTERVENÃ‡ÃƒO NO ESPAÃ‡O PÃšBLICO</t>
  </si>
  <si>
    <t>EXECUÃ‡ÃƒO DE TRABALHOS DIVERSOS NO CELEIRO DA PATRIARCAL - VILA FRANCA DE XIRA</t>
  </si>
  <si>
    <t>PRESTAÃ‡ÃƒO DE SERVIÃ‡OS DE LIMPEZA DO EDIFÃCIO SADO, PELO PERÃODO DE 12 MESES</t>
  </si>
  <si>
    <t>Fornecimento e instalaÃ§Ã£o de equipamentos de switching e antenas WIFI para as Escolas</t>
  </si>
  <si>
    <t>ContrataÃ§Ã£o de Seguros para o MunicÃ­pio de Vila Franca de Xira</t>
  </si>
  <si>
    <t>Seguros de Acidentes Pessoais em Grupo</t>
  </si>
  <si>
    <t>CIMTS - Comunidade Intermunicipal do TÃ¢mega e Sousa</t>
  </si>
  <si>
    <t>PrestaÃ§Ã£o de serviÃ§os de manutenÃ§Ã£o de caldeiras a gÃ¡s em diversos edifÃ­cios municipais</t>
  </si>
  <si>
    <t>Na Ã¡rea geogrÃ¡fica do MunicÃ­pio</t>
  </si>
  <si>
    <t>Fornecimento ContÃ­nuo de SinalizaÃ§Ã£o Vertical de TrÃ¢nsito, atÃ© ao Valor de 20.000 Â¿</t>
  </si>
  <si>
    <t>A empreitada compreende os trabalhos de construÃ§Ã£o de redes de coletores de drenagem de Ã¡guas residuais domÃ©sticas e a construÃ§Ã£o de duas estaÃ§Ãµes elevatÃ³rias de Ã¡guas residuais domÃ©sticas e respetivas condutas elevatÃ³rias</t>
  </si>
  <si>
    <t>Consulta PrÃ©via para adjudicaÃ§Ã£o da empreitada de "ReparaÃ§Ã£o e manutenÃ§Ã£o dos passadiÃ§os no Litoral de Viana do Castelo"</t>
  </si>
  <si>
    <t>ContrataÃ§Ã£o de serviÃ§os de vigilÃ¢ncia para a antiga Escola da Armada, em Vila Franca de Xira</t>
  </si>
  <si>
    <t>PrestaÃ§Ã£o de serviÃ§os de PsicÃ³logo(a) ClÃ­nico(a) em regime de avenÃ§a - Plano InovaÃ§Ã£o de Combate ao Insucesso Escolar da RegiÃ£o de Leiria (PICIE - Candidatura Centro-03-5266-FSE-000023) - PrÃ©-Escolar e 1.Âº Ciclo do Ensino BÃ¡sico</t>
  </si>
  <si>
    <t>Os serviÃ§os objeto do contrato serÃ£o prestados na Unidade de Projetos Educativos.</t>
  </si>
  <si>
    <t>Consulta PrÃ©via para a Empreitada de ExecuÃ§Ã£o de Passeios na Av. 10 de junho da Freguesia de FernÃ£o Ferro</t>
  </si>
  <si>
    <t>Freguesia de FernÃ£o Ferro</t>
  </si>
  <si>
    <t>MUNICIPIO DE LAGOS</t>
  </si>
  <si>
    <t>AquisiÃ§Ã£o de serviÃ§os para a revisÃ£o do projeto de "ExecuÃ§Ã£o da Via V10 do PUMP - RequalificaÃ§Ã£o da Frente de Mar da Meia Praia"</t>
  </si>
  <si>
    <t>AQUISIÃ‡ÃƒO DE 3 QUADRICICLOS COM MOTORIZAÃ‡ÃƒO ELETRICA, POR LOTES</t>
  </si>
  <si>
    <t>AquisiÃ§Ã£o de ServiÃ§os de RealizaÃ§Ã£o de Um Filme DocumentÃ¡rio "Mar da Minha Terra"</t>
  </si>
  <si>
    <t>AquisiÃ§Ã£o de Material DidÃ¡tico para a Nova Escola da Charneca de Caparica</t>
  </si>
  <si>
    <t>RequalificaÃ§Ã£o e ReabilitaÃ§Ã£o do Centro Infantil - Creche de Odivelas</t>
  </si>
  <si>
    <t>PT;12;175;2097</t>
  </si>
  <si>
    <t>Lagos em Forma, GestÃ£o Desportiva, EMSA</t>
  </si>
  <si>
    <t>ContrataÃ§Ã£o de um serviÃ§o de soluÃ§Ã£o de gestÃ£o integral de contraordenaÃ§Ãµes e cobranÃ§as, que consiste num conjunto de operaÃ§Ãµes que permitem a gestÃ£o dos processos de contraordenaÃ§Ã£o, que integram tarefas de impressÃ£o, envelopagem, preparaÃ§Ã£o da expediÃ§Ã£o, digitalizaÃ§Ã£o dos retornos e cobranÃ§a das contraordenaÃ§Ãµes, resultantes da atividade de gestÃ£o e fiscalizaÃ§Ã£o dos estacionamentos tarifados Ã  superfÃ­cie em Lagos</t>
  </si>
  <si>
    <t>PT;9;117;1575</t>
  </si>
  <si>
    <t>Fornecimento de Ceias para Pessoal do HFF, janeiro 2019</t>
  </si>
  <si>
    <t>PROCEDIMENTO EXPERIMENTAL - APOIO LIMITES ENTIDADES CONSULTA PRÃ‰VIA</t>
  </si>
  <si>
    <t>AquisiÃ§Ã£o de combustÃ­veis rodoviÃ¡rios atravÃ©s de cartÃ£o eletrÃ³nico de abastecimento, designadamente gasolina e gasÃ³leo</t>
  </si>
  <si>
    <t>AquisiÃ§Ã£o de uma mini escavadora para apoio aos trabalhos de reparaÃ§Ã£o e construÃ§Ã£o de ramais de Ã¡gua, efetuados pela CMS</t>
  </si>
  <si>
    <t>CLIPPINGS NOTICIOSOS E ANÃLISE DE IMPACTO DE COMUNICAÃ‡ÃƒO Proc.Âº 1376/DCOP/2018</t>
  </si>
  <si>
    <t>AquisiÃ§Ã£o de peÃ§as institucionais 40Âº aniversÃ¡rio</t>
  </si>
  <si>
    <t>CPUB005.DTO.2018 (Concurso PÃºblico para a aquisiÃ§Ã£o de sacos de plÃ¡stico)</t>
  </si>
  <si>
    <t>Aluguer de mÃ¡quinas de lavagem de peÃ§as auto</t>
  </si>
  <si>
    <t>Fornecimento e Montagem de Telas Informativas para a Rede Municipal de Outdoors e outros suportes</t>
  </si>
  <si>
    <t>AquisiÃ§Ã£o de medicamentos diversos com o CPV Â¿ 33690000 Â¿ 3 Â¿ Medicamentos VÃ¡rios, para o Hospital Divino EspÃ­rito Santo de Ponta Delgada, EPER ao abrigo do CPA n.Âº 2018/55, celebrado pelos ServiÃ§os Partilhados do MinistÃ©rio da SaÃºde</t>
  </si>
  <si>
    <t>PT;20;313;3418</t>
  </si>
  <si>
    <t>IMT - Instituto da Mobilidade e dos Transportes, I.P.</t>
  </si>
  <si>
    <t>LocaÃ§Ã£o de 164 multifunÃ§Ãµes e aquisiÃ§Ã£o de serviÃ§os conexos para os anos de 2019, 2020 e 2021</t>
  </si>
  <si>
    <t>PRESTAÃ‡ÃƒO DE SERVIÃ‡OS PARA PRODUÃ‡ÃƒO DE MATERIAIS - EXPOSIÃ‡ÃƒO TEMÃTICA</t>
  </si>
  <si>
    <t>AquisiÃ§Ã£o de viaturas Ligeiras de Passageiros e Ligeiras Mistas</t>
  </si>
  <si>
    <t>Os bens ou serviÃ§os objeto do contrato serÃ£o entregues nas Oficinas Municipais, sito em Rua de Pedro Ãlvares Cabral, lote 27 e 28,Parque Industrial Manuel da Mota, 3100 - 359 POMBAL.</t>
  </si>
  <si>
    <t>ServiÃ§os Municipalizados de Ãgua e Saneamento de Almada</t>
  </si>
  <si>
    <t>ReposiÃ§Ã£o de CalÃ§adas - 2018</t>
  </si>
  <si>
    <t>GestÃ£o tÃ©cnica e o fornecimento de energia tÃ©rmica para o Complexo Desportivo Municipal de Lagos, incluindo todos os trabalhos e equipamentos necessÃ¡rios para o efeito, conforme clÃ¡usulas tÃ©cnicas, bem como a respetiva gestÃ£o tÃ©cnica de todo o sistema instalado.</t>
  </si>
  <si>
    <t>Oeiras Viva EM</t>
  </si>
  <si>
    <t>ProduÃ§Ã£o de cartografia numÃ©rica vetorial para o concelho de Montemor-o-Novo</t>
  </si>
  <si>
    <t>AssociaÃ§Ã£o de BeneficiÃ¡rios do Mira</t>
  </si>
  <si>
    <t>EMPREITADA DE INTERVENÃ‡ÃƒO NO SISTEMA FLUVIAL DO RIO MIRA</t>
  </si>
  <si>
    <t>Aproveitamento HidroagrÃ­cola do Mira</t>
  </si>
  <si>
    <t>Casa do Povo de S. Martinho das Amoreiras</t>
  </si>
  <si>
    <t>AquisiÃ§Ã£o de serviÃ§os para a revisÃ£o do projeto de "Programa de HabitaÃ§Ã£o a custos controlados para a construÃ§Ã£o de fogos em Bensafrim e SargaÃ§al"</t>
  </si>
  <si>
    <t>Instituto SÃ£o JoÃ£o de Deus</t>
  </si>
  <si>
    <t>AquisiÃ§Ã£o de serviÃ§os de jardinagem do HFF, janeiro de 2019</t>
  </si>
  <si>
    <t>PrestaÃ§Ã£o de ServiÃ§os para a ElaboraÃ§Ã£o da Candidatura de Equipamentos de Alta Tecnologia MÃ©dica de Oncologia ao Programa PT2020 Â¿ Eixo 6.</t>
  </si>
  <si>
    <t>SERVIÃ‡OS PARA REFORÃ‡AR A LIMPEZA URBANA DAS RUAS</t>
  </si>
  <si>
    <t>PRESTAÃ‡ÃƒO DE SERVIÃ‡OS NA ÃREA DE PINTURA, PELO PERÃODO DE 24 MESES</t>
  </si>
  <si>
    <t>PeÃ§as para assegurar a reparaÃ§Ã£o de contadores de Ã¡gua</t>
  </si>
  <si>
    <t>CONTRATAÃ‡ÃƒO DO FORNECIMENTO DE DIVERSO MATERIAL - BRINDES E VESTUÃRIO</t>
  </si>
  <si>
    <t>Fornecimento de gasÃ³leo rodoviÃ¡rio (lotes 1 e 2) no Ã¢mbito do Acordo Quadro de CombustÃ­veis RodoviÃ¡rios da CI-AMAL</t>
  </si>
  <si>
    <t>Algarve, Portugal</t>
  </si>
  <si>
    <t>BeneficiaÃ§Ã£o dos edifÃ­cios certificados para implementaÃ§Ã£o das medidas de melhoria da eficiÃªncia energÃ©tica (Arquivo) - Proc. n.Âº 05/2019</t>
  </si>
  <si>
    <t>O presente procedimento tem por objeto o fornecimento de fraldas, ao Hospital da Horta, E.P.E.R.</t>
  </si>
  <si>
    <t>PT;20;305;91</t>
  </si>
  <si>
    <t>Concurso PÃºblico para AquisiÃ§Ã£o de 1 Viatura de Recolha de RSU de 26 Ton</t>
  </si>
  <si>
    <t>ContrataÃ§Ã£o de serviÃ§os de distribuiÃ§Ã£o do Boletim Municipal - NotÃ­cias do MunicÃ­pio e Newsletter</t>
  </si>
  <si>
    <t>Nos termos do exposto no Anexo I do Caderno de Encargos</t>
  </si>
  <si>
    <t>ESPECTÃCULO GREASE - O MUSICAL, NO FÃ“RUM MUNICIPAL LUÃSA TODI</t>
  </si>
  <si>
    <t>PRESTAÃ‡ÃƒO DE SERVIÃ‡OS PARA APOIO Ã€S ATIVIDADES DESENVOLVIDAS NO DEPARTAMENTO DE AMBIENTE E GESTÃƒO DO ESPAÃ‡O PÃšBLICO</t>
  </si>
  <si>
    <t>MunicÃ­pio Coruche</t>
  </si>
  <si>
    <t>AquisiÃ§Ã£o de GÃ¡s Propano a Granel</t>
  </si>
  <si>
    <t>Concelho de Coruche</t>
  </si>
  <si>
    <t>CELEBRAÃ‡ÃƒO DE UM CONTRATO DE PRESTAÃ‡ÃƒO DE SERVIÃ‡OS DE HIGIENE E LIMPEZA COM FORNECIMENTO DE CONSUMÃVEIS DE CASA DE BANHO, EM TODO O TERRITÃ“RIO NACIONAL, AO ABRIGO DO LOTE 24 DO Â¿ACORDO QUADRO DE HIGIENE E LIMPEZAÂ¿ (AQ-HL-2015)</t>
  </si>
  <si>
    <t>Portugal</t>
  </si>
  <si>
    <t>AquisiÃ§Ã£o de serviÃ§os Â¿ AÃ§Ãµes - Psicomotricidade / OperaÃ§Ã£o comunidade empenhada na promoÃ§Ã£o do sucesso escolar (ALT20-02-5266-FSE-000041)</t>
  </si>
  <si>
    <t>SERVIÃ‡OS DE RECOLHA DE MONOS DOMÃ‰STICOS E RESÃDUOS VERDES</t>
  </si>
  <si>
    <t>3544/CPREV/2018 - AquisiÃ§Ã£o de 17 (dezassete) macas para diversos serviÃ§os</t>
  </si>
  <si>
    <t>AquisiÃ§Ã£o de serviÃ§os de melhorias no sistema de gestÃ£o tÃ©cnica centralizada (iluminaÃ§Ã£o e AVAC) do edifÃ­cio dos SOCMS.</t>
  </si>
  <si>
    <t>ContrataÃ§Ã£o de serviÃ§os de publicidade promocional, institucional e obrigatÃ³ria no Jornal Valor Local/MetÃ¡foras e ParÃ¡bolas</t>
  </si>
  <si>
    <t>AquisiÃ§Ã£o de ServiÃ§os de GestÃ£o de CobranÃ§as nos Postos CTT</t>
  </si>
  <si>
    <t>01/2019 - Bolsa de Horas para desenvolvimentos especÃ­ficos na AplicaÃ§Ã£o EstatÃ­stica</t>
  </si>
  <si>
    <t>02/2019 - Licenciamento Microsoft 2019</t>
  </si>
  <si>
    <t>presente intervenÃ§Ã£o consiste: a) No fornecimento e assentamento de tubagem em PVC, incluindo juntas autoblocantes com anilha de estanquidade em borracha sintÃ©tica, da classe 1,0 MPa em condutas com diÃ¢metro Ã˜ 63mm e Ã˜ 90 mm, incluindo a execuÃ§Ã£o de ramais domiciliÃ¡rios de Ã¡gua de 1" (Ã˜ 32 mm) e de 1 1/2" (Ã˜50 mm), e a abertura e fecho de valas e a execuÃ§Ã£o de levantamento e reposiÃ§Ã£o de pavimentos em arruamentos e estradas municipais; b)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t>
  </si>
  <si>
    <t>ConstruÃ§Ã£o de Condutas e EstaÃ§Ãµes ElevatÃ³rias do EmissÃ¡rio de Carnide - LouriÃ§al / EEAR de S. JoÃ£o das TÃ¡buas - Proc. n.Âº 01/2019</t>
  </si>
  <si>
    <t>Fornecimento de Projetos de Especialidades para "Parque de Eventos Santa Maria da Vitoria (readaptaÃ§Ã£o do antigo Campo de Futebol da Vila)</t>
  </si>
  <si>
    <t>CONTRATAÃ‡ÃƒO DE SERVIÃ‡OS DE ELABORAÃ‡ÃƒO DO PROJETO "VIAGENS DE ANTÃ“NIO ALEIXO EM REALIDADE AUMENTADA"</t>
  </si>
  <si>
    <t>CONTRATAÃ‡AO DE SERVIÃ‡OS DE COBERTURA AUDIOVISUAL PARA APOIO A DIVERSOS EVENTOS A REALIZAR EM 2019 E 2020</t>
  </si>
  <si>
    <t>Empreitada de ExecuÃ§Ã£o de Relvado sintÃ©tico na Fajarda</t>
  </si>
  <si>
    <t>Campo de Jogos da Fajarda, UniÃ£o de Freguesias de Coruche, Fajarda e Erra, concelho de Coruche</t>
  </si>
  <si>
    <t>CONTRATAÃ‡ÃƒO DE SERVIÃ‡OS DE DESMATAÃ‡ÃƒO MECÃ‚NICA EM VIAS E ESPAÃ‡OS MUNICIPAIS NO CONCELHO DE LOULÃ‰ PARA O ANO DE 2019</t>
  </si>
  <si>
    <t>CERCICAPER - Cooperativa para a EducaÃ§Ã£o e ReabilitaÃ§Ã£o de CidadÃ£os Inadaptados de Castanheira de Pera, CRL</t>
  </si>
  <si>
    <t>Os trabalhos a realizar englobam a execuÃ§Ã£o de pavimentaÃ§Ã£o com massas betuminosas, respetivas bermas em calÃ§ada espraiada e drenagem da via, incluindo outros trabalhos acessÃ³rios.</t>
  </si>
  <si>
    <t>SERVIÃ‡OS DE DISTRIBUIÃ‡ÃƒO E INSTALAÃ‡ÃƒO DE PCÂ´S NO Ã‚MBITO DO SISTEMA DE GESTÃƒO DE REFEIÃ‡Ã•ES ESCOLARES Proc.Âº 1382/DCOP/2018</t>
  </si>
  <si>
    <t>PRESTAÃ‡ÃƒO DE SERVIÃ‡OS PARA FABRICO E MONTAGEM DE TOTENS DE SINALÃ‰TICA</t>
  </si>
  <si>
    <t>Consulta PrÃ©via para a Empreitada de ConservaÃ§Ã£o e ManutenÃ§Ã£o de Passeios e Travessias nas Freguesias de Corroios e Amora</t>
  </si>
  <si>
    <t>Freguesias de Corroios e Amora</t>
  </si>
  <si>
    <t>AQUISIÃ‡ÃƒO DE 6 VIATURAS LIGEIRAS DE MERCADORIAS, ATÃ‰ 3500 KG , COM MOTORIZAÃ‡ÃƒO ELETRICA E LOTAÃ‡ÃƒO DE 5 LUGARES</t>
  </si>
  <si>
    <t>AquisiÃ§Ã£o de material desportivo para a nova escola da Charneca de Caparica</t>
  </si>
  <si>
    <t>Tem por objeto a execuÃ§Ã£o das obras tendentes Ã  preservaÃ§Ã£o e socializaÃ§Ã£o das ruÃ­nas do balneÃ¡rio romano da Praia da Luz, conservando e restaurando as estruturas existentes, instalando um edifÃ­cio para fins de receÃ§Ã£o ao pÃºblico e explicaÃ§Ã£o das ruÃ­nas aos visitantes, requalificando os percursos de visita, com respeito pela integridade e autenticidade do edifÃ­cio romano.</t>
  </si>
  <si>
    <t>PT;9;117;1572</t>
  </si>
  <si>
    <t>Concurso PÃºblico para prestaÃ§Ã£o de serviÃ§os de limpeza</t>
  </si>
  <si>
    <t>Consulta PrÃ©via para a Empreitada de RequalificaÃ§Ã£o do EspaÃ§o PÃºblico na Freguesia de FernÃ£o Ferro</t>
  </si>
  <si>
    <t>AquisiÃ§Ã£o de serviÃ§os de IP/RI de elevadores, escadas e tapetes rolantes - 2019</t>
  </si>
  <si>
    <t>ACORDO QUADRO NÂº. 00000220/2019 PORTARIA 1371/2015 DE 5 DE SETEMBRO- SEVOFLURANO "PARA 2019"</t>
  </si>
  <si>
    <t>ContrataÃ§Ã£o de serviÃ§os para divulgaÃ§Ã£o de spot publicitÃ¡rio da nova identidade visual da CÃ¢mara Municipal, nos canais de televisÃ£o RTP e RTP 3</t>
  </si>
  <si>
    <t>AquisiÃ§Ã£o e instalaÃ§Ã£o de caldeira no EstÃ¡dio Municipal JosÃ© Martins Vieira</t>
  </si>
  <si>
    <t>SaudaÃ§or - Sociedade Gestora de Recursos e Equipamentos da SaÃºde dos AÃ§ores S.A.</t>
  </si>
  <si>
    <t>AQUISIÃ‡ÃƒO DE EMPILHADOR ELÃ‰TRICO NO Ã‚MBITO DO APOIO ALIMENTAR</t>
  </si>
  <si>
    <t>AquisiÃ§Ã£o de bens e serviÃ§os de carpintaria e pavimentos para adaptaÃ§Ã£o do espaÃ§o P.A.R.A.</t>
  </si>
  <si>
    <t>Os bens e serviÃ§os objecto do contrato serÃ¡ para instalaÃ§Ã£o no espaÃ§o arrendado para a sede do projeto P.A.R.A. - Projeto de apoio e Recursos para o Autismo.</t>
  </si>
  <si>
    <t>PrestaÃ§Ã£o de serviÃ§os de contabilidade, fiscalidade e apoio Ã  gestÃ£o do patrimÃ³nio, para o Centro Hospitalar UniversitÃ¡rio de Lisboa Norte, E.P.E.</t>
  </si>
  <si>
    <t>Consulta PrÃ©via para a Empreitada de ConstruÃ§Ã£o de Bar de Apoio ao Parque Urbano dos AlmeirÃµes</t>
  </si>
  <si>
    <t>PrestaÃ§Ã£o de ServiÃ§os na Ãrea da EficiÃªncia EnergÃ©tica</t>
  </si>
  <si>
    <t>MunicÃ­pio das Caldas da Rainha</t>
  </si>
  <si>
    <t>MunicÃ­pio de FigueirÃ³ dos Vinhos</t>
  </si>
  <si>
    <t>ImplantaÃ§Ã£o de percurso em Casal de SÃ£o SimÃ£o</t>
  </si>
  <si>
    <t>Casal de SÃ£o SimÃ£o - Aguda - FigueirÃ³ dos Vinhos</t>
  </si>
  <si>
    <t>Gabinete de Planeamento, EstratÃ©gia, AvaliaÃ§Ã£o e RelaÃ§Ãµes Internacionais - GPEARI</t>
  </si>
  <si>
    <t>AquisiÃ§Ã£o de SoluÃ§Ã£o TecnolÃ³gica de SeguranÃ§a Web(Web Security) para o MunicÃ­pio de Almada</t>
  </si>
  <si>
    <t>PE_19001_CIS - CONCURSO PÃšBLICO INTERNACIONAL PARA AQUISIÃ‡ÃƒO DE SERVIÃ‡OS DE SEGUROS MULTIRRISCOS (Ã‚MBITO TODOS OS RISCOS) PARA O PATRIMÃ“NIO DA PARQUE ESCOLAR - EDIFÃCIOS ESCOLARES E EDIFÃCIOS NÃƒO ESCOLARES</t>
  </si>
  <si>
    <t>Empreitada de ReabilitaÃ§Ã£o e ReconversÃ£o do EdifÃ­cio do Campo Experimental</t>
  </si>
  <si>
    <t>EdifÃ­cio do Campo Experimental, na UF de Coruche, Fajarda e Erra.</t>
  </si>
  <si>
    <t>Concurso PÃºblico para AquisiÃ§Ã£o de 3 Varredoras MecÃ¢nicas de 2m3</t>
  </si>
  <si>
    <t>CONSULTA PREVIA - SERVIÃ‡OS DE LIMPEZA EM DIVERSAS INSTALAÃ‡Ã•ES MUNICIPAIS</t>
  </si>
  <si>
    <t>AquisiÃ§Ã£o de 1 Monitor de Endoscopia para Troley</t>
  </si>
  <si>
    <t>Fornecimento continuado de 8000 litros de gasÃ³leo de aquecimento para os Jardins de InfÃ¢ncia de Miranda do Corvo e Moinhos.</t>
  </si>
  <si>
    <t>PT;7;77;308</t>
  </si>
  <si>
    <t>05/2019 - Consultoria na Ãrea de GestÃ£o dos Sistemas de InformaÃ§Ã£o</t>
  </si>
  <si>
    <t>SERVIÃ‡OS PARA ELABORAÃ‡ÃƒO DO PROJETO DE EXECUÃ‡ÃƒO (ARQUITETURA E ESPECIALIDADES) DE UM CONJUNTO HABITACIONAL DE 31 FOGOS, SITO EM LOTEAMENTO DA FONTE DA RATA- SALIR</t>
  </si>
  <si>
    <t>CONTRATAÃ‡ÃƒO DE SERVIÃ‡OS DE REFEIÃ‡Ã•ES PARA APOIO AOS EVENTOS PROGRAMADOS NO CINETEATRO LOULETANO</t>
  </si>
  <si>
    <t>ExecuÃ§Ã£o Coerciva de Obras no Bairro dos Pedernais, na Localidade da Ramada</t>
  </si>
  <si>
    <t>PT;12;175;2100</t>
  </si>
  <si>
    <t>SUBSTITUIÃ‡ÃƒO DE LÃ‚MPADAS LED E ADAPTAÃ‡ÃƒO DA REDE ELÃ‰TRICA EM 4 INSTALAÃ‡Ã•ES MUNICIPAIS - ProcÂº 116/EOP/DCOP/2018</t>
  </si>
  <si>
    <t>AQUISIÃ‡ÃƒO DE COMBUSTIVEIS EM POSTO DE ABASTECIMENTO ATRAVÃ‰S DE CARTÃƒO ELETRÃ“NICO PARA 2019-2021 - CONVITE AO ABRIGO DO ACORDO QUADRO N.Âº 02/2016 (LOTE 1) CELEBRADO PELA CIMRL"</t>
  </si>
  <si>
    <t>EDIA - Empresa de Desenvolvimento e Infra-estruturas do Alqueva, S.A.</t>
  </si>
  <si>
    <t>Empreitada de construÃ§Ã£o do Circuito HidrÃ¡ulico de Viana do Alentejo</t>
  </si>
  <si>
    <t>Carristur - InovaÃ§Ã£o em Transportes Urbanos e Regionais</t>
  </si>
  <si>
    <t>CONTRATAÃ‡ÃƒO DE SERVIÃ‡OS DE MONDA QUIMICA DE INFESTANTES NO CONCELHO DE LOULÃ‰ PARA O ANO DE 2019</t>
  </si>
  <si>
    <t>192G000318 - AquisiÃ§Ã£o de Pacemakers durante o 1Âº trimestre do ano 2019</t>
  </si>
  <si>
    <t>AREA Alto Minho - AgÃªncia Regional de Energia e Ambiente do Alto Minho</t>
  </si>
  <si>
    <t>AREA Alto Minho</t>
  </si>
  <si>
    <t>EEM - Empresa de Electricidade da Madeira SA</t>
  </si>
  <si>
    <t>O presente procedimento tem como objeto a construÃ§Ã£o, no regime chave-na-mÃ£o, de uma linha elÃ©trica aÃ©rea dupla, isolada para 60 kV, entre a SubestaÃ§Ã£o da Calheta de 60 kV e o Posto de Corte do Loiral, a realizar de acordo com os Projetos de ExecuÃ§Ã£o que instruem o Caderno de Encargos.</t>
  </si>
  <si>
    <t>RegiÃ£o AutÃ³noma da Madeira - Freguesia e concelho da Calheta.</t>
  </si>
  <si>
    <t>EDA RenovÃ¡veis, S.A.</t>
  </si>
  <si>
    <t>Autoridade TributÃ¡ria e Aduaneira</t>
  </si>
  <si>
    <t>AquisiÃ§Ã£o de serviÃ§os de ManutenÃ§Ã£o PeriÃ³dica de InstalaÃ§Ãµes e Equipamentos SADI dos EdifÃ­cios Municipais do Concelho de Lagos</t>
  </si>
  <si>
    <t>AquisiÃ§Ã£o de serviÃ§os de manutenÃ§Ã£o de hardware do Metropolitano de Lisboa, E.P.E. - Proc. N.Âº 118/2018 Â¿ DLO/ML</t>
  </si>
  <si>
    <t>MANUTENÃ‡ÃƒO DOS TRICICLOS ELÃ‰TRICOS</t>
  </si>
  <si>
    <t>AQUISIÃ‡ÃƒO DE UM SISTEMA TIC PARA MONITORIZAÃ‡ÃƒO DE RECOLHA DE CONTENTORES RU, NO Ã‚MBITO DA CANDIDATURA AO POSEUR PROJETO RECOLHER PARA VALORIZAR</t>
  </si>
  <si>
    <t>AquisiÃ§Ã£o do Fornecimento e Montagem de um Sistema de Manometria de Alta ResoluÃ§Ã£o para o ServiÃ§o de Gastrenterologia do Hospital Divino EspÃ­rito Santo de Ponta Delgada, EPER</t>
  </si>
  <si>
    <t>Electricidade dos AÃ§ores, S.A.</t>
  </si>
  <si>
    <t>Fornecimento de Transformadores de PotÃªncia para Interior e Exterior</t>
  </si>
  <si>
    <t>PT;20;298;47</t>
  </si>
  <si>
    <t>EDP DistribuiÃ§Ã£o Energia, S.A.</t>
  </si>
  <si>
    <t>PrestaÃ§Ã£o de ServiÃ§os de conceÃ§Ã£o, produÃ§Ã£o e realizaÃ§Ã£o da III Gala do Desporto de Viana do Castelo</t>
  </si>
  <si>
    <t>PT;17;256;2822</t>
  </si>
  <si>
    <t>CONTRATAÃ‡ÃƒO DA PRESTAÃ‡ÃƒO DE SERVIÃ‡OS PARA APOIO Ã€ ADMINISTRAÃ‡ÃƒO PÃšBLICA</t>
  </si>
  <si>
    <t>REN - REDE ELÃ‰CTRICA NACIONAL, S.A.</t>
  </si>
  <si>
    <t>AquisiÃ§Ã£o de Transformadores de MediÃ§Ã£o - 2019</t>
  </si>
  <si>
    <t>AquisiÃ§Ã£o de DestroÃ§adores Florestais Automotrizes - (Forestry mulching carriers)</t>
  </si>
  <si>
    <t>PT;12;165;2008</t>
  </si>
  <si>
    <t>AquisiÃ§Ã£o e InstalaÃ§Ã£o de CÃ¢mara ClimÃ¡tica (clÃ¡usulas tÃ©cnicas especiais indicadas no Anexo I do caderno de encargos</t>
  </si>
  <si>
    <t>Fornecimento continuado de vegetaÃ§Ã£o ornamental</t>
  </si>
  <si>
    <t>AquisiÃ§Ã£o soluÃ§Ã£o de gestÃ£o integrada do atendimento do Centro de SaÃºde de Miranda do Corvo</t>
  </si>
  <si>
    <t>ENTIDADE NACIONAL PARA O SETOR ENERGÃ‰TICO, E.P.E</t>
  </si>
  <si>
    <t>sistema informÃ¡tico de gestÃ£o de contraordenaÃ§Ãµes</t>
  </si>
  <si>
    <t>Fornecimento continuado de gasÃ³leo de aquecimento</t>
  </si>
  <si>
    <t>Secretaria Geral da PresidÃªncia do Conselho de Ministros</t>
  </si>
  <si>
    <t>AquisiÃ§Ã£o de serviÃ§os de consultoria para diagnÃ³stico, conceÃ§Ã£o e planeamento de evoluÃ§Ãµes futuras sobre a plataforma de intercÃ¢mbio de informaÃ§Ã£o criminal (PIIC)</t>
  </si>
  <si>
    <t>ExecuÃ§Ã£o trabalhos de eletricidade e construÃ§Ã£o civil de apoio, em vÃ¡rios locais do MunicÃ­pio.</t>
  </si>
  <si>
    <t>ESPECTÃCULO COM DIOGO PIÃ‡ARRA NO FÃ“RUM MUNICIPAL LUÃSA TODI</t>
  </si>
  <si>
    <t>AquisiÃ§Ã£o de serviÃ§os de manutenÃ§Ã£o Ã  soluÃ§Ã£o Progastro para o ano 2019.</t>
  </si>
  <si>
    <t>ReparaÃ§Ã£o e manutenÃ§Ã£o da autoescada</t>
  </si>
  <si>
    <t>AtribuiÃ§Ã£o de licenÃ§a de utilizaÃ§Ã£o privativa de uma parcela do domÃ­nio pÃºblico do Estado, afeta Ã  APL Â¿ AdministraÃ§Ã£o do Porto de Lisboa, S.A., sita na freguesia da Estrela, em Lisboa, com 287m2 de Ã¡rea de implantaÃ§Ã£o coberta, sita no EdifÃ­cio 265, Galeria do EdifÃ­cio GonÃ§alves Zarco, em AlcÃ¢ntara, a ser utilizada para comÃ©rcio e/ou serviÃ§os, com exceÃ§Ã£o de usos para restaurante, bar, discoteca e outras atividades similares.</t>
  </si>
  <si>
    <t>AquisiÃ§Ã£o de serviÃ§os de reparaÃ§Ã£o de um retinÃ³grafo do ServiÃ§o de Oftalmologia Â¿ Consulta Externa.</t>
  </si>
  <si>
    <t>Municipio de Ã‰vora</t>
  </si>
  <si>
    <t>Empreitada de reabilitaÃ§Ã£o do SalÃ£o Central Eborense</t>
  </si>
  <si>
    <t>PrestaÃ§Ã£o de ServiÃ§os Externos de SeguranÃ§a e SaÃºde no Trabalho</t>
  </si>
  <si>
    <t>Procedimento por Ajuste Direto ao abrigo do Contrato PÃºblico de Aprovisionamento celebrado pela SAUDAÃ‡OR, S.A., fornecimento de material de bloco operatÃ³rio com a duraÃ§Ã£o de 12 (doze) meses renovÃ¡vel por perÃ­odos de 6 (seis) meses atÃ© ao limite do CPA, para o Hospital Divino EspÃ­rito Santo de Ponta Delgada, EPER</t>
  </si>
  <si>
    <t>Ajuste Direto para PrestaÃ§Ã£o de ServiÃ§os na Ãrea de Arquitetura para o MunicÃ­pio de Nordeste</t>
  </si>
  <si>
    <t>MunicÃ­pio de Nordeste</t>
  </si>
  <si>
    <t>AD 2/19 - AquisiÃ§Ã£o de serviÃ§os de limpeza em parques da EMEL</t>
  </si>
  <si>
    <t>Ajuste direto para adjudicaÃ§Ã£o da PrestaÃ§Ã£o de ServiÃ§os para aquisiÃ§Ã£o de transporte para o apoio ao desenvolvimento de atividades escolares no Ã¢mbito do Pelouro do Ambiente - Ano letivo 2018/19</t>
  </si>
  <si>
    <t>AquisiÃ§Ã£o de cloro lÃ­quido em garrafas e trabalhos acessÃ³rios</t>
  </si>
  <si>
    <t>Central ElevatÃ³ria de Vale MilhaÃ§os - Rua da Cabouca</t>
  </si>
  <si>
    <t>ElaboraÃ§Ã£o do projeto de definiÃ§Ã£o de zonas de mediÃ§Ã£o e controlo (ZMC) dos sistemas de abastecimento de Ã¡gua do municÃ­pio e reabilitaÃ§Ã£o da rede de distribuiÃ§Ã£o e aduÃ§Ã£o das freguesias de BarcouÃ§o, Luso e Ventosa do Bairro</t>
  </si>
  <si>
    <t>BarcouÃ§o, Luso e Ventosa do Bairro.</t>
  </si>
  <si>
    <t>CONTRATAÃ‡ÃƒO DE SERVIÃ‡OS DE HIGIENE E LIMPEZA DE INSTALÃ‡Ã•ES MUNICIPAIS NO CONCELHO DE LOULÃ‰.</t>
  </si>
  <si>
    <t>CONTRATAÃ‡ÃƒO DE SERVIÃ‡OS DE LIMPEZA DE RESIDUOS VERDES DE ARRUAMENTOS E ESPAÃ‡OS MUNICIPAIS NO CONCELHO DE LOULÃ‰ PARA 2019.</t>
  </si>
  <si>
    <t>O presente procedimento tem por objeto aquisiÃ§Ã£o de um set de Ilizarov com tensor, ao Hospital da Horta, E.P.E.R., de acordo com as especificaÃ§Ãµes tÃ©cnicas anexas ao Caderno de Encargos do procedimento.</t>
  </si>
  <si>
    <t>PRESTAÃ‡ÃƒO DE SERVIÃ‡OS PARA FORNECIMENTO CONTINUO DE PASSAGENS AÃ‰REAS E ALOJAMENTO.</t>
  </si>
  <si>
    <t>MunicÃ­pio Azambuja</t>
  </si>
  <si>
    <t>AquisiÃ§Ã£o de lubrificantes - Lote 4</t>
  </si>
  <si>
    <t>Ajuste Direto para aquisiÃ§Ã£o de serviÃ§os de monitorizaÃ§Ã£o e recuperaÃ§Ã£o da receita fiscal do IMI e do IMT</t>
  </si>
  <si>
    <t>PT;9;110;291</t>
  </si>
  <si>
    <t>PRESTAÃ‡ÃƒO DE SERVIÃ‡OS PARA APOIO Ã€S ATIVIDADES DA PISCINA MUNICIPAL DE AZEITÃƒO, PELO PERÃODO DE 8 MESES</t>
  </si>
  <si>
    <t>192G000316- AquisiÃ§Ã£o de cardioversores durante o 1Âº trimestre do ano 2019</t>
  </si>
  <si>
    <t>AquisiÃ§Ã£o de Solutos de HemofiltraÃ§Ã£o Exclusivos Baxter</t>
  </si>
  <si>
    <t>Ajuste Direto para PrestaÃ§Ã£o de ServiÃ§os para Desenvolvimento do Novo Website, ManutenÃ§Ã£o do mesmo e das contas de E-mail da CÃ¢mara Municipal de Nordeste</t>
  </si>
  <si>
    <t>PrestaÃ§Ã£o de ServiÃ§os de ManutenÃ§Ã£o, HigienizaÃ§Ã£o e Consultoria - EstÃ¢ncia Termal</t>
  </si>
  <si>
    <t>Upgrade do software de telegestÃ£o do sistema de abastecimento pÃºblico de Ã¡gua</t>
  </si>
  <si>
    <t>PT;16;241;2600</t>
  </si>
  <si>
    <t>Empreitada de ReabilitaÃ§Ã£o de Moradia na Travessa da Rua da Praia n.Âº 5</t>
  </si>
  <si>
    <t>PT;20;315;1353</t>
  </si>
  <si>
    <t>MANUTENÃ‡ÃƒO E CONSERVAÃ‡ÃƒO DE ESPAÃ‡OS VERDES NA UNIÃƒO DE FREGUESIAS DE SETÃšBAL, POR 12 MESES</t>
  </si>
  <si>
    <t>PT;16;245;2622</t>
  </si>
  <si>
    <t>Ajuste Direto para aquisiÃ§Ã£o de serviÃ§os de assessoria jurÃ­dica e representaÃ§Ã£o judicial</t>
  </si>
  <si>
    <t>MunicÃ­pio de Angra do HeroÃ­smo</t>
  </si>
  <si>
    <t>AquisiÃ§Ã£o de ServiÃ§os de CriaÃ§Ã£o ArtÃ­stica, ConceÃ§Ã£o, ExecuÃ§Ã£o, DireÃ§Ã£o TÃ©cnica e ExecuÃ§Ã£o do Desfile Infantil das Sanjoaninas 2020</t>
  </si>
  <si>
    <t>Obras de remodelaÃ§Ã£o e conservaÃ§Ã£o do Centro ConvÃ­vio da Aldeia das Sobreiras</t>
  </si>
  <si>
    <t>Aluguer de geradores e equipamentos com assistÃªncia tÃ©cnica para o PortimÃ£o Arena</t>
  </si>
  <si>
    <t>191G000216 - AquisiÃ§Ã£o de tigeciclina inj 50 mg - Ano 2019</t>
  </si>
  <si>
    <t>AquisiÃ§Ã£o de serviÃ§os de consultoria para conceÃ§Ã£o e implementaÃ§Ã£o de um Sistema de GestÃ£o da ConciliaÃ§Ã£o</t>
  </si>
  <si>
    <t>CIMRC - Comunidade Intermunicipal da RegiÃ£o de Coimbra</t>
  </si>
  <si>
    <t>AD 01/2019 Â¿ AquisiÃ§Ã£o de serviÃ§os para gestÃ£o e execuÃ§Ã£o do Plano de ComunicaÃ§Ã£o e Meios.</t>
  </si>
  <si>
    <t>AquisiÃ§Ã£o de serviÃ§os externos de SaÃºde no Trabalho</t>
  </si>
  <si>
    <t>AquisiÃ§Ã£o de serviÃ§os de manutenÃ§Ã£o ao equipamento de hemodiÃ¡lise Fresenius para o ano de 2019.</t>
  </si>
  <si>
    <t>AquisiÃ§Ã£o de serviÃ§os de manutenÃ§Ã£o ao equipamento de hemodinÃ¢mica para o ano 2019.</t>
  </si>
  <si>
    <t>Fornecimento de ConsumÃ­veis(exceto papel e agrafos) manutenÃ§Ã£o e AtualizaÃ§Ã£o de VersÃµes do Sistema Multifuncional Xerox 7755</t>
  </si>
  <si>
    <t>ElaboraÃ§Ã£o do projeto para a intervenÃ§Ã£o na Igreja de Nossa Senhora do Carmo, ao nÃ­vel do restauro e recuperaÃ§Ã£o dos elementos decorativos interiores e a execuÃ§Ã£o de trabalhos de conservaÃ§Ã£o ordinÃ¡ria e a correÃ§Ã£o das patologias existentes no edifÃ­cio.</t>
  </si>
  <si>
    <t>MunicÃ­pio de GolegÃ£</t>
  </si>
  <si>
    <t>AquisiÃ§Ã£o de PrestaÃ§Ã£o de ServiÃ§o Externo de SeguranÃ§a e SaÃºde no Trabalho - Central de Compras EletrÃ³nicas da CIMLT</t>
  </si>
  <si>
    <t>PT;15;223;322</t>
  </si>
  <si>
    <t>FORNECIMENTO DE LEITE ESCOLAR - 2019</t>
  </si>
  <si>
    <t>PT;11;146;5</t>
  </si>
  <si>
    <t>Empreitada de construÃ§Ã£o de ZMC, na Rede de Abastecimento de Ãgua, nos MunicÃ­pios da Chamusca, Coruche e Salvaterra de Magos</t>
  </si>
  <si>
    <t>PT;15;218;121</t>
  </si>
  <si>
    <t>AquisiÃ§Ã£o de Bens e ServiÃ§os para a criaÃ§Ã£o de desenho, construÃ§Ã£o e montagem de peÃ§as de mobiliÃ¡rio exterior de cariz artÃ­stico, "site-specific" para os Jardins da Casa da Cerca.</t>
  </si>
  <si>
    <t>BeneficiaÃ§Ã£o dos BalneÃ¡rios do Campo de Futebol do Pico da Pedra</t>
  </si>
  <si>
    <t>Pico da Pedra</t>
  </si>
  <si>
    <t>ReparaÃ§Ã£o de VedaÃ§Ãµes em Equipamentos Diversos no Concelho de Odivelas</t>
  </si>
  <si>
    <t>PE_19002_CIE - CONCURSO PÃšBLICO INTERNACIONAL PARA A EMPREITADA DE REABILITAÃ‡ÃƒO DA ESCOLA SECUNDÃRIA CAMÃ•ES, EM LISBOA</t>
  </si>
  <si>
    <t>Ajuste Direto ao Abrigo de Acordo Quadro para AquisiÃ§Ã£o de Lubrificantes</t>
  </si>
  <si>
    <t>ServiÃ§os de Limpeza e DesobstruÃ§Ã£o de Coletores e Valas</t>
  </si>
  <si>
    <t>AquisiÃ§Ã£o de Produtos Vegetarianos</t>
  </si>
  <si>
    <t>AquisiÃ§Ã£o de Carne de Ovino e Caprino</t>
  </si>
  <si>
    <t>ServiÃ§os de AssistÃªncia TÃ©cnica aos Sistemas Luminosos AutomÃ¡ticos de TrÃ¢nsito do Concelho de Almada</t>
  </si>
  <si>
    <t>AquisiÃ§Ã£o de apÃ³lices de seguro</t>
  </si>
  <si>
    <t>AquisiÃ§Ã£o de serviÃ§os de manutenÃ§Ã£o ao equipamento de distribuiÃ§Ã£o automÃ¡tica de medicaÃ§Ã£o.</t>
  </si>
  <si>
    <t>Fornecimento em continuo de inertes para o ano 2019</t>
  </si>
  <si>
    <t>PT;12;169;271</t>
  </si>
  <si>
    <t>MunicÃ­pio de GrÃ¢ndola</t>
  </si>
  <si>
    <t>PrestaÃ§Ã£o de serviÃ§os de manutenÃ§Ã£o corretiva e preventiva de fontes ornamentais</t>
  </si>
  <si>
    <t>PrestaÃ§Ã£o de serviÃ§os para reparar e eliminar avarias e substituir vÃ¡rias peÃ§as na mÃ¡quina matrÃ­cula 96-PN-98</t>
  </si>
  <si>
    <t>PrestaÃ§Ã£o de ServiÃ§os de ReparaÃ§Ã£o de Chassis de Viaturas Pesadas do MunicÃ­pio de Almada</t>
  </si>
  <si>
    <t>PT;16;236;2579</t>
  </si>
  <si>
    <t>PT;15;226;119</t>
  </si>
  <si>
    <t>ConservaÃ§Ã£o de sinalizaÃ§Ã£o horizontal em estradas municipais</t>
  </si>
  <si>
    <t>Fornecimento de GÃ¡s Natural</t>
  </si>
  <si>
    <t>AquisiÃ§Ã£o de serviÃ§os de monitorizaÃ§Ã£o da Receita Fiscal do MunicÃ­pio de PortimÃ£o</t>
  </si>
  <si>
    <t>PrestaÃ§Ã£o de serviÃ§os de inspeÃ§Ã£o de ascensores, monta-cargas, escadas mecÃ¢nicas e tapetes rolantes no concelho de Albufeira</t>
  </si>
  <si>
    <t>AquisiÃ§Ã£o: Equipamento InformÃ¡tico e Componentes.</t>
  </si>
  <si>
    <t>PT;21;321;1386</t>
  </si>
  <si>
    <t>CÃ¢mara Municipal da Moita</t>
  </si>
  <si>
    <t>Material de Ãguas</t>
  </si>
  <si>
    <t>PT;16;239;78</t>
  </si>
  <si>
    <t>AQUISIÃ‡ÃƒO DE 500 PILARETES FIXOS E 100 ESPELHOS PARABÃ“LICOS.</t>
  </si>
  <si>
    <t>CÃ¢mara Municipal de Serpa</t>
  </si>
  <si>
    <t>AquisiÃ§Ã£o de ServiÃ§os para SeguranÃ§a/VigilÃ¢ncia na Feira do Queijo 2019</t>
  </si>
  <si>
    <t>PT;3;35;549</t>
  </si>
  <si>
    <t>AquisiÃ§Ã£o de Equipamento InformÃ¡tico e Componentes.</t>
  </si>
  <si>
    <t>PrestaÃ§Ã£o de serviÃ§o de higiene e limpeza em vÃ¡rias instalaÃ§Ãµes ao serviÃ§o da MUSAMI identificadas no Anexo I do caderno de encargos na sequÃªncia do procedimento prÃ©-contratual de ajuste direto, pelo prazo mÃ¡ximo de 36 meses, e que se encontram distribuÃ­das pelos 3 municÃ­pios da Ilha de SÃ£o Miguel, nomeadamente Ponta Delgada; Ribeira Grande e Nordeste</t>
  </si>
  <si>
    <t>PT;20;313;3416</t>
  </si>
  <si>
    <t>Empreitada de DemoliÃ§Ã£o de Moradias na Travessa da Rua da Praia e Feira</t>
  </si>
  <si>
    <t>Matriz - Ribeira Grande</t>
  </si>
  <si>
    <t>AquisiÃ§Ã£o de serviÃ§os de elaboraÃ§Ã£o de diagnÃ³stico social do MunicÃ­pio de Coruche</t>
  </si>
  <si>
    <t>PT;15;220;200</t>
  </si>
  <si>
    <t>AQUISIÃ‡ÃƒO DE SERVIÃ‡OS PARA VIRTUAL DATA CENTER (CLOUD) E DE LINHA DE COMUNICAÃ‡Ã•ES DE DADOS DEDICADA, INCLUINDO LICENCIAMENTO, MIGRAÃ‡ÃƒO E SERVIÃ‡OS DE ASSISTÃŠNCIA TÃ‰CNICA</t>
  </si>
  <si>
    <t>Elevador Rua LuÃ­s de CamÃµes, n.Âº 8, PÃ³voa St.Âº AdriÃ£o - ImpermeabilizaÃ§Ã£o do PoÃ§o do Elevador</t>
  </si>
  <si>
    <t>AJUSTE DIRETO NÂº. 00000224/2019 MOTOR UNIVERSAL PARA TRAUMATOLOGIA MODELO COLIBRI II SYNTHES</t>
  </si>
  <si>
    <t>AquisiÃ§Ã£o de 15 licenÃ§as do Â¿Software Adobe Creative CloudÂ¿ e 3 licenÃ§as do Â¿Software Adobe Acrobat Pro DCÂ¿</t>
  </si>
  <si>
    <t>A presente empreitada tem por objectivo a execuÃ§Ã£o de trabalhos diversos ao nÃ­vel da consolidaÃ§Ã£o e reparaÃ§Ã£o de muros de suporte na via pÃºblica. Os trabalhos serÃ£o realizados em vÃ¡rios locais do MunicÃ­pio que necessitem de intervenÃ§Ã£o de melhoramento ou reparaÃ§Ãµes e inclui ainda trabalhos diversos de reposiÃ§Ã£o de pavimentos, pinturas, execuÃ§Ã£o de rebocos, colocaÃ§Ã£o de lancis, vedaÃ§Ãµes, impermeabilizaÃ§Ãµes, desvio de infraestruturas entre outros.</t>
  </si>
  <si>
    <t>Para a celebraÃ§Ã£o do contrato de aquisiÃ§Ã£o, adotou-se o procedimento: a) Ajuste direto, nos termos da alÃ­nea d) do nÂº1 do artigo nÂº 20, do Decreto-Lei 18/2008, de 29 de Janeiro, republicado no Decreto-Lei 111-B/2017, de 31 de Agosto. O presente procedimento tem por objeto aquisiÃ§Ã£o de um set de Ilizarov com tensor, ao Hospital da Horta, E.P.E.R., de acordo com as especificaÃ§Ãµes tÃ©cnicas anexas ao Caderno de Encargos do procedimento.</t>
  </si>
  <si>
    <t>PrestaÃ§Ã£o de serviÃ§os de revisÃ£o das 18 000 horas a gÃ¡s natural de 1 motor WARTSILA W18V50DF, N/s. PAAE143192, instalado na nave III da Central TÃ©rmica da VitÃ³ria, incluindo a realizaÃ§Ã£o das intervenÃ§Ãµes de manutenÃ§Ã£o extraordinÃ¡rias e o fornecimento de peÃ§as e materiais necessÃ¡rios para o efeito.</t>
  </si>
  <si>
    <t>PT;21;321;1389</t>
  </si>
  <si>
    <t>AquisiÃ§Ã£o de ServiÃ§os para Leitura de Contadores de Ãgua e IdentificaÃ§Ã£o Massiva dos Locais de Consumo de Ãgua da CÃ¢mara Municipal do Seixal</t>
  </si>
  <si>
    <t>PT;16;243;2615</t>
  </si>
  <si>
    <t>AquisiÃ§Ã£o de Seguro AutomÃ³vel a que corresponde o lote 1 ao abrigo do acordo-quadro para Fornecimento de Seguros realizado pela Central de Compras da Comunidade Intermunicipal do TÃ¢mega e Sousa.</t>
  </si>
  <si>
    <t>ServiÃ§os Municipalizados de Saneamento BÃ¡sico de Viana do Castelo</t>
  </si>
  <si>
    <t>ServiÃ§os de vigilÃ¢ncia e seguranÃ§a da sede</t>
  </si>
  <si>
    <t>O procedimento tem por objecto a requalificaÃ§Ã£o de troÃ§o da E.M. 505-2, Rua Nossa Senhora das Candeias, em ChavÃ£o, tendo como capÃ­tulos: Trabalhos preparatÃ³rios, demoliÃ§Ãµes, terraplenagem, pavimentaÃ§Ãµes e lancis, equipamentos de sinalizaÃ§Ã£o e seguranÃ§a, diversos, rede pÃºblica de abastecimento de Ã¡gua, rede pÃºblica de Ã¡guas pluviais, rede pÃºblica de Ã¡guas residuais.</t>
  </si>
  <si>
    <t>PT;4;39;625</t>
  </si>
  <si>
    <t>CONSERVAÃ‡ÃƒO E REPARAÃ‡ÃƒO DE FOGOS DE HABITAÃ‡ÃƒO SOCIAL - MONTAGEM DE RECUPERADORES DE CALOR EM SEIS MORADIAS EM SALIR E REABILITAÃ‡ÃƒO DE INSTALAÃ‡ÃƒO SANITÃRIA NO BAIRRO MUNICIPAL N.Âº 35</t>
  </si>
  <si>
    <t>CPREV001.RH.2019 AquisiÃ§Ã£o de ServiÃ§os de Medicina no trabalho</t>
  </si>
  <si>
    <t>PT;12;164;1996</t>
  </si>
  <si>
    <t>CPREV003.FIE.2019 Empreitada para reparaÃ§Ãµes no CIAPS e no BORBOLETARIO</t>
  </si>
  <si>
    <t>MUNICÃPIO DE VIZELA</t>
  </si>
  <si>
    <t>ConstruÃ§Ã£o de Canil na Freguesia de Infias - Vizela</t>
  </si>
  <si>
    <t>PT;4;51;897</t>
  </si>
  <si>
    <t>AquisiÃ§Ã£o de serviÃ§os de Higiene e Limpeza nas Piscinas Municipais e de 6 PavilhÃµes Desportivos</t>
  </si>
  <si>
    <t>MarcaÃ§Ã£o rodoviÃ¡ria</t>
  </si>
  <si>
    <t>PT;15;217;81</t>
  </si>
  <si>
    <t>CPv02/2019- AquisiÃ§Ã£o de serviÃ§os para a qualificaÃ§Ã£o de eventos gastronÃ³micos</t>
  </si>
  <si>
    <t>ElaboraÃ§Ã£o do Boletim Municipal "Serpa InformaÃ§Ã£o"</t>
  </si>
  <si>
    <t>PT;3;35;318</t>
  </si>
  <si>
    <t>ContrataÃ§Ã£o de serviÃ§os para a realizaÃ§Ã£o de uma campanha de prospeÃ§Ã£o geolÃ³gica/geotÃ©cnica, instrumentaÃ§Ã£o e campanha de leituras dos aparelhos e observaÃ§Ã£o colocados no cemitÃ©rio municipal de Vila Franca de Xira</t>
  </si>
  <si>
    <t>SERVIÃ‡OS DE ALIMENTAÃ‡ÃƒO, CATERING E ESTADIAS - FEIRA DE SANTIAGO</t>
  </si>
  <si>
    <t>PT;16;245;2619</t>
  </si>
  <si>
    <t>EMPREITADA PARA A REMODELAÃ‡ÃƒO DO POSTO DE TRANSFORMAÃ‡ÃƒO DO EDIFÃCIO DA AV. INFANTE SANTO, N.Âº 2, EM LISBOA</t>
  </si>
  <si>
    <t>ContrataÃ§Ã£o de serviÃ§os para a elaboraÃ§Ã£o de uma visÃ£o estratÃ©gica para o Concelho de Vila Franca de Xira</t>
  </si>
  <si>
    <t>AquisiÃ§Ã£o de serviÃ§os de manutenÃ§Ã£o para dois equipamentos Roll-to-Folder System, e trÃªs equipamentos Activa DPS C9500</t>
  </si>
  <si>
    <t>PT;12;165;2004</t>
  </si>
  <si>
    <t>AQUISIÃ‡ÃƒO DE PROJETO DE LICENCIAMENTO DA SEDE DO AGRUPAMENTO N.Âº 150 DOS ESCUTEIROS, EM SÃƒO MIGUEL DAS ENCOSTAS Proc.Âº 17/DCOP/2019</t>
  </si>
  <si>
    <t>AquisiÃ§Ã£o de material de escritÃ³rio para o ano 2019</t>
  </si>
  <si>
    <t>PT;11;157;1950</t>
  </si>
  <si>
    <t>A execuÃ§Ã£o desta obra contempla uma intervenÃ§Ã£o em cerca de 1 250 m de arruamentos. Esta intervenÃ§Ã£o visa a requalificaÃ§Ã£o do atual traÃ§ado existente, com a introduÃ§Ã£o de uma rotunda, pavimentaÃ§Ã£o, execuÃ§Ã£o de passeios, ciclovias e zonas de estacionamento e sinalizaÃ§Ã£o. PrevÃª-se ainda a execuÃ§Ã£o de infraestruturas de esgotos, rede abastecimento Ã¡gua, rede de iluminaÃ§Ã£o pÃºblica de baixa e mÃ©dia tensÃ£o e ajardinamentos e colocaÃ§Ã£o contentores RSU.</t>
  </si>
  <si>
    <t>AquisiÃ§Ã£o de equipamentos para a esquadra da PSP no AerÃ³dromo de Cascais</t>
  </si>
  <si>
    <t>MunicÃ­pio de Arraiolos</t>
  </si>
  <si>
    <t>3 Rotores para Bomba de Lama Mista da ETAR da Quinta da Bomba</t>
  </si>
  <si>
    <t>BeneficiaÃ§Ã£o da infraestrutura de captaÃ§Ã£o de Ã¡gua e comunicaÃ§Ãµes de 6 captaÃ§Ãµes de Agua SubterrÃ¢nea</t>
  </si>
  <si>
    <t>RemodelaÃ§Ã£o da rede de esgotos residuais e recuperaÃ§Ã£o dos lagos do Jardim de Inverno do Museu Nacional do Azulejo.</t>
  </si>
  <si>
    <t>AquisiÃ§Ã£o e implementaÃ§Ã£o de soluÃ§Ã£o firewall e de assinaturas automÃ¡ticas</t>
  </si>
  <si>
    <t>MunicÃ­pio de Esposende</t>
  </si>
  <si>
    <t>Encerramento dos vÃ£os interiores do bar</t>
  </si>
  <si>
    <t>PT;4;43;702</t>
  </si>
  <si>
    <t>LocaÃ§Ã£o e desmontagem de mÃ³dulo</t>
  </si>
  <si>
    <t>Parque Infantil do Jardim da Marina - SubstituiÃ§Ã£o de dois telefÃ©ricos</t>
  </si>
  <si>
    <t>RequalificaÃ§Ã£o do EspaÃ§o PÃºblico Envolvente do Edificado - Areia (Bairro Social PAICD)</t>
  </si>
  <si>
    <t>PT;17;256;2803</t>
  </si>
  <si>
    <t>AquisiÃ§Ã£o de serviÃ§os de manutenÃ§Ã£o aos grupos de emergÃªncia para o ano 2019.</t>
  </si>
  <si>
    <t>AQUISIÃ‡ÃƒO DE SERVIÃ‡OS DE IMPRESSÃƒO DO BOLETIM C</t>
  </si>
  <si>
    <t>AquisiÃ§Ã£o de sistema de InformaÃ§Ã£o e gestÃ£o de eventos no Ã¢mbito do projeto de financiamento comunitÃ¡rio para a modernizaÃ§Ã£o administrativa "Uma Autarquia a mexer" que fomenta a cidadania</t>
  </si>
  <si>
    <t>PT;3;27;27</t>
  </si>
  <si>
    <t>LNEC - LaboratÃ³rio Nacional de Engenharia Civil, I.P.</t>
  </si>
  <si>
    <t>AquisiÃ§Ã£o de ServiÃ§os de VigilÃ¢ncia e SeguranÃ§a para as instalaÃ§Ãµes do LNEC, I.P. de 1 de abril a 31 de dezembro de 2019</t>
  </si>
  <si>
    <t>RÃ¡dio e TelevisÃ£o de Portugal, S.A.</t>
  </si>
  <si>
    <t>Estantes compactas metÃ¡licas mÃ³veis e fixas</t>
  </si>
  <si>
    <t>PT;12;166;2024</t>
  </si>
  <si>
    <t>Cinemateca Portuguesa - Museu do Cinema, IP</t>
  </si>
  <si>
    <t>PT501603409</t>
  </si>
  <si>
    <t>ASSOCIAÃ‡ÃƒO HUMANITÃRIA DOS BOMBEIROS VOLUNTÃRIOS DE AZAMBUJA</t>
  </si>
  <si>
    <t>AJUSTE DIRETO AO ABRIGO DE ACORDO QUADRO PARA AQUISIÃ‡ÃƒO DE COMBUSTÃVEIS RODOVIÃRIOS, EM POSTOS DE ABASTECIMENTO PÃšBLICOS, ATRAVÃ‰S DE CARTÃƒO ELETRÃ“NICO DE ABASTECIMENTO, DESIGNADAMENTE GASOLINA, GASÃ“LEO E GÃS DE PETRÃ“LEO LIQUEFEITO (GPL) AUTO</t>
  </si>
  <si>
    <t>PT;12;162;1985</t>
  </si>
  <si>
    <t>BeneficiaÃ§Ã£o e reparaÃ§Ã£o de estradas e caminhos (RequalificaÃ§Ã£o de P.H. na E.N. 1-6 - Casal das Freiras / Grilos - UniÃ£o das freguesias de santiago de LitÃ©m, S. SimÃ£o de LitÃ©m e Alb. Doze) - Proc. n.Âº 06/2019</t>
  </si>
  <si>
    <t>PT;11;157;1956</t>
  </si>
  <si>
    <t>EMPREITADA DE REMODELAÃ‡ÃƒO DAS INSTALAÃ‡Ã•ES ELÃ‰TRICAS E INSTALAÃ‡ÃƒO DE SISTEMA DE AVAC DO EDIFÃCIO DO PESSOAL DA UNIDADE HOTELEIRA DA FUNDAÃ‡ÃƒO INATEL EM ALBUFEIRA</t>
  </si>
  <si>
    <t>PT;15;225;196</t>
  </si>
  <si>
    <t>AQUISIÃ‡ÃƒO E DISTRIBUIÃ‡ÃƒO DE FRUTA E HORTÃCULAS NOS JI E 1Âº CICLO DA REDE PÃšBLICA DO CONCELHO CASCAIS Proc.Âº 2/DCOP/2019</t>
  </si>
  <si>
    <t>PT;11;146;1881</t>
  </si>
  <si>
    <t>Fornecimento de pÃ£o para complementar o serviÃ§o de refeiÃ§Ãµes nas Pousadas de Juventude de Lisboa e Parque das NaÃ§Ãµes, sob gestÃ£o direta da Movijovem</t>
  </si>
  <si>
    <t>Empreitada de obra pÃºblica para construÃ§Ã£o de percursos ciclÃ¡veis na zona do Planalto Central de Lisboa - Avenida Manuel da Maia e PraÃ§a de Londres</t>
  </si>
  <si>
    <t>Abastecimento de Ãgua a Pisa Barro de Baixo, Pisa Barro de Cima e Matos</t>
  </si>
  <si>
    <t>Pisa Barro de Baixo, Pisa Barro de Cima e Matos - Castro Marim</t>
  </si>
  <si>
    <t>ConstruÃ§Ã£o de um TroÃ§o do Passeio Pedonal e Ciclovia - Achada / Mafra (Sobreiro - Mafra).</t>
  </si>
  <si>
    <t>AquisiÃ§Ã£o de serviÃ§os para produÃ§Ã£o de cartografia</t>
  </si>
  <si>
    <t>ServiÃ§o de ManutenÃ§Ã£o e AssistÃªncia TÃ©cnica Ã  "SoluÃ§Ã£o de GestÃ£o de Atendimento Presencial INLINE"</t>
  </si>
  <si>
    <t>Fornecimento continuado de produtos quÃ­micos para as piscinas municipais</t>
  </si>
  <si>
    <t>Silopor - Empresa de Silos PortuÃ¡rios, S.A.</t>
  </si>
  <si>
    <t>Suporte e assistÃªncia tÃ©cnica ao sistema Forsil desenvolvido para a Silopor- Empresa de Silos PortuÃ¡rios ,SA, em liquidaÃ§Ã£o</t>
  </si>
  <si>
    <t>BeneficiaÃ§Ã£o das instalaÃ§Ãµes da Casa Varela (Obras de acabamentos) - Proc. n.Âº 04/2019</t>
  </si>
  <si>
    <t>Fornecimento e instalaÃ§Ã£o de hardware e software de sistema operativo para alojamento do software ERP SAP HANA</t>
  </si>
  <si>
    <t>PT;3;22;310</t>
  </si>
  <si>
    <t>EGEAC - EMPRESA DE GESTÃƒO DE EQUIPAMENTOS E ANIMAÃ‡ÃƒO CULTURAL, EM, S.A.</t>
  </si>
  <si>
    <t>A presente empreitada tem por objetivo a execuÃ§Ã£o de trabalhos diversos, nas freguesias de Almada, FeijÃ³ e Laranjeiro, ao nÃ­vel da execuÃ§Ã£o de pavimentos rodoviÃ¡rios, construÃ§Ã£o de passeios e lancis, drenagem, execuÃ§Ã£o de muros e muretes, execuÃ§Ã£o de portÃµes e vedaÃ§Ãµes metÃ¡licas, entre outros.</t>
  </si>
  <si>
    <t>PT;16;236;2582</t>
  </si>
  <si>
    <t>AquisiÃ§Ã£o de serviÃ§os para emissÃ£o de parecer jurÃ­dico</t>
  </si>
  <si>
    <t>SAPHETY LEVEL - TRUSTED SERVICES, S.A</t>
  </si>
  <si>
    <t>AF;1;1;232</t>
  </si>
  <si>
    <t>PLANO DE AÃ‡ÃƒO DE EFICIÃŠNCIA ENERGÃ‰TICA - PISCINAS MUNICIPAIS DE GRÃ‚NDOLA</t>
  </si>
  <si>
    <t>RequalificaÃ§Ã£o da Rua Cidade de Recife, Largo JoÃ£o da Rocha e Rua Zinguinchor</t>
  </si>
  <si>
    <t>Unidade de SaÃºde da Ilha Terceira</t>
  </si>
  <si>
    <t>AquisiÃ§Ã£o de Material de Consumo ClÃ­nico</t>
  </si>
  <si>
    <t>PT;20;299;3311</t>
  </si>
  <si>
    <t>Ajuste Direto para PrestaÃ§Ã£o de ServiÃ§os de ManutenÃ§Ã£o dos Equipamentos InformÃ¡ticos do MunicÃ­pio de Nordeste</t>
  </si>
  <si>
    <t>AMBILITAL - INVESTIMENTOS AMBIENTAIS NO ALENTEJO, EIM</t>
  </si>
  <si>
    <t>AquisiÃ§Ã£o de Sistema de AspiraÃ§Ã£o, Triagem e Enfardamento de Filme e Embalagens Planas de Mistos</t>
  </si>
  <si>
    <t>PT;16;242;2607</t>
  </si>
  <si>
    <t>AquisiÃ§Ã£o de livros para o Projeto Â¿Livros TraquinasÂ¿</t>
  </si>
  <si>
    <t>Â¿Empreitada de ReabilitaÃ§Ã£o de Moradia na Travessa da Rua da Praia n.Âº 5Â¿</t>
  </si>
  <si>
    <t>AquisiÃ§Ã£o de serviÃ§os para o desenvolvimento de aÃ§Ãµes de promoÃ§Ã£o da educaÃ§Ã£o para a inclusÃ£o, na Ã¡rea da musicoterapia</t>
  </si>
  <si>
    <t>AquisiÃ§Ã£o de equipamentos e serviÃ§os para a renovaÃ§Ã£o da camada de acesso da tecnologia IP/MPLS Cisco da REN ElÃ©ctrica, contemplando um total de 207 novos equipamentos e serviÃ§os de manutenÃ§Ã£o pelo perÃ­odo de 2 anos subsequentes Ã  referida implementaÃ§Ã£o.</t>
  </si>
  <si>
    <t>ServiÃ§os Sociais CÃ¢mara Municipal de Lisboa</t>
  </si>
  <si>
    <t>N/A</t>
  </si>
  <si>
    <t>PRESTAÃ‡ÃƒO DE SERVIÃ‡OS NA ÃREA DE CARPINTARIA, PELO PERÃODO DE 24 MESES</t>
  </si>
  <si>
    <t>AQUISIÃ‡ÃƒO DE SERVIÃ‡OS PARA ELABORAÃ‡ÃƒO DE PROJETOS DE EXECUÃ‡ÃƒO PARA REFORMULAÃ‡ÃƒO DE BALNEÃRIOS E ACESSIBILIDADES NO PIO 0 E PISO 1 DO COMPLEXO DE PISCINAS DO PARQUE DE JOGOS 1Âº DE MAIO, EM LISBOA</t>
  </si>
  <si>
    <t>SMTCB - ServiÃ§os Municipalizados de Transportes Colectivos do Barreiro</t>
  </si>
  <si>
    <t>CPUB001.DFR.2019_contrato de locaÃ§Ã£o financeira mobiliÃ¡ria (leasing), para aquisiÃ§Ã£o de 1 Viatura RSU compactaÃ§Ã£o por placas,</t>
  </si>
  <si>
    <t>PrestaÃ§Ã£o de monitorizaÃ§Ã£o e manutenÃ§Ã£o de alarmes de anti-intrusÃ£o e roubo, em edifÃ­cios e instalaÃ§Ãµes do MunicÃ­pio de Albufeira</t>
  </si>
  <si>
    <t>AquisiÃ§Ã£o de material de higiene e limpeza - 2019</t>
  </si>
  <si>
    <t>ReabilitaÃ§Ã£o de Moradia na Travessa da Rua da Praia n.Âº 5</t>
  </si>
  <si>
    <t>Empreitada de "BeneficiaÃ§Ã£o de EspaÃ§os Interiores do EdifÃ­cio dos PaÃ§os do Concelho (Antigo)"</t>
  </si>
  <si>
    <t>PrestaÃ§Ã£o de serviÃ§os de higiene urbana e salubridade pÃºblica das zonas urbanas de Benavente, Santo EstevÃ£o e Samora Correia, incluindo Porto Alto, pelo perÃ­odo de dois (2) anos.</t>
  </si>
  <si>
    <t>PT;15;216;43</t>
  </si>
  <si>
    <t>AquisiÃ§Ã£o de serviÃ§os para execuÃ§Ã£o de vÃ¡rios trabalhos na via pÃºblica</t>
  </si>
  <si>
    <t>A Zona Industrial de Salir de Matos de acordo com o Plano Diretor Municipal estÃ¡ localizada de ambos os lados do inÃ­cio, Ã  EN 114-1, da estrada municipal 567, mais conhecida por estrada da Ribeira dos Amiais. Nesta Zona Industrial encontra-se instalada uma unidade fruteira que parece justificar a melhoria do acesso a essa unidade, desta forma se alcanÃ§ando maior seguranÃ§a e fluidez do considerÃ¡vel volume de trÃ¢nsito de atravessamento da referida estrada.</t>
  </si>
  <si>
    <t>PT;11;148;1895</t>
  </si>
  <si>
    <t>ContrataÃ§Ã£o de serviÃ§os de fornecimento contÃ­nuo de energia elÃ©trica para o perÃ­odo de 01 de maio de 2019 a 31 de dezembro de 2019</t>
  </si>
  <si>
    <t>PT;4;51;290</t>
  </si>
  <si>
    <t>Complexo Cultural e Desportivo da Quinta das Pratas - Fornecimento e instalaÃ§Ã£o de luminÃ¡rias em espaÃ§os exteriores</t>
  </si>
  <si>
    <t>AquisiÃ§Ã£o e instalaÃ§Ã£o de equipamento diverso</t>
  </si>
  <si>
    <t>PT;12;165;2013</t>
  </si>
  <si>
    <t>INTERVENÃ‡ÃƒO NO EXTERIOR DO EDIFÃCIO DA BIBLIOTECA MUNICIPAL</t>
  </si>
  <si>
    <t>AtualizaÃ§Ã£o de licenciamento AutoDesk</t>
  </si>
  <si>
    <t>TRABALHOS DE MANUTENÃ‡ÃƒO DA COBERTURA DO EDIFICIO ALMIRANTE REIS</t>
  </si>
  <si>
    <t>Ajuste Direto para a PrestaÃ§Ã£o de ServiÃ§os na Ãrea de Engenharia para o MunicÃ­pio de Nordeste</t>
  </si>
  <si>
    <t>RequalificaÃ§Ã£o do QuarteirÃ£o entre as ruas JoÃ£o Rainho e Afonso Henriques - UrbanizaÃ§Ã£o Vila Verde - Alhos Vedros</t>
  </si>
  <si>
    <t>AquisiÃ§Ã£o de medalhas e trofÃ©us para a Cidade Europeia Desporto 2019</t>
  </si>
  <si>
    <t>AquisiÃ§Ã£o de materiais para as instalaÃ§Ãµes da DGEV- sanitÃ¡rios para aplicaÃ§Ã£o por administraÃ§Ã£o direta</t>
  </si>
  <si>
    <t>AquisiÃ§Ã£o de Equipamento InformÃ¡tico</t>
  </si>
  <si>
    <t>Edificio PaÃ§os do Concelho</t>
  </si>
  <si>
    <t>Pintura de Marcas RodoviÃ¡rias na UrbanizaÃ§Ã£o Quinta da MemÃ³ria, B.Âº dos CÃ¡gados e Traseiras da Rua D. Francisco de Almeida, Freguesia de Odivelas</t>
  </si>
  <si>
    <t>AQUISIÃ‡ÃƒO DE CONTADORES DE ÃGUA PARA SISTEMA PILOTO DE TELEMETRIA RESIDENCIAL</t>
  </si>
  <si>
    <t>192G000315 - AquisiÃ§Ã£o de Pacemakers, durante o 1.Âº trimestre de 2019</t>
  </si>
  <si>
    <t>MunicÃ­pio Almeirim</t>
  </si>
  <si>
    <t>PRESTAÃ‡ÃƒO DE SERVIÃ‡OS DE LIMPEZA EM EDIFÃCIOS E INSTALAÃ‡Ã•ES MUNICIPAIS PARA 2019</t>
  </si>
  <si>
    <t>Almeirim</t>
  </si>
  <si>
    <t>192G000330 - AquisiÃ§Ã£o de pacemakers durante o 1Âº trimestre do ano 2019</t>
  </si>
  <si>
    <t>Aluguer de camiÃ£o limpa fossas, com operador, na quantidade estimada de 225 horas, a executar ao longo do ano 2019</t>
  </si>
  <si>
    <t>AquisiÃ§Ã£o de Licenciamento Autodesk</t>
  </si>
  <si>
    <t>PrestaÃ§Ã£o de ServiÃ§os de conceÃ§Ã£o, produÃ§Ã£o e realizaÃ§Ã£o da III Gala de Desporto de Viana do Castelo"</t>
  </si>
  <si>
    <t>ConcessÃ£o da exploraÃ§Ã£o do imÃ³vel denominado Castelo de Vila Nova de Cerveira (ImÃ³vel de Interesse PÃºblico), localizado em Vila Nova de Cerveira, Vila Nova de Cerveira, distrito de Viana do Castelo, com vista Ã  realizaÃ§Ã£o de obras, incluindo de infraestruturas, e posterior exploraÃ§Ã£o para fins turÃ­sticos, como estabelecimento hoteleiro, estabelecimento de alojamento local, na modalidade de estabelecimento de hospedagem, ou outro projeto de vocaÃ§Ã£o turÃ­stica.</t>
  </si>
  <si>
    <t>PT;17;257;2833</t>
  </si>
  <si>
    <t>AquisiÃ§Ã£o de Projeto de ConceÃ§Ã£o, ProduÃ§Ã£o e ImplementaÃ§Ã£o do Centro Interpretativo do Queijo de Serpa</t>
  </si>
  <si>
    <t>AquisiÃ§Ã£o de serviÃ§os para elaboraÃ§Ã£o de estudo prÃ©vio de regularizaÃ§Ã£o e renaturalizaÃ§Ã£o da Ribeira de Sassoeiros</t>
  </si>
  <si>
    <t>PrestaÃ§Ã£o de ServiÃ§os de Recolha de ResÃ­duos SÃ³lidos</t>
  </si>
  <si>
    <t>PT;11;148;76</t>
  </si>
  <si>
    <t>AquisiÃ§Ã£o por Fornecimento ContÃ­nuo de GasÃ³leo para UtilizaÃ§Ã£o nas MÃ¡quinas e Viaturas do MunicÃ­pio de Nordeste</t>
  </si>
  <si>
    <t>REQUALIFICAÃ‡ÃƒO DA ENVOLVENTE Ã€ CAPELA DA SENHORA. DA TOCHA - FREGUESIA DE VIZELA (SANTO ADRIÃƒO) - PPI:12/2017, REQUALIFICAÃ‡ÃƒO E ARRANJO Ã€ ENVOLVENTE DO CRUZEIRO DA RUA DE S. GONÃ‡ALO - FREGUESIA DE VIZELA (SANTO ADRIÃƒO) - PPI: 13/2017, REQUALIFICAÃ‡ÃƒO E ARRANJO Ã€ ENVOLVENTE DA IGREJA DE SANTO ADRIÃƒO - FREGUESIA DE VIZELA (SANTO ADRIÃƒO) - PPI: 14/2017, REQUALIFICAÃ‡ÃƒO DA ENVOLVENTE DA IGREJA VELHA DE INFIAS - FREGUESIA DE INFIAS - PPI: 16/2017, REQUALIFICAÃ‡ÃƒO DO LARGO DA RUA DA MOLAR - FREGUESIA DE STA. EULÃLIA - PPI:15/2017, REQUALIFICAÃ‡ÃƒO DE PASSEIOS NA DONA MARIA ADELAIDE VILAS - FREGUESIA DE INFIAS - PPI: 17/2017, REQUALIFICAÃ‡ÃƒO DA AVENIDA ENGENHEIRO SÃ E MELO - U. F. DE CALDAS DE VIZELA (S. MIGUEL E S. JOÃƒO) - PPI: 20/2018, REQUALIFICAÃ‡ÃƒO DA RUA DO CALVÃRIO E RUA JOÃƒO SILVA MONTEIRO - U. F. DE TAGILDE E VIZELA (S. PAIO) - PPI: 19/2017, REQUALIFICAÃ‡ÃƒO E REORDENAMENTO DO LARGO DA IGREJA DE TAGILDE - U. F. DE TAGILDE E VIZELA (S. PAIO) - PPI: 20/2017 E REQUALIFICAÃ‡ÃƒO DA ÃREA ADJACENTE Ã€ IGREJA DE STA. EULÃLIA - FREGUESIA DE STA. EULÃLIA - PPI: 22/2017.</t>
  </si>
  <si>
    <t>AquisiÃ§Ã£o de material estacionÃ¡rio para o geral CMP e CED 2019</t>
  </si>
  <si>
    <t>CravaÃ§Ã£o de uma coluna definitiva em aÃ§o, na execuÃ§Ã£o de uma captaÃ§Ã£o de Ã¡gua subterrÃ¢nea para consumo humano</t>
  </si>
  <si>
    <t>PrestaÃ§Ã£o de serviÃ§os de inspeÃ§Ã£o a instalaÃ§Ãµes mecÃ¢nicas de elevaÃ§Ã£o</t>
  </si>
  <si>
    <t>PrestaÃ§Ã£o de serviÃ§os de manutenÃ§Ã£o periÃ³dica aos elevadores do MunicÃ­pio de Albufeira</t>
  </si>
  <si>
    <t>Fornecimento contÃ­nuo de Inertes para o ano 2019</t>
  </si>
  <si>
    <t>Empreitada (ConceÃ§Ã£o construÃ§Ã£o) - ConsolidaÃ§Ã£o e reforÃ§o de fundaÃ§Ãµes e estruturas do Convento da SaudaÃ§Ã£o</t>
  </si>
  <si>
    <t>ExecuÃ§Ã£o de estrutura metÃ¡lica, estrutura de betÃ£o armado e o fornecimento de ascensor no exterior do edifÃ­cio do Chalet. Executar trabalhos de serralharia, nomeadamente a execuÃ§Ã£o de um lambrequim em chapa de zinco e painÃ©is ornamentais em ferro fundido, e ainda a execuÃ§Ã£o de elementos em madeira Â¿ TÃ­mpano, incluindo estrutura e peÃ§as decorativas. EstÃ¡ previsto ainda a colocaÃ§Ã£o, no logradouro tardoz, uma estrutura metÃ¡lica de apoio a plantas trepadeiras e a instalaÃ§Ã£o de um vÃ£o de compartimentaÃ§Ã£o.</t>
  </si>
  <si>
    <t>execuÃ§Ã£o de trabalhos de paisagismo no pÃ¡tio da escola n.Âº2 da Moita</t>
  </si>
  <si>
    <t>PT;16;239;2592</t>
  </si>
  <si>
    <t>AQUISIÃ‡ÃƒO DE SERVIÃ‡OS PARA ALTERAÃ‡ÃƒO DA REDE DE DISTRIBUIÃ‡ÃƒO DE GÃS NATURAL EM PAREDE - CARCAVELOS</t>
  </si>
  <si>
    <t>PalÃ¡cio Nacional de Mafra - ReparaÃ§Ã£o e cobertura sobre a sala do trono</t>
  </si>
  <si>
    <t>PT;12;168;2045</t>
  </si>
  <si>
    <t>AquisiÃ§Ã£o de serviÃ§os na Ã¡rea do design grÃ¡fico, na modalidade de avenÃ§a</t>
  </si>
  <si>
    <t>Fornecimento e instalaÃ§Ã£o de 400 parquÃ­metros coletivos novos e respetivos serviÃ§os de manutenÃ§Ã£o</t>
  </si>
  <si>
    <t>A prestaÃ§Ã£o de serviÃ§os tem por objeto a PrestaÃ§Ã£o de ServiÃ§os de ManutenÃ§Ã£o Corretiva do Grupo Turbina Alternador da Central HidroelÃ©trica de Odivelas, de forma a repor a sua operacionalidade.</t>
  </si>
  <si>
    <t>PT;3;25;490</t>
  </si>
  <si>
    <t>AquisiÃ§Ã£o de cadeiras para o ServiÃ§o GestÃ£o Hospitalar Â¿ Unidade GestÃ£o de Utentes.</t>
  </si>
  <si>
    <t>TUBOS E ACESSÃ“RIOS PARA REDE DE ÃGUA</t>
  </si>
  <si>
    <t>EMPREITADA DE MELHORAMENTOS DIVERSOS EM ESPAÃ‡OS INTERIORES DO EDIFICIO DO PESSOAL DA UNIDADE HOTELEIRA DA FUNDAÃ‡ÃƒO INATEL EM ALBUFEIRA</t>
  </si>
  <si>
    <t>FORNECIMENTO DE VEÃCULO LIGEIRO DE MERCADORIAS</t>
  </si>
  <si>
    <t>PT;8;97;1483</t>
  </si>
  <si>
    <t>AquisiÃ§Ã£o de equipamento e instalaÃ§Ã£o de rede wifi de livre utilizaÃ§Ã£o na Alameda</t>
  </si>
  <si>
    <t>AquisiÃ§Ã£o de serviÃ§os para decoraÃ§Ã£o de armÃ¡rios tÃ©cnicos de eletricidade, 2.Âª Fase</t>
  </si>
  <si>
    <t>A presente empreitada tem por objetivo a execuÃ§Ã£o de trabalhos diversos, na UniÃ£o de Freguesias de Charneca de Caparica e Sobreda, ao nÃ­vel da execuÃ§Ã£o e conservaÃ§Ã£o de calÃ§adas, execuÃ§Ã£o de muros e muretes, colocaÃ§Ã£o de equipamentos infantis e mobiliÃ¡rio urbano, ajardinamentos, rede de rega, plantaÃ§Ãµes e sementeiras, manutenÃ§Ã£o e conservaÃ§Ã£o de Ã¡reas verdes, instalaÃ§Ãµes elÃ©tricas, entre outros.</t>
  </si>
  <si>
    <t>AquisiÃ§Ã£o de papel de fotocÃ³pia para stock</t>
  </si>
  <si>
    <t>AquisiÃ§Ã£o de placas Dibond/Vinil para estrutura fixa no CMPCOS</t>
  </si>
  <si>
    <t>Cabos Nus</t>
  </si>
  <si>
    <t>AquisiÃ§Ã£o de gÃ¡s propano a granel - Lote 3</t>
  </si>
  <si>
    <t>Ajuste direto para aquisiÃ§Ã£o de serviÃ§os no Ã¢mbito da fiscalizaÃ§Ã£o da empreitada de reabilitaÃ§Ã£o e beneficiaÃ§Ã£o do edifÃ­cio do Centro de SaÃºde das Velas</t>
  </si>
  <si>
    <t>Escola EB1/JI Maria Lamas - ClimatizaÃ§Ã£o das Salas de Aula - Odivelas</t>
  </si>
  <si>
    <t>CONTRATAÃ‡ÃƒO DE SERVIÃ‡OS DE LAVAGEM MECÃ‚NICA DE CALÃ‡ADAS E MOBILIÃRIO URBANO DESTINADO Ã€ HIGIENE PÃšBLICA NO CONCELHO DE LOULÃ‰ PARA O ANO DE 2019.</t>
  </si>
  <si>
    <t>ReparaÃ§Ã£o de viatura de recolha, chassi e caixa de carga</t>
  </si>
  <si>
    <t>Hospital do Santo EspÃ­rito da Ilha Terceira, EPER</t>
  </si>
  <si>
    <t>Fornecimento de Adalimumab 40 mg e Palivizumab 100 mg ao HSEIT, EPER ao abrigo do AQ 2017006 - Medicamentos do Foro OncolÃ³gico e Imunomoduladores</t>
  </si>
  <si>
    <t>AquisiÃ§Ã£o de 3 (trÃªs) monitores de sinais vitais para o ServiÃ§o de Cirurgia I - Internamento Â¿ PavilhÃ£o.</t>
  </si>
  <si>
    <t>AquisiÃ§Ã£o de Ferramentas e Equipamentos Oficinais</t>
  </si>
  <si>
    <t>Fornecimento e instalaÃ§Ã£o de mÃ³dulos de comunicaÃ§Ã£o GSM em centrais de alarme de incÃªndio e intrusÃ£o.</t>
  </si>
  <si>
    <t>Unidade de SaÃºde da Ilha do Pico</t>
  </si>
  <si>
    <t>Concurso pÃºblico para aquisiÃ§Ã£o de serviÃ§os de gestÃ£o de resÃ­duos hospitalares</t>
  </si>
  <si>
    <t>PT;20;307;210</t>
  </si>
  <si>
    <t>PRESTAÃ‡ÃƒO DE SERVIÃ‡OS DE SEGURANÃ‡A PRIVADA PARA O FÃ“RUM MUNICIPAL LUISA TODI, PELO PERÃODO DE 36 MESES.</t>
  </si>
  <si>
    <t>O presente Caderno de Encargos compreende as clÃ¡usulas a incluir no contrato a celebrar na sequÃªncia do procedimento prÃ©-contratual por ajuste direto e tem por objeto principal a prestaÃ§Ã£o de serviÃ§os de limpeza urbana nos termos especificados na Parte II do Caderno de Encargos.</t>
  </si>
  <si>
    <t>PT;8;99;12</t>
  </si>
  <si>
    <t>CIMAM - Comunidade Intermunicipal do Alto Minho</t>
  </si>
  <si>
    <t>Fornecimento de Eletricidade para os EdifÃ­cios da CIM do Alto Minho (Viana do Castelo, Ponte de Lima, ValenÃ§a e Canil Intermunicipal)</t>
  </si>
  <si>
    <t>Proc nÂº 118/EOP/DCOP/2018 Empreitada de ExecuÃ§Ã£o de Rotunda na 3Âª Circular</t>
  </si>
  <si>
    <t>AquisiÃ§Ã£o de ServiÃ§os para limpeza de ribeiras</t>
  </si>
  <si>
    <t>Os trabalhos realizar-se-Ã£o nos seguintes locais: Ribeira da Torre - Torre, Ribeira ArÃ£o - Pereira, Ribeira Torre - Senhora do Verde, Ribeira ArÃ£o - Canafechal, Barranco de Valverde - Moinho da Rocha, Ribeira ArÃ£o - ArÃ£o, Barranco de Valverde - Vale de Botas, Barranco de Canafechal , Ribeira Farelo - Montes de Cima, Ribeira de Boina - Rasmalho - K56, Farelo - Vale das Eiras, Ribeira de Boina - Rasmalho - K57, Ribeira Farelo - Descampadinho e Ribeira Alamos - Ventosas</t>
  </si>
  <si>
    <t>CPREV001.FIE.2019 _AquisiÃ§Ã£o de serviÃ§os de reparaÃ§Ã£o/substituiÃ§Ã£o de Molas de SuspensÃ£o de VeÃ­culos Pesados e MÃ¡quinas</t>
  </si>
  <si>
    <t>AquisiÃ§Ã£o de seguros de ramos diversos</t>
  </si>
  <si>
    <t>AquisiÃ§Ã£o de Grupo SubmersÃ­vel para o Furo JK2 - Azinhaga</t>
  </si>
  <si>
    <t>PT;15;211;278</t>
  </si>
  <si>
    <t>AD 5/19 - AquisiÃ§Ã£o e instalaÃ§Ã£o de postes</t>
  </si>
  <si>
    <t>Fornecimento e ImpressÃ£o da Agenda Municipal</t>
  </si>
  <si>
    <t>AquisiÃ§Ã£o e montagem de vedaÃ§Ãµes no ReservatÃ³rio de Sete Portais e Casa de Comando dos Loios</t>
  </si>
  <si>
    <t>na</t>
  </si>
  <si>
    <t>Empresa de Desenvolvimento Mineiro, SA</t>
  </si>
  <si>
    <t>07/2019 - ServiÃ§os de Mergulho para Reposicionamento de Boias de Assinalamento MarÃ­timo, no porto de SetÃºbal</t>
  </si>
  <si>
    <t>CPU2/2019 Fornecimento contÃ­nuo de combustÃ­veis rodoviÃ¡rios II</t>
  </si>
  <si>
    <t>PT;4;39;612</t>
  </si>
  <si>
    <t>PrestaÃ§Ã£o de ServiÃ§os postais</t>
  </si>
  <si>
    <t>ConcessÃ£o de serviÃ§o publico de colocaÃ§Ã£o e exploraÃ§Ã£o de publicidade e sinalÃ©tica comercial em espaÃ§os de domÃ­nio publico do Municipio, na Ã¡rea da UniÃ£o de Freguesias de Caldas de Vizela (S. Miguel e S. JoÃ£o)</t>
  </si>
  <si>
    <t>PT;4;51;900</t>
  </si>
  <si>
    <t>Unidade de SaÃºde da Ilha de SÃ£o Miguel</t>
  </si>
  <si>
    <t>PRESTAÃ‡ÃƒO DE SERVIÃ‡OS NA ÃREA DE SERRALHARIA, PELO PERÃODO DE 24 MESES</t>
  </si>
  <si>
    <t>PRESTAÃ‡ÃƒO DE SERVIÃ‡OS NA ÃREA DE SERVENTE CONSTRUÃ‡ÃƒO CIVIL, PELO PERÃODO DE 24 MESES</t>
  </si>
  <si>
    <t>POMBAL PROF, Sociedade de EducaÃ§Ã£o e Ensino Profissional, SA</t>
  </si>
  <si>
    <t>ContrataÃ§Ã£o para a prestaÃ§Ã£o de ServiÃ§os de ConfeÃ§Ã£o e Fornecimento de RefeiÃ§Ãµes, Ã  ETAP - Escola TecnolÃ³gica, ArtÃ­stica E Profissional De Pombal, propriedade da Pombal Prof- Sociedade de EducaÃ§Ã£o Ensino Profissional Lda</t>
  </si>
  <si>
    <t>PrestaÃ§Ã£o de serviÃ§os de limpeza da sede e armazÃ©ns dos SMSB VC</t>
  </si>
  <si>
    <t>AquisiÃ§Ã£o de serviÃ§os para plano de formaÃ§Ã£o no Ã¢mbito da Cidade Europeia do Desporto 2019</t>
  </si>
  <si>
    <t>CIMAC - Comunidade Intermunicipal do Alentejo Central</t>
  </si>
  <si>
    <t>AquisiÃ§Ã£o de ServiÃ§os de Publicidade com vista Ã  projeÃ§Ã£o e dinamizaÃ§Ã£o da imagem institucional da CIMAC.</t>
  </si>
  <si>
    <t>PT;8;100;1508</t>
  </si>
  <si>
    <t>FORNECIMENTO DE QUADROS ELÃ‰TRICOS</t>
  </si>
  <si>
    <t>PrestaÃ§Ã£o de serviÃ§os para a elaboraÃ§Ã£o do DiagnÃ³stico de Infraestruturas da Quinta dos Farias, loteamento L11/99, obedecendo ao estipulado no Caderno de Encargos e Programa Preliminar, compreendendo levantamento e diagnÃ³stico da situaÃ§Ã£o existente, elaboraÃ§Ã£o de peÃ§as desenhadas, mapas de quantidades de trabalhos e relatÃ³rio associado.</t>
  </si>
  <si>
    <t>PRESTAÃ‡ÃƒO DE SERVIÃ‡OS DE ASSESSORIA E REPRESENTAÃ‡ÃƒO JURIDICA EM CONTENCIOSO</t>
  </si>
  <si>
    <t>Terras do Infante - AssociaÃ§Ã£o de MunicÃ­pios</t>
  </si>
  <si>
    <t>AquisiÃ§Ã£o de serviÃ§os para elaboraÃ§Ã£o do plano estratÃ©gico</t>
  </si>
  <si>
    <t>CelebraÃ§Ã£o de contratos de aluguer de longa duraÃ§Ã£o para viaturas de administraÃ§Ã£o e DireÃ§Ã£o</t>
  </si>
  <si>
    <t>ReabilitaÃ§Ã£o do BalneÃ¡rio dos BebÃ©s e TÃ©cnicos da Piscina Municipal de Corroios</t>
  </si>
  <si>
    <t>Piscina Municipal de Corroios</t>
  </si>
  <si>
    <t>ExecuÃ§Ã£o de Fornecimento de Projetos de obras de urbanizaÃ§Ã£o para _Ãrea de LocalizaÃ§Ã£o Empresarial da Batalha _ Unidade de ExecuÃ§Ã£o 1 e Unidade de ExecuÃ§Ã£o 2</t>
  </si>
  <si>
    <t>Arranjos Urbanos no Campo da Feira</t>
  </si>
  <si>
    <t>UniÃ£o das Freguesias Cartaxo e Vale da Pinta</t>
  </si>
  <si>
    <t>IntervenÃ§Ã£o no Caminho Pedonal entre a Rua Lima Bastos e a Rua Nampula, Freguesia de Odivelas</t>
  </si>
  <si>
    <t>ReparaÃ§Ãµes Diversas no Exterior das InstalaÃ§Ãµes da DivisÃ£o de Transportes e Oficinas nos Pedernais - Ramada</t>
  </si>
  <si>
    <t>CPrev 38/18 - PrestaÃ§Ã£o de serviÃ§os diversos de remoÃ§Ã£o, instalaÃ§Ã£o e transporte de parquÃ­metros, na cidade de Lisboa</t>
  </si>
  <si>
    <t>192G000332 - AquisiÃ§Ã£o de cardioversores, durante o 1.Âº trimestre de 2019</t>
  </si>
  <si>
    <t>Concurso PÃºblico com publicidade internacional para a aquisiÃ§Ã£o de Sobremesas Frescas e Congeladas para as Unidades Hoteleiras da FundaÃ§Ã£o INATEL em Portugal Continental e RegiÃ£o AutÃ³noma Madeira</t>
  </si>
  <si>
    <t>Portugal Continental</t>
  </si>
  <si>
    <t>AQUISIÃ‡ÃƒO DE LICENÃ‡AS VECTORWORKS, PARA O ANO DE 2019 E RESPETIVO CONTRATO DE MANUTENÃ‡ÃƒO</t>
  </si>
  <si>
    <t>Â¿AquisiÃ§Ã£o de bolsa de horas para serviÃ§os de suporte e evoluÃ§Ã£o do Sistema de BilhÃ©tica em utilizaÃ§Ã£o pelo Metropolitano de Lisboa, E.P.E. - Proc. 0123/2018-DLO/MLÂ¿</t>
  </si>
  <si>
    <t>PT;9;117;72</t>
  </si>
  <si>
    <t>Brisa - Auto-estradas de Portugal S.A.</t>
  </si>
  <si>
    <t>191G000466- AquisiÃ§Ã£o de consumÃ­veis e demais bens necessÃ¡rios para a previsÃ£o da dose de heparina necessÃ¡ria e de sulfato de protamina, permitindo ainda a verificaÃ§Ã£o do estado da coagulaÃ§Ã£o e o despiste de heparina em circulaÃ§Ã£o.- Ano 2019</t>
  </si>
  <si>
    <t>BeneficiaÃ§Ã£o da rede de esgotos da EB Bruno Nascimento</t>
  </si>
  <si>
    <t>ReparaÃ§Ã£o do Chiller do TEMPO</t>
  </si>
  <si>
    <t>AquisiÃ§Ã£o de Lubrificantes</t>
  </si>
  <si>
    <t>PT;15;220;2478</t>
  </si>
  <si>
    <t>Ajuste Direto para AquisiÃ§Ã£o de Massa AsfÃ¡ltica para o MunicÃ­pio de Nordeste</t>
  </si>
  <si>
    <t>PT;20;312;238</t>
  </si>
  <si>
    <t>AMPLIAÃ‡ÃƒO DA ESCOLA DA MÃƒE SOBERANA</t>
  </si>
  <si>
    <t>PT;9;118;1583</t>
  </si>
  <si>
    <t>EMPREITADA DE AMPLIAÃ‡ÃƒO E REMODELAÃ‡ÃƒO DO LAR DA CASA DO POVO S. MARTINHO DAS AMOREIRAS</t>
  </si>
  <si>
    <t>Portela do Sobradinho, 7630-536 SÃ£o Martinho das Amoreiras</t>
  </si>
  <si>
    <t>11000119 - Gases Medicinais</t>
  </si>
  <si>
    <t>AquisiÃ§Ã£o de combustÃ­veis rodoviÃ¡rios em postos de abastecimento pÃºblicos e respetivos serviÃ§os opcionais associados em todo o territÃ³rio nacional, para a Autoridade TributÃ¡ria e Aduaneira, durante o ano de 2019</t>
  </si>
  <si>
    <t>Contrato de ManutenÃ§Ã£o Corretiva e Evolutiva do Software de LaboratÃ³rio de Contadores SIMOVLAB</t>
  </si>
  <si>
    <t>AquisiÃ§Ã£o de 10 licenÃ§as do Â¿Software AutoDeskÂ¿</t>
  </si>
  <si>
    <t>Empreitada de RemodelaÃ§Ã£o da Sala TÃ©cnica do Parque de MÃ¡quinas</t>
  </si>
  <si>
    <t>Parque de MÃ¡quinas, Abegoaria, em Serpa</t>
  </si>
  <si>
    <t>192G000339 - AquisiÃ§Ã£o de Pacemakers, durante o 1.Âº trimestre de 2019</t>
  </si>
  <si>
    <t>ConsumÃ­veis da marca Bio-Rad para o equipamento qPCR, da DCPQA</t>
  </si>
  <si>
    <t>AquisiÃ§Ã£o de 6 unidades de ZANAMIVIR,INA,5 MG/DOSE, PÃ“ INALATÃ“RIO</t>
  </si>
  <si>
    <t>MunicÃ­pio de Monchique</t>
  </si>
  <si>
    <t>Empreitada de construÃ§Ã£o da piscina municipal de Marmelete</t>
  </si>
  <si>
    <t>PT;9;119;1586</t>
  </si>
  <si>
    <t>AquisiÃ§Ã£o de ServiÃ§os de Consultadoria para a preparaÃ§Ã£o e submissÃ£o de candidaturas POSEUR</t>
  </si>
  <si>
    <t>192G000321 - AquisiÃ§Ã£o de cardioversores para o 1Âº trimestre do ano 2019</t>
  </si>
  <si>
    <t>MunicÃ­pio de MourÃ£o</t>
  </si>
  <si>
    <t>AquisiÃ§Ã£o de serviÃ§os de produÃ§Ã£o tÃ©cnica e artÃ­stica para a festa em honra de N.Âª Sr.Âª da Candeias/2019</t>
  </si>
  <si>
    <t>Recinto das Festas em MourÃ£o</t>
  </si>
  <si>
    <t>AquisiÃ§Ã£o de antena de mama para ressonÃ¢ncia magnÃ©tica do ServiÃ§o de Imagiologia NeurolÃ³gica - MCDTÂ´s - RessonÃ¢ncia MagnÃ©tica NeurolÃ³gica</t>
  </si>
  <si>
    <t>AquisiÃ§Ã£o de software millenium para utilizaÃ§Ã£o web</t>
  </si>
  <si>
    <t>192G000320 - AquisiÃ§Ã£o de cardioversores, durante o 1.Âº trimestre de 2019</t>
  </si>
  <si>
    <t>AquisiÃ§Ã£o de componentes para Imagiologia e Radioterapia.</t>
  </si>
  <si>
    <t>AquisiÃ§Ã£o de pavimentos desportivos modulares, para polidesportivos escolares.</t>
  </si>
  <si>
    <t>PT;12;174;2095</t>
  </si>
  <si>
    <t>PrestaÃ§Ã£o de ServiÃ§os de DistribuiÃ§Ã£o Postal</t>
  </si>
  <si>
    <t>AssociaÃ§Ã£o de Beneficiarios da Barragem dos Minutos</t>
  </si>
  <si>
    <t>AquisiÃ§Ã£o de medicamentos do aparelho respiratÃ³rio com o CPV Â¿ 33600000 Â¿ 6 Â¿ Produtos FarmacÃªuticos, para o Hospital Divino EspÃ­rito Santo de Ponta Delgada, EPER ao abrigo do CPA n.Âº 2018/12, celebrado pelos ServiÃ§os Partilhados do MinistÃ©rio da SaÃºde</t>
  </si>
  <si>
    <t>PT;23;331;3424</t>
  </si>
  <si>
    <t>Empreitada de requalificaÃ§Ã£o paisagista do Jardim da Praceta Infante D. Henrique</t>
  </si>
  <si>
    <t>Ajuste Direto para PrestaÃ§Ã£o de ServiÃ§os de ImpressÃ£o da Revista Municipal e Agenda Cultural para o Ano de 2019</t>
  </si>
  <si>
    <t>Fornecimento de Inertes para as Estradas e caminhos do Concelho de Sesimbra</t>
  </si>
  <si>
    <t>LocaÃ§Ã£o de Stands e Outro Equipamento</t>
  </si>
  <si>
    <t>ESTRUTURA METALICA NO HANGAR NO AERODROMO MUNICIPAL DE CASCAIS ProcÂº 117/EOP/DCOP/2018</t>
  </si>
  <si>
    <t>PT;12;164;1997</t>
  </si>
  <si>
    <t>MunicÃ­pio de Portalegre</t>
  </si>
  <si>
    <t>ConcessÃ£o para fornecimento, instalaÃ§Ã£o e exploraÃ§Ã£o de um Mupi digital de publicidade exterior em espaÃ§o pÃºblico do MunicÃ­pio de Portalegre</t>
  </si>
  <si>
    <t>PT;13;190;2163</t>
  </si>
  <si>
    <t>AquÃ¡rio</t>
  </si>
  <si>
    <t>FORNECIMENTO E INSTALAÃ‡ÃƒO DE SISTEMA DE ILUMINAÃ‡ÃƒO ENVOLVENTE AOS CAMPOS DE PADEL NO PARQUE DE VANICELOS, EM SETÃšBAL</t>
  </si>
  <si>
    <t>AquisiÃ§Ã£o de serviÃ§os de assistÃªncia ao software de gestÃ£o dos Estabelecimentos de Ensino com Componente de Apoio Ã  FamÃ­lia e Creche Municipal de Mafra - 2019</t>
  </si>
  <si>
    <t>AquisiÃ§Ã£o de serviÃ§os de viagens e alojamento para o GPEARI</t>
  </si>
  <si>
    <t>Fornecimento de Moroctocg alfa 2000 U.I. ao Hospital de Santo EspÃ­rito da Ilha Terceira, EPER</t>
  </si>
  <si>
    <t>O procedimento tem por objecto a reabilitaÃ§Ã£o da Escola PrimÃ¡ria de DurrÃ£es, tendo como capÃ­tulos:Trabalhos preparatÃ³rios, estaleiro, demoliÃ§Ãµes, InstalaÃ§Ãµes e Abastecimento de Ã¡gua, Drenagem predial de Ã¡guas residuais, Drenagem de Ã¡guas residuais pluviais, Arquitetura, Infraestruturas mecÃ¢nicas, Infraestruturas elÃ©tricas, SeguranÃ§a contra risco de incÃªndio.</t>
  </si>
  <si>
    <t>PT;4;39;617</t>
  </si>
  <si>
    <t>AquisiÃ§Ã£o de ServiÃ§os de DinamizaÃ§Ã£o das Zonas de Compostagem na Rede de Hortas Municipais de Almada</t>
  </si>
  <si>
    <t>N.A.</t>
  </si>
  <si>
    <t>MonitorizaÃ§Ã£o da qualidade da Ã¡gua de consumo humano de janeiro a dezembro de 2019</t>
  </si>
  <si>
    <t>Fornecimento de produtos congelados (carne, fruta, legumes, peixe e marisco) Ã  Escola de Hotelaria e Turismo de Coimbra da rede escolar do Turismo de Portugal, I.P.</t>
  </si>
  <si>
    <t>AD 1/19 - AquisiÃ§Ã£o de serviÃ§os de assessoria para a revisÃ£o do cÃ¡lculo da compensaÃ§Ã£o anual da EMEL Ã  CÃ¢mara Municipal de Lisboa (CML)</t>
  </si>
  <si>
    <t>Ajuste direto para adjudicaÃ§Ã£o da PrestaÃ§Ã£o de ServiÃ§os para programas mensais em rÃ¡dio</t>
  </si>
  <si>
    <t>AquisiÃ§Ã£o de iluminaÃ§Ã£o led para a Biblioteca Municipal</t>
  </si>
  <si>
    <t>AJUSTE DIRETO PARA ADJUDICAÃ‡ÃƒO DA PRESTAÃ‡ÃƒO DE SERVIÃ‡OS PARA DIVULGAÃ‡ÃƒO DE DIVERSOS EVENTOS</t>
  </si>
  <si>
    <t>MunicÃ­pio Chamusca</t>
  </si>
  <si>
    <t>ConservaÃ§Ã£o e RequalificaÃ§Ã£o de Centro BTT - Arripiado</t>
  </si>
  <si>
    <t>O contrato tem como objeto a AquisiÃ§Ã£o de ServiÃ§os de FiscalizaÃ§Ã£o, Controlo, Planeamento e CoordenaÃ§Ã£o de SeguranÃ§a, Higiene e SaÃºde no Trabalho da EOP de Â«ReabilitaÃ§Ã£o do Chalet Ribeiro Telles - ConstruÃ§Ã£o de Acessibilidades - Elevador e EspaÃ§os ExterioresÂ»</t>
  </si>
  <si>
    <t>Junta de Freguesia de SÃ£o Vicente</t>
  </si>
  <si>
    <t>Reperfilamento da CalÃ§ada dos Barbadinhos, no troÃ§o compreendido entre os nÃºmeros 18 e 136, definindo novos alinhamentos de passeio, regularizaÃ§Ã£o de cotas, reordenamento de estacionamento, substituiÃ§Ã£o de calÃ§ada por calÃ§ada mista, encabeÃ§amento de passadeiras, requalificaÃ§Ã£o de zonas de estadia, remoÃ§Ã£o de cabos de fachada e inserÃ§Ã£o das infraestruturas no subsolo.</t>
  </si>
  <si>
    <t>PT;12;165;2023</t>
  </si>
  <si>
    <t>Fornecimento em continuo de consumÃ­veis de informÃ¡tica para os SMAS de Vila Franca de Xira - ano 2019</t>
  </si>
  <si>
    <t>PC-2018-000664 - Fornecimento de cabos ACSR para instalaÃ§Ã£o no Ã¢mbito de empreitadas de linhas MAT Â¿ 2018 (Fase 3)</t>
  </si>
  <si>
    <t>ServiÃ§os Municipalizados das Caldas da Rainha</t>
  </si>
  <si>
    <t>Fornecimento de energia elÃ©trica em baixa tensÃ£o normal (BTN) - IP, ao abrigo do LOTE 7 do acordo de quadro AQ- ELE da ESPAP</t>
  </si>
  <si>
    <t>Diversos Arranjos UrbanÃ­sticos | ConstruÃ§Ã£o de Acesso ao Estacionamento na Cave dos Lotes 1, 2 e 3 e Muro de Suporte | Rua Moinho da Vila</t>
  </si>
  <si>
    <t>Procedimento por Ajuste Direto ao abrigo do Contrato PÃºblico de Aprovisionamento celebrado pela SAUDAÃ‡OR, S.A., fornecimento de material de penso com a duraÃ§Ã£o de 12 (doze) meses renovÃ¡vel por perÃ­odos de 6 (seis) meses atÃ© ao limite do CPA, para o Hospital Divino EspÃ­rito Santo de Ponta Delgada, EPER</t>
  </si>
  <si>
    <t>Concurso pÃºblico para a aquisiÃ§Ã£o de manutenÃ§Ã£o preventiva e operativa anual de sistemas de monitorizaÃ§Ã£o da qualidade da Ã¡gua e tempo real.</t>
  </si>
  <si>
    <t>PrestaÃ§Ã£o de ServiÃ§os de Limpeza</t>
  </si>
  <si>
    <t>PT;20;299;3317</t>
  </si>
  <si>
    <t>ServiÃ§os de ManutenÃ§Ã£o e AssistÃªncia TÃ©cnica Preventiva, Corretiva e Evolutiva da "AplicaÃ§Ã£o InformÃ¡tica Easy Vista"</t>
  </si>
  <si>
    <t>66/AD/2019 - AquisiÃ§Ã£o da SoluÃ§Ã£o Easyvista Service APPs</t>
  </si>
  <si>
    <t>26682 - 2;244 Abastecimento;2011/37 ConstruÃ§ao 26683 - 2;243 Saneamento; 2011/19 ConstruÃ§Ã£o da Rede</t>
  </si>
  <si>
    <t>PT;9;119;144</t>
  </si>
  <si>
    <t>REMODELAÃ‡ÃƒO DE ESTAÃ‡Ã•ES ELEVATÃ“RIAS DE ÃGUAS RESIDUAIS PARA IMPLEMENTAÃ‡ÃƒO DE TELEGESTÃƒO</t>
  </si>
  <si>
    <t>Fornecimento contÃ­nuo, durante 2019, de papel A4 para impressÃ£o laser e envelopes para envelopadora</t>
  </si>
  <si>
    <t>Material de Rega e Drenagem para o Parque da Moita</t>
  </si>
  <si>
    <t>Acordo Quadro para o Fornecimento de CombustÃ­veis RodoviÃ¡rios</t>
  </si>
  <si>
    <t>192G000314 - AquisiÃ§Ã£o de cardioversores durante o 1Âº trimestre do ano 2019</t>
  </si>
  <si>
    <t>AquisiÃ§Ã£o de PapÃ©is de Uso Corrente</t>
  </si>
  <si>
    <t>AD 02/2019 - PTIÂ¿s da RegiÃ£o de Coimbra Â¿ plataforma digital</t>
  </si>
  <si>
    <t>Fornecimento de 121.000 litros de gasÃ³leo aditivado a granel para o ano de 2019.</t>
  </si>
  <si>
    <t>PT;12;168;2044</t>
  </si>
  <si>
    <t>PRESTAÃ‡ÃƒO DE SERVIÃ‡OS DE CONSULTORIA PARA IMPLEMENTAÃ‡ÃƒO, OPERACIONALIZAÃ‡ÃƒO E DISSEMINAÃ‡ÃƒO DA SOLUÃ‡ÃƒO SIG EXISTENTE PARA A GESTÃƒO DO CADASTRO DE REDES DE ÃGUAS E SANEAMENTO</t>
  </si>
  <si>
    <t>PT;11;151;1916</t>
  </si>
  <si>
    <t>AquisiÃ§Ã£o de Equipamento para as novas instalaÃ§Ãµes de diversos ServiÃ§os Municipais</t>
  </si>
  <si>
    <t>Trabalhos de Limpeza no Tardoz da CT-Porto Santo</t>
  </si>
  <si>
    <t>PT;21;325;1405</t>
  </si>
  <si>
    <t>Fornecimento de refeiÃ§Ãµes confecionadas e prestaÃ§Ã£o de serviÃ§os associados na Pousada de Juventude de Lisboa Parque das NaÃ§Ãµes</t>
  </si>
  <si>
    <t>PT;12;165;2018</t>
  </si>
  <si>
    <t>Museu Nacional Soares dos Reis - RemodelaÃ§Ã£o dos espaÃ§os e equipamentos expositivos</t>
  </si>
  <si>
    <t>Museu Nacional Soares dos Reis - Porto</t>
  </si>
  <si>
    <t>AtualizaÃ§Ã£o/ExpansÃ£o da SoluÃ§Ã£o de "Tapes Virtuais" relativamente Ã  SoluÃ§Ã£o de Backups</t>
  </si>
  <si>
    <t>PT;1;1;32</t>
  </si>
  <si>
    <t>EstabilizaÃ§Ã£o Estrutural de uma Viga em BetÃ£o Armado num EdifÃ­cio de HabitaÃ§Ã£o na Rua da Cordoaria na Cruz de Pau</t>
  </si>
  <si>
    <t>ExecuÃ§Ã£o de vÃ¡rios lanÃ§os de escadas, com patins amplos de descanso; ExecuÃ§Ã£o de muros de proteÃ§Ã£o das areias dos taludes ao longo do percurso; Arranjo de passeio e muro de proteÃ§Ã£o do talude existente para a Rua AntÃ³nio Nobre da Silva.</t>
  </si>
  <si>
    <t>192G000319 - AquisiÃ§Ã£o de Pacemakers, durante o 1.Âº trimestre de 2019</t>
  </si>
  <si>
    <t>PE_19003_CPE - EMPREITADA DE REABILITAÃ‡ÃƒO/REFORÃ‡O DA ESTRUTURA DA COBERTURA DA SALA POLIVALENTE DA ESCOLA SECUNDÃRIA ALVES MARTINS, EM VISEU</t>
  </si>
  <si>
    <t>Ajuste direto para adjudicaÃ§Ã£o da empreitada de "ReconstruÃ§Ã£o de rampa de acesso ao rio, no Centro de Vela"</t>
  </si>
  <si>
    <t>AquisiÃ§Ã£o de LicenÃ§as, extensÃ£o de garantia e manutenÃ§Ã£o do sistema Â¿gibÂ¿, versÃ£o Â¿netÂ¿ em SaaS (software as a service)</t>
  </si>
  <si>
    <t>Umbria/Pardieiros - Alferce - Monchique - Portugal</t>
  </si>
  <si>
    <t>AquisiÃ§Ã£o de serviÃ§os de limpeza e manutenÃ§Ã£o do Parque recreativo POLIS e do Bairro 25 de Abril</t>
  </si>
  <si>
    <t>Instituto PortuguÃªs do Desporto e Juventude</t>
  </si>
  <si>
    <t>DAP 2019.0001 - AquisiÃ§Ã£o de uma SoluÃ§Ã£o para interligaÃ§Ã£o privada de voz sobre IP, entre centrais telefÃ³nicas do IPDJ, incluindo a sua manutenÃ§Ã£o, circuitos e equipamentos + rede de voz e nÃºmeros fixos de 01/04/2019 a 31/12/2019.</t>
  </si>
  <si>
    <t>AquisiÃ§Ã£o de serviÃ§os de manutenÃ§Ã£o Ã  soluÃ§Ã£o de gestÃ£o de serviÃ§o do SSI para os anos de 2019/2020</t>
  </si>
  <si>
    <t>PT;15;212;2438</t>
  </si>
  <si>
    <t>AquisiÃ§Ã£o de serviÃ§os de ediÃ§Ã£o e realizaÃ§Ã£o de imagem, na modalidade de avenÃ§a</t>
  </si>
  <si>
    <t>AquisiÃ§Ã£o de serviÃ§os de assessoria e apoio aos Ã³rgÃ£os autÃ¡rquicos, na modalidade de avenÃ§a</t>
  </si>
  <si>
    <t>Tubos e acessÃ³rios para redes de Ã¡gua e Ã¡guas residuais</t>
  </si>
  <si>
    <t>AquisiÃ§Ã£o de PeÃ§as de Reserva para Bomba de Lamas Espessadas da ETAR da Quinta da Bomba</t>
  </si>
  <si>
    <t>Contrato de fornecimento de revestimento em aÃ§o para a execuÃ§Ã£o de poÃ§os geotÃ©rmicos nos campos geotÃ©rmicos da Ribeira Grande e do Pico Alto.</t>
  </si>
  <si>
    <t>Freguesia de Ponta Delgada (SÃ£o SebastiÃ£o), RegiÃ£o AutÃ³noma dos AÃ§ores, Ponta Delgada, Portugal</t>
  </si>
  <si>
    <t>SubstituiÃ§Ã£o da unidade de ar condicionado na Tipografia</t>
  </si>
  <si>
    <t>Empreitada de fornecimento e instalaÃ§Ã£o de sistema de climatizaÃ§Ã£o C3- Estoril</t>
  </si>
  <si>
    <t>PrestaÃ§Ã£o de ServiÃ§os de CoordenaÃ§Ã£o de SeguranÃ§a em Obra</t>
  </si>
  <si>
    <t>Fornecimento de Moroctocog alfa 1000 U.I. ao Hospital de Santo EspÃ­rito da Ilha Terceira, EPER</t>
  </si>
  <si>
    <t>PT;20;300;181</t>
  </si>
  <si>
    <t>AquisiÃ§Ã£o e montagem de grelha mecÃ¢nica para a estaÃ§Ã£o elevatÃ³ria de Ã¡guas residuais da praia da galÃ© e de eletrobomba para a estaÃ§Ã£o elevatÃ³ria de Ã¡guas residuais dos Brejos</t>
  </si>
  <si>
    <t>AquisiÃ§Ã£o de calÃ§ado de trabalho</t>
  </si>
  <si>
    <t>CONTRATAÃ‡ÃƒO DE SERVIÃ‡OS DE REPARAÃ‡Ã•ES DE VEÃCULOS DO CORPO DE BOMBEIROS MUNICIPAIS.</t>
  </si>
  <si>
    <t>AquisiÃ§Ã£o de Gases Medicinais ate dezembro 2019</t>
  </si>
  <si>
    <t>AquisiÃ§Ã£o de componentes de contentor semienterrado de 5M3</t>
  </si>
  <si>
    <t>Secretaria Geral do MinistÃ©rio das FinanÃ§as</t>
  </si>
  <si>
    <t>CPUB001.DTO.2019_Concurso PÃºblico para a aquisiÃ§Ã£o de Ecopontos</t>
  </si>
  <si>
    <t>AQS/4/GEBALIS/2019 - CONCURSO PÃšBLICO INTERNACIONAL PARA A CONTRATAÃ‡ÃƒO DE SERVIÃ‡OS COMBINADOS DE VIGILÃ‚NCIA FISICA E ELETRONICA</t>
  </si>
  <si>
    <t>Fornecimento em continuo de produtos de higiene e limpeza para os SMAS de Vila Franca de Xira</t>
  </si>
  <si>
    <t>AquisiÃ§Ã£o de consumiveis de higiene</t>
  </si>
  <si>
    <t>Fornecimento de materiais especÃ­ficos e intervenÃ§Ãµes tÃ©cnica para restauro e implantaÃ§Ã£o da Escultura Tocar o Sol</t>
  </si>
  <si>
    <t>REN - ARMAZENAGEM, S.A.</t>
  </si>
  <si>
    <t>REN - GASODUTOS, S.A.</t>
  </si>
  <si>
    <t>Empreitada de beneficiaÃ§Ã£o do refeitÃ³rio da EB1 de Bicesse</t>
  </si>
  <si>
    <t>AQUISIÃ‡ÃƒO DE SERVIÃ‡OS PARA ELABORAÃ‡ÃƒO DE PROJETO DE ESPECIALIDADES PARA ADAPTAÃ‡ÃƒO DE UM ESPAÃ‡O EXISTENTE PARA MUSEU Â¿MARCCÂ¿</t>
  </si>
  <si>
    <t>Contrato de fornecimento de equipamento para a cabeÃ§a de poÃ§os geotÃ©rmicos a executar nos campos geotÃ©rmicos da Ribeira Grande e do Pico Alto</t>
  </si>
  <si>
    <t>PrestaÃ§Ã£o de serviÃ§o de transporte coletivo para o Circuito Urbano de Pinhal Novo pelo perÃ­odo de dois meses</t>
  </si>
  <si>
    <t>DAF/F02A/2019 PrestaÃ§Ã£o de serviÃ§os externos de seguranÃ§a e saÃºde no trabalho</t>
  </si>
  <si>
    <t>PT;12;162;222</t>
  </si>
  <si>
    <t>ExecuÃ§Ã£o da empreitada para as obras de ampliaÃ§Ã£o do recobro da Unidade de TÃ©cnicas de Gastro.</t>
  </si>
  <si>
    <t>CPREV002.FIE.2019 AquisiÃ§Ã£o de ServiÃ§os de ManutenÃ§Ã£o a Equipamentos com Caixa Compactadora</t>
  </si>
  <si>
    <t>Fornecimento de Factor VIII da CoagulaÃ§Ã£o Humana 1000 U.I. ao Hospital de Santo EspÃ­rito da Ilha Terceira, EPER</t>
  </si>
  <si>
    <t>Fornecimento de Trastuzumab 600 mg ao HSEIT, EPER ao abrigo do CPA 2017006/150/0319 - AQ Medicamentos do Foro OncolÃ³gico e Imunomoduladores</t>
  </si>
  <si>
    <t>PrestaÃ§Ã£o de serviÃ§os de MonitorizaÃ§Ã£o Ambiental da EcolezÃ­ria - 2020-2021</t>
  </si>
  <si>
    <t>Fornecimento de gÃ¡s natural para as Pousadas de Juventude, ao abrigo do Â¿Acordo Quadro para fornecimento de gÃ¡s natural em regime de mercado livre para Portugal Continental - 2016Â¿</t>
  </si>
  <si>
    <t>ServiÃ§os de elaboraÃ§Ã£o de Estudo de Poluentes AtmosfÃ©ricos no Concelho do SEIXAL</t>
  </si>
  <si>
    <t>Cprev 01/19 - AquisiÃ§Ã£o de soluÃ§Ã£o para envio de mensagens curtas (SMS)</t>
  </si>
  <si>
    <t>EB2,3 de PontÃ©vel - ReparaÃ§Ã£o do PavilhÃ£o Gimnodesportivo</t>
  </si>
  <si>
    <t>Freguesia de PontÃ©vel</t>
  </si>
  <si>
    <t>Concurso PÃºblico para a prestaÃ§Ã£o de serviÃ§os destinados ao Desassoreamento da saÃ­da da Ribeira da JunÃ§a, Cruz Quebrada/Dafundo, em Oeiras,</t>
  </si>
  <si>
    <t>AquisiÃ§Ã£o de serviÃ§os de manutenÃ§Ã£o ao equipamento de tratamento de Ã¡guas de hemodiÃ¡lise Fresenius para o ano 2019.</t>
  </si>
  <si>
    <t>CONTRATAÃ‡ÃƒO DE SERVIÃ‡OS DE LIMPEZA MANUAL DE VIAS E ESPAÃ‡OS MUNICIPAIS NO CONCELHO DE LOULÃ‰ PARA O ANO DE 2019</t>
  </si>
  <si>
    <t>ContrataÃ§Ã£o de ServiÃ§os de InspeÃ§Ã£o, ReinspecÃ§Ã£o e InspeÃ§Ã£o ExtraordinÃ¡ria de Ascensores, Monta-Cargas, Escadas MecÃ¢nicas e Tapetes Rolantes do MunicÃ­pio de Vila Franca de Xira</t>
  </si>
  <si>
    <t>Fornecimento continuado de brita sienÃ­tica</t>
  </si>
  <si>
    <t>O objeto do contrato inclui trabalhos de construÃ§Ã£o civil (betÃ£o armado), pavimentos exteriores, mobiliÃ¡rio urbano, serralharias, sinalÃ©tica, sinalizaÃ§Ã£o e pinturas), redes de abast. Ã¡gua, de rega, elÃ©ctrica e infraestruturas para mÃ©dia tensÃ£o.</t>
  </si>
  <si>
    <t>AquisiÃ§Ã£o de serviÃ§os e locaÃ§Ã£o de bens de acesso Ã  internet Â¿- Proc. nÂº 092/2017-DLO/ML</t>
  </si>
  <si>
    <t>AquisiÃ§Ã£o de serviÃ§os na Ã¡rea da comunicaÃ§Ã£o, na modalidade de avenÃ§a</t>
  </si>
  <si>
    <t>SeleÃ§Ã£o de equipamento combinado para lavagem de contentores com sistema de elevaÃ§Ã£o por carga lateral</t>
  </si>
  <si>
    <t>PrestaÃ§Ã£o de ServiÃ§os para elaboraÃ§Ã£o e conceÃ§Ã£o de produtos de marketing territorial</t>
  </si>
  <si>
    <t>Empreitada de substituiÃ§Ã£o de blocos autÃ³nomos em galerias e instalaÃ§Ãµes tÃ©cnicas das linhas do Metropolitano de Lisboa, E.P.E</t>
  </si>
  <si>
    <t>RAMAIS DOMICILIÃRIOS - 2019</t>
  </si>
  <si>
    <t>Conselho Superior de Magistratura</t>
  </si>
  <si>
    <t>AquisiÃ§Ã£o de serviÃ§os para plano de formaÃ§Ã£o no Ã¢mbito da Cidade Europeia do Desporto 2019.</t>
  </si>
  <si>
    <t>Concurso PÃºblico para a celebraÃ§Ã£o de Acordo Quadro relativo Ã  prestaÃ§Ã£o de serviÃ§os de confeÃ§Ã£o e distribuiÃ§Ã£o de refeiÃ§Ãµes aos doentes e pessoal dos Hospitais E.P.E.R. da RegiÃ£o AutÃ³noma dos AÃ§ores</t>
  </si>
  <si>
    <t>AquisiÃ§Ã£o de serviÃ§os de apoio ao projeto de compras circulares da CMC</t>
  </si>
  <si>
    <t>AquisiÃ§Ã£o de ServiÃ§os de RecuperaÃ§Ã£o e ReabilitaÃ§Ã£o de Zonas Verdes</t>
  </si>
  <si>
    <t>DemoliÃ§Ã£o de edificaÃ§Ãµes na UrbanizaÃ§Ã£o das Esparregueiras, Lotes 10, 26 e 60 em Sagres</t>
  </si>
  <si>
    <t>Empreitada para as Obras de BeneficiaÃ§Ã£o do Pavimento do LanÃ§o IC21 - Via RÃ¡pida do Barreiro.</t>
  </si>
  <si>
    <t>2018/300.10.005/447 - AquisiÃ§Ã£o de ServiÃ§os de Aluguer de CamiÃ£o Limpa-Fossas - 2019</t>
  </si>
  <si>
    <t>PLANO DE ACÃ‡ÃƒO DE EFICIÃŠNCIA ENERGÃ‰TICA-PARQUE DE FEIRAS E EXPOSIÃ‡Ã•ES DE GRÃ‚NDOLA</t>
  </si>
  <si>
    <t>PARQUE DE FEIRAS E EXPOSIÃ‡Ã•ES-GRÃ‚NDOLA</t>
  </si>
  <si>
    <t>EXECUÃ‡ÃƒO DOS BALNEÃRIOS PÃšBLICOS DE MELIDES</t>
  </si>
  <si>
    <t>MELIDES</t>
  </si>
  <si>
    <t>RemodelaÃ§Ã£o da iluminaÃ§Ã£o Â¿ SubstituiÃ§Ã£o das lÃ¢mpadas fluorescentes por lÃ¢mpadas com tecnologia LED Â¿ EdifÃ­cio da AV. Duque dÂ¿Ãvila.</t>
  </si>
  <si>
    <t>AquisiÃ§Ã£o de Equipamento( 2 mÃ¡quinas lavar loiÃ§a e 1 arca congeladora) p/EB abelheira e EB2,3 S Frei Bartolomeu MÃ¡rtires</t>
  </si>
  <si>
    <t>REMODELAÃ‡ÃƒO DA REDE DE ABASTECIMENTO ÃGUA NO BAIRRO SOCIAL DA INTEGRAÃ‡ÃƒO</t>
  </si>
  <si>
    <t>AquisiÃ§Ã£o de ServiÃ§os de VigilÃ¢ncia e SeguranÃ§a Humana Â¿ Parque de Campismo de Mil Regos Â¿ Ericeira</t>
  </si>
  <si>
    <t>ContrataÃ§Ã£o de serviÃ§os para divulgaÃ§Ã£o de spot publicitÃ¡rio da nova identidade visual da CÃ¢mara Municipal de Vila Franca de Xira</t>
  </si>
  <si>
    <t>Resitejo - AssociaÃ§Ã£o de GestÃ£o e Tratamento dos Lixos do MÃ©dio Tejo</t>
  </si>
  <si>
    <t>FORNECIMENTO DE EQUIPAMENTOS INFORMÃTICOS PARA RECOLHA SELETIVA NO Ã‚MBITO DA CANDIDATURA APRESENTADA E APROVADA PELO PO SEUR COM A REFERÃŠNCIA POSEUR-03-1911-FC-000135</t>
  </si>
  <si>
    <t>PT;15;218;2467</t>
  </si>
  <si>
    <t>ServiÃ§os de assistÃªncia tÃ©cnica a software assinatura electrÃ³nica em lote</t>
  </si>
  <si>
    <t>contrato que tem por objeto principal a prestaÃ§Ã£o de serviÃ§os e de ManutenÃ§Ã£o e de AssistÃªncia TÃ©cnica da infraestrutura TÃ©cnica de suporte Ã  RAFE e dos seus sistemas Operacionais Adicionais, para o ano de 2019</t>
  </si>
  <si>
    <t>PT;12;165;2022</t>
  </si>
  <si>
    <t>PT;9;119;1587</t>
  </si>
  <si>
    <t>AquisiÃ§Ã£o de ServiÃ§os para reparaÃ§Ã£o de viatura de transporte pÃºblico de passageiros da frota dos ServiÃ§os Municipalizados de Transportes Colectivos do Barreiro - 01/2019</t>
  </si>
  <si>
    <t>PT;16;237;2585</t>
  </si>
  <si>
    <t>PT;20;303;3343</t>
  </si>
  <si>
    <t>Fornecimento de Ustecinumab ao HSEIT, EPER ao abrigo do CPA 2018055/74/0070 - AQ Medicamentos Diversos</t>
  </si>
  <si>
    <t>AquisiÃ§Ã£o de 43 (quarenta e trÃªs) Cadeiras de Rodas para Doentes</t>
  </si>
  <si>
    <t>SERVIÃ‡OS PARA PROCEDER Ã€ LIMPEZA DE INICIATIVAS E PARQUES INFANTIS</t>
  </si>
  <si>
    <t>AquisiÃ§Ã£o de baias de proteÃ§Ã£o/delimitaÃ§Ã£o</t>
  </si>
  <si>
    <t>AquisiÃ§Ã£o de Equipamento para a implementaÃ§Ã£o da atividade "IniciaÃ§Ã£o Ã  ProgramaÃ§Ã£o e Ã  RobÃ³tica" em Lousada</t>
  </si>
  <si>
    <t>SubstituiÃ§Ã£o do pavimento desportivo no PavilhÃ£o Municipal de Santa Marta</t>
  </si>
  <si>
    <t>PT;17;256;2811</t>
  </si>
  <si>
    <t>ElaboraÃ§Ã£o do Estudo de TrÃ¡fego e Projeto de ExecuÃ§Ã£o da LigaÃ§Ã£o do NÃ³ da Quinta da Princesa, da Via Alternativa Ã  EN10, ao Km 7+635 da EN10</t>
  </si>
  <si>
    <t>AquisiÃ§Ã£o de serviÃ§os de estudo geolÃ³gico-GeotÃ©cnico para projeto do PÃ³lo de SaÃºde de Carcavelos</t>
  </si>
  <si>
    <t>AquisiÃ§Ã£o de serviÃ§os para elaboraÃ§Ã£o do levantamento arquitetÃ³nico do Forte Santo AntÃ³nio da Barra</t>
  </si>
  <si>
    <t>FixaÃ§Ã£o e conservaÃ§Ã£o de gradeamento em madeira no edifÃ­cio do Clube de Vela</t>
  </si>
  <si>
    <t>AquisiÃ§Ã£o de serviÃ§os bancÃ¡rios de pagamentos automÃ¡ticos para pagamento de serviÃ§os via multibanco</t>
  </si>
  <si>
    <t>AquisiÃ§Ã£o de combustÃ­veis rodoviÃ¡rios atravÃ©s de CartÃ£o EletrÃ³nico</t>
  </si>
  <si>
    <t>PT;15;223;2489</t>
  </si>
  <si>
    <t>Fornecimento de Raltegravir 400 mg ao Hospital de Santo EspÃ­rito da Ilha Terceira, EPER</t>
  </si>
  <si>
    <t>REABILITAÃ‡ÃƒO PAVIMENTOS DA ROTUNDA DE TRUJILLO NA VILA DA BATALHA AO LUGAR DOS PALMEIROS (E. M. 545)</t>
  </si>
  <si>
    <t>AQUISIÃ‡ÃƒO DE EQUIPAMENTO MÃ‰DICO-CIRÃšRGICO PARA HISTEROSCOPIA DIAGNÃ“STICA</t>
  </si>
  <si>
    <t>MunicÃ­pio de Cantanhede</t>
  </si>
  <si>
    <t>PrestaÃ§Ã£o de serviÃ§os para restabelecimento da floresta afetada por agentes biÃ³ticos e abiÃ³ticos ou por acontecimentos catastrÃ³ficos - estabilizaÃ§Ã£o de emergÃªncia pÃ³s incÃªndio Portunhos - BarcouÃ§o</t>
  </si>
  <si>
    <t>PT;7;79;138</t>
  </si>
  <si>
    <t>07000319 - Sistema de controlo de portas de acesso e fornecimento e colocaÃ§Ã£o de porta no BO</t>
  </si>
  <si>
    <t>PRODUÃ‡ÃƒO E FORNECIMENTO DE DIVERSO MATERIAL IMPRESSO PARA ATIVIDADES E EVENTOS DA DICI</t>
  </si>
  <si>
    <t>AquisiÃ§Ã£o de pacote de horas para manutenÃ§Ã£o e apoio de soluÃ§Ãµes mÃ¡ximo para o ano de 2019.</t>
  </si>
  <si>
    <t>AquisiÃ§Ã£o de serviÃ§os para manutenÃ§Ã£o corretiva do sistema de climatizaÃ§Ã£o dos balneÃ¡rios do Complexo Desportivo de Alvor.</t>
  </si>
  <si>
    <t>PT;9;121;1592</t>
  </si>
  <si>
    <t>AquisiÃ§Ã£o de serviÃ§os para publicaÃ§Ã£o de Jornal Municipal CED 2019</t>
  </si>
  <si>
    <t>PrestaÃ§Ã£o de serviÃ§os de manutenÃ§Ã£o, tratamento e requalificaÃ§Ã£o das zonas verdes do Centro Hospitalar UniversitÃ¡rio de Lisboa Norte, E.P.E.</t>
  </si>
  <si>
    <t>CPREV 007.FIE.2019 - AquisiÃ§Ã£o de ServiÃ§os de ManutenÃ§Ã£o a Equipamentos mecÃ¢nicos, elÃ©tricos e hidrÃ¡ulicos</t>
  </si>
  <si>
    <t>MUNICÃPIO DE TAVIRA</t>
  </si>
  <si>
    <t>Agrupamento de Entidades Adjudicantes</t>
  </si>
  <si>
    <t>MUNICÃPIO DE OLHÃƒO</t>
  </si>
  <si>
    <t>MUNICÃPIO DE FARO</t>
  </si>
  <si>
    <t>ESCOLA PROFISSIONAL DA MEALHADA, LDA</t>
  </si>
  <si>
    <t>PrestaÃ§Ã£o de serviÃ§os de seguros ramo nÃ£o vida</t>
  </si>
  <si>
    <t>AquisiÃ§Ã£o de Vinhos de Mesa</t>
  </si>
  <si>
    <t>O procedimento tem por objecto a substituiÃ§Ã£o do colector pÃºblico de drenagem de Ã¡guas pluviais na Rua Filipa Borges, em Vila FrescaÃ­nha (S. Martinho), tendo como capÃ­tulos: estaleiro e painel informativo, trabalhos preparatÃ³rios, demoliÃ§Ãµes de pavimentos/drenagem, movimento de terras, tubagem e acessÃ³rios, diversos.</t>
  </si>
  <si>
    <t>AquisiÃ§Ã£o de serviÃ§os de elaboraÃ§Ã£o de projetos para ordenamento e mobilidade na cidade de Lisboa - Eixo AlcÃ¢ntara/AlgÃ©s</t>
  </si>
  <si>
    <t>PT;12;165;2001</t>
  </si>
  <si>
    <t>Fornecimento em contÃ­nuo de peÃ§as para reparaÃ§Ãµes em eletrodomÃ©sticos dos refeitÃ³rios escolares das Escolas e Jardins de InfÃ¢ncia do Concelho de Vila Franca de Xira - 2019 e 2020</t>
  </si>
  <si>
    <t>ContrataÃ§Ã£o de serviÃ§os para a elaboraÃ§Ã£o de Projeto de AlteraÃ§Ã£o da Cobertura do Complexo das Piscinas Municipais de Vila Franca de Xira</t>
  </si>
  <si>
    <t>SoluÃ§Ã£o UPS - Uninterruptible Power Supply para a DivisÃ£o de ComunicaÃ§Ã£o e Imagem - MVFX</t>
  </si>
  <si>
    <t>AquisiÃ§Ã£o de GAZE DIALQUILCARBAMILO TOP 7X9 CM no Ã¢mbito do Projeto Feridas Complexas</t>
  </si>
  <si>
    <t>AquisiÃ§Ã£o de equipamento informÃ¡tico por lotes</t>
  </si>
  <si>
    <t>COLOCAÃ‡ÃƒO DE FIBRA ENTRE OS PAÃ‡OS DO CONCELHO E O EDIFÃCIO DA EDP</t>
  </si>
  <si>
    <t>AquisiÃ§Ã£o de Medicamentos</t>
  </si>
  <si>
    <t>ElaboraÃ§Ã£o do Projeto de Especialidades para a Empreitada do Parque Urbano do Miratejo</t>
  </si>
  <si>
    <t>ImplementaÃ§Ã£o de uma ferramenta de gestÃ£o documental open source e respectiva customizaÃ§Ã£o, com repositÃ³rio e arquivo digital e respectiva integraÃ§Ã£o com a plataforma IUDEX.</t>
  </si>
  <si>
    <t>AquisiÃ§Ã£o de material de consumo clÃ­nico para a Unidade de SaÃºde da Ilha de SÃ£o Miguel, por Concurso PÃºblico Urgente (CPU/2019/0004)</t>
  </si>
  <si>
    <t>Fornecimento de energia elÃ©trica em BTE e MT</t>
  </si>
  <si>
    <t>PT;9;125;235</t>
  </si>
  <si>
    <t>aquisiÃ§Ã£o de contadores de Ã¡gua potÃ¡vel fria de vÃ¡rios calibres</t>
  </si>
  <si>
    <t>CONTRATAÃ‡ÃƒO DA PRESTAÃ‡ÃƒO SERVIÃ‡OS DE MANUTENÃ‡ÃƒO CORRENTE DOS RELVADOS DESPORTIVOS DOS ESTÃDIOS MUNICIPAIS DE LOULÃ‰</t>
  </si>
  <si>
    <t>AquisiÃ§Ã£o de serviÃ§os de mÃ¡quinas na manutenÃ§Ã£o de redes de abastecimento nos MunicÃ­pios de Chamusca e AlpiarÃ§a</t>
  </si>
  <si>
    <t>PT;15;218;2468</t>
  </si>
  <si>
    <t>ServiÃ§o de aluguer de transporte para os projetos Feira dos Projetos Educativos, Viver a DanÃ§a e o Teatro, Mar4chas Populares, Carnaval e outros</t>
  </si>
  <si>
    <t>MunicÃ­pio de Celorico da Beira</t>
  </si>
  <si>
    <t>ExecuÃ§Ã£o de expositores para a Feira do Queijo</t>
  </si>
  <si>
    <t>PT;10;130;1654</t>
  </si>
  <si>
    <t>FREGUESIA DE ALVERCA DO RIBATEJO E SOBRALINHO</t>
  </si>
  <si>
    <t>AquisiÃ§Ã£o de serviÃ§os limpeza urbana</t>
  </si>
  <si>
    <t>CONTRATAÃ‡ÃƒO DA LOCAÃ‡ÃƒO DE EQUIPAMENTOS PARA APOIO A DIVERSOS EVENTOS.</t>
  </si>
  <si>
    <t>ANAC - Autoridade Nacional da AviaÃ§Ã£o Civil</t>
  </si>
  <si>
    <t>AquisiÃ§Ã£o de ServiÃ§os de AssistÃªncia TÃ©cnica (Hardware e Software) do Sistema de Assiduidade Integrado (SGAI)</t>
  </si>
  <si>
    <t>Fornecimento de faixas, pendÃµes e placas direcionais</t>
  </si>
  <si>
    <t>2019/300.10.005/54 - AquisiÃ§Ã£o de 1 VeÃ­culo de Recolha de RSU, com caixa de 7m3</t>
  </si>
  <si>
    <t>PT;20;299;3319</t>
  </si>
  <si>
    <t>AmpliaÃ§Ã£o da Creches da ChainÃ§a e da Creche de Malaqueijo</t>
  </si>
  <si>
    <t>ServiÃ§os de vigilÃ¢ncia seguranÃ§a humana no Ã¢mbito da Feira da Luz / EXPOMOR 2019Â¿</t>
  </si>
  <si>
    <t>COTEC Portugal - AssociaÃ§Ã£o Empresarial para a InovaÃ§Ã£o</t>
  </si>
  <si>
    <t>AquisiÃ§Ã£o de serviÃ§os de montagem e instalaÃ§Ã£o de um stand para exposiÃ§Ã£o.</t>
  </si>
  <si>
    <t>Fornecimento ContÃ­nuo de Ã“leos e Massas Lubrificantes</t>
  </si>
  <si>
    <t>AQUISIÃ‡ÃƒO DE CADEIRAS EMPILHAVEIS COM BRAÃ‡OS EM MISTO DE METAL E PLÃSTICO Proc.Âº 75/DCOP/2019</t>
  </si>
  <si>
    <t>Fornecimento e InstalaÃ§Ã£o de Grupos de Baterias para IluminaÃ§Ã£o de EmergÃªncia e dos Sistemas de SinalizaÃ§Ã£o da Rede do Metropolitano de Lisboa, E.P.E.</t>
  </si>
  <si>
    <t>AQUISIÃ‡ÃƒO DE SERVIÃ‡OS DE OTIMIZAÃ‡ÃƒO DOS PROCESSOS RELACIONADOS COM AS ATIVIDADES ECONÃ“MICAS - Proc.Âº 88/DCOP/2019</t>
  </si>
  <si>
    <t>AquisiÃ§Ã£o de ServiÃ§os de RevisÃ£o do Projeto para RemodelaÃ§Ã£o do Piso 2 no EdifÃ­cio Administrativo do Complexo de Carnide, do Metropolitano de Lisboa, E.P.E Â¿ PROC. nÂº 013/2019-DLO/ML</t>
  </si>
  <si>
    <t>AQUISIÃ‡ÃƒO DE MATERIAL PUBLICITÃRIO E MERCHANDISING PARA DIVERSAS INICIATIVAS</t>
  </si>
  <si>
    <t>AQUISIÃ‡ÃƒO DE PASTAS DE ARQUIVO</t>
  </si>
  <si>
    <t>AQUISIÃ‡ÃƒO DE EQUIPAMENTOS DE GINÃSIO PARA AS PISCINAS MUNICIPAIS E PAVILHÃƒO DESPORTIVO DE ALBUFEIRA</t>
  </si>
  <si>
    <t>AquisiÃ§Ã£o de serviÃ§os de consultoria para elaboraÃ§Ã£o de estudo de necessidades de Parques de estacionamento na cidade de Lisboa</t>
  </si>
  <si>
    <t>CONTRATAÃ‡ÃƒO DE SERVIÃ‡OS DE MONTAGEM E DESMONTAGEM DE MOBILIÃRIO URBANO DESTINADO A HIGIENE PÃšBLICA PARA O ANO 2019.</t>
  </si>
  <si>
    <t>AtualizaÃ§Ã£o de pÃ¡ginas de Internet.</t>
  </si>
  <si>
    <t>PT;15;227;2527</t>
  </si>
  <si>
    <t>AquisiÃ§Ã£o de serviÃ§os para avaliaÃ§Ã£o psicolÃ³gica</t>
  </si>
  <si>
    <t>LocaÃ§Ã£o de mÃ³dulos e respetivo transporte, montagem e desmontagem no Ã¢mbito da FESTAME - Feira do MunicÃ­pio da Mealhada</t>
  </si>
  <si>
    <t>PT;2;13;431</t>
  </si>
  <si>
    <t>PrestaÃ§Ã£o de serviÃ§os destinada Ã  manutenÃ§Ã£o operativa e evolutiva da base de dados analÃ­ticos-INLAB LIMS, INLAB STOCKS, stocks e gestÃ£o de armazÃ©ns</t>
  </si>
  <si>
    <t>2019/300.10.005/4 - AquisiÃ§Ã£o de serviÃ§os de lavagem de viaturas de recolha de RSU</t>
  </si>
  <si>
    <t>PT;20;299;3315</t>
  </si>
  <si>
    <t>AquisiÃ§Ã£o dos serviÃ§os de transporte de passageiros, em autocarros, com motorista, no Ã¢mbito do Programa "Termalismo e Bem-Estar 2019"</t>
  </si>
  <si>
    <t>Assessoria Ã  implementaÃ§Ã£o do Projeto Valorizar e definiÃ§Ã£o do modelo de gestÃ£o</t>
  </si>
  <si>
    <t>PT;20;315;1350</t>
  </si>
  <si>
    <t>LocaÃ§Ã£o de bancadas para o Carnaval de Altura 2019</t>
  </si>
  <si>
    <t>PT;9;114;11</t>
  </si>
  <si>
    <t>MunicÃ­pio AlpiarÃ§a</t>
  </si>
  <si>
    <t>AquisiÃ§Ã£o de combustÃ­vel rodoviÃ¡rio, designadamente gasÃ³leo a granel.</t>
  </si>
  <si>
    <t>PT;15;215;2454</t>
  </si>
  <si>
    <t>AquisiÃ§Ã£o de 60 unidades de SOMATROPINA [12 MG; CARTUCHO] PARA DOENTES EM TRATAMENTO.</t>
  </si>
  <si>
    <t>Empreitada de ampliaÃ§Ã£o da rede geral de abastecimento de Ã¡gua e rede de Ã¡guas residuais domÃ©sticas - Montes Juntos</t>
  </si>
  <si>
    <t>PT;9;111;1548</t>
  </si>
  <si>
    <t>AquisiÃ§Ã£o de 21 unidades de LENALIDOMIDA [25 MG; CÃP/COMP] e 21 unidades de LENALIDOMIDA [5 MG; CÃP/COMP]</t>
  </si>
  <si>
    <t>FORNECIMENTO DE PRODUTOS QUÃMICAS DE TRATAMENTO DE ÃGUAS, HIGIENE E LIMPEZA DAS PISCINAS MUNICIPAIS DA BATALHA E SERVIÃ‡O DE CONTROLO DE QUALIDADE</t>
  </si>
  <si>
    <t>CONTRATAÃ‡ÃƒO DO FORNECIMENTO DE DIVERSO MATERIAL PROMOCIONAL PARA APOIO A EVENTOS A REALIZAR EM 2019</t>
  </si>
  <si>
    <t>AquisiÃ§Ã£o de serviÃ§os com vista Ã  produÃ§Ã£o e ediÃ§Ã£o de vÃ­deos institucionais da EMEL</t>
  </si>
  <si>
    <t>AquisiÃ§Ã£o de serviÃ§os de manutenÃ§Ã£o aos sistemas de controlo acessos, Sadi e Central de IntrusÃ£o para o ano 2019.</t>
  </si>
  <si>
    <t>AquisiÃ§Ã£o de serviÃ§os de manutenÃ§Ã£o ao equipamento de microscopia para o ano 2019.</t>
  </si>
  <si>
    <t>PRESTAÃ‡ÃƒO DE SERVIÃ‡OS DE PINTURA DE INTERIORES NAS ESCOLAS, EB MONTALVÃƒO, EB N.Âº3 MONTALVÃƒO, ESCOLA CASAL FIGUEIRA, ESCOLA VISO, ESCOLA BREJOS CLERIGOS E ESCOLA AMOREIRAS</t>
  </si>
  <si>
    <t>ExecuÃ§Ã£o de trabalhos de substituiÃ§Ã£o de luminÃ¡rias</t>
  </si>
  <si>
    <t>MunicÃ­pio de Fronteira</t>
  </si>
  <si>
    <t>ReparaÃ§Ã£o de Zona de Acostagem de Transportes PÃºblicos na Rua St.Âº AndrÃ©, na Pontinha</t>
  </si>
  <si>
    <t>PT;12;175;2098</t>
  </si>
  <si>
    <t>AquisiÃ§Ã£o de Contracetivos</t>
  </si>
  <si>
    <t>Fornecimento de brindes promocionais</t>
  </si>
  <si>
    <t>192G001671 - AquisiÃ§Ã£o de consumÃ­veis para aspirador ultra-sÃ³nico cusa excel, representado pela empresa Socime Medical, Lda, durante o ano de 2019</t>
  </si>
  <si>
    <t>AquisiÃ§Ã£o e instalaÃ§Ã£o de depÃ³sito de acumulaÃ§Ã£o de Ã¡gua quente sanitÃ¡ria</t>
  </si>
  <si>
    <t>Empreitada de fecho provisÃ³rio do edifÃ­cio do MUDE, em Lisboa</t>
  </si>
  <si>
    <t>PT;12;165;2021</t>
  </si>
  <si>
    <t>PrestaÃ§Ã£o de serviÃ§os de manutenÃ§Ã£o aos reboques, propriedade da EMEL, bem como o eventual fornecimento de peÃ§as de substituiÃ§Ã£o</t>
  </si>
  <si>
    <t>AquisiÃ§Ã£o de 4 unidades de ETANERCEPT [25 MG/0.5 ML; SOL. INJ.; SERINGA] para DOENTES EM TRATAMENTO</t>
  </si>
  <si>
    <t>AqusiÃ§Ã£o de manutenÃ§Ã£o aos equipamentos de imagem e diagnÃ³stico para o ano de 2019</t>
  </si>
  <si>
    <t>AquisiÃ§Ã£o de 4 unidades de DCI ETANERCEPT [25 MG/0.5 ML; SOL. INJ.; SERINGA]</t>
  </si>
  <si>
    <t>AquisiÃ§Ã£o e montagem de estores em edifÃ­cios dos SIMAS.</t>
  </si>
  <si>
    <t>PT;12;169;2057</t>
  </si>
  <si>
    <t>AQUISIÃ‡ÃƒO DE SERVIÃ‡OS DE MANUTENÃ‡ÃƒO PREVENTIVA E CORRETIVA DOS SISTEMAS AUTOMÃTICOS DE DETEÃ‡ÃƒO DE INCÃŠNDIOS EXISTENTES NOS EDIFÃCIOS MUNICIPAIS E NAS ESCOLAS PÃšBLICAS DO MUNICÃPIO DE CASCAIS</t>
  </si>
  <si>
    <t>AQ 01/2019 Â¿ Acordo Quadro para Fornecimento de RefeiÃ§Ãµes Escolares</t>
  </si>
  <si>
    <t>ExecuÃ§Ã£o de novos pavimentos; relocalizaÃ§Ã£o e execuÃ§Ã£o do novo parque infantil; recuperaÃ§Ã£o da centralidade do coreto (peÃ§a emblemÃ¡tica deste espaÃ§o pÃºblico); demoliÃ§Ã£o dos edifÃ­cios existentes no jardim (sanitÃ¡rios pÃºblicos e cafÃ©/bar); InstalaÃ§Ã£o de quiosque prÃ©-fabricado de apoio ao espaÃ§o ajardinado; execuÃ§Ã£o de redes de Ã¡guas, de esgotos domÃ©sticos e pluviais e instalaÃ§Ãµes elÃ©tricas de iluminaÃ§Ã£o pÃºblica.</t>
  </si>
  <si>
    <t>EMAS - Empresa Municipal de Ãgua e Saneamento de Beja, E.M.</t>
  </si>
  <si>
    <t>AquisiÃ§Ã£o de ServiÃ§os de Seguros - Ramo Saude</t>
  </si>
  <si>
    <t>EMPREITADA DE EXECUÃ‡ÃƒO DO SANEAMENTO BÃSICO E PAVIMENTAÃ‡ÃƒO DA RUA HERMANO MOTA</t>
  </si>
  <si>
    <t>Freguesia da Ribeira Seca</t>
  </si>
  <si>
    <t>AquisiÃ§Ã£o das dci de representada empresa Sanofi-Prod.FarmacÃªuticos,Lda</t>
  </si>
  <si>
    <t>PrestaÃ§Ã£o de serviÃ§os para a execuÃ§Ã£o de trabalhos de manutenÃ§Ã£o preventiva dos disjuntores de 690V da EstaÃ§Ã£o ElevatÃ³ria de Brinches</t>
  </si>
  <si>
    <t>PT;3;35;546</t>
  </si>
  <si>
    <t>CONTRATAÃ‡ÃƒO DA AQUISIÃ‡ÃƒO DE VELAS DE SOMBREAMENTO PARA COLOCAÃ‡ÃƒO NA RUA 5 DE OUTUBRO EM LOULÃ‰.</t>
  </si>
  <si>
    <t>AquisiÃ§Ã£o de PrÃ©-Fabricados de BetÃ£o</t>
  </si>
  <si>
    <t>BeneficiaÃ§Ã£o e reparaÃ§Ã£o do Centro de Recolha Animal - Proc. n.Âº 10/2019</t>
  </si>
  <si>
    <t>2019/300.10.005/21 - AquisiÃ§Ã£o de Hipoclorito de SÃ³dio a 13%, na quantidade estimada de 78650 kg, para desinfeÃ§Ã£o da Ã¡gua para consumo humano, ao longo de 2019</t>
  </si>
  <si>
    <t>AquisiÃ§Ã£o de ServiÃ§os de DisponibilizaÃ§Ã£o do Sistema Car Track - GestÃ£o por GPS da Frota AutomÃ³vel do MunicÃ­pio de Angra do HeroÃ­smo</t>
  </si>
  <si>
    <t>Fornecimento e instalaÃ§Ã£o de equipamento de deteÃ§Ã£o de intrusÃ£o de grau 3 nos EspaÃ§os do CidadÃ£o de Almada, Costa de Caparica e FeijÃ³</t>
  </si>
  <si>
    <t>DesmataÃ§Ã£o e limpeza de ribeiros</t>
  </si>
  <si>
    <t>AquisiÃ§Ã£o de Tubo Galvanizado e Tubo Ferroso por Lotes</t>
  </si>
  <si>
    <t>AQUISIÃ‡ÃƒO DE PRODUTOS DE LIMPEZA E DESINFEÃ‡ÃƒO PARA AS COZINHAS E LAVANDARIAS DA REDE DE ESCOLAS DE HOTELARIA E TURISMO DO INSTITUTO DO TURISMO DE PORTUGAL, I.P.</t>
  </si>
  <si>
    <t>Fornecimento de material desportivo</t>
  </si>
  <si>
    <t>PT;16;243;2612</t>
  </si>
  <si>
    <t>AQUISIÃ‡ÃƒO DE SERVIÃ‡OS PARA Â¿ELABORAÃ‡ÃƒO DE PROJETO DE EXECUÃ‡ÃƒO PARA A EMPREITADA DE ESTABILIZAÃ‡ÃƒO DO TALUDE DA UNIDADE HOTELEIRA DA FOZ DO ARELHO DA FUNDAÃ‡ÃƒO INATEL</t>
  </si>
  <si>
    <t>PT;11;148;1896</t>
  </si>
  <si>
    <t>AtualizaÃ§Ã£o do projeto de execuÃ§Ã£o da Ecovia do Litoral Algarvio, aprovado pela CÃ¢mara Municipal em 08/02/2013, face Ã  sua desadequaÃ§Ã£o relativamente Ã  realidade das entidades envolvidas, nomeadamente AMAL, CCDRAlg e Turismo de Portugal.</t>
  </si>
  <si>
    <t>RequalificaÃ§Ã£o da Entrada Sul Da PÃ³voa da Galega</t>
  </si>
  <si>
    <t>PT;12;168;2046</t>
  </si>
  <si>
    <t>Programa Controlo Qualidade Externo</t>
  </si>
  <si>
    <t>AquisiÃ§Ã£o das DCI representada pela AngeliniFarmacÃªutica,Lda</t>
  </si>
  <si>
    <t>Proc.Âº 5/DCOP/2019 - AQUISIÃ‡ÃƒO DE COMPUTADORES DE SECRETÃRIA AO ABRIGO DO AQ DE AQUISIÃ‡ÃƒO E ALUGUER OPERACIONAL DE EQUIPAMENTO INFORMÃTICO DA ESPAP AQ-EI 2016 - LOTE 2</t>
  </si>
  <si>
    <t>AquisiÃ§Ã£o de Baixa TensÃ£o Normal (BTN), Baixa TensÃ£o Especial (BTE) e MÃ©dia TensÃ£o (MT), a que corresponde o lote 4 ao abrigo do acordo quadro para fornecimento de eletricidade realizado pela Central de Compras da CIMRC</t>
  </si>
  <si>
    <t>Junta de Freguesia de AlcÃ¢ntara</t>
  </si>
  <si>
    <t>AquisiÃ§Ã£o de serviÃ§os de manutenÃ§Ã£o das Piscinas do Alvito em 2019</t>
  </si>
  <si>
    <t>Piscina do Alvito, Rua Professor Vieira Natividade, 1300 - 542 Lisboa - Freguesia de AlcÃ¢ntara</t>
  </si>
  <si>
    <t>CONTRATAÃ‡ÃƒO DA PRESTAÃ‡ÃƒO SERVIÃ‡OS PARA INSPECÃ‡ÃƒO DE OBRAS DE ARTE.</t>
  </si>
  <si>
    <t>ContrataÃ§Ã£o da Banda Paulo Brissos, no Ã¢mbito da AnimaÃ§Ã£o Musical na FÃ¡brica das Palavras para o ano 2019</t>
  </si>
  <si>
    <t>PrestaÃ§Ã£o de serviÃ§os de desenvolvimento do programa Â¿Sistema PortugalÂ¿, FormaÃ§Ã£o Continuada e EstÃ¡gio para os nÃºcleos da Amadora do denominado Â¿Projeto Orquestra GeraÃ§Ã£o</t>
  </si>
  <si>
    <t>substituiÃ§Ã£o brinquedo na Ã¡rea EJR da EB AntÃ³nio Matos Fortuna em Quinta do Anjo para utilizaÃ§Ã£o simultÃ¢nea de 20 crianÃ§as, na faixa etÃ¡ria dos 2 aos 12 anos.</t>
  </si>
  <si>
    <t>PT;16;241;2602</t>
  </si>
  <si>
    <t>AQUISIÃ‡ÃƒO DE MOBILIÃRIO DESTINADO Ã€ NOVA ESQUADRA DA PSP NO AERÃ“DROMO MUNICIPAL DE CASCAIS - TIRES Proc.Âº 42/DCOP/2019</t>
  </si>
  <si>
    <t>AquisiÃ§Ã£o de serviÃ§os de manutenÃ§Ã£o dos equipamentos de alimentaÃ§Ã£o ininterruptas (ups).</t>
  </si>
  <si>
    <t>BeneficiaÃ§Ã£o e ReparaÃ§Ã£o de Estradas e Caminhos (ManutenÃ§Ã£o e ConservaÃ§Ã£o Corrente de Vias Municipais no Concelho de Pombal) - Proc. n.Âº 07/2019</t>
  </si>
  <si>
    <t>Concurso PÃºblico com publicidade internacional para o Fornecimento ContÃ­nuo de CombustÃ­veis LÃ­quidos e ServiÃ§os AcessÃ³rios atravÃ©s de CartÃµes MagnÃ©ticos para a Frota AutomÃ³vel dos SIMAS dos MunicÃ­pios de Oeiras e Amadora, por um perÃ­odo de 15 Meses, com inÃ­cio a 1 de junho de 2019.</t>
  </si>
  <si>
    <t>Artigos termais, para os balneÃ¡rios termais das Unidades Hoteleiras de Entre-os-Rios e Manteigas da FundaÃ§Ã£o INATEL, durante o ano 2019</t>
  </si>
  <si>
    <t>Fornecimento continuado de Ã¡rvores e arbustos</t>
  </si>
  <si>
    <t>AquisiÃ§Ã£o de licenciamento, suporte e garantia do software de virtualizaÃ§Ã£o e software de gestÃ£o de backups</t>
  </si>
  <si>
    <t>DistribuiÃ§Ã£o do Boletim e Agenda Municipal</t>
  </si>
  <si>
    <t>-RemoÃ§Ã£o de pavimento existente, incluindo bases -Fornecimento e execuÃ§Ã£o de camada de base, assentamento de lancil e execuÃ§Ã£o de pavimento em SBR</t>
  </si>
  <si>
    <t>MunicÃ­pio do Crato</t>
  </si>
  <si>
    <t>AquisiÃ§Ã£o e substituiÃ§Ã£o de diverso material elÃ©trico</t>
  </si>
  <si>
    <t>ServiÃ§os de assessoria nas Ã¡reas da engenharia eletrotÃ©cnica e das telecomunicaÃ§Ãµes</t>
  </si>
  <si>
    <t>PrestaÃ§Ã£o de ServiÃ§os de FiscalizaÃ§Ã£o e CoordenaÃ§Ã£o da SeguranÃ§a em Obra Â¿ Empreitada de ReabilitaÃ§Ã£o do EdifÃ­cio LuÃ­s Campos e AdaptaÃ§Ã£o a Biblioteca Municipal</t>
  </si>
  <si>
    <t>AquisiÃ§Ã£o de 35 (trinta e cinco) Impressoras</t>
  </si>
  <si>
    <t>LocaÃ§Ã£o de tendas</t>
  </si>
  <si>
    <t>Fornecimento ContÃ­nuo de legumes frescos e fruta fresca para os refeitÃ³rios escolares de Castro Marim e Altura</t>
  </si>
  <si>
    <t>Fornecimento ContÃ­nuo de produtos diversos de mercearia para os refeitÃ³rios escolares de Castro Marim e Altura</t>
  </si>
  <si>
    <t>AQUISIÃ‡ÃƒO DE 25 CONTENTORES SEMIENTERRADOS</t>
  </si>
  <si>
    <t>TRABALHOS DE MANUTENÃ‡ÃƒO DAS INFRAESTRUTURAS DE ELETRICIDADE</t>
  </si>
  <si>
    <t>Fornecimento de equipamento de atletismo para o Complexo Desportivo de Febres</t>
  </si>
  <si>
    <t>PT;7;79;1265</t>
  </si>
  <si>
    <t>FORNECIMENTO DE ATUALIZAÃ‡ÃƒO DE SOFTWARE AUTODESK</t>
  </si>
  <si>
    <t>PT;3;27;501</t>
  </si>
  <si>
    <t>DESENVOLVIMENTO DE PLATAFORMA DE SOFTWARE FACTOS E NÃšMEROS .</t>
  </si>
  <si>
    <t>AquisiÃ§Ã£o de ApÃ³lice de Seguro de SaÃºde de Empresas</t>
  </si>
  <si>
    <t>AquisiÃ§Ã£o de refeiÃ§Ãµes no Ã¢mbito do festival RTP da CanÃ§Ã£o 2019</t>
  </si>
  <si>
    <t>ManutenÃ§Ã£o Aplicacional JUP II</t>
  </si>
  <si>
    <t>Junta de Freguesia de Vila Franca de Xira</t>
  </si>
  <si>
    <t>AquisiÃ§Ã£o de serviÃ§os de VarriÃ§Ã£o Urbana na Freguesia de Vila Franca de Xira, na zona 1, cantÃµes 1,2,3,4.</t>
  </si>
  <si>
    <t>AquisiÃ§Ã£o de serviÃ§os de fornecimento e montagem de mÃ¡quina de gelo no Mercado Rosa Agulhas em AlcÃ¢ntara</t>
  </si>
  <si>
    <t>AquisiÃ§Ã£o de serviÃ§os para jantares e aluguer de material Ã¡udio/vÃ­deo para a Gala do Desporto 2018</t>
  </si>
  <si>
    <t>PRESTAÃ‡ÃƒO DE SERVIÃ‡OS DE ASSESSORIA JURÃDICA, PELO PERÃODO DE 10 MESES.</t>
  </si>
  <si>
    <t>PT;16;245;2620</t>
  </si>
  <si>
    <t>PrestaÃ§Ã£o de serviÃ§os de fornecimento de alimentaÃ§Ã£o a doentes e colaboradores do Centro Hospitalar UniversitÃ¡rio de Lisboa Norte, E.P.E.</t>
  </si>
  <si>
    <t>PRESTAÃ‡ÃƒO DE SERVIÃ‡OS DE SEGUROS PARA O RAMO DE ACIDENTES PESSOAIS, PELO PERÃODO DE 24 MESES</t>
  </si>
  <si>
    <t>PrestaÃ§Ã£o de serviÃ§os no Ã¢mbito do exercÃ­cio de mandato forense, em regime de avenÃ§a</t>
  </si>
  <si>
    <t>191G000709-AquisiÃ§Ã£o de reagentes de citometria de fluxo na Ã¡rea da Hemato-oncologia- ServiÃ§o de Patologia clÃ­nica - Ano 2019</t>
  </si>
  <si>
    <t>AquisiÃ§Ã£o de serviÃ§os de manutenÃ§Ã£o e suporte de hardware para unidades de marcaÃ§Ã£o de ponto/tarefa em utilizaÃ§Ã£o pelo Metropolitano de Lisboa, E.P.E.</t>
  </si>
  <si>
    <t>FORNECIMENTO CONTINUO DE MATERIAL VEGETAL</t>
  </si>
  <si>
    <t>Consulta PrÃ©via para Fornecimento Continuo de materiais para os ServiÃ§os de ArmazÃ©m do MunicÃ­pio de Nordeste</t>
  </si>
  <si>
    <t>Apoio Ã  implementaÃ§Ã£o dum sistema de proteÃ§Ã£o de dados no LNEC Â¿ DiagnÃ³stico e Plano de AÃ§Ãµes de Melhoria.</t>
  </si>
  <si>
    <t>Empreitada de ampliaÃ§Ã£o da rede de abastecimento de Ã¡gua e rede de Ã¡guas residuais domÃ©sticas - Caminho das Arrobeiras</t>
  </si>
  <si>
    <t>PT;9;111;1550</t>
  </si>
  <si>
    <t>AquisiÃ§Ã£o de ServiÃ§os Geridos para OperaÃ§Ã£o, MonitorizaÃ§Ã£o e GestÃ£o de infraestrutura de rede corporativa e respetivas plataformas tecnolÃ³gicas</t>
  </si>
  <si>
    <t>PE_19011_ADS - AQUISIÃ‡ÃƒO DE SERVIÃ‡OS DE AVALIAÃ‡ÃƒO DO PATRIMÃ“NIO DA PARQUE ESCOLAR E.P.E Â¿ LOTE LN</t>
  </si>
  <si>
    <t>Consultoria para apoio na implementaÃ§Ã£o da norma ISO27001</t>
  </si>
  <si>
    <t>AquisiÃ§Ã£o de impressos em bobine , repartido em 8 lotes: lote 1 - 1VIA - Papel Branco A4 8/12 (cx.1500); lote 2 - CHCREG - Cheque Reembolso c/registo Tesouro; lote 3 - CHSREG - Cheque Reembolso s/ registo Tesouro; CHSREG ; lote 4 - NTSREG - Nota de cobranÃ§a s/registo; lote 5 - NTCREG - Nota de cobranÃ§a; lote 6 - GRSREG - Geral s/registo; lote 7 - GRCREG -Geral c/registo ; lote 8 - STD - Papel Liso para laser</t>
  </si>
  <si>
    <t>AQUISIÃ‡ÃƒO DE SERVIÃ‡OS DE ALUGUER DE AUTOCARROS COM CONDUTOR, KM ZERO</t>
  </si>
  <si>
    <t>PrestaÃ§Ã£o de serviÃ§os de trabalho temporÃ¡rio em regime de contrato de trabalho a termo incerto de pessoal na Ã¡rea dos Impactes ambientais e patrimoniais.</t>
  </si>
  <si>
    <t>CelebraÃ§Ã£o de Contrato de Empreitada de ReposiÃ§Ã£o de Revestimentos de Fachada no Teatro Aberto</t>
  </si>
  <si>
    <t>Fornecimento e instalaÃ§Ã£o de sistema semafÃ³rico no Km19+800 da EN234 em OurentÃ£</t>
  </si>
  <si>
    <t>PT;7;79;1267</t>
  </si>
  <si>
    <t>Empreitada de substituiÃ§Ã£o do ascensor n.Âº 3 da EstaÃ§Ã£o Rato, da Linha Amarela do Metropolitano de Lisboa E.P.E. - Proc. N.Âº 083/2018-DLO/ML</t>
  </si>
  <si>
    <t>ConstruÃ§Ã£o do Adutor Principal de Viana do Alentejo e respetivo Bloco de Rega, segundo as caracterÃ­sticas e de acordo com as condiÃ§Ãµes</t>
  </si>
  <si>
    <t>PT;8;108;1542</t>
  </si>
  <si>
    <t>AquisiÃ§Ã£o de serviÃ§o de manutenÃ§Ã£o de mediÃ§Ã£o e protecÃ§Ã£o radiologia para o ano de 2019</t>
  </si>
  <si>
    <t>Fornecimento contÃ­nuo de tintas para marcaÃ§Ã£o de estradas, tinta plÃ¡stica de vÃ¡rias cores, tinta e primÃ¡rio para interiores e exteriores, bondex, esmaltes, diluentes, vernizes, sub capa, tapa poros e primÃ¡rios para hammerites.</t>
  </si>
  <si>
    <t>PT;16;244;2616</t>
  </si>
  <si>
    <t>AquisiÃ§Ã£o das DCI representada pela BauschLomb SA</t>
  </si>
  <si>
    <t>AquisiÃ§Ã£o de CombustÃ­veis RodoviÃ¡rios, GÃ¡s Propano a Granel e Lubrificantes (Lote 1 e Lote 4)</t>
  </si>
  <si>
    <t>IntervenÃ§Ãµes ao nÃ­vel da arquitetura, estabilidade, redes de Ã¡guas, esgotos, instalaÃ§Ãµes elÃ©tricas, telecomunicaÃ§Ãµes, seguranÃ§a e ventilaÃ§Ã£o.</t>
  </si>
  <si>
    <t>PT;16;241;2603</t>
  </si>
  <si>
    <t>ContrataÃ§Ã£o de ServiÃ§os de VigilÃ¢ncia para a Antiga Escola da Armada, PÃ¡tio e Oficinas Municipais</t>
  </si>
  <si>
    <t>CONTRATO DE MANUTENÃ‡ÃƒO PARA 16 PARQUES INFANTIS</t>
  </si>
  <si>
    <t>AquisiÃ§Ã£o de produtos quÃ­micos para o Centro Desportivo Nacional do Jamor, para o ano de 2019</t>
  </si>
  <si>
    <t>PT;12;169;2055</t>
  </si>
  <si>
    <t>AquisiÃ§Ã£o de serviÃ§os de desinfestaÃ§Ã£o no concelho de Albufeira</t>
  </si>
  <si>
    <t>PrestaÃ§Ã£o de serviÃ§os de alojamento de aplicaÃ§Ãµes INOVAR</t>
  </si>
  <si>
    <t>AquisiÃ§Ã£o de material desportivo. Este material Ã© fundamental para o pleno desenvolvimento da atividade desenvolvida pela CÃ¢mara Municipal do Seixal e que recorre a fundos comunitÃ¡rios PEM Â¿ BalcÃ£o 2020</t>
  </si>
  <si>
    <t>ContrataÃ§Ã£o da prestaÃ§Ã£o de serviÃ§os de transportes para o conservatÃ³rio da MÃºsica de LoulÃ©- Francisco Rosado</t>
  </si>
  <si>
    <t>NÃ£o aplicÃ¡vel</t>
  </si>
  <si>
    <t>MunicÃ­pio de MortÃ¡gua</t>
  </si>
  <si>
    <t>AquisiÃ§Ã£o de massas asfÃ¡lticas a quente para o ano de 2019</t>
  </si>
  <si>
    <t>PT;19;281;159</t>
  </si>
  <si>
    <t>LocaÃ§Ã£o de stands e serviÃ§os de apoio logÃ­stico para a participaÃ§Ã£o em Feiras de Turismo de Bruxelas e Herning</t>
  </si>
  <si>
    <t>AquisiÃ§Ã£o de serviÃ§os de vigilÃ¢ncia e seguranÃ§a humana, em vÃ¡rios locais, equipamentos e eventos do municÃ­pio de Albufeira</t>
  </si>
  <si>
    <t>PrestaÃ§Ã£o de ServiÃ§os de ElaboraÃ§Ã£o dos Regulamentos Municipais de UrbanizaÃ§Ã£o e EdificaÃ§Ã£o, da OcupaÃ§Ã£o do EspaÃ§o PÃºblico, da Publicidade e das Taxas</t>
  </si>
  <si>
    <t>Freguesia de Tocha</t>
  </si>
  <si>
    <t>191G000589 - AquisiÃ§Ã£o da DCI nusinersen 12mg/5ml inj - Ano 2019</t>
  </si>
  <si>
    <t>Concurso pÃºblico Urgente para a aquisiÃ§Ã£o de Produtos FarmacÃªuticos - Outros, para a Unidade de SaÃºde da Ilha de S. Miguel</t>
  </si>
  <si>
    <t>AquisiÃ§Ã£o de tela impermeabilizante para selagem temporÃ¡ria da zona em exploraÃ§Ã£o do Aterro da Ilha de SÃ£o Miguel</t>
  </si>
  <si>
    <t>AquisiÃ§Ã£o e instalaÃ§Ã£o de ativos de rede para equipar o novo espaÃ§o para os centros de formaÃ§Ã£o do Qualifica e Jorge Sena, da FundaÃ§Ã£o INATEL, no Porto</t>
  </si>
  <si>
    <t>CONTRATAÃ‡ÃƒO DO FORNECIMENTO E MONTAGEM DE PORTÃƒO PARA HANGAR DE HELIPORTO.</t>
  </si>
  <si>
    <t>Obra para reparaÃ§Ã£o de paredes, tetos e pintura de duas salas no Hospital Dia ImunodeficiÃªncia no edifÃ­cio R. D. AmÃ©lia.</t>
  </si>
  <si>
    <t>REQUALIFICAÃ‡ÃƒO DA ZONA ENVOLVENTE Ã€ CASA DA CULTURA E RECREIO DE FRONTEIRA</t>
  </si>
  <si>
    <t>PT;13;184;2133</t>
  </si>
  <si>
    <t>AquisiÃ§Ã£o de serviÃ§os de manutenÃ§Ã£o a elevadores no EdifÃ­cio do Largo Alexandre Herculano</t>
  </si>
  <si>
    <t>AquisiÃ§Ã£o de um Sistema de GestÃ£o Inteligente de ResÃ­duos Urbanos para uma monitorizaÃ§Ã£o da recolha de resÃ­duos pelo MunicÃ­pio de Vila Franca de Xira</t>
  </si>
  <si>
    <t>AquisiÃ§Ã£o de serviÃ§os para contrataÃ§Ã£o de espetÃ¡culo com o grupo "Quinta do Bill", no Ã¢mbito das Festas em Honra de Nossa Senhora dos MÃ¡rtires 2019</t>
  </si>
  <si>
    <t>AquisiÃ§Ã£o de serviÃ§os de manutenÃ§Ã£o a elevadores na piscina Municipal do Lavradio e no AMAC</t>
  </si>
  <si>
    <t>AquisiÃ§Ã£o de serviÃ§os de higiene em casas de banho na Biblioteca Municipal e no AMAC</t>
  </si>
  <si>
    <t>AquisiÃ§Ã£o de serviÃ§os de produÃ§Ã£o artÃ­stica e tÃ©cnica do concerto musical do artista TOY</t>
  </si>
  <si>
    <t>PT;16;243;2614</t>
  </si>
  <si>
    <t>AquisiÃ§Ã£o de serviÃ§os para realizaÃ§Ã£o de trabalhos de levantamento tridimensional Â¿ Quinta dos Lilases</t>
  </si>
  <si>
    <t>AquisiÃ§Ã£o dos serviÃ§os de transporte de passageiros, no Ã¢mbito da OperaÃ§Ã£o Prodintour 2019</t>
  </si>
  <si>
    <t>Aluguer de Outdoor - Anos 2019 e 2020</t>
  </si>
  <si>
    <t>PT;12;173;2089</t>
  </si>
  <si>
    <t>EspaÃ§os Exteriores de Loteamento Urbano - AlcainÃ§a.</t>
  </si>
  <si>
    <t>PT;12;168;2051</t>
  </si>
  <si>
    <t>AJUSTE DIRETO PARA AQUISIÃ‡ÃƒO DE SERVIÃ‡OS PARA ELABORAÃ‡ÃƒO DE PROJETOS DE ESPECIALIDADES PARA REMODELAÃ‡ÃƒO DE CINQUENTA E SETE APARTAMENTOS, TIPOLOGIA B, NA UNIDADE HOTELEIRA DA FUNDAÃ‡ÃƒO INATEL</t>
  </si>
  <si>
    <t>Lote 1 - 10 PinÃ§a medidor terra injeÃ§Ã£o sinal Lote 2 - 8 Medidor terra queda de tensÃ£o 3 pontos Lote 3 - 3 Kit GEO Fluke 1625-2</t>
  </si>
  <si>
    <t>PT;21;321;10</t>
  </si>
  <si>
    <t>NORDESTE ATIVO E.M., S.A.</t>
  </si>
  <si>
    <t>PrestaÃ§Ã£o de serviÃ§os de limpeza de fossas atravÃ©s de veÃ­culo com auto tanque/cisterna</t>
  </si>
  <si>
    <t>ExecuÃ§Ã£o de empreitada de obra pÃºblica Â¿ reabilitaÃ§Ã£o da cobertura do passadiÃ§o e jardim de inverno, Quinta dos Lilases</t>
  </si>
  <si>
    <t>17000419 - Seguro de Acidentes Trabalho</t>
  </si>
  <si>
    <t>AquisiÃ§Ã£o de consumÃ­veis informÃ¡ticos</t>
  </si>
  <si>
    <t>AquisiÃ§Ã£o de mobiliÃ¡rio para a casa mortuÃ¡ria da freguesia de Granja</t>
  </si>
  <si>
    <t>PT;8;103;1524</t>
  </si>
  <si>
    <t>fornecimento de uma soluÃ§Ã£o de faturaÃ§Ã£o eletrÃ³nica</t>
  </si>
  <si>
    <t>AquisiÃ§Ã£o de serviÃ§os de manutenÃ§Ã£o e conservaÃ§Ã£o de espaÃ§os verdes</t>
  </si>
  <si>
    <t>PRESTAÃ‡ÃƒO DE SERVIÃ‡OS DE CONCEÃ‡ÃƒO GRÃFICA DO PROGRAMA DE COMUNICAÃ‡ÃƒO 2019 DO FÃ“RUM MUNICIPAL LUISA TODI</t>
  </si>
  <si>
    <t>AquisiÃ§Ã£o de serviÃ§os na Ã¡rea de direito do urbanismo - EmissÃ£o de parecer jurÃ­dico</t>
  </si>
  <si>
    <t>PrestaÃ§Ã£o de serviÃ§os de limpeza urbana nos termos especificados na Parte II do Caderno de Encargos</t>
  </si>
  <si>
    <t>MUNICÃPIO DE LAGOA</t>
  </si>
  <si>
    <t>CONCURSO PÃšBLICO PARA A CELEBRAÃ‡ÃƒO DE ACORDO QUADRO PARA A AQUISIÃ‡ÃƒO DE SERVIÃ‡OS DE ALOJAMENTO NO Ã‚MBITO DA ORGANIZAÃ‡ÃƒO DE EVENTOS QUE DECORRAM NO CONCELHO DE LOULÃ‰</t>
  </si>
  <si>
    <t>Ajuste Direto para AquisiÃ§Ã£o de Material para a Oficina MecÃ¢nica do MunicÃ­pio de Nordeste</t>
  </si>
  <si>
    <t>AquisiÃ§Ã£o de serviÃ§os para manutenÃ§Ã£o e reparaÃ§Ã£o de Fontes de AlimentaÃ§Ã£o Ininterrupta (UPSÂ´s)</t>
  </si>
  <si>
    <t>AquisiÃ§Ã£o de serviÃ§os de locaÃ§Ã£o de wcÂ´s e camarins</t>
  </si>
  <si>
    <t>Tendo em conta, por um lado, que a Link Consulting, SA, foi quem concebeu a "SoluÃ§Ã£o de GestÃ£o de ConteÃºdos" e Ã© a Ãºnica detentora de conhecimento relevante para a realizaÃ§Ã£o das atividades... e que, por outro lado, a substituiÃ§Ã£o daquela soluÃ§Ã£o por outra, de outro fornecedor, acarretaria custos desproporcionados (cfr. informaÃ§Ã£o da DI), entendo que, pelo menos por ora, nÃ£o hÃ¡ alternativa Ã  contrataÃ§Ã£o daquela sociedade, podendo para o efeito recorrer-se ao ajuste direto por critÃ©rios materiais, se necessÃ¡rio, ao abrigo do disposto nos artigos 24Âº, 1, e) ii) e 26Âº-1, ambos do CCP.</t>
  </si>
  <si>
    <t>AquisiÃ§Ã£o de serviÃ§os de manutenÃ§Ã£o e assistÃªncia tÃ©cnica ao Software - SIGMA -</t>
  </si>
  <si>
    <t>PT;8;103;1526</t>
  </si>
  <si>
    <t>MunicÃ­pio de Terras de Bouro</t>
  </si>
  <si>
    <t>BeneficiaÃ§Ã£o do Caminho florestal entre Leonte e a Portela do Homem</t>
  </si>
  <si>
    <t>PT;4;47;801</t>
  </si>
  <si>
    <t>Fornecimento de gases medicinais</t>
  </si>
  <si>
    <t>Fornecimento de alimento para cÃ£es</t>
  </si>
  <si>
    <t>AquisiÃ§Ã£o de material elÃ©trico convencional para conservaÃ§Ã£o das vÃ¡rias instalaÃ§Ãµes/equipamentos dos SMAS</t>
  </si>
  <si>
    <t>CelebraÃ§Ã£o de um acordo-quadro para a seleÃ§Ã£o de prestadores de serviÃ§os de vigilÃ¢ncia e seguranÃ§a</t>
  </si>
  <si>
    <t>AquisiÃ§Ã£o de ServiÃ§os para Desenvolvimento de AÃ§Ãµes de Marketing Institucional, ProduÃ§Ã£o e DivulgaÃ§Ã£o de Spots PublicitÃ¡rios atravÃ©s de Meios RadiofÃ³nicos</t>
  </si>
  <si>
    <t>Os trabalhos a levar a efeito consistem na substituiÃ§Ã£o da estrutura da esplanada e respetiva cobertura, execuÃ§Ã£o de espaÃ§o destinado a cozinha, substituiÃ§Ã£o do pavimento e revestimento das paredes, substituiÃ§Ã£o de vÃ£os, remodelaÃ§Ã£o da instalaÃ§Ã£o elÃ©trica, telecomunicaÃ§Ãµes e fornecimento de equipamentos hoteleiros na cozinha e Snack-Bar.</t>
  </si>
  <si>
    <t>Procedimento Especial de QualificaÃ§Ã£o para DesignaÃ§Ã£o da Entidade Coordenadora Nacional do processo de AtribuiÃ§Ã£o de Faixas HorÃ¡rias nos aeroportos Coordenados</t>
  </si>
  <si>
    <t>Junta de Freguesia da Ajuda</t>
  </si>
  <si>
    <t>PrestaÃ§Ã£o de serviÃ§os de manutenÃ§Ã£o e conservaÃ§Ã£o das Ã¡reas verdes da Freguesia da Ajuda, pelo prazo de trÃªs anos.</t>
  </si>
  <si>
    <t>PT;12;165;2000</t>
  </si>
  <si>
    <t>CONCURSO LIMITADO POR PRÃ‰VIA QUALIFICAÃ‡ÃƒO N.Âº 3/CLPQ/AT/2019 PARA A AQUISIÃ‡ÃƒO DE SERVIÃ‡OS DE ADMINISTRAÃ‡ÃƒO DA PLATAFORMA ANTIVIRUS KASPERSKY</t>
  </si>
  <si>
    <t>FORNECIMENTO DE VEÃCULOS AUTOMÃ“VEIS</t>
  </si>
  <si>
    <t>AQUISIÃ‡ÃƒO DE SERVIÃ‡OS DE PRINTING E FINISHING PARA O CENTRO DE PROCESSAMENTO DE DADOS DA AUTORIDADE TRIBUTÃRIA E ADUANEIRA (AT)</t>
  </si>
  <si>
    <t>Fornecimento em ContÃ­nuo de Hipoclorito de SÃ³dio para DesinfeÃ§Ã£o de Ãgua de Consumo Humano DistribuÃ­da pelos SMAS de Vila Franca de Xira</t>
  </si>
  <si>
    <t>AquisiÃ§Ã£o de Medicamentos Estimulantes Eritropoese</t>
  </si>
  <si>
    <t>Concelho de Ponta Delgada</t>
  </si>
  <si>
    <t>Municipio de Alandroal</t>
  </si>
  <si>
    <t>PrestaÃ§Ã£o de serviÃ§os de trabalho temporÃ¡rio a termo certo de pessoal assistente operacional</t>
  </si>
  <si>
    <t>AquisiÃ§Ã£o de 250 unidades de SOMATROPINA [4 MG; F/AMP]</t>
  </si>
  <si>
    <t>AquisiÃ§Ã£o de quadros interativos para as escolas do concelho</t>
  </si>
  <si>
    <t>PT;12;161;202</t>
  </si>
  <si>
    <t>ReparaÃ§Ã£o e conservaÃ§Ã£o de mobiliÃ¡rio e equipamento urbano em madeira</t>
  </si>
  <si>
    <t>AquisiÃ§Ã£o de serviÃ§os de Antropologia e de Arqueologia - Fase II</t>
  </si>
  <si>
    <t>PT;11;150;1905</t>
  </si>
  <si>
    <t>192G001041 - AQUISIÃ‡ÃƒO DE STENTS CORONÃRIOS COM REVESTIMENTO FARMACOLÃ“GICO, REPRESENTADOS PELA EMPRESA TERUMO EUROPE ESPANHA SL, DURANTE O 1.Âº TRIMESTRE DE 2019.</t>
  </si>
  <si>
    <t>AQUISIÃ‡ÃƒO DE GASÃ“LEO A GRANEL</t>
  </si>
  <si>
    <t>AquisiÃ§Ã£o de Tout-Venant, Enroncamento, Brita n.Âº 1 e Brita n.Âº 2</t>
  </si>
  <si>
    <t>PRESTAÃ‡ÃƒO DE SERVIÃ‡OS DE VIGILÃ‚NCIA E SEGURANÃ‡A NO PARQUE SANTIAGO, PELO PERÃODO DE 13 SEMANAS</t>
  </si>
  <si>
    <t>Da empreitada constam os trabalhos: - DemoliÃ§Ã£o da parede e muro; - ColocaÃ§Ã£o de vedaÃ§Ã£o na zona onde se encontravam os elementos; - Transporte dos resÃ­duos resultantes da demoliÃ§Ã£o.</t>
  </si>
  <si>
    <t>AquisiÃ§Ã£o de serviÃ§os de mautenÃ§Ã£o de Cardiobase para o ano de 2019</t>
  </si>
  <si>
    <t>AquisiÃ§Ã£o de serviÃ§os de manutenÃ§Ã£o de plataforma eletrÃ³nica de contrataÃ§Ã£o pÃºblica, para o ano de 2019</t>
  </si>
  <si>
    <t>CONTENÃ‡ÃƒO DE TERRAS DO MORRO JUNTO Ã€ RUA DO FORNO E AVENIDA EMÃDIO NAVARRO, NO LUSO</t>
  </si>
  <si>
    <t>PT;2;13;428</t>
  </si>
  <si>
    <t>PrestaÃ§Ã£o de serviÃ§os para organizaÃ§Ã£o de cinco concertos no Centro Cultural de Viana do Castelo"</t>
  </si>
  <si>
    <t>Fornecimento de Material de Gasimetria (em regime de contra consumo) ao Hospital de Santo EspÃ­rito da Ilha Terceira, EPER</t>
  </si>
  <si>
    <t>Fornecimento e Montagem de PainÃ©is Interpretativos (MUPIES)</t>
  </si>
  <si>
    <t>Fornecimento ContÃ­nuo de diversos congelados para os refeiÂ´tÃ³rios escolares de Castro Marim e Altura</t>
  </si>
  <si>
    <t>AquisiÃ§Ã£o de 12 unidades de ETANERCEPT [50 MG/1 ML; SOL. INJ.; SERINGA] para DOENTES EM TRATAMENTO</t>
  </si>
  <si>
    <t>AquisiÃ§Ã£o de 75 unidades de INFLIXIMAB</t>
  </si>
  <si>
    <t>GestÃ£o e FiscalizaÃ§Ã£o da Empreitada de ConstruÃ§Ã£o do Circuito HidrÃ¡ulico de Viana do Alentejo, incluindo a coordenaÃ§Ã£o em matÃ©ria de seguranÃ§a e saÃºde e o acompanhamento ambiental</t>
  </si>
  <si>
    <t>LocaÃ§Ã£o de contentores para o EstÃ¡dio JosÃ© Martins Vieira e Pista Municipal de Atletismo</t>
  </si>
  <si>
    <t>Concurso PÃºblico com publicaÃ§Ã£o de AnÃºncio no Jornal Oficial da UniÃ£o Europeia para fornecimento de gÃ¡s natural liquefeito para os ServiÃ§os Municipalizados dos Transportes Colectivos do Barreiro</t>
  </si>
  <si>
    <t>SubstituiÃ§Ã£o da iluminaÃ§Ã£o das fachadas da Biblioteca Municipal de PortimÃ£o</t>
  </si>
  <si>
    <t>AquisiÃ§Ã£o do fornecimento de pavimento para diversos serviÃ§os do HDESEPER</t>
  </si>
  <si>
    <t>AquisiÃ§Ã£o de serviÃ§os para produÃ§Ã£o documental e cobranÃ§as, para os anos de 2019, 2020 e 2021</t>
  </si>
  <si>
    <t>Ajuste Direto para realizaÃ§Ã£o de espetÃ¡culo com o Fadista Carlos do Carmo na Final da 20Âª EdiÃ§Ã£o do Concurso de Fado</t>
  </si>
  <si>
    <t>PT;9;125;1608</t>
  </si>
  <si>
    <t>AquisiÃ§Ã£o de aparelhos de iluminaÃ§Ã£o</t>
  </si>
  <si>
    <t>PT;9;121;274</t>
  </si>
  <si>
    <t>Consulta PrÃ©via para contrataÃ§Ã£o da banda Xutos e PontapÃ©s e logÃ­stica para a realizaÃ§Ã£o do espetÃ¡culo musical</t>
  </si>
  <si>
    <t>PT;9;125;1610</t>
  </si>
  <si>
    <t>Melhoramento do Parque do Terminal TMS 2 no Porto de Setubal</t>
  </si>
  <si>
    <t>Licenciamento e manutenÃ§Ã£o das aplicaÃ§Ãµes ERP- GestÃ£o de Recursos Humanos Ano 2019.</t>
  </si>
  <si>
    <t>Freguesia de Alferce</t>
  </si>
  <si>
    <t>TRATAMENTO ACÃšSTICO DO EDIFÃCIO LUDANCE</t>
  </si>
  <si>
    <t>PrestaÃ§Ã£o de ServiÃ§os para a manutenÃ§Ã£o sistemÃ¡tica da qualidade da Ã¡gua das piscinas municipais</t>
  </si>
  <si>
    <t>Fornecimento e montagem de cadeiras de bancada no estÃ¡dio municipal de Albufeira</t>
  </si>
  <si>
    <t>RequalificaÃ§Ã£o da Escola EB1/JI Santos Mattos</t>
  </si>
  <si>
    <t>PT;12;174;2094</t>
  </si>
  <si>
    <t>SERVIÃ‡OS DE TRANSPORTE E MUDANÃ‡AS</t>
  </si>
  <si>
    <t>PrestaÃ§Ã£o de serviÃ§os de Corte, Abate e RemoÃ§Ã£o de Ãrvores - Casas Novas - RomeirÃ£o.</t>
  </si>
  <si>
    <t>Fornecimento de Massas AsfÃ¡lticas para as estradas do concelho de Sesimbra 2019</t>
  </si>
  <si>
    <t>ReparaÃ§Ã£o de talude na Rua da Linha - Vila Fria</t>
  </si>
  <si>
    <t>PT;17;256;2818</t>
  </si>
  <si>
    <t>AQ 02/2019 Â¿ Acordo Quadro para PrestaÃ§Ã£o de ServiÃ§os de VigilÃ¢ncia e SeguranÃ§a</t>
  </si>
  <si>
    <t>Fornecimento e Montagem de Estruturas em PRFV nas ETAR do Portinho da Costa e ValdeÃ£o</t>
  </si>
  <si>
    <t>RequalificaÃ§Ã£o da Rua CustÃ³dio Freire - Proc. n.Âº 11/2019</t>
  </si>
  <si>
    <t>PT;11;157;1945</t>
  </si>
  <si>
    <t>BeneficiaÃ§Ã£o total de dois motores elÃ©tricos, na especialidade mecÃ¢nica e elÃ©trica, com ensaio final que ateste as boas condiÃ§Ãµes da mÃ¡quina e respetivos componentes.</t>
  </si>
  <si>
    <t>PT;3;36;551</t>
  </si>
  <si>
    <t>ElaboraÃ§Ã£o de projeto de execuÃ§Ã£o e processo de concurso para reabilitaÃ§Ã£o do reservatÃ³rio de Ã¡gua do Azinhal</t>
  </si>
  <si>
    <t>PT;9;114;1560</t>
  </si>
  <si>
    <t>AquisiÃ§Ã£o de upgrade da appliance Oracle BigData</t>
  </si>
  <si>
    <t>Trabalhos de conservaÃ§Ã£o e manutenÃ§Ã£o em diversos edifÃ­cios municipais, a nÃ­vel de carpintarias e serralharias, conforme definidos quanto Ã  sua espÃ©cie, no mapa de quantidades dos trabalhos a realizar.</t>
  </si>
  <si>
    <t>PROCEDIMENTO 1/2019 AO ABRIGO DO ACORDO-QUADRO NÂº 1/GEBALIS/2018 - BAIRRO ALTA DE LISBOA - REABILITAÃ‡ÃƒO DE 10 FOGOS MUNICIPAIS PER 4 / PER 5 - PROGRAMA ARRENDAMENTO - CONTRATO PROGRAMA 349/CM/2018, ACÃ‡ÃƒO NÂº 11, SUBACÃ‡ÃƒO NÂº 11.26.1</t>
  </si>
  <si>
    <t>IntervenÃ§Ãµes urgentes de regularizaÃ§Ã£o fluvial nas Ã¡reas afetadas pelos incÃªndios florestais ocorridos entre agosto e outubro de 2017</t>
  </si>
  <si>
    <t>empreitada de obra pÃºblica para construÃ§Ã£o de uma zona de estacionamento na CalÃ§ada dos Barbadinhos Â¿ SÃ£o Vicente</t>
  </si>
  <si>
    <t>2019/300.10.005/76 - AquisiÃ§Ã£o dos seguinte lotes de acessÃ³rios de manutenÃ§Ã£o para contentores de RSU, tipo "MGB 800" existentes no concelho de Angra do HeroÃ­smo: - Lote 1 - 500 tampas normais; - Lote 2 - 200 rodÃ­zios com travÃ£o; - Lote 3 - 200 rodÃ­zios sem travÃ£o; - Lote 4 - 300 asas com sistema OSCNHER.</t>
  </si>
  <si>
    <t>PrestaÃ§Ã£o de serviÃ§o de higiene e limpeza urbana</t>
  </si>
  <si>
    <t>Materiais para redes de Ã¡gua e saneamento</t>
  </si>
  <si>
    <t>AquisiÃ§Ã£o de serviÃ§os para recolha e transporte de resÃ­duos urbanos, volumosos e verdes, recolha de RCD, limpeza urbana de grandes eventos, fornecimento e lavagem de contentores e desobstruÃ§Ã£o de coletores pluviais no concelho de Azambuja</t>
  </si>
  <si>
    <t>AquisiÃ§Ã£o de combustÃ­veis RodoviÃ¡rios - GasÃ³leo a Granel</t>
  </si>
  <si>
    <t>A empreitada tem por objeto a execuÃ§Ã£o da sinalizaÃ§Ã£o vertical e a conservaÃ§Ã£o de marcas rodoviÃ¡rias de longa duraÃ§Ã£o, com material termoplÃ¡stico branco retrorrefletor de aplicaÃ§Ã£o a quente, nos arruamentos/estradas municipais abrangendo as Ã¡reas de concelho de Almada, na UniÃ£o de Freguesias da Charneca de Caparica e Sobreda, atÃ© atingir o montante adjudicado.</t>
  </si>
  <si>
    <t>AtualizaÃ§Ã£o do Sistema Central da BilhÃ©tica do Metropolitano de Lisboa E.P.E</t>
  </si>
  <si>
    <t>AquisiÃ§Ã£o de 2 unidades de CABAZITAXEL 60 MG/1.5 ML; SOL INJ; FRS</t>
  </si>
  <si>
    <t>ReparaÃ§Ã£o do sistema de bombagem do Museu Municipal de PortimÃ£o</t>
  </si>
  <si>
    <t>AquisiÃ§Ã£o de serviÃ§os com vista Ã  divulgaÃ§Ã£o de campanha de sensibilizaÃ§Ã£o relativa a boas prÃ¡ticas na utilizaÃ§Ã£o do espaÃ§o pÃºblico</t>
  </si>
  <si>
    <t>ReabilitaÃ§Ã£o do EdifÃ­cio 3 do PresÃ­dio da Trafaria de modo a tornÃ¡-lo perfeitamente utilizÃ¡vel e inclui a execuÃ§Ã£o de estrutura para o elevador e na reparaÃ§Ã£o da estrutura de betÃ£o armado existente. A estrutura serÃ¡ constituÃ­da por perfis laminados a quente revestida por vidro laminado e temperado e placas de viroc. Esta estrutura suportarÃ¡ uma laje em betÃ£o armado onde estarÃ£o integrados os ganchos de suporte da cabine e motor do elevador. As fundaÃ§Ãµes desta estrutura serÃ£o diretas. A reparaÃ§Ã£o da estrutura de betÃ£o armado do edifÃ­cio serÃ¡ reparada atravÃ©s da remoÃ§Ã£o do betÃ£o destacado, passivaÃ§Ã£o das armaduras e reconstruÃ§Ã£o das secÃ§Ãµes com argamassa estrutural prÃ³pria. PrevÃª-se a reabilitaÃ§Ã£o e correÃ§Ã£o tÃ©rmica da cobertura existente, execuÃ§Ã£o de rebocos e pintura das paredes interiores e exteriores, execuÃ§Ã£o de pavimentos e caixilharia, execuÃ§Ã£o de redes de Ã¡guas e esgotos que inclui a adaptaÃ§Ã£o para deficientes das IS do piso tÃ©rreo, execuÃ§Ã£o de instalaÃ§Ãµes elÃ©ctricas e telefÃ³nicas, fornecimento e montagem de um elevador elÃ©trico e a execuÃ§Ã£o de arranjos exteriores.</t>
  </si>
  <si>
    <t>PT;16;236;2580</t>
  </si>
  <si>
    <t>ElaboraÃ§Ã£o de projetos para ordenamento e mobilidade na cidade de Lisboa - Avenida Almirante Gago Coutinho</t>
  </si>
  <si>
    <t>PT;12;165;2011</t>
  </si>
  <si>
    <t>CONSTRUÃ‡ÃƒO DA PRAÃ‡A DO EMIGRANTE</t>
  </si>
  <si>
    <t>Freguesia ConceiÃ§Ã£o, Ribeira Grande</t>
  </si>
  <si>
    <t>Fornecimento de gasÃ³leo</t>
  </si>
  <si>
    <t>ExecuÃ§Ã£o de infraestruturas de eletricidade, telecomunicaÃ§Ãµes, Ã¡guas e saneamento no Castelo de Sesimbra.</t>
  </si>
  <si>
    <t>ELABORAÃ‡ÃƒO DO PROJETO DE ARQUITETURA PARA O BAIRRO DO FORTE DA BELA VISTA, EM SETÃšBAL</t>
  </si>
  <si>
    <t>CiÃªncia Viva - AgÃªncia Nacional para a Cultura CientÃ­fica e TecnolÃ³gica</t>
  </si>
  <si>
    <t>Concurso pÃºblico para a concessÃ£o do direito de exploraÃ§Ã£o da Cafetaria do PavilhÃ£o do Conhecimento - Centro CiÃªncia Viva.</t>
  </si>
  <si>
    <t>Empreitada de RemodelaÃ§Ã£o do Apartamento Lote 68 do Bairro do Peixe Assado</t>
  </si>
  <si>
    <t>Livramento, Ponta Delgada</t>
  </si>
  <si>
    <t>Fornecimento contÃ­nuo de produtos quÃ­micos para as piscinas municipais (Amora e Corroios)</t>
  </si>
  <si>
    <t>RequalificaÃ§Ã£o do espaÃ§o pÃºblico envolvente ao Bairro Social em Darque (IHRU)</t>
  </si>
  <si>
    <t>agregados</t>
  </si>
  <si>
    <t>AQUISIÃ‡ÃƒO DE SERVIÃ‡OS DE DIRECÃ‡ÃƒO ARTISTICA, PRODUÃ‡ÃƒO, PROGRAMAÃ‡ÃƒO, E ACOMPANHAMENTO DE EVENTOS DE ANIMAÃ‡ÃƒO TURISTICO - CULTURAL</t>
  </si>
  <si>
    <t>Fornecimento de gÃ¡s a granel para a Piscina do MunicÃ­pio de Oliveira do Hospital</t>
  </si>
  <si>
    <t>194C000008 - AquisiÃ§Ã£o de loiÃ§a durante o ano 2019</t>
  </si>
  <si>
    <t>PrestaÃ§Ã£o de ServiÃ§os de Contact Center e OperaÃ§Ãµes de Ciclo Comercial</t>
  </si>
  <si>
    <t>AquisiÃ§Ã£o de uma APP, conteÃºdos e equipamento para o Museu de Arqueologia de Albufeira</t>
  </si>
  <si>
    <t>ConceÃ§Ã£o e desenvolvimento do plano estratÃ©gico Educativo Municipal - contrato de prestaÃ§Ã£o de serviÃ§os da Universidade CatÃ³lica (Porto)</t>
  </si>
  <si>
    <t>AtualizaÃ§Ã£o de LicenÃ§as InfraSIG e ServiÃ§os de FormaÃ§Ã£o e Consultoria TÃ©cnica</t>
  </si>
  <si>
    <t>Fornecimento de ConsumÃ­veis e AtualizaÃ§Ã£o de VersÃµes do Sistema Multifuncional Xerox 7755</t>
  </si>
  <si>
    <t>PrestaÃ§Ã£o de ServiÃ§os para limpezas gerais no patrimÃ³nio urbano da EDIA</t>
  </si>
  <si>
    <t>AquisiÃ§Ã£o de Tapete Betuminosa a Frio</t>
  </si>
  <si>
    <t>aluguer maquinas com operador</t>
  </si>
  <si>
    <t>11000219 - Reagentes para gasimetrias, coagulaÃ§Ã£o e hemoglobina A!C com colocaÃ§Ã£o de equipamentos e consumÃ­veis</t>
  </si>
  <si>
    <t>Empreitada de ReparaÃ§Ã£o do Jardim de InfÃ¢ncia de Santo Antonino</t>
  </si>
  <si>
    <t>AquisiÃ§Ã£o de serviÃ§os de assistÃªncia tÃ©cnica e manutenÃ§Ã£o de equipamentos multifunÃ§Ãµes</t>
  </si>
  <si>
    <t>O presente procedimento tem como objeto a AquisiÃ§Ã£o de Equipamentos de Ãudio Guias a instalar em viaturas turÃ­sticas que permitam a disponibilizaÃ§Ã£o de conteÃºdos Ã¡udio e serviÃ§os de ProduÃ§Ã£o de Ãudio para a Carristur, nos termos melhor definidos nas clÃ¡usulas tÃ©cnicas do presente Caderno de Encargos.</t>
  </si>
  <si>
    <t>PT;12;165;2007</t>
  </si>
  <si>
    <t>ReparaÃ§Ã£o de fissuras, limpeza por escovagem de paredes, aplicaÃ§Ã£o de desinfetante fungicida e algicida e pintura com aplicaÃ§Ã£o de primÃ¡rio e tinta plÃ¡stica acrÃ­lica, nos muros da UrbanizaÃ§Ã£o Cova dos Vidros junto Ã  av.Âª 1Âº de Maio</t>
  </si>
  <si>
    <t>Fornecimento de equipamento, instalaÃ§Ã£o e configuraÃ§Ã£o de Wireless para Parque Desportivo Municipal.</t>
  </si>
  <si>
    <t>PRESTAÃ‡ÃƒO DE SERVIÃ‡OS PARA PRODUÃ‡ÃƒO DE "OFFICIAL MERCHANDISING SETÃšBAL + STB"</t>
  </si>
  <si>
    <t>Diversos Arranjos UrbanÃ­sticos | Rua 18 de MarÃ§o de 1500</t>
  </si>
  <si>
    <t>02/CP/ECO/2019 - AquisiÃ§Ã£o de serviÃ§os de transporte e tratamento de resÃ­duos urbanos (RU)</t>
  </si>
  <si>
    <t>ElaboraÃ§Ã£o de projetos para o ordenamento do estacionamento no Eixo Benfica/Sete Rios, em Lisboa</t>
  </si>
  <si>
    <t>PT;12;165;2003</t>
  </si>
  <si>
    <t>ImplementaÃ§Ã£o e dinamizaÃ§Ã£o de um espaÃ§o municipal de inovaÃ§Ã£o "sala do futuro", no Ã¢mbito do plano integrado e inovador de combate ao insucesso escolar da LezÃ­ria do Tejo (PIICIE LT)</t>
  </si>
  <si>
    <t>Empreitada de requalificaÃ§Ã£o da EM 526 desde a rotunda da Balaia atÃ© ao limite do concelho de LoulÃ©</t>
  </si>
  <si>
    <t>EspetÃ¡culos de Pirotecnia para as Festas em Honra de N.Âª S.Âª de Guadalupe e ComemoraÃ§Ãµes do 25 de abril - 2019, 2020, 2021</t>
  </si>
  <si>
    <t>CoordenaÃ§Ã£o editorial e criaÃ§Ã£o de conteÃºdos para publicaÃ§Ã£o e organizaÃ§Ã£o de evento final de apresentaÃ§Ã£o do DESENCAMINHARTE'18.</t>
  </si>
  <si>
    <t>ElaboraÃ§Ã£o de projeto de execuÃ§Ã£o para a requalificaÃ§Ã£o do Parque de Estacionamento da UrbanizaÃ§Ã£o Bela Praia - Altura</t>
  </si>
  <si>
    <t>PT;9;114;1563</t>
  </si>
  <si>
    <t>ConservaÃ§Ã£o e BeneficiaÃ§Ã£o de Mercados e Feiras: ReparaÃ§Ã£o dos estragos causados pelo Leslie na cobertura do pavilhÃ£o do Mercado Municipal</t>
  </si>
  <si>
    <t>PT;7;79;1271</t>
  </si>
  <si>
    <t>A presente empreitada tem como objetivo a construÃ§Ã£o e a requalificaÃ§Ã£o de parques infantis integrados nos diversos espaÃ§os pÃºblicos do municÃ­pio da Amadora</t>
  </si>
  <si>
    <t>LocaÃ§Ã£o de equipamento para a Gala do Desporto 2019</t>
  </si>
  <si>
    <t>Cpv01/2019 Â¿ InvasÃµes Francesas na RegiÃ£o de Coimbra: ProduÃ§Ã£o e compilaÃ§Ã£o de conteÃºdos</t>
  </si>
  <si>
    <t>MÃQUINA P/EMBALAR MEDICAMENTOS SÃ“LIDOS</t>
  </si>
  <si>
    <t>AquisiÃ§Ã£o de 30 unidades de DOCETAXEL (CONC P/A SOL) [20 MG/ML; 80 MG/4 ML; FRS]</t>
  </si>
  <si>
    <t>NIPG 32823/18- Ajuste direto para a aquisiÃ§Ã£o de serviÃ§os de limpeza de zonas costeiras</t>
  </si>
  <si>
    <t>PrestaÃ§Ã£o de ServiÃ§os para estruturaÃ§Ã£o, montagem e dinamizaÃ§Ã£o de exposiÃ§Ã£o de conteÃºdos analÃ³gicos e digitais - Projeto ArrudaBase</t>
  </si>
  <si>
    <t>RequalificaÃ§Ã£o Zona Envolvente Escola da Carvalha (Arranjos Exteriores) RequalificaÃ§Ã£o dos Lavadouros Cardosas (Arranjos Exteriores)</t>
  </si>
  <si>
    <t>Fornecimento de Emtricitabina + Rilpivirina + Tenofovir</t>
  </si>
  <si>
    <t>AquisiÃ§Ã£o das DCI representadas pela empresa SATIS,Lda</t>
  </si>
  <si>
    <t>AquisiÃ§Ã£o de 80 unidades de ETANERCEPT [50 MG/1 ML; SOL. INJ.; CANETA para DOENTES EM TRATAMENTO</t>
  </si>
  <si>
    <t>AquisiÃ§Ã£o de serviÃ§os de manutenÃ§Ã£o ao equipamento de estomatologia para o ano 2019.</t>
  </si>
  <si>
    <t>AQUISIÃ‡AO DE 6 TRICICLOS COM MOTORIZAÃ‡ÃƒO ELETRICA</t>
  </si>
  <si>
    <t>Empreitada de ampliaÃ§Ã£o da rede geral de abastecimento de Ã¡gua</t>
  </si>
  <si>
    <t>AquisiÃ§Ã£o de 10 unidades de RITUXIMAB [500 MG/ 50 ML; FRS] PARA DOENTES EM TRATAMENTO</t>
  </si>
  <si>
    <t>Ajuste Direto para prestaÃ§Ã£o de serviÃ§os para publicaÃ§Ãµes no jornal O Mirante para o Ano 2019</t>
  </si>
  <si>
    <t>AML - Area Metropolitana de Lisboa</t>
  </si>
  <si>
    <t>AquisiÃ§Ã£o de combustÃ­veis rodoviÃ¡rios em postos de abastecimento pÃºblicos, designadamente gasolina e gasÃ³leo e serviÃ§os de lavagem e aspiraÃ§Ã£o de viaturas (com cartÃ£o eletrÃ³nico de abastecimento) da Ãrea Metropolitana de Lisboa.</t>
  </si>
  <si>
    <t>AquisiÃ§Ã£o de ServiÃ§os de VarriÃ§Ã£o Urbana na freguesia de Vila Franca de Xira, na zona 2, cantÃµes 5,6,10.</t>
  </si>
  <si>
    <t>Fornecimento contÃ­nuo de Argamassa Betuminosa aberta a frio e a quente</t>
  </si>
  <si>
    <t>PT;4;39;146</t>
  </si>
  <si>
    <t>PRESTAÃ‡ÃƒO DE SERVIÃ‡OS PARA DIREÃ‡ÃƒO TÃ‰CNICA DO FÃ“RUM MUNICIPAL LUISA TODI, PELO PERÃODO DE 24 MESES</t>
  </si>
  <si>
    <t>AquisiÃ§Ã£o de serviÃ§os, em regime de empreitada, para a realizaÃ§Ã£o de trabalhos de Melhoria na Acessibilidade Ã s Ãreas de CirculaÃ§Ã£o PÃºblicas, no Teatro Maria Matos, sito na Rua Av. Frei Miguel Contreiras 52, Lisboa, um dos Equipamentos sob gestÃ£o da entidade adjudicante.</t>
  </si>
  <si>
    <t>EMPREITADA PARA INSTALAÃ‡ÃƒO DE NOVAS PORTAS DE ACESSO A QUADROS ELETRICOS E TOMADAS DOS PIMENTEIROS DE ALIMENTAÃ‡ÃƒO ELETRICA A CARAVANAS E TENDAS DO PARQUE DE CAMPISMO DA CAPARICA.</t>
  </si>
  <si>
    <t>EMPREITADA DE REPARAÃ‡ÃƒO DA COBERTURA DO BLOCO A DA ESCOLA SECUNDÃRIA DE FRANCISCO DE HOLANDA, EM GUIMARÃƒES</t>
  </si>
  <si>
    <t>PT;4;45;770</t>
  </si>
  <si>
    <t>ReabilitaÃ§Ã£o da ContenÃ§Ã£o PerifÃ©rica da SubestaÃ§Ã£o da Calheta 30kW.</t>
  </si>
  <si>
    <t>PT;21;319;1371</t>
  </si>
  <si>
    <t>Projeto de EspaÃ§os Exteriores do Percurso Pedonal e CiclÃ¡vel, entre a antiga EstaÃ§Ã£o FerroviÃ¡ria do Seixal e o PontÃ£o da Azinheira</t>
  </si>
  <si>
    <t>AquisiÃ§Ã£o de serviÃ§os de Internet em acesso de Fibra Ã“tica para o EspÃ§ao Multiusos das Furnazinhas</t>
  </si>
  <si>
    <t>Freguesia de Carnide</t>
  </si>
  <si>
    <t>REMODELAÃ‡ÃƒO DO POSTO MÃ‰DICO DE CARNIDE - PROC. N.Âº 01/2019</t>
  </si>
  <si>
    <t>PT;11;157;1946</t>
  </si>
  <si>
    <t>DAP 2019.0002 - ConstruÃ§Ã£o de uma plataforma para submissÃ£o de candidaturas no Ã¢mbito do SIEC - Sistema de InformaÃ§Ã£o e ExecuÃ§Ã£o de Contratos-Programa</t>
  </si>
  <si>
    <t>AquisiÃ§Ã£o de Equipamento de proteÃ§Ã£o Individual</t>
  </si>
  <si>
    <t>PrestaÃ§Ã£o de ServiÃ§os para impressÃ£o de vinil, painÃ©is, legendas em pvc e telas para o ano de 2019</t>
  </si>
  <si>
    <t>ServiÃ§os de Torneiro MecÃ¢nico/MecÃ¢nica Geral</t>
  </si>
  <si>
    <t>Rede de saneamento e ETAR em Silveira</t>
  </si>
  <si>
    <t>PT;6;76;1244</t>
  </si>
  <si>
    <t>AquisiÃ§Ã£o de ServiÃ§os de Estadia no Ã¢mbito do Programa de OcupaÃ§Ã£o de Tempos Livres PÃ¡scoa 2019/Campo de FÃ©rias/Pousada de Santa Cruz.</t>
  </si>
  <si>
    <t>A empreitada tem por objeto a execuÃ§Ã£o da sinalizaÃ§Ã£o vertical e a conservaÃ§Ã£o de marcas rodoviÃ¡rias de longa duraÃ§Ã£o, com material termoplÃ¡stico branco retrorrefletor de aplicaÃ§Ã£o a quente, nos arruamentos/estradas municipais abrangendo as Ã¡reas de concelho de Almada, Monte de Caparica, Trafaria e Costa de Caparica.</t>
  </si>
  <si>
    <t>AquisiÃ§Ã£o de serviÃ§os de vigilÃ¢ncia humana para as escolas bÃ¡sicas e secundÃ¡rias e EspaÃ§o Jovem do concelho de Lagos</t>
  </si>
  <si>
    <t>Junta de Freguesia Cascais e Estoril</t>
  </si>
  <si>
    <t>Empreitada de RemodelaÃ§Ã£o do Antigo Mercado de Alapraia para InstalaÃ§Ã£o do EspaÃ§o SÃ©nior +65</t>
  </si>
  <si>
    <t>CONTRATAÃ‡ÃƒO DA AQUISIÃ‡ÃƒO DE SOLUÃ‡Ã•ES DE COMUNICAÃ‡ÃƒO LORA E WIFI E DE DOIS PAINÃ‰IS INFORMATIVOS DIGITAIS.</t>
  </si>
  <si>
    <t>ServiÃ§os de Consultoria e Fornecimento de SoluÃ§Ãµes no Ã¢mbito da implementaÃ§Ã£o do Regulamento Geral de ProteÃ§Ã£o de Dados</t>
  </si>
  <si>
    <t>No Ã¢mbito das novas imposiÃ§Ãµes legais, foi determinada a criaÃ§Ã£o de novas valÃªncias, o aumento da lotaÃ§Ã£o, bem como melhores condiÃ§Ãµes de funcionamento</t>
  </si>
  <si>
    <t>PT;9;116;1571</t>
  </si>
  <si>
    <t>PrestaÃ§Ã£o de serviÃ§os de manutenÃ§Ã£o da rede de fibra Ã³tica</t>
  </si>
  <si>
    <t>AquisiÃ§Ã£o de ServiÃ§os de RevisÃ£o do Projeto da Incubadora de Empresas</t>
  </si>
  <si>
    <t>AquisiÃ§Ã£o de ServiÃ§os para Desenvolvimento de Novas Funcionalidades nas Plataformas de atendimento e GestÃ£o Documental</t>
  </si>
  <si>
    <t>PrestaÃ§Ã£o de serviÃ§os de recauchutagem de pneus</t>
  </si>
  <si>
    <t>ElaboraÃ§Ã£o do Projeto de execuÃ§Ã£o de especialidades da RequalificaÃ§Ã£o do Corredor Ribeirinho Margem Esquerda do Rio Arunca</t>
  </si>
  <si>
    <t>Empreitada de construÃ§Ã£o de central Hidropressora e de acumulaÃ§Ã£o na Aldeia SANACAI</t>
  </si>
  <si>
    <t>PT;9;111;1549</t>
  </si>
  <si>
    <t>AquisiÃ§Ã£o e instalaÃ§Ã£o de software adaptado a diversas funcionalidades do MunicÃ­pio de Castro Marim</t>
  </si>
  <si>
    <t>Cprev 10/19 - AquisiÃ§Ã£o de serviÃ§os profissionais de recrutamento e seleÃ§Ã£o &amp;amp; assessment</t>
  </si>
  <si>
    <t>AquisiÃ§Ã£o de ServiÃ§os de desenvolvimento de uma estratÃ©gia digital e ativaÃ§Ã£o que sensibilize os jovens para a prevenÃ§Ã£o da violÃªncia no desporto</t>
  </si>
  <si>
    <t>AquisiÃ§Ã£o de serviÃ§os de limpeza e desinfeÃ§Ã£o de reservatÃ³rios municipais de Ã¡gua para consumo humano</t>
  </si>
  <si>
    <t>Empreitada de pavimentaÃ§Ã£o do caminho da Aldeia e troÃ§o do caminho da escola (Vale Santa Maria)</t>
  </si>
  <si>
    <t>Limpeza de linhas de Ã¡gua em algumas freguesias do Concelho de Vila Franca de Xira conforme indicaÃ§Ã£o do Caderno de Encargos</t>
  </si>
  <si>
    <t>sss</t>
  </si>
  <si>
    <t>AquisiÃ§Ã£o de ServiÃ§os de Limpeza e DesinfeÃ§Ã£o de ReservatÃ³rios de Ãgua do Concelho de Vila Franca de Xira, Ano 2019</t>
  </si>
  <si>
    <t>RequalificaÃ§Ã£o do EspaÃ§o PÃºblico da Av.Âª 25 de Abril, Pontinha</t>
  </si>
  <si>
    <t>AquisiÃ§Ã£o de ServiÃ§os para tratamento e manutenÃ§Ã£o das Piscinas da Estalagem do Cruzeiro e da Estalagem de Ã‰vora durante o ano de 2019.</t>
  </si>
  <si>
    <t>O presente procedimento tem por objeto principal a prestaÃ§Ã£o de serviÃ§os de controlo analÃ­tico da qualidade de Ã¡gua no concelho de Estremoz durante o ano de 2019, nomeadamente, da Ã¡gua para consumo humano, das Ã¡guas residuais urbanas e das Ã¡guas das piscinas municipais de acordo com os requisitos definidos na Parte II do Caderno de Encargos, e com vista Ã  demonstraÃ§Ã£o da sua conformidade com o cumprimento integral da legislaÃ§Ã£o aplicÃ¡vel Ã  presente prestaÃ§Ã£o de serviÃ§os. Os serviÃ§os referidos no nÃºmero anterior incluem ainda a amostragem (colheita de amostras, armazenamento, conservaÃ§Ã£o e transporte), a execuÃ§Ã£o de anÃ¡lises aos parÃ¢metros previstos, a comunicaÃ§Ã£o de resultados, a emissÃ£o de boletins e a elaboraÃ§Ã£o de relatÃ³rios.</t>
  </si>
  <si>
    <t>AquisiÃ§Ã£o de consumÃ­veis de WC para stock</t>
  </si>
  <si>
    <t>AquisiÃ§Ã£o de serviÃ§os para PreparaÃ§Ã£o do Plano EstratÃ©gico de EducaÃ§Ã£o</t>
  </si>
  <si>
    <t>Obras de beneficiaÃ§Ã£o do espaÃ§o exterior na entrada principal da Praia do Luziamar</t>
  </si>
  <si>
    <t>Ajuste Direto para AquisiÃ§Ã£o de gÃ¡s Propano a Granel - Central de compras EletrÃ³nicas da CIMLT</t>
  </si>
  <si>
    <t>AquisiÃ§Ã£o de ServiÃ§os de Limpeza e ManutenÃ§Ã£o dos EspaÃ§os Verdes, PÃ¡tios Ajardinados e Arruamentos e ManutenÃ§Ã£o do Sistema de Rega fevereiro 2019</t>
  </si>
  <si>
    <t>Empreitada de ProspeÃ§Ã£o GeolÃ³gica e GeotÃ©cnica para a ligaÃ§Ã£o da Rua Tony de Matos Ã  Rua TomÃ¡s da AnunciaÃ§Ã£o e Ã  Rua Combatentes do Ultramar, e zona de Estacionamento, Odivelas</t>
  </si>
  <si>
    <t>AquisiÃ§Ã£o de serviÃ§os de limpeza geral para a Piscina Municipal do Alvito no ano de 2019</t>
  </si>
  <si>
    <t>AquisiÃ§Ã£o de serviÃ§os para o espetÃ¡culo musical do artista Toy, no Ã¢mbito da Feira do Queijo de 2019.</t>
  </si>
  <si>
    <t>AquisiÃ§Ã£o de ConsumÃ­veis para realizaÃ§Ã£o de coloraÃ§Ã£o de rotina (hematoxilina-eosina) e montagem de lÃ¢minas e reagentes para automatizaÃ§Ã£o completa da ImunohistoquÃ­mica com a colocaÃ§Ã£o de equipamentos - 2019</t>
  </si>
  <si>
    <t>ReparaÃ§Ã£o e colocaÃ§Ã£o de guardas de seguranÃ§a no concelho de Barcelos.</t>
  </si>
  <si>
    <t>AquisiÃ§Ã£o de um ecÃ³grafo para o ServiÃ§o de Medicina II Â¿ Internamento Â¿ Geral II A.</t>
  </si>
  <si>
    <t>contrato pÃºblico</t>
  </si>
  <si>
    <t>EXECUÃ‡ÃƒO DE TRABALHOS DE URBANIZAÃ‡ÃƒO NA RUA CRUZ TUDO E RUA DOS FETOS-BREJOS DE AZEITÃƒO</t>
  </si>
  <si>
    <t>AquisiÃ§Ã£o de mÃ³dulo quÃ­mico de Oxidabilidade para o Analisador de Fluxo Segmentado para a Unidade Laboratorial</t>
  </si>
  <si>
    <t>Empreitada de ProspeÃ§Ã£o GeolÃ³gica e GeotÃ©cnica para a nova Unidade de SaÃºde de FamÃµes</t>
  </si>
  <si>
    <t>AquisiÃ§Ã£o de serviÃ§os de seguros pelo perÃ­odo de 3 anos</t>
  </si>
  <si>
    <t>O presente procedimento tem como objeto a aquisiÃ§Ã£o de 4 (quatro) Autocarros Standard para ServiÃ§o Shuttle T1-T2 para a CARRISTUR, com a opÃ§Ã£o de aquisiÃ§Ã£o de atÃ© mais 12 (doze) Autocarros, nos termos melhor definidos nas clÃ¡usulas tÃ©cnicas do presente Caderno de Encargos.</t>
  </si>
  <si>
    <t>Verifica-se que o valor estimado para a obra em causa, segundo o projeto de execuÃ§Ã£o aprovado em 02/09/2013, Ã© de 1.600.000,00 Â¿ acrescido do IVA, sendo este valor superior ao valor da classe 3 de alvarÃ¡ (atÃ© 664.000,00 Â¿, de acordo com a Portaria n.Âº 119/2012, de 30/4, retificada pela DeclaraÃ§Ã£o de RetificaÃ§Ã£o n.Âº 27/2012, de 30/05), deverÃ¡ ser promovida a sua Â«prÃ©via revisÃ£o por entidade devidamente qualificada para a sua elaboraÃ§Ã£o, distinta do autor do mesmoÂ», de acordo o n.Âº 2 do art.Âº 43.Âº do CÃ³digo dos Contratos PÃºblicos (CCP), aprovado pelo Decreto-Lei n.Âº 18/2008, de 29 de janeiro, na redaÃ§Ã£o dada pelo Decreto-Lei n.Âº 111-B/2017, de 31/08/2017.</t>
  </si>
  <si>
    <t>ConcessÃ£o da exploraÃ§Ã£o do imÃ³vel denominado Convento da GraÃ§a (Monumento Nacional), localizado no Largo da GraÃ§a, na freguesia de SÃ£o Vicente, em Lisboa, com vista Ã  realizaÃ§Ã£o de obras, incluindo de infraestruturas, e posterior exploraÃ§Ã£o para fins turÃ­sticos, como empreendimento turÃ­stico, na tipologia de estabelecimento hoteleiro, no grupo de hotÃ©is, na categoria de 5 estrelas.</t>
  </si>
  <si>
    <t>CONTRATAÃ‡ÃƒO DA LOCAÃ‡ÃƒO DE EQUIPAMENTO DE LUZ E SOM PARA APOIO A VÃRIOS EVENTOS.</t>
  </si>
  <si>
    <t>DRCAlg - DirecÃ§Ã£o Regional de Cultura do Algarve</t>
  </si>
  <si>
    <t>O objeto do presente procedimento consiste no fornecimento e montagem dos equipamentos necessÃ¡rios ao estabelecimento das medidas no Ã¢mbito da seguranÃ§a contra incÃªndios (SCI), no que se refere ao cumprimento da legislaÃ§Ã£o RJ-SCIE, Decreto-Lei n.Âº 220/2008, de 12/11, alterado pelo Decreto-Lei n.Âº 224/2015, de 9/10 e o RT-SCIE, Portaria n.Âº 1532/2008, de 29/12</t>
  </si>
  <si>
    <t>ExecuÃ§Ã£o de fresagem; ExecuÃ§Ã£o de camadas de desgaste; ColocaÃ§Ã£o de caixas Ã s cotas de pavimentos; ExecuÃ§Ã£o de pinturas horizontais provisÃ³rias</t>
  </si>
  <si>
    <t>UniÃ£o de freguesia do Barreiro , Lavradio</t>
  </si>
  <si>
    <t>NÃ£o se aplica</t>
  </si>
  <si>
    <t>REMODELAÃ‡ÃƒO DO 1Âº PISO NO MUSEU DE SANTA MARIA ProcÂº 100/EOP/DCOP/2018</t>
  </si>
  <si>
    <t>Empreitada de execuÃ§Ã£o de ligaÃ§Ã£o da Rua Santa Cruz Ã  Rua AmÃ¡lia Rodrigues em Birre- Cascais</t>
  </si>
  <si>
    <t>AquisiÃ§Ã£o de Conjunto Acoplado para Apoio ao VeterinÃ¡rio Municipal</t>
  </si>
  <si>
    <t>PrestaÃ§Ã£o de serviÃ§os para restabelecimento da floresta afetada por agentes biÃ³ticos e abiÃ³ticos ou por acontecimentos catastrÃ³ficos - estabilizaÃ§Ã£o de emergÃªncia pÃ³s incÃªndio Cova da Serpe - Quiaios</t>
  </si>
  <si>
    <t>Desenvolvimento e promoÃ§Ã£o de serviÃ§os de transferes entre estaÃ§Ãµes de comboios, as Pousadas de Juventude e os centros urbanos</t>
  </si>
  <si>
    <t>Fornecimento de Pneus Novos e Recauchutagens</t>
  </si>
  <si>
    <t>FORNECIMENTO DE COMPONENTES PARA REPARAÃ‡ÃƒO VARIADOR SIEMENS SINAMICS G150, GRUPO PRINCIPAL N.Âº1, EE ESTÃCIO Â¿ BLOCO DE BALEIZÃƒO QUINTOS 4 E 5</t>
  </si>
  <si>
    <t>PT;3;27;502</t>
  </si>
  <si>
    <t>TRABALHOS DE MANUTEN Ã‡ÃƒO DA COBERTURA DO EDIFICIO ALMIRANTE REIS</t>
  </si>
  <si>
    <t>ManutenÃ§Ã£o corretiva/reparaÃ§Ã£o de sistemas AVAC em EdifÃ­cios Municipais</t>
  </si>
  <si>
    <t>AQS/10 /GEBALIS/2019 - Concurso PÃºblico Internacional para a contrataÃ§Ã£o de serviÃ§os de manutenÃ§Ã£o de ascensores do Bairro Do Armador</t>
  </si>
  <si>
    <t>ContrataÃ§Ã£o de serviÃ§os para a elaboraÃ§Ã£o de Projetos de especialidades para reabilitaÃ§Ã£o de vÃ¡rios espaÃ§os pÃºblicos no concelho de Vila Franca de Xira</t>
  </si>
  <si>
    <t>ALUGUER DE ESTRUTURAS PUBLICITÃRIAS E INSTALAÃ‡ÃƒO DE LONAS - 2019</t>
  </si>
  <si>
    <t>AquisiÃ§Ã£o das DCI representadas pela empresa Amgen</t>
  </si>
  <si>
    <t>FORNECIMENTO E MONTAGEM DE CAMPO POLIDESPORTIVO NA QUINTA DE SÃƒO MIGUEL EM ALMEIRIM</t>
  </si>
  <si>
    <t>PT;15;214;2450</t>
  </si>
  <si>
    <t>ServiÃ§os tÃ©cnicos a executar nos filtros de areia da ECOPLANTS para a beneficiaÃ§Ã£o dos 4 leitos em termos de enchimentos, tratamento de superfÃ­cies, inspeÃ§Ã£o e beneficiaÃ§Ã£o dos componentes mecÃ¢nicos, motrizes e elÃ©tricos e fornecimento e instalaÃ§Ã£o de comportas nos canais e manÃ³metros.</t>
  </si>
  <si>
    <t>AquisiÃ§Ã£o de serviÃ§os de transporte para passageiros de um dia, para beneficiÃ¡rios aposentados, circuitos de fim de semana sÃ©nior e atividades para beneficiÃ¡rios no ativo, durante o ano de 2019.</t>
  </si>
  <si>
    <t>AquisiÃ§Ã£o de serviÃ§os de desenvolvimento aplicacional no Ã¢mbito do sistema do eFatura 2019 - ManutenÃ§Ã£o tecnolÃ³gica</t>
  </si>
  <si>
    <t>AquisiÃ§Ã£o de 268 unidades de ETANERCEPT [50 MG/1 ML; SOL. INJ.; CANETA, PARA DOENTES EM TRATAMENTO.</t>
  </si>
  <si>
    <t>LocaÃ§Ã£o de tenda e stands para exposiÃ§Ã£o e respetivo transporte, montagem e desmontagem no Ã¢mbito da Festame - Feira do MunicÃ­pio da Mealhada</t>
  </si>
  <si>
    <t>CONTRATAÃ‡ÃƒO DA AQUISIÃ‡ÃƒO DE SISTEMA DE MECÃ‚NICA CÃ‰NICA PARA EQUIPAR O AUDITÃ“RIO MUNICIPAL DO SOLAR DA MÃšSICA NOVA</t>
  </si>
  <si>
    <t>AquisiÃ§Ã£o de um cais para o nÃºcleo de pesca do Barreiro</t>
  </si>
  <si>
    <t>AquisiÃ§Ã£o de tubagens e acessÃ³rios para rede de Ã¡guas, saneamento e Ã¡guas pluviais do concelho</t>
  </si>
  <si>
    <t>AquisiÃ§Ã£o de pÃ³ de pedra durante o ano de 2019</t>
  </si>
  <si>
    <t>CONTRATAÃ‡ÃƒO DA PRESTAÃ‡ÃƒO DE SERVIÃ‡OS DE MÃQUINAS.</t>
  </si>
  <si>
    <t>Fornecimento ContÃ­nuo de carne fresca para os refeitÃ³rios escolares de Castro Marim e Altura</t>
  </si>
  <si>
    <t>Obras de reabilitaÃ§Ã£o e impermeabilizaÃ§Ã£o dos reservatÃ³rios da rede pÃºblica de abastecimento de Ã¡gua, Cardosas, Bico do ChÃ£o, Ajuda e Qta da Serra.</t>
  </si>
  <si>
    <t>AquisiÃ§Ã£o de equipamento interativo (tablets), software de aprendizagem e software de gestÃ£o de equipamentos</t>
  </si>
  <si>
    <t>AquisiÃ§Ã£o de Toalhas das MÃ£os de Papel para as InstalaÃ§Ãµes SanitÃ¡rias do MunicÃ­pio de Almada</t>
  </si>
  <si>
    <t>ESPECTÃCULO COM LUISA SOBRAL NO FÃ“RUM MUNICIPAL LUÃSA TODI</t>
  </si>
  <si>
    <t>ESPECTÃCULO "HERMAN - MASCARAS DE CARNAVAL" NO FÃ“RUM MUNICIPAL LUÃSA TODI</t>
  </si>
  <si>
    <t>AQUISIÃ‡ÃƒO DE SERVIÃ‡OS DE INTERNET - MERCADO LIVRAMENTO, PARQUE TIR E PAÃ‡OS DO CONCELHO</t>
  </si>
  <si>
    <t>PRESTAÃ‡ÃƒO DE SERVIÃ‡OS PARA APOIO TÃ‰CNCIO Ã€ DIVISÃƒO DOS DIREITOS SOCIAIS, PELO PERÃODO DE 12 MESES</t>
  </si>
  <si>
    <t>PrestaÃ§Ã£o de serviÃ§os de limpeza urbana no concelho de Vila do Bispo</t>
  </si>
  <si>
    <t>AquisiÃ§Ã£o de serviÃ§os de licenciamento com vista Ã  utilizaÃ§Ã£o do Sistema de IdentificaÃ§Ã£o de Cores para DaltÃ³nicos Â¿ CÃ³digo ColorADD</t>
  </si>
  <si>
    <t>Empreitada de IluminaÃ§Ã£o Eficiente do PavilhÃ£o Carlos PinhÃ£o, em Serpa, consiste na substituiÃ§Ã£o do sistema de iluminaÃ§Ã£o.</t>
  </si>
  <si>
    <t>ExecuÃ§Ã£o de trabalhos de desmataÃ§Ã£o em caminhos e terrenos, do concelho de Albufeira</t>
  </si>
  <si>
    <t>AquisiÃ§Ã£o de Materiais para Limpeza de EspaÃ§os PÃºblicos. Sacos de polietileno para recolha de lixo e resÃ­duos.</t>
  </si>
  <si>
    <t>ServiÃ§os de MultimÃ©dia e Design</t>
  </si>
  <si>
    <t>AquisiÃ§Ã£o de serviÃ§os de AssistÃªncia TÃ©cnica a Hardware Oracle, repartido por lotes, conforme se descreve: Lote 1 - AssistÃªncia TÃ©cnica a Hardware constante na Plataforma SUN Oracle; Lote 2 - AssistÃªncia TÃ©cnica a Hardware constante na Plataforma Exadata.</t>
  </si>
  <si>
    <t>Consulta PrÃ©via para a ExecuÃ§Ã£o da Empreitada de AmpliaÃ§Ã£o do Parque de Estacionamento e CriaÃ§Ã£o de Acessos na Escola BÃ¡sica e SecundÃ¡ria de Nordeste no Ã¢mbito da Obra de PavimentaÃ§Ã£o de Arruamentos e Vias do Concelho</t>
  </si>
  <si>
    <t>AquisiÃ§Ã£o de ServiÃ§os de VigilÃ¢ncia e de SeguranÃ§a nas InstalaÃ§Ãµes Operacionais da UrgeiriÃ§a para garantia de proteÃ§Ã£o de bens aÃ­ armazenados</t>
  </si>
  <si>
    <t>PT;19;282;3133</t>
  </si>
  <si>
    <t>AquisiÃ§Ã£o de serviÃ§os de "Consultoria TÃ©cnica e CientÃ­fica - MonitorizaÃ§Ã£o, AvaliaÃ§Ã£o e MediÃ§Ã£o de Impacto do PIICIE-TS</t>
  </si>
  <si>
    <t>CPREV 001.ADM.2019 AquisiÃ§Ã£o de ServiÃ§os de viagens, transportes aÃ©reos e alojamentos para os anos de 2019 e 2020</t>
  </si>
  <si>
    <t>Empreitada de manutenÃ§Ã£o e reparaÃ§Ã£o dos equipamentos de recreio e reconstruÃ§Ã£o de pavimentos de seguranÃ§a na escola de Santo Amaro</t>
  </si>
  <si>
    <t>AquisiÃ§Ã£o de papel de fotocÃ³pia</t>
  </si>
  <si>
    <t>PRESTAÃ‡ÃƒO DE SERVIÃ‡OS DE ALUGUER OPERACIONAL DE 3 VIATURAS PESADAS DE 15/16 M3 PARA RECOLHA DE CONTENTORES DE RESÃDUOS SÃ“LIDOS URBANOS, PELO PERÃODO DE 9 MESES</t>
  </si>
  <si>
    <t>AquisiÃ§Ã£o de espetÃ¡culos musicais para a Feira Arte Doce e Passagem de ano 2019/2020.</t>
  </si>
  <si>
    <t>PrestaÃ§Ã£o de ServiÃ§os de SupervisÃ£o para a Obra do Windfloat - LigaÃ§Ã£o em muito Alta TensÃ£o de Centrais Offshore Ã  Rede ElÃ©trica de ServiÃ§o PÃºblico</t>
  </si>
  <si>
    <t>o mesmo</t>
  </si>
  <si>
    <t>PRESTAÃ‡ÃƒO DE SERVIÃ‡OS NA ÃREA DE ANIMADOR SOCIOCULTURAL NO Ã‚MBITO DO PROJETO CALEIDOSCÃ“PIO</t>
  </si>
  <si>
    <t>AquisiÃ§Ã£o de serviÃ§os necessÃ¡rios a operacionar a realizaÃ§Ã£o do concurso Interescolas 2019 do Turismo de Portugal,I.P.</t>
  </si>
  <si>
    <t>cortes de abastecimento de Ã¡gua</t>
  </si>
  <si>
    <t>SERVIÃ‡OS DE LIMPEZA DE LAGOS LOCALIZADOS EM JARDINS MUNICIPAIS Proc.Âº 33/DCOP/2019</t>
  </si>
  <si>
    <t>Piscina Municipal Frederico Pinheiro - Obras de reabilitaÃ§Ã£o no exterior</t>
  </si>
  <si>
    <t>Fornecimento e instalaÃ§Ã£o de equipamento no Ã¢mbito do projeto piloto para acesso WIFI nos jardins - Fase 1</t>
  </si>
  <si>
    <t>Fornecimento de Lenalidomida 25 mg ao Hospital de Santo EspÃ­rito da Ilha Terceira, EPER</t>
  </si>
  <si>
    <t>Â¿InstalaÃ§Ã£o e integraÃ§Ã£o de sistema de armazenamento de energia com baterias no sistema elÃ©trico da ilha da MadeiraÂ¿, abreviadamente designado por Â¿Central de BateriasÂ¿ ou Â¿CBÂ¿, a ser instalada no sÃ­tio da VitÃ³ria, freguesia de SÃ£o Martinho, concelho do Funchal, RegiÃ£o AutÃ³noma da Madeira, Portugal, com uma potÃªncia lÃ­quida mÃ­nima de injeÃ§Ã£o na rede de 15MW e uma capacidade de armazenamento mÃ­nima de 10 MWh.</t>
  </si>
  <si>
    <t>Centro Social e Paroquial de Brinches</t>
  </si>
  <si>
    <t>Empreitada de RequalificaÃ§Ã£o e ampliaÃ§Ã£o de valÃªncias do Centro Social e Paroquial de Brinches</t>
  </si>
  <si>
    <t>AmpliaÃ§Ã£o do Subsistema de saneamento de Vale de Cavalos e BeneficiaÃ§Ã£o do subsistema de abastecimento</t>
  </si>
  <si>
    <t>PT;15;218;2466</t>
  </si>
  <si>
    <t>IntervenÃ§Ã£o que se traduzirÃ¡ numa elevada melhoria ao nÃ­vel da imagem urbana, com ganhos bastante significativos ao nÃ­vel da circulaÃ§Ã£o e organizaÃ§Ã£o do trÃ¢nsito automÃ³vel e principalmente na criaÃ§Ã£o de condiÃ§Ãµes de excelÃªncia para a circulaÃ§Ã£o do peÃ£o.</t>
  </si>
  <si>
    <t>PT;3;27;500</t>
  </si>
  <si>
    <t>AquisiÃ§Ã£o de serviÃ§os tÃ©cnicos, formaÃ§Ã£o e fornecimento de produtos quÃ­micos para a manutenÃ§Ã£o das Piscinas do Alvito em 2019</t>
  </si>
  <si>
    <t>Pintura de DivisÃ³rias de Lugares de Estacionamento, Concelho de Odivelas</t>
  </si>
  <si>
    <t>192C000005 - AquisiÃ§Ã£o de consumÃ­veis para termÃ³metros timpÃ¢nicos, com colocaÃ§Ã£o de equipamento, durante o ano de 2019</t>
  </si>
  <si>
    <t>AquisiÃ§Ã£o de cinquenta (50) colchÃµes para maca para o ServiÃ§o de UrgÃªncia Central.</t>
  </si>
  <si>
    <t>AquisiÃ§Ã£o de serviÃ§os de manutenÃ§Ã£o e de operaÃ§Ã£o do Sistema de GestÃ£o de Clientes das funÃ§Ãµes Ã¡guas, saneamento e resÃ­duos sÃ³lidos urbanos (Aquamatrix)</t>
  </si>
  <si>
    <t>AquisiÃ§Ã£o de LÃ­quido EspumÃ­fero</t>
  </si>
  <si>
    <t>REMODELAÃ‡ÃƒO E/OU REFORÃ‡O DA ILUMINAÃ‡ÃƒO EM DIVERSOS LOCAIS DA CIDADE</t>
  </si>
  <si>
    <t>ServiÃ§os de consultoria, acompanhamento e patrocÃ­nio jurÃ­dico, na Ã¡rea do Direito Fiscal e TributÃ¡rio para a FundaÃ§Ã£o INATEL</t>
  </si>
  <si>
    <t>AquisiÃ§Ã£o de equipamento de refeitÃ³rio para equipar a EB do Bairro Novo</t>
  </si>
  <si>
    <t>ElaboraÃ§Ã£o e fornecimento do projeto de estabilizaÃ§Ã£o de talude na Rua AmÃ©lia Frade - Sesimbra</t>
  </si>
  <si>
    <t>CONTRATAÃ‡AO DE SERVIÃ‡OS DE FISCALIZAÃ‡ÃƒO DA EMPREITADA DE "INTERVENÃ‡ÃƒO DE RECALÃ‡AMENTO DAS FUNDAÃ‡Ã•ES DO EDIFÃCIO AUSTRAL QUARTEIRA - LOULÃ‰"</t>
  </si>
  <si>
    <t>AquisiÃ§Ã£o de Sistemas de pressÃ£o negativa estÃ©ril, ultra-portÃ¡til</t>
  </si>
  <si>
    <t>SeleÃ§Ã£o de cocontratantes de um acordo-quadro para o fornecimento de refeiÃ§Ãµes escolares e respetivos serviÃ§os opcionais associados</t>
  </si>
  <si>
    <t>AquisiÃ§Ã£o de serviÃ§os de levantamento e orÃ§amentaÃ§Ã£o para instalaÃ§Ã£o de fibra Ã³tica</t>
  </si>
  <si>
    <t>CONTRATAÃ‡ÃƒO DA LOCAÃ‡ÃƒO DE PLATAFORMA ELEVATORIA PARA APOIO A EVENTOS A REALIZAR EM 2019.</t>
  </si>
  <si>
    <t>CPREV 005.FIE.2019 AquisiÃ§Ã£o de 1 furgÃ£o com caixa estanque e ventilador de tejadilho</t>
  </si>
  <si>
    <t>FORNECIMENTO DE ENERGA ELETRICA NO MERCADO LIBERALIZADO DE ELETRICIDADE PARA BTN, BTE E MT - 2019</t>
  </si>
  <si>
    <t>AquisiÃ§Ã£o de Bebidas Espirituosas e Espumantes para as Unidades Hoteleiras da FundaÃ§Ã£o INATEL em Portugal Continental e nas RegiÃµes AutÃ³nomas da Madeira e dos AÃ§ores.</t>
  </si>
  <si>
    <t>SeleÃ§Ã£o de cocontratantes de um acordo-quadro para o fornecimento de apÃ³lices de seguros, e demais serviÃ§os associados</t>
  </si>
  <si>
    <t>AquisiÃ§Ã£o de equipamento para Salas do Futuro</t>
  </si>
  <si>
    <t>AquisiÃ§Ã£o de serviÃ§os de suporte a soluÃ§Ãµes Radioterapia Elekta para o ano 2019.</t>
  </si>
  <si>
    <t>AquisiÃ§Ã£o de serviÃ§os de organizaÃ§Ã£o de exposiÃ§Ãµes, feiras, congressos (aluguer de espaÃ§o) para participaÃ§Ã£o do MunicÃ­pio do Seixal na BTL 2019.</t>
  </si>
  <si>
    <t>AquisiÃ§Ã£o de pendÃµes Â¿ CED 2019</t>
  </si>
  <si>
    <t>Fornecimento continuado de inertes</t>
  </si>
  <si>
    <t>InstalaÃ§Ã£o de sistema de rega no Ponto de Apoio Naval</t>
  </si>
  <si>
    <t>AquisiÃ§Ã£o de serviÃ§os para reposiÃ§Ã£o de areias e reabilitaÃ§Ã£o de acessos na Praia dos Careanos e TrÃªs Castelos</t>
  </si>
  <si>
    <t>ExecuÃ§Ã£o de empreitada de obra pÃºblica para sinalizaÃ§Ã£o de lugares de estacionamento (automÃ³veis, motociclos, bicicletas)</t>
  </si>
  <si>
    <t>A licenÃ§a visa o direito de utilizaÃ§Ã£o privativa de uma parcela do domÃ­nio pÃºblico do Estado afeta Ã  APL - AdministraÃ§Ã£o do Porto de Lisboa, S.A., sita na freguesia de AlcÃ¢ntara, em Lisboa, com 175m2 de Ã¡rea de implantaÃ§Ã£o coberta, 27m2 de Ã¡rea descoberta (esplanada junto ao edifÃ­cio) e 61m2 de Ã¡rea descoberta (deck), para utilizaÃ§Ã£o de comÃ©rcio e serviÃ§os, nos termos previstos nos Termos de ReferÃªncia. Esta licenÃ§a nÃ£o se destina Ã s atividades de restauraÃ§Ã£o ou de bebidas, designadamente as referentes a restaurante, bar, discoteca, clubes de diversÃ£o noturna e similares.</t>
  </si>
  <si>
    <t>MunicÃ­pio de AlcÃ¡cer do Sal</t>
  </si>
  <si>
    <t>Melhoria das condiÃ§Ãµes de circulaÃ§Ã£o pedonal em algumas ruas do centro histÃ³rico do TorrÃ£o, com aplicaÃ§Ã£o de materiais nobres que dÃ£o garantias de seguranÃ§a, conforto e enquadramento arquitectÃ³nico desejados e substituiÃ§Ã£o de tubagem da rede de abastecimento de Ã¡gua e esgotos.</t>
  </si>
  <si>
    <t>PT;16;234;2574</t>
  </si>
  <si>
    <t>PRESTAÃ‡ÃƒO DE SERVIÃ‡OS PARA APOIO Ã€ DIVISÃƒO DE CULTURA NA COMPONENTE PEDAGÃ“GICA DO ENSINO DA MÃšSICA, PELO PERÃODO DE 12 MESES</t>
  </si>
  <si>
    <t>PrestaÃ§Ã£o de serviÃ§os de assistÃªncia tÃ©cnica e manutenÃ§Ã£o da mÃ¡quina RICOH Profissional C5100S</t>
  </si>
  <si>
    <t>AÃ§Ãµes de oficinas de capacitaÃ§Ã£o em tÃ©cnicas de artes e ofÃ­cios sobre construÃ§Ã£o tradicional e cerÃ¢mica no Ã¢mbito da operaÃ§Ã£o comunidade empenhada na promoÃ§Ã£o do sucesso escolar (ALT20-02-5266-FSE-000041)</t>
  </si>
  <si>
    <t>AquisiÃ§Ã£o de Produtos de Limpeza e Higiene para MunicÃ­pio do Crato e Escola EBI</t>
  </si>
  <si>
    <t>PT;13;182;2124</t>
  </si>
  <si>
    <t>PrestaÃ§Ã£o de ServiÃ§os de assessoria/consultoria em comunicaÃ§Ã£o</t>
  </si>
  <si>
    <t>A licenÃ§a visa o direito de utilizaÃ§Ã£o privativa de uma parcela do domÃ­nio pÃºblico do Estado afeta Ã  APL Â¿ AdministraÃ§Ã£o do Porto de Lisboa, S.A., sita na freguesia da Estrela, em Lisboa, com 377m2 de Ã¡rea de implantaÃ§Ã£o, para utilizaÃ§Ã£o de comÃ©rcio e/ou serviÃ§os. Este concurso nÃ£o se destina a usos para restaurante, bar, discoteca e outras atividades similares. Em caso de empate, serÃ¡ dada preferÃªncia a atividades ligadas ao setor portuÃ¡rio.</t>
  </si>
  <si>
    <t>AquisiÃ§Ã£o de mercearias para refeitÃ³rios e creches municipais</t>
  </si>
  <si>
    <t>PrestaÃ§Ã£o de ServiÃ§os para riders tÃ©cnicos (som e luz) dos artistas para os espetÃ¡culos no Centro Cultural para o ano de 2019</t>
  </si>
  <si>
    <t>RequalificaÃ§Ã£o das instalaÃ§Ãµes da EB1/JI Orlando GonÃ§alves</t>
  </si>
  <si>
    <t>PT;12;174;2091</t>
  </si>
  <si>
    <t>PrestaÃ§Ã£o de ServiÃ§os para um banco de espaÃ§o para divulgaÃ§Ã£o de eventos do MunicÃ­pio</t>
  </si>
  <si>
    <t>Empreitada de arranjo urbanÃ­stico da rua Calouste Gulbenkian em Arruda dos Vinhos.</t>
  </si>
  <si>
    <t>PT;12;161;1979</t>
  </si>
  <si>
    <t>AquisiÃ§Ã£o de serviÃ§os de mÃ¡quinas na manutenÃ§Ã£o de redes de abastecimento no MunicÃ­pio de Almeirim</t>
  </si>
  <si>
    <t>PrestaÃ§Ã£o de ServiÃ§os de AssistÃªncia TÃ©cnica ao Sistema de Registo e Controlo de Assiduidade</t>
  </si>
  <si>
    <t>Ajuste Direto para AquisiÃ§Ã£o de Material de Limpeza para o MunicÃ­pio de Nordeste</t>
  </si>
  <si>
    <t>AquisiÃ§Ã£o de serviÃ§os de encomendas postais e correio rÃ¡pido</t>
  </si>
  <si>
    <t>ReabilitaÃ§Ã£o do Campo de Jogos Municipal - Chamusca</t>
  </si>
  <si>
    <t>Acordo quadro para a PrestaÃ§Ã£o de ServiÃ§os de Topografia e de prospeÃ§Ã£o geolÃ³gico-geotÃ©cnica</t>
  </si>
  <si>
    <t>AquisiÃ§Ã£o de serviÃ§os de assistÃªncia tÃ©cnica a equipamentos perifÃ©ricos (Impressoras Certificadoras, Leitores de Cheques e Leitores Ã“ticos)</t>
  </si>
  <si>
    <t>AquisiÃ§Ã£o e instalaÃ§Ã£o de equipamentos de rede sem fios (WI-FI) na Unidade Hoteleira INATEL, em Vila Nova de Cerveira</t>
  </si>
  <si>
    <t>AquisiÃ§Ã£o de conjuntos de ornamentos cemiteriais</t>
  </si>
  <si>
    <t>AquisiÃ§Ã£o de equipamentos de proteÃ§Ã£o individual destinado Ã s brigadas autÃ¡rquicas de proteÃ§Ã£o civil</t>
  </si>
  <si>
    <t>ReposiÃ§Ã£o de pavimentos em arruamentos intervencionados pela colocaÃ§Ã£o de infraestruturas subterrÃ¢neas</t>
  </si>
  <si>
    <t>AquisiÃ§Ã£o de serviÃ§os de manutenÃ§Ã£o tÃ©cnica a alarmes de anti-intrusÃ£o e incÃªndio</t>
  </si>
  <si>
    <t>AQUISIÃ‡ÃƒO DE SOFTWARE DE ENVIO DE SMS AO UTENTE</t>
  </si>
  <si>
    <t>AquisiÃ§Ã£o de serviÃ§os de Desenvolvimento informÃ¡tico do Portal PortuguÃªs de Arquivos</t>
  </si>
  <si>
    <t>Ajuste Direto para adjudicaÃ§Ã£o do fornecimento de luminÃ¡rias para o Parque Industrial</t>
  </si>
  <si>
    <t>AQUISIÃ‡ÃƒO DE TINTAS PARA DIVERSOS TRABALHOS Proc.Âº 36/DCOP/2019</t>
  </si>
  <si>
    <t>Fornecimento continuado de 8000 litros de gasÃ³leo de aquecimento para os Jardins de InfÃ¢ncia de Miranda do Corvo e Moinhos</t>
  </si>
  <si>
    <t>AquisiÃ§Ã£o de serviÃ§os de consultoria de produÃ§Ã£o de conteÃºdos e assessoria de imprensa no Ã¢mbito da CED 2019</t>
  </si>
  <si>
    <t>AquisiÃ§Ã£o de serviÃ§os para fornecimento contÃ­nuo de produtos de higiene e limpeza para os serviÃ§os da Junta em 2019</t>
  </si>
  <si>
    <t>Portugal - Lisboa - AlcÃ¢ntara</t>
  </si>
  <si>
    <t>AquisiÃ§Ã£o de impressora de grandes formatos para o Arquivo Municipal</t>
  </si>
  <si>
    <t>AQUISIÃ‡ÃƒO DE COLUNAS NARANJO OU EQUIVALENTES</t>
  </si>
  <si>
    <t>FORNECIMENTO DE MATERIAIS PARA ARRUAMENTOS DO CONCELHO DE ALMEIRIM</t>
  </si>
  <si>
    <t>ServiÃ§o de backups remotos</t>
  </si>
  <si>
    <t>ManutenÃ§Ã£o da Plataforma AQUASAFE</t>
  </si>
  <si>
    <t>PrestaÃ§Ã£o de serviÃ§os de produÃ§Ã£o e montagem de exposiÃ§Ã£o que tem por objetivo dar a conhecer o arquivo fotogrÃ¡fico integrado no arquivo municipal</t>
  </si>
  <si>
    <t>AquisiÃ§Ã£o de serviÃ§os de equipas pedagÃ³gicas para programa de ocupaÃ§Ã£o de tempos livres dos ServiÃ§os Sociais da AdministraÃ§Ã£o PÃºblica Â¿FÃ©rias CrianÃ§as e Jovens 2019Â¿</t>
  </si>
  <si>
    <t>Fornecimento contÃ­nuo de materiais correntes de construÃ§Ã£o</t>
  </si>
  <si>
    <t>AquisiÃ§Ã£o de serviÃ§os de</t>
  </si>
  <si>
    <t>AquisiÃ§Ã£o de 300 unidades de INFLIXIMAB para doentes em tratamento</t>
  </si>
  <si>
    <t>ServiÃ§os de assistÃªncia tÃ©cnica ao parque de impressoras da marca Lexmark</t>
  </si>
  <si>
    <t>Fornecimento de 4 viaturas ligeiras de mercadorias 4x4, e 2 viaturas ligeiras de passageiros na modalidade de AOV (aluguer operacional de viatura) a 48 meses/160 000 KmÂ¿s, com inclusÃ£o de seguro contra todos os riscos e viatura de substituiÃ§Ã£o (Grupo A), no qual a franquia serÃ¡ de 2 %, e sem inclusÃ£o de gestÃ£o de combustÃ­vel e de pneus.</t>
  </si>
  <si>
    <t>PRESTAÃ‡ÃƒO DE SERVIÃ‡OS DE EXTERIOR PARA APOIO AO ATENDIMENTO TURÃSTICO NO BAR/CAFETARIA DA CASA DA BAÃA, PELO PERÃODO DE 24 MESES.</t>
  </si>
  <si>
    <t>Fornecimento e instalaÃ§Ã£o de cablagem no Mercado Municipal e TEMPO</t>
  </si>
  <si>
    <t>PrestaÃ§Ã£o de ServiÃ§os de Design GrÃ¡fico para o MunicÃ­pio de Nordeste.</t>
  </si>
  <si>
    <t>aquisiÃ§Ã£o de serviÃ§os de comunicaÃ§Ãµes e aluguer de equipamentos</t>
  </si>
  <si>
    <t>PT;6;76;1247</t>
  </si>
  <si>
    <t>AquisiÃ§Ã£o de combustÃ­vel a granel gasÃ³leo, para a frota dos ServiÃ§os Municipalizados de Transportes Colectivos do Barreiro.</t>
  </si>
  <si>
    <t>AMPLIAÃ‡ÃƒO DA ESCOLA MÃƒE SOBERANA</t>
  </si>
  <si>
    <t>AquisiÃ§Ã£o de serviÃ§os de transporte de passageiros em autocarros</t>
  </si>
  <si>
    <t>Fornecimento de uma ReactÃ¢ncia "Shunt" de 410 kV 150 MVar, para SubestaÃ§Ã£o de Palmela</t>
  </si>
  <si>
    <t>AquisiÃ§Ã£o de ServiÃ§os de Apoio e ManutenÃ§Ã£o Funcional do SAP Â¿ Pacote de 500 Horas.</t>
  </si>
  <si>
    <t>SubstituiÃ§Ã£o de filtros e componentes em sistemas AVAC nas Escolas do Ensino BÃ¡sico</t>
  </si>
  <si>
    <t>ServiÃ§os de consultoria para a melhoria organizacional e gestÃ£o por processos no LNEC</t>
  </si>
  <si>
    <t>AquisiÃ§Ã£o de cantis para os alunos das escolas do 1Âº Ciclo do Concelho de Cascais</t>
  </si>
  <si>
    <t>CONTRATO DE MANUTENÃ‡ÃƒO PARA 26 PARQUES INFANTIS</t>
  </si>
  <si>
    <t>PT;16;246;297</t>
  </si>
  <si>
    <t>PRESTAÃ‡ÃƒO DE SERVIÃ‡OS PARA APOIO AO SERVIÃ‡O DE BIBLIOTECAS PELO PERÃODO DE 12 MESES.</t>
  </si>
  <si>
    <t>Fornecimento de Ceias para Pessoal do HFF, para o perÃ­odo de fevereiro 2019</t>
  </si>
  <si>
    <t>AquisiÃ§Ã£o de ServiÃ§os de ManutenÃ§Ã£o e AssistÃªncia TÃ©cnica Software C-GESP-XXI, e@sport e Plataforma de BenefÃ­cios PÃºblicos</t>
  </si>
  <si>
    <t>AquisiÃ§Ã£o de serviÃ§os com vista Ã  criaÃ§Ã£o de campanha de sensibilizaÃ§Ã£o relativa a boas prÃ¡ticas na utilizaÃ§Ã£o do espaÃ§o pÃºblico</t>
  </si>
  <si>
    <t>RequalificaÃ§Ã£o da Escola EB1/JI Terra dos Arcos</t>
  </si>
  <si>
    <t>AquisiÃ§Ã£o dos serviÃ§os para implementaÃ§Ã£o da abordagem por resultados de aprendizagem na revisÃ£o curricular dos Cursos de nÃ­vel 4 do Turismo de Portugal, I.P</t>
  </si>
  <si>
    <t>AquisiÃ§Ã£o de serviÃ§os de manutenÃ§Ã£o a elevadores no Mercado de Santo AndrÃ©</t>
  </si>
  <si>
    <t>SeleÃ§Ã£o de cocontratantes de um acordo-quadro para a aquisiÃ§Ã£o do serviÃ§o de fornecimento de eletricidade em regime de mercado livre</t>
  </si>
  <si>
    <t>192C000006 - AquisiÃ§Ã£o de kits tabuleiro angiografia, nefrologia e biopsias, durante o ano de 2019</t>
  </si>
  <si>
    <t>CONTRATO PRESTAÃ‡ÃƒO DE SERVIÃ‡O DE LIMPEZA URBANA ZONA QTÂª DAS DROGAS</t>
  </si>
  <si>
    <t>Fornecimento de Triptorrelina ao HSEIT, EPER</t>
  </si>
  <si>
    <t>FORNECIMENTO DE GASÃ“LEO RODOVIÃRIO A GRANEL</t>
  </si>
  <si>
    <t>PrestaÃ§Ã£o de ServiÃ§os para acompanhamento arqueolÃ³gico e realizaÃ§Ã£o de sondagens arqueolÃ³gicas na Ã¡rea prÃ³xima do castro de Nossa Senhora do Crasto - Neiva</t>
  </si>
  <si>
    <t>PT;17;256;2808</t>
  </si>
  <si>
    <t>PrestaÃ§Ã£o de ServiÃ§os de design para desenvolvimento e conceÃ§Ã£o de imagens grÃ¡ficas do MunicÃ­pio</t>
  </si>
  <si>
    <t>SUBSTITUIÃ‡ÃƒO DA REDE DE ÃGUA, SANEAMENTO E PLUVIAL DO BAIRRO DA PONTE (ÃREA 6)</t>
  </si>
  <si>
    <t>PT;11;148;1899</t>
  </si>
  <si>
    <t>CONTRATAÃ‡ÃƒO DE SERVIÃ‡OS PARA APOIO A EVENTOS A REALIZAR EM 2019.</t>
  </si>
  <si>
    <t>192A000011 - AquisiÃ§Ã£o de Kits Tabuleiro para Cardiologia durante o ano 2019</t>
  </si>
  <si>
    <t>PONTA VPN: CONVENTO DE JESUS, MOINHO DE MARÃ‰ E MERCEARIA DO TROINO</t>
  </si>
  <si>
    <t>PrestaÃ§Ã£o de ServiÃ§os para impressÃ£o de folha de sala e flyers para divulgaÃ§Ã£o de atividades culturais</t>
  </si>
  <si>
    <t>ServiÃ§os de limpeza interior e lavagem exterior das viaturas dos SMSB VC</t>
  </si>
  <si>
    <t>Fornecimento de materiais especÃ­ficos e intervenÃ§Ã£o tÃ©cnica para restauro e implantaÃ§Ã£o da Escultura Tocar o Sol</t>
  </si>
  <si>
    <t>Acordo quadro para seleÃ§Ã£o de fornecedores de Seguros</t>
  </si>
  <si>
    <t>AquisiÃ§Ã£o de serviÃ§os para aluguer de geradores e equipamentos com assistÃªncia tÃ©cnica para o PortimÃ£o Arena</t>
  </si>
  <si>
    <t>AquisiÃ§Ã£o de serviÃ§os - ServiÃ§os tÃ©cnicos de apoio Ã  coordenaÃ§Ã£o e funcionamento do CAME</t>
  </si>
  <si>
    <t>Empreitada de reparaÃ§Ã£o de estrutura de ensombramento e bancas existentes na Avenida SÃ¡ Carneiro</t>
  </si>
  <si>
    <t>AquisiÃ§Ã£o de serviÃ§os de manutenÃ§Ã£o ao licenciamento IBM/MÃ¡ximo para o na o 2019.</t>
  </si>
  <si>
    <t>AquisiÃ§Ã£o de Somatropina, classificado com o CPV Â¿ 33600000 Â¿ 6 Â¿ Produtos FarmacÃªuticos, para o Hospital Divino EspÃ­rito Santo de Ponta Delgada, EPER ao abrigo do CPA n.Âº 2018/7, celebrado pelos ServiÃ§os Partilhados do MinistÃ©rio da SaÃºde</t>
  </si>
  <si>
    <t>PT;20;313;3417</t>
  </si>
  <si>
    <t>AquisiÃ§Ã£o de serviÃ§os para produÃ§Ã£o da exposiÃ§Ã£o "Chapas SÃ­nicas - HistÃ³rias de Macau na Torre do Tombo", transporte, montagem e desmontagem da exposiÃ§Ã£o na Biblioteca Nacional da China - Pequim, e regresso a Portugal</t>
  </si>
  <si>
    <t>CN;23;331;3424</t>
  </si>
  <si>
    <t>AquisiÃ§Ã£o das DCI representadas pela empresa Proclinica,.Eq.Prod.Clinicos,Lda</t>
  </si>
  <si>
    <t>Materiais para redes e ramais de saneamento</t>
  </si>
  <si>
    <t>PRESTAÃ‡ÃƒO DE SERVIÃ‡OS DE SEGURANÃ‡A PRIVADA NO JARDIM DAS ENERGIAS, PELO PERIODO DE 3 MESES</t>
  </si>
  <si>
    <t>RECUPERAÃ‡ÃƒO DO ESPAÃ‡O MUSEOLOGICO DA OLARIA DE MELIDES</t>
  </si>
  <si>
    <t>PT;16;238;2590</t>
  </si>
  <si>
    <t>AQUISIÃ‡ÃƒO DE 50 BANCOS COM COSTAS PARA TODO O CONCELHO</t>
  </si>
  <si>
    <t>PrestaÃ§Ã£o de serviÃ§os de higiene e limpeza das instalaÃ§Ãµes do Centro Hospitalar UniversitÃ¡rio de Lisboa Norte, E.P.E.</t>
  </si>
  <si>
    <t>AquisiÃ§Ã£o de serviÃ§os para reparaÃ§Ã£o do sistema de controlo de acessos do Mercado Municipal de PortimÃ£o</t>
  </si>
  <si>
    <t>AquisiÃ§Ã£o de serviÃ§os de manutenÃ§Ã£o Ã s portas automÃ¡ticas para o ano 2019.</t>
  </si>
  <si>
    <t>ContrataÃ§Ã£o de serviÃ§os para reparaÃ§Ã£o e manutenÃ§Ã£o do Barco Varino "Liberdade", detentor da matrÃ­cula 635VX5</t>
  </si>
  <si>
    <t>Empreitada de reparaÃ§Ã£o do pavimento betuminoso na Estrada Municipal 522- 2Âª fase</t>
  </si>
  <si>
    <t>PT;3;35;548</t>
  </si>
  <si>
    <t>Mosteiro de AlcobaÃ§a - RequalificaÃ§Ã£o da portaria coventual e loja</t>
  </si>
  <si>
    <t>PrestaÃ§Ã£o de ServiÃ§os, na modalidade de avenÃ§a, de tÃ©cnico historiadora de arte</t>
  </si>
  <si>
    <t>AssistÃªncia tÃ©cnica Ã¡ obra do Projeto de ExecuÃ§Ã£o da RequalificaÃ§Ã£o de Ãreas de Estacionamento Dissuasor e Interface Rodo-FerroviÃ¡rio/Transportes Partilhados em Alverca do Ribatejo</t>
  </si>
  <si>
    <t>PRESTAÃ‡ÃƒO DE SERVIÃ‡OS NO Ã‚MBITO DA DISPONIBILIZAÃ‡ÃƒO E UTILIZAÃ‡ÃƒO DA PLATAFORMA ELETRÃ“NICA DE CONTRATAÃ‡ÃƒO PÃšBLICA, PARA O CENTRO HOSPITALAR UNIVERSITÃRIO DE LISBOA NORTE, E.P.E.</t>
  </si>
  <si>
    <t>AquisiÃ§Ã£o de serviÃ§os de alojamento para os munÃ­cipes participantes no passeio cultural a FÃ¡tima</t>
  </si>
  <si>
    <t>O presente procedimento tem por objeto o fornecimento de contentores de alta densidade para deposiÃ§Ã£o de ResÃ­duos SÃ³lidos Urbanos.</t>
  </si>
  <si>
    <t>AquisiÃ§Ã£o de Raticida</t>
  </si>
  <si>
    <t>ReparaÃ§Ã£o da Retroescavadora Volvo BL61B</t>
  </si>
  <si>
    <t>AquisiÃ§Ã£o de 90 unidades de SOMATROPINA [6 MG; CARTUCHO] para doentes em tratamento</t>
  </si>
  <si>
    <t>AD 04/2019 - AquisiÃ§Ã£o de serviÃ§os de DeslocaÃ§Ãµes e Alojamento</t>
  </si>
  <si>
    <t>CPREV 004.FIE.2019 - AquisiÃ§Ã£o de 3 Viaturas ElÃ©ctricas</t>
  </si>
  <si>
    <t>Escola EB1/JI Manuel Coco - SubstituiÃ§Ã£o de Portas em Caixilharia de AlumÃ­nio na Entrada do EdifÃ­cio - Odivelas</t>
  </si>
  <si>
    <t>CPREV 006.FIE.2019 - AquisiÃ§Ã£o de 2 Viaturas Mistas de 9 Lugares</t>
  </si>
  <si>
    <t>Escola BÃ¡sica de D. Dinis n.Âº 1 - SubstituiÃ§Ã£o de caixilharia - Odivelas</t>
  </si>
  <si>
    <t>RequalificaÃ§Ã£o da EM 530 (Pombal / Vicentes) e CM 1053 (Vicentes / Cumieira) - Proc. n.Âº 09/2019</t>
  </si>
  <si>
    <t>MunicÃ­pio de ConstÃ¢ncia</t>
  </si>
  <si>
    <t>SubstituiÃ§Ã£o e colocaÃ§Ã£o de vela danificada na Rua Diogo TomÃ©</t>
  </si>
  <si>
    <t>AQUISIÃ‡ÃƒO DE EQUIPAMENTO REVOLVEDOR DE COMPOSTO</t>
  </si>
  <si>
    <t>PT;20;313;1331</t>
  </si>
  <si>
    <t>1/EOP/DCOP/2019 - BENEFICIAÃ‡ÃƒO DO ESPAÃ‡O EXTERIOR DA EB1 PROFESSOR MANUEL GAIÃƒO COM JI</t>
  </si>
  <si>
    <t>AquisiÃ§Ã£o de Artigos de Papel e Higiene para Diversos ServiÃ§os e DependÃªncias da FundaÃ§Ã£o INATEL em Portugal Continental e nas RegiÃµes AutÃ³nomas da Madeira e dos AÃ§ores.</t>
  </si>
  <si>
    <t>aquisiÃ§Ã£o do equipamento informÃ¡tico (Hardware e software) e serviÃ§os conexos de instalaÃ§Ã£o e configuraÃ§Ã£o necessÃ¡rios ao Â¿Upgrade a Infraestrutura TecnolÃ³gica Â¿ ServidoresÂ¿</t>
  </si>
  <si>
    <t>AquisiÃ§Ã£o de serviÃ§os de hotelaria no Ã¢mbito das "Viagens FundaÃ§Ã£o INATEL - Nacionais (Primavera-VerÃ£o)"</t>
  </si>
  <si>
    <t>Proc nÂº 113/EOP/DCOP/2018 LIGAÃ‡ÃƒO DA RUA RIO AVE Ã€ RUA DA PRADARIA</t>
  </si>
  <si>
    <t>O presente procedimento tem por objeto o fornecimento, montagem e formaÃ§Ã£o de um Ortopantomografo panorÃ¢mico ao Hospital da Horta, E.P.E.R., de acordo com as especificaÃ§Ãµes tÃ©cnicas anexas ao Caderno de Encargos do procedimento.</t>
  </si>
  <si>
    <t>AquisiÃ§Ã£o de serviÃ§os de informaÃ§Ã£o de trÃ¡fego de aerÃ³dromos (AFIS)</t>
  </si>
  <si>
    <t>AquisiÃ§Ã£o de serviÃ§os de aluguer de viatura hidroaspirador</t>
  </si>
  <si>
    <t>TUBOS E ACESSORIOS DA REDE DE ÃGUA</t>
  </si>
  <si>
    <t>RecuperaÃ§Ã£o de escadas e muro de suporte de terras na Praceta Filipe Filinto ElÃ­sio, em Odivelas</t>
  </si>
  <si>
    <t>AquisiÃ§Ã£o de serviÃ§os para divulgaÃ§Ã£o e promoÃ§Ã£o da participaÃ§Ã£o do MunicÃ­pio do Seixal como MunicÃ­pio Convidado na BTL2019.</t>
  </si>
  <si>
    <t>AquisiÃ§Ã£o de serviÃ§os, em regime de tarefa, para apoio Ã  Ã¡rea de arqueologia</t>
  </si>
  <si>
    <t>Fornecimento de energia elÃ©trica em BTN e BTE</t>
  </si>
  <si>
    <t>PRESTAÃ‡ÃƒO DE SERVIÃ‡OS NA ÃREA ADMINISTRATIVA, PELO PERÃODO DE 14 MESES.</t>
  </si>
  <si>
    <t>AquisiÃ§Ã£o de medicamentos em concurso pÃºblico urgente CPU/2019/0002</t>
  </si>
  <si>
    <t>ContrataÃ§Ã£o de serviÃ§os no Ã¢mbito do Regime JurÃ­dico do ServiÃ§o PÃºblico de Transportes de Passageiros</t>
  </si>
  <si>
    <t>RENOVAÃ‡ÃƒO DO CONTRATO DE MANUTENÃ‡ÃƒO DO SISTEMA DO CONTROLO DE ASSIDUIDADE</t>
  </si>
  <si>
    <t>AquisiÃ§Ã£o e aplicaÃ§Ã£o de equipamentos de sinalÃ©tica, detecÃ§Ã£o e combate a incÃªndios, bem como a sua ligaÃ§Ã£o Ã s centrais existentes nos edifÃ­cios</t>
  </si>
  <si>
    <t>AquisiÃ§Ã£o de ServiÃ§os de Sondagens GeotÃ©cnicas (Estudo GeolÃ³gico e GeotÃ©cnico)</t>
  </si>
  <si>
    <t>realizaÃ§Ã£o de anÃ¡lises ao controlo de qualidade da Ã¡gua de abastecimento e Ã¡guas efluentes das ETAR's sob a responsabilidade destes serviÃ§os</t>
  </si>
  <si>
    <t>AquisiÃ§Ã£o de Leite e Produtos LÃ¡cteos para as Unidades Hoteleiras da FundaÃ§Ã£o INATEL em Portugal Continental e nas RegiÃµes AutÃ³nomas da Madeira e dos AÃ§ores.</t>
  </si>
  <si>
    <t>191G000612 - AquisiÃ§Ã£o da DCI elosulfase alfa 5 mg/5 ml Inj. - Ano 2019</t>
  </si>
  <si>
    <t>Parque Desportivo de Febres, por Empreitada: ConstruÃ§Ã£o de Bar no piso 1</t>
  </si>
  <si>
    <t>AquisiÃ§Ã£o de material elÃ©trico para a substituiÃ§Ã£o de iluminaÃ§Ã£o do TÃºnel das Cardosas, em PortimÃ£o</t>
  </si>
  <si>
    <t>AquisiÃ§Ã£o das DCI representadas pela empresa Labesfal SA</t>
  </si>
  <si>
    <t>PRESTAÃ‡ÃƒO DE SERVIÃ‡OS PARA TRABALHOS NA REDE VIÃRIA (CALCETEIRO) PELO PERÃODO DE 12 MESES</t>
  </si>
  <si>
    <t>INTERVENÃ‡ÃƒO NO VIADUTO DA AV.Âª ÃLVARO CUNHAL</t>
  </si>
  <si>
    <t>AquisiÃ§Ã£o das DCI representada pela empresa Merck, SA</t>
  </si>
  <si>
    <t>FORNECIMENTO E TRANSPORTE DE AGREGADOS TIPO ASIC DECORATIVO, PARA MELHORIA DE VÃRIOS ESPAÃ‡OS PÃšBLICOS, NA FREGUESIA DE S.SEBASTIÃƒO</t>
  </si>
  <si>
    <t>EMPREITADA DE REABILITAÃ‡ÃƒO DO COMPLEXO DE PISCINAS MUNICIPAIS DE ALMEIRIM</t>
  </si>
  <si>
    <t>191G000431 - AquisiÃ§Ã£o de medicamentos diversos-Ano 2019</t>
  </si>
  <si>
    <t>AquisiÃ§Ã£o de 1100 unidades de MEGESTROL [160MG; COMP]</t>
  </si>
  <si>
    <t>FiscalizaÃ§Ã£o da ManutenÃ§Ã£o de todos os Parques Infantis do Concelho</t>
  </si>
  <si>
    <t>AquisiÃ§Ã£o de Ã³leos, lubrificantes, filtros vÃ¡rios e jogos de pastilhas vÃ¡rios, para a correta manutenÃ§Ã£o da frota automÃ³vel da CÃ¢mara Municipal de Sesimbra</t>
  </si>
  <si>
    <t>AQUISIÃ‡ÃƒO DE SERVIÃ‡OS PARA A REALIZAÃ‡ÃƒO DO CADASTRO DE INFRAESTRUTURAS APTAS AO ALOJAMENTO DAS REDES DE TELECOMUNICAÃ‡Ã•ES PROPRIEDADE DO MUNICÃPIOS DE ALMEIRIM, ALPIARÃ‡A, AZAMBUJA, BENAVENTE, CARTAXO, CHAMUSCA, CORUCHE, GOLEGÃƒ, RIO MAIOR, SALVATERRA DE MAGOS E SANTARÃ‰M E APOIO NO REGISTO DAS INFRAESTRUTURAS JUNTO DA ENTIDADE REGULADORA SECTORIAL (ANACOM)</t>
  </si>
  <si>
    <t>AquisiÃ§Ã£o de Amenities</t>
  </si>
  <si>
    <t>Albufeira</t>
  </si>
  <si>
    <t>AquisiÃ§Ã£o de serviÃ§os de gestÃ£o de combustÃ­vel - Faixas confinantes Ã  rede viÃ¡ria nos atravessamentos Ã s linhas de Ã¡gua de intervenÃ§Ã£o prioritÃ¡ria</t>
  </si>
  <si>
    <t>CONTRATAÃ‡ÃƒO DA PRESTAÃ‡ÃƒO DE SERVIÃ‡OS DE NADADOR SALVADOR PARA AS PISCINAS MUNICIPAIS DE QUARTEIRA E LOULÃ‰</t>
  </si>
  <si>
    <t>AquisiÃ§Ã£o de serviÃ§os de desenvolvimento aplicacional no Ã¢mbito do projeto Controlo de Operacionalidade e Suporte Ã  EvoluÃ§Ã£o Funcional e TecnolÃ³gica da Componente de Batch do Sistema e-Fatura</t>
  </si>
  <si>
    <t>AquisiÃ§Ã£o de serviÃ§os de manutenÃ§Ã£o aos equipamentos de hemodiÃ¡lise de marca Gambro par ao ano 2019.</t>
  </si>
  <si>
    <t>INTERVENÃ‡ÃƒO NO POSTO DA GNR DE LOULÃ‰ - CONSERVAÃ‡ÃƒO E RECUPERAÃ‡ÃƒO DE EDIFÃCIOS MUNICIPAIS</t>
  </si>
  <si>
    <t>AquisiÃ§Ã£o de cubas de aÃ§o para contentores semienterrados MolokÂ¿</t>
  </si>
  <si>
    <t>SoluÃ§Ã£o de Assiduidades para o MunicÃ­pio de Vila Franca de Xira</t>
  </si>
  <si>
    <t>FORNECIMENTO E MONTAGEM DE SERRALHARIAS/GUARDAS METÃLICAS NO JARDIM DAS ESCARPAS, S.SEBASTIÃƒO</t>
  </si>
  <si>
    <t>BENEFICIAÃ‡ÃƒO DO CAMINHO FLORESTAL DA GUARDA / BOUÃ‡A - DA - MÃ“ / PONTE DE ALBERGARIA</t>
  </si>
  <si>
    <t>AQS/11/GEBALIS/2019 Concurso PÃºblico Internacional Para A ContrataÃ§Ã£o De ServiÃ§os De ManutenÃ§Ã£o De Ascensores Do Bairro Da Boavista, Charquinho, Quinta dos Barros e Bom Pastor, em Lisboa</t>
  </si>
  <si>
    <t>PrestaÃ§Ã£o de ServiÃ§os de FiscalizaÃ§Ã£o e de CoordenaÃ§Ã£o da SeguranÃ§a, Higiene e SaÃºde no Trabalho da Empreitada de ConstruÃ§Ã£o da Via Marginal de LigaÃ§Ã£o de Santa Clara Ã  Relva - 2.Âª Fase</t>
  </si>
  <si>
    <t>ManutenÃ§Ã£o do sistema AVAC instalado nos edifÃ­cios A,B,C,D, dos Â«Anos 90Â», na Fortaleza de Sagres</t>
  </si>
  <si>
    <t>AquisiÃ§Ã£o e implementaÃ§Ã£o de sistema de sensorizaÃ§Ã£o de estacionamento em 10 (dez) parques de estacionamento da EMEL</t>
  </si>
  <si>
    <t>ManutenÃ§Ã£o e ConservaÃ§Ã£o de EspaÃ§os Verdes e Arvoredo</t>
  </si>
  <si>
    <t>aquisiÃ§Ã£o de serviÃ§os para corte de vegetaÃ§Ã£o, limpeza e remoÃ§Ã£o de resÃ­duos em vias e outros espaÃ§os pÃºblicos Concelho da Moita - 2019</t>
  </si>
  <si>
    <t>AquisiÃ§Ã£o de Leite UHT Meio Gordo</t>
  </si>
  <si>
    <t>AquisiÃ§Ã£o das aplicaÃ§Ãµes Wiremaze, para o MunicÃ­pio de Vila Franca de Xira</t>
  </si>
  <si>
    <t>REQUALIFICAÃ‡ÃƒO DO PARQUE DE MERENDAS DA COMENDA</t>
  </si>
  <si>
    <t>ServiÃ§os de ManutenÃ§Ã£o Preventiva e Corretiva das InstalaÃ§Ãµes de ClimatizaÃ§Ã£o, VentilaÃ§Ã£o e Aquecimento</t>
  </si>
  <si>
    <t>FORNECIMENTO, MONTAGEM DE PÃ‰RGULA EM MADEIRA LAMELADA E CAIXILHOS PARA QUIOSQUE DO JARDIM DAS ESCARPAS, FREGUESIA SÃƒO SEBASTIÃƒO</t>
  </si>
  <si>
    <t>AquisiÃ§Ã£o de ServiÃ§o de ImpressÃ£o de TrÃªs EdiÃ§Ãµes do Boletim Municipal</t>
  </si>
  <si>
    <t>PrestaÃ§Ã£o de ServiÃ§os para alojamento e alimentaÃ§Ã£o para artistas e equipas tÃ©cnicas para espetÃ¡culos no ano de 2019</t>
  </si>
  <si>
    <t>PrestaÃ§Ã£o de serviÃ§os para realizaÃ§Ã£o de anÃ¡lises clÃ­nicas</t>
  </si>
  <si>
    <t>PrestaÃ§Ã£o de ServiÃ§os de Recolha, Transporte e DeposiÃ§Ã£o em Destino Final de Gradados, Areias e Gorduras de ETAR</t>
  </si>
  <si>
    <t>AquisiÃ§Ã£o de ServiÃ§os no Ã¢mbito do exercÃ­cio de mandato forense, em regime de avenÃ§a</t>
  </si>
  <si>
    <t>CONTRATAÃ‡ÃƒO DA AQUISIÃ‡ÃƒO DA SUBSCRIÃ‡ÃƒO ANUAL DO SOFTWARE ADOBE</t>
  </si>
  <si>
    <t>AquisiÃ§Ã£o de Projetores "LED", para substituiÃ§Ã£o do equipamento de iluminaÃ§Ã£o exterior</t>
  </si>
  <si>
    <t>aquisiÃ§Ã£o de serviÃ§os para operaÃ§Ã£o do portal base.</t>
  </si>
  <si>
    <t>AquisiÃ§Ã£o de serviÃ§os de Engenharia do Ambiente Â¿ Mestrado Integrado.</t>
  </si>
  <si>
    <t>AquisiÃ§Ã£o de ServiÃ§os para a RevisÃ£o do Plano de UrbanizaÃ§Ã£o de Serpa (PU) e ElaboraÃ§Ã£o do RelatÃ³rio de Estado do Ordenamento do TerritÃ³rio (REOT)</t>
  </si>
  <si>
    <t>A empreitada inclui assim os seguintes trabalhos: - RemoÃ§Ã£o integral do fibrocimento com amianto existente nas coberturas da escola; - ReconstruÃ§Ã£o da cobertura com materiais isentos de amianto e com isolamento tÃ©rmico; - ReparaÃ§Ã£o localizada de anomalias em paredes exteriores - incluindo reparaÃ§Ã£o de fissuras, de elementos em betÃ£o, de parapeitos, paramentos e juntas de dilataÃ§Ã£o; - ReparaÃ§Ã£o e impermeabilizaÃ§Ã£o de platibandas, muretes na cobertura e juntas de dilataÃ§Ã£o; - SubstituiÃ§Ã£o de caixilharia dos vÃ£os superiores localizados ao nÃ­vel das coberturas (refeitÃ³rio e sala polivalente), incluindo a reparaÃ§Ã£o de vergas e ombreiras e a substituiÃ§Ã£o de peitoris; -RemodelaÃ§Ã£o/ampliaÃ§Ã£o dos alpendres, incluindo movimentaÃ§Ã£o de terras, pavimentos, serralharias e drenagem de esgotos pluviais.</t>
  </si>
  <si>
    <t>ServiÃ§o de refeiÃ§Ãµes escolares nas escolas do 1Âº ciclo e jardins de infÃ¢ncia da rede pÃºblica do concelho</t>
  </si>
  <si>
    <t>Dotar o edifÃ­cio dos PaÃ§os do Concelho de condiÃ§Ãµes que lhe permitam ser energeticamente auto-suficiente e conferir-lhe um elevado grau de conforto.</t>
  </si>
  <si>
    <t>PrestaÃ§Ã£o de ServiÃ§os para realizaÃ§Ã£o de anÃ¡lises clÃ­nicas</t>
  </si>
  <si>
    <t>ExecuÃ§Ã£o dos trabalhos considerados necessÃ¡rios Ã  substituiÃ§Ã£o das peÃ§as de fibrocimento existentes na cobertura do edifÃ­cio.</t>
  </si>
  <si>
    <t>AquisiÃ§Ã£o de dormidas para Festival RTP da CanÃ§Ã£o 2019</t>
  </si>
  <si>
    <t>CONTRATAÃ‡ÃƒO DO FORNECIMENTO, INSTALAÃ‡ÃƒO E MANUTENÃ‡ÃƒO DE SISTEMA PÃšBLICO DE BICICLETAS PARTILHADAS NA CIDADE DE LOULÃ‰</t>
  </si>
  <si>
    <t>-</t>
  </si>
  <si>
    <t>AquisiÃ§Ã£o de serviÃ§os de acompanhamento arqueolÃ³gico, escavaÃ§Ã£o arqueolÃ³gica e trabalhos de antropologia biolÃ³gica</t>
  </si>
  <si>
    <t>AquisiÃ§Ã£o de Merchandising no Ã¢mbito da CED 2019</t>
  </si>
  <si>
    <t>AquisiÃ§Ã£o de serviÃ§os de lanches/catering - CED 2019</t>
  </si>
  <si>
    <t>fornecimento diÃ¡rio de refeiÃ§Ãµes nas escolas do ensino bÃ¡sico 1.Âº ciclo e do prÃ©-escolar</t>
  </si>
  <si>
    <t>Projeto de EspaÃ§os Exteriores do Passeio Ribeirinho do Seixal entre a PraÃ§a dos MÃ¡rtires da Liberdade e o Terminal Fluvial</t>
  </si>
  <si>
    <t>AquisiÃ§Ã£o de Reagentes</t>
  </si>
  <si>
    <t>AquisiÃ§Ã£o de Viatura para o ServiÃ§o de Ambiente</t>
  </si>
  <si>
    <t>EXECUÃ‡ÃƒO DE TRABALHOS NA GALERIA MUNICIPAL DE SETÃšBAL - RQI 3263/2018/DIPCEM</t>
  </si>
  <si>
    <t>192A000013 - AquisiÃ§Ã£o de consumÃ­veis para realizaÃ§Ã£o de citologia em meio lÃ­quido, ginecolÃ³gica e nÃ£o ginecolÃ³gica, com colocaÃ§Ã£o de equipamento, durante o ano de 2019</t>
  </si>
  <si>
    <t>AquisiÃ§Ã£o de serviÃ§os de manutenÃ§Ã£o a equipamentos de imagiologia representados pela empresa TecnomÃ©dica.</t>
  </si>
  <si>
    <t>PE_19010_ADB - AQUISIÃ‡ÃƒO E MONTAGEM DE PAVIMENTO DESPORTIVO EM MADEIRA MACIÃ‡A, PARA O GINÃSIO DA ESCOLA SECUNDÃRIA SEBASTIÃƒO E SILVA, EM OEIRAS</t>
  </si>
  <si>
    <t>OperaÃ§Ã£o no Terminal PortuÃ¡rio da Trafaria da Silopor</t>
  </si>
  <si>
    <t>AquisiÃ§Ã£o de Material de ProteÃ§Ã£o para o MunicÃ­pio de Nordeste</t>
  </si>
  <si>
    <t>ConstruÃ§Ã£o de 96 catacumbas para decomposiÃ§Ã£o aerÃ³bica e 96 ossÃ¡rios, num edifÃ­cio, construÃ­do "in situ".</t>
  </si>
  <si>
    <t>Fornecimento contÃ­nuo de emulsÃ£o betuminosa catiÃ³nica (ECR-3) a granel</t>
  </si>
  <si>
    <t>AquisiÃ§Ã£o das DCI de representadas pela empresa Baxtermed- Farm.Lda</t>
  </si>
  <si>
    <t>PRESTAÃ‡ÃƒO DE SERVIÃ‡OS NA ÃREA DE CANALIZAÃ‡ÃƒO, PELO PERÃODO DE 24 MESES</t>
  </si>
  <si>
    <t>PRESTAÃ‡ÃƒO DE SERVIÃ‡OS PARA ELABORAÃ‡ÃƒO DE PROJETOS DE ESPECIALIDADES PARA REABILITAÃ‡ÃƒO DO BAIRRO DA LIBERDADE, FREGUESIA S. SEBASTIÃƒO</t>
  </si>
  <si>
    <t>AquisiÃ§Ã£o de Licenciamento Smart Governance</t>
  </si>
  <si>
    <t>AquisiÃ§Ã£o das DCI representada pela Alcon Portugal</t>
  </si>
  <si>
    <t>AquisiÃ§Ã£o de DCI representadas pela empresa B.BraunMedicalLda</t>
  </si>
  <si>
    <t>AquisiÃ§Ã£o de ServiÃ§os de ImpressÃ£o e Montagem de Outdoors</t>
  </si>
  <si>
    <t>AquisiÃ§Ã£o de ServiÃ§os para a manutenÃ§Ã£o dos espaÃ§os verdes nos equipamentos de fÃ©rias (Casa Alice FÃ©lix, Estalagem do Cruzeiro e Estalagem de Ã‰vora), durante o ano de 2019.</t>
  </si>
  <si>
    <t>AquisiÃ§Ã£o de Leite em Monodoses para 2019</t>
  </si>
  <si>
    <t>AquisiÃ§Ã£o de ConsumÃ­veis para RoÃ§adoras</t>
  </si>
  <si>
    <t>ExecuÃ§Ã£o das alteraÃ§Ãµes nas grelhas das obras de entrada dos SifÃµes S2 e S3 do Canal Alvito-PisÃ£o</t>
  </si>
  <si>
    <t>PT;3;29;87</t>
  </si>
  <si>
    <t>AquisiÃ§Ã£o de serviÃ§os de divulgaÃ§Ã£o de campanha da app ePark</t>
  </si>
  <si>
    <t>Ajuste Direto ao Abrigo de Acordo Quadro Para AquisiÃ§Ã£o de CombustÃ­veis RodoviÃ¡rios, em Postos de Abastecimento PÃºblicos, atravÃ©s de CartÃ£o EletrÃ³nico de Abastecimento, designadamente Gasolina, GasÃ³leo e GÃ¡s de PetrÃ³leo Liquefeito (GPL) Auto</t>
  </si>
  <si>
    <t>AquisiÃ§Ã£o, em regime de aluguer, de impressoras e equipamentos multifunÃ§Ãµes, pelo perÃ­odo de 36 (trinta e seis) meses.</t>
  </si>
  <si>
    <t>PT;15;219;131</t>
  </si>
  <si>
    <t>RenovaÃ§Ã£o do equipamento do sistema de backup.</t>
  </si>
  <si>
    <t>ExecuÃ§Ã£o, impressÃ£o e fornecimento de Telas</t>
  </si>
  <si>
    <t>191G000293-AquisiÃ§Ã£o de LidocaÃ­na 10 % aerossol +cÃ¢nula p/anestesia-Ano 2019</t>
  </si>
  <si>
    <t>InstalaÃ§Ã£o de 42 equipamentos de ar condicionado nas Escolas de 1Âº Ciclo das Freguesias Rurais do Concelho de Beja.</t>
  </si>
  <si>
    <t>LocaÃ§Ã£o, fornecimento, montagem e desmontagem de bens para Stand IPDJ - Qualifica e FuturÃ¡lia 2019</t>
  </si>
  <si>
    <t>Os trabalhos a realizar englobam a execuÃ§Ã£o de passeios, lugares de estacionamento e valetas espraiadas em calÃ§ada, incluindo outros trabalhos acessÃ³rios.</t>
  </si>
  <si>
    <t>AquisiÃ§Ã£o de Ferro</t>
  </si>
  <si>
    <t>aquisiÃ§Ã£o de frutos e produtos hortÃ­colas em natureza, para os refeitÃ³rios bares/Municipais e refeitÃ³rios das creches municipais</t>
  </si>
  <si>
    <t>AquisiÃ§Ã£o de soluÃ§Ã£o de gestÃ£o documental (Cloud@CIMRL)</t>
  </si>
  <si>
    <t>Fornecimento de VÃ¡lvulas de Ramal Poliacetal, VÃ¡lvulas Cunha Sistema S2000 e TÃªs S2000, VÃ¡lvula Cunha ElÃ¡st Avk Pvc Pn 1.0 DN 90 c/Haste e Hastes p/VÃ¡lvulas Poliacetal 3/4" - 1" - 1 1/4" -1 1/2" - 2", VÃ¡lvulas, TÃªs, Joelhos e UniÃµes LatÃ£o c/Junta RÃ¡pida e VÃ¡lvulas Olho Boi</t>
  </si>
  <si>
    <t>PODA DE 44 ÃRVORES NA FREGUSIA DE AZEITÃƒO E VIVEIRO DAS AMOREIRAS</t>
  </si>
  <si>
    <t>AquisiÃ§Ã£o de ServiÃ§os de locaÃ§Ã£o de 38 equipamentos multifunÃ§Ãµes e software de gestÃ£o incluindo impressÃ£o, e outsourcing de cÃ³pias e impressÃ£o, por um perÃ­odo de 36 meses</t>
  </si>
  <si>
    <t>AquisiÃ§Ã£o de serviÃ§os jurÃ­dicos em regime de avenÃ§a</t>
  </si>
  <si>
    <t>Freguesia do LouriÃ§al / Asfaltagem de estradas e caminhos na Freguesia (Arruamentos em Ribeira de Santo Amaro, Outeiro do LouriÃ§al, Casal Mouro, Foitos, Casais D'AlÃ©m, Casal de Santo AntÃ³nio e Cavada) - Proc. n.Âº 08/2019</t>
  </si>
  <si>
    <t>PT;11;157;1948</t>
  </si>
  <si>
    <t>AquisiÃ§Ã£o de serviÃ§os de manutenÃ§Ã£o ao equipamento AVAC na sede dos ServiÃ§os Sociais da CÃ¢mara Municipal de Lisboa</t>
  </si>
  <si>
    <t>ExecuÃ§Ã£o de trabalhos de manutenÃ§Ã£o de caixilharia em madeira, beneficiaÃ§Ã£o de pisos em madeira, pinturas interiores, fornecimento e montagem de iluminaÃ§Ã£o e fornecimento e montagem de aparelhos de ar condicionado.</t>
  </si>
  <si>
    <t>Concurso PÃºblico Nacional para a Empreitada de ReabilitaÃ§Ã£o do EspaÃ§o PÃºblico e Infraestruturas do Largo da Boa-Hora Ã  Ajuda, em Lisboa</t>
  </si>
  <si>
    <t>AquisiÃ§Ã£o de 3 (trÃªs) Naso FibroscÃ³pios (2 adultos e 1 Neonatal com fonte de luz fria)</t>
  </si>
  <si>
    <t>CPUB 002.DFR.2019_Contrato de LocaÃ§Ã£o Financeira MobiliÃ¡ria (leasing), para AquisiÃ§Ã£o de 1 (uma) Varredoura MecÃ¢nica de 4m3</t>
  </si>
  <si>
    <t>15/CP/AT/2019 - RenovaÃ§Ã£o do Licenciamento do produto Enterprise Protection with FSecure e respetivos serviÃ§os de assistÃªncia pÃ³s-venda.</t>
  </si>
  <si>
    <t>CPUB002.DTO.2019_Concurso PÃºblico para a aquisiÃ§Ã£o de herbicida)</t>
  </si>
  <si>
    <t>CPREV 001.GSI.2019 _RENOVAÃ‡ÃƒO DO LECENCIAMENTO DO SOFTWARE PHC</t>
  </si>
  <si>
    <t>AquisiÃ§Ã£o de Licenciamento de Software Microsoft</t>
  </si>
  <si>
    <t>PT;15;225;2500</t>
  </si>
  <si>
    <t>AquisiÃ§Ã£o/reparaÃ§Ã£o de equipamentos de ar condicionado para vÃ¡rios serviÃ§os Municipais</t>
  </si>
  <si>
    <t>PrestaÃ§Ã£o de ServiÃ§os de ConduÃ§Ã£o e ManutenÃ§Ã£o das InstalaÃ§Ãµes e Equipamentos da Central TÃ©rmica do Hospital Termal das Caldas da Rainha</t>
  </si>
  <si>
    <t>AquisiÃ§Ã£o de ServiÃ§os de Projeto de Especialidades EspaÃ§o ATL da Escola EB Fogueteiro</t>
  </si>
  <si>
    <t>AquisiÃ§Ã£o de simulador de fogo</t>
  </si>
  <si>
    <t>AQUISIÃ‡ÃƒO DE SERVIÃ‡OS DE CONSULTORIA TÃ‰CNICA E CIENTÃFICA PARA O OBSERVATÃ“RIO DA EDUCAÃ‡ÃƒO NO Ã‚MBITO DO PLANO INTEGRADO E INOVADOR DE COMBATE AO INSUCESSO ESCOLAR DA LEZÃRIA DO TEJO</t>
  </si>
  <si>
    <t>Fornecimento e montagem de peÃ§as para manutenÃ§Ã£o corretiva aos equipamentos de elevaÃ§Ã£o existentes nos edifÃ­cios municipais - Proc. N.Âº 1361/DCOP/2018</t>
  </si>
  <si>
    <t>AquisiÃ§Ã£o de uma Grua para o nÃºcleo de pesca do Barreiro</t>
  </si>
  <si>
    <t>PRESTAÃ‡ÃƒO DE SERVIÃ‡OS SOB A FORMA DE CONSULTORIA COM APOIO REMOTO DIÃRIO Ã€ ÃREA DE DESENVOLVIMENTOS DE SISTEMAS DE INFORMAÃ‡ÃƒO</t>
  </si>
  <si>
    <t>RemodelaÃ§Ã£o de um edifÃ­cio de dois pisos, construÃ­do na dÃ©cada de 50, onde atualmente funciona o Departamento de Obras, Viaturas e Infraestruturas da CÃ¢mara Municipal de Vila Franca de Xira, de modo a promover a sua adaptaÃ§Ã£o Ã s reais necessidades de organizaÃ§Ã£o e funcionalidade dos serviÃ§os tÃ©cnicos municipais aÃ­ instalados.</t>
  </si>
  <si>
    <t>AquisiÃ§Ã£o de ServiÃ§os de Limpeza e ManutenÃ§Ã£o do espaÃ§o pÃºblico na Freguesia de Vila Franca de Xira, nas Ã¡reas do Bom Retiro, Quinta da Mina, Quinta do BulhÃ£o e Santa Sofia</t>
  </si>
  <si>
    <t>Ajuste Direto para Aluguer de Autocarros com Condutor para as Atividades Promovidas e Organizadas pelo MunicÃ­pio de Nordeste</t>
  </si>
  <si>
    <t>MANUTENÃ‡ÃƒO DE 8 PALMEIRAS (RELVADO ENTRADA A12) PELO PERIODO DE 24 MESES</t>
  </si>
  <si>
    <t>AquisiÃ§Ã£o de serviÃ§os de manutenÃ§Ã£o da soluÃ§Ã£o Astraia para o ano 2019.</t>
  </si>
  <si>
    <t>ExecuÃ§Ã£o de trabalhos aplicaÃ§Ã£o de membranas nas paredes, limpeza e substituiÃ§Ã£o de telhas na cobertura, colocaÃ§Ã£o de novo tubo de queda, caleiras e reparaÃ§Ã£o das paredes exteriores e pintura.</t>
  </si>
  <si>
    <t>PrestaÃ§Ã£o de serviÃ§os de seguranÃ§a, vigilÃ¢ncia e controlo de circulaÃ§Ã£o e estacionamento, nas instalaÃ§Ãµes do Centro Hospitalar UniversitÃ¡rio de Lisboa Norte, E.P.E.</t>
  </si>
  <si>
    <t>AquisiÃ§Ã£o de diversos materiais de construÃ§Ã£o, em regime de fornecimento contÃ­nuo, atÃ© 31 de dezembro de 2019.</t>
  </si>
  <si>
    <t>AquisiÃ§Ã£o das DCI representada pela empresa Roche Farm Q</t>
  </si>
  <si>
    <t>ExecuÃ§Ã£o de trabalhos de minimizaÃ§Ã£o de impactes sobre o patrimÃ³nio cultural decorrentes da construÃ§Ã£o do Circuito execuÃ§Ã£o das seguintes quantidades mÃ¡ximas de trabalho, nos termos definidos no Caderno de Encargos: a) 650 m2 (seiscentos e cinquenta metros quadrados) de escavaÃ§Ã£o arqueolÃ³gica manual; b) 60 m2 (sessenta metros quadrados) de escavaÃ§Ã£o arqueolÃ³gica mecÃ¢nica; c) 1.500 m2 (mil e quinhentos metros quadrados) de decapagem mecÃ¢nica; d) 40 (quarenta) dias de trabalho de 1 (um) antropÃ³logo; e) Trabalhos de prospeÃ§Ã£o arqueolÃ³gica de traÃ§ados de infraestruturas, num total cumulativo de 13 (treze) quilÃ³metros lineares.</t>
  </si>
  <si>
    <t>191G000314 - AquisiÃ§Ã£o da DCI nusinersen 12 mg/5 ml inj-Ano 2019</t>
  </si>
  <si>
    <t>RemodelaÃ§Ã£o de cozinhas - E.B. 2,3 Dr. Pedro Barbosa e Escola BÃ¡sica da Abelheira</t>
  </si>
  <si>
    <t>Fornecimento de Brentuximab vedotina ao Hospital de Santo EspÃ­rito da Ilha Terceira, EPER</t>
  </si>
  <si>
    <t>Licenciamento de aplicaÃ§Ãµes INOVAR</t>
  </si>
  <si>
    <t>AquisiÃ§Ã£o de serviÃ§os de reparaÃ§Ã£o de laser cirÃºrgico marca Lumenis do ServiÃ§o de Urologia - Cirurgia de AmbulatÃ³rio.</t>
  </si>
  <si>
    <t>192A000012 - AquisiÃ§Ã£o de prÃ³teses valvulares aÃ³rticas de entrega rÃ¡pida, sem sutura, para o ano de 2019</t>
  </si>
  <si>
    <t>Fornecimento contÃ­nuo de produtos de higiene e limpeza, detergentes e produtos especÃ­ficos da Ã¡rea alimentar para as cantinas escolares do municÃ­pio de Albufeira</t>
  </si>
  <si>
    <t>Procedimento por concurso pÃºblico urgente para a aquisiÃ§Ã£o/fornecimento de bens - CombustÃ­vel RodoviÃ¡rio em postos de abastecimento pÃºblico e a granel para a Unidade de SaÃºde da Ilha de SÃ£o Miguel</t>
  </si>
  <si>
    <t>IMPLEMENTAÃ‡ÃƒO DE MEDIDAS DE EFICIÃŠNCIA ENERGÃ‰TICA NO EDIFÃCIO SEDE DO TURISMO DE PORTUGAL, I.P., SITO NA RUA IVONE SILVA, LOTE 6, EM LISBOA</t>
  </si>
  <si>
    <t>PE_19006_CIE - CONCURSO PÃšBLICO INTERNACIONAL PARA A EMPREITADA DE EXECUÃ‡ÃƒO DA FASE II DA ESCOLA BÃSICA INTEGRADA COM JARDIM DE INFÃ‚NCIA DO PARQUE DAS NAÃ‡Ã•ES, EM LISBOA</t>
  </si>
  <si>
    <t>CombustÃ­veis e lubrificantes</t>
  </si>
  <si>
    <t>AquisiÃ§Ã£o de Licenciamento de VirtualizaÃ§Ã£o de Servidores</t>
  </si>
  <si>
    <t>Fornecimento, instalaÃ§Ã£o e ensaio de sistema de elevaÃ§Ã£o tipo grua giratÃ³ria, com capacidade de elevaÃ§Ã£o para duas Toneladas e todos os seus respetivos acessÃ³rios e instruÃ§Ãµes de montagem e operaÃ§Ã£o, conforme especificaÃ§Ãµes do Caderno de Encargos.</t>
  </si>
  <si>
    <t>PT;16;234;2571</t>
  </si>
  <si>
    <t>Fornecimento contÃ­nuo de alimentaÃ§Ã£o para o canil/gatil intemunicipal do SÃ­tio dos Matos</t>
  </si>
  <si>
    <t>AquisiÃ§Ã£o de tout-venant durante o ano de 2019</t>
  </si>
  <si>
    <t>AquisiÃ§Ã£o de licenÃ§a para o Centro de documentaÃ§Ã£o e arquivo histÃ³rico do Museu de PortimÃ£o</t>
  </si>
  <si>
    <t>GestÃ£o e FiscalizaÃ§Ã£o da Empreitada de ConstruÃ§Ã£o do Adutor Principal de Viana do Alentejo e respetivo Bloco de Rega, incluindo a coordenaÃ§Ã£o em matÃ©ria de seguranÃ§a e saÃºde e o acompanhamento ambiental.</t>
  </si>
  <si>
    <t>RealizaÃ§Ã£o de trabalhos e fornecimentos de materiais definidos quanto Ã  sua espÃ©cie, nas condiÃ§Ãµes constantes em mapa de trabalhos a realizar, com o fim de se fazer uma intervenÃ§Ã£o curativa nas instalaÃ§Ãµes de responsabilidade Municipal. Entende-se como trabalhos a realizar, a execuÃ§Ã£o de todos os trabalhos preparatÃ³rios e acessÃ³rios necessÃ¡rios para a execuÃ§Ã£o de obras de limpeza, conservaÃ§Ã£o e beneficiaÃ§Ã£o, de modo a manter o bom estado e funcionalidade das coberturas.</t>
  </si>
  <si>
    <t>RequalificaÃ§Ã£o de um edifÃ­cio existente com dois pisos e construÃ§Ã£o de uma casa anexa tambÃ©m com dois pisos, em Alverca do Ribatejo.</t>
  </si>
  <si>
    <t>AquisiÃ§Ã£o de serviÃ§os de conceÃ§Ã£o de uma brochura generalista e seis brochuras temÃ¡ticas</t>
  </si>
  <si>
    <t>AQS/14/GEBALIS/2019 - Concurso pÃºblico para contrataÃ§Ã£o de serviÃ§os de manutenÃ§Ã£o de ascensores do Bairro da Alta Lisboa Centro, Alta Lisboa Sul , Alto do Lumiar e Alto da Faia</t>
  </si>
  <si>
    <t>AquisiÃ§Ã£o de serviÃ§os de mÃ£o de obra na Ã¡rea da construÃ§Ã£o civil</t>
  </si>
  <si>
    <t>AquisiÃ§Ã£o e Entrega de Lajetas</t>
  </si>
  <si>
    <t>AquisiÃ§Ã£o de Contentores de 1100 litros em Polietileno</t>
  </si>
  <si>
    <t>ElaboraÃ§Ã£o do Estudo de Conjunto UOPG 19 (Unidade Operativa de Planeamento e GestÃ£o) na Amora</t>
  </si>
  <si>
    <t>mediÃ§Ã£o de consumos</t>
  </si>
  <si>
    <t>AquisiÃ§Ã£o e instalaÃ§Ã£o de equipamento de depÃ³sito de valores, perifÃ©ricos e acessÃ³rios extra (com serviÃ§os de manutenÃ§Ã£o e assistÃªncia tÃ©cnica incluÃ­dos)</t>
  </si>
  <si>
    <t>limpeza de vegetaÃ§Ã£o espontÃ¢nea em diversas instalaÃ§Ãµes dos SMAS, no concelho de vila franca de xira</t>
  </si>
  <si>
    <t>AquisiÃ§Ã£o de serviÃ§os para contrataÃ§Ã£o de espetÃ¡culo com a artista "Carminho", no Ã¢mbito das comemoraÃ§Ãµes do Dia do MunicÃ­pio 2019</t>
  </si>
  <si>
    <t xml:space="preserve">UniÃ£o das Freguesias de Santiago e S. SimÃ£o de LitÃ©m e Albergaria dos Doze	</t>
  </si>
  <si>
    <t>AquisiÃ§Ã£o de Sacos PlÃ¡sticos para o MunicÃ­pio de Almada</t>
  </si>
  <si>
    <t>Consulta PrÃ©via para ExecuÃ§Ã£o da Empreitada de BeneficiaÃ§Ã£o da Moradia sita na Rua da Boavista, n.Âº 28, Santo AntÃ³nio de Nordestinho, no Ã¢mbito da Obra de RecuperaÃ§Ã£o de HabitaÃ§Ã£o Fechada e/ou Degradada</t>
  </si>
  <si>
    <t>PT;20;312;3406</t>
  </si>
  <si>
    <t>Ajuste direto para aquisiÃ§Ã£o de serviÃ§os de seguranÃ§a e vigilÃ¢ncia no Parque Urbano de Ponta Delgada</t>
  </si>
  <si>
    <t>Parque Urbano de Ponta Delgada, sito na freguesia de SÃ£o Pedro, Ponta Delgada</t>
  </si>
  <si>
    <t>Fornecimento e serviÃ§o de refeiÃ§Ãµes e ceias e exploraÃ§Ã£o de cafetarias nas instalaÃ§Ãµes do Metropolitano de Lisboa, E.P.E.</t>
  </si>
  <si>
    <t>AquisiÃ§Ã£o de serviÃ§os de aluguer de Transporte em autocarro, para serviÃ§os ocasionais, no Ã¢mbito do apoio que o MunicÃ­pio presta ao movimento associativo, Ã s actividades na Ã¡rea da educaÃ§Ã£o, bem como diversas actividades do prÃ³prio MunicÃ­pio cultural, social, turÃ­stica e desportiva.</t>
  </si>
  <si>
    <t>191A000004 - AquisiÃ§Ã£o de Darunavir 600 mg- 2019</t>
  </si>
  <si>
    <t>manutenÃ§Ã£o de instalaÃ§Ã£o de elevaÃ§Ã£o</t>
  </si>
  <si>
    <t>PODA DE ÃRVORES</t>
  </si>
  <si>
    <t>Porto Formoso</t>
  </si>
  <si>
    <t>AquisiÃ§Ã£o de quadros portÃ¡teis para utilizaÃ§Ã£o aquando a realizaÃ§Ã£o de festas</t>
  </si>
  <si>
    <t>Fornecimento de contentores Multibenne</t>
  </si>
  <si>
    <t>AquisiÃ§Ã£o de Viaturas HÃ­bridas para Recolha Seletiva Porta-a-Porta</t>
  </si>
  <si>
    <t>Fornecimento e montagem de ventiloconvectores na DireÃ§Ã£o de FinanÃ§as da Guarda</t>
  </si>
  <si>
    <t>PT;10;134;73</t>
  </si>
  <si>
    <t>PrestaÃ§Ã£o de ServiÃ§os de Limpeza em diversas instalaÃ§Ãµes municipais</t>
  </si>
  <si>
    <t>ServiÃ§os de limpeza da vegetaÃ§Ã£o arbÃ³rea e arbustiva de 4 Parques Municipais Proc.Âº 1066/DCOP/2018</t>
  </si>
  <si>
    <t>Empreitada de ConstruÃ§Ã£o do Ecocentro da Chamusca</t>
  </si>
  <si>
    <t>PE_19009_CNS - CONCURSO PÃšBLICO NACIONAL PARA A AQUISIÃ‡ÃƒO DE SERVIÃ‡OS DE CONSERVAÃ‡ÃƒO, MANUTENÃ‡ÃƒO E APOIO Ã€ EXPLORAÃ‡ÃƒO A EDIFÃCIOS NÃƒO ESCOLARES DO PATRIMÃ“NIO DA PARQUE ESCOLAR</t>
  </si>
  <si>
    <t>AquisiÃ§Ã£o de ServiÃ§os cÃ³pia/impressÃ£o/ digitalizaÃ§Ã£o e prestaÃ§Ã£o de serviÃ§os de suporte e manutenÃ§Ã£o</t>
  </si>
  <si>
    <t>O presente procedimento tem como objeto a aquisiÃ§Ã£o do serviÃ§o de Catering para ElÃ©tricos para a CARRISTUR, nos termos melhor definidos nas clÃ¡usulas tÃ©cnicas do presente Caderno de Encargos.</t>
  </si>
  <si>
    <t>AquisiÃ§Ã£o e InstalaÃ§Ã£o de Equipamentos de IluminaÃ§Ã£o PÃºblica</t>
  </si>
  <si>
    <t>ConstruÃ§Ã£o do memorial aos presos polÃ­ticos da prisÃ£o de Peniche</t>
  </si>
  <si>
    <t>PT;11;156;1943</t>
  </si>
  <si>
    <t>Empreitada 16/GEBALIS/2019 - Obras de reabilitaÃ§Ã£o e conservaÃ§Ã£o no Bairro da Flamenga, lotes 369A a 371B Â¿ Contrato Programa 398/CM/2015, AcÃ§Ã£o nÂº 13, SubacÃ§Ã£o nÂº 13.12</t>
  </si>
  <si>
    <t>Consulta PrÃ©via para AquisiÃ§Ã£o de BetÃ£o Betuminoso para o MunicÃ­pio de Nordeste</t>
  </si>
  <si>
    <t>AQUISIÃ‡ÃƒO DE EQUIPAMENTOS DE COMUNICAÃ‡Ã•ES PARA ESQUADRA DA PSP DO AERÃ“DROMO MUNICIPAL DE CASCAIS Proc.Âº 43/DCOP/2019</t>
  </si>
  <si>
    <t>PrestaÃ§Ã£o de serviÃ§os de vigilÃ¢ncia nas instalaÃ§Ãµes da APS.</t>
  </si>
  <si>
    <t>PT;16;246;2624</t>
  </si>
  <si>
    <t>Melhoria da eficiÃªncia energÃ©tica.</t>
  </si>
  <si>
    <t>AmpliaÃ§Ã£o e remodelaÃ§Ã£o da rede de abastecimento de Ã¡gua - ExecuÃ§Ã£o de ligaÃ§Ãµes em Agualva de Cima e na UrbanizaÃ§Ã£o Vale Flores, em Pinhal Novo</t>
  </si>
  <si>
    <t>A presente empreitada tem por objetivo a execuÃ§Ã£o de trabalhos de reparaÃ§Ãµes diversas em vÃ¡rios edifÃ­cios Municipais, ao nÃ­vel das instalaÃ§Ãµes elÃ©tricas e de telecomunicaÃ§Ãµes. Os trabalhos serÃ£o desenvolvidos nos locais a designar sequencialmente pelo Dono de Obra.</t>
  </si>
  <si>
    <t>AquisiÃ§Ã£o de combustÃ­vel rodoviÃ¡rio, atravÃ©s de cartÃ£o eletrÃ³nico de abastecimento, designadamente gasolina e gasÃ³leo</t>
  </si>
  <si>
    <t>ExecuÃ§Ã£o de trabalhos diversos, nas freguesias do Monte de Caparica, Trafaria e Costa de Caparica, ao nÃ­vel da execuÃ§Ã£o de pavimentos rodoviÃ¡rios, construÃ§Ã£o de passeios e lancis, drenagem, execuÃ§Ã£o de muros e muretes, execuÃ§Ã£o de portÃµes e vedaÃ§Ãµes metÃ¡licas, entre outros.</t>
  </si>
  <si>
    <t>A presente empreitada tem por objetivo a execuÃ§Ã£o de trabalhos diversos, nas freguesias da Charneca de Caparica e Sobreda, ao nÃ­vel da execuÃ§Ã£o de pavimentos rodoviÃ¡rios, construÃ§Ã£o de passeios e lancis, drenagem, execuÃ§Ã£o de muros e muretes, execuÃ§Ã£o de portÃµes e vedaÃ§Ãµes metÃ¡licas, entre outros.</t>
  </si>
  <si>
    <t>Empreitada de ReforÃ§o, ReparaÃ§Ã£o e SubstituiÃ§Ã£o de PÃ³rticos de Plena Via e PÃ³rticos/Semi-pÃ³rticos de LigaÃ§Ã£o Ã  Rede Exterior, na A2 - Auto-estrada do Sul - Lote A</t>
  </si>
  <si>
    <t>AquisiÃ§Ã£o de software de anÃ¡lises de LogÂ´s</t>
  </si>
  <si>
    <t>Procedimento de consulta prÃ©via para aquisiÃ§Ã£o de Equipamento e Material InformÃ¡tico e Componentes para a Ãrea Metropolitana de Lisboa.</t>
  </si>
  <si>
    <t>AquisiÃ§Ã£o de serviÃ§os para planeamento, coordenaÃ§Ã£o e produÃ§Ã£o artÃ­stica no Ã¢mbito da XXII ediÃ§Ã£o do evento "Dias Medievais de Castro Marim"</t>
  </si>
  <si>
    <t>aquisiÃ§Ã£o de serviÃ§os de suporte tÃ©cnico, manutenÃ§Ã£o e licenciamento de software Sendys para o ano de 2019</t>
  </si>
  <si>
    <t>COBERTURA AUDIOVISUAL DE EVENTOS PARA O MUNICÃPIO DA BATALHA-2019</t>
  </si>
  <si>
    <t>AquisiÃ§Ã£o de serviÃ§os, em regime de tarefa, para apoio nas piscinas municipais</t>
  </si>
  <si>
    <t>PEQUENAS REPARAÃ‡Ã•ES NA VIA PÃšBLICA, QUARTEIRA - BETUMINOSOS E CALÃ‡ADAS</t>
  </si>
  <si>
    <t>PT;9;118;1580</t>
  </si>
  <si>
    <t>PRESTAÃ‡ÃƒO DE SERVIÃ‡OS PARA APOIO AO SERVIÃ‡O DE BILHETEIRA DO FÃ“RUM MUNICIPAL LUISA TODI , PELO PERÃODO DE 12 MESES</t>
  </si>
  <si>
    <t>AquisiÃ§Ã£o de 3 viaturas de 21 lugares para transportes escolares</t>
  </si>
  <si>
    <t>AquisiÃ§Ã£o de permutador de calor para o ServiÃ§o de Cirurgia Cardio-TorÃ¡cica - Bloco OperatÃ³rio.</t>
  </si>
  <si>
    <t>Os trabalhos a realizar englobam a execuÃ§Ã£o de uma rampa de acesso ao Ã¡trio central da estaÃ§Ã£o e a colocaÃ§Ã£o de um guarda-corpos executado em vidro laminado incolor.</t>
  </si>
  <si>
    <t>PRESTAÃ‡ÃƒO DE SERVIÃ‡OS PARA APOIO TÃ‰CNCIO AO GABINETE JUVENTUDE, PELO PERÃODO DE 12 MESES</t>
  </si>
  <si>
    <t>AquisiÃ§Ã£o de ServiÃ§os de SeguranÃ§a</t>
  </si>
  <si>
    <t>Fornecimento de Cadeira de Rodas ElÃ©trica com Comando Manual ao HSEIT, EPER, no Ã¢mbito do Sistema de AtribuiÃ§Ã£o de Produtos de Apoio da regiÃ£o AutÃ³noma dos AÃ§ores - SAPA-RAA</t>
  </si>
  <si>
    <t>Ajuste Direto para AquisiÃ§Ã£o de Material de Jardinagem para os ServiÃ§os de ArmazÃ©m do MunicÃ­pio de Nordeste</t>
  </si>
  <si>
    <t>EMPREITADA DE REQUALIFICAÃ‡ÃƒO DO LARGO DO BAIRRO DO ESPIRITO SANTO</t>
  </si>
  <si>
    <t>Melhoria do bloco NE das instalaÃ§Ãµes sanitÃ¡rias do Parque de Feiras e ExposiÃ§Ãµes de Beja.</t>
  </si>
  <si>
    <t>AquisiÃ§Ã£o da prestaÃ§Ã£o de serviÃ§o de recolha, transporte e tratamento de resÃ­duos sÃ³lidos e lÃ­quidos com perigosidade biolÃ³gica e quÃ­mica do Hospital Divino EspÃ­rito Santo de Ponta Delgada, EPER</t>
  </si>
  <si>
    <t>PT;20;313;1332</t>
  </si>
  <si>
    <t>RealizaÃ§Ã£o de coletores de drenagem domÃ©stica, caixas de visita, caixas de ramal, duas estaÃ§Ãµes elevatÃ³rias de Ã¡guas residuais domÃ©sticas e respetivas condutas elevatÃ³rias. A presente empreitada enquadra-se no Ã¢mbito de um contrato de cofinanciamento do Fundo de CoesÃ£o da UniÃ£o Europeia - POSEUR -Portugal 2020.</t>
  </si>
  <si>
    <t>PT;16;237;2584</t>
  </si>
  <si>
    <t>ElaboraÃ§Ã£o dos Projetos de Especialidades de engenharia civil e orÃ§amentaÃ§Ã£o da Â¿Praia Fluvial da Foz do CobrÃ£o</t>
  </si>
  <si>
    <t>PrestaÃ§Ã£o do ServiÃ§o de Fornecimento de MÃ£o- de- Obra de ConstruÃ§Ã£o Civil para o Hospital do Divino EspÃ­rito Santo de Ponta Delgada EPER</t>
  </si>
  <si>
    <t>PrestaÃ§Ã£o de ServiÃ§os para certificaÃ§Ã£o energÃ©tica de edifÃ­cios Municipais de Arruda dos Vinhos</t>
  </si>
  <si>
    <t>AquisiÃ§Ã£o de serviÃ§os de apoio tÃ©cnico para as Ã¡reas de conservaÃ§Ã£o no Ã¢mbito do projeto Life Biodiscoveries (Life13 Bio/PT/000386)</t>
  </si>
  <si>
    <t>AquisiÃ§Ã£o de serviÃ§os de projeto de estruturas - Doca-Seca</t>
  </si>
  <si>
    <t>AquisiÃ§Ã£o de contadores de Ã¡gua fria</t>
  </si>
  <si>
    <t>PRESTAÃ‡ÃƒO DE SERVIÃ‡OS PARA A REALIZAÃ‡ÃƒO DE PROGRAMA DE EDUCAÃ‡ÃƒO PELA ARTE Â¿ MOVIMENTO E DANÃ‡A, DIRIGIDO A ALUNOS E PROFESSORES DO 1.Âº ANO, DO 1.Âº CICLO DO ENSINO BÃSICO, NO Ã‚MBITO DA CANDIDATURA AO PROGRAMA MUNICIPAL DE EDUCAÃ‡ÃƒO PELA ARTE E PELAS CIÃŠNCIAS EXPERIMENTAIS Â¿ SETÃšBAL, UM MUNDO DE DESAFIOS Â¿ 2.Âª FASE</t>
  </si>
  <si>
    <t>AquisiÃ§Ã£o de ServiÃ§os Seguro de Acidentes de Trabalho</t>
  </si>
  <si>
    <t>AquisiÃ§Ã£o de serviÃ§os para publicaÃ§Ã£o de anÃºncios no "Jornal do Algarve", no ano de 2019</t>
  </si>
  <si>
    <t>AquisiÃ§Ã£o de serviÃ§os de serviÃ§os de manutenÃ§Ã£o preventiva do equipamento hoteleiro instalado nas cozinhas e nos bares dos RefeitÃ³rios Municipais e Unidade de EducaÃ§Ã£o que constam do Anexo I do caderno de encargos.</t>
  </si>
  <si>
    <t>AquisiÃ§Ã£o de Tablets</t>
  </si>
  <si>
    <t>Fornecimento de bens alimentares e bebidas para provisÃ£o dos bares nas Pousadas de Juventude, sob gestÃ£o direta da Movijovem</t>
  </si>
  <si>
    <t>AquisiÃ§Ã£o de GasÃ³leo RodoviÃ¡rio a Granel, no Ã¢mbito do Acordo Quadro celebrado na sequÃªncia do Concurso PÃºblico n.Âº 03/2018/CCE.</t>
  </si>
  <si>
    <t>RequalificaÃ§Ã£o dos percursos pedonais do centro histÃ³rico da cidade, evidenciando a prioridade para o peÃ£o, numa leitura clara, confortÃ¡vel e em condiÃ§Ãµes de seguranÃ§a.</t>
  </si>
  <si>
    <t>AquisiÃ§Ã£o de Instrumental Cirurgico e duas pinÃ§as bipolares para o Bloco OperatÃ³rio</t>
  </si>
  <si>
    <t>AQUISIÃ‡ÃƒO DE LICENÃ‡A DE SOFTWARE SABI Proc.Âº 69/DCOP/2019</t>
  </si>
  <si>
    <t>AquisiÃ§Ã£o de bens informÃ¡ticos e audiovisuais para o Turismo de Portugal, I.P. na sua atividade da DireÃ§Ã£o de GestÃ£o do Conhecimento</t>
  </si>
  <si>
    <t>ReabilitaÃ§Ã£o de InstalaÃ§Ãµes SanitÃ¡rias Publicas (Largo Mestre Afonso Domingues, Vila da Batalha)</t>
  </si>
  <si>
    <t>AquisiÃ§Ã£o, instalaÃ§Ã£o e configuraÃ§Ã£o de equipamentos WI-FI para o Centro HistÃ³rico e EspaÃ§os de Turismo da Vila de AlpiarÃ§a</t>
  </si>
  <si>
    <t>191G000786 - AquisiÃ§Ã£o de soluÃ§Ãµes de diÃ¡lise peritoneal - Ano 2019</t>
  </si>
  <si>
    <t>PrestaÃ§Ã£o de serviÃ§os para elaboraÃ§Ã£o de alteraÃ§Ã£o e adaptaÃ§Ã£o do projeto do Centro de InterpretaÃ§Ã£o de Arte Rupestre do Vale do Tejo</t>
  </si>
  <si>
    <t>ConservaÃ§Ã£o e recuperaÃ§Ã£o de edifÃ­cios munipais</t>
  </si>
  <si>
    <t>A empreitada tem por objeto a execuÃ§Ã£o da sinalizaÃ§Ã£o vertical e a conservaÃ§Ã£o de marcas rodoviÃ¡rias de longa duraÃ§Ã£o, com material termoplÃ¡stico branco retrorrefletor de aplicaÃ§Ã£o a quente, nos arruamentos/estradas municipais abrangendo as Ã¡reas das freguesias de Almada, FeijÃ³ e Laranjeiro.</t>
  </si>
  <si>
    <t>ExecuÃ§Ã£o de trabalhos diversos, ao nÃ­vel da execuÃ§Ã£o e conservaÃ§Ã£o de calÃ§adas, execuÃ§Ã£o de muros e muretes, colocaÃ§Ã£o de equipamentos infantis e mobiliÃ¡rio urbano, ajardinamentos, rede de rega, plantaÃ§Ãµes e sementeiras, manutenÃ§Ã£o e conservaÃ§Ã£o de Ã¡reas verdes, instalaÃ§Ãµes elÃ©tricas, entre outros</t>
  </si>
  <si>
    <t>ServiÃ§os de manutenÃ§Ã£o de equipamentos de cÃ³pia, impressÃ£o, fax e digitalizaÃ§Ã£o da marca Ricoh com fornecimento de consumÃ­veis</t>
  </si>
  <si>
    <t>Trabalhos de beneficiaÃ§Ã£o da EM530 em cerca de 4200 m de via, entre o lugar do Carvalhal e a povoaÃ§Ã£o de Ã€-do-BaÃ§o. Os trabalhos de beneficiaÃ§Ã£o passarÃ£o por regularizar a plataforma de circulaÃ§Ã£o embora sem reperfilamento da mesma, aplicar novo revestimento e melhorar o sistema de drenagem existente.</t>
  </si>
  <si>
    <t>PT;12;161;1978</t>
  </si>
  <si>
    <t>AquisiÃ§Ã£o de Semi-reboque porta mÃ¡quinas de 3 eixos</t>
  </si>
  <si>
    <t>CP 11/19 - AquisiÃ§Ã£o de serviÃ§os de apoio na preparaÃ§Ã£o de procedimentos concursais, fiscalizaÃ§Ã£o e coordenaÃ§Ã£o de seguranÃ§a e ambiente em empreitadas de construÃ§Ã£o de obras pÃºblicas promovidas pela EMEL</t>
  </si>
  <si>
    <t>AquisiÃ§Ã£o de ServiÃ§os de ImpressÃ£o GrÃ¡fica, Embalamento e DistribuiÃ§Ã£o.</t>
  </si>
  <si>
    <t>AquisiÃ§Ã£o de equipamento informÃ¡tico para as escolas do 1.Âº ciclo do ensino bÃ¡sico</t>
  </si>
  <si>
    <t>ConstruÃ§Ã£o do PavilhÃ£o Desportivo de Febres: ReparaÃ§Ã£o dos danos causados pelo Leslie</t>
  </si>
  <si>
    <t>ACORDO QUADRO PARA AQUISIÃ‡ÃƒO DE PEÃ‡AS DE RESERVA PARA EXPLORAÃ‡ÃƒO DOS GRUPOS TÃ‰RMICOS DAS CENTRAIS TERMOELETRICAS DA EDA - ELECTRICIDADE DOS AÃ‡ORES, S.A. - EQUIPAMENTOS ALFA LAVAL</t>
  </si>
  <si>
    <t>SeguranÃ§a e saÃºde no trabalho, ao abrigo do contrato de Acordo Quadro N.Âº 06/2018</t>
  </si>
  <si>
    <t>AquisiÃ§Ã£o de contentores para armazenar aprestos</t>
  </si>
  <si>
    <t>PT;9;125;1609</t>
  </si>
  <si>
    <t>AquisiÃ§Ã£o de produtos quÃ­micos para tratamento da Ã¡gua das piscinas municipais na modalidade de fornecimento</t>
  </si>
  <si>
    <t>PROCEDIMENTO 2/2019 AO ABRIGO DO ACORDO-QUADRO NÂº 1/GEBALIS/2018 - BAIRRO ALTA DE LISBOA - REABILITAÃ‡ÃƒO DE 6 FOGOS MUNICIPAIS PER 11 - PROGRAMA ARRENDAMENTO - CONTRATO PROGRAMA 349/CM/2018, ACÃ‡ÃƒO NÂº 11, SUBACÃ‡ÃƒO NÂº 11.26.2, nas moradas Bairro alta de Lisboa, Rua JoÃ£o Amaral Lt. 22.2.16, 7ÂºB, Bairro alta de Lisboa, Rua JoÃ£o Amaral Lt. 22.2.18, 4ÂºA, Bairro alta de Lisboa, Rua JoÃ£o Amaral Lt. 22.3.9, 3ÂºE, Bairro alta de Lisboa, Rua JoÃ£o Amaral Lt. 22.2.17, 4ÂºD, Bairro alta de Lisboa, Rua JoÃ£o Amaral Lt. 22.2.18, 2ÂºC e Bairro alta de Lisboa, Rua JoÃ£o Amaral Lt. 22.3.15, 2ÂºB</t>
  </si>
  <si>
    <t>AQUISIÃ‡ÃƒO DE SERVIÃ‡OS DE REQUALIFICAÃ‡ÃƒO E MANUTENÃ‡ÃƒO CORRENTE EM ESPAÃ‡OS PÃšBLICOS NO CONCELHO DE ALMEIRIM</t>
  </si>
  <si>
    <t>PT;15;214;216</t>
  </si>
  <si>
    <t>AquisiÃ§Ã£o de serviÃ§os de fiscalizaÃ§Ã£o da empreitada de conclusÃ£o do edifÃ­cio da PSP- ProrrogaÃ§Ã£o</t>
  </si>
  <si>
    <t>Empreitada para a requalificaÃ§Ã£o do interior do edifÃ­cio dos serviÃ§os centrais do CDNJ</t>
  </si>
  <si>
    <t>Viatura elÃ©trica ligeira de passageiros</t>
  </si>
  <si>
    <t>CONCURSO PÃšBLICO PARA A CONCESSÃƒO DO DIREITO DE EXPLORAÃ‡ÃƒO DO BAR/CAFETARIA DO PARQUE URBANO DE ALBARQUEL, EM SETÃšBAL</t>
  </si>
  <si>
    <t>Proc.Âº 129/DCOP/2019 - AQUISIÃ‡ÃƒO DE SERVIÃ‡OS DE VIGILÃ‚NCIA HUMANA E DE PORTARIA PARA OS EDIFÃCIOS MUNICIPAIS</t>
  </si>
  <si>
    <t>SERVIÃ‡OS DE SUPORTE TÃ‰CNICO AO SIGA E FORNECIMENTO DE CONSUMÃVEIS</t>
  </si>
  <si>
    <t>AquisiÃ§Ã£o de medicamentos</t>
  </si>
  <si>
    <t>A obra tem como objetivo a reparaÃ§Ã£o e requalificaÃ§Ã£o dos arruamentos e respetivas zonas envolventes como sejam os estacionamentos e passeios, com necessidade de modernizaÃ§Ã£o ou melhoria das condiÃ§Ãµes de utilizaÃ§Ã£o, situados em todo o concelho.</t>
  </si>
  <si>
    <t>ReabilitaÃ§Ã£o das Infraestruturas de IluminaÃ§Ã£o PÃºblica na Malveira.</t>
  </si>
  <si>
    <t>ServiÃ§os de manutenÃ§Ã£o de espaÃ§os verdes na Freguesia de Corroios</t>
  </si>
  <si>
    <t>AquisiÃ§Ã£o de diversas cadeiras.</t>
  </si>
  <si>
    <t>Empreitada de obras de adaptaÃ§Ã£o das salas de inspeÃ§Ã£o tributÃ¡ria no r/chÃ£o da DireÃ§Ã£o de FinanÃ§as de Braga</t>
  </si>
  <si>
    <t>PT;4;40;652</t>
  </si>
  <si>
    <t>AquisiÃ§Ã£o de um limpa bermas para o MunicÃ­pio de MourÃ£o</t>
  </si>
  <si>
    <t>CONTRATAÃ‡ÃƒO DO FORNECIMENTO DE UM EQUIPAMENTO PARA LIMPAR A AREIA DAS PRAIAS, PARA A DIVISÃƒO DE SALUBRIDADE E HIGIENE PUBLICA.</t>
  </si>
  <si>
    <t>SERVIÃ‡O DE PODA DE 44 ÃRVORES</t>
  </si>
  <si>
    <t>Empreitada de substituiÃ§Ã£o de cobertura no pavilhÃ£o Francisco Neves.</t>
  </si>
  <si>
    <t>Empreitada de AmpliaÃ§Ã£o e ReformulaÃ§Ã£o da EstaÃ§Ã£o Arroios, da Linha Verde, do Metropolitano de Lisboa, E.P.E., de acordo com o Caderno de Encargos e restantes peÃ§as que integram o procedimento</t>
  </si>
  <si>
    <t>fornecimento de materiais para armazÃ©m</t>
  </si>
  <si>
    <t>ARBCAS - AssociaÃ§Ã£o de Regantes e BeneficiÃ¡rios de Campilhas e Alto Sado</t>
  </si>
  <si>
    <t>A obra consiste na impermeabilizaÃ§Ã£o do Canal de LigaÃ§Ã£o, numa extensÃ£o de aproximadamente 2,44km, pertencente ao Aproveitamento HidroagrÃ­cola do Alto Sado. Procede-se Ã  impermeabilizaÃ§Ã£o do Canal de LigaÃ§Ã£o - Alto Sado atravÃ©s da aplicaÃ§Ã£o de telas (geomembranas) betuminosas, conforme caderno de encargos. O troÃ§o de canal a impermeabilizar possui um comprimento total da ordem dos 2,44 km e uma Ã¡rea de 5.392 m2.</t>
  </si>
  <si>
    <t>PT;16;242;2605</t>
  </si>
  <si>
    <t>Empreitada de RequalificaÃ§Ã£o e Alargamento da Rua da NazarÃ©, FajÃ£ de Cima</t>
  </si>
  <si>
    <t>Rua da NazarÃ©, FajÃ£ de Cima</t>
  </si>
  <si>
    <t>RecuperaÃ§Ã£o de edifÃ­cios escolares desactivados (BeneficiaÃ§Ã£o e restauraÃ§Ã£o da Escola de Casal FernÃ£o JoÃ£o) - Proc. n.Âº 12/2019</t>
  </si>
  <si>
    <t>AquisiÃ§Ã£o de Pneus</t>
  </si>
  <si>
    <t>PrestaÃ§Ã£o de serviÃ§os de reparaÃ§Ã£o geral dos travÃµes e mangas de eixo, revisÃ£o ao motor, substituiÃ§Ã£o do motor de arranque e preparaÃ§Ã£o para IPO da viatura matrÃ­cula 81-54-JE</t>
  </si>
  <si>
    <t>Conjunto de atividades culturais e pedagÃ³gicas na Ã¡rea da percussÃ£o</t>
  </si>
  <si>
    <t>ConstruÃ§Ã£o do Centro de Recolha Oficial de Animais de Companhia de Alandroal</t>
  </si>
  <si>
    <t>PT;8;96;1482</t>
  </si>
  <si>
    <t>Fornecimento de plintos em betÃ£o branco para o concelho de Albufeira</t>
  </si>
  <si>
    <t>AQUISIÃ‡ÃƒO DE 100 BAIAS MÃ“VEIS COM 2,00 X 1,00 MM EM TUBO GALVANIZADO DE 42MM NA ESTRUTURA E 20 MM NAS PRUMADAS, COM CHAPA DE ALUMINIO DE 1,60X 0,20MT NA FRENTE COM A LEGENDA "SERVIÃ‡O DE TRÃ‚NSITO - CM SETÃšBAL"</t>
  </si>
  <si>
    <t>AquisiÃ§Ã£o de serviÃ§os de divulgaÃ§Ã£o da Cidade Europeia do Desporto 2019</t>
  </si>
  <si>
    <t>AquisiÃ§Ã£o de serviÃ§os de manutenÃ§Ã£o ao equipamento de ecografia GE para o ano 2019.</t>
  </si>
  <si>
    <t>Empreitada de adaptaÃ§Ã£o do edifÃ­cio administrativo de Vale Pedras</t>
  </si>
  <si>
    <t>Fornecimento de ofertas Ã s trabalhadoras no Ã¢mbito das ComemoraÃ§Ãµes Dia Internacional da Mulher</t>
  </si>
  <si>
    <t>AquisiÃ§Ã£o de Software de GestÃ£o de informaÃ§Ã£o do saneamento de Ã¡guas residuaisÂ¿ Â¿</t>
  </si>
  <si>
    <t>ManutenÃ§Ã£o corretiva da Cortina Corta Fogo - Teatro-cine - Dano tempestade Leslie</t>
  </si>
  <si>
    <t>AquisiÃ§Ã£o de equipamentos infantis e pavimento Â¿in-situÂ¿ em EPDM</t>
  </si>
  <si>
    <t>SubstituiÃ§Ã£o de coberturas de prÃ©dios que se encontram em fibrocimento com amianto, reparaÃ§Ã£o e pintura de alÃ§ados e do vÃ£o de escada.</t>
  </si>
  <si>
    <t>ServiÃ§o de inserÃ§Ã£o de publicidade institucional ou obrigatÃ³ria no jornal Correio da ManhÃ£</t>
  </si>
  <si>
    <t>RequalificaÃ§Ã£o do Largo AntÃ³nio JosÃ© de Almeida e do Largo na Avenida D. JoÃ£o Garcia Bacelar, junto Ã  rotunda da Gandaresa, na Tocha</t>
  </si>
  <si>
    <t>PT;7;79;1268</t>
  </si>
  <si>
    <t>PRESTAÃ‡ÃƒO DE SERVIÃ‡OS PARA ELABORAÃ‡ÃƒO DE PROJETOS COMPLEMENTARES DE MELHORIA DAS CONDIÃ‡Ã•ES DE SEGURANÃ‡A E DE ACESSO Ã€S ZONAS BALNEARES DO CONCELHO DE SETÃšBAL.</t>
  </si>
  <si>
    <t>Consulta PrÃ©via para aquisiÃ§Ã£o de mÃ³dulos prÃ©-fabricados</t>
  </si>
  <si>
    <t>Empreitada de ReposiÃ§Ã£o de Pavimentos em Redes de Abastecimento e Saneamento</t>
  </si>
  <si>
    <t>Fornecimento e InstalaÃ§Ã£o de Velas de Sombreamento na EB1+JI de Santa Maria, Lagos</t>
  </si>
  <si>
    <t>Fornecimento contÃ­nuo de gasolina sem chumbo 95</t>
  </si>
  <si>
    <t>ReabilitaÃ§Ã£o das SuperfÃ­cies de BetÃ£o do ReservatÃ³rio do Vale da Telha</t>
  </si>
  <si>
    <t>PT;9;113;234</t>
  </si>
  <si>
    <t>11.26.1</t>
  </si>
  <si>
    <t>A empreitada consiste na construÃ§Ã£o de nove Zonas de MediÃ§Ã£o e Controle (ZMC). TrÃªs ZMC a implantar na UniÃ£o das freguesias de Barreiro e Lavradio, quatro ZMC a executar na UniÃ£o das freguesias do Alto do Seixalinho, Santo AndrÃ© e Verderena e duas ZMC a executar na freguesia de Santo AntÃ³nio da Charneca. Inclui a construÃ§Ã£o de caixas, a instalaÃ§Ã£o de acessÃ³rios e equipamentos de mediÃ§Ã£o de caudal e a sua ligaÃ§Ã£o ao sistema de telegestÃ£o do MunicÃ­pio do Barreiro.</t>
  </si>
  <si>
    <t>ConstruÃ§Ã£o de um Muro e de um MaciÃ§o em BetÃ£o Armado em Vila Franca de Xira</t>
  </si>
  <si>
    <t>AquisiÃ§Ã£o de vestuÃ¡rio de proteÃ§Ã£o/seguranÃ§a impermeÃ¡vel para os trabalhadores da CÃ¢mara Municipal de Almada</t>
  </si>
  <si>
    <t>OperaÃ§Ã£o de limpeza durante o evento da Feira de maio 2019</t>
  </si>
  <si>
    <t>Fornecimento de artigos de papel - 2019</t>
  </si>
  <si>
    <t>Concurso PÃºblico para Fornecimento de GÃ¡s</t>
  </si>
  <si>
    <t>AQUISIÃ‡ÃƒO DE SERVIÃ‡OS PARA ELABORAÃ‡ÃƒO DE PROJETO DE LICENCIAMENTO E EXECUÃ‡ÃƒO DE UMA SALA POLIVALENTE E TELHEIRO DA ESCOLA BÃSICA FERNANDO JOSÃ‰ DOS SANTOS</t>
  </si>
  <si>
    <t>ServiÃ§o de alojamento e suporte para a base de dados da plataforma tecnolÃ³gica do sistema de gestÃ£o escolar, inovar alunos - Proc. N.Âº 114/DCOP/2019</t>
  </si>
  <si>
    <t>AquisiÃ§Ã£o de bens e serviÃ§os de manutenÃ§Ã£o, conservaÃ§Ã£o, assistÃªncia tÃ©cnica e fornecimento de peÃ§as para a frota Municipal</t>
  </si>
  <si>
    <t>PrestaÃ§Ã£o serviÃ§os reparaÃ§Ã£o viatura Volvo</t>
  </si>
  <si>
    <t>RevisÃ£o e inspeÃ§Ã£o de gruas de viaturas RSU</t>
  </si>
  <si>
    <t>AquisiÃ§Ã£o de 30 papeleiras Cinzentas de 130 litros</t>
  </si>
  <si>
    <t>EXECUÃ‡ÃƒO DE BASE DE PAVIMENTO INFRAESTRUTURAS PARA INSTALAÃ‡ÃƒO DE ABRIGOS- ProcÂº 85/EOP/DCOP/2018</t>
  </si>
  <si>
    <t>AquisiÃ§Ã£o de ChÃ¡s e InfusÃµes</t>
  </si>
  <si>
    <t>Fornecimento contÃ­nuo de produtos quÃ­micos e detergentes</t>
  </si>
  <si>
    <t>ConstruÃ§Ã£o / ConservaÃ§Ã£o de Infraestruturas Desportivas, Recreativas e de Lazer nas Freguesias, por Empreitada: BeneficiaÃ§Ã£o do Bar da Lagoa do Montinho</t>
  </si>
  <si>
    <t>191G000620 - AquisiÃ§Ã£o de brentuximab vedotina 50 mg inj.-Ano 2019</t>
  </si>
  <si>
    <t>AquisiÃ§Ã£o de serviÃ§os de desenvolvimento de sistema informÃ¡tico de apoio Ã  atividade da UCP</t>
  </si>
  <si>
    <t>Fornecimento contÃ­nuo de materiais consumÃ­veis de higiene e limpeza</t>
  </si>
  <si>
    <t>FORNECIMENTO DE SOFTWARE INFORMÃTICO</t>
  </si>
  <si>
    <t>A presente empreitada tem por objetivo a execuÃ§Ã£o de trabalhos diversos ao nÃ­vel das redes de saneamento bÃ¡sico, bem como das redes de abastecimento de Ã¡gua. Os trabalhos serÃ£o realizados em vÃ¡rios locais do MunicÃ­pio que necessitem de intervenÃ§Ã£o de melhoramento ou reparaÃ§Ãµes quer no interior quer no exterior dos edifÃ­cios municipais e escolas do concelho.</t>
  </si>
  <si>
    <t>limpeza das instalaÃ§Ãµes dos SMAS de Vila Franca de Xira</t>
  </si>
  <si>
    <t>Fornecimento de Material para Ãguas, Saneamento e Rega</t>
  </si>
  <si>
    <t>Constitui objeto da prestaÃ§Ã£o de serviÃ§os a manutenÃ§Ã£o corretiva do Grupo Turbina Alternador da Central HidroelÃ©trica do Roxo, de forma a repor a sua operacionalidade, segundo as caracterÃ­sticas e de acordo com as condiÃ§Ãµes estipuladas neste Caderno de Encargos.</t>
  </si>
  <si>
    <t>PT;3;23;108</t>
  </si>
  <si>
    <t>CONTRATAÃ‡AO DE SERVIÃ‡OS DE ELABORAÃ‡ÃƒO DO PROJETO DE ARQUITETURA E ESPECIALIDADES DAS INSTALAÃ‡Ã•ES DO SERVIÃ‡O DE INEM NO ALGARVE.</t>
  </si>
  <si>
    <t>ImplementaÃ§Ã£o do projeto Â¿Cineclube &amp;amp; Filmoteca Municipal de Montemor-o-NovoÂ¿</t>
  </si>
  <si>
    <t>PrestaÃ§Ã£o de ServiÃ§os Encarregado ProteÃ§Ã£o de Dados</t>
  </si>
  <si>
    <t>"AquisiÃ§Ã£o de ServiÃ§os de Renting de 3 (trÃªs) Impressoras MultifunÃ§Ãµes Konica Minolta"</t>
  </si>
  <si>
    <t>191G001038 - AquisiÃ§Ã£o de medicamentos diversos - Ano 2019</t>
  </si>
  <si>
    <t>Empreitada para a ReabilitaÃ§Ã£o / ManutenÃ§Ã£o do EdifÃ­cio do Terminal RodoviÃ¡rio em Arruda dos Vinhos.</t>
  </si>
  <si>
    <t>PRESTAÃ‡ÃƒO DE SERVIÃ‡OS DE RECOLHA DE RESÃDUOS URBANOS INDIFERENCIADOS NO CONCELHO DE LAGOA E LAVAGEM DE CONTENTORES</t>
  </si>
  <si>
    <t>PT;9;116;63</t>
  </si>
  <si>
    <t>UniÃ£o de Freguesias de Coruche, Fajarda e Erra</t>
  </si>
  <si>
    <t>ServiÃ§os de seguranÃ§a em vÃ¡rios edifÃ­cios</t>
  </si>
  <si>
    <t>AquisiÃ§Ã£o de ConsumÃ­veis SanitÃ¡rios</t>
  </si>
  <si>
    <t>AquisiÃ§Ã£o de serviÃ§os de fornecimento de refeiÃ§Ãµes e exploraÃ§Ã£o de bares do MunicÃ­pio de Almada, por lotes</t>
  </si>
  <si>
    <t>AtribuiÃ§Ã£o de LicenÃ§a de UtilizaÃ§Ã£o Privativa de DomÃ­nio PÃºblico HÃ­drico do Estado em Ã¡rea de jurisdiÃ§Ã£o da APL - AdministraÃ§Ã£o do Porto de Lisboa, S.A., sita parcela integrada no EdifÃ­cio 395 Â¿ ArmazÃ©m 7, na Doca de St.Âº Amaro. UtilizaÃ§Ã£o de restaurante, nos termos previstos no Programa de Procedimento e no Caderno de Encargos. Este tÃ­tulo nÃ£o se destina ao exercÃ­cio da atividade que compreenda o uso para discoteca ou qualquer outro que inclua pista de danÃ§a.</t>
  </si>
  <si>
    <t>PT;12;165;2016</t>
  </si>
  <si>
    <t>CPREV 009.FIE.2019 _AquisiÃ§Ã£o de Viatura Mistas de 6 Lugares com Placa ElevatÃ³ria</t>
  </si>
  <si>
    <t>ConservaÃ§Ã£o e manutenÃ§Ã£o dos espaÃ§os verdes do Parque EcolÃ³gico da Venda do Pinheiro e da Rotunda de Acesso ao Parque Intermodal</t>
  </si>
  <si>
    <t>CPREV 011.FIE.2019 _AquisiÃ§Ã£o de ServiÃ§os de ManutenÃ§Ã£o e AssistÃªncia TÃ©cnica a Viaturas Ligeiras da Marca Toyota</t>
  </si>
  <si>
    <t>50000 mt TUBO POLIETILENO CORRUGADO 125 mm 8000 mt TUBO POLIETILENO CORRUGADO 50 mm 8000 mt TUBO POLIETILENO CORRUGADO 160 mm</t>
  </si>
  <si>
    <t>AquisiÃ§Ã£o de uma aplicaÃ§Ã£o informÃ¡tica para o suporte e gestÃ£o da atividade dos serviÃ§os farmacÃªuticos, integrando todo o circuito do medicamento no Hospital Professor Doutor Fernando Fonseca, E.P.E.</t>
  </si>
  <si>
    <t>ReparaÃ§Ã£o de BÃ³ias de Assinalamento MarÃ­timo</t>
  </si>
  <si>
    <t>ProrrogaÃ§Ã£o do contrato de aluguer da varredora mecÃ¢nica de 4mÂ³ matrÃ­cula 17-QL-49, pelo perÃ­odo de 3 meses</t>
  </si>
  <si>
    <t>AquisiÃ§Ã£o de: 300 Transformadores intensidade 100/5A (30mm), 150 transformadores intensidade 200/5A (40mm), 150 transformadores intensidade 300/5A (40mm), 150 transformadores intensidade 500/5A (40mm), 150 transformadores intensidade 500/5A (80mm) e 150 transformadores intensidade 800/5A (80mm).</t>
  </si>
  <si>
    <t>Contrato de manutenÃ§Ã£o do sistema de virtualizaÃ§Ã£o, armazenamento e servidores do Centro de Dados do MunicÃ­pio</t>
  </si>
  <si>
    <t>AQUISIÃ‡ÃƒO DA PRESTAÃ‡ÃƒO DE SERVIÃ‡O DE DESINFESTAÃ‡ÃƒO PARA O CONCELHO DE ODIVELAS</t>
  </si>
  <si>
    <t>Fornecimento e assentamento de armÃ¡rios fixos para reinstalaÃ§Ã£o do ServiÃ§o de FinanÃ§as de Abrantes na Loja do CidadÃ£o</t>
  </si>
  <si>
    <t>PT;15;212;160</t>
  </si>
  <si>
    <t>17000119 - ColonoscÃ³pio, GastroscÃ³pio e MÃ¡quina Lavar EndoscÃ³pios</t>
  </si>
  <si>
    <t>ServiÃ§os de Reboque no Porto Comercial de PortimÃ£o</t>
  </si>
  <si>
    <t>AquisiÃ§Ã£o de cacifos simples para balneÃ¡rios</t>
  </si>
  <si>
    <t>17000319 - ServiÃ§os de consultoria para acompanhamento Ã  implementaÃ§Ã£o do plano reengenharia de processos no CHPVVC</t>
  </si>
  <si>
    <t>CI-AMAL - COMUNIDADE INTERMUNICIPAL ALGARVE</t>
  </si>
  <si>
    <t>AquisiÃ§Ã£o anual de medicamentos para a Unidade de SaÃºde de Ilha de S. Miguel</t>
  </si>
  <si>
    <t>AquisiÃ§Ã£o de serviÃ§os destinados ao desenvolvimento de aÃ§Ãµes lÃºdico pedagÃ³gicas junto da comunidade infantojuvenil.</t>
  </si>
  <si>
    <t>LocaÃ§Ã£o de Uma Pavimentadora de Rastos e Contrato de ManutenÃ§Ã£o em Regime de Aluguer Operacional.</t>
  </si>
  <si>
    <t>PrestaÃ§Ã£o de ServiÃ§os para divulgaÃ§Ã£o das diversas atividades do MunicÃ­pio</t>
  </si>
  <si>
    <t>EstabilizaÃ§Ã£o de EmergÃªncia em taludes na Freguesia de Alferce, Concelho de Monchique, PÃ³s-IncÃªndio da Perna da Negra</t>
  </si>
  <si>
    <t>PT;9;119;1585</t>
  </si>
  <si>
    <t>PROCEDIMENTO</t>
  </si>
  <si>
    <t>Aluguer e Montagem de Stands</t>
  </si>
  <si>
    <t>Ajuste direto para aquisiÃ§Ã£o de serviÃ§os de seguranÃ§a e vigilÃ¢ncia nas instalaÃ§Ãµes do Mercado da GraÃ§a</t>
  </si>
  <si>
    <t>InstalaÃ§Ãµes do Mercado da GraÃ§a em Ponta Delgada, sito Ã  Travessa da GraÃ§a e Rua do Mercado, freguesia de SÃ£o Pedro.</t>
  </si>
  <si>
    <t>AquisiÃ§Ã£o e InstalaÃ§Ã£o de um depÃ³sito de acumulaÃ§Ã£o de Ã¡gua quente sanitÃ¡ria</t>
  </si>
  <si>
    <t>PrestaÃ§Ã£o de serviÃ§os de inspeÃ§Ã£o de ascensores, monta-cargas, escadas mecÃ¢nicas e tapetes rolantes, no concelho de Albufeira</t>
  </si>
  <si>
    <t>InspeÃ§Ã£o Geral de FinanÃ§as</t>
  </si>
  <si>
    <t>AquisiÃ§Ã£o de serviÃ§os para o desenvolvimento aplicacional do sistema de informaÃ§Ã£o de recolha eletronica de dados no Ã¢mbito do Sistema de apoio Ã  modernizaÃ§Ã£o e CapacitaÃ§Ã£o da AdministraÃ§Ã£o PÃºblica (SAMA2020)</t>
  </si>
  <si>
    <t>AquisiÃ§Ã£o de serviÃ§os para intervenÃ§Ã£o de conservaÃ§Ã£o em documentos do Arquivo Nacional da Torre do Tombo</t>
  </si>
  <si>
    <t>CONTRATAÃ‡ÃƒO DE AQUISIÃ‡ÃƒO DE SERVIÃ‡OS DE PUBLICIDADE EM JORNAIS NACIONAIS.</t>
  </si>
  <si>
    <t>CENTRO DE RECOLHA OFICIAL PARA ANIMAIS DE COMPANHIA 1Âª FASE</t>
  </si>
  <si>
    <t>fornecimento de materiais para o armazÃ©m do Porto d'Areia destinado Ã  reparaÃ§Ã£o e manutenÃ§Ã£o das redes de Ã¡gua e saneamento</t>
  </si>
  <si>
    <t>AquisiÃ§Ã£o de serviÃ§os para elaboraÃ§Ã£o do projeto do EdifÃ­cio Loja Cascais- Parede</t>
  </si>
  <si>
    <t>192C000007 - AquisiÃ§Ã£o de sacos de recolha de urina durante o ano 2019</t>
  </si>
  <si>
    <t>194C000010 - AquisiÃ§Ã£o de artigos de higiene e cuidados pessoais durante o ano de 2019</t>
  </si>
  <si>
    <t>PrestaÃ§Ã£o de ServiÃ§os para conceÃ§Ã£o grÃ¡fica de diversos conteÃºdos municipais</t>
  </si>
  <si>
    <t>BENEFICIAÃ‡ÃƒO DA ESTRADA DE ACESSO AO CEMITÃ‰RIO DE AZINHEIRA DOS BARROS, QUER AO NÃVEL DA MELHORIA DO PISO QUER AO NÃVEL DA LARGURA DA FAIXA DE RODAGEM, POR FORMA A DOTÃ-LA DUM PERFIL TRANSVERSAL QUE PERMITA O CRUZAMENTO ENTRE 2 VEÃCULOS PROMOVENDO AS CONDIÃ‡Ã•ES DE CIRCULAÃ‡ÃƒO EM SEGURANÃ‡A.</t>
  </si>
  <si>
    <t>PT;16;238;2587</t>
  </si>
  <si>
    <t>Fornecimento ContÃ­nuo de Material de Papelaria e Papel dividido nos seguintes lotes: (a) Lote 1- Economato: material de escritÃ³rio e suportes digitais (b) Lote 2- Papel: papel de fotocÃ³pia e de impressÃ£o</t>
  </si>
  <si>
    <t>CONTRATAÃ‡ÃƒO DO FORNECIMENTO DE LOMBAS REDUTORAS DE VELOCIDADE.</t>
  </si>
  <si>
    <t>Materiais</t>
  </si>
  <si>
    <t>CONTRATAÃ‡ÃƒO DE SERVIÃ‡OS DE MANUTENÃ‡ÃƒO E LIMPEZA DE ESTRUTURAS ENTERRADAS DE DEPOSIÃ‡ÃƒO DE RESÃDUOS COM SISTEMA ELÃ‰TRICO E HIDRÃULICO, NO CONCELHO DE LOULÃ‰.</t>
  </si>
  <si>
    <t>Materiais de stock</t>
  </si>
  <si>
    <t>Fornecimento de material de economato</t>
  </si>
  <si>
    <t>AquisiÃ§Ã£o de serviÃ§os de elaboraÃ§Ã£o e revisÃ£o de projetos</t>
  </si>
  <si>
    <t>AquisiÃ§Ã£o de ServiÃ§os de ReparaÃ§Ã£o e ManutenÃ§Ã£o de Contadores de Ãgua Fria</t>
  </si>
  <si>
    <t>PE_19013_CNE - CONCURSO PÃšBLICO NACIONAL PARA A CONCLUSÃƒO DA EMPREITADA DE EXECUÃ‡ÃƒO DAS OBRAS DE MODERNIZAÃ‡ÃƒO DA ESCOLA ARTÃSTICA ANTÃ“NIO ARROIO, EM LISBOA</t>
  </si>
  <si>
    <t>AquisiÃ§Ã£o de atualizaÃ§Ãµes aos marcadores eletrÃ³nicos, PavilhÃ£o da Boavista</t>
  </si>
  <si>
    <t>AQUISIÃ‡ÃƒO DE FARDAMENTO PARA O PESSOAL NÃƒO DOCENTE - 2019 Proc.Âº 149/DCOP/2019</t>
  </si>
  <si>
    <t>O presente concurso tem por objeto a realizaÃ§Ã£o de trabalhos de conservaÃ§Ã£o e beneficiaÃ§Ã£o em diversos edifÃ­cios municipais e/ou da sua responsabilidade. Os trabalhos consistem em impermeabilizaÃ§Ãµes e pinturas de paramentos e fachadas em mau estado de conservaÃ§Ã£o, aplicaÃ§Ã£o de sistema de impermeabilizaÃ§Ã£o adequado a cada caso de entre os definidos no mapa de quantidades, reparaÃ§Ã£o de fissuras e juntas de dilataÃ§Ã£o, pinturas interiores e exteriores.</t>
  </si>
  <si>
    <t>AquisiÃ§Ã£o de combustÃ­veis rodoviÃ¡rios para a Brigada de Sapadores Florestais ao abrigo do acordo quadro</t>
  </si>
  <si>
    <t>AquisiÃ§Ã£o de ServiÃ§os TIMIII</t>
  </si>
  <si>
    <t>PT;11;150;139</t>
  </si>
  <si>
    <t>NA</t>
  </si>
  <si>
    <t>ExecuÃ§Ã£o das AÃ§Ãµes de GestÃ£o de CombustÃ­veis nas Faixas de ProteÃ§Ã£o aos PolÃ­gonos Ind. de Neiva e Lanheses</t>
  </si>
  <si>
    <t>ExecuÃ§Ã£o de trabalhos de tratamento de superfÃ­cies de madeira, pintura, revestimento de bancos e execuÃ§Ã£o de piso amortecedor.</t>
  </si>
  <si>
    <t>serviÃ§os de recolha e tratamento estatÃ­stico de dados nas Ã¡reas da educaÃ§Ã£o e da aÃ§Ã£o social</t>
  </si>
  <si>
    <t>LocaÃ§Ã£o financeira para financiamento da aquisiÃ§Ã£o de 78 veÃ­culos e 1 equipamento, mediante adjudicaÃ§Ã£o por Lotes, com retoma de 70 veÃ­culos</t>
  </si>
  <si>
    <t>AquisiÃ§Ã£o de 78 veÃ­culos e 1 equipamento, mediante adjudicaÃ§Ã£o por Lotes, atravÃ©s do sistema de locaÃ§Ã£o financeira com retoma de 70 veÃ­culos</t>
  </si>
  <si>
    <t>AquisiÃ§Ã£o de 104 unidades de Somatropina 10 Mg Cartucho</t>
  </si>
  <si>
    <t>AquisiÃ§Ã£o e instalaÃ§Ã£o de PainÃ©is AcÃºsticos para cobertura do Chiller TRANE do EdifÃ­cio Sede dos SIMAS.</t>
  </si>
  <si>
    <t>PROCEDIMENTO 3/2019 AO ABRIGO DO ACORDO-QUADRO NÂº 1/GEBALIS/2018 - BAIRRO ALTA DE LISBOA SUL - REABILITAÃ‡ÃƒO DE 8 FOGOS MUNICIPAIS - PROGRAMA ARRENDAMENTO - CONTRATO PROGRAMA 349/CM/2018, ACÃ‡ÃƒO NÂº 11, SUBACÃ‡ÃƒO NÂº 11.26.3</t>
  </si>
  <si>
    <t>AquisiÃ§Ã£o de duas Viaturas Ligeiras de Mercadorias, de apoio ao "Projeto Escola Segura" e ao "ServiÃ§o de ProteÃ§Ã£o Civil Municipal"</t>
  </si>
  <si>
    <t>SubscriÃ§Ã£o do Licenciamento dos mÃ³dulos SAP SFSF Learning e SAP SFSF Performance &amp;amp; Goals da Plataforma SAP para o Metropolitano de Lisboa E.P.E.</t>
  </si>
  <si>
    <t>ReparaÃ§Ãµes nas InstalaÃ§Ãµes SanitÃ¡rias e EdifÃ­cio Administrativo, no CemitÃ©rio de Aiana</t>
  </si>
  <si>
    <t>ExecuÃ§Ã£o de condutas de abastecimento de Ã¡gua, ramais de ligaÃ§Ã£o e instalaÃ§Ã£o de acessÃ³rios.</t>
  </si>
  <si>
    <t>PeÃ§as auto de vÃ¡rias marcas e categorias</t>
  </si>
  <si>
    <t>ReabilitaÃ§Ã£o do EspaÃ§o da Ex-ETPC / Casa da Cultura, por Empreitada</t>
  </si>
  <si>
    <t>Viaturas ligeiras de mercadorias, de 3500 kg, com cabine dupla</t>
  </si>
  <si>
    <t>AQUISIÃ‡ÃƒO DE COLETES REFLETORES PARA ALUNOS DAS ESCOLAS DO CONCELHO, NO Ã‚MBITO DO EVENTO Â¿VIII SEMANA DA PROTECÃ‡ÃƒO CIVIL Proc.Âº 113/DCOP/2019</t>
  </si>
  <si>
    <t>Empreitada de BeneficiaÃ§Ãµes e ReparaÃ§Ãµes no AuditÃ³rio Municipal</t>
  </si>
  <si>
    <t>PrestaÃ§Ã£o de ServiÃ§os de SupervisÃ£o de Qualidade, Ambiente e SeguranÃ§ap para Acompanhamento das Atividades de GestÃ£o Integrada da VegetaÃ§Ã£o</t>
  </si>
  <si>
    <t>CONTRATAÃ‡ÃƒO DO FORNECIMENTO DE UM EQUIPAMENTO REBOCAVEL PARA LIMPAR A AREIA DAS PRAIAS, PARA A DIVISÃƒO DE SALUBRIDADE E HIGIENE PUBLICA.</t>
  </si>
  <si>
    <t>Fornecimento de Ixecizumab ao Hospital de Santo EspÃ­rito da Ilha Terceira, EPER</t>
  </si>
  <si>
    <t>AquisiÃ§Ã£o de 5 viaturas ligeiras de mercadorias</t>
  </si>
  <si>
    <t>FORNECIMENTO CONTÃNUO DE PRODUTOS QUIMICOS PARA TRATAMENTO DAS AGUAS DAS PISCINAS.</t>
  </si>
  <si>
    <t>Fornecimento de GÃ¡s ao abrigo do Acordo Quadro 1/2018, constituÃ­do pelo Lote 1 Â¿ GÃ¡s Natural Canalizado, celebrado pela Central de Compras da CIMRL</t>
  </si>
  <si>
    <t>ReparaÃ§Ã£o das coberturas do EdifÃ­cio da ReceÃ§Ã£o e Blocos B1 e B2 do Porto de Recreio de Oeiras</t>
  </si>
  <si>
    <t>191G001026 - AquisiÃ§Ã£o de medicamentos diversos-Ano 2019</t>
  </si>
  <si>
    <t>CaraterizaÃ§Ã£o de sedimentos (2019)</t>
  </si>
  <si>
    <t>REABILITAÃ‡ÃƒO EXTERIOR DE EDIFICIO NA ESTRADA DOS CIPRESTES</t>
  </si>
  <si>
    <t>PrestaÃ§Ã£o de serviÃ§os para o estudo e caracterizaÃ§Ã£o do recurso ouriÃ§o-do-mar na Ericeira e regiÃµes adjacentes</t>
  </si>
  <si>
    <t>REABILITAÃ‡ÃƒO DE COBERTURA DE EDIFICIO NA ESTRADA DOS CIPRESTES</t>
  </si>
  <si>
    <t>SubstituiÃ§Ã£o de um troÃ§o de coletor de Ã¡guas residuais domÃ©sticas de DN 200mm na Rua Antero de Quental, bem como no reforÃ§o da rede de drenagem pluvial</t>
  </si>
  <si>
    <t>PT;16;239;2594</t>
  </si>
  <si>
    <t>AquisiÃ§Ã£o de Tampas e Aros c/grade Sumidora</t>
  </si>
  <si>
    <t>ConstruÃ§Ã£o de muros de suporte em Nogueira do Cravo.</t>
  </si>
  <si>
    <t>PT;7;88;1425</t>
  </si>
  <si>
    <t>AquisiÃ§Ã£o de licenÃ§a de software de controlo e supervisÃ£o de perdas reais de Ã¡gua</t>
  </si>
  <si>
    <t>AquisiÃ§Ã£o de ServiÃ§os de ExecuÃ§Ã£o do Projeto de RequalificaÃ§Ã£o da Rua de Coruche, Salgueirinha</t>
  </si>
  <si>
    <t>AquisiÃ§Ã£o de serviÃ§os tÃ©cnicos para apoio Ã  DivisÃ£o de Ãgua de Oeiras</t>
  </si>
  <si>
    <t>Fornecimento e montagem de prateleiras e porta-etiquetas para complemento do estanteamento fixo em dois pisos instalados no arquivo Distrital de SantarÃ©m</t>
  </si>
  <si>
    <t>AquisiÃ§Ã£o de serviÃ§os de limpeza das instalaÃ§Ãµes municipais</t>
  </si>
  <si>
    <t>AquisiÃ§Ã£o de Routers Wi-Fi para a frota dos ServiÃ§os Municipalizados de Transportes Colectivos do Barreiro</t>
  </si>
  <si>
    <t>PrestaÃ§Ã£o de ServiÃ§os Especializados de ManutenÃ§Ã£o e ConduÃ§Ã£o das InstalaÃ§Ãµes e Equipamentos de AVAC e AQS em Diversos EdifÃ­cios Municipais</t>
  </si>
  <si>
    <t>AquisiÃ§Ã£o de Sistema de Som para o Teatro do Bairro Alto</t>
  </si>
  <si>
    <t>PrestaÃ§Ã£o de ServiÃ§os de Hidrologia - Director Clinico das Termas</t>
  </si>
  <si>
    <t>ConstruÃ§Ã£o de Muro de Suporte de Terras nas Traseiras da Praceta Mirita Casimiro, em Odivelas</t>
  </si>
  <si>
    <t>Empreitada para ImplementaÃ§Ã£o de Sistema de TelegestÃ£o em EstaÃ§Ãµes ElevatÃ³rias e ReservatÃ³rios da Rede PÃºblica de Abastecimento de Ãgua Â¿ Freguesia de ArranhÃ³ e de Santiago dos Velhos</t>
  </si>
  <si>
    <t>AquisiÃ§Ã£o de serviÃ§os de produÃ§Ã£o do concerto - "LuÃ­s Represas"</t>
  </si>
  <si>
    <t>Fornecimento de peÃ§as para a grelha Meva da Etar do Portinho da Costa</t>
  </si>
  <si>
    <t>ASCENDI IGI, INOVAÃ‡ÃƒO E GESTÃƒO DE INFRA-ESTRUTURAS, S.A.</t>
  </si>
  <si>
    <t>ProduÃ§Ã£o da agenda Sesimbr'Acontece</t>
  </si>
  <si>
    <t>A presente empreitada tem por objeto a AdaptaÃ§Ã£o e RequalificaÃ§Ã£o do EdifÃ­cio de Comando da SubestaÃ§Ã£o do Palheiro Ferreiro. Em termos de construÃ§Ã£o civil, o trabalho a executar integra uma diversidade de tarefas que estÃ£o devidamente contempladas nas peÃ§as escritas e desenhadas anexas a este convite, que integram a requalificaÃ§Ã£o interior e exterior do edifÃ­cio existente, com as condicionantes de resguardar os novos equipamentos eletrÃ³nicos de comando da SubestaÃ§Ã£o, pretendendo uma melhoria substancial das condiÃ§Ãµes de distribuiÃ§Ã£o e abastecimento de energia elÃ©trica em mÃ©dia e alta tensÃ£o, para a populaÃ§Ã£o abrangente da zona. TambÃ©m estÃ¡ previsto na empreitada a execuÃ§Ã£o das infraestruturas de ligaÃ§Ã£o da rede de esgoto, melhorias na instalaÃ§Ã£o sanitÃ¡ria. EstÃ£o considerados os trabalhos de betÃµes de elevaÃ§Ã£o, alvenarias e respetivos revestimentos com a posterior execuÃ§Ã£o dos sistemas de impermeabilizaÃ§Ã£o e isolamento tÃ©rmico e montagem de caixilhos em alumÃ­nio, trabalhos de pinturas interiores e exteriores e posteriormente a reabilitaÃ§Ã£o dos arranjos exteriores.</t>
  </si>
  <si>
    <t>PT;21;321;1388</t>
  </si>
  <si>
    <t>AquisiÃ§Ã£o de folhetos e monofolhas</t>
  </si>
  <si>
    <t>Fornecimento e ImpressÃ£o do Boletim Municipal</t>
  </si>
  <si>
    <t>AquisiÃ§Ã£o de serviÃ§os para montagem de lonas</t>
  </si>
  <si>
    <t>PrestaÃ§Ã£o de serviÃ§os de assessoria jurÃ­dica na Ã¡rea do urbanismo , em regime de tarefa</t>
  </si>
  <si>
    <t>ConservaÃ§Ã£o e reparaÃ§Ã£o de fogos devolutos e respetivas partes comuns do parque habitacional da CÃ¢mara Municipal da Amadora</t>
  </si>
  <si>
    <t>Municipio de Vale de Cambra</t>
  </si>
  <si>
    <t>CONCESSÃƒO DE EXPLORAÃ‡ÃƒO DO BAR E ESPLANADA INTEGRADO NO PARQUE DA CIDADE DE VALE DE CAMBRA - DR EDUARDO COELHO</t>
  </si>
  <si>
    <t>PT;2;21;479</t>
  </si>
  <si>
    <t>Fornecimento e substituiÃ§Ã£o das luminÃ¡rias existentes por outras com tecnologia LED</t>
  </si>
  <si>
    <t>PrestaÃ§Ã£o de ServiÃ§os de ManutenÃ§Ã£o e Limpeza dos Estaleiros da EstaÃ§Ã£o Arroios, da Linha Verde do Metropolitano de Lisboa, E.P.E. Â¿ Processo 011/2019-DLO/ML</t>
  </si>
  <si>
    <t>PT;12;165;2012</t>
  </si>
  <si>
    <t>Concurso PÃºblico para a "AquisiÃ§Ã£o de uma ferramenta especializada para resposta a incidentes de seguranÃ§a#</t>
  </si>
  <si>
    <t>AquisiÃ§Ã£o de tablets para os alunos do 1Âº Ciclo das escolas do concelho</t>
  </si>
  <si>
    <t>AquisiÃ§Ã£o dos serviÃ§os de cruzeiros, no Douro, para a FundaÃ§Ã£o INATEL, para o ano de 2019</t>
  </si>
  <si>
    <t>PRESTAÃ‡ÃƒO DE SERVIÃ‡OS DE CONSULTORIA DE COMUNICAÃ‡ÃƒO E ASSESSORIA MEDIÃTICA</t>
  </si>
  <si>
    <t>Â¿</t>
  </si>
  <si>
    <t>191G001031 - AquisiÃ§Ã£o de BUDESONIDO 160 MCG+FORMOTEROL 4,5 MCG SUSP PRESSUR P/INAL- Ano 2019</t>
  </si>
  <si>
    <t>AQUISIÃ‡ÃƒO E INSTALAÃ‡ÃƒO DE EQUIPAMENTO DE ILUMINAÃ‡ÃƒO, SONORIZAÃ‡ÃƒO, VÃDEOPROJEÃ‡ÃƒO E COMUNICAÃ‡ÃƒO CENICA PARA O AUDITORIO MUNICIPAL NO SOLAR DA MÃšSICA NOVA</t>
  </si>
  <si>
    <t>191G001032 - AquisiÃ§Ã£o de medicamentos diversos-Ano 2019</t>
  </si>
  <si>
    <t>ServiÃ§os para a revisÃ£o de portas de passageiros do ML95, ML97 e ML99, de acordo com o Caderno de Encargos e restantes peÃ§as do procedimento</t>
  </si>
  <si>
    <t>SubstituiÃ§Ã£o da iluminaÃ§Ã£o do PavilhÃ£o de Santa Maria Maior</t>
  </si>
  <si>
    <t>PrestaÃ§Ã£o de ServiÃ§os de Design GrÃ¡fico para o MunicÃ­pio de Nordeste</t>
  </si>
  <si>
    <t>Empreitada de construÃ§Ã£o de troÃ§os na Amorosa com ligaÃ§Ã£o ao colector da Estrada Velha.</t>
  </si>
  <si>
    <t>Asfalto a frio, emulsÃ£o betuminosa e argamassa hidrÃ¡ulica</t>
  </si>
  <si>
    <t>Ajuste Direto para AquisiÃ§Ã£o de Material de Pintura para os ServiÃ§os de ArmazÃ©m do MunicÃ­pio de Nordeste</t>
  </si>
  <si>
    <t>FundaÃ§Ã£o Manuel Viegas Guerreiro</t>
  </si>
  <si>
    <t>PRESTAÃ‡ÃƒO DE SERVIÃ‡OS PARA RENOVAÃ‡ÃƒO E MANUTENÃ‡ÃƒO DO STAND INTERNACIONAL - STAND FEIRAS.</t>
  </si>
  <si>
    <t>A licenÃ§a visa o direito de utilizaÃ§Ã£o privativa de uma parcela do domÃ­nio pÃºblico do Estado afeta Ã  APL Â¿ AdministraÃ§Ã£o do Porto de Lisboa, S.A., sita na freguesia da Estrela, em Lisboa, com 267m2 de Ã¡rea de implantaÃ§Ã£o total, e uma Ã¡rea exterior com 90m2, para a atividade de comÃ©rcio e/ou serviÃ§os. Esta licenÃ§a nÃ£o se destina Ã s atividades de restauraÃ§Ã£o ou de bebidas, designadamente as referentes a restaurante, bar, discoteca, clubes de diversÃ£o noturna e similares.</t>
  </si>
  <si>
    <t>AquisiÃ§Ã£o anual de medicamentos corretivos de volÃ©mia e outras soluÃ§Ãµes estÃ©reis, ao abrigo da Portaria n.Âº 1356/2017, de 11 de setembro</t>
  </si>
  <si>
    <t>Empreitada de BeneficiaÃ§Ã£o do ATL da FajÃ£ de Baixo - Os Pintainhos</t>
  </si>
  <si>
    <t>FajÃ£ de Baixo, Ponta Delgada</t>
  </si>
  <si>
    <t>PrestaÃ§Ã£o de serviÃ§os de ConservaÃ§Ã£o de EspaÃ§os Verdes de DomÃ­nio PÃºblico do Concelho de Mafra.</t>
  </si>
  <si>
    <t>AquisiÃ§Ã£o de serviÃ§os de vigilÃ¢ncia humana-EdifÃ­cio PaÃ§os do Concelho SÃ©c. XXI</t>
  </si>
  <si>
    <t>ElaboraÃ§Ã£o de Planos de SinalizaÃ§Ã£o na envolvente das Pedreiras em SituaÃ§Ã£o CrÃ­tica na Zona Sul, localizadas nas RegiÃµes do Alentejo e Ãrea Metropolitana de Lisboa e nos municÃ­pios de Figueira da Foz, Soure, Pombal, OurÃ©m, Leiria, AlcobaÃ§a, Caldas da Rainha, Cadaval e Torres Vedras da RegiÃ£o Centro,, em conformidade com o previsto no Caderno de Encargos e respetivos anexos.</t>
  </si>
  <si>
    <t>PRESTAÃ‡ÃƒO DE SERVIÃ‡O DE GRAFITIS POR 24 MESES</t>
  </si>
  <si>
    <t>Fornecimento de GÃ¡s em Garrafa de 11kg, 13kg, 45kg, para satisfazer as necessidades de Diversas InstalaÃ§Ãµes Municipais</t>
  </si>
  <si>
    <t>Empreitada 76/GEBALIS/2019 - Bairro Quinta das Laranjeiras - ReabilitaÃ§Ã£o de 7 fogos municipais</t>
  </si>
  <si>
    <t>Empreitada para RemodelaÃ§Ã£o do Segundo Piso do EdifÃ­cio Administrativo, no Complexo de Carnide do Metropolitano de Lisboa, E.P.E., de acordo com o Caderno de Encargos e restante documentaÃ§Ã£o que integra as peÃ§as do procedimento.</t>
  </si>
  <si>
    <t>CPREV 004.DTO.2019 (AquisiÃ§Ã£o de fardamento)</t>
  </si>
  <si>
    <t>AquisiÃ§Ã£o de serviÃ§os de suporte e manutenÃ§Ã£o dos equipamentos que integram a nova infraestrutura de impressÃ£o e cÃ³pia do Turismo de Portugal, I.P.</t>
  </si>
  <si>
    <t>RequalificaÃ§Ã£o da Rua Dr. Amadeu Mora (St.Âº Amaro) - Proc. n.Âº 15/2019</t>
  </si>
  <si>
    <t>PROJETO DE EXECUÃ‡ÃƒO PARA A AMPLIAÃ‡ÃƒO DA EB1 DO CABO DE VIALONGA</t>
  </si>
  <si>
    <t>PT;12;173;2085</t>
  </si>
  <si>
    <t>Fornecimento em contÃ­nuo de produtos e equipamentos para higienizaÃ§Ã£o dos refeitÃ³rios do PrÃ©-Escolar e 1.Âº Ciclo no Ã¢mbito da Higiene e SeguranÃ§a alimentar da rede pÃºblica do concelho de Vila Franca de Xira</t>
  </si>
  <si>
    <t>AquisiÃ§Ã£o de fardamentos</t>
  </si>
  <si>
    <t>BENEFICIAÃ‡ÃƒO DO LARGO DAS FREIRAS</t>
  </si>
  <si>
    <t>ElaboraÃ§Ã£o dos projetos de RDAR(s) e ETAR(s) de Rio de Mel e Felgueira Velha Freguesias de Rio de Mel e Seixo da Beira, respetivamente.</t>
  </si>
  <si>
    <t>PT;7;88;1426</t>
  </si>
  <si>
    <t>ELABORAÃ‡ÃƒO DO PROJETO DE AMPLIAÃ‡ÃƒO DO RESERVATÃ“RIO DA MOSQUEIRA INCLUINDO CONDUTAS ADUTORAS DE INTERLIGAÃ‡ÃƒO AO SISTEMA EXISTENTE</t>
  </si>
  <si>
    <t>ContrataÃ§Ã£o da Banda Residente para o evento Passerelle D Ouro</t>
  </si>
  <si>
    <t>AquisiÃ§Ã£o de Produtos de Ostomia</t>
  </si>
  <si>
    <t>VÃ¡rias aÃ§Ãµes de desinfestaÃ§Ã£o a realizar no concelho</t>
  </si>
  <si>
    <t>191G000007 - AquisiÃ§Ã£o de Darunavir 800 mg -Ano 2019</t>
  </si>
  <si>
    <t>Fornecimento de uma mini escavadora nova</t>
  </si>
  <si>
    <t>AquisiÃ§Ã£o urgente de medicamentos</t>
  </si>
  <si>
    <t>CPUB004.DFR.2019 celebraÃ§Ã£o de trÃªs contratos de locaÃ§Ã£o financeira mobiliÃ¡ria (leasing), para aquisiÃ§Ã£o de 3 viaturas elÃ©tricas correspondente aos seguinte lotes: LOTE 1 Financiamento para aquisiÃ§Ã£o de 1 (uma) Viatura elÃ©trica, com o valor contratual de 22.553,68 (vinte e dois mil, quinhentos e cinquenta e trÃªs euros e sessenta e oito cÃªntimos); LOTE 2 - Financiamento para aquisiÃ§Ã£o de 1 (uma) Viatura elÃ©trica, com o valor contratual de 22.553,68 (vinte e dois mil, quinhentos e cinquenta e trÃªs euros e sessenta e oito cÃªntimos); LOTE 3 Financiamento para aquisiÃ§Ã£o de 1 (uma) Viatura elÃ©trica, com o valor contratual de 22.553,68 (vinte e dois mil, quinhentos e cinquenta e trÃªs euros e sessenta e oito cÃªntimos);</t>
  </si>
  <si>
    <t>Aluguer de equipamento de audiovisuais para sonorizaÃ§Ã£o das ruas durante a semana da Cultura TauromÃ¡quica, Colete Encarnado, Feira Anual de Outubro e Ã©poca NatalÃ­cia, durante os anos 2019, 2020 e 2021</t>
  </si>
  <si>
    <t>AquisiÃ§Ã£o anual de compressas, ligaduras e adesivos, ao abrigo da Portaria n.Âº 1453/2018, de 7 de setembro</t>
  </si>
  <si>
    <t>AquisiÃ§Ã£o de PROTOXIDO AZOTO+OXIGENIO, 50%+50%, 10L.</t>
  </si>
  <si>
    <t>Aluguer de viaturas para ano de 2019</t>
  </si>
  <si>
    <t>AquisiÃ§Ã£o de serviÃ§os multidisciplinares no Ã¢mbito da candidatura de combate ao insucesso escolar do MunicÃ­pio da Mealhada</t>
  </si>
  <si>
    <t>CONTRATAÃ‡ÃƒO DA AQUISIÃ‡ÃƒO DE CINCO VEÃCULOS LIGEIROS DE PASSAGEIROS DE 9 LUGARES TIPO "KOMBI"</t>
  </si>
  <si>
    <t>Projeto de execuÃ§Ã£o para construÃ§Ã£o de muros de contenÃ§Ã£o na Rua dos Combros, no Lugar do Mato, freguesia da Calhandriz, e Rua Abel Salazar, no Bom Retiro, na freguesia de Vila Franca de Xira</t>
  </si>
  <si>
    <t>ContrataÃ§Ã£o de serviÃ§os para espetÃ¡culo comemorativo dos 45 anos do 25 de abril de 1974 - Ricardo Ribeiro (Concerto de tributo a Zeca Afonso)</t>
  </si>
  <si>
    <t>PrestaÃ§Ã£o de ServiÃ§os de Limpeza ao HSEIT, EPER</t>
  </si>
  <si>
    <t>PrestaÃ§Ã£o de serviÃ§os externos de SeguranÃ§a e SaÃºde do Trabalho</t>
  </si>
  <si>
    <t>LocaÃ§Ã£o de 2 (duas) viaturas pesadas para recolha de resÃ­duos indiferenciados</t>
  </si>
  <si>
    <t>Empreitada 52/GEBALIS/2019 - Empreitada de ManutenÃ§Ã£o e ReparaÃ§Ã£o de Fogos e Zonas Comuns em Bairros da Zona Ocidental de Lisboa</t>
  </si>
  <si>
    <t>AquisiÃ§Ã£o de ServiÃ§os de Analista tecnolÃ³gico para a DirecÃ§Ã£o de Apoio Ã  Venda (DAV).</t>
  </si>
  <si>
    <t>AquisiÃ§Ã£o de serviÃ§os para a manutenÃ§Ã£o e limpeza de fontes ornamentais na Ã¡rea do MunicÃ­pio de Lagos</t>
  </si>
  <si>
    <t>AquisiÃ§Ã£o de impressÃ£o e aplicaÃ§Ã£o de telas de outdoor para divulgaÃ§Ã£o de campanhas de promoÃ§Ã£o municipal</t>
  </si>
  <si>
    <t>ConstruÃ§Ã£o do Parque de Lazer das Sete Fontes: ReparaÃ§Ã£o de danos do Leslie</t>
  </si>
  <si>
    <t>AquisiÃ§Ã£o de uma carteira de diversos tipos de seguros</t>
  </si>
  <si>
    <t>AquisiÃ§Ã£o dos ServiÃ§os de planeamento estratÃ©gico da campanha de publicidade digital do Turismo de Portugal e serviÃ§os de consultoria de marketing digital.</t>
  </si>
  <si>
    <t>AquisiÃ§Ã£o de serviÃ§os de medicina e enfermagem no Ã¢mbito da medicina no trabalho</t>
  </si>
  <si>
    <t>Fornecimento, instalaÃ§Ã£o e ensaio do conjunto de elementos filtrantes completos, construÃ­dos em aÃ§o inox AISI316 para o filtro de limpeza automÃ¡tica marca FILTRAMASA, modelo FBW600/S100 com s/n 15036, instalado na EstaÃ§Ã£o de FiltraÃ§Ã£o do TorrÃ£o</t>
  </si>
  <si>
    <t>PT;16;234;157</t>
  </si>
  <si>
    <t>AquisiÃ§Ã£o de Madeiras</t>
  </si>
  <si>
    <t>AquisiÃ§Ã£o de diverso material de stock de uso corrente pelos diversos serviÃ§os da Autarquia</t>
  </si>
  <si>
    <t>A obra consiste na substituiÃ§Ã£o dos Porta Tubos de ligaÃ§Ã£o da canalizaÃ§Ã£o de gÃ¡s Natural ao fogÃ£o, das duas vÃ¡lvulas existentes na cozinha e o tamponamento da bengala da canalizaÃ§Ã£o de gÃ¡s Natural a jusante do respetivo contador, tendo por objetivo a sua recuperaÃ§Ã£o.</t>
  </si>
  <si>
    <t>PT;12;173;2090</t>
  </si>
  <si>
    <t>AquisiÃ§Ã£o de software de gestÃ£o documental para as 13 juntas de freguesia do concelho de Pombal</t>
  </si>
  <si>
    <t>AquisiÃ§Ã£o de 40 unidades de TRASTUZUMAB [150 MG; PÃ“ P/ CONC P/ SOL P/ PERF; FRS]</t>
  </si>
  <si>
    <t>CPREV 008.FIE.2019 (Empreitada para reparaÃ§Ãµes no Cascalitos)</t>
  </si>
  <si>
    <t>RequalificaÃ§Ã£o do espaÃ§o pÃºblico e criaÃ§Ã£o de ambientes urbanos dinamizadores da criatividade e inovaÃ§Ã£o social.</t>
  </si>
  <si>
    <t>CONTRATAÃ‡ÃƒO DO FORNECIMENTO DE 8 VIATURAS LIGEIRAS ELETRICAS</t>
  </si>
  <si>
    <t>Projeto de execuÃ§Ã£o da ReabilitaÃ§Ã£o de reservatÃ³rios de abastecimento pÃºblico da Ãguas do Ribatejo</t>
  </si>
  <si>
    <t>ManutenÃ§Ã£o de EspaÃ§os Verdes nas Escolas BÃ¡sicas do Concelho</t>
  </si>
  <si>
    <t>Concurso pÃºblico para a AquisiÃ§Ã£o de serviÃ§os de consultoria, monitorizaÃ§Ã£o do cumprimento das normas de proteÃ§Ã£o de dados pessoais e serviÃ§os conexos</t>
  </si>
  <si>
    <t>AquisiÃ§Ã£o de 150 dispositivos de seguranÃ§a para contentores RSU e 1.000 litros de capacidade</t>
  </si>
  <si>
    <t>ImplementaÃ§Ã£o do Regulamento Geral de ProteÃ§Ã£o de Dados na CÃ¢mara Municipal de Vila Velha de RÃ³dÃ£o</t>
  </si>
  <si>
    <t>PrestaÃ§Ã£o contÃ­nua de reparaÃ§Ã£o de mÃ¡quinas industriais da frota municipal</t>
  </si>
  <si>
    <t>Aluguer de dois comboios turÃ­sticos com condutor durante o perÃ­odo de realizaÃ§Ã£o da Feira da Luz 2019</t>
  </si>
  <si>
    <t>PrestaÃ§Ã£o de ServiÃ§os MÃ©dicos de Ginecologia/ObstetrÃ­cia ao HSEIT, EPER</t>
  </si>
  <si>
    <t>LicenÃ§a de utilizaÃ§Ã£o privativa para trÃªs parcelas do DomÃ­nio PÃºblico MarÃ­timo, destinadas Ã  implantaÃ§Ã£o de trÃªs parques de estacionamento automÃ³vel</t>
  </si>
  <si>
    <t>PrestaÃ§Ã£o de ServiÃ§os de ElaboraÃ§Ã£o da Revista de Imprensa Geral</t>
  </si>
  <si>
    <t>PrestaÃ§Ã£o de serviÃ§os para execuÃ§Ã£o do cadastro das redes de abastecimento de Ã¡gua e de drenagem de Ã¡guas residuais do Concelho de Arruda dos Vinhos</t>
  </si>
  <si>
    <t>194A000004 - AquisiÃ§Ã£o de toalhetes para lavagem manual de doentes durante o ano de 2019</t>
  </si>
  <si>
    <t>Empreitada 19/GEBALIS/2018 - Empreitada de ManutenÃ§Ã£o e ReparaÃ§Ã£o de Fogos e Zonas Comuns em Bairros da Zona Oriental de Lisboa</t>
  </si>
  <si>
    <t>ConstruÃ§Ã£o de boxes no canil municipal</t>
  </si>
  <si>
    <t>AquisiÃ§Ã£o de sistemas de inspeÃ§Ã£o de vÃ­deo</t>
  </si>
  <si>
    <t>Conselho Regional de Lisboa da Ordem dos Advogados</t>
  </si>
  <si>
    <t>AquisiÃ§Ã£o de 2 tratores agrÃ­colas</t>
  </si>
  <si>
    <t>AquisiÃ§Ã£o e instalaÃ§Ã£o de sistemas de deteÃ§Ã£o de incÃªndio</t>
  </si>
  <si>
    <t>ALDEIA DA TÃ”R - CONSTRUÃ‡ÃƒO DE PONTE DE MADEIRA E RECUPERAÃ‡ÃƒO DE FONTANÃRIO</t>
  </si>
  <si>
    <t>PT;9;118;1584</t>
  </si>
  <si>
    <t>AquisiÃ§Ã£o de serviÃ§os de assessoria jurÃ­dica para contrato de serviÃ§o publico de transporte de passageiros Municipal - Vai e Vem</t>
  </si>
  <si>
    <t>BeneficiaÃ§Ã£o de vias rodoviÃ¡rias na Freguesia de Pala</t>
  </si>
  <si>
    <t>AquisiÃ§Ã£o de serviÃ§os de seguros de acidentes pessoais</t>
  </si>
  <si>
    <t>AquisiÃ§Ã£o de bens e serviÃ§os - Sistema AutomÃ¡tico de DetecÃ§Ã£o de IncÃªndios e Medidas de AutoprotecÃ§Ã£o contra IncÃªndios</t>
  </si>
  <si>
    <t>ServiÃ§o para a atuaÃ§Ã£o do HMB, no Ã¢mbito da ProgramaÃ§Ã£o Regular Cultural</t>
  </si>
  <si>
    <t>ElaboraÃ§Ã£o do projeto de Arquitetura e Especialidades para a RequalificaÃ§Ã£o e AmpliaÃ§Ã£o da Piscina Coberta Municipal.</t>
  </si>
  <si>
    <t>AquisiÃ§Ã£o de serviÃ§os para concerto de Paulo de Carvalho</t>
  </si>
  <si>
    <t>RequalificaÃ§Ã£o Passeios</t>
  </si>
  <si>
    <t>AQUISIÃ‡ÃƒO DE SERVIÃ‡OS DE BANCO DE APOIO PARA SISTEMAS DE DÃ‰BITOS DIRETOS SEPA - SINGLE EURO PAYMENTS AREA</t>
  </si>
  <si>
    <t>FORNECIMENTO DE PRODUTOS DE PASTELARIA DIÃRIA FINA , SECA,SALGADOS E DOÃ‡ARIA DIVERSA</t>
  </si>
  <si>
    <t>O presente procedimento tem por objeto a aquisiÃ§Ã£o de material de penso para consumo hospitalar em 2019, ao Hospital da Horta, E.P.E.R.</t>
  </si>
  <si>
    <t>Fornecimento contÃ­nuo de produtos de drogaria e ferramentas</t>
  </si>
  <si>
    <t>AquisiÃ§Ã£o de serviÃ§os de reparaÃ§Ã£o de cabeÃ§a de cÃ¢mara</t>
  </si>
  <si>
    <t>Fornecimento de Panitumumab e Denosumab ao Hospital de Santo EspÃ­rito da Ilha Terceira, EPER</t>
  </si>
  <si>
    <t>A presente empreitada tem por objetivo a execuÃ§Ã£o de trabalhos diversos, nas freguesias do Monte de Caparica, Trafaria e Costa de Caparica, ao nÃ­vel da execuÃ§Ã£o e conservaÃ§Ã£o de calÃ§adas, execuÃ§Ã£o de muros e muretes, colocaÃ§Ã£o de equipamentos infantis e mobiliÃ¡rio urbano, ajardinamentos, rede de rega, plantaÃ§Ãµes e sementeiras, manutenÃ§Ã£o e conservaÃ§Ã£o de Ã¡reas verdes, instalaÃ§Ãµes elÃ©tricas, entre outros.</t>
  </si>
  <si>
    <t>CERCIPOM - Cooperativa de Ensino e ReabilitaÃ§Ã£o de CidadÃ£os Inadaptados de Pombal, CRL</t>
  </si>
  <si>
    <t>Fornecimento contÃ­nuo de combustÃ­veis - GasÃ³leo e Gasolina</t>
  </si>
  <si>
    <t>ReabilitaÃ§Ã£o do pavilhÃ£o do CEMA</t>
  </si>
  <si>
    <t>Freguesia de Monchique</t>
  </si>
  <si>
    <t>AquisiÃ§Ã£o de serviÃ§os para estabilizaÃ§Ã£o de emergÃªncia em taludes na freguesia e concelho de Monchique, PÃ³s-IncÃªndio da Perna da Negra</t>
  </si>
  <si>
    <t>AquisiÃ§Ã£o de Piso Desportivo para Futsal a Instalar em PavilhÃ£o</t>
  </si>
  <si>
    <t>ServiÃ§os de limpeza de bermas e valetas na rede viÃ¡ria municipal</t>
  </si>
  <si>
    <t>CPUB 003.DFR.2019_Contrato de LocaÃ§Ã£o Financeira MobiliÃ¡ria (leasing), para aquisiÃ§Ã£o de 2 (duas) viaturas de recolha de cortes de jardins de 19T: LOTE 1 Â¿ Financiamento para aquisiÃ§Ã£o de 1 (uma) Viatura de 19Ton para RCJ, com o valor contratual de Â¿124.500,00; LOTE 2 - Financiamento para aquisiÃ§Ã£o de 1 (uma) Viatura de 19Ton para RCJ, com o valor contratual de Â¿124.500,00;</t>
  </si>
  <si>
    <t>Arranjos Exteriores do Centro Escolar da Chamusca</t>
  </si>
  <si>
    <t>AquisiÃ§Ã£o de ServiÃ§os de Lavandaria em Regime de Outsourcing para as Unidades Hoteleiras da FundaÃ§Ã£o INATEL sitas em Albufeira e SÃ£o Pedro do Sul</t>
  </si>
  <si>
    <t>REQUALIFICAÃ‡ÃƒO DA RUA MIGUEL TORGA</t>
  </si>
  <si>
    <t>RemodelaÃ§Ã£o, ampliaÃ§Ã£o e reparaÃ§Ã£o de redes pluviais (Rua 8 de Dezembro / Caseirinhos) - Proc. n.Âº 13/2019</t>
  </si>
  <si>
    <t>PT;11;157;1951</t>
  </si>
  <si>
    <t>Ajuste Direto para AquisiÃ§Ã£o de ServiÃ§os para diagnÃ³stico do estado de conservaÃ§Ã£o do PalÃ¡cio Condes da LousÃ£</t>
  </si>
  <si>
    <t>ElaboraÃ§Ã£o do Projeto de "RequalificaÃ§Ã£o do Viaduto sobre a Estrada da Ponta da Piedade/ Avenida das Comunidades Portuguesas"</t>
  </si>
  <si>
    <t>ReabilitaÃ§Ã£o de EspaÃ§os de Jogo e Recreio na Ãrea do MunicÃ­pio</t>
  </si>
  <si>
    <t>AquisiÃ§Ã£o de serviÃ§os de vigilÃ¢ncia dos planos de Ã¡gua das Piscinas Municipais de Coruche</t>
  </si>
  <si>
    <t>AquisiÃ§Ã£o de serviÃ§os de fiscalizaÃ§Ã£o da empreitada de "RequalificaÃ§Ã£o e ModernizaÃ§Ã£o das InstalaÃ§Ãµes da Escola SecundÃ¡ria de Vizela."</t>
  </si>
  <si>
    <t>AquisiÃ§Ã£o de serviÃ§os de vigilÃ¢ncia e seguranÃ§a no evento FESTAME - Feira do MunicÃ­pio da Mealhada</t>
  </si>
  <si>
    <t>PRESTAÃ‡ÃƒO DE SERVIÃ‡OS PARA ADAPTAÃ‡ÃƒO DAS INFRAESTRUTURAS ELÃ‰TRICAS E CERTIFICAÃ‡ÃƒO DO EDIFÃCIO DA GALERIA MUNICIPAL NA AV.Âª LUISA TODI, N.Âº 119</t>
  </si>
  <si>
    <t>AquisiÃ§Ã£o de serviÃ§os para a elaboraÃ§Ã£o de estratÃ©gia local de habitaÃ§Ã£o ( ELH) do Concelho de Beja</t>
  </si>
  <si>
    <t>AquisiÃ§Ã£o de serviÃ§os de transportes urbanos de Lagos "A Onda"</t>
  </si>
  <si>
    <t>CP 12/19 - Empreitada de obra pÃºblica para a construÃ§Ã£o de passadeiras sobrelevadas Â¿ EncarnaÃ§Ã£o</t>
  </si>
  <si>
    <t>Fornecimento e instalaÃ§Ã£o de sistema de produÃ§Ã£o de energia solar</t>
  </si>
  <si>
    <t>AquisiÃ§Ã£o de serviÃ§os para consultoria na Ã¡rea financeira, na modalidade de avenÃ§a</t>
  </si>
  <si>
    <t>AquisiÃ§Ã£o de serviÃ§os de publicidade e publicaÃ§Ã£o de editais do municÃ­pio de Albufeira em 2019</t>
  </si>
  <si>
    <t>ReparaÃ§Ãµes resultantes de medidas correctivas e que sÃ£o essenciais para garantir o correcto funcionamento do circuito de biogÃ¡s. Incluem ainda a preparaÃ§Ã£o dos cogeradores para ficarem prontos para arranque</t>
  </si>
  <si>
    <t>AquisiÃ§Ã£o de ServiÃ§os de GestÃ£o de ResÃ­duos de ConstruÃ§Ã£o e DemoliÃ§Ã£o</t>
  </si>
  <si>
    <t>O presente procedimento tem por objeto a renovaÃ§Ã£o do contrato de manutenÃ§Ã£o de Equipamentos de Radiologia</t>
  </si>
  <si>
    <t>AquisiÃ§Ã£o de serviÃ§os de manutenÃ§Ã£o aos aceleradores lineares Elekta para o ano 2019.</t>
  </si>
  <si>
    <t>PAPELEIRAS 50 LTS, CÃ”R VERDE COM SERIGRAFIA DO LOGÃ“TIPO DO MUNICÃPIO</t>
  </si>
  <si>
    <t>EXECUÃ‡ÃƒO DO PROJETO DE INFRAESTRUTURAS ELÃ‰TRICAS NO JARDIM DE MONTE BELO, FREGUESIA SÃƒO SEBASTIÃƒO, EM SETUBAL</t>
  </si>
  <si>
    <t>AquisiÃ§Ã£o de Pneus para as Viaturas Pertencentes ao MunicÃ­pio de Nordeste.</t>
  </si>
  <si>
    <t>2019/300.10.001/1 - Empreitada de execuÃ§Ã£o da rede de abastecimento de Ã¡gua no novo ramal viÃ¡rio de SÃ£o Carlos.</t>
  </si>
  <si>
    <t>PT;20;299;3321</t>
  </si>
  <si>
    <t>CPREV 003.DTO.2019_aquisiÃ§Ã£o de 150 Papeleiras de 50 litros e 100 Suportes de Papeleira.</t>
  </si>
  <si>
    <t>AquisiÃ§Ã£o de material de ferro fundido</t>
  </si>
  <si>
    <t>ContrataÃ§Ã£o de serviÃ§os de assistÃªncia tÃ©cnica especial - Empreitada de requalificaÃ§Ã£o da EN 10 e rede estruturante ciclÃ¡vel e pedonal - PÃ³voa de Santa Iria/Forte da Casa/Alverca do Ribatejo</t>
  </si>
  <si>
    <t>Empreitada de "CriaÃ§Ã£o de Bolsa de Estacionamento - Quinta da Grinja -Vila Franca de Xira"</t>
  </si>
  <si>
    <t>CriaÃ§Ã£o de bolsas perifÃ©ricas de estacionamento (Parque de Estacionamento das Cegonhas) - Proc. n.Âº 14/2019</t>
  </si>
  <si>
    <t>ContrataÃ§Ã£o de serviÃ§os para animaÃ§Ã£o e aluguer de infraestruturas para a realizaÃ§Ã£o dos concertos no Festival da Juventude 2019</t>
  </si>
  <si>
    <t>A reabilitaÃ§Ã£o do sistema de iluminaÃ§Ã£o serÃ¡ executada com a substituiÃ§Ã£o de todos os equipamentos danificados existentes no local.</t>
  </si>
  <si>
    <t>PT;12;173;2087</t>
  </si>
  <si>
    <t>AquisiÃ§Ã£o de serviÃ§os de assessoria e consultoria no Ã¢mbito dos trabalhos de revisÃ£o do PDM</t>
  </si>
  <si>
    <t>RepavimentaÃ§Ã£o de Pavimentos em Diversos Arruamentos no Concelho para 2019</t>
  </si>
  <si>
    <t>AquisiÃ§Ã£o de serviÃ§os de desinfestaÃ§Ã£o com reforÃ§o no perÃ­odo do verÃ£o, para o Concelho do Barreiro</t>
  </si>
  <si>
    <t>Cprev 6/19 - AquisiÃ§Ã£o de serviÃ§os com vista Ã  caracterizaÃ§Ã£o de veÃ­culos da frota EMEL</t>
  </si>
  <si>
    <t>AquisiÃ§Ã£o e montagem de Deck na zona lateral do bar e de grelhas para ventilaÃ§Ã£o do bar da Praia Fluvial de MourÃ£o</t>
  </si>
  <si>
    <t>A AQUISIÃ‡ÃƒO DE SERVIÃ‡OS DE CONCEÃ‡ÃƒO E IMPLEMENTAÃ‡ÃƒO DE UM SISTEMA INTEGRADO DE PRODUÃ‡ÃƒO E GESTÃƒO DE CONTEÃšDOS PARA A COMUNICAÃ‡ÃƒO DO DESTINO PORTUGAL 2019-2022</t>
  </si>
  <si>
    <t>ExecuÃ§Ã£o de trabalhos de conservaÃ§Ã£o de arruamentos municipais no concelho de Vila Franca de Xira no ano de 2019.</t>
  </si>
  <si>
    <t>Empreitada 72/GEBALIS/2019 - Bairro MarquÃªs de Abrantes Â¿ ReabilitaÃ§Ã£o de 4 fogos municipais</t>
  </si>
  <si>
    <t>AquisiÃ§Ã£o de licenciamento de software SAP HANA e S/4HANA</t>
  </si>
  <si>
    <t>ExecuÃ§Ã£o das AGC nas Faixas de proteÃ§Ã£o Ã  Rede ViÃ¡ria Municipal e Florestal</t>
  </si>
  <si>
    <t>Fornecimento de SoluÃ§Ã£o de GestÃ£o de OcorrÃªncias</t>
  </si>
  <si>
    <t>AquisiÃ§Ã£o de serviÃ§os para aluguer de som, IluminaÃ§Ã£o e ecrÃ£ LED, no Ã¢mbito da CED 2019</t>
  </si>
  <si>
    <t>17000519 - PrestaÃ§Ã£o de ServiÃ§os VigilÃ¢ncia e SeguranÃ§a</t>
  </si>
  <si>
    <t>PrestaÃ§Ã£o de serviÃ§os para elaboraÃ§Ã£o do complemento do cadastro de infraestruturas de abastecimento de Ã¡guas e saneamento de Ã¡guas residuais</t>
  </si>
  <si>
    <t>PrestaÃ§Ã£o de ServiÃ§os de ReparaÃ§Ã£o de Viatura Volvo afecta ao ServiÃ§o de Higiene e Limpeza</t>
  </si>
  <si>
    <t>ARRANJO URBANÃSTICO DA PRAÃ‡A / JARDIM - JUNQUEIRA</t>
  </si>
  <si>
    <t>PT;2;21;476</t>
  </si>
  <si>
    <t>AquisiÃ§Ã£o de equipamento, lettering e sinalÃ©tica para o Museu de Arqueologia de Albufeira</t>
  </si>
  <si>
    <t>AquisiÃ§Ã£o de medicamentos do aparelho geniturinÃ¡rio com o CPV Â¿ 33641000-5, Medicamentos para o aparelho geniturinÃ¡rio e hormonas sexuais para o Hospital Divino EspÃ­rito Santo de Ponta Delgada, EPER ao abrigo do CPA n.Âº 2017/48, celebrado pelos ServiÃ§os Partilhados do MinistÃ©rio da SaÃºde</t>
  </si>
  <si>
    <t>ElaboraÃ§Ã£o de medidas de auto proteÃ§Ã£o de 18 edifÃ­cios municipais de Arruda dos Vinhos</t>
  </si>
  <si>
    <t>FORNECIMENTO DE MASSA BETUMINOSA A FRIO DE CALCÃRIO</t>
  </si>
  <si>
    <t>PrestaÃ§Ã£o de ServiÃ§os de SeguranÃ§a, Higiene e SaÃºde no Trabalho</t>
  </si>
  <si>
    <t>AquisiÃ§Ã£o de Produtos de Confeitaria e Frutos Secos</t>
  </si>
  <si>
    <t>Fornecimento continuado de produtos de higiene e limpeza</t>
  </si>
  <si>
    <t>AquisiÃ§Ã£o de serviÃ§os para o fornecimento de transporte rodoviÃ¡rio de crianÃ§as e jovens, respeitante ao programa de ocupaÃ§Ã£o de tempos livres FÃ©rias CrianÃ§as e Jovens 2019.</t>
  </si>
  <si>
    <t>PrestaÃ§Ã£o de serviÃ§os para de trabalho temporÃ¡rio em regime de contrato de trabalho a termo certo de pessoal na Ã¡rea dos Impactes Ambientais e Patrimoniais, por um perÃ­odo de 12 meses, renovÃ¡vel por mais 12.</t>
  </si>
  <si>
    <t>AquisiÃ§Ã£o de serviÃ§os para diversas aÃ§Ãµes de promoÃ§Ã£o da leitura</t>
  </si>
  <si>
    <t>SEGURANÃ‡A E VIGILÃ‚NCIA HUMANA PARA INSTALAÃ‡Ã•ES E EVENTOS DO MUNICÃPIO E MONITORIZAÃ‡ÃƒO DOS SISTEMAS DE DETEÃ‡ÃƒO DE INTRUSÃƒO, E VIDEOVIGILÃ‚NCIA EM EDIFÃCIOS</t>
  </si>
  <si>
    <t>191G001034 - AquisiÃ§Ã£o de PACLITAXEL 5 MG/ML INJ (NAB-PACLITAXEL) - Ano 2019</t>
  </si>
  <si>
    <t>191G001036 - AquisiÃ§Ã£o de FLUORESCEÃNA SÃ“DICA 10% SOL INJ AMP - Ano 2019</t>
  </si>
  <si>
    <t>191G001037 - AquisiÃ§Ã£o de SUPLEMENTO MULTIVITAMINICO E ZINCO COMP MAST - Ano 2019</t>
  </si>
  <si>
    <t>PC-2019-000044 - Empreitada de ConstruÃ§Ã£o Civil para InstalaÃ§Ã£o Inicial da SubestaÃ§Ã£o de Ribeira de Pena (obras 94.00/01/02)</t>
  </si>
  <si>
    <t>Fornecimento continuado de peÃ§as e acessÃ³rios para viaturas pesadas e ligeiras</t>
  </si>
  <si>
    <t>Parque Urbano da Ribeirada (1Âª Fase) - BeneficiaÃ§Ã£o das CondiÃ§Ãµes de FruiÃ§Ã£o - Odivelas</t>
  </si>
  <si>
    <t>AmpliaÃ§Ã£o dos BalneÃ¡rios da Escola Duarte Pacheco</t>
  </si>
  <si>
    <t>AquisiÃ§Ã£o de licenÃ§a para software SGPI (Sistema de GestÃ£o de Performance Integrado)</t>
  </si>
  <si>
    <t>AquisiÃ§Ã£o de Gases Medicinais atÃ© Agosto de 2019</t>
  </si>
  <si>
    <t>Fornecimento e montagem de sistema climatizaÃ§Ã£o do tipo VRV e manutenÃ§Ã£o de sistemas existentes para EHT Viana do Castelo</t>
  </si>
  <si>
    <t>AquisiÃ§Ã£o de serviÃ§os de Assessoria TÃ©cnica de Apoio Ã  EstruturaÃ§Ã£o, ImplementaÃ§Ã£o e Acompanhamento da EstratÃ©gia de EficiÃªncia Coletiva PROVERE Â¿Montado de Sobro e CortiÃ§aÂ¿ no perÃ­odo de 2019-2020</t>
  </si>
  <si>
    <t>Empreitada de ReformulaÃ§Ã£o do Ãtrio Norte da EstaÃ§Ã£o Areeiro, da Linha Verde, do Metropolitano de Lisboa, E.P.E. , de acordo com o Caderno de Encargos e restante documentaÃ§Ã£o que integra o procedimento.</t>
  </si>
  <si>
    <t>TRABALHOS DE MANUTENÃ‡ÃƒO DA COBERTURA DO EDIFÃCIO ALMIRANTE REIS</t>
  </si>
  <si>
    <t>AquisiÃ§Ã£o de Produtos Fumados</t>
  </si>
  <si>
    <t>ConstruÃ§Ã£o de Rampas e Escadas de Acesso entre a Rua AntÃ³nio FeijÃ³ e a Rua Actor JosÃ© Camacho Costa, em Odivelas</t>
  </si>
  <si>
    <t>AquisiÃ§Ã£o anual de Iodeto de PotÃ¡ssio,para a Unidade de SaÃºde da Ilha de S. Miguel, ao abrigo da Portaria n.Âº 1308/2016, de 25 de agosto</t>
  </si>
  <si>
    <t>Fornecimento e transporte de sinalizaÃ§Ã£o vertical na modalidade de fornecimento contÃ­nuo</t>
  </si>
  <si>
    <t>AquisiÃ§Ã£o de serviÃ§os de fiscalizaÃ§Ã£o e coordenaÃ§Ã£o de seguranÃ§a em obra, para a empreitada de fecho do edifÃ­cio do MUDE</t>
  </si>
  <si>
    <t>AQUISIÃ‡ÃƒO DE 120 CONTENTORES EM POLIETILENO DE 1.000 LITROS DE CAPACIDADE</t>
  </si>
  <si>
    <t>Empreitada de reabilitaÃ§Ã£o fÃ­sica e funcional do Teatro Garcia de Resende_1Âªfase</t>
  </si>
  <si>
    <t>AquisiÃ§Ã£o de serviÃ§os de produÃ§Ã£o artÃ­stica e tÃ©cnica de seis concertos musicais do artista Samuel</t>
  </si>
  <si>
    <t>AquisiÃ§Ã£o de uma Bolsa de horas para apoio e desenvolvimento do sistema SINGAP</t>
  </si>
  <si>
    <t>AQUISIÃ‡ÃƒO DE CONTENTORES EM POLIETILENO DE 800 LITROS DE CAPACIDADE</t>
  </si>
  <si>
    <t>CONSULTA PRÃ‰VIA PARA A EXECUÃ‡ÃƒO DA EMPREITADA DE BENEFICIAÃ‡ÃƒO DA MORADIA SITA Ã€ RUA DA BOAVISTA, N.Âº 28, SANTO ANTÃ“NIO DE NORDESTINO, NO Ã‚MBITO DA OBRA DE RECUPERAÃ‡ÃƒO DE HABITAÃ‡ÃƒO FECHADA E/OU DEGRADADA</t>
  </si>
  <si>
    <t>AquisiÃ§Ã£o de Produtos de Higiene e Limpeza para os RefeitÃ³rios Municipais.</t>
  </si>
  <si>
    <t>AquisiÃ§Ã£o de serviÃ§os de manutenÃ§Ã£o de infraestrutura de servidores e armazenamento para o ano de 2019</t>
  </si>
  <si>
    <t>Trabalhos de conservaÃ§Ã£o/manutenÃ§Ã£o do edifÃ­cio do MinistÃ©rio das FinanÃ§as</t>
  </si>
  <si>
    <t>Fornecimento de Dabrafenib e Ribociclib ao Hospital de Santo EspÃ­rito da Ilha Terceira, EPER</t>
  </si>
  <si>
    <t>AquisiÃ§Ã£o de serviÃ§os para a elaboraÃ§Ã£o de projetos de execuÃ§Ã£o de arquitetura, especialidades, certificaÃ§Ã£o energÃ©tica e coordenaÃ§Ã£o para a reabilitaÃ§Ã£o do EdifÃ­cio da Rua da Biscainha 18 e 20</t>
  </si>
  <si>
    <t>AquisiÃ§Ã£o de serviÃ§os para a implementaÃ§Ã£o do Regulamento Geral de ProteÃ§Ã£o de Dados</t>
  </si>
  <si>
    <t>191G001029 - AquisiÃ§Ã£o de ACETONIDO DE FLUOCINOLONA 190 MCG IMPLANTE INTRAVITREO - Ano 2019</t>
  </si>
  <si>
    <t>Herbicida sistÃ©mico</t>
  </si>
  <si>
    <t>TRABALHOS DE REPARAÃ‡Ã•ES E REABILITAÃ‡ÃƒO DA FASE 1 DO CONVENTO DE JESUS - MUSEU DE SETÃšBAL</t>
  </si>
  <si>
    <t>LocaÃ§Ã£o, montagem e desmontagem de iluminaÃ§Ã£o decorativa para as Festas em Honra de N.Âª S.Âª de Guadalupe e Natal 2019</t>
  </si>
  <si>
    <t>191G001033 - AquisiÃ§Ã£o de medicamentos diversos - Ano 2019</t>
  </si>
  <si>
    <t>AquisiÃ§Ã£o de projetor de vÃ­deo para AuditÃ³rio do Museu de PortimÃ£o</t>
  </si>
  <si>
    <t>ElaboraÃ§Ã£o do Projeto de ExecuÃ§Ã£o da AmpliaÃ§Ã£o da rede de Ã¡guas residuais e pluviais da zona Norte de Ferreiras - PoÃ§o das Canas e Assumadas</t>
  </si>
  <si>
    <t>ServiÃ§os de Rondas e Piquetes em vÃ¡rios edifÃ­cios</t>
  </si>
  <si>
    <t>ExecuÃ§Ã£o Coerciva de Obras na urbanizaÃ§Ã£o Casal da Serrinha, na Localidade da Pontinha</t>
  </si>
  <si>
    <t>Consulta PrÃ©via para AquisiÃ§Ã£o de Material ElÃ©trico para os ServiÃ§os de ArmazÃ©m do MunicÃ­pio de Nordeste</t>
  </si>
  <si>
    <t>SERVIÃ‡OS DE PRODUÃ‡ÃƒO DE REPORTAGENS AUDIOVISUAIS PARA EVENTOS A REALIZAR EM 2019 E 2020</t>
  </si>
  <si>
    <t>Obras de reparaÃ§Ã£o e manutenÃ§Ã£o no cafÃ© central, no Largo Ribeiro do Amaral</t>
  </si>
  <si>
    <t>PT;7;88;1429</t>
  </si>
  <si>
    <t>AquisiÃ§Ã£o de tablets para os alunos do 1Âº ciclo das escolas do Concelho</t>
  </si>
  <si>
    <t>FORNECIMENTO E APLICAÃ‡ÃƒO DE BETÃƒO BETUMINOSO, EM VÃRIOS LOCAIS DA FREGUESIA S. SEBASTIÃƒO</t>
  </si>
  <si>
    <t>Fornecimento de Ceias para Pessoal do HFF</t>
  </si>
  <si>
    <t>Empreitada 78/GEBALIS/2019 - Bairro Quinta do ChalÃ© - ReabilitaÃ§Ã£o de 5 fogos municipais nas moradas Rua JosÃ© Patrocinio, Lt. 2 - 2 D, Rua JosÃ© Patrocinio, Lt. 2 - 4 B, Rua JosÃ© Patrocinio, Lt. 2 - Cv D, Rua JosÃ© Patrocinio, Lt. 3 - 3 B e Rua JosÃ© Patrocinio, Lt. 4 - 4 A</t>
  </si>
  <si>
    <t>AquisiÃ§Ã£o de ATOSIBANO [6,75 MG; F/AMP] E ATOSIBANO [37,5 MG; F/AMP]</t>
  </si>
  <si>
    <t>EMPREITADA DE SUBSTITUIÃ‡ÃƒO DA CAIXILHARIA EXTERIOR DA CAVE, DO EDIFÃCIO TERMAL DA FUNDAÃ‡ÃƒO INATEL EM ENTRE-OS-RIOS</t>
  </si>
  <si>
    <t>PT;14;203;2335</t>
  </si>
  <si>
    <t>AquisiÃ§Ã£o de serviÃ§os especializados para o desenvolvimento da soluÃ§Ã£o atualizada do sistema ENTITAS em utilizaÃ§Ã£o na entidade adjudicante.</t>
  </si>
  <si>
    <t>AquisiÃ§Ã£o de equipamentos informÃ¡ticos para substituiÃ§Ã£o dos postos de trabalho das Ã¡reas comerciais</t>
  </si>
  <si>
    <t>AquisiÃ§Ã£o de manutenÃ§Ã£o e fornecimento de consumÃ­veis para equipamentos de cÃ³pia e fax da marca ricoh para o ano de 2019</t>
  </si>
  <si>
    <t>Empreitada de reabilitaÃ§Ã£o fÃ­sica e funcional do Teatro Garcia de Resende_2.Âª fase</t>
  </si>
  <si>
    <t>PrestaÃ§Ã£o de serviÃ§os de reparaÃ§Ã£o de mÃ¡quinas do MunicÃ­pio de Almada, por lotes: MÃ¡quinas de pequeno porte MÃ¡quinas de grande porte MÃ¡quinas de limpeza e corte</t>
  </si>
  <si>
    <t>Processo de controlo e mediÃ§Ã£o de duas EEAR, uma EEA e beneficiaÃ§Ã£o de equipamento eletromecÃ¢nico da EEA</t>
  </si>
  <si>
    <t>ServiÃ§os de Limpeza Urbana</t>
  </si>
  <si>
    <t>AquisiÃ§Ã£o de serviÃ§os para decoraÃ§Ã£o e redecoraÃ§Ã£o BalcÃ£o Ãšnico, ReceÃ§Ã£o DOGU, sinalÃ©tica e Arquivo Municipal</t>
  </si>
  <si>
    <t>AquisiÃ§Ã£o de serviÃ§os para substituiÃ§Ã£o de vÃ¡lvulas do sistema AVAC do DOGUAUTM</t>
  </si>
  <si>
    <t>AquisiÃ§Ã£o de material didÃ¡tico para as escolas bÃ¡sicas integradas (PrÃ©-escolar e ensino bÃ¡sico) de MourÃ£o e freguesia de Granja</t>
  </si>
  <si>
    <t>ConstruÃ§Ã£o de um pavilhÃ£o desportivo de apoio Ã  Escola Almeida Garrett</t>
  </si>
  <si>
    <t>Fornecimento em contÃ­nuo de fundos documentais para as Bibliotecas Municipais do Concelho de Vila Franca de Xira</t>
  </si>
  <si>
    <t>MunÃ­cipio de Sousel</t>
  </si>
  <si>
    <t>NIPG 32777/18- Ajuste direto para a aquisiÃ§Ã£o de serviÃ§os de limpeza e manutenÃ§Ã£o de espaÃ§os verdes do Azores Parque</t>
  </si>
  <si>
    <t>Azores Parque Ponta Delgada</t>
  </si>
  <si>
    <t>ReparaÃ§Ã£o e manutenÃ§Ã£o de pavimentos de calÃ§adas e pavÃªs</t>
  </si>
  <si>
    <t>AQUISIÃ‡ÃƒO DO EDIFÃCIO IMAPARK E CORRESPONDENTE ABERTURA DE CONCURSO PÃšBLICO PARA O FINANCIAMENTO ATRAVÃ‰S DE LEASING IMOBILIÃRIO.</t>
  </si>
  <si>
    <t>CONTRATAÃ‡ÃƒO DA PRESTAÃ‡ÃƒO DE SERVIÃ‡OS DE 2ASSESSORIA ESPECIALIZADA NO DOMÃNIO DA ENERGIA E DO AMBIENTE- ELABORAÃ‡ÃƒO DE RELATÃ“RIOS TÃ‰CNICOS, CERTIFICADOS E PROJETOS DE ESPECIALIDADES</t>
  </si>
  <si>
    <t>CONTRATAÃ‡ÃƒO DE SERVIÃ‡OS DE CATERING PARA APOIO A EVENTOS.</t>
  </si>
  <si>
    <t>Fornecimento de equipamento informÃ¡tico para a implementaÃ§Ã£o de ambientes inovadores de aprendizagem no Ã¢mbito do Plano Intermunicipal de PrevenÃ§Ã£o do Abandono Escolar e PromoÃ§Ã£o do Sucesso Educativo da RegiÃ£o de Coimbra, do MunicÃ­pio de Cantanhede</t>
  </si>
  <si>
    <t>Empreitada de RequalificaÃ§Ã£o das Infraestruturas ElÃ©tricas do Parque de Campismo de Serpa</t>
  </si>
  <si>
    <t>RemoÃ§Ã£o e transporte da atual cobertura em fibrocimento do edifÃ­cio onde irÃ£o funcionar os serviÃ§os Operacionais da Quinta do Conde, execuÃ§Ã£o, fornecimento e montagem de nova estrutura metÃ¡lica galvanizada e fornecimento e montagem de painÃ©is sandwich.</t>
  </si>
  <si>
    <t>IMPRESSÃƒO E FORNECIMENTO DE LONAS PARA ESTRUTURAS PROMOCIONAIS</t>
  </si>
  <si>
    <t>Empreitada de adaptaÃ§Ã£o do espaÃ§o (parte) do antigo CartÃ³rio Notarial para reinstalaÃ§Ã£o do SF de MÃªda</t>
  </si>
  <si>
    <t>PT;10;136;1750</t>
  </si>
  <si>
    <t>AquisiÃ§Ã£o de mÃ¡quinas de gelo para os pavilhÃµes desportivos</t>
  </si>
  <si>
    <t>AquisiÃ§Ã£o de serviÃ§os de apoio logÃ­stico Ã  realizaÃ§Ã£o de eventos no MunicÃ­pio</t>
  </si>
  <si>
    <t>AquisiÃ§Ã£o de material de economato para stock</t>
  </si>
  <si>
    <t>AquisiÃ§Ã£o de servidores para virtualizaÃ§Ã£o de postos de trabalho</t>
  </si>
  <si>
    <t>ElaboraÃ§Ã£o da EstratÃ©gia Local de HabitaÃ§Ã£o para o MunicÃ­pio de Mafra</t>
  </si>
  <si>
    <t>CONTRATAÃ‡AO DE LOCAÃ‡ÃƒO DE GERADORES PARA APOIO A EVENTOS PARA 2019.</t>
  </si>
  <si>
    <t>Empreitada de requalificaÃ§Ã£o do caminho 1281 (desde a rotunda de Vale Parra atÃ© Ã  Guia).</t>
  </si>
  <si>
    <t>IntervenÃ§Ãµes ao nÃ­vel do espaÃ§o exterior compreendendo movimentaÃ§Ãµes de terras, execuÃ§Ã£o de pavimentos, trabalhos de betÃ£o armado, sinalizaÃ§Ã£o, drenagem, rede de Ã¡guas e paisagismo.</t>
  </si>
  <si>
    <t>ExecuÃ§Ã£o de infraestruturas de telecomunicaÃ§Ãµes subterrÃ¢neas para se proceder ao apeamento das redes aÃ©reas de telecomunicaÃ§Ãµes em Sesimbra.</t>
  </si>
  <si>
    <t>ContrataÃ§Ã£o de serviÃ§os de desmataÃ§Ã£o, desramaÃ§Ã£o e limpeza de resÃ­duos vegetais e ru/rcd em terrenos e Ã¡reas florestais do domÃ­nio municipal</t>
  </si>
  <si>
    <t>ExecuÃ§Ã£o de todos os trabalhos necessÃ¡rios para a reparaÃ§Ã£o das eletrobombas da EstaÃ§Ã£o ElevatÃ³ria da SegregaÃ§Ã£o de Caudais de Odivelas.</t>
  </si>
  <si>
    <t>AquisiÃ§Ã£o de serviÃ§os de consultadoria para apresentaÃ§Ã£o de candidatura ao INTERREG, no Ã¢mbito do programa MAC 2014-2021, Projeto Whats Tales and Tails</t>
  </si>
  <si>
    <t>191G001030 - AquisiÃ§Ã£o de Ponatinib 15 mg comp -Ano 2019</t>
  </si>
  <si>
    <t>Licenciamento de Software Microsoft</t>
  </si>
  <si>
    <t>Concurso pÃºblico para a Empreitada de RemodelaÃ§Ã£o e beneficiaÃ§Ã£o da Central ElevatÃ³ria do Dafundo e da Central Sobrepressora de Carnaxide.</t>
  </si>
  <si>
    <t>PT;12;169;2056</t>
  </si>
  <si>
    <t>ConceÃ§Ã£o, produÃ§Ã£o, design grÃ¡fico, impressÃ£o e aquisiÃ§Ã£o de livro e de roteiro fotogrÃ¡fico de pontos de interesse, denominado Â¿Conhecer a AmadoraÂ¿</t>
  </si>
  <si>
    <t>PrestaÃ§Ã£o de serviÃ§os de fornecimento contÃ­nuo para execuÃ§Ã£o das aÃ§Ãµes de gestÃ£o de combustÃ­veis nas redes secundÃ¡rias de faixas de gestÃ£o de combustÃ­vel em substituiÃ§Ã£o dos proprietÃ¡rios em incumprimento</t>
  </si>
  <si>
    <t>ExecuÃ§Ã£o de trabalhos diversos de manutenÃ§Ã£o nas Piscinas do Parque JosÃ© Afonso na Baixa da Banheira, sita na AvÂª CapitÃ£es de Abril</t>
  </si>
  <si>
    <t>PT;16;239;2593</t>
  </si>
  <si>
    <t>AquisiÃ§Ã£o de serviÃ§os para a realizaÃ§Ã£o de levantamentos topogrÃ¡ficos</t>
  </si>
  <si>
    <t>AquisiÃ§Ã£o de equipamento informÃ¡tico para o municÃ­pio de Arruda dos Vinhos, no Ã¢mbito da candidatura SAMA</t>
  </si>
  <si>
    <t>Empreitada 78/GEBALIS/2019 - Bairro Quinta do ChalÃ© - ReabilitaÃ§Ã£o de 5 ogos municipais nas moradas: Rua JosÃ© Patrocinio, Lt. 2 - 2 D, Rua JosÃ© Patrocinio, Lt. 2 - 4 B, Rua JosÃ© Patrocinio, Lt. 2 - Cv D, Rua JosÃ© Patrocinio, Lt. 3 - 3 B e Rua JosÃ© Patrocinio, Lt. 4 - 4 A</t>
  </si>
  <si>
    <t>ElaboraÃ§Ã£o do projeto de execuÃ§Ã£o de Mobilidade Urbana na Cidade - Percursos CiclÃ¡veis, enquadrado nas aÃ§Ãµes previstas no PAMUS.</t>
  </si>
  <si>
    <t>ManutenÃ§Ã£o da embarcaÃ§Ã£o tradicional "O Boa Viagem"</t>
  </si>
  <si>
    <t>Aros + Tampas em FFD e Grelhas C250 (Anti-Roubo) para Sumidouro</t>
  </si>
  <si>
    <t>ServiÃ§o de spot televisivo para divulgaÃ§Ã£o das comemoraÃ§Ãµes do 25 de abril</t>
  </si>
  <si>
    <t>Empreitada 74/GEBALIS/2019 Â¿ Bairro Quinta das Laranjeiras Â¿ ReabilitaÃ§Ã£o de 7 fogos municipais Moradas: Rua Manuel Mendes, Lote 15, 3Âº C Rua Manuel Mendes, Lote 15, 4Âº C Rua Manuel Mendes, Lote 15, 5Âº C Rua Manuel Mendes, Lote 15, 6Âº A Rua Manuel Mendes, Lote 15, 6Âº C Rua Manuel Mendes, Lote 16, 6Âº E Rua Manuel Mendes, Lote 16, RC E</t>
  </si>
  <si>
    <t>CLPQ n.Âº 199B000009 - PrestaÃ§Ã£o de serviÃ§os de apoio ao reporte financeiro, conferÃªncia de faturas e tesouraria para o Centro Hospitalar UniversitÃ¡rio de Lisboa Norte, E.P.E.</t>
  </si>
  <si>
    <t>CONTRATAÃ‡ÃƒO DA AQUISIÃ‡ÃƒO DE DUAS VARREDORAS E ASPIRADORAS MECÃ‚NICAS, CO 4 M3 (MÃNIMO ) DE CAPACIDADE, PARA A DIVISÃƒO DE LIMPEZA E HIGIENE PÃšBLICA</t>
  </si>
  <si>
    <t>AquisiÃ§Ã£o de 1 viatura pesada usada para recolha de resÃ­duos urbanos</t>
  </si>
  <si>
    <t>AquisiÃ§Ã£o de estantes deslizantes para o Arquivo Municipal e mudanÃ§a de estantes</t>
  </si>
  <si>
    <t>AquisiÃ§Ã£o de Drone para missÃµes operacionais</t>
  </si>
  <si>
    <t>ContrataÃ§Ã£o de serviÃ§os para elaboraÃ§Ã£o da revisÃ£o do projeto de estabilizaÃ§Ã£o do talude a tardoz dos Lotes 1 e 3 na Rua 9 de agosto de 1990, em Alverca do Ribatejo</t>
  </si>
  <si>
    <t>CONCERTO COM O GRUPO DANÃ‡AS OCULTAS Â¿ REGIÃƒO DE LEIRIA Â¿ REDE CULTURAL</t>
  </si>
  <si>
    <t>ImplementaÃ§Ã£o dos mÃ³dulos formaÃ§Ã£o e avaliaÃ§Ã£o desempenho da Plataforma SAP Success Factors para o Metropolitano de Lisboa, E.P. E.</t>
  </si>
  <si>
    <t>FORNECIMENTO DE APARELHOS DE AR CONDICIONADO</t>
  </si>
  <si>
    <t>BENEFICIAÃ‡ÃƒO, AMPLIAÃ‡ÃƒO, REPARAÃ‡ÃƒO E MELHORAMENTOS NAS ESCOLAS DO CONCELHO-CENTRO INFANTIL DE ALTE</t>
  </si>
  <si>
    <t>Â¿ 9 Users C&amp;amp;DS Scoring; Â¿ 3 Users C&amp;amp;DS Deployment Portal Â¿ Desenvolvimento; Â¿ 9 Users C&amp;amp;DS Deployment Portal Â¿ ProduÃ§Ã£o.</t>
  </si>
  <si>
    <t>Fornecimento de diverso material para trabalhos de reparaÃ§Ã£o e beneficiaÃ§Ã£o de equipamentos do MunicÃ­pio de Almada - por lotes</t>
  </si>
  <si>
    <t>CONC_PUBLICO 19/2019 AQUISIÃ‡ÃƒO DE APÃ“LICES DE SEGUROS</t>
  </si>
  <si>
    <t>ManutenÃ§Ã£o de quadros elÃ©tricos da Secretaria Geral do MinistÃ©rio das FinanÃ§as</t>
  </si>
  <si>
    <t>AquisiÃ§Ã£o de serviÃ§os de DiagnÃ³stico, ImplementaÃ§Ã£o de Sistema Integrado de InformaÃ§Ã£o e Processos na IGF no Ã¢mbito do Aviso n.Âº2/SAMA/2017 - OperaÃ§Ãµes de CapacitaÃ§Ã£o da AdministraÃ§Ã£o PÃºblica (SAMA 2020)</t>
  </si>
  <si>
    <t>AquisiÃ§Ã£o de material genÃ©rico de serralharia para o ano de 2019</t>
  </si>
  <si>
    <t>AquisiÃ§Ã£o de equipamento diverso no Ã¢mbito da atividade da Rede Escolar e do DTSI</t>
  </si>
  <si>
    <t>ConsolidaÃ§Ã£o e reabilitaÃ§Ã£o de alguns troÃ§os da muralha junto ao castelo de Beja e ao Arco dos Prazeres</t>
  </si>
  <si>
    <t>AquisiÃ§Ã£o de Equipamento InformÃ¡tico, incluindo Licenciamento, Garantia e ServiÃ§os de AssistÃªncia TÃ©cnica</t>
  </si>
  <si>
    <t>AquisiÃ§Ã£o de 3150 litros de Herbicida SistÃ©mico</t>
  </si>
  <si>
    <t>AquisiÃ§Ã£o e montagem de compressor e respetivos componentes para bomba de calor do sistema AVAC do edifÃ­cio dos SCCMS.</t>
  </si>
  <si>
    <t>AquisiÃ§Ã£o de upgrade da plataforma ScaleOut ou equivalente, em produÃ§Ã£o na AT que suporta os sistemas aplicacionais em produÃ§Ã£o nos diversos ambientes - Mainframe (Z/Linux) e Open (Linux, Windows)</t>
  </si>
  <si>
    <t>AquisiÃ§Ã£o de combustÃ­veis rodoviÃ¡rios atravÃ©s de cartÃ£o eletrÃ³nico de abastecimento, designadamente gasÃ³leo</t>
  </si>
  <si>
    <t>ReparaÃ§Ã£o do Equipamento MultifunÃ§Ãµes sediado na EB do Laranjeiro nÂº 2</t>
  </si>
  <si>
    <t>MunicÃ­pio de Ponte de Sor</t>
  </si>
  <si>
    <t>Fase 2 do Centro de NegÃ³cios - ConstruÃ§Ã£o dos Hangares A e B</t>
  </si>
  <si>
    <t>PT;13;189;2158</t>
  </si>
  <si>
    <t>194C000009 - AquisiÃ§Ã£o de Kits de Higiene Oral durante o ano 2019</t>
  </si>
  <si>
    <t>Travessa da Encosta (Moinho de Vento/Encosta)</t>
  </si>
  <si>
    <t>EMPREITADA DE AMPLIAÃ‡ÃƒO DO EDIFÃCIO DO ESTÃDIO MUNICIPAL DE ALMEIRIM</t>
  </si>
  <si>
    <t>Concurso PÃºblico para a prestaÃ§Ã£o de serviÃ§os destinados Ã  ManutenÃ§Ã£o dos Sistemas de AnÃ¡lise em contÃ­nuo instalados na rede de abastecimento de Ã¡gua destinada a consumo humano.</t>
  </si>
  <si>
    <t>prestaÃ§Ã£o de serviÃ§os de fiscalizaÃ§Ã£o de duas empreitadas denominadas Â¿ConstruÃ§Ã£o de Linha AÃ©rea Isolada a 60 kV, entre as SubestaÃ§Ãµes da Calheta de 60 kV e de 30 kVÂ¿ e ConstruÃ§Ã£o de Linha AÃ©rea Dupla Isolada para os 60 kV, entre a SubestaÃ§Ã£o da Calheta de 60 kV e o Posto de Corte do LoiralÂ¿, localizadas ambas no concelho da Calheta, ilha da Madeira.</t>
  </si>
  <si>
    <t>Empreitada de ReabilitaÃ§Ã£o e ReforÃ§o Estrutural de EdifÃ­cios na Rua dos Quarteis, nÂºs 30 e 34 em Serpa Â¿ Centro interpretativo do Cante</t>
  </si>
  <si>
    <t>RequalificaÃ§Ã£o da Escola E. B. 2,3 Professor JosÃ© BuÃ­sel</t>
  </si>
  <si>
    <t>SERVIÃ‡O DE SEGURANÃ‡A E VIGILÃ‚NCIA PARA O EDIFICIO DOS PAÃ‡OS DO CONCELHO PELO PERIODO DE 24 MESES</t>
  </si>
  <si>
    <t>CP 01/2019 - AquisiÃ§Ã£o de 4 estacoes meteorolÃ³gicas portÃ¡teis</t>
  </si>
  <si>
    <t>PT;7;80;197</t>
  </si>
  <si>
    <t>ElaboraÃ§Ã£o do Projeto de ExecuÃ§Ã£o - RequalificaÃ§Ã£o do EdifÃ­cio dos PaÃ§os do Concelho, com vista Ã  melhoria da eficiÃªncia EnergÃ©tica</t>
  </si>
  <si>
    <t>Aluguer de WC quÃ­micos e mÃ³dulos prefabricados</t>
  </si>
  <si>
    <t>PT;17;256;2815</t>
  </si>
  <si>
    <t>ALUGUER DE CARREGADORA COMPACTA VERMEER S925TX</t>
  </si>
  <si>
    <t>INSTALAÃ‡ÃƒO DE SISTEMA DE VIDEOVIGILÃ‚NCIA NO JARDIM DAS ENERGIAS</t>
  </si>
  <si>
    <t>Procedimento por Ajuste Direto ao abrigo do Contrato PÃºblico de Aprovisionamento celebrado pela SAUDAÃ‡OR, S.A., fornecimento de medicamentos com a duraÃ§Ã£o de 12 (doze) meses renovÃ¡vel por perÃ­odos de 6 (seis) meses atÃ© ao limite do CPA, para o Hospital Divino EspÃ­rito Santo de Ponta Delgada, EPER</t>
  </si>
  <si>
    <t>191A000007 - AquisiÃ§Ã£o de darunavir 800 mg comp Ano 2019</t>
  </si>
  <si>
    <t>Empreitada para Fornecimento e InstalaÃ§Ã£o de Sistema de IluminaÃ§Ã£o eco-eficiente para a Oficina de InspeÃ§Ã£o de PMO III do Metropolitano de Lisboa, E.P.E</t>
  </si>
  <si>
    <t>PrestaÃ§Ã£o de serviÃ§os para a reparaÃ§Ã£o de cacifos e substituiÃ§Ã£o de fechaduras na Piscina Municipal</t>
  </si>
  <si>
    <t>AquisiÃ§Ã£o de serviÃ§os para aluguer de tendas</t>
  </si>
  <si>
    <t>AquisiÃ§Ã£o de equipamento de cozinha para o refeitÃ³rio da EB do Bairro Novo</t>
  </si>
  <si>
    <t>AquisiÃ§Ã£o de serviÃ§os para aluguer de geradores e equipamentos com assistÃªncia tÃ©cnica</t>
  </si>
  <si>
    <t>Empreitada 75/GEBALIS/2019 Â¿ Bairro Flamenga Â¿ ReabilitaÃ§Ã£o de 6 fogos municipais. Moradas: Rua Ferreira de Castro, Lote 342, 1Âº Drt Rua Ferreira de Castro, Lote 350, Cv Drt Rua Ferreira de Castro, Lote 351, Cv Drt Rua Ferreira de Castro, Lote 351, Cv Esq Rua Ferreira de Castro, Lote 354, 3Âº Esq Rua Ferreira de Castro, Lote 389, 1Âº Drt</t>
  </si>
  <si>
    <t>2019/300.10.005/86 - AquisiÃ§Ã£o de ServiÃ§os para ElaboraÃ§Ã£o do Projeto de ExecuÃ§Ã£o e do Caderno de Encargos, para a Empreitada de ConstruÃ§Ã£o de 3 Ecocentros.</t>
  </si>
  <si>
    <t>PT;20;299;3322</t>
  </si>
  <si>
    <t>ServiÃ§o de inserÃ§Ã£o de publicidade na rede multibanco do distrito de Lisboa e SetÃºbal para divulgaÃ§Ã£o da Campanha ComemoraÃ§Ãµes do 25 de Abril</t>
  </si>
  <si>
    <t>ServiÃ§os de seguranÃ§a e vigilÃ¢ncia para o Museu MarÃ­timo de Sesimbra e Fortaleza de Santiago para o perÃ­odo de 17 de maio a 31 de dezembro de 2019</t>
  </si>
  <si>
    <t>ServiÃ§o de spot televisivo para divulgaÃ§Ã£o das comemoraÃ§Ãµes do 25 de Abril</t>
  </si>
  <si>
    <t>Empreitada de remodelaÃ§Ã£o da rede de abastecimento de Ã¡gua e rede de Ã¡guas residuais pluviais - Travessa do Mar</t>
  </si>
  <si>
    <t>PRESTAÃ‡ÃƒO DE SERVIÃ‡OS PARA LIMPEZA DAS INSTALAÃ‡Ã•ES DESPORTIVAS E DA POUSADA DA JUVENTUDE, PELO PERÃODO DE 36 MESES, AO ABRIGO DO ACORDO QUADRO AQ-HL-2015 CELEBRADO PELA ENTIDADE DE SERVIÃ‡OS PARTILHADOS DA ADMINISTRAÃ‡ÃƒO PÃšBLICA, I.P (ESPAP)</t>
  </si>
  <si>
    <t>PrestaÃ§Ã£o de serviÃ§os de seguros mediante adjudicaÃ§Ã£o por Lotes</t>
  </si>
  <si>
    <t>AquisiÃ§Ã£o de serviÃ§os de consultoria tÃ©cnica para elaboraÃ§Ã£o de caderno de encargos para abertura de concurso de fornecimento de uniformes destinados aos colaboradores com funÃ§Ãµes de atendimento, assim como para acompanhamento do processo nas fases subsequentes</t>
  </si>
  <si>
    <t>aquisiÃ§Ã£o de materiais para manutenÃ§Ã£o de monitores de sinais vitais.</t>
  </si>
  <si>
    <t>Agenciamento de um espetÃ¡culo do grupo Azeitonas</t>
  </si>
  <si>
    <t>PrestaÃ§Ã£o de ServiÃ§os de GestÃ£o de ResÃ­duos Hospitalares</t>
  </si>
  <si>
    <t>PrestaÃ§Ã£o de ServiÃ§os de EducaÃ§Ã£o - LÃ­nguas Estrangeiras</t>
  </si>
  <si>
    <t>Empreitada de construÃ§Ã£o de telheiro e forno no Centro Educativo do Cerro de Ouro.</t>
  </si>
  <si>
    <t>PrestaÃ§Ã£o de ServiÃ§os, em regime de tarefa, para apoio Ã s diferentes atividades culturais</t>
  </si>
  <si>
    <t>PT;6;65;307</t>
  </si>
  <si>
    <t>O presente procedimento tem como objeto a elaboraÃ§Ã£o dos projetos de execuÃ§Ã£o e de licenciamento da SubestaÃ§Ã£o do Lombo do Meio 60/6,6 kV a partir do projeto base de Arquitetura, de acordo com o definido no Caderno de Encargos.</t>
  </si>
  <si>
    <t>PT;21;323;1400</t>
  </si>
  <si>
    <t>Licenciamento Microsoft Enterprise Agreement 2016/2018.</t>
  </si>
  <si>
    <t>AquisiÃ§Ã£o de uma viatura ligeira de passageiros, de 5 lugares, para o Gabinete de Apoio Ã  PresidÃªncia, incluindo a retoma de viatura usada.</t>
  </si>
  <si>
    <t>Empreitada de requalificaÃ§Ã£o dos espaÃ§os exteriores da Rua Bartolomeu Dias</t>
  </si>
  <si>
    <t>CPREV 010.FIE.2019 - AquisiÃ§Ã£o de 2 Viaturas Mistas de 9 Lugares</t>
  </si>
  <si>
    <t>AquisiÃ§Ã£o de dois servidores Rackmount para hosts VMare</t>
  </si>
  <si>
    <t>ContrataÃ§Ã£o de serviÃ§o de Leitura de contadores de Ã¡gua do abastecimento pÃºblico</t>
  </si>
  <si>
    <t>AquisiÃ§Ã£o de produtos quÃ­micos para as Piscinas Municipais</t>
  </si>
  <si>
    <t>LOCAÃ‡ÃƒO DE 1033 CONTENTORES MARÃTIMOS 795 CONTENTORES DE 40 PÃ‰S E 238 CONTENTORES DE 20 PÃ‰S PARA TRANSPORTE DE RESÃDUOS PARA VALORIZAÃ‡ÃƒO</t>
  </si>
  <si>
    <t>Fornecimento de Lenalidomida 10 mg ao Hospital de Santo EspÃ­rito da Ilha Terceira, EPER</t>
  </si>
  <si>
    <t>ContrataÃ§Ã£o de serviÃ§os para a reparaÃ§Ã£o, manutenÃ§Ã£o e modificaÃ§Ã£o dos pontÃµes do concelho de Vila Franca de Xira</t>
  </si>
  <si>
    <t>DAF/F06/2019 AquisiÃ§Ã£o de lubrificantes - Lote 4</t>
  </si>
  <si>
    <t>Fornecimento de materiais estacionÃ¡rio e promocionais para o I Congresso Intermunicipal Terras do Infante</t>
  </si>
  <si>
    <t>PE_19012_CNE - CONCURSO PÃšBLICO NACIONAL PARA EMPREITADA DE REMODELAÃ‡ÃƒO DE ESPAÃ‡OS NO EDIFÃCIO DA AVENIDA 24 DE JULHO N.Âº 148 E 138 PARA A INSTALAÃ‡ÃƒO DE PARTE DOS SERVIÃ‡OS DA SECRETARIA GERAL DA EDUCAÃ‡ÃƒO E CIÃŠNCIA</t>
  </si>
  <si>
    <t>Fornecimento e Montagem de Equipamento de Broncovideoscopia ao Hospital de Santo EspÃ­rito da Ilha Terceira, EPER</t>
  </si>
  <si>
    <t>AquisiÃ§Ã£o de serviÃ§os de manutenÃ§Ã£o de portas corta-fogo e sistema de desenfumagem em EdifÃ­cios Municipais</t>
  </si>
  <si>
    <t>AquisiÃ§Ã£o de serviÃ§os de manutenÃ§Ã£o ao equipamento de CriocongelaÃ§Ã£o para o ano 2019.</t>
  </si>
  <si>
    <t>LigaÃ§Ã£o ViÃ¡ria Entre a Rua dos Pinheirinhos em Vilamoura e Quinta do RomÃ£o</t>
  </si>
  <si>
    <t>AquisiÃ§Ã£o de mobiliÃ¡rio escolar para as escolas bÃ¡sicas integradas (prÃ©-escolar e ensino bÃ¡sico) de MourÃ£o e freguesia de Granja</t>
  </si>
  <si>
    <t>AquisiÃ§Ã£o de serviÃ§os de assessoria tÃ©cnica Ã  elaboraÃ§Ã£o da estratÃ©gia local de habitaÃ§Ã£o para o concelho do Barreiro</t>
  </si>
  <si>
    <t>ElaboraÃ§Ã£o de Estudo no Ã‚mbito da RevisÃ£o do PDM da Amadora, na Ãrea da Acessibilidade e Transportes</t>
  </si>
  <si>
    <t>AquisiÃ§Ã£o de serviÃ§os de manutenÃ§Ã£o e assistÃªncia tÃ©cnica a alarmes de anti-intrusÃ£o</t>
  </si>
  <si>
    <t>ElaboraÃ§Ã£o do Projeto de Arquitetura da RequalificaÃ§Ã£o UrbanÃ­stica da Chamusca Â¿ Ãrea Envolvente ao Centro Escolar, Santa Casa da MisericÃ³rdia, Mercado Municipal, Igreja Matriz e Biblioteca Municipal, Ãrea de IntervenÃ§Ã£o 1, Ãrea de IntervenÃ§Ã£o 2</t>
  </si>
  <si>
    <t>Fornecimento de Ceias para Pessoal do HFF, para o perÃ­odo de marÃ§o 2019</t>
  </si>
  <si>
    <t>AquisiÃ§Ã£o de Luvas - 2019</t>
  </si>
  <si>
    <t>ReparaÃ§Ãµes de MecÃ¢nica em oficinas externas especializadas para manutenÃ§Ã£o da operacionalidade das viaturas da frota, uma vez que a CÃ¢mara nÃ£o dispÃµe de meios prÃ³prios para o efeito</t>
  </si>
  <si>
    <t>AquisiÃ§Ã£o de Ovoprodutos</t>
  </si>
  <si>
    <t>AquisiÃ§Ã£o de uma viatura ligeira de passageiros de 9 lugares para transporte escolar</t>
  </si>
  <si>
    <t>PT;7;86;149</t>
  </si>
  <si>
    <t>SERVIÃ‡OS PARA LIMPEZA DAS CASAS DE BANHO DE APOIO Ã€S PRAIAS - Ã‰POCA BALNEAR 2019</t>
  </si>
  <si>
    <t>Empreitada de execuÃ§Ã£o da ciclovia 2Âª fase - Montinho do Brito / Erra</t>
  </si>
  <si>
    <t>RequalificaÃ§Ã£o do Jardim das Laranjeiras - Proc. n.Âº 16/2019</t>
  </si>
  <si>
    <t>ContrataÃ§Ã£o de serviÃ§os para controlo de pragas urbanas - Pombos</t>
  </si>
  <si>
    <t>AquisiÃ§Ã£o de serviÃ§os de reparaÃ§Ã£o de aparelho de tomografia por coerÃªncia Ã³tica do ServiÃ§o de Oftalmologia Â¿ MCDTÂ¿s</t>
  </si>
  <si>
    <t>AquisiÃ§Ã£o de tabelas de basquetebol principais de competiÃ§Ã£o Â¿ PavilhÃ£o da Boavista</t>
  </si>
  <si>
    <t>AquisiÃ§Ã£o de bens - Equipamento Desktop DELL OptiPlex 3060</t>
  </si>
  <si>
    <t>AquisiÃ§Ã£o de Pneus para a Frota do MunicÃ­pio de Almada por Lotes</t>
  </si>
  <si>
    <t>PRESTAÃ‡ÃƒO DE SERVIÃ‡OS PARA ADMINISTRAÃ‡ÃƒO DE SISTEMAS COM RECURSO PRESENCIAL E APOIO DA RESPETIVA EMPRESA</t>
  </si>
  <si>
    <t>RenovaÃ§Ã£o do Mail Protection Service da ANUBISMail Protection Service da Anubis (soluÃ§Ã£o de seguranÃ§a de email), para 700 utilizadores da FundaÃ§Ã£o INATEL</t>
  </si>
  <si>
    <t>AquisiÃ§Ã£o de combustÃ­veis rodoviÃ¡rios em postos de abastecimento pÃºblicos</t>
  </si>
  <si>
    <t>PRESTAÃ‡ÃƒO DE SERVIÃ‡OS PARA TRABALHOS DE REFORÃ‡O DA REDE DE INCÃŠNDIO NO PARQUE DE CAMPISMO MUNICIPAL DE OUTÃƒO</t>
  </si>
  <si>
    <t>RemodelaÃ§Ã£o do EdifÃ­cio da Escola dos AÃ§ougues que inclui as especialidades de arquitetura, estabilidade, Ã¡guas e esgotos, pluviais, instalaÃ§Ãµes elÃ©tricas, deteÃ§Ã£o, intrusÃ£o e seguranÃ§a contra incÃªndio.</t>
  </si>
  <si>
    <t>PE_19015_ADB - AQUISIÃ‡ÃƒO E INSTALAÃ‡ÃƒO DE INTERRUPTOR DE CORTE GERAL DO QUADRO GERAL DE BAIXA TENSÃƒO, EM SUBSTITUIÃ‡ÃƒO DE AVARIADO, NA ESCOLA SECUNDÃRIA DA QUINTA DAS FLORES E CONSERVATÃ“RIO DE MÃšSICA DE COIMBRA</t>
  </si>
  <si>
    <t>PT;7;80;1280</t>
  </si>
  <si>
    <t>ELABORAÃ‡ÃƒO DE ESTUDO TÃ‰CNICO PARA AVALIAÃ‡ÃƒO DO IMPACTE QUE AS INTERVENÃ‡Ã•ES HIDRÃULICAS EM CURSO NAS BACIAS DAS RIBEIRAS DO LIVRAMENTO E DA FIGUEIRA</t>
  </si>
  <si>
    <t>LocaÃ§Ã£o de 3 tratores agrÃ­colas, por lotes</t>
  </si>
  <si>
    <t>DAP 2019.0038 - Empreitada para a remodelaÃ§Ã£o da entrada sul, consolidaÃ§Ã£o do muro da bancada sul, arranjo das bilheteiras e reparaÃ§Ã£o da zona perifÃ©rica do armazÃ©m do EstÃ¡dio de Nacional</t>
  </si>
  <si>
    <t>ReformulaÃ§Ã£o da Rede de Abastecimento de Ãgua na EN 379 (Km12+500 a Km14+450) MaÃ§Ã£ Substituir e/ou ampliar a conduta de Ã¡gua existente por uma nova conduta em PEAD, incluindo a execuÃ§Ã£o de ramais e colocaÃ§Ã£o de vÃ¡lvulas</t>
  </si>
  <si>
    <t>Empreitada 77/GEBALIS/2019 Â¿ Bairro Quinta do ChalÃ© Â¿ ReabilitaÃ§Ã£o de 6 fogos municipais</t>
  </si>
  <si>
    <t>PRESTAÃ‡ÃƒO DE SERVIÃ‡OS DE PREVENÃ‡ÃƒO</t>
  </si>
  <si>
    <t>SubscriÃ§Ã£o 400 LicenÃ§as Cisco Umbrella Cloud</t>
  </si>
  <si>
    <t>AquisiÃ§Ã£o de ConsumÃ­veis para impressoras</t>
  </si>
  <si>
    <t>PrestaÃ§Ã£o de serviÃ§os de recolha, transporte de resÃ­duos urbanos, limpeza urbana e serviÃ§os auxiliares, no municÃ­pio de Albufeira</t>
  </si>
  <si>
    <t>Concurso PÃºblico para PrestaÃ§Ã£o de ServiÃ§os TÃ©cnicos de Desporto, em Aljezur</t>
  </si>
  <si>
    <t>aa</t>
  </si>
  <si>
    <t>AquisiÃ§Ã£o de Produtos QuÃ­micos para o Tratamento da Ãgua das Piscinas Municipais</t>
  </si>
  <si>
    <t>AQUISIÃ‡ÃƒO DE SERVIÃ‡OS DE REPARAÃ‡ÃƒO DE TRATORES DO MUNICIPIO , ATE AO LIMITE DE Â¿97.560,00</t>
  </si>
  <si>
    <t>ConstruÃ§Ã£o do Arruamento de ligaÃ§Ã£o da Feira Quinzenal atÃ© Ã  Rua dos Bombeiros VoluntÃ¡rios, por Empreitada</t>
  </si>
  <si>
    <t>O presente contrato abrange o fornecimento contÃ­nuo de produtos e acessÃ³rios de higiene e limpeza em conformidade com o disposto na Parte II do Caderno de Encargos e os seguintes lotes: Lote 1- Produtos de limpeza, higiene, conservaÃ§Ã£o e ambiente; Lote 2- AcessÃ³rios diversos de limpeza;</t>
  </si>
  <si>
    <t>AquisiÃ§Ã£o de Diversos Filtros para o ano de 2019</t>
  </si>
  <si>
    <t>AquisiÃ§Ã£o de material didÃ¡tico para as escolas bÃ¡sicas do 1Âº ciclo do ensino bÃ¡sico da rede pÃºblica do concelho do Seixal</t>
  </si>
  <si>
    <t>AquisiÃ§Ã£o de serviÃ§os de consultoria na Ã¡rea do turismo para elaboraÃ§Ã£o do Plano EstratÃ©gico de Turismo do Concelho de Lagos</t>
  </si>
  <si>
    <t>AquisiÃ§Ã£o de impressos - Notas de CobranÃ§a com registo</t>
  </si>
  <si>
    <t>Sacos descartÃ¡veis que revestem os sacos de lona dos contentores semienterrados</t>
  </si>
  <si>
    <t>AquisiÃ§Ã£o de OXIDO NITRICO, 450 PPM MOL/MOL, 20L</t>
  </si>
  <si>
    <t>Empreitada xxx</t>
  </si>
  <si>
    <t>ASCENDI BEIRAS LITORAL E ALTA, AUTO ESTRADAS DAS BEIRAS LITORAL E ALTA, S.A.</t>
  </si>
  <si>
    <t>Empreitada para as obras de BeneficiaÃ§Ã£o do Pavimento da A25 - GRUPO IV DE SUBLANÃ‡OS; MANGUALDE / CHÃƒS TAVARES; CHÃƒS TAVARES / FORNOS DE ALGODRES; FORNOS DE ALGODRES /CELORICO</t>
  </si>
  <si>
    <t>AlteraÃ§Ã£o da rede interna de alimentaÃ§Ã£o de energia elÃ©trica no PortimÃ£o Arena</t>
  </si>
  <si>
    <t>AquisiÃ§Ã£o de materiais para construÃ§Ã£o e remodelaÃ§Ã£o das redes de distribuiÃ§Ã£o de Ãguas e Esgotos.</t>
  </si>
  <si>
    <t>AquisiÃ§Ã£o de serviÃ§os de manutenÃ§Ã£o completa dos elevadores do Mercado Municipal</t>
  </si>
  <si>
    <t>Fornecimento de GasÃ³leo para as Centrais TermoelÃ©tricas da EDA</t>
  </si>
  <si>
    <t>FORNECIMENTO DE PASTELARIA DIÃRIA FINA E SECA</t>
  </si>
  <si>
    <t>FORNECIMENTO DE LUMINÃRIAS PARA ILUMINAÃ‡ÃƒO PÃšBLICA EQUIPADAS COM TECNOLOGIA LED</t>
  </si>
  <si>
    <t>A intervenÃ§Ã£o incide em regra sobre vias (estradas e arruamentos) com pavimentos betuminosos envelhecidos que jÃ¡ excederam o tempo normal de vida Ãºtil e por isso facilmente se desagregam e formam irregularidades prejudiciais ao adequado desempenho, especialmente em tempo chuvoso e frio.</t>
  </si>
  <si>
    <t>PT;11;148;1900</t>
  </si>
  <si>
    <t>PE_19014_ADS - AQUISIÃ‡ÃƒO DE SERVIÃ‡OS DE CÃ“PIA E IMPRESSÃƒO EM REGIME DE OUTSOURCING</t>
  </si>
  <si>
    <t>PT;22;330;142</t>
  </si>
  <si>
    <t>ExecuÃ§Ã£o da programaÃ§Ã£o e produÃ§Ã£o de atividades de natureza cultural para a Biblioteca Municipal Fernando Piteira Santos</t>
  </si>
  <si>
    <t>OE - COPRE NÂº 1/2019 "REABILITAÃ‡ÃƒO DO RECINTO DESPORTIVO DO C.E.A.J."</t>
  </si>
  <si>
    <t>PT;2;21;473</t>
  </si>
  <si>
    <t>AquisiÃ§Ã£o de ServiÃ§os de Som e Luz para a Festa em Honra do Senhor Jesus das Chagas</t>
  </si>
  <si>
    <t>ExecuÃ§Ã£o e reparaÃ§Ã£o de gares simples para contentores, assentamento de suporte para contentores e papeleiras no concelho</t>
  </si>
  <si>
    <t>AquisiÃ§Ã£o de ServiÃ§os de Desenvolvimento de Aplicativo InformÃ¡tico de suporte Ã  Ã¡rea de negÃ³cio dos Licenciamentos Diversos.</t>
  </si>
  <si>
    <t>Fornecimento de equipamento informÃ¡tico em lotes</t>
  </si>
  <si>
    <t>AquisiÃ§Ã£o de serviÃ§os para elaboraÃ§Ã£o do plano municipal da defesa da floresta contra incÃªndios</t>
  </si>
  <si>
    <t>PT;11;148;1889</t>
  </si>
  <si>
    <t>Empreitada de AlteraÃ§Ã£o e ConservaÃ§Ã£o do PavilhÃ£o Municipal de Castro Verde</t>
  </si>
  <si>
    <t>PT;3;28;508</t>
  </si>
  <si>
    <t>A presente prestaÃ§Ã£o de serviÃ§os abrange a execuÃ§Ã£o dos trabalhos de docagem e reparaÃ§Ã£o, nos termos melhor definidos no presente Caderno de Encargos e das respetivas EspecificaÃ§Ãµes TÃ©cnicas, bem como de acordo com a EspecificaÃ§Ã£o de Trabalhos</t>
  </si>
  <si>
    <t>AquisiÃ§Ã£o de 1980 toneladas de massa betuminosa com transporte.</t>
  </si>
  <si>
    <t>MunicÃ­pio de Borba</t>
  </si>
  <si>
    <t>"ReabilitaÃ§Ã£o de edifÃ­cio localizado na Rua Maria de Borba, nÂº2 - Borba e restauro do acesso pedonal do Adarve Sul da muralha do Castelo de Borba"</t>
  </si>
  <si>
    <t>PT;8;98;1488</t>
  </si>
  <si>
    <t>AquisiÃ§Ã£o de BensTecnologias para salas de aula e laboratÃ³rio maker space para o Centro Escolar</t>
  </si>
  <si>
    <t>REMODELAÃ‡ÃƒO DA REDE DE ABASTECIMENTO DE ÃGUA E SANEAMENTO NA RUA 25 DE ABRIL (PARTE), RUA JOSÃ‰ DIAS COELHO E RUA CALOUSTE GULBENKIAN - VIALONGA</t>
  </si>
  <si>
    <t>PRODUÃ‡ÃƒO DE 500 EXEMPLARES DO ANUÃRIO 2018.</t>
  </si>
  <si>
    <t>PrestaÃ§Ã£o de ServiÃ§os de vigilÃ¢ncia e seguranÃ§a humana no edifÃ­cio da casa da cerca , elevador panorÃ¢mico da boca do vento, Chalet Ribeiro Teles , Vale Figueira Parque, e ArmazÃ©m da Quinta do Rato</t>
  </si>
  <si>
    <t>ExecuÃ§Ã£o de trabalhos de substituiÃ§Ã£o das peÃ§as de remate / cumeeira, em fibrocimento, existentes na ligaÃ§Ã£o entre as cascas de betÃ£o HP, que compÃµem a cobertura do PavilhÃ£o Desportivo do Forte da Casa</t>
  </si>
  <si>
    <t>AquisiÃ§Ã£o de ServiÃ§os para DiagnÃ³stico e implementaÃ§Ã£o do Regulamento Geral de ProteÃ§Ã£o de Dados</t>
  </si>
  <si>
    <t>AQUISIÃ‡ÃƒO DE SERVIÃ‡OS DE DUAS MÃQUINAS DE CÃ“PIA E IMPRESSÃƒO EM REGIME DE OUTSOURCING</t>
  </si>
  <si>
    <t>CorreÃ§Ã£o dos danos ou irregularidades determinadas no auto de vistoria da InspeÃ§Ã£o-Geral das Atividades Culturais (IGAC</t>
  </si>
  <si>
    <t>AquisiÃ§Ã£o de PÃ³ de Pedra e Tout Venant</t>
  </si>
  <si>
    <t>AquisiÃ§Ã£o de serviÃ§os de manutenÃ§Ã£o a elevador na Escola BÃ¡sica Prof. JosÃ© Joaquim Rita Seixas</t>
  </si>
  <si>
    <t>Ajuste Direto para AquisiÃ§Ã£o e Montagem de Equipamento para ConservaÃ§Ã£o e ReparaÃ§Ã£o da Fonte Luminosa, sita Ã  Rua Debaixo da Ponte, Vila de Nordeste</t>
  </si>
  <si>
    <t>191G001028 - AquisiÃ§Ã£o de HIALURONATO DE SÃ“DIO 3% E SULFATO DE CONDROITINA 4% SOLUÃ‡ÃƒO VISCOELÃSTICA -2019</t>
  </si>
  <si>
    <t>PrestaÃ§Ã£o de ServiÃ§os para ElaboraÃ§Ã£o de Medidas de Auto ProteÃ§Ã£o de 18 EdifÃ­cios Municipas de Arruda dos Vinhos</t>
  </si>
  <si>
    <t>teste</t>
  </si>
  <si>
    <t>Empreitada de ConstruÃ§Ã£o de BalneÃ¡rio no Piso -1 do EdifÃ­cio da SGPCM</t>
  </si>
  <si>
    <t>PrestaÃ§Ã£o de ServiÃ§os para atualizaÃ§Ã£o do Sistema de Telefonia</t>
  </si>
  <si>
    <t>ReparaÃ§Ã£o do furo PS4- Rego d'Ãgua Alhos Vedros</t>
  </si>
  <si>
    <t>PrestaÃ§Ã£o de ServiÃ§os para produÃ§Ã£o de cartografia vetorial e ortofotomapas para o MunicÃ­pio de Viana do Castelo</t>
  </si>
  <si>
    <t>ConstruÃ§Ã£o de passeios e pluviais - Rua Professor Mota Pinto - Murtais/ Moutinhas</t>
  </si>
  <si>
    <t>REQUALIFICAÃ‡ÃƒO DA AVENIDA 20 DE JUNHO</t>
  </si>
  <si>
    <t>PT;4;47;810</t>
  </si>
  <si>
    <t>AquisiÃ§Ã£o de serviÃ§os de manutenÃ§Ã£o Ã s camas elÃ©tricas para o ano 2019.</t>
  </si>
  <si>
    <t>191G001035 - AquisiÃ§Ã£o de CONCENTRADO DE FACTOR XIII INJ 1250 UI (CLUVOT) - Ano 2019</t>
  </si>
  <si>
    <t>Fornecimento de equipamentos e ferramentas</t>
  </si>
  <si>
    <t>PrestaÃ§Ã£o de ServiÃ§os de ligaÃ§Ãµes a central recetora de alarmes e de piquetes de verificaÃ§Ã£o.</t>
  </si>
  <si>
    <t>Fornecimento de uma mÃ¡quina corta-mato radio comandada</t>
  </si>
  <si>
    <t>AquisiÃ§Ã£o e instalaÃ§Ã£o de equipamentos de iluminaÃ§Ã£o pÃºblica</t>
  </si>
  <si>
    <t>AquisiÃ§Ã£o de serviÃ§os tÃ©cnico-cientÃ­ficos para preparaÃ§Ã£o, acompanhamento e avaliaÃ§Ã£o da operaÃ§Ã£o "CRER - AdaptaÃ§Ã£o do Posto AquÃ­cola de Campelo para a CriaÃ§Ã£o Experimental de Trutas Assilvestradas"</t>
  </si>
  <si>
    <t>AquisiÃ§Ã£o de Material de EscritÃ³rio</t>
  </si>
  <si>
    <t>ElaboraÃ§Ã£o de Planos de SinalizaÃ§Ã£o na envolvente das Pedreiras em SituaÃ§Ã£o CrÃ­tica na Zona Norte, localizadas na RegiÃ£o Norte e nos municÃ­pios de Trancoso, Albergaria-a-Velha, Cantanhede, Montemor-o-Velho, Miranda do Corvo e Penela da RegiÃ£o Centro, em conformidade com o previsto no Caderno de Encargos e respetivos anexos.</t>
  </si>
  <si>
    <t>Concurso PÃºblico para a prestaÃ§Ã£o de serviÃ§os de Limpeza Urbana no concelho de Lagoa. A Ã¡rea de execuÃ§Ã£o do contrato Ã© o Concelho de Lagoa, sendo o prazo de vigÃªncia de 36 meses, contados a partir da NotificaÃ§Ã£o do Visto do Tribunal de Contas.</t>
  </si>
  <si>
    <t>AquisiÃ§Ã£o de ServiÃ§os de ManutenÃ§Ã£o e Limpeza de Zonas Verdes na Freguesia de Vila Franca de Xira</t>
  </si>
  <si>
    <t>PrestaÃ§Ã£o de ServiÃ§os de CoordenaÃ§Ã£o, FiscalizaÃ§Ã£o, GestÃ£o da Qualidade, SeguranÃ§a e Ambiente das Obras para a Empreitada de ReformulaÃ§Ã£o do Ãtrio Norte, da EstaÃ§Ã£o Areeiro, da Linha Verde, do Metropolitano de Lisboa, E.P.E</t>
  </si>
  <si>
    <t>Fornecimento de Material para Tratamento Endovascular de Aneurismas Aorto-Abdominais ao Hospital de Santo EspÃ­rito da Ilha Terceira, EPER</t>
  </si>
  <si>
    <t>Empreitada 69/GEBALIS/2019 - Bairro Furnas - ReabilitaÃ§Ã£o de 3 fogos municipais</t>
  </si>
  <si>
    <t>AquisiÃ§Ã£o de 1 mÃ¡quina de limpeza de praias</t>
  </si>
  <si>
    <t>30000 Selo seguranca acrilico azul 30000 Selo seguranca acrilico amarelo 15000 Selo seguranca acrilico vermelho</t>
  </si>
  <si>
    <t>ServiÃ§o de inserÃ§Ã£o de publicidade no jornal Correio da ManhÃ£ e na revista SÃ¡bado</t>
  </si>
  <si>
    <t>RequalificaÃ§Ã£o de espaÃ§os exteriores na Praceta de Cabo Verde - Quinta do Outeiro - Palmela</t>
  </si>
  <si>
    <t>AquisiÃ§Ã£o de 250 unidades de SOMATROPINA 4 MG; F AMP</t>
  </si>
  <si>
    <t>SERVIÃ‡OS PARA A ATUAÃ‡ÃƒO DOS PLUTÃ“NIO E DJ DADDA</t>
  </si>
  <si>
    <t>AQUISIÃ‡ÃƒO DE DIVERSO MATERIAL EM MADEIRA</t>
  </si>
  <si>
    <t>AquisiÃ§Ã£o de 30 Papeleiras Cinzentas de 130 litros</t>
  </si>
  <si>
    <t>Ajuste direto tendo em vista a prestaÃ§Ã£o de serviÃ§os de responsabilidade pela exploraÃ§Ã£o da instalaÃ§Ã£o elÃ©trica da USIP e respetiva manutenÃ§Ã£o</t>
  </si>
  <si>
    <t>PT;20;308;265</t>
  </si>
  <si>
    <t>BeneficiaÃ§Ã£o, ampliaÃ§Ã£o, reparaÃ§Ã£o e melhoramentos nas Escolas do Concelho-Escolas do Agrupamento de Almancil</t>
  </si>
  <si>
    <t>Municipio de Vila Franca do Campo</t>
  </si>
  <si>
    <t>CONTRATAÃ‡ÃƒO DE SERVIÃ‡OS DE LIMPEZA DE GRAFITIS E REMOÃ‡ÃƒO DE CARTAZES NO CONCELHO DE LOULÃ‰ PARA O ANO 2019.</t>
  </si>
  <si>
    <t>AquisiÃ§Ã£o de serviÃ§os de transportes ocasionais para atividades municipais</t>
  </si>
  <si>
    <t>ConstruÃ§Ã£o de Novas InstalaÃ§Ãµes do SIRP</t>
  </si>
  <si>
    <t>Fornecimento em contÃ­nuo de fundos documentais para as Bibliotecas Municipais de Vila Franca de Xira</t>
  </si>
  <si>
    <t>PrestaÃ§Ã£o de serviÃ§os de recolha, armazenamento, transporte, deposiÃ§Ã£o, tratamento e encaminhamento para destino final dos resÃ­duos hospitalares produzidos no Centro Hospitalar UniversitÃ¡rio de Lisboa Norte, E.P.E.</t>
  </si>
  <si>
    <t>AquisiÃ§Ã£o de Produtos para o Parque Auto e EdifÃ­cios Municipais</t>
  </si>
  <si>
    <t>PrestaÃ§Ã£o de ServiÃ§os de VigilÃ¢ncia e SeguranÃ§a Ã s InstalaÃ§Ãµes da EDA</t>
  </si>
  <si>
    <t>AquisiÃ§Ã£o de material, reparaÃ§Ãµes e manutenÃ§Ã£o das viaturas da marca MAN</t>
  </si>
  <si>
    <t>AD 18/19 - PrestaÃ§Ã£o dos serviÃ§os de suporte tÃ©cnico e manutenÃ§Ã£o (corretiva e evolutiva) do sistema de gestÃ£o de assiduidade Â¿MilÃ©nio3Â¿</t>
  </si>
  <si>
    <t>ServiÃ§o de aluguer de som e luz para o espetÃ¡culo de PlutÃ³nio e DJ DAda e HMB, no Ã¢mbito da ProgramaÃ§Ã£o Cultural</t>
  </si>
  <si>
    <t>SinalizaÃ§Ã£o direccional e informativa de serviÃ§os, monumentos e equipamentos</t>
  </si>
  <si>
    <t>Ajuste diretopara aquisiÃ§Ã£o de medicamentos e material hospitalar, equipamentos para uso veterinÃ¡rio e raÃ§Ãµes</t>
  </si>
  <si>
    <t>Os bens sÃ£o disponibilizados no centro de Recolha Oficial de Animais de Companhia de Ponta Delgada (CRO) - Canil Municipal de Ponta Delgada, sito na Estrada das Murtas, freguesia de SÃ£o Roque, concelho de Ponta Delgada.</t>
  </si>
  <si>
    <t>AquisiÃ§Ã£o de medicamentos e material hospitalar, equipamentos para uso veterinÃ¡rio e raÃ§Ãµes</t>
  </si>
  <si>
    <t>Os bens objeto do contrato sÃ£o disponibilizados no Centro de Recolha Oficial de Animais de Companhia de Ponta Delgada (CRO) Â¿ Canil Municipal de Ponta Delgada, sito na Estrada das Murtas, freguesia de SÃ£o Roque, concelho de Ponta Delgada, sendo o transporte dos mesmos da responsabilidade do fornecedor.</t>
  </si>
  <si>
    <t>Fornecimento e montagem de equipamento hoteleiro de bar e cozinha - DireÃ§Ã£o Regional de Lisboa e Vale do Tejo Â¿ ServiÃ§os Desconcentrados de Lisboa</t>
  </si>
  <si>
    <t>Proc.Âº 141/DCOP/2019 - AQUISIÃ‡ÃƒO DE UM VEÃCULO AUTONOMO, DO TIPO SHUTTLE, COM SERVIÃ‡O DE MANUTENÃ‡ÃƒO E ASSISTÃŠNCIA TÃ‰CNICA</t>
  </si>
  <si>
    <t>GESTÃƒO, MANUTENÃ‡ÃƒO E FISCALIZAÃ‡ÃƒO DA ZONA DE ESTACIONAMENTO DE DURAÃ‡ÃƒO LIMITADA, NA CIDADE DE SETÃšBAL</t>
  </si>
  <si>
    <t>AquisiÃ§Ã£o de evento 2.Âº Lagos World Beer Fest.</t>
  </si>
  <si>
    <t>Pintura das paredes exteriores da escola com uma demÃ£o de primÃ¡rio aquoso antialcalino e duas demÃ£os de tinta plÃ¡stica acrÃ­lica de cor branca, incluindo reparaÃ§Ã£o de fissuras, limpeza por escovagem das paredes, aplicaÃ§Ã£o de desinfetante fungicida e algicida e montagem e desmontagem dos andaimes que forem necessÃ¡rios.</t>
  </si>
  <si>
    <t>191A000006 -AquisiÃ§Ã£o de propofol sol.Inj.-seringa 50 ml -Ano 2019</t>
  </si>
  <si>
    <t>OBRAS DIVERSAS DE EDIFÃCIOS DE APOIO SOCIAL "+PERTO"</t>
  </si>
  <si>
    <t>PRESTAÃ‡ÃƒO DE SERVIÃ‡OS PARA PRODUÃ‡ÃƒO, PROMOÃ‡ÃƒO E REALIZAÃ‡ÃƒO DE PROGRAMAS DE RADIO PARA O ANO DE 2019</t>
  </si>
  <si>
    <t>Fornecimento de carnes, charcutaria e outros produtos alimentares congelados, ao Agrupamento de Escolas de Hotelaria e Turismo do Algarve (Faro e PortimÃ£o).</t>
  </si>
  <si>
    <t>Fornecimento e instalaÃ§Ã£o de equipamento de seguranÃ§a na vertente "Security" nas instalaÃ§Ãµes do Turismo de Portugal, I.P,</t>
  </si>
  <si>
    <t>AquisiÃ§Ã£o anual de tiras de glicÃ©mia, para a Unidade de SaÃºde da Ilha de S. Miguel,ao abrigo da Portaria n.Âº 1133/2015, de 5 de agosto</t>
  </si>
  <si>
    <t>AquisiÃ§Ã£o de bens (tintas de trÃ¡fego e sinalizaÃ§Ã£o vertical),para conservaÃ§Ã£o e manutenÃ§Ã£o das vias pÃºblicas, no Concelho de Santiago do CacÃ©m.</t>
  </si>
  <si>
    <t>DireÃ§Ã£o-Geral do OrÃ§amento</t>
  </si>
  <si>
    <t>ServiÃ§os informÃ¡ticos de administraÃ§Ã£o e manutenÃ§Ã£o preventiva e evolutiva do sistema BIORC (Business Intelligence OrÃ§amental) da DireÃ§Ã£o-Geral do OrÃ§amento (DGO).</t>
  </si>
  <si>
    <t>O presente procedimento prÃ©-contratual tem por objeto principal o fornecimento contÃ­nuo de gasÃ³leo rodoviÃ¡rio a granel para abastecimento das viaturas afetas ao MunicÃ­pio nos termos especificados na Parte II do Caderno de Encargos.</t>
  </si>
  <si>
    <t>AquisiÃ§Ã£o de 7000 (sete mil) garrafas de vidro para serem distribuÃ­das por todos os funcionÃ¡rios dos SIMAS, da CÃ¢mara Municipal da Amadora e da CÃ¢mara Municipal de Oeiras</t>
  </si>
  <si>
    <t>Consulta PrÃ©via para LocaÃ§Ã£o de MÃ¡quinas e Viaturas, incluindo Operador/ Motorista, durante o ano de 2019</t>
  </si>
  <si>
    <t>PrestaÃ§Ã£o de serviÃ§os de manutenÃ§Ã£o e assistÃªncia tÃ©cnica para as instalaÃ§Ãµes dos BalneÃ¡rios Gerais do Estaleiro Municipal</t>
  </si>
  <si>
    <t>ConceÃ§Ã£o, produÃ§Ã£o, montagem e desmontagem do stand municipal no Ã¢mbito da Bolsa de Turismo (BTL) 2019</t>
  </si>
  <si>
    <t>Fornecimento de produto odorante (Tetrahidrotiofeno), para odorizaÃ§Ã£o do GÃ¡s Natural na Rede Nacional de Transporte de GÃ¡s Natural (RNTGN)</t>
  </si>
  <si>
    <t>DAP 2019.0039 - AquisiÃ§Ã£o de serviÃ§os - Transporte de malas de controlo de dopagem.</t>
  </si>
  <si>
    <t>PrestaÃ§Ã£o de serviÃ§os de limpeza</t>
  </si>
  <si>
    <t>FORNECIMENTO CONTINUO DE GÃS PROPANO</t>
  </si>
  <si>
    <t>191G001384 Â¿ AquisiÃ§Ã£o de Ponatinib 15 mg comp - Ano 2019</t>
  </si>
  <si>
    <t>AquisiÃ§Ã£o de serviÃ§os para contrataÃ§Ã£o de estrutura de palco e PA para concerto</t>
  </si>
  <si>
    <t>AquisiÃ§Ã£o de serviÃ§os de apoio, consultadoria e implementaÃ§Ã£o de sistemas de controlo de fornecimento de refeiÃ§Ãµes escolares</t>
  </si>
  <si>
    <t>PrestaÃ§Ã£o de ServiÃ§os de impressÃ£o grÃ¡fica e produÃ§Ã£o de material promocional para o desenvolvimento do Geoparque Litoral de Viana do Castelo e da Rede Escolar de CiÃªncia e de Apoio Ã  InvestigaÃ§Ã£o CientÃ­fica</t>
  </si>
  <si>
    <t>Ajuste Direto para PrestaÃ§Ã£o de ServiÃ§os de AssistÃªncia TÃ©cnica e ManutenÃ§Ã£o de Software de GestÃ£o de ReservatÃ³rio, para o triÃ©nio 2019-2021</t>
  </si>
  <si>
    <t>Conselho da Ribeira Grande</t>
  </si>
  <si>
    <t>Fornecimento e instalaÃ§Ã£o de quadros elÃ©tricos para recintos espetÃ¡culo</t>
  </si>
  <si>
    <t>Aluguer Operacional de 8 veÃ­culos automÃ³veis</t>
  </si>
  <si>
    <t>SANTA CASA DA MISERICÃ“RDIA DE RIO MAIOR</t>
  </si>
  <si>
    <t>ERPI - AmpliaÃ§Ã£o para Realojamento dos Idosos</t>
  </si>
  <si>
    <t>OE - CP NÂº 3/2019 "VIA PEDONAL E CICLÃVEL ESTRUTURANTE NAS LIGAÃ‡Ã•ES NORTE / SUL"</t>
  </si>
  <si>
    <t>PT;2;21;474</t>
  </si>
  <si>
    <t>serviÃ§os de manutenÃ§Ã£o e assistÃªncia tÃ©cnica dos ascensores do edificio Infante D. Henrique (EIDH)</t>
  </si>
  <si>
    <t>AquisiÃ§Ã£o de serviÃ§os - ElaboraÃ§Ã£o de projeto de execuÃ§Ã£o, mapa de trabalhos e orÃ§amentaÃ§Ã£o da componente de conservaÃ§Ã£o e restauro - Convento da SaudaÃ§Ã£o</t>
  </si>
  <si>
    <t>AquisiÃ§Ã£o de serviÃ§os de ensaios microbiolÃ³gicos, qualidade do ar interior em salas limpas e deteÃ§Ã£o de legionella nas unidades de tratamento de ar para o ano de 2019</t>
  </si>
  <si>
    <t>ConclusÃ£o da InstalaÃ§Ã£o ElÃ©ctrica e IluminaÃ§Ã£o do Cercado, acesso ao Terreiro, a consolidaÃ§Ã£o de alguns taludes e arborizaÃ§Ã£o, entre outros e mesmo o arranjo da envolvente da Casa da Ãgua e respectiva IluminaÃ§Ã£o. Tipo de contrato: Empreitada de Obras PÃºblicas</t>
  </si>
  <si>
    <t>RealizaÃ§Ã£o de estudo geolÃ³gico e geotÃ©cnico da arriba sob a estrada de acesso ao EdifÃ­cio Montana - Praia D. Ana.</t>
  </si>
  <si>
    <t>ContrataÃ§Ã£o de ServiÃ§os para MonitorizaÃ§Ã£o do Sistema de ObservaÃ§Ã£o InclinomÃ©trico do Talude da Encosta do Monte Gordo em Vila Franca de Xira</t>
  </si>
  <si>
    <t>O contrato tem por objeto a aquisiÃ§Ã£o de serviÃ§os de limpeza do PavilhÃ£o do Conhecimento-Centro CiÃªncia Viva, pelo prazo de 1 ano, renovÃ¡vel por iguais perÃ­odos atÃ© ao limite de 3 anos, caso nÃ£o seja denunciado por qualquer das partes com a antecedÃªncia mÃ­nima de 90 dias.</t>
  </si>
  <si>
    <t>O presente procedimento tem por objeto aquisiÃ§Ã£o de diverso material de consumo clÃ­nico, ao Hospital da Horta, E.P.E.R., de acordo com as especificaÃ§Ãµes tÃ©cnicas anexas ao Caderno de Encargos do procedimento.</t>
  </si>
  <si>
    <t>AquisiÃ§Ã£o de MÃ¡quina de Lavagem de Pavimentos para as Oficinas Municipais</t>
  </si>
  <si>
    <t>FORNECIMENTO E MONTAGEM DE EQUIPAMENTO DE COZINHA E REFEITÃ“RIO</t>
  </si>
  <si>
    <t>PT;16;243;2613</t>
  </si>
  <si>
    <t>Licenciamento Microsoft Enterprise Agreement para o triÃ©nio 2019/2021.</t>
  </si>
  <si>
    <t>PRESTAÃ‡ÃƒO DE SERVIÃ‡OS PARA TRANSPORTE E LOGÃSTICA DE STAND NAS FEIRAS DE MADRID, BERLIN E PARIS.</t>
  </si>
  <si>
    <t>Fornecimento de RefeiÃ§Ãµes em RefeitÃ³rios Escolares com PublicaÃ§Ã£o no JOUE 2019/2020</t>
  </si>
  <si>
    <t>CONTRATAÃ‡ÃƒO DE SERVIÃ‡OS DE MANUTENÃ‡ÃƒO E LIMPEZA DE FAIXAS CONFINANTES COM A REDE VIÃRIA - ESTRADAS MUNICIPAIS E NACIONAIS SOB A RESPONSABILIDADE DA AUTARQUIA - EXECUÃ‡ÃƒO DE SILVICULTURA PREVENTIVA</t>
  </si>
  <si>
    <t>Empreitada de ReabilitaÃ§Ã£o da ChaminÃ© da Wicander</t>
  </si>
  <si>
    <t>RequalificaÃ§Ã£o da Rua do Sol em Vilamoura</t>
  </si>
  <si>
    <t>AquisiÃ§Ã£o de serviÃ§os para elaboraÃ§Ã£o da revisÃ£o do Plano Diretor Municipal (PDM) e respetivo RelatÃ³rio de Estado do Ordenamento do TerritÃ³rio (REOT)</t>
  </si>
  <si>
    <t>ImpressÃ£o e produÃ§Ã£o de materiais grÃ¡ficos</t>
  </si>
  <si>
    <t>PrestaÃ§Ã£o de serviÃ§os de seguros do segmento nÃ£o vida abrangendo a aquisiÃ§Ã£o de vÃ¡rias apÃ³lices de seguro repartidas por diferentes ramos e lotes nos termos especificados na Parte II do Caderno de Encargos: Lote n.Âº 1 - Seguros de Acidentes de Trabalho e Pessoais Lote n.Âº 2 - Seguros de Bens e Responsabilidades Legais</t>
  </si>
  <si>
    <t>AquisiÃ§Ã£o de Bandas de CompressÃ£o Radial - HemodinÃ¢mica</t>
  </si>
  <si>
    <t>ReparaÃ§Ã£o de Coberturas dos Blocos 4.2 e 4.3 - UrbanizaÃ§Ã£o LacÃ³briga, Bensafrim</t>
  </si>
  <si>
    <t>PT;9;117;1574</t>
  </si>
  <si>
    <t>Seguros para APSS, S.A., anuidades 2019/2021</t>
  </si>
  <si>
    <t>BGI - Brisa GestÃ£o de Infraestruturas</t>
  </si>
  <si>
    <t>Empreitada para a substituiÃ§Ã£o dos semi-pÃ³rticos localizados aos km 12+250 e 52+350 Crescente da A17 - Auto-Estrada do Litoral Centro</t>
  </si>
  <si>
    <t>A natureza da intervenÃ§Ã£o a efetuar centra-se na reabilitaÃ§Ã£o e ampliaÃ§Ã£o das instalaÃ§Ãµes de apoio a idosos.</t>
  </si>
  <si>
    <t>Fornecimento de decks em madeira para as praias do concelho de Sesimbra</t>
  </si>
  <si>
    <t>PRODUÃ‡ÃƒO GRÃFICA DE CARTAZES PARA MOBILIÃRIO URBANO</t>
  </si>
  <si>
    <t>Fornecimento e a montagem de todos os equipamentos necessÃ¡rios Ã  colocaÃ§Ã£o em serviÃ§o das luminÃ¡rias existentes na referida passagem superior.</t>
  </si>
  <si>
    <t>PT;16;239;2591</t>
  </si>
  <si>
    <t>Fornecimento de refeiÃ§Ãµes confecionadas para o ano de 2019</t>
  </si>
  <si>
    <t>PT;20;313;124</t>
  </si>
  <si>
    <t>AQUISIÃ‡ÃƒO DE CONTENTORES EM POLIETILENO DE 120 E 240 LITROS DE CAPACIDADE</t>
  </si>
  <si>
    <t>AssistÃªncia TÃ©cnica - ManutenÃ§Ã£o dos Equipamentos AVAC e Solar TÃ©rmico - Centro Escolar de SÃ£o Mamede e PavilhÃ£o Gimnodesportivo da Golpilheira</t>
  </si>
  <si>
    <t>O presente procedimento tem por objeto a aquisiÃ§Ã£o de medicamentos para consumo hospitalar em 2019, ao Hospital da Horta, E.P.E.R.</t>
  </si>
  <si>
    <t>AquisiÃ§Ã£o e renovaÃ§Ã£o dos equipamentos da sala de comando da TelegestÃ£o</t>
  </si>
  <si>
    <t>ACORDO QUADRO PARA A AQUISIÃ‡ÃƒO DE APÃ“LICES DE SEGUROS</t>
  </si>
  <si>
    <t>AquisiÃ§Ã£o de serviÃ§os de manutenÃ§Ã£o para os servidores IBM pSeries (sistema IGS) instalados nos casinos de Chaves, Figueira da Foz, Vilamoura, Praia da Rocha, Monte Gordo e Funchal.</t>
  </si>
  <si>
    <t>AquisiÃ§Ã£o de contentores metÃ¡licos</t>
  </si>
  <si>
    <t>TRABALHOS DE MANUTENÃ‡ÃƒO DIVERSA E REQUALIFICAÃ‡ÃƒO DE CAMIMHOS - PARQUE DE CAMPISMO MUNICIPAL</t>
  </si>
  <si>
    <t>AquisiÃ§Ã£o dos serviÃ§os para alojamento do Data Center da FundaÃ§Ã£o INATEL</t>
  </si>
  <si>
    <t>AquisiÃ§Ã£o de serviÃ§os para acompanhamento e vigilÃ¢ncia de crianÃ§as nos estabelecimentos escolares do concelho e durante o projeto educaÃ§Ã£o no verÃ£o 2019</t>
  </si>
  <si>
    <t>AquisiÃ§Ã£o de serviÃ§os para aluguer de 2 viaturas para a GNR Concelho de Cascais</t>
  </si>
  <si>
    <t>Comunidade Intermunicipal do CÃ¡vado</t>
  </si>
  <si>
    <t>Acordo Quadro de Eletricidade.</t>
  </si>
  <si>
    <t>AquisiÃ§Ã£o de destruidoras de papel para vÃ¡rios espaÃ§os do MunicÃ­pio</t>
  </si>
  <si>
    <t>AquisiÃ§Ã£o de serviÃ§os de reparaÃ§Ã£o de ecÃ³grafo Fibroscan 502 com calibraÃ§Ã£o das sondas M e XL.</t>
  </si>
  <si>
    <t>Fornecimento de GÃ¡s Butano e Propano para as Escolas (EB EJI) do Concelho de Odivelas</t>
  </si>
  <si>
    <t>AquisiÃ§Ã£o de 12 Viaturas tipo ligeiro de passageiros e ligeiro de mercadorias, em regime de Aluguer Operacional de VeÃ­culos.</t>
  </si>
  <si>
    <t>AquisiÃ§Ã£o de material genÃ©rico de mecÃ¢nica auto para o ano de 2019</t>
  </si>
  <si>
    <t>PME Investimentos - Sociedade de Investimento, S.A.</t>
  </si>
  <si>
    <t>AquisiÃ§Ã£o de serviÃ§os de aluguer operacional de 4 (quatro) viaturas ligeiras de passageiros com retoma de 4 (quatro) viaturas da Entidade Adjudicante.</t>
  </si>
  <si>
    <t>AquisiÃ§Ã£o de ampola para o raio-x para o serviÃ§o de urgÃªncia</t>
  </si>
  <si>
    <t>195G000048/2019 - AquisiÃ§Ã£o de impressos e envelopes, durante o ano de 2019</t>
  </si>
  <si>
    <t>Empreitada de construÃ§Ã£o da rede de abastecimento desde a zona do Vale atÃ© Ã  Cova da Negra (ligaÃ§Ã£o ao reservatÃ³rio da Serra)</t>
  </si>
  <si>
    <t>AlteraÃ§Ã£o e RequalificaÃ§Ã£o de Infraestruturas Municipais</t>
  </si>
  <si>
    <t>AHBVVN - AssociaÃ§Ã£o HumanitÃ¡ria dos Bombeiros VoluntÃ¡rios de Vendas Novas</t>
  </si>
  <si>
    <t>ServiÃ§o de produÃ§Ã£o e emissÃ£o de spots informativos, para disponibilizar informaÃ§Ã£o municipal aos munÃ­cipes, uma vez que a Autarquia nÃ£o dispÃµe de meios para o efeito</t>
  </si>
  <si>
    <t>Aluguer de Palcos e Estruturas para EspetÃ¡culos de rua</t>
  </si>
  <si>
    <t>Escola EB1/JI Manuel Coco - SubstituiÃ§Ã£o da VedaÃ§Ã£o do Campo de Jogos - Odivelas</t>
  </si>
  <si>
    <t>ExecuÃ§Ã£o de trabalhos de minimizaÃ§Ã£o de impactes sobre o patrimÃ³nio cultural decorrentes da construÃ§Ã£o do Circuito HidrÃ¡ulico de Reguengos e respetivo Bloco de Rega Â¿ Fase prÃ©via Ã  obra</t>
  </si>
  <si>
    <t>PT;8;106;1537</t>
  </si>
  <si>
    <t>AquisiÃ§Ã£o de serviÃ§os de renovaÃ§Ã£o de suporte da plataforma de acesso a internet</t>
  </si>
  <si>
    <t>Fornecimento de Uma SoluÃ§Ã£o de Upgrade do Storage.</t>
  </si>
  <si>
    <t>AquisiÃ§Ã£o de equipamento GPS para levantamento topogrÃ¡fico</t>
  </si>
  <si>
    <t>MONTAGEM DE STAND DE PROMOÃ‡ÃƒO E DIVULGAÃ‡ÃƒO Â¿ CASCAIS JOVEM NA FUTURÃLIA 2019 Proc.Âº 165/DCOP/2019</t>
  </si>
  <si>
    <t>PRESTAÃ‡ÃƒO DE SERVIÃ‡OS PARA APOIO ADMINISTRATIVO NA SECÃ‡ÃƒO DE COMPRAS</t>
  </si>
  <si>
    <t>Fase 2 do Centro de NegÃ³cios - ConstruÃ§Ã£o do Hangar C, Estacionamento e Arranjos Exteriores</t>
  </si>
  <si>
    <t>AquisiÃ§Ã£o de lubrificantes para o MunicÃ­pio de Almada</t>
  </si>
  <si>
    <t>AquisiÃ§Ã£o de serviÃ§os de limpeza do complexo das piscinas municipais e de seis pavilhÃµes, em Albufeira</t>
  </si>
  <si>
    <t>AmpliaÃ§Ã£o da rede de abastecimento de Ã¡gua no sitio da Corta Porcas</t>
  </si>
  <si>
    <t>AquisiÃ§Ã£o, desmontagem, montagem e transporte de equipamentos a gÃ¡s natural ou gÃ¡s butano</t>
  </si>
  <si>
    <t>AquisiÃ§Ã£o de fardamento para reposiÃ§Ã£o do stock</t>
  </si>
  <si>
    <t>AquisiÃ§Ã£o de Papel FotocÃ³pia</t>
  </si>
  <si>
    <t>RealizaÃ§Ã£o de Eventos VÃ­nicos - DivulgaÃ§Ã£o e formaÃ§Ã£o sobre o vinho "Encostas de Xira"</t>
  </si>
  <si>
    <t>EMPREITADA PARA REABILITAÃ‡ÃƒO DOS EDIFICIOS AFETOS Ã€ SECRETARIA, CASA DOS LIXOS E OFICINA DO PARQUE DE CAMPISMO DA FUNDAÃ‡ÃƒO INATEL, NA COSTA DA CAPARICA</t>
  </si>
  <si>
    <t>PT;16;236;2578</t>
  </si>
  <si>
    <t>AquisiÃ§Ã£o de porta e luminÃ¡ria para a Rua de MormugÃ£o n.Âº39 (Quinta do Freixo - HabitaÃ§Ã£o Social)</t>
  </si>
  <si>
    <t>PE_19022_ADE - EMPREITADA DE EXECUÃ‡ÃƒO DE TRABALHOS PARA CORREÃ‡ÃƒO DE DESCONFORMIDADES IDENTIFICADAS PELA ANPC, NA SEQUÃŠNCIA DE VISTORIA AO LOCAL EFETUADA APÃ“S A CONCLUSÃƒO DA OBRA DA ESCOLA SECUNDÃRIA MÃRIO SACRAMENTO, EM AVEIRO</t>
  </si>
  <si>
    <t>PT;2;7;385</t>
  </si>
  <si>
    <t>ContrataÃ§Ã£o de serviÃ§os de animaÃ§Ã£o no dia da CrianÃ§a e Passerelle D'Ouro, nos anos 2019, 2020 e 2021</t>
  </si>
  <si>
    <t>CONTRATAÃ‡ÃƒO DA CONCESSÃƒO DA EXPLORAÃ‡ÃƒO DA CAFETARIA DA BIBLIOTECA MUNICIPAL DE LOULÃ‰ - SOPHIA DE MELLO BREYNER ANDRESEN</t>
  </si>
  <si>
    <t>A empreitada tem por objeto a realizaÃ§Ã£o de todos os trabalhos de Pinturas Exteriores e ReparaÃ§Ãµes na Escola BÃ¡sica da Costa de Caparica-PraÃ§a dos ApÃ³stolos que estÃ£o definidos, quanto Ã  sua espÃ©cie, quantidades e condiÃ§Ãµes tÃ©cnicas de execuÃ§Ã£o, no projeto de execuÃ§Ã£o e neste caderno de encargos.</t>
  </si>
  <si>
    <t>PrestaÃ§Ã£o de serviÃ§os de apoio ao reporte financeiro, conferÃªncia de faturas e tesouraria, para o Centro Hospitalar UniversitÃ¡rio de Lisboa Norte, EPE</t>
  </si>
  <si>
    <t>Tem por objeto o desenvolvimento de um conjunto articulado de operaÃ§Ãµes (inventÃ¡rio, catalogaÃ§Ã£o, classificaÃ§Ã£o, indexaÃ§Ã£o, cotaÃ§Ã£o, higienizaÃ§Ã£o, arrumaÃ§Ã£o fÃ­sica dos documentos), para o funcionamento do Centro de DocumentaÃ§Ã£o do Museu Municipal Dr. JosÃ© Formosinho.</t>
  </si>
  <si>
    <t>Empreitada de Refrescamento dos cais da EstaÃ§Ã£o Anjos, do Metropolitano de Lisboa, E.P.E.</t>
  </si>
  <si>
    <t>ServiÃ§os de GestÃ£o de CombustÃ­vel nas faixas de servidÃ£o das linhas da RNT Â¿ Ãreas Complementares 2019 (Linha CaniÃ§ada - Pedralva 3 / Pedralva - Vila Fria 2 (S1326), Linha Pedralva - Vila Fria 2 (S1327), Linha Oleiros - Vila Fria 1/2 (S1395), Linha Oleiros - Pedralva 1/2 (S1397) e Linha Riba dÂ¿Ave - RuivÃ£es (S1220))</t>
  </si>
  <si>
    <t>ExecuÃ§Ã£o de Passeios no Concelho, por Empreitada: Arruamento de acesso Ã  Latogal e Arcada</t>
  </si>
  <si>
    <t>NIPG 31614/18- Ajuste direto para a aquisiÃ§Ã£o de serviÃ§os de assistÃªncia e vigilÃ¢ncia a banhistas</t>
  </si>
  <si>
    <t>RemodelaÃ§Ã£o do Mercado de Alfragide</t>
  </si>
  <si>
    <t>ServiÃ§os de assistÃªncia tÃ©cnica a computadores da marca HP</t>
  </si>
  <si>
    <t>MATERIAIS PARA SUBSTITUIÃ‡ÃƒO DA REDE DE ÃGUAS NA VERDIZELA</t>
  </si>
  <si>
    <t>Fornecimento de Tubo Pead de 63 Pn 16, Tubo Pead de 90 Pn 16 e Tubo Pead de 110 Pn 16</t>
  </si>
  <si>
    <t>AquisiÃ§Ã£o de equipamento informÃ¡tico</t>
  </si>
  <si>
    <t>PT;15;217;2459</t>
  </si>
  <si>
    <t>AD 06/2019 - Consultoria para apoio do projeto Â¿Planos Inovadores de Combate ao Insucesso Escolar</t>
  </si>
  <si>
    <t>Ajuste Direto para a PrestaÃ§Ã£o de ServiÃ§os de FiscalizaÃ§Ã£o da Empreitada "18/2017-USF da Ãguas Livres - ExecuÃ§Ã£o de Obra"</t>
  </si>
  <si>
    <t>Aluguer de mÃ³dulos prefabricados</t>
  </si>
  <si>
    <t>PT;17;256;2810</t>
  </si>
  <si>
    <t>Empreitada de requalificaÃ§Ã£o da descarga pluvial da Praia dos AlemÃ£es</t>
  </si>
  <si>
    <t>ServiÃ§os de aluguer de WC quÃ­micos e mÃ³dulos prefabricados para diversos eventos</t>
  </si>
  <si>
    <t>Aluguer operacional de 22 (vinte e dois) equipamentos multifunÃ§Ãµes (cÃ³pia, impressÃ£o, digitalizaÃ§Ã£o), novos ou recondicionados, incluindo a sua instalaÃ§Ã£o</t>
  </si>
  <si>
    <t>Empreitada 107/GEBALIS/2019 Â¿ Bairro 2 Maio - ReabilitaÃ§Ã£o de fogos municipais Rua CÃ©sar Nogueira, Lote 20 Â¿ 3Âº Dto Rua Armando Lucena, Bloco 12 - R/c Dto Rua Alexandre Vieira, Lote 31 - 1Âº Dto</t>
  </si>
  <si>
    <t>AquisiÃ§Ã£o de serviÃ§os de limpeza nas instalaÃ§Ãµes municipais</t>
  </si>
  <si>
    <t>AquisiÃ§Ã£o de ServiÃ§os de ProduÃ§Ã£o TÃ©cnica e EspetÃ¡culos Comemorativos do 25 de Abril com Dead Combo e D.A.M.A.</t>
  </si>
  <si>
    <t>Empreitada 105/GEBALIS/2019 Â¿ Bairro Vale de Santo AntÃ³nio Â¿ Rua Henrique Barrilaro Ruas - ReabilitaÃ§Ã£o de 6 fogos municipais</t>
  </si>
  <si>
    <t>191G001586 - AquisiÃ§Ã£o de medicamentos diversos - Ano 2019</t>
  </si>
  <si>
    <t>Aluguer de Equipamentos para eventos</t>
  </si>
  <si>
    <t>AquisiÃ§Ã£o de serviÃ§os de ComunicaÃ§Ãµes de Voz e Dados em Local Fixo, e soluÃ§Ã£o IVR</t>
  </si>
  <si>
    <t>Fornecimento de sacos de plÃ¡stico para Moloks de 3000L e 5000L, para equiparem os contentores semienterrados para depÃ³sito de lixo domÃ©stico em todo o concelho</t>
  </si>
  <si>
    <t>ExecuÃ§Ã£o de faixas de gestÃ£o de combustÃ­vel em infraestruturas municipais e limpeza de bermas e valetas em estradas e caminhos municipais</t>
  </si>
  <si>
    <t>PT;8;101;64</t>
  </si>
  <si>
    <t>Â¿AquisiÃ§Ã£o de ServiÃ§os para a gestÃ£o de redes sociais para o Metropolitano de LisboaÂ¿- Proc. N.Âº 125/2018-DLO/ML</t>
  </si>
  <si>
    <t>PRESTAÃ‡ÃƒO DE SERVIÃ‡OS DE JARDINEIRO</t>
  </si>
  <si>
    <t>Upgrade do software aplicacional SINGAP (Sistema Integrado para a Nova GestÃ£o da AdministraÃ§Ã£o PÃºblica) em utilizaÃ§Ã£o na entidade adjudicante, para a versÃ£o SINGAP 5.0 ou equivalente e a aquisiÃ§Ã£o de serviÃ§os de manutenÃ§Ã£o e suporte tÃ©cnico pelo prazo de 1 ano.</t>
  </si>
  <si>
    <t>EspaÃ§o Municipal de InovaÃ§Ã£o - Sala do Futuro</t>
  </si>
  <si>
    <t>Ceifa de ervas em bermas, valetas e taludes em mais de 130 km de estradas e caminhos municipais</t>
  </si>
  <si>
    <t>ReposiÃ§Ã£o de Tomadas, Cabos de Energia e Internet na Escola EB1/JI Maria MÃ¡xima Vaz - Odivelas</t>
  </si>
  <si>
    <t>CP 03/2019 - DinamizaÃ§Ã£o de Atividades de Aprendizagem Ativa e Experimental Â¿ PIICIE (1Âº e 3Âº CEB)</t>
  </si>
  <si>
    <t>FORNECIMENTO DE SERVIÃ‡OS DE FINANCIAMENTO EM SISTEMA DE LEASING</t>
  </si>
  <si>
    <t>AquisiÃ§Ã£o com transporte e aplicaÃ§Ã£o de equipamentos infantis</t>
  </si>
  <si>
    <t>Upgrade do licenciamento da plataforma de software OutSystems em utilizaÃ§Ã£o na entidade adjudicante, ao abrigo do Lote 37 do Acordo-Quadro de Licenciamento de Software e ServiÃ§os Conexos (AQ-LS-2015).</t>
  </si>
  <si>
    <t>AquisiÃ§Ã£o de serviÃ§os para proposta criativa e de execuÃ§Ã£o de Barco CED 2019</t>
  </si>
  <si>
    <t>Fornecimento e InstalaÃ§Ã£o de Sistema de Som e Imagem na Sala de SessÃµes no EdifÃ­cio dos PaÃ§os do Concelho</t>
  </si>
  <si>
    <t>PrestaÃ§Ã£o de ServiÃ§os para conceÃ§Ã£o grÃ¡fica de publicaÃ§Ãµes, no Ã¢mbito do desenvolvimento, produÃ§Ã£o e realizaÃ§Ã£o de um filme para estaÃ§Ã£o de promoÃ§Ã£o turÃ­stica "Alto Minho 4D - Viagem no Tempo</t>
  </si>
  <si>
    <t>Necessidade de garantir, no Ã¢mbito da conservaÃ§Ã£o e manutenÃ§Ã£o, do patrimÃ³nio habitacional municipal, apoio tÃ©cnico ao nÃ­vel do levantamento dos trabalhos a realizar nos fogos municipais e posterior acompanhamento da execuÃ§Ã£o dos mesmos.</t>
  </si>
  <si>
    <t>LocaÃ§Ã£o de equipamentos de ventilaÃ§Ã£o nÃ£o-invasiva, de ventiladores de transporte portÃ¡teis, de humidificadores, de equipamentos de tosse assistida e de reservatÃ³rios de oxigÃ©nio liquido e respetivas mochilas, pelo Centro Hospitalar UniversitÃ¡rio de Lisboa Norte, E.P.E.</t>
  </si>
  <si>
    <t>AquisiÃ§Ã£o de serviÃ§os de limpeza e manutenÃ§Ã£o dos espaÃ§os verdes, pÃ¡tios ajardinados e arruamentos e manutenÃ§Ã£o do sistema de rega .</t>
  </si>
  <si>
    <t>03/AD/ECO/2019 - AquisiÃ§Ã£o de serviÃ§os para aluguer operacional e integrado para prestaÃ§Ã£o de serviÃ§o de outsorcing de impressÃ£o.</t>
  </si>
  <si>
    <t>AquisiÃ§Ã£o de arranjos florais para cerimÃ³nias Protocolares e FÃºnebres</t>
  </si>
  <si>
    <t>CPREV 001.DGE.2019 (LISBOA-04-2114-FEDER-000030 DinamizaÃ§Ã£o do Turismo de Natureza e constituiÃ§Ã£o da Rota do Ocidente - ProduÃ§Ã£o de filme documentÃ¡rio sobre valores naturais e histÃ³rico-culturais)</t>
  </si>
  <si>
    <t>AquisiÃ§Ã£o de 200 toneladas de massas asfÃ¡lticas com inertes de basalto, sem transporte e 180 toneladas de massas asfÃ¡lticas com inertes de basalto, com transporte</t>
  </si>
  <si>
    <t>PrestaÃ§Ã£o de ServiÃ§os para ReabilitaÃ§Ã£o e RefuncionalizaÃ§Ã£o da PraÃ§a Viana - AlteraÃ§Ã£o do Projeto de ExecuÃ§Ã£o</t>
  </si>
  <si>
    <t>CONCURSO PUBLICO PARA LOCAÃ‡ÃƒO OPERACIONAL DE 9 VEICULOS AUTOMOVEIS LIGEIROS DE PASSAGEIROS</t>
  </si>
  <si>
    <t>PT;16;238;48</t>
  </si>
  <si>
    <t>Fornecimento de gÃ¡s natural</t>
  </si>
  <si>
    <t>AquisiÃ§Ã£o de Material de Rega para o MunicÃ­pio de Almada</t>
  </si>
  <si>
    <t>A obra consiste na remoÃ§Ã£o e substituiÃ§Ã£o da cobertura existente em fibrocimento, redimensionamento da drenagem existente, impermeabilizaÃ§Ã£o de caleiras, assim como pintura de paredes exteriores. HÃ¡ a necessidade de fornecimento e montagem de escadas fixas com proteÃ§Ã£o dorsal, para acesso Ã  cobertura.</t>
  </si>
  <si>
    <t>Aluguer de equipamento multifunÃ§Ãµes para impressÃ£o digitalizaÃ§Ã£o e cÃ³pia, com suporte tÃ©cnico, software de gestÃ£o integrada e serviÃ§os de impressÃ£o</t>
  </si>
  <si>
    <t>LocaÃ§Ã£o de equipamentos de som e luz para a Festa das Cruzes 2019</t>
  </si>
  <si>
    <t>Cprev 15/19 - Empreitada de obra pÃºblica para realizaÃ§Ã£o de trabalhos de construÃ§Ã£o civil no Ã¢mbito do projeto de sinalizaÃ§Ã£o informativa de encaminhamento ao parque de estacionamento dissuasor de superfÃ­cie da Ameixoeira</t>
  </si>
  <si>
    <t>PT;12;165;2020</t>
  </si>
  <si>
    <t>"DESENCAMINHARTE'18 - ExecuÃ§Ã£o das instalaÃ§Ãµes artÃ­sticas: AquisiÃ§Ã£o de bens e execuÃ§Ã£o e montagem das peÃ§as artÃ­sticas do Desencaminharte'18"</t>
  </si>
  <si>
    <t>ReabilitaÃ§Ã£o das instalaÃ§Ãµes da piscina municipal coberta de AlcÃ¡cer do Sal, face Ã  antiguidade e intensidade de uso deste equipamento. A intervenÃ§Ã£o pretende promover uma maior adequaÃ§Ã£o e adaptabilidade do espaÃ§o Ã  natureza e requisitos atuais e futuras.</t>
  </si>
  <si>
    <t>AquisiÃ§Ã£o de Isoladores para Linhas AÃ©reas, por um perÃ­odo de 24 meses, prorrogÃ¡veis por mais dois perÃ­odos de 12 meses cada</t>
  </si>
  <si>
    <t>Concurso pÃºblico para a celebraÃ§Ã£o de acordo quadro para a PrestaÃ§Ã£o de serviÃ§os destinada Ã  limpeza/desobstruÃ§Ã£o, inspeÃ§Ã£o CCTV das redes de Ã¡guas residuais domÃ©sticas e pluviais no concelho da Amadora, anos de 2019/2020.</t>
  </si>
  <si>
    <t>AD 07/2019 - Acompanhamento e gestÃ£o dos produtos turÃ­sticos integrados da RegiÃ£o de Coimbra</t>
  </si>
  <si>
    <t>Aluguer de Autocarros</t>
  </si>
  <si>
    <t>ContrataÃ§Ã£o de serviÃ§os de recolha, transporte e tratamento de resÃ­duos no LNEC, I.P. durante o ano 2019</t>
  </si>
  <si>
    <t>ServiÃ§os de Limpeza e ManutenÃ§Ã£o dos EspaÃ§os Verdes, PÃ¡tios Ajardinados e Arruamentos e ManutenÃ§Ã£o do Sistema de Rega</t>
  </si>
  <si>
    <t>AquisiÃ§Ã£o de serviÃ§os de impressÃ£o do catÃ¡logo da exposiÃ§Ã£o Â¿Chapas SÃ­nicas Â¿ HistÃ³rias de Macau na Torre do Tombo</t>
  </si>
  <si>
    <t>AquisiÃ§Ã£o de Nutrica Oral e EntÃ©rica para o ano 2019</t>
  </si>
  <si>
    <t>Aluguer de maquinas em regime de fornecimento contÃ­nuo</t>
  </si>
  <si>
    <t>ABERTURA DE FUROS EM VÃRIOS LOCAIS DO CONCELHO - MESQUITA, SALIR E BARRANCO DO VELHO</t>
  </si>
  <si>
    <t>PT;9;118;1581</t>
  </si>
  <si>
    <t>ReparaÃ§Ã£o das cÃ©lulas do bloco de armazenagem diÃ¡ria e expediÃ§Ã£o rodoviÃ¡ria do Terminal PortuÃ¡rio da Trafaria da Silopor - Empresa de Silos PortuÃ¡rios, S.A., em liquidaÃ§Ã£o</t>
  </si>
  <si>
    <t>Ajuste direto para a aquisiÃ§Ã£o de produtos de higiene e limpeza para as instalaÃ§Ãµes da Sede; Centro de Triagem Automatizado, EdifÃ­cio TÃ©cnico Administrativo e EdifÃ­cio de manutenÃ§Ã£o do Ecoparque I da Ilha de SÃ£o Miguel e Ecoparque III do Nordeste</t>
  </si>
  <si>
    <t>AquisiÃ§Ã£o de serviÃ§os de manutenÃ§Ã£o de plataforma de reservas online de hotelaria e-GDS para as Unidades da FundaÃ§Ã£o INATEL</t>
  </si>
  <si>
    <t>191G001599 - AquisiÃ§Ã£o de medicamentos diversos - Ano 2019</t>
  </si>
  <si>
    <t>"MELHORAMENTOS NOS PARQUES MUNICIPAIS E VIADUTOS - CONCELHO DE CASCAIS" ProcÂº 3/EOP/DCOP/2019</t>
  </si>
  <si>
    <t>AquisiÃ§Ã£o de serviÃ§os de rebobinagem de motores atÃ© 25 CV</t>
  </si>
  <si>
    <t>O software Open View DataProtector como ferramenta de backup. Ã‰ com este software que sÃ£o feitos os backups das Base de Dados Oracle e do SAP, dos diferentes File Servers, do ambiente de virtualizaÃ§Ã£o e de outros sistemas.</t>
  </si>
  <si>
    <t>191G001575 - AquisiÃ§Ã£o de carfilzomib inj. - Ano 2019</t>
  </si>
  <si>
    <t>AquisiÃ§Ã£o de ETINILESTR+ETONOGES VAG 0,015+0,12MG SLV</t>
  </si>
  <si>
    <t>AquisiÃ§Ã£o de ETINILESTRAD+NORELGESTROM, TD, 33,9+203 MG/24H; SIST TRANSD</t>
  </si>
  <si>
    <t>ConstruÃ§Ã£o de edifÃ­cio para a nova sede do Damaia GinÃ¡sio</t>
  </si>
  <si>
    <t>PT;12;174;2092</t>
  </si>
  <si>
    <t>ConceÃ§Ã£o e realizaÃ§Ã£o de aÃ§Ãµes de educaÃ§Ã£o / sensibilizaÃ§Ã£o comunitÃ¡ria para acolhimento de turistas e realizaÃ§Ã£o de visitas pelos prÃ³prios (contos, estÃ³rias e tradiÃ§Ãµes locais)</t>
  </si>
  <si>
    <t>191G001573 - AquisiÃ§Ã£o de Hidropolimero composto flexÃ­vel c/ rebordo-penso - Ano 2019</t>
  </si>
  <si>
    <t>ManutenÃ§Ã£o de quadros elÃ©tricos</t>
  </si>
  <si>
    <t>AquisiÃ§Ã£o de Carne de SuÃ­no para o Restaurante de SantÂ¿Ana e para as Unidades Hoteleiras da FundaÃ§Ã£o INATEL em Portugal Continental e RegiÃµes AutÃ³nomas Madeira e dos AÃ§ores</t>
  </si>
  <si>
    <t>AquisiÃ§Ã£o de serviÃ§os de seguranÃ§a</t>
  </si>
  <si>
    <t>ExecuÃ§Ã£o de projeto para ampliaÃ§Ã£o da rede de abastecimento de Ã¡gua em Freixieiro de Soutelo</t>
  </si>
  <si>
    <t>PT;17;256;2804</t>
  </si>
  <si>
    <t>ManutenÃ§Ã£o das aplicaÃ§Ãµes SIGMA - Medidata</t>
  </si>
  <si>
    <t>ReabilitaÃ§Ã£o da calote esfÃ©rica que servirÃ¡ de base de suporte Ã s novas sete cadeiras que serÃ£o colocadas na Rotunda das Cadeiras.</t>
  </si>
  <si>
    <t>O contrato tem como objecto a prestaÃ§Ã£o de serviÃ§os de fiscalizaÃ§Ã£o para a empreitada de "ReabilitaÃ§Ã£o do EdifÃ­cio 3 do ex-Presidio da Trafaria", cuja caracterizaÃ§Ã£o da obra se encontra descrita na MemÃ³ria Descritiva e Justificativa, bem como nos desenhos do projeto de execuÃ§Ã£o.</t>
  </si>
  <si>
    <t>Fornecimento e implementaÃ§Ã£o de soluÃ§Ã£o cluster, virtualizaÃ§Ã£o, recuperaÃ§Ã£o de desastre e continuidade de negÃ³cio, com manutenÃ§Ã£o e assistÃªncia tÃ©cnica</t>
  </si>
  <si>
    <t>Aluguer/LocaÃ§Ã£o de Equipamentos (mÃ³dulos contentores, WC'S, grupo gerador e plataforma elevatÃ³ria) para o 3Âº Festival de Arroz Carolino das LezÃ­rias Ribatejana</t>
  </si>
  <si>
    <t>PT;15;216;2456</t>
  </si>
  <si>
    <t>AquisiÃ§Ã£o de serviÃ§o de SeguranÃ§a e SaÃºde no trabalho para os trabalhadores do MunicÃ­pio da Batalha</t>
  </si>
  <si>
    <t>ReabilitaÃ§Ã£o do Mercado Municipal.</t>
  </si>
  <si>
    <t>CONTRATAÃ‡ÃƒO DA AQUISIÃ‡ÃƒO DE ELETRODOMÃ‰STICOS INDUSTRIAIS.</t>
  </si>
  <si>
    <t>Fornecimento e instalaÃ§Ã£o de uma porta de correr no WC do quarto de isolamento do ServiÃ§o de Medicina III B.</t>
  </si>
  <si>
    <t>AquisiÃ§Ã£o de viatura de desobstruÃ§Ã£o e aspiraÃ§Ã£o de coletores de Ã¡guas residuais domÃ©sticas</t>
  </si>
  <si>
    <t>Obra para execuÃ§Ã£o de novas terras no PT2 do HPV.</t>
  </si>
  <si>
    <t>PavimentaÃ§Ã£o de diversos arruamentos.</t>
  </si>
  <si>
    <t>PT;12;168;2042</t>
  </si>
  <si>
    <t>Parque de estacionamento subterrÃ¢neo da PraÃ§a 15 de Dezembro, Cartaxo - RemodelaÃ§Ã£o do sistema central de acessibilidades</t>
  </si>
  <si>
    <t>DAP 2019.0045 - CriaÃ§Ã£o de Base de Dados Ãšnica</t>
  </si>
  <si>
    <t>AquisiÃ§Ã£o de serviÃ§os de lavagem de ruas e outros espaÃ§os pÃºblicos do concelho do Barreiro</t>
  </si>
  <si>
    <t>Fornecimento e montagem um sistema de chamada de enfermeiro para o Bloco de Partos no Piso 6, Elevador 5.</t>
  </si>
  <si>
    <t>Empreitada 87/GEBALIS/2019 Â¿ Bairro Quinta das Laranjeiras Â¿ ReabilitaÃ§Ã£o de 6 fogos municipais</t>
  </si>
  <si>
    <t>Aluguer de sistema de sonorizaÃ§Ã£o, imagem e iluminaÃ§Ã£o do Palco do Evento Passerelle d Ouro - 2019</t>
  </si>
  <si>
    <t>Empreitada de "RequalificaÃ§Ã£o PaisagÃ­stica da Rotunda da Presa - Entroncamento ER19 - Vialonga"</t>
  </si>
  <si>
    <t>AD 19/19 - AquisiÃ§Ã£o e implementaÃ§Ã£o de serviÃ§o de envio de mailing</t>
  </si>
  <si>
    <t>Empreitada - RemodelaÃ§Ã£o e ampliaÃ§Ã£o da EB/JI de Santiago do Escoural (ALT20-02-5673-FEDER-000056)</t>
  </si>
  <si>
    <t>PT;8;101;1514</t>
  </si>
  <si>
    <t>ConstruÃ§Ã£o de passeio pedonal entre Ribeira d'Ilhas e Ribamar</t>
  </si>
  <si>
    <t>AquisiÃ§Ã£o de serviÃ§os de poda e abate de Ã¡rvores</t>
  </si>
  <si>
    <t>Fornecimento de Energia ElÃ©trica no Mercado Livre</t>
  </si>
  <si>
    <t>Fornecimento contÃ­nuo para a aquisiÃ§Ã£o de peÃ§as auto para viaturas pesadas, pelo perÃ­odo de 24 meses</t>
  </si>
  <si>
    <t>ServiÃ§o de transporte escolar para a EB Brejos do Assa</t>
  </si>
  <si>
    <t>AquisiÃ§Ã£o de serviÃ§os para elaboraÃ§Ã£o de medidas de autoproteÃ§Ã£o para instalaÃ§Ãµes municipais</t>
  </si>
  <si>
    <t>PrestaÃ§Ã£o de ServiÃ§os em Modelo de Cloud Computing para alojamento do ERP de ProduÃ§Ã£o SAP HANA</t>
  </si>
  <si>
    <t>Material desportivo para o pleno desenvolvimento de atividades apoiadas pela CÃ¢mara Municipal do Seixal (Planos Inovadores de Combate ao Insucesso Escolar)</t>
  </si>
  <si>
    <t>FREGUESIA DE VILA CÃƒ</t>
  </si>
  <si>
    <t>ElaboraÃ§Ã£o de Estudo PrÃ©vio e Projeto de ExecuÃ§Ã£o</t>
  </si>
  <si>
    <t>AquisiÃ§Ã£o de serviÃ§os de manutenÃ§Ã£o e conservaÃ§Ã£o de postos de transformaÃ§Ã£o</t>
  </si>
  <si>
    <t>ServiÃ§os de mÃ£o de obra na Ã¡rea de mecÃ¢nica</t>
  </si>
  <si>
    <t>Consulta PrÃ©via com convite a trÃªs entidades para aquisiÃ§Ã£o de equipamento de apoio Ã  Piscina OceÃ¢nica</t>
  </si>
  <si>
    <t>EXPLORAÃ‡ÃƒO DE UMA SALA DE JOGO DO BINGO A INSTALAR NUMA DAS FREGUESIAS DO MUNICÃPIO DE LISBOA, COM EXCEÃ‡ÃƒO DAS FREGUESIAS DE CARNIDE, ESTRELA, PARQUE DAS NAÃ‡Ã•ES E AREEIRO.</t>
  </si>
  <si>
    <t>AquisiÃ§Ã£o de serviÃ§os de realizaÃ§Ã£o de espetÃ¡culos piromusicais comemorativos do 25 de abril e das Festas da Cidade de Almada</t>
  </si>
  <si>
    <t>RenovaÃ§Ã£o de Licenciamento e Suporte TÃ©cnico Especializado Ã s Plataformas InformÃ¡ticas do MunicÃ­pio</t>
  </si>
  <si>
    <t>2019/300.10.005/129 - AquisiÃ§Ã£o de serviÃ§os de aluguer de mÃ¡quinas e viaturas com condutor - triÃ©nio 2019-2021.</t>
  </si>
  <si>
    <t>Empreitada de BeneficiaÃ§Ã£o da Rua Baden Powell, Santa Clara</t>
  </si>
  <si>
    <t>Santa Clara, Ponta Delgada</t>
  </si>
  <si>
    <t>BeneficiaÃ§Ã£o do Teatro-Cine de Pombal (ElaboraÃ§Ã£o do projeto para aumento de capacidade de lugares).</t>
  </si>
  <si>
    <t>AquisiÃ§Ã£o de Hardware para a EstÃ¢ncia Termal das Caldas da Rainha</t>
  </si>
  <si>
    <t>PrestaÃ§Ã£o de serviÃ§os para gestÃ£o da frota de viaturas da CÃ¢mara Municipal</t>
  </si>
  <si>
    <t>Empreitada de obras pÃºblicas para impermeabilizaÃ§Ã£o da cobertura do auditÃ³rio da Escola de Hotelaria e Turismo do Estoril.</t>
  </si>
  <si>
    <t>Acordo Quadro para o fornecimento de Eletricidade_2019</t>
  </si>
  <si>
    <t>ALUGUER DE EQUIPAMENTO DE SOM E ILUMINAÃ‡ÃƒO PARA ATIVIDADES CULTURAIS A REALIZAR NO FORTE DE SANTO ANTÃ“NIO DA BARRA</t>
  </si>
  <si>
    <t>NIPG 4932/19- Ajuste direto para a aquisiÃ§Ã£o de serviÃ§os de impressÃ£o e dobragem de folhetos de Medidas de AutoproteÃ§Ã£o</t>
  </si>
  <si>
    <t>AquisiÃ§Ã£o de bolsa de horas referente Ã  manutenÃ§Ã£o adaptativa e evolutiva das aplicaÃ§Ãµes SISA, MySISA e SIGLICA e manutenÃ§Ã£o preventiva das mesmas</t>
  </si>
  <si>
    <t>RealizaÃ§Ã£o de espetÃ¡culo com a Fadista KÃ¡tia Guerreiro na Final - 20Âª EdiÃ§Ã£o do Concurso de Fado</t>
  </si>
  <si>
    <t>AquisiÃ§Ã£o de serviÃ§os de alojamento</t>
  </si>
  <si>
    <t>"AquisiÃ§Ã£o de materiais destinados Ã  remodelaÃ§Ã£o de conduta entre Salgada e Rio de Moinhos"</t>
  </si>
  <si>
    <t>EstabilizaÃ§Ã£o de EmergÃªncia em linhas de Ã¡gua pÃ³s incÃªndio da Perna da Negra, Zona Sul do Concelho de Monchique</t>
  </si>
  <si>
    <t>01/CPREVIA/ECO/2019 - AquisiÃ§Ã£o de combustÃ­vel rodoviÃ¡rio, designadamente gasÃ³leo a granel e serviÃ§o de transporte.</t>
  </si>
  <si>
    <t>AquisiÃ§Ã£o de serviÃ§os de limpeza de fossas e desobstruÃ§Ã£o de coletores no concelho de Vila do Bispo.</t>
  </si>
  <si>
    <t>PrestaÃ§Ã£o de ServiÃ§os de Consultoria em MatÃ©ria de Infraestruturas para o Desenvolvimento de Uma Unidade de ExecuÃ§Ã£o em Sete Rios, de acordo com o C</t>
  </si>
  <si>
    <t>a aquisiÃ§Ã£o de serviÃ§os de desenvolvimento e manutenÃ§Ã£o de software Â¿ AplicaÃ§Ã£o IUDEX atravÃ©s da qual se pretende agilizar e tornar mais eficiente e eficaz o processo de gestÃ£o da informaÃ§Ã£o no CSM. Deste modo, torna-se necessÃ¡rio o desenvolvimento de novos mÃ³dulos e a adaptaÃ§Ã£o dos existentes a alteraÃ§Ãµes procedimentais ocorridas</t>
  </si>
  <si>
    <t>ADRAL - AgÃªncia de Desenvolvimento Regional do Alentejo, SA</t>
  </si>
  <si>
    <t>AquisiÃ§Ã£o de serviÃ§os para realizaÃ§Ã£o de diagnÃ³sticos de inovaÃ§Ã£o a PME que atuem no sector aeroespacial</t>
  </si>
  <si>
    <t>SACOS DESCARTÃVEIS 5M3</t>
  </si>
  <si>
    <t>A intervenÃ§Ã£o consiste essencialmente na criaÃ§Ã£o de condiÃ§Ãµes favorÃ¡veis ao conforto humano, atravÃ©s da introduÃ§Ã£o de mecanismos reguladores do microclima, e da correta localizaÃ§Ã£o dos diferentes espaÃ§os de estadia e acessos, melhorar a facilidade de circulaÃ§Ã£o por toda a Ã¡rea exterior, criar um jardim de baixa manutenÃ§Ã£o, nomeadamente atravÃ©s da otimizaÃ§Ã£o dos sistemas de gestÃ£o e manutenÃ§Ã£o, bem como implantar Ã¡reas verdes, mobiliÃ¡rio urbano e equipamentos ajustadas Ã s necessidades, garantindo uma utilizaÃ§Ã£o mÃ¡xima com valorizaÃ§Ã£o da diversificaÃ§Ã£o de vivÃªncias e usos.</t>
  </si>
  <si>
    <t>BeneficiaÃ§Ã£o e ConservaÃ§Ã£o de Outros EdifÃ­cios do Ensino BÃ¡sico - CE da Fonte Nova</t>
  </si>
  <si>
    <t>CP 02/2019 - AquisiÃ§Ã£o de serviÃ§os para gestÃ£o e execuÃ§Ã£o do Plano de ComunicaÃ§Ã£o e Meios do programa Â¿RegiÃ£o de Coimbra 2.X</t>
  </si>
  <si>
    <t>PrestaÃ§Ã£o de ServiÃ§os de Recolha, Lavagem e Tratamento de Roupas de Cama e Atoalhados nas Pousadas de Juventude da Movijovem de Almada, Lisboa, Parque das NaÃ§Ãµes e Oeiras</t>
  </si>
  <si>
    <t>PrestaÃ§Ã£o de ServiÃ§os do artista Tito Paris num espetÃ¡culo da Casa de Artes e Cultura do Tejo</t>
  </si>
  <si>
    <t>AquisiÃ§Ã£o de Desogestr+Etinilestra or 0,15+0,02 mg</t>
  </si>
  <si>
    <t>PrestaÃ§Ã£o de serviÃ§os de finishing em regime de outsourcing, da faturaÃ§Ã£o de Ã¡gua</t>
  </si>
  <si>
    <t>AquisiÃ§Ã£o de Plataforma ElevatÃ³ria de Escada para o ServiÃ§o de FinanÃ§as de Figueira da Foz</t>
  </si>
  <si>
    <t>PT;7;82;36</t>
  </si>
  <si>
    <t>AquisiÃ§Ã£o de serviÃ§os de revisÃ£o do projeto de reabilitaÃ§Ã£o do Bairro Alves Redol</t>
  </si>
  <si>
    <t>Fornecimento de duas viaturas ligeiras 4x4</t>
  </si>
  <si>
    <t>PE_19019_CIS - CONCURSO PÃšBLICO INTERNACIONAL PARA PRESTAÃ‡ÃƒO DE SERVIÃ‡OS DE SEGUROS DE RESPONSABILIDADE CIVIL EXPLORAÃ‡ÃƒO ESCOLAR E NÃƒO ESCOLAR E PARA EQUIPAMENTOS DESPORTIVOS</t>
  </si>
  <si>
    <t>A prestaÃ§Ã£o de serviÃ§os consiste na recolha e tratamento de resÃ­duos sanitÃ¡rios em vÃ¡rios serviÃ§os do municÃ­pio e resÃ­duos hospitalares no SMV e ECOCENTRO</t>
  </si>
  <si>
    <t>Junta de Freguesia de Olivais</t>
  </si>
  <si>
    <t>fatura eletronica</t>
  </si>
  <si>
    <t>AquisiÃ§Ã£o de ServiÃ§os de Transporte de Passageiros em Autocarro, com Motorista, no Ã¢mbito do Programa "INATEL Primavera/Outono - maio a novembro, 2019"</t>
  </si>
  <si>
    <t>Autoridade de SupervisÃ£o de Seguros e Fundos de PensÃµes</t>
  </si>
  <si>
    <t>AquisiÃ§Ã£o de serviÃ§os de administraÃ§Ã£o de sistemas de informaÃ§Ã£o</t>
  </si>
  <si>
    <t>Casa do Povo do Gradil</t>
  </si>
  <si>
    <t>ConstruÃ§Ã£o da Creche da Casa do Povo do Gradil.</t>
  </si>
  <si>
    <t>PT;12;168;2049</t>
  </si>
  <si>
    <t>AquisiÃ§Ã£o de ServiÃ§os para SubstituiÃ§Ã£o de Areia, AreÃ£o e BraÃ§os Coletores para 2 Filtros das Piscinas Interiores e 2 Filtros das Piscinas</t>
  </si>
  <si>
    <t>Cercidiana-Cooperativa p/ EducaÃ§Ã£o, ReabilitaÃ§Ã£o e InserÃ§Ã£o de CidadÃ£os Inadaptados, CRL</t>
  </si>
  <si>
    <t>AquisiÃ§Ã£o de serviÃ§os de reparaÃ§Ã£o de pavimentos de madeira em escolas bÃ¡sicas do concelho do Barreiro</t>
  </si>
  <si>
    <t>RevisÃµes das viaturas municipais: mÃ³vel 486, Renault, Traffic III Minibus matrÃ­cula 47-UA-38; mÃ³vel 487, Renault, Traffic III Minibus matrÃ­cula 47-UA-39; mÃ³vel 490, Renault, 2 Mast TracÃ§ L2H2 T.SOBR matrÃ­cula 87-UA-65; mÃ³vel 491, Renault, Kangoo Express Max, matrÃ­cula 90-UA-78</t>
  </si>
  <si>
    <t>ServiÃ§os de manutenÃ§Ã£o das aplicaÃ§Ãµes informÃ¡ticas GISMAT</t>
  </si>
  <si>
    <t>Santa Casa da MisericÃ³rdia do Crato</t>
  </si>
  <si>
    <t>RequalificaÃ§Ã£o/AmpliaÃ§Ã£o de EdifÃ­cio a Lar e Centro de DemÃªncias no Crato</t>
  </si>
  <si>
    <t>AquisiÃ§Ã£o de modelos NT166</t>
  </si>
  <si>
    <t>A intervenÃ§Ã£o principal deste projeto estÃ¡ relacionada com a requalificaÃ§Ã£o e modernizaÃ§Ã£o desta escola assentam em novas exigÃªncias pedagÃ³gicas, de seguranÃ§a e atualizaÃ§Ã£o dos sistemas elÃ©tricos e de aquecimento. PrevÃª-se requalificar ainda o espaÃ§o exterior, zona de recreio infantil e acessos internos e ao exterior</t>
  </si>
  <si>
    <t>Ajuste Direto para a PrestaÃ§Ã£o de ServiÃ§os de FiscalizaÃ§Ã£o da Empreitada "15/2017-USF da Venteira - ExecuÃ§Ã£o De Obra"</t>
  </si>
  <si>
    <t>Empreitada de Refrescamento dos Elementos Construtivos da Sala de ConvÃ­vio da DMT/IV no PMO2 do Metropolitano de Lisboa E.P.E.</t>
  </si>
  <si>
    <t>A empreitada consiste na requalificaÃ§Ã£o da Ã¡rea do Parque das Areias da Costa de Caparica que se encontra muito degradado, criando uma Ã¡rea desportiva e de lazer. A empreitada contempla a remoÃ§Ã£o do pavimento existente em sulipas, execuÃ§Ã£o de novos pavimentos, execuÃ§Ã£o de campos de jogos de Voleibol e Futebol de Praia, execuÃ§Ã£o de plantaÃ§Ãµes sementeiras e rede de rega.</t>
  </si>
  <si>
    <t>Centro de ConvÃ­vio e de Solidariedade Social de SourÃµes</t>
  </si>
  <si>
    <t>RemodelaÃ§Ã£o do Centro de Dia de SourÃµes - Fase 1</t>
  </si>
  <si>
    <t>PT;15;225;2497</t>
  </si>
  <si>
    <t>AQUISIÃ‡ÃƒO DE SERVIÃ‡OS DE REALIZAÃ‡ÃƒO DE ESPETÃCULOS PIROMUSICAIS COMEMORATIVOS DO 25 DE ABRIL E DAS FESTAS DA CIDADE</t>
  </si>
  <si>
    <t>AquisiÃ§Ã£o de ServiÃ§os de VigilÃ¢ncia e SeguranÃ§a no EdifÃ­cio PaÃ§os do Concelho e SessÃµes da Assembleia Municipal</t>
  </si>
  <si>
    <t>AquisiÃ§Ã£o de serviÃ§os higienizaÃ§Ã£o de documentaÃ§Ã£o de arquivo da ex-Assembleia Distrital de Lisboa</t>
  </si>
  <si>
    <t>POSTOS DE CARREGAMENTO PARA VEÃCULOS ELÃ‰TRICOS EM DIVERSOS LOCAIS DO CONCELHO DE LOULÃ‰</t>
  </si>
  <si>
    <t>Consulta PrÃ©via para AquisiÃ§Ã£o e Montagem de Luzes LED no Centro HistÃ³rico da Vila de Nordeste</t>
  </si>
  <si>
    <t>Empreitada 108/GEBALIS/2019 Â¿ Bairro Vale de AlcÃ¢ntara - ReabilitaÃ§Ã£o de fogos municipais</t>
  </si>
  <si>
    <t>O procedimento tem por objeto principal a aquisiÃ§Ã£o de serviÃ§os para o apoio na vigilÃ¢ncia, gestÃ£o integrada e operacionalidade dos Parques de Estacionamento Coberto da Frente Ribeirinha e Anel Verde, em Lagos, no perÃ­odo de verÃ£o.</t>
  </si>
  <si>
    <t>PrestaÃ§Ã£o de serviÃ§os de revisÃ£o e reparaÃ§Ã£o de varredoras da marca MAN</t>
  </si>
  <si>
    <t>CONTRATAÃ‡ÃƒO DA LOCAÃ‡ÃƒO DE TENDA PARA REALIZAÃ‡ÃƒO DE EXPOSIÃ‡ÃƒO FOTOGRÃFICA.</t>
  </si>
  <si>
    <t>OBRAS DE CONSERVAÃ‡ÃƒO DAS FACHADAS DO EDIFÃCIO DOS PAÃ‡OS DO CONCELHO</t>
  </si>
  <si>
    <t>SubstituiÃ§Ã£o de materiais de construÃ§Ã£o contendo amianto por outros que cumpram a mesma funÃ§Ã£o no Museu Nacional do Teatro e da DanÃ§a e no Museu Nacional do Traje</t>
  </si>
  <si>
    <t>Empreitada de PavimentaÃ§Ã£o da Rua Nossa Senhora da Penha, FajÃ£ de Cima e FajÃ£ de Baixo</t>
  </si>
  <si>
    <t>FajÃ£ de Cima e FajÃ£ de Baixo</t>
  </si>
  <si>
    <t>AQUISIÃ‡ÃƒO DE SERVIÃ‡OS DE DIRECÃ‡ÃƒO TECNICA, ORGANIZAÃ‡ÃƒO E COORDENAÃ‡ÃƒO DE PROVAS DESPORTIVAS DO EVENTO "CAPARICA SURF FEST"</t>
  </si>
  <si>
    <t>AquisiÃ§Ã£o de serviÃ§os de perito avaliador de imÃ³veis para os diversos serviÃ§os do municÃ­pio de Albufeira</t>
  </si>
  <si>
    <t>Aluguer de tendas, stands e outras estruturas para a FIAPE 2019</t>
  </si>
  <si>
    <t>Empreitada de SubstituiÃ§Ã£o de Condutas de Ãgua no Concelho de SantarÃ©m - 2019</t>
  </si>
  <si>
    <t>RemodelaÃ§Ã£o da Rede de Abastecimento de Ãguas em SÃ£o Bento do CortiÃ§o - Fase 1</t>
  </si>
  <si>
    <t>PT;8;99;1498</t>
  </si>
  <si>
    <t>ConservaÃ§Ã£o/ExecuÃ§Ã£o de passeios; ColocaÃ§Ã£o de pavimentos podotÃ¡teis</t>
  </si>
  <si>
    <t>AquisiÃ§Ã£o de serviÃ§os de limpeza e desobstruÃ§Ã£o dos coletores de esgotos, Ã¡guas pluviais e respetivos ramais de ligaÃ§Ã£o da rede pÃºblica de saneamento</t>
  </si>
  <si>
    <t>AQUISIÃ‡ÃƒO DE DUAS VIATURAS DE TRANSPORTE ADAPTADO</t>
  </si>
  <si>
    <t>CONTRATAÃ‡ÃƒO DO FORNECIMENTO DE DIVERSO MATERIAL DE DIVULGAÃ‡ÃƒO E PUBLICIDADE.</t>
  </si>
  <si>
    <t>O procedimento tem por objeto a reabilitaÃ§Ã£o do Edifico PaÃ§os do Concelho, tendo como capÃ­tulos: Trabalhos PreparatÃ³rios, Estaleiro; Arquitetura; Equipamentos; Outros Trabalhos; Abastecimento de Ãgua; Drenagem Predial de Ãguas Residuais SanitÃ¡rias; SeguranÃ§a Contra Risco de IncÃªndio; Projeto AVAC; Projeto EletrotÃ©cnico; Arquitetura PaisagÃ­stica.</t>
  </si>
  <si>
    <t>ServiÃ§os para licenciamento e manutenÃ§Ã£o do software SAFE-24 ou equivalente</t>
  </si>
  <si>
    <t>AquisiÃ§Ã£o de serviÃ§os com vista Ã  realizaÃ§Ã£o da ConferÃªncia Mundial de Ministros da Juventude 2019</t>
  </si>
  <si>
    <t>AquisiÃ§Ã£o de uma viatura pesada de passageiros de 23 lugares, nova (1Âª matrÃ­cula) para transporte escolar</t>
  </si>
  <si>
    <t>Tratamento de ResÃ­duos de Lixiviado</t>
  </si>
  <si>
    <t>PrestaÃ§Ã£o de serviÃ§os para a aquisiÃ§Ã£o de cobertura aerofotogramÃ©trica da Ã¡rea de influÃªncia do Empreendimento de Fins MÃºltiplos de Alqueva</t>
  </si>
  <si>
    <t>CONTRATAÃ‡ÃƒO DE SERVIÃ‡OS DE FORNECIMENTO E INSTALAÃ‡ÃƒO DE REVESTIMENTOS EM EQUIPAMENTOS SEMI-ENTERRADOS, NO CONCELHO DE LOULÃ‰</t>
  </si>
  <si>
    <t>ElaboraÃ§Ã£o do projeto de execuÃ§Ã£o, tendente Ã  substituiÃ§Ã£o da rede pÃºblica de abastecimento de Ã¡gua e das redes pÃºblicas de drenagem de esgotos domÃ©sticos e pluviais ao longo de toda a extensÃ£o da Avenida Cabo Bojador, em Lagos.</t>
  </si>
  <si>
    <t>INVENTÃRIO DO PATRIMÃ“NIO ARBÃ“REO ADJACENTE Ã€S ESTRADAS E CAMINHOS MUNICIPAIS NO COMNCELHO DE SETÃšBAL</t>
  </si>
  <si>
    <t>Fornecimento de relva sintÃ©tica para a Escola BÃ¡sica de Sampaio</t>
  </si>
  <si>
    <t>FORNECIMENTO DE LAVATÃ“RIOS E BALCÃ•ES EM PEDRA PARA O BALNEÃRIO MUNICIPAL</t>
  </si>
  <si>
    <t>AD 21/19 - ElaboraÃ§Ã£o de projetos para a requalificaÃ§Ã£o do parque de estacionamento da CalÃ§ada do Combro</t>
  </si>
  <si>
    <t>PT;12;165;2017</t>
  </si>
  <si>
    <t>192G002711 - AquisiÃ§Ã£o de oxigenadores, representados pela empresa Getinge Group Portugal Unipessoal, Lda, durante o ano de 2019.</t>
  </si>
  <si>
    <t>ElaboraÃ§Ã£o de Projetos de Reperfilamento da Av. Ãlvaro Cunhal, entre a rotunda da A12 e a C. Santos, em SetÃºbal</t>
  </si>
  <si>
    <t>ElaboraÃ§Ã£o dos Projetos e Estudos ambientais do Circuito HidrÃ¡ulico e do Bloco de Rega de LucefÃ©cit-Capelins e da beneficiaÃ§Ã£o da barragem do Lucefecit</t>
  </si>
  <si>
    <t>PT;8;96;1480</t>
  </si>
  <si>
    <t>ElaboraÃ§Ã£o de Projeto para o Loteamento na Nova Azeda - Rua CoraÃ§Ã£o de Maria (UniÃ£o de Freguesias de SetÃºbal)</t>
  </si>
  <si>
    <t>AquisiÃ§Ã£o dos serviÃ§os de transporte de passageiros, em autocarros, com motorista, no Ã¢mbito das "Viagens FundaÃ§Ã£o INATEL - Nacional e Internacional 2019", para a regiÃ£o Centro (01 de maio de 2019 a 12 de janeiro de 2020)</t>
  </si>
  <si>
    <t>ECALMA - Empresa Municipal de Estacionamento e CirculaÃ§Ã£o de Almada, E.M.</t>
  </si>
  <si>
    <t>1.2. A empreitada tem por objeto o fornecimento dos materiais e execuÃ§Ã£o de todos os trabalhos necessÃ¡rios Ã  execuÃ§Ã£o de obras de eficiÃªncia energÃ©tica, nomeadamente a substituiÃ§Ã£o de lÃ¢mpadas e luminÃ¡rias e melhoria nas instalaÃ§Ã£o de infra-estrutura elÃ©trica em parques de estacionamento: - Parque de Estacionamento Conde Ferreira, freguesia e concelho de Almada; - Parque de Estacionamento Bento GonÃ§alves, freguesia de Pragal, concelho de Almada; - Parque de Estacionamento Luisa Sigeia, freguesia de Cova da Piedade, concelho de Almada; - Parque de Estacionamento do Laranjeiro, freguesia de Laranjeiro, concelho de Almada. A intervenÃ§Ã£o consiste genericamente na substituiÃ§Ã£o de iluminaÃ§Ã£o do tipo florescente tubular por LED, com todos os trabalhos acessÃ³rios e complementares e melhorias na instalaÃ§Ã£o elÃ©trica para aumento da eficiÃªncia e fiabilidade da instalaÃ§Ã£o, tal como definido no mapa de quantidades.</t>
  </si>
  <si>
    <t>Considerando os constantes congestionamentos e o estacionamento informal que invade todo o territÃ³rio da Costa da Caparica, em especial nas zonas de Mata, com um pico nos meses de verÃ£o devido a uma maior afluÃªncia, urge pensar em termos integrados uma soluÃ§Ã£o para os arruamentos de acesso Ã s Praias da Costa da Caparica e seus parques de estacionamento. Esta situaÃ§Ã£o, para alÃ©m de configurar uma perturbaÃ§Ã£o e uma degradaÃ§Ã£o da qualidade de vida no espaÃ§o pÃºblico, expÃµe as pessoas e bens a perigos vÃ¡rios devido Ã  proximidade entre as zonas combustÃ­veis de floresta e as Ã¡reas de estacionamento. Importa por isso desenvolver um Masterplan que sirva de base aos futuros projetos de execuÃ§Ã£o, pensando de forma integrada as soluÃ§Ãµes, envolvendo as diferentes Ã¡reas de saber da arquitetura, urbanismo e engenharia, a fim de ser apresentada uma proposta que sirva de base ao processo de transformaÃ§Ã£o que ECALMA e MunicÃ­pio de Almada pretendem ver formalizado no mais curto espaÃ§o de tempo possÃ­vel</t>
  </si>
  <si>
    <t>AmpliaÃ§Ã£o da Rede de Abastecimento se Ãgua</t>
  </si>
  <si>
    <t>GESTÃƒO COMERCIAL DE ÃGUA , SANEAMENTO E SERVIÃ‡OS DIVERSOS PRESTADOS</t>
  </si>
  <si>
    <t>AQUISIÃ‡ÃƒO DE LUBRIFICANTES PARA AS VIATURAS DA FROTA MUNICIPAL Proc.Âº 198/DCOP/2019</t>
  </si>
  <si>
    <t>ColocaÃ§Ã£o da caixa CVN no passeio e respetiva ligaÃ§Ã£o da caixa CEMU, existente no interior do EdifÃ­cio Biblioteca de AzeitÃ£o e realizaÃ§Ã£o de trabalhos de reforÃ§o estrutural da laje do 1Âº piso, no Museu SebastiÃ£o da Gama</t>
  </si>
  <si>
    <t>AquisiÃ§Ã£o de serviÃ§os de Amostragem/Ensaios Laboratoriais, para o LaboratÃ³rio Municipal de Santiago do CacÃ©m.</t>
  </si>
  <si>
    <t>ExecuÃ§Ã£o de pintura da fachada da igreja Santa Ana</t>
  </si>
  <si>
    <t>191A000009 -AquisiÃ§Ã£o de propofol sol. inj.-seringa 50 ml - Ano 2019</t>
  </si>
  <si>
    <t>Empreitada de ReabilitaÃ§Ã£o de instalaÃ§Ãµes de abastecimento de Ã¡gua - 2019</t>
  </si>
  <si>
    <t>AquisiÃ§Ã£o de ServiÃ§o de SeguranÃ§a</t>
  </si>
  <si>
    <t>Empreitada de RequalificaÃ§Ã£o da Rua Jogos dos Paus em Pias</t>
  </si>
  <si>
    <t>PT;3;35;547</t>
  </si>
  <si>
    <t>SERVIÃ‡O DE LEITURA DE CONTADORES DE ÃGUA DURANTE NOVE CICLOS</t>
  </si>
  <si>
    <t>Fornecimento de assentos e encostos completos para os bancos de passageiros das unidades de traÃ§Ã£o do Metropolitano de Lisboa, E.P.E.</t>
  </si>
  <si>
    <t>PT;12;165;2005</t>
  </si>
  <si>
    <t>ReparaÃ§Ã£o do equipamento de desobstruÃ§Ã£o de coletores, Scania, matrÃ­cula 54-UN-77 (mÃ³vel 496)</t>
  </si>
  <si>
    <t>AquisiÃ§Ã£o de LicenÃ§as e AssistÃªncia PÃ³s-Venda para software da Microsoft</t>
  </si>
  <si>
    <t>Concurso PÃºblico para aquisiÃ§Ã£o de serviÃ§os de limpeza e higienizaÃ§Ã£o de instalaÃ§Ãµes sanitÃ¡rias pÃºblicas</t>
  </si>
  <si>
    <t>PRESTAÃ‡ÃƒO DE SERVIÃ‡OS DE REALIZAÃ‡ÃƒO DE AUDITORIA DE RENOVAÃ‡ÃƒO DA CERTIFICAÃ‡ÃƒO DO SISTEMA DE GESTÃƒO DA QUALIDADE DOS SERVIÃ‡OS DE IMUNO-HEMOTERAPIA, UROLOGIA, DOENÃ‡AS INFECCIOSAS E CENTRO DE FORMAÃ‡ÃƒO</t>
  </si>
  <si>
    <t>Fornecimento de Contadores</t>
  </si>
  <si>
    <t>AquisiÃ§Ã£o de serviÃ§os para limpeza de praias do municÃ­pio do Barreiro</t>
  </si>
  <si>
    <t>Computadores portÃ¡teis para as escolas do ensino bÃ¡sico</t>
  </si>
  <si>
    <t>29-CP-2019 Obras de ReabilitaÃ§Ã£o do EdifÃ­cio de Apoio Ã s OperaÃ§Ãµes MarÃ­timas em AlgÃ©s.</t>
  </si>
  <si>
    <t>PT;12;165;2014</t>
  </si>
  <si>
    <t>RemodelaÃ§Ã£o de diversos arruamentos e das respetivas redes de Ã¡gua e esgotos, na localidade da Venda do Pinheiro, UniÃ£o das Freguesias de Venda do Pinheiro e Santo EstÃªvÃ£o das GalÃ©s.</t>
  </si>
  <si>
    <t>AquisiÃ§Ã£o de computadores para o serviÃ§o de bilhÃ©tica dos ServiÃ§os Municipalizados de Transportes Colectivos do Barreiro</t>
  </si>
  <si>
    <t>Concurso PÃºblico para a Empreitada de AmpliaÃ§Ã£o e RemodelaÃ§Ã£o do Lar da Casa do Povo S. Martinho das Amoreiras</t>
  </si>
  <si>
    <t>PT;3;33;532</t>
  </si>
  <si>
    <t>Servidor para aplicaÃ§Ãµes AIRC</t>
  </si>
  <si>
    <t>AquisiÃ§Ã£o de software portal e-sports, para a DivisÃ£o de Desporto do MunicÃ­pio de PortimÃ£o</t>
  </si>
  <si>
    <t>Upgrade da EstaÃ§Ã£o de DiagnÃ³stico de Mamografia do Hospital de Santo EspÃ­rito da Ilha Terceira, EPER</t>
  </si>
  <si>
    <t>192A000014 - AquisiÃ§Ã£o de consumÃ­veis para trombectomia intracraniana durante o ano de 2019</t>
  </si>
  <si>
    <t>EspetÃ¡culo para as comemoraÃ§Ãµes do 25 Abril</t>
  </si>
  <si>
    <t>Empreitada de SubstituiÃ§Ã£o do Caneiro da Damaia, na Rua de Goa, Freguesia das Ãguas Livres, Concelho da Amadora, - Bacia HidrogrÃ¡fica de AlcÃ¢ntara.</t>
  </si>
  <si>
    <t>191A000010 -AquisiÃ§Ã£o de reagentes para a deteÃ§Ã£o de HPV de alto risco para o rastreio do cancro do colo do Ãºtero, com colocaÃ§Ã£o de equipamento no ServiÃ§o de Anatomia PatolÃ³gica do CHULN.-Ano 2019</t>
  </si>
  <si>
    <t>REQUALIFICAÃ‡ÃƒO DO PARQUE DE MERENDAS DA COMENDA Â¿ QUIOSQUE</t>
  </si>
  <si>
    <t>AquisiÃ§Ã£o de ServiÃ§os para ComunicaÃ§Ã£o da EEC PROVERE "Montado de Sobro e CortiÃ§a"; - ManutenÃ§Ã£o do Website Bilingue do PROVERE "Montado de Sobro e CortiÃ§a" e ManutenÃ§Ã£o das Redes Sociais; - Design GrÃ¡fico, Tratamento de ConteÃºdos e IlustraÃ§Ã£o de PublicaÃ§Ã£o Bilingue Semestral "Montado de Sobro e CortiÃ§a"</t>
  </si>
  <si>
    <t>AquisiÃ§Ã£o de sistema de sinalizaÃ§Ã£o luminosa para colocaÃ§Ã£o na EN 120 em frente ao Quartel dos Bombeiros VoluntÃ¡rios de Aljezur</t>
  </si>
  <si>
    <t>ContrataÃ§Ã£o de ServiÃ§os para ElaboraÃ§Ã£o de Projetos de Especialidades para ReabilitaÃ§Ã£o de VÃ¡rios EspaÃ§os PÃºblicos no Concelho de Vila Franca de Xira</t>
  </si>
  <si>
    <t>Empreitada de AdaptaÃ§Ã£o da Escola da Qta da Serra a Start Up Cultural</t>
  </si>
  <si>
    <t>DGPM - DirecÃ§Ã£o -Geral de PolÃ­tica do Mar</t>
  </si>
  <si>
    <t>InstalaÃ§Ã£o, corte, religaÃ§Ã£o e substituiÃ§Ã£o de contadores em todo o Concelho de Palmela</t>
  </si>
  <si>
    <t>AquisiÃ§Ã£o de 60 (sessenta) Carros de Higiene Corporal</t>
  </si>
  <si>
    <t>AquisiÃ§Ã£o serviÃ§os para a fiscalizaÃ§Ã£o da obra de construÃ§Ã£o da rede de drenagem domÃ©stica da Penalva</t>
  </si>
  <si>
    <t>Fornecimento de combustÃ­vel rodoviÃ¡rio (gasÃ³leo simples) para tratores afetos Ã  atividade de limpeza das praias da Costa da Caparica</t>
  </si>
  <si>
    <t>fornecimento de emulsÃ£o betuminosa na modalidade de fornecimento continuo em bidons de 200 kgs</t>
  </si>
  <si>
    <t>ProcÂº 4/EOP/DCOP/2019 - DEMOLIÃ‡Ã•ES EM DIVERSAS OBRAS NO CONCELHO DE CASCAIS</t>
  </si>
  <si>
    <t>PRESTAÃ‡ÃƒO DE SERVIÃ‡OS DE REPARAÃ‡ÃƒO DE CAIXILHARIAS EM ALUMÃNIO, VIDROS E ESTORES EM ESCOLAS BÃSICAS DO CONCELHO DE ALMADA</t>
  </si>
  <si>
    <t>CONTRATAÃ‡ÃƒO DO FORNECIMENTO DE DIVERSO MATERIAL DE CONSTRUÃ‡ÃƒO PARA EXECUÃ‡ÃƒO DE TRABALHOS NO MUSEU DO CARNAVAL.</t>
  </si>
  <si>
    <t>LocaÃ§Ã£o de 1 mÃ¡quina de limpeza de praias</t>
  </si>
  <si>
    <t>AquisiÃ§Ã£o de VestuÃ¡rio de ProteÃ§Ã£o e SeguranÃ§a para as Ã‰pocas de VerÃ£o e Inverno</t>
  </si>
  <si>
    <t>AquisiÃ§Ã£o de Papel de ImpressÃ£o e FotocÃ³pia</t>
  </si>
  <si>
    <t>AquisiÃ§Ã£o de papel higiÃ©nico e papel toalheiro para reposiÃ§Ã£o de stock</t>
  </si>
  <si>
    <t>AquisiÃ§Ã£o de serviÃ§os para manutenÃ§Ã£o, limpeza e conservaÃ§Ã£o dos espaÃ§os verdes adjacentes Ã  ciclovia da EM510</t>
  </si>
  <si>
    <t>PrestaÃ§Ã£o de serviÃ§os de apoio aos trabalhos de manutenÃ§Ã£o em diversas habitaÃ§Ãµes municipais (Av.Âª Bela Vista, Rua do Cercal, Rua JoÃ£o Augusto Rosa, Rua dos Sobreiros e Alameda das Palmeiras)</t>
  </si>
  <si>
    <t>FORNECIMENTO DE MÃ“DULO POTÃŠNCIA, VARIADOR VELOCIDADE GRUPO PRINCIPAL HORTINHAS 4, EE ORADA AMOREIRA Â¿ AH DE ORADA AMOREIRA</t>
  </si>
  <si>
    <t>Substituir e/ou ampliar a conduta de Ã¡gua existente por uma nova conduta em PEAD com diÃ¢metros 160mm; 110mm; e 90mm, incluindo a execuÃ§Ã£o de ramais e colocaÃ§Ã£o de vÃ¡lvulas</t>
  </si>
  <si>
    <t>Os sistemas de gestÃ£o, suportados em tecnologia SAP sÃ£o indispensÃ¡veis para a corrente gestÃ£o dos SMAS de Almada, tendo os mesmo sido preconizados no Ã¢mbito do Estudo EstratÃ©gico de Sistemas de InformaÃ§Ã£o. Atualmente, o software SAP garante a exploraÃ§Ã£o do sistema de GestÃ£o de Clientes, Sistema de GestÃ£o Financeira e ContabilÃ­stico, Sistema de GestÃ£o de Recursos Humanos, Sistema de GestÃ£o de Materiais e Sistema de GestÃ£o da ManutenÃ§Ã£o, de modo integrado. O modelo de utilizaÃ§Ã£o do software SAP necessita, obrigatoriamente, de se garantir a existÃªncia de um contrato de manutenÃ§Ã£o. Por outro lado, releva para os SMAS de Almada a garantia de manutenÃ§Ã£o, suporte e assistÃªncia tÃ©cnica sobre este mesmo pacote de software</t>
  </si>
  <si>
    <t>Concurso pÃºblico para a empreitada de Â¿AmpliaÃ§Ã£o e alteraÃ§Ã£o do Centro de Atividades Ocupacionais (CAO) da Cercidiana Â¿ PÃ³lo do Rossio</t>
  </si>
  <si>
    <t>AquisiÃ§Ã£o de serviÃ§os para realizaÃ§Ã£o de EspetÃ¡culo de VerÃ£o no Ã¢mbito da CED 2019</t>
  </si>
  <si>
    <t>AquisiÃ§Ã£o de uma viatura pesada de passageiros de 23 lugares para transporte escolar</t>
  </si>
  <si>
    <t>Fornecimento de peÃ§as de reserva para os motores ABB, tipo AMC 800, da EstaÃ§Ã£o ElevatÃ³ria do Ãlamos.</t>
  </si>
  <si>
    <t>PT;8;104;1531</t>
  </si>
  <si>
    <t>ExecuÃ§Ã£o de marcas rodoviÃ¡rias em spray plÃ¡stico e termoplÃ¡stico</t>
  </si>
  <si>
    <t>Fornecimento contÃ­nuo para a aquisiÃ§Ã£o de peÃ§as auto para viaturas ligeiras, pelo perÃ­odo de 24 meses</t>
  </si>
  <si>
    <t>Empreitada - ConstruÃ§Ã£o de passeios e pavimentaÃ§Ã£o da Travessa do Campo e Rua do Zambujeiro - Ciborro</t>
  </si>
  <si>
    <t>PT;8;101;1516</t>
  </si>
  <si>
    <t>ServiÃ§o de Limpeza de passeios na freguesia da Quinta do Conde (FontaÃ­nhas, Courelas da Brava e Casal do Sapo)</t>
  </si>
  <si>
    <t>ServiÃ§o de limpeza de passeios na freguesia da Quinta do Conde (FontaÃ­nhas, Courelas da Brava e Casal do Sapo)</t>
  </si>
  <si>
    <t>ServiÃ§o de beneficiaÃ§Ã£o de dois motores elÃ©tricos trifÃ¡sicos de 160KW e 315KW, marca WEG, modelo W22, de acordo com o descrito nas especificaÃ§Ãµes tÃ©cnicas.</t>
  </si>
  <si>
    <t>Freguesia de Quarteira</t>
  </si>
  <si>
    <t>PavimentaÃ§Ã£o de caminho na Arrochela, assentamento e ligaÃ§Ã£o de caleira</t>
  </si>
  <si>
    <t>AQUISIÃ‡ÃƒO DE SOLUÃ‡ÃƒO INTEGRADA DE IMPRESSÃƒO E CÃ“PIA Proc.Âº 179/DCOP/2019</t>
  </si>
  <si>
    <t>AQUISIÃ‡ÃƒO DE SERVIÃ‡OS DE LIMPEZA E DESINFEÃ‡ÃƒO DA SALA DE AUTÃ“PSIAS DA MORGUE DO CEMITÃ‰RIO MUNICIPAL DA GUIA EM CASCAIS</t>
  </si>
  <si>
    <t>AquisiÃ§Ã£o de computadores e plotter multifunÃ§Ãµes</t>
  </si>
  <si>
    <t>O procedimento tem por objecto a construÃ§Ã£o do Canil e Gatil, tendo como capÃ­tulos: Estaleiro e trabalhos preparatÃ³rios, movimento de terras, estabilidade, betÃ£o armado e estrutura metÃ¡lica, abastecimento de Ã¡gua, drenagem predial de Ã¡guas residuais sanitÃ¡rias, infraestruturas elÃ©ctricas e telecomunicaÃ§Ãµes (ITED), infraestruturas mecÃ¢nicas - ar condicionado, seguranÃ§a contra risco de incÃªndio (SCRI), alvenaria, muros e taludes de contenÃ§Ã£o, serralharia, alumÃ­nio e vidro, isolamento e impermeabilizaÃ§Ã£o, revestimentos de paredes interiores/exteriores, pavimentos interiores, pinturas interiores/exteriores, cobertura de apoio aos contentores, equipamento sanitÃ¡rio, mobiliÃ¡rio e equipamentos, arranjos exteriores.</t>
  </si>
  <si>
    <t>PT;4;39;623</t>
  </si>
  <si>
    <t>Fornecimento continuo de energia elÃ©trica Ã s instalaÃ§Ãµes municipais alimentadas a baixa tensÃ£o especial (BTE)</t>
  </si>
  <si>
    <t>AquisiÃ§Ã£o de reagentes para citometria de fluxo em regime de contra consumo com colocaÃ§Ã£o de equipamento, incluindo assistÃªncia tÃ©cnica, para o ServiÃ§o de Hematologia do Hospital Divino EspÃ­rito Santo de Ponta Delgada, EPER</t>
  </si>
  <si>
    <t>CP 8/19 - ExecuÃ§Ã£o de empreitada de obra pÃºblica para reparaÃ§Ã£o de parques de estacionamento da EMEL Â¿ Avenida LusÃ­ada - Universidade - Casal Vistoso</t>
  </si>
  <si>
    <t>AquisiÃ§Ã£o de serviÃ§os para manutenÃ§Ã£o e reparaÃ§Ã£o das redes prediais.</t>
  </si>
  <si>
    <t>AquisiÃ§Ã£o de 40 contentores de polietileno para recolha de ResÃ­duos SÃ³lidos Urbanos</t>
  </si>
  <si>
    <t>Fornecimento em ContÃ­nuo de ServiÃ§os de ImpressÃ£o em Lona e Aluguer de Outdoor</t>
  </si>
  <si>
    <t>Empreitada 103/GEBALIS/2019 Â¿ Bairro Vale de Santo AntÃ³nio Â¿ AvÂª Mouzinho Albuquerque</t>
  </si>
  <si>
    <t>ContrataÃ§Ã£o da locaÃ§Ã£o de equipamentos de luz e som para apoio a eventos</t>
  </si>
  <si>
    <t>ElaboraÃ§Ã£o do projeto de execuÃ§Ã£o da sectorizaÃ§Ã£o da rede de abastecimento de Ã¡gua da cidade de Montemor-o-Novo</t>
  </si>
  <si>
    <t>Sistemas de Comando e ProteÃ§Ã£o para a instalaÃ§Ã£o inicial SubestaÃ§Ã£o de Ribeira de Pena (94.00/01/02)</t>
  </si>
  <si>
    <t>PT;18;267;2949</t>
  </si>
  <si>
    <t>AQUISIÃ‡ÃƒO DE DIVERSO EQUIPAMENTO PARA O SETOR DE HIGIENE URBANA</t>
  </si>
  <si>
    <t>AquisiÃ§Ã£o de serviÃ§os para produÃ§Ãµes audiovisuais CED2019</t>
  </si>
  <si>
    <t>PRESTAÃ‡ÃƒO DE SERVIÃ‡OS DE JARDINEIRO, PELO PERIODO DE 12 MESES</t>
  </si>
  <si>
    <t>Fornecimento contÃ­nuo de emulsÃ£o betuminosa C69B2 (ECR3)</t>
  </si>
  <si>
    <t>AquisiÃ§Ã£o de ServiÃ§os para ElaboraÃ§Ã£o do Projeto Base para ImplementaÃ§Ã£o de Zonas de MediÃ§Ã£o e Controlo no Ã‚mbito do Controlo de Perdas</t>
  </si>
  <si>
    <t>191G001559 - AquisiÃ§Ã£o de medicamentos diverso- Ano 2019</t>
  </si>
  <si>
    <t>Fornecimento e assentamento de 21,54m2 de pavÃª pitonado, de 362,52m2 de calÃ§ada nova (largura 1,50m) e de 146,15ml de fiada de calÃ§ada grossa de vidraÃ§o, para a Rua Gomes Cardim, em SetÃºbal</t>
  </si>
  <si>
    <t>PrestaÃ§Ã£o de serviÃ§os de externalizaÃ§Ã£o e custÃ³dia dos arquivos do Centro Hospitalar UniversitÃ¡rio de Lisboa Norte, EPE</t>
  </si>
  <si>
    <t>Consulta prÃ©via para LocaÃ§Ã£o de MÃ¡quinas GiratÃ³ria com: Balde, Martelo, Pequena; Autobetoneira; Conjunto Industrial com Condutores durante o ano de 2019</t>
  </si>
  <si>
    <t>PRESTAÃ‡ÃƒO DE SERVIÃ‡O DE ASSESSORIA TÃ‰CNICA EM MATÃ‰RIA DE ORDENAMENTO DO TERRITÃ“RIO E URBANISMO E APOIO PARA A CONCLUSÃƒO DAPRIMEIRA REVISÃƒO DO PLANO DIRETOR MUNICIPAL - FASE 3 E 4</t>
  </si>
  <si>
    <t>RenovaÃ§Ã£o da base de licenciamento VMWare instalada no ServiÃ§o Regional de SaÃºde dos AÃ§ores atualmente sob contrato ELA</t>
  </si>
  <si>
    <t>AquisiÃ§Ã£o de material genÃ©rico de canalizaÃ§Ã£o para o ano 2019.</t>
  </si>
  <si>
    <t>AquisiÃ§Ã£o de ServiÃ§os de Arqueologia no SÃ­tio ArqueolÃ³gico do Monte da Barca (PrÃ©-histÃ³rico e Romano), no Ã¢mbito da Empreitada de ExecuÃ§Ã£o de Obras de UrbanizaÃ§Ã£o da ZIMB Norte Â¿ 1Âª fase/Ãrea empresarial do Sorraia</t>
  </si>
  <si>
    <t>Trabalhos de adaptaÃ§Ã£o da loja existente na Rua 1Âº de Dezembro, correspondente ao nÂº 23, para alojar o Gabinete de OrganizaÃ§Ã£o de Eventos da CML</t>
  </si>
  <si>
    <t>OEAD NÂº 1/2019 "INTERVENÃ‡ÃƒO NO R5 PARA IMPLEMENTAÃ‡ÃƒO DE ZONA DE MEDIÃ‡ÃƒO E CONTROLO"</t>
  </si>
  <si>
    <t>DD-302/DAG/2019 Material Desportivo</t>
  </si>
  <si>
    <t>AQUISIÃ‡ÃƒO DE MATERIAL ELETRICO PARA REPARAÃ‡ÃƒO DE AVARIAS URGENTES NAS INFRAESTRUTURAS DE ÃGUA E SANEAMENTO, EM REGIME DE FORNECIMENTO CONTÃNUO</t>
  </si>
  <si>
    <t>Proc.Âº 166/DCOP/2019 AQUISIÃ‡ÃƒO DE EQUIPAMENTOS LOCALS Â¿ EDIÃ‡ÃƒO PÃSCOA</t>
  </si>
  <si>
    <t>FORNECIMENTO DE SERVIÃ‡OS INFORMÃTICOS</t>
  </si>
  <si>
    <t>O trabalho consiste no saneamento integral da estrutura da estrada, a sua reconstruÃ§Ã£o e respetiva pavimentaÃ§Ã£o. EstÃ£o ainda incluÃ­dos na empreitadaos trabalhos de sinalizaÃ§Ã£o horizontal e vertical</t>
  </si>
  <si>
    <t>DireÃ§Ã£o Regional de Lisboa e Vale do Tejo Â¿ Expo - Empreitada de RequalificaÃ§Ã£o da Cozinha, Bar, Restaurante e InstalaÃ§Ãµes SanitÃ¡rias</t>
  </si>
  <si>
    <t>PrestaÃ§Ã£o de serviÃ§os para elaboraÃ§Ã£o de Projeto de RequalificaÃ§Ã£o Urbana da UrbanizaÃ§Ã£o, Bairro Urbisado, em SetÃºbal</t>
  </si>
  <si>
    <t>CPUB005.DFR.2019_LocaÃ§Ã£o Financeira para aquisiÃ§Ã£o de 1 viatura para recolha seletiva (SEL) com compactaÃ§Ã£o por placas</t>
  </si>
  <si>
    <t>AquisiÃ§Ã£o de serviÃ§os de assessoria tÃ©cnica especializada nas Ã¡reas de Consultoria de GestÃ£o, ContabilÃ­stica e Financeira e Auditoria Interna</t>
  </si>
  <si>
    <t>PE_19021_ADE - EMPREITADA DE EXECUÃ‡ÃƒO DE TRABALHOS PARA CORREÃ‡ÃƒO DE DESCONFORMIDADES IDENTIFICADAS PELA ANPC, NA SEQUÃŠNCIA DE VISTORIA AO LOCAL EFETUADA APÃ“S A CONCLUSÃƒO DA OBRA DA ESCOLA SECUNDÃRIA MÃRIO SACRAMENTO, EM AVEIRO</t>
  </si>
  <si>
    <t>AquisiÃ§Ã£o de uma empreitada de obras pÃºblicas para requalificaÃ§Ã£o do refeitÃ³rio nÂº 31, sito no PalÃ¡cio de JustiÃ§a de Lisboa.</t>
  </si>
  <si>
    <t>PrestaÃ§Ã£o de serviÃ§os de higiene urbana e salubridade pÃºblica das zonas urbanas de Benavente, Santo EstevÃ£o e Samora Correia, incluindo Porto Alto, pelo perÃ­odo de 5 meses</t>
  </si>
  <si>
    <t>ServiÃ§o tÃ©cnico especializado para beneficiaÃ§Ã£o total de motor elÃ©trico, na especialidade mecÃ¢nica e elÃ©trica, com ensaio final que ateste as boas condiÃ§Ãµes da mÃ¡quina e respetivos componentes, apÃ³s beneficiaÃ§Ã£o de acordo com as especificaÃ§Ãµes tÃ©cnicas.</t>
  </si>
  <si>
    <t>AquisiÃ§Ã£o de DISPOSITIV INTRAUTERINO T380 COBRE 176MG</t>
  </si>
  <si>
    <t>RENOVAÃ‡ÃƒO DO CONTRATO DE OUTSORCING PARA 2 EQUIPAMENTOS, GRANDES FORMATOS COM CONSUMÃVEIS INCLUÃDOS</t>
  </si>
  <si>
    <t>AquisiÃ§Ã£o de Bens e ServiÃ§os para ReparaÃ§Ã£o de Autocarro Volvo B6</t>
  </si>
  <si>
    <t>PrestaÃ§Ã£o de serviÃ§os destinada Ã  auditoria para o perÃ­odo compreendido entre 2010 e 2018, Ã s Ã¡reas da GestÃ£o Comercial e Financeira e da ContrataÃ§Ã£o PÃºblica</t>
  </si>
  <si>
    <t>Empreitada 96/GEBALIS/2019 Â¿ Bairro Quinta das Laranjeiras Â¿ ReabilitaÃ§Ã£o de fogos municipais</t>
  </si>
  <si>
    <t>ElaboraÃ§Ã£o do RelatÃ³rio do Estado do Ordenamento do TerritÃ³rio de Vila Velha de RÃ³dÃ£o (REOT) e a alteraÃ§Ã£o do Plano Diretor Municipal (PDM)</t>
  </si>
  <si>
    <t>PrestaÃ§Ã£o de serviÃ§os de produÃ§Ã£o e logÃ­stica de animaÃ§Ãµes culturais e aluguer de stands</t>
  </si>
  <si>
    <t>AquisiÃ§Ã£o de ServiÃ§os de ManutenÃ§Ã£o de InstalaÃ§Ãµes de ElevaÃ§Ã£o</t>
  </si>
  <si>
    <t>DA CONCESSÃƒO DA EXPLORAÃ‡ÃƒO DE UMA SALA DE JOGO DO BINGO A INSTALAR NO MUNICÃPIO DE ALMADA.</t>
  </si>
  <si>
    <t>AquisiÃ§Ã£o de vÃ¡rios Seguros ao abrigo do acordo-quadro para Fornecimento de Seguros celebrado pela Central de Compras da Comunidade Intermunicipal do TÃ¢mega e Sousa</t>
  </si>
  <si>
    <t>NIPG 21076/18 - Concurso PÃºblico para aquisiÃ§Ã£o de contentores de resÃ­duos urbanos</t>
  </si>
  <si>
    <t>NIPG 8668/19 - AquisiÃ§Ã£o de serviÃ§os de assistÃªncia e vigilÃ¢ncia a banhistas</t>
  </si>
  <si>
    <t>Atividades culturais e pedagÃ³gicas na Ã¡rea do teatro</t>
  </si>
  <si>
    <t>191G001545 - AquisiÃ§Ã£o de medicamentos diversos - Ano 2019</t>
  </si>
  <si>
    <t>CONTRATAÃ‡ÃƒO DOS SERVIÃ‡OS DE CONETIVIDADE PARA O MUNICÃPIO DE LOULÃ‰</t>
  </si>
  <si>
    <t>Estrutura Dissipadora de Energia</t>
  </si>
  <si>
    <t>Empreitada para obras de reabilitaÃ§Ã£o na DSTA e outros serviÃ§os da AT</t>
  </si>
  <si>
    <t>191G001582 - AquisiÃ§Ã£o de soluÃ§Ãµes de diÃ¡lise peritoneal -Ano 2019</t>
  </si>
  <si>
    <t>O presente procedimento tem por objeto a aquisiÃ§Ã£o de fronhas, lenÃ§Ã³is e resguardos para o ano de 2019 ao Hospital da Horta, E.P.E.R., de acordo com as especificaÃ§Ãµes tÃ©cnicas anexas ao Caderno de Encargos do procedimento.</t>
  </si>
  <si>
    <t>PE_19024_CNF - CONCURSO PÃšBLICO NACIONAL PARA PRESTAÃ‡ÃƒO DE SERVIÃ‡OS DE GESTÃƒO, FISCALIZAÃ‡ÃƒO E COORDENAÃ‡ÃƒO DE SEGURANÃ‡A EM OBRA DA EMPREITADA DE CONCLUSÃƒO DAS OBRAS DE MODERNIZAÃ‡ÃƒO DA ESCOLA SECUNDÃRIA JOÃƒO DE BARROS, NO SEIXAL</t>
  </si>
  <si>
    <t>AquisiÃ§Ã£o de hardware e respetivos serviÃ§os de instalaÃ§Ã£o e manutenÃ§Ã£o para o sistema central de bilhÃ©tica do Metropolitano de Lisboa E.P.E.</t>
  </si>
  <si>
    <t>Â¿ImplementaÃ§Ã£o de uma Plataforma de FaturaÃ§Ã£o EletrÃ³nica para o Metropolitano de Lisboa, E.P. E.Â¿</t>
  </si>
  <si>
    <t>Cobertura de rede Wifi no NÃºcleo HistÃ³rico e na Marginal AtlÃ¢ntica da Vila de Sesimbra</t>
  </si>
  <si>
    <t>BENEFICIAÃ‡ÃƒO, AMPLIAÃ‡ÃƒO, REPARAÃ‡ÃƒO E MELHORAMENTOS NAS ESCOLAS DO CONCELHO PADRE JOÃƒO COELHO CABANITA</t>
  </si>
  <si>
    <t>AquisiÃ§Ã£o de energia elÃ©trica</t>
  </si>
  <si>
    <t>Fornecimento de consumÃ­veis e de ServiÃ§os de AssistÃªncia TÃ©cnica a Equipamentos Multifuncionais e de CÃ³pia - KONICA accuriopress C3070</t>
  </si>
  <si>
    <t>ExecuÃ§Ã£o de fresagem na camada de desgaste, recarga com betÃ£o betuminoso, tratamento de cavidades, acerto das tampas de infraestruturas e sinalizaÃ§Ã£o provisÃ³ria.</t>
  </si>
  <si>
    <t>AquisiÃ§Ã£o de serviÃ§os de consultoria e produÃ§Ã£o editorial para publicaÃ§Ãµes CED2019</t>
  </si>
  <si>
    <t>Empreitada de RequalificaÃ§Ã£o da Rua Nossa Senhora da Ajuda e RepavimentaÃ§Ã£o da Canada da Eira, Covoada</t>
  </si>
  <si>
    <t>Covoada, Ponta Delgada</t>
  </si>
  <si>
    <t>AquisiÃ§Ã£o de serviÃ§os de elaboraÃ§Ã£o da EstratÃ©gia Local de HabitaÃ§Ã£o de Albufeira</t>
  </si>
  <si>
    <t>191G001672 - AquisiÃ§Ã£o de medicamentos vÃ¡rios -Ano 2019</t>
  </si>
  <si>
    <t>Fornecimento e instalaÃ§Ã£o de equipamento desportivo em trÃªs escolas bÃ¡sicas do concelho de Almada</t>
  </si>
  <si>
    <t>Trabalhos complementares na empreitada de execuÃ§Ã£o da rotunda do nÃ³ do Barril</t>
  </si>
  <si>
    <t>PT;19;281;3132</t>
  </si>
  <si>
    <t>BeneficiaÃ§Ã£o do Caminho AgrÃ­cola Vilas Ruivas/PerdigÃ£o</t>
  </si>
  <si>
    <t>06/AD/ECO/2019 - PrestaÃ§Ã£o de serviÃ§os para o transporte, receÃ§Ã£o, triagem expediÃ§Ã£o de papel/cartÃ£o para as entidades gestoras de resÃ­duos de embalagem</t>
  </si>
  <si>
    <t>AquisiÃ§Ã£o de serviÃ§os de apoio jurÃ­dico aos OrgÃ£os AutÃ¡rquicos</t>
  </si>
  <si>
    <t>AquisiÃ§Ã£o de portÃ¡teis e tablets.</t>
  </si>
  <si>
    <t>AquisiÃ§Ã£o de tÃªxteis CED 2019</t>
  </si>
  <si>
    <t>ENSAIOS DE VERIFICAÃ‡ÃƒO DO GRAU DE INCOMODIDADEV SONORA, NO CONCELHO DE SETÃšBAL</t>
  </si>
  <si>
    <t>AD 22/19 - AquisiÃ§Ã£o de serviÃ§os de executive search</t>
  </si>
  <si>
    <t>AQUISIÃ‡ÃƒO DE 1 TRACTOR LIMPA BERMAS</t>
  </si>
  <si>
    <t>REQUALIFICAÃ‡ÃƒO DA ENVOLVENTE Ã€ CAPELA DA SENHORA. DA TOCHA - FREGUESIA DE VIZELA (SANTO ADRIÃƒO) - PPI:12/2017, REQUALIFICAÃ‡ÃƒO E ARRANJO Ã€ ENVOLVENTE DA IGREJA DE SANTO ADRIÃƒO - FREGUESIA DE VIZELA (SANTO ADRIÃƒO) - PPI: 14/2017, REQUALIFICAÃ‡ÃƒO DA ENVOLVENTE DA IGREJA VELHA DE INFIAS - FREGUESIA DE INFIAS - PPI: 16/2017, REQUALIFICAÃ‡ÃƒO DO LARGO DA RUA DA MOLAR - FREGUESIA DE STA. EULÃLIA - PPI:15/2017, REQUALIFICAÃ‡ÃƒO DA RUA DO CALVÃRIO E RUA JOÃƒO SILVA MONTEIRO - U. F. DE TAGILDE E VIZELA (S. PAIO) - PPI: 19/2017, REQUALIFICAÃ‡ÃƒO E REORDENAMENTO DO LARGO DA IGREJA DE TAGILDE - U. F. DE TAGILDE E VIZELA (S. PAIO) - PPI: 20/2017 E REQUALIFICAÃ‡ÃƒO DA ÃREA ADJACENTE Ã€ IGREJA DE STA. EULÃLIA - FREGUESIA DE STA. EULÃLIA - PPI: 22/2017.</t>
  </si>
  <si>
    <t>MunicÃ­pio Salvaterra de Magos</t>
  </si>
  <si>
    <t>Empreitada de repavimentaÃ§Ã£o da Rua do Mercado, em Marinhais</t>
  </si>
  <si>
    <t>PT;15;226;2507</t>
  </si>
  <si>
    <t>O presente concurso tem por objeto a realizaÃ§Ã£o de trabalhos e fornecimentos de materiais definidos quanto Ã  sua espÃ©cie, nas condiÃ§Ãµes constantes em mapa de trabalhos a realizar, com o fim de se fazer uma intervenÃ§Ã£o de ampliaÃ§Ã£o da rede de iluminaÃ§Ã£o pÃºblica no Parque da Paz.</t>
  </si>
  <si>
    <t>AD 20/19 - AquisiÃ§Ã£o de sinalizaÃ§Ã£o vertical</t>
  </si>
  <si>
    <t>192A000015 - AquisiÃ§Ã£o de consumÃ­veis para cirurgia da catarata, vitrectomia e cirurgia combinada com colocaÃ§Ã£o de equipamento durante o ano de 2019</t>
  </si>
  <si>
    <t>PrestaÃ§Ã£o de serviÃ§os para a DinamizaÃ§Ã£o do Ninho de Empresas/Incubadora de NegÃ³cios do Concelho de Mafra - Polos da Ericeira e Mafra</t>
  </si>
  <si>
    <t>Cprev 14/19 - AquisiÃ§Ã£o de serviÃ§os jurÃ­dicos e patrocÃ­nio judiciÃ¡rio em regime de avenÃ§a</t>
  </si>
  <si>
    <t>Concurso Publico para a aquisiÃ§Ã£o de serviÃ§os de limpeza de InstalaÃ§Ãµes Municipais</t>
  </si>
  <si>
    <t>Concurso pÃºblico urgente para a aquisiÃ§Ã£o de material de consumo clÃ­nico</t>
  </si>
  <si>
    <t>PRESTAÃ‡ÃƒO DE SERVIÃ‡OS PARA LIMPEZA/DESOBSTRUÃ‡ÃƒO DE ALGUNS TROÃ‡OS DE LINHAS DE ÃGUA, COMO TAMBÃ‰M A REABILITAÃ‡ÃƒO DE ALGUNS TALUDES E AQUEDUTOS.</t>
  </si>
  <si>
    <t>AquisiÃ§Ã£o de fardamento de proteÃ§Ã£o para os trabalhadores / colaboradores do MunicÃ­pio de Pombal - fornecimento contÃ­nuo para o biÃ©nio 2019/2020.</t>
  </si>
  <si>
    <t>AquisiÃ§Ã£o de LEVONORGESTREL ORAL 1,5 MG CMP</t>
  </si>
  <si>
    <t>ServiÃ§os de GestÃ£o de CombustÃ­vel em faixas de Linhas da RNT - Ãreas Complementares 2019 Â¿ RegiÃ£o de IntervenÃ§Ã£o 4 Â¿ Linha Batalha-Lavos</t>
  </si>
  <si>
    <t>PrestaÃ§Ã£o de ServiÃ§os de manutenÃ§Ã£o do equipamento lÃºdico-desportivo nos jardins-de-infÃ¢ncia e escolas do 1.Âº ciclo do ensino bÃ¡sico do Concelho de Almada</t>
  </si>
  <si>
    <t>PrestaÃ§Ã£o de serviÃ§os de limpeza urbana em freguesias do Concelho de Almada</t>
  </si>
  <si>
    <t>PrestaÃ§Ã£o de serviÃ§os para dois espetÃ¡culos "Dos Suicidados - O VÃ­cio de Humilhar a Imortalidade" no Teatro Municipal SÃ¡ de Miranda.</t>
  </si>
  <si>
    <t>CorreÃ§Ã£o e reparaÃ§Ã£o das entradas para os armazÃ©ns na Zona Industrial de Neiva - Fase I</t>
  </si>
  <si>
    <t>ConstruÃ§Ã£o e ReparaÃ§Ã£o de Passeios e Largos (PraÃ§a MarquÃªs de Pombal Â¿ Pombal) - Proc. n.Âº 19/2019</t>
  </si>
  <si>
    <t>AquisiÃ§Ã£o de parafusos furados, em latÃ£o, para selagem de olhos de boi</t>
  </si>
  <si>
    <t>Freguesia de Pombal / Arruamentos e BeneficiaÃ§Ãµes em estradas e caminhos na freguesia (BeneficiaÃ§Ã£o e RequalificaÃ§Ã£o da Rua do Rio - Flandres - Pombal</t>
  </si>
  <si>
    <t>PROLONGAMENTO DA REDE DE DRENAGEM DOMÃ‰STICA NA RUA CELESTINO CACHÃƒO E RENOVAÃ‡ÃƒO DA REDE DE ÃGUA</t>
  </si>
  <si>
    <t>SETÃšBAL</t>
  </si>
  <si>
    <t>REPARAÃ‡ÃƒO ESTRUTURAL DA BASE DO PAVIMENTO DA EN248-3 ENTRE O ENTRONCAMENTO COM A RUA D. ROSÃLIA S. R. REMECHIDO E O LIMITE DO CONCELHO COM ARRUDA DOS VINHOS - SÃƒO JOÃƒO DOS MONTES.</t>
  </si>
  <si>
    <t>REQUALIFICAÃ‡ÃƒO DA REDE VIÃRIA E INFRAESTRUTURAS INERENTES - VALE DE MULATAS</t>
  </si>
  <si>
    <t>REABILITAÃ‡ÃƒO DA REDE DE ÃGUA NA RUA DA REVOLUÃ‡ÃƒO</t>
  </si>
  <si>
    <t>MATERIAL PARA ÃGUAS</t>
  </si>
  <si>
    <t>AQUISIÃ‡ÃƒO DE PRODUTOS ULTRACONGELADOS</t>
  </si>
  <si>
    <t>AquisiÃ§Ã£o de ServiÃ§os de ManutenÃ§Ã£o ao Equipamento de LaboratÃ³rio para o ano 2019.</t>
  </si>
  <si>
    <t>PE_19025_AAQ - PRESTAÃ‡ÃƒO DE SERVIÃ‡OS DE CONSERVAÃ‡ÃƒO, MANUTENÃ‡ÃƒO E APOIO Ã€ EXPLORAÃ‡ÃƒO DAS ESCOLAS DA REGIÃƒO NORTE DO PROGRAMA DE MODERNIZAÃ‡ÃƒO DA PARQUE ESCOLAR - LOTE LN4, AO ABRIGO DO ACORDO QUADRO N.Âº 20/2018 CELEBRADO COM A PARQUE ESCOLAR, E.P.E.</t>
  </si>
  <si>
    <t>191G001602 - AquisiÃ§Ã£o de ceritinib 150 mg caps - Ano 2019</t>
  </si>
  <si>
    <t>ContrataÃ§Ã£o de serviÃ§os de manutenÃ§Ã£o curativa no Parque Escolar do MunicÃ­pio de Vila Franca de Xira</t>
  </si>
  <si>
    <t>PE_19026_AAQ - PRESTAÃ‡ÃƒO DE SERVIÃ‡OS DE CONSERVAÃ‡ÃƒO, MANUTENÃ‡ÃƒO E APOIO Ã€ EXPLORAÃ‡ÃƒO DAS ESCOLAS DA REGIÃƒO NORTE DO PROGRAMA DE MODERNIZAÃ‡ÃƒO DA PARQUE ESCOLAR - LOTE LN8, AO ABRIGO DO ACORDO QUADRO N.Âº 20/2018 CELEBRADO COM A PARQUE ESCOLAR, E.P.E.</t>
  </si>
  <si>
    <t>DD-428/DAG/2019 ReparaÃ§Ã£o dos marcadores eletrÃ³nicos dos PavilhÃµes Desportivos Escolares: Alfredo Reis Silveira; Pedro Eanes Lobato; AntÃ³nio Augusto Louro; PavilhÃ£o da Torre da Marinha</t>
  </si>
  <si>
    <t>AquisiÃ§Ã£o de serviÃ§os de manutenÃ§Ã£o de hardware e serviÃ§os de apoio continuado na infraestrutura do Datacenter da CÃ¢mara Municipal do Barreiro</t>
  </si>
  <si>
    <t>AssistÃªncia tÃ©cnica, manutenÃ§Ã£o e fornecimento de consumÃ­veis em equipamentos multifunÃ§Ãµes</t>
  </si>
  <si>
    <t>AquisiÃ§Ã£o de IODOPOVIDONA para o ano de 2019</t>
  </si>
  <si>
    <t>PrestaÃ§Ã£o de ServiÃ§os no Ã¢mbito de atividades a realizar no 6Âº Mercado Oitocentista de Arruda dos Vinhos</t>
  </si>
  <si>
    <t>ExecuÃ§Ã£o de trabalhos de reparaÃ§Ã£o pontual da pista de atletismo no complexo desportivo de Quarteira</t>
  </si>
  <si>
    <t>PrestaÃ§Ã£o de ServiÃ§os para RealizaÃ§Ã£o de Cinco EspetÃ¡culos ArtÃ­sticos durante a FIAPE 2019</t>
  </si>
  <si>
    <t>FiscalizaÃ§Ã£o e gestÃ£o de qualidade e ambiente para o encerramento financeiro da empreitada de "AlteraÃ§Ã£o da futura sede do Clube Recreativo Infante de Sagres"</t>
  </si>
  <si>
    <t>07/AD/ECO/2019 - AquisiÃ§Ã£o de serviÃ§os para aluguer operacional e integrado para aprestaÃ§Ã£o de serviÃ§o de outsourcing de impressÃ£o.</t>
  </si>
  <si>
    <t>RenovaÃ§Ã£o da Bolsa de Dias de AssistÃªncia TÃ©cnica a Oracle e-Business Suite</t>
  </si>
  <si>
    <t>01/CP/ECO/2019 - PrestaÃ§Ã£o de serviÃ§os de conceÃ§Ã£o de campanha de comunicaÃ§Ã£o no Ã¢mbito do projeto "E se a SEPARAR estiver a GANHAR?"</t>
  </si>
  <si>
    <t>AquisiÃ§Ã£o de ServiÃ§os de limpeza dos edifÃ­cios (oficinas e administrativos) do Metropolitano de Lisboa, E.P.E.</t>
  </si>
  <si>
    <t>Proc.Âº 242/DCOP/2019 - AQUISIÃ‡ÃƒO DE SERVIÃ‡O DE VIAGENS</t>
  </si>
  <si>
    <t>INTERVENÃ‡ÃƒO NO EXTERIOR DO EDIFÃCIO Â¿ ARQUIVO MUNICIPAL</t>
  </si>
  <si>
    <t>AquisiÃ§Ã£o de equipamentos e serviÃ§os para conservaÃ§Ã£o das bombas Grundfos da central tÃ©rmica do edifÃ­cio sede</t>
  </si>
  <si>
    <t>Empreitada para execuÃ§Ã£o da obra de substituiÃ§Ã£o de telheiro do monta-cargas no ServiÃ§o de GestÃ£o Hospitalar - Arquivo ClÃ­nico</t>
  </si>
  <si>
    <t>Fornecimento de Equipamento / MobiliÃ¡rio na Sala de SessÃµes do EdifÃ­cio dos PaÃ§os do Concelho</t>
  </si>
  <si>
    <t>AquisiÃ§Ã£o de Seguros de Responsabilidade Civil, de Acidentes Pessoais e Ramo Vida</t>
  </si>
  <si>
    <t>AquisiÃ§Ã£o de mÃ³dulo para registo de imagem em histeroscopia</t>
  </si>
  <si>
    <t>S.ENERGIA - AgÃªncia Regional de Energia para os concelhos do Barreiro, Moita, Montijo e Alcochete</t>
  </si>
  <si>
    <t>PrestaÃ§Ã£o de ServiÃ§os de Trabalho TemporÃ¡rio em Regime de Contrato de Trabalho a Termo Incerto de Pessoal na Ãrea dos Sistemas de InformaÃ§Ã£o pelo prazo mÃ¡ximo de doze meses.</t>
  </si>
  <si>
    <t>CONTRATAÃ‡ÃƒO DO FORNECIMENTO E MONTAGEM DE EQUIPAMENTOS PARA MELHORIA DA PROTEÃ‡ÃƒO E EFICIÃŠCNIA ENERGÃ‰TICA DO CENTRO DE DADOS PRINCIPAL DO MUNICÃPIO DE LOULÃ‰</t>
  </si>
  <si>
    <t>SubstituiÃ§Ã£o das bombas de circulaÃ§Ã£o da piscina do Complexo Desportivo de Alvor</t>
  </si>
  <si>
    <t>6/EOP/DCOP/2019- REMODELAÃ‡ÃƒO DA ANTIGA ESCOLA CONDE DE FERREIRA EM CASCAIS</t>
  </si>
  <si>
    <t>AquisiÃ§Ã£o de porta e luminÃ¡ria para a Rua de MormugÃ£o n.Âº39 (Quinta do Freixo, HabitaÃ§Ã£o Social)</t>
  </si>
  <si>
    <t>TERMINAL INTERFACE DE SETÃšBAL</t>
  </si>
  <si>
    <t>Reabilitar e ampliar o edifÃ­cio dos balneÃ¡rios da Piscina Descoberta, bem como reconfigurar a sua compartimentaÃ§Ã£o interior.</t>
  </si>
  <si>
    <t>Empreitada de execuÃ§Ã£o de infra-estruturas elÃ©tricas e ITED para instalaÃ§Ãµes provisÃ³rias de serviÃ§os municipais</t>
  </si>
  <si>
    <t>PrestaÃ§Ã£o de serviÃ§os de formaÃ§Ã£o para a realizaÃ§Ã£o dos cursos de Auditores Internos de Qualidade ISO 9001:2015, Sistemas de GestÃ£o de Qualidade ISO 9001:2015 e Programa Nacional de AcreditaÃ§Ã£o em SaÃºde: PadrÃµes e Processos, para o Centro Hospitalar UniversitÃ¡rio de Lisboa Norte, E.P.E.</t>
  </si>
  <si>
    <t>AquisiÃ§Ã£o de grupo eletrobomba para a captaÃ§Ã£o SB01 do subsistema de Santa Marta do Pinhal.</t>
  </si>
  <si>
    <t>AquisiÃ§Ã£o de serviÃ§os de manutenÃ§Ã£o das mÃ¡quinas de lavar e desinfectar arrastadeiras para o ano de 2019</t>
  </si>
  <si>
    <t>AquisiÃ§Ã£o de peÃ§as para a reparaÃ§Ã£o de modelos de contadores exclusivos da Janz</t>
  </si>
  <si>
    <t>ReparaÃ§Ã£o e conservaÃ§Ã£o de equipamentos de descarga enterrados</t>
  </si>
  <si>
    <t>A intervenÃ§Ã£o principal deste projeto estÃ¡ relacionada com os trabalhos de melhoramento das instalaÃ§Ãµes, em termos de conforto tÃ©rmico e salubridade da construÃ§Ã£o existente.</t>
  </si>
  <si>
    <t>Empreitada para execuÃ§Ã£o da obra de beneficiaÃ§Ã£o da I.S. no ServiÃ§o de Psiquiatria e SaÃºde Mental Â¿ Hospital de Dia I</t>
  </si>
  <si>
    <t>RenovaÃ§Ã£o do contrato de utilizaÃ§Ã£o da Plataforma de ContrataÃ§Ã£o PÃºblica Saphety.Gov</t>
  </si>
  <si>
    <t>CONTRATAÃ‡ÃƒO DOS SERVIÃ‡OS PARA REGULARIZAÃ‡ÃƒO DAS VNC'S - BAJA 2019</t>
  </si>
  <si>
    <t>ServiÃ§os de manutenÃ§Ã£o preventiva das viaturas marca Volvo</t>
  </si>
  <si>
    <t>Trabalhos de fornecimento e montagem de estrutura de reforÃ§o para estabilizar as chapas de remate dos beirados com recurso a cantoneiras fixas sem interrupÃ§Ã£o, com introduÃ§Ã£o de esquadros e caleira metÃ¡lica.</t>
  </si>
  <si>
    <t>Pack Horas ManutenÃ§Ã£o/AssistÃªncia</t>
  </si>
  <si>
    <t>214/DCOP/2019 AQUISIÃ‡ÃƒO DE PILARETES PARA SINALIZAÃ‡ÃƒO</t>
  </si>
  <si>
    <t>Os trabalhos a executar consistem na gestÃ£o de combustÃ­vel junto da rede viÃ¡ria municipal, bem como em redor da Zona Industrial da Jardoeira, nos espaÃ§os florestais previamente definidos no Plano Municipal de Defesa da Floresta contra IncÃªndios, numa Ã¡rea de 32,78ha, nos termos das competÃªncias previstas no n.Âº 1 e n.Âº 13 do art. 15Âº do Decreto-lei n.Âº 124/2006, de 28/06, na sua atual redaÃ§Ã£o., em conformidade com o anexo I</t>
  </si>
  <si>
    <t>EspetÃ¡culo Dead Combo</t>
  </si>
  <si>
    <t>AquisiÃ§Ã£o de serviÃ§os de upgrade na vertente de otimizaÃ§Ã£o e integraÃ§Ã£o de funcionalidades com produtos ORACLE para o desenvolvimento de um sistema dedicado de monitorizaÃ§Ã£o e inspeÃ§Ã£o do jogo de base territorial do ServiÃ§o de RegulaÃ§Ã£o e InspeÃ§Ã£o de Jogos do Turismo de Portugal, I.P..</t>
  </si>
  <si>
    <t>AquisiÃ§Ã£o de estruturas outdoor para comunicaÃ§Ã£o.</t>
  </si>
  <si>
    <t>AquisiÃ§Ã£o de serviÃ§os de FiscalizaÃ§Ã£o da Empreitada "ImplantaÃ§Ã£o de percurso em Casal de SÃ£o SimÃ£o"</t>
  </si>
  <si>
    <t>CERCICA CRL</t>
  </si>
  <si>
    <t>GestÃ£o de CombustÃ­vel em faixas de Linhas da RNT - Ãreas Complementares 2019 - RegiÃ£o de IntervenÃ§Ã£o 5 (Linhas Palmela/Ã‰vora/FernÃ£o Ferro/Quinta do Anjo/Seixal)</t>
  </si>
  <si>
    <t>AquisiÃ§Ã£o de Lubrificantes, ao abrigo do contrato de Acordo Quadro nÂº 05/2018</t>
  </si>
  <si>
    <t>191G001605 - AquisiÃ§Ã£o de dexametasona comp 4 mg - Ano 2019</t>
  </si>
  <si>
    <t>Brisal, A.E. do Litoral, S.A.</t>
  </si>
  <si>
    <t>Empreitada para as Obras de BeneficiaÃ§Ã£o do Pavimento (Campanha 2019), da A17 - Auto-Estrada Marinha Grande (A8/A17) / Mira</t>
  </si>
  <si>
    <t>Fornecimento de polÃ­meros para a floculaÃ§Ã£o na fase sÃ³lida para tratamento de Ã¡guas residuais das Etar da Quinta da Bomba</t>
  </si>
  <si>
    <t>AquisiÃ§Ã£o de serviÃ§os - Projeto de execuÃ§Ã£o de ampliaÃ§Ã£o e adaptaÃ§Ã£o de um edifÃ­cio municipal para futura instalaÃ§Ã£o de um crematÃ³rio em Montemor-o-Novo.</t>
  </si>
  <si>
    <t>AquisiÃ§Ã£o de serviÃ§os para a implementaÃ§Ã£o do Regime JurÃ­dico do ServiÃ§o PÃºblico de Transporte de Passageiros - RJSPTP (Lei nÂº 52/2015, de 9 de Julho), na modalidade Â¿chave-na-mÃ£oÂ¿.</t>
  </si>
  <si>
    <t>ExecuÃ§Ã£o de vÃ¡rios lanÃ§os de escadas, com patins amplos de descanso; ExecuÃ§Ã£o de muros de proteÃ§Ã£o das areias dos taludes ao longo do percurso; Arranjo de passeio e muro de proteÃ§Ã£o do talude existente para a Rua AntÃ³nio Nobre.</t>
  </si>
  <si>
    <t>A empreitada tem por objeto a realizaÃ§Ã£o de todos os trabalhos de Abertura de Valas em Pavimento Especial no ParedÃ£o da Costa de Caparica.</t>
  </si>
  <si>
    <t>Suporte AtualizaÃ§Ã£o e ManutenÃ§Ã£o eSchooling</t>
  </si>
  <si>
    <t>PE_19030_CPS - AQUISIÃ‡ÃƒO DE SERVIÃ‡OS DE MUDANÃ‡AS DE BENS PARA A ESCOLA ARTÃSTICA DE DANÃ‡A DO CONSERVATÃ“RIO NACIONAL, EM LISBOA</t>
  </si>
  <si>
    <t>ReparaÃ§Ã£o de escada metÃ¡lica, com substituiÃ§Ã£o de elementos metÃ¡licos corroÃ­dos, tratamento e pintura de escada, bem como o fornecimento de uma janela em alumÃ­nio, em substituiÃ§Ã£o de caixilho degradado.</t>
  </si>
  <si>
    <t>SERVIÃ‡OS DE DESENVOLVIMENTO DA PLATAFORMA WEB DO CASCAIS FOOD LAB Proc.Âº 253/DCOP/2019</t>
  </si>
  <si>
    <t>PE_19027_AAQ - PRESTAÃ‡ÃƒO DE SERVIÃ‡OS DE CONSERVAÃ‡ÃƒO, MANUTENÃ‡ÃƒO E APOIO Ã€ EXPLORAÃ‡ÃƒO DAS ESCOLAS DA REGIÃƒO NORTE DO PROGRAMA DE MODERNIZAÃ‡ÃƒO DA PARQUE ESCOLAR - LOTE LN5, AO ABRIGO DO ACORDO QUADRO N.Âº 20/2018 CELEBRADO COM A PARQUE ESCOLAR, E.P.E.</t>
  </si>
  <si>
    <t>PE_19028_AAQ - PRESTAÃ‡ÃƒO DE SERVIÃ‡OS DE CONSERVAÃ‡ÃƒO, MANUTENÃ‡ÃƒO E APOIO Ã€ EXPLORAÃ‡ÃƒO DAS ESCOLAS DA REGIÃƒO NORTE DO PROGRAMA DE MODERNIZAÃ‡ÃƒO DA PARQUE ESCOLAR - LOTE LN6, AO ABRIGO DO ACORDO QUADRO N.Âº 20/2018 CELEBRADO COM A PARQUE ESCOLAR, E.P.E.</t>
  </si>
  <si>
    <t>PE_19029_AAQ - PRESTAÃ‡ÃƒO DE SERVIÃ‡OS DE CONSERVAÃ‡ÃƒO, MANUTENÃ‡ÃƒO E APOIO Ã€ EXPLORAÃ‡ÃƒO DAS ESCOLAS DA REGIÃƒO Norte DO PROGRAMA DE MODERNIZAÃ‡ÃƒO DA PARQUE ESCOLAR - LOTE LN7, AO ABRIGO DO ACORDO QUADRO N.Âº 20/2018 CELEBRADO COM A PARQUE ESCOLAR, E.P.E.</t>
  </si>
  <si>
    <t>PrestaÃ§Ã£o de ServiÃ§os de Higiene Urbana e salubridade PÃºblica das Zonas Urbanas de Benavente, Santo EstevÃ£o e Samora Correia, incluindo Porto Alto, pelo perÃ­odo de cinco (5) meses</t>
  </si>
  <si>
    <t>ReabilitaÃ§Ã£o da Rampa em Santa Catarina</t>
  </si>
  <si>
    <t>PrestaÃ§Ã£o de serviÃ§os de recolha e destino final de lamas das Etar do MunicÃ­pio de Almada</t>
  </si>
  <si>
    <t>AD 17/19 - AquisiÃ§Ã£o e instalaÃ§Ã£o de terminais de pagamento automÃ¡tico</t>
  </si>
  <si>
    <t>AQUISIÃ‡ÃƒO DE FARDAMENTO</t>
  </si>
  <si>
    <t>Projetos de infraestruturas elÃ©tricas de apoio a eventos, na Av.Âª LuÃ­sa Todi, PraÃ§a do Bocage, Parque Urbano de Albarquel, Jardim de Vendas de AzeitÃ£o, Parque do Morango/AzeitÃ£o, Jardim da Bacalhoa/AzeitÃ£o e Praia da SaÃºde</t>
  </si>
  <si>
    <t>AQS/42/GEBALIS/2019 - Concurso PÃºblico Internacional Para A ContrataÃ§Ã£o De ServiÃ§os De ManutenÃ§Ã£o De Ascensores dos bairros Casalinho da Ajuda, Bela Flor e Vale de AlcÃ¢ntara , em Lisboa</t>
  </si>
  <si>
    <t>AquisiÃ§Ã£o de serviÃ§os de assessoria no Ã¢mbito do Report Financeiro dos dados a submeter Ã  ERSAR relativo ao ano de 2018</t>
  </si>
  <si>
    <t>Fornecimento de Misturas Betuminosas para o Concelho do Seixal 2019 por Lotes</t>
  </si>
  <si>
    <t>PrestaÃ§Ã£o de serviÃ§os de fornecimento de alimentaÃ§Ã£o a doentes e colaboradores do Centro Hospitalar UniversitÃ¡rio de Lisboa Norte, E.P.E. - abril e maio de 2019</t>
  </si>
  <si>
    <t>AquisiÃ§Ã£o de baldes do lixo para diversos serviÃ§os.</t>
  </si>
  <si>
    <t>ExecuÃ§Ã£o da Capela de SÃ£o Pedro - Praia Norte</t>
  </si>
  <si>
    <t>Acordo-Quadro 1/GEBALIS/2019 - Acordo-Quadro para a execuÃ§Ã£o de Obras de ReabilitaÃ§Ã£o de fogos em Lisboa Oriental - Contrato Programa 349/CM/2018</t>
  </si>
  <si>
    <t>FORNECIMENTO DE UM ELEVADOR DE LIGEIROS, PESADOS E MÃQUINAS, UM REGLOSCÃ“PIO, UM SISTEMA DE RECOLHA DE Ã“LEOS USADOS, UM SISTEMA DE DISTRIBUIÃ‡ÃƒO DE Ã“LEOS E UMA CABINE DE PINTURA</t>
  </si>
  <si>
    <t>AquisiÃ§Ã£o de ApÃ³lices de Seguros</t>
  </si>
  <si>
    <t>Cprev 11/19 - AquisiÃ§Ã£o de serviÃ§os de fiscalizaÃ§Ã£o e coordenaÃ§Ã£o de seguranÃ§a e ambiente em empreitadas de obras pÃºblicas promovidas pela EMEL</t>
  </si>
  <si>
    <t>CPI 14/19 - AquisiÃ§Ã£o e implementaÃ§Ã£o de diverso equipamento informÃ¡tico, de forma faseada</t>
  </si>
  <si>
    <t>Projeto de execuÃ§Ã£o da ReabilitaÃ§Ã£o da ETAR de Benfica do Ribatejo e ETAR de Santo EstevÃ£o</t>
  </si>
  <si>
    <t>REQUALIFICAÃ‡ÃƒO DA PRAÃ‡A LOCALIZADA JUNTO Ã€ MARGINAL E FRENTE AO ANTIGO EDIFÃCIO DOS BOMBEIROS (ACTUAL GNR) EM QUARTEIRA</t>
  </si>
  <si>
    <t>comando do equipamento de desobstruÃ§Ã£o de coletores, para a viatura municipal de marca SCANIA, matrÃ­cula 54-UN-77 (mÃ³vel 496)</t>
  </si>
  <si>
    <t>Concurso pÃºblico urgente para a aquisiÃ§Ã£o de produtos farmacÃªuticos - outros</t>
  </si>
  <si>
    <t>PrestaÃ§Ã£o de ServiÃ§os de Trabalho TemporÃ¡rio em Regime de Contrato de Trabalho a Termo Incerto de Pessoal na Ãrea dos Impactes Ambientais e Patrimoniais</t>
  </si>
  <si>
    <t>Obras de reabilitaÃ§Ã£o e beneficiaÃ§Ã£o da E.B. 1 da Igreja - Meadela</t>
  </si>
  <si>
    <t>Tubo e acessÃ³rios para redes de Ã¡gua e Ã¡guas residuais</t>
  </si>
  <si>
    <t>AquisiÃ§Ã£o de serviÃ§os de manutenÃ§Ã£o ao licenciamento SAP para o ano de 2019</t>
  </si>
  <si>
    <t>Outras IntervenÃ§Ãµes em Arruamentos no Concelho para 2019</t>
  </si>
  <si>
    <t>ContrataÃ§Ã£o de serviÃ§os para a conservaÃ§Ã£o e manutenÃ§Ã£o de faixas de gestÃ£o de combustÃ­vel - MunicÃ­pio de Vila Franca de Xira</t>
  </si>
  <si>
    <t>Arranjo PaisagÃ­stico do Miradouro Sobre a Casa MortuÃ¡ria da Ericeira - ReparaÃ§Ã£o da pÃ©rgula.</t>
  </si>
  <si>
    <t>AquisiÃ§Ã£o de serviÃ§os para a instalaÃ§Ã£o de redes de Defesa da Floresta Contra IncÃªndios - Faixas de GestÃ£o de CombustÃ­vel (Rede SecundÃ¡ria) confinantes com a Rede ViÃ¡ria - 2019</t>
  </si>
  <si>
    <t>PrestaÃ§Ã£o de serviÃ§os para colocaÃ§Ã£o de iluminaÃ§Ã£o solar em abrigos de passageiros</t>
  </si>
  <si>
    <t>AquisiÃ§Ã£o de serviÃ§os de ensaios Ã s cÃ¢maras de fluxo laminar e hottes para o ano de 2019</t>
  </si>
  <si>
    <t>Obras na Cave do Lote 10, Urb. Mira Cabo</t>
  </si>
  <si>
    <t>AquisiÃ§Ã£o de subscriÃ§Ã£o de Autodesk - AutoCad LT</t>
  </si>
  <si>
    <t>Fornecimento de 12 camas hospitalares para o ServiÃ§o de UrgÃªncia do Hospital Divino EspÃ­rito Santo de Ponta Delgada EPER</t>
  </si>
  <si>
    <t>AquisiÃ§Ã£o de equipamento para equipar a EB do Bairro Novo</t>
  </si>
  <si>
    <t>PE_19023_ADB - FORNECIMENTO E SUBSTIRUIÃ‡ÃƒO DE COMPONENTES DOS CHILLERS DA ESCOLA SECUNDÃRIA MOUZINHO DA SILVEIRA, EM PORTALEGRE</t>
  </si>
  <si>
    <t>AquisiÃ§Ã£o de diverso material de Ã¡guas para garantir o stock, para melhoria na rede de distribuiÃ§Ã£o de Ã¡gua para o consumo humano</t>
  </si>
  <si>
    <t>Fornecimento e instalaÃ§Ã£o de sistemas de deteÃ§Ã£o de intrusÃ£o e incÃªndio em quatro escolas bÃ¡sicas do concelho de Almada</t>
  </si>
  <si>
    <t>ALUGUER DE PALCO COBERTO E STANDS DE EXPOSIÃ‡ÃƒO PARA A XXIX FIABA - FEIRA DE ARTESANATO E GASTRONOMIA DA BATALHA E MOSTRA DO MUNDO RURAL- 2019</t>
  </si>
  <si>
    <t>Destina-se o presente procedimento Ã  execuÃ§Ã£o da empreitada Sistema de Tratamento de Ãguas Residuais de Rapa</t>
  </si>
  <si>
    <t>PT;10;130;1656</t>
  </si>
  <si>
    <t>191G001569 - AquisiÃ§Ã£o de medicamentos diversos - Ano 2019</t>
  </si>
  <si>
    <t>CPUB002.FIE.2019 - Concurso PÃºblico para AquisiÃ§Ã£o de Viatura com 26T equipada com Grua e Sistema Amplirol</t>
  </si>
  <si>
    <t>Levantamento de Cadastro na Ã¡rea compreendida entre a linha fÃ©rrea e o rio Tejo, em Alhandra</t>
  </si>
  <si>
    <t>OE-CPR 2/2019 "PAVIMENTAÃ‡ÃƒO DO PARQUE DE ESTACIONAMENTO DA ESCOLA SECUNDÃRIA"</t>
  </si>
  <si>
    <t>PT;2;21;477</t>
  </si>
  <si>
    <t>FORNECIMENTO CONTÃNUO, MONTAGEM E MANUTENÃ‡ÃƒO DE EQUIPAMENTOS PARA CONTROLO DA ASSIDUIDADE E DE ACESSOS</t>
  </si>
  <si>
    <t>BeneficiaÃ§Ã£o e ConservaÃ§Ã£o de EB da Moita do Boi (Ensino PrÃ©-Escolar e BÃ¡sico) - Proc. n.Âº 21/2019</t>
  </si>
  <si>
    <t>AquisiÃ§Ã£o de serviÃ§os para manutenÃ§Ã£o de faixas de gestÃ£o combustÃ­vel de terrenos municipais</t>
  </si>
  <si>
    <t>AquisiÃ§Ã£o de ServiÃ§os para OperaÃ§Ã£o e ManutenÃ§Ã£o das ETAR's de Vales Mortos e A do Pinto</t>
  </si>
  <si>
    <t>RequalificaÃ§Ã£o da Av. Manuel da Fonseca, Zona Comercial do Centro HistÃ³rico e Zona Envolvente do Mercado Municipal</t>
  </si>
  <si>
    <t>Fornecimento de Transformadores de Isolamento, para o Sistema de SinalizaÃ§Ã£o FerroviÃ¡ria do Metropolitano de Lisboa E.P.E.</t>
  </si>
  <si>
    <t>191G001574 - AquisiÃ§Ã£o de Imunoglobulina antilinfocitos coelho 20 mg/ml Inj. amp, 5 ml - Ano 2019</t>
  </si>
  <si>
    <t>AquisiÃ§Ã£o de RALTEGRAVIR ORAL 100MG GRAN ORAL</t>
  </si>
  <si>
    <t>AquisiÃ§Ã£o de Etinilestradiol + Gestodeno 20+75 MCG Comp</t>
  </si>
  <si>
    <t>EMPREITADA DE SELAGEM E IMPERMEABILIZAÃ‡ÃƒO DE COBETURAS NO PARQUE DE CAMPISMO DA FUNDAÃ‡ÃƒO INATEL NA COSTA DE CAPARICA</t>
  </si>
  <si>
    <t>AquisiÃ§Ã£o de serviÃ§os de assistÃªncia tÃ©cnica e de manutenÃ§Ã£o dos equipamentos de AVAC instalados no Cine-Teatro Messias</t>
  </si>
  <si>
    <t>AssistÃªncia tÃ©cnica ao equipamento Robot SP 20000 da marca SKALAR</t>
  </si>
  <si>
    <t>AquisiÃ§Ã£o de Peixe Congelado para o Restaurante de SantÂ¿Ana e para as Unidades Hoteleiras da FundaÃ§Ã£o INATEL em Portugal Continental e RegiÃµes AutÃ³nomas Madeira e dos AÃ§ores</t>
  </si>
  <si>
    <t>AquisiÃ§Ã£o de consumÃ­veis de impressÃ£o e cÃ³pia.</t>
  </si>
  <si>
    <t>AquisiÃ§Ã£o de ALCOOL PROPILICO+GLICERINA, TOP 500ML,FR</t>
  </si>
  <si>
    <t>AquisiÃ§Ã£o de PLASMA HUMANO INACTIVADO A,IV,SOL INJ</t>
  </si>
  <si>
    <t>CONTRATAÃ‡ÃƒO DO FORNECIMENTO DE BARREIRAS ANTIPANICO PARA EVENTOS.</t>
  </si>
  <si>
    <t>AquisiÃ§Ã£o de PadrÃµes PortÃ¡teis para VerificaÃ§Ã£o de Sistemas de MediÃ§Ã£o de Energia ElÃ©trica da EEM.</t>
  </si>
  <si>
    <t>CONTRATAÃ‡ÃƒO DE SERVIÃ‡OS DE PARA ELABORAÃ‡ÃƒO DA "CERTIFICAÃ‡ÃƒO ENERGÃ‰TICA DAS ESCOLAS DO AGRUPAMENTO DRA. LAURA AYRES"</t>
  </si>
  <si>
    <t>AquisiÃ§Ã£o de serviÃ§os de manutenÃ§Ã£o ao equipamento de controlo de qualidade Sun Nuclear.</t>
  </si>
  <si>
    <t>ServiÃ§o de Transporte e carregadores para cargas/descargas de material tÃ©cnico e instrumentos para as produÃ§Ãµes do Teatro Nacional de SÃ£o Carlos e da Companhia Nacional de Bailado</t>
  </si>
  <si>
    <t>Empreitada 25/GEBALIS/2019 - Empreitada de ManutenÃ§Ã£o e ReparaÃ§Ã£o de Fogos e Zonas Comuns em Bairros da Zona Sul de Lisboa</t>
  </si>
  <si>
    <t>Fornecimento de 2 viaturas ligeiras de mercadorias - FurgÃ£o, na modalidade de AOV (aluguer operacional de viatura) a 48 meses/160 000 KmÂ¿s, com inclusÃ£o de seguro contra todos os riscos e viatura de substituiÃ§Ã£o (Grupo A), no qual a franquia serÃ¡ de 2 %, e sem inclusÃ£o de gestÃ£o de combustÃ­vel e de pneus.</t>
  </si>
  <si>
    <t>AquisiÃ§Ã£o de serviÃ§os para elaboraÃ§Ã£o de projetos de especialidades - Escola EB1+JI N.Âº 3 do Barreiro</t>
  </si>
  <si>
    <t>Cprev 13/19 - AquisiÃ§Ã£o de serviÃ§os de manutenÃ§Ã£o preventiva, corretiva e assistÃªncia tÃ©cnica Ã s instalaÃ§Ãµes elÃ©tricas e mecÃ¢nicas Â¿ Parque do Campo das Cebolas</t>
  </si>
  <si>
    <t>Concurso PÃºblico Urgente para aquisiÃ§Ã£o de material de consumo clÃ­nico</t>
  </si>
  <si>
    <t>PrestaÃ§Ã£o de ServiÃ§os para elaboraÃ§Ã£o do projeto de execuÃ§Ã£o de RequalificaÃ§Ã£o e ModernizaÃ§Ã£o da Escola BÃ¡sica e SecundÃ¡ria do Monte da Ola</t>
  </si>
  <si>
    <t>PT;17;256;2799</t>
  </si>
  <si>
    <t>AquisiÃ§Ã£o de serviÃ§os de reparaÃ§Ã£o de enteroscÃ³pio do ServiÃ§o de Gastrenterologia e Hepatologia Â¿ MCDTÂ´s Â¿ Unidade de TÃ©cnicas de Gastrenterologia e Hepatologia Â¿ CHLN-HSM</t>
  </si>
  <si>
    <t>Consulta PrÃ©via para AquisiÃ§Ã£o de Duas Viaturas para os ServiÃ§os TÃ©cnicos de Obras entregando Uma com Retoma</t>
  </si>
  <si>
    <t>AquisiÃ§Ã£o de SMS, ao abrigo de AQ</t>
  </si>
  <si>
    <t>AquisiÃ§Ã£o de serviÃ§os de supervisÃ£o para o acompanhamento das Obras da ACIN, ELEX, GNEX e SPSI a desenvolver em 2019 e 2020</t>
  </si>
  <si>
    <t>REN ATLÃ‚NTICO - TERMINAL DE GNL, S.A.</t>
  </si>
  <si>
    <t>Fornecimento de energia elÃ©trica</t>
  </si>
  <si>
    <t>AquisiÃ§Ã£o de serviÃ§os de ConservaÃ§Ã£o e ManutenÃ§Ã£o de espaÃ§os verdes pÃºblicos, incluindo as zonas verdes e as zonas pavimentadas dos passeios pedonais envolventes em Santiago do CacÃ©m e Vila Nova de Santo AndrÃ©. Esta necessidade decorre da inexistÃªncia de meios prÃ³prios disponÃ­veis para a sua execuÃ§Ã£o, tendo em conta a extensÃ£o dos espaÃ§os a tratar.</t>
  </si>
  <si>
    <t>PrestaÃ§Ã£o de serviÃ§os de apoio tÃ©cnico para a DivisÃ£o de Ãguas de Oeiras</t>
  </si>
  <si>
    <t>A obra consiste na reformulaÃ§Ã£o/adaptaÃ§Ã£o do edifÃ­cio do PalÃ¡cio da Cerca e espaÃ§os exteriores envolventes, tendo como principal objetivo a eliminaÃ§Ã£o de barreiras arquitetÃ³nicas.</t>
  </si>
  <si>
    <t>PrestaÃ§Ã£o de ServiÃ§os para FiscalizaÃ§Ã£o Ã  empreitada Â¿ConstruÃ§Ã£o do novo edifÃ­cio dos serviÃ§os tÃ©cnicos dos SIMAS de Oeiras e Amadora, em LeceiaÂ¿.</t>
  </si>
  <si>
    <t>SERVIÃ‡OS DE MÃƒO DE OBRA DE OPERADOR TÃ‰CNICO DE MÃQUINAS-FERRAMENTAS</t>
  </si>
  <si>
    <t>191G001591 - AquisiÃ§Ã£o de medicamentos diversos - Ano 2019</t>
  </si>
  <si>
    <t>ESPETÃCULO COM JORGE PALMA, NO DIA 24 DE ABRIL, NO Ã‚MBITO DAS COMEMORAÃ‡Ã•ES DO 25 ABRIL.</t>
  </si>
  <si>
    <t>EMPREITADA DE EXECUÃ‡ÃƒO DOS TRABALHOS INDISPENSÃVEIS PARA A INSTALAÃ‡ÃƒO DE GABINETES DE TRABALHO NOS PISOS 2, 4 E 5 DO EDIFÃCIO DA PRAÃ‡A DO MUNICÃPIO, 31</t>
  </si>
  <si>
    <t>AquisiÃ§Ã£o de diversos materiais em betÃ£o para construÃ§Ã£o/conservaÃ§Ã£o diversas no MunicÃ­pio de Santiago do CacÃ©m</t>
  </si>
  <si>
    <t>REQUALIFICAÃ‡ÃƒO PEDONAL DA RUA ABEL MANTA E ADJACENTES - 2Âª FASE</t>
  </si>
  <si>
    <t>EB1 MÃ¡rio Madeira - AdaptaÃ§Ã£o da Copa - Pontinha</t>
  </si>
  <si>
    <t>AquisiÃ§Ã£o de 65 cinzeiros com montagem em papeleiras Minerva 130</t>
  </si>
  <si>
    <t>Fornecimento de viatura ligeira equipada para lavagem das ilhas ecolÃ³gicas</t>
  </si>
  <si>
    <t>Empreitada de RepavimentaÃ§Ã£o da Rua do Egipto e Rua de SÃ£o JoÃ£o de Deus, FajÃ£ de Baixo</t>
  </si>
  <si>
    <t>BeneficiaÃ§Ã£o do C.M. 1369 Â¿ acesso Ã  Riscada</t>
  </si>
  <si>
    <t>AquisiÃ§Ã£o de MÃ³dulos PrÃ©-Fabricados para BalneÃ¡rios</t>
  </si>
  <si>
    <t>Empreitada de SubstituiÃ§Ã£o da Cobertura da Escola EB/JI dos PoÃ§os, SÃ£o Vicente Ferreira</t>
  </si>
  <si>
    <t>SÃ£o Vicente Ferreira, Ponta Delgada</t>
  </si>
  <si>
    <t>AquisiÃ§Ã£o do livro Cartoons do Ano 2018, de AntÃ³nio, Bandeira, Brito, Carrilho, Cristina, Gargalo, GonÃ§alves, Maia, Monteiro, Rodrigo e Salgado, e do livro Ao Correr da Pena, de Marlene Pohle</t>
  </si>
  <si>
    <t>PrestaÃ§Ã£o de serviÃ§os de consultadoria jurÃ­dica para acompanhamento do processo relacionado com terrenos usualmente denominados da Â¿Margueira /Lisnave, inseridos no Plano de UrbanizaÃ§Ã£o de Almada NascenteÂ¿, os quais serÃ£o indexados a um Â¿banco de horasÂ¿, num mÃ¡ximo de 295 horas, em regime de tarefa.</t>
  </si>
  <si>
    <t>PrestaÃ§Ã£o de serviÃ§os de rebobinagem de motores atÃ© 25 CV</t>
  </si>
  <si>
    <t>LanÃ§amento de Cabo de MT entre a SubestaÃ§Ã£o de SÃ£o JoÃ£o e o Hotel Savoy</t>
  </si>
  <si>
    <t>PT;21;321;1390</t>
  </si>
  <si>
    <t>AquisiÃ§Ã£o de serviÃ§os de seguranÃ§a e vigilÃ¢ncia a instalaÃ§Ãµes municipais</t>
  </si>
  <si>
    <t>AquisiÃ§Ã£o de combustÃ­veis rodoviÃ¡rios e gasÃ³leo para as unidades de geraÃ§Ã£o.</t>
  </si>
  <si>
    <t>ReabilitaÃ§Ã£o de diversos espaÃ§os no domÃ­nio pÃºblico.</t>
  </si>
  <si>
    <t>CriaÃ§Ã£o de infraestruturas de apoio para leccionamento de aulas na Escola Frei Bartolomeu dos MÃ¡rtires</t>
  </si>
  <si>
    <t>191G001567 - AquisiÃ§Ã£o de pensos - Ano 2019</t>
  </si>
  <si>
    <t>AquisiÃ§Ã£o de Peixe Fresco</t>
  </si>
  <si>
    <t>CPv03/2019- AquisiÃ§Ã£o de um programa de visitas encenadas performativas</t>
  </si>
  <si>
    <t>AquisiÃ§Ã£o de ServiÃ§o de Fornecimento de CombustÃ­veis RodoviÃ¡rios em Posto de Abastecimento PÃºblico</t>
  </si>
  <si>
    <t>AquisiÃ§Ã£o de 11 (onze) sistemas de mesas operatÃ³rias e 11 (onze) sistemas de candeeiros cirÃºrgicos para as salas de bloco operatÃ³rio do Hospital Professor Doutor Fernando Fonseca, E.P.E.</t>
  </si>
  <si>
    <t>CelebraÃ§Ã£o de contrato de licenciamento e de renovaÃ§Ã£o de licenÃ§as de software Microsoft em regime de Â¿open License EducaÃ§Ã£oÂ¿.</t>
  </si>
  <si>
    <t>PRESTAÃ‡ÃƒO DE SERVIÃ‡OS DE DESMATAÃ‡Ã•ES EM VÃRIOS LOCAIS DAS FREGUESIAS DE AZEITÃƒO, UNIÃƒO DE FREGUESIAS DE SETÃšBAL E DE S. SEBASTIÃƒO</t>
  </si>
  <si>
    <t>O presente procedimento visa a contrataÃ§Ã£o do fornecimento de Ã³leos lubrificantes para motores de combustÃ£o interna dos grupos estacionÃ¡rios de produÃ§Ã£o elÃ©trica, integrando todos os serviÃ§os destinados ao abastecimento regular destes lubrificantes, bem como as respetivas operaÃ§Ãµes fÃ­sicas e administrativas (incluindo todas as obrigaÃ§Ãµes perante a AdministraÃ§Ã£o TributÃ¡ria e Aduaneira) de carga/descarga e o transporte marÃ­timo e rodoviÃ¡rio atÃ© Ã  entrega nas centrais termoelÃ©tricas da VitÃ³ria e Porto Santo localizadas, respetivamente, na ilha da Madeira (Ribeira dos Socorridos) e ilha de Porto Santo (zona portuÃ¡ria).</t>
  </si>
  <si>
    <t>191G001603 - AquisiÃ§Ã£o de diversos medicamentos - Ano 2019</t>
  </si>
  <si>
    <t>AquisiÃ§Ã£o de DROSPIRENONA+ETINILESTRADIOL, OR, 3+0,03 MG; COMP</t>
  </si>
  <si>
    <t>SubstituiÃ§Ã£o de Portas exteriores da Pousada de Juventude de Viana do Castelo, sob gestÃ£o direta da Movijovem</t>
  </si>
  <si>
    <t>CONTRATAÃ‡ÃƒO DE SERVIÃ‡OS DE MANUTENÃ‡ÃƒO CORRETIVA DOS EQUIPAMENTOS DAS INSTALAÃ‡Ã•ES DESPORTIVAS DO CONCELHO DE LOULÃ‰.</t>
  </si>
  <si>
    <t>PrestaÃ§Ã£o de serviÃ§os de assessoria nas candidaturas a fundos comunitÃ¡rios</t>
  </si>
  <si>
    <t>AquisiÃ§Ã£o de viatura ligeira de passageiros de 9 lugares, nova, para transporte escolar.</t>
  </si>
  <si>
    <t>O procedimento tem por objecto a reabilitaÃ§Ã£o do Edifico PaÃ§os do Concelho, tendo como capÃ­tulos: Trabalhos Preparatorios, Estaleiro; Arquitetura; Equipamentos; Outros Trabalhos; Abastecimento de Ãgua; Drenagem Predial de Ãguas Residuais SanitÃ¡rias; SeguranÃ§a Contra Risco de IncÃªndio; Projeto AVAC; Projeto Eletrotecnico; Arquitetura Paisagistica.</t>
  </si>
  <si>
    <t>Empreitada de aquisiÃ§Ã£o e montagem de medidores de caudal na rede de Ã¡guas residuais e abastecimento de Ã¡gua e sistema de cloragem na captaÃ§Ã£o do MalhÃ£o</t>
  </si>
  <si>
    <t>AquisiÃ§Ã£o de Produtos de Limpeza</t>
  </si>
  <si>
    <t>PE_19017_ADS - AQUISIÃ‡ÃƒO DE SERVIÃ‡OS PARA REALIZAÃ‡ÃƒO DE DIAGNÃ“STICO ARQUEOLÃ“GICO NO CONSERVATÃ“RIO NACIONAL, EM LISBOA</t>
  </si>
  <si>
    <t>AQUISIÃ‡ÃƒO DE PEÃ‡AS PARA CONTENTORES DE RESÃDUOS URBANOS DE 800 LITROS</t>
  </si>
  <si>
    <t>PRESTAÃ‡ÃƒO DE SERVIÃ‡OS PARA CONTRATAÃ‡ÃƒO DE ARTISTAS, PRODUÃ‡ÃƒO, ALUGUER DE PALCO, EQUIPA DE FILMAGENS E SERVIÃ‡O DE CATERING - FEIRA DE SANTIAGO 2019.</t>
  </si>
  <si>
    <t>ReestruturaÃ§Ã£o do Largo do Rossio.</t>
  </si>
  <si>
    <t>Consulta PrÃ©via para a prestaÃ§Ã£o de serviÃ§os de assistÃªncia a banhistas Â¿ vigilÃ¢ncia do plano de Ã¡gua das piscinas municipais do Concelho do Seixal (Amora e Corroios)</t>
  </si>
  <si>
    <t>PE_19020_CNF - CONCURSO PÃšBLICO NACIONAL PARA PRESTAÃ‡ÃƒO DE SERVIÃ‡OS DE GESTÃƒO, FISCALIZAÃ‡ÃƒO E COORDENAÃ‡ÃƒO DE SEGURANÃ‡A EM OBRA DA EMPREITADA DE EXECUÃ‡ÃƒO DA FASE II DA ESCOLA BÃSICA INTEGRADA COM JARDIM DE INFÃ‚NCIA DO PARQUE DAS NAÃ‡Ã•ES, EM LISBOA</t>
  </si>
  <si>
    <t>RequalificaÃ§Ã£o PaisagÃ­stica da Rotunda e do Talude Norte EN116 - Carapinheira.</t>
  </si>
  <si>
    <t>fornecimento de focos clÃ¡ssicos de iluminaÃ§Ã£o pÃºblica para a Rua dos Sinos, Albufeira</t>
  </si>
  <si>
    <t>ConstruÃ§Ã£o de uma Torre de InformaÃ§Ã£o de Voo</t>
  </si>
  <si>
    <t>PrestaÃ§Ã£o de serviÃ§os, na modalidade de avenÃ§a, de tÃ©cnica para dinamizar o Gabinete de InserÃ§Ã£o Profissional</t>
  </si>
  <si>
    <t>Fornecimento em contÃ­nuo de material de construÃ§Ã£o e manutenÃ§Ã£o</t>
  </si>
  <si>
    <t>ManutenÃ§Ã£o corretiva dos sistemas AVAC instalados em edifÃ­cios municipais</t>
  </si>
  <si>
    <t>DirecÃ§Ã£o-Geral de PolÃ­tica do Mar</t>
  </si>
  <si>
    <t>AquisiÃ§Ã£o de serviÃ§os de consultoria para apoio no levantamento de requisitos e desenvolvimento das clÃ¡usulas tÃ©cnicas de um Caderno de Encargos do procedimento aquisitivo para a elaboraÃ§Ã£o de um Sistema de InformaÃ§Ã£o partilhado para submissÃ£o/receÃ§Ã£o, gestÃ£o validaÃ§Ã£o e encerramento das candidaturas elaboradas ao abrigo de linhas de financiamento das entidades que constituem o Agrupamento de Entidades Adjudicantes</t>
  </si>
  <si>
    <t>ComissÃ£o para a Cidadania e a Igualdade de GÃ©nero</t>
  </si>
  <si>
    <t>SG - Secretaria-Geral do MinistÃ©rio do Ambiente, Ordenamento do TerritÃ³rio e Energia</t>
  </si>
  <si>
    <t>Unidade Nacional de GestÃ£o do Mecanismo Financeiro do EspaÃ§o EconÃ³mico Europeu</t>
  </si>
  <si>
    <t>AquisiÃ§Ã£o MÃ³dulo prÃ©-fabricado destinado a instalaÃ§Ãµes sanitÃ¡rias pÃºblicas, a instalar na Quinta da Paiva, em Miranda do Corvo.</t>
  </si>
  <si>
    <t>ManutenÃ§Ã£o do sistema de aplicaÃ§Ãµes SIGMA utilizadas nos serviÃ§os do MunicÃ­pio de Pombal.</t>
  </si>
  <si>
    <t>Fornecimento de produtos de limpeza e desinfeÃ§Ã£o para as cozinhas e lavandarias, da rede de Escolas de Hotelaria e Turismo .</t>
  </si>
  <si>
    <t>serviÃ§os de assistÃªncia tÃ©cnica para as centrais de comunicaÃ§Ãµes de voz</t>
  </si>
  <si>
    <t>Fornecimento de mÃ¡quinas e ferramentas</t>
  </si>
  <si>
    <t>AquisiÃ§Ã£o de serviÃ§os para a cobertura fotogrÃ¡fica CED2019</t>
  </si>
  <si>
    <t>191G001555 - AquisiÃ§Ã£o de sulfato de condroitina 0,2% sol estÃ©ril seringa 40 ml- Ano 2019</t>
  </si>
  <si>
    <t>ExecuÃ§Ã£o de CalÃ§adas nas Freguesias do Castelo e Quinta do Conde, a fim de proceder Ã  execuÃ§Ã£o ou reparaÃ§Ã£o de calÃ§ada existente na sequÃªncia de roturas em condutas ou devido a reparaÃ§Ãµes em caixas de ramal ou de pequenas obras de saneamento.</t>
  </si>
  <si>
    <t>Centro de FormaÃ§Ã£o Profissional da IndÃºstria de CalÃ§ado</t>
  </si>
  <si>
    <t>AQUISIÃ‡ÃƒO DE VIATURA USADA TRANSFORMADA EM BIBLIOTECA MÃ“VEL</t>
  </si>
  <si>
    <t>NIPG 6334/19- Ajuste direto para a aquisiÃ§Ã£o de serviÃ§os de lavagem mecÃ¢nica de contentores de resÃ­duos da recolha diurna</t>
  </si>
  <si>
    <t>Fornecimento contÃ­nuo dos serviÃ§os de ajudante de palco para os eventos do municÃ­pio de Albufeira</t>
  </si>
  <si>
    <t>AquisiÃ§Ã£o de VestuÃ¡rio e EPIÂ´s para o ServiÃ§o Municipal de ProteÃ§Ã£o Civil por Lotes</t>
  </si>
  <si>
    <t>Fornecimento de Guardas MetÃ¡licas e Espelhos Convexos</t>
  </si>
  <si>
    <t>CONTRATAÃ‡ÃƒO DE SERVIÃ‡OS DE FISCALIZAÃ‡ÃƒO, COORDENAÃ‡ÃƒO DE SEGURANÃ‡A E SAÃšDE E SUPERVISÃƒO DA GESTÃƒO DE RESÃDUOS NO Ã‚MBITO DA EMPREITADA: "REQUALIFICAÃ‡ÃƒO DA ESCOLA EB23 D.DINIS DE QUARTEIRAÂ¿ E Â¿PAVILHÃƒO DESPORTIVO MULTIUSOS EM QUARTEIRAÂ¿</t>
  </si>
  <si>
    <t>LocaÃ§Ã£o de rede de Outdoors por um perÃ­odo de 22 meses</t>
  </si>
  <si>
    <t>PE_19016_ADE - EMPREITADA DE CONCLUSÃƒO, MANUTENÃ‡ÃƒO E COLOCAÃ‡ÃƒO EM SERVIÃ‡O, DO SISTEMA DE DESPOEIRAMENTO DAS OFICINAS DE CARPINTARIA DA ESCOLA ARTÃSTICA ANTÃ“NIO ARROIO, EM LISBOA</t>
  </si>
  <si>
    <t>CPREV 002.DGE.2019 LISBOA-04-2114-FEDER-000030 - DinamizaÃ§Ã£o do Turismo de Natureza e constituiÃ§Ã£o da Rota do Ocidente Empreitada para BeneficiaÃ§Ã£o de acessibilidades - caminhos rurais</t>
  </si>
  <si>
    <t>PrestaÃ§Ã£o de serviÃ§os de apoio Ã  construÃ§Ã£o de passeio a norte do EdifÃ­cio do Arquivo Distrital de SetÃºbal (Freguesia de SÃ£o SebastiÃ£o)</t>
  </si>
  <si>
    <t>CPREV 005.DTO.2019 AquisiÃ§Ã£o de 400 Fixadores para Contentores de 800L</t>
  </si>
  <si>
    <t>RequalificaÃ§Ã£o da Rede ViÃ¡ria no Concelho, por Empreitada: Muros suporte de talude na estrada Tocha / Praia da Tocha</t>
  </si>
  <si>
    <t>EMPREITADA PARA AS OBRAS DE REFORMULAÃ‡ÃƒO DO PISO 0 DO EDIFÃCIO-SEDE DO TURISMO DE PORTUGAL, I.P., SITO NA RUA IVONE SILVA, LOTE 6, EM LISBOA</t>
  </si>
  <si>
    <t>Empreitada de Abertura e fecho de valas e execuÃ§Ã£o de ramais no Concelho de SantarÃ©m Â¿ 2019/2021</t>
  </si>
  <si>
    <t>AquisiÃ§Ã£o de Contentores para escolas BÃ¡sicas do Concelho de Almada</t>
  </si>
  <si>
    <t>BNP-Biblioteca Nacional de Portugal</t>
  </si>
  <si>
    <t>PT501516980</t>
  </si>
  <si>
    <t>SubstituiÃ§Ã£o de Pavimentos, reparaÃ§Ãµes em revestimentos de paredes e tetos, pinturas, substituiÃ§Ã£o das infraestruturas elÃ©tricas e de telecomunicaÃ§Ãµes e remodelaÃ§Ã£o de InstalaÃ§Ãµes SanitÃ¡rias</t>
  </si>
  <si>
    <t>Fornecimento de Equipamentos para o Parque Infantil do Jardim Municipal</t>
  </si>
  <si>
    <t>PrestaÃ§Ã£o de serviÃ§os de desenvolvimento e implementaÃ§Ã£o de exposiÃ§Ã£o temÃ¡tica alusiva Ã s alteraÃ§Ãµes climÃ¡ticas</t>
  </si>
  <si>
    <t>REALIZAÃ‡ÃƒO DE ESTUDOS GEOTÃ‰CNICOS RELATIVOS Ã€ REQUALIFICAÃ‡ÃƒO E REABILITAÃ‡ÃƒO DO CRUZEIRO DO CALVÃRIO - ZONA ENVOLVENTE, MURO DE CONTENÃ‡ÃƒO E MURALHA DO JARDIM - BENAVENTE</t>
  </si>
  <si>
    <t>DemoliÃ§Ã£o de parede tardoz</t>
  </si>
  <si>
    <t>RevisÃ£o da cisterna (Joper) montada na viatura municipal de apoio na recolha de moloks, Toyota, matrÃ­cula 30-JF-72 (mÃ³vel 443) ao serviÃ§o da DAMBS</t>
  </si>
  <si>
    <t>GasÃ³leo de aquecimento, em regime de fornecimento contÃ­nuo</t>
  </si>
  <si>
    <t>PRESTAÃ‡ÃƒO DE SERVIÃ‡OS PARA MOTORISTA PARA VIATURAS DE PESADOS DE MERCA</t>
  </si>
  <si>
    <t>AquisiÃ§Ã£o de Software para o MunicÃ­pio de Vila Franca de Xira e ServiÃ§os Municipalizados de Ãgua e Saneamento</t>
  </si>
  <si>
    <t>AquisiÃ§Ã£o espirÃ³metro portÃ¡til para o ServiÃ§o de Pneumologia II.</t>
  </si>
  <si>
    <t>AquisiÃ§Ã£o de contracetivos, ao abrigo da Portaria n.Âº 121/2017, de 2 de fevereiro de 2017</t>
  </si>
  <si>
    <t>PrestaÃ§Ã£o de ServiÃ§os de Seguros</t>
  </si>
  <si>
    <t>Empreitada de BeneficiaÃ§Ã£o da Rede PÃºblica de Drenagem de Ãguas Residuais Â¿ Vila de Arruda dos Vinhos, Alcobela de Baixo e Alcobela de Cima</t>
  </si>
  <si>
    <t>AquisiÃ§Ã£o de software de ProteÃ§Ã£o de InformaÃ§Ã£o - SealPath</t>
  </si>
  <si>
    <t>Aluguer operacional de veÃ­culos ligeiros de passageiros e veÃ­culos comerciais ligeiros, e dos respetivos serviÃ§os associados.</t>
  </si>
  <si>
    <t>191G001560 - AquisiÃ§Ã£o de idarucimab 2,5 G/50 ml sol inj - Ano 2019</t>
  </si>
  <si>
    <t>AquisiÃ§Ã£o de ServiÃ§os na Ãrea dos Seguros</t>
  </si>
  <si>
    <t>AquisiÃ§Ã£o de serviÃ§os de aluguer e manutenÃ§Ã£o de equipamentos de controlo de insetos voadores</t>
  </si>
  <si>
    <t>ExecuÃ§Ã£o de muro de suporte em betÃ£o ciclÃ³pico na Rua Bernardo Abrunhosa</t>
  </si>
  <si>
    <t>AquisiÃ§Ã£o de serviÃ§os de catering para eventos da CMC</t>
  </si>
  <si>
    <t>AquisiÃ§Ã£o de Equipamento Ativo que Permita a InterligaÃ§Ã£o em Rede de Computadores, Impressoras e Telefones para AcomodaÃ§Ã£o de ServiÃ§os em InstalaÃ§Ãµes ProvisÃ³rias</t>
  </si>
  <si>
    <t>ExecuÃ§Ã£o de pavimentos em calÃ§ada, lancis e correÃ§Ã£o de caldeiras de Ã¡rvores na Ã¡rea do Concelho da Moita</t>
  </si>
  <si>
    <t>AquisiÃ§Ã£o de Materiais Diversos por Lotes</t>
  </si>
  <si>
    <t>PRESTAÃ‡ÃƒO DE SERVIÃ‡OS PARA INTERVENÃ‡ÃƒO ARTÃSTICA (GRAFITE) EM TRÃŠS TÃšNEIS DE ACESSO Ã€S PRAIAS DA ARRÃBIDA.</t>
  </si>
  <si>
    <t>CONTRATAÃ‡ÃƒO DOS SERVIÃ‡OS DE RECOLHA DE MONSTROS JUNTO DOS EQUIPAMENTOS DE DEPOSIÃ‡ÃƒO DE RSU, NO CONCELHO DE LOULÃ‰.</t>
  </si>
  <si>
    <t>Limpeza dos Terrenos no Parque BiolÃ³gico e Ambiental de Azambuja</t>
  </si>
  <si>
    <t>PT;12;162;1983</t>
  </si>
  <si>
    <t>RemodelaÃ§Ã£o e ampliaÃ§Ã£o da rede de abastecimento de Ã¡gua a Alte (Soidos e Cumeada) - Fase 1 - Soidos</t>
  </si>
  <si>
    <t>PT;9;118;1577</t>
  </si>
  <si>
    <t>PRESTAÃ‡ÃƒO DE SERVIÃ‡OS NA ÃREA DA NUTRIÃ‡ÃƒO - "DAR MAIS VIDA AOS ANOS" - PROJETO MUNICIPAL ATIVAMENTE</t>
  </si>
  <si>
    <t>AquisiÃ§Ã£o de duas viaturas ligeiras com cabina dupla com peso bruto de 3,5 toneladas com caixa basculante para a Div. Ambiente Urbano efetuar apoio aos serviÃ§os operacionais de higiene urbana e remoÃ§Ã£o</t>
  </si>
  <si>
    <t>CONTRATAÃ‡ÃƒO DO FORNECIMENTO DE UMA VIATURA LIGEIRA COM KIT DE PRIMEIRA INTERVENÃ‡ÃƒO DE COMBATE A INCÃŠNDIOS E EQUIPAMENTO/MATERIAL SAPADOR.</t>
  </si>
  <si>
    <t>GestÃ£o de EficiÃªncia EnergÃ©tica no Sistema de IluminaÃ§Ã£o Publica</t>
  </si>
  <si>
    <t>AquisiÃ§Ã£o de serviÃ§os para proposta criativa e de execuÃ§Ã£o de "BARCO CED 2019"</t>
  </si>
  <si>
    <t>AquisiÃ§Ã£o e Entrega de GasÃ³leo Simples RodoviÃ¡rio a Granel</t>
  </si>
  <si>
    <t>PRESTAÃ‡ÃƒO DE SERVIÃ‡OS PARA MONTAGEM DE ILUMINAÃ‡ÃƒO NA PRAIA DE ALBARQUEL, INCLUINDO FORNECIMENTO DO MATERIAL.</t>
  </si>
  <si>
    <t>AquisiÃ§Ã£o de Estudos e Projetos para efeitos de apoio Ã  decisÃ£o no Ã¢mbito da EficiÃªncia EnergÃ©tica</t>
  </si>
  <si>
    <t xml:space="preserve"> Amadora Inovation, E.M. Unipessoal Lda</t>
  </si>
  <si>
    <t>AquisiÃ§Ã£o de serviÃ§os de limpeza para as instalaÃ§Ãµes da AMADORA INOVA, E.M.</t>
  </si>
  <si>
    <t>AquisiÃ§Ã£o de VestuÃ¡rio de Usual para as Ã‰pocas de VerÃ£o e Inverno</t>
  </si>
  <si>
    <t>Parque Desportivo de AbiÃºl - Proc. n.Âº 17/2019</t>
  </si>
  <si>
    <t>PT;11;157;1944</t>
  </si>
  <si>
    <t>CONTRATAÃ‡ÃƒO DA AQUISIÃ‡ÃƒO DE PLATAFORMA DE GAMIFICAÃ‡ÃƒO.</t>
  </si>
  <si>
    <t>SERVIÃ‡OS DE ARQUITETURA PARA O NÃšCLEO DE FISCALIZAÃ‡ÃƒO URBANÃSTICA</t>
  </si>
  <si>
    <t>PRESTAÃ‡ÃƒO DE SERVIÃ‡OS DE ENGENHARIA CIVIL PARA O NÃšCLEO DE FISCALIZAÃ‡ÃƒO URBANÃSTICA</t>
  </si>
  <si>
    <t>AquisiÃ§Ã£o de ServiÃ§os de Recolha e Tratamento de ResÃ­duos de ConstruÃ§Ã£o e DemoliÃ§Ã£o (RCD)</t>
  </si>
  <si>
    <t>LICENCIAMENTO MICROSOFT AGREEMENT</t>
  </si>
  <si>
    <t>PrestaÃ§Ã£o de ServiÃ§os de Assessoria e ComunicaÃ§Ã£o</t>
  </si>
  <si>
    <t>AquisiÃ§Ã£o de serviÃ§os para fornecimento de internet para o Campeonato da Europa de Ultimate de Praia - EBUC2019</t>
  </si>
  <si>
    <t>Empreitada para beneficiaÃ§Ã£o do ServiÃ§o de TÃ©cnicas de Pediatria, Piso 1.</t>
  </si>
  <si>
    <t>No Ã¢mbito do Plano de PromoÃ§Ã£o da EficiÃªncia no Consumo de Energia ElÃ©trica (PPEC) 2017-2018 promovido pela ERSE, a S.ENERGIA viu ser aprovada a medida EduLUX - EficiÃªncia energÃ©tica na iluminaÃ§Ã£o interior de Escolas BÃ¡sicas, que pretende melhorar a eficiÃªncia energÃ©tica na Ã¡rea da iluminaÃ§Ã£o interior em 201 Escolas BÃ¡sicas do 1Âº Ciclo dos Concelhos do Barreiro, Moita, Montijo, Alcochete, SetÃºbal, Palmela, Sesimbra, Seixal e Loures, contribuindo tambÃ©m para a melhoria das condiÃ§Ãµes de conforto e visibilidade dos utentes nos locais das intervenÃ§Ãµes. EstÃ¡ prevista em candidatura a realizaÃ§Ã£o de um Plano de MediÃ§Ã£o e VerificaÃ§Ã£o dos resultados da medida EduLUX. Para este Plano propÃµe-se uma amostra de 25% do total das escolas incluÃ­das efetivamente na medida EduLUX.</t>
  </si>
  <si>
    <t>PRESTAÃ‡ÃƒO DE SERVIÃ‡OS DE ALUGUER OPERACIONAL DE VIATURA PARA O GABINETE DE GESTÃƒO DE PROGRAMAS E PROJETOS CONTRATUALIZADOS</t>
  </si>
  <si>
    <t>PRESTAÃ‡ÃƒO DE SERVIÃ‡OS ADMINISTRATIVOS PARA APOIO Ã€ SECÃ‡ÃƒO DE CONTABILIDADE</t>
  </si>
  <si>
    <t>FORNECIMENTO DE CARNE FRESCA E CHARCUTARIA Ã€ ESCOLA DE HOTELARIA E TURISMO DO DOURO-LAMEGO DA REDE ESCOLAR DO TURISMO DE PORTUGAL, I.P.</t>
  </si>
  <si>
    <t>PT;19;278;3094</t>
  </si>
  <si>
    <t>AquisiÃ§Ã£o de serviÃ§os de coordenaÃ§Ã£o de seguranÃ§a e saÃºde durante a execuÃ§Ã£o de obras no Centro Hospitalar UniversitÃ¡rio de Lisboa Norte, E.P.E.</t>
  </si>
  <si>
    <t>AquisiÃ§Ã£o de serviÃ§os para a implementaÃ§Ã£o das especificaÃ§Ãµes tÃ©cnicas com vista ao processo paralelo POCAL/SNC-AP no ERP FLYLIGHT</t>
  </si>
  <si>
    <t>Empreitada de ReabilitaÃ§Ã£o para adaptaÃ§Ã£o do Antigo Tribunal a Centro de Artes e OfÃ­cios de Albufeira</t>
  </si>
  <si>
    <t>ReparaÃ§Ã£o de danos por InfiltraÃ§Ã£o no Gabinete dos Srs. Vereadores da CDU</t>
  </si>
  <si>
    <t>AquisiÃ§Ã£o de leite meio gordo para stock</t>
  </si>
  <si>
    <t>ConcessÃ£o da exploraÃ§Ã£o de uma sala de jogo do bingo a instalar no municÃ­pio de Coimbra.</t>
  </si>
  <si>
    <t>Aluguer de equipamento de audiovisual para o Colete Encarnado 2019</t>
  </si>
  <si>
    <t>RenovaÃ§Ã£o de Suporte Firewall Sophos e Storage Netapp</t>
  </si>
  <si>
    <t>ServiÃ§os de GestÃ£o CombustÃ­vel nas faixas de servidÃ£o das linhas da RNT Â¿ Ãreas Complementares 2019 (Linha Pocinho - Chafariz 1 (S2435), Linha Pocinho - Chafariz 2 (S2435), Linha Miranda - Picote 2 (S2530) e Linha Miranda - Picote 1/2 (S2531))</t>
  </si>
  <si>
    <t>serviÃ§os de GestÃ£o CombustÃ­vel nas faixas de servidÃ£o das linhas da RNT Â¿ Ãreas Complementares 2019 - Linha Lavos - Paraimo (S4258)</t>
  </si>
  <si>
    <t>AquisiÃ§Ã£o de serviÃ§os de assistÃªncia ao software de gestÃ£o das InstalaÃ§Ãµes Desportivas - 2019.</t>
  </si>
  <si>
    <t>RemoÃ§Ã£o da vedaÃ§Ã£o existente, Fornecimento e montagem de vedaÃ§Ã£o em paineis</t>
  </si>
  <si>
    <t>191G001607 - AquisiÃ§Ã£o de COLISTIMETATO DE SODIO 1662500 UI PO INALAÃ‡ÃƒO CAPS - Ano 2019</t>
  </si>
  <si>
    <t>AquisiÃ§Ã£o de equipamento para consultÃ³rio de saÃºde oral conforme protocolo de colaboraÃ§Ã£o entre a AdministraÃ§Ã£o Regional de SaÃºde do Norte e o MunicÃ­pio de Vizela.</t>
  </si>
  <si>
    <t>AquisiÃ§Ã£o de massas asfÃ¡lticas a frio</t>
  </si>
  <si>
    <t>BeneficiaÃ§Ã£o de acesso Ã  SrÂª. do Castelo</t>
  </si>
  <si>
    <t>191G001563 - AquisiÃ§Ã£o de medicamentos diversos - Ano 2019</t>
  </si>
  <si>
    <t>EMPREITADA DE CONCEÃ‡ÃƒO, CONSTRUÃ‡ÃƒO E FORNECIMENTO DE UM CENTRO DE TRATAMENTO MECÃ‚NICO DE RESÃDUOS NA ILHA DE SÃ‚O MIGUEL</t>
  </si>
  <si>
    <t>191G001571 - AquisiÃ§Ã£o de medicamentos diversos- Ano 2019</t>
  </si>
  <si>
    <t>Â¿ElaboraÃ§Ã£o do Projeto de ExecuÃ§Ã£o da RequalificaÃ§Ã£o da Zona da Baixa de Albufeira Â¿ Largo Eng.Âº Duarte Pacheco, Rua CÃ¢ndido dos Reis, Travessa CÃ¢ndido dos Reis, Avenida 25 de Abril e PraÃ§a dos PescadoresÂ¿</t>
  </si>
  <si>
    <t>Fornecimento em ContÃ­nuo de Guardanapos, Toalhetes e outros ConsumÃ­veis de Higiene e SeguranÃ§a Alimentar para os RefeitÃ³rios das Escolas - MunicÃ­pio de Vila Franca de Xira</t>
  </si>
  <si>
    <t>PRESTAÃ‡ÃƒO DE SERVIÃ‡OS DE APOIO COMO MAESTRO DO CORO DO MUNICÃPIO DE SETÃšBAL E APOIO TÃ‰CNICO Ã€ DIVISÃƒO DE CULTURA, PELO PERÃODO DE 12 MESES</t>
  </si>
  <si>
    <t>Empreitada de ExecuÃ§Ã£o de Passagem Pedonal e RequalificaÃ§Ã£o ViÃ¡ria na Quinta da FlamÃ¢ncia - Paio Pires</t>
  </si>
  <si>
    <t>AquisiÃ§Ã£o de lancis, pavimento, tampas e lajetas, com transporte incluÃ­do</t>
  </si>
  <si>
    <t>PE_19021_CPE - EMPREITADA DE REPARAÃ‡ÃƒO DE ANOMALIAS E DEFEITOS DE OBRA NA ESCOLA SECUNDÃRIA DE MONSERRATE, EM VIANA DO CASTELO</t>
  </si>
  <si>
    <t>FATURAÃ‡ÃƒO ELETRÃ“NICA</t>
  </si>
  <si>
    <t>A prestaÃ§Ã£o de serviÃ§os consiste no aluguer de autocarros de 55 lugares para a iniciativa Jogos Juvenis Escolares ( JJE )</t>
  </si>
  <si>
    <t>OTLIS - Operadores de Transportes da RegiÃ£o de Lisboa, ACE</t>
  </si>
  <si>
    <t>AquisiÃ§Ã£o de serviÃ§os de encarregado de proteÃ§Ã£o de dados para a OTLIS Â¿ Operadores de Transportes da RegiÃ£o de Lisboa, A.C.E</t>
  </si>
  <si>
    <t>Cprev 8/19 - AquisiÃ§Ã£o de serviÃ§os de manutenÃ§Ã£o de jardins e plantas de interior nas instalaÃ§Ãµes da EMEL</t>
  </si>
  <si>
    <t>Fornecimento de Energia ElÃ©trica em Mercado Livre Ã s instalaÃ§Ãµes alimentadas em BTN, BTE e MT</t>
  </si>
  <si>
    <t>DAP 2019.0049 - Fornecimento de bens e diversos serviÃ§os de trabalhos de eletricidade no EstÃ¡dio de Honra para a TaÃ§a de Portugal em Futebol de 2019</t>
  </si>
  <si>
    <t>Fornecimento de Tendas de Campanha</t>
  </si>
  <si>
    <t>Fornecimento de palmeiras Phoenix Dactilifera para a Avenida dos Descobrimentos</t>
  </si>
  <si>
    <t>AquisiÃ§Ã£o de material genÃ©rico de eletromecÃ¢nica para o ano 2019.</t>
  </si>
  <si>
    <t>Fornecimento e Montagem de Equipamento para Cistoscopia</t>
  </si>
  <si>
    <t>PrestaÃ§Ã£o de ServiÃ§os de RevisÃ£o do Projeto para AquisiÃ§Ã£o e InstalaÃ§Ã£o do Sistema AutomÃ¡tico de DeteÃ§Ã£o de IncÃªndio nas EstaÃ§Ãµes de Alto dos Moinhos, Laranjeiras, PraÃ§a de Espanha, Avenida, Cidade UniversitÃ¡ria, Entre Campos, Anjos, Intendente e Olivais do Metropolitano de Lisboa, EPE</t>
  </si>
  <si>
    <t>Fornecimento em contÃ­nuo de palamenta e outros utensÃ­lios - Rede de Escolas do PrÃ©-escolar e do 1Âº Ciclo do Concelho de Vila Franca de Xira</t>
  </si>
  <si>
    <t>LocaÃ§Ã£o de stand para a participaÃ§Ã£o na Feira IbÃ©rica de Turismo, Guarda</t>
  </si>
  <si>
    <t>Fornecimento de Energia ElÃ©trica para diversos eventos socioculturais a decorrer no MunicÃ­pio durante o ano de 2019 - LigaÃ§Ãµes Eventuais</t>
  </si>
  <si>
    <t>AQUISIÃ‡ÃƒO DE DIVERSO MATERIAL DE HIGIENE URBANA</t>
  </si>
  <si>
    <t>PrestaÃ§Ã£o de ServiÃ§os de Limpeza de Bermas e Valetas numa extensÃ£o de 180 Kms nas estradas e caminhos do Concelho</t>
  </si>
  <si>
    <t>REQUALIFICAÃ‡ÃƒO VIÃRIA/PEDONAL DA RUA DA EUROCERÃ‚MICA</t>
  </si>
  <si>
    <t>PRESTAÃ‡ÃƒO DE SERVIÃ‡OS PARA ALUGUER DE EQUIPAMENTOS ÃUDIO, ILUMINAÃ‡ÃƒO E VÃDEO - FEIRA DE SANTIAGO 2019</t>
  </si>
  <si>
    <t>CPv 04/2019 - Aluguer Operacional de Viatura para a Estrutura de Apoio TÃ©cnico da CIMRC</t>
  </si>
  <si>
    <t>AquisiÃ§Ã£o de sacos e produtos merchandising</t>
  </si>
  <si>
    <t>AquisiÃ§Ã£o de serviÃ§os de alojamento e alimentaÃ§Ã£o em unidades hoteleiras - Monte Gordo - respeitante ao programa de ocupaÃ§Ã£o de tempos livres - FÃ©rias SÃ©nior 2019.</t>
  </si>
  <si>
    <t>PT;9;126;1614</t>
  </si>
  <si>
    <t>AquisiÃ§Ã£o dos serviÃ§os de jardinagem para tratamento e manutenÃ§Ã£o das Ã¡reas verdes e ajardinadas da Escola de Hotelaria e Turismo do Estoril que integra a rede escolar do Turismo de Portugal, I.P..</t>
  </si>
  <si>
    <t>191G001592 - AquisiÃ§Ã£o de medicamentos diversos - Ano 2019</t>
  </si>
  <si>
    <t>Fornecimento em contÃ­nuo de materiais e peÃ§as para conservaÃ§Ã£o dos vÃ¡rios sistemas de alarme</t>
  </si>
  <si>
    <t>AquisiÃ§Ã£o de serviÃ§os de Encarregado de ProteÃ§Ã£o de Dados (DPO) para o Metropolitano de Lisboa, E.P.E</t>
  </si>
  <si>
    <t>EMPREITADA DE MELHORAMENTOS ESPAÃ‡OS INTERIORES NA CASA DO PASTOR DA UNIDADE HOTELEIRA DE MANTEIGAS DA FUNDAÃ‡ÃƒO INATEL</t>
  </si>
  <si>
    <t>PT;10;135;1739</t>
  </si>
  <si>
    <t>Empreitada de ExecuÃ§Ã£o dos Trabalhos de ContruÃ§Ã£o Civil - Palco ElevatÃ³rio da PraÃ§a Velha</t>
  </si>
  <si>
    <t>PT;20;299;3323</t>
  </si>
  <si>
    <t>A presente aquisiÃ§Ã£o tem por objecto a aquisiÃ§Ã£o de serviÃ§os de desenvolvimento e manutenÃ§Ã£o de software da aplicaÃ§Ã£o IUDEX.</t>
  </si>
  <si>
    <t>Lisboa - sede do CSM</t>
  </si>
  <si>
    <t>20/CP/AT/2019 - AquisiÃ§Ã£o de serviÃ§os de assistÃªncia tÃ©cnica aos equipamentos Hitachi VSP G1000, Hitachi HUS 150, Brocade Hitachi e Hitachi 4060/4080, que integram a Plataforma de Armazenamento de InformaÃ§Ã£o (Storage) da Autoridade TributÃ¡ria e Aduaneira (AT),</t>
  </si>
  <si>
    <t>AquisiÃ§Ã£o de ServiÃ§os para a realizaÃ§Ã£o de Estudo de Impacte de TrÃ¡fego e Transportes da Unidade de ExecuÃ§Ã£o de Sete Rios</t>
  </si>
  <si>
    <t>DIVERSAS OBRAS DE REABILITAÃ‡ÃƒO DE INFRAESTRUTURAS NA VILA DA BATALHA E OBRAS DE MELHORAMENTO</t>
  </si>
  <si>
    <t>02/CPREVIA/ECO/2019 - AquisiÃ§Ã£o de serviÃ§os de vigilÃ¢ncia humana para o Centro de Tratamento de ResÃ­duos da Raposa</t>
  </si>
  <si>
    <t>ConservaÃ§Ã£o e reparaÃ§Ã£o de fogos ocupados no parque habitacional municipal</t>
  </si>
  <si>
    <t>04/AD/ECO/2019 - AquisiÃ§Ã£o de bens e serviÃ§os para contentores subterrÃ¢neos de deposiÃ§Ã£o de resÃ­duos urbanos.</t>
  </si>
  <si>
    <t>ConstruÃ§Ã£o de um piso na ala do alÃ§ado tardoz do edifÃ­cio, assim como das respetivas instalaÃ§Ãµes elÃ©tricas, telecomunicaÃ§Ãµes e avac</t>
  </si>
  <si>
    <t>AQUISIÃ‡ÃƒO DE SERVIÃ‡OS DE MANUTENÃ‡ÃƒO DA PLATAFORMA PROXIMO PARA O ANO DE 2019</t>
  </si>
  <si>
    <t>FORNECIMENTO E PLANTAÃ‡ÃƒO DE 8 PALMEIRAS PARA O RELVADO NA ENTRADA DA A12</t>
  </si>
  <si>
    <t>Os trabalhos visam garantir acesso pedonal ao novo edifÃ­cio do Quartel dos Bombeiros VoluntÃ¡rios, com a criaÃ§Ã£o de um passeio adjacente, bem como, a criaÃ§Ã£o de parqueamento de viaturas</t>
  </si>
  <si>
    <t>SubstituiÃ§Ã£o do Sistema de IluminaÃ§Ã£o no PavilhÃ£o Situado no Complexo Escolar dos Moinhos da Arroja - Odivelas</t>
  </si>
  <si>
    <t>AquisiÃ§Ã£o de serviÃ§os de apoio a vÃ¡rias dinÃ¢micas desportivas</t>
  </si>
  <si>
    <t>AquisiÃ§Ã£o de serviÃ§os para o X Festival de Descobrimentos de Lagos 2019</t>
  </si>
  <si>
    <t>Tem por objeto a prestaÃ§Ã£o de serviÃ§os de revisÃ£o das 18 000 horas a gÃ¡s natural de 1 motor WARTSILA W18V50DF, N/s. PAAE143192, instalado na nave III da Central TÃ©rmica da VitÃ³ria, incluindo o fornecimento de peÃ§as e materiais necessÃ¡rios para o efeito.</t>
  </si>
  <si>
    <t>AquisiÃ§Ã£o de serviÃ§os para o X Festival de Descobrimentos de Lagos 2019 (AnimaÃ§Ã£o da caravela)</t>
  </si>
  <si>
    <t>ConstruÃ§Ã£o de condutas da rede de abastecimento de Ã¡gua incluindo o levantamento e reposiÃ§Ã£o de pavimentos em arruamentos e estradas nacionais e municipais, a abertura e fecho de valas, a construÃ§Ã£o/substituiÃ§Ã£o de 19.207 ml de condutas PEAD MR100 PN10 (7.974 ml DN90, 7.820 ml DN110, 2.441 ml DN125 e 972 ml DN160 mm), a construÃ§Ã£o/substituiÃ§Ã£o de 746 ramais de ligaÃ§Ã£o domiciliÃ¡rios completos, em tubagem em PEAD MR 100, da classe PN10, com diÃ¢metros Ã˜ 32, 50 e 63 mm e a construÃ§Ã£o/substituiÃ§Ã£o de ramais de descarga e de ramais de marcos e bocas de incÃªndio.</t>
  </si>
  <si>
    <t>PT;11;151;1910</t>
  </si>
  <si>
    <t>AquisiÃ§Ã£o de ServiÃ§os de Limpeza das EstaÃ§Ãµes do Metropolitano de Lisboa, E.P.E.</t>
  </si>
  <si>
    <t>CemitÃ©rio Municipal - ReabilitaÃ§Ã£o e BeneficiaÃ§Ã£o de Jazigos</t>
  </si>
  <si>
    <t>Consulta PrÃ©via com convite a trÃªs entidades para colocaÃ§Ã£o de deck na Piscina OceÃ¢nica</t>
  </si>
  <si>
    <t>AquisiÃ§Ã£o, InstalaÃ§Ã£o e BeneficiaÃ§Ã£o de Equipamentos para EficiÃªncia HÃ­drica e EnergÃ©tica - SubstituiÃ§Ã£o de VÃ¡lvulas nos ReservatÃ³rios R0 e R1 de Redinha e InstalaÃ§Ã£o de Grupo Eletrobomba na EEA de OurÃ£o</t>
  </si>
  <si>
    <t>FormaÃ§Ã£o profissional em ""Supporting and troubleshooting windows 10", "Installation, storage and compute with Windows server 2016" e "Networking with Windows server 2016"</t>
  </si>
  <si>
    <t>192G003489 - AQUISIÃ‡ÃƒO DE STENTS CORONÃRIOS COM REVESTIMENTO FARMACOLÃ“GICO, REPRESENTADOS PELA EMPRESA TERUMO EUROPE ESPANHA SL, DURANTE O MÃŠS DE ABRIL DE 2019.</t>
  </si>
  <si>
    <t>ReparaÃ§Ã£o de abatimentos na Zona Ribeirinha de PortimÃ£o</t>
  </si>
  <si>
    <t>Fornecimento e assentamento de tubagem em PP corrugado de arede dupla, da classe de rigidez SN8, incluindo juntas autoblocantes com anilha de estanquidade em borracha sintÃ©tica, com diÃ¢metro 200 mm, incluindo a execuÃ§Ã£o de ramais domiciliÃ¡rios e saneamento completos, e aabertura e fecho de valas e a execuÃ§Ã£o de levantamento e reposiÃ§Ã£o de pavimentos em arruamentos e estradas municipais.</t>
  </si>
  <si>
    <t>PT;11;151;1921</t>
  </si>
  <si>
    <t>Fornecimento e montagem de estantes mÃ³veis para a DireÃ§Ã£o de FinanÃ§as do Porto (Arquivo Distrital)</t>
  </si>
  <si>
    <t>AquisiÃ§Ã£o de prestaÃ§Ã£o de serviÃ§os de monda quimica (aplicaÃ§Ã£o de herbicida), nos perÃ­metros urbanos e zonas rurais das freguesias de Santo AndrÃ© e Santiago do CacÃ©m.</t>
  </si>
  <si>
    <t>REFORÃ‡O DO MURO DE CONTENÃ‡ÃƒO EM ALFONTES, BOLIQUEIME</t>
  </si>
  <si>
    <t>PT;9;118;1579</t>
  </si>
  <si>
    <t>AquisiÃ§Ã£o de painÃ©is de vedaÃ§Ã£o, em plÃ¡stico 100% reciclado, para o Parque da Vila da Quinta do Conde, para substituir os existentes que se encontram danificados</t>
  </si>
  <si>
    <t>PrestaÃ§Ã£o de serviÃ§os de assistÃªncia tÃ©cnica e reparaÃ§Ã£o de viaturas pesadas da marca "Volvo", da frota do MunicÃ­pio de Palmela</t>
  </si>
  <si>
    <t>PrestaÃ§Ã£o de ServiÃ§os para InstalaÃ§Ã£o ElÃ©trica de Eventos Municipais de 2019.</t>
  </si>
  <si>
    <t>PrestaÃ§Ã£o de serviÃ§os para produÃ§Ã£o dos espetÃ¡culos da FIAPE 2019</t>
  </si>
  <si>
    <t>DAP 2019.0052 - Fornecimento de ServiÃ§os de alojamento ConferÃªncia Mundial de Ministros Juventude LX +21</t>
  </si>
  <si>
    <t>FORNECIMENTO DE SERVIÃ‡OS PARA FISCALIZAÃ‡ÃƒO DE OBRA</t>
  </si>
  <si>
    <t>PT;4;47;805</t>
  </si>
  <si>
    <t>AquisiÃ§Ã£o de ServiÃ§o para filmagem e ediÃ§Ã£o de 5 VÃ­deos com base no tema "Medidas de AutoproteÃ§Ã£o"</t>
  </si>
  <si>
    <t>AquisiÃ§Ã£o de Conservas (Ã  base de carne, peixe, vegetais e fruta)</t>
  </si>
  <si>
    <t>RequalificaÃ§Ã£o da Avenida 20 de Junho</t>
  </si>
  <si>
    <t>AquisiÃ§Ã£o de soluÃ§Ã£o de seguranÃ§a que visa proteger Ã¡reas crÃ­ticas da infraestrutura de IT da EDIA ao nÃ­vel de seguranÃ§a informÃ¡tica, nomeadamente ao nÃ­vel de SCADAS.</t>
  </si>
  <si>
    <t>AquisiÃ§Ã£o de merchandising para a atividade institucional dos SIMAS de Oeiras e Amadora e Clube da Ãgua</t>
  </si>
  <si>
    <t>Fornecimento de carne fresca e charcutaria Ã  Escola de Hotelaria e Turismo do Oeste da rede escolar do Turismo de Portugal, I.P.</t>
  </si>
  <si>
    <t>AquisiÃ§Ã£o de Sistema Integrado de GestÃ£o de Biblioteca</t>
  </si>
  <si>
    <t>Fornecimento contÃ­nuo de Inertes</t>
  </si>
  <si>
    <t>CP 18/19 - Empreitada de obra pÃºblica com vista Ã  realizaÃ§Ã£o dos trabalhos necessÃ¡rios para a melhoria da mobilidade na Avenida dos Combatentes - Lisboa</t>
  </si>
  <si>
    <t>Consultadoria TÃ©cnica em engenharia para execuÃ§Ã£o de projetos de especialidades e serviÃ§o de orÃ§amentaÃ§Ã£o de custo de obra, no Ã¢mbito da candidatura ao aviso n.Âº Lisboa-51-2018-23 Â¿ Investimentos em Infraestruturas TecnolÃ³gicas, para a criaÃ§Ã£o de um Centro de IncubaÃ§Ã£o de Base TecnolÃ³gica no Campus do Estoril</t>
  </si>
  <si>
    <t>Empreitada para a ManutenÃ§Ã£o de Redes de Saneamento</t>
  </si>
  <si>
    <t>AquisiÃ§Ã£o de serviÃ§os de Limpeza a prestar na Piscina OceÃ¢nica</t>
  </si>
  <si>
    <t>CapacitaÃ§Ã£o dos ServiÃ§os dos MunicÃ­pios do Alto Minho, no Ã¢mbito da CertificaÃ§Ã£o da Qualidade</t>
  </si>
  <si>
    <t>Fornecimento e montagem de elevador na Escola BÃ¡sica/JI N.Âº 3 do Barreiro</t>
  </si>
  <si>
    <t>Empreitada para execuÃ§Ã£o da obra de criaÃ§Ã£o de compartimento para lixos no Centro de AmbulatÃ³rio - CHLN-HSM</t>
  </si>
  <si>
    <t>AquisiÃ§Ã£o de 2 (dois) Implantes Osteo-integrados para BC-Otorrino</t>
  </si>
  <si>
    <t>ARRANJOS EXTERIORES EM DIVERSOS LOCAIS DO CONCELHO Â¿ TRABALHOS DE MANUTENÃ‡ÃƒO DIVERSOS</t>
  </si>
  <si>
    <t>AquisiÃ§Ã£o de serviÃ§os para realizaÃ§Ã£o de levantamentos topogrÃ¡ficos - 2.Âª Fase</t>
  </si>
  <si>
    <t>Cabimento para a empreitada "CONSTRUÃ‡ÃƒO DO CENTRO DE RECOLHA OFICIAL DE ANIMAIS DE COMPANHIA DE ALANDROAL"</t>
  </si>
  <si>
    <t>Limpeza e desmataÃ§Ã£o, com pontuais escavaÃ§Ãµes, mantendo as coberturas do canal existentes e reparando as danificadas, com colocaÃ§Ã£o de peÃ§as reaproveitadas e execuÃ§Ã£o de novas cumeeiras de cobertura do canal, repondo os troÃ§os arrasados e as paredes destabilizadas, refeitos os elementos soltos com nova pedra e argamassa, criando-se no atravessamento para a praia dos Lagosteiros uma ponte em madeira laminada tratada</t>
  </si>
  <si>
    <t>ExecuÃ§Ã£o de uma rede de rega, envolvendo a construÃ§Ã£o de uma estaÃ§Ã£o de filtraÃ§Ã£o, aproximadamente 9,5 km de condutas em PEAD, com DN compreendidos entre 90 e 630 mm, cÃ¢maras para vÃ¡lvulas, descargas de fundo, ventosas e hidrantes e o fornecimento e montagem dos equipamentos e respetivas instalaÃ§Ãµes elÃ©tricas.</t>
  </si>
  <si>
    <t>PT;9;114;1562</t>
  </si>
  <si>
    <t>Empreitada de RequalificaÃ§Ã£o do Cineteatro Municipal</t>
  </si>
  <si>
    <t>PT;15;219;2470</t>
  </si>
  <si>
    <t>CONTRATAÃ‡ÃƒO DE SERVIÃ‡OS DE MONDA MECÃ‚NICA DE INFESTANTES EM VIAS E ESPAÃ‡OS MUNICIPAIS NO CONCELHO DE LOULÃ‰ PARA O ANO 2019</t>
  </si>
  <si>
    <t>Empreitada de ConstruÃ§Ã£o de Infraestruturas para receber monoblocos do Posto de Limpeza do Restelo</t>
  </si>
  <si>
    <t>Proc.Âº 270/DCOP/2019 - ALUGUER DE EQUIPAMENTO AUDIOVISUAL PARA APOIO A EVENTOS NO ESPAÃ‡O CRIARTE Â¿ CARCAVELOS</t>
  </si>
  <si>
    <t>PT;12;164;1998</t>
  </si>
  <si>
    <t>AquisiÃ§Ã£o de uma Lancha para Transporte de Pilotos</t>
  </si>
  <si>
    <t>Fornecimento contÃ­nuo de pÃ£o para as cantinas escolares</t>
  </si>
  <si>
    <t>CONTRATAÃ‡ÃƒO DO FORNECIMENTO DE ASPIRADORES URBANOS DE AUTO TRAÃ‡ÃƒO COM TRANSMISSÃƒO ELÃ‰CTRICA E ACESSÃ“RIOS.</t>
  </si>
  <si>
    <t>AquisiÃ§Ã£o de ServiÃ§os no Ã¢mbito do Programa das Festas da Cidade 2019</t>
  </si>
  <si>
    <t>PRESTAÃ‡ÃƒO DE SERVIÃ‡O DE HOUSEKEEPING PARA BUNGALOWS NO ECOPARQUE DO OUTÃƒO</t>
  </si>
  <si>
    <t>AquisiÃ§Ã£o de ServiÃ§os de limpeza das InstalaÃ§Ãµes TÃ©cnicas e Oficinas do Metropolitano de Lisboa, EPE</t>
  </si>
  <si>
    <t>AquisiÃ§Ã£o de 1(um) ImpedanciÃ³metro</t>
  </si>
  <si>
    <t>AquisiÃ§Ã£o de fardamento VerÃ£o</t>
  </si>
  <si>
    <t>Empreitada para as Obras de BeneficiaÃ§Ã£o da Camada de Desgaste do IC20 - Via RÃ¡pida da Caparica.</t>
  </si>
  <si>
    <t>AquisiÃ§Ã£o de uma viatura ligeira de passageiros, de cinco lugares, para o Gabinete de Apoio Ã  PresidÃªncia, com retoma de viatura usada.</t>
  </si>
  <si>
    <t>PE_19035_AAQ - PRESTAÃ‡ÃƒO DE SERVIÃ‡OS DE CONSERVAÃ‡ÃƒO, MANUTENÃ‡ÃƒO E APOIO Ã€ EXPLORAÃ‡ÃƒO DAS ESCOLAS DA REGIÃƒO CENTRO DO PROGRAMA DE MODERNIZAÃ‡ÃƒO DA PARQUE ESCOLAR - LOTE LC5, AO ABRIGO DO ACORDO QUADRO N.Âº 21/2018 CELEBRADO COM A PARQUE ESCOLAR, E.P.E.</t>
  </si>
  <si>
    <t>PrestaÃ§Ã£o de serviÃ§os tem por objeto a manutenÃ§Ã£o preventiva das instalaÃ§Ãµes de Alta TensÃ£o (60kV) e MÃ©dia TensÃ£o (11/30kV) da EstaÃ§Ã£o ElevatÃ³ria de PedrogÃ£o - Margem Direita</t>
  </si>
  <si>
    <t>Obras de reparaÃ§Ã£o pontual do pavimento da zona do pescado do Mercado Municipal</t>
  </si>
  <si>
    <t>Fornecimento de GasÃ³leo RodoviÃ¡rio Simples destinado ao abastecimento dos veÃ­culos e mÃ¡quinas que constituem parte da frota do MunicÃ­pio</t>
  </si>
  <si>
    <t>AquisiÃ§Ã£o de serviÃ§os para o desenvolvimento da marca, layout e material informativo para o Projeto Cantina- Cascais Food Lab</t>
  </si>
  <si>
    <t>ExecuÃ§Ã£o de uma nova captaÃ§Ã£o de Ã¡gua na Barra Cheia, de modo a garantir a continuidade no serviÃ§o de abastecimento de Ã¡gua naquela localidade</t>
  </si>
  <si>
    <t>AD 10/2019 Â¿ ServiÃ§os de campanha publicitÃ¡ria de sensibilizaÃ§Ã£o a realizar pelo Gabinete TÃ©cnico Florestal Intermunicipal.</t>
  </si>
  <si>
    <t>Concurso limitado por prÃ©via qualificaÃ§Ã£o para conceÃ§Ã£o de identidade visual e cenogrÃ¡fica, desenvolvimento, produÃ§Ã£o, fornecimento e instalaÃ§Ã£o da ExposiÃ§Ã£o cientÃ­fica e interativa subordinada ao tema "Ãgua".</t>
  </si>
  <si>
    <t>CONTRATAÃ‡ÃƒO DO FORNECIMENTO DE DIVERSO MATERIAL PROMOCIONAL PARA APOIO A EVENTOS</t>
  </si>
  <si>
    <t>Fornecimento de ServiÃ§os de Desenvolvimento e ImplementaÃ§Ã£o de Portais Municipais</t>
  </si>
  <si>
    <t>ExecuÃ§Ã£o de trabalhos diversos na obra e envolvente da Unidade de SaÃºde Familiar da Reboleira (Venteira)</t>
  </si>
  <si>
    <t>Freguesia de Arroios</t>
  </si>
  <si>
    <t>ConcessÃ£o de uso privativo para exploraÃ§Ã£o de quiosque</t>
  </si>
  <si>
    <t>Fornecimento de PÃ£o e Produtos de Pastelaria Ã  Escola de Hotelaria e Turismo do Oeste da rede escolar do Turismo de Portugal, I.P.</t>
  </si>
  <si>
    <t>AquisiÃ§Ã£o de serviÃ§os para a reparaÃ§Ã£o de Ã¡guas quentes sanitÃ¡rias do Complexo Desportivo de Alvor</t>
  </si>
  <si>
    <t>AquisiÃ§Ã£o de serviÃ§os de manutenÃ§Ã£o completa do elevador instalado no BalcÃ£o Ãšnico</t>
  </si>
  <si>
    <t>CP 20/19 - ExecuÃ§Ã£o da empreitada de obra pÃºblica para a realizaÃ§Ã£o dos trabalhos necessÃ¡rios para a melhoria da mobilidade na Avenida Defensores de Chaves Â¿ Lisboa</t>
  </si>
  <si>
    <t>Fornecimento em ContÃ­nuo de Tampas de Ferro para os SMAS de Vila Franca de Xira</t>
  </si>
  <si>
    <t>Consulta prÃ©via para a aquisiÃ§Ã£o de serviÃ§os de elaboraÃ§Ã£o de projeto de execuÃ§Ã£o de empreitada e assistÃªncia tÃ©cnica na fase do procedimento.</t>
  </si>
  <si>
    <t>AD 23/19 - AquisiÃ§Ã£o de serviÃ§os de manutenÃ§Ã£o aplicacional e desenvolvimento da plataforma de GestÃ£o de Condicionamentos de TrÃ¡fego</t>
  </si>
  <si>
    <t>AquisiÃ§Ã£o de Software para a EstÃ¢ncia Termal das Caldas da Rainha</t>
  </si>
  <si>
    <t>AquisiÃ§Ã£o de papel de fotocÃ³pia e impressÃ£o para o ano de 2019</t>
  </si>
  <si>
    <t>AD 28/19 - AquisiÃ§Ã£o de serviÃ§os de executive search</t>
  </si>
  <si>
    <t>Fornecimento contÃ­nuo de gÃ¡s natural para instalaÃ§Ãµes da CERCIPOM, CRL.</t>
  </si>
  <si>
    <t>PrestaÃ§Ã£o de ServiÃ§os para alojamento hoteleiro e refeiÃ§Ãµes</t>
  </si>
  <si>
    <t>ALUGUER DE MÃQUINA GIRATÃ“RIA DE RASTOS PARA LIMPEZA DE VALAS</t>
  </si>
  <si>
    <t>192G003490 - AquisiÃ§Ã£o de pacemakers representados pela empresa Boston Scientific Portugal, Lda, durante o 2.Âº trimestre de 2019</t>
  </si>
  <si>
    <t>192A000017 - AquisiÃ§Ã£o de endoprÃ³teses aÃ³rticas durante o ano de 2019</t>
  </si>
  <si>
    <t>RenovaÃ§Ã£o tecnolÃ³gica parcial da appliance Exadata e upgrade de licenÃ§as de base de dados oracle 18c, ou equivalente, de forma a ajustar licenciamento aos equipamentos em exploraÃ§Ã£o nos centros de dados primÃ¡rio e secundÃ¡rio da AT</t>
  </si>
  <si>
    <t>ConstruÃ§Ã£o do Novo Acesso da Rua AntÃ³nio Augusto Mota Moniz - Freguesia da Matriz Ribeira Grande</t>
  </si>
  <si>
    <t>MANUTENÃ‡ÃƒO DE SINALIZAÃ‡ÃƒO EM VIAS MUNICIPAIS - BOLIQUEIME</t>
  </si>
  <si>
    <t>PrestaÃ§Ã£o de ServiÃ§os de ReparaÃ§Ã£o de Tractor New Holand 23-77-NP</t>
  </si>
  <si>
    <t>Fornecimento continuado de sacos personalizados de juta e/ou pano</t>
  </si>
  <si>
    <t>RemoÃ§Ã£o integral das caixilharias existentes em trÃªs pavilhÃµes e sua substituiÃ§Ã£o</t>
  </si>
  <si>
    <t>CONSTRUÃ‡ÃƒO DE PARQUE DE ESTACIONAMENTO NA RUA GAGO COUTINHO - QUARTEIRA</t>
  </si>
  <si>
    <t>Levantamento e elaboraÃ§Ã£o de um plano de aÃ§Ã£o para a melhoria das condiÃ§Ãµes energÃ©ticas das empresas da regiÃ£o do Alto Minho</t>
  </si>
  <si>
    <t>AquisiÃ§Ã£o de ServiÃ§os para ElaboraÃ§Ã£o do Projeto Global de ExecuÃ§Ã£o - Arquitetura e Especialidades, Plano de PrevenÃ§Ã£o e GestÃ£o de ResÃ­duos da ConstruÃ§Ã£o e DemoliÃ§Ã£o, Plano de SeguranÃ§a e SaÃºde, CoordenaÃ§Ã£o de Projeto, AssistÃªncia TÃ©cnica e Telas Finais para a construÃ§Ã£o do EdifÃ­cio sito na PraÃ§a do MunicÃ­pio nÂº8-13</t>
  </si>
  <si>
    <t>AssociaÃ§Ã£o Empresarial de Fafe, Cabeceiras de Basto e Celorico de Basto</t>
  </si>
  <si>
    <t>O presente procedimento tem por objeto a seleÃ§Ã£o de cocontratantes atravÃ©s do SAD para prestaÃ§Ã£o de serviÃ§os de consultoria e formaÃ§Ã£o.</t>
  </si>
  <si>
    <t>LOCAÃ‡ÃƒO, INCLUINDO INSTALAÃ‡ÃƒO E DESMONTAGEM DE STANDS MODULARES, FRONTÃ•ES E ALCATIFA NO PAVILHÃƒO MUNICIPAL DE ALBUFEIRA, NO Ã‚MBITO DO VII OPTO</t>
  </si>
  <si>
    <t>Fornecimento contÃ­nuo de peixe congelado para as cantinas escolares</t>
  </si>
  <si>
    <t>serviÃ§os postais de expediÃ§Ã£o de documentaÃ§Ã£o comercial</t>
  </si>
  <si>
    <t>AQUISIÃ‡ÃƒO DE DIVERSO MATERIAL DE ECONOMATO, NA MODALIDADE DE FORNECIMENTO CONTÃNUO</t>
  </si>
  <si>
    <t>Empreitada de Repintura de SinalizaÃ§Ã£o Horizontal - Campanha de 2019</t>
  </si>
  <si>
    <t>Fornecimento continuado de tÃªxteis e artigos de merchandising personalizados</t>
  </si>
  <si>
    <t>AquisiÃ§Ã£o de Cervejas, Nacionais e Internacionais</t>
  </si>
  <si>
    <t>RenovaÃ§Ã£o do contrato de ManutenÃ§Ã£o/MonitorizaÃ§Ã£o UCM/UCCX/UC</t>
  </si>
  <si>
    <t>PT;12;169;2054</t>
  </si>
  <si>
    <t>Fornecimento contÃ­nuo de frutas e produtos hortÃ­colas para as cantinas escolares, jardins de infÃ¢ncia, EB1Â¿s e para outras atividades da DivisÃ£o de EducaÃ§Ã£o</t>
  </si>
  <si>
    <t>Fornecimento contÃ­nuo de produtos ultracongelados para as cantinas escolares</t>
  </si>
  <si>
    <t>CONTRATAÃ‡ÃƒO DA AQUISIÃ‡ÃƒO DE EQUIPAMENTOS E UTENSÃLIOS DE COZINHA</t>
  </si>
  <si>
    <t>Empreitada de requalificaÃ§Ã£o do tanque da Piscina de Saltos do Complexo de Piscinas do Centro Desportivo Nacional do Jamor</t>
  </si>
  <si>
    <t>aquisiÃ§Ã£o de ServiÃ§os de ManutenÃ§Ã£o aos Ascensores e Monta-Cargas No EdifÃ­cio do Hospital Santa Maria.</t>
  </si>
  <si>
    <t>serviÃ§os de produÃ§Ã£o artÃ­stica e tÃ©cnica de seis concertos musicais do artista "Samuel - Mural da HistÃ³ria, no Ã¢mbito das "ComemoraÃ§Ãµes do 45Âº aniversÃ¡rio do 25 de abril</t>
  </si>
  <si>
    <t>AquisiÃ§Ã£o de serviÃ§os tÃ©cnicos de consultadoria especializada nas Ã¡reas da energia civil</t>
  </si>
  <si>
    <t>AquisiÃ§Ã£o de PeÃ§as para a reparaÃ§Ã£o de contadores MSV 1515 e MSV 1615</t>
  </si>
  <si>
    <t>AquisiÃ§Ã£o de serviÃ§os de seguranÃ§a e vigilÃ¢ncia privada para Eventos</t>
  </si>
  <si>
    <t>Fornecimento em contÃ­nuo de fardamento para os serviÃ§os de Atendimento da CÃ¢mara Municipal e ServiÃ§os Municipalizados de Ãgua e Saneamento, de Vila Franca de Xira</t>
  </si>
  <si>
    <t>191G001843 - AquisiÃ§Ã£o de Melfalano sol inj 50 mg - Ano 2019</t>
  </si>
  <si>
    <t>AquisiÃ§Ã£o de refeiÃ§Ãµes confecionadas para o ano de 2019</t>
  </si>
  <si>
    <t>RequalificaÃ§Ã£o das CÃ¢maras Frigorificas do Mercado Municipal de CaneÃ§as</t>
  </si>
  <si>
    <t>191G001852 - AquisiÃ§Ã£o de Factor VIII recombinante (Octocog Alfa 2Âª geraÃ§Ã£o) - 2019</t>
  </si>
  <si>
    <t>AnÃ¡lises em detetores de dosÃ­metros de sÃ­tio</t>
  </si>
  <si>
    <t>ContrataÃ§Ã£o de aluguer de equipamentos multifuncionais e impressoras, respetivos acessÃ³rios, consumÃ­veis, software e assistÃªncia tÃ©cnica e contrataÃ§Ã£o de serviÃ§os de cÃ³pia e impressÃ£o em regime de outsourcing</t>
  </si>
  <si>
    <t>AquisiÃ§Ã£o de Viatura e Unidade Compacta para PrevenÃ§Ã£o e SupressÃ£o de IncÃªndios</t>
  </si>
  <si>
    <t>SubstituiÃ§Ã£o do DepÃ³sito de Ãgua Quente SanitÃ¡ria do BalneÃ¡rio Novo do Hospital Termal</t>
  </si>
  <si>
    <t>191G001640 -AquisiÃ§Ã£o de reagentes para a realizaÃ§Ã£o de anÃ¡lises clinicas nas unidades funcionais de QuÃ­mica clinica e UrgÃªncia do ServiÃ§o de Patologia clinica.-2019</t>
  </si>
  <si>
    <t>PARQUE DESPORTIVO - REPARAÃ‡ÃƒO E/OU SUBSTITUIÃ‡ÃƒO DE MATERIAIS NAS TORRES DE ILUMINAÃ‡ÃƒO DO ESTÃDIO MUNICIPAL E SUBSTITUIÃ‡ÃƒO DE APARELHOS DE ILUMINAÃ‡ÃƒO DO PAVILHÃƒO N.Âº 2</t>
  </si>
  <si>
    <t>BeneficiaÃ§Ã£o geral do EdifÃ­cioEB1/JI Maria MÃ¡xima Vaz - Odivelas</t>
  </si>
  <si>
    <t>BeneficiaÃ§Ã£o Geral do EdifÃ­cio da Escola EB1/JI Maria MÃ¡xima Vaz - Odivelas</t>
  </si>
  <si>
    <t>ExecuÃ§Ã£o de trabalhos necessÃ¡rios a reabilitaÃ§Ã£o dos pavimentos das vias rodoviÃ¡rias e dos acessos pedonais, na Avenida dos Combatentes da Grande Guerra em Vila Franca de Xira com uma Ã¡rea de intervenÃ§Ã£o de mais de 230 m de extensÃ£o.</t>
  </si>
  <si>
    <t>AquisiÃ§Ã£o de serviÃ§os de manutenÃ§Ã£o do Software de GestÃ£o Integrada de InformaÃ§Ã£o da Quidgest</t>
  </si>
  <si>
    <t>Desenvolvimento do CBR1 de Santo EstÃªvÃ£o para futura exploraÃ§Ã£o</t>
  </si>
  <si>
    <t>AquisiÃ§Ã£o de serviÃ§os mÃ©dicos especializados em medicina do trabalho</t>
  </si>
  <si>
    <t>Santa Casa da MisericÃ³rdia de Coruche</t>
  </si>
  <si>
    <t>AquisiÃ§Ã£o de VeÃ­culo Pesado de Mercadorias</t>
  </si>
  <si>
    <t>AQUISIÃ‡ÃƒO DE LICENCIAMENTO DO CÃ“DIGO PARA UTILIZAÃ‡ÃƒO DE SIMBOLOGIA PARA DALTÃ“NICOS NAS PRAIAS Proc.Âº 284/DCOP/2019</t>
  </si>
  <si>
    <t>AquisiÃ§Ã£o de serviÃ§os de elaboraÃ§Ã£o de projeto de arquitetura do Centro de Controlo de Cascais- C3</t>
  </si>
  <si>
    <t>AquisiÃ§Ã£o de ServiÃ§os de ManutenÃ§Ã£o do Equipamento Celular Spectra para o ano de 2019</t>
  </si>
  <si>
    <t>Empreitada de RemodelaÃ§Ã£o do Posto de TraÃ§Ã£o da EstaÃ§Ã£o Terreiro do PaÃ§o do Metropolitano de Lisboa E.P.E.</t>
  </si>
  <si>
    <t>AquisiÃ§Ã£o de serviÃ§os para organizaÃ§Ã£o da 4Âª EdiÃ§Ã£o da prova "12H Water Kings</t>
  </si>
  <si>
    <t>Arranjos Exteriores do Polidesportivo da Lomba da Maia</t>
  </si>
  <si>
    <t>PRESTAÃ‡ÃƒO DE SERVIÃ‡OS PARA ALUGUER MENSAL FACE, PRODUÃ‡ÃƒO E REPOSIÃ‡ÃƒO DE IMAGENS, PELO PERÃODO DE 36 MESES - ESTRUTURA OUTDOOR LARGO JOSÃ‰ AFONSO.</t>
  </si>
  <si>
    <t>ElaboraÃ§Ã£o de Projeto de Arquitectura para Amadora BD 2019</t>
  </si>
  <si>
    <t>PrestaÃ§Ã£o de serviÃ§os para a colocaÃ§Ã£o dos marcos de propriedade para delimitar a Ã¡rea expropriada nas barragens dos Ãlamos I, II e III. Os trabalhos que constituem a prestaÃ§Ã£o de serviÃ§os tÃªm por objetivo a delimitaÃ§Ã£o do patrimÃ³nio do Estado PortuguÃªs, de acordo com as especificaÃ§Ãµes tÃ©cnicas descritas na parte II associadas ao caderno de encargos.</t>
  </si>
  <si>
    <t>PRESTAÃ‡ÃƒO DE SERVIÃ‡OS PARA APOIO TÃ‰CNICO Ã DIVISÃƒO DE BIBLIOTECAS E MUSEUS, PELO PERÃODO DE 12 MESES.</t>
  </si>
  <si>
    <t>Fornecimento contÃ­nuo de mercearias para as cantinas escolares e jardins de infÃ¢ncia do municÃ­pio de Albufeira, e para outras atividades da DivisÃ£o de EducaÃ§Ã£o</t>
  </si>
  <si>
    <t>ManutenÃ§Ã£o e conservaÃ§Ã£o dos sistemas elevatÃ³rios de Ã¡guas residuais do concelho de Albufeira</t>
  </si>
  <si>
    <t>PRESTAÃ‡ÃƒO DE SERVIÃ‡OS PARA APOIO TÃ‰CNICO NA BIBLIOTECAS DE AZEITÃƒO, PELO PERÃODO DE 12 MESES.</t>
  </si>
  <si>
    <t>RenovaÃ§Ã£o do Procedimento AD/SF002/2018 - AquisiÃ§Ã£o de PrestaÃ§Ã£o de ServiÃ§os na Ãrea de Audiovisuais e MultimÃ©dia</t>
  </si>
  <si>
    <t>EXECUÃ‡ÃƒO DE DECK EM MADEIRA E GUARDA METÃLICA PARA O PORTINHO DA ARRÃBIDA.</t>
  </si>
  <si>
    <t>AquisiÃ§Ã£o de serviÃ§os de Nadador Salvador a prestar na Piscina OceÃ¢nica</t>
  </si>
  <si>
    <t>PRESTAÃ‡ÃƒO DE SERVIÃ‡OS DE CARREGADOR, PELO PERÃODO DE 24 MESES .</t>
  </si>
  <si>
    <t>AquisiÃ§Ã£o de VeÃ­culo Pesado de Mercadorias de 7500 Kg, com BÃ¡scula e Grua</t>
  </si>
  <si>
    <t>AquisiÃ§Ã£o de serviÃ§os na cloud e migraÃ§Ã£o de conteÃºdos para o serviÃ§o de tecnologias de informaÃ§Ã£o e comunicaÃ§Ã£o do HFF</t>
  </si>
  <si>
    <t>Fornecimento contÃ­nuo de EmulsÃµes e Misturas Betuminosas para reparaÃ§Ã£o e manutenÃ§Ã£o de vias no Concelho de Pombal</t>
  </si>
  <si>
    <t>PE_19041_CPB - AQUISIÃ‡ÃƒO DE SOBRESSELENTES PARA INSTALAÃ‡Ã•ES DE ELEVAÃ‡ÃƒO DE ESCOLAS DO PROGRAMA DE MODERNIZAÃ‡ÃƒO DA PARQUE ESCOLAR</t>
  </si>
  <si>
    <t>BeneficiaÃ§Ã£o da Expocentro (Pintura do Parque de estacionamento da Expocentro) - Proc. n.Âº 24/2019</t>
  </si>
  <si>
    <t>Rover GPS composto por recetor e controlador</t>
  </si>
  <si>
    <t>Empreitada para execuÃ§Ã£o de divisÃ³ria no Gabinete da Enfermeira Chefe do ServiÃ§o de Psiquiatria Piso 3.</t>
  </si>
  <si>
    <t>DAP 2019.0068 - AquisiÃ§Ã£o de ServiÃ§os de Desenvolvimento Aplicacional e ImplementaÃ§Ã£o do Portal do IPDJ, projeto cofinanciado no Ã¢mbito do Aviso n.Âº 02/SAMA2020/2016 (POCI-02-0550-FEDER-022100)</t>
  </si>
  <si>
    <t>ContrataÃ§Ã£o de serviÃ§os para elaboraÃ§Ã£o de Campanha de ProspeÃ§Ã£o GeolÃ³gico-GeotÃ©cnica, na zona das futuras instalaÃ§Ãµes dos ServiÃ§os de JustiÃ§a, na antiga Escola da Armada de Vila Franca de Xira</t>
  </si>
  <si>
    <t>RealizaÃ§Ã£o de ajardinamento dos canteiros do parque de estacionamento existente no limite norte da Sede do Agrupamento de Escolas da Batalha, na Rua do Ribeiro da Calva. Pretende-se ainda, melhorar a zona do arruamento contÃ­guo, dotar o estacionamento de medidas de seguranÃ§a complementares, bem como elaborar acesso entre o estacionamento e a escola, dotado de controlo de acessos</t>
  </si>
  <si>
    <t>AquisiÃ§Ã£o de serviÃ§os para contrataÃ§Ã£o de videomapping</t>
  </si>
  <si>
    <t>AssociaÃ§Ã£o de Solidariedade Social de SÃ£o JosÃ© da Lamarosa</t>
  </si>
  <si>
    <t>Empreitada de AmpliaÃ§Ã£o da ERPI da AssociaÃ§Ã£o de Solidariedade Social de S. JosÃ© da Lamarosa</t>
  </si>
  <si>
    <t>PT;15;220;2474</t>
  </si>
  <si>
    <t>ServiÃ§os de assessoria tÃ©cnica para a implementaÃ§Ã£o do sistema de Contabilidade de Custos</t>
  </si>
  <si>
    <t>AquisiÃ§Ã£o de monitores</t>
  </si>
  <si>
    <t>AquisiÃ§Ã£o de Bacalhau Demolhado e Ultracongelado para o Restaurante de SantÂ¿Ana e para as Unidades Hoteleiras da FundaÃ§Ã£o INATEL em Portugal Continental nas RegiÃµes AutÃ³nomas da Madeira e dos AÃ§ores</t>
  </si>
  <si>
    <t>PrestaÃ§Ã£o de ServiÃ§os por AvenÃ§a na Ãrea de CiÃªncias Sociais - Projeto Ativ@mente - Concelho de Vila Franca de Xira</t>
  </si>
  <si>
    <t>AquisiÃ§Ã£o de material de higiene e limpeza</t>
  </si>
  <si>
    <t>ContrataÃ§Ã£o de serviÃ§os de divulgaÃ§Ã£o de publicidade promocional na RÃ¡dio IRIS</t>
  </si>
  <si>
    <t>A prestaÃ§Ã£o de serviÃ§os tem como objetivo classificar as diversas componentes das vÃ¡rias empreitadas realizadas nos subsistemas de Alqueva e Ardila, de acordo com a desagregaÃ§Ã£o definida no Anexo I, por forma a que posteriormente se possa identificar o valor associado a cada categoria de componente e se possa proceder Ã  estimativa das necessidades de investimento nos ativos. Esta prestaÃ§Ã£o de serviÃ§o contempla as seguintes fases: A-ReuniÃµes iniciais e de configuraÃ§Ã£o do projeto. B-Recolha, anÃ¡lise de informaÃ§Ã£o e documentaÃ§Ã£o solicitada. C-ClassificaÃ§Ã£o das componentes dos autos de empreitadas. D-ReuniÃµes para gestÃ£o e acompanhamento de projeto, bem como esclarecimentos de dÃºvidas. E-Controlo de qualidade F-ElaboraÃ§Ã£o de ficheiro e relatÃ³rio do projeto O trabalho serÃ¡ encerrado com a elaboraÃ§Ã£o de um relatÃ³rio de projeto e a entrega dos ficheiros Excel.</t>
  </si>
  <si>
    <t>PE_19031_ADB - AQUISIÃ‡ÃƒO E INSTALAÃ‡ÃƒO DE MÃ“DULOS EXOFLEX, EM SUBSTITUIÃ‡ÃƒO DE OUTROS DANIFICADOS, PARA ALIMENTAÃ‡ÃƒO DE RACKÂ´S EXISTENTES NA REDE DE GESTÃƒO TÃ‰CNICA CENTRALIZADA DA ESCOLA SECUNDÃRIA DA MAIA</t>
  </si>
  <si>
    <t>PT;14;198;2260</t>
  </si>
  <si>
    <t>AquisiÃ§Ã£o de "Tampas de Ferro e Grelhas Sumidouras, para a ConstruÃ§Ã£o e ConservaÃ§Ã£o de Redes de Esgotos e Ãguas Pluviais, do MunicÃ­pio de Santiago do CacÃ©m.</t>
  </si>
  <si>
    <t>Fornecimento contÃ­nuo de material e produtos de limpeza</t>
  </si>
  <si>
    <t>AQUISIÃ‡ÃƒO DE SERVIÃ‡OS DE REPARAÃ‡ÃƒO DE AVARIAS ELÃ‰TRICAS EM VIATURAS E MÃQUINAS, EM REGIME DE FORNECIMENTO CONTÃNUO</t>
  </si>
  <si>
    <t>CONTRATAÃ‡ÃƒO DE SERVIÃ‡OS PARA ELABORAÃ‡ÃƒO DO PROJETO DE EXECUÃ‡ÃƒO DA Â¿VIA DE LIGAÃ‡ÃƒO DA ROTUNDA AFONSO DE ALBUQUERQUE Ã€ ROTUNDA AMEIXIAL / QUERENÃ‡A - (EN 396).</t>
  </si>
  <si>
    <t>CONSTRUÃ‡ÃƒO DE PISTA DE ATLETISMO NO CAMPO DR. CUNHA RIVARA, EM ARRAIOLOS</t>
  </si>
  <si>
    <t>AquisiÃ§Ã£o de serviÃ§os de cafetaria</t>
  </si>
  <si>
    <t>Fornecimento de mÃ³dulo/contentor para oficina self-service para o Centro BTT da Mata de BarÃ£o de S.JoÃ£o</t>
  </si>
  <si>
    <t>AOV 5 VeÃ­culos Ligeiros de Passageiros</t>
  </si>
  <si>
    <t>ContrataÃ§Ã£o de serviÃ§os para lavagem dos contentores semi-enterrados na Marginal de Sesimbra</t>
  </si>
  <si>
    <t>ElaboraÃ§Ã£o do Projeto de RequalificaÃ§Ã£o UrbanÃ­stica Rua Dr.Âº Vasco Moniz/Estacionamento do Adro e InstalaÃ§Ãµes do CBEI, Vila Franca de Xira</t>
  </si>
  <si>
    <t>Fornecimento de Pembrolizumab ao HSEIT, EPER</t>
  </si>
  <si>
    <t>191G001847 - AquisiÃ§Ã£o de Factor VIII Recombinante (Octocog Alfa3ÂªGeraÃ§Ã£o) - Ano 2019</t>
  </si>
  <si>
    <t>AquisiÃ§Ã£o de Material CirÃºrgico para a Ginecologia</t>
  </si>
  <si>
    <t>AquisiÃ§Ã£o de Granito Xizelado para substituiÃ§Ã£o das pedras que estÃ£o danificadas na Marginal Nascente na Vila de Sesimbra</t>
  </si>
  <si>
    <t>PrestaÃ§Ã£o de serviÃ§os de seguranÃ§a e vigilÃ¢ncia humana durante a FIAPE 2019</t>
  </si>
  <si>
    <t>AquisiÃ§Ã£o de Material/Equipamento Desportivo para Pav. Desportivo da EB,2 Frei Bartolomeu MÃ¡rtires e EB2,3/S de Barroselas</t>
  </si>
  <si>
    <t>PrestaÃ§Ã£o de serviÃ§os de consultoria na Ã¡rea cultural, musical e recreativa, em regime de avenÃ§a, pelo perÃ­odo de um ano</t>
  </si>
  <si>
    <t>FORNECIMENTO DE GÃS NATURAL PARA EDIFÃCIO MUNICIPAL E PAVILHÃƒO MUNICIPAL</t>
  </si>
  <si>
    <t>191A000012 - AquisiÃ§Ã£o de gases medicinais - Ano 2019</t>
  </si>
  <si>
    <t>AquisiÃ§Ã£o de serviÃ§os de recolha e tratamento de valores e de fundos de trocos para o Metropolitano de Lisboa, E.P.E.</t>
  </si>
  <si>
    <t>ConstruÃ§Ã£o de Infraestruturas para receber monoblocos do posto de limpeza provisÃ³rio da Ajuda</t>
  </si>
  <si>
    <t>ContrataÃ§Ã£o de 120H para ServiÃ§o de ManutenÃ§Ã£o do software Meta4</t>
  </si>
  <si>
    <t>ImplementaÃ§Ã£o de soluÃ§Ã£o de gestÃ£o de papel digital para documentos tÃ©cnicos associados aos processos de licenciamento da DivisÃ£o de Urbanismo Municipal</t>
  </si>
  <si>
    <t>AquisiÃ§Ã£o de ServiÃ§o de FiscalizaÃ§Ã£o da Empreitada de ReabilitaÃ§Ã£o do Sistema de Diques no Rio Tejo - Chamusca</t>
  </si>
  <si>
    <t>AquisiÃ§Ã£o de bombas infusoras para o Centro AmbulatÃ³rio Â¿ CHULN - HPV.</t>
  </si>
  <si>
    <t>RealizaÃ§Ã£o de espetÃ¡culo com a Fadista KÃ¡tia Guerreiro na Final Â¿ 20.Âª EdiÃ§Ã£o do Concurso de Fado</t>
  </si>
  <si>
    <t>AQUISIÃ‡ÃƒO DE SERVIÃ‡OS PARA ALTERAÃ‡ÃƒO DA REDE DE DISTRIBUIÃ‡ÃƒO DE GÃS NATURAL</t>
  </si>
  <si>
    <t>AquisiÃ§Ã£o de serviÃ§os de apoio Ã  conceÃ§Ã£o e gestÃ£o do concurso pÃºblico/hasta pÃºblica para a alienaÃ§Ã£o da Quinta Braamcamp</t>
  </si>
  <si>
    <t>PRESTAÃ‡ÃƒO DE SERVIÃ‡OS DE ASSESSORIA E ACOMPANHAMENTO DE EVENTOS DESPORTIVOS, PELO PERÃODO DE 24 MESES.</t>
  </si>
  <si>
    <t>Fornecimento contÃ­nuo de carnes frescas e enchidos para as cantinas escolares e jardins de infÃ¢ncia do municÃ­pio de Albufeira, e para outras atividades da DivisÃ£o de EducaÃ§Ã£o</t>
  </si>
  <si>
    <t>PrestaÃ§Ã£o de serviÃ§os de enfermagem, pelo perÃ­odo de 12 meses</t>
  </si>
  <si>
    <t>AquisiÃ§Ã£o de mÃ¡quina de reparaÃ§Ã£o de pavimentos betuminosos</t>
  </si>
  <si>
    <t>PrestaÃ§Ã£o de serviÃ§os para realizaÃ§Ã£o de mediÃ§Ãµes acÃºsticas</t>
  </si>
  <si>
    <t>OE-CP NÂº 4/2019 CENTRO DE ARTES E ESPETÃCULOS - VALE DE CAMBRA</t>
  </si>
  <si>
    <t>AquisiÃ§Ã£o de Transformadores de MediÃ§Ã£o para instalaÃ§Ã£o em diversas subestaÃ§Ãµes da RNT</t>
  </si>
  <si>
    <t>PRESTAÃ‡ÃƒO DE SERVIÃ‡OS DE JARDINEIRO POR 12 MESES</t>
  </si>
  <si>
    <t>Empreitada de "ConstruÃ§Ã£o de Telheiros na EB1 de Arcena e SubstituiÃ§Ã£o da Caixilharia na EB1 do Bairro do ParaÃ­so".</t>
  </si>
  <si>
    <t>A intervenÃ§Ã£o consiste na alteraÃ§Ã£o do interior do edificio com a adaptaÃ§Ã£o/reformulaÃ§Ã£o dos espaÃ§os existentes para instalaÃ§Ã£o do centro de NegÃ³cios (atividade e serviÃ§os)</t>
  </si>
  <si>
    <t>LocaÃ§Ã£o de coleÃ§Ã£o de acordeÃµes para a coleÃ§Ã£o visitÃ¡vel da Casa do AcordeÃ£o, em Paderne</t>
  </si>
  <si>
    <t>PavimentaÃ§Ã£o de arruamento a dotar a AUGI de servidÃ£o de transportes rodoviÃ¡rios de passageiros</t>
  </si>
  <si>
    <t>PrestaÃ§Ã£o de ServiÃ§os com LaboratÃ³rio para a RealizaÃ§Ã£o das AnÃ¡lises de Ãgua para Consumo Humano</t>
  </si>
  <si>
    <t>AquisiÃ§Ã£o de serviÃ§os de elaboraÃ§Ã£o do Projeto de execuÃ§Ã£o da ReabilitaÃ§Ã£o do Centro Social da Lamarosa</t>
  </si>
  <si>
    <t>PrestaÃ§Ã£o de serviÃ§os de manutenÃ§Ã£o, e reparaÃ§Ãµes, em 36 elevadores do empreendimento municipal do Casal da Mira</t>
  </si>
  <si>
    <t>Empreitada 117/Gebalis/2019 - Bairro Dr. Alfredo BensaÃºde, lotes A1 a C13 - Obras de reabilitaÃ§Ã£o em edifÃ­cios</t>
  </si>
  <si>
    <t>Fornecimento de Materiais de Ãguas e Saneamento para as Obras por AdministraÃ§Ã£o Direta</t>
  </si>
  <si>
    <t>ArmazÃ©m do Parque Industrial da CÃ¢mara Municipal da Ribeira Grande</t>
  </si>
  <si>
    <t>AquisiÃ§Ã£o de Frutas Frescas para o Restaurante de SantÂ¿Ana e para as Unidades Hoteleiras da FundaÃ§Ã£o INATEL em Portugal Continental e RegiÃµes AutÃ³nomas Madeira e dos AÃ§ores</t>
  </si>
  <si>
    <t>AquisiÃ§Ã£o de ServiÃ§os para a ProduÃ§Ã£o Audiovisual de Filmes/Reportagem dos Principais Eventos do Concelho de Serpa</t>
  </si>
  <si>
    <t>Fornecimento de Energia elÃ©trica em MÃ©dia TensÃ£o, Baixa TensÃ£o Normal e Baixa TensÃ£o Especial</t>
  </si>
  <si>
    <t>A prestaÃ§Ã£o de serviÃ§os pretendida contempla duas etapas, aplicadas aos subsistemas de Alqueva e Ardila do Empreendimento de Fins MÃºltiplos de Alqueva: A-Apoio Ã  avaliaÃ§Ã£o do valor patrimonial de infraestruturas. B-Apoio Ã  anÃ¡lise das alternativas de atuaÃ§Ã£o. Em qualquer uma das etapas, existirÃ¡ um envolvimento estreito da equipa da EDIA, pretendendo-se que este trabalho constitua uma oportunidade de capacitaÃ§Ã£o. O trabalho serÃ¡ encerrado com a elaboraÃ§Ã£o de um relatÃ³rio sÃ­ntese, com as principais conclusÃµes do mesmo. SÃ£o detalhadas seguidamente as duas etapas do trabalho proposto. Etapa A - Apoio Ã  avaliaÃ§Ã£o do valor patrimonial de infraestruturas. Na Etapa A, o adjudicatÃ¡rio realizarÃ¡ as seguintes atividades: A1- FormaÃ§Ã£o da equipa indicada pela EDIA quanto Ã  metodologia a aplicar. A2 - Apoio Ã  identificaÃ§Ã£o de subcomponentes em cada mapa de empreitada por parte da EDIA. A3 - Apoio Ã  utilizaÃ§Ã£o de aplicaÃ§Ã£o informÃ¡tica para avaliaÃ§Ã£o do valor patrimonial por parte da EDIA. Etapa B - Apoio Ã  anÃ¡lise das alternativas de atuaÃ§Ã£o. Na Etapa B, o adjudicatÃ¡rio realizarÃ¡ as seguintes atividades: B1 - Apoio Ã  definiÃ§Ã£o de alternativas pela EDIA, com base na relaÃ§Ã£o entre IVI, taxa de reabilitaÃ§Ã£o e ativos em serviÃ§o. B2 - Apoio Ã  utilizaÃ§Ã£o do software especÃ­fico da gestÃ£o patrimonial de infraestruturas pela EDIA para avaliaÃ§Ã£o de alternativas. B3 - Apoio Ã  anÃ¡lise dos resultados de cada alternativa pela EDIA, para os vÃ¡rios horizontes de anÃ¡lise. B4 - ElaboraÃ§Ã£o de relatÃ³rio sÃ­ntese das atividades desenvolvidas.</t>
  </si>
  <si>
    <t>AquisiÃ§Ã£o Plantas de EmergÃªncia</t>
  </si>
  <si>
    <t>PRESTAÃ‡ÃƒO DE SERVIÃ‡OS DE REMOÃ‡ÃƒO DE GRAFITIS POR 24 MESES</t>
  </si>
  <si>
    <t>AquisiÃ§Ã£o de serviÃ§os para reparaÃ§Ã£o do solo da camara frigorifica do Mercado Municipal</t>
  </si>
  <si>
    <t>ExecuÃ§Ã£o de trabalhos diversos na obra e envolvente da Unidade de SaÃºde Familiar da Buraca/Ãguas Livres</t>
  </si>
  <si>
    <t>Empreitada de requalificaÃ§Ã£o do centro escolar de Arruda dos Vinhos, trabalhos a mais nos termos do n.Âº 5 do art.Âº 370.Âº do CCP na redaÃ§Ã£o dada pelo decreto lei n.Âº 111-B/2017</t>
  </si>
  <si>
    <t>EspectÃ¡culo musical JoÃ£o Pedro Pais no cineteatro D. joÃ£o V</t>
  </si>
  <si>
    <t>AquisiÃ§Ã£o de serviÃ§os para deslocaÃ§Ã£o do Coro Municipal MarquÃªs de Pombal (CMMP) a CracÃ³via - PolÃ³nia, para participar no Festival Internacional de MÃºsica Coral</t>
  </si>
  <si>
    <t>Contrato de manutenÃ§Ã£o e aquisiÃ§Ã£o de modulo de visitas e equipamentos para as cancelas da garagem para integraÃ§Ã£o no sistema de controlo de acessos do edifÃ­cio sede dos SIMAS.</t>
  </si>
  <si>
    <t>FormaÃ§Ã£o nas Ã¡reas de operadores de carros com grua, mÃ¡quinas e empilhadores</t>
  </si>
  <si>
    <t>IntervenÃ§Ã£o nos 3 canais de UV na ETAR da Quinta da Bomba</t>
  </si>
  <si>
    <t>Trabalhos de limpeza e reforÃ§o da impermeabilizaÃ§Ã£o da cobertura metÃ¡lica e tubos de queda na zona sobre as piscinas, no edifÃ­cio das piscinas municipais de Quarteira</t>
  </si>
  <si>
    <t>AD 25/19 - AquisiÃ§Ã£o de serviÃ§os de assessoria tÃ©cnica com vista Ã  elaboraÃ§Ã£o de estudo para a atualizaÃ§Ã£o e expansÃ£o do sistema centralizado de controlo de trÃ¡fego e construÃ§Ã£o de novo modelo de trÃ¡fego</t>
  </si>
  <si>
    <t>AquisiÃ§Ã£o de ServiÃ§os de VigilÃ¢ncia, Guardaria e Portaria para o Metropolitano de Lisboa, E.P.E. (2019) , de acordo com o Caderno de Encargos e respetivos anexos</t>
  </si>
  <si>
    <t>AquisiÃ§Ã£o de mobiliÃ¡rio escolar para as Escolas BÃ¡sicas do Concelho de Vila Franca de Xira</t>
  </si>
  <si>
    <t>192G003477 - AquisiÃ§Ã£o de pacemakers representados pela empresa Microport CRM Portugal, Lda, durante o 2.Âº trimestre de 2019</t>
  </si>
  <si>
    <t>CP 19/19 - AquisiÃ§Ã£o de serviÃ§os para tratamento de, no mÃ¡ximo, 1.000.000 (um milhÃ£o) de processos de contraordenaÃ§Ãµes rodoviÃ¡rias resultantes do incumprimento de normas legais ou regulamentares por parte dos utentes</t>
  </si>
  <si>
    <t>AquisiÃ§Ã£o de Sacos para Roupa Suja para o Hospital Divino EspÃ­rito Santo de Ponta Delgada, EPER</t>
  </si>
  <si>
    <t>PavimentaÃ§Ã£o LigaÃ§Ã£o da Frente Mar Ã  Rua LuÃ­s de CamÃµes</t>
  </si>
  <si>
    <t>Proc.Âº 287/DCOP/2019 - AQUISIÃ‡ÃƒO DE SERVIÃ‡OS DE SOCORRO E VIGILÃ‚NCIA A BANHISTAS PARA A PRAIA DA AZARUJINHA E PISCINA OCEÃ‚NICA DO TAMARIZ</t>
  </si>
  <si>
    <t>AquisiÃ§Ã£o de serviÃ§os para apresentaÃ§Ã£o de espetÃ¡culo musical com o artista "David Fonseca"</t>
  </si>
  <si>
    <t>AquisiÃ§Ã£o de quatro lÃ¢minas para laringoscÃ³pio para o Centro de InvestigaÃ§Ã£o ClÃ­nica</t>
  </si>
  <si>
    <t>ExecuÃ§Ã£o de IluminaÃ§Ã£o CÃ©nica da Ponte Dos 8 Arcos</t>
  </si>
  <si>
    <t>CONTRATAÃ‡ÃƒO DA PRESTAÃ‡ÃƒO DE SERVIÃ‡OS DE LIMPEZA URBANA PARA APOIO A EVENTOS NO CONCELHO DE LOULÃ‰.</t>
  </si>
  <si>
    <t>Proc.Âº 257/DCOP/2019 - AQUISIÃ‡ÃƒO DE SERVIÃ‡OS DE ARQUITETURA NA MODALIDADE DE AVENÃ‡A</t>
  </si>
  <si>
    <t>Proc.Âº 285/DCOP/2019 - AQUISIÃ‡ÃƒO DE SERVIÃ‡OS PARA DESENVOLVIMENTO DE PROJETOS CRIATIVOS DE INSTALAÃ‡Ã•ES ARTÃSTICAS PARA O MUSEU DA VILA</t>
  </si>
  <si>
    <t>Fornecimento contÃ­nuo de combustÃ­veis rodoviÃ¡rios III</t>
  </si>
  <si>
    <t>AquisiÃ§Ã£o de Livros para as Bibliotecas Escolares do 1Âº Ciclo da Rede PÃºblica</t>
  </si>
  <si>
    <t>AquisiÃ§Ã£o de serviÃ§os - Plataforma eletrÃ³nica de contrataÃ§Ã£o pÃºblica</t>
  </si>
  <si>
    <t>AquisiÃ§Ã£o de FÃ¡rmacos e Bens de Consumo VeterinÃ¡rio para o CROAMM - Centro de Recolha Oficial de Animais do MunicÃ­pio de Mafra</t>
  </si>
  <si>
    <t>ReparaÃ§Ãµes diversas no sistema AVAC do PortimÃ£o Arena</t>
  </si>
  <si>
    <t>ConstruÃ§Ã£o de condutas da rede de abastecimento de Ã¡gua incluindo o levantamento e reposiÃ§Ã£o de pavimentos em arruamentos e estradas municipais, a abertura e fecho de valas, a construÃ§Ã£o de 4.789 ml de condutas PEAD MR100 PN10 (3.539 ml DN63mm, 750 ml DN90mm, e 500 ml DN110mm), a construÃ§Ã£o de 78 ramais de ligaÃ§Ã£o domiciliÃ¡rios completos, em tubagem em PEAD MR 100, da classe PN10, com diÃ¢metros Ã˜ 32 e 50 mm e a construÃ§Ã£o de ramais de ventosas e de ramais de bocas de incÃªndio; ConstruÃ§Ã£o de coletores de Ã¡guas residuais domÃ©sticas incluindo a execuÃ§Ã£o de levantamento e reposiÃ§Ã£o de pavimentos em arruamentos e estradas municipais, a abertura e fecho de valas e a construÃ§Ã£o de 1.770 ml de coletores em PVC rÃ­gido de parede lisa, da classe PN6, com diÃ¢metro de 200 mm. Inclui a construÃ§Ã£o de 30 cÃ¢maras de visita completas em anÃ©is de betÃ£o prÃ©fabricado, com diÃ¢metro interior de 1,00 m e de 1,25 m. Inclui ainda a construÃ§Ã£o de 34 ramais domiciliÃ¡rios completos, em tubagem de PVC rÃ­gido de parede lisa, da classe PN6, com diÃ¢metro de 160 mm.</t>
  </si>
  <si>
    <t>PT;11;151;191</t>
  </si>
  <si>
    <t>Acordo-Quadro para a AquisiÃ§Ã£o de ServiÃ§os de GestÃ£o, FiscalizaÃ§Ã£o e CoordenaÃ§Ã£o de SeguranÃ§a em Obra</t>
  </si>
  <si>
    <t>ExecuÃ§Ã£o de vedaÃ§Ã£o da Escola de Hotelaria e Turismo</t>
  </si>
  <si>
    <t>ManutenÃ§Ã£o corretiva do sistema de desenfumagem natural do Complexo Desportivo de Alvor</t>
  </si>
  <si>
    <t>AQUISIÃ‡ÃƒO DE CADEIRAS PARA SALA DE REUNIÃ•ES DOS PAÃ‡OS DO CONCELHO Proc.Âº 296/DCOP/2019</t>
  </si>
  <si>
    <t>CONTRATAÃ‡ÃƒO DO FORNECIMENTO DE MATERIAL PARA OS SERVIÃ‡OS DE ELETRICIDADE</t>
  </si>
  <si>
    <t>AquisiÃ§Ã£o de serviÃ§os para a elaboraÃ§Ã£o da identidade grÃ¡fica da feira concurso arte doce 2019</t>
  </si>
  <si>
    <t>AquisiÃ§Ã£o dos serviÃ§os de Consultoria especializada para promoÃ§Ã£o e apoio Ã  comercializaÃ§Ã£o do destino Portugal nos mercados internacionais.</t>
  </si>
  <si>
    <t>Procedimento para a aquisiÃ§Ã£o de material de consumo hoteleiro para a Unidade de SaÃºde da Ilha de S. Miguel</t>
  </si>
  <si>
    <t>ConstruÃ§Ã£o de um canil e gatil, junto Ã  ETAR de MortÃ¡gua</t>
  </si>
  <si>
    <t>Proc.Âº 8/EOP/DCOP/2019 - REMODELAÃ‡ÃƒO INTERIOR DA CASA DAS RISCAS EM CASCAIS</t>
  </si>
  <si>
    <t>serviÃ§os de produÃ§Ã£o artÃ­stica, montagem de palco, sonorizaÃ§Ã£o e iluminaÃ§Ã£o montagem de vÃ­deo walls, dos espetÃ¡culos integrados no 3.Âº Festival do Arroz Carolino</t>
  </si>
  <si>
    <t>Empreitada 97/GEBALIS/2019 Â¿ Bairro Vale de AlcÃ¢ntara Â¿ ReabilitaÃ§Ã£o de fogos municipais</t>
  </si>
  <si>
    <t>AQUISIÃ‡ÃƒO DE MATERIAL HIDRAULICO/ELETRICO, EM REGIME DE FORNECIMENTO CONTÃNUO</t>
  </si>
  <si>
    <t>AquisiÃ§Ã£o de 3.000 toneladas de pÃ³ de pedra sem transporte, 2.000 toneladas de pÃ³ de pedra com transporte, 4.000 toneladas de tout venant sem transporte e 2.000 toneladas de tout venant com transporte</t>
  </si>
  <si>
    <t>RECUPERAÃ‡ÃƒO E MANUTENÃ‡ÃƒO DE EDIFÃCIOS E EQUIPAMENTOS DESPORTIVOS MUNICIPAIS - REABILITAÃ‡ÃƒO DA ESTRUTURA EM BETÃƒO ARMADO DAS BANCADAS DO ESTÃDIO MUNICIPAL DE LOULÃ‰</t>
  </si>
  <si>
    <t>AQUISIÃ‡ÃƒO DE MATERIAL ELETRICO PARA AUTOMAÃ‡ÃƒO, EM REGIME DE FORNECIMENTO CONTÃNUO</t>
  </si>
  <si>
    <t>AquisiÃ§Ã£o de serviÃ§os de manutenÃ§Ã£o dos Equipamentos de Raio X EcÃ³grafos do Hospital Divino EspÃ­rito Santo de Ponta Delgada, EPER</t>
  </si>
  <si>
    <t>AquisiÃ§Ã£o de Azeite, Vinagre e Outros Temperos para o Restaurante de SantÂ¿Ana e para as Unidades Hoteleiras da FundaÃ§Ã£o INATEL em Portugal Continental e nas RegiÃµes AutÃ³nomas Madeira e dos AÃ§ores</t>
  </si>
  <si>
    <t>ReparaÃ§Ã£o da cobertura da Antiga Escola PrimÃ¡ria de Meixedo</t>
  </si>
  <si>
    <t>PT;17;256;2819</t>
  </si>
  <si>
    <t>Fornecimento de um Plano de ComunicaÃ§Ã£o de emergÃªncia e avaliaÃ§Ã£o do risco no sistema de abastecimento de Ã¡gua no concelho de sesimbra</t>
  </si>
  <si>
    <t>AquisiÃ§Ã£o de serviÃ§os para o X Festival de Descobrimentos de Lagos 2019 - AnimaÃ§Ã£o Forte Ponta da Bandeira</t>
  </si>
  <si>
    <t>AquisiÃ§Ã£o por lotes de produtos quÃ­micos para tratamento e controlo da qualidade da Ã¡gua e para higiene e limpeza das piscinas municipais</t>
  </si>
  <si>
    <t>ServiÃ§os de limpeza para a estrutura do PavilhÃ£o Municipal do Alto do Moinho, fundamental para a higiene e qualidade do pavilhÃ£o, garantindo o pleno funcionamento</t>
  </si>
  <si>
    <t>ExecuÃ§Ã£o de Telheiro em Jardins de InfÃ¢ncia do Concelho de Odivelas - JI Ãlvaro de Campos, JI Dr.Âº JoÃ£o Santos, e JI Roque Gameiro</t>
  </si>
  <si>
    <t>ServiÃ§os de engenharia, para elaboraÃ§Ã£o do Projeto de ExecuÃ§Ã£o de SCIE em piso de estacionamento nos edifÃ­cios inacabados situados na Rua Infante D. Henrique, n.Âºs 59 a 71 em Pinhal Novo.</t>
  </si>
  <si>
    <t>AquisiÃ§Ã£o de uma bomba de combate a incÃªndios portÃ¡til</t>
  </si>
  <si>
    <t>Fornecimento de energia elÃ©trica para as instalaÃ§Ãµes alimentadas em mÃ©dia tensÃ£o, do MunicÃ­pio de Cantanhede, ao abrigo do Acordo Quadro para fornecimento de eletricidade em regime de mercado livre (CIMRC-AQ 03/2018), promovido pela CIM-RC</t>
  </si>
  <si>
    <t>ACIPS - ASSOCIAÃ‡ÃƒO COMERCIAL E INDUSTRIAL DE PONTE DE SOR</t>
  </si>
  <si>
    <t>[IN]^2 Inverse Internacionalization Mission - Aluguer de Ãudio e Imagem</t>
  </si>
  <si>
    <t>ConstruÃ§Ã£o do Saneamento BÃ¡sico e ReabilitaÃ§Ã£o de Pavimentos da Rua dos Moinhos na Freguesia de Ribeirinha</t>
  </si>
  <si>
    <t>CONTRATAÃ‡ÃƒO DA REALIZAÃ‡Ã‚O DE ESCULTURA DE HOMENAGEM AOS COMBANTENTES DE ALTE, DA AUTORIA DE DANIEL VIEIRA.</t>
  </si>
  <si>
    <t>Limpeza de bermas e valetas em estradas e caminhos municipais, duas vezes no ano de 2019</t>
  </si>
  <si>
    <t>Central TelefÃ³nica do MunicÃ­pio - AquisiÃ§Ã£o de ServiÃ§os de ComunicaÃ§Ãµes</t>
  </si>
  <si>
    <t>AQUISIÃ‡ÃƒO DE SERVIÃ‡OS DE CONTRATAÃ‡ÃƒO DE TRABALHO TEMPORÃRIO DESTINADO A ASSEGURAR O FUNCIONAMENTO DO ATENDIMENTO AO PÃšBLICO</t>
  </si>
  <si>
    <t>CooptÃ©cnica Gustave Eiffel, Cooperativa de Ensino e FormaÃ§Ã£o TÃ©cnico Profissional, CRL</t>
  </si>
  <si>
    <t>AquisiÃ§Ã£o de serviÃ§os de comunicaÃ§Ãµes fixas, de dados, internet e voz</t>
  </si>
  <si>
    <t>AQUISIÃ‡ÃƒO DE SOFTWARE DE VIDEOCONFERÃŠNCIA Proc.Âº 293/DCOP/2019</t>
  </si>
  <si>
    <t>CPUB003.FIE.2019_(Concurso PÃºblico para AquisiÃ§Ã£o de Viatura de Recolha RSU 10m3 com CompactaÃ§Ã£o Rotativa)</t>
  </si>
  <si>
    <t>ReabilitaÃ§Ã£o / ManutenÃ§Ã£o do EdifÃ­cio do Terminal RodoviÃ¡rio</t>
  </si>
  <si>
    <t>192C000011 - AquisiÃ§Ã£o de kits tabuleiro angiografia, nefrologia e biopsias, durante o ano de 2019</t>
  </si>
  <si>
    <t>AquisiÃ§Ã£o de serviÃ§os de manutenÃ§Ã£o aos equipamentos de monitorizaÃ§Ã£o Philips para o ano de 2019</t>
  </si>
  <si>
    <t>AquisiÃ§Ã£o de licenciamento com alojamento de serviÃ§os software C/4 Hana Service Cloud</t>
  </si>
  <si>
    <t>AquisiÃ§Ã£o de combustÃ­veis rodoviÃ¡rios em postos de abastecimento pÃºblicos na RegiÃ£o AutÃ³noma da Madeira, para a Autoridade TributÃ¡ria e Aduaneira, durante o ano de 2019</t>
  </si>
  <si>
    <t>PT;21;318;38</t>
  </si>
  <si>
    <t>CelebraÃ§Ã£o de contrato de empreitada para melhoria das condiÃ§Ãµes de seguranÃ§a e acessibilidade na Galeria da Mitra.</t>
  </si>
  <si>
    <t>Mosteiro de AlcobaÃ§a - ConservaÃ§Ã£o da fachada poente e da fachada norte rebocada</t>
  </si>
  <si>
    <t>AquisiÃ§Ã£o de serviÃ§os mÃ©dicos para controlo excessivo do Ã¡lcool</t>
  </si>
  <si>
    <t>Upgrade para SINGAP 5.0 (ou SINGAP-SNC-AP), versÃ£o Web desenvolvida em .Net com recurso a Asp.Net e a MVC, sobre base de dados em SQL Server</t>
  </si>
  <si>
    <t>AquisiÃ§Ã£o de serviÃ§os de consultoria jurÃ­dica</t>
  </si>
  <si>
    <t>191G002096 - AquisiÃ§Ã£o de Fator VII Recombinante (Eptacog Alfa) Ano 2019</t>
  </si>
  <si>
    <t>ManutenÃ§Ã£o/licenciamento da soluÃ§Ã£o de seguranÃ§a</t>
  </si>
  <si>
    <t>LocaÃ§Ã£o de Monoblocos ProvisÃ³rios para Funcionamento do Posto de Limpeza do Restelo</t>
  </si>
  <si>
    <t>Fornecimento de Materiais Diversos para ManutenÃ§Ã£o e ConservaÃ§Ã£o dos EdifÃ­cios Municipais</t>
  </si>
  <si>
    <t>Proc.Âº 305- AQUISIÃ‡ÃƒO DE MOCHILAS E BRINDES PARA EVENTO A REALIZAR</t>
  </si>
  <si>
    <t>Fornecimento contÃ­nuo de material de lavandaria e de higiene e limpeza para as instalaÃ§Ãµes</t>
  </si>
  <si>
    <t>Proc.Âº 281/DCOP/2019 - AQUISIÃ‡ÃƒO DE SERVIÃ‡OS DE PLATAFORMA ELETRÃ“NICA</t>
  </si>
  <si>
    <t>IMPLEMENTAÃ‡ÃƒO DE ESPAÃ‡O DE RESTAURAÃ‡ÃƒO NO MERCADO MUNICIPAL DE LOULÃ‰</t>
  </si>
  <si>
    <t>AquisiÃ§Ã£o de serviÃ§os de manutenÃ§Ã£o ao sistema de chamadas e filas de espera para o ano de 2019</t>
  </si>
  <si>
    <t>Fornecimento de Energia elÃ©trica para o perÃ­odo de 1 de julho de 2019 a 30 de junho de 2022 (Estimativa de 12.000.000 kWh) em 4 pontos de entrega em Baixa TensÃ£o Especial e 5 em MÃ©dia TensÃ£o, nos Portos de SetÃºbal e Sesimbra</t>
  </si>
  <si>
    <t>PrestaÃ§Ã£o de serviÃ§os para a conceÃ§Ã£o grÃ¡fica de publicaÃ§Ãµes, no Ã¢mbito da candidatura QualificaÃ§Ã£o das ExperiÃªncias de Turismo de Natureza no Minho - Percursos Verdes, Natureza e Biodiversidade - Viana do Castelo</t>
  </si>
  <si>
    <t>AquisiÃ§Ã£o de fardas para colaboradores dos SSCML</t>
  </si>
  <si>
    <t>obra para impermeabilizaÃ§Ã£o do terraÃ§o do corredor entre a Cirurgia TorÃ¡cica e a UCA.</t>
  </si>
  <si>
    <t>Empreitada de trabalhos de manutenÃ§Ã£o de edificios e espaÃ§os exteriores em Ã¡reas sob jurisdiÃ§Ã£o da APL, S.A. entre AlgÃ©s e a Matinha</t>
  </si>
  <si>
    <t>UniÃ£o de Freguesias de Santiago e S. SimÃ£o de LitÃ©m e Albergaria dos Doze / Asfaltagem de estradas e caminhos na Freguesia [Caminhos em Quinta de S. LourenÃ§o, Santiago de LitÃ©m, Outeiro Alto, Cartaria, Carvalhal, Gracieira e Ladeira] - Proc. n.Âº 26/2019</t>
  </si>
  <si>
    <t>06/CLPQ/AT/2019 - AquisiÃ§Ã£o de serviÃ§os de assistÃªncia tÃ©cnica ao software Veritas Netbackup Virtual Tape Library para 30TB e a 42 (quarenta e duas) licenÃ§as do software Veritas NetBackup para a Autoridade TributÃ¡ria e Aduaneira.</t>
  </si>
  <si>
    <t>AquisiÃ§Ã£o de FACTOR VIIA RECOMBINANTE, IV, 50KUI, O SOL INJ Â¿ 1mg e FACTOR VIIA RECOMBINANTE, IV, 100KUI, O SOL INJ Â¿ 2mg</t>
  </si>
  <si>
    <t>AQUISIÃ‡ÃƒO DE LICENÃ‡AS AUTOCAD</t>
  </si>
  <si>
    <t>Empreitada de InstalaÃ§Ã£o do Sistema de ImpermeabilizaÃ§Ã£o da Albufeira do Pico da UrzeÂ¿, de acordo com as clÃ¡usulas tÃ©cnicas, especificaÃ§Ãµes e requisitos tÃ©cnicos do Caderno de Encargos.</t>
  </si>
  <si>
    <t>AquisiÃ§Ã£o de componentes para sistema de venda automÃ¡tica de senhas de refeiÃ§Ã£o.</t>
  </si>
  <si>
    <t>PT;12;165;2015</t>
  </si>
  <si>
    <t>ReparaÃ§Ã£o da UTA n.Âº2 do sistema AVAC do PortimÃ£o Arena</t>
  </si>
  <si>
    <t>AquisiÃ§Ã£o de Arroz, Massas, Leguminosas Secas e Farinhas</t>
  </si>
  <si>
    <t>PE_19033_ADS - AQUISIÃ‡ÃƒO DE SERVIÃ‡OS PARA ELABORAÃ‡ÃƒO DE ESTUDO PARA DETERMINAÃ‡ÃƒO DO DANO PROVOCADO POR ACORDO DE EMPRESAS (PROCESSO ADC/PRC/2014/02)</t>
  </si>
  <si>
    <t>ExecuÃ§Ã£o de perfuraÃ§Ã£o horizontal dirigida, incluindo abertura do poÃ§o de ataque e respetiva entivaÃ§Ã£o, fornecimento e instalaÃ§Ã£o de tubagem em PEAD PN10 diÃ¢metro 200 mm, colocaÃ§Ã£o e levantamento de todo o equipamento necessÃ¡rio e todos os trabalhos acessÃ³rios ou complementares para ligaÃ§Ã£o dos coletores D24A, D2.13 e 2.12 ao coletor D2.1.</t>
  </si>
  <si>
    <t>PT;11;151;1913</t>
  </si>
  <si>
    <t>AquisiÃ§Ã£o de serviÃ§os de manutenÃ§Ã£o preventiva e inspeÃ§Ãµes dos espaÃ§os de jogo e recreio do MunicÃ­pio de Lagos</t>
  </si>
  <si>
    <t>AQUISIÃ‡ÃƒO DE DIVERSO MATERIAL PARA O BOM FUNCIONAMENTO DOS SISTEMAS DE REGA DA CIDADE DE SETÃšBAL</t>
  </si>
  <si>
    <t>PrestaÃ§Ã£o de ServiÃ§os para SonorizaÃ§Ã£o e IluminaÃ§Ã£o dos EspetÃ¡culos da FIAPE 2019</t>
  </si>
  <si>
    <t>AquisiÃ§Ã£o de serviÃ§os para reparaÃ§Ã£o geral de Barber Surf Rake (limpa praias)</t>
  </si>
  <si>
    <t>Reagentes p/ gasimetrias com colocaÃ§Ã£o de equipamentos e consumÃ­veis</t>
  </si>
  <si>
    <t>AquisiÃ§Ã£o de ServiÃ§os de SeguranÃ§a em EdifÃ­cios Municipais, InstalaÃ§Ã£o e GestÃ£o de Equipamentos</t>
  </si>
  <si>
    <t>AquisiÃ§Ã£o de energia eletricidade ao abrigo do Acordo Quadro - AQ 1/2017 CC-CIMAL</t>
  </si>
  <si>
    <t>Empreitada de requalificaÃ§Ã£o do parque de merendas de MourÃ£o - parque de estacionamento</t>
  </si>
  <si>
    <t>AquisiÃ§Ã£o de 500 medalhas no Ã¢mbito das comemoraÃ§Ãµes dos 50 anos da inauguraÃ§Ã£o da Barragem de Santa Clara</t>
  </si>
  <si>
    <t>PT;3;33;260</t>
  </si>
  <si>
    <t>ALUGUER DE EQUIPAMENTO AUDIOVISUAL PARA APOIO A EVENTOS NO ESPAÃ‡O CRIARTE Â¿ CARCAVELOS</t>
  </si>
  <si>
    <t>RemodelaÃ§Ã£o de balneÃ¡rios, substituiÃ§Ã£o de caixilharia e de sistema de AVAC</t>
  </si>
  <si>
    <t>PT;13;191;2169</t>
  </si>
  <si>
    <t>LOCAÃ‡ÃƒO, INCLUINDO INSTALAÃ‡ÃƒO E DESMONTAGEM DE MOBILIÃRIO, ESTRUTURAS E EQUIPAMENTO DE SONORIZAÃ‡ÃƒO, ILUMINAÃ‡ÃƒO, PROJEÃ‡ÃƒO E IMAGEM, NO PAVILHÃƒO MUNICIPAL DE ALBUFEIRA, NO Ã‚MBITO DO VII OPTO</t>
  </si>
  <si>
    <t>Fornecimento de lanches Ã  comunidade educativa - X Festival dos Descobrimentos</t>
  </si>
  <si>
    <t>RevisÃ£o/ReabilitaÃ§Ã£o das Coberturas e Pintura da Escola EBI/JI Madre Teresa da Anunciada - Freguesia de Ribeira Seca</t>
  </si>
  <si>
    <t>Cprev 16/19 - ElaboraÃ§Ã£o de estudo para a modernizaÃ§Ã£o das Zonas de Acesso AutomÃ³vel Condicionado (ZAAC)</t>
  </si>
  <si>
    <t>AQUISIÃ‡ÃƒO DE SERVIÃ‡OS PARA A ELABORAÃ‡ÃƒO DE UM PARECER RELATIVO Ã€ AVALIAÃ‡ÃƒO GLOBAL DAS CONDIÃ‡Ã•ES DE UTILIZAÃ‡ÃƒO DAS INFRAESTRUTURAS DO Â¿ESTÃDIO ANTÃ“NIO COIMBRA DA MOTA Proc.Âº 260/DCOP/2019</t>
  </si>
  <si>
    <t>PRESTAÃ‡ÃƒO DE SERVIÃ‡OS DE SEGURANÃ‡A NO ESTACIONAMENTO DA PRAIA DA FIGUEIRINHA - Ã‰POCA BALNEAR 2019.</t>
  </si>
  <si>
    <t>AquisiÃ§Ã£o de serviÃ§os de manutenÃ§Ã£o Ã s mÃ¡quinas de lavar e desinfetar para o ano 2019.</t>
  </si>
  <si>
    <t>ConcessÃ£o da exploraÃ§Ã£o do imÃ³vel denominado PaÃ§o Real de Caxias (imÃ³vel de interesse pÃºblico), localizado em Oeiras, com vista Ã  realizaÃ§Ã£o de obras, incluindo de infraestruturas, e posterior exploraÃ§Ã£o para fins turÃ­sticos, como estabelecimento hoteleiro, estabelecimento de alojamento local, na modalidade de estabelecimento de hospedagem, ou outro projeto de vocaÃ§Ã£o turÃ­stica.</t>
  </si>
  <si>
    <t>Junta de Freguesia de Alvalade</t>
  </si>
  <si>
    <t>ExecuÃ§Ã£o da Empreitada de RequalificaÃ§Ã£o do EspaÃ§o Publico do Bairro de SÃ£o Miguel</t>
  </si>
  <si>
    <t>FPS/022/2019</t>
  </si>
  <si>
    <t>EMPREITADA DE MELHORAMENTOS AO NÃVEL DA ACESSIBILIDADE E SEGURANÃ‡A NO TEATRO DO BAIRRO ALTO</t>
  </si>
  <si>
    <t>PE_19040_CPB - AQUISIÃ‡ÃƒO E MONTAGEM DE SISTEMA SOLAR TÃ‰RMICO, PARA SUBSTITUIÃ‡ÃƒO DO DANIFICADO, NA ESCOLA SECUNDÃRIA SÃ DE MIRANDA, EM BRAGA</t>
  </si>
  <si>
    <t>PT;4;40;644</t>
  </si>
  <si>
    <t>Consulta PrÃ©via para AquisiÃ§Ã£o de Brindes Promocionais e de Material de DivulgaÃ§Ã£o da Atividade Cultural e Recreativa do MunicÃ­pio de Nordeste</t>
  </si>
  <si>
    <t>AquisiÃ§Ã£o de serviÃ§os de consultadoria e apoio jurÃ­dico na Ã¡rea da contrataÃ§Ã£o pÃºblica, urbanismo e representaÃ§Ã£o judicial do municÃ­pio em aÃ§Ãµes a propor nos Tribunais Administrativos e Fiscais, na modalidade de avenÃ§a</t>
  </si>
  <si>
    <t>AQUISIÃ‡ÃƒO DE CALÃ‡ADO DE SEGURANÃ‡A, POR LOTES</t>
  </si>
  <si>
    <t>AquisiÃ§Ã£o de ServiÃ§os para a realizaÃ§Ã£o do evento Trafaria (Com) Prova 2019</t>
  </si>
  <si>
    <t>AquisiÃ§Ã£o de serviÃ§os de promoÃ§Ã£o e divulgaÃ§Ã£o do 16.Âº Encontro Nacional COTEC.</t>
  </si>
  <si>
    <t>Fornecimento de equipamento informÃ¡tico</t>
  </si>
  <si>
    <t>AquisiÃ§Ã£o de MÃ³dulos Aplicacionais para Atendimento e ServiÃ§os Online</t>
  </si>
  <si>
    <t>191A000015 -AquisiÃ§Ã£o de glatiramero 40 mg sol. inj. - seringa -2019</t>
  </si>
  <si>
    <t>AquisiÃ§Ã£o de Motor e Consola para o ServiÃ§o de ORL</t>
  </si>
  <si>
    <t>ReabilitaÃ§Ã£o do Complexo de Piscina Cobertas</t>
  </si>
  <si>
    <t>CONTRATAÃ‡ÃƒO DA AQUISIÃ‡ÃƒO DE ECOPONTOS DE GRANDES DIMENSÃ•ES PARA APOIO A EVENTOS.</t>
  </si>
  <si>
    <t>CONTRATAÃ‡ÃƒO DE SERVIÃ‡OS DE SEGURANÃ‡A / VIGILÃ‚NCIA PRIVADA.</t>
  </si>
  <si>
    <t>AQUISIÃ‡ÃƒO DE VEÃCULOS ELÃ‰TRICOS E DE CARREGADORES</t>
  </si>
  <si>
    <t>VÃ¡rias AÃ§Ãµes na Ãrea da PercussÃ£o</t>
  </si>
  <si>
    <t>AquisiÃ§Ã£o dos serviÃ§os de definiÃ§Ã£o de conceito, estudo de usabilidade, produÃ§Ã£o de wireframes e de webdesign para o novo Visitportugal.</t>
  </si>
  <si>
    <t>AquisiÃ§Ã£o de serviÃ§os de manutenÃ§Ã£o a central telefonica, rede de comunicaÃ§Ãµes e serviÃ§os de suporte a sistema para o ano de 2019</t>
  </si>
  <si>
    <t>Empreitada 102/GEBALIS/2019 Â¿ Bairro Vale de Santo AntÃ³nio Â¿ Rua General Justiniano Padrel - ReabilitaÃ§Ã£o de 5 fogos municipais</t>
  </si>
  <si>
    <t>PRESTAÃ‡ÃƒO DE SERVIÃ‡OS PARA HIGIENIZAÃ‡ÃƒO INCLUINDO REPOSIÃ‡ÃƒO DE CONSUMIVEIS, NAS INSTALAÃ‡Ã•ES DA CASA DA BAÃA NO MOINHO DE MARÃ‰ DA MOURISCA E NO PORTE DE SÃƒO FILIPE, DURANTE O ANO 2019</t>
  </si>
  <si>
    <t>PRESTAÃ‡ÃƒO DE SERVIÃ‡OS PARA APOIO NA CAFETARIA E NO ATENDIMENTO TURÃSTICO NO FORTE DE SÃƒO FILIPE, PELO PERÃODO DE 24 MESES.</t>
  </si>
  <si>
    <t>191G001892 - AquisiÃ§Ã£o de propofol sol. Inj. -seringa 50 ml - Ano 2019</t>
  </si>
  <si>
    <t>Limpeza dos caminhos comuns e talhÃµes abandonados, limpeza e desobstruÃ§Ã£o de valas, mÃ£e de Ã¡gua e lagoas, poda e desmataÃ§Ã£o de vegetaÃ§Ã£o nas Hortas SolidÃ¡rias da Quinta do Conde</t>
  </si>
  <si>
    <t>AquisiÃ§Ã£o de equipamento de angiografia para o serviÃ§o de cardiologia do Hospital Professor Doutor Fernando Fonseca, EPE</t>
  </si>
  <si>
    <t>RenovaÃ§Ã£o do sistema de rega do relvado natural do Complexo Desportivo Fernando Mamede, bem como todos os trabalhos para a posterior recuperaÃ§Ã£o desse mesmo relvado.</t>
  </si>
  <si>
    <t>Procedimento de Ajuste Direto para formaÃ§Ã£o de contrato de serviÃ§os para o fornecimento de refeiÃ§Ãµes transportadas (Catering) - Praia-Campo InfÃ¢ncia 2019</t>
  </si>
  <si>
    <t>AquisiÃ§Ã£o de Caldeiras e sistema de ExaustÃ£o para a Piscina Municipal de Sesimbra</t>
  </si>
  <si>
    <t>191A000011 -AquisiÃ§Ã£o de OxigÃ©nio liquido medicinal - Ano 2019</t>
  </si>
  <si>
    <t>AquisiÃ§Ã£o de equipamento de impressÃ£o e cÃ³pia</t>
  </si>
  <si>
    <t>AquisiÃ§Ã£o de serviÃ§os tÃ©cnicos especializados de manutenÃ§Ã£o e conservaÃ§Ã£o dos relvados desportivos naturais do EstÃ¡dio JosÃ© Martins Vieira e Pista Municipal de Atletismo</t>
  </si>
  <si>
    <t>AquisiÃ§Ã£o de equipamentos para criaÃ§Ã£o de 100 postos de trabalho virtualizados</t>
  </si>
  <si>
    <t>ServiÃ§o de refeiÃ§Ãµes escolares nas escolas do 1Âº ciclo e jardins-de-infÃ¢ncia da rede pÃºblica do concelho</t>
  </si>
  <si>
    <t>AquisiÃ§Ã£o de serviÃ§os de elaboraÃ§Ã£o dos trabalhos da 3Âª AlteraÃ§Ã£o Ã  1Âª RevisÃ£o do PDM de Oliveira do Hospital</t>
  </si>
  <si>
    <t>AquisiÃ§Ã£o de serviÃ§os de avaliaÃ§Ã£o psicolÃ³gica a aplicar em procedimentos concursais promovidos pelo municÃ­pio de Albufeira</t>
  </si>
  <si>
    <t>Empreitada 116/Gebalis/2019 - Bairro Dr. Alfredo BensaÃºde, lotes A1 a C13 - Trabalhos diversos para reposiÃ§Ã£o de seguranÃ§a e habitabilidade</t>
  </si>
  <si>
    <t>AquisiÃ§Ã£o de 5 papeleiras compactadoras alimentadas por painÃ©is de energia solar.</t>
  </si>
  <si>
    <t>AquisiÃ§Ã£o de ServiÃ§os para reparaÃ§Ã£o de CamiÃ£o Volvo, matrÃ­cula OL-37-04.</t>
  </si>
  <si>
    <t>Fornecimento de 40 Projetores Led para a RemodelaÃ§Ã£o da IluminaÃ§Ã£o do Terminal Ro-Ro, no Porto de SetÃºbal</t>
  </si>
  <si>
    <t>Fornecimento Equip. e Sistema de Controlo e GestÃ£o Estacionamento no P.E.C.A</t>
  </si>
  <si>
    <t>Empreitada de beneficiaÃ§Ã£o de pavimentos em diversas artÃ©rias municipais, freguesia de Santa Barbara</t>
  </si>
  <si>
    <t>O contrato de prestaÃ§Ã£o de serviÃ§os tem por objeto o fornecimento, instalaÃ§Ã£o e ensaio de sistema de elevaÃ§Ã£o tipo grua giratÃ³ria, com capacidade de elevaÃ§Ã£o para 2 Toneladas e todos os seus respetivos acessÃ³rios e instruÃ§Ãµes de montagem e operaÃ§Ã£o, conforme especificaÃ§Ãµes do Caderno de Encargos.</t>
  </si>
  <si>
    <t>AquisiÃ§Ã£o de sistema de gestÃ£o integrada de bibliotecas</t>
  </si>
  <si>
    <t>194A000005 - AquisiÃ§Ã£o de desinfetantes e detergentes de lavagem manual durante o ano de 2019</t>
  </si>
  <si>
    <t>ContrataÃ§Ã£o ProgramaÃ§Ã£o - Festival Sete SÃ³is Sete Luas - 2019</t>
  </si>
  <si>
    <t>IntervenÃ§Ã£o na encosta do Outeiro para minimizar alteraÃ§Ã£o de perfil, em Palmela</t>
  </si>
  <si>
    <t>GestÃ£o Integrada da VegetaÃ§Ã£o nas faixas de ServidÃ£o das linhas da RNT e gasodutos da RNTGN - RegiÃ£o de IntervenÃ§Ã£o 1 (Minho e Douro Litoral)</t>
  </si>
  <si>
    <t>REPARAÃ‡ÃƒO DAS BERMAS DA ER396</t>
  </si>
  <si>
    <t>Campanha de Sondagens na Zona de DeposiÃ§Ã£o a Montante do Terminal Autoeuropa, no Ã¢mbito da Empreitada de "Melhoria da Acessibilidades MarÃ­tima ao Porto de SetÃºbal"</t>
  </si>
  <si>
    <t>Consulta PrÃ©via para PrestaÃ§Ã£o de ServiÃ§os de Montagem de Palcos e Estruturas de Apoio, AnimaÃ§Ã£o, SonorizaÃ§Ã£o e IluminaÃ§Ã£o dos Eventos Culturais Promovidos e Apoiados pelo MunicÃ­pio de Nordeste</t>
  </si>
  <si>
    <t>PRESTAÃ‡ÃƒO DE SERVIÃ‡OS NA ÃREA DA PROPRIEDADE INDUSTRIAL, PELO PERÃODO DE 24 MESES.</t>
  </si>
  <si>
    <t>LocaÃ§Ã£o de Monoblocos ProvisÃ³rios para Funcionamento do Posto de Limpeza da Ajuda</t>
  </si>
  <si>
    <t>AmpliaÃ§Ã£o do Centro ComunitÃ¡rio de Ãgua Derramada</t>
  </si>
  <si>
    <t>ExecuÃ§Ã£o de Baias de Estacionamento em frente Ã s Piscinas Municipais da Ribeira Grande</t>
  </si>
  <si>
    <t>Empreitada de "Pequenas ReparaÃ§Ãµes em ContÃ­nuo - EdifÃ­cios Municipais - 2019".</t>
  </si>
  <si>
    <t>AquisiÃ§Ã£o de ServiÃ§os de SoluÃ§Ã£o Microsoft Office 365 Business Premium Com ServiÃ§os De MigraÃ§Ã£o E Microsoft Project Online</t>
  </si>
  <si>
    <t>AquisiÃ§Ã£o de 72 toneladas de Betume AsfÃ¡ltico 50/70</t>
  </si>
  <si>
    <t>AQUISIÃ‡ÃƒO DE MATERIAL ELETRICO E PNEUMÃTICOS, EM REGIME DE FORNECIMENTO CONTÃNUO</t>
  </si>
  <si>
    <t>SERVIÃ‡OS DE REPARAÃ‡ÃƒO E MANUTENÃ‡ÃƒO DE VEICULOS PESADOS, MÃQUINAS E REBOQUES, EM REGIME DE FORNECIMENTO CONTÃNUO</t>
  </si>
  <si>
    <t>garrafas de gÃ¡s</t>
  </si>
  <si>
    <t>AquisiÃ§Ã£o de 1 (um) EcÃ³grafo com 3 (trÃªs) Sondas abdominal, Linear e Sectorial</t>
  </si>
  <si>
    <t>O procedimento tem por objeto a construÃ§Ã£o do Park &amp;amp; Ride de Casal de Nil, em Vila Frescainha S. Matinho, tendo como capÃ­tulos: Estaleiro; DemoliÃ§Ãµes; Drenagem; PavimentaÃ§Ã£o; SinalizaÃ§Ã£o; Diversos.</t>
  </si>
  <si>
    <t>Material de Rega</t>
  </si>
  <si>
    <t>PAVIMENTAÃ‡ÃƒO ESTRADA MOSTEIRO/REVEZES (VNC001), AMEIXIAL</t>
  </si>
  <si>
    <t>PT;9;118;1578</t>
  </si>
  <si>
    <t>Obras de ReabilitaÃ§Ã£o e ConservaÃ§Ã£o da Piscina Municipal de Barroselas</t>
  </si>
  <si>
    <t>PRESTAÃ‡ÃƒO DE SERVIÃ‡OS DE CONCEÃ‡ÃƒO GRÃFICA DE STANDS FEIRAS INTERNACIONAIS, OUTDOORS MITRENA, RESTYLING VIADUTO E COMPANHA BRAND ONE WORLD 2019.</t>
  </si>
  <si>
    <t>CP 17/19 - AquisiÃ§Ã£o e instalaÃ§Ã£o de postes com base para sinalizaÃ§Ã£o vertical, de forma faseada, na cidade de Lisboa</t>
  </si>
  <si>
    <t>RequalificaÃ§Ã£o de ponte Intermunicipal, na TrÃ©moa</t>
  </si>
  <si>
    <t>AquisiÃ§Ã£o de ETONOGESTREL, SUBDERMICO, 68MG, IMPLANTE</t>
  </si>
  <si>
    <t>AquisiÃ§Ã£o de serviÃ§os para a elaboraÃ§Ã£o de projetos de execuÃ§Ã£o de novas vias em PortimÃ£o</t>
  </si>
  <si>
    <t>AquisiÃ§Ã£o de PortÃ¡teis e Tablets</t>
  </si>
  <si>
    <t>AquisiÃ§Ã£o de Material de Penso, para o ano 2019</t>
  </si>
  <si>
    <t>Consulta PrÃ©via para AquisiÃ§Ã£o de Equipamento e Software InformÃ¡tico.</t>
  </si>
  <si>
    <t>AquisiÃ§Ã£o de serviÃ§os de higiene e limpeza para o ano de 2019 para a Unidade de SaÃºde da Ilha de SÃ£o Miguel</t>
  </si>
  <si>
    <t>Fornecimento de envelopes</t>
  </si>
  <si>
    <t>ServiÃ§os de limpeza e manutenÃ§Ã£o do areal e acesso das zonas balneares do concelho (Praias da CalifÃ³rnia, do Ouro, das Bicas, do Moinho de Baixo, da Lagoa de Albufeira (mar e terra) e do Ribeiro do Cavalo)</t>
  </si>
  <si>
    <t>A prestaÃ§Ã£o de serviÃ§os consiste na conceÃ§Ã£o, produÃ§Ã£o e impressÃ£o da agenda cultural</t>
  </si>
  <si>
    <t>Empreitada de reabilitaÃ§Ã£o dos equipamentos das Docas</t>
  </si>
  <si>
    <t>AquisiÃ§Ã£o de serviÃ§os de assistÃªncia tÃ©cnica a hardware e software, que integra a infraestrutura SAN da AT</t>
  </si>
  <si>
    <t>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Anteprojeto ou Projeto Base, Projeto de ExecuÃ§Ã£o, AssistÃªncia TÃ©cnica Ã  fase do concurso de empreitada e AssistÃªncia TÃ©cnica Ã  fase de obra, com vista Ã  realizaÃ§Ã£o do projeto Â¿HUB10 Â¿ Plataforma Humanizada de ConexÃ£o Territorial: beneficiaÃ§Ã£o da Estrada dos Quatro Castelos - 2Âª Fase Â¿.</t>
  </si>
  <si>
    <t>PRESTAÃ‡ÃƒO DE SERVIÃ‡OS DE ASSESSORIA AO VEREADOR COM COMPETÃŠNCIA NA ÃREA DAS OBRAS MUNICIPAIS, NA ÃREA DE GESTÃƒO DE PROJETO E DE OUTRAS ATIVIDADES</t>
  </si>
  <si>
    <t>AquisiÃ§Ã£o de bens, no Ã¢mbito Cidades que se contam-EstratÃ©gia de AnimaÃ§Ã£o cultural e promoÃ§Ã£o turÃ­stica de Beja - MUPIS INTERATIVOS</t>
  </si>
  <si>
    <t>ExecuÃ§Ã£o de novas marcas rodoviÃ¡rias e manutenÃ§Ã£o das existentes.</t>
  </si>
  <si>
    <t>PrestaÃ§Ã£o de ServiÃ§os por AvenÃ§a na Ãrea de CiÃªncias Sociais - Projeto Ativa@mente - Concelho de Vila Franca de Xira</t>
  </si>
  <si>
    <t>Fornecimento e instalaÃ§Ã£o de vÃ¡lvulas de serviÃ§o no DepÃ³sito da PolNato de Lisboa</t>
  </si>
  <si>
    <t>AquisiÃ§Ã£o de ServiÃ§os de Limpeza para diversas instalaÃ§Ãµes da FundaÃ§Ã£o INATEL</t>
  </si>
  <si>
    <t>Empreitada 115/Gebalis/2019 - Bairro Quinta das Laranjeiras, Lotes 1 a 17 e 20 a 24 - ExecuÃ§Ã£o da rede de abastecimento de Ã¡gua</t>
  </si>
  <si>
    <t>AquisiÃ§Ã£o de Mariscos, Bivalves, Moluscos e Preparados Ã  Base de Peixe para o Restaurante de SantÂ¿Ana e para as Unidades Hoteleiras da FundaÃ§Ã£o INATEL em Portugal Continental e RegiÃµes AutÃ³nomas Madeira e dos AÃ§ores</t>
  </si>
  <si>
    <t>ServiÃ§os de aluguer de equipamento de som, luz e assistÃªncia tÃ©cnica, inerentes Ã  realizaÃ§Ã£o de dois concertos musicais no Ã¢mbito das comemoraÃ§Ãµes do 45Âº Aniv. 25 abril</t>
  </si>
  <si>
    <t>PE_19042_CNS - CONCURSO PÃšBLICO NACIONAL PARA ALUGUER OPERACIONAL DE VIATURAS - LOTES A, B e C</t>
  </si>
  <si>
    <t>Proc.Âº 295/DCOP/2019 - AQUISIÃ‡ÃƒO DE EQUIPAMENTO E UPGRADE DAS SOLUÃ‡Ã•ES DAS SALAS REUNIÃƒO DAS INSTALAÃ‡Ã•ES MUNICIPAIS</t>
  </si>
  <si>
    <t>CEIIA - Centro para a ExcelÃªncia e InovaÃ§Ã£o na IndÃºstria AutomÃ³vel</t>
  </si>
  <si>
    <t>ReconstruÃ§Ã£o da piscina pequena, sita no Parque Urbano do Rio de Figueira, em Santiago do CacÃ©m.</t>
  </si>
  <si>
    <t>AquisiÃ§Ã£o de equipamentos informÃ¡ticos jÃ¡ existentes no GINT, apÃ³s conclusÃ£o dos alugueres</t>
  </si>
  <si>
    <t>DinamizaÃ§Ã£o do Castelo de Pombal com a realizaÃ§Ã£o de um Mercado Medieval</t>
  </si>
  <si>
    <t>INFRAESTRUTURAS ELÃ‰CTRICAS/TELECOMUNICAÃ‡Ã•ES (2019) - EXECUÃ‡ÃƒO DE TRAVESSIAS PARA A COLOCAÃ‡ÃƒO DE TUBAGENS PARA NEGATIVOS DA REDE ELÃ‰CTRICA</t>
  </si>
  <si>
    <t>AQUISIÃ‡ÃƒO DE SERVIÃ‡OS DE ASSISTÃŠNCIA TÃ‰CNICA INFORMÃTICA - MANUTENÃ‡ÃƒO DA BASE DE DADOS 2019-2021</t>
  </si>
  <si>
    <t>191A000014 -AquisiÃ§Ã£o de pegfilgrastim Inj. 6 mg - Seringa- 2019</t>
  </si>
  <si>
    <t>PrestaÃ§Ã£o de ServiÃ§os de Lavagem e HigienizaÃ§Ã£o dos Contentores de RSUÂ´S no Concelho de Estremoz</t>
  </si>
  <si>
    <t>SubstituiÃ§Ã£o de equipamento danificado, incluindo desligar o equipamento velho, fornecer e instalar em boas condiÃ§Ãµes o novo equipamento.</t>
  </si>
  <si>
    <t>AquisiÃ§Ã£o de serviÃ§os de tÃ©cnicos audiovisuais</t>
  </si>
  <si>
    <t>AquisiÃ§Ã£o de Duas Viaturas Ligeiras de Mercadorias de 3 Lugares com caixa aberta e taipais de alumÃ­nio, para a Div. Ambiente Urbano</t>
  </si>
  <si>
    <t>AquisiÃ§Ã£o de medalhas de mÃ©rito municipal, no Ã¢mbito das ComemoraÃ§Ãµes dos 45 anos do 25 de Abril de 1974</t>
  </si>
  <si>
    <t>AD 24/19 - PrestaÃ§Ã£o de serviÃ§os jurÃ­dicos especializados</t>
  </si>
  <si>
    <t>TEMOZOLOMIDA [100 MG; CÃP/COMP] e TEMOZOLOMIDA [100 MG ; CÃP / COMP</t>
  </si>
  <si>
    <t>AquisiÃ§Ã£o de serviÃ§os para Branding e Dressing do PortimÃ£o Arena</t>
  </si>
  <si>
    <t>Limpeza de vegetaÃ§Ã£o rasteira, corte e posterior remoÃ§Ã£o de ervas e brancos (resÃ­duos de pequena dimensÃ£o), e realizaÃ§Ã£o com recurso Ã  utilizaÃ§Ã£o de pequenas mÃ¡quinas (roÃ§adoras)</t>
  </si>
  <si>
    <t>191G001848 -AquisiÃ§Ã£o de Factor IX recomb (nonacog alfa) -2019</t>
  </si>
  <si>
    <t>192G003472 - AquisiÃ§Ã£o de pacemakers representados pela empresa Abbott Medical Portugal Lda. durante o 2Âº trimestre do ano de 2019</t>
  </si>
  <si>
    <t>Infra estruturas elÃ©tricas para o Parque de Campismo do Forte do Cavalo</t>
  </si>
  <si>
    <t>Fornecimento e aplicaÃ§Ã£o de vedaÃ§Ãµes e placas de sinalizaÃ§Ã£o na antiga Ã¡rea mineira de Moncorvo</t>
  </si>
  <si>
    <t>PT;5;61;1073</t>
  </si>
  <si>
    <t>PRESTAÃ‡ÃƒO DE SERVIÃ‡OS PARA MOTORISTA PARA VIATURAS DE PESADOS DE MERCADORIAS PELO PERÃODO DE 12 MESES</t>
  </si>
  <si>
    <t>AquisiÃ§Ã£o de um VeÃ­culo Pesado de Mercadorias de 7500 KG, com BÃ¡scula e Grua</t>
  </si>
  <si>
    <t>PE_19039_CPS - AQUISIÃ‡ÃƒO DE SERVIÃ‡OS DE ASSISTÃŠNCIA TÃ‰CNICA AO PROJETO DE ESTRUTURAS NO Ã‚MBITO DA CONCLUSÃƒO DA EMPREITADA DE EXECUÃ‡ÃƒO DAS OBRAS DE MODERNIZAÃ‡ÃƒO DA ESCOLA SECUNDÃRIA DO MONTE DA CAPARICA, EM ALMADA</t>
  </si>
  <si>
    <t>PT;4;44;707</t>
  </si>
  <si>
    <t>PRESTAÃ‡ÃƒO DE SERVIÃ‡OS PARA A ALTERAÃ‡ÃƒO DA INSTALAÃ‡ÃƒO AVAC E DETEÃ‡ÃƒO DE INCÃŠNDIO NO EDÃFICIO DE ESTRADA DOS CIPRESTES, 15 (EDP), EM SETÃšBAL</t>
  </si>
  <si>
    <t>AquisiÃ§Ã£o de serviÃ§os de aluguer de tendas/stands para vÃ¡rios eventos</t>
  </si>
  <si>
    <t>Fornecimento de energia elÃ©trica para as instalaÃ§Ãµes alimentadas em baixa tensÃ£o especial, do MunicÃ­pio de Cantanhede, ao abrigo do Acordo Quadro para fornecimento de eletricidade em regime de mercado livre (CIMRC-AQ 03/2018), promovido pela CIM-RC</t>
  </si>
  <si>
    <t>RemodelaÃ§Ã£o dos Apartamentos da Estrutura Residencial para Pessoas Idosas</t>
  </si>
  <si>
    <t>Pintura de EdifÃ­cios Municipais</t>
  </si>
  <si>
    <t>191C000038 - AquisiÃ§Ã£o de gluconato de clorohexidina 2% s/sabÃ£o adicionado-toalhete - Ano 2019</t>
  </si>
  <si>
    <t>Proc.Âº 265/DCOP/2019 - AQUISIÃ‡ÃƒO DE PROJETO DE ARQUITETURA E ESPECIALIDADES PARA INTERVENÃ‡ÃƒO NO MOSTEIRO DE SANTA MARIA DO MAR</t>
  </si>
  <si>
    <t>ExecuÃ§Ã£o de diversos trabalhos de impermeabilizaÃ§Ãµes e pinturas e de obras de limpeza, conservaÃ§Ã£o e beneficiaÃ§Ã£o das coberturas</t>
  </si>
  <si>
    <t>AlteraÃ§Ã£o de uma construÃ§Ã£o existente, que se destina a alojamento provisÃ³rio de animais. A construÃ§Ã£o Ã© de tipo tradicional sendo em estrutura de betÃ£o Armado e estrutura metÃ¡lica.</t>
  </si>
  <si>
    <t>Rua Bartolomeu de GusmÃ£o/Rua Bernardim Machado/Rua Maria Lamas e Envolventes - ExecuÃ§Ã£o de Obra</t>
  </si>
  <si>
    <t>AquisiÃ§Ã£o de Produtos para Pequeno AlmoÃ§o e Sobremesas para as Unidades Hoteleiras da FundaÃ§Ã£o INATEL em Portugal Continental e nas RegiÃµes AutÃ³nomas Madeira e dos AÃ§ores</t>
  </si>
  <si>
    <t>ConcepÃ§Ã£o, produÃ§Ã£o e comunicaÃ§Ã£o de exposiÃ§Ã£o dedicada a Eduardo Teixeira Coelho</t>
  </si>
  <si>
    <t>aquisiÃ§Ã£o de pontes de acesso Ã¡ internet para ligaÃ§Ã£o dos APÂ´S do projeto Wi-Fi do concelho a instalar no jardim Quinta da Ã gua, PavilhÃ£o Multiusos e no Coreto de Amora</t>
  </si>
  <si>
    <t>1983/ADCM/2019 - AquisiÃ§Ã£o de serviÃ§os de manutenÃ§Ã£o da plataforma proximo para o ano de 2019</t>
  </si>
  <si>
    <t>Empreitada de "RemodelaÃ§Ã£o das Copas e RefeitÃ³rios da EB1 do Bairro do ParaÃ­so e da EB1 da Vala do Carregado"</t>
  </si>
  <si>
    <t>SERVIÃ‡OS DE PRODUÃ‡ÃƒO ARTISTICA DO ESPETACULO INFANTIL DA ARTISTA "SONIA ARAUJO - AS AULAS DA SÃ“NIA, NO AMBITO DAS COMEMORAÃ‡Ã•ES DO 45Âº ANIV. DO 25 DE ABRIL</t>
  </si>
  <si>
    <t>AquisiÃ§Ã£o de Â¿kitÂ¿ de passadeira inteligente a aplicar perto das escolas do concelho de PortimÃ£o</t>
  </si>
  <si>
    <t>AquisiÃ§Ã£o de serviÃ§os de animaÃ§Ã£o para o Dia Mundial da CrianÃ§a</t>
  </si>
  <si>
    <t>AquisiÃ§Ã£o de material de escritÃ³rio</t>
  </si>
  <si>
    <t>Fornecimento e montagem de sistema climatizaÃ§Ã£o do tipo Rooftop e respectiva rede aerÃ³lica no auditÃ³rio da Escola de Hotelaria e Turismo do Estoril.</t>
  </si>
  <si>
    <t>PRESTAÃ‡ÃƒO DE SERVIÃ‡OS PARA ALUGUER DE RODA GIGANTE - FEIRA DE SANTIAGO 2019.</t>
  </si>
  <si>
    <t>AquisiÃ§Ã£o de equipamento para farmacotecnia para o ServiÃ§o de GestÃ£o TÃ©cnico FarmacÃªutica - Unidade de GestÃ£o de Medicamentos e Outros Produtos FarmacÃªuticos - CHULN Â¿ HSM.</t>
  </si>
  <si>
    <t>Proc.Âº 314 - AQUISIÃ‡ÃƒO DE PACOTE DE BOAS VINDAS PARA OFERTA AOS PARTICIPANTES NOS EVENTOS Â¿CONFERÃŠNCIAS DO ESTORIL 2019Â¿ E Â¿A BICICLETA E A CIDADEÂ¿</t>
  </si>
  <si>
    <t>ElaboraÃ§Ã£o de estudos e projetos de execuÃ§Ã£o ao nÃ­vel da reabilitaÃ§Ã£o do revestimento dos taludes de dois troÃ§os do Rio da Moita e ao nÃ­vel da regularizaÃ§Ã£o de parte da margem esquerda da caldeira e obras acessÃ³rias.</t>
  </si>
  <si>
    <t>Concurso PÃºblico para a Empreitada destinada Ã  substituiÃ§Ã£o de condutas e ramais existentes na ZMC da FÃ¡brica das Gabardines Â¿ Norte, freguesia da Venteira, no concelho da Amadora.</t>
  </si>
  <si>
    <t>AquisiÃ§Ã£o de ESMOLOL, IV, 10 MG/ML; 250 ML, SOL INJ</t>
  </si>
  <si>
    <t>CONTRATAÃ‡ÃƒO DE SERVIÃ‡OS DE MANUTENÃ‡ÃƒO E LIMPEZA PROFUNDA DE SARJETAS, SUMIDOUROS, VALETAS E CALEIRAS EM ESPAÃ‡OS PÃšBLICOS E EDIFÃCIOS MUNICIPAIS NO CONCELHO DE LOULÃ‰.</t>
  </si>
  <si>
    <t>AquisiÃ§Ã£o de diversos EPI's por Lotes</t>
  </si>
  <si>
    <t>DAP 2019.0054 - AquisiÃ§Ã£o de serviÃ§os de apoio ao Departamento de Recursos Humanos , Financeiros e Patrimoniais, para 2019</t>
  </si>
  <si>
    <t>AQUISIÃ‡ÃƒO DE SERVIÃ‡OS DE ASSISTÃŠNCIA TÃ‰CNICA DA BASE DE DADOS FINANCEIRA DOS SMAS</t>
  </si>
  <si>
    <t>100 Aro c/1 tampa fer. fund. 40x40 B-125 100 Aro c/1 tampa fer. fund. 80x60 B-125 90 Aro c/2 tampa fer. fund. 124x84 B-125 80 Aro c/2 tampas fer.fund. 75x60 D-400 160 Aro c/4 tampas fer. fund. 150x75 D-400 100 Aro c/4 tampas fer. fund. articul 150x75</t>
  </si>
  <si>
    <t>AquisiÃ§Ã£o de aplicaÃ§Ã£o de GestÃ£o de Identidade - GI</t>
  </si>
  <si>
    <t>Fornecimento em contÃ­nuo de caixilharias de alumÃ­nio e afins</t>
  </si>
  <si>
    <t>Fornecimento de armaduras com tecnologia LED para iluminaÃ§Ã£o e arruamentos de baixa velocidade entre 5 e 30 Km/hora para o Terminal PortuÃ¡rio da Trafaria da Silopor - Empresa de Silos PortuÃ¡rios, S.A., em liquidaÃ§Ã£o</t>
  </si>
  <si>
    <t>ServiÃ§os de assistÃªncia tÃ©cnica e manutenÃ§Ã£o dos equipamentos multifunÃ§Ãµes da marca Canon instalados nos estabelecimentos educativos do concelho de Almada</t>
  </si>
  <si>
    <t>OrÃ§amento Participativo - RequalificaÃ§Ã£o da Escola EB1/JI Maria MÃ¡xima Vaz - Odivelas</t>
  </si>
  <si>
    <t>ConstruÃ§Ã£o de ponte pedonal constituÃ­da por um tabuleiro de um Ãºnico tramo a executar com vigas prÃ©fabricadas em betÃ£o prÃ©-esforÃ§ado colocadas lado a lado e solidarizadas por uma betonagem Â¿in situÂ¿. Estas vigas serÃ£o apoiadas, em cada margem, num encontro de betÃ£o armado apoiado sobre uma sapata de fundaÃ§Ã£o que, por sua vez, serÃ¡ apoiada em micro-estacas de betÃ£o. As rampas e muros de guarda dos acessos serÃ£o executados em betÃ£o armado com betonagem Â¿in situÂ¿. O tabuleiro terÃ¡ uma guarda metÃ¡lica de proteÃ§Ã£o.</t>
  </si>
  <si>
    <t>Consulta PrÃ©via para AquisiÃ§Ã£o de ServiÃ§os de Consultoria JurÃ­dica/Financeira Ã  contratualizaÃ§Ã£o do serviÃ§o pÃºblico de transporte de passageiros na CIM do TÃ¢mega e Sousa</t>
  </si>
  <si>
    <t>PRESTAÃ‡ÃƒO DE SERVIÃ‡OS DE CONCEÃ‡ÃƒO GRÃFICA DE MATERIAIS DE COMUNICAÃ‡ÃƒO - PROJETO: PT/2017/FAMI/168 - IMPLEMENTAÃ‡ÃƒO DO PLANO - SETÃšBAL, TERRITÃ“RIO INTERCULTURAL.</t>
  </si>
  <si>
    <t>ReparaÃ§Ã£o do compactador de recolha de RSU da viatura IVECO, com a matrÃ­cula 66-OH-67</t>
  </si>
  <si>
    <t>PRESTAÃ‡ÃƒO DE SERVIÃ‡OS PARA RECEÃ‡ÃƒO E ATENDIMENTO NA CASA DA CULTURA, PELO PERÃODO DE 24 MESES .</t>
  </si>
  <si>
    <t>ContratualizaÃ§Ã£o de serviÃ§os de produÃ§Ã£o de cartografia numÃ©rica vetorial e ortofotocartografia Ã  escala 1:2 000 e 1:10 000</t>
  </si>
  <si>
    <t>AquisiÃ§Ã£o de ServiÃ§os para Pequenos Trabalhos de Engenharia -ConstruÃ§Ã£o Civil</t>
  </si>
  <si>
    <t>Fornecimento de materiais para o campo de tÃ©nis do Parque Urbano da Quinta Municipal da Piedade</t>
  </si>
  <si>
    <t>CONSERVAÃ‡ÃƒO E RECUPERAÃ‡ÃƒO DE EDIFICIOS MUNICIPAIS-INSTALAÃ‡Ã•ES SANITÃRIAS LARGO SÃƒO FRANCISCO</t>
  </si>
  <si>
    <t>AquisiÃ§Ã£o de equipamento de climatizaÃ§Ã£o</t>
  </si>
  <si>
    <t>AquisiÃ§Ã£o de ServiÃ§os para a InstalaÃ§Ã£o de Redes de Defesa da Floresta Contra IncÃªndios - Faixas de GestÃ£o de CombustÃ­vel (Rede SecundÃ¡ria) Envolventes a Aglomerados Populacionais e EdifÃ­cios Isolados, em Ãreas de Responsabilidade do MunicÃ­pio - 2019</t>
  </si>
  <si>
    <t>PrestaÃ§Ã£o de serviÃ§os de arquitetura para apoio ao Setor de InstruÃ§Ã£o de processos e ApreciaÃ§Ã£o Liminar, pelo perÃ­odo de 17 meses</t>
  </si>
  <si>
    <t>Empreitada 128/GEBALIS/2019 Â¿ Bairro Vale de Santo AntÃ³nio</t>
  </si>
  <si>
    <t>ALUGUER OPERACIONAL PARA EQUIPAMENTOS MULTIFUNÃ‡Ã•ES</t>
  </si>
  <si>
    <t>Proc.Âº 303 - AQUISIÃ‡ÃƒO DE SERVIÃ‡OS DE PUBLICIDADE DAS CONFERÃŠNCIAS DO ESTORIL 2019</t>
  </si>
  <si>
    <t>Empreitada de "ReabilitaÃ§Ã£o do centro comunitÃ¡rio do PER da Quinta da Piedade - PÃ³voa de Santa Iria"</t>
  </si>
  <si>
    <t>Proc.Âº 298 - AQUISIÃ‡ÃƒO DE SERVIÃ‡OS PARA A CONCRETIZAÃ‡ÃƒO DO PROJETO DE ARQUITETURA RELATIVO Ã€ INSTALAÃ‡ÃƒO DO MUSEU DE ARTE URBANA E CONTEMPORÃ‚NEA DE CASCAIS Â¿ MARCC</t>
  </si>
  <si>
    <t>Freguesia de AbiÃºl / Asfaltagem de Estradas e Caminhos na Freguesia (Arruamentos em Vale do Milho, Gesteira, Abiul, Cancelinha, SeiÃ§al, Cardais, Brejos, Portela do Sobral, Almezinha, Vale Morto, Mata da Pregueira e FontaÃ­nhas)</t>
  </si>
  <si>
    <t>OE-CPR 3/2019 "REABILITAÃ‡ÃƒO DO REVESTIMENTO DOS TANQUES DAS PISCINAS MUNICIPAIS COBERTAS"</t>
  </si>
  <si>
    <t>AquisiÃ§Ã£o e instalaÃ§Ã£o de fonte de alimentaÃ§Ã£o ininterrupta (UPS), baterias e quatro bastidores de distribuiÃ§Ã£o de energia</t>
  </si>
  <si>
    <t>AquisiÃ§Ã£o de calÃ§ado de trabalho na modalidade de fornecimento contÃ­nuo - 2019</t>
  </si>
  <si>
    <t>Empreitada de Obras no EdifÃ­cio da Duque D'Avila, nÂº 71, Lisboa</t>
  </si>
  <si>
    <t>AquisiÃ§Ã£o de Legumes Congelados e Especialidades</t>
  </si>
  <si>
    <t>CONTRATAÃ‡ÃƒO DO FORNECIMENTO DE FARDAMENTO DE ALTA VISIBILIDADE PARA OS ASSISTENTES OPERACIONAIS DA DIVISÃƒO DE LIMPEZA E HIGIENE PÃšBLICA.</t>
  </si>
  <si>
    <t>CONTRATAÃ‡AO DE SERVIÃ‡OS PARA A CONCEÃ‡ÃƒO DO ESTUDO VILAMOURA, DESTINO ECO INTELIGENTE.</t>
  </si>
  <si>
    <t>AquisiÃ§Ã£o de Acetonido Fluocinolona IVI 190MCG IMPLAN</t>
  </si>
  <si>
    <t>Fornecimento contÃ­nuo de materiais para Ã¡guas e saneamento</t>
  </si>
  <si>
    <t>AquisiÃ§Ã£o de Formol Tamponado 10 % monodose 20 ML SOL</t>
  </si>
  <si>
    <t>CONTRATAÃ‡ÃƒO DA PRESTAÃ‡ÃƒO DE SERVIÃ‡OS DE INSTALAÃ‡ÃƒO, MANUTENÃ‡ÃƒO, MONITORIZAÃ‡ÃƒO E ASSISTÃŠNCIA TÃ‰CNICA PARA SISTEMAS AUTOMÃTICOS DE DETEÃ‡ÃƒO DE INCÃŠNDIOS, INTRUSÃƒO E CCTV, EM EDIFÃCIOS DO MUNICÃPIO DE LOULÃ‰.</t>
  </si>
  <si>
    <t>ESPESSANTE GOMA XANTANA+GOMA GUAR 175G</t>
  </si>
  <si>
    <t>SubstituiÃ§Ã£o das coberturas do telheiro dos autocarros e armazÃ©ns da Rede ViÃ¡ria na DTGM</t>
  </si>
  <si>
    <t>CONTRATAÃ‡ÃƒO DO FORNECIMENTO E COLOCAÃ‡ÃƒO DE ESTRUTURAS ENTERRADAS DESTINADAS A RECOLHA SELETIVA DE RSU PARA O CONCELHO DE LOULÃ‰</t>
  </si>
  <si>
    <t>PrestaÃ§Ã£o de ServiÃ§o para Limpeza das Parcelas Classificadas como PatrimÃ³nio ImobiliÃ¡rio Municipal, via DGAT/DA da CMO</t>
  </si>
  <si>
    <t>CP 23/19 - AquisiÃ§Ã£o de serviÃ§os para realizaÃ§Ã£o de trabalhos diversos na via pÃºblica</t>
  </si>
  <si>
    <t>191G001851 - AquisiÃ§Ã£o de Factor VIII recombinante s/albumina (Morogtocog Alfa) - 2019</t>
  </si>
  <si>
    <t>SinalizaÃ§Ã£o vertical e horizontal da E.M. 525</t>
  </si>
  <si>
    <t>Empreitada de reabilitaÃ§Ã£o do espaÃ§o antigo da Igreja Matriz de Albufeira</t>
  </si>
  <si>
    <t>AquisiÃ§Ã£o de serviÃ§os de manutenÃ§Ã£o preventiva e assistÃªncia tÃ©cnica para o centro de dados</t>
  </si>
  <si>
    <t>PE_19038_CNS - CONCURSO PÃšBLICO NACIONAL PARA AQUISIÃ‡ÃƒO DE SERVIÃ‡OS DE SEGURO DE SÃUDE PARA OS TRABALHADORES DA PARQUE ESCOLAR</t>
  </si>
  <si>
    <t>AquisiÃ§Ã£o de processadores IFL (Integrated Facility for Linux) para o equipamento Mainframe dos centros de dados primÃ¡rio e secundÃ¡rio da AT</t>
  </si>
  <si>
    <t>Empreitada 106/GEBALIS/2019 Â¿ Bairro Vale de Santo AntÃ³nio Â¿ Rua Henrique Barrilaro Ruas - ReabilitaÃ§Ã£o de fogos municipais</t>
  </si>
  <si>
    <t>AquisiÃ§Ã£o de ServiÃ§os de Acompanhamento Ambiental dos Empreendimentos do Metropolitano de Lisboa, E.P.E</t>
  </si>
  <si>
    <t>05/AD/ECO/2019 - Acondicionamento, transporte, receÃ§Ã£o, triagem e expediÃ§Ã£o (de acordo com as especificaÃ§Ãµes tÃ©cnicas aprovadas pela APA) de embalagens de plÃ¡stico, de metal e de cartÃ£o para lÃ­quidos alimentares, recolhidos seletivamente pela EcolezÃ­ria.</t>
  </si>
  <si>
    <t>CONSERVAÃ‡ÃƒO E RECUPERAÃ‡ÃƒO DE EDIFÃCIOS MUNICIPAIS (2019) - SERVIÃ‡OS DE MANUTENÃ‡ÃƒO GERAL NOS EDIFÃCIOS PÃšBLICOS DA AUTARQUIA</t>
  </si>
  <si>
    <t>AQUISIÃ‡ÃƒO DE SERVIÃ‡OS DE REPARAÃ‡ÃƒO E MANUTENÃ‡ÃƒO DE VIATURAS LIGEIRAS, EM REGIME DE FORNECIMENTO CONTÃNUO</t>
  </si>
  <si>
    <t>Consulta PrÃ©via com convite a trÃªs entidades para fornecimento, entrega e colocaÃ§Ã£o de chÃ£o vinicolo modelar e tapetes para recepÃ§Ã£o da Piscina OceÃ¢nica</t>
  </si>
  <si>
    <t>CPUB005.DTO.2019, cujo objeto se se traduz na aquisiÃ§Ã£o de 400 fixadores para contentores de 800 litros</t>
  </si>
  <si>
    <t>AquisiÃ§Ã£o de 10 Loggers Sofrel LS42 com sensores de pressÃ£o, para integraÃ§Ã£o de ZMC no sistema de telegestÃ£o</t>
  </si>
  <si>
    <t>Estudo para determinar as aÃ§Ãµes destinadas a travar o assoreamento do cais de expediÃ§Ã£o oceÃ¢nica do Terminal PortuÃ¡rio da Trafaria da Silopor - Empresa de Silos PortuÃ¡rios, S.A., em liquidaÃ§Ã£o</t>
  </si>
  <si>
    <t>AquisiÃ§Ã£o de ServiÃ§os de Limpeza das Escolas do MunicÃ­pio de Albufeira</t>
  </si>
  <si>
    <t>AquisiÃ§Ã£o de diversos EPIÂ´s por Lotes</t>
  </si>
  <si>
    <t>AquisiÃ§Ã£o de serviÃ§os para reconfiguraÃ§Ã£o do catÃ¡logo de medicamentos e alergias do Processo ClÃ­nico EletrÃ³nico, com inclusÃ£o de catÃ¡logo de interaÃ§Ãµes - SAMA 2020</t>
  </si>
  <si>
    <t>AquisiÃ§Ã£o de 2 espetÃ¡culos pirotÃ©cnicos - 20 de agosto e 31 de dezembro de 2019</t>
  </si>
  <si>
    <t>LEITE ADAPTADO EM PO 800G, PO, para o ano 2019</t>
  </si>
  <si>
    <t>ARRANJOS EXTERIORES EM DIVERSOS LOCAIS DO CONCELHO - REQUALIFICAÃ‡ÃƒO DE ESPAÃ‡O EXTERIOR NA URBANIZAÃ‡ÃƒO DE STÂª CATARINA Â¿ GONCINHA</t>
  </si>
  <si>
    <t>191G001846 - AquisiÃ§Ã£o de FACTOR VII RECOMB (EPTACOG ALFA)-Ano 2019</t>
  </si>
  <si>
    <t>PRESTAÃ‡ÃƒO DE SERVIÃ‡OS PARA ACOMPANHAMENTO E APOIO NA RECEÃ‡ÃƒO DO PARQUE DE CAMPISMO DO OUTÃƒO, PELO PERÃODO DE 24 MESES.</t>
  </si>
  <si>
    <t>Empreitada para execuÃ§Ã£o da obra de fornecimento e montagem de sistema de controlo de acessos a pessoas no ServiÃ§o de Neurologia - Internamento - Geral</t>
  </si>
  <si>
    <t>192A000016 - AquisiÃ§Ã£o de stents vasculares cobertos para cirurgia vascular, para o ano de 2019</t>
  </si>
  <si>
    <t>AquisiÃ§Ã£o de serviÃ§os para o fornecimento de transporte rodoviÃ¡rio, respeitante ao programa de ocupaÃ§Ã£o de tempos livres - FÃ©rias SÃ©nior 2019.</t>
  </si>
  <si>
    <t>ReplantaÃ§Ã£o de Ã¡rvores em caldeiras</t>
  </si>
  <si>
    <t>AD 3/19 - AquisiÃ§Ã£o de serviÃ§os de reparaÃ§Ã£o dos 3 (trÃªs) elevadores instalados na Rua dos Fanqueiros</t>
  </si>
  <si>
    <t>AquisiÃ§Ã£o urgente de material de ostomia e traqueostomia</t>
  </si>
  <si>
    <t>ComissÃ£o de CoordenaÃ§Ã£o e Desenvolvimento Regional do Algarve</t>
  </si>
  <si>
    <t>AquisiÃ§Ã£o de SoluÃ§Ã£o Integrada de ComunicaÃ§Ãµes Fixas e MÃ³veis de Voz e Dados</t>
  </si>
  <si>
    <t>PT;9;115;1567</t>
  </si>
  <si>
    <t>AquisiÃ§Ã£o de serviÃ§os</t>
  </si>
  <si>
    <t>AQUISIÃ‡ÃƒO DE CONSUMÃVEIS DE CASA DE BANHO</t>
  </si>
  <si>
    <t>RemodelaÃ§Ã£o do quadro de comando dos geradores do Centro de Processamento de Dados ( CPD )</t>
  </si>
  <si>
    <t>PrestaÃ§Ã£o de serviÃ§os de levantamento CartogrÃ¡fico da OcupaÃ§Ã£o do solo do concelho de Mafra - 2019</t>
  </si>
  <si>
    <t>EMPREITADA DE REQUALIFICAÃ‡ÃƒO DO ACESSO VARIANTE Ã€ EN 245 - NORTE DE FRONTEIRA</t>
  </si>
  <si>
    <t>195C000005 - AquisiÃ§Ã£o de diversas etiquetas durante o ano 2019</t>
  </si>
  <si>
    <t>AquisiÃ§Ã£o de serviÃ§os para produÃ§Ã£o de cartografia numÃ©rica vetorial Ã  escala 1:10.000 e ortofotocartografia para o concelho de MourÃ£o</t>
  </si>
  <si>
    <t>AquisiÃ§Ã£o de serviÃ§os de auditoria de certificaÃ§Ã£o da gestÃ£o do sistema de monitorizaÃ§Ã£o do jogo de base territorial e online do ServiÃ§o de RegulaÃ§Ã£o e InspeÃ§Ã£o de Jogos (SRIJ) no referencial ISO/IEC 27001:2013.</t>
  </si>
  <si>
    <t>ConstruÃ§Ã£o de dois quiosques para as piscinas pÃºblicas do Reguengo e Quinta da SaÃºde</t>
  </si>
  <si>
    <t>PT;13;190;2164</t>
  </si>
  <si>
    <t>Fornecimento Massas AsfÃ¡lticas (AC 14 surf 35/50 BBC) AtÃ© ao Valor de 70.000,00 Â¿</t>
  </si>
  <si>
    <t>191G001842 - AquisiÃ§Ã£o de dexmedetomidina inj 100 mcg/ml amp 2 ml -Ano 2019</t>
  </si>
  <si>
    <t>AquisiÃ§Ã£o de serviÃ§os de Upgrade Soarian Clinicals - RGPD - SAMA 2020</t>
  </si>
  <si>
    <t>AquisiÃ§Ã£o de serviÃ§os de Medicina no Trabalho</t>
  </si>
  <si>
    <t>RequalificaÃ§Ã£o de Passeio no interior do Parque e SubstituiÃ§Ã£o de Coberturas em Fibrocimento.</t>
  </si>
  <si>
    <t>Empreitada de reconstruÃ§Ã£o da torre do castelo de MourÃ£o danificada por uma descarga elÃ©trica - Raio</t>
  </si>
  <si>
    <t>AquisiÃ§Ã£o de licenciamento para o software de monitorizaÃ§Ã£o OpManager</t>
  </si>
  <si>
    <t>192G003474 - AquisiÃ§Ã£o de pacemakers representados pela empresa Biotronik Portugal (Unipessoal), Lda, durante o 2.Âº trimestre de 2019</t>
  </si>
  <si>
    <t>ResoluÃ§Ã£o de patologias existentes, criando melhores condiÃ§Ãµes de utilizaÃ§Ã£o e acessos</t>
  </si>
  <si>
    <t>MunicÃ­pio de Monforte</t>
  </si>
  <si>
    <t>EMPREITADA DE AMPLIAÃ‡ÃƒO DA ZONA INDUSTRIAL DE MONFORTE: EXECUÃ‡ÃƒO DE INFRAESTRUTURAS</t>
  </si>
  <si>
    <t>PT;13;187;2144</t>
  </si>
  <si>
    <t>PRESTAÃ‡ÃƒO DE SERVIÃ‡OS PARA MANUTENÃ‡ÃƒO, RECUPERAÃ‡ÃƒO DE TRABALHOS NA REDE VIÃRIA (PEDREIRO),PELO PERÃODO DE 12 MESES</t>
  </si>
  <si>
    <t>199G000687 - "PrestaÃ§Ã£o de serviÃ§os de realizaÃ§Ã£o de auditoria de renovaÃ§Ã£o da certificaÃ§Ã£o do sistema de gestÃ£o da qualidade do serviÃ§o de urologia do CHULN,E.P.E."</t>
  </si>
  <si>
    <t>Fornecimento de energia elÃ©trica para as instalaÃ§Ãµes alimentadas em baixa tensÃ£o, do MunicÃ­pio de Cantanhede, ao abrigo do Acordo Quadro para fornecimento de eletricidade em regime de mercado livre (CIMRC-AQ 03/2018), promovido pela CIM-RC</t>
  </si>
  <si>
    <t>AquisiÃ§Ã£o de serviÃ§os de reparaÃ§Ã£o e beneficiaÃ§Ã£o da tubagem da central tÃ©rmica do edifÃ­cio sede dos SIMAS</t>
  </si>
  <si>
    <t>Empreitada 110/GEBALIS/2019 Â¿ Bairro Vale de AlcÃ¢ntara, Avenida Ceuta Norte / Quinta do Loureiro, Lote 10 - 4Âº A (T2) - ReabilitaÃ§Ã£o de fogo municipal</t>
  </si>
  <si>
    <t>RemodelaÃ§Ã£o/ BeneficiaÃ§Ã£o de outras Condutas e Redes Â¿ Rua dos Vinagres na freguesia de Pombal - Proc. n.Âº 22/2019</t>
  </si>
  <si>
    <t>PE_19032_CPS - AQUISIÃ‡ÃƒO DE SERVIÃ‡OS DE CUSTÃ“DIA DO ARQUIVO DA PARQUE ESCOLAR</t>
  </si>
  <si>
    <t>O objeto do presente procedimento consiste na execuÃ§Ã£o da PrestaÃ§Ã£o de ServiÃ§os de RemoÃ§Ã£o de mÃ³dulos/contentores e sua relocalizaÃ§Ã£o, que se encontra detalhada no Caderno de Encargos.</t>
  </si>
  <si>
    <t>Materiais para rede de Ã¡gua</t>
  </si>
  <si>
    <t>fornecimento e instalaÃ§Ã£o de um ponto de retransmissÃ£o de dados wireless para o sistema de telegestÃ£o</t>
  </si>
  <si>
    <t>PrestaÃ§Ã£o de serviÃ§os de recolha e transporte de resÃ­duos urbanos, limpeza urbana, no municÃ­pio de Albufeira (maio e junho)</t>
  </si>
  <si>
    <t>Empreitada 104/GEBALIS/2019 Â¿ Bairro Vale de Santo AntÃ³nio Â¿ Avenida Mouzinho de Albuquerque, Lote 49 - ReabilitaÃ§Ã£o de fogos municipais</t>
  </si>
  <si>
    <t>Concurso Limitado por prÃ©via qualificaÃ§Ã£o, destinada Ã  substituiÃ§Ã£o de 8000 contadores DN 15 durante o ano de 2019.</t>
  </si>
  <si>
    <t>RequalificaÃ§Ã£o da iluminaÃ§Ã£o exterior do Parque da Juventude</t>
  </si>
  <si>
    <t>Fornecimento ContÃ­nuo de SinalizaÃ§Ã£o de TrÃ¢nsito Vertical</t>
  </si>
  <si>
    <t>AquisiÃ§Ã£o de serviÃ§os para elaboraÃ§Ã£o de projeto para a diminuiÃ§Ã£o de perdas de Ã¡gua</t>
  </si>
  <si>
    <t>1948_ADCM_2019 - AquisiÃ§Ã£o de DISPOSITIV INTRAUTERINO T380 COBRE 176MG</t>
  </si>
  <si>
    <t>AquisiÃ§Ã£o de quatro suplementos temÃ¡ticos sobre Albufeira, no Correio da ManhÃ£, em 2019</t>
  </si>
  <si>
    <t>Fornecimento de luminÃ¡rias de iluminaÃ§Ã£o pÃºblica para manutenÃ§Ã£o</t>
  </si>
  <si>
    <t>fornecimento de uma viatura ligeira hÃ­brida</t>
  </si>
  <si>
    <t>192G003473 - AquisiÃ§Ã£o de pacemakers representados pela empresa Medtronic Portugal durante o 2Âº trimestre do ano de 2019</t>
  </si>
  <si>
    <t>BeneficiaÃ§Ã£o das InstalaÃ§Ãµes Sitas no Parque de Estacionamento do Pingo Doce, na PÃ³voa de Santo AdriÃ£o - Ano 2019</t>
  </si>
  <si>
    <t>PT;12;175;2099</t>
  </si>
  <si>
    <t>192C000008 - AquisiÃ§Ã£o de lente de macula durante o ano 2019</t>
  </si>
  <si>
    <t>CPI 16/19 - aquisiÃ§Ã£o de serviÃ§os de manutenÃ§Ã£o, modernizaÃ§Ã£o, assistÃªncia tÃ©cnica e execuÃ§Ã£o de serviÃ§os de alteraÃ§Ã£o aos SISTEMAS DE SINALIZAÃ‡ÃƒO SEMAFÃ“RICA de Lisboa</t>
  </si>
  <si>
    <t>Fornecimento de mobiliÃ¡rio escolar</t>
  </si>
  <si>
    <t>AquisiÃ§Ã£o de LEVONORGESTREL ORAL 1,5 MG CMP para o ano de 2019</t>
  </si>
  <si>
    <t>PrestaÃ§Ã£o de serviÃ§os para manutenÃ§Ã£o preventiva e corretiva das cortinas corta-fogos instaladas em vÃ¡rias escolas bÃ¡sicas do 1Âº ciclo do ensino bÃ¡sico e jardins de infÃ¢ncia da rede pÃºblica de Almada</t>
  </si>
  <si>
    <t>191G001784 -AquisiÃ§Ã£o de Agua destilada sol.p/inj.- Frs. 500 ml Ano 2019</t>
  </si>
  <si>
    <t>Fornecimento de ripas e postes de madeira para reparaÃ§Ã£o e manutenÃ§Ã£o de equipamentos urbanos</t>
  </si>
  <si>
    <t>Fornecimento continuado de sacos biodegradÃ¡veis para remoÃ§Ã£o de dejetos caninos</t>
  </si>
  <si>
    <t>SubstituiÃ§Ã£o da iluminaÃ§Ã£o da sala de ensaios do Grupo Coral AdÃ¡gio</t>
  </si>
  <si>
    <t>DifusÃ£o e informaÃ§Ã£o municipal</t>
  </si>
  <si>
    <t>Proc.Âº 271/DCOP/2019 - AQUISIÃ‡ÃƒO DE SERVIÃ‡OS PARA O FORNECIMENTO, CUSTOMIZAÃ‡ÃƒO, INTEGRAÃ‡ÃƒO E OPERAÃ‡ÃƒO DE UMA PLATAFORMA TECNOLÃ“GICA PARA O CENTRO DE OPERAÃ‡Ã•ES DO MUNICÃPIO DE CASCAIS</t>
  </si>
  <si>
    <t>Empreitada 123/GEBALIS/2019 Â¿ Bairro Condado (Zona I) Â¿ ReabilitaÃ§Ã£o de fogos municipais</t>
  </si>
  <si>
    <t>PRESTAÃ‡ÃƒO DE SERVIÃ‡OS PARA PRODUÃ‡ÃƒO DE LONAS 8*3 E ALUGUER DE 3 POSIÃ‡Ã•ES DE OUTDOR, PELO PERÃODO DE 12 MESES.</t>
  </si>
  <si>
    <t>Empreitada para execuÃ§Ã£o da obra de fornecimento e instalaÃ§Ã£o de sinalÃ©tica para o futuro Hospital de Dia do ServiÃ§o de Gastrenterologia e Hepatologia</t>
  </si>
  <si>
    <t>AquisiÃ§Ã£o de Projetos da Rede ElÃ©trica e Dados no EdifÃ­cio do Centro Social e Educativo de Serpa</t>
  </si>
  <si>
    <t>AquisiÃ§Ã£o de iluminaÃ§Ã£o decorativa do Guindaste Marion do Museu Municipal</t>
  </si>
  <si>
    <t>PE_19034_AAQ - PRESTAÃ‡ÃƒO DE SERVIÃ‡OS DE CONSERVAÃ‡ÃƒO, MANUTENÃ‡ÃƒO E APOIO Ã€ EXPLORAÃ‡ÃƒO DAS ESCOLAS DA REGIÃƒO NORTE DO PROGRAMA DE MODERNIZAÃ‡ÃƒO DA PARQUE ESCOLAR - LOTE LN9, AO ABRIGO DO ACORDO QUADRO N.Âº 20/2018 CELEBRADO COM A PARQUE ESCOLAR, E.P.E.</t>
  </si>
  <si>
    <t>ExecuÃ§Ã£o de trabalhos de eletricidade e construÃ§Ã£o civil de apoio, em vÃ¡rios locais do MunicÃ­pio</t>
  </si>
  <si>
    <t>Consulta PrÃ©via com convite a trÃªs entidades para aquisiÃ§Ã£o de serviÃ§os de carpintaria na Piscina OceÃ¢nica</t>
  </si>
  <si>
    <t>PrestaÃ§Ã£o de serviÃ§os de elaboraÃ§Ã£o de projeto de execuÃ§Ã£o da RemodelaÃ§Ã£o de redes de Abastecimento em Samora Correia</t>
  </si>
  <si>
    <t>ReconstruÃ§Ã£o do muro da antiga Junta de Freguesia de Alvor</t>
  </si>
  <si>
    <t>AquisiÃ§Ã£o de serviÃ§os de manutenÃ§Ã£o da cobertura amovÃ­vel do EspaÃ§o Jovem</t>
  </si>
  <si>
    <t>ColocaÃ§Ã£o da caixa CVN no passeio e respetiva ligaÃ§Ã£o da caixa CEMU , existente no interior do EdifÃ­cio Biblioteca de AzeitÃ£o e realizaÃ§Ã£o de trabalhos de reforÃ§o estrutural da laje do 1Âº piso, no Museu SebastiÃ£o da Gama</t>
  </si>
  <si>
    <t>AquisiÃ§Ã£o de serviÃ§os de deteÃ§Ã£o de fugas em rede de abastecimento na freguesia de Luz, concelho de MourÃ£o</t>
  </si>
  <si>
    <t>Reboque e Encalhe da EmbarcaÃ§Ã£o Mar e Sol</t>
  </si>
  <si>
    <t>AquisiÃ§Ã£o de serviÃ§os de vigilÃ¢ncia e seguranÃ§a humana, para a Unidade de SaÃºde da Ilha de SÃ£o Miguel</t>
  </si>
  <si>
    <t>AquisiÃ§Ã£o de Equipamentos Adaptados para a Praia do TarquÃ­nio/ParaÃ­so</t>
  </si>
  <si>
    <t>AquisiÃ§Ã£o de serviÃ§os de manutenÃ§Ã£o a equipamentos de laboratÃ³rio para o ano 2019.</t>
  </si>
  <si>
    <t>AQUISIÃ‡ÃƒO DE MATERIAIS PARA EVENTO NO CENTRO DE CONGRESSOS NO ESTORIL Proc.Âº 247/DCOP/2019</t>
  </si>
  <si>
    <t>AquisiÃ§Ã£o de serviÃ§os de anÃ¡lises laboratoriais no Ã¢mbito dos programas de controlo da qualidade da Ã¡gua e controlo operacional no concelho Barreiro</t>
  </si>
  <si>
    <t>Empreitada de RepavimentaÃ§Ã£o em CalÃ§ada da Rua da Miragaia, Rua da Pereira e Rua do PalÃ¡cio</t>
  </si>
  <si>
    <t>MobiliÃ¡rio escolar</t>
  </si>
  <si>
    <t>AquisiÃ§Ã£o de serviÃ§os de manutenÃ§Ã£o do software ORACLE e das respetivas licenÃ§as em utilizaÃ§Ã£o pelo Metropolitano de Lisboa, E.P.E. Â¿ Proc. n.Âº 039/2019-DLO/ML</t>
  </si>
  <si>
    <t>Procedimento de Consulta PrÃ©via para formaÃ§Ã£o de contrato de serviÃ§os de aluguer de autocarros de turismo com condutor para as atividades de Praia-Campo 2019 (InfÃ¢ncia e SÃ©nior) da Freguesia</t>
  </si>
  <si>
    <t>Fornecimento de suporte tÃ©cnico Ã  plataforma GooPortal para os ServiÃ§os Centrais e Pousadas de Juventude</t>
  </si>
  <si>
    <t>AquisiÃ§Ã£o de Granito Xizelado para substituiÃ§Ã£o das pedras que estÃ£o danificadas na Marginal Nascente da Vila de Sesimbra</t>
  </si>
  <si>
    <t>AquisiÃ§Ã£o de 3 viaturas ligeiras usadas</t>
  </si>
  <si>
    <t>PE_19036_CNS - CONCURSO PÃšBLICO NACIONAL PARA AQUISIÃ‡ÃƒO DE SERVIÃ‡OS DE SEGURO DE ACIDENTES PESSOAIS PARA OS TRABALHADORES DA PARQUE ESCOLAR</t>
  </si>
  <si>
    <t>Â¿Empreitada de ManutenÃ§Ã£o dos sistemas de iluminaÃ§Ã£o das estaÃ§Ãµes Alameda 1 e 2 e respetiva Galeria de CorrespondÃªncia do Metropolitano de Lisboa, E.P.E. Â¿ Proc. 43/2019-DLO/MLÂ¿</t>
  </si>
  <si>
    <t>PROCEDIMENTO 5/2019 AO ABRIGO DO ACORDO-QUADRO NÂº 1/GEBALIS/2018 Â¿ BAIRRO AMEIXOEIRA - REABILITAÃ‡ÃƒO DE 8 FOGOS MUNICIPAIS - PROGRAMA ARRENDAMENTO - CONTRATO PROGRAMA 349/CM/2018, ACÃ‡ÃƒO NÂº 11, SUBACÃ‡ÃƒO NÂº 11.26.5</t>
  </si>
  <si>
    <t>PE_19037_CNS - CONCURSO PÃšBLICO NACIONAL PARA AQUISICAÃ‡ÃƒO DE SERVIÃ‡OS DE SEGURO DE ACIDENTES DE TRABALHO PARA OS TRABALHADORES DA PARQUE ESCOLAR</t>
  </si>
  <si>
    <t>PrestaÃ§Ã£o de ServiÃ§os para ProduÃ§Ã£o e RealizaÃ§Ã£o da Ã“pera na Escola "O Barbeiro de Sevilha"</t>
  </si>
  <si>
    <t>AquisiÃ§Ã£o de serviÃ§os de manutenÃ§Ã£o para os servidores HP, unidade de backup HP-(Autoloader) e software</t>
  </si>
  <si>
    <t>Fornecimento de gasÃ³leo ao abrigo do lote 4-G do Acordo Quadro de Fornecimento de CombustÃ­veis RodoviÃ¡rios AQ-05-2017, promovido pela Central Nacional de Compras Municipais (CNCM)</t>
  </si>
  <si>
    <t>Empreitada para execuÃ§Ã£o da obra de alteraÃ§Ã£o da localizaÃ§Ã£o do secretariado das "Amigas do Peito"</t>
  </si>
  <si>
    <t>EMPREITADA DE INFRAESTEUTURAS DE APOIO Ã€ ATIVIDADE EMPRESARIAL: - AMPLIAÃ‡ÃƒO DA ÃREA DE ACOLHIEMNTO EMPRESARIAL DE MONFORTE: -INFRAESTRUTURAS DE APOIO TÃ‰CNICO-ADMINISTRATIVO Ã€ AAE (ZI) Â¿ MONFORTE - REABILITAÃ‡ÃƒO</t>
  </si>
  <si>
    <t>Fornecimento de frutas e legumes frescos Ã  Escola de Hotelaria e Turismo do Douro-Lamego da rede escolar do Turismo de Portugal, I.P.</t>
  </si>
  <si>
    <t>AquisiÃ§Ã£o de serviÃ§os de manutenÃ§Ã£o do equipamento de controlo da legionella para o ano de 2019</t>
  </si>
  <si>
    <t>Empreitada para execuÃ§Ã£o da obra de beneficiaÃ§Ã£o da sala de tratamento do ServiÃ§o de Oftalmologia - MCDTÂ´s</t>
  </si>
  <si>
    <t>192C000010 - AquisiÃ§Ã£o de consumÃ­veis para traqueostomia e doentes laringectomizados, durante o ano de 2019</t>
  </si>
  <si>
    <t>Fornecimento contÃ­nuo de refeiÃ§Ãµes e lanches escolares para a EB1/JI de Olhos de Ãgua, EB1/JI da Correeira, EB1 de Vale Carro, EB1,2,3/JI da Guia, JI de Ferreiras e JI de Vale Serves</t>
  </si>
  <si>
    <t>ExecuÃ§Ã£o de trabalhos de reparaÃ§Ã£o pontual da pista de atletismo e zonas anexas no complexo desportivo de Quarteira</t>
  </si>
  <si>
    <t>Empreitada de Tratamento Anticorrosivo de Estruturas MetÃ¡licas - Campanha de 2019</t>
  </si>
  <si>
    <t>AquisiÃ§Ã£o de contentores de resÃ­duos urbanos</t>
  </si>
  <si>
    <t>AquisiÃ§Ã£o de switches para os SIMAS de Oeiras e Amadora</t>
  </si>
  <si>
    <t>REMODELAÃ‡ÃƒO DA REDE DE ABASTECIMENTO DE ÃGUA E SANEAMENTO NA PRAÃ‡A QUINTA DA VARZEA E RUAS ADJACENTES - ALHANDRA</t>
  </si>
  <si>
    <t>AQUISIÃ‡ÃƒO DE HARDWARE PARA VIRTUALIZAÃ‡ÃƒO E BACKUPS</t>
  </si>
  <si>
    <t>ExecuÃ§Ã£o de passagens galgÃ¡veis nos Blocos de Rega do Ãlamo, Beringel e Cinco Reis Trindade</t>
  </si>
  <si>
    <t>ManutenÃ§Ã£o dos elevadores do edifÃ­cio sede, monta cargas do armazÃ©m da Brandoa e do LaboratÃ³rio de anÃ¡lises.</t>
  </si>
  <si>
    <t>AquisiÃ§Ã£o de serviÃ§os de aluguer de 25 stands de exterior, no Ã¢mbito da "XVIII Feira PedagÃ³gica do Barreiro"</t>
  </si>
  <si>
    <t>RealizaÃ§Ã£o de trabalhos de encaminhamento das Ã¡guas de lavagem dos filtros na EstaÃ§Ã£o de Filtragem de Pias GravÃ­tico e reparaÃ§Ã£o na rede viÃ¡ria associada, no perÃ­metro de rega de Pias.</t>
  </si>
  <si>
    <t>AquisiÃ§Ã£o de serviÃ§os de alojamento para eventos a decorrer em Maio</t>
  </si>
  <si>
    <t>ReparaÃ§Ã£o da Viatura municipal Volvo de RSU, mÃ³vel 388, matrÃ­cula 84-GH-33</t>
  </si>
  <si>
    <t>Empreitada de "ReformulaÃ§Ã£o das InstalaÃ§Ãµes para Jardim de InfÃ¢ncia na EB1 do Sobralinho"</t>
  </si>
  <si>
    <t>Aluguer, montagem e desmontagem de elementos decorativos (arcaria da praÃ§a do palco e pÃ©rgolas de sombreamento) no Ã¢mbito da Feira da Luz - 2019</t>
  </si>
  <si>
    <t>Plano de ManutenÃ§Ã£o de Bermas Municipais</t>
  </si>
  <si>
    <t>AquisiÃ§Ã£o de serviÃ§os de desenvolvimento aplicacional com vista Ã  ManutenÃ§Ã£o corretiva e evolutiva do sistema de GestÃ£o de DivergÃªncias</t>
  </si>
  <si>
    <t>PrestaÃ§Ã£o de serviÃ§os de aluguer de autocarros para a iniciativa AmadoraEduca.</t>
  </si>
  <si>
    <t>ContrataÃ§Ã£o de Bandas para a feira do presunto</t>
  </si>
  <si>
    <t>AquisiÃ§Ã£o de Materiais de CanalizaÃ§Ã£o</t>
  </si>
  <si>
    <t>EMPREITADA PARA EXECUÃ‡ÃƒO DE PROJETO DE REPARAÃ‡ÃƒO DA REDE DE COMBATE A INCÃŠNCIOS DA ZONA II (HIDRANTES 20, 19 e 16), do DepÃ³sito POL NATO</t>
  </si>
  <si>
    <t>RequalificaÃ§Ã£o da Rua CustÃ³dio Freire</t>
  </si>
  <si>
    <t>CONCESSÃƒO DA GESTÃƒO, EXPLORAÃ‡ÃƒO, MANUTENÃ‡ÃƒO E FISCALIZAÃ‡ÃƒO DE LUGARES DE ESTACIONAMENTO PAGO NA VIA PÃšBLICA Ã€ SUPERFÃCIE NA CIDADE DE SETÃšBAL E CONSTITUIÃ‡ÃƒO DO DIREITO DE SUPERFÃCIE EM SUBSOLO PARA A CONCEPÃ‡ÃƒO, CONSTRUÃ‡ÃƒO E EXPLORAÃ‡ÃƒO DE 3 PARQUES DE ESTACIONAMENTO NO SUBSOLO NA CIDADE DE SETÃšBAL</t>
  </si>
  <si>
    <t>DigitalizaÃ§Ã£o de documentos prevista no Ã¢mbito do projeto GEOARPAD, aprovado no Ã¢mbito do INTERREG V A</t>
  </si>
  <si>
    <t>ContrataÃ§Ã£o da PrestaÃ§Ã£o de ServiÃ§os de Consultadoria e Corretagem de Seguros</t>
  </si>
  <si>
    <t>RepavimentaÃ§Ã£o da Avenida JosÃ© da Costa Mealha em LoulÃ©</t>
  </si>
  <si>
    <t>Empreitada de Ajardinamentos em Carcavelos</t>
  </si>
  <si>
    <t>OE-CP NÂº 5/2019 VIA PEDONAL E CICLÃVEL AO NÃšCLEO DE MACIEIRA DE CAMBRA</t>
  </si>
  <si>
    <t>AquisiÃ§Ã£o de serviÃ§os de desenvolvimento aplicacional para a evoluÃ§Ã£o funcional dos 2 sistemas: VAT Refund e Reembolso de IVA para sujeitos passivos fora da Comunidade.</t>
  </si>
  <si>
    <t>AquisiÃ§Ã£o de caudalÃ­metros para instalaÃ§Ã£o em diversas ZMCÂ¿s dos SIMAS nos concelhos de Oeiras e Amadora.</t>
  </si>
  <si>
    <t>ManutenÃ§Ã£o de postos de transformaÃ§Ã£o: PTC PLM 535 CB (ETA de Autoeuropa, PTC PLM 533 CB (Furo 2 de Autoeuropa), PTC PLM 534 CB (Furo 5 de Autoeuropa), PTC PLM 303 AS (ServiÃ§os Operacionais da CPM), PTC PLM 0905 AI (ETA de Fonte da Vaca), PTC PLM 919 C (EE de Aires)</t>
  </si>
  <si>
    <t>AquisiÃ§Ã£o de serviÃ§os para comunicaÃ§Ãµes: Dados fixos e mÃ³veis; MÃ³veis de voz e Fixas de voz</t>
  </si>
  <si>
    <t>Fornecimento de perfis e laminados de ferro, inox e alumÃ­nio para o Terminal PortuÃ¡rio da Trafaria da Silopor - Empresa de Silos PortuÃ¡rios, S.A., em liquidaÃ§Ã£o.</t>
  </si>
  <si>
    <t>AD 32/19 - AquisiÃ§Ã£o de serviÃ§os com vista Ã  realizaÃ§Ã£o de estudo de avaliaÃ§Ã£o da necessidade de expansÃ£o de capacidade de estacionamento do terminal rodoviÃ¡rio de Sete Rios</t>
  </si>
  <si>
    <t>CP 15/19 - ExecuÃ§Ã£o de empreitada de obra pÃºblica para fornecimento e instalaÃ§Ã£o de 2 (dois) elevadores no parque de estacionamento Cosme DamiÃ£o</t>
  </si>
  <si>
    <t>CONTRATAÃ‡ÃƒO DA AQUISIÃ‡ÃƒO DE GARANTIAS E ASSISTÃŠNCIA TÃ‰CNICA PARA DIVERSOS EQUIPAMENTOS INFORMÃTICOS E DE COMUNICAÃ‡Ã•ES</t>
  </si>
  <si>
    <t>RemodelaÃ§Ã£o da Escola de CortiÃ§ois</t>
  </si>
  <si>
    <t>PT;15;214;2451</t>
  </si>
  <si>
    <t>Empreitada de ModernizaÃ§Ã£o das Escadas MecÃ¢nicas nÂºs 1, 3 e 5, da EstaÃ§Ã£o Baixa-Chiado - Acesso ao Largo do Chiado, das Linhas Azul e Verde, do Metropolitano de Lisboa E.P.E. de acordo com o Caderno de Encargos e respetivos anexos.</t>
  </si>
  <si>
    <t>PrestaÃ§Ã£o de serviÃ§os de vigilÃ¢ncia para o Parque 25 de Abril, por ocasiÃ£o da realizaÃ§Ã£o das Feiras de Artesanato e da SaÃºde</t>
  </si>
  <si>
    <t>AquisiÃ§Ã£o de viatura de recolha de resÃ­duos sÃ³lidos urbanos</t>
  </si>
  <si>
    <t>BeneficiaÃ§Ã£o de Bairros Sociais (BeneficiaÃ§Ã£o dos EdifÃ­cios do Bairro S. JoÃ£o de Deus)</t>
  </si>
  <si>
    <t>Fornecimento ContÃ­nuo de material filtrante granulado, baseado em Carbonato de CÃ¡lcio</t>
  </si>
  <si>
    <t>AquisiÃ§Ã£o de recetor e controladora para realizaÃ§Ã£o de trabalhos de topografia.</t>
  </si>
  <si>
    <t>AquisiÃ§Ã£o de bens de renovaÃ§Ã£o do licenciamento do software SecuPi</t>
  </si>
  <si>
    <t>PrestaÃ§Ã£o de serviÃ§os de seguranÃ§a, vigilÃ¢ncia e controlo de circulaÃ§Ã£o e estacionamento, nas instalaÃ§Ãµes do Centro Hospitalar UniversitÃ¡rio de Lisboa Norte, EPE</t>
  </si>
  <si>
    <t>Empreitada de obras de remodelaÃ§Ã£o do serviÃ§o de FinanÃ§as de MesÃ£o Frio</t>
  </si>
  <si>
    <t>Proc.Âº 323/DCOP/2019 - AQUISIÃ‡ÃƒO DE SERVIÃ‡OS DE ELABORAÃ‡ÃƒO DE PROJETOS DE ARQUITETURA, ESPECIALIDADES E ASSISTÃŠNCIA TÃ‰CNICA DA OBRA DE REABILITAÃ‡ÃƒO DA CASA REYNALDO DOS SANTOS E IRENE QUILHÃ“ DOS SANTOS</t>
  </si>
  <si>
    <t>Empreitada de ExecuÃ§Ã£o de IluminaÃ§Ã£o CÃ©nica da Ponte Dos 8 Arcos - Matriz</t>
  </si>
  <si>
    <t>AquisiÃ§Ã£o de serviÃ§os de animaÃ§Ã£o pombalina a levar a efeito no Centro HistÃ³rico de Pombal e Museu MarquÃªs de Pombal</t>
  </si>
  <si>
    <t>REQUALIFICAÃ‡ÃƒO DAS VIAS DE VALE ROMEIRA E FIGUEIRAL</t>
  </si>
  <si>
    <t>PE_19046_ADB - AQUISIÃ‡ÃƒO E INSTALAÃ‡ÃƒO DE MÃ“DULOS EXOFLEX, EM SUBSTITUIÃ‡ÃƒO DE OUTROS DANIFICADOS, PARA ALIMENTAÃ‡ÃƒO DE RACKÂ¿S EXISTENTES NA REDE DE GESTÃƒO TÃ‰CNICA CENTRALIZADA DA ESCOLA SECUNDÃRIA DA MAIA</t>
  </si>
  <si>
    <t>PT;14;198;2252</t>
  </si>
  <si>
    <t>EMPREITADA PARA IMPERMEABILIZAÃ‡ÃƒO DO TERRAÃ‡O E SUBSTITUIÃ‡ÃƒO DA COBERTURA DO EDIFÃCIO DO Â¿HOTEL DE ENTRE OS RIOSÂ¿ DA UNIDADE HOTELEIRA DA FUNDAÃ‡ÃƒO INATEL</t>
  </si>
  <si>
    <t>ILUMINAÃ‡ÃƒO DO PORTINHO DA ÃRRABIDA</t>
  </si>
  <si>
    <t>FORNECIMENTO DE SERVIÃ‡OS PARA MANUTENÃ‡ÃƒO DAS INSTALAÃ‡Ã•ES E EQUIPAMENTOS DO EDIFÃCIO DA EB1+JI DE ARRAIOLOS</t>
  </si>
  <si>
    <t>Ajuste Direto para a ProduÃ§Ã£o Musical e DisponibilizaÃ§Ã£o ao MunicÃ­pio dos Meios Humanos e Materiais do "Cartaz Musical das Festas de Nordeste 2019"</t>
  </si>
  <si>
    <t>PE_19047_AAQ - PRESTAÃ‡ÃƒO DE SERVIÃ‡OS DE CONSERVAÃ‡ÃƒO, MANUTENÃ‡ÃƒO E APOIO Ã€ EXPLORAÃ‡ÃƒO DAS ESCOLAS DA REGIÃƒO CENTRO DO PROGRAMA DE MODERNIZAÃ‡ÃƒO DA PARQUE ESCOLAR - LOTE LC2, AO ABRIGO DO ACORDO QUADRO N.Âº 21/2018 CELEBRADO COM A PARQUE ESCOLAR, E.P.E.</t>
  </si>
  <si>
    <t>PrestaÃ§Ã£o de serviÃ§os para a realizaÃ§Ã£o de um espetÃ¡culo musical - Festas de Oeiras 2019.</t>
  </si>
  <si>
    <t>Proc.Âº 433/DCOP/2019 - AQUISIÃ‡ÃƒO DE SERVIÃ‡OS DE MONITORIZAÃ‡ÃƒO DA QUALIDADE DO AR E METEOROLOGIA DO MUNICÃPIO</t>
  </si>
  <si>
    <t>ImpressÃ£o de agenda de eventos do MunicÃ­pio.</t>
  </si>
  <si>
    <t>ImplementaÃ§Ã£o do Manual de Marca do MunicÃ­pio de Almada</t>
  </si>
  <si>
    <t>AquisiÃ§Ã£o de serviÃ§os de seguranÃ§a e portarias para os edifÃ­cios Municipais</t>
  </si>
  <si>
    <t>ElaboraÃ§Ã£o dos Planos de SeguranÃ§a dos Estabelecimentos de Ensino do 1Âº Ciclo e Jardins de InfÃ¢ncia da Rede PÃºblica do Concelho do Seixal</t>
  </si>
  <si>
    <t>AquisiÃ§Ã£o de serviÃ§os de transmissÃ£o de imagem</t>
  </si>
  <si>
    <t>AquisiÃ§Ã£o de material de reparaÃ§Ã£o de Fibra Ã“tica</t>
  </si>
  <si>
    <t>AquisiÃ§Ã£o de Pneus para Diversas Viaturas da Frota Municipal</t>
  </si>
  <si>
    <t>AquisiÃ§Ã£o de 60 Ecopontos Completos de SuperfÃ­cie 2019</t>
  </si>
  <si>
    <t>AQUISIÃ‡ÃƒO DE PERFIS DE MATERIAL RECICLADO PARA CONSTRUÃ‡ÃƒO DE ESPAÃ‡OS VERDES Proc.Âº 378/DCOP/2019</t>
  </si>
  <si>
    <t>AquisiÃ§Ã£o de serviÃ§os para impressÃ£o e colocaÃ§Ã£o de painÃ©is expositivos em vinil</t>
  </si>
  <si>
    <t>AquisiÃ§Ã£o de serviÃ§os de vigilÃ¢ncia da Expo-Miranda 2019</t>
  </si>
  <si>
    <t>A presente empreitada compreende os trabalhos de execuÃ§Ã£o de: - arquitetura paisagistica (pavimentos, vegetaÃ§ao, sinalizaÃ§Ã£o e mobiliÃ¡rio urbano); - rede de rega; - estabilidade; - Infraestruturas electricas.</t>
  </si>
  <si>
    <t>AquisiÃ§Ã£o de Diverso equipamento hoteleiro para substituiÃ§Ã£o do existente no refeitÃ³rio nÂº 31, a funcionar no PalÃ¡cio de JustiÃ§a de Lisboa, sito na Rua Marques da Fronteira 1098-001 Lisboa.</t>
  </si>
  <si>
    <t>CONTRATAÃ‡ÃƒO DE SERVIÃ‡OS DE CONSULTADORIA EM NORMALIZAÃ‡ÃƒO DE PROCEDIMENTOS DE COMUNICAÃ‡ÃƒO E DESENVOLVIMENTO DE PLANO ESTRATÃ‰GICO DE MARKETING TERRITORIAL DO MUNICÃPIO.</t>
  </si>
  <si>
    <t>AquisiÃ§Ã£o de equipamento informÃ¡tico e aquisiÃ§Ã£o de serviÃ§os de consultadoria para personalizaÃ§Ã£o e implementaÃ§Ã£o do projeto +Sucesso Escolar do projeto da CIM-RC Â¿Planos Integrados e Inovadores de Combate ao Insucesso Escolar Â¿ Medida Ambientes Inovadores de EducaÃ§Ã£o</t>
  </si>
  <si>
    <t>Empreitada de ExecuÃ§Ã£o para a ImplementaÃ§Ã£o de alteraÃ§Ãµes Ã s ETAR de Torres Novas e Riachos</t>
  </si>
  <si>
    <t>PT;15;230;2</t>
  </si>
  <si>
    <t>RenovaÃ§Ã£o do licenciamento SPS - Solution Premier Service e substituiÃ§Ã£o de servidores</t>
  </si>
  <si>
    <t>AquisiÃ§Ã£o de serviÃ§os de manutenÃ§Ã£o global do centro de processamento de dados da Autoridade TributÃ¡ria e Aduaneira</t>
  </si>
  <si>
    <t>AQUISIÃ‡ÃƒO DE SERVIÃ‡OS DE MANUTENÃ‡ÃƒO DAS INSTALAÃ‡Ã•ES DE SETE EDIFÃCIOS NA ZONA DE LISBOA E VALE DO TEJO DO TURISMO DE PORTUGAL, IP</t>
  </si>
  <si>
    <t>AquisiÃ§Ã£o de ventilador de transporte para o ServiÃ§o de Pneumologia - Internamento - Unidade de Cuidados Intensivos MÃ©dico-CirÃºrgicos e RespiratÃ³rios (UCIMCR) - CHULN Â¿ HPV.</t>
  </si>
  <si>
    <t>Dotar a zona poente da entrada do Parque de Campismo de infraestruturas elÃ©tricas.</t>
  </si>
  <si>
    <t>RemodelaÃ§Ã£o troÃ§o via Dr. JosÃ© Nunes da Ponte - ConstruÃ§Ã£o de Rotunda - Ribeira Grande (Freguesia - ConceiÃ§Ã£o)</t>
  </si>
  <si>
    <t>PrestaÃ§Ã£o de serviÃ§os de saÃºde, para realizaÃ§Ã£o de exames complementares de diagnÃ³stico, pelo perÃ­odo de 36 meses</t>
  </si>
  <si>
    <t>Plano de Desenvolvimento TurÃ­stico de Pombal</t>
  </si>
  <si>
    <t>Fornecimento de sistema de gestÃ£o de assiduidade</t>
  </si>
  <si>
    <t>Empreitada de "ConstruÃ§Ã£o de muros de suporte em Nogueira do Cravo"</t>
  </si>
  <si>
    <t>ComunicaÃ§Ãµes para o MunicÃ­pio de Lagoa</t>
  </si>
  <si>
    <t>AD 29/19 - aquisiÃ§Ã£o de serviÃ§os para deslocaÃ§Ãµes e estadias em Dublin, no Ã¢mbito da convenÃ§Ã£o Â¿Velo-City 2019Â¿</t>
  </si>
  <si>
    <t>O presente procedimento tem por objeto o fornecimento de dois equipamentos para a realizaÃ§Ã£o de testes de Gasometria, para o serviÃ§o de anÃ¡lises clÃ­nicas e unidade de cuidados intensivos do Hospital da Horta, E.P.E.R., de acordo com as especificaÃ§Ãµes tÃ©cnicas anexas ao Caderno de Encargos do procedimento.</t>
  </si>
  <si>
    <t>EstÃ£o abrangidas na prestaÃ§Ã£o de serviÃ§os as reparaÃ§Ãµes de mecÃ¢nica, chapa, pintura, caixas de velocidades, transmissÃµes, lubrificaÃ§Ã£o, revisÃµes e a prestaÃ§Ã£o de serviÃ§os correlacionados, para as referidas viaturas da frota municipal, incluindo o fornecimento de peÃ§as e acessÃ³rios a aplicar nas viaturas.</t>
  </si>
  <si>
    <t>Aluguer de Stand's e Tendas - Feira dos Sabores do Tejo 2019</t>
  </si>
  <si>
    <t>REABILITAÃ‡ÃƒO DE BALNEÃRIO 2 DO ECOPARQUE DO OUTÃƒO</t>
  </si>
  <si>
    <t>AquisiÃ§Ã£o de Viatura de 26Ton para Recolha de RSU com Grua e Sistema de Lavagem</t>
  </si>
  <si>
    <t>AquisiÃ§Ã£o de Lavadoura 100% ElÃ©trica</t>
  </si>
  <si>
    <t>Empreitada de Melhoria da Mobilidade na Ãrea Industrial Pinhal dos Mouros/EN 114-3, em Salvaterra de Magos</t>
  </si>
  <si>
    <t>AQUISIÃ‡ÃƒO DE EQUIPAMENTO DE LIMPEZA DE PRAIAS.</t>
  </si>
  <si>
    <t>PRESTAÃ‡ÃƒO DE SERVIÃ‡OS PARA PROMOÃ‡ÃƒO DIGITAL "E-TECH", ESPAÃ‡O EDUGEP NA FEIRA DE SANTIAGO 2019.</t>
  </si>
  <si>
    <t>AquisiÃ§Ã£o de serviÃ§os de desenvolvimento aplicacional no Ã¢mbito do Sistema de obrigaÃ§Ãµes acessÃ³rias Â¿ evoluÃ§Ã£o funcional</t>
  </si>
  <si>
    <t>AD 31/19 - aquisiÃ§Ã£o de serviÃ§os de requalificaÃ§Ã£o do espaÃ§o exterior da passagem superior de peÃµes de Entrecampos</t>
  </si>
  <si>
    <t>ManutenÃ§Ã£o das portas da cidade da Amadora</t>
  </si>
  <si>
    <t>ConstruÃ§Ã£o de coletores de Ã¡guas residuais domÃ©sticas incluindo a execuÃ§Ã£o de levantamento e reposiÃ§Ã£o de pavimentos em arruamentos e estradas municipais, a abertura e fecho de valas e a construÃ§Ã£o de 4.799 ml de coletores em PVC rÃ­gido de parede lisa da classe PN6, com diÃ¢metro de 200 mm (113ml FFD K7, DN200 mm). Inclui a construÃ§Ã£o de 181 cÃ¢maras de visita completas em anÃ©is de betÃ£o prÃ©-fabricado, com diÃ¢metro interior de 1,00 m e de 1,25 m. Inclui ainda a construÃ§Ã£o de 115 ramais domiciliÃ¡rios completos, em tubagem de PVC rÃ­gido de parede lisa, da classe PN6, com diÃ¢metro de 160 mm. ConstruÃ§Ã£o de coletores de Ã¡guas residuais domÃ©sticas em desvio de emissÃ¡rio, incluindo a execuÃ§Ã£o de levantamento e reposiÃ§Ã£o de pavimentos em arruamentos e estradas municipais, a abertura e fecho de valas numa extensÃ£o total de troÃ§os em PEAD SDR 21, DN200 mm; ConstruÃ§Ã£o de condutas da rede de abastecimento/aduÃ§Ã£o de Ã¡gua em desvios de condutas existentes, incluindo o levantamento e reposiÃ§Ã£o de pavimentos em arruamentos e estradas municipais, a abertura e fecho de valas, a construÃ§Ã£o de 48 ml (24 ml DN 250 e 24 ml DN 80) de tubagens, mediante o fornecimento e assentamento de tubagem em FFD do tipo "K9 Pam" ou equivalente, incluindo juntas automÃ¡ticas travadas do tipo Standard Vi e a construÃ§Ã£o de ramais de ventosas e de ramais de descarga; Alargamento de PontÃ£o em Fonte do Oleiro, incluindo requalificaÃ§Ã£o de rede viÃ¡ria, construÃ§Ã£o de muros e rede de drenagem de Ã¡guas pluviais.</t>
  </si>
  <si>
    <t>AquisiÃ§Ã£o de serviÃ§os - ReparaÃ§Ã£o de equipamentos lÃºdicos nas piscinas recreativas municipais</t>
  </si>
  <si>
    <t>AquisiÃ§Ã£o de Massas AsfÃ¡lticas</t>
  </si>
  <si>
    <t>AquisiÃ§Ã£o de serviÃ§os para Jantar de Abertura e Boas Vindas Â¿ MotonÃ¡utica</t>
  </si>
  <si>
    <t>PrestaÃ§Ã£o de serviÃ§os de reparaÃ§Ã£o de mÃ¡quinas varredoras da frota municipal</t>
  </si>
  <si>
    <t>CERCIGUI - Cooperativa de EducaÃ§Ã£o e ReabilitaÃ§Ã£o de CidadÃ£os com Incapacidades de GuimarÃ£es, CRL</t>
  </si>
  <si>
    <t>PrestaÃ§Ã£o de serviÃ§o de fornecimento de refeiÃ§Ãµes para a CERCIGUI</t>
  </si>
  <si>
    <t>Aluguer, montagem e desmontagem de iluminaÃ§Ã£o decorativa interior e exterior no Ã¢mbito da Feira da Luz - 2019</t>
  </si>
  <si>
    <t>Empreitada 135/GEBALIS/2019 - Bairro Rego (a) - ReabilitaÃ§Ã£o de fogo municipal de fogos municipais</t>
  </si>
  <si>
    <t>Empreitada de ReconstruÃ§Ã£o de habitaÃ§Ãµes destruÃ­das pelo fogo de 15 de outubro de 2017, no Bairro Social JoÃ£o Rodrigues Lagos</t>
  </si>
  <si>
    <t>ExecuÃ§Ã£o de trabalhos de demoliÃ§Ã£o parcial da cobertura do antigo mercado da zona norte da Baixa da Banheira</t>
  </si>
  <si>
    <t>AquisiÃ§Ã£o de serviÃ§os de Som, Luz e EcrÃ£s de Leds para Eventos - 2019</t>
  </si>
  <si>
    <t>AquisiÃ§Ã£o de equipamento de proteÃ§Ã£o individual para os trabalhadores / colaboradores do MunicÃ­pio de Pombal - Fornecimento contÃ­nuo para o biÃ©nio 2019/2020</t>
  </si>
  <si>
    <t>Acordo Quadro para o fornecimento de GÃ¡s_2019</t>
  </si>
  <si>
    <t>AquisiÃ§Ã£o de serviÃ§os para a realizaÃ§Ã£o de desfiles e arruadas, no Ã¢mbito da CED 2019</t>
  </si>
  <si>
    <t>CPv06/2019 - AquisiÃ§Ã£o de serviÃ§os ao abrigo do Acordo Quadro de ServiÃ§os de SeguranÃ§a, Higiene e SaÃºde no Trabalho (AQ 05/2018)</t>
  </si>
  <si>
    <t>AquisiÃ§Ã£o de serviÃ§os para recolha, transporte, alojamento e alimentaÃ§Ã£o de animais</t>
  </si>
  <si>
    <t>ImplementaÃ§Ã£o do Novo Modelo Organizacional</t>
  </si>
  <si>
    <t>SubstituiÃ§Ã£o de caixilharias na Escola BÃ¡sica Palmela 2</t>
  </si>
  <si>
    <t>CoordenaÃ§Ã£o Executiva prevista no Ã¢mbito do projeto PA11. CoordenaÃ§Ã£o e GestÃ£o</t>
  </si>
  <si>
    <t>SERVIÃ‡OS DE FORMAÃ‡ÃƒO Â¿ Â¿PRINCIPAIS CARACTERÃSTICAS DO SISTEMA CONTABILÃSTICO Proc.Âº 310/DCOP/2019</t>
  </si>
  <si>
    <t>PT;12;163;7</t>
  </si>
  <si>
    <t>RenovaÃ§Ã£o de contrato de manutenÃ§Ã£o preventiva assistÃªncia tÃ©cnica ao equipamento CromatÃ³grafo iÃ³nico ICS 5000</t>
  </si>
  <si>
    <t>Concurso PÃºblico para fornecimento continuo de material desportivo para os ATLs, Jardins de InfÃ¢ncia, Escolas BÃ¡sicas do Primeiro Ciclo e Campos de FÃ©rias</t>
  </si>
  <si>
    <t>AquisiÃ§Ã£o de scanner planetÃ¡rio</t>
  </si>
  <si>
    <t>AquisiÃ§Ã£o de serviÃ§os de assistÃªncia tÃ©cnica a equipamento informÃ¡tico BULL/NEC - transito comunitÃ¡rio</t>
  </si>
  <si>
    <t>Capacitar a captaÃ§Ã£o RA12 no Centro Distribuidor de Aiana de Infraestruturas hidrÃ¡ulicas, equipamentos auxiliares para elevaÃ§Ã£o e transporte de Ãgua, tratamento e controlo do processo local e remoto da nova CaptaÃ§Ã£o. Viabilizar a captaÃ§Ã£o de Ã¡gua do furo de captaÃ§Ã£o RA12, tratamento e controlo de todo o processo local e comando remoto.</t>
  </si>
  <si>
    <t>AquisiÃ§Ã£o de trÃªs passadeiras amovÃ­veis para a Praia do Osso da Baleia, no Ã¢mbito da aprovaÃ§Ã£o da candidatura do Turismo de Portugal ao Programa Valorizar - Linha de Apoio ao Turismo AcessÃ­vel, projeto n.Âº P076317</t>
  </si>
  <si>
    <t>PT;11;157;1947</t>
  </si>
  <si>
    <t>EMPREITADA DE SUBSTITUIÃ‡ÃƒO DE PORTAS DE MADEIRA POR PORTAS DE VIDRO NO BALNEÃRIO TERMAL DA FUNDAÃ‡ÃƒO INATEL EM ENTRE-OS-RIOS</t>
  </si>
  <si>
    <t>AquisiÃ§Ã£o de prestaÃ§Ã£o de serviÃ§os na Ã¡rea da silvicultura preventiva no concelho de Celorico da Beira</t>
  </si>
  <si>
    <t>PT;10;130;236</t>
  </si>
  <si>
    <t>191C000050 - AquisiÃ§Ã£o de bromazepam-comprimido-Ano 2019</t>
  </si>
  <si>
    <t>AquisiÃ§Ã£o de peÃ§as de fardamento para o Metropolitano de Lisboa, E.P.E.</t>
  </si>
  <si>
    <t>191G002245- AquisiÃ§Ã£o de Nintedanib caps. - Ano 2019</t>
  </si>
  <si>
    <t>PrestaÃ§Ã£o de serviÃ§os de terapeuta da fala, em regime de avenÃ§a - Projeto de Apoio e Recursos para o Autismo (P.A.R.A.)</t>
  </si>
  <si>
    <t>AquisiÃ§Ã£o de 60 Contentores de 1100 Litros para recolha de resÃ­duos sÃ³lidos urbanos, (renovaÃ§Ã£o e acrÃ©scimo de contentores existentes), no MunicÃ­pio de Santiago do CacÃ©m.</t>
  </si>
  <si>
    <t>Empreitada de RequalificaÃ§Ã£o de EdifÃ­cio da Casa Paroquial para a CriaÃ§Ã£o de Casa de HabitaÃ§Ã£o Social TemporÃ¡ria "Casa do Adro"</t>
  </si>
  <si>
    <t>DAP 2019.0079 - AquisiÃ§Ã£o de serviÃ§os de interpretaÃ§Ã£o e traduÃ§Ã£o para a ConferÃªncia Mundial de Ministros responsÃ¡veis pela Juventude 2019 e FÃ³rum da Juventude Lisboa +21</t>
  </si>
  <si>
    <t>191C000058-AquisiÃ§Ã£o de Ãgua destilada sol. p/Inj.-frs. 500 ml - Ano 2019</t>
  </si>
  <si>
    <t>Aluguer de Equipamentos de Som, Luz e Ar Condicionado - Multieventos</t>
  </si>
  <si>
    <t>Cprev 19/19 - AquisiÃ§Ã£o de 24 (vinte e quatro) motociclos - scooters</t>
  </si>
  <si>
    <t>AquisiÃ§Ã£o de equipamentos de monitorizaÃ§Ã£o para as estaÃ§Ãµes da Rede de MonitorizaÃ§Ã£o da Qualidade do Ar do Algarve (RMQA-Algarve) e a respetiva instalaÃ§Ã£o e apoio tÃ©cnico ao arranque, que visa a obtenÃ§Ã£o de dados da qualidade do ar por forma a dar cumprimento ao disposto no Decreto-Lei n.Âº 102/2010, de 23 de setembro, alterado pelo Decreto-Lei nÂº 43/2015 de 27-03-2015 na sua redaÃ§Ã£o atual</t>
  </si>
  <si>
    <t>Empreitada para a substituiÃ§Ã£o de Chiller e de Bomba de Calor do Sistema de AVAC do EdifÃ­cio Administrativo, no Complexo de Carnide do Metropolitano de Lisboa, E.P.E.Â¿</t>
  </si>
  <si>
    <t>AquisiÃ§Ã£o de serviÃ§os de manutenÃ§Ã£o e assistÃªncia tÃ©cnica de equipamentos e software instalados no Mercado dos Escravos</t>
  </si>
  <si>
    <t>AquisiÃ§Ã£o de Bens e ServiÃ§os para a ImplementaÃ§Ã£o dos MÃ³dulos de DietÃ©tica e Plano de ContingÃªncia no HSEIT, EPER</t>
  </si>
  <si>
    <t>ExecuÃ§Ã£o de trabalhos de tratamento e consolidaÃ§Ã£o do pavimento atual e montagem de novo em pavimento modular em polipropileno.</t>
  </si>
  <si>
    <t>AquisiÃ§Ã£o de colchÃµes para o Centro Hospitalar UniversitÃ¡rio de Lisboa Norte, E.P.E. durante o ano de 2019</t>
  </si>
  <si>
    <t>A presente empreitada tem por objeto as obras de ReabilitaÃ§Ã£o da DelegaÃ§Ã£o da EEM no Porto Santo, atravÃ©s de uma intervenÃ§Ã£o de manutenÃ§Ã£o e reabilitaÃ§Ã£o</t>
  </si>
  <si>
    <t>PrestaÃ§Ã£o de ServiÃ§os de ReparaÃ§Ã£o da Viatura Volvo, matrÃ­cula 03-82-BJ</t>
  </si>
  <si>
    <t>ServiÃ§os para licenciamento e manutenÃ§Ã£o do software SAFE-24</t>
  </si>
  <si>
    <t>RemodelaÃ§Ã£o de InstalaÃ§Ãµes SanitÃ¡rias, Pinturas e VÃ£os</t>
  </si>
  <si>
    <t>PrestaÃ§Ã£o de serviÃ§os de manutenÃ§Ã£o e assistÃªncia tÃ©cnica ao equipamento densitÃ³metro instalado no HSEIT, EPER</t>
  </si>
  <si>
    <t>AquisiÃ§Ã£o de Desogestrel oral 0,075 Mg Comp</t>
  </si>
  <si>
    <t>PrestaÃ§Ã£o de serviÃ§os de manutenÃ§Ã£o e assistÃªncia tÃ©cnica aos equipamentos da marca "MAQUET" instalados no HSEIT, EPER</t>
  </si>
  <si>
    <t>Ajuste direto para a LocaÃ§Ã£o de 1033 Contentores marÃ­timos 795 Contentores de 40 pÃ©s e 238 Contentores de 20 pÃ©s - para transporte de resÃ­duos para valorizaÃ§Ã£o.</t>
  </si>
  <si>
    <t>OE - CP NÂº 6/2019 CASA DA BROA DE PARADUÃ‡A</t>
  </si>
  <si>
    <t>Fornecimento de Equipamento Urbano (5 Cinzeiros, 2 Ecopontos e 9 Papeleiras), para o Parque EcolÃ³gico e Intermodal da Venda do Pinheiro.</t>
  </si>
  <si>
    <t>Empreitada de "ConservaÃ§Ã£o, ManutenÃ§Ã£o, Pinturas e Madeiramentos em EspaÃ§os Exteriores"</t>
  </si>
  <si>
    <t>AQUISIÃ‡ÃƒO DE CONTENTORES, BÃSCULAS E EQUIPAMENTO DE LAVAGEM PARA CONTENTORES NO AMBITO DA CANDIDATURA AO POSEUR</t>
  </si>
  <si>
    <t>RealizaÃ§Ã£o de ProspeÃ§Ã£o GeolÃ³gica e GeotÃ©cnica</t>
  </si>
  <si>
    <t>PE_19048_AAQ - PRESTAÃ‡ÃƒO DE SERVIÃ‡OS DE CONSERVAÃ‡ÃƒO, MANUTENÃ‡ÃƒO E APOIO Ã€ EXPLORAÃ‡ÃƒO DAS ESCOLAS DA REGIÃƒO CENTRO DO PROGRAMA DE MODERNIZAÃ‡ÃƒO DA PARQUE ESCOLAR - LOTE LC3 AO ABRIGO DO ACORDO QUADRO N.Âº 21/2018 CELEBRADO COM A PARQUE ESCOLAR, E.P.E.</t>
  </si>
  <si>
    <t>AquisiÃ§Ã£o de serviÃ§os para a realizaÃ§Ã£o de Estudo de projeÃ§Ã£o de procura e de benefÃ­cios econÃ³micos para prolongamentos da rede do Metropolitano de Lisboa, E.P.E.</t>
  </si>
  <si>
    <t>AquisiÃ§Ã£o de diverso equipamento para centro interpretativo do Moinho Pequeno</t>
  </si>
  <si>
    <t>AquisiÃ§Ã£o de Retroescavadora atravÃ©s da modalidade de LocaÃ§Ã£o Financeira</t>
  </si>
  <si>
    <t>ExecuÃ§Ã£o de enchimentos e regularizaÃ§Ãµes dos suportes; ExecuÃ§Ã£o de sistemas de impermeabilizaÃ§Ã£o; Fornecimento e colocaÃ§Ã£o de isolamento tÃ©rmico e protecÃ§Ã£o mecÃ¢nica; Fornecimento e aplicaÃ§Ã£o de estrutura de protecÃ§Ã£o de vÃ£os existentes</t>
  </si>
  <si>
    <t>ExecuÃ§Ã£o de muro de suporte de terras; MovimentaÃ§Ã£o de terras; DemoliÃ§Ãµes; Calcetamento; FundaÃ§Ãµes Indiretas.</t>
  </si>
  <si>
    <t>DAP 2019.0005 - AquisiÃ§Ã£o de serviÃ§os de Viagens para os anos de 2019 e 2020</t>
  </si>
  <si>
    <t>AquisiÃ§Ã£o de serviÃ§os de desinfestaÃ§Ã£o Ã s instalaÃ§Ãµes municipais - Proc. N.Âº 332/DCOP/2019</t>
  </si>
  <si>
    <t>AquisiÃ§Ã£o de serviÃ§os de higiene e limpeza das instalaÃ§Ãµes da sede da Ãrea Metropolitana de Lisboa.</t>
  </si>
  <si>
    <t>AquisiÃ§Ã£o de 32 vÃ£os de janela em alumÃ­nio lacado para ed. do ConservatÃ³rio de MÃºsica do Estoril - Proc. N.Âº 349/DCOP/2019</t>
  </si>
  <si>
    <t>REMODELAÃ‡ÃƒO DE DIVERSAS SEDES DAS GUIAS NO CONCELHO DE CASCAIS ProcÂº 14/EOP/DCOP/2019</t>
  </si>
  <si>
    <t>Contrato de leasing para financiar a aquisiÃ§Ã£o de 3 viaturas de 21 lugares</t>
  </si>
  <si>
    <t>AQUISIÃ‡ÃƒO DE PASTELARIA DIÃRIA FINA, SECA, SALGADOS E DOÃ‡ARIA DIVERSA</t>
  </si>
  <si>
    <t>FORNECIMENTO E INSTALAÃ‡ÃƒO DE SISTEMA DE ILUMINAÃ‡ÃƒO LED, NO EDIFICIO SADO E CBSS, NO Ã‚MBITO DO PPEC 2017/2018</t>
  </si>
  <si>
    <t>AquisiÃ§Ã£o de Equipamentos InformÃ¡ticos para diversos serviÃ§os da Autarquia</t>
  </si>
  <si>
    <t>AquisiÃ§Ã£o de serviÃ§o para envio de SMSÂ¿S com autenticaÃ§Ã£o.</t>
  </si>
  <si>
    <t>BENEFICIAÃ‡ÃƒO DA PRACETA MANUEL NUNES DE ALMEIDA - 1Âª FASE</t>
  </si>
  <si>
    <t>AquisiÃ§Ã£o de serviÃ§os de fundiÃ§Ã£o em bronze para a estÃ¡tua a D. Afonso VI</t>
  </si>
  <si>
    <t>FORNECIMENTO DE SERVIÃ‡OS PARA REPARAÃ‡ÃƒO DE VIATURA</t>
  </si>
  <si>
    <t>Empreitada de "PavimentaÃ§Ã£o na rua do Casal em SÃ£o GiÃ£o"</t>
  </si>
  <si>
    <t>Rega do Ã¡rvores de alinhamento</t>
  </si>
  <si>
    <t>REPARAÃ‡ÃƒO DE ROTURAS NAS REDES DE ABASTECIMENTO DE ÃGUA, NOS RAMAIS DOMICILIÃRIOS E REABILITAÃ‡ÃƒO PONTUAL DE TROÃ‡OS DE CONDUTAS - ANO 2019/2020</t>
  </si>
  <si>
    <t>RemodelaÃ§Ã£o das instalaÃ§Ãµes sanitÃ¡rias pÃºblicas do Rossio</t>
  </si>
  <si>
    <t>CONTRATAÃ‡ÃƒO DO FORNECIMENTO DE LOIÃ‡A BIODEGRADÃVEL.</t>
  </si>
  <si>
    <t>Fornecimento e assentamento de tubagem em PVC, incluindo juntas autoblocantes com anilha de estanquidade em borracha sintÃ©tica, da classe 1,0 MPa, com diÃ¢metro 63mm e 90 mm, incluindo a execuÃ§Ã£o de ramais domiciliÃ¡rios de Ã¡gua completos, e a abertura e fecho de valas e a execuÃ§Ã£o de levantamento e reposiÃ§Ã£o de pavimentos em arruamentos e estradas municipais.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t>
  </si>
  <si>
    <t>Fornecimento de refeiÃ§Ãµes em regime de confeÃ§Ã£o local e de refeiÃ§Ãµes transportadas para os Jardins de InfÃ¢ncia e Escolas BÃ¡sicas do 1.Âº ciclo do concelho de Sesimbra</t>
  </si>
  <si>
    <t>Autoridade para a PrevenÃ§Ã£o e o Combate Ã  ViolÃªncia no Desporto</t>
  </si>
  <si>
    <t>AquisiÃ§Ã£o de apÃ³lice de seguro de frota de automÃ³vel do MunicÃ­pio de Celorico da Beira</t>
  </si>
  <si>
    <t>Fornecimento e aplicaÃ§Ã£o de pavimento em vinÃ­lico (a imitar madeira) tipo gama taralay impression compact portobello, no EdifÃ­cio da EDP</t>
  </si>
  <si>
    <t>AquisiÃ§Ã£o de 3000 (trÃªs mil) exemplares de cada um dos seguintes bens: mochila, caderno, caneta, lÃ¡pis de carvÃ£o, gorro e cachecol, personalizados com o logotipo das Escolas do Turismo de Portugal</t>
  </si>
  <si>
    <t>GB;1;1;232</t>
  </si>
  <si>
    <t>CP 5/19 - Empreitada de obra pÃºblica Â¿ construÃ§Ã£o e instalaÃ§Ã£o do funicular da GraÃ§a, em Lisboa Â¿ 2.Âª fase</t>
  </si>
  <si>
    <t>Municipio de GaviÃ£o</t>
  </si>
  <si>
    <t>RequalificaÃ§Ã£o da EB1 Artur Bual</t>
  </si>
  <si>
    <t>ElaboraÃ§Ã£o do Projeto de ExecuÃ§Ã£o de SCIE em piso de estacionamento nos edifÃ­cios inacabados situados na Rua Infante D. Henrique, n.Âºs 59 a 71 em Pinhal Novo.</t>
  </si>
  <si>
    <t>AquisiÃ§Ã£o do ServiÃ§o de reforÃ§o da recolha de resÃ­duos indiferenciados</t>
  </si>
  <si>
    <t>AquisiÃ§Ã£o de serviÃ§os de alojamento para Entidades Oficiais - F1 MotonÃ¡utica</t>
  </si>
  <si>
    <t>AQUISIÃ‡ÃƒO DE SERVIÃ‡OS DE COMUNICAÃ‡Ã•ES DE VOZ E DADOS</t>
  </si>
  <si>
    <t>AQUISIÃ‡ÃƒO DE SUPORTE E MANUTENÃ‡ÃƒO DE PLATAFORMA MOBILE PARA SMARTPHONES E TABLETS - APPS MUNICÃPIOS</t>
  </si>
  <si>
    <t>RequalificaÃ§Ã£o elÃ©trica do Antigo Hospital Velho</t>
  </si>
  <si>
    <t>AquisiÃ§Ã£o de materiais para manutenÃ§Ã£o de ventiladores pulmonares de cuidados intensivos Drager Babylog</t>
  </si>
  <si>
    <t>AquisiÃ§Ã£o de serviÃ§os de recolha e transporte de resÃ­duos urbanos e lavagem e desinfeÃ§Ã£o de contentores de recolha de resÃ­duos urbanos</t>
  </si>
  <si>
    <t>REQUALIFICAÃ‡ÃƒO ACESSÃVEL - PRAIA DE ALBARQUEL E MIRADOURO DE ALBARQUEL</t>
  </si>
  <si>
    <t>AquisiÃ§Ã£o de ServiÃ§os de Reengenharia e DesmaterializaÃ§Ã£o de Processos da Ãrea Administrativa e Financeira - AdaptaÃ§Ã£o dos Procedimentos ao Novo Normativo ContabilÃ­stico</t>
  </si>
  <si>
    <t>AquisiÃ§Ã£o de bens e serviÃ§os de publicidade.</t>
  </si>
  <si>
    <t>AQUISIÃ‡ÃƒO DE SERVIÃ‡OS DE CATERING PARA O EVENTO HARLEY DAVIDSON Proc.Âº 440/DCOP/2019</t>
  </si>
  <si>
    <t>Fornecimento de seis veÃ­culos ligeiros elÃ©tricos</t>
  </si>
  <si>
    <t>AquisiÃ§Ã£o de ConsumÃ­veis para Sistema de mapeamento intra-cardÃ­aco com consola Rhytmia</t>
  </si>
  <si>
    <t>EMPREITADA PARA A EXECUÃ‡ÃƒO DE VEDAÃ‡ÃƒO DE TERRENO, NA UNIDADE HOTELEIRA DO PORTO SANTO, DA FUNDAÃ‡ÃƒO INATEL</t>
  </si>
  <si>
    <t>PT;21;326;2407</t>
  </si>
  <si>
    <t>Empreitada de RemodelaÃ§Ã£o do Posto de TraÃ§Ã£o da EstaÃ§Ã£o SÃ£o SebastiÃ£o II do Metropolitano de Lisboa E.P.E.</t>
  </si>
  <si>
    <t>AQUISIÃ‡ÃƒO DE SERVIÃ‡OS DE FORNECIMENTO DE SOFTWARE PARA NOVAS MÃQUINAS VIRTUAIS DO SMAS</t>
  </si>
  <si>
    <t>ManutenÃ§Ã£o do pontÃ£o do cais, sito na praia do Ouro e instalaÃ§Ã£o de guarda corpos, em Sesimbra</t>
  </si>
  <si>
    <t>PRESTAÃ‡ÃƒO DE SERVIÃ‡OS DE EXTERIOR PARA PROGRAMAÃ‡ÃƒO, ACOMPANHAMENTO, LOGÃSTICA E PROMOÃ‡ÃƒO DE ATIVIDADES E EVENTOS DA CASA DA BAÃA, PELO PERÃODO DE 18 MESES.</t>
  </si>
  <si>
    <t>PRESTAÃ‡ÃƒO DE SERVIÃ‡OS PARA SUBSTITUIÃ‡ÃƒO DO PISO DO EDÃFICIO DA ESTRADA DOS CIPRESTES (EDP)POR VINILICO PARA TARALAY IMPRESSION COMPACT PORTOBELLO COM APLICAÃ‡ÃƒO</t>
  </si>
  <si>
    <t>AquisiÃ§Ã£o de serviÃ§os para instalaÃ§Ã£o de tapete de relva sintÃ©tica - Parque Catarina EufÃ©mia</t>
  </si>
  <si>
    <t>Contrato de aluguer da varredora mecÃ¢nica de 4mÂ³, matrÃ­cula 17-QL-49, pelo perÃ­odo de 5 meses</t>
  </si>
  <si>
    <t>PAVIMENTAÃ‡ÃƒO DA RUA VASCO DA GAMA</t>
  </si>
  <si>
    <t>"AquisiÃ§Ã£o de equipamentos para expansÃ£o da infraestrutura de comunicaÃ§Ãµes para suporte aos serviÃ§os digitais de modernizaÃ§Ã£o e serviÃ§os ao cidadÃ£o"</t>
  </si>
  <si>
    <t>BeneficiaÃ§Ãµes Diversas em VÃ¡rias InstalaÃ§Ãµes Municipais</t>
  </si>
  <si>
    <t>Empreitada de "CriaÃ§Ã£o de Acessibilidades Pedonais e ViÃ¡rias na EB123 do Bom Sucesso"</t>
  </si>
  <si>
    <t>RealizaÃ§Ã£o do Festival de ObservaÃ§Ã£o de Aves &amp;amp; Atividades da Natureza 2019/2020</t>
  </si>
  <si>
    <t>CONTRATAÃ‡ÃƒO DE SERVIÃ‡OS DE INSTALAÃ‡ÃƒO DE FAIXAS DE GESTÃƒO DE COMBUSTÃVEL, REDE PRIMÃRIA, NO Ã‚MBITO DA CANDIDATURA AO PDR 2020 - MEDIDA 8.1.3. - PREVENÃ‡ÃƒO DA FLORESTA CONTRA A GENTES BIÃ“TICOS E ABIÃ“TICOS</t>
  </si>
  <si>
    <t>BENEFICIAÃ‡ÃƒO, AMPLIAÃ‡ÃƒO,REPARAÃ‡ÃƒO E MELHORAMENTOS NAS ESCOLAS DO CONCELHO-ESCOLAS DO AGRUPAMENTO LAURA AYRES E EB1 D. FRANCISCA ARAGÃƒO EM QUARTEIRA</t>
  </si>
  <si>
    <t>AquisiÃ§Ã£o de equipamento adicional para o sistema de armazenamento da DGLAB</t>
  </si>
  <si>
    <t>Equipamentos telefÃ³nicos IP fixo</t>
  </si>
  <si>
    <t>Empreitada de RepavimentaÃ§Ã£o Parcial da Avenida JÃ¡come de Bruges</t>
  </si>
  <si>
    <t>LocaÃ§Ã£o, aluguer e montagem de stands para a Expo-Miranda 2019</t>
  </si>
  <si>
    <t>Fornecimento de Energia ElÃ©trica para as InstalaÃ§Ãµes da Freguesia de Alvalade</t>
  </si>
  <si>
    <t>Fornecimento de Fingolimod ao Hospital de Santo EspÃ­rito da Ilha Terceira, EPER</t>
  </si>
  <si>
    <t>AquisiÃ§Ã£o de serviÃ§os de locaÃ§Ã£o de gruas para eventos</t>
  </si>
  <si>
    <t>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t>
  </si>
  <si>
    <t>CENTRO SOCIAL E PAROQUIAL DA FREGUESIA DE ARÃ•ES</t>
  </si>
  <si>
    <t>LAR DE IDOSOS, CENTRO DE DIA E SAD EM ARÃ•ES - 2Âª FASE</t>
  </si>
  <si>
    <t>AquisiÃ§Ã£o do serviÃ§os de hotelaria no Ã¢mbito do Programa "Inatel 55+.pt (setembro a dezembro de 2019)"</t>
  </si>
  <si>
    <t>REABILITAÃ‡ÃƒO DAS REDES NA PRACETA MANUEL NUNES DE ALMEIDA</t>
  </si>
  <si>
    <t>Fornecimento de Robot de Limpeza elÃ©trico para o Plano de Ãgua da Piscina de Sesimbra</t>
  </si>
  <si>
    <t>LocaÃ§Ã£o de tendas, stands, tasquinhas, montagem e desmontagem e outras estruturas similares e conexas, para a XXIX ediÃ§Ã£o da PIMEL 2019</t>
  </si>
  <si>
    <t>ExecuÃ§Ã£o e distribuiÃ§Ã£o de suplemento destacÃ¡vel</t>
  </si>
  <si>
    <t>AfluÃªncias indevidas em sistemas de drenagem urbana "iAFLUI"</t>
  </si>
  <si>
    <t>Suporte HP para Sevidores e Storage</t>
  </si>
  <si>
    <t>EXECUÃ‡ÃƒO DA REDE DE CICLOVIAS DA RIBEIRA GRANDE</t>
  </si>
  <si>
    <t>A empreitada reporta-se Ã  execuÃ§Ã£o de trabalhos, no essencial, Ã  execuÃ§Ã£o de muro de suporte de terras em blocos de betÃ£o prensado, execuÃ§Ã£o de pavimentos em pavet em passeios com respetivos lancis e drenagem de Ã¡guas pluviais, bem como todos os trabalhos acessÃ³rios e complementares aos seu bom acabamento, de acordo com preconizado nas peÃ§as escritas e desenhadas. Ãrea de intervenÃ§Ã£o: 645 m2.</t>
  </si>
  <si>
    <t>PT;15;216;2458</t>
  </si>
  <si>
    <t>AquisiÃ§Ã£o de serviÃ§os para construÃ§Ã£o de um Jardim Vertical</t>
  </si>
  <si>
    <t>AquisiÃ§Ã£o de bens e serviÃ§os para contentores subterrÃ¢neos de deposiÃ§Ã£o de ResÃ­duos SÃ³lidos</t>
  </si>
  <si>
    <t>Consulta PrÃ©via para AquisiÃ§Ã£o de uma Viatura Usada com Grua Auxiliar para os ServiÃ§os TÃ©cnicos de Obras</t>
  </si>
  <si>
    <t>ServiÃ§os de DesmataÃ§Ã£o e ManutenÃ§Ã£o dos EspaÃ§os Exteriores dos Monumentos Afetos Ã  DireÃ§Ã£o Regional de Cultura do Algarve</t>
  </si>
  <si>
    <t>Empreitada de beneficiaÃ§Ã£o da estaÃ§Ã£o elevatÃ³ria de abastecimento de Ã¡gua das Almeijoafras.</t>
  </si>
  <si>
    <t>Seguros de Responsabilidade Civil e de Acidentes Pessoais para o ano de 2019</t>
  </si>
  <si>
    <t>SinalizaÃ§Ã£o horizontal da Estrada Municipal 522 , troÃ§o Souto Palhais, Odres e rotunda para p Porto Espada</t>
  </si>
  <si>
    <t>AquisiÃ§Ã£o de Produtos de Higiene para as InstalaÃ§Ãµes SanitÃ¡rias do MunicÃ­pio</t>
  </si>
  <si>
    <t>Fornecimento contÃ­nuo de trofÃ©us para as atividades desportivas da DivisÃ£o de Desporto da CMS</t>
  </si>
  <si>
    <t>AQUISIÃ‡ÃƒO DE SERVIÃ‡OS PARA SUBSTITUIÃ‡ÃƒO E REPARAÃ‡ÃƒO DE EQUIPAMENTOS DE SEGURANÃ‡A NA COZINHA, BAR E RECEÃ‡ÃƒO DA UNIDADE HOTELEIRA DA FUNDAÃ‡ÃƒO INATEL EM OEIRAS</t>
  </si>
  <si>
    <t>AquisiÃ§Ã£o de serviÃ§os para a elaboraÃ§Ã£o da revisÃ£o dos projetos de execuÃ§Ã£o e arranjos exteriores da Unidade Familiar de SaÃºde da Baixa da Banheira</t>
  </si>
  <si>
    <t>BENEFICIAÃ‡ÃƒO, AMPLIAÃ‡ÃƒO, REPARAÃ‡ÃƒO E MELHORAMENTOS NAS ESCOLAS DO CONCELHO-ESCOLAS DO AGRUPAMENTO ESCOLAS ENG. DUARTE PACHECO</t>
  </si>
  <si>
    <t>22/C.PrÃ©via/AT/2019 - Empreitada de obras de reabilitaÃ§Ã£o do terraÃ§o e reparaÃ§Ã£o de patologias associadas no ServiÃ§o de FinanÃ§as da Moita</t>
  </si>
  <si>
    <t>AquisiÃ§Ã£o de equipamento de protecÃ§Ã£o individual para colaboradores da ANAC</t>
  </si>
  <si>
    <t>Empreitada de obras pÃºblicas de remodelaÃ§Ã£o do ServiÃ§o de FinanÃ§as de Nisa</t>
  </si>
  <si>
    <t>Especialidades DGEV</t>
  </si>
  <si>
    <t>AquisiÃ§Ã£o de projetores LED com substituiÃ§Ã£o da iluminaÃ§Ã£o do pavilhÃ£o da Escola EB2/3 de Santo AntÃ³nio</t>
  </si>
  <si>
    <t>PT;16;237;2583</t>
  </si>
  <si>
    <t>AquisiÃ§Ã£o de bens - Equipamentos para o parque infantil do Ciborro</t>
  </si>
  <si>
    <t>ServiÃ§os de assistÃªncia tÃ©cnica a equipamento de impressÃ£o digital Xerox</t>
  </si>
  <si>
    <t>AQUISIÃ‡ÃƒO DE SERVIÃ‡OS DE MANUTENÃ‡ÃƒO E ASSISTÃŠNCIA TÃ‰CNICA A INSTALAÃ‡Ã•ES (AVAC) DO LABORATÃ“RIO DOS SMAS DE LEIRIA</t>
  </si>
  <si>
    <t>AquisiÃ§Ã£o de ServiÃ§os de Higiene e Limpeza e de ConsumÃ­veis da Casa de Banho</t>
  </si>
  <si>
    <t>AquisiÃ§Ã£o de Equipamento e ConsumÃ­veis para a Sala de Cirurgia</t>
  </si>
  <si>
    <t>Consulta PrÃ©via, com convite a trÃªs entidades, para a PrestaÃ§Ã£o de ServiÃ§os de FiscalizaÃ§Ã£o da Empreitada nÂº 2/2018 RequalificaÃ§Ã£o Urbana da Rua das Fontainhas</t>
  </si>
  <si>
    <t>CONSERVAÃ‡ÃƒO DOS EDIFICIOS DO BAIRRO DA BELA VISTA, LOTE 32 E 33</t>
  </si>
  <si>
    <t>"AquisiÃ§Ã£o de serviÃ§os de manutenÃ§Ã£o das instalaÃ§Ãµes tÃ©cnicas na Piscina Municipal Coberta e manutenÃ§Ã£o das instalaÃ§Ãµes tÃ©cnicas do sistema de AVAC na mesma piscina e no Centro Escolar de Borba"</t>
  </si>
  <si>
    <t>AquisiÃ§Ã£o de 12 (doze) Varredouras-RoÃ§adoras EcolÃ³gicas de RemoÃ§Ã£o de Ervas Infestantes.</t>
  </si>
  <si>
    <t>InspeÃ§Ã£o periÃ³dica obrigatÃ³ria e reinspecÃ§Ã£o de viaturas da frota municipal</t>
  </si>
  <si>
    <t>Aluguer, decoraÃ§Ã£o, montagem e desmontagem de stands de exterior, estruturas / pÃ©rgolas de sombreamento e manga led no Ã¢mbito da Feira da Luz - 2019</t>
  </si>
  <si>
    <t>AquisiÃ§Ã£o de 4 viaturas ligeiras de passageiros seminovas</t>
  </si>
  <si>
    <t>Aluguer de estruturas para decoraÃ§Ã£o do espaÃ§o da Antiga Central de Camionagem - XI EdiÃ§Ã£o da FICOR -Feira Internacional da CortiÃ§a</t>
  </si>
  <si>
    <t>ServiÃ§os de Limpeza PÃºblica</t>
  </si>
  <si>
    <t>Fornecimento contÃ­nuo de peÃ§as para viaturas e mÃ¡quinas do MunicÃ­pio de Almada</t>
  </si>
  <si>
    <t>AquisiÃ§Ã£o de materiais para manutenÃ§Ã£o de equipamento de endoscopia</t>
  </si>
  <si>
    <t>ImpermeabilizaÃ§Ã£o do estÃ¡dio ArsÃ©nio Catuna.</t>
  </si>
  <si>
    <t>Empreitada de AquisiÃ§Ã£o, SubstituiÃ§Ã£o e Montagem de Projetores LED - Largo MarquÃªs de Pombal</t>
  </si>
  <si>
    <t>PE_19049_ADS - AQUISIÃ‡ÃƒO DE SERVIÃ‡OS DE HIGIENE E LIMPEZA PARA AS INSTALAÃ‡Ã•ES DA PARQUE ESCOLAR, E.P.E., SITAS EM LISBOA, PORTO, Ã‰VORA E FARO</t>
  </si>
  <si>
    <t>RemodelaÃ§Ã£o de InstalaÃ§Ãµes SanitÃ¡rias, e Pinturas Interiores</t>
  </si>
  <si>
    <t>AquisiÃ§Ã£o de serviÃ§os para controle propagaÃ§Ã£o da lagarta do pinheiro atravÃ©s de um tratamento preventivo e curativo</t>
  </si>
  <si>
    <t>FORNECIMENTO DE SERVIÃ‡OS PARA ANÃLISE DE ÃGUAS</t>
  </si>
  <si>
    <t>AquisiÃ§Ã£o de materiais e serviÃ§os para reparaÃ§Ã£o da Piscina Municipal de Corroios</t>
  </si>
  <si>
    <t>Fornecimento de GasÃ³leo RodoviÃ¡rio Simples a granel, para abastecimento das viaturas da CÃ¢mara Municipal de Sesimbra</t>
  </si>
  <si>
    <t>AquisiÃ§Ã£o de 1 (um) tubo de raio-x do SUB Sintra</t>
  </si>
  <si>
    <t>AquisiÃ§Ã£o ETINILESTRAD+NORELGESTROM, TD, 33,9+203 MG/24H; SIST TRANSD</t>
  </si>
  <si>
    <t>ElaboraÃ§Ã£o do Projeto de Especialidades NÃºcleo da MUNDET - ImÃ³vel 84 (EscritÃ³rios) ImÃ³vel 89 (Caldeiras de Cozer) e ImÃ³vel 96 (Caldeiras Badcock &amp;amp; Wilcox)</t>
  </si>
  <si>
    <t>ContrataÃ§Ã£o de serviÃ§os para realizaÃ§Ã£o de trabalhos de pintura, pelo perÃ­odo de 24 meses</t>
  </si>
  <si>
    <t>ALUGUER DE SANITÃRIOS MOVEIS PARA EVENTO - HARLEY DAVIDSON Proc.Âº 445/DCOP/2019</t>
  </si>
  <si>
    <t>LicenÃ§as software AutoDesk e licenÃ§as Autocad de apoio Ã¡ elaboraÃ§Ã£o de projetos do DPMU e DOTEP</t>
  </si>
  <si>
    <t>BeneficiaÃ§Ã£o do EstÃ¡dio Municipal CÃ¢ndido de Oliveira</t>
  </si>
  <si>
    <t>PRESTAÃ‡ÃƒO DE SERVIÃ‡OS PARA ELABORAÃ‡ÃƒO DO PROJETO DE EXECUÃ‡ÃƒO, INCLUINDO ARQUITETURA E ESPECIALIDADES, PARA A UNIDADE DE SAÃšDE FAMILIAR DE AZEITÃƒO</t>
  </si>
  <si>
    <t>ElaboraÃ§Ã£o de revisÃ£o do Plano Municipal de Defesa da Floresta Contra IncÃªndios.</t>
  </si>
  <si>
    <t>Fornecimento de contadores de Ã¡gua</t>
  </si>
  <si>
    <t>AquisiÃ§Ã£o de serviÃ§os de limpeza, manutenÃ§Ã£o e conservaÃ§Ã£o da Av. Bento GonÃ§alves (jardim e arruamento) e do jardim do Convento da Madre de Deus da Verderena, no concelho do Barreiro</t>
  </si>
  <si>
    <t>ServiÃ§os de FiscalizaÃ§Ã£o externa - Empreitada de construÃ§Ã£o da adutora ao reservatÃ³rio das relvinhas</t>
  </si>
  <si>
    <t>ContrataÃ§Ã£o do artista CamanÃ© para espetÃ¡culo na Expo Miranda 2019 no dia 2 de junho, pelas</t>
  </si>
  <si>
    <t>PrestaÃ§Ã£o de serviÃ§os de vigilÃ¢ncia - Feira dos Sabores do Tejo 2019</t>
  </si>
  <si>
    <t>CONTRATAÃ‡ÃƒO DE SERVIÃ‡OS DE REFEIÃ‡Ã•ES PARA APOIO AOS EVENTOS PROGRAMADOS NO CINETEATRO LOULETANO.</t>
  </si>
  <si>
    <t>EMPREITADA DE REPARAÃ‡ÃƒO DE MUROS DELIMITADORES NA UNIDADE HOTELEIRA DA FUNDAÃ‡ÃƒO INATEL, EM PORTO SANTO</t>
  </si>
  <si>
    <t>AquisiÃ§Ã£o de ServiÃ§o de SeguranÃ§a e VigilÃ¢ncia em VÃ¡rios Eventos do MunicÃ­pio</t>
  </si>
  <si>
    <t>OBRAS DE CARÃCTER PONTUAL E EMBELEZAMENTO DA PRAÃ‡A DE TOUROS CARLOS RELVAS</t>
  </si>
  <si>
    <t>CPv 10/2019 - AquisiÃ§Ã£o de material promocional no Ã¢mbito do projeto PIICIE- - Letring e Merchandising</t>
  </si>
  <si>
    <t>ReparaÃ§Ã£o na infraestrutura de videovigilÃ¢ncia</t>
  </si>
  <si>
    <t>Empreitada para as obras de beneficiaÃ§Ã£o do pavimento entre o Viaduto sobre a Ribeira de Muge e Almeirim, no sublanÃ§o Almeirim / Salvaterra de Magos, da A13 - Auto-estrada Almeirim / Marateca</t>
  </si>
  <si>
    <t>Fornecimento para MobiliÃ¡rio Urbano para a Zona do Cais do Porto do Tejo</t>
  </si>
  <si>
    <t>Fornecimento de Automatismos para portÃµes elÃ©tricos no Parque Operacional da Quinta do Conde e no edifÃ­cio da CÃºpula Amarela</t>
  </si>
  <si>
    <t>ServiÃ§os de Limpeza e ManutenÃ§Ã£o EspaÃ§os Verdes</t>
  </si>
  <si>
    <t>ImplementaÃ§Ã£o e apoio tÃ©cnico Ã  plataforma de suporte Ã  faturaÃ§Ã£o eletrÃ³nica</t>
  </si>
  <si>
    <t>PRESTAÃ‡ÃƒO SERVIÃ‡OS PARA A MANUTENÃ‡ÃƒO PREVENTIVA E CURATIVA DO ANALISADOR DE TOC QBD 1200.</t>
  </si>
  <si>
    <t>AQUISIÃ‡ÃƒO DE DIVERSOS MATERIAIS PARA ASSEGURAR A MANUTENÃ‡ÃƒO DOS RESPETIVOS EQUIPAMENTOS, SACOS DE ELEVAÃ‡ÃƒO, ESCORREDOR DE LIXIVIADOS, SINALÃ‰TICA E TAMPAS PEQUENAS.</t>
  </si>
  <si>
    <t>AquisiÃ§Ã£o de Disjuntores - 2020</t>
  </si>
  <si>
    <t>PRESTAÃ‡ÃƒO DE SERVIÃ‡OS PARA INSTALAÃ‡ÃƒO DE UM SISTEMA PARA ACUMULAÃ‡ÃƒO E POSTERIOR RECCOLHA DOS EFLUENTES DAREDE DE DRENAGEM DE ÃGUAS RESIDUAIS DOMÃ‰STICAS</t>
  </si>
  <si>
    <t>AquisiÃ§Ã£o de serviÃ§os para controlo da colÃ³nia de pombos em Beja</t>
  </si>
  <si>
    <t>PAVIMENTAÃ‡ÃƒO DA VNC149 (PARCIAL) VALE COVO E VNC029/EM-4 (PARCIAL), SALIR</t>
  </si>
  <si>
    <t>O presente procedimento prÃ©-contratual por Consulta PrÃ©via tem por objeto principal o fornecimento contÃ­nuo de reagentes para o processo de tratamento de Ã¡guas, o qual se encontra dividido nos seguintes lotes: (a) Lote 1- Reagentes para tratamento da Ã¡gua das piscinas municipais; (b) Lote 2- Reagentes para tratamento da Ã¡gua para consumo humano e Ã¡guas residuais;</t>
  </si>
  <si>
    <t>MonitorizaÃ§Ã£o ambiental de ruÃ­do e vibraÃ§Ãµes gerados Ã  superfÃ­cie da rede do Metropolitano de Lisboa, E.P.E. no triÃ©nio 2019-2021</t>
  </si>
  <si>
    <t>PRESTAÃ‡ÃƒO DE SERVIÃ‡OS PARA A EXECUÃ‡ÃƒO DAS INFRAESTUTURAS ELÃ‰TRICAS DE ILUMINAÃ‡ÃƒO PÃšBLICA (IP) DA EM 542 - REQUALIFICAÃ‡ÃƒO DA ESTRADA DE ALGERUZ (1Âª FASE, SETÃšBAL)</t>
  </si>
  <si>
    <t>FORNECIMENTO DE SERVIÃ‡OS PARA ALUGUER DE PALCOS</t>
  </si>
  <si>
    <t>CONTRATAÃ‡ÃƒO DO FORNECIMENTO CONTÃNUO DE MOBILIÃRIO PARA OS JARDINS DE INFÃ‚NCIA E ESCOLAAS BÃSICAS DO CONCELHO DE LOULÃ‰.</t>
  </si>
  <si>
    <t>AquisiÃ§Ã£o de serviÃ§os para identificaÃ§Ã£o, anÃ¡lise e desenho dos processos de trabalho, administrativos e processuais que se desenvolvem no DFC/DCP e DFC/DLSO</t>
  </si>
  <si>
    <t>AquisiÃ§Ã£o de serviÃ§os para organizaÃ§Ã£o do evento "Wine &amp;amp; Cork" no Ã¢mbito da EEC PROVERE "Montado de Sobro e CortiÃ§aÂ¿ - 2019</t>
  </si>
  <si>
    <t>AquisiÃ§Ã£o de 5 viaturas ligeiras de mercadorias de 3 lugares</t>
  </si>
  <si>
    <t>REQUALIFICAÃ‡ÃƒO DA RUA DOS ARCOS E RUA JORGE DE SOUSA</t>
  </si>
  <si>
    <t>REQUALIFICAÃ‡ÃƒO DA RUA DA FONTE SANTA EM BENFICA DO RIBATEJO</t>
  </si>
  <si>
    <t>FORNECIMENTO DE CONSUMÃVEIS DE HIGIENE PARA DIVERSAS ESCOLAS (JI + EB1) E INSTALAÃ‡Ã•ES MUNICIPAIS</t>
  </si>
  <si>
    <t>CPI 25/19 - AquisiÃ§Ã£o de serviÃ§os de limpeza para as instalaÃ§Ãµes da EMEL</t>
  </si>
  <si>
    <t>Empreitada 142/GEBALIS/2019 Â¿ Bairro Quinta das Laranjeiras Â¿ ReabilitaÃ§Ã£o de fogos municipais</t>
  </si>
  <si>
    <t>ServiÃ§o de fornecimento de eletricidade em baixa tensÃ£o especial e mÃ©dia tensÃ£o</t>
  </si>
  <si>
    <t>ConstruÃ§Ã£o de quatro churrasqueiras no Parque JosÃ© Afonso na Baixa da Banheira.</t>
  </si>
  <si>
    <t>AquisiÃ§Ã£o de serviÃ§os de reparaÃ§Ã£o de caixa de velocidades e substituiÃ§Ã£o de embraiagem da viatura pesada de RSU</t>
  </si>
  <si>
    <t>AD 33/19 - OperaÃ§Ã£o do Sistema de Bicicletas PÃºblicas Partilhadas (SBPP)</t>
  </si>
  <si>
    <t>AquisiÃ§Ã£o de licenciamento de software de Backup (3 x Veeam Backup Essentials Enterprise 2 socket bundle - Public Sector com 2 anos incluÃ­dos de basic maintenance)</t>
  </si>
  <si>
    <t>Fornecimento Equipamento Urbano - 18 Ecopontos Quadrifluxo.</t>
  </si>
  <si>
    <t>AQUISIÃ‡ÃƒO DE PC TOWER E UPGRADE DO SITE CONTROL</t>
  </si>
  <si>
    <t>ILUMINAÃ‡ÃƒO DA MARGINAL E PRAIAS EM QUARTEIRA</t>
  </si>
  <si>
    <t>ProcÂº 12/EOP/DCOP/2019 - OBRAS DE BENEFICIAÃ‡ÃƒO EM ESCOLAS DO 1Âº CICLO DO ENSINO BÃSICO E JARDINS DE INFÃ‚NCIA DO CONCELHO DE CASCAIS</t>
  </si>
  <si>
    <t>ConstruÃ§Ã£o do CRO (centro de recolha oficial) Cano - Sousel</t>
  </si>
  <si>
    <t>PT;13;191;2166</t>
  </si>
  <si>
    <t>EMPREITADA DE Â¿CRIAÃ‡ÃƒO DE INSTALAÃ‡Ã•ES SANITÃRIAS DE APOIO AO COMPLEXO DE PISCINAS NA UNIDADE HOTELEIRA DA FOZ DO ARELHO DA FUNDAÃ‡ÃƒO INATEL</t>
  </si>
  <si>
    <t>AquisiÃ§Ã£o de apÃ³lices de seguros</t>
  </si>
  <si>
    <t>Consulta PrÃ©via para produÃ§Ã£o, montagem e desmontagem de stand da Comunidade Intermunicipal da LezÃ­ria do Tejo na Feira Nacional de Agricultura 2019</t>
  </si>
  <si>
    <t>Concurso pÃºblico para a empreitada destinada Ã  remodelaÃ§Ã£o de redes de abastecimento de Ã¡gua, ramais de ligaÃ§Ã£o e acessÃ³rios, em diversos locais do concelho de Oeiras, para os anos de 2019 e 2020.</t>
  </si>
  <si>
    <t>AQUISIÃ‡ÃƒO DE SERVIÃ‡OS DE LIMPEZA NOS PAVILHÃ•ES DESPORTIVOS DE PADERNE, GUIA, ESA, EBSA, OLHOS DE ÃGUA, PAVILHÃƒO DESPORTIVO DE ALBUFEIRA E PISCINAS MUNICIPAIS DE ALBUFEIRA</t>
  </si>
  <si>
    <t>RemodelaÃ§Ã£o de InstalaÃ§Ãµes SanitÃ¡rias, Pintura e Campo de Jogos</t>
  </si>
  <si>
    <t>AquisiÃ§Ã£o de 2 servidores e backups com sistema operativo Server para gestÃ£o de serviÃ§os bÃ¡sicos de rede - cloud@cimrl</t>
  </si>
  <si>
    <t>ServiÃ§o Consultoria e diagnostico de processo desmaterializaÃ§Ã£o do papel e ServiÃ§o consultoria de suporte Ã  gestÃ£o sistemas SITI</t>
  </si>
  <si>
    <t>CPREV014.FIE.2019_AquisiÃ§Ã£o de Robot de DesmataÃ§Ã£o com Controle Remoto</t>
  </si>
  <si>
    <t>AquisiÃ§Ã£o de serviÃ§os para a RealizaÃ§Ã£o de Ensaios de SeguranÃ§a para os Equipamentos Desportivos nos municÃ­pios do Alentejo Central</t>
  </si>
  <si>
    <t>CONSTRUÃ‡ÃƒO DE UM CENTRO INTERMUNICIPAL DE RECOLHA OFICIAL (CIRO) - CANIL/GATIL</t>
  </si>
  <si>
    <t>AquisiÃ§Ã£o de peÃ§as para reparaÃ§Ã£o de dois variadores de velocidade das bombas de circulaÃ§Ã£o de Ã¡gua do sistema de climatizaÃ§Ã£o da empena sul dos SCCMS.</t>
  </si>
  <si>
    <t>AquisiÃ§Ã£o de Seccionadores - 2020</t>
  </si>
  <si>
    <t>ALUGUER DE VIATURA COM MOTORISTA PARA PRESTAÃ‡ÃƒO DE SERVIÃ‡OS DE RECOLHA DE SACOS BIG-BAG</t>
  </si>
  <si>
    <t>REQUALIFICAÃ‡ÃƒO ACESSÃVEL - PRAIA DA FIGUEIRINHA</t>
  </si>
  <si>
    <t>AquisiÃ§Ã£o de serviÃ§os de manutenÃ§Ã£o do Â¿Software NewHotel e NewPosÂ¿ para as Unidade Hoteleiras da FundaÃ§Ã£o INATEL, com interface para reservas online do site da Hotelaria</t>
  </si>
  <si>
    <t>Fornecimento de energia elÃ©trica - acordo quadro AQ 01 2017 CIM ALTO MINHO</t>
  </si>
  <si>
    <t>AtualizaÃ§Ã£o de produtos de software da marca MuniSIG e ArcGIS</t>
  </si>
  <si>
    <t>ESTRUTURA DE CONTENÃ‡ÃƒO LOCALIZADA ENTRE A RUA OSCAR PAXECO E A RUA DA PALHAVÃƒ</t>
  </si>
  <si>
    <t>PAPELEIRAS 50 LTS, CÃ”R VERDE COM LOGÃ“TIPO DO MUNICÃPIO SERIGRAFADO.</t>
  </si>
  <si>
    <t>Levantamento de necessidades de formaÃ§Ã£o na Ã¡rea das CiÃªncias Agroindustriais e Florestais, no concelho de Pombal.</t>
  </si>
  <si>
    <t>RECUPERAÃ‡ÃƒO/RECONVERSÃƒO DO ANTIGO EDIFÃCIO DO POSTO DA GUARDA NACIONAL REPUBLICANA DE ALMEIRIM PARA UTILIZAÃ‡ÃƒO COMO EQUIPAMENTO SOCIAL Â¿ CRECHE</t>
  </si>
  <si>
    <t>Fornecimento e InstalaÃ§Ã£o de SinalizaÃ§Ã£o ViÃ¡ria e Direcional na Estrada Municipal 546 (Sarnadinha/Ponte dos Bugios) em Vila Velha de RÃ³dÃ£o</t>
  </si>
  <si>
    <t>PrestaÃ§Ã£o de ServiÃ§os para Recolha de ResÃ­duos Hospitalares, de Origem VeterinÃ¡ria, Categorias III e IV, Recolha de Subprodutos de Origem Animal Categoria 1 (M1) - CadÃ¡veres de Animais de Companhia e Recolha de Subprodutos de Origem Animal de Categoria 3 (M3) provenientes dos Mercados Municipais.</t>
  </si>
  <si>
    <t>InstalaÃ§Ã£o de equipamentos no espeÃ§o de jogo e recreio (EJR), bem como aplicaÃ§Ã£o de pavimento de amortecimento</t>
  </si>
  <si>
    <t>RECONVERSÃƒO DO EDIFICIO DO ANTIGO IVV PARA PAVILHÃƒO MULTIUSOS PARA PROMOÃ‡ÃƒO DE PRODUTOS E EVENTOS REGIONAIS</t>
  </si>
  <si>
    <t>IntervenÃ§Ã£o ao longo do Eixo Central de Almada, com o objetivo de requalificar esta artÃ©ria e produzir alteraÃ§Ãµes quem visam melhorar as condiÃ§Ãµes locais para a mobilidade e acessibilidade para todos, dando especial atenÃ§Ã£o na utilizaÃ§Ã£o dos modos suaves de transporte.</t>
  </si>
  <si>
    <t>AQUISIÃ‡ÃƒO DE EXTENSÃƒO DE ERP FINANCEIRO - GESTÃƒO DOCUMENTAL</t>
  </si>
  <si>
    <t>Empreitada de ReforÃ§o da Estrutura do Edificio do Arquivo Municipal de Serpa</t>
  </si>
  <si>
    <t>192G003793 - AquisiÃ§Ã£o de dispositivos para tratamento percutÃ¢neo insu mitral representado pela empresa Abbott Medical Portugal - DistribuiÃ§Ã£o de Produtos MÃ©dicos Lda durante o ano de 2019</t>
  </si>
  <si>
    <t>A empreitada tem como objeto dotar o novo Parque Urbano do Seixal de instalaÃ§Ãµes sanitÃ¡rias, bem como renovar a imagem da Escola de MÃºsica do ConservatÃ³rio Nacional - Polo do Seixal</t>
  </si>
  <si>
    <t>ReabilitaÃ§Ã£o de EdifÃ­cios PÃºblicos com valor patrimonial (Fachadas e Coberturas) - EdifÃ­cio da CÃ¢mara</t>
  </si>
  <si>
    <t>AquisiÃ§Ã£o de ServiÃ§os de Limpeza e ManutenÃ§Ã£o dos EspaÃ§os Verdes, PÃ¡tios Ajardinados e Arruamentos e ManutenÃ§Ã£o do Sistema de Rega</t>
  </si>
  <si>
    <t>IluminaÃ§Ãµes Festivas para as Festas da Cidade de Almada 2019</t>
  </si>
  <si>
    <t>ExecuÃ§Ã£o do Campo de Jogos de Santa Luzia (40x20)</t>
  </si>
  <si>
    <t>AquisiÃ§Ã£o de serviÃ§os para organizaÃ§Ã£o de exposiÃ§Ã£o Â¿ CORTIÃ‡A Â¿ MODA &amp;amp; INOVAÃ‡ÃƒOÂ¿ Â¿ e desfile de Moda Â¿ Coruche Fashion Cork com integraÃ§Ã£o do Concurso de Ideias e criatividade Â¿ Categoria Moda Â¿ no Ã¢mbito da EEC PROVERE Â¿Montado de Sobro e CortiÃ§aÂ¿ - 2019</t>
  </si>
  <si>
    <t>AquisiÃ§Ã£o de fardamento, calÃ§ado e EPI na modalidade de fornecimento contÃ­nuo - 2019</t>
  </si>
  <si>
    <t>Plurianual</t>
  </si>
  <si>
    <t>PrestaÃ§Ã£o de ServiÃ§os de Lavagem e DesinfeÃ§Ã£o de Contentores de RSU'S</t>
  </si>
  <si>
    <t>PRESTAÃ‡ÃƒO DE SERVIÃ‡OS PARA A LAVAGEM DE CONTENTORES</t>
  </si>
  <si>
    <t>Empreitada para os Trabalhos de RecuperaÃ§Ã£o dos Taludes de Aterro em Areia na A17 - Auto-Estrada Marinha Grande (A8/A17) / Mira</t>
  </si>
  <si>
    <t>Fornecimento de material para equipamento desportivo</t>
  </si>
  <si>
    <t>ServiÃ§o de aluguer de tendas no Ã¢mbito da Feira de Projetos Educativos</t>
  </si>
  <si>
    <t>ReparaÃ§Ã£o e requalificaÃ§Ã£o de arruamentos e respetivas envolventes como sejam os estacionamentos e passeios, com necessidade de modernizaÃ§Ã£o ou melhoria das condiÃ§Ãµes de utilizaÃ§Ã£o, situados em todo o concelho.</t>
  </si>
  <si>
    <t>13/CLPQ/AT/2019 - AquisiÃ§Ã£o de serviÃ§os de assistÃªncia tÃ©cnica a computadores da marca ACER</t>
  </si>
  <si>
    <t>AquisiÃ§Ã£o de serviÃ§os para campanhas de desinfestaÃ§Ã£o e desratizaÃ§Ã£o de redes de esgotos municipais em todo o Concelho de Palmela</t>
  </si>
  <si>
    <t>A empreitada reporta-se, no essencial, ampliaÃ§Ã£o da passagem hidrÃ¡ulica existente ao Km 1,130 desde a E.N. 118, em Benavente, compreendendo trabalhos no Ã¢mbito de trabalhos preparatÃ³rios, movimento de terras, betÃ£o e pavimentos. ExtensÃ£o: 200,00 ml</t>
  </si>
  <si>
    <t>Trabalhos especializados de apoio Ã  implementaÃ§Ã£o, monitorizaÃ§Ã£o e encerramento do processo de avaliaÃ§Ã£o de desempenho para o BiÃ©nio 2019/2020</t>
  </si>
  <si>
    <t>PrestaÃ§Ã£o de ServiÃ§os para a ElaboraÃ§Ã£o da EstratÃ©gia Local de HabitaÃ§Ã£o do MunicÃ­pio de Nordeste.</t>
  </si>
  <si>
    <t>Software NYRON para a gestÃ£o de biblioteca e arquivo histÃ³rico da FundaÃ§Ã£o INATEL</t>
  </si>
  <si>
    <t>PRESTAÃ‡ÃƒO DE SERVIÃ‡OS PARA A REALIZAÃ‡ÃƒO DE PROGRAMA DE EDUCAÃ‡ÃƒO PELA ARTE - MOVIMENTO E DANÃ‡A, DIRIGIDO A ALUNOS E PROFESSORES DO 1.Âº ANO, DO 1.Âº CICLO DO ENSINO BÃSICO, NO Ã‚MBITO DA CANDIDATURA AO PROGRAMA MUNICIPAL DE EDUCAÃ‡ÃƒO PELA ARTE E PELAS CIÃŠNCIAS EXPERIMENTAIS - SETÃšBAL, UM MUNDO DE DESAFIOS - 2.Âª FASE</t>
  </si>
  <si>
    <t>Â¿AquisiÃ§Ã£o de licenÃ§as de Software para o Metropolitano de Lisboa E.P.E. - Proc. N.Âº 055/2019-DLO/ML</t>
  </si>
  <si>
    <t>SERVIÃ‡OS DE ALOJAMENTO EM HOTEL Proc.Âº 406/DCOP/2019</t>
  </si>
  <si>
    <t>Instituto PolitÃ©cnico de SantarÃ©m</t>
  </si>
  <si>
    <t>ServiÃ§os de consultadoria associados Ã  ProduÃ§Ã£o do BalcÃ£o Speed Contact, com mesa interativa, quiosque e equipamentos multimÃ©dia do projeto SPEED TALent - "Acelerador de talentos"</t>
  </si>
  <si>
    <t>PACT - Parque do Alentejo de CiÃªncia e Tecnologia, S.A.</t>
  </si>
  <si>
    <t>Sines Tecnopolo - AssociaÃ§Ã£o Centro de IncubaÃ§Ã£o de Empresas de Base TecnolÃ³gica Vasco da Gama</t>
  </si>
  <si>
    <t>Universidade de Ã‰vora</t>
  </si>
  <si>
    <t>IPP - Instituto PolitÃ©cnico de Portalegre</t>
  </si>
  <si>
    <t>IPB - Instituto PolitÃ©cnico de Beja</t>
  </si>
  <si>
    <t>NERE- NÃºcleo Empresarial da RegiÃ£o de Ã‰vora</t>
  </si>
  <si>
    <t>Nere</t>
  </si>
  <si>
    <t>PrestaÃ§Ã£o de ServiÃ§os de Limpeza e ManutenÃ§Ã£o dos BalneÃ¡rios das Praias da Foz do Arelho - Lagoa e Mar</t>
  </si>
  <si>
    <t>PT;11;148;1892</t>
  </si>
  <si>
    <t>PrestaÃ§Ã£o de serviÃ§os de reparaÃ§Ã£o de viaturas de transporte adaptado e pesadas de passageiros, por lotes</t>
  </si>
  <si>
    <t>PRESTAÃ‡ÃƒO DE SERVIÃ‡OS DE SEGURANÃ‡A E VIGILÃ‚NCIA NA FEIRA DE SANTIAGO 2019.</t>
  </si>
  <si>
    <t>elaboraÃ§Ã£o do Â¿Projecto de ExecuÃ§Ã£o para a ReabilitaÃ§Ã£o da Obra de Entrada da ETAR da Quinta da Bomba"</t>
  </si>
  <si>
    <t>EXECUÃ‡ÃƒO DA ADUTORA DO PORTO FORMOSO</t>
  </si>
  <si>
    <t>Software para gestÃ£o integrada de contraordenaÃ§Ãµes</t>
  </si>
  <si>
    <t>PT;19;296;3298</t>
  </si>
  <si>
    <t>Fornecimento e montagem de sistema de transferÃªncia para Sala MultideficiÃªncia da Escola BÃ¡sica do Pinhal do General</t>
  </si>
  <si>
    <t>PrestaÃ§Ã£o de serviÃ§os de desmataÃ§Ã£o e limpeza de terrenos privados, identificados como potenciadores de risco de incÃªndio, em que o MunicÃ­pio de Palmela se substitui aos proprietÃ¡rios dos mesmos, procedendo Ã  gestÃ£o de combustÃ­vel, no Ã¢mbito do Sistema de Defesa da Floresta contra IncÃªndios.</t>
  </si>
  <si>
    <t>PrestaÃ§Ã£o de serviÃ§os de custÃ³dia de bobines de microfilme em Sais de Prata do Centro Hospitalar UniversitÃ¡rio de Lisboa Norte, EPE</t>
  </si>
  <si>
    <t>ContrataÃ§Ã£o de um mediador de seguros para a prestaÃ§Ã£o de serviÃ§os de consultadoria e mediaÃ§Ã£o dos contratos de seguro da CÃ¢mara Municipal de Sesimbra</t>
  </si>
  <si>
    <t>Empreitada 165/Gebalis/2019 - Bairro Dr. Alfredo BensaÃºde, lotes A1 a C13 - Trabalhos diversos para reposiÃ§Ã£o de seguranÃ§a e habitabilidade</t>
  </si>
  <si>
    <t>COMBUSTIVEIS RODOVIÃRIOS</t>
  </si>
  <si>
    <t>AquisiÃ§Ã£o de papel fotocÃ³pia-3.000 resmas A4 com 80gr, 500 resmas por entrega. 60 resmas A3 com 80gr, 30 resmas na 1Âª entrega e 30 resmas a definir</t>
  </si>
  <si>
    <t>MUSEALIZAÃ‡ÃƒO DO ESPAÃ‡O DOS BANHOS ISLÃ‚MICOS DE LOULÃ‰</t>
  </si>
  <si>
    <t>SERVIÃ‡OS DE SEGURANÃ‡A E VIGILÃ‚NCIA PARA O EDIFICIO DOS PAÃ‡OS DO CONCELHO, PELO PERÃODO DE 24 MESES.</t>
  </si>
  <si>
    <t>ReparaÃ§Ã£o da Unidade desumidificadora das Piscinas da Venda do Pinheiro.</t>
  </si>
  <si>
    <t>AquisiÃ§Ã£o de ServiÃ§os de cartografia Vetorial Ã  Escala 1:10 000 para a totalidade do MunicÃ­pio de Serpa</t>
  </si>
  <si>
    <t>AQUISIÃ‡ÃƒO DE ÃCIDO CLORÃDRICO E CLORITO DE SÃ“DIO.</t>
  </si>
  <si>
    <t>Rotunda da Avenida Mestre Manuel dos Santos Cabanas / Rua da Amizade</t>
  </si>
  <si>
    <t>Centro de GestÃ£o da Rede InformÃ¡tica do Governo</t>
  </si>
  <si>
    <t>Sistema de SeguranÃ§a Interna</t>
  </si>
  <si>
    <t>Centro de CompetÃªncias JurÃ­dicas do Estado - JurisAPP</t>
  </si>
  <si>
    <t>AquisiÃ§Ã£o de serviÃ§os de elaboraÃ§Ã£o do Â¿Projeto de ExecuÃ§Ã£o de Especialidades para a RequalificaÃ§Ã£o do EspaÃ§o Publico da CalÃ§ada Ernesto, da Rua Giovanni Antinori e da Rua do Cruzeiro e ConstruÃ§Ã£o de Parque de Estacionamento na Envolvente do Largo do Rio Seco</t>
  </si>
  <si>
    <t>CPv07/2019 - AquisiÃ§Ã£o de material promocional no Ã¢mbito do projeto PIICIE</t>
  </si>
  <si>
    <t>AquisiÃ§Ã£o de serviÃ§os de manutenÃ§Ã£o das aplicaÃ§Ãµes SIGMA</t>
  </si>
  <si>
    <t>PrestaÃ§Ã£o de serviÃ§os para Recolha de ResÃ­duos Hospitalares de Origem VeterinÃ¡ria, Categorias III e IV, Recolha de Subprodutos de Origem Animal Categoria (M1) -CadÃ¡veres de Animais de Companhia e Recolha de Subprodutos de Origem Animal de Categoria (M3) provenientes dos Mercados Municipais</t>
  </si>
  <si>
    <t>AquisiÃ§Ã£o de PeÃ§as para a reparaÃ§Ã£o de modelos de contadores da marca Janz.</t>
  </si>
  <si>
    <t>ImplementaÃ§Ã£o de Sistema de TelegestÃ£o em EstaÃ§Ãµes ElevatÃ³rias e ReservatÃ³rios da Rede PÃºblica de Abastecimento de Ãgua - Freguesia de ArranhÃ³ e de Santiago dos Velhos</t>
  </si>
  <si>
    <t>ReabilitaÃ§Ã£o da Escadaria Nobre e substituiÃ§Ã£o dos tubos de queda pluviais - pÃ¡tio 4</t>
  </si>
  <si>
    <t>ExecuÃ§Ã£o da Empreitada de ConstruÃ§Ã£o de Muro, Betonagem de Escadas no Caminho do Lombo Gordo e PavimentaÃ§Ã£o do caminho da Missa no Lugar da Lomba da Pedreira, no Ã¢mbito da Obra de PavimentaÃ§Ã£o de Arruamentos e Vias do Concelho</t>
  </si>
  <si>
    <t>AquisiÃ§Ã£o de duas mÃ¡quinas lavadoras aspiradoras para o PavilhÃ£o Municipal da Torre da Marinha</t>
  </si>
  <si>
    <t>ExecuÃ§Ã£o de passeios por forma a assegurar as condiÃ§Ãµes de circulaÃ§Ã£o de peÃµes na rede viÃ¡ria do concelho</t>
  </si>
  <si>
    <t>Empreitada de ConstruÃ§Ã£o do Parque de Estacionamento da Rua Direita, Pilar da Bretanha</t>
  </si>
  <si>
    <t>Pilar da Bretanha</t>
  </si>
  <si>
    <t>CPREV013.FIE.2019_AquisiÃ§Ã£o de 2 Viaturas Mistas de 9 Lugares</t>
  </si>
  <si>
    <t>CPv09/2019- ElaboraÃ§Ã£o do Projeto de ExecuÃ§Ã£o do Centro de Recolha Oficial de Animais de Companhia da RegiÃ£o de Coimbra.</t>
  </si>
  <si>
    <t>PrestaÃ§Ã£o de serviÃ§os musicais - Feira dos Sabores do Tejo</t>
  </si>
  <si>
    <t>RemodelaÃ§Ã£o de InstalaÃ§Ãµes SanitÃ¡rias, Caixilharias e Pinturas Interiores e Exteriores</t>
  </si>
  <si>
    <t>PrestaÃ§Ã£o de serviÃ§os para assegurar a execuÃ§Ã£o de faixas de gestÃ£o de combustÃ­vel associadas Ã  rede viÃ¡ria municipal</t>
  </si>
  <si>
    <t>AquisiÃ§Ã£o de serviÃ§os de reparaÃ§Ã£o da caixa de velocidades e seletor de velocidades da viatura de matricula 72-AZ-55</t>
  </si>
  <si>
    <t>AquisiÃ§Ã£o de diversos sensores para diversos serviÃ§os do HFF</t>
  </si>
  <si>
    <t>AQUISIÃ‡ÃƒO DE EQUIPAMENTO ELECTRÃ“NICO PARA EDIFÃCIO LUDANCE - CARCAVELOS Proc.Âº 402/DCOP/2019</t>
  </si>
  <si>
    <t>AquisiÃ§Ã£o de serviÃ§os de manutenÃ§Ã£o aos equipamentos de enteroscopia para o ano de 2019</t>
  </si>
  <si>
    <t>ARTIGOS DE OFERTA NO Ã‚MBITO DA COMEMORAÃ‡ÃƒO DO DIA MUNDIAL DA CRIANÃ‡A E FESTA DE FINALISTAS</t>
  </si>
  <si>
    <t>AquisiÃ§Ã£o de serviÃ§os de monda quÃ­mica (aplicaÃ§Ã£o de herbicida) nos perÃ­metros urbanos e zonas rurais das freguesias de Santo AndrÃ© e Santiago do CacÃ©m, em duas intervenÃ§Ãµes anuais.</t>
  </si>
  <si>
    <t>ConceÃ§Ã£o grÃ¡fica, execuÃ§Ã£o de materiais grÃ¡ficos e AquisiÃ§Ã£o de Livro do Finalista no Ã¢mbito de Iniciativas da EducaÃ§Ã£o</t>
  </si>
  <si>
    <t>AquisiÃ§Ã£o de equipamento de digitalizaÃ§Ã£o.</t>
  </si>
  <si>
    <t>LocaÃ§Ã£o de Tratores com PÃ¡ Normal , PÃ¡ Niveladora e Atrelado, com Condutor para o Ano de 2019.</t>
  </si>
  <si>
    <t>Empreitada para a remodelaÃ§Ã£o da Unidade de Cuidados Paliativos</t>
  </si>
  <si>
    <t>ElaboraÃ§Ã£o do Projeto de ExecuÃ§Ã£o da "RequalificaÃ§Ã£o de Centro HistÃ³rico de Oliveira do Hospital"</t>
  </si>
  <si>
    <t>35/CP/AT/2019 - AquisiÃ§Ã£o de fornecimento e montagem de sinalÃ©tica institucional em instalaÃ§Ãµes da AT</t>
  </si>
  <si>
    <t>AquisiÃ§Ã£o de serviÃ§os de realizaÃ§Ã£o das atividades de animaÃ§Ã£o e apoio Ã  famÃ­lia - Ano Letivo 2019/2020</t>
  </si>
  <si>
    <t>Rua da ManutenÃ§Ã£o - ConstruÃ§Ã£o da LigaÃ§Ã£o Ã  Avenida Infante D. Henrique, Incluindo o Entrecruzamento</t>
  </si>
  <si>
    <t>Os trabalhos objeto do contrato consistem na reparaÃ§Ã£o dos coletores da rede de drenagem de Ã¡guas residuais e pluviais de um dos troÃ§os da 3Âª fase do Loteamento Quinta da Colina - Parque da Floresta, no concelho de Vila do Bispo.</t>
  </si>
  <si>
    <t>AquisiÃ§Ã£o de gelados para venda no Bar Estrela-do-Mar Â¿ Praia do Osso da Baleia.</t>
  </si>
  <si>
    <t>AquisiÃ§Ã£o de VestuÃ¡rio de Trabalho e Equipamentos de ProteÃ§Ã£o Individual</t>
  </si>
  <si>
    <t>ReparaÃ§Ã£o coletor em Castelo do Neiva</t>
  </si>
  <si>
    <t>PT;17;256;2802</t>
  </si>
  <si>
    <t>AquisiÃ§Ã£o de serviÃ§os na Ã¡rea laboratorial, com realizaÃ§Ã£o de amostragem e ensaios na Ã¡rea da quÃ­mica e microbiologia.</t>
  </si>
  <si>
    <t>AmpliaÃ§Ã£o da rede Ã¡guas residuais de Barroselas - Rua Liberdade</t>
  </si>
  <si>
    <t>AquisiÃ§Ã£o de serviÃ§os na Ã¡rea dos seguros</t>
  </si>
  <si>
    <t>AD 34/19 - ServiÃ§os de apoio tÃ©cnico e fiscalizaÃ§Ã£o de empreitadas de obras pÃºblicas promovidas pela EMEL</t>
  </si>
  <si>
    <t>AquisiÃ§Ã£o de serviÃ§os para a elaboraÃ§Ã£o da carta verde do MunicÃ­pio de Lagos</t>
  </si>
  <si>
    <t>Projetos de arquitetura e especialidades para o Palacete dos Condes de Sampayo em Alhos Vedros, conforme Caderno de Encargos</t>
  </si>
  <si>
    <t>ProduÃ§Ã£o e PromoÃ§Ã£o do Evento - [IN]^2 - Inverse Internacionalization Mission</t>
  </si>
  <si>
    <t>03/CP/ECO/2019 - AquisiÃ§Ã£o de serviÃ§os de transporte e tratamento de ResÃ­duos Urbanos (RU).</t>
  </si>
  <si>
    <t>AquisiÃ§Ã£o Router para implementaÃ§Ã£o de Arquitetura Integrada de ComunicaÃ§Ãµes ao nÃ­vel do Posto de TransformaÃ§Ã£o MT/BT</t>
  </si>
  <si>
    <t>AQUISIÃ‡ÃƒO DE MATERIAL, VÃRIOS TIPOS DE ESTANTES PARA O SERVIÃ‡O SOCERVC</t>
  </si>
  <si>
    <t>ServiÃ§os e aluguer de equipamentos de comunicaÃ§Ãµes para assegurar a aplicaÃ§Ã£o tickeline, instalada no FÃ³rum Municipal</t>
  </si>
  <si>
    <t>aquisiÃ§Ã£o de serviÃ§os de seguranÃ§a e vigilÃ¢ncia privada para o 3.Âº Festival do Arroz Carolino das LezÃ­rias Ribatejanas Â¿ Samora Correia</t>
  </si>
  <si>
    <t>RemodelaÃ§Ã£o da Rede de Ãgua na praceta 25 de Abril - Cruz de Pau</t>
  </si>
  <si>
    <t>PrestaÃ§Ã£o de ServiÃ§os de EletrificaÃ§Ã£o do Paddock e Zona Vip</t>
  </si>
  <si>
    <t>AquisiÃ§Ã£o de ServiÃ§os de LocaÃ§Ã£o de Contentores Administrativos e SanitÃ¡rios para Eventos</t>
  </si>
  <si>
    <t>FM-2019-278 DGPMA</t>
  </si>
  <si>
    <t>Empreitada de obras de reabilitaÃ§Ã£o das instalaÃ§Ãµes da DireÃ§Ã£o de FinanÃ§as de Faro.</t>
  </si>
  <si>
    <t>AquisiÃ§Ã£o de licenciamento e suporte para a soluÃ§Ã£o de virtualizaÃ§Ã£o VMware</t>
  </si>
  <si>
    <t>ServiÃ§os de manutenÃ§Ã£o e reparaÃ§Ã£o das viaturas MAN com a matrÃ­cula 51-EM-20 e MAN com a matrÃ­cula 23-EH-20</t>
  </si>
  <si>
    <t>Empreitada de SubstituiÃ§Ã£o de caixilharia na Escola EB/JI CecÃ­lia Meireles, FajÃ£ de Cima</t>
  </si>
  <si>
    <t>FajÃ£ de Cima</t>
  </si>
  <si>
    <t>LocaÃ§Ã£o de equipamento de som, luz e serviÃ§os de speaker para eventos</t>
  </si>
  <si>
    <t>AssociaÃ§Ã£o de Beneficiarios do Plano de Rega do Sotavento do Algarve</t>
  </si>
  <si>
    <t>AquisiÃ§Ã£o de pilhas.</t>
  </si>
  <si>
    <t>PT;9;124;215</t>
  </si>
  <si>
    <t>Fornecimento, montagem e desmontagem de redes provisÃ³rias de Baixa TensÃ£o na Baixa da Banheira</t>
  </si>
  <si>
    <t>CPREV001.DEU.2019 AquisiÃ§Ã£o de ServiÃ§os de ManutenÃ§Ã£o de EspaÃ§os Verdes - Carcavelos</t>
  </si>
  <si>
    <t>AquisiÃ§Ã£o de 15 Placards Informativos e SinalÃ©tica</t>
  </si>
  <si>
    <t>AquisiÃ§Ã£o de Equipamento Administrativo, MobiliÃ¡rio, EletrodomÃ©sticos, Material MÃ©dico e Ajudas TÃ©cnicas.</t>
  </si>
  <si>
    <t>PT;13;187;2145</t>
  </si>
  <si>
    <t>ContrataÃ§Ã£o EspetÃ¡culos Les IrrÃ©els - Candidatura RegiÃ£o de Leiria - Rede Cultural</t>
  </si>
  <si>
    <t>CPv 05/2019 - ContrataÃ§Ã£o de Seguros para os Recursos Humanos da CIMRC, ao abrigo de Acordo Quadro (AQ 07/2018)</t>
  </si>
  <si>
    <t>REQUALIFICAÃ‡ÃƒO DAS RUAS GROOT POMBO E CAMILO CASTELO BRANCO</t>
  </si>
  <si>
    <t>CONTRATAÃ‡ÃƒO DO FORNECIMENTO DE DOIS QUADRICICLOS ELÃ‰TRICOS PARA RECOLHA SELETIVA.</t>
  </si>
  <si>
    <t>PrestaÃ§Ã£o de serviÃ§os de reparaÃ§Ã£o de furos, alinhamento de direÃ§Ã£o e calibragem de rodas em viaturas ligeiras, pesadas e mÃ¡quinas do MunicÃ­pio de Almada</t>
  </si>
  <si>
    <t>Arranque, demoliÃ§Ã£o e assentamento de lancil, assentamento de lajetas e de calÃ§ada aplicaÃ§Ã£o de betuminoso e demais trabalhos acessÃ³rios.</t>
  </si>
  <si>
    <t>AquisiÃ§Ã£o de acessÃ³rios para contentores de resÃ­duos urbanos</t>
  </si>
  <si>
    <t>AquisiÃ§Ã£o de bens e serviÃ§o para manutenÃ§Ã£o e assistÃªncia tÃ©cnica das bÃ¡sculas da EcolezÃ­ria</t>
  </si>
  <si>
    <t>AquisiÃ§Ã£o de 1 (um) sistema de raio x digital transportÃ¡vel, para o serviÃ§o de imagiologia</t>
  </si>
  <si>
    <t>DAP 2019.0076 - AquisiÃ§Ã£o de serviÃ§os de coordenaÃ§Ã£o logÃ­stica Ã  receÃ§Ã£o de 150 DelegaÃ§Ãµes, no Ã¢mbito da ConferÃªncia Mundial de Ministros responsÃ¡veis pela Juventude 2019 e FÃ³rum da Juventude Lisboa+21</t>
  </si>
  <si>
    <t>Elevadores OTIS KS0690, NS7861, KS1373, KS1377 e NSB133 - AssistÃªncia tÃ©cnica e manutenÃ§Ã£o 2019-2021</t>
  </si>
  <si>
    <t>PT;10;134;1729</t>
  </si>
  <si>
    <t>PrestaÃ§Ã£o de serviÃ§os na Ã¡rea de seguros</t>
  </si>
  <si>
    <t>PrestaÃ§Ã£o de ServiÃ§os para execuÃ§Ã£o de levantamentos topogrÃ¡ficos e cadastrais</t>
  </si>
  <si>
    <t>AquisiÃ§Ã£o de serviÃ§os para elaboraÃ§Ã£o do projeto de ReabilitaÃ§Ã£o da Torre do Castelo Medieval de MourÃ£o</t>
  </si>
  <si>
    <t>AquisiÃ§Ã£o de lÃ¢mpadas LED com montagem nas Escolas BÃ¡sicas do Barreiro</t>
  </si>
  <si>
    <t>CONTRATAÃ‡ÃƒO DO FORNECIMENTO DE UM VEÃCULO TANQUE TÃTICO FLORESTAL (VTTF) PARA O QUARTEL DO CORPO DE BOMBEIROS MUNICIPAIS DE LOULÃ‰.</t>
  </si>
  <si>
    <t>PE_19051_AAQ - PRESTAÃ‡ÃƒO DE SERVIÃ‡OS DE CONSERVAÃ‡ÃƒO, MANUTENÃ‡ÃƒO E APOIO Ã€ EXPLORAÃ‡ÃƒO DAS ESCOLAS DA REGIÃƒO CENTRO DO PROGRAMA DE MODERNIZAÃ‡ÃƒO DA PARQUE ESCOLAR - LOTE LC6, AO ABRIGO DO ACORDO QUADRO N.Âº 21/2018 CELEBRADO COM A PARQUE ESCOLAR, E.P.E.</t>
  </si>
  <si>
    <t>Fornecimento contÃ­nuo de equipamentos de proteÃ§Ã£o individual</t>
  </si>
  <si>
    <t>O contrato tem como objecto a prestaÃ§Ã£o de serviÃ§os de fiscalizaÃ§Ã£o para a empreitada de "EspaÃ§os Exteriores do Caramujo/Romeira - Cova da Piedade", cuja caracterizaÃ§Ã£o da obra se encontra descrita na MemÃ³ria Descritiva e Justificativa, bem como nos desenhos do projeto de execuÃ§Ã£o.</t>
  </si>
  <si>
    <t>AquisiÃ§Ã£o de equipamentos de recolha resÃ­duos sÃ³lidos urbanos</t>
  </si>
  <si>
    <t>AquisiÃ§Ã£o de ConsumÃ­veis para Sistema de mapeamento intra-cardÃ­aco com consola Ensite</t>
  </si>
  <si>
    <t>AquisiÃ§Ã£o de serviÃ§os de aluguer de iluminaÃ§Ã£o para o projeto "Marchas Populares Lagos/2019"</t>
  </si>
  <si>
    <t>Tem por objeto a execuÃ§Ã£o das obras de reabilitaÃ§Ã£o e adaptaÃ§Ã£o de uma parcela do prÃ©dio denominado por Â¿EdifÃ­cio MultifunÃ§Ãµes do ChinicatoÂ¿, com vista Ã  instalaÃ§Ã£o do Posto Territorial da Guarda Nacional Republicana, em Lagos.</t>
  </si>
  <si>
    <t>Empreitada de obras pÃºblicas para requalificaÃ§Ã£o/melhoramento do refeitÃ³rio nÂº 31, sito no PalÃ¡cio de JustiÃ§a de Lisboa.</t>
  </si>
  <si>
    <t>ServiÃ§os de topografia</t>
  </si>
  <si>
    <t>Proc.Âº 354 - AQUISIÃ‡ÃƒO DE SOFTWARE PARA IMPLEMENTAÃ‡ÃƒO DE PLATAFORMA DE PLANIFICAÃ‡ÃƒO DE TRANSPORTE PÃšBLICO</t>
  </si>
  <si>
    <t>Fornecimento de InterferÃ£o beta-1a 6 M.U.I./0,5 ml ao Hospital de Santo EspÃ­rito da Ilha Terceira, EPER</t>
  </si>
  <si>
    <t>Empreitada de substituiÃ§Ã£o de grelhas de drenagem</t>
  </si>
  <si>
    <t>AquisiÃ§Ã£o gasÃ³leo de aquecimento para os Jardins-de-infÃ¢ncia e Escolas do 1Âº Ciclo do Ensino BÃ¡sico do Concelho de Pombal</t>
  </si>
  <si>
    <t>AquisiÃ§Ã£o de 100 Contentores Semienterrados de 5m3</t>
  </si>
  <si>
    <t>AQUISIÃ‡ÃƒO DE SERVIÃ‡OS PARA REVISÃƒO DO PROJETO DE EXECUÃ‡ÃƒO PARA A REQUALIFICAÃ‡ÃƒO PAISAGISTICA E DE INFRA-ESTRUTURAS DA UNIDADE HOTELEIRA DA FUNDAÃ‡ÃƒO INATEL EM OEIRAS</t>
  </si>
  <si>
    <t>Biblioteca Municipal - Obras de impermeabilizaÃ§Ã£o na cobertura, reparaÃ§Ã£o de tetos e tratamento de pavimentos em soalho</t>
  </si>
  <si>
    <t>Empreitada para diversos trabalhos no EstÃ¡dio de Honra do Centro Desportivo Nacional do Jamor (CDNJ)</t>
  </si>
  <si>
    <t>Empreitada de RequalificaÃ§Ã£o PaisagÃ­stica das Portas de Prata</t>
  </si>
  <si>
    <t>FORNECIMENTO DE SERVIÃ‡OS PARA REALIZAÃ‡ÃƒO DE ESPETÃCULOS MUSICAIS</t>
  </si>
  <si>
    <t>Empreitada de requalificaÃ§Ã£o Urbana no Concelho de Cascais</t>
  </si>
  <si>
    <t>FORNECIMENTO DE EMULSÃƒO BETUMINOSA</t>
  </si>
  <si>
    <t>SERVIÃ‡OS PARA GESTÃƒO, MANUTENÃ‡ÃƒO E FISCALIZAÃ‡ÃƒO DA ZONA DE ESTACIONAMENTO DE DURAÃ‡ÃƒO LIMITADA, NA CIDADE DE SETÃšBAL</t>
  </si>
  <si>
    <t>RemodelaÃ§Ã£o das instalaÃ§Ãµes sanitÃ¡rias pÃºblicas em Albufeira.</t>
  </si>
  <si>
    <t>AquisiÃ§Ã£o de 4 equipamentos multifunÃ§Ãµes a cores</t>
  </si>
  <si>
    <t>CONCURSO PÃšBLICO COM PUBLICIDADE INTERNACIONAL: Â¿PAVILHÃƒO DESPORTIVO MULTIUSOS EM ALMANCILÂ¿</t>
  </si>
  <si>
    <t>Trabalhos de FiscalizaÃ§Ã£o, CoordenaÃ§Ã£o de SeguranÃ§a e Acompanhamento Ambiental da Empreitada de RecuperaÃ§Ã£o do Sistema de Canais de Recolha de Ãguas de EscorrÃªncia Superficial da Antiga Ãrea Mineira de S. Domingos, Fase 2 - Margem Esquerda, localizada no distrito de Beja, concelho de MÃ©rtola.</t>
  </si>
  <si>
    <t>PT;3;31;521</t>
  </si>
  <si>
    <t>Ã‰ um projeto de desenho urbano e dos respetivos projetos de especialidades para obras, visando a tomada de medidas de ordenamento, regulaÃ§Ã£o e reorganizaÃ§Ã£o da sua ocupaÃ§Ã£o. 3. Na conceÃ§Ã£o deste projeto pretende-se corrigir as patologias existentes ao nÃ­vel da drenagem pluvial, adequar a soluÃ§Ã£o Ã s especificidades nos remates de soleiras e galerias do edificado prÃ©-existente, substituir a soluÃ§Ã£o de iluminaÃ§Ã£o pÃºblica, substituir o pavimento existente por outro material de revestimento, propor outras medidas com efeitos positivos na valorizaÃ§Ã£o do ambiente urbano com resultados multiplicadores para a atividade econÃ³mica local e, em particular, para o turismo.</t>
  </si>
  <si>
    <t>OE - CPR NÂº 4/2019 "PARQUE DE ESTACIONAMENTO DE APOIO Ã€ ESCOLA SECUNDÃRIA DE VALE DE CAMBRA"</t>
  </si>
  <si>
    <t>FORNECIMENTO DE GÃS PROPANO LIQUEFEITO A GRANEL</t>
  </si>
  <si>
    <t>REPARAÃ‡ÃƒO, CONSERVAÃ‡ÃƒO E REMODELAÃ‡ÃƒO EM EDIFÃCIOS Â¿ TRABALHOS DE MANUTENÃ‡ÃƒO DIVERSOS EM COBERTURAS</t>
  </si>
  <si>
    <t>RemodelaÃ§Ã£o de InstalaÃ§Ãµes SanitÃ¡rias, Caixilharias, e Pinturas Interiores e Exteriores</t>
  </si>
  <si>
    <t>CONSTRUÃ‡ÃƒO DE INSTALAÃ‡Ã•ES SEMAFÃ“RICAS ProcÂº 21/EOP/DCOP/2019</t>
  </si>
  <si>
    <t>ServiÃ§o de impressÃ£o de seis ediÃ§Ãµes do Seixal Boletim Municipal</t>
  </si>
  <si>
    <t>AquisiÃ§Ã£o de materiais para execuÃ§Ã£o de obras de reabilitaÃ§Ã£o das redes de Ã¡guas e saneamento em Palhais e Santo AndrÃ©</t>
  </si>
  <si>
    <t>AquisiÃ§Ã£o de serviÃ§os de manutenÃ§Ã£o dos sistemas de entrega do SAF-T da contabilidade e da InformaÃ§Ã£o Empresarial Simplificada (IES)</t>
  </si>
  <si>
    <t>ReabilitaÃ§Ã£o de fachadas do edifÃ­cio da Escola BÃ¡sica de Sesimbra e Escola do Comboio</t>
  </si>
  <si>
    <t>AQUISIÃ‡ÃƒO DE SERVIÃ‡OS DE REPARAÃ‡ÃƒO DE VIATURAS LIGEIRAS DE MERCADORIAS DO MUNICIPIO , ATE AO LIMITE DE 121.951,22 EUROS</t>
  </si>
  <si>
    <t>PavimentaÃ§Ã£o do Parque de Estacionamento da Ribeirinha</t>
  </si>
  <si>
    <t>AquisiÃ§Ã£o de Tintas e Materiais Similares</t>
  </si>
  <si>
    <t>AQUISIÃ‡ÃƒO DE SERVIÃ‡OS DE SOLUÃ‡ÃƒO DIGITAL PARA O STAND DA CIMLT NA FNA 2019</t>
  </si>
  <si>
    <t>PrestaÃ§Ã£o de serviÃ§o de trabalho temporÃ¡rio a termo certo</t>
  </si>
  <si>
    <t>Fornecimento continuado de contentores e papeleiras</t>
  </si>
  <si>
    <t>AquisiÃ§Ã£o de serviÃ§os tÃ©cnico - jurÃ­dicos</t>
  </si>
  <si>
    <t>PrestaÃ§Ã£o de serviÃ§os de consultadoria para apoio e dinamizaÃ§Ã£o de aÃ§Ãµes dirigidos a pessoas com mais de 55 anos, destinados a combater o isolamento, estimular a participaÃ§Ã£o cÃ­vica e o envelhecimento ativo, operacionalizado atravÃ©s do Projeto PRIA - Percursos em Rede para a InclusÃ£o Social</t>
  </si>
  <si>
    <t>AquisiÃ§Ã£o de serviÃ§os de locaÃ§Ã£o de equipamentos para eventos</t>
  </si>
  <si>
    <t>DifusÃ£o de publicidade na rÃ¡dio local</t>
  </si>
  <si>
    <t>ServiÃ§os de aluguer de tendas, com montagem e desmontagem, para a realizaÃ§Ã£o da XXXII ediÃ§Ã£o da Santiagro - Feira AgropecuÃ¡ria e do Cavalo, a realizar de 30 de maio a 2 de junho, de 2019, no Parque de Feiras e ExposiÃ§Ãµes, em Santiago do CacÃ©m.</t>
  </si>
  <si>
    <t>Fornecimento e montagem de passadiÃ§os em madeira- Villa Romana de Freiria</t>
  </si>
  <si>
    <t>Fornecimento e ImplementaÃ§Ã£o de MÃ³dulos Aplicacionais para Atendimento e ServiÃ§os Online</t>
  </si>
  <si>
    <t>AquisiÃ§Ã£o de serviÃ§os de transporte de passageiros em regime de aluguer para circuitos nÃ£o definidos</t>
  </si>
  <si>
    <t>AquisiÃ§Ã£o de serviÃ§o para a produÃ§Ã£o de 03 ediÃ§Ãµes do Boletim Municipal "Palmela Informa", ano 2019</t>
  </si>
  <si>
    <t>Fornecimento de Natalizumab ao Hospital de Santo EspÃ­rito da Ilha Terceira, EPER</t>
  </si>
  <si>
    <t>ImplementaÃ§Ã£o de SinalizaÃ§Ã£o na envolvente das Pedreiras em SituaÃ§Ã£o CrÃ­tica</t>
  </si>
  <si>
    <t>PrestaÃ§Ã£o de ServiÃ§os de ManutenÃ§Ã£o e AssistÃªncia TÃ©cnica ao Software B-Simple instalado no Hospital de Santo EspÃ­rito da Ilha Terceira, EPER</t>
  </si>
  <si>
    <t>O procedimento tem por objecto a reabilitaÃ§Ã£o do Campo S. JosÃ© (Largo Camilo Castelo Branco), tendo como capÃ­tulos: estaleiro, trabalhos acessÃ³rios e preparatÃ³rios, trabalhos de remoÃ§Ã£o e demoliÃ§Ã£o do existente, pavimentaÃ§Ã£o pedonal, infraestruturas hidraÃºlicas, pavimentaÃ§Ã£o rodoviÃ¡ria, contentores subterrÃ¢neos, infraestruturas elÃ©ctricas e de comunicaÃ§Ã£o, mobiliÃ¡rio urbano, material vegetal, parque infantil, quiosque/instalaÃ§Ãµes sanitÃ¡rias.</t>
  </si>
  <si>
    <t>AquisiÃ§Ã£o de GOLIMUMAB SC 100MG/1ML CANETA</t>
  </si>
  <si>
    <t>PROCEDIMENTO DE AJUSTE DIRETO PARA AQUISIÃ‡ÃƒO DE 1 VIATURA LIGEIRA DE PASSAGEIROS USADA</t>
  </si>
  <si>
    <t>ConstruÃ§Ã£o de intersecÃ§Ã£o giratÃ³ria na intersecÃ§Ã£o da Rua de SÃ£o Vicente/Bandeira e a Rua do Ameal/Aquilino Ribeiro</t>
  </si>
  <si>
    <t>AquisiÃ§Ã£o de IluminaÃ§Ã£o PÃºblica para Monumentos-Castelo de Sesimbra</t>
  </si>
  <si>
    <t>AquisiÃ§Ã£o de serviÃ§os de serviÃ§os de seguros de acidentes de trabalho, acidentes pessoais, responsabilidade civil de exploraÃ§Ã£o e automÃ³vel, pelo perÃ­odo de 12 (doze) meses, com inÃ­cio a 1 de junho de 2019.</t>
  </si>
  <si>
    <t>RemodelaÃ§Ã£o de InstalaÃ§Ãµes SanitÃ¡rias, Pinturas Interiores e ColocaÃ§Ã£o de Estores de Rolo nas Salas de Aula</t>
  </si>
  <si>
    <t>AquisiÃ§Ã£o de serviÃ§os para manutenÃ§Ã£o do moinho de vento nascente de Alburrica</t>
  </si>
  <si>
    <t>AquisiÃ§Ã£o de Extintores, ao abrigo do contrato de Acordo Quadro N.Âº 03/2016 , celebrado na sequÃªncia do procedimento de Concurso PÃºblico N.Âº 03/2016/CCE</t>
  </si>
  <si>
    <t>A obra consiste na remodelaÃ§Ã£o da cobertura do edifÃ­cio onde funciona atualmente o Gabinete do Parque da Paz. PrevÃª-se a remoÃ§Ã£o cuidada das telhas cerÃ¢micas, bem como dos elementos de madeira que constituem a estrutura de suporte da cobertura, seguindo-se a montagem da nova estrutura da cobertura e da laje de esteira, executadas em peÃ§as de madeira lamelada colada. Por fim, prevÃª-se a execuÃ§Ã£o da cobertura, constituÃ­da por painÃ©is OSB, subtelha, ripado de travamento em PVC e telha de canudo (com reaproveitamento da existente) e a reparaÃ§Ã£o dos revestimentos danificados no decorrer da intervenÃ§Ã£o.</t>
  </si>
  <si>
    <t>Tratamento de fissuras em paredes dos percoladores,ReabilitaÃ§Ã£o do interior do tanque de lamas mistas, depÃ³sito tampÃ£o e caixas dos digestores,DiagnÃ³stico da causa da degradaÃ§Ã£o do revestimento existente, Limpeza total dos locais; Argamassa cimentÃ­cia resistente Ã  agressÃ£o quÃ­mica</t>
  </si>
  <si>
    <t>AquisiÃ§Ã£o de SEVELÃ‚MERO [800 MG; COMP]</t>
  </si>
  <si>
    <t>PrestaÃ§Ã£o de serviÃ§os de responsÃ¡vel da unidade estruturada (PsicÃ³logo) em regime de avenÃ§a - Projeto de Apoio e Recursos para o Autismo (P.A.R.A.)</t>
  </si>
  <si>
    <t>CONTENTORES 3 M3 FUNDO FECHADO</t>
  </si>
  <si>
    <t>AquisiÃ§Ã£o de ApÃ³lices de Seguro</t>
  </si>
  <si>
    <t>FORNECIMENTO DE NOVAS LUMINÃRIAS NA COZINHA E RESTAURANTE DA UNIDADE HOTELEIRA DA FUNDAÃ‡ÃƒO INATEL DE OEIRAS</t>
  </si>
  <si>
    <t>PrestaÃ§Ã£o de serviÃ§o de avaliaÃ§Ã£o de imÃ³veis</t>
  </si>
  <si>
    <t>Cprev 18/19 - AquisiÃ§Ã£o de serviÃ§os de carregamento de eletricidade dos veÃ­culos elÃ©tricos da frota EMEL</t>
  </si>
  <si>
    <t>AquisiÃ§Ã£o de serviÃ§os para execuÃ§Ã£o da Plataforma iCCDR</t>
  </si>
  <si>
    <t>DinamizaÃ§Ã£o da iniciativa AMADORAEDUCA 2019</t>
  </si>
  <si>
    <t>AQUISIÃ‡ÃƒO DE SERVIÃ‡OS DE ELABORAÃ‡ÃƒO DE ESTUDO DE VIABILIDADE PARA APROVEITAMENTO DE RECURSO GEOTÃ‰RMICO NO EDIFÃCIO TERMAL DA UNIDADE HOTELEIRA DE MANTEIGAS DA FUNDAÃ‡ÃƒO INATEL</t>
  </si>
  <si>
    <t>ElaboraÃ§Ã£o do projeto de execuÃ§Ã£o de ampliaÃ§Ã£o e adaptaÃ§Ã£o de um edifÃ­cio municipal para futura instalaÃ§Ã£o de um crematÃ³rio em Montemor-o-Novo</t>
  </si>
  <si>
    <t>AquisiÃ§Ã£o de LicenÃ§as VmWare</t>
  </si>
  <si>
    <t>CONTRATAÃ‡ÃƒO DA PRESTAÃ‡ÃƒO DE SERVIÃ‡OS PARA REALIZAÃ‡ÃƒO DE MEDIÃ‡Ã•ES ACÃšSTICAS NO CONCELHO DE LOULÃ‰</t>
  </si>
  <si>
    <t>ExecuÃ§Ã£o da Empreitada de ReabilitaÃ§Ã£o do Caminho do Porto e ExecuÃ§Ã£o de BalneÃ¡rios na freguesia de Nordeste no Ã¢mbito da Obra de PavimentaÃ§Ã£o de Arruamentos e Vias do Concelho. Pretende-se com a execuÃ§Ã£o desta empreitada a reposiÃ§Ã£o das soluÃ§Ãµes iniciais de circulaÃ§Ã£o e a reabilitaÃ§Ã£o funcional do pavimento existente, tendo em conta as suas particularidades, reabilitando todo o pavimento, que estÃ¡ sujeito a um desgaste motivado pelo trÃ¡fego de viaturas, criando, desse modo, melhores condiÃ§Ãµes de seguranÃ§a no acesso para quem se desloca ao caminho do Porto. Pretende-se, tambÃ©m, construir InstalaÃ§Ãµes SanitÃ¡rias, de modo a serem criadas condiÃ§Ãµes de higiene para quem transita ao caminho do Porto.</t>
  </si>
  <si>
    <t>AquisiÃ§Ã£o de contadores de Ã¡gua DN 15 Q3=2.5m3/h L=165mm</t>
  </si>
  <si>
    <t>AquisiÃ§Ã£o de Produtos HortÃ­colas Frescos</t>
  </si>
  <si>
    <t>Fornecimento de refeiÃ§Ãµes confecionadas e prestaÃ§Ã£o de serviÃ§os associados em territÃ³rio Nacional nas Pousadas de Juventude, sob gestÃ£o direta da Movijovem</t>
  </si>
  <si>
    <t>Trabalhos de ReabilitaÃ§Ã£o dos BalneÃ¡rios de BebÃ©s e TÃ©cnicos na Piscina Municipal de Corroios</t>
  </si>
  <si>
    <t>Empreitada para Â¿ ServiÃ§o Imunohemoterapia - abertura de vÃ£o gabinete mÃ©dico/ gabinete triagem e distribuiÃ§Ã£oÂ¿.</t>
  </si>
  <si>
    <t>NIPG 4915/19- Ajuste direto para a aquisiÃ§Ã£o de serviÃ§os de conceÃ§Ã£o e desenvolvimento de plataforma digital de informaÃ§Ã£o toponÃ­mica</t>
  </si>
  <si>
    <t>AquisiÃ§Ã£o de soluÃ§Ã£o para Single-Sign-On.</t>
  </si>
  <si>
    <t>Trabalhos de ManutenÃ§Ã£o e pequenas beneficiaÃ§Ãµes a executar no exterior e interior do edifÃ­cio das Piscinas Municipais de Quarteira</t>
  </si>
  <si>
    <t>AquisiÃ§Ã£o de serviÃ§os de seguranÃ§a privada no Ã¢mbito da Santiagro 2019</t>
  </si>
  <si>
    <t>CONCURSO PÃšBLICO PARA A CONCESSÃƒO DO DIREITO DE EXPLORAÃ‡ÃƒO DOS CAMPOS DE TÃ‰NIS DE VANICELOS, NO PARQUE DE VANICELOS, EM SETÃšBAL</t>
  </si>
  <si>
    <t>AQUISIÃ‡ÃƒO DE EQUIPAMENTOS PARA DEPOSIÃ‡ÃƒO DE RESÃDUOS NAS PRAIAS TIPO Â¿DUNE Proc.Âº 383/DCOP/2019</t>
  </si>
  <si>
    <t>AquisiÃ§Ã£o de serviÃ§os de limpeza para os pavilhÃµes dos SOCMS.</t>
  </si>
  <si>
    <t>Fornecimento de Darunavir 800 mg ao Hospital de Santo EspÃ­rito da Ilha Terceira, EPER</t>
  </si>
  <si>
    <t>PrestaÃ§Ã£o de serviÃ§os de fornecimento de refeiÃ§Ãµes escolares, para os alunos dos Jardins-de-InfÃ¢ncia e 1.Âº ciclo da rede pÃºblica do Concelho, para o ano letivo 2019/2020</t>
  </si>
  <si>
    <t>AquisiÃ§Ã£o de Energia ElÃ©trica para os EdifÃ­cios e Equipamentos Pertencentes ao MunicÃ­pio de Lagoa, Incluindo IluminaÃ§Ã£o PÃºblica</t>
  </si>
  <si>
    <t>AquisiÃ§Ã£o de LicenÃ§as de Software AutoCADÂ®</t>
  </si>
  <si>
    <t>Proc.Âº 10/EOP/DCOP/2019 - REABILITAÃ‡ÃƒO DOS PAVIMENTOS DA AV. DOM CARLOS I</t>
  </si>
  <si>
    <t>ConceÃ§Ã£o grÃ¡fica de sinalÃ©ticas e produÃ§Ã£o de packs em vinil</t>
  </si>
  <si>
    <t>CONTRATAÃ‡ÃƒO DA PRESTAÃ‡ÃƒO DE SERTVIÃ‡OS OCASIONAIS DE TRANSPORTE DE PASSAGEIROS (ALUGUER DE VIATURAS PESADAS E LIGEIRAS DE PASSAGEIROS COM MOTORISTA).</t>
  </si>
  <si>
    <t>AquisiÃ§Ã£o de ServiÃ§os de EspetÃ¡culos Musicais para "FICOR - Feira Internacional da CortiÃ§a" e "Feira de S. Miguel"</t>
  </si>
  <si>
    <t>AquisiÃ§Ã£o de peÃ§as para equipamentos instalados no Parque Infantil de Ã - dos - Bispos</t>
  </si>
  <si>
    <t>CaracterizaÃ§Ã£o e instalaÃ§Ã£o de equipamento nas viaturas Ligeiras de Passageiros, de apoio ao "Projeto Escola Segura" e ao "ServiÃ§o de ProteÃ§Ã£o Civil Municipal"</t>
  </si>
  <si>
    <t>AquisiÃ§Ã£o de serviÃ§os de vigilÃ¢ncia humana para o Centro de Tratamento de ResÃ­duos da Raposa.</t>
  </si>
  <si>
    <t>AquisiÃ§Ã£o de ServiÃ§os para a RealizaÃ§Ã£o de Ensaios das Argamassas da Muralha e TorreÃµes da Cidade de Lagos</t>
  </si>
  <si>
    <t>Concurso PÃºblico de Fornecimento de Energia ElÃ©trica</t>
  </si>
  <si>
    <t>ElaboraÃ§Ã£o de estudos e projetos que contemplem a recuperaÃ§Ã£o ambiental do esteiro de Alhos vedros incluindo a caldeira e o ancoradouro junto ao moinho de marÃ© e a recuperaÃ§Ã£o dos lagos do Parque das Salinas.</t>
  </si>
  <si>
    <t>ImplementaÃ§Ã£o de campanha de comunicaÃ§Ã£o contra a violÃªncia no desporto</t>
  </si>
  <si>
    <t>NIPG: 10201/19-AquisiÃ§Ã£o de estruturas LAC (Local de Armazenamento de contentores)</t>
  </si>
  <si>
    <t>Os bens objeto do contrato devem ser entregue no ArmazÃ©m A14, nos Estaleiros Municipais sitos ao Caminho da Adutora, Zona do ValagÃ£o, freguesia de SÃ£o Roque, Ponta Delgada, sendo o transporte dos mesmos da responsabilidade do fornecedor.</t>
  </si>
  <si>
    <t>Fornecimento de grupo hidropressor para instalaÃ§Ã£o na Central ElevatÃ³ria de Santa Cruz</t>
  </si>
  <si>
    <t>Empreitada de conclusÃ£o do reforÃ§o estrutural do tÃºnel de Ã¡guas pluviais da ribeira de Albufeira</t>
  </si>
  <si>
    <t>AssistÃªncia a banhistas e vigilÃ¢ncia do plano de Ã¡gua nas piscinas da Baixa da Banheira</t>
  </si>
  <si>
    <t>O procedimento tem por objecto a instalaÃ§Ã£o do relvado e sistema de rega no campo do EstÃ¡dio Cidade de Barcelos, tendo como capÃ­tulos: Trabalhos preparatÃ³rios, estaleiro, movimento de terras, rede de drenagem, rede de rega, relvado, relva sintÃ©tica, instalaÃ§Ã£o de balizas e marcaÃ§Ã£o do campo.</t>
  </si>
  <si>
    <t>AquisiÃ§Ã£o de consumÃ­veis para os equipamentos ICP OES ICAP 6000, cromatÃ³grafo ICS 5000 e ICP MS ICAP Q.</t>
  </si>
  <si>
    <t>Municipio de Redondo</t>
  </si>
  <si>
    <t>EMPREITADA DE BENEFICIAÃ‡ÃƒO DOS CAMPOS DE FUTEBOL DE MONTOITO E FOROS DA FONTE SÃŠCA</t>
  </si>
  <si>
    <t>PT;8;105;331</t>
  </si>
  <si>
    <t>CONTRATAÃ‡ÃƒO DA PRESTAÃ‡ÃƒO DE SERVIÃ‡OS DE LIMPEZA DE LINHAS DE ÃGUA NO CONCELHO DE LOULÃ‰</t>
  </si>
  <si>
    <t>SubstituiÃ§Ã£o de caixilharias na EB Vale da Vila</t>
  </si>
  <si>
    <t>FREGUESIA DA PELARIGA</t>
  </si>
  <si>
    <t>ServiÃ§o de spot televisivo para divulgaÃ§Ã£o de iniciativas institucionais</t>
  </si>
  <si>
    <t>AquisiÃ§Ã£o de PLASMA HUMANO INACTIVADO A,IV,SOL INJ e PLASMA HUMANO INACTIVADO O, IV, SOL INJ ao LaboratÃ³rio Octapharma</t>
  </si>
  <si>
    <t>AquisiÃ§Ã£o de Plataforma de GestÃ£o Documental e de ServiÃ§os de IntegraÃ§Ã£o do Processo de Despesa com a Plataforma de GestÃ£o Documental</t>
  </si>
  <si>
    <t>AQUISIÃ‡ÃƒO DE FARDAMENTO E EQUIPAMENTO DE PROTEÃ‡ÃƒO INDIVIDUAL</t>
  </si>
  <si>
    <t>ConstruÃ§Ã£o de edifÃ­cio escolar, incluindo pavilhÃ£o polidesportivo e instalaÃ§Ãµes de apoio, bem como arranjos exteriores e estacionamentos na envolvente dos edifÃ­cios a edificar. Os trabalhos constam da execuÃ§Ã£o de fundaÃ§Ãµes, estrutura e contenÃ§Ã£o perifÃ©rica em betÃ£o armado e estrutura metÃ¡lica, execuÃ§Ã£o de alvenarias, de revestimentos iniciais e finais em coberturas, paredes e pavimentos, fornecimento e assentamento de equipamentos sanitÃ¡rios, carpintarias e serralharias, execuÃ§Ã£o de redes prediais de distribuiÃ§Ã£o de Ã¡guas incluindo combate a incÃªndio, redes de drenagem de Ã¡guas residuais domÃ©sticas e pluviais, execuÃ§Ã£o de infraestruturas elÃ©tricas incluindo sistemas automÃ¡ticos de deteÃ§Ã£o de incÃªndio e de intrusÃ£o, de infraestruturas de telecomunicaÃ§Ãµes, execuÃ§Ã£o de rede de gÃ¡s, de instalaÃ§Ãµes mecÃ¢nicas e fornecimento e montagem de equipamento de elevaÃ§Ã£o. ExecuÃ§Ã£o de arranjos exteriores incluindo tratamento e modelaÃ§Ã£o de superfÃ­cies, revestimentos naturais e artificiais, plantaÃ§Ãµes, mobiliÃ¡rio urbano e sinalizaÃ§Ã£o, entre outros.</t>
  </si>
  <si>
    <t>Fornecimento e montagem de 2 mÃ³dulos tipo sani50 balneÃ¡rio com revestimento em madeira de pinho, para o Parque da Juventude da GÃ¢mbia, com transporte incluÃ­do</t>
  </si>
  <si>
    <t>AquisiÃ§Ã£o de serviÃ§os de recolha e transporte de resÃ­duos sÃ³lidos urbanos e lavagem de contentores</t>
  </si>
  <si>
    <t>PE_19052_AAQ - PRESTAÃ‡ÃƒO DE SERVIÃ‡OS DE CONSERVAÃ‡ÃƒO, MANUTENÃ‡ÃƒO E APOIO Ã€ EXPLORAÃ‡ÃƒO DAS ESCOLAS DA REGIÃƒO CENTRO DO PROGRAMA DE MODERNIZAÃ‡ÃƒO DA PARQUE ESCOLAR - LOTE LC7, AO ABRIGO DO ACORDO QUADRO N.Âº 21/2018 CELEBRADO COM A PARQUE ESCOLAR, E.P.E.</t>
  </si>
  <si>
    <t>191G001919 - AquisiÃ§Ã£o de lidocaÃ­na 10% aerossol - Ano 2019</t>
  </si>
  <si>
    <t>Empreitada de UrbanizaÃ§Ãµes Municipais - ReparaÃ§Ãµes</t>
  </si>
  <si>
    <t>ContrataÃ§Ã£o do grupo HMB para espetÃ¡culo na Expo Miranda 2019 no dia 1 de junho, pelas 23h00.</t>
  </si>
  <si>
    <t>Empreitada 129/GEBALIS/2019 Â¿ Bairro PaÃ§o Lumiar Â¿ ReabilitaÃ§Ã£o</t>
  </si>
  <si>
    <t>AquisiÃ§Ã£o de Kit para CrioAblaÃ§Ã£o com BalÃ£o Artic Front Advance</t>
  </si>
  <si>
    <t>AquisiÃ§Ã£o de materiais para manutenÃ§Ã£o de equipamento de monitorizaÃ§Ã£o Physio-Control</t>
  </si>
  <si>
    <t>Fornecimento continuado de tubagens e acessÃ³rios para redes de Ã¡gua e esgotos</t>
  </si>
  <si>
    <t>O presente projeto tem como objeto a implementaÃ§Ã£o de funcionalidades e engenharia no sistema ADMS (ABB) instalado, fornecido pela empresa ABB e atualmente em produÃ§Ã£o, a realizar de acordo com a EspecificaÃ§Ãµes TÃ©cnicas que instruem o Caderno de Encargos.</t>
  </si>
  <si>
    <t>ServiÃ§o de aluguer de mÃ³dulos prefabricados WC/balneÃ¡rios</t>
  </si>
  <si>
    <t>AquisiÃ§Ã£o de ServiÃ§os de Transporte de Passageiros em Autocarros</t>
  </si>
  <si>
    <t>AquisiÃ§Ã£o de serviÃ§os para a realizaÃ§Ã£o do Concerto Silent Party</t>
  </si>
  <si>
    <t>AquisiÃ§Ã£o de serviÃ§os de certificaÃ§Ã£o das medidas assumidas pelo MunicÃ­pio no Ã¢mbito do PAM</t>
  </si>
  <si>
    <t>Fornecimento de Quadros e Platines de Comando, Contagem, Controlo e ComunicaÃ§Ãµes, para Postos de TransformaÃ§Ã£o - Q4C e P4C</t>
  </si>
  <si>
    <t>AquisiÃ§Ã£o de Equipamentos Blade Center (Servidor, Placa de Fibra para Servidor de Backups e Inerente InstalaÃ§Ã£o e ConfiguraÃ§Ã£o)</t>
  </si>
  <si>
    <t>AquisiÃ§Ã£o de serviÃ§os de Auditor Externo</t>
  </si>
  <si>
    <t>"AquisiÃ§Ã£o de equipamento para expansÃ£o da infraestrutura de comunicaÃ§Ãµes para suporte aos serviÃ§os digitais de modernizaÃ§Ã£o e serviÃ§os ao cidadÃ£o"</t>
  </si>
  <si>
    <t>DEMOLIÃ‡Ã•ES A EXECUTAR EM EDIFÃCIO MUNICIPAL NA PRAÃ‡A 5 DE OUTUBRO EM CASCAIS ProcÂº 9/EOP/DCOP/2019</t>
  </si>
  <si>
    <t>AquisiÃ§Ã£o de serviÃ§os para a instalaÃ§Ã£o de redes de defesa da floresta contra incÃªndios - faixas de gestÃ£o de combustÃ­vel (rede secundÃ¡ria) envolventes a aglomerados populacionais e edifÃ­cios isolados, em Ã¡reas em que o municÃ­pio tenha que substituir os proprietÃ¡rios - 2019.</t>
  </si>
  <si>
    <t>Concurso PÃºblico para AtribuiÃ§Ã£o do Direito de ExploraÃ§Ã£o da Hospedaria SÃ£o Jorge - Vila de Nordeste</t>
  </si>
  <si>
    <t>Parque Infantil do Jardim Municipal da Chamusca Â¿ Trabalhos PreparatÃ³rios</t>
  </si>
  <si>
    <t>AquisiÃ§Ã£o de um veÃ­culo autÃ³nomo do tipo "Shuttle", com serviÃ§os de manutenÃ§Ã£o e assistÃªncia tÃ©cnica</t>
  </si>
  <si>
    <t>ConstruÃ§Ã£o de Vias Pedonais na EN 114-3 - VÃ¡rzea Fresca</t>
  </si>
  <si>
    <t>CONTRATAÃ‡ÃƒO DA AQUISIÃ‡ÃƒO DE PAPELEIRAS COMPACTADORAS INTELIGENTES A ENERGIA SOLAR.</t>
  </si>
  <si>
    <t>AquisiÃ§Ã£o de consumÃ­veis de impressÃ£o</t>
  </si>
  <si>
    <t>ConstruÃ§Ã£o, incluindo fornecimento de equipamentos, de Parques Infantis, Fitness e de Lazer nas Localidades de Ericeira, Charneca- Venda do Pinheiro e Carvoeira.</t>
  </si>
  <si>
    <t>AquisiÃ§Ã£o de ServiÃ§os para Tratamentos FitossanitÃ¡rios de Ãrvores na Cidade de Serpa</t>
  </si>
  <si>
    <t>AquisiÃ§Ã£o de mobiliÃ¡rio escolar para as Escolas BÃ¡sicas do 1Âº Ciclo do Concelho do Seixal</t>
  </si>
  <si>
    <t>Constam: - trabalhos de rede de Ã¡guas , rede de drenagem, rede de drenagem de Ã¡guas pluviais, infraestruturas elÃ©tricas, infraestruturas e telecomunicaÃ§Ãµes, rede de distribuiÃ§Ã£o de gas, infraestruturas varias, arranjos exteriores, rede de drenagem de aguas pluviais</t>
  </si>
  <si>
    <t>InstalaÃ§Ã£o de Equipamentos Infantis em Escolas do 1Âº Ciclo e Jardins de InfÃ¢ncia da Rede PÃºblica</t>
  </si>
  <si>
    <t>CPv08/2019- ElaboraÃ§Ã£o do Projeto de ExecuÃ§Ã£o da Ciclovia do Mondego</t>
  </si>
  <si>
    <t>Fornecimento de peixes e mariscos, frescos e congelados Ã  Escola de Hotelaria e Turismo do Douro-Lamego da rede escolar do Turismo de Portugal, I.P.</t>
  </si>
  <si>
    <t>Aluguer de Stands e Tasquinhas para Multi-Eventos 2019</t>
  </si>
  <si>
    <t>AquisiÃ§Ã£o de serviÃ§os - RemodelaÃ§Ã£o de rede estruturada de dados no edifÃ­cio dos PaÃ§os do Concelho (OPERAÃ‡ÃƒO "MODERNIZAÃ‡ÃƒOAC@2020" - ALT20-09-0550-FEDER-000014)</t>
  </si>
  <si>
    <t>RemoÃ§Ã£o de ResÃ­duos Urbanos</t>
  </si>
  <si>
    <t>AquisiÃ§Ã£o de serviÃ§os de desenvolvimento aplicacional no Ã¢mbito da implementaÃ§Ã£o de indicadores de Imposto sobre veÃ­culos (ISV) no Data Warehouse da Autoridade TributÃ¡ria e Aduaneira (AT).</t>
  </si>
  <si>
    <t>AquisiÃ§Ã£o de Cloreto de PotÃ¡ssio 7,5% (10 ml)</t>
  </si>
  <si>
    <t>NIPG 11688/19- Ajuste direto para a aquisiÃ§Ã£o de serviÃ§os de limpeza e manutenÃ§Ã£o de espaÃ§os verdes do Azores Parque</t>
  </si>
  <si>
    <t>Azores Parque (Ponta Delgada)</t>
  </si>
  <si>
    <t>Cprev 20/19 - ElaboraÃ§Ã£o de projetos para construÃ§Ã£o de diversos parques de estacionamento</t>
  </si>
  <si>
    <t>AquisiÃ§Ã£o de serviÃ§os de Consultoria JurÃ­dica e Contencioso Administrativo</t>
  </si>
  <si>
    <t>Fornecimento e montagem de equipamento na Escola BÃ¡sica n.Âº 4 de Vila Nova de Santo AndrÃ©</t>
  </si>
  <si>
    <t>Estudo de OpiniÃ£o, em duas vertentes Â¿ IdentificaÃ§Ã£o dos problemas do Concelho de Santiago do CacÃ©mÂ¿ e do Â¿desempenho da CÃ¢mara Municipal de Santigo do CacÃ©mÂ¿ para o desenvolvimento do Concelho.</t>
  </si>
  <si>
    <t>AquisiÃ§Ã£o de serviÃ§os de energia e apoio logÃ­stico para o festival da Liberdade.</t>
  </si>
  <si>
    <t>EMPREITADA DE SELAGEM E IMPERMEABILIZAÃ‡ÃƒO DE COBERTURAS NO PARQUE DE CAMPISMO DA FUNDAÃ‡ÃƒO INATEL NA COSTA DE CAPARICA</t>
  </si>
  <si>
    <t>O contrato tem como objecto a PrestaÃ§Ã£o de ServiÃ§os de FiscalizaÃ§Ã£o, Controlo e Planeamento para a EOP de "ReabilitaÃ§Ã£o do Jardim da Cova da Piedade - Largo 5 de Outubro", cuja caracterizaÃ§Ã£o da obra se encontra descrita na memÃ³ria justificativa, bem como nos desenhos do projecto de execuÃ§Ã£o</t>
  </si>
  <si>
    <t>Fornecimento de serviÃ§os para a realizaÃ§Ã£o de EspetÃ¡culos Musicais</t>
  </si>
  <si>
    <t>Fornecimento contÃ­nuo de material elÃ©trico e acessÃ³rios</t>
  </si>
  <si>
    <t>EMPREITADA DE REABILITAÃ‡ÃƒO DA COBERTURA EXTERIOR E DE FACHADAS DOS EDIFÃCIOS Â¿TORREÃƒOÂ¿ E Â¿CAPELAÂ¿ NA UNIDADE HOTELEIRA DA FOZ DO ARELHO DA FUNDAÃ‡ÃƒO INATEL</t>
  </si>
  <si>
    <t>EMPREITADA DE REMODELAÃ‡ÃƒO DAS REDES PÃšBLICAS DE ÃGUAS NA ZONA DE ACOLHIMENTO EMPRESARIAL NORTE EM BEJA</t>
  </si>
  <si>
    <t>AquisiÃ§Ã£o de veÃ­culo elÃ©trico para recolha de resÃ­duos orgÃ¢nicos</t>
  </si>
  <si>
    <t>Empreitada de aquisiÃ§Ã£o, substituiÃ§Ã£o e montagem de projetores LED no Largo MarquÃªs de Pombal</t>
  </si>
  <si>
    <t>SinalizaÃ§Ã£o Vertical</t>
  </si>
  <si>
    <t>Consulta PrÃ©via com Recurso ao Acordo Quadro CIMBAL AQ/02/2018 para AquisiÃ§Ã£o de Contratos de Seguros</t>
  </si>
  <si>
    <t>PrestaÃ§Ã£o de ServiÃ§os de Limpeza e MonitorizaÃ§Ã£o das Nascentes do Hospital Termal das Caldas da Rainha</t>
  </si>
  <si>
    <t>18/EOP/DCOP/2019 - EMPREITADA DE REQUALIFICAÃ‡ÃƒO DO LARGO 31 DE MARÃ‡O E JARDIM NO PENEDO</t>
  </si>
  <si>
    <t>AQUISIÃ‡ÃƒO DE SERVIÃ‡OS DE MANUTENÃ‡ÃƒO DO SISTEMA DE TELEGESTÃƒO, INTEGRAÃ‡ÃƒO DA EEAR BAJOUCA E DO LABORATÃ“RIO (SISTEMA GTC)</t>
  </si>
  <si>
    <t>AtribuiÃ§Ã£o de LicenÃ§a de UtilizaÃ§Ã£o Privativa de DomÃ­nio PÃºblico HÃ­drico do Estado em Ã¡rea de jurisdiÃ§Ã£o da APL - AdministraÃ§Ã£o do Porto de Lisboa, S.A., parcela integrada no 1.Âº piso e no r/c a montante do EdifÃ­cio Diogo CÃ£o, com 943m2 de Ã¡rea de implantaÃ§Ã£o, no piso 1, 91m2 de Ã¡rea tÃ©cnica e 77m2 de Ã¡rea de acessos comuns, ambos no r/c, sita na Doca de AlcÃ¢ntara, na sua Ã¡rea de jurisdiÃ§Ã£o, na freguesia da Estrela, em Lisboa, destinada Ã  atividade de escritÃ³rio.</t>
  </si>
  <si>
    <t>AquisiÃ§Ã£o de serviÃ§os para AdaptaÃ§Ã£o e cumprimento do Regulamento Geral de ProteÃ§Ã£o de Dados (RGPD) complementado com a ISO 27001:2013</t>
  </si>
  <si>
    <t>REQUALIFICAÃ‡ÃƒO DA ESTRADA DOS QUATRO CASTELOS</t>
  </si>
  <si>
    <t>AquisiÃ§Ã£o de serviÃ§os para contrataÃ§Ã£o de serviÃ§o externo de arquitetura</t>
  </si>
  <si>
    <t>PRESTAÃ‡ÃƒO DE SERVIÃ‡O PARA DEMOLIÃ‡ÃƒO DO EDÃFICIO SITO NA RUA ESTEVÃƒO LIZ VELHO,1, EM SETÃšBAL.</t>
  </si>
  <si>
    <t>SUPORTE HPE A SISTEMAS DO MUNICÃOIO DE BEJA</t>
  </si>
  <si>
    <t>CertificaÃ§Ã£o EnergÃ©tica de EdifÃ­cios do MunicÃ­pio de Vila Velha de RÃ³dÃ£o</t>
  </si>
  <si>
    <t>AquisiÃ§Ã£o de projetores interativos</t>
  </si>
  <si>
    <t>PE_19043_ADS - AQUISIÃ‡ÃƒO DE SERVIÃ‡OS DE CUSTÃ“DIA DO ARQUIVO DA PARQUE ESCOLAR</t>
  </si>
  <si>
    <t>RequalificaÃ§Ã£o de caminhos por forma a assegurar as condiÃ§Ãµes de circulaÃ§Ã£o de peÃµes no Jardim do Alto do Moinho</t>
  </si>
  <si>
    <t>AquisiÃ§Ã£o de serviÃ§os de vigilÃ¢ncia humana para diversas instalaÃ§Ãµes</t>
  </si>
  <si>
    <t>AQUISIÃ‡ÃƒO POLIELECTROLITICO GLUC ORAL CART LIMAO Â¿ DIORALYTE SABOR A LIMÃƒO DA EMPRESA KORANGI</t>
  </si>
  <si>
    <t>FORNECIMENTO DE SERVIÃ‡OS DE CONCEÃ‡ÃƒO GRÃFICA E REPRODUÃ‡ÃƒO</t>
  </si>
  <si>
    <t>Fornecimento de calÃ§ada</t>
  </si>
  <si>
    <t>A presente empreitada compreende o fabrico, construÃ§Ã£o, fornecimento, montagem, ensaios e ligaÃ§Ãµes das instalaÃ§Ãµes, equipamentos e sistemas cÃ©nicos, incluindo formaÃ§Ã£o, para remodelaÃ§Ã£o das insfraestruturas e alinhamento destas Ã  missÃ£o, polivalÃªncia, dimensÃ£o de equipa, seguranÃ§a no trabalho e optimizaÃ§Ã£o de recursos e tempos de montagem, operaÃ§Ã£o e desmontagem de espectÃ¡culos.</t>
  </si>
  <si>
    <t>PrestaÃ§Ã£o de ServiÃ§os de CobranÃ§a Postal da FaturaÃ§Ã£o de Ãgua, Ãguas Residuais e ResÃ­duos SÃ³lidos Urbanos</t>
  </si>
  <si>
    <t>AquisiÃ§Ã£o de upgrade de intensificador de imagem para o ServiÃ§o de Imagiologia Geral Â¿ MCDTÂ´s Radiologia.</t>
  </si>
  <si>
    <t>serviÃ§os de administraÃ§Ã£o da plataforma informÃ¡tica - Base de dados Oracle Bigdata implementada centralmente na AT</t>
  </si>
  <si>
    <t>Fornecimento de Meios de DiagnÃ³stico - Contrastes ao Hospital de Santo EspÃ­rito da Ilha Terceira, EPER</t>
  </si>
  <si>
    <t>REQUALIFICAÃ‡ÃƒO DA ILUMINAÃ‡ÃƒO DA PLACA CENTRAL DA AV. LUISA TODI - BAR LIMÃƒO - INICIO DO PARQUE ESTACIONAMENTO, EM SETÃšBAL - PAQ.965/2019/GPAE</t>
  </si>
  <si>
    <t>ESPETÃCULO COM GISELA JOÃƒO, NO DIA 11 DE MAIO, NO FÃ“RUM MUNICIPAL LUÃSA TODI.</t>
  </si>
  <si>
    <t>ReparaÃ§Ã£o da retroescavadora JCB 3CX-4T de Matricula 00-NN-95</t>
  </si>
  <si>
    <t>Contentores de superfÃ­cie de 800l, de 120l e de 80l</t>
  </si>
  <si>
    <t>PE_19044_ADE - EMPREITADA PARA INSTALAÃ‡Ã•ES PROVISÃ“RIAS DA ESCOLA ARTÃSTICA DE DANÃ‡A DO CONSERVATÃ“RIO NACIONAL NA ACADEMIA DE CIÃŠNCIAS</t>
  </si>
  <si>
    <t>ElaboraÃ§Ã£o e Aluguer de Carros AlegÃ³ricos</t>
  </si>
  <si>
    <t>Fornecimento de material, reparaÃ§Ã£o e conservaÃ§Ã£o de elementos de madeira nos espaÃ§os pÃºblicos do concelho</t>
  </si>
  <si>
    <t>AquisiÃ§Ã£o de serviÃ§os de levantamento histÃ³rico e genealÃ³gico das freguesias de Sagres e da Raposeira</t>
  </si>
  <si>
    <t>ConstruÃ§Ã£o de Ciclovias no Concelho, por Empreitada: Ciclovia na EN109 na Tocha</t>
  </si>
  <si>
    <t>Empreitada 143/GEBALIS/2019 Â¿ Bairro Condado Â¿ ReabilitaÃ§Ã£o de 3 fogos municipais</t>
  </si>
  <si>
    <t>PE_19045_ADE - EMPREITADA DE EXECUÃ‡ÃƒO DE TRABALHOS DE INSPEÃ‡ÃƒO E PICAGEM DE ELEMENTOS ESTRUTURAIS E NÃƒO ESTRUTURAIS, NOS EDIFÃCIOS N.ÂºS 134 A 142, DA AVENIDA 24 DE JULHO, EM LISBOA</t>
  </si>
  <si>
    <t>PrestaÃ§Ã£o de ServiÃ§os na Ãrea de Seguros</t>
  </si>
  <si>
    <t>AquisiÃ§Ã£o de caldeira fusora para aplicaÃ§Ã£o de material termoplÃ¡stico manual de pintura de estrada</t>
  </si>
  <si>
    <t>AquisiÃ§Ã£o de SoluÃ§Ã£o TecnolÃ³gica Wireless e Mupi Interativo</t>
  </si>
  <si>
    <t>CP 13/19 - Concurso PÃºblico para execuÃ§Ã£o de empreitada de obra pÃºblica para a construÃ§Ã£o de parque de estacionamento na Avenida de PÃ¡dua Â¿ Olivais</t>
  </si>
  <si>
    <t>AquisiÃ§Ã£o de ServiÃ§os para a FiscalizaÃ§Ã£o e CoordenaÃ§Ã£o de SeguranÃ§a em obra da empreitada para a ReabilitaÃ§Ã£o do EspaÃ§o PÃºblico e Infraestruturas do Largo da Boa-Hora Ã  Ajuda</t>
  </si>
  <si>
    <t>AquisiÃ§Ã£o de serviÃ§os de recolha, transporte e destruiÃ§Ã£o de resÃ­duos</t>
  </si>
  <si>
    <t>SERVIÃ‡OS DE CONSERVAÃ‡ÃƒO E RESTAURO DO MOSAICO DA VILLA ROMANA DE FREIRIA Proc.Âº 420/DCOP/2019</t>
  </si>
  <si>
    <t>AquisiÃ§Ã£o de serviÃ§os de upgrade, manutenÃ§Ã£o da soluÃ§Ã£o de gestÃ£o de frota da CMC (XTRAN) e aquisiÃ§Ã£o de hardware</t>
  </si>
  <si>
    <t>AquisiÃ§Ã£o dos ServiÃ§os de VerificaÃ§Ãµes no Local a operaÃ§Ãµes cofinanciados pelo FEDER e FSE no Ã¢mbito do POCRESCAlgarve2020</t>
  </si>
  <si>
    <t>AquisiÃ§Ã£o de Software e Equipamento InformÃ¡tico para a Ãrea Metropolitana de Lisboa.</t>
  </si>
  <si>
    <t>AquisiÃ§Ã£o, transporte e aplicaÃ§Ã£o de vedaÃ§Ã£o e pavimento amortecedor no parque infantil Quinta da VÃ¡rzea</t>
  </si>
  <si>
    <t>EXECUÃ‡ÃƒO DE NOVAS INSTALAÃ‡Ã•ES DE SERVIÃ‡OS MUNICIPAIS, EM ALGUMAS FRAÃ‡Ã•ES DO EDIFICIO SÃƒO JOSÃ‰, REFERENTES AOS PISOS 1, 2 E 4- ProcÂº 13/EOP/DCOP/2019</t>
  </si>
  <si>
    <t>AquisiÃ§Ã£o de serviÃ§os de regularizaÃ§Ã£o, limpeza e consolidaÃ§Ã£o das margens do Rio Sorraia - Coruche e Santa Justa</t>
  </si>
  <si>
    <t>PE_19050_AAQ - PRESTAÃ‡ÃƒO DE SERVIÃ‡OS DE CONSERVAÃ‡ÃƒO, MANUTENÃ‡ÃƒO E APOIO Ã€ EXPLORAÃ‡ÃƒO DAS ESCOLAS DA REGIÃƒO SUL DO PROGRAMA DE MODERNIZAÃ‡ÃƒO DA PARQUE ESCOLAR - LOTE LS3, AO ABRIGO DO ACORDO QUADRO N.Âº 22/2018 CELEBRADO COM A PARQUE ESCOLAR, E.P.E.</t>
  </si>
  <si>
    <t>CONTRATAÃ‡ÃƒO DA AQUISIÃ‡ÃƒO DE SEIS MÃQUINAS DESTROÃ‡ADOR DE SOBRANTES FLORESTAIS</t>
  </si>
  <si>
    <t>Fornecimento e InstalaÃ§Ã£o de CaudalÃ­metros nas Etares de Arcos e S. LourenÃ§o</t>
  </si>
  <si>
    <t>Obra para abertura de vÃ£o e fornecimento de porta de emergÃªncia na sala de bastidores do edifÃ­cio D. Carlos</t>
  </si>
  <si>
    <t>SELAGEM DOS FUROS JK4 DE PINHAL DE NEGREIROS E JK13 DO PERÃš</t>
  </si>
  <si>
    <t>AquisiÃ§Ã£o de hardware criptogrÃ¡fico</t>
  </si>
  <si>
    <t>AquisiÃ§Ã£o de serviÃ§os de apoio tÃ©cnico na implementaÃ§Ã£o do equipamento de alarmÃ­stica na vertente Â¿SecurityÂ¿ nas instalaÃ§Ãµes do Turismo de Portugal, I.P.</t>
  </si>
  <si>
    <t>AquisiÃ§Ã£o de combustÃ­vel de competiÃ§Ã£o</t>
  </si>
  <si>
    <t>AquisiÃ§Ã£o de serviÃ§os para a remoÃ§Ã£o de Grafitis</t>
  </si>
  <si>
    <t>PRESTAÃ‡ÃƒO DE SERVIÃ‡OS PARA EXECUÃ‡ÃƒO DE TRABALHOS NO 1Âº PISO DAS ANTIGAS INSTALAÃ‡Ã•ES DA EDP</t>
  </si>
  <si>
    <t>Sistema de TelegestÃ£o - LigaÃ§Ã£o Ã  Central de Comando e Controlo - ReservatÃ³rio R2, Cota 80 - PÃ³voa de Santa Iria</t>
  </si>
  <si>
    <t>AquisiÃ§Ã£o de serviÃ§os para impressÃµes de grande formato, para exposiÃ§Ãµes no Museu de PortimÃ£o</t>
  </si>
  <si>
    <t>Tem por objeto assegurar a coordenaÃ§Ã£o de seguranÃ§a em obra das empreitadas desenvolvidas pelo MunicÃ­pio de Lagos, incluindo a anÃ¡lise aos planos de seguranÃ§a e saÃºde e Ã s fichas de procedimento de seguranÃ§a, previstos no Decreto-Lei n.Âº 273/2003, de 29 de outubro, bem como a informaÃ§Ã£o sobre a necessidade de comunicaÃ§Ã£o prÃ©via de abertura de estaleiro e, ainda, a fiscalizaÃ§Ã£o externa de algumas empreitadas em curso.</t>
  </si>
  <si>
    <t>ProduÃ§Ã£o GrÃ¡fica de 3 EdiÃ§Ãµes do "Boletim Almada"</t>
  </si>
  <si>
    <t>AquisiÃ§Ã£o de serviÃ§os para a realizaÃ§Ã£o de estudo extensivo no concelho do Barreiro, atravÃ©s da realizaÃ§Ã£o de uma sondagem de opiniÃ£o</t>
  </si>
  <si>
    <t>PROLONGAMENTO DA REDE DE ABASTECIMENTO DE ÃGUA NA RUA MANUEL VILA VELHA</t>
  </si>
  <si>
    <t>fornecimento de mÃ³dulo potÃªncia para Variador Allen Bradley PowerFlex 700H, marca Rockwell Automation</t>
  </si>
  <si>
    <t>Empreitada de ManutenÃ§Ã£o e ReparaÃ§Ã£o de CalÃ§adas em Arruamentos e Passeios no Concelho de Serpa</t>
  </si>
  <si>
    <t>nÃ£o aplicÃ¡vel</t>
  </si>
  <si>
    <t>Proc.Âº 297 - AQUISIÃ‡ÃƒO DE MATERIAIS NO Ã‚MBITO DO EVENTO Â¿MÃŠS DO BRINCARÂ¿</t>
  </si>
  <si>
    <t>Fornecimento de Golimumab ao Hospital de Santo EspÃ­rito da Ilha Terceira, EPER</t>
  </si>
  <si>
    <t>ServiÃ§os gerais de limpeza em edifÃ­cios</t>
  </si>
  <si>
    <t>AquisiÃ§Ã£o de serviÃ§os de vigilÃ¢ncia para eventos promovidos pelo MunicÃ­pio</t>
  </si>
  <si>
    <t>ElaboraÃ§Ã£o dos projetos de especialidades para implementaÃ§Ã£o do projeto valorizar, constituÃ­dos por dois edifÃ­cios e respetivos espaÃ§os exteriores confinantes.</t>
  </si>
  <si>
    <t>BeneficiaÃ§Ã£o de pavimentos e da rede de esgoto das Ã¡guas pluviais - Av. 9 de Julho / EN 8 e zona envolvente</t>
  </si>
  <si>
    <t>AquisiÃ§Ã£o de serviÃ§os com vista Ã  renovaÃ§Ã£o do contrato de manutenÃ§Ã£o preventiva/assistÃªncia tÃ©cnica ao equipamento ICP OES Thermo Scientific modelo iCAP 6000</t>
  </si>
  <si>
    <t>CPUB006.DFR.2019_Contrato de LocaÃ§Ã£o Financeira MobiliÃ¡ria (leasing), para AquisiÃ§Ã£o de 1 FurgÃ£o com Caixa Estanque e Ventilador de Tejadilho</t>
  </si>
  <si>
    <t>RequalificaÃ§Ã£o do Jardim das Laranjeiras - Proc. n.Âº 28/2019</t>
  </si>
  <si>
    <t>AquisiÃ§Ã£o de serviÃ§os de manutenÃ§Ã£o do storage emc</t>
  </si>
  <si>
    <t>CPI 21/19 - AquisiÃ§Ã£o de serviÃ§os de assistÃªncia tÃ©cnica, manutenÃ§Ã£o preventiva e corretiva para o TÃºnel do MarquÃªs de Pombal</t>
  </si>
  <si>
    <t>EXECUÃ‡ÃƒO DA VIA DEDICADA AO VEÃCULO AUTÃ“NOMO EM CARCAVELOS - ProcÂº 17/EOP/DCOP/2019</t>
  </si>
  <si>
    <t>AquisiÃ§Ã£o de fardamento, por lotes, para os funcionÃ¡rios afetos ao Departamento de Ambiente e ServiÃ§os Urbanos (DASU) e Departamento de EducaÃ§Ã£o e Desenvolvimento Sociocultural (DEDS)</t>
  </si>
  <si>
    <t>Centro Escolar da Guia</t>
  </si>
  <si>
    <t>PT;11;157;1955</t>
  </si>
  <si>
    <t>AD 30/19 - aquisiÃ§Ã£o de serviÃ§os de manutenÃ§Ã£o corretiva e evolutiva do site intranet da EMEL</t>
  </si>
  <si>
    <t>AQUISIÃ‡ÃƒO DE DIVERSO MATERIAL FERTILIZANTE E ADUBOS PARA MANUTENÃ‡ÃƒO DE ESPAÃ‡OS VERDES E PRODUÃ‡ÃƒO EM VIVEIRO</t>
  </si>
  <si>
    <t>A obra consiste na remoÃ§Ã£o e substituiÃ§Ã£o da cobertura existente em fibrocimento, redimensionamento da drenagem existente, impermeabilizaÃ§Ã£o de caleiras, assim como pintura de paredes exteriores. HÃ¡ a necessidade de fornecimento e montagem de escadas fixas com proteÃ§Ã£o dorsal, para acesso Ã  cobertura</t>
  </si>
  <si>
    <t>Empreitada de requalificaÃ§Ã£o dos logradouros do Bairro das Estacas, em Alvalade</t>
  </si>
  <si>
    <t>Empreitada de execuÃ§Ã£o de trabalhos para QualificaÃ§Ã£o e ValorizaÃ§Ã£o da Ã¡rea de acolhimento empresarial de Santo AndrÃ©.</t>
  </si>
  <si>
    <t>PT;16;242;2608</t>
  </si>
  <si>
    <t>AquisiÃ§Ã£o de seguros para a Ãrea Metropolitana de Lisboa, sita na Rua Cruz de Santa ApolÃ³nia, n.Âº 23, 25 e 25A, 1100-187, Lisboa, e Ã© constituÃ­do por 4 (quatro) lotes, a saber: a) Lote 1 - Seguro de multirriscos para a Ãrea Metropolitana de Lisboa; b) Lote 2 - Seguro de acidentes pessoais autarcas da Ãrea Metropolitana de Lisboa; c) Lote 3 - Seguro de acidentes de trabalho para os trabalhadores da Ãrea Metropolitana de Lisboa; d) Lote 4 - Seguro ramo automÃ³vel para as viaturas da Ãrea Metropolitana de Lisboa.</t>
  </si>
  <si>
    <t>RequalificaÃ§Ã£o do espaÃ§o exterior e das fachadas da edificaÃ§Ã£o</t>
  </si>
  <si>
    <t>Concurso PÃºblico para AquisiÃ§Ã£o de Viaturas de Cabine Dupla</t>
  </si>
  <si>
    <t>PrestaÃ§Ã£o de ServiÃ§os de Limpeza e ManutenÃ§Ã£o das Praias do Concelho de Mafra para o ano de 2019</t>
  </si>
  <si>
    <t>AquisiÃ§Ã£o de serviÃ§os de assessoria tÃ©cnica especializada para implementaÃ§Ã£o do processo de avaliaÃ§Ã£o de desempenho para o biÃ©nio 2019/2020</t>
  </si>
  <si>
    <t>Promover a animaÃ§Ã£o, atravÃ©s de EstÃ¡tuas Vivas Barrocas, do Centro HistÃ³rico e do Museu MarquÃªs de Pombal e consolidar a Rota Pombalina como Ã¢ncora do Turismo Cultural, no Ã¢mbito da Candidatura da CIMRL Produtos TurÃ­sticos da RegiÃ£o de Leiria</t>
  </si>
  <si>
    <t>Proc. nÂº 288/DCOP/2019 - AQUISIÃ‡ÃƒO DE MOBILIÃRIO DE PRAIA</t>
  </si>
  <si>
    <t>REPARAÃ‡Ã•ES PONTUAIS NA REDE DE SANEAMENTO DE ÃGUAS RESIDUAIS URBANAS - ANO 2019/2020</t>
  </si>
  <si>
    <t>AquisiÃ§Ã£o de NutricÃ£o Oral e EntÃ©rica, para o ano 2019 - parte II</t>
  </si>
  <si>
    <t>serviÃ§os de reparaÃ§Ã£o de avarias ocasionais nas impressoras de cartÃ£o e torniquetes dos equipamentos desportivos</t>
  </si>
  <si>
    <t>ContrataÃ§Ã£o de serviÃ§os de divulgaÃ§Ã£o de publicidade promocional, institucional e obrigatÃ³ria para o MunicÃ­pio de Vila Franca de Xira</t>
  </si>
  <si>
    <t>AD 13/2019 Â¿ ServiÃ§os de consultoria relativos Ã  conceÃ§Ã£o e modelo de gestÃ£o do centro de serviÃ§os partilhados da CIMRC.</t>
  </si>
  <si>
    <t>Aluguer de 1 (um) Contentor adaptado a InstalaÃ§Ãµes SanitÃ¡rias ProvisÃ³rias</t>
  </si>
  <si>
    <t>19/EOP/DCOP/2019 - SERVIÃ‡OS DE RECOLHA E TRATAMENTO DE RCD'S PROVENIENTES DE OBRAS MUNICIPAIS</t>
  </si>
  <si>
    <t>AquisiÃ§Ã£o de ServiÃ§os para RevisÃ£o dos Projetos de ExecuÃ§Ã£o de ReabilitaÃ§Ã£o da Envolvente e do Edificado do Bairro da Liberdade, CouÃ§o</t>
  </si>
  <si>
    <t>PT;15;220;2473</t>
  </si>
  <si>
    <t>AquisiÃ§Ã£o de 6 Viaturas Ligeiras de Passageiros Tipo "Combi"</t>
  </si>
  <si>
    <t>ConstruÃ§Ã£o de parque infantil - Arranjos exteriores no Centro Edudativo</t>
  </si>
  <si>
    <t>PrestaÃ§Ã£o de ServiÃ§os por AvenÃ§a no Ã¢mbito da ReabilitaÃ§Ã£o e da RegeneraÃ§Ã£o Urbana do Concelho de Vila Franca de Xira</t>
  </si>
  <si>
    <t>Projeto de execuÃ§Ã£o para muros de contenÃ§Ã£o no CemitÃ©rio Municipal de Vila Franca de Xira</t>
  </si>
  <si>
    <t>BeneficiaÃ§Ã£o dos apoios de Praia da Calada, Ribeira D'Ilhas e Foz do Lizandro.</t>
  </si>
  <si>
    <t>AquisiÃ§Ã£o de equipamento para telegestÃ£o de rega em espaÃ§os verdes</t>
  </si>
  <si>
    <t>Fornecimento contÃ­nuo de materiais a aplicar na remodelaÃ§Ã£o e conservaÃ§Ã£o da rede de Ã¡guas residuais domÃ©sticas e pluviais</t>
  </si>
  <si>
    <t>ElaboraÃ§Ã£o do Projeto de Especialidades Escola EB da Quinta da Courela</t>
  </si>
  <si>
    <t>AquisiÃ§Ã£o de sacos descartÃ¡veis para contentores semienterrados ( Tipo Molok)</t>
  </si>
  <si>
    <t>AquisiÃ§Ã£o de ServiÃ§os para o Controlo de Pragas no Concelho de Serpa (desratizaÃ§Ã£o, desbaratizaÃ§Ã£o e desinfestaÃ§Ã£o)</t>
  </si>
  <si>
    <t>AquisiÃ§Ã£o de Lentes Intraoculares Pequena IncisÃ£o em Monobloco e Lentes Intraoculares de CÃ¢mara Posterior de TrÃªs PeÃ§as, com colocaÃ§Ã£o de equipamentos</t>
  </si>
  <si>
    <t>SeleÃ§Ã£o do operador de centro de receÃ§Ã£o e tratamento de veÃ­culos em fim de vida</t>
  </si>
  <si>
    <t>AquisiÃ§Ã£o de uma lancha de Pilotos</t>
  </si>
  <si>
    <t>AquisiÃ§Ã£o de Emulsionantes Corporais para o Ano de 2019</t>
  </si>
  <si>
    <t>AquisiÃ§Ã£o de serviÃ§os de leccionaÃ§Ã£o de actividades aquÃ¡ticas, subaquÃ¡ticas, ginÃ¡sio, pavilhÃ£o e ar livre</t>
  </si>
  <si>
    <t>EMPREITADA DE REFORMULAÃ‡ÃƒO DAS ACESSIBILIDADES E BALNEÃRIOS NO PISO 0 E PISO 1 DO COMPLEXO DE PISCINAS DO PARQUE DE JOGOS 1Âº DE MAIO EM LISBOA.</t>
  </si>
  <si>
    <t>Empreitada de RequalificaÃ§Ã£o da Rua Nova do Visconde, SÃ£o Pedro</t>
  </si>
  <si>
    <t>Rua Nova do Visconde, SÃ£o Pedro</t>
  </si>
  <si>
    <t>fornecimento de material elÃ©trico para instalaÃ§Ãµes na via pÃºblica</t>
  </si>
  <si>
    <t>Consultoria de gestÃ£o da rede de distribuiÃ§Ã£o de Ã¡gua doce, no Porto de Sesimbra</t>
  </si>
  <si>
    <t>Fornecimento de "ManutenÃ§Ã£o Evolutiva do Sistema de Cadastro sig-G-Interaqua" para atualizar novas versÃµes de software de base de mÃ³dulos existentes, bem como promover a adaptaÃ§Ã£o Ã s novas versÃµes de hardware, para garantir uma atualizaÃ§Ã£o contÃ­nua da soluÃ§Ã£o G-InterÃ¡qua e a manutenÃ§Ã£o evolutiva dos produtos que a constituem.</t>
  </si>
  <si>
    <t>Contrato de aluguer da viatura pesada de recolha de contentores de resÃ­duos sÃ³lidos urbanos de 20mÂ³, matrÃ­cula 98-QV-77</t>
  </si>
  <si>
    <t>Fornecimento de livros de CarlÃ£o, Narciso Moreira, Rita Redshoes e Ana Bacalhau</t>
  </si>
  <si>
    <t>FREGUESIA DE BARREIRO E LAVRADIO</t>
  </si>
  <si>
    <t>AQUISIÃ‡ÃƒO DE SERVIÃ‡OS DE MANUTENÃ‡ÃƒO E REPARAÃ‡ÃƒO DE ESTRUTURAS DE MADEIRA DE ACESSO E DE PERIFERIA DAS PRAIAS DO CONCELHO DE ALBUFEIRA</t>
  </si>
  <si>
    <t>AD 26/19 - AquisiÃ§Ã£o de serviÃ§os de alojamento de servidores em Data Center e circuitos ao operador</t>
  </si>
  <si>
    <t>AquisiÃ§Ã£o serviÃ§os para controlar a propagaÃ§Ã£o da lagarta do pinheiro no concelho de Palmela</t>
  </si>
  <si>
    <t>AD 36/19 - AquisiÃ§Ã£o de serviÃ§os com vista ao desenvolvimento de conteÃºdos para a produÃ§Ã£o do FotoLivro EMEL</t>
  </si>
  <si>
    <t>AD 42/19 - AquisiÃ§Ã£o de serviÃ§os de clipping de notÃ­cias em regime de avenÃ§a</t>
  </si>
  <si>
    <t>BeneficiaÃ§Ã£o de arruamentos em Mafra.</t>
  </si>
  <si>
    <t>PRESTAÃ‡ÃƒO DE SERVIÃ‡OS PARA FORNECIMENTO CONTINUO DE BOLOS E PRODUTOS DE PASTELARIA PARA A CASA DA BAÃA.</t>
  </si>
  <si>
    <t>LocaÃ§Ã£o de aparelhos de ar condicionado a instalar no FÃ³rum Municipal Romeu Correia.</t>
  </si>
  <si>
    <t>SinalizaÃ§Ã£o vertical e horizontal das E.M. 125-4 / E.M. 521-1 / E.M. 520-3</t>
  </si>
  <si>
    <t>AD 43/19 - AquisiÃ§Ã£o de serviÃ§os de manutenÃ§Ã£o preventiva e corretiva do sistema de controlo de acessos Ã s Zonas de Acesso AutomÃ³vel Condicionado</t>
  </si>
  <si>
    <t>ContrataÃ§Ã£o do Grupo EL AMIR Flamenco MediterrÃ¡neo Ensamble - Colete Encarnado de 2019</t>
  </si>
  <si>
    <t>ReparaÃ§Ã£o da Viatura de recolha RSU GEESINK GPM3, matrÃ­cula 74-HF-89</t>
  </si>
  <si>
    <t>AD 37/19 - ElaboraÃ§Ã£o de estudo sobre a oferta e a procura de estacionamento e a mobilidade suave partilhada na freguesia de AlcÃ¢ntara</t>
  </si>
  <si>
    <t>Fornecimento continuado de materiais de escritÃ³rio</t>
  </si>
  <si>
    <t>Conforme PeÃ§as do concurso</t>
  </si>
  <si>
    <t>RequalificaÃ§Ã£o do Mercado Municipal do Cercal do Alentejo</t>
  </si>
  <si>
    <t>PT;16;242;2606</t>
  </si>
  <si>
    <t>Fornecimento e montagem de portas de entrada de funcionÃ¡rios nos edifÃ­cios municipais sitos na Rua Trigueiros Martel n.Âº 1, Almada e Largo dos Bombeiros VoluntÃ¡rios, 2 e 2A, Almada</t>
  </si>
  <si>
    <t>CPUB007.DFR.2019_contrato de locaÃ§Ã£o financeira mobiliÃ¡ria (leasing), para aquisiÃ§Ã£o de 1 viatura mista de 6 lugares com placa elevatÃ³ria,</t>
  </si>
  <si>
    <t>CPUB006.DTO.2019 AquisiÃ§Ã£o de Ferramentas e Equipamentos</t>
  </si>
  <si>
    <t>Empreitada de ConstruÃ§Ã£o dos BalneÃ¡rios do Polidesportivo do Porto Formoso</t>
  </si>
  <si>
    <t>DAF/F16/2019 AquisiÃ§Ã£o de apÃ³lices de seguros</t>
  </si>
  <si>
    <t>AquisiÃ§Ã£o de 1 (um) Equipamento CRIOBIÃ“PSIA</t>
  </si>
  <si>
    <t>CP 30/19 - Empreitada de Obra PÃºblica Â¿ ConstruÃ§Ã£o e InstalaÃ§Ã£o do Elevador da SÃ©, em Lisboa Â¿ 2.Âª fase e respetivos serviÃ§os de manutenÃ§Ã£o</t>
  </si>
  <si>
    <t>SERVIÃ‡OS DE AUDIOVISUAIS PARA EVENTO NO CENTRO DE CONGRESSOS DO ESTORIL Proc.Âº 507/DCOP/2019</t>
  </si>
  <si>
    <t>FORNECIMENTO DE TINTA E DE MATERIAIS DE PINTURA, PROJETO SETÃšBAL MAIS BONITA.</t>
  </si>
  <si>
    <t>PrestaÃ§Ã£o de serviÃ§os de Transportes para as Atividades de InterrupÃ§Ã£o Letiva do VerÃ£o de 2019</t>
  </si>
  <si>
    <t>AquisiÃ§Ã£o de FACTOR VIIA RECOMBINANTE, IV, 50KUI, O SOL INJ Â¿ 1mg</t>
  </si>
  <si>
    <t>AquisiÃ§Ã£o de serviÃ§os de aluguer operacional de equipamentos informÃ¡ticos</t>
  </si>
  <si>
    <t>AquisiÃ§Ã£o de material didÃ¡tico para Jardins de InfÃ¢ncia da rede pÃºblica do Concelho de Cascais e EB integrada StÂº AntÃ³nio Parede</t>
  </si>
  <si>
    <t>Aluguer de equipamentos para manutenÃ§Ã£o das areias nas praias do concelho de Sesimbra</t>
  </si>
  <si>
    <t>CemitÃ©rio Municipal de Lagos (Novo) - Obras de ConservaÃ§Ã£o e BeneficiaÃ§Ã£o</t>
  </si>
  <si>
    <t>AquisiÃ§Ã£o de serviÃ§os de produÃ§Ã£o de conteÃºdos de comunicaÃ§Ã£o - Proc. N.Âº 528/DCOP/2019</t>
  </si>
  <si>
    <t>INTERVENÃ‡ÃƒO DE RECALÃ‡AMENTO DAS FUNDAÃ‡Ã•ES DO EDIFÃCIO AUSTRAL QUARTEIRA - LOULÃ‰</t>
  </si>
  <si>
    <t>AQUISIÃ‡ÃƒO DE SEIXO BRANCO ROLADO CALIBRADO 20/30, TIJOLO DECORATIVO VERMELHO (05/10) e CASCA DE PINHEIRO Â¿MULSHÂ¿15/25MM CALIBRADO</t>
  </si>
  <si>
    <t>AquisiÃ§Ã£o de aplicaÃ§Ãµes para o ERP da Medidata</t>
  </si>
  <si>
    <t>ConstruÃ§Ã£o e BeneficiaÃ§Ã£o de Pontos de Ãgua para combate a IncÃªndios (ReservatÃ³rio Misto de 1.Âª Ordem de Defesa da Floresta Contra IncÃªndios (DFCI) - Marco da Pipa) - Proc. n.Âº 32/2019</t>
  </si>
  <si>
    <t>AquisiÃ§Ã£o de serviÃ§os de corte de vegetaÃ§Ã£o, limpeza e remoÃ§Ã£o de resÃ­duos em Ã¡reas periurbanas</t>
  </si>
  <si>
    <t>SubstituiÃ§Ã£o da Estrutura de Passagem HidrÃ¡ulica no Guincho</t>
  </si>
  <si>
    <t>AQUISIÃ‡ÃƒO DE EQUIPAMENTO DE ILUMINAÃ‡ÃƒO PARA ESTACIONAMENTO DA PAMPILHEIRA EM CASCAIS Proc.Âº 532/DCOP/2019</t>
  </si>
  <si>
    <t>AquisiÃ§Ã£o de ServiÃ§os de Sistema de Bilheteira Frutos 2019</t>
  </si>
  <si>
    <t>Levantamento de lajetas existentes , execuÃ§Ã£o de betonilha, reposiÃ§Ã£o de lajetas.</t>
  </si>
  <si>
    <t>Fornecimento e colocaÃ§Ã£o de pisos sintÃ©ticos em parques infantis no Concelho</t>
  </si>
  <si>
    <t>AquisiÃ§Ã£o de serviÃ§os destinados Ã  realizaÃ§Ã£o de 3 (trÃªs) cursos sobre a temÃ¡tica "ManutenÃ§Ã£o de Sistemas de Abastecimento de Ãgua PotÃ¡vel e de Ãguas Residuais", a decorrer nos meses de junho e setembro de 2019, designadamente: 1Âº Curso - 25 a 26 de junho de 2019, 2Âº Curso - 4 a 5 de setembro de 2019 e 3Âº Curso - 18 a 19 de setembro de 2019.</t>
  </si>
  <si>
    <t>AquisiÃ§Ã£o de Conjunto de agulhas para acesso vascular de Intra-Ã³ssea (Ez-IO), para o ServiÃ§o de Medicina Intensiva</t>
  </si>
  <si>
    <t>AquisiÃ§Ã£o de duas Viaturas</t>
  </si>
  <si>
    <t>Trabalhos de Interferometria SAR para a determinaÃ§Ã£o e monitorizaÃ§Ã£o de subsidÃªncias</t>
  </si>
  <si>
    <t>PT;18;271;3007</t>
  </si>
  <si>
    <t>AquisiÃ§Ã£o de carro de emergÃªncia para o ServiÃ§o de Gastrenterologia e Hepatologia - Hospital de Dia - CHULN Â¿ HSM</t>
  </si>
  <si>
    <t>FORNECIMENTO CONTÃNUO COM TRANSPORTE DE 28,800 TON DE EMULSÃƒO BETUMINOSA TIPO ERC1 (BIDONS DE 200 LT), EQUIVALENTE A 144 BIDONS</t>
  </si>
  <si>
    <t>ImplementaÃ§Ã£o de cabines de DAE na via pÃºblica</t>
  </si>
  <si>
    <t>AquisiÃ§Ã£o de ServiÃ§os de VÃ­deo - Festival da Sardinha</t>
  </si>
  <si>
    <t>PRESTAÃ‡ÃƒO DE SERVIÃ‡OS PARA FORNECIMENTO DE INTERCOMUNICADORES E CAMPAINHAS EM ALGUMAS HABITAÃ‡Ã•ES NO BAIRRO ALAMEDA DAS PALMEIRAS</t>
  </si>
  <si>
    <t>AQUISIÃ‡ÃƒO DE DIVERSA SINALÃ‰TICA PARA EVENTO Â¿HARLEY DAVIDSONÂ¿ Proc.Âº 619/DCOP/2019</t>
  </si>
  <si>
    <t>ExecuÃ§Ã£o de trabalhos de substituiÃ§Ã£o da cobertura do estaleiro municipal, a qual foi severamente danificada pela tempestade Leslie, que ocorreu nos dias 13 e 14 de outubro de 2018.</t>
  </si>
  <si>
    <t>ContrataÃ§Ã£o de ServiÃ§os de MudanÃ§as de Equipamentos e MobiliÃ¡rio das Escolas do Concelho de Vila Franca de Xira</t>
  </si>
  <si>
    <t>AquisiÃ§Ã£o de serviÃ§os de luz, som e palco do evento "Almada de Portas Abertas" e da CerimÃ³nia de Entrega de PrÃ©mios do "XXVIII Concurso de Montras do Concelho de Almada"</t>
  </si>
  <si>
    <t>Material necessÃ¡rio Ã  reparaÃ§Ã£o dos pisos dos PavilhÃµes Desportivos Escolares: Manuel Cargaleiro e Alfredo Reis Silveira, obrigatÃ³ria para efeitos de homologaÃ§Ã£o para a prÃ¡tica da modalidade de Â¿FutsalÂ¿</t>
  </si>
  <si>
    <t>CPUB008.DFR.2019_LocaÃ§Ã£o Financeira para aquisiÃ§Ã£o de varredoura 100% elÃ©trica.</t>
  </si>
  <si>
    <t>AquisiÃ§Ã£o de trÃªs viaturas do tipo Pick-up com traÃ§Ã£o 4WD</t>
  </si>
  <si>
    <t>ReparaÃ§Ã£o de contadores de Ã¡gua</t>
  </si>
  <si>
    <t>Empreitada de "RequalificaÃ§Ã£o de PraÃ§a Bartolomeu Dias - Vila Franca de Xira".</t>
  </si>
  <si>
    <t>Fornecimento em contÃ­nuo de papÃ©is de higiene para o MunicÃ­pio de Vila Franca de Xira</t>
  </si>
  <si>
    <t>O procedimento tem por objeto a reabilitaÃ§Ã£o do da Casa AscenÃ§Ã£o Correia, tendo como capÃ­tulos: Estaleiro/Trabalhos PreparatÃ³rios; DemoliÃ§Ãµes e Desmontes; Movimentos de terras para caixa de pavimentos/outros; Pavimentos (subcamadas e revestimentos); Coberturas (revestimentos); Paredes Exteriores / Interiores (incluindo montagem e desmontagem de andaime); Serralharias; VÃ£os exterior e interiores, caixilharias e portadas; Pinturas; Carpintarias / MobiliÃ¡rio; PeÃ§as sanitÃ¡rias, torneiras e acessÃ³rios; Equipamentos; Arranjos Exteriores; Paisagismo; Estrutura Â¿ BetÃ£o, BetÃ£o Armado, Pilar MetÃ¡lico e Cobertura em Madeira; SeguranÃ§a Contra Risco de IncÃªndio; AVAC; Infraestruturas EletrotÃ©cnicas; Rede Predial de Abastecimento de Ãgua; Rede Predial de Drenagem de Ãguas Pluviais; Rede Predial de Drenagem de Ãguas Residuais.</t>
  </si>
  <si>
    <t>DireÃ§Ã£o-Geral da AdministraÃ§Ã£o e do Emprego PÃºblico</t>
  </si>
  <si>
    <t>PrestaÃ§Ã£o de serviÃ§os para instalaÃ§Ã£o de Redes de Defesa da Floresta Contra IncÃªndios - Faixas de GestÃ£o de CombustÃ­vel da Zona Industrial de Febres e de TroÃ§o da estrada que liga BarracÃ£o - Febres</t>
  </si>
  <si>
    <t>AQUISIÃ‡ÃƒO DE PNEUS E SERVIÃ‡OS CONEXOS, NA MODALIDADE DE FORNECIMENTO CONTÃNUO</t>
  </si>
  <si>
    <t>AquisiÃ§Ã£o de serviÃ§os de printing, finishing e produÃ§Ã£o digital de documentos para expediÃ§Ã£o / FaturaÃ§Ã£o de Ã¡guas, saneamento e resÃ­duos</t>
  </si>
  <si>
    <t>PRESTAÃ‡ÃƒO DE SERVIÃ‡OS PARA ALUGUER DE SANITÃRIOS, INSTALAÃ‡ÃƒO NAS PRAIAS DURANTE A Ã‰POCA BALNEAR 2019.</t>
  </si>
  <si>
    <t>Aluguer de sistema de sonorizaÃ§Ã£o, imagem e iluminaÃ§Ã£o do Palco do Evento Passerelle dOuro - 2019</t>
  </si>
  <si>
    <t>AquisiÃ§Ã£o de barreiras anti veÃ­culos, amovÃ­veis e interligÃ¡veis</t>
  </si>
  <si>
    <t>AquisiÃ§Ã£o de 2 VeÃ­culos Pesados de Mercadorias</t>
  </si>
  <si>
    <t>AquisiÃ§Ã£o de serviÃ§os para ativaÃ§Ã£o da marca CED 2019, no equipamento da Ãrea Desportiva da Praia da Rocha</t>
  </si>
  <si>
    <t>PE_19063_AAQ - PRESTAÃ‡ÃƒO DE SERVIÃ‡OS DE CONSERVAÃ‡ÃƒO, MANUTENÃ‡ÃƒO E APOIO Ã€ EXPLORAÃ‡ÃƒO DAS ESCOLAS DA REGIÃƒO SUL DO PROGRAMA DE MODERNIZAÃ‡ÃƒO DA PARQUE ESCOLAR - LOTE LS4, AO ABRIGO DO ACORDO QUADRO N.Âº 22/2018 CELEBRADO COM A PARQUE ESCOLAR, E.P.E.</t>
  </si>
  <si>
    <t>AquisiÃ§Ã£o de ServiÃ§os de ProspeÃ§Ã£o GeolÃ³gico-GeotÃ©cnica</t>
  </si>
  <si>
    <t>AquisiÃ§Ã£o de peÃ§as e reparaÃ§Ãµes nas viaturas municipais com os nÃºmeros de mÃ³veis: 355; 416; 417.</t>
  </si>
  <si>
    <t>ServiÃ§os de FiscalizaÃ§Ã£o externa - Empreitada de construÃ§Ã£o da rede de Ã¡guas residuais e ETAR da Umbria e ampliaÃ§Ã£o da rede de abastecimento de Ã¡gua no sitio da Umbria /Pardieiros</t>
  </si>
  <si>
    <t>Empreitada para obras de remodelaÃ§Ã£o do atendimento do ServiÃ§o de FinanÃ§as de Sever do Vouga</t>
  </si>
  <si>
    <t>PT;2;19;461</t>
  </si>
  <si>
    <t>Fornecimento continuado de massa asfÃ¡ltica</t>
  </si>
  <si>
    <t>ServiÃ§os de Limpeza e ManutenÃ§Ã£o dos EspaÃ§os Verdes e Arruamentos e ManutenÃ§Ã£o do Sistema de Rega para as Ã¡reas do HFF, EPE, atÃ© 31 de dezembro de 2019</t>
  </si>
  <si>
    <t>RequalificaÃ§Ã£o dos EspaÃ§os Verdes do Eixo ViÃ¡rio Malveira-Venda do Pinheiro e RequalificaÃ§Ã£o do Jardim de SÃ£o Domingos-EncarnaÃ§Ã£o.</t>
  </si>
  <si>
    <t>Empreitada de requalificaÃ§Ã£o da EM 526-1 entre a EN 125 e o limite do concelho na Guia.</t>
  </si>
  <si>
    <t>RealizaÃ§Ã£o de um espetÃ¡culo, no Ã¢mbito das comemoraÃ§Ãµes do 40.Âº AniversÃ¡rio do MunicÃ­pio da Amadora, a realizar no dia 14 de setembro de 2019</t>
  </si>
  <si>
    <t>AquisiÃ§Ã£o de mangas de pressÃ£o de soros para ArmazÃ©m - ServiÃ§o de InstalaÃ§Ãµes e Equipamentos</t>
  </si>
  <si>
    <t>AQUISIÃ‡ÃƒO DE SERVIÃ‡OS NO AMBITO DA CERTIFICAÃ‡ÃƒO LEGAL DE CONTAS DOS SIMAS, NO TRIÃ‰NIO 2019 - 2021</t>
  </si>
  <si>
    <t>Empreitada de remodelaÃ§Ã£o da rua 5 de Outubro Â¿ Fase 2</t>
  </si>
  <si>
    <t>Pintura da escola InocÃªncio Carrilho Lopes</t>
  </si>
  <si>
    <t>Fornecimento e montagem de cortinados hospitalares para diversos ServiÃ§os do Centro Hospitalar UniversitÃ¡rio de Lisboa Norte, E.P.E.</t>
  </si>
  <si>
    <t>AquisiÃ§Ã£o de 11.000 Photoflyers para PromoÃ§Ã£o dos Eventos do MunicÃ­pio de Albufeira</t>
  </si>
  <si>
    <t>ContrataÃ§Ã£o de Seguros de Obras de Arte Â¿ Amadora BD e fornecimento contÃ­nuo para outras iniciativas</t>
  </si>
  <si>
    <t>Limpeza dos recintos de eventos festivos - 2019</t>
  </si>
  <si>
    <t>AquisiÃ§Ã£o de compostores domÃ©sticos</t>
  </si>
  <si>
    <t>LocaÃ§Ã£o de Autocarros para as "FÃ©rias Jovem"</t>
  </si>
  <si>
    <t>PavimentaÃ§Ã£o da Rua do PoÃ§o, Lomba de S. Pedro</t>
  </si>
  <si>
    <t>Lomba de S. Pedro</t>
  </si>
  <si>
    <t>191G002344 - AquisiÃ§Ã£o de selexipag comp. - Ano 2019</t>
  </si>
  <si>
    <t>A empreitada contempla a cintagem das paredes do tanque com cabos de aÃ§o, dotados de esticadores (pelo exterior); o preenchimento das juntas entre blocos de pedra com material hidroexpansivo, apÃ³s remoÃ§Ã£o do preenchimento existente; a execuÃ§Ã£o de camada de impermeabilizaÃ§Ã£o da superfÃ­cie interior do tanque e a impermeabilizaÃ§Ã£o da superfÃ­cie exterior dos blocos de pedra que compÃµem as paredes do tanque07</t>
  </si>
  <si>
    <t>ExecuÃ§Ã£o de muros alas Quebradas e construÃ§Ã£o de pluvial Z.I. V.N. Rainha</t>
  </si>
  <si>
    <t>Fornecimento de uma soluÃ§Ã£o de telemetria</t>
  </si>
  <si>
    <t>AquisiÃ§Ã£o de ServiÃ§os, ao abrigo do Acordo Quadro NÂº 19/002/CA/AQ, de ProspeÃ§Ã£o GeolÃ³gico-GeotÃ©cnica do local para a construÃ§Ã£o do Posto de Limpeza do Restelo</t>
  </si>
  <si>
    <t>Empreitada de instalaÃ§Ã£o da rede de abastecimento de Ã¡gua e saneamento na Rua Doutor JosÃ© FalcÃ£o, em AlgÃ©s, no concelho de Oeiras</t>
  </si>
  <si>
    <t>MATERIAL FFD</t>
  </si>
  <si>
    <t>AquisiÃ§Ã£o de serviÃ§os para a elaboraÃ§Ã£o do Plano Municipal de ResÃ­duos do MunicÃ­pio de Lagos</t>
  </si>
  <si>
    <t>Obras de recuperaÃ§Ã£o dos sistemas de Ar Condicionado do apartamento e quartos duplos do edifÃ­cio Norte da Pousada de Juventude de Alcoutim, sob gestÃ£o direta da Movijovem</t>
  </si>
  <si>
    <t>PT;9;112;1555</t>
  </si>
  <si>
    <t>SERVIÃ‡OS DE RECOLHA DE RESÃDUOS URBANOS</t>
  </si>
  <si>
    <t>FORNECIMENTO DE SERVIÃ‡OS PARA REALIZAÃ‡ÃƒO DE ESPETÃCULO MUSICAL</t>
  </si>
  <si>
    <t>AquisiÃ§Ã£o de ServiÃ§os para ProduÃ§Ã£o e Agenciamento de EspectÃ¡culos no Ã‚mbito do 16.Âº Encontro de Culturas</t>
  </si>
  <si>
    <t>FORNECIMENTO E INSTALAÃ‡ÃƒO DE CABLAGEM E EQUIPAMENTOS DE REDE INFORMÃTICA</t>
  </si>
  <si>
    <t>AquisiÃ§Ã£o de Carbamazepina 200 mg cap/comp</t>
  </si>
  <si>
    <t>Software para planeamento e gestÃ£o de projetos</t>
  </si>
  <si>
    <t>PRESTAÃ‡ÃƒO DE SERVIÃ‡OS VETERINÃRIOS, POR 12 MESES</t>
  </si>
  <si>
    <t>AquisiÃ§Ã£o de RefeiÃ§Ãµes Escolares - Ano Letivo 2019/2020</t>
  </si>
  <si>
    <t>CONTRATAÃ‡ÃƒO DA AQUISIÃ‡ÃƒO DE FARDAMENTO PARA O QUARTEL DO CORPO DE BOMBEIROS MUNICIPAIS DE LOULÃ‰.</t>
  </si>
  <si>
    <t>RemodelaÃ§Ã£o de InstalaÃ§Ãµes SanitÃ¡rias, Pinturas Interiores e SubstituiÃ§Ã£o da Cobertura dos Alpendres</t>
  </si>
  <si>
    <t>CP 27/19 - Concurso PÃºblico para execuÃ§Ã£o de empreitada de obra pÃºblica com vista Ã  construÃ§Ã£o de uma zona de estacionamento na Rua Maria Pia, Campo de Ouriqu</t>
  </si>
  <si>
    <t>O presente procedimento tem como objeto principal a AquisiÃ§Ã£o de ServiÃ§os de TelecomunicaÃ§Ãµes MÃ³veis, para a Carristur, nos termos melhor definidos nas clÃ¡usulas tÃ©cnicas do Caderno de Encargos.</t>
  </si>
  <si>
    <t>PE_19055_AAQ - PRESTAÃ‡ÃƒO DE SERVIÃ‡OS DE CONSERVAÃ‡ÃƒO, MANUTENÃ‡ÃƒO E APOIO Ã€ EXPLORAÃ‡ÃƒO DAS ESCOLAS DA REGIÃƒO CENTRO DO PROGRAMA DE MODERNIZAÃ‡ÃƒO DA PARQUE ESCOLAR - LOTE LC4, AO ABRIGO DO ACORDO QUADRO N.Âº 21/2018 CELEBRADO COM A PARQUE ESCOLAR, E.P.E.</t>
  </si>
  <si>
    <t>Concurso pÃºblico para a Empreitada destinada Ã  instalaÃ§Ã£o/remodelaÃ§Ã£o das infraestruturas na Estrada Velha de Queluz, no concelho de Oeiras.</t>
  </si>
  <si>
    <t>A presente intervenÃ§Ã£o prevÃª a melhoria da eficiÃªncia energÃ©tica da Piscina Coberta de GaviÃ£o contemplando instalaÃ§Ã£o do sistema solar tÃ©rmico coletivo centralizado e sistema solar fotovoltaico, substituiÃ§Ã£o de equipamento de climatizaÃ§Ã£o e de caixilharia existente, aplicaÃ§Ã£o de isolamento tÃ©rmico na cobertura horizontal e nas paredes exteriores.</t>
  </si>
  <si>
    <t>PT;13;185;2138</t>
  </si>
  <si>
    <t>A obra consiste na demoliÃ§Ã£o de construÃ§Ãµes existentes com recurso aos meios tÃ©cnicos necessÃ¡rios. PrevÃª-se a reformulaÃ§Ã£o da Ã¡rea envolvente, incluindo regularizaÃ§Ã£o e modelaÃ§Ã£o do terreno. Ao nÃ­vel dos espaÃ§os interiores prevÃª-se a remoÃ§Ã£o dos objetos existentes para local a indicar, pelo Dono de Obra TambÃ©m serÃ¡ necessÃ¡rio o encerramento de vÃ£os de portas e janelas, com alvenaria. Trata-se de uma obra dispersa pelos bairros Sociais existentes no Concelho de Almada.</t>
  </si>
  <si>
    <t>CP 22/19 - ElaboraÃ§Ã£o de projetos para o ordenamento e mobilidade na Cidade de Lisboa na Av. Carlos Paredes, Rua General Vasco GonÃ§alves, Rua Helena Vaz da Silva e Estrada da Torre</t>
  </si>
  <si>
    <t>AquisiÃ§Ã£o de projetores leds para a Piscina Municipal de Sesimbra</t>
  </si>
  <si>
    <t>ExecuÃ§Ã£o de projeto para a conservaÃ§Ã£o do chafariz D. Maria I em Palmela</t>
  </si>
  <si>
    <t>AquisiÃ§Ã£o de suportes de sistemas de arquivo de pintura de cavalete para a reserva de pintura no edifÃ­cio de Vale Pedras</t>
  </si>
  <si>
    <t>PRESTAÃ‡ÃƒO DE SERVIÃ‡OS PARA INSERÃ‡ÃƒO DE ANÃšNCIO, TURISMO DE SETÃšBAL 2019 NA REVISTA HOLA.</t>
  </si>
  <si>
    <t>PE_19065_AAQ - PRESTAÃ‡ÃƒO DE SERVIÃ‡OS DE CONSERVAÃ‡ÃƒO, MANUTENÃ‡ÃƒO E APOIO Ã€ EXPLORAÃ‡ÃƒO DAS ESCOLAS DA REGIÃƒO SUL DO PROGRAMA DE MODERNIZAÃ‡ÃƒO DA PARQUE ESCOLAR - LOTE LS5, AO ABRIGO DO ACORDO QUADRO N.Âº 22/2018 CELEBRADO COM A PARQUE ESCOLAR, E.P.E.</t>
  </si>
  <si>
    <t>PE_19066_AAQ - PRESTAÃ‡ÃƒO DE SERVIÃ‡OS DE CONSERVAÃ‡ÃƒO, MANUTENÃ‡ÃƒO E APOIO Ã€ EXPLORAÃ‡ÃƒO DAS ESCOLAS DA REGIÃƒO SUL DO PROGRAMA DE MODERNIZAÃ‡ÃƒO DA PARQUE ESCOLAR - LOTE LS11, AO ABRIGO DO ACORDO QUADRO N.Âº 22/2018 CELEBRADO COM A PARQUE ESCOLAR, E.P.E.</t>
  </si>
  <si>
    <t>Junta de Agricultores dos Regadios de Alvoco das VÃ¡rzeas</t>
  </si>
  <si>
    <t>REQUALIFICAÃ‡ÃƒO DO PARQUE INFANTIL DO BONFIM Â¿ EQUIPAMENTOS INFANTIS E PAINEL INFORMATIVO</t>
  </si>
  <si>
    <t>AQUISIÃ‡ÃƒO DE SERVIÃ‡OS PARA ELABORAÃ‡ÃƒO DE PROJETO DE ARQUITETURA E ESPECIALIDADES PARA INTERVENÃ‡ÃƒO NO CASAL SALOIO EM OUTEIRO DE POLIMA</t>
  </si>
  <si>
    <t>ExecuÃ§Ã£o de passeios, lugares de estacionamento e valetas espraiadas em calÃ§ada em vias municipais.</t>
  </si>
  <si>
    <t>Consulta PrÃ©via para AquisiÃ§Ã£o de LicenÃ§as de Software AutoCADÂ®</t>
  </si>
  <si>
    <t>ElaboraÃ§Ã£o do projeto de execuÃ§Ã£o de remodelaÃ§Ã£o do jardim pÃºblico de Montemor-o-Novo</t>
  </si>
  <si>
    <t>AquisiÃ§Ã£o dos serviÃ§os de manutenÃ§Ã£o corretiva dos sistemas de climatizaÃ§Ã£o dos edifÃ­cios e centros de dados do Turismo de Portugal, IP.</t>
  </si>
  <si>
    <t>Lar da Felicidade, AssociaÃ§Ã£o de Solidariedade Social</t>
  </si>
  <si>
    <t>AmpliaÃ§Ã£o - Lar de 3.Âª Idade, Meirinhas - Proc. n.Âº 01/2019</t>
  </si>
  <si>
    <t>PT;11;157;1954</t>
  </si>
  <si>
    <t>Fornecimento e montagem de sistema de gestÃ£o e controlo eletrÃ³nico - Projeto Porta a Porta</t>
  </si>
  <si>
    <t>AquisiÃ§Ã£o de comida para animais</t>
  </si>
  <si>
    <t>ContrataÃ§Ã£o espetÃ¡culo Festas do Bodo - Toy</t>
  </si>
  <si>
    <t>Fornecimento em ContÃ­nuo de Material Clinico-VeterinÃ¡rio para o MunicÃ­pio de Vila Franca de Xira</t>
  </si>
  <si>
    <t>aquisiÃ§Ã£o de serviÃ§os de assessoria para elaboraÃ§Ã£o da EstratÃ©gia Local de HabitaÃ§Ã£o (ELH) de Montemor-o-Novo</t>
  </si>
  <si>
    <t>CPUB009.DFR.2019 LocaÃ§Ã£o Financeira MobiliÃ¡ria (leasing), para AquisiÃ§Ã£o de Equipamento de Sistema MOBA para Varredouras</t>
  </si>
  <si>
    <t>AquisiÃ§Ã£o de aparelho de teste de fugas para o ServiÃ§o de Pneumologia de IntervenÃ§Ã£o - CHLN - HSM</t>
  </si>
  <si>
    <t>AquisiÃ§Ã£o de dois frigorÃ­ficos de laboratÃ³rio para o ServiÃ§o de Imuno-Hemoterapia - MCDTÂ´s - Imuno-Hemoterapia - CHLN - HSM</t>
  </si>
  <si>
    <t>AquisiÃ§Ã£o de MobiliÃ¡rio GeriÃ¡trico no Ã¢mbito do Banco Municipal de Ajudas TÃ©cnicas</t>
  </si>
  <si>
    <t>192A000018 - AquisiÃ§Ã£o de consumÃ­veis para a realizaÃ§Ã£o de terapia de pressÃ£o negativa, para o ano de 2019</t>
  </si>
  <si>
    <t>Fornecimento em contÃ­nuo de inertes</t>
  </si>
  <si>
    <t>AquisiÃ§Ã£o de cinco cadeirÃµes para o ServiÃ§o de Gastrenterologia e Hepatologia - Hospital de Dia - CHLN - HSM</t>
  </si>
  <si>
    <t>Empreitada de execuÃ§Ã£o de pintura exterior e zonas comuns no mercado das Areias de SÃ£o JoÃ£o</t>
  </si>
  <si>
    <t>Fornecimento de equipamento para sinalizaÃ§Ã£o horizontal</t>
  </si>
  <si>
    <t>AquisiÃ§Ã£o de serviÃ§os de conceÃ§Ã£o, desenvolvimento e produÃ§Ã£o do Festival B BEJA, CIDADE de MARIANA ALCOFORADO</t>
  </si>
  <si>
    <t>De modo a garantir a qualidade da Ã¡gua para consumo humano, pretende-se a limpeza e desinfeÃ§Ã£o dos ReservatÃ³rios de Ã¡gua de Alhos Vedros, Moita, Sarilhos Pequenos, Barra Cheia e Rego dÂ´Ãgua</t>
  </si>
  <si>
    <t>PRESTAÃ‡ÃƒO DE SERVIÃ‡OS PARA CAMPANHA PUBLICITÃRIA NA RÃDIO - FEIRA DE SANTIAGO 2019.</t>
  </si>
  <si>
    <t>PE_19058_AAQ - PRESTAÃ‡ÃƒO DE SERVIÃ‡OS DE CONSERVAÃ‡ÃƒO, MANUTENÃ‡ÃƒO E APOIO Ã€ EXPLORAÃ‡ÃƒO DAS ESCOLAS DA REGIÃƒO SUL DO PROGRAMA DE MODERNIZAÃ‡ÃƒO DA PARQUE ESCOLAR - LOTE LS1, AO ABRIGO DO ACORDO QUADRO N.Âº 22/2018 CELEBRADO COM A PARQUE ESCOLAR, E.P.E.</t>
  </si>
  <si>
    <t>PrestaÃ§Ã£o de ServiÃ§os de Consultadoria JurÃ­dica na Ãrea Financeira</t>
  </si>
  <si>
    <t>PrestaÃ§Ã£o de serviÃ§os para a realizaÃ§Ã£o de diversas aÃ§Ãµes de sensibilizaÃ§Ã£o, intervenÃ§Ã£o comunitÃ¡ria e respetiva produÃ§Ã£o e divulgaÃ§Ã£o, no Ã¢mbito do Programa Nosso Bairro, Nossa Cidade, pelo perÃ­odo de 10 meses</t>
  </si>
  <si>
    <t>AquisiÃ§Ã£o de ServiÃ§os para a RealizaÃ§Ã£o de um EspetÃ¡culo com o Artista Marco Rodrigues, Festival Da Sardinha</t>
  </si>
  <si>
    <t>SERVIÃ‡OS DE EMERGÃŠNCIA MÃ‰DICA PARA O EVENTO - HARLEY DAVIDSON Proc.Âº 448/DCOP/2019</t>
  </si>
  <si>
    <t>AquisiÃ§Ã£o de equipamento interativo (tablets), software de aprendizagem e colaboraÃ§Ã£o e software de gestÃ£o de equipamentos e monitorizaÃ§Ã£o de trabalho</t>
  </si>
  <si>
    <t>AquisiÃ§Ã£o de ConsumÃ­veis para VideolaringoscÃ³pio, para o ServiÃ§o de Medicina Intensiva</t>
  </si>
  <si>
    <t>PE_19061_ADB - AQUISIÃ‡ÃƒO E MONTAGEM DE PLATAFORMA ELEVATÃ“RIA PARA A ESCOLA SECUNDÃRIA DE PONTE DE SÃ”R</t>
  </si>
  <si>
    <t>CriaÃ§Ã£o de rede lorawan, com instalaÃ§Ã£o de gateways e terminais de monitorizaÃ§Ã£o ambiental e ruÃ­do</t>
  </si>
  <si>
    <t>Fornecimento em contÃ­nuo de material elÃ©trico para o MunicÃ­pio de Vila Franca de Xira</t>
  </si>
  <si>
    <t>AquisiÃ§Ã£o de lajetas</t>
  </si>
  <si>
    <t>AquisiÃ§Ã£o de duas mÃ¡quinas de corte</t>
  </si>
  <si>
    <t>ESPETÃCULO "PURGATÃ“RIO", NOS DIAS 06 A 09 DE JUNHO, NO FÃ“RUM MUNICIPAL LUÃSA TODI.</t>
  </si>
  <si>
    <t>PE_19062_AAQ - PRESTAÃ‡ÃƒO DE SERVIÃ‡OS DE CONSERVAÃ‡ÃƒO, MANUTENÃ‡ÃƒO E APOIO Ã€ EXPLORAÃ‡ÃƒO DAS ESCOLAS DA REGIÃƒO SUL DO PROGRAMA DE MODERNIZAÃ‡ÃƒO DA PARQUE ESCOLAR - LOTE LS2, AO ABRIGO DO ACORDO QUADRO N.Âº 22/2018 CELEBRADO COM A PARQUE ESCOLAR, E.P.E.</t>
  </si>
  <si>
    <t>REPARAÃ‡Ã•ES NO QUIOSQUE DO PARQUE MARECHAL CARMONA, DESMATAÃ‡ÃƒO, ABATE DE ÃRVORES E BENEFICIAÃ‡ÃƒO PARQUE POLIMA ProcÂº 23/EOP/DCOP/2019</t>
  </si>
  <si>
    <t>AquisiÃ§Ã£o de serviÃ§os de consultoria tÃ©cnica em engenharia para elaboraÃ§Ã£o de projetos de execuÃ§Ã£o de especialidades para o bloco escolar da EHT do Estoril.</t>
  </si>
  <si>
    <t>Fornecimento de variador de frequÃªncia, circuito de potÃªncia elÃ©trico e equipamento auxiliar e de seccionamento e proteÃ§Ã£o</t>
  </si>
  <si>
    <t>Ajuste Direto para Fornecimento de ConsumÃ­veis de ImpressÃ£o</t>
  </si>
  <si>
    <t>AquisiÃ§Ã£o de ServiÃ§os de BilhÃ©tica para instalaÃ§Ã£o nos equipamentos do Departamento de Cultura</t>
  </si>
  <si>
    <t>AquisiÃ§Ã£o de serviÃ§os de teleassistÃªncia</t>
  </si>
  <si>
    <t>AquisiÃ§Ã£o de serviÃ§os - ImplementaÃ§Ã£o / RealizaÃ§Ã£o de pagamentos via multibanco</t>
  </si>
  <si>
    <t>AquisiÃ§Ã£o de serviÃ§os de recolha de Ã³leos alimentares usados (OAU) e GestÃ£o da Rede de OAU no MunicÃ­pio de Almada</t>
  </si>
  <si>
    <t>ESPETÃCULO DE BAILADO, NO DIA 31 DE MAIO, NO FÃ“RUM MUNICIPAL LUÃSA TODI</t>
  </si>
  <si>
    <t>Consulta PrÃ©via a trÃªs entidades para leccionaÃ§Ã£o de actividades aquÃ¡ticas, subaquÃ¡ticas, ginÃ¡sio, pavilhÃ£o e ar livre</t>
  </si>
  <si>
    <t>EliminaÃ§Ã£o de Recortes de Contentores de ResÃ­duos Urbanos</t>
  </si>
  <si>
    <t>ReposiÃ§Ã£o de Pavimentos, Valetas e Passeios nas Freguesias - RemodelaÃ§Ã£o de Passeios no Centro HistÃ³rico da Vila da Batalha</t>
  </si>
  <si>
    <t>192G005445 - AquisiÃ§Ã£o de mÃ¡scaras para ventilaÃ§Ã£o nÃ£o invasiva(VNI), representados pela empresa Teprel - Equipamentos MÃ©dicos, SA, durante o ano de 2019</t>
  </si>
  <si>
    <t>ServiÃ§os de aluguer de carro de recolha de resÃ­duos verdes com grua</t>
  </si>
  <si>
    <t>Contrato de aluguer da viatura pesada de recolha de contentores de resÃ­duos sÃ³lidos urbanos de 20mÂ³, matrÃ­cula 09-PQ-86, pelo perÃ­odo de 3 meses</t>
  </si>
  <si>
    <t>Fornecimento de livros de Sophia de Mello Breyner Andresen</t>
  </si>
  <si>
    <t>DireÃ§Ã£o-Geral do Tesouro e FinanÃ§as</t>
  </si>
  <si>
    <t>ServiÃ§os de desenvolvimento de software, implementaÃ§Ã£o e suporte aplicacional do Sistema de InformaÃ§Ã£o do Sector Empresarial do Estado - SISEE</t>
  </si>
  <si>
    <t>SubstituiÃ§Ã£o das lÃ¢mpadas fluorescentes do tipo E8 existentes atualmente em 21 Escolas BÃ¡sicas do 1Âº ciclo e 6 Jardins InfÃ¢ncia do Concelho</t>
  </si>
  <si>
    <t>Fornecimento de serviÃ§os de manutenÃ§Ã£o completa das escadas mecÃ¢nicas da PraÃ§a dos Pescadores, por 1095 dias</t>
  </si>
  <si>
    <t>InstalaÃ§Ã£o de Ponte Rolante no Edificio da DesidrataÃ§Ã£o da ETAR da Mutela</t>
  </si>
  <si>
    <t>AquisiÃ§Ã£o de serviÃ§os para divulgaÃ§Ã£o de Festival AquÃ¡tico</t>
  </si>
  <si>
    <t>AquisiÃ§Ã£o de equipamentos de cozinha e transporte de refeiÃ§Ãµes</t>
  </si>
  <si>
    <t>AQUISIÃ‡ÃƒO DE LICENCIAMENTO SYNCPOINT E TASKDESK</t>
  </si>
  <si>
    <t>ContrataÃ§Ã£o espetÃ¡culo Festas do Bodo - Gabriel o Pensador</t>
  </si>
  <si>
    <t>ReabilitaÃ§Ã£o urbana com intervenÃ§Ã£o nas infraestruturas e repavimentaÃ§Ã£o da Rua Dr. Ernesto Cabrita e Largo do MunicÃ­pio</t>
  </si>
  <si>
    <t>SubstituiÃ§Ã£o de pavimento existente e assentamento de novo, bem como demais trabalhos inerentes Ã  empreitada.</t>
  </si>
  <si>
    <t>AquisiÃ§Ã£o de imagens digitalizadas de jornais, para disponibilizaÃ§Ã£o na Biblioteca Nacional Digital e em portal especÃ­fico, no Ã¢mbito do projeto Â¿Hemeroteca Digital do AlgarveÂ¿.</t>
  </si>
  <si>
    <t>AQUISIÃ‡ÃƒO DE SERVIÃ‡OS AQS/73/GEBALIS/2019 - CONCURSO PÃšBLICO PARA CONTRATAÃ‡ÃƒO DE SERVIÃ‡OS DE LIMPEZA</t>
  </si>
  <si>
    <t>elaboraÃ§Ã£o do Projeto para a ConservaÃ§Ã£o do Chafariz D. Maria I, em Palmela, sito em Palmela, obedecendo ao estipulado no Programa Preliminar e no Caderno de Encargos, compreendendo as fases de Projeto de ExecuÃ§Ã£o, AssistÃªncia TÃ©cnica Ã  fase do concurso de empreitada e AssistÃªncia TÃ©cnica Ã  fase de obra.</t>
  </si>
  <si>
    <t>Empreitada de "BeneficiaÃ§Ã£o e recuperaÃ§Ã£o da praia fluvial de AvÃ´ incluindo o desassoreamento do leito do rio Alva junto Ã  captaÃ§Ã£o de Ã¡gua"</t>
  </si>
  <si>
    <t>PT;7;88;1420</t>
  </si>
  <si>
    <t>192G005383 - AquisiÃ§Ã£o de prÃ³teses valvulares aÃ³rticas percutÃ¢neas com sistema robÃ³tico, representados pela empresa Edwards Lifesciences Portugal, Lda, durante o ano de 2019</t>
  </si>
  <si>
    <t>Cprev 22/19 - AquisiÃ§Ã£o de serviÃ§os com vista Ã  criaÃ§Ã£o de Â¿bolsaÂ¿ para a elaboraÃ§Ã£o de levantamentos topogrÃ¡ficos</t>
  </si>
  <si>
    <t>PrestaÃ§Ã£o de serviÃ§os de animaÃ§Ã£o/som para as Festas em Honra de Nossa Senhora da SalvaÃ§Ã£o</t>
  </si>
  <si>
    <t>AquisiÃ§Ã£o de serviÃ§os de desmontagem, transporte e remontagem de tabelas basculantes, marcador electrÃ³nico e proteÃ§Ãµes de pilares do PavilhÃ£o Desportivo Francisco Neves</t>
  </si>
  <si>
    <t>ContrataÃ§Ã£o de serviÃ§os para elaboraÃ§Ã£o de um projeto de execuÃ§Ã£o para ampliaÃ§Ã£o da EB1 n.Âº 2 de Alhandra</t>
  </si>
  <si>
    <t>Proc.Âº 618/DCOP/2019 - AQUISIÃ‡ÃƒO DE REDE DE INTERNET NO Ã‚MBITO DO EVENTO CONCENTRAÃ‡ÃƒO HARLEY DAVIDSON</t>
  </si>
  <si>
    <t>AQUISIÃ‡ÃƒO DE MEDICAMENTOS PARA ANIMAIS Proc.Âº 614/DCOP/2019</t>
  </si>
  <si>
    <t>ContrataÃ§Ã£o de RevisÃµes, ManutenÃ§Ãµes e ReparaÃ§Ãµes para os VeÃ­culos Pesados (Chassis e Caixas Especiais) e MÃ¡quinas</t>
  </si>
  <si>
    <t>Consulta PrÃ©via para PrestaÃ§Ã£o de ServiÃ§os de ReformulaÃ§Ã£o/RevisÃ£o do Projeto da Ecovia e Ciclovias do Litoral Sudoeste- Concelho de Aljezur</t>
  </si>
  <si>
    <t>FORNECIMENTO E INSTALAÃ‡ÃƒO DE SISTEMAS DE ILUMINAÃ‡ÃƒO</t>
  </si>
  <si>
    <t>AssistÃªncia a banhistas e vigilÃ¢ncia do plano de Ã¡gua nas Piscinas da Baixa da Banheira</t>
  </si>
  <si>
    <t>ServiÃ§o de lavagem a quente, desinfecÃ§Ã£o, desengorduramento e desodorizaÃ§Ã£o de contentores e baldes de RSU, no concelho do Cartaxo</t>
  </si>
  <si>
    <t>ContrataÃ§Ã£o dos grupos Bandinha da Moca, Trinca Espinhas, Cavalinho da Boa Vai Ela, Marchinha do Botequim, Grupeto do Coreto, Camisas Negras e Fanfarra d'Os Bichos para realizaÃ§Ã£o de animaÃ§Ã£o itinerante no Ã¢mbito do Colete Encarnado de 2019</t>
  </si>
  <si>
    <t>INFRAESTRUTURAS ELÃ‰CTRICAS - TRABALHOS PARA A FEIRA DE VERÃƒO DE QUARTEIRA 2019</t>
  </si>
  <si>
    <t>SERVIÃ‡OS DE MANUTENÃ‡ÃƒO E REVISÃƒO DE EXTINTORES E CARRETEIS NAS ESCOLAS DO 1Âº.CICLO DO ENSINO BÃSICO, JARDINS DE INFÃ‚NCIA INSTALAÃ‡Ã•ES E VIATURAS DA CMC Proc.Âº 518/DCOP/2019</t>
  </si>
  <si>
    <t>"PrestaÃ§Ã£o de serviÃ§os de Transportes para as Atividades de InterrupÃ§Ã£o Letiva do VerÃ£o de 2019"</t>
  </si>
  <si>
    <t>Fornecimento de uma mÃ¡quina Corta Relva de grandes superfÃ­cies, para reforÃ§ar o parque de mÃ¡quinas do sector SSEV, do MunicÃ­pio.</t>
  </si>
  <si>
    <t>Melhoramento de Caminhos AgrÃ­colas do Aproveitamento HidroagrÃ­cola do Mira</t>
  </si>
  <si>
    <t>PT;3;33;540</t>
  </si>
  <si>
    <t>Proc. 514 -AQUISIÃ‡ÃƒO MÃQUINA DE CORTE DE MATO</t>
  </si>
  <si>
    <t>AquisiÃ§Ã£o de 70.000 metros de Fio Silencioso para MotorroÃ§adoras STHIL 360 C-EM</t>
  </si>
  <si>
    <t>PE_19067_AAQ - PRESTAÃ‡ÃƒO DE SERVIÃ‡OS DE CONSERVAÃ‡ÃƒO, MANUTENÃ‡ÃƒO E APOIO Ã€ EXPLORAÃ‡ÃƒO DAS ESCOLAS DA REGIÃƒO SUL DO PROGRAMA DE MODERNIZAÃ‡ÃƒO DA PARQUE ESCOLAR - LOTE LS12, AO ABRIGO DO ACORDO QUADRO N.Âº 22/2018 CELEBRADO COM A PARQUE ESCOLAR, E.P.E.</t>
  </si>
  <si>
    <t>Fornecimento de mÃ¡quinas fotogrÃ¡ficas e transmissores wireless</t>
  </si>
  <si>
    <t>ConstruÃ§Ã£o de acesso pedonal Ã  mata da Vila AmÃ¡lia.</t>
  </si>
  <si>
    <t>Aluguer de mÃ³dulos, monoblocos sanitÃ¡rios e unidades sanitÃ¡rias para os eventos no Ã¢mbito do Programa Cultural e Obras de AdministraÃ§Ã£o Direta do MunicÃ­pio de Vila Franca de Xira</t>
  </si>
  <si>
    <t>Empreitada para a ReabilitaÃ§Ã£o / ManutenÃ§Ã£o do EdifÃ­cio do Terminal RodoviÃ¡rio em Arruda dos Vinhos</t>
  </si>
  <si>
    <t>Empreitada de RequalificaÃ§Ã£o do Ramal da Igreja, CandelÃ¡ria</t>
  </si>
  <si>
    <t>CandelÃ¡ria</t>
  </si>
  <si>
    <t>Fornecimento contÃ­nuo de materiais de Ã¡gua e saneamento</t>
  </si>
  <si>
    <t>AquisiÃ§Ã£o de um Sistema de GestÃ£o de Arquivo Digital para a SGMF</t>
  </si>
  <si>
    <t>AquisiÃ§Ã£o de serviÃ§os para lavagem e desinfeÃ§Ã£o de contentores de resÃ­duos sÃ³lidos urbanos</t>
  </si>
  <si>
    <t>PAVIMENTAÃ‡Ã•ES NA FREGUESIA DE ALCOENTRE</t>
  </si>
  <si>
    <t>PT;12;162;1982</t>
  </si>
  <si>
    <t>AquisiÃ§Ã£o de serviÃ§os de limpeza do PavilhÃ£o do Conhecimento - Centro CiÃªncia Viva.</t>
  </si>
  <si>
    <t>AquisiÃ§Ã£o de sistema de antenas WIFI</t>
  </si>
  <si>
    <t>NIPG: 15296/19-AquisiÃ§Ã£o de serviÃ§os de promoÃ§Ã£o, organizaÃ§Ã£o e realizaÃ§Ã£o do evento "Festa do Baleeiro"2019</t>
  </si>
  <si>
    <t>S. Vicente Ferreira (Ponta Delgada)</t>
  </si>
  <si>
    <t>PrestaÃ§Ã£o de ServiÃ§os de agenciamento das Viagens dos Convidados do 30Âº Amadora BD</t>
  </si>
  <si>
    <t>ALUGUER DE SANITÃRIOS MOVEIS PARA EVENTO - HARLEY DAVIDSON Proc.Âº 601/DCOP/2019</t>
  </si>
  <si>
    <t>PE_19069_ADS - AQUISIÃ‡ÃƒO DE SERVIÃ‡OS PARA REALIZAÃ‡ÃƒO DE RELATÃ“RIO TÃ‰CNICO DA ESTRUTURA METÃLICA DA COBERTURA DO CAMPO DE JOGOS E RESPETIVOS APOIOS NO BLOCO B NA ESCOLA SECUNDÃRIA JOÃƒO DE BARROS, NO SEIXAL</t>
  </si>
  <si>
    <t>AquisiÃ§Ã£o de Materiais escolares com impressÃ£o grÃ¡fica</t>
  </si>
  <si>
    <t>AquisiÃ§Ã£o de serviÃ§os continuados de reparaÃ§Ã£o e manutenÃ§Ã£o de viaturas pesadas de passageiros, mercadorias e pesados</t>
  </si>
  <si>
    <t>191G002506 - AquisiÃ§Ã£o de vedolizumab 300 mg - frasco- Ano 2019</t>
  </si>
  <si>
    <t>Procedimento por Consulta PrÃ©via - "AquisiÃ§Ã£o de bem mÃ³vel - Equipamento de AspiraÃ§Ã£o de Lamas"</t>
  </si>
  <si>
    <t>Equipamentos de telecomunicaÃ§Ãµes, no Ã¢mbito da mudanÃ§a nas EB1/JI dos circuitos ADSL para fibra Ã³ptica</t>
  </si>
  <si>
    <t>ContrataÃ§Ã£o da Banda ResistÃªncia - Colete Encarnado de 2019</t>
  </si>
  <si>
    <t>AquisiÃ§Ã£o de ECULIZUMAB, IV, 10MG/ML; 30 ML, SOL INJ para 2019</t>
  </si>
  <si>
    <t>CPREV 016.FIE.2019_AquisiÃ§Ã£o de Plataforma de GestÃ£o de UtilizaÃ§Ã£o de Viaturas</t>
  </si>
  <si>
    <t>AD 40/19 - AquisiÃ§Ã£o de serviÃ§os de localizaÃ§Ã£o de veÃ­culos e respetivos serviÃ§os associados</t>
  </si>
  <si>
    <t>Proc.Âº 634/DCOP/2019 - AQUISIÃ‡ÃƒO DE SERVIÃ‡OS E VIGILÃ‚NCIA PARA O EVENTO HARLEY DAVIDSON 2019</t>
  </si>
  <si>
    <t>ReparaÃ§Ã£o e manutenÃ§Ã£o do cogerador 2 da Etar da Mutela</t>
  </si>
  <si>
    <t>Fornecimento de PÃ£o e outros produtos de panificaÃ§Ã£o, Ã  Escola de Hotelaria e Turismo do Algarve (Faro).</t>
  </si>
  <si>
    <t>NIPG 10786/19- Ajuste direto para a aquisiÃ§Ã£o de serviÃ§os de produÃ§Ã£o de vÃ­deos promocionais do concelho de Ponta Delgada</t>
  </si>
  <si>
    <t>AquisiÃ§Ã£o de serviÃ§os de elaboraÃ§Ã£o do projeto de execuÃ§Ã£o de arquitetura do Mercado Duque de BraganÃ§a</t>
  </si>
  <si>
    <t>SERVIÃ‡OS DE LIMPEZA DO COLETOR DA RIBEIRA DO AMPARO</t>
  </si>
  <si>
    <t>Fornecimento em contÃ­nuo de lubrificantes para a frota do MunicÃ­pio de Vila Franca de Xira</t>
  </si>
  <si>
    <t>Cprev 23/19 - ElaboraÃ§Ã£o de projetos com vista Ã  promoÃ§Ã£o da mobilidade e ordenamento do estacionamento na cidade de Lisboa</t>
  </si>
  <si>
    <t>Empreitada 164/Gebalis/2019 - Bairro Quinta das Laranjeiras, Lotes 1 a 17 e 20 a 24 - ExecuÃ§Ã£o da rede de abastecimento de Ã¡gua</t>
  </si>
  <si>
    <t>PrestaÃ§Ã£o de serviÃ§os de Arqueologia - Carta ArqueolÃ³gica do Concelho</t>
  </si>
  <si>
    <t>ElaboraÃ§Ã£o de Estudo da Dominialidade dos Caminhos da Grande Rota do Montado</t>
  </si>
  <si>
    <t>ExecuÃ§Ã£o de sinalizaÃ§Ã£o horizontal em vias de comunicaÃ§Ã£o - Zona urbana perifÃ©rica de MortÃ¡gua</t>
  </si>
  <si>
    <t>ConstruÃ§Ã£o de cozinha partilhada em Salir, adaptando telheiro existente, criando espaÃ§o adequado e compatÃ­vel Ã  realizaÃ§Ã£o de pequenas produÃ§Ãµes de transformaÃ§Ã£o industrial.</t>
  </si>
  <si>
    <t>AquisiÃ§Ã£o de um Desmatador</t>
  </si>
  <si>
    <t>PRESTAÃ‡ÃƒO DE SERVIÃ‡O DE SEGURANÃ‡A, SAÃšDE E HIGIENE NO TRABALHO - 2019-2021</t>
  </si>
  <si>
    <t>PRESTAÃ‡ÃƒO DE SERVIÃ‡OS PARA APOIO Ã€ REALIZAÃ‡ÃƒO DA ALEGRO MEIA MARATONA DE SETÃšBAL</t>
  </si>
  <si>
    <t>AquisiÃ§Ã£o de serviÃ§os de confeÃ§Ã£o, fornecimento e transporte de refeiÃ§Ãµes a estabelecimentos de educaÃ§Ã£o prÃ©-escolar e 1Âº ciclo, para o ano letivo de 2019/2020</t>
  </si>
  <si>
    <t>PT;13;190;192</t>
  </si>
  <si>
    <t>FORNECIMENTO DE SERVIÃ‡OS PARA ALUGUER DE EQUIPAMENTO DE LUZ, SOM E VÃDEO MULTIMÃ‰DIA</t>
  </si>
  <si>
    <t>RequalificaÃ§Ã£o e manutenÃ§Ã£o do guindaste marion e do cais - passadiÃ§o da descarga do peixe no Museu Municipal</t>
  </si>
  <si>
    <t>RequalificaÃ§Ã£o de EdifÃ­cio da Casa Paroquial para CriaÃ§Ã£o de HabitaÃ§Ã£o Social TemporÃ¡ria "Casa do Adro"</t>
  </si>
  <si>
    <t>Reabilitar pavimentos degradados ou danificados na sequÃªncia de intervenÃ§Ãµes realizadas no Ã¢mbito da rede de saneamento</t>
  </si>
  <si>
    <t>CONSTRUÃ‡ÃƒO DA PONTE D. MANUEL NO CASAL BRANCO</t>
  </si>
  <si>
    <t>Empreitada de obras pÃºblicas para reabilitaÃ§Ã£o do auditÃ³rio da Escola de Hotelaria e Turismo do Estoril.</t>
  </si>
  <si>
    <t>PT;20;315;1351</t>
  </si>
  <si>
    <t>AquisiÃ§Ã£o de ServiÃ§os, ao abrigo do Acordo Quadro NÂº 19/002/CA/AQ, de ProspeÃ§Ã£o GeolÃ³gico-GeotÃ©cnica no Ã¢mbito do Projeto do Parque Urbano na PraÃ§a de Espanha</t>
  </si>
  <si>
    <t>LocaÃ§Ã£o de stands e afins para os vÃ¡rios eventos organizados pelo MunicÃ­pio de Barcelos.</t>
  </si>
  <si>
    <t>AquisiÃ§Ã£o de ServiÃ§os de Limpeza e HigienizaÃ§Ã£o das Piscinas, EstÃ¡dio e PavilhÃ£o Municipais</t>
  </si>
  <si>
    <t>Encerramento de vÃ£os (portas e janelas)</t>
  </si>
  <si>
    <t>Empreitada de ConstruÃ§Ã£o do NÃ³ RodoviÃ¡rio de Calrinhos</t>
  </si>
  <si>
    <t>aquisiÃ§Ã£o de serviÃ§os para elaboraÃ§Ã£o de projetos de execuÃ§Ã£o para a requalificaÃ§Ã£o de vias no concelho do Seixal - Rua Bento Moura Portugal - Amora e Av 25 de Abril - Torre da Marinha</t>
  </si>
  <si>
    <t>Proc.Âº 631/DCOP/2019 - AQUISIÃ‡ÃƒO DE SERVIÃ‡OS DE APOIO DE CONDUTORES PARA EVENTOS</t>
  </si>
  <si>
    <t>ALUGUER DE BANCADAS PARA O EVENTO MARCHAS POPULARES 2019 Proc.Âº 607/DCOP/2019</t>
  </si>
  <si>
    <t>Aluguer de estruturas de iluminaÃ§Ã£o e ornamentaÃ§Ã£o das ruas do Colete Encarnado e Ã©poca natalÃ­cia de 2019, no concelho de Vila Franca de Xira</t>
  </si>
  <si>
    <t>AD 39/19 - Fornecimento e instalaÃ§Ã£o de Â¿kitÂ¿ de alimentaÃ§Ã£o de modernizaÃ§Ã£o do sistema dos veÃ­culos bloqueadores</t>
  </si>
  <si>
    <t>AquisiÃ§Ã£o de ServiÃ§os de OperaÃ§Ã£o e ManutenÃ§Ã£o das ETAR de Santa Iria, Vales Mortos e A do Pinto</t>
  </si>
  <si>
    <t>2019/300.10.005/140 - AquisiÃ§Ã£o de 2 veÃ­culos de recolha de RSU de 15 m3</t>
  </si>
  <si>
    <t>Consultoria na Ã rea de GestÃ£o dos Sistemas de InformaÃ§Ã£o</t>
  </si>
  <si>
    <t>AquisiÃ§Ã£o de Levonorgestrel oral 1,5 mg cmp</t>
  </si>
  <si>
    <t>ContrataÃ§Ã£o de serviÃ§os para elaboraÃ§Ã£o do Projeto de IntervenÃ§Ã£o UrbanÃ­stica Bolsa de Estacionamento Rua Padre Manuel Duarte - PÃ³voa de Santa de Iria</t>
  </si>
  <si>
    <t>PE_19070_ADS - PRESTAÃ‡ÃƒO DE SERVIÃ‡OS DE ASSISTÃŠNCIA TÃ‰CNICA AOS PROJETOS DE INSTALAÃ‡Ã•ES TÃ‰CNICAS NO Ã‚MBITO DA CONCLUSÃƒO DA EMPREITADA DE EXECUÃ‡ÃƒO DAS OBRAS DE MODERNIZAÃ‡ÃƒO DA ESCOLA SECUNDÃRIA DO MONTE DA CAPARICA, EM ALMADA</t>
  </si>
  <si>
    <t>Assegurar a manutenÃ§Ã£o das aplicaÃ§Ãµes instaladas, bem como o Mynet ServiÃ§os On-Line e o Mynet ServiÃ§os BalÃ§Ã£o Ãšnico, incluindo uma bolsa de horas de 70 horas para assistÃªncia</t>
  </si>
  <si>
    <t>AquisiÃ§Ã£o de projetor de cinema digital, ecrÃ£ e equipamentos e cablagem para o AuditÃ³rio Fernando Lopes GraÃ§a</t>
  </si>
  <si>
    <t>RequalificaÃ§Ã£o do Jardim do Cardal - Proc. n.Âº 31/2019</t>
  </si>
  <si>
    <t>ElaboraÃ§Ã£o da conclusÃ£o do programa de reabilitaÃ§Ã£o e requalificaÃ§Ã£o do Centro HistÃ³rico de Oliveira do Hospital</t>
  </si>
  <si>
    <t>ServiÃ§os de FiscalizaÃ§Ã£o externa - Empreitada de construÃ§Ã£o da rede de abastecimento de Ã¡gua no sÃ­tio da corta porcas</t>
  </si>
  <si>
    <t>Fornecimento continuado de materiais para manutenÃ§Ã£o de ilhas ecolÃ³gicas</t>
  </si>
  <si>
    <t>191G002238 - AquisiÃ§Ã£o de Imunoglobulina antilinfocitos coelho 20 mg/ml Inj. Amp. 5 ml - Ano 2019</t>
  </si>
  <si>
    <t>Empreitada de substituiÃ§Ã£o do pavimento interior em corticite por pavimento cerÃ¢mico em fracÃ§Ãµes de habitaÃ§Ã£o social em Paderne</t>
  </si>
  <si>
    <t>PrestaÃ§Ã£o de serviÃ§os para monitores de fÃ©rias de verÃ£o 2019</t>
  </si>
  <si>
    <t>PE_19056_CNE - CONCURSO PÃšBLICO NACIONAL PARA A EMPREITADA DE SUBSTITUIÃ‡ÃƒO DO PAVIMENTO DO ESTACIONAMENTO DESCOBERTO NA ESCOLA DE HOTELARIA E TURISMO DE LISBOA</t>
  </si>
  <si>
    <t>Empreitada de SubstituiÃ§Ã£o da Rede de Ãgua e PavimentaÃ§Ã£o da Travessa do Barroso - Freguesia de Calhetas</t>
  </si>
  <si>
    <t>Freguesia de Calhetas</t>
  </si>
  <si>
    <t>ALUGUER DE MOBILIÃRIO PARA EVENTO CMC Proc.Âº 499/DCOP/2019</t>
  </si>
  <si>
    <t>ConstruÃ§Ã£o de EstaÃ§Ã£o de ServiÃ§o - Parque de Caravanas - Ãrea de ServiÃ§o e Pernoita de Autocaravanismo</t>
  </si>
  <si>
    <t>BeneficiaÃ§Ã£o do Campo de Jogos sito entre a Rua S. JosÃ© e a Travessa Soeiro Pereira Gomes, no Casal Novo, em CaneÃ§as</t>
  </si>
  <si>
    <t>PT;11;148;1891</t>
  </si>
  <si>
    <t>AmpliaÃ§Ã£o das zonas de estacionamento com trabalhos de assentamento de lancil, montagem de sumidouros, arranque de pavimentos e colocaÃ§Ã£o de novos pavimentos.</t>
  </si>
  <si>
    <t>AquisiÃ§Ã£o de ServiÃ§os de elaboraÃ§Ã£o de um Plano de ComunicaÃ§Ã£o Institucional e de ContingÃªncia e execuÃ§Ã£o do Plano de ComunicaÃ§Ã£o no Ã¢mbito do Projeto de ExpansÃ£o e de ModernizaÃ§Ã£o da Rede do Metropolitano de Lisboa 2019-2023Â¿, de acordo com o Caderno de Encargos e respetivos anexos.</t>
  </si>
  <si>
    <t>AquisiÃ§Ã£o de ServiÃ§os - AQS/ 83/GEBALIS/2019 - LocaÃ§Ã£o de SeguranÃ§a eletrÃ³nica em fogos vagos</t>
  </si>
  <si>
    <t>Fornecimento em contÃ­nuo de produtos de limpeza para o MunicÃ­pio de Vila Franca de Xira</t>
  </si>
  <si>
    <t>AquisiÃ§Ã£o de serviÃ§os de produÃ§Ã£o do concerto de Cristina Branco</t>
  </si>
  <si>
    <t>PRESTAÃ‡ÃƒO DE SERVIÃ‡OS PARA FORNECIMENTO CONTINUO DE VINHOS PARA A CASA DA BAÃA.</t>
  </si>
  <si>
    <t>ALUGUER DE EQUIPAMENTO DE SOM, LUZ, VÃDEO E PALCO PARA O FESTIVAL Â¿EXIB MUSIC/2019Â¿ A DECORRER ENTRE OS DIAS 12 E 15 DE JUNHO</t>
  </si>
  <si>
    <t>Fornecimento em contÃ­nuo de revestimentos cerÃ¢micos e suportes, artigos de canalizaÃ§Ã£o e similares</t>
  </si>
  <si>
    <t>PE_19064_ESP - PRESTAÃ‡ÃƒO DE SERVIÃ‡OS DE MANUTENÃ‡ÃƒO COMPLETA Ã€S INSTALAÃ‡Ã•ES DE ELEVAÃ‡ÃƒO EM EDIFÃCIOS ESCOLARES DO PATRIMÃ“NIO DA PARQUE ESCOLAR - LOTE CENTRO, AO ABRIGO DO ACORDO QUADRO N.Âº 15.24.008, CELEBRADO COM A ESPAP - ENTIDADE DE SERVIÃ‡OS PARTILHADOS DA ADMINISTRAÃ‡ÃƒO PÃšBLICA, I.P.</t>
  </si>
  <si>
    <t>AquisiÃ§Ã£o de serviÃ§os para reparaÃ§Ã£o de pavimentos de madeira em escolas bÃ¡sicas do concelho - 2.Âª Fase</t>
  </si>
  <si>
    <t>AquisiÃ§Ã£o de ServiÃ§os cÃ³pia, impressÃ£o, digitalizaÃ§Ã£o e fax</t>
  </si>
  <si>
    <t>Concurso pÃºblico com publicaÃ§Ã£o no JOUE para o fornecimento de iluminaÃ§Ã£o decorativa de Natal em regime de aluguer</t>
  </si>
  <si>
    <t>PRESTAÃ‡ÃƒO DE SERVIÃ‡O DE ELABORAÃ‡ÃƒO DA UNIDADE DE EXECUÃ‡ÃƒO DO MONTE VERDE Â¿ RIBEIRA GRANDE</t>
  </si>
  <si>
    <t>Ribeira Grande</t>
  </si>
  <si>
    <t>SERVIÃ‡OS DE TRANSPORTE DE RESÃDUOS PROVENIENTES DE LIMPEZAS GERAIS NOS TERRENOS MUNICIPAIS</t>
  </si>
  <si>
    <t>AquisiÃ§Ã£o de serviÃ§os de aluguer de instalaÃ§Ãµes provisÃ³rias para a escola EB1 n.Âº 3 do Barreiro</t>
  </si>
  <si>
    <t>AquisiÃ§Ã£o de Computadores de SecretÃ¡ria</t>
  </si>
  <si>
    <t>Empreitada de reparaÃ§Ã£o de roturas em condutas e ramais da rede de abastecimento de Ã¡gua do concelho de Albufeira</t>
  </si>
  <si>
    <t>PrestaÃ§Ã£o de serviÃ§os de recolha, armazenamento, transporte, deposiÃ§Ã£o, tratamento e encaminhamento para destino final dos resÃ­duos produzidos no Centro Hospitalar UniversitÃ¡rio de Lisboa Norte, E.P.E.</t>
  </si>
  <si>
    <t>ExecuÃ§Ã£o de sinalizaÃ§Ã£o horizontal em estradas e caminhos municipais</t>
  </si>
  <si>
    <t>PRESTAÃ‡ÃƒO DE SERVIÃ‡OS DE APOIO Ã€ ATIVIDADE DO SERVIÃ‡O DE PROTEÃ‡ÃƒO CIVIL, PELO PERÃODO DE 25 MESES</t>
  </si>
  <si>
    <t>DIOM/E16/2019 Reordenamento da rua da liberdade, Aveiras de Baixo</t>
  </si>
  <si>
    <t>PE_19068_ADB - FORNECIMENTO E SUBSTITUIÃ‡ÃƒO DE COMPONENTES DOS CHILLERS DA ESCOLA SECUNDÃRIA MOUZINHO DA SILVEIRA, EM PORTALEGRE</t>
  </si>
  <si>
    <t>AquisiÃ§Ã£o de serviÃ§os para Concerto Ã¡ Beira Mar</t>
  </si>
  <si>
    <t>AQUISIÃ‡ÃƒO DE SERVIÃ‡OS PARA A FISCALIZAÃ‡ÃƒO E COORDENAÃ‡ÃƒO DE SEGURANÃ‡A EM OBRA DA EMPREITADA PARA EMPREITADA DE REQUALIFICAÃ‡ÃƒO DOS ESPAÃ‡OS EXTERIORES DA RUA BARTOLOMEU DIAS</t>
  </si>
  <si>
    <t>192C000012 - AquisiÃ§Ã£o de adesivos e pensos, durante o ano de 2019</t>
  </si>
  <si>
    <t>ContrataÃ§Ã£o de serviÃ§os para elaboraÃ§Ã£o de planos de seguranÃ§a e saÃºde (PSS) e de planos de prevenÃ§Ã£o de gestÃ£o de resÃ­duos de construÃ§Ã£o e demoliÃ§Ã£o (PPGRCD) em fase de projeto e de prestaÃ§Ã£o de serviÃ§os de coordenaÃ§Ã£o de seguranÃ§a em obra para empreitadas municipais</t>
  </si>
  <si>
    <t>AD 27/19 - AquisiÃ§Ã£o de serviÃ§os de comunicaÃ§Ãµes de voz e transmissÃ£o de dados</t>
  </si>
  <si>
    <t>AquisiÃ§Ã£o de serviÃ§os de conceÃ§Ã£o e design para campanhas e projetos de sensibilizaÃ§Ã£o e educaÃ§Ã£o ambiental</t>
  </si>
  <si>
    <t>DescontaminaÃ§Ã£o de exsurgÃªncias de Ã¡guas contaminadas no perÃ­metro mineiro da UrgeiriÃ§a</t>
  </si>
  <si>
    <t>PrestaÃ§Ã£o de serviÃ§os jurÃ­dicos em regime de avenÃ§a</t>
  </si>
  <si>
    <t>AquisiÃ§Ã£o de comunicaÃ§Ãµes mÃ³veis para a CERCIPOM, CRL.</t>
  </si>
  <si>
    <t>AquisiÃ§Ã£o de DIENOGEST+ETINILESTRADIOL, OR, 2+0,03 MG; COM</t>
  </si>
  <si>
    <t>IntervenÃ§Ãµes em infraestruturas de sistemas de iluminaÃ§Ã£o pÃºblica</t>
  </si>
  <si>
    <t>Proc.Âº 359/DCOP/2019 - AQUISIÃ‡ÃƒO DE SERVIÃ‡OS DE RECOLHA DE INFORMAÃ‡ÃƒO GEORREFERENCIADA SOBRE A DIVERSIDADE E ABUNDÃ‚NCIA DE MACROFAUNA E FLORA NO ESPAÃ‡O MARÃTIMO DE CASCAIS</t>
  </si>
  <si>
    <t>AquisiÃ§Ã£o de ServiÃ§os para a RealizaÃ§Ã£o de dois EspetÃ¡culos - Festival da Sardinha</t>
  </si>
  <si>
    <t>Empreitada de RequalificaÃ§Ã£o da linha de Ã¡gua da Praia da GalÃ©</t>
  </si>
  <si>
    <t>AquisiÃ§Ã£o de PROPOFOL IV 10MG/ML; 50ML SOL PERF (SERINGA PERFUSORA) e PROPOFOL IV 20MG/ML; 50ML SOL PERF (SERINGA PERFUSORA)</t>
  </si>
  <si>
    <t>AquisiÃ§Ã£o de serviÃ§os para limpeza de terrenos no MunicÃ­pio</t>
  </si>
  <si>
    <t>SIMAR ServiÃ§os Intermunicipalizados de Ãguas e ResÃ­duos Loures/Odivelas</t>
  </si>
  <si>
    <t>"CriaÃ§Ã£o de Zona 30" - Centro HistÃ³rico de Odivelas e RemodelaÃ§Ã£o da Rede de Abastecimento de Ãgua a Odivelas - Fase 1Âª (Agrupamento MunicÃ­pio de Odivelas e SIMAR Loures e Odivelas)</t>
  </si>
  <si>
    <t>AQUISIÃ‡ÃƒO DE SERVIÃ‡OS HELPDESK PORTAL DAS FINANÃ‡AS</t>
  </si>
  <si>
    <t>empreitada reporta-se Ã  execuÃ§Ã£o de arranjo urbanÃ­stico no Bairro 1Âº de Maio, em Santo EstevÃ£o compreendendo trabalhos no Ã¢mbito de Trabalhos PreparatÃ³rios; Muro de suporte; Movimento de terras; Drenagem de Ã¡guas residuais pluviais; Pavimentos; PlantaÃ§Ãµes e Trabalhos complementares. Ãrea de intervenÃ§Ã£o: 910,00 mÂ²</t>
  </si>
  <si>
    <t>PT;15;216;2457</t>
  </si>
  <si>
    <t>Fornecimento contÃ­nuo de material de higiene</t>
  </si>
  <si>
    <t>AQUISIÃ‡ÃƒO DE SERVIÃ‡OS VIGILÃ‚NCIA NO PARQUE SUBTERRÃ‚NEO</t>
  </si>
  <si>
    <t>ReparaÃ§Ã£o da caleira envolvente ao tanque principal da piscina municipal descoberta, bem como a substituiÃ§Ã£o da respetiva grelha plÃ¡stica</t>
  </si>
  <si>
    <t>Empreitada 178/GEBALIS/2019 Â¿ Bairro Condado - ReabilitaÃ§Ã£o fogos municipais</t>
  </si>
  <si>
    <t>AquisiÃ§Ã£o de serviÃ§os de clipping em 2019 e 2020</t>
  </si>
  <si>
    <t>REQUALIFICAÃ‡ÃƒO DO PARQUE INFANTIL DO BONFIM Â¿ PAVIMENTO</t>
  </si>
  <si>
    <t>AquisiÃ§Ã£o de serviÃ§os de banda larga mÃ³vel para o Turismo de Portugal, I.P</t>
  </si>
  <si>
    <t>RecuperaÃ§Ã£o de equipamentos e infraestruturas com vista ao arranque dos furos de Fonte da Vaca, compreendendo a execuÃ§Ã£o de trabalhos de reparaÃ§Ã£o de equipamentos, autÃ³matos e consolas associadas a furos de captaÃ§Ã£o de Ã¡gua potÃ¡vel.</t>
  </si>
  <si>
    <t>Fornecimento de materiais para manutenÃ§Ã£o de semÃ¡foros</t>
  </si>
  <si>
    <t>PRESTAÃ‡ÃƒO DE SERVIÃ‡OS DE ALUGUER MENSAL 3 FACES, INCLUINDO PRODUÃ‡ÃƒO DE IMAGENS E REPOSIÃ‡ÃƒO DE IMAGEM INSTITUCIONAL, PELO PERÃODO DE 36 MESES, DAS ESTRUTURAS OUTDOOR DO LARGO JOSÃ‰ AFONSO E DO BONFIM.</t>
  </si>
  <si>
    <t>AlteraÃ§Ã£o e adaptaÃ§Ã£o de conteÃºdos e-learning - AtualizaÃ§Ã£o de ConteÃºdos e a ConversÃ£o em linguagem SCORM dos 3 mÃ³dulos do Curso Â«Igualdade de GÃ©neroÂ» para a Plataforma Moodle, da Academia SMAIS</t>
  </si>
  <si>
    <t>32/CP/AT/2019 - AquisiÃ§Ã£o de serviÃ§os de manutenÃ§Ã£o e suporte de equipamentos HP do Datacenter da AT</t>
  </si>
  <si>
    <t>PRESTAÃ‡ÃƒO DE SERVIÃ‡OS PARA MANUTENÃ‡ÃƒO, RECUPERAÃ‡ÃƒO DE TRABALHOS NA REDE VIÃRIA (CALCETEIRO),PELO PERÃODO DE 12 MESES</t>
  </si>
  <si>
    <t>ReparaÃ§Ã£o da mini pÃ¡ carregadora (mÃ³vel 458)</t>
  </si>
  <si>
    <t>AquisiÃ§Ã£o de serviÃ§os continuados de reparaÃ§Ã£o e manutenÃ§Ã£o de viaturas ligeiras</t>
  </si>
  <si>
    <t>PRESTAÃ‡ÃƒO DE SERVIÃ‡OS NA ÃREA DE ENGENHEIRO MECÃ‚NICO, PARA APOIO TÃ‰CNICO AO DITEM - PELO PERÃODO DE 9 MESES</t>
  </si>
  <si>
    <t>APÃ“LICES DE SEGUROS, AO ABRIGO DO CONTRATO DE ACORDO QUADRO N.Âº 02/2019</t>
  </si>
  <si>
    <t>AquisiÃ§Ã£o de ADENOSINA IV 3 MG/ML;2 ML SOL INJ</t>
  </si>
  <si>
    <t>ContrataÃ§Ã£o do Coro Rociero de Fuente de Cantos e da banda espanhola R.A.Y.A., no Ã¢mbito do Colete Encarnado de 2019</t>
  </si>
  <si>
    <t>2019-CPUB-AQS-298 AquisiÃ§Ã£o de ServiÃ§os de Limpeza, Higiene e DesinfeÃ§Ã£o de EdifÃ­cios e Equipamentos da Freguesia de Arroios</t>
  </si>
  <si>
    <t>ServiÃ§os de reparaÃ§Ã£o das comportas vagÃ£o e de corrediÃ§a da Tomada de Ãgua da EstaÃ§Ã£o ElevatÃ³ria dos Ãlamos, assim como dos Ã³rgÃ£os de suspensÃ£o e manobra da comporta corrediÃ§a, conforme especificaÃ§Ãµes tÃ©cnicas e de acordo com as condiÃ§Ãµes estipuladas neste Caderno de Encargos.</t>
  </si>
  <si>
    <t>ContrataÃ§Ã£o de serviÃ§os de limpeza fina no decurso de obras nas escolas do MunicÃ­pio de Vila Franca de Xira</t>
  </si>
  <si>
    <t>AquisiÃ§Ã£o de Viatura 6x2 de 26 Toneladas com Caixa Compactador de 20 Metros CÃºbicos para Recolha de ResÃ­duos Urbanos, para a DivisÃ£o de Ambiente Urbano</t>
  </si>
  <si>
    <t>Empreitada de "BeneficiaÃ§Ã£o da Zona do Antigo Hospital - Desterro"</t>
  </si>
  <si>
    <t>Os trabalhos objeto do contrato consistem na remodelaÃ§Ã£o da estaÃ§Ã£o elevatÃ³ria de AlmÃ¡dena, na freguesia de Budens, concelho de Vila do Bispo, prevendo-se a substituiÃ§Ã£o das eletrobombas, das suas condutas de compressÃ£o e aspiraÃ§Ã£o e do sistema de automatizaÃ§Ã£o existente.</t>
  </si>
  <si>
    <t>BENEFICIAÃ‡ÃƒO, AMPLIAÃ‡ÃƒO, REPARAÃ‡ÃƒO E MELHORAMENTOS NAS ESCOLAS DO CONCELHO-IMPERMEABILIZAÃ‡ÃƒO DA ESCOLA EB CÃ“NEGO CLEMENTINO BRITO EM ALMANCIL</t>
  </si>
  <si>
    <t>ContrataÃ§Ã£o espetÃ¡culo Festas do Bodo - Carolina Deslandes.</t>
  </si>
  <si>
    <t>PrestaÃ§Ã£o de ServiÃ§os para aluguer de stands modulares para a Feira do Livro e Feira do Artesanato</t>
  </si>
  <si>
    <t>Procedimento por Consulta PrÃ©via - "AquisiÃ§Ã£o de Bem MÃ³vel - Equipamento de AspiraÃ§Ã£o de Lamas"</t>
  </si>
  <si>
    <t>EB1 Sophia de Mello Breyner (Quinta das Pretas) - RemodelaÃ§Ã£o Geral - FamÃµes</t>
  </si>
  <si>
    <t>ManutenÃ§Ã£o e requalificaÃ§Ã£o de equipamentos de espaÃ§os de jogo e recreio do MunicÃ­pio de Pombal</t>
  </si>
  <si>
    <t>Fornecimento continuado de inertes de calcÃ¡rio</t>
  </si>
  <si>
    <t>AquisiÃ§Ã£o de serviÃ§os - InstalaÃ§Ã£o de plataforma informÃ¡tica de gestÃ£o de cemitÃ©rios e serviÃ§os de consultoria para mapeamento, migraÃ§Ã£o, registos e consolidaÃ§Ã£o de dados</t>
  </si>
  <si>
    <t>PE_19053_CPE - EMPREITADA DE REPARAÃ‡ÃƒO DE ANOMALIAS E DEFEITOS DE OBRA NA ESCOLA SECUNDÃRIA DE CARLOS AMARANTE, EM BRAGA</t>
  </si>
  <si>
    <t>PT;4;40;645</t>
  </si>
  <si>
    <t>PE_19059_AAQ - PRESTAÃ‡ÃƒO DE SERVIÃ‡OS DE CONSERVAÃ‡ÃƒO, MANUTENÃ‡ÃƒO E APOIO Ã€ EXPLORAÃ‡ÃƒO DAS ESCOLAS DA REGIÃƒO NORTE DO PROGRAMA DE MODERNIZAÃ‡ÃƒO DA PARQUE ESCOLAR - LOTE LN1, AO ABRIGO DO ACORDO QUADRO N.Âº 20/2018 CELEBRADO COM A PARQUE ESCOLAR, E.P.E.</t>
  </si>
  <si>
    <t>Concurso pÃºblico para a Empreitada destinada Ã  instalaÃ§Ã£o/remodelaÃ§Ã£o das redes de abastecimento de Ã¡gua da ZMC Borel, freguesia da Venteira, Concelho da Amadora.</t>
  </si>
  <si>
    <t>191G002345 - AquisiÃ§Ã£o da DCI nusinersen 12mg/5ml inj - Ano 2019</t>
  </si>
  <si>
    <t>Fornecimento de peÃ§as e reparaÃ§Ã£o da marca Volvo para as viaturas municipais moveis n.Âº 435; 454</t>
  </si>
  <si>
    <t>A presente empreitada tem por objectivo a execuÃ§Ã£o de trabalhos diversos, na UniÃ£o de Freguesias de Charneca de Caparica e Sobreda, ao nÃ­vel da execuÃ§Ã£o e conservaÃ§Ã£o de calÃ§adas, execuÃ§Ã£o de muros e muretes, colocaÃ§Ã£o de equipamentos infantis e mobiliÃ¡rio urbano, ajardinamentos, rede de rega, plantaÃ§Ãµes e sementeiras, manutenÃ§Ã£o e conservaÃ§Ã£o de Ã¡reas verdes, instalaÃ§Ãµes elÃ©ctricas, entre outros.</t>
  </si>
  <si>
    <t>AquisiÃ§Ã£o de serviÃ§os de reparaÃ§Ã£o do chiller n.Âº 1 do Bloco OperatÃ³rio - hospital Pulido Valente</t>
  </si>
  <si>
    <t>AquisiÃ§Ã£o de troÃ§o de tubagem, telheiro e portinholas para diversas intervenÃ§Ãµes no concelho</t>
  </si>
  <si>
    <t>AD 41/19 - AquisiÃ§Ã£o de serviÃ§os de produÃ§Ã£o e ediÃ§Ã£o de vÃ­deo promocional do Velo-City 2021</t>
  </si>
  <si>
    <t>AquisiÃ§Ã£o de spray plÃ¡stico para aplicaÃ§Ã£o mecÃ¢nica a quente e betuminoso</t>
  </si>
  <si>
    <t>ContrataÃ§Ã£o espetÃ¡culo Festas do Bodo - Blaya</t>
  </si>
  <si>
    <t>ConstruÃ§Ã£o do Parque Canino</t>
  </si>
  <si>
    <t>ContrataÃ§Ã£o de serviÃ§os para a execuÃ§Ã£o de serviÃ§os topogrÃ¡ficos, de arquitetura e esboÃ§os, para o Concelho de Vila Franca de Xira</t>
  </si>
  <si>
    <t>AQUISIÃ‡ÃƒO DE 500 CONTENTORES EM POLIETILENO DE 120 LITROS e 300 CONTENTORES DE 240 LITROS DE CAPACIDADE</t>
  </si>
  <si>
    <t>AquisiÃ§Ã£o de mala de transporte para visita domiciliÃ¡ria para o ServiÃ§o de Cardiologia II - Internamento - Unidade de Cuidados Especiais de Cardiologia</t>
  </si>
  <si>
    <t>AquisiÃ§Ã£o de monitores de alta definiÃ§Ã£o para disgnÃ³stico para o ServiÃ§o de Imagiologia</t>
  </si>
  <si>
    <t>Contrato de Desenvolvimento do Portal de Candidaturas ao Fundo para a InovaÃ§Ã£o Social</t>
  </si>
  <si>
    <t>PRESTAÃ‡ÃƒO DE SERVIÃ‡OS PARA ALUGUER DE STANDS E TASQUINHAS - FEIRA DE SANTIAGO 2019.</t>
  </si>
  <si>
    <t>InstalaÃ§Ã£o de fossa sÃ©tica no Quartel da AssociaÃ§Ã£o HumanitÃ¡ria de Bombeiros Mistos de Amora</t>
  </si>
  <si>
    <t>O presente caderno de encargos compreende as clÃ¡usulas a incluir no contrato a celebrar no Ã¢mbito do Concurso PÃºblico para a realizaÃ§Ã£o da empreitada de "RequalificaÃ§Ã£o e ModernizaÃ§Ã£o da Escola de MonforteÂ¿, sendo o preÃ§o base de 4.161.968,08Â¿. Os trabalhos constam essencialmente de demoliÃ§Ã£o de alguns edifÃ­cios existentes, movimentaÃ§Ã£o de terras e construÃ§Ã£o de edifÃ­cio de r/c e 1Âº andar, em construÃ§Ã£o corrente, com cobertura plana, bem como a requalificaÃ§Ã£o de um campo de jogos existente exterior com bancadas em betÃ£o armado e arranjos exteriores, incluindo movimentaÃ§Ã£o de terras, as infraestruturas de redes de abastecimento de Ã¡gua, drenagem de Ã¡guas residuais, rede de eletricidade e iluminaÃ§Ã£o incluindo um posto de transformaÃ§Ã£o, zonas verdes, mobiliÃ¡rio urbano, fornecimento e colocaÃ§Ã£o de mobiliÃ¡rio e equipamento que consta do mapa de quantidades patente a concurso.</t>
  </si>
  <si>
    <t>AquisiÃ§Ã£o de serviÃ§os para intervenÃ§Ã£o artÃ­stica nos armÃ¡rios da EDP nas freguesias de Albufeira e Paderne</t>
  </si>
  <si>
    <t>A empreitada reporta-se, no essencial, a redesenhar a estrutura de material vegetal, unificar globalmente todo o espaÃ§o com criaÃ§Ã£o de percursos e homogeneizaÃ§Ã£o dos pavimentos, reorganizar assim a lÃ³gica da circulaÃ§Ã£o viÃ¡ria e estacionamento, renovar o sistema de rega, drenagem e iluminaÃ§Ã£o, instalar rede Wi-Fi em todo o parque e implantar um edifÃ­cio de apoio, com cafetaria, esplanada e instalaÃ§Ãµes sanitÃ¡rias pÃºblicas. Ãrea de intervenÃ§Ã£o: 124.500,00 m2</t>
  </si>
  <si>
    <t>ConstruÃ§Ã£o de Muros de Suporte, junto Ã  Creche "O Chaparrinho" - Alandroal45</t>
  </si>
  <si>
    <t>Pintura de DivisÃ³rias de Lugares de Estacionamento - Ano 2019 - Concelho de Odivelas</t>
  </si>
  <si>
    <t>Fornecimento de produtos de pastelaria e padaria, para as aulas de formaÃ§Ã£o e exploraÃ§Ã£o hoteleira das Escolas de Hotelaria e Turismo do Turismo de Portugal, I.P., em 2019, 2020 e 2021.</t>
  </si>
  <si>
    <t>AD 35/19 - Fornecimento e instalaÃ§Ã£o de ventiladores</t>
  </si>
  <si>
    <t>PE_19071_ADS - AQUISIÃ‡ÃƒO DE SERVIÃ‡OS DE VIGILÃ‚NCIA E SEGURANÃ‡A HUMANA PARA A ESCOLA SECUNDÃRIA JOÃƒO DE BARROS, NO SEIXAL</t>
  </si>
  <si>
    <t>AquisiÃ§Ã£o de ServiÃ§os de Consultoria e Acompanhamento TÃ©cnico - EstratÃ©gia Local de HabitaÃ§Ã£o do MunicÃ­pio de Celorico da Beira</t>
  </si>
  <si>
    <t>Contrato de PrestaÃ§Ã£o de ServiÃ§os de Viagens, Transportes AÃ©reos e Alojamento</t>
  </si>
  <si>
    <t>AquisiÃ§Ã£o de diversos artigos de madeira em bruto - fornecimento contÃ­nuo</t>
  </si>
  <si>
    <t>PREPARAÃ‡ÃƒO, CONSERVAÃ‡ÃƒO E REMODELAÃ‡ÃƒO DE EDIFÃCIOS - TRABALHOS DIVERSOS DE CONSTRUÃ‡ÃƒO CIVIL E INSTALAÃ‡Ã•ES ESPECIAIS</t>
  </si>
  <si>
    <t>CP05/2019"AquisiÃ§Ã£o de ecopontos e contentores para o MunicÃ­pio de Barcelos".</t>
  </si>
  <si>
    <t>AQUISIÃ‡ÃƒO DE ESTILHAÃ‡ADORA FLORESTAL PARA PROTEÃ‡ÃƒO CIVIL Proc.Âº 606/DCOP/2019</t>
  </si>
  <si>
    <t>Cprev 24/19 - Fornecimento, instalaÃ§Ã£o, manutenÃ§Ã£o (preventiva e corretiva) de sistema de CCTV, para o edifÃ­cio da Sanches Coelho, bem como o fornecimento de peÃ§as/componentes</t>
  </si>
  <si>
    <t>Fornecimento em contÃ­nuo de Impressos para o MunicÃ­pio de Vila Franca de Xira</t>
  </si>
  <si>
    <t>Proc.Âº 598/DCOP/2019 - AQUISIÃ‡ÃƒO DE PLACAS DE CONTRAPLACADO MARÃTIMO PARA INFORMAÃ‡ÃƒO EM PRAIAS</t>
  </si>
  <si>
    <t>AquisiÃ§Ã£o a granel, na modalidade de fornecimento contÃ­nuo, de massas betuminosas com inertes basÃ¡lticos e calcÃ¡rio de produÃ§Ã£o a frio atÃ© ao limite mÃ¡ximo de 300 toneladas</t>
  </si>
  <si>
    <t>ReabilitaÃ§Ã£o estrutural de pavimentos rodoviÃ¡rios, melhorar o estado do pavimento no troÃ§o da variante com a aplicaÃ§Ã£o de camadas novas, restituindo a sua qualidade e, consequentemente, os nÃ­veis de conforto e seguranÃ§a aos utentes da mencionada via.</t>
  </si>
  <si>
    <t>ConstruÃ§Ã£o de Parque de Estacionamento, incluindo todas as infraestruturas e pavimentaÃ§Ãµes.</t>
  </si>
  <si>
    <t>REQUALIFICAÃ‡ÃƒO DA ENVOLVENTE Ã€ CAPELA DA SENHORA. DA TOCHA - FREGUESIA DE VIZELA (SANTO ADRIÃƒO) - PPI:12/2017 E REQUALIFICAÃ‡ÃƒO DA ÃREA ADJACENTE Ã€ IGREJA DE STA. EULÃLIA - FREGUESIA DE STA. EULÃLIA - PPI: 22/2017.</t>
  </si>
  <si>
    <t>CONTRATAÃ‡ÃƒO DE SERVIÃ‡OS DE ALOJAMENTO</t>
  </si>
  <si>
    <t>AquisiÃ§Ã£o de serviÃ§os para fornecimento de 500 refeiÃ§Ãµes, no Ã¢mbito das comemoraÃ§Ãµes do "Dia da Cidade" de 2019</t>
  </si>
  <si>
    <t>CONTRATAÃ‡ÃƒO DO FORNECIMENTO DE PAPELEIRAS DE PRAIA PARA RESÃDUOS DIFERENCIADOS.</t>
  </si>
  <si>
    <t>Fornecimento em contÃ­nuo de economato para o MunicÃ­pio de Vila Franca de Xira</t>
  </si>
  <si>
    <t>ConceÃ§Ã£o tÃ©cnica detalhada, fornecimento e instalaÃ§Ã£o de uma estaÃ§Ã£o automÃ¡tica de recolha de Jacinto de Ã¡gua no rio Guadiana a montante do Empreendimento de Fins MÃºltiplos de Alqueva (EFMA). Esta estaÃ§Ã£o tem como objetivo a recolha permanente de plantas exÃ³ticas invasoras aquÃ¡ticas flutuantes que cheguem ao Monte da Vinha que permita o robustecimento da remoÃ§Ã£o de Jacinto de Ã¡gua proveniente do territÃ³rio espanhol a montante e consequentemente evitar a entrada de Jacinto de Ã¡gua na albufeira de Alqueva por essa via.</t>
  </si>
  <si>
    <t>PT;13;183;2128</t>
  </si>
  <si>
    <t>AquisiÃ§Ã£o de Transformadores de PotÃªncia para instalaÃ§Ã£o em diversas instalaÃ§Ãµes da RNT</t>
  </si>
  <si>
    <t>Fornecimento de DTC - Distribution Transformer Controller</t>
  </si>
  <si>
    <t>AquisiÃ§Ã£o de serviÃ§os de reparaÃ§Ã£o de portas de vidro automÃ¡ticas do Mercado de Santo Amaro</t>
  </si>
  <si>
    <t>Upgrade da soluÃ§Ã£o de backups para os ambientes centralizados OpenSystems (appliances e licenciamento) e serviÃ§os especializados de instalaÃ§Ã£o e upgrade e migraÃ§Ã£o da plataforma para os Centros de Dados PrimÃ¡rio e SecundÃ¡rio da AT</t>
  </si>
  <si>
    <t>CONTRATAÃ‡ÃƒO DO FORNECIMENTO DE TUBAGENS, ACESSÃ“RIOS, MATERIAIS E FERRAMENTAS PARA AS REDES DE ABASTECIMENTO DE ÃGUA E DE DRENAGEM DE ESGOTOS DOMÃ‰STICOS E PLUVIAIS.</t>
  </si>
  <si>
    <t>SubstituiÃ§Ã£o da Cobertura constituÃ­da por Chapas de Fibrocimento na Escola EB N. Sra. Monte SiÃ£o</t>
  </si>
  <si>
    <t>ElaboraÃ§Ã£o do Plano de Desenvolvimento UrbanÃ­stico do Casarelo</t>
  </si>
  <si>
    <t>Empreitada de ReparaÃ§Ã£o de InstalaÃ§Ãµes Desportivas Municipais, em Coruche, CouÃ§o e Biscainho</t>
  </si>
  <si>
    <t>SubstituiÃ§Ã£o das linhas telefÃ³nicas comutadas existentes em diversas EEAR's do concelho de Albufeira</t>
  </si>
  <si>
    <t>SERVIÃ‡OS DE CONSULTORIA DE AVALIAÃ‡ÃƒO DE IMÃ“VEIS E REDES</t>
  </si>
  <si>
    <t>Desenvolvimento de uma aplicaÃ§Ã£o com vista a fornecer aos visitantes da barragem de Alqueva uma visita guiada multimÃ©dia, navegabilidade no Alqueva e localizaÃ§Ã£o de recursos submersos no Ã¢mbito do Projeto integrado de capacitaÃ§Ã£o turÃ­stica.</t>
  </si>
  <si>
    <t>PrestaÃ§Ã£o de serviÃ§os de reparaÃ§Ã£o de mÃ¡quinas do MunicÃ­pio de Almada</t>
  </si>
  <si>
    <t>CPUB006.FIE.2019_aquisiÃ§Ã£o de viaturas elÃ©tricas ligeiras de mercadorias, correspondentes aos seguintes Lotes: - Lote 1 Duas Viaturas ElÃ©tricas Ligeiras de Mercadorias para Monda QuÃ­mica; - Lote 2 Uma Viatura ElÃ©trica Ligeira de Mercadorias para Limpeza Bermas; - Lote 3 Uma Viatura ElÃ©trica Ligeira de Mercadorias para Limpeza Terrenos; - Lote 4 Uma Viatura ElÃ©trica Ligeira de Mercadorias para Limpeza de Papeleiras;</t>
  </si>
  <si>
    <t>Proc.Âº 498 - AQUISIÃ‡ÃƒO DE SERVIÃ‡OS DE APOIO NO Ã‚MBITO DA VI EDIÃ‡ÃƒO DAS CONFERÃŠNCIAS DO ESTORIL</t>
  </si>
  <si>
    <t>PrestaÃ§Ã£o de serviÃ§os de reparaÃ§Ã£o de tratores do MunicÃ­pio de Almada.</t>
  </si>
  <si>
    <t>AquisiÃ§Ã£o de 1 viatura usada, marca renault, modelo master (ligeira de mercadorias), matrÃ­cula 52-RB-58</t>
  </si>
  <si>
    <t>ExecuÃ§Ã£o que prevÃª a necessidade de uma portaria, bem como a execuÃ§Ã£o de passagens cobertas aos acessos principais da escola e implementar zonas verdes na envolvente do recinto desportivo, por forma a melhorar a prestaÃ§Ã£o do serviÃ§o pÃºblico, quer na utilizaÃ§Ã£o por parte dos alunos (recreio) quer para toda a comunidade educativa</t>
  </si>
  <si>
    <t>PE_19057_AAQ - PRESTAÃ‡ÃƒO DE SERVIÃ‡OS DE CONSERVAÃ‡ÃƒO, MANUTENÃ‡ÃƒO E APOIO Ã€ EXPLORAÃ‡ÃƒO DAS ESCOLAS DA REGIÃƒO CENTRO DO PROGRAMA DE MODERNIZAÃ‡ÃƒO DA PARQUE ESCOLAR - LOTE LC8, AO ABRIGO DO ACORDO QUADRO N.Âº 21/2018 CELEBRADO COM A PARQUE ESCOLAR, E.P.E.</t>
  </si>
  <si>
    <t>INSTALAÃ‡ÃƒO DE EQUIPAMENTOS MULTIMÃ‰DIA DE APOIO A UMA EXPOSIÃ‡ÃƒO DE ARTE - ProcÂº 22/EOP/DCOP/2019</t>
  </si>
  <si>
    <t>AquisiÃ§Ã£o de AntissÃ©pticos e Desinfectantes para o ano de 2019</t>
  </si>
  <si>
    <t>CP 28/19 - ExecuÃ§Ã£o de empreitada de obra pÃºblica para a construÃ§Ã£o de passadeiras sobrelevadas Â¿ EncarnaÃ§Ã£o</t>
  </si>
  <si>
    <t>AquisiÃ§Ã£o de refeiÃ§Ãµes e beberetes para atividades do Museu para 2019</t>
  </si>
  <si>
    <t>AquisiÃ§Ã£o de botas de combate a incÃªndios</t>
  </si>
  <si>
    <t>AquisiÃ§Ã£o de serviÃ§os de catering para jantar de cerimÃ³nia do Congresso de Medicina</t>
  </si>
  <si>
    <t>AquisiÃ§Ã£o de serviÃ§os para a realizaÃ§Ã£o de um espetÃ¡culo com os Amor Electro - Festival da Sardinha</t>
  </si>
  <si>
    <t>CP 24/19 - ElaboraÃ§Ã£o de projetos para o ordenamento e mobilidade na Cidade de Lisboa na Av. Dom Vasco da Gama e Av. das Descobertas</t>
  </si>
  <si>
    <t>AQUISIÃ‡ÃƒO DE PROJETORES PARA A PRAIA DA RAINHA, CASCAIS Proc.Âº 491/DCOP/2019</t>
  </si>
  <si>
    <t>PE_19060_CPB - AQUISIÃ‡ÃƒO E INSTALAÃ‡ÃƒO DE PEÃ‡AS PARA SUBSTITUIÃ‡ÃƒO DE AVARIADAS NO EQUIPAMENTO CHILLER, INSTALADO NO EDIFÃCIO DA DGESTE-NORTE, NO PORTO</t>
  </si>
  <si>
    <t>PT;14;204;2340</t>
  </si>
  <si>
    <t>AquisiÃ§Ã£o de materiais de divulgaÃ§Ã£o exterior e interior - CED 2019</t>
  </si>
  <si>
    <t>ESPETÃCULO COM THE BLACK MAMBA, NO DIA 21 DE JUNHO, NO FÃ“RUM MUNICIPAL LUÃSA TODI.</t>
  </si>
  <si>
    <t>ContrataÃ§Ã£o de serviÃ§os de internet</t>
  </si>
  <si>
    <t>AquisiÃ§Ã£o de variador de velocidade e disjuntor para instalaÃ§Ã£o no furo FR14.</t>
  </si>
  <si>
    <t>PRESTAÃ‡ÃƒO DE SERVIÃ‡OS DE LIMPEZA NO RECINTO DA FEIRA DE SANTIAGO</t>
  </si>
  <si>
    <t>AquisiÃ§Ã£o de serviÃ§os de consultoria tÃ©cnica em engenharia para elaboraÃ§Ã£o de projetos de execuÃ§Ã£o para realizaÃ§Ã£o de obras de conservaÃ§Ã£o na EHT de Lamego.</t>
  </si>
  <si>
    <t>InstalaÃ§Ã£o de 100 Contentores Semienterrados e EliminaÃ§Ã£o de 150 Recortes de Contentores de RSU</t>
  </si>
  <si>
    <t>Fornecimento em contÃ­nuo de bandeiras para o MunicÃ­pio de Vila Franca de Xira</t>
  </si>
  <si>
    <t>ReformulaÃ§Ã£o da Rede de Abastecimento de Ãgua na Av. 25 de Abril da Corredoura ao Zambujal, designadamente substituir e/ou ampliar a conduta de Ã¡gua existente por uma nova conduta em PEAD, incluindo a execuÃ§Ã£o de ramais e colocaÃ§Ã£o de vÃ¡lvulas</t>
  </si>
  <si>
    <t>Procedimento de consulta prÃ©via para formaÃ§Ã£o de contrato de prestaÃ§Ã£o de serviÃ§os de arquitetura para a realizaÃ§Ã£o do projeto de reabilitaÃ§Ã£o da Capela de Santo Amaro na freguesia de AlcÃ¢ntara</t>
  </si>
  <si>
    <t>MÃ©todo de selecÃ§Ã£o obrigatÃ³rio nos termos da alÃ­nea b) do n~1 do artÂº 36Âº da Lei Geral do Trabalho em FunÃ§Ãµes PÃºblicas, aprovada pela Lei nÂº 35/2014 de 20 de Junho</t>
  </si>
  <si>
    <t>RequalificaÃ§Ã£o de espaÃ§os exteriores</t>
  </si>
  <si>
    <t>CONTRATAÃ‡ÃƒO DO FORNECIMENTO E MANUTENÃ‡ÃƒO DE EXTINTORES E BIA PARA OS ANOS 2019 E 2020</t>
  </si>
  <si>
    <t>CONSTRUÃ‡ÃƒO E INSTALAÃ‡ÃƒO DE PÃ“RTICO EM MADEIRA PARA ALDEIAS IDENTIFICADAS</t>
  </si>
  <si>
    <t>BeneficiaÃ§Ã£o e ReparaÃ§Ã£o de PavilhÃµes Gimnodesportivos / Outros PavilhÃµes (ReparaÃ§Ãµes no PavilhÃ£o Gimnodesportivo do LouriÃ§al) - Proc. n.Âº 33/2019</t>
  </si>
  <si>
    <t>PrestaÃ§Ã£o de serviÃ§o de ProduÃ§Ã£o/LogÃ­stica da programaÃ§Ã£o "EstÃ¡ Tudo em Festa 2019!"</t>
  </si>
  <si>
    <t>AquisiÃ§Ã£o de serviÃ§os de reparaÃ§Ã£o/substituiÃ§Ã£o de ampola de RX do ServiÃ§o de Imagiologia Geral II - MCDTÂ´s - Tomografia Computorizada Geral</t>
  </si>
  <si>
    <t>Mobilidade e Transportes no Alentejo Central - AquisiÃ§Ã£o de ServiÃ§os de Consultoria a implementaÃ§Ã£o do Regime JurÃ­dico do ServiÃ§o PÃºblico de Transportes de Passageiros no Alentejo Central</t>
  </si>
  <si>
    <t>Contrato de conceÃ§Ã£o, construÃ§Ã£o, fornecimento, montagem, ensaios, entrada em serviÃ§o e manutenÃ§Ã£o do Sistema de Armazenamento de Energia para a Ilha Terceira, sito na ilha Terceira, AÃ§ores, Portugal. O contrato referido no nÃºmero anterior compreende o projeto, fabrico, transporte, seguro, montagem, execuÃ§Ã£o dos trabalhos de construÃ§Ã£o civil e demais fornecimentos, prestaÃ§Ãµes de serviÃ§os e trabalhos subsidiÃ¡rios e complementares, direta e indiretamente relacionados com o objeto do contrato, incluindo os relativos ao ambiente, Ã  seguranÃ§a e Ã  qualidade dos equipamentos, comissionamento, colocaÃ§Ã£o em operaÃ§Ã£o e assistÃªncia tÃ©cnica em perÃ­odo de garantia de todos os equipamentos elÃ©tricos e mecÃ¢nicos e sistemas necessÃ¡rios Ã  correta operaÃ§Ã£o do Sistema BESS Terceira, bem como a sua integraÃ§Ã£o no sistema elÃ©trico da ilha.</t>
  </si>
  <si>
    <t>Aluguer, montagem, decoraÃ§Ã£o e desmontagem de tasquinhas e aluguer, montagem e desmontagem de estrados para bares de venda de bebidas no Ã¢mbito da Feira da Luz - 2019</t>
  </si>
  <si>
    <t>Tem por objeto dotar a via municipal EM537 entre as Quatro Estradas e a Vila da Luz, de condiÃ§Ãµes de mobilidade suave, pedonal e ciclÃ¡vel, bem como requalificar as infraestruturas existentes e criar novas infraestruturas.</t>
  </si>
  <si>
    <t>AquisiÃ§Ã£o de mobiliÃ¡rio de escritÃ³rio para o ServiÃ§o de Apoio Psicossocial - CHLN-HSM</t>
  </si>
  <si>
    <t>AquisiÃ§Ã£o de ServiÃ§os JurÃ­dicos</t>
  </si>
  <si>
    <t>AquisiÃ§Ã£o de ServiÃ§os especializados de desenvolvimento de software</t>
  </si>
  <si>
    <t>MATERIAL DE ÃGUAS</t>
  </si>
  <si>
    <t>Empreitada de construÃ§Ã£o de valetas</t>
  </si>
  <si>
    <t>AquisiÃ§Ã£o de dermÃ¡tomo para o ServiÃ§o de Cirurgia PlÃ¡stica - Internamento - Unidade de Queimados</t>
  </si>
  <si>
    <t>AquisiÃ§Ã£o de Sacos pretos BD 130 Lts, 90X120 espessura 0,08 micro</t>
  </si>
  <si>
    <t>AvaliaÃ§Ã£o da qualidade do ar interior, concentraÃ§Ã£o de agentes quÃ­micos e presenÃ§a da Legionella</t>
  </si>
  <si>
    <t>Estabelecimento de ServidÃµes na Linha Feira - Ribeira de Pena, troÃ§o entre a SE Feira e o apoio 49 da Linha Carrapatelo - Estarreja 3, a 220(400) kV</t>
  </si>
  <si>
    <t>Conforme peÃ§as do concurso</t>
  </si>
  <si>
    <t>ReparaÃ§Ã£o dos estragos causados pelo Leslie na cobertura de edifÃ­cios no recinto da Expofacic e na cobertura do estacionamento de motociclos no EdifÃ­cio dos Estaleiros Municipais</t>
  </si>
  <si>
    <t>RenovaÃ§Ã£o do licenciamento de software "Threat prevention e URL Filtering"</t>
  </si>
  <si>
    <t>AquisiÃ§Ã£o de licenciamento do software AUTOCAD</t>
  </si>
  <si>
    <t>AquisiÃ§Ã£o de bombas centrifugas de piscina para as instalaÃ§Ãµes das Piscinas municipais da PÃ³voa de Sta. Iria, de Alverca do Ribatejo e da Qta. das Drogas</t>
  </si>
  <si>
    <t>AquisiÃ§Ã£o de serviÃ§os de desmataÃ§Ã£o de terrenos do municÃ­pio do Barreiro, incluindo logradouros nÃ£o consolidados</t>
  </si>
  <si>
    <t>AquisiÃ§Ã£o de Licenciamento de UtilizaÃ§Ã£o do Sistema de IdentificaÃ§Ã£o de Cores para DaltÃ³nicos - CÃ³digo ColorADD e Consultoria de Apoio Ã  sua ImplementaÃ§Ã£o no Ã‚mbito Balnear</t>
  </si>
  <si>
    <t>PrincÃ­pios gerais de intervenÃ§Ã£o: Prioridade no espaÃ§o destinado aos peÃµes atravÃ©s do aumento, sempre que possÃ­vel, da largura dos passeios, com reduÃ§Ã£o de ressaltos e rebaixamento de lancis nas zonas das passadeiras; ReduÃ§Ã£o, sempre que possÃ­vel, do raio de concordÃ¢ncia nos cruzamentos, para ganhar Ã¡rea para passeio e induzir a reduÃ§Ã£o de velocidade de circulaÃ§Ã£o dos veÃ­culos automÃ³veis; DemarcaÃ§Ã£o dos lugares de estacionamento, incluindo para cargas e descargas e munÃ­cipes com mobilidade reduzida; ColocaÃ§Ã£o de contentores de lixo para RSU e recolha selectiva, em locais adequados, para optimizar o percurso de recolha.</t>
  </si>
  <si>
    <t>AquisiÃ§Ã£o de Software de GestÃ£o de ContraordenaÃ§Ãµes.</t>
  </si>
  <si>
    <t>LocaÃ§Ã£o de pavilhÃµes, tendas, stands, tasquinhas e acessÃ³rios - Feira de S. JoÃ£o 2019</t>
  </si>
  <si>
    <t>Fornecimento de serviÃ§os para limpeza corte e remoÃ§Ã£o de vegetaÃ§Ã£o de passeios nos lugares da Carrasqueira, Alto das Vinhas e MaÃ§Ã£, para o cumprimento da responsabilidade da Autarquia em assegurar a correta gestÃ£o dos espaÃ§o pÃºblico</t>
  </si>
  <si>
    <t>RequalificaÃ§Ã£o Da Avenida Afonso Henriques - Obra Conjunta Com A Emarp</t>
  </si>
  <si>
    <t>AquisiÃ§Ã£o de serviÃ§os de catering para evento da CMC</t>
  </si>
  <si>
    <t>CONTRATAÃ‡ÃƒO DO FORNECIMENTO DE LEMBRANÃ‡AS, TAÃ‡AS E MEDALHAS</t>
  </si>
  <si>
    <t>AquisiÃ§Ã£o de Tubo PEAD PN 16 090 PE100 e Tubo PEAD PN 16 160 PE100</t>
  </si>
  <si>
    <t>AQUISIÃ‡ÃƒO DE MOBILIÃRIO PARA EVENTO Â¿HARLEY DAVISONÂ¿ Proc.Âº 443/DCOP/2019</t>
  </si>
  <si>
    <t>Ajuste Direto ao abrigo do Acordo Quadro n.Âº 2/2019, para AquisiÃ§Ã£o de ApÃ³lices de Seguros pela Central de Compras EletrÃ³nicas da Comunidade Intermunicipal da LezÃ­ria do Tejo</t>
  </si>
  <si>
    <t>AquisiÃ§Ã£o de serviÃ§os para impressÃ£o, montagem e desmontagem de grandes suportes de comunicaÃ§Ã£o exterior</t>
  </si>
  <si>
    <t>ExecuÃ§Ã£o de uma empreitada/obra construindo um Parque com uma Ã¡rea de cerca de 7ha. As infraestruturas do Parque pretendem possibilitar atividades de sensibilizaÃ§Ã£o e educaÃ§Ã£o ambiental, o contato com os valores naturais do Concelho e potenciar as atividades ao ar livre, apelando Ã  sua visitaÃ§Ã£o e usufruto.</t>
  </si>
  <si>
    <t>AquisiÃ§Ã£o de Bem MÃ³vel - AquisiÃ§Ã£o de Grupo SubmersÃ­vel para o Furo JK! - Azinhaga</t>
  </si>
  <si>
    <t>PT;15;223;2488</t>
  </si>
  <si>
    <t>FiscalizaÃ§Ã£o e CoordenaÃ§Ã£o de SeguranÃ§a da Empreitada de "Zona de Acolhimento Empresarial Norte"</t>
  </si>
  <si>
    <t>Fornecimento em contÃ­nuo de material de rega para o MunicÃ­pio de Vila Franca de Xira</t>
  </si>
  <si>
    <t>Empreitada para as obras de beneficiaÃ§Ã£o /reforÃ§o do pavimento, no sublanÃ§o Braga Oeste / EN201, da A3 - Auto-estrada Porto / ValenÃ§a</t>
  </si>
  <si>
    <t>PT;4;37;305</t>
  </si>
  <si>
    <t>Proc.Âº 463 - AQUISIÃ‡ÃƒO DE BENS PARA A VILLA ROMANA DE FREIRIA</t>
  </si>
  <si>
    <t>PRESTAÃ‡ÃƒO DE SERVIÃ‡OS PARA APOIO Ã€ EQUIPA MÃ“VEL DE MANUTENÃ‡ÃƒO E INTERVENÃ‡ÃƒO NAS ESCOLAS, PELO PERÃODO DE 12 MESES</t>
  </si>
  <si>
    <t>Empreitada de ampliaÃ§Ã£o da rede de abastecimento de Ã¡gua e rede de Ã¡guas residuais domÃ©sticas do caminho do PÃ¡teo - Guia</t>
  </si>
  <si>
    <t>Empreitada - RequalificaÃ§Ã£o da EB1 de Montemor-o-Novo e RefeitÃ³rio Escolar (OPERAÃ‡ÃƒO N.Âº ALT20-02-5673-FEDER-000053)</t>
  </si>
  <si>
    <t>PrestaÃ§Ã£o de ServiÃ§os de ImplementaÃ§Ã£o das Tecnologias SAP ERP S/4HANA, SAP GestÃ£o de Ativos S/4HANA, SAP IS-U S/4HANA e SAP Utilities Customer Management S/4HANA</t>
  </si>
  <si>
    <t>AquisiÃ§Ã£o de serviÃ§os para Â¿PromoÃ§Ã£o e DivulgaÃ§Ã£o do Programa Intermunicipal de Combate ao Insucesso EscolarÂ¿</t>
  </si>
  <si>
    <t>Empreitada de obras pÃºblicas de implementaÃ§Ã£o dos sistemas de seguranÃ§a contra risco de incÃªndio do bloco escolar da EHT Estoril.</t>
  </si>
  <si>
    <t>A presente empreitada tem por objetivo a execuÃ§Ã£o de trabalhos diversos, em vÃ¡rios locais do Concelho, contemplando a execuÃ§Ã£o de repavimentaÃ§Ãµes de arruamentos e parques de estacionamento, e incluindo a construÃ§Ã£o de passeios e lancis.</t>
  </si>
  <si>
    <t>- DesativaÃ§Ã£o de redes de Ã¡guas e saneamento e remoÃ§Ã£o da rede de eletricidade existentes; - RemoÃ§Ã£o das partes de revestimentos muito degradadas, de portas, caixilharias e respetivos acessÃ³rios nÃ£o recuperÃ¡veis, de bancada de lavagens no exterior e de equipamentos sanitÃ¡rios ainda existentes; - DemoliÃ§Ã£o de vÃ£os e paredes nÃ£o estruturais existentes; - ReparaÃ§Ã£o com recurso Ã  conservaÃ§Ã£o de paredes, pavimentos e tetos, incluindo reparaÃ§Ã£o de fissuras e fendas, de betonilhas, de rebocos e execuÃ§Ã£o de acabamentos e novas pinturas; - ConstruÃ§Ã£o de paredes nÃ£o estruturais em alvenaria de tijolo, incluindo abertura de vÃ£os, a execuÃ§Ã£o de novos rebocos e pinturas; - ExecuÃ§Ã£o de redes de Ã¡guas, saneamento e eletricidade, incluindo torneiras, sifÃµes de descarga, aparelhagem elÃ©trica e todos os acessÃ³rios; - RecuperaÃ§Ã£o e conservaÃ§Ã£o de escada, caixilharias e portas em ferro e dos respetivos acessÃ³rios (ferragens, guarniÃ§Ãµes, batentes, fechaduras, etc.), incluindo substituiÃ§Ã£o de alguns vidros, limpeza, decapagem, tratamento e pinturas; - Fornecimento e instalaÃ§Ã£o de janela de sacada de duas folhas e respetivas portadas em ferro, incluindo todos os acessÃ³rios necessÃ¡rios em ferro tratado e pintado; - AplicaÃ§Ã£o e fornecimento de novos revestimentos e equipamentos, incluindo: divisÃ³rias e portas em fenÃ³lico, pinturas, mosaicos e azulejos, sanitÃ¡rios de casa de banho e equipamentos de balneÃ¡rio, espelhos, fornecimento e instalaÃ§Ã£o de bases e apoios de bancadas com cubas incluÃ­das e termoacumulador.</t>
  </si>
  <si>
    <t>LOCAÃ‡ÃƒO DE MÃ“DULOS SANITÃRIOS PARA MERCADOS QUINZENAIS, FEIRA FRANCA E OUTROS EVENTOS-2019/2020</t>
  </si>
  <si>
    <t>SERVIÃ‡O PARA EXECUÃ‡ÃƒO DA SUSPENSÃƒO DE ABASTECIMENTO DE ÃGUA</t>
  </si>
  <si>
    <t>RequalificaÃ§Ã£o de espaÃ§o urbano, a nÃ­vel de pavimentos, reformulaÃ§Ã£o de rede viÃ¡ria e pedonal e do mobiliÃ¡rio existente na Ã¡rea de intervenÃ§Ã£o, de acordo com Mapa de Quantidades de Trabalho.</t>
  </si>
  <si>
    <t>SERVIÃ‡OS DE HOMOLOGAÃ‡ÃƒO DOS ORTOFOTOMAPAS Ã€ ESCALA DE 1:5.000, NO Ã‚MBITO DO PDM</t>
  </si>
  <si>
    <t>Empreitada do HUB Beato - Rua da ManutenÃ§Ã£o - ConstruÃ§Ã£o da ligaÃ§Ã£o Ã  avenida Infante D.Henrrique, incluindo entrecruzamento</t>
  </si>
  <si>
    <t>PT;12;165;2002</t>
  </si>
  <si>
    <t>AquisiÃ§Ã£o de serviÃ§os para implementaÃ§Ã£o de Rede PrimÃ¡ria</t>
  </si>
  <si>
    <t>AQUISIÃ‡ÃƒO DE SERVIÃ‡OS PARA A FISCALIZAÃ‡ÃƒO E COORDENAÃ‡ÃƒO DE SEGURANÃ‡A EM OBRA DA EMPREITADA 48/DMPO/DPCE/17 Â¿ REMODELAÃ‡ÃƒO DO EDIFÃCIO DA COZINHA E REFEITÃ“RIO DA EB NÂº 6 SANTO CONDESTÃVEL</t>
  </si>
  <si>
    <t>SERVIÃ‡OS PARA ESTRUTURAÃ‡ÃƒO DE SISTEMA DE REPORT NA ÃREA DO AMBIENTE Proc.Âº 509/DCOP/2019</t>
  </si>
  <si>
    <t>AquisiÃ§Ã£o de equipamentos para expansÃ£o da infraestrutura de comunicaÃ§Ãµes para suporte aos serviÃ§os digitais de modernizaÃ§Ã£o e serviÃ§os ao cidadÃ£o</t>
  </si>
  <si>
    <t>ExecuÃ§Ã£o de Pinturas nas Fachadas e Paredes Int. do ATL de Manique do Intendente</t>
  </si>
  <si>
    <t>PT;12;162;1988</t>
  </si>
  <si>
    <t>PROCEDIMENTO AQUISITIVO PARA CONTRATAÃ‡ÃƒO DA LOCAÃ‡ÃƒO DE PALCOS (CONSULTA AO ABRIGO DE ACORDO QUADRO DA CC-AMAL-LOTE 6)</t>
  </si>
  <si>
    <t>191G002439 - AquisiÃ§Ã£o de azacitidina susp inj 100 mg-ampola - Ano 2019</t>
  </si>
  <si>
    <t>Fornecimento de um grupo eletrobomba submersivel para equipar o furo de captaÃ§Ã£o PS9, afeto ao subsistema de abastecimento pÃºblico de Ã¡gua da Lagoinha - Palmela</t>
  </si>
  <si>
    <t>AquisiÃ§Ã£o de serviÃ§os de produÃ§Ã£o musical e produÃ§Ã£o do evento Â¿Harley DavidsonÂ¿</t>
  </si>
  <si>
    <t>Festa M80 - Colete Encarnado de 2019</t>
  </si>
  <si>
    <t>AquisiÃ§Ã£o de 1 (um) Monitor desfibrilhador com mÃ³dulo de pacing, capnografia de pressÃ£o arterial invasiva e nÃ£o invasiva</t>
  </si>
  <si>
    <t>AQUISIÃ‡ÃƒO DE CADEIRAS PARA SALA DE REUNIÃ•ES DOS PAÃ‡OS DO CONCELHO Proc.Âº 505/DCOP/2019</t>
  </si>
  <si>
    <t>AquisiÃ§Ã£o de serviÃ§os de produÃ§Ã£o, direÃ§Ã£o, comunicaÃ§Ã£o, animaÃ§Ã£o, decoraÃ§Ã£o e meios humanos para o evento Almada de Portas AbertasÂ¿</t>
  </si>
  <si>
    <t>AQUISIÃ‡ÃƒO DE TAPETE DE RELVA Proc.Âº 492/DCOP/2019</t>
  </si>
  <si>
    <t>AquisiÃ§Ã£o de MÃ³dulo de Plano de Turma KSTK- Predictive Education e ServiÃ§os de Consultadoria e Apoio de ImplementaÃ§Ã£o</t>
  </si>
  <si>
    <t>ContrataÃ§Ã£o de Toiros</t>
  </si>
  <si>
    <t>AQUISIÃ‡ÃƒO DE MEIOS PARA DIVULGAÃ‡ÃƒO DE PROGRAMAÃ‡ÃƒO CULTURAL DO BAIRRO DOS MUSEUS Proc.Âº 510/DCOP/2019</t>
  </si>
  <si>
    <t>PRESTAÃ‡ÃƒO DE SERVIÃ‡OS PARA PRODUÃ‡ÃƒO DA EXPOSIÃ‡ÃƒO "25 DE ABRIL" NA GALERIA QUARTEL DO 11.</t>
  </si>
  <si>
    <t>AquisiÃ§Ã£o de serviÃ§os de espetÃ¡culo, com o artista Â¿ATOAÂ¿ a realizar no dia 16 de Agosto, pelas 22h00, o Largo do Chafariz, em Ermidas-Sado.</t>
  </si>
  <si>
    <t>AJUSTE DIRETO AO ABRIGO DE ACORDO QUADRO PARA AQUISIÃ‡ÃƒO DE APÃ“LICES DE SEGUROS</t>
  </si>
  <si>
    <t>AquisiÃ§Ã£o de ServiÃ§os para a RenovaÃ§Ã£o de 12 LicenÃ§as de Software</t>
  </si>
  <si>
    <t>A intervenÃ§Ã£o consiste essencialmente em integrar a nova Ã¡rea de estacionamento no espaÃ§o pÃºblico e dotÃ¡-lo de condiÃ§Ãµes de conforto e seguranÃ§a para a circulaÃ§Ã£o de pessoas e viaturas. Nesse sentido, propÃµe-se a requalificaÃ§Ã£o e alargamento dos passeios pedonais e o arranjo de algumas zonas ajardinadas, com o objetivo de limitar o mais possÃ­vel os custos de obra e o consumo de Ã¡gua, optou-se pela instalaÃ§Ã£o de Ã¡rvores de alinhamento e arbustos da flora autÃ³ctone e/ou naturalizados, os quais dispensarÃ£o rega apÃ³s o perÃ­odo de instalaÃ§Ã£o.</t>
  </si>
  <si>
    <t>ServiÃ§os de reparaÃ§Ã£o do veÃ­culo de recolha de RSU 17-16-OQ - My Doc/2019/633 - PÂº 2019/300.10.005/141</t>
  </si>
  <si>
    <t>AquisiÃ§Ã£o de energia elÃ©trica em regime de mercado livre para o edifÃ­cio sede da Ãrea Metropolitana de Lisboa, sita na Rua Cruz de Santa ApolÃ³nia, n.Âº 23, 25 e 25A, 1100-187, Lisboa</t>
  </si>
  <si>
    <t>PRESTAÃ‡ÃƒO DE SERVIÃ‡OS PARA MANUTENÃ‡ÃƒO, RECUPERAÃ‡ÃƒO DE TRABALHOS NA REDE VIÃRIA (CALCETEIRO).</t>
  </si>
  <si>
    <t>BeneficiaÃ§Ã£o da Biblioteca e AuditÃ³rio Municipal (SubstituiÃ§Ã£o de portas no AuditÃ³rio Municipal) - Proc. n.Âº 34/2019</t>
  </si>
  <si>
    <t>AQUISIÃ‡ÃƒO DE 7 GRUPOS ELECTROBOMBA PARA SANEAMENTO</t>
  </si>
  <si>
    <t>AquisiÃ§Ã£o de serviÃ§os para reparaÃ§Ã£o da caixa de resÃ­duos da viatura pesada de recolha de mercadorias com a matrÃ­cula 83-BC-78</t>
  </si>
  <si>
    <t>Fornecimento de copos ecolÃ³gicos para os eventos do municÃ­pio de Albufeira</t>
  </si>
  <si>
    <t>Fornecimento de livros de Nuno Caravela e Maria Francisca Macedo</t>
  </si>
  <si>
    <t>AquisiÃ§Ã£o de ServiÃ§os de Consultoria no acompanhamento, monitorizaÃ§Ã£o e execuÃ§Ã£o de candidatura ao POSEUR - Programa Operacional Sustentabilidade e EficiÃªncia no Uso de Recursos</t>
  </si>
  <si>
    <t>Transportes Escolares - Ano Letivo 2019/2020</t>
  </si>
  <si>
    <t>AquisiÃ§Ã£o e InstalaÃ§Ã£o de Equipamentos de IluminaÃ§Ã£o Publica</t>
  </si>
  <si>
    <t>191G002528 Â¿ AquisiÃ§Ã£o de ixecizumab 80mg/1ml sol inj caneta - Ano 2019</t>
  </si>
  <si>
    <t>PrestaÃ§Ã£o de serviÃ§os de seguranÃ§a, vigilÃ¢ncia e controlo de circulaÃ§Ã£o e estacionamento nas instalaÃ§Ãµes do Centro Hospitalar UniversitÃ¡rio de Lisboa Norte, E.P.E.</t>
  </si>
  <si>
    <t>Dotar as instalaÃ§Ãµes da EDIA, do PrestaÃ§Ã£o de ServiÃ§os para Controlo de Pragas no patrimÃ³nio urbano da EDIA.</t>
  </si>
  <si>
    <t>SERVIÃ‡OS DE SEGURANÃ‡A PRIVADA PARA O ATENDIMENTO DO EDIFICIO SADO</t>
  </si>
  <si>
    <t>PRESTAÃ‡ÃƒO DE SERVIÃ‡OS DE GESTÃƒO DE FROTAS VIA INTERNET, BASEADO EM TECNOLOGIA GPS, SOBRE REDES MÃ“VEIS DE COMUNICAÃ‡ÃƒO GSM/GPRS POR UM PERIODO DE QUATRO ANOS</t>
  </si>
  <si>
    <t>Projeto de EducaÃ§Ã£o Ambiental Para a Sustentabilidade dos SIMAS de Oeiras e Amadora, para o ano letivo 2019/2020.</t>
  </si>
  <si>
    <t>PRESTAÃ‡ÃƒO DE SERVIÃ‡OS PARA FORNECIMENTO CONTINUO DE CAFÃ‰, CHÃ E PRODUTOS DE CAFETARIA PARA A CASA DA BAÃA.</t>
  </si>
  <si>
    <t>PrestaÃ§Ã£o de ServiÃ§os para a realizaÃ§Ã£o da AvaliaÃ§Ã£o Ambiental EstratÃ©gica do "Plano EstratÃ©gico para a criaÃ§Ã£o do Ocean Campus, de PedrouÃ§os ao Jamor"</t>
  </si>
  <si>
    <t>Proc.Âº 537/DCOP/2019 - AQUISIÃ‡ÃƒO DE SERVIÃ‡OS DE GESTÃƒO DE COMBUSTIVEIS FLORESTAIS JUNTO AOS AGLOMERADOS POPULACIONAIS DE ALDEIA DE JUSO/ATROZELA E CABREIRO/CHARNECA</t>
  </si>
  <si>
    <t>RequalificaÃ§Ã£o da PraÃ§a D. Manuel I e Zonas Envolventes, em Alvalade.</t>
  </si>
  <si>
    <t>PRESTAÃ‡ÃƒO DE SERVIÃ‡OS PARA APOIO AO ATENDIMENTO TURÃSTICO NA CASA DA BAÃA, PELO PERÃODO DE 24 MESES.</t>
  </si>
  <si>
    <t>PRESTAÃ‡ÃƒO DE SERVIÃ‡OS PARA LUBRIFICADOR E REVISÃƒO DE VIATURAS,MÃQUINAS E EQUIPAMENTOS, PELO PERIODO DE 24 MESES</t>
  </si>
  <si>
    <t>CONTRATAÃ‡ÃƒO DA AQUISIÃ‡ÃƒO DE UMA CENTRAL FOTOVOLTAICA NO Ã‚MBITO DO PROJETO-PILOTO "LOULÃ‰ ESCOLA SOLAR"</t>
  </si>
  <si>
    <t>Proc. 441 - AQUISIÃ‡ÃƒO DE MOBILIÃRIO ESCOLAR PARA AS ESCOLAS DA REDE PÃšBLICA DO MUNICÃPIO DE CASCAIS</t>
  </si>
  <si>
    <t>AquisiÃ§Ã£o de DETERGENTE ENZIMÃTICO 5000 ML</t>
  </si>
  <si>
    <t>FORNECIMENTO DE ELETRICIDADE EM REGIME DE MERCADO LIVRE</t>
  </si>
  <si>
    <t>IMPERMEABILIZAÃ‡ÃƒO DE COBERTURA E PINTURA DAS SUPERFÃCIES EXTERIORES E INTERIORES DA CÃ‚MARA DE MANOBRAS DO RESERVATÃ“RIO DA FONTE NOVA R28</t>
  </si>
  <si>
    <t>AquisiÃ§Ã£o de serviÃ§os para realizaÃ§Ã£o de levantamento e diagnÃ³stico construtivo e territorial das construÃ§Ãµes existentes do Moinho de MarÃ© da Quinta Braamcamp</t>
  </si>
  <si>
    <t>AD 14/2019 - REG2021 - Acompanhamento e gestÃ£o operacional</t>
  </si>
  <si>
    <t>O objeto do contrato consiste na prestaÃ§Ã£o de serviÃ§os de ElaboraÃ§Ã£o de Projeto de RequalificaÃ§Ã£o da Fachada e Ãtrio de Atendimento do EdifÃ­cio dos ServiÃ§os TÃ©cnicos da CÃ¢mara Municipal de Almada; O desenvolvimento do Projeto deverÃ¡ ter por base os trÃªs pontos-chave apresentados no Programa Preliminar, a saber: Desenvolvimento de Projeto Conceptual, DecoraÃ§Ã£o de interior e Projeto de Design (Exterior e Interior).</t>
  </si>
  <si>
    <t>AquisiÃ§Ã£o de serviÃ§os para a conceÃ§Ã£o de um Plano de SinalÃ©tica TurÃ­stica e de Branding no Ã¢mbito do Projeto Integrado de CapacitaÃ§Ã£o TurÃ­stica Alqueva Park, com produÃ§Ã£o de elementos de sinalÃ©tica e de website a associar ao projeto.</t>
  </si>
  <si>
    <t>PE_19054_AAQ - PRESTAÃ‡ÃƒO DE SERVIÃ‡OS DE CONSERVAÃ‡ÃƒO, MANUTENÃ‡ÃƒO E APOIO Ã€ EXPLORAÃ‡ÃƒO DAS ESCOLAS DA REGIÃƒO SUL DO PROGRAMA DE MODERNIZAÃ‡ÃƒO DA PARQUE ESCOLAR - LOTE LS8, AO ABRIGO DO ACORDO QUADRO N.Âº 22/2018 CELEBRADO COM A PARQUE ESCOLAR, E.P.E.</t>
  </si>
  <si>
    <t>AquisiÃ§Ã£o de serviÃ§os de manutenÃ§Ã£o de zonas verdes: Parque do Sorraia, Avenida LuÃ­s de CamÃµes, Avenida do Sorraia, Envolvente do plano de Ã¡gua das Piscinas Municipais e Zona Nascente da Vila, em Coruche</t>
  </si>
  <si>
    <t>Aluguer de bens e prestaÃ§Ã£o de serviÃ§os - Feira dos Sabores do Tejo 2019</t>
  </si>
  <si>
    <t>ImplementaÃ§Ã£o de espaÃ§o Maker na Biblioteca Municipal de Pombal</t>
  </si>
  <si>
    <t>AquisÃ£o de serviÃ§os de atualizaÃ§Ã£o de sistema antivÃ­rus, para garantir o bom funcionamento do sistema informÃ¡tico.</t>
  </si>
  <si>
    <t>Empreitada para as obras de beneficiaÃ§Ã£o do pavimento, da via esquerda no sentido Sul / Norte, do sublanÃ§o GrÃ¢ndola Norte / GrÃ¢ndola Sul, da A2 - Auto-estrada do Sul</t>
  </si>
  <si>
    <t>A intervenÃ§Ã£o consiste essencialmente na repintura de sinalizaÃ§Ã£o jÃ¡ existente e marcaÃ§Ã£o de nova sinalizaÃ§Ã£o horizontal (passadeiras, incluindo sinalizaÃ§Ã£o vertical, STOPÂ¿s, bandas cromÃ¡ticas, setas direcionais, linhas brancas continuas e descontinuas), nos locais onde, por ausÃªncia de meios e/ou equipamentos, nÃ£o podem ser executados administraÃ§Ã£o direta.</t>
  </si>
  <si>
    <t>AquisiÃ§Ã£o de Carne de Aves e Coelho</t>
  </si>
  <si>
    <t>AquisiÃ§Ã£o dos serviÃ§os de consultoria tÃ©cnica em engenharia para fiscalizaÃ§Ã£o e coordenaÃ§Ã£o de seguranÃ§a em obra no Ã¢mbito de empreitada de seguranÃ§a contra incÃªndio a realizar na Escola de Hotelaria e Turismo de Estoril.</t>
  </si>
  <si>
    <t>Fornecimento e InstalaÃ§Ã£o de ArmÃ¡rios Cacifos de BalneÃ¡rios para o Metropolitano de Lisboa, E.P.E.Â¿</t>
  </si>
  <si>
    <t>AquisiÃ§Ã£o de serviÃ§os de limpeza, arejamento e higienizaÃ§Ã£o de areÃ£o em espaÃ§os de jogo e recreio</t>
  </si>
  <si>
    <t>Fornecimento de 750.000 Litros de GasÃ³leo RodoviÃ¡rio a Granel</t>
  </si>
  <si>
    <t>AquisiÃ§Ã£o de Equipamento InformÃ¡tico para os ServiÃ§os Municipais</t>
  </si>
  <si>
    <t>Fornecimento de mÃ£o-de-obra para instalaÃ§Ã£o de infraestruturas de energia e telecomunicaÃ§Ãµes no ServiÃ§o de ObstetrÃ­cia piso 4, do Hospital de Santa Maria.</t>
  </si>
  <si>
    <t>AquisiÃ§Ã£o de ServiÃ§os de Apoio TÃ©cnico Ã  TelegestÃ£o.</t>
  </si>
  <si>
    <t>AquisiÃ§Ã£o de serviÃ§os de manutenÃ§Ã£o e conservaÃ§Ã£o dos relvados naturais 1 e 2 do Centro de EstÃ¡gios/Treinos do Luso e respetivas envolventes, do relvado natural do Campo Futebol Municipal da Mealhada Dr. AmÃ©rico Couto, do relvado natural do Campo Futebol Municipal da Pampilhosa Carlos Duarte e dos relvados sintÃ©ticos do Campo Futebol Municipal da Pampilhosa Germano Godinho, do Campo Futebol Municipal da Mealhada e Campo Futebol Municipal Jorge Manuel Luso</t>
  </si>
  <si>
    <t>AquisiÃ§Ã£o de ServiÃ§os, ao abrigo do Acordo Quadro NÂº 19/002/CA/AQ, de ProspeÃ§Ã£o GeolÃ³gico-GeotÃ©cnica do local destinado Ã  construÃ§Ã£o do Posto de Limpeza da Ajuda</t>
  </si>
  <si>
    <t>AQUISIÃ‡ÃƒO DE SERVIÃ‡OS PARA A ELABORAÃ‡ÃƒO DO PLANO DE GESTÃƒO EFICIENTE DA ÃGUA EM CASCAIS</t>
  </si>
  <si>
    <t>EXECUÃ‡ÃƒO DE ARRANJO PAISAGISTICO MIOLO INTERIOR ROTUNDA E SEPARADOR CENTRAL DA AVÂª 22 DE DEZEMBRO</t>
  </si>
  <si>
    <t>AquisiÃ§Ã£o de MobiliÃ¡rio Escolar para E.B. Macieira de Rates, E.B. AntÃ³nio FogaÃ§a, E.B. Gilmonde, E.B. Moure e E.B. da VÃ¡rzea, Barcelos</t>
  </si>
  <si>
    <t>Concurso PÃºblico para fornecimento de cimento, tijolos, impermeabilizantes, materiais em ferro e aÃ§o para construÃ§Ã£o, calÃ§ada, lajetas e outros materiais de construÃ§Ã£o, para os diversos serviÃ§os do municÃ­pio</t>
  </si>
  <si>
    <t>AquisiÃ§Ã£o de Barreiras Antiterrorismo MÃ³veis</t>
  </si>
  <si>
    <t>Empreitada para ReforÃ§o Estrutural / RecuperaÃ§Ã£o da Torre do RelÃ³gio da Igreja Matriz de Ponta Delgada</t>
  </si>
  <si>
    <t>Matriz, Ponta Delgada</t>
  </si>
  <si>
    <t>AquisiÃ§Ã£o de Bem AquÃ¡rio de Suporte Ã  ExposiÃ§Ã£o Interativa no Ã‚mbito do ObservatÃ³rio da Biodiversidade do Litotal Norte (Proc.336/2019)</t>
  </si>
  <si>
    <t>Especialidades da ResidÃªncia de Estudantes Mouzinho de Albuquerque</t>
  </si>
  <si>
    <t>AquisiÃ§Ã£o de Sistema de AmplificaÃ§Ã£o Sonora para o Grande AuditÃ³rio do Centro Cultural e de Congressos de Angra do HeroÃ­smo</t>
  </si>
  <si>
    <t>Fornecimento de bens e serviÃ§os para a aÃ§Ã£o Festivais de VerÃ£o - Pousadas de Juventude</t>
  </si>
  <si>
    <t>Parque de estacionamento subterrÃ¢neo da PraÃ§a 15 de Dezembro, Cartaxo Â¿ AquisiÃ§Ã£o dos serviÃ§os de acompanhamento, coordenaÃ§Ã£o operacional e gestÃ£o</t>
  </si>
  <si>
    <t>EMPREITADA DE CONSTRUÃ‡ÃƒO DO CAMPO DE FUTEBOL DE RABO DE PEIXE</t>
  </si>
  <si>
    <t>Vamos Brincar Juntos! ComemoraÃ§Ã£o do Dia Mundial da CrianÃ§a - ContrataÃ§Ã£o de AnimaÃ§Ã£o</t>
  </si>
  <si>
    <t>O trabalho a realizar engloba a execuÃ§Ã£o de repavimentaÃ§Ã£o em rua jÃ¡ pavimentada, incluindo todos os trabalhos acessÃ³rios</t>
  </si>
  <si>
    <t>AquisiÃ§Ã£o de combustÃ­vel gasoso (gÃ¡s propano a granel) para a piscina coberta de aprendizagem, em MourÃ£o</t>
  </si>
  <si>
    <t>Aluguer de pÃ³rticos para o evento Harley Davidson - Proc. N.Âº 620/DCOP/2019</t>
  </si>
  <si>
    <t>Empreitada de execuÃ§Ã£o de relva sintÃ©tica na EB1 dos CaliÃ§os, JI dos CaliÃ§os, EB1 de Paderne e Escola Fixa de TrÃ¢nsito</t>
  </si>
  <si>
    <t>ServiÃ§o Suporte Ã  CriaÃ§Ã£o e Envio de Pedidos de MCDT`s de Imagiologia ao Exterior</t>
  </si>
  <si>
    <t>GestÃ£o Integrada da VegetaÃ§Ã£o nas faixas de ServidÃ£o das linhas da RNT e gasodutos da RNTGN - RI3 (TrÃ¡s-os-Montes e Centro Interior).</t>
  </si>
  <si>
    <t>ConcepÃ§Ã£o e montagem do produto turÃ­stico ALQUEVA PARK no Ã¢mbito do projecto integrado de capacitaÃ§Ã£o turÃ­stica da EDIA</t>
  </si>
  <si>
    <t>PT;3;32;527</t>
  </si>
  <si>
    <t>DAP 2019.0097 - AquisiÃ§Ã£o de serviÃ§os de catering para os participantes da ConferÃªncia Mundial de Ministros responsÃ¡veis pela Juventude 2019 e FÃ³rum da Juventude Lisboa+21</t>
  </si>
  <si>
    <t>AquisiÃ§Ã£o de mobiliÃ¡rio escolar para o Centro Escolar de PontÃ©vel</t>
  </si>
  <si>
    <t>InstalaÃ§Ã£o de 1 unidade climatizadora mural para sistema monosplit e de 14 unidades de climatizaÃ§Ã£o para sistema multisplit</t>
  </si>
  <si>
    <t>ContrataÃ§Ã£o de serviÃ§os de assistÃªncia tÃ©cnica e manutenÃ§Ã£o a extintores e bocas de incÃªndio do tipo carretel, nas Escolas do Concelho de Vila Franca de Xira</t>
  </si>
  <si>
    <t>ConstruÃ§Ã£o de AÃ§ude no Rio Homem</t>
  </si>
  <si>
    <t>ConstruÃ§Ã£o do Parque de Estacionamento da Rua do Vencimento</t>
  </si>
  <si>
    <t>DAP 2019.0071- AquisiÃ§Ã£o de ServiÃ§os de GestÃ£o e produÃ§Ã£o de conteÃºdos para o ano de 2019 Â¿ Projetos 70JÃ! e OrÃ§amento Participativo Jovem Portugal</t>
  </si>
  <si>
    <t>SERVIÃ‡OS PARA CONSERVAÃ‡ÃƒO E RESTAURO DO PATRIMÃ“NIO AZULEJAR DA ESCOLA MONUMENTO D. LUIS I Proc.Âº 411/DCOP/2019</t>
  </si>
  <si>
    <t>AquisiÃ§Ã£o de Projetores Leds para o PavilhÃ£o Municipal de Sampaio</t>
  </si>
  <si>
    <t>AQUISIÃ‡ÃƒO DE DIVERSO MATERIAL DE CANALIZAÃ‡ÃƒO, NA MODALIDADE DE FORNECIMENTO CONTÃNUO</t>
  </si>
  <si>
    <t>AQUISIÃ‡ÃƒO DE SISTEMA DE MONITORIZAÃ‡ÃƒO DE ENERGIA - CIAPS Proc.Âº 497/DCOP/2019</t>
  </si>
  <si>
    <t>AquisiÃ§Ã£o de OLIGOELEMENTOS PEDIÃTRICO [SOL INJ; 10 ML] ao LaboratÃ³rio Fresenius Kabi Pharma Portugal, Lda.</t>
  </si>
  <si>
    <t>ElaboraÃ§Ã£o dos Projetos de Eletricidade, TelecomunicaÃ§Ãµes e SCIE da Â¿RemodelaÃ§Ã£o da Sede da Sociedade FilarmÃ³nica Fratelense</t>
  </si>
  <si>
    <t>Concurso pÃºblico para celebraÃ§Ã£o de acordo quadro para a empreitada de InstalaÃ§Ã£o ou substituiÃ§Ã£o de redes de abastecimento de Ã¡gua e de ramais de ligaÃ§Ã£o no concelho da Amadora.</t>
  </si>
  <si>
    <t>ConstruÃ§Ã£o de dois quiosques para as piscinas publicas do Reguengo e Quinta da SaÃºde</t>
  </si>
  <si>
    <t>AquisiÃ§Ã£o de roupa Hospitalar</t>
  </si>
  <si>
    <t>PRESTAÃ‡ÃƒO DE SERVIÃ‡OS DE LIMPEZA MECÃ‚NICA NAS PRAIAS</t>
  </si>
  <si>
    <t>AquisiÃ§Ã£o de Equipamentos de ProtecÃ§Ã£o Individual (EPI) para a DivisÃ£o de Mobilidade e Obras Municipais e DivisÃ£o de Ambiente e ServiÃ§os Urbanos</t>
  </si>
  <si>
    <t>Os trabalhos a realizar englobam a criaÃ§Ã£o de percursos acessÃ­veis no Castelo de Palmela recorrendo a estruturas metÃ¡licas e pavimentaÃ§Ãµes, bem como a implantaÃ§Ã£o de vegetaÃ§Ã£o arbustiva, herbÃ¡cea e remodelaÃ§Ã£o da iluminaÃ§Ã£o exterior da zona abrangida.</t>
  </si>
  <si>
    <t>AquisiÃ§Ã£o de Materiais de ConstruÃ§Ã£o para ArmazÃ©m</t>
  </si>
  <si>
    <t>ExecuÃ§Ã£o da Casa da Cultura na U.F. de Caldas de Vizela (S. Miguel e S. JoÃ£o)</t>
  </si>
  <si>
    <t>Trabalhos de conservaÃ§Ã£o e manutenÃ§Ã£o em edifÃ­cio - Seixal - Ericeira</t>
  </si>
  <si>
    <t>AQUISIÃ‡ÃƒO DE DIVERSO MATERIAL VEGETAL PARA ORNAMENTAÃ‡ÃƒO DA AV. 22 DE DEZEMBRO, FEIRA DE SANTIAGO EN 10 E OUTROS</t>
  </si>
  <si>
    <t>DRENAGEM PLUVIAL E PAVIMENTOS NA RUA CINCO DE JULHO NA MADORNA ProcÂº 24/EOP/DCOP/2019</t>
  </si>
  <si>
    <t>Procedimento de ajuste direto para formaÃ§Ã£o de contrato de serviÃ§os de aluguer, montagem e desmontagem de estruturas para a Romaria de Santo Amaro 2019</t>
  </si>
  <si>
    <t>Empreitada de reparaÃ§Ã£o do passeio dos tristes na Praia do Peneco</t>
  </si>
  <si>
    <t>LICENCIAMENTO DE SOFTWARE - "Enterprise Immune System"</t>
  </si>
  <si>
    <t>AquisiÃ§Ã£o de torniquetes e aluguer de software para piscina da Quinta da Paiva</t>
  </si>
  <si>
    <t>AquisiÃ§Ã£o de serviÃ§os para manutenÃ§Ã£o FGC Rede ViÃ¡ria</t>
  </si>
  <si>
    <t>AquisiÃ§Ã£o de Energia Ativa no mercado liberalizado</t>
  </si>
  <si>
    <t>AquisiÃ§Ã£o de 200 papeleiras de 50 litros (tipo Prima Linea)</t>
  </si>
  <si>
    <t>PrestaÃ§Ã£o de ServiÃ§os de ManutenÃ§Ã£o e AssistÃªncia TÃ©cnica do Software Oracle Webcenter Portal</t>
  </si>
  <si>
    <t>Empreitada para execuÃ§Ã£o da bora de fornecimento e instalaÃ§Ã£o de porta de acesso ao ServiÃ§o de InstalaÃ§Ãµes e Equipamentos</t>
  </si>
  <si>
    <t>Adquirir serviÃ§os de manutenÃ§Ã£o preventiva na marca Volvo para as viaturas municipais de RSU mÃ³veis: 452; 453; 454; 455, e para o autocarro municipal mÃ³vel 457.</t>
  </si>
  <si>
    <t>BeneficiaÃ§Ã£o e ConservaÃ§Ã£o de Outros EdifÃ­cios do Ensino BÃ¡sico (CE de Carnide)</t>
  </si>
  <si>
    <t>Empreitada para produÃ§Ã£o e instalaÃ§Ã£o de material para manutenÃ§Ã£o, complemento e atualizaÃ§Ã£o da sinalÃ©tica instalada no HSM-CHULN 2019.</t>
  </si>
  <si>
    <t>empreitada para o fornecimento e instalaÃ§Ã£o de placas exteriores no Heliporto em chapa de alumÃ­nio HSM-CHULN 2019.</t>
  </si>
  <si>
    <t>AquisiÃ§Ã£o de serviÃ§os de limpeza, desincrustaÃ§Ã£o e aspiraÃ§Ã£o de resÃ­duos em coletores e caixa de visita.</t>
  </si>
  <si>
    <t>PrestaÃ§Ã£o de serviÃ§os de varredura mecÃ¢nica no concelho de Almada</t>
  </si>
  <si>
    <t>AquisiÃ§Ã£o de ServiÃ§os de ElaboraÃ§Ã£o dos Projetos de ExecuÃ§Ã£o de Especialidades do Mercado Duque de BraganÃ§a</t>
  </si>
  <si>
    <t>DAP 2019.0092 - Empreitada para a remodelaÃ§Ã£o da Pista de Atletismo do Centro Desportivo Nacional do Jamor (CDNJ)</t>
  </si>
  <si>
    <t>RealizaÃ§Ã£o de uma prestaÃ§Ã£o de serviÃ§os para elaboraÃ§Ã£o da revisÃ£o do projeto de execuÃ§Ã£o para a InstalaÃ§Ã£o de Duas Linhas Adicionais nos SifÃµes do Circuito de LigaÃ§Ã£o Ãlamos-Loureiro.</t>
  </si>
  <si>
    <t>PT;8;104;1527</t>
  </si>
  <si>
    <t>AquisiÃ§Ã£o de serviÃ§os de aluguer de andaimes</t>
  </si>
  <si>
    <t>Ajuste Direto para a ProduÃ§Ã£o Musical e DisponibilizaÃ§Ã£o ao MunicÃ­pio dos Meios Humanos e Materiais do "Cartaz Musical das Festas de Nordeste"</t>
  </si>
  <si>
    <t>PrestaÃ§Ã£o de serviÃ§os de fornecimento de alimentaÃ§Ã£o a doentes e colaboradores do Centro Hospitalar UniversitÃ¡rio de Lisboa Norte, EPE</t>
  </si>
  <si>
    <t>AQUISIÃ‡ÃƒO DE CONSUMÃVEIS E DIVERSO MATERIAL DE LABORATÃ“RIO</t>
  </si>
  <si>
    <t>ReparaÃ§Ã£o de redes de saneamento</t>
  </si>
  <si>
    <t>Novo Mercado da Pontinha</t>
  </si>
  <si>
    <t>AquisiÃ§Ã£o de sacos Prestos BD 130 Lts 90x120 espessura 0,08 micro</t>
  </si>
  <si>
    <t>ConfeÃ§Ã£o e fornecimento de refeiÃ§Ãµes escolares aos alunos das EB1's e JI's do Concelho de Cantanhede, durante o ano letivo de 2019/2020, ao abrigo do Acordo Quadro para fornecimento de refeiÃ§Ãµes escolares (CIMRC-AQ 01/16), promovido pela CIM-RC</t>
  </si>
  <si>
    <t>AquisiÃ§Ã£o de Leite para os alunos dos Jardins de InfÃ¢ncia e Escolas do 1Âº ciclo do Concelho de Cascais</t>
  </si>
  <si>
    <t>ContrataÃ§Ã£o de serviÃ§os de consultoria para implementaÃ§Ã£o de sistema de gestÃ£o da qualidade no Ã¢mbito da Norma ISO 9001:2015 para as Piscinas Municipais de Alverca do Ribatejo, Quinta das Drogas, Forte da Casa e PÃ³voa de Sta. Iria e nos atendimentos municipais</t>
  </si>
  <si>
    <t>ExecuÃ§Ã£o de trabalhos de reparaÃ§Ã£o em trinta e seis fogos municipais sitos no Vale da Amoreira e Baixa da Banheira.</t>
  </si>
  <si>
    <t>EMPREITADA DE SUBSTITUIÃ‡ÃƒO DO PAVIMENTO DO BAR DA UNIDADE HOTELEIRA DA FUNDAÃ‡ÃƒO INATEL NA COSTA DE CAPARICA</t>
  </si>
  <si>
    <t>AquisiÃ§Ã£o de Capas protetoras descartÃ¡veis para marquesas, para o ano 2019</t>
  </si>
  <si>
    <t>AquisiÃ§Ã£o de AmbulÃ¢ncia de Socorro</t>
  </si>
  <si>
    <t>DESVIO DO INTERCETOR DE ÃGUAS RESIDUAIS NA ZONA INDUSTRIAL DO NEIVA</t>
  </si>
  <si>
    <t>O presente procedimento tem como objeto a ampliaÃ§Ã£o do quadro de 30 kV e o upgrade do Sistema de ProteÃ§Ã£o, Comando e Controlo da SubestaÃ§Ã£o da Vila Baleira, a realizar de acordo com o Projeto Base que instrui o Caderno de Encargos.</t>
  </si>
  <si>
    <t>ElaboraÃ§Ã£o dos Projetos de Eletricidade, TelecomunicaÃ§Ãµes e SCIE da Â¿RemodelaÃ§Ã£o da Sede da Sociedade FilarmÃ³nica FratelenseÂ¿</t>
  </si>
  <si>
    <t>Primeira fase dos trabalhos de recuperaÃ§Ã£o ambiental da Antiga Ãrea Mineira de Quinta do Bispo que tem como principais objetivos a construÃ§Ã£o de uma EstaÃ§Ã£o de Tratamento de Ãguas de Mina (ETAM) que permita assegurar o adequado tratamento da Ã¡gua acumulada na corta, de forma a permitir nas fases seguintes uma efetiva recuperaÃ§Ã£o ambiental das escombreiras existentes e seu confinamento na corta, apÃ³s esvaziamento, alÃ©m de um conjunto de trabalhos complementares, nomeadamente sistemas de drenagem, adequaÃ§Ã£o dos caminhos de circulaÃ§Ã£o e melhoria da vedaÃ§Ã£o perimetral, entre outros.</t>
  </si>
  <si>
    <t>PT;19;279;3106</t>
  </si>
  <si>
    <t>AquisiÃ§Ã£o de Bens MÃ³veis - Equipamentos e Material InformÃ¡tico</t>
  </si>
  <si>
    <t>AQUISIÃ‡ÃƒO DE SERVIÃ‡OS DE MANUTENÃ‡ÃƒO E ASSISTÃŠNCIA TÃ‰CNICA DO SISTEMA AVAC DOS SMAS DE LEIRIA</t>
  </si>
  <si>
    <t>AquisiÃ§Ã£o de ADENOSINA IV 3MG/ML 10ML SOL PERF</t>
  </si>
  <si>
    <t>ConstruÃ§Ã£o de Muro no Jardim do EspÃ­rito Santo em Azambuja</t>
  </si>
  <si>
    <t>DIOM/E40/2019 RecuperaÃ§Ã£o do parque infantil do S. SebastiÃ£o</t>
  </si>
  <si>
    <t>SubstituiÃ§Ã£o das Guardas das estradas e Galerias no Centro de ExposiÃ§Ãµes de Odivelas</t>
  </si>
  <si>
    <t>Empreitada 156/GEBALIS/2019 - Bairro Vale de AlcÃ¢ntara, Avenida Ceuta Sul Lote 1 - 4ÂºD (T2) / Avenida Ceuta Sul Lote 3 Â¿ 4ÂºA (T2) - ReabilitaÃ§Ã£o de fogos municipais</t>
  </si>
  <si>
    <t>AquisiÃ§Ã£o de utensÃ­lios para a Higiene Urbana</t>
  </si>
  <si>
    <t>AvaliaÃ§Ã£o de MÃ¡quinas e Equipamentos no Departamento de GestÃ£o e ExploraÃ§Ã£o de Redes</t>
  </si>
  <si>
    <t>AquisiÃ§Ã£o de serviÃ§os para execuÃ§Ã£o de trabalhos de limpeza de arribas, no concelho de Albufeira</t>
  </si>
  <si>
    <t>ElaboraÃ§Ã£o da RevisÃ£o do Projeto de ExecuÃ§Ã£o para ConstruÃ§Ã£o do EstÃ¡dio Municipal da Medideira</t>
  </si>
  <si>
    <t>PRESTAÃ‡ÃƒO DE SERVIÃ‡OS PARA APOIO AO ATENDIMENTO NOS POSTOS DE TURISMO, PELO PERÃODO DE 24 MESES.</t>
  </si>
  <si>
    <t>Contrato pÃºblico cuja finalidade Ã© a de contratar uma empresa que proceda a obras de requalificaÃ§Ã£o do antigo Junta de Freguesias do Lavradio, sito na Av. Joaquim JosÃ© Fernandes, nomeadamente: substituiÃ§Ã£o do telhado, revisÃ£o e calafetagem das janelas e reparaÃ§Ã£o da fachada e avaliaÃ§Ã£o de possÃ­veis infiltraÃ§Ãµes de Ã¡guas.</t>
  </si>
  <si>
    <t>AquisiÃ§Ã£o de serviÃ§os de manutenÃ§Ã£o e assistÃªncia operacional ambiental</t>
  </si>
  <si>
    <t>ManutenÃ§Ã£o correctiva dos equipamentos instalados e a execuÃ§Ã£o de um novo piso de seguranÃ§a contÃ­nuo em borracha "in situ".</t>
  </si>
  <si>
    <t>AquisiÃ§Ã£o de 4700 m2 de tela antigerminante tipo Plantex 125g</t>
  </si>
  <si>
    <t>Obras de beneficiaÃ§Ã£o na EB1/JI Raquel Gameiro</t>
  </si>
  <si>
    <t>PRESTAÃ‡ÃƒO DE SERVIÃ‡OS PARA PRODUÃ‡ÃƒO DE ESTRUTURAS EXPOSITIVAS (TOTENS AMÃ‰RICO RIBEIRO) E ESTRUTURA VOLUMÃ‰TRICA (STB).</t>
  </si>
  <si>
    <t>PrestaÃ§Ã£o de serviÃ§os de seguranÃ§a privada no Jardim das Energias, pelo perÃ­odo de 3 meses</t>
  </si>
  <si>
    <t>AquisiÃ§Ã£o de serviÃ§os tÃ©cnicos de consultoria, relativos Ã  verificaÃ§Ã£o de mÃ¡quinas e equipamentos de trabalho, de acordo com o Decreto-Lei nÂº 50/2005 de 25 de Fevereiro</t>
  </si>
  <si>
    <t>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t>
  </si>
  <si>
    <t>PRESTAÃ‡ÃƒO DE SERVIÃ‡OS PARA ELETRICISTA AUTO PARA REPARAÃ‡ÃƒO DE VIATURAS E MÃQUINAS, PARA ESTAÃ‡ÃƒO DE POÃ‡OILOS, PELO PERIODO DE 24 MESES</t>
  </si>
  <si>
    <t>AquisiÃ§Ã£o, em regime de fornecimento contÃ­nuo, de granito.</t>
  </si>
  <si>
    <t>serviÃ§os de venda de bilhetes por conta do municÃ­pio do seixal para os espetÃ¡culos no Ã¢mbito das atividades de exterior ou de outras iniciativas que o municÃ­pio venha a realizar no Ã¢mbito de eventos incluÃ­dos na programaÃ§Ã£o cultural</t>
  </si>
  <si>
    <t>ContrataÃ§Ã£o espetÃ¡culo Festas do Bodo - JosÃ© Cid</t>
  </si>
  <si>
    <t>GestÃ£o Integrada da VegetaÃ§Ã£o nas faixas de ServidÃ£o das linhas da RNT e gasodutos da RNTGN - RegiÃ£o de IntervenÃ§Ã£o 4 (Estremadura e Ribatejo)</t>
  </si>
  <si>
    <t>ServiÃ§o de produÃ§Ã£o de suportes de comunicaÃ§Ã£o de outdoors para divulgaÃ§Ã£o de atividade institucional do municÃ­pio</t>
  </si>
  <si>
    <t>Ajuste direto para adjudicaÃ§Ã£o da "PrestaÃ§Ã£o de ServiÃ§os para execuÃ§Ã£o do projeto de reabilitaÃ§Ã£o do coletor de Ã¡guas pluviais nas imediaÃ§Ãµes do PLN - Rua de LÃ­mia".</t>
  </si>
  <si>
    <t>Empreitada de "ReabilitaÃ§Ã£o do Campo Desportivo e do Recreio da EB1 da Bolonha".</t>
  </si>
  <si>
    <t>AquisiÃ§Ã£o do serviÃ§o mÃ³vel terrestre, do link que permite a integraÃ§Ã£o fixo-mÃ³vel e da plataforma de SMS para o Turismo de Portugal, I.P.</t>
  </si>
  <si>
    <t>AquisiÃ§Ã£o de materiais para manutenÃ§Ã£o de monitores de sinais vitais Philips.</t>
  </si>
  <si>
    <t>RealizaÃ§Ã£o de EspetÃ¡culos</t>
  </si>
  <si>
    <t>FORNECIMENTO DE MATERIAIS EM GRANITO</t>
  </si>
  <si>
    <t>NIPG15376/19-AquisiÃ§Ã£o de serviÃ§os de promoÃ§Ã£o, organizaÃ§Ã£o e realizaÃ§Ã£o do evento "SÃ£o Martinho Fest"2019</t>
  </si>
  <si>
    <t>Os trabalhos a realizar englobam a execuÃ§Ã£o de pavimentaÃ§Ãµes novas com massas betuminosas, respetivas bermas, valetas, e drenagem da via, incluindo outros trabalhos acessÃ³rios, como sinalizaÃ§Ã£o horizontal e vertical</t>
  </si>
  <si>
    <t>AquisiÃ§Ã£o de um veÃ­culo para auxiliar os serviÃ§os veterinÃ¡rios da CÃ¢mara Municipal de Vizela.</t>
  </si>
  <si>
    <t>AquisiÃ§Ã£o de serviÃ§os de cobranÃ§as externa (CTT e Playshop)</t>
  </si>
  <si>
    <t>Empreitada - RenovaÃ§Ã£o de Infraestruturas e Pavimentos na Rua dos Cavalos - Montemor-o-Novo.</t>
  </si>
  <si>
    <t>AquisiÃ§Ã£o de serviÃ§os de eletricidade e aluguer de equipamentos de apoio a eventos promovidos pelo MunicÃ­pio de Beja</t>
  </si>
  <si>
    <t>ESPETÃCULO COM TIAGO NACARATO, NO DIA 12 DE JULHO, NO FÃ“RUM MUNICIPAL LUÃSA TODI.</t>
  </si>
  <si>
    <t>ImpressÃ£o de 17 EdiÃ§Ãµes do Seixal Boletim Municipal</t>
  </si>
  <si>
    <t>FORNECIMENTO CONTÃNUO DE MATERIAIS EM PVC A APLICAR NA REMODELAÃ‡ÃƒO E CONSERVAÃ‡ÃƒO DA REDE DE ABASTECIMENTO DE ÃGUA E SANEAMENTO</t>
  </si>
  <si>
    <t>serviÃ§o de inserÃ§Ã£o de publicidade no jornal correio da manhÃ£ para divulgaÃ§Ã£o de iniciativas culturais do municipio</t>
  </si>
  <si>
    <t>Fornecimento em contÃ­nuo de ferragens para o MunicÃ­pio de Vila Franca de Xira</t>
  </si>
  <si>
    <t>ServiÃ§os de aluguer de equipamentos de som, luz e assistÃªncia tÃ©cnica, inerentes Ã  realizaÃ§Ã£o dos concertos musicais incluÃ­dos no Ã¢mbito do programa das "Festas Populares - Seixal 2019</t>
  </si>
  <si>
    <t>ServiÃ§os de aluguer, transporte e assistÃªncia tÃ©cnica de equipamentos audiovisuais inerentes Ã  realizaÃ§Ã£o dos concertos musicais no Ã¢mbito das "Festas Populares de S. Pedro- Seixal</t>
  </si>
  <si>
    <t>CP 37/19 - Empreitada de obra pÃºblica para reparaÃ§Ã£o de parques de estacionamento da EMEL - BelÃ©m, Avenida dos Combatentes e Estrada da Luz</t>
  </si>
  <si>
    <t>PRESTAÃ‡ÃƒO DE SERVIÃ‡OS PARA FORMAÃ‡ÃƒO, CRIAÃ‡ÃƒO TEATRAL E DOCUMENTÃRIO VIDEOGRÃFICO NO Ã‚MBITO DO PMIM Â¿ PLANO MUNICIPAL DE INTEGRAÃ‡ÃƒO DE MIGRANTES "SETÃšBAL, TERRITÃ“RIO INTERCULTURAL", ATRAVÃ‰S DA CANDIDATURA PT/2017/FAMI/168</t>
  </si>
  <si>
    <t>ReparaÃ§Ã£o de coberturas em edifÃ­cios municipais PalÃ¡cio Cor de Rosa e Quinta da Alagoa - ProcÂº 11/EOP/DCOP/2019</t>
  </si>
  <si>
    <t>AquisiÃ§Ã£o de herbicidas para erradicaÃ§Ã£o de infestantes nas zonas pÃºblicas urbanas, designadamente "Katoun Gold" na quantidade de 1600 litros e "Chikara" na quantidade de 10 quilogramas.</t>
  </si>
  <si>
    <t>AquisiÃ§Ã£o de "EstaÃ§Ã£o ElevatÃ³ria de Ãguas Residuais, para instalaÃ§Ã£o em S. Bartolomeu da Serra" para desativaÃ§Ã£o da Fossa SÃ©ptica coletiva na (Rua da EstaÃ§Ã£o).</t>
  </si>
  <si>
    <t>EMPREITADA DE CRIAÃ‡ÃƒO DE INSTALAÃ‡ÃƒO SANITÃRIA PISO -1, PINTURA DE PARAMENTOS DAS ZONAS DE PÃšBLICO E DO PALCO PISO 0, NO TEATRO DA TRINDADE DA FUNDAÃ‡ÃƒO INATEL</t>
  </si>
  <si>
    <t>PrestaÃ§Ã£o de serviÃ§os de auditoria e anÃ¡lises laboratoriais em refeitÃ³rios escolares</t>
  </si>
  <si>
    <t>AquisiÃ§Ã£o de serviÃ§os para a elaboraÃ§Ã£o de projeto, produÃ§Ã£o, montagem e desmontagem de decoraÃ§Ã£o da feira concurso Arte Doce 2019</t>
  </si>
  <si>
    <t>NIPG17817/19-AquisiÃ§Ã£o de locaÃ§Ã£o de equipamento eletrÃ³nico</t>
  </si>
  <si>
    <t>Fornecimento em contÃ­nuo de raÃ§Ãµes para os animais da Quinta Municipal da Piedade e para o Centro de Recolha Oficial</t>
  </si>
  <si>
    <t>AQUISIÃ‡ÃƒO DE MOBILIÃRIO PARA BIBLIOTECA DE SÃƒO DOMINGOS DE RANA E BIBLIOTECA MUNICIPAL DE CASCAIS Proc.Âº 700/DCOP/2019</t>
  </si>
  <si>
    <t>SUBSTITUIÃ‡ÃƒO DE KIT CALHAS COMPLETAS E REVISÃƒO COMPLETA AO CHASSI E PLATAFORMA ELEVATÃ“RIA NA VIATURA 60</t>
  </si>
  <si>
    <t>AQUISIÃ‡ÃƒO DE SERVIÃ‡OS, AO ABRIGO DO ACORDO QUADRO N.Âº 19/003/CA/AQ, DE ELABORAÃ‡ÃƒO DE PROJETO DE OBRAS DE URBANIZAÃ‡ÃƒO E DE UM PARQUE DE ESTACIONAMENTO SUBTERRÃ‚NEO Â¿ HABITAÃ‡ÃƒO RENDA ACESSÃVEL Â¿ ENTRECAMPOS Â¿ LOTEAMENTO DAS FORÃ‡AS ARMADAS</t>
  </si>
  <si>
    <t>BeneficiaÃ§Ã£o da Escola EB Dr. MÃ¡rio Madeira, na Pontinha</t>
  </si>
  <si>
    <t>REPARAÃ‡Ã•ES NAS VIATURAS MATRÃCULA 11-AF-67, GS-07-86 E NA MÃQUINA MATRÃCULA 74-PV-46</t>
  </si>
  <si>
    <t>Fornecimento continuado de sinais de trÃ¢nsito, espelhos parabÃ³licos, balizas cilÃ­ndricas flexÃ­veis e outros dispositivos e acessÃ³rios</t>
  </si>
  <si>
    <t>ServiÃ§os de higiene e limpeza de edifÃ­cios camarÃ¡rios - SanitÃ¡rios/BalneÃ¡rios</t>
  </si>
  <si>
    <t>Os trabalhos a realizar englobam a execuÃ§Ã£o de pavimentaÃ§Ãµes novas com massas betuminosas, respetivas bermas, valetas, e drenagem da via, incluindo outros trabalhos acessÃ³rios como substituiÃ§Ãµes de PHs, sinalizaÃ§Ã£o horizontal e vertical.</t>
  </si>
  <si>
    <t>AquisiÃ§Ã£o de combustÃ­veis rodoviÃ¡rios em postos de abastecimento pÃºblico, destinados Ã  frota de viaturas Municipais</t>
  </si>
  <si>
    <t>CPUB008.FIE.2019_Concurso PÃºblico para AquisiÃ§Ã£o de Varredoura MecÃ¢nica de 5m3</t>
  </si>
  <si>
    <t>AquisiÃ§Ã£o de equipamento de magnetizaÃ§Ã£o para as Bibliotecas Municipais - Magnetizadores/Desmagnetizadores de Fundos Documentais</t>
  </si>
  <si>
    <t>Tem por objeto a elaboraÃ§Ã£o de estudo de diagnÃ³stico do estado de conservaÃ§Ã£o da Igreja de S. SebastiÃ£o, em Lagos, tendente Ã  caracterizaÃ§Ã£o do imÃ³vel e suas patologias, com vista Ã  definiÃ§Ã£o de prioridades de intervenÃ§Ã£o e respetivos projetos a desenvolver, intervenÃ§Ãµes que serÃ£o objeto de avaliaÃ§Ã£o prÃ©via no Ã¢mbito de eventual parceria a estabelecer com a FÃ¡brica da Igreja e a DireÃ§Ã£o Regional de Cultura do Algarve.</t>
  </si>
  <si>
    <t>AQUISIÃ‡ÃƒO DE BARCO SEMIRRIGIDO PARA ARQUEOLOGIA SUBAQUÃTICA Proc.Âº 697/DCOP/2019</t>
  </si>
  <si>
    <t>Empreitada de "Corredor pedonal acessÃ­vel da Rua Morais Sarmento (Z1) e RemodelaÃ§Ã£o parcial da rede de Ã¡guas de Castro Verde (Rua Morais Sarmento)</t>
  </si>
  <si>
    <t>PRESTAÃ‡ÃƒO DE SERVIÃ‡OS PARA CONSERVAÃ‡ÃƒO E RESTAURO DE OBRAS DE ARTE/ COLEÃ‡ÃƒO DE PINTURA QUINHENTISTA DO MUSEU DE SETÃšBAL, PELO PERÃODO DE 24 MESES</t>
  </si>
  <si>
    <t>Concurso pÃºblico para a celebraÃ§Ã£o de acordo quadro para a execuÃ§Ã£o da empreitada destinada a trabalhos gerais de manutenÃ§Ã£o de infraestruturas de abastecimento de Ã¡gua Â¿ acessÃ³rios, ramais, caixas e outros -, no concelho da Amadora, para o ano de 2020.</t>
  </si>
  <si>
    <t>AquisiÃ§Ã£o de equipamento audiovisual para as Bibliotecas Municipais</t>
  </si>
  <si>
    <t>AquisiÃ§Ã£o de Peixe Congelado para o Restaurante de SantÂ¿Ana e para as Unidades Hoteleiras da FundaÃ§Ã£o INATEL em Portugal Continental e RegiÃµes AutÃ³nomas Madeira e dos AÃ§ores.</t>
  </si>
  <si>
    <t>AQUISIÃ‡ÃƒO DE EQUIPAMENTOS INFANTIS, PARA O PARQUE URBANO DO PENEDO Proc.Âº 707/DCOP/2019</t>
  </si>
  <si>
    <t>Fornecimento e instalaÃ§Ã£o de equipamento, incluindo o reposicionamento, alteraÃ§Ã£o e montagem de equipamento existente, para constituir a ampliaÃ§Ã£o/ optimizaÃ§Ã£o da UTMB da Ambilital</t>
  </si>
  <si>
    <t>AquisiÃ§Ã£o de roupa de cama para as Pousadas de Juventude Sob gestÃ£o directa da Movijovem</t>
  </si>
  <si>
    <t>CONTRATAÃ‡ÃƒO DA PRESTAÃ‡ÃƒO DE SERVIÃ‡OS DE SILVICULTURA INTENSIVA EM BERMAS E VALETAS.</t>
  </si>
  <si>
    <t>AquisiÃ§Ã£o de ServiÃ§os para ElaboraÃ§Ã£o do Projeto de ExecuÃ§Ã£o para a "AdaptaÃ§Ã£o de EdifÃ­cio Destinado Ã  InstalaÃ§Ã£o do Polo de Leitura de BarÃ£o de S. JoÃ£o Associado a NÃºcleo MuseolÃ³gico"</t>
  </si>
  <si>
    <t>RequalificaÃ§Ã£o do EspaÃ§o de Jogo e Recreio do Jardim Municipal de Rio Maior</t>
  </si>
  <si>
    <t>AquisiÃ§Ã£o de serviÃ§os de licenciamento, manutenÃ§Ã£o e assistÃªncia tÃ©cnica das aplicaÃ§Ãµes informÃ¡ticas da AIRC.</t>
  </si>
  <si>
    <t>AQUISIÃ‡ÃƒO DE EQUIPAMENTO DIVERSO PARA AS ATIVIDADES DA DIVISÃƒO DOS DIREITOS SOCIAIS, NO Ã‚MBITO DA CANDIDATURA PRIA Â¿ PERCURSOS EM REDE PARA A INCLUSÃƒO ATIVA</t>
  </si>
  <si>
    <t>Empreitada de SubstituiÃ§Ã£o da Cobertura da Escola EB/JI das Maricas, SÃ£o Roque</t>
  </si>
  <si>
    <t>SÃ£o Roque</t>
  </si>
  <si>
    <t>Empreitada para o fornecimento e instalaÃ§Ã£o de sinalÃ©tica para a UCA no Hospital Pulido Valente</t>
  </si>
  <si>
    <t>28/EOP/DCOP/2019 - ADAPTAÃ‡ÃƒO DA FUNDAÃ‡ÃƒO SCHOLAS</t>
  </si>
  <si>
    <t>ETAR do Parque Industrial Manuel LourenÃ§o Ferreira</t>
  </si>
  <si>
    <t>AQUISIÃ‡ÃƒO DE ESPETÃCULO DO GRUPO BEN &amp;amp; THE PIRATES, NO Ã‚MBITO DA ANIMAÃ‡ÃƒO DA Ã‰POCA BALNEAR</t>
  </si>
  <si>
    <t>11/AD/ECO/2019 - PrestaÃ§Ã£o de serviÃ§os de limpeza de instalaÃ§Ãµes.</t>
  </si>
  <si>
    <t>192A000019 - AquisiÃ§Ã£o de stents e balÃµes para apoio Ã  embolizaÃ§Ã£o e cateteres de acesso distal durante o ano 2019.</t>
  </si>
  <si>
    <t>EMPREITADA DE "CRIAÃ‡ÃƒO DE INSTALAÃ‡Ã•ES SANITÃRIAS DE APOIO AO COMPLEXO DE PISCINAS NA UNIDADE HOTELERA DA FOZ DO ARELHO DA FUNDAÃ‡ÃƒO INATEL"</t>
  </si>
  <si>
    <t>CP 34/19 - LocaÃ§Ã£o de 9 (nove) veÃ­culos automÃ³veis em regime de aluguer operacional de veÃ­culos (AOV) e respetivos serviÃ§os associados</t>
  </si>
  <si>
    <t>ElaboraÃ§Ã£o do Projeto de ExecuÃ§Ã£o da RequalificaÃ§Ã£o da Av. dos Descobrimentos Â¿ desde a Rotunda dos Golfinhos atÃ© Ã  Rotunda da OradaÂ¿</t>
  </si>
  <si>
    <t>NIPG15631/19-AquisiÃ§Ã£o de serviÃ§os de conceÃ§Ã£o, organizaÃ§Ã£o e gestÃ£o do programa de passagem de ano 2019 no concelho de Ponta Delgada</t>
  </si>
  <si>
    <t>AquisiÃ§Ã£o de reagentes e produtos quÃ­micos para a Unidade Laboratorial</t>
  </si>
  <si>
    <t>Fornecimento contÃ­nuo de contadores de Ã¡gua, incluindo sistema de telecontagem via rÃ¡dio</t>
  </si>
  <si>
    <t>serviÃ§os de conservaÃ§Ã£o e manutenÃ§Ã£o da plataforma elevatÃ³ria existente no FÃ³rum Cultural do Seixal</t>
  </si>
  <si>
    <t>A obra tem como objetivo a reparaÃ§Ã£o e requalificaÃ§Ã£o dos arruamentos referidos e respetivas zonas envolventes como sejam os estacionamentos e passeios, com necessidade de modernizaÃ§Ã£o ou melhoria das condiÃ§Ãµes de utilizaÃ§Ã£o.</t>
  </si>
  <si>
    <t>ConceÃ§Ã£o, fornecimento e montagem de stand promocional e vÃ­deo promocional</t>
  </si>
  <si>
    <t>AquisiÃ§Ã£o de material de economato e consumÃ­veis de impressÃ£o para os serviÃ§os do Conselho Regional de Lisboa da Ordem dos Advogados</t>
  </si>
  <si>
    <t>192C000013 - AquisiÃ§Ã£o de ligaduras durante o ano de 2019</t>
  </si>
  <si>
    <t>AquisiÃ§Ã£o de equipamentos de switching para instalaÃ§Ã£o em diversos edifÃ­cios Municipais</t>
  </si>
  <si>
    <t>Empreitada 232/GEBALIS/2019 - Bairro Condado - ReabilitaÃ§Ã£o de fogos municipais</t>
  </si>
  <si>
    <t>PRESTAÃ‡ÃƒO DE SERVIÃ‡OS NA ÃREA DE COBRANÃ‡A - CTT E PAYSHOP - 2019</t>
  </si>
  <si>
    <t>PRESTAÃ‡ÃƒO DE SERVIÃ‡OS DE ALUGUER DE ILUMINAÃ‡Ã•ES DECORATIVAS PARA O RECINTO DA FEIRA DE SANTIAGO 2019.</t>
  </si>
  <si>
    <t>ALUGUER DE VÃRIAS ESTRUTURAS NO Ã‚MBITO DE EVENTOS DA CMC Proc.Âº 638/DCOP/2019</t>
  </si>
  <si>
    <t>Empreitada "ReconstruÃ§Ã£o de passagens hidrÃ¡ulicas e muros de suporte no Parente"</t>
  </si>
  <si>
    <t>PT;7;88;1419</t>
  </si>
  <si>
    <t>AquisiÃ§Ã£o de Medalhas Municipais</t>
  </si>
  <si>
    <t>AquisiÃ§Ã£o de ServiÃ§os de Fisioterapia Preventiva.</t>
  </si>
  <si>
    <t>AquisiÃ§Ã£o de ServiÃ§os de Seguros do MunicÃ­pio de Mealhada</t>
  </si>
  <si>
    <t>AquisiÃ§Ã£o de Maquete Interativa para o Centro Interpretativo Explore SicÃ³</t>
  </si>
  <si>
    <t>CPREV007.DGE.2019 Fornecimento Continuo da seguinte madeira: Vigas Lameladas Tratadas, Viga Tratada Silvestre, Viga Tratada Pinho</t>
  </si>
  <si>
    <t>Concurso PÃºblico para aquisiÃ§Ã£o de uma Viatura Pesada de Recolha de ResÃ­duos SÃ³lidos Urbanos com Grua</t>
  </si>
  <si>
    <t>AquisiÃ§Ã£o de VestuÃ¡rio de Trabalho</t>
  </si>
  <si>
    <t>A empreitada tem por objetivo a conclusÃ£o das obras de urbanizaÃ§Ã£o do Loteamento Urbano sito em Vale Flores, Pinhal Novo, nas Ã¡reas envolventes Ã  Praceta do Limpador de MÃ¡quinas e do Auxiliar de Trens, incluindo trabalhos ao nÃ­vel da rede elÃ©trica, rede de rega, telefones, abastecimento de Ã¡gua, pavimentos e saneamento.</t>
  </si>
  <si>
    <t>Empreitada de AquisiÃ§Ã£o e InstalaÃ§Ã£o do Sistema AutomÃ¡tico de DeteÃ§Ã£o de IncÃªndio nas estaÃ§Ãµes de Alto dos Moinhos, Laranjeiras, PraÃ§a de Espanha e Avenida, da linha azul do Metropolitano de Lisboa, E.P.E.</t>
  </si>
  <si>
    <t>Consulta PrÃ©via para PrestaÃ§Ã£o de ServiÃ§os de ElaboraÃ§Ã£o do Plano EstratÃ©gico de Marketing Territorial - Turismo para o MunicÃ­pio de Nordeste</t>
  </si>
  <si>
    <t>ContrataÃ§Ã£o de Bandas Musicais para o Palco Sevilhanas.COM - Colete Encarnado 2019</t>
  </si>
  <si>
    <t>ReconstruÃ§Ã£o de uma estrutura de suporte de terras na Rua Dr. Miguel Bombarda</t>
  </si>
  <si>
    <t>AquisiÃ§Ã£o de eletricidade em regime de mercado livre, ao abrigo do Acordo Quadro de fornecimento de eletricidade em regime de mercado livre, celebrado pela Central de Compras da RegiÃ£o de Coimbra (Ref.Âª CIMRC-AQ 03/2018)</t>
  </si>
  <si>
    <t>Os trabalhos a realizar englobam a execuÃ§Ã£o de remoÃ§Ã£o de pavimento existente incluindo bases e sub bases, aplicaÃ§Ã£o de novas camadas, trabalhos de drenagem, e sinalizaÃ§Ã£o.</t>
  </si>
  <si>
    <t>ReposiÃ§Ã£o de Pavimentos, Valetas e Passeios nas Freguesias - ReabilitaÃ§Ã£o de Pavimentos na Rua de Cima (Brancas) e outros melhoramentos</t>
  </si>
  <si>
    <t>Empreitada de "ExecuÃ§Ã£o de arranjos na antiga escola primÃ¡ria da Felgueira Velha, no Ã¢mbito dos incÃªndios ocorridos a 15 de outubro de 2017"</t>
  </si>
  <si>
    <t>PT;7;88;1427</t>
  </si>
  <si>
    <t>REPARAÃ‡ÃƒO DE DIVERSAS ANOMALIAS A NÃVEL DO CHASSI E, DECORAÃ‡ÃƒO EM VINIL, NA VIATURA MATRÃCULA 69-HX-70</t>
  </si>
  <si>
    <t>AquisiÃ§Ã£o de Ã³leos, lubrificantes e material diverso utilizado nas manutenÃ§Ãµes preventivas</t>
  </si>
  <si>
    <t>AquisiÃ§Ã£o de Diversos Equipamentos de Rede InformÃ¡tica</t>
  </si>
  <si>
    <t>Fornecimento de Envelopes de Tipologia Diversa</t>
  </si>
  <si>
    <t>CONTRATAÃ‡ÃƒO DO FORNECIMENTO CONTÃNUO DE MASSAS BETUMINOSAS A FRIO</t>
  </si>
  <si>
    <t>AquisiÃ§Ã£o de cordÃµes umbilicais para o Centro de FormaÃ§Ã£o - CHULN Â¿ HSM.</t>
  </si>
  <si>
    <t>ServiÃ§os de produÃ§Ã£o, transporte, montagem e desmontagem de stand institucional para Festas Populares</t>
  </si>
  <si>
    <t>FORNECIMENTO DE MEDIDORES DE INCLINAÃ‡ÃƒO (INCLINÃ“METRO MEMS BI-AXIAL IPTM2-420 E UNIDADE MANUAL DE LEITURA MP12, PARA O CONVENTO DE JESUS- RQI 5205/2018/DIPCEM</t>
  </si>
  <si>
    <t>Arranjo urbanÃ­stico da zona envolvente do cemitÃ©rio da Marmeleira</t>
  </si>
  <si>
    <t>PT;19;281;3128</t>
  </si>
  <si>
    <t>Empreitada 210/GEBALIS/2019 - Bairro Ameixoeira Â¿ ReabilitaÃ§Ã£o de fogos municipais</t>
  </si>
  <si>
    <t>AQUISIÃ‡ÃƒO DE COMPLEXO PROTROMBINA IV 1000UI SOL INJ</t>
  </si>
  <si>
    <t>Concurso pÃºblico para a celebraÃ§Ã£o de acordo quadro para execuÃ§Ã£o da empreitada de remodelaÃ§Ã£o de redes de Ã¡guas residuais e pluviais no concelho da Amadora para os anos de 2019/2020.</t>
  </si>
  <si>
    <t>BeneficiaÃ§Ã£o da Rua AntÃ³nio MaurÃ­cio Marques - Vale de AÃ§ores</t>
  </si>
  <si>
    <t>AQUISIÃ‡ÃƒO DE MATERIAL DE STOK</t>
  </si>
  <si>
    <t>BeneficiaÃ§Ã£o nos Acessos Ã s Praias e Diversos Trabalhos nas Zonas Balneares.</t>
  </si>
  <si>
    <t>Fornecimento de camiÃ£o com semi-reboque basculante, para transporte de terras, inertes e outros materiais a granel, resultantes da atividade do Setor de obras por administraÃ§Ã£o direta do MunicÃ­pio.</t>
  </si>
  <si>
    <t>EscavaÃ§Ãµes, aterros e execuÃ§Ã£o de muros de contenÃ§Ã£o na Rua do Castelo Â¿ Mafra.</t>
  </si>
  <si>
    <t>Cprev 21/19 - AquisiÃ§Ã£o de serviÃ§os com vista Ã  reformulaÃ§Ã£o e reestruturaÃ§Ã£o dos sites EMEL</t>
  </si>
  <si>
    <t>Empreitada para o fornecimento e instalaÃ§Ã£o de sinalizaÃ§Ã£o Interior e exterior no Hospital Pulido Valente.</t>
  </si>
  <si>
    <t>AQUISIÃ‡ÃƒO DE SUTURA BARBADA SINTÃ‰TICA ABSORVÃVEL 30 26MM FIO 70CM</t>
  </si>
  <si>
    <t>AquisiÃ§Ã£o de serviÃ§os de reparaÃ§Ã£o de um videogastroscÃ³pio marca Olympus</t>
  </si>
  <si>
    <t>Montagem de Arraial para as festas</t>
  </si>
  <si>
    <t>ConcessÃ£o da GestÃ£o da Rede de Recolha Selectiva e Encaminhamento dos Ã“leos Alimentares Usados (OAU) na Ãrea do Concelho de Caldas da Rainha</t>
  </si>
  <si>
    <t>PRESTAÃ‡ÃƒO DE SERVIÃ‡OS DE ALUGUER DE MÃ“DULOS SANITÃRIOS PARA A FEIRA DE SANTIAGO 2019.</t>
  </si>
  <si>
    <t>AquisiÃ§Ã£o de viatura pesada de passageiros com 55 lugares, sendo 53 lugares sentados e 1 lugar sentado para o motorista e 1 lugar sentado para o tripulante</t>
  </si>
  <si>
    <t>PRESTAÃ‡ÃƒO DE SERVIÃ‡OS PARA IMPLEMENTAÃ‡ÃƒO DO PLANO MUNICIPAL DE INTEGRAÃ‡ÃƒO DE MIGRANTES "SETÃšBAL, TERRITÃ“RIO INTERCULTURAL", NO Ã‚MBITO DA CANDIDATURA PT/2017/FAMI/168</t>
  </si>
  <si>
    <t>Procedimento de AJUSTE DIRETO PARA AQUISIÃ‡ÃƒO DOS SERVIÃ‡OS INFORMÃTICOS DE SEGURANÃ‡A para POMBAL PROF - Sociedade de EducaÃ§Ã£o e Ensino Profissional, S.A. entidade proprietÃ¡ria da ETAP - ESCOLA TECNOLÃ“GICA, ARTÃSTICA E PROFISSIONAL DE POMBAL- PROCESSO N.Âº 032-2018_AD</t>
  </si>
  <si>
    <t>Empreitada para as obras de beneficiaÃ§Ã£o / reforÃ§o do pavimento, nos sublanÃ§os Elvas Poente / EN246 / Elvas Central, da A6 - Auto-estrada Marateca / Caia</t>
  </si>
  <si>
    <t>PT;13;183;118</t>
  </si>
  <si>
    <t>AquisiÃ§Ã£o de serviÃ§os de vigilÃ¢ncia humana para o convento Madre de Deus da Verderena</t>
  </si>
  <si>
    <t>AquisiÃ§Ã£o de 1 trator corta mato de pequeno porte</t>
  </si>
  <si>
    <t>Acordo Quadro para a prestaÃ§Ã£o de serviÃ§os e fornecimento de consumiveis de higiene e limpeza</t>
  </si>
  <si>
    <t>ServiÃ§os de aluguer, transporte e assistÃªncia TÃ©cnica de quatro mÃ³dulos amplos com ar condicionado e catorze equipamentos sanitÃ¡rios com lava mÃ£os incluindo sanitÃ¡rio de mobilidade reduzida</t>
  </si>
  <si>
    <t>ServiÃ§os de cartografia</t>
  </si>
  <si>
    <t>AtualizaÃ§Ã£o da aplicaÃ§Ã£o - GestÃ£o de Matriculas " INOVAR +", suporte e formaÃ§Ã£o aos utilizadores</t>
  </si>
  <si>
    <t>Empreitada 179/GEBALIS/2019 Â¿ Bairro Quinta Ourives, Rua Dr. Manuel EspÃ­rito Santo Lote G - 4Âº E (T2) e Lote H Â¿ 4Âº C (T2) e 7Âº B (T2) - ReabilitaÃ§Ã£o fogos municipais</t>
  </si>
  <si>
    <t>PE_19075_ESP - PRESTAÃ‡ÃƒO DE SERVIÃ‡OS DE MANUTENÃ‡ÃƒO COMPLETA Ã€S INSTALAÃ‡Ã•ES DE ELEVAÃ‡ÃƒO EM EDIFÃCIOS ESCOLARES DO PATRIMÃ“NIO DA PARQUE ESCOLAR - LOTE NORTE, AO ABRIGO DO ACORDO QUADRO N.Âº 15.24.008, CELEBRADO COM A ESPAP - ENTIDADE DE SERVIÃ‡OS PARTILHADOS DA ADMINISTRAÃ‡ÃƒO PÃšBLICA, I.P.</t>
  </si>
  <si>
    <t>AquisiÃ§Ã£o de mÃ¡quinas fotogrÃ¡ficas e transmissores wireless</t>
  </si>
  <si>
    <t>Obras de ReparaÃ§Ã£o e SubstituiÃ§Ã£o da Cobertura da Ãrea Desportiva da Praia da Rocha</t>
  </si>
  <si>
    <t>CIMU-SICÃ“ Â¿ Centro de InterpretaÃ§Ã£o e Museu da Serra de SicÃ³ - Proc. n.Âº 36/2019</t>
  </si>
  <si>
    <t>Empreitada de BeneficiaÃ§Ã£o e RegularizaÃ§Ã£o da serventia adjacente Ã  Escola dos Milagres e Outros</t>
  </si>
  <si>
    <t>Arrifes</t>
  </si>
  <si>
    <t>Obra de recuperaÃ§Ã£o do Sistema Solar TÃ©rmico para aquecimento de AQS da Pousada de Juventude de Espinho, sob gestÃ£o direta da Movijovem</t>
  </si>
  <si>
    <t>PT;2;9;394</t>
  </si>
  <si>
    <t>EB1/JI Casal da Serra - ReparaÃ§Ãµes Diversas - Pontinha</t>
  </si>
  <si>
    <t>194C000011 - AQUISIÃ‡ÃƒO DE FARDAMENTO PARA COLABORADORES DO SIE Â¿ SERVIÃ‡O DE INSTALAÃ‡Ã•ES E EQUIPAMENTOS (BRIGADAS DE MANUTENÃ‡ÃƒO E UNIDADE DE TRANSPORTE DE DOENTES DURANTE O ANO 2019.</t>
  </si>
  <si>
    <t>AquisiÃ§Ã£o de serviÃ§os para a concretizaÃ§Ã£o do Programa de EducaÃ§Ã£o, SensibilizaÃ§Ã£o e InformaÃ§Ã£o PÃºblica sobre AlteraÃ§Ãµes ClimÃ¡ticas da RegiÃ£o de Leiria PESIPAC-RL</t>
  </si>
  <si>
    <t>AquisiÃ§Ã£o de serviÃ§os para elaboraÃ§Ã£o de novo modelo de avaliaÃ§Ã£o da sustentabilidade econÃ³mico-financeira (PDM)</t>
  </si>
  <si>
    <t>SERVIÃ‡O DE ALUGUER DE DIVERSOS EQUIPAMENTOS PARA A REALIZAÃ‡ÃƒO DE TRABALHOS ENTRE A ESTRADA VALE DA ROSA/CURVAS E ESTRADA DE SANTAS</t>
  </si>
  <si>
    <t>AquisiÃ§Ã£o de Equipamento Hoteleiro</t>
  </si>
  <si>
    <t>PRESTAÃ‡ÃƒO DE SERVIÃ‡OS PARA FORNECIMENTO E REPARAÃ‡ÃƒO DO EQUIPAMENTO FR1 DO PINHAL DE ESPANHOLAS</t>
  </si>
  <si>
    <t>serviÃ§os de reparaÃ§Ã£o do equipamento de RX Philips</t>
  </si>
  <si>
    <t>Candidatura PRIA - AquisiÃ§Ã£o de Infraestrutura e InterligaÃ§Ã£o rede dados para casa do Bispo</t>
  </si>
  <si>
    <t>RemodelaÃ§Ã£o de InstalaÃ§Ãµes SanitÃ¡rias, Pinturas Interiores e VÃ£os da EB do Alto do Moinho</t>
  </si>
  <si>
    <t>PE_19078_CPE - EMPREITADA DE REPARAÃ‡ÃƒO DE DANOS PROVOCADOS PELA TEMPESTADE LESLIE NA ESCOLA SECUNDÃRIA DR JOAQUIM DE CARVALHO, NA FIGUEIRA DA FOZ</t>
  </si>
  <si>
    <t>PT;7;82;1310</t>
  </si>
  <si>
    <t>AquisiÃ§Ã£o de serviÃ§os de reparaÃ§Ã£o do equipamento de RX Philips</t>
  </si>
  <si>
    <t>PRESTAÃ‡ÃƒO DE SERVIÃ‡OS PARA EXECUÃ‡ÃƒO DE TRABALHOS DE URBANIZAÃ‡ÃƒO ENTRE A RUA DA PADARIA E RUA DA JARDIA</t>
  </si>
  <si>
    <t>AquisiÃ§Ã£o de cinco bombas infusoras para o ServiÃ§o de Gastrenterologia e Hepatologia - Hospital de Dia - CHLN - HSM</t>
  </si>
  <si>
    <t>ServiÃ§os de aluguer, transporte, montagem, desmontagem e assistÃªncia tÃ©cnica de palco orbital de 20m x 10m, inerentes Ã  realizaÃ§Ã£o dos concertos musicais, no Ã¢mbito das Â¿Festas Populares de S. Pedro Â¿ Seixal 2019</t>
  </si>
  <si>
    <t>Junta de Freguesia de Costa da Caparica</t>
  </si>
  <si>
    <t>AquisiÃ§Ã£o de Fenilefrina 10 mg/ml Sol Inj</t>
  </si>
  <si>
    <t>Fornecimento em contÃ­nuo de Livros de Fichas e distribuiÃ§Ã£o de proximidade para os alunos do 1.Âº Ciclo do Ensino BÃ¡sico com EscalÃ£o A e B da AÃ§Ã£o Social Escolar, Ano Letivo 2019/2020</t>
  </si>
  <si>
    <t>FORNECIMENTO DE EQUIPAMENTO INFORMÃTICO / ESCOLAR</t>
  </si>
  <si>
    <t>INSTALAÃ‡ÃƒO DA FASE 2 DO PROGRAMA COMUNITÃRIO DE DESFIBRILHAÃ‡ÃƒO AUTOMÃTICA EXTERNA, DE ALBUFEIRA</t>
  </si>
  <si>
    <t>ManutenÃ§Ã£o de Equipamentos IBM/Lenovo e Software de Backup</t>
  </si>
  <si>
    <t>Aluguer de multifuncionais e serviÃ§os de manutenÃ§Ã£o e exploraÃ§Ã£o Ã  cÃ³pia para impressÃ£o centralizada</t>
  </si>
  <si>
    <t>ElaboraÃ§Ã£o do Projeto de execuÃ§Ã£o e processo de concurso para a requalificaÃ§Ã£o de Infraestruturas e arruamentos na Vila de Castro Marim - 1.Âª Fase</t>
  </si>
  <si>
    <t>AquisiÃ§Ã£o de serviÃ§os para gestÃ£o de combustÃ­veis</t>
  </si>
  <si>
    <t>DAP 2019.00104 - Empreitada para recuperaÃ§Ã£o e reabilitaÃ§Ã£o da cobertura do Complexo de Piscinas (cobertura superior) do Centro Desportivo Nacional do Jamor</t>
  </si>
  <si>
    <t>serviÃ§os de produÃ§Ã£o artÃ­stica e tÃ©cnica do concerto musical da artista "raquel tavares" inerentes Ã  realizaÃ§Ã£o do programa "Festas Populares de S. Pedro - Seixal</t>
  </si>
  <si>
    <t>ServiÃ§os de produÃ§Ã£o artÃ­stica e tÃ©cnica do concerto musical da artista "Anselmo Ralph" inerentes Ã¡ realizaÃ§Ã£o do programa das "Festas Populares de S. Pedro - Seixal</t>
  </si>
  <si>
    <t>serviÃ§os de produÃ§Ã£o artÃ­stica e tÃ©cnica do concerto musical do grupo "Anjos" inerentes Ã¡ realizaÃ§Ã£o do programa das "Festas Populares de S. Pedro - Seixal 2019</t>
  </si>
  <si>
    <t>Projeto de "Plano de SinalizaÃ§Ã£o Horizontal, Vertical e Informativa na Freguesia da Costa da Caparica e UniÃ£o de Freguesias de Caparica e Trafaria" - que no seu conjunto, em articulaÃ§Ã£o com outras medidas setoriais, contribuam para a melhoria da circulaÃ§Ã£o de veÃ­culos e de forma determinante promover a seguranÃ§a dos peÃµes e a reduÃ§Ã£o da sinistralidade.</t>
  </si>
  <si>
    <t>AquisiÃ§Ã£o de soluÃ§Ã£o de operaÃ§Ã£o logÃ­stica.</t>
  </si>
  <si>
    <t>AquisiÃ§Ã£o de serviÃ§os para elaboraÃ§Ã£o do projeto para a construÃ§Ã£o do Centro de Recolha Oficial</t>
  </si>
  <si>
    <t>LocaÃ§Ã£o de equipamentos de som, luz e palcos para eventos, no imediato</t>
  </si>
  <si>
    <t>PrestaÃ§Ã£o de serviÃ§os de limpeza e desmataÃ§Ã£o</t>
  </si>
  <si>
    <t>IntervenÃ§Ãµes Diversas em Passeios em Diversos Locais do Concelho - Ano 2019</t>
  </si>
  <si>
    <t>Procedimento de Ajuste Direto para Abertura De Procedimento Para O Controlo De Pragas Nas Redes De Drenagem do Concelho</t>
  </si>
  <si>
    <t>FORNECIMENTO E PLANTAÃ‡ÃƒO DE ESPÃ‰CIES VEGETAIS</t>
  </si>
  <si>
    <t>AquisiÃ§Ã£o de videoprojectores para as Bibliotecas Escolares</t>
  </si>
  <si>
    <t>PRESTAÃ‡ÃƒO DE SERVIÃ‡OS PARA REMOÃ‡ÃƒO DE TERRAS NAS SALAS D E E PISO 0 NO CONVENTO DE JESUS.</t>
  </si>
  <si>
    <t>AQUISIÃ‡ÃƒO DE CONSUMÃVEIS PARA ROÃ‡ADORAS E TRATORES</t>
  </si>
  <si>
    <t>AQUISIÃ‡ÃƒO DE 180 CONTENTORES EM POLIETILENO DE 800 LITROS DE CAPACIDADE</t>
  </si>
  <si>
    <t>192G005804 - AquisiÃ§Ã£o de pacemakers representados pela empresa Abbott Medical Portugal DistribuiÃ§Ã£o de Produtos MÃ©dicos Lda, durante o 3.Âº trimestre de 2019.</t>
  </si>
  <si>
    <t>FORNECIMENTO MONTAGEM E MANUTENÃ‡ÃƒO DE TANQUE TÃCTIL ("TOUCH TANK") PARA O CIAPS Proc.Âº 382/DCOP/2019</t>
  </si>
  <si>
    <t>Fornecimento de CombustÃ­veis RodoviÃ¡rios com CartÃ£o EletrÃ³nico, GasÃ³leo e Gasolina (Lote 1) - AquisiÃ§Ã£o ao abrigo do acordo quadro celebrado pela Central de Compras da CI-AMAL - Comunidade Intermunicipal do Algarve, pelo prazo de 20 meses - 2019/2021 (Acordo Quadro realizado na sequÃªncia do Concurso PÃºblico Internacional nÂº 01/2016, para fornecimento de combustÃ­veis rodoviÃ¡rios em postos PÃºblicos)</t>
  </si>
  <si>
    <t>Fornecimento contÃ­nuo de equipamentos de proteÃ§Ã£o individual para o municÃ­pio de Albufeira - anos 2019/2021</t>
  </si>
  <si>
    <t>AquisiÃ§Ã£o de serviÃ§os para contrataÃ§Ã£o de espetÃ¡culos de animaÃ§Ã£o com o grupo "Viv'Arte", no Ã¢mbito do evento Dias Medievais de Castro Marim 2019</t>
  </si>
  <si>
    <t>AquisiÃ§Ã£o de material de escritÃ³rio - papel</t>
  </si>
  <si>
    <t>Compras de Bicicletas</t>
  </si>
  <si>
    <t>Concurso pÃºblico para a aquisiÃ§Ã£o de serviÃ§os de RealizaÃ§Ã£o de EspetÃ¡culos e de ServiÃ§os TÃ©cnicos de Luminotecnia (RobÃ³tica), Sonoplastia, MultimÃ©dia, Audiovisuais, Maquinaria de Cena e ManutenÃ§Ã£o de Equipamentos para o Cineteatro D. JoÃ£o V e AuditÃ³rio da Biblioteca Municipal Fernando Piteira Santos</t>
  </si>
  <si>
    <t>SERVIÃ‡O DE HOSTING PARA A PLATAFORMA TECNOLÃ“GICA DO SISTEMA DE REFEIÃ‡Ã•ES IMPLEMENTADO EM TODOS OS AGRUPAMENTOS ESCOLARES DO MUNICÃPIO DE CASCAIS Proc.Âº 546/DCOP/2019</t>
  </si>
  <si>
    <t>ServiÃ§os de spot televisivo para divulgaÃ§Ã£o das Festas Populares, no MunicÃ­pio</t>
  </si>
  <si>
    <t>Fornecimento de Transformadores de PotÃªncia AT/MT para equipar SubestaÃ§Ãµes da EDP DistribuiÃ§Ã£o</t>
  </si>
  <si>
    <t>PT;23;331;151</t>
  </si>
  <si>
    <t>AquisiÃ§Ã£o de ServiÃ§os para a RevisÃ£o do Parque Urbano da PraÃ§a de Espanha</t>
  </si>
  <si>
    <t>Acordo Quadro para o fornecimento de Seguros</t>
  </si>
  <si>
    <t>AquisiÃ§Ã£o de SoluÃ§Ã£o Interativa para ApresentaÃ§Ã£o Virtual do Acervo do Centro de DocumentaÃ§Ã£o do Mar</t>
  </si>
  <si>
    <t>BeneficiaÃ§Ã£o e ConservaÃ§Ã£o de outros EdifÃ­cios do Ensino BÃ¡sico (SubstituiÃ§Ã£o da Cobertura da EB de Vila CÃ£)</t>
  </si>
  <si>
    <t>PrestaÃ§Ã£o de ServiÃ§os de Corte de Mato e Infestantes em Parques Urbanos: Parque da Paz, Pragal e Costa de Caparica</t>
  </si>
  <si>
    <t>CONTRATAÃ‡ÃƒO DO FORNECIMENTO CONTÃNUO DE PAPEL HIGIÃ‰NICO, TOALHAS DE MÃƒOS E GUARDANAPOS.</t>
  </si>
  <si>
    <t>AquisiÃ§Ã£o de viatura para o setor de limpeza pÃºblica</t>
  </si>
  <si>
    <t>ExecuÃ§Ã£o de trabalhos de limpeza do pavimento e repavimentaÃ§Ã£o da Rua Pedro Esteves, na UrbanizaÃ§Ã£o da Vila Verde, Alhos Vedros.</t>
  </si>
  <si>
    <t>Campanha SensibilizaÃ§Ã£o "Dou Valor"</t>
  </si>
  <si>
    <t>PrestaÃ§Ã£o de serviÃ§os para Trabalho temporÃ¡rio em regime de contrato de trabalho a termo incerto de pessoal na Ã¡rea da manutenÃ§Ã£o elÃ©trica e mecÃ¢nica.</t>
  </si>
  <si>
    <t>Concurso pÃºblico com publicaÃ§Ã£o de anÃºncio no jornal oficial da uniÃ£o europeia para aquisiÃ§Ã£o de sistema de som para a Sala Manoel de Oliveira no Cinema SÃ£o Jorge</t>
  </si>
  <si>
    <t>AquisiÃ§Ã£o de serviÃ§os de ExecuÃ§Ã£o de Projeto para NÃºcleo MuseolÃ³gico da Casa Tradicional da Erra</t>
  </si>
  <si>
    <t>AquisiÃ§Ã£o de material didÃ¡tico para o centro Escolar de PontÃ©vel</t>
  </si>
  <si>
    <t>Restauro Interior da Igreja da MisericÃ³rdia de Coruche (1Âª Parte)</t>
  </si>
  <si>
    <t>AquisiÃ§Ã£o de serviÃ§os de remoÃ§Ã£o, transporte e destruiÃ§Ã£o de documentos em papel</t>
  </si>
  <si>
    <t>Tem por objeto a atualizaÃ§Ã£o do projeto de Â¿RemodelaÃ§Ã£o e AmpliaÃ§Ã£o das Redes de Drenagem Chinicato Â¿ TorreÂ¿, elaborado em 2009, decorrente da alteraÃ§Ã£o do nÃ³ viÃ¡rio, que ocorreu recentemente na EN125, com a implantaÃ§Ã£o da rotunda do Chinicato.</t>
  </si>
  <si>
    <t>AquisiÃ§Ã£o de Autocarro de 45 Lugares + Lugar de tripulantes +Lugar de Motorista</t>
  </si>
  <si>
    <t>AquisiÃ§Ã£o de serviÃ§os para revisÃµes de projeto</t>
  </si>
  <si>
    <t>AquisiÃ§Ã£o do Software NewSPA para a gestÃ£o de SPAs e de tratamentos termais das Unidades Hoteleiras de Entre-os-Rios e de Manteigas da FundaÃ§Ã£o INATEL</t>
  </si>
  <si>
    <t>AQUISIÃ‡ÃƒO DE SERVIÃ‡OS PARA PRODUÃ‡ÃƒO DE EVENTO - SMART CITIZENSHIP ACADEMY | ACADEMIA DE CIDADANIA INTELIGENTE Proc.Âº 729/DCOP/2019</t>
  </si>
  <si>
    <t>ExecuÃ§Ã£o de trabalhos de reabilitaÃ§Ã£o conforme descrito no mapa de quantidades de trabalho.</t>
  </si>
  <si>
    <t>AquisiÃ§Ã£o de Madeiras para a Carpintaria</t>
  </si>
  <si>
    <t>AquisiÃ§Ã£o de lubrificantes</t>
  </si>
  <si>
    <t>Cprev 25/19 - AquisiÃ§Ã£o de serviÃ§os de consultoria com vista Ã  elaboraÃ§Ã£o de um plano estratÃ©gico para os Sistemas de InformaÃ§Ã£o (SI) da EMEL</t>
  </si>
  <si>
    <t>VIA PRINCIPAL DA VÃRZEA (3Âª FASE) E LIGAÃ‡ÃƒO ENTRE A RUA DE MOÃ‡AMBIQUE E ESTRADA DOS CIPRESTES</t>
  </si>
  <si>
    <t>AquisiÃ§Ã£o de 36 candeeiros a energia solar para colocaÃ§Ã£o em passagens pedonais</t>
  </si>
  <si>
    <t>Empreitada de "ReabilitaÃ§Ã£o do Sistema de Regadio de Alvoco das VÃ¡rzeas - Levada principal"</t>
  </si>
  <si>
    <t>InstalaÃ§Ã£o de VÃ¡lvulas de Ramal em Carga</t>
  </si>
  <si>
    <t>Fornecimento de materiais promocionais para a Fatacil</t>
  </si>
  <si>
    <t>Trabalhos necessÃ¡rios Ã  limpeza das linhas de Ã¡gua do concelho.</t>
  </si>
  <si>
    <t>AquisiÃ§Ã£o de serviÃ§os para dinamizaÃ§Ã£o do centro de negÃ³cios STARTUP PortimÃ£o</t>
  </si>
  <si>
    <t>PT;9;121;1593</t>
  </si>
  <si>
    <t>ContrataÃ§Ã£o de serviÃ§os para certificaÃ§Ã£o das redes interiores de gÃ¡s das fraÃ§Ãµes dos Lotes 1 a 10 e Lote 12 do PER de Povos - Vila Franca de Xira</t>
  </si>
  <si>
    <t>AquisiÃ§Ã£o de serviÃ§os para contrato de suporte a equipamentos de RadiocomunicaÃ§Ãµes</t>
  </si>
  <si>
    <t>Fornecimento continuado de Ã³leos e lubrificantes</t>
  </si>
  <si>
    <t>AquisiÃ§Ã£o de serviÃ§os para poda e abate de Ã¡rvores</t>
  </si>
  <si>
    <t>ReparaÃ§Ã£o da VNC 143 (Adega - PirinÃ©u)</t>
  </si>
  <si>
    <t>ALUGUER DE AUTOCARROS PARA SERVIÃ‡O DE VAIVÃ‰M NAS PRAIAS DA FIGUEIRINHA E CREIRO, Ã‰POCA BALNEAR 2019.</t>
  </si>
  <si>
    <t>AquisiÃ§Ã£o de projeto de execuÃ§Ã£o da requalificaÃ§Ã£o da Caldeira do Moinho Grande</t>
  </si>
  <si>
    <t>AssistÃªncia tÃ©cnica aos sistemas semafÃ³ricos no Concelho de Palmela</t>
  </si>
  <si>
    <t>ExecuÃ§Ã£o de trabalhos necessÃ¡rios a requalificaÃ§Ã£o de escadaria e construÃ§Ã£o de rampa de acesso a posto da GNR conforme o mapa de quantidades de trabalho do Caderno de Encargos.</t>
  </si>
  <si>
    <t>AquisiÃ§Ã£o de Equipamento InformÃ¡tico para a Biblioteca Municipal</t>
  </si>
  <si>
    <t>DistribuiÃ§Ã£o de 23 EdiÃ§Ãµes do Seixal Boletim Municipal</t>
  </si>
  <si>
    <t>NIPG24531/18- Ajuste direto para a aquisiÃ§Ã£o de serviÃ§os de catalogaÃ§Ã£o e digitalizaÃ§Ã£o</t>
  </si>
  <si>
    <t>BeneficiaÃ§Ã£o da Escola EB1 Francisco Vieira Caldas em CaneÃ§as</t>
  </si>
  <si>
    <t>O procedimento tem por objeto a ReconstruÃ§Ã£o de muro de suporte Ã  E.M. 560, em Rio Covo StÂª EulÃ¡lia - Barcelos, tendo como capÃ­tulos: Estaleiro; Movimento de Terras e DemoliÃ§Ãµes; Muros; Drenagem de Ãguas Pluviais e PavimentaÃ§Ã£o.</t>
  </si>
  <si>
    <t>PT;4;39;628</t>
  </si>
  <si>
    <t>AssistÃªncia TÃ©cnica para o Sistema de VÃ­deo VigilÃ¢ncia</t>
  </si>
  <si>
    <t>Empreitada 203/GEBALIS/2019 Â¿ Bairro Vale de AlcÃ¢ntara - Avenida Ceuta Norte Â¿ ReabilitaÃ§Ã£o de fogos municipais</t>
  </si>
  <si>
    <t>AquisiÃ§Ã£o de Storage - Armazenamento de documentos digitalizados</t>
  </si>
  <si>
    <t>FORNECIMENTO DE SERVIÃ‡OS PARA MANUTENÃ‡ÃƒO PREVENTIVA DE VIATURA</t>
  </si>
  <si>
    <t>AquisiÃ§Ã£o de serviÃ§os de reparaÃ§Ã£o do ecÃ³grafo GE VIVID S5.</t>
  </si>
  <si>
    <t>AquisiÃ§Ã£o de produtos de higiene-consumÃ­veis</t>
  </si>
  <si>
    <t>Projeto de execuÃ§Ã£o para pavilhÃ£o multiusos e dois campos de padel em Azambuja</t>
  </si>
  <si>
    <t>AquisiÃ§Ã£o de um desfibrilhador para o ServiÃ§o de Gastrenterologia e Hepatologia - Hospital de Dia - CHLN - HSM</t>
  </si>
  <si>
    <t>ReparaÃ§Ã£o do sistema de desinfecÃ§Ã£o U. V. da Etar da Quinta da Bomba</t>
  </si>
  <si>
    <t>AquisiÃ§Ã£o de serviÃ§os para desenvolvimento de novas funcionalidades na AplicaÃ§Ã£o Mobile para MunicÃ­pios</t>
  </si>
  <si>
    <t>AquisiÃ§Ã£o de 1 Viatura de Recolha de RSU de 19 Ton</t>
  </si>
  <si>
    <t>Â¿AJARDINAMENTOS EM CARCAVELOSÂ¿ ProcÂº 26/EOP/DCOP/2019</t>
  </si>
  <si>
    <t>AquisiÃ§Ã£o de contentores para resÃ­duos urbanos de tipologia diversa</t>
  </si>
  <si>
    <t>ContrataÃ§Ã£o de serviÃ§os para elaboraÃ§Ã£o de um estudo tÃ©cnico cientÃ­fico referente Ã  caracterizaÃ§Ã£o da qualidade do ar no concelho de Vila Franca de Xira</t>
  </si>
  <si>
    <t>ALUGUER DE ABRIGO PARA APOIO A EVENTOS DE PROGRAMA DE VOLUNTARIADO/PROMOÃ‡ÃƒO DE TALENTO Proc.Âº 704/DCOP/2019</t>
  </si>
  <si>
    <t>Ajuste Direto para PrestaÃ§Ã£o de ServiÃ§o de Leituras AE5 e AE6</t>
  </si>
  <si>
    <t>36/CP/AT/2019 - Fornecimento e montagem de estanteamento compacto mÃ³vel para o ServiÃ§o de FinanÃ§as do Leiria (Loja do CidadÃ£o)</t>
  </si>
  <si>
    <t>RealizaÃ§Ã£o de uma empreitada de obras pÃºblicas de conservaÃ§Ã£o e beneficiaÃ§Ã£o do edifÃ­cio do Arquivo Distrital de Viana do Castelo</t>
  </si>
  <si>
    <t>Empreitada de "RequalificaÃ§Ã£o do PÃ¡tio Multiusos - GrÃ©mio DramÃ¡tico Povoense - PÃ³voa de Santa Iria"</t>
  </si>
  <si>
    <t>IntervenÃ§Ã£o de ConservaÃ§Ã£o e Restauro das Componentes PÃ©trea e MetÃ¡lica do PadrÃ£o do Senhor Roubado, na Freguesia de Odivelas</t>
  </si>
  <si>
    <t>Unidade de SaÃºde de Odivelas - InstalaÃ§Ã£o de Sistema de Desenfumagem e Trabalhos Diversos</t>
  </si>
  <si>
    <t>AquisiÃ§Ã£o de serviÃ§os de higienizaÃ§Ã£o de documentaÃ§Ã£o de arquivo da ex-Assembleia Distrital de Lisboa</t>
  </si>
  <si>
    <t>192G005805 - AquisiÃ§Ã£o de pacemakers, representados pela empresa Medtronic Portugal Lda, durante o 3.Âº trimestre de 2019.</t>
  </si>
  <si>
    <t>AquisiÃ§Ã£o de Equipamentos de ProteÃ§Ã£o Individual (EPI) para a DivisÃ£o de Mobilidade e Obras PÃºblicas e DivisÃ£o de Ambiente e ServiÃ§os Urbanos</t>
  </si>
  <si>
    <t>EMPREITADA PARA A CONSTRUÃ‡ÃƒO DE 6 UNIDADES DE SAÃšDE EM LISBOA: LOTE 1 Â¿ UNIDADE DE SAÃšDE DA AJUDA, LOTE 2 Â¿ UNIDADE DE SAÃšDE DE ALCÃ‚NTARA, LOTE 3 Â¿ UNIDADE DE SAÃšDE DO ALTO DOS MOINHOS, LOTE 4 Â¿ UNIDADE DE SAÃšDE DO BEATO, LOTE 5 Â¿ UNIDADE DE SAÃšDE DE MARVILA, LOTE 6 Â¿ UNIDADE DE SAÃšDE DO RESTELO</t>
  </si>
  <si>
    <t>Proc. 733/DCOP/2019 - AQUISIÃ‡ÃƒO DE SERVIÃ‡OS PARA A ELABORAÃ‡ÃƒO DO PLANO DE GESTÃƒO EFICIENTE DA ÃGUA EM CASCAIS</t>
  </si>
  <si>
    <t>AquisiÃ§Ã£o de serviÃ§os de seguranÃ§a de tecnologias de informaÃ§Ã£o (TI)</t>
  </si>
  <si>
    <t>Obras no edifÃ­cio da piscina municipal de Alhos Vedros ao nÃ­vel da conservaÃ§Ã£o do edificado e da envolvente na componente translucida e nos sistemas designadamente aquecimento, ventilaÃ§Ã£o, ar condicionado, produÃ§Ã£o de Ã¡gua quente sanitÃ¡ria e piscina, sistemas de eletro bombagem com variaÃ§Ã£o de velocidade, unidade de produÃ§Ã£o de autoconsumo fotovoltaica, sistema de gestÃ£o centralizada e iluminaÃ§Ã£o interior.</t>
  </si>
  <si>
    <t>ServiÃ§os de implementaÃ§Ã£o de software e licenciamento relativo Ã  ferramenta ITSM</t>
  </si>
  <si>
    <t>Tem por objeto a contrataÃ§Ã£o das especialidades a integrar no projeto de execuÃ§Ã£o, tendente Ã  reabilitaÃ§Ã£o da moradia sita na Praceta Ilha da Madeira, n.Âº 2, no Bairro OperÃ¡rio, em Lagos.</t>
  </si>
  <si>
    <t>AquisiÃ§Ã£o de serviÃ§os - ProduÃ§Ã£o e Montagem de EspaÃ§o Expositivo - Feira da Luz / Expomor 2019</t>
  </si>
  <si>
    <t>AJUSTE DIRETO PARA REPARAÃ‡ÃƒO DE MÃQUINA MINI-ESCAVADORA GIRATÃ“RIA YGRY M20, INCLUINDO O FORNECIMENTO DE PEÃ‡AS E OUTROS MATERIAIS NECESSÃRIOS</t>
  </si>
  <si>
    <t>Fornecimento de degraus e pentes para as escadas mecÃ¢nicas e tapetes rolantes para Metropolitano de Lisboa, E.P.E.</t>
  </si>
  <si>
    <t>AQUISIÃ‡ÃƒO DE ESTANTERIA PARA O ARQUIVO INTERMÃ‰DIO E PARA A BIBLIOTECA MUNICIPAL SÃƒO DOMINGOS DE RANA Proc.Âº 608/DCOP/2019</t>
  </si>
  <si>
    <t>REMODELAÃ‡ÃƒO DA REDE DE ABASTECIMENTO DE ÃGUA E SANEAMENTO NA AVENIDA "GAIBÃ‰US" (VILA FRANCA DE XIRA), ARRUAMENTO PARALELO RUA CALOUSTE GULBENKIAN NAS QUINTAS (CASTANHEIRA DO RIBATEJO)</t>
  </si>
  <si>
    <t>Fornecimento de dois miniautocarros</t>
  </si>
  <si>
    <t>Fornecimento de uma viatura pesada de mercadorias com grua</t>
  </si>
  <si>
    <t>A presente empreitada tem como objeto a execuÃ§Ã£o de trabalhos de substituiÃ§Ã£o total da cobertura do PavilhÃ£o Municipal de Mealhada, a qual foi severamente danificada pela tempestade Leslie, que ocorreu nos dias 13 e 14 de outubro de 2018.</t>
  </si>
  <si>
    <t>Empreitada de "BeneficiaÃ§Ã£o de arruamentos junto ao Museu do Azeite na Bobadela"</t>
  </si>
  <si>
    <t>PT;7;88;1421</t>
  </si>
  <si>
    <t>2019/300.10.005/200 - AquisiÃ§Ã£o de contentores para receÃ§Ã£o de resÃ­duos urbanos - 2019 (lotes 1 a 10)</t>
  </si>
  <si>
    <t>AquisiÃ§Ã£o de Testes em Cuvetes Para LaboratÃ³rio</t>
  </si>
  <si>
    <t>AQUISIÃ‡ÃƒO DE SERVIÃ‡OS DE ASSISTÃŠNCIA TÃ‰CNICA A EQUIPAMENTOS DE COMUNICAÃ‡Ã•ES</t>
  </si>
  <si>
    <t>ConcessÃ£o da exploraÃ§Ã£o do estacionamento tarifado de superfÃ­cie</t>
  </si>
  <si>
    <t>ReabilitaÃ§Ã£o de pavimentos com trabalhos preparatÃ³rios, saneamentos de pavimentos, fresagem, execuÃ§Ã£o de camada de desgaste em betÃ£o betuminoso, levantamento ou rebaixamento para a cota final do pavimento de tampas, aros e grelhas, execuÃ§Ã£o de lombas redutoras de velocidade e sinalizaÃ§Ã£o horizontal.</t>
  </si>
  <si>
    <t>NIPG16964/19-AquisiÃ§Ã£o de serviÃ§os de sonorizaÃ§Ã£o e iluminaÃ§Ã£o</t>
  </si>
  <si>
    <t>AquisiÃ§Ã£o de roÃ§adora hidrÃ¡ulica (braÃ§o limpa bermas)</t>
  </si>
  <si>
    <t>CP 06/2019 - ServiÃ§os de consultoria para reengenharia de processos</t>
  </si>
  <si>
    <t>PROJETO LUGARES PATRIMÃ“NIO DA HUMANIDADE DO CENTRO - AQUISIÃ‡ÃƒO DE CONCERTO COM O TENOR RUSSELL WATSON</t>
  </si>
  <si>
    <t>Empreitada 169/GEBALIS/2019 Â¿ Bairro Quinta dos Ourives - ReabilitaÃ§Ã£o fogos municipais</t>
  </si>
  <si>
    <t>AquisiÃ§Ã£o de um veÃ­culo elÃ©trico com equipamento de monda tÃ©rmica</t>
  </si>
  <si>
    <t>AquisiÃ§Ã£o de serviÃ§os de manutenÃ§Ã£o do ERP.</t>
  </si>
  <si>
    <t>AquisiÃ§Ã£o de ServiÃ§os para Limpeza de Bermas e Valetas de estradas e Caminhos Municipais (Freguesias de Aldeia das Dez, Alvoco das VÃ¡rzeas, Lourosa, Nogueira do Cravo, S. GiÃ£o, UF de Oliveira do Hospital e S. Paio de GramaÃ§os, UF de Penalva de Alva e S. SebastiÃ£o da Feira e UF de Santa Ovaia e Vila Pouca da Beira).</t>
  </si>
  <si>
    <t>PT;7;88;264</t>
  </si>
  <si>
    <t>19000819 - Empreitada de ReabilitaÃ§Ã£o do EspaÃ§o FÃ­sico dos ServiÃ§os de Neonatologia e Pediatria</t>
  </si>
  <si>
    <t>ConstruÃ§Ã£o de um edifÃ­cio</t>
  </si>
  <si>
    <t>Fornecimento e instalaÃ§Ã£o de quadro elÃ©trico para eventos no pavilhÃ£o municipal de Lagos</t>
  </si>
  <si>
    <t>ExecuÃ§Ã£o do "Projeto de ReconstruÃ§Ã£o do Lar de Idosos de Travanca de Lagos"</t>
  </si>
  <si>
    <t>PT;7;88;1428</t>
  </si>
  <si>
    <t>AquisiÃ§Ã£o de um VeÃ­culo Pesado Novo, de Passageiros (autocarro), Adaptado a Passageiros de Mobilidade Reduzida, com LotaÃ§Ã£o de 17 (dezassete) Lugares + Motorista + Tripulante</t>
  </si>
  <si>
    <t>AquisiÃ§Ã£o de ServiÃ§os Externos de Medicina de Trabalho e Enfermagem</t>
  </si>
  <si>
    <t>RefeiÃ§Ãµes Escolares para os Estabelecimentos de Ensino do 1.Âº Ciclo e PrÃ©-Escolar do Concelho de Mafra e para a Creche Municipal de Mafra.</t>
  </si>
  <si>
    <t>IntervenÃ§Ãµes Diversas nas Escolas BÃ¡sicas do 1Âº Ciclo do Concelho</t>
  </si>
  <si>
    <t>Dotar as escolas do concelho de Esposende com sistemas de seguranÃ§a de combate a incÃªndios</t>
  </si>
  <si>
    <t>Fornecimento de energia elÃ©trica em regime de mercado livre - BTE, BTN E MT</t>
  </si>
  <si>
    <t>AquisiÃ§Ã£o de mobiliÃ¡rio escolar para apetrechamento da Escola SecundÃ¡ria de Vizela.</t>
  </si>
  <si>
    <t>191G002859 - AquisiÃ§Ã£o de nintedanib 150 mg-caps. - Ano 2019</t>
  </si>
  <si>
    <t>AquisiÃ§Ã£o de serviÃ§os destinados Ã  RealizaÃ§Ã£o de auditoria no Ã¢mbito de acreditaÃ§Ã£o de ensaios.</t>
  </si>
  <si>
    <t>Ajuste Direto para PrestaÃ§Ã£o de ServiÃ§o de Leituras AE1</t>
  </si>
  <si>
    <t>RemodelaÃ§Ã£o de InstalaÃ§Ãµes SanitÃ¡rias, Pinturas Interiores e VÃ£os na Escola EB Quinta das Inglesinhas</t>
  </si>
  <si>
    <t>NIPG: 17907/19-AquisiÃ§Ã£o de serviÃ§os de promoÃ§Ã£o, organizaÃ§Ã£o e realizaÃ§Ã£o do evento "Festa do Baleeiro"2019</t>
  </si>
  <si>
    <t>SÃ£o Vicente Ferreira</t>
  </si>
  <si>
    <t>ServiÃ§os de vigilÃ¢ncia e seguranÃ§a nos terminais portuÃ¡rios do Beato e da Trafaria da Silopor- Empresa de Silos PortuÃ¡rios SA, em liquidaÃ§Ã£o.</t>
  </si>
  <si>
    <t>AQUISIÃ‡ÃƒO DE HARDWARE / SOFTWARE DE GESTÃƒO DE MANUTENÃ‡ÃƒO DE EDIFÃCIOS Proc.Âº 702/DCOP/2019</t>
  </si>
  <si>
    <t>serviÃ§os de manutenÃ§Ã£o global dos edifÃ­cios dos ServiÃ§os Centrais e da DF de Lisboa</t>
  </si>
  <si>
    <t>AquisiÃ§Ã£o de serviÃ§os para implementaÃ§Ã£o de prÃ¡ticas de Atendimento Presencial e ServiÃ§os Online</t>
  </si>
  <si>
    <t>PrestaÃ§Ã£o de ServiÃ§os para aluguer de standes modulares para a Feira do Livro e Artesanato</t>
  </si>
  <si>
    <t>SubstituiÃ§Ã£o de Telheiros nas Escolas EB2,3 AntÃ³nio GedeÃ£o e EB 2,3 Vasco Santana</t>
  </si>
  <si>
    <t>Obras de RecuperaÃ§Ã£o do Skatepark de Odivelas</t>
  </si>
  <si>
    <t>AQUISIÃ‡ÃƒO DE SERVIÃ‡OS DE MOBILIDADE EM TRANSPORTE COLETIVO</t>
  </si>
  <si>
    <t>ConstruÃ§Ã£o de central fotovoltaica</t>
  </si>
  <si>
    <t>ConstruÃ§Ã£o do Centro ComunitÃ¡rio da Felgueira - RemodelaÃ§Ã£o da Escola BÃ¡sica e Jardim de InfÃ¢ncia</t>
  </si>
  <si>
    <t>PT;19;281;3130</t>
  </si>
  <si>
    <t>DESMATAÃ‡ÃƒO DA BATARIA DE S.GONÃ‡ALO EM CARCAVELOS ProcÂº 27/EOP/DCOP/2019</t>
  </si>
  <si>
    <t>NIPG18055/19-AquisiÃ§Ã£o de serviÃ§os de promoÃ§Ã£o, organizaÃ§Ã£o e realizaÃ§Ã£o do evento "PDL White Ocean"2019</t>
  </si>
  <si>
    <t>ConstruÃ§Ã£o das EEAR (EstaÃ§Ãµes ElevatÃ³rias de Ãguas Residuais) da Marmeleira e Barril</t>
  </si>
  <si>
    <t>PrestaÃ§Ã£o de serviÃ§os de reparaÃ§Ã£o de chassis de viaturas pesadas do MunicÃ­pio de Almada, por 6 meses, ou atÃ© ao limite de 40 650 EUR (quarenta mil seiscentos e cinquenta euros)</t>
  </si>
  <si>
    <t>AquisiÃ§Ã£o de ServiÃ§os de UtilizaÃ§Ã£o da Plataforma EletrÃ³nica de ContrataÃ§Ã£o PÃºblica, para dinamizaÃ§Ã£o dos procedimentos aquisitivos de bens e serviÃ§os ao abrigo do CCP</t>
  </si>
  <si>
    <t>AquisiÃ§Ã£o de serviÃ§os para a realizaÃ§Ã£o de um espetÃ¡culo - Festival da Sardinha</t>
  </si>
  <si>
    <t>AquisiÃ§Ã£o de serviÃ§os para despejo de fossas sÃ©pticas, limpeza, desobstruÃ§Ã£o e inspeÃ§Ã£o vÃ­deo dos sistemas de drenagem de Ã¡guas residuais, em toda a Ã¡rea geogrÃ¡fica do concelho de Palmela</t>
  </si>
  <si>
    <t>AquisiÃ§Ã£o e fornecimento de consumÃ­veis da marca Hach, para os equipamentos TurbidÃ­metro modelo 2100N, analisador de TOC QBD 1200, CondutivÃ­metro e pH para a Unidade Laboratorial.</t>
  </si>
  <si>
    <t>Concurso PÃºblico destinado a aquisiÃ§Ã£o de analisadores em linha da qualidade da Ã¡gua</t>
  </si>
  <si>
    <t>Constitui objeto do presente concurso a obra de reabilitaÃ§Ã£o que procura preservar e valorizar as caracterÃ­sticas arquitetÃ³nicas, construtivas e patrimoniais do edifÃ­cio, com o objetivo principal de recuperar o SalÃ£o Nobre, das salas contÃ­guas ao salÃ£o nobre e a criaÃ§Ã£o de um espaÃ§o de refeiÃ§Ãµes na atual zona do sÃ³tÃ£o. No exterior ir-se-Ã¡ intervir nas coberturas e fachadas, incluindo a zona do saguÃ£o, do pÃ¡tio exterior e da Galeria e arcadas.</t>
  </si>
  <si>
    <t>AquisiÃ§Ã£o de serviÃ§os de manutenÃ§Ã£o simples do elevador (homelift) do edifÃ­cio afeto ao ServiÃ§o de AÃ§Ã£o Social</t>
  </si>
  <si>
    <t>TUBO, CURVAS E UNIÃ•ES EM PVC</t>
  </si>
  <si>
    <t>AquisiÃ§Ã£o de ServiÃ§os de Desenvolvimento, GestÃ£o e IntegraÃ§Ã£o de Base de Dados de suporte ao SIG da CMA</t>
  </si>
  <si>
    <t>AquisiÃ§Ã£o e instalaÃ§Ã£o de cabina de pintura para a oficina de metalomecÃ¢nica do novo edifÃ­cio dos ServiÃ§os TÃ©cnicos de Leceia.</t>
  </si>
  <si>
    <t>AquisiÃ§Ã£o de trÃªs monitores de sinais vitais para o ServiÃ§o de Gastrenterologia e Hepatologia - Hospital de Dia - CHLN - HSM</t>
  </si>
  <si>
    <t>AQUISIÃ‡ÃƒO DE PEÃ‡AS DE DECORAÃ‡ÃƒO EM CARTÃƒO PARA DIVERSOS EVENTOS Proc.Âº 639/DCOP/2019</t>
  </si>
  <si>
    <t>CPREV006.DGE.2019 _ PrestaÃ§Ã£o de ServiÃ§os para Â¿qualificaÃ§Ã£o, conservaÃ§Ã£o e recuperaÃ§Ã£o de espaÃ§os com elevado valor ecolÃ³gico regionalÂ¿, no Ã¢mbito do programa LISBOA-04-2114-FEDER-000030 DinamizaÃ§Ã£o do Turismo de Natureza e constituiÃ§Ã£o da Rota do Ocidente</t>
  </si>
  <si>
    <t>Empreitada de RepavimentaÃ§Ã£o da R. AnÃ­bal CÃ¢mara, R. NivÃ©ria Sampaio e R. BarÃ£o da Fonte Bela e ConstruÃ§Ã£o de Bolsa de Estacionamento no Gaveto da R. Comb. da Liberdade e R. EspÃ­rito Santo, FajÃ£ de Baixo</t>
  </si>
  <si>
    <t>FajÃ£ de Baixo</t>
  </si>
  <si>
    <t>AquisiÃ§Ã£o de serviÃ§os de seguranÃ§a e vigilÃ¢ncia privada para Eventos Desportivos Â¿ CED 2019</t>
  </si>
  <si>
    <t>PE_19073_CNS - CONCURSO PÃšBLICO NACIONAL PARA ALUGUER OPERACIONAL DE VIATURAS - LOTES A e B</t>
  </si>
  <si>
    <t>A obra consiste na requalificaÃ§Ã£o do parque infantil com trÃªs espaÃ§os independentes. A requalificaÃ§Ã£o consiste na preparaÃ§Ã£o da base do pavimento, execuÃ§Ã£o do pavimento "in situ"e montagem dos equipamentos infantis conforme condiÃ§Ãµes tÃ©cnicas especiais.</t>
  </si>
  <si>
    <t>Procedimento de Ajuste Direto para a PrestaÃ§Ã£o de ServiÃ§os de Medicina do Trabalho</t>
  </si>
  <si>
    <t>AquisiÃ§Ã£o: 9000 m de cabo LXHIOZ1 (cbe) 3x1x185/16 8,7/15(17,5).</t>
  </si>
  <si>
    <t>PT;21;321;1383</t>
  </si>
  <si>
    <t>AquisiÃ§Ã£o de serviÃ§os de manutenÃ§Ã£o da rede primÃ¡ria de faixas de gestÃ£o de combustÃ­vel dos concelhos de Aljezur, Lagos e Vila do Bispo</t>
  </si>
  <si>
    <t>AquisiÃ§Ã£o de bens para execuÃ§Ã£o do Projeto "RecuperaÃ§Ã£o das Infraestruturas das Praias Fluviais Afetadas pelos IncÃªndios"</t>
  </si>
  <si>
    <t>CPUB007.FIE.2019 AquisiÃ§Ã£o de uma Viatura de 26Ton para Recolha de RSU com Grua e Bastidor de Lavagem.</t>
  </si>
  <si>
    <t>Tem como objetivos: a renovaÃ§Ã£o da Ã¡rea ocupada pelo Clube EsperanÃ§a de Lagos e respetivo parque de campismo para estacionamento automÃ³vel enterrado e estabelecimento hoteleiro, comÃ©rcio, serviÃ§os, habitaÃ§Ã£o e animaÃ§Ã£o cultural; a construÃ§Ã£o de uma rotunda que organize e distribua o trÃ¢nsito automÃ³vel na Avenida das Comunidades Portuguesas, Largo de Santa Maria, Convento da Trindade, Rua dos Bombeiros VoluntÃ¡rios e Iberlagos; a recuperaÃ§Ã£o e reconversÃ£o do Convento da Trindade para unidade hoteleira de luxo; a deslocalizaÃ§Ã£o das instalaÃ§Ãµes dos Bombeiros VoluntÃ¡rios; a definiÃ§Ã£o de um traÃ§ado viÃ¡rio que sirva corretamente toda a Ã¡rea em estudo; a salvaguarda, recuperaÃ§Ã£o e qualificaÃ§Ã£o como Ãrea Verde de Recreio e Lazer a integrar na Estrutura EcolÃ³gica Urbana do Parque de Campismo da Trindade.</t>
  </si>
  <si>
    <t>Empreitada 175/GEBALIS/2019 Â¿ Bairro Quinta Ourives, Rua Celestino Alves Lote A - RC D (T1) / 1ÂºD(T1) / 3ÂºD (T1) ReabilitaÃ§Ã£o fogos municipais</t>
  </si>
  <si>
    <t>Empreitada 170/GEBALIS/2019 Â¿ Bairro Quinta dos Ourives,Lotes 23 e 24 - ReabilitaÃ§Ã£o fogos municipais</t>
  </si>
  <si>
    <t>AquisiÃ§Ã£o de ServiÃ§os de VigilÃ¢ncia Humana para os ServiÃ§os Municipalizados de Transportes Colectivos do Barreiro - 09/2019</t>
  </si>
  <si>
    <t>Empreitada para trabalhos de serralharia em diversos ServiÃ§os do Hospital Pulido Valente</t>
  </si>
  <si>
    <t>Empreitada de RemodelaÃ§Ã£o do Posto de TraÃ§Ã£o da EstaÃ§Ã£o Terreiro do PaÃ§o do Metropolitano de Lisboa E.P.E.Â¿</t>
  </si>
  <si>
    <t>Fornecimento em contÃ­nuo de madeiras para o MunicÃ­pio de Vila Franca de Xira</t>
  </si>
  <si>
    <t>AquisiÃ§Ã£o de ServiÃ§os para a ElaboraÃ§Ã£o do Estudo PrÃ©vio de Arquitetura e Especialidades e Projeto de ExecuÃ§Ã£o de Arquitetura e Especialidades para a ConstruÃ§Ã£o do Centro Cultural de Amora</t>
  </si>
  <si>
    <t>AQUISIÃ‡ÃƒO DE EQUIPAMENTOS PARA SEGMENTAÃ‡ÃƒO APLICACIONAL DA REDE. Proc.Âº 667/DCOP/2019</t>
  </si>
  <si>
    <t>EspetÃ¡culo com a artista "Cuca Roseta"</t>
  </si>
  <si>
    <t>PrestaÃ§Ã£o de ServiÃ§os na Ã¡rea da fotografia e vÃ­deo para o MunicÃ­pio das Caldas da Rainha</t>
  </si>
  <si>
    <t>ReparaÃ§Ã£o de patologias no exterior e interior dos edifÃ­cios e moradias</t>
  </si>
  <si>
    <t>PrestaÃ§Ã£o de serviÃ§os de apoio Ã  candidatura POSEUR 03_1911_FC_00012, relativos Ã  caraterizaÃ§Ã£o fÃ­sica de resÃ­duos urbanos, fraÃ§Ã£o indiferenciada, produzidos na Ã¡rea de intervenÃ§Ã£o dos SMSB VC</t>
  </si>
  <si>
    <t>ComunicaÃ§Ãµes mÃ³veis de voz e dados Ã  Silopor - Empresa de Silos PortuÃ¡rios, SA em liquidaÃ§Ã£o</t>
  </si>
  <si>
    <t>AquisiÃ§Ã£o de serviÃ§os de utilizaÃ§Ã£o de Plataforma EletrÃ³nica de ContrataÃ§Ã£o PÃºblica para o triÃ©nio 2019-2022</t>
  </si>
  <si>
    <t>REQUALIFICAÃ‡ÃƒO DO PARQUE ESCOLAR, ALUGUER DOS PRÃ‰ FABRICADOS (MÃ“DULOS) NA E.B. NÂº 5, PEIXE FRITO, SETÃšBAL - RQI 508/2016/DIPCEM</t>
  </si>
  <si>
    <t>AquisiÃ§Ã£o de serviÃ§os de "Restabelecimento das CondiÃ§Ãµes de SeguranÃ§a RodoviÃ¡ria PÃ³s Acidente de ViaÃ§Ã£o nas Estradas Municipais, no Concelho de Almada"</t>
  </si>
  <si>
    <t>AquisiÃ§Ã£o de ServiÃ§os de CoordenaÃ§Ã£o, OrganizaÃ§Ã£o, DinamizaÃ§Ã£o e ServiÃ§os de ComunicaÃ§Ã£o, Publicidade e Marketing - Atividades Integradas no Programa Interreg Mac City 2020</t>
  </si>
  <si>
    <t>AquisiÃ§Ã£o de ServiÃ§os para a realizaÃ§Ã£o de Estudo AcÃºstico para a realizaÃ§Ã£o de uma operaÃ§Ã£o urbanÃ­stica denominado de Â¿Unidade de ExecuÃ§Ã£o de Sete RiosÂ¿ ao abrigo do artÂº 12 do DL nÂº 9/2007 . de acordo com o Caderno de Encargos e restante documentaÃ§Ã£o do procedimento.</t>
  </si>
  <si>
    <t>A empreitada em causa destina-se Ã  execuÃ§Ã£o de sinalizaÃ§Ã£o rodoviÃ¡ria horizontal, abrangendo toda a zona norte e zona sul da Ã¡rea geogrÃ¡fica do concelho da Amadora, nos locais onde existe necessidade de repor essa sinalizaÃ§Ã£o.</t>
  </si>
  <si>
    <t>RemodelaÃ§Ã£o e recuperaÃ§Ã£o dos bungalows e requalificaÃ§Ã£o das respetivas Ã¡reas circundantes, existentes no Parque Municipal de Campismo, tendo por objetivo a sua recuperaÃ§Ã£o e modernizaÃ§Ã£o.</t>
  </si>
  <si>
    <t>AquisiÃ§Ã£o de serviÃ§os para contrataÃ§Ã£o de PA e Palco</t>
  </si>
  <si>
    <t>AquisiÃ§Ã£o de serviÃ§os de eletrificaÃ§Ã£o do recinto - Festival da sardinha 2019</t>
  </si>
  <si>
    <t>PrestaÃ§Ã£o de serviÃ§os para apoio produtivo nas atividades da USI.</t>
  </si>
  <si>
    <t>AquisiÃ§Ã£o de guincho frontal e substituiÃ§Ã£o de mastro no veÃ­culo MAN VUCI 06, com a matrÃ­cula 52-TE-04</t>
  </si>
  <si>
    <t>AquisiÃ§Ã£o de serviÃ§os para aluguer de manitur, para apoio a Eventos</t>
  </si>
  <si>
    <t>AquisiÃ§Ã£o de Propofol IV 10Mg/ML e Propofol IV 20 Mg Seringa infusora</t>
  </si>
  <si>
    <t>A obra tem como objetivo a recuperaÃ§Ã£o do Jardim Central da Buraca e requalificaÃ§Ã£o dos arruamentos circundantes como sejam os estacionamentos e passeios, com necessidade de modernizaÃ§Ã£o ou melhoria das condiÃ§Ãµes de utilizaÃ§Ã£o.</t>
  </si>
  <si>
    <t>Empreitada para InstalaÃ§Ã£o de Creche no EdifÃ­cio do Antigo Convento do Desagravo</t>
  </si>
  <si>
    <t>ServiÃ§os de vigilÃ¢ncia para o Parque Urbano do Seixal</t>
  </si>
  <si>
    <t>AquisiÃ§Ã£o de serviÃ§os de desmataÃ§Ã£o e limpeza de loteamentos e Ã¡reas urbanizadas</t>
  </si>
  <si>
    <t>Empreitada 181/GEBALIS/2019 Â¿ Bairro Armador, Rua Bento GonÃ§alves - ReabilitaÃ§Ã£o fogos municipais</t>
  </si>
  <si>
    <t>ServiÃ§os de gestÃ£o ResÃ­duos- veÃ­culos em fim de vida (viaturas consideradas abandonadas a favor da autarquia e outros VFV</t>
  </si>
  <si>
    <t>Fornecimento de um equipamento GPS.</t>
  </si>
  <si>
    <t>AquisiÃ§Ã£o de serviÃ§os de manutenÃ§Ã£o dos cemitÃ©rios municipais - Corte de ervas, extirpaÃ§Ã£o, aplicaÃ§Ã£o de herbicida e remoÃ§Ã£o de ervas</t>
  </si>
  <si>
    <t>AquisiÃ§Ã£o de serviÃ§os para manutenÃ§Ã£o corretiva do ascensor com ref.Âª Z00521 instalado no mercado Santo AndrÃ©</t>
  </si>
  <si>
    <t>PrestaÃ§Ã£o de ServiÃ§os de Trabalho TemporÃ¡rio em Regime de Contrato de Trabalho a Termo Incerto de Pessoal na Ãrea da ManutenÃ§Ã£o ElÃ©trica e MecÃ¢nica</t>
  </si>
  <si>
    <t>AquisiÃ§Ã£o de Viatura de intervenÃ§Ã£o rÃ¡pida (tipo VLCI) 4X4 de 6,5 toneladas de peso bruto</t>
  </si>
  <si>
    <t>AssistÃªncia tÃ©cnica veÃ­culos pesados da marca VOLVO</t>
  </si>
  <si>
    <t>AquisiÃ§Ã£o de ServiÃ§os de Catering para as 24 horas BTT CCH 2019</t>
  </si>
  <si>
    <t>Nadadores Salvadores para vigilÃ¢ncia e seguranÃ§a dos planos de agua das Piscinas Recreativas Municipais</t>
  </si>
  <si>
    <t>ElaboraÃ§Ã£o de Projetos TÃ©cnicos de ExecuÃ§Ã£o de acessos e parques de estacionamento das praias da Morena e Sereia nas praias da Costa de Caparica</t>
  </si>
  <si>
    <t>CPREV018.FIE.2019_AquisiÃ§Ã£o de 2 Viaturas Mistas de 9 Lugares</t>
  </si>
  <si>
    <t>PRESTAÃ‡ÃƒO DE SERVIÃ‡OS PARA APOIO Ã€ ORGANIZAÃ‡ÃƒO DE EVENTOS MUNICIPAIS.</t>
  </si>
  <si>
    <t>AquisiÃ§Ã£o de uma soluÃ§Ã£o informÃ¡tica para exploraÃ§Ã£o software do sistema integrado das competÃªncias educativas municipais, com o objetivo de assegurar a agregaÃ§Ã£o de informaÃ§Ã£o de vÃ¡rias vertentes da area educativa numa Ãºnica ferramenta de trabalho.</t>
  </si>
  <si>
    <t>AQUISIÃ‡ÃƒO DE SERVIÃ‡OS DE SERRALHARIA Proc.Âº 673/DCOP/2019</t>
  </si>
  <si>
    <t>FORNECIMENTO DE UMA MINI ESCAVADORA, UM CILINDRO COMBINADO, DOIS DUMPERS, QUATRO TRATORES AGRÃCOLAS, UMA MÃQUINA DE LIMPEZA DE PRAIAS E UMA CISTERNA PARA LIMPEZA DE FOSSAS</t>
  </si>
  <si>
    <t>Empreitada de Pinturas Exteriores e Pintura das Zonas Comuns no Bairro Social da Canada Francisco Cabral</t>
  </si>
  <si>
    <t>AquisiÃ§Ã£o de serviÃ§os para a realizaÃ§Ã£o de um curso de busca e recuperaÃ§Ã£o em estruturas colapsadas</t>
  </si>
  <si>
    <t>ContrataÃ§Ã£o de serviÃ§os de lavagem de clarabÃ³ias, fachadas e vidros em altura nas escolas pertencentes ao MunicÃ­pio de Vila Franca de Xira</t>
  </si>
  <si>
    <t>serviÃ§os de conceÃ§Ã£o, produÃ§Ã£o e realizaÃ§Ã£o de espetÃ¡culo pirotÃ©cnico de fogo de artificio- festas populares de S. Pedro</t>
  </si>
  <si>
    <t>CPREV015.FIE.2019_AquisiÃ§Ã£o de ServiÃ§os de ManutenÃ§Ã£o a Equipamentos e Componentes HidrÃ¡ulicos</t>
  </si>
  <si>
    <t>AquisiÃ§Ã£o e instalaÃ§Ã£o de lÃ¢mpadas de tecnologia LED para iluminaÃ§Ã£o interior, nas instalaÃ§Ãµes do Centro Hospitalar UniversitÃ¡rio de Lisboa Norte, E.P.E. (Hospital de Santa Maria)</t>
  </si>
  <si>
    <t>04/CP/ECO/2019 - Acondicionamento, transporte, receÃ§Ã£o, triagem e expediÃ§Ã£o de resÃ­duos de embalagens, recolhidos seletivamente pela Ecoleziria.</t>
  </si>
  <si>
    <t>AquisiÃ§Ã£o de equipamento MAT/AT - Transformadores de medida 2020</t>
  </si>
  <si>
    <t>RequalificaÃ§Ã£o e RefuncionalizaÃ§Ã£o da Escola BÃ¡sica, Jardim de InfÃ¢ncia e EspaÃ§os Exteriores de Vila Nova da Rainha</t>
  </si>
  <si>
    <t>PT;12;162;1987</t>
  </si>
  <si>
    <t>AquisiÃ§Ã£o de ServiÃ§os, ao abrigo do Acordo Quadro NÂº 19/002/CA/AQ, de ProspeÃ§Ã£o GeolÃ³gico-GeotÃ©cnica - Lote 4, EdifÃ­cios 4A e 4B - HabitaÃ§Ã£o Renda AcessÃ­vel - Pra PÃºblico - Entrecampos - Loteamento das ForÃ§as Armadas</t>
  </si>
  <si>
    <t>InstalaÃ§Ãµes elÃ©tricas de apoio Ã s festas do Bodo 2019.</t>
  </si>
  <si>
    <t>ImplementaÃ§Ã£o / RealizaÃ§Ã£o de pagamentos via multibanco</t>
  </si>
  <si>
    <t>AquisiÃ§Ã£o de equipamento ativo para ligaÃ§Ã£o em rede do edifÃ­cio Casa Agorreta (Loja do CidadÃ£o de Pombal).</t>
  </si>
  <si>
    <t>PrestaÃ§Ã£o de ServiÃ§os para ManutenÃ§Ã£o PeriÃ³dica e AssistÃªncia TÃ©cnica de Elevadores e Plataformas ElevatÃ³rias</t>
  </si>
  <si>
    <t>AquisiÃ§Ã£o e instalaÃ§Ã£o de equipamentos de ar condicionado</t>
  </si>
  <si>
    <t>PrestaÃ§Ã£o de serviÃ§os de vigilÃ¢ncia e seguranÃ§a humana, durante a final das Marchas Populares de Almada 2019, a realizar no Complexo Municipal dos Desportos - Cidade de Almada</t>
  </si>
  <si>
    <t>Tem por objeto a execuÃ§Ã£o de trabalhos tendentes Ã  reabilitaÃ§Ã£o urgente da escada de acesso Ã  Praia do Camilo, em Lagos, para que sejam asseguradas as condiÃ§Ãµes de seguranÃ§a, na Ã©poca balnear em curso, cujo inÃ­cio oficial teve lugar no dia 1 de junho.</t>
  </si>
  <si>
    <t>AquisiÃ§Ã£o de ServiÃ§os de Transporte de Passageiros em Autocarro, com Motorista, no Ã¢mbito do Programa "INATEL Primavera/Outono, 2019"</t>
  </si>
  <si>
    <t>NIPG 14715/19- Ajuste direto para a aquisiÃ§Ã£o de uma viatura pesada de mercadorias com grua</t>
  </si>
  <si>
    <t>O bem deve ser entregue no Parque de MÃ¡quinas, sito ao Caminho da Adutora, Zona do ValagÃ£o, freguesia de S. Roque, Ponta Delgada.</t>
  </si>
  <si>
    <t>192G005821 - AquisiÃ§Ã£o de pacemakers representados pela empresa Biotronik Portugal (Unipessoal), Lda, durante o 3.Âº trimestre de 2019</t>
  </si>
  <si>
    <t>FiscalizaÃ§Ã£o de Arqueologia da Empreitada de RecuperaÃ§Ã£o do Sistema de Canais de Recolha de Ãguas de EscorrÃªncia Superficial da Antiga Ãrea Mineira de SÃ£o Domingos: Fase 2 Â¿ Margem Esquerda, em conformidade com o disposto no Caderno de Encargos.</t>
  </si>
  <si>
    <t>PT;3;31;518</t>
  </si>
  <si>
    <t>AquisiÃ§Ã£o: 800 LuminÃ¡rias LED para via rodoviÃ¡ria, 200 luminÃ¡rias LED para via pedonal, 150 luminÃ¡ria LED para via urbana M4, 150 luminÃ¡rias LED para via urbana M3 e 100 luminÃ¡rias LED para via urbana M2.</t>
  </si>
  <si>
    <t>Fornecimento de Energia ElÃ©trica em Baixa TensÃ£o Especial (BTE), Baixa TensÃ£o Normal (BTN) e IluminaÃ§Ã£o PÃºblica (IP).</t>
  </si>
  <si>
    <t>RECUPERAÃ‡ÃƒO DO CAMPO DA MARQUESA</t>
  </si>
  <si>
    <t>192G005818 - AquisiÃ§Ã£o de pacemakers representados pela empresa Microport CRM Portugal, Lda, durante o 3.Âº trimestre de 2019</t>
  </si>
  <si>
    <t>ExecuÃ§Ã£o de Lombas RodoviÃ¡rias no Concelho de Azambuja</t>
  </si>
  <si>
    <t>AquisiÃ§Ã£o de ServiÃ§os de Transportes Escolares para o Ano Letivo 2019/2020 - TÃ¡xi de Branca</t>
  </si>
  <si>
    <t>PT;15;220;2475</t>
  </si>
  <si>
    <t>ConstruÃ§Ã£o, ReparaÃ§Ã£o e BeneficiaÃ§Ã£o de pontÃµes (Pintura das paredes da Ponte D. Maria e colocaÃ§Ã£o de hidrofugante nas paredes em pedra)</t>
  </si>
  <si>
    <t>ExecuÃ§Ã£o da rede de Ã¡guas pluviais</t>
  </si>
  <si>
    <t>ManutenÃ§Ã£o a equipamentos HP Storage</t>
  </si>
  <si>
    <t>AssistÃªncia TÃ©cnica local e online, dos equipamentos multimÃ©dia do MMS, respetivas bases de dados e atualizaÃ§Ãµes do software, para permitir o normal funcionamento do Museu MarÃ­timo de Sesimbra</t>
  </si>
  <si>
    <t>Proc.Âº 632/DCOP/2019 - AQUISIÃ‡ÃƒO DE SERVIÃ‡OS DE CATERING PARA EVENTO</t>
  </si>
  <si>
    <t>AquisiÃ§Ã£o de Carne de Bovino para o Restaurante de SantÂ¿Ana e para as Unidades Hoteleiras da FundaÃ§Ã£o INATEL em Portugal Continental e RegiÃµes AutÃ³nomas Madeira e dos AÃ§ores</t>
  </si>
  <si>
    <t>ReposiÃ§Ã£o continua de pavimentos betuminosos em diversos locais no concelho de Leiria</t>
  </si>
  <si>
    <t>Fornecimento de viaturas de recolha de resÃ­duos sÃ³lidos urbanos</t>
  </si>
  <si>
    <t>AquisiÃ§Ã£o de serviÃ§os de desincrustaÃ§Ã£o, limpeza, lavagem e desinfeÃ§Ã£o de contentores de recolha de RU</t>
  </si>
  <si>
    <t>PT;2;2;309</t>
  </si>
  <si>
    <t>ALUGUER DE ESTRUTURAS PARA CONCERTO COM O TENOR RUSSELL WATSON Â¿ PROJETO LUGARES PATRIMÃ“NIO DA HUMANIDADE</t>
  </si>
  <si>
    <t>Os trabalhos a realizar englobam a execuÃ§Ã£o de pavimentaÃ§Ãµes novas com massas betuminosas, respetivas bermas, valetas, e drenagem da via, incluindo outros trabalhos acessÃ³rios como substituiÃ§Ãµes de PHs, sinalizaÃ§Ã£o horizontal e vertical</t>
  </si>
  <si>
    <t>AquisiÃ§Ã£o de licenciamento para as Firewalls dos Casinos e Sede, incluindo a tÃ­tulo acessÃ³rio, os serviÃ§os de manutenÃ§Ã£o e de suporte.</t>
  </si>
  <si>
    <t>Fornecimento de Energia ElÃ©trica</t>
  </si>
  <si>
    <t>AquisiÃ§Ã£o de ServiÃ§os de Software Transversal Ã s Ãreas de Arquitetura e Engenharia</t>
  </si>
  <si>
    <t>AQUISIÃ‡ÃƒO DE SOLUÃ‡ÃƒO DE CONTROLO DE ACESSOS Ã€ REDE DA CMCASCAIS Proc.Âº 671/DCOP/2019</t>
  </si>
  <si>
    <t>AquisiÃ§Ã£o de mÃ¡quina de gelo para o Gabinete Coordenador de Colheita e TransplantaÃ§Ã£o.</t>
  </si>
  <si>
    <t>NIPG 7258/19-Ajuste direto para a aquisiÃ§Ã£o de serviÃ§os de remoÃ§Ã£o de derrames nas vias pÃºblicas do concelho de Ponta Delgada</t>
  </si>
  <si>
    <t>AquisiÃ§Ã£o de serviÃ§os operacionais.</t>
  </si>
  <si>
    <t>AquisiÃ§Ã£o de serviÃ§os de higiene e limpeza urbana de Castro Verde</t>
  </si>
  <si>
    <t>AquisiÃ§Ã£o de Implantes Osteo-Integrados - 2019</t>
  </si>
  <si>
    <t>CPUB010.DFR.2019 _LocaÃ§Ã£o Financeira MobiliÃ¡ria (leasing), para AquisiÃ§Ã£o de 3 Viaturas</t>
  </si>
  <si>
    <t>191G002861 -AquisiÃ§Ã£o de atezolizumab 1200 mg/20 ml. inj. - Ano 2019</t>
  </si>
  <si>
    <t>PE_19077_ADS - PRESTAÃ‡ÃƒO DE SERVIÃ‡OS DE ASSISTÃŠNCIA TÃ‰CNICA AOS PROJETOS DE ÃGUAS E ESGOTOS, GÃS, ACÃšSTICA E RESÃDUOS NO Ã‚MBITO DA CONCLUSÃƒO DA EMPREITADA DE EXECUÃ‡ÃƒO DAS OBRAS DE MODERNIZAÃ‡ÃƒO DA ESCOLA SECUNDÃRIA DO MONTE DA CAPARICA, EM ALMADA</t>
  </si>
  <si>
    <t>CONCURSO PÃšBLICO INTERNACIONAL DA EMPREITADA PARA A CONSTRUÃ‡ÃƒO DE 6 UNIDADES DE SAÃšDE EM LISBOA: LOTE 1 Â¿ UNIDADE DE SAÃšDE DA AJUDA; LOTE 2 Â¿ UNIDADE DE SAÃšDE DE ALCÃ‚NTARA; LOTE 3 Â¿ UNIDADE DE SAÃšDE DO ALTO DOS MOINHOS; LOTE 4 Â¿ UNIDADE DE SAÃšDE DO BEATO;LOTE 5 Â¿ UNIDADE DE SAÃšDE DE MARVILA; LOTE 6 Â¿ UNIDADE DE SAÃšDE DO RESTELO</t>
  </si>
  <si>
    <t>AquisiÃ§Ã£o de ServiÃ§os para ElaboraÃ§Ã£o de ConteÃºdos para a EstratÃ©gia Local de HabitaÃ§Ã£o do MunicÃ­pio de Almada</t>
  </si>
  <si>
    <t>Os trabalhos a realizar englobam a execuÃ§Ã£o de pavimentaÃ§Ãµes novas com massas betuminosas, respetivas bermas, valetas, e drenagem da via, incluindo outros trabalhos acessÃ³rios como prolongamento de PH, sinalizaÃ§Ã£o horizontal e vertical</t>
  </si>
  <si>
    <t>AquisiÃ§Ã£o de 1 viatura pesada de transporte de passageiros</t>
  </si>
  <si>
    <t>CONTRATAÃ‡ÃƒO DO FORNECIMENTO DE SINALIZAÃ‡ÃƒO VERTICAL</t>
  </si>
  <si>
    <t>CPUB011.DFR.2019 LocaÃ§Ã£o Financeira para aquisiÃ§Ã£o de 1 Viatura RSU 10m3 CompactaÃ§Ã£o Rotativa</t>
  </si>
  <si>
    <t>Empreitada de ExecuÃ§Ã£o de Pinturas de SinalizaÃ§Ã£o Horizontal - Marcas RodoviÃ¡rias</t>
  </si>
  <si>
    <t>AquisiÃ§Ã£o de 4000 litros de Herbicida SistÃ©mico</t>
  </si>
  <si>
    <t>RenovaÃ§Ã£o da LicenÃ§a Biblio.Net - Ano 2019</t>
  </si>
  <si>
    <t>RemoÃ§Ã£o de coberturas de cinco edifÃ­cios municipais que contÃªm amianto e reabilitaÃ§Ã£o dos mesmos.</t>
  </si>
  <si>
    <t>Concelho de Nordeste</t>
  </si>
  <si>
    <t>PRESTAÃ‡ÃƒO DE SERVIÃ‡OS PARA FORNECIMENTO E MONTAGEM DE CONTENTORES NO EDÃFICIO DA ESTRADA DOS CIPRESTES.</t>
  </si>
  <si>
    <t>AquisiÃ§Ã£o de um conjunto de equipamentos informÃ¡ticos do tipo Â¿switchÂ¿B</t>
  </si>
  <si>
    <t>AquisiÃ§Ã£o de serviÃ§os para contrataÃ§Ã£o de espetÃ¡culos de animaÃ§Ã£o com o Grupo "Companhia Livre", no Ã¢mbito do evento Dias Medievais de Castro Marim 2019</t>
  </si>
  <si>
    <t>Consulta prÃ©via para aquisiÃ§Ã£o de serviÃ§os para a elaboraÃ§Ã£o de estudo prÃ©vio de arquitetura e especialidades e projetos de execuÃ§Ã£o de arquitetura e especialidades para construÃ§Ã£o do centro cultural da amora</t>
  </si>
  <si>
    <t>Empreitada de "AdaptaÃ§Ã£o das Acessibilidades da Entrada Principal do CemitÃ©rio Municipal de Vila Franca de Xira (Rua LuÃ­s de CamÃµes)"</t>
  </si>
  <si>
    <t>AssociaÃ§Ã£o Empresarial de Viana do Castelo</t>
  </si>
  <si>
    <t>2. O presente concurso tem por objeto a contrataÃ§Ã£o de serviÃ§os de consultadoria no Ã¢mbito de um projeto apoiado pelo Programa INTERREG V-A Espanha-Portugal (POCTEP) 2014-2020, projeto 0041_ECICII_PLUS_1_E (Estrutura Empresarial Conjunta para o Impulso e a CaptaÃ§Ã£o de Iniciativas de InternacionalizaÃ§Ã£o, ECICII+).</t>
  </si>
  <si>
    <t>Obras de manutenÃ§Ã£o e conservaÃ§Ã£o do parque ecolÃ³gico urbano de Viana do Castelo</t>
  </si>
  <si>
    <t>PE_19079_CNE - CONCURSO PÃšBLICO NACIONAL PARA EMPREITADA DE REMODELAÃ‡ÃƒO DE ESPAÃ‡O NO EDIFÃCIO DA AV. 24 DE JULHO N.Âº134D PARA A INSTALAÃ‡ÃƒO DA DIREÃ‡ÃƒO DE SERVIÃ‡OS DE DOCUMENTAÃ‡ÃƒO E ARQUIVO DA SECRETARIA GERAL DA EDUCAÃ‡ÃƒO E CIÃŠNCIA</t>
  </si>
  <si>
    <t>AquisiÃ§Ã£o de serviÃ§os de mÃ£o-de-obra para a execuÃ§Ã£o de trabalhos diversos de montagem e desmontagem no Ã¢mbito do evento "Dias Medievais de Castro Marim 2019"</t>
  </si>
  <si>
    <t>FORNECIMENTO DE SERVIÃ‡OS PARA CRIAÃ‡ÃƒO E MAQUETIZAÃ‡ÃƒO DE EXPOSIÃ‡ÃƒO</t>
  </si>
  <si>
    <t>AquisiÃ§Ã£o de serviÃ§os de fornecimento de refeiÃ§Ãµes e exploraÃ§Ã£o de bares do MunicÃ­pio de Almada, por 4 meses</t>
  </si>
  <si>
    <t>AquisiÃ§Ã£o de evoluÃ§Ã£o tecnolÃ³gica de equipamento de angiocardiografia para o ServiÃ§o de Cardiologia I - MCDTÂ´s - Unidade de Cardiologia de IntervenÃ§Ã£o Joaquim Oliveira</t>
  </si>
  <si>
    <t>PrestaÃ§Ã£o de serviÃ§o de trabalho temporÃ¡rio a termo certo de tÃ©cnico superior</t>
  </si>
  <si>
    <t>AquisiÃ§Ã£o de 2 viaturas de 9 lugares para transportes escolares</t>
  </si>
  <si>
    <t>ACOMPANHAMENTO TÃ‰CNICO PERMANENTE Ã€ FUTURA CONFERÃŠNCIA INTERNACIONAL RISCOS E Ã€ PLATAFORMA SETÃšBAL</t>
  </si>
  <si>
    <t>Estrada das Colinas Verdes (EM535) - Melhoramento do Sistema de Drenagem Superficial da Via</t>
  </si>
  <si>
    <t>SERVIÃ‡OS DE CONSULTORIA DE APOIO Ã€ CERTIFICAÃ‡ÃƒO NO Ã‚MBITO DE IGUALDADE DE GÃ‰NERO Proc.Âº 612/DCOP/2019</t>
  </si>
  <si>
    <t>COMPONENTES E FIXADOR EXTERNO Para BC-ORTOPEDIA</t>
  </si>
  <si>
    <t>PT;14;204;323</t>
  </si>
  <si>
    <t>ConstruÃ§Ã£o de um edificio</t>
  </si>
  <si>
    <t>Proc.Âº 562/DCOP/2019 - AQUISIÃ‡ÃƒO DE SERVIÃ‡OS PARA O DESENVOLVIMENTO DO ROTEIRO PARA NEUTRALIDADE CARBÃ“NICA DE CASCAIS PARA 2050</t>
  </si>
  <si>
    <t>Fornecimento de frutas e legumes frescos Ã  Escola de Hotelaria e Turismo de Coimbra da rede escolar do Turismo de Portugal, I.P.</t>
  </si>
  <si>
    <t>PT;7;80;1287</t>
  </si>
  <si>
    <t>Fornecimento de 15 viaturas ligeiras de passageiros</t>
  </si>
  <si>
    <t>ExecuÃ§Ã£o de um conjunto de obras de beneficiaÃ§Ã£o dos espaÃ§os exteriores das Escolas do 1Âº ciclo, Padre Himalaia, JosÃ© GarcÃªs, Orlando GonÃ§alves e Santos Mattos respetivamente, nas freguesias das Ãguas Livres, Mina de Ãgua, Encosta do Sol e Falagueira e dos J.I. de SÃ£o BÃ¡s, J.I. nÂº2 da Brandoa e J.I. da Falagueira, respectivamente nas freguesias da mina de Ãgua, da Encosta do Sol e da Falagueira-Venda Nova, dando-se desenvolvimento a uma aÃ§Ã£o incluÃ­da nas GOP 2018.</t>
  </si>
  <si>
    <t>PT;12;174;2093</t>
  </si>
  <si>
    <t>captaÃ§Ã£o subterrÃ¢nea para as hortas da Quinta da Princesa</t>
  </si>
  <si>
    <t>AquisiÃ§Ã£o, em regime de fornecimento contÃ­nuo, de grelhas e canais</t>
  </si>
  <si>
    <t>CPREV017.FIE.2019_Empreitada para RequalificaÃ§Ã£o e ManutenÃ§Ã£o de InstalaÃ§Ãµes ElÃ©tricas</t>
  </si>
  <si>
    <t>Parque de Estacionamento de Apoio Ã s Unidades de SaÃºde de Odivelas</t>
  </si>
  <si>
    <t>10/AD/ECO/2019 - AquisiÃ§Ã£o de bens e serviÃ§os para manutenÃ§Ã£o e assistÃªncia tÃ©cnica das bÃ¡sculas da EcolezÃ­ria.</t>
  </si>
  <si>
    <t>A obra consiste na substituiÃ§Ã£o das canalizaÃ§Ãµes de Ã¡guas e esgotos da cozinha e I.S., revestimentos cerÃ¢micos, equipamentos de cozinha e de I.S., carpintarias, instalaÃ§Ã£o elÃ©trica e pinturas.</t>
  </si>
  <si>
    <t>AquisiÃ§Ã£o de ServiÃ§os para PromoÃ§Ã£o Audiovisual atravÃ©s de ProduÃ§Ã£o DiÃ¡ria de TelevisÃ£o</t>
  </si>
  <si>
    <t>ServiÃ§o de aluguer de som do projeto Marchas Populares, no Ã¢mbito das Festas Populares - Seixal 2019</t>
  </si>
  <si>
    <t>Escola EB1/JI Olival Basto - ImpermeabilizaÃ§Ã£o de Coberturas em TerraÃ§o, Pinturas Interiores e Exteriores do JI e ReparaÃ§Ã£o de Muros</t>
  </si>
  <si>
    <t>AquisiÃ§Ã£o e montagem de janelas basculantes na nave da Piscina Municipal da PÃ³voa de Santa Iria</t>
  </si>
  <si>
    <t>AquisiÃ§Ã£o de serviÃ§os de inspeÃ§Ã£o, reinspecÃ§Ã£o, inspeÃ§Ãµes extraordinÃ¡rias e selagens de ascensores, monta-cargas, escadas mecÃ¢nicas e tapetes rolantes</t>
  </si>
  <si>
    <t>191G002558 - AquisiÃ§Ã£o de consumÃ­veis e demais bens necessÃ¡rios para a mediÃ§Ã£o dos parÃ¢metros de Gasimetria, com colocaÃ§Ã£o de equipamentos, representados pela empresa Radiometer IbÃ©rica S.L. Â¿ Suc. em Portugal, para o ano de 2019.</t>
  </si>
  <si>
    <t>Fornecimento de equipamentos de proteÃ§Ã£o individual</t>
  </si>
  <si>
    <t>EB1/JI Quinta da PaiÃ£ - BeneficiaÃ§Ã£o do EdifÃ­cio CentenÃ¡rio - Pontinha</t>
  </si>
  <si>
    <t>AquisiÃ§Ã£o de ServiÃ§os de RenovaÃ§Ã£o do licenciamento Microsoft Office 365</t>
  </si>
  <si>
    <t>ImpressÃ£o do boletim informativo</t>
  </si>
  <si>
    <t>Consiste na execuÃ§Ã£o de trabalhos de substituiÃ§Ã£o dos pavimentos das salas de aula e biblioteca da EB nÂº6 da Baixa da Banheira</t>
  </si>
  <si>
    <t>AquisiÃ§Ã£o de serviÃ§os para reparaÃ§Ã£o da varredora RAVO 560</t>
  </si>
  <si>
    <t>EMPREITADA DO PARQUE INFANTIL E ESPAÃ‡O EXTERIOR E A REABILITAÃ‡ÃƒO DO POLIDESPORTIVO DO BAIRRO DA CUCENA</t>
  </si>
  <si>
    <t>RequalificaÃ§Ã£o do Acesso ao Parque Empresarial de Lanheses</t>
  </si>
  <si>
    <t>PT;17;256;2805</t>
  </si>
  <si>
    <t>PE_19080_ADB - AQUISIÃ‡ÃƒO E MONTAGEM DE CENTRAL CONTRA INCÃŠNDIO PARA CUMPRIMENTO DOS REQUISITOS DA ANPC NA ESCOLA SECUNDÃRIA CAROLINA MICHAELIS, NO PORTO</t>
  </si>
  <si>
    <t>ServiÃ§o de Assessment de Rede e Auditoria de SeguranÃ§a.</t>
  </si>
  <si>
    <t>ContrataÃ§Ã£o de aquisiÃ§Ã£o de bens mÃ³veis - Fornecimento de refeiÃ§Ãµes em regime de confeÃ§Ã£o local para escolas do 1Âº ciclo do Ensino BÃ¡sico e Jardins de InfÃ¢ncia, para o ano letivo de 2019/2020 (01 de Setembro de 2019 a 14 de agosto de 2020).</t>
  </si>
  <si>
    <t>ExecuÃ§Ã£o de trabalhos diversos conforme descrito no Mapa de Quantidades de Trabalhos.</t>
  </si>
  <si>
    <t>ConstruÃ§Ã£o de edifÃ­cio de dois pisos e trabalhos de arranjos de espaÃ§o exterior ao nÃ­vel de arruamentos, estacionamentos, zonas de circulaÃ§Ã£o pedonal, de estada e de equipamento urbano e redes de drenagem de Ã¡guas pluviais, rede de rega e de iluminaÃ§Ã£o publica.</t>
  </si>
  <si>
    <t>PRESTAÃ‡ÃƒO DE SERVIÃ‡OS DE JARDINEIRO.</t>
  </si>
  <si>
    <t>CONCURSO PÃšBLICO NÂº 03/2019/CCE PRESTAÃ‡ÃƒO DE SERVIÃ‡OS PARA ESTERILIZAÃ‡ÃƒO DE ANIMAIS ERRANTES (CÃƒES E GATOS) E EUTANÃSIA</t>
  </si>
  <si>
    <t>AquisiÃ§Ã£o dos serviÃ§os de consultoria para (i) modelo de governance, (ii) desenho do plano de atividades e respetivo acompanhamento no primeiro ano de vigÃªncia, (iii) definiÃ§Ã£o da estratÃ©gia de implementaÃ§Ã£o e comunicaÃ§Ã£o e (iv) criaÃ§Ã£o de atÃ© um mÃ¡ximo de 3 iniciativas do Digital Acceleration Lab do Turismo de Portugal.</t>
  </si>
  <si>
    <t>ServiÃ§o de spot televisivo para divulgaÃ§Ã£o das Festas Populares, no MunicÃ­pio.</t>
  </si>
  <si>
    <t>ContrataÃ§Ã£o de aquisiÃ§Ã£o de serviÃ§os Â¿ PrestaÃ§Ã£o de serviÃ§os para o Desenvolvimento das Atividades de Enriquecimento Curricular nas Escolas BÃ¡sicas do 1Âº Ciclo da Rede PÃºblica da freguesia de Pombal, para o ano letivo de 2019/20.</t>
  </si>
  <si>
    <t>Empreitada de execuÃ§Ã£o de revestimento duplo, superficial, em caminhos do concelho, composto por agregado britado e betume.</t>
  </si>
  <si>
    <t>PT;16;242;201</t>
  </si>
  <si>
    <t>ServiÃ§o de captaÃ§Ã£o de imagem e ediÃ§Ã£o de vÃ­deo</t>
  </si>
  <si>
    <t>AquisiÃ§Ã£o dos serviÃ§os de consultoria para o acompanhamento da implementaÃ§Ã£o de duas iniciativas no Ã¢mbito do atual ciclo da transformaÃ§Ã£o digital do Turismo de Portugal, Arquivo Digital e Reengenharia de Processos</t>
  </si>
  <si>
    <t>AquisiÃ§Ã£o de serviÃ§os para controlo de pragas urbanas</t>
  </si>
  <si>
    <t>RequalificaÃ§Ã£o e RecuperaÃ§Ã£o do Bar e da Copa dos SSCML</t>
  </si>
  <si>
    <t>Pintura de Ilhas EcolÃ³gicas e ConservaÃ§Ã£o/ManutenÃ§Ã£o de EspaÃ§os Exteriores 2019</t>
  </si>
  <si>
    <t>Empreitada 196/GEBALIS/2019 Â¿ Bairro Rego Â¿ ReabilitaÃ§Ã£o de fogos municipais</t>
  </si>
  <si>
    <t>AquisiÃ§Ã£o dos serviÃ§os de hotelaria, no Ã¢mbito do Programa "INATEL 55+.pt (setembro a dezembro de 2019)"</t>
  </si>
  <si>
    <t>PE_19081_ESP - PRESTAÃ‡ÃƒO DE SERVIÃ‡OS DE MANUTENÃ‡ÃƒO COMPLETA Ã€S INSTALAÃ‡Ã•ES DE ELEVAÃ‡ÃƒO EM EDIFÃCIOS ESCOLARES DO PATRIMÃ“NIO DA PARQUE ESCOLAR Â¿ LOTE SUL, AO ABRIGO DO ACORDO QUADRO N.Âº 15.24.008, CELEBRADO COM A ESPAP Â¿ ENTIDADE DE SERVIÃ‡OS PARTILHADOS DA ADMINISTRAÃ‡ÃƒO PÃšBLICA, I.P.</t>
  </si>
  <si>
    <t>AquisiÃ§Ã£o de equipamento informÃ¡tico para a CÃ¢mara Municipal de Almada</t>
  </si>
  <si>
    <t>Empreitada 227/GEBALIS/2019 - Bairro Rego (a) - ReabilitaÃ§Ã£o de fogo municipal de 5 fogos municipais</t>
  </si>
  <si>
    <t>LIMPEZA, MANUTENÃ‡ÃƒO E VIGILÃ‚NCIA EM DIVERSOS EDIFÃCIOS MUNICIPAIS (PAÃ‡OS DO MUNICÃPIO E BALNEÃRIOS DO CAMPO DE FUTEBOL)</t>
  </si>
  <si>
    <t>AquisiÃ§Ã£o de serviÃ§os - AÃ§Ãµes de formaÃ§Ã£o - PromoÃ§Ã£o e SensibilizaÃ§Ã£o ao Desporto AeronÃ¡utico OperaÃ§Ã£o Comunidade Empenhada na PromoÃ§Ã£o do Sucesso Escolar (ALT20-02-5266-FSE-000041)</t>
  </si>
  <si>
    <t>CONTRATAÃ‡ÃƒO DE SERVIÃ‡OS DE ILUMINAÃ‡ÃƒO, MANUTENÃ‡ÃƒO, PROJEÃ‡ÃƒO E SONORIZAÃ‡ÃƒO NO CINETEATRO LOULETANO</t>
  </si>
  <si>
    <t>PRESTAÃ‡ÃƒO DE SERVIÃ‡OS PARA FORNECIMENTO DE SISTEMA AVAC PARA O FORTE ALBARQUEL - RQI 1131/2019/DIPCEM</t>
  </si>
  <si>
    <t>AquisiÃ§Ã£o de serviÃ§os de telefone mÃ³vel para o MunicÃ­pio de Oliveira do Hospital</t>
  </si>
  <si>
    <t>Empreitada 171/GEBALIS/2019 Â¿ Bairro Quinta dos Ourives, Lotes 35 e 38 - ReabilitaÃ§Ã£o fogos municipais</t>
  </si>
  <si>
    <t>O contrato visa o fornecimento de todo o pessoal, ferramentas, equipamento, instrumentos, materiais e consumÃ­veis, incluindo, mas nÃ£o limitado a uma sonda de perfuraÃ§Ã£o terrestre e equipamento auxiliar, para a perfuraÃ§Ã£o dos poÃ§os geotÃ©rmicos CL8, PV12 e PV13, no campo geotÃ©rmico da Ribeira Grande, e dos poÃ§os geotÃ©rmicos PA5 e PA6, no campo geotÃ©rmico do Pico Alto, e, por opÃ§Ã£o da EDA RENOVÃVEIS, para a execuÃ§Ã£o de outros poÃ§os geotÃ©rmicos, atÃ© ao limite de quatro, trÃªs dos quais situados no campo geotÃ©rmico da Ribeira Grande (CL9, CL10 e PV14) e um situado no campo geotÃ©rmico do Pico Alto (PA7), e para operaÃ§Ãµes que envolvam aprofundamento, re-entrada, "working over", avaliaÃ§Ã£o, testes e/ou selagem e abandono destes ou de outros poÃ§os geotÃ©rmicos, conforme estipulado pela EDA RENOVÃVEIS, S.A.</t>
  </si>
  <si>
    <t>AquisiÃ§Ã£o de betÃ£o betuminoso de regularizaÃ§Ã£o no Ã¢mbito do Acordo Quadro n.Âº CP10/2018 Fornecimento de inertes , misturas betuminosas, prÃ©-fabricados e outros da central de compras do Oeste</t>
  </si>
  <si>
    <t>AquisiÃ§Ã£o de contentores de 120 l, 240 l, 800 l e 1.100 l</t>
  </si>
  <si>
    <t>ElaboraÃ§Ã£o do Projeto de Arquitetura e Especialidades para a ConstruÃ§Ã£o do C.R.O. - Centro de Recolha Oficial de Ponta Delgada</t>
  </si>
  <si>
    <t>Fornecimento, instalaÃ§Ã£o e ensaio de sistema de lubrificaÃ§Ã£o de emergÃªncia para as chumaceiras dos alternadores das centrais hidroelÃ©tricas de Odivelas e do Roxo</t>
  </si>
  <si>
    <t>ALUGUER DE EQUIPAMENTO DE SOM, ILUMINAÃ‡ÃƒO E PROJEÃ‡ÃƒO DE IMAGEM - CONCERTO COM RUSSELL WATSON Â¿ PROJETO Â¿LUGARES PATRIMÃ“NIO DA HUMANIDADE DO CENTROÂ¿</t>
  </si>
  <si>
    <t>PRESTAÃ‡ÃƒO DE SERVIÃ‡OS PARA LIMPEZA DA POUSADA DA JUVENTUDE, PELO PERÃODO DE 3 MESES</t>
  </si>
  <si>
    <t>AQUISIÃ‡ÃƒO DE EQUIPAMENTO DESPORTIVO PARA O PAVILHÃƒO DAS MANTEIGADAS E PARA O COMPLEXO MUNICIPAL DE ATLETISMO .</t>
  </si>
  <si>
    <t>AquisiÃ§Ã£o de serviÃ§os de elaboraÃ§Ã£o, instruÃ§Ã£o e submissÃ£o de candidatura de projetos de investimento ao Aviso CENTRO-06-2018-20</t>
  </si>
  <si>
    <t>PE_19074_ADS - AQUISIÃ‡ÃƒO DE SERVIÃ‡OS DE VIGILÃ‚NCIA E SEGURANÃ‡A HUMANA PARA AESCOLA ARTÃSTICA ANTÃ“NIO ARROIO, EM LISBOA</t>
  </si>
  <si>
    <t>RequalificaÃ§Ã£o da Rua Nicolau Tolentino e Praceta Marquesa de Alorna, na Codivel, Odivelas</t>
  </si>
  <si>
    <t>AquisiÃ§Ã£o de bens e serviÃ§os com vista Ã  implementaÃ§Ã£o de soluÃ§Ãµes acessÃ­veis de apoio aos visitantes no PatrimÃ³nio Cultural e Natural do Concelho de Pombal</t>
  </si>
  <si>
    <t>AquisiÃ§Ã£o de sete cartÃµes de dados mÃ³veis com plafond ilimitado para ligaÃ§Ã£o dos CDA do concelho , com IP fixo</t>
  </si>
  <si>
    <t>DAP 2019.0102 - Fornecimento de serviÃ§os para diversos trabalhos recuperaÃ§Ã£o e melhoramento dos sistemas de rega do CDNJ</t>
  </si>
  <si>
    <t>FiscalizaÃ§Ã£o e coordenaÃ§Ã£o de seguranÃ§a em obra para a empreitada de "ReconversÃ£o urbanÃ­stica da zona ribeirinha nascente - Parque Urbano"</t>
  </si>
  <si>
    <t>Aluguer Operacional de VeÃ­culos Ligeiros para RenovaÃ§Ã£o da Frota Municipal</t>
  </si>
  <si>
    <t>Aluguer de geradores de energia elÃ©trica para o Festival SuperBock SuperRock</t>
  </si>
  <si>
    <t>AquisiÃ§Ã£o de serviÃ§os - Agenciamento de artistas musicais / EspetÃ¡culo com "WAZE</t>
  </si>
  <si>
    <t>ContrataÃ§Ã£o de serviÃ§os de apoio aos eventos promovidos ou apoiados pelo MunicÃ­pio de Vila Franca de Xira, no Ã¢mbito da sua programaÃ§Ã£o de promoÃ§Ã£o turÃ­stica, cultural e desportiva</t>
  </si>
  <si>
    <t>Empreitada 209/GEBALIS/2019 - Bairro Ameixoeira - ReabilitaÃ§Ã£o de fogos municipais</t>
  </si>
  <si>
    <t>AquisiÃ§Ã£o de serviÃ§os de aluguer de instalaÃ§Ã£o modular para instalaÃ§Ãµes operacionais</t>
  </si>
  <si>
    <t>FORNECIMENTO E MONTAGEM DE PARAGENS DE AUTOCARRO, SOMBREAMENTOS E PALHOTAS - Ã‰POCA BALNEAR 2019</t>
  </si>
  <si>
    <t>AquisiÃ§Ã£o de licenÃ§a anual para se poder utilizar a mÃ¡quina de diagnÃ³stico de avarias</t>
  </si>
  <si>
    <t>Empreitada 189/GEBALIS/2019 Â¿ Bairro Bela Flor e Vale de AlcÃ¢ntara Â¿ ReabilitaÃ§Ã£o de fogos municipais</t>
  </si>
  <si>
    <t>ExecuÃ§Ã£o do Mercado DiÃ¡rio de Manique do Intendente</t>
  </si>
  <si>
    <t>Empreitada de "OP2018 - RequalificaÃ§Ã£o do EspaÃ§o Interior do EdifÃ­cio da Igreja do Forte da Casa"</t>
  </si>
  <si>
    <t>Revestimentos em paredes interiores e trabalhos diversos na EB 2,3 de Mafra</t>
  </si>
  <si>
    <t>Fornecimento ContÃ­nuo de sacos para disposiÃ§Ã£o de resÃ­duos</t>
  </si>
  <si>
    <t>AQUISIÃ‡ÃƒO DE 2 MOTOCICLOS COM DECORAÃ‡ÃƒO Â¿GNRÂ¿ Proc.Âº 708/DCOP/2019</t>
  </si>
  <si>
    <t>AquisiÃ§Ã£o de soluÃ§Ã£o para gestÃ£o de informaÃ§Ã£o da radiaÃ§Ã£o.</t>
  </si>
  <si>
    <t>AquisiÃ§Ã£o de Aspirador Urbano 100% ElÃ©trico</t>
  </si>
  <si>
    <t>AquisiÃ§Ã£o de serviÃ§os de comunicaÃ§Ãµes de voz e dados Â¿ acesso Ã  internet e conetividade para o Turismo de Portugal, IP (2019).</t>
  </si>
  <si>
    <t>PRESTAÃ‡ÃƒO DE SERVIÃ‡OS PARA APOIO TÃ‰CNICO Ã€ DICOR.</t>
  </si>
  <si>
    <t>Empreitada 186/GEBALIS/2019 Â¿ Bairro Rego Â¿ ReabilitaÃ§Ã£o de fogos municipais</t>
  </si>
  <si>
    <t>O objeto do contrato consiste na execuÃ§Ã£o de trabalhos de execuÃ§Ã£o de um sistema semafÃ³rico no cruzamento da rua EÃ§a de QueirÃ³s com a rua Fernando Pessoa, na Moita</t>
  </si>
  <si>
    <t>AquisiÃ§Ã£o de ServiÃ§os de GestÃ£o de Frota para 15 Viaturas do MunicÃ­pio de Almada</t>
  </si>
  <si>
    <t>Visa o fornecimento e instalaÃ§Ã£o de vela tensionada na zona de entrada na EB1+JI da Ameijeira, em substituiÃ§Ã£o da vela existente.</t>
  </si>
  <si>
    <t>Empreitada 211/GEBALIS/2019 - Bairro Ameixoeira Â¿ Rua Varela Silva - ReabilitaÃ§Ã£o de fogos municipais Â¿ Programa Arrendamento</t>
  </si>
  <si>
    <t>EliminaÃ§Ã£o da descarga n alinha de Ã¡gua, junto Ã  Ladeira do Cimo de Vila, nomeadamente na Rua Comboio do Menino (SituaÃ§Ã£o 2) e da descarga no Rio Almonda, junto ao estacionamento da rodoviÃ¡ria de Torres Novas (situaÃ§Ã£o 10)</t>
  </si>
  <si>
    <t>AquisiÃ§Ã£o de serviÃ§os de desmataÃ§Ã£o e limpeza de terrenos do Turismo de Portugal, IP, no Ã¢mbito das obrigaÃ§Ãµes resultantes de imposiÃ§Ã£o legal de gestÃ£o de combustÃ­veis.</t>
  </si>
  <si>
    <t>AquisiÃ§Ã£o de serviÃ§os para a reparaÃ§Ã£o dos motores de elevaÃ§Ã£o/bancadas do PortimÃ£o Arena</t>
  </si>
  <si>
    <t>CelebraÃ§Ã£o do contrato de concessÃ£o de exploraÃ§Ã£o do ServiÃ§o PÃºblico de transporte rodoviÃ¡rio de passageiros na Ã¡rea da Comunidade Intermunicipal do Algarve.</t>
  </si>
  <si>
    <t>AQUISIÃ‡ÃƒO DE CADEIRAS PARA SALA DE REUNIÃ•ES DOS PAÃ‡OS DO CONCELHO Proc.Âº 636/DCOP/2019</t>
  </si>
  <si>
    <t>AquisiÃ§Ã£o de serviÃ§os de produÃ§Ã£o de espetÃ¡culos - Festival da Sardinha</t>
  </si>
  <si>
    <t>Projeto de ExecuÃ§Ã£o para o Plano de SinalizaÃ§Ã£o Horizontal, Vertical e Informativa na UniÃ£o de Freguesias da Charneca da Caparica e Sobreda da Caparica, que no seu conjunto em articulaÃ§Ã£o com outras medidas setoriais, contribuam para a melhoria da circulaÃ§Ã£o de veÃ­culos e de forma determinante promover a seguranÃ§a dos peÃµes e a reduÃ§Ã£o da sinistralidade.</t>
  </si>
  <si>
    <t>PrestaÃ§Ã£o de serviÃ§os de aluguer de mÃ¡quinas e camiÃµes com operador</t>
  </si>
  <si>
    <t>aquisiÃ§Ã£o de equipamento informÃ¡tico e software</t>
  </si>
  <si>
    <t>24/CPrevia/AT/2019 - AquisiÃ§Ã£o de equipamentos Thin Clients e Monitores.</t>
  </si>
  <si>
    <t>Projeto de Plano de SinalizaÃ§Ã£o Horizontal, Vertical e informativa na UniÃ£o de Freguesias de Almada, Cova da Piedade, Pragal, Cacilhas e UniÃ£o de Freguesias do Laranjeiro e FeijÃ³, que no seu conjunto, em articulaÃ§Ã£o com outras medidas setoriais, contribuam para a melhoria da circulaÃ§Ã£o de veÃ­culos e de forma determinante promover a seguranÃ§a dos peÃµes e a reduÃ§Ã£o da sinistralidade.</t>
  </si>
  <si>
    <t>REMODELAÃ‡ÃƒO DAS INSTALAÃ‡Ã•ES ELÃ‰TRICAS DA LAVANDARIA DA UNIDADE HOTELEIRA DA FUNDAÃ‡ÃƒO INATEL NA FOZ DO ARELHO</t>
  </si>
  <si>
    <t>OBRAS DE REABILITAÃ‡ÃƒO NA MORADIA N.Âº161 - BAIRRO DOS QUARTÃ‰IS - LOUSAL</t>
  </si>
  <si>
    <t>FORNECIMENTO CONTINUO DE ALUGUER DE MODULOS E SANITÃRIOS PARA DIVERSAS ATIVIDADES DESPORTIVAS E CULTURAIS DO DEPARTAMENTO.</t>
  </si>
  <si>
    <t>A presente prestaÃ§Ã£o de serviÃ§os tem por objetivo a avaliaÃ§Ã£o e atualizaÃ§Ã£o da EstratÃ©gia Integrada de Desenvolvimento Territorial do Alentejo Central para o prÃ³ximo perÃ­odo de programaÃ§Ã£o 2021-2027. A revisitaÃ§Ã£o da EstratÃ©gia Integrada de Desenvolvimento Territorial produzida no Ã¢mbito do Portugal 2020 e do seu alinhamento com as orientaÃ§Ãµes comunitÃ¡rias, nacionais e regionais torna-se fundamental para a preparaÃ§Ã£o do prÃ³ximo perÃ­odo de programaÃ§Ã£o.</t>
  </si>
  <si>
    <t>MÃ¡quina Dispensadora Medicamentos</t>
  </si>
  <si>
    <t>A empreitada reporta-se, no essencial, Ã  execuÃ§Ã£o de infraestruturas viÃ¡rias (ciclovia), sinalizaÃ§Ã£o, drenagem de Ã¡guas pluviais, bem como aplicaÃ§Ã£o de material vegetal e mobiliÃ¡rio urbano, envolvendo trabalhos de movimentos de terra, aplicaÃ§Ã£o de tout-venant, pavimentaÃ§Ãµes em misturas betuminosas, em calÃ§ada grossa e fina, ambos em cubos de vidraÃ§o, tudo de acordo com o preconizado nas peÃ§as escritas e desenhadas, sendo a Ã¡rea total de intervenÃ§Ã£o de ordem de 6870 m2</t>
  </si>
  <si>
    <t>AquisiÃ§Ã£o de serviÃ§os para apoio logÃ­stico Ã  realizaÃ§Ã£o de eventos no MunicÃ­pio</t>
  </si>
  <si>
    <t>LocaÃ§Ã£o de Bancadas e Baias para as "Marchas Populares de Almada 2019"</t>
  </si>
  <si>
    <t>A obra consiste na substituiÃ§Ã£o de peitoris, janelas, marquises, portas de varanda e estores.</t>
  </si>
  <si>
    <t>PrestaÃ§Ã£o de serviÃ§os de recolha, transporte de resÃ­duos urbanos, limpeza urbana e serviÃ§os auxiliares, no municÃ­pio de Albufeira (Julho e Agosto)</t>
  </si>
  <si>
    <t>AtualizaÃ§Ã£o do Software Horizon</t>
  </si>
  <si>
    <t>.</t>
  </si>
  <si>
    <t>ServiÃ§os de Suporte InformÃ¡tico (Service Desk) Ã  CÃ¢mara Municipal de Almada pelo perÃ­odo de 3 meses</t>
  </si>
  <si>
    <t>ProduÃ§Ã£o do programa de animaÃ§Ã£o da Feira de CaÃ§a, Pesca, Turismo e Natureza</t>
  </si>
  <si>
    <t>Concurso pÃºblico para a Empreitada destinada Ã  RemodelaÃ§Ã£o de redes de drenagem de Ã¡guas residuais domÃ©sticas e pluviais, nas Pracetas de DamÃ£o e de Goa, freguesia da Venteira, concelho da Amadora</t>
  </si>
  <si>
    <t>AQUISIÃ‡ÃƒO DE 8 ROÃ‡ADORAS DE DORSO</t>
  </si>
  <si>
    <t>PrestaÃ§Ã£o de ServiÃ§os para transportes escolares e aquisiÃ§Ã£o de bolsa de Km para apoio a atividades educativas, desportivas, culturais, sociais e ambientais</t>
  </si>
  <si>
    <t>AquisiÃ§Ã£o de serviÃ§os de publicidade em Imprensa Regional</t>
  </si>
  <si>
    <t>AquisiÃ§Ã£o de serviÃ§os para produÃ§Ã£o, montagem e desmontagem de materiais de comunicaÃ§Ã£o exterior</t>
  </si>
  <si>
    <t>192A000020 - AquisiÃ§Ã£o de consumÃ­veis para a cirurgia da catarata, facoemulsificaÃ§Ã£o e vitrectomia, com colocaÃ§Ã£o de equipamento ,durante o ano 2019</t>
  </si>
  <si>
    <t>AquisiÃ§Ã£o de Sinais de CÃ³digo</t>
  </si>
  <si>
    <t>Destina-se o presente procedimento Ã  empreitada da obra "AlteraÃ§Ã£o do EdifÃ­cio da Escola EB1 de SÃ£o Pedro"</t>
  </si>
  <si>
    <t>PT;10;130;1653</t>
  </si>
  <si>
    <t>Empreitada de ColocaÃ§Ã£o de Portas Bloqueadoras em Fogos Municipais Devolutos</t>
  </si>
  <si>
    <t>PrestaÃ§Ã£o de ServiÃ§os de ElaboraÃ§Ã£o de Projecto de ValorizaÃ§Ã£o EnergÃ©tica e ReabilitaÃ§Ã£o da Biblioteca Municipal das Caldas da Rainha</t>
  </si>
  <si>
    <t>CONTRATAÃ‡ÃƒO DO FORNECIMENTO DE MARCAS RODOVIÃRIAS (SÃMBOLOS) EM TERMOPLÃSTICO PRÃ‰-FORMADO.</t>
  </si>
  <si>
    <t>CONTRATAÃ‡ÃƒO DA AQUISIÃ‡ÃƒO DE EQUIPAMENTO INFORMÃTICO PARA O MUNICÃPIO DE LOULÃ‰</t>
  </si>
  <si>
    <t>AquisiÃ§Ã£o de serviÃ§os de seguranÃ§a e assistÃªncia a banhistas</t>
  </si>
  <si>
    <t>Trata-se de projeto de um edifÃ­cio a construir de raiz - OptimizaÃ§Ã£o das InstalaÃ§Ãµes Municipais dos trabalhadores do Viveiro dos Capuchos, designadamente: criaÃ§Ã£o de gabinetes nas Ã¡reas funcionais administrativas, operacionais (balneÃ¡rios, espaÃ§os de arrumaÃ§Ã£o e exposiÃ§Ã£o de EPIs e EPCs, armazÃ©m (fardamento e economato), sociais (copa-espaÃ§o de refeiÃ§Ãµes) e ISs (Masculina e Feminina), Oficinais (reparaÃ§Ã£o mÃ¡quinas, armazenamento mÃ¡quinas inoperacionais e peÃ§as, depÃ³sito de combustÃ­veis, espaÃ§o exterior para lavagem de mÃ¡quinas, oficina de reparaÃ§Ã£o material de rega); ArmazÃ©m para mÃ¡quinas em atividade, ferramentaria e armazÃ©m para adubos e material de suporte Ã  atividade.</t>
  </si>
  <si>
    <t>Proc.Âº 701/DCOP/2019 - AQUISIÃ‡ÃƒO DE SERVIÃ‡OS PARA A ELABORAÃ‡ÃƒO DO PROJETO DE EXECUÃ‡ÃƒO DE ARQUITETURA PAISAGISTA E ARQUITETURA PARA PARQUE URBANO DA QUINTA DA CARREIRA</t>
  </si>
  <si>
    <t>PrestaÃ§Ã£o de ServiÃ§os de Trabalho TemporÃ¡rio em Regime de Contrato de Trabalho a Termo Incerto de Pessoal na Ãrea da Engenharia EletrotÃ©cnica</t>
  </si>
  <si>
    <t>AquisiÃ§Ã£o de Monitor de Sinais Vitais de Transporte para o ServiÃ§o de Gastrenterologia e Hepatologia - Internamento - Geral - Gastrenterologia.</t>
  </si>
  <si>
    <t>Consulta PrÃ©via para a AquisiÃ§Ã£o de Estantes Rolantes</t>
  </si>
  <si>
    <t>PrestaÃ§Ã£o de ServiÃ§os de Limpeza e Controle de Infestantes em EspaÃ§os PÃºblicos, na Ã¡rea do MunicÃ­pio de Mafra</t>
  </si>
  <si>
    <t>AquisiÃ§Ã£o de Viaturas</t>
  </si>
  <si>
    <t>ConclusÃ£o da Casa MortuÃ¡ria de S. Matias</t>
  </si>
  <si>
    <t>Empreitada para implementaÃ§Ã£o de sistemas de encaminhamento e gestÃ£o de veÃ­culos para parques de estacionamento</t>
  </si>
  <si>
    <t>AquisiÃ§Ã£o de Transformadores de PotÃªncia AT/MT para a SubestaÃ§Ã£o Boavista</t>
  </si>
  <si>
    <t>AquisiÃ§Ã£o de ServiÃ§o de SeguranÃ§a para o HFF</t>
  </si>
  <si>
    <t>CONTRATAÃ‡ÃƒO DA PRESTAÃ‡ÃƒO DE SERVIÃ‡OS DE MANUTENÃ‡ÃƒO DE ARRUAMENTOS DE CALÃ‡ADA Â¿ LOULÃ‰, QUARTEIRA E ALMANCIL.</t>
  </si>
  <si>
    <t>FORNECIMENTO DE SERVIÃ‡OS PARA MANUTENÃ‡ÃƒO DE REDE Â«MATVÂ»</t>
  </si>
  <si>
    <t>ContrataÃ§Ã£o de serviÃ§os de limpeza, manutenÃ§Ã£o e reabilitaÃ§Ã£o de espaÃ§os pÃºblicos do Concelho de Vila Franca de Xira</t>
  </si>
  <si>
    <t>LocaÃ§Ã£o de Stands e Cozinha/Tasquinha - Festival da Sardinha 2019</t>
  </si>
  <si>
    <t>ServiÃ§os de manutenÃ§Ã£o de espaÃ§os verdes em 4,36 hectares na freguesia de Corroios.</t>
  </si>
  <si>
    <t>AquisiÃ§Ã£o de mÃ¡scaras de fuga para combatentes nos incÃªndios rurais</t>
  </si>
  <si>
    <t>AquisiÃ§Ã£o de Contadores com sistema de transmissÃ£o de dados - telemetria, para implementaÃ§Ã£o na rede de Ã¡gua.</t>
  </si>
  <si>
    <t>AquisiÃ§Ã£o de serviÃ§os para gestÃ£o de projeto de implementaÃ§Ã£o de soluÃ§Ãµes AIRC</t>
  </si>
  <si>
    <t>AquisiÃ§Ã£o de ServiÃ§os de Mandato Forense e Consultadoria JurÃ­dica dos SIMAS de Oeiras e Amadora</t>
  </si>
  <si>
    <t>ServiÃ§os de produÃ§Ã£o artÃ­stica e tÃ©cnica do concerto musical da artista "BÃ¡rbara Bandeira", inerentes Ã  realizaÃ§Ã£o do programa das "Festas Populares de S. Pedro - Seixal 2019</t>
  </si>
  <si>
    <t>RequalificaÃ§Ã£o da Rua Dr. JoÃ£o Batista Ramos FaÃ­sca</t>
  </si>
  <si>
    <t>REMODELAÃ‡ÃƒO DAS ESTAÃ‡Ã•ES ELEVATÃ“RIAS DE CARVALHAL DA AROEIRA</t>
  </si>
  <si>
    <t>PT;15;230;2545</t>
  </si>
  <si>
    <t>AquisiÃ§Ã£o de serviÃ§os de manutenÃ§Ã£o simples do elevador do EspaÃ§o InovaÃ§Ã£o da Mealhada</t>
  </si>
  <si>
    <t>GRELHAS E TAMPAS QUADRADAS REBAIXADAS EM FFD</t>
  </si>
  <si>
    <t>Reordenamento urbano na Rua da Escola EBI Manique do Intendente</t>
  </si>
  <si>
    <t>PE_19072_CPB - AQUISIÃ‡ÃƒO E MONTAGEM DE PAVIMENTO DESPORTIVO EM MADEIRA MACIÃ‡A, PARA O GINÃSIO DA ESCOLA SECUNDÃRIA SEBASTIÃƒO E SILVA, EM OEIRAS</t>
  </si>
  <si>
    <t>AquisiÃ§Ã£o de serviÃ§os para avaliaÃ§Ã£o do modelo de gestÃ£o e estratÃ©gia da Palmela Desporto</t>
  </si>
  <si>
    <t>RemodelaÃ§Ã£o de edifÃ­cio existente, de trÃªs pisos, com o objetivo de adaptaÃ§Ã£o do mesmo para a instalaÃ§Ã£o do Centro de SaÃºde de Vialonga.</t>
  </si>
  <si>
    <t>192G005810 - AquisiÃ§Ã£o de pacemakers representados pela empresa Boston Scientific Portugal, Lda, durante o 3.Âº trimestre de 2019</t>
  </si>
  <si>
    <t>CONTRATAÃ‡ÃƒO DO FORNECIMENTO E INSTALAÃ‡ÃƒO DE EQUIPAMENTOS ATIVOS DE REDE PARA O MUNICÃPIO DE LOULÃ‰.</t>
  </si>
  <si>
    <t>1. O presente concurso tem por objeto a PrestaÃ§Ã£o de ServiÃ§os de Limpeza e Recolha de ResÃ­duos Hospitalares dos Grupos I e II ao Hospital da Horta, E.P.E.R., sendo adotado o procedimento por Concurso PÃºblico nÂº. 00000104/2019, nos termos da alÃ­nea a) disposto no nÂº. 1 do artigo 20.Âº do CÃ³digo dos Contratos PÃºblicos (CCP), aprovado pelo Decreto-Lei nÂº. 18/2008 de 29 de Janeiro, republicado no Decreto-Lei nÂº. 111-B/2017, de 31 de Agosto.</t>
  </si>
  <si>
    <t>AquisiÃ§Ã£o de Conservas (Ã  base de carne, peixe, vegetais e frutas)</t>
  </si>
  <si>
    <t>Ajuste Direto para ExecuÃ§Ã£o da Empreitada para BeneficiaÃ§Ã£o de Quatro Moradias de HabitaÃ§Ã£o Social deste MunicÃ­pio, no Ã‚mbito da Obra de RecuperaÃ§Ã£o de HabitaÃ§Ã£o Fechada e /ou Degradada</t>
  </si>
  <si>
    <t>Empreitada de "SemaforizaÃ§Ã£o da Rua JosÃ© da Costa e Silva no Eixo Povos - Quinta da Grinja - Vila Franca de Xira".</t>
  </si>
  <si>
    <t>AquisiÃ§Ã£o de 1 cilindro para a frota municipal</t>
  </si>
  <si>
    <t>AquisiÃ§Ã£o de serviÃ§os de publicidade em Imprensa Regional Online</t>
  </si>
  <si>
    <t>PrestaÃ§Ã£o de ServiÃ§os, em regime de tarefa, para tÃ©rmino da fiscalizaÃ§Ã£o da empreitada de RequalificaÃ§Ã£o, ModernizaÃ§Ã£o e AmpliaÃ§Ã£o das instalaÃ§Ãµes da Escola BÃ¡sica de Frei Bartolomeu dos MÃ¡rtires</t>
  </si>
  <si>
    <t>PT;17;256;2816</t>
  </si>
  <si>
    <t>"AquisiÃ§Ã£o de Plataformas de Suporte aos ServiÃ§os Municipais"</t>
  </si>
  <si>
    <t>AquisiÃ§Ã£o de serviÃ§os - Aluguer, montagem, decoraÃ§Ã£o e desmontagem de tendas / Feira da Luz - 2019</t>
  </si>
  <si>
    <t>Empreitada de "SubstituiÃ§Ã£o de sinalizaÃ§Ã£o toponÃ­mica, turÃ­stica, orientadora, vertical e horizontal de vias municipais e guardas de seguranÃ§a, Fase II"</t>
  </si>
  <si>
    <t>CONTRATAÃ‡ÃƒO DA PRESTAÃ‡ÃƒO DE SERVIÃ‡OS PARA ELABORAÃ‡ÃƒO DO PROJETO DE ESPECIALIDADES PARA O PROJETO DO PARQUE AUTÃRQUICO DA FRANQUEADA 4Âª FASE</t>
  </si>
  <si>
    <t>AquisiÃ§Ã£o de elementos e estruturas metÃ¡licas para acesso e proteÃ§Ã£o mecÃ¢nica na zona tÃ©cnica do TEMPO - Teatro Municipal de PortimÃ£o</t>
  </si>
  <si>
    <t>ProspeÃ§Ã£o geotÃ©cnica no PavilhÃ£o Desportivo JosÃ© Guilhermino Anacleto - Castro Marim</t>
  </si>
  <si>
    <t>CPI 41/19 - AquisiÃ§Ã£o e implementaÃ§Ã£o de operaÃ§Ãµes de pagamento eletrÃ³nico digital e prestaÃ§Ã£o de todos os serviÃ§os associados</t>
  </si>
  <si>
    <t>AquisiÃ§Ã£o de aparelho de rastreio auditivo para o ServiÃ§o de Neonatologia Internamento Unidade de Cuidados Intensivos de Neonatologia (UCIN).</t>
  </si>
  <si>
    <t>AquisiÃ§Ã£o de equipamento para controlo de radiocomunicaÃ§Ãµes de emergÃªncia</t>
  </si>
  <si>
    <t>AquisiÃ§Ã£o de ServiÃ§os para o Transporte Escolar dos Circuitos Especiais (I a XXI), Ano Letivo 2019/2020</t>
  </si>
  <si>
    <t>AquisiÃ§Ã£o de serviÃ§os de monda tÃ©rmica</t>
  </si>
  <si>
    <t>CP 40/19 - Fornecimento de equipamentos informÃ¡ticos para a EMEL, de forma faseada</t>
  </si>
  <si>
    <t>AquisiÃ§Ã£o de serviÃ§os para aluguer de contentores</t>
  </si>
  <si>
    <t>RequalificaÃ§Ã£o de 16 moradias de habitaÃ§Ã£o social no Bairro JoÃ£o de Deus em Arruda dos Vinhos, que apresentam patologias graves ao nÃ­vel de assentamentos da estrutura, coberturas muito degradadas com grandes infiltraÃ§Ãµes e em risco de colapso nalguns troÃ§os, infra-estruturas bastante antigas e divisÃµes com medidas longe das regulamentares, mantendo toda a traÃ§a arquitetÃ³nica existente mas altera as tipologias existentes para 8 T0 e 8 T1. Para requalificaÃ§Ã£o destas moradias vai ser necessÃ¡rio proceder ao realojamento, em duas fases, das famÃ­lias, pelo perÃ­odo de execuÃ§Ã£o dos respetivos trabalhos. ExecuÃ§Ã£o de um bloco habitacional na zona tardoz do local das moradias referidas anteriormente, com 3 pisos e uma ocupaÃ§Ã£o de 5 fogos por piso com uma tipologia de 3 T1, 6 T2 e 6 T3. As respetivas edificaÃ§Ãµes inserem-se e integram-se tanto quanto possÃ­vel no espaÃ§o urbano e espaÃ§o urbanizÃ¡vel da Vila de Arruda dos Vinhos, em zona limite de aglomerado, com ligaÃ§Ã£o direta ao arruamento pÃºblico existente, ficarÃ£o implantados com as cotas de soleira de acesso ao r/ch, por forma a garantir o cumprimento das acessibilidades. Este projeto prevÃª ainda a execuÃ§Ã£o de infra-estruturas pÃºblicas de modo a receber as redes prediais tanto das moradias como do bloco habitacional, bem como a requalificaÃ§Ã£o urbanÃ­stica da envolvente de modo a permitir uma maior mobilidade em toda a Ã¡rea circundante, com a execuÃ§Ã£o de uma via de sentido Ãºnico e lugares de estacionamento, um anfiteatro a cÃ©u aberto, espaÃ§os verdes e uma ciclovia junto Ã  linha de Ã¡gua. Tudo construÃ§Ã£o tradicional.</t>
  </si>
  <si>
    <t>Fornecimento de massas betuminosas.</t>
  </si>
  <si>
    <t>Proceder Ã  substituiÃ§Ã£o da conduta de abastecimento de Ã¡gua ao mercado da Moita, devido ao facto da tubagem ser em ferro galvanizado e se encontrar em muito mau estado de conservaÃ§Ã£o.</t>
  </si>
  <si>
    <t>ReconversÃ£o do EspaÃ§o no Cruzamento da Rua das Fontainhas com a Rua General Sousa Reis - CaneÃ§as</t>
  </si>
  <si>
    <t>Empreitada de "ReconstruÃ§Ã£o da antiga escola primÃ¡ria das Caldas de SÃ£o Paulo, no Ã¢mbito dos incÃªndios (1Âª fase)"</t>
  </si>
  <si>
    <t>AD 46/19 - AquisiÃ§Ã£o de serviÃ§os de consultoria com vista ao apoio na definiÃ§Ã£o de estratÃ©gia para soluÃ§Ãµes digitais da EMEL</t>
  </si>
  <si>
    <t>ReabilitaÃ§Ã£o de Pavimentos, Pinturas e SubstituiÃ§Ã£o de LuminÃ¡rias na Escola EB1/JI D. Dinis (Plano CentenÃ¡rio) - Odivelas</t>
  </si>
  <si>
    <t>Proc.Âº 749/DCOP/2019 - AQUISIÃ‡ÃƒO DE SERVIÃ‡OS DE CONSULTORIA PARA A ELABORAÃ‡ÃƒO BENCKMARK E PLANO DE NEGÃ“CIOS DA ATIVIDADE DE RESÃDUOS SÃ“LIDOS E URBANOS E LIMPEZA URBANA</t>
  </si>
  <si>
    <t>CONSULTA PRÃ‰VIA N.Âº 39/2019 PARA A EMPREITADA DE ARRANJOS EXTERIORES NA RUA DR. EMÃDIO GUILHERME GARCIA MENDES - AMORA</t>
  </si>
  <si>
    <t>ReparaÃ§Ã£o de Taludes, Aquedutos e Pavimento no Concelho da Chamusca</t>
  </si>
  <si>
    <t>Trabalho temporÃ¡rio em regime de contrato de trabalho a termo incerto de pessoal na Ã¡rea da manutenÃ§Ã£o elÃ©trica e mecÃ¢nica</t>
  </si>
  <si>
    <t>RequalificaÃ§Ã£o de Estradas Municipais</t>
  </si>
  <si>
    <t>PT;17;256;2820</t>
  </si>
  <si>
    <t>A obra tem como objetivo a reparaÃ§Ã£o e requalificaÃ§Ã£o do arruamento referido e respetivas zonas envolventes como sejam os estacionamentos e passeios, com necessidade de modernizaÃ§Ã£o ou melhoria das condiÃ§Ãµes de utilizaÃ§Ã£o.</t>
  </si>
  <si>
    <t>CONTRATAÃ‡ÃƒO DE SERVIÃ‡OS DE FORNECIMENTO CONTÃNUO DE MASSAS BETUMINOSAS A QUENTE</t>
  </si>
  <si>
    <t>AquisiÃ§Ã£o de ServiÃ§os, ao abrigo do Acordo Quadro NÂº 19/002/CA/AQ, de ProspeÃ§Ã£o GeolÃ³gico-GeotÃ©cnica do Local para a ConstruÃ§Ã£o do Centro Intergeracional Ãlvaro Pais</t>
  </si>
  <si>
    <t>CaracterizaÃ§Ã£o e acompanhamento da atividade de caÃ§a das populaÃ§Ãµes de quirÃ³pteros que possam ocorrer na Ã¡rea do projeto do Circuito HidrÃ¡ulico CaliÃ§os-Machados</t>
  </si>
  <si>
    <t>IntervenÃ§Ãµes no Sistema de tratamento de Ar e de Ãguas nas Piscinas Municipais de Odivelas</t>
  </si>
  <si>
    <t>Aluguer de dois geradores para o Colete Encarnado 2019</t>
  </si>
  <si>
    <t>AQUISIÃ‡ÃƒO DE LICENCIAMENTO DO SOFTWARE SYNCPOINT E TASKDESK</t>
  </si>
  <si>
    <t>Concelho Almada</t>
  </si>
  <si>
    <t>AquisiÃ§Ã£o de ServiÃ§os para ExecuÃ§Ã£o das Faixas de GestÃ£o de CombustÃ­vel na Rede ViÃ¡ria e nas Faixas Envolventes aos PolÃ­gonos Industriais e em Terrenos Privados</t>
  </si>
  <si>
    <t>Aluguer de Stands para a Feira Arte Doce 2019</t>
  </si>
  <si>
    <t>AQUISIÃ‡ÃƒO DE MATERIAL DE REGA PARA A DAHUEV Â¿ ESPAÃ‡OS VERDES.</t>
  </si>
  <si>
    <t>AquisiÃ§Ã£o de serviÃ§os para execuÃ§Ã£o de projetos das especialidades de "ReabilitaÃ§Ã£o de edifÃ­cio para a Startup Barreiro"</t>
  </si>
  <si>
    <t>EMPREITADA DE CONCEÃ‡ÃƒO- CONSTRUÃ‡ÃƒO E FORNECIMENTO DE UM CENTRO DE TRATAMENTO BIOLÃ“GICO DE RESÃDUOS NA ILHA DE SÃ‚O MIGUEL</t>
  </si>
  <si>
    <t>AquisiÃ§Ã£o de serviÃ§os para Tratamento da Ãgua das Piscinas Municipais</t>
  </si>
  <si>
    <t>AquisiÃ§Ã£o de ServiÃ§o para Consultadoria na Ãrea da Energia a EdifÃ­cios Municipais</t>
  </si>
  <si>
    <t>Concurso PÃºblico, para a aquisiÃ§Ã£o de merchandising para a atividade institucional dos SIMAS de Oeiras e Amadora e Clube da Ãgua.</t>
  </si>
  <si>
    <t>Empreitada 182/GEBALIS/2019 Â¿ Bairro Armador, Avenida VergÃ­lio Ferreira - ReabilitaÃ§Ã£o fogos municipais</t>
  </si>
  <si>
    <t>AquisiÃ§Ã£o de Formula Polimerica Baixo Teor Lipidico 300 gr pÃ³</t>
  </si>
  <si>
    <t>AquisiÃ§Ã£o de serviÃ§os para obtenÃ§Ã£o de estudos geotÃ©cnicos</t>
  </si>
  <si>
    <t>Proc.Âº 683/DCOP/2019 - AQUISIÃ‡ÃƒO DE BENS PARA REPARAÃ‡ÃƒO POR ADMINISTRAÃ‡ÃƒO DIRETA DE COBERTURA EXTERIOR ARIM CASCAIS</t>
  </si>
  <si>
    <t>AquisiÃ§Ã£o de refeiÃ§Ãµes escolares (almoÃ§os e lanches da tarde), para o ano letivo 2019/2020, ao abrigo do Lote 5 do Acordo Quadro para Fornecimento de RefeiÃ§Ãµes Escolares, celebrado pela CIM</t>
  </si>
  <si>
    <t>AquisiÃ§Ã£o de ServiÃ§os de Arqueologia - PaÃ§os do Concelho</t>
  </si>
  <si>
    <t>AquisiÃ§Ã£o de ServiÃ§os de RemoÃ§Ã£o de Lixo de HabitaÃ§Ã£o</t>
  </si>
  <si>
    <t>Festas do Bodo 2019 - Palco, Som e IluminaÃ§Ã£o (Largo do Arnado)</t>
  </si>
  <si>
    <t>ReabilitaÃ§Ã£o do logradouro do Clube Bejense</t>
  </si>
  <si>
    <t>PE_19076_ESP - FORNECIMENTO DE ELETRICIDADE Ã€S INSTALAÃ‡Ã•ES DA DELEGAÃ‡ÃƒO NORTE DA PARQUE ESCOLAR, NO PORTO, AO ABRIGO DO ACORDO QUADRO -AQ_ELE 2015- LOTE 3, CELEBRADO COM A ESPAP - ENTIDADE DE SERVIÃ‡OS PARTILHADOS DA ADMINISTRAÃ‡ÃƒO PÃšBLICA, I.P.</t>
  </si>
  <si>
    <t>ServiÃ§os de Sondagens GeotÃ©cnicas (Estudo GeolÃ³gico e GeotÃ©cnico) Centro Cultural de Amora</t>
  </si>
  <si>
    <t>AquisiÃ§Ã£o de serviÃ§os para a EdiÃ§Ã£o de 2019 - 81Âª Volta a Portugal em Bicicleta Cidade Partida</t>
  </si>
  <si>
    <t>PrestaÃ§Ã£o de ServiÃ§os de VigilÃ¢ncia e SeguranÃ§a Humana para o EdifÃ­cio dos PaÃ§os do Concelho, na Vila de Mafra, EdifÃ­cio da Loja do CidadÃ£o de Mafra, Parque Desportivo Municipal Eng.Âº Ministro dos Santos, na Vila de Mafra, Parque de Santa Marta, na Vila da Ericeira e Parque e Oficinas e Canil Municipal, na localidade da Abrunheira</t>
  </si>
  <si>
    <t>CriaÃ§Ã£o de condiÃ§Ãµes para se proceder ao aumento da capacidade elÃ©trica dos equipamentos e sistema de alimentaÃ§Ã£o de energia elÃ©trica, para assegurar o funcionamento do programador dos equipamentos de Rede de Rega.</t>
  </si>
  <si>
    <t>ColocaÃ§Ã£o de Estrutura PrÃ©-Fabricada Modelar para 2 Novas Salas de Aula na EB Bernardim Ribeiro - Odivelas</t>
  </si>
  <si>
    <t>AquisiÃ§Ã£o de serviÃ§os de "LocaÃ§Ã£o de monoblocos prÃ©-fabricados (instalaÃ§Ãµes da EB2,3 das Naus e da DivisÃ£o de Ambiente e ServiÃ§os Urbanos-Chinicato"</t>
  </si>
  <si>
    <t>EB1/JI Quinta da Condessa - BeneficiaÃ§Ãµes Diversas - Pontinha</t>
  </si>
  <si>
    <t>AquisiÃ§Ã£o de mÃ¡quinas de perfil industrial para lavar e secar roupa com capacidade de 13 e 14 Kg de carga</t>
  </si>
  <si>
    <t>Ajuste Direto para PrestaÃ§Ã£o de ServiÃ§o de Leituras AE2</t>
  </si>
  <si>
    <t>Ajuste Direto para PrestaÃ§Ã£o de ServiÃ§o de Leituras AE3 e AE4</t>
  </si>
  <si>
    <t>CONTRATAÃ‡ÃƒO DO FORNECIMENTO CONTÃNUO DE SACOS DE LIXO</t>
  </si>
  <si>
    <t>Fornecimento e montagem de estanteamento compacto mÃ³vel para o ServiÃ§o de FinanÃ§as do Leiria (Loja do CidadÃ£o)</t>
  </si>
  <si>
    <t>AQUISIÃ‡ÃƒO DE SERVIÃ‡OS DE ENCADERNAÃ‡ÃƒO DE 100 LIVROS PARA O ARQUIVO HISTÃ“RICO Proc.Âº 710/DCOP/2019</t>
  </si>
  <si>
    <t>ServiÃ§o de GestÃ£o do Centro de Recolha Oficial de Animais do MunicÃ­pio do Cartaxo - Canil Municipal</t>
  </si>
  <si>
    <t>PrestaÃ§Ã£o de ServiÃ§os de ManutenÃ§Ã£o de AVAC do EdifÃ­cio Infante Dom Henrique</t>
  </si>
  <si>
    <t>AQUISIÃ‡ÃƒO DE 2 GERADORES, 1 MARTELO PNEUMÃTICO, 1 PLACA COMPACTADORA, 1 COMPRESSOR,1 REBARBADORA E 1 BERBEQUIM</t>
  </si>
  <si>
    <t>AquisiÃ§Ã£o de material elÃ©trico para a realizaÃ§Ã£o de eventos</t>
  </si>
  <si>
    <t>AquisiÃ§Ã£o de serviÃ§os de reparaÃ§Ã£o do ventilador Bird Avea</t>
  </si>
  <si>
    <t>Proc.Âº 716/DCOP/2019 - AQUISIÃ‡ÃƒO DE SERVIÃ‡OS DE ASSESSORIA, PROTOCOLO E ACOMPANHAMENTO A ORADORES</t>
  </si>
  <si>
    <t>Fornecimento de refeiÃ§Ãµes escolares</t>
  </si>
  <si>
    <t>AquisiÃ§Ã£o de 2 (dois) ecÃ³grafos e 1 (um) sonda transesofÃ¡gica, para o ServiÃ§o de Cardiologia</t>
  </si>
  <si>
    <t>Ajuste Direto para ExecuÃ§Ã£o da Empreitada de SubstituiÃ§Ã£o de Coberturas de EdifÃ­cios PÃºblicos Contendo Amianto, no Ã¢mbito da Obra de RemodelaÃ§Ã£o e RequalificaÃ§Ã£o de EdifÃ­cios Municipais</t>
  </si>
  <si>
    <t>Fesnima - Empresa PÃºblica de AnimaÃ§Ã£o de OlhÃ£o, E.M.</t>
  </si>
  <si>
    <t>LocaÃ§Ã£o e InstalaÃ§Ã£o de Sistemas de Som, Luz, VÃ­deo e Palco para o Festival do Marisco 2019 e Noite de Fado Vadio</t>
  </si>
  <si>
    <t>PT;9;120;1588</t>
  </si>
  <si>
    <t>Empreitada para a ConceÃ§Ã£o/ConstruÃ§Ã£o das Barreiras AcÃºsticas a executar nos sublanÃ§os Almada / Fogueteiro / Coina / Palmela / A2/A12 / Marateca, da A2 - Auto-estrada do Sul (Lote 14A)</t>
  </si>
  <si>
    <t>AquisiÃ§Ã£o de bens e serviÃ§os com vista Ã  implementaÃ§Ã£o de soluÃ§Ãµes acessÃ­veis de apoio aos visitantes no Museu MarquÃªs de Pombal e no Museu de Arte Popular Portuguesa</t>
  </si>
  <si>
    <t>Fornecimento de 4 viaturas ligeiras de mercadorias</t>
  </si>
  <si>
    <t>NIPG14191/19-AquisiÃ§Ã£o de material de pintura</t>
  </si>
  <si>
    <t>Os bens objeto do contrato sÃ£o entregue nos Estaleiros Municipais sitos ao Caminho da Adutora, Zona do ValagÃ£o, freguesia de SÃ£o Roque, concelho de Ponta Delgada, sendo o transporte dos mesmos da responsabilidade do fornecedor.</t>
  </si>
  <si>
    <t>PrestaÃ§Ã£o de ServiÃ§os para a avaliaÃ§Ã£o de linha de Ã¡gua em Arruda dos Vinhos</t>
  </si>
  <si>
    <t>Fornecimento de LuminÃ¡rias tipo Piano Midi e Colunas</t>
  </si>
  <si>
    <t>Abertura de caixa e assentamento de calÃ§ada em troÃ§o na Rua da Fonte, sito na Lagoa de Albufeira</t>
  </si>
  <si>
    <t>AquisiÃ§Ã£o de serviÃ§os de apoio Ã  telegestÃ£o</t>
  </si>
  <si>
    <t>NIPG15899/19-AquisiÃ§Ã£o de sanitÃ¡rio adaptado a pessoas com mobilidade condicionada</t>
  </si>
  <si>
    <t>DAP 2019.0101 - Fornecimento e montagem de diverso material para recuperaÃ§Ã£o de anomalias no sistema de Ã¡guas quentes dos balneÃ¡rios do EstÃ¡dio de Honra, Zona de Crioterapia, Hidromassagem e Banho Turco, BalneÃ¡rios de apoio ao CAR Atletismo e campos nÂº 2, 3 4 e 5</t>
  </si>
  <si>
    <t>PrestaÃ§Ã£o de ServiÃ§os para Recolha, Transporte, EliminaÃ§Ã£o e Encaminhamento a Destino Final dos ResÃ­duos Produzidos na ETAR de Estremoz</t>
  </si>
  <si>
    <t>Rampa de Skate</t>
  </si>
  <si>
    <t>PrestaÃ§Ã£o de ServiÃ§os de SeguranÃ§a e VigilÃ¢ncia Humana</t>
  </si>
  <si>
    <t>EspetÃ¡culo com a artista Cuca Roseta</t>
  </si>
  <si>
    <t>Licenciamento Microsoft</t>
  </si>
  <si>
    <t>ReformulaÃ§Ã£o dos quadros actuais e alteraÃ§Ã£o da infraestrutura de interligaÃ§Ã£o elÃ©trica entre dois edifÃ­cios.</t>
  </si>
  <si>
    <t>AQUISIÃ‡ÃƒO DE SERVIÃ‡OS DE PROMOTORAS PARA ATIVAÃ‡ÃƒO DA APLICAÃ‡ÃƒO CITYPOINTS Proc.Âº 699/DCOP/2019</t>
  </si>
  <si>
    <t>Para efeitos da alÃ­nea c) do nÂº 1 do art.Âº 115 do CCP a fundamentaÃ§Ã£o da presente consulta prÃ©via Ã© o facto de, em funÃ§Ã£o do valor, admitir-se o tipo de procedimento proposto, convidandose, no mÃ­nimo, trÃªs entidades prestadoras de serviÃ§os para suprir a necessidade de garantir o normal funcionamento do Festival do Marisco 2019, dada a elevada complexidade tÃ©cnica dos serviÃ§os que requerem especializaÃ§Ã£o e conhecimentos que esta empresa municipal nÃ£o dispÃµe de forma adequada, tanto em termos de meios materiais como humanos.</t>
  </si>
  <si>
    <t>AquisiÃ§Ã£o de serviÃ§os de transporte de crianÃ§as no Ã¢mbito do programa de ocupaÃ§Ã£o de tempos livres Â¿Praia-Campo</t>
  </si>
  <si>
    <t>AquisiÃ§Ã£o de combustÃ­veis da CIM Alto Minho</t>
  </si>
  <si>
    <t>AquisiÃ§Ã£o de duas viaturas ligeiras de passageiros - tipo - Combi</t>
  </si>
  <si>
    <t>AquisiÃ§Ã£o de material de higiene e limpeza e desinfeÃ§Ã£o</t>
  </si>
  <si>
    <t>Concurso Publico para a Empreitada destinada Ã  RemodelaÃ§Ã£o de redes de drenagem de Ã¡guas residuais domÃ©sticas e pluviais na Rua de Angola e Praceta de Diu , na freguesia da Venteira , no concelho da Amadora.</t>
  </si>
  <si>
    <t>Ajuste Direto para Fornecimento de combustÃ­veis rodoviÃ¡rios em postos pÃºblicos designadamente gasolina e gasÃ³leo com cartÃ£o eletrÃ³nico de abastecimento</t>
  </si>
  <si>
    <t>RevisÃ£o do Projeto do Jardim de InfÃ¢ncia da Ramalha - Rua PolÃ³nio Febrero JÃºnior - Cova da Piedade</t>
  </si>
  <si>
    <t>BeneficiaÃ§Ã£o do JI Gil Eanes - Pontinha</t>
  </si>
  <si>
    <t>Proc.Âº 684/DCOP/2019 - AQUISIÃ‡ÃƒO DE PERIÃ“DICOS (JORNAIS E REVISTAS) PARA A REDE DE BIBLIOTECAS E GABINETES MUNICIPAIS DE CASCAIS</t>
  </si>
  <si>
    <t>DAP 2019.0088 - AquisiÃ§Ã£o de serviÃ§os de apoio tÃ©cnico ao desenvolvimento da terceira ediÃ§Ã£o do OrÃ§amento Participativo Jovem Portugal (OPJP)</t>
  </si>
  <si>
    <t>PRESTAÃ‡ÃƒO DE SERVIÃ‡OS DE GESTÃƒO OPERACIONAL PARA FISCALIZAÃ‡ÃƒO, MANUTENÃ‡ÃƒO, ACOMPANHAMENTO E RECOLHA DE VALORES NO PARQUE DE ESTACIONAMENTO DA PRAIA DA FIGUEIRINHA - Ã‰POCA BALNEAR 2019</t>
  </si>
  <si>
    <t>EMPREITADA DE REFORMULAÃ‡ÃƒO DAS ACESSIBILIDADES E BALNEÃRIOS NO PISO 0 E PISO 1 DO COMPLEXO DE PISCINAS DO PARQUE DE JOGOS 1Âº DE MAIO EM LISBOA Â¿ 1Âª FASE</t>
  </si>
  <si>
    <t>AquisiÃ§Ã£o de Equipamentos InformÃ¡ticos</t>
  </si>
  <si>
    <t>PRESTAÃ‡ÃƒO DE SERVIÃ‡OS PARA MONTAGEM, INSTALAÃ‡ÃƒO E DESMONTAGEM DE EQUIPAMENTOS DE CONTROLO DE ESTACIONAMENTO NAS PRAIAS DA ARRÃBIDA - Ã‰POCA BALNEAR 2019</t>
  </si>
  <si>
    <t>AquisiÃ§Ã£o de serviÃ§os de manutenÃ§Ã£o da angiografia cardÃ­aca Siemens Axiom Artis FC</t>
  </si>
  <si>
    <t>AquisiÃ§Ã£o de serviÃ§os de ManutenÃ§Ã£o e Suporte do Software Citrix existente na Autoridade TributÃ¡ria e Aduaneira</t>
  </si>
  <si>
    <t>MÃ¡quina Lavar EndoscÃ³pios</t>
  </si>
  <si>
    <t>Esta variante terÃ¡ uma extensÃ£o de aproximadamente 2 280 m, com inÃ­cio entre o km+20,000 e o km+21,000 da EN248 (entre a saÃ­da para os Galinhatos e o CemitÃ©rio de Arruda dos Vinhos) e tÃ©rmino entre o km+10,000 e o km+11,000 da EN115-4, junto ao Casal da Machada, estando prevista uma plataforma de circulaÃ§Ã£o de 10 m de largura e duas vias. O traÃ§ado da variante inclui quatro nÃ³s de ligaÃ§Ã£o (rotundas), na EN248, no CM1223 (Estrada da Costa), na Variante Ã  Zona Industrial de Arruda dos Vinhos e na EN115-4. Sobre o vale do Rio Grande da Pipa estÃ¡ previsto um viaduto com cerca de 350 m de extensÃ£o.</t>
  </si>
  <si>
    <t>TRABALHOS DE PROSPEÃ‡ÃƒO GEOFÃSICA PELO MÃ‰TODO DA RESISTIVIDADE NO DESENVOVIMENTO DAS OBRAS DE CONSOLIDAÃ‡ÃƒO DA ENCOSTA NO FORTE DE SÃƒO FILIPE</t>
  </si>
  <si>
    <t>AquisiÃ§Ã£o de ServiÃ§os de Higiene, SeguranÃ§a e SaÃºde no Trabalho</t>
  </si>
  <si>
    <t>RevisÃ£o/manutenÃ§Ã£o equipamento de desobstruÃ§Ã£o de coletores, SCANIA, matrÃ­cula 54-UN-77 (mÃ³vel 496) que dÃ¡ apoio Ã  DAS</t>
  </si>
  <si>
    <t>PrestaÃ§Ã£o de serviÃ§os especializados na Ã¡rea de informÃ¡tica</t>
  </si>
  <si>
    <t>AquisiÃ§Ã£o de ServiÃ§os de Acompanhamento Ambiental dos Empreendimentos do Metropolitano de Lisboa, E.P.E.</t>
  </si>
  <si>
    <t>ExecuÃ§Ã£o de trabalhos diversos conforme descrito no mapa de quantidades de trabalhos.</t>
  </si>
  <si>
    <t>LocaÃ§Ã£o de equipamentos audiovisuais e contrataÃ§Ã£o de tÃ©cnicos especializados para operar os equipamentos</t>
  </si>
  <si>
    <t>AquisiÃ§Ã£o dos serviÃ§os de transporte de passageiros, em autocarros, com motorista, no Ã¢mbito das "Viagens FundaÃ§Ã£o INATEL - Nacional e Internacional 2019, para as NUT's Centro de Alentejo (01 de agosto de 2019 a 12 de janeiro de 2020)"</t>
  </si>
  <si>
    <t>AD 44/19 - AquisiÃ§Ã£o de serviÃ§os jurÃ­dicos e de patrocÃ­nio judiciÃ¡rio no Ã¢mbito do Direito Fiscal e TributÃ¡rio</t>
  </si>
  <si>
    <t>E.B. 1/J.I. Zaida GarcÃªs - Darque - Arranjos Exteriores</t>
  </si>
  <si>
    <t>AquisiÃ§Ã£o de serviÃ§os de desenvolvimento aplicacional no Ã¢mbito do projeto SGFF - EvoluÃ§Ã£o funcional 2019 e Campanha IR 2018</t>
  </si>
  <si>
    <t>AquisiÃ§Ã£o de serviÃ§os de desenvolvimento aplicacional no Ã¢mbito do projeto da entrega via internet da DeclaraÃ§Ã£o Mensal do Imposto do Selo (DMIS)</t>
  </si>
  <si>
    <t>PRESTAÃ‡ÃƒO DE SERVIÃ‡OS PARA FORNECIMENTO DE 1500 TONELADAS DE AREIA LAVADA MÃ‰DIA COM TRANSPORTE</t>
  </si>
  <si>
    <t>OE-CPR NÂº 5/2019 "REABILITAÃ‡ÃƒO DO PAVIMENTO DA ESTRADA DA LOMBA - ARÃ•ES E PAVIMENTAÃ‡ÃƒO DA QUINTA DA CORGUINHA"</t>
  </si>
  <si>
    <t>Cenintel, Centro de InteligÃªncia Formativa, Ensino e FormaÃ§Ã£o Profissional, Lda.</t>
  </si>
  <si>
    <t>PrestaÃ§Ã£o de ServiÃ§os relativa Ã  contrataÃ§Ã£o de artistas para a 4Âª EdiÃ§Ã£o do Festival Viana Bate Forte</t>
  </si>
  <si>
    <t>AquisiÃ§Ã£o de Formula PolimÃ©rica Baixo teor LÃ­pidico 300 gr pÃ³</t>
  </si>
  <si>
    <t>Empreitada para reparaÃ§Ã£o de esgoto da sala tÃ©cnica das caldeiras AQS - HSM.</t>
  </si>
  <si>
    <t>Concurso PÃºblico para a AtribuiÃ§Ã£o do Direito de ExploraÃ§Ã£o do Moinho da Ribeira do Guilherme - Vila de Nordeste</t>
  </si>
  <si>
    <t>AquisiÃ§Ã£o de serviÃ§os de desenho funcional e implementaÃ§Ã£o tecnolÃ³gica do sistema de informaÃ§Ã£o de suporte Ã  avaliaÃ§Ã£o de impacto legislativo</t>
  </si>
  <si>
    <t>Centro Social Interparoquial de SantarÃ©m</t>
  </si>
  <si>
    <t>PRESTAÃ‡ÃƒO DE SERVIÃ‡OS TÃ‰CNICOS NA ÃREA DA ENGENHARIA DO AMBIENTE.</t>
  </si>
  <si>
    <t>AQUISIÃ‡ÃƒO DE SERVIÃ‡OS DE AUDITORIA E CERTIFICAÃ‡ÃƒO DE CONTAS DOS SMAS DE LEIRIA PARA 2019-2020</t>
  </si>
  <si>
    <t>NIPG: 19993/19-AquisiÃ§Ã£o de serviÃ§os de promoÃ§Ã£o, organizaÃ§Ã£o e realizaÃ§Ã£o do evento "Festa do Baleeiro"2019</t>
  </si>
  <si>
    <t>Freguesia de SÃ£o Vicente Ferreira, concelho de Ponta Delgada</t>
  </si>
  <si>
    <t>Melhorias na ETAR da Quinta da Bomba</t>
  </si>
  <si>
    <t>Fornecimento e ServiÃ§o de RefeiÃ§Ãµes Escolares - Amadora Centro</t>
  </si>
  <si>
    <t>AQUISIÃ‡ÃƒO DE VIAGENS, ESTADIAS E TRANSFERES Proc.Âº 732/DCOP/2019</t>
  </si>
  <si>
    <t>SubstituiÃ§Ã£o Integral da EstaÃ§Ã£o ElevatÃ³ria de Ãguas Residuais - Poente da Quinta do Sobral construÃ­da no inÃ­cio dos anos 90 do sÃ©culo passado.</t>
  </si>
  <si>
    <t>AplicaÃ§Ã£o de autocolantes com a frase "Mantenha as Portas Fechadas"</t>
  </si>
  <si>
    <t>RevisÃ£o das 3000 horas da varredora/aspiradora Mathieu Azura MC200</t>
  </si>
  <si>
    <t>Trata-se de trabalhos a realizar no interior do Parque Urbano do Pragal, cuja obra estÃ¡ atualmente em curso, pelo que a definiÃ§Ã£o dos acessos hÃ¡ Ã¡rea de intervenÃ§Ã£o deverÃ¡ ser acordada com a CMA, tendo em consideraÃ§Ã£o o empreiteiro responsÃ¡vel pela referida obra do Parque Urbano.</t>
  </si>
  <si>
    <t>Fornecimento e montagem de sistema climatizaÃ§Ã£o do tipo Rooftop e respetiva rede aerÃ³lica no auditÃ³rio da EHT Estoril</t>
  </si>
  <si>
    <t>Fornecimento de GÃ¡s Natural para as InstalaÃ§Ãµes Desportivas Municipais</t>
  </si>
  <si>
    <t>SACOS PARA DISPENSADORES DE DEJETOS CANINOS.</t>
  </si>
  <si>
    <t>AquisiÃ§Ã£o de serviÃ§os de espetÃ¡culos musicais com as bandas Os Quatro e Meia, e Os Azeitonas, no Ã¢mbito da expOH/2019</t>
  </si>
  <si>
    <t>ElaboraÃ§Ã£o da OperaÃ§Ã£o de ReabilitaÃ§Ã£o UrbanÃ­stica para a Cidade de Oliveira do Hospital</t>
  </si>
  <si>
    <t>AquisiÃ§Ã£o de um trator e alienaÃ§Ã£o de um outro trator</t>
  </si>
  <si>
    <t>AquisiÃ§Ã£o de serviÃ§os para apoio na implementaÃ§Ã£o e desenvolvimento do SNC-AP</t>
  </si>
  <si>
    <t>RequalificaÃ§Ã£o de 16 moradias de habitaÃ§Ã£o social no Bairro JoÃ£o de Deus em Arruda dos Vinhos, que apresentam patologias graves ao nÃ­vel de assentamentos da estrutura, coberturas muito degradadas com grandes infiltraÃ§Ãµes e em risco de colapso nalguns troÃ§os, infra-estruturas bastante antigas e divisÃµes com medidas longe das regulamentares, procedeu-se Ã  elaboraÃ§Ã£o de um projeto de execuÃ§Ã£o que alÃ©m de prever a requalificaÃ§Ã£o dos blocos, mantendo toda a traÃ§a arquitetÃ³nica existente, altera as tipologias existentes para 8 T0 e 8 T1. Esta requalificaÃ§Ã£o prevÃª ainda 2 fogos para utilizaÃ§Ã£o universal, tipo Â¿Projeto LiveÂ¿ da Gebalis, a executar posteriormente. Para requalificaÃ§Ã£o destas moradias vai ser necessÃ¡rio proceder ao realojamento, em duas fases, das famÃ­lias, pelo perÃ­odo de execuÃ§Ã£o dos respetivos trabalhos, por conta do dono da obra. ExecuÃ§Ã£o de um bloco habitacional na zona tardoz do local das moradias referidas anteriormente, com 3 pisos e uma ocupaÃ§Ã£o de 5 fogos por piso com uma tipologia de 3 T1, 6 T2 e 6 T3. Este bloco habitacional prevÃª 3 fogos para utilizaÃ§Ã£o universal, tipo Â¿Projeto LiveÂ¿ da Gebalis, a executar posteriormente. As respetivas edificaÃ§Ãµes inserem-se e integram-se tanto quanto possÃ­vel no espaÃ§o urbano e espaÃ§o urbanizÃ¡vel da Vila de Arruda dos Vinhos, em zona limite de aglomerado, com ligaÃ§Ã£o direta ao arruamento pÃºblico existente, ficarÃ£o implantados com as cotas de soleira de acesso ao r/ch, por forma a garantir o cumprimento das acessibilidades. Este projeto prevÃª ainda a execuÃ§Ã£o de infra-estruturas pÃºblicas de modo a receber as redes prediais tanto das moradias como do bloco habitacional, bem como a requalificaÃ§Ã£o urbanÃ­stica da envolvente de modo a permitir uma maior mobilidade em toda a Ã¡rea circundante, com a execuÃ§Ã£o de uma via de sentido Ãºnico e lugares de estacionamento, um anfiteatro a cÃ©u aberto, espaÃ§os verdes e uma ciclovia junto Ã  linha de Ã¡gua.</t>
  </si>
  <si>
    <t>AquisiÃ§Ã£o de serviÃ§os de desenvolvimento aplicacional no Ã¢mbito da liquidaÃ§Ã£o de IUC - EvoluÃ§Ã£o funcional 2019</t>
  </si>
  <si>
    <t>AquisiÃ§Ã£o de serviÃ§os de aluguer de equipamentos e serviÃ§os tÃ©cnicos de som e luz no Ã¢mbito da expOH/2019</t>
  </si>
  <si>
    <t>PE_19086_ADS - AQUISIÃ‡ÃƒO DE SERVIÃ‡OS DE FORMAÃ‡ÃƒO EM GESTÃƒO DO DESEMPENHO</t>
  </si>
  <si>
    <t>AquisiÃ§Ã£o de 2 Retroescavadoras para o MunicÃ­pio de Almada</t>
  </si>
  <si>
    <t>PRESTAÃ‡ÃƒO DE SERVIÃ‡OS ADMINISTRATIVOS</t>
  </si>
  <si>
    <t>AquisiÃ§Ã£o e ReparaÃ§Ã£o de Contadores</t>
  </si>
  <si>
    <t>serviÃ§os de levantamento de painÃ©is de azulejo da autora de Manuel Cargaleiro e montagem de painÃ©is em suporte mÃ³vel, no Ã¢mbito da desmontagem da exposiÃ§Ã£o Â¿ A essÃªncia da FormaÂ¿, patente na Oficina de Artes Manuel Cargaleiro.</t>
  </si>
  <si>
    <t>AQUISIÃ‡ÃƒO DE 385 LUMINÃRIAS ZELA DE 24 LEDS PARA INSTALAR NO CENTRO HISTÃ“RICO DE CARCAVELOS - Proc.Âº 574/DCOP/2019</t>
  </si>
  <si>
    <t>PRESTAÃ‡ÃƒO DE SERVIÃ‡OS PARA APOIO E COORDENAÃ‡ÃƒO NA ÃREA DO TEATRO, NA CASA DA CULTURA, PELO PERÃODO DE 24 MESES</t>
  </si>
  <si>
    <t>Empreitada de ProspeÃ§Ã£o GeolÃ³gica e GeotÃ©cnica no Terreno da Futura Escola EB1/JI das Colinas do Cruzeiro, em Odivelas</t>
  </si>
  <si>
    <t>AquisiÃ§Ã£o de serviÃ§os de reparaÃ§Ã£o de um ventilador pulmonar marca Viasys</t>
  </si>
  <si>
    <t>Papeleiras metÃ¡licas para recolha seletiva</t>
  </si>
  <si>
    <t>Contentor compactador mÃ³vel</t>
  </si>
  <si>
    <t>Empreitada de RequalificaÃ§Ã£o da Rua da Sociedade Recreativa do Bairro da Areia</t>
  </si>
  <si>
    <t>PRESTAÃ‡ÃƒO DE SERVIÃ‡OS DE ASSISTÃŠNCIA TÃ‰CNICA DE 2 ELEVADORES NA RUA MORMUGÃƒO N.Âº 29 E 39</t>
  </si>
  <si>
    <t>ConcessÃ£o da conceÃ§Ã£o, construÃ§Ã£o e exploraÃ§Ã£o do Hotel de AplicaÃ§Ã£o do Centro Escolar Hoteleiro do Estoril e da Escola de Hotelaria e Turismo do Estoril (doravante e abreviadamente, designada por EHTE), e ainda da reabilitaÃ§Ã£o, equipamento e exploraÃ§Ã£o da ResidÃªncia de Estudantes, ambos localizados no espaÃ§o do Centro Escolar Hoteleiro do Estoril, sito na Avenida Condes de Barcelona, 2769-510, Estoril</t>
  </si>
  <si>
    <t>AquisiÃ§Ã£o de peÃ§as e equipamentos para o sistema de tratamento da Ã¡gua nas Piscinas Municipais de Alverca do Ribatejo, Forte da Casa e PÃ³voa de Sta. Iria</t>
  </si>
  <si>
    <t>ALUGUER DE AUTOCARROS PARA SERVIÃ‡O DE VAIVÃ‰M No PORTINHO DA ARRÃBIDA, Ã‰POCA BALNEAR 2019.</t>
  </si>
  <si>
    <t>ExecuÃ§Ã£o de diversos trabalhos de impermeabilizaÃ§Ãµes e pinturas</t>
  </si>
  <si>
    <t>AquisiÃ§Ã£o de serviÃ§os relativos Ã  execuÃ§Ã£o dos circuitos especiais de transportes escolares, em Santiago do CacÃ©m e arredores, para o ano letivo 2019/2020..</t>
  </si>
  <si>
    <t>AquisiÃ§Ã£o de soluÃ§Ã£o de backup para tape</t>
  </si>
  <si>
    <t>PT;7;85;95</t>
  </si>
  <si>
    <t>CP 29/19 - Empreitada de Trabalhos de ConservaÃ§Ã£o e ManutenÃ§Ã£o</t>
  </si>
  <si>
    <t>PrestaÃ§Ã£o de serviÃ§os para substituir kit calhas completas, revisÃ£o completa ao chassi e plataforma elevatÃ³ria, na viatura matrÃ­cula 76-PP-26</t>
  </si>
  <si>
    <t>AquisiÃ§Ã£o serviÃ§os desenvolvimento aplicacional no Ã¢mbito da resposta a pedidos de informaÃ§Ã£o e protocolos 2019</t>
  </si>
  <si>
    <t>RequalificaÃ§Ã£o Urbana - ReparaÃ§Ã£o de Vala na Parreira - Chamusca</t>
  </si>
  <si>
    <t>PT;15;218;2469</t>
  </si>
  <si>
    <t>AquisiÃ§Ã£o de serviÃ§os de seguros para acidentes de trabalho</t>
  </si>
  <si>
    <t>Aluguer, montagem e desmontagem de Stands e Equipamentos Afins no Ã¢mbito da ExpOH'2019</t>
  </si>
  <si>
    <t>AquisiÃ§Ã£o de serviÃ§os para a qualificaÃ§Ã£o de eventos gastronÃ³micos</t>
  </si>
  <si>
    <t>Fornecimento de refeiÃ§Ãµes (almoÃ§os e lanches), nos refeitÃ³rios escolares a cargo do MunicÃ­pio de Benavente, com inÃ­cio em 1 de setembro de 2019 e tÃ©rminus em 31 de agosto de 2020</t>
  </si>
  <si>
    <t>PrestaÃ§Ã£o de serviÃ§os de higiene urbana e salubridade pÃºblica das zonas urbanas de Benavente, Santo EstÃªvÃ£o e Samora Correia, incluindo Porto Alto, pelo perÃ­odo de dezasseis (16) meses.</t>
  </si>
  <si>
    <t>AquisiÃ§Ã£o de Implantes Osteo-Integrados</t>
  </si>
  <si>
    <t>AquisiÃ§Ã£o de Conjuntos para Bloco de Partos</t>
  </si>
  <si>
    <t>Empreitada de "Obras de adaptaÃ§Ã£o no interior do pavilhÃ£o existente no pÃ³lo industrial do Seixo da Beira"</t>
  </si>
  <si>
    <t>Praia Fluvial Foz do Cobrao</t>
  </si>
  <si>
    <t>Trabalhos de manutenÃ§Ã£o de espaÃ§os verdes no Parque Urbano do Seixal</t>
  </si>
  <si>
    <t>Concurso pÃºblico aquisiÃ§Ã£o de equipamento informÃ¡tico para o MunicÃ­pio da Amadora</t>
  </si>
  <si>
    <t>AQUISIÃ‡ÃƒO DE UMA AMBULÃ‚NCIA TIPO B</t>
  </si>
  <si>
    <t>AquisiÃ§Ã£o de Carne de Ovino e de Caprino para as Unidades Hoteleiras</t>
  </si>
  <si>
    <t>AquisiÃ§Ã£o de 10 roÃ§adoras e 10 sopradores de costas</t>
  </si>
  <si>
    <t>AquisiÃ§Ã£o de serviÃ§os para contrataÃ§Ã£o de espetÃ¡culo com o grupo "Quinta do Bill" no Ã¢mbito das Festas em Honra de N.Âª Sra.Âª dos MÃ¡rtires - 15 de agosto</t>
  </si>
  <si>
    <t>ContrataÃ§Ã£o do projeto de execuÃ§Ã£o para a reabilitaÃ§Ã£o da Casa dos Cantoneiros, sita no EspinhaÃ§o de CÃ£o, conforme processo anexo.</t>
  </si>
  <si>
    <t>OBRAS DE MANUTENÃ‡ÃƒO E BENEFICIAÃ‡ÃƒO DO PAVILHÃƒO DESPORTIVO MUNICIPAL DE LOULÃ‰</t>
  </si>
  <si>
    <t>AQUISIÃ‡ÃƒO DE GEOTEXTIL, TOUTVENANT E LANCIL para realizaÃ§Ã£o de obras nos acessos e estacionamentos das praias sul da Costa de Caparica</t>
  </si>
  <si>
    <t>Abertura e tapamento de valas destinadas Ã  instalaÃ§Ã£o de tubagem e execuÃ§Ã£o de caixas de visita para infraestruturas telemÃ¡ticas.</t>
  </si>
  <si>
    <t>PE_19085_ADB - AQUISIÃ‡ÃƒO DE MATERIAIS E SISTEMA DE IMPERMEABILIZAÃ‡ÃƒO EM PAREDES E PAVIMENTO DOS BALNEÃRIOS DO PAVILHÃƒO DESPORTIVO DA ESCOLA SECUNDÃRIA DE AROUCA</t>
  </si>
  <si>
    <t>PT;2;6;372</t>
  </si>
  <si>
    <t>Fornecimento e ServiÃ§o de RefeiÃ§Ãµes Escolares - Amadora Sede</t>
  </si>
  <si>
    <t>Fornecimento de gasÃ³leo rodoviÃ¡rio simples</t>
  </si>
  <si>
    <t>CPREV008.DGE.2019 (Consulta PrÃ©via LISBOA-04-2114-FEDER-000030 DinamizaÃ§Ã£o do Turismo de Natureza e constituiÃ§Ã£o da Rota do Ocidente - BeneficiaÃ§Ã£o HÃ­drica ReabilitaÃ§Ã£o de Albufeira)</t>
  </si>
  <si>
    <t>AquisiÃ§Ã£o de materiais de decoraÃ§Ã£o para o EDP Cool Jazz</t>
  </si>
  <si>
    <t>Os trabalhos a realizar englobam a execuÃ§Ã£o de prolongamento da rede de abastecimento de Ã¡gua na Rua 1.Âº de maio em Ãguas de Moura e na EN10, sendo que o atravessamento Ã  EN 10 deverÃ¡ ser efetuado atravÃ©s de perfuraÃ§Ã£o horizontal.</t>
  </si>
  <si>
    <t>AquisiÃ§Ã£o de 25 contentores semienterrados de 5M3</t>
  </si>
  <si>
    <t>AquisiÃ§Ã£o de serviÃ§os de consultor jurÃ­dico em regime de avenÃ§a</t>
  </si>
  <si>
    <t>AquisiÃ§Ã£o de serviÃ§os de carreira SHUTTLE para ligaÃ§Ã£o da zona Ribeirinha ao Terminal RodoviÃ¡rio</t>
  </si>
  <si>
    <t>AquisiÃ§Ã£o de uma viatura equivalente ao Peugeot 308</t>
  </si>
  <si>
    <t>ALUGUER DE MINI ESCAVADORA DE RASTOS DE 2,5 TON.</t>
  </si>
  <si>
    <t>consulta prÃ©via para empreitada de execuÃ§Ã£o de instalaÃ§Ãµes sanitÃ¡rias do parque urbano do seixal e pintura da escola de mÃºsica do conservatÃ³rio nacional - polo do seixal</t>
  </si>
  <si>
    <t>AquisiÃ§Ã£o de ServiÃ§os AQS/116/GEBALIS/2019 - Concurso PÃºblico Internacional Para A ContrataÃ§Ã£o De ServiÃ§os De ManutenÃ§Ã£o De Ascensores dos Bairros do Condado e MarquÃªs de Abrantes</t>
  </si>
  <si>
    <t>CONTRATAÃ‡ÃƒO DO FORNECIMENTO DE MONOBLOCOS CLIMATIZADOS PARA AS ESCOLAS DO CONCELHO</t>
  </si>
  <si>
    <t>AquisiÃ§Ã£o de serviÃ§os de consultoria em Higiene e seguranÃ§a Alimentar - HACCP ano letivo 2019/2020</t>
  </si>
  <si>
    <t>AquisiÃ§Ã£o de Livro "AssociaÃ§Ãµes com HistÃ³rias" - Volume II - AHMC - Proc. N.Âº 840/DCOP/2019</t>
  </si>
  <si>
    <t>AquisiÃ§Ã£o de serviÃ§os para aconselhamento e consultoria de comunicaÃ§Ã£o</t>
  </si>
  <si>
    <t>PrestaÃ§Ã£o de ServiÃ§os para ElaboraÃ§Ã£o do Projecto de RequalificaÃ§Ã£o da PraÃ§a 5 de Outubro</t>
  </si>
  <si>
    <t>aquisiÃ§Ã£o de serviÃ§os de desenvolvimento aplicacional no Ã¢mbito do projeto SGFF Â¿ EvoluÃ§Ã£o funcional 2019 e Campanha IR 2018</t>
  </si>
  <si>
    <t>PrestaÃ§Ã£o de ServiÃ§os de VigilÃ¢ncia e SeguranÃ§a Humana.</t>
  </si>
  <si>
    <t>FORNECIMENTO CONTÃNUO DE 9000 DE 40 KG DE CIMENTO PORTLAND DE CALCÃRIO CEM II/B-L32,5N COM TRANSPORTE, PELO PERÃODO DE 3 ANOS</t>
  </si>
  <si>
    <t>Empreitada de conservaÃ§Ã£o/manutenÃ§Ã£o no nÃºcleo escadas da ala nascente</t>
  </si>
  <si>
    <t>AquisiÃ§Ã£o de 10 espetÃ¡culos "O Enredo"</t>
  </si>
  <si>
    <t>AquisiÃ§Ã£o de ServiÃ§os para formaÃ§Ã£o de um trabalhador na Plataforma Medidata (administraÃ§Ã£o e desenvolvimento de workflows e processos) Â¿</t>
  </si>
  <si>
    <t>AquisiÃ§Ã£o de serviÃ§os de mÃ£o-de-obra de eletricidade no Ã¢mbito do evento " Dias Medievais de Castro Marim 2019"</t>
  </si>
  <si>
    <t>AQUISIÃ‡ÃƒO DE SERVIÃ‡OS, AO ABRIGO DO ACORDO QUADRO N.Âº 19/004/CA/AQ, PARA REVISÃƒO DE PROJECTOS DE ARQUITECTURA E ESPECIALIDADES Â¿ LOTE 4, EDIFÃCIOS 4A E 4B Â¿ PROGRAMA HABITAÃ‡ÃƒO RENDA ACESSÃVEL PÃšBLICO Â¿ ENTRECAMPOS Â¿ LOTEAMENTO DAS FORÃ‡AS ARMADAS</t>
  </si>
  <si>
    <t>AquisiÃ§Ã£o de mobiliÃ¡rio diverso para o sector de leituras.</t>
  </si>
  <si>
    <t>Reabilitacao imovel rua Dr. Oliveira Rocha</t>
  </si>
  <si>
    <t>Concurso pÃºblico com publicaÃ§Ã£o de anÃºncio no JOUE para aluguer operacional de viaturas ligeiras, por lotes</t>
  </si>
  <si>
    <t>AquisiÃ§Ã£o de serviÃ§os de lavagem de Ã¡rvores</t>
  </si>
  <si>
    <t>AQUISIÃ‡ÃƒO DE SERVIÃ‡OS PARA ELABORAÃ‡ÃƒO DO PROJETO DE EXECUÃ‡ÃƒO DE REABILITAÃ‡ÃƒO DA CRECHE DA ESTRELA</t>
  </si>
  <si>
    <t>Concurso Publico para a aquisiÃ§Ã£o de 6 viaturas para a frota automÃ³vel</t>
  </si>
  <si>
    <t>AquisiÃ§Ã£o de torniquetes e aluguer de software para piscina da Quinta da Paiva, resultante da necessidade de adoÃ§Ã£o de princÃ­pios gestionÃ¡rios rigorosos com a adoÃ§Ã£o de software informÃ¡tico de controlo dos fluxos de entrada e saÃ­da, aliado a um sistema de bilhÃ©tica, que funcione de forma articulada com torniquetes instalados Ã  entrada dos equipamentos</t>
  </si>
  <si>
    <t>ExecuÃ§Ã£o de diversos trabalhos de revestimento de pavimentos, paredes e tetos, e execuÃ§Ã£o de divisÃ³rias e tetos falsos.</t>
  </si>
  <si>
    <t>NIPG 18119/19 - Ajuste direto para a aquisiÃ§Ã£o de copos e taÃ§as reutilizÃ¡veis e tigelas biodegradÃ¡veis</t>
  </si>
  <si>
    <t>AquisiÃ§Ã£o de serviÃ§os de alojamento para os grupos participantes no evento "Dias Medievais de Castro Marim"</t>
  </si>
  <si>
    <t>AquisiÃ§Ã£o de tintas para pinturas em instalaÃ§Ãµes Municipais - Proc. N.Âº 814/DCOP/2019</t>
  </si>
  <si>
    <t>EdifÃ­cios de HabitaÃ§Ã£o Municipal, Quinta Santa BÃ¡rbara, lotes 66 e 67 - Mafra.</t>
  </si>
  <si>
    <t>AquisiÃ§Ã£o de peÃ§as de desgaste, novas ou recondicionadas, para viaturas da frota municipal - Proc. N.Âº 829/DCOP/2019</t>
  </si>
  <si>
    <t>AquisiÃ§Ã£o de serviÃ§os mÃ©dicos para controlo do consumo excessivo do Ã¡lcool</t>
  </si>
  <si>
    <t>ElaboraÃ§Ã£o da OperaÃ§Ã£o de ReabilitaÃ§Ã£o UrbanÃ­sticas para a Cidade de Oliveira do Hospital e Projetos Complementares</t>
  </si>
  <si>
    <t>ExecuÃ§Ã£o de uma Sondagem de Pesquisa e Eventual CaptaÃ§Ã£o de Ãgua SubterrÃ¢nea na Zona de Santa Iria/Calhau do Ferreira</t>
  </si>
  <si>
    <t>AquisiÃ§Ã£o de serviÃ§os de consultadoria aplicacional para a Ã¡rea financeira</t>
  </si>
  <si>
    <t>AquisiÃ§Ã£o de serviÃ§os de desenvolvimento informÃ¡tico de funcionalidades no sistema IPBRICK</t>
  </si>
  <si>
    <t>AquisiÃ§Ã£o de serviÃ§os de desenvolvimento informÃ¡tico para o desenvolvimento de funcionalidades no Ã¢mbito da implementaÃ§Ã£o de sistema de opensource</t>
  </si>
  <si>
    <t>CriaÃ§Ã£o de um ginÃ¡sio ao ar livre na UrbanizaÃ§Ã£o do Cerrado e Fontainhas, abertura de arruamento na UrbanizaÃ§Ã£o Panorama e a requalificaÃ§Ã£o da zona envolvente ao parque infantil na UrbanizaÃ§Ã£o do Casal do Telheiro</t>
  </si>
  <si>
    <t>PT;3;27;498</t>
  </si>
  <si>
    <t>FORNECIMENTO DE ELECTRICIDADE EM REGIME DE MERCADO DE PREÃ‡OS LIVRES</t>
  </si>
  <si>
    <t>ValorizaÃ§Ã£o TurÃ­stica da Albufeira dos Cinco Reis, com a construÃ§Ã£o de uma praia fluvial, apoio de praia, caminhos e trilhos interpretativos, parque de merendas, circuito de manutenÃ§Ã£o, ponto de observaÃ§Ã£o de aves e embarcadouro.</t>
  </si>
  <si>
    <t>Obras de execuÃ§Ã£o de uma estrutura metÃ¡lica tipo mezzanine a instalar no PortimÃ£o Arena</t>
  </si>
  <si>
    <t>AquisiÃ§Ã£o de serviÃ§os para manutenÃ§Ã£o do sistema de gestÃ£o e faturaÃ§Ã£o das Ã¡guas</t>
  </si>
  <si>
    <t>PrestaÃ§Ã£o de serviÃ§os de transportes coletivos de crianÃ§as para as Escolas de acolhimento, no Concelho de Cantanhede, para o ano letivo de 2019/2020</t>
  </si>
  <si>
    <t>1. O presente procedimento tem por objeto a LocaÃ§Ã£o de mÃ¡quinas para movimentaÃ§Ã£o de terras nos estacionamentos das Praias da Costa da Caparica. com trabalhos em arruamento de acesso e Praias da Morena e Sereia, incluindo todas as despesas com manutenÃ§Ã£o, combustÃ­vel, transporte para o local e posterior recolha, despesas administrativas e todos os custos necessÃ¡rios Ã  perfeita e completa disponibilizaÃ§Ã£o para a execuÃ§Ã£o dos trabalhos doravante tambÃ©m designada por prestaÃ§Ã£o de serviÃ§os, que se encontra detalhada no Caderno de Encargos.</t>
  </si>
  <si>
    <t>Concurso pÃºblico internacional para aquisiÃ§Ã£o de serviÃ§os de vigilÃ¢ncia das instalaÃ§Ãµes do PavilhÃ£o do Conhecimento - Centro CiÃªncia Viva.</t>
  </si>
  <si>
    <t>AquisiÃ§Ã£o de contadores de Ã¡gua para abastecimento pÃºblico</t>
  </si>
  <si>
    <t>Freguesia de Meirinhas / Arruamentos e BeneficiaÃ§Ãµes em estradas e caminhos (Arranjos diversos na Rua Comendador Narciso Ferreira Mota - Meirinhas)</t>
  </si>
  <si>
    <t>AquisiÃ§Ã£o de serviÃ§os de desenvolvimento do Plano de AÃ§Ã£o para a Energia SustentÃ¡vel e para o Clima do MunicÃ­pio de Mealhada (PAESC de Mealhada)</t>
  </si>
  <si>
    <t>RegularizaÃ§Ã£o de estradas e caminhos em terra batida da rede viÃ¡ria do MunicÃ­pio de Montemor-o-Novo</t>
  </si>
  <si>
    <t>AquisiÃ§Ã£o de Viagens, estadias e Transferes- Proc. N.Âº 732/DCOP/2019</t>
  </si>
  <si>
    <t>Agenciamento de um espetÃ¡culo com QUATRO E MEIA</t>
  </si>
  <si>
    <t>AquisiÃ§Ã£o de hardware</t>
  </si>
  <si>
    <t>AquisiÃ§Ã£o de retroescavadora e retoma de uma usada</t>
  </si>
  <si>
    <t>ServiÃ§os de ManutenÃ§Ã£o de EspaÃ§os Verdes, por Lotes</t>
  </si>
  <si>
    <t>NIPG 20014/19-AquisiÃ§Ã£o de serviÃ§os de promoÃ§Ã£o, organizaÃ§Ã£o e realizaÃ§Ã£o do evento "PDL White Ocean"2019</t>
  </si>
  <si>
    <t>Ajuste Direto para a aquisiÃ§Ã£o de Fardamento DGBRM</t>
  </si>
  <si>
    <t>AQUISIÃ‡ÃƒO DE SERVIÃ‡OS PARA A PRODUÃ‡ÃƒO DA NOITE DO INFANTE 2019</t>
  </si>
  <si>
    <t>AquisiÃ§Ã£o de Grua para viatura de lavagem de moloks Mitsubishi 45-77-HM</t>
  </si>
  <si>
    <t>AquisiÃ§Ã£o de serviÃ§os de atividades relacionadas com a 81Âª Volta a Portugal em bicicleta</t>
  </si>
  <si>
    <t>PrestaÃ§Ã£o de serviÃ§os Transporte de Passageiros FlexÃ­vel da UF da Igreja Nova e Cheleiros para a Vila de Mafra.</t>
  </si>
  <si>
    <t>PT;12;168;2050</t>
  </si>
  <si>
    <t>IntervenÃ§Ã£o na Zona Verde da Av. AmÃ¡lia Rodrigues, em Odivelas</t>
  </si>
  <si>
    <t>AquisiÃ§Ã£o de Herbicida</t>
  </si>
  <si>
    <t>AquisiÃ§Ã£o de serviÃ§os para implementaÃ§Ã£o de cÃ§Ãµes corretivas de alteraÃ§Ã£o ao projeto de SCIE da Escola BÃ¡sica dos Fidalguinhos</t>
  </si>
  <si>
    <t>194C000012 - AquisiÃ§Ã£o de capas e sacos para arrastadeiras durante o ano de 2019</t>
  </si>
  <si>
    <t>Fornecimento de Fardamento e Equipamento de ProteÃ§Ã£o Individual</t>
  </si>
  <si>
    <t>AquisiÃ§Ã£o de ServiÃ§os de ImpressÃ£o GrÃ¡fica e Embalamento do Guia de Vantagens INATEL</t>
  </si>
  <si>
    <t>PRESTAÃ‡ÃƒO DE SERVIÃ‡OS PARA A REALIZAÃ‡ÃƒO DE AÃ‡Ã•ES DE SENSIBILIZAÃ‡ÃƒO, DE INTERVENÃ‡ÃƒO COMUNITÃRIA E RESPETIVA PRODUÃ‡ÃƒO E DIVULGAÃ‡ÃƒO,PELO PERÃODO DE 10 MESES, NO Ã‚MBITO DO PROGRAMA NOSSO BAIRRO NOSSA CIDADE</t>
  </si>
  <si>
    <t>PARQUE VERDE URBANO DE MOIMENTA- PARQUE DA VILA</t>
  </si>
  <si>
    <t>AquisiÃ§Ã£o de serviÃ§os de manutenÃ§Ã£o Ã s mÃ¡quinas de lavar e desinfetar endoscÃ³pios da marca Wassenburg.</t>
  </si>
  <si>
    <t>AquisiÃ§Ã£o de serviÃ§os de FiscalizaÃ§Ã£o e CoordenaÃ§Ã£o de seguranÃ§a da Empreitada de "ReabilitaÃ§Ã£o do EdifÃ­cio dos PaÃ§os do Concelho"</t>
  </si>
  <si>
    <t>PT;9;116;1570</t>
  </si>
  <si>
    <t>AquisiÃ§Ã£o de Nicotina 21 Mg/24 H Sist Transd</t>
  </si>
  <si>
    <t>AquisiÃ§Ã£o de serviÃ§os de manutenÃ§Ã£o de software em regime de bolsa de horas no Ã¢mbito da aplicaÃ§Ã£o informÃ¡tica SCCT</t>
  </si>
  <si>
    <t>CPUB009.FIE.2019 a aquisiÃ§Ã£o de pneus homologados e serviÃ§os conexos (montagem/desmontagem de rodas, equilibragem de rodas, alinhamento de direÃ§Ã£o e reparaÃ§Ã£o de furos) da frota da entidade adjudicante</t>
  </si>
  <si>
    <t>PrestaÃ§Ã£o de ServiÃ§os de Limpeza - Feira dos Frutos 2019</t>
  </si>
  <si>
    <t>AD 45/19 - AquisiÃ§Ã£o de serviÃ§os na Ã¡rea da formaÃ§Ã£o comportamental para a EMEL</t>
  </si>
  <si>
    <t>Proc. 849/DCOP/2019 - AQUISIÃ‡ÃƒO DE MOBILIÃRIO PARA DIVERSOS SERVIÃ‡OS DA DIVISÃƒO ARQUIVOS, BIBLIOTECAS E PATRIMÃ“NIO HISTÃ“RICO</t>
  </si>
  <si>
    <t>2644/CP/2019 - AquisiÃ§Ã£o, instalaÃ§Ã£o e montagem de LuminÃ¡rias e lÃ¢mpadas de tecnologia Led para iluminaÃ§Ã£o exterior, com a substituiÃ§Ã£o de lÃ¢mpadas existentes, nas instalaÃ§Ãµes do Hospital Professor Doutor Fernando Fonseca, E.P.E.</t>
  </si>
  <si>
    <t>AquisiÃ§Ã£o de equipamento informÃ¡tico para as escolas bÃ¡sicas integradas (prÃ©-escolar e ensino bÃ¡sico) do concelho de MourÃ£o</t>
  </si>
  <si>
    <t>PrestaÃ§Ã£o de serviÃ§os destinados Ã  inspeÃ§Ã£o CCTV e limpeza/desobstruÃ§Ã£o das redes domÃ©sticas e pluviais no concelho de Oeiras</t>
  </si>
  <si>
    <t>ExecuÃ§Ã£o de ramais domiciliÃ¡rios de Ã¡guas em diversos pontos do Concelho de Palmela, sendo contudo tambÃ©m considerada a execuÃ§Ã£o de eventuais pequenos prolongamentos da rede de abastecimento de Ã¡gua para poderem vir a servir os ramais a executar.</t>
  </si>
  <si>
    <t>Limpeza e desmataÃ§Ã£o de terrenos na Serra da ArrÃ¡bida, e junto ao Arquivo Distrital atÃ© Ã  Tanoeira (Manteigadas), SetÃºbal.</t>
  </si>
  <si>
    <t>AQUISIÃ‡ÃƒO DE PAPELEIRAS</t>
  </si>
  <si>
    <t>aquisiÃ§Ã£o de diverso material e equipamento informÃ¡tico e software</t>
  </si>
  <si>
    <t>AQUISIÃ‡ÃƒO E INSTALAÃ‡ÃƒO DE HARDWARE PARA A INFRAESTRUTURA DE REDE DO HOSPITAL PROFESSOR DOUTOR FERNANDO FONSECA, EPE</t>
  </si>
  <si>
    <t>FiscalizaÃ§Ã£o da Empreitada das Encostas do Castelo de Palmela</t>
  </si>
  <si>
    <t>Apoio Ã  introduÃ§Ã£o de copos de plÃ¡stico reutilizÃ¡veis para a promoÃ§Ã£o de boas prÃ¡ticas ambientais em festividades do verÃ£o</t>
  </si>
  <si>
    <t>PT;20;315;1354</t>
  </si>
  <si>
    <t>MANUTENÃ‡ÃƒO/CONSERVAÃ‡ÃƒO DE ESPAÃ‡OS VERDES DO PARQUE VERDE DA BELA VISTA, PISCINA DAS MANTEIGADAS, VALE DO COBRO, ESCOLAS PRIMÃRIAS E CORTE DE PRADO DE SEQUEIRO.</t>
  </si>
  <si>
    <t>DAP 2019.0114 - AquisiÃ§Ã£o de ServiÃ§os de um TÃ©cnico licenciado em Medicina e especialista em Patologia para o LaboratÃ³rio de AnÃ¡lises de Dopagem</t>
  </si>
  <si>
    <t>AquisiÃ§Ã£o e montagem de monobloco para as instalaÃ§Ãµes do pessoal feminino do setor de Recolha de RSU</t>
  </si>
  <si>
    <t>AQUISIÃ‡ÃƒO DE 2 MOTOCICLOS COM DECORAÃ‡ÃƒO "GNR" Proc.Âº 863/DCOP/2019</t>
  </si>
  <si>
    <t>Concurso pÃºblico para a empreitada destinada Ã  remodelaÃ§Ã£o das redes de abastecimento de Ã¡gua na Rua da Quinta do Pinheiro, em Carnaxide, e na Estrada da Costa, no Dafundo/Cruz Quebrada, no concelho de Oeiras.</t>
  </si>
  <si>
    <t>AquisiÃ§Ã£o de consumÃ­veis informÃ¡ticos para reposiÃ§Ã£o de stock.</t>
  </si>
  <si>
    <t>AQUISIÃ‡ÃƒO DE SERVIÃ‡OS DE COMPENSAÃ‡ÃƒO DE CARBONO Proc.Âº 858/DCOP/2019</t>
  </si>
  <si>
    <t>Fornecimento e distribuiÃ§Ã£o/entrega semanal de fruta nas escolas do 1Âº ciclo de todos os agrupamentos de escolas, da rede pÃºblica, do concelho de Palmela, no ano letivo de 2019/2020, no Ã¢mbito do Regime de Fruta Escolar (RFE).</t>
  </si>
  <si>
    <t>AquisiÃ§Ã£o de serviÃ§os de Apoio Nutricional</t>
  </si>
  <si>
    <t>AquisiÃ§Ã£o do serviÃ§o de reavaliaÃ§Ã£o das condiÃ§Ãµes de seguranÃ§a radiolÃ³gica da instalaÃ§Ã£o e atividade de radioterapia externa com acelerador linear de eletrÃµes elekta synergy (al1)</t>
  </si>
  <si>
    <t>ConstruÃ§Ã£o de Parque Radical na Zona Desportiva de Pombal (Skateparque)</t>
  </si>
  <si>
    <t>MANUTENÃ‡ÃƒO DE SINALIZAÃ‡ÃƒO EM VIAS MUNICIPAIS - EM 1181 / EM 504</t>
  </si>
  <si>
    <t>ServiÃ§os de Desmontagem, montagem e instalaÃ§Ã£o de equipamentos, mÃ¡quinas e outros no novo edifÃ­cio dos ServiÃ§os TÃ©cnicos dos SIMAS de Oeiras e Amadora, em Leceia</t>
  </si>
  <si>
    <t>CONTRATAÃ‡ÃƒO DE SERVIÃ‡OS DE TRANSPORTES ESCOLARES EM CIRCUITOS ESPECIAIS PARA O ANO LETIVO DE 2019/2020</t>
  </si>
  <si>
    <t>AquisiÃ§Ã£o de serviÃ§os para substituiÃ§Ã£o de filtros e verificaÃ§Ã£o do sistema AVAC do Centro Escolar do Pontal</t>
  </si>
  <si>
    <t>PrestaÃ§Ã£o de serviÃ§os de cÃ³pia e impressÃ£o em regime de outsourcing</t>
  </si>
  <si>
    <t>CONTRATAÃ‡ÃƒO DA PRESTAÃ‡ÃƒO DE SERVIÃ‡OS PARA ELABORAÃ‡ÃƒO DO PROJETO DE EXECUÃ‡ÃƒO DE PROJETOS DE REMODELAÃ‡ÃƒO DE ARRUAMENTOS EM LOULÃ‰ E QUARTEIRA</t>
  </si>
  <si>
    <t>CONTRATAÃ‡ÃƒO DOS SERVIÃ‡OS DE CAMIÃƒO, RETROESCAVADORA E MINI GIRATÃ“RIA.</t>
  </si>
  <si>
    <t>AquisiÃ§Ã£o de BARICITINIB ORAL 4 MG COMP</t>
  </si>
  <si>
    <t>CONSULTA PREVIA PARA A CONTRATAÃ‡ÃƒO DA AQUISIÃ‡ÃƒO DE TELEFONES E EQUIPAMENTOS ATIVOS PARA O MUNICÃPIO DE LOULÃ‰</t>
  </si>
  <si>
    <t>RemodelaÃ§Ã£o das redes de abastecimento de Ã¡gua na zona norte do Bairro AutoconstruÃ§Ã£o, Porto Salvo, Concelho de Oeiras</t>
  </si>
  <si>
    <t>191G002935 - AquisiÃ§Ã£o de Factor VIII recombinante (Morogtocog Alfa) - 2019</t>
  </si>
  <si>
    <t>RemodelaÃ§Ã£o da rede de abastecimento de Ã¡gua na Rua do Mercado</t>
  </si>
  <si>
    <t>Tem por objeto a execuÃ§Ã£o de diversos trabalhos de conservaÃ§Ã£o e manutenÃ§Ã£o do Mercado Municipal de Santo Amaro.</t>
  </si>
  <si>
    <t>AquisiÃ§Ã£o de serviÃ§os informÃ¡ticos</t>
  </si>
  <si>
    <t>ExecuÃ§Ã£o de trabalhos de criaÃ§Ã£o de acesso no troÃ§o canalizado da ribeira conforme descrito no mapa de quantidades de trabalho.</t>
  </si>
  <si>
    <t>AquisiÃ§Ã£o de serviÃ§os de montagem e desmontagem de infraestrutura elÃ©trica de apoio a evento</t>
  </si>
  <si>
    <t>CP 43/19 - Empreitada de obra pÃºblica para a requalificaÃ§Ã£o da zona de estacionamento na Rua de Sarmento de Beires - Areeiro</t>
  </si>
  <si>
    <t>Cprev 27/19 - AquisiÃ§Ã£o de serviÃ§os com vista Ã  realizaÃ§Ã£o de trabalhos geotÃ©cnicos e geolÃ³gicos para a EMEL</t>
  </si>
  <si>
    <t>MÃ³dulo de integraÃ§Ã£o de empreendimentos turÃ­sticos auditados no Ã¢mbito da plataforma aplicacional FAROL .</t>
  </si>
  <si>
    <t>GestÃ£o Integrada da VegetaÃ§Ã£o nas faixas de ServidÃ£o das linhas da RNT e gasodutos da RNTGN - RegiÃ£o de IntervenÃ§Ã£o 5 (Alentejo e Algarve)</t>
  </si>
  <si>
    <t>AquisiÃ§Ã£o de materiais para manutenÃ§Ã£o de equipamento de monotorizaÃ§Ã£o spacelabs</t>
  </si>
  <si>
    <t>192A000021 - AquisiÃ§Ã£o de sistemas de encerramento de punÃ§Ã£o arterial femural, durante o ano de 2019</t>
  </si>
  <si>
    <t>AquisiÃ§Ã£o de refeiÃ§Ãµes escolares (almoÃ§os e lanches da tarde), para o ano letivo 2019/2020, ao abrigo do Lote 4 do Acordo Quadro para Fornecimento de RefeiÃ§Ãµes Escolares, celebrado pela Comunidade Intermunicipal da RegiÃ£o de Coimbra</t>
  </si>
  <si>
    <t>AquisiÃ§Ã£o de um sistema de resÃ­duos de gestÃ£o de resÃ­duos urbanos para monitorizaÃ§Ã£o da recolha de resÃ­duos.</t>
  </si>
  <si>
    <t>Consulta prÃ©via tendente Ã  adjudicaÃ§Ã£o de fornecimento e instalaÃ§Ã£o de equipamentos de ar condicionado AVAC para o EdifÃ­cio do Despacho Â¿ Sala Data Center e SubestaÃ§Ã£o Ribeira da Janela- Sala de Celas.</t>
  </si>
  <si>
    <t>Proc.Âº 861/DCOP/2019 - AQUISIÃ‡ÃƒO DE EQUIPAMENTO AUDIOVISUAL PARA O EDIFÃCIO LUDANCE EM CARCAVELOS</t>
  </si>
  <si>
    <t>Fornecimento de vÃ¡rios artigos de latÃ£o c/junta rÃ¡pida, tampas, vÃ¡lvulas e tubo PEAD, de acordo com as especificaÃ§Ãµes tÃ©cnicas e quantidades descritas na parte II deste caderno de encargos</t>
  </si>
  <si>
    <t>AquisiÃ§Ã£o de congelados</t>
  </si>
  <si>
    <t>AquisiÃ§Ã£o de BENRALIZUMAB,SC,30 MG/1 ML,SER SOL INJ</t>
  </si>
  <si>
    <t>O objeto deste concurso pÃºblico consiste na contrataÃ§Ã£o de serviÃ§os para transportes escolares em diversas localidades do concelho, de alunos do ensino bÃ¡sico, em sete (7) veÃ­culos de transporte coletivo de passageiros, nos termos da legislaÃ§Ã£o em vigor</t>
  </si>
  <si>
    <t>Equipamentos para EspaÃ§o Expositivo das Freguesias - Feira da Luz 2019</t>
  </si>
  <si>
    <t>AQUISIÃ‡ÃƒO DE ÃCIDO SULFÃšRICO 98% DESTINADO AO TRATAMENTO DE LIXIVIADOS POR OSMOSE INVERSA DO ECOPARQUE DA ILHA DE SÃƒO MIGUEL</t>
  </si>
  <si>
    <t>CPUB014.DFR.2019 - LocaÃ§Ã£o Financeira para aquisiÃ§Ã£o de uma varredoura mecÃ¢nica de 5m3</t>
  </si>
  <si>
    <t>AquisiÃ§Ã£o de serviÃ§os de manutenÃ§Ã£o e aluguer de contentores assÃ©ticos e higienizadores</t>
  </si>
  <si>
    <t>REMODELAÃ‡ÃƒO DE HABITAÃ‡ÃƒO SOCIAL NO BAIRRO DOS PESCADORES - CASCAIS. RUA NOSSA SENHORA DOS NAVEGANTES, 29Â¿ - ProcÂº 36/EOP/DCOP/2019</t>
  </si>
  <si>
    <t>ReparaÃ§Ã£o e aferiÃ§Ã£o de tacÃ³grafos das viaturas municipais mÃ³veis n.Âº: 342; 348; 418; 443; e 452</t>
  </si>
  <si>
    <t>AquisiÃ§Ã£o de Ervas AromÃ¡ticas, Condimentos e Especiarias.</t>
  </si>
  <si>
    <t>PE_19090_CPE - EMPREITADA DE REPARAÃ‡ÃƒO DE DANOS PROVOCADOS PELA TEMPESTADE LESLIE NA ESCOLA SECUNDÃRIA DE MONTEMOR-O-VELHO</t>
  </si>
  <si>
    <t>PT;7;87;1408</t>
  </si>
  <si>
    <t>ALTERAÃ‡ÃƒO E AMPLIAÃ‡ÃƒO DA CRECHE TORREGUIA - ProcÂº 33/EOP/DCOP/2019</t>
  </si>
  <si>
    <t>ConstruÃ§Ã£o, ReparaÃ§Ã£o e BeneficiaÃ§Ã£o de pontÃµes (P.H. na Ribeira do Furadouro e P.H. AgrÃ­cola em Casais do Porto / Valarinho - Freguesia de LouriÃ§al).</t>
  </si>
  <si>
    <t>A empreitada reporta-se, no essencial, Ã  execuÃ§Ã£o de muro de suporte de terras em betÃ£o armado, rede de drenagem de Ã¡guas pluviais, estacionamento automÃ³vel, iluminaÃ§Ã£o pÃºblica e reestruturaÃ§Ã£o de infraestruturas de telecomunicaÃ§Ãµes e demoliÃ§Ãµes, que envolvem trabalhos de movimentos de terra, aplicaÃ§Ã£o de tout-venant em camadas de base, pavimentaÃ§Ãµes em misturas betuminosas, em grelhas de enrelvamento e em cubos e paralelogramos em granito, montagem de armaduras em aÃ§o e cofragens para betÃ£o armado, tudo de acordo com o preconizado nas peÃ§as escritas e desenhadas, sendo a Ã¡rea total de intervenÃ§Ã£o de cerca de 3462 m2.</t>
  </si>
  <si>
    <t>ServiÃ§os de elaboraÃ§Ã£o de projetos eletrotÃ©cnicos Tipo C para BTN Â¿ Quadros de Tomadas</t>
  </si>
  <si>
    <t>AquisiÃ§Ã£o de serviÃ§os de higiene e limpeza para edifÃ­cios e instalaÃ§Ãµes do municÃ­pio do Barreiro</t>
  </si>
  <si>
    <t>Proc.Âº 753/DCOP/2019 - AQUISIÃ‡ÃƒO E MONTAGEM DE EQUIPAMENTOS DE VIDEOVIGILÃ‚NCIA NO EDIFÃCIO PAÃ‡OS DO CONCELHO, CASCAIS</t>
  </si>
  <si>
    <t>A empreitada reporta-se Ã  ampliaÃ§Ã£o da passagem hidrÃ¡ulica existente ao Km 1,130 desde a E.N. 118, em Benavente, compreendendo trabalhos no Ã¢mbito de trabalhos preparatÃ³rios, movimento de terras, betÃ£o e pavimentos. Ãrea de intervenÃ§Ã£o: 200,00 ml</t>
  </si>
  <si>
    <t>PrestaÃ§Ã£o serviÃ§os de comunicaÃ§Ãµes.</t>
  </si>
  <si>
    <t>Proc.Âº 435/DCOP/2019 - AQUISIÃ‡ÃƒO DE SERVIÃ‡OS DE VIAGENS, ALOJAMENTO, TRANSPORTES TERRESTRES E FERROVIÃRIOS</t>
  </si>
  <si>
    <t>AquisiÃ§Ã£o de serviÃ§os para revisÃ£o dos projetos de ConstruÃ§Ã£o do NÃºcleo Escolar do Biscainho e de ReabilitaÃ§Ã£o da envolvente ao Bairro 23 de junho, CouÃ§o</t>
  </si>
  <si>
    <t>AquisiÃ§Ã£o de Impressora/Copiadora</t>
  </si>
  <si>
    <t>SCOTTURB - TRANSPORTES URBANOS LDA</t>
  </si>
  <si>
    <t>AQUISIÃ‡ÃƒO DE UM VEÃCULO ELÃ‰TRICO PESADO DE PASSAGEIROS E UM POSTO DE CARREGAMENTO DE VEÃCULOS ELÃ‰TRICOS, NO Ã‚MBITO DA OPERAÃ‡ÃƒO, DESIGNADA POR REFORMULAÃ‡ÃƒO DE FROTA - ENERGIA LIMPA</t>
  </si>
  <si>
    <t>AquisiÃ§Ã£o de serviÃ§os para aluguer de sanitÃ¡rios para o Festival da Sardinha 2019</t>
  </si>
  <si>
    <t>Fornecimento e montagem um Sistema de IncÃªndio, para o ServiÃ§o de Anatomia PatolÃ³gica situado no Piso 1 e 2, Elevador 6.</t>
  </si>
  <si>
    <t>AquisiÃ§Ã£o de OXIHIDROXIDO SUCROFERRICO, OR, 500MG; COMP MAST</t>
  </si>
  <si>
    <t>Â¿PrestaÃ§Ã£o de serviÃ§os de recolha, transporte e eliminaÃ§Ã£o de resÃ­duos hospitalares Cat. III e IV."</t>
  </si>
  <si>
    <t>AquisiÃ§Ã£o de serviÃ§os de transportes escolares/tÃ­tulos de transporte</t>
  </si>
  <si>
    <t>AquisiÃ§Ã£o de projetor vÃ­deo laser</t>
  </si>
  <si>
    <t>Proc. 808/DCOP/2019 - AQUISIÃ‡ÃƒO DE SERVIÃ‡OS PARA CONSERVAÃ‡ÃƒO E RESTAURO DE LIVROS DE ACERVO DOCUMENTAL DO ARQUIVO HISTÃ“RICO DE CASCAIS</t>
  </si>
  <si>
    <t>AssistÃªncia TÃ©cnica aos Equipamentos de ComunicaÃ§Ã£o</t>
  </si>
  <si>
    <t>AquisiÃ§Ã£o de equipamentos informÃ¡ticos e seus componentes</t>
  </si>
  <si>
    <t>AquisiÃ§Ã£o de MÃ¡quinas-Ferramentas para manutenÃ§Ã£o do EstÃ¡dio do Parque Desportivo Municipal de Mafra</t>
  </si>
  <si>
    <t>Aaluguer de equipamento audiovisual, de climatizaÃ§Ã£o e de mobiliÃ¡rio inerente ao layout da sessÃ£o de lanÃ§amento da Tourism Innovation Academy, a qual terÃ¡ lugar no prÃ³ximo dia 16 de julho de 2019, na Escola de Hotelaria e Turismo do Estoril.</t>
  </si>
  <si>
    <t>AQUISIÃ‡ÃƒO DE EQUIPAMENTO ELÃ‰TRICO PARA ESCOLAS DO CONCELHO - Proc. N.Âº 833/DCOP/2019</t>
  </si>
  <si>
    <t>Fornecimento de Elevador AcessÃ­vel para o Teatro do Bairro Alto, incluindo instalaÃ§Ã£o, certificaÃ§Ã£o e formaÃ§Ã£o</t>
  </si>
  <si>
    <t>PrestaÃ§Ã£o de serviÃ§os de recolha e transporte de contentores de resÃ­duos sÃ³lidos urbanos, de 800 litros, no MunicÃ­pio de SetÃºbal, pelo perÃ­odo de 6 meses</t>
  </si>
  <si>
    <t>ADAE - AssociaÃ§Ã£o de Desenvolvimento da Alta Estremadura</t>
  </si>
  <si>
    <t>AquisiÃ§Ã£o de ServiÃ§os de Seguros nos ramos de Acidentes de Trabalho e AutomÃ³vel</t>
  </si>
  <si>
    <t>AquisiÃ§Ã£o de serviÃ§os para impressÃ£o, envelopagem e distribuiÃ§Ã£o dos documentos gerados pelo sistema de gestÃ£o e faturaÃ§Ã£o das Ã¡guas</t>
  </si>
  <si>
    <t>PrestaÃ§Ã£o de serviÃ§os para instalaÃ§Ã£o de Redes de Defesa da Floresta Contra IncÃªndios - Faixas de GestÃ£o de CombustÃ­vel (rede secundÃ¡ria) da Rede ViÃ¡ria do Concelho de Cantanhede</t>
  </si>
  <si>
    <t>RemodelaÃ§Ã£o da fonte do Jardim das Ãguas Vivas</t>
  </si>
  <si>
    <t>AquisiÃ§Ã£o de pilaretes.</t>
  </si>
  <si>
    <t>InsonorizaÃ§Ã£o do Edificio da EstaÃ§Ã£o Elevatoria de VÃ¡cuo da Aroeira</t>
  </si>
  <si>
    <t>AquisiÃ§Ã£o de estrado para eventos promovidos pelo MunicÃ­pio de Vizela.</t>
  </si>
  <si>
    <t>PE_19088_AAQ - PRESTAÃ‡ÃƒO DE SERVIÃ‡OS DE CONSERVAÃ‡ÃƒO, MANUTENÃ‡ÃƒO E APOIO Ã€ EXPLORAÃ‡ÃƒO DAS ESCOLAS DA REGIÃƒO NORTE DO PROGRAMA DE MODERNIZAÃ‡ÃƒO DA PARQUE ESCOLAR - LOTE LN2, AO ABRIGO DO ACORDO QUADRO N.Âº 20/2018 CELEBRADO COM A PARQUE ESCOLAR, E.P.E.</t>
  </si>
  <si>
    <t>PavimentaÃ§Ã£o de um troÃ§o da Estrada Municipal 554-1</t>
  </si>
  <si>
    <t>PT;12;168;2048</t>
  </si>
  <si>
    <t>Obras de reabilitaÃ§Ã£o da Quinta de S. Miguel</t>
  </si>
  <si>
    <t>Concurso pÃºblico com vista Ã  celebraÃ§Ã£o de acordo quadro para a execuÃ§Ã£o da empreitada de remodelaÃ§Ã£o/execuÃ§Ã£o de caixas e instalaÃ§Ã£o de tubagem e acessÃ³rios em vÃ¡rios locais de consumo, no concelho da Amadora Â¿ ano de 2020.</t>
  </si>
  <si>
    <t>Infraestruturas - Avenida Infante D. Henrique - Vale de AÃ§ores</t>
  </si>
  <si>
    <t>Fornecimento de uma bomba submersÃ­vel para captaÃ§Ã£o de Ã¡gua JK3</t>
  </si>
  <si>
    <t>ServiÃ§os de GestÃ£o de CombustÃ­vel nas faixas de servidÃ£o das linhas da RNT Â¿ Ãreas Complementares 2019 (Linha CaniÃ§ada - Pedralva 3 / Pedralva - Vila Fria 2 (S1326), Linha Pedralva - Vila Fria 2 (S1327), Linha Oleiros - Vila Fria 1/2 (S1395), Linha Oleiros - Pedralva 1/2 (S1397), Linha Riba dÂ¿Ave - RuivÃ£es (S1220) e Linha Recarei - Canelas 1 (S2330))</t>
  </si>
  <si>
    <t>AquisiÃ§Ã£o de cadernos de atividades (Leya) para os alunos do 1Âº ciclo do ensino bÃ¡sico do Agrupamento JosÃ© Maria dos Santos, para o ano escolar 2019/2020, conforme deliberaÃ§Ã£o, nos termos da lei, dos Conselhos PedagÃ³gicos das escolas.</t>
  </si>
  <si>
    <t>NIPG 21726/19- Ajuste direto para a aquisiÃ§Ã£o de serviÃ§os de sonorizaÃ§Ã£o e iluminaÃ§Ã£o de palcos</t>
  </si>
  <si>
    <t>BeneficiaÃ§Ã£o e ConservaÃ§Ã£o de Outros EdifÃ­cios do Ensino BÃ¡sico (CE de Carnide) - Proc. n.Âº 47/2019</t>
  </si>
  <si>
    <t>AquisiÃ§Ã£o de serviÃ§os de assessoria fiscal para o perÃ­odo 2018/2020</t>
  </si>
  <si>
    <t>AquisiÃ§Ã£o de serviÃ§os - Agenciamento de Artistas Musicais - EspetÃ¡culo com "Gisela JoÃ£o".</t>
  </si>
  <si>
    <t>PrestaÃ§Ã£o de serviÃ§os de vigilÃ¢ncia do nÃºcleo central do FÃ³rum LuÃ­s de CamÃµes - 30Âº AMADORABD</t>
  </si>
  <si>
    <t>PrestaÃ§Ã£o de serviÃ§os para realizaÃ§Ã£o de um espetÃ¡culo musical com os NÃ©manus - Festas da ExaltaÃ§Ã£o da Santa Cruz 2019</t>
  </si>
  <si>
    <t>CPUB013.DFR.2019 CelebraÃ§Ã£o de Cinco Contratos de LocaÃ§Ã£o Financeira MobiliÃ¡ria (leasing), por lotes, para AquisiÃ§Ã£o de 5 Viaturas ElÃ©tricas Ligeiras de Mercadorias</t>
  </si>
  <si>
    <t>ImpressÃ£o de materiais de pequeno formato</t>
  </si>
  <si>
    <t>AquisiÃ§Ã£o de produtos de padaria e pastelaria ultracongelados para as unidades hoteleiras e restaurante de Sant'Ana da FundaÃ§Ã£o INATEL, sitas em Portugal Continental e nas regiÃµes autÃ³nomas da Madeira e dos AÃ§ores</t>
  </si>
  <si>
    <t>AquisiÃ§Ã£o de gasÃ³leo a granel, ao abrigo do Acordo Quadro de fornecimento de combustÃ­veis rodoviÃ¡rios, celebrado pela CIM-RC, concretamente o Lote 2 Â¿aquisiÃ§Ã£o de combustÃ­veis rodoviÃ¡rios, designadamente gasolinas e gasÃ³leo a granelÂ¿.</t>
  </si>
  <si>
    <t>Empreitada de PavimentaÃ§Ã£o da Rua do Alferes, Santa BÃ¡rbara</t>
  </si>
  <si>
    <t>Santa BÃ¡rbara</t>
  </si>
  <si>
    <t>AquisiÃ§Ã£o, substituiÃ§Ã£o e montagem de contentores subterrÃ¢neos para deposiÃ§Ã£o de resÃ­duos urbanos no Concelho de Vila Franca de Xira</t>
  </si>
  <si>
    <t>PE_19082_ADE - EMPREITADA DE TRATAMENTO E REPARAÃ‡ÃƒO DOS DANOS CAUSADOS PELO CARUNCHO NO GINÃSIO DA ESCOLA SECUNDÃRIA FILIPA DE VILHENA, NO PORTO</t>
  </si>
  <si>
    <t>PT;14;204;2342</t>
  </si>
  <si>
    <t>Suporte e ManutenÃ§Ã£o Oracle - "Software Update Licence &amp;amp; Suporte".</t>
  </si>
  <si>
    <t>O presente procedimento tem por objeto a repavimentaÃ§Ã£o de vias e arruamentos municipais, em vÃ¡rios locais do concelho de Lagos</t>
  </si>
  <si>
    <t>AquisiÃ§Ã£o de serviÃ§os de consultoria, ciberseguranÃ§a, conformidade com a norma ISO/IEC27001 e privacidade e proteÃ§Ã£o de dados para implementaÃ§Ã£o do Regulamento Geral de ProteÃ§Ã£o de Dados (RGPD), serviÃ§os de Encarregado de ProteÃ§Ã£o de Dados (EDP) e formaÃ§Ã£o.</t>
  </si>
  <si>
    <t>RequalificaÃ§Ã£o Urbana da Rotunda de Vale de Cavalos - Chamusca</t>
  </si>
  <si>
    <t>AquisiÃ§Ã£o de serviÃ§os na Ã¡rea de seguros (frota automÃ³vel e embarcaÃ§Ã£o)</t>
  </si>
  <si>
    <t>PrestaÃ§Ã£o de serviÃ§os de desobstruÃ§Ã£o de coletores no concelho de Miranda do Corvo e limpeza da fossa de Pousafoles</t>
  </si>
  <si>
    <t>PrestaÃ§Ã£o de serviÃ§os para elaboraÃ§Ã£o de estudo de "OperacionalizaÃ§Ã£o do Regime de Salvaguarda aos Riscos Costeiros em Litoral Baixo Arenoso para a Praia da Tocha"</t>
  </si>
  <si>
    <t>AquisiÃ§Ã£o de serviÃ§os de desenvolvimento aplicacional no Ã¢mbito do projeto SGRI-EvoluÃ§Ã£o funcional</t>
  </si>
  <si>
    <t>Aluguer de bancada para a Albufeira Summer Cup 2019</t>
  </si>
  <si>
    <t>ConstruÃ§Ã£o de 2 Campos de Padel no Parque Desportivo NaÃ­de Gomes - Odivelas</t>
  </si>
  <si>
    <t>Proc.Âº 757/DCOP/2019 - AQUISIÃ‡ÃƒO DE SERVIÃ‡OS PARA CONCEÃ‡ÃƒO DE ATLAS MUNDIAL DOS ORÃ‡AMENTOS PARTICIPATIVOS</t>
  </si>
  <si>
    <t>CPI 36/19 - AquisiÃ§Ã£o de serviÃ§os de fiscalizaÃ§Ã£o e coordenaÃ§Ã£o de seguranÃ§a e de ambiente da empreitada de construÃ§Ã£o e instalaÃ§Ã£o do percurso assistido da GraÃ§a Â¿ Funicular (2.Âª fase)</t>
  </si>
  <si>
    <t>PrestaÃ§Ã£o de serviÃ§os de eliminaÃ§Ã£o de infestante no Concelho de Almada</t>
  </si>
  <si>
    <t>Empreitada "Escola EB de Corroios- Cobertura, Pavimento Exterior e Equipamento Infantil</t>
  </si>
  <si>
    <t>Fornecimento e instalaÃ§Ã£o de 12 (doze) estaÃ§Ãµes de qualidade da Ã¡gua equipadas com teletransmissÃ£o e telemetria, bem como a integraÃ§Ã£o das mesmas na rede automÃ¡tica de monitorizaÃ§Ã£o do Empreendimento de Fins MÃºltiplos de Alqueva (EFMA).</t>
  </si>
  <si>
    <t>CONSULTA PREVIA PARA A CONTRATAÃ‡ÃƒO DA AQUISIÃ‡ÃƒO DE MOBILIARIO PARA A BAL (BASE APOIO LOGISTICO).</t>
  </si>
  <si>
    <t>Empreitada "SubstituiÃ§Ã£o de Passagem HidrÃ¡ulica na Ex EN 350"</t>
  </si>
  <si>
    <t>AquisiÃ§Ã£o de cartas TSXAEZ802 para o Metropolitano de Lisboa E.P.E, de acordo com o Caderno de Encargos e respetivos anexos</t>
  </si>
  <si>
    <t>CONTRATAÃ‡ÃƒO DA PRESTAÃ‡ÃƒO DE SERVIÃ‡OS PARA ELABORAÃ‡ÃƒO DE ESTUDOS GEOLÃ“GICOS E GEOTÃ‰CNICOS EM TERRENOS MUNICIPAIS NA CIDADE DE LOULÃ‰.</t>
  </si>
  <si>
    <t>AquisiÃ§Ã£o de ServiÃ§os para a elaboraÃ§Ã£o do Projeto de ExecuÃ§Ã£o das Especialidades da Loja da Carris dentro da Unidade de SaÃºde de AlcÃ¢ntara</t>
  </si>
  <si>
    <t>AquisiÃ§Ã£o de Produtos Concentrados para os Pequenos-AlmoÃ§os e Fornecimento, InstalaÃ§Ã£o, ManutenÃ§Ã£o e AssistÃªncia TÃ©cnica de MÃ¡quinas AutomÃ¡ticas para PreparaÃ§Ã£o de Bebidas Frias.</t>
  </si>
  <si>
    <t>RequalificaÃ§Ã£o das margens da Ribeira da Falagueira, ao longo do troÃ§o a cÃ©u aberto que atravessa o Parque Urbano da Falagueira.</t>
  </si>
  <si>
    <t>AquisiÃ§Ã£o de material diverso para manutenÃ§Ã£o e conservaÃ§Ã£o de equipamentos Municipais</t>
  </si>
  <si>
    <t>AquisiÃ§Ã£o de ServiÃ§os de ConservaÃ§Ã£o e Restauro, no Ã¢mbito da requalificaÃ§Ã£o da Capela de S. JoÃ£o Baptista, Palmela</t>
  </si>
  <si>
    <t>AquisiÃ§Ã£o de serviÃ§os de coordenaÃ§Ã£o de seguranÃ§a e saÃºde em projeto e execuÃ§Ã£o de obra</t>
  </si>
  <si>
    <t>A empreitada contempla a remodelaÃ§Ã£o da instalaÃ§Ã£o elÃ©trica existente, prevendo o fornecimento e montagem de todo o equipamento elÃ©trico previsto e necessÃ¡rio Ã  reposiÃ§Ã£o das boas condiÃ§Ãµes de funcionamento e utilizaÃ§Ã£o das instalaÃ§Ãµes.</t>
  </si>
  <si>
    <t>AquisiÃ§Ã£o de ServiÃ§os AQS/111/GEBALIS/2019 - Concurso PÃºblico Internacional Para A ContrataÃ§Ã£o De ServiÃ§os De ManutenÃ§Ã£o De Ascensores do Bairro Padre Cruz</t>
  </si>
  <si>
    <t>LocaÃ§Ã£o Financeira para AquisiÃ§Ã£o de Retroescavadora</t>
  </si>
  <si>
    <t>NIPG17130/19-AquisiÃ§Ã£o de Quiosques Interativos para exterior</t>
  </si>
  <si>
    <t>ServiÃ§o de logÃ­stica no Ã¢mbito do 40Âº aniversÃ¡rio do MunicÃ­pio da Amadora</t>
  </si>
  <si>
    <t>Empreitada 213/GEBALIS/2019 - Bairro Ameixoeira Â¿ Rua JosÃ© Viana - ReabilitaÃ§Ã£o de fogos municipais Â¿ Programa Arrendamento</t>
  </si>
  <si>
    <t>Aluguer Operacional de VeÃ­culos Ligeiros de Mercadorias para Transporte de Monos</t>
  </si>
  <si>
    <t>PASSAGEM DE FIBRA Ã“TICA PARA COBERTURA EM DEFINITIVO DE WIRELESS NO PARQUE SANTIAGO</t>
  </si>
  <si>
    <t>AquisiÃ§Ã£o de cadernos de atividades (Areal Editores) para os alunos do 1Âº ciclo do Ensino BÃ¡sico do Agrupamento JosÃ© Maria dos Santos, para o ano escolar 2019/2020, conforme deliberaÃ§Ã£o, nos termos da Lei, dos Conselhos PedagÃ³gicos das escolas.</t>
  </si>
  <si>
    <t>PRESTAÃ‡ÃƒO DE SERVIÃ‡OS ADMINISTRATIVOS PARA A SECÃ‡ÃƒO DE ATENDIMENTO E GESTÃƒO DOCUMENTAL</t>
  </si>
  <si>
    <t>RemoÃ§Ã£o de cobertura existente de fibrocimento, contendo amianto, e substituiÃ§Ã£o por chapa sandwich.</t>
  </si>
  <si>
    <t>Contrato 67-CP-2019</t>
  </si>
  <si>
    <t>AquisiÃ§Ã£o de Garrafas de GÃ¡s propano de 45Kg para os RefeitÃ³rios Escolares</t>
  </si>
  <si>
    <t>AQUISIÃ‡ÃƒO DE FUNDOS DOCUMENTAIS PARA A REDE DE BIBLIOTECAS MUNICIPAIS DE CASCAIS - Proc. N.Âº 832/DCOP/2019</t>
  </si>
  <si>
    <t>AquisiÃ§Ã£o de diverso material de higiene urbana</t>
  </si>
  <si>
    <t>AquisiÃ§Ã£o de BARICITINIB ORAL 2 MG COMP Ã  empresa LILLY</t>
  </si>
  <si>
    <t>ComunicaÃ§Ãµes fixas de voz e dados Ã  Silopor - Empresa de Silos PortuÃ¡rios, SA em liquidaÃ§Ã£o</t>
  </si>
  <si>
    <t>FORNECIMENTO CONTINUO DE IMPRESSÃ•ES GRÃFICAS.</t>
  </si>
  <si>
    <t>OE-CPR NÂº 6/2019 PARQUE DE ESTACIONAMENTO DE APOIO Ã€ ESCOLA SECUNDÃRIA</t>
  </si>
  <si>
    <t>AQUISIÃ‡ÃƒO DE CAPA PROTETORA (PISO GERFLOR) - FEIRA DE SANTIAGO 2019.</t>
  </si>
  <si>
    <t>CONTRATAÃ‡ÃƒO DA AQUISIÃ‡ÃƒO DE CADERNOS DE ATIVIDADES Â¿ ANO LETIVO 2019-2020.</t>
  </si>
  <si>
    <t>AquisiÃ§Ã£o de serviÃ§os de transporte para o passeio cultural ao Alto Minho</t>
  </si>
  <si>
    <t>Fornecimento e substituiÃ§Ã£o da iluminaÃ§Ã£o do Parque de Estacionamento do Campo da Agonia</t>
  </si>
  <si>
    <t>191G002860 -AquisiÃ§Ã£o de Alectinib 150 mg -caps. -Ano 2019</t>
  </si>
  <si>
    <t>LocaÃ§Ã£o de equipamentos de som e luz para a Mostra de Artesanato e outras iniciativas durante o ano de 2019</t>
  </si>
  <si>
    <t>AQUISIÃ‡ÃƒO DE SERVIÃ‡OS DE TÃ‰CNICO OFICIAL DE CONTAS PARA A FUNDAÃ‡ÃƒO INATEL</t>
  </si>
  <si>
    <t>ExecuÃ§Ã£o de trabalhos tendentes Ã  substituiÃ§Ã£o do pavimento do ginÃ¡sio da EB2,3 das Naus.</t>
  </si>
  <si>
    <t>ReparaÃ§Ã£o do pavimento</t>
  </si>
  <si>
    <t>Fornecimento continuado de Tout-venant cinza</t>
  </si>
  <si>
    <t>Fornecimento de kits upgrade 4G para computadores portÃ¡teis.</t>
  </si>
  <si>
    <t>AquisiÃ§Ã£o de equipamento de digitalizaÃ§Ã£o</t>
  </si>
  <si>
    <t>O presente procedimento destina-se Ã  empreitada da obra "Infraestruturas e PavimentaÃ§Ã£o de Arruamento no Loteamento Quinta dos Cedros Â¿ 1Âª Fase"</t>
  </si>
  <si>
    <t>AquisiÃ§Ã£o de 4 EcrÃ£s Interativos com WebCam, Canetas e Suporte c/ rodas para a nova Escola EB1 NÂº2</t>
  </si>
  <si>
    <t>PrestaÃ§Ã£o serviÃ§os de aluguer de sanitÃ¡rios quÃ­micos</t>
  </si>
  <si>
    <t>PRESTAÃ‡ÃƒO DE SERVIÃ‡OS PARA PRODUÃ‡ÃƒO E COORDENAÃ‡ÃƒO DO EVENTO "ELITE MODEL LOOK 2019", EM SETÃšBAL.</t>
  </si>
  <si>
    <t>AquisiÃ§Ã£o e instalaÃ§Ã£o de 54 (cinquenta e quatro) sistemas de monitorizaÃ§Ã£o dos consumos de energia elÃ©trica em tempo real, para as escolas participantes na medida GaME Â¿ Ganha a Melhor Escola, financiada pelo PPEC 2017-2018. 38Ã€ aquisiÃ§Ã£o dos sistemas de monitorizaÃ§Ã£o, estarÃ¡ associado a integraÃ§Ã£o numa plataforma web para a divulgaÃ§Ã£o e gestÃ£o dos consumos elÃ©tricos das escolas participantes, assim como a comunicaÃ§Ã£o com a plataforma e software GaME.</t>
  </si>
  <si>
    <t>AquisiÃ§Ã£o de cadernos de atividades da Porto Editora para os alunos do 1Âº ciclo do ensino bÃ¡sico do Agrupamento JosÃ© Maria dos Santos, para o ano escolar 2019/2020, conforme deliberaÃ§Ã£o dos Conselhos PedagÃ³gicos das escolas.</t>
  </si>
  <si>
    <t>EdiÃ§Ã£o do "Guia de Aves do concelho de Vila do Bispo e do PromontÃ³rio de Sagres"</t>
  </si>
  <si>
    <t>AquisiÃ§Ã£o de ServiÃ§os AQS/109/GEBALIS/2019 - Concurso PÃºblico Internacional Para A ContrataÃ§Ã£o De ServiÃ§os De ManutenÃ§Ã£o De Ascensores dos Bairros da Horta Nova, Murtas e PaÃ§o do Lumiar, em Lisboa</t>
  </si>
  <si>
    <t>CONTRATAÃ‡ÃƒO DA PRESTAÃ‡ÃƒO DE SERVIÃ‡OS PARA ELABORAÃ‡ÃƒO DA "CERTIFICAÃ‡ÃƒO ENERGÃ‰TICA DAS ESCOLAS DO AGRUPAMENTO DE ESCOLAS DE ALMANCIL"</t>
  </si>
  <si>
    <t>ServiÃ§os de acesso Ã  plataforma eletrÃ³nica para suporte ao CÃ³digo dos Contratos PÃºblicos (CCP).</t>
  </si>
  <si>
    <t>SERVIÃ‡OS DE JARDINEIRO</t>
  </si>
  <si>
    <t>SubstituiÃ§Ã£o da Unidade de Tratamento do Ar da Piscina Escolar RaÃºl ProenÃ§a</t>
  </si>
  <si>
    <t>AquisiÃ§Ã£o de serviÃ§os de desenvolvimento aplicacional no Ã¢mbito da manutenÃ§Ã£o da aplicaÃ§Ã£o AT TOP VIEW.</t>
  </si>
  <si>
    <t>FORNECIMENTO CONTINUO DE MATERIAIS DE CONSTRUÃ‡ÃƒO CIVIL</t>
  </si>
  <si>
    <t>Empreitada de remodelaÃ§Ã£o e beneficiaÃ§Ã£o da Central ElevatÃ³ria da Praia de Santo Amaro de Oeiras</t>
  </si>
  <si>
    <t>AQUISIÃ‡ÃƒO DE DIVERSAS PEÃ‡AS PARA REPARAÃ‡ÃƒO DE MÃQUINAS</t>
  </si>
  <si>
    <t>FORNECIMENTO CONTÃNUO DE VIDROS SIMPLES, DUPLOS, ESPELHOS E RESPETIVOS ACESSÃ“RIOS.</t>
  </si>
  <si>
    <t>AD 21/2019 Â¿ AquisiÃ§Ã£o de 10 espetÃ¡culos Â¿O EnredoÂ¿</t>
  </si>
  <si>
    <t>Gabinete do Ministro das FinanÃ§as</t>
  </si>
  <si>
    <t>ComissÃ£o de Recrutamento e SeleÃ§Ã£o para a AdministraÃ§Ã£o PÃºblica</t>
  </si>
  <si>
    <t>FORNECIMENTO CONTINUO DE MATERIAIS ELÃ‰TRICOS E ACESSÃ“RIOS.</t>
  </si>
  <si>
    <t>Agenciamento de um espetÃ¡culo com a banda Â¿THE GIFT</t>
  </si>
  <si>
    <t>Agenciamento de um espetÃ¡culo com Â¿AUREA</t>
  </si>
  <si>
    <t>Concurso pÃºblico com publicaÃ§Ã£o no JOUE para aquisiÃ§Ã£o dos serviÃ§os de limpeza nos edifÃ­cios da APL-AdministraÃ§Ã£o do Porto de Lisboa, S.A.</t>
  </si>
  <si>
    <t>Recolha de resÃ­duos urbanos indiferenciados no Concelho de Lagoa e lavagem de contentores</t>
  </si>
  <si>
    <t>191G002937 -AquisiÃ§Ã£o de Factor VII recombinante (Eptacog Alfa)-2019</t>
  </si>
  <si>
    <t>serviÃ§os de produÃ§Ã£o artÃ­stica de vÃ¡rios espetÃ¡culos infantis de teatro integrados no 25Âº aniversÃ¡rio da entidade, inerentes Ã  realizaÃ§Ã£o das comemoraÃ§Ãµes do municipio</t>
  </si>
  <si>
    <t>PRESTAÃ‡ÃƒO DE SERVIÃ‡OS DE TRABALHO TEMPORÃRIO EM REGIME DE CONTRATO DE TRABALHO A TERMO INCERTO DE PESSOAL NA ÃREA DO AMBIENTE E DO ORDENAMENTO DO TERRITÃ“RIO</t>
  </si>
  <si>
    <t>191G002934 - AquisiÃ§Ã£o de Factor VIII recombinante (Octocog Alfa 2Âª geraÃ§Ã£o) - 2019</t>
  </si>
  <si>
    <t>AquisiÃ§Ã£o de sistema de backup</t>
  </si>
  <si>
    <t>AquisiÃ§Ã£o de 160.000 litros de gasÃ³leo rodoviÃ¡rio a granel em fornecimentos contÃ­nuos.</t>
  </si>
  <si>
    <t>RemodelaÃ§Ã£o das redes de abastecimento de Ã¡gua na Rua da Feira e na Estrada Militar em Valejas e na Rua do Lameiro em Queijas, concelho de Oeiras</t>
  </si>
  <si>
    <t>AquisiÃ§Ã£o de serviÃ§os para reparaÃ§Ã£o de grupo eletrobomba submersÃ­vel para captaÃ§Ã£o de Ã¡gua para consumo humano - CaptaÃ§Ã£o FR8</t>
  </si>
  <si>
    <t>AquisiÃ§Ã£o de serviÃ§o transporte escolar - zona E - ano letivo 2019/2020</t>
  </si>
  <si>
    <t>PRESTAÃ‡ÃƒO DE SERVIÃ‡OS PARA FORNECIMENTO E MONTAGEM DE PÃ‰RGULA EM MADEIRA LAMELADA E CAIXILHOS PARA QUIOSQUE DO JARDIM DE S. SEBASTIÃƒO, EM SETÃšBAL</t>
  </si>
  <si>
    <t>191G002938 -AquisiÃ§Ã£o de Factor VIII recombinante (Octocog Alfa 3Âª GeraÃ§Ã£o) - 2019</t>
  </si>
  <si>
    <t>InstalaÃ§Ã£o de 2.513 lÃ¢mpadas tubulares LED nas armaduras de iluminaÃ§Ã£o em 11 escolas bÃ¡sicas do concelho de Palmela</t>
  </si>
  <si>
    <t>SINALIZAÃ‡ÃƒO HORIZONTAL PARA VIAS MUNICIPAIS - ALMANCIL</t>
  </si>
  <si>
    <t>Fornecimento e distribuiÃ§Ã£o/entrega semanal de fruta nos Jardins de InfÃ¢ncia, da rede pÃºblica, em todos os agrupamentos de escolas, do concelho de Palmela, no ano letivo de 2019/2020, no Ã¢mbito do Regime de Fruta Escolar (RFE)</t>
  </si>
  <si>
    <t>PrestaÃ§Ã£o de ServiÃ§os para RealizaÃ§Ã£o de Dois EspetÃ¡culos no Ã‚mbito das Festas da ExaltaÃ§Ã£o da Santa Cruz 2019</t>
  </si>
  <si>
    <t>Posto de carregamento rÃ¡pido 100kW</t>
  </si>
  <si>
    <t>AquisiÃ§Ã£o de trÃªs multifunÃ§Ãµes para reprografia, DivisÃ£o de GestÃ£o UrbanÃ­stica e Planeamento Territorial e Biblioteca Municipal com a respetiva manutenÃ§Ã£o e assistÃªncia tÃ©cnica</t>
  </si>
  <si>
    <t>Empreitada 226/GEBALIS/2019 - Bairro Quinta do Cabrinha Â¿ ReabilitaÃ§Ã£o de fogos municipais Â¿ Programa Arrendamento</t>
  </si>
  <si>
    <t>FORNECIMENTO DE CONTENTORES PARA RECOLHA DE RESÃDUOS SÃ“LIDOS URBANOS</t>
  </si>
  <si>
    <t>ReparaÃ§Ã£o e BeneficiaÃ§Ã£o dos EdifÃ­cios Escolares - Pintura de Escolas da Batalha</t>
  </si>
  <si>
    <t>AquisiÃ§Ã£o de carne de aves e charcutaria</t>
  </si>
  <si>
    <t>AquisiÃ§Ã£o de um aparelho de bio-impedÃ¢ncia para o ServiÃ§o de Nefrologia e TransplantaÃ§Ã£o Renal - MCDTÂ´s - HemodiÃ¡lise</t>
  </si>
  <si>
    <t>serviÃ§os de seguranÃ§a e vigilÃ¢ncia humana, inerentes Ã  realizaÃ§Ã£o dos concertos musicais incluÃ­dos no Ã¢mbito do programa das Festas Populares do Concelho</t>
  </si>
  <si>
    <t>PrestaÃ§Ã£o de serviÃ§os de produÃ§Ã£o e programaÃ§Ã£o musical que garanta a concretizaÃ§Ã£o do programa "HÃ¡ MÃºsica na Casa da Cerca"</t>
  </si>
  <si>
    <t>Obras de escavaÃ§Ã£o e remoÃ§Ã£o de solos; muros e taludes de concordÃ¢ncia.</t>
  </si>
  <si>
    <t>AQUISIÃ‡ÃƒO DE VINHOS PARA AS AULAS DE FORMAÃ‡ÃƒO E EXPLORAÃ‡ÃƒO HOTELEIRA NA ESCOLA DE HOTELARIA E TURISMO DE PORTALEGRE DO TURISMO DE PORTUGAL, I.P.</t>
  </si>
  <si>
    <t>Limpeza de linhas de Ã¡gua em toda a Ã¡rea geogrÃ¡fica do concelho de Palmela</t>
  </si>
  <si>
    <t>Proc.Âº 792/DCOP/2019 - AQUISIÃ‡ÃƒO DE SERVIÃ‡OS TÃ‰CNICOS E AUDIOVISUAIS PARA O EVENTO Â¿EUROPEAN INNOVATION ACADEMYÂ¿</t>
  </si>
  <si>
    <t>CONTRATAÃ‡ÃƒO DE SERVIÃ‡OS DE INSTALAÃ‡ÃƒO DE FAIXAS DE GESTÃƒO DE COMBUSTÃVEL, REDE PRIMÃRIA, NO Ã‚MBITO DA CANDIDATURA AO PDR 2020 - MEDIDA 8.1.3.- PREVENÃ‡ÃƒO DA FLORESTA CONTRA AGENTES BIÃ“TICOS E ABIÃ“TICOS.</t>
  </si>
  <si>
    <t>PrestaÃ§Ã£o de serviÃ§os de reparaÃ§Ã£o de caixas de velocidades, seletor de velocidades, motores, eixos, transmissÃµes e diferenciais de viaturas da Frota Municipal</t>
  </si>
  <si>
    <t>Concurso pÃºblico para a celebraÃ§Ã£o de acordo quadro para a empreitada de reposiÃ§Ã£o de pavimentos resultantes de intervenÃ§Ãµes na rede geral de drenagem de Ã¡guas residuais dos SIMAS de Oeiras e Amadora, no concelho de Oeiras, para os anos de 2019 e 2020.</t>
  </si>
  <si>
    <t>ExecuÃ§Ã£o da Conduta de LigaÃ§Ã£o a Adofreire</t>
  </si>
  <si>
    <t>PT;15;230;2546</t>
  </si>
  <si>
    <t>AquisiÃ§Ã£o de carne de vitela e de suÃ­no</t>
  </si>
  <si>
    <t>AMISM - OperaÃ§Ãµes Municipais do Ambiente E.I.M., S.A.</t>
  </si>
  <si>
    <t>AquisiÃ§Ã£o de 8 plataformas eletrÃ³nicas de contrataÃ§Ã£o pÃºblica SaphetyGov para as entidades :AMISM,MUSAMI, CÃ¢mara Municipal de Ponta Delgada, CÃ¢mara Municipal da Ribeira Grande, CÃ¢mara Municipal de Lagoa, CÃ¢mara Municipal de Vila Franca do Campo, CÃ¢mara Municipal da PovoaÃ§Ã£o e CÃ¢mara Municipal do Nordeste.</t>
  </si>
  <si>
    <t>RemodelaÃ§Ã£o dos Gabinetes das RelaÃ§Ãµes PÃºblicas e de ComunicaÃ§Ã£o</t>
  </si>
  <si>
    <t>Escola EB1/JI das Colinas do Cruzeiro, em Odivelas</t>
  </si>
  <si>
    <t>AquisiÃ§Ã£o de serviÃ§os de gestÃ£o de garantias aduaneiras 2019</t>
  </si>
  <si>
    <t>BeneficiaÃ§Ã£o do Teatro-Cine de Pombal</t>
  </si>
  <si>
    <t>Consulta PrÃ©via para adjudicaÃ§Ã£o da empreitada de "E.B. 1/J.I. Zaida GarcÃªs - Darque - Arranjos Exteriores</t>
  </si>
  <si>
    <t>BeneficiaÃ§Ã£o da Avenida dos Bombeiros VoluntÃ¡rios em MortÃ¡gua - 2Âª Fase</t>
  </si>
  <si>
    <t>RequalificaÃ§Ã£o Urbana da Rotunda da Parreira - Chamusca</t>
  </si>
  <si>
    <t>RealizaÃ§Ã£o de uma empreitada de obras pÃºblicas de conservaÃ§Ã£o e resoluÃ§Ã£o de patologias do edifÃ­cio do Arquivo Distrital de Castelo Branco</t>
  </si>
  <si>
    <t>PT;6;67;1135</t>
  </si>
  <si>
    <t>AquisiÃ§Ã£o de serviÃ§os de fornecimento e abastecimento de GPL a granel</t>
  </si>
  <si>
    <t>AquisiÃ§Ã£o de serviÃ§os de desenvolvimento aplicacional no Ã¢mbito do SLE - Sistema de Licenciamento Externo - ManutenÃ§Ã£o.</t>
  </si>
  <si>
    <t>AnimaÃ§Ã£o Cultural das Noites de VerÃ£o em vÃ¡rias freguesias do Concelho de Vila Franca de Xira, 2019</t>
  </si>
  <si>
    <t>ReparaÃ§Ã£o do marcador eletrÃ³nico do PavilhÃ£o Desportivo Escolar Manuel Cargaleiro</t>
  </si>
  <si>
    <t>A empreitada reporta-se, no essencial, Ã  substituiÃ§Ã£o das luminÃ¡rias existentes com lÃ¢mpadas de descarga por outras equipadas com leds, Ã  instalaÃ§Ã£o de um sistema fotovoltaico para produÃ§Ã£o de energia elÃ©trica para auto consumo, Ã  cobertura dos planos de Ã¡gua das duas piscinas interiores em tela tÃ©rmica, incluindo enroladores, Ã  aplicaÃ§Ã£o de sistema de recuperaÃ§Ã£o de calor para a unidade desumidificadora da piscina, Ã  substituiÃ§Ã£o da UTV dos balneÃ¡rios por uma Unidade de Tratamento de Ar Novo com recuperaÃ§Ã£o de calor, Ã  substituiÃ§Ã£o dos grupos de bombagem existentes de circulaÃ§Ã£o da Ã¡gua da piscina, Ã  instalaÃ§Ã£o de sistema solar tÃ©rmico para aquecimento de Ã¡guas sanitÃ¡rias, interligado com a caldeira a gÃ¡s natural existente e ainda Ã  substituiÃ§Ã£o das claraboias existentes nas zonas de circulaÃ§Ã£o e balneÃ¡rios por claraboias duplas, tudo de acordo com o preconizado nas peÃ§as escritas e desenhadas, sendo a Ã¡rea total de intervenÃ§Ã£o de cerca de 2164 m2.</t>
  </si>
  <si>
    <t>AquisiÃ§Ã£o de serviÃ§os de assistÃªncia tÃ©cnica e manutenÃ§Ã£o do SIADAP 123</t>
  </si>
  <si>
    <t>Empreitada para a ReformulaÃ§Ã£o do NÃ³ de Ermesinde e PraÃ§as de Portagem, no SublanÃ§o Ãguas Santas / Ermesinde, da A4 - Auto-estrada Porto / Amarante</t>
  </si>
  <si>
    <t>PT;14;207;2369</t>
  </si>
  <si>
    <t>AquisiÃ§Ã£o de serviÃ§os de fiscalizaÃ§Ã£o e coordenaÃ§Ã£o da seguranÃ§a em obra da empreitada de execuÃ§Ã£o dos passadiÃ§os do pulo do lobo</t>
  </si>
  <si>
    <t>ExecuÃ§Ã£o de diversos trabalhos de carpintarias e pinturas em edifÃ­cios municipais e parque escolar municipal.</t>
  </si>
  <si>
    <t>AQUISIÃ‡ÃƒO DE SERVIÃ‡OS DE SUPORTE AO HORIZON Â¿ SOFTWARE DE GESTÃƒO DE BIBLIOTECAS E ARQUIVO DIGITAL + SISTEMA RFID IDENTIFICAÃ‡ÃƒO DE DOCUMENTOS E UTILIZADORES</t>
  </si>
  <si>
    <t>AquisiÃ§Ã£o de serviÃ§os para a elaboraÃ§Ã£o de um diagnÃ³stico de carÃªncias habitacionais existentes e planeamento de uma estratÃ©gia local de habitaÃ§Ã£o, no concelho de Coruche</t>
  </si>
  <si>
    <t>Consulta prÃ©via tendente a adjudicaÃ§Ã£o de prestaÃ§Ã£o de serviÃ§os de recolha, transporte e entrega em destino final autorizado de transformadores fora de uso.</t>
  </si>
  <si>
    <t>AquisiÃ§Ã£o de serviÃ§os seguro de saÃºde</t>
  </si>
  <si>
    <t>Aluguer de MÃ³dulos PrÃ©-Fabricados</t>
  </si>
  <si>
    <t>AquisiÃ§Ã£o e instalaÃ§Ã£o de Ilhas ecolÃ³gicas</t>
  </si>
  <si>
    <t>PrestaÃ§Ã£o de ServiÃ§os para a RealizaÃ§Ã£o de EspetÃ¡culos PirotÃ©cnicos - Festas da ExaltaÃ§Ã£o da Santa Cruz 2019</t>
  </si>
  <si>
    <t>CIMAA - Comunidade Intermunicipal do Alto Alentejo</t>
  </si>
  <si>
    <t>1. Este projeto tem como objetivo especÃ­fico incrementar o empreendedorismo de qualidade e potenciar oportunidades de negÃ³cio mais dinÃ¢micas e inovadoras, induzindo a geraÃ§Ã£o de novas ideias e novas empresas intensivas em tecnologia e conhecimento, com alto valor acrescentado e orientadas para produÃ§Ã£o transacionÃ¡vel nas RegiÃµes da Beira Baixa e do Alto Alentejo</t>
  </si>
  <si>
    <t>CIMBB - Comunidade Intermunicipal da Beira Baixa</t>
  </si>
  <si>
    <t>AEBB - AssociaÃ§Ã£o Empresarial da Beira Baixa</t>
  </si>
  <si>
    <t>Os trabalhos objeto do contrato consistem na ampliaÃ§Ã£o do Cais MarÃ­timo TurÃ­stico Porto de Abrigo da Baleeira, atravÃ©s da instalaÃ§Ã£o de um novo passadiÃ§o flutuante, acoplado ao existente e a ele equivalente. O novo passadiÃ§o serÃ¡ acoplado transversalmente ao passadiÃ§o existente na sua extremidade norte, ou seja, do lado da EstaÃ§Ã£o Salva-vidas.</t>
  </si>
  <si>
    <t>PE_19089_CNM - CONCURSO PÃšBLICO NACIONAL PARA FORNECIMENTO E MONTAGEM, EM REGIME DE ALUGUER, DE MONOBLOCOS PRÃ‰-FABRICADOS PARA A INSTALAÃ‡ÃƒO PROVISÃ“RIA DE SALAS PARA O FUNCIONAMENTO DE ATIVIDADES LETIVAS E DE SERVIÃ‡OS DE APOIO NA ESCOLA SECUNDÃRIA JOÃƒO DE BARROS, NO SEIXAL</t>
  </si>
  <si>
    <t>Agenciamento de Artistas Musicais - EspetÃ¡culo com "Tais Quais" - Feira da Luz/2019</t>
  </si>
  <si>
    <t>AquisiÃ§Ã£o de conjunto de velas tradicionais para a embarcaÃ§Ã£o "Estou para ver"</t>
  </si>
  <si>
    <t>O objeto do presente procedimento consiste na aquisiÃ§Ã£o de uma varredoura mecÃ¢nica para fazer face Ã s necessidades de limpeza nos espaÃ§os pÃºblicos do concelho</t>
  </si>
  <si>
    <t>AquisiÃ§Ã£o de serviÃ§os para a prevenÃ§Ã£o e controlo da doenÃ§a dos legionÃ¡rios em EdifÃ­cios Municipais</t>
  </si>
  <si>
    <t>Acordo de Continuidade do Software Track-It</t>
  </si>
  <si>
    <t>AquisiÃ§Ã£o de ServiÃ§os de Acompanhamento da RevisÃ£o do Zonamento no Concelho de Vila do Bispo</t>
  </si>
  <si>
    <t>AquisiÃ§Ã£o de serviÃ§os para obtenÃ§Ã£o de estudos geotÃ©cnicos no concelho de Vila do Bispo</t>
  </si>
  <si>
    <t>Projetores leds para manutenÃ§Ã£o da iluminaÃ§Ã£o de fachadas de monumentos e edifÃ­cios municipais</t>
  </si>
  <si>
    <t>AquisiÃ§Ã£o de 6 Viaturas tipo ligeiro de passageiros e ligeiro de mercadorias, em regime de Aluguer Operacional de VeÃ­culos.</t>
  </si>
  <si>
    <t>AQUISIÃ‡ÃƒO DE SERVIÃ‡OS TEMPORÃRIOS DE CONTRATAÃ‡ÃƒO DE PESSOAL PARA A HIGIENE URBANA</t>
  </si>
  <si>
    <t>AquisiÃ§Ã£o de serviÃ§os de locaÃ§Ã£o operacional de trÃªs equipamentos de impressÃ£o, cÃ³pia e digitalizaÃ§Ã£o, mono e cores A4, assistÃªncia tÃ©cnica e fornecimento de consumÃ­veis.</t>
  </si>
  <si>
    <t>AquisiÃ§Ã£o do projeto artÃ­stico O Amanhecer da EsperanÃ§a</t>
  </si>
  <si>
    <t>AquisiÃ§Ã£o de serviÃ§os para aluguer de geradores</t>
  </si>
  <si>
    <t>Som e Luz para Palco</t>
  </si>
  <si>
    <t>AquisiÃ§Ã£o de serviÃ§os de patrocÃ­nio judiciÃ¡rio, para o ano 2019.</t>
  </si>
  <si>
    <t>AquisiÃ§Ã£o de bens para implementaÃ§Ã£o da sala Ambientes Inovadores de EducaÃ§Ã£o</t>
  </si>
  <si>
    <t>Empreitada para execuÃ§Ã£o da substituiÃ§Ã£o do guichet de atendimento no ServiÃ§o de Ginecologia - Internamento de Ginecologia Â¿ Geral.</t>
  </si>
  <si>
    <t>RequalificaÃ§Ã£o do Jardim do Cardal</t>
  </si>
  <si>
    <t>AquisiÃ§Ã£o de Projetos ArtÃ­sticos - MÃºsica e Cruzamentos Disciplinares ArtÃ­sticos</t>
  </si>
  <si>
    <t>ContrataÃ§Ã£o de serviÃ§os de podas, abates e plantaÃ§Ãµes de Ã¡rvores em espaÃ§os pÃºblicos do concelho de Vila Franca de Xira</t>
  </si>
  <si>
    <t>AquisiÃ§Ã£o de diverso Equipamento Hoteleiro para substituiÃ§Ã£o do existente e que se encontra obsoleto, no refeitÃ³rio nÂº 31, sito no PalÃ¡cio de JustiÃ§a de Lisboa, e gerido pelos SSAP.</t>
  </si>
  <si>
    <t>PrestaÃ§Ã£o de ServiÃ§os de EspectÃ¡culo Musical com vÃ¡rios Artistas, no Ã¢mbito da Feira dos Frutos 2019</t>
  </si>
  <si>
    <t>AquisiÃ§Ã£o de serviÃ§os de conceÃ§Ã£o e produÃ§Ã£o de um pacote de programaÃ§Ã£o para a realizaÃ§Ã£o do evento Festa do livro da Amadora 2019</t>
  </si>
  <si>
    <t>03/2019 - Bolsa de Horas para ManutenÃ§Ã£o do Sistema de GestÃ£o Documental e BPM Sendys</t>
  </si>
  <si>
    <t>04/2019 Bolsa de 183 Horas para desenvolvimentos especÃ­ficos na AplicaÃ§Ã£o JUP II</t>
  </si>
  <si>
    <t>Caixas de Descargas de Lamas SecundÃ¡rias na ETAR da Quinta da Bomba</t>
  </si>
  <si>
    <t>CPI 38/19 - AquisiÃ§Ã£o de 8 (oito) veÃ­culos, tipo furgÃ£o, incluindo respetivos serviÃ§os de transformaÃ§Ã£o</t>
  </si>
  <si>
    <t>AquisiÃ§Ã£o de gasÃ³leo a granel, ao abrigo do Acordo Quadro de fornecimento de combustÃ­veis rodoviÃ¡rios, celebrado pela Central de Compras da RegiÃ£o de Coimbra, concretamente o Lote 2 Â¿aquisiÃ§Ã£o de combustÃ­veis rodoviÃ¡rios, designadamente gasolinas e gasÃ³leo a granelÂ¿</t>
  </si>
  <si>
    <t>Empreitada de Grandes ReparaÃ§Ãµes e ConservaÃ§Ãµes em EdifÃ­cios Municipais, SÃ£o JosÃ© da Lamarosa</t>
  </si>
  <si>
    <t>ExecuÃ§Ã£o de SinalizaÃ§Ã£o Horizontal em VÃ¡rias Estradas do Concelho</t>
  </si>
  <si>
    <t>ReabilitaÃ§Ã£o e manutenÃ§Ã£o de vias municipais em todo o concelho</t>
  </si>
  <si>
    <t>AquisiÃ§Ã£o de Material Ferroso para ManutenÃ§Ã£o e ConservaÃ§Ã£o de Equipamentos Municipais</t>
  </si>
  <si>
    <t>191G002986 - AquisiÃ§Ã£o de emicizumab sol. inj.-frasco- Ano 2019</t>
  </si>
  <si>
    <t>Fornecimento de refeiÃ§Ãµes escolares, em regime de fornecimento contÃ­nuo, para a E.B. S. Miguel, a E.B. Maria de Lurdes Sampaio e Melo e a E.B. de Lagoas e de lanches para E.B. de Lagoas e pelo perÃ­odo de 01-09-2019 a 31-12-2019.</t>
  </si>
  <si>
    <t>Empreitada de ProspeÃ§Ã£o GeolÃ³gica e GeotÃ©cnica no Terreno do PavilhÃ£o HonÃ³rio Francisco, em Odivelas</t>
  </si>
  <si>
    <t>PavilhÃ£o HonÃ³rio Francisco, em Odivelas</t>
  </si>
  <si>
    <t>Empreitada de obras de remodelaÃ§Ã£o do atendimento do ServiÃ§o de FinanÃ§as de Server do Vouga</t>
  </si>
  <si>
    <t>PT;2;19;169</t>
  </si>
  <si>
    <t>Empreitada de ExecuÃ§Ã£o de ProspeÃ§Ã£o GeolÃ³gica - GeotÃ©cnica com InstalaÃ§Ã£o de InstrumentaÃ§Ã£o na Vertente Nascente Â¿ PÃ³voa de Santo AdriÃ£o / Olival Basto</t>
  </si>
  <si>
    <t>RealizaÃ§Ã£o de Trabalhos de encaminhamento das Ã¡guas de lavagem dos filtros na EstaÃ§Ã£o de Filtragem de Pias GravÃ­tico e reparaÃ§Ã£o na rede viÃ¡ria associada no perÃ­metro de rega de Pias.</t>
  </si>
  <si>
    <t>Empreitada de RectificaÃ§Ã£o e CertificaÃ§Ã£o das IE e ConclusÃ£o das InstalaÃ§Ãµes e Equipamentos MecÃ¢nicos de AVAC Â¿ SalÃ£o Polivalente de A-Do-Pinto</t>
  </si>
  <si>
    <t>PT;3;35;550</t>
  </si>
  <si>
    <t>AquisiÃ§Ã£o de ServiÃ§os de RealizaÃ§Ã£o das Atividades de Enriquecimento Curricular e Atividades para Escola a Tempo Inteiro - Brincar + Â¿ Ano Letivo 2019/2020</t>
  </si>
  <si>
    <t>AquisiÃ§Ã£o de serviÃ§os de manutenÃ§Ã£o de sistemas de climatizaÃ§Ã£o, solares tÃ©rmicos, rede frio e outros</t>
  </si>
  <si>
    <t>AquisiÃ§Ã£o de Conjuntos para Bloco de Partos - 2019</t>
  </si>
  <si>
    <t>REABILITAÃ‡ÃƒO DAS MORADIAS SITAS NO LARGO ZECA AFONSO - LOTE 8 2.Âº ESQ. E LOTE 9 3.Âº ESQ.</t>
  </si>
  <si>
    <t>Empreitada genÃ©rica de requalificaÃ§Ã£o de EspaÃ§os Urbanos</t>
  </si>
  <si>
    <t>AquisiÃ§Ã£o de Produtos de Higiene e Limpeza</t>
  </si>
  <si>
    <t>Campanha PublicitÃ¡ria - Outdoors - Feira da Luz/Expomor - 2019</t>
  </si>
  <si>
    <t>IluminaÃ§Ã£o pÃºblica para a Avenida dos NÃ¡ufragos</t>
  </si>
  <si>
    <t>AquisiÃ§Ã£o de Sistema de GestÃ£o de Frotas com funcionalidades de promoÃ§Ã£o da Eco ConduÃ§Ã£o para reduÃ§Ã£o de consumos energÃ©ticos para os ServiÃ§os Municipalizados de Transportes Colectivos do Barreiro</t>
  </si>
  <si>
    <t>AquisiÃ§Ã£o de ServiÃ§os para a RevisÃ£o do Projeto da Unidade de SaÃºde de Sapadores-GraÃ§a</t>
  </si>
  <si>
    <t>REMODELAÃ‡ÃƒO DE HABITAÃ‡ÃƒO SOCIAL NO BAIRRO DOS PESCADORES - CASCAIS. RUA NOSSA SENHORA DOS NAVEGANTES, 29 ProcÂº 36/EOP/DCOP/2019</t>
  </si>
  <si>
    <t>Agenciamento de Artistas Musicais - EspetÃ¡culo com "Boss Ac" - Feira da Luz 2019.</t>
  </si>
  <si>
    <t>ServiÃ§os de corte de ervas nos passeios na Freguesia de Amora</t>
  </si>
  <si>
    <t>AquisiÃ§Ã£o de Papeleiras Verdes com Logotipo</t>
  </si>
  <si>
    <t>AquisiÃ§Ã£o de mÃ¡quinas e acessÃ³rios para Limpeza PÃºblica</t>
  </si>
  <si>
    <t>AquisiÃ§Ã£o de escadas com plataforma e escadotes para CemitÃ©rio Municipal</t>
  </si>
  <si>
    <t>044/ANAC/RPD/2019</t>
  </si>
  <si>
    <t>Aquis. Serv. para elaboraÃ§Ã£o, implementaÃ§Ã£o e acompanhamento do Plano Municipal de Igualdade de GÃ©nero (PMIG) na CÃ¢mara Municipal de Palmela</t>
  </si>
  <si>
    <t>Trabalhos de BeneficiaÃ§Ã£o em Escolas BÃ¡sicas e respetivos EdifÃ­cios Desportivos 2019</t>
  </si>
  <si>
    <t>Fornecimento contÃ­nuo de gasÃ³leo em depÃ³sito atÃ© ao limite de 190.000,00</t>
  </si>
  <si>
    <t>aquisiÃ§Ã£o de serviÃ§os de desenvolvimento aplicacional no Ã¢mbito do Projeto da DeclaraÃ§Ã£o Mensal do Imposto do Selo (DMIS) Â¿ componente liquidaÃ§Ã£o</t>
  </si>
  <si>
    <t>AquisiÃ§Ã£o de tablets e portÃ¡teis para o projeto ativ@mente</t>
  </si>
  <si>
    <t>PrestaÃ§Ã£o de ServiÃ§os para RevisÃ£o PrÃ©via do Projeto de ExecuÃ§Ã£o de Â¿RecuperaÃ§Ã£o do EspaÃ§o PÃºblico Envolvente Ã s Muralhas- Eixo 6.5- PEDUÂ¿</t>
  </si>
  <si>
    <t>AquisiÃ§Ã£o de serviÃ§os de espetÃ¡culo musical com a banda Wet Bed Gang, no Ã¢mbito da expOH/2019.</t>
  </si>
  <si>
    <t>AquisiÃ§Ã£o de serviÃ§os de aluguer de equipamentos e serviÃ§os tÃ©cnicos de som e luz, no Ã¢mbito da expOH/2019</t>
  </si>
  <si>
    <t>Empreitada de "ReconstruÃ§Ã£o da Antiga Escola PrimÃ¡ria de SÃ£o SebastiÃ£o da Feira"</t>
  </si>
  <si>
    <t>PT;7;88;1432</t>
  </si>
  <si>
    <t>AmpliaÃ§Ã£o da Rede de Drenagem de Ãguas Residuais DomÃ©sticas e RemodelaÃ§Ã£o da Rede de Ãgua - Casais de SÃ£o LourenÃ§o.</t>
  </si>
  <si>
    <t>AquisiÃ§Ã£o espectÃ¡culo musical HMB e MGDRV</t>
  </si>
  <si>
    <t>AquisiÃ§Ã£o de serviÃ§os de seguranÃ§a e vigilÃ¢ncia nos Estaleiros Municipais</t>
  </si>
  <si>
    <t>AquisiÃ§Ã£o de serviÃ§os de apoio tÃ©cnico Ã  realizaÃ§Ã£o de eventos</t>
  </si>
  <si>
    <t>AquisiÃ§Ã£o de serviÃ§os de conservaÃ§Ã£o de espaÃ§os verdes de enquadramento</t>
  </si>
  <si>
    <t>ServiÃ§os de evoluÃ§Ã£o, manutenÃ§Ã£o e alojamento do Portal de Dados Abertos - Proc. N.Âº 841/DCOP/2019</t>
  </si>
  <si>
    <t>REPAVIMENTAÃ‡ÃƒO DA ESTRADA DE STÂª MARGARIDA Ã€S ASSUMADAS (VNC092) - ALTE</t>
  </si>
  <si>
    <t>AquisiÃ§Ã£o de equipamentos para reestruturaÃ§Ã£o da rede de comunicaÃ§Ãµes internas - DGAEP</t>
  </si>
  <si>
    <t>SubscriÃ§Ã£o do licenciamento de software Adobe do Turismo de Portugal, IP, com a validade de 1 ano.</t>
  </si>
  <si>
    <t>AquisiÃ§Ã£o de viatura de recolha de resÃ­duos sÃ³lidos urbanos (RSU) 16m3.</t>
  </si>
  <si>
    <t>AquisiÃ§Ã£o de Dataloggers LT-US para monitorizaÃ§Ã£o das redes de saneamento</t>
  </si>
  <si>
    <t>AquisiÃ§Ã£o serviÃ§os desenvolvimento aplicacional no Ã¢mbito da criaÃ§Ã£o de estruturas de informaÃ§Ã£o self-service para o negÃ³cio</t>
  </si>
  <si>
    <t>191G002936 -AquisiÃ§Ã£o de Factor IX recombinante (Nonacog Alfa)-2019</t>
  </si>
  <si>
    <t>A empreitada reporta-se, no essencial, Ã  execuÃ§Ã£o do arrelvamento do campo de futebol, base drenante, tubagem em tubo drenante envolvido em material britado, sistema de rega, bombagem das Ã¡guas para rega e montagem de equipamento desportivos, tudo de acordo com o preconizado nas peÃ§as escritas e desenhadas, sendo a Ã¡rea total de intervenÃ§Ã£o de ordem de 7300 m2.</t>
  </si>
  <si>
    <t>PRESTAÃ‡ÃƒO DE SERVIÃ‡OS PARA CAMPANHA DE DIVULGAÃ‡ÃƒO DA PASSAGEM DE ANO NA RÃDIO RFM - FIM DE ANO AZUL 2019.</t>
  </si>
  <si>
    <t>RequalificaÃ§Ã£o do espaÃ§o pÃºblico da Quinta da BouÃ§a</t>
  </si>
  <si>
    <t>Concurso pÃºblico destinado Ã  aquisiÃ§Ã£o de serviÃ§os de avaliaÃ§Ã£o de massas documentais acumuladas.</t>
  </si>
  <si>
    <t>AquisiÃ§Ã£o de serviÃ§os para acompanhamento arqueolÃ³gico em obras de saneamento e abastecimento de Ã¡gua - ano 2019</t>
  </si>
  <si>
    <t>AquisiÃ§Ã£o de cartÃµes de aluno e pessoal nÃ£o docente para Escolas e Jardins de InfÃ¢ncia da rede pÃºblica do Concelho de Cascais</t>
  </si>
  <si>
    <t>Experiencia</t>
  </si>
  <si>
    <t>SERVIÃ‡OS PARA REVISÃƒO TÃ‰CNICA PORTUGUÃŠS/INGLÃŠS TEXTOS A INTEGRAR NAS DIVERSAS EXPOSIÃ‡Ã•ES DA CASA SOMMER Proc.Âº 860/DCOP/2019</t>
  </si>
  <si>
    <t>PAVIMENTAÃ‡ÃƒO DO CAMINHO LAGOA DE MOMPROLÃ‰ E ROCHA DE MOMPROLÃ‰ - S. SEBASTIÃƒO</t>
  </si>
  <si>
    <t>ContrataÃ§Ã£o de serviÃ§os de inspeÃ§Ã£o dos espaÃ§os de jogo e recreio do MunicÃ­pio de Vila Franca de Xira</t>
  </si>
  <si>
    <t>Fornecimento de energia elÃ©trica para instalaÃ§Ãµes alimentadas em Baixa Normal, em Baixa TensÃ£o Especial e MÃ©dia TensÃ£o do MunicÃ­pio de Pombal, ao abrigo do Acordo Quadro Para o Fornecimento de Eletricidade em Regime de Mercado Livre para Portugal Continental, da ANCP (AgÃªncia Nacional de Compras PÃºblicas)</t>
  </si>
  <si>
    <t>Concurso PÃºblico para a empreitada destinada Ã  erradicaÃ§Ã£o de afluÃªncias indevidas no concelho da Amadora Â¿ anos de 2019 e 2020.</t>
  </si>
  <si>
    <t>AquisiÃ§Ã£o de HIALURONATO SODIO IAR 22MG/ML 4ML S INJ</t>
  </si>
  <si>
    <t>EspetÃ¡culos com os artistas HMB e DJ Kamala</t>
  </si>
  <si>
    <t>AquisiÃ§Ã£o de Material e ConsumÃ­veis de EscritÃ³rio</t>
  </si>
  <si>
    <t>PrestaÃ§Ã£o de ServiÃ§os de ElaboraÃ§Ã£o de Regulamentos EspecÃ­ficos no Ã‚mbito do Programa EstratÃ©gico de ReabilitaÃ§Ã£o Urbana</t>
  </si>
  <si>
    <t>Projecto ESCXEL- Rede de Escolas ExcelÃªncia</t>
  </si>
  <si>
    <t>AquisiÃ§Ã£o de Equipamento InformÃ¡tico e de ImpressÃ£o</t>
  </si>
  <si>
    <t>PrestaÃ§Ã£o de ServiÃ§os de apoio complementar: RefeiÃ§Ãµes, atividades de animaÃ§Ã£o e apoio Ã  famÃ­lia, alunos com necessidades educativas especiais, cozinheiras/auxiliares de aÃ§Ã£o educativa</t>
  </si>
  <si>
    <t>Proc.Âº 714/DCOP/2019 - AQUISIÃ‡ÃƒO DE SERVIÃ‡OS DE MANUTENÃ‡ÃƒO DE LAGOS MUNICIPAIS</t>
  </si>
  <si>
    <t>AquisiÃ§Ã£o de ServiÃ§os de Consultoria no Ã‚mbito da RevisÃ£o do ACB- AnÃ¡lise Custo BenefÃ­cio do Projeto Ecoparque da ilha de SÃ£o Miguel</t>
  </si>
  <si>
    <t>ElaboraÃ§Ã£o de projeto para a requalificaÃ§Ã£o do antigo edifÃ­cio da RÃ¡dio Pal, localizado no Centro HistÃ³rico, no Largo de SÃ£o JoÃ£o Batista em Palmela, compreendendo as vÃ¡rias especialidades.</t>
  </si>
  <si>
    <t>ResoluÃ§Ã£o de patologias construtivas existentes, problemas de degradaÃ§Ã£o, criando melhores condiÃ§Ãµes de utilizaÃ§Ã£o e acessos funcionais</t>
  </si>
  <si>
    <t>Pintura de fachadas e reparaÃ§Ãµes nas caleiras da Escola BÃ¡sica da Cotovia.</t>
  </si>
  <si>
    <t>PE_19084_CIS - CONCURSO PÃšBLICO INTERNACIONAL PARA AQUISIÃ‡ÃƒO DE SERVIÃ‡OS DE HIGIENE E LIMPEZA PARA AS INSTALAÃ‡Ã•ES DA PARQUE ESCOLAR, E.P.E., SITAS EM LISBOA, PORTO, Ã‰VORA E FARO - ANOS 2019 A 2022</t>
  </si>
  <si>
    <t>Empreitada para fornecimento e montagem de um Sistema de Controlo de Acesso a Pessoas, para a portas de entrada do ServiÃ§o UCIR situado no Piso 9 ao lado do Elevador 14.</t>
  </si>
  <si>
    <t>AquisiÃ§Ã£o de ServiÃ§os de Lavagem de Contentores de SuperfÃ­cie com DisponibilizaÃ§Ã£o de Viatura de Apoio Ã  Lavagem</t>
  </si>
  <si>
    <t>AquisiÃ§Ã£o de serviÃ§os para limpeza de fundo da doca seca</t>
  </si>
  <si>
    <t>AquisiÃ§Ã£o de 500 exemplares do livro "Aspetos do litoral de Cascais nos sÃ©culos XV a XVII"- AHMC</t>
  </si>
  <si>
    <t>ServiÃ§os de manutenÃ§Ã£o de ar condicionado</t>
  </si>
  <si>
    <t>IntervenÃ§Ãµes em Equipamentos Desportivos - Polidesportivo da Parreirinha</t>
  </si>
  <si>
    <t>Obras para o Futuro ObservatÃ³rio Litoral Norte</t>
  </si>
  <si>
    <t>AquisiÃ§Ã£o de Equipamento FotogrÃ¡fico Proc. N.Âº 789/DCOP/2019</t>
  </si>
  <si>
    <t>MANUTENÃ‡ÃƒO E CONSERVAÃ‡ÃƒO DOS ESPAÃ‡OS ENVOLVENTES Ã€ RIBEIRA DO LIVRAMENTO Â¿ PARQUE URBANO DA VÃRZEA (FASE I)</t>
  </si>
  <si>
    <t>BeneficiaÃ§Ã£o Geral dos Filtros de Areia nÂº2 e nÂº3 da ETAR da Quinta da Bomba</t>
  </si>
  <si>
    <t>Executar a alteraÃ§Ã£o do projeto de execuÃ§Ã£o da bacia de retenÃ§Ã£o BR1 de Corroios</t>
  </si>
  <si>
    <t>Ã‰ pretendida a expansÃ£o do ambiente atualmente existente, criando maior capacidade de computaÃ§Ã£o e desta forma melhorando a produtividade dos funcionÃ¡rios deste MunicÃ­pio que usam diÃ¡riamente as aplicaÃ§Ãµes que aqui serÃ£o instaladas.</t>
  </si>
  <si>
    <t>AquisiÃ§Ã£o de serviÃ§os para reparaÃ§Ã£o da caixa de resÃ­duos da viatura pesada de recolha de resÃ­duos da marca Volvo, com a matrÃ­clula 55-80-AU</t>
  </si>
  <si>
    <t>Empreitada de "ConservaÃ§Ã£o e Restauro dos PadrÃµes do Termo da Cidade de Lisboa"</t>
  </si>
  <si>
    <t>Estudo da remodelaÃ§Ã£o das redes de saneamento na Avenida Salvador Allende, em Caxias, concelho de Oeiras</t>
  </si>
  <si>
    <t>AquisiÃ§Ã£o de materiais para manutenÃ§Ã£o de emissores de telemetria Philips.</t>
  </si>
  <si>
    <t>CONTRATAÃ‡ÃƒO DA PRESTAÃ‡ÃƒO DE SERVIÃ‡OS DE ALTERAÃ‡ÃƒO, ATUALIZAÃ‡ÃƒO E ELABORAÃ‡ÃƒO DE PROJETOS DE EXECUÃ‡ÃƒO : REDE DE ABASTECIMENTO DE ÃGUA E REDE DE ESGOTOS PARA AS LOCALIDADES DE SOBRADINHO, ALFEIÃ‡ÃƒO E LAGOA DE MONPROLÃ‰ E REDE DE ABASTECIMENTO DE ÃGUA E REDE DE ESGOTOS DE VALE TELHEIRO</t>
  </si>
  <si>
    <t>RecuperaÃ§Ã£o do Arco SÃ£o JosÃ©</t>
  </si>
  <si>
    <t>Fornecimento e montagem de equipamento de cozinha para o refeitÃ³rio escolar (2 fogÃµes a gÃ¡s de 4 bicos cada e 1 marmita a gÃ¡s(150 L), para confeÃ§Ã£o da sopa), no Ã¢mbito das obras de requalificaÃ§Ã£o da escola nÂº 4 de Vila Nova de Santo AndrÃ©.</t>
  </si>
  <si>
    <t>CPv 12/2019 - Assessoria jurÃ­dica para o serviÃ§o transporte rodoviÃ¡rio de passageiros.</t>
  </si>
  <si>
    <t>Fornecimento e instalaÃ§Ã£o de duas barreiras flutuantes de contenÃ§Ã£o de Jacinto de Ã¡gua.</t>
  </si>
  <si>
    <t>Empreitada para a construÃ§Ã£o de novo edifÃ­cio para a instalaÃ§Ã£o do Centro de ReabilitaÃ§Ã£o e IntegraÃ§Ã£o de Deficientes (CRID) e arranjo de espaÃ§os exteriores - Cascais - 2Âª Fase ProcÂº 78/EOP/DCOP/2018</t>
  </si>
  <si>
    <t>PavimentaÃ§Ã£o da Rua Beija Flor no Zambujal e execuÃ§Ã£o de infraestruturas para recolha de Ã¡guas pluviais.</t>
  </si>
  <si>
    <t>Fornecimento de "EdifÃ­cio prÃ©-fabricado, soluÃ§Ã£o modular, para funcionar como instalaÃ§Ãµes sanitÃ¡rias no Parque do Mandanelho"</t>
  </si>
  <si>
    <t>AquisiÃ§Ã£o de ServiÃ§os de AdministraÃ§Ã£o de Sistemas e GestÃ£o de Projetos na Ãrea de Tecnologias de InformaÃ§Ã£o Ã  CÃ¢mara Municipal de Almada</t>
  </si>
  <si>
    <t>AquisiÃ§Ã£o de refeiÃ§Ãµes escolares, ao abrigo do Acordo Quadro para Fornecimento de RefeiÃ§Ãµes Escolares celebrado pela Central de Compras da Comunidade Intermunicipal da RegiÃ£o de Coimbra, nomeadamente no Lote 4 Â¿ Fornecimento e distribuiÃ§Ã£o agregado de refeiÃ§Ãµes escolares em regime de confeÃ§Ã£o local e transportadas a quente.</t>
  </si>
  <si>
    <t>AQUISIÃ‡ÃƒO DE DIVERSO MATERIAL PARA REPARAÃ‡ÃƒO/MANUTENÃ‡ÃƒO DE ILHAS DANIFICADAS.</t>
  </si>
  <si>
    <t>Empreitada de EstabilizaÃ§Ã£o do Aterro ao km 26+300 (S/N), no SublanÃ§o Bucelas (Zambujal) / A9/A10, da A9 - Circular Regional Exterior de Lisboa (CREL)</t>
  </si>
  <si>
    <t>AmpliaÃ§Ã£o da Rede de Drenagem de Ãguas Residuais da Margem Sul (Freguesias de MujÃ£es, Vila de Punhe, Barroselas/MujÃ£es e Castelo de Neiva</t>
  </si>
  <si>
    <t>MÃQUINA LAVADORA DE DISCO PARA O MERCADO ABASTECEDOR</t>
  </si>
  <si>
    <t>ServiÃ§os Externos de Medicina de Trabalho e Enfermagem</t>
  </si>
  <si>
    <t>AquisiÃ§Ã£o de materiais para manutenÃ§Ã£o de monitores de sinais vitais</t>
  </si>
  <si>
    <t>AquisiÃ§Ã£o de materiais para manutenÃ§Ã£o de equipamento de monotorizaÃ§Ã£o da marca Mortara</t>
  </si>
  <si>
    <t>CONCURSO PÃšBLICO COM PUBLICIDADE INTERNACIONAL DA EMPREITADA: "PAVILHÃƒO DESPORTIVO MULTIUSOS EM QUARTEIRA"</t>
  </si>
  <si>
    <t>n/a</t>
  </si>
  <si>
    <t>EspetÃ¡culo com o artista Quim Barreiros</t>
  </si>
  <si>
    <t>AQUISIÃ‡ÃƒO DE MÃ“DULO DE EDI/AS2 PARA INTEGRAÃ‡ÃƒO NA ATUAL PLATAFORMA EBILLINGCONNECTOR</t>
  </si>
  <si>
    <t>Empreitada de RequalificaÃ§Ã£o do Largo da Igreja, FajÃ£ de Baixo</t>
  </si>
  <si>
    <t>PrestaÃ§Ã£o de serviÃ§os de SeguranÃ§a e VigilÃ¢ncia nas InstalaÃ§Ãµes e Equipamentos do MunicÃ­pio da Batalha 2019-2020</t>
  </si>
  <si>
    <t>ExecuÃ§Ã£o de um passeio, a implantar na berma esquerda da EN 361, entre a rua Padre JoÃ£o de Almeida e a estrada dos Casais da Bica, na freguesia de A-dos-Francos</t>
  </si>
  <si>
    <t>AD 49/19 - aquisiÃ§Ã£o e implementaÃ§Ã£o de operaÃ§Ãµes de pagamento eletrÃ³nico digital e prestaÃ§Ã£o de todos os serviÃ§os associados</t>
  </si>
  <si>
    <t>192A000023 - AquisiÃ§Ã£o de oxigenadores para circulaÃ§Ã£o extracorporal durante o ano 2019</t>
  </si>
  <si>
    <t>AquisiÃ§Ã£o de equipamento para reparaÃ§Ã£o de duas unidades UPS instaladas no casino de Vilamoura.</t>
  </si>
  <si>
    <t>manutenÃ§Ã£o Ã s hottes, filtros e condutas de extracÃ§Ã£o dos RefeitÃ³rios Municipais e Unidades de EducaÃ§Ã£o da CÃ¢mara Municipal de LisboaÂ¿</t>
  </si>
  <si>
    <t>AquisiÃ§Ã£o de serviÃ§os de desenvolvimento aplicacional no Ã¢mbito do projeto SGFF Â¿ EvoluÃ§Ã£o funcional 2019 e Campanha IR 2018</t>
  </si>
  <si>
    <t>PRESTAÃ‡ÃƒO DE SERVIÃ‡OS NA ÃREA DA ENGENHARIA ELETROTÃ‰CNICA, PELO PERÃODO DE 36 MESES</t>
  </si>
  <si>
    <t>AquisiÃ§Ã£o de serviÃ§os para agenciamento de passeio cultural ao Alto Minho</t>
  </si>
  <si>
    <t>AquisiÃ§Ã£o de Festival de EstÃ¡tuas Vivas</t>
  </si>
  <si>
    <t>PrestaÃ§Ã£o de serviÃ§os para a elaboraÃ§Ã£o do projeto de execuÃ§Ã£o dos BalneÃ¡rios e Bancada do Parque Desportivo de Cantanhede</t>
  </si>
  <si>
    <t>Fornecimento em contÃ­nuo de tintas para o MunicÃ­pio de Vila Franca de Xira</t>
  </si>
  <si>
    <t>SERVIÃ‡OS DE REPARAÃ‡ÃƒO DA MÃQUINA DE MONDA TÃ‰RMICA.</t>
  </si>
  <si>
    <t>AquisiÃ§Ã£o de cantis/garrafas de alumÃ­nio para o ensino prÃ©-escolar e 1Âº ciclo do Concelho de Cascais</t>
  </si>
  <si>
    <t>AQUISIÃ‡ÃƒO DE SERVIÃ‡OS DE DESENVOLVIMENTO APLICACIONAL PARA INTEGRAÃ‡ÃƒO PORTAL DAS FINANÃ‡AS DA VISÃƒO ANALÃTICA DA ATIVIDADE DAS PESSOAS SINGULARES SEM CONTABILIDADE ORGANIZADA</t>
  </si>
  <si>
    <t>PRESTAÃ‡ÃƒO DE SERVIÃ‡OS DE LIMPEZA DAS RIBEIRAS E VALAS DO CONCELHO DE SETÃšBAL, PELO PERIODO DE 120 DIAS ( ANO HIDOLÃ“GICO 2019/2020)</t>
  </si>
  <si>
    <t>AquisiÃ§Ã£o de ServiÃ§os de Consultoria Especializada para ServiÃ§os de DesmaterializaÃ§Ã£o de Processos</t>
  </si>
  <si>
    <t>AquisiÃ§Ã£o de serviÃ§os espetÃ¡culo musical com o artista Nego do Borel, no Ã¢mbito da expOH/2019</t>
  </si>
  <si>
    <t>Concurso pÃºblico para a Empreitada destinada Ã  intervenÃ§Ã£o nos vÃ£os de fachada e na cobertura do edifÃ­cio Sede dos Simas, em Oeiras.</t>
  </si>
  <si>
    <t>REPAVIMENTAÃ‡ÃƒO DA RUA DO CENTRO COMUNITÃRIO E AV. JOSÃ‰ DOS SANTOS FARIAS, ALMANCIL</t>
  </si>
  <si>
    <t>Centro Social Juventude Unida de Marinhas</t>
  </si>
  <si>
    <t>RemodelaÃ§Ã£o dos espaÃ§os interiores</t>
  </si>
  <si>
    <t>ALIMENTAÃ‡ÃƒO DE PAINEIS E REFORÃ‡O DA ILUMINAÃ‡ÃƒO AV. ALVARO CUNHAL</t>
  </si>
  <si>
    <t>Os trabalhos a realizar englobam a execuÃ§Ã£o de um conjunto de trabalhos de construÃ§Ã£o civil em reservatÃ³rios, estaÃ§Ãµes de tratamento de Ã¡gua de abastecimento pÃºblico (ETA) e estaÃ§Ãµes elevatÃ³rias de Ã¡guas residuais (EEAR) do municÃ­pio de Palmela.</t>
  </si>
  <si>
    <t>Dotar as escolas do concelho com iluminaÃ§Ã£o de emergÃªncia e seguranÃ§a</t>
  </si>
  <si>
    <t>AquisiÃ§Ã£o de 2 (dois) Implantes Osteo-Integrados BC-Otorrino</t>
  </si>
  <si>
    <t>PrestaÃ§Ã£o de serviÃ§os para a recolha de resÃ­duos urbanos no concelho de Rio Maior</t>
  </si>
  <si>
    <t>Fornecimento de energia elÃ©trica para a IluminaÃ§Ã£o PÃºblica no Concelho de Cascais</t>
  </si>
  <si>
    <t>AmpliaÃ§Ã£o da Rede de Drenagem de Ãguas Residuais da Margem Direita (Freguesias de Serreleis, Cardielos, Torre e Vila Mou)</t>
  </si>
  <si>
    <t>LocaÃ§Ã£o de 9 monoblocos para a Escola BÃ¡sica do Chegadinho</t>
  </si>
  <si>
    <t>Empreitada de ReparaÃ§Ã£o do Pavimento Betuminoso na E. M. 519</t>
  </si>
  <si>
    <t>Os principais trabalhos a realizar consistem na execuÃ§Ã£o de piezÃ³metros destinados Ã  monitorizaÃ§Ã£o das condiÃ§Ãµes de escoamento subterrÃ¢neo e qualidade da Ã¡gua, assim como a execuÃ§Ã£o de sondagens para recolha de amostras de escombreiras em vÃ¡rias Ã¡reas mineiras de radioativos MortÃ³rios, Ribeira do BÃ´co, Picoto, Canto do Lagar, Quinta do Bispo, UrgeiriÃ§a, Ferreiros, Reboleiro, BarrÃ´co do Ouro (S. Domingos), A-do-Cavalo, Quinta das Seixas e Lenteiros</t>
  </si>
  <si>
    <t>Empreitada de PavimentaÃ§Ã£o de Ruas da Escusa</t>
  </si>
  <si>
    <t>AquisiÃ§Ã£o de Troley para cirurgia endoscÃ³pica para laparoscopia 3D, para o ServiÃ§o de Urologia</t>
  </si>
  <si>
    <t>AquisiÃ§Ã£o de materiais para execuÃ§Ã£o de obras de reabilitaÃ§Ã£o das redes de Ã¡guas em Palhais</t>
  </si>
  <si>
    <t>AquisiÃ§Ã£o de materiais para manutenÃ§Ã£o de equipamento de monitorizaÃ§Ã£o Spacelabs</t>
  </si>
  <si>
    <t>Empreitada de execuÃ§Ã£o de pinturas exterior e interior nos edifÃ­cios do Jardim de InfÃ¢ncia de Ferreiras</t>
  </si>
  <si>
    <t>Fornecimento, montagem e arranque de instalaÃ§Ã£o de produÃ§Ã£o de energia fotovoltaica no Terminal PortuÃ¡rio da Trafaria da Silopor- Empresa de Silos PortuÃ¡rios, SA, em liquidaÃ§Ã£o</t>
  </si>
  <si>
    <t>AquisiÃ§Ã£o de Equipamento InformÃ¡tico para o MunicÃ­pio de Vila Franca de Xira - Computadores, Monitores, PortÃ¡teis e Workstations</t>
  </si>
  <si>
    <t>2789/CPI/2019 - AquisiÃ§Ã£o, instalaÃ§Ã£o e montagem de lÃ¢mpadas de tecnologia led para iluminaÃ§Ã£o interior, com a substituiÃ§Ã£o das lÃ¢mpadas existentes , nas instalaÃ§Ãµes do Hospital Professor Doutor Fernando Fonseca, EPE</t>
  </si>
  <si>
    <t>AquisiÃ§Ã£o de produtos de higiene</t>
  </si>
  <si>
    <t>AquisiÃ§Ã£o de serviÃ§os de projeto de execuÃ§Ã£o da requalificaÃ§Ã£o da caldeira do Moinho Grande</t>
  </si>
  <si>
    <t>Diversos Arranjos UrbanÃ­sticos | Rua 18 de marÃ§o de 1500</t>
  </si>
  <si>
    <t>Fornecimento de serviÃ§os de gestÃ£o de resÃ­duos verdes</t>
  </si>
  <si>
    <t>OperaÃ§Ã£o e ManutenÃ§Ã£o do Sistema de Tratamento das Ãguas de EscorrÃªncia, no SublanÃ§o S. Bartolomeu de Messines / A22 (Paderne), da A2 - Auto-estrada do Sul</t>
  </si>
  <si>
    <t>AquisiÃ§Ã£o do Software Panda GateDefender e Panda Adaptive Defense 360</t>
  </si>
  <si>
    <t>Adaptar as instalaÃ§Ãµes existentes a arquivo da biblioteca municipal</t>
  </si>
  <si>
    <t>AquisiÃ§Ã£o de copos no Ã¢mbito do evento "Dias Medievais 2019"</t>
  </si>
  <si>
    <t>Consulta PrÃ©via para AquisiÃ§Ã£o e Montagem de SinalizaÃ§Ã£o TurÃ­stica do Concelho de Nordeste</t>
  </si>
  <si>
    <t>Empreitada de "AlteraÃ§Ãµes interiores na creche e centro de atividades de tempos livres na Casa da CrianÃ§a Sarah BeirÃ£o em Travanca de Lagos"</t>
  </si>
  <si>
    <t>Fornecimento de peÃ§as e reparaÃ§Ã£o da viatura municipal F. SMAX matrÃ­cula 52-IQ-85 (mÃ³vel 416)</t>
  </si>
  <si>
    <t>AquisiÃ§Ã£o e montagem de mobiliÃ¡rio no EdifÃ­cio sede dos ServiÃ§os Sociais da CÃ¢mara Municipal de Lisboa</t>
  </si>
  <si>
    <t>IntervenÃ§Ã£o na requalificaÃ§Ã£o dos passeios, com a consequente substituiÃ§Ã£o dos ramais de Ã¡gua e de troÃ§os de conduta mais envelhecidos, bem como Ã  colocaÃ§Ã£o de um novo tapete betuminoso</t>
  </si>
  <si>
    <t>AquisiÃ§Ã£o/AtualizaÃ§Ã£o de LicenÃ§as Autodesk</t>
  </si>
  <si>
    <t>AquisiÃ§Ã£o de serviÃ§os de reparaÃ§Ã£o de uma mesa operatÃ³ria de marca Maquet do Bloco OperatÃ³rio Central Â¿ Bloco de UrgÃªncia.</t>
  </si>
  <si>
    <t>Fornecimento continuado de massa betuminosa a frio</t>
  </si>
  <si>
    <t>NIPG 20016/19- Ajuste direto para a aquisiÃ§Ã£o de serviÃ§os de sonorizaÃ§Ã£o e iluminaÃ§Ã£o de palcos</t>
  </si>
  <si>
    <t>PrestaÃ§Ã£o de ServiÃ§os de Transportes Escolares 2019/2020 - 1.Âº Ciclo e PrÃ©-Escolar</t>
  </si>
  <si>
    <t>2019/300.10.005/226 - AquisiÃ§Ã£o de 2 variadores de frequÃªncia para a EstaÃ§Ã£o ElevatÃ³ria do PÃ¡tio da AlfÃ¢ndega.</t>
  </si>
  <si>
    <t>Fornecimento e ServiÃ§o de RefeiÃ§Ãµes Escolares - Lumiar</t>
  </si>
  <si>
    <t>ReparaÃ§Ã£o do Compactador I, que serve de encaixe nas viaturas de RSU para compactar os resÃ­duos sÃ³lidos</t>
  </si>
  <si>
    <t>ImplementaÃ§Ã£o de Rede Estruturada - ITED em VÃ¡rias Escolas do Concelho</t>
  </si>
  <si>
    <t>LocaÃ§Ã£o de mÃ¡quinas de distribuiÃ§Ã£o de Ã¡gua nos edifÃ­cios da CÃ¢mara Municipal de Almada, respetiva manutenÃ§Ã£o e entrega periÃ³dica de consumÃ­veis</t>
  </si>
  <si>
    <t>EspectÃ¡culo musical de Mayra Andrade no Cineteatro D. JoÃ£o V</t>
  </si>
  <si>
    <t>Montagem e desmontagem da estrutura expositiva da Banda Desenhada</t>
  </si>
  <si>
    <t>PRESTAÃ‡ÃƒO DE SERVIÃ‡O DE MANUTENÃ‡ÃƒO E PINTURA DA TORRE DE COMUNICAÃ‡Ã•ES</t>
  </si>
  <si>
    <t>AD 18/2019 Â¿ SensibilizaÃ§Ã£o e EducaÃ§Ã£o Ambiental Â¿ AÃ§Ã£o Praias</t>
  </si>
  <si>
    <t>Limpeza de bermas e valetas em estradas e caminhos municipais</t>
  </si>
  <si>
    <t>CPUB012.DFR.2019 CONCURSO PÃšBLICO - LocaÃ§Ã£o Financeira para aquisiÃ§Ã£o de 1 Viatura com 26T equipada com grua e sistema ampliroll.</t>
  </si>
  <si>
    <t>RemodelaÃ§Ã£o das redes de abastecimento de Ã¡gua na Rua Carlos Luz em PaÃ§o de Arcos e na Rua da Figueirinha, junto ao cemitÃ©rio, C. Oeiras</t>
  </si>
  <si>
    <t>AquisiÃ§Ã£o de secadores de mÃ£os para os serviÃ§os centrais da CÃ¢mara Municipal do Seixal.</t>
  </si>
  <si>
    <t>Freguesia de Pombal / Arruamentos e BeneficiaÃ§Ãµes em estradas e caminhos na freguesia (RequalificaÃ§Ã£o de EspaÃ§os PÃºblicos - Rua JosÃ© Aguiar)</t>
  </si>
  <si>
    <t>AquisiÃ§Ã£o de serviÃ§os de produÃ§Ã£o de vÃ­deo921112</t>
  </si>
  <si>
    <t>Limpeza e desmataÃ§Ã£o dos terrenos sitos junto Ã  Escola D. JoÃ£o II, junto Ã  Av. Mestre Lima de Freitas e o depÃ³sito da Ã¡gua, junto Ã  Decatlon (Av. JosÃ© Saramago), cemitÃ©rio e aterro e junto Quinta da Caiada (perto do Hotel Campanille)</t>
  </si>
  <si>
    <t>Concurso pÃºblico com vista Ã  celebraÃ§Ã£o de acordo qaudro para a empreitada de ExecuÃ§Ã£o e ReformulaÃ§Ã£o de Zonas de MediÃ§Ã£o e Controlo (ZMC) no Concelho de Oeiras.</t>
  </si>
  <si>
    <t>AquisiÃ§Ã£o de Equipamentos de ProteÃ§Ã£o Individual</t>
  </si>
  <si>
    <t>Parque Municipal de ExposiÃ§Ãµes - RemodelaÃ§Ã£o da instalaÃ§Ã£o elÃ©trica</t>
  </si>
  <si>
    <t>AquisiÃ§Ã£o de serviÃ§os para manutenÃ§Ã£o de fontes no MunicÃ­pio</t>
  </si>
  <si>
    <t>Papeleiras 50 litros</t>
  </si>
  <si>
    <t>Empreitada de substituiÃ§Ã£o da SinalizaÃ§Ã£o Vertical - Campanha 2019, na ConcessÃ£o BCR</t>
  </si>
  <si>
    <t>AquisiÃ§Ã£o de loiÃ§a para a rede escolar do Turismo de Portugal, I.P.</t>
  </si>
  <si>
    <t>AquisiÃ§Ã£o de materiais para manutenÃ§Ã£o de monitores de sinais vitais Nonin</t>
  </si>
  <si>
    <t>AquisiÃ§Ã£o de serviÃ§os/materias para apetrechar os jardins de infÃ¢ncia e escolas bÃ¡sicas do 1.Âº ciclo do ensino bÃ¡sico</t>
  </si>
  <si>
    <t>AquisiÃ§Ã£o de uma viatura ligeira para o Centro de Recolha Oficial</t>
  </si>
  <si>
    <t>AquisiÃ§Ã£o e LanÃ§amento de Fogo de Estalaria e ArtifÃ­cio</t>
  </si>
  <si>
    <t>Fornecimento de GÃ¡s GPL propano a granel para o PortimÃ£o Arena</t>
  </si>
  <si>
    <t>RemoÃ§Ã£o do pavimento atual, preparaÃ§Ã£o da superfÃ­cie de assentamento, aplicaÃ§Ã£o de mosaico cerÃ¢mico e fornecimento e aplicaÃ§Ã£o de chapa de inox para remate entre superfÃ­cies diferentes.</t>
  </si>
  <si>
    <t>AquisiÃ§Ã£o de duas Appliances para a Plataforma SAP HANA e respetivos serviÃ§os de instalaÃ§Ã£o e manutenÃ§Ã£o para o Metropolitano de Lisboa E.P.E.</t>
  </si>
  <si>
    <t>Prioridade Ã  circulaÃ§Ã£o pedestre, atravÃ©s do aumento, sempre que possÃ­vel, da largura dos passeios, com reduÃ§Ã£o de ressaltos e rebaixamento na zona das passadeiras; ReduÃ§Ã£o, sempre que possÃ­vel, do raio de concordÃ¢ncia nos cruzamentos, para ganhar Ã¡rea de passeio e induzir a reduÃ§Ã£o de velocidade dos veÃ­culos automÃ³veis; MarcaÃ§Ã£o dos lugares de estacionamento, incluindo para cargas e descargas e munÃ­cipes com mobilidade reduzida; ColocaÃ§Ã£o de contentores de lixo para RSU e recolha seletiva, em locais adequados, para otimizar o percurso de recolha.</t>
  </si>
  <si>
    <t>ServiÃ§o de transporte em autocarros para permitir e garantir a deslocaÃ§Ã£o de crianÃ§as das suas escolas para os equipamentos desportivos no Ã¢mbito do Â¿Projeto de Apoio Ã  EducaÃ§Ã£o FÃ­sica no 1Âº Ciclo do Ensino BÃ¡sicoÂ¿ para a Ã©poca de 2019/2020</t>
  </si>
  <si>
    <t>AquisiÃ§Ã£o de Cateteres intravasculares coronÃ¡rios com luz - 2019</t>
  </si>
  <si>
    <t>AquisiÃ§Ã£o de ConsumÃ­veis para o VideolaringoscÃ³pio</t>
  </si>
  <si>
    <t>PE_19091_ADS - FORNECIMENTO DE ELETRICIDADE AO ARMAZÃ‰M Y, SITUADO NO EMPREENDIMENTO Â¿ABRUNHEIRA PARKÂ¿, NO CONCELHO DE SINTRA</t>
  </si>
  <si>
    <t>PT;12;170;2058</t>
  </si>
  <si>
    <t>AquisiÃ§Ã£o de uma viatura de desobstruÃ§Ã£o e aspiraÃ§Ã£o de coletores</t>
  </si>
  <si>
    <t>AquisiÃ§Ã£o de luso spray branco e esferas de vidro</t>
  </si>
  <si>
    <t>PrestaÃ§Ã£o de serviÃ§os de sonorizaÃ§Ã£o e iluminaÃ§Ã£o de espetÃ¡culos - Festas da ExaltaÃ§Ã£o da Santa Cruz 2019</t>
  </si>
  <si>
    <t>AquisiÃ§Ã£o e Montagem de Monobloco</t>
  </si>
  <si>
    <t>Fornecimento de energia elÃ©trica para painÃ©is publicitÃ¡rios do Concelho de Odivelas, via DJAG/DGP</t>
  </si>
  <si>
    <t>ContrataÃ§Ã£o de serviÃ§os de divulgaÃ§Ã£o de publicidade promocional, institucional e obrigatÃ³ria para o MunicÃ­pio de Vila Franca de Xira - Grupo Cofina</t>
  </si>
  <si>
    <t>Concurso PÃºblico n.Âº 04/2019 - AquisiÃ§Ã£o de serviÃ§os - Seguros</t>
  </si>
  <si>
    <t>AquisiÃ§Ã£o de serviÃ§os de desenvolvimento aplicacional no Ã¢mbito do projeto Sistema Profiling e SegmentaÃ§Ã£o Â¿ AnÃ¡lise de risco</t>
  </si>
  <si>
    <t>AquisiÃ§Ã£o de serviÃ§os de manutenÃ§Ã£o do coberto vegetal</t>
  </si>
  <si>
    <t>AquisiÃ§Ã£o, em regime de fornecimento contÃ­nuo, de tendas e palco, para apoio aos eventos promovidos pelo MunicÃ­pio de Vizela</t>
  </si>
  <si>
    <t>Desenvolvimento de plataforma web para o projeto Realiza.te</t>
  </si>
  <si>
    <t>SERVIÃ‡OS PARA DESENVOLVIMENTO ESTRATÃ‰GICO DA CAMPANHA DE COMUNICAÃ‡ÃƒO ALUSIVA AO CONSUMO DE ÃGUA DA TORNEIRA PARA OS SMAS DE LEIRIA</t>
  </si>
  <si>
    <t>REPOSIÃ‡ÃƒO DE STOCK PEÃ‡AS</t>
  </si>
  <si>
    <t>Auditoria energÃ©tica e identificaÃ§Ã£o de modelos de eficiÃªncia a adotar na iluminaÃ§Ã£o pÃºblica no concelho de Vila Velha de RÃ³dÃ£o</t>
  </si>
  <si>
    <t>PE_19083_ADP - PRESTAÃ‡ÃƒO DE SERVIÃ‡OS PARA A SEGUNDA ALTERAÃ‡ÃƒO DAS PEÃ‡AS DO PROJETO DE EXECUÃ‡ÃƒO PARA O LANÃ‡AMENTO DE NOVO CONCURSO PUBLICO PARA A CONCLUSÃƒO DA EMPREITADA DA ESCOLA SECUNDÃRIA JOÃƒO DE BARROS, NO SEIXAL</t>
  </si>
  <si>
    <t>NIPG20035/19-AquisiÃ§Ã£o de locaÃ§Ã£o de equipamento eletrÃ³nico</t>
  </si>
  <si>
    <t>AquisiÃ§Ã£o de unidades de ar condicionado</t>
  </si>
  <si>
    <t>29/EOP/DCOP/2019 - REQUALIFICAÃ‡ÃƒO DE ZONAS VERDES NO CONCELHO DE CASCAIS</t>
  </si>
  <si>
    <t>A presente intervenÃ§Ã£o consiste: Fornecimento e assentamento de tubagem em PVC, incluindo juntas autoblocantes com anilha de estanquidade em borracha sintÃ©tica, da classe 1,0 MPa, com diÃ¢metro 63mm e 110 mm, incluindo a execuÃ§Ã£o de ramais domiciliÃ¡rios de Ã¡gua completos, e a abertura e fecho de valas e a execuÃ§Ã£o de levantamento e reposiÃ§Ã£o de pavimentos em arruamentos e estradas municipais. Foram tambÃ©m previstos os acessÃ³rios em FFD necessÃ¡rios Ã  montagem das condutas, bem como, vÃ¡lvulas de cunha de passagem integral e fuso em aÃ§o inoxidÃ¡vel, flangeadas, para seccionamento da rede e em descargas da rede e ainda, a instalaÃ§Ã£o de bocas de incÃªndio, marcos de incÃªndio e ventosas.</t>
  </si>
  <si>
    <t>AquisiÃ§Ã£o de serviÃ§os de espectÃ¡culo musical com o artista Anselmo Ralph, no Ã¢mbito da expOH/2019</t>
  </si>
  <si>
    <t>ReparaÃ§Ã£o do Grupo 3, 315 KW, da ElevatÃ³ria ApostiÃ§a/CasalÃ£o</t>
  </si>
  <si>
    <t>ConcessÃ£o do Terminal ...</t>
  </si>
  <si>
    <t>PrestaÃ§Ã£o de serviÃ§os de circuitos especiais de transporte de alunos que frequentam o ensino escolar no concelho de Castro Verde, ano letivo 2019/2020</t>
  </si>
  <si>
    <t>AquisiÃ§Ã£o e instalaÃ§Ã£o de plataforma elevatÃ³ria na entrada principal do cemitÃ©rio Municipal de Vila Franca de Xira</t>
  </si>
  <si>
    <t>PRESTAÃ‡ÃƒO DE SERVIÃ‡OS DE DESINFEÃ‡ÃƒO E EXTREMINAÃ‡ÃƒO EM ÃREAS URBANAS OU RURAISÂ¿ CONCURSO DE AJUSTE DIRETO NA SEQUÃŠNCIA DE ACORDO QUADRO N.Âº 01/2018, PELA CENTRAL DE COMPRAS ELETRÃ“NICAS DA COMUNIDADE INTERMUNICIPAL LEZÃRIA DO TEJO</t>
  </si>
  <si>
    <t>NIPG 21015/19- Ajuste direto para a aquisiÃ§Ã£o de serviÃ§os de sonorizaÃ§Ã£o e iluminaÃ§Ã£o de palcos</t>
  </si>
  <si>
    <t>CONTRATAÃ‡ÃƒO DO FORNECIMENTO DE UMA VIATURA PESADA DE PASSAGEIROS COM LOTAÃ‡ÃƒO MÃNIMA DE 35 LUGARES.</t>
  </si>
  <si>
    <t>PrestaÃ§Ã£o de ServiÃ§os para RevisÃ£o PrÃ©via ao Projeto de ExecuÃ§Ã£o para a Â¿ExecuÃ§Ã£o de Infraestruturas da Zona Industrial de Arcos - Fase 2Â¿</t>
  </si>
  <si>
    <t>ReparaÃ§Ã£o de caleiro na cobertura do PavilhÃ£o de Portuzelo</t>
  </si>
  <si>
    <t>Consulta PrÃ©via para AquisiÃ§Ã£o de Sistema de CÃ¢maras de VÃ­deo VigilÃ¢ncia</t>
  </si>
  <si>
    <t>Empreitada de demoliÃ§Ã£o de diversos edifÃ­cios no Bairro da Cruz Vermelha/Bairro Calouste Gulbenkian</t>
  </si>
  <si>
    <t>Rede de distribuiÃ§Ã£o de Ã¡guas nas freguesias de Deocriste, DeÃ£o, Portela SuzÃ£ e Nogueira</t>
  </si>
  <si>
    <t>PRESTAÃ‡ÃƒO DE SERVIÃ‡OS PARA JARDINEIRO</t>
  </si>
  <si>
    <t>AquisiÃ§Ã£o de duas viaturas de nove lugares</t>
  </si>
  <si>
    <t>Proc. 855/DCOP/2019 - AQUISIÃ‡ÃƒO DE SERVIÃ‡OS PARA A ELABORAÃ‡ÃƒO DO PLANO DE GESTÃƒO EFICIENTE DA ÃGUA EM CASCAIS</t>
  </si>
  <si>
    <t>Concurso pÃºblico internacional para aquisiÃ§Ã£o de serviÃ§os de emissÃ£o de vales de refeiÃ§Ã£o.</t>
  </si>
  <si>
    <t>PrestaÃ§Ã£o de ServiÃ§os por AvenÃ§a na Ã¡rea das CiÃªncias Sociais - Projeto CaleidoscÃ³pio</t>
  </si>
  <si>
    <t>PrestaÃ§Ã£o de ServiÃ§o de Limpeza de Fossas SÃ©pticas</t>
  </si>
  <si>
    <t>AquisiÃ§Ã£o de serviÃ§os de desenvolvimentos adicionais e integraÃ§Ã£o SGD</t>
  </si>
  <si>
    <t>ContrataÃ§Ã£o de ServiÃ§os para o Apoio e Desenvolvimento de Candidaturas a Cofinanciamento ComunitÃ¡rio - CooperaÃ§Ã£o Transnacional</t>
  </si>
  <si>
    <t>AquisiÃ§Ã£o de serviÃ§os para o fornecimento de refeiÃ§Ãµes confecionadas (catering), para os refeitÃ³rios geridos pelos SSAP, durante os anos de 2020; 2021 e 2022.</t>
  </si>
  <si>
    <t>DAP 2019.0120 - AquisiÃ§Ã£o de ServiÃ§os de Desenvolvimento Aplicacional e ImplementaÃ§Ã£o da Central de Pagamentos do IPDJ, projeto cofinanciado no Ã¢mbito do Aviso n.Âº 02/SAMA2020/2016 (POCI-02-0550-FEDER-022100)</t>
  </si>
  <si>
    <t>RecuperaÃ§Ã£o de edifÃ­cios escolares desactivados (BeneficiaÃ§Ã£o e RestauraÃ§Ã£o da Escola PrimÃ¡ria de Pousadas Vedras) - Proc. n.Âº 50/2019</t>
  </si>
  <si>
    <t>Reboque e Encalhe da embarcaÃ§Ã£o "Mar e Sol"</t>
  </si>
  <si>
    <t>RemodelaÃ§Ã£o de Infraestruturas ElÃ©tricas na Ericeira.</t>
  </si>
  <si>
    <t>AquisiÃ§Ã£o de Papel de FotocÃ³pia e ImpressÃ£o.</t>
  </si>
  <si>
    <t>AquisiÃ§Ã£o de serviÃ§os para gestÃ£o do projecto Biodiscoveries (LIFE13 BIO/PT/000386), na modalidade de avenÃ§a</t>
  </si>
  <si>
    <t>PE_19092_CPE - EMPREITADA DE SUBSTITUIÃ‡ÃƒO DOS PAVIMENTOS DESPORTIVOS EXTERIORES E PINTURA DOS CAMPOS DE JOGOS NA ESCOLA SECUNDÃRIA DA MAIA</t>
  </si>
  <si>
    <t>PE_19093_CPE - EMPREITADA DE REPARAÃ‡ÃƒO DE ANOMALIAS E DEFEITOS DE OBRA NA ESCOLA ABADE BAÃ‡AL, EM BRAGANÃ‡A</t>
  </si>
  <si>
    <t>PT;5;54;952</t>
  </si>
  <si>
    <t>Aluguer de ecrÃ£ gigante led indoor para Ironman - Proc. N.Âº 898/DCOP/2019</t>
  </si>
  <si>
    <t>ConservaÃ§Ã£o de outros EdifÃ­cios Municipais - BeneficiaÃ§Ã£o e ReparaÃ§Ã£o de HabitaÃ§Ã£o de FamÃ­lias Carenciadas</t>
  </si>
  <si>
    <t>PT;11;146;1883</t>
  </si>
  <si>
    <t>MATERIAIS E EQUIPAMENTOS DE SEGURANÃ‡A PARA EMBARCAÃ‡ÃƒO "ESTOU PARA VER" Proc.Âº 892/DCOP/2019</t>
  </si>
  <si>
    <t>AquisiÃ§Ã£o de software Autodesk</t>
  </si>
  <si>
    <t>InstalaÃ§Ã£o de Rede Wireless em vÃ¡rias escolas</t>
  </si>
  <si>
    <t>Colunas metÃ¡licas para a iluminaÃ§Ã£o pÃºblica do Castelo de Sesimbra</t>
  </si>
  <si>
    <t>AquisiÃ§Ã£o de Detergente tipo Industrial</t>
  </si>
  <si>
    <t>PRESTAÃ‡ÃƒO DE SERVIÃ‡OS PARA PINTURA ARTÃSTICA DAS MONTRAS DE 44 ESTABELECIMENTOS COMERCIAIS NA BAIXA DE SETÃšBAL.</t>
  </si>
  <si>
    <t>REPARAÃ‡ÃƒO DO SISTEMA DE DESENFUMAGEM E CORTINA PARA-CHAMAS DO CINETEATRO MUNICIPAL D. JOÃƒO V</t>
  </si>
  <si>
    <t>AquisiÃ§Ã£o de Contentores CITYBAC 800L, tipo marca Plastic Ominium, 4 rodas giratÃ³rias (sendo 2 com travÃ£o), cor verde, com sistema de elevaÃ§Ã£o OCS, com serigrafia a branco com o logo da CMS</t>
  </si>
  <si>
    <t>A obra consiste na reformulaÃ§Ã£o/adaptaÃ§Ã£o de duas moradias geminadas para um espaÃ§o comunitÃ¡rio com o objetivo de promover a coesÃ£o social. DeverÃ¡, no entanto, manter-se a identidade arquitetÃ³nica do edifÃ­cio. Os trabalhos a realizar serÃ£o demoliÃ§Ã£o de paredes, abertura de vÃ£os, execuÃ§Ã£o de cobertura com duas Ã¡guas, em telha Lusa PrevÃª-se a reformulaÃ§Ã£o das instalaÃ§Ãµes sanitÃ¡rias existentes e a consequente alteraÃ§Ã£o das redes de Ã¡gua, esgotos e eletricidade. DeverÃ¡ ser montado o sistema automÃ¡tico contra incÃªndios.</t>
  </si>
  <si>
    <t>CONTRATAÃ‡ÃƒO DA PRESTAÃ‡ÃƒO DE SERVIÃ‡OS DE MONITORIZAÃ‡ÃƒO AMBIENTAL Â¿ ATERRO SANITÃRIO DO SOTAVENTO ALGARVIO</t>
  </si>
  <si>
    <t>Concurso PÃºblico para AtribuiÃ§Ã£o do Direito de ExploraÃ§Ã£o do Parque de Campismo, incluindo a Loja de ConveniÃªncia</t>
  </si>
  <si>
    <t>AquisiÃ§Ã£o de Ciclofosfamida 50Mg e Ifosfamida 1G</t>
  </si>
  <si>
    <t>AquisiÃ§Ã£o de serviÃ§os de desenvolvimento aplicacional no Ã¢mbito do projeto Modalidades de Pagamento Â¿ EvoluÃ§Ã£o Funcional 2019</t>
  </si>
  <si>
    <t>AQUISIÃ‡ÃƒO DOS SERVIÃ‡OS DE ELABORAÃ‡ÃƒO DE PROJETO DE BENEFICIAÃ‡ÃƒO DO ARMAZÃ‰M DOS SMAS DE LEIRIA E ÃREAS ENVOLVENTES</t>
  </si>
  <si>
    <t>AQUISIÃ‡ÃƒO DE CONTENTORES E AROS DE RETENÃ‡ÃƒO PARA O SETOR DE RECOLHA RESÃDUOS SÃ“LIDOS URBANOS</t>
  </si>
  <si>
    <t>RequalificaÃ§Ã£o das instalaÃ§Ãµes elÃ©tricas, de acordo com os requisitos tÃ©cnicos, com o objetivo da certificaÃ§Ã£o das instalaÃ§Ãµes e ainda na instalaÃ§Ã£o de equipamentos de ar condicionado, conforme peÃ§as escritas anexas ao presente procedimento.</t>
  </si>
  <si>
    <t>ReformulaÃ§Ã£o/adaptaÃ§Ã£o de uma loja para um espaÃ§o comunitÃ¡rio com o objetivo de promover a coesÃ£o social. DeverÃ¡, no entanto, manter-se a identidade arquitetÃ³nica da fachada do edifÃ­cio. Os trabalhos a realizar serÃ£o demoliÃ§Ã£o de paredes, montagem de divisÃ³rias, revestimento de paredes e tetos. PrevÃª-se a reformulaÃ§Ã£o das instalaÃ§Ãµes sanitÃ¡rias existentes e a consequente alteraÃ§Ã£o das redes de Ã¡gua, esgotos e eletricidade.</t>
  </si>
  <si>
    <t>AtribuiÃ§Ã£o de LicenÃ§a de UtilizaÃ§Ã£o Privativa de DomÃ­nio PÃºblico HÃ­drico do Estado em Ã¡rea de jurisdiÃ§Ã£o da APL - AdministraÃ§Ã£o do Porto de Lisboa, S.A., sita na freguesia da Estrela, Parcela integrada no 1.Âº piso e no r/c a montante do EdifÃ­cio Diogo CÃ£o, na Doca de AlcÃ¢ntara com uma Ã¡rea de implantaÃ§Ã£o de 943m2, no 1.Âº piso, 91m2 de Ã¡rea tÃ©cnica e 77m2 de Ã¡rea de acessos comuns, ambos no r/c.</t>
  </si>
  <si>
    <t>AquisiÃ§Ã£o de Fenilefrina 10 mg ml sol inj</t>
  </si>
  <si>
    <t>AquisiÃ§Ã£o de peÃ§as e reparaÃ§Ãµes nas viaturas municipais com os nÃºmeros de mÃ³veis: 307; 357; 397; 417; 433</t>
  </si>
  <si>
    <t>Aluguer de EstÃºdio para GravaÃ§Ãµes</t>
  </si>
  <si>
    <t>ExecuÃ§Ã£o do levantamento e reposiÃ§Ã£o de todas as telhas metÃ¡licas para substituiÃ§Ã£o dos apoios, substituiÃ§Ã£o de algumas telhas metÃ¡licas que se encontram deterioradas, impermeabilizaÃ§Ã£o da caleira da cobertura, substituiÃ§Ã£o de tubo de queda e pinturas exteriores.</t>
  </si>
  <si>
    <t>AquisiÃ§Ã£o de ServiÃ§os de ElaboraÃ§Ã£o do Projeto de ExecuÃ§Ã£o da Rua Eduardo Malta e Ponte Pedonal Â¿ Parque Urbano da PraÃ§a de Espanha</t>
  </si>
  <si>
    <t>AquisiÃ§Ã£o de serviÃ§os de utilizaÃ§Ã£o de plataforma de gestÃ£o municipal de educaÃ§Ã£o</t>
  </si>
  <si>
    <t>NIPG: 20735/19-AquisiÃ§Ã£o de serviÃ§os de promoÃ§Ã£o, organizaÃ§Ã£o e realizaÃ§Ã£o do evento "Festa do Baleeiro"2019</t>
  </si>
  <si>
    <t>Freguesia de SÃ£o Vicente Ferreira</t>
  </si>
  <si>
    <t>LocaÃ§Ã£o de mÃ³dulos climatizados e adaptados a refeitÃ³rio escolar</t>
  </si>
  <si>
    <t>PrestaÃ§Ã£o de ServiÃ§os de InspeÃ§Ã£o e DiagnÃ³stico do Estado de ConservaÃ§Ã£o do EdifÃ­cio da Fontes Pereira de Melo nÂº 28 e Anexo, dos EdifÃ­cios de Via e Administrativo e Arruamento e Talude do PMOII e da Laje de Cobertura do Cais da EstaÃ§Ã£o Laranjeiras do Metropolitano de Lisboa, E.P.E.</t>
  </si>
  <si>
    <t>DAP 2019.0109 - AquisiÃ§Ã£o de serviÃ§os Â¿ Transporte de amostras BiolÃ³gicas de controlos de dopagem</t>
  </si>
  <si>
    <t>AquisiÃ§Ã£o de cadernos de atividades (Santillana Editores) para os alunos do 1Âº ciclo do Ensino BÃ¡sico do Agrupamento JosÃ© Maria dos Santos, para o ano escolar 2019/2020, conforme deliberaÃ§Ã£o, nos termos da lei, dos Conselhos PedagÃ³gicos das escolas.</t>
  </si>
  <si>
    <t>ConstruÃ§Ã£o de muretes para contenÃ§Ã£o de terras e constituiÃ§Ã£o de plataformas ao nÃ­vel das tampas das caixas de visita, bem como a vedaÃ§Ã£o para limitar o espaÃ§o da horta pedagÃ³gica.</t>
  </si>
  <si>
    <t>AquisiÃ§Ã£o de Bens e ServiÃ§os para ReparaÃ§Ã£o de Viatura de Recolha de RSU</t>
  </si>
  <si>
    <t>AquisiÃ§Ã£o de serviÃ§os de manutenÃ§Ã£o e assistÃªncia tÃ©cnica a alarme de anti-intrusÃ£o no Moinho de MarÃ© Pequeno</t>
  </si>
  <si>
    <t>AQUISIÃ‡ÃƒO DE SERVIÃ‡OS PARA ELABORAÃ‡ÃƒO DE PROJETO DE EXECUÃ‡ÃƒO DO CENTRO DE DIA MATO CHEIRINHOS - SÃƒO DOMINGOS DE RANA - Proc. N.Âº 721/DCOP/2019</t>
  </si>
  <si>
    <t>ManutenÃ§Ã£o e conservaÃ§Ã£o de espaÃ§os verdes do Ecoparque do OutÃ£o, pelo perÃ­odo de 12 meses</t>
  </si>
  <si>
    <t>Empreitada de ReparaÃ§Ãµes Diversas em Equipamentos EletromecÃ¢nicos da Lagos em Forma EM SA, nos termos do Programa de Concurso, do Caderno de Encargos e respetivos anexos tÃ©cnicos que o compÃµem</t>
  </si>
  <si>
    <t>Fornecimento e assentamento de armÃ¡rios fixos para a Ã¡rea de back-office do ServiÃ§o de FinanÃ§as na Loja do CidadÃ£o de Leiria</t>
  </si>
  <si>
    <t>AquisiÃ§Ã£o de serviÃ§os de desenvolvimento informÃ¡tico para a correÃ§Ã£o e adaptaÃ§Ã£o para a plataforma opensource da base de dados TRADU e de estatÃ­sticas de bibliotecas</t>
  </si>
  <si>
    <t>O objeto do contrato consiste, de acordo com as clÃ¡usulas tÃ©cnicas descritas no caderno de encargos, na aquisiÃ§Ã£o de Â¿ServiÃ§os de OperaÃ§Ã£o, ManutenÃ§Ã£o e GestÃ£o da Infraestrutura de Data Center CIMACÂ¿.</t>
  </si>
  <si>
    <t>AquisiÃ§Ã£o de 2 Surface HUB para gabinetes da PresidÃªncia e Vice-presidÃªncia</t>
  </si>
  <si>
    <t>CONTRATAÃ‡ÃƒO DA PRESTAÃ‡ÃƒO DE SERVIÃ‡OS DE TRANSPORTES ESCOLARES EM CARREIRAS COLETIVAS DE PASSAGEIROS Â¿ ANO LETIVO 2019/2020.</t>
  </si>
  <si>
    <t>CONSULTA PREVIA PARA A CONTRATAÃ‡ÃƒO DA AQUISIÃ‡ÃƒO DE MATERIAL PUBLICITÃRIO PARA APOIO A EVENTOS</t>
  </si>
  <si>
    <t>ServiÃ§os, de ConceÃ§Ã£o, OrganizaÃ§Ã£o, ProduÃ§Ã£o e RealizaÃ§Ã£o da 12.Âº Feira HistÃ³rica de Serpa</t>
  </si>
  <si>
    <t>Ajuste Direto, adotado para a AquisiÃ§Ã£o de Bens MÃ³veis de Â¿Equipamento InformÃ¡tico, EletrÃ³nico e Redes de InformaÃ§Ã£o e de ComunicaÃ§Ã£o a instalar na Escola EB1 de SÃ£o PedroÂ¿</t>
  </si>
  <si>
    <t>AquisiÃ§Ã£o de apÃ³lice de seguro de responsabilidade civil professional de trabalhadores da AT</t>
  </si>
  <si>
    <t>PE_19087_AAQ - PRESTAÃ‡ÃƒO DE SERVIÃ‡OS DE CONSERVAÃ‡ÃƒO, MANUTENÃ‡ÃƒO E APOIO Ã€ EXPLORAÃ‡ÃƒO DAS ESCOLAS DA REGIÃƒO SUL DO PROGRAMA DE MODERNIZAÃ‡ÃƒO DA PARQUE ESCOLAR - LOTE LS9, AO ABRIGO DO ACORDO QUADRO N.Âº 22/2018 CELEBRADO COM A PARQUE ESCOLAR, E.P.E.</t>
  </si>
  <si>
    <t>AquisiÃ§Ã£o de software de gestÃ£o de piscina, e eventos desportivos</t>
  </si>
  <si>
    <t>AquisiÃ§Ã£o de materiais para manutenÃ§Ã£o de monitores de sinais vitais DrÃ¤ger</t>
  </si>
  <si>
    <t>ConstruÃ§Ã£o de coletores de Ã¡guas residuais domÃ©sticas e ramais de ligaÃ§Ã£o, construÃ§Ã£o da estaÃ§Ã£o elevatÃ³ria de Ã¡guas residuais enterrada em logradouro e construÃ§Ã£o/reabilitaÃ§Ã£o de condutas da rede de distribuiÃ§Ã£o de Ã¡gua.</t>
  </si>
  <si>
    <t>PT;11;151;1919</t>
  </si>
  <si>
    <t>FORNECIMENTO DE SERVIÃ‡OS PARA ELABORAÃ‡ÃƒO DE ESTRATÃ‰GIA LOCAL DE HABITAÃ‡ÃƒO</t>
  </si>
  <si>
    <t>PrestaÃ§Ã£o de ServiÃ§o de Serralharia MecÃ¢nica Industrial</t>
  </si>
  <si>
    <t>Empreitada de "SubstituiÃ§Ã£o de Relvado SintÃ©tico do Campo de Futebol Principal do Juventude da Castanheira, na Castanheira do Ribatejo".</t>
  </si>
  <si>
    <t>ServiÃ§o de ComunicaÃ§Ãµes MÃ³veis e Banda Larga</t>
  </si>
  <si>
    <t>AquisiÃ§Ã£o de cadernos de fichas - 1.Âº Ciclo para os alunos do 1.Âº Ciclo</t>
  </si>
  <si>
    <t>AquisiÃ§Ã£o de Sistemas de AVAC para as instalaÃ§Ãµes Municipais, de acordo com as clÃ¡usulas tÃ©cnicas descritas na parte II do Caderno de Encargos</t>
  </si>
  <si>
    <t>AQUISIÃ‡ÃƒO DE SERVIÃ‡OS DE ALUGUER DE AUTOCARROS PARA TRANSPORTE OCASIONAL PARA AULAS NA NATUREZA E BOOTCAMPS NO Ã‚MBITO DO PLANO INTEGRADO E INOVADOR DE COMBATE AO INSUCESSO ESCOLAR DA LEZÃRIA DO TEJO</t>
  </si>
  <si>
    <t>- AD AquisiÃ§Ã£o de CalÃ§ado de SeguranÃ§a para a autarquia</t>
  </si>
  <si>
    <t>Infraestruturas da Zona Industrial da Tocha, por Empreitada: ExecuÃ§Ã£o de negativos para as redes de eletricidade e de telecomunicaÃ§Ãµes</t>
  </si>
  <si>
    <t>AD 20/2019 Â¿ ServiÃ§o de apoio ao funcionamento da Brigada de Sapadores Florestais</t>
  </si>
  <si>
    <t>ConstruÃ§Ã£o de um muro de suporte de terras para estabilizaÃ§Ã£o da berma da estrada dos Fetais, sito em Aldeia do Meco</t>
  </si>
  <si>
    <t>AquisiÃ§Ã£o de ServiÃ§os para ProduÃ§Ã£o de ConteÃºdos e Acompanhamento Ã  ImplementaÃ§Ã£o do Projeto</t>
  </si>
  <si>
    <t>AquisiÃ§Ã£o de desinfetante Ã¡cido peracÃ©tico, durante o ano de 2019.</t>
  </si>
  <si>
    <t>ExecuÃ§Ã£o de novo relvado sintÃ©tico para o campo de futebol de 11 em Albufeira.</t>
  </si>
  <si>
    <t>AquisiÃ§Ã£o de sistema de contagem de clientes para o Mercado Municipal</t>
  </si>
  <si>
    <t>RequalificaÃ§Ã£o e recuperaÃ§Ã£o do 3Âº piso ala direita do EdifÃ­cio-Sede dos ServiÃ§os Sociais da CÃ¢mara Municipal de Lisboa, para a Unidade de SaÃºde familiar.Â¿</t>
  </si>
  <si>
    <t>AquisiÃ§Ã£o de ServiÃ§os para SeguranÃ§a e VigilÃ¢ncia Privada da Feira HistÃ³rica de Serpa 2019 e Feira AgropecuÃ¡ria TransfronteiriÃ§a de Vale do PoÃ§o</t>
  </si>
  <si>
    <t>ReabilitaÃ§Ã£o do edifÃ­cio dos Recreios Desportivos da Amadora</t>
  </si>
  <si>
    <t>CPrÃ©via 38.2019 SubstituiÃ§Ã£o e Levantamento de Tampas de Caixas de Visita em Diversos Locais do Concelho</t>
  </si>
  <si>
    <t>RequalificaÃ§Ã£o da Rede de Abastecimento de Ãgua em Reguengos de Monsaraz - Rua do Covalinho</t>
  </si>
  <si>
    <t>IntervenÃ§Ã£o principal centrada na substituiÃ§Ã£o dos vÃ£os de madeira existentes.</t>
  </si>
  <si>
    <t>Fornecimento contÃ­nuo de energia elÃ©trica para instalaÃ§Ãµes da CERCIPOM, CRL., ao abrigo do Acordo Quadro n.Âº 4/2019 "Fornecimento de Eletricidade da Central de Compras da CIMRL"</t>
  </si>
  <si>
    <t>Proc.Âº 892/DCOP/2019 - MATERIAIS E EQUIPAMENTOS DE SEGURANÃ‡A PARA EMBARCAÃ‡ÃƒO "ESTOU PARA VER"</t>
  </si>
  <si>
    <t>Empreitada de PavimentaÃ§Ã£o da Rua da Beira Mar, Mosteiros</t>
  </si>
  <si>
    <t>Mosteiros</t>
  </si>
  <si>
    <t>REN Pro, S.A.</t>
  </si>
  <si>
    <t>PrestaÃ§Ã£o de ServiÃ§os de Viagens para as Empresas do grupo REN</t>
  </si>
  <si>
    <t>REN PortgÃ¡s DistribuiÃ§Ã£o, SA.</t>
  </si>
  <si>
    <t>Centro de InvestigaÃ§Ã£o em Energia REN - State Grid, S.A.</t>
  </si>
  <si>
    <t>REN - REDES ENERGÃ‰TICAS NACIONAIS, SGPS, S.A.</t>
  </si>
  <si>
    <t>RENTELECOM - Comunicacoes, S.A.</t>
  </si>
  <si>
    <t>A empreitada reporta-se, no essencial, Ã  substituiÃ§Ã£o das luminÃ¡rias existentes com lÃ¢mpadas de descarga por outras equipadas com leds, Ã  instalaÃ§Ã£o de um sistema fotovoltaico para produÃ§Ã£o de energia elÃ©trica para auto consumo, Ã  cobertura dos planos de Ã¡gua das duas piscinas interiores em tela tÃ©rmica, incluindo enroladores, Ã  aplicaÃ§Ã£o de sistema de recuperaÃ§Ã£o de calor para a unidade desumidificadora da piscina, Ã  substituiÃ§Ã£o da UTV dos balneÃ¡rios por uma Unidade de Tratamento de Ar Novo com recuperaÃ§Ã£o de calor, Ã  substituiÃ§Ã£o dos grupos de bombagem existentes de circulaÃ§Ã£o da Ã¡gua da piscina, Ã  instalaÃ§Ã£o de sistema solar tÃ©rmico para aquecimento de Ã¡guas sanitÃ¡rias, interligado com a caldeira a gÃ¡s natural existente e ainda Ã  substituiÃ§Ã£o das claraboias existentes nas zonas de circulaÃ§Ã£o e balneÃ¡rios por claraboias duplas, tudo de acordo com o preconizado nas peÃ§as escritas e desenhadas, sendo a Ã¡rea total de intervenÃ§Ã£o de cerca de 2627 m2.</t>
  </si>
  <si>
    <t>Fresagem de camada de desgaste, recarga com betÃ£o betuminoso e colocaÃ§Ã£o de tout- venat</t>
  </si>
  <si>
    <t>AquisiÃ§Ã£o de serviÃ§os de transportes escolares em carreiras pÃºblicas para o ano letivo 2019/2020</t>
  </si>
  <si>
    <t>Aluguer de VeÃ­culos Industriais com Condutor</t>
  </si>
  <si>
    <t>AQUISIÃ‡ÃƒO DE CONSUMÃVEIS SANITÃRIOS</t>
  </si>
  <si>
    <t>Concurso limitado por prÃ©via qualificaÃ§Ã£o, para a substituiÃ§Ã£o de 72.000 (setenta e dois mil) contadores DN15, com fornecimento e colocaÃ§Ã£o.</t>
  </si>
  <si>
    <t>AquisiÃ§Ã£o de ServiÃ§os de ExecuÃ§Ã£o de Projeto para requalificaÃ§Ã£o do Centro Social do Rebocho</t>
  </si>
  <si>
    <t>AD 53/19 - AquisiÃ§Ã£o de serviÃ§os com vista Ã  decoraÃ§Ã£o de parquÃ­metros no Ã¢mbito da campanha ePark</t>
  </si>
  <si>
    <t>PrestaÃ§Ã£o de ServiÃ§os para o Desenvolvimento e AperfeiÃ§oamento do Portal do Regante de Alqueva</t>
  </si>
  <si>
    <t>Proc. N.Âº 990/DCOP/2019 - AQUISIÃ‡ÃƒO DE SERVIÃ‡OS DE ALUGUER DE SERVIDORES EM DATACENTER</t>
  </si>
  <si>
    <t>CPv 13/2019 AquisiÃ§Ã£o de duas Unidades MÃ³veis de SaÃºde para a RegiÃ£o de Coimbra</t>
  </si>
  <si>
    <t>AquisiÃ§Ã£o de MobiliÃ¡rio Escolar Â¿ Ano eletivo de 2019/2020</t>
  </si>
  <si>
    <t>AD 52/19 - AquisiÃ§Ã£o de serviÃ§os para divulgaÃ§Ã£o de campanha digital ePark</t>
  </si>
  <si>
    <t>SERVIÃ‡OS DE CONSULTORIA Â¿NOVA APLICAÃ‡ÃƒO PARA ATENDIMENTO MUNICIPAL-LOJA CASCAIS DIGITAL Proc.Âº 1000/DCOP/2019</t>
  </si>
  <si>
    <t>Fornecimento de Tubagem, VÃ¡lvulas, Marcos de IncÃªndio e AcessÃ³rios para aplicaÃ§Ã£o em rede de Ã¡guas no Largo Filinto ElÃ­sio - Cova da Piedade</t>
  </si>
  <si>
    <t>Aluguer/locaÃ§Ã£o de equipamentos (mÃ³dulos contentores e WC para pessoas com mobilidade reduzida) para o evento da Feira Anual de Benavente</t>
  </si>
  <si>
    <t>AquisiÃ§Ã£o de serviÃ§os de aluguer de mÃ¡quinas para obras de administraÃ§Ã£o direta no concelho do Barreiro</t>
  </si>
  <si>
    <t>Empreitada de RemodelaÃ§Ã£o do Sistema de AVAC do AuditÃ³rio da EstaÃ§Ã£o Alto dos Moinhos, do Metropolitano de Lisboa E.P.E., de acordo com o Caderno de Encargos e respetivos anexos</t>
  </si>
  <si>
    <t>43/EOP/DCOP/2019 - EMPREITADA DE MANUTENÃ‡ÃƒO DO PATRIMÃ“NIO SOCIAL DO MUNICÃPIO DE CASCAIS</t>
  </si>
  <si>
    <t>Fornecimento de mÃ¡quina escavadora de rastos de acordo com as especificaÃ§Ãµes do caderno de encargos.</t>
  </si>
  <si>
    <t>PT;3;33;539</t>
  </si>
  <si>
    <t>CONSERVAÃ‡ÃƒO E RECUPERAÃ‡ÃƒO DE EDIFICIOS MUNICIPAIS</t>
  </si>
  <si>
    <t>AquisiÃ§Ã£o de TRASTUZUMAB, IV, 150MG, PO SOL INJ - ROCHE</t>
  </si>
  <si>
    <t>Empreitada de ProspeÃ§Ã£o GeolÃ³gica e GeotÃ©cnica no Terreno de LigaÃ§Ã£o da Rua DÃ¡rio Cannas Ã  Rua do Vale do Forno, em Odivelas</t>
  </si>
  <si>
    <t>ERC-Entidade Reguladora para a ComunicaÃ§Ã£o Social</t>
  </si>
  <si>
    <t>AQUISIÃ‡ÃƒO DE PROJETO DE ALTERAÃ‡ÃƒO DO SISTEMA DE CLIMATIZAÃ‡ÃƒO DO EDIFÃCIO CASCAIS CENTER Proc.Âº 1029/DCOP/2019</t>
  </si>
  <si>
    <t>AQUISIÃ‡ÃƒO DE PROJETO DE CONSULTORIA -PILOTO DE INCENTIVOS AO DEPÃ“SITO OBRIGATÃ“RIO - Proc.Âº 1024/DCOP/2019</t>
  </si>
  <si>
    <t>Consiste na execuÃ§Ã£o de trabalhos de repavimentaÃ§Ã£o do arruamento, apÃ³s a substituiÃ§Ã£o da conduta de abastecimento de Ã¡gua existente, em fibrocimento, bem como da totalidade dos ramais, conforme peÃ§as anexas ao presente procedimento.</t>
  </si>
  <si>
    <t>AquisiÃ§Ã£o de serviÃ§os para "Desenho, implementaÃ§Ã£o e avaliaÃ§Ã£o de um projeto socioeducativo piloto que apoie crianÃ§as e jovens na melhoria de comportamentos que fomentem o seu sucesso escolar"</t>
  </si>
  <si>
    <t>AquisiÃ§Ã£o de baldes do lixo para diversos serviÃ§os do CHULN.</t>
  </si>
  <si>
    <t>Atividades de intervenÃ§Ã£o artÃ­stica multidisciplinar no Ã¢mbito da educaÃ§Ã£o prÃ©-escolar</t>
  </si>
  <si>
    <t>x</t>
  </si>
  <si>
    <t>OE-CP NÂº 7/2019 "ARRANJO URBANÃSTICO - PRAÃ‡A / JARDIM DE JUNQUEIRA"</t>
  </si>
  <si>
    <t>PE_19101_CPE - EMPREITADA DE EXECUÃ‡ÃƒO DE TRABALHOS DE REPARAÃ‡ÃƒO NO GIMNODESPORTIVO DA ESCOLA SECUNDÃRIA INÃŠS DE CASTRO, EM VILA NOVA DE GAIA</t>
  </si>
  <si>
    <t>PT;14;209;2396</t>
  </si>
  <si>
    <t>concessÃ£o da exploraÃ§Ã£o do imÃ³vel denominado Mosteiro de SÃ£o Salvador de Travanca (Monumento Nacional), localizado na freguesia de Travanca, concelho de Amarante, distrito do Porto, com vista Ã  realizaÃ§Ã£o de obras, incluindo de infraestruturas, e posterior exploraÃ§Ã£o para fins turÃ­sticos, como estabelecimento hoteleiro, estabelecimento de alojamento local, na modalidade de estabelecimento de hospedagem, ou outro projeto de vocaÃ§Ã£o turÃ­stica.</t>
  </si>
  <si>
    <t>PT;14;193;2185</t>
  </si>
  <si>
    <t>AquisiÃ§Ã£o de PeÃ§as Auto para Viaturas Ligeiras</t>
  </si>
  <si>
    <t>AgÃªncia para a GestÃ£o Integrada de Fogos Rurais, (AGIF, I.P.)</t>
  </si>
  <si>
    <t>AquisiÃ§Ã£o de equipamentos (para os veÃ­culos das equipas de gestÃ£o integrada de fogos rurais) para a prossecuÃ§Ã£o da missÃ£o operacional da AGIF, I.P.</t>
  </si>
  <si>
    <t>AssociaÃ§Ã£o de BeneficiÃ¡rios do Roxo</t>
  </si>
  <si>
    <t>InstalaÃ§Ã£o de sistema fotovoltaico para autoconsumo da sede da AssociaÃ§Ã£o de BeneficiÃ¡rios do Roxo (UPACSede_Roxo), integrada no Aproveitamento HidroagrÃ­cola do Roxo, com as seguintes caracterÃ­sticas gerais: - PotÃªncia fotovoltaica total a instalar: 20 kWp; - Integrar o sistema fotovoltaico na instalaÃ§Ã£o elÃ©ctrica prÃ©-existente; - Ajustar a produÃ§Ã£o Ã  necessidade e perfil de consumos da sede, com base nos diagramas de carga em Anexo; - Assegurar a fiabilidade durante, no mÃ­nimo, 25 anos para garantir o cumprimento dos planos de negÃ³cio da ABR; - Fornecimento e montagem de mÃ³dulos fotovoltaicos de silÃ­cio cristalino a colocar nos telhados do edifÃ­cio sede da ABR e respectiva monitorizaÃ§Ã£o;</t>
  </si>
  <si>
    <t>PT;3;23;482</t>
  </si>
  <si>
    <t>RemodelaÃ§Ã£o de passeios</t>
  </si>
  <si>
    <t>AQUISIÃ‡ÃƒO DE PAPELEIRAS DE 130 LITROS</t>
  </si>
  <si>
    <t>Trabalhos de pavimentaÃ§Ã£o de arruamentos no concelho de Caldas da Rainha.</t>
  </si>
  <si>
    <t>CONTRATAÃ‡ÃƒO DA PRESTAÃ‡ÃƒO DE SERVIÃ‡OS PARA ELABORAÃ‡ÃƒO DE PROCESSO DE SERVIDÃ•ES ADMINISTRATIVAS / EXPROPRIAÃ‡Ã•ES NO Ã‚MBITO DO PROJETO DE "REDES DE ABASTECIMENTO DE ÃGUA E REDES DE ESGOTOS NA E.N. 125 - FONTE DE BOLIQUEIME, BENFARRAS E VALE JUDEU".</t>
  </si>
  <si>
    <t>A empreitada em causa destina-se Ã  execuÃ§Ã£o de sinalizaÃ§Ã£o rodoviÃ¡ria horizontal, abrangendo toda a Ã¡rea geogrÃ¡fica do concelho da Amadora, maioritariamente nos arruamentos onde existe necessidade de proceder Ã  marcaÃ§Ã£o de estacionamento</t>
  </si>
  <si>
    <t>Fornecimento de equipamento novo e peÃ§as na assistÃªncia tÃ©cnica aos equipamentos existentes nos refeitÃ³rios das escolas bÃ¡sicas de 1.Âº ciclo e no EspaÃ§o Jovem</t>
  </si>
  <si>
    <t>NIPG 22303/19- Ajuste direto para a aquisiÃ§Ã£o de serviÃ§os de sonorizaÃ§Ã£o e iluminaÃ§Ã£o de palcos</t>
  </si>
  <si>
    <t>PrestaÃ§Ã£o de serviÃ§os de Engenheiro AgrÃ³nomo em regime de avenÃ§a - Unidade de EspaÃ§os Verdes e Lazer</t>
  </si>
  <si>
    <t>FOLINATO CALCIO, IV/IM, 10MG/ML; 35ML; SOL INJ</t>
  </si>
  <si>
    <t>AquisiÃ§Ã£o de serviÃ§os de refeiÃ§Ãµes para evento</t>
  </si>
  <si>
    <t>Fornecimento e distribuiÃ§Ã£o/entrega semanal de fruta nas escolas do 1Âº ciclo de todos os agrupamentos de escolas, da rede pÃºblica, do concelho de Palmela, no ano letivo 2019/2020, no Ã¢mbito do Regime de Fruta Escolar (RFE).</t>
  </si>
  <si>
    <t>CONSTRUÃ‡ÃƒO DO PARQUE DE ESTACIONAMENTO DA PAMPILHEIRA ProcÂº 30/EOP/DCOP/2019</t>
  </si>
  <si>
    <t>PrestaÃ§Ã£o de ServiÃ§os de Plataforma de ContrataÃ§Ã£o SaphetyDoc - FaturaÃ§Ã£o ElectrÃ³nica, e SaphetyGov - ContrataÃ§Ã£o PÃºblica ElectrÃ³nica.</t>
  </si>
  <si>
    <t>AquisiÃ§Ã£o de serviÃ§os de equipamento de som e luz para o Programa de animaÃ§Ã£o cultural de verÃ£o 2019</t>
  </si>
  <si>
    <t>ImpressÃ£o e fornecimento de materiais grÃ¡ficos no Ã¢mbito do evento "Dias Medievais de Castro Marim 2019"</t>
  </si>
  <si>
    <t>aquisiÃ§Ã£o de aluguer de firewall para o projeto seixal WIFI</t>
  </si>
  <si>
    <t>Empreitada para execuÃ§Ã£o da obra de fornecimento e instalaÃ§Ã£o de letras em vinil para portas automÃ¡ticas do ServiÃ§o de UrgÃªncia Centra - UrgÃªncia Central</t>
  </si>
  <si>
    <t>AquisiÃ§Ã£o de serviÃ§o de GestÃ£o de CombustÃ­veis</t>
  </si>
  <si>
    <t>AD 51/19 - AquisiÃ§Ã£o de 1 (um) veÃ­culo, tipo furgÃ£o</t>
  </si>
  <si>
    <t>AQUISIÃ‡ÃƒO DE CONTADORES DE ÃGUA</t>
  </si>
  <si>
    <t>: O procedimento tem por objeto a PavimentaÃ§Ã£o da Rua 25 de julho (CM1046), em CarapeÃ§os, Rua de SÃ£o Miguel (CM1046) e Travessa Miguel Gomes Faria, em LijÃ³ - Barcelos, tendo como capÃ­tulos: Estaleiro / PSS / PPGRCD; Trabalhos PreparatÃ³rios; DemoliÃ§Ãµes; Drenagem de Ãguas Pluviais - Rede Existente; Drenagem de Ãguas Pluviais - Rede a Executar; Abastecimento de Ãgua; Drenagem de Ãguas Residuais - Saneamento; Infraestruturas Existentes; PavimentaÃ§Ã£o.</t>
  </si>
  <si>
    <t>PT;4;39;583</t>
  </si>
  <si>
    <t>AquisiÃ§Ã£o de ServiÃ§os de DigitalizaÃ§Ã£o</t>
  </si>
  <si>
    <t>ARRANJOS EXTERIORES ESTÃDIO DA RIBEIRA GRANDE</t>
  </si>
  <si>
    <t>MusealizaÃ§Ã£o dos vestÃ­gios arqueolÃ³gicos romanos, localizados do lado poente do Largo Alfredo Diniz, atravÃ©s da colocaÃ§Ã£o a descoberto de parte do nÃºcleo de CetÃ¡rias da Fabrica Romana de transformaÃ§Ã£o e conservaÃ§Ã£o de peixe de Cacilhas junto ao estuÃ¡rio do Tejo, datada do sÃ©culo I d. C.</t>
  </si>
  <si>
    <t>AquisiÃ§Ã£o de contentores destinados Ã  deposiÃ§Ã£o de resÃ­duos sÃ³lidos urbanos biodegradÃ¡veis e de hardware para gestÃ£o de resÃ­duos, no Ã¢mbito da candidatura de recolha seletiva de resÃ­duos biodegradÃ¡veis Â¿ SetÃºbal - POSEUR</t>
  </si>
  <si>
    <t>A empreitada compreende a remoÃ§Ã£o dos tacos de madeira e colocaÃ§Ã£o de vinÃ­lico no pavimento do ginÃ¡sio e respetiva pintura, colocaÃ§Ã£o de pavimento vinÃ­lico e pintura de paredes e tetos nos 4 gabinetes do piso 0, que confinam com o ginÃ¡sio e com o refeitÃ³rio, pintura interior de paredes e tetos dos halls, das zonas sujas, da unidade de ensino estruturado, da cozinha, da despensa e das salas de JI, substituiÃ§Ã£o da grelha de pavimento na cozinha e substituiÃ§Ã£o de parede divisÃ³ria e porta entre ginÃ¡sio e o refeitÃ³rio.</t>
  </si>
  <si>
    <t>PrestaÃ§Ã£o de serviÃ§os de desenvolvimento conceptual e visual da linha de comunicaÃ§Ã£o para o AMADORA EM FESTA 2019</t>
  </si>
  <si>
    <t>AquisiÃ§Ã£o de equipamentos e implementaÃ§Ã£o de uma rede wireless para vÃ¡rios locais do Concelho de Palmela</t>
  </si>
  <si>
    <t>EMPREITADA DE ESTABILIZAÃ‡ÃƒO DO TALUDE DA UNIDADE HOTELEIRA DA FOZ DO ARELHO DA FUNDAÃ‡ÃƒO INATEL</t>
  </si>
  <si>
    <t>AquisiÃ§Ã£o de serviÃ§os para aluguer de vedaÃ§Ãµes no Ã¢mbito das Festas do Barreiro de 2019</t>
  </si>
  <si>
    <t>CONTRATAÃ‡ÃƒO DA PRESTAÃ‡ÃƒO DE SERVIÃ‡OS PARA A ELABORAÃ‡ÃƒO DOS PROJETOS DE ARQUITETURA E DE ESPECIALIDADES PARA AS EMPREITADAS DE Â¿CONSTRUÃ‡ÃƒO DA ESCOLA EBI DE LOULÃ‰, CONSTRUÃ‡ÃƒO DA ESCOLA EBI DE QUARTEIRA E CONSTRUÃ‡ÃƒO DA CRECHE DO FORTE NOVO EM QUARTEIRAÂ¿.</t>
  </si>
  <si>
    <t>AquisiÃ§Ã£o de Esponjas e Toalhetes de clorohexidina 2%</t>
  </si>
  <si>
    <t>Requalificar o Mercado Municipal de Beja, modernizando-o recentrando-o enquanto importante unidade comercial, sendo ponto de referÃªncia de centralidade comercial, histÃ³rica, social e econÃ³mica do concelho de Beja.</t>
  </si>
  <si>
    <t>Concurso PÃºblico, por lotes para a prestaÃ§Ã£o de serviÃ§os de seguros ramos nÃ£o vida.</t>
  </si>
  <si>
    <t>AQUISIÃ‡ÃƒO DE SERVIÃ‡OS DE ASSISTÃŠNCIA TÃ‰CNICA AO PARQUE DE IMPRESSORAS DA MARCA HP, KYOCEERA-MITA E OUTRAS, EM FUNCIONAMENTO NA AUTORIDADE TRIBUTÃRIA E ADUANEIRA</t>
  </si>
  <si>
    <t>CPREV020.FIE.2019 - aquisiÃ§Ã£o de serviÃ§os de manutenÃ§Ã£o e assistÃªncia tÃ©cnica a equipamentos mecÃ¢nicos, elÃ©tricos e hidrÃ¡ulicos.</t>
  </si>
  <si>
    <t>fornecimento de painÃ©is interativos para escolas</t>
  </si>
  <si>
    <t>AquisiÃ§Ã£o de serviÃ§os de atendimento para a DivisÃ£o Comercial.</t>
  </si>
  <si>
    <t>PrestaÃ§Ã£o de serviÃ§os para realizaÃ§Ã£o do estudo - Viana do Castelo: Principais indicadores de evoluÃ§Ã£o socioeconÃ³mica - 2009-2018</t>
  </si>
  <si>
    <t>AquisiÃ§Ã£o de ServiÃ§os de ReparaÃ§Ã£o de Superestruturas de Viaturas de Recolha de RSU</t>
  </si>
  <si>
    <t>AD 50/19 - AquisiÃ§Ã£o de serviÃ§os de assessoria jurÃ­dica e patrocÃ­nio judiciÃ¡rio</t>
  </si>
  <si>
    <t>AquisiÃ§Ã£o de serviÃ§os para impressÃ£o da 25.Âº ediÃ§Ã£o da Revista Municipal - NotÃ­cias de Castro Marim</t>
  </si>
  <si>
    <t>Fornecimento de software CYPE GESTÃƒO e atualizaÃ§Ãµes pelo perÃ­odo de 3 anos</t>
  </si>
  <si>
    <t>CONTRATAÃ‡ÃƒO DA AQUISIÃ‡ÃƒO DE DESFIBRILHADORES AUTOMÃTICOS EXTERNOS (DAE). .</t>
  </si>
  <si>
    <t>AquisiÃ§Ã£o de ServiÃ§os de Higiene e limpeza em vÃ¡rios espaÃ§os do MunicÃ­pio</t>
  </si>
  <si>
    <t>PrestaÃ§Ã£o de ServiÃ§o Musicais Â¿ Fadista Gisela JoÃ£o, para atuaÃ§Ã£o no Festival das Sopas de Peixe, em Vila Velha de RÃ³dÃ£o</t>
  </si>
  <si>
    <t>AquisiÃ§Ã£o de serviÃ§os de limpeza do troÃ§o terminal do Rio Coina e valas reais do concelho do Barreiro</t>
  </si>
  <si>
    <t>AplicaÃ§Ã£o de massas betuminosas em arruamentos por forma a incrementar a seguranÃ§a da circulaÃ§Ã£o rodoviÃ¡ria na Ã¡rea do MunicÃ­pio do Seixal</t>
  </si>
  <si>
    <t>AquisiÃ§Ã£o de ServiÃ§os de ManutenÃ§Ã£o de Licenciamento e Suporte para Sap para o ano de 2019</t>
  </si>
  <si>
    <t>Projeto de ExecuÃ§Ã£o de Arruamentos, Abastecimento de Ãgua e Drenagem de Ãguas Residuais, no Casal da CarcaÃ§a e Cabreiro, e no Casal da Colher, em Arcena, na UniÃ£o de freguesias de Alverca do Ribatejo e Sobralinho</t>
  </si>
  <si>
    <t>AquisiÃ§Ã£o de mobiliÃ¡rio e material didÃ¡tico para os jardins de infÃ¢ncia de Carqueijo, Canedo e Casal Comba</t>
  </si>
  <si>
    <t>Licenciamento em volume</t>
  </si>
  <si>
    <t>192A000026 - AquisiÃ§Ã£o de stents e microcateteres vasculares diversores de fluxo p/ terapÃªutica de aneurismas cerebrais</t>
  </si>
  <si>
    <t>Fornecimento e distribuiÃ§Ã£o/entrega semanal de fruta nos Jardins de InfÃ¢ncia, da rede pÃºblica, do concelho de Palmela, no ano letivo de 2019/2020, no Ã¢mbito do Regime de Fruta Escolar (RFE).</t>
  </si>
  <si>
    <t>Empreitada de ampliaÃ§Ã£o da rede geral de abastecimento de Ã¡gua - Estrada do Toy 70, Olhos de Ãgua - Fase 1</t>
  </si>
  <si>
    <t>AQUISIÃ‡ÃƒO DE SERVIÃ‡OS DE DESENVOLVIMENTO DE E-FORMS</t>
  </si>
  <si>
    <t>A empreitada em causa destina-se Ã  execuÃ§Ã£o dos trabalhos inerentes Ã  semaforizaÃ§Ã£o dos seguintes cruzamentos e passagens de peÃµes no concelho da Amadora: Â¿ Cruzamento da Rua Elias Garcia com a Rua Alfredo Keil e Avenida Santos Matos Â¿ Passagem de peÃµes da Rua Elias Garcia junto ao Hospital da Luz (Amadora) Â¿ Passagem de peÃµes da Rua Elias Garcia junto Ã  Escola SecundÃ¡ria Seomara Costa Primo/Rua Alice Leite Â¿ Cruzamento da Rua Bernardino Machado com a Avenida Padre Bartolomeu de GusmÃ£o Â¿ Cruzamento da Rua Alfredo Keil e Rua 5 de Outubro</t>
  </si>
  <si>
    <t>CONTRATAÃ‡ÃƒO DA PRESTAÃ‡ÃƒO DE SERVIÃ‡OS DE TRANSPORTES ESCOLARES PARA O CONSERVATÃ“RIO DA MÃšSICA DE LOULÃ‰ - FRANCISCO ROSADO E PARA OS PROGRAMAS Â¿FÃ‰RIAS PARA TODOSÂ¿ E Â¿FÃ‰RIAS PARA TODOS XLÂ¿ Â¿ ANO LETIVO 2019/2020</t>
  </si>
  <si>
    <t>Aluguer/locaÃ§Ã£o de equipamentos (mÃ³dulos contentores e WC para pessoas com mobilidade reduzida) para o evento Feira Anual de Benavente</t>
  </si>
  <si>
    <t>FORNECIMENTO DE PEÃ‡AS E REPARAÃ‡ÃƒO DA VIATURA IVECO MATRICULA 69-TZ-41</t>
  </si>
  <si>
    <t>AquisiÃ§Ã£o sistema elÃ©trico tipo bomba de calor para o edifÃ­cio da Casa Municipal do Ambiente</t>
  </si>
  <si>
    <t>Aluguer de Viaturas de Recolha de RSU</t>
  </si>
  <si>
    <t>AquisiÃ§Ã£o de serviÃ§os de alteraÃ§Ã£o do projeto de redes de drenagem de Ã¡guas residuais no Ã¢mbito da intervenÃ§Ã£o da renovaÃ§Ã£o da Av. 25 de Abril, em Linda-a-Velha.</t>
  </si>
  <si>
    <t>AquisiÃ§Ã£o de consumÃ­veis para a anÃ¡lise de Ã¡guas balneares.</t>
  </si>
  <si>
    <t>ContrataÃ§Ã£o de ServiÃ§os de TeleassistÃªncia para 60 BeneficiÃ¡rios do Concelho de Vila Franca de Xira</t>
  </si>
  <si>
    <t>AquisiÃ§Ã£o de serviÃ§os de desenvolvimento aplicacional no Ã¢mbito da manutenÃ§Ã£o do SAFT/IES</t>
  </si>
  <si>
    <t>ExecuÃ§Ã£o de parque de estacionamento contemplando execuÃ§Ã£o de pavimento em grelhas de PE preenchidas por pavÃª e brita; movimentaÃ§Ã£o de terras em modelaÃ§Ã£o do terreno, execuÃ§Ã£o de passeio em calÃ§ada, realizaÃ§Ã£o de coletor pluvial e sistema de rega; ampliaÃ§Ã£o da rede de abastecimento de Ã¡gua existente; rede de iluminaÃ§Ã£o pÃºblica e plantaÃ§Ã£o de Ã¡rvores.</t>
  </si>
  <si>
    <t>AutorizaÃ§Ã£o para a abertura de Concurso PÃºblico Internacional para AquisiÃ§Ã£o de GÃ©neros AlimentÃ­cios para os RefeitÃ³rios das Escolas de Hotelaria e Turismo</t>
  </si>
  <si>
    <t>AquisiÃ§Ã£o de licenÃ§as perpÃ©tuas de software Qlik Sense Enterprise Professional User</t>
  </si>
  <si>
    <t>AquisiÃ§Ã£o de equipamento de proteÃ§Ã£o individual para os Sapadores Florestais</t>
  </si>
  <si>
    <t>AquisiÃ§Ã£o de concerto com o grupo Â¿AnjosÂ¿ Â¿ Festas da Batalha - 2019</t>
  </si>
  <si>
    <t>CONTRATAÃ‡ÃƒO DOS SERVIÃ‡OS DE REMOÃ‡ÃƒO DE RESÃDUOS DEPOSITADOS ILEGALMENTE EM ESPAÃ‡OS PÃšBLICOS, NO CONCELHO DE LOULÃ‰.</t>
  </si>
  <si>
    <t>AquisiÃ§Ã£o de serviÃ§os de manutenÃ§Ã£o aplicacional</t>
  </si>
  <si>
    <t>PrestaÃ§Ã£o de ServiÃ§os de ConservaÃ§Ã£o/ManutenÃ§Ã£o dos espaÃ§os verdes do Parque Verde da Bela Vista, Piscina Municipal das Manteigadas, Vale do Cobro, Escolas PrimÃ¡rias na freguesia S. SebastiÃ£o (Bela Vista e LuÃ­sa Todi) e diversos espaÃ§os de prado de sequeiro na cidade de SetÃºbal, pelo perÃ­odo de 12 meses, podendo ser prorrogado por perÃ­odos iguais e sucessivos atÃ© ao limite de 36 meses</t>
  </si>
  <si>
    <t>AquisiÃ§Ã£o de viaturas pesadas de recolha de resÃ­duos sÃ³lidos urbanos, por lotes</t>
  </si>
  <si>
    <t>37/CP/AT/2019 - AquisiÃ§Ã£o de Dispensadores de Senhas para o Sistema de GestÃ£o do Atendimento da Autoridade TributÃ¡ria e Aduaneira</t>
  </si>
  <si>
    <t>PE_19099_ADS - FORNECIMENTO DE ELETRICIDADE AO ARMAZÃ‰M Y, SITUADO NO EMPREENDIMENTO Â«ABRUNHEIRA PARKÂ», NO CONCELHO DE SINTRA</t>
  </si>
  <si>
    <t>Obras de substituiÃ§Ã£o da instalaÃ§Ã£o e equipamentos de aquecimento de Ã¡guas quentes sanitÃ¡rias e rede de gÃ¡s propano no PavilhÃ£o Desportivo dos Montes de Alvor</t>
  </si>
  <si>
    <t>AquisiÃ§Ã£o de mobiliÃ¡rio para as instalaÃ§Ãµes dos SIMAS em Leceia</t>
  </si>
  <si>
    <t>RequalificaÃ§Ã£o da PraÃ§a da RepÃºblica e do Jardim Manuel Faria - U.F. de Caldas de Vizela (S. Miguel e S. JoÃ£o)</t>
  </si>
  <si>
    <t>AquisiÃ§Ã£o de serviÃ§os para apresentaÃ§Ã£o de espetÃ¡culo musical com o grupo "Moonspell"</t>
  </si>
  <si>
    <t>AquisiÃ§Ã£o de serviÃ§os de aluguer de palco, equipamento de som e luz e geradores para o espetÃ¡culo com Herman JosÃ©</t>
  </si>
  <si>
    <t>ActualizaÃ§Ã£o de Licenciamento para SIG Municipal</t>
  </si>
  <si>
    <t>LocaÃ§Ã£o de tenda a instalar no recinto do Festival o Sol da Caparica 2019</t>
  </si>
  <si>
    <t>AQUISIÃ‡ÃƒO DE CONCERTO COM O ARTISTA JOSÃ‰ CID Â¿ FESTAS DA BATALHA 2019</t>
  </si>
  <si>
    <t>Proc.Âº 896/DCOP/2019 - AQUISIÃ‡ÃƒO DE EQUIPAMENTOS ROV BLUEROBOTICS E SERVIÃ‡OS PARA A EMBARCAÃ‡ÃƒO Â¿ESTOU PARA VERÂ¿</t>
  </si>
  <si>
    <t>Proc.Âº 924/DCOP/2019 - AQUISIÃ‡ÃƒO DE 500 EXEMPLARES DO LIVRO Â¿ASPETOS DO LITORAL DE CASCAIS NOS SÃ‰CULOS XV A XVIIÂ¿- AHMC</t>
  </si>
  <si>
    <t>AquisiÃ§Ã£o de cadernos de atividades para o 1.Âº ciclo de escolaridade para o ano letivo 2019/2020</t>
  </si>
  <si>
    <t>TRABALHOS DIVERSOS DE MANUTENÃ‡ÃƒO DE CALÃ‡ADAS E REMATES DE MOLOCKS ENTERRADOS EM VÃRIAS ZONAS DA CIDADE DE SETÃšBAL - PRACETA DOS ARCOS, ESTRADA DOS CIPRESTES</t>
  </si>
  <si>
    <t>PrestaÃ§Ã£o de serviÃ§os para a revisÃ£o do Plano Diretor Municipal de Arruda dos Vinhos</t>
  </si>
  <si>
    <t>REALIZAÃ‡ÃƒO DA EMPREITADA "REMODELAÃ‡ÃƒO DO EDIFÃCIO JUNTO Ã€ PORTA DO ARRABALDE NO CASTELO DO ALANDROAL"</t>
  </si>
  <si>
    <t>AquisiÃ§Ã£o de software de gestÃ£o da manutenÃ§Ã£o</t>
  </si>
  <si>
    <t>Fornecimento de equipamentos de jogo e recreio para a Escola EB1 da Ameijeira-Lagos</t>
  </si>
  <si>
    <t>AquisiÃ§Ã£o de serviÃ§os de comunicaÃ§Ãµes fixas e mÃ³veis de voz e dados para o MunicÃ­pio de Lagos</t>
  </si>
  <si>
    <t>AlteraÃ§Ã£o do edifÃ­cio da antiga escola primÃ¡ria do Torno</t>
  </si>
  <si>
    <t>PT;7;86;1329</t>
  </si>
  <si>
    <t>PRESTAÃ‡ÃƒO DE SERVIÃ‡OS PARA PRODUÃ‡ÃƒO DE ESTRUTURAS (PÃ“RTICOS, INSETOS, LIVROS E FLORES) Â¿ PROJETO DECORAÃ‡ÃƒO DA BAIXA DE SETÃšBAL</t>
  </si>
  <si>
    <t>AquisiÃ§Ã£o de Lubrificantes para Viaturas Ligeiras e Pesadas</t>
  </si>
  <si>
    <t>AD 48/19 - AquisiÃ§Ã£o e afixaÃ§Ã£o de suportes publicitÃ¡rios do ePark em rede de mupis</t>
  </si>
  <si>
    <t>ALUGUER DE AUTOCARROS (REFORÃ‡O DE 344 HORAS) PARA SERVIÃ‡O DE VAIVÃ‰M NO PORTINHO DA ARRÃBIDA.</t>
  </si>
  <si>
    <t>ExecuÃ§Ã£o de diversos trabalhos a nÃ­vel das redes de saneamento bÃ¡sico bem como das redes de distribuiÃ§Ã£o de Ã¡guas</t>
  </si>
  <si>
    <t>SERVIÃ‡OS DE DIRECÃ‡AO ARTISTA, PRODUÃ‡ÃƒO, PROGRAMAÃ‡ÃƒO E ACOMPANHAMENTO DE EVENTOS ANIMAÃ‡ÃƒO TURISTICO CULTURAL PARA A REALIZAÃ‡ÃƒO DO FESTIVAL "O SOL DA CAPARICA 2020-2021-2022</t>
  </si>
  <si>
    <t>AquisiÃ§Ã£o de seguros para o ano 2020</t>
  </si>
  <si>
    <t>Fornecimento contÃ­nuo de gÃ¡s propano a granel e gÃ¡s propano em garrafa, para os anos de 2020 e 2021</t>
  </si>
  <si>
    <t>AquisiÃ§Ã£o de serviÃ§os de seguranÃ§a e vigilÃ¢ncia no Ã¢mbito do evento "Dias Medievais de Castro Marim 2019"</t>
  </si>
  <si>
    <t>AquisiÃ§Ã£o de serviÃ§os de consultoria para elaboraÃ§Ã£o do Plano de FormaÃ§Ã£o e reformulaÃ§Ã£o das fichas de perfil de competÃªncias</t>
  </si>
  <si>
    <t>AQS/110/GEBALIS/2019 - Concurso pÃºblico para contrataÃ§Ã£o de serviÃ§os de manutenÃ§Ã£o de ascensores do Bairro Alto Eira, Cidade de Luanda, Avenida de Berlim, Quinta das Laranjeiras e Casal dos Machados</t>
  </si>
  <si>
    <t>EstabilizaÃ§Ã£o de Fachadas</t>
  </si>
  <si>
    <t>Consiste na aquisiÃ§Ã£o e montagem de Hote de ExaustÃ£o compensada.</t>
  </si>
  <si>
    <t>RemodelaÃ§Ã£o das Lojas no EdifÃ­cio da Avenida GuanarÃ©</t>
  </si>
  <si>
    <t>Fornecimento de gÃ¡s natural comprimido (GNC) para abastecimento de viaturas municipais</t>
  </si>
  <si>
    <t>AquisiÃ§Ã£o de upgrade de 1015 licenÃ§as McAfee Complete Endpoint Protetion Suite Bus e RenovaÃ§Ã£o de 185 licenÃ§as McAfee Complete Endpoint Protection Suite Bus</t>
  </si>
  <si>
    <t>RALTEGRAVIR, ORAL, 600 MG, COMP</t>
  </si>
  <si>
    <t>REMODELAÃ‡ÃƒO DA REDE DE ABASTECIMENTO DE ÃGUA E SANEAMENTO NA ESTRADA DA PROVERBA (PARTE) ALVERCA DO RIBATEJO</t>
  </si>
  <si>
    <t>Fornecimento de energia e cartÃµes de acesso para utilizaÃ§Ã£o de postos de carregamentos de veÃ­culos elÃ©tricos e instalaÃ§Ã£o de 1 PCVE</t>
  </si>
  <si>
    <t>AquisiÃ§Ã£o de plataforma Private Virtual Network Operator (PVNO) para comunicaÃ§Ãµes M2M e PrestaÃ§Ã£o de ServiÃ§os de OperaÃ§Ã£o, Suporte e ManutenÃ§Ã£o</t>
  </si>
  <si>
    <t>Fornecimento e InstalaÃ§Ã£o de Equipamento CÃ©nico para o Teatro Bernardim Ribeiro</t>
  </si>
  <si>
    <t>REPARAÃ‡ÃƒO DA MINI PÃ CARREGADORA (MÃ“VEL 458)</t>
  </si>
  <si>
    <t>AquisiÃ§Ã£o de serviÃ§os de manutenÃ§Ã£o de hottes em vÃ¡rias escolas do concelho de Almada</t>
  </si>
  <si>
    <t>AquisiÃ§Ã£o de serviÃ§os para Â¿ElaboraÃ§Ã£o do Projeto de AmpliaÃ§Ã£o das InstalaÃ§Ãµes do PACT (Zona Beta) Â¿ ElaboraÃ§Ã£o do Projeto de Licenciamento de Especialidades, do Projeto de ExecuÃ§Ã£o de Especialidades e da AssistÃªncia TÃ©cnica Ã  Empreitada (especialidades).</t>
  </si>
  <si>
    <t>PT;8;100;1509</t>
  </si>
  <si>
    <t>AquisiÃ§Ã£o de serviÃ§os de arquitetura em regime de avenÃ§a</t>
  </si>
  <si>
    <t>Proc.Âº 943/DCOP/2019 - AQUISIÃ‡ÃƒO DE SERVIÃ‡OS PARA A REALIZAÃ‡ÃƒO DE ESPETÃCULO DO ARTISTA ANSELMO RALPH</t>
  </si>
  <si>
    <t>Apetrechamento |Unidade de Apoio Ã  Rede Europeia de Conhecimento para a Juventude | MobiliÃ¡rio</t>
  </si>
  <si>
    <t>192G007801 - AquisiÃ§Ã£o de consumÃ­veis para urodinÃ¢mica, com colocaÃ§Ã£o de equipamento, representados pela empresa Teprel - Equipamentos MÃ©dicos SA, para o ano de 2019.</t>
  </si>
  <si>
    <t>ContrataÃ§Ã£o de 15 vigilantes de forma a assegurar a supervisÃ£o dos alunos ao longo do prÃ³ximo ano letivo, em veÃ­culos de aluguer e em veÃ­culos da autarquia, nos circuitos especiais de transportes escolares no concelho de Palmela.</t>
  </si>
  <si>
    <t>AquisiÃ§Ã£o de serviÃ§os para a execuÃ§Ã£o de transportes escolares, nÂºs 7, 23, 25, 29, 30, 33, 38, 39, 40, 41, 42 e 44 ano letivo, 2019/2020</t>
  </si>
  <si>
    <t>ServiÃ§os de produÃ§Ã£o de cartografia numÃ©rica vetorial multicodificada Ã  escala 1:10_000 do Concelho do Seixal, em conformidade com o RTCAP e normas tÃ©cnicas da DireÃ§Ã£o Geral do TerritÃ³rio (DGT)</t>
  </si>
  <si>
    <t>O contrato tem como objeto a AquisiÃ§Ã£o de serviÃ§os de fiscalizaÃ§Ã£o para as empreitadas 4/EOP/2019 -SinalizaÃ§Ã£o Horizontal e Vertical na Rede ViÃ¡ria Almada, FeijÃ³ e Laranjeiro, 05/EOP/2019 - SinalizaÃ§Ã£o Horizontal e Vertical na Rede ViÃ¡ria Monte de Caparica, Trafaria e Costa de Caparica e 06/EOP/2019 - SinalizaÃ§Ã£o Horizontal e Vertical na Rede ViÃ¡ria Charneca de Caparica e Sobreda, (cuja caracterizaÃ§Ã£o da obra se encontra descrita nas MemÃ³rias Descritiva e Justificativas, nos Programas Preliminares, bem como nos desenhos do projeto de execuÃ§Ã£o, considerados Â¿elementos da soluÃ§Ã£o da obra, na aceÃ§Ã£o do art.Âº 43Âº do CCP, em anexo ao presente C.E.).</t>
  </si>
  <si>
    <t>AquisiÃ§Ã£o de serviÃ§os de restauraÃ§Ã£o para a realizaÃ§Ã£o dos AlmoÃ§os Regionais, no Ã¢mbito do Â¿Programa INATEL 55+.pt (setembro a dezembro 2019)Â¿</t>
  </si>
  <si>
    <t>AquisiÃ§Ã£o de ServiÃ§os para ElaboraÃ§Ã£o do Projeto de AmpliaÃ§Ã£o das InstalaÃ§Ãµes do PACT (Zona Beta) Â¿ ElaboraÃ§Ã£o do Projeto de ExecuÃ§Ã£o de Arquitetura, CoordenaÃ§Ã£o do Projeto de Licenciamento de Especialidades, CoordenaÃ§Ã£o do Projeto Geral e AssistÃªncia TÃ©cnica Ã  Empreitada.</t>
  </si>
  <si>
    <t>AquisiÃ§Ã£o de serviÃ§os para a implementaÃ§Ã£o de plataforma de gestÃ£o de educaÃ§Ã£o</t>
  </si>
  <si>
    <t>191G003278 - AquisiÃ§Ã£o de medicamentos vÃ¡rios - Ano 2019</t>
  </si>
  <si>
    <t>Proc.Âº 401/DCOP/2019 - AQUISIÃ‡ÃƒO DE SERVIÃ‡OS DE FORMAÃ‡ÃƒO DOS AGRUPAMENTOS DE ESCOLAS EM CONTABILIDADE E GESTÃƒO DE PESSOAL</t>
  </si>
  <si>
    <t>AQUISIÃ‡ÃƒO DE GARRAFAS DE GÃS DE 45KG PARA AS INSTALAÃ‡Ã•ES DO MUNICÃPIO</t>
  </si>
  <si>
    <t>Fornecimento de cadeira de estomatologia</t>
  </si>
  <si>
    <t>ElaboraÃ§Ã£o de projetos de execuÃ§Ã£o para implementaÃ§Ã£o de medidas de eficiÃªncia energÃ©tica nos edifÃ­cios do parque desportivo e da piscina coberta municipais em Montemor-o-Novo.</t>
  </si>
  <si>
    <t>PRESTAÃ‡ÃƒO DE SERVIÃ‡OS PARA MONTAGEM DE ELEMENTOS TRIDIMENSIONAIS (PÃ“RTICOS, INSETOS, LIVROS E FLORES) Â¿ PROJETO DECORAÃ‡ÃƒO DA BAIXA DE SETÃšBAL</t>
  </si>
  <si>
    <t>PrestaÃ§Ã£o de serviÃ§os de vigilÃ¢ncia e seguranÃ§a humana no edifÃ­cio da Casa da Cerca, Challet Ribeiro Teles, Vale Figueira Parque, Casa Municipal Turismo</t>
  </si>
  <si>
    <t>AquisiÃ§Ã£o de equipamentos de proteÃ§Ã£o radiolÃ³gica individual para o ServiÃ§o de Cardiologia - MCDTÂ´s - Unidade de IntervenÃ§Ã£o Joaquim Oliveira e para o ServiÃ§o de Imagiologia Geral I - MCDTÂ´s - Radiologia - Central</t>
  </si>
  <si>
    <t>Reagentes para Imunoquimica c/ ColocaÃ§Ã£o de equipamento e ConsumÃ­veis</t>
  </si>
  <si>
    <t>AquisiÃ§Ã£o de serviÃ§os de design grÃ¡fico/editorial de elementos didÃ¡ticos de divulgaÃ§Ã£o e sensibilizaÃ§Ã£o ambiental</t>
  </si>
  <si>
    <t>AquisiÃ§Ã£o de serviÃ§os Â¿ Transporte de valores</t>
  </si>
  <si>
    <t>Assessoria jurÃ­dica Ã  elaboraÃ§Ã£o da proposta de revisÃ£o PDM Amadora.</t>
  </si>
  <si>
    <t>191A000019 - 2019 AquisiÃ§Ã£o de testes (painÃ©is) para identificaÃ§Ã£o microbiana e determinaÃ§Ã£o da susceptibilidade a antimicrobianos, com colocaÃ§Ã£o e instalaÃ§Ã£o de equipamento espectrometria de massa, na Unidade funcional de Microbiologia do ServiÃ§o de Patologia ClÃ­nica, CHULN,E.P.E.</t>
  </si>
  <si>
    <t>AquisiÃ§Ã£o de toldos para zonas de ensombramento nos cemitÃ©rios da Quinta do Conde e Aiana</t>
  </si>
  <si>
    <t>Empreitada para execuÃ§Ã£o da obra de reparaÃ§Ã£o das paredes no ServiÃ§o de Cirurgia TorÃ¡cica - Internamento - Geral</t>
  </si>
  <si>
    <t>Empreitada para execuÃ§Ã£o da obra de reparaÃ§Ã£o de pilar sul do EdifÃ­cio D. Carlos I</t>
  </si>
  <si>
    <t>AquisiÃ§Ã£o de serviÃ§os de reparaÃ§Ã£o de microscÃ³pio cirÃºrgico Leica para o ServiÃ§o de Otorrinolaringologia, Voz e PerturbaÃ§Ãµes da ComunicaÃ§Ã£o - Bloco OperatÃ³rio de Otorrinolaringologia I.</t>
  </si>
  <si>
    <t>AQUISIÃ‡ÃƒO DE EPI's - CALÃ‡ADO DE SEGURANÃ‡A E PROTEÃ‡ÃƒO POR LOTES</t>
  </si>
  <si>
    <t>AquisiÃ§Ã£o de serviÃ§os para limpeza de inertes na Doca Seca no Barreiro</t>
  </si>
  <si>
    <t>AquisiÃ§Ã£o de MobiliÃ¡rio e Equipamentos para as Escolas BÃ¡sicas do Concelho de Vila Franca de Xira - Salas do Futuro</t>
  </si>
  <si>
    <t>PrestaÃ§Ã£o de serviÃ§os de reengenharia de processos para melhoria da gestÃ£o do internamento, para o Centro Hospitalar UniversitÃ¡rio de Lisboa Norte, E.P.E.</t>
  </si>
  <si>
    <t>AQUISIÃ‡ÃƒO DE LIVROS PARA TODAS AS TURMAS DO 1Âº CICLO DO CONCELHO DE CASCAIS Proc.Âº 1011/DCOP/2019</t>
  </si>
  <si>
    <t>AquisiÃ§Ã£o de sistema de cÃ¢maras de vÃ­deo vigilÃ¢ncia</t>
  </si>
  <si>
    <t>Os trabalhos a realizar englobam a execuÃ§Ã£o de rede de drenagem de Ã¡guas residuais domÃ©sticas, respetivos ramais, construÃ§Ã£o de uma estaÃ§Ã£o de bombagem e respetiva conduta elevatÃ³ria.</t>
  </si>
  <si>
    <t>FORNECIMENTO E MONTAGEM DE ACESSÃ“RIOS PARA OS BALNEÃRIOS DA PISCINA DO PARQUE DE JOGOS 1Âº DE MAIO DA FUNDAÃ‡ÃƒO INATEL</t>
  </si>
  <si>
    <t>ServiÃ§os de assistÃªncia tÃ©cnica para manutenÃ§Ã£o preventiva dos sistemas de climatizaÃ§Ã£o dos edifÃ­cios e centro de dados do Turismo de Portugal, IP</t>
  </si>
  <si>
    <t>AquisiÃ§Ã£o de serviÃ§os de consultoria em gestÃ£o de candidaturas e gestÃ£o de projetos SAMA no CHULN</t>
  </si>
  <si>
    <t>AquisiÃ§Ã£o de serviÃ§os para instalaÃ§Ã£o de gÃ¡s para evento</t>
  </si>
  <si>
    <t>AquisiÃ§Ã£o de equipamento de radiocomunicaÃ§Ãµes para Sala Municipal de OperaÃ§Ãµes de GestÃ£o de EmergÃªncia</t>
  </si>
  <si>
    <t>AquisiÃ§Ã£o do fornecimento de energia elÃ©ctrica 2019</t>
  </si>
  <si>
    <t>CP 44/19 - AquisiÃ§Ã£o, instalaÃ§Ã£o e manutenÃ§Ã£o de sistemas de controlo de acessos na Zona de Acesso AutomÃ³vel Condicionado do Terreiro do PaÃ§o e do Campo das Cebolas</t>
  </si>
  <si>
    <t>AquisiÃ§Ã£o de ServiÃ§os de Software de Pesquisa, AnÃ¡lise e Fornecimento de InformaÃ§Ã£o sobre ProgramaÃ§Ã£o e Publicidade Televisivas</t>
  </si>
  <si>
    <t>PrestaÃ§Ã£o de serviÃ§os de orientaÃ§Ã£o tÃ©cnica e cientifica para desenvolvimento do Ecoparque de campismo no OutÃ£o e destino turÃ­stico sustentÃ¡vel em SetÃºbal, pelo perÃ­odo de 2 anos</t>
  </si>
  <si>
    <t>Aluguer, montagem e desmontagem de tenda - EspaÃ§o empresas de Montemor-o-Novo - MOR + Economia / Feira da Luz - 2019</t>
  </si>
  <si>
    <t>192A000029 - AquisiÃ§Ã£o de endoprÃ³teses dedicadas ao arcoaÃ³rtico, para o ano de 2019</t>
  </si>
  <si>
    <t>PRESTAÃ‡ÃƒO DE SERVIÃ‡OS NA AREA DA BIOLOGIA EVOLUTIVA E DE DESENVOLVIMENTO PARA APOIO ÃS ATIVIDADES COM A COMUNIDADE EDUCATIVA.</t>
  </si>
  <si>
    <t>CPREV021.FIE.2019 AquisiÃ§Ã£o de ServiÃ§os de ManutenÃ§Ã£o e AssistÃªncia TÃ©cnica a Superestruturas de Recolha de ResÃ­duos e de Limpeza Urbana</t>
  </si>
  <si>
    <t>ModernizaÃ§Ã£o do Centro de NegÃ³cios e InovaÃ§Ã£o de Rio Maior - Obras de adaptaÃ§Ã£o.</t>
  </si>
  <si>
    <t>AquisiÃ§Ã£o, transporte e montagem de 14 stands modulares exteriores 3mx3m, para o Largo de Santo Amaro</t>
  </si>
  <si>
    <t>CPREV022.FIE.2019 AquisiÃ§Ã£o de Viatura de Recolha de Monstros (RMO) 12Ton</t>
  </si>
  <si>
    <t>AquisiÃ§Ã£o de ServiÃ§os para a realizaÃ§Ã£o do "Programa de Controlo da qualidade da Ã¡gua para abastecimento pÃºblico 2019-2022, de acordo com as clÃ¡usulas tÃ©cnicas descritas na Parte II do Caderno de Encargos</t>
  </si>
  <si>
    <t>Fornecimento contÃ­nuo de peÃ§as para viaturas ligeiras e pesadas do MunicÃ­pio de Almada, por Lotes</t>
  </si>
  <si>
    <t>PrestaÃ§Ã£o de ServiÃ§os de AssistÃªncia TÃ©cnica, Aluguer de Equipamentos e Escoamento de produtos obtidos na UTMB e EstaÃ§Ã£o de Triagem</t>
  </si>
  <si>
    <t>ServiÃ§os de informaÃ§Ã£o turÃ­stica municipal para o municÃ­pio de Sesimbra</t>
  </si>
  <si>
    <t>AquisiÃ§Ã£o de serviÃ§os para assegurar as atividades de animaÃ§Ã£o e apoio Ã  famÃ­lia no ensino prÃ©-escolar do Jardim de InfÃ¢ncia de Castro Marim</t>
  </si>
  <si>
    <t>SERVIÃ‡O DE SPOT TELEVISIVO PARA DIVULGAÃ‡ÃƒO DA ATIVIDADE CULTURAL DO MUNICIPIO</t>
  </si>
  <si>
    <t>Trabalhos de Infraestruturas ElÃ©tricas em EdifÃ­cios e InstalaÃ§Ãµes Municipais.</t>
  </si>
  <si>
    <t>Empreitada de "AlteraÃ§Ãµes interiores na creche e centro de atividades de tempos livres na casa da CrianÃ§a Sarah BeirÃ£o em Travanca de Lagos"</t>
  </si>
  <si>
    <t>AquisiÃ§Ã£o de serviÃ§os para identificaÃ§Ã£o, anÃ¡lise e desenho dos processos de trabalho, administrativos e processuais que se desenvolvem no DFC/DCP</t>
  </si>
  <si>
    <t>AquisiÃ§Ã£o de hardware e respetivos serviÃ§os de instalaÃ§Ã£o e manutenÃ§Ã£o para o Metropolitano de Lisboa, E.P.E.</t>
  </si>
  <si>
    <t>AquisiÃ§Ã£o de equipamento para expansÃ£o do Centro Operacional de ProteÃ§Ã£o Civil - Computadores</t>
  </si>
  <si>
    <t>ReabilitaÃ§Ã£o da Cobertura e Piso Superior - Lote 1 do Parque Empresarial da Praia Norte</t>
  </si>
  <si>
    <t>AQUISIÃ‡ÃƒO DE SERVIÃ‡OS PARA A REALIZAÃ‡ÃƒO DE ESPETACULO DO ARTISTA Â¿ANA MOURA Proc.Âº 938/DCOP/2019</t>
  </si>
  <si>
    <t>AquisiÃ§Ã£o de detergente de limpeza de capacetes EEG, pelo Centro Hospitalar UniversitÃ¡rio de Lisboa Norte, E.P.E.</t>
  </si>
  <si>
    <t>AquisiÃ§Ã£o de 4 viaturas de 16 m3 para recolha de resÃ­duos sÃ³lidos urbanos, no Ã¢mbito da candidatura de recolha seletiva de resÃ­duos biodegradÃ¡veis Â¿ SetÃºbal - POSEUR</t>
  </si>
  <si>
    <t>Empreitada tem por objeto a remoÃ§Ã£o dos tacos de madeira e colocaÃ§Ã£o de vinÃ­lico no pavimento do ginÃ¡sio e respetiva pintura, colocaÃ§Ã£o de porta de abrir de duas folhas entre o ginÃ¡sio e o refeitÃ³rio, substituiÃ§Ã£o de vitrine junto Ã¡ vedaÃ§Ã£o, colocaÃ§Ã£o de calha na sala de JI e colocaÃ§Ã£o de cabo ente projetor e computador, substituiÃ§Ã£o dos 2 telheiros, ampliaÃ§Ã£o do telheiro de trÃ¡s e ainda execuÃ§Ã£o de telheiro entre o portÃ£o e o telheiro da frente, que visam melhorar as condiÃ§Ãµes de funcionamento do edifÃ­cio</t>
  </si>
  <si>
    <t>PrestaÃ§Ã£o de serviÃ§os de transportes urbanos de Albufeira Â¿ ServiÃ§o GIRO - linhas verde, azul, vermelha e vermelha 2</t>
  </si>
  <si>
    <t>Fornecimento de trator agrÃ­cola e de um corta mato, no Ã¢mbito do Fundo RecomeÃ§ar</t>
  </si>
  <si>
    <t>SERVIÃ‡OS DE TRANSPORTE PERSONALIZADO NO Ã‚MBITO DE CONFERÃŠNCIA INTERNACIONAL Proc.Âº 973/DCOP/2019</t>
  </si>
  <si>
    <t>AquisiÃ§Ã£o de serviÃ§os de manutenÃ§Ã£o evolutiva (desenvolvimento aplicacional) no Ã¢mbito do sistema aplicacional de suporte Ã  gestÃ£o financeira - SICGest</t>
  </si>
  <si>
    <t>CONTRATAÃ‡ÃƒO DO FORNECIMENTO DE CONTENTORES DE SUPERFICIE PARA RECOLHA SELETIVA DE RESÃDUOS URBANOS, PARA O CONCELHO DE LOULÃ‰.</t>
  </si>
  <si>
    <t>Fornecimento e distribuiÃ§Ã£o/entrega de fruta nos Jardins de InfÃ¢ncia, da rede pÃºblica, do concelho de Palmela, no ano letivo de 2019/2020, no Ã¢mbito do Regime de Fruta Escolar (RFE).</t>
  </si>
  <si>
    <t>Freguesia de Carnide / Asfaltagem de estradas e caminhos na Freguesia (Arruamentos em Palha Carga, Martim Godim, Carnide de Baixo, Carnide de Cima, Vale da Cruz, Vale do Feto, Vale Salgueiro e Vale Travesso) - Proc. n.Âº 53/2019</t>
  </si>
  <si>
    <t>REALIZAÃ‡ÃƒO DA EMPREITADA - CENTRO COMUNITÃRIO DO CONCELHO DE ALANDROAL E BIBLIOTECA MUNICIPAL</t>
  </si>
  <si>
    <t>Fornecimento do Meio de Enchimento de Filtros de RemoÃ§Ã£o de ArsÃ©nio para a ETA de Vale Tripeiro</t>
  </si>
  <si>
    <t>AquisiÃ§Ã£o de serviÃ§os de abate e remoÃ§Ã£o de pinheiros no Parque Urbano da Costa de Caparica</t>
  </si>
  <si>
    <t>AquisiÃ§Ã£o de Tampas em Ferro</t>
  </si>
  <si>
    <t>AquisiÃ§Ã£o de serviÃ§os de vigilÃ¢ncia humana para as instalaÃ§Ãµes da UOL de Ã‰vora</t>
  </si>
  <si>
    <t>AquisiÃ§Ã£o de ServiÃ§os de Transportes - Carreiras PÃºblicas para as Escolas de Caldas da Rainha, E.B.I. de Santa Catarina e ColÃ©gio de A-dos-Francos Â¿ Ano Lectivo 2019/2020 Â¿ Passes Escolares</t>
  </si>
  <si>
    <t>MANUTENÃ‡ÃƒO DOS POSTOS DE TRANSFORMAÃ‡ÃƒO DE ENERGIA ELÃ‰TRICA DA FUNDAÃ‡ÃƒO INATEL</t>
  </si>
  <si>
    <t>SubstituiÃ§Ã£o de peÃ§as em equipamentos lÃºdicos de vÃ¡rias escolas</t>
  </si>
  <si>
    <t>AquisiÃ§Ã£o de MÃ³dulo de GestÃ£o de MÃ¡quinas para importaÃ§Ã£o do ficheiro de combustÃ­veis e portagens</t>
  </si>
  <si>
    <t>AquisiÃ§Ã£o de serviÃ§os de transporte de passageiros em autocarro, com motorista, no Ã¢mbito do Programa "INATEL 55+.pt"</t>
  </si>
  <si>
    <t>AquisiÃ§Ã£o de serviÃ§os de elaboraÃ§Ã£o de projetos, por lotes, para melhoria da certificaÃ§Ã£o energÃ©tica das escolas EB 1 Manuel Heleno, EB1/JI Alice Vieira e EB 1/JI Brandoa e das escolas EB 2+3 Almeida Garrett, Cardoso Lopes, JosÃ© Cardoso Pires e Pedro D'Orey da Cunha</t>
  </si>
  <si>
    <t>FORNECIMENTO E MONTAGEM DE ESTORES EM ESCOLAS DO 1.Âº CICLO DO ENSINO BÃSICO DO CONCELHO DE SETÃšBAL.</t>
  </si>
  <si>
    <t>AquisiÃ§Ã£o dos serviÃ§os de hotelaria no Ã¢mbito da ProgramaÃ§Ã£o Outono/Inverno "Viagens Fim de Ano 2019"</t>
  </si>
  <si>
    <t>AquisiÃ§Ã£o de ServiÃ§os de RealizaÃ§Ã£o das Atividades de Enriquecimento Curricular e Atividades para Escola a Tempo Inteiro - Brincar + - Ano Letivo 2019/2020</t>
  </si>
  <si>
    <t>AquisiÃ§Ã£o de serviÃ§os de ConfeÃ§Ã£o, fornecimento e transporte de refeiÃ§Ãµes (almoÃ§os) para os diversos estabelecimentos de ensino do PrÃ©-Escolar e 1.Âº CEB do concelho de Oliveira do Hospital, durante o ano letivo 2019/2020</t>
  </si>
  <si>
    <t>AquisiÃ§Ã£o de ServiÃ§os ao abrigo do Acordo Quadro n.Âº 19/002/CA/AQ, para execuÃ§Ã£o de prospeÃ§Ã£o geolÃ³gica-geotÃ©cnica do local para a construÃ§Ã£o do Centro Intergeracional do Bairro da Liberdade/Pardelha Sanchez, em Lisboa</t>
  </si>
  <si>
    <t>AquisiÃ§Ã£o de Pneus e PrestaÃ§Ã£o de ServiÃ§os relativos Ã  sua Montagem, ReparaÃ§Ã£o e AferiÃ§Ã£o</t>
  </si>
  <si>
    <t>AquisiÃ§Ã£o de equipamento de pneumologia para ServiÃ§o de Pneumologia - MCDTÂ´s - Unidade de Pneumologia de IntervenÃ§Ã£o - CHLN - HSM</t>
  </si>
  <si>
    <t>A prestaÃ§Ã£o de serviÃ§os tem por objeto a realizaÃ§Ã£o de trabalhos de manutenÃ§Ã£o preventiva e corretiva aos sistemas de fornecimento de Ã¡gua aos regantes, bem como, tarefas complementares a realizar nas respetivas infraestruturas</t>
  </si>
  <si>
    <t>prestaÃ§Ã£o de serviÃ§os tem por objeto a realizaÃ§Ã£o de trabalhos de manutenÃ§Ã£o preventiva e corretiva aos sistemas de fornecimento de Ã¡gua aos regantes, bem como, tarefas complementares a realizar nas respetivas infraestruturas</t>
  </si>
  <si>
    <t>PrestaÃ§Ã£o de serviÃ§os relativa Ã  realizaÃ§Ã£o de trabalhos de manutenÃ§Ã£o dos Aproveitamentos HidroagrÃ­colas do Ardila</t>
  </si>
  <si>
    <t>ContrataÃ§Ã£o de serviÃ§os de limpeza fina no decurso de obras nas Escolas do MunicÃ­pio de Vila Franca de Xira</t>
  </si>
  <si>
    <t>AquisiÃ§Ã£o de serviÃ§os de transporte de alunos em carreiras pÃºblicas, circuitos nÂºs 16, 17, 18, 19, 20, 47, 48, 49, e 50, para o ano letivo 2019/2020</t>
  </si>
  <si>
    <t>CP 47/19 - AquisiÃ§Ã£o de serviÃ§os de vigilÃ¢ncia (com VPAP - vigilante de proteÃ§Ã£o e acompanhamento pessoal), transporte, contagem de valores, reporting, serviÃ§o de trocos e Â¿bolsaÂ¿ de horas de vigilÃ¢ncia incluÃ­das</t>
  </si>
  <si>
    <t>RequalificaÃ§Ã£o da Escola BÃ¡sica do Avenal visando o apontar de soluÃ§Ãµes que assegurem o conforto tÃ©rmico e acÃºsticos adequados Ã s funÃ§Ãµes de cada espaÃ§o.</t>
  </si>
  <si>
    <t>Freguesia de Pombal / Asfaltagem de estradas e caminhos na Freguesia (Ranha de Baixo) - Proc. n.Âº 55/2019</t>
  </si>
  <si>
    <t>RecuperaÃ§Ã£o do murete e vedaÃ§Ã£o da estaÃ§Ã£o elevatÃ³ria, a eliminaÃ§Ã£o e a remoÃ§Ã£o de equipamentos obsoletos e irreparÃ¡veis, as limpezas interiores e exteriores, bem como a substituiÃ§Ã£o de algum equipamento eletromecÃ¢nico.</t>
  </si>
  <si>
    <t>CONTRATAÃ‡ÃƒO DE TÃ‰CNICOS RESPONSÃVEIS PELA EXPLORAÃ‡ÃƒO DAS DIVERSAS INSTALAÃ‡Ã•ES ELETRICAS DA FUNDAÃ‡ÃƒO INATEL.</t>
  </si>
  <si>
    <t>AquisiÃ§Ã£o de serviÃ§os de FiscalizaÃ§Ã£o e CoordenaÃ§Ã£o de SeguranÃ§a para a Empreitada de execuÃ§Ã£o da Rede ViÃ¡ria - PraÃ§a de Espanha, no Ã¢mbito do Acordo Quadro nÂº 19/005/CA/AQ</t>
  </si>
  <si>
    <t>AquisiÃ§Ã£o de serviÃ§os de apoio ao Setor de Obras</t>
  </si>
  <si>
    <t>AquisiÃ§Ã£o de ServiÃ§os de manutenÃ§Ã£o e reparaÃ§Ã£o de espaÃ§os verdes da cidade de Oliveira do Hospital, bem como aquisiÃ§Ã£o de material vegetal.</t>
  </si>
  <si>
    <t>AquisiÃ§Ã£o de serviÃ§os de manutenÃ§Ã£o completa dos elevadores instalados no PavilhÃ£o Gimnodesportivo de PortimÃ£o</t>
  </si>
  <si>
    <t>AquisÃ§Ã£o de embarcaÃ§Ã£o polivalente de socorro e apoio tÃ©cnico operacional</t>
  </si>
  <si>
    <t>Aluguer/locaÃ§Ã£o de equipamentos (mÃ³dulos contentores e WC para pessoas com mobilidade reduzida) para o evento da Feira Anual de Benavente - Tasquinhas</t>
  </si>
  <si>
    <t>AquisiÃ§Ã£o medalhas e trofeus</t>
  </si>
  <si>
    <t>Contrato de leasing para financiar a aquisiÃ§Ã£o de 2 viaturas de 9 lugares</t>
  </si>
  <si>
    <t>PrestaÃ§Ã£o de ServiÃ§os, em regime de tarefa, para contrataÃ§Ã£o de tÃ©cnicos para o Projeto "Vencer a Idade com SaÃºde - GinÃ¡stica</t>
  </si>
  <si>
    <t>AquisiÃ§Ã£o de serviÃ§os de reparaÃ§Ã£o de portas de vidro automÃ¡ticas do Mercado Municipal de Santo Amaro</t>
  </si>
  <si>
    <t>AquisiÃ§Ã£o de serviÃ§os de outsourcing para desmaterializaÃ§Ã£o de processos, pelo perÃ­odo de 1 ano</t>
  </si>
  <si>
    <t>Enquadramento do ponto de vista biofÃ­sico na envolvente nordeste da Quinta Municipal de Nossa Senhora da Piedade, com uma Ã¡rea de intervenÃ§Ã£o de 2720 m2. Os trabalhos a efetuar sÃ£o de vÃ¡rias especialidades.</t>
  </si>
  <si>
    <t>AquisiÃ§Ã£o de ServiÃ§os para ElaboraÃ§Ã£o da DelimitaÃ§Ã£o da Reserva AgrÃ­cola Nacional a NÃ­vel Municipal e da DelimitaÃ§Ã£o da Reserva EcolÃ³gica Nacional e Estrutura EcolÃ³gica</t>
  </si>
  <si>
    <t>AmpliaÃ§Ã£o e alteraÃ§Ã£o do Centro de Atividades Ocupacionais (CAO) da Cercidiana Â¿ PÃ³lo do Rossio</t>
  </si>
  <si>
    <t>PT;8;100;1506</t>
  </si>
  <si>
    <t>AquisiÃ§Ã£o de serviÃ§os de seguranÃ§a e vigilÃ¢ncia privada para o Mercado</t>
  </si>
  <si>
    <t>AquisiÃ§Ã£o de serviÃ§os de apoio de meios audiovisuais para eventos</t>
  </si>
  <si>
    <t>DAP 2019.0117 - Empreitada de requalificaÃ§Ã£o de caminhos internos do CDNJ</t>
  </si>
  <si>
    <t>PrestaÃ§Ã£o de serviÃ§os para reparaÃ§Ã£o e conservaÃ§Ã£o do forno crematÃ³rio do cemitÃ©rio de Vale Flores</t>
  </si>
  <si>
    <t>AquisiÃ§Ã£o de serviÃ§os de seguranÃ§a privada na Feira do Monte 2019.</t>
  </si>
  <si>
    <t>Aluguer de equipamento de sonorizaÃ§Ã£o, iluminaÃ§Ã£o e palco, e serviÃ§os tÃ©cnicos, para a Mostra Internacional de Folclore/2019</t>
  </si>
  <si>
    <t>AquisiÃ§Ã£o de 2 viaturas ligeiras de caixa aberta modificada, para recolha e transporte de fluxos valorizÃ¡veis de resÃ­duos, no Ã¢mbito da Candidatura com o cÃ³digo POSEUR-03-1911-FC-000182 - Â¿Recolha Seletiva de Fluxos valorizÃ¡veis e de ResÃ­duos Perigosos Contidos nos resÃ­duos Urbanos"</t>
  </si>
  <si>
    <t>aquisiÃ§Ã£o de serviÃ§os de manutenÃ§Ã£o de ambientes SAP.</t>
  </si>
  <si>
    <t>- MovimentaÃ§Ã£o de terras - Pavimentos - MobiliÃ¡rio urbano - Rede de rega - IluminaÃ§Ã£o pÃºblica</t>
  </si>
  <si>
    <t>AquisiÃ§Ã£o de serviÃ§os para novos desenvolvimentos da plataforma de inquiriÃ§Ã£o online Ã s unidades de alojamento local</t>
  </si>
  <si>
    <t>AquisiÃ§Ã£o de contentores de ecopontos de recolha seletiva de resÃ­duos para 5 EHT's</t>
  </si>
  <si>
    <t>AquisiÃ§Ã£o dos ServiÃ§os de ProduÃ§Ã£o do EspetÃ¡culo Comemorativo do dia do MunicÃ­pio com a atuaÃ§Ã£o da cantora Bonnie Tyler</t>
  </si>
  <si>
    <t>AquisiÃ§Ã£o de Massas Quentes com inertes de basalto</t>
  </si>
  <si>
    <t>AquisiÃ§Ã£o de equipamento para o evento Cascais Food Lab - Mercado da Vila Proc. N.Âº 876/DCOP/2019</t>
  </si>
  <si>
    <t>"AlteraÃ§Ã£o e ampliaÃ§Ã£o de edifÃ­cio para Centro de BTT"</t>
  </si>
  <si>
    <t>PT;8;98;1490</t>
  </si>
  <si>
    <t>2. Na conceÃ§Ã£o deste projeto pretende-se criar melhores acessos e aumentar a fluidez de circulaÃ§Ã£o no troÃ§o final da via rÃ¡pida IC20 que serÃ¡ obtida atravÃ©s do redireccionamento dos fluxos de veÃ­culos destinados Ã s praias a sul e a norte da Ã¡rea urbana. Pretende-se assim, com esta medida, reduzir as perturbaÃ§Ãµes originadas pelo trÃ¢nsito de passagem ao longo do eixo constituÃ­do pelas avenidas Afonso de Albuquerque, Dr. Aresta Branco e Dom SebastiÃ£o, melhorando, na generalidade, a circulaÃ§Ã£o no interior da Ã¡rea urbana da Costa de Caparica, contribuindo assim para uma melhoria na qualificaÃ§Ã£o da imagem urbana desta localidade.</t>
  </si>
  <si>
    <t>AquisiÃ§Ã£o de "Beach Flags" para evento</t>
  </si>
  <si>
    <t>RefeiÃ§Ãµes Escolares para os Estabelecimentos de Ensino do 1.Âº Ciclo e PrÃ©-Escolar do Concelho de Mafra e para a Creche Municipal de Mafra - no perÃ­odo de 1 de setembro a 31 de outubro</t>
  </si>
  <si>
    <t>AquisiÃ§Ã£o de PeÃ§as Auto para Viaturas Pesadas</t>
  </si>
  <si>
    <t>PE_19102_CPE - EMPREITADA DE REPARAÃ‡ÃƒO DE DANOS PROVOCADOS PELA TEMPESTADE LESLIE NA ESCOLA SECUNDÃRIA AVELAR BROTERO, EM COIMBRA</t>
  </si>
  <si>
    <t>PT;7;80;1286</t>
  </si>
  <si>
    <t>PRESTAÃ‡ÃƒO DE SERVIÃ‡O PARA FORNECIMNETO DE MATERIAL, PAVÃŠ HOLANDA VERMELHO DC 5CM (853,20 M2),HOLANDA CREME DC 5CM(928,80M2) E HOLANDA BAMBU DC 5CM(1,00M2), PARA O LARGO AQUILINO RIBEIRO</t>
  </si>
  <si>
    <t>contrataÃ§Ã£o de serviÃ§os para transportes escolares em diversas localidades do concelho, para o ano letivo 2019/2020</t>
  </si>
  <si>
    <t>05/CPREVIA/ECO/2019 - AquisiÃ§Ã£o de serviÃ§os de vigilÃ¢ncia humana para o centro de tratamento de resÃ­duos da Raposa</t>
  </si>
  <si>
    <t>PRESTAÃ‡ÃƒO DE SERVIÃ‡OS NA ÃREA DA ELETRICIDADE PELO PERÃODO DE 24 MESES</t>
  </si>
  <si>
    <t>AquisiÃ§Ã£o de Licenciamento do Sharepoint Online</t>
  </si>
  <si>
    <t>AQUISIÃ‡ÃƒO DE 500 EXEMPLARES DO LIVRO ASPETOS DO LITORAL DE CASCAIS NOS SÃ‰CULOS XV A XVII- AHMC - Proc.Âº 1043/DCOP/2019</t>
  </si>
  <si>
    <t>05/CP/ECO/2019 - AquisiÃ§Ã£o de combustÃ­vel rodoviÃ¡rio.</t>
  </si>
  <si>
    <t>RecuperaÃ§Ã£o da captaÃ§Ã£o JK23 da Quinta da Bomba</t>
  </si>
  <si>
    <t>CPI 45/19 - AquisiÃ§Ã£o de serviÃ§os de elaboraÃ§Ã£o de projetos para o ordenamento e mobilidade na cidade de Lisboa</t>
  </si>
  <si>
    <t>Levantamento e ElaboraÃ§Ã£o de um plano de aÃ§Ã£o para a melhoria das condiÃ§Ãµes energÃ©ticas das empresas da regiÃ£o do Alto Minho</t>
  </si>
  <si>
    <t>PrestaÃ§Ã£o de serviÃ§os de transportes coletivos de crianÃ§as para as Escolas de acolhimento, em 3 circuitos do Concelho de Cantanhede, para o ano letivo de 2019/2020</t>
  </si>
  <si>
    <t>aquisiÃ§Ã£o de quatro projetores de vÃ­deo, cabos HDMI, Cabos VGA e quatro suportes de teto para a ANAC</t>
  </si>
  <si>
    <t>AquisiÃ§Ã£o de sistema de ar condicionado - Piscina Municipal da Vila Franca de Xira</t>
  </si>
  <si>
    <t>PRESTAÃ‡ÃƒO DE SERVIÃ‡OS DE TÃ‰CNICO DE MANUTENÃ‡ÃƒO PARA APOIO Ã EQUIPA DE MANUTENÃ‡ÃƒO DO DCDJ, PELO PERÃODO DE 12 MESES.</t>
  </si>
  <si>
    <t>Atividades de Enriquecimento Curricular de 1.Âº CEB nas Ã¡reas de InglÃªs e Atividade FÃ­sica e Desportiva Â¿ Ano Letivo 2019/2020</t>
  </si>
  <si>
    <t>Pinturas no Pavimento a Jusante do Terminal Ro-Ro - Coelho da Mota, no Porto de SetÃºbal</t>
  </si>
  <si>
    <t>Fornecimento e instalaÃ§Ã£o de iluminaÃ§Ã£o interior LED para o FÃ³rum Municipal Romeu Correia</t>
  </si>
  <si>
    <t>AquisiÃ§Ã£o de ServiÃ§os de ExecuÃ§Ã£o do Projeto Para o Centro de InterpretaÃ§Ã£o Ambiental da Herdade dos Concelhos</t>
  </si>
  <si>
    <t>AquisiÃ§Ã£o de serviÃ§os para a elaboraÃ§Ã£o de um Estudo para a ImplementaÃ§Ã£o de Transporte FlexÃ­vel no Algarve</t>
  </si>
  <si>
    <t>44/CP/AT/2019 - FORNECIMENTO E MONTAGEM DE UNIDADES DE AR CONDICIONADO NAS ALFANDEGAS, DIRECÃ‡Ã•ES E SERVIÃ‡OS DE FINANÃ‡AS DA AUTORIDADE TRIBUTÃRIA E ADUANEIRA NOS DISTRITOS DE AVEIRO, BEJA, BRAGA, BRAGANÃ‡A, EVORA, FARO, GUARDA, COIMBRA, PORTO, SANTARÃ‰M, SETÃšBAL, VILA REAL E VISEU</t>
  </si>
  <si>
    <t>AquisiÃ§Ã£o de ServiÃ§os de AssistÃªncia TÃ©cnica aos Aparelhos de Ar Condicionado</t>
  </si>
  <si>
    <t>Fornecimento de cloro liquÃ­do sobre pressÃ£o, em vasilhames de 65 Kg, com serviÃ§o de enchimento, transporte e aluguer diÃ¡rio dos vasilhames de cloro</t>
  </si>
  <si>
    <t>Fornecimento de kit's retrofiting para luminÃ¡rias</t>
  </si>
  <si>
    <t>PrestaÃ§Ã£o de serviÃ§os de TV por cabo para a sede do Turismo de Portugal, IP.</t>
  </si>
  <si>
    <t>Estudo de implementaÃ§Ã£o do projeto de recolha seletiva de bio resÃ­duos urbanos</t>
  </si>
  <si>
    <t>EMPREITADA DE CONSTRUÃ‡ÃƒO DE ÃREAS DE SERVIÃ‡O PARA AUTOCARAVANAS DO CONCELHO DE ALANDROAL (Alandroal, Aldeia da Venda e Terena)</t>
  </si>
  <si>
    <t>PT;8;96;102</t>
  </si>
  <si>
    <t>Fornecimento de equipamento para cobertura de rede wireless - 30 Access Points Wi-Fi (AP)</t>
  </si>
  <si>
    <t>Empreitada do ReforÃ§o da ProteÃ§Ã£o MarÃ­tima da Zona Balnear de S. Vicente Ferreira</t>
  </si>
  <si>
    <t>Empreitada de "ReconstruÃ§Ã£o da Antiga Escola PrimÃ¡ria de Ervedal da Beira, no Ã¢mbito dos incÃªndios (1Âª fase)"</t>
  </si>
  <si>
    <t>AQUISIÃ‡ÃƒO DE SERVIÃ‡OS DE SERRALHARIA Proc.Âº 891/DCOP/2019</t>
  </si>
  <si>
    <t>CONTRATAÃ‡ÃƒO DA PRESTAÃ‡ÃƒO DE SERVIÃ‡OS DE CONSULTADORIA JURÃDICA PARA ELABORAÃ‡ÃƒO DE PROCEDIMENTO DE CONCESSÃƒO DE TERRENO PARA HOTEL ENVOLVENTE AO CONVENTO DE SANTO ANTÃ“NIO.</t>
  </si>
  <si>
    <t>AquisiÃ§Ã£o de ServiÃ§os para emissÃ£o de pareceres relativos aos contratos de mandato e contrato programa 2015</t>
  </si>
  <si>
    <t>RealizaÃ§Ã£o de 2 cursos Â«DeteÃ§Ã£o e ReparaÃ§Ã£o de Fugas de Ã¡guaÂ»</t>
  </si>
  <si>
    <t>AquisiÃ§Ã£o de Sistemas de Aterectomia Rotacional - 2019</t>
  </si>
  <si>
    <t>AquisiÃ§Ã£o de duas viaturas para transporte escolar</t>
  </si>
  <si>
    <t>PRESTAÃ‡ÃƒO DE SERVIÃ‡OS NA ÃREA DA GESTÃƒO DE PRAIAS E TURISMO ACESSIVEL, PELO PERÃODO DE 12 MESES.</t>
  </si>
  <si>
    <t>CercigrÃ¢ndola, Cooperativa para a EducaÃ§Ã£o e ReabilitaÃ§Ã£o de CidadÃ£os Inadaptados CRL</t>
  </si>
  <si>
    <t>AlteraÃ§Ã£o/AmpliaÃ§Ã£o do Centro de Actividades Ocupacionais (CAO)</t>
  </si>
  <si>
    <t>ContrataÃ§Ã£o do fornecimento de diverso material publicitÃ¡rio para apoio a vÃ¡rios eventos do municÃ­pio de LoulÃ©</t>
  </si>
  <si>
    <t>PRESTAÃ‡ÃƒO DE SERVIÃ‡OS NA ÃREA DA GESTÃƒO DE PROJETOS, PELO PERÃODO DE 12 MESES.</t>
  </si>
  <si>
    <t>O presente concurso limitado por prÃ©via qualificaÃ§Ã£o tem por objeto a celebraÃ§Ã£o de um contrato para o fornecimento de peÃ§as e materiais necessÃ¡rios Ã  manutenÃ§Ã£o dos equipamentos da Central TÃ©rmica da VitÃ³ria (Naves II e III) e da Central TÃ©rmica de Porto Santo e, bem assim, na prestaÃ§Ã£o de ServiÃ§os de ManutenÃ§Ã£o a estas Centrais.</t>
  </si>
  <si>
    <t>PrestaÃ§Ã£o de ServiÃ§os de IntervenÃ§Ãµes de Arboricultura Urbana nos PlÃ¡tanos de A-dos-Francos</t>
  </si>
  <si>
    <t>"AquisiÃ§Ã£o de ServiÃ§os de ComunicaÃ§Ãµes EletrÃ³nicas MÃ³veis"</t>
  </si>
  <si>
    <t>AquisiÃ§Ã£o de ServiÃ§os para ReparaÃ§Ã£o de Cabines de Suplentes do EstÃ¡dio Municipal de Coruche</t>
  </si>
  <si>
    <t>PRESTAÃ‡ÃƒO DE SERVIÃ‡OS PARA ENSAIOS DE CARACTERIZAÃ‡ÃƒO DAS ARGAMASSAS DE REVESTIMENTO DO FORTE DE ALBARQUEL</t>
  </si>
  <si>
    <t>AquisiÃ§Ã£o de duas mÃ¡quinas de corte de relva. 1415/DAG/2019</t>
  </si>
  <si>
    <t>AquisiÃ§Ã£o de equipamento de mobiliÃ¡rio para Estabelecimentos de Ensino e de EducaÃ§Ã£o</t>
  </si>
  <si>
    <t>AplicaÃ§Ã£o de camada de argamassa autonivelante de cimento, com 5mm de espessura mÃ­nima, apÃ³s aplicaÃ§Ã£o prÃ©via de primÃ¡rio; ColocaÃ§Ã£o de pavimento e rodapÃ© em vinil homogÃ©neo com 2 mm de espessura.</t>
  </si>
  <si>
    <t>Fornecimento de frutas, produtos hortÃ­colas e bananas no Ã¢mbito do Regime Escolar (Portaria n.Âº 113/2018, de 30 de abril, alterada pela Portaria n.Âº 94/2019, de 28 de marÃ§o), para o ano letivo de 2019/2020: Pera "rocha", MaÃ§Ã£, Tangerina, Banana, Cenoura, Tomate "cereja" e PÃªssego "nectarina"</t>
  </si>
  <si>
    <t>Consulta PrÃ©via para AquisiÃ§Ã£o de Equipamentos InformÃ¡ticos para o MunicÃ­pio de Nordeste</t>
  </si>
  <si>
    <t>CPrÃ©via 35.2019 Trabalhos de reparaÃ§Ã£o e Limpeza em valas reais do Concelho da Moita - 2019</t>
  </si>
  <si>
    <t>SinalizaÃ§Ã£o horizontal da Estrada Municipal 522, troÃ§o Souto Palhais, Odres e rotunda para o Porto Espada</t>
  </si>
  <si>
    <t>NIPG17711/19- Ajuste direto para a aquisiÃ§Ã£o de equipamento de GPS</t>
  </si>
  <si>
    <t>DemoliÃ§Ã£o coerciva de edifÃ­cios sitos na Rua Elias Garcia, n.Âºs 39 e 39A</t>
  </si>
  <si>
    <t>AQUISIÃ‡ÃƒO DE SERVIÃ‡OS PARA A REALIZAÃ‡ÃƒO DE ESPETACULO DA BANDA Â¿THE GIFTÂ¿ Proc.Âº 940/DCOP/2019</t>
  </si>
  <si>
    <t>ReparaÃ§Ã£o de motoniveladora</t>
  </si>
  <si>
    <t>AquisiÃ§Ã£o de serviÃ§os de transporte escolar - Zonas A, B e C</t>
  </si>
  <si>
    <t>AquisiÃ§Ã£o de 2 Equipamentos NAS para CÃ³pias de SeguranÃ§a</t>
  </si>
  <si>
    <t>InserÃ§Ã£o de publicidade no jornal ComÃ©rcio do Seixal, no Ã¢mbito da atividade institucional do municÃ­pio</t>
  </si>
  <si>
    <t>OBRAS DE REQUALIFICAÃ‡ÃƒO E PINTURAS DOS EDIFICIOS ESCOLARES - EB1 DA ALDEIA DO FUTURO</t>
  </si>
  <si>
    <t>Fornecimento de material didÃ¡tico no Ã¢mbito do Fundo RecomeÃ§ar</t>
  </si>
  <si>
    <t>AquisiÃ§Ã£o de produtos de higiene para pavimentos, interiores e casas de banho e utensÃ­lios de limpeza para o Restaurante e Bar de SantÂ¿Ana, para as Unidades Hoteleiras e Unidades OrgÃ¢nicas Locais da FundaÃ§Ã£o INATEL em Portugal Continental e RegiÃµes AutÃ³nomas Madeira e dos AÃ§ores</t>
  </si>
  <si>
    <t>PRESTAÃ‡ÃƒO DE SERVIÃ‡OS DE TRANSPORTES ESCOLARES EM FAZENDAS DE ALMEIRIM, ANO LETIVO 2019/2020 E ANO LETIVO 2020/2021, COM AUXILIAR</t>
  </si>
  <si>
    <t>PT;15;214;2452</t>
  </si>
  <si>
    <t>AQUISIÃ‡ÃƒO DE SERVIÃ‡OS ESPECÃFICOS DE LIMPEZA NO AGRUPAMENTO DE ESCOLAS DE HOTELARIA E TURISMO DO ALGARVE (FARO, PORTIMÃƒO E VILA REAL DE SANTO ANTÃ“NIO) DO TURISMO DE PORTUGAL, I.P.</t>
  </si>
  <si>
    <t>CONTRATAÃ‡ÃƒO DA AQUISIÃ‡ÃƒO DE CADERNOS DE ATIVIDADES PARA 4Âº E 8Âº ANOS, INGLÃŠS 7Âº ANO E BIOLOGIA 12Âº ANO Â¿ ANO LETIVO 2019-2020.</t>
  </si>
  <si>
    <t>Limpeza e desinfeÃ§Ã£o das Hottes, Condutas e Filtros.</t>
  </si>
  <si>
    <t>Fornecimento em contÃ­nuo de acessÃ³rios informÃ¡ticos para o MunicÃ­pio de Vila Franca de Xira</t>
  </si>
  <si>
    <t>AquisiÃ§Ã£o de bens e serviÃ§os para atualizaÃ§Ã£o da capacidade de Storages do Data Center CIMAC</t>
  </si>
  <si>
    <t>AquisiÃ§Ã£o de material escolar e livros de fichas/cadernos de atividades, para os alunos do 1.Âº CEB do Concelho de Vizela.</t>
  </si>
  <si>
    <t>Sistema de bilhÃ©tica intermodal para a RegiÃ£o de Coimbra</t>
  </si>
  <si>
    <t>ProduÃ§Ã£o materiais grÃ¡ficos para o Amadora em Festa- 2019</t>
  </si>
  <si>
    <t>AQUISIÃ‡ÃƒO DE EQUIPAMENTOS DE PROTEÃ‡ÃƒO INDIVIDUAL (EPI'S) - 2019 Proc.Âº 912/DCOP/2019</t>
  </si>
  <si>
    <t>PrestaÃ§Ã£o de serviÃ§os de vigilÃ¢ncia para o evento da Feira Anual de Benavente</t>
  </si>
  <si>
    <t>BeneficiaÃ§Ã£o e ConservaÃ§Ã£o de outros EdifÃ­cios do Ensino BÃ¡sico (SubstituiÃ§Ã£o da Cobertura da EB de Vila CÃ£) - Proc. n.Âº 54/2019</t>
  </si>
  <si>
    <t>FORNECIMENTO DE ÃCIDO SULFÃšRICO 98% DESTINADO AO TRATAMENTO DE LIXIVIADO POR OSMOSE INVERSA DO ECOPARQUE DA ILHA DE SÃƒO MIGUEL</t>
  </si>
  <si>
    <t>AssistÃªncia TÃ©cnica e AtualizaÃ§Ã£o do Software do Programa de HorÃ¡rios</t>
  </si>
  <si>
    <t>PE_19104_ESP - FORNECIMENTO DE ELETRICIDADE AO EDIFÃCIO DA AV. INFANTE SANTO, N.Âº 2, EM LISBOA, AO ABRIGO DO ACORDO QUADRO Â¿AQ_ELE 2015Â¿ Â¿ LOTE 4, CELEBRADO COM A ESPAP Â¿ ENTIDADE DE SERVIÃ‡OS PARTILHADOS DA ADMINISTRAÃ‡ÃƒO PÃšBLICA, I.P.</t>
  </si>
  <si>
    <t>AquisiÃ§Ã£o de cadernos de atividades para os alunos do ensino bÃ¡sico Â¿ ano letivo 2019/2020</t>
  </si>
  <si>
    <t>PRESTAÃ‡ÃƒO DE SERVIÃ‡OS PARA APOIO AO DEPARTAMENTO DE CULTURA, DESPORTO, DIREITOS SOCIAIS E JUVENTUDE NA ORGANIZAÃ‡ÃƒO, PROMOÃ‡ÃƒO E APRESENTAÃ‡ÃƒO DE EVENTOS, PELO PERÃODO DE 12 MESES .</t>
  </si>
  <si>
    <t>aquisiÃ§Ã£o de mobiliÃ¡rio escolar para criaÃ§Ã£o de no espaÃ§o para realizaÃ§Ã£o de ateliÃªs e outras atividades no nÃºcleo da mundet</t>
  </si>
  <si>
    <t>FORNECIMENTO DE PEIXES E MARISCOS FRESCOS E CONGELADOS Ã€ ESCOLA DE HOTELARIA E TURISMO DO DOURO-LAMEGO DA REDE ESCOLAR DO TURISMO DE PORTUGAL, I.P.</t>
  </si>
  <si>
    <t>PT;19;278;49</t>
  </si>
  <si>
    <t>PrestaÃ§Ã£o de ServiÃ§o para aluguer, montagem e desmontagem de tendas em alumÃ­nio anodizado para albergar a Ã¡rea destinada Ã s Tasquinhas, no Ã¢mbito da Feira Nacional de Artesanato e Tasquinhas de Pombal 2019.</t>
  </si>
  <si>
    <t>CONTRATAÃ‡ÃƒO DA AQUISIÃ‡ÃƒO DE EQUIPAMENTO DE PROJEÃ‡ÃƒO DIGITAL PARA O CINE-TEATRO.</t>
  </si>
  <si>
    <t>PrestaÃ§Ã£o de ServiÃ§os para apoio na preparaÃ§Ã£o do processo de transiÃ§Ã£o do atual POCP para o SNC-AP</t>
  </si>
  <si>
    <t>Consulta PrÃ©via Â¿ AquisiÃ§Ã£o de ServiÃ§os de OperaÃ§Ã£o do Sistema de Partilha de Bicicletas - As Campinas</t>
  </si>
  <si>
    <t>AquisiÃ§Ã£o de serviÃ§os para reparaÃ§Ã£o e beneficiaÃ§Ã£o dos equipamentos das EEARÂ´S a Norte da EN 125 (Altura)</t>
  </si>
  <si>
    <t>DAP 2019.0087 - AquisiÃ§Ã£o de ServiÃ§os para construÃ§Ã£o, desenvolvimento e implementaÃ§Ã£o de aplicaÃ§Ã£o mÃ³vel (app) Caderneta do Aluno</t>
  </si>
  <si>
    <t>PRESTAÃ‡ÃƒO DE SERVIÃ‡OS PARA GESTÃƒO DOS EQUIPAMENTOS DA DIVISÃƒO DE TURISMO, PELO PERÃODO DE 18 MESES.</t>
  </si>
  <si>
    <t>AquisiÃ§Ã£o de COLA HEMOST ESTÃ‰RIL, APL LAPAROSCOPIA ao LaboratÃ³rio BaxterMed-Farm.Lda</t>
  </si>
  <si>
    <t>A Ã¡rea a intervir apresenta 470 m2, na qual se pretende construir 6 lugares de estacionamento para veÃ­culos ligeiros e a criaÃ§Ã£o de percursos pedonais que permita ao peÃ£o circular de forma fluÃ­da e em seguranÃ§a.</t>
  </si>
  <si>
    <t>Pinturas da via.</t>
  </si>
  <si>
    <t>AquisiÃ§Ã£o de serviÃ§os de InovaÃ§Ã£o Social</t>
  </si>
  <si>
    <t>AquisiÃ§Ã£o de balizas cilÃ­ndricas para a estrada marginal</t>
  </si>
  <si>
    <t>RequalificaÃ§Ã£o e recuperaÃ§Ã£o da sala do GAIS, no piso 0, na sede dos ServiÃ§os Sociais da CÃ¢mara Municipal de Lisboa, sito na Avenida Afonso Costa, 41, 1900-032 LisboaÂ¿</t>
  </si>
  <si>
    <t>PrestaÃ§Ã£o de ServiÃ§os para contratar o MÃ³dulo GestÃ£o de PatrimÃ³nio, MÃ³dulo de IntegraÃ§Ã£o da Plataforma de FaturaÃ§Ã£o EletrÃ³nica (InBound), MÃ³dulo de IntegraÃ§Ã£o com Plataforma de Compras PÃºblicas (SaphetyGov) e AcrÃ©scimo de Utilizadores nas AplicaÃ§Ãµes de Recursos Humanos e ContrataÃ§Ã£o PÃºblica</t>
  </si>
  <si>
    <t>AquisiÃ§Ã£o de serviÃ§os de Assessoria em Higiene e SeguranÃ§a Alimentar para as Unidades Hoteleiras, Parques de Campismo, Restaurante de Sant'Ana, INATEL Catering e Terrace Bar Oeiras</t>
  </si>
  <si>
    <t>AQUISIÃ‡ÃƒO DE SERVIÃ‡OS PARA A REALIZAÃ‡ÃƒO DE ESPETÃCULO DO ARTISTA Â¿ANA VITÃ“RIAÂ¿ Proc.Âº 939/DCOP/2019</t>
  </si>
  <si>
    <t>AquisiÃ§Ã£o serviÃ§os de conservaÃ§Ã£o pontual de espaÃ§os verdes na uniÃ£o de freguesias da Charneca de Caparica e Sobreda para o MunicÃ­pio de Almada</t>
  </si>
  <si>
    <t>AquisiÃ§Ã£o de serviÃ§os de recrutamento especializados</t>
  </si>
  <si>
    <t>CONTRATAÃ‡ÃƒO DA PRESTAÃ‡ÃƒO DE SERVIÃ‡OS PARA ELABORAÃ‡ÃƒO DOS PROJETOS DE ESPECIALIZADOS PARA REQUALIFICAÃ‡ÃƒO DA FÃBRICA DA CORTIÃ‡A DO AMEIXIAL PARA ESPAÃ‡OS DE INCUBAÃ‡ÃƒO DE EMPRESAS</t>
  </si>
  <si>
    <t>Contempla trabalhos de: - Desmontagem das cadeiras existentes na sala de espetÃ¡culos; - Afagamento e envernizamento dos pavimentos de madeira na sala de espectÃ¡culos e trÃªs camarins; - Montagem das cadeiras removidas.</t>
  </si>
  <si>
    <t>Fornecimento e montagem de sistema de alerta de cheias - Ribeira das Vinhas</t>
  </si>
  <si>
    <t>2850/ADCM/2019 - AquisiÃ§Ã£o de serviÃ§os de manutenÃ§Ã£o dos equipamentos de ventilaÃ§Ã£o e aparelho de anestesia para o ano de 2019</t>
  </si>
  <si>
    <t>REPARAÃ‡ÃƒO E AFERIÃ‡ÃƒO DE TACOGRAFOS DAS VIATURAS (MÃ“VEL 343; 398; 455)</t>
  </si>
  <si>
    <t>FORNECIMENTO DE PEÃ‡AS E REPARAÃ‡ÃƒO DE VIATURA F.SMAX MATRICULA 52 - IQ - 85 (MÃ“VEL 416)</t>
  </si>
  <si>
    <t>Apoio TÃ©cnico na Ãrea da EletrotÃ©cnica</t>
  </si>
  <si>
    <t>AquisiÃ§Ã£o de serviÃ§os de Nadador Salvador a prestar nas Piscinas Municipais de Outurela/Portela, de Linda-a-Velha e de Barcarena</t>
  </si>
  <si>
    <t>AquisiÃ§Ã£o de serviÃ§os para apresentaÃ§Ã£o de espetÃ¡culo musical com o grupo "Deixem o Pimba em Paz"</t>
  </si>
  <si>
    <t>AquisiÃ§Ã£o de ServiÃ§os de Trabalho TemporÃ¡rio</t>
  </si>
  <si>
    <t>Ãrea da UniÃ£o de Freguesias de Coruche, Fajarda e Erra</t>
  </si>
  <si>
    <t>Proc.Âº 942/DCOP/2019 - AQUISIÃ‡ÃƒO DE SERVIÃ‡OS PARA A REALIZAÃ‡ÃƒO DE ESPETÃCULO JUNTOS Â¿ JORGE PALMA &amp;amp; SÃ‰RGIO GODINHO</t>
  </si>
  <si>
    <t>AquisiÃ§Ã£o de serviÃ§os de vigilÃ¢ncia humana para as instalaÃ§Ãµes do Teatro da Trindade</t>
  </si>
  <si>
    <t>AquisiÃ§Ã£o de serviÃ§os de vigilÃ¢ncia humana para as instalaÃ§Ãµes da UOL de Braga</t>
  </si>
  <si>
    <t>AquisiÃ§Ã£o de serviÃ§os de vigilÃ¢ncia humana para as instalaÃ§Ãµes da Unidade Hoteleira de Porto Santo</t>
  </si>
  <si>
    <t>PT;21;325;174</t>
  </si>
  <si>
    <t>PE_19098_AAQ - PRESTAÃ‡ÃƒO DE SERVIÃ‡OS DE CONSERVAÃ‡ÃƒO, MANUTENÃ‡ÃƒO E APOIO Ã€ EXPLORAÃ‡ÃƒO DAS ESCOLAS DA REGIÃƒO NORTE DO PROGRAMA DE MODERNIZAÃ‡ÃƒO DA PARQUE ESCOLAR - LOTE LN3, AO ABRIGO DO ACORDO QUADRO N.Âº 20/2018 CELEBRADO COM A PARQUE ESCOLAR, E.P.E.</t>
  </si>
  <si>
    <t>Concurso PÃºblico para ExecuÃ§Ã£o da Empreitada de BeneficiaÃ§Ã£o de Arruamentos no Concelho, no Ã‚mbito da Obra de PavimentaÃ§Ã£o de Arruamentos e Vias do Concelho</t>
  </si>
  <si>
    <t>RepavimentaÃ§Ã£o Parcial do Acesso Principal no Terminal Autoeuropa no Porto de Setubal</t>
  </si>
  <si>
    <t>Tem por objeto proceder aos trabalhos preparatÃ³rios necessÃ¡rios Ã  instalaÃ§Ã£o de 8 monoblocos - sala de aula e 1 monobloco - instalaÃ§Ãµes sanitÃ¡rias, na Escola EB2,3 das Naus, em Lagos.</t>
  </si>
  <si>
    <t>DINIT ISOSSORBIDO, IV, 1MG / ML; 10ML,SOL IN</t>
  </si>
  <si>
    <t>Empreitada de execuÃ§Ã£o de ramais e instalaÃ§Ãµes elÃ©tricas para mupi e eventos no parque de estacionamento nascente da rua do municÃ­pio</t>
  </si>
  <si>
    <t>ServiÃ§os para a revisÃ£o da metodologia de recuperaÃ§Ã£o do IVA incorrido, com referÃªncia aos anos de 2014 e 2015</t>
  </si>
  <si>
    <t>AquisiÃ§Ã£o de Equipamento Infantil para a Escola EB1 N30 Moinhos do Restelo</t>
  </si>
  <si>
    <t>RealizaÃ§Ã£o de estudo geolÃ³gico e geotÃ©cnico</t>
  </si>
  <si>
    <t>SUBSTITUIÃ‡ÃƒO E MANUTENÃ‡ÃƒO DAS CAPTAÃ‡Ã•ES SUBTERRÃ‚NEAS DE ÃGUA</t>
  </si>
  <si>
    <t>AquisiÃ§Ã£o e instalaÃ§Ã£o de duas plataformas em plÃ¡stico 100% reciclado, uma para o Cais do Cabo da LezÃ­ria, na freguesia de Vila Franca de Xira e a outra para o Cais da Vala do Carregado, na freguesia da Castanheira do Ribatejo</t>
  </si>
  <si>
    <t>Fornecimento de viatura ligeira para oferta Ã  GNR - Programa Escola Segura</t>
  </si>
  <si>
    <t>Obras de reforÃ§o de iluminaÃ§Ã£o de recinto de jogos</t>
  </si>
  <si>
    <t>Infraestruturas para maquinas de venda de bilhetes em imÃ³veis da DGPC</t>
  </si>
  <si>
    <t>AquisiÃ§Ã£o de equipamentos de rede para o Centro Hospitalar UniversitÃ¡rio de Lisboa Norte, E.P.E.</t>
  </si>
  <si>
    <t>PE_19095 _ADB - AQUISIÃ‡ÃƒO E MONTAGEM DE PORTAS METÃLICAS DE SAÃDAS DE EMERGÃŠNCIA, EM SUBSTITUIÃ‡ÃƒO DE OUTRAS INSTALADAS, NA ESCOLA SECUNDÃRIA FRANCISCO RODRIGUES LOBO, EM LEIRIA</t>
  </si>
  <si>
    <t>Trabalhos de deteÃ§Ã£o de avarias na rede subterrÃ¢nea e reparaÃ§Ã£o das mesmas, instalaÃ§Ã£o de colunas, luminÃ¡rias e caixas de distribuiÃ§Ã£o, beneficiaÃ§Ã£o de armÃ¡rios da rede de distribuiÃ§Ã£o de iluminaÃ§Ã£o e reforÃ§o das terras de proteÃ§Ã£o e equipotencializaÃ§Ãµes.</t>
  </si>
  <si>
    <t>InspeÃ§Ã£o e manutenÃ§Ã£o mensal e anual dos equipamentos dos espaÃ§os de jogo e recreio (EJR), onde se inclui igualmente os pavimentos de seguranÃ§a e mobiliÃ¡rio urbano.</t>
  </si>
  <si>
    <t>AquisiÃ§Ã£o de ServiÃ§os de Planeamento, OrganizaÃ§Ã£o, ComunicaÃ§Ã£o e PromoÃ§Ã£o da Atividade Municipal "Festival Internacional do Balonismo - Coruche 2019"</t>
  </si>
  <si>
    <t>192A000022 - AquisiÃ§Ã£o de prÃ³teses valvulares aÃ³rticas convencionais para o ano de 2019</t>
  </si>
  <si>
    <t>ContrataÃ§Ã£o de serviÃ§os de revisÃ£o e manutenÃ§Ã£o dos quadros elÃ©tricos existentes no Museu do Neo-Realismo em Vila Franca de Xira</t>
  </si>
  <si>
    <t>FORNECIMENTO DE PEÃ‡AS E REPARAÃ‡ÃƒO DA VIATURA VOLVO MATRICULA 33-RF-06</t>
  </si>
  <si>
    <t>Empreitada "ConstruÃ§Ã£o de Muros de Suporte, junto Ã  Creche O Chaparrinho" - Alandroal</t>
  </si>
  <si>
    <t>Empreitada de pavimentaÃ§Ã£o da Rua das Canas - Fazendas das Figueiras, Branca</t>
  </si>
  <si>
    <t>AquisiÃ§Ã£o de serviÃ§os de aluguer de equipamento e iluminaÃ§Ã£o de Arraial para festas do Barreiro 2019</t>
  </si>
  <si>
    <t>AquisiÃ§Ã£o de equipamentos Â¿ Equipamento bÃ¡sico Â¿ AquisiÃ§Ã£o de duas viaturas pesadas de RSU</t>
  </si>
  <si>
    <t>AquisiÃ§Ã£o de upgrade ao software de gestÃ£o de pedidos de helpdesk</t>
  </si>
  <si>
    <t>AQUISIÃ‡ÃƒO DE 10 ROÃ‡ADORAS E 10 SOPRADORES DE COSTAS</t>
  </si>
  <si>
    <t>ServiÃ§os de Controlo de Pragas em Ãrvores - Lagarta ProcessionÃ¡ria do Pinheiro e Outras</t>
  </si>
  <si>
    <t>EXECUÃ‡ÃƒO DE PARQUE DE DIVERSÃ•ES EM CARCAVELOS 39/EOP/DCOP/2019</t>
  </si>
  <si>
    <t>SERVIÃ‡OS DE ENSAIOS AO Ã“LEO MINERAL DE EQUIPAMENTOS MAT (2019-2022)</t>
  </si>
  <si>
    <t>ReparaÃ§Ã£o e ManutenÃ§Ã£o de Viaturas Ligeiras da Frota Municipal</t>
  </si>
  <si>
    <t>AquisiÃ§Ã£o de DE SEMI-ELEMENTAR NORMOCAL PED ENT 500ML ao LaboratÃ³rio Nutricia Adv. Med. Nutric. Unip Lda</t>
  </si>
  <si>
    <t>PE_19096_ADB - FORNECIMENTO E MONTAGEM DE ESTORES EXTERIORES NA ESCOLA SECUNDÃRIA DE PADRE ALBERTO NETO, EM QUELUZ</t>
  </si>
  <si>
    <t>PT;12;170;2066</t>
  </si>
  <si>
    <t>ContrataÃ§Ã£o de serviÃ§os de medicina no trabalho</t>
  </si>
  <si>
    <t>ImplementaÃ§Ã£o dos mÃ³dulos formaÃ§Ã£o e avaliaÃ§Ã£o desempenho da Plataforma SAP Success Factors para o Metropolitano de Lisboa, E.P.E.</t>
  </si>
  <si>
    <t>Proc.Âº 937/DCOP/2019 - AQUISIÃ‡ÃƒO DE SERVIÃ‡OS PARA A REALIZAÃ‡ÃƒO DE ESPETÃCULO DO ARTISTA VIRGUL</t>
  </si>
  <si>
    <t>AquisiÃ§Ã£o de Quatro VeÃ­culos ElÃ©tricos</t>
  </si>
  <si>
    <t>PrestaÃ§Ã£o de serviÃ§os de reparaÃ§Ã£o das viaturas MAN com as matrÃ­culas 76-89-ZG e 80-46-ZE</t>
  </si>
  <si>
    <t>AQUISIÃ‡ÃƒO DE GASÃ“LEO ADITIVADO Proc.Âº 975/DCOP/2019</t>
  </si>
  <si>
    <t>CPrÃ©via 39.2019 RequalificaÃ§Ã£o da Rua 25 de Abril - Baixa da Banheira</t>
  </si>
  <si>
    <t>AQUISIÃ‡ÃƒO DE SERVIÃ‡OS TÃ‰CNICOS ESPECIALIZADOS PARA O SERVIÃ‡O DE DESPORTO E TEMPOS LIVRES (SDTL)</t>
  </si>
  <si>
    <t>CONTRATAÃ‡ÃƒO DA PRESTAÃ‡ÃƒO DE SERVIÃ‡OS DE RECOLHA SELETIVA DE Ã“LEOS ALIMENTARES USADOS NO CONCELHO DE LOULÃ‰.</t>
  </si>
  <si>
    <t>AquisiÃ§Ã£o de bens e serviÃ§os de criatividade de meios de produÃ§Ã£o e divulgaÃ§Ã£o</t>
  </si>
  <si>
    <t>192A000028 - AquisiÃ§Ã£o de consumÃ­veis para a cirurgia da catarata, facoemulsificaÃ§Ã£o, com colocaÃ§Ã£o de equipamento ,durante o ano 2019</t>
  </si>
  <si>
    <t>UniÃ£o das Freguesias de CampanhÃ³ e ParadanÃ§a</t>
  </si>
  <si>
    <t>CONCURSO PÃšBLICO PARA PRESTAÃ‡ÃƒO DE SERVIÃ‡OS PARA RESTABELECIMENTO DA FLORESTA AFETADA POR AGENTES BIÃ“TICOS E ABIÃ“TICOS OU POR ACONTECIMENTOS CATASTRÃ“FICOS - FLORESTAÃ‡ÃƒO E RECUPERAÃ‡ÃƒO DE UMA PARCELA DE TERRENO BALDIO</t>
  </si>
  <si>
    <t>Sistema tarifÃ¡rio para a rede de transportes da CIM RegiÃ£o de Coimbra.</t>
  </si>
  <si>
    <t>AquisiÃ§Ã£o de colchÃµes para o Bloco de Partos - Bloco de Partos e para o ServiÃ§o de Pediatria MÃ©dica - Internamento - Unidade de Pediatria Geral</t>
  </si>
  <si>
    <t>194G000256 - AquisiÃ§Ã£o de desinfectantes para monitrores , representados pela empresa Baxter - MÃ©dico FarmacÃªutica S.A. Espanha durante o ano de 2019.</t>
  </si>
  <si>
    <t>Empreitada para execuÃ§Ã£o da obra de central tÃ©rmica, solar tÃ©rmico e gestÃ£o tÃ©cnica centralizada no Centro Hospitalar UniversitÃ¡rio de Lisboa Norte, E.P.E. (Hospital de Santa Maria)</t>
  </si>
  <si>
    <t>Visa promover a execuÃ§Ã£o de trabalhos tendentes Ã  minimizaÃ§Ã£o das pressÃµes existentes sobre o muro de suporte confinante com a rua Dr. Faria e Silva, o qual se encontra fissurado e deformado.</t>
  </si>
  <si>
    <t>AquisiÃ§Ã£o de serviÃ§os para a migraÃ§Ã£o/upgrade do sistema SAP ERP 6.0 para SAP ERP 6.0 EHP8</t>
  </si>
  <si>
    <t>AquisiÃ§Ã£o de cadernos de atividades para os alunos do 1.Âº ciclo do ensino bÃ¡sico do concelho de Vila do Bispo Â¿ ano letivo 2019/2020</t>
  </si>
  <si>
    <t>PRESTAÃ‡ÃƒO DE SERVIÃ‡O DE LEITURA DE CONTADORES - 2019-2021</t>
  </si>
  <si>
    <t>Empreitada de execuÃ§Ã£o de sistema de AVAC para as salas polivalentes do 1Âº andar das Piscinas Municipais</t>
  </si>
  <si>
    <t>MANUTENÃ‡ÃƒO PREVENTIVA DAS INSTALAÃ‡Ã•ES DE AVAC E HOTE DA COZINHA DA UNIDADE HOTELEIRA DA FUNDAÃ‡ÃƒO INATEL NA ILHA DAS FLORES.</t>
  </si>
  <si>
    <t>PT;20;309;3388</t>
  </si>
  <si>
    <t>AquisiÃ§Ã£o de serviÃ§os para divulgaÃ§Ã£o de evento</t>
  </si>
  <si>
    <t>AquisiÃ§Ã£o de serviÃ§os para apresentaÃ§Ã£o de espetÃ¡culo musical com o artista "Jimmy P"</t>
  </si>
  <si>
    <t>CP 08/2019 - AquisiÃ§Ã£o de serviÃ§os de deslocaÃ§Ã£o e alojamento.</t>
  </si>
  <si>
    <t>hhgdfh</t>
  </si>
  <si>
    <t>Fornecimento em ContÃ­nuo de Hipoclorito de SÃ³dio</t>
  </si>
  <si>
    <t>AquisiÃ§Ã£o de um sistema combinado de alta pressÃ£o e vÃ¡cuo para lavagem de contentores</t>
  </si>
  <si>
    <t>AQUISIÃ‡ÃƒO DE ECRANS INTERATIVOS DIGITAIS Proc.Âº 1025/DCOP/2019</t>
  </si>
  <si>
    <t>SERVIÃ‡OS DE FORNECIMENTO E MONTAGEM DE UPS NO LABORATÃ“RIO</t>
  </si>
  <si>
    <t>AquisiÃ§Ã£o de ServiÃ§os de ReparaÃ§Ã£o do Equipamento de Elastografia HepÃ¡tica para o ServiÃ§o de Internamento Gastro</t>
  </si>
  <si>
    <t>AquisiÃ§Ã£o de NUTRIÃ‡ÃƒO PARENTÃ‰RICA Ã  empresa Baxter - MÃ©dico FarmacÃªutica, Lda</t>
  </si>
  <si>
    <t>SubstituiÃ§Ã£o do relvado - EstÃ¡dio CapitÃ£o Josino da Costa</t>
  </si>
  <si>
    <t>AquisiÃ§Ã£o de serviÃ§os para Jantar de Abertura e Boas Vindas para o Internacional Masters Futsal</t>
  </si>
  <si>
    <t>AquisiÃ§Ã£o de Shampoo e LoÃ§Ã£o de Limpeza para RecÃ©m nascidos</t>
  </si>
  <si>
    <t>ElaboraÃ§Ã£o do Projeto das Obras de ReabilitaÃ§Ã£o da Piscina de Arroios</t>
  </si>
  <si>
    <t>AquisiÃ§Ã£o de serviÃ§os para projeto de execuÃ§Ã£o para cobertura e equipamento de Polidesportivo da Escola EB 2, 3 de Santa Maria</t>
  </si>
  <si>
    <t>O presente procedimento visa celebrar um contrato para a execuÃ§Ã£o da empreitada de acessibilidades do PromontÃ³rio de Sagres.</t>
  </si>
  <si>
    <t>Fornecimento contÃ­nuo de materiais em ferro fundido</t>
  </si>
  <si>
    <t>AquisiÃ§Ã£o de serviÃ§os de transporte e tratamento de ResÃ­duos Ubanos (RU)</t>
  </si>
  <si>
    <t>Trabalhos complementares Ã  empreitada existente, tendo em conta os critÃ©rios materiais</t>
  </si>
  <si>
    <t>AquisiÃ§Ã£o de Detergente/Desinfetante para chÃ£o de Bloco OperatÃ³rio, pelo Centro Hospitalar UniversitÃ¡rio de Lisboa Norte, E.P.E.</t>
  </si>
  <si>
    <t>Fornecimento e assentamento de tubagem em PVC, incluindo juntas com anilha de estanquidade em borracha sintÃ©tica, da classe 1,0 MPa com diÃ¢metros 63 e 90 mm, incluindo a execuÃ§Ã£o de ramais domiciliÃ¡rios de Ã¡gua completos, e a abertura e fecho de valas e a execuÃ§Ã£o de levantamento e reposiÃ§Ã£o de pavimento em arruamentos e estrada municipais.</t>
  </si>
  <si>
    <t>AquisiÃ§Ã£o de Intensificador de Imagem</t>
  </si>
  <si>
    <t>AquisiÃ§Ã£o de materiais de divulgaÃ§Ã£o Â¿ CED2019</t>
  </si>
  <si>
    <t>RequalificaÃ§Ã£o da Rede ViÃ¡ria no Concelho, por Empreitada: Estrada da Caniceira Ã  Estrada Florestal n.Âº 1</t>
  </si>
  <si>
    <t>AquisiÃ§Ã£o de serviÃ§os de manutenÃ§Ã£o de equipamentos rede local laboratorial para os ano de 2019/2020</t>
  </si>
  <si>
    <t>AquisiÃ§Ã£o de Nicotina 21 Mg/24 H; Sist Transd</t>
  </si>
  <si>
    <t>AquisiÃ§Ã£o de equipamento para expansÃ£o do Centro Operacional de ProteÃ§Ã£o Civil - Material Diverso de Rede</t>
  </si>
  <si>
    <t>AQUISIÃ‡ÃƒO DE SERVIÃ‡OS PARA A REALIZAÃ‡ÃƒO DE ESPETÃCULO DA BANDA AMOR ELECTRO</t>
  </si>
  <si>
    <t>ElaboraÃ§Ã£o da RevisÃ£o do Projeto de ExecuÃ§Ã£o para a ConstruÃ§Ã£o da Loja do CidadÃ£o do Concelho do Seixal</t>
  </si>
  <si>
    <t>AQUISIÃ‡ÃƒO DE SERVIÃ‡OS DE VIGILÃ‚NCIA DO PLANO DE ÃGUA E ATENDIMENTO NAS PISCINAS MUNICIPAIS</t>
  </si>
  <si>
    <t>AquisiÃ§Ã£o de material promocional no Ã¢mbito do projeto PIICIE - Letring e Merchandising</t>
  </si>
  <si>
    <t>AquisiÃ§Ã£o de desinfetante circuito monitorizaÃ§Ã£o hemodiÃ¡lise, durante o ano de 2019, pelo Centro Hospitalar UniversitÃ¡rio de Lisboa Norte, E.P.E.</t>
  </si>
  <si>
    <t>Fornecimento de energia elÃ©trica para instalaÃ§Ãµes do MunicÃ­pio de Castro Verde, pelo perÃ­odo de um ano, ao abrigo de acordo quadro de eletricidade da central de compras da CIMBAL</t>
  </si>
  <si>
    <t>Empreitada de ConstruÃ§Ã£o de InstalaÃ§Ãµes Desportivas em Cascais</t>
  </si>
  <si>
    <t>Empreitada de ReforÃ§o, ReparaÃ§Ã£o e SubstituiÃ§Ã£o de PÃ³rticos de PÃ³rticos de Plena Via e PÃ³rticos/Semi-pÃ³rticos de LigaÃ§Ã£o Ã  Rede Exterior, na A1 - Auto-estrada do Norte - Lote A</t>
  </si>
  <si>
    <t>AquisiÃ§Ã£o de serviÃ§os para apresentaÃ§Ã£o de espetÃ¡culos musicais com os artistas "Cuca Roseta" e "BÃ¡rbara Bandeira"</t>
  </si>
  <si>
    <t>Fornecimento e montagem de cadeiras operativas para postos de trabalho informatizado</t>
  </si>
  <si>
    <t>ConstruÃ§Ã£o de Rotunda no Entroncamento da Avenida Carlos Mota Pinto com a Estrada de Vilamoura</t>
  </si>
  <si>
    <t>O objeto do presente procedimento consiste na execuÃ§Ã£o de Cartografia NumÃ©rica Vetorial Ã  escala 1:2.000 de 3 nÃºcleos urbanos do concelho de Palmela, na sua homologaÃ§Ã£o da DGT</t>
  </si>
  <si>
    <t>AquisiÃ§Ã£o e montagem das instalaÃ§Ãµes mecÃ¢nicas de climatizaÃ§Ã£o , para o MunicÃ­pio de Almada - Vale Figueira Parque</t>
  </si>
  <si>
    <t>DemoliÃ§Ã£o de paramentos e abertura de roÃ§os, em elementos nÃ£o estruturais; ConstruÃ§Ãµes em alvenaria de tijolo; Rebocos e pinturas de paramentos; ReparaÃ§Ãµes diversas; Trabalhos de conservaÃ§Ã£o e reparaÃ§Ã£o de elementos em ferro, incluindo decapagem; ExecuÃ§Ã£o de portas em ferro e em madeira lacada a quente; Â¿ InstalaÃ§Ã£o sanitÃ¡ria e balneÃ¡rio novos, incluindo compartimentaÃ§Ã£o em HPL, por inexistÃªncia desta valÃªncia; Â¿ SubstituiÃ§Ã£o e execuÃ§Ã£o de novas bancadas com cubas, torneiras e acessÃ³rios em aÃ§o inoxidÃ¡vel; Â¿ ExecuÃ§Ã£o de nova rede de Ã¡guas e esgotos domÃ©sticos, desativaÃ§Ã£o da rede existente, mas sem a sua remoÃ§Ã£o, incluindo compartimentaÃ§Ã£o e ligaÃ§Ã£o Ã  rede pÃºblica; Â¿ ExecuÃ§Ã£o de nova rede elÃ©trica, remoÃ§Ã£o de cabelagem existente, incluindo quadro elÃ©trico e ligaÃ§Ã£o Ã  rede pÃºblica.</t>
  </si>
  <si>
    <t>RITUXIMAB BIOSSIMILAR PHARMAKERN, IV, 10MG/ML; 50ML, SOL INJ</t>
  </si>
  <si>
    <t>CONTRATAÃ‡ÃƒO DA AQUISIÃ‡ÃƒO DE 16000 CANTIS.</t>
  </si>
  <si>
    <t>AquisiÃ§Ã£o de serviÃ§os de transporte de alunos em carreiras pÃºblicas, circuitos nÂºs 21, 22, 24, 26, 27 e 28, para o ano letivo 2019/2020</t>
  </si>
  <si>
    <t>Aluguer de Stands para a Feira Anual de Outubro de 2019</t>
  </si>
  <si>
    <t>Apoio TÃ©cnico na FormalizaÃ§Ã£o de Candidaturas aos Novos Avisos do Programa Operacional AÃ§ores 2020</t>
  </si>
  <si>
    <t>BeneficiaÃ§Ã£o da EN 396 (entre a Eira da Cevada e LoulÃ©) - 1Âª Fase (TroÃ§o entre a Eira da Cevada e a EM 523)</t>
  </si>
  <si>
    <t>ExecuÃ§Ã£o de diversos trabalhos na rede publica de saneamento, nomeadamente a reparaÃ§Ã£o de coletor no Parque da Zona Ribeirinha, a reparaÃ§Ã£o da conduta elevatÃ³ria de esgotos no RÃªgo DÂ¿Ã¡gua, a execuÃ§Ã£o de um dreno na Moita, bem como a reparaÃ§Ã£o de uma rotura na rede de Ã¡guas que abastece a rotunda do MatÃ£o.</t>
  </si>
  <si>
    <t>contrataÃ§Ã£o de seguros de acidentes de trabalho, frota, responsabilidade civil exploraÃ§Ã£o e ambiental, roubo de valores e PME's Multirisco</t>
  </si>
  <si>
    <t>PRESTAÃ‡ÃƒO DE SERVIÃ‡OS DE VIGILÃ‚NCIA E PORTARIA NA ESCOLA BÃSICA DA BELA VISTA.</t>
  </si>
  <si>
    <t>AquisiÃ§Ã£o de serviÃ§os para reparaÃ§Ã£o de viatura - 21-GI-77</t>
  </si>
  <si>
    <t>Atividades de Enriquecimento Curricular na Ã¡rea da ExpressÃ£o Musical Â¿ Ano Letivo 2019/2020</t>
  </si>
  <si>
    <t>PrestaÃ§Ã£o de ServiÃ§os de apoio Ã  rodagem do filme e sÃ©rie "Sombra - Uma MÃ£e Sabe"</t>
  </si>
  <si>
    <t>PrestaÃ§Ã£o de ServiÃ§os de TelecomunicaÃ§Ãµes MÃ³veis e Fixas</t>
  </si>
  <si>
    <t>CONTRATAÃ‡ÃƒO DA PRESTAÃ‡ÃƒO DE SERVIÃ‡OS PARA APOIO A DIVERSOS EVENTOS E OUTROS SERVIÃ‡OS NECESSÃRIOS Ã€ AUTARQUIA.</t>
  </si>
  <si>
    <t>ConstruÃ§Ã£o de um campo polidesportivo e respetivo arranjo envolvente, na UrbanizaÃ§Ã£o Varandas de S. Francisco, em OdiÃ¡xere, a qual corresponde a um dos projetos vencedores do OrÃ§amento Participativo 2018.</t>
  </si>
  <si>
    <t>PT;9;117;1573</t>
  </si>
  <si>
    <t>AquisiÃ§Ã£o de serviÃ§os no Ã¢mbito das atividades de animaÃ§Ã£o socioeducativa da educaÃ§Ã£o prÃ©-escolar, ano letivo 2019/2020 - Motricidade</t>
  </si>
  <si>
    <t>Abertura de vÃ£o de tÃºnel em gola na parede da fachada do mercado, CriaÃ§Ã£o de compartimento tÃ©cnico em estrutura tubular com gradil lateral e cobertura em chapa de rede; -criaÃ§Ã£o de circuito de tomadas para ATM; - InstalaÃ§Ã£o de sistema digital com CÃ¢mara</t>
  </si>
  <si>
    <t>PT;16;237;2586</t>
  </si>
  <si>
    <t>PRESTAÃ‡ÃƒO DE SERVIÃ‡OS PARA ACOMPANHAMENTO E FISCALIZAÃ‡ÃƒO DE EXECUÃ‡ÃƒO DA OBRA, DURANTE A EXECUÃ‡AÃ• DA OBRA "TERMINAL INTERFACE DE SETÃšBAL", PELO PERIODO DE 15 MESES</t>
  </si>
  <si>
    <t>Os trabalhos constam da demoliÃ§Ã£o de um edifÃ­cio de quatro pisos e construÃ§Ã£o de edifÃ­cio de habitaÃ§Ã£o e serviÃ§os, incluindo a execuÃ§Ã£o de fundaÃ§Ãµes, estruturas e contensÃµes perifÃ©ricas em betÃ£o armado, execuÃ§Ã£o de alvenarias, de revestimentos iniciais e finais em coberturas, paredes e pavimentos, fornecimento e assentamento de equipamentos sanitÃ¡rios, carpintarias e serralharias, de redes prediais de distribuiÃ§Ã£o de Ã¡gua, redes de drenagem de Ã¡guas residuais domÃ©sticas e pluviais, infraestruturas elÃ©tricas, de infraestruturas de telecomunicaÃ§Ãµes, execuÃ§Ã£o de rede de gÃ¡s e fornecimento e montagem de elevador, entre outros.</t>
  </si>
  <si>
    <t>RepavimentaÃ§Ã£o do Parque de Estacionamento do Centro Comercial Mochos</t>
  </si>
  <si>
    <t>Ajuste Direto para a ExecuÃ§Ã£o da Empreitada de BeneficiaÃ§Ã£o do Centro de Atividades Culturais e Recreativas da Salga no Ã‚mbito da Obra de RemodelaÃ§Ã£o e RequalificaÃ§Ã£o de EdifÃ­cios Municipais</t>
  </si>
  <si>
    <t>PT;20;312;3404</t>
  </si>
  <si>
    <t>EdiÃ§Ã£o do "Guia de Aves do Concelho de Vila do Bispo e do PromontÃ³rio de Sagres".</t>
  </si>
  <si>
    <t>PRESTAÃ‡ÃƒO DE SERVIÃ‡OS PARA FORNECIMENTO E MONTAGEM DE INTERCOMUNICADORES E CAMPAINHAS NO BAIRRO ALAMEDA DAS PALMEIRAS</t>
  </si>
  <si>
    <t>ReabilitaÃ§Ã£o dos Postos de TransformaÃ§Ã£o Vale MilhaÃ§os 2 e Raposo</t>
  </si>
  <si>
    <t>PrestaÃ§Ã£o de serviÃ§os na Ã¡rea dos seguros pelo perÃ­odo de dois anos</t>
  </si>
  <si>
    <t>AcessÃ³rios e conectores para cabos isolados BT</t>
  </si>
  <si>
    <t>Parque Desportivo de AbiÃºl - Proc. n.Âº 56/2019</t>
  </si>
  <si>
    <t>Empreitada de contenÃ§Ã£o de margem de afluente a Ribeira de Odelouca no MonchicÃ£o de baixo</t>
  </si>
  <si>
    <t>AquisiÃ§Ã£o de ServiÃ§os de Seguro de SaÃºde</t>
  </si>
  <si>
    <t>12/AD/ECO/2019 - AquisiÃ§Ã£o de bens e serviÃ§os para manutenÃ§Ã£o e assistÃªncia das bÃ¡sculas da EcolezÃ­ria.</t>
  </si>
  <si>
    <t>CLADRIBINA ORAL 10 MG COMP ao LaboratÃ³rio Merck SA</t>
  </si>
  <si>
    <t>Empreitada de Abertura de Porta na Fachada Tardoz de Fogo Municipal</t>
  </si>
  <si>
    <t>Praceta GrÃ£o Vasco, n.Âº 4, R/C Esq., Bairro Gulbenkian, Odivelas</t>
  </si>
  <si>
    <t>AquisiÃ§Ã£o de Papeleiras de 130 litros</t>
  </si>
  <si>
    <t>Ajuste Direto AquisiÃ§Ã£o de CalÃ§ado de SeguranÃ§a Farprotec</t>
  </si>
  <si>
    <t>PrestaÃ§Ã£o de serviÃ§os de recolha, transporte de resÃ­duos urbanos, limpeza urbana e serviÃ§os auxiliares, no municÃ­pio de Albufeira (Setembro e Outubro)</t>
  </si>
  <si>
    <t>Empreitada de "ReconstruÃ§Ã£o do Lar de Idosos de Travanca de Lagos (1Âª fase)</t>
  </si>
  <si>
    <t>AD 19/2019 Â¿ AquisiÃ§Ã£o de ServiÃ§os para demarcaÃ§Ã£o dos terrenos do AerÃ³dromo de Cernache que transitaram da Assembleia Distrital de Coimbra.</t>
  </si>
  <si>
    <t>AquisiÃ§Ã£o de serviÃ§os - FiscalizaÃ§Ã£o e CoordenaÃ§Ã£o da SeguranÃ§a em Obra da ReabilitaÃ§Ã£o do Mercado Municipal de Montemor-o-Novo.</t>
  </si>
  <si>
    <t>AquisiÃ§Ã£o de cadeiras de escritÃ³rio para o Departamento de PolÃ­cia Municipal e FiscalizaÃ§Ã£o</t>
  </si>
  <si>
    <t>Trabalhos de: Levantamento de lajetas existentes; ExecuÃ§Ã£o de betonilha; ReposiÃ§Ã£o de lajetas.</t>
  </si>
  <si>
    <t>NIPG19384/19- Ajuste direto para a aquisiÃ§Ã£o de uma viatura ligeira de passageiros</t>
  </si>
  <si>
    <t>PRESTAÃ‡ÃƒO DE SERVIÃ‡OS DE VIGILÃ‚NCIA NA PORTARIA DO IMAPARK, PELO PERÃODO DE 1 MÃŠS.</t>
  </si>
  <si>
    <t>remodelaÃ§Ã£o das redes de abastecimento de Ã¡gua de Santo EstÃªvÃ£o, Ulme e Bairro da Ancofa</t>
  </si>
  <si>
    <t>Software</t>
  </si>
  <si>
    <t>Trabalhos de FiscalizaÃ§Ã£o, CoordenaÃ§Ã£o de SeguranÃ§a e Acompanhamento Ambiental da Empreitada de RemediaÃ§Ã£o Ambiental da Antiga Ãrea Mineira de MortÃ³rios, localizada no distrito de Guarda, concelho de Meda.</t>
  </si>
  <si>
    <t>PT;10;136;1752</t>
  </si>
  <si>
    <t>LocaÃ§Ã£o de tenda a instalar no recinto do Festival Â¿O Sol da Caparica 2019</t>
  </si>
  <si>
    <t>Cpv14/2019 EstruturaÃ§Ã£o de roteiro turÃ­stico: Cidade e RegiÃ£o de Coimbra</t>
  </si>
  <si>
    <t>AQUISIÃ‡ÃƒO DE MÃQUINAS ESPECÃFICAS PARA MANUTENÃ‡ÃƒO DE ESPAÃ‡OS VERDES Proc.Âº 925/DCOP/2019</t>
  </si>
  <si>
    <t>AquisiÃ§Ã£o de serviÃ§os elÃ©tricos para as festas do Barreiro 2019</t>
  </si>
  <si>
    <t>EMPREITADA DE REQUALIFICAÃ‡ÃƒO DAS RUAS DA FONTE SANTA E MARQUÃŠS DE TANCOS EM BENFICA DO RIBATEJO</t>
  </si>
  <si>
    <t>REPAVIMENTAÃ‡ÃƒO DAS RUAS ENG.Âº DUARTE PACHECO, MATADOURO, MARTIM MONIZ, SÃƒO PAULO E CAMILO CASTELO BRANCO E DAS TRAVESSAS CHARLES BONNET E HENRIQUE MENEZES</t>
  </si>
  <si>
    <t>Melhoramento dos parques infantis que se encontram em mau estado</t>
  </si>
  <si>
    <t>Visa promover os trabalhos prioritÃ¡rios expressos na informaÃ§Ã£o n.Âº 11145, de 16/05/2019, da UTGU.</t>
  </si>
  <si>
    <t>AquisiÃ§Ã£o de garrafÃµes de Ã¡gua mineral ou nascente e copos para a ANAC</t>
  </si>
  <si>
    <t>AquisiÃ§Ã£o de Servidor para backups</t>
  </si>
  <si>
    <t>CP 10/2019 AquisiÃ§Ã£o de ServiÃ§os para estruturaÃ§Ã£o da Rede de Corredores de PatrimÃ³nio Natural de Coimbra</t>
  </si>
  <si>
    <t>Concurso pÃºblico para a contrataÃ§Ã£o de serviÃ§os de aluguer operacional de viaturas</t>
  </si>
  <si>
    <t>AquisiÃ§Ã£o de contentores Polibenne, de acordo com as especificaÃ§Ãµes tÃ©cnicas e quantidades descritas na parte II do Caderno de Encargos</t>
  </si>
  <si>
    <t>AQUISIÃ‡ÃƒO DE LICENÃ‡AS DE SOFTWARE PARA ARQUITETURA Proc.Âº 1005/DCOP/2019</t>
  </si>
  <si>
    <t>PrestaÃ§Ã£o de ServiÃ§os de FiscalizaÃ§Ã£o e CoordenaÃ§Ã£o da SeguranÃ§a em Obra Â¿ Empreitada de RequalificaÃ§Ã£o da Sede da Sociedade FilarmÃ³nica Veirensel</t>
  </si>
  <si>
    <t>ContrataÃ§Ã£o de serviÃ§os de animaÃ§Ã£o cultural das Noites de VerÃ£o, na PraÃ§a Afonso Albuquerque, em Vila Franca de Xira</t>
  </si>
  <si>
    <t>192A0000027 - AquisiÃ§Ã£o de dispositivos mÃ©dicos para neuroestimulaÃ§Ã£o, para o ano de 2019</t>
  </si>
  <si>
    <t>Fornecimento de diverso mobiliÃ¡rio de escritÃ³rio</t>
  </si>
  <si>
    <t>BeneficiaÃ§Ã£o do edifÃ­cio PaÃ§os do Concelho</t>
  </si>
  <si>
    <t>ProduÃ§Ã£o de folhetos NOSSESIMBRA, de acordo com as especificaÃ§Ãµes TÃ©cnicas e quantidades descritas na parte II do Caderno de Encargos</t>
  </si>
  <si>
    <t>ElaboraÃ§Ã£o de Projeto de Especialidades de AcÃºstica no Ã¢mbito das alteraÃ§Ãµes a realizar no Polo do Seixal - Escola de MÃºsica do ConservatÃ³rio Nacional</t>
  </si>
  <si>
    <t>AquisiÃ§Ã£o de serviÃ§os, ao abrigo do Acordo Quadro nÂº19/001/CA/AQ, para execuÃ§Ã£o do levantamento topogrÃ¡fico do local para a construÃ§Ã£o do Centro Intergeracional do Bairro da Liberdade/Pardelha Sanchez, em Lisboa</t>
  </si>
  <si>
    <t>Fornecimento em ContÃ­nuo de Equipamentos de Hotelaria - Cozinhas e RefeitÃ³rios Escolares</t>
  </si>
  <si>
    <t>REPARAÃ‡ÃƒO DO SISTEMA DE AR CONDICIONADO DO EDIFÃCIO BRANDÃƒO E MELO DA UNIDADE HOTELEIRA DA FUNDAÃ‡ÃƒO INATEL EM LINHARES DA BEIRA</t>
  </si>
  <si>
    <t>PT;10;130;1645</t>
  </si>
  <si>
    <t>PRESTAÃ‡ÃƒO DE SERVIÃ‡OS PARA ALTERAÃ‡ÃƒO DE COBERTURAS DE PAVILHÃ•ES EM POÃ‡OILOS</t>
  </si>
  <si>
    <t>Rede ViÃ¡ria da Rua de S. JoÃ£o Ã¡s Quintinhas</t>
  </si>
  <si>
    <t>PE_19103_CPS - AQUISIÃ‡ÃƒO DE SERVIÃ‡OS DE AVALIAÃ‡ÃƒO DO PATRIMÃ“NIO DA PARQUE ESCOLAR, E.P.E. - LOTES LN E LS</t>
  </si>
  <si>
    <t>ExecuÃ§Ã£o de Parque de Merendas em S. Tiago dos Velhos</t>
  </si>
  <si>
    <t>PT;12;161;1981</t>
  </si>
  <si>
    <t>InstalaÃ§Ã£o de ContentorizaÃ§Ã£o Enterrada, no Porto de SetÃºbal</t>
  </si>
  <si>
    <t>Fornecimento e instalaÃ§Ã£o de vela tensionada na zona de entrada na EB+JI da Ameijeira</t>
  </si>
  <si>
    <t>PRESTAÃ‡ÃƒO DE SERVIÃ‡OS PARA APOIO Ã€ PROGRAMAÃ‡ÃƒO DO GABINETE DA JUVENTUDE, PELO PERÃODO DE 12 MESES</t>
  </si>
  <si>
    <t>PRESTAÃ‡ÃƒO DE SERVIÃ‡OS PARA PROJECIONISTA DO CINEMA CHARLOT, PELO PERÃODO DE 12 MESES</t>
  </si>
  <si>
    <t>A empreitada reporta-se, no essencial Ã  reabilitaÃ§Ã£o dos atuais espaÃ§os anexos da Biblioteca Municipal e do logradouro. A criaÃ§Ã£o do Arquivo HistÃ³rico Municipal, com Ã¡rea de depÃ³sito/ arquivo, gabinete da administraÃ§Ã£o, gabinete de expurgo, instalaÃ§Ãµes sanitÃ¡rias e sala de consulta, e ainda a criaÃ§Ã£o de uma cafetaria. A execuÃ§Ã£o da empreitada compreende trabalhos no Ã¢mbito de DemoliÃ§Ãµes; Alvenarias e paredes divisÃ³rias; Cantarias; Coberturas; Carpintarias; Serralharias; Revestimentos; Tetos Falsos; Pinturas; ImpermeabilizaÃ§Ãµes e isolamentos; Equipamentos; BetÃ£o armado; Estruturas MetÃ¡licas; Rede de Ã¡guas e esgotos Ãrea de intervenÃ§Ã£o: 882,00 m2</t>
  </si>
  <si>
    <t>AQUISIÃ‡ÃƒO DE SERVIÃ‡OS PARA LIMPEZA E DESCONTAMINAÃ‡ÃƒO DO SISTEMA DE AVAC DO COMPLEXO DE PISCINAS DO PARQUE DE JOGOS 1Âº DE MAIO DA FUNDAÃ‡ÃƒO INATEL, EM LISBOA</t>
  </si>
  <si>
    <t>Empreitada de "Centro Comercial ao Ar Livre de Oliveira do Hospital"</t>
  </si>
  <si>
    <t>Esta empreitada tem o propÃ³sito de preservar e valorizar as caracterÃ­sticas arquitetÃ³nicas, construtivas e patrimoniais do edifÃ­cio, com o objetivo principal de recuperar o SalÃ£o Nobre, das salas contÃ­guas ao salÃ£o nobre e a criaÃ§Ã£o de um espaÃ§o de refeiÃ§Ãµes na atual zona do sÃ³tÃ£o. No exterior ir-se-Ã¡ intervir nas coberturas e fachadas, incluindo a zona do saguÃ£o, do pÃ¡tio exterior e da Galeria e arcadas.</t>
  </si>
  <si>
    <t>Fornecimento de equipamentos de rede (switches), pontos de acesso Ã  rede sem fios e soluÃ§Ã£o de controlo de acessos Ã  internet via rede sem fios para o Museu Municipal</t>
  </si>
  <si>
    <t>ConstruÃ§Ã£o de um muro de suporte de terras para estabilizaÃ§Ã£o de talude na Rua AmÃ©lia Frade em Sesimbra</t>
  </si>
  <si>
    <t>Reagentes para B-Microglobulia, Procalcitonina e Pesquisa de VÃ­rus Epsteins-Barr (EBV) c/ ColocaÃ§Ã£o de Equipamento e ConsumÃ­veis</t>
  </si>
  <si>
    <t>AquisiÃ§Ã£o de Pavimento e Areia para a Obra da Zona Sul em Serpa</t>
  </si>
  <si>
    <t>CONTRATAÃ‡ÃƒO DA PRESTAÃ‡ÃƒO DE SERVIÃ‡OS PARA ELABORAÃ‡ÃƒO DOS(PROJETOS DE ESPECIALIDADES C/ REVISÃƒO DE PROJETOS) NO SEGUIMENTO DO CONCURSO PÃšBLICO PARA TRABALHOS DE CONCEÃ‡ÃƒO (ARQUITETURA) DO Â¿EDIFÃCIO DE SERVIÃ‡OS DA SAÃšDE: SEDE DO AGRUPAMENTO DE CENTROS DE SAÃšDE ALGARVE 1, UNIDADE DE SAÃšDE FAMILIAR LAUROÃ‰, UNIDADE DE CUIDADOS NA COMUNIDADE GENTES DE LOULÃ‰ E CENTRO DE SAÃšDE UNIVERSITÃRIOÂ¿ EM LOULÃ‰.</t>
  </si>
  <si>
    <t>SUBSCRIÃ‡ÃƒO DE LICENCIAMENTO DE SOFTWARE ADOBE DO TURISMO DE PORTUGAL, IP, POR UM PERÃODO DE 1 ANO</t>
  </si>
  <si>
    <t>Tem por objeto a presente empreitada de instalar a rede e respetivo equipamento de iluminaÃ§Ã£o pÃºblica em vÃ¡rios locais do Concelho a qual irÃ¡ ser ligado Ã¡ rede elÃ©trica.</t>
  </si>
  <si>
    <t>Aluguer, montagem, decoraÃ§Ã£o e desmontagem de tasquinhas e aluguer, montagem e desmontagem de estrados para bares de venda de bebidas no Ã¢mbito da Feira da Luz- 2019</t>
  </si>
  <si>
    <t>Proc.Âº 946/DCOP/2019 - AQUISIÃ‡ÃƒO DE SERVIÃ‡OS PARA A REALIZAÃ‡ÃƒO DE ESPETÃCULO -FERNANDO DANIEL CONVIDA ATOA</t>
  </si>
  <si>
    <t>ManutenÃ§Ã£o Sistemas SeguranÃ§a Biblioteca Municipal e Cine Teatro D. JoÃ£o V</t>
  </si>
  <si>
    <t>O presente procedimento tem por objeto a AquisiÃ§Ã£o de ServiÃ§os da FiscalizaÃ§Ã£o para as empreitadas denominadas por 07/EOP/2019- RequalificaÃ§Ã£o e ValorizaÃ§Ã£o do EspaÃ§o PÃºblico, Monte de Caparica, Trafaria e Costa de Caparica; 19/EOP/2019- RequalificaÃ§Ã£o e ValorizaÃ§Ã£o do EspaÃ§o PÃºblico, Charneca de Caparica e Sobreda; 09/EOP/2019- RequalificaÃ§Ã£o e ValorizaÃ§Ã£o do EspaÃ§o PÃºblico, Almada, Laranjeiro e FeijÃ³, cuja caracterizaÃ§Ã£o das obras se encontra descrita nas MemÃ³rias Descritiva e Justificativa, bem como nos desenhos do projeto de execuÃ§Ã£o, de acordo com os trabalhos constantes no respetivo Caderno de Encargos.</t>
  </si>
  <si>
    <t>AquisiÃ§Ã£o de serviÃ§os para reparaÃ§Ãµes diversas em jardins de InfÃ¢ncia e Escolas do 1Âº Ciclo do Ensino BÃ¡sico</t>
  </si>
  <si>
    <t>Fornecimento continuado de 55 toneladas de GÃ¡s Propano para aquecimento da Piscina Municipal, bem como o depÃ³sito de armazenamento.</t>
  </si>
  <si>
    <t>CONTRATAÃ‡ÃƒO DO FORNECIMENTO CONTÃNUO DE MOBILIÃRIO PARA OS JARDINS DE INFÃ‚NCIA E ESCOLAS BÃSICAS DO CONCELHO DE LOULÃ‰ - EQUIPAMENTO DE ARRUMAÃ‡ÃƒO.</t>
  </si>
  <si>
    <t>Assinatura anual da base de dados ClinicalKey 2019</t>
  </si>
  <si>
    <t>DAP 2019.0128 - AquisiÃ§Ã£o de ServiÃ§os da remodelaÃ§Ã£o de espaÃ§os do CDNJ com vista Ã  instalaÃ§Ã£o do Centro Interpretativo e de outras Ã¡reas de apoio aos utentes da piscina</t>
  </si>
  <si>
    <t>ExecuÃ§Ã£o de Passeios no Concelho, por Empreitada: Envolvente ao PavilhÃ£o da ACRZ no Zambujal</t>
  </si>
  <si>
    <t>PT;7;79;1263</t>
  </si>
  <si>
    <t>AquisiÃ§Ã£o de ServiÃ§os de ReparaÃ§Ã£o de Gruas e Sistemas HidrÃ¡ulicos de Viaturas Pesadas</t>
  </si>
  <si>
    <t>RECUPERAÃ‡ÃƒO DO ESPAÃ‡O MUSEOLÃ“GICO DA OLARIA DE MELIDES</t>
  </si>
  <si>
    <t>AquisiÃ§Ã£o de contentores de superfÃ­cie de 1100 litros, de tampa plana com sobretampa, sistema DIN</t>
  </si>
  <si>
    <t>CONTRATAÃ‡ÃƒO DE SERVIÃ‡OS PARA ELABORAÃ‡ÃƒO DOS PROJETOS DE INFRAESTRUTURAS DE ELECTRICIDADE, ITED, INTRUSÃƒO, SEGURANÃ‡A CONTRA RISCO DE INCÃŠNDIO E SOM PARA A RECUPERAÃ‡ÃƒO DA IGREJA MATRIZ DE LOULÃ‰.</t>
  </si>
  <si>
    <t>MATERIAIS DE DECORAÃ‡ÃƒO PARA INICIATIVAS DA MARCA CASCAIS E CITY POINTS Proc.Âº 1007/DCOP/2019</t>
  </si>
  <si>
    <t>194C000019 - AquisiÃ§Ã£o de detergentes de lavagem manual durante o ano de 2019</t>
  </si>
  <si>
    <t>VideolaringoscÃ³pio</t>
  </si>
  <si>
    <t>Empreitada para execuÃ§Ã£o da obra de reparaÃ§Ã£o do pavimento junto Ã  cozinha do Hospital Pulido Valente</t>
  </si>
  <si>
    <t>AquisiÃ§Ã£o de serviÃ§os para fornecimento e aplicaÃ§Ã£o de alcatifa para o AuditÃ³rio da Biblioteca Municipal do Barreiro</t>
  </si>
  <si>
    <t>AquisiÃ§Ã£o de serviÃ§os de manutenÃ§Ã£o ao core de rede.</t>
  </si>
  <si>
    <t>AquisiÃ§Ã£o de SoluÃ§Ã£o de GestÃ£o Documental</t>
  </si>
  <si>
    <t>ExecuÃ§Ã£o de trabalhos necessÃ¡rios de conservaÃ§Ã£o e restauro de peÃ§as de coleÃ§Ã£o de arte sacra do Museu Dr. JosÃ© Formosinho, em Lagos.</t>
  </si>
  <si>
    <t>ReabilitaÃ§Ã£o do edifÃ­cio do Centro ComunitÃ¡rio da Quinta da Cucena</t>
  </si>
  <si>
    <t>ConstruÃ§Ã£o de Parque de Estadia, junto Ã  ER 247 na Carvoeira.</t>
  </si>
  <si>
    <t>PT;12;168;2043</t>
  </si>
  <si>
    <t>PINTURA GERAL EXTERIOR DO EDIFICIO MUNICIPAL SITO NA RUA ACÃCIO BARRADAS</t>
  </si>
  <si>
    <t>SERVIÃ‡OS DE CONSULTORIA COM APOIO REMOTO Ã€ AREA DE DESENVOLVIMENTO DE SISTEMAS DE INFORMAÃ‡ÃƒO</t>
  </si>
  <si>
    <t>AquisiÃ§Ã£o de serviÃ§os para jantar de encerramento do 28.Âº TIP e 9.Âª TaÃ§a do Mundo GR</t>
  </si>
  <si>
    <t>AquisiÃ§Ã£o de licenciamento de software AutoCad</t>
  </si>
  <si>
    <t>AquisiÃ§Ã£o de pipetas eletrÃ³nicas para o ServiÃ§o de Patologia ClÃ­nica Â¿ MCDTÂ¿s Â¿ LaboratÃ³rio de Virologia Â¿ CHULN - HSM.</t>
  </si>
  <si>
    <t>Empreitada para execuÃ§Ã£o da obra de colocaÃ§Ã£o de mola de pavimento no ServiÃ§o Ã“rgÃ£os Sociais - Conselho de AdministraÃ§Ã£o - CHLN - HSM</t>
  </si>
  <si>
    <t>Empreitada para a reparaÃ§Ã£o de pavimento no hall do piso 1 dos contentores.</t>
  </si>
  <si>
    <t>PRESTAÃ‡ÃƒO DE SERVIÃ‡OS PARA APOIO TÃ‰CNICO NO ATENDIMENTO NA POUSADA DA JUVENTUDE, PELO PERÃODO DE 12 MESES.</t>
  </si>
  <si>
    <t>Aluguer de equipamento de som e luz para espetÃ¡culos a realizar no Ã¢mbito da Feira da Luz - 2019</t>
  </si>
  <si>
    <t>Convento de Cristo - Projeto aCCesso - Novas instalaÃ§Ãµes sanitÃ¡rias</t>
  </si>
  <si>
    <t>PT;15;229;2543</t>
  </si>
  <si>
    <t>DAP 2019.00136 - Empreitada para tratamento e impermeabilizaÃ§Ã£o da cobertura horizontal na zona poente e tratamento anticorrosivo da estrutura espacial da cobertura em pala do Complexo de Piscinas do Jamor</t>
  </si>
  <si>
    <t>AquisiÃ§Ã£o de ServiÃ§os para MonitorizaÃ§Ã£o, Vistorias e Estimativas para reparaÃ§Ãµes, da EstaÃ§Ã£o Arroios, da Linha Verde do Metropolitano de Lisboa, E.P.E.</t>
  </si>
  <si>
    <t>AquisiÃ§Ã£o de serviÃ§os de reparaÃ§Ã£o de cistoscÃ³pio flexÃ­vel</t>
  </si>
  <si>
    <t>AquisiÃ§Ã£o de serviÃ§os de conceÃ§Ã£o grÃ¡fica de conteÃºdos</t>
  </si>
  <si>
    <t>AquisiÃ§Ã£o de serviÃ§os de assistÃªncia tÃ©cnica e cientifica para elaboraÃ§Ã£o do plano Municipal de arborizaÃ§Ã£o, pelo prazo de 12 meses</t>
  </si>
  <si>
    <t>SERVIÃ‡OS DE COMUNICAÃ‡Ã•ES DE DADOS PARA O SISTEMA DE TELEGESTÃƒO</t>
  </si>
  <si>
    <t>Transportes Escolares 2019/20 - Circuito Especial - SÃ£o Mamede</t>
  </si>
  <si>
    <t>AquisiÃ§Ã£o de ServiÃ§os temporÃ¡rios de contrataÃ§Ã£o de pessoal para a Higiene Urbana</t>
  </si>
  <si>
    <t>Fornecimento de reagentes para tratamento de Ã¡gua e de Ã¡guas residuais</t>
  </si>
  <si>
    <t>PavimentaÃ§Ã£o da Rua Professor Guilherme de AssunÃ§Ã£o e da Avenida Dr. Francisco SÃ¡ Carneiro - Mafra</t>
  </si>
  <si>
    <t>Aluguer de Bancadas - Campeonato da Europa de Kempo</t>
  </si>
  <si>
    <t>PE_19105_CPE - EMPREITADA DE REPARAÃ‡ÃƒO DO PAVIMENTO DESPORTIVO INTERIOR DA ESCOLA SECUNDÃRIA DE PENAFIEL</t>
  </si>
  <si>
    <t>SERVIÃ‡OS PARA ELABORAÃ‡ÃƒO DO PROJETO DE DESIGN E DECORAÃ‡ÃƒO DE INTERIORES PARA A ZONA DE RECEÃ‡ÃƒO DO EDIFÃCIO DOS CIPRESTES</t>
  </si>
  <si>
    <t>AQUISIÃ‡ÃƒO DE MATERIAL DE REGA Proc.Âº 910/DCOP/2019</t>
  </si>
  <si>
    <t>serviÃ§o de spot televisivo para divulgaÃ§Ã£o da atividade cultural do MunicÃ­pio</t>
  </si>
  <si>
    <t>Empreitada de "IntervenÃ§Ãµes para fazer face a prejuÃ­zos decorrentes dos incÃªndios de 15 de outubro de 2017 referentes Ã  rede viÃ¡ria municipal - pavimentos e obras de arte correntes"</t>
  </si>
  <si>
    <t>AMPLIAÃ‡ÃƒO DO CENTRO COMUNITÃRIO DE ÃGUA DERRAMADA</t>
  </si>
  <si>
    <t>AquisiÃ§Ã£o de serviÃ§os de suporte, garantia, assistÃªncia tÃ©cnica e renovaÃ§Ã£o de licenciamento de software para equipamentos de seguranÃ§a de perÃ­metro da rede municipal</t>
  </si>
  <si>
    <t>ExecuÃ§Ã£o de coletores e ramais de Ã¡guas residuais e pluviais.</t>
  </si>
  <si>
    <t>CONTRATAÃ‡ÃƒO DA PRESTAÃ‡ÃƒO DE SERVIÃ‡OS DE PODA DE ÃRVORES</t>
  </si>
  <si>
    <t>Empreitada de substituiÃ§Ã£o de telhas translucidas lado Norte da cobertura das piscinas Municipais em Albufeira.</t>
  </si>
  <si>
    <t>Obras de substituiÃ§Ã£o da cobertura e caixilharia de madeira do Complexo Desportivo de Alvor</t>
  </si>
  <si>
    <t>AquisiÃ§Ã£o de serviÃ§os de conceÃ§Ã£o e produÃ§Ã£o da PatrimÃ³nios do Sul</t>
  </si>
  <si>
    <t>AquisiÃ§Ã£o de serviÃ§os de limpeza urbana no concelho de Palmela</t>
  </si>
  <si>
    <t>Procedimento por consulta prÃ©via, destinado Ã  aquisiÃ§Ã£o de material codificado para o armazÃ©m de economato</t>
  </si>
  <si>
    <t>Protocolo de colaboraÃ§Ã£o com a AgÃªncia Portuguesa do Ambiente para reparaÃ§Ã£o de danos: IntervenÃ§Ãµes de RegularizaÃ§Ã£o Fluvial nas Ã¡reas afetadas pelos incÃªndios florestais (entre agosto e outubro de 2017), por Empreitada - nova intervenÃ§Ã£o na Ribeira de AnÃ§Ã£</t>
  </si>
  <si>
    <t>PT;7;79;1262</t>
  </si>
  <si>
    <t>CONTRATAÃ‡ÃƒO DO FORNECIMENTO DE EQUIPAMENTO DE DETECÃ‡ÃƒO DE FUGAS DE ÃGUA EM REDES DE ABASTECIMENTO MUNICIPAIS</t>
  </si>
  <si>
    <t>AquisiÃ§Ã£o de serviÃ§os em regime de avenÃ§a para apoio tÃ©cnico do projeto BIODISCOVERIES (LIFE 13 BIO/PT/000386)</t>
  </si>
  <si>
    <t>EMPREITADA PARA Â¿FORNECIMENTO E MONTAGEM DE 19 PORTAS E RESPETIVAS FECHADURAS ELETRÃ“NICAS PARA O EDIFÃCIO S. PAULO DA UNIDADE HOTELEIRA DE CASTELO DE VIDE Â¿</t>
  </si>
  <si>
    <t>PT;13;181;2119</t>
  </si>
  <si>
    <t>ContrataÃ§Ã£o de serviÃ§os de revisÃ£o do projeto de alteraÃ§Ã£o da cobertura do complexo das piscinas municipais de Vila Franca de Xira</t>
  </si>
  <si>
    <t>AquisiÃ§Ã£o de: 7 Transformadores pot. int. 50kVA - 6,6kV, 17 transformadores pot. int. 100 kVA - 6,6kV, 13 transformadores pot. int. 250kVA - 6,6kV, 10 transformadores pot. int. 400kVA - 6,6kV.</t>
  </si>
  <si>
    <t>AquisiÃ§Ã£o de serviÃ§os de manutenÃ§Ã£o do Â¿Software Optitravel" e pacote de 30 dias</t>
  </si>
  <si>
    <t>AquisiÃ§Ã£o de 36 palmeiras</t>
  </si>
  <si>
    <t>PrestaÃ§Ã£o de serviÃ§os de impressÃ£o grÃ¡fica de publicaÃ§Ãµes, no Ã¢mbito da candidatura QualificaÃ§Ã£o das ExperiÃªncias de Turismo de Natureza no Minho - Percursos Verdes, Natureza e Biodiversidade/Viana do Castelo</t>
  </si>
  <si>
    <t>AquisiÃ§Ã£o de serviÃ§os para auditoria Ã s contas de 2019, 2020 e 2021</t>
  </si>
  <si>
    <t>AquisiÃ§Ã£o de ServiÃ§os de Arqueologia no SÃ­tio ArqueolÃ³gico do Monte da Barca (PrÃ©-histÃ³rico e Romano), no Ã¢mbito da Empreitada de ExecuÃ§Ã£o de Obras de UrbanizaÃ§Ã£o da ZIMB Norte - 1Âª fase/Ãrea empresarial do Sorraia - Concurso PÃºblico</t>
  </si>
  <si>
    <t>Fornecimento de mercearias sÃ³lidas e liquidas para refeitÃ³rios e creches municipais</t>
  </si>
  <si>
    <t>ContrataÃ§Ã£o de ServiÃ§os de ComunicaÃ§Ãµes para o MunicÃ­pio de Vila Franca de Xira</t>
  </si>
  <si>
    <t>Fornecimento e instalaÃ§Ã£o de peÃ§as para beneficiar corrimÃµes das escadas mecÃ¢nicas da PraÃ§a dos Pescadores, Albufeira</t>
  </si>
  <si>
    <t>ALUGUER DE EQUIPAMENTO DE SOM E LUZ - FESTAS DA BATALHA - 2019</t>
  </si>
  <si>
    <t>Proc.Âº 944/DCOP/2019 - FORNECIMENTO E INSTALAÃ‡ÃƒO DE EQUIPAMENTO DE NAVEGAÃ‡ÃƒO E COMUNICAÃ‡ÃƒO PARA A EMBARCAÃ‡ÃƒO Â¿ESTOU PARA VERÂ¿</t>
  </si>
  <si>
    <t>Proc.Âº 900/DCOP/2019 - AQUISIÃ‡ÃƒO DE SERVIÃ‡OS DE PRODUÃ‡ÃƒO, MONTAGEM E DESMONTAGEM DE 4 STANDS</t>
  </si>
  <si>
    <t>PrestaÃ§Ãµes de ServiÃ§os do Portal de GestÃ£o Escolar Municipal - EduBox</t>
  </si>
  <si>
    <t>Reagentes para Biologia Molecular com ColocaÃ§Ã£o de Equipamento e ConsumÃ­veis</t>
  </si>
  <si>
    <t>REQUALIFICAÃ‡ÃƒO DA RUA DO EMIGRANTE - PAVIMENTOS - DRENAGENS</t>
  </si>
  <si>
    <t>ConceÃ§Ã£o e Desenvolvimento da Identidade Visual do Amadora BD - 2019</t>
  </si>
  <si>
    <t>ServiÃ§os de consultoria tÃ©cnica em engenharia para fiscalizaÃ§Ã£o e coordenaÃ§Ã£o de seguranÃ§a em obra no Ã¢mbito de empreitada de seguranÃ§a contra incÃªndio a realizar na EHT de Estoril</t>
  </si>
  <si>
    <t>AquisiÃ§Ã£o de serviÃ§os de manutenÃ§Ã£o dos equipamentos de ventilaÃ§Ã£o e aparelho de anestesia para o ano de 2019</t>
  </si>
  <si>
    <t>PrestaÃ§Ã£o de serviÃ§os para produÃ§Ã£o, manutenÃ§Ã£o e recondicionamento de equipamentos (Feira de Santiago 2019)</t>
  </si>
  <si>
    <t>Empreitada para execuÃ§Ã£o da obra para criaÃ§Ã£o de divisÃ³ria no gabinete mÃ©dico e substituiÃ§Ã£o de porta de acesso no ServiÃ§o de Ginecologia</t>
  </si>
  <si>
    <t>AD 47/19 - AquisiÃ§Ã£o e afixaÃ§Ã£o de suportes publicitÃ¡rios do ePark</t>
  </si>
  <si>
    <t>Trabalhos de BeneficiaÃ§Ã£o em EdifÃ­cios Culturais e Jardins de InfÃ¢ncia - 2019.</t>
  </si>
  <si>
    <t>Empreitada de ExecuÃ§Ã£o de Conduta de Abastecimento de Ãgua na Quinta da Pataca Â¿ Casal do JordÃ£o.</t>
  </si>
  <si>
    <t>PT;12;161;1980</t>
  </si>
  <si>
    <t>ReabilitaÃ§Ã£o do EspaÃ§o PÃºblico no Bairro Social do Fogueteiro (PER_IRHU)</t>
  </si>
  <si>
    <t>AquisiÃ§Ã£o de serviÃ§os de revisÃ£o da metodologia de avaliaÃ§Ã£o de encargos sobre cidadÃ£os e desenho da metodologia de avaliaÃ§Ã£o de encargos sobre administraÃ§Ã£o pÃºblica e da avaliaÃ§Ã£o por custo/benefÃ­cio</t>
  </si>
  <si>
    <t>Drenagem de Ã¡guas pluviais em zona verde</t>
  </si>
  <si>
    <t>RealizaÃ§Ã£o de um projeto de seguranÃ§a contra incÃªndios para o edifÃ­cio da Torre do Tombo</t>
  </si>
  <si>
    <t>ContrataÃ§Ã£o do fornecimento prestaÃ§Ã£o de SERVIÃ‡OS EXTERNOS DE SEGURANÃ‡A, HIGIENE E SAÃšDE DO TRABALHO para POMBAL PROF - Sociedade de EducaÃ§Ã£o e Ensino Profissional, S.A., entidade proprietÃ¡ria da ETAP Â¿ Escola TecnolÃ³gica, ArtÃ­stica e Profissional de Pombal, de forma a respeitar os imperativos legais de seguranÃ§a e higiene no trabalho. ApÃ³s o levantamento das necessidades essenciais nesta matÃ©ria.</t>
  </si>
  <si>
    <t>Santa Casa da MisericÃ³rdia de Viana do Castelo</t>
  </si>
  <si>
    <t>ConclusÃ£o da execuÃ§Ã£o de remodelaÃ§Ã£o e ampliaÃ§Ã£o do Lar de S. Tiago, incluÃ­do a Ala Nova e PÃ¡tio Central"</t>
  </si>
  <si>
    <t>AquisiÃ§Ã£o de serviÃ§os, em regime de avenÃ§a, de consultadoria (terapeuta da fala), no Ã¢mbito do Plano Inovador de Combate ao Insucesso Escolar</t>
  </si>
  <si>
    <t>Fornecimento ContÃ­nuo para AquisiÃ§Ã£o de Polimero para floculaÃ§Ã£o na fase sÃ³lida no tratamento de Ã¡guas residuais para as Etar do Portinho da Costa e Mutela</t>
  </si>
  <si>
    <t>AquisiÃ§Ã£o de ServiÃ§os para PromoÃ§Ã£o e DivulgaÃ§Ã£o do Programa Intermunicipal de Combate ao Insucesso Escolar</t>
  </si>
  <si>
    <t>Empreitada de ReforÃ§o Estrutural do EdifÃ­cio da Escola BÃ¡sica Victor Palla</t>
  </si>
  <si>
    <t>Ajuste direto ServiÃ§os de ProgramaÃ§Ã£o Iniciativa Conversas na Rua</t>
  </si>
  <si>
    <t>PrestaÃ§Ã£o de ServiÃ§os para MigraÃ§Ã£o e ManutenÃ§Ã£o da plataforma Ambisig</t>
  </si>
  <si>
    <t>AQUISIÃ‡ÃƒO DE MÃQUINA LAVADORA DE DISCO PARA O MERCADO ABASTECEDOR</t>
  </si>
  <si>
    <t>AquisiÃ§Ã£o serviÃ§os para elaboraÃ§Ã£o de estratÃ©gia local de habitaÃ§Ã£o</t>
  </si>
  <si>
    <t>PRESTAÃ‡ÃƒO DE SERVIÃ‡OS PARA DIVERSAS REPARAÃ‡Ã•ES NAS PISCINAS MUNICIPAIS DE AZEITÃƒO E MANTEIGADAS.</t>
  </si>
  <si>
    <t>AquisiÃ§Ã£o de serviÃ§os de acompanhamento arqueolÃ³gico, escavaÃ§Ã£o arqueolÃ³gica e trabalhos de antropologia biolÃ³gica no Centro HistÃ³rico de Coruche</t>
  </si>
  <si>
    <t>AquisiÃ§Ã£o de um sistema de armazenamento de ficheiros, nÃ­vel 2, para o Projeto de DigitalizaÃ§Ã£o dos TraÃ§ados</t>
  </si>
  <si>
    <t>AquisiÃ§Ã£o de serviÃ§o de comunicaÃ§Ã£o de voz, fixas e mÃ³veis, dados moveis e internet para os serviÃ§os do MunicÃ­pio e estabelecimentos de ensino e educaÃ§Ã£o, pelo perÃ­odo de 24 meses</t>
  </si>
  <si>
    <t>AquisiÃ§Ã£o de serviÃ§os de aluguer de estruturas de apoio Ã  zona de bares nas festas do Barreiro</t>
  </si>
  <si>
    <t>AQUISIÃ‡ÃƒO DE SERVIÃ‡OS PARA A REALIZAÃ‡ÃƒO DE ESPETACULO DA BANDA Â¿DELFINSÂ¿ Proc.Âº 941/DCOP/2019</t>
  </si>
  <si>
    <t>AquisiÃ§Ã£o de equipamento para expansÃ£o do Centro Operacional de ProteÃ§Ã£o Civil Â¿ Telefones</t>
  </si>
  <si>
    <t>192A000024 - AquisiÃ§Ã£o de espiras e coils para embolizaÃ§Ã£o aneurisma cerebrais durante o ano de 2019</t>
  </si>
  <si>
    <t>AQUISIÃ‡ÃƒO DE SERVIÃ‡OS DE SOM, LUZ, LED WALL E TRANSMISSÃƒO MULTICÃ‚MERAS - FESTAS DO MAR 2019 Proc.Âº 945/DCOP/2019</t>
  </si>
  <si>
    <t>AquisiÃ§Ã£o de contentores</t>
  </si>
  <si>
    <t>26/C Previa/AT/2019 - AssistÃªncia tÃ©cnica completa aos 26 quiosques adquiridos no Ã¢mbito do projeto e-TaxFree.</t>
  </si>
  <si>
    <t>PRESTAÃ‡ÃƒO DE SERVIÃ‡OS DE RECOLHA E TRANSPORTE DE RESÃDUOS SÃ“LIDOS URBANOS DE CONTENTORES ENTERRADOS E SEMIENTERRADOS, DO MUNICÃPIO DE SETÃšBAL, PELO PERÃODO DE 18 MESES</t>
  </si>
  <si>
    <t>Empreitada para a reabilitaÃ§Ã£o e reforÃ§o do Viaduto sobre a EN 308, no SublanÃ§o Braga oeste / EN 201, da A3 - Auto-estrada Porto / ValenÃ§a</t>
  </si>
  <si>
    <t>AquisiÃ§Ã£o de licenÃ§as de software CAD e a atualizaÃ§Ã£o das existentes.</t>
  </si>
  <si>
    <t>AquisiÃ§Ã£o de serviÃ§os para apresentaÃ§Ã£o de um espetÃ¡culo musical com o artista "Calema"</t>
  </si>
  <si>
    <t>PE_19097_AAQ - PRESTAÃ‡ÃƒO DE SERVIÃ‡OS DE CONSERVAÃ‡ÃƒO, MANUTENÃ‡ÃƒO E APOIO Ã€ EXPLORAÃ‡ÃƒO DAS ESCOLAS DA REGIÃƒO SUL DO PROGRAMA DE MODERNIZAÃ‡ÃƒO DA PARQUE ESCOLAR - LOTE LS10, AO ABRIGO DO ACORDO QUADRO N.Âº 22/018 CELEBRADO COM A PARQUE ESCOLAR, E.P.E.</t>
  </si>
  <si>
    <t>AquisiÃ§Ã£o de serviÃ§os de manutenÃ§Ã£o e AssistÃªncia TÃ©cnica Preventiva e Corretiva Ã  SoluÃ§Ã£o Archeevo</t>
  </si>
  <si>
    <t>CONSULTA PRÃ‰VIA COM RECURSO AO ACORDO QUADRO CIMBAL AQ/02/2016 PARA O FORNECIMENTO DE COMBUSTÃVEIS RODOVIÃRIOS Â¿ LOTE 1</t>
  </si>
  <si>
    <t>AquisiÃ§Ã£o de serviÃ§os para tratamento mensal das palmeiras na Vila Serena em Pinhal Novo pelo perÃ­odo de 12 meses</t>
  </si>
  <si>
    <t>AquisiÃ§Ã£o de contentores para deposiÃ§Ã£o de fluxos valorizÃ¡veis de resÃ­duos, no Ã¢mbito da Candidatura com o cÃ³digo POSEUR-03-1911-FC-000182 - Â¿Recolha Seletiva de Fluxos valorizÃ¡veis e de ResÃ­duos Perigosos Contidos nos resÃ­duos Urbanos"</t>
  </si>
  <si>
    <t>QualificaÃ§Ã£o de Ã¡rea de acolhimento empresarial de Portalegre - Avenida Francisco Fino - 2 fase</t>
  </si>
  <si>
    <t>AquisiÃ§Ã£o de serviÃ§os para a implementaÃ§Ã£o de sistema de gestÃ£o da rede de transportes urbanos, serviÃ§o flexÃ­vel e frota municipal</t>
  </si>
  <si>
    <t>ReparaÃ§Ã£o/ManutenÃ§Ã£o dos ares condicionados dos autocarros</t>
  </si>
  <si>
    <t>Os trabalhos a realizar englobam a execuÃ§Ã£o de pavimentaÃ§Ã£o das ruas com aplicaÃ§Ã£o de massas betuminosas e devidos bases, valetas em calÃ§ada, rede de Ã¡guas, redes de esgotos domÃ©sticos e drenagem de Ã¡guas pluviais e respetivos coletores pluviais, sinalizaÃ§Ã£o horizontal e vertical e outros trabalhos acessÃ³rios.</t>
  </si>
  <si>
    <t>RALTEGRAVIR ORAL 100MG GRAN ORAL</t>
  </si>
  <si>
    <t>Empreitada de PavimentaÃ§Ã£o da Canada da Meca</t>
  </si>
  <si>
    <t>AquisiÃ§Ã£o de serviÃ§os de vigilÃ¢ncia humana para as instalaÃ§Ãµes do Parque de Campismo da Costa da Caparica</t>
  </si>
  <si>
    <t>EstratÃ©gia Municipal da a Empregabilidade no MunicÃ­pio de Vila Franca de Xira</t>
  </si>
  <si>
    <t>Pretende-se adquirir as peÃ§as e documentos que constituem o projecto de execuÃ§Ã£o, em consonÃ¢ncia com o disposto no CÃ³digo dos Contratos PÃºblicos (CCP) e na respectiva legislaÃ§Ã£o complementar, nomeadamente a portaria n.Âº 701H/2008, de 29 de Julho, com vista Ã  abertura do consequente procedimento prÃ©-contratual de empreitada, bem como assegurar a necessÃ¡ria assistÃªncia tÃ©cnica Ã  obra por parte dos autores do projecto.</t>
  </si>
  <si>
    <t>PT;2;13;429</t>
  </si>
  <si>
    <t>Fornecimento, montagem e arranque de instalaÃ§Ã£o de produÃ§Ã£o de energia fotovoltaica no Terminal PortuÃ¡rio da Trafaria da Silopor</t>
  </si>
  <si>
    <t>Equipamento para EB's e JI's</t>
  </si>
  <si>
    <t>ALUGUER DE ESPAÃ‡OS E SERVIÃ‡OS AUDIOVISUAIS PARA A REALIZAÃ‡ÃƒO DO BIOMARINE 2019 GLOBAL CONGRESS</t>
  </si>
  <si>
    <t>AQUISIÃ‡ÃƒO DE PEÃ‡AS DE DESGASTE, NOVAS OU RECONDICIONADAS, PARA VIATURAS DA FROTA MUNICIPAL Proc.Âº 1012/DCOP/2019</t>
  </si>
  <si>
    <t>ElaboraÃ§Ã£o de Projeto de execuÃ§Ã£o do Eixo Estruturante Venda Nova/Falagueira</t>
  </si>
  <si>
    <t>RemoÃ§Ã£o e desmantelamento, e envio a operador de gestÃ£o de resÃ­duos autorizado dos produtos do desmantelamento, da embarcaÃ§Ã£o Mira afundada no Porto de SesimbraÂ¿</t>
  </si>
  <si>
    <t>AquisiÃ§Ã£o de serviÃ§os de deslocaÃ§Ã£o e alojamento.</t>
  </si>
  <si>
    <t>AquisiÃ§Ã£o de equipamentos informÃ¡ticos para o Metropolitano de Lisboa, E.P.E</t>
  </si>
  <si>
    <t>Empreitada de reparaÃ§Ãµes diversas no EstÃ¡dio JoÃ£o Campos em Paderne</t>
  </si>
  <si>
    <t>AquisiÃ§Ã£o de serviÃ§os de desenvolvimento aplicacional no Ã¢mbito do SFA2 - Sistema de Fiscalidade AutomÃ³vel - EvoluÃ§Ã£o Funcional 2019</t>
  </si>
  <si>
    <t>PrestaÃ§Ã£o de serviÃ§os de aluguer de mÃ³dulos de cozinha e demais equipamentos, para o Festival das Sopas de Peixe 2019</t>
  </si>
  <si>
    <t>CP08/2019- AquisiÃ§Ã£o de serviÃ§os de deslocaÃ§Ã£o e alojamento.</t>
  </si>
  <si>
    <t>AquisiÃ§Ã£o e instalaÃ§Ã£o de equipamentos de iluminaÃ§Ã£o pÃºblica, ao abrigo do contrato de Acordo Quadro N.Âº 05/2017</t>
  </si>
  <si>
    <t>SERVIÃ‡O DE DESRATIZAÃ‡ÃƒO E DESBARATIZAÃ‡ÃƒO DO CONCELHO DE LEIRIA</t>
  </si>
  <si>
    <t>ALUGUER DE MATERIAL DE SOM E LUZ, PARA O EVENTO - IRONMAN - Proc.Âº 1010/DCOP/2019</t>
  </si>
  <si>
    <t>AQUISIÃ‡ÃƒO DE SERVIÃ‡OS AUDIOVISUAIS PARA EVENTO Proc.Âº 1008/DCOP/2019</t>
  </si>
  <si>
    <t>AQUISIÃ‡ÃƒO DE MOBILIÃRIO PARA O EDIFÃCIO SEDE DOS SMAS DE LEIRIA</t>
  </si>
  <si>
    <t>PrestaÃ§Ã£o de serviÃ§os para produÃ§Ã£o de PÃ³rtico e PavilhÃ£o Institucional, Estruturas Juntas de Freguesia e Audiovisuais (Feira de Santiago 2019)</t>
  </si>
  <si>
    <t>AquisiÃ§Ã£o de serviÃ§os de FiscalizaÃ§Ã£o e CoordenaÃ§Ã£o de SeguranÃ§a para a Empreitada de execuÃ§Ã£o dos EspaÃ§os Exteriores e AlteraÃ§Ã£o da Geometria do TroÃ§o da Rua de Campolide, compreendido entre a Avenida Miguel Torga e a Quinta JosÃ© PintoÂ¿, no Ã¢mbito do Â¿Acordo Quadro nÂº 19/005/CA/AQ</t>
  </si>
  <si>
    <t>PrestaÃ§Ã£o de serviÃ§os de manutenÃ§Ã£o de espaÃ§os verdes pÃºblicos</t>
  </si>
  <si>
    <t>Fornecimento e instalaÃ§Ã£o de componentes de substituiÃ§Ã£o para 15 elevadores das instalaÃ§Ãµes doTurismo de Portugal, IP.</t>
  </si>
  <si>
    <t>PrestaÃ§Ã£o de ServiÃ§os de ManutenÃ§Ã£o dos EspaÃ§os Verdes do Jardim da Bela Vista e dos EspaÃ§os Verdes da Rotunda e Envolvente ao EspaÃ§o Comercial-Continente Bom dia - na Ericeira</t>
  </si>
  <si>
    <t>Fornecimento em ContÃ­nuo de Produtos, Equipamentos e ConsumÃ­veis de Higiene para as Escolas do Concelho de Vila Franca de Xira</t>
  </si>
  <si>
    <t>ProduÃ§Ã£o e LogÃ­stica do espectÃ¡culo "Quorum convida AloÃ©s"</t>
  </si>
  <si>
    <t>FORNECIMENTO E MONTAGEM DE EQUIPAMENTOS COLETIVOS E INDIVIDUAIS PARA BALNEÃRIOS MASCULINOS E FEMININOS EM POÃ‡OILOS</t>
  </si>
  <si>
    <t>AquisiÃ§Ã£o de serviÃ§os de apoio Ã¡ colocaÃ§Ã£o e marcaÃ§Ã£o de sinalizaÃ§Ã£o de trÃ¢nsito</t>
  </si>
  <si>
    <t>SERVIÃ‡O DE ENCADERNAÃ‡ÃƒO DE 200 LIVROS Proc.Âº 920/DCOP/2019</t>
  </si>
  <si>
    <t>AquisiÃ§Ã£o de Materiais para a Rede de Ãguas da Piscina Coberta</t>
  </si>
  <si>
    <t>192A000025 - AquisiÃ§Ã£o de consumÃ­veis para electrofisiologia durante o ano de 2019</t>
  </si>
  <si>
    <t>Reagentes para BioquÃ­mica, Alergologia e Autoimunidade c/ ColocaÃ§Ã£o de Equipamento e ConsumÃ­veis</t>
  </si>
  <si>
    <t>AquisiÃ§Ã£o de projeto de alteraÃ§Ã£o do sistema de climatizaÃ§Ã£o do EdifÃ­cio Cascais Center</t>
  </si>
  <si>
    <t>Fornecimento de Parque Infantil e Piso SBR, ou equivalente, para E.B.I./J.I. do CouÃ§o</t>
  </si>
  <si>
    <t>AquisiÃ§Ã£o de serviÃ§os de manutenÃ§Ã£o de campos com relvado sintÃ©tico</t>
  </si>
  <si>
    <t>Ajuste Direto para AquisiÃ§Ã£o de Lupa EstereoscÃ³pica Trinocular com CÃ¢mara de CaptaÃ§Ã£o de Imagem</t>
  </si>
  <si>
    <t>ReabilitaÃ§Ã£o do EspaÃ§o PÃºblico da Quinta da Princesa</t>
  </si>
  <si>
    <t>AquisiÃ§Ã£o de serviÃ§os de desenvolvimento aplicacional no Ã¢mbito da manutenÃ§Ã£o tecnolÃ³gica de suporte aos Sistemas da InspeÃ§Ã£o TributÃ¡ria</t>
  </si>
  <si>
    <t>ReabilitaÃ§Ã£o do EspaÃ§o PÃºblico e Equipamento da Quinta do Cabral</t>
  </si>
  <si>
    <t>AlteraÃ§Ã£o do edifÃ­cio da antiga escola primÃ¡ria de Vila Flor</t>
  </si>
  <si>
    <t>ConfeÃ§Ã£o e serviÃ§o de refeiÃ§Ãµes</t>
  </si>
  <si>
    <t>AquisiÃ§Ã£o de serviÃ§os de desenvolvimento aplicacional no Ã¢mbito da evoluÃ§Ã£o funcional dos modelos e datamart's DW motivados pela Campanha de IR de 2019</t>
  </si>
  <si>
    <t>CONSTRUÃ‡ÃƒO DE MUROS DE SUPORTE EM BETÃƒO ARMADO NO CONCELHO DE CASCAISÂ¿ ProcÂº 37/EOP/DCOP/2019</t>
  </si>
  <si>
    <t>CONSULTA PRÃ‰VIA COM RECURSO AO ACORDO QUADRO CIMBAL AQ/01/2018 PARA O FORNECIMENTO DE ELETRICIDADE EM REGIME DE MERCADO LIVRE PARA O LOTE 4 Â¿ AGREGADO (BTN, BTE, MT).</t>
  </si>
  <si>
    <t>AquisiÃ§Ã£o de soluÃ§Ã£o para armazenamento de Arquivo Digital EstÃ¡tico</t>
  </si>
  <si>
    <t>AquisiÃ§Ã£o de concerto com o artista "Matias DamÃ¡sio" - Festas da Batalha - 2019</t>
  </si>
  <si>
    <t>AquisiÃ§Ã£o de Carne de Aves e Coelho (fresca, ultracongelada e preparados)</t>
  </si>
  <si>
    <t>OBRAS DE REABILITAÃ‡ÃƒO E PINTURA DOS EDIFÃCIOS DAS AMEIRAS</t>
  </si>
  <si>
    <t>AquisiÃ§Ã£o de serviÃ§os de consultoria em reorganizaÃ§Ã£o administrativa</t>
  </si>
  <si>
    <t>Concurso PÃºblico destinado Ã  remodelaÃ§Ã£o de redes de saneamento na Rua Hintz Ribeiro e Rua Mouzinho da Silveira, em Queijas, Concelho de Oeiras.</t>
  </si>
  <si>
    <t>PrestaÃ§Ã£o de ServiÃ§os para elaboraÃ§Ã£o do Projecto de RequalificaÃ§Ã£o e ConstruÃ§Ã£o do Centro Escolar de A-dos-Francos</t>
  </si>
  <si>
    <t>PrestaÃ§Ã£o de ServiÃ§os de DesinfeÃ§Ã£o e ExterminaÃ§Ã£o em Ãreas Urbanas ou Rurais</t>
  </si>
  <si>
    <t>AquisiÃ§Ã£o de Viatura Autoescada, de acordo com as clÃ¡usulas tÃ©cnicas descritas na Parte II do Caderno de Encargos</t>
  </si>
  <si>
    <t>AplicaÃ§Ã£o de dissuasores na ecovia FÃ£o - ApÃºlia</t>
  </si>
  <si>
    <t>PT;4;43;700</t>
  </si>
  <si>
    <t>PrestaÃ§Ã£o de serviÃ§os de eliminaÃ§Ã£o de infestantes no concelho de Almada, por um perÃ­odo de 4 meses</t>
  </si>
  <si>
    <t>Trabalhos diversos de estabilizaÃ§Ã£o de estruturas de suporte de terras em diversos locais do Municipio</t>
  </si>
  <si>
    <t>CONCURSO PÃšBLICO PARA A CELEBRAÃ‡ÃƒO DE ACORDO QUADRO PARA EXECUÃ‡ÃƒO DA EMPREITADA DE REPARAÃ‡ÃƒO DE COLAPSOS DE COLETORES E RAMAIS, SUBSTITUIÃ‡ÃƒO DE TAMPAS E REPARAÃ‡ÃƒO DE CAIXAS DE VISITA, NAS REDES DE ÃGUAS RESIDUAIS, NO CONCELHO DE OEIRAS</t>
  </si>
  <si>
    <t>Empreitada de construÃ§Ã£o de um elevador de acesso pedonal no Mercado do Forno do Tijolo, na freguesia de Arroios</t>
  </si>
  <si>
    <t>AquisiÃ§Ã£o de serviÃ§os em regime de avenÃ§a na Ã¡rea da saÃºde pÃºblica e serviÃ§o mÃ©dico veterinÃ¡rio</t>
  </si>
  <si>
    <t>CONCURSO PÃšBLICO PARA A CELEBRAÃ‡ÃƒO DE ACORDO QUADRO PARA EXECUÃ‡ÃƒO DA EMPREITADA DE REPARAÃ‡ÃƒO DE ROTURAS NA REDE E RAMAIS DE ABASTECIMENTO DE ÃGUA NO CONCELHO DA AMADORAÂ¿ ANOS DE 2020 E 2021</t>
  </si>
  <si>
    <t>AQUISIÃ‡ÃƒO DE SERVIÃ‡OS PARA APOIO AO DESENVOLVIMENTO DE ATIVIDADES SOCIOEDUCATIVAS EM CONTEXTO ESCOLAR E PIQUETE DE APOIO Ã€S ESCOLAS ANO LETIVO 2019/2020</t>
  </si>
  <si>
    <t>A empreitada reporta-se, por um lado, Ã  demoliÃ§Ã£o parcial do Museu, onde se preserva o seu alÃ§ado principal, e por outro, Ã  construÃ§Ã£o de um edifÃ­cio de trÃªs pisos que compreende, no essencial, espaÃ§os de exposiÃ§Ã£o temporÃ¡ria e permanente, zonas de reserva geral e especifica, laboratÃ³rio de restauro, pinacoteca, sala multiusos, sala de reuniÃµes, gabinetes de trabalho, copa, Ã¡reas tÃ©cnicas, arrumos, instalaÃ§Ãµes sanitÃ¡rias e ainda cafetaria e zonas de estar exteriores (espanada, pÃ¡tio, terraÃ§o). A Ã¡rea bruta de construÃ§Ã£o Ã© de 1.198,60 m2.</t>
  </si>
  <si>
    <t>Proc.Âº 961/DCOP/2019 - AQUISIÃ‡ÃƒO DE SERVIÃ‡OS DE REPARAÃ‡ÃƒO E REQUALIFICAÃ‡ÃƒO DA EMBARCAÃ‡ÃƒO MUNICIPAL ESTOU PARA VER</t>
  </si>
  <si>
    <t>2019/300.10.005/265 - AquisiÃ§Ã£o de CombustÃ­veis RodoviÃ¡rios 3 Anos (2020-21-22), repartida pelos seguintes lotes: - Lote 1 = GasÃ³leo; - Lote 2 = Gasolina sem chumbo.</t>
  </si>
  <si>
    <t>CONTRATAÃ‡ÃƒO DE SERVIÃ‡OS DE TRANSPORTE ESCOLAR EM AMBULÃ‚NCIA, PARA O ANO LETIVO DE 2019/2020, NA ÃREA DO CONCELHO DE LOULÃ‰.</t>
  </si>
  <si>
    <t>AQUISIÃ‡ÃƒO DE EQUIPAMENTO PARA EMBARCAÃ‡ÃƒO MUNICIPAL Â¿ESTOU PARA VERÂ¿ Proc.Âº 1001/DCOP/2019</t>
  </si>
  <si>
    <t>SERVIÃ‡OS DE MANUTENÃ‡ÃƒO DO LICENCIAMENTO DE SOFTWARE SMALLWORLD Â¿ GEO CASCAIS Proc.Âº 966/DCOP/2019</t>
  </si>
  <si>
    <t>PrestaÃ§Ã£o de ServiÃ§os de ReparaÃ§Ã£o de Motoniveladora HBM</t>
  </si>
  <si>
    <t>ServiÃ§os de locaÃ§Ã£o de marquesas operatÃ³rias</t>
  </si>
  <si>
    <t>CONTRATAÃ‡ÃƒO DA PRESTAÃ‡ÃƒO DE SERVIÃ‡OS PARA ELABORAÃ‡ÃƒO DO PROJETO DE EXECUÃ‡ÃƒO DAS REDES DE ABASTECIMENTO DE ÃGUA E REDES DE DRENAGEM DE ÃGUAS RESIDUAIS DOMÃ‰STICAS PARA VÃRIAS LOCALIZAÃ‡Ã•ES NO MUNICÃPIO.</t>
  </si>
  <si>
    <t>PrestaÃ§Ã£o de serviÃ§os de FiscalizaÃ§Ã£o da Empreitada nÂº "8/2019 "ConstruÃ§Ã£o do PavilhÃ£o EB 2, 3 Almeida Garrett", de acordo as clÃ¡usulas tÃ©cnicas descritas na parte II do caderno de encargos</t>
  </si>
  <si>
    <t>Cprev 26/19 - AquisiÃ§Ã£o de 24 motociclos - scooters</t>
  </si>
  <si>
    <t>AquisiÃ§Ã£o de vestuÃ¡rio de proteÃ§Ã£o e seguranÃ§a impermeÃ¡vel A.V. para os funcionÃ¡rios do MunicÃ­pio de Almada - Por Lotes</t>
  </si>
  <si>
    <t>AquisiÃ§Ã£o de serviÃ§os de vigilÃ¢ncia humana para as Unidades Hoteleiras de Vila Ruiva e de Linhares da Beira</t>
  </si>
  <si>
    <t>REFORÃ‡O DO MURO DE CONTENÃ‡ÃƒO EM ALFONTES</t>
  </si>
  <si>
    <t>Empreitada de RemodelaÃ§Ã£o do Piso 2 do Edificio Cascais Center</t>
  </si>
  <si>
    <t>Implementar uma requalificaÃ§Ã£o do espaÃ§o urbano atravÃ©s da reorganizaÃ§Ã£o dos espaÃ§os existentes.</t>
  </si>
  <si>
    <t>CPrÃ©via 40.2019 AlteraÃ§Ã£o do ramal de esgoto de ligaÃ§Ã£o Ã  I.S. do Parque JosÃ© Afonso na Baixa da Banheira</t>
  </si>
  <si>
    <t>ElaboraÃ§Ã£o do Projeto de execuÃ§Ã£o e processo de concurso para requalificaÃ§Ã£o da Zona Ribeinha de Odeleite</t>
  </si>
  <si>
    <t>PE_19094_ADB - FORNECIMENTO E MONTAGEM DE ELEMENTOS DE MADEIRA NO PAVIMENTO DESPORTIVO INTERIOR DA ESCOLA SECUNDÃRIA AFONSO ALBUQUERQUE, NA GUARDA PARA SUBSTITUIÃ‡ÃƒO DOS ELEMENTOS DANIFICADOS</t>
  </si>
  <si>
    <t>Fornecimento de ConsumÃ­veis SanitÃ¡rios para as InstalaÃ§Ãµes do MunicÃ­pio de Almada</t>
  </si>
  <si>
    <t>AquisiÃ§Ã£o de ServiÃ§os para ElaboraÃ§Ã£o de Mapa de RuÃ­do do Concelho de Vila do Bispo e de AvaliaÃ§Ã£o Ambiental EstratÃ©gica / RelatÃ³rio Ambiental</t>
  </si>
  <si>
    <t>AquisiÃ§Ã£o do espetÃ¡culo com MÃ¡rio Laginha e CamanÃ© - Projeto "Aqui estÃ¡-se sossegado" para dia 7 de setembro no Centro Cultural de Lagos</t>
  </si>
  <si>
    <t>AquisiÃ§Ã£o de serviÃ§os de limpeza do Parque Urbano do Seixal</t>
  </si>
  <si>
    <t>AquisiÃ§Ã£o de serviÃ§os de assistÃªncia tÃ©cnica especializada para o sistema informÃ¡tico do MunicÃ­pio de Castro Marim</t>
  </si>
  <si>
    <t>AquisiÃ§Ã£o de Lycras e lonas para sombreamento</t>
  </si>
  <si>
    <t>Apoio Ã  gestÃ£o e dinamizaÃ§Ã£o do Projeto Roteiro das Minas e Pontos de Interesse Mineiro e GeolÃ³gico</t>
  </si>
  <si>
    <t>Empreitada de execuÃ§Ã£o de espaÃ§o pais e filhos na galeria comercial das EstaÃ§Ãµes Alameda I e Alameda II do Metropolitano de Lisboa E.P.E.</t>
  </si>
  <si>
    <t>PRESTAÃ‡ÃƒO DE SERVIÃ‡OS PARA APOIO Ã€ GESTÃƒO DE EVENTOS, PELO PERÃODO DE 19 MESES.</t>
  </si>
  <si>
    <t>AquisiÃ§Ã£o e aplicaÃ§Ã£o de linÃ³leo nas salas de aula da escola bÃ¡sica do Alto do Moinho.</t>
  </si>
  <si>
    <t>AquisiÃ§Ã£o de caixas de cartÃ£o</t>
  </si>
  <si>
    <t>AQUISIÃ‡ÃƒO DE SERVIÃ‡OS PARA A REALIZAÃ‡ÃƒO DE ESPETÃCULO DO ARTISTA Â¿ANA VITÃ“RIA Proc.Âº 939/DCOP/2019</t>
  </si>
  <si>
    <t>ReabilitaÃ§Ã£o e BeneficiaÃ§Ã£o EnergÃ©tica do Bairro Social de PÃ³voa de Mealhada</t>
  </si>
  <si>
    <t>PrestaÃ§Ã£o de serviÃ§os de arqueologia - PaÃ§os do Concelho</t>
  </si>
  <si>
    <t>Empreitada de "Trabalhos a efetuar na reparaÃ§Ã£o do talude na EM 514 onde ocorreu arrastamento de terras"</t>
  </si>
  <si>
    <t>AquisiÃ§Ã£o de testes respiratÃ³rios Helicobacter</t>
  </si>
  <si>
    <t>PE_19100_AAQ - PRESTAÃ‡ÃƒO DE SERVIÃ‡OS DE CONSERVAÃ‡ÃƒO, MANUTENÃ‡ÃƒO E APOIO Ã€ EXPLORAÃ‡ÃƒO DAS ESCOLAS DA REGIÃƒO CENTRO DO PROGRAMA DE MODERNIZAÃ‡ÃƒO DA PARQUE ESCOLAR - LOTE LC1, AO ABRIGO DO ACORDO QUADRO N.Âº 21/2018 CELEBRADO COM A PARQUE ESCOLAR, E.P.E.</t>
  </si>
  <si>
    <t>Empreitada para 2Âª Fase da PromoÃ§Ã£o das Acessibilidades e SeguranÃ§a Pedonal em travessias, na Freguesia de Arroios</t>
  </si>
  <si>
    <t>Fornecimento e distribuiÃ§Ã£o/entrega semanal de fruta nas escolas do 1Âº ciclo do concelho de Palmela, no ano letivo de 2019/2020, no Ã¢mbito do Regime de Fruta Escolar (RFE).</t>
  </si>
  <si>
    <t>Os trabalhos objeto do contrato consistem na substituiÃ§Ã£o das luminÃ¡rias e reparaÃ§Ã£o das colunas existentes, de iluminaÃ§Ã£o pÃºblica, do estacionamento e acesso Ã  Fortaleza de Sagres.</t>
  </si>
  <si>
    <t>PRESTAÃ‡ÃƒO DE SERVIÃ‡OS PARA APOIO ADMINISTRATIVO</t>
  </si>
  <si>
    <t>ProduÃ§Ã£o do programa de animaÃ§Ã£o para as Festas do Pescador 2019</t>
  </si>
  <si>
    <t>AquisiÃ§Ã£o de serviÃ§os de produÃ§Ã£o e logÃ­stica para concertos de rua</t>
  </si>
  <si>
    <t>AquisiÃ§Ã£o combinada de bens e serviÃ§os de manutenÃ§Ã£o de equipamento de seguranÃ§a contra incÃªndios em edifÃ­cios (SCIE)</t>
  </si>
  <si>
    <t>Empreitada de ProspeÃ§Ã£o GeolÃ³gica e GeotÃ©cnica para o Novo PavilhÃ£o Desportivo na Escola BÃ¡sica Carlos Paredes, na PÃ³voa de Santo AdriÃ£o</t>
  </si>
  <si>
    <t>LocaÃ§Ã£o de 10 novas viaturas do tipo ligeiro de mercadorias e de 4 novas viaturas do tipo ligeiro de passageiros em regime de Aluguer Operacional de VeÃ­culos (AOV)s.</t>
  </si>
  <si>
    <t>Empreitada para o fornecimento e montagem de aparelhos de condicionado no ServiÃ§o de Consulta de Pediatria e Desenvolvimento</t>
  </si>
  <si>
    <t>EMPREITADA DE REQUALIFICAÃ‡ÃƒO DA RUA DA LAGOA</t>
  </si>
  <si>
    <t>AquisiÃ§Ã£o dos serviÃ§os de controlo e desinfestaÃ§Ã£o de pragas em Ã¡reas urbanas, rurais e edificado municipal / 2019</t>
  </si>
  <si>
    <t>AquisiÃ§Ã£o do serviÃ§o de recolha de envolventes (monos e verdes) de contentores de superfÃ­cie de resÃ­duos urbanos, por parte da Autarquia como entidade gestora, para cumprimento das obrigaÃ§Ãµes legais (Dec-Lei 194/2009, de 20 de agosto.</t>
  </si>
  <si>
    <t>Cprev 28/19 - AquisiÃ§Ã£o de serviÃ§os de SaÃºde/Medicina no Trabalho</t>
  </si>
  <si>
    <t>RemodelaÃ§Ã£o parcial da Av. Dr. Francisco SÃ¡ Carneiro e Rua Escritora HÃ©lia Correia.</t>
  </si>
  <si>
    <t>AquisiÃ§Ã£o de serviÃ§os de intermediÃ¡rio com a plataforma de pagamentos online da SIBS</t>
  </si>
  <si>
    <t>ReparaÃ§Ã£o da linha hidrÃ¡ulica da captaÃ§Ã£o JK3 e manter grupo de ensaio a captar Ã¡gua bruta da captaÃ§Ã£o</t>
  </si>
  <si>
    <t>AquisiÃ§Ã£o de mÃ¡quina de monda tÃ©rmica para controlo de infestantes, limpeza e desengorduramento de superfÃ­cies e para regas.</t>
  </si>
  <si>
    <t>AquisiÃ§Ã£o e instalaÃ§Ã£o de sinalizaÃ§Ã£o de seguranÃ§a, sistemas de armaduras de emergÃªncia, sistemas de deteÃ§Ã£o de incÃªndios - Escolas BÃ¡sicas e Jardins de InfÃ¢ncia do Concelho de Vila Franca de Xira</t>
  </si>
  <si>
    <t>AquisiÃ§Ã£o de serviÃ§os de gestÃ£o de combustÃ­veis - Faixas de InterrupÃ§Ã£o de combustÃ­veis - PrevenÃ§Ã£o de Fogos Florestais(AnÃºncio n.Âº 05/0128/2018)</t>
  </si>
  <si>
    <t>Reagentes para CitocentrifugaÃ§Ã£o de Produtos BiolÃ³gicos e ColoraÃ§Ã£o de LÃ¢minas .</t>
  </si>
  <si>
    <t>RequalificaÃ§Ã£o do espaÃ§o pÃºblico exterior e envolventes aos lotes G1, G2 e F1 a F6 do Bairro Nascente do Cabo, Vialonga com trabalhos das seguintes especialidades, reparaÃ§Ã£o e pintura de muros, ReparaÃ§Ã£o dos corredores pedonais e requalificaÃ§Ã£o das zonas verdes.</t>
  </si>
  <si>
    <t>AD 38/19 - PrestaÃ§Ã£o de serviÃ§os de aluguer de espaÃ§o no Ã¢mbito da realizaÃ§Ã£o de evento EMEL</t>
  </si>
  <si>
    <t>AquisiÃ§Ã£o de serviÃ§os de transporte de alunos em carreiras pÃºblicas, circuitos nÂºs 1, 6, 14 e 15, para o ano letivo 2019/2020</t>
  </si>
  <si>
    <t>AquisiÃ§Ã£o de serviÃ§os de tratamento e pintura do piso de jogo do PavilhÃ£o Municipal de Luso</t>
  </si>
  <si>
    <t>Fornecimento de GÃ¡s Propano Liquefeito em DepÃ³sito para funcionamento da Piscina de Sesimbra e Sala de Desporto</t>
  </si>
  <si>
    <t>PROLONGAMENTO DA LIGAÃ‡ÃƒO WIFI PARA ZONA 2 DO ECO PARQUE DO OUTÃƒO, COM CONTINUAÃ‡ÃƒO DOS TRABALHOS DA ZONA 1, INSTALAÃ‡ÃƒO E CONFIGURAÃ‡ÃƒO</t>
  </si>
  <si>
    <t>ReformulaÃ§Ã£o da Rede de Abastecimento de Ãgua na EN 378 (km20+520 ao km21+610 na Cotovia. Substituir e/ou ampliar a conduta de Ã¡gua existente por uma nova conduta em PEAD e FFD, incluindo a execuÃ§Ã£o de ramais e colocaÃ§Ã£o de vÃ¡lvulas, aumentando a capacidade do caudal existente e a normalizaÃ§Ã£o das pressÃµes, permitindo obter uma maior fiabilidade e eficiÃªncia no abastecimento de Ã¡gua aos consumidores daquela localidade;</t>
  </si>
  <si>
    <t>PRESTAÃ‡ÃƒO DE SERVIÃ‡OS PARA IMPLEMENTAÃ‡ÃƒO E DESENVOLVIMENTO DE PROJETOS PROMOTORES DO SUCESSO EDUCATIVO COM AS ESCOLAS E AGRUPAMENTOS DO CONCELHO.</t>
  </si>
  <si>
    <t>CPREV020.FIE.2019 AquisiÃ§Ã£o de serviÃ§os de manutenÃ§Ã£o e assistÃªncia tÃ©cnica a equipamentos mecÃ¢nicos, elÃ©tricos e hidrÃ¡ulicos</t>
  </si>
  <si>
    <t>ServiÃ§os de manutenÃ§Ã£o programada das 1000 horas das viaturas da frota municipal</t>
  </si>
  <si>
    <t>AquisiÃ§Ã£o de serviÃ§o de assistÃªncia tÃ©cnica e manutenÃ§Ã£o da aplicaÃ§Ã£o "PI" de GestÃ£o de Assiduidade e de Terminais de Registo de Assiduidade</t>
  </si>
  <si>
    <t>Fornecimento e montagem de motor novo para a viatura Nissan Pick Up, matricula 04-42-UZ</t>
  </si>
  <si>
    <t>REABILITAÃ‡ÃƒO DAS MORADIAS NÂº121 E NÂº 144 - BÂº dos QUARTÃ‰IS E NÂº 97 - BÂº de S.JORGE - LOUSAL</t>
  </si>
  <si>
    <t>AquisiÃ§Ã£o de serviÃ§os para corte de Ã¡rvores queimadas em risco de queda para vias e infraestruturas municipais (todo o Concelho)</t>
  </si>
  <si>
    <t>AJARDINAMENTOS EM CARCAVELOS 44/EOP/DCOP/2019</t>
  </si>
  <si>
    <t>RenovaÃ§Ã£o de 9 licenÃ§as Autodesk Autocad LT por trÃªs anos</t>
  </si>
  <si>
    <t>AquisiÃ§Ã£o de ServiÃ§os de IluminaÃ§Ãµes Decorativas, Alusivas ao Natal de 2019</t>
  </si>
  <si>
    <t>Empreitada de "AdaptaÃ§Ã£o e SubstituiÃ§Ã£o de MobiliÃ¡rio Urbano - EB1 da Bolonha - PÃ³voa de Santa Iria"</t>
  </si>
  <si>
    <t>AquisiÃ§Ã£o de serviÃ§os para a execuÃ§Ã£o de transportes escolares, circuitos especiais nÂºs 23, 25, 29, 30, 33, 38 e 39, ano letivo 2019/2020</t>
  </si>
  <si>
    <t>AquisiÃ§Ã£o de ServiÃ§os de Seguro - Lote 1 - Seguro de SaÃºde para os Trabalhadores da Lisboa Ocidental SRU. Lote 2 - Seguro de Acidentes de Trabalho dos Trabalhadores da Lisboa Ocidental SRU</t>
  </si>
  <si>
    <t>Fornecimento de Pedra de CalÃ§ada Grossa</t>
  </si>
  <si>
    <t>AquisiÃ§Ã£o de Licenciamento Microsoft</t>
  </si>
  <si>
    <t>78-CP-2019 PRESTAÃ‡ÃƒO DE SERVIÃ‡OS DE DOCAGEM DA EMBARCAÃ‡ÃƒO AMETISTA - APL, S.A.</t>
  </si>
  <si>
    <t>AquisiÃ§Ã£o de NutriÃ§Ã£o ParentÃ©rica Ã  empresa Fresenius Kabi Pharma Portugal, Lda.</t>
  </si>
  <si>
    <t>AquisiÃ§Ã£o de NUTRIÃ‡ÃƒO PARENTÃ‰RICA Ã  empresa B. Braun Medical, Lda.</t>
  </si>
  <si>
    <t>Fornecimento e InstalaÃ§Ã£o de Sistema Fotovoltaico para Autoconsumo no FÃ³rum Municipal Romeu Correia</t>
  </si>
  <si>
    <t>ALUGUER DE AUTOCARROS PARA SERVIÃ‡O DE VAIVÃ‰M NA FIGUEIRINHA - CREIRO</t>
  </si>
  <si>
    <t>AquisiÃ§Ã£o de 2 (dois) Sistemas Holter e 1 (um) PolÃ­grafo respiratÃ³rio SPIDER-SAS</t>
  </si>
  <si>
    <t>AquisiÃ§Ã£o de bacia de pensos para o ServiÃ§o de Cirurgia PlÃ¡stica Â¿ Bloco OperatÃ³rio de Cirurgia PlÃ¡stica.</t>
  </si>
  <si>
    <t>AquisiÃ§Ã£o de uma Hotte de quÃ­mica de exaustÃ£o de gases, para a sala dos Analisadores na Unidade Laboratorial</t>
  </si>
  <si>
    <t>Fornecimento de energia elÃ©trica em Baixa TensÃ£o Normal (BTN) em instalaÃ§Ãµes do MunicÃ­pio de Almada</t>
  </si>
  <si>
    <t>CONDUTA DE DISTRIBUIÃ‡ÃƒO DE ÃGUA NA ALDEIA DO FUTURO</t>
  </si>
  <si>
    <t>AquisiÃ§Ã£o de ServiÃ§os de FiscalizaÃ§Ã£o e CoordenaÃ§Ã£o de SeguranÃ§a para a Empreitada "HUB CRIATIVO DO BEATO- RequalificaÃ§Ã£o dos espaÃ§os exteriores incluindo infraestruturas e centrais tÃ©cnicas", no Ã¢mbito do Acordo Quadro N.Âº 19/005/CA/AQ</t>
  </si>
  <si>
    <t>AquisiÃ§Ã£o de dois grupos electrobomba para a EstaÃ§Ã£o ElevatÃ³ria de Vale de MilhaÃ§os</t>
  </si>
  <si>
    <t>ExecuÃ§Ã£o de Trabalhos para a DeslocaÃ§Ã£o de 7 Contentores Semienterrados sitos nas Pracetas AntÃ³nio Andrade e Odete Saint Maurice em Santa Marta do Pinhal</t>
  </si>
  <si>
    <t>AquisiÃ§Ã£o de serviÃ§os para licenciamento de software Microsoft</t>
  </si>
  <si>
    <t>AquisiÃ§Ã£o de 6 (seis) MicroscÃ³pios Simples e 2 (dois) de Duplo-Observador</t>
  </si>
  <si>
    <t>RequalificaÃ§Ã£o da Rua de Ã‰vora, Rua Zeca Afonso, Rua de Cima, Beco da SÃ©, Rua Dr. Manuel Fernandes Ratinho, PÃ¡tio do Anica, Rua da Aula, Rua do PoÃ§o, Rua AntÃ³nio Joaquim Fialho, Rua do Olival, Rua Professor Gomes e Rua do Jardim em SÃ£o Pedro do Corval</t>
  </si>
  <si>
    <t>PT;8;106;1535</t>
  </si>
  <si>
    <t>AquisiÃ§Ã£o de equipamento hoteleiro para algumas Escolas de Hotelaria e Turismo da rede escolar do Turismo de Portugal (Faro, Portalegre, Lisboa, Estoril, Caldas da Rainha, Coimbra, Lamego, Porto, Viana do Castelo, Ã“bidos e Self do Turismo de Portugal)</t>
  </si>
  <si>
    <t>AquisiÃ§Ã£o de mobiliÃ¡rio diverso</t>
  </si>
  <si>
    <t>PrestaÃ§Ã£o de serviÃ§os de ManutenÃ§Ã£o, limpeza e conservaÃ§Ã£o dos EspaÃ§os Verdes e controlo de infestantes na UrbanizaÃ§Ã£o Casa Nova/RomeirÃ£o.</t>
  </si>
  <si>
    <t>Caminho de Santiago - Caminho de Torres: Linha de merchandising</t>
  </si>
  <si>
    <t>AquisiÃ§Ã£o de serviÃ§os de ajudantes de cozinha para as cantinas dos estabelecimentos escolares do concelho (EB1, EB2,3 e JI)</t>
  </si>
  <si>
    <t>RequalificaÃ§Ã£o da Rua Carvalho AraÃºjo / Rua HerÃ³is de DadrÃ¡ / Av.Âª Padre Himalaia e Envolventes</t>
  </si>
  <si>
    <t>AquisiÃ§Ã£o de serviÃ§os de electrificaÃ§Ã£o e iluminaÃ§Ã£o de Natal 2019</t>
  </si>
  <si>
    <t>Costa da Caparica, Almada, SetÃºbal</t>
  </si>
  <si>
    <t>Licenciamento de uma soluÃ§Ã£o automatizada para testes de intrusÃ£o</t>
  </si>
  <si>
    <t>AquisiÃ§Ã£o de pÃ³rticos, no Ã¢mbito da EEC PROVERE "Montado de Sobro e da CortiÃ§a"</t>
  </si>
  <si>
    <t>Leasing VeÃ­culos Pesados de Mercadorias</t>
  </si>
  <si>
    <t>Empreitada para instalaÃ§Ã£o de equipamentos multimÃ©dia de apoio a uma exposiÃ§Ã£o de arte</t>
  </si>
  <si>
    <t>CONSERVAÃ‡ÃƒO E REABILITAÃ‡ÃƒO DOS SISTEMAS NATURAIS ATRAVÃ‰S DA ADAPTAÃ‡ÃƒO DOS ACESSOS Ã€S PRAIAS ATLÃ‚NTICA E ABERTA NOVA</t>
  </si>
  <si>
    <t>PT;16;238;2589</t>
  </si>
  <si>
    <t>MunicÃ­pio de Viana do Alentejo</t>
  </si>
  <si>
    <t>Fornecimento contÃ­nuo de gasÃ³leo atÃ© ao limite de 110.000 litros</t>
  </si>
  <si>
    <t>PT;8;108;313</t>
  </si>
  <si>
    <t>AquisiÃ§Ã£o de serviÃ§os de manutenÃ§Ã£o para Ã¡s terminais biomÃ©tricos para o ano de 2019</t>
  </si>
  <si>
    <t>aquisiÃ§Ã£o de serviÃ§os de reparaÃ§Ã£o das Unidades de tratamento de ar dos quartos da Infecciologia Â¿ Quartos de isolamento.</t>
  </si>
  <si>
    <t>CP 11/2019_ Projeto de ExecuÃ§Ã£o da Ecopista do Antigo Ramal FerroviÃ¡rio da Figueira da Foz</t>
  </si>
  <si>
    <t>RecuperaÃ§Ã£o da CaptaÃ§Ã£o JK23 da Quinta da Bomba</t>
  </si>
  <si>
    <t>Constitui objeto do contrato o fornecimento, montagem e colocaÃ§Ã£o em serviÃ§os de sistemas de compensaÃ§Ã£o de energia reativa, respetiva cela de mÃ©dia tensÃ£o, motorizaÃ§Ã£o de suas celas de mÃ©dia tensÃ£o, alteraÃ§Ã£o do sistema de supervisÃ£o da estaÃ§Ã£o em conformidade, assim como o fornecimento, montagem e colocaÃ§Ã£o em serviÃ§o de um medidor de caudal e de dois conversores angulares de posiÃ§Ã£o nas comportas da Tomada de Ãgua de Trigaches.</t>
  </si>
  <si>
    <t>PrestaÃ§Ã£o de serviÃ§os para a elaboraÃ§Ã£o do projeto para a requalificaÃ§Ã£o / remodelaÃ§Ã£o da EB1 e JI de Febres - 2.Âª Fase</t>
  </si>
  <si>
    <t>AquisiÃ§Ã£o de materiais de animaÃ§Ã£o de recreios, para 34 Escolas BÃ¡sicas do Concelho de Vila Franca de Xira - Projeto CaleidoscÃ³pio</t>
  </si>
  <si>
    <t>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Â¿PavimentaÃ§Ã£o e Drenagem Pluvial da Rua dos FerroviÃ¡riosÂ¿.</t>
  </si>
  <si>
    <t>CONTRATAÃ‡ÃƒO DA PRESTAÃ‡ÃƒO DE SERVIÃ‡OS DE LIMPEZA URBANA EM PEQUENOS AGLOMERADOS URBANOS DAS FREGUESIAS DO CONCELHO</t>
  </si>
  <si>
    <t>SERVIÃ‡OS DE VIGILÃ‚NCIA HUMANA NO RECINTO IMAPARK</t>
  </si>
  <si>
    <t>SinalizaÃ§Ã£o Horizontal e Vertical, no Concelho de Odivelas 2019</t>
  </si>
  <si>
    <t>PrestaÃ§Ã£o de serviÃ§os de ElaboraÃ§Ã£o das ClÃ¡usulas TÃ©cnicas do Caderno de Encargos e de todos os documentos tÃ©cnicos que o constituem (Programa de Concurso) para reparaÃ§Ã£o dos Quadros ElÃ©tricos do MunicÃ­pio), assessoria na avaliaÃ§Ã£o das propostas dos concorrentes e respetiva FiscalizaÃ§Ã£o da IntervenÃ§Ã£o</t>
  </si>
  <si>
    <t>Empreitada de "ReparaÃ§Ãµes em Continuo - Estabelecimentos Escolares"</t>
  </si>
  <si>
    <t>IMPRESSÃƒO DE PUBLICAÃ‡Ã•ES, POR LOTES</t>
  </si>
  <si>
    <t>AquisiÃ§Ã£o de um sistema de armazÃ©m vertical automÃ¡tico.</t>
  </si>
  <si>
    <t>CONTRATAÃ‡ÃƒO DA AQUISIÃ‡ÃƒO DE CONSOLA DE ILUMINAÃ‡ÃƒO PARA O CINETEATRO LOULETANO.</t>
  </si>
  <si>
    <t>Fornecimento de Electricidade Lote 4 - Agregado - Baixa TensÃ£o Normal (BTN), Baixa TensÃ£o Especial (BTE) e MÃ©dia TensÃ£o (MT)</t>
  </si>
  <si>
    <t>AquisiÃ§Ã£o de material de rede</t>
  </si>
  <si>
    <t>AquisiÃ§Ã£o de serviÃ§os para manutenÃ§Ã£o e reparaÃ§Ã£o das redes prediais</t>
  </si>
  <si>
    <t>AquisiÃ§Ã£o de um Servidor para o Teatro da Trindade</t>
  </si>
  <si>
    <t>AquisiÃ§Ã£o de serviÃ§os de manutenÃ§Ã£o preventiva de equipamentos de AVAC de trÃªs centros escolares e das escolas do ensino bÃ¡sico do Concelho de Beja</t>
  </si>
  <si>
    <t>192C000015 - AquisiÃ§Ã£o de adesivos para cateter epidural, durante o ano de 2019</t>
  </si>
  <si>
    <t>PrestaÃ§Ã£o de ServiÃ§os para a elaboraÃ§Ã£o do projeto de construÃ§Ã£o da casa mortuÃ¡ria municipal de Viana do Castelo</t>
  </si>
  <si>
    <t>AQUISIÃ‡ÃƒO DE SERVIÃ‡OS PARA ELABORAÃ‡ÃƒO DE IMAGENS 3D</t>
  </si>
  <si>
    <t>NIPG 24824/19- Ajuste direto para a aquisiÃ§Ã£o de serviÃ§os de limpeza de zonas costeiras</t>
  </si>
  <si>
    <t>SubstituiÃ§Ã£o da rede de drenagem pluvial e de Ã¡guas residuais urbanas - Zona Industrial de Viadores</t>
  </si>
  <si>
    <t>CP 14/2019 Â¿ Estudo do Transporte de Passageiros flexÃ­vel na CIM RegiÃ£o de Coimbra</t>
  </si>
  <si>
    <t>InspeÃ§Ã£o e limpeza das peÃ§as fixas e reparaÃ§Ã£o da comporta vagÃ£o da Torre da Barragem do PenedrÃ£o</t>
  </si>
  <si>
    <t>PT;3;23;480</t>
  </si>
  <si>
    <t>ExecuÃ§Ã£o dos trabalhos de tratamento de juntas e fissuras em canais da Rede PrimÃ¡ria do EFMA.</t>
  </si>
  <si>
    <t>PT;8;104;154</t>
  </si>
  <si>
    <t>AquisiÃ§Ã£o de Produtos de Hotelaria nÃ£o Alimentar para as Unidades Hoteleiras e para as vÃ¡rias DependÃªncias da FundaÃ§Ã£o INATEL em Portugal Continental e nas RegiÃµes AutÃ³nomas da Madeira e dos AÃ§ores</t>
  </si>
  <si>
    <t>PrestaÃ§Ã£o de serviÃ§os de manutenÃ§Ã£o dos relvados naturais do EstÃ¡dio Municipal Manuela Machado, EstÃ¡dio Dr. JosÃ© de Matos e Campo Alferes Pinto Ribeiro</t>
  </si>
  <si>
    <t>REABILITAÃ‡ÃƒO DO EDIFÃCIO DA ANTIGA ESCOLA PRIMÃRIA DO OUTEIRO DE S. FRANCISCO PARA CASA MORTUÃRIA, EM ARRAIOLOS</t>
  </si>
  <si>
    <t>ServiÃ§os de ManutenÃ§Ã£o dos sistemas de intrusÃ£o e incÃªndio dos locais: Arquivo HistÃ³rico de Aljezur e AssociaÃ§Ã£o Defesa PatrimÃ³nio HistÃ³rico ArqueolÃ³gico de Aljezur</t>
  </si>
  <si>
    <t>AQUISIÃ‡ÃƒO DE COMPUTADORES, MONITORES E LEITORES DE CD</t>
  </si>
  <si>
    <t>RequalificaÃ§Ã£o da Rua 9 de Abril, Rua LuÃ­s Gomes, Av. Cardoso Lopes e Envolventes</t>
  </si>
  <si>
    <t>Contrato de assistÃªncia e manutenÃ§Ã£o de SoluÃ§Ã£o de Leituras</t>
  </si>
  <si>
    <t>RegeneraÃ§Ã£o Urbana da PraÃ§a da Liberdade</t>
  </si>
  <si>
    <t>AquisiÃ§Ã£o de 1 viatura pesada de transporte de passageiros para o MunicÃ­pio de Almada</t>
  </si>
  <si>
    <t>AquisiÃ§Ã£o de serviÃ§os de execuÃ§Ã£o do projeto do loteamento habitacional de Santana do Mato</t>
  </si>
  <si>
    <t>PT;15;220;2477</t>
  </si>
  <si>
    <t>AquisiÃ§Ã£o de serviÃ§os de manutenÃ§Ã£o e reparaÃ§Ã£o de espaÃ§os verdes da cidade de Oliveira do Hospital, bem como aquisiÃ§Ã£o de material vegetal</t>
  </si>
  <si>
    <t>AquisiÃ§Ã£o de materiais para manutenÃ§Ã£o de monitores de sinais vitais Philips</t>
  </si>
  <si>
    <t>Convento de Cristo - RequalificaÃ§Ã£o da portaria filipina, espaÃ§os conexos e instalaÃ§Ãµes elÃ©tricas</t>
  </si>
  <si>
    <t>Fornecimento e montagem de equipamentos desportivos para o ginÃ¡sio ao ar livre na Mata de BarÃ£o de S.JoÃ£o</t>
  </si>
  <si>
    <t>ConstruÃ§Ã£o e BeneficiaÃ§Ã£o de ReservatÃ³rios (BeneficiaÃ§Ã£o dos ReservatÃ³rios de Pedrogueira e EspaÃ§o Envolvente).</t>
  </si>
  <si>
    <t>ContrataÃ§Ã£o de serviÃ§os para a elaboraÃ§Ã£o do Projeto da Passagem Superior Pedonal e ExpansÃ£o do Trilho da Verdelha, Alverca do Ribatejo</t>
  </si>
  <si>
    <t>AquisiÃ§Ã£o de serviÃ§os para a ReparaÃ§Ã£o de Motoniveladora Caterpillar 120H.</t>
  </si>
  <si>
    <t>2019-CPUB-AQS-446 Concurso pÃºblico para aquisiÃ§Ã£o de serviÃ§os de manutenÃ§Ã£o para o EspaÃ§o PÃºblico da Freguesia de Arroios</t>
  </si>
  <si>
    <t>DIOM/E48/2019 ReparaÃ§Ã£o dos edifÃ­cios da Quinta das Rosas em Azambuja</t>
  </si>
  <si>
    <t>Fornecimento de Energia ElÃ©trica e GÃ¡s Natural</t>
  </si>
  <si>
    <t>Fornecimento e montagem de cÃ¢mara frigorÃ­fica para o mercado municipal de Vila do Bispo</t>
  </si>
  <si>
    <t>AquisiÃ§Ã£o de uma viatura ligeira de mercadorias 4x4 com cabine dupla e caixa de carga metÃ¡lica, atravÃ©s de sistema de locaÃ§Ã£o financeira</t>
  </si>
  <si>
    <t>AquisiÃ§Ã£o de quatro veÃ­culos ligeiros de passageiros elÃ©trica de dois lugares (classe L7e), atravÃ©s do sistema de locaÃ§Ã£o financeira</t>
  </si>
  <si>
    <t>PRESTAÃ‡ÃƒO DE SERVIÃ‡OS PARA IMPLEMENTAÃ‡ÃƒO DA ESTRATÃ‰GIA DE ORGANIZAÃ‡ÃƒO DE MORADORES NO Ã‚MBITO DO PROGRAMA NOSSO BAIRRO NOSSA CIDADE, PELO PERÃODO DE 12 MESES</t>
  </si>
  <si>
    <t>FORNECIMENTO FRUTOS E PRODUTOS HORTÃCOLAS</t>
  </si>
  <si>
    <t>AquisiÃ§Ã£o de ConsumÃ­veis para Troley com imagem 3D</t>
  </si>
  <si>
    <t>PRESTAÃ‡ÃƒO DE SERVIÃ‡OS DE TÃ‰CNICO PARA A PISCINA DE AZEITÃƒO, PELO PERÃODO DE 12 MESES.</t>
  </si>
  <si>
    <t>RenovaÃ§Ã£o da Bolsa de Dias de AssistÃªncia TÃ©cnica a Oracle e e- Business Suite</t>
  </si>
  <si>
    <t>SUBSTITUIÃ‡ÃƒO E REFORÃ‡O DE ESTRUTURA DA COBERTURA DO EDIFICIO DOS PÃ‡OS DO CONCELHO</t>
  </si>
  <si>
    <t>Empreitada - PavimentaÃ§Ãµes em Foros de Vale de Figueira e sinalizaÃ§Ã£o na cidade</t>
  </si>
  <si>
    <t>PT;8;101;1517</t>
  </si>
  <si>
    <t>AquisiÃ§Ã£o de serviÃ§os de vigilÃ¢ncia e seguranÃ§a no Cineteatro Messias</t>
  </si>
  <si>
    <t>PrestaÃ§Ã£o de serviÃ§os de vigilÃ¢ncia e seguranÃ§a nos terminais portuÃ¡rios do Beato e da Trafaria da Silopor - Empresa de Silos PortuÃ¡rios, S.A., em liquidaÃ§Ã£o</t>
  </si>
  <si>
    <t>AquisiÃ§Ã£o de cÃ¢maras de vigilÃ¢ncia para complexo multisserviÃ§os da Adroana - Proc. N.Âº 1016/DCOP/2019</t>
  </si>
  <si>
    <t>LocaÃ§Ã£o Monoblocos para a Empreitada de BeneficiaÃ§Ã£o Geral Â¿ ReabilitaÃ§Ã£o da EB1+JI N.Âº 63 Â¿ Bairro do Restelo, em Lisboa</t>
  </si>
  <si>
    <t>AquisiÃ§Ã£o de contentores de polietileno para recolha de papel/cartÃ£o, plÃ¡stico/metal e vidro, no Ã¢mbito da candidatura aprovada ao aviso POSEUR-11-2017-22</t>
  </si>
  <si>
    <t>EstaÃ§Ã£o elevatÃ³ria de Ã¡guas residuais domÃ©sticas no cabedelo - Darque</t>
  </si>
  <si>
    <t>Empreitada referente Ã  construÃ§Ã£o das instalaÃ§Ãµes provisÃ³rias da EB ArqÂº GonÃ§alo Ribeiro Telles</t>
  </si>
  <si>
    <t>EMPREITADA BENEFICIAÃ‡ÃƒO GERAL DA ESCOLA BÃSICA TEIXEIRA DE PASCOAES</t>
  </si>
  <si>
    <t>ExecuÃ§Ã£o de iluminaÃ§Ã£o pÃºblica na rua do PacÃ­fico, Albufeira - Fase 2.</t>
  </si>
  <si>
    <t>AquisiÃ§Ã£o de serviÃ§os de mÃ£o de obra na Ã¡rea de pichelaria</t>
  </si>
  <si>
    <t>PrestaÃ§Ã£o de ServiÃ§os de InspeÃ§Ã£o de Elevadores, Escadas MecÃ¢nicas, Tapetes Rolantes e Monta-Cargas</t>
  </si>
  <si>
    <t>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Â¿PavimentaÃ§Ã£o do Aceiro da Fonte da Prata Â¿ Pinhal NovoÂ¿.</t>
  </si>
  <si>
    <t>AquisiÃ§Ã£o de equipamentos para a cozinha da Escola SecundÃ¡ria Alves Redol, em Vila Franca de Xira</t>
  </si>
  <si>
    <t>AquisiÃ§Ã£o de analisadores de energia para instalaÃ§Ã£o nas Centrais de Bombagem e Sobrepressoras de Abastecimento de Ãgua e nas EstaÃ§Ãµes ElevatÃ³rias de Ãguas Residuais dos SIMAS, em Oeiras e Amadora.</t>
  </si>
  <si>
    <t>AquisiÃ§Ã£o de serviÃ§os de manutenÃ§Ã£o da soluÃ§Ã£o aplicacional CASR</t>
  </si>
  <si>
    <t>AquisiÃ§Ã£o por fornecimento contÃ­nuo de gasÃ³leo para utilizaÃ§Ã£o nas viaturas da Nordeste Ativo, E.M., S.A.</t>
  </si>
  <si>
    <t>A intervenÃ§Ã£o proposta, localiza-se no Centro Oficial de Recolha do MunicÃ­pio de Almada (Canil Municipal), localizado na Rua Bernardino Machado, Alto do Ãndio, Sobreda. A presente intervenÃ§Ã£o consiste na execuÃ§Ã£o de novas boxes para cÃ£es e da realizaÃ§Ã£o de uma ligaÃ§Ã£o de um edifÃ­cio Ã  entrada das traseiras, compreendendo tambÃ©m a realizaÃ§Ã£o/alteraÃ§Ã£o de uma escada existente.</t>
  </si>
  <si>
    <t>Fornecimento de um atrelado basculante de dois eixos para reboque de uma embarcaÃ§Ã£o anfÃ­bia de rastos</t>
  </si>
  <si>
    <t>AquisiÃ§Ã£o de serviÃ§os para execuÃ§Ã£o de projecto de reabilitaÃ§Ã£o do Jardim dos Franceses</t>
  </si>
  <si>
    <t>CONTRATAÃ‡ÃƒO DA AQUISIÃ‡ÃƒO DE MOBILIÃRIO DE COZINHA PARA A BASE APOIO LOGÃSTICO (BAL).</t>
  </si>
  <si>
    <t>CP12/2019 AquisiÃ§Ã£o de Ceifeira AquÃ¡tica e Reboque.</t>
  </si>
  <si>
    <t>CP 12/2019 - AquisiÃ§Ã£o de Ceifeira AquÃ¡tica e Reboque.</t>
  </si>
  <si>
    <t>AquisiÃ§Ã£o de ServiÃ§os para a RevisÃ£o do Projeto de ExecuÃ§Ã£o para ConstruÃ§Ã£o do Posto de Limpeza do Restelo</t>
  </si>
  <si>
    <t>FORNECIMENTO CONTINUO DE RECOLHA E TRANSPORTE DE RESIDUOS SÃ“LIDOS URBANOS DE CONTENTORES ENTERRADOS E SEMIENTERRADOS PELO PERIODO DE 2 MESES.</t>
  </si>
  <si>
    <t>Empreitada de reparaÃ§Ãµes diversas e substituiÃ§Ã£o de pavimentos no refeitÃ³rio da EB1 dos Brejos e secretaria da EB 2,3 de Ferreiras</t>
  </si>
  <si>
    <t>AquisiÃ§Ã£o de serviÃ§os para elaboraÃ§Ã£o do projeto de execuÃ§Ã£o de adaptaÃ§Ã£o de parte da Ã¡rea do Piso 6 do edifÃ­cio da Torre do Tombo destinado Ã  Fototeca</t>
  </si>
  <si>
    <t>DIOM/E57/2019 VÃ¡rias intervenÃ§Ãµes no parque biolÃ³gico e ambiental</t>
  </si>
  <si>
    <t>Reordenamento Urbano na Rua da Escola EBI Manique do Intendente</t>
  </si>
  <si>
    <t>ElaboraÃ§Ã£o do Projeto de ExecuÃ§Ã£o de EspaÃ§os Exteriores na UrbanizaÃ§Ã£o da Malva Rosa, sita em Alverca do Ribatejo</t>
  </si>
  <si>
    <t>Fornecimento contÃ­nuo de peÃ§as para viaturas da Frota Municipal, por lotesÂ¿</t>
  </si>
  <si>
    <t>AquisiÃ§Ã£o e Entrega de Material para a Piscina Coberta de Serpa</t>
  </si>
  <si>
    <t>Licenciamento Software VMWare vSphere 6 Enterprise para 1 processador e VMWare vCenter Server 6 Standard</t>
  </si>
  <si>
    <t>AquisiÃ§Ã£o de serviÃ§os de fiscalizaÃ§Ã£o e coordenaÃ§Ã£o de seguranÃ§a e saÃºde para empreitadas</t>
  </si>
  <si>
    <t>Contrato de ManutenÃ§Ã£o dos Equipamentos Blade Center (Servidores/Storage) e TSM (PeÃ§as</t>
  </si>
  <si>
    <t>AD 54/19 - AquisiÃ§Ã£o de serviÃ§os para instalaÃ§Ã£o, de forma faseada, de 42 (quarenta e dois) postos de carregamento de baterias para veÃ­culos elÃ©tricos e respetiva ligaÃ§Ã£o Ã  rede Mobi.E</t>
  </si>
  <si>
    <t>ContrataÃ§Ã£o de serviÃ§os para elaboraÃ§Ã£o do Projeto da Passagem Superior RodoviÃ¡ria e Pedonal do Adarse e Vias Complementares Alverca do Ribatejo</t>
  </si>
  <si>
    <t>CEDÃŠNCIA DE UM RECURSO INFORMÃTICO</t>
  </si>
  <si>
    <t>AquisiÃ§Ã£o e aplicaÃ§Ã£o de fita impermeabilizante betuminosa para a cobertura das Piscinas Municipais de Vila Franca de Xira</t>
  </si>
  <si>
    <t>LocaÃ§Ã£o de estruturas para espetÃ¡culo "Anjos"</t>
  </si>
  <si>
    <t>AquisiÃ§Ã£o de 2 veÃ­culos com motorizaÃ§Ã£o elÃ©trica</t>
  </si>
  <si>
    <t>Proc.Âº 919 - AQUISIÃ‡ÃƒO DE SERVIÃ‡OS PARA CONCEÃ‡ÃƒO E DESIGN DE PUBLICAÃ‡Ã•ES E CATÃLOGOS DE EXPOSIÃ‡Ã•ES NA CASA SOMMER</t>
  </si>
  <si>
    <t>A presente empreitada tem por objetivo beneficiar uma obra de arte construÃ­da nos finais dos anos 60, bem como regenerar a sua envolvente de forma a embelezar o espaÃ§o, que no decurso do tempo se tem degradado, justificando uma intervenÃ§Ã£o de reabilitaÃ§Ã£o</t>
  </si>
  <si>
    <t>PrestaÃ§Ã£o de serviÃ§os de vigilÃ¢ncia e seguranÃ§a humana no edifÃ­cio da Casa da Cerca, Challet Ribeiro Teles, Vale Figueira Parque, Casa Municipal Turismo Cacilhas, Biblioteca Maria Lamas e Bolsa de horas para serviÃ§os eventuais</t>
  </si>
  <si>
    <t>AquisiÃ§Ã£o de serviÃ§os de projeto de execuÃ§Ã£o para reformulaÃ§Ã£o da mobilidade na Av. da Liberdade e Ã¡rea envolvente ao Terminal Rodoferrofluvial do Barreiro</t>
  </si>
  <si>
    <t>NIPG22949/19 -AquisiÃ§Ã£o de serviÃ§os de promoÃ§Ã£o, organizaÃ§Ã£o e realizaÃ§Ã£o do evento "SÃ£o Martinho Fest"2019</t>
  </si>
  <si>
    <t>FORNECIMENTO DE PAPELEIRA INTELIGENTE COMPACTADORA A ENERGIA SOLAR</t>
  </si>
  <si>
    <t>AquisiÃ§Ã£o sistema antifurto de livros de identificaÃ§Ã£o digital, com base em tecnologia RFID</t>
  </si>
  <si>
    <t>AquisiÃ§Ã£o de fornecimento e aplicaÃ§Ã£o de relva sintÃ©tica</t>
  </si>
  <si>
    <t>Da empreitada constam os trabalhos de: - desmontagem das cadeiras existentes na sala de espetÃ¡culos; - afagamento e envernizamento dos pavimentos de madeira na sala de espetÃ¡culos e trÃªs camarins; - montagem das cadeiras removidas.</t>
  </si>
  <si>
    <t>ContrataÃ§Ã£o de uma soluÃ§Ã£o de impressÃ£o de grandes formatos</t>
  </si>
  <si>
    <t>AquisiÃ§Ã£o de materiais para manutenÃ§Ã£o de parques de jogos e recreio do Concelho de Vila Franca de Xira</t>
  </si>
  <si>
    <t>APOIO AO DEPARTAMENTO DE CULTURA, DESPORTO, DIREITOS SOCIAIS E JUVENTUDE NA ORGANIZAÃ‡ÃƒO, PROMOÃ‡ÃƒO E APRESENTAÃ‡ÃƒO DE EVENTOS</t>
  </si>
  <si>
    <t>Empreitada de "RequalificaÃ§Ã£o da Avenida 21 de Junho em Lagares da Beira"</t>
  </si>
  <si>
    <t>PT;7;88;1422</t>
  </si>
  <si>
    <t>AQUISIÃ‡ÃƒO DE MATERIAL ELÃ‰TRICO PARA ARMAZÃ‰M, EM REGIME DE FORNECIMENTO CONTÃNUO</t>
  </si>
  <si>
    <t>AquisiÃ§Ã£o de Pneus Homologados para as Viaturas e MÃ¡quinas do MunicÃ­pio de Coruche</t>
  </si>
  <si>
    <t>AquisiÃ§Ã£o de serviÃ§os de ligaÃ§Ã£o de Ã¡gua e esgotos Ã s tasquinhas para a Festa do Pescador 2019</t>
  </si>
  <si>
    <t>Fornecimento continuado de massas betuminosas quentes, para consumo no ano de 2019</t>
  </si>
  <si>
    <t>PrestaÃ§Ã£o de ServiÃ§os de ElaboraÃ§Ã£o de Estudo GeolÃ³gico GeotÃ©cnico - Talude da Rua 25 de Abril, em Aljezur</t>
  </si>
  <si>
    <t>PrestaÃ§Ã£o de ServiÃ§os de Limpeza e Controle de plantas invasoras e infestantes em EspaÃ§os PÃºblicos, na Ã¡rea do MunicÃ­pio de Mafra</t>
  </si>
  <si>
    <t>AquisiÃ§Ã£o de serviÃ§os de enfermagem do trabalho</t>
  </si>
  <si>
    <t>AquisiÃ§Ã£o de serviÃ§os de projetos de execuÃ§Ã£o - especialidades e apoio ao projeto de arquitetura - para a reabilitaÃ§Ã£o do PalÃ¡cio Foz</t>
  </si>
  <si>
    <t>TRABALHOS DE MANUTENÃ‡ÃƒO DO PAVILHÃƒO DESPORTIVO DE BOLIQUEIME</t>
  </si>
  <si>
    <t>ComunicaÃ§Ãµes MÃ³veis, Internet no TelemÃ³vel e Bandas Largas</t>
  </si>
  <si>
    <t>46 /AQ/AT_2019-AquisiÃ§Ã£o de serviÃ§os de desenvolvimento aplicacional no Ã¢mbito do Sistema de VigilÃ¢ncia Pautais ComunitÃ¡rias Â¿ ManutenÃ§Ã£o.</t>
  </si>
  <si>
    <t>AquisiÃ§Ã£o de mobiliÃ¡rio</t>
  </si>
  <si>
    <t>Empreitada para o Fornecimento, Montagem e ManutenÃ§Ã£o dos Paineis de SinalizaÃ§Ã£o dos Desvios e Avisos PrÃ©vios na Zona Envolvente E Afetada pela Empreitada Rede ViÃ¡ria e EspaÃ§os Exteriores da PraÃ§a de Espanha</t>
  </si>
  <si>
    <t>Upgrade TelegestÃ£o Abastecimento de Ã gua</t>
  </si>
  <si>
    <t>Infraestruturas danificadas pelos incÃªndios de Outubro de 2017 - RV1 (Acesso ao Polo Industrial / Pellets Power e Central TermoelÃ©trica); RV4 (EM ChÃ£o de Vento /Albufeira da Barragem da Aguieira); RV5 (Acesso ao Barril) e RV10 (Acesso a Almacinha)</t>
  </si>
  <si>
    <t>Fornecimento de mobiliÃ¡rio escolar e material didÃ¡tico para escolas bÃ¡sicas</t>
  </si>
  <si>
    <t>PrestaÃ§Ã£o de serviÃ§os para conservaÃ§Ã£o e restauro de obras de arte, coleÃ§Ã£o de pintura quinhentista do Museu de SetÃºbal, pelo perÃ­odo de 12 meses</t>
  </si>
  <si>
    <t>Empreitada para reparaÃ§Ã£o de 18 cadeeiros de iluminaÃ§Ã£o exterior -Hospital Pulido Valente.</t>
  </si>
  <si>
    <t>AQUISIÃ‡ÃƒO DE VIATURA PESADA DE RECOLHA DE RESÃDUOS SÃ“LIDOS URBANOS</t>
  </si>
  <si>
    <t>Empreitada 295/GEBALIS/2019 Â¿ Bairro Ameixoeira - ReabilitaÃ§Ã£o de fogos municipais</t>
  </si>
  <si>
    <t>ColocaÃ§Ã£o de guias para invisuais na Escola BÃ¡sica da Azeda</t>
  </si>
  <si>
    <t>PrestaÃ§Ã£o de ServiÃ§os de DivulgaÃ§Ã£o PublicitÃ¡ria da RegiÃ£o das Caldas da Rainha no Ã¢mbito do evento "Oeste Ladies Open"</t>
  </si>
  <si>
    <t>AquisiÃ§Ã£o de serviÃ§os para o desenvolvimento de aplicaÃ§Ãµes mobile e plataforma Web</t>
  </si>
  <si>
    <t>Fornecimento em contÃ­nuo de pneus homologados, com serviÃ§os associados para a frota de veÃ­culos do MunicÃ­pio de Vila Franca de Xira</t>
  </si>
  <si>
    <t>FundaÃ§Ã£o Maria Clementina Godinho de Campos</t>
  </si>
  <si>
    <t>ExecuÃ§Ã£o de demoliÃ§Ãµes, alvenarias, estruturas de betÃ£o e metÃ¡licas, cantarias, revestimentos, carpintarias, serralharias, rede de Ã¡guas, esgotos, instalaÃ§Ãµes elÃ©tricas, telecomunicaÃ§Ãµes e mecÃ¢nicas na ampliaÃ§Ã£o do edifÃ­cio da ERPI</t>
  </si>
  <si>
    <t>PT;13;189;2154</t>
  </si>
  <si>
    <t>AquisiÃ§Ã£o de ServiÃ§os de PatrocÃ­nio JudiciÃ¡rio da Lisboa Ocidental SRU</t>
  </si>
  <si>
    <t>Empreitada de GestÃ£o Ambiental - RequalificaÃ§Ã£o dos Sistemas Fluviais do Concelho de Cascais</t>
  </si>
  <si>
    <t>AQS 149/GEBALIS/2019 - Concurso PÃºblico para remoÃ§Ã£o, carga, transporte de bens provenientes de notificaÃ§Ã£o de herdeiros, desocupaÃ§Ãµes, cancelamentos de conta, entradas e remoÃ§Ãµes coercivas em espaÃ§os habitacionais e nÃ£o habitacionais</t>
  </si>
  <si>
    <t>Acompanhamento da certificaÃ§Ã£o dos sistemas de gestÃ£o</t>
  </si>
  <si>
    <t>AquisiÃ§Ã£o de 1 veÃ­culo com motorizaÃ§Ã£o elÃ©trica</t>
  </si>
  <si>
    <t>BeneficiaÃ§Ã£o do parque da MilhariÃ§a em Aveiras de Cima.</t>
  </si>
  <si>
    <t>PT;12;162;1984</t>
  </si>
  <si>
    <t>AquisiÃ§Ã£o de serviÃ§os de limpeza</t>
  </si>
  <si>
    <t>Fornecimento e montagem de equipamentos de climatizaÃ§Ã£o para estabelecimentos escolares do municÃ­pio de Albufeira</t>
  </si>
  <si>
    <t>PE_19108_ADS - AQUISIÃ‡ÃƒO DE SERVIÃ‡OS DE FORMAÃ‡ÃƒO PARA OS COLABORADORES QUE INTEGRAM A BOLSA DE JÃšRIS EM PROCEDIMENTOS DE CONTRATAÃ‡ÃƒO PÃšBLICA DA PARQUE ESCOLAR</t>
  </si>
  <si>
    <t>Fornecimento continuado de combustÃ­veis rodoviÃ¡rios em posto de abastecimento pÃºblico (gasolina simples e gasÃ³leo simples)</t>
  </si>
  <si>
    <t>ReabilitaÃ§Ã£o do Posto AquÃ­cola de Campelo e Infraestruturas anexas</t>
  </si>
  <si>
    <t>PT;11;150;1904</t>
  </si>
  <si>
    <t>AquisiÃ§Ã£o de 2 (dois) EcÃ³grafos</t>
  </si>
  <si>
    <t>AmpliaÃ§Ã£o da rede de Ã¡gua e Ã¡guas residuais de MujÃ£es e Castelo do Neiva - Cruzeiro do bispo e Azenhas</t>
  </si>
  <si>
    <t>AquisiÃ§Ã£o de serviÃ§os de engenharia para Responsabilidade TÃ©cnica pela ExploraÃ§Ã£o das InstalaÃ§Ãµes ElÃ©tricas das instalaÃ§Ãµes do Turismo de Portugal, I.P.</t>
  </si>
  <si>
    <t>Consulta prÃ©via para aquisiÃ§Ã£o de software no Ã¢mbito da smartcity</t>
  </si>
  <si>
    <t>AquisiÃ§Ã£o de serviÃ§os tÃ©cnicos para a estruturaÃ§Ã£o e definiÃ§Ã£o de KPIÂ´s de avaliaÃ§Ã£o e monitorizaÃ§Ã£o de processos de serviÃ§o</t>
  </si>
  <si>
    <t>Cartografia NumÃ©rica Vetorial e Ortofotocartografia Ã  Escala 1:1.000 (Sede de Concelho) e Escala 1:2.000 (Sedes de Freguesia), do Concelho de Vila Velha de RÃ³dÃ£o, Homologada Pela DireÃ§Ã£o-Geral do TerritÃ³rio</t>
  </si>
  <si>
    <t>AquisiÃ§Ã£o de serviÃ§os para gestÃ£o Ã  distÃ¢ncia da portaria dos TCB</t>
  </si>
  <si>
    <t>Empreitada de execuÃ§Ã£o de especialidades de eletricidade e AVAC para o Museu da Vila- Fase II</t>
  </si>
  <si>
    <t>PrestaÃ§Ã£o de serviÃ§os de limpeza do ReservatÃ³rio da Atalaia</t>
  </si>
  <si>
    <t>PT;3;32;326</t>
  </si>
  <si>
    <t>Constitui objeto da prestaÃ§Ã£o de serviÃ§os a Limpeza de Canais e ReservatÃ³rios em Infraestruturas PrimÃ¡rias do Empreendimento de Fins MÃºltiplos de Alqueva, segundo as caracterÃ­sticas e de acordo com as condiÃ§Ãµes estipuladas no Caderno de Encargos.</t>
  </si>
  <si>
    <t>ExecuÃ§Ã£o de Trabalhos de AdaptaÃ§Ã£o Destinados Ã s InstalaÃ§Ãµes ProvisÃ³rias do Mercado de Levante</t>
  </si>
  <si>
    <t>Empreitada de "OrÃ§amento Participativo 2017 - RequalificaÃ§Ã£o dos EspaÃ§os Exteriores da AssociaÃ§Ã£o de PromoÃ§Ã£o Social de Alhandra"</t>
  </si>
  <si>
    <t>Outras Obras de UrbanizaÃ§Ã£o na Freguesia de Vila Velha de RÃ³dÃ£o - largo Joaquim da Silva Pires em Vilas Ruivas</t>
  </si>
  <si>
    <t>AquisiÃ§Ã£o de materiais para manutenÃ§Ã£o de estufas de incubaÃ§Ã£o Miri</t>
  </si>
  <si>
    <t>Cprev 32/19 - Empreitada de obra pÃºblica para realizaÃ§Ã£o de trabalhos de sinalizaÃ§Ã£o horizontal e balizamento, na cidade de Lisboa</t>
  </si>
  <si>
    <t>AquisiÃ§Ã£o de removedores de parafina para o ServiÃ§o de Anatomia PatolÃ³gica Â¿ MCDTÂ´s Â¿ CHULN - HSM.</t>
  </si>
  <si>
    <t>AquisiÃ§Ã£o de contentores e bÃ¡sculas, no Ã¢mbito da candidatura ao POSEUR Recolha Seletiva de ResÃ­duos Urbanos BiodegradÃ¡veis em SetÃºbal</t>
  </si>
  <si>
    <t>FORNECIMENTO CONTÃNUO PARA 3 ANOS DE 9000 SACOS DE 40 KG DE CIMENTO PORTLAND DE CALCÃRIO CEM II/B Â¿ L32,5N, COM TRANSPORTE (ENTREGA NAS INSTALAÃ‡Ã•ES DA CMS - ARMAZÃ‰NS DE POÃ‡OILOS</t>
  </si>
  <si>
    <t>PRESTAÃ‡ÃƒO DE SERVIÃ‡OS DE GESTÃƒO DE WIFI E CONETIVIDADE EM LOCAIS PÃšBLICOS</t>
  </si>
  <si>
    <t>UrbanizaÃ§Ã£o da Quinta das Correias, Cartaxo - Arranjos paisagÃ­sticos / Zona 1.1 A</t>
  </si>
  <si>
    <t>Empreitada de conservaÃ§Ã£o e restauro da fachada principal do Teatro Nacional de SÃ£o Carlos</t>
  </si>
  <si>
    <t>AD 56/19 - AquisiÃ§Ã£o de serviÃ§os para ediÃ§Ã£o e impressÃ£o de 1.000 (mil) exemplares do livro Â¿ 25 anos da EMEL</t>
  </si>
  <si>
    <t>AquisiÃ§Ã£o de serviÃ§os, ao abrigo do Acordo Quadro nÂº19/001/CA/AQ, para execuÃ§Ã£o do levantamento topogrÃ¡fico em Marvila - R. Vale Formoso de Cima - Programa HabitaÃ§Ã£o Renda AcessÃ­vel PÃºblico</t>
  </si>
  <si>
    <t>Estudo GeolÃ³gico e GeotÃ©cnico para o novo EdifÃ­cio das Consultas Externas do CHPVVC</t>
  </si>
  <si>
    <t>AquisiÃ§Ã£o de 14 embalagens de produto quÃ­mico "Aquatreat" para tratamento das Ã¡guas das caldeiras de esterilizaÃ§Ã£o</t>
  </si>
  <si>
    <t>AquisiÃ§Ã£o de material de Ã¡guas</t>
  </si>
  <si>
    <t>AquisiÃ§Ã£o de duas Firewalls, e serviÃ§os conexos de reestruturaÃ§Ã£o da rede informÃ¡tica e medidas de seguranÃ§a</t>
  </si>
  <si>
    <t>AquisiÃ§Ã£o de serviÃ§os de consultadoria para formaÃ§Ã£o e acompanhamento de uma equipa de mediadores escolares</t>
  </si>
  <si>
    <t>AquisiÃ§Ã£o de serviÃ§os de controlo Ã  processionÃ¡ria do pinheiro</t>
  </si>
  <si>
    <t>DEFINIÃ‡ÃƒO DO TRAÃ‡ADO DA REDE VIÃRIA DA RUA DO MEL, JARDIA - BREJOS DE AZEITÃƒO</t>
  </si>
  <si>
    <t>Procedimento para a celebraÃ§Ã£o de contrato de aquisiÃ§Ã£o de serviÃ§os de manutenÃ§Ã£o, limpeza e reparaÃ§Ã£o dos sistemas de abastecimento de Ã¡gua e de drenagem de Ã¡guas residuais domÃ©sticas e de Ã¡guas residuais pluviais</t>
  </si>
  <si>
    <t>ReparaÃ§Ã£o de componentes de um controlador instalado no analisador em tempo real do reservatÃ³rio de Porto Salvo</t>
  </si>
  <si>
    <t>AquisiÃ§Ã£o de Produtos de Charcutaria para o Restaurante de SantÂ¿Ana e para as Unidades Hoteleiras da FundaÃ§Ã£o INATEL em Portugal Continental e RegiÃµes AutÃ³nomas Madeira e dos AÃ§ores</t>
  </si>
  <si>
    <t>AquisiÃ§Ã£o de serviÃ§os de fiscalizaÃ§Ã£o da empreitada de reabilitaÃ§Ã£o e refuncionalizaÃ§Ã£o do Mercado de Serpa</t>
  </si>
  <si>
    <t>AquisiÃ§Ã£o de ServiÃ§os de informÃ¡tica para administraÃ§Ã£o da plataforma Oracle BigData</t>
  </si>
  <si>
    <t>Os trabalhos objeto do contrato consistem na execuÃ§Ã£o de nova rede de drenagem de Ã¡guas residuais domÃ©sticas e pluviais, a levar a efeito no SÃ­tio das Eiras em Vila do Bispo.</t>
  </si>
  <si>
    <t>Fornecimento e Montagem de aparelhos de ar condicionado em salas de aula do Ensino BÃ¡sico da Escola Frei AndrÃ© da Veiga.</t>
  </si>
  <si>
    <t>RevisÃ£o geral da cabina de pintura das oficinas de manutenÃ§Ã£o do Metropolitano de Lisboa E.P.E.</t>
  </si>
  <si>
    <t>Consulta PrÃ©via para AquisiÃ§Ã£o de Viaturas</t>
  </si>
  <si>
    <t>Equipamento para EBÂ´s e JIÂ´s</t>
  </si>
  <si>
    <t>AquisiÃ§Ã£o de Microplacas para uso do LaboratÃ³rio.</t>
  </si>
  <si>
    <t>Substituir a conduta de Ã¡gua existente por uma nova conduta em PEAD na EN 378 km 22+550 a 22+900 na Alfarrobeira</t>
  </si>
  <si>
    <t>Empreitada de recuperaÃ§Ã£o das linhas de Ã¡gua afetadas pelo incÃªndio rural de agosto de 2018 - ConstruÃ§Ã£o de aqueduto na Portela das Eiras.</t>
  </si>
  <si>
    <t>AquisiÃ§Ã£o de Ceftazimida + Avibactam IV 2g + 500mg po sol inj</t>
  </si>
  <si>
    <t>OESTECIM - Comunidade Intermunicipal do Oeste</t>
  </si>
  <si>
    <t>PRESTAÃ‡ÃƒO DE SERVIÃ‡OS NA ÃREA ADMINISTRATIVA PARA REFORÃ‡O DA DIA/DOM, PELO PERÃODO DE 12 MESES</t>
  </si>
  <si>
    <t>AquisiÃ§Ã£o de ServiÃ§os para a EdiÃ§Ã£o do Estudo MonogrÃ¡fico do Castelo de Serpa</t>
  </si>
  <si>
    <t>AquisiÃ§Ã£o de ServiÃ§os AQS 113/Gebalis/2019 - Projecto de execuÃ§Ã£o para obras de reabilitaÃ§Ã£o e conservaÃ§Ã£o no Bairro do Condado, lotes 554, 555/553 e 556</t>
  </si>
  <si>
    <t>CP 12/2019 - AquisiÃ§Ã£o de Ceifeira AquÃ¡tica e Reboque</t>
  </si>
  <si>
    <t>AquisiÃ§Ã£o de ServiÃ§os, ao abrigo do Acordo Quadro n.Âº 19/002/CA/AQ, para execuÃ§Ã£o de prospeÃ§Ã£o geolÃ³gica-geotÃ©cnica - Lote 4, Blocos 4C, 4D, 4E e Lote 7 - Programa HabitaÃ§Ã£o Renda AcessÃ­vel PÃºblico - Entrecampos - Loteamento das ForÃ§as Armadas</t>
  </si>
  <si>
    <t>AD/2019 AquisiÃ§Ã£o de ServiÃ§os JurÃ­dicos - AnÃ¡lise de atos - instituto Superior Miguel Torga.</t>
  </si>
  <si>
    <t>AquisiÃ§Ã£o de ServiÃ§os de Arqueologia - Limpeza no SÃ­tio ArqueolÃ³gico do Monte da Barca (PrÃ©-histÃ³rico e Romano), no Ã¢mbito da Empreitada de ExecuÃ§Ã£o de Obras de UrbanizaÃ§Ã£o da ZIMB Norte Â¿ 1Âª fase/Ãrea Empresarial do Sorraia</t>
  </si>
  <si>
    <t>AquisiÃ§Ã£o de Hardware para servidor de sistema de FarmÃ¡cia no Ã¢mbito do Projeto CRD</t>
  </si>
  <si>
    <t>PrestaÃ§Ã£o de serviÃ§os de engenheiro civil em regime de avenÃ§a Â¿ elaboraÃ§Ã£o, aprovaÃ§Ã£o e implementaÃ§Ã£o de medidas de autoproteÃ§Ã£o da especialidade seguranÃ§a contra incÃªndios nos edifÃ­cios municipais.</t>
  </si>
  <si>
    <t>Fornecimento de Asfalto Frio</t>
  </si>
  <si>
    <t>AquisiÃ§Ã£o de combustÃ­veis rodoviÃ¡rios para a brigada de Sapadores Florestais ao abrigo do acordo quadro</t>
  </si>
  <si>
    <t>PrestaÃ§Ã£o de serviÃ§os para reparaÃ§Ã£o dos brinquedos e execuÃ§Ã£o de pavimento amortecedor em toda a zona infantil na Escola BÃ¡sica da Bela Vista</t>
  </si>
  <si>
    <t>AquisiÃ§Ã£o de serviÃ§os de manutenÃ§Ã£o de ambientes SAP.</t>
  </si>
  <si>
    <t>Fornecimento de Rede Estruturada para o edifÃ­cio da Socorquex</t>
  </si>
  <si>
    <t>AquisiÃ§Ã£o de ServiÃ§os de Limpeza</t>
  </si>
  <si>
    <t>Ferconsult, SA - Consultoria, Estudos e Projetos de Engenharia de Transportes S.a.</t>
  </si>
  <si>
    <t>AquisiÃ§Ã£o de baterias para monitores de sinais vitais</t>
  </si>
  <si>
    <t>CP13/ - AquisiÃ§Ã£o de ServiÃ§os para ImplementaÃ§Ã£o do Programa Imagine.Create.Succed no ano letivo 2019/2020</t>
  </si>
  <si>
    <t>Arranjos e Passeios na Sede Freguesia Ilha (RequalificaÃ§Ã£o da Rua Padre Joaquim Moderno) - Proc. n.Âº 59/2019</t>
  </si>
  <si>
    <t>PE_19114_CIE - CONCURSO PÃšBLICO INTERNACIONAL PARA A EMPREITADA DE CONCLUSÃƒO DAS OBRAS DE MODERNIZAÃ‡ÃƒO DA ESCOLA SECUNDÃRIA JOÃƒO DE BARROS, NO SEIXAL</t>
  </si>
  <si>
    <t>AquisiÃ§Ã£o de ServiÃ§os, ao abrigo do Acordo Quadro n.Âº 19/001/CA /AQ, para a execuÃ§Ã£o de levantamento topogrÃ¡fico em Marvila - R. Vale Formoso de Cima - Programa HabitaÃ§Ã£o Renda AcessÃ­vel PÃºblico</t>
  </si>
  <si>
    <t>AquisiÃ§Ã£o de viatura por LocaÃ§Ã£o Operacional</t>
  </si>
  <si>
    <t>AquisiÃ§Ã£o de licenciamento de software SOPHOS e CISCO ISE</t>
  </si>
  <si>
    <t>AquisiÃ§Ã£o de serviÃ§os para implementaÃ§Ã£o do projeto Orquestra GeraÃ§Ã£o ( 2019/2020) e (2020/2021)</t>
  </si>
  <si>
    <t>UniÃ£o das Freguesias de CovÃµes e Camarneira</t>
  </si>
  <si>
    <t>ConstruÃ§Ã£o de EdifÃ­cio Multiusos / Sala de EspetÃ¡culos na Camarneira - 1.Âª Fase</t>
  </si>
  <si>
    <t>PT;7;79;1272</t>
  </si>
  <si>
    <t>AquisiÃ§Ã£o de dois veÃ­culos ligeiros de mercadorias com cabine dupla e caixa de carga em madeira, atravÃ©s de sistema de locaÃ§Ã£o financeira, com retoma de dois veÃ­culos</t>
  </si>
  <si>
    <t>Cprev 31/19 - AquisiÃ§Ã£o de serviÃ§os com vista Ã  elaboraÃ§Ã£o de projetos para a promoÃ§Ã£o da mobilidade e ordenamento do estacionamento na cidade de Lisboa</t>
  </si>
  <si>
    <t>AquisiÃ§Ã£o de espetÃ¡culo da Banda "Os Anjos"</t>
  </si>
  <si>
    <t>AquisiÃ§Ã£o de quatro veÃ­culos ligeiros de passageiros hÃ­brido de cinco lugares, atravÃ©s do sistema de locaÃ§Ã£o financeira, com retoma de trÃªs veÃ­culo</t>
  </si>
  <si>
    <t>AquisiÃ§Ã£o de quatro veÃ­culos ligeiros de passageiros elÃ©trica de um lugar e caixa de carga (classe L7e), atravÃ©s do sistema de locaÃ§Ã£o financeira, com retoma de trÃªs veÃ­culos</t>
  </si>
  <si>
    <t>PrestaÃ§Ã£o de ServiÃ§os de VigilÃ¢ncia na Loja de CidadÃ£o, situada no EdifÃ­cio Agorreta.</t>
  </si>
  <si>
    <t>EB1 Quinta das DÃ¡lias, FamÃµes Â¿ SubstituiÃ§Ã£o da Cobertura dos BalneÃ¡rios</t>
  </si>
  <si>
    <t>Empreitada para obras de adaptaÃ§Ã£o Ã  reinstalaÃ§Ã£o da DelegaÃ§Ã£o Aduaneira da Horta</t>
  </si>
  <si>
    <t>PT;20;305;3360</t>
  </si>
  <si>
    <t>AquisiÃ§Ã£o de serviÃ§os na Ã¡rea da electricidade</t>
  </si>
  <si>
    <t>AquisiÃ§Ã£o de EstaÃ§Ã£o MeteorolÃ³gica - ImplementaÃ§Ã£o de Sistema de GestÃ£o de ProteÃ§Ã£o Civil</t>
  </si>
  <si>
    <t>Fornecimento contÃ­nuo de gÃ¡s propano para a Piscina Municipal de Arruda dos Vinhos</t>
  </si>
  <si>
    <t>REPARAÃ‡ÃƒO DOS MOTORES DE PROPULSÃƒO E GERADOR DA EMBARCAÃ‡ÃƒO AMETISTA - APL, S.A.</t>
  </si>
  <si>
    <t>APOIO Ã€ PROGRAMAÃ‡ÃƒO DO GABINETE DA JUVENTUDE</t>
  </si>
  <si>
    <t>Empreitada 294/GEBALIS/2019 Â¿ Bairro Charneca do Lumiar - ReabilitaÃ§Ã£o de fogos municipais</t>
  </si>
  <si>
    <t>192A000030 - AquisiÃ§Ã£o de cateteres balÃ£o, para o ano de 2019</t>
  </si>
  <si>
    <t>GestÃ£o das InstalaÃ§Ãµes da Cozinha e RefeitÃ³rio e Fornecimento de RefeiÃ§Ãµes</t>
  </si>
  <si>
    <t>ImplementaÃ§Ã£o de uma rede wi-fi nos edifÃ­cios dos SIMAS.</t>
  </si>
  <si>
    <t>ReforÃ§o estrutural do EdifÃ­cio PaÃ§os do Concelho</t>
  </si>
  <si>
    <t>AquisiÃ§Ã£o de equipamento de proteÃ§Ã£o individual para a EIP dos Bombeiros</t>
  </si>
  <si>
    <t>AJUSTE DIRETO PARA SUBSTITUIÃ‡ÃƒO DAS PORTAS DOS ELEVADORES 1 E 2 DO EDIFICIO PRINCIPAL DA FUNDAÃ‡ÃƒO INATEL EM ALBUFEIRA</t>
  </si>
  <si>
    <t>ParticipaÃ§Ã£o do MunicÃ­pio de Mafra na BTL 2020 - Aluguer de Stand</t>
  </si>
  <si>
    <t>AquisiÃ§Ã£o de serviÃ§os para a realizaÃ§Ã£o de inspecÃ§Ãµes periÃ³dicas, reinspecÃ§Ãµes e inspecÃ§Ãµes extraordinÃ¡rias a ascensores, monta-cargas, escadas mecÃ¢nicas e tapetes rolantes</t>
  </si>
  <si>
    <t>CATERING/LANCHE BUFFET NO Ã‚MBITO DA RECEÃ‡ÃƒO Ã€ COMUNIDADE EDUCATIVA</t>
  </si>
  <si>
    <t>Empreitada de "ProspeÃ§Ã£o GeolÃ³gica e GeotÃ©cnica - Frente Ribeirinha -Alverca do Ribatejo / Sobralinho"</t>
  </si>
  <si>
    <t>AquisiÃ§Ã£o de ServiÃ§os para a RevisÃ£o do Projeto de ExecuÃ§Ã£o para ConstruÃ§Ã£o do posto de Limpeza da Ajuda</t>
  </si>
  <si>
    <t>limpeza, higiene e manutenÃ§Ã£o - edifÃ­cio sede do Agrupamento de Escolas da Batalha</t>
  </si>
  <si>
    <t>PROCEDIMENTO POR CONSULTA PRÃ‰VIA A TRÃŠS ENTIDADES COM VISTA Ã€ Â¿AQUISIÃ‡ÃƒO DE SERVIÃ‡OS TÃ‰CNICOS PARA O APOIO DA DIVISÃƒO DE ÃGUAS DE OEIRASÂ¿</t>
  </si>
  <si>
    <t>Fornecimento de viaturas em regime de AOV Â¿ substituiÃ§Ã£o de seis (6) viaturas ligeiras de mercadorias que terminarÃ£o contrato no decorrer do 2.Âº semestre de 2019. Substituir a frota afeta aos departamentos da EDIA, com o intuito de assegurar a componente logÃ­stica, permitindo continuar a executar as respetivas tarefas e necessidades dos departamentos.</t>
  </si>
  <si>
    <t>Trabalhos de adaptaÃ§Ã£o funcional nas instalaÃ§Ãµes do serviÃ§o de arqueologia subaquÃ¡tica da DGPC</t>
  </si>
  <si>
    <t>Cprev 30/19 - AquisiÃ§Ã£o e instalaÃ§Ã£o de suportes de bicicletas do tipo Â¿SheffieldÂ¿ e balizadores, de forma faseada, na cidade de Lisboa</t>
  </si>
  <si>
    <t>AquisiÃ§Ã£o de serviÃ§os para apoio tÃ©cnico para as Ã¡reas de conservaÃ§Ã£o no Ã¢mbito do projeto Life Biodiscoveries (Life13 Bio/PT/000386)</t>
  </si>
  <si>
    <t>Fornecimento de Pneus</t>
  </si>
  <si>
    <t>AquisiÃ§Ã£o de Frutas e HortÃ­colas para as escolas do 1Âº. Ciclo e jardins-de-infÃ¢ncia do concelho para o ano letivo 2019/2020</t>
  </si>
  <si>
    <t>Piquetagem dos limites de expropriaÃ§Ã£o e indemnizaÃ§Ã£o do projeto de execuÃ§Ã£o das Ã¡reas a intervencionar de forma a possibilitar as avaliaÃ§Ãµes por parte das equipas de expropriaÃ§Ãµes da EDIA e a implantaÃ§Ã£o da rede de apoio topogrÃ¡fico.</t>
  </si>
  <si>
    <t>EXECUÃ‡ÃƒO DE PROJETO E FABRICO DE SOMBREAMENTO PARA O ECOPARQUE DO OUTÃƒO</t>
  </si>
  <si>
    <t>AquisiÃ§Ã£o de ServiÃ§os de ExecuÃ§Ã£o do Projeto de PavimentaÃ§Ã£o e InfraestruturaÃ§Ã£o da Rua AntÃ³nio Pardal e Rua Dr. Avelar, Foros de Valverde</t>
  </si>
  <si>
    <t>AquisiÃ§Ã£o de serviÃ§os de limpeza para as diversas instalaÃ§Ãµes da FundaÃ§Ã£o INATEL</t>
  </si>
  <si>
    <t>AquisiÃ§Ã£o e InstalaÃ§Ã£o de Equipamentos de IluminaÃ§Ã£o PÃºblica, pela Central de Compras EletrÃ³nicas da Comunidade Intermunicipal da Leziria do Tejo - II Fase</t>
  </si>
  <si>
    <t>AquisiÃ§Ã£o de serviÃ§os de encarregado de proteÃ§Ã£o de dados</t>
  </si>
  <si>
    <t>CENTRAL TELEFÃ“NICA VIRTUAL IPCENTREX Â¿ GLOBAL CONNECT PARA O EDIFICIO DOS CIPRESTES</t>
  </si>
  <si>
    <t>AquisiÃ§Ã£o de um painel azulejar e colocaÃ§Ã£o na fachada principal do edifÃ­cio da Brandoa.</t>
  </si>
  <si>
    <t>ConstruÃ§Ã£o de muro de suporte na Avenida 25 de Abril em Alte.</t>
  </si>
  <si>
    <t>AquisiÃ§Ã£o de serviÃ§os, ao abrigo do Acordo Quadro nÂº19/001/CA/AQ, para execuÃ§Ã£o do levantamento topogrÃ¡fico em Marvila - Avenida Santo CondestÃ¡vel- Programa HabitaÃ§Ã£o Renda AcessÃ­vel PÃºblico.</t>
  </si>
  <si>
    <t>PrestaÃ§Ã£o de ServiÃ§os para RealizaÃ§Ã£o de um EspetÃ¡culo Musical com o Artista Â¿Quim BarreirosÂ¿- Cozinha dos GanhÃµes 2019</t>
  </si>
  <si>
    <t>AquisiÃ§Ã£o de serviÃ§os de conservaÃ§Ã£o e restauro de mosaico romano</t>
  </si>
  <si>
    <t>AquisiÃ§Ã£o de lancheiras com impressÃ£o para oferta no inÃ­cio do ano letivo</t>
  </si>
  <si>
    <t>PRESTAÃ‡ÃƒO DE SERVIÃ‡OS NA ÃREA ADMINISTRATIVA PARA O POSTO DE ATENDIMENTO NO EDÃFICIO SADO, PELO PERIODO DE 12 MESES -</t>
  </si>
  <si>
    <t>PRESTAÃ‡ÃƒO DE SERVIÃ‡OS DE ANIMAÃ‡ÃƒO NO Ã‚MBITO DO NBNC, PELO PERÃODO DE 12 MESES</t>
  </si>
  <si>
    <t>FORNECIMENTO E MONTAGEM DE ESTORES DE ROLO SIS.EASY SCREEN EDJE 3.5, PARA TODOS OS PISOS DO ANTIGO EDIFICIO DA EDP, ESTRADA DOS CIPRESTES, EM SETÃšBAL</t>
  </si>
  <si>
    <t>PRESTAÃ‡ÃƒO DE SERVIÃ‡O PARA PAVIMENTAÃ‡ÃƒO DA RUA DO MOINHO, ALDEIA DA PIEDADE EM AZEITÃƒO, SETÃšBAL</t>
  </si>
  <si>
    <t>PrestaÃ§Ã£o de serviÃ§os de treinador de nataÃ§Ã£o para a Piscina Municipal de AzeitÃ£o, pelo perÃ­odo de 24 meses.</t>
  </si>
  <si>
    <t>Empreitada de levantamento e reposiÃ§Ã£o/ construÃ§Ã£o e reparaÃ§Ã£o de passeios em zonas pontuais do concelho de Albufeira 2019-2020-2021</t>
  </si>
  <si>
    <t>aquisiÃ§Ã£o de serviÃ§os para reparaÃ§Ã£o da tubagem de aspiraÃ§Ã£o/compressÃ£o de bomba elevatÃ³ria aos depÃ³sitos de Ã¡gua para consumo humano.</t>
  </si>
  <si>
    <t>Empreitada de limpeza e desobstruÃ§Ã£o das linhas de Ã¡gua do concelho de Albufeira.</t>
  </si>
  <si>
    <t>EMPREITADA DE PAVIMENTAÃ‡ÃƒO DE SOBRAS DE ESTRADA - PACOTE 2019</t>
  </si>
  <si>
    <t>ReparaÃ§Ã£o de trÃªs equipamentos FrigorÃ­ficos existentes no Mercado Municipal da Quinta do Conde, uma vez que a reparaÃ§Ã£o Ã© essencial para garantir a conservaÃ§Ã£o dos bens alimentares vendidos no Mercado</t>
  </si>
  <si>
    <t>AquisiÃ§Ã£o de luminÃ¡rias LED para o PavilhÃ£o Municipal de Arcena</t>
  </si>
  <si>
    <t>AquisiÃ§Ã£o de ServiÃ§os para ElaboraÃ§Ã£o do Projeto de ExecuÃ§Ã£o de Arquitetura e Especialidades para a obra de BeneficiaÃ§Ã£o do J.I. Infante D. Henrique</t>
  </si>
  <si>
    <t>PE_19106_ADB - FORNECIMENTO E MONTAGEM DE ESTORES EXTERIORES NA ESCOLA SECUNDÃRIA DE PADRE ALBERTO NETO, EM QUELUZ</t>
  </si>
  <si>
    <t>FORNECIMENTO DE DE TRANSPORTES ESCOLARES / PROLONGAMENTO DE CARREIRAS URBANAS</t>
  </si>
  <si>
    <t>Fornecimento e montagem de telheiro exterior na EB Terra dos Arcos</t>
  </si>
  <si>
    <t>FORNECIMENTO DE PRODUTOS BIOLOGICOS E FARMACEUTICOS PARA CONTROLO DE PRAGAS DO ESCARAVELHO DA PALMEIRA NO CONCELHO DE SETUBAL.</t>
  </si>
  <si>
    <t>Empreitada de "RequalificaÃ§Ã£o da Avenida 21 de junho em Lagares da Beira"</t>
  </si>
  <si>
    <t>PrestaÃ§Ã£o de serviÃ§os para monitores na Ã¡rea do desporto</t>
  </si>
  <si>
    <t>46 /AQ/AT/2019-AquisiÃ§Ã£o de serviÃ§os de desenvolvimento aplicacional no Ã¢mbito do Sistema de VigilÃ¢ncia Pautais ComunitÃ¡rias Â¿ ManutenÃ§Ã£o.</t>
  </si>
  <si>
    <t>Fornecimento de consumÃ­veis de higiene para diversas EB1/JI e instalaÃ§Ãµes municipais</t>
  </si>
  <si>
    <t>PRESTAÃ‡ÃƒO DE SERVIÃ‡OS DE ALUGUER DE UM AUTOCARRO PARA TRANSPORTE DE ALUNOS EM AZEITÃƒO NO ANO LETIVO 2019-2020</t>
  </si>
  <si>
    <t>AquisiÃ§Ã£o de equipamento para deposiÃ§Ã£o de resÃ­duos urbanos biodegradÃ¡veis (RUB's), para o MunicÃ­pio de Vila Franca de Xira</t>
  </si>
  <si>
    <t>ALIENAÃ‡ÃƒO DE 50 050 AÃ‡Ã•ES, CORRESPONDENTES A 62,5625% DO CAPITAL SOCIAL DA NORMA-AÃ‡ORES, SOCIEDADE DE ESTUDOS E APOIO AO DESENVOLVIMENTO REGIONAL, S.A.</t>
  </si>
  <si>
    <t>AquisiÃ§Ã£o de contratos de Seguro para os ramos: Acidentes de trabalho, Multirriscos, MÃ¡quinas e/ou Equipamento EletrÃ³nico, MarÃ­timo Cascos, Acidentes Pessoais, AutomÃ³vel, Roubo, Responsabilidade Civil Extracontratual e Responsabilidade Civil Aeronaves</t>
  </si>
  <si>
    <t>NIPG24288/19-AquisiÃ§Ã£o de serviÃ§os de conceÃ§Ã£o, organizaÃ§Ã£o e gestÃ£o do programa de passagem de ano 2019 no concelho de Ponta Delgada</t>
  </si>
  <si>
    <t>TerminaÃ§Ãµes AmovÃ­veis</t>
  </si>
  <si>
    <t>AquisiÃ§Ã£o de sistema de estantes elÃ©tricas para os arquivos dos SIMAS em Leceia</t>
  </si>
  <si>
    <t>PrestaÃ§Ã£o de ServiÃ§os de Recolha ResÃ­duos SÃ³lidos Urbanos</t>
  </si>
  <si>
    <t>AquisiÃ§Ã£o de serviÃ§os de remoÃ§Ã£o de graffiti e manutenÃ§Ã£o anti-graffiti na cidade do Barreiro</t>
  </si>
  <si>
    <t>CriaÃ§Ã£o de Sala de Aula na Escola EB1/JI JoÃ£o Villaret - Ramada</t>
  </si>
  <si>
    <t>AquisiÃ§Ã£o de serviÃ§os de vigilÃ¢ncia humana para o Parque de Campismo da Costa da Caparica</t>
  </si>
  <si>
    <t>PrestaÃ§Ã£o de serviÃ§os especializados nas Ã¡reas mencionadas nas peÃ§as do procedimento</t>
  </si>
  <si>
    <t>ReparaÃ§Ã£o de viatura de limpeza de praia - Barber 600HD</t>
  </si>
  <si>
    <t>AQUISIÃ‡ÃƒO DE SERVIÃ‡OS DE Â¿SONDAGENS EM TECTOS DE INTERESSE PATRIMONIAL NO PALÃCIO BARROCAL DA U.O.L. DE Ã‰VORA DA FUNDAÃ‡ÃƒO INATEL Â¿ 1Âª FASE".</t>
  </si>
  <si>
    <t>Aluguer de mÃ¡quinas ( retroescavadora, motoniveladora e trator com roÃ§adora hidrÃ¡ulica ) em regime de fornecimento contÃ­nuo</t>
  </si>
  <si>
    <t>AQUISIÃ‡ÃƒO DE SERVIÃ‡OS PARA A AVALIAÃ‡ÃƒO E ATUALIZAÃ‡ÃƒO DA ESTRATEGIA INTEGRADA DE DESENVOLVIMENTO TERRITORIAL DA LEZIRIA DO TEJO PARA O PROXIMO PERIODO DE PROGRAMAÃ‡ÃƒO 2021-2027</t>
  </si>
  <si>
    <t>AquisiÃ§Ã£o dos serviÃ§os de organizaÃ§Ã£o do evento "Travel Trade China" no PORTO</t>
  </si>
  <si>
    <t>SERVIÃ‡OS de elaboraÃ§Ã£o de Estudo de Poluentes AtmosfÃ©ricos no Concelho DO SEIXAL</t>
  </si>
  <si>
    <t>AquisiÃ§Ã£o de sinalizaÃ§Ã£o rodoviÃ¡ria</t>
  </si>
  <si>
    <t>AquisiÃ§Ã£o de serviÃ§os de consultoria jurÃ­dica e patrocÃ­nio judiciÃ¡rio</t>
  </si>
  <si>
    <t>O contrato a celebrar tem por objeto a prestaÃ§Ã£o de serviÃ§os de apoio tÃ©cnico e de manutenÃ§Ã£o Ã  soluÃ§Ã£o informÃ¡tica GestÃ£o Integrada de Biblioteca (GIB)</t>
  </si>
  <si>
    <t>AquisiÃ§Ã£o de Equipamentos e Licenciamento de Software para ExpansÃ£o das Capacidades do Datacenter para Processamento e Salvaguarda de Dados</t>
  </si>
  <si>
    <t>AquisiÃ§Ã£o de serviÃ§os no Ã¢mbito do Programa cultural dos PatrimÃ³nios do Sul 2019 - Anjos</t>
  </si>
  <si>
    <t>192A000032 - AquisiÃ§Ã£o de oxigenadores para circulaÃ§Ã£o extracorporal debito superior a 6L / min, durante o ano 2019.</t>
  </si>
  <si>
    <t>AquisiÃ§Ã£o de serviÃ§os para aÃ§Ã£o de promoÃ§Ã£o turÃ­stica do concelho de Lagos em SÃ£o Paulo, Brasil</t>
  </si>
  <si>
    <t>Empreitada de RequalificaÃ§Ã£o e AmpliaÃ§Ã£o da Escola BÃ¡sica e Jardim de InfÃ¢ncia Actor Vale</t>
  </si>
  <si>
    <t>CP 07/2019 Â¿ Empreitada de ExecuÃ§Ã£o da Ecovia do Mondego de Prolongamento da Ecopista do DÃ£o</t>
  </si>
  <si>
    <t>SERVIÃ‡OS DE CONSULTORIA INTERNACIONAL Proc.Âº 657/DCOP/2019</t>
  </si>
  <si>
    <t>AquisiÃ§Ã£o de serviÃ§os de reparaÃ§Ã£o de tomografia axial computorizada do ServiÃ§o de Imagiologia Geral I - MCDTÂ´s - Tomografia Computorizada Geral</t>
  </si>
  <si>
    <t>Cprev 33/19 - PrestaÃ§Ã£o de serviÃ§os e fornecimento de bens no Ã¢mbito da realizaÃ§Ã£o de evento EMEL</t>
  </si>
  <si>
    <t>AquisiÃ§Ã£o de ServiÃ§os ao abrigo do Acordo Quadro n.Âº 19/004/CA/AQ, de revisÃ£o de Projeto de Obras de UrbanizaÃ§Ã£o e de um Parque de Estacionamento SubterrÃ¢neo - Programa HabitaÃ§Ã£o Renda AcessÃ­vel PÃºblico - Entrecampos - Loteamento das ForÃ§as Armadas.</t>
  </si>
  <si>
    <t>AquisiÃ§Ã£o de materiais para manutenÃ§Ã£o de equipamento de monitorizaÃ§Ã£o Neonatal</t>
  </si>
  <si>
    <t>RemoÃ§Ã£o do revestimento da cobertura em painÃ©is sanduÃ­che; RemoÃ§Ã£o do godo e dos sistemas de impermeabilizaÃ§Ã£o e isolamento existentes; ExecuÃ§Ã£o de novo sistema de impermeabilizaÃ§Ã£o da cobertura; Desmontagem e montagem de equipamentos dos equipamentos eletromecÃ¢nicos na cobertura.</t>
  </si>
  <si>
    <t>Fornecimento de fruta escolar aos alunos dos Centros Escolares do Concelho de Arruda dos Vinhos Durante o Ano Letivo 2019/2020</t>
  </si>
  <si>
    <t>CONTRATAÃ‡ÃƒO DO FORNECIMENTO DE CINCO VIATURAS LIGEIRAS DE NOVE LUGARES PARA TRANSPORTE DE CRIANÃ‡AS.</t>
  </si>
  <si>
    <t>Ajuste Direto para AquisiÃ§Ã£o de MobiliÃ¡rio Urbano</t>
  </si>
  <si>
    <t>LocaÃ§Ã£o de andaimes para o Tramo de Muralha entre a Porta de SÃ£o GonÃ§alo e o Castelo dos Governadores</t>
  </si>
  <si>
    <t>AquisiÃ§Ã£o de material expansÃ£o rede Radioterapia.</t>
  </si>
  <si>
    <t>AquisiÃ§Ã£o de componentes para contentores semienterrados</t>
  </si>
  <si>
    <t>SERVIÃ‡OS PARA A FESTA DE LANÃ‡AMENTO - SUNSET FLAVOUR PARTY</t>
  </si>
  <si>
    <t>LocaÃ§Ã£o financeira de equipamento para lavagem de contentores com sistema de elevaÃ§Ã£o por carga lateral</t>
  </si>
  <si>
    <t>FORNECIMENTO DE FRUTA ESCOLAR PARA O ANO LETIVO DE 2019/2020.</t>
  </si>
  <si>
    <t>AQUISIÃ‡ÃƒO DE SURFACE PRO 6 E SURFACE PENS</t>
  </si>
  <si>
    <t>AquisiÃ§Ã£o de ServiÃ§os de ReparaÃ§Ã£o e ManutenÃ§Ã£o de Viaturas Scania</t>
  </si>
  <si>
    <t>Empreitada de ConstruÃ§Ã£o do Centro Social de Aguiar</t>
  </si>
  <si>
    <t>PT;8;108;1543</t>
  </si>
  <si>
    <t>CONCESSÃƒO DA EXPLORAÃ‡ÃƒO DE ESPAÃ‡O DE CAFETARIA DO MUSEU NACIONAL DOS COCHES</t>
  </si>
  <si>
    <t>BeneficiaÃ§Ã£o do Ringue da PÃ³voa de Santo AdriÃ£o</t>
  </si>
  <si>
    <t>ESPETÃCULO COM O GRUPO Â¿LISBON POETRY ORCHESTRAÂ¿, NO DIA 16 DE NOVEMBRO, NO FÃ“RUM MUNICIPAL LUÃSA TODI</t>
  </si>
  <si>
    <t>AquisiÃ§Ã£o de diverso material para stock de Ã¡guas</t>
  </si>
  <si>
    <t>07000619 - Fornecimento e InstalaÃ§Ã£o de Chiller</t>
  </si>
  <si>
    <t>AquisiÃ§Ã£o e instalaÃ§Ã£o de sirenes - 1Âª Fase - Comtempla equipamentos S2 E S4</t>
  </si>
  <si>
    <t>SubstituiÃ§Ã£o da Cobertura do PavilhÃ£o Polivalente de Odivelas</t>
  </si>
  <si>
    <t>SISTEMA DE AVISO RICO DE INCÃŠNDIO FLORESTAL - TORRE ÃRVORE</t>
  </si>
  <si>
    <t>Empreitada de ExecuÃ§Ã£o do Passeio Pedonal, Montinhos do Pegos - Azervadinha</t>
  </si>
  <si>
    <t>AquisiÃ§Ã£o de discos para computador.</t>
  </si>
  <si>
    <t>AQUISIÃ‡ÃƒO DE VINHOS PARA AS AULAS DE FORMAÃ‡ÃƒO E EXPLORAÃ‡ÃƒO HOTELEIRA NAS ESCOLAS DE HOTELARIA E TURISMO DE FARO, PORTIMÃƒO E VILA REAL DE SANTO ANTÃ“NIO, DO TURISMO DE PORTUGAL, I.P.</t>
  </si>
  <si>
    <t>AquisiÃ§Ã£o de serviÃ§os para aplicaÃ§Ã£o de produtos orgÃ¢nicos em pinheiros</t>
  </si>
  <si>
    <t>AquisiÃ§Ã£o de serviÃ§os para o desenvolvimento de um programa de Empreendedorismo para o ensino secundÃ¡rio, regular e profissional</t>
  </si>
  <si>
    <t>PRESTAÃ‡ÃƒO DE SERVIÃ‡OS DE ASSISTENTE TÃ‰CNICO</t>
  </si>
  <si>
    <t>Proc.Âº 1091/DCOP/2019 - ALUGUER DE ECRÃƒ GIGANTE LED INDOOR PARA IRONMAN</t>
  </si>
  <si>
    <t>CONTRATO ANUAL DE MANUTENÃ‡ÃƒO E ASSISTÃŠNCIA DA APP IN PATRIMONIUM.NET</t>
  </si>
  <si>
    <t>AquisiÃ§Ã£o de serviÃ§os de recolha de contentores de superfÃ­cie de RSU</t>
  </si>
  <si>
    <t>PE_19113_ADB - AQUISIÃ‡ÃƒO E MONTAGEM DE 16 (DEZASSEIS) PAINÃ‰IS SOLARES E UM DISSIPADOR TÃ‰RMICO, PARA SUBSTITUIÃ‡ÃƒO DOS ELEMENTOS DANIFICADOS NA SEQUÃŠNCIA DE UM SINISTRO, NA ESCOLA SECUNDÃRIA DE VILA VERDE</t>
  </si>
  <si>
    <t>PT;4;50;896</t>
  </si>
  <si>
    <t>AquisiÃ§Ã£o de serviÃ§os de AssistÃªncia TÃ©cnica a todos os Equipamentos EletromecÃ¢nicos existentes em todas as instalaÃ§Ãµes geridas pela Lagos Em Forma Â¿ GestÃ£o Desportiva, EM SA, incluindo todos os trabalhos, equipamentos, ferramentas e mÃ£o-de-obra necessÃ¡rios para o efeito, conforme ClÃ¡usulas TÃ©cnicas constantes do CapÃ­tulo II doCaderno de Encargos, e respetivos anexos tÃ©cnicos que o compÃµem.</t>
  </si>
  <si>
    <t>implementaÃ§Ã£o e dinamizaÃ§Ã£o de um EspaÃ§o Municipal de InovaÃ§Ã£o: Salas do Futuro</t>
  </si>
  <si>
    <t>AquisiÃ§Ã£o de ServiÃ§os, ao abrigo do Acordo Quadro n.Âº 19/001/CA /AQ, para a execuÃ§Ã£o de levantamento topogrÃ¡fico em Marvila - Av. Santo CondestÃ¡vel nascente e Av. Santo CondestÃ¡vel/Av. RepÃºblica da BulgÃ¡ria - Programa HabitaÃ§Ã£o Renda AcessÃ­vel PÃºblico</t>
  </si>
  <si>
    <t>1667/DCA/2019 -AquisiÃ§Ã£o de serviÃ§os de frete marÃ­timo para transporte de camiÃ£o de recolha de resÃ­duos e material de apoio Ã  recolha de resÃ­duos.</t>
  </si>
  <si>
    <t>AquisiÃ§Ã£o de serviÃ§os destinada Ã  aquisiÃ§Ã£o de serviÃ§os de manutenÃ§Ã£o preventiva e suporte aos ambientes VMWare e Veeam.</t>
  </si>
  <si>
    <t>Auditoria EnergÃ©tica e ElaboraÃ§Ã£o de Plano de RacionalizaÃ§Ã£o de Consumos de Energia, de acordo com o disposto no Decreto-Lei n.Âº 71/2008, de 15 de abril, Ã s instalaÃ§Ãµes da EstaÃ§Ã£o ElevatÃ³ria dos Ãlamos, propriedade da EDIA, S.A., nos termos melhor definidos no Caderno de Encargos.</t>
  </si>
  <si>
    <t>Fornecimento e instalaÃ§Ã£o de estaÃ§Ãµes meteorolÃ³gicas automÃ¡ticas</t>
  </si>
  <si>
    <t>Empreitada de beneficiaÃ§Ãµes no conservatÃ³rio e na torre do relÃ³gio de Albufeira.</t>
  </si>
  <si>
    <t>PrestaÃ§Ã£o de ServiÃ§os de Transporte de FuelÃ³leo para as Centrais TermoelÃ©tricas da EDA S.A., nas ilhas de SÃ£o Miguel, Terceira, Pico e Faial</t>
  </si>
  <si>
    <t>CPI 49/19 - AquisiÃ§Ã£o de serviÃ§os de helpdesk</t>
  </si>
  <si>
    <t>ContrataÃ§Ã£o de ServiÃ§os de Planeamento e Ordenamento do TerritÃ³rio referentes Ã  Segunda RevisÃ£o do Plano Diretor Municipal.</t>
  </si>
  <si>
    <t>ContrataÃ§Ã£o de serviÃ§os para elaboraÃ§Ã£o da nova delimitaÃ§Ã£o da Reserva EcolÃ³gica Nacional (REN) e a AvaliaÃ§Ã£o Ambiental EstratÃ©gica (AAE) no Ã¢mbito da 2Âª RevisÃ£o do Plano Diretor Municipal</t>
  </si>
  <si>
    <t>AquisiÃ§Ã£o de CARBOPLATINA (SOL OU CONC P/PERF) 10 MG/ML;150 MG/15 ML FRS E CARBOPLATINA (SOL OU CONC P/SOL P/PERF) 10 MG/ML;450 MG 45 ML ;FRS</t>
  </si>
  <si>
    <t>ImpermeabilizaÃ§Ã£o da Galeria de LigaÃ§Ã£o entre o TÃºnel de AcumulaÃ§Ã£o Norte e a CÃ¢mara de Carga da Serra DÂ¿Ãgua</t>
  </si>
  <si>
    <t>PT;21;326;2408</t>
  </si>
  <si>
    <t>AquisiÃ§Ã£o de serviÃ§os para o desenvolvimento do Site Algarve Acolhe, incluindo Layout e melhoramento do design do atual site</t>
  </si>
  <si>
    <t>RequalificaÃ§Ã£o da Rua Alfredo Silva e Envolventes</t>
  </si>
  <si>
    <t>AquisiÃ§Ã£o de Viaturas ElÃ©tricas Ligeiras com sistema de Lavagem de Alta PressÃ£o para a SecÃ§Ã£o de Higiene Urbana</t>
  </si>
  <si>
    <t>CP 13/2019 Â¿ AquisiÃ§Ã£o de serviÃ§os para implementaÃ§Ã£o do programa Imagine. Create. Succed, no ano letivo 2019/2020</t>
  </si>
  <si>
    <t>ManutenÃ§Ã£o preventiva e corretiva de sistemas de alarme e serviÃ§os associados</t>
  </si>
  <si>
    <t>PRESTAÃ‡ÃƒO DE SERVIÃ‡OS NA ÃREA DA ELETRICIDADE PARA APOIO Ã DIOAD, PE4LO PERÃODO DE 24 MESES</t>
  </si>
  <si>
    <t>AquisiÃ§Ã£o de um trator pesado de mercadorias, no Ã¢mbito dos incÃªndios de outubro de 2017</t>
  </si>
  <si>
    <t>RepavimentaÃ§Ã£o de Arruamentos nas diversas Freguesias do Concelho Â¿ 2019/2020</t>
  </si>
  <si>
    <t>PrestaÃ§Ã£o de serviÃ§os para a elaboraÃ§Ã£o do projeto para a beneficiaÃ§Ã£o / ampliaÃ§Ã£o da EB1 e JI de Tocha</t>
  </si>
  <si>
    <t>AquisiÃ§Ã£o de ServiÃ§os de ReparaÃ§Ã£o e ManutenÃ§Ã£o de Viaturas Pesadas e MÃ¡quinas da Frota Municipal</t>
  </si>
  <si>
    <t>PE_19110_AAQ - PRESTAÃ‡ÃƒO DE SERVIÃ‡OS DE CONSERVAÃ‡ÃƒO, MANUTENÃ‡ÃƒO E APOIO Ã€ EXPLORAÃ‡ÃƒO DAS ESCOLAS DA REGIÃƒO SUL DO PROGRAMA DE MODERNIZAÃ‡ÃƒO DA PARQUE ESCOLAR - LOTE LS7, AO ABRIGO DO ACORDO QUADRO N.Âº 22/2018 CELEBRADO COM A PARQUE ESCOLAR, E.P.E.</t>
  </si>
  <si>
    <t>Convento de Cristo - SubstituiÃ§Ã£o de Coluna na Sala da Procuradoria</t>
  </si>
  <si>
    <t>Servidor Para Backups</t>
  </si>
  <si>
    <t>AquisiÃ§Ã£o de ServiÃ§os, ao abrigo do Acordo Quadro n.Âº 19/003/CA/AQ, de elaboraÃ§Ã£o de um Projeto de ConstruÃ§Ã£o de um EdifÃ­cio de HabitaÃ§Ã£o - Lote 4 - Bloco 4c - Programa HabitaÃ§Ã£o Renda AcessÃ­vel PÃºblico - Entrecampos - Loteamento das ForÃ§as Armadas.</t>
  </si>
  <si>
    <t>Empreitada para as Obras de CriaÃ§Ã£o de Gabinete de Consulta no ServiÃ§o de Medicina IV</t>
  </si>
  <si>
    <t>AquisiÃ§Ã£o de ServiÃ§os de ProspeÃ§Ã£o/RelatÃ³rio GeolÃ³gico-GeotÃ©cnico para a Ãrea de AmpliaÃ§Ã£o do CemitÃ©rio de Serpa</t>
  </si>
  <si>
    <t>AquisiÃ§Ã£o dos serviÃ§os de jardinagem para tratamento e manutenÃ§Ã£o das Ã¡reas verdes e ajardinadas da Escola de Hotelaria e Turismo do Douro-Lamego que integra a rede escolar do Turismo de Portugal, I.P.</t>
  </si>
  <si>
    <t>RequalificaÃ§Ã£o da Sala de Espera do ServiÃ§o de Imagiologia</t>
  </si>
  <si>
    <t>Empreitada de RequalificaÃ§Ã£o da Igreja Matriz e da Rua da Parreira, no Cercal do Alentejo.</t>
  </si>
  <si>
    <t>PRESTÃ‡ÃƒO DE SERVIÃ‡OS DE TECNICO DE MANUTENÃ‡ÃƒO PARA APOIO Ã€ EQUIPA DE MANUTENÃ‡ÃƒO DO DCDJ, PELO PERIODO DE 12 MESES.</t>
  </si>
  <si>
    <t>AquisiÃ§Ã£o de serviÃ§os de consultoria no Ã¢mbito do encerramento/liquidaÃ§Ã£o da Empresa Municipal NovBaesuris, S.A.</t>
  </si>
  <si>
    <t>BeneficiaÃ§Ã£o da Escola EB1/JI dos AprÃ©stimos, na Freguesia da Ramada</t>
  </si>
  <si>
    <t>AquisiÃ§Ã£o de um estudo dos subsistemas de AlgÃ©s/Miraflores e Queluz de Baixo, no concelho de Oeiras.</t>
  </si>
  <si>
    <t>RealizaÃ§Ã£o do projeto de execuÃ§Ã£o relativo ao reforÃ§o estrutural da Capela de SÃ£o JoÃ£o Batista, localizada no Largo de SÃ£o JoÃ£o em Palmela.</t>
  </si>
  <si>
    <t>Obras de intervenÃ§Ã£o no Mercado de Vendas por Grosso</t>
  </si>
  <si>
    <t>Sacos descartÃ¡veis que revestem os sacos de lona dos contentores semienterrados de 5 m3</t>
  </si>
  <si>
    <t>"Infraestruturas do PÃ³lo de Apoio Ã  Agricultura - Zona Industrial da Orada"</t>
  </si>
  <si>
    <t>PT;8;98;1489</t>
  </si>
  <si>
    <t>ReabilitaÃ§Ã£o de Coberturas na Rua Joaquim Luiz N 2,4,6 e 8</t>
  </si>
  <si>
    <t>AquisiÃ§Ã£o de um veÃ­culo elÃ©trico com caixa basculante, a afetar ao ServiÃ§o de Salubridade e EspaÃ§os Verdes.</t>
  </si>
  <si>
    <t>A empreitada prevÃª trabalhos de pavimentaÃ§Ã£o, drenagem pluvial, arranjos exteriores incluindo os espaÃ§os verdes e rega, iluminaÃ§Ã£o pÃºblica e rede de alimentaÃ§Ã£o em energia elÃ©trica em baixa tensÃ£o.</t>
  </si>
  <si>
    <t>AquisiÃ§Ã£o com transporte e aplicaÃ§Ã£o de de equipamento infantis</t>
  </si>
  <si>
    <t>192A000031 - AquisiÃ§Ã£o de sistemas de soros simples, durante o ano de 2019</t>
  </si>
  <si>
    <t>RealizaÃ§Ã£o de um estudo prÃ©vio para criaÃ§Ã£o de um museu vivo da arte XÃ¡vega na Costa da Caparica</t>
  </si>
  <si>
    <t>PrestaÃ§Ã£o de ServiÃ§os por AvenÃ§a na Ãrea das CiÃªncias Sociais - Projeto CaleidoscÃ³pio</t>
  </si>
  <si>
    <t>AquisiÃ§Ã£o de mangas de pressÃ£o de soros para o Centro Hospitalar UniversitÃ¡rio de Lisboa Norte, E.P.E. durante o ano de 2019</t>
  </si>
  <si>
    <t>Fornecimento, montagem e colocaÃ§Ã£o em serviÃ§o de um medidor de caudal ultrassÃ³nico multifeixes de inserÃ§Ã£o em conduta de aÃ§o DN 3200 na EstaÃ§Ã£o ElevatÃ³ria dos Ãlamos e de um medidor de caudal ultrassÃ³nico multifeixes de inserÃ§Ã£o em conduta de aÃ§o DN 2500 na EstaÃ§Ã£o ElevatÃ³ria de PedrÃ³gÃ£o -Margem Direita, conforme especificaÃ§Ãµes do Caderno de Encargos.</t>
  </si>
  <si>
    <t>PrestaÃ§Ã£o de serviÃ§os de reparaÃ§Ã£o da viatura Volvo, matrÃ­cula 24-MP-02</t>
  </si>
  <si>
    <t>191G003538 - AquisiÃ§Ã£o de efmoroctocog alfa - Ano 2019</t>
  </si>
  <si>
    <t>Contrato de assistÃªncia e manutenÃ§Ã£o da SoluÃ§Ã£o de Leituras</t>
  </si>
  <si>
    <t>AquisiÃ§Ã£o de ServiÃ§os de Apoio ao Processo de PersonalizaÃ§Ã£o e ProduÃ§Ã£o de CartÃµes Lisboa Viva para o Metropolitano de Lisboa, E.P.E.</t>
  </si>
  <si>
    <t>NIPG24117/19- Ajuste direto para a aquisiÃ§Ã£o de empilhador</t>
  </si>
  <si>
    <t>PRESTAÃ‡ÃƒO DE SERVIÃ‡OS "AREA DE SEGUROS"</t>
  </si>
  <si>
    <t>substituiÃ§Ã£o de peÃ§as corroÃ­das</t>
  </si>
  <si>
    <t>FORNECIMENTO DE SACOS DESCARTÃVEIS 5M3, PARA CONTENTORES SEMIENTERRADOS.</t>
  </si>
  <si>
    <t>Este procedimento enquadra-se nos trabalhos da RevisÃ£o do PDM, no Ã¢mbito da qual Ã© obrigatÃ³rio a integraÃ§Ã£o da componente acÃºstica, nomeadamente o mapa de ruÃ­do, a carta de classificaÃ§Ã£o de zonas sensÃ­veis e mistas e mapa de conflito, nos termos da legislaÃ§Ã£o em vigor aplicÃ¡vel nesta matÃ©ria: Regulamento Geral do RuÃ­do e Regime JurÃ­dico dos Instrumentos de GestÃ£o Territorial.</t>
  </si>
  <si>
    <t>AquisiÃ§Ã£o de 1 braÃ§o lateral para limpeza de bermas e taludes</t>
  </si>
  <si>
    <t>Ajuste Direto no Ã¢mbito do Acordo Quadro celebrado na sequÃªncia do CONCURSO PÃšBLICO N.Âº 04/2016/CCE: Acordo quadro para a PrestaÃ§Ã£o de ServiÃ§os para CertificaÃ§Ã£o EnergÃ©tica dos EdifÃ­cios</t>
  </si>
  <si>
    <t>AquisiÃ§Ã£o de uma viatura ligeira de mercadorias 4x4 com cabine dupla equipada para a proteÃ§Ã£o civil, atravÃ©s de sistema de locaÃ§Ã£o financeira, com retoma de um veÃ­culo</t>
  </si>
  <si>
    <t>AquisiÃ§Ã£o de Equipamento de Ensaio para Setor de Contadores e InstalaÃ§Ãµes</t>
  </si>
  <si>
    <t>UniÃ£o das Freguesias da Guia, Ilha e Mata Mourisca / Arruamentos e BeneficiaÃ§Ãµes em estradas e caminhos na Freguesia (Rua Capela S. JoÃ£o e Rua da Igreja, no lugar da Ilha) - Proc. n.Âº 58/2019</t>
  </si>
  <si>
    <t>ServiÃ§o de impressÃ£o de suportes de comunicaÃ§Ã£o de outdoor para divulgaÃ§Ã£o da atividade institucional do municÃ­pio</t>
  </si>
  <si>
    <t>AquisiÃ§Ã£o de viaturas para a secÃ§Ã£o de Higiene Urbana</t>
  </si>
  <si>
    <t>AquisiÃ§Ã£o de estruturas para comunicaÃ§Ã£o outdoor para divulgaÃ§Ã£o de obras municipais</t>
  </si>
  <si>
    <t>PrestaÃ§Ã£o de serviÃ§os de sonorizaÃ§Ã£o, iluminaÃ§Ã£o e produÃ§Ã£o do espetÃ¡culo com o artista ProfJam</t>
  </si>
  <si>
    <t>AquisiÃ§Ã£o de serviÃ§os de gestÃ£o de resÃ­duos</t>
  </si>
  <si>
    <t>AquisiÃ§Ã£o de bens - Plataformas de suporte aos serviÃ§os municipais (OperaÃ§Ã£o "ModernizaÃ§Ã£oAC@2020" - ALT20-09-0550-FEDER-000014)</t>
  </si>
  <si>
    <t>CelebraÃ§Ã£o do contrato para a empreitada de ConceÃ§Ã£o, ConstruÃ§Ã£o para a ampliaÃ§Ã£o de um EdifÃ­cio ArmazÃ©m (Tipo LogÃ­stico) existente e de um novo EdifÃ­cio (Tipo Hangar) no Terminal XXI - PSA Sines</t>
  </si>
  <si>
    <t>AquisiÃ§Ã£o de acessÃ³rios para contentores de resÃ­duos urbanos, modelo SOTKON</t>
  </si>
  <si>
    <t>UniÃ£o das Freguesias de Cantanhede e PocariÃ§a</t>
  </si>
  <si>
    <t>AplicaÃ§Ã£o de materiais para a requalificaÃ§Ã£o da Rua da EstaÃ§Ã£o, em Lemede</t>
  </si>
  <si>
    <t>Empreitada de ReabilitaÃ§Ã£o do EdifÃ­cio Municipal sito no Largo de S. JuliÃ£o 15-19/ CalÃ§ada de S. Francisco, 8 EdifÃ­cio JBF</t>
  </si>
  <si>
    <t>ContrataÃ§Ã£o de serviÃ§os de manutenÃ§Ã£o em equipamentos elÃ©tricos de I.P., do tipo nÃ£o-corrente, no MunicÃ­pio de Vila Franca de Xira</t>
  </si>
  <si>
    <t>PRESTAÃ‡ÃƒO DE SERVIÃ‡OS DE EXECUÃ‡ÃƒO/MONTAGEM DO STAND - "STAND SETÃšBAL TERRA DE PEIXE"</t>
  </si>
  <si>
    <t>EMPREITADA DO CORREDOR VERDE DA AVENIDA DOS ESTADOS UNIDOS DA AMÃ‰RICA</t>
  </si>
  <si>
    <t>LocaÃ§Ã£o agregada de equipamentos de cÃ³pia e impressÃ£o, em regime de locaÃ§Ã£o operacional, para as entidades da PresidÃªncia do Conselho de Ministros</t>
  </si>
  <si>
    <t>Fornecimento com transporte de fruta e produtos hortÃ­colas para os alunos do 1.Âº Ciclo e JI, do MunicÃ­pio de Sesimbra</t>
  </si>
  <si>
    <t>AquisiÃ§Ã£o de duas mÃ¡quinas de lavar material para a Unidade Laboratorial</t>
  </si>
  <si>
    <t>Empreitada de beneficiaÃ§Ã£o da sala do ServiÃ§o de Imuno - Hemoterapia - MCDT's Â¿ Imuno - Hemoterapia - CHLN Â¿ HPV</t>
  </si>
  <si>
    <t>Consulta prÃ©via para adjudicaÃ§Ã£o da empreitada de E.B. 2,3 Dr. Pedro Barbosa - SubstituiÃ§Ã£o de equipamentos desportivos e reparaÃ§Ã£o de vedaÃ§Ã£o</t>
  </si>
  <si>
    <t>Gabinete de Tecnologias e Sistemas de InformaÃ§Ã£o, apÃ³s contato prÃ©vio, por parte do adjudicatÃ¡rio, para indicaÃ§Ã£o do dia e hora da sua execuÃ§Ã£o</t>
  </si>
  <si>
    <t>ManutenÃ§Ã£o e requalificaÃ§Ã£o de equipamentos de espaÃ§os de jogo e recreio de trÃªs Escolas do MunicÃ­pio de Pombal.</t>
  </si>
  <si>
    <t>AquisiÃ§Ã£o de raÃ§Ãµes para a Quinta PedagÃ³gica</t>
  </si>
  <si>
    <t>ElaboraÃ§Ã£o do Projeto do Â¿novo Estaleiro MunicipalÂ¿.</t>
  </si>
  <si>
    <t>AquisiÃ§Ã£o de material e ferramentas para apetrechamento da viatura afeta Ã  equipa de intervenÃ§Ã£o mÃ³vel do Departamento de EducaÃ§Ã£o e SaÃºde</t>
  </si>
  <si>
    <t>AlteraÃ§Ã£o de coletores de drenagem de Ã¡guas pluviais em Ribamar</t>
  </si>
  <si>
    <t>191G003544 - AquisiÃ§Ã£o de lenalidomida caps 15 mg -Ano 2019</t>
  </si>
  <si>
    <t>NA PROSSECUÃ‡ÃƒO DOS OBJETIVOS DE REQUALIFICAÃ‡ÃƒO E MELHORAMENTO DAS CONDIÃ‡Ã•ES DE USUFRUTO E DE AUMENTO DE VALÃŠNCIAS DOS ESPAÃ‡OS PÃšBLICOS, O PRESENTE PROCEDIMENTO TEM COMO OBJETO DISCIPLINAR O ESTACIONAMENTO NO ACESSO E JUNTO Ã€ PRAIA DA MARINHA, BEM COMO A MELHORIA DAS CONDIÃ‡Ã•ES DE ACESSIBILIDADE E UM NOVO ORDENAMENTO DE USOS E VALÃŠNCIAS NESSE ESPAÃ‡O DE REFERÃŠNCIA DO CONCELHO DE LAGOA.</t>
  </si>
  <si>
    <t>AquisiÃ§Ã£o de 1 viatura ligeira de mercadorias 4x4</t>
  </si>
  <si>
    <t>AquisiÃ§Ã£o de uma hotte em aÃ§o inox para o LaboratÃ³rio de FÃ­sico-QuÃ­mica</t>
  </si>
  <si>
    <t>CONTRATAÃ‡ÃƒO DA PRESTAÃ‡ÃƒO DE SERVIÃ‡OS PARA ELABORAÃ‡ÃƒO DO PROJETO DE ARQUITETURA PARA A CONSTRUÃ‡ÃƒO DO EDIFÃCIO ABC LOULÃ‰ HEALTH RESEARCH CENTER (LOULÃ‰).</t>
  </si>
  <si>
    <t>AquisiÃ§Ã£o de equipamento informÃ¡tico para acesso Ã  internet nas escolas bÃ¡sicas</t>
  </si>
  <si>
    <t>AmpliaÃ§Ã£o do Clube NÃ¡utico da Mexilhoeira da CarregaÃ§Ã£o</t>
  </si>
  <si>
    <t>PRESTAÃ‡ÃƒO DE SERVIÃ‡OS DE APOIO AOS TRABALHOS DE MANUTENÃ‡ÃƒO EM DIVERSAS HABITAÃ‡Ã•ES MUNICIPAIS (AV. BELA VISTA, RUA DO CERCAL, RUA JOÃƒO AUGUSTO ROSA, RUA DOS SOBREIROS E ALAMEDA DAS PALMEIRAS)</t>
  </si>
  <si>
    <t>PrestaÃ§Ã£o de serviÃ§os de controlo analÃ­tico de qualidade de Ã¡gua para consumo humano e das piscinas municipais e controlo de legionella</t>
  </si>
  <si>
    <t>A intervenÃ§Ã£o consiste essencialmente na requalificaÃ§Ã£o do largo e dotÃ¡-lo de condiÃ§Ãµes de conforto e seguranÃ§a para a circulaÃ§Ã£o de pessoas e viaturas. Com a execuÃ§Ã£o de passeios laterais e o arranjo sumÃ¡rio das Ã¡reas plantadas (Ã¡rvores existentes) e tambÃ©m a introduÃ§Ã£o de novas plantaÃ§Ãµes (Ã¡rvores e arbustos), com o principal objetivo de criar zonas de sombra, com o objetivo de limitar o mais possÃ­vel os custos de obra e o consumo de Ã¡gua, optou-se pela simples instalaÃ§Ã£o de Ã¡rvores de alinhamento e arbustos da flora autÃ³ctone e/ou naturalizados.</t>
  </si>
  <si>
    <t>AquisiÃ§Ã£o de sistema de difusÃ£o sonora para pÃºblico para o Centro Cultural do Cartaxo</t>
  </si>
  <si>
    <t>19001619 - Empreitada de ReabilitaÃ§Ã£o da Cobertura em Telhado do EdifÃ­cio Administrativo - Antiga Central ElÃ©trica</t>
  </si>
  <si>
    <t>Fornecimento de peixe fresco, marisco e crustÃ¡ceos, Ã  Escola de Hotelaria e Turismo do Algarve (Faro).</t>
  </si>
  <si>
    <t>AquisiÃ§Ã£o de Ã³ticas rÃ­gidas para os Blocos OperatÃ³rios Centrais de Cirurgia II e Urologia.</t>
  </si>
  <si>
    <t>AquisiÃ§Ã£o de serviÃ§os de continuidade do Centro de Atendimento TelefÃ³nico da AT</t>
  </si>
  <si>
    <t>Aluguer de duas mÃ¡quinas de ATM, para a Feira Anual de Outubro de 2019 e SalÃ£o de Artesanato</t>
  </si>
  <si>
    <t>Fornecimento de legumes, ervas aromÃ¡ticas e frutas, Ã s Escolas de Hotelaria e Turismo do Algarve (Faro, PortimÃ£o e Vila Real Santo AntÃ³nio) do Turismo de Portugal, I.P.</t>
  </si>
  <si>
    <t>AquisiÃ§Ã£o de upgrade e aumento de licenciamento dos Pacs</t>
  </si>
  <si>
    <t>SOLUÃ‡ÃƒO DE GESTÃƒO PARA A EDUCAÃ‡ÃƒO - PLATAFORMA DE ENSINO ASSISTIDO</t>
  </si>
  <si>
    <t>Caixas de Descarga de Lamas SecundÃ¡rias na ETAR da Quinta da Bomba</t>
  </si>
  <si>
    <t>CONTRATAÃ‡ÃƒO DA PRESTAÃ‡ÃƒO DE SERVIÃ‡OS PARA ELABORAÃ‡ÃƒO DOS PROJETOS DE ESPECIALIDADES DO CENTRO DESPORTIVO DE QUARTEIRA - FASE 1</t>
  </si>
  <si>
    <t>CP 15/2019_ Design, divulgaÃ§Ã£o e comunicaÃ§Ã£o dos Transportes PÃºblicos na CIM RC</t>
  </si>
  <si>
    <t>AquisiÃ§Ã£o de Leite para o MunicÃ­pio de Almada</t>
  </si>
  <si>
    <t>AquisiÃ§Ã£o de mobiliÃ¡rio hoteleiro para as cafetarias da EHT do Estoril.</t>
  </si>
  <si>
    <t>MARAVIROC ORAL 300 MG COMP</t>
  </si>
  <si>
    <t>Empreitada de pinturas no pavimento no municÃ­pio de Albufeira 2019-2020-2021</t>
  </si>
  <si>
    <t>FORNECIMENTO CONTINUO DE TRANSPORTES PARA ATIVIDADES DESPORTIVAS COM OS ALUNOS DO 1.Âº CICLO.</t>
  </si>
  <si>
    <t>"Obra de alteraÃ§Ã£o interior e conservaÃ§Ã£o de edifÃ­cio existente, localizado na Rua de S. SebastiÃ£o, nÂº6 em Borba"</t>
  </si>
  <si>
    <t>ManutenÃ§Ã£o e fornecimento de equipamentos incluindo montagem para os parques fitness</t>
  </si>
  <si>
    <t>ConcessÃ£o de ExploraÃ§Ã£o da Quinta de Sant'Ana</t>
  </si>
  <si>
    <t>CONCURSO PÃšBLICO Â¿ FISCALIZAÃ‡ÃƒO, GESTÃƒO DA QUALIDADE, COORDENAÃ‡ÃƒO DE SEGURANÃ‡A EM OBRA E COORDENAÃ‡ÃƒO DE GESTÃƒO AMBIENTAL DA EMPREITADA Â¿RemodelaÃ§Ã£o da Rua 5 de Outubro Â¿ 2Âª Fase</t>
  </si>
  <si>
    <t>AquisiÃ§Ã£o de serviÃ§os de manutenÃ§Ã£o de fibra Ã³tica e levantamento do cadastro da Rede de Fibra Ã“tica do MunicÃ­pio de Albufeira</t>
  </si>
  <si>
    <t>Proc.Âº 1056 - AQUISIÃ‡ÃƒO DE TERRA VEGETAL E TERRA AREENTA</t>
  </si>
  <si>
    <t>CONTRATAÃ‡ÃƒO DO FORNECIMENTO DE UMA VIATURA PESADA DE 7.5 TONELADAS DE PESO BRUTO PARA RECOLHA E TRANSPORTE DE RESÃDUOS SÃ“LIDOS URBANOS COM CAPACIDADE DE 8 M3</t>
  </si>
  <si>
    <t>PRESTAÃ‡ÃƒO DE SERVIÃ‡OS PARA PROJECIONISTA DO CINEMA CHARLOT</t>
  </si>
  <si>
    <t>ElaboraÃ§Ã£o do projeto de beneficiaÃ§Ã£o da EM 537, entre os entroncamentos com a rua do matadouro em Montemor-o-Novo e a ER 2 ao KM 524,96 (lugar de Reguengo)</t>
  </si>
  <si>
    <t>AquisiÃ§Ã£o de PÃ³ de Pedra e Tout Venant de 2Âª para as valas das condutas da rede de distribuiÃ§Ã£o de Ã¡gua do Concelho de Sesimbra</t>
  </si>
  <si>
    <t>Empreitada de reparaÃ§Ã£o e substituiÃ§Ã£o de pavimentos no perÃ­metro urbano da Lamarosa</t>
  </si>
  <si>
    <t>Fornecimento continuado de gÃ¡s propano a granel para o Centro Educativo de AnÃ§Ã£</t>
  </si>
  <si>
    <t>AquisiÃ§Ã£o de produtos de padaria e pastelaria ultracongelados para as unidades hoteleiras e restaurante de Sant'Ana da FundaÃ§Ã£o INATEL, sitas em Portugal Continental e nas RegiÃµes AutÃ³nomas da Madeira e dos AÃ§ores</t>
  </si>
  <si>
    <t>RevisÃ£o do projeto de execuÃ§Ã£o para muros de contenÃ§Ã£o no CemitÃ©rio de Vila Franca de Xira</t>
  </si>
  <si>
    <t>AquisiÃ§Ã£o de apÃ³lices de seguros ao abrigo de Acordo Quadro celebrado entre a Comunidade Intermunicipal da RegiÃ£o de Leiria e as entidades prestadoras de serviÃ§os previamente selecionadas para prestaÃ§Ã£o dos serviÃ§os</t>
  </si>
  <si>
    <t>AquisiÃ§Ã£o de Clorohexidina Alcoolica TOP Sol Corad</t>
  </si>
  <si>
    <t>AquisiÃ§Ã£o de Implantes Cocleares - 2019</t>
  </si>
  <si>
    <t>Fornecimento de energia elÃ©trica em Baixa TensÃ£o Especial (BTE) em instalaÃ§Ãµes do MunicÃ­pio de Almada</t>
  </si>
  <si>
    <t>Freguesia de PortimÃ£o</t>
  </si>
  <si>
    <t>ConceÃ§Ã£o e execuÃ§Ã£o da empreitada de reabilitaÃ§Ã£o do edifÃ­cio para instalaÃ§Ã£o dos serviÃ§os da Junta de Freguesia de PortimÃ£o</t>
  </si>
  <si>
    <t>CriaÃ§Ã£o de 10 gabinetes de Consulta no Nucleo de Gabinetes MÃ©dicos</t>
  </si>
  <si>
    <t>NIPG21963/19-AquisiÃ§Ã£o de serviÃ§os de transporte de mercadorias na modalidade de aluguer de viaturas com condutor</t>
  </si>
  <si>
    <t>AquisiÃ§Ã£o de serviÃ§os desportivos -Ã©poca 2019/2020</t>
  </si>
  <si>
    <t>AJUSTE DIRETO PARA AQUISIÃ‡ÃƒO DE PEÃ‡AS DE DESGASTE, CORTINAS SEPARADORAS E BERBEQUINS</t>
  </si>
  <si>
    <t>A energia elÃ©trica a adquirir destina-se a instalaÃ§Ãµes alimentadas em MÃ©dia TensÃ£o, com vista ao funcionamento de todos os edifÃ­cios ligados Ã s respetivas instalaÃ§Ãµes</t>
  </si>
  <si>
    <t>PrestaÃ§Ã£o de serviÃ§os para a realizaÃ§Ã£o do estudo de caracterizaÃ§Ã£o de riscos e programa de intervenÃ§Ã£o para a proteÃ§Ã£o da Restinga de Ofir e Barra do CÃ¡vado</t>
  </si>
  <si>
    <t>ConstruÃ§Ã£o da Ponte-Cais nÂº 4 no Porto de Pesca de Sesimbra</t>
  </si>
  <si>
    <t>AquisiÃ§Ã£o de serviÃ§os de reparaÃ§Ã£o da mÃ¡quina de lavar e desinfetar Miele da Central de esterilizaÃ§Ã£o Â¿ Hospital Pulido Valente</t>
  </si>
  <si>
    <t>AquisiÃ§Ã£o de 2 viaturas pesadas de mercadorias de 14 toneladas com grua e garra para recolha de monos</t>
  </si>
  <si>
    <t>PrestaÃ§Ã£o de ServiÃ§os, em regime de tarefa, na Ã¡rea de vigilÃ¢ncia - Apoio ao nado livre</t>
  </si>
  <si>
    <t>AquisiÃ§Ã£o e renovaÃ§Ã£o de licenÃ§as - Adobe Creative Cloud For Teams</t>
  </si>
  <si>
    <t>AquisiÃ§Ã£o de UPS para a DivisÃ£o de TrÃ¢nsito e GestÃ£o da ManutenÃ§Ã£o</t>
  </si>
  <si>
    <t>Prolongamento da Rede de Drenagem de Ãguas Residuais no Bairro das Oliveiras - Lousal</t>
  </si>
  <si>
    <t>OrÃ§amento Participativo - Pinturas e Trabalhos Diversos de ManutenÃ§Ã£o na Escola EB1 AntÃ³nio Maria Bravo - Odivelas</t>
  </si>
  <si>
    <t>Trabalhos Diversos em VedaÃ§Ãµes em VÃ¡rios Locais no Concelho de Odivelas</t>
  </si>
  <si>
    <t>AquisiÃ§Ã£o de LuminÃ¡rias para iluminaÃ§Ã£o pÃºblica</t>
  </si>
  <si>
    <t>ElaboraÃ§Ã£o do projeto de execuÃ§Ã£o para a reabilitaÃ§Ã£o da Biblioteca Municipal Dr. JÃºlio Dantas, introduzindo melhorias nas sua condiÃ§Ãµes de funcionamento, de conforto e de seguranÃ§a.</t>
  </si>
  <si>
    <t>PrestaÃ§Ã£o de serviÃ§os no Ã¢mbito das comemoraÃ§Ãµes do dia nacional da Ã¡gua.</t>
  </si>
  <si>
    <t>ConstruÃ§Ã£o de duas rampas de acesso ao rio Guadiana, de apoio aos trabalhos de contenÃ§Ã£o de jacinto de Ã¡gua a montante da albufeira de Alqueva, entra Ponte da Ajuda e a confluÃªncia com o rio Caia.</t>
  </si>
  <si>
    <t>Trabalhos de conservaÃ§Ã£o e restauro de alvenaria na CitÃ¢nia de Santa Luzia</t>
  </si>
  <si>
    <t>AD 24/2019 - AquisiÃ§Ã£o de Sofware Aplicacional.</t>
  </si>
  <si>
    <t>AQUISIÃ‡ÃƒO DE MATERIAL, 335 TONELADAS DE MISTURA BETUMINOSA -AC14SURF.35/50 14,COM TRANSPORTE</t>
  </si>
  <si>
    <t>Empreitada de ExecuÃ§Ã£o de SinalizaÃ§Ã£o Horizontal em Arruamentos diversos do Concelho de Ponta Delgada</t>
  </si>
  <si>
    <t>PRESTAÃ‡ÃƒO DE SERVIÃ‡OS PARA A ELABORAÃ‡ÃƒO DE ESTUDO TÃ‰CNICO E FINANCEIRO DA SUSTENTABILIDADE DA IMPLEMENTAÃ‡ÃƒO DE MEDIDAS DE EFICIÃŠNCIA NA ILUMINAÃ‡ÃƒO PÃšBLICA.</t>
  </si>
  <si>
    <t>AquisiÃ§Ã£o de diverso licenciamento de produtos (software) Microsoft Enterprise Agreement</t>
  </si>
  <si>
    <t>CONTRATAÃ‡ÃƒO DA AQUISIÃ‡ÃƒO DE MOBILIARIO PARA EDIFICIO DOS SERVIÃ‡OS DO COMANDO DISTRITAL DE OPERAÃ‡Ã•ES E SOCORRO (CDOS)</t>
  </si>
  <si>
    <t>PE_19112_CPS - AQUISIÃ‡ÃƒO DE SERVIÃ‡OS DE TRANSPORTE ESCOLAR COLETIVO PARA ALUNOS DA ESCOLA ARTÃSTICA DE DANÃ‡A DO CONSERVATÃ“RIO NACIONAL, EM LISBOA</t>
  </si>
  <si>
    <t>AquisiÃ§Ã£o de equipamento de audiovisual para o auditÃ³rio do Museu de Neo - Realismo</t>
  </si>
  <si>
    <t>AquisiÃ§Ã£o de serviÃ§os de reparaÃ§Ã£o de videogastroscÃ³pio</t>
  </si>
  <si>
    <t>AquisiÃ§Ã£o de uma mini giratÃ³ria para o MunicÃ­pio de Almada</t>
  </si>
  <si>
    <t>AquisiÃ§Ã£o de plataforma Customer Communication Managemment (CCM) conforme as caraterÃ­sticas exigidas no Programa de Concurso</t>
  </si>
  <si>
    <t>AquisiÃ§Ã£o Varredora MecÃ¢nica Compacta</t>
  </si>
  <si>
    <t>RemodelaÃ§Ã£o de passeios existentes e a execuÃ§Ã£o de novos, construÃ§Ã£o de passeios, passagens de peÃµes, mobiliÃ¡rio urbano, plantaÃ§Ãµes, redes de rega, de drenagem de Ã¡guas pluviais e de iluminaÃ§Ã£o pÃºblica.</t>
  </si>
  <si>
    <t>AquisiÃ§Ã£o de 7 Viaturas Ligeiras de Mercadorias com Cabine Simples e Rodado Traseiro Duplo</t>
  </si>
  <si>
    <t>POR FORMA A DAR RESPOSTA Ã€S NECESSIDADES DA COMUNIDADE ESCOLAR DO CENTRO ESCOLAR JI/EB1 DE LAGOA, Ã‰ DE EXTREMA IMPORTÃ‚NCIA QUE A PARTE PROCEDIMENTAL ADMINISTRATIVA DO CONCURSO PÃšBLICO COM VISTA A REALIZAÃ‡ÃƒO DA EMPREITADA DE ALTERAÃ‡ÃƒO E AMPLIAÃ‡ÃƒO DO REFEITÃ“RIO DO CENTRO ESCOLAR DE LAGOA SE REALIZE AINDA NO DECURSO DE 2019 E INÃCIO DE 2020, PARA QUE OS TRABALHOS PRINCIPIEM NA INTERRUPÃ‡ÃƒO LETIVA DA PÃSCOA DE 2020.</t>
  </si>
  <si>
    <t>AquisiÃ§Ã£o de Rectro Escavadora</t>
  </si>
  <si>
    <t>AquisiÃ§Ã£o de estanteria industrial com duplo piso, para o novo edifÃ­cio dos serviÃ§os tÃ©cnicos dos SIMAS de Oeiras e Amadora, em Leceia.</t>
  </si>
  <si>
    <t>Empreitada de RemodelaÃ§Ã£o e beneficiaÃ§Ã£o da Central ElevatÃ³ria da Praia de Santo Amaro de Oeiras.</t>
  </si>
  <si>
    <t>AquisiÃ§Ã£o dos serviÃ§os de organizaÃ§Ã£o do evento "Travel Trade China" na RegiÃ£o de Lisboa.</t>
  </si>
  <si>
    <t>CPREV023.FIE.2019 AquisiÃ§Ã£o de ServiÃ§os de ManutenÃ§Ã£o e AssistÃªncia TÃ©cnica a Superestruturas de Recolha de ResÃ­duos e de Limpeza Urbana</t>
  </si>
  <si>
    <t>RenovaÃ§Ã£o de licenciamento e manutenÃ§Ã£o do parque informÃ¡tico.</t>
  </si>
  <si>
    <t>AquisiÃ§Ã£o de produtos de extratos minerais naturais para jardins I ELIMINARE</t>
  </si>
  <si>
    <t>serviÃ§o de desmataÃ§Ã£o e limpeza de terrenos em que o municÃ­pio de palmela se substitui ao ao proprietÃ¡rio uma vez que os terrenos em causa se identificam como potenciadores de risco de incÃªndio.</t>
  </si>
  <si>
    <t>PE_19111_ADB - AQUISIÃ‡ÃƒO E INSTALAÃ‡ÃƒO DE SISTEMA DE DISSUASÃƒO DE PRAGA URBANA (POMBOS), NA ESCOLA SECUNDÃRIA TOMÃS CABREIRA, EM FARO</t>
  </si>
  <si>
    <t>Procedimento 6/2019 ao abrigo do Acordo-Quadro nÂº 1/GEBALIS/2018 - Bairro Alta Lisboa - ReabilitaÃ§Ã£o de fogos municipais - Programa Arrendamento - Contrato Programa 349/CM/2018, AcÃ§Ã£o nÂº 11, SubacÃ§Ã£o nÂº 11.26.6 Moradas: Rua Jose Cardoso Pires nÂº23, 2ÂºD Rua Jose Cardoso Pires nÂº25, 1ÂºC Rua Manuel Lopes nÂº5, 5ÂºC Rua Manuel Lopes nÂº7, 6ÂºB Rua Nuno Kruz Abecassis Lt.20.3.1, 2ÂºB Rua Octavio Pato nÂº4, 1ÂºC Rua Octavio Pato nÂº4, 7ÂºD Rua Tito Morais nÂº45, 2ÂºC</t>
  </si>
  <si>
    <t>Infraestruturas danificadas pelos incÃªndios de Outubro de 2017 - RV6 - EM Coval-Freixo</t>
  </si>
  <si>
    <t>ConstruÃ§Ã£o de Infraestruturas para 60 kV na Zona Franca do CaniÃ§al (LigaÃ§Ã£o da Central TÃ©rmica Ã  SubestaÃ§Ã£o)Â¿, que em termos gerais e de forma descritiva, consiste na instalaÃ§Ã£o subterrÃ¢nea de condutas atravÃ©s da execuÃ§Ã£o de valas, para a passagem dos cabos de 60 kV com a instalaÃ§Ã£o de 6Ã˜160 para o transporte (60 kV). A mesma vala serÃ¡ partilhada com as condutas para a rede de 6,6 kV, sendo a mesma constituÃ­da por 9Ã˜125, sendo que 7Ã˜125 serÃ£o destinados Ã  rede de distribuiÃ§Ã£o, 2Ã˜125 destinados ao sinal.</t>
  </si>
  <si>
    <t>ReparaÃ§Ã£o dos danos identificados na vÃ¡lvula de seccionamento DN1100 PN10 da compressÃ£o do grupo eletrobomba nÂº 3, incluindo levantamento e transporte da vÃ¡lvula atÃ© oficina, substituiÃ§Ã£o/reparaÃ§Ã£o de todos os componentes danificados, decapagem do corpo da vÃ¡lvula e disco, aplicaÃ§Ã£o de novo esquema de proteÃ§Ã£o anticorrosiva, montagem de todos os componentes da vÃ¡lvula, realizaÃ§Ã£o de ensaio funcional com mediÃ§Ã£o de todas as folgas/tolerÃ¢ncias, transporte da vÃ¡lvula atÃ© Ã s instalaÃ§Ãµes da EE da Amoreira, montagem da vÃ¡lvula na conduta de compressÃ£o do grupo eletrobomba nÂº 3 e realizaÃ§Ã£o de ensaio funcional</t>
  </si>
  <si>
    <t>AquisiÃ§Ã£o de componentes para contentores semienterrados LASSO SEMI PE</t>
  </si>
  <si>
    <t>ConstruÃ§Ã£o de vedaÃ§Ã£o da EB/JI nÂº 2, em Vila Nova de Santo AndrÃ©.</t>
  </si>
  <si>
    <t>AquisiÃ§Ã£o de ServiÃ§os, ao abrigo do Acordo Quadro n.Âº 19/004/CA/AQ, de revisÃ£o de Projeto de Obras de UrbanizaÃ§Ã£o e de um Parque de Estacionamento SubterrÃ¢neo - Programa HabitaÃ§Ã£o Renda AcessÃ­vel PÃºblico - Entrecampos - Loteamento das ForÃ§as Armadas</t>
  </si>
  <si>
    <t>CONTRATAÃ‡ÃƒO DE SERVIÃ‡OS DE MANUTENÃ‡ÃƒO DOS EQUIPAMENTOS DE AQUECIMENTO, VENTILAÃ‡ÃƒO E AR CONDICIONADO NO Ã‚MBITO DA MANUTENÃ‡ÃƒO ENERGÃ‰TICA DE EDIFÃCIOS</t>
  </si>
  <si>
    <t>AQUISIÃ‡ÃƒO DE PRODUTOS ESPECIFICOS DE PASTELARIA E PADARIA AS AULAS DE FORMAÃ‡ÃƒO E EXPLORAÃ‡ÃƒO HOTELEIRA DA REDE ESCOLAR DO TURISMO DE PORTUGAL.</t>
  </si>
  <si>
    <t>AquisiÃ§Ã£o de serviÃ§os de vigilÃ¢ncia humana - EdifÃ­cio PaÃ§os do Concelho SÃ©c. XXI</t>
  </si>
  <si>
    <t>RemodelaÃ§Ã£o de HabitaÃ§Ã£o Social no Bairro dos Pescadores - Cascais Rua nÂª SrÂª dos Navegantes, 29</t>
  </si>
  <si>
    <t>Obras de beneficiaÃ§Ã£o das coberturas dos armazÃ©ns 43 e 44 do edifÃ­cio da antiga FÃ¡brica Nacional de Cordoaria</t>
  </si>
  <si>
    <t>AquisiÃ§Ã£o de serviÃ§os para a realizaÃ§Ã£o de espetÃ¡culo - O Mundo de Sophia</t>
  </si>
  <si>
    <t>AquisiÃ§Ã£o de serviÃ§os, ao abrigo do Acordo Quadro nÂº19/001/CA/AQ, para execuÃ§Ã£o do levantamento topogrÃ¡fico em Marvila - Av. Santo CondestÃ¡vel nascente e Av. Santo CondestÃ¡vel/Av. RepÃºblica da BulgÃ¡ria - Programa HabitaÃ§Ã£o Renda AcessÃ­vel PÃºblico</t>
  </si>
  <si>
    <t>Procedimento lanÃ§ado no seguimento do SAPE-AD 12/2019</t>
  </si>
  <si>
    <t>Empreitada de RequalificaÃ§Ã£o Paisagista e Ambiental da Envolvente ao SantuÃ¡rio de Nossa Senhora D'Aires</t>
  </si>
  <si>
    <t>Trata-se da pavimentaÃ§Ã£o de passeio</t>
  </si>
  <si>
    <t>PT;4;43;703</t>
  </si>
  <si>
    <t>BeneficiaÃ§Ã£o das infraestruturas da Zona Industrial da Formiga Â¿ ElaboraÃ§Ã£o de Projeto</t>
  </si>
  <si>
    <t>Aluguer de tenda para a Feira Anual de Outubro a realizar em Vila Franca de Xira</t>
  </si>
  <si>
    <t>Empreitada para InstalaÃ§Ã£o de divisÃ³rias, tetos falsos, redes de infraestruturas de dados, iluminaÃ§Ã£o e de climatizaÃ§Ã£o, para ampliaÃ§Ã£o das instalaÃ§Ãµes da SRU na PraÃ§a do MunicÃ­pio, 31</t>
  </si>
  <si>
    <t>2019-CLPQ-AQS-445 AquisiÃ§Ã£o de ServiÃ§os de ManutenÃ§Ã£o e ConservaÃ§Ã£o de EspaÃ§os Verdes</t>
  </si>
  <si>
    <t>AquisiÃ§Ã£o de cinco viaturas ligeiras de mercadorias com cabine dupla e caixa de carga em madeira, atravÃ©s de sistema de locaÃ§Ã£o financeira, com retoma de cinco veÃ­culos</t>
  </si>
  <si>
    <t>Aluguer de motoniveladora para realizar trabalhos de conservaÃ§Ã£o de estradas no Concelho</t>
  </si>
  <si>
    <t>Os trabalhos a realizar englobam pavimentaÃ§Ãµes e repavimentaÃ§Ãµes betuminosas e outros trabalhos necessÃ¡rios para a sua execuÃ§Ã£o</t>
  </si>
  <si>
    <t>PRESTAÃ‡ÃƒO DE SERVIÃ‡OS DE LIMPEZA E DESMATAÃ‡ÃƒO DE RESÃDUOS SOBRANTES NA PARCELA 1 E 2 DO PORTINHO DA ARRÃBIDA</t>
  </si>
  <si>
    <t>PRESTAÃ‡ÃƒO DE SERVIÃ‡OS NA ÃREA DE ENGENHARIA CIVIL, PELO PERÃODO DE 12 MESES</t>
  </si>
  <si>
    <t>PRESTAÃ‡ÃƒO DE SERVIÃ‡OS PARA REVISÃƒO DE PROJETOS</t>
  </si>
  <si>
    <t>Fornecimento e InstalaÃ§Ã£o de Sistema Fotovoltaico em EdifÃ­cios Municipais</t>
  </si>
  <si>
    <t>AquisiÃ§Ã£o de viatura de 3,5t com plataforma elevatÃ³ria</t>
  </si>
  <si>
    <t>O procedimento em causa visa a remodelaÃ§Ã£o da rede de IluminaÃ§Ã£o PÃºblica existente na Avenida dos Pescadores, na Vila da Luz, que se encontra bastante degradada, apresentando riscos graves para a seguranÃ§a das pessoas. Encontra-se, ainda, prevista a construÃ§Ã£o de infraestruturas de telecomunicaÃ§Ãµes, aproveitando a abertura de valas, para dotar aquela avenida de uma rede ITUR.</t>
  </si>
  <si>
    <t>AquisiÃ§Ã£o de um autocarro novo de 55 lugares, tipo turismo, para transporte coletivo de passageiros - ServiÃ§o ocasional</t>
  </si>
  <si>
    <t>AquisiÃ§Ã£o de serviÃ§os de manutenÃ§Ã£o completa das escadas mecÃ¢nicas da PraÃ§a dos Pescadores, Albufeira, por 1095 dias</t>
  </si>
  <si>
    <t>Empreitada de substituiÃ§Ã£o de pavimento desportivo no pavilhÃ£o EBSA.</t>
  </si>
  <si>
    <t>RANITIDINA, IV/IM, 25MG/ML; 2ML, SOL IN</t>
  </si>
  <si>
    <t>AmpliaÃ§Ã£o e modernizaÃ§Ã£o do ramal ferroviÃ¡rio do Porto de Sines</t>
  </si>
  <si>
    <t>Proc. 1054/DCOP/2019 - AQUISIÃ‡ÃƒO E COLOCAÃ‡ÃƒO DE SINALÃ‰TICA PREVISTA NO PLANO DE SEGURANÃ‡A E EVACUAÃ‡ÃƒO DA SERRA SINTRA CASCAIS</t>
  </si>
  <si>
    <t>PrestaÃ§Ã£o de ServiÃ§os, em regime de tarefa, para a Ã¡rea de hidroginÃ¡stica nas escolas municipais</t>
  </si>
  <si>
    <t>Consulta prÃ©via para adjudicaÃ§Ã£o da "PrestaÃ§Ã£o de serviÃ§os, em regime de tarefa, na Ã¡rea da nataÃ§Ã£o nas escolas municipais"</t>
  </si>
  <si>
    <t>RENOVAÃ‡ÃƒO DE LICENÃ‡A CORPORATIVA (CLA)</t>
  </si>
  <si>
    <t>AquisiÃ§Ã£o/reparaÃ§Ã£o de equipamentos de ar condicionado em vÃ¡rios serviÃ§os municipais</t>
  </si>
  <si>
    <t>ContrataÃ§Ã£o de serviÃ§os para elaboraÃ§Ã£o do Projeto de RequalificaÃ§Ã£o da Praceta Brigadeiro Alberto Fernandes Alverca do Ribatejo</t>
  </si>
  <si>
    <t>Fornecimento em contÃ­nuo de equipamento de sinalizaÃ§Ã£o</t>
  </si>
  <si>
    <t>Fornecimento de gÃ©neros alimentÃ­cios para pequeno-almoÃ§o nas Pousadas de Juventude, sob gestÃ£o directa da Movijovem</t>
  </si>
  <si>
    <t>Acompanhamento e verificaÃ§Ã£o do exato cumprimento dos projetos e suas alteraÃ§Ãµes do contrato celebrado entre o Dono da Obra e o Empreiteiro, do Caderno de Encargos que faz parte da empreitada, do Plano de Trabalhos, da CoordenaÃ§Ã£o da SeguranÃ§a e SaÃºde em obra, da coordenaÃ§Ã£o do Plano de SeguranÃ§a e SaÃºde, da verificaÃ§Ã£o da execuÃ§Ã£o do Plano de PrevenÃ§Ã£o e GestÃ£o de ResÃ­duos de ConstruÃ§Ã£o e DemoliÃ§Ã£o, desde a consignaÃ§Ã£o da empreitada atÃ© Ã  receÃ§Ã£o provisÃ³ria da totalidade da obra</t>
  </si>
  <si>
    <t>AquisiÃ§Ã£o de serviÃ§os para a execuÃ§Ã£o de transportes escolares, circuitos especiais NÂºs 7, 7A, 40, 42 e 44 - ano letivo 2019/2020</t>
  </si>
  <si>
    <t>AquisiÃ§Ã£o de PrestaÃ§Ã£o de ServiÃ§o para Transporte de Passageiros: "VOLTAS RAMADA"</t>
  </si>
  <si>
    <t>ManutenÃ§Ã£o, ReparaÃ§Ã£o e PreparaÃ§Ã£o do EspaÃ§o PÃºblico para as atividades relacionadas com a Quadra Festival que se aproxima</t>
  </si>
  <si>
    <t>AquisiÃ§Ã£o de 4 VeÃ­culos ligeiros de Mercadorias</t>
  </si>
  <si>
    <t>ExecuÃ§Ã£o Coerciva de Obras na UrbanizaÃ§Ã£o da Encosta da PaiÃ£, na Localidade da Pontinha</t>
  </si>
  <si>
    <t>FISCALIZAÃ‡ÃƒO, GESTÃƒO DA QUALIDADE, COORDENAÃ‡ÃƒO DE SEGURANÃ‡A EM OBRA E COORDENAÃ‡ÃƒO DE GESTÃƒO AMBIENTAL DA EMPREITADA "AmpliaÃ§Ã£o da Rede geral de abastecimento de Ã¡gua - Estrada do Toy 70, Olhos de Ãgua - Fase1"</t>
  </si>
  <si>
    <t>A empreitada tem como objeto a pavimentaÃ§Ã£o da zona oeste da Verdizela</t>
  </si>
  <si>
    <t>ALUGUER E INSTALAÃ‡ÃƒO DE EQUIPAMENTO DE SOM E LUZ NO PALCO MOURISCA</t>
  </si>
  <si>
    <t>SERVIÃ‡OS DE EXECUÃ‡ÃƒO DE TRABALHOS DE MANUTENÃ‡ÃƒONA BIBLIOTECA EM AZEITÃƒO, SETÃšBAL</t>
  </si>
  <si>
    <t>AquisiÃ§Ã£o de um carregador rÃ¡pido para mobilidade elÃ©trica</t>
  </si>
  <si>
    <t>Fornecimento ContÃ­nuo de Sistemas de Rega AutomÃ¡tica e Componentes</t>
  </si>
  <si>
    <t>AquisiÃ§Ã£o de ServiÃ§os no Ã¢mbito da DeclaraÃ§Ã£o Recapitulativa do IVA Â¿ EvoluÃ§Ã£o funcional 2019</t>
  </si>
  <si>
    <t>Fornecimento contÃ­nuo de material de limpeza, para reposiÃ§Ã£o de stock</t>
  </si>
  <si>
    <t>AquisiÃ§Ã£o de serviÃ§os para aluguer e montagem de tenda IGLO</t>
  </si>
  <si>
    <t>LocaÃ§Ã£o de Stands e outro MobiliÃ¡rio para a Feira AgropecuÃ¡ria TransfronteiriÃ§a de Vale do PoÃ§o</t>
  </si>
  <si>
    <t>PavimentaÃ§Ã£o na estrada senhora da cabeÃ§a - Freixieiro de Soutelo</t>
  </si>
  <si>
    <t>AquisiÃ§Ã£o de cartÃµes de proximidade HDP</t>
  </si>
  <si>
    <t>AquisiÃ§Ã£o de serviÃ§os de "ManutenÃ§Ã£o e suporte para Hardware HPÂ¿ do centro de dados Municipal, instalado no PÃ³lo TÃ©cnico do EdifÃ­cio Sede do MunicÃ­pio.</t>
  </si>
  <si>
    <t>AquisiÃ§Ã£o de ServiÃ§os destinados Ã  contrataÃ§Ã£o de ensaios laboratoriais no Ã¢mbito do controlo de qualidade da Ã¡gua dos sistemas de abastecimento municipais, destinada a consumo humano.</t>
  </si>
  <si>
    <t>empreitada para reparaÃ§Ã£o da sala de fumo e sala de refeiÃ§Ãµes criando as condiÃ§Ãµes necessÃ¡rias em outros compartimentos Piso 4</t>
  </si>
  <si>
    <t>Empreitada destinada Ã  instalaÃ§Ã£o de conduta para reforÃ§o ao abastecimento de Ã¡gua da ZMC de Alfornelos, freguesia da Encosta do Sol, no concelho da Amadora .</t>
  </si>
  <si>
    <t>Empreitada de fornecimento, instalaÃ§Ã£o e operaÃ§Ã£o de um posto de carregamento rÃ¡pido de veÃ­culos elÃ©tricos.</t>
  </si>
  <si>
    <t>ConcessÃ£o da exploraÃ§Ã£o de duas cafetarias da Escola de Hotelaria e Turismo de Estoril.</t>
  </si>
  <si>
    <t>CP 07/2019: Empreitada de ExecuÃ§Ã£o da Ecovia do Mondego de Prolongamento da Ecopista do DÃ£o</t>
  </si>
  <si>
    <t>ElaboraÃ§Ã£o do projeto de renovaÃ§Ã£o da cobertura do edifÃ­cio da Torre do Tombo e instalaÃ§Ã£o de um sistema de produÃ§Ã£o de energia solar</t>
  </si>
  <si>
    <t>AquisiÃ§Ã£o de 2 Viaturas Ligeiras de Mercadorias de 3 lugares com Caixa Aberta, de acordo com as clÃ¡usulas tÃ©cnicas descritas na Parte II do Caderno de Encargos</t>
  </si>
  <si>
    <t>PrestaÃ§Ã£o de ServiÃ§os de ManutenÃ§Ã£o dos Ascensores da Barragem de Alqueva, da EstaÃ§Ã£o ElevatÃ³ria dos Ãlamos e da EstaÃ§Ã£o ElevatÃ³ria de PedrÃ³gÃ£o - Margem Esquerda</t>
  </si>
  <si>
    <t>PRESTAÃ‡ÃƒO DE SERVIÃ‡OS PARA FORNECIMENTO E APLICAÃ‡ÃƒO DE PROTEÃ‡ÃƒO DE VALA EXISTENTE NA ESTRADA DE SANTAS</t>
  </si>
  <si>
    <t>VÃRIAS INTERVENÃ‡Ã•ES NO PER</t>
  </si>
  <si>
    <t>RENOVAÃ‡ÃƒO DE LICENÃ‡A ADOBE PHOTOSHOP E ADOBE CREATIVE CLOUD</t>
  </si>
  <si>
    <t>AquisiÃ§Ã£o de materiais para manutenÃ§Ã£o de equipamento Heine</t>
  </si>
  <si>
    <t>AquisiÃ§Ã£o de serviÃ§os de um TRE (TÃ©cnico ResponsÃ¡vel pela ExploraÃ§Ã£o) das instalaÃ§Ãµes elÃ©tricas dos SIMAS de Oeiras e Amadora.</t>
  </si>
  <si>
    <t>ServiÃ§os de gestÃ£o de projeto global, testes, adoÃ§Ã£o e gestÃ£o da mudanÃ§a e documentaÃ§Ã£o</t>
  </si>
  <si>
    <t>ServiÃ§os de Ambiente e SeguranÃ§a</t>
  </si>
  <si>
    <t>Fornecimento ContÃ­nuo de gasÃ³leo RodoviÃ¡rio ao abrigo do Acordo Quadro n.Âº 5/2017 de combustÃ­veis da Central de Compras do Oeste</t>
  </si>
  <si>
    <t>AquisiÃ§Ã£o do desenvolvimento e implementaÃ§Ã£o de uma soluÃ§Ã£o em software de reporte Ã  EIOPA em XBRL</t>
  </si>
  <si>
    <t>AquisiÃ§Ã£o de varredoras mecÃ¢nicas e motociclos com aspiradores de dejetos caninos para a SecÃ§Ã£o de Higiene Urbana da Junta de freguesia de Arroios</t>
  </si>
  <si>
    <t>AquisiÃ§Ã£o de colchÃ£o de salto em altura e respetivas proteÃ§Ãµes</t>
  </si>
  <si>
    <t>AQUISIÃ‡ÃƒO DE EQUIPAMENTO PARA A COZINHA MUNICIPAL SOCIAL NA QUINTA DE RANA Proc.Âº 877/DCOP/2019</t>
  </si>
  <si>
    <t>Lavagem de Contentores de Recolha de ResÃ­duos SÃ³lidos Urbanos</t>
  </si>
  <si>
    <t>AquisiÃ§Ã£o de serviÃ§os para o fornecimento de refeiÃ§Ãµes nos refeitÃ³rios geridos pelos SSAP.</t>
  </si>
  <si>
    <t>PT;12;167;141</t>
  </si>
  <si>
    <t>Consulta prÃ©via para adjudicaÃ§Ã£o da "PrestaÃ§Ã£o de serviÃ§os, em regime de tarefa, na Ã¡rea de vigilÃ¢ncia - Apoio ao nado livre - Ã‰poca 2019/2020".</t>
  </si>
  <si>
    <t>AquisiÃ§Ã£o de RefeiÃ§Ãµes Escolares</t>
  </si>
  <si>
    <t>AquisiÃ§Ã£o de software Adobe</t>
  </si>
  <si>
    <t>ELABORAÃ‡ÃƒO DO PROJETO DE EXECUÃ‡ÃƒO - ARQUITETURA E ESPECIALIDADES, PLANO DE PREVENÃ‡ÃƒO E GESTÃƒO DE RESÃDUOS DA CONSTRUÃ‡ÃƒO E DEMOLIÃ‡ÃƒO, PLANO DE SEGURANÃ‡A E SAÃšDE, COORDENAÃ‡ÃƒO DE PROJETO, ASSISTÃŠNCIA TÃ‰CNICA E TELAS FINAIS PARA A CONSTRUÃ‡ÃƒO DA UNIDADE DE SAÃšDE DE TELHEIRAS</t>
  </si>
  <si>
    <t>PE_19107_ADB - AQUISIÃ‡ÃƒO E MONTAGEM DE VÃƒOS EXTERIORES, EM SUBSTITUIÃ‡ÃƒO DOS EXISTENTES DANIFICADOS EM VÃRIOS BLOCOS, NA ESCOLA BÃSICA E SECUNDÃRIA DO CERCO, NO PORTO</t>
  </si>
  <si>
    <t>PT;14;204;2341</t>
  </si>
  <si>
    <t>AD 23/2019 - RevisÃ£o da EstratÃ©gia Integrada de Desenvolvimento Territorial da RegiÃ£o de Coimbra para o perÃ­odo 2021-2027</t>
  </si>
  <si>
    <t>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Â¿PavimentaÃ§Ã£o de TroÃ§o da Rua Florbela Espanca e Rua do Lagar Â¿ Volta da PedraÂ¿.</t>
  </si>
  <si>
    <t>ManutenÃ§Ã£o Anual Evolutiva da SoluÃ§Ã£o InformÃ¡tica de GestÃ£o de Recursos Humanos e da AssistÃªncia TÃ©cnica e Help DeskÂ¿</t>
  </si>
  <si>
    <t>44/AQ/AT/2019 - AquisiÃ§Ã£o de serviÃ§os de desenvolvimento aplicacional no Ã¢mbito da evoluÃ§Ã£o tecnolÃ³gica da IdentificaÃ§Ã£o de Contribuintes nas trocas de InformaÃ§Ã£o</t>
  </si>
  <si>
    <t>Empreitada para execuÃ§Ã£o da obra de fornecimento e aplicaÃ§Ã£o de 2 logotipos do HSM nas portas de acesso Ã s traseiras do HSM</t>
  </si>
  <si>
    <t>ElaboraÃ§Ã£o de estudos, cartas de suscetibilidade e cartas de risco no Ã¢mbito das alteraÃ§Ãµes climÃ¡ticas no concelho de Vila Velha de RÃ³dÃ£o</t>
  </si>
  <si>
    <t>AquisiÃ§Ã£o de serviÃ§os de revisÃ£o do projeto de reabilitaÃ§Ã£o da Praceta Zamenhof</t>
  </si>
  <si>
    <t>APOIO Ã€S ATIVIDADES CULTURAIS DO DCDJ</t>
  </si>
  <si>
    <t>DAP 2019.0137 - SubstituiÃ§Ã£o de uma unidade de produÃ§Ã£o de Ã¡gua refrigerada (chiller) no Complexo de Piscinas do Jamor do Centro Desportivo Nacional do Jamor</t>
  </si>
  <si>
    <t>AquisiÃ§Ã£o de serviÃ§os para a elaboraÃ§Ã£o da 1.Âª Fase do Plano da PromoÃ§Ã£o da Intermodalidade do Algarve - Estudo do TarifÃ¡rio Intermodal</t>
  </si>
  <si>
    <t>AquisiÃ§Ã£o de uma estufa de incubaÃ§Ã£o para a Ã¡rea da quÃ­mica da Unidade Laboratorial .</t>
  </si>
  <si>
    <t>AquisiÃ§Ã£o de serviÃ§os de catering para evento</t>
  </si>
  <si>
    <t>PRODUÃ‡ÃƒO E REALIZAÃ‡ÃƒO DO PROGRAMA Â¿O.P.(US) Â¿ Ã“PERA NO PATRIMÃ“NIOÂ¿ - 2019</t>
  </si>
  <si>
    <t>RequalificaÃ§Ã£o do EspaÃ§o PÃºblico do Centro HistÃ³rico de Viana do Alentejo - Fase 3</t>
  </si>
  <si>
    <t>CONTRATAÃ‡AO DE SERVIÃ‡OS DE EDUCAÃ‡ÃƒO PATRIMONIAL - BIENAL DO PATRIMÃ“NIO CULTURAL 2019</t>
  </si>
  <si>
    <t>ELABORAÃ‡ÃƒO DE IMAGENS Â¿3DÂ¿ DOS PROJETOS DE ARQUITETURA PARA 13 PAVILHÃ•ES DA ADROANA Proc.Âº 967/DCOP/2019</t>
  </si>
  <si>
    <t>ConcessÃ£o da ExploraÃ§Ã£o de EspaÃ§o de cafetaria do Museu Nacional dos Coches</t>
  </si>
  <si>
    <t>Empreitada de "Obras de adaptaÃ§Ã£o no interior do pavilhÃ£o existente no PÃ³lo Industrial do Seixo da Beira"</t>
  </si>
  <si>
    <t>AquisiÃ§Ã£o de serviÃ§os para aplicaÃ§Ã£o de produtos fitofÃ¡rmacos e biolÃ³gicos em palmeiras</t>
  </si>
  <si>
    <t>Ajuste direto para adjudicaÃ§Ã£o da PrestaÃ§Ã£o de ServiÃ§os para elaboraÃ§Ã£o do projeto do Centro de ProteÃ§Ã£o Civil e BeneficiaÃ§Ã£o do Quartel dos Bombeiros Municipais</t>
  </si>
  <si>
    <t>AquisiÃ§Ã£o de serviÃ§os no Ã¢mbito do programa Cultural dos PatrimÃ³nios do Sul 2019 - JoÃ£o Pedro Pais</t>
  </si>
  <si>
    <t>ProcÂº 45/EOP/DCOP/2019 - Empreitada de remodelaÃ§Ã£o de diversos espaÃ§os no quartel do subdestacamento territorial de Alcabideche da Guarda Nacional Republicana</t>
  </si>
  <si>
    <t>ReparaÃ§Ã£o de Arruamentos Degradados em Diversas Freguesias</t>
  </si>
  <si>
    <t>Empreitada para a conceÃ§Ã£o/construÃ§Ã£o das Barreiras AcÃºsticas a executar no sublanÃ§o Carregado/Aveiras de Cima, da A1 - Auto-estrada do Norte (Lote 14B)</t>
  </si>
  <si>
    <t>UPGRADE AO PORTAL DE BENEFÃCIOS PÃšBLICOS E SOLUÃ‡ÃƒO E@SPORT</t>
  </si>
  <si>
    <t>AquisiÃ§Ã£o de upgrade das plataformas Oracle Exadata e Bigdata, e renovaÃ§Ã£o tecnolÃ³gica da Appliance Oracle Exalogic e upgrade de licenÃ§as, repartida por: Lt 1 - Upgrade das appliances Oracle Exadata e Oracle Bigdata para tratamento da informaÃ§Ã£o OLTP e AnalÃ­tica e ajustamento do licenciamento aos equipamentos em exploraÃ§Ã£o para suportar a evoluÃ§Ã£o que se perspetiva da componente inspetiva e Lt 2 - RenovaÃ§Ã£o tecnolÃ³gica da Appliance Oracle Exalogic nos Centros de Dados PrimÃ¡rio e SecundÃ¡rio e upgrade de licenÃ§as de Software (Oracle WebLogic Suite 12cR2 versÃ£o 12.2.1.3 com features, e Oracle Soa Suite 12cR2 versÃ£o 12.2.1.3) de forma a ajustar licenciamento aos equipamentos em exploraÃ§Ã£o</t>
  </si>
  <si>
    <t>AquisiÃ§Ã£o de Reagentes de Citometria de Urina</t>
  </si>
  <si>
    <t>ContrataÃ§Ã£o de serviÃ§os para a revisÃ£o do Projeto de ExecuÃ§Ã£o de EspaÃ§os Exteriores na UrbanizaÃ§Ã£o da Malva Rosa em Alverca do Ribatejo</t>
  </si>
  <si>
    <t>ReabilitaÃ§Ã£o do Parque Habitacional Municipal - OdiÃ¡xere (Rossio dos Malhadais)</t>
  </si>
  <si>
    <t>AquisiÃ§Ã£o de serviÃ§os para o desenvolvimento de imagem, produÃ§Ã£o, multimÃ©dia e comunicaÃ§Ã£o do 2.Âº Meeting de empreendedorismo de Lagos</t>
  </si>
  <si>
    <t>RemodelaÃ§Ã£o da rede de abastecimento de Ã¡gua de Serreleis e drenagem de Ã¡guas pluviais em Barroselas e CarreÃ§o</t>
  </si>
  <si>
    <t>PT;17;256;2801</t>
  </si>
  <si>
    <t>AquisiÃ§Ã£o de serviÃ§os para "Limpeza de InstalaÃ§Ãµes CamarÃ¡rias", de acordo com as clÃ¡usula tÃ©cnicas descritas na Parte II do Caderno de Encargos</t>
  </si>
  <si>
    <t>A presente empreitada tem como objetivo a construÃ§Ã£o e a requalificaÃ§Ã£o de parques infantis integrados nos diversos espaÃ§os pÃºblicos do municÃ­pio da Amadora.</t>
  </si>
  <si>
    <t>AquisiÃ§Ã£o de ServiÃ§os para elaboraÃ§Ã£o de imagens 3D</t>
  </si>
  <si>
    <t>Fornecimento e instalaÃ§Ã£o de sistemas e componentes de deteÃ§Ã£o de incÃªndio e intrusÃ£o</t>
  </si>
  <si>
    <t>ConclusÃ£o da execuÃ§Ã£o, de remodelaÃ§Ã£o e ampliaÃ§Ã£o do Lar de S. Tiago, incluÃ­do a Ala Nova e PÃ¡tio Central"</t>
  </si>
  <si>
    <t>NIPG23498/19- AquisiÃ§Ã£o de locaÃ§Ã£o com montagem, desmontagem e manutenÃ§Ã£o de material de iluminaÃ§Ã£o alusivo ao Natal</t>
  </si>
  <si>
    <t>ManutenÃ§Ã£o preventiva da subestaÃ§Ã£o e sistemas de distribuiÃ§Ã£o da energia elÃ©trica do Terminal PortuÃ¡rio da Trafaria da Silopor - Empresa de Silos PortuÃ¡rios, S.A., em liquidaÃ§Ã£o</t>
  </si>
  <si>
    <t>LocaÃ§Ã£o de stands para a participaÃ§Ã£o nas Feiras de Turismo de VarsÃ³via e Paris</t>
  </si>
  <si>
    <t>PE_19109_AAQ - PRESTAÃ‡ÃƒO DE SERVIÃ‡OS DE CONSERVAÃ‡ÃƒO, MANUTENÃ‡ÃƒO E APOIO Ã€ EXPLORAÃ‡ÃƒO DAS ESCOLAS DA REGIÃƒO SUL DO PROGRAMA DE MODERNIZAÃ‡ÃƒO DA PARQUE ESCOLAR - LOTE LS6, AO ABRIGO DO ACORDO QUADRO N.Âº 22/2018 CELEBRADO COM A PARQUE ESCOLAR, E.P.E.</t>
  </si>
  <si>
    <t>ContrataÃ§Ã£o de serviÃ§os de TeleassistÃªncia para 60 beneficiÃ¡rios do Concelho de Vila Franca de Xira</t>
  </si>
  <si>
    <t>AquisiÃ§Ã£o de ServiÃ§os de ServiÃ§os, ao abrigo do Acordo Quadro N.Âº 19/002/CA/AQ, de Sondagens GeolÃ³gicas e GeotÃ©cnicas do local para a "Empreitada de BeneficiaÃ§Ã£o Geral - ReabilitaÃ§Ã£o da EB1+JI N.Âº 63 Bairro do Restelo, em lisboa</t>
  </si>
  <si>
    <t>FORNECIMENTO DE TUBAGEM EM POLIETILENO, PVC E POLIPROTILENO</t>
  </si>
  <si>
    <t>aquisiÃ§Ã£o de serviÃ§os de manutenÃ§Ã£o e reparaÃ§Ã£o de equipamentos de seguranÃ§a contra risco de incÃªndio</t>
  </si>
  <si>
    <t>AquisiÃ§Ã£o de ServiÃ§os para a AvaliaÃ§Ã£o da ContaminaÃ§Ã£o dos Solos, AnÃ¡lise de Risco Ambiental e Humana, CaracterizaÃ§Ã£o da Perigosidade, ElaboraÃ§Ã£o de Plano de Licenciamento para a CCDRLVT e Acompanhamento da OperaÃ§Ã£o de DescontaminaÃ§Ã£o nas antigas InstalaÃ§Ãµes da ManutenÃ§Ã£o Militar, na Freguesia do Beato</t>
  </si>
  <si>
    <t>AquisiÃ§Ã£o de Cateteres de DiagnÃ³stico Dynamic XT</t>
  </si>
  <si>
    <t>ContrataÃ§Ã£o da PrestaÃ§Ã£o dos ServiÃ§os de VigilÃ¢ncia na Loja do CidadÃ£o, situada no EdifÃ­cio Agorreta.</t>
  </si>
  <si>
    <t>Concurso pÃºblico, para a aquisiÃ§Ã£o de cacifos para as instalaÃ§Ãµes dos SIMAS em Leceia.</t>
  </si>
  <si>
    <t>CONTRATAÃ‡ÃƒO DE SERVIÃ‡OS DE STAGE HAND PARA APOIO A EVENTOS.</t>
  </si>
  <si>
    <t>Auditoria ao Sistema Formativo dos SIMAS de Oeiras e Amadora, anos 2017 e 2018</t>
  </si>
  <si>
    <t>AquisiÃ§Ã£o de serviÃ§os de "Rebranging" para a Marca de Almada</t>
  </si>
  <si>
    <t>ConcessÃ£o da exploraÃ§Ã£o de uma sala de jogo do bingo a instalar no municÃ­pio de Odivelas.</t>
  </si>
  <si>
    <t>Concurso pÃºblico para a contrataÃ§Ã£o de aluguer operacional de viaturas</t>
  </si>
  <si>
    <t>DIOM/E01/2019 ExecuÃ§Ã£o do mercado diÃ¡rio de Manique do Intendente</t>
  </si>
  <si>
    <t>AquisiÃ§Ã£o de serviÃ§os de elaboraÃ§Ã£o de projeto para a substituiÃ§Ã£o das coberturas de fibrocimento das escolas EB1/JI n.Âºs 7 e 9 do Barreiro</t>
  </si>
  <si>
    <t>LOCAÃ‡ÃƒO DE CONTENTORES PARA O JARDIM DE INFÃ‚NCIA DE FERREIRAS, EB2,3 DE FERREIRAS E PARA A EB2,3 DIAMANTINA NEGRÃƒO</t>
  </si>
  <si>
    <t>AQUAMUNDAM-Equipamentos de MediÃ§Ã£o e Controlo nos Sistemas de Abastecimento de Ãgua</t>
  </si>
  <si>
    <t>A prestaÃ§Ã£o de serviÃ§o, cujos trabalhos se resumem Ã  informaÃ§Ã£o e Ã  coordenaÃ§Ã£o geral da empreitada, ao planeamento e controlo de custos e das quantidades de trabalho, ao controlo de qualidade ambiental, Ã  coordenaÃ§Ã£o de seguranÃ§a e saÃºde no trabalho em fase de obra, PSS, e Ã  verificaÃ§Ã£o da execuÃ§Ã£o do Plano de GestÃ£o de ResÃ­duos de ConstruÃ§Ã£o e de DemoliÃ§Ã£o.</t>
  </si>
  <si>
    <t>AquisiÃ§Ã£o de Equipamentos Ativos e Passivos de Rede e ServiÃ§os de InstalaÃ§Ã£o</t>
  </si>
  <si>
    <t>ExecuÃ§Ã£o e instalaÃ§Ã£o de tubagem por perfuraÃ§Ã£o dirigida em PaÃ§o dos Negros</t>
  </si>
  <si>
    <t>ExecuÃ§Ã£o de trabalhos de repavimentaÃ§Ã£o do arruamento, apÃ³s a substituiÃ§Ã£o da conduta de abastecimento de Ã¡gua existente, em fibrocimento, bem como da totalidade dos ramais.</t>
  </si>
  <si>
    <t>PRESTAÃ‡ÃƒO DE SERVIÃ‡OS PARA MONOTORIZAÃ‡ÃƒO, REALIZAÃ‡ÃƒO DE LEITURA DE 12 INCLINÃ“METROS COM PROFUNDIDADE E 2 PIEZÃ“METROS, LOCALIZADOS NA ENCOSTA DO FORTE DE SÃƒO FILIPE</t>
  </si>
  <si>
    <t>Pretende-se a requalificaÃ§Ã£o de uma determinada Ã¡rea do Parque Juvenil, inserido no Jardim Urbano da Costa de Caparica, contemplando os seguintes trabalhos: Abertura de caixa, com 0,51m de profundidade e compactaÃ§Ã£o correta do fundo da mesma; ExecuÃ§Ã£o de fundaÃ§Ãµes para a instalaÃ§Ã£o dos equipamentos; Enchimento da caixa com uma camada de brita (envolta em manta geotÃªxtil) e com areÃ£o do rio lavado; InstalaÃ§Ã£o do equipamento e realizaÃ§Ã£o de inspeÃ§Ã£o pÃ³s-instalaÃ§Ã£o, atestando a conformidade do EspaÃ§o de Jogo e Recreio.</t>
  </si>
  <si>
    <t>AQUISIÃ‡Ã‚O DE MIN PILOTO REDUTOR 2 VIAS METALICO</t>
  </si>
  <si>
    <t>IntervenÃ§Ã£o na rede de abastecimento de Ã¡gua na Rua de Tregosa em Barroselas e na Rua Estreita, Rua do Loureiro e Ramais de Ã¡gua em Castelo do Neiva</t>
  </si>
  <si>
    <t>AquisiÃ§Ã£o de serviÃ§os para higiene e limpeza urbana de Castro Verde</t>
  </si>
  <si>
    <t>AquisiÃ§Ã£o e instalaÃ§Ã£o de materiais de infraestrutura de CCTV para zona pedonal entre Vila Franca de Xira e Alhandra</t>
  </si>
  <si>
    <t>ServiÃ§os integrados prestados pela Microsoft - Microsoft -PremierÂ¿ Â¿ AssistÃªncia aos sistemas de informaÃ§Ã£o dos SIMAS de Oeiras e Amadora suportados por tecnologias Microsoft</t>
  </si>
  <si>
    <t>ConstruÃ§Ã£o de EstaÃ§Ã£o ElevatÃ³ria de Ãguas Residuais DomÃ©sticas, incluindo trabalhos de construÃ§Ã£o civil, instalaÃ§Ã£o eletrica/equipamento eletromecÃ¢nico, equipamentos e trabalhos diversos conforme peÃ§as escritas e desenhadas patenteadas a concurso.</t>
  </si>
  <si>
    <t>AquisiÃ§Ã£o de ServiÃ§os, ao abrigo do Acordo Quadro n.Âº 19/001/CA /AQ, para a execuÃ§Ã£o de levantamento topogrÃ¡fico em Marvila - Av. Santo CondestÃ¡vel - Programa HabitaÃ§Ã£o Renda AcessÃ­vel PÃºblico</t>
  </si>
  <si>
    <t>ContrataÃ§Ã£o de serviÃ§os de fiscalizaÃ§Ã£o e coordenaÃ§Ã£o de seguranÃ§a da empreitada de AdaptaÃ§Ã£o do EdifÃ­cio Ninho de Empresas para InstalaÃ§Ãµes da Unidade de SaÃºde de Vialonga</t>
  </si>
  <si>
    <t>AquisiÃ§Ã£o de cilindro compactador para asfalto, no Ã¢mbito dos incÃªndios de outubro de 2017</t>
  </si>
  <si>
    <t>28/C Prev/AT/2019 - Empreitada de Obras de ReabilitaÃ§Ã£o da DSTAL - DireÃ§Ã£o de ServiÃ§os TÃ©cnicos, AnÃ¡lises e LaboratÃ³rio, no EdifÃ­cio Ex-AlfÃ¢ndega do Terreiro do Trigo</t>
  </si>
  <si>
    <t>A intervenÃ§Ã£o projetada desenvolve-se em cerca de 50 m do CM1223, na subida a seguir Ã  ponte das Caldeiras (sentido Arruda dos Vinhos / Cardosas). Os trabalhos passarÃ£o por remover os terrenos instÃ¡veis, revestir com geotÃªxtil a superfÃ­cie escavada, executar o aterro com enrocamento de calcÃ¡rio, executar berma e reparar aqueduto existente junto da zona a intervencionar.</t>
  </si>
  <si>
    <t>RequalificaÃ§Ã£o do C.M.1259 (E.N.307 / Carvalheira) e C.M.159-2 (Gradouro / Pergoim)</t>
  </si>
  <si>
    <t>PT;4;47;804</t>
  </si>
  <si>
    <t>Empreitada de ReabilitaÃ§Ã£o da Entrada e Corredor do EdifÃ­cio Sede do MinistÃ©rio das FinanÃ§as</t>
  </si>
  <si>
    <t>REPARAÃ‡Ã•ES DE PAVIMENTOS BETUMINOSOS RESULTANTES DAS INTERVENÃ‡Ã•ES URGENTES DOS SMAS EM DIVERSOS LOCAIS DO CONCELHO - 2019</t>
  </si>
  <si>
    <t>Municipio de Lagoa-AÃ§ores</t>
  </si>
  <si>
    <t>OperaÃ§Ã£o de financiamento por locaÃ§Ã£o financeira</t>
  </si>
  <si>
    <t>PE_19115_CPB - AQUISIÃ‡ÃƒO E MONTAGEM DE PAVIMENTO VINÃLICO NA ESCOLA SECUNDÃRIA JOSÃ‰ MACEDO FRAGATEIRO, EM OVAR</t>
  </si>
  <si>
    <t>PT;2;17;456</t>
  </si>
  <si>
    <t>A presente aquisiÃ§Ã£o de serviÃ§os visa obter um diagnÃ³stico sobre a prÃ¡tica de autocaravanismo no MunicÃ­pio de Lagos, bem como uma proposta de ordenamento e uma proposta de regulamento para a prÃ¡tica desta modalidade, face Ã  confirmaÃ§Ã£o da tendÃªncia crescente do exercÃ­cio desta modalidade.</t>
  </si>
  <si>
    <t>AquisiÃ§Ã£o de serviÃ§os de manutenÃ§Ã£o do licenciamento e suporte para Sap para o ano de 2019</t>
  </si>
  <si>
    <t>Concurso pÃºblico para a empreitada destinada Ã  substituiÃ§Ã£o de conduta e ramais existentes na AV. Camilo Castelo Branco, Rua Andrade Corvo, Praceta Conde Arnoso e Rua Trindade Coelho na Freguesia das Ãguas Livres, Concelho da Amadora.</t>
  </si>
  <si>
    <t>AquisiÃ§Ã£o de ServiÃ§os para Fornecimento e ImplementaÃ§Ã£o de FaturaÃ§Ã£o EletrÃ³nica.</t>
  </si>
  <si>
    <t>AquisiÃ§Ã£o de duas viaturas de 5 lugares</t>
  </si>
  <si>
    <t>AquisiÃ§Ã£o de circuito MPLS com velocidade de 10 megas</t>
  </si>
  <si>
    <t>Fornecimento continuado de pneus e serviÃ§os associados constituÃ­do por dois lotes: lote 1 - pneus para viaturas pesadas de mercadorias, especiais de RSU e mÃ¡quinas pesadas; lote 2 - pneus para viaturas ligeiras, comerciais e motociclos</t>
  </si>
  <si>
    <t>AquisiÃ§Ã£o da prestaÃ§Ã£o de serviÃ§os de disponibilizaÃ§Ã£o de uma plataforma eletrÃ³nica para contrataÃ§Ã£o pÃºblica</t>
  </si>
  <si>
    <t>EMPREITADA PARA A REMODELAÃ‡ÃƒO DA UOL DE ALVALADE NO PARQUE DE JOGOS 1Âº DE MAIO EM LISBOA DA FUNDAÃ‡ÃƒO INATEL</t>
  </si>
  <si>
    <t>AquisiÃ§Ã£o, instalaÃ§Ã£o e montagem de lÃ¢mpadas de tecnologia Led para iluminaÃ§Ã£o interior, com a substituiÃ§Ã£o de lÃ¢mpadas existentes, nas instalaÃ§Ãµes do Hospital Professor Doutor Fernando Fonseca, E.P.E.</t>
  </si>
  <si>
    <t>AquisiÃ§Ã£o de equipamento CCTV (cÃ¢maras IP, gravadoras, storage) para espaÃ§os pÃºblicos (projeto videovigilÃ¢ncia com a PSP)</t>
  </si>
  <si>
    <t>AquisiÃ§Ã£o de equipamento de registo e envio de dados de caudal a baterias</t>
  </si>
  <si>
    <t>LocaÃ§Ã£o de estruturas e de equipamentos audiovisuais para "Festa de criar Bicho-2019"</t>
  </si>
  <si>
    <t>AquisiÃ§Ã£o de Equipamento Desportivo e Equipamento para os balneÃ¡rios do PavilhÃ£o da Boavista</t>
  </si>
  <si>
    <t>RECONVERSÃƒO DO EDIFICIO DO ANTIGO IVV PARA PAVILHÃƒOMULTIUSOS PARA PROMOÃ‡ÃƒO DE PRODUTOS E EVENTOS REGIONAIS</t>
  </si>
  <si>
    <t>Processo - Empreitada 304/GEBALIS/2019 Â¿ Bairro Alta de Lisboa Centro - ReabilitaÃ§Ã£o de fogos municipais Rua Vasco da Gama Fernandes nÂº1, 1ÂºB T3 Rua OctÃ¡vio Pato nÂº4, 4ÂºB Rua OctÃ¡vio Pato nÂº12, RC/B Rua OctÃ¡vio Pato nÂº12, 5ÂºB</t>
  </si>
  <si>
    <t>Fornecimento e assentamento de tubagem em PVC, incluindo juntas autoblocantes com anilha de estanquidade em borracha sintÃ©tica, da classe 1,0 MPa com diÃ¢metros 63 e 90 mm, incluindo a execuÃ§Ã£o de ramais domiciliÃ¡rios de Ã¡gua completos, e a abertura e fecho de valas e a execuÃ§Ã£o de levantamento e reposiÃ§Ã£o de pavimentos em arruamentos e estradas municipais.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t>
  </si>
  <si>
    <t>AQUISIÃ‡ÃƒO DE SERVIÃ‡OS PARA REPARAÃ‡ÃƒO DOS TRÃŠS ELEVADORES DE PESSOAS DA UNIDADE HOTELEIRA DA FUNDAÃ‡ÃƒO INATEL EM VILA RUIVA</t>
  </si>
  <si>
    <t>PT;3;29;509</t>
  </si>
  <si>
    <t>AquisiÃ§Ã£o de Tiras de GlicÃ©mia e Corpos CetÃ³nicos - Parte II</t>
  </si>
  <si>
    <t>CoordenaÃ§Ã£o de SeguranÃ§a e Acompanhamento Ambiental das obras da EEM</t>
  </si>
  <si>
    <t>AquisiÃ§Ã£o de 1 mÃ¡quina elÃ©trica de lavagem por alta pressÃ£o para o MunicÃ­pio de Almada</t>
  </si>
  <si>
    <t>AquisiÃ§Ã£o de stents vasculares cobertos para cirurgia vascular, para o ano de 2019</t>
  </si>
  <si>
    <t>AquisiÃ§Ã£o de Software de GestÃ£o de Bibliotecas - "biblioNET"</t>
  </si>
  <si>
    <t>SoluÃ§Ã£o de telefonia IP - MunicÃ­pio de Vila Franca de Xira</t>
  </si>
  <si>
    <t>CPI 42/19 - AquisiÃ§Ã£o de licenÃ§as de software de modelaÃ§Ã£o (MacroscÃ³pica, MesoscÃ³pica e MicroscÃ³pica)</t>
  </si>
  <si>
    <t>AlteraÃ§Ã£o e implementaÃ§Ã£o na instalaÃ§Ã£o elÃ©ctrica do edifÃ­cio administrativo do Parque de Feiras e ExposiÃ§Ãµes de Beja, tendo em vista a transladaÃ§Ã£o dos serviÃ§os do municÃ­pio para o referido edifÃ­cio.</t>
  </si>
  <si>
    <t>AquisiÃ§Ã£o dos serviÃ§os de produÃ§Ã£o do espetÃ¡culo "Rita e a Floresta dos Legumes"</t>
  </si>
  <si>
    <t>Upgrade da Infraestrutura de SeguranÃ§a e Licenciamento SOPHOS UTM</t>
  </si>
  <si>
    <t>ConservaÃ§Ã£o e BeneficiaÃ§Ã£o do CemitÃ©rio Municipal, por Empreitada: AplicaÃ§Ã£o de tapete colorido (vermelho escuro) nos arruamentos pedonais</t>
  </si>
  <si>
    <t>Empreitada de "Obras de ConservaÃ§Ã£o das Piscinas Municipais - Ano 2019"</t>
  </si>
  <si>
    <t>ContrataÃ§Ã£o de serviÃ§os para a produÃ§Ã£o do Programa Juntos em Festa - Feira Anual de Outubro</t>
  </si>
  <si>
    <t>AquisiÃ§Ã£o, em regime de fornecimento continuo, de atÃ© 50.000 litros de gasÃ³leo simples, para abastecimento das viaturas municipais no ano 2020.</t>
  </si>
  <si>
    <t>ServiÃ§os de desenvolvimento aplicacional no Ã¢mbito da evoluÃ§Ã£o funcional dos Dashboard de InformaÃ§Ã£o de GestÃ£o 2019</t>
  </si>
  <si>
    <t>AD 60/19 - AquisiÃ§Ã£o de serviÃ§os de reparaÃ§Ã£o do elevador pÃºblico do Parque do Mercado do ChÃ£o do Loureiro</t>
  </si>
  <si>
    <t>SERVIÃ‡O DE ALUGUER DE AUTOCARRO PARA TRANSPORTE DE ALUNOS EM AZEITÃƒO ATÃ‰ AO DIA 17 DE DEZEMBRO DE 2019.</t>
  </si>
  <si>
    <t>AquisiÃ§Ã£o de Equipamento de inspeÃ§Ã£o CCTV Â¿ Sistema de empurre Manual</t>
  </si>
  <si>
    <t>AQUISIÃ‡ÃƒO DE PENDÃ•ES, POLOS E T-SHIRTS</t>
  </si>
  <si>
    <t>AquisiÃ§Ã£o de serviÃ§os de desenvolvimento aplicacional no Ã¢mbito do Projeto do IRS AutomÃ¡tico, nomeadamente a adaptaÃ§Ã£o do sistema Ã s regras em vigor para o exercÃ­cio de 2019 bem como o alargamento do universo de contribuintes abrangido por esta funcionalidade.</t>
  </si>
  <si>
    <t>AquisiÃ§Ã£o de serviÃ§os de controlo de qualidade de equipamentos do CHULN para o ano de 2019</t>
  </si>
  <si>
    <t>PublicaÃ§Ã£o de Editais das SessÃµes da Assembleia Municipal de PortimÃ£o</t>
  </si>
  <si>
    <t>AquisiÃ§Ã£o do desenvolvimento e implementaÃ§Ã£o de uma soluÃ§Ã£o em software para integraÃ§Ã£o do livro de reclamaÃ§Ãµes electrÃ³nico no atual sistema de gestÃ£o de processos do consumidor</t>
  </si>
  <si>
    <t>AquisiÃ§Ã£o de serviÃ§os para impressÃ£o de flyers para a campanha do inÃ­cio do ano hidrolÃ³gico</t>
  </si>
  <si>
    <t>AquisiÃ§Ã£o de serviÃ§os continuados de reparaÃ§Ã£o e manutenÃ§Ã£o de mÃ¡quinas pesadas</t>
  </si>
  <si>
    <t>AFARIT - AssociaÃ§Ã£o dos FuncionÃ¡rios da AdministraÃ§Ã£o Regional da Ilha Terceira - ServiÃ§os Sociais - InfantÃ¡rio e ATL O Carrocel</t>
  </si>
  <si>
    <t>RequalificaÃ§Ã£o de creche e jardim de infÃ¢ncia O Carrocel, sito na Rua da Garoupinha, com o nÃºmero 32 de polÃ­cia, freguesia da Nossa Senhora da ConceiÃ§Ã£o</t>
  </si>
  <si>
    <t>PRESTAÃ‡ÃƒO DE SERVIÃ‡OS DE CONCEÃ‡ÃƒO GRÃFICA DE MATERIAIS DE COMUNICAÃ‡ÃƒO C.M. SETÃšBAL.</t>
  </si>
  <si>
    <t>AQUISIÃ‡ÃƒO DE MATERIAL PUBLICITÃRIO PARA DIVERSAS INICIATIVAS, INCLUINDO CONSULTADORIA E IMAGEM.</t>
  </si>
  <si>
    <t>PrestaÃ§Ã£o de serviÃ§os para trabalhos de reabilitaÃ§Ã£o na Galeria Municipal, na Av. LuÃ­sa Todi, em SetÃºbal</t>
  </si>
  <si>
    <t>Constitui objeto do contrato a celebrar a elaboraÃ§Ã£o do Projeto de ExecuÃ§Ã£o e a empreitada de ConstruÃ§Ã£o do armazÃ©m, segundo as caracterÃ­sticas e de acordo com as condiÃ§Ãµes estipuladas no Programa Preliminar.</t>
  </si>
  <si>
    <t>DAP 2019.0161 - Empreitada para construÃ§Ã£o de percurso acessÃ­vel - FASE 3 - Av. Pierre Coubertain</t>
  </si>
  <si>
    <t>AÃ§Ãµes de CapacitaÃ§Ã£o Dirigidas a Pessoal NÃ£o Docente do PrÃ©- Escolar - Assistentes Operacionais e monitores de AAAF's</t>
  </si>
  <si>
    <t>Infraestruturas de comunicaÃ§Ã£o para a distribuiÃ§Ã£o, circuitos hidrÃ¡ulicos de dois busters e atualizaÃ§Ã£o do controlo de processo ReforÃ§ar e regularizar as infraestruturas de comunicaÃ§Ã£o do serviÃ§o de distribuiÃ§Ã£o de Ã¡gua do municÃ­pio montagem de novos circuitos hidrÃ¡ulicos para receber dois novos busters, mais eficientes e de baixo consumo energÃ©tico.</t>
  </si>
  <si>
    <t>PROLONGAMENTO DA REDE DE ABASTECIMENTO DE ÃGUA E SANEAMENTO PARA AS INSTALAÃ‡Ã•ES DO NOVO TRIBUNAL DE VILA FRANCA DE XIRA (ANTIGA ESCOLA DA ARMADA)</t>
  </si>
  <si>
    <t>AquisiÃ§Ã£o de sistema de controlo de acessos para a entrada principal do novo edifÃ­cio dos serviÃ§os tÃ©cnicos, em Leceia.</t>
  </si>
  <si>
    <t>PRESTAÃ‡ÃƒO DE SERVIÃ‡OS DE MANUTENÃ‡ÃƒO E CONSERVAÃ‡ÃƒO DE ESPAÃ‡OS VERDES NA UNIÃƒO DE FREGUESIAS DE SETÃšBAL, PELO PERIODO DE 3 MESES</t>
  </si>
  <si>
    <t>Concurso pÃºblico para a celebraÃ§Ã£o de acordo quadro para a execuÃ§Ã£o da empreitada destinadas Ã  reposiÃ§Ã£o de pavimentos no concelho da Amadora, para os anos de 2020 e 2021.</t>
  </si>
  <si>
    <t>Santa Casa Misericordia de Vila Franca de Xira</t>
  </si>
  <si>
    <t>AquisiÃ§Ã£o de serviÃ§os para execuÃ§Ã£o do projeto de reabilitaÃ§Ã£o e requalificaÃ§Ã£o do antigo Hospital de Vila Franca de Xira, para instalaÃ§Ã£o de uma Unidade de Cuidados Continuados</t>
  </si>
  <si>
    <t>PRESTAÃ‡ÃƒO DE SERVIÃ‡OS DE MANUTENÃ‡ÃƒO/CONSERVAÃ‡ÃƒO DE ESPAÃ‡OS VERDES NA ENTRADA NORTE DA CIDADE DE SETÃšBAL</t>
  </si>
  <si>
    <t>PRESTAÃ‡ÃƒO DE SERVIÃ‡OS PARA LIMPEZA COERCIVA NA RUA CELESTINO CACHÃƒO, EM SETÃšBAL</t>
  </si>
  <si>
    <t>Escola de Talentos - RequalificaÃ§Ã£o da Casa Amarela</t>
  </si>
  <si>
    <t>AquisiÃ§Ã£o de ServiÃ§os, ao abrigo do Acordo Quadro n.Âº 19/003/CA/AQ, de elaboraÃ§Ã£o de um Projetos de Arquitetura e Especialidades em EdifÃ­cio de HabitaÃ§Ã£o - Lote 7 - EdifÃ­cio 7 - Programa HabitaÃ§Ã£o Renda AcessÃ­vel PÃºblico - Entrecampos - Loteamento das ForÃ§as Armadas</t>
  </si>
  <si>
    <t>PrestaÃ§Ã£o de ServiÃ§os de manutenÃ§Ã£o de qualidade da Ã¡gua das piscinas municipais</t>
  </si>
  <si>
    <t>AD 67/19 - ProduÃ§Ã£o e implementaÃ§Ã£o de diversa sinalÃ©tica em Parques de Estacionamento da EMEL</t>
  </si>
  <si>
    <t>Empreitada de "Campus Educativo de Oliveira do Hospital"</t>
  </si>
  <si>
    <t>PRESTAÃ‡ÃƒO DE SERVIÃ‡OS NA ÃREA DA CONSTRUÃ‡ÃƒO CIVIL (PEDREIRO), PELO PERÃODO DE 24 MESES</t>
  </si>
  <si>
    <t>PRESTAÃ‡ÃƒO DE SERVIÃ‡OS DE ASSISTENTE TÃ‰CNICO PARA APOIO AO DURB/DITA, PELO PERÃODO DE 24 MESES</t>
  </si>
  <si>
    <t>Adquirir um cilindro para apoio aos trabalhos de reparaÃ§Ã£o e construÃ§Ã£o de redes viÃ¡rias</t>
  </si>
  <si>
    <t>PRESTAÃ‡ÃƒO DE SERVIÃ‡OS PARA DESMONTAGEM,MONTAGEM E TRANSPORTE DE PAVILHÃƒO CEDIDO PELO LIDL PARA AS INSTALAÃ‡Ã•ES EM POÃ‡OILOS</t>
  </si>
  <si>
    <t>AquisiÃ§Ã£o de contentores de superfÃ­cie de 1100 Litros</t>
  </si>
  <si>
    <t>ReabilitaÃ§Ã£o do Adro da Igreja de S. SebastiÃ£o - IntervenÃ§Ã£o PrioritÃ¡ria</t>
  </si>
  <si>
    <t>REQUALIFICAÃ‡ÃƒO ACESSIVEL - PRAIA DA FIGUEIRINHA</t>
  </si>
  <si>
    <t>AquisiÃ§Ã£o de ServiÃ§os de ReparaÃ§Ã£o de Mesa do Acelerador Linear do ServiÃ§o de Radioterapia - MCDTÂ´S</t>
  </si>
  <si>
    <t>Fornecimento de viatura pesada de mercadorias com grua</t>
  </si>
  <si>
    <t>empreitada de Â¿modernizaÃ§Ã£o do centro de recolha oficial de animais de companhia (CRO)Â¿</t>
  </si>
  <si>
    <t>RenovaÃ§Ã£o de Contrato de SubscriÃ§Ã£o de Software e Apoio TÃ©cnico Remoto ESRI</t>
  </si>
  <si>
    <t>Contrato de ConcessÃ£o de UtilizaÃ§Ã£o Privativa de Parcela do DomÃ­nio PÃºblico no Montijo</t>
  </si>
  <si>
    <t>AquisiÃ§Ã£o de placas de pavimento sintÃ©tico de seguranÃ§a para EB/JI da Penalva</t>
  </si>
  <si>
    <t>ELABORAÃ‡ÃƒO DO PROJETO DE EXECUÃ‡ÃƒO DA REQUALIFICAÃ‡ÃƒO DA EM526 DESDE A ROTUNDA DA BALAIA ATÃ‰ AO LIMITE DO CONCELHO DE LOULÃ‰/PONTE BARÃƒO</t>
  </si>
  <si>
    <t>Empreitada de estabilizaÃ§Ã£o do talude de aterro em Lavre</t>
  </si>
  <si>
    <t>PT;8;101;1518</t>
  </si>
  <si>
    <t>AquisiÃ§Ã£o de elemento escultÃ³rico</t>
  </si>
  <si>
    <t>AquisiÃ§Ã£o de 1 (um) Equipamento Jet Ventilation, para ServiÃ§o de Pneumologia</t>
  </si>
  <si>
    <t>AQUISIÃ‡ÃƒO DE 7 VEÃCULOS AUTOMÃ“VEIS</t>
  </si>
  <si>
    <t>PROC.CP03/2019 - Procedimento de Concurso Publico para AquisiÃ§Ã£o de Material para Aprovisionamento e ReposiÃ§Ã£o de Stock de ArmazÃ©m</t>
  </si>
  <si>
    <t>PRESTAÃ‡ÃƒO DE SERVIÃ‡OS NA MODALIDADE DE AVENÃ‡A PARA APOIO Ã€ DIVISÃƒO DE HABITAÃ‡ÃƒO SOCIAL</t>
  </si>
  <si>
    <t>Fornecimento de abrigos de passageiros.</t>
  </si>
  <si>
    <t>Procedimento de Concurso de ConceÃ§Ã£o Simplificado das Marcas para Transportes da Ãrea Metropolitana de Lisboa.</t>
  </si>
  <si>
    <t>AquisiÃ§Ã£o de serviÃ§os para o Apoio Ã  ImplementaÃ§Ã£o da GRM (Fase I - Out2019-Dez2020)</t>
  </si>
  <si>
    <t>AquisiÃ§Ã£o com retoma do equipamento de Crioterapia</t>
  </si>
  <si>
    <t>Empreitadas de RemodelaÃ§Ã£o dos pisos 0 dos EdifÃ­cios 4 e 5 da ANAC</t>
  </si>
  <si>
    <t>AquisiÃ§Ã£o de Amostradores AutomÃ¡ticos para Colheita de Amostras Compostas em Sistemas de Tratamento de Ãguas Residuais</t>
  </si>
  <si>
    <t>PRESTAÃ‡ÃƒO DE SERVIÃ‡OS PAFRA APOIO NO CINEMA CHARLOT, PELO PERÃODO DE 12 MESES.</t>
  </si>
  <si>
    <t>AquisiÃ§Ã£o e montagem de estantes</t>
  </si>
  <si>
    <t>ServiÃ§o MPLS e Firewall Centralizada</t>
  </si>
  <si>
    <t>Empreitada de ConstruÃ§Ã£o da Unidade de SaÃºde de Marvila, em Lisboa</t>
  </si>
  <si>
    <t>AquisiÃ§Ã£o de um semi-reboque basculante, no Ã¢mbito dos incÃªndios de outubro de 2017</t>
  </si>
  <si>
    <t>RequalificaÃ§Ã£o da Avenida Batista Pereira, na margem esquerda da Ribeira de Santo AntÃ³nio e da Frente Ribeirinha, dando-se continuidade, para sul, ao Parque Urbano Ribeirinho de Alhandra, com vista a uma melhoria da qualidade de vida da populaÃ§Ã£o, tornando o espaÃ§o mais atrativo, com nivelamento geral, Ã  mesma cota, de espaÃ§o pedonal e rodoviÃ¡rio permitindo a acessibilidade a pessoas de mobilidade reduzida, que incentive Ã  prÃ¡tica das atividades desportivas relacionadas com o Rio Tejo.</t>
  </si>
  <si>
    <t>CENTRO DE RECOLHA OFICIAL PARA ANIMAIS DE COMPANHIA - 2Âª FASE</t>
  </si>
  <si>
    <t>AquisiÃ§Ã£o de Geofones e Varetas de escuta</t>
  </si>
  <si>
    <t>PrestaÃ§Ã£o de ServiÃ§os de ElaboraÃ§Ã£o de Projeto de ExecuÃ§Ã£o da Conduta Adutora de ligaÃ§Ã£o entre os ReservatÃ³rios Outeiro Grande e Rendufas</t>
  </si>
  <si>
    <t>AquisiÃ§Ã£o de reagentes para a realizaÃ§Ã£o de anÃ¡lises clÃ­nicas de SubPopulaÃ§Ãµes linfocitÃ¡rias para a tÃ©cnica de citometria de fluxo, com colocaÃ§Ã£o de equipamento na Unidade funcional de Hematologia do ServiÃ§o de Patologia ClÃ­nica para o Centro Hospitalar UniversitÃ¡rio de Lisboa Norte, E.P.E.</t>
  </si>
  <si>
    <t>ServiÃ§o de recolha de envolventes (monos e verdes) de contentores de superfÃ­cie de resÃ­duos urbanos</t>
  </si>
  <si>
    <t>AD 58/19 - AquisiÃ§Ã£o de serviÃ§os de assessoria com vista Ã  revisÃ£o da taxa de mark-up, a utilizar para o cÃ¡lculo da compensaÃ§Ã£o anual da EMEL Ã  CÃ¢mara Municipal de Lisboa (CML), durante o exercÃ­cio de 2019</t>
  </si>
  <si>
    <t>SERVIÃ‡OS MUNICIPALIZADOS DE ÃGUAS E SANEAMENTO DE MAFRA - SMAS DE MAFRA</t>
  </si>
  <si>
    <t>Fornecimento de Materiais inerentes Ã  reposiÃ§Ã£o de stock de armazÃ©m</t>
  </si>
  <si>
    <t>Trata-se da obras de remodelaÃ§Ã£o para ampliaÃ§Ã£o das instalaÃ§Ãµes da Biblioteca Municipal para criaÃ§Ã£o de um arquivo</t>
  </si>
  <si>
    <t>PRESTAÃ‡ÃƒO DE SERVIÃ‡OS PARA REPRODUÃ‡ÃƒO DE REPORTAGENS FOTOGRÃFICAS, PELO PERÃODO DE 12 MESES.</t>
  </si>
  <si>
    <t>E.B. 2,3 Dr. Pedro Barbosa - SubstituiÃ§Ã£o de equipamentos desportivos e reparaÃ§Ã£o de vedaÃ§Ã£o</t>
  </si>
  <si>
    <t>AquisiÃ§Ã£o de 17 veÃ­culos, mediante adjudicaÃ§Ã£o por lotes, atravÃ©s do sistema de locaÃ§Ã£o financeira, com retoma de 17 veÃ­culos</t>
  </si>
  <si>
    <t>A empreitada compreende trabalhos na Ã¡rea de eletromecÃ¢nica em vÃ¡rias instalaÃ§Ãµes, designadamente: -ETA SÃ£o RomÃ£o, uniÃ£o de freguesias Pousos/Barreira/Cortes/Leiria; -RemodelaÃ§Ã£o da EEAR ChainÃ§a 1-IC9, uniÃ£o de freguesias ChainÃ§a/Santa C. Serra; -RemodelaÃ§Ã£o do R. Conqueiros, freguesia de Souto Carpalhosa; -RemodelaÃ§Ã£o da bombagem do R. Casal Claros, freguesia de Amor; -ReservatÃ³rio de Vale da Fonte, freguesia de Marrazes;</t>
  </si>
  <si>
    <t>AquisiÃ§Ã£o de Equipamentos por lotes e serviÃ§os de manutenÃ§Ã£o</t>
  </si>
  <si>
    <t>Sistema de TelegestÃ£o - InstalaÃ§Ã£o de Ponto de RetransmissÃ£o de Dados no Quartel de Bombeiros - PÃ³voa de Santa Iria</t>
  </si>
  <si>
    <t>AquisiÃ§Ã£o de serviÃ§os de RevisÃ£o do Plano Municipal de EmergÃªncia de ProteÃ§Ã£o Civil</t>
  </si>
  <si>
    <t>REABILITAÃ‡ÃƒO DOS ANTIGOS PAÃ‡OS DO CONCELHO - ESPAÃ‡O DE APOIO AO MOVIMENTO ASSOCIATIVO</t>
  </si>
  <si>
    <t>ServiÃ§o de spot televisivo para divulgaÃ§Ã£o do Seixal Jazz 2019</t>
  </si>
  <si>
    <t>Empreitada de beneficiaÃ§Ã£o / reforÃ§o do pavimento, dos sublanÃ§os Figueira da Foz / Vila Verde / A14/A17 / Santa EulÃ¡lia / Montemor-o-Velho, da A14 - Auto-estrada Figueira da Foz / Coimbra (Norte)</t>
  </si>
  <si>
    <t>AquisiÃ§Ã£o de serviÃ§os de intervenÃ§Ã£o antropolÃ³gica - Fase III</t>
  </si>
  <si>
    <t>AquisiÃ§Ã£o de ServiÃ§os de GestÃ£o, FiscalizaÃ§Ã£o e CoordenaÃ§Ã£o de SeguranÃ§a em Obra da Unidade de SaÃºde do Alto dos Moinhos, em Lisboa</t>
  </si>
  <si>
    <t>A intervenÃ§Ã£o consiste essencialmente no estabelecimento de percursos pedonais seguros e inclusivos entre os bairros confinantes, na criaÃ§Ã£o de condiÃ§Ãµes favorÃ¡veis ao conforto humano, atravÃ©s da introduÃ§Ã£o de mecanismos reguladores do microclima, nomeadamente a vegetaÃ§Ã£o, na correta localizaÃ§Ã£o dos diferentes espaÃ§os de estadia e acessos garantido a facilidade de circulaÃ§Ã£o por toda a Ã¡rea exterior, na criaÃ§Ã£o de um jardim de baixa manutenÃ§Ã£o, nomeadamente atravÃ©s da otimizaÃ§Ã£o dos sistemas de gestÃ£o e manutenÃ§Ã£o.</t>
  </si>
  <si>
    <t>Empreitada de ConstruÃ§Ã£o do Parque Urbano inserido na Unidade de ExecuÃ§Ã£o da PraÃ§a de Espanha</t>
  </si>
  <si>
    <t>AQUISIÃ‡ÃƒO DE EQUIPAMENTOS DE REDE</t>
  </si>
  <si>
    <t>AquisiÃ§Ã£o de licenciamento Microsoft para o MunicÃ­pio de Albufeira</t>
  </si>
  <si>
    <t>AquisiÃ§Ã£o de serviÃ§os tÃ©cnicos na Ã¡rea florestal</t>
  </si>
  <si>
    <t>Os trabalhos a realizar sÃ£o os descriminados no Mapa de Quantidades de Trabalho nomeadamente trabalhos de demoliÃ§Ã£o, execuÃ§Ã£o de betÃ£o armado, alvenarias reboco e pinturas, trabalhos de serralharia e de eletricidade.</t>
  </si>
  <si>
    <t>AquisiÃ§Ã£o dos serviÃ§os de execuÃ§Ã£o dos trabalhos da 2Âª RevisÃ£o do Plano de Pormenor da Zona Industrial de Oliveira do Hospital</t>
  </si>
  <si>
    <t>AquisiÃ§Ã£o de ServiÃ§os de Seguro de Acidentes de Trabalho, de Seguro de SaÃºde para os trabalhadores da Lisboa Ocidental, SRU</t>
  </si>
  <si>
    <t>AquisiÃ§Ã£o de AC MICOFENOLICO ORAL 180 MG COMP GR</t>
  </si>
  <si>
    <t>ZONA VERDE NA ENTRADA DA ESCOLA DA AZEDA, AV.Âª CORAÃ‡ÃƒO DE MARIA</t>
  </si>
  <si>
    <t>AquisiÃ§Ã£o de serviÃ§os de atualizaÃ§Ã£o e manutenÃ§Ã£o da plataforma Outsystems da DireÃ§Ã£o-Geral do OrÃ§amento (DGO)</t>
  </si>
  <si>
    <t>AmpliaÃ§Ã£o do Posto de Corte do Loiral 30kV</t>
  </si>
  <si>
    <t>AquisiÃ§Ã£o de equipamento de cozinha e refeitÃ³rio para as Escolas e Jardins de InfÃ¢ncia da rede pÃºblica do Concelho</t>
  </si>
  <si>
    <t>PRESTAÃ‡ÃƒO DE SERVIÃ‡OS NA ÃREA DE MOTORISTA DE PESADOS DE PASSAGEIROS E TRANSPORTE DE CRIANÃ‡AS POR UM PERIODO DE 24 MESES.</t>
  </si>
  <si>
    <t>AquisiÃ§Ã£o de equipamentos desportivos</t>
  </si>
  <si>
    <t>AquisiÃ§Ã£o de serviÃ§os de coordenaÃ§Ã£o da seguranÃ§a e higiene no trabalho em empreitadas diversas</t>
  </si>
  <si>
    <t>Aluguer, montagem, desmontagem e manutenÃ§Ã£o de iluminaÃ§Ã£o decorativa de natal no centro histÃ³rico da vila de Palmela e freguesias de Quinta do Anjo, Pinhal Novo, PoceirÃ£o e Marateca</t>
  </si>
  <si>
    <t>SERVIÃ‡OS DE MANUTENÃ‡ÃƒO DO SISTEMA SEMAFÃ“RICO DO CONCELHO DE SETÃšBAL</t>
  </si>
  <si>
    <t>AquisiÃ§Ã£o de veÃ­culo pesado trator4x2, em 2Âª mÃ£o</t>
  </si>
  <si>
    <t>AquisiÃ§Ã£o de Fitomenadiona 10 Mg/Ml 0,2 Ml Amp</t>
  </si>
  <si>
    <t>Quadros Gerais de Baixa TensÃ£o</t>
  </si>
  <si>
    <t>Unidade TÃ©cnica de Acompanhamento de Projetos</t>
  </si>
  <si>
    <t>AquisiÃ§Ã£o de papel de fotocÃ³pia e impressÃ£o</t>
  </si>
  <si>
    <t>RelatÃ³rio e Contas e RelatÃ³rio de Sustentabilidade do exercÃ­cio de 2018. Pretende-se com este contrato a traduÃ§Ã£o para inglÃªs do RC 2018 bem como a sua ediÃ§Ã£o e composiÃ§Ã£o grÃ¡fica; e a ediÃ§Ã£o e composiÃ§Ã£o grÃ¡fica do RelatÃ³rio de Sustentabilidade 2018.</t>
  </si>
  <si>
    <t>AquisiÃ§Ã£o de 3 (trÃªs) incubadoras hÃ­bridas para o serviÃ§o de neonatologia</t>
  </si>
  <si>
    <t>ExecuÃ§Ã£o de diversos trabalhos de revestimentos de pavimentos, paredes e tetos, e execuÃ§Ã£o de divisÃ³rias e tetos falsos.</t>
  </si>
  <si>
    <t>Empreitada de ConstruÃ§Ã£o da Unidade de SaÃºde do Restelo, em Lisboa</t>
  </si>
  <si>
    <t>CPREV002.DEU.2019_AquisiÃ§Ã£o de ServiÃ§os de ManutenÃ§Ã£o de EspaÃ§os Verdes Lote de SÃ£o Domingos de Rana</t>
  </si>
  <si>
    <t>aquisiÃ§Ã£o e instalaÃ§Ã£o de sistema de monitorizaÃ§Ã£o de 5 contadores de bicicleta para a Ecovia do litoral/Eurovelo 1</t>
  </si>
  <si>
    <t>A presente aquisiÃ§Ã£o visa o fornecimento dos equipamentos e licenÃ§as de software nas quantidades requeridas e de acordo com as especificaÃ§Ãµes deste caderno de encargos, bem como a configuraÃ§Ã£o de licenÃ§as e terminais na central telefÃ³nica por forma a garantir o seu funcionamento apÃ³s instalaÃ§Ã£o.</t>
  </si>
  <si>
    <t>1611/DAG/2019 - AquisiÃ§Ã£o de serviÃ§os de limpeza do Parque Urbano do Seixal.</t>
  </si>
  <si>
    <t>ExecuÃ§Ã£o de Um Furo para CaptaÃ§Ã£o de Ãgua SubterrÃ¢nea na Cruz de Pau e Selagem da CaptaÃ§Ã£o JK7</t>
  </si>
  <si>
    <t>191G003695 - AquisiÃ§Ã£o de Factor VIII recombinante (Octocog Alfa3Âª GeraÃ§Ã£o)Ano 2019</t>
  </si>
  <si>
    <t>O procedimento em referÃªncia tem por objeto a elaboraÃ§Ã£o de estudo hidrogrÃ¡fico e hidrolÃ³gico para a bacia localizada a nascente de AlmÃ¡dena, face Ã  necessidade de avaliar a delimitaÃ§Ã£o da tipologia Zonas AmeaÃ§adas pelas Cheias do Regime da Reserva EcolÃ³gica Nacional.</t>
  </si>
  <si>
    <t>RequalificaÃ§Ã£o de rotundas, incluindo trabalhos de terraplanagens, betÃ£o armado e esculturas.</t>
  </si>
  <si>
    <t>Empreitada de reparaÃ§Ã£o dos pontÃµes das Docas</t>
  </si>
  <si>
    <t>13/AD/ECO/2019 - AquisiÃ§Ã£o de bens e serviÃ§os para manutenÃ§Ã£o e assistÃªncia tÃ©cnica das bÃ¡sculas da EcolezÃ­ria.</t>
  </si>
  <si>
    <t>58/AQ/AT/2019 - aquisiÃ§Ã£o de serviÃ§os de desenvolvimento aplicacional no Ã¢mbito da campanha da entrega do modelo 22 de IRC para o exercicio de 2019</t>
  </si>
  <si>
    <t>SISTEMA DE ABASTECIMENTO TELEGESTÃƒO DE ÃGUA - JARDIM 1Âº DE MAIO E RUAS ENVOLVENTES</t>
  </si>
  <si>
    <t>AD 59/19 - AquisiÃ§Ã£o de serviÃ§os de localizaÃ§Ã£o de veÃ­culos e respetivos serviÃ§os associados</t>
  </si>
  <si>
    <t>AquisiÃ§Ã£o de material necessÃ¡rio Ã  reparaÃ§Ã£o dos pisos dos PavilhÃµes Desportivos Escolares: Manuel Cargaleiro e Alfredo Reis Silveira, obrigatÃ³ria para efeitos de homologaÃ§Ã£o para a prÃ¡tica da modalidade de Â¿FutsalÂ¿</t>
  </si>
  <si>
    <t>AquisiÃ§Ã£o de mobiliÃ¡rio tÃ©cnico para Sala Municipal de OperaÃ§Ãµes de GestÃ£o de EmergÃªncia</t>
  </si>
  <si>
    <t>RECONVERSÃƒO E REABILITAÃ‡ÃƒO DO EDIFÃCIO FRAYÃ•ES METELLO</t>
  </si>
  <si>
    <t>RequalificaÃ§Ã£o do Bairro Vicentino - EdificaÃ§Ã£o e EspaÃ§o PÃºblico, por Empreitada</t>
  </si>
  <si>
    <t>AquisiÃ§Ã£o de polÃ­mero para desidrataÃ§Ã£o de lamas nas ETAR'S - ano 2019/2021.</t>
  </si>
  <si>
    <t>AnÃ¡lises MicrobiolÃ³gicas, EsfregaÃ§o em LoiÃ§a e MÃ£os de Operadores</t>
  </si>
  <si>
    <t>Fornecimento de calÃ§ado de serviÃ§o, corporativo institucional, para os trabalhadores municipais</t>
  </si>
  <si>
    <t>ReabilitaÃ§Ã£o da Rede de DistribuiÃ§Ã£o e AduÃ§Ã£o de Ãgua Ã s Freguesias de Ventosa do Bairro, BarcouÃ§o e Luso</t>
  </si>
  <si>
    <t>AquisiÃ§Ã£o de serviÃ§os de desenvolvimento aplicacional no Ã¢mbito da necessidade de implementaÃ§Ã£o do projeto de ManutenÃ§Ã£o da VisÃ£o Integrada do Contribuinte e da SituaÃ§Ã£o Fiscal Integrada</t>
  </si>
  <si>
    <t>AquisiÃ§Ã£o de monitores interativos para a Escola SecundÃ¡ria de Vizela.</t>
  </si>
  <si>
    <t>O procedimento em causa tem por objeto a execuÃ§Ã£o das obras tendentes Ã  preservaÃ§Ã£o e socializaÃ§Ã£o das ruÃ­nas do balneÃ¡rio romano da Praia da Luz, conservando e restaurando as estruturas existentes, instalando um edifÃ­cio para fins de receÃ§Ã£o ao pÃºblico e explicaÃ§Ã£o das ruÃ­nas aos visitantes, requalificando os percursos de visita, com respeito pela integridade e autenticidade do edifÃ­cio romano.</t>
  </si>
  <si>
    <t>ServiÃ§os do artista Smile (Ivo Santos) para intervenÃ§Ã£o no muro da Escola BÃ¡sica Nun' Ãlvares</t>
  </si>
  <si>
    <t>PrestaÃ§Ã£o de serviÃ§os para aluguer de viatura, um camiÃ£o de 32 toneladas, por 395 horas para transporte de materiais diversos</t>
  </si>
  <si>
    <t>PrestaÃ§Ã£o de serviÃ§os para a revisÃ£o de projeto das muralhas do Forte de Albarquel, em SetÃºbal</t>
  </si>
  <si>
    <t>ExecuÃ§Ã£o e repintura de sinalizaÃ§Ã£o horizontal, nomeadamente na definiÃ§Ã£o de eixos, guias e repintura de passagens para peÃµes.</t>
  </si>
  <si>
    <t>Fornecimento e aplicaÃ§Ã£o de pavimento com materiais tipo taralay impression capri 0524, para o EdifÃ­cio Sado, em SetÃºbal</t>
  </si>
  <si>
    <t>Fornecimento contÃ­nuo de energia elÃ©trica Ã s instalaÃ§Ãµes alimentadas em Baixa TensÃ£o Especial (BTE) e Baixa TensÃ£o Normal (BTN), incluindo a iluminaÃ§Ã£o pÃºblica.</t>
  </si>
  <si>
    <t>AquisiÃ§Ã£o de Vacina da Gripe IM 0,5 ML Susp Inj</t>
  </si>
  <si>
    <t>AquisiÃ§Ã£o de materiais para execuÃ§Ã£o de obras de reabilitaÃ§Ã£o das redes de Ã¡guas</t>
  </si>
  <si>
    <t>AquisiÃ§Ã£o de um semi-reboque porta mÃ¡quinas 3 eixos, no Ã¢mbito do incÃªndio de outubro de 2017</t>
  </si>
  <si>
    <t>LISBOA-04-2114-FEDER-000030 DinamizaÃ§Ã£o do Turismo de Natureza e constituiÃ§Ã£o da Rota do Ocidente AquisiÃ§Ã£o e instalaÃ§Ã£o de planÃ­metros e sinalÃ©tica - Grande Rota</t>
  </si>
  <si>
    <t>RepavimentaÃ§Ã£o da E.M. 1105 em Ermidas Sado - Faleiros.</t>
  </si>
  <si>
    <t>Fornecimento de Eletricidade em Regime de Mercado Livre ao Abrigo do Acordo Quadro 4/2019, constituÃ­do pelo Lote 2-Baixa TensÃ£o Especial, Celebrado pela Central de Compras da CIMRL - InstalaÃ§Ãµes do MunicÃ­pio da Batalha</t>
  </si>
  <si>
    <t>Fornecimento de Eletricidade em Regime de Mercado Livre ao Abrigo do Acordo Quadro 4/2019, constituÃ­do pelo Lote 3 - MÃ‰DIA TENSÃƒO - celebrado pela Central de Compras da CIMRL - InstalaÃ§Ãµes do MunicÃ­pio da Batalha</t>
  </si>
  <si>
    <t>AquisiÃ§Ã£o de revestimento com aplicaÃ§Ã£o de piso para o AuditÃ³rio da Biblioteca Municipal</t>
  </si>
  <si>
    <t>PE_19118_ADB - AQUISIÃ‡ÃƒO E MONTAGEM DE UMA UPS, PARA SUBSTITUIÃ‡ÃƒO DE AVARIADA, E DE COMPONENTES PARA SUBSTITUIÃ‡ÃƒO DE AVARIADOS EM QUATRO UPS, NA ESCOLA SECUNDÃRIA DR. JOSÃ‰ MACEDO FRAGATEIRO, EM OVAR</t>
  </si>
  <si>
    <t>IntervenÃ§Ã£o na Rede ViÃ¡ria do MunicÃ­pio</t>
  </si>
  <si>
    <t>AquisiÃ§Ã£o de Leitor BiomÃ©trico para o PavilhÃ£o da Boavista</t>
  </si>
  <si>
    <t>Fornecimento contÃ­nuo para a aquisiÃ§Ã£o de peÃ§as auto, para viaturas ligeiras, pelo perÃ­odo de 24 meses</t>
  </si>
  <si>
    <t>Empreitada de Ramais de Ã¡gua e saneamento no Concelho de SantarÃ©m - 2020</t>
  </si>
  <si>
    <t>AquisiÃ§Ã£o de serviÃ§os para "Apoio Ã  gestÃ£o econÃ³mica dos serviÃ§os de Ã¡guas, saneamento e resÃ­duos e reporte Ã  ERSA 2019-2020"</t>
  </si>
  <si>
    <t>AquisiÃ§Ã£o de ServiÃ§os Especializados na Ãrea InformÃ¡tica</t>
  </si>
  <si>
    <t>AquisiÃ§Ã£o de ServiÃ§os, ao abrigo do Acordo Quadro n.Âº 19/001/CA/AQ, para execuÃ§Ã£o de Levantamento TopogrÃ¡fico em Marvila - R. Ferreira de Castro / R. Pedro Cruz e Bairro dos Alfinetes - Programa HabitaÃ§Ã£o Renda AcessÃ­vel PÃºblico</t>
  </si>
  <si>
    <t>AQS/101/GEBALIS/2019 - CONCURSO PÃšBLICO INTERNACIONAL PARA A CONTRATAÃ‡ÃƒO DE SERVIÃ‡OS DE SERVIDORES CLOUD, ARMAZENAMENTO DE DADOS E EXECUÃ‡ÃƒO DE APLICAÃ‡Ã•ES EMPRESARIAIS</t>
  </si>
  <si>
    <t>EXECUÃ‡ÃƒO DE RELVADO PELO MÃ‰TODO DE HIDROSSEMENTEIRA NO PARQUE URBANO DA COSTA DE CAPARICA</t>
  </si>
  <si>
    <t>AQUISIÃ‡ÃƒO DE SERVIÃ‡OS DE MOVIMENTAÃ‡ÃƒO DE CONTADORES DE ÃGUA</t>
  </si>
  <si>
    <t>Empreitada para reparaÃ§Ãµes diversas nos tetos da cozinha piso 0.</t>
  </si>
  <si>
    <t>Empreitada para ReorganizaÃ§Ã£o e CompartimentaÃ§Ã£o dos espaÃ§os no piso -1 do edifÃ­cio Jardim da Unidade Hoteleira de Castelo de Vide</t>
  </si>
  <si>
    <t>PrestaÃ§Ã£o de horas de trabalhos com equipamento agrÃ­cola/industrial, incluindo operador, na realizaÃ§Ã£o de aÃ§Ãµes de produÃ§Ã£o de composto na unidade URSA a instalar na herdade da AbÃ³bada.</t>
  </si>
  <si>
    <t>AquisiÃ§Ã£o de ServiÃ§os de InstalaÃ§Ã£o de MÃ³dulo de localizaÃ§Ã£o de GPS para gestÃ£o de frota - ECALMA, EM, S.a</t>
  </si>
  <si>
    <t>AquisiÃ§Ã£o de Storage - Armazenamento de documentos digitalizados - lote 1 e lote 10</t>
  </si>
  <si>
    <t>ManutenÃ§Ã£o da EmbarcaÃ§Ã£o Tradicional Varino</t>
  </si>
  <si>
    <t>contrato publico de fornecimento Ã  candidatura POSEUR 03 1911 FC 000012- Equipamento combinado para recolha de bio resÃ­duos com sistema de elevaÃ§Ã£o por carga lateral (aÃ§Ã£o I.2)</t>
  </si>
  <si>
    <t>AQUISIÃ‡ÃƒO DE CARTÃ•ES SEM CONTACTO, EM CONFORMIDADE COM A ESPECIFICAÃ‡ÃƒO CALYPSO (NORMAS ISO 14443 B E ISO 7816 1-4)</t>
  </si>
  <si>
    <t>O procedimento em referÃªncia tem por objeto a elaboraÃ§Ã£o de projetos de execuÃ§Ã£o de infraestruturas de abastecimento de Ã¡gua e de drenagem de Ã¡guas residuais domÃ©sticas e pluviais, para resoluÃ§Ã£o de situaÃ§Ãµes de deficiÃªncia de funcionamento das redes, bem como de aumento da populaÃ§Ã£o a servir, em diversos locais do municÃ­pio.</t>
  </si>
  <si>
    <t>AquisiÃ§Ã£o de tubagem e acessÃ³rios em ferro fundido dÃºctil para rede de distribuiÃ§Ã£o de Ã¡gua na zona da nova rotunda na Cotovia e faÃºlha</t>
  </si>
  <si>
    <t>AquisiÃ§Ã£o de ServiÃ§os para a elaboraÃ§Ã£o de Projeto de ExecuÃ§Ã£o de Arquitetura e Especialidades para a obra de beneficiaÃ§Ã£o do J.I. Infante D. Henrique</t>
  </si>
  <si>
    <t>MATERIAL PARA A REDE DE ÃGUAS</t>
  </si>
  <si>
    <t>Concurso pÃºblico para a empreitada destinada Ã  substituiÃ§Ã£o de condutas e ramais existentes na ZMC da FÃ¡brica das Gabardines - Sul, freguesia da Venteira, no concelho da Amadora.</t>
  </si>
  <si>
    <t>EMPREITADA PARA ALTERAÃ‡ÃƒO DO PISO 0 DO EDIFICIO DO BONJARDIM DA U.O.L DO PORTO DA FUNDAÃ‡ÃƒO INATEL</t>
  </si>
  <si>
    <t>AquisiÃ§Ã£o de serviÃ§os de higiene e limpeza diÃ¡ria das Piscinas Municipais em Santiago do CacÃ©m</t>
  </si>
  <si>
    <t>Fornecimento de peÃ§as e acessÃ³rios para viaturas da marca nissan e mitsubishi, incluÃ­do serviÃ§os de reparaÃ§Ã£o e manutenÃ§Ã£o</t>
  </si>
  <si>
    <t>Fornecimento de frutas, produtos hortÃ­colas e bananas Ã s crianÃ§as da educaÃ§Ã£o prÃ©-escolar, da rede pÃºblica do MunicÃ­pio de Mafra para o ano letivo de 2019/2020: Pera Â¿rochaÂ¿, MaÃ§Ã£, Tangerina, Banana, Cenoura, Tomate Â¿cerejaÂ¿ e PÃªssego Â¿nectarina.</t>
  </si>
  <si>
    <t>ElaboraÃ§Ã£o do Projeto de SubstituiÃ§Ã£o das Condutas de Fibrocimento que abastecem as povoaÃ§Ãµes de Espiche e AlmÃ¡dena, a partir do ReservatÃ³rio de Monte Lemos</t>
  </si>
  <si>
    <t>A empreitada tem como objeto a instalaÃ§Ã£o de um ginÃ¡sio ao ar livre.</t>
  </si>
  <si>
    <t>Assessoria de imprensa e relaÃ§Ãµes pÃºblicas e publicidade nas redes sociais no Ã¢mbito do Amadora BD</t>
  </si>
  <si>
    <t>AquisiÃ§Ã£o de Gencitabina IV 1 G Po Sol Inj</t>
  </si>
  <si>
    <t>AquisiÃ§Ã£o de Tiras de GlicÃ©mia e Corpos CetÃ³nicos</t>
  </si>
  <si>
    <t>ConstruÃ§Ã£o / BeneficiaÃ§Ã£o / ReparaÃ§Ã£o de EdifÃ­cios Escolares (JI / EB1 / CE), por Empreitada: RequalificaÃ§Ã£o da antiga Escola PrimÃ¡ria da PocariÃ§a em Jardim de InfÃ¢ncia</t>
  </si>
  <si>
    <t>PrestaÃ§Ã£o de ServiÃ§os de produÃ§Ã£o GrÃ¡fica para o Amadora BD</t>
  </si>
  <si>
    <t>CONTRATAÃ‡ÃƒO SERVIÃ‡OS DE CONCEÃ‡ÃƒO,DESENVOLVIMENTO E PRODUÃ‡ÃƒO DE MATERIAL DE COMUNICAÃ‡ÃƒO - PLANO COMUNICAÃ‡AO 2019-2020 DA UOACEC</t>
  </si>
  <si>
    <t>Aluguer, instalaÃ§Ã£o e manutenÃ§Ã£o do sistema de sonorizaÃ§Ã£o ambiente do nÃºcleo central no FÃ³rum LuÃ­s de CamÃµes no Ã¢mbito do 30Âº Amadora BD</t>
  </si>
  <si>
    <t>AquisiÃ§Ã£o de ServiÃ§os para ReforÃ§o da Infraestrutura TecnolÃ³gica de Servidores</t>
  </si>
  <si>
    <t>Empreitada de RequalificaÃ§Ã£o da Rua Maria JosÃ© Borges, FajÃ£ de Baixo</t>
  </si>
  <si>
    <t>Fornecimento de dois mÃ³dulos de expansÃ£o para 2 NAS Synology</t>
  </si>
  <si>
    <t>AquisiÃ§Ã£o de materiais de Ã¡guas para execuÃ§Ã£o de obras de reabilitaÃ§Ã£o</t>
  </si>
  <si>
    <t>AquisiÃ§Ã£o de serviÃ§os de pirotecnia no Concelho de Vila do Bispo - Final de Ano 2019/2020</t>
  </si>
  <si>
    <t>EMPREITADA DE PINTURAS E ABERTURA DE VÃƒO</t>
  </si>
  <si>
    <t>AquisiÃ§Ã£o de serviÃ§os de desenvolvimento aplicacional no Ã¢mbito da Campanha da entrega do Modelo 3 do IRS para o ExercÃ­cio de 2019</t>
  </si>
  <si>
    <t>AquisiÃ§Ã£o de Equipamentos InformÃ¡ticos e Pen's para Backup</t>
  </si>
  <si>
    <t>AquisiÃ§Ã£o de ServiÃ§os de IluminaÃ§Ãµes festivas de Natal 2019 para o concelho de Sesimbra</t>
  </si>
  <si>
    <t>ConfeÃ§Ã£o e fornecimento de refeiÃ§Ãµes escolares aos alunos do Centro Escolar de Cadima, atÃ© final do ano letivo de 2019/2020, ao abrigo do Acordo Quadro para fornecimento de refeiÃ§Ãµes escolares (AQ 01/2019), promovido pela CIM-RC</t>
  </si>
  <si>
    <t>ConstruÃ§Ã£o de VedaÃ§Ã£o e Casa de Apoio da CaptaÃ§Ã£o SB1 de Santa Marta</t>
  </si>
  <si>
    <t>AQUISIÃ‡ÃƒO DE 5 MOLDURAS PARA LONAS</t>
  </si>
  <si>
    <t>Concurso pÃºblico para a celebraÃ§Ã£o de acordo quadro para execuÃ§Ã£o da empreitada destinada a trabalhos de manutenÃ§Ã£o de infraestruturas de abastecimento de Ã¡gua - AcessÃ³rios, ramais, caixas e outros, no concelho de Oeiras.</t>
  </si>
  <si>
    <t>AquisiÃ§Ã£o de SoluÃ§Ã£o Normalizada de Arquivo HistÃ³rico ,software de Arquivo HistÃ³rico X-Arq.</t>
  </si>
  <si>
    <t>Fornecimento e instalaÃ§Ã£o de equipamentos geriÃ¡tricos, execuÃ§Ã£o de arranjos exteriores, execuÃ§Ã£o de calÃ§adas e instalaÃ§Ã£o de iluminaÃ§Ã£o pÃºblica.</t>
  </si>
  <si>
    <t>Fornecimento e instalaÃ§Ã£o de sistema de videovigilÃ¢ncia na Mata Nacional do Bussaco</t>
  </si>
  <si>
    <t>PT;2;13;426</t>
  </si>
  <si>
    <t>MÃ¡quina Corta Relva de Alto Rendimento</t>
  </si>
  <si>
    <t>Aluguer de equipamento de audiovisual para os espetÃ¡culos durante a Feira Anual de Outubro/SalÃ£o de Artesanato 2019</t>
  </si>
  <si>
    <t>AQUISIÃ‡ÃƒO DE TUBAGEM E ACESSÃ“RIOS - 2019</t>
  </si>
  <si>
    <t>ImplementaÃ§Ã£o de SinalÃ©tica Vertical em Percursos Pedestres.</t>
  </si>
  <si>
    <t>DemoliÃ§Ã£o de EdifÃ­cio Inacabado na Quinta da Fidalga</t>
  </si>
  <si>
    <t>AquisiÃ§Ã£o de materiais para manutenÃ§Ã£o de equipamento Heine.</t>
  </si>
  <si>
    <t>CONTRATAÃ‡ÃƒO DA PRESTAÃ‡ÃƒO DE SERVIÃ‡OS PARA ELABORAÃ‡ÃƒO DE MATERIAIS DO ASPIRANTE A GEOPARQUE MUNDIAL UNESCO ALGARVENSIS LOULÃ‰ - SILVES - ALBUFEIRA.</t>
  </si>
  <si>
    <t>AquisiÃ§Ã£o de serviÃ§os de organizaÃ§Ã£o de fundo documental no Ã¢mbito do Arquivo Municipal</t>
  </si>
  <si>
    <t>ConstruÃ§Ã£o de Estrutura Residencial para Idosos, Centro de Dia e ServiÃ§o de Apoio DomiciliÃ¡rio - Monsaraz</t>
  </si>
  <si>
    <t>PT;8;106;1536</t>
  </si>
  <si>
    <t>AquisiÃ§Ã£o de serviÃ§os de gestÃ£o de combustÃ­vel - Bermas da rede viÃ¡ria municipal de maior risco</t>
  </si>
  <si>
    <t>AquisiÃ§Ã£o de ServiÃ§os de InstalaÃ§Ã£o de MÃ³dulo de localizaÃ§Ã£o de GPS para gestÃ£o de frota - ECALMA, EM, S.A</t>
  </si>
  <si>
    <t>ManutenÃ§Ã£o corretiva Parafuso de Arquimedes 3 (P1113-PA-0003) - ETAR de Pombal.</t>
  </si>
  <si>
    <t>AquisiÃ§Ã£o de equipamentos informÃ¡ticos para as salas de 3Âº e 4Âº ano de escolaridade</t>
  </si>
  <si>
    <t>1414/DAG/2019-AquisiÃ§Ã£o de um Desmatador para substituiÃ§Ã£o de equipamento inutilizado por incÃªndio.</t>
  </si>
  <si>
    <t>RequalificaÃ§Ã£o do edifÃ­cio dos PaÃ§os do Concelho</t>
  </si>
  <si>
    <t>AquisiÃ§Ã£o de Equipamento InformÃ¡tico, Bens mÃ³veis e Equipamento para a Sala do Futuro - EspaÃ§o Municipal de InovaÃ§Ã£o</t>
  </si>
  <si>
    <t>AquisiÃ§Ã£o serviÃ§os de conservaÃ§Ã£o do Parque Urbano da Costa de Caparica</t>
  </si>
  <si>
    <t>AquisiÃ§Ã£o de equipamento informÃ¡tico para os diversos serviÃ§os da CÃ¢mara Municipal de PortimÃ£o</t>
  </si>
  <si>
    <t>AquisiÃ§Ã£o de 1 viatura usada, marca Toyota, modelo Hilux (ligeira de mercadorias), matrÃ­cula 87-OZ-17</t>
  </si>
  <si>
    <t>NIPG18198/19-AquisiÃ§Ã£o de tintas de marcaÃ§Ã£o de estradas</t>
  </si>
  <si>
    <t>AquisiÃ§Ã£o de serviÃ§os de mÃ¡quinas na manutenÃ§Ã£o de redes de abastecimento no MunicÃ­pio de Torres Novas</t>
  </si>
  <si>
    <t>ConcessÃ£o e exploraÃ§Ã£o em regime de serviÃ§o pÃºblico de um terminal para a movimentaÃ§Ã£o de contentores no Porto de Sines.</t>
  </si>
  <si>
    <t>AquisiÃ§Ã£o de Equipamento ElÃ©trico para RemodelaÃ§Ã£o da IluminaÃ§Ã£o PÃºblica no Concelho</t>
  </si>
  <si>
    <t>REQUALIFICAÃ‡ÃƒO DO LARGO DE SANTA CLARA NO SABUGUEIRO - ARRAIOLOS</t>
  </si>
  <si>
    <t>PT;8;97;1486</t>
  </si>
  <si>
    <t>AquisiÃ§Ã£o de reagentes para a realizaÃ§Ã£o de anÃ¡lises clÃ­nicas de contagens celulares, com colocaÃ§Ã£o de equipamentos, nas unidades funcionais de Hematologia e UrgÃªncia do ServiÃ§o de Patologia ClÃ­nica para o Centro Hospitalar UniversitÃ¡rio de Lisboa Norte, E.P.E.</t>
  </si>
  <si>
    <t>AquisiÃ§Ã£o de serviÃ§os destinados Ã  regularizaÃ§Ã£o jurÃ­dica do patrimÃ³nio associado Ã  concessÃ£o do Casino Estoril.</t>
  </si>
  <si>
    <t>AquisiÃ§Ã£o serviÃ§os de conservaÃ§Ã£o de poda de Ã¡rvores e palmeiras no Concelho de Almada</t>
  </si>
  <si>
    <t>AquisiÃ§Ã£o de Diverso Fardamento / VestuÃ¡rio Profissional</t>
  </si>
  <si>
    <t>Fornecimento ContÃ­nuo de Papel HigiÃ©nico e Papel de MÃ£os</t>
  </si>
  <si>
    <t>REQUALIFICAÃ‡ÃƒO DO PARQUE INFANTIL DA ALGODEIA - EQUIPAMENTOS INFANTIS E DE FITNESS</t>
  </si>
  <si>
    <t>Produtos de Hotelaria nÃ£o Alimentar para as Unidades Hoteleiras e para as vÃ¡rias DependÃªncias da FundaÃ§Ã£o INATEL em Portugal Continental e nas RegiÃµes AutÃ³nomas da Madeira e dos AÃ§ores</t>
  </si>
  <si>
    <t>47/CP/AT/2019 - aquisiÃ§Ã£o de serviÃ§os IBM WebSphere Data Power SOA Appliances</t>
  </si>
  <si>
    <t>Consulta PrÃ©via para aluguer e montagem de iluminaÃ§Ãµes NatalÃ­cias 2019</t>
  </si>
  <si>
    <t>A prestaÃ§Ã£o de serviÃ§os respeita Ã  transferÃªncia de risco para as seguradoras atravÃ©s da contrataÃ§Ã£o de apÃ³lices de seguro a seguir identificadas, pelo perÃ­odo de 12 meses (doze), conforme especificaÃ§Ãµes do Caderno de Encargos.</t>
  </si>
  <si>
    <t>Empreitada de "InstalaÃ§Ã£o de Multidesportivos no Lugar das Quintas e Jardim do Bom Sucesso".</t>
  </si>
  <si>
    <t>AquisiÃ§Ã£o de material de economato, designadamente material de escritÃ³rio, encadernaÃ§Ã£o e suportes digitais para o Turismo de Portugal, I. P.</t>
  </si>
  <si>
    <t>ANÃLISES MICROBIOLÃ“GICAS E ESFREGAÃ‡O EM LOIÃ‡A E MÃƒOS DE OPERADORES</t>
  </si>
  <si>
    <t>NIPG19239/19- AquisiÃ§Ã£o de viatura de recolha de resÃ­duos sÃ³lidos urbanos</t>
  </si>
  <si>
    <t>Estudo de Impacto Ambiental do Anteprojeto do Eco Parque de Campismo de SÃ£o Pedro de Moel</t>
  </si>
  <si>
    <t>AquisiÃ§Ã£o de Carne de SuÃ­no para o restaurante de Sant'Ana e diversas Unidades Hoteleiras situadas em Portugal Continental e nas RegiÃµes AutÃ³nomas da Madeira e dos AÃ§ores</t>
  </si>
  <si>
    <t>Os trabalhos a realizar encontram-se descriminados no mapa de quantidades de trabalho e sÃ£o fundamentalmente trabalhos de reparaÃ§Ã£o de elementos metÃ¡licos, requalificaÃ§Ã£o do teto existente em madeira, reparaÃ§Ã£o das paredes de alvenaria e pintura anti grafite e substituiÃ§Ã£o das luminÃ¡rias existentes.</t>
  </si>
  <si>
    <t>AquisiÃ§Ã£o de novos equipamentos que serÃ£o instalados no Datacenter do Gabinete Nacional de SeguranÃ§a (GNS) e serviÃ§os de migraÃ§Ã£o da atual infraestrutura para a nova infraestrutura.</t>
  </si>
  <si>
    <t>O procedimento tem por objecto a requalificaÃ§Ã£o do edifÃ­cio da antiga Escola GonÃ§alo Pereira, tendo como capÃ­tulos: estaleiro, trabalhos preparatÃ³rios e preliminares, arquitetura, estruturas, Ã¡guas e esgotos, instalaÃ§Ãµes elÃ©tricas, ITED - Infraestruturas de telecomunicaÃ§Ãµes em edifÃ­cios, AVAC, sistema de seguranÃ§a integrada, diversos.</t>
  </si>
  <si>
    <t>AquisiÃ§Ã£o de Auriculares EstÃ©reo DescartÃ¡veis</t>
  </si>
  <si>
    <t>AquisiÃ§Ã£o de equipamentos enterrados para deposiÃ§Ã£o de resÃ­duos urbanos indiferenciados e seletivos - Contentores de 3m3 e 5m3</t>
  </si>
  <si>
    <t>AquisiÃ§Ã£o de cabazes para as famÃ­lias carenciadas residentes no Concelho de Vila Franca de Xira</t>
  </si>
  <si>
    <t>AquisiÃ§Ã£o de maquinaria e equipamento para manutenÃ§Ã£o florestal da Mata Nacional do Bussaco</t>
  </si>
  <si>
    <t>AquisiÃ§Ã£o de forras para baias</t>
  </si>
  <si>
    <t>FORNECIMENTO DE SERVIÃ‡OS PARA ACOMPANHAMENTO ARQUEOLÃ“GICO</t>
  </si>
  <si>
    <t>PRESTAÃ‡ÃƒO DE SERVIÃ‡OS PARA APOIO TÃ‰CNICO NA DIVISÃƒO DOS DIREITOS SOCIAIS, PELO PERÃODO DE 12 MESES.</t>
  </si>
  <si>
    <t>PRESTAÃ‡ÃƒO DE SERVIÃ‡OS DE TÃ‰CNICO DE SOM PARA O FORUM MUNICIPAL LUISA TODI, PELO PERIODO DE 12 MESES.</t>
  </si>
  <si>
    <t>SubstituiÃ§Ã£o de vinÃ­licos, impermeabilizaÃ§Ã£o de lajes, reparaÃ§Ã£o de fissuras e pinturas.</t>
  </si>
  <si>
    <t>AquisiÃ§Ã£o de EcrÃ£ LED</t>
  </si>
  <si>
    <t>RemodelaÃ§Ã£o do EdifÃ­cio da Antiga EB1 do Livramento / Futuras instalaÃ§Ãµes da GNR do Livramento</t>
  </si>
  <si>
    <t>AquisiÃ§Ã£o de estudos dos hÃ¡bitos desportivos da populaÃ§Ã£o</t>
  </si>
  <si>
    <t>AquisiÃ§Ã£o de serviÃ§os de controlo de qualidade ao equipamento de Imagiologia.</t>
  </si>
  <si>
    <t>AquisiÃ§Ã£o de scanner de secretÃ¡ria</t>
  </si>
  <si>
    <t>PRESTAÃ‡ÃƒO DE SERVIÃ‡OS PARA FORNECIMENTO CONTINUO DE ARTESANATO (PASMADINHOS) PARA A CASA DA BAÃA.</t>
  </si>
  <si>
    <t>Fornecimento continuado de gÃ¡s propano, para as Escolas BÃ¡sicas do Concelho, EspaÃ§o Jovem, RefeitÃ³rio Municipal e Viveiro Municipal</t>
  </si>
  <si>
    <t>PrestaÃ§Ã£o de serviÃ§os de consultoria tÃ©cnica, na Ã¡rea de gestÃ£o de projetos.</t>
  </si>
  <si>
    <t>AquisiÃ§Ã£o de serviÃ§os de vigilÃ¢ncia, guardaria e portaria para as instalaÃ§Ãµes do Metropolitano de Lisboa, E.P.E. - PROC. N.Âº 095/2019 Â¿ DLO/ML</t>
  </si>
  <si>
    <t>Empreitada de ConstruÃ§Ã£o da Unidade de SaÃºde de AlcÃ¢ntara, em Lisboa</t>
  </si>
  <si>
    <t>CONTRATAÃ‡ÃƒO DA PRESTAÃ‡ÃƒO DE SERVIÃ‡OS PARA A CONSERVAÃ‡ÃƒO E RESTAURO DO PATRIMÃ“NIO MÃ“VEL INTEGRADO NO INTERIOR DA IGREJA MATRIZ DE SÃƒO CLEMENTE - RETÃBULOS DO ALTAR-MOR E DAS ALMAS</t>
  </si>
  <si>
    <t>MonitorizaÃ§Ã£o Complementar dos Valores EcolÃ³gicos e de ConservaÃ§Ã£o da Natureza , no Ã¢mbito do Projeto de Melhoria dos Acessos MarÃ­timos ao Porto de SetÃºbal. Fase de obra</t>
  </si>
  <si>
    <t>Concurso pÃºblico para a celebraÃ§Ã£o de acordo quadro para a a execuÃ§Ã£o da empreitada de instalaÃ§Ã£o e reparaÃ§Ã£o de ramais, tampas e caixas de visita nas redes de Ã¡guas residuais, no concelho de Oeiras, para os anos de 2019 e 2020.</t>
  </si>
  <si>
    <t>ReabilitaÃ§Ã£o da CÃ¢mara de AcumulaÃ§Ã£o do Paul da SerraÂ¿ que em termos gerais e de forma descritiva, trata-se da reabilitaÃ§Ã£o ao nÃ­vel do revestimento de paredes, incluindo a selagem e tratamento de fissuras, reparaÃ§Ã£o de juntas do pavimento, execuÃ§Ã£o de novas juntas de trabalho/ retraÃ§Ã£o nas paredes e impermeabilizaÃ§Ã£o de todo o reservatÃ³rio de modo a melhorar a sua estanquicidade</t>
  </si>
  <si>
    <t>Abertura de Procedimento Concursal para a atribuiÃ§Ã£o de um tÃ­tulo de utilizaÃ§Ã£o privativa referente, atravÃ©s da celebraÃ§Ã£o de contrato de concessÃ£o, para a ocupaÃ§Ã£o de uma parcela do domÃ­nio pÃºblico hÃ­drico, com 308m2 de Ã¡rea de implantaÃ§Ã£o coberta e com 81m2 de Ã¡rea descoberta (esplanada), sita no EdifÃ­cio 226, ArmazÃ©m H, Nave C, sita em AlcÃ¢ntara, na sua Ã¡rea de jurisdiÃ§Ã£o, na freguesia da Estrela, em Lisboa, destinada Ã  atividade de restaurante/bar/discoteca.</t>
  </si>
  <si>
    <t>Fornecimento de serviÃ§os de aluguer de DinamizaÃ§Ã£o de ResidÃªncia ArtÃ­stica</t>
  </si>
  <si>
    <t>Fornecimento e montagem de 1 motor novo para a viatura Nissan Pick - Up, matrÃ­cula 04-42-UZ.</t>
  </si>
  <si>
    <t>Fornecimento de peÃ§as e acessÃ³rios para mÃ¡quinas da marca CASE, incluindo serviÃ§os de reparaÃ§Ã£o e manutenÃ§Ã£o</t>
  </si>
  <si>
    <t>Fornecimento e montagem de um parque de Street Workout</t>
  </si>
  <si>
    <t>Fornecimento de peÃ§as e acessÃ³rios para mÃ¡quinas da marca Caterpillar, incluindo serviÃ§os de reparaÃ§Ã£o e manutenÃ§Ã£o</t>
  </si>
  <si>
    <t>Contrato de assistÃªncia tÃ©cnica e manutenÃ§Ã£o evolutiva Ã  aplicaÃ§Ã£o informÃ¡tica Navia</t>
  </si>
  <si>
    <t>AquisiÃ§Ã£o de upgrade de ecÃ³grafo para o ServiÃ§o de Cirurgia Vascular I - MCDT's - TÃ©cnicas nÃ£o Invasivas.</t>
  </si>
  <si>
    <t>Empreitada 263/Gebalis/2019 - Bairro Quinta das Laranjeiras, Lotes 1 a 17 e 20 a 24 - ExecuÃ§Ã£o da rede de abastecimento de Ã¡gua</t>
  </si>
  <si>
    <t>AquisiÃ§Ã£o de ServiÃ§os para RevisÃ£o do Projeto de RemodelaÃ§Ã£o do Sistema de Abastecimento de Ãgua de Belverde</t>
  </si>
  <si>
    <t>PrestaÃ§Ã£o de serviÃ§os manutenÃ§Ã£o preventiva e corretiva de fontes ornamentais e suas componentes e limpeza de cinco lagoas e o Ã³rgÃ£o hidrÃ¡ulico do Parque Aventura, no municÃ­pio da Amadora</t>
  </si>
  <si>
    <t>Fornecimento e instalaÃ§Ã£o de painÃ©is de informaÃ§Ã£o no edifÃ­cio sede do MinistÃ©rio das FinanÃ§as</t>
  </si>
  <si>
    <t>AquisiÃ§Ã£o de serviÃ§os de manutenÃ§Ã£o a plataforma elevatÃ³ria instalada no edifÃ­cio PaÃ§os Concelho</t>
  </si>
  <si>
    <t>AquisiÃ§Ã£o de serviÃ§os de vigilÃ¢ncia humana para o Convento da Verderena</t>
  </si>
  <si>
    <t>ContrataÃ§Ã£o de seguro direto de acidentes de trabalho</t>
  </si>
  <si>
    <t>AquisiÃ§Ã£o de Licenciamento para Sistema de Firewall</t>
  </si>
  <si>
    <t>InstalaÃ§Ã£o de abrigos de passageiros e melhoramento de acessibilidades, incluindo correÃ§Ã£o de pavimentos e lancis.</t>
  </si>
  <si>
    <t>AQUISIÃ‡ÃƒO DE TEMOZOLOMIDA ORAL 100 MG CAP E TEMOZOLOMIDA ORAL 140 MG CAP Ã€ DA EMPRESA ACCORD HEALTHCARE, UNIPESSOAL, LDA</t>
  </si>
  <si>
    <t>ILUMINAÃ‡ÃƒO PUBLICA DO PARQUE DE ESTACIONAMENTO NA RUA MOUZINHO DE ALBUQUERQUE - MONTE BELO, EM SETÃšBAL</t>
  </si>
  <si>
    <t>PRESTAÃ‡ÃƒO DE SERVIÃ‡OS PARA APOIO TÃ‰CNICO E CONSULTORIA PARA ELABORAÃ‡ÃƒO DO LIVRO TEMÃTICO E CRIAÃ‡ÃƒO DE APP, NO Ã‚MBITO DA CANDIDATURA PRIA Â¿ PERCURSOS EM REDE PARA A INCLUSÃƒO ATIVA.</t>
  </si>
  <si>
    <t>AquisiÃ§Ã£o de dez baterias para o emissor de telemetria para o ArmazÃ©m - ServiÃ§o de InstalaÃ§Ãµes e Equipamentos</t>
  </si>
  <si>
    <t>ServiÃ§os de ManutenÃ§Ã£o Equipamentos ImpressÃ£o NASHUATEC e XEROX</t>
  </si>
  <si>
    <t>ReabilitaÃ§Ã£o do Posto AquÃ­cola de Campelo e Infraestruturas Anexas</t>
  </si>
  <si>
    <t>PT;11;150;1903</t>
  </si>
  <si>
    <t>CONTRATAÃ‡AO DE SERVIÃ‡OS NO Ã‚MBITO DA CANDIDATURA - PO CRESC ALGARVE 2020 - VALORIZAÃ‡ÃƒO DA ESCRITA DO SUDOESTE E CONSERVAÃ‡ÃƒO E VALORIZAÃ‡ÃƒO DAS ANTAS DO AMEIXIAL.</t>
  </si>
  <si>
    <t>AquisiÃ§Ã£o de cartas TSXAEZ802 para o Metropolitano de Lisboa E.P.E.</t>
  </si>
  <si>
    <t>AquisiÃ§Ã£o de ServiÃ§os de FiscalizaÃ§Ã£o e CoordenaÃ§Ã£o de SeguranÃ§a em Obra, ao abrigo do Acordo Quadro N.Âº 19/005/CA/AQ, para a Empreitada HUB CRIATIVO DO BEATO - RequalificaÃ§Ã£o dos espaÃ§os exteriores incluindo infraestruturas e centrais tÃ©cnicas</t>
  </si>
  <si>
    <t>DivisÃ£o de Transportes e Oficinas - VentilaÃ§Ã£o dos Pisos 0 e 1, UniÃ£o das freguesias de Ramada e CaneÃ§as</t>
  </si>
  <si>
    <t>ManutenÃ§Ã£o Equipamento EletromecÃ¢nico - Fontes - Vila Franca de Xira</t>
  </si>
  <si>
    <t>ServiÃ§os de limpeza e desmataÃ§Ã£o</t>
  </si>
  <si>
    <t>PavimentaÃ§Ã£o de Arruamentos em Vila Franca do RosÃ¡rio e na Malveira</t>
  </si>
  <si>
    <t>Empreitada para criaÃ§Ã£o de uma divisÃ³ria no gabinete mÃ©dico e substituiÃ§Ã£o de porta de acesso ao serviÃ§o de Ginecologia - Internamento de Ginecologia - Geral.</t>
  </si>
  <si>
    <t>EMPREITADA DE OBRAS PÃšBLICAS PARA AMPLIAÃ‡ÃƒO DO REFEITÃ“RIO NÂº. 18, SITO NA AVENIDA 24 DE JULHO, 142 EM LISBOA.</t>
  </si>
  <si>
    <t>AquisiÃ§Ã£o de uma viatura combinada de limpeza e desobstruÃ§Ã£o de coletores</t>
  </si>
  <si>
    <t>AquisiÃ§Ã£o de Brindes para a ReceÃ§Ã£o aos Professores 2019</t>
  </si>
  <si>
    <t>AquisiÃ§Ã£o de Tablets com cartÃ£o prÃ©-pago Play Store</t>
  </si>
  <si>
    <t>EQUIPAMENTO STORAGE NO Ã‚MBITO DO PROJETO GEOARPAD - LOTE 1,4 E 10</t>
  </si>
  <si>
    <t>PrestaÃ§Ã£o de serviÃ§os para conceÃ§Ã£o, produÃ§Ã£o e aquisiÃ§Ã£o de um conjunto de materiais destinado ao suporte das aÃ§Ãµes de capacitaÃ§Ã£o de crianÃ§as e jovens no Ã¢mbito do projeto: COMUNICAÃ‡ÃƒO E SENSIBILIZAÃ‡ÃƒO EM CENÃRIOS DE RISCO ASSOCIADOS Ã€S ALTERAÃ‡Ã•ES CLIMÃTICAS Â¿ AÃ§Ã£o 1.6 Â¿ ReadaptaÃ§Ã£o da ExposiÃ§Ã£o Riscos</t>
  </si>
  <si>
    <t>SubstituiÃ§Ã£o do Pavimento do PavilhÃ£o Desportivo Municipal</t>
  </si>
  <si>
    <t>DAP 2019.0149 - AquisiÃ§Ã£o de ServiÃ§os de Desenvolvimento de uma plataforma digital que concretize a medida FÃ³rum Digital da Juventude e Desporto da CPLP do programa Simplex+</t>
  </si>
  <si>
    <t>AquisiÃ§Ã£o de serviÃ§os de execuÃ§Ã£o dos trabalhos de AvaliaÃ§Ã£o Ambiental EstratÃ©gica da 3Âª alteraÃ§Ã£o da 1Âª RevisÃ£o do PDM de Oliveira do Hospital</t>
  </si>
  <si>
    <t>serviÃ§o de recolha de resÃ­duos perigosos.</t>
  </si>
  <si>
    <t>CPUB012.FIE.2019 Concurso PÃºblico para AquisiÃ§Ã£o de ServiÃ§os de ManutenÃ§Ã£o e AssistÃªncia TÃ©cnica a Viaturas Pesadas da Frota da Cascais Ambiente. Lote 1 - Viaturas Pesadas Marca Volvo Lote 2 - Viaturas Pesadas Marca Scania Lote 3 - Viaturas Pesadas Marca DAF Lote 4 - Viaturas Pesadas Marca MAN</t>
  </si>
  <si>
    <t>AquisiÃ§Ã£o de serviÃ§os de uma bolsa de 100 horas de apoio tÃ©cnico especializado na exploraÃ§Ã£o das plataformas de ITSM BMC FootPrints e BMC Client Management</t>
  </si>
  <si>
    <t>Fornecimento de peÃ§as e reparaÃ§Ãµes nos sistemas de injeÃ§Ã£o das viaturas municipais mÃ³veis 316, 319, 382 e 415</t>
  </si>
  <si>
    <t>AquisiÃ§Ã£o de serviÃ§os para a realizaÃ§Ã£o de espetÃ¡culo "Os Portugueses" de Rodrigo LeÃ£o</t>
  </si>
  <si>
    <t>AquisiÃ§Ã£o de serviÃ§os para elaboraÃ§Ã£o das fases de Anteprojeto e Projeto de ExecuÃ§Ã£o para as obras de remodelaÃ§Ã£o das instalaÃ§Ãµes da DelegaÃ§Ã£o Distrital do IMT, I.P., em SetÃºbal</t>
  </si>
  <si>
    <t>EMPREITADA PARA IMPLEMENTAÃ‡ÃƒO DAS MEDIDAS DE AUTOPROTEÃ‡ÃƒO NA UNIDADE DA FUNDAÃ‡ÃƒO INATEL, EM S. PEDRO DO SUL</t>
  </si>
  <si>
    <t>ReparaÃ§Ã£o da PÃ¡ Carregadora Cat IT18B, com a MatrÃ­cula 59-SD-44</t>
  </si>
  <si>
    <t>2019/300.10.005/287 - AquisiÃ§Ã£o de 1 VeÃ­culo de Recolha de ResÃ­duos SÃ³lidos Urbanos, de 20m3.</t>
  </si>
  <si>
    <t>ExecuÃ§Ã£o de trabalhos de estruturas de betÃ£o armado, impermeabilizaÃ§Ãµes, pequenos trabalhos de eletricidade, trabalhos em infraestruturas de gÃ¡s, serralharias, pinturas e reparaÃ§Ã£o de pavimentos.</t>
  </si>
  <si>
    <t>Contrato de serviÃ§os de manutenÃ§Ã£o correctiva e evolutiva de soluÃ§Ã£o de integraÃ§Ã£o Finishing - NETDOCS.</t>
  </si>
  <si>
    <t>SERVIÃ‡OS DE COMUNICAÃ‡Ã•ES MÃ“VEIS DE VOZ E DE DADOS</t>
  </si>
  <si>
    <t>AquisiÃ§Ã£o de ServiÃ§os para a RevisÃ£o do Projeto de ExecuÃ§Ã£o para a RemodelaÃ§Ã£o de Cinquenta e Sete apartamentos tipologia B, na Unidade Hoteleira da FundaÃ§Ã£o INATEL em Oeiras</t>
  </si>
  <si>
    <t>CONSERVAÃ‡ÃƒO E RECUPERAÃ‡ÃƒO DE EDIFÃCIOS MUNICIPAIS - REABILITAÃ‡ÃƒO PONTUAL DA FACHADA DO CENTRO DE ANIMAÃ‡ÃƒO E APOIO COMUNITÃRIO DA FREGUESIA DE ALTE</t>
  </si>
  <si>
    <t>AQUISIÃ‡ÃƒO DE SERVIÃ‡OS PARA ELABORAÃ‡ÃƒO DE PROJETOS PARA MUROS, ESCADARIA E ESTABILIZAÃ‡ÃƒO DE ARRIBA NA PRAIA DO PENECO</t>
  </si>
  <si>
    <t>AquisiÃ§Ã£o de serviÃ§os de manutenÃ§Ã£o a plataforma elevatÃ³ria instalada no CemitÃ©rio da Vila ChÃ£</t>
  </si>
  <si>
    <t>ImplementaÃ§Ã£o de SinalizaÃ§Ã£o Complementar na Envolvente das Pedreiras em SituaÃ§Ã£o CrÃ­tica</t>
  </si>
  <si>
    <t>AquisiÃ§Ã£o de 1 escavadora rotativa de rastos, 1 destroÃ§ador de facas, destroÃ§ador de martelos e 1 atrelado de transporte</t>
  </si>
  <si>
    <t>O presente procedimento tem por objeto a aquisiÃ§Ã£o de conjunto de material de trauma bÃ¡sico ao Hospital da Horta, E.P.E.R., de acordo com as especificaÃ§Ãµes tÃ©cnicas anexas ao Caderno de Encargos do procedimento.</t>
  </si>
  <si>
    <t>AquisiÃ§Ã£o de serviÃ§os para reparaÃ§Ã£o da tubagem de aspiraÃ§Ã£o/compressÃ£o de bomba elevatÃ³ria aos depÃ³sitos de Ã¡gua para consumo humano.</t>
  </si>
  <si>
    <t>Licenciamento e ManutenÃ§Ã£o do Software do Sistema de InformaÃ§Ã£o GeogrÃ¡fica</t>
  </si>
  <si>
    <t>PRESTAÃ‡ÃƒO DE SERVIÃ‡OS PARA PROGRAMAR, COORDENAR E GERIR NOVOS PROJETOS DO PLANO DE ATIVIDADES DA CASA DA CULTURA, PELO PERÃODO DE 12 MESES</t>
  </si>
  <si>
    <t>EspetÃ¡culo Projeto Musa e Menina do Mar</t>
  </si>
  <si>
    <t>PrestaÃ§Ã£o de ServiÃ§os para conceÃ§Ã£o, produÃ§Ã£o e realizaÃ§Ã£o da IV Gala de Desporto de Viana do Castelo</t>
  </si>
  <si>
    <t>SERVIÃ‡OS DE HOME DEPOSIT NOTAS E MOEDAS</t>
  </si>
  <si>
    <t>ImplementaÃ§Ã£o do sistema de telemetria na rede de distribuiÃ§Ã£o de Ã¡gua</t>
  </si>
  <si>
    <t>AquisiÃ§Ã£o de ServiÃ§os de ConcepÃ§Ã£o, fornecimento e instalaÃ§Ã£o de sistemas de rega automÃ¡ticos em Vila Nova de Santo AndrÃ©.</t>
  </si>
  <si>
    <t>PrestaÃ§Ã£o de serviÃ§os de Higiene e Limpeza das InstalaÃ§Ãµes do Centro Hospitalar UniversitÃ¡rio Lisboa Norte, E.P.E</t>
  </si>
  <si>
    <t>AquisiÃ§Ã£o de um quadro elÃ©trico para o ReservatÃ³rio do Torneiro</t>
  </si>
  <si>
    <t>AquisiÃ§Ã£o de mobiliÃ¡rio para a Casa da Juventude de Alverca do Ribatejo</t>
  </si>
  <si>
    <t>SubstituiÃ§Ã£o das janelas de madeira por janelas em PVC e colocaÃ§Ã£o de estores de rolo no JI FernÃ£o Ferro, fornecimento de estores de rolo no ginÃ¡sio da EB Casal do Marco, alteraÃ§Ã£o das janelas de batente para oscilo batente nos JI's Foros de Amora e Qta da Princesa e ainda substituiÃ§Ã£o dos vidros partidos e afinaÃ§Ã£o das caixilharias na EB Qta dos Franceses, que visam melhorar as condiÃ§Ãµes tÃ©rmicas do edifÃ­cio</t>
  </si>
  <si>
    <t>AquisiÃ§Ã£o de combustÃ­vel a granel para o ano 2020.</t>
  </si>
  <si>
    <t>AquisiÃ§Ã£o de sete caudalÃ­metros eletromagnÃ©ticos para Ã¡gua de abastecimento pÃºblico</t>
  </si>
  <si>
    <t>ImplementaÃ§Ã£o de percursos livres de obstÃ¡culos no Ã¢mbito do Plano de Acessibilidade e MobilidadeÂ¿ Â¿ (OPERAÃ‡ÃƒO N.Âº ALT20-04-1406-FEDER-000063)</t>
  </si>
  <si>
    <t>AquisiÃ§Ã£o de equipamentos e produÃ§Ã£o de conteÃºdos acessÃ­veis para os Museus</t>
  </si>
  <si>
    <t>AquisiÃ§Ã£o de serviÃ§os destinados Ã  consultoria e acompanhamento na exploraÃ§Ã£o dos diferentes mÃ³dulos do ERP, a realizar em 200 horas, no regime de bolsa de horas.</t>
  </si>
  <si>
    <t>AquisiÃ§Ã£o de serviÃ§os de desenvolvimento aplicacional no Ã¢mbito da necessidade de implementaÃ§Ã£o do projeto emissÃ£o de certificados de residÃªncia fiscal - novas funcionalidades</t>
  </si>
  <si>
    <t>AquisiÃ§Ã£o de ServiÃ§os, ao abrigo do Acordo Quadro n.Âº 19/001/CA/AQ, para execuÃ§Ã£o do levantamento topogrÃ¡fico com vista Ã  reabilitaÃ§Ã£o do EdifÃ­cio sito na PraÃ§a do MunicÃ­pio n.Âº 8-13, em Lisboa</t>
  </si>
  <si>
    <t>LicenÃ§a de UtilizaÃ§Ã£o Privativa referente Ã  ocupaÃ§Ã£o de uma parcela do domÃ­nio pÃºblico, com uma Ã¡rea de 125mÂ², sita junto Ã  Doca do Bom Sucesso, destinada a implantaÃ§Ã£o de instalaÃ§Ãµes de apoio Ã  Doca do Bom Sucesso</t>
  </si>
  <si>
    <t>AquisiÃ§Ã£o de KIT(s) Colecistectomia LaparoscÃ³pica</t>
  </si>
  <si>
    <t>ExecuÃ§Ã£o de todos os trabalhos preparatÃ³rios e acessÃ³rios necessÃ¡rios para a execuÃ§Ã£o de obras de limpeza, conservaÃ§Ã£o e beneficiaÃ§Ã£o, de modo a manter o bom estado e funcionalidade das coberturas.</t>
  </si>
  <si>
    <t>PrestaÃ§Ã£o de serviÃ§os de Animador em regime de avenÃ§a - Gabinete de InserÃ§Ã£o Profissional de Pombal</t>
  </si>
  <si>
    <t>PRESTAÃ‡ÃƒO DE SERVIÃ‡OS DE CONSERVAÃ‡ÃƒO/MANUTENÃ‡ÃƒO DOS ESPAÃ‡OS VERDES NA ENTRADA NORTE DA CIDADE DE SETÃšBAL, PELO PERÃODO DE 15 MESES.</t>
  </si>
  <si>
    <t>AquisiÃ§Ã£o de serviÃ§os de desenvolvimento informÃ¡tico de soluÃ§Ã£o Ã  medida para configuraÃ§Ã£o, testes e anÃ¡lise de motores de workflow adequados ao Digitarq</t>
  </si>
  <si>
    <t>Empreitada para a ConstruÃ§Ã£o da Unidade de SaÃºde do Fonte Nova, em Lisboa</t>
  </si>
  <si>
    <t>Fornecimento contÃ­nuo de produtos fitofarmacÃªuticos</t>
  </si>
  <si>
    <t>CPUB011.FIE.2019 Concurso PÃºblico para AquisiÃ§Ã£o de 5 Viaturas ElÃ©tricas</t>
  </si>
  <si>
    <t>ConcessÃ£o da exploraÃ§Ã£o do imÃ³vel denominado PaÃ§o Real de Caxias (imÃ³vel de interesse pÃºblico), localizado em Oeiras, distrito de Lisboa, com vista Ã  realizaÃ§Ã£o de obras, incluindo de infraestruturas, e posterior exploraÃ§Ã£o para fins turÃ­sticos, como estabelecimento hoteleiro, estabelecimento de alojamento local, na modalidade de estabelecimento de hospedagem, ou outro projeto de vocaÃ§Ã£o turÃ­stica.</t>
  </si>
  <si>
    <t>AquisiÃ§Ã£o de ServiÃ§os de Consultoria Externa / CapacitaÃ§Ã£o e formaÃ§Ã£o / SeminÃ¡rios e workshops, no Ã¢mbito da Sala do Futuro - EspaÃ§o Municipal de InovaÃ§Ã£o</t>
  </si>
  <si>
    <t>CONTRATAÃ‡ÃƒO DE SERVIÃ‡OS DE LIMPEZA URBANA NUMA ÃREA DA CIDADE DE LOULÃ‰.</t>
  </si>
  <si>
    <t>191G003692 - AquisiÃ§Ã£o de Factor VII recombinante (Eptacog Alfa) - Ano 2019</t>
  </si>
  <si>
    <t>Reagentes para DiagnÃ³stico</t>
  </si>
  <si>
    <t>CONTRATAÃ‡ÃƒO DO FORNECIMENTO DE APOIO ALIMENTAR A 1700 FAMÃLIAS SOCIALMENTE VULNERÃVEIS- CABAZES DE NATAL 2019</t>
  </si>
  <si>
    <t>DAP 2019.0159 - Empreitada de RequalificaÃ§Ã£o MecÃ¢nica da Central TÃ©cnica da Pista de Atividades NÃ¡uticas do Centro Desportivo Nacional do Jamor</t>
  </si>
  <si>
    <t>VERIFICANDO-SE QUE A URBANIZAÃ‡ÃƒO ALGARVESOL EM CENTEANES Ã‰ UM LOTEAMENTO (N.Âº9/1972) QUE PRATICAMENTE AINDA SE ENCONTRA CONFORME FOI EXECUTADO HÃ PRATICAMENTE 50 ANOS E EM SEQUÃŠNCIA DA INTERVENÃ‡ÃƒO DE CONSTRUÃ‡ÃƒO DE INFRAESTRUTURAS, CONSIDERA-SE PERTINENTE A REQUALIFICAÃ‡ÃƒO DO ESPAÃ‡O PÃšBLICO DA URBANIZAÃ‡ÃƒO POR FORMA A EQUIPAR DIGNAMENTE UMA DAS LOCALIZAÃ‡Ã•ES DE EXCEPÃ‡ÃƒO DO TERRITÃ“RIO MUNICIPAL.</t>
  </si>
  <si>
    <t>ReparaÃ§Ã£o de Caixilharias de VÃ¡rias Escolas</t>
  </si>
  <si>
    <t>AquisiÃ§Ã£o de Veiculo Tanque TÃ¡tico</t>
  </si>
  <si>
    <t>AquisiÃ§Ã£o, instalaÃ§Ã£o e montagem de armÃ¡rios, secretÃ¡rias, painel para secretÃ¡ria e bloco rodado para a FÃ¡brica das Palavras</t>
  </si>
  <si>
    <t>AquisiÃ§Ã£o de Equipamento de Monda TÃ©rmica com LocomoÃ§Ã£o ElÃ©trica</t>
  </si>
  <si>
    <t>AquisiÃ§Ã£o de serviÃ§os de desenvolvimento aplicacional no Ã¢mbito da manutenÃ§Ã£o (corretiva e evolutiva) do Sistema de GestÃ£o de Projetos de Investimento (SGPI).</t>
  </si>
  <si>
    <t>AquisiÃ§Ã£o de envelopes timbrados, cartÃµes de visita, pastas de processo e livros de guias de registo ao Turismo de Portugal, I.P.</t>
  </si>
  <si>
    <t>PROJETO ARQUITETÃ“NICO E PAISAGISTICO NO MIOLO DA ROTUNDA DO LARGO MIGUEL BOMBARDA</t>
  </si>
  <si>
    <t>Empreitada de obras publicas para reabilitaÃ§Ã£o do campo polidesportivo da Escola de Hotelaria e Turismo do Algarve.</t>
  </si>
  <si>
    <t>AquisiÃ§Ã£o de Servidores FÃ­sicos para Cluster de Servidores Virtuais</t>
  </si>
  <si>
    <t>Concurso Publico para ConcessÃ£o do direito ao fornecimento exclusivo de combustÃ­veis no AerÃ³dromo Municipal</t>
  </si>
  <si>
    <t>FORNECIMENTO DE SERVIÃ‡OS DE ALUGUER DE TENDA MULTIUSOS</t>
  </si>
  <si>
    <t>AquisiÃ§Ã£o de serviÃ§os de manutenÃ§Ã£o de sistemas Linux para o ano de 2019</t>
  </si>
  <si>
    <t>AquisiÃ§Ã£o de Cladribina oral 10 Mg Comp</t>
  </si>
  <si>
    <t>Fornecimento de refeiÃ§Ãµes escolares no Ã¢mbito do Acordo Quadro n.Âº 3/2017 Fornecimento de refeiÃ§Ãµes escolares da Central de Compras do OESTE</t>
  </si>
  <si>
    <t>Empreitada de reparaÃ§Ã£o e pintura do pavimento desportivo no pavilhÃ£o Francisco Neves</t>
  </si>
  <si>
    <t>AquisiÃ§Ã£o de ServiÃ§os - Assessoria - Engenharia Civil</t>
  </si>
  <si>
    <t>AquisiÃ§Ã£o, InstalaÃ§Ã£o e BeneficiaÃ§Ã£o de Equipamentos para EficiÃªncia HÃ­drica e EnergÃ©tica/ Investimentos nos Sistemas em Baixa, com Vista ao Controlo e ReduÃ§Ã£o de Perdas nos Sistemas de DistribuiÃ§Ã£o e AduÃ§Ã£o de Ãgua - Proc. n.Âº 60/2019</t>
  </si>
  <si>
    <t>Requalificar 16 moradias de habitaÃ§Ã£o social no Bairro JoÃ£o de Deus em Arruda dos Vinhos e aumentar a oferta de alojamento social de modo a realojar famÃ­lias carenciadas, foi aprovado em reuniÃ£o ordinÃ¡ria de cÃ¢mara de 28/05/2018 um projeto de execuÃ§Ã£o que prevÃª a requalificaÃ§Ã£o das 16 moradias e altera as tipologias existentes para 8 T0 e 8 T1, mantendo a traÃ§a arquitetÃ³nica existente, a execuÃ§Ã£o de um bloco habitacional na zona tardoz do local das moradias referidas anteriormente, com 3 pisos e uma ocupaÃ§Ã£o de 5 fogos por piso com uma tipologia de 3 T1, 6 T2 e 6 T3, a execuÃ§Ã£o de infra-estruturas pÃºblicas de modo a receber as redes prediais tanto das moradias como do bloco habitacional, bem como a requalificaÃ§Ã£o urbanÃ­stica da envolvente de modo a permitir uma maior mobilidade em toda a Ã¡rea circundante, com a execuÃ§Ã£o de uma via de sentido Ãºnico e lugares de estacionamento, um anfiteatro a cÃ©u aberto, espaÃ§os verdes e uma ciclovia junto Ã  linha de Ã¡gua.</t>
  </si>
  <si>
    <t>LÃ¢mpadas de Vapor de SÃ³dio de Alta PressÃ£o</t>
  </si>
  <si>
    <t>PrestaÃ§Ã£o de serviÃ§os para de trabalho temporÃ¡rio em regime de contrato de trabalho a termo certo de pessoal na Ã¡rea das relaÃ§Ãµes pÃºblicas e comunicaÃ§Ã£o, por um perÃ­odo de 12 meses, renovÃ¡vel por mais 12.</t>
  </si>
  <si>
    <t>EspetÃ¡culos "Projeto Musa e "A Menina do Mar"</t>
  </si>
  <si>
    <t>PrestaÃ§Ã£o de ServiÃ§os para RealizaÃ§Ã£o do espetÃ¡culo infantil - SÃ³nia e as ProfissÃµes - no Centro Cultural de Viana do Castelo</t>
  </si>
  <si>
    <t>AquisiÃ§Ã£o de serviÃ§os de assessoria para apoio Ã  definiÃ§Ã£o do modo de constituiÃ§Ã£o da empresa metropolitana de Lisboa, bem como da respetiva estrutura e modelo de negÃ³cio.</t>
  </si>
  <si>
    <t>RequalificaÃ§Ã£o urbana na Av. Infante Dom Pedro, que permitirÃ¡ melhorar as condiÃ§Ãµes de circulaÃ§Ã£o pedonal, bem como a acessibilidade a pessoas com mobilidade condicionada e aumentar a oferta de estacionamento, tendo em vista incentivar da utilizaÃ§Ã£o do transporte coletivo e de modos suaves.</t>
  </si>
  <si>
    <t>PRESTAÃ‡ÃƒO DE SERVIÃ‡OS DE CONCEÃ‡ÃƒO GRÃFICA NA ÃREA DO TURISMO, PELO PERÃODO DE 24 MESES.</t>
  </si>
  <si>
    <t>AquisiÃ§Ã£o de peÃ§as e serviÃ§os de reparaÃ§Ã£o na marca Volvo para as viaturas municipais de RSU mÃ³veis: 346; 452; 454, e para o autocarro municipal mÃ³vel 435.</t>
  </si>
  <si>
    <t>AquisiÃ§Ã£o de serviÃ§os de informÃ¡tica no Ã¢mbito da plataforma de qualidade de dados (SAS DATA QUALITY)</t>
  </si>
  <si>
    <t>Fornecimento e instalaÃ§Ã£o de iluminaÃ§Ã£o LED em EdifÃ­cios Municipais</t>
  </si>
  <si>
    <t>CONTRATAÃ‡ÃƒO DA PRESTAÃ‡ÃƒO DE SERVIÃ‡OS DE TRANSPORTES ESCOLARES EM CARREIRAS COLETIVAS DE PASSAGEIROS Â¿ ANO LETIVO 2019/2020</t>
  </si>
  <si>
    <t>191G003693 - AquisiÃ§Ã£o de Factor Recombinante (Morogtocog Alfa) - Ano 2019</t>
  </si>
  <si>
    <t>Concurso pÃºblico para a empreitada destinada Ã  substituiÃ§Ã£o de condutas e ramais existentes na Avenida Eduardo Jorge e ruas adjacentes, na freguesia da Falagueira-Venda Nova, no concelho da Amadora.</t>
  </si>
  <si>
    <t>EMPREITADA PARA SUBSTITUIÃ‡ÃƒO DA CAIXILHARIA EXTERIOR DO EDIFICIO DE ALOJAMENTOS Â¿INATEL ENTRE-OS-RIOSÂ¿</t>
  </si>
  <si>
    <t>CPI 48/19 - PRESTAÃ‡ÃƒO DE SERVIÃ‡OS COM VISTA Ã€ MODERNIZAÃ‡ÃƒO DOS SISTEMAS DE SINALIZAÃ‡ÃƒO SEMAFÃ“RICA DE LISBOA</t>
  </si>
  <si>
    <t>AQUISIÃ‡ÃƒO DE SERVIÃ‡OS DE UTILIZAÃ‡ÃƒO DE ESPAÃ‡O NO EDIFÃCIO LACS Proc.Âº 1187/DCOP/2019</t>
  </si>
  <si>
    <t>AquisiÃ§Ã£o de equipamento de jogo e recreio para a EB1 do Bairro Novo</t>
  </si>
  <si>
    <t>AquisiÃ§Ã£o de serviÃ§os para celebraÃ§Ã£o de seguro de acidentes pessoais para o Programa Diabetes em Movimento</t>
  </si>
  <si>
    <t>AquisiÃ§Ã£o de cinco carros de transporte para o ServiÃ§o de LogÃ­stica e Stocks - CHLN - HSM</t>
  </si>
  <si>
    <t>FORNECIMENTO DE MERCEARIAS ESPECÃFICAS AO AGRUPAMENTO DE ESCOLAS DE HOTELARIA E TURISMO DO ALGARVE (Faro, PortimÃ£o e VRSA) DO TURISMO DE PORTUGAL, I.P.</t>
  </si>
  <si>
    <t>Pintar os vÃ£os ao nÃ­vel do rÃ©s do chÃ£o do edifÃ­cio</t>
  </si>
  <si>
    <t>AquisiÃ§Ã£o de equipamento e serviÃ§os de manutenÃ§Ã£o e assistÃªncia tÃ©cnica a alarmes de anti-intrusÃ£o</t>
  </si>
  <si>
    <t>AquisiÃ§Ã£o de licenciamento Microsoft</t>
  </si>
  <si>
    <t>AquisiÃ§Ã£o de serviÃ§os de link de circuito de manutenÃ§Ã£o PT</t>
  </si>
  <si>
    <t>AquisiÃ§Ã£o de Brodalumab SC 210 Mg 1.5 Ml Ser Sol Inj</t>
  </si>
  <si>
    <t>Cprev 34/19 - AquisiÃ§Ã£o de serviÃ§os de manutenÃ§Ã£o preventiva e corretiva e assistÃªncia tÃ©cnica Ã s instalaÃ§Ãµes elÃ©tricas e mecÃ¢nicas - Parque Manuel Gouveia</t>
  </si>
  <si>
    <t>DAP 2019.0150 - AquisiÃ§Ã£o de ServiÃ§os de Desenvolvimento Aplicacional e ImplementaÃ§Ã£o da Plataforma de GestÃ£o dos Programas de Apoio ao Associativismo Jovem, projeto cofinanciado no Ã¢mbito do Aviso n.Âº Aviso n.Âº 02/SAMA2020/2016 (POCI-02-0550-FEDER-022100 - Portal e AplicaÃ§Ãµes IPDJ, I.P.)</t>
  </si>
  <si>
    <t>CPv 15/2019 Â¿ AquisiÃ§Ã£o de duas Unidades MÃ³veis para a RegiÃ£o de Coimbra</t>
  </si>
  <si>
    <t>ReabilitaÃ§Ã£o do Canal de AlpiarÃ§a</t>
  </si>
  <si>
    <t>AquisiÃ§Ã£o de 10 (dez) bebedouros com pratos para animais, moledo MUFMDOG10 ou equivalente, e 10 (dez) bebedouros sem prato para animais modelo MUF C94.</t>
  </si>
  <si>
    <t>AqusiÃ§Ã£o de pavimento e equipamentos desportivos</t>
  </si>
  <si>
    <t>AquisiÃ§Ã£o de serviÃ§os de manutenÃ§Ã£o de software para todo o licenciamento SAP em vigor na FundaÃ§Ã£o INATEL</t>
  </si>
  <si>
    <t>PromoÃ§Ã£o de seguranÃ§a e saÃºde no trabalho</t>
  </si>
  <si>
    <t>AquisiÃ§Ã£o de ServiÃ§os AQS 180/GEBALIS/2019 - Concurso PÃºblico Internacional Para A ContrataÃ§Ã£o De ServiÃ§os De ManutenÃ§Ã£o De Ascensores do Bairro da Ameixoeira e Quinta das Lavadeiras</t>
  </si>
  <si>
    <t>AquisiÃ§Ã£o de serviÃ§os para a fiscalizaÃ§Ã£o e coordenaÃ§Ã£o de seguranÃ§a para empreitada de repavimentaÃ§Ã£o em calÃ§ada da Rua da Miragaia, Rua da Pereira e Rua do PalÃ¡cio</t>
  </si>
  <si>
    <t>AquisiÃ§Ã£o de equipamentos bÃ¡sico para as escolas</t>
  </si>
  <si>
    <t>AquisiÃ§Ã£o de Equipamento de ProteÃ§Ã£o Individual (EPI's) - Por Lotes</t>
  </si>
  <si>
    <t>AquisiÃ§Ã£o de hotte em aÃ§o inox para o laboratÃ³rio de fÃ­sico quÃ­mica</t>
  </si>
  <si>
    <t>PRESTAÃ‡ÃƒO DE SERVIÃ‡OS PARA APOIO NA DIVISÃƒO DE BIBLIOTECAS E MUSEUS, PELO PERÃODO DE 12 MESES</t>
  </si>
  <si>
    <t>Empreitada de regularizaÃ§Ã£o dos taludes da Ribeira de SÃ£o Bento</t>
  </si>
  <si>
    <t>SubstituiÃ§Ã£o da Cobertura Fibrocimento na Escola EB Sta Marta de Corroios</t>
  </si>
  <si>
    <t>Empreitada de reabilitaÃ§Ã£o do edifÃ­cio municipal sito no Largo de S. JuliÃ£o, 15-19 / CalÃ§ada de S. Francisco, 8 - edifÃ­cio JBF.</t>
  </si>
  <si>
    <t>AquisiÃ§Ã£o de 4 grupos moto-redutor para os parafusos de Arquimedes da ETAR Quinta da Bomba</t>
  </si>
  <si>
    <t>Fornecimento de Vinhetas (Passes)</t>
  </si>
  <si>
    <t>PT;4;47;325</t>
  </si>
  <si>
    <t>Fornecimento de carnes, charcutaria e outros produtos alimentares congelados, Ã s Escolas de Hotelaria e Turismo do Algarve (Faro e PortimÃ£o) do Turismo de Portugal, I.P..</t>
  </si>
  <si>
    <t>AquisiÃ§Ã£o de marcador de pavimento bidirecional contÃ­nuo a leds brancos</t>
  </si>
  <si>
    <t>Fornecimento contÃ­nuo de material audiovisual, eletrodomÃ©sticos e acessÃ³rios para as escolas e outros equipamentos da DE</t>
  </si>
  <si>
    <t>AD31/2019 - AquisiÃ§Ã£o de ServiÃ§os especializados para apoio Ã  implementaÃ§Ã£o do projeto RURBAN FOOD</t>
  </si>
  <si>
    <t>ServiÃ§o de refeiÃ§Ãµes no Ã¢mbito da ReceÃ§Ã£o Ã  Comunidade Educativa</t>
  </si>
  <si>
    <t>CONTRATAÃ‡ÃƒO DA PRESTAÃ‡ÃƒO DE SERVIÃ‡OS PARA ELABORAÃ‡ÃƒO DOS PROJETOS DE ARQUITETURA E DE ESPECIALIDADES PARA INTERVENÃ‡ÃƒO NO HELIPORTO DE LOULÃ‰</t>
  </si>
  <si>
    <t>AquisiÃ§Ã£o de Plataformas de Suporte aos ServiÃ§os Municipais</t>
  </si>
  <si>
    <t>FiscalizaÃ§Ã£o, GestÃ£o da Qualidade, CoordenaÃ§Ã£o de SeguranÃ§a em Obra e CoordenaÃ§Ã£o de GestÃ£o Ambiental da Empreitada Â¿CONCLUSÃƒO DO REFORÃ‡O ESTRUTURAL DO TÃšNEL DE ÃGUAS PLUVIAIS DA RIBEIRA DE ALBUFEIRAÂ¿</t>
  </si>
  <si>
    <t>ConstruÃ§Ã£o de Centro de Recolha Oficial Municipal de Animais de Companhia- 1Âª fase</t>
  </si>
  <si>
    <t>RemodelaÃ§Ã£o da rede de iluminaÃ§Ã£o pÃºblica existente na zona pedonal da Avenida dos Descobrimentos.</t>
  </si>
  <si>
    <t>AquisiÃ§Ã£o de serviÃ§os - LocaÃ§Ã£o de IluminaÃ§Ã£o de Natal para o ano de 2019</t>
  </si>
  <si>
    <t>AquisiÃ§Ã£o de uma viatura, no Ã¢mbito do incÃªndio de outubro de 2017</t>
  </si>
  <si>
    <t>AQUISIÃ‡ÃƒO DE LICENCIAMENTO DO SOFTWARE DUNDAS</t>
  </si>
  <si>
    <t>PRESTAÃ‡ÃƒO DE SERVIÃ‡OS DE REFEIÃ‡Ã•ES COMPLETAS / REFORÃ‡OS ALIMENTARES PARA A PROTEÃ‡ÃƒO CIVIL</t>
  </si>
  <si>
    <t>AquisiÃ§Ã£o de serviÃ§os para transformaÃ§Ã£o de viatura pesada</t>
  </si>
  <si>
    <t>Empreitada para AlteraÃ§Ã£o no Piso 0 do EdifÃ­cio Bonjardim da Unidade OrgÃ¢nica Local do Porto da FundaÃ§Ã£o INATEL</t>
  </si>
  <si>
    <t>O presente procedimento tem por objeto a celebraÃ§Ã£o de contrato de prestaÃ§Ã£o de serviÃ§os de apoio Ã  produÃ§Ã£o dos documentos de instruÃ§Ã£o do procedimento para a integraÃ§Ã£o das atividades desenvolvidas pelos ServiÃ§os Municipalizados de Angra do HeroÃ­smo nos serviÃ§os da CÃ¢mara Municipal de Angra do HeroÃ­smo.</t>
  </si>
  <si>
    <t>ANÃ‰IS EM BETÃƒO BLOCOS DE CIMENTO E PALETES</t>
  </si>
  <si>
    <t>AquisiÃ§Ã£o de serviÃ§os de manutenÃ§Ã£o ao equipamento de infusÃ£o B.Braun</t>
  </si>
  <si>
    <t>AquisiÃ§Ã£o de intensificador de imagem para o ServiÃ§o de Imagiologia Geral Â¿ McdtÂ¿s Â¿ Radiologia</t>
  </si>
  <si>
    <t>RequalificaÃ§Ã£o da Rede ViÃ¡ria no Concelho, por Empreitada: Rotunda Padre AmÃ©rico, Rua da Fonte Nova e Passadeira Sobreelevada na Rua Antero de Quental, na Cidade de Cantanhede</t>
  </si>
  <si>
    <t>AquisiÃ§Ã£o dos serviÃ§os de elaboraÃ§Ã£o do projeto de musealizaÃ§Ã£o do Centro Interpretativo de Angra do HeroÃ­smo</t>
  </si>
  <si>
    <t>A presente empreitada tem por objeto a Â¿ReabilitaÃ§Ã£o da Levada das 25 Fontes/ Conduta ForÃ§ada da Mini-hÃ­drica do Lombo BrasilÂ¿, que em termos gerais e de forma descritiva trata-se da reposiÃ§Ã£o da proteÃ§Ã£o da conduta com recurso Ã  reparaÃ§Ã£o do pavimento, bem como ao alteamento das espaldas do canal, na realizaÃ§Ã£o de novos descarregadores e em outras obras acessÃ³rias de pequena monta, que vÃ£o permitir dotar a Levada e o Percurso Pedonal, de um adequado escoamento dos caudais, impedindo o seu transbordo para a banqueta, e das adequadas condiÃ§Ãµes de acessibilidade ao nÃ­vel do pavimento, protegendo convenientemente a conduta do Lombo Brasil.</t>
  </si>
  <si>
    <t>AquisiÃ§Ã£o de serviÃ§os de manutenÃ§Ã£o de espaÃ§os verdes</t>
  </si>
  <si>
    <t>ReconstruÃ§Ã£o de muro em gabiÃ£o - Volta da Costa</t>
  </si>
  <si>
    <t>AquisiÃ§Ã£o de kit de intervenÃ§Ã£o para busca e resgate em estruturas colapsadas</t>
  </si>
  <si>
    <t>SubstituiÃ§Ã£o de troÃ§o da conduta adutora entre o ReservatÃ³rio do Alto de Miranda e o ReservatÃ³rio do Carapinhal</t>
  </si>
  <si>
    <t>Fornecimento de peÃ§as e acessÃ³rios para viaturas da marca Scania, incluindo serviÃ§os de reparaÃ§Ã£o e manutenÃ§Ã£o</t>
  </si>
  <si>
    <t>AquisiÃ§Ã£o de serviÃ§os para a elaboraÃ§Ã£o da EstratÃ©gia Local de HabitaÃ§Ã£o de FigueirÃ³ dos Vinhos</t>
  </si>
  <si>
    <t>FiscalizaÃ§Ã£o da empreitada das Â¿Obras de ConservaÃ§Ã£o e BeneficiaÃ§Ã£o do edifÃ­cio do Arquivo Distrital de Viana do CasteloÂ¿ e coordenaÃ§Ã£o de seguranÃ§a em obra</t>
  </si>
  <si>
    <t>PRESTAÃ‡ÃƒO DE SERVIÃ‡OS PARA EXECUÃ‡ÃƒO DE PASSADIÃ‡O DECK NA ENTRADA DA PRAIA DE ALBARQUEL</t>
  </si>
  <si>
    <t>Caminho de Santiago - Caminho de Torres: EstratÃ©gia de ComunicaÃ§Ã£o - conceito criativo e aquisiÃ§Ã£o de plano de meios</t>
  </si>
  <si>
    <t>Aluguer operacional de uma Unidade MÃ©dica de SaÃºde (UMS) para o MunicÃ­pio de Almada</t>
  </si>
  <si>
    <t>O objeto do presente procedimento Ã© a aquisiÃ§Ã£o de serviÃ§os de consultoria jurÃ­dica e patrocÃ­nio judicial do MunicÃ­pio de Arruda dos Vinhos no processo de negociaÃ§Ã£o por via do direito provado ou expropriaÃ§Ã£o por utilidade pÃºblica de um conjunto de imÃ³veis (34 parcelas de terreno) para construÃ§Ã£o da via rodoviÃ¡ria denominada de Â¿variante Ã  EN 248 Â¿ variante externa Ã  vila de ArrudaÂ¿, que se desenvolve por uma extensÃ£o de aproximadamente 2,5km.</t>
  </si>
  <si>
    <t>AquisiÃ§Ã£o de serviÃ§os para a elaboraÃ§Ã£o do projeto de execuÃ§Ã£o de pavimentaÃ§Ã£o do acesso Ã  Mexilhoeira Grande - Caminho da Esteveira</t>
  </si>
  <si>
    <t>Fornecimento de sinalizaÃ§Ã£o de seguranÃ§a para os locais de trabalho e para os trabalhos realizados na via sem interrupÃ§Ã£o do trÃ¡fego</t>
  </si>
  <si>
    <t>Cprev 38/19 - AquisiÃ§Ã£o de diversos produtos alimentares, no Ã¢mbito da responsabilidade social corporativa</t>
  </si>
  <si>
    <t>AD 64/19 - AquisiÃ§Ã£o de artigos para oferta</t>
  </si>
  <si>
    <t>ConstruÃ§Ã£o de Estrutura Residencial para Idosos, Centro de Dia e ServiÃ§o de Apoio DomiciliÃ¡rio - Perolivas</t>
  </si>
  <si>
    <t>PrestaÃ§Ã£o de serviÃ§os de Hospedagem dos Convidados do 30Âº Amadora BD</t>
  </si>
  <si>
    <t>PrestaÃ§Ã£o de serviÃ§os de ManutenÃ§Ã£o de EspaÃ§os Verdes na Ericeira - Jardim da Bela Vista, Rotunda e Envolvente ao EspaÃ§o Comercial - Continente</t>
  </si>
  <si>
    <t>PrestaÃ§Ã£o de ServiÃ§os para ElaboraÃ§Ã£o do Projeto do Centro de ProteÃ§Ã£o Civil e BeneficiaÃ§Ã£o do Quartel dos Bombeiros Municipais</t>
  </si>
  <si>
    <t>AquisiÃ§Ã£o de ServiÃ§os de Consultoria no Ã‚mbito da RevisÃ£o do Projeto Ecoparque da ilha de SÃ£o Miguel</t>
  </si>
  <si>
    <t>PrestaÃ§Ã£o do serviÃ§o de elaboraÃ§Ã£o de um estudo tendente a averiguar as causas do assoreamento do cais de transhipment, sea ship do Terminal PortuÃ¡rio da Trafaria da Silopor - Empresa de Silos PortuÃ¡rios, S.A., em liquidaÃ§Ã£o</t>
  </si>
  <si>
    <t>CONTRATAÃ‡ÃƒO DA PRESTAÃ‡ÃƒO DE SERVIÃ‡OS PARA ELABORAÃ‡ÃƒO DOS PROJETOS DE ESPECIALIDADES PARA REABILITAÃ‡ÃƒO E AMPLIAÃ‡ÃƒO DO BAIRRO MUNICIPAL FREDERICO ULRICH EM LOULÃ‰</t>
  </si>
  <si>
    <t>53/CP/AT/2019 - Empreitada da obra de remodelaÃ§Ã£o do atendimento do ServiÃ§o de FinanÃ§as Gondomar 1</t>
  </si>
  <si>
    <t>PT;14;196;9</t>
  </si>
  <si>
    <t>Contrato de aluguer da viatura pesada de recolha de contentores de resÃ­duos sÃ³lidos urbanos de 20mÂ³, matrÃ­cula 98-QV-77, pelo perÃ­odo de 4 meses</t>
  </si>
  <si>
    <t>AquisiÃ§Ã£o de uma Hotte de quÃ­mica de exaustÃ£o de gases</t>
  </si>
  <si>
    <t>AquisiÃ§Ã£o de serviÃ§os de elaboraÃ§Ã£o de projeto para novas instalaÃ§Ãµes operacionais da CMB</t>
  </si>
  <si>
    <t>PrestaÃ§Ã£o de serviÃ§os de recolha, transporte e tratamento de lamas de ETAR</t>
  </si>
  <si>
    <t>Enterramento dos cabos de telecomunicaÃ§Ãµes aÃ©reos existentes na envolvente do Quartel dos Bombeiros VoluntÃ¡rios de Vialonga, existe a necessidade de se proceder Ã  ampliaÃ§Ã£o da infraestrutura de telecomunicaÃ§Ãµes subterrÃ¢nea existente no local.</t>
  </si>
  <si>
    <t>AquisiÃ§Ã£o da prestaÃ§Ã£o do serviÃ§o de anÃ¡lises Ã  Qualidade da Ãgua e Ã  Qualidade das Ãguas Residuais</t>
  </si>
  <si>
    <t>Empreitada de ConstruÃ§Ã£o de PontÃ£o na Rua do AÃ§ougue- Freguesia de Santa BÃ¡rbara</t>
  </si>
  <si>
    <t>PT;20;299;3316</t>
  </si>
  <si>
    <t>IMPLEMENTAÃ‡ÃƒO DE SISTEMA DE TRATAMENTO, GESTÃƒO E DECISÃƒO INTEGRADA DE CONTRAORDENAÃ‡Ã•ES</t>
  </si>
  <si>
    <t>AquisiÃ§Ã£o de reagentes para a realizaÃ§Ã£o de anÃ¡lises clÃ­nicas de autoimunidade, com colocaÃ§Ã£o de equipamento, na Unidade funcional de Hematologia do ServiÃ§o de Patologia ClÃ­nica para o Centro Hospitalar UniversitÃ¡rio de Lisboa Norte, E.P.E.</t>
  </si>
  <si>
    <t>ConservaÃ§Ã£o e BeneficiaÃ§Ã£o do Parque de Campismo da Praia da Tocha, por Empreitada: ExecuÃ§Ã£o da Rede de IncÃªndio</t>
  </si>
  <si>
    <t>InstalaÃ§Ã£o de conduta no arruamento de acesso ao porto de mar para rega, desde a captaÃ§Ã£o na veiga de Anha atÃ© ao Cabedelo</t>
  </si>
  <si>
    <t>PT;17;255;127</t>
  </si>
  <si>
    <t>Fornecimento de soluÃ§Ã£o de mail relay/anti-spam</t>
  </si>
  <si>
    <t>AquisiÃ§Ã£o de ServiÃ§os de Fiscal Ãšnico e Revisor Oficial de Contas</t>
  </si>
  <si>
    <t>AquisiÃ§Ã£o de ServiÃ§os para ElaboraÃ§Ã£o dos Projetos de Especialidades para a Empreitada de BeneficiaÃ§Ã£o Geral da EB n.Âº 109 Eurico GonÃ§alves e do JI da Ameixoeira</t>
  </si>
  <si>
    <t>PrestaÃ§Ã£o de serviÃ§os na Ã¡rea do ambiente, pelo perÃ­odo de 9 meses</t>
  </si>
  <si>
    <t>RemodelaÃ§Ã£o de pavimentos, mobiliÃ¡rio e equipamento, instalaÃ§Ãµes sanitÃ¡rias, execuÃ§Ã£o de rede de drenagem pluvial e esgotos domÃ©stico, execuÃ§Ã£o de redes de abastecimento de Ã¡guas, execuÃ§Ã£o de rebocos e pintura e substituiÃ§Ã£o da cobertura.</t>
  </si>
  <si>
    <t>AquisiÃ§Ã£o de PrestaÃ§Ã£o de ServiÃ§o de CÃ³pia e ImpressÃ£o, em regime de Outsourcing, para o MunicÃ­pio de Odivelas, via DJAG/DGP da CMO</t>
  </si>
  <si>
    <t>PrestaÃ§Ã£o de serviÃ§os na Ã¡rea da geografia, pelo perÃ­odo de 9 meses</t>
  </si>
  <si>
    <t>PrestaÃ§Ã£o de serviÃ§os na Ã¡rea da engenharia civil, pelo perÃ­odo de 9 meses</t>
  </si>
  <si>
    <t>AquisiÃ§Ã£o de um semi-reboque basculante, no Ã¢mbito do incÃªndio de outubro de 2017</t>
  </si>
  <si>
    <t>A obra consiste na requalificaÃ§Ã£o do parque infantil com trÃªs espaÃ§os independentes. A requalificaÃ§Ã£o consiste na preparaÃ§Ã£o da base do pavimento, execuÃ§Ã£o do pavimento Â¿in situÂ¿e montagem dos equipamentos infantis conforme condiÃ§Ãµes tÃ©cnicas especiais.</t>
  </si>
  <si>
    <t>Empreitada de "ConstruÃ§Ã£o de Estacionamentos na Rua Adriano Correia de Oliveira e na Rua das LusÃ­adas, no Forte da Casa"</t>
  </si>
  <si>
    <t>ExecuÃ§Ã£o dos trabalhos necessÃ¡rios Ã  reabilitaÃ§Ã£o do pavimento na Variante de Vialonga, no troÃ§o compreendido entre a Rotunda de Alpriate / Quintanilho e a Rotunda da Presa, numa extensÃ£o aproximada de 900 ml, de acordo com o Mapa de Quantidades de Trabalho do procedimento.</t>
  </si>
  <si>
    <t>PROCEDIMENTO AO ABRIGO DO ACORDO QUADRO PARA FORNECIMENTO DE SEGUROS - ACORDO QUADRO NÂº. 1/2017 CC-OESTE</t>
  </si>
  <si>
    <t>AquisiÃ§Ã£o de Projeto de IntervenÃ§Ã£o Sociocultural "Da Comunidade ao Teatro - DescentralizaÃ§Ã£o Cultural e FormaÃ§Ã£o de PÃºblico(s)"</t>
  </si>
  <si>
    <t>AquisiÃ§Ã£o de serviÃ§os de produÃ§Ã£o do evento de fim de ano 19_20</t>
  </si>
  <si>
    <t>AquisiÃ§Ã£o de equipamento de envelopar Pitney Bowes - Modelo Relay 4500</t>
  </si>
  <si>
    <t>191A000025 - AquisiÃ§Ã£o de antissÃ©pticos, desinfetantes e afins-Ano 2019</t>
  </si>
  <si>
    <t>Fornecimento e montagem de componentes do sistema de gestÃ£o tÃ©cnica na sede do Turismo de Portugal IP.</t>
  </si>
  <si>
    <t>AquisiÃ§Ã£o dos serviÃ§os de manutenÃ§Ã£o corretiva, evolutiva da SoluÃ§Ã£o de Finishing</t>
  </si>
  <si>
    <t>PRESTAÃ‡ÃƒO DE SERVIÃ‡OS PARA MOTORISTA PARA VIATURAS DE PESADOS DE MERCADORIAS PELO PERÃODO DE 24 MESES</t>
  </si>
  <si>
    <t>SERVIÃ‡OS DE MANUTENÃ‡ÃƒO PARA EQUIPAMENTOS DE TRATAMENTO DE ÃGUA</t>
  </si>
  <si>
    <t>Fornecimento e aplicaÃ§Ã£o de massas betuminosas na rotunda MaÃ§Ã£/Santana</t>
  </si>
  <si>
    <t>ManutenÃ§Ã£o de Infraestruturas ElÃ©tricas e de telecomunicaÃ§Ãµes, de todos os EdifÃ­cios Escolares.</t>
  </si>
  <si>
    <t>AquisiÃ§Ã£o de serviÃ§os para realizaÃ§Ã£o de estudo para instalaÃ§Ã£o de Fibra Escura no MunicÃ­pio de PortimÃ£o</t>
  </si>
  <si>
    <t>AquisiÃ§Ã£o de serviÃ§os de higiene em casas de banho do AuditÃ³rio Municipal Augusto Cabrita</t>
  </si>
  <si>
    <t>PRESTAÃ‡ÃƒO DE SERVIÃ‡OS PARA APOIO TÃ‰CNICO NO GABINETE DA JUVENTUDE.</t>
  </si>
  <si>
    <t>CPI 50/19 - AquisiÃ§Ã£o de sinalizaÃ§Ã£o vertical, de forma faseada</t>
  </si>
  <si>
    <t>AD 14/19 - AquisiÃ§Ã£o de serviÃ§os de licenciamento da plataforma de mobilidade e respetiva manutenÃ§Ã£o</t>
  </si>
  <si>
    <t>InstalaÃ§Ã£o de oleÃµes, recolha seletiva, transporte e encaminhamento para tratamento diferenciado/valorizaÃ§Ã£o dos Ã“leos Alimentares Usados no Concelho de Mafra</t>
  </si>
  <si>
    <t>Fornecimento de PeÃ§as e AcessÃ³rios para ReparaÃ§Ã£o da Viatura Volvo FM-12 e ServiÃ§os Conexos [86-91-OE]</t>
  </si>
  <si>
    <t>PrestaÃ§Ã£o de ServiÃ§os de ManutenÃ§Ã£o e ConservaÃ§Ã£o de EspaÃ§os Verdes do Parque Urbano das Rotas</t>
  </si>
  <si>
    <t>ServiÃ§os de acompanhamento tÃ©cnico especializado das intervenÃ§Ãµes de remediaÃ§Ã£o ambiental de antigas minas de radioativos, que visam apoiar a entidade adjudicante na valÃªncia tÃ©cnica de engenharia na empreitada de RemediaÃ§Ã£o Ambiental da Antiga Ãrea Mineira de MortÃ³rios</t>
  </si>
  <si>
    <t>PT;10;136;147</t>
  </si>
  <si>
    <t>InstalaÃ§Ã£o de sistema integrado de controlo com OperaÃ§Ãµes Interface GrÃ¡fico</t>
  </si>
  <si>
    <t>AquisiÃ§Ã£o de serviÃ§os, em regime de avenÃ§a, de consultadoria (Psicologia), no Ã¢mbito do Plano Inovador de Combate ao Insucesso Escolar</t>
  </si>
  <si>
    <t>PRESTAÃ‡ÃƒO E SERVIÃ‡OS DE HIGIENE E LIMPEZA COM FORNECIMENTO DE CONSUMÃVEIS DE CASA DE BANHO, PARA AS INSTALAÃ‡Ã•ES DO INSTITUTO DO TURISMO DE PORTUGAL, I.P.</t>
  </si>
  <si>
    <t>Fornecimento de Electricidade</t>
  </si>
  <si>
    <t>AquisiÃ§Ã£o de serviÃ§os, em regime de avenÃ§a, de consultadoria (orientaÃ§Ã£o vocacional), no Ã¢mbito do Plano Inovador de Combate ao Insucesso Escolar</t>
  </si>
  <si>
    <t>Equipamento para as Escolas (EB e JI)</t>
  </si>
  <si>
    <t>Limpeza das Linhas de Ãgua no Concelho da Amadora</t>
  </si>
  <si>
    <t>AquisiÃ§Ã£o, transporte e aplicaÃ§Ã£o de equipamento infantil e pavimento de seguranÃ§a no parque infantil da Qt.Âª do Peliche</t>
  </si>
  <si>
    <t>AquisiÃ§Ã£o de Kits de AblaÃ§Ã£o Irrigado Completo - 2019</t>
  </si>
  <si>
    <t>REMODELAÃ‡ÃƒO DA REDE DE ABASTECIMENTO DE ÃGUA E SANEMAENTO NA RUA ANTERO DE QUENTAL - FORTE DA CASA</t>
  </si>
  <si>
    <t>AquisiÃ§Ã£o de miniecopontos domÃ©sticos e cinzeiro</t>
  </si>
  <si>
    <t>Empreitada de construÃ§Ã£o do Centro de ConvÃ­vio de SÃ£o Miguel de Machede</t>
  </si>
  <si>
    <t>PT;8;100;1504</t>
  </si>
  <si>
    <t>AquisiÃ§Ã£o de reagentes para a realizaÃ§Ã£o de anÃ¡lises clÃ­nicas de hemÃ³stase, com colocaÃ§Ã£o de equipamentos, nas unidades funcionais de Hematologia e UrgÃªncia do ServiÃ§o de Patologia ClÃ­nica para o Centro Hospitalar UniversitÃ¡rio de Lisboa Norte, E.P.E.</t>
  </si>
  <si>
    <t>Cprev 36/19 - AquisiÃ§Ã£o de serviÃ§os de aluguer operacional de veÃ­culos (AOV) de um veÃ­culo automÃ³vel e respetivos serviÃ§os associados</t>
  </si>
  <si>
    <t>Fornecimento de peÃ§as e reparaÃ§Ã£o da viatura municipal MAN matrÃ­cula 12-71-VX (mÃ³vel 292)</t>
  </si>
  <si>
    <t>FORNECIMENTO DE SERVIÃ‡OS DE ASSESSORIA ECONÃ“MICA-FINANCEIRA</t>
  </si>
  <si>
    <t>191G003691 - AquisiÃ§Ã£o de Factor Recombinante ( Nonacog Alfa) - Ano 2019</t>
  </si>
  <si>
    <t>AquisiÃ§Ã£o de serviÃ§os para aluguer de Som, IluminaÃ§Ã£o e EcrÃ£ Led - CED 2019</t>
  </si>
  <si>
    <t>AquisiÃ§Ã£o de serviÃ§os de consultoria e apoio para a conceÃ§Ã£o e implementaÃ§Ã£o do Sistema de GestÃ£o da ConciliaÃ§Ã£o (SGC)</t>
  </si>
  <si>
    <t>Centro de EducaÃ§Ã£o Especial Rainha D. Leonor, CRL</t>
  </si>
  <si>
    <t>O presente Concurso PÃºblico tem por objeto a Â¿AquisiÃ§Ã£o de ServiÃ§os de SegurosÂ¿</t>
  </si>
  <si>
    <t>AquisiÃ§Ã£o de ServiÃ§os para a AlteraÃ§Ã£o e ReformulaÃ§Ã£o do Projeto de ExecuÃ§Ã£o da EB Santo AntÃ³nio, para ampliaÃ§Ã£o do Polidesportivo</t>
  </si>
  <si>
    <t>AquisiÃ§Ã£o de serviÃ§os de assessoria jurÃ­dica para contrato de serviÃ§o pÃºblico de transporte de passageiros Municipal -Vai e Vem - Fase TransitÃ³ria</t>
  </si>
  <si>
    <t>AquisiÃ§Ã£o de serviÃ§os de manutenÃ§Ã£o do sistema de ligaÃ§Ã£o das redes municipais de dados e voz, instaladas em Santiago do CacÃ©m e Vila Nova de Santo AndrÃ©.</t>
  </si>
  <si>
    <t>AquisiÃ§Ã£o de estanteria industrial com duplo piso, para o novo edifÃ­cio dos ServiÃ§os TÃ©cnicos dos SIMAS de Oeiras e Amadora, em Leceia.</t>
  </si>
  <si>
    <t>Trabalho temporÃ¡rio em regime de contrato de trabalho a termo incerto de pessoal na Ã¡rea do planeamento, estudos e projetos</t>
  </si>
  <si>
    <t>FORNECIMENTO, TRANSPORTE E MONTAGEM DE MATERIAIS NAS PRAIAS DA FIGUEIRINHA, GALAPOS E CREIRO E NO PARQUE DA COMENDA</t>
  </si>
  <si>
    <t>Fornecimento e InstalaÃ§Ã£o de Equipamento EletromecÃ¢nico na EstaÃ§Ã£o ElevatÃ³ria da Calhandriz, em Alverca do Ribatejo</t>
  </si>
  <si>
    <t>Fornecimento de 1430 m2 de lajetas pitonadas de cor vermelha, com 40x40x3cm, para rebaixamento de passadeira na Quinta da Amizade, em SetÃºbal</t>
  </si>
  <si>
    <t>RenovaÃ§Ã£o de licenÃ§as do software de gestÃ£o da plataforma de virtualizaÃ§Ã£o e sistemas operativos</t>
  </si>
  <si>
    <t>PRESTAÃ‡ÃƒO DE SERVIÃ‡OS PARA PRODUÃ‡ÃƒO DE VÃDEO PROMOCIONAL.</t>
  </si>
  <si>
    <t>Empreitada de ReabilitaÃ§Ã£o de Diferentes Zonas de UtilizaÃ§Ã£o - PavilhÃ£o Desportivo Escolar AntÃ³nio Augusto Louro</t>
  </si>
  <si>
    <t>Empreitada 35/GEBALIS/2019 - Bairro Alto Chapeleiro - ReabilitaÃ§Ã£o de fogos municipais - ReabilitaÃ§Ã£o de fogos municipais</t>
  </si>
  <si>
    <t>ALUGUER DE ESPAÃ‡OS E SERVIÃ‡OS AUDIOVISUAIS PARA A REALIZAÃ‡ÃƒO DO BIOMARINE 2019 GLOBAL CONGRESS Proc.Âº1214/DCOP/2019</t>
  </si>
  <si>
    <t>AquisiÃ§Ã£o de serviÃ§os de comunicaÃ§Ãµes de voz mÃ³vel, fixa, internet, telegestÃ£o e serviÃ§o de e-mail, para o triÃ©nio 2019/2022.</t>
  </si>
  <si>
    <t>AquisiÃ§Ã£o de 1 viatura de 7 toneladas com cabina simples e sem caixa de carga</t>
  </si>
  <si>
    <t>AquisiÃ§Ã£o de serviÃ§os de manutenÃ§Ã£o ao licenciamento Symantec para os anos de 2019/2020</t>
  </si>
  <si>
    <t>AQUISIÃ‡ÃƒO DE MAQUINA CORTA-RELVAS PARA MANUTENÃ‡ÃƒO DE ESPAÃ‡OS VERDES E RESPETIVA MANUTENÃ‡ÃƒO ANUAL</t>
  </si>
  <si>
    <t>PRESTAÃ‡ÃƒO DE SERVIÃ‡OS DE CONSERVAÃ‡ÃƒO/MANUTENÃ‡ÃƒO DOS ESPAÃ‡OS VERDES DO PARQUE VERDE DA BELA VISTA, PISCINA MUNICIPAL DAS MANTEIGADAS, BAIRRO DO COBRO, ESCOLAS PRIMÃRIAS NA FREGUESIA S. SEBASTIÃƒO (BELA VISTA E LUÃSA TODI) E DIVERSOS ESPAÃ‡OS DE PRADO DE SEQUEIRO NA CIDADE DE SETÃšBAL, PELO PERÃODO DE 3 MESES</t>
  </si>
  <si>
    <t>AquisiÃ§Ã£o de Equipamentos AnalÃ­ticos PortÃ¡teis Para a MediÃ§Ã£o de OxigÃ©nio Dissolvido</t>
  </si>
  <si>
    <t>Os trabalhos compreendem a execuÃ§Ã£o de marcas rodoviÃ¡rias, a colocaÃ§Ã£o de sinalizaÃ§Ã£o vertical, bem como a intervenÃ§Ã£o no sistema de sinalizaÃ§Ã£o e seguranÃ§a existente.</t>
  </si>
  <si>
    <t>AquisiÃ§Ã£o de chapa escultural soldada</t>
  </si>
  <si>
    <t>AquisiÃ§Ã£o de serviÃ§os de informaÃ§Ã£o jurÃ­dica - serviÃ§o de bases de dados jurÃ­dicos</t>
  </si>
  <si>
    <t>Empreitada de Pinturas Interiores e Exteriores no Campo de Futebol de Santo AntÃ³nio</t>
  </si>
  <si>
    <t>Santo AntÃ³nio</t>
  </si>
  <si>
    <t>PrestaÃ§Ã£o de ServiÃ§os para ElaboraÃ§Ã£o do Projeto de RequalificaÃ§Ã£o do EspaÃ§o PÃºblico de Evoramonte Â¿ PraÃ§a dos Aviadores</t>
  </si>
  <si>
    <t>PrestaÃ§Ã£o de ServiÃ§os para ElaboraÃ§Ã£o do Projeto de RequalificaÃ§Ã£o do EspaÃ§o PÃºblico de Veiros Â¿ Largo 25 de abril</t>
  </si>
  <si>
    <t>AquisiÃ§Ã£o de serviÃ§os de manutenÃ§Ã£o ao sistema de monitorizaÃ§Ã£o de instalaÃ§Ãµes e equipamentos Vigie para o ano de 2019</t>
  </si>
  <si>
    <t>LocaÃ§Ã£o Financeira para AquisiÃ§Ã£o de Autocarro de 45 lugares + lugar de tripulante + lugar de motorista</t>
  </si>
  <si>
    <t>Empreitada para o fornecimento e montagem um sistema de incÃªndio para o ServiÃ§o de Cardiologia I - MCDT's - Unidade de Cardiologia de IntervenÃ§Ã£o Joaquim Oliveira.</t>
  </si>
  <si>
    <t>Contrato de aluguer da varredora mecÃ¢nica de 4mÂ³, matrÃ­cula 17-QL-49, pelo perÃ­odo de 4 meses</t>
  </si>
  <si>
    <t>CONTRATAÃ‡ÃƒO DA PRESTAÃ‡ÃƒO DE SERVIÃ‡OS PARA ELABORAÃ‡ÃƒO DOS PROJETOS DE ESPECIALIDADES PARA REQUALIFICAÃ‡ÃƒO DA FÃBRICA DA CORTIÃ‡A DO AMEIXIAL PARA ESPAÃ‡OS DE INCUBAÃ‡ÃƒO DE EMPRESAS</t>
  </si>
  <si>
    <t>Contrato de aluguer da viatura pesada de recolha de contentores de resÃ­duos sÃ³lidos urbanos de 20mÂ³, matrÃ­cula 09-PQ-86, pelo perÃ­odo de 5 meses</t>
  </si>
  <si>
    <t>Trabalhos de ReparaÃ§Ã£o e BeneficiaÃ§Ã£o de HabitaÃ§Ã£o Social Municipal</t>
  </si>
  <si>
    <t>RequalificaÃ§Ã£o do Bairro 25 de Abril, na envolvente ao Clube - Arrentela</t>
  </si>
  <si>
    <t>REPAVIMENTAÃ‡ÃƒO DA EM503 (TROÃ‡O ENTRE MALHÃƒO E PÃ‰ DO COELHO), SALIR</t>
  </si>
  <si>
    <t>Empreitada de ReconstruÃ§Ã£o de Passagens HidrÃ¡ulicas, sendo uma na Ribeira das Cinco, freguesia das Cinco Ribeiras e outra na Ribeira das Oito, freguesia de Santa BÃ¡rbara</t>
  </si>
  <si>
    <t>ELABORAÃ‡ÃƒO DE UM ESTUDO DE PLANEAMENTO DE UM SISTEMA DE TRANSPORTE FLEXÃVEL NA COMUNIDADE INTERMUNICIPAL DA LEZÃRIA DO TEJO</t>
  </si>
  <si>
    <t>AQUISIÃ‡ÃƒO DE CONTENTORES E AROS DE RETENÃ‡ÃƒO PARA O SETOR DE RECOLHA DE RESIDUOS SÃ“LIDOS URBANOS.</t>
  </si>
  <si>
    <t>AquisiÃ§Ã£o de ServiÃ§os. ao abrigo do Acordo Quadro n.Âº 19/003/CA/AQ, de elaboraÃ§Ã£o de um Projeto de ConstruÃ§Ã£o de um EdifÃ­cio da HabitaÃ§Ã£o - Lote 4 - Bloco 4d - Programa HabitaÃ§Ã£o Renda AcessÃ­vel PÃºblico - Entrecampos - Loteamento das ForÃ§as Armadas</t>
  </si>
  <si>
    <t>SubstituiÃ§Ã£o de Rede Enterrada de Drenagem de Ãguas Residuais DomÃ©sticas</t>
  </si>
  <si>
    <t>AquisiÃ§Ã£o de PortÃ¡teis, Monitores e Docking Stations</t>
  </si>
  <si>
    <t>O presente procedimento tem por objeto a Empreitada de Obras PÃºblicas para Acessibilidade de Linhares da Beira Â¿ Turismo AcessÃ­vel Â¿ Aldeias HistÃ³ricas de Portugal, sendo adotado o procedimento de Consulta PrÃ©via, nos termos do CÃ³digo dos Contratos PÃºblicos, Decreto-lei n.Âº 18/2008, de 29 de janeiro, republicado pelo Decreto-lei n.Âº 111-B/2017, de 31 de agosto, na sua atual redaÃ§Ã£o. Os trabalhos constantes do projeto de execuÃ§Ã£o patente a concurso encontram-se descritos na memÃ³ria descritiva do projeto e na matriz de quantidades.</t>
  </si>
  <si>
    <t>FORNECIMENTO DE ELETRICIDADE EM REGIME DE MERCADO LIVRE AO ABRIGO DO ACORDO QUADRO 4/2019, CONSTITUÃDO PELO LOTE 3-MÃ‰DIA TENSÃƒO, CELEBRADO PELA CENTRAL DE COMPRAS DA CIMRL - InstalaÃ§Ãµes do MunicÃ­pio da Batalha</t>
  </si>
  <si>
    <t>47607019 - Software de suporte Ã¡ supervisÃ£o do serviÃ§o conexo com o portal paperless</t>
  </si>
  <si>
    <t>ValorizaÃ§Ã£o do Centro de InterpretaÃ§Ã£o da Arte Rupestre do Vale do Tejo</t>
  </si>
  <si>
    <t>AquisiÃ§Ã£o de uma central de ar comprimido para o novo edifÃ­cio dos ServiÃ§os TÃ©cnicos de Leceia.</t>
  </si>
  <si>
    <t>FORNECIMENTO CONTINUO DE MATERIAIS DE CANALIZAÃ‡ÃƒO</t>
  </si>
  <si>
    <t>Danos em equipamentos e infraestruturas motivados pelos incÃªndios de 2017 - BeneficiaÃ§Ã£o da E.M.545 Alvaiade/Sarnadinha/ChÃ£o das Servas</t>
  </si>
  <si>
    <t>EstÃ¡dio Municipal Manuela Machado - Trabalhos de ManutenÃ§Ã£o</t>
  </si>
  <si>
    <t>AquisiÃ§Ã£o de AC Acetilsalicilico Oral 500 Mg Cart</t>
  </si>
  <si>
    <t>AquisiÃ§Ã£o de serviÃ§o de apoio tÃ©cnico e manutenÃ§Ã£o Ã  aplicaÃ§Ã£o informÃ¡tica Millenium Plus - Sistema de GestÃ£o da Assiduidade</t>
  </si>
  <si>
    <t>PrestaÃ§Ã£o de serviÃ§os para a caracterizaÃ§Ã£o de sedimentos no estuÃ¡rio do Tejo, em zonas sujeitas a dragagens de manutenÃ§Ã£o promovidas pela APL, S.A- 2019</t>
  </si>
  <si>
    <t>Fornecimento de material e acessÃ³rios de iluminaÃ§Ã£o de eventos exteriores</t>
  </si>
  <si>
    <t>RequalificaÃ§Ã£o do Parque de Jogo e Recreio do Parque Urbano Dr. LuÃ­s CÃ©sar Pereira - Vila Franca de Xira</t>
  </si>
  <si>
    <t>Os trabalhos a realizar englobam os seguintes trabalhos: a) InstalaÃ§Ã£o de Contadores; b) Corte do Fornecimento de Ãgua; c) ReligaÃ§Ã£o do fornecimento de Ãgua; d) SubstituiÃ§Ã£o de Torneiras de SeguranÃ§a, em toda a Ã¡rea geogrÃ¡fica do Concelho de Palmela.</t>
  </si>
  <si>
    <t>PRESTAÃ‡ÃƒO DE SERVIÃ‡OS DE RECOLHA, TRANSPORTE DE RESÃDUOS URBANOS, LIMPEZA URBANA E SERVIÃ‡OS AUXILIARES, NO MUNICÃPIO DE ALBUFEIRA (NOVEMBRO E DEZEMBRO)</t>
  </si>
  <si>
    <t>Gases Medicinais</t>
  </si>
  <si>
    <t>A ciclovia proposta, que tambÃ©m terÃ¡ uma utilizaÃ§Ã£o seguramente pedonal, desenvolver-se-Ã¡ numa extensÃ£o de cerca de 5000 metros, iniciando-se junto ao cruzamento na EN 125 (Praia Verde), e termina na Espargosa, na extremidade da Ciclovia jÃ¡ implantada aquando da construÃ§Ã£o da Av. General Lino Dias Miguel. Na Ponte da Esteveira, aquando do seu alargamento, jÃ¡ foi deixada uma ciclovia, que integrarÃ¡ a de que agora nos ocupamos. A implantaÃ§Ã£o Ã© feita, em grande parte, na plataforma/zona de estrada marginal Ã  EM 125-6, no lado poente, entre a EN 125 e SÃ£o Bartolomeu e no lado nascente, entre aquela povoaÃ§Ã£o e a Espargosa. O perfil transversal da ciclovia Ã© de 2.50 m, acrescido de 0.50 m para a constituiÃ§Ã£o de uma zona de proteÃ§Ã£o Ã  faixa de rodagem da estrada EM 125-6. A ciclovia desenvolve-se, com raras exceÃ§Ãµes, sempre no mesmo plano da faixa de rodagem. A sua constituiÃ§Ã£o, no que diz respeito Ã  camada superficial, serÃ¡ em betÃ£o betuminoso, colorido. Atendendo que a faixa de rodagem da EM 125-6 apresenta alguma degradaÃ§Ã£o nas zonas laterais, estÃ¡ previsto o saneamento e reposiÃ§Ã£o de uma faixa de 0,5 m, para melhorar a concordÃ¢ncia com a pista ciclÃ¡vel a construir. Como forma de garantir as condiÃ§Ãµes de seguranÃ§a, quer para ciclistas / peÃµes, quer para veÃ­culos automÃ³veis, estÃ¡ prevista a criaÃ§Ã£o de uma intersecÃ§Ã£o giratÃ³ria no atual entroncamento de acesso Ã  UrbanizaÃ§Ã£o Quinta do Sobral. SerÃ£o ainda executados trabalhos no Ã¢mbito da drenagem pluvial e da sinalizaÃ§Ã£o vertical e horizontal da via.</t>
  </si>
  <si>
    <t>AquisiÃ§Ã£o de serviÃ§os para alteraÃ§Ã£o ao sistema de rega automÃ¡tica de relvado sintÃ©tico do campo de futebol do EstÃ¡dio Municipal</t>
  </si>
  <si>
    <t>AquisiÃ§Ã£o de serviÃ§os de montagem, desmontagem e assistÃªncia tÃ©cnica de eletricidade Ã  Feira de SÃ£o Martinho</t>
  </si>
  <si>
    <t>Brisa - DFC, DJR, Brisa OperaÃ§Ã£o ManuntenÃ§Ã£o</t>
  </si>
  <si>
    <t>AquisiÃ§Ã£o de duas viaturas ligeiras para apoio a trabalhos de fiscalizaÃ§Ã£o de obras em edifÃ­cios municipais</t>
  </si>
  <si>
    <t>AquisiÃ§Ã£o de manutenÃ§Ã£o de licenÃ§as Autodesk 2019/2020</t>
  </si>
  <si>
    <t>PrestaÃ§Ã£o de serviÃ§os para conceÃ§Ã£o e criaÃ§Ã£o de Kit de emergÃªncia para sensibilizaÃ§Ã£o no Ã¢mbito do projeto: COMUNICAÃ‡ÃƒO E SENSIBILIZAÃ‡ÃƒO EM CENÃRIOS DE RISCO ASSOCIADOS Ã€S ALTERAÃ‡Ã•ES CLIMÃTICAS Â¿ AÃ§Ã£o 2.9 Â¿ ConceÃ§Ã£o e criaÃ§Ã£o de Kit de emergÃªncia para sensibilizaÃ§Ã£o</t>
  </si>
  <si>
    <t>AQUISIÃ‡ÃƒO DE SERVIÃ‡OS COMBINADOS DE VIGILÃ‚NCIA E SEGURANÃ‡A HUMANA E DE LIGAÃ‡ÃƒO A CENTRAL DE RECEÃ‡ÃƒO E MONITORIZAÃ‡ÃƒO DE ALARMES, PARA O ANO DE 2020</t>
  </si>
  <si>
    <t>SERVIÃ‡O DE REPARAÃ‡ÃƒO DE AVARIAS DA REDE DE ÃGUA E SANEAMENTO DO CONCELHO DE LEIRIA</t>
  </si>
  <si>
    <t>AquisiÃ§Ã£o de AplicaÃ§Ã£o MÃ³vel MyAqua.</t>
  </si>
  <si>
    <t>AquisiÃ§Ã£o de serviÃ§os de desenvolvimento Ã  medida de novo sistema de informaÃ§Ã£o da AT - Projeto de Cadastro de VeÃ­culos - AdaptaÃ§Ã£o Ã¡ Lei nÂº 119/2019.</t>
  </si>
  <si>
    <t>ServiÃ§os de Printing</t>
  </si>
  <si>
    <t>191A000026 - AquisiÃ§Ã£o de antissÃ©pticos, desinfectantes e afins - Ano 2019</t>
  </si>
  <si>
    <t>AQUISIÃ‡ÃƒO E MONTAGEM DE APARELHOS DE AR CONDICIONADO COM 2 SISTEMAS VRF, COMANDOS CENTRALIZADOS E ISOLAMENTO TÃ‰RMICO PARA TUBAGEM DE COBRE, A INSTALAR NA POUSADA DA JUVENTUDE.</t>
  </si>
  <si>
    <t>AQUISIÃ‡ÃƒO DE SACOS DE PLÃSTICOS PARA O MUNICIPIO DE ALMADA, POR LOTES</t>
  </si>
  <si>
    <t>Empreitada de "ReposiÃ§Ã£o de equipamentos nos percursos pedestres afetados pelos incÃªndios de 2017"</t>
  </si>
  <si>
    <t>RealizaÃ§Ã£o da empreitada de "RequalificaÃ§Ã£o e ModernizaÃ§Ã£o da Escola de Monforte"</t>
  </si>
  <si>
    <t>PRESTAÃ‡ÃƒO DE SERVIÃ‡OS DE VIGILÃ‚NCIA 24H/24H, NO PARQUE IMAPARK EM SETÃšBAL</t>
  </si>
  <si>
    <t>Empreitada de construÃ§Ã£o do Centro de ConvÃ­vio do Bairro de Santo AntÃ³nio</t>
  </si>
  <si>
    <t>PT;8;100;1507</t>
  </si>
  <si>
    <t>OE-CPR 7/2019 "EXECUÃ‡ÃƒO DE TRAVESSIAS NA ER 227 - REDE DE ABASTECIMENTO DE ÃGUA E ESGOTOS"</t>
  </si>
  <si>
    <t>AquisiÃ§Ã£o de serviÃ§os de manutenÃ§Ã£o de fibra Ã³tica e levantamento do cadastro da rede de fibra Ã³tica do municÃ­pio de Albufeira</t>
  </si>
  <si>
    <t>RealizaÃ§Ã£o de poda e abate de Ã¡rvores de alinhamento</t>
  </si>
  <si>
    <t>Empreitada para execuÃ§Ã£o da obra para fechar varanda com acesso controlado no ServiÃ§o de Imagiologia Geral I - MCDTÂ´s - Radiologia - Central</t>
  </si>
  <si>
    <t>ManutenÃ§Ã£o corretiva dos Grupos de Bombagem para serviÃ§o de IncÃªndio no PortimÃ£o Arena e Centro Escolar do Pontal</t>
  </si>
  <si>
    <t>ReparaÃ§Ã£o do elevador do Centro Escolar do Pontal</t>
  </si>
  <si>
    <t>AquisiÃ§Ã£o de serviÃ§os de reparaÃ§Ã£o de manequim simbaby do ServiÃ§o de Pediatria MÃ©dica - Internamento - Unidade de Cuidados Intensivos (UCIPed).</t>
  </si>
  <si>
    <t>Cprev 35/19 - AquisiÃ§Ã£o de 4 (quatro) motociclos</t>
  </si>
  <si>
    <t>DAP 2019.0153 - Empreitada para a remodelaÃ§Ã£o da iluminaÃ§Ã£o Â¿ Centro Desportivo Nacional do Jamor</t>
  </si>
  <si>
    <t>Adquirir o material necessÃ¡rio Ã  reparaÃ§Ã£o dos pisos dos PavilhÃµes Desportivos Escolares: Manuel Cargaleiro e Alfredo Reis Silveira, obrigatÃ³ria para efeitos de homologaÃ§Ã£o para a prÃ¡tica da modalidade de Â¿FutsalÂ¿</t>
  </si>
  <si>
    <t>HERBICIDA</t>
  </si>
  <si>
    <t>AquisiÃ§Ã£o de Materiais para o ArmazÃ©m do Porto D'Areia</t>
  </si>
  <si>
    <t>CONTRATAÃ‡ÃƒO DA PRESTAÃ‡ÃƒO DE SERVIÃ‡OS PARA ELABORAÃ‡ÃƒO DOS PROJETOS DE ARQUITETURA PARA CONSTRUÃ‡ÃƒO DO EDIFÃCIO ABC LOULÃ‰ ACTIVE LIFE (VILAMOURA).</t>
  </si>
  <si>
    <t>AquisiÃ§Ã£o de Estantes compactas deslizantes</t>
  </si>
  <si>
    <t>Upgrade da soluÃ§Ã£o de comunicaÃ§Ãµes unificadas da FundaÃ§Ã£o INATEL.</t>
  </si>
  <si>
    <t>Fornecimento de hardware, tendo por objeto a aquisiÃ§Ã£o de vinte e uma workstations e dez computadores portÃ¡teis.</t>
  </si>
  <si>
    <t>PRESTAÃ‡ÃƒO DE SERVIÃ‡OS PARA ELABORAÃ‡ÃƒO DE ESTRATÃ‰GIA LOCAL DE HABITAÃ‡ÃƒO PARA O CONCELHO DE SETÃšBAL</t>
  </si>
  <si>
    <t>AQUISIÃ‡ÃƒO DE MOBILIÃRIO PARA CASA STA MARIA Proc.Âº 1182/DCOP/2019</t>
  </si>
  <si>
    <t>AquisiÃ§Ã£o de serviÃ§os de desenvolvimento aplicacional no Ã¢mbito do projeto: Sistemas de Contencioso - InterligaÃ§Ã£o com Entidades Externas</t>
  </si>
  <si>
    <t>ReabilitaÃ§Ã£o ligeira do edifÃ­cio da Pousada da Juventude</t>
  </si>
  <si>
    <t>ManutenÃ§Ã£o de EspaÃ§os de Jogo e Recreio em diversos locais do MunicÃ­pio de Santiago do CacÃ©m.</t>
  </si>
  <si>
    <t>AquisiÃ§Ã£o de 2 (dois) equipamentos de digitalizaÃ§Ã£o</t>
  </si>
  <si>
    <t>Aluguer de led wall para os espetÃ¡culos durante a Feira Anual de Outubro e SalÃ£o de Artesanato 2019</t>
  </si>
  <si>
    <t>AquisiÃ§Ã£o de ServiÃ§os - Apoio Administrativo / Gabinete das AssociaÃ§Ãµes</t>
  </si>
  <si>
    <t>RealizaÃ§Ã£o de obras de beneficiaÃ§Ã£o/adaptaÃ§Ã£o, em edificio propriedade da CÃ¢mara Municipal de ConstÃ¢ncia, e destinado Ã  instalaÃ§Ã£o da ExtensÃ£o de SaÃºde de Montalvo.</t>
  </si>
  <si>
    <t>PT;15;219;2471</t>
  </si>
  <si>
    <t>Empreitada de "DemoliÃ§Ã£o de EdifÃ­cio na Rua Dr. Vasco Moniz - Vila Franca de Xira"</t>
  </si>
  <si>
    <t>Freguesia de Vermoil / Arruamentos e BeneficiaÃ§Ã£o em Estradas e Caminhos na Freguesia (BeneficiaÃ§Ã£o / Alargamento do C.M. 1048 (Vermoil - Sobral - Mata do Casal Galego))</t>
  </si>
  <si>
    <t>PT;11;157;1952</t>
  </si>
  <si>
    <t>PRESTAÃ‡ÃƒO DE SERVIÃ‡OS NA ÃREA DE BATE- CHAPA POR UM PERIODO DE 24 MESES</t>
  </si>
  <si>
    <t>AQUISIÃ‡ÃƒO DE SERVIÃ‡OS PARA SUBSTITUIÃ‡ÃƒO E REPARAÃ‡ÃƒO DE EQUIPAMENTOS E SISTEMAS DE SEGURANÃ‡A NO EDIFICIO PRINCIPAL DA UNIDADE HOTELEIRA DA FUNDAÃ‡ÃƒO INATEL EM ALBUFEIRA</t>
  </si>
  <si>
    <t>AquisiÃ§Ã£o e reparaÃ§Ã£o de contadores</t>
  </si>
  <si>
    <t>SERVIÃ‡OS DE CONTROLO DE PRAGAS NO MUNICIPIO DO SEIXAL PELO PERIODO DE 12 MESES</t>
  </si>
  <si>
    <t>Fornecimento e InstalaÃ§Ã£o de ArmÃ¡rios de Tomadas para Festividades no Concelho de Lagos</t>
  </si>
  <si>
    <t>Controlo de Acessos Ã s EstaÃ§Ãµes ElevatÃ³rias de Abastecimento de Ãgua e ReservatÃ³rios - IntrusÃ£o - Zona Centro</t>
  </si>
  <si>
    <t>Os trabalhos a realizar englobam a execuÃ§Ã£o de coletores de drenagem de Ã¡guas residuais em diversos pontos do Concelho de Palmela, tanto em termos de ampliaÃ§Ã£o das redes como da remodelaÃ§Ã£o das existentes, sendo contudo tambÃ©m considerada a execuÃ§Ã£o de ramais domiciliÃ¡rios de Ã¡guas residuais domÃ©sticas e pluviais.</t>
  </si>
  <si>
    <t>AquisiÃ§Ã£o de estantes para as oficinas do novo edifÃ­cio dos ServiÃ§os TÃ©cnicos de Leceia.</t>
  </si>
  <si>
    <t>A presente intervenÃ§Ã£o consiste: Fornecimento e assentamento de tubagem em PVC, incluindo juntas autoblocantes com anilha de estanquidade em borracha sintÃ©tica, da classe 1,0 MPa com diÃ¢metros 63 e 90 mm, incluindo a execuÃ§Ã£o de ramais domiciliÃ¡rios de Ã¡gua completos, e a abertura e fecho de valas e a execuÃ§Ã£o de levantamento e reposiÃ§Ã£o de pavimentos em arruamentos e estradas municipais.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t>
  </si>
  <si>
    <t>GestÃ£o de cobranÃ§a no sistema de gestÃ£o comercial</t>
  </si>
  <si>
    <t>PrestaÃ§Ã£o de ServiÃ§o de Transporte Regular Especializado dos Trabalhadores Afetos ao Porto de Sines 2019-2022</t>
  </si>
  <si>
    <t>202A000003 - AquisiÃ§Ã£o de dispositivos de encerramento vascular, para o ano de 2020</t>
  </si>
  <si>
    <t>PRESTAÃ‡ÃƒO DE SERVIÃ‡OS DE RECOLHA E TRANSPORTE DE RESIDUOS URBANOS</t>
  </si>
  <si>
    <t>UniÃ£o das Freguesias de Viana do Castelo (Santa Maria Maior e Monserrate) e Meadela</t>
  </si>
  <si>
    <t>Fornecimento e instalaÃ§Ã£o de caldeiras de condensaÃ§Ã£o na Piscina Municipal de Alverca do Ribatejo</t>
  </si>
  <si>
    <t>ReparaÃ§Ã£o dos Radiadores de Aquecimento Central do Hospital Termal</t>
  </si>
  <si>
    <t>45/AQ/AT_2019 - AquisiÃ§Ã£o de serviÃ§os de desenvolvimento aplicacional no Ã¢mbito do no Ã¢mbito do SICEU Â¿ Sistema de IntroduÃ§Ã£o no Consumo Â¿ ManutenÃ§Ã£o</t>
  </si>
  <si>
    <t>AquisiÃ§Ã£o de ServiÃ§os na Ãrea da ComunicaÃ§Ã£o e Imagem para o Cante Fest2019</t>
  </si>
  <si>
    <t>AquisiÃ§Ã£o de Medicamentos Exclusivos ao LaboratÃ³rio Zambon, para o ano 2020</t>
  </si>
  <si>
    <t>Empreitada 321/GEBALIS/2019 - Bairro Casal de Cambra - ReabilitaÃ§Ã£o de fogos municipais</t>
  </si>
  <si>
    <t>PT;12;170;2061</t>
  </si>
  <si>
    <t>ComissÃ£o de CoordenaÃ§Ã£o e Desenvolvimento Regional do Alentejo</t>
  </si>
  <si>
    <t>AquisiÃ§Ã£o de calibrador diluidor para todas as estaÃ§Ãµes fixas e estaÃ§Ã£o mÃ³vel</t>
  </si>
  <si>
    <t>Fornecimento e Montagem de sete analisadores para as EstaÃ§Ãµes de MonitorizaÃ§Ã£o da Qualidade do Ar de Monte ChÃ£os, Monte Velho, Sonega e Santiago do CacÃ©m</t>
  </si>
  <si>
    <t>AquisiÃ§Ã£o de serviÃ§os para reparaÃ§Ãµes diversas e assistÃªncia tÃ©cnica nos sistemas AVAC em EdifÃ­cios Municipais</t>
  </si>
  <si>
    <t>AquisiÃ§Ã£o de Upgrade de Equipamento Instalado na EstaÃ§Ã£o MÃ³vel (Analisadores e Cabine TÃ©cnica)</t>
  </si>
  <si>
    <t>AquisiÃ§Ã£o de ServiÃ§os de ReparaÃ§Ã£o de UreterorrenoscÃ³pio Richard Wolf do ServiÃ§o de Urologia- Cirurgia de AmbulatÃ³rio</t>
  </si>
  <si>
    <t>CONTRATAÃ‡ÃƒO DA PRESTAÃ‡ÃƒO DE SERVIÃ‡OS PARA ELABORAÃ‡ÃƒO DOS PROJETOS DE ESPECIALIDADES PARA REABILITAÃ‡ÃƒO E AMPLIAÃ‡ÃƒO DO BAIRRO MUNICIPAL FREDERICO ULRICH EM LOULÃ‰.</t>
  </si>
  <si>
    <t>AQUISIÃ‡ÃƒO DE VESTUÃRIO COM IMAGEM WEMOB</t>
  </si>
  <si>
    <t>RemoÃ§Ã£o de barreiras arquitetÃ³nicas e beneficiaÃ§Ã£o das acessibilidades, em espaÃ§os pÃºblicos.</t>
  </si>
  <si>
    <t>AquisiÃ§Ã£o de Medicamentos Exclusivos ao LaboratÃ³rio Alimera Sciences, para o ano 2020</t>
  </si>
  <si>
    <t>MURO DE SUPORTE NA RUA NOVA - SEQUEIRA</t>
  </si>
  <si>
    <t>PT;4;40;646</t>
  </si>
  <si>
    <t>Fornecimento de carnes frescas e refrigeradas e charcutaria, Ã  Escola de Hotelaria e Turismo do Estoril do Turismo de Portugal, I.P..</t>
  </si>
  <si>
    <t>AquisiÃ§Ã£o de Torniquetes e Software de GestÃ£o Desportiva do PavilhÃ£o da Boavista</t>
  </si>
  <si>
    <t>Fornecimento e montagem de suportes de comunicaÃ§Ã£o para divulgaÃ§Ã£o de candidaturas aprovadas a Fundos da UniÃ£o Europeia</t>
  </si>
  <si>
    <t>AquisiÃ§Ã£o e montagem de novos grupos eletrobomba para remodelaÃ§Ã£o da central de abastecimento de Ã¡gua da Cruz de Pau.</t>
  </si>
  <si>
    <t>CONTRATAÃ‡ÃƒO DE SERVIÃ‡OS DE APOIO Ã€S ATIVIDADES DE EDUCAÃ‡ÃƒO.</t>
  </si>
  <si>
    <t>AquisiÃ§Ã£o de Medicamentos Exclusivos ao LaboratÃ³rio Janssen, para o ano 2020</t>
  </si>
  <si>
    <t>AquisiÃ§Ã£o de serviÃ§os de manutenÃ§Ã£o ao licenciamento SAP para o ano 2020.</t>
  </si>
  <si>
    <t>AquisiÃ§Ã£o de serviÃ§os para reparaÃ§Ã£o do elevador nÂº 5 do Mercado Municipal</t>
  </si>
  <si>
    <t>O presente procedimento tem por objeto aquisiÃ§Ã£o de produtos farmacÃªuticos para 2020, ao Hospital da Horta, E.P.E.R., de acordo com as especificaÃ§Ãµes tÃ©cnicas anexas ao Caderno de Encargos do procedimento.</t>
  </si>
  <si>
    <t>PrestaÃ§Ã£o de serviÃ§os de seguro obrigatÃ³rio de responsabilidade civil automÃ³vel e seguro de exploraÃ§Ã£o na atividade transporte de doentes nÃ£o urgentes, do Centro Hospitalar UniversitÃ¡rio de Lisboa Norte, E.P.E. para o ano 2020.</t>
  </si>
  <si>
    <t>IntervenÃ§Ãµes diversas a realizar no PavilhÃ£o Municipal da Torre da Marinha</t>
  </si>
  <si>
    <t>Fornecimento e instalaÃ§Ã£o de equipamentos infantojuvenis - Vila Franca de Xira</t>
  </si>
  <si>
    <t>AQUISIÃ‡ÃƒO DE SISTEMA DE SOM PARA A SALA MANOEL DE OLIVEIRA DO CINEMA SÃƒO JORGE</t>
  </si>
  <si>
    <t>ConceÃ§Ã£o de Identidade Visual, Norma GrÃ¡fica, ConceÃ§Ã£o de Sistema de SinalizaÃ§Ã£o Integrada e Tratamento do EspaÃ§o de ReceÃ§Ã£o do Museu do Neo-Realismo</t>
  </si>
  <si>
    <t>CONTRATAÃ‡ÃƒO DE SERVIÃ‡OS DE MANUTENÃ‡ÃƒO DOS EQUIPAMENTOS DE AQUECIMENTO, VENTILAÃ‡ÃƒO E AR CONDICIONADO, NO Ã‚MBITO DA MANUTENÃ‡ÃƒO ENERGÃ‰TICA DE EDIFÃCIOS, PARA EDIFÃCIOS PÃšBLICOS DA COMPETÃŠNCIA DA CÃ‚MARA MUNICIPAL DE LOULÃ‰</t>
  </si>
  <si>
    <t>RequalificaÃ§Ã£o de rede de iluminaÃ§Ã£o pÃºblica</t>
  </si>
  <si>
    <t>A empreitada reporta-se, no essencial, Ã  conservaÃ§Ã£o e restauro do monumento do Cruzeiro existente; na substituiÃ§Ã£o do pavimento existente, consolidaÃ§Ã£o e reparaÃ§Ã£o do revestimento existente nos bancos de pedra, valorizaÃ§Ã£o do espaÃ§o com iluminaÃ§Ã£o especÃ­fica, consolidaÃ§Ã£o e reabilitaÃ§Ã£o no reforÃ§o estrutural da muralha e redefiniÃ§Ã£o e ordenaÃ§Ã£o dos lugares de estacionamento. Ãrea de intervenÃ§Ã£o: 690,00 m</t>
  </si>
  <si>
    <t>AquisiÃ§Ã£o de ServiÃ§os de ConceÃ§Ã£o, ImplementaÃ§Ã£o e OrganizaÃ§Ã£o do Evento Aldeia Natal do Seixal 2019</t>
  </si>
  <si>
    <t>ReabilitaÃ§Ã£o do edifÃ­cio para Cafetaria no Parque Urbano da PÃ³voa de Santo AdriÃ£o</t>
  </si>
  <si>
    <t>AquisiÃ§Ã£o de LaringoscÃ³pios CirÃºrgicos e AcessÃ³rios para o ServiÃ§o de Otorrinolaringologia, Voz e PerturbaÃ§Ãµes da ComunicaÃ§Ã£o - Bloco OperatÃ³rio de Otorrinolaringologia I</t>
  </si>
  <si>
    <t>Rede de Abastecimento Ã  povoaÃ§Ã£o de Silveira</t>
  </si>
  <si>
    <t>CPREV024.FIE.2019 AquisiÃ§Ã£o de ServiÃ§os de ManutenÃ§Ã£o e AssistÃªncia TÃ©cnica a Viaturas Ligeiras da atual e futura frota da Cascais AMBIENTE.</t>
  </si>
  <si>
    <t>ValorizaÃ§Ã£o da Praia do Osso da Baleia / RequalificaÃ§Ã£o do Parque de Estacionamento (acesso e circuitos pedonais) - Proc. n.Âº 65/2019</t>
  </si>
  <si>
    <t>AquisiÃ§Ã£o de materiais para ManutenÃ§Ã£o de Monitores de Sinais Vitais Drager para o ArmazÃ©m - ServiÃ§o de InstalaÃ§Ãµes e Equipamentos</t>
  </si>
  <si>
    <t>Fornecimento de Energia ElÃ©trica em MÃ©dia TensÃ£o</t>
  </si>
  <si>
    <t>201G000013 - AquisiÃ§Ã£o de Evolocumab 140 mg/1ml sol inj caneta - Ano 2020</t>
  </si>
  <si>
    <t>AquisiÃ§Ã£o de ServiÃ§os, ao abrigo do Acordo Quadro n.Âº 19/002/CA/AQ, para execuÃ§Ã£o de prospeÃ§Ã£o geolÃ³gico-geotÃ©cnica em Marvila - Rua Vale Formoso de Cima - Programa HabitaÃ§Ã£o Renda AcessÃ­vel PÃºblico</t>
  </si>
  <si>
    <t>AquisiÃ§Ã£o de ServiÃ§os de Internet e Data VPN</t>
  </si>
  <si>
    <t>AquisiÃ§Ã£o de Medicamentos Exclusivos ao LaboratÃ³rio Lilly, para o ano 2020</t>
  </si>
  <si>
    <t>ProduÃ§Ã£o GrÃ¡fica de 3 ediÃ§Ãµes, de 37 mil exemplares cada ediÃ§Ã£o, da "Almada Agenda"</t>
  </si>
  <si>
    <t>Empreitada de ExecuÃ§Ã£o de Estacionamento no Caminho de Acesso ao Porto de Pescas no Ã¢mbito da Obra de PavimentaÃ§Ã£o de Arruamentos e Vias do Concelho</t>
  </si>
  <si>
    <t>PE_19127_CIM - CONCURSO PÃšBLICO INTERNACIONAL PARA FORNECIMENTO E MONTAGEM, EM REGIME DE ALUGUER, DE MONOBLOCOS PRÃ‰-FABRICADOS PARA A INSTALAÃ‡ÃƒO PROVISÃ“RIA DE SALAS PARA O FUNCIONAMENTO DE ATIVIDADES LETIVAS E DE SERVIÃ‡OS DE APOIO NA ESCOLA SECUNDÃRIA JOÃƒO DE BARROS, NO SEIXAL</t>
  </si>
  <si>
    <t>AquisiÃ§Ã£o de Medicamentos Exclusivos ao LaboratÃ³rio Bristol-Myers Squibb, S.A., para o ano 2020</t>
  </si>
  <si>
    <t>AquisiÃ§Ã£o de Medicamentos Exclusivos ao LaboratÃ³rio Celgene , para o ano 2020</t>
  </si>
  <si>
    <t>AquisiÃ§Ã£o de Viaturas elÃ©tricas para os serviÃ§os operacionais da APL</t>
  </si>
  <si>
    <t>Fornecimento do Meio de Enchimento de filtros de remoÃ§Ã£o de arsÃ©nio na ETA de Benfica do Ribatejo</t>
  </si>
  <si>
    <t>Empreitada do Relvado SintÃ©tico do Campo de Jogos do Barreiro, na Freguesia do Porto Judeu</t>
  </si>
  <si>
    <t>PT;20;299;3313</t>
  </si>
  <si>
    <t>AquisiÃ§Ã£o de aplicaÃ§Ã£o para gravaÃ§Ã£o de chamadas</t>
  </si>
  <si>
    <t>AquisiÃ§Ã£o de consumÃ­veis informÃ¡ticos por lotes</t>
  </si>
  <si>
    <t>AquisiÃ§Ã£o centralizada de bens alimentares</t>
  </si>
  <si>
    <t>AquisiÃ§Ã£o de uma guilhotina para a oficina das Ã¡reas da MetalomecÃ¢nica e da AdministraÃ§Ã£o Direta no novo EdifÃ­cio dos ServiÃ§os TÃ©cnicos dos SIMAS.</t>
  </si>
  <si>
    <t>material estacionÃ¡rio</t>
  </si>
  <si>
    <t>PrestaÃ§Ã£o de serviÃ§os para a manutenÃ§Ã£o dos sistemas de aquecimento/AVAC de instalaÃ§Ãµes municipais para 2019/2021</t>
  </si>
  <si>
    <t>AquisiÃ§Ã£o de ServiÃ§os de Fornecimento e InstalaÃ§Ã£o de TV Cabo para a FundaÃ§Ã£o INATEL</t>
  </si>
  <si>
    <t>RealizaÃ§Ã£o de EspetÃ¡culo Musical com o Artista Paulo Gonzo Â¿ FormaÃ§Ã£o em Quarteto</t>
  </si>
  <si>
    <t>AquisiÃ§Ã£o de Quiosques Interativos - MunicÃ­pio de Vila Franca de Xira</t>
  </si>
  <si>
    <t>201G000004 - AQUISIÃ‡ÃƒO DE TAFAMIDIS 20 MG CAPS - Ano 2020</t>
  </si>
  <si>
    <t>O presente procedimento tem por objeto o fornecimento de produtos farmacÃªuticos exclusivos, ao Hospital da Horta, E.P.E.R.</t>
  </si>
  <si>
    <t>AquisiÃ§Ã£o de serviÃ§os de desenvolvimento Ã  medida de novo sistema de informaÃ§Ã£o da AT-projeto: SIPE - Impenhorabilidade de Rendimentos do art.Âº 151 do CIRS</t>
  </si>
  <si>
    <t>AquisiÃ§Ã£o de ServiÃ§os de ImpressÃ£o GrÃ¡fica do Jornal Tempo Livre-6 EdiÃ§Ãµes/2020, 4 Suplementos e 5 Brochuras</t>
  </si>
  <si>
    <t>O objecto do concurso consiste na prestaÃ§Ã£o de serviÃ§os de limpeza urbana, nomeadamente a prestaÃ§Ã£o de serviÃ§os de varredura mecÃ¢nica, incluindo a desobstruÃ§Ã£o de sumidouros, sarjetas e grelhas</t>
  </si>
  <si>
    <t>AquisiÃ§Ã£o de ServiÃ§os para a ProduÃ§Ã£o e Agenciamento do Cante Fest2019</t>
  </si>
  <si>
    <t>AquisiÃ§Ã£o de Medicamentos Exclusivos ao LaboratÃ³rio Labesfal, para o ano 2020</t>
  </si>
  <si>
    <t>PAVIMENTAÃ‡ÃƒO RUA DA IGREJA (BARRANCO VELHO), SALIR</t>
  </si>
  <si>
    <t>Fornecimento e Montagem de Mupi Interativo e ExperiÃªncia HologrÃ¡fica na Ermida de Nossa Senhora de Guadalupe</t>
  </si>
  <si>
    <t>AquisiÃ§Ã£o de Medicamentos Exclusivos ao LaboratÃ³rio Air Liquide, para o ano 2020</t>
  </si>
  <si>
    <t>AquisiÃ§Ã£o de cacifos.</t>
  </si>
  <si>
    <t>ImpressÃ£o e colocaÃ§Ã£o de materiais de divulgaÃ§Ã£o</t>
  </si>
  <si>
    <t>Fornecimento e montagem de sinalizaÃ§Ã£o vertical na Sr.Âª do Verde</t>
  </si>
  <si>
    <t>PrestaÃ§Ã£o de serviÃ§os de aluguer de tenda transparente - Natal na cidade 2019.</t>
  </si>
  <si>
    <t>ReparaÃ§Ã£o de uma bomba de desobstruÃ§Ã£o de coletores, incluindo o fornecimento de peÃ§as e outros materiais necessÃ¡rios</t>
  </si>
  <si>
    <t>ReparaÃ§Ã£o e ServiÃ§os de MecÃ¢nica:ReparaÃ§Ã£o de Viaturas RSU, Saneamento e ServiÃ§o de Ãguas. ReparaÃ§Ã£o de Viatura de Mercadorias. ReparaÃ§Ã£o de Viatura de Transporte e Viatura Ligeira</t>
  </si>
  <si>
    <t>Fornecimento de energia elÃ©trica Ã s instalaÃ§Ãµes municipais, alimentadas em Baixa TensÃ£o Especial (BTE), por 2 meses</t>
  </si>
  <si>
    <t>Fornecimento contÃ­nuo de peÃ§as de origem para viaturas pesadas da Frota Municipal</t>
  </si>
  <si>
    <t>ReparaÃ§Ã£o e manutenÃ§Ã£o do ascensor da EB1 Santos Mattos</t>
  </si>
  <si>
    <t>REMODELAÃ‡ÃƒO E AMPLIAÃ‡ÃƒO DA REDE DE ABASTECIMENTO DE ÃGUA DE ALTE (SOIDOS E CUMEADA) - FASE 1 - SOIDOS</t>
  </si>
  <si>
    <t>Fornecimento de pÃ£o para complementar o serviÃ§o de refeiÃ§Ãµes na Pousada de Juventude do Porto, sob gestÃ£o direta da Movijovem</t>
  </si>
  <si>
    <t>PT;14;204;2346</t>
  </si>
  <si>
    <t>DAP 2019.0171 - AquisiÃ§Ã£o de ServiÃ§os de Recolha Regular de ResÃ­duos SÃ³lidos Urbanos, para o CDNJ, para 2020-2021</t>
  </si>
  <si>
    <t>Empreitada 262/Gebalis/2019 - Bairro Dr. Alfredo BensaÃºde, lotes A1 a C13 - Trabalhos diversos para reposiÃ§Ã£o de seguranÃ§a e habitabilidade</t>
  </si>
  <si>
    <t>Empreitada 345/GEBALIS/2019 Â¿ Bairro Avenida de Berlim, Rua AcÃºrcio Pereira Lotes 24/26/28/30/32 Â¿ Obra de ReabilitaÃ§Ã£o de coberturas</t>
  </si>
  <si>
    <t>AquisiÃ§Ã£o de serviÃ§os de renovaÃ§Ã£o de infraestrutura e melhoria de cobertura da rede Wi-Fi na Unidade Hoteleira da FundaÃ§Ã£o INATEL sita em Albufeira</t>
  </si>
  <si>
    <t>AQUISIÃ‡ÃƒO DE MEDIDOR DE CAUDAL E RESPECTIVAS JUNTAS DE VEDAÃ‡ÃƒO PARA SUBSTITUIÃ‡ÃƒO NOS HIDRANTES BERMAD EXISTENTES</t>
  </si>
  <si>
    <t>PRESTAÃ‡ÃƒO DE SERVIÃ‡OS NA ÃREA DE PEDREIRO PARA A EXECUÃ‡ÃƒO DE TRABALHOS NA REDE VIÃRIA, PELO PERIODO DE 12 MESES</t>
  </si>
  <si>
    <t>AquisiÃ§Ã£o de serviÃ§os de elaboraÃ§Ã£o/actualizaÃ§Ã£o de cartografia topogrÃ¡fica vectorial Ã  esc. 1/2.000, respectiva homologaÃ§Ã£o e ortofotomapas para a 2Âª RevisÃ£o do Plano de Pormenor da Zona Industrial de Oliveira do Hospital (PPZIOH)</t>
  </si>
  <si>
    <t>Fornecimento de serviÃ§os para RealizaÃ§Ã£o de EspetÃ¡culo Musical</t>
  </si>
  <si>
    <t>AquisiÃ§Ã£o de viaturas ligeiras / pesadas e um cilindro para a frota municipal</t>
  </si>
  <si>
    <t>EspetÃ¡culo Piromusical de Passagem de Ano 2019/2020</t>
  </si>
  <si>
    <t>AquisiÃ§Ã£o de Medicamentos Exclusivos ao LaboratÃ³rio Decomed, para o ano 2020</t>
  </si>
  <si>
    <t>201G000015 - AquisiÃ§Ã£o de Cabozantinib 60 mg comp - Ano 2020</t>
  </si>
  <si>
    <t>PrestaÃ§Ã£o de ServiÃ§o de VigilÃ¢ncia Ã s Zonas e Apoio Ã s Zonas Balneares do Concelho da Ribeira Grande, para o ano de 2020</t>
  </si>
  <si>
    <t>AquisiÃ§Ã£o de Medicamentos Exclusivos ao LaboratÃ³rio Fresenius Kabi, para o ano 2020</t>
  </si>
  <si>
    <t>AquisiÃ§Ã£o de equipamentos tecnolÃ³gicos para o estabelecimento de ensino EB Fernando Casimiro Pereira da Silva</t>
  </si>
  <si>
    <t>Obras de manutenÃ§Ã£o e correÃ§Ã£o no Museu Municipal de PortimÃ£o</t>
  </si>
  <si>
    <t>201G000014 - AquisiÃ§Ã£o de HALOPERIDOL 2 MG/ML SOL ORAL FR 30 ML - Ano 2020</t>
  </si>
  <si>
    <t>AquisiÃ§Ã£o de Medicamentos Exclusivos ao LaboratÃ³rio B. Braun, para o ano 2020</t>
  </si>
  <si>
    <t>201G000016 - AquisiÃ§Ã£o de medicamentos diversos - Ano 2020</t>
  </si>
  <si>
    <t>AquisiÃ§Ã£o de serviÃ§os de apoio logÃ­stico e manutenÃ§Ã£o de equipamentos sociais dos SSAP, durante o ano de 2020.</t>
  </si>
  <si>
    <t>AquisiÃ§Ã£o de Medicamentos Exclusivos ao LaboratÃ³rio Proclinica., para o ano 2020</t>
  </si>
  <si>
    <t>AquisiÃ§Ã£o de Medicamentos Exclusivos ao LaboratÃ³rio UCB, para o ano 2020</t>
  </si>
  <si>
    <t>06/CPREVIA/ECO/2019 - AquisiÃ§Ã£o de bens e serviÃ§os para manutenÃ§Ã£o e reparaÃ§Ã£o de veÃ­culos e equipamentos afins.</t>
  </si>
  <si>
    <t>AquisiÃ§Ã£o de equipamento para proceder ao upgrade ao sistema VNG da CE de Otorrino</t>
  </si>
  <si>
    <t>ReestruturaÃ§Ã£o dos Equipamentos de Inaloterapia Termal e Fornecimento dos Respectivos AcessÃ³rios e ConsumÃ­veis ORL</t>
  </si>
  <si>
    <t>Fornecimento em regime contÃ­nuo de produtos quÃ­micos para as piscinas municipais (Amora e Corroios), fundamental para proceder-se ao tratamento e manutenÃ§Ã£o da qualidade da Ã¡gua dos tanques, de modo a garantir os parÃ¢metros de qualidade da Ã¡gua dentro dos valores estabelecidos na Diretiva Nacional de Qualidade</t>
  </si>
  <si>
    <t>AquisiÃ§Ã£o de Equipamento InformÃ¡tico Diverso para o MunicÃ­pio de Santiago do CacÃ©m.</t>
  </si>
  <si>
    <t>Fornecimento de GÃ¡s Natural para as instalaÃ§Ãµes Desportivas Municipais</t>
  </si>
  <si>
    <t>Acordo-Quadro de FormaÃ§Ã£o, Consultoria e Auditoria na Ã¡rea da ContrataÃ§Ã£o PÃºblicaÂ¿.</t>
  </si>
  <si>
    <t>PT;2;18;457</t>
  </si>
  <si>
    <t>AquisiÃ§Ã£o de Pirfenidona oral 801 Mg COMP</t>
  </si>
  <si>
    <t>INEM - INSTITUTO NACIONAL DE EMERGENCIA MEDICA</t>
  </si>
  <si>
    <t>AquisiÃ§Ã£o de 11 Monitores Desfibrilhadores</t>
  </si>
  <si>
    <t>Fornecimento de ServiÃ§os de ComunicaÃ§Ãµes de Internet e Voz Fixa</t>
  </si>
  <si>
    <t>Proc.Âº 1052/DCOP/2019</t>
  </si>
  <si>
    <t>AquisiÃ§Ã£o de serviÃ§os de localizaÃ§Ã£o geogrÃ¡fica de 80 (oitenta) viaturas da frota dos SIMAS</t>
  </si>
  <si>
    <t>RequalificaÃ§Ã£o das Ruas Joaquim AntÃ³nio de Aguiar, do Sequeiro e Saro NegrÃ£o, em Cantanhede, por Empreitada</t>
  </si>
  <si>
    <t>AquisiÃ§Ã£o de energia elÃ©trica em BTN (Baixa TensÃ£o Normal), BTE (Baixa TensÃ£o Especial) e MT (MÃ©dia TensÃ£o), no mercado liberalizado.</t>
  </si>
  <si>
    <t>AquisiÃ§Ã£o de mobiliÃ¡rio para a EB QtÂª do Campo e EB QtÂª das Inglesinhas</t>
  </si>
  <si>
    <t>Obras de modernizaÃ§Ã£o e manutenÃ§Ã£o do espaÃ§o do Mercado da Quinta do Anjo, nomeadamente a substituiÃ§Ã£o de cobertura em fibrocimento por cobertura em painel sandwich com isolamento tÃ©rmico, pintura das fachadas com integraÃ§Ã£o das pinturas murais existentes e substituiÃ§Ã£o de luminÃ¡rias existentes no interior da nave.</t>
  </si>
  <si>
    <t>AquisiÃ§Ã£o de serviÃ§os de higiene e limpeza</t>
  </si>
  <si>
    <t>ACORDO QUADRO PARA A PRESTAÃ‡ÃƒO DE SERVIÃ‡OS DE ELABORAÃ‡ÃƒO E REVISÃƒO DE PROJECTOS DE ARQUITECTURA E ESPECIALIDADES EM EQUIPAMENTOS SOCIAIS E ESCOLARES</t>
  </si>
  <si>
    <t>AquisiÃ§Ã£o de serviÃ§os de nadadores salvadores</t>
  </si>
  <si>
    <t>Pinturas interiores no TEMPO</t>
  </si>
  <si>
    <t>ConstruÃ§Ã£o de OssÃ¡rios no CemitÃ©rio de Odivelas - Ano 2019</t>
  </si>
  <si>
    <t>REQUALIFICAÃ‡ÃƒO VIÃRIA AV. 22 DE DEZEMBRO, AV. RODRIGUES MANITO E AV. MANUEL GAMITO</t>
  </si>
  <si>
    <t>AquisiÃ§Ã£o de ServiÃ§os de Seguros, nos termos e condiÃ§Ãµes definidos no Caderno de Encargos, atravÃ©s da contrataÃ§Ã£o de lotes de apÃ³lices de seguro:</t>
  </si>
  <si>
    <t>PRESTAÃ‡ÃƒO DE SERVIÃ‡OS PARA ACOMPANHAMENTO E FISCALIZAÃ‡ÃƒO DA EXECUÃ‡ÃƒO DE EMPREITADAS DE OBRAS PÃšBLICAS, PELO PERIODO DE 9 MESES</t>
  </si>
  <si>
    <t>2019-CPUB-AQS-576 AquisiÃ§Ã£o de ServiÃ§os de VigilÃ¢ncia e SeguranÃ§a Humana</t>
  </si>
  <si>
    <t>Trata-se da requalificaÃ§Ã£o das coberturas com a remoÃ§Ã£o do revestimento em fibrocimento</t>
  </si>
  <si>
    <t>RealizaÃ§Ã£o de estudo geolÃ³gico/geotÃ©cnico, na Ã¡rea adjacente ao viaduto sobre a estrada da Ponta da Piedade/ Avenida das Comunidades Portuguesas</t>
  </si>
  <si>
    <t>AquisiÃ§Ã£o de Equipamento de Basquetebol</t>
  </si>
  <si>
    <t>PRESTAÃ‡ÃƒO DE SERVIÃ‡OS PARA FISCALIZAÃ‡ÃƒO E SEGURANÃ‡A EM OBRAS PÃšBLICAS, PELO PERIODO DE 9 MESES</t>
  </si>
  <si>
    <t>AquisiÃ§Ã£o e montagem de equipamentos instalados nos Polidesportivos do Cabo de Vialonga e da Quinta das Ãndias</t>
  </si>
  <si>
    <t>ContrataÃ§Ã£o de serviÃ§os para elaboraÃ§Ã£o da estratÃ©gia local de habitaÃ§Ã£o do MunicÃ­pio de Vila Franca de Xira</t>
  </si>
  <si>
    <t>SERVIÃ‡OS NA ÃREA DA ARQUITETURA PAISAGÃSTICA</t>
  </si>
  <si>
    <t>AQUISIÃ‡ÃƒO DE 1200 CONTENTORES EM POLIETILENO DE 120 LITROS e 300 CONTENTORES DE 240 LITROS DE CAPACIDADE</t>
  </si>
  <si>
    <t>AquisiÃ§Ã£o dos serviÃ§os de transporte de passageiros, em autocarros, com motorista, no Ã¢mbito das "Viagens INATEL - Nacional e Internacional 2020 (13 de janeiro a 30 de junho de 2020)"</t>
  </si>
  <si>
    <t>AquisiÃ§Ã£o e InstalaÃ§Ã£o de 6 Contentores Enterrados</t>
  </si>
  <si>
    <t>ContrataÃ§Ã£o de serviÃ§os de manutenÃ§Ã£o em equipamentos elÃ©tricos do tipo nÃ£o-corrente destinados a IluminaÃ§Ã£o PÃºblica, I.P., existentes no MunicÃ­pio de Vila Franca de Xira</t>
  </si>
  <si>
    <t>AquisiÃ§Ã£o de ServiÃ§os de ReparaÃ§Ã£o de VideobroncoscÃ³pio Olympus do ServiÃ§o de Pneumologia- MCDTÂ´s- Unidade Pneumologia de IntervenÃ§Ã£o- Chln - Hsm</t>
  </si>
  <si>
    <t>PrestaÃ§Ã£o de ServiÃ§os para ElaboraÃ§Ã£o do Projeto de RequalificaÃ§Ã£o do EspaÃ§o PÃºblico do Rossio MarquÃªs de Pombal em Estremoz</t>
  </si>
  <si>
    <t>AquisiÃ§Ã£o de Ã¡rvores florestais de espÃ©cies autÃ³ctones, ao abrigo do Programa Reflorestar</t>
  </si>
  <si>
    <t>AquisiÃ§Ã£o da ExtensÃ£o Network Analyst Enterprise Server</t>
  </si>
  <si>
    <t>PrestaÃ§Ã£o de serviÃ§os de transportes coletivos de crianÃ§as no Ã¢mbito do Projeto Realiza.te, no ano letivo de 2019/2020</t>
  </si>
  <si>
    <t>Empreitada para execuÃ§Ã£o de sala de tratamentos e recobro no ServiÃ§o de Cirurgia Vascular.</t>
  </si>
  <si>
    <t>AquisiÃ§Ã£o de fardamento</t>
  </si>
  <si>
    <t>39/AQAT/2019- AquisiÃ§Ã£o de ServiÃ§os do Sistema de IntroduÃ§Ã£o no Consumo SICEX para a DSIECIV</t>
  </si>
  <si>
    <t>2019/300.10.005/351 - AquisiÃ§Ã£o de ServiÃ§os de Controlo AnalÃ­tico - 2020.</t>
  </si>
  <si>
    <t>ImplementaÃ§Ã£o e DinamizaÃ§Ã£o de um EspaÃ§o Municipal de InovaÃ§Ã£o "Sala do Futuro", no Ã¢mbito do Plano Integrado e Inovador de Combate ao Insucesso Escolar da LezÃ­ria do Tejo (PIICIE LT)</t>
  </si>
  <si>
    <t>AquisiÃ§Ã£o de abrigos para fogos florestais para EIP - Bombeiros</t>
  </si>
  <si>
    <t>CONTRATAÃ‡ÃƒO DE SERVIÃ‡OS DE COMUNICAÃ‡Ã•ES FIXAS DE VOZ E DADOS PARA DIVERSOS EDIFÃCIOS DO MUNICÃPIO DE LOULÃ‰</t>
  </si>
  <si>
    <t>Fornecimento de material e acessÃ³rios para reparaÃ§Ã£o do quadro geral no posto de transformaÃ§Ã£o da EstaÃ§Ã£o ElevatÃ³ria da Orada</t>
  </si>
  <si>
    <t>AquisiÃ§Ã£o de boneco insuflÃ¡vel (mascote ProteÃ§Ã£o Civil)</t>
  </si>
  <si>
    <t>AquisiÃ§Ã£o de serviÃ§os para aluguer de equipamentos sanitÃ¡rios</t>
  </si>
  <si>
    <t>AquisiÃ§Ã£o de serviÃ§os de TV por cabo, a instalar na Assembleia Municipal do Seixal</t>
  </si>
  <si>
    <t>Adquirir peÃ§as e serviÃ§os de reparaÃ§Ã£o na marca Volvo para as viaturas municipais de RSU mÃ³veis: 401; 442; 473</t>
  </si>
  <si>
    <t>AquisiÃ§Ã£o e instalaÃ§Ã£o de sistema de arquivo deslizante, para o EdifÃ­cio dos Ciprestes (Sala A), em SetÃºbal</t>
  </si>
  <si>
    <t>ExecuÃ§Ã£o dos trabalhos necessÃ¡rios com vista a melhorar as condiÃ§Ãµes de utilizaÃ§Ã£o e seguranÃ§a, em simultÃ¢neo com melhoramento de infraestruturas existentes no campo de jogos no local, de acordo com o Mapa de Quantidades de Trabalho do procedimento.</t>
  </si>
  <si>
    <t>AquisiÃ§Ã£o de serviÃ§os de manutenÃ§Ã£o e reparaÃ§Ã£o das novas viaturas de marca IVECO da frota municipal</t>
  </si>
  <si>
    <t>AquisiÃ§Ã£o de ServiÃ§os para a OrganizaÃ§Ã£o de Workshop de Descobrimento Empreendedor, de ServiÃ§os de Mentoring de Projeto Inovador e OrganizaÃ§Ã£o de Mesas de Trabalho com Especialistas e Jovens, no Ã‚mbito do Projeto INNOACE - InovaÃ§Ã£o Aberta e Inteligente na EUROACE</t>
  </si>
  <si>
    <t>14/AD/ECO/2019 - AquisiÃ§Ã£o de serviÃ§os de triagem, trituraÃ§Ã£o e encaminhamento de resÃ­duos verdes e madeiras para destino final.</t>
  </si>
  <si>
    <t>Acordo Quadro de FormaÃ§Ã£o, Consultoria e Auditoria na Ã¡rea da ContrataÃ§Ã£o Publica</t>
  </si>
  <si>
    <t>PrestaÃ§Ã£o de ServiÃ§os de SeguranÃ§a e VigilÃ¢ncia do Parque Augusto PÃ³lvora para o ano 2020, de acordo com as clÃ¡usulas tÃ©cnicas descritas na parte II do caderno de encargos</t>
  </si>
  <si>
    <t>AquisiÃ§Ã£o de ServiÃ§os de ManutenÃ§Ã£o, ConservaÃ§Ã£o e Limpeza da Ãrea Florestal do CDNJ, para 2020-2021</t>
  </si>
  <si>
    <t>ElaboraÃ§Ã£o do projeto de execuÃ§Ã£o da Ã¡rea de serviÃ§o de autocaravanas na rua da janelinha em Montemor-o-Novo</t>
  </si>
  <si>
    <t>SERVIÃ‡OS DE MANUTENÃ‡ÃƒO E PEÃ‡AS PARA APLICAR NOS EQUIPAMENTOS DE DESINFEÃ‡ÃƒO DE ÃGUA DOS CENTROS DE DISTRIBUIÃ‡ÃƒO DE ÃGUA POTÃVEL</t>
  </si>
  <si>
    <t>AquisiÃ§Ã£o de ServiÃ§os, ao abrigo do Acordo Quadro n.Âº 19/001/CA/AQ, para execuÃ§Ã£o de Levantamento TopogrÃ¡fico em Marvila - Av. Carlos PinhÃ£o, R. Eng. Ferreira Dias e Av. Avelino Teixeira da Mota - Programa HabitaÃ§Ã£o Renda AcessÃ­vel PÃºblico</t>
  </si>
  <si>
    <t>PrestaÃ§Ã£o de serviÃ§os de fornecimento, abastecimento e distribuiÃ§Ã£o de ceias atravÃ©s de mÃ¡quinas automÃ¡ticas com sistema de leitura de cartÃµes, aos colaboradores do Centro Hospitalar UniversitÃ¡rio De Lisboa Norte, E.P.E.</t>
  </si>
  <si>
    <t>Empreitada para remodelaÃ§Ã£o da EstaÃ§Ã£o ElevatÃ³ria da Laje (IntervenÃ§Ã£o de 1Âª fase)</t>
  </si>
  <si>
    <t>AquisiÃ§Ã£o de 18 (dezoito) camas hospitalares, para os ServiÃ§os Internamento Geral 2 e Medicina IV</t>
  </si>
  <si>
    <t>PRESTAÃ‡ÃƒO DE SERVIÃ‡OS GENERALISTAS PARA REPARAÃ‡ÃƒO E MANUTENÃ‡ÃƒO DA POUSADA DA JUVENTUDE, PELO PERÃODO DE 12 MESES.</t>
  </si>
  <si>
    <t>PrestaÃ§Ã£o do serviÃ§o de remodelaÃ§Ã£o/modernizaÃ§Ã£o do elevador do Silo de Vale Figueira da SILOPOR - Empresa de Silos PortuÃ¡rios, S.A., em liquidaÃ§Ã£o</t>
  </si>
  <si>
    <t>PRESTAÃ‡ÃƒO DE SERVIÃ‡OS DE MESTRE PARA A EMBARCAÃ‡ÃƒO Â¿MARAVILHA DO SADOÂ¿, PELO PERÃODO DE 24 MESES.</t>
  </si>
  <si>
    <t>PrestaÃ§Ã£o de serviÃ§os de mÃ©dico da medicina do trabalho, pelo perÃ­odo de 6 meses</t>
  </si>
  <si>
    <t>ServiÃ§o de fornecimento de energia elÃ©trica, para o perÃ­odo de 01 de janeiro de 2020 a 31 de dezembro de 2020.</t>
  </si>
  <si>
    <t>InstalaÃ§Ã£o e fornecimento contÃ­nuo de gÃ¡s natural, para o consumo de uma caldeira destinada ao sistema de climatizaÃ§Ã£o da Oficina de Artes Manuel Cargaleiro</t>
  </si>
  <si>
    <t>Obras de reparaÃ§Ã£o de elementos estruturais (pilares, vigas e lajes de varanda) que constituem os pÃ³rticos que dÃ£o acesso Ã  praceta interior formada pelo conjunto de edifÃ­cios designados Beja I.</t>
  </si>
  <si>
    <t>AquisiÃ§Ã£o de serviÃ§os de auditoria externa no Ã¢mbito do Programa de CooperaÃ§Ã£o Interreg V B Â¿EspaÃ§o AtlÃ¢ntico 2014-2020Â¿</t>
  </si>
  <si>
    <t>No Ã¢mbito do Plano de PromoÃ§Ã£o da EficiÃªncia no Consumo de Energia ElÃ©trica (PPEC) 2017-2018 promovido pela ERSE, a S.ENERGIA viu ser aprovada a medida EduLUX - EficiÃªncia energÃ©tica na iluminaÃ§Ã£o interior de Escolas BÃ¡sicas, que pretende melhorar a eficiÃªncia energÃ©tica na Ã¡rea da iluminaÃ§Ã£o interior em cerca de 200 Escolas BÃ¡sicas do 1Âº Ciclo dos Concelhos do Barreiro, Moita, Montijo, Alcochete, SetÃºbal, Palmela, Sesimbra, Seixal e Loures, contribuindo tambÃ©m para a melhoria das condiÃ§Ãµes de conforto e visibilidade dos utentes nos locais das intervenÃ§Ãµes. No Ã¢mbito da aquisiÃ§Ã£o das lÃ¢mpadas tubulares LED necessÃ¡rias Ã  substituiÃ§Ã£o das lÃ¢mpadas existentes a S.ENERGIA lanÃ§ou em outubro de 2018 um Concurso PÃºblico Internacional (CPI nÂº1/2018), tendo adquirido por essa via 27.478 lÃ¢mpadas tubulares LED, no valor total de 206.114,19Â¿ + IVA. Na fase de instalaÃ§Ã£o das lÃ¢mpadas LED nas escolas bÃ¡sicas foram detetadas algumas incoerÃªncias e lapsos de levantamento pelo que serÃ¡ necessÃ¡rio para complementar o projeto, a aquisiÃ§Ã£o de mais 3.271 lÃ¢mpadas LED.</t>
  </si>
  <si>
    <t>AquisiÃ§Ã£o de serviÃ§os de iluminaÃ§Ã£o de Natal no concelho de Vila do Bispo 2019/2020</t>
  </si>
  <si>
    <t>CPUB015.DFR.2019 CelebraÃ§Ã£o de 5 (cinco) contratos de LocaÃ§Ã£o Financeira MobiliÃ¡ria (Leasing) para AquisiÃ§Ã£o de 5 (cinco) Viaturas Ligeiras ElÃ©tricas</t>
  </si>
  <si>
    <t>PRESTAÃ‡ÃƒO DE SERVIÃ‡OS PARA ACOMPANHAMENTO E FISCALIZAÃ‡ÃƒO DE EXECUÃ‡ÃƒO DA OBRA, DURANTE A EXECUÃ‡ÃƒO DA OBRA "TERMINAL INTERFACE DE SETÃšBAL", PELO PERIODO DE 15 MESES</t>
  </si>
  <si>
    <t>Desenvolvimento das AÃ§Ãµes Â¿Grupo de pais envolve-seÂ¿ e Â¿Pensar sonsÂ¿ / OperaÃ§Ã£o comunidade empenhada na promoÃ§Ã£o do sucesso escolar (ALT20-02-5266-FSE-000041)</t>
  </si>
  <si>
    <t>AquisiÃ§Ã£o de ServiÃ§os de Sistemas de Contencioso - EvoluÃ§Ã£o funcional 2019</t>
  </si>
  <si>
    <t>AquisiÃ§Ã£o de varredora mecÃ¢nica</t>
  </si>
  <si>
    <t>201G000010 Â¿ AquisiÃ§Ã£o de medicamentos diversos - Ano 2020</t>
  </si>
  <si>
    <t>AquisiÃ§Ã£o de ServiÃ§os de SaÃºde e SeguranÃ§a no Trabalho e FormaÃ§Ã£o para os Trabalhadores da Lisboa Ocidental, SRU</t>
  </si>
  <si>
    <t>ContrataÃ§Ã£o de ServiÃ§os de Assessoria JurÃ­dica - Concurso limitado por prÃ©via qualificaÃ§Ã£o para a ConcessÃ£o da ExploraÃ§Ã£o e GestÃ£o dos ServiÃ§os PÃºblicos de DistribuiÃ§Ã£o de Ãgua no Concelho da Batalha</t>
  </si>
  <si>
    <t>AquisiÃ§Ã£o e InstalaÃ§Ã£o de MÃ¡quina de Lavar Material de LaboratÃ³rio</t>
  </si>
  <si>
    <t>PRESTAÃ‡ÃƒO DE SERVIÃ‡OS PARA APOIO Ã€ VEREAÃ‡ÃƒO DO DEPARTAMENTO DE EDUCAÃ‡ÃƒO E SAÃšDE PARA A ÃREA DA SAÃšDE, PELO PERÃODO DE 24 MESES</t>
  </si>
  <si>
    <t>PrestaÃ§Ã£o de ServiÃ§os de ElaboraÃ§Ã£o de EstratÃ©gia Local de HabitaÃ§Ã£o de Viana do Castelo</t>
  </si>
  <si>
    <t>AquisiÃ§Ã£o de serviÃ§os de animaÃ§Ã£o "Albufeira Halloween"</t>
  </si>
  <si>
    <t>ExecuÃ§Ã£o de um conjunto de obras de beneficiaÃ§Ã£o do Polidesportivo da Parreirinha na freguesia de Encosta do Sol</t>
  </si>
  <si>
    <t>PrestaÃ§Ã£o de serviÃ§os de corretagem de seguros</t>
  </si>
  <si>
    <t>UniÃ£o das Freguesias de Santiago de LitÃ©m, S. SimÃ£o e Albergaria dos Doze / Arruamentos e BeneficiaÃ§Ãµes em estradas e caminhos na Freguesia (ConstruÃ§Ã£o de valetas revestidas nas localidades de Bica, FÃ©til, Vila Gateira e Castelo da Gracieira)</t>
  </si>
  <si>
    <t>ExpansÃ£o do Backbone da rede de fibra Ã³tica do MunicÃ­pio de Vila Franca de Xira</t>
  </si>
  <si>
    <t>A presente MemÃ³ria Descritiva e Justificativa refere-se Ã  elaboraÃ§Ã£o do projeto de execuÃ§Ã£o para a empreitada de ampliaÃ§Ã£o da zona industrial de Monforte, numa zona de expansÃ£o industrial a Sul de Monforte M-C, junto Ã  estrada nacional EN243.</t>
  </si>
  <si>
    <t>Empreitada de ConstruÃ§Ã£o de Floreiras na Avenida Infante Dom Henrique, Ponta Delgada</t>
  </si>
  <si>
    <t>PE_19133_CPS - AQUISIÃ‡ÃƒO DE SERVIÃ‡OS DE VIGILÃ‚NCIA E SEGURANÃ‡A HUMANA PARA A ESCOLA SECUNDÃRIA JOÃƒO DE BARROS, NO SEIXAL</t>
  </si>
  <si>
    <t>CONSULTA PRÃ‰VIA PARA A CONTRATAÃ‡ÃƒO DE SERVIÃ‡OS DE CATERING PARA APOIO AOS EVENTOS PROGRAMADOS PELO CINETEATRO LOULETANO.</t>
  </si>
  <si>
    <t>PavimentaÃ§Ã£o de arruamentos com novas redes de Ã¡gua e saneamento</t>
  </si>
  <si>
    <t>Fornecimento ContÃ­nuo de CombustÃ­vel de Aquecimento e RodoviÃ¡rio distribuÃ­do por dois lotes: Lote n.Âº 1- GasÃ³leo RodoviÃ¡rio Simples e Lote n.Âº 2- GasÃ³leo de Aquecimento</t>
  </si>
  <si>
    <t>FORNECIMENTO DE SEGUROS</t>
  </si>
  <si>
    <t>ReparaÃ§Ã£o dos Fogos Municipais sito na: Rua Carlos Reis, n.Âº 4 - 1.Âº Dt.Âº e 2.Âº Dt.Âº, B.Âº Gulbenkian - Odivelas</t>
  </si>
  <si>
    <t>AquisiÃ§Ã£o de barreiras antiterrorismo mÃ³veis e caixa de transporte</t>
  </si>
  <si>
    <t>DisponibilizaÃ§Ã£o de serviÃ§os de Plataforma EletrÃ³nica de ContrataÃ§Ã£o PÃºblica.</t>
  </si>
  <si>
    <t>Comunidade Intermunicipal do Douro</t>
  </si>
  <si>
    <t>AquisiÃ§Ã£o de energia elÃ©trica para as instalaÃ§Ãµes dos municÃ­pios da CIMDOURO e afins [2020-2021]</t>
  </si>
  <si>
    <t>AquisiÃ§Ã£o de serviÃ§os de produÃ§Ã£o artÃ­stica e tÃ©cnica do concerto musical Â¿O MÃ©todoÂ¿, do artista Rodrigo LeÃ£o</t>
  </si>
  <si>
    <t>Empreitada para execuÃ§Ã£o da obra para beneficiaÃ§Ã£o do internamento no piso 3 do EdifÃ­cio Rainha D. AmÃ©lia no Hospital Pulido Valente</t>
  </si>
  <si>
    <t>AquisiÃ§Ã£o de duas viaturas elÃ©tricas para Parques Urbanos e ServiÃ§o Cemiterial</t>
  </si>
  <si>
    <t>AquisiÃ§Ã£o de uma viatura/carrinha ligeira para transporte de equipa de limpezas e renovaÃ§Ã£o da frota municipal</t>
  </si>
  <si>
    <t>AquisiÃ§Ã£o de 5 Mini Autocarros novos, para realizaÃ§Ã£o dos circuitos do Pombus - Sistema de Transportes Urbanos de Pombal.</t>
  </si>
  <si>
    <t>AquisiÃ§Ã£o de serviÃ§os de reparaÃ§Ã£o e requalificaÃ§Ã£o da embarcaÃ§Ã£o "Estou para Ver"</t>
  </si>
  <si>
    <t>Fornecimento de equipamentos de grande formato, com manutenÃ§Ã£o associada.</t>
  </si>
  <si>
    <t>PrestaÃ§Ã£o de serviÃ§os de alteraÃ§Ã£o da instalaÃ§Ã£o AVAC e deteÃ§Ã£o de incÃªndios, no EdifÃ­cio dos Ciprestes, em SetÃºbal</t>
  </si>
  <si>
    <t>PRESTAÃ‡ÃƒO DE SERVIÃ‡OS PARA ACOMPANHAMENTO E FISCALIZAÃ‡ÃƒO DE EXECUÃ‡ÃƒO DE EMPREITADAS DE OBRAS PÃšBLICAS</t>
  </si>
  <si>
    <t>CONTRATAÃ‡ÃƒO DE SERVÃ‡OS DE CATERING.</t>
  </si>
  <si>
    <t>PrestaÃ§Ã£o de serviÃ§os de aluguer de viatura pesada, para transporte de materiais diversos e equipamentos, pelo perÃ­odo de 305 horas</t>
  </si>
  <si>
    <t>ValorizaÃ§Ã£o da Praia do Osso da Baleia / Outras IntervenÃ§Ãµes (RequalificaÃ§Ã£o do Parque de Merendas) - Proc. n.Âº 67/2019</t>
  </si>
  <si>
    <t>AquisiÃ§Ã£o de serviÃ§os para aluguer, montagem e desmontagem de equipamentos de apoio Ã  gala desportiva de Lagos.</t>
  </si>
  <si>
    <t>Aluguer de uma pista de gelo e de uma casa do Pai Natal</t>
  </si>
  <si>
    <t>AquisiÃ§Ã£o de serviÃ§os de vigilÃ¢ncia para o parque de viaturas dos ServiÃ§os Municipalizados de Transportes Colectivos do Barreiro</t>
  </si>
  <si>
    <t>O presente procedimento tem como objeto a construÃ§Ã£o de cinco celas de transformadores de potÃªncia, junto Ã  SubestaÃ§Ã£o da VitÃ³ria 60kV e a respetiva translaÃ§Ã£o dos transformadores de potÃªncia, considerando as ligaÃ§Ãµes AT e BT dos mesmos, a realizar no regime chave-na-mÃ£o, de acordo com o projeto de execuÃ§Ã£o que instrui o caderno de encargos.</t>
  </si>
  <si>
    <t>AquisiÃ§Ã£o de ServiÃ§os para Garantia do Equipamento do DataCenter</t>
  </si>
  <si>
    <t>AquisiÃ§Ã£o de ServiÃ§os para a ElaboraÃ§Ã£o de DiagnÃ³sticos de InovaÃ§Ã£o e Acompanhamento no Desenvolvimento de Novos Produtos e Processos em PMEs da Zona Euroace, no Ã¢mbito do Projeto CETEIS - Centros TransfronteiriÃ§os de Apoio ao Empreendedor Inovador</t>
  </si>
  <si>
    <t>AquisiÃ§Ã£o do projeto PortimÃ£o a Magia do Natal 2019</t>
  </si>
  <si>
    <t>AquisiÃ§Ã£o de 140 postos de trabalho, 12 mesas de reuniÃµes e 140 cadeiras giratÃ³rias</t>
  </si>
  <si>
    <t>201G000023 - AQUISIÃ‡ÃƒO DE TAMPONAMENTO - Ano 2020</t>
  </si>
  <si>
    <t>Â¿AquisiÃ§Ã£o de serviÃ§os de auditoria externa Ã s contas do Metropolitano de Lisboa, E.P.E. e elaboraÃ§Ã£o do relatÃ³rio e contas consolidado do grupo ML - Proc. N.Âº 092/2019-DLO/MLÂ¿, que visam a: Â¿ Auditoria Ã s contas do ML inclui a verificaÃ§Ã£o da estimativa / apuramento do imposto relativo aos anos 2019; Â¿ RevisÃ£o do RelatÃ³rio e contas individual e consolidado do Grupo ML relativo ao ano 2019.</t>
  </si>
  <si>
    <t>AquisiÃ§Ã£o de serviÃ§os de manutenÃ§Ã£o e reparaÃ§Ã£o das novas viaturas de marca MERCEDES da frota municipal</t>
  </si>
  <si>
    <t>CemitÃ©rio Paroquial da Meadela - Viana do Castelo - ConstruÃ§Ã£o de Jazigo n.Âº 10 no QuarteirÃ£o Lateral Norte, pintura e reparaÃ§Ã£o das paredes e muros interiores e exteriores do CemitÃ©rio e das casas de banho.</t>
  </si>
  <si>
    <t xml:space="preserve">AssociaÃ§Ã£o de Regantes e BeneficiÃ¡rios do Alvor </t>
  </si>
  <si>
    <t>A presente empreitada tem por objecto a realizaÃ§Ã£o dos trabalhos, fornecimentos e montagens e demais acÃ§Ãµes necessÃ¡rios Ã  reabilitaÃ§Ã£o do Distribuidor do Vale da Lama. Na reabilitaÃ§Ã£o dos canais estÃ£o previstas obras de execuÃ§Ã£o de novo revestimento com membranas betuminosas em toda a extensÃ£o do canal, reperfilamento parcial e integral das secÃ§Ãµes, onde necessÃ¡rio, reforÃ§o da drenagem e intervenÃ§Ãµes geotÃ©cnicas nas imediaÃ§Ãµes do canal. A empreitada inclui a generalidade dos trabalhos de movimentaÃ§Ã£o de terras, construÃ§Ã£o civil, fornecimentos, montagens e ensaios, de modo a equipar e colocar em funcionamento adequado as infraestruturas. A relaÃ§Ã£o dos trabalhos da empreitada a executar Ã© a que consta da Lista de PreÃ§os patenteada a concurso.</t>
  </si>
  <si>
    <t>PrestaÃ§Ã£o de serviÃ§os para o Desenvolvimento e Conceito para imagem e Design de Equipamento do Piso -1 da Biblioteca Municipal Fernando Piteira Santos</t>
  </si>
  <si>
    <t>CONTENTORES RU DE 120L PARA RUB COM IDENTIFICADOR RFID</t>
  </si>
  <si>
    <t>PE_19124_ADE - EMPREITADA PARA A SUBSTITUIÃ‡ÃƒO DE TELAS DE IMPERMEABILIZAÃ‡ÃƒO NA COBERTURA DO BLOCO B DA ESCOLA SECUNDÃRIA AVELAR BROTERO, EM COIMBRA</t>
  </si>
  <si>
    <t>AquisiÃ§Ã£o de serviÃ§os de desenvolvimento para projeto simplex DRD</t>
  </si>
  <si>
    <t>A obra consiste na construÃ§Ã£o de 200 ossÃ¡rios na 16Âª secÃ§Ã£o, com uma Ã¡rea de intervenÃ§Ã£o de 25,52m2 desenvolvido em 4 mÃ³dulos de 50 unidades cada, com cinco nÃ­veis por modulo. Esta construÃ§Ã£o visa suprimir as necessidades existentes para o funcionamento do cemitÃ©rio.</t>
  </si>
  <si>
    <t>RefeiÃ§Ãµes Escolares para os Estabelecimentos de Ensino do 1.Âº Ciclo e PrÃ©-Escolar do Concelho de Mafra e para a Creche Municipal de Mafra - no perÃ­odo de 1 a 30 de novembro</t>
  </si>
  <si>
    <t>CPI 51/19 - ElaboraÃ§Ã£o de projetos para requalificaÃ§Ã£o do espaÃ§o pÃºblico com vista Ã  promoÃ§Ã£o da mobilidade na Cidade de Lisboa</t>
  </si>
  <si>
    <t>AquisiÃ§Ã£o de mobiliÃ¡rio urbano para espaÃ§os pÃºblicos no concelho de Almada, por lotes</t>
  </si>
  <si>
    <t>Requalificar os pavimentos nas Ã¡reas em que serÃ¡ reabilitada a rede de abastecimento de Ã¡gua</t>
  </si>
  <si>
    <t>Fornecimento continuado de massas betuminosas quentes, para o ano de 2020</t>
  </si>
  <si>
    <t>RequalificaÃ§Ã£o da Rua Conselheiro Carvalho e Rua das Parreiras, por Empreitada</t>
  </si>
  <si>
    <t>AquisiÃ§Ã£o de serviÃ§os de vigilÃ¢ncia e seguranÃ§a, para o ano 2020.</t>
  </si>
  <si>
    <t>CPREV026.FIE.2019 AquisiÃ§Ã£o de ServiÃ§os de ManutenÃ§Ã£o e AssistÃªncia TÃ©cnica a Viaturas Ligeiras da atual e futura frota da Cascais AMBIENTE.</t>
  </si>
  <si>
    <t>AquisiÃ§Ã£o de ServiÃ§os para a RevisÃ£o do Projeto da LigaÃ§Ã£o das Linhas Verde e Amarela, Rato Â¿ Cais do SodrÃ© e Viadutos do Campo Grande Â¿ Linha Circular, do Metropolitano de Lisboa, E.P.E., de acordo com o Caderno de Encargos e respetivos anexos.</t>
  </si>
  <si>
    <t>AquisiÃ§Ã£o de 6 Viaturas de Recolha de RSU de 19 TON</t>
  </si>
  <si>
    <t>AquisiÃ§Ã£o de ServiÃ§os de ReparaÃ§Ã£o de CistoscÃ³pio FlexÃ­vel do ServiÃ§o de Urologia - Cirurgia de AmbulatÃ³rio</t>
  </si>
  <si>
    <t>AquisiÃ§Ã£o de serviÃ§os de manutenÃ§Ã£o ao equipamento de neuronavegaÃ§Ã£o.</t>
  </si>
  <si>
    <t>Estudo de impacto ambiental do anteprojeto do ECO Parque de Campismo de SÃ£o Pedro de Moel</t>
  </si>
  <si>
    <t>ContrataÃ§Ã£o pista de gelo natural - Natal na cidade 2019.</t>
  </si>
  <si>
    <t>SelecÃ§Ã£o de fornecedores para fornecimento de refeiÃ§Ãµes</t>
  </si>
  <si>
    <t>PRESTAÃ‡ÃƒO DE SERVIÃ‡OS PARA REMOÃ‡ÃƒO E REMONTAGEM DE DIVISÃ“RIAS EM PAREDES INTERIORES E TETOS FALSOS EXISTENTES NO EDIFÃCIO DA ESTRADA DOS CIPRESTES(EX-EDP)</t>
  </si>
  <si>
    <t>Empreitada de requalificaÃ§Ã£o e modernizaÃ§Ã£o da EB de SÃ£o Mamede, contemplando a ampliaÃ§Ã£o da escola para dotÃ¡-la de recreio coberto, instalaÃ§Ãµes sanitÃ¡rias, sala de funcionÃ¡rios e acessibilidades.</t>
  </si>
  <si>
    <t>ServiÃ§o de suporte para melhorar a automatizaÃ§Ã£o do processo de monitorizaÃ§Ã£o</t>
  </si>
  <si>
    <t>201G000031 - AquisiÃ§Ã£o de CarvÃ£o Purificado susp inj esterilizada - Ano 2020</t>
  </si>
  <si>
    <t>AD 35/2019 - PrestaÃ§Ã£o de ServiÃ§os em Regime de AvenÃ§a para ReforÃ§o da Estrutura de Apoio TÃ©cnico (EAT) da CIM RC</t>
  </si>
  <si>
    <t>ManutenÃ§Ã£o de licenciamento de SW SAP para o ano de 2020 (REN ElÃ©ctrica)</t>
  </si>
  <si>
    <t>AquisiÃ§Ã£o de serviÃ§os de alojamento, no Ã¢mbito das cerimÃ³nias de encerramento CED 2019</t>
  </si>
  <si>
    <t>Empreitada de execuÃ§Ã£o de infra estruturas, suporte e instalaÃ§Ã£o de painÃ©is de auto consumo</t>
  </si>
  <si>
    <t>Poda de Ã¡rvores na freguesia do Pinhal Novo</t>
  </si>
  <si>
    <t>MATERIAIS PARA A REMODELAÃ‡ÃƒO DA REDE DE ABASTECIMENTO DE ÃGUA NA AV. PINHAL DO CALDAS - VERDIZELA</t>
  </si>
  <si>
    <t>AquisiÃ§Ã£o de serviÃ§os de vigilÃ¢ncia e seguranÃ§a humana nas instalaÃ§Ãµes da CÃ¢mara Municipal de Almada</t>
  </si>
  <si>
    <t>ReabilitaÃ§Ã£o de Pavimentos e Drenagem em VÃ¡rios Pontos do Concelho e DemoliÃ§Ã£o de EdifÃ­cio</t>
  </si>
  <si>
    <t>AquisiÃ§Ã£o de serviÃ§os de manutenÃ§Ã£o ao sistema DocBase para o ano de 2020</t>
  </si>
  <si>
    <t>AquisiÃ§Ã£o de ServiÃ§os, ao abrigo do Acordo Quadro n.Âº 19/004/CA/AQ, para revisÃ£o de projetos de arquitetura e especialidades - Lote 4, EdifÃ­cios 4c e 4d - Programa HabitaÃ§Ã£o Renda AcessÃ­vel PÃºblico - Entrecampos - Loteamento das ForÃ§as Armadas</t>
  </si>
  <si>
    <t>AquisiÃ§Ã£o de computadores Desktops e Laptops</t>
  </si>
  <si>
    <t>AquisiÃ§Ã£o de materiais para manutenÃ§Ã£o de monitores de sinais vitais Mindray para o ArmazÃ©m - ServiÃ§o de InstalaÃ§Ãµes e Equipamentos</t>
  </si>
  <si>
    <t>PrestaÃ§Ã£o de ServiÃ§os de Seguros para a Nordeste Ativo E.M., S.A</t>
  </si>
  <si>
    <t>201G000030 - AquisiÃ§Ã£o de Eculizumab 300 mg/30 ml inj - Ano 2020</t>
  </si>
  <si>
    <t>Parque Industrial da Ribeira Grande</t>
  </si>
  <si>
    <t>AquisiÃ§Ã£o de Medicamentos Exclusivos ao LaboratÃ³rio Orion Pharma, para o ano 2020</t>
  </si>
  <si>
    <t>AquisiÃ§Ã£o de Seguros de Ramos Diversos para o Metropolitano e a Ferconsult de acordo com o Caderno de Encargos e respetivos anexos.</t>
  </si>
  <si>
    <t>AquisiÃ§Ã£o de serviÃ§os de ManutenÃ§Ã£o de Cadeias e ODS</t>
  </si>
  <si>
    <t>AquisiÃ§Ã£o de brinquedos, para oferta aos filhos dos trabalhadores do municÃ­pio de Albufeira, BVA e Juntas de freguesia, na festa de Natal</t>
  </si>
  <si>
    <t>Arranjos e Passeios na Sede Freguesia Meirinhas (RequalificaÃ§Ã£o das Ruas da Bela Vista, Cabine e do Vale)</t>
  </si>
  <si>
    <t>Entidade de ServiÃ§os Partilhados da AdministraÃ§Ã£o PÃºblica, I.P.</t>
  </si>
  <si>
    <t>AquisiÃ§Ã£o de serviÃ§os de comunicaÃ§Ã£o de dados, acesso Ã  internet e conectividade, e equipamentos conexos</t>
  </si>
  <si>
    <t>AquisiÃ§Ã£o de serviÃ§os de cÃ³pia e impressÃ£o em regime de outsourcing, aquisiÃ§Ã£o de equipamentos de impressÃ£o e um equipamento de digitalizaÃ§Ã£o</t>
  </si>
  <si>
    <t>Aluguer de Equipamento Infantil para as Jornadas da Gastronomia e Sabores do Arroz</t>
  </si>
  <si>
    <t>RequalificaÃ§Ã£o de antigo campo de futebol para parque de eventos</t>
  </si>
  <si>
    <t>PE_19125_ADS - AQUISIÃ‡ÃƒO DE SERVIÃ‡OS PARA DISPONIBILIZAÃ‡ÃƒO DE PLATAFORMA ELETRÃ“NICA PARA CONTRATAÃ‡ÃƒO PÃšBLICA - PERÃODO 2020-2022</t>
  </si>
  <si>
    <t>Fornecimento e Montagem das Linhas de Amostragem para as EstaÃ§Ãµes de MonitorizaÃ§Ã£o da Qualidade do Ar de Monte Velho e Sonega</t>
  </si>
  <si>
    <t>Consulta PrÃ©via para AquisiÃ§Ã£o de Duas Viaturas para os ServiÃ§os TÃ©cnicos de Obras entregando Duas com Retoma</t>
  </si>
  <si>
    <t>AQUISIÃ‡ÃƒO DE EQUIPAMENTOS INFORMÃTICOS</t>
  </si>
  <si>
    <t>201G000012 - AquisiÃ§Ã£o de ACETONIDO DE FLUOCINOLONA 190 MCG IMPLANTE INTRAVITREO - Ano 2020</t>
  </si>
  <si>
    <t>DirecÃ§Ã£o-Geral da QualificaÃ§Ã£o dos Trabalhadores em FunÃ§Ãµes PÃºblicas</t>
  </si>
  <si>
    <t>INTERVENÃ‡ÃƒO NO PENEDO FURADO - Obras de conservaÃ§Ã£o no Geomonumento do Penedo Furado, sito em Foz do Arelho.</t>
  </si>
  <si>
    <t>201G000011 - AquisiÃ§Ã£o de SUPLEMENTOS MULTIVITAMINICOS - Ano 2020</t>
  </si>
  <si>
    <t>AquisiÃ§Ã£o de serviÃ§os para elaboraÃ§Ã£o de projeto para ampliaÃ§Ã£o do Canil Municipal</t>
  </si>
  <si>
    <t>PrestaÃ§Ã£o de ServiÃ§o de Transporte de Lama Espessada</t>
  </si>
  <si>
    <t>AquisiÃ§Ã£o de cinco Servidores para Unidades Hoteleiras da FundaÃ§Ã£o INATEL</t>
  </si>
  <si>
    <t>PrestaÃ§Ã£o de ServiÃ§os "Desenvolvimento e OperacionalizaÃ§Ã£o do Programa Orquestra GeraÃ§Ã£o-Sistema Portugal/Orquestra GeraÃ§Ã£o da Boa Ãgua-Ano Letivo 2019/20</t>
  </si>
  <si>
    <t>Empreitada de obras pÃºblicas para remodelaÃ§Ã£o e ampliaÃ§Ã£o da lavandaria e substituiÃ§Ã£o de todas as janelas na Casa Alice FÃ©lix em Santa Cruz da Trapa.</t>
  </si>
  <si>
    <t>PT;19;289;3205</t>
  </si>
  <si>
    <t>PrestaÃ§Ã£o de ServiÃ§os para a ElaboraÃ§Ã£o de Estudos no Ã¢mbito da 2Âª RevisÃ£o do Plano Diretor Municipal de Viana do Castelo - Mapa de RuÃ­do</t>
  </si>
  <si>
    <t>CONTRATAÃ‡ÃƒO DO FORNECIMENTO DAS BOTAS DE SEGURANÃ‡A PARA O QUARTEL DO CORPO DE BOMBEIROS MUNICIPAIS DE LOULÃ‰.</t>
  </si>
  <si>
    <t>PRESTAÃ‡ÃƒO DE SERVIÃ‡OS DE OUTSOURCING DE MÃQUINAS MULTIFUNÃ‡Ã•ES</t>
  </si>
  <si>
    <t>CONTRATAÃ‡ÃƒO DA AQUISIÃ‡ÃƒO DE MATERIAIS (PEÃ‡AS E ACESSÃ“RIOS) E PRESTAÃ‡ÃƒO DE SERVIÃ‡OS DE REPARAÃ‡ÃƒO DE VEÃCULOS PROPRIEDADE DA CÃ‚MARA MUNICIPAL DE LOULÃ‰</t>
  </si>
  <si>
    <t>PE_19132_ADB - AQUISIÃ‡ÃƒO E MONTAGEM DE EQUIPAMENTOS PARA A AMPLIAÃ‡ÃƒO E REMODELAÃ‡ÃƒO DE INFRAESTRUTURAS DE ITED NA ESCOLA SECUNDÃRIA AVELAR BROTERO, EM COIMBRA</t>
  </si>
  <si>
    <t>AquisiÃ§Ã£o de secadores de mÃ£os.</t>
  </si>
  <si>
    <t>Drenagem de Ãguas Pluviais no Concelho, por Empreitada: Rua do Cancioneiro em Cantanhede</t>
  </si>
  <si>
    <t>BENEFICIAÃ‡ÃƒO DA EN 396 ENTRE A ROTUNDA DA VILA SOL E A AVENIDA NORTE DE QUARTEIRA - (Av.Âª ATLÃ‚NTICO - 2.Âª FASE )</t>
  </si>
  <si>
    <t>AquisiÃ§Ã£o de Ã¡rvores de acordo com o plano de plantaÃ§Ã£o para 2019/2020. 1966/DCA/2019</t>
  </si>
  <si>
    <t>PrestaÃ§Ã£o de serviÃ§os relativos a manutenÃ§Ãµes e reparaÃ§Ãµes de viaturas da frota municipal de marca Volvo</t>
  </si>
  <si>
    <t>Adquirir peÃ§as originais de marca Volvo no representante da marca em Portugal</t>
  </si>
  <si>
    <t>PRESTAÃ‡ÃƒO DE SERVIÃ‡OS PARA ACOMPANHAMENTO E FISCALIZAÃ‡ÃƒO DE EXECUÃ‡ÃƒO DE EMPREITADAS DE OBRAS PÃšBLICAS, PELO PERIODO DE 12 MESES</t>
  </si>
  <si>
    <t>RequalificaÃ§Ã£o de EspaÃ§os Verdes na Rua Coronel Bento Roma na Ericeira e no Parque Intermodal na Venda do Pinheiro.</t>
  </si>
  <si>
    <t>AquisiÃ§Ã£o de Medicamentos Exclusivos ao LaboratÃ³rio Merck Sharp Dohme, para o ano 2020</t>
  </si>
  <si>
    <t>AquisiÃ§Ã£o de serviÃ§os de manutenÃ§Ã£o aos equipamentos de monitorizaÃ§Ã£o Philips</t>
  </si>
  <si>
    <t>PersonalizaÃ§Ã£o de T-Shirts para efeitos de promoÃ§Ã£o e divulgaÃ§Ã£o do projeto MAIS LezÃ­ria</t>
  </si>
  <si>
    <t>AquisiÃ§Ã£o de serviÃ§os para elaboraÃ§Ã£o de medidas preventivas no Ã¢mbito do processo de RevisÃ£o do Plano Diretor Municipal.</t>
  </si>
  <si>
    <t>AquisiÃ§Ã£o de lanches para Festa Natal 2019</t>
  </si>
  <si>
    <t>Fornecimento de refeiÃ§Ãµes na vertente confeÃ§Ã£o local e na vertente transportada a Â¿quenteÂ¿ com confeÃ§Ã£o externa, nos estabelecimentos de ensino indicados.</t>
  </si>
  <si>
    <t>Fornecimento de tubagens e acessÃ³rios</t>
  </si>
  <si>
    <t>202A000001 - AquisiÃ§Ã£o de luvas de exame em nitrilo para o ano de 2020</t>
  </si>
  <si>
    <t>O objeto do presente procedimento refere-se Ã  contrataÃ§Ã£o para realizaÃ§Ã£o da EMPREITADA DE CONSERVAÃ‡ÃƒO E RESTAURO DOS MÃ“DULOS DE TAIPA ALMÃ“ADA DO CASTELO DE PADERNE - FASE 2, localizado no Cerro do Castelo, freguesia de Paderne, concelho de Albufeira, nos termos e condiÃ§Ãµes do presente concurso.</t>
  </si>
  <si>
    <t>AquisiÃ§Ã£o de Medicamentos Exclusivos ao LaboratÃ³rio Atral, para o ano 2020</t>
  </si>
  <si>
    <t>DemoliÃ§Ã£o de ImÃ³veis Degradados</t>
  </si>
  <si>
    <t>Gabinete de PrevenÃ§Ã£o e InvestigaÃ§Ã£o de Acidentes com Aeronaves e de Acidentes FerroviÃ¡rios (GPIAAF)</t>
  </si>
  <si>
    <t>Empreitada de reabilitaÃ§Ã£o das instalaÃ§Ãµes do Gabinete de PrevenÃ§Ã£o e InvestigaÃ§Ã£o de Acidentes com Aeronaves e Acidentes FerroviÃ¡rios</t>
  </si>
  <si>
    <t>PE_19123_ADB - AQUISIÃ‡ÃƒO E MONTAGEM DE EQUIPAMENTOS, PARA SUBSTITUIÃ‡ÃƒO DE DANIFICADOS E ARMÃRIOS PARA O SISTEMA GESTÃƒO TÃ‰CNICA CENTRALIZADA INSTALADO NA ESCOLA BÃSICA E SECUNDÃRIA OLIVEIRA JÃšNIOR, EM S. JOÃƒO DA MADEIRA</t>
  </si>
  <si>
    <t>54/AQ/AT_2019 -AquisiÃ§Ã£o de serviÃ§os de desenvolvimento aplicacional no Ã¢mbito no Ã¢mbito da ManutenÃ§Ã£o das Estruturas DataWarehouse.</t>
  </si>
  <si>
    <t>Empreitada 311/GEBALIS/2019 - Bairro Casalinho da Ajuda - ReabilitaÃ§Ã£o de fogos municipais</t>
  </si>
  <si>
    <t>PRESTAÃ‡ÃƒO DE SERVIÃ‡OS NA ÃREA DA BIOLOGIAAMBIENTE E TURISMO ACESSIVEL, PELO PERÃODO DE 12 MESES.</t>
  </si>
  <si>
    <t>PRESTAÃ‡ÃƒO DE SERVIÃ‡OS NA ÃREA DE ADMINISTRATIVA PARA REFORÃ‡O DA DIVISÃƒO ADMINISTRATIVA DO DOM, PELO PERÃODO DE 20 MESES</t>
  </si>
  <si>
    <t>RecuperaÃ§Ãµes Diversas no Posto Territorial da Malveira da Guarda Nacional Republicana</t>
  </si>
  <si>
    <t>AquisiÃ§Ã£o de Medicamentos Exclusivos ao LaboratÃ³rio Iberlab &amp;amp; Imunoreage, Lda., para o ano 2020</t>
  </si>
  <si>
    <t>Fornecimento e colocaÃ§Ã£o de luminÃ¡rias LED no Parque Urbano da Costa de Caparica</t>
  </si>
  <si>
    <t>ADGE.11.19.DMOSM - RECONSTRUÃ‡ÃƒO DE MURO DE SUPORTE NA RUA DO GIESTAL - ADAÃšFE</t>
  </si>
  <si>
    <t>PT;4;40;632</t>
  </si>
  <si>
    <t>SubstituiÃ§Ã£o das CanalizaÃ§Ãµes de Abastecimento de Ãgua em 7 Fogos Municipais na PÃ³voa de Santo AdriÃ£o e Odivelas</t>
  </si>
  <si>
    <t>ReparaÃ§Ã£o das Coberturas no POM e Gimnodesportivo de Vale do ParaÃ­so</t>
  </si>
  <si>
    <t>AquisiÃ§Ã£o de serviÃ§os de implementaÃ§Ã£o de WI-FI no concelho</t>
  </si>
  <si>
    <t>PT;16;235;211</t>
  </si>
  <si>
    <t>AquisiÃ§Ã£o dos bens e serviÃ§os para a implementaÃ§Ã£o de dois sistemas de videovigilÃ¢ncia florestal e apoio Ã  decisÃ£o operacional, um no Parque Natural da ArrÃ¡bida e outro no Parque Natural de Sintra-Cascais e Mafra.</t>
  </si>
  <si>
    <t>Obras de ConservaÃ§Ã£o e ReparaÃ§Ã£o em Fogos Devolutos e EspaÃ§os Comuns em Bairros Municipais</t>
  </si>
  <si>
    <t>PROCEDIMENTO AQUISITIVO PARA CONTRATAÃ‡ÃƒO DO FORNECIMENTO DE ENERGIA ELÃ‰CTRICA (CONSULTA PRÃ‰VIA AO ABRIGO DE ACORDO QUADRO DA CC-AMAL- LOTE1 - BTN)</t>
  </si>
  <si>
    <t>AquisiÃ§Ã£o de roupa hospitalar de doentes pelo CHULN, EPE, durante o ano de 2020.</t>
  </si>
  <si>
    <t>AquisiÃ§Ã£o de serviÃ§os para iluminaÃ§Ã£o de Natal 2019</t>
  </si>
  <si>
    <t>Fornecimento de legumes, ervas aromÃ¡ticas e frutas frescos Ã  Escola de Hotelaria e Turismo do Estoril do Turismo de Portugal, I.P.</t>
  </si>
  <si>
    <t>AquisiÃ§Ã£o de Cabazes de Natal no Ã¢mbito da Festa de Natal de 2019.</t>
  </si>
  <si>
    <t>PT;9;120;328</t>
  </si>
  <si>
    <t>PrestaÃ§Ã£o de serviÃ§os de reparaÃ§Ã£o de chassis de viaturas pesadas do MunicÃ­pio de Almada</t>
  </si>
  <si>
    <t>AquisiÃ§Ã£o de ServiÃ§os AQS 196/GEBALIS/2019 - ExecuÃ§Ã£o de projectos de reabilitaÃ§Ã£o e conservaÃ§Ã£o no Bairro das AÃ§ucenas</t>
  </si>
  <si>
    <t>AquisiÃ§Ã£o de serviÃ§os de vigilÃ¢ncia de instalaÃ§Ãµes do Parque Urbano do Seixal.</t>
  </si>
  <si>
    <t>AquisiÃ§Ã£o de semi-reboque basculante no Ã¢mbito dos danos causados pelo incÃªndio de 15 outubro de 2017</t>
  </si>
  <si>
    <t>AquisiÃ§Ã£o serviÃ§os de manutenÃ§Ã£o e conservaÃ§Ã£o do Jardim BotÃ¢nico e EspaÃ§os Exteriores da Casa da Cerca</t>
  </si>
  <si>
    <t>Ajardinamento na Rua dos CaniÃ§os e Rua Maria da Moita em Vila Nova de Santo AndrÃ©.</t>
  </si>
  <si>
    <t>AquisiÃ§Ã£o de pacotes de SMS</t>
  </si>
  <si>
    <t>PRESTAÃ‡ÃƒO DE SERVIÃ‡OS PARA TRABALHOS DE REQUALIFICAÃ‡ÃƒO DA RECEÃ‡ÃƒO DO EDIFÃCIO (ANTIGAS INSTALAÃ‡Ã•ES DA EDP)</t>
  </si>
  <si>
    <t>AquisiÃ§Ã£o de 3 viaturas ligeiras de mercadorias</t>
  </si>
  <si>
    <t>Consulta PrÃ©via n.Âº 32/2019 - AquisiÃ§Ã£o de serviÃ§os - ElaboraÃ§Ã£o de Projetos / Estabelecimentos de ensino</t>
  </si>
  <si>
    <t>AQUISIÃ‡ÃƒO DE SERVIÃ‡OS AQS/127/GEBALIS/2019 - CONCURSO PÃšBLICO PARA CONTRATAÃ‡ÃƒO DE UM SEGURO DE SAÃšDE</t>
  </si>
  <si>
    <t>CONTRATAÃ‡ÃƒO DE SERVIÃ‡OS DE TRANSPORTES ESCOLARES EM CIRCUITOS ESPECIAIS PARA O ANO LETIVO DE 2019/2020 - LOTES 30, 31, 38, 39, 41 E 42</t>
  </si>
  <si>
    <t>Fornecimento de refeiÃ§Ãµes para o refeitÃ³rio instalado no Gabinete Nacional de SeguranÃ§a, sito na Rua da Junqueira, nÂº 69, 1300-342, Lisboa, para o perÃ­odo de 02 de janeiro a 31 de dezembro de 2020.</t>
  </si>
  <si>
    <t>PrestaÃ§Ã£o de serviÃ§os de saÃºde para realizaÃ§Ã£o de exames complementares de diagnÃ³stico</t>
  </si>
  <si>
    <t>PE_19122_ADB - AQUISIÃ‡ÃƒO E MONTAGEM DE VÃƒOS EXTERIORES, EM SUBSTITUIÃ‡ÃƒO DOS EXISTENTES DANIFICADOS EM VÃRIOS BLOCOS, NA ESCOLA BÃSICA E SECUNDÃRIA DO CERCO, NO PORTO</t>
  </si>
  <si>
    <t>FORNECIMENTO CONTINUO DE VIDROS SIMPLES, DUPLOS, ESPELHOS E RESPETIVOS ACESSÃ“RIOS</t>
  </si>
  <si>
    <t>Fornecimento de combustÃ­veis rodoviÃ¡rios ao abrigo do Acordo Quadro de fornecimento de combustÃ­veis rodoviÃ¡rios AQ-CR 2018- Lote 1- Fornecimento em postos de abastecimento em Portugal Continental, atravÃ©s da ESPAP- Entidade de ServiÃ§os Partilhados da AdministraÃ§Ã£o PÃºblica, I.P.</t>
  </si>
  <si>
    <t>Viatura pesada de passageiros (autocarro de 55 lugares, 53 lugares sentados, 1 lugar sentado de motorista e 1 lugar sentado para o guia)</t>
  </si>
  <si>
    <t>ServiÃ§os de Limpeza para Diversas InstalaÃ§Ãµes da CÃ¢mara Municipal do Seixal</t>
  </si>
  <si>
    <t>AquisiÃ§Ã£o de enrocamento para conservaÃ§Ã£o de pontes e pontÃµes no concelho</t>
  </si>
  <si>
    <t>AquisiÃ§Ã£o serviÃ§os desenvolvimento aplicacional no Ã¢mbito do GIA - GestÃ£o Integrada de actividades - ManutenÃ§Ã£o 2019/2020</t>
  </si>
  <si>
    <t>AquisiÃ§Ã£o de serviÃ§os de manutenÃ§Ã£o de equipamentos para imagiologia e diagnÃ³stico para o ano de 2019</t>
  </si>
  <si>
    <t>AQUISIÃ‡ÃƒO DE SERVIÃ‡OS PARA A REALIZAÃ‡ÃƒO DE INSPEÃ‡Ã•ES TÃ‰CNICAS PARTICULARES A TODOS OS EQUIPAMENTOS DE ELEVAÃ‡ÃƒO DA FUNDAÃ‡ÃƒO INATEL</t>
  </si>
  <si>
    <t>Infraestruturas danificadas pelos incÃªndios de Outubro de 2017 (Freguesia do Sobral) - FSUE - RV2 e RV3</t>
  </si>
  <si>
    <t>PrestaÃ§Ã£o de ServiÃ§os de ElaboraÃ§Ã£o do Projecto da Creche da Ramalhosa</t>
  </si>
  <si>
    <t>O presente procedimento tem por objeto a aquisiÃ§Ã£o e instalaÃ§Ã£o de 54 (cinquenta e quatro) sistemas de monitorizaÃ§Ã£o dos consumos de energia elÃ©trica em tempo real, para as escolas participantes na medida GaME Â¿ Ganha a Melhor Escola, financiada pelo PPEC 2017-2018. Ã€ aquisiÃ§Ã£o dos sistemas de monitorizaÃ§Ã£o, inclui a sua integraÃ§Ã£o numa plataforma web para a divulgaÃ§Ã£o e gestÃ£o dos consumos elÃ©tricos das escolas participantes, assim como a recolha, o armazenamento e a disponibilizaÃ§Ã£o dos dados por um prazo nÃ£o inferior a 3 (trÃªs) anos.</t>
  </si>
  <si>
    <t>ConstruÃ§Ã£o de Pontes na Malhada de Cima e na Malhada de Baixo, por Empreitada</t>
  </si>
  <si>
    <t>AquisiÃ§Ã£o de ecopontos de recolha seletiva de resÃ­duos.</t>
  </si>
  <si>
    <t>PRESTAÃ‡ÃƒO DE SERVIÃ‡OS DE ALUGUER OPERACIONAL DE 4 VIATURAS PESADAS PARA RECOLHA DE RESIDUOS SÃ“LIDOS URBANOS, PELO PERIODO DE 30 MESES</t>
  </si>
  <si>
    <t>AquisiÃ§Ã£o de fossa biolÃ³gica para instalaÃ§Ã£o na povoaÃ§Ã£o da Mata</t>
  </si>
  <si>
    <t>ContrataÃ§Ã£o de serviÃ§os de limpeza de instalaÃ§Ãµes do MunicÃ­pio de LoulÃ©</t>
  </si>
  <si>
    <t>AquisiÃ§Ã£o de cabazes de Natal para os funcionÃ¡rios do municÃ­pio</t>
  </si>
  <si>
    <t>Empreitada para execuÃ§Ã£o da obra para substituiÃ§Ã£o de pavimento e algumas beneficiaÃ§Ãµes no Internamento Piso 9 no Hospital de Santa Maria</t>
  </si>
  <si>
    <t>Fornecimento e montagem de Sistema Solar TÃ©rmico para o PavilhÃ£o Municipal da Quinta do Conde, de acordo com as especificaÃ§Ãµes tÃ©cnicas e quantidades descritas na parte II do caderno de encargos</t>
  </si>
  <si>
    <t>AquisiÃ§Ã£o de serviÃ§os de manutenÃ§Ã£o aos equipamentos de esterilizaÃ§Ã£o AJCosta</t>
  </si>
  <si>
    <t>AquisiÃ§Ã£o de serviÃ§os de manutenÃ§Ã£o aos equipamentos de oftalmologia Alcon</t>
  </si>
  <si>
    <t>AquisiÃ§Ã£o de brindes promocionais no Ã¢mbito do Projeto + Leitura + Sucesso</t>
  </si>
  <si>
    <t>AquisiÃ§Ã£o de Material ElÃ©trico para o Parque Operacional da Quinta do Conde</t>
  </si>
  <si>
    <t>Empreitada para execuÃ§Ã£o da obra para fornecimento e montagem de um sistema de chamada de enfermagem e de um sistema de deteÃ§Ã£o de incÃªndio no ServiÃ§o de Pneumologia III no Piso 3 do RDA no Hospital Pulido Valente</t>
  </si>
  <si>
    <t>OE-CP NÂº 8/2019 "PAVIMENTAÃ‡ÃƒO DA ESTRADA DE PORTO NOVO A CANCELO"</t>
  </si>
  <si>
    <t>Licenciamento Software "Primavera" 2019-2022".</t>
  </si>
  <si>
    <t>AquisiÃ§Ã£o de serviÃ§os de manutenÃ§Ã£o ao equipamento de ventilaÃ§Ã£o Puritan Bennett.</t>
  </si>
  <si>
    <t>AquisiÃ§Ã£o de ServiÃ§os de Seguros</t>
  </si>
  <si>
    <t>ConcessÃ£o do direito de ocupaÃ§Ã£o, gestÃ£o e exploraÃ§Ã£o de Ã¡rea do domÃ­nio pÃºblico destinada Ã  instalaÃ§Ã£o de equipamentos desportivos e de lazer</t>
  </si>
  <si>
    <t>AquisiÃ§Ã£o de sete laringoscÃ³pios para vÃ¡rios serviÃ§os do Centro Hospitalar UniversitÃ¡rio de Lisboa Norte, E.P.E.</t>
  </si>
  <si>
    <t>AquisiÃ§Ã£o de ServiÃ§os, ao abrigo do Acordo Quadro n.Âº 19/002/CA/AQ, para execuÃ§Ã£o de prospeÃ§Ã£o geolÃ³gica-geotÃ©cnica em Marvila - R. Ferreira de Castro/R. Pedro Cruz e Bairro dos Alfinetes - Programa HabitaÃ§Ã£o Renda AcessÃ­vel PÃºblico</t>
  </si>
  <si>
    <t>ExecuÃ§Ã£o da Empreitada de SubstituiÃ§Ã£o de Coberturas de EdifÃ­cios PÃºblicos Contendo Amianto, no Ã¢mbito da Obra de RemodelaÃ§Ã£o e RequalificaÃ§Ã£o de EdifÃ­cios Municipais.</t>
  </si>
  <si>
    <t>Software rede de monitorizaÃ§Ã£o da urgÃªncia</t>
  </si>
  <si>
    <t>2019-CPUB-EMP-581 RemodelaÃ§Ã£o do Posto de Limpeza Aquiles Monteverde</t>
  </si>
  <si>
    <t>AquisiÃ§Ã£o de ServiÃ§os, ao abrigo do Acordo Quadro n.Âº 19/003/CA/AQ, de elaboraÃ§Ã£o de um Projeto de ConstruÃ§Ã£o de um EdifÃ­cio de HabitaÃ§Ã£o - Lote 4 - Bloco 4E - Programa HabitaÃ§Ã£o Renda AcessÃ­vel PÃºblico - Entrecampos - Loteamento das ForÃ§as Armadas</t>
  </si>
  <si>
    <t>Acordo Quadro para AquisiÃ§Ã£o de PeÃ§as de Reserva para a ExploraÃ§Ã£o dos Grupos TÃ©rmicos das Centrais TermoelÃ©tricas da EDA - Electricidade dos AÃ§ores, S.A.- Equipamentos MAN</t>
  </si>
  <si>
    <t>Empreitada de "Igreja de SÃ£o Pedro de Lourosa - arranjos dos espaÃ§os envolventes - conclusÃ£o</t>
  </si>
  <si>
    <t>PT;7;88;1423</t>
  </si>
  <si>
    <t>aquisiÃ§Ã£o de uma viatura combinada de recolha de resÃ­duos</t>
  </si>
  <si>
    <t>FORNECIMENTO DE SERVIÃ‡OS PARA REPARAÃ‡ÃƒO DE VIATURA (AUTOCARRO)</t>
  </si>
  <si>
    <t>PRESTAÃ‡ÃƒO DE SERVIÃ‡OS NA ÃREA ADMINISTRATIVA PARA APOIO AO SETOR DE PROMOÃ‡ÃƒO CULTURAL, PELO PERÃODO DE 24 MESES</t>
  </si>
  <si>
    <t>AquisiÃ§Ã£o de serviÃ§os de fiscalizaÃ§Ã£o e coordenaÃ§Ã£o de seguranÃ§a da empreitada de " Zona de Acolhimento Empresarial Norte" - Prolongamento da prestaÃ§Ã£o de serviÃ§os</t>
  </si>
  <si>
    <t>202A000004 - AquisiÃ§Ã£o de consumÃ­veis para hemodialise durante o ano de 2020</t>
  </si>
  <si>
    <t>PRESTAÃ‡ÃƒO DE SERVIÃ‡OS PARA APOIO CONTÃNUO Ã€ PROGRAMAÃ‡ÃƒO, DESIGN E COMUNICAÃ‡ÃƒO DA CASA DA CULTURA, PELO PERÃODO DE 12 MESES.</t>
  </si>
  <si>
    <t>AquisiÃ§Ã£o de 3 viaturas ligeiras de mercadorias, de acordo com as especificaÃ§Ãµes tÃ©cnicas e demais condiÃ§Ãµes descritas na Parte II do Caderno de Encargos</t>
  </si>
  <si>
    <t>PRESTAÃ‡ÃƒO DE SERVIÃ‡OS PARA A REALIZAÃ‡ÃƒO DE PROGRAMA DE EDUCAÃ‡ÃƒO PELAS CIÃŠNCIAS EXPERIMENTAIS DIRIGIDO A EDUCADORES DE INFÃ‚NCIA E CRIANÃ‡AS DA EDUCAÃ‡ÃƒO PRÃ‰- ESCOLAR E A PROFESSORES E ALUNOS DO 3.Âº E 4.Âº ANO DO 1.Âº CICLO DO ENSINO BÃSICO DAS ESCOLAS PÃšBLICAS DO CONCELHO, NO Ã‚MBITO DA CANDIDATURA AO PROGRAMA MUNICIPAL DE EDUCAÃ‡ÃƒO PELA ARTE E PELAS CIÃŠNCIAS EXPERIMENTAIS Â¿ SETÃšBAL, UM MUNDO DE DESAFIOS Â¿ 2.Âª FASE</t>
  </si>
  <si>
    <t>Â¿ReabilitaÃ§Ã£o da Conduta ForÃ§ada da Central HidroelÃ©trica dos SocorridosÂ¿, que em termos gerais e de forma sucinta, consistirÃ¡ na realizaÃ§Ã£o de trabalhos de desmataÃ§Ã£o, limpezas e de lavagens gerais, reabilitaÃ§Ã£o de berÃ§os de apoio metÃ¡licos e de betÃ£o armado, reabilitaÃ§Ã£o de maciÃ§os de amarraÃ§Ã£o em betÃ£o armado, tratamento de zonas com corrosÃ£o em superfÃ­cies metÃ¡licas da conduta e pintura geral em toda a extensÃ£o da tubagem.</t>
  </si>
  <si>
    <t>Em termos de construÃ§Ã£o civil, o trabalho a executar integra uma diversidade de tarefas que estÃ£o devidamente contempladas nas peÃ§as escritas anexas.</t>
  </si>
  <si>
    <t>EXECUÃ‡ÃƒO DE RAMAIS DOMICILIÃRIOS DE SANEAMENTO, DOMÃ‰STICO E PLUVIAL - ANO 2019</t>
  </si>
  <si>
    <t>201G000026 - AquisiÃ§Ã£o de penicilamina comp 300 mg - Ano 2020</t>
  </si>
  <si>
    <t>EstabilizaÃ§Ã£o de emergÃªncia nos taludes da estrada EN266, entro km 30,0 e km 36,6 no concelho de Monchique</t>
  </si>
  <si>
    <t>AquisiÃ§Ã£o de quadro elÃ©trico para o reservatÃ³rio da Amadora Zona Alta.</t>
  </si>
  <si>
    <t>AQUISIÃ‡ÃƒO DE BENS AQB/46/GEBALIS/2019 - AQUISIÃ‡ÃƒO DE VEÃCULOS HÃBRIDOS</t>
  </si>
  <si>
    <t>201G000022 - AquisiÃ§Ã£o de Apixabano - Ano 2020</t>
  </si>
  <si>
    <t>AquisiÃ§Ã£o de serviÃ§os de vigilÃ¢ncia</t>
  </si>
  <si>
    <t>AquisiÃ§Ã£o de ServiÃ§os AQS 112/Gebalis/2019 - Projecto de execuÃ§Ã£o para obras de reabilitaÃ§Ã£o e conservaÃ§Ã£o no Bairro Casal dos Machados, lotes 5 a 25</t>
  </si>
  <si>
    <t>SERVIÃ‡OS DE RECOLHA DE SACOS BIG-BAG</t>
  </si>
  <si>
    <t>AquisiÃ§Ã£o de serviÃ§o de transporte escolar 2019/2020 - Circuito especial de transporte regular especializado.</t>
  </si>
  <si>
    <t>Melhoria da sinalizaÃ§Ã£o horizontal nos caminhos municipais 1029 (Beringel-Peroguarda), s/n (Neves-Porto Peles), 1046/1045 (PadrÃ£o) e E. M. 528-2 (S. Brissos-Trigaches).</t>
  </si>
  <si>
    <t>AquisiÃ§Ã£o de serviÃ§os de manutenÃ§Ã£o e assistÃªncia tÃ©cnica preventiva, corretiva e evolutiva da aplicaÃ§Ã£o GestÃ£o Documental WebDoc</t>
  </si>
  <si>
    <t>AquisiÃ§Ã£o de Medicamentos Exclusivos ao LaboratÃ³rio Lundbeck Portugal, para o ano 2020</t>
  </si>
  <si>
    <t>ManutenÃ§Ã£o e AssistÃªncia TÃ©cnica da SoluÃ§Ã£o UNICARDKIDS</t>
  </si>
  <si>
    <t>AQUISIÃ‡ÃƒO DE SERVIÃ‡OS DE LIMPEZA EM DIVERSAS INSTALAÃ‡Ã•ES MUNICIPAIS</t>
  </si>
  <si>
    <t>55/AQ/AT_2019 - AquisiÃ§Ã£o de serviÃ§os de desenvolvimento aplicacional no Ã¢mbito da ManutenÃ§Ã£o do Sistema de Profiling e SegmentaÃ§Ã£o.</t>
  </si>
  <si>
    <t>aquisiÃ§Ã£o de serviÃ§os de desenvolvimento e manutenÃ§Ã£o de software - aplicaÃ§Ã£o IUDEX num total de 4000 horas conforme descrito nos Anexos 1 e 2 das ClÃ¡usulas TÃ©cnicas do Caderno de Encargos aprovado.</t>
  </si>
  <si>
    <t>CONCURSO PÃšBLICO COM PUBLICIDADE INTERNACIONAL DA EMPREITADA "PAVILHÃƒO DESPORTIVO MULTIUSOS EM ALMANCIL"</t>
  </si>
  <si>
    <t>EMPREITADA DE MELHORIA DA MOBILIDADE URBANA E SEGURANÃ‡A RODOVIÃRIA DO CONCELHO DE ALANDROAL - 2Âª FASE</t>
  </si>
  <si>
    <t>AquisiÃ§Ã£o da reparaÃ§Ã£o da viatura municipal Volvo, matrÃ­cula 70-CE-60 (mÃ³vel 348), sendo esta reparaÃ§Ã£o fundamental para o normal funcionamento do equipamento</t>
  </si>
  <si>
    <t>201G000005-Ano 2020- AquisiÃ§Ã£o de controlo qualidade externo para o ServiÃ§o de Patologia Clinica do Centro Hospitalar UniversitÃ¡rio de Lisboa Norte, E.P.E.</t>
  </si>
  <si>
    <t>AquisiÃ§Ã£o de Medicamentos Exclusivos ao LaboratÃ³rio Novo Nordisck, para o ano 2020</t>
  </si>
  <si>
    <t>CriaÃ§Ã£o e ImplementaÃ§Ã£o da SoluÃ§Ã£o/Aplicativo "Descubra Mafra"</t>
  </si>
  <si>
    <t>AquisiÃ§Ã£o de Medicamentos Exclusivos ao LaboratÃ³rio GlaxoSmithKline , para o ano 2020</t>
  </si>
  <si>
    <t>Obra de requalificaÃ§Ã£o da Avenida D. LuÃ­s I e suas envolventes e obra de execuÃ§Ã£o do novo parque de estacionamento a implantar nas antigas instalaÃ§Ãµes da Escola PreparatÃ³ria de Alfragide</t>
  </si>
  <si>
    <t>AquisiÃ§Ã£o dos serviÃ§os de hotelaria, no Ã¢mbito do Programa "INATEL 55+.pt" - 2020</t>
  </si>
  <si>
    <t>PrestaÃ§Ã£o de serviÃ§os de auditoria na Ã¡rea da certificaÃ§Ã£o para os sistemas de GestÃ£o, da Qualidade, do Ambiente e SeguranÃ§a e SaÃºde no Trabalho</t>
  </si>
  <si>
    <t>AquisiÃ§Ã£o de serviÃ§os de manutenÃ§Ã£o dos sistemas de deteÃ§Ã£o e extinÃ§Ã£o de incÃªndios do Arquivo Distrital de SetÃºbal</t>
  </si>
  <si>
    <t>AlmoÃ§o de Natal dos FuncionÃ¡rios Municipais</t>
  </si>
  <si>
    <t>ServiÃ§o de AÃ§Ã£o Social e Escolar da Universidade dos AÃ§ores</t>
  </si>
  <si>
    <t>AquisiÃ§Ã£o de Biocompostor</t>
  </si>
  <si>
    <t>AQUISIÃ‡ÃƒO DE DIVERSO MATERIAL, EM REGIME DE FORNECIMENTO CONTÃNUO</t>
  </si>
  <si>
    <t>Projecto Viva Cidade / BeneficiaÃ§Ã£o de arruamentos e espaÃ§os pÃºblicos</t>
  </si>
  <si>
    <t>REQUALIFICAÃ‡ÃƒO ACESSIVEL - PRAIA DE ALBARQUEL E MIRADOURO DE ALBARQUEL</t>
  </si>
  <si>
    <t>201C000001- AquisiÃ§Ã£o de gluconato de clorohexidina 2% s/sabÃ£o adicionado toalhete 20x20 a 30x30cm ou manÃ¡pula tamanho l aproximadamente 25X18 cm - Ano 2020</t>
  </si>
  <si>
    <t>201G000001 - AquisiÃ§Ã£o de soluÃ§Ãµes de diÃ¡lise peritoneal -Ano 2020</t>
  </si>
  <si>
    <t>AQUISIÃ‡ÃƒO DE SERVIÃ‡OS PARA A REALIZAÃ‡ÃƒO DE CONFERÃŠNCIAS E SEMINÃRIOS NO Ã‚MBITO DO PLANO INTEGRADO E INOVADOR DE COMBATE AO INSUCESSO ESCOLAR DA LEZÃRIA DO TEJO</t>
  </si>
  <si>
    <t>AquisiÃ§Ã£o de Bens e ServiÃ§os para a ImplementaÃ§Ã£o dos Projetos Wi-Fi Municipal e Wi-Fi4EU</t>
  </si>
  <si>
    <t>Aluguer e instalaÃ§Ã£o de iluminaÃ§Ã£o natalÃ­cia da Vila da Batalha - 2019</t>
  </si>
  <si>
    <t>AquisiÃ§Ã£o de serviÃ§os de FormaÃ§Ã£o em Linux (Desktop e Server)</t>
  </si>
  <si>
    <t>Empreitada de ConceÃ§Ã£o / ConstruÃ§Ã£o do Sistema de Avac e de Desenfumagem e de ConstruÃ§Ã£o do Sistema de IluminaÃ§Ã£o da Zona Comercial da EstaÃ§Ã£o Campo Grande do Metropolitano de Lisboa</t>
  </si>
  <si>
    <t>Empreitada para execuÃ§Ã£o de parque de estacionamento junto Ã  TertÃºlia</t>
  </si>
  <si>
    <t>PrestaÃ§Ã£o de ServiÃ§os de LocaÃ§Ã£o operacional de 3 viaturas de 9 lugares para o transporte coletivo de crianÃ§as</t>
  </si>
  <si>
    <t>PrestaÃ§Ã£o de ServiÃ§os para ElaboraÃ§Ã£o do Projeto de RequalificaÃ§Ã£o do EspaÃ§o PÃºblico do Largo General GraÃ§a em Estremoz</t>
  </si>
  <si>
    <t>AquisiÃ§Ã£o de ServiÃ§os AQS 193/GEBALIS/2019 Â¿ ExecuÃ§Ã£o de projectos de reabilitaÃ§Ã£o no Bairro do Rego, Zona A</t>
  </si>
  <si>
    <t>CPREV 011.DTO.2019 AquisiÃ§Ã£o de equipamento de proteÃ§Ã£o individual</t>
  </si>
  <si>
    <t>AQUISIÃ‡ÃƒO DE SERVIÃ‡OS DE UTILIZAÃ‡ÃƒO DE ESPAÃ‡O NO EDIFÃCIO LACS - Proc.Âº 1364/DCOP/2019</t>
  </si>
  <si>
    <t>AquisiÃ§Ã£o de serviÃ§os para intervenÃ§Ã£o de conservaÃ§Ã£o e restauro em documentos retirados de acesso devido ao mau estado de conservaÃ§Ã£o - avaliados com o NÃ­vel de degradaÃ§Ã£o elevado (NÃ­vel 5- Vermelhos)</t>
  </si>
  <si>
    <t>PrestaÃ§Ã£o de ServiÃ§os para RevisÃ£o PrÃ©via ao Projeto de ExecuÃ§Ã£o para a ExecuÃ§Ã£o de Infraestruturas da Zona Industrial de Arcos - Fase 2</t>
  </si>
  <si>
    <t>Parque Industrial - Ribeira Grande</t>
  </si>
  <si>
    <t>InspeÃ§Ã£o TÃ©cnica dos Parques Infantis da FundaÃ§Ã£o INATEL</t>
  </si>
  <si>
    <t>Contrato de GestÃ£o de EficiÃªncia EnergÃ©tica a celebrar pelo MunicÃ­pio Celorico da Beira, ao abrigo do disposto no DecretoÂ¿Lei n.Âº 29/2011, de 28 de fevereiro e na Portaria 60/2013</t>
  </si>
  <si>
    <t>202A000002 - AquisiÃ§Ã£o de Compressas, para o ano de 2020</t>
  </si>
  <si>
    <t>PE_19121_ADE - EMPREITADA DE REPARAÃ‡ÃƒO E IMPERMEABILIZAÃ‡ÃƒO DA COBERTURA DO PAVILHÃƒO DESPORTIVO DA ESCOLA SECUNDÃRIA SOARES BASTO, EM OLIVEIRA DE AZEMÃ‰IS</t>
  </si>
  <si>
    <t>PT;2;15;446</t>
  </si>
  <si>
    <t>GRUPO DESPORTIVO DE APÃšLIA</t>
  </si>
  <si>
    <t>PrestaÃ§Ã£o de serviÃ§os de lavagem e tratamento de roupa hospitalar do Centro Hospitalar UniversitÃ¡rio de Lisboa Norte, E.P.E.</t>
  </si>
  <si>
    <t>AquisiÃ§Ã£o de ServiÃ§os de VigilÃ¢ncia para o Parque Urbano do Seixal</t>
  </si>
  <si>
    <t>AquisiÃ§Ã£o de Medicamentos Exclusivos ao LaboratÃ³rio ExpomÃ©dica., para o ano 2020</t>
  </si>
  <si>
    <t>AquisiÃ§Ã£o de serviÃ§os de limpeza de diversas instalaÃ§Ãµes municipais descentralizadas.</t>
  </si>
  <si>
    <t>REFORÃ‡O DE 580 HORAS DE ALUGUER DE AUTOCARROS PARA SERVIÃ‡O DE TRANSPORTE EM REGIME DE VAIVÃ‰M - PROLONGAMENTO DO PROGRAMA ARRÃBIDA SEM CARROS 2019.</t>
  </si>
  <si>
    <t>AquisiÃ§Ã£o de roupa hospitalar de cama pelo CHULN, EPE, durante o ano de 2020</t>
  </si>
  <si>
    <t>AquisiÃ§Ã£o de autocarro de 55 lugares + lugar motorista + lugar tripulante (com WC)</t>
  </si>
  <si>
    <t>OE-CPR NÂº 9/2019 "REABILITAÃ‡ÃƒO DO PAVIMENTO NA ESTRADA MUNICIPAL DE CAVIÃƒO"</t>
  </si>
  <si>
    <t>O procedimento em causa tem por objeto a construÃ§Ã£o da Escola EB1+JI na Vila da Luz, a qual inclui as valÃªncias de ensino escolar do 1.Âº ciclo do ensino bÃ¡sico e de ensino prÃ©-escolar. O edifÃ­cio caracteriza-se por disponibilizar um conjunto de 4 salas de aula destinadas ao ensino bÃ¡sico, 2 salas destinadas a atividades de expressÃ£o plÃ¡stica e 2 outras salas com a valÃªncia de jardim-de-infÃ¢ncia, distribuÃ­das pelos 2 pisos.</t>
  </si>
  <si>
    <t>AquisiÃ§Ã£o de Equipamento para ReforÃ§o da Capacidade do Datacenter</t>
  </si>
  <si>
    <t>AquisiÃ§Ã£o de serviÃ§os de comunicaÃ§Ãµes eletrÃ³nicas de voz e dados fixos</t>
  </si>
  <si>
    <t>AquisiÃ§Ã£o de Computadores e monitores para o PavilhÃ£o da Boavista</t>
  </si>
  <si>
    <t>AquisiÃ§Ã£o de serviÃ§os referente a obras de beneficiaÃ§Ã£o a realizar em jardins de infÃ¢ncia e escolas do 1Âº ciclo bÃ¡sico</t>
  </si>
  <si>
    <t>ANBA - Academia Nacional de Belas-Artes</t>
  </si>
  <si>
    <t>AquisiÃ§Ã£o de serviÃ§os de mudanÃ§as e transporte</t>
  </si>
  <si>
    <t>AquisiÃ§Ã£o de serviÃ§os para impressÃµes extra contrato - Impressora xerox Versant 80 Press</t>
  </si>
  <si>
    <t>consumÃ­veis diversos</t>
  </si>
  <si>
    <t>AquisiÃ§Ã£o de serviÃ§os para as instalaÃ§Ãµes de utilizaÃ§Ã£o de energia elÃ©trica em vÃ¡rios EdifÃ­cios Municipais</t>
  </si>
  <si>
    <t>ConstruÃ§Ã£o de Parque Infantil na Praceta do Poder Local, na Pontinha</t>
  </si>
  <si>
    <t>AD 68/19 - Empreitada de obra pÃºblica com vista Ã  colocaÃ§Ã£o de carregadores para viaturas elÃ©tricas no Parque de Estacionamento da Ameixoeira</t>
  </si>
  <si>
    <t>AquisiÃ§Ã£o de 100 Contentores Semi-Enterrados de 5m3</t>
  </si>
  <si>
    <t>AquisiÃ§Ã£o de fardamento para colaboradores do Centro Hospitalar UniversitÃ¡rio de Lisboa Norte, EPE, para o ano de 2020</t>
  </si>
  <si>
    <t>AquisiÃ§Ã£o de serviÃ§os de realizaÃ§Ã£o de um documentÃ¡rio "MigraÃ§Ãµes no Seixal". 2039/DCA/2019</t>
  </si>
  <si>
    <t>ReparaÃ§Ã£o da varredora municipal Volvo, matrÃ­cula 34-HQ-81 mÃ³vel 404</t>
  </si>
  <si>
    <t>IntervenÃ§Ãµes prioritÃ¡rias de proteÃ§Ã£o dos recursos hÃ­dricos devido aos incÃªndios florestais ocorridos de 17 a 24 de junho de 2017 no centro de Portugal Â¿ Fase III</t>
  </si>
  <si>
    <t>Empreitada para execuÃ§Ã£o da obra para substituiÃ§Ã£o de prumada de esgoto e pinturas no piso 3 do edifÃ­cio Rainha D. AmÃ©lia no Hospital Pulido Valente</t>
  </si>
  <si>
    <t>AquisiÃ§Ã£o de um semi-reboque porta mÃ¡quinas 3 eixos, no Ã¢mbito dos danos causados pelo incÃªndio de 15 de outubro de 2017</t>
  </si>
  <si>
    <t>Enterramento da linha de iluminaÃ§Ã£o pÃºblica na Rua 27 de maio e 2 de abril, os trabalhos a realizar correspondem fundamentalmente Ã  remoÃ§Ã£o da linha Ã¡rea existente, substituiÃ§Ã£o dos postes existentes por colunas metÃ¡licas de iluminaÃ§Ã£o pÃºblica.</t>
  </si>
  <si>
    <t>CONTRATAÃ‡ÃƒO DE DO FORNECIMENTO DE SISTEMAS DE CONTROLO DE CLIMATIZAÃ‡ÃƒO PARA O EDIFÃCIO DA RESERVA DO MUSEU MUNICIPAL DE LOULÃ‰</t>
  </si>
  <si>
    <t>Empreitada de Portas Bloqueadoras em Fogos Municipais Devolutos</t>
  </si>
  <si>
    <t>AquisiÃ§Ã£o de dois oftalmoscÃ³pios para o ServiÃ§o de neonatologia - Internamento - Unidade de Cuidados Intensivos de Neonatologia (UCIN)</t>
  </si>
  <si>
    <t>AquisiÃ§Ã£o de vinte cadeiras de banho para vÃ¡rios serviÃ§os do Centro Hospitalar UniversitÃ¡rio de Lisboa Norte, E.P.E.</t>
  </si>
  <si>
    <t>Consulta prÃ©via para adjudicaÃ§Ã£o da prestaÃ§Ã£o de serviÃ§os para contrataÃ§Ã£o de um carrocel infantil.</t>
  </si>
  <si>
    <t>RemodelaÃ§Ã£o da Rede de Abastecimento de Ãgua na Rua Dr. EmÃ­dio Guilherme Garcia Mendes - Amora - Seixal</t>
  </si>
  <si>
    <t>AquisiÃ§Ã£o de Equipamento InformÃ¡tico no Ã¢mbito da IntervenÃ§Ã£o Jovem para o Sucesso Escolar - AÃ§Ã£o 2 - InovaÃ§Ã£o PedagÃ³gica em Contexto Escolar</t>
  </si>
  <si>
    <t>AvaliaÃ§Ã£o do Website</t>
  </si>
  <si>
    <t>AquisiÃ§Ã£o de serviÃ§os de manutenÃ§Ã£o ao equipamento de Radioterapia.</t>
  </si>
  <si>
    <t>Fornecimento de viaturas</t>
  </si>
  <si>
    <t>ElaboraÃ§Ã£o do projeto de execuÃ§Ã£o do caminho dos remendeiros, entre a PLANSEL e a EM537</t>
  </si>
  <si>
    <t>EstabilizaÃ§Ã£o de emergÃªncia em linhas de Ã¡gua, pÃ³s incÃªndio da Perna da Negra, na zona sul do Concelho de Monchique</t>
  </si>
  <si>
    <t>EstabilizaÃ§Ã£o de emergÃªncia em linhas de Ã¡gua pÃ³s incÃªndio da Perna da negra, na zona Norte do Concelho de Monchique</t>
  </si>
  <si>
    <t>PrestaÃ§Ã£o de serviÃ§os de seguranÃ§a privada para vÃ¡rios eventos.</t>
  </si>
  <si>
    <t>AquisiÃ§Ã£o de serviÃ§os de Pirotecnia</t>
  </si>
  <si>
    <t>AQUISIÃ‡ÃƒO DE COMPUTADORES, MONITORES E CD-ROM</t>
  </si>
  <si>
    <t>2019/300.10.005/335 - AquisiÃ§Ã£o de ServiÃ§os de Licenciamento AutoDesk - 3 Anos (2020-22) - Lote 1 e AutoCad - 3 Anos (2020-22) - Lote 2.</t>
  </si>
  <si>
    <t>AquisiÃ§Ã£o de ServiÃ§os extra de utilizaÃ§Ã£o de trabalho temporÃ¡rio, na Ã¡rea de hotelaria, para a unidade hoteleira da FundaÃ§Ã£o INATEL na Costa de Caparica</t>
  </si>
  <si>
    <t>AquisiÃ§Ã£o de equipamentos de superfÃ­cie para deposiÃ§Ã£o de resÃ­duos urbanos seletivos, indiferenciados e biodegradÃ¡veis - Contentores de 120L, 240L e 1000L</t>
  </si>
  <si>
    <t>AquisiÃ§Ã£o centralizada de publicaÃ§Ãµes periÃ³dicas nacionais e internacionais</t>
  </si>
  <si>
    <t>Medicamentos Exclusivos ao LaboratÃ³rio Merck SA</t>
  </si>
  <si>
    <t>ADGE.10.19.DMOSM - COMPLEMENTO DA INFRAESTRUTURAÃ‡ÃƒO DA PRAÃ‡A DO COMÃ‰RCIO ENVOLVENTE DO MERCADO MUNICIPAL DE BRAGA E DA TRAVESSA DA PRAÃ‡A DO COMÃ‰RCIO</t>
  </si>
  <si>
    <t>AQUISIÃ‡ÃƒO DE EQUPAMENTOS PARA CONTROLO DE ACESSOS PARA O COMPLEXO DE PISCINAS DO PARQUE DE JOGOS 1Âº DE MAIO</t>
  </si>
  <si>
    <t>FORNECIMENTO E INSTALAÃ‡ÃƒO DE REDE SEM FIOS PARA O MUNICÃPIO DE VALE DE CAMBRA</t>
  </si>
  <si>
    <t>AquisiÃ§Ã£o de Medicamentos Exclusivos ao LaboratÃ³rio Roche FarmacÃªutica para 2020</t>
  </si>
  <si>
    <t>AquisiÃ§Ã£o de Medicamentos Exclusivos ao LaboratÃ³rio Fresenius Medical Care, para o ano 2020</t>
  </si>
  <si>
    <t>"Aluguer de Stands e Tendas - Festa da Vinha e do Vinho 2019"</t>
  </si>
  <si>
    <t>AquisiÃ§Ã£o de serviÃ§os de desenvolvimento aplicacional no Ã¢mbito do IVA - ComÃ©rcio EletrÃ³nico (ECOM-OSS) - para o prÃ©-registo e processo de registo</t>
  </si>
  <si>
    <t>Empreitada de obras pÃºblicas para substituiÃ§Ã£o da rede de Ã¡guas, instalaÃ§Ã£o de painÃ©is solares tÃ©rmicos e instalaÃ§Ã£o de portas corta-fogo na EHT de Coimbra.</t>
  </si>
  <si>
    <t>Empreitada 332/GEBALIS/2019 - Bairro Horta Nova - ReabilitaÃ§Ã£o de fogos municipais - Programa Arrendamento - Bairro da Horta Nova, Estrada do PaÃ§o do Lumiar- Lote R-1, 1 B (T1) - Bairro da Horta Nova, Rua VÃ­tor Santos, Lote R-5, 1B (T1) - Bairro da Horta Nova, Rua VÃ­tor Santos, Lote R-5, 5B (T1) - Bairro da Horta Nova, Rua VÃ­tor Santos, Lote R-7, 3B (T1) - Bairro da Horta Nova, Rua VÃ­tor Santos, Lote R-7, 5B (T1) - Bairro da Horta Nova, Estrada do PaÃ§o do Lumiar, Lote B-8, 2 Esq (T2) - Bairro da Horta Nova, Rua Alfredo Ferraz, Lote A-15, 2 Esq (T3)</t>
  </si>
  <si>
    <t>Trabalho temporÃ¡rio a termo certo</t>
  </si>
  <si>
    <t>PrestaÃ§Ã£o de serviÃ§os no Ã¢mbito da disponibilizaÃ§Ã£o e utilizaÃ§Ã£o da plataforma de contrataÃ§Ã£o pÃºblica, para o Centro Hospitalar UniversitÃ¡rio de Lisboa Norte, EPE</t>
  </si>
  <si>
    <t>PRESTAÃ‡ÃƒO DE SERVIÃ‡OS PARA AJUDANTE DE VIATURA LIMPA-FOSSAS, PELO PERÃODO DE 24 MESES</t>
  </si>
  <si>
    <t>AquisiÃ§Ã£o de Medicamentos Exclusivos ao LaboratÃ³rio Grunenthal, para o ano 2020</t>
  </si>
  <si>
    <t>PRESTAÃ‡ÃƒO DE SERVIÃ‡OS PARA ALUGUER DE PISTA DE GELO - SETÃšBAL CHRISTMAS FEST 2019</t>
  </si>
  <si>
    <t>EXPLORAÃ‡ÃƒO DAS UNIDADES ALIMENTARES, LOCALIZADAS NOS CAMPi UNIVERSITÃRIOS DE ANGRA DO HEROÃSMO E DE PONTA DELGADA, DOS SERVIÃ‡OS DE AÃ‡ÃƒO SOCIAL ESCOLAR DA UNIVERSIDADE DOS AÃ‡ORES (SASE)</t>
  </si>
  <si>
    <t>PrestaÃ§Ã£o de ServiÃ§os para ElaboraÃ§Ã£o de Estudos no Ã¢mbito da 2Âª RevisÃ£o do Plano Diretor Municipal de Viana do Castelo: AvaliaÃ§Ã£o Ambiental EstratÃ©gica, Reserva EcolÃ³gica Nacional, Reserva AgrÃ­cola Nacional e Estrutura EcolÃ³gica Municipal</t>
  </si>
  <si>
    <t>NORMA AÃ‡ORES - Sociedade de Estudos e Apoio ao Desenvolvimento Regional, S.A.</t>
  </si>
  <si>
    <t>CONTROLAUTO AÃ‡ORES, InspeÃ§Ã£o TÃ©cnica de VeÃ­culos, Lda</t>
  </si>
  <si>
    <t>GLOBALEDA - TelecomunicaÃ§Ãµes e Sistemas de InformaÃ§Ã£o, S.A.</t>
  </si>
  <si>
    <t>SEGMA - ServiÃ§os de Engenharia, GestÃ£o e ManutenÃ§Ã£o, Lda.</t>
  </si>
  <si>
    <t>ReformulaÃ§Ã£o da Rede de Abastecimento de Ãgua na EN 378 (km20+520 ao km21+610 da cotovia a Santana, designadamente substituir e/ou ampliar a conduta de Ã¡gua existente por uma nova conduta em PEAD e FFD, incluindo a execuÃ§Ã£o de ramais e colocaÃ§Ã£o de vÃ¡lvulas, aumentando a capacidade do caudal existente e a normalizaÃ§Ã£o das pressÃµes, permitindo obter uma maior fiabilidade e eficiÃªncia no abastecimento de Ã¡gua aos consumidores daquela localidade;</t>
  </si>
  <si>
    <t>PE_19128_CNB - CONCURSO PÃšBLICO NACIONAL PARA AQUISIÃ‡ÃƒO E MONTAGEM DE SISTEMA DE PAINÃ‰IS SOLARES FOTOVOLTAICOS, PARA A ESCOLA BÃSICA E SECUNDÃRIA DE CANELAS, EM VILA NOVA DE GAIA</t>
  </si>
  <si>
    <t>PT;14;209;2395</t>
  </si>
  <si>
    <t>AquisiÃ§Ã£o de energia elÃ©trica em Baixa TensÃ£o Normal (BTN, ao abrigo do "Acordo Quadro para o fornecimento de eletricidade em regime de mercado livre para Portugal Continental" - "Lote 2 - Baixa TensÃ£o Normal BTN&amp;gt;20,7 kVA"</t>
  </si>
  <si>
    <t>AquisiÃ§Ã£o de cisterna</t>
  </si>
  <si>
    <t>AquisiÃ§Ã£o de serviÃ§os de limpeza urbana/varredura mecÃ¢nica em vÃ¡rios locais do concelho de Palmela</t>
  </si>
  <si>
    <t>AquisiÃ§Ã£o e transporte de peÃ§as e acessÃ³rios para equipamentos infantis</t>
  </si>
  <si>
    <t>AquisiÃ§Ã£o de ServiÃ§os de ElaboraÃ§Ã£o de Projeto de ReadequaÃ§Ã£o da Escola EB 2+3 Alfornelos</t>
  </si>
  <si>
    <t>PROC.AD05/2019 - PROCEDIMENTO DE AJUSTE DIRETO PARA ABERTURA DE PROCEDIMENTO PARA O CONTROLO DE PRAGAS NAS REDES DE DRENAGEM DO CONCELHO</t>
  </si>
  <si>
    <t>AquisiÃ§Ã£o de equipamento obrigatÃ³rio para serviÃ§o bÃ¡sico de salvamento e desencarceramento</t>
  </si>
  <si>
    <t>ServiÃ§os de manutenÃ§Ã£o de espaÃ§os verdes em Miratejo e Quinta do Brasileiro. 1893/DCA/2019</t>
  </si>
  <si>
    <t>AquisiÃ§Ã£o de Medicamentos Exclusivos ao laboratÃ³rio Baxter, para o ano 2020</t>
  </si>
  <si>
    <t>AquisiÃ§Ã£o de Viaturas Ligeiras</t>
  </si>
  <si>
    <t>PrestaÃ§Ã£o de serviÃ§os, em regime de tarefa, para as Ã¡reas tÃ©cnicas de som, luz e palco do Teatro Municipal SÃ¡ de Miranda</t>
  </si>
  <si>
    <t>ServiÃ§os de Consultoria e FormaÃ§Ã£o em ContrataÃ§Ã£o PÃºblica</t>
  </si>
  <si>
    <t>ContrataÃ§Ã£o de ServiÃ§os de Limpeza Ã s Coberturas das Escolas do Ensino BÃ¡sico, SecundÃ¡rio e Jardins de InfÃ¢ncia do Concelho de Vila Franca de Xira</t>
  </si>
  <si>
    <t>Fornecimento de uma soluÃ§Ã£o de apresentaÃ§Ã£o de conteÃºdos multimÃ©dia para exposiÃ§Ãµes culturais e museolÃ³gicas</t>
  </si>
  <si>
    <t>AquisiÃ§Ã£o de ServiÃ§os para a Auditoria Externa Ã s Contas do MunicÃ­pio de Serpa, para os anos de exercÃ­cio 2019, 2020 e 2021</t>
  </si>
  <si>
    <t>PrestaÃ§Ã£o de ServiÃ§os de ComunicaÃ§Ãµes Unificadas de Voz e Dados, el Local Fixo e MÃ³vel</t>
  </si>
  <si>
    <t>Empreitada de ReabilitaÃ§Ã£o da Casa Rural das RuÃ­nas Romanas de Milreu.</t>
  </si>
  <si>
    <t>Tem por objeto garantir o acesso Ã  plataforma City as a Platform.</t>
  </si>
  <si>
    <t>90/AQ/AT_2019 - AquisiÃ§Ã£o de serviÃ§os de desenvolvimento aplicacional no Ã¢mbito da manutenÃ§Ã£o corretiva e evolutiva do Sistema de ContraordenaÃ§Ãµes (SCO)</t>
  </si>
  <si>
    <t>202A000005 - AquisiÃ§Ã£o de dispositivos mÃ©dicos para angioplastia intra e extracraniana durante o ano 2020</t>
  </si>
  <si>
    <t>AquisiÃ§Ã£o de Medicamentos Exclusivos ao LaboratÃ³rio Unilfarma, para o ano 2020</t>
  </si>
  <si>
    <t>Fornecimento, instalaÃ§Ã£o e configuraÃ§Ã£o de 9 Internet Access Point, para Biblioteca Municipal</t>
  </si>
  <si>
    <t>AquisiÃ§Ã£o de Medicamentos Exclusivos ao LaboratÃ³rio Jaba, para o ano 2020</t>
  </si>
  <si>
    <t>CPREV010.DTO.2019 AquisiÃ§Ã£o de serviÃ§o de aluguer de mÃ¡quina giratÃ³ria de rastos com operador ou manobrador - ServiÃ§os de construÃ§Ã£o civil.</t>
  </si>
  <si>
    <t>AquisiÃ§Ã£o de Plano de Apoio TÃ©cnico Destinado ao Incremento dos Resultados na SeparaÃ§Ã£o de ResÃ­duos SÃ³lidos Urbanos - com Especial IncidÃªncia nos ResÃ­duos OrgÃ¢nicos Alimentares</t>
  </si>
  <si>
    <t>O Concurso tem por objeto a celebraÃ§Ã£o de contrato de seguro de saÃºde para os colaboradores das Empresas do Grupos EDA</t>
  </si>
  <si>
    <t>201G000011 Â¿ AquisiÃ§Ã£o de SUPLEMENTOS MULTIVITAMINICOS - Ano 2020</t>
  </si>
  <si>
    <t>AquisiÃ§Ã£o de Licenciamento Informix e ServiÃ§os associados</t>
  </si>
  <si>
    <t>Fornecimento de Tubos hidrÃ¡ulicos e acessÃ³rios para toda a frota da CM Sesimbra, de acordo com as especificaÃ§Ãµes tÃ©cnicas e quantidades descritas na parte II do Caderno de Encargos</t>
  </si>
  <si>
    <t>ServiÃ§o de spot televisivo para divulgaÃ§Ã£o da Aldeia Natal e Passagem de Ano no MunicÃ­pio</t>
  </si>
  <si>
    <t>O presente procedimento tem por objeto o fornecimento de prÃ³teses ortopÃ©dicas da anca e joelho e material de osteossÃ­ntese, ao Hospital da Horta, E.P.E.R., conforme as disposiÃ§Ãµes tÃ©cnicas e especÃ­ficas constantes da Portaria 1438/2019, 20 de Agosto.</t>
  </si>
  <si>
    <t>3. O Ã¢mbito do objeto da prestaÃ§Ã£o de serviÃ§os, em regime de completa independÃªncia funcional e hierÃ¡rquica deve contemplar a emissÃ£o de RelatÃ³rios de Auditoria (nos termos do art.Âº 45Âº do EOROC) a fim de se obter um nÃ­vel de seguranÃ§a razoÃ¡vel sobre se as demonstraÃ§Ãµes financeiras estÃ£o ou nÃ£o isentas de distorÃ§Ã£o material.</t>
  </si>
  <si>
    <t>PRESTAÃ‡ÃƒO DE SERVIÃ‡OS DE VIGILÃ‚NCIA ADICIONAL PARA REFORÃ‡O DA SEGURANÃ‡A NO ECOPARQUE DO OUTÃƒO, PELO PERÃODO DE 6 MESES</t>
  </si>
  <si>
    <t>RevisÃ£o ao Projeto de execuÃ§Ã£o para alteraÃ§Ã£o e ampliaÃ§Ã£o da Unidade Hoteleira do Luso</t>
  </si>
  <si>
    <t>AquisiÃ§Ã£o de roupa de bloco operatÃ³rio pelo CHULN, E.P.E., para o ano de 2020</t>
  </si>
  <si>
    <t>AquisiÃ§Ã£o de BENRALIZUMAB SC 30MG/1ML SOL INJ SERINGA, ao laboratÃ³rio Astra Zeneca, para o ano</t>
  </si>
  <si>
    <t>AQUISIÃ‡ÃƒO DE 4 VIATURAS DE 16M3 PARA RECOLHA DE RESÃDUOS SÃ“LIDOS URBANOS, NO Ã‚MBITO DA CANDIDATURA DE RECOLHA SELECTIVA DE RESÃDUOS BIODEGRADÃVEIS - SETÃšBAL - POSEUR.</t>
  </si>
  <si>
    <t>AquisiÃ§Ã£o de Medicamentos Exclusivos ao LaboratÃ³rio Alcon, para o ano 2020</t>
  </si>
  <si>
    <t>AquisiÃ§Ã£o de serviÃ§os externos de saÃºde no trabalho para a FundaÃ§Ã£o INATEL, na RegiÃ£o AutÃ³noma dos AÃ§ores</t>
  </si>
  <si>
    <t>AquisiÃ§Ã£o de serviÃ§os de manutenÃ§Ã£o aos equipamentos de esterilizaÃ§Ã£o AJCosta para o ano de 2019</t>
  </si>
  <si>
    <t>2020-CPUB-EMP-51 RequalificaÃ§Ã£o da Escadaria Nossa Senhora do Resgate e do Beco de SÃ£o LuÃ­s da Pena</t>
  </si>
  <si>
    <t>AquisiÃ§Ã£o de serviÃ§os de aluguer de casas de madeira para o evento - Mercado de Natal</t>
  </si>
  <si>
    <t>CPv 18/2019 - ContrataÃ§Ã£o de Seguros para a CIM RC</t>
  </si>
  <si>
    <t>PrestaÃ§Ã£o de serviÃ§os de elaboraÃ§Ã£o de Cartografia TopogrÃ¡fica Vetorial e de Imagem para nÃ­vel de detalhe 1 (NdD1) para a Ã¡rea de intervenÃ§Ã£o do Plano de UrbanizaÃ§Ã£o de Cantanhede</t>
  </si>
  <si>
    <t>AQUISIÃ‡ÃƒO DE SERVIÃ‡OS PARA IMPLEMENTAÃ‡ÃƒO DE CENTROS DE ATIVIDADES DE TEMPOS LIVRES, NO CONCELHO DA RIBEIRA GRANDE, NO AMBITO DO PRO-GRAMA DE APOIO ESCOLAR-FUNDO SOCIAL MUNICIPAL, PARA O ANO DE 2020</t>
  </si>
  <si>
    <t>ServiÃ§o de limpeza florestal e abertura de aceiros no CemitÃ©rio de Vale Flores</t>
  </si>
  <si>
    <t>201G000024 - AquisiÃ§Ã£o de BUDESONIDO 160 MCG + FORMOTEROL 4,5 MCG SUSP PRESSUR P/INAL - Ano 2020</t>
  </si>
  <si>
    <t>PrestaÃ§Ã£o de serviÃ§os tem por objeto o fornecimento, montagem e colocaÃ§Ã£o em serviÃ§o de um medidor de caudal ultrassÃ³nico multifeixes de inserÃ§Ã£o em conduta de betÃ£o com alma de aÃ§o, DN 2500, na Tomada de Ãgua do Canal Loureiro - Monte Novo, conforme especificaÃ§Ãµes do Caderno de Encargos.</t>
  </si>
  <si>
    <t>ContrataÃ§Ã£o de serviÃ§os de reparaÃ§Ã£o geral das viaturas de ResÃ­duos SÃ³lidos Urbanos (RSU s)</t>
  </si>
  <si>
    <t>DesmaterializaÃ§Ã£o de processos de obras e documentaÃ§Ã£o histÃ³rica do concelho de Rio Maior</t>
  </si>
  <si>
    <t>ReparaÃ§Ã£o de Rotura nos PaÃ§os do Concelho</t>
  </si>
  <si>
    <t>AquisiÃ§Ã£o de serviÃ§os de diagnÃ³stico (Auditoria externa) sobre Ã¡reas especÃ­ficas para apoio ao Conselho Fiscal da FundaÃ§Ã£o INATEL</t>
  </si>
  <si>
    <t>AquisiÃ§Ã£o de serviÃ§os de fiscalizaÃ§Ã£o de cartografia numÃ©rica vetorial Ã  escala 1: 2.000 de 3 Ã¡reas urbanas de Palmela</t>
  </si>
  <si>
    <t>Empreitada 312/GEBALIS/2019 - Concurso PÃºblico para ManutenÃ§Ã£o e ReparaÃ§Ã£o de fogos e zonas comuns em Bairros da Zona Norte Ocidental em Lisboa</t>
  </si>
  <si>
    <t>AquisiÃ§Ã£o de serviÃ§os de "Rebranding" para a Marca de Almada</t>
  </si>
  <si>
    <t>AquisiÃ§Ã£o de peÃ§as e acessÃ³rios originais para reparaÃ§Ã£o da mÃ¡quina Retro Case 580 LE, matrÃ­cula 20-QG-28</t>
  </si>
  <si>
    <t>FORNECIMENTO CONTINUO PARA A MONTAGEM E DESMONTAGEM DE ANDAIMES PARA MANUTENÃ‡ÃƒO E CONSERVAÃ‡ÃƒO DO PARQUE HABITACIONAL DO BAIRRO DA BELA VISTA</t>
  </si>
  <si>
    <t>AquisiÃ§Ã£o de dois aventais +pediÃ¡tricos para o ServiÃ§o de Imagiologia Geral I Â¿ MCDTÂ´s Â¿ Radiologia Â¿ Central e oito suportes de aventais para o Bloco OperatÃ³rio Central I Â¿ Bloco OperatÃ³rio Â¿ Geral.</t>
  </si>
  <si>
    <t>AquisiÃ§Ã£o de baterias para manutenÃ§Ã£o dos equipamentos de monitorizaÃ§Ã£o da Philps</t>
  </si>
  <si>
    <t>Sistema de gestÃ£o de arquivos histÃ³ricos e intermÃ©dios</t>
  </si>
  <si>
    <t>AquisiÃ§Ã£o de Lubrificantes no Ã¢mbito do Acordo Quadro nÂº. 05/2018 na sequÃªncia do Concurso PÃºblico nÂº. 03/2018/CCE</t>
  </si>
  <si>
    <t>AquisiÃ§Ã£o de ServiÃ§os de ReparaÃ§Ã£o de Retroescavadora Komatsu WB 93R5 , afeta ao serviÃ§o da DPO.</t>
  </si>
  <si>
    <t>AquisiÃ§Ã£o de viatura de recolha de resÃ­duos - USADA</t>
  </si>
  <si>
    <t>A presente empreitada tem como objetivo a construÃ§Ã£o de 7 (Sete) Parques Caninos integrados nas freguesias do municÃ­pio da Amadora.</t>
  </si>
  <si>
    <t>PE_19126_ADS - AQUISIÃ‡ÃƒO DE SERVIÃ‡OS DE PRODUÃ‡ÃƒO DE REPORTAGENS FOTOGRÃFICAS DE ESCOLAS DO PMEES</t>
  </si>
  <si>
    <t>Empreitada de RequalificaÃ§Ã£o e ModernizaÃ§Ã£o dos Equipamentos Desportivos do Parque Urbano do Rio da Figueira.</t>
  </si>
  <si>
    <t>AquisiÃ§Ã£o de ServiÃ§os de Assessoria JurÃ­dica</t>
  </si>
  <si>
    <t>AQUISIÃ‡ÃƒO DE SERVIÃ‡OS PARA APOIO AO DESENVOLVIMENTO DE ATIVIDADES SOCIOEDUCATIVAS EM CONTEXTO ESCOLAR E PIQUETE DE APOIO Ã€S ESCOLAS - ANO LETIVO 2019/2020</t>
  </si>
  <si>
    <t>Fornecimento de hardware Apple</t>
  </si>
  <si>
    <t>AquisiÃ§Ã£o da prestaÃ§Ã£o de serviÃ§os externos de SeguranÃ§a e SaÃºde no Trabalho</t>
  </si>
  <si>
    <t>PROC.CPREV01/2019 Â¿ PROCEDIMENTO DE CONSULTA PREVIA PARA PRESTAÃ‡ÃƒO DE SERVIÃ‡OS BANCÃRIOS</t>
  </si>
  <si>
    <t>Trabalhos de manutenÃ§Ã£o do edifÃ­cio da Poisada do Campino</t>
  </si>
  <si>
    <t>PrestaÃ§Ã£o de ServiÃ§os de Controlo de pragas em estabelecimentos alimentares e de ensino para os anos letivos de 2019/2020 e 2020/2021</t>
  </si>
  <si>
    <t>Alargamento e PavimentaÃ§Ã£o da E.M. 539 Entre O Rogel e as GalÃ©s</t>
  </si>
  <si>
    <t>Empreitada 319/GEBALIS/2019 - Bairro Quinta do Jacinto - ReabilitaÃ§Ã£o de fogos municipais</t>
  </si>
  <si>
    <t>AquisiÃ§Ã£o de ServiÃ§os de ManutenÃ§Ã£o da Tomografia Computorizada Philips Brilliance CT64 do ServiÃ§o de Imagiologia Geral I - MCDTÂ´s Tomografia Computorizada Geral</t>
  </si>
  <si>
    <t>Aluguer de Unidades SanitÃ¡rias para as instalaÃ§Ãµes afetas ao MunicÃ­pio de Vila Franca de Xira</t>
  </si>
  <si>
    <t>AquisiÃ§Ã£o de serviÃ§os de manutenÃ§Ã£o de soluÃ§Ãµes Storage e Backup.</t>
  </si>
  <si>
    <t>CONTRATAÃ‡ÃƒO DO FORNECIMENTO DE EQUIPAMENTO E SERVIÃ‡OS PARA OTIMIZAÃ‡ÃƒO E AMPLIAÃ‡ÃƒO DO SISTEMA DE TELEGESTÃƒO DE LOULÃ‰.</t>
  </si>
  <si>
    <t>CONSTRUÃ‡ÃƒO DE INSTALAÃ‡Ã•ES SANITÃRIAS LOCALIZADAS NO FORTE DE ALBARQUEL</t>
  </si>
  <si>
    <t>FORNECIMENTO DE TOUT-VENANT</t>
  </si>
  <si>
    <t>AquisiÃ§Ã£o de duas centrÃ­fugas para o ServiÃ§o de Patologia ClÃ­nica - MCDTÂ´s - laboratÃ³rio de Hematologia e para o LaboratÃ³rio de Microbiologia - CHLN - HSM</t>
  </si>
  <si>
    <t>AD 30/2019 - LocaÃ§Ã£o e manutenÃ§Ã£o de impressoras.</t>
  </si>
  <si>
    <t>ContrataÃ§Ã£o de serviÃ§os de manutenÃ§Ã£o preventiva e corretiva do pacote de aplicaÃ§Ãµes CEDIS para o MunicÃ­pio de Vila Franca de Xira</t>
  </si>
  <si>
    <t>AquisiÃ§Ã£o de serviÃ§os no Ã¢mbito do programa Cultural da passagem de ano 2019/2020</t>
  </si>
  <si>
    <t>AD 36/2019 - Acompanhamento e MonitorizaÃ§Ã£o na implementaÃ§Ã£o do projeto Â¿Transporte de passageiros FlexÃ­vel na CIM RCÂ¿</t>
  </si>
  <si>
    <t>Empreitada de ProspeÃ§Ã£o GeolÃ³gica e GeotÃ©cnica para o novo Jardim de InfÃ¢ncia da PÃ³voa St.Âº AdriÃ£o</t>
  </si>
  <si>
    <t>AQUISIÃ‡ÃƒO DE SERVIÃ‡OS AQS/126/GEBALIS/2019 - CONCURSO PÃšBLICO PARA CONTRATAÃ‡ÃƒO DE APÃ“LICES DE SEGUROS, RAMOS REAIS</t>
  </si>
  <si>
    <t>Empreitada de "PavimentaÃ§Ã£o da Rua AntÃ³nio Dias em Oliveira do Hospital"</t>
  </si>
  <si>
    <t>AquisiÃ§Ã£o de serviÃ§os de desenvolvimento aplicacional no Ã¢mbito do GASPRO - GasÃ³leo Profissional - ManutenÃ§Ã£o.</t>
  </si>
  <si>
    <t>Aluguer operacional de viatura ligeira de passageiros - Presidente</t>
  </si>
  <si>
    <t>AquisiÃ§Ã£o de Mitomicina IV 40 MG Po sol Inj</t>
  </si>
  <si>
    <t>AQUISIÃ‡ÃƒO DE PESCADO E MARISCO FRESCO E CONGELADO PARA A EHTSETÃšBAL DO TURISMO DE PORTUGAL, I.P.</t>
  </si>
  <si>
    <t>Zonas de MediÃ§Ã£o e Controlo (ZMC) das Redes de Abastecimento de Ãgua do Concelho de Reguengos de Monsaraz (MACPerdas)</t>
  </si>
  <si>
    <t>Da empreitada constam os trabalhos: demoliÃ§Ãµes e trabalhos preparatÃ³rios; pavimentos pedonais e ciclÃ¡veis; fornecimento e colocaÃ§Ã£o de lancis; pinturas no pavimento; plantaÃ§Ãµes; rede de rega.</t>
  </si>
  <si>
    <t>AquisiÃ§Ã£o de Medicamentos Exclusivos ao LaboratÃ³rio Paul Hartman, para o ano 2020</t>
  </si>
  <si>
    <t>RenovaÃ§Ã£o do ServiÃ§o de VideoconferÃªncia Lifesize</t>
  </si>
  <si>
    <t>AquisiÃ§Ã£o de ServiÃ§os de ReparaÃ§Ã£o de Veiculo VTTU</t>
  </si>
  <si>
    <t>AquisiÃ§Ã£o da reparaÃ§Ã£o de viaturas municipais de RSU mÃ³veis: 346; 345; 448, sendo esta reparaÃ§Ãµes fundamentais para o normal funcionamento dos equipamentos</t>
  </si>
  <si>
    <t>AquisiÃ§Ã£o de viatura elÃ©trica de caixa fechada</t>
  </si>
  <si>
    <t>AquisiÃ§Ã£o de Medicamentos Exclusivos ao LaboratÃ³rio Sanofi, para o ano 2020</t>
  </si>
  <si>
    <t>ExecuÃ§Ã£o de infraestruturas no Vale da Arrancada</t>
  </si>
  <si>
    <t>Pintura do Centro Coordenador de Transportes</t>
  </si>
  <si>
    <t>AquisiÃ§Ã£o de ServiÃ§os de Seguros de Ramos Diversos</t>
  </si>
  <si>
    <t>AquisiÃ§Ã£o e instalaÃ§Ã£o de um sistema solar tÃ©rmico para os balneÃ¡rios do Gimnodesportivo da Moita</t>
  </si>
  <si>
    <t>ManutenÃ§Ã£o PeriÃ³dica dos Elevadores do MunicÃ­pio</t>
  </si>
  <si>
    <t>PatrocÃ­nio judiciÃ¡rio e assessoria jurÃ­dica</t>
  </si>
  <si>
    <t>ServiÃ§os de seguranÃ§a e vigilÃ¢ncia para o Museu MarÃ­timo de Sesimbra e Fortaleza de Santiago para o perÃ­odo de 1 de janeiro a 31 de dezembro de 2020</t>
  </si>
  <si>
    <t>OE-CPR NÂº 8/2019 "CONSTRUÃ‡ÃƒO DE SEPULTURAS NO CEMITÃ‰RIO MUNICIPAL DE VILA CHÃƒ"</t>
  </si>
  <si>
    <t>Aluguer de equipamento para a Gala de MÃ©rito Desportivo 2018/2019</t>
  </si>
  <si>
    <t>O presente Concurso PÃºblico tem por objecto a celebraÃ§Ã£o de um Acordo-Quadro, na modalidade prevista no disposto na alÃ­nea a), do nÂº1 do artigo 252Âº do CCP, para a selecÃ§Ã£o de candidatos para a prestaÃ§Ã£o de serviÃ§os de FormaÃ§Ã£o, Consultoria e Auditoria na Ã¡rea da ContrataÃ§Ã£o PÃºblica.</t>
  </si>
  <si>
    <t>AquisiÃ§Ã£o de Medicamentos Exclusivos ao LaboratÃ³rio Thea Portugal , para o ano 2020</t>
  </si>
  <si>
    <t>AquisiÃ§Ã£o de Medicamentos Exclusivos ao LaboratÃ³rio Bioportugal , para o ano 2020</t>
  </si>
  <si>
    <t>AquisiÃ§Ã£o de Sistema de AVAC para o Museu da Marioneta</t>
  </si>
  <si>
    <t>AquisiÃ§Ã£o de VEDOLIZUMAB IV 300MG PO SOL INJ, ao laboratÃ³rio Takeda, para o ano 2020</t>
  </si>
  <si>
    <t>AquisiÃ§Ã£o de serviÃ§os de aluguer de filmes para projeÃ§Ã£o no AuditÃ³rio Municipal "AntÃ³nio Chainho" em Santiago do CacÃ©m.</t>
  </si>
  <si>
    <t>AquisiÃ§Ã£o de serviÃ§os de manutenÃ§Ã£o das AplicaÃ§Ãµes Medidata</t>
  </si>
  <si>
    <t>Empreitada para execuÃ§Ã£o da obra para remodelaÃ§Ã£o de instalaÃ§Ãµes sanitÃ¡rias no Internamento Piso 9 no Hospital de Santa Maria</t>
  </si>
  <si>
    <t>AquisiÃ§Ã£o de serviÃ§os para RevisÃ£o do Programa de Ajustamento Municipal no Ã¢mbito do FAM</t>
  </si>
  <si>
    <t>Fornecimento de calÃ§ada meia pedra para manutenÃ§Ã£o de passeios e valetas na freguesia do Castelo</t>
  </si>
  <si>
    <t>CONTRATAÃ‡ÃƒO DO FORNECIMENTO DE NOVE VIATURAS LIGEIRAS DE CINCO LUGARES E TRÃŠS VIATURAS LIGEIRAS COMERCIAIS</t>
  </si>
  <si>
    <t>TRABALHOS GERAIS DE PINTURAS EM FACHADAS NO BAIRRO DA AZEDA - SETÃšBAL</t>
  </si>
  <si>
    <t>AquisiÃ§Ã£o de equipamento de topografia</t>
  </si>
  <si>
    <t>RemoÃ§Ã£o do pavimento existente, da respetiva base de assentamento em betonilha, bem como das fundaÃ§Ãµes dos equipamentos desmantelados. ExecuÃ§Ã£o da nova caixa de pavimento, constituÃ­da por, manta geotÃªxtil, camada drenante de brita, massame armado com 10 cm de espessura e pavimento sintÃ©tico contÃ­nuo, composto por camada amortecedora em SBR e acabamento em EPDM. Fornecimento e instalaÃ§Ã£o de equipamento infantil, conforme condiÃ§Ãµes tÃ©cnicas especiais.</t>
  </si>
  <si>
    <t>FORNECIMENTO DE SOFTWARE PARA GESTÃƒO DE BIBLIOTECA, IMPLEMENTAÃ‡ÃƒO E FORMAÃ‡ÃƒO</t>
  </si>
  <si>
    <t>Acompanhamento ArqueolÃ³gico e do PatrimÃ³nio em fase de obra no Ã¢mbito do Projeto de Melhoria dos Acessos MarÃ­timos ao Porto de SetÃºbal</t>
  </si>
  <si>
    <t>AquisiÃ§Ã£o de serviÃ§os para a anÃ¡lise, desenho e conceÃ§Ã£o da soluÃ§Ã£o para o projeto CALSIBA</t>
  </si>
  <si>
    <t>PRESTAÃ‡ÃƒO DE SERVIÃ‡OS PARA FORNECIMENTO DE PEDRA MÃRMORE, INCLUI TRANSPORTE COM PALETE PARA O EDÃFICIO DOS CIPRESTES, EM SETÃšBAL</t>
  </si>
  <si>
    <t>PavimentaÃ§Ã£o a cubos de granito nas ruas dos Tamanqueiros, FÃ¡brica das Malas e RequalificaÃ§Ã£o dos Tanques no Miradouro de Santo AntÃ³nio em Aldeia das Dez</t>
  </si>
  <si>
    <t>PT;7;88;1418</t>
  </si>
  <si>
    <t>AquisiÃ§Ã£o de Risperidona oral 3 Mg CMP</t>
  </si>
  <si>
    <t>AquisiÃ§Ã£o de serviÃ§os de produÃ§Ã£o, planeamento, execuÃ§Ã£o, acompanhamento e compra de espaÃ§o para a campanha de publicidade digital do Turismo de Portugal 2020.</t>
  </si>
  <si>
    <t>AQUISIÃ‡ÃƒO DE SERVIÃ‡OS AQS/169/GEBALIS/2019 - ALUGUER OPERACIONAL DE VEÃCULOS COM PROPULSÃƒO EXCLUSIVAMENTE ELÃ‰TRICA</t>
  </si>
  <si>
    <t>PE_19120_ADS - PRESTAÃ‡ÃƒO DE SERVIÃ‡OS DE ASSISTÃŠNCIA TÃ‰CNICA AOS PROJETOS DE INSTALAÃ‡Ã•ES TÃ‰CNICAS NO Ã‚MBITO DA CONCLUSÃƒO DA EMPREITADA DE EXECUÃ‡ÃƒO DAS OBRAS DE MODERNIZAÃ‡ÃƒO DA ESCOLA SECUNDÃRIA DO MONTE DA CAPARICA, EM ALMADA</t>
  </si>
  <si>
    <t>Empreitada 298/Gebalis/2019 - Obras de reabilitaÃ§Ã£o e conservaÃ§Ã£o no Bairro dos Alfinetes, Lotes B1 a B7</t>
  </si>
  <si>
    <t>AquisiÃ§Ã£o com colocaÃ§Ã£o de sinalizaÃ§Ã£o rodoviÃ¡ria led</t>
  </si>
  <si>
    <t>AquisiÃ§Ã£o de serviÃ§os de impressÃ£o, cÃ³pia e digitalizaÃ§Ã£o, em substituiÃ§Ã£o de equipamentos existentes, nas instalaÃ§Ãµes dos EdifÃ­cios da Biblioteca Municipal de Santiago do CacÃ©m (BMSC), Biblioteca Municipal de Vila Nova de Santo AndrÃ© (BMSA), Gabinete Municipal de Santo AndrÃ© (GMSA), Piscinas Municipais de Santiago do CacÃ©m (PMSC) e ZIL de Santiago do CacÃ©m (ZILSC), pelo perÃ­odo de 36 meses.</t>
  </si>
  <si>
    <t>201G000006-Ano 2020 -AquisiÃ§Ã£o de controlo qualidade externo para o ServiÃ§o de Patologia Clinica do Centro Hospitalar UniversitÃ¡rio de Lisboa Norte, E.P.E.</t>
  </si>
  <si>
    <t>PROC.CPREV02/2019 Â¿ PROCEDIMENTO DE CONSULTA PREVIA PARA AQUISIÃ‡ÃƒO DE EQUIPAMENTO PARA DETEÃ‡ÃƒO ATIVA DE FUGAS DE ÃGUA</t>
  </si>
  <si>
    <t>PrestaÃ§Ã£o de serviÃ§os de animaÃ§Ã£o/som para a Festa da Vinha e do Vinho</t>
  </si>
  <si>
    <t>AquisiÃ§Ã£o de ServiÃ§os, ao abrigo do Acordo Quadro n.Âº 19/002/CA/AQ, para execuÃ§Ã£o da prospeÃ§Ã£o geolÃ³gico-geotÃ©cnica do local para a ConstruÃ§Ã£o da Unidade de SaÃºde de Campo de Ourique em Lisboa</t>
  </si>
  <si>
    <t>LigaÃ§Ã£o Rotunda Pite ExpansÃ£o Rotunda Plaza</t>
  </si>
  <si>
    <t>Ã‰vora</t>
  </si>
  <si>
    <t>AquisiÃ§Ã£o de serviÃ§os - DesmaterializaÃ§Ã£o Data Center</t>
  </si>
  <si>
    <t>AquisiÃ§Ã£o de Medicamentos Exclusivos ao LaboratÃ³rio Alfa Wassermann, para o ano 2020</t>
  </si>
  <si>
    <t>AquisiÃ§Ã£o de serviÃ§os de manutenÃ§Ã£o, tratamento e requalificaÃ§Ã£o das zonas verdes do Centro Hospitalar UniversitÃ¡rio Lisboa Norte, E.P.E.</t>
  </si>
  <si>
    <t>CENTRO COMUNITÃRIO DO CONCELHO DE ALANDROAL E BIBLIOTECA MUNICIPAL</t>
  </si>
  <si>
    <t>PrestaÃ§Ã£o de ServiÃ§os de manutenÃ§Ã£o da qualidade de Ã¡gua das piscinas municipais</t>
  </si>
  <si>
    <t>AquisiÃ§Ã£o de ServiÃ§os, ao abrigo do Acordo Quadro n.Âº 19/002/CA/AQ, para execuÃ§Ã£o de prospeÃ§Ã£o geolÃ³gica-geotÃ©cnica em Marvila - Av. Santo CondestÃ¡vel - Programa HabitaÃ§Ã£o Renda AcessÃ­vel PÃºblico</t>
  </si>
  <si>
    <t>AquisiÃ§Ã£o de mobiliÃ¡rio de escritÃ³rio</t>
  </si>
  <si>
    <t>ServiÃ§o de inserÃ§Ã£o de publicidade na rede multibanco do distrito de Lisboa e SetÃºbal para divulgaÃ§Ã£o das Campanhas Aldeia Natal e Passagem de Ano</t>
  </si>
  <si>
    <t>AquisiÃ§Ã£o de 2 Carros Transporte RefeiÃ§Ãµes e 60 Tabuleiros e 1 Carro de ServiÃ§o de 2 nÃ­veis para o ServiÃ§o de GestÃ£o Hoteleira</t>
  </si>
  <si>
    <t>AquisiÃ§Ã£o de Pax para a Etar da QtÂª da Bomba</t>
  </si>
  <si>
    <t>A presente empreitada tem como objetivo a execuÃ§Ã£o de diversas obras complementares no Parque Desportivo e Cultural da Boba entre as quais a reparaÃ§Ã£o de zonas de circulaÃ§Ã£o e substituiÃ§Ã£o de vedaÃ§Ãµes de parques desportivos e parques infantis.</t>
  </si>
  <si>
    <t>PE_19129_ADP - AQUISIÃ‡ÃƒO DE SERVIÃ‡OS PARA EXECUÃ‡ÃƒO DOS PROJETOS DE ALTERAÃ‡ÃƒO DOS BLOCOS F, G, H E ESPAÃ‡OS EXTERIORES, PARA A CONCLUSÃƒO DA INTERVENÃ‡ÃƒO DE REQUALIFICAÃ‡ÃƒO NA ESCOLA SECUNDÃRIA DA QUINTA DO MARQUÃŠS, EM OEIRAS</t>
  </si>
  <si>
    <t>AquisiÃ§Ã£o de ConsumÃ­veis para Sistema de mapeamento intra-cardÃ­aco</t>
  </si>
  <si>
    <t>PE_19130_CPS - AQUISIÃ‡ÃƒO DE SERVIÃ‡OS DE VIGILÃ‚NCIA E SEGURANÃ‡A PARA A ESCOLA ARTÃSTICA ANTÃ“NIO ARROIO, EM LISBOA</t>
  </si>
  <si>
    <t>PE_19131_CPS - AQUISIÃ‡ÃƒO DE SERVIÃ‡OS DE AVALIAÃ‡ÃƒO DO PATRIMÃ“NIO DA PARQUE ESCOLAR, E.P.E. - LOTES LN E LS</t>
  </si>
  <si>
    <t>PRESTAÃ‡ÃƒO DE SERVIÃ‡OS PARA MIGRAÃ‡ÃƒO COMPLETA DE ENDEREÃ‡OS DE EMAIL DA EMPRESA, AQUISIÃ‡ÃƒO DE FERRAMENTAS DE TRABALHO OFFICE 365</t>
  </si>
  <si>
    <t>AquisiÃ§Ã£o de ServiÃ§os de Limpeza das InstalaÃ§Ãµes da ANAC</t>
  </si>
  <si>
    <t>AquisiÃ§Ã£o de serviÃ§os para a execuÃ§Ã£o da iluminaÃ§Ã£o de Natal de 2019</t>
  </si>
  <si>
    <t>a) Sede (SÃ£o JoÃ£o da Madeira) ConfecÃ§Ã£o e ServiÃ§o de RefeiÃ§Ãµes; ExploraÃ§Ã£o de Bar e Maquinas de Vending b) PÃ³lo (Felgueiras) ConfecÃ§Ã£o externa, Transporte e ServiÃ§o de RefeiÃ§Ãµes; ExploraÃ§Ã£o de Bar e Maquinas de Vending</t>
  </si>
  <si>
    <t>201G000008 - AquisiÃ§Ã£o de ceftazidima 2000 mg + avibactam 500 mg inj - Ano 2020</t>
  </si>
  <si>
    <t>Ajuste Direto para PrestaÃ§Ã£o de ServiÃ§os na Ãrea de Direito Administrativo, Fiscal, Civil e Comercial ao MunicÃ­pio de Nordeste</t>
  </si>
  <si>
    <t>Fornecimento contÃ­nuo de produtos diversos congelados para os refeitÃ³rios escolares de Castro Marim e Altura</t>
  </si>
  <si>
    <t>Cprev 37/19 - AquisiÃ§Ã£o de serviÃ§os de manutenÃ§Ã£o preventiva e corretiva e assistÃªncia tÃ©cnica Ã s instalaÃ§Ãµes elÃ©tricas e mecÃ¢nicas Â¿ Parque da GraÃ§a (RSB)</t>
  </si>
  <si>
    <t>AquisiÃ§Ã£o de serviÃ§os de limpeza dos vidros da torre A1 e A2 dos serviÃ§os operacionais.</t>
  </si>
  <si>
    <t>AquisiÃ§Ã£o de uma viatura ligeira de 5 lugares tipo carrinha, para renovaÃ§Ã£o da frota municipal</t>
  </si>
  <si>
    <t>CPREV 025.FIE.2019 Aluguer de autocarros com condutor</t>
  </si>
  <si>
    <t>LocaÃ§Ã£o Operacional de Equipamento de CÃ³pia e ImpressÃ£o</t>
  </si>
  <si>
    <t>AquisiÃ§Ã£o de empilhador</t>
  </si>
  <si>
    <t>AquisiÃ§Ã£o de serviÃ§os de manutenÃ§Ã£o ao equipamento de tratamento de Ã¡guas de HemodiÃ¡lise Fresenius.</t>
  </si>
  <si>
    <t>PrestaÃ§Ã£o de serviÃ§os de reparaÃ§Ã£o de motor recondicionado e substituiÃ§Ã£o do motor de arranque, da viatura matrÃ­cula 09-93-EC</t>
  </si>
  <si>
    <t>AquisiÃ§Ã£o de MÃ³dulo de Projetos e Desenvolvimento de Software - ECALMA - EM, S.A.</t>
  </si>
  <si>
    <t>AquisiÃ§Ã£o de ApÃ³lices de Seguros Seguros de Danos Materiais Reservas Seguro de Danos materiais infraestrutura Seguro de responsabilidade civil Seguro de responsabilidade ambiental</t>
  </si>
  <si>
    <t>Fornecimento de gÃ¡s natural Ã s instalaÃ§Ãµes do MunicÃ­pio</t>
  </si>
  <si>
    <t>AquisiÃ§Ã£o de ServiÃ§os de consultadoria de qualidade alimentar nos refeitÃ³rios escolares</t>
  </si>
  <si>
    <t>AquisiÃ§Ã£o de ServiÃ§os de VigilÃ¢ncia, SeguranÃ§a, Socorro e Salvamento no Complexo de Piscinas do Centro Desportivo Nacional do Jamor, para o ano de 2020</t>
  </si>
  <si>
    <t>PRESTAÃ‡ÃƒO DE SERVIÃ‡OS DE APOIO TÃ‰CNICO E ACOMPANHAMENTO DE OBRAS COERCIVAS, PELO PERÃODO DE 12 MESES</t>
  </si>
  <si>
    <t>Obra de arte da autoria de Ruy Roque Gameiro</t>
  </si>
  <si>
    <t>AquisiÃ§Ã£o de serviÃ§os de reparaÃ§Ã£o aos elevadores 10, 11, 14, 15 e 16</t>
  </si>
  <si>
    <t>Concerto de Ano Novo From Blues to Blues com a Orquestra FilarmÃ³nica Portuguesa</t>
  </si>
  <si>
    <t>AquisiÃ§Ã£o de mobiliÃ¡rio urbano</t>
  </si>
  <si>
    <t>ElaboraÃ§Ã£o do projeto de execuÃ§Ã£o / projetos de especialidades e pormenorizaÃ§Ã£o construtiva Â¿ InstalaÃ§Ãµes municipais da Adua / PavilhÃ£o existente (Oficina de manutenÃ§Ã£o e reparaÃ§Ã£o de veÃ­culos automÃ³veis)</t>
  </si>
  <si>
    <t>Jantar de Natal 2019 do MunicÃ­pio de Pombal.</t>
  </si>
  <si>
    <t>AquisiÃ§Ã£o ao abrigo do Acordo Quadro AQ/01/2017, de duas viaturas ligeiras de passageiros, no Ã¢mbito dos danos causados pelo incÃªndio de 15 de outubro de 2017</t>
  </si>
  <si>
    <t>FORNECIMENTO DE EQUIPAMENTO INFORMÃTICO</t>
  </si>
  <si>
    <t>AquisiÃ§Ã£o de serviÃ§os de manutenÃ§Ã£o dos sistemas de deteÃ§Ã£o de incÃªndio em edifÃ­cios com medidas de autoproteÃ§Ã£o aprovadas</t>
  </si>
  <si>
    <t>Fornecimento dos componentes necessÃ¡rios Ã  substituiÃ§Ã£o dos componentes com desgaste dos dois tamisadores marca ESTRUAGUA modelo FC-012 instalados na Tomada de Ãgua e sua instalaÃ§Ã£o nas mÃ¡quinas, substituindo todos os componentes que nÃ£o estejam em condiÃ§Ã£o de assegurar o normal funcionamento dos equipamentos, incluindo todos os meios humanos, materiais e equipamentos necessÃ¡rios para a sua execuÃ§Ã£o, conforme especificaÃ§Ãµes do Caderno de Encargos.</t>
  </si>
  <si>
    <t>Aluguer de GiratÃ³ria Komatsu PC 210, para reparaÃ§Ã£o a efetuar na Rua Guarda Mor na Venda Nova</t>
  </si>
  <si>
    <t>AquisiÃ§Ã£o de 4 mÃ¡quinas de corte necessÃ¡rios para substituiÃ§Ã£o de equipamento desgastado.2131/DCA/2019</t>
  </si>
  <si>
    <t>Empreitada BNP - RequalificaÃ§Ã£o dos EspaÃ§os Exteriores Â¿ Setores Norte, Sul e Poente, para o ano de 2020</t>
  </si>
  <si>
    <t>Fornecimento continuado de tintas, materiais e ferramentas de pintura.</t>
  </si>
  <si>
    <t>AquisiÃ§Ã£o de uma mÃ¡quina de limpeza de praias</t>
  </si>
  <si>
    <t>Cprev 41/19 - AquisiÃ§Ã£o de 4 (quatro) motociclos</t>
  </si>
  <si>
    <t>ReparaÃ§Ã£o de equipamentos, incluindo fornecimento e montagem de equipamentos em EspaÃ§os de Jogos e Recreio PÃºblico</t>
  </si>
  <si>
    <t>Cprev 40/19 - AquisiÃ§Ã£o de serviÃ§os com vista Ã  realizaÃ§Ã£o de trabalhos geotÃ©cnicos e geolÃ³gicos</t>
  </si>
  <si>
    <t>Empreitada para fornecimento e montagem de aparelhos de ar condicionado no Hospital Dia Gastro Â¿ Piso 6.</t>
  </si>
  <si>
    <t>Mariscos, Bivalves, Moluscos e Preparados (Ã  base de peixe)</t>
  </si>
  <si>
    <t>Fornecimento de peÃ§as incluindo montagem para os parques infantis escolares e pÃºblicos do concelho de Albufeira</t>
  </si>
  <si>
    <t>PROC.CPAQ03/2019 Â¿ Consulta PrÃ©via com Recurso ao Acordo Quadro CIMBAL AQ/01/2018 para o Fornecimento de Eletricidade em regime de mercado livre para o Lote 4 Â¿ Agregado (BTN, BTE, MT).</t>
  </si>
  <si>
    <t>PrestaÃ§Ã£o de serviÃ§os de realizaÃ§Ã£o de estudo de respostas municipais em matÃ©ria de mobilidade</t>
  </si>
  <si>
    <t>OE-CPR NÂº 10/2019 "REABILITAÃ‡ÃƒO DO PAVIMENTO NA ESTRADA MUNICIPAL DE CAVIÃƒO"</t>
  </si>
  <si>
    <t>AquisiÃ§Ã£o de materiais e equipamentos de prevenÃ§Ã£o, sinalizaÃ§Ã£o e emergÃªncia para as Unidades de Alojamento Local das Quintas Municipais do Sobralinho e da Subserra</t>
  </si>
  <si>
    <t>AquisiÃ§Ã£o de serviÃ§os de manutenÃ§Ã£o para plataforma elevador de escada Vimec V65, instalada no edifÃ­cio dos PaÃ§os Concelho</t>
  </si>
  <si>
    <t>Empreitada para a abertura de arruamento de ligaÃ§Ã£o entre o Bairro de SÃ£o JoÃ£o de Deus e o Bairro do Lameirinho</t>
  </si>
  <si>
    <t>AquisiÃ§Ã£o de combustÃ­veis rodoviÃ¡rios em postos de abastecimento pÃºblico</t>
  </si>
  <si>
    <t>Fornecimento de material para infraestruturas</t>
  </si>
  <si>
    <t>AquisiÃ§Ã£o de serviÃ§os de manutenÃ§Ã£o de soluÃ§Ã£o HealthLog para o ano de 2020</t>
  </si>
  <si>
    <t>AquisiÃ§Ã£o de serviÃ§os de manutenÃ§Ã£o ao licenciamento SAS para o ano de 2020</t>
  </si>
  <si>
    <t>CPRAQ/2/19/DACPGP - ServiÃ§os de Seguros</t>
  </si>
  <si>
    <t>AssociaÃ§Ã£o Cegonha Branca</t>
  </si>
  <si>
    <t>ESTRADO EM MADEIRA</t>
  </si>
  <si>
    <t>PRESTAÃ‡ÃƒO DE SERVIÃ‡OS PARA DESENVOLVIMENTO DE ATIVIADDES NA ÃREA DA ANIMAÃ‡ÃƒO DO LIVRO E DA LEITURA, NO Ã‚MBITO DA ESTRATÃ‰GIA DO PACTO/AML Â¿ PACTOS PARA O DESENVOLVIMENTO E COESÃƒO TERRITORIAL Â¿ PORTUGAL 2020 Â¿ MEDIDA 10.1 Â¿ PROGRAMA MUNICIPAL DE EDUCAÃ‡ÃƒO PELA ARTE E PELAS CIÃŠNCIAS EXPERIMENTAIS Â¿ AÃ‡ÃƒO 1 Â¿ EDUCAÃ‡ÃƒO PELA ARTE: ANUMAÃ‡ÃƒO DO LIVRO E DA LEITURA Â¿ SETÃšBAL, UM MUNDO DE DESAFIOS Â¿ 2.Âª FASE</t>
  </si>
  <si>
    <t>AquisiÃ§Ã£o de serviÃ§os de apoio logÃ­stico ao jantar de gala no Ã¢mbito das comemoraÃ§Ãµes dos 90 anos do Conselho Nacional do Ar e 75 anos da assinatura da convenÃ§Ã£o de Chicago</t>
  </si>
  <si>
    <t>Empreitada "ImplantaÃ§Ã£o de passadiÃ§o junto Ã  Ermida de Casal de SÃ£o SimÃ£o"</t>
  </si>
  <si>
    <t>PT;11;150;1902</t>
  </si>
  <si>
    <t>ExecuÃ§Ã£o de infraestruturas de eletricidade para a Feira da Festa da Chagas</t>
  </si>
  <si>
    <t>AquisiÃ§Ã£o de ServiÃ§os para emissÃ£o de certificaÃ§Ã£o do Fiscal Ãºnico sobre o Mapa de Despesas de Investimento, do 6.Âº e 7.Âº pedidos de reembolso, sobre os relatÃ³rios de execuÃ§Ã£o, no Ã¢mbito do Contrato-Programa celebrado com o MunicÃ­pio de Lisboa</t>
  </si>
  <si>
    <t>Tem por objeto a execuÃ§Ã£o dos trabalhos necessÃ¡rios de conservaÃ§Ã£o e restauro de 40 pinturas de cavalete, 11 desenhos sobre papel e 26 molduras para exposiÃ§Ã£o permanente do NÃºcleo Sede do Museu Municipal Dr. JosÃ© Formosinho, em Lagos.</t>
  </si>
  <si>
    <t>CONTRATAÃ‡ÃƒO DA AQUISIÃ‡ÃƒO DE SERVIDOR E LICENCIAMENTO DE SOFTWARE PARA EQUIPAMENTOS DE PROTEÃ‡ÃƒO DE PERÃMETRO DA REDE INFORMÃTICA DO MUNICÃPIO DE LOULÃ‰</t>
  </si>
  <si>
    <t>AlteraÃ§Ã£o de quadro elÃ©trico para aumento da potÃªncia de dois armÃ¡rios instalados na Zona Ribeirinha de PortimÃ£o</t>
  </si>
  <si>
    <t>ReabilitaÃ§Ã£o do Posto aquÃ­cola de Campelo e Infraestruturas anexas</t>
  </si>
  <si>
    <t>PROLONGAMENTO DA REDE DE ABASTECIMENTO DE ÃGUA E SANEAMENTO NA QUINTA DO BOM JESUS - SOBRALINHO</t>
  </si>
  <si>
    <t>AquisiÃ§Ã£o de diverso mobiliÃ¡rio de escritÃ³rio para as instalaÃ§Ãµes municipais.</t>
  </si>
  <si>
    <t>RemodelaÃ§Ã£o da Rede de Abastecimento de Ãgua em SÃ£o Bento do CortiÃ§o - Fase 2</t>
  </si>
  <si>
    <t>ServiÃ§os para recolha de resÃ­duos verdes oriundos de podas efetuadas</t>
  </si>
  <si>
    <t>AquisiÃ§Ã£o de serviÃ§os de tratamento e transporte de valores gerados por para vÃ¡rias Unidades Hoteleiras da FundaÃ§Ã£o INATEL, para as agÃªncias bancÃ¡rias mais prÃ³ximas</t>
  </si>
  <si>
    <t>06/CP/ECO/2019 - AquisiÃ§Ã£o de bens e serviÃ§os para manutenÃ§Ã£o preventiva e manutenÃ§Ã£o de chassis para viaturas da marca Volvo</t>
  </si>
  <si>
    <t>EXECUÃ‡ÃƒO DE 2 CAMPOS DE PADEL NO COMPLEXO DE TÃ‰NIS DA BATALHA</t>
  </si>
  <si>
    <t>Desta empreitada constam os trabalhos de fornecimento e montagem de uma estrutura de reforÃ§o necessÃ¡ria para estabilizar as chapas de remate dos beirados com recurso a cantoneiras fixas sem interrupÃ§Ã£o, com introduÃ§Ã£o de esquadros e caleira metÃ¡lica.</t>
  </si>
  <si>
    <t>RequalificaÃ§Ã£o da Rua Dr. JoÃ£o Batista Ramos Faisca</t>
  </si>
  <si>
    <t>ALUGUER DE MÃQUINA CARREGADORA COMPACTA VERMEER S925TX, OU EQUIVALENTE</t>
  </si>
  <si>
    <t>ConcessÃ£o da exploraÃ§Ã£o do Posto de Abastecimento de CombustÃ­vel localizado junto ao Jardim PÃºblico de AlcÃ¡Ã§ovas</t>
  </si>
  <si>
    <t>PT;8;108;1541</t>
  </si>
  <si>
    <t>AquisiÃ§Ã£o de ServiÃ§os de ManutenÃ§Ã£o e ConservaÃ§Ã£o dos Relvados Desportivos do CDNJ, para 2020-2021</t>
  </si>
  <si>
    <t>PRESTAÃ‡ÃƒO DE SERVIÃ‡O NA ÃREA DAS COBRANÃ‡AS - COBRANÃ‡A EXTERNA</t>
  </si>
  <si>
    <t>PT;11;147;40</t>
  </si>
  <si>
    <t>AquisiÃ§Ã£o de licenÃ§as de software para o Portal de GestÃ£o de ServiÃ§os IT Â¿ Footprints</t>
  </si>
  <si>
    <t>CP 54/19 - AquisiÃ§Ã£o de serviÃ§os de operaÃ§Ã£o e manutenÃ§Ã£o de postos de carregamento de veÃ­culos elÃ©tricos (PCVE) na cidade de Lisboa</t>
  </si>
  <si>
    <t>Fornecimento contÃ­nuo de carne fresca para os refeitÃ³rios escolares de Castro Marim</t>
  </si>
  <si>
    <t>SERVIÃ‡O DE SWITCHING E WIFI PARA O EDIFÃCIO DA ESTRADA DOS CIPRESTES, PELO PERÃODO DE 36 MESES</t>
  </si>
  <si>
    <t>SERVIÃ‡O DE ESPETÃCULO PIROTÃ‰CNICO, FOGO DE ARTIFÃCIO - FIM DE ANO AZUL 2019</t>
  </si>
  <si>
    <t>Fornecimento em contÃ­nuo de consumÃ­veis para plotter de impressÃ£o, laminadora e plotter de corte</t>
  </si>
  <si>
    <t>AquisiÃ§Ã£o de serviÃ§os de manutenÃ§Ã£o aos equipamentos de exaustÃ£o de gases anestÃ©sicos e equipamento terminal de rampa.</t>
  </si>
  <si>
    <t>PROCEDIMENTO POR AJUSTE DIRETO COM CONSULTA A UMA ENTIDADE PARA A AQUISIÃ‡ÃƒO DE SERVIÃ‡OS DESTINADOS Ã€ Â¿MANUTENÃ‡ÃƒO DE HIDRANTES INSTALADOS NO CONCELHO DA AMADORA.Â¿.</t>
  </si>
  <si>
    <t>AquisiÃ§Ã£o de serviÃ§os de manutenÃ§Ã£o e Help-desk da SoluÃ§Ã£o de GestÃ£o Documental Edoclink.</t>
  </si>
  <si>
    <t>O presente procedimento tem por objeto a aquisiÃ§Ã£o de produtos de hotelaria para consumo, ao Hospital da Horta, E.P.E.R., de acordo com as especificaÃ§Ãµes tÃ©cnicas anexas ao Caderno de Encargos do procedimento.</t>
  </si>
  <si>
    <t>PRESTAÃ‡ÃƒO DE SERVIÃ‡OS PARA A REALIZAÃ‡ÃƒO DE TRABALHOS DE MANUTENÃ‡ÃƒO NA BIBLIOTECA MUNICIPAL DE AZEITÃƒO, EM SETÃšBAL</t>
  </si>
  <si>
    <t>Fornecimento de energia elÃ©trica em Baixa TensÃ£o Especial (BTE) em instalaÃ§Ãµes do MunicÃ­pio de Almada, pelo prazo de 24 meses</t>
  </si>
  <si>
    <t>ServiÃ§o de manutenÃ§Ã£o dos elevadores da EB dos Redondos, EB QtÂª dos Franceses e EB Nun'Ãlvares</t>
  </si>
  <si>
    <t>SERVIÃ‡OS DE RECOLHA DE RESÃDUOS SÃ“LIDOS URBANOS NO CONCELHO, DURANTE O PERÃODO NATALÃCIO</t>
  </si>
  <si>
    <t>AquisiÃ§Ã£o de materiais para manutenÃ§Ã£o de monitores de sinais vitais Drager para o ArmazÃ©m - ServiÃ§o de InstalaÃ§Ãµes e Equipamentos</t>
  </si>
  <si>
    <t>PrestaÃ§Ã£o de serviÃ§os de assessoria tÃ©cnica de diagnÃ³stico retributivo relativamente Ã  atual polÃ­tica salarial da EDIA, pelo prazo mÃ¡ximo de 6 meses, nos termos do Caderno de Encargos.</t>
  </si>
  <si>
    <t>AquisiÃ§Ã£o de serviÃ§os de manutenÃ§Ã£o Ã  soluÃ§Ã£o do sistema digital ECGÂ´s para o ano de 2020</t>
  </si>
  <si>
    <t>AquisiÃ§Ã£o de ServiÃ§os para emissÃ£o de certificaÃ§Ã£o do Fiscal Ãšnico sobre o Mapa de Despesas de Investimento, do 6Âº e 7Âº pedidos de reembolso, sobre os relatÃ³rios de execuÃ§Ã£o, no Ã¢mbito do Contrato - Programa celebrado com o MunicÃ­pio de Lisboa</t>
  </si>
  <si>
    <t>AquisiÃ§Ã£o de Dispositivos MÃ©dicos para Traumatologia, para o Bloco de Ortopedia</t>
  </si>
  <si>
    <t>Fornecimento e assentamento de tubagem em PVC, incluindo juntas autoblocantes com anilha de estanquidade em borracha sintÃ©tica, da classe 1,0 MPa com diÃ¢metros 63, 75 e 90mm, incluindo a execuÃ§Ã£o de ramais domiciliÃ¡rios de Ã¡gua completos, e a abertura e fecho de valas e a execuÃ§Ã£o de levantamento e reposiÃ§Ã£o de pavimentos em arruamentos e estradas municipais.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t>
  </si>
  <si>
    <t>EMPREITADA DE ESTABILIZAÃ‡ÃƒO DE TALUDES MAIA - LOMBINHA</t>
  </si>
  <si>
    <t>RenovaÃ§Ã£o da soluÃ§Ã£o de infraestrutura TI da Secretaria-Geral do MF</t>
  </si>
  <si>
    <t>ConstruÃ§Ã£o do NÃºcleo HortÃ­cola do Alto do Moinho</t>
  </si>
  <si>
    <t>ServiÃ§o de inserÃ§Ã£o de spot televisivo para divulgaÃ§Ã£o da Aldeia Natal e Passagem de Ano no MunicÃ­pio</t>
  </si>
  <si>
    <t>AquisiÃ§Ã£o de cunhos de medalhas</t>
  </si>
  <si>
    <t>CorreÃ§Ã£o do Projeto de execuÃ§Ã£o para a RequalificaÃ§Ã£o do antigo edifÃ­cio da GNR, atendendo ao definido no Programa Preliminar que suportou o seu desenvolvimento deste e revisÃ£o deste mesmo projeto, com o objetivo final de se criar um novo espaÃ§o para instalaÃ§Ã£o do Centro de InvestigaÃ§Ã£o de PatrimÃ³nio Cultural de Palmela no antigo edifÃ­cio da GNR.</t>
  </si>
  <si>
    <t>ServiÃ§os de protecÃ§Ã£o radiolÃ³gica</t>
  </si>
  <si>
    <t>Fornecimento de geofone para deteÃ§Ã£o acÃºstica de roturas</t>
  </si>
  <si>
    <t>AquisiÃ§Ã£o de equipamentos e serviÃ§os para a renovaÃ§Ã£o da rede de tecnologia DWDM (Dense Wavelenght Division Multiplexing) da REN ElÃ©ctrica e REN Gasodutos, incluindo manutenÃ§Ã£o pelo perÃ­odo de 10 anos.</t>
  </si>
  <si>
    <t>AquisiÃ§Ã£o de painÃ©is informativos e montagem junto aos equipamentos de recolha de resÃ­duos urbanos</t>
  </si>
  <si>
    <t>ExecuÃ§Ã£o de Piso Desportivo no Ringue da PraÃ§a 25 de Abril, na PÃ³voa de Santo AdriÃ£o</t>
  </si>
  <si>
    <t>Consulta PrÃ©via para ElaboraÃ§Ã£o do Projeto de Loteamento para a AmpliaÃ§Ã£o da Zona Industrial da Vila do Nordeste</t>
  </si>
  <si>
    <t>AquisiÃ§Ã£o de colchÃµes para o ServiÃ§o de UrgÃªncia Central</t>
  </si>
  <si>
    <t>AquisiÃ§Ã£o de um trator e venda de um outro trator</t>
  </si>
  <si>
    <t>AquisiÃ§Ã£o de equipamentos para a deteÃ§Ã£o de fugas de Ã¡gua nas redes de aduÃ§Ã£o e distribuiÃ§Ã£o de Ã¡gua do municÃ­pio de Sesimbra</t>
  </si>
  <si>
    <t>Empreitada de "E.B. 2,3 Dr Pedro Barbosa - SubstituiÃ§Ã£o de equipamentos desportivos e reparaÃ§Ã£o de vedaÃ§Ã£o</t>
  </si>
  <si>
    <t>Infraestruturas danificadas pelos incÃªndios de Outubro de 2017 - FSUE - RV11- EM Vale de AÃ§ores / Caparrosinha / Pinheiro</t>
  </si>
  <si>
    <t>RecuperaÃ§Ã£o de edifÃ­cios escolares desactivados (AmpliaÃ§Ã£o da Escola da Valdeira)</t>
  </si>
  <si>
    <t>AquisiÃ§Ã£o de ServiÃ§os para ElaboraÃ§Ã£o de Sondagens ArqueolÃ³gicas no EdifÃ­cio para Instalar a Unidade de SaÃºde de AlcÃ¢ntara</t>
  </si>
  <si>
    <t>Empreitada de "RequalificaÃ§Ã£o do Parque de EmbarcaÃ§Ãµes da ACAPSI - PÃ³voa de Santa Iria"</t>
  </si>
  <si>
    <t>ElaboraÃ§Ã£o do Projeto de ExecuÃ§Ã£o e Processo de Concurso para ConstruÃ§Ã£o de EdifÃ­cio de Apoio ao Racket Center de Ponta Delgada</t>
  </si>
  <si>
    <t>AquisiÃ§Ã£o de serviÃ§os de manutenÃ§Ã£o preventiva do posto de transformaÃ§Ã£o, grupo eletrogÃ©neo e quadros elÃ©tricos do Arquivo Distrital de Aveiro</t>
  </si>
  <si>
    <t>PT;2;7;376</t>
  </si>
  <si>
    <t>Fornecimento de gasÃ³leo e gasolina, por cartÃ£o magnÃ©tico, ao abrigo do Acordo Quadro para Fornecimento de CombustÃ­veis RodoviÃ¡rios (AQ 09/2018), promovido pela CIM-RC</t>
  </si>
  <si>
    <t>PROLONGAMENTOS E REMODELAÃ‡Ã•ES DIVERSOS DA REDE DE SANEAMENTO NA ESTRADA OLIVAL DE FORA - VIALONGA</t>
  </si>
  <si>
    <t>ContrataÃ§Ã£o concerto multimÃ©dia grandes canÃ§Ãµes da Disney - Natal das Escolas</t>
  </si>
  <si>
    <t>PrestaÃ§Ã£o de serviÃ§os de elaboraÃ§Ã£o do DiagnÃ³stico de Necessidades Habitacionais e DefiniÃ§Ã£o da EstratÃ©gia Local de HabitaÃ§Ã£o - Programa 1.Âº Direito, para o MunicÃ­pio de Cantanhede</t>
  </si>
  <si>
    <t>NIPG20182/19- AquisiÃ§Ã£o de serviÃ§os de assessoria tÃ©cnica Ã  elaboraÃ§Ã£o da revisÃ£o do PDM (Plano Diretor Municipal) de Ponta Delgada</t>
  </si>
  <si>
    <t>CP16/2019 - AqisiÃ§Ã£o de ServiÃ§os de EDP/DPO (Encarregado de ProteÃ§Ã£o de Dados/Data Protector Officer)</t>
  </si>
  <si>
    <t>Trabalhos de BeneficiaÃ§Ã£o em EdifÃ­cios Desportivos.</t>
  </si>
  <si>
    <t>AquisiÃ§Ã£o de CARBOPLATINA 10 MG ML;150 MG/15 ML FRS e CARBOPLATINA 10 MG ML 450 Mg 45 Ml frs</t>
  </si>
  <si>
    <t>Empreitada de intervenÃ§Ã£o no refeitÃ³rio da DireÃ§Ã£o de FinanÃ§as de Lisboa</t>
  </si>
  <si>
    <t>ExecuÃ§Ã£o de ramais de fornecimento de Ã¡gua.</t>
  </si>
  <si>
    <t>AquisiÃ§Ã£o de seguros de acidentes de trabalho</t>
  </si>
  <si>
    <t>CPREV028.FIE.2019 EMPREITADA: MELHORAMENTOS NO EDIFÃCIO EMAC</t>
  </si>
  <si>
    <t>ExecuÃ§Ã£o da empreitada de construÃ§Ã£o de E.R.P.I e creche nos Olhos de Ãgua</t>
  </si>
  <si>
    <t>AquisiÃ§Ã£o de serviÃ§os de manutenÃ§Ã£o das camas de enfermaria para o ano 2020</t>
  </si>
  <si>
    <t>AquisiÃ§Ã£o de soluÃ§Ã£o de papel digital para a Urbanismo</t>
  </si>
  <si>
    <t>CPREV027.FIE.2019 RequalificaÃ§Ã£o do Ponto de Apoio da PoÃ§a</t>
  </si>
  <si>
    <t>AQUISIÃ‡ÃƒO DE APÃ“LICES DE SEGUROS (ACIDENTES DE TRABALHO; ACIDENTES PESSOAIS AUTARCAS; MULTIRRISCOS; FROTA AUTOMÃ“VEL; RESPONSABILIDADE CIVIL EXTRACONTRATUAL) PARA OS ANOS ECONÃ“MICOS DE 2020,2021 E 2022</t>
  </si>
  <si>
    <t>AquisiÃ§Ã£o de serviÃ§os de manutenÃ§Ã£o de equipamentos para imagiologia para o ano de 2020</t>
  </si>
  <si>
    <t>AquisiÃ§Ã£o de serviÃ§os de seguranÃ§a e vigilÃ¢ncia humana</t>
  </si>
  <si>
    <t>AquisiÃ§Ã£o de serviÃ§os de manutenÃ§Ã£o aos equipamentos para imagiologia para o ano de 2020</t>
  </si>
  <si>
    <t>DemoliÃ§Ã£o de elementos em betÃ£o armado e de muro existente com vista a dotar a rede de esgotos existentes de maior capacidade, atendendo ao incremento do nÃºmero de boxes</t>
  </si>
  <si>
    <t>CosumÃ­veis para roÃ§adoras</t>
  </si>
  <si>
    <t>AquisiÃ§Ã£o de Licenciamento de GestÃ£o de Backups</t>
  </si>
  <si>
    <t>Fornecimento de sacos plÃ¡sticos para contentores semienterrados para deposiÃ§Ã£o e resÃ­duos urbanos de acordo com as clÃ¡usulas tÃ©cnicas, do caderno de encargos.</t>
  </si>
  <si>
    <t>A empreitada em apreÃ§o engloba trabalhos de: - DemoliÃ§Ã£o das divisÃ³rias e portas existentes no Ã¡trio do JI; - Fornecimento e instalaÃ§Ã£o de novas divisÃ³rias e portas; - DemoliÃ§Ã£o de bancadas existentes em todos os Ã¡trios das salas de aula e de atividades (quatro bancadas no total); - RemoÃ§Ã£o dos revestimentos existentes na zona das bancadas removidas e preparaÃ§Ã£o das superfÃ­cies para receber novos revestimentos; - RemoÃ§Ã£o dos troÃ§os da tubagem da rede de Ã¡guas e esgoto das bancadas existentes; - ReconstruÃ§Ã£o dos troÃ§os de ligaÃ§Ã£o das bancadas Ã s redes de Ã¡guas e esgotos existentes; - Fornecimento e execuÃ§Ã£o de revestimento porcelÃ¢nico nas zonas das bancadas; - Montagem de bancadas; - Pinturas das paredes dos Ã¡trios do JI e do 1.Âº Ciclo.</t>
  </si>
  <si>
    <t>Empreitada 392/GEBALIS/2019 Â¿ Bairro Padre Cruz - ReabilitaÃ§Ã£o fogos municipais</t>
  </si>
  <si>
    <t>PrestaÃ§Ã£o de serviÃ§os de aluguer operacional de 17 viaturas tipo ligeiro de passageiros, pelo perÃ­odo de 36 meses</t>
  </si>
  <si>
    <t>CONCURSO PÃšBLICO PARA CONTROLO ANALÃTICO CONTINUO DO SISTEMA DE ABASTECIMENTO DE ÃGUA PARA CONSUMO HUMANO NO CONCELHO DE ALBUFEIRA - 2020</t>
  </si>
  <si>
    <t>Fornecimento de Material Ferroso para o MunicÃ­pio de Almada</t>
  </si>
  <si>
    <t>O presente Concurso PÃºblico tem por objeto a AquisiÃ§Ã£o de ServiÃ§os de Seguros</t>
  </si>
  <si>
    <t>CONTRATAÃ‡ÃƒO DE AQUISIÃ‡ÃƒO DE PEÃ‡AS DE ILUMINAÃ‡ÃƒO DECORATIVAS E SERVIÃ‡OS DE REPARAÃ‡ÃƒO DE PEÃ‡AS ADQUIRIDAS PELO MUNICIPIO, NO Ã‚MBITO DA ANIMAÃ‡ÃƒO DE NATAL.</t>
  </si>
  <si>
    <t>AquisiÃ§Ã£o de 130.000 litros de gasÃ³leo em postos de abastecimento de combustÃ­veis atravÃ©s de cartÃµes eletrÃ³nicos de abastecimento</t>
  </si>
  <si>
    <t>PrestaÃ§Ã£o de serviÃ§os de benchmarking atualizado e de monitorizaÃ§Ã£o de resultados de atividade hospitalar do Centro Hospitalar UniversitÃ¡rio de Lisboa Norte, EPE</t>
  </si>
  <si>
    <t>AquisiÃ§Ã£o de quadros magnÃ©ticos para o Centro Municipal de ProteÃ§Ã£o Civil</t>
  </si>
  <si>
    <t>Da empreitada constam os trabalhos de execuÃ§Ã£o de microestacas, maciÃ§o e plinto em betÃ£o armado.</t>
  </si>
  <si>
    <t>201G000033 - AquisiÃ§Ã£o de Glicerina e Lanolina Creme Doseador Embalagem 1KG - Ano 2020</t>
  </si>
  <si>
    <t>AquisiÃ§Ã£o de quatro terminais biomÃ©tricos de impressÃ£o digital</t>
  </si>
  <si>
    <t>Fornecimento e Montagem de Portas Corta Fogo para a Casa de Artes e Cultura do Tejo</t>
  </si>
  <si>
    <t>Aluguer de Pista de Gelo EcolÃ³gica</t>
  </si>
  <si>
    <t>Aluguer de Equipamentos de Som e Luz para o "Mercado de Natal Amigo da Terra 2019"</t>
  </si>
  <si>
    <t>Empreitada de SubstituiÃ§Ã£o de Torres e Sistema de IluminaÃ§Ã£o do Campo Municipal de Futebol</t>
  </si>
  <si>
    <t>AQUISIÃ‡AO DE SERVIÃ‡OS DE SEGUROS - RAMO ACIDENTES DE TRABALHO; RAMO ACIDENTES PESSOAIS; RAMO AUTOMOVEL; RAMO MULTIRRISCOS; RAMO RESPONSABILIDADE CIVIL- EXTRACONTRATUAL; RAMO MARITIMO; MAQUINA DE CASCO</t>
  </si>
  <si>
    <t>AquisiÃ§Ã£o de circuito manutenÃ§Ã£o 100M</t>
  </si>
  <si>
    <t>Trabalhos de reabilitaÃ§Ã£o de antigas InstalaÃ§Ãµes Municipais. Os trabalhos a realizar encontram-se descriminados no Mapa de Quantidades</t>
  </si>
  <si>
    <t>AquisiÃ§Ã£o, em regime de fornecimento continuo, de consumÃ­veis/materiais de escritÃ³rio para o ano 2020.</t>
  </si>
  <si>
    <t>AquisiÃ§Ã£o de ServiÃ§os, ao abrigo do Acordo Quadro n.Âº 19/002/CA/AQ, para execuÃ§Ã£o de prospeÃ§Ã£o geolÃ³gica-geotÃ©cnica em Marvila - R. Eng. Ferreira Dias e Av. Avelino Teixeira da Mota - Programa HabitaÃ§Ã£o Renda AcessÃ­vel PÃºblico</t>
  </si>
  <si>
    <t>PRESTAÃ‡ÃƒO DE SERVIÃ‡OS NA ÃREA ADMINISTRATIVA PARA APOIO AO GAF (GABINETE DE APOIO ÃS FREGUESIAS), PELO PERÃODO DE 24 MESES</t>
  </si>
  <si>
    <t>CONTRATAÃ‡ÃƒO DA AQUISIÃ‡ÃƒO DA SUBSCRIÃ‡ÃƒO ANUAL DO SOFTWARE DE VIRTUALIZAÃ‡ÃƒO VMWARE E TERADICI PARA O MUNICÃPIO DE LOULÃ‰</t>
  </si>
  <si>
    <t>AquisiÃ§Ã£o de 1.000 contentores de 120L verdes RSU, 600 contentores de 120L castanhos RUB e 400 contentores de 240L verdes RSU em polietileno</t>
  </si>
  <si>
    <t>AquisiÃ§Ã£o e instalaÃ§Ã£o de videoprojectores na EB Nun'Ãlvares</t>
  </si>
  <si>
    <t>REQUALIFICAÃ‡ÃƒO DE ESPAÃ‡O PUBLICO ENTRE A AV.Âª ANTERO DE QUENTAL E A RUA MAGALHÃƒES MEXIAS</t>
  </si>
  <si>
    <t>TRABALHOS COMPLEMENTARES DE MANUTENÃ‡ÃƒO NA E.B. N.Âº 3 DE SETÃšBAL, E.B. DO MONTALVÃƒO, E.B. DO VISO, E.B. N.Âº 12 DE SETÃšBAL E E.B. BREJOS DE CLÃ‰RIGOS</t>
  </si>
  <si>
    <t>AquisiÃ§Ã£o de serviÃ§os de fiscalizaÃ§Ã£o, de coordenaÃ§Ã£o de seguranÃ§a em obra, de gestÃ£o da qualidade, de gestÃ£o ambiental e de gestÃ£o do risco da empreitada de RecuperaÃ§Ã£o do Cineteatro de MourÃ£o.</t>
  </si>
  <si>
    <t>AquisiÃ§Ã£o de Transformadores de PotÃªncia para instalaÃ§Ã£o em diversas instalaÃ§Ãµes da RNT - 2020</t>
  </si>
  <si>
    <t>Fornecimento e instalaÃ§Ã£o de sistema de painÃ©is solares tÃ©rmicos para AQS em edifÃ­cios municipais</t>
  </si>
  <si>
    <t>CONTRATAÃ‡ÃƒO DE SERVIÃ‡OS PARA A ELABORAÃ‡ÃƒO DA REVISÃƒO DO PROJETO DE EXECUÃ‡ÃƒO DE ESTRUTURA DE CONTENÃ‡ÃƒO DE TALUDE - ROTUNDA NA ESTRADA DE ARCENA - ALVERCA DO RIBATEJO</t>
  </si>
  <si>
    <t>CPUB008.DTO.2019 AquisiÃ§Ã£o de Sacos de PlÃ¡stico</t>
  </si>
  <si>
    <t>Fornecimento e instalaÃ§Ã£o de equipamento de som e imagem no Ã¢mbito do projeto de requalificaÃ§Ã£o do piso 0 do edifÃ­cio-sede do Turismo de Portugal, IP.</t>
  </si>
  <si>
    <t>AquisiÃ§Ã£o de Material - Equipamento/Suporte para o Centro Hospitalar UniversitÃ¡rio de Lisboa Norte, E.P.E.</t>
  </si>
  <si>
    <t>AQUISIÃ‡ÃƒO DE PALAMENTA DIVERSA PARA AS ESCOLAS DO 1.Âº CICLO DO ENSINO BÃSICO</t>
  </si>
  <si>
    <t>AquisiÃ§Ã£o de serviÃ§os de Seguros</t>
  </si>
  <si>
    <t>ELABORAÃ‡ÃƒO DO DOSSIER DE RENOVAÃ‡ÃƒO 2020-2024 DA CARTA EUROPEIA DE TURISMO SUSTENTÃVEL DO ALTO MINHO</t>
  </si>
  <si>
    <t>AquisiÃ§Ã£o de uma SoluÃ§Ã£o de GestÃ£o Integrada de Arquivos</t>
  </si>
  <si>
    <t>AquisiÃ§Ã£o de Equipamento de Training Fit/Treino Funcional.</t>
  </si>
  <si>
    <t>PRESTAÃ‡ÃƒO DE SERVIÃ‡OS DE TÃ‰CNICO DE PALCO PARA O FORUM MUNICIPAL LUISA TODI, PELO PERIODO DE 12 MESES.</t>
  </si>
  <si>
    <t>Seguro Acidentes de Trabalho</t>
  </si>
  <si>
    <t>Os trabalhos a executar consiste num muro de betÃ£o armado fundado em microestacas concebido com a finalidade de estabilizar os taludes existentes.</t>
  </si>
  <si>
    <t>RemodelaÃ§Ã£o da Rede de Abastecimento de Ãgua</t>
  </si>
  <si>
    <t>CONTRATAÃ‡ÃƒO DE SERVIÃ‡OS DE ELABORAÃ‡ÃƒO DOS PROJECTOS DE ESPECIALIDADES PARA A REABILITAÃ‡ÃƒO DO ANTIGO DE CENTRO DE SAÃšDE DE LOULÃ‰</t>
  </si>
  <si>
    <t>Trabalhos necessÃ¡rios a efetuar em algumas fraÃ§Ãµes do piso tÃ©rreo e partes comuns do P.E.R. da Quinta da Piedade - PÃ³voa de Santa Iria.</t>
  </si>
  <si>
    <t>AD 70/19 - Fornecimento e implementaÃ§Ã£o da soluÃ§Ã£o de faturaÃ§Ã£o eletrÃ³nica</t>
  </si>
  <si>
    <t>Empreitada de ReabilitaÃ§Ã£o do EdifÃ­cio PaÃ§os do Concelho</t>
  </si>
  <si>
    <t>PrestaÃ§Ã£o de serviÃ§os de controlo da qualidade da Ã¡gua dos sistemas de abastecimento pÃºblico destinada ao consumo humano</t>
  </si>
  <si>
    <t>AquisiÃ§Ã£o de serviÃ§os de seguros</t>
  </si>
  <si>
    <t>AquisiÃ§Ã£o de serviÃ§os para aquisiÃ§Ã£o de contrato de manutenÃ§Ã£o e assistÃªncia tÃ©cnica para a Central TelefÃ³nica</t>
  </si>
  <si>
    <t>Aluguer Operacional de VeÃ­culos Ligeiros de Mercadorias</t>
  </si>
  <si>
    <t>PRESTAÃ‡ÃƒO DE SERVIÃ‡OS DE VIGILÃ‚NCIA 24H/24H, NO PARQUE IMPARK EM SETÃšBAL, PELO PERÃODO DE 2 MESES</t>
  </si>
  <si>
    <t>CONTRATAÃ‡ÃƒO DE SERVIÃ‡OS DE ANIMAÃ‡ÃƒO NO AMBITO DO NATAL DE 2019.</t>
  </si>
  <si>
    <t>O presente procedimento tem por objeto a aquisiÃ§Ã£o de medicamentos genÃ©ricos para consumo hospitalar em 2020, ao Hospital da Horta, E.P.E.R.</t>
  </si>
  <si>
    <t>AquisiÃ§Ã£o de serviÃ§os de manutenÃ§Ã£o ao core de servidores para o ano de 2020</t>
  </si>
  <si>
    <t>RequalificaÃ§Ã£o de EspaÃ§o de Enquadramento na Rotunda e Envolventes Ã  E.N. 8 e Rua 25 de Abril - Malveira.</t>
  </si>
  <si>
    <t>ManutenÃ§Ã£o preventiva e correctiva de equipamentos e sistemas de seguranÃ§a contra incÃªndio das Pousadas de Juventude, sob gestÃ£o directa da Movijovem</t>
  </si>
  <si>
    <t>SeleÃ§Ã£o de fornecedores para aquisiÃ§Ã£o de uma viatura Pesada de Passageiros</t>
  </si>
  <si>
    <t>Investimentos para o TriÃ©nio 2020-2022 - " Equipamento de Balizagem e MonitorizaÃ§Ã£o"</t>
  </si>
  <si>
    <t>Empreitada de "RecuperaÃ§Ã£o, valorizaÃ§Ã£o e refuncionalizaÃ§Ã£o do Parque dos Marmelos e Margem Ribeirinha da Ribeira de Cavalos"</t>
  </si>
  <si>
    <t>ConstruÃ§Ã£o de PontÃ£o MetÃ¡lico Pedonal sobre a Ribeira de Aljezur</t>
  </si>
  <si>
    <t>AquisiÃ§Ã£o de lembranÃ§as para oferta no 96Âº aniversÃ¡rio do Porto de SetÃºbal</t>
  </si>
  <si>
    <t>Grande reparaÃ§Ã£o da mÃ¡quina retroescavadora Volvo BL61B</t>
  </si>
  <si>
    <t>AquisiÃ§Ã£o de serviÃ§os de manutenÃ§Ã£o aos equipamentos de esterilizaÃ§Ã£o para o ano 2020</t>
  </si>
  <si>
    <t>AquisiÃ§Ã£o de relatÃ³rios em formato dashboard interativo de informaÃ§Ã£o turÃ­stica municipal</t>
  </si>
  <si>
    <t>AQUISIÃ‡ÃƒO DE ESTUDO PARA CONSTITUIÃ‡ÃƒO DE EMPRESA LOCAL NO Ã‚MBITO DA RECOLHA E GESTÃƒO DE RESÃDUOAS URBANOS E MANUTENÃ‡ÃƒO DE JARDINS</t>
  </si>
  <si>
    <t>Os trabalhos constam da execuÃ§Ã£o de fundaÃ§Ãµes e estrutura em betÃ£o armado, incluindo estrutura metÃ¡lica, execuÃ§Ã£o de alvenarias, de revestimentos iniciais e finais em coberturas, paredes e pavimentos, fornecimento e assentamento de equipamentos sanitÃ¡rios, carpintarias e serralharias, execuÃ§Ã£o de redes prediais de distribuiÃ§Ã£o de Ã¡guas incluindo combate a incÃªndio, redes de drenagem de Ã¡guas residuais domÃ©sticas e pluviais, execuÃ§Ã£o de infraestruturas elÃ©tricas incluindo sistemas automÃ¡ticos de deteÃ§Ã£o de incÃªndio e de intrusÃ£o, de infraestruturas de telecomunicaÃ§Ãµes, de sistemas de climatizaÃ§Ã£o e ventilaÃ§Ã£o, de instalaÃ§Ãµes mecÃ¢nicas e fornecimento e montagem de equipamento de elevaÃ§Ã£o. ExecuÃ§Ã£o de arranjos exteriores, incluindo tratamento e modelaÃ§Ã£o de superfÃ­cies e taludes, acessos rodoviÃ¡rios e pedonais, revestimentos naturais e artificiais, plantaÃ§Ãµes, mobiliÃ¡rio urbano e sinalizaÃ§Ã£o, rede publica de iluminaÃ§Ã£o, entre outros.</t>
  </si>
  <si>
    <t>PrestaÃ§Ã£o de serviÃ§os e assistÃªncia tÃ©cnica e manutenÃ§Ã£o ao sistema de GestÃ£o Integrada de ContraordenaÃ§Ãµes - GIC</t>
  </si>
  <si>
    <t>AquisiÃ§Ã£o de serviÃ§os de publicidade.</t>
  </si>
  <si>
    <t>NIPG30793/19- AquisiÃ§Ã£o de serviÃ§os de assessoria tÃ©cnica Ã  elaboraÃ§Ã£o das componentes fundamentais para concessÃ£o do serviÃ§o urbano de transporte coletivo da cidade de Ponta Delgada</t>
  </si>
  <si>
    <t>AquisiÃ§Ã£o de retroescavadora com retoma para o serviÃ§o de Ã¡guas</t>
  </si>
  <si>
    <t>AquisiÃ§Ã£o de serviÃ§os de animaÃ§Ã£o de Natal 2019</t>
  </si>
  <si>
    <t>AquisiÃ§Ã£o de serviÃ§os de reparaÃ§Ã£o de cÃ¢mara de endoscopia do Bloco Op. Central I - Bloco Op.Urologia</t>
  </si>
  <si>
    <t>NIPG22611/19- AquisiÃ§Ã£o de material elÃ©trico</t>
  </si>
  <si>
    <t>AquisiÃ§Ã£o de serviÃ§os de manutenÃ§Ã£o de sistemas Linux para o ano de 2020</t>
  </si>
  <si>
    <t>AquisiÃ§Ã£o de serviÃ§os de manutenÃ§Ã£o ao software aplicacional CardioBase, NeuroBase e VascularBase para o ano de 2020</t>
  </si>
  <si>
    <t>AquisiÃ§Ã£o de 500L de hipoclorito sÃ³dio para tratamento de Ã¡gua para o ArmazÃ©m - ServiÃ§o de InstalaÃ§Ãµes e Equipamentos</t>
  </si>
  <si>
    <t>AquisiÃ§Ã£o de serviÃ§os de manutenÃ§Ã£o ao software de gestÃ£o de risco Her para o ano de 2020</t>
  </si>
  <si>
    <t>AquisiÃ§Ã£o de ServiÃ§os para o Desenvolvimento do MÃ³dulo de IntegraÃ§Ã£o da AplicaÃ§Ã£o de Obras PÃºblicas com o Modelo Global para a GestÃ£o Integrada de Projetos (Project Online)</t>
  </si>
  <si>
    <t>AquisiÃ§Ã£o de ServiÃ§os para a ElaboraÃ§Ã£o do Parecer Municipal Ã  Proposta de RevisÃ£o do Zonamento</t>
  </si>
  <si>
    <t>Fornecimento de consumÃ­veis e de serviÃ§os de assistÃªncia tÃ©cnica a equipamentos multifuncionais e de cÃ³pia da marca Konica</t>
  </si>
  <si>
    <t>AquisiÃ§Ã£o de equipamentos de treino funcional a instalar na Amora</t>
  </si>
  <si>
    <t>Empreitada para a InstalaÃ§Ã£o de equipamentos para iluminaÃ§Ã£o exterior da FundaÃ§Ã£o INATEL na Foz do Arelho</t>
  </si>
  <si>
    <t>AQUISIÃ‡ÃƒO DE SERVIÃ‡OS AQS/170/GEBALIS/2019 - CONCURSO PÃšBLICO INTERNACIONAL PARA A CONTRATAÃ‡ÃƒO DE SERVIÃ‡OS DE TELECOMUNICAÃ‡Ã•ES FIXAS E MÃ“VEIS</t>
  </si>
  <si>
    <t>AquisiÃ§Ã£o de serviÃ§os de produÃ§Ã£o da Festa de Natal dos Trabalhadores da CÃ¢mara Municipal, Juntas de Freguesia e Bombeiros</t>
  </si>
  <si>
    <t>Empreitada de reabilitaÃ§Ã£o do 3.Âº piso do edifÃ­cio da Av. Barbosa du Bocage, n.Âº 5.Âº-B, Lisboa</t>
  </si>
  <si>
    <t>201G000027 - AquisiÃ§Ã£o de dexametasona 4 mg - Ano 2020</t>
  </si>
  <si>
    <t>Aluguer de motoniveladora, retroescavadora e trator com roÃ§adoura hidrÃ¡ulica em regime de fornecimento contÃ­nuo.</t>
  </si>
  <si>
    <t>AquisiÃ§Ã£o de Continuity Software Agreement (CSA) - ERP Primavera Public Sector</t>
  </si>
  <si>
    <t>CompilaÃ§Ã£o e ElaboraÃ§Ã£o do Manual de Normas e Procedimentos TÃ©cnicos dos SIMAS</t>
  </si>
  <si>
    <t>AquisiÃ§Ã£o e instalaÃ§Ã£o de plantas Ammophila Arenaria</t>
  </si>
  <si>
    <t>ManutenÃ§Ã£o de software - AplicaÃ§Ãµes SIGMA / Ano de 2020</t>
  </si>
  <si>
    <t>O presente procedimento tem por objeto a aquisiÃ§Ã£o de artigos de expediente para consumo, ao Hospital da Horta, E.P.E.R., de acordo com as especificaÃ§Ãµes tÃ©cnicas anexas ao Caderno de Encargos do procedimento.</t>
  </si>
  <si>
    <t>Reagentes de Biologia Molecular</t>
  </si>
  <si>
    <t>ServiÃ§o de ReparaÃ§Ã£o de 14 Cubas de Contentores Enterrados (Modelo SOTKON)</t>
  </si>
  <si>
    <t>Aluguer de Equipamentos e Stands RÃºsticos para o "Mercado de Natal Amigo da Terra 2019"</t>
  </si>
  <si>
    <t>ConstruÃ§Ã£o de rede pedonal estruturante e acessÃ­vel de ligaÃ§Ã£o Ã¡s centralidades de Rio Caldo e Vilar da Veiga - 1Âª Fase</t>
  </si>
  <si>
    <t>AquisiÃ§Ã£o de Dispositivos MÃ©dicos para Traumatologia e Cirurgia Eletiva, para substituiÃ§Ãµes ArtroplÃ¡sticas das articulaÃ§Ãµes da anca e do ombro</t>
  </si>
  <si>
    <t>CPv16/2019 Â¿ServiÃ§os de apoio Ã  Central de Compras e ContrataÃ§Ã£o PÃºblica da CIMRC.</t>
  </si>
  <si>
    <t>O procedimento corresponde Ã  consulta prÃ©via para a celebraÃ§Ã£o de contrato de aquisiÃ§Ã£o de serviÃ§os de transporte flexÃ­vel - MOVE.</t>
  </si>
  <si>
    <t>PT;11;144;204</t>
  </si>
  <si>
    <t>PrestaÃ§Ã£o de serviÃ§os destinados a Â¿Apoio TÃ©cnico Ã  TelegestÃ£oÂ¿ .</t>
  </si>
  <si>
    <t>AquisiÃ§Ã£o dos serviÃ§os de produÃ§Ã£o do evento Paderne Medieval</t>
  </si>
  <si>
    <t>AquisiÃ§Ã£o de ServiÃ§os para Conectividade do Projeto de WIFI em Linhares da Beira</t>
  </si>
  <si>
    <t>PrestaÃ§Ã£o de ServiÃ§os para EsterilizaÃ§Ã£o de Animais Errantes (CÃ£es e Gatos) e EutanÃ¡sia</t>
  </si>
  <si>
    <t>AQUISIÃ‡ÃƒO DE 33 MANEQUINS</t>
  </si>
  <si>
    <t>Fornecimento de GasÃ³leo RodoviÃ¡rio a Granel</t>
  </si>
  <si>
    <t>ReparaÃ§Ã£o de anomalias e beneficiaÃ§Ã£o das InstalaÃ§Ãµes de utilizaÃ§Ã£o de energia elÃ©trica no edifico do Arquivo HistÃ³rico Ultramarino</t>
  </si>
  <si>
    <t>AquisiÃ§Ã£o de um aspirador urbano elÃ©trico, de acordo com as caracterÃ­sticas tÃ©cnicas e condiÃ§Ãµes previstas no Caderno de Encargos.</t>
  </si>
  <si>
    <t>Fornecimento de calÃ§ado de trabalho, seguranÃ§a e proteÃ§Ã£o - por lotes</t>
  </si>
  <si>
    <t>ContrataÃ§Ã£o de ServiÃ§os de MediaÃ§Ã£o de Seguros</t>
  </si>
  <si>
    <t>AquisiÃ§Ã£o de ServiÃ§o de Medicina do Trabalho 2020-22( MAH e SMAH)</t>
  </si>
  <si>
    <t>AquisiÃ§Ã£o de serviÃ§os de aluguer de equipamento de animaÃ§Ã£o de Natal - Pista de Gelo SintÃ©tico</t>
  </si>
  <si>
    <t>PE_19134_ADB - AQUISIÃ‡ÃƒO E MONTAGEM DE 13 (TREZE) PAINÃ‰IS SOLARES E UM DISSIPADOR TÃ‰RMICO, PARA SUBSTITUIÃ‡ÃƒO DOS ELEMENTOS DANIFICADOS NA SEQUÃŠNCIA DE UM SINISTRO, NA ESCOLA SECUNDÃRIA DE CALDAS DAS TAIPAS</t>
  </si>
  <si>
    <t>PT;4;45;734</t>
  </si>
  <si>
    <t>AquisiÃ§Ã£o de ServiÃ§os de Medicina no Trabalho para 2020 - SGMF e AG</t>
  </si>
  <si>
    <t>AquisiÃ§Ã£o de serviÃ§os de manutenÃ§Ã£o de licenciamento e cedÃªncia de direitos de utilizaÃ§Ã£o de mÃ³dulos aplicacionais Glintt para o ano 2020.</t>
  </si>
  <si>
    <t>Empreitada de MarcaÃ§Ã£o RodoviÃ¡ria com Tinta PlÃ¡stica Quente</t>
  </si>
  <si>
    <t>AquisiÃ§Ã£o de serviÃ§os de alojamento de dados e alojamento aplicacional em infraestrutura servidora "nuvem", incluinso soluÃ§Ã£o de cluster, virtualizaÃ§Ã£o, recuperaÃ§Ã£o de desastre e continuidade de negÃ³cio, com assistÃªncia tÃ©cnica</t>
  </si>
  <si>
    <t>PT;16;240;96</t>
  </si>
  <si>
    <t>"RegiÃ£o de Coimbra: RegiÃ£o Europeia de Gastronomia 2021 - A Million Food Stories" - website</t>
  </si>
  <si>
    <t>LocaÃ§Ã£o de equipamentos de animaÃ§Ã£o para o Natal</t>
  </si>
  <si>
    <t>Consulta PrÃ©via com Convite a trÃªs entidades para a PrestaÃ§Ã£o de ServiÃ§os de "ConceÃ§Ã£o de 43 temas, impressÃ£o e instalaÃ§Ã£o de 70 telas para Outdoors"</t>
  </si>
  <si>
    <t>RequalificaÃ§Ã£o do Largo Rodrigues Sampaio</t>
  </si>
  <si>
    <t>Fornecimento de garrafas de gÃ¡s propano de 45kg para refeitÃ³rios escolares</t>
  </si>
  <si>
    <t>PrestaÃ§Ã£o de serviÃ§os de lavagem e higienizaÃ§Ã£o de contentores de superfÃ­cie do Concelho de Almada</t>
  </si>
  <si>
    <t>"AquisiÃ§Ã£o de Equipamento e Software no Ã¢mbito da atualizaÃ§Ã£o da Infraestrutura TecnolÃ³gica"</t>
  </si>
  <si>
    <t>AquisiÃ§Ã£o de bens - Equipamento para deteÃ§Ã£o de fugas e localizaÃ§Ã£o de condutas</t>
  </si>
  <si>
    <t>AQUISIÃ‡ÃƒO DE CAIXAS, ESFEÂ´ROGRÃFICAS E PINS - PROJETO EMBAIXADORES DE SETÃšBAL</t>
  </si>
  <si>
    <t>Fornecimento de gasÃ³leo rodoviÃ¡rio (Lotes 1 e 2) no Ã¢mbito do Acordo Quadro de CombustÃ­veis RodoviÃ¡rios da CI-AMAL</t>
  </si>
  <si>
    <t>ContrataÃ§Ã£o de serviÃ§os para elaboraÃ§Ã£o do Plano EstratÃ©gico de Acessibilidades, Mobilidade e Transportes PÃºblicos</t>
  </si>
  <si>
    <t>AquisiÃ§Ã£o de Bacalhau</t>
  </si>
  <si>
    <t>AquisiÃ§Ã£o de mobiliÃ¡rio para as instalaÃ§Ãµes sociais sitas na Adua</t>
  </si>
  <si>
    <t>Os principais trabalhos a realizar consistem na execuÃ§Ã£o de Plano de Controlo HidrolÃ³gico, PiezomÃ©trico e de Qualidade das Ãguas durante 2Âª fase de RecuperaÃ§Ã£o Ambiental da Antiga Ãrea Mineira de SÃ£o Domingos</t>
  </si>
  <si>
    <t>201G000032 - AquisiÃ§Ã£o de medicamentos diversos - Ano 2020</t>
  </si>
  <si>
    <t>FORNECIMENTO CONTÃNUO DE VIAGENS E ALOJAMENTO AO MUNICÃPIO DE SÃ‰TÃšBAL</t>
  </si>
  <si>
    <t>AquisiÃ§Ã£o de serviÃ§os de suporte e manutenÃ§Ã£o de soluÃ§Ãµes em utilizaÃ§Ã£o no ServiÃ§o de Radioterapia para o ano 2020.</t>
  </si>
  <si>
    <t>AquisiÃ§Ã£o de bens - Contentores para transporte de entulhos</t>
  </si>
  <si>
    <t>AquisiÃ§Ã£o de viatura ligeira de passageiros Hybrid 1.8 com retoma</t>
  </si>
  <si>
    <t>AquisiÃ§Ã£o de serviÃ§os de recolha e distribuiÃ§Ã£o de sinal TV para o ano 2020.</t>
  </si>
  <si>
    <t>AquisiÃ§Ã£o de serviÃ§os de reparaÃ§Ã£o da sonda BK do ServiÃ§o de Radioterapia - McdtÂ´s</t>
  </si>
  <si>
    <t>AquisiÃ§Ã£o de ServiÃ§os, ao abrigo do Acordo Quadro n.Âº 19/005/CA/AQ de GestÃ£o, FiscalizaÃ§Ã£o e CoordenaÃ§Ã£o de SeguranÃ§a em Obra para a Empreitada de BeneficiaÃ§Ã£o Geral da EB Teixeira de Pascoaes</t>
  </si>
  <si>
    <t>AquisiÃ§Ã£o de serviÃ§os de manutenÃ§Ã£o de software ORACLE e das respectivas licenÃ§as em utilizaÃ§Ã£o pelo Metropolitano de Lisboa, E.P.E. no sistema PLAGO</t>
  </si>
  <si>
    <t>AquisiÃ§Ã£o de ServiÃ§os de ManutenÃ§Ã£o do Software dos ServiÃ§os Gerais da CÃ¢mara Municipal de Angra do HeroÃ­smo</t>
  </si>
  <si>
    <t>CPREV003.DEU.2019_AquisiÃ§Ã£o de ServiÃ§os de ManutenÃ§Ã£o e ConservaÃ§Ã£o dos EspaÃ§os Verdes do CemitÃ©rio de Trajouce</t>
  </si>
  <si>
    <t>AquisiÃ§Ã£o de videowall para o centro Operacional de ProteÃ§Ã£o Civil</t>
  </si>
  <si>
    <t>PrestaÃ§Ã£o de ServiÃ§os na Ãrea dos Seguros</t>
  </si>
  <si>
    <t>Consiste na remoÃ§Ã£o de todas as telhas metÃ¡licas, execuÃ§Ã£o de nova cobertura em painel sandwich, sobre estrutura metÃ¡lica, impermeabilizaÃ§Ã£o da caleira, substituiÃ§Ã£o de tubo de queda e pinturas exteriores.</t>
  </si>
  <si>
    <t>AQUISIÃ‡ÃƒO DE SERVIÃ‡OS DE COLHEITA E ANALISES FISICO-QUIMICAS, MICROBIOLÃ“GICAS E FITOPLANCTÃ“NICAS PARA CONTROLO DA ÃGUA NAS ALBUFEIRAS DE ODELEITE E BELICHE</t>
  </si>
  <si>
    <t>REQUALIFICAÃ‡ÃƒO DA AV. JORGE NUNES</t>
  </si>
  <si>
    <t>Trabalhos de reparaÃ§Ã£o de dois grupos eletrobomba instalados na EE de PedrogÃ£o 3.</t>
  </si>
  <si>
    <t>ServiÃ§os de assistÃªncia tÃ©cnica, manutenÃ§Ã£o preventiva e evolutiva para os Sites Municpais</t>
  </si>
  <si>
    <t>AquisiÃ§Ã£o de UPS para o Centro Operacional de ProteÃ§Ã£o Civil</t>
  </si>
  <si>
    <t>ALUGUER, MONTAGEM E DESMONTAGEM DE ESTRADO</t>
  </si>
  <si>
    <t>Fornecimento de stands e serviÃ§os de apoio para 2 feiras internacionais de turismo</t>
  </si>
  <si>
    <t>ElaboraÃ§Ã£o do Projeto de ExecuÃ§Ã£o e Processo de Concurso da BeneficiaÃ§Ã£o e Ordenamento da Praia dos Mosteiros</t>
  </si>
  <si>
    <t>DemoliÃ§Ã£o de edificaÃ§Ãµes na antiga escola da Armada Marinha para a construÃ§Ã£o das futuras instalaÃ§Ãµes do Tribunal Judicial de Vila Franca de Xira, constituÃ­dos por 3 edifÃ­cios: Camaratas, Escola e Oficinas.</t>
  </si>
  <si>
    <t>CONTRATAÃ‡ÃƒO DE SERVIÃ‡OS DE ESPECTÃCULOS PIROTÃ‰CNICOS PARA A PASSAGEM DO ANO 2019/2020 E EVENTOS A REALIZAR EM 2020.</t>
  </si>
  <si>
    <t>AtualizaÃ§Ã£o e ParametrizaÃ§Ã£o da Plataforma Integrada de GestÃ£o da OperaÃ§Ã£o e ManutenÃ§Ã£o NAVIA</t>
  </si>
  <si>
    <t>PrestaÃ§Ã£o de serviÃ§os para elaboraÃ§Ã£o do projeto de "RemodelaÃ§Ã£o e ampliaÃ§Ã£o do edifÃ­cio dos PaÃ§os do Concelho do MunicÃ­pio de Vila Velha de RÃ³dÃ£o</t>
  </si>
  <si>
    <t>AquisiÃ§Ã£o de serviÃ§os de suporte aplicacional Glintt para o ano de 2020</t>
  </si>
  <si>
    <t>AquisiÃ§Ã£o de serviÃ§os de manutenÃ§Ã£o ao equipamento de estomatologia Montellano para o ano 2020.</t>
  </si>
  <si>
    <t>AquisiÃ§Ã£o de materiais para execuÃ§Ã£o de obras de reabilitaÃ§Ã£o na rede de Ã¡guas e saneamento</t>
  </si>
  <si>
    <t>Teste Mx</t>
  </si>
  <si>
    <t>ReparaÃ§Ã£o da caixa de recolha de resÃ­duos sÃ³lidos urbanos 87-75-OC</t>
  </si>
  <si>
    <t>Fornecimento do serviÃ§o de impressÃ£o de ediÃ§Ã£o do Boletim Municipal, no ano de 2019, para o MunicÃ­pio de Cantanhede</t>
  </si>
  <si>
    <t>AQUISIÃ‡ÃƒO DE SERVIÃ‡OS DE VIGILÃ‚NCIA E SEGURANÃ‡A HUMANA PARA AS INSTALAÃ‡Ã•ES DA SEDE DA RESITEJO</t>
  </si>
  <si>
    <t>PrestaÃ§Ã£o ServiÃ§os de VigilÃ¢ncia e SeguranÃ§a Humana</t>
  </si>
  <si>
    <t>A intervenÃ§Ã£o consiste essencialmente na recuperaÃ§Ã£o de um elemento prÃ©-existente, constituÃ­do por uma pÃ©rgola e um elemento de Ã¡gua desativado, mantendo as estruturas construÃ­das existentes, e reconvertÃª-las para outros usos, nomeadamente faixas ajardinadas e zona de estar.</t>
  </si>
  <si>
    <t>AquisiÃ§Ã£o de serviÃ§os para a aplicaÃ§Ã£o do mÃ©todo de seleÃ§Ã£o de avaliaÃ§Ã£o psicolÃ³gica a candidatos a procedimentos concursais de recrutamento</t>
  </si>
  <si>
    <t>AquisiÃ§Ã£o de ServiÃ§os de ReparaÃ§Ã£o do Processador de Tecidos Peloris do ServiÃ§o de Anatomia PatolÃ³gica</t>
  </si>
  <si>
    <t>Fornecimento e instalaÃ§Ã£o de equipamentos de sinalizaÃ§Ã£o luminosa em Vila Franca de Xira</t>
  </si>
  <si>
    <t>AQUISIÃ‡ÃƒO DE SERVIÃ‡OS PARA DESENVOLVIMENTO E MANUTENÃ‡ÃƒO DOS SITES "PORTUGUESE TRAILS" E "PATHS OF FAITH".</t>
  </si>
  <si>
    <t>AquisiÃ§Ã£o de sistema de control de acessos ao parque da DGLAB</t>
  </si>
  <si>
    <t>AquisiÃ§Ã£o de ServiÃ§os de Aluguer e InstalaÃ§Ã£o de IluminaÃ§Ã£o Decorativa de Natal/2019</t>
  </si>
  <si>
    <t>PrestaÃ§Ã£o de serviÃ§os de SaÃºde no Trabalho, no MunicÃ­pio de Cantanhede</t>
  </si>
  <si>
    <t>AquisiÃ§Ã£o de Agendas p/ o ano de 2020</t>
  </si>
  <si>
    <t>AquisiÃ§Ã£o de Contadores de Ã¡gua fria DN15</t>
  </si>
  <si>
    <t>AquisiÃ§Ã£o de contentores metÃ¡licos para deposiÃ§Ã£o e transporte de resÃ­duos</t>
  </si>
  <si>
    <t>AquisiÃ§Ã£o de serviÃ§os de manutenÃ§Ã£o Babymatch - Sistema Antiroubo para o ano de 2020</t>
  </si>
  <si>
    <t>Fornecimento e ImplementaÃ§Ã£o de MÃ³dulos Aplicacionais para o ERP da AIRC</t>
  </si>
  <si>
    <t>AquisiÃ§Ã£o de gÃ¡s natural, em modo contÃ­nuo, para as instalaÃ§Ãµes dos Parques de Material e Oficinas II e III, do Metropolitano de Lisboa E.P.E.</t>
  </si>
  <si>
    <t>AquisiÃ§Ã£o de serviÃ§os de implementaÃ§Ã£o de 10 plataformas de FaturaÃ§Ã£o EletrÃ³nica, para as entidades: AMISM, MUSAMI, CÃ¢mara Municipal de Ponta Delgada, CÃ¢mara Municipal da Ribeira Grande, CÃ¢mara Municipal de Lagoa, CÃ¢mara Municipal de Vila Franca do Campo, CÃ¢mara Municipal da PovoaÃ§Ã£o, CÃ¢mara Municipal do Nordeste, Nordeste Ativo e ServiÃ§os Municipalizados de Ponta Delgada</t>
  </si>
  <si>
    <t>AquisiÃ§Ã£o de ServiÃ§os de ImpressÃ£o.</t>
  </si>
  <si>
    <t>A presente empreitada compreende os trabalhos de execuÃ§Ã£o de: -Movimentos de terras -Pavimentos -MobiliÃ¡rio urbano -Rede de rega -IluminaÃ§Ã£o pÃºblica</t>
  </si>
  <si>
    <t>ConstruÃ§Ã£o de duas rampas de acesso ao rio Guadiana, de apoio aos trabalhos de contenÃ§Ã£o de jacinto de Ã¡gua a montante da albufeira de Alqueva</t>
  </si>
  <si>
    <t>Empreitada de requalificaÃ§Ã£o dos taludes interiores na doca de BelÃ©m</t>
  </si>
  <si>
    <t>AquisiÃ§Ã£o e instalaÃ§Ã£o de sinalÃ©tica direcional e informativa para a mata de BarÃ£o de S. JoÃ£o</t>
  </si>
  <si>
    <t>EMPREITADA PARA A ALTERAÃ‡ÃƒO DO PISO 0 DO EDIFÃCIO DO BONJARDIM DA U.O.L DO PORTO DA FUNDAÃ‡ÃƒO INATEL</t>
  </si>
  <si>
    <t>PrestaÃ§Ã£o de serviÃ§os de elaboraÃ§Ã£o da 1.Âª RevisÃ£o do Plano de UrbanizaÃ§Ã£o da Cidade de Cantanhede</t>
  </si>
  <si>
    <t>AD 71/19 - AquisiÃ§Ã£o de serviÃ§os de consultoria no Ã¢mbito da participaÃ§Ã£o da EMEL no programa Smart Open Lisboa (SOL)</t>
  </si>
  <si>
    <t>201G000029 - AquisiÃ§Ã£o de verde de indocianina 25 mg inj - Ano 2020</t>
  </si>
  <si>
    <t>AquisiÃ§Ã£o de ServiÃ§os de ManutenÃ§Ã£o Preventiva e ConservaÃ§Ã£o dos Equipamentos de Tratamento de Ar e de Bombagem, CirculaÃ§Ã£o e Tratamento de Ãguas do Complexo de Piscinas do Centro Desportivo Nacional do Jamor, para 2020</t>
  </si>
  <si>
    <t>FORNECIMENTO DE MISTURA BETUMINOSA A FRIO BASÃLTICA</t>
  </si>
  <si>
    <t>SEVOFLURANO, INA, 250 MG, SOL FR</t>
  </si>
  <si>
    <t>AquisiÃ§Ã£o de serviÃ§os de manutenÃ§Ã£o Ã  soluÃ§Ã£o Progastro para o ano de 2020</t>
  </si>
  <si>
    <t>CriaÃ§Ã£o de bolsa de estacionamento</t>
  </si>
  <si>
    <t>O procedimento tem por objecto a reabilitaÃ§Ã£o do Largo Dr.Âº JosÃ© Novais, tendo como capÃ­tulos: Trabalhos preparatÃ³rios/estaleiro, remoÃ§Ã£o, demoliÃ§Ã£o e desmonte, pavimentaÃ§Ã£o, lancis, guias, degraus, outros, equipamentos/mobiliÃ¡rio urbano, infraestruturas hidrÃ¡ulicas, infraestruturas de gÃ¡s, infraestruturas elÃ©trotÃ©cnicas, equipamentos de sinalizaÃ§Ã£o e seguranÃ§a, arranjos paisagÃ­sticos, contentores de recolha de resÃ­duos, estabilidade, outros trabalhos.</t>
  </si>
  <si>
    <t>FiscalizaÃ§Ã£o e CoordenaÃ§Ã£o de SeguranÃ§a da Empreitada de ReabilitaÃ§Ã£o e AmpliaÃ§Ã£o do EdifÃ­cio do Centro Social e Paroquial de Brinches</t>
  </si>
  <si>
    <t>AquisiÃ§Ã£o de serviÃ§os de vigilÃ¢ncia das instalaÃ§Ãµes do Parque Municipal de Recolha de Viaturas.</t>
  </si>
  <si>
    <t>ImplementaÃ§Ã£o das Zonas de MediÃ§Ã£o e Controlo nos sistemas de abastecimento do concelho de Estremoz - Equipamentos de ZMC e comunicaÃ§Ã£o de dados</t>
  </si>
  <si>
    <t>CPRAQ/3/19/DACPGP - ServiÃ§os de Seguros</t>
  </si>
  <si>
    <t>EMPREITADA DE CONSTRUÃ‡ÃƒO DA CICLOVIA - TROÃ‡O ENTRE A ESTRADA MOINHO DE VENTO E ESTRADA DA BARREIRA BRANCA</t>
  </si>
  <si>
    <t>PrestaÃ§Ã£o de serviÃ§os de reparaÃ§Ã£o dos sistemas de Ã¡guas quentes sanitÃ¡rias das instalaÃ§Ãµes da limpeza urbana (DLU) sito na rua D. JoÃ£o de Portugal, Laranjeiro (antigo mercado) e Vale Figueira</t>
  </si>
  <si>
    <t>AquisiÃ§Ã£o de serviÃ§os de auditoria interna ao Sistema de GestÃ£o de Qualidade e Ambiente e de avaliaÃ§Ã£o de conformidade legal em matÃ©ria de ambiente, qualidade e seguranÃ§a e saÃºde no trabalho no Metropolitano de Lisboa, Ferconsult e Metrocom</t>
  </si>
  <si>
    <t>RenovaÃ§Ã£o do licenciamento checkpoint e fornecimento de cluster checkpoint 5200</t>
  </si>
  <si>
    <t>PrestaÃ§Ã£o de serviÃ§os de seguros</t>
  </si>
  <si>
    <t>AquisiÃ§Ã£o de serviÃ§os para aluguer de equipamento audiovisual e elevaÃ§Ã£o no Ã¢mbito da CED 2019</t>
  </si>
  <si>
    <t>AquisiÃ§Ã£o de software para as atualizaÃ§Ãµes dos mÃ³dulos do ERP SIGMA</t>
  </si>
  <si>
    <t>Fornecimento e instalaÃ§Ã£o de bombas de calor em edifÃ­cios municipais</t>
  </si>
  <si>
    <t>AquisiÃ§Ã£o de Dispositivos MÃ©dicos para traumatologia e Cirurgia eletiva do Joelho para o ServiÃ§o Bloco cirÃºrgico de Ortopedia</t>
  </si>
  <si>
    <t>AquisiÃ§Ã£o de espetÃ¡culo de fogo de artifÃ­cio a integrar na animaÃ§Ã£o da noite da passagem de ano 2019 / 2020.</t>
  </si>
  <si>
    <t>Empreitada de AmpliaÃ§Ã£o e ReabilitaÃ§Ã£o da Escola EB1/JI de Fenais da Luz, Ponta Delgada</t>
  </si>
  <si>
    <t>PT;20;313;3413</t>
  </si>
  <si>
    <t>Trata-se da pintura das fachadas posteriores</t>
  </si>
  <si>
    <t>191G004206 - AquisiÃ§Ã£o de Infliximab 100 mg inj Biossimilar ( Inflectra)- Ano 2019</t>
  </si>
  <si>
    <t>AquisiÃ§Ã£o de serviÃ§os de aluguer de equipamentos de animaÃ§Ã£o de Natal - insuflÃ¡veis</t>
  </si>
  <si>
    <t>AquisiÃ§Ã£o de serviÃ§os para a realizaÃ§Ã£o de Estudo sobre o Impacto econÃ³mico Local do ServiÃ§o de Transporte AÃ©reo</t>
  </si>
  <si>
    <t>AquisiÃ§Ã£o das atividades 2 e 4 do projeto SIPA - Sistema Integrado de Processos e Atividades de 2019</t>
  </si>
  <si>
    <t>ReabilitaÃ§Ã£o de poÃ§os e nascentes do aqueduto e para execuÃ§Ã£o de um reservatÃ³rio e rede de distribuiÃ§Ã£o de Ã¡gua para rega - Projeto LIFE/ÃGUA DA PRATA (LIFE 17CCA/PT/000076</t>
  </si>
  <si>
    <t>PT;8;100;1501</t>
  </si>
  <si>
    <t>PrestaÃ§Ã£o de serviÃ§os de reparaÃ§Ã£o da caixa de recolha de resÃ­duos sÃ³lidos urbanos, da viatura com a matrÃ­cula 06-91-HN</t>
  </si>
  <si>
    <t>Empreitada de "PavimentaÃ§Ã£o em betuminoso da Rua de Eiras e Rua das Ferrarias em Alvoco das VÃ¡rzeas"</t>
  </si>
  <si>
    <t>DemoliÃ§Ã£o de construÃ§Ãµes existentes, no Ã¢mbito do "ValorRioÂ¿</t>
  </si>
  <si>
    <t>SubscriÃ§Ã£o de serviÃ§os de manutenÃ§Ã£o de soluÃ§Ãµes de seguranÃ§a forticache para os anos de 2020/2021</t>
  </si>
  <si>
    <t>PRESTAÃ‡ÃƒO DE SERVIÃ‡OS DE DESERVAGEM DE PASSEIOS E ZONAS PEDONAIS NA CIDADE DE SETÃšBAL, PELO PERÃODO DE 12 MESES</t>
  </si>
  <si>
    <t>ARRANJOS EXTERIORES EM DIVERSOS LOCAIS DO CONCELHO-AJARDINAMENTO NA URBANIZAÃ‡ÃƒO MIRA MAR</t>
  </si>
  <si>
    <t>AquisiÃ§Ã£o de quadriciclo elÃ©trico</t>
  </si>
  <si>
    <t>Cprev 39/19 - ElaboraÃ§Ã£o de levantamentos topogrÃ¡ficos</t>
  </si>
  <si>
    <t>AquisiÃ§Ã£o de serviÃ§os de finishing</t>
  </si>
  <si>
    <t>LocaÃ§Ã£o de uma pista de gelo natural</t>
  </si>
  <si>
    <t>Empreitada de AquisiÃ§Ã£o e InstalaÃ§Ã£o do Sistema AutomÃ¡tico de DeteÃ§Ã£o de IncÃªndio para a estaÃ§Ã£o dos Olivais da linha vermelha do Metropolitano de Lisboa, E.P.E.de acordo com o Caderno de Encargos e respetivos anexos</t>
  </si>
  <si>
    <t>O ESPAÃ‡O GAMBOA, DORAVANTE DESIGNADO EG, Ã‰ UM EQUIPAMENTO CULTURAL DEDICADO Ã€ VIDA E OBRA DE MANUEL GAMBOA, A INSTALAR NO CONVENTO DE SÃƒO JOSÃ‰-CENTRO CULTURAL, NA CIDADE DE LAGOA (ALGARVE). O EG VIVERÃ DO EXPERIMENTALISMO E ENVOLVIMENTO IMERSIVO EM CONTEÃšDOS EXPOSITIVOS POR INTERMÃ‰DIO DE SOLUÃ‡Ã•ES INTERATIVAS E DE UMA MUSEOGRAFIA INTEGRADORA, PERMITINDO CONTEMPLAR ORIGINAIS E RÃ‰PLICAS DE OBRAS DO ARTISTA, BEM COMO OBJETOS E OUTROS TESTEMUNHOS DA SUA MEMÃ“RIA E LEGADO.</t>
  </si>
  <si>
    <t>AquisiÃ§Ã£o de Leite Escolar</t>
  </si>
  <si>
    <t>AquisiÃ§Ã£o de meios de produÃ§Ã£o e divulgaÃ§Ã£o</t>
  </si>
  <si>
    <t>ESPETACULO COM RICARDO RIBEIRO NO FORUM LUISA TODI DIA 23 DE NOVEMBRO.</t>
  </si>
  <si>
    <t>AquisiÃ§Ã£o de VideoscÃ³pio para deteÃ§Ã£o de fugas de Ã¡gua nas Redes de DistribuiÃ§Ã£o de Ãgua no MunicÃ­pio de Sesimbra</t>
  </si>
  <si>
    <t>Fornecimento de GasÃ³leo de Aquecimento</t>
  </si>
  <si>
    <t>191G004208 - AquisiÃ§Ã£o de vedolizumab 300 mg inj-frasco - Ano 2019</t>
  </si>
  <si>
    <t>ServiÃ§os de rede privada de dados VPN-IP e acesso Ã  internet, rede fixa e soluÃ§Ã£o VOIP de central telefÃ³nica virtual, serviÃ§o de voz mÃ³vel e dados mÃ³veis plataforma web de envio de sms, licenciamento de soluÃ§Ã£o de seguranÃ§a e suporte tÃ©cnico</t>
  </si>
  <si>
    <t>AquisiÃ§Ã£o de serviÃ§os de Reperformance a operaÃ§Ãµes cofinanciados pelo FEDER e FSE no Ã¢mbito do POCRESCAlgarve2020</t>
  </si>
  <si>
    <t>AquisiÃ§Ã£o de uma central de deteÃ§Ã£o de incÃªndios para o Arquivo Distrital de Faro</t>
  </si>
  <si>
    <t>19002319 - Empreitada de ReabilitaÃ§Ã£o do EspaÃ§o FÃ­sico do EdifÃ­cio Antiga Central ElÃ©trica</t>
  </si>
  <si>
    <t>Adquirir bancadas para o PavilhÃ£o da Mundet, para a realizaÃ§Ã£o de eventos desportivos</t>
  </si>
  <si>
    <t>NIPG30793/19- AquisiÃ§Ã£o de duas viaturas pesadas de mercadorias</t>
  </si>
  <si>
    <t>NIPG29058/19- AquisiÃ§Ã£o de emulsÃ£o catiÃ³nica de rotura rÃ¡pida E.C.R-2)</t>
  </si>
  <si>
    <t>AquisiÃ§Ã£o de serviÃ§os para aluguer e transporte de contentores marÃ­timos</t>
  </si>
  <si>
    <t>AquisiÃ§Ã£o de serviÃ§os para substituiÃ§Ã£o da RTU da ETA de Coina por PLC B&amp;amp;R sÃ©rie X20</t>
  </si>
  <si>
    <t>AquisiÃ§Ã£o de serviÃ§os para remoÃ§Ã£o de graffitis no MunicÃ­pio do Seixal e aplicaÃ§Ã£o de anti graffiti</t>
  </si>
  <si>
    <t>PrestaÃ§Ã£o de ServiÃ§os de Varredura MecÃ¢nica no MunicÃ­pio do Seixal, pelo perÃ­odo de 12 meses</t>
  </si>
  <si>
    <t>AquisiÃ§Ã£o de ServiÃ§os para a revisÃ£o de projeto de execuÃ§Ã£o para construÃ§Ã£o da Unidade de SaÃºde da Ribeira Nova em Lisboa</t>
  </si>
  <si>
    <t>AquisiÃ§Ã£o de ServiÃ§os, ao abrigo do Acordo-Quadro n.Âº 19/005/CA/AQ, de GestÃ£o, FiscalizaÃ§Ã£o e CoordenaÃ§Ã£o de SeguranÃ§a em Obra para InstalaÃ§Ã£o de Creche no EdifÃ­cio do Antigo Convento do Desagravo</t>
  </si>
  <si>
    <t>AquisiÃ§Ã£o de Garrafas de GÃ¡s para instalaÃ§Ãµes do MunicÃ­pio de Almada</t>
  </si>
  <si>
    <t>CONTRATAÃ‡ÃƒO DE SERVIÃ‡OS DE LOCAÃ‡ÃƒO DE PEÃ‡AS DECORATIVAS NO AMBITO DA ANIMAÃ‡ÃƒO DE NATAL.</t>
  </si>
  <si>
    <t>RenovaÃ§Ã£o de Infraestrutura de Rede InformÃ¡tica</t>
  </si>
  <si>
    <t>ADECA - AssociaÃ§Ã£o de Desenvolvimento Integrado do Concelho de AlvaiÃ¡zere</t>
  </si>
  <si>
    <t>ContrataÃ§Ã£o de serviÃ§os de destaque, colocaÃ§Ã£o em suporte mÃ³vel e aÃ§Ãµes de conservaÃ§Ã£o e restauro de um painel de Nuno San-Payo</t>
  </si>
  <si>
    <t>AquisiÃ§Ã£o de serviÃ§os de manutenÃ§Ã£o aos equipamentos de ecografia Aloka para o ano de 2020</t>
  </si>
  <si>
    <t>SubstituiÃ§Ã£o da conduta de abastecimento de Ã¡gua a Sarilhos Pequenos, devido ao facto da rede existente apresentar constantes roturas, deixando toda a povoaÃ§Ã£o de Sarilhos Pequenos sem Ã¡gua.</t>
  </si>
  <si>
    <t>AquisiÃ§Ã£o de ServiÃ§os para a elaboraÃ§Ã£o de imagens grÃ¡ficas de projeto</t>
  </si>
  <si>
    <t>AquisiÃ§Ã£o de serviÃ§os de manutenÃ§Ã£o das mÃ¡quinas de lavar e desinfectar arrastadeiras para o ano 2020</t>
  </si>
  <si>
    <t>RenovaÃ§Ã£o do contrato de ManutenÃ§Ã£o de Servidores Cisco</t>
  </si>
  <si>
    <t>191G004193 - AquisiÃ§Ã£o de Efmoroctocog alfa - Ano 2019</t>
  </si>
  <si>
    <t>AquisiÃ§Ã£o de serviÃ§os de manutenÃ§Ã£o do equipamento de controlo da legionella para o ano de 2020</t>
  </si>
  <si>
    <t>201G000041-Ano 2020- AquisiÃ§Ã£o de controlo qualidade externo para a Hematologia do ServiÃ§o de Patologia Clinica do Centro Hospitalar UniversitÃ¡rio de Lisboa Norte, E.P.E.</t>
  </si>
  <si>
    <t>AquisiÃ§Ã£o de serviÃ§os de manutenÃ§Ã£o Ã s mÃ¡quinas de lavar e desinfetar endoscÃ³pios Wassenburg para o ano de 2020</t>
  </si>
  <si>
    <t>AquisiÃ§Ã£o de serviÃ§os de manutenÃ§Ã£o aos equipamentos de microscopia cirÃºrgica para o ano de 2020</t>
  </si>
  <si>
    <t>AquisiÃ§Ã£o de Sistemas de ProteÃ§Ã£o, Comando e Controlo</t>
  </si>
  <si>
    <t>MANUTENÃ‡ÃƒO E CONSERVAÃ‡ÃƒO DE 200 FLOREIRAS NA CIDADE DE SETÃšBAL, PELO PERÃODO DE10 MESES</t>
  </si>
  <si>
    <t>PavimentaÃ§Ã£o das artÃ©rias existentes no Casal do Sapo e Courelas da Brava.</t>
  </si>
  <si>
    <t>ExecuÃ§Ã£o de infraestruturas de eletricidade para a feira da Festa da Chagas</t>
  </si>
  <si>
    <t>AquisiÃ§Ã£o de serviÃ§os de manutenÃ§Ã£o dos equipamentos de ventilaÃ§Ã£o e aparelho de anestesia para o ano de 2020</t>
  </si>
  <si>
    <t>Fornecimento ContÃ­nuo de CombustÃ­veis para UtilizaÃ§Ã£o nas MÃ¡quinas e Viaturas do MunicÃ­pio de Nordeste para o Ano de 2020</t>
  </si>
  <si>
    <t>202A000006 - AquisiÃ§Ã£o de campos operatÃ³rios e trouxas cirÃºrgicas universais durante o ano de 2020</t>
  </si>
  <si>
    <t>Tiras de GlicÃ©mia e Corpos CetÃ³nicos</t>
  </si>
  <si>
    <t>Concurso PÃºblico para a empreitada destinada Ã  RemodelaÃ§Ã£o das redes de drenagem na freguesia da Venteira Amadora -Tomo II Zona Sul</t>
  </si>
  <si>
    <t>AquisiÃ§Ã£o de serviÃ§os para a realizaÃ§Ã£o de concerto de homenagem aos campeÃµes, CED 2019</t>
  </si>
  <si>
    <t>PrestaÃ§Ã£o de serviÃ§os destinada Ã  manutenÃ§Ã£o preventiva dos geradores de eletricidade dos SIMAS de Oeiras e Amadora para o triÃ©nio 2020-2022.</t>
  </si>
  <si>
    <t>AquisiÃ§Ã£o de equipamentos multimÃ©dia para vÃ¡rios serviÃ§os do MunicÃ­pio</t>
  </si>
  <si>
    <t>ServiÃ§os de lavagem e desinfeÃ§Ã£o de contentores de 800 e 1.000L para garantir a higienizaÃ§Ã£o destes equipamentos na via pÃºblica</t>
  </si>
  <si>
    <t>ReabilitaÃ§Ã£o da platibanda do edifÃ­cio onde funcionam as instalaÃ§Ãµes da Junta de Freguesia de Santiago.</t>
  </si>
  <si>
    <t>Fornecimento de mobiliÃ¡rio e equipamento par ao Lar e Centro de Dia de Altura</t>
  </si>
  <si>
    <t>SERVIÃ‡OS DE CONTRATAÃ‡ÃƒO DE TRABALHO TEMPORÃRIO</t>
  </si>
  <si>
    <t>SERVIÃ‡OS DE MONTAGEM E DESMONTAGEM DE GRUPOS ELECTROBOMBA SUBMERSÃVEIS, FORNECIMENTO DE TUBAGEM E OUTROS ACESSÃ“RIOS NECESSÃRIOS</t>
  </si>
  <si>
    <t>AquisiÃ§Ã£o de material elÃ©trico para equipar o furo SB01.</t>
  </si>
  <si>
    <t>ProduÃ§Ã£o de um livro de fotografia e de ilustraÃ§Ãµes cientÃ­ficas dedicadas ao patrimÃ³nio natural do ambiente marinho da frente AtlÃ¢ntida de Almada</t>
  </si>
  <si>
    <t>Fornecimento, ImplementaÃ§Ã£o e ConfiguraÃ§Ã£o de Sistema Integrado de GestÃ£o (ERP)</t>
  </si>
  <si>
    <t>REQUALIFICAÃ‡ÃƒO DO SEPARADOR CENTRAL DA AV. 22 DE DEZEMBRO</t>
  </si>
  <si>
    <t>Empreitada de ReabilitaÃ§Ã£o de Fogos Municipais Devolutos</t>
  </si>
  <si>
    <t>AquisiÃ§Ã£o de equipamentos e materiais para reparaÃ§Ã£o dos diversos Parques Infantis do MunicÃ­pio de Vila Franca de Xira</t>
  </si>
  <si>
    <t>AquisiÃ§Ã£o de serviÃ§os de seguranÃ§a para as 3 instalaÃ§Ãµes afetas ao OPART, EPE</t>
  </si>
  <si>
    <t>Empreitada para execuÃ§Ã£o da obra de fornecimento e aplicaÃ§Ã£o de 2 caixas de esgoto no ArmazÃ©m de soros de HSM no piso 01 (FarmÃ¡cia).</t>
  </si>
  <si>
    <t>CONTRATAÃ‡ÃƒO DO FORNECIMENTO DE TRÃŠS VEÃCULOS LIGEIROS DE PASSAGEIROS DE NOVE LUGARES TIPO "KOMBI".</t>
  </si>
  <si>
    <t>Empreitada para a SubstituiÃ§Ã£o do PÃ³rtico localizado ao km 26+490 Crescente, da A33 - Circular Regional Interior da PenÃ­nsula de SetÃºbal (CRIPS)</t>
  </si>
  <si>
    <t>CPUB001.DGE.2019 AquisiÃ§Ã£o de ServiÃ§os de PrevenÃ§Ã£o, Controlo e ErradicaÃ§Ã£o de espÃ©cies exÃ³ticas invasoras, no Ã¢mbito da Candidatura ao Programa Operacional Sustentabilidade e EficiÃªncia no Uso de Recursos, POSEUR</t>
  </si>
  <si>
    <t>AquisiÃ§Ã£o de ServiÃ§os para RealizaÃ§Ã£o de Pesquisa Ativa de Fugas de Ãgua na Rede de Abastecimento</t>
  </si>
  <si>
    <t>Sistema de TelegestÃ£o - Recolha, Armazenamento e Tratamento de Dados - Central de Comando e Controlo - Vila Franca de Xira</t>
  </si>
  <si>
    <t>AquisiÃ§Ã£o de serviÃ§os de artistas para apresentaÃ§Ã£o de espetÃ¡culo Â¿ArmstrongÂ¿, inerentes Ã  realizaÃ§Ã£o do projeto: Â¿XXXVI Festival do Teatro do SeixalÂ¿</t>
  </si>
  <si>
    <t>AquisiÃ§Ã£o do software OnlineDesk (Portal de ServiÃ§os) a implementar no Turismo de Portugal, IP.</t>
  </si>
  <si>
    <t>AquisiÃ§Ã£o de ServiÃ§os para a RevisÃ£o de Projeto de ExecuÃ§Ã£o da Empreitada para RequalificaÃ§Ã£o do EspaÃ§o PÃºblico da CalÃ§ada Ernesto, da Rua Giovanni Antinori e da Rua do Cruzeiro, e ConstruÃ§Ã£o de Parque de Estacionamento na Envolvente do Largo do Rio Seco</t>
  </si>
  <si>
    <t>AquisiÃ§Ã£o de pacote de viagens para deslocaÃ§Ã£o a Bruxelas no Ã¢mbito da CED 2019</t>
  </si>
  <si>
    <t>AquisiÃ§Ã£o de serviÃ§os de manutenÃ§Ã£o aos equipamentos laser Dornier para o ano 2020</t>
  </si>
  <si>
    <t>AquisiÃ§Ã£o de mÃ³dulos de expansÃ£o para as centrais e reservatÃ³rios do SIMAS de Oeiras e Amadora .</t>
  </si>
  <si>
    <t>PRESTAÃ‡ÃƒO DE SERVIÃ‡OS PARA TÃ‰CNICO DE MANUTENÃ‡ÃƒO DAS INSTALAÃ‡Ã•ES DO IMAPARK, PELO PERÃODO DE 18 MESES.</t>
  </si>
  <si>
    <t>AQUISIÃ‡ÃƒO DE SERVIÃ‡OS DE PESSOAL TÃ‰CNICO PARA A PRODUÃ‡ÃƒO DE EVENTOS</t>
  </si>
  <si>
    <t>Fornecimento de colunas de estilo clÃ¡ssico de iluminaÃ§Ã£o</t>
  </si>
  <si>
    <t>Fornecimento de equipamento informÃ¡tico (computadores e monitores)</t>
  </si>
  <si>
    <t>AquisiÃ§Ã£o de 1 (uma) viatura de transporte de passageiros</t>
  </si>
  <si>
    <t>AquisiÃ§Ã£o de serviÃ§os de manutenÃ§Ã£o Ã  administraÃ§Ã£o de sistemas para o ano de 2020</t>
  </si>
  <si>
    <t>AquisiÃ§Ã£o de serviÃ§os de manutenÃ§Ã£o do software aplicacional ERP AIRC e do software IBM Informix para o ano 2020</t>
  </si>
  <si>
    <t>OET</t>
  </si>
  <si>
    <t>Empreitada de ReabilitaÃ§Ã£o do EdifÃ­cio do Teatro Variedades</t>
  </si>
  <si>
    <t>AquisiÃ§Ã£o da PrestaÃ§Ã£o de ServiÃ§os PMO (Project Management Office)</t>
  </si>
  <si>
    <t>AquisiÃ§Ã£o de serviÃ§os de reparaÃ§Ã£o de fixador craniano da mesa operatÃ³ria do Bloco Op.Central I - Bloco Op. UrgÃªncia</t>
  </si>
  <si>
    <t>SubstituiÃ§Ã£o de equipamento para a piscina municipal do Parque Desportivo Municipal Eng.Âº Ministro dos Santos-Mafra</t>
  </si>
  <si>
    <t>AquisiÃ§Ã£o de aÃ§Ãµes de formaÃ§Ã£o em seguranÃ§a Â¿ MAP para as unidades hoteleiras da FundaÃ§Ã£o INATEL de Albufeira, Foz do Arelho, Cerveira, Porto Santo e Parque de Campismo da Costa da Caparica</t>
  </si>
  <si>
    <t>ALUGUER DE 12 ROUTERS 4G NO CENÃRIO ILIMITADO, PELO PERÃODO DE 24 MESES</t>
  </si>
  <si>
    <t>ReparaÃ§Ã£o da rede de drenagem de Ã¡guas pluviais</t>
  </si>
  <si>
    <t>Fornecimento de Material para IluminaÃ§Ã£o de Natal</t>
  </si>
  <si>
    <t>O procedimento tem por objecto a reabilitaÃ§Ã£o e ampliaÃ§Ã£o da EB1 de CarapeÃ§os, tendo como capÃ­tulos: trabalhos preparatÃ³rios, estaleiro, arquitetura, estabilidade/betÃ£o armado/estrutura metÃ¡lica, rede predial de abastecimento de Ã¡gua, rede predial de drenagem de Ã¡guas residuais, rede predial de drenagem de Ã¡guas pluviais, seguranÃ§a contra risco de incÃªndio, instalaÃ§Ãµes e equipamentos de AVAC, infraestruturas eletrotÃ©cnicas.</t>
  </si>
  <si>
    <t>AquisiÃ§Ã£o de mÃ¡quinas de utilizaÃ§Ã£o frequente para renovar o equipamento desgastado.2130/DCA/2019</t>
  </si>
  <si>
    <t>AquisiÃ§Ã£o de serviÃ§os relativos Ã  fiscalizaÃ§Ã£o e Ã  coordenaÃ§Ã£o de seguranÃ§a em obra dos trabalhos constantes da empreitada "Rede de Rega da VÃ¡rzea de Odeleite"</t>
  </si>
  <si>
    <t>Constitui objeto da prestaÃ§Ã£o de serviÃ§os a manutenÃ§Ã£o corretiva dos Grupos Turbina Alternador da Central HidroelÃ©trica de Alvito, de forma a repor a sua operacionalidade, segundo as caracterÃ­sticas e de acordo com as condiÃ§Ãµes estipuladas no Caderno de Encargos.</t>
  </si>
  <si>
    <t>SubstituiÃ§Ã£o de Pavimento de SeguranÃ§a no espaÃ§o de jogo e recreio (EJR) D. Maria</t>
  </si>
  <si>
    <t>PROC.AD04/2019 Â¿ PROCEDIMENTO DE AJUSTE DIRETO PARA A PRESTAÃ‡ÃƒO DE SERVIÃ‡OS DE COMUNICAÃ‡Ã•ES INTEGRADAS</t>
  </si>
  <si>
    <t>Fornecimento de Leite Escolar e Bebida Vegetal para as Escolas do 1Âº Ciclo do Ensino BÃ¡sico e Ensino PrÃ©-Escolar do Concelho de Odivelas</t>
  </si>
  <si>
    <t>AquisiÃ§Ã£o de MyDoc - Novo sistema de GestÃ£o Documental</t>
  </si>
  <si>
    <t>BENEFICIAÃ‡ÃƒO, AMPLIAÃ‡ÃƒO, REPARAÃ‡ÃƒO E MELHORAMENTOS NAS ESCOLAS DO CONECLHO-OBRAS DE AMPLIAÃ‡ÃƒO DA EB DE ALFARROBEIRA</t>
  </si>
  <si>
    <t>AquisiÃ§Ã£o de serviÃ§os para celebraÃ§Ã£o e manutenÃ§Ã£o de apÃ³lices de seguros, diretamente a Seguradoras, nos ramos AutomÃ³vel / Frota, Acidentes de Trabalho e Responsabilidade Civil</t>
  </si>
  <si>
    <t>RequalificaÃ§Ã£o da cobertura da antiga praÃ§a de peixe.</t>
  </si>
  <si>
    <t>Aluguer, montagem e desmontagem de IluminaÃ§Ã£o decorativa exterior e som de linha no Natal de 2019</t>
  </si>
  <si>
    <t>AquisiÃ§Ã£o de subscriÃ§Ã£o de base de dados da Micromedex para o ano de 2020</t>
  </si>
  <si>
    <t>ManutenÃ§Ã£o das portas automÃ¡ticas dos edifÃ­cios do SIMAS</t>
  </si>
  <si>
    <t>SubstituiÃ§Ã£o de lÃ¢mpadas fluorescentes por lÃ¢mpadas led nas Escolas BÃ¡sicas</t>
  </si>
  <si>
    <t>AquisiÃ§Ã£o de plataforma tecnolÃ³gica de GestÃ£o do MunicÃ­pio</t>
  </si>
  <si>
    <t>AquisiÃ§Ã£o de serviÃ§os com vista Ã¡ ManutenÃ§Ã£o dos sistemas de AVAC dos postos da Amadora, de AlgÃ©s e dos ServiÃ§os TÃ©cnicos da Brandoa.</t>
  </si>
  <si>
    <t>CADASTRO DA REDE PLUVIAL DO CONCELHO</t>
  </si>
  <si>
    <t>PrestaÃ§Ã£o de serviÃ§os de elaboraÃ§Ã£o da 1.Âª AlteraÃ§Ã£o do Plano Diretor Municipal de Cantanhede</t>
  </si>
  <si>
    <t>LocaÃ§Ã£o de mÃ¡quinas para movimentaÃ§Ã£o de terras no Acesso Principal, e Acessos Praia da Nova Vaga, Infante e Bela Vista, Praia do Rei</t>
  </si>
  <si>
    <t>CP 52/19 - AquisiÃ§Ã£o e implementaÃ§Ã£o de um sistema integrado para GestÃ£o de Recursos Humanos e serviÃ§os associados</t>
  </si>
  <si>
    <t>AquisiÃ§Ã£o de serviÃ§os de manutenÃ§Ã£o simples do elevador da Biblioteca Municipal da Mealhada</t>
  </si>
  <si>
    <t>ServiÃ§o de refeiÃ§Ãµes no Ã¢mbito de iniciativas diversas na Ã¡rea da educaÃ§Ã£o</t>
  </si>
  <si>
    <t>PRESTAÃ‡ÃƒO DE SERVIÃ‡OS PARA ALUGUER DE CARROSSEL DE NATAL - SETÃšBAL CHRISTMAS FEST 2019</t>
  </si>
  <si>
    <t>AquisiÃ§Ã£o de PÃ£o e Produtos afins</t>
  </si>
  <si>
    <t>AquisiÃ§Ã£o de 1 Mini Autocarro</t>
  </si>
  <si>
    <t>201G000038 Â¿ AquisiÃ§Ã£o de ACETONIDO DE FLUOCINOLONA 190 MCG IMPLANT - Ano 2020</t>
  </si>
  <si>
    <t>AquisiÃ§Ã£o de GPS Profissional SP20</t>
  </si>
  <si>
    <t>ReabilitaÃ§Ã£o de 6 edifÃ­cios multifamiliares, com 3 pisos cada, contÃ­guos entre si, em dois blocos de 3 cada. Tendo em vista a melhoria da eficiÃªncia energÃ©tica das habitaÃ§Ãµes, os trabalhos incidirÃ£o nas partes comuns dos edifÃ­cios.</t>
  </si>
  <si>
    <t>Refere-se, o presente procedimento, Ã  requalificaÃ§Ã£o e BeneficiaÃ§Ã£o da Piscina Municipal da Chamusca. Pretende-se com este projeto proceder Ã  ampliaÃ§Ã£o e reabilitaÃ§Ã£o interior parcial do edifÃ­cio existente, adaptando-o aos critÃ©rios funcionais, legais e de conforto contemporÃ¢neos, considerando o fim a que se destina.</t>
  </si>
  <si>
    <t>AquisiÃ§Ã£o de serviÃ§os de aluguer de grua</t>
  </si>
  <si>
    <t>AquisiÃ§Ã£o de garrafas de vinho para oferta aos trabalhadores</t>
  </si>
  <si>
    <t>AquisiÃ§Ã£o de serviÃ§os de manutenÃ§Ã£o aos equipamentos de ventilaÃ§Ã£o pulmonar Maquet para o ano de 2020</t>
  </si>
  <si>
    <t>NIPG26954/19- AquisiÃ§Ã£o de estruturas LAC (Local de Armazenamento de Contentores) fenÃ³licos</t>
  </si>
  <si>
    <t>AquisiÃ§Ã£o de serviÃ§os para aluguer de tenda para o evento "Natal em Oliveira do Hospital - Largo Encantado"</t>
  </si>
  <si>
    <t>O presente procedimento tem por objeto aquisiÃ§Ã£o de equipamento mÃ©dico, ao Hospital da Horta, E.P.E.R., de acordo com as especificaÃ§Ãµes tÃ©cnicas anexas ao Caderno de Encargos do procedimento.</t>
  </si>
  <si>
    <t>Licenciamento Motor Base Dados Informix e ManutenÃ§Ã£o</t>
  </si>
  <si>
    <t>RequalificaÃ§Ã£o do Largo da Feira da Malveira e da Av. JosÃ© Batista Antunes na Malveira, incluindo as infraestruturas no subsolo.</t>
  </si>
  <si>
    <t>AquisiÃ§Ã£o de duas viaturas para recolha de RSU OrgÃ¢nicos</t>
  </si>
  <si>
    <t>PT;15;215;32</t>
  </si>
  <si>
    <t>Empreitada de reabilitaÃ§Ã£o do espaÃ§o da antiga Igreja Matriz de Albufeira</t>
  </si>
  <si>
    <t>RealizaÃ§Ã£o de levantamentos de radiometria de superfÃ­cie e radiaÃ§Ã£o externa nas Ã¡reas mineiras dos radioativos.</t>
  </si>
  <si>
    <t>PRESTAÃ‡ÃƒO DE SERVIÃ‡OS PARA CONTRATAÃ‡ÃƒO DE ARTISTA, INCLUINDO PRODUÃ‡ÃƒO, SISTEMA DE ÃUDIO, ILUMINAÃ‡ÃƒO, PALCO E RÃ‰GIE - FIM DE ANO AZUL 2019.</t>
  </si>
  <si>
    <t>PRESTAÃ‡ÃƒO DE SERVIÃ‡OS NA ÃREA DO TURISMO ACESSÃVEL, PELO PERÃODO DE 10 MESES.</t>
  </si>
  <si>
    <t>AquisiÃ§Ã£o de ServiÃ§os de Leasing Financeiro para a aquisiÃ§Ã£o de viatura de recolha de resÃ­duos</t>
  </si>
  <si>
    <t>AquisiÃ§Ã£o de MÃ¡quina para Varredura Urbana de 4 a 5 M cÃºbicos com TransmissÃ£o HidrostÃ¡tica PropulsÃ£o HÃ­brido, para a DivisÃ£o de Ambiente Urbano efetuar Limpeza de ruas no Concelho</t>
  </si>
  <si>
    <t>AquisiÃ§Ã£o de ServiÃ§os de AssistÃªncia para ManutenÃ§Ã£o Preventiva, Corretiva e Evolutiva do Portal do Executivo</t>
  </si>
  <si>
    <t>Consiste no levantamento e reposiÃ§Ã£o de pavimentos em calÃ§ada de vidraÃ§o, de Lancil e assentamento de placas de pavimento tÃ¡til.</t>
  </si>
  <si>
    <t>AquisiÃ§Ã£o de Gerador insonorizado de 22 kVA com atrelado rebocÃ¡vel de acordo com as normas obrigatÃ³rias para circulaÃ§Ã£o na via pÃºblica</t>
  </si>
  <si>
    <t>Fornecimento de conetores para AIRC</t>
  </si>
  <si>
    <t>Trabalhos de substituiÃ§Ã£o de cobertura, tratamento de caixilharia, pinturas interiores e exteriores da capela do cemitÃ©rio de Palmela e drenagem e pavimentaÃ§Ã£o de um caminho entre campas</t>
  </si>
  <si>
    <t>AquisiÃ§Ã£o de Transformadores AT/MT para a SubestaÃ§Ã£o Olho de Boi e a SubestaÃ§Ã£o Varosa</t>
  </si>
  <si>
    <t>CONTRATAÃ‡ÃƒO DE SERVIÃ‡OS DE IMPRESSÃƒO DA AGENDA MUNICIPAL E BOLETIM MUNICIPAL 2020.</t>
  </si>
  <si>
    <t>ContrataÃ§Ã£o de serviÃ§os de manutenÃ§Ã£o preventiva, corretiva e evolutiva do software de eleiÃ§Ãµes em uso no MVFX</t>
  </si>
  <si>
    <t>ReparaÃ§Ãµes em viaturas municipais mÃ³veis: 255; 265; 354; 396; 415; 470</t>
  </si>
  <si>
    <t>Empreitada de Fornecimento e InstalaÃ§Ã£o do ReforÃ§o da EstaÃ§Ã£o ElevatÃ³ria de PedrogÃ£o Â¿ Margem Direita</t>
  </si>
  <si>
    <t>Obras de reforÃ§o de iluminaÃ§Ã£o do PortimÃ£o Arena</t>
  </si>
  <si>
    <t>AquisiÃ§Ã£o de trÃªs sistemas de transferÃªncia de doentes para diversos serviÃ§os do CHULN</t>
  </si>
  <si>
    <t>AquisiÃ§Ã£o de serviÃ§os de Planeamento, gestÃ£o estratÃ©gica e acompanhamento tÃ©cnico e de AnÃ¡lise da campanha de publicidade digital do Turismo de Portugal e de Consultoria em marketing digital</t>
  </si>
  <si>
    <t>Procedimento por ajuste direto para formaÃ§Ã£o de contrato para prestaÃ§Ã£o de serviÃ§os de manutenÃ§Ã£o das Piscinas do Alvito para o ano de 2020</t>
  </si>
  <si>
    <t>Empreitada - EstabilizaÃ§Ã£o de talude de aterro em Lavre</t>
  </si>
  <si>
    <t>RequalificaÃ§Ã£o do EspaÃ§o Exterior e Dog Park na Rua NatÃ¡lia Correia - Sta Marta do Pinhal - Corroios</t>
  </si>
  <si>
    <t>Reperfilamento do arruamento</t>
  </si>
  <si>
    <t>PrestaÃ§Ã£o de ServiÃ§os de Limpeza Urbana da Cidade de Rio Maior</t>
  </si>
  <si>
    <t>PrestaÃ§Ã£o de serviÃ§os para aluguer dos equipamentos de som e luz para vÃ¡rios eventos no Centro Cultural</t>
  </si>
  <si>
    <t>PRESTAÃ‡ÃƒO DE SERVIÃ‡OS PARA CONCEÃ‡ÃƒO E IMPLEMENTAÃ‡ÃƒO DE PROJETOS ESTRATÃ‰GICOS E AÃ‡Ã•ES NA ÃREA DE MARKETING E COMUNICAÃ‡ÃƒO, PELO PERÃODO DE 10 MESES.</t>
  </si>
  <si>
    <t>Fornecimento de ServiÃ§os de Alojamento para Infraestruturas CLOUD CIMAC</t>
  </si>
  <si>
    <t>APP - AssociaÃ§Ã£o dos Portos de Portugal</t>
  </si>
  <si>
    <t>o concurso pÃºblico tem por objeto principal a AquisiÃ§Ã£o de ApÃ³lices de Seguro de Vida Grupo para os membros da APP - AssociaÃ§Ã£o dos Portos de Portugal.</t>
  </si>
  <si>
    <t>PRESTAÃ‡ÃƒO DE SERVIÃ‡OS PARA ALUGUER DE SOM E LUZ - SETÃšBAL CHRISTMAS FEST 2019</t>
  </si>
  <si>
    <t>AquisiÃ§Ã£o de serviÃ§os de manutenÃ§Ã£o aos equipamentos da farmacia para o ano de 2020</t>
  </si>
  <si>
    <t>AquisiÃ§Ã£o de serviÃ§os de manutenÃ§Ã£o da aplicaÃ§Ã£o central de monitorizaÃ§Ã£o omniview para o ano de 2020</t>
  </si>
  <si>
    <t>Ajuste Direto ao abrigo do Acordo Quadro n.Âº 04/2019, para fornecimento de energia elÃ©trica, pela Central de Compras EletrÃ³nicas da Comunidade Intermunicipal da LezÃ­ria do Tejo</t>
  </si>
  <si>
    <t>ServiÃ§os para desenvolvimento de dashboard de avaliaÃ§Ã£o dos nÃ­veis de serviÃ§os</t>
  </si>
  <si>
    <t>AquisiÃ§Ã£o, ConstruÃ§Ã£o, BeneficiaÃ§Ã£o e ReparaÃ§Ã£o de Outros EdifÃ­cios (BeneficiaÃ§Ã£o de EspaÃ§os da Casa Agorreta)</t>
  </si>
  <si>
    <t>Fornecimento de PeÃ§as e AcessÃ³rios para ReparaÃ§Ã£o da Viatura Volvo FL6 [02-39-CF]</t>
  </si>
  <si>
    <t>AquisiÃ§Ã£o de estudo prÃ©vio e de projeto de execuÃ§Ã£o de enrocamento para proteÃ§Ã£o costeira - Areias Brancas - Silveira</t>
  </si>
  <si>
    <t>AquisiÃ§Ã£o de equipamentos individuais de alojamento temporÃ¡rio de emergÃªncia</t>
  </si>
  <si>
    <t>AD 69/19 - Fornecimento e instalaÃ§Ã£o de 20 (vinte) Â¿kitsÂ¿ de alimentaÃ§Ã£o para modernizaÃ§Ã£o do sistema dos veÃ­culos de bloqueadores</t>
  </si>
  <si>
    <t>RequalificaÃ§Ã£o do mercado municipal</t>
  </si>
  <si>
    <t>ConversÃ£o da IluminaÃ§Ã£o tipo VSAP para tipo LED do Jardim LuÃ­s da Fonseca, no Porto de SetÃºbal e Pontes Cais 1, 2 e 3, no Porto de Sesimbra</t>
  </si>
  <si>
    <t>PrestaÃ§Ã£o de serviÃ§os de limpeza em diversos edifÃ­cios Municipais do concelho de Arruda dos Vinhos</t>
  </si>
  <si>
    <t>PrestaÃ§Ã£o de ServiÃ§os para EsterilizaÃ§Ã£o de Animais Errantes (cÃ£es e gatos) e EutanÃ¡sia, pela Central de Compras EletrÃ³nicas da Comunidade Intermunicipal da LezÃ­ria do Tejo</t>
  </si>
  <si>
    <t>AquisiÃ§Ã£o de Luvas para o ano de 2020</t>
  </si>
  <si>
    <t>Empreitada - BeneficiaÃ§Ã£o da EM507 (Lavre - Ciborro)</t>
  </si>
  <si>
    <t>Tem por objeto a elaboraÃ§Ã£o do estudo de trÃ¡fego, circulaÃ§Ã£o e estacionamento da cidade de Lagos, previsto no objetivo estratÃ©gico (E.05.11) das Grandes OpÃ§Ãµes do Plano e OrÃ§amento para o Ano EconÃ³mico 2019.</t>
  </si>
  <si>
    <t>AquisiÃ§Ã£o de prestaÃ§Ã£o de serviÃ§os de saÃºde e seguranÃ§a</t>
  </si>
  <si>
    <t>AquisiÃ§Ã£o de 4 Viaturas ligeiras com sistema de propulsÃ£o hÃ­brido</t>
  </si>
  <si>
    <t>A obra consiste na limpeza e conservaÃ§Ã£o de elementos na via publica e de diversos edifÃ­cios da responsabilidade Municipal relativamente Ã  remoÃ§Ã£o de Graffitis.</t>
  </si>
  <si>
    <t>PrestaÃ§Ã£o de serviÃ§os de fornecimento de alimentaÃ§Ã£o a doentes e colaboradores do Centro Hospitalar UniversitÃ¡rio de Lisboa Norte</t>
  </si>
  <si>
    <t>AquisiÃ§Ã£o de serviÃ§os relativos ao estudo de perceÃ§Ã£o de imagem Brand Asset Valuator (BAV).</t>
  </si>
  <si>
    <t>201G000045-Ano 2020 - AquisiÃ§Ã£o de Reagentes para a realizaÃ§Ã£o de anÃ¡lises clÃ­nicas de agregaÃ§Ã£o plaquetÃ¡ria com vÃ¡rios agonistas, com colocaÃ§Ã£o de equipamento para o LaboratÃ³rio de Hematologia do Centro Hospitalar UniversitÃ¡rio de Lisboa Norte, E.P.E.</t>
  </si>
  <si>
    <t>201G000049-2020 -AquisiÃ§Ã£o de oxigÃ©nio lÃ­quido medicinal-m3.</t>
  </si>
  <si>
    <t>Empreitada para SubstituiÃ§Ã£o e InstalaÃ§Ã£o de Ramal de Ãgua</t>
  </si>
  <si>
    <t>03/CPI/ECO/2019 - AquisiÃ§Ã£o de serviÃ§os de transporte e tratamento de resÃ­duos urbanos (RU).</t>
  </si>
  <si>
    <t>AquisiÃ§Ã£o de serviÃ§os de manutenÃ§Ã£o aos equipamentos de hemodiÃ¡lise Gambro</t>
  </si>
  <si>
    <t>AquisiÃ§Ã£o de suportes para triagem de resÃ­duos para o Bloco operatÃ³rio central I - Bloco operatÃ³rio geral</t>
  </si>
  <si>
    <t>AquisiÃ§Ã£o de serviÃ§os para preparaÃ§Ã£o de terreno e remoÃ§Ã£o de resÃ­duos Â¿ no Ã¢mbito da OperaÃ§Ã£o Montanha Verde 2019</t>
  </si>
  <si>
    <t>EMPREITADA DE REMODELAÃ‡ÃƒO DA GALERIA QUADRUM - FASE I</t>
  </si>
  <si>
    <t>contrato que tem por objeto principal a prestaÃ§Ã£o de serviÃ§os de ManutenÃ§Ã£o e de AssistÃªncia TÃ©cnica da infraestrutura TÃ©cnica de suporte Ã  RAFE e dos seus sistemas Operacionais Adicionais, para o ano de 2020.</t>
  </si>
  <si>
    <t>PRESTAÃ‡ÃƒO DE SERVIÃ‡OS PARA CONSULTADORIA E REVISÃƒO DE PROJETOS PARA A ROTUNDA DANIEL DE SOUSA E AV. DOS COMBATENTES</t>
  </si>
  <si>
    <t>CPREV005.GSI.2019 AquisiÃ§Ã£o de equipamento informÃ¡tico</t>
  </si>
  <si>
    <t>InstalaÃ§Ã£o de sistema de ventilaÃ§Ã£o e extraÃ§Ã£o mecÃ¢nica da zona de trabalho do Arquivo Municipa</t>
  </si>
  <si>
    <t>AquisiÃ§Ã£o de viatura de mercadorias</t>
  </si>
  <si>
    <t>AquisiÃ§Ã£o de serviÃ§os de seguranÃ§a e saÃºde no trabalho</t>
  </si>
  <si>
    <t>Fornecimento contÃ­nuo de papel higiÃ©nico maxi jumbo, papel higiÃ©nico domÃ©stico folha dupla e papel toalheiro, para reposiÃ§Ã£o de stock</t>
  </si>
  <si>
    <t>Empreitada de InstalaÃ§Ã£o de 100 Contentores Semienterrados e EliminaÃ§Ã£o de 150 Recortes de Contentores de RSU</t>
  </si>
  <si>
    <t>Fornecimento de Eletrobombas, Motor e Cabo para CaptaÃ§Ãµes de Ãgua</t>
  </si>
  <si>
    <t>CPREV032.FIE.2019_AquisiÃ§Ã£o de serviÃ§os para a elaboraÃ§Ã£o de Projetos de reconstruÃ§Ã£o para a Quinta do PisÃ£o</t>
  </si>
  <si>
    <t>SANTA CASA DA MISERICÃ“RDIA DE CASTRO MARIM</t>
  </si>
  <si>
    <t>Obra de construÃ§Ã£o da ERPI e Centro de Dia para doentes de Alzheimer e outras demÃªncias</t>
  </si>
  <si>
    <t>2019-CPREV-LBM-676 Aluguer Operacional de Impressoras c/n.Âº Limitado de CÃ³pias</t>
  </si>
  <si>
    <t>ServiÃ§os de revitalizaÃ§Ã£o de espaÃ§os verdes na UniÃ£o de Freguesias de Seixal, Arrentela e Aldeia de Paio Pires.2495/DCA/2019</t>
  </si>
  <si>
    <t>AquisiÃ§Ã£o de Implante de ouvido mÃ©dio para doente com surdez neurossensorial bilateral de grau severo, intolerante Ã s prÃ³teses auditivas, para o ServiÃ§o de ORL</t>
  </si>
  <si>
    <t>A presente empreitada visa a reabilitaÃ§Ã£o e beneficiaÃ§Ã£o energÃ©tica do Bairro Social de PÃ³voa de Mealhada.</t>
  </si>
  <si>
    <t>AquisiÃ§Ã£o equipamento informÃ¡tico para o Turismo de Portugal, I.P. na sua atividade da DireÃ§Ã£o de GestÃ£o do Conhecimento e do ServiÃ§o de RegulaÃ§Ã£o e InspeÃ§Ã£o de Jogos (SRIJ).</t>
  </si>
  <si>
    <t>CONTRATAÃ‡ÃƒO DOS SERVIÃ‡OS DE DESRATIZAÃ‡ÃƒO E DESBARATIZAÃ‡ÃƒO EM AGLOMERADOS URBANOS DO CONCELHO DE LOULÃ‰.</t>
  </si>
  <si>
    <t>AQUISIÃ‡ÃƒO DE ESTRADO EM MADEIRA PARA CASA DA JUVENTUDE (PONTO DE ENCONTRO) - CACILHAS</t>
  </si>
  <si>
    <t>AQUISIÃ‡ÃƒO PLESTIMÃ“GRAFO E ACESSÃ“RIOS</t>
  </si>
  <si>
    <t>AquisiÃ§Ã£o de EDP Box PLC Prime</t>
  </si>
  <si>
    <t>ImpressÃ£o e Fornecimento da Agenda Cultural Ãšnica "e~ventos"</t>
  </si>
  <si>
    <t>RecuperaÃ§Ã£o de EdifÃ­cios Escolares Desactivados (RecuperaÃ§Ã£o da Cobertura da Escola dos Alhais) - Proc. n.Âº 75/2019</t>
  </si>
  <si>
    <t>Recolha mecÃ¢nica de resÃ­duos sÃ³lidos urbanos em Lagoinha, Brejos do Assa, Ãguas de Moura e Cajados</t>
  </si>
  <si>
    <t>FORNECIMENTO CONTINUO DE MATERIAIS DE COMUNICAÃ‡ÃƒO.</t>
  </si>
  <si>
    <t>AquisiÃ§Ã£o de serviÃ§os de manutenÃ§Ã£o ao equipamento de centrifugadora para o ano de 2020</t>
  </si>
  <si>
    <t>Fornecimento de energia elÃ©trica no mercado liberalizado para as instalaÃ§Ãµes do Turismo de Portugal, I.P. em todo o territÃ³rio nacional.</t>
  </si>
  <si>
    <t>Fornecimento contÃ­nuo de gasolina, para abastecimento das viaturas da frota municipal e da Companhia de Bombeiros Sapadores de SetÃºbal, ao abrigo do Lote 4-G fornecimento a granel, em Portugal Continental, do Acordo Quadro de fornecimento de combustÃ­veis rodoviÃ¡rios AQ-05-2017, promovido pela Central Nacional de Compras Municipais (CNCM)</t>
  </si>
  <si>
    <t>Fornecimento de Energia ElÃ©trica - Lote 1</t>
  </si>
  <si>
    <t>AquisiÃ§Ã£o de passadiÃ§o para a Mata da Machada, no Ã¢mbito do projeto Life Biodiscoveries (LIFE13/BIO/PT/000386)</t>
  </si>
  <si>
    <t>AquisiÃ§Ã£o de serviÃ§os de Viagens, Transportes AÃ©reos e Alojamento</t>
  </si>
  <si>
    <t>Desentupimento, desobstruÃ§Ã£o e limpeza de coletores de esgoto domÃ©stico e/ou pluvial e Fossas</t>
  </si>
  <si>
    <t>Os principais trabalhos a realizar, entre os demais previstos no projeto de execuÃ§Ã£o, o estudo de caracterizaÃ§Ã£o geoquÃ­mica de diferentes tipos de materiais, nomeadamente em amostras de solos, escombreiras e/ou materiais contaminados provenientes das antigas Ã¡reas mineiras de MortÃ³rios, Ribeira do BÃ´co, Picoto, Canto do Lagar, Quinta do Bispo, Ferreiros, Reboleiro, BarrÃ´co do Ouro, A-do-Cavalo, Quinta das Seixas e Lenteiros, localizadas na RegiÃ£o Centro, nos distritos de Viseu e Guarda.</t>
  </si>
  <si>
    <t>ConcessÃ£o de uso privativo do domÃ­nio pÃºblico do MunicÃ­pio de Lagos para instalaÃ§Ã£o de mobiliÃ¡rio urbano e sua exploraÃ§Ã£o publicitÃ¡ria</t>
  </si>
  <si>
    <t>PrestaÃ§Ã£o de serviÃ§os de recolha e transporte a destino final de resÃ­duos urbanos, resÃ­duos volumosos fora de uso e lavagem e desinfecÃ§Ã£o de contentores, na Ã¡rea do concelho de GaviÃ£o, pelo perÃ­odo de 24 meses</t>
  </si>
  <si>
    <t>PT;13;185;198</t>
  </si>
  <si>
    <t>CPREV003.ADM.2019_AquisiÃ§Ã£o de ServiÃ§os no Ã‚mbito do Desenho de SoluÃ§Ãµes e Planeamento da EstratÃ©gia de Melhoria ContÃ­nua da Cascais Ambiente - DGE e implementaÃ§Ã£o do projeto</t>
  </si>
  <si>
    <t>Empreitada de construÃ§Ã£o de novo bloco para salas de aula e substituiÃ§Ã£o de coberturas na EB2,3 Diamantina NegrÃ£o</t>
  </si>
  <si>
    <t>ContrataÃ§Ã£o de espetÃ¡culo PirotÃ©cnico Passagem de Ano 2019</t>
  </si>
  <si>
    <t>Empreitada de construÃ§Ã£o de cabine e instalaÃ§Ã£o de equipamento de elevaÃ§Ã£o para acessibilidade no Teatro Maria Matos</t>
  </si>
  <si>
    <t>AquisiÃ§Ã£o de serviÃ§os de seguranÃ§a e vigilÃ¢ncia humana no Parque da Cidade e Largo 1Âº de Maio - Festas de Natal 2019</t>
  </si>
  <si>
    <t>AquisiÃ§Ã£o de ServiÃ§os para a RevisÃ£o de Projeto de ExecuÃ§Ã£o para ConstruÃ§Ã£o da Unidade de SaÃºde de Campo de Ourique</t>
  </si>
  <si>
    <t>AquisiÃ§Ã£o de serviÃ§o de transporte escolar em circuito especial para LouriÃ§al.</t>
  </si>
  <si>
    <t>AQUISIÃ‡AO DE SERVIÃ‡OS DE PRINTING E FINISHING PARA COBRANÃ‡AS DE ÃGUA</t>
  </si>
  <si>
    <t>AquisiÃ§Ã£o de cabazes de Natal 2019</t>
  </si>
  <si>
    <t>Consulta prÃ©via para aquisiÃ§Ã£o de serviÃ§os de vigilante e assistente de recinto de espetÃ¡culos para os eventos de fim de ano, no concelho de Albufeira</t>
  </si>
  <si>
    <t>PROC.AD06/2019 Â¿ PROCEDIMENTO DE AJUSTE DIRETO PARA A AQUISIÃ‡ÃƒO DE LICENCIAMENTO PARA UTILIZAÃ‡ÃƒO DO SOFTWARE DE GESTÃƒO COMERCIAL AQUAMATRIX</t>
  </si>
  <si>
    <t>2019/300.10.005/427 - AquisiÃ§Ã£o de hipoclorito de sÃ³dio a 13%, para o biÃ©nio 2020-2021.</t>
  </si>
  <si>
    <t>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Â¿CICLOP7 Â¿ Rede CiclÃ¡vel da PenÃ­nsula de SetÃºbal Â¿ Concelho de Palmela Â¿ TroÃ§o Quinta do Anjo - CabanasÂ¿.</t>
  </si>
  <si>
    <t>AquisiÃ§Ã£o de atualizaÃ§Ã£o e suporte do software de virtualizaÃ§Ã£o de servidores</t>
  </si>
  <si>
    <t>AquisiÃ§Ã£o de serviÃ§os de manutenÃ§Ã£o aos equipamentos ao equipamento de controlo de qualidade Sun Nuclear para o ano de 2020</t>
  </si>
  <si>
    <t>AquisiÃ§Ã£o de serviÃ§os de catering para a refeiÃ§Ã£o de Natal 2019 dos funcionÃ¡rios e colaboradores do MunicÃ­pio de Castro Marim</t>
  </si>
  <si>
    <t>CCDRN -  ComissÃ£o de CoordenaÃ§Ã£o e Desenvolvimento Regional do Norte</t>
  </si>
  <si>
    <t>Atividades aquÃ¡ticas e hidroginÃ¡stica em piscina coberta na freguesia da Quinta do Conde</t>
  </si>
  <si>
    <t>AD 72/19 - AquisiÃ§Ã£o de serviÃ§os para publicaÃ§Ã£o de editorial com conteÃºdos publicitÃ¡rios sobre os 25 anos da EMEL</t>
  </si>
  <si>
    <t>PRESTAÃ‡ÃƒO DE SERVIÃ‡OS PARA ADMINISTRAÃ‡ÃƒO E MANUTENÃ‡ÃƒO DE PLATAFORMA TECNOLÃ“GICA DE COMUNICAÃ‡ÃƒO E REDE ELÃ‰TRICA DE BAIXA TENSÃƒO DAS ESCOLAS DO 1.Âº CICLO E JARDINS DE INFÃ‚NCIA DA REDE PÃšBLICA DO CONCELHO, PELO PERÃODO DE 36 MESES.</t>
  </si>
  <si>
    <t>AquisiÃ§Ã£o de serviÃ§os de custÃ³dia externa e gestÃ£o do arquivo inativo da ANAC.</t>
  </si>
  <si>
    <t>AquisiÃ§Ã£o de ServiÃ§os de Seguro Acidentes pessoais(Viagem) e Responsabilidade Civil (D&amp;amp;O e Ciber) para o Metropolitano e a Ferconsult (2020) de acordo com o Caderno de Encargos e respetivos anexos</t>
  </si>
  <si>
    <t>Fornecimento e instalaÃ§Ã£o de ilhas de contentores enterrados</t>
  </si>
  <si>
    <t>Procedimento por ajuste direto para formaÃ§Ã£o de contrato para prestaÃ§Ã£o de serviÃ§os tÃ©cnicos, formaÃ§Ã£o e fornecimento de produtos quÃ­micos para a manutenÃ§Ã£o das Piscinas do Alvito para o ano de 2020</t>
  </si>
  <si>
    <t>ServiÃ§os de descontaminaÃ§Ã£o de exsurgÃªncias de Ã¡guas contaminadas no perÃ­metro mineiro da UrgeiriÃ§a</t>
  </si>
  <si>
    <t>ElaboraÃ§Ã£o da EstratÃ©gia Local de HabitaÃ§Ã£o (ELH) do MunicÃ­pio de Ribeira Grande</t>
  </si>
  <si>
    <t>Ajuste direto para aquisiÃ§Ã£o de aulas de meditaÃ§Ã£o para o ensino do prÃ©-escolar e 1Âº ciclo do ensino bÃ¡sico no ano letivo 2019/2020</t>
  </si>
  <si>
    <t>O Projeto do Â¿Parque Urbano de Vila Nova de CaparicaÂ¿, insere-se num sistema ecolÃ³gico sensÃ­vel, pelo que a intervenÃ§Ã£o neste territÃ³rio deve ser ponderada, considerando os seus efeitos a jusante e evitando constrangimentos na circulaÃ§Ã£o das Ã¡guas, que podem em picos de cheia conduzir a diversos problemas. As medidas a desenvolver no projeto, passam por: Â¿ A criaÃ§Ã£o de um espaÃ§o verde infraestruturado para a fruiÃ§Ã£o e lazer de carÃ¡ter informal que possibilite uma diversidade de funÃ§Ãµes: estar, prÃ¡tica desportiva informal, recreaÃ§Ã£o infantil, etc; Â¿ Promover a infiltraÃ§Ã£o da Ã¡gua atravÃ©s da reflorestaÃ§Ã£o (arborizaÃ§Ã£o); Â¿ Evitar a impermeabilizaÃ§Ã£o do solo com soluÃ§Ãµes de pavimentos permeÃ¡veis ou semipermeÃ¡veis; Â¿ Criar uma bacia de retenÃ§Ã£o que permita reter as Ã¡guas pluviais, promover a infiltraÃ§Ã£o e conduzir os caudais de cheia de forma adequada; Â¿ Dotar o espaÃ§o de estacionamento automÃ³vel para os utentes; Â¿ Equipar o espaÃ§o com equipamento de recreio infantil e mobiliÃ¡rio urbano (bancos, bebedouro, papeleiras, parqueamentos de bicicletas, etc).</t>
  </si>
  <si>
    <t>AquisiÃ§Ã£o de serviÃ§os destinados ao apoio tÃ©cnico de Help Desk da plataforma Edoclink.</t>
  </si>
  <si>
    <t>EMPREITADA DE AMPLIAÃ‡ÃƒO DO EDIFÃCIO DO ESTÃDIO MUNICIPAL - SERRALHARIAS E PINTURAS</t>
  </si>
  <si>
    <t>RequalificaÃ§Ã£o e modernizaÃ§Ã£o das instalaÃ§Ãµes da Escola BÃ¡sica e SecundÃ¡ria de Monta da Ola</t>
  </si>
  <si>
    <t>AquisiÃ§Ã£o de licenciamento do SAP Crystal Server, incluindo a tÃ­tulo acessÃ³rio, os serviÃ§os de manutenÃ§Ã£o.</t>
  </si>
  <si>
    <t>AquisiÃ§Ã£o de serviÃ§os de limpeza para os EdifÃ­cios Municipais</t>
  </si>
  <si>
    <t>AquisiÃ§Ã£o de serviÃ§os para reparaÃ§Ã£o de viaturas ligeiras</t>
  </si>
  <si>
    <t>AquisiÃ§Ã£o de ServiÃ§os para a ElaboraÃ§Ã£o de Imagens GrÃ¡ficas de Projeto</t>
  </si>
  <si>
    <t>a</t>
  </si>
  <si>
    <t>AquisiÃ§Ã£o de serviÃ§os para elaboraÃ§Ã£o da estratÃ©gia local de habitaÃ§Ã£o do MunicÃ­pio de Lagos</t>
  </si>
  <si>
    <t>191G004263 - AquisiÃ§Ã£o de Infliximab 100 mg inj Biossimilar ( Remicade) - Ano 2019</t>
  </si>
  <si>
    <t>PRESTAÃ‡ÃƒO DE SERVIÃ‡OS PARA ALUGUER DE CASINHAS - SETÃšBAL CHRISTMAS FEST 2019</t>
  </si>
  <si>
    <t>Fornecimento de Energia ElÃ©trica, para as instalaÃ§Ãµes alimentadas em MÃ©dia TensÃ£o, Baixa TensÃ£o Especial e Baixa TensÃ£o Normal e IluminaÃ§Ã£o PÃºblica, da CÃ¢mara Municipal de Mafra.</t>
  </si>
  <si>
    <t>201G000037 - AquisiÃ§Ã£o de medicamentos diversos - Ano 2020</t>
  </si>
  <si>
    <t>AquisiÃ§Ã£o de Pastelaria (confecionados embalados)</t>
  </si>
  <si>
    <t>Apoio tÃ©cnico Ã  reorganizaÃ§Ã£o financeira para implementaÃ§Ã£o do SNC-AP-Consultadoria Contabilistica.</t>
  </si>
  <si>
    <t>AquisiÃ§Ã£o de ConsumÃ­veis DescartÃ¡veis Bio</t>
  </si>
  <si>
    <t>AquisiÃ§Ã£o de material didÃ¡tico e pedagÃ³gica para o complexo das Piscinas Municipais de Albufeira</t>
  </si>
  <si>
    <t>ConstruÃ§Ã£o de ancoradouros no Rio CÃ¡vado (Mariz, Medros, Quinta de Brigadeiro, Frente Ribeirinha de Barcelos, Areias de Vilar e Areias de S. Vicente).</t>
  </si>
  <si>
    <t>AquisiÃ§Ã£o e instalaÃ§Ã£o de lÃ¢mpadas LED para os Arquivos Distritais de Aveiro, Faro e Leiria</t>
  </si>
  <si>
    <t>Fornecimento e reparaÃ§Ã£o do deck da Ãrea desportiva da Praia da Rocha</t>
  </si>
  <si>
    <t>REMODELAÃ‡ÃƒO DA REDE DE ABASTECIMENTO DE ÃGUA E SANEAMENTO NAS RUAS PALHA BLANCO (PARTE), JOÃƒO BAPTISTA CORREIA (PARTE) E DO MERCADO - CASTANHEIRA DO RIBATEJO</t>
  </si>
  <si>
    <t>202G000001 - AquisiÃ§Ã£o de consumÃ­veis para aspirador ultra-sÃ³nico cusa excel representado pela empresa Socime Medical, Lda, durante o ano de 2020</t>
  </si>
  <si>
    <t>AquisiÃ§Ã£o de equipamento de rede - Projeto WIFI4EU</t>
  </si>
  <si>
    <t>ServiÃ§os contÃ­nuos de reserva de espaÃ§o, e serviÃ§os conexos, na Feira Internacional de Lisboa</t>
  </si>
  <si>
    <t>Empreitada de Pintura da SinalizaÃ§Ã£o Horizontal no troÃ§o - apÃ³s cruzamento para a aldeia da Luz - limite do concelho de Moura.</t>
  </si>
  <si>
    <t>PrestaÃ§Ã£o de serviÃ§os para produÃ§Ã£o, promoÃ§Ã£o e realizaÃ§Ã£o de programas de rÃ¡dio.</t>
  </si>
  <si>
    <t>Alto Minho 4D - AdaptaÃ§Ã£o de espaÃ§o no edifÃ­cio do Hospital Velho</t>
  </si>
  <si>
    <t>Empreitada 391/GEBALIS/2019 Â¿ Bairro Padre Cruz - ReabilitaÃ§Ã£o fogos municipais</t>
  </si>
  <si>
    <t>AquisiÃ§Ã£o de balizas flexÃ­veis para alteraÃ§Ã£o de trÃ¢nsito na Av. Paul Harris</t>
  </si>
  <si>
    <t>ReabilitaÃ§Ã£o de um edifÃ­cio bastante degradado</t>
  </si>
  <si>
    <t>AD 75/19 - AquisiÃ§Ã£o de equipamentos redundantes de firewall</t>
  </si>
  <si>
    <t>AquisiÃ§Ã£o de ServiÃ§os de Consultoria no Ã¢mbito da revisÃ£o da nova ACB-anÃ¡lise custo benefÃ­cio e instruÃ§Ã£o de nova candidatura do projeto Ecoparque da ilha de SÃ£o Miguel.</t>
  </si>
  <si>
    <t>AquisiÃ§Ã£o de vinte baldes do lixo para o serviÃ§o de Ginecologia - Consulta externa de Ginecologia</t>
  </si>
  <si>
    <t>Empreitada de demoliÃ§Ã£o de barracÃ£o em estrutura metÃ¡lica fixa ao solo, na localidade de Montes Juntos, freguesia da Guia</t>
  </si>
  <si>
    <t>Da empreitada em apreÃ§o constam demoliÃ§Ãµes e trabalhos preparatÃ³rios, plantaÃ§Ãµes diversas e colocaÃ§Ã£o de peÃ§as metÃ¡licas.</t>
  </si>
  <si>
    <t>O CONTRATO VISA O FORNECIMENTO DE CIMENTO CLASSE G E ADITIVOS PARA A EXECUÃ‡ÃƒO DE POÃ‡OS GEOTÃ‰RMICOS, NOS CAMPOS GEOTÃ‰RMICOS DA RIBEIRA GRANDE E DO PICO ALTO</t>
  </si>
  <si>
    <t>COMPANHIA CARRIS DE FERRO DE LISBOA, S.A.</t>
  </si>
  <si>
    <t>RequalificaÃ§Ã£o do Mercado de Levante, em Lagos, de modo a dotar o espaÃ§o de melhores condiÃ§Ãµes de conforto tÃ©rmico para vendedores e pÃºblico.</t>
  </si>
  <si>
    <t>O presente programa do concurso constitui o regulamento por que se rege o procedimento prÃ©-contratual que tem por objeto principal, a contrataÃ§Ã£o de serviÃ§os no Ã¢mbito do projeto QUALFICAÃ‡ÃƒO DAS PME, inserido no Sistema de Incentivos Â¿QualificaÃ§Ã£o PMEÂ¿ AVISO N:Âª 15/SI/2018, de acordo com as especificaÃ§Ãµes do caderno de encargos.</t>
  </si>
  <si>
    <t>AquisiÃ§Ã£o serviÃ§os desenvolvimentp aplicacional no Ã¢mbito da manutenÃ§Ã£o corretiva e evolutiva do sistema de distribuiÃ§Ã£o da receita e despesa (SDRD)</t>
  </si>
  <si>
    <t>O procedimento em causa tem por objeto a ampliaÃ§Ã£o do CemitÃ©rio de Bensafrim, para dotaÃ§Ã£o de espaÃ§o para mais 192 sepulturas, 120 gavetÃµes e 168 ossÃ¡rios, encontrando-se prevista neste procedimento a construÃ§Ã£o de 60 gavetÃµes e 56 ossÃ¡rios. A intervenÃ§Ã£o contempla ainda as Ã¡reas complementares ao funcionamento e utilizaÃ§Ã£o do CemitÃ©rio, tais como oficinas, instalaÃ§Ãµes sanitÃ¡rias e Ã¡reas de permanÃªncia e contemplaÃ§Ã£o.</t>
  </si>
  <si>
    <t>57/AQ/AT/2019 - AquisiÃ§Ã£o de serviÃ§os de desenvolvimento aplicacional no Ã¢mbito do projeto Sistemas de ContraordenaÃ§Ãµes Â¿ EvoluÃ§Ã£o Funcional 2019</t>
  </si>
  <si>
    <t>Fornecimento continuado de gÃ¡s propano</t>
  </si>
  <si>
    <t>RemodelaÃ§Ã£o da conduta gravÃ­tica Ericeira Â¿ Foz do Lizandro, na ER247</t>
  </si>
  <si>
    <t>RemodelaÃ§Ã£o da conduta gravÃ­tica Ericeira / Foz do Lizandro, na ER247</t>
  </si>
  <si>
    <t>AquisiÃ§Ã£o de Casas Modulares</t>
  </si>
  <si>
    <t>DAP 2019.0155 - AquisiÃ§Ã£o de ServiÃ§os de Limpeza, nos diversos EdifÃ­cios do IPDJ, I.P., para o mÃªs de janeiro de 2020</t>
  </si>
  <si>
    <t>PrestaÃ§Ã£o de serviÃ§os de transportes urbanos de Albufeira - ServiÃ§o GIRO - linhas verde, azul, vermelha e vermelha 2</t>
  </si>
  <si>
    <t>O presente programa do concurso constitui o regulamento por que se rege o procedimento prÃ©contratual que tem por objeto principal, a contrataÃ§Ã£o de serviÃ§os no Ã¢mbito do projeto QUALFICAÃ‡ÃƒO DAS PME, inserido no Sistema de Incentivos Â¿QualificaÃ§Ã£o PMEÂ¿ AVISO N:Âª 15/SI/2018, de acordo com as especificaÃ§Ãµes do caderno de encargos.</t>
  </si>
  <si>
    <t>AquisiÃ§Ã£o de serviÃ§os de desenvolvimento aplicacional no Ã¢mbito do projecto de manutenÃ§Ã£o do sistema de gestÃ£o e registo de contribuintes - Funcionalidades associadas Ã  componente de atividade - 1.Âº semestre de 2020.</t>
  </si>
  <si>
    <t>AquisiÃ§Ã£o do musical O Sonho do Ernesto.</t>
  </si>
  <si>
    <t>AquisiÃ§Ã£o de serviÃ§os de assistÃªncia tÃ©cnica/manutenÃ§Ã£o simples aos elevadores, monta-cargas e outros da DireÃ§Ã£o-Geral do Livro, dos Arquivos e das Bibliotecas</t>
  </si>
  <si>
    <t>Aluguer de viaturas de recolha de resÃ­duos</t>
  </si>
  <si>
    <t>AquisiÃ§Ã£o de serviÃ§os de manutenÃ§Ã£o Ã s centrais telefÃ³nicas e telefones para o ano de 2020.</t>
  </si>
  <si>
    <t>AtualizaÃ§Ã£o das atualizaÃ§Ãµes AIRC</t>
  </si>
  <si>
    <t>Fornecimento de PeÃ§as e AcessÃ³rios para ReparaÃ§Ã£o de Viaturas</t>
  </si>
  <si>
    <t>AquisiÃ§Ã£o de Esculturas</t>
  </si>
  <si>
    <t>NIPG24136/19- LocaÃ§Ã£o de equipamentos de impressÃ£o</t>
  </si>
  <si>
    <t>AquisiÃ§Ã£o de serviÃ§os - Limpeza de instalaÃ§Ãµes - Piscina coberta municipal</t>
  </si>
  <si>
    <t>95/Aq-AT/2019AquisiÃ§Ã£o de serviÃ§os de desenvolvimento aplicacional para manutenÃ§Ã£o do sistema de contencioso Â¿ SICAT, SICJUT e SIGEF.</t>
  </si>
  <si>
    <t>AquisiÃ§Ã£o de serviÃ§os de limpeza para as instalaÃ§Ãµes dos serviÃ§os centrais e desconcentrados do IMT, I.P. para 22 meses (01/03/2020 a 31/12/2021)</t>
  </si>
  <si>
    <t>92/AQ/AT/2019 - AquisiÃ§Ã£o de serviÃ§os de desenvolvimento aplicacional para manutenÃ§Ã£o evolutiva e corretiva do sistema de liquidaÃ§Ã£o de IRC</t>
  </si>
  <si>
    <t>108/AQAT/2019- AquisiÃ§Ã£o de ServiÃ§os de Sistema de Tratamento AutomÃ¡tico de DeclaraÃ§Ãµes Aduaneiras (STADA) de ImportaÃ§Ã£o - ManutenÃ§Ã£o Corretiva e Suporte.</t>
  </si>
  <si>
    <t>AquisiÃ§Ã£o de serviÃ§os de apoio tÃ©cnico e manutenÃ§Ã£o do ERP SIGMA da Medidata.Net, S.A. incluindo apoio a projetos e evoluÃ§Ã£o das aplicaÃ§Ãµes</t>
  </si>
  <si>
    <t>BeneficiaÃ§Ã£o da Rua Francisco JosÃ© Caturrinho</t>
  </si>
  <si>
    <t>SoluÃ§Ã£o para registo de doses de radiaÃ§Ã£o</t>
  </si>
  <si>
    <t>AquisiÃ§Ã£o de serviÃ§os de manutenÃ§Ã£o do equipamento de densitÃ³metro para o ano 2020</t>
  </si>
  <si>
    <t>Empreitada de InstalaÃ§Ã£o de uma Barreira DinÃ¢mica de ProtecÃ§Ã£o Ã  Central HidroelÃ©ctrica da Calheta III.</t>
  </si>
  <si>
    <t>AquisiÃ§Ã£o de material de escritÃ³rio para o ano 2020</t>
  </si>
  <si>
    <t>Ajuste Direto para aquisiÃ§Ã£o de serviÃ§os para assistÃªncia tÃ©cnica e manutenÃ§Ã£o de software ERP</t>
  </si>
  <si>
    <t>ElaboraÃ§Ã£o da RevisÃ£o do Plano Diretor Municipal de Borba</t>
  </si>
  <si>
    <t>Aluguer de Retroescavadora e CamiÃ£o com condutor para transporte de terras e outros em apoio a trabalhos a efetuar em substituiÃ§Ã£o de condutas e reposiÃ§Ã£o de terras</t>
  </si>
  <si>
    <t>AquisiÃ§Ã£o de servidor e expansÃ£o para storage</t>
  </si>
  <si>
    <t>Fornecimento de energia eletrica</t>
  </si>
  <si>
    <t>PRESTAÃ‡ÃƒO DE SERVIÃ‡O DE ALUGUER, DESCARGA E LAVAGEM DE COMPACTADOR NO MERCADO DO LIVRAMENTO E NO MERCADO 02 DE ABRIL, PARA O ANO DE 2020</t>
  </si>
  <si>
    <t>CONTRATAÃ‡ÃƒO DO FORNECIMENTO DE CONFETTIS E SERPENTINAS PARA O CARNAVAL DE LOULÃ‰ E SANTOS POPULARES A REALIZAR EM 2020 E 2021.</t>
  </si>
  <si>
    <t>ManutenÃ§Ã£o de EspaÃ§os Verdes em escolas bÃ¡sicas</t>
  </si>
  <si>
    <t>DAP 2019.0193 - AquisiÃ§Ã£o de refeiÃ§Ãµes confecionadas para o CDNJ - De 01/02/2020 a 31/12/2020</t>
  </si>
  <si>
    <t>Fornecimento de 123 Tablets, com capa</t>
  </si>
  <si>
    <t>AquisiÃ§Ã£o de serviÃ§os de manutenÃ§Ã£o ao equipamento de enteroscopia Fujifilm para o ano 2020</t>
  </si>
  <si>
    <t>Empreitada de RequalificaÃ§Ã£o do Parque Infantil da EBI de Vale de Vargo</t>
  </si>
  <si>
    <t>AquisiÃ§Ã£o de serviÃ§os de manutenÃ§Ã£o aos equipamentos de laboratÃ³rio para o ano de 2020</t>
  </si>
  <si>
    <t>AQUISIÃ‡ÃƒO DE SERVIÃ‡OS DE MOVIMENTAÃ‡ÃƒO DE APARELHOS NO PARQUE DE CONTADORES DOS SMAS DE LEIRIA, NA MODALIDADE DE FORNECIMENTO CONTÃNUO</t>
  </si>
  <si>
    <t>AquisiÃ§Ã£o de serviÃ§os - VigilÃ¢ncia e seguranÃ§a humana em instalaÃ§Ãµes municipais</t>
  </si>
  <si>
    <t>RecuperaÃ§Ã£o de EspaÃ§o Verde junto ao DepÃ³sito da Ãgua e na Rua da Porta Vermelha na Carapinheira.</t>
  </si>
  <si>
    <t>AÃ§Ã£o de oficinas de capacitaÃ§Ã£o em tÃ©cnicas de artes e ofÃ­cios sobre construÃ§Ã£o tradicionalÂ¿ no Ã¢mbito da OperaÃ§Ã£o Comunidade Empenhada na PromoÃ§Ã£o do Sucesso Escolar (ALT20-02-5266-FSE-000041)</t>
  </si>
  <si>
    <t>Empreitada de SubstituiÃ§Ã£o de Conduta de Abastecimento e Ramais de LigaÃ§Ã£o de Ãgua na Rua General Humberto Delgado Â¿ PaÃ§o dos Negros</t>
  </si>
  <si>
    <t>Procedimento por ajuste direto para formaÃ§Ã£o de contrato para fornecimento contÃ­nuo de produtos de higiene e limpeza para os serviÃ§os da Junta para o ano de 2020</t>
  </si>
  <si>
    <t>CONTRATAÃ‡ÃƒO DA PRESTAÃ‡ÃƒO DE SERVIÃ‡OS DE TRANSPORTES ESCOLARES PARA O CONSERVATÃ“RIO DA MÃšSICA DE LOULÃ‰- FRANCISCO ROSADO E PARA OS PROGRAMAS Â¿FÃ‰RIAS PARA TODOSÂ¿ E Â¿FÃ‰RIAS PARA TODOS XLÂ¿ Â¿ ANO LETIVO 2019/2020</t>
  </si>
  <si>
    <t>AquisiÃ§Ã£o de Sistema ElectrÃ³nico Completo de MarcaÃ§Ã£o de Pontos</t>
  </si>
  <si>
    <t>AquisiÃ§Ã£o de serviÃ§os de manutenÃ§Ã£o dos equipamentos Cisco das Unidades OrgÃ¢nicas da FundaÃ§Ã£o INATEL</t>
  </si>
  <si>
    <t>AQUISIÃ‡ÃƒO DE ESTANTES COMPACTAS MÃ“VEIS</t>
  </si>
  <si>
    <t>AquisiÃ§Ã£o de sistema de observaÃ§Ã£o de grande ocular para o serviÃ§o de Oftalmologia - Bloco OperatÃ³rio</t>
  </si>
  <si>
    <t>RemodelaÃ§Ã£o geral do edifÃ­cio das salas de aula, incluindo beneficiaÃ§Ã£o da respetiva cobertura e conservaÃ§Ã£o da cobertura do recreio coberto; RemodelaÃ§Ã£o geral do bloco das instalaÃ§Ãµes sanitÃ¡rias dos alunos, incluindo construÃ§Ã£o de nova laje de cobertura para alojamento, em terraÃ§o, de nova zona tÃ©cnica destinada Ã  instalaÃ§Ã£o de Unidades Exteriores do novo sistema de AVAC; DemoliÃ§Ã£o do edifÃ­cio de apoio e construÃ§Ã£o de novo para ampliaÃ§Ã£o e acomodamento de todas as valÃªncias necessÃ¡rias, incluindo refeitÃ³rio e copa; RequalificaÃ§Ã£o dos espaÃ§os exteriores, incluindo criaÃ§Ã£o de novos pÃ¡tios, e construÃ§Ã£o de trÃªs novas coberturas: na zona do portÃ£o atÃ© ao edifÃ­cio; de ampliaÃ§Ã£o do recreio coberto existente e para o novo recreio coberto; RevisÃ£o geral de infraestruturas.</t>
  </si>
  <si>
    <t>Empreitada de ExecuÃ§Ã£o de Trabalhos Diversos na Envolvente do Parque das Rotas</t>
  </si>
  <si>
    <t>Fornecimento e PlantaÃ§Ã£o de Ãrvores para o MunicÃ­pio de Vila Franca de Xira</t>
  </si>
  <si>
    <t>CP 46/19 - Empreitada de Obra PÃºblica de intervenÃ§Ã£o de abertura, conservaÃ§Ã£o, restauro e sondagem arqueolÃ³gica no postigo existente no corpo da Muralha Fernandina</t>
  </si>
  <si>
    <t>Escola BÃ¡sica dos Castanheiros - Trabalhos Diversos - CaneÃ§as</t>
  </si>
  <si>
    <t>Consulta PrÃ©via com convite a trÃªs entidades para reparaÃ§Ã£o dos filtros da casa das mÃ¡quinas da Piscina OceÃ¢nica</t>
  </si>
  <si>
    <t>Aluguer de mÃ¡quinas e viaturas com operador ou condutor</t>
  </si>
  <si>
    <t>AquisiÃ§Ã£o de ServiÃ§os para integraÃ§Ã£o entre o SINGAP - GestÃ£o do Aprovisionamento e a Plataforma Saphety Gov.</t>
  </si>
  <si>
    <t>Melhoria da eficiÃªncia energÃ©tica na iluminaÃ§Ã£o pÃºblica.</t>
  </si>
  <si>
    <t>AquisiÃ§Ã£o de ServiÃ§os extra de utilizaÃ§Ã£o de trabalho temporÃ¡rio, na Ã¡rea de hotelaria, para vÃ¡rias unidades hoteleiras da FundaÃ§Ã£o INATEL</t>
  </si>
  <si>
    <t>AquisiÃ§Ã£o de serviÃ§os de manutenÃ§Ã£o aos equipamentos de monitorizaÃ§Ã£o ParamÃ©dica para o ano de 2020.</t>
  </si>
  <si>
    <t>AquisiÃ§Ã£o de serviÃ§os de tratamento de palmeiras nas UrbanizaÃ§Ãµes de Val`Flores e Vila Serena em Pinhal Novo</t>
  </si>
  <si>
    <t>Fornecimento continuo de material de higiene</t>
  </si>
  <si>
    <t>Fornecimento de GÃ¡s Natural - Lote 2</t>
  </si>
  <si>
    <t>ImplementaÃ§Ã£o de Pavimento TÃ¡ctil e InstalaÃ§Ã£o de Pilaretes RetrÃ¡teis na Vila da Batalha (Programa + Acesso, PromoÃ§Ã£o da Acessibilidade Inclusiva)</t>
  </si>
  <si>
    <t>AquisiÃ§Ã£o de Cateteres Intravasculares CoronÃ¡rios com luz, para o ano de 2020</t>
  </si>
  <si>
    <t>AquisiÃ§Ã£o da prestaÃ§Ã£o de serviÃ§os de vigilÃ¢ncia e seguranÃ§a humana e de ligaÃ§Ã£o a central de receÃ§Ã£o e monitorizaÃ§Ã£o de alarmes para as instalaÃ§Ãµes do Turismo de Portugal, I.P.</t>
  </si>
  <si>
    <t>RequalificaÃ§Ã£o da Frente de Mar da Meia Praia, designada Via V10 do Plano de UrbanizaÃ§Ã£o da Meia Praia (PUMP), na qual se inclui a plantaÃ§Ã£o e renaturalizaÃ§Ã£o e a execuÃ§Ã£o de infraestruturas.</t>
  </si>
  <si>
    <t>AquisiÃ§Ã£o de equipamentos de impressÃ£o, software de gestÃ£o centralizada e respetivos serviÃ§os de manutenÃ§Ã£o e assistÃªncia tÃ©cnica</t>
  </si>
  <si>
    <t>PrestaÃ§Ã£o de ServiÃ§os de Recolha, Armazenamento, Transporte, DeposiÃ§Ã£o, Tratamento e Encaminhamento para Destino Final dos ResÃ­duos Hospitalares Produzidos no Centro Hospitalar UniversitÃ¡rio de Lisboa Norte, E.P.E.</t>
  </si>
  <si>
    <t>100/AQ/AT_2019_ AquisiÃ§Ã£o de serviÃ§os de desenvolvimento aplicacional no Ã¢mbito da manutenÃ§Ã£o corretiva e evolutiva do Sistema de GestÃ£o de Fluxos Financeiros (SGFF).</t>
  </si>
  <si>
    <t>AquisiÃ§Ã£o de Sistemas de Aterectomia Rotacional, para o ano 2020</t>
  </si>
  <si>
    <t>AquisiÃ§Ã£o de mobiliÃ¡rio diverso para o edifÃ­cio sede do Turismo de Portugal, I.P.</t>
  </si>
  <si>
    <t>AquisiÃ§Ã£o de estadiÃ³metros pediÃ¡tricos para o ServiÃ§o de Pediatria</t>
  </si>
  <si>
    <t>AquisiÃ§Ã£o de equipamentos de acessibilidade cultural para os Museus Municipais</t>
  </si>
  <si>
    <t>AquisiÃ§Ã£o de comunicador GSM e respetivo serviÃ§o de comunicaÃ§Ãµes a instalar ma EB/JI Santa Marta do Pinhal</t>
  </si>
  <si>
    <t>AquisiÃ§Ã£o de 4 peÃ§as de mÃ£o para o serviÃ§o de Otorrinolaringologia, Voz e PerturbaÃ§Ãµes da ComunicaÃ§Ã£o - Bloco OperatÃ³rio de Otorrinolaringologia I</t>
  </si>
  <si>
    <t>2019/300.10.005/430 - AquisiÃ§Ã£o de Dissolvente BiolÃ³gico de Gorduras para a ETAR - 3 anos (2020-2021-2022)</t>
  </si>
  <si>
    <t>TRABALHOS GERAIS DE PINTURAS EM FACHADAS, BAIRRO DA QUINTA DE SANTO ANTÃ“NIO - SETÃšBAL</t>
  </si>
  <si>
    <t>ConstruÃ§Ã£o e requalificaÃ§Ã£o de Parques Infantis integrados nos diversos espaÃ§os pÃºblicos do municÃ­pio da Amadora</t>
  </si>
  <si>
    <t>DAP 2019.0192 - AquisiÃ§Ã£o de ServiÃ§os de Limpeza, nos diversos EdifÃ­cios do IPDJ, I.P - 01 de fevereiro de 2020 a 31 de dezembro de 2021</t>
  </si>
  <si>
    <t>"AquisiÃ§Ã£o contÃ­nua de Produtos QuÃ­micos para o triÃ©nio 2020/2022"</t>
  </si>
  <si>
    <t>Empreitada de Fornecimento e InstalaÃ§Ã£o de Concertina no Parque de MÃ¡quinas e Oficinas (PMO III), do Metropolitano de Lisboa, E.P.E.</t>
  </si>
  <si>
    <t>Fornecimento de peÃ§as e reparaÃ§Ãµes de viaturas municipais de marca Volvo mÃ³veis: 344; 435; 440; 452</t>
  </si>
  <si>
    <t>AquisiÃ§Ã£o de ServiÃ§os de ManutenÃ§Ã£o Corretiva de Elementos de Ãgua</t>
  </si>
  <si>
    <t>ReparaÃ§Ã£o de ServiÃ§os de MecÃ¢nica: ReparaÃ§Ã£o de Viaturas RSU; Saneamento e ServiÃ§o de Ãguas; ReparaÃ§Ã£o de Viatura de Mercadorias; ReparaÃ§Ã£o de Viatura Ligeira</t>
  </si>
  <si>
    <t>REABILITAÃ‡ÃƒO/REFORMULAÃ‡ÃƒO DAS MURALHAS DO FORTE DE ALBARQUEL</t>
  </si>
  <si>
    <t>AquisiÃ§Ã£o de PLASMA HUMANO INACTIVADO A IV 200 ML SOL INJ Ã€ EMPRESA OCTAPHARMA-PRODUTOS FARMACÃŠUTICOS</t>
  </si>
  <si>
    <t>ServiÃ§os para promover um conjunto de atividades culturais e pedagÃ³gicas na Ã¡rea da percussÃ£o</t>
  </si>
  <si>
    <t>AquisiÃ§Ã£o de serviÃ§os de apoio e desenvolvimento no sistema SAP</t>
  </si>
  <si>
    <t>Fardamento para o ServiÃ§o da PolÃ­cia Municipal</t>
  </si>
  <si>
    <t>AquisiÃ§Ã£o de serviÃ§os de cÃ³pia e impressÃ£o para todas as unidades orgÃ¢nicas da CMS</t>
  </si>
  <si>
    <t>AquisiÃ§Ã£o de serviÃ§os de manutenÃ§Ã£o aos equipamentos mÃ©dicos Pulmocor para o ano de 2020.</t>
  </si>
  <si>
    <t>AquisiÃ§Ã£o de serviÃ§os para celebraÃ§Ã£o e manutenÃ§Ã£o de apÃ³lices de seguros, diretamente a Seguradoras, no ramo Responsabilidade Civil</t>
  </si>
  <si>
    <t>78/AQ/AT/2019 - AquisiÃ§Ã£o de ServiÃ§os de ManutenÃ§Ã£o Corretiva e Evolutiva do Sistema Local de CobranÃ§as (SLC).</t>
  </si>
  <si>
    <t>ReparaÃ§Ã£o da Bomba da EEAR do TorrÃ£o</t>
  </si>
  <si>
    <t>ExecuÃ§Ã£o do levantamento arquitetÃ³nico do Bloco D da Escola BÃ¡sica e SecundÃ¡ria Alfredo da Silva e do programa preliminar do ConservatÃ³rio de MÃºsica do Barreiro</t>
  </si>
  <si>
    <t>111/AQ/AT_2019 - AquisiÃ§Ã£o de serviÃ§os de desenvolvimento aplicacional no Ã¢mbito do Sistema ComunitÃ¡rio STADA-TrÃ¢nsito Â¿ ManutenÃ§Ã£o Evolutiva e Suporte.</t>
  </si>
  <si>
    <t>"AquisiÃ§Ã£o contÃ­nua de carne e produtos Ã  base de carne para o biÃ©nio 2020/2021"</t>
  </si>
  <si>
    <t>Procedimento de consulta prÃ©via para formaÃ§Ã£o de contrato a celebrar ao abrigo do acordo quadro de serviÃ§os de desenvolvimento aplicacional de sistemas de informaÃ§Ã£o (AQ-SDASI) da Autoridade TributÃ¡ria e Aduaneira (AT) Lote 2 - ContrataÃ§Ã£o de serviÃ§os de anÃ¡lise, especificaÃ§Ã£o funcional e tÃ©cnica, desenho, desenvolvimento, especificaÃ§Ã£o e execuÃ§Ã£o de testes para implementaÃ§Ã£o de novos sistemas de exploraÃ§Ã£o e anÃ¡lise da informaÃ§Ã£o, bem como manutenÃ§Ã£o preventiva, corretiva e evolutiva.</t>
  </si>
  <si>
    <t>IMPLEMENTAÃ‡ÃƒO DE PAVIMENTO TÃCTIL E INSTALAÃ‡ÃƒO DE PILARETES RETRÃTEIS NA VILA DA BATALHA (PROGRAMA + ACESSO, PROMOÃ‡ÃƒO DA ACESSIBILIDADE INCLUSIVA)</t>
  </si>
  <si>
    <t>Leite em Monodoses para 2020</t>
  </si>
  <si>
    <t>AquisiÃ§Ã£o de serviÃ§os de Controlo de Pragas (ratos e baratas) nos EdifÃ­cios da Torre do Tombo, Centro PortuguÃªs de Fotografia, Arquivo HistÃ³rico Ultramarino e Arquivo Distrital de SetÃºbal</t>
  </si>
  <si>
    <t>Empreitada de SubstituiÃ§Ã£o de Conduta de Abastecimento e Ramais de LigaÃ§Ã£o de Ãgua no Bairro 1.Âº de Maio Â¿ Santo EstÃªvÃ£o</t>
  </si>
  <si>
    <t>PROJETO DE EXECUÃ‡ÃƒO DO COMANDO NACIONAL DA FORÃ‡A ESPECIAL DE PROTEÃ‡ÃƒO CIVIL</t>
  </si>
  <si>
    <t>AquisiÃ§Ã£o do mÃ³dulo de consulta pÃºblica do patrimÃ³nio cultural e upgrade do software de gestÃ£o do patrimÃ³nio, com inclusÃ£o da componente para gestÃ£o do patrimÃ³nio imaterial.</t>
  </si>
  <si>
    <t>AquisiÃ§Ã£o de serviÃ§os de manutenÃ§Ã£o ao equipamento de distribuiÃ§Ã£o automÃ¡tica de medicaÃ§Ã£o Kardex para o ano de 2020</t>
  </si>
  <si>
    <t>AquisiÃ§Ã£o de serviÃ§os de ensaios microbiolÃ³gicos, qualidade do ar interior em salas limpas e deteÃ§Ã£o de legionella nas unidades de tratamento de ar para o ano de 2020</t>
  </si>
  <si>
    <t>AquisiÃ§Ã£o de serviÃ§os de manutenÃ§Ã£o aos equipamentos de monitorizaÃ§Ã£o e ventilaÃ§Ã£o Drager para o ano de 2020</t>
  </si>
  <si>
    <t>AquisiÃ§Ã£o de serviÃ§os de manutenÃ§Ã£o aos equipamentos de ecografia Philips para o ano de 2020</t>
  </si>
  <si>
    <t>AquisiÃ§Ã£o de serviÃ§os de manutenÃ§Ã£o ao equipamento de endoscopia da Unidade TÃ©cnica de Gastro.</t>
  </si>
  <si>
    <t>Empreitada para a RemodelaÃ§Ã£o da UOL de Alvalade no Parque de Jogos 1.Âº de maio da FundaÃ§Ã£o INATEL em Lisboa</t>
  </si>
  <si>
    <t>AquisiÃ§Ã£o de Medicamentos Exclusivos ao LaboratÃ³rio Grifols, para o ano 2020</t>
  </si>
  <si>
    <t>BeneficiaÃ§Ã£o de uma das vias estruturantes de entrada na vila de Sousel, onde se encontram implantados um elevado nÃºmero de edifÃ­cios, sobretudo habitacionais.</t>
  </si>
  <si>
    <t>FORNECIMENTO DE INFRAESTRUTURA DE DATA CENTER DE SUPORTE AO SISTEMA INFORMÃTICO DO Â«CITAÂ»</t>
  </si>
  <si>
    <t>O procedimento tem por objeto a ReabilitaÃ§Ã£o e AmpliaÃ§Ã£o da Escola EB1 de Martim, tendo como capÃ­tulos: Trabalhos PreparatÃ³rios, Estaleiro; Arquitetura; InstalaÃ§Ãµes e Equipamentos de AVAC; Infraestruturas ElÃ©tricas e TelecomunicaÃ§Ãµes (ITED); Abastecimento de Ãgua; Drenagem Predial de Ãguas Residuais SanitÃ¡rias; Drenagem de Ãguas Residuais Pluviais; Estaleiro e Trabalhos PreparatÃ³rios; Movimento de Terras; Estabilidade e BetÃ£o Armado; SeguranÃ§a Contra Risco de IncÃªndio.</t>
  </si>
  <si>
    <t>PT;4;39;595</t>
  </si>
  <si>
    <t>AquisiÃ§Ã£o de serviÃ§os para a remodelaÃ§Ã£o da pÃ¡gina inicial do Portal do MunicÃ­pio de Lagos , bem como aquisiÃ§Ã£o de serviÃ§os de manutenÃ§Ã£o e bolsa de horas para desenvolvimento de novas funcionalidades</t>
  </si>
  <si>
    <t>Constituem objetivos da obra a requalificaÃ§Ã£o dos edifÃ­cios existentes, construÃ§Ã£o de um novo edifÃ­cio destinado a cozinha e refeitÃ³rio e o tratamento do espaÃ§o exterior.</t>
  </si>
  <si>
    <t>ServiÃ§os de pirotecnia para a passagem de ano 2019/2020 em Sesimbra</t>
  </si>
  <si>
    <t>Empreitada de "ExpansÃ£o Sul da Zona Industrial de Oliveira do Hospital"</t>
  </si>
  <si>
    <t>AquisiÃ§Ã£o de extensÃ£o de garantia para equipamentos CISCO e equipamentos IBM para o MunicÃ­pio de Albufeira.</t>
  </si>
  <si>
    <t>CPREV003.GSI.2019 AquisiÃ§Ã£o de equipamento informÃ¡tico</t>
  </si>
  <si>
    <t>Ajuste Direto para AtribuiÃ§Ã£o do Direito de ExploraÃ§Ã£o do Moinho da Ribeira do Guilherme - Vila de Nordeste</t>
  </si>
  <si>
    <t>CPREV029.FIE.2019 CONSULTA PRÃ‰VIA ReparaÃ§Ãµes na Ecocabana</t>
  </si>
  <si>
    <t>AquisiÃ§Ã£o de serviÃ§os de conceÃ§Ã£o e apresentaÃ§Ã£o de espetÃ¡culo multimÃ©dia com tÃ©cnica de videomapping</t>
  </si>
  <si>
    <t>AquisiÃ§Ã£o de lentes para a Consulta externa de Oftalmologia</t>
  </si>
  <si>
    <t>CPR/105/19/DACPGP - AquisiÃ§Ã£o de Seguros</t>
  </si>
  <si>
    <t>CPUB016.DFR.2019_CelebraÃ§Ã£o de 3 contratos de locaÃ§Ã£o financeira mobiliÃ¡ria (leasing), para aquisiÃ§Ã£o de 3 Viaturas</t>
  </si>
  <si>
    <t>AquisiÃ§Ã£o de ServiÃ§os para a ElaboraÃ§Ã£o das AlteraÃ§Ãµes ao Projeto de ExecuÃ§Ã£o da Unidade de SaÃºde do Fonte Nova, em Lisboa</t>
  </si>
  <si>
    <t>PRESTAÃ‡ÃƒO DE SERVIÃ‡OS DE EXECUÃ‡ÃƒO DE TRABALHOS PREPARATÃ“RIOS PARA A REQUALIFICAÃ‡ÃƒO DA ENTRADA OESTE DA CIDADE DE SETÃšBAL</t>
  </si>
  <si>
    <t>AquisiÃ§Ã£o de serviÃ§os para a avaliaÃ§Ã£o biomecÃ¢nica do arvoredo localizado no Jardim Visconde de Bivar e no Jardim do Bairro dos Pescadores</t>
  </si>
  <si>
    <t>AquisiÃ§Ã£o de ServiÃ§os de Transporte e DepÃ³sito em Destino Final Licenciado, de Solos Contaminados do HUB do Beato</t>
  </si>
  <si>
    <t>AquisiÃ§Ã£o de serviÃ§os para o jantar de Natal dos trabalhadores e colaboradores do MunicÃ­pio do Barreiro</t>
  </si>
  <si>
    <t>AquisiÃ§Ã£o de ServiÃ§os de Seguro do Ramo Riscos de negÃ³cio</t>
  </si>
  <si>
    <t>AquisiÃ§Ã£o de serviÃ§os mÃ©dicos domiciliÃ¡rios</t>
  </si>
  <si>
    <t>AquisiÃ§Ã£o de 1 Viatura de Lavagem de Contentores</t>
  </si>
  <si>
    <t>Limpeza dos SanitÃ¡rios do Parque JosÃ© Afonso-Baixa da Banheira</t>
  </si>
  <si>
    <t>AquisiÃ§Ã£o de serviÃ§os desenvolvimento aplicacional no Ã¢mbito da manutenÃ§Ã£o corretiva e evolutiva do SEF - Sistema de ExecuÃ§Ãµes Fiscais Â¿ GestÃ£o Processual e Financeira</t>
  </si>
  <si>
    <t>Empreitada de ReconstruÃ§Ã£o de Passagem HidrÃ¡ulica na Ribeira das Oito, Freguesia de Santa BÃ¡rbara</t>
  </si>
  <si>
    <t>ContrataÃ§Ã£o de serviÃ§os de divulgaÃ§Ã£o em Antena e Digital da ExposiÃ§Ã£o - Cheias de 67</t>
  </si>
  <si>
    <t>AquisiÃ§Ã£o de Plataforma de GestÃ£o de OcorrÃªncias - Sistema Integrado de Monitoria Municipal</t>
  </si>
  <si>
    <t>RequalificaÃ§Ã£o do Largo da Palmeira - Pinheiro Grande</t>
  </si>
  <si>
    <t>Procedimento de ajuste direto para formaÃ§Ã£o de contrato de serviÃ§os de limpeza diÃ¡ria da Piscina Municipal do Alvito em 2020</t>
  </si>
  <si>
    <t>AquisiÃ§Ã£o de serviÃ§os do mÃºsico Pedro Costa, inerentes Ã  realizaÃ§Ã£o de workshops, no Ã¢mbito do projeto de Ã­ndole pedagÃ³gica Â¿O Seixal Jazz vai Ã  Escola Â¿ Ano Letivo 2019/2020Â¿, nas escolas BÃ¡sicas do 2.Âº e 3.Âº Ciclos do Concelho do seixal, inserido na Candidatura ao Programa Operacional Regional de Lisboa 2014/2020Â¿</t>
  </si>
  <si>
    <t>Cprev 48/19 - Fornecimento e a instalaÃ§Ã£o de fonte de alimentaÃ§Ã£o ininterrupta</t>
  </si>
  <si>
    <t>Cprev 46/19 - AquisiÃ§Ã£o de serviÃ§os de consultoria ao software de componentes do Sistema de Bicicletas PÃºblicas Partilhadas (SBPP)</t>
  </si>
  <si>
    <t>AquisiÃ§Ã£o de serviÃ§os de consultadoria jurÃ­dica, na modalidade de avenÃ§a, para representaÃ§Ã£o judicial e extrajudicial em procedimentos de diversas Ã¡reas do Direito</t>
  </si>
  <si>
    <t>Empreitada de ConceÃ§Ã£o / ConstruÃ§Ã£o do Sistema de Avac e de Desenfumagem e de ConstruÃ§Ã£o do Sistema de IluminaÃ§Ã£o da Zona Comercial da EstaÃ§Ã£o Campo Grande do Metropolitano de LisboaÂ¿</t>
  </si>
  <si>
    <t>AquisiÃ§Ã£o de SoluÃ§Ã£o de Storage e Backup para o MunicÃ­pio de Almada</t>
  </si>
  <si>
    <t>AquisiÃ§Ã£o de Pneus para Viaturas de RSU</t>
  </si>
  <si>
    <t>AquisiÃ§Ã£o de Balizas e Pintura das MarcaÃ§Ãµes dos Campos Desportivos Â¿ PavilhÃ£o Desportivo Municipal da Ericeira.</t>
  </si>
  <si>
    <t>ServiÃ§os de FiscalizaÃ§Ã£o e CoordenaÃ§Ã£o de SeguranÃ§a das Empreitadas da AmpliaÃ§Ã£o do Aproveitamento HidroelÃ©ctrica da Calheta.</t>
  </si>
  <si>
    <t>Trabalhos de tratamento de paramentos , com rebocos, pintura, impermeabilizaÃ§Ã£o dos tanques de Ã¡gua existentes e tratamentos dos seus elementos em pedra.</t>
  </si>
  <si>
    <t>O CONTRATO VISA O FORNECIMENTO DE FLUIDOS DE PERFURAÃ‡ÃƒO E PRESTAÃ‡ÃƒO DE SERVIÃ‡OS DE ENGENHARIA DE LAMAS PARA A EXECUÃ‡ÃƒO DE POÃ‡OS GEOTÃ‰RMICOS, NOS CAMPOS GEOTÃ‰RMICOS DA RIBEIRA GRANDE E DO PICO ALTO</t>
  </si>
  <si>
    <t>AquisiÃ§Ã£o de ServiÃ§os de gestÃ£o, manutenÃ§Ã£o e funcionamento do Funicular de Santa Luzia</t>
  </si>
  <si>
    <t>AquisiÃ§Ã£o de MobiliÃ¡rio Exterior - Quinta Municipal de Subserra</t>
  </si>
  <si>
    <t>PRESTAÃ‡ÃƒO DE SERVIÃ‡OS PARA DECORAÃ‡ÃƒO DOS EDIFÃCIOS MUNICIPAIS - SETÃšBAL CHRISTMAS FEST 2019</t>
  </si>
  <si>
    <t>Empreitada - BeneficiaÃ§Ã£o da rua de SÃ£o Domingos em Montemor-o-Novo</t>
  </si>
  <si>
    <t>202C000001 - AquisiÃ§Ã£o de tamponamentos nasais e outros consumÃ­veis par ORL, durante o ano de 2020</t>
  </si>
  <si>
    <t>Empreitada de substituiÃ§Ã£o total da cobertura do PalÃ¡cio Barrocal, da FundaÃ§Ã£o INATEL em Ã‰vora</t>
  </si>
  <si>
    <t>CPREV030.FIE.2019 CONSULTA PRÃ‰VIA - Obras de melhoria na Casa da Cal</t>
  </si>
  <si>
    <t>ElaboraÃ§Ã£o do projeto de consolidaÃ§Ã£o estrutural do troÃ§o de Muralha da cidade de Lagos, compreendido entre a Porta de S. GonÃ§alo e o Castelo dos Governadores</t>
  </si>
  <si>
    <t>Empreitada de ConstruÃ§Ã£o do EdifÃ­cio Piloto do Programa HabitaÃ§Ã£o Renda AcessÃ­vel PÃºblico - Entrecampos - Loteamento das ForÃ§as Armadas - Lisboa</t>
  </si>
  <si>
    <t>AquisiÃ§Ã£o de uma mini pÃ¡ carregadora de rodas com o peso bruto nÃ£o superior a 3500Kg</t>
  </si>
  <si>
    <t>Ajuste Direto ao abrigo de Acordo Quadro para Fornecimento de Energia ElÃ©trica</t>
  </si>
  <si>
    <t>AquisiÃ§Ã£o de serviÃ§os de operacionais para as AAAF e outros equipamentos educativos do concelho</t>
  </si>
  <si>
    <t>Ajuste direto para adjudicaÃ§Ã£o da "PrestaÃ§Ã£o de serviÃ§os de seguranÃ§a privada para vÃ¡rios eventos".</t>
  </si>
  <si>
    <t>CIMU-SICÃ“ - Centro de InterpretaÃ§Ã£o e Museu da Serra de SicÃ³ - Proc. n.Âº 72/2019</t>
  </si>
  <si>
    <t>AquisiÃ§Ã£o de serviÃ§os de manutenÃ§Ã£o de equipamentos rede local laboratorial para os anos de 2020/2021</t>
  </si>
  <si>
    <t>202A000007 - AquisiÃ§Ã£o de stents e balÃµes para apoio Ã  embolizaÃ§Ã£o e cateteres de acesso distal durante o ano de 2020</t>
  </si>
  <si>
    <t>PRESTAÃ‡ÃƒO DE SERVIÃ‡OS PARA ANIMAÃ‡Ã•ES DE NATAL, CASA DO PAI NATAL E PARADA DE NATAL - SETÃšBAL CHRISTMAS FEST 2019</t>
  </si>
  <si>
    <t>APLICAÃ‡ÃƒO DE GAVETÃ•ES DE CONSUMPÃ‡ÃƒO AERÃ“BIA</t>
  </si>
  <si>
    <t>AquisiÃ§Ã£o de serviÃ§os de manutenÃ§Ã£o aos equipamentos AVAC Datacenter para o ano de 2020</t>
  </si>
  <si>
    <t>PRESTAÃ‡ÃƒO DE SERVIÃ‡OS DE ALUGUER DE AUTOCARRO PARA EFETUAR O TRANSPORTE DE ALUNOS EM AZEITÃƒO DE JANEIRO DE 2020 A DEZEMBRO DE 2021</t>
  </si>
  <si>
    <t>AquisiÃ§Ã£o de sinalÃ©tica para o PavilhÃ£o Desportivo da Boavista</t>
  </si>
  <si>
    <t>AquisiÃ§Ã£o de material para desumidificadoras - Piscina Municipal de Vila Franca de Xira</t>
  </si>
  <si>
    <t>AquisiÃ§Ã£o de Seguro AutomÃ³vwl</t>
  </si>
  <si>
    <t>PrestaÃ§Ã£o de ServiÃ§os de reparaÃ§Ã£o dos sistemas de incÃªndio e intrusÃ£o em diversos edifÃ­cios</t>
  </si>
  <si>
    <t>AquisiÃ§Ã£o de serviÃ§os de assistÃªncia tÃ©cnica e fornecimento de consumÃ­veis para a impressora multifunÃ§Ãµes da sede</t>
  </si>
  <si>
    <t>AquisiÃ§Ã£o de ServiÃ§os de ManutenÃ§Ã£o ao Equipamento de Anestesia e MonitorizaÃ§Ã£o Datex para o ano 2020.</t>
  </si>
  <si>
    <t>AquisiÃ§Ã£o de serviÃ§os de manutenÃ§Ã£o ao equipamento de circulaÃ§Ã£o extra-corporal Stockert para o ano 2020.</t>
  </si>
  <si>
    <t>AquisiÃ§Ã£o de serviÃ§os de manutenÃ§Ã£o Ã  central de cloragem da rede de abastecimento de Ã¡gua para o ano de 2020.</t>
  </si>
  <si>
    <t>PRESTAÃ‡ÃƒO DE SERVIÃ‡OS PARA CRIAÃ‡ÃƒO DE MALA PEDAGÃ“GICA - COMUNICAÃ‡ÃƒO E SENSIBILIZAÃ‡ÃƒO EM CENÃRIOS DE RISCO ASSOCIADOS Ã€S ALTERAÃ‡Ã•ES CLIMÃTICAS - AÃ‡ÃƒO 3.1 JOGO, RISCOS: APRENDER E EVITAR</t>
  </si>
  <si>
    <t>PrestaÃ§Ã£o de ServiÃ§os de Seguros Diversos</t>
  </si>
  <si>
    <t>PT;9;116;1569</t>
  </si>
  <si>
    <t>RemoÃ§Ã£o de revestimento em fibrocimento</t>
  </si>
  <si>
    <t>EMPREITADA DE FRESAGEM E PINTURA DE PASSADEIRAS NO CONCELHO DE ALMEIRIM</t>
  </si>
  <si>
    <t>ServiÃ§o de gestÃ£o de subprodutos de origem animal M3 gerados pela atividade de amanho do pescado nos Mercados Municipais</t>
  </si>
  <si>
    <t>AquisiÃ§Ã£o de serviÃ§os para dinamizaÃ§Ã£o de 100 sessÃµes educativas de sensibilizaÃ§Ã£o, no Ã¢mbito do projeto "Povos, Cultura e Pontes"2513/DCA/2019</t>
  </si>
  <si>
    <t>PrestaÃ§Ã£o de ServiÃ§o PÃºblico de Transporte de Passageiros - "Voltas Odivelas" e "Voltas PÃ³voa-Olival"</t>
  </si>
  <si>
    <t>ConstruÃ§Ã£o / BeneficiaÃ§Ã£o / ReparaÃ§Ã£o de EdifÃ­cios Escolares (JI / EB1 / CE), por Empreitada: Telheiro da EB1 de CordinhÃ£</t>
  </si>
  <si>
    <t>PT;7;79;1264</t>
  </si>
  <si>
    <t>RemodelaÃ§Ã£o/substituiÃ§Ã£o de conduta de abastecimento de Ã¡gua na Estrada dos Restauradores do Concelho de Palmela/EN379-2,em Palmela, numa extensÃ£o de 170 metros de tubagem em fibrocimento, por outra em tubagem em PEAD de d=90mm, pelo mÃ©todo de "Pipe Brusting" .</t>
  </si>
  <si>
    <t>Fornecimento de energia elÃ©trica para as instalaÃ§Ãµes alimentadas em mÃ©dia tensÃ£o, baixa tensÃ£o especial e baixa tensÃ£o normal dos ServiÃ§os Municipalizados de Ãgua e Saneamento de Mafra</t>
  </si>
  <si>
    <t>AquisiÃ§Ã£o de serviÃ§os de manutenÃ§Ã£o do equipamento Celular Spectra para o ano de 2020</t>
  </si>
  <si>
    <t>PMUGEST - Pombal ManutenÃ§Ã£o Urbana e GestÃ£o, E.M.</t>
  </si>
  <si>
    <t>O objeto do convite Ã© aquisiÃ§Ã£o de 1 mupi digital 86Â¿ dupla face para reforÃ§o da atividade publicitÃ¡ria, aumentando a capacidade de ofertas de estruturas publicitÃ¡rias na cidade de Pombal.</t>
  </si>
  <si>
    <t>Fornecimento de energia elÃ©trica no mercado liberalizado .</t>
  </si>
  <si>
    <t>Tubagem e acessÃ³rios para rede de aduÃ§Ã£o de Ã¡gua - para a ligaÃ§Ã£o do PS1 Ã  conduta adutora da Avenida Almirante Reis, na Quinta do Conde</t>
  </si>
  <si>
    <t>RequalificaÃ§Ã£o de zonas relvadas e execuÃ§Ã£o de conduta de abastecimento de Ã¡guas residuais tratadas para rega, no Parque Desportivo Municipal e Quinta de Santa BÃ¡rbara em Mafra.</t>
  </si>
  <si>
    <t>AquisiÃ§Ã£o de serviÃ§os de catering para refeiÃ§Ã£o de Natal 2019 dos seniores do Concelho de Castro Marim</t>
  </si>
  <si>
    <t>Cprev 43/19 - AquisiÃ§Ã£o de serviÃ§os profissionais de recrutamento e seleÃ§Ã£o e assessment de perfis operacionais</t>
  </si>
  <si>
    <t>AquisiÃ§Ã£o de 6 discos SSD (800 GB) com instalaÃ§Ã£o e integraÃ§Ã£o em RAID para a Storage Unity 450f</t>
  </si>
  <si>
    <t>AquisiÃ§Ã£o de serviÃ§os de limpeza do edifÃ­cio dos SOCMS.</t>
  </si>
  <si>
    <t>AquisiÃ§Ã£o de serviÃ§os continuados de desinfestaÃ§Ã£o e controlo de pragas no MunicÃ­pio de Lagos</t>
  </si>
  <si>
    <t>ImplementaÃ§Ã£o de PassadiÃ§o em Casal de SÃ£o SimÃ£o - Parque de Estacionamento</t>
  </si>
  <si>
    <t>Aluguer de uma viatura pesada de recolha de RSU, sem motorista.</t>
  </si>
  <si>
    <t>ExecuÃ§Ã£o de furo de captaÃ§Ã£o de Ã¡gua subterrÃ¢nea na Quinta da Bomba</t>
  </si>
  <si>
    <t>PrestaÃ§Ã£o de serviÃ§os de vigilÃ¢ncia para o evento Â¿ Mercados de Natal 2019</t>
  </si>
  <si>
    <t>Fornecimento de 75.000 litros de gasÃ³leo para mÃ¡quinas e viaturas do MunicÃ­pio de Lagoa - AÃ§ores para o ano de 2020</t>
  </si>
  <si>
    <t>PT;20;311;289</t>
  </si>
  <si>
    <t>AquisiÃ§Ã£o de serviÃ§os de monitorizaÃ§Ã£o e programaÃ§Ã£o do sistema AVAC na Escola BÃ¡sica dos Redondos</t>
  </si>
  <si>
    <t>Projeto de execuÃ§Ã£o da Piscina Municipal da Moita</t>
  </si>
  <si>
    <t>RevisÃ£o do projeto de execuÃ§Ã£o para o equipamento pÃºblico de aÃ§Ã£o cultural EPAC "O Celeiro da HistÃ³ria"</t>
  </si>
  <si>
    <t>FORNECIMENTO DE ENERGIA ELÃ‰TRICA</t>
  </si>
  <si>
    <t>CONTRATAÃ‡ÃƒO DA LOCAÃ‡ÃƒO DE GERADORES PARA APOIO A EVENTOS</t>
  </si>
  <si>
    <t>ContrataÃ§Ã£o de serviÃ§os de impressÃ£o e acabamentos para o Boletim Municipal - NotÃ­cias do MunicÃ­pio e cadernos adicionais</t>
  </si>
  <si>
    <t>AquisiÃ§Ã£o de VestuÃ¡rio de Trabalho e Equipamentos de ProteÃ§Ã£o Individual (EPI's)</t>
  </si>
  <si>
    <t>AquisiÃ§Ã£o de ServiÃ§os de GestÃ£o, FiscalizaÃ§Ã£o e CoordenaÃ§Ã£o de SeguranÃ§a em Obra da Empreitada de ConstruÃ§Ã£o do Parque Urbano da Unidade de ExecuÃ§Ã£o da PraÃ§a de Espanha</t>
  </si>
  <si>
    <t>AquisiÃ§Ã£o de licenÃ§a Microsoft Windows Server 2019 STD</t>
  </si>
  <si>
    <t>AquisiÃ§Ã£o de serviÃ§os de manutenÃ§Ã£o aos equipamentos de imagiologia GE para o ano de 2020</t>
  </si>
  <si>
    <t>A empreitada visa a execuÃ§Ã£o de trabalhos de conservaÃ§Ã£o, incluindo substituiÃ§Ã£o total de fachada envidraÃ§ada e rufos, da cafetaria da Alameda, por forÃ§a da tempestade Leslie</t>
  </si>
  <si>
    <t>Decorre da alteraÃ§Ã£o introduzida ao projeto de remodelaÃ§Ã£o do Museu Municipal Dr. JosÃ© Formosinho, na designada parte B.</t>
  </si>
  <si>
    <t>AquisiÃ§Ã£o de uma plataforma informÃ¡tica no Ã¢mbito dos serviÃ§os de saÃºde a prestar aos funcionÃ¡rios dos SIMAS de Oeiras e Amadora (OHS - Occupational Health Software)</t>
  </si>
  <si>
    <t>PavimentaÃ§Ã£o de Arruamentos e Passeios - RepavimentaÃ§Ã£o dos Acessos Ã  Rua de Ã‰vora (EN 256)</t>
  </si>
  <si>
    <t>AquisiÃ§Ã£o de ServiÃ§os de CÃ³pia</t>
  </si>
  <si>
    <t>ExecuÃ§Ã£o de PavimentaÃ§Ãµes em PortimÃ£o e Alvor</t>
  </si>
  <si>
    <t>PrestaÃ§Ã£o de ServiÃ§os de Recolha de RSU no MunicÃ­pio do Seixal pelo perÃ­odo de 12 meses</t>
  </si>
  <si>
    <t>ReabilitaÃ§Ã£o do Mercado Municipal de Cantanhede, por Empreitada: ExecuÃ§Ã£o de cobertura, beneficiaÃ§Ã£o da fachada, acessibilidades e instalaÃ§Ãµes sanitÃ¡rias</t>
  </si>
  <si>
    <t>RequalificaÃ§Ã£o da Escola Eb 2,3 Professor JosÃ© Buisel</t>
  </si>
  <si>
    <t>209C000028 - AquisiÃ§Ã£o de serviÃ§os de dosimetria individual durante o ano de 2020</t>
  </si>
  <si>
    <t>AquisiÃ§Ã£o de 1 Viatura Pesada de Recolha de Monos</t>
  </si>
  <si>
    <t>AquisiÃ§Ã£o de serviÃ§os de parceria publicitÃ¡ria na revista "Ãgua &amp;amp; Ambiente" e "Portal do Ambiente Online" para o ano de 2020.</t>
  </si>
  <si>
    <t>Procedimento de consulta prÃ©via para formaÃ§Ã£o de contrato a celebrar ao abrigo do acordo quadro de serviÃ§os de desenvolvimento aplicacional de sistemas de informaÃ§Ã£o (AQ-SDASI) da Autoridade TributÃ¡ria e Aduaneira (AT) Lote 1 - ContrataÃ§Ã£o de serviÃ§os de anÃ¡lise, especificaÃ§Ã£o funcional e tÃ©cnica, desenho, desenvolvimento e execuÃ§Ã£o de testes para implementaÃ§Ã£o de novos sistemas bem como manutenÃ§Ã£o preventiva, corretiva e evolutiva.</t>
  </si>
  <si>
    <t>AquisiÃ§Ã£o de ServiÃ§os de ComunicaÃ§Ãµes de Voz e Dados MÃ³veis</t>
  </si>
  <si>
    <t>BeneficiaÃ§Ãµes Diversas no Centro Cultural da Malaposta - Ano de 2019</t>
  </si>
  <si>
    <t>98/AQ/AT_2019 AquisiÃ§Ã£o de serviÃ§os de desenvolvimento aplicacional no Ã¢mbito da manutenÃ§Ã£o corretiva e evolutiva dos Sistemas de LiquidaÃ§Ã£o do IMT (Imposto Municipal sobre TransmissÃ£o Onerosa de Imoveis), ISTG (Imposto do Selo sobre TransmissÃµes Gratuitas), Verba 1.1 do ISTG, SICAU - Sistema de Arrendamento Urbano e Verba 28 do Imposto do Selo.</t>
  </si>
  <si>
    <t>AquisiÃ§Ã£o de serviÃ§os de assistÃªncia tÃ©cnica/manutenÃ§Ã£o aos equipamentos de ar condicionado, climatizaÃ§Ã£o e ventilaÃ§Ã£o, incluindo desumidificadores e humidificadores da DGLAB</t>
  </si>
  <si>
    <t>AquisiÃ§Ã£o de serviÃ§os de consultoria em engenharia para responsabilidade tÃ©cnica como TÃ©cnico de InstalaÃ§Ã£o e ManutenÃ§Ã£o, elaboraÃ§Ã£o de Planos de PrevenÃ§Ã£o e Controlo da Legionella Planos de ManutenÃ§Ã£o Preventiva, e elaboraÃ§Ã£o de Caderno de Encargos para procedimento aquisitivo de serviÃ§os de manutenÃ§Ã£o para os edifÃ­cios do Turismo de Portugal</t>
  </si>
  <si>
    <t>AquisiÃ§Ã£o de serviÃ§os de recolha e transporte de resÃ­duos urbanos a destino final, e de manutenÃ§Ã£o e lavagem de contentores.</t>
  </si>
  <si>
    <t>AquisiÃ§Ã£o de serviÃ§os de recolha e transporte de resÃ­duos urbanos a destino final, e de manutenÃ§Ã£o e lavagem de contentores</t>
  </si>
  <si>
    <t>AquisiÃ§Ã£o de serviÃ§os de manutenÃ§Ã£o a licenÃ§a Pandora+BH para o ano de 2020</t>
  </si>
  <si>
    <t>PrestaÃ§Ã£o de serviÃ§os de manutenÃ§Ã£o e assistÃªncia ao software Â¿in Patrimonium.netÂ¿ e Â¿in WebÂ¿ pelo perÃ­odo de 3 anos</t>
  </si>
  <si>
    <t>AquisiÃ§Ã£o de serviÃ§os de manutenÃ§Ã£o de suporte infraestrutura fisica datacenter para o ano de 2020</t>
  </si>
  <si>
    <t>AquisiÃ§Ã£o de serviÃ§os de manutenÃ§Ã£o de sondas de monitorizaÃ§Ã£o de temperaturas para o ano de 2020</t>
  </si>
  <si>
    <t>AquisiÃ§Ã£o de apÃ³lices de seguros, nomeadamente: Lote 1: Seguro de Responsabilidade Civil Profissional Lote 2: Acidentes Pessoais para estagiÃ¡rios durante o periodo do mesmo</t>
  </si>
  <si>
    <t>AÃ§Ãµes de formaÃ§Ã£o Â¿ promoÃ§Ã£o e sensibilizaÃ§Ã£o ao desporto aeronÃ¡utico - formaÃ§Ã£o bÃ¡sica de voo em planador</t>
  </si>
  <si>
    <t>AquisiÃ§Ã£o de serviÃ§os de manutenÃ§Ã£o aos equipamentos da farmÃ¡cia para o ano 2020</t>
  </si>
  <si>
    <t>201G000039 - AquisiÃ§Ã£o de Cabozantinib 60 mg comp - Ano 2020</t>
  </si>
  <si>
    <t>PrestaÃ§Ã£o de ServiÃ§os de desenvolvimento e integraÃ§Ã£o de interfaces com ERP incluindo suporte e manutenÃ§Ã£o evolutiva</t>
  </si>
  <si>
    <t>AQUISIÃ‡ÃƒO DE COMUNICAÃ‡Ã•ES DE VOZ E DADOS MÃ“VEIS</t>
  </si>
  <si>
    <t>Fornecimento de energia elÃ©trica ao abrigo de acordo quadro</t>
  </si>
  <si>
    <t>AquisiÃ§Ã£o de serviÃ§os de PromoÃ§Ã£o e DivulgaÃ§Ã£o da Atividade Municipal e InteraÃ§Ã£o com os MunÃ­cipes</t>
  </si>
  <si>
    <t>AquisiÃ§Ã£o de serviÃ§os de publicaÃ§Ã£o de notificaÃ§Ãµes de contra ordenaÃ§Ã£o em jornal diÃ¡rio</t>
  </si>
  <si>
    <t>2019/300.10.005/429 - Aluguer CamiÃ£o Limpa-Fossas (2020-2021)</t>
  </si>
  <si>
    <t>Fornecimento e InstalaÃ§Ã£o de Equipamentos para ReparaÃ§Ã£o de LuminÃ¡rias Exteriores</t>
  </si>
  <si>
    <t>AquisiÃ§Ã£o de mÃ³dulo de serviÃ§os de apoio tÃ©cnico remoto da aplicaÃ§Ã£o SGP, para interligar Ã  aplicaÃ§Ã£o Workcare/Saphetycare</t>
  </si>
  <si>
    <t>Fornecimento e manutenÃ§Ã£o de plantas ornamentais de interior, nas instalaÃ§Ãµes dos SIMAS de Oeiras e Amadora.</t>
  </si>
  <si>
    <t>LocaÃ§Ã£o de bens - Pista de patinagem de gelo artificial</t>
  </si>
  <si>
    <t>AquisiÃ§Ã£o de serviÃ§os de manutenÃ§Ã£o Easyvista para o ano de 2020</t>
  </si>
  <si>
    <t>Empreitada de criaÃ§Ã£o de ZMC`s no Concelho de SantarÃ©m</t>
  </si>
  <si>
    <t>AquisiÃ§Ã£o de material elÃ©trico para o Parque Operacional da Quinta do Conde</t>
  </si>
  <si>
    <t>AquisiÃ§Ã£o de ServiÃ§os de ElaboraÃ§Ã£o do Estudo Urbano para IntervenÃ§Ãµes em Marvila - OR04, OR04a, OR05, OR05a,OR06, OR11, OR12, OR13, OR13a e OR13b.</t>
  </si>
  <si>
    <t>AquisiÃ§Ã£o de serviÃ§os de Consultoria para o Sistema de GestÃ£o de Risco do Metropolitano de Lisboa, E.P.E - Proc. N.Âº 115/2019-DLO/ML</t>
  </si>
  <si>
    <t>ElaboraÃ§Ã£o do Projeto de ExecuÃ§Ã£o de RequalificaÃ§Ã£o e ModernizaÃ§Ã£o da Escola BÃ¡sica 2,3/S JosÃ© Relvas - AlpiarÃ§a</t>
  </si>
  <si>
    <t>CONTRATAÃ‡ÃƒO DE SERVIÃ‡OS DE PUBLICIDADE/PROMOÃ‡ÃƒO E PUBLICAÃ‡Ã•ES OBRIGATÃ“RIAS EM JORNAIS NACIONAIS.</t>
  </si>
  <si>
    <t>PrestaÃ§Ã£o de ServiÃ§os no Ã¢mbito da medicina ocupacional</t>
  </si>
  <si>
    <t>AquisiÃ§Ã£o de estadiÃ³metros pediÃ¡tricos para o serviÃ§o de Pediatria mÃ©dica - Internamento - Unidade Nefrologia</t>
  </si>
  <si>
    <t>AquisiÃ§Ã£o e renovaÃ§Ã£o de licenciamento de software</t>
  </si>
  <si>
    <t>AquisiÃ§Ã£o de equipamento de firewall para o MunicÃ­pio de PortimÃ£o</t>
  </si>
  <si>
    <t>RequalificaÃ§Ã£o urbana do Largo da PraÃ§a da Fonte. A renovaÃ§Ã£o pretende contribuir para uma definiÃ§Ã£o do espaÃ§o pÃºblico, com uma Ã¡rea de 1541m2, promovendo a identidade e relaÃ§Ãµes sociais. A proposta visa dar dignidade ao espaÃ§o existente, aumentando a consistÃªncia das suas caracterÃ­sticas fÃ­sicas.</t>
  </si>
  <si>
    <t>PT;11;146;1882</t>
  </si>
  <si>
    <t>Reagentes para Doseamento de Paratormona intraoperatÃ³rio e Vitamina D</t>
  </si>
  <si>
    <t>202C000003 - AquisiÃ§Ã£o de agulhas intraÃ³sseas durante o ano de 2020</t>
  </si>
  <si>
    <t>MarcaÃ§Ã£o do Campo de Jogos na EB2,3 dos Castanheiros - CaneÃ§as</t>
  </si>
  <si>
    <t>PRESTAÃ‡ÃƒO DE SERVIÃ‡OS PARA ALUGUER DE EQUIPAMENTO DIVERSO PARA EXCECUÃ‡ÃƒO DE TRABALHOS NO LARGO AQUILINO RIBEIRO</t>
  </si>
  <si>
    <t>PRESTAÃ‡ÃƒO DE SERVIÃ‡OS DE SEGUROS</t>
  </si>
  <si>
    <t>MovimentaÃ§Ã£o de terras e demoliÃ§Ãµes PavimentaÃ§Ã£o em pedra da calÃ§ada, betuminoso e betÃ£o desativado Rede de drenagem de Ã¡guas pluviais Infraestruturas elÃ©tricas Infraestruturas viÃ¡rias SinalÃ©tica Arranjos exteriores</t>
  </si>
  <si>
    <t>ExecuÃ§Ã£o de obras de reparaÃ§Ã£o e melhoramento dos balneÃ¡rios e instalaÃ§Ãµes sanitÃ¡rias de diversos edifÃ­cios municipais bem como na reparaÃ§Ã£o dos sistemas de aquecimento e de Ã¡guas quentes sanitÃ¡rias.</t>
  </si>
  <si>
    <t>PRESTAÃ‡ÃƒO DE SERVIÃ‡OS DE SEGURANÃ‡A E VIGILÃ‚NCIA - SETÃšBAL CHRISTMAS FEST 2019</t>
  </si>
  <si>
    <t>Obras de requalificaÃ§Ã£o de edifÃ­cio de dois pisos atualmente devoluto, que tinha funÃ§Ã£o residencial e se destinarÃ¡ a posto de turismo, loja de artesanato, cafetaria, sala-museu com o espÃ³lio do maestro SÃ­lvio Pleno e salas polivalentes. EstÃ¡ prevista a requalificaÃ§Ã£o do jardim existente com a construÃ§Ã£o de espelho de Ã¡gua e zonas de estar sombreadas. Na Ã¡rea sobrante serÃ£o edificados edifÃ­cios de apoio a um plano de Ã¡gua, tipo laguna com 497,00 m2 de plano de Ã¡gua, integrados numa Ã¡rea ajardinada.</t>
  </si>
  <si>
    <t>RenovaÃ§Ã£o de licenÃ§as do software K2</t>
  </si>
  <si>
    <t>AquisiÃ§Ã£o de serviÃ§os de manutenÃ§Ã£o aos equipamentos de Medicina FÃ­sica e ReabilitaÃ§Ã£o para o ano de 2020</t>
  </si>
  <si>
    <t>PrestaÃ§Ã£o de serviÃ§os de aluguer de 50 filmes para projeÃ§Ã£o na Casa de Artes e Cultura do Tejo</t>
  </si>
  <si>
    <t>AquisiÃ§Ã£o de ServiÃ§os de ManutenÃ§Ã£o ao Sistema de Chamadas e Filas de Espera para 2020</t>
  </si>
  <si>
    <t>AquisiÃ§Ã£o de serviÃ§os de manutenÃ§Ã£o aos equipamentos de ecografia GE para o ano de 2020</t>
  </si>
  <si>
    <t>AquisiÃ§Ã£o 1 (uma) sonda M5S C-D para o ServiÃ§o de Cardiologia</t>
  </si>
  <si>
    <t>AquisiÃ§Ã£o de serviÃ§os de manutenÃ§Ã£o ao equipamento de ecografia Siemens ara o ano 2020.</t>
  </si>
  <si>
    <t>PrestaÃ§Ã£o de serviÃ§os de seguranÃ§a e vigilÃ¢ncia para o Parque Municipal de PoÃ§oilos, pelo perÃ­odo de 24 meses, podendo ser prorrogÃ¡vel pelo perÃ­odo de 12 meses</t>
  </si>
  <si>
    <t>EMPREITADA DE CONSTRUÃ‡ÃƒO DO PERCURSO PEDONAL DA SERRA D'OSSA</t>
  </si>
  <si>
    <t>PT;8;105;1534</t>
  </si>
  <si>
    <t>Assegurar a coordenaÃ§Ã£o de seguranÃ§a em obra das empreitadas desenvolvidas pelo MunicÃ­pio de Lagos, incluindo a anÃ¡lise aos planos de seguranÃ§a e saÃºde e Ã s fichas de procedimento de seguranÃ§a, previstos no Decreto-Lei n.Âº 273/2003, de 29 de outubro, bem como a informaÃ§Ã£o sobre a necessidade de comunicaÃ§Ã£o prÃ©via de abertura de estaleiro e, ainda, a fiscalizaÃ§Ã£o externa de empreitadas a desencadear pelo municÃ­pio.</t>
  </si>
  <si>
    <t>AquisiÃ§Ã£o, AssistÃªncia e ManutenÃ§Ã£o de 14 LicenÃ§as do Software Adobe Creative Cloud e 8 LicenÃ§as do Software Adobe Acrobat Pro DC</t>
  </si>
  <si>
    <t>EspetÃ¡culo "Paris/Lisboa" com Salvador Sobral, nos dias 24 e 25 de janeiro, no Centro Cultural de Lagos</t>
  </si>
  <si>
    <t>AQUISIÃ‡ÃƒO DE CABOS ISOLADOS MT REDES SUBTERRÃ‚NEAS, CABOS BT TORÃ‡ADA REDES AÃ‰REAS, CABOS ISOLADOS BT, CABOS DE COBRE NU E CABOS COBERTOS PARA LINHAS AÃ‰REAS MT PR19MR004</t>
  </si>
  <si>
    <t>Fornecimento de refeiÃ§Ãµes escolares nos estabelecimentos de educaÃ§Ã£o e ensino do 1.Âº Ciclo do Ensino BÃ¡sico e EducaÃ§Ã£o PrÃ©-Escolar da rede pÃºblica do concelho de Palmela</t>
  </si>
  <si>
    <t>AlteraÃ§Ã£o de localizaÃ§Ã£o de 2 condensadores do CPF e respetiva reparaÃ§Ã£o</t>
  </si>
  <si>
    <t>Empreitada de "RequalificaÃ§Ã£o do Centro HistÃ³rico de Oliveira do Hospital"</t>
  </si>
  <si>
    <t>PrestaÃ§Ã£o de serviÃ§os de desinfestaÃ§Ã£o no concelho de Albufeira.</t>
  </si>
  <si>
    <t>ServiÃ§o de comunicaÃ§Ãµes</t>
  </si>
  <si>
    <t>AquisiÃ§Ã£o de Estantes rolantes para o Arquivo do ServiÃ§o de Apoio de Ãguas e de Saneamento</t>
  </si>
  <si>
    <t>AquisiÃ§Ã£o de serviÃ§os para o desenvolvimento de plataforma online para a fototeca municipal</t>
  </si>
  <si>
    <t>202A000008 - AquisiÃ§Ã£o de oxigenadores de circulaÃ§Ã£o extra corporal durante o ano de 2020</t>
  </si>
  <si>
    <t>AquisiÃ§Ã£o de ServiÃ§os extra de utilizaÃ§Ã£o de trabalho temporÃ¡rio, na Ã¡rea de hotelaria, para a unidade hoteleira da FundaÃ§Ã£o INATEL na Costa de Caparica.</t>
  </si>
  <si>
    <t>CelebraÃ§Ã£o de contrato de prestaÃ§Ã£o de serviÃ§os de seguros no ramo saÃºde Ã  SILOPOR-Empresa de Silos PortuÃ¡rios, S.A, em liquidaÃ§Ã£o.</t>
  </si>
  <si>
    <t>PrestaÃ§Ã£o de serviÃ§os de assistÃªncia tÃ©cnica a servidores, storage e equipamentos cisco para o MunicÃ­pio de Albufeira.</t>
  </si>
  <si>
    <t>"AquisiÃ§Ã£o Continua de CombustÃ­veis RodoviÃ¡rios - GasÃ³leo e Gasolina- para os anos 2020/2021"</t>
  </si>
  <si>
    <t>AquisiÃ§Ã£o de serviÃ§os para campanha de animaÃ§Ã£o e promoÃ§Ã£o do comÃ©rcio tradicional no centro histÃ³rico de Beja "Ã‰ Natal em Beja"</t>
  </si>
  <si>
    <t>AquisiÃ§Ã£o de serviÃ§os de auditoria ao sistema de gestÃ£o da qualidade, de acordo com a norma NP EN ISO 9001:2015</t>
  </si>
  <si>
    <t>AquisiÃ§Ã£o de Dispositivos MÃ©dicos para Artroscopia e Cirurgia Minimamente Invasiva, para o Bloco de Ortopedia</t>
  </si>
  <si>
    <t>Cprev 42/19 - AquisiÃ§Ã£o de serviÃ§os profissionais de recrutamento, seleÃ§Ã£o e assessment de perfis tÃ©cnicos</t>
  </si>
  <si>
    <t>AquisiÃ§Ã£o de tubagem destinada Ã  obra de desvio da conduta na PraÃ§a Central do Centro Comercial Â¿UBBOÂ¿</t>
  </si>
  <si>
    <t>Fornecimento de madeiras para o ServiÃ§o de Carpintaria da CMS</t>
  </si>
  <si>
    <t>AquisiÃ§Ã£o de serviÃ§os de manutenÃ§Ã£o a aplicaÃ§Ã£o Cardiobase para o ano de 2020</t>
  </si>
  <si>
    <t>FORNECIMENTO E MONTAGEM DE CADEIRAS OPERATIVAS EM POSTOS DE TRABALHO</t>
  </si>
  <si>
    <t>Empreitada de remodelaÃ§Ã£o da rede de abastecimento de Ã¡gua na Aldeia do Peixe</t>
  </si>
  <si>
    <t>ManutenÃ§Ã£o e limpeza do sistema de abastecimento de Ã¡gua do concelho - estaÃ§Ãµes de tratamento e outras infraestruturas</t>
  </si>
  <si>
    <t>ManutenÃ§Ã£o da ETAR do Trem Naval 2020-2021</t>
  </si>
  <si>
    <t>Empreitada de SubstituiÃ§Ã£o de condutas de abastecimento de Ã¡gua no Ã¢mbito do POSEUR</t>
  </si>
  <si>
    <t>AquisiÃ§Ã£o de serviÃ§o de comunicaÃ§Ãµes</t>
  </si>
  <si>
    <t>ServiÃ§os de realizaÃ§Ã£o de faixas de gestÃ£o de combustÃ­vel. 2389/DCA/2019</t>
  </si>
  <si>
    <t>ContrataÃ§Ã£o de EspetÃ¡culo</t>
  </si>
  <si>
    <t>AquisiÃ§Ã£o de lentes para o serviÃ§o de Oftalmologia - Consulta externa</t>
  </si>
  <si>
    <t>AD 74/19 - AquisiÃ§Ã£o de serviÃ§os com vista Ã  caraterizaÃ§Ã£o de veÃ­culos da frota EMEL</t>
  </si>
  <si>
    <t>Proceder Ã  gestÃ£o centralizada e remota dos sistemas de rega para melhor gestÃ£o do recurso de Ã¡gua no concelho.2487/DCA/2019</t>
  </si>
  <si>
    <t>AquisiÃ§Ã£o de serviÃ§os de catering para lanche convÃ­vio</t>
  </si>
  <si>
    <t>AquisiÃ§Ã£o de Conjuntos para o Bloco de Partos, para o ano 2020</t>
  </si>
  <si>
    <t>PrestaÃ§Ã£o de ServiÃ§os para a recolha de resÃ­duos urbanos no concelho de Rio Maior</t>
  </si>
  <si>
    <t>AquisiÃ§Ã£o de serviÃ§os de poda de Ã¡rvores</t>
  </si>
  <si>
    <t>CP 57/19 - AquisiÃ§Ã£o de serviÃ§os de estratÃ©gia, criatividade, plano e compra de meios com vista Ã  difusÃ£o de campanha de pedagogia para a mobilidade</t>
  </si>
  <si>
    <t>AquisiÃ§Ã£o de serviÃ§os de Printing e Finishing para o centro de processamento de dados da AT para o 1Âº semestre de 2020</t>
  </si>
  <si>
    <t>Fornecimento de 180 Baias de SeguranÃ§a.</t>
  </si>
  <si>
    <t>AquisiÃ§Ã£o de Material ElÃ©trico para o MunicÃ­pio de Almada</t>
  </si>
  <si>
    <t>AquisiÃ§Ã£o de 35 monitores para os SIMAS de Oeiras e Amadora.</t>
  </si>
  <si>
    <t>Garantir no Ã¢mbito da conservaÃ§Ã£o e manutenÃ§Ã£o do patrimÃ³nio habitacional municipal, o apoio tÃ©cnico ao nÃ­vel do levantamento dos trabalhos a realizar nos fogos municipais e acompanhamento das respetivas intervenÃ§Ãµes.</t>
  </si>
  <si>
    <t>AquisiÃ§Ã£o de ServiÃ§os para ImplementaÃ§Ã£o de Plataforma de Fatura EletrÃ³nica</t>
  </si>
  <si>
    <t>AquisiÃ§Ã£o do desenvolvimento e implementaÃ§Ã£o de uma soluÃ§Ã£o em software para integraÃ§Ã£o do livro de reclamaÃ§Ãµes electrÃ³nico no atual sistema de gestÃ£o de processos do consumidor.</t>
  </si>
  <si>
    <t>202G000002 - AquisiÃ§Ã£o de indicadores biolÃ³gicos com colocaÃ§Ã£o de equipamento ano de 2020</t>
  </si>
  <si>
    <t>CP/19/19/DACPGP - AquisiÃ§Ã£o de serviÃ§os de conceÃ§Ã£o grÃ¡fica</t>
  </si>
  <si>
    <t>REQUALIFICAÃ‡ÃƒO DE ESPAÃ‡OS VERDES DA AVENIDA FRANCISCO SÃ CARNEIRO EM QUARTEIR</t>
  </si>
  <si>
    <t>AquisiÃ§Ã£o de serviÃ§os de iluminaÃ§Ãµes festivas e decorativas, alusivas ao Natal de 2019 no Concelho do Seixal.</t>
  </si>
  <si>
    <t>COMBUSTÃVEIS RODOVIÃRIOS ATRAVÃ‰S DE CARTÃƒO ELETRÃ“NICO SE ABASTECIMENTO</t>
  </si>
  <si>
    <t>AquisiÃ§Ã£o de ServiÃ§os de ReparaÃ§Ã£o de VeÃ­culo VFCI 07</t>
  </si>
  <si>
    <t>106/AQ/AT/2019 - aquisiÃ§Ã£o de serviÃ§os de desenvolvimento aplicacional no Ã¢mbito do STADA ExportaÃ§Ã£o Â¿ Sistema de Tratamento AutomÃ¡tico de DeclaraÃ§Ãµes Aduaneiras de ExportaÃ§Ã£o Â¿ ManutenÃ§Ã£o Corretiva e Suporte</t>
  </si>
  <si>
    <t>AquisiÃ§Ã£o de serviÃ§os para organizaÃ§Ã£o e acompanhamento de concurso de ideias de negÃ³cio e organizaÃ§Ã£o de evento de matching</t>
  </si>
  <si>
    <t>PrestaÃ§Ã£o de serviÃ§os de manutenÃ§Ã£o, reparar e substituir diversas anomalias e verificaÃ§Ã£o do estado da viatura matrÃ­cula 93-61-IJ</t>
  </si>
  <si>
    <t>Desenvolvimento do programa Sistema Portugal para os nÃºcleos da Amadora do denominado Projecto Orquestra GeraÃ§Ã£o</t>
  </si>
  <si>
    <t>PT;12;166;120</t>
  </si>
  <si>
    <t>AssistÃªncia tÃ©cnica/manutenÃ§Ã£o Ã s duas cÃ¢maras de desinfestaÃ§Ã£o por anÃ³xia e ao Sistema de geraÃ§Ã£o de azoto e sistema de alarme de oxigÃ©nio</t>
  </si>
  <si>
    <t>PRESTAÃ‡ÃƒO DE SERVIÃ‡OS DE TRANSPORTE PÃšBLICO DE PASSAGEIROS</t>
  </si>
  <si>
    <t>Ajuste direto para a aquisiÃ§Ã£o de serviÃ§os de transporte de alunos para visitas de sensibilizaÃ§Ã£o ao Ecoparque da Ilha de SÃ£o Miguel</t>
  </si>
  <si>
    <t>AquisiÃ§Ã£o de serviÃ§os tÃ©cnicos/manutenÃ§Ã£o ao Grupo eletrogÃ©neo de emergÃªncia e bomba de Ã¡gua existente no edifÃ­cio da Torre do Tombo</t>
  </si>
  <si>
    <t>AquisiÃ§Ã£o de serviÃ§os de reparaÃ§Ã£o de videoprocessador para o serviÃ§o de Gastrenterologia e Hepatologia - McdtÂ´s - unidade tÃ©cnicas de gastrenterologia e hepatologia - Chln - Hsm</t>
  </si>
  <si>
    <t>AquisiÃ§Ã£o de ServiÃ§os de ManutenÃ§Ã£o paras os terminais biomÃ©tricos para o ano de 2020</t>
  </si>
  <si>
    <t>191G004327 - aquisiÃ§Ã£o DE ETARNERCEPT SOL INJ 50 MG/1ML CANETAS - Ano 2020</t>
  </si>
  <si>
    <t>FORNECIMENTO DE EQUIPAMENTOS PARA A CRIAÃ‡ÃƒO E CONSOLIDAÃ‡ÃƒO DE CONTEÃšDOS TURÃSTICOS</t>
  </si>
  <si>
    <t>AquisiÃ§Ã£o de um Dispositivo Urbano Interativo para DisponibilizaÃ§Ã£o de InformaÃ§Ã£o aos MunÃ­cipes e Visitantes</t>
  </si>
  <si>
    <t>FORNECIMENTO, INSTALAÃ‡ÃƒO E CONFIGURAÃ‡ÃƒO DO SISTEMA DE GRAVAÃ‡ÃƒO DE EXTENSÃ•ES DIGITAIS NA CENTRAL E NA PLATAFORMA DE GRAVAÃ‡ÃƒO VOID</t>
  </si>
  <si>
    <t>NIPG27482/19- AquisiÃ§Ã£o de serviÃ§os de manutenÃ§Ã£o corretiva e evolutiva das aplicaÃ§Ãµes SIG</t>
  </si>
  <si>
    <t>FORNECIMENTO CONTINUO DE GELADOS E BOLOS (TORTAS DE AZEITÃƒO) PARA A CASA DA BAÃA.</t>
  </si>
  <si>
    <t>FORNECIMENTO CONTINUO DE DOCES, BOLOS, BISCOITOS E BOLACHAS PARA A CASA DA BAÃA.</t>
  </si>
  <si>
    <t>AquisiÃ§Ã£o e instalaÃ§Ã£o de toldos e estores para o ConservatÃ³rio de MÃºsica</t>
  </si>
  <si>
    <t>AquisiÃ§Ã£o de ServiÃ§os de Topografia e Geotecnia - PassadiÃ§os do Sorraia</t>
  </si>
  <si>
    <t>AquisiÃ§Ã£o de material de Ã¡guas diverso</t>
  </si>
  <si>
    <t>TRICICLOS ELÃ‰CTRICOS DE CARGA</t>
  </si>
  <si>
    <t>AquisiÃ§Ã£o de serviÃ§os relativos Ã  fiscalizaÃ§Ã£o e Ã  coordenaÃ§Ã£o de seguranÃ§a em obra dos trabalhos constantes da empreitada da Rede de VÃ¡rzea de Odeleite</t>
  </si>
  <si>
    <t>AquisiÃ§Ã£o de material de saneamento</t>
  </si>
  <si>
    <t>AquisiÃ§Ã£o de Plataforma de elevaÃ§Ã£o de Cargas de Tesoura, uma vez que o serviÃ§o tem necessidade de guardar material no piso superior</t>
  </si>
  <si>
    <t>Plano de AtuaÃ§Ã£o para a melhoria da Acessibilidade e Mobilidade Suave de Vizela (ExecuÃ§Ã£o de Ciclovia-PAMUS)</t>
  </si>
  <si>
    <t>AMPLIAÃ‡ÃƒO, BENEFICIAÃ‡ÃƒO E CONSERVAÃ‡ÃƒO DAS REDES DE DISTRIBUIÃ‡ÃƒO DE ÃGUA EM VÃRIOS LOCAIS DO CONCELHO: TÃ”R, VALE JUDEU, FRANQUEADA/POÃ‡O DA AMOREIRA, QUARTEIRA, LOULÃ‰, CABANITA, PARRAGIL E MESQUITA</t>
  </si>
  <si>
    <t>PrestaÃ§Ã£o de serviÃ§os de implantaÃ§Ã£o do projeto de compensaÃ§Ã£o de QuercÃ­neas na Herdade Monte da Serra, Freguesia de Ervidel, Concelho de Aljustrel.</t>
  </si>
  <si>
    <t>ExecuÃ§Ã£o de ramais de drenagem domÃ©stica e pluvial</t>
  </si>
  <si>
    <t>NIPG33799/19- AquisiÃ§Ã£o de serviÃ§os de certificaÃ§Ã£o do sistema de gestÃ£o da qualidade e do ambiente e verificaÃ§Ã£o EMAS</t>
  </si>
  <si>
    <t>SubscriÃ§Ã£o de serviÃ§os de manutenÃ§Ã£o de produtos VMWare para o ano de 2019</t>
  </si>
  <si>
    <t>Empreitada 390/GEBALIS/2019 Â¿ Bairro Padre Cruz - ReabilitaÃ§Ã£o fogos municipais</t>
  </si>
  <si>
    <t>AquisiÃ§Ã£o centralizada de serviÃ§os de seguro automÃ³vel</t>
  </si>
  <si>
    <t>AquisiÃ§Ã£o de serviÃ§os de enfermagem e exames complementares de diagnÃ³stico</t>
  </si>
  <si>
    <t>201G000044 - AquisiÃ§Ã£o de Verde Indocianina 25 mg inj - Ano 2020</t>
  </si>
  <si>
    <t>PROC.CPREV05/2019 - PROCEDIMENTO DE CONSULTA PRÃ‰VIA PARA AQUISIÃ‡ÃƒO DE DATA LOGGERS E SUA INTEGRAÃ‡ÃƒO NO SISTEMA DE SUPERVISÃƒO DA TELEGESTÃƒO EMAS DE BEJA</t>
  </si>
  <si>
    <t>ConstruÃ§Ã£o de gares e fixaÃ§Ã£o de suportes para contentores</t>
  </si>
  <si>
    <t>PrestaÃ§Ã£o de serviÃ§os de vigilÃ¢ncia e seguranÃ§a humana para as instalaÃ§Ãµes do Instituto de Turismo de Portugal, IP com vigÃªncia atÃ© 31 de marÃ§o de 2020.</t>
  </si>
  <si>
    <t>Outras Estradas e Caminhos NÃ£o Descriminados Â¿ DesobstruÃ§Ã£o do caminho de acesso Ã  albufeira de Cedilho</t>
  </si>
  <si>
    <t>PT;6;76;1245</t>
  </si>
  <si>
    <t>PerfuraÃ§Ã£o Horizontal Dirigida de Infraestruturas - LoulÃ©</t>
  </si>
  <si>
    <t>AquisiÃ§Ã£o de serviÃ§os de manutenÃ§Ã£o aos equipamentos de oftalmologia JosÃ© Cotta para o ano de 2020</t>
  </si>
  <si>
    <t>ConstruÃ§Ã£o / BeneficiaÃ§Ã£o EdifÃ­cio Parque MÃ¡quinas e Viaturas / Estaleiros - 2.Âª Fase, por Empreitada: ReparaÃ§Ã£o de danos causados pelo Leslie</t>
  </si>
  <si>
    <t>Os trabalhos constam da reabilitaÃ§Ã£o de edificaÃ§Ã£o de interesse histÃ³rico e cultural, com a demoliÃ§Ã£o dos elementos a remover incluindo carga e transporte a vazadouro, execuÃ§Ã£o de betÃ£o armado em elementos horizontais, de betÃ£o projetado estrutural em elementos verticais incluindo pregagens, fornecimento e assentamento de estrutura metÃ¡lica, execuÃ§Ã£o de alvenaria de pedra incluindo a consolidaÃ§Ã£o de paredes existentes, fornecimento e assentamento de cantarias incluindo a reabilitaÃ§Ã£o de elementos existentes. Fornecimento e montagem de estrutura de madeira, execuÃ§Ã£o de elementos verticais e horizontais em gesso cartonado, execuÃ§Ã£o de revestimentos iniciais e finais de pavimentos, paredes, tetos e coberturas, fornecimento e assentamento de equipamentos sanitÃ¡rios, carpintarias e serralharias. ExecuÃ§Ã£o de redes de abastecimento de Ã¡gua, de drenagem de Ã¡gua residuais, execuÃ§Ã£o de infraestruturas elÃ©tricas, incluindo sistemas automÃ¡ticos de deteÃ§Ã£o de incÃªndio e de intrusÃ£o, de infraestruturas de telecomunicaÃ§Ãµes e de climatizaÃ§Ã£o e ventilaÃ§Ã£o, entre outros.</t>
  </si>
  <si>
    <t>Fornecimento do livro de JosÃ© Ruy</t>
  </si>
  <si>
    <t>RequalificaÃ§Ã£o de EspaÃ§o PÃºblico</t>
  </si>
  <si>
    <t>Adquirir duas carrinhas elÃ©tricas para apoio aos trabalhos de transporte de pessoas e bens, para a renovaÃ§Ã£o da frota municipal</t>
  </si>
  <si>
    <t>A prestaÃ§Ã£o de serviÃ§os visa fornecimento de serviÃ§os para a execuÃ§Ã£o dos trabalhos definidos para a fase de exploraÃ§Ã£o da rede secundÃ¡ria de rega no Ã¢mbito da monitorizaÃ§Ã£o dos recursos hÃ­dricos subterrÃ¢neos. Estes trabalhos tÃªm por objetivo realizar campanhas de amostragem e os respetivos ensaios laboratoriais considerados necessÃ¡rios para avaliar o estado quantitativo e qualitativo das massas de Ã¡gua subterrÃ¢neas na Ã¡rea de influÃªncia dos blocos de rega inseridos no Empreendimento de Fins MÃºltiplos de Alqueva (EFMA).</t>
  </si>
  <si>
    <t>AquisiÃ§Ã£o de serviÃ§os para realizaÃ§Ã£o da aÃ§Ã£o Â¿ObservatÃ³rioÂ¿ no Ã¢mbito da OperaÃ§Ã£o Comunidade Empenhada na PromoÃ§Ã£o do Sucesso Escolar (ALT20-02-5266-FSE-000041)</t>
  </si>
  <si>
    <t>ConservaÃ§Ã£o de Infraestruturas e Equipamentos Desportivos - ExecuÃ§Ã£o de 2 Campos de Padel no Complexo de TÃ©nis da Batalha</t>
  </si>
  <si>
    <t>AquisiÃ§Ã£o de ServiÃ§os de Seguro de Acidentes de Trabalho, Multirrisco, Responsabilidade Civil, AutomÃ³vel e SaÃºde para o Metropolitano e a Ferconsult (2020), de acordo com</t>
  </si>
  <si>
    <t>ElaboraÃ§Ã£o de RelatÃ³rios de ReavaliaÃ§Ã£o dos Riscos Existentes nas pedreiras em situaÃ§Ã£o crÃ­tica, em conformidade com o previsto no Caderno de Encargos e respetivos anexos.</t>
  </si>
  <si>
    <t>AquisiÃ§Ã£o e montagem de cadeira de Estomatologia</t>
  </si>
  <si>
    <t>AquisiÃ§Ã£o de serviÃ§os para implementaÃ§Ã£o de Modulo AutentificaÃ§Ã£o.Gov</t>
  </si>
  <si>
    <t>AquisiÃ§Ã£o de serviÃ§os de ensaios Ã s cÃ¢maras de fluxo laminar e hottes para o ano 2020.</t>
  </si>
  <si>
    <t>AquisiÃ§Ã£o de serviÃ§os de manutenÃ§Ã£o aos equipamentos de distribuiÃ§Ã£o automÃ¡tica de medicaÃ§Ã£o Pyxis para o ano de 2020</t>
  </si>
  <si>
    <t>A empreitada tem como objeto a manutenÃ§Ã£o de passeios, sejam em calÃ§ada de calcÃ¡rio ou lajeta de betÃ£o</t>
  </si>
  <si>
    <t>AQUISIÃ‡ÃƒO DE USB COM CAIXA, ESFEROGRÃFICAS E TROFEUS EM VIDRO (OFERTAS)</t>
  </si>
  <si>
    <t>Empreitada para a InstalaÃ§Ã£o de dois postos de transformaÃ§Ã£o na Unidade Hoteleira da FundaÃ§Ã£o INATEL na Foz do Arelho e Manteigas</t>
  </si>
  <si>
    <t>Empreitada 393/GEBALIS/2019 Â¿ Bairro Padre Cruz - ReabilitaÃ§Ã£o fogos municipais</t>
  </si>
  <si>
    <t>AquisiÃ§Ã£o de PrestaÃ§Ã£o de ServiÃ§os para RealizaÃ§Ã£o de Meios Complementares de Diagnostico: Ecografias e Estudo por Doppler</t>
  </si>
  <si>
    <t>Fornecimento e montagem de sinalizaÃ§Ã£o na Mexilhoeira Grande, Figueira e Ladeira do Vau</t>
  </si>
  <si>
    <t>AquisiÃ§Ã£o de serviÃ§os de inspeÃ§Ã£o e manutenÃ§Ã£o de sistemas e equipamento de combate a incÃªndio para as instalaÃ§Ãµes municipais</t>
  </si>
  <si>
    <t>Fornecimento de leite escolar aos alunos dos centros Escolares do Concelho de Arruda dos Vinhos durante o Ano 2020</t>
  </si>
  <si>
    <t>AquisiÃ§Ã£o de ServiÃ§os de ElaboraÃ§Ã£o do Projeto Geral de Arquitetura e Espacialidades, Plano de PrevenÃ§Ã£o e GestÃ£o de ResÃ­duos da ConstruÃ§Ã£o de Projeto, AssistÃªncia TÃ©cnica e Telas Finais do Centro Intergeracional da Quinta das Garridas</t>
  </si>
  <si>
    <t>PRESTAÃ‡ÃƒO DE SERVIÃ‡OS DE ESCULTORA PARA CRIAÃ‡ÃƒO DA FIGURA DE D. MANUEL MARTINS</t>
  </si>
  <si>
    <t>RealizaÃ§Ã£o de aulas de meditaÃ§Ã£o para os alunos do prÃ©-escolar e 1.Âº ciclo do ensino bÃ¡sico - ano letivo 2019/2020</t>
  </si>
  <si>
    <t>ReparaÃ§Ãµes das viaturas municipais de RSU mÃ³veis: 340; 350; 292; 383; 312; 348; 418; 443; 452; 342; 343; 398; 455</t>
  </si>
  <si>
    <t>PrestaÃ§Ã£o de serviÃ§os de contabilidade</t>
  </si>
  <si>
    <t>CPREV004.GSI.2019 CONSULTA PRÃ‰VIA - AquisiÃ§Ã£o de ServiÃ§os de consultoria, suporte e desenvolvimento para o Software PHC</t>
  </si>
  <si>
    <t>AquisiÃ§Ã£o de Carne de Bovino (fresca, congelada e preparados)</t>
  </si>
  <si>
    <t>PRESTAÃ‡ÃƒO DE SERVIÃ‡OS PARA FORNECIMENTO E MONTAGEM DE DIVERSO MOBILIÃRIO DE ESCRITÃ“RIO NO R/C DO EDIFÃCIO DOS CIPRESTES</t>
  </si>
  <si>
    <t>AquisiÃ§Ã£o de 18 (dezoito) macas para o ServiÃ§o UrgÃªncia Geral</t>
  </si>
  <si>
    <t>ContrataÃ§Ã£o de serviÃ§os de manutenÃ§Ã£o preventiva, curativa e assistÃªncia tÃ©cnica extraordinÃ¡ria dos sistemas de climatizaÃ§Ã£o do MunicÃ­pio de Vila Franca de Xira</t>
  </si>
  <si>
    <t>CÃ´a Parque - FundaÃ§Ã£o para a Salvaguarda e ValorizaÃ§Ã£o do Vale do CÃ´a</t>
  </si>
  <si>
    <t>ComissÃ£o de CoordenaÃ§Ã£o e Desenvolvimento Regional do Norte</t>
  </si>
  <si>
    <t>Cinemateca Portuguesa - Museu do Cinema, I.P.</t>
  </si>
  <si>
    <t>DirecÃ§Ã£o Geral das Artes</t>
  </si>
  <si>
    <t>DRCA - DirecÃ§Ã£o Regional da Cultura do Alentejo</t>
  </si>
  <si>
    <t>DRCC - DirecÃ§Ã£o Regional de Cultura do Centro</t>
  </si>
  <si>
    <t>DRCN - DIRECÃ‡ÃƒO REGIONAL DE CULTURA DO NORTE</t>
  </si>
  <si>
    <t>BNP - Biblioteca Nacional de Portugal</t>
  </si>
  <si>
    <t>Instituto Nacional de EstatÃ­stica, I. P.</t>
  </si>
  <si>
    <t>Tem como objeto a execuÃ§Ã£o de um conjunto de pequenas obras de requalificaÃ§Ã£o de espaÃ§os exteriores/zonas verdes a executar no Concelho.</t>
  </si>
  <si>
    <t>AquisiÃ§Ã£o de ServiÃ§os de diagnÃ³stico, planeamento, implementaÃ§Ã£o - consultoria formativa, formaÃ§Ã£o teÃ³rica em sala e Workshops, e, avaliaÃ§Ã£o no Ã¢mbito do projeto MELHOR TURISMO 2020, destinado a micro, pequenas e mÃ©dias empresas, com comparticipaÃ§Ã£o financeira do Fundo Social Europeu atravÃ©s do POCI Â¿ Programa Operacional Competitividade e InternacionalizaÃ§Ã£o, Tipologia de OperaÃ§Ã£o Â¿ FormaÃ§Ã£o-AÃ§Ã£o para PME</t>
  </si>
  <si>
    <t>AquisiÃ§Ã£o de ServiÃ§os para a ElaboraÃ§Ã£o das PeÃ§as Desenhadas e MediÃ§Ãµes do Projeto de ExecuÃ§Ã£o de Arquitetura da Unidade de SaÃºde da Ribeira Nova, em Lisboa.</t>
  </si>
  <si>
    <t>PrestaÃ§Ã£o de serviÃ§os para divulgaÃ§Ã£o das diversas atividades do MunicÃ­pio</t>
  </si>
  <si>
    <t>PrestaÃ§Ã£o de ServiÃ§os de Corte de Ervas nos Passeios</t>
  </si>
  <si>
    <t>AquisiÃ§Ã£o de ServiÃ§os, ao abrigo do Acordo Quadro n.Âº 19/003/CA/AQ, de elaboraÃ§Ã£o de um Projeto de Arquitetura e Especialidades na Av. Avelino Teixeira da Mota - OR13 - Programa HabitaÃ§Ã£o Renda AcessÃ­vel PÃºblico - Marvila</t>
  </si>
  <si>
    <t>Trabalhos de BeneficiaÃ§Ã£o em EdifÃ­cios Municipais.</t>
  </si>
  <si>
    <t>PrestaÃ§Ã£o de serviÃ§os de transporte de amostras biolÃ³gicas relativas a rastreios realizados em agrupamentos de Centros de SaÃºde (ACES), durante o ano de 2020.</t>
  </si>
  <si>
    <t>PRESTAÃ‡ÃƒO DE SERVIÃ‡OS PARA PASSAGEM A BRONZE POR FUNDIÃ‡ÃƒO DA ESCULTURA D. MANUEL MARTINS</t>
  </si>
  <si>
    <t>AquisiÃ§Ã£o de serviÃ§os de assistÃªncia e manutenÃ§Ã£o das aplicaÃ§Ãµes GESP XXI e E@Sport, instaladas na FundaÃ§Ã£o INATEL</t>
  </si>
  <si>
    <t>AquisiÃ§Ã£o de serviÃ§os de manutenÃ§Ã£o aos equipamentos de hemodiÃ¡lise Fresenius</t>
  </si>
  <si>
    <t>FORNECIMENTO DE LEITE ESCOLAR - 2020</t>
  </si>
  <si>
    <t>AquisiÃ§Ã£o de um sistema de armazenamento de ficheiros nÃ­vel 2.</t>
  </si>
  <si>
    <t>AquisiÃ§Ã£o de serviÃ§os externos e integrados de saÃºde e seguranÃ§a no trabalho</t>
  </si>
  <si>
    <t>Tem por objeto o rebaixamento de acessos a passadeiras inseridas em zona urbana da cidade de Lagos, de forma a melhorar a acessibilidade e a mobilidade dos cidadÃ£os.</t>
  </si>
  <si>
    <t>2. O Projeto de AmpliaÃ§Ã£o da Escola BÃ¡sica da Trafaria - Av. 25 de Abril, Ã© um projeto de reestruturaÃ§Ã£o de todo o espaÃ§o, incluindo a construÃ§Ã£o de um EdifÃ­cio novo para albergar as valÃªncias distribuÃ­das pelos anexos existentes no logradouro da referida Escola, os quais serÃ£o demolidos, por estarem em mau estado de conservaÃ§Ã£o. TambÃ©m serÃ£o objeto de IntervenÃ§Ã£o, os EspaÃ§os Exteriores, apÃ³s a demoliÃ§Ã£o das construÃ§Ãµes atualmente existentes e, a construÃ§Ã£o de novo edifÃ­cio, no logradouro</t>
  </si>
  <si>
    <t>PRESTAÃ‡ÃƒO DE SERVIÃ‡OS DE SEGURANÃ‡A E VIGILÃ‚NCIA PARA O PARQUE DE POÃ‡OILOS, PELO PERÃODO DE 3 MESES</t>
  </si>
  <si>
    <t>AssistÃªncia tÃ©cnica e manutenÃ§Ã£o a aplicaÃ§Ãµes informÃ¡ticas</t>
  </si>
  <si>
    <t>AquisiÃ§Ã£o de ServiÃ§os de Limpeza para os EdifÃ­cios Municipais</t>
  </si>
  <si>
    <t>ConstruÃ§Ã£o de caixa em betÃ£o armado para medidor de caudal - Estrada de Vale Mourelos - FeijÃ³</t>
  </si>
  <si>
    <t>PrestaÃ§Ã£o de ServiÃ§os de Recolha de Monos no MunicÃ­pio do Seixal, pelo perÃ­odo de 12 meses</t>
  </si>
  <si>
    <t>ManutenÃ§Ã£o SAP Enterprise Support 2020 Por Parceiro VAR</t>
  </si>
  <si>
    <t>AquisiÃ§Ã£o de Software InformÃ¡tico - Office, SQL Server e AntivÃ­rus Symantec</t>
  </si>
  <si>
    <t>AquisiÃ§Ã£o de Dispositivos MÃ©dicos cirurgias de RevisÃµes da Anca (traumÃ¡ticas e eletivas), nos procedimentos artroscÃ³picos, nas cirurgias de cotovelo e punho</t>
  </si>
  <si>
    <t>ServiÃ§os de Limpeza e ManutenÃ§Ã£o dos EspaÃ§os Verdes, PÃ¡tios Ajardinados e Arruamentos e ManutenÃ§Ã£o do Sistema de Rega, do HFF para os anos 2020, 2021 e 2022</t>
  </si>
  <si>
    <t>PavimentaÃ§Ã£o do Ramal de S. BrÃ¡s, Porto Formoso</t>
  </si>
  <si>
    <t>PrestaÃ§Ã£o de serviÃ§os de anÃ¡lise aos Sistemas de InformaÃ§Ã£o e execuÃ§Ã£o do Plano EstratÃ©gico dos Sistemas de InformaÃ§Ã£o</t>
  </si>
  <si>
    <t>191G004334 - AquisiÃ§Ã£o de Rituximab 100 mg/10 ml sol inj - Ano 2019</t>
  </si>
  <si>
    <t>LocaÃ§Ã£o de geradores e material de apoio para o evento de fim de ano</t>
  </si>
  <si>
    <t>LocaÃ§Ã£o de equipamento de sonorizaÃ§Ã£o, iluminaÃ§Ã£o e estruturas de apoio Ã  realizaÃ§Ã£o de animaÃ§Ã£o para a tenda de Natal - 2019</t>
  </si>
  <si>
    <t>201G000042 Â¿ AquisiÃ§Ã£o de medicamentos diversos - Ano 2020</t>
  </si>
  <si>
    <t>191G004258 - AquisiÃ§Ã£o de lenalidomida - Ano 2020</t>
  </si>
  <si>
    <t>PRESTAÃ‡ÃƒO DE SERVIÃ‡OS PARA PINTURA EXTERIOR DOS BLOCOS A e B DA RUA DO ANTIGO OLIVAL N.Âº 6 e 8</t>
  </si>
  <si>
    <t>FORNECIMENTO DE 1300 REFEIÃ‡Ã•ES, ALMOÃ‡O DE NATAL DOS TRABALHADORES DA CÃ‚MARA MUNICIPAL DE SETÃšBAL</t>
  </si>
  <si>
    <t>Fornecimento de Portas AutomÃ¡ticas e Respetivos Mecanismos para a Central de Camionagem de Estremoz</t>
  </si>
  <si>
    <t>CONTRATAÃ‡ÃƒO DE SERVIÃ‡OS DE ELABORAÃ‡ÃƒO DA CERTIFICAÃ‡ÃƒO ENERGÃ‰TICA DAS ESCOLAS DO AGRUPAMENTO DE ESCOLAS ENG. DUARTE PACHECO</t>
  </si>
  <si>
    <t>Fornecimento contÃ­nuo de legumes frescos e fruta fresca para os refeitÃ³rios escolares de Castro Marim e Altura</t>
  </si>
  <si>
    <t>Empreitada de RemodelaÃ§Ã£o das instalaÃ§Ãµes do edifÃ­cio sito na R. Rosa AraÃºjo, n.Âº 43, Lisboa</t>
  </si>
  <si>
    <t>ConservaÃ§Ã£o / ManutenÃ§Ã£o da Praia Fluvial Olhos da FervenÃ§a, por Empreitada: ReabilitaÃ§Ã£o de passadiÃ§os, muros e paliÃ§adas</t>
  </si>
  <si>
    <t>201A000001 - AquisiÃ§Ã£o de reagentes para a realizaÃ§Ã£o de AnÃ¡lises ClÃ­nicas de CitogenÃ©tica com colocaÃ§Ã£o de equipamento na Unidade Funcional de Hematologia do ServiÃ§o de Patologia ClÃ­nica do Centro Hospitalar UniversitÃ¡rio de Lisboa Norte, E.P.E., durante o ano de 2020</t>
  </si>
  <si>
    <t>AquisiÃ§Ã£o de bolsa de horas para serviÃ§os de suporte e evoluÃ§Ã£o do sistema de BilhÃ©tica em utilizaÃ§Ã£o pelo Metropolitano de Lisboa, E.P.E.</t>
  </si>
  <si>
    <t>DAP 2019.0162 - Fornecimento de energia elÃ©trica em mercado Livre para todos os EdifÃ­cios do IPDJ, I.P para o ano de 2020</t>
  </si>
  <si>
    <t>CAMAS ELÃ‰TRICAS E ELECTROCARDIÃ“GRAFOS</t>
  </si>
  <si>
    <t>Empreitada para a execuÃ§Ã£o de trabalhos diversos na ETAR de Samora Correia</t>
  </si>
  <si>
    <t>PrestaÃ§Ã£o de serviÃ§os de vigilÃ¢ncia e seguranÃ§a (janeiro a marÃ§o de 2020)</t>
  </si>
  <si>
    <t>201G000047-Ano 2020-AquisiÃ§Ã£o de Reagentes para a realizaÃ§Ã£o de anÃ¡lises clÃ­nicas de rastreio da funÃ§Ã£o plaquetÃ¡ria, com colocaÃ§Ã£o de equipamento para o LaboratÃ³rio de Hematologia do Centro Hospitalar UniversitÃ¡rio de Lisboa Norte, E.P.E.</t>
  </si>
  <si>
    <t>PrestaÃ§Ã£o de serviÃ§os destinada Ã  manutenÃ§Ã£o de 7 (sete) postos de transformaÃ§Ã£o elÃ©tricos dos SIMAS para o triÃ©nio 2020-2022</t>
  </si>
  <si>
    <t>PrestaÃ§Ã£o de ServiÃ§os de Limpeza Urbana</t>
  </si>
  <si>
    <t>ReparaÃ§Ã£o da viatura municipal Toyota matrÃ­cula 42-GG-05 (mÃ³vel 399)</t>
  </si>
  <si>
    <t>Fornecimento de gÃ¡s nas escolas do PrÃ©-Escolar e 1.Âº Ciclo do Ensino BÃ¡sico</t>
  </si>
  <si>
    <t>AquisiÃ§Ã£o de serviÃ§os de desenvolvimento aplicacional para o Sistema de LiquidaÃ§Ã£o de IRS, projeto da Campanha de LiquidaÃ§Ã£o do exercÃ­cio de 2019.</t>
  </si>
  <si>
    <t>Empreitada de ReconstruÃ§Ã£o de Passagem HidrÃ¡ulica na Ribeira das Cinco, Freguesia das Cinco Ribeiras</t>
  </si>
  <si>
    <t>PT;20;299;3312</t>
  </si>
  <si>
    <t>AquisiÃ§Ã£o de EPI's - ProteÃ§Ã£o Facial, Auditiva, Ocular e RespiratÃ³ria</t>
  </si>
  <si>
    <t>Concurso PÃºblico por lotes destinado Ã  aquisiÃ§Ã£o de seguros do ramo "NÃ£o Vida".</t>
  </si>
  <si>
    <t>PrestaÃ§Ã£o de ServiÃ§os de seguranÃ§a e vigilÃ¢ncia permanente e temporÃ¡ria para o Centro Cultural</t>
  </si>
  <si>
    <t>CPREV013.DTO.2019 CONSULTA PRÃ‰VIA - AquisiÃ§Ã£o de contentores de 7 litros para resÃ­duos orgÃ¢nicos</t>
  </si>
  <si>
    <t>PRESTAÃ‡ÃƒO DE SERVIÃ‡OS PARA MANUTENÃ‡ÃƒO PREVENTIVA E ASSISTÃŠNCIA TÃ‰CNICA (AVAC)PARA O EDIFICIO DA ESTRADA DOS CIPRESTES, 15 (ANTIGAS INSTALAÃ‡Ã•ES DA EDP), EM SETÃšBAL</t>
  </si>
  <si>
    <t>ServiÃ§o de DinamizaÃ§Ã£o da Feira de Levante do FeijÃ³ para um perÃ­odo de 8 meses</t>
  </si>
  <si>
    <t>AquisiÃ§Ã£o de ServiÃ§os de Assessoria TÃ©cnica, FiscalizaÃ§Ã£o e CoordenaÃ§Ã£o de SeguranÃ§a, SaÃºde e Ambiente das empreitadas de ConceÃ§Ã£o/ConstruÃ§Ã£o e Fornecimento do Centro de Tratamento MecÃ¢nico de ResÃ­duos da Ilha de SÃ£o Miguel e do Centro de Tratamento BiolÃ³gico de ResÃ­duos da Ilha de SÃ£o Miguel</t>
  </si>
  <si>
    <t>AquisiÃ§Ã£o de pacote de horas para manutenÃ§Ã£o e apoio de soluÃ§Ãµes MÃ¡ximo para o ano de 2020</t>
  </si>
  <si>
    <t>AquisiÃ§Ã£o de ServiÃ§os de ManutenÃ§Ã£o de Software e AssistÃªncia TÃ©cnica</t>
  </si>
  <si>
    <t>ATENTOS Ã€ NECESSIDADE DE CONTINUAMENTE MELHORAR AS CONDIÃ‡Ã•ES DOS EQUIPAMENTOS ESCOLARES DO MUNICÃPIO, OU SEJA, NA PROSSECUÃ‡ÃƒO DA MISSÃƒO ESTRATEGICAMENTE PLANEADA E ASSUMIDA DE POTENCIAR UMA CULTURA DE APRENDIZAGEM, DIVULGAÃ‡ÃƒO DO CONHECIMENTO E AQUISIÃ‡ÃƒO DE COMPETÃŠNCIAS, ATRAVÃ‰S DE INTERVENÃ‡Ã•ES QUE PERMITAM CORRIGIR PROBLEMAS CONSTRUTIVOS EXISTENTES, MELHORAR CONDIÃ‡Ã•ES DE HABITABILIDADE E DE CONFORTO AMBIENTAL, NOMEADAMENTE, ACÃšSTICA, QUALIDADE DO AR, SEGURANÃ‡A E ACESSIBILIDADE, DE ADEQUAR ESPAÃ‡OS LETIVOS E NÃƒO LETIVOS E MODERNIZAR OS RESPETIVOS EQUIPAMENTOS, DE GARANTIR FLEXIBILIDADE E ADAPTABILIDADE DOS ESPAÃ‡OS LETIVOS E NÃƒO LETIVOS, DE MODO A MAXIMIZAR A SUA UTILIZAÃ‡ÃƒO E A MINIMIZAR INVESTIMENTOS NO FUTURO.</t>
  </si>
  <si>
    <t>AquisiÃ§Ã£o de serviÃ§os de desenvolvimento aplicacional no Ã¢mbito da necessidade de implementaÃ§Ã£o do projeto de ManutenÃ§Ã£o do Sistema de GestÃ£o e Registo de Contribuintes Â¿Funcionalidades associadas Ã  Componente de IdentificaÃ§Ã£o - 1Âº semestre de 2020</t>
  </si>
  <si>
    <t>AquisiÃ§Ã£o de serviÃ§os de manutenÃ§Ã£o aos equipamentos de imagem e diagnÃ³stico para o ano de 2020</t>
  </si>
  <si>
    <t>202C000002 - AquisiÃ§Ã£o de consumÃ­veis para termÃ³metros timpÃ¢nicos, com colocaÃ§Ã£o de equipamento, durante o ano de 2020</t>
  </si>
  <si>
    <t>AquisiÃ§Ã£o de serviÃ§os para atualizaÃ§Ã£o de SGBD informix, conetor de urbanismo e sistema de gestÃ£o de contraordenaÃ§Ãµes</t>
  </si>
  <si>
    <t>AquisiÃ§Ã£o de mala tÃ©rmica para o serviÃ§o de Unidade de ReproduÃ§Ã£o Humana - McdtÂ´s - Lab. Biologia</t>
  </si>
  <si>
    <t>ConstruÃ§Ã£o do Centro Socio-Pastoral, RemÃ©dios</t>
  </si>
  <si>
    <t>PT;20;313;3420</t>
  </si>
  <si>
    <t>Trabalhos de limpeza de inertes atÃ© Ã  cota -0.5 ZH e assoreamento de 4 poitas situadas acima da cota -0.5 ZH atÃ© ao nÃ­vel do solo</t>
  </si>
  <si>
    <t>NIPG22354/19- AquisiÃ§Ã£o de raÃ§Ãµes e areia para animais</t>
  </si>
  <si>
    <t>ManutenÃ§Ã£o de Procedimentos de SeguranÃ§a Alimentar, VerificaÃ§Ã£o de TermÃ³metros e AnÃ¡lises Laboratoriais</t>
  </si>
  <si>
    <t>PrestaÃ§Ã£o de serviÃ§os de recolha, transporte de resÃ­duos urbanos, limpeza urbana e serviÃ§os auxiliares, no MunicÃ­pio de Albufeira (janeiro e fevereiro 2020).</t>
  </si>
  <si>
    <t>AquisiÃ§Ã£o de Dispositivos MÃ©dicos para Osteotaxia (fixadores externos) utilizados em doentes com patologia traumatolÃ³gica, para o Bloco de Ortopedia</t>
  </si>
  <si>
    <t>Ajuste direto para adjudicaÃ§Ã£o da "PrestaÃ§Ã£o de serviÃ§os para produÃ§Ã£o, promoÃ§Ã£o e realizaÃ§Ã£o de programas de rÃ¡dio".</t>
  </si>
  <si>
    <t>AQUISIÃ‡ÃƒO DE SERVIÃ‡OS PARA ELABORAÃ‡ÃƒO DO PROJETO MUNICIPAL DE HABITAÃ‡ÃƒO EM CARCAVELOS</t>
  </si>
  <si>
    <t>CONSTRUÃ‡ÃƒO DA COMPANHIA ESCOLA TEATRO DA RAINHA - MICROESTACAS. ExecuÃ§Ã£o de fundaÃ§Ãµes especiais para o edifÃ­cio da Companhia Escola Teatro da Rainha.</t>
  </si>
  <si>
    <t>AquisiÃ§Ã£o de serviÃ§os de manutenÃ§Ã£o da plataforma de reconciliaÃ§Ã£o bancÃ¡ria (target one) para o ano de 2020</t>
  </si>
  <si>
    <t>PROC.CPREV06/2019 - Procedimento de Consulta PrÃ©via para AquisiÃ§Ã£o de ServiÃ§os de ImplementaÃ§Ã£o de um Sistema Integrado de GestÃ£o Empresarial para a Empresa Municipal de Ãgua e Saneamento de Beja, E.M.</t>
  </si>
  <si>
    <t>PrestaÃ§Ã£o de serviÃ§os de FiscalizaÃ§Ã£o e SeguranÃ§a em Obra - ConservaÃ§Ã£o e requalificaÃ§Ã£o CAO Pombal</t>
  </si>
  <si>
    <t>AquisiÃ§Ã£o de serviÃ§os de higiene e limpeza dos espaÃ§os / instalaÃ§Ãµes municipais, incluindo o fornecimento dos respetivos produtos de higiene e limpeza (detergentes, desinfetantes e similares)</t>
  </si>
  <si>
    <t>ReparaÃ§Ã£o e requalificaÃ§Ã£o dos arruamentos e respetivas zonas envolventes, como sejam, os estacionamentos e passeios com necessidade de modernizaÃ§Ã£o ou melhoria das condiÃ§Ãµes de utilizaÃ§Ã£o, em todo o Concelho da Amadora</t>
  </si>
  <si>
    <t>CONTRATAÃ‡ÃƒO DE SERVIÃ‡OS DE LOCAÃ‡ÃƒO DE INSTALAÃ‡Ã•ES ELECTRICAS PARA ILUMINAÃ‡ÃƒO DECORATIVA PARA VÃRIOS EVENTOS A REALIZAR EM 2020.</t>
  </si>
  <si>
    <t>RECONSTRUÃ‡ÃƒO DE MURO DE SUPORTE NA ESCOLA EB 2,3 DE CELEIRÃ“S</t>
  </si>
  <si>
    <t>PT;4;40;654</t>
  </si>
  <si>
    <t>AquisiÃ§Ã£o de Energia Eletrica</t>
  </si>
  <si>
    <t>CP/12/19/DACPGP -AquisiÃ§Ã£o de equipamento multimÃ©dia</t>
  </si>
  <si>
    <t>PT;4;38;106</t>
  </si>
  <si>
    <t>Limpeza de Linhas de Ãgua do Concelho da Chamusca</t>
  </si>
  <si>
    <t>AquisiÃ§Ã£o de ServiÃ§os ao abrigo do Acordo Quadro n.Âº 19/001/CA/AQ, para ExecuÃ§Ã£o do Levantamento TopogrÃ¡fico do Local para a construÃ§Ã£o da Unidade de SaÃºde de Campo de Ourique, em Lisboa</t>
  </si>
  <si>
    <t>Tem por objeto a execuÃ§Ã£o dos trabalhos tendentes Ã  adaptaÃ§Ã£o de uma sala, na antiga escola Gil Eanes, Ã  instalaÃ§Ã£o de um Â¿EspaÃ§o de trabalho colaborativo (Cowork)Â¿, correspondente Ã  proposta n.Âº 19 do OrÃ§amento Participativo 2017.</t>
  </si>
  <si>
    <t>PrestaÃ§Ã£o de ServiÃ§os de ManutenÃ§Ã£o do Software Aplicacional ERP AIRC</t>
  </si>
  <si>
    <t>FORNECIMENTO DE UNIDADE DESUMIDIFICADORA</t>
  </si>
  <si>
    <t>AquisiÃ§Ã£o de serviÃ§os combinados de vigilÃ¢ncia e seguranÃ§a humana e de ligaÃ§Ã£o a central de receÃ§Ã£o e monitorizaÃ§Ã£o de alarmes</t>
  </si>
  <si>
    <t>191A000027 - AquisiÃ§Ã£o de reagentes para a realizaÃ§Ã£o de AnÃ¡lises ClÃ­nicas nas Unidades Funcionais da QuÃ­mica ClÃ­nica e UrgÃªncia do ServiÃ§o de Patologia ClÃ­nica do Centro Hospitalar UniversitÃ¡rio de Lisboa Norte, E.P.E.,2019/2022</t>
  </si>
  <si>
    <t>AquisiÃ§Ã£o de serviÃ§os de reparaÃ§Ã£o de pavimentos de madeira na escola bÃ¡sica EB1/JI Telha Nova n.Âº 1</t>
  </si>
  <si>
    <t>Equipamento hoteleiro para a EB QtÂª do Conde de Portalegre, EB StÂª Marta de Corroios, EB das Paivas, EB QtÂª StÂº AntÃ³nio e EB Nun'Ãlvares</t>
  </si>
  <si>
    <t>Reagentes de DiagnÃ³stico de Marcadores de DoenÃ§as Neuro Degenerativas</t>
  </si>
  <si>
    <t>202A000010 - AquisiÃ§Ã£o de consumÃ­veis para traqueostomia e doentes laringectomizados/dispositivos mÃ©dicos, para o ano de 2020</t>
  </si>
  <si>
    <t>AquisiÃ§Ã£o de Plasma Humano Inactivado A 200ml sol inj, ao LaboratÃ³rio Octapharma</t>
  </si>
  <si>
    <t>EB2,3 dos Castanheiros - PavimentaÃ§Ã£o do Campo de Jogos - CaneÃ§as</t>
  </si>
  <si>
    <t>AquisiÃ§Ã£o de um software de gestÃ£o de comunicaÃ§Ã£o - SMS - MunicÃ­pio de Vila Franca de Xira</t>
  </si>
  <si>
    <t>CONCESSÃƒO PARA EXPLORAÃ‡ÃƒO DO SALÃƒO DE CHÃ DO PARQUE URBANO DA ZONA NORTE DE ALMEIRIM</t>
  </si>
  <si>
    <t>ServiÃ§os de manutenÃ§Ã£o das aplicaÃ§Ãµes SIGMA (Sistema Integrado de GestÃ£o Municipal), pelo prazo de 1 ano.</t>
  </si>
  <si>
    <t>AMPLIAÃ‡ÃƒO E REMODELAÃ‡ÃƒO DA REDE DE ABASTECIMENTO DE ÃGUA DE BOLIQUEIME: S. FAUSTINO, ALFONTES,VALE DE SILVES, CAMPINA E RIBEIRO</t>
  </si>
  <si>
    <t>AquisiÃ§Ã£o de stand para divulgaÃ§Ã£o do MunicÃ­pio em eventos externos</t>
  </si>
  <si>
    <t>202A000009 - AquisiÃ§Ã£o de kits tabuleiros para Cardiologia, para o ano de 2020</t>
  </si>
  <si>
    <t>FiscalizaÃ§Ã£o e Controle da empreitada da 3Âª fase de ampliaÃ§Ã£o do molhe leste do porto de Sines.</t>
  </si>
  <si>
    <t>AquisiÃ§Ã£o de serviÃ§os para elaboraÃ§Ã£o de projecto de execuÃ§Ã£o de arquitetura</t>
  </si>
  <si>
    <t>RAIA TERMAL</t>
  </si>
  <si>
    <t>ServiÃ§o de transporte para Academia de MÃºsica Santa CecÃ­lia, no Ã¢mbito dos Concertos de Natal 2019</t>
  </si>
  <si>
    <t>Aluguer Operacional de um VeÃ­culo Ligeiro de Passageiros</t>
  </si>
  <si>
    <t>ContrataÃ§Ã£o de serviÃ§os de comunicaÃ§Ã£o e gestÃ£o de conteÃºdos nas redes sociais Facebook e Instagram</t>
  </si>
  <si>
    <t>201G000036 - AquisiÃ§Ã£o de medicamentos diversos - Ano 2020</t>
  </si>
  <si>
    <t>PRESTAÃ‡ÃƒO DE SERVIÃ‡OS PARA PRODUÃ‡ÃƒO DO FESTIVAL "O PEQUENO BUDA"</t>
  </si>
  <si>
    <t>PrestaÃ§Ã£o de ServiÃ§os para EsterilizaÃ§Ã£o de Animais Errantes (cÃ£es e gatos) e EutanÃ¡sia, pela Central de Compras ElectrÃ³nicas da Comunidade Intermunicipal da LezÃ­ria do Tejo</t>
  </si>
  <si>
    <t>AquisiÃ§Ã£o de produtos alimentares para a composiÃ§Ã£o do cabaz de Natal de 2019</t>
  </si>
  <si>
    <t>Empreitada 394/GEBALIS/2019 Â¿ Bairro Padre Cruz - ReabilitaÃ§Ã£o fogos municipais</t>
  </si>
  <si>
    <t>Licenciamento Microsoft 2020</t>
  </si>
  <si>
    <t>empreitada plataforma elevatÃ³ria</t>
  </si>
  <si>
    <t>AquisiÃ§Ã£o de ferramentas e utensÃ­lios para as estaÃ§Ãµes de monitorizaÃ§Ã£o da Rede de Qualidade do Ar do Algarve (RMQA-Algarve)</t>
  </si>
  <si>
    <t>PrestaÃ§Ã£o de serviÃ§os de SeguranÃ§a e VigilÃ¢ncia para as instalaÃ§Ãµes dos SIMAS de Oeiras e Amadora.</t>
  </si>
  <si>
    <t>NIPG31125/19- AquisiÃ§Ã£o de serviÃ§os de assessoria jurÃ­dica</t>
  </si>
  <si>
    <t>AquisiÃ§Ã£o de 6.000 baldes de 7 litros para deposiÃ§Ã£o de RUB com informaÃ§Ã£o em autocolante.</t>
  </si>
  <si>
    <t>EMPREITADA DE REQUALIFICAÃ‡ÃƒO DO JARDIM NO LARGO DR. MOITA ENOS CORTIÃ‡OIS</t>
  </si>
  <si>
    <t>201G000038 Â¿ AquisiÃ§Ã£o de Acetonido de Fluocinolona 190 mcg implante intravitreo - Ano 2020</t>
  </si>
  <si>
    <t>AquisiÃ§Ã£o de mÃ³dulo multiparÃ¢metros para o ServiÃ§o de Gastrenterologia e Hepatologia - Internamento - Unidade de Cuidados Especiais</t>
  </si>
  <si>
    <t>CPUB013.FIE.2019 CONCURSO PUBLICO - AquisiÃ§Ã£o de Viaturas Ligeiras de Mercadorias.</t>
  </si>
  <si>
    <t>MATERIAIS PARA MANUTENÃ‡ÃƒO DAS REDES DE ABASTECIMENTO DE ÃGUA</t>
  </si>
  <si>
    <t>PAVIMENTAÃ‡ÃƒO DA VNC310 ENTRE VALE TELHEIRO E A EM525 (ESTRADA PARA SALIR), S. SEBASTIÃƒO</t>
  </si>
  <si>
    <t>AquisiÃ§Ã£o de serviÃ§os para a desobstruÃ§Ã£o e limpeza de coletores nos sistemas de saneamento da AR</t>
  </si>
  <si>
    <t>AquisiÃ§Ã£o de serviÃ§os de transporte de passageiros em autocarro, com motorista, no Ã¢mbito do Programa Â¿INATEL Primavera/Outono (marÃ§o a novembro 2020)Â¿</t>
  </si>
  <si>
    <t>PrestaÃ§Ã£o de ServiÃ§os de ElaboraÃ§Ã£o de Projeto de ExecuÃ§Ã£o de Rede de Abastecimento e Saneamento na Rua do Agricultor em Foros de Salvaterra.</t>
  </si>
  <si>
    <t>AquisiÃ§Ã£o de upgrade de salas de RX para o ServiÃ§o de Imagiologia Geral I - MCDTÂ´s - Radiologia - UrgÃªncia e para o ServiÃ§o de Ortopedia - Consulta Externa</t>
  </si>
  <si>
    <t>AquisiÃ§Ã£o de serviÃ§os de manutenÃ§Ã£o aos equipamentos de ecografia Toshiba/Canon para o ano de 2020</t>
  </si>
  <si>
    <t>Fornecimento de Variador de frequÃªncia para a Linha 4 da ApostiÃ§a para o CasalÃ£o</t>
  </si>
  <si>
    <t>ReabilitaÃ§Ã£o e ManutenÃ§Ã£o de Vias Municipais em todo o Concelho</t>
  </si>
  <si>
    <t>ExecuÃ§Ã£o de infraestruturas de telecomunicaÃ§Ãµes, rede de Ã¡gua e esgotos na Rua 4 de Maio em Sesimbra e reparaÃ§Ãµes de pavimento betuminoso em diversos locais do Concelho.</t>
  </si>
  <si>
    <t>CONTRATAÃ‡ÃƒO DA PRESTAÃ‡ÃƒO DE SERVIÃ‡OS DE MÃQUINAS</t>
  </si>
  <si>
    <t>AquisiÃ§Ã£o de coberturas para a Quinta Municipal de Subserra</t>
  </si>
  <si>
    <t>CPREV031.FIE.2019 _Fornecimento, InstalaÃ§Ã£o e ManutenÃ§Ã£o de SADI</t>
  </si>
  <si>
    <t>ConclusÃ£o da ReabilitaÃ§Ã£o da Escola SecundÃ¡ria de Mealhada</t>
  </si>
  <si>
    <t>Fornecimento Material de Higiene e Limpeza para o ano de 2020</t>
  </si>
  <si>
    <t>202A000011 - AquisiÃ§Ã£o de luvas de exame em nitrilo durante o ano de 2020</t>
  </si>
  <si>
    <t>Trabalhos de FiscalizaÃ§Ã£o nas componentes de CoordenaÃ§Ã£o TÃ©cnica e de ConstruÃ§Ã£o, de CoordenaÃ§Ã£o de SeguranÃ§a em Obra e de Acompanhamento Ambiental de Obra da Empreitada de RecuperaÃ§Ã£o Ambiental da Ãrea Mineira da Quinta do Bispo - Fase 1, localizada no concelho de Mangualde, distrito de Viseu.</t>
  </si>
  <si>
    <t>AquisiÃ§Ã£o de serviÃ§os de seguro do ramo Riscos de NegÃ³cio</t>
  </si>
  <si>
    <t>BENEFICIAÃ‡ÃƒO, AMPLIAÃ‡ÃƒO, REPARAÃ‡ÃƒO E MELHORAMENTOS NAS ESCOLAS DO CONCELHO - MANUTENÃ‡ÃƒO DAS INSTALAÃ‡Ã•ES PROVISÃ“RIAS DA ESCOLA EB 23 D. DINIS EM QUARTEIRA</t>
  </si>
  <si>
    <t>O presente procedimento prÃ©-contratual por Concurso PÃºblico com publicaÃ§Ã£o internacional tem por objeto principal a prestaÃ§Ã£o de serviÃ§os de seguros Â¿ ramos nÃ£o vida abrangendo a aquisiÃ§Ã£o de vÃ¡rias apÃ³lices de seguro repartidas por diferentes ramos e riscos que decorrem da atividade do MunicÃ­pio de Estremoz, nos termos das clÃ¡usulas tÃ©cnicas especificadas na Parte II do presente Caderno de Encargos.</t>
  </si>
  <si>
    <t>ContrataÃ§Ã£o de serviÃ§os para a reparaÃ§Ã£o dos PontÃµes dos Pescadores de Vila Franca de Xira e de Alhandra</t>
  </si>
  <si>
    <t>AquisiÃ§Ã£o de serviÃ§os de manutenÃ§Ã£o ao equipamento de braquiterapia para o ano 2020.</t>
  </si>
  <si>
    <t>Procedimento para a celebraÃ§Ã£o de contrato de aquisiÃ§Ã£o de serviÃ§os de consultoria para o levantamento da situaÃ§Ã£o atual do Sistema de GestÃ£o Integrada de Fogos Rurais (SGIFR)</t>
  </si>
  <si>
    <t>- execuÃ§Ã£o de fresagem; - execuÃ§Ã£o de camada de desgaste; - colocaÃ§Ã£o de caixas Ã s cotas de pavimentos.</t>
  </si>
  <si>
    <t>AquisiÃ§Ã£o de serviÃ§os de cÃ³pia e impressÃ£o pelo perÃ­odo de 36 meses</t>
  </si>
  <si>
    <t>PRESTAÃ‡ÃƒO DE SERVIÃ‡OS DE CONCEÃ‡ÃƒO, PRODUÃ‡ÃƒO E EXECUÃ‡ÃƒO DO CICLO DE CONCERTOS "TRIPTICO MARIANO DE EURICO CARRAPATOSO"</t>
  </si>
  <si>
    <t>AquisiÃ§Ã£o de Carne de Ovino e Caprino (fresca e congelada)</t>
  </si>
  <si>
    <t>ContrataÃ§Ã£o de serviÃ§os de manutenÃ§Ã£o preventiva e corretiva de sistemas de alarme e CCTV instalados no MunicÃ­pio de Vila Franca de Xira</t>
  </si>
  <si>
    <t>AquisiÃ§Ã£o de instalaÃ§Ã£o de arejadores de alta seguranÃ§a.</t>
  </si>
  <si>
    <t>AquisiÃ§Ã£o de serviÃ§os de manutenÃ§Ã£o oneagent para o ano de 2020</t>
  </si>
  <si>
    <t>PRESTAÃ‡ÃƒO DE SERVIÃ‡OS PARA APOIO ADMINISTRATIVO NA PISCINA DE AZEITÃƒO, PELO PERÃODO DE 12 MESES .</t>
  </si>
  <si>
    <t>ServiÃ§os de restabelecimento das condiÃ§Ãµes de seguranÃ§a rodoviÃ¡ria pÃ³s acidente de viaÃ§Ã£o nas estradas municipais, no concelho de Sesimbra</t>
  </si>
  <si>
    <t>RequalificaÃ§Ã£o do Mercado Municipal de FigueirÃ³ dos Vinhos</t>
  </si>
  <si>
    <t>A intervenÃ§Ã£o proposta, localiza-se no espaÃ§o municipal situado na Alameda Guerra Junqueiro, nÂº 74, FeijÃ³, Almada. A presente intervenÃ§Ã£o consiste nos seguintes trabalhos: - DemoliÃ§Ã£o de paredes e tetos degradados e respetiva reparaÃ§Ã£o; - RemoÃ§Ã£o de mobiliÃ¡rio degradado, em avanÃ§ado estado de degradaÃ§Ã£o; - ReparaÃ§Ã£o de mobiliÃ¡rio existente, portas e aduelas, bem como a colocaÃ§Ã£o/substituiÃ§Ã£o de ferragens; - Limpeza de pavimento; - RevisÃ£o da rede de Ã¡guas e esgotos; - RevisÃ£o geral de toda a rede elÃ©trica e quadros; - RevisÃ£o de toda a instalaÃ§Ã£o de ar condicionado.</t>
  </si>
  <si>
    <t>AquisiÃ§Ã£o de triciclos elÃ©tricos com assistÃªncia pedalada para varredura da freguesia de santiago</t>
  </si>
  <si>
    <t>AquisiÃ§Ã£o de ServiÃ§os de ManutenÃ§Ã£o aos Elevadores para os anos 2020 e 2021</t>
  </si>
  <si>
    <t>ManutenÃ§Ã£o de meios de combate a incÃªndio</t>
  </si>
  <si>
    <t>PrestaÃ§Ã£o de serviÃ§os de PsicÃ³logo(a) ClÃ­nico(a) em regime de avenÃ§a - Programa Municipal de PotenciaÃ§Ã£o do Sucesso Escolar (PMPSE) - intervenÃ§Ã£o no 2.Âº ciclo do ensino bÃ¡sico</t>
  </si>
  <si>
    <t>AquisiÃ§Ã£o de serviÃ§os de consultadoria jurÃ­dica de natureza excecional, os quais serÃ£o indexados a um "banco de horas", num mÃ¡ximo de 90 horas</t>
  </si>
  <si>
    <t>AquisiÃ§Ã£o de lentes para o ServiÃ§o de Oftalmologia - Consulta externa</t>
  </si>
  <si>
    <t>AquisiÃ§Ã£o de ConsumÃ­veis para Sistema de Mapeamento Intra-CardÃ­aco com consola Ensite, para o ano de 2020</t>
  </si>
  <si>
    <t>AQUISIÃ‡ÃƒO DE SERVIÃ‡OS PARA O DESENVOLVIMENTO DE UM PLANO DE COMUNICAÃ‡ÃƒO E DE ATIVAÃ‡ÃƒO</t>
  </si>
  <si>
    <t>CONTRATAÃ‡ÃƒO DA PRESTAÃ‡ÃƒO DE SERVIÃ‡OS DE REVISOR OFICIAL DE CONTAS NO Ã‚MBITO DA 3Âª CONVOCATÃ“RIA DO PROGRAMA INTERREG SUDOE VB.</t>
  </si>
  <si>
    <t>Aluguer de Stands e MobiliÃ¡rio para a Feira do Queijo de 2020</t>
  </si>
  <si>
    <t>PRESTAÃ‡ÃƒO DE SERVIÃ‡OS PARA AUXILIAR NA PISCINA DE AZEITÃƒO, PELO PERÃODO DE 12 MESES .</t>
  </si>
  <si>
    <t>CONTRATAÃ‡ÃƒO DE AQUISIÃ‡ÃƒO DE RELVA PARA DIVERSOS EVENTOS A REALIZAR EM 2020-2021.</t>
  </si>
  <si>
    <t>AquisiÃ§Ã£o de serviÃ§os de avaliaÃ§Ã£o do nÃ­vel de poluiÃ§Ã£o por gases anestÃ©sicos para o ano 2020</t>
  </si>
  <si>
    <t>Constitui objeto do contrato o fornecimento, montagem e colocaÃ§Ã£o em serviÃ§o de grelhas inclinadas e mÃ¡quina limpa-grelhas do tipo giratÃ³ria e com movimento de translaÃ§Ã£o em carris metÃ¡licos e todos os acessÃ³rios necessÃ¡rios na Tomada de Ãgua do ReservatÃ³rio da Cegonha, segundo as caracterÃ­sticas e de acordo com as condiÃ§Ãµes estipuladas no Caderno de Encargos.</t>
  </si>
  <si>
    <t>PT;3;27;493</t>
  </si>
  <si>
    <t>CPv 20/2019 Â¿ SinalÃ©tica turÃ­stica sobre invasÃµes francesas</t>
  </si>
  <si>
    <t>AquisiÃ§Ã£o de ServiÃ§o de SeguranÃ§a, para o perÃ­odo de 01 de janeiro a 30 de junho de 2020</t>
  </si>
  <si>
    <t>AquisiÃ§Ã£o de VeÃ­culo Esmerilador para ManutenÃ§Ã£o de Via do Metropolitano de Lisboa E.P.E.</t>
  </si>
  <si>
    <t>AquisiÃ§Ã£o de serviÃ§os para intervenÃ§Ã£o na instalaÃ§Ã£o semafÃ³rica do cruzamento da Rua 28 de setembro com a Rua de Angola - Montagem do BÃ¡culo</t>
  </si>
  <si>
    <t>PRESTAÃ‡ÃƒO DE SERVIÃ‡OS PARA REFORÃ‡O DE SEGURANÃ‡A - SETÃšBAL CHRISTMAS FEST</t>
  </si>
  <si>
    <t>MunicÃ­pio de Ponte de Lima</t>
  </si>
  <si>
    <t>PrestaÃ§Ã£o de serviÃ§os de auxiliar de aÃ§Ã£o educativa, pelo perÃ­odo de 12 meses</t>
  </si>
  <si>
    <t>Rede de drenagem de Ã¡guas residuais domÃ©sticas de Casais de S. LourenÃ§o</t>
  </si>
  <si>
    <t>ServiÃ§os de Apoio TÃ©cnico necessÃ¡rio Ã  manutenÃ§Ã£o evolutiva e bom funcionamento das soluÃ§Ãµes SINGAP</t>
  </si>
  <si>
    <t>Empreitada de requalificaÃ§Ã£o de pavimentos na Rua das Palmeiras, Miratejo</t>
  </si>
  <si>
    <t>AquisiÃ§Ã£o de serviÃ§os para o corte e manutenÃ§Ã£o das Ã¡reas relvadas e todos os trabalhos complementares nas zonas de plantas do Parque de Campismo da Ericeira.</t>
  </si>
  <si>
    <t>Fornecimento de equipamento expositivo diverso , incluindo instalaÃ§Ã£o, conforme caderno de encargos, tendo em vista um museu mais contemporÃ¢neo, atractivo e interactivo.</t>
  </si>
  <si>
    <t>Aquisicao de Servicos de Comunicacoes Fixas e Moveis</t>
  </si>
  <si>
    <t>AquisiÃ§Ã£o de Antitripisina Alfa 1mg</t>
  </si>
  <si>
    <t>AquisiÃ§Ã£o de serviÃ§os de assistÃªncia tÃ©cnica e de manutenÃ§Ã£o dos equipamentos de AVAC instalados na Biblioteca Municipal da Mealhada</t>
  </si>
  <si>
    <t>NIPG34072/19- AquisiÃ§Ã£o de abrigos rodoviÃ¡rios</t>
  </si>
  <si>
    <t>PT;20;313;3422</t>
  </si>
  <si>
    <t>AquisiÃ§Ã£o Sistema de ExtinÃ§Ã£o de IncÃªndio na Cafetaria do RefeitÃ³rio</t>
  </si>
  <si>
    <t>AquisiÃ§Ã£o de ServiÃ§os de ManutenÃ§Ã£o de EspaÃ§os Verdes para as Unidades Hoteleiras da FundaÃ§Ã£o INATEL</t>
  </si>
  <si>
    <t>Concurso pÃºblico para a aquisiÃ§Ã£o e montagem de pÃ³rtico de lavagem de viaturas.</t>
  </si>
  <si>
    <t>"AquisiÃ§Ã£o continua de peixe e congelados diversos para o biÃ©nio 2020/2021"</t>
  </si>
  <si>
    <t>AquisiÃ§Ã£o de serviÃ§os de manutenÃ§Ã£o de suporte aplicacional de soluÃ§Ã£o SAP para o ano de 2020</t>
  </si>
  <si>
    <t>PrestaÃ§Ã£o de serviÃ§os destinada Ã  aquisiÃ§Ã£o da manutenÃ§Ã£o Edoclink</t>
  </si>
  <si>
    <t>ExecuÃ§Ã£o de obras de reparaÃ§Ã£o da rede de cabos do troÃ§o de iluminaÃ§Ã£o exterior, ao parque, mas interligada Ã¡ iluminaÃ§Ã£o do Parque Municipal da Moita e substituiÃ§Ã£o parcial das luminÃ¡rias num total de 40.</t>
  </si>
  <si>
    <t>AquisiÃ§Ã£o dos serviÃ§os de limpeza das instalaÃ§Ãµes da ComissÃ£o de CoordenaÃ§Ã£o e Desenvolvimento Regional do Algarve (CCDR Algarve), incluindo o fornecimento dos respetivos produtos de higiene e limpeza (detergentes, desinfetantes e similares)</t>
  </si>
  <si>
    <t>AquisiÃ§Ã£o de serviÃ§os de manutenÃ§Ã£o aos equipamentos de Radioterapia Sociedade AvanÃ§o para o ano de 2020</t>
  </si>
  <si>
    <t>PrestaÃ§Ã£o de ServiÃ§os de ManutenÃ§Ã£o, Suporte e Upgrade para Servidores Cisco</t>
  </si>
  <si>
    <t>Empreitada - ConservaÃ§Ã£o e Restauro de PatrimÃ³nio Integrado e MÃ³vel da Igreja de SÃ£o JoÃ£o Baptista - Matriz de FigueirÃ³ dos Vinhos</t>
  </si>
  <si>
    <t>Conserto de MÃºsica SinfÃ³nica pela "Orquestra Promenade"</t>
  </si>
  <si>
    <t>Colheitas e AnÃ¡lises Ã  Ãgua para Consumo Humano</t>
  </si>
  <si>
    <t>Fornecimento e montagem de fuste em aÃ§o galvanizado Fornecimento e montagem de luminÃ¡ria com painel fotovoltaico</t>
  </si>
  <si>
    <t>Obras de urbanizaÃ§Ã£o em loteamento</t>
  </si>
  <si>
    <t>A presente intervenÃ§Ã£o consiste nos seguintes trabalhos: - DemoliÃ§Ã£o (demoliÃ§Ã£o de um patamar elevado em betÃ£o); - Pavimento (fornecimento de pavimento cerÃ¢mico na zona de demoliÃ§Ã£o); - Rede de Ã¡guas e esgotos (revisÃ£o e ampliaÃ§Ã£o Ã  rede de drenagem interna de Ã¡guas residuais); - Rebaixamento do teto existente (fornecimento e aplicaÃ§Ã£o de todo o material necessÃ¡rio); - ExecuÃ§Ã£o de WC adaptado, em conformidade com a legislaÃ§Ã£o em vigor; - Pintura de paredes e teto (limpeza e preparaÃ§Ã£o da superfÃ­cie de suporte e aplicaÃ§Ã£o de 2 demÃ£os de tinta de qualidade e cor a definir); - Eletricidade (adaptaÃ§Ã£o da rede elÃ©trica a nova iluminaÃ§Ã£o de tetos); - Fornecimento e montagem de cabos entubados em tubo e em roÃ§os e todos os acessÃ³rios necessÃ¡rios ao bom funcionamento de toda a instalaÃ§Ã£o elÃ©trica; - Fornecimento e montagem da rede de comunicaÃ§Ãµes ITED (dados e voz) com todos os acessÃ³rios para o seu bom funcionamento.</t>
  </si>
  <si>
    <t>ConstruÃ§Ã£o de campos desportivos polivalentes e mini pistas de atletismo, na Escola BÃ¡sica 2/3 Cardoso Lopes, freguesia da Mina de Ãgua e da Escola BÃ¡sica 2/3 Roque Gameiro, freguesia da Venteira</t>
  </si>
  <si>
    <t>Apoio tÃ©cnico especializado para aperfeiÃ§oamento dos suportes, circuitos e procedimentos de gestÃ£o financeira e contabilÃ­stica para introduÃ§Ã£o do SNC-AP</t>
  </si>
  <si>
    <t>AquisiÃ§Ã£o de serviÃ§os de manutenÃ§Ã£o da plataforma proximo para o ano de 2020</t>
  </si>
  <si>
    <t>AquisiÃ§Ã£o de Bolsa de 6010 Horas para ServiÃ§os de Suporte InformÃ¡tico Service Desk</t>
  </si>
  <si>
    <t>PrestaÃ§Ã£o de ServiÃ§os para Trabalho TemporÃ¡rio em Regime de Contrato de Trabalho a Termo Incerto de Pessoal na Ãrea da GestÃ£o Administrativa e Financeira</t>
  </si>
  <si>
    <t>AquisiÃ§Ã£o de bancadas para espaÃ§os de educaÃ§Ã£o plÃ¡stica da EB1/JI n.Âº 8 do Barreiro, com transporte e instalaÃ§Ã£o</t>
  </si>
  <si>
    <t>AquisiÃ§Ã£o de serviÃ§os de manutenÃ§Ã£o preventiva das piscinas do Barreiro e Lavradio (1 tÃ©cnico)</t>
  </si>
  <si>
    <t>AquisiÃ§Ã£o de "Encloser" de armazenamento para desmaterializaÃ§Ã£o de processos de obras</t>
  </si>
  <si>
    <t>AquisiÃ§Ã£o de serviÃ§os de apoio tÃ©cnico para a operacionalizaÃ§Ã£o da abordagem ao desafio societal da economia circular no contexto da EstratÃ©gia Algarve 2030</t>
  </si>
  <si>
    <t>AquisiÃ§Ã£o de produtos quÃ­micos para as instalaÃ§Ãµes dos serviÃ§os da CÃ¢mara Municipal do Seixal, na modalidade de fornecimento contÃ­nuo</t>
  </si>
  <si>
    <t>AquisiÃ§Ã£o de candeeiros solares</t>
  </si>
  <si>
    <t>AquisiÃ§Ã£o de ServiÃ§os de DisponibilizaÃ§Ã£o e de Apoio Ã  UtilizaÃ§Ã£o de uma Plataforma EletrÃ³nica de ContrataÃ§Ã£o PÃºblica</t>
  </si>
  <si>
    <t>AquisiÃ§Ã£o de serviÃ§os de Projeto de RequalificaÃ§Ã£o / AdaptaÃ§Ã£o do edificio oficinal dos TCB para veiculos pesados de transporte de passageiros a GNC</t>
  </si>
  <si>
    <t>Empreitada de fornecimento e instalaÃ§Ã£o de nova proteÃ§Ã£o Ã  catenÃ¡ria no viaduto sobre o IC19 e Caminho de Ferro, no sublanÃ§o Queluz / NÃ³ A9/A16, da A9 (CREL)</t>
  </si>
  <si>
    <t>AquisiÃ§Ã£o de elevador portÃ¡til para pessoas com dificuldade de mobilidade</t>
  </si>
  <si>
    <t>AquisiÃ§Ã£o e montagem de estante</t>
  </si>
  <si>
    <t>AquisiÃ§Ã£o de serviÃ§os para reparaÃ§Ãµes de chapa e pintura das viaturas do MunicÃ­pio e fornecimento de material</t>
  </si>
  <si>
    <t>LocaÃ§Ã£o de 4 salas de aula para a Escola BÃ¡sica n.Âº1 do FeijÃ³</t>
  </si>
  <si>
    <t>AplicaÃ§Ã£o Digital Â¿ Lavores da Ã©poca: fabrico de queijo e ferreiro - do Programa de Apoio a Museus da Rede Portuguesa de Museus Â¿ ProMuseus 2019</t>
  </si>
  <si>
    <t>PT;8;103;1525</t>
  </si>
  <si>
    <t>REPARAÃ‡ÃƒO DE GERADORES DE SOCORRO E EMERGÃŠNCIA DA FUNDAÃ‡ÃƒO INATEL</t>
  </si>
  <si>
    <t>RequalificaÃ§Ã£o de Ciclovia - TroÃ§o do Cruzamento da AvÂª dos Combatentes com a AvÂª 13 de Julho - Rio Maior</t>
  </si>
  <si>
    <t>AquisiÃ§Ã£o de 1 (um) EcÃ³grafo para o Hospital de Dia e Especialidades MÃ©dicas</t>
  </si>
  <si>
    <t>AquisiÃ§Ã£o de ServiÃ§os de ConceÃ§Ã£o e RealizaÃ§Ã£o de Campanha de SensibilizaÃ§Ã£o e DistribuiÃ§Ã£o de Contentores</t>
  </si>
  <si>
    <t>PrestaÃ§Ã£o de ServiÃ§os para adquirir soluÃ§Ã£o tecnolÃ³gica - Voo do PÃ¡ssaro do Programa de Apoio a Museus da Rede Portuguesa de Museus- ProMuseus 2019</t>
  </si>
  <si>
    <t>DAP 2019.0163 - AquisiÃ§Ã£o de Seguro para praticantes desportivos de alto rendimento para dois anos</t>
  </si>
  <si>
    <t>Procedimento de consulta prÃ©via para formaÃ§Ã£o de contrato a celebrar ao abrigo do acordo quadro de serviÃ§os de desenvolvimento aplicacional de sistemas de informaÃ§Ã£o (AQ-SDASI) da Autoridade TributÃ¡ria e Aduaneira (AT) Lote 3 - ContrataÃ§Ã£o de serviÃ§os Â¿Chave na MÃ£oÂ¿ para desenvolvimento Ã  medida dos Sistemas de InformaÃ§Ã£o da AT</t>
  </si>
  <si>
    <t>PrestaÃ§Ã£o de serviÃ§os de assistÃªncia tÃ©cnica e manutenÃ§Ã£o ao sistema de GestÃ£o de Assiduidade</t>
  </si>
  <si>
    <t>"AquisiÃ§Ã£o Continua de fruta para o biÃ©nio 2020/2021"</t>
  </si>
  <si>
    <t>BeneficiaÃ§Ã£o da Avenida dos Bombeiros VoluntÃ¡rios em MortÃ¡gua - 2Âª Fase - Trabalhos complementares</t>
  </si>
  <si>
    <t>ManutenÃ§Ã£o do Licenciamento Oracle Pelo PerÃ­odo de 3 Anos</t>
  </si>
  <si>
    <t>AquisiÃ§Ã£o de serviÃ§os de animaÃ§Ã£o e apoio Ã  famÃ­lia no jardim de infÃ¢ncia de Lavre</t>
  </si>
  <si>
    <t>- Projeto de execuÃ§Ã£o do Â¿bloco de rega de MarmelarÂ¿, compreendendo essencialmente as seguintes infraestruturas: o circuito hidrÃ¡ulico principal, com a estrutura de ligaÃ§Ã£o Ã  rede de PedrogÃ£o 1, uma conduta principal, com cerca de 5,9 km, a nova rede de rega para cerca de 660 ha, a automatizaÃ§Ã£o do funcionamento, a rede viÃ¡ria, a rede de drenagem. - Estudo de Impacte Ambiental (EIA) deste projeto de execuÃ§Ã£o.</t>
  </si>
  <si>
    <t>AquisiÃ§Ã£o de palamenta para reposiÃ§Ã£o de material para as aulas prÃ¡ticas de cozinha e restaurante da EHTE</t>
  </si>
  <si>
    <t>ElaboraÃ§Ã£o de Projeto para as Piscina de Alfornelos e Venteira</t>
  </si>
  <si>
    <t>PrestaÃ§Ã£o de serviÃ§os de mediÃ§Ãµes acÃºsticas.</t>
  </si>
  <si>
    <t>fornecimento contÃ­nuo de tintas, diluentes e acessÃ³rios de pintura</t>
  </si>
  <si>
    <t>PrestaÃ§Ã£o de serviÃ§os de assessoria e consultadoria jurÃ­dicas, ao Centro Hospitalar UniversitÃ¡rio de Lisboa Norte, E.P.E., durante o ano de 2020</t>
  </si>
  <si>
    <t>ContrataÃ§Ã£o da Banda Paulo Brissos, no Ã¢mbito da AnimaÃ§Ã£o Musical na FÃ¡brica das Palavras - Ano 2020</t>
  </si>
  <si>
    <t>AquisiÃ§Ã£o de Envelopes Antibacterianos (TYRX), para a Unidade de Pacing e Arritmias do ServiÃ§o de Cardiologia, para o ano 2020</t>
  </si>
  <si>
    <t>Perito para o ComitÃ© TÃ©cnico do projeto BIGDATA 4RIVERS</t>
  </si>
  <si>
    <t>RecuperaÃ§Ã£o do sistema de gestÃ£o de documentaÃ§Ã£o de desenhos tÃ©cnicos "Autodesk Vault" da DireÃ§Ã£o de ServiÃ§os de InstalaÃ§Ãµes da Sede da FundaÃ§Ã£o INATEL</t>
  </si>
  <si>
    <t>CONTRATAÃ‡ÃƒO DE SERVIÃ‡OS DE TRANSPORTE DE DIVERSOS EQUIPAMENTOS PARA APOIO A EVENTOS A REALIZAR EM 2020-2021.</t>
  </si>
  <si>
    <t>AquisiÃ§Ã£o de serviÃ§os para manutenÃ§Ã£o de impressoras para o ano 2020.</t>
  </si>
  <si>
    <t>AquisiÃ§Ã£o de ServiÃ§os para a DisponibilizaÃ§Ã£o da Plataforma EletrÃ³nica de ContrataÃ§Ã£o PÃºblica</t>
  </si>
  <si>
    <t>201G000065 - AquisiÃ§Ã£o de FACTOR VIII RECOMBINANTE (OCTOCOG ALFA 3ÂªGERAÃ‡AO)-Ano 2020</t>
  </si>
  <si>
    <t>AquisiÃ§Ã£o e transporte de pavimento sintÃ©tico de seguranÃ§a de 70mm para Parques Infantis</t>
  </si>
  <si>
    <t>AquisiÃ§Ã£o de serviÃ§os de elaboraÃ§Ã£o de projeto de rede de cabo coaxial para distribuiÃ§Ã£o de sinal de TV no Centro Hospitalar UniversitÃ¡rio de Lisboa Norte, E.P.E. - HSM</t>
  </si>
  <si>
    <t>Dos trabalhos compreende: - DemoliÃ§Ãµes e trabalhos preparatÃ³rios; - Pavimentos pedonais e rodoviÃ¡rios; - ColocaÃ§Ã£o de lancis; - Fornecimento e colocaÃ§Ã£o de mobiliÃ¡rio urbano; - SinalizaÃ§Ã£o horizontal e vertical; - PlantaÃ§Ãµes; - Rede de rega; - iluminaÃ§Ã£o publica.45233128-2</t>
  </si>
  <si>
    <t>AquisiÃ§Ã£o de serviÃ§os de manutenÃ§Ã£o e assistÃªncia Alert para o ano 2020.</t>
  </si>
  <si>
    <t>ExecuÃ§Ã£o de trabalhos de reparaÃ§Ã£o de revestimentos interiores e exteriores, incluindo pintura e limpeza da cobertura; de revisÃ£o e substituiÃ§Ã£o de portas interiores e exteriores, de janelas e de estores; de revisÃ£o das redes elÃ©trica, de abastecimento de Ã¡guas quentes e frias e de drenagem de esgotos; de fornecimento de equipamento sanitÃ¡rio e de execuÃ§Ã£o de pavimento do logradouro tardoz</t>
  </si>
  <si>
    <t>AquisiÃ§Ã£o de Cart para o ServiÃ§o de Estomatologia Â¿ Consulta Externa Â¿ CHULN-HSM.</t>
  </si>
  <si>
    <t>REQUALIFICAÃ‡ÃƒO DO PISO 0 EDIFICIO ALMIRANTE REIS - SETÃšBAL</t>
  </si>
  <si>
    <t>201G000183- AquisiÃ§Ã£o de controlo qualidade externo para o LaboratÃ³rio de Biologia molecular (Virologia) do ServiÃ§o de Patologia Clinica do Centro Hospitalar UniversitÃ¡rio de Lisboa Norte, E.P.E. Ano 2020</t>
  </si>
  <si>
    <t>PrestaÃ§Ã£o de ServiÃ§os de ComunicaÃ§Ãµes. A prestaÃ§Ã£o de serviÃ§os tem por objeto comunicaÃ§Ãµes de voz e dados originadas na rede fixa, smsÂ¿s e transmissÃ£o de dados originadas na rede mÃ³vel, bem como a convergÃªncia entre ambas.</t>
  </si>
  <si>
    <t>PrestaÃ§Ã£o de ServiÃ§os de SeguranÃ§a e VigilÃ¢ncia permanente e temporÃ¡ria para o Centro Cultural</t>
  </si>
  <si>
    <t>201G000182- AquisiÃ§Ã£o de controlo qualidade externo para o ServiÃ§o de Anatomia PatolÃ³gica do Centro Hospitalar UniversitÃ¡rio de Lisboa Norte, E.P.E. -Ano 2020</t>
  </si>
  <si>
    <t>AquisiÃ§Ã£o de serviÃ§os de consultoria de produÃ§Ã£o de conteÃºdos e assessoria de imprensa para as Ã¡reas Municipais</t>
  </si>
  <si>
    <t>Lote 2 - Fornecimento de GÃ¡s Natural</t>
  </si>
  <si>
    <t>AquisiÃ§Ã£o de serviÃ§os de manutenÃ§Ã£o do modelo ekanban para o ano de 2020</t>
  </si>
  <si>
    <t>AquisiÃ§Ã£o de serviÃ§os de seguranÃ§a para Final Four da Allianz Cup 2020.</t>
  </si>
  <si>
    <t>Fornecimento em contÃ­nuo de leite escolar para os Agrupamentos Escolares do concelho de Vila Franca de Xira</t>
  </si>
  <si>
    <t>AQUISIÃ‡ÃƒO DE SERVIÃ‡OS DE CONSULTORIA TÃ‰CNICA DE FISCALIZAÃ‡ÃƒO E COORDENAÃ‡ÃƒO DE SEGURANÃ‡A EM OBRA DA EMPREITADA PARA AS OBRAS DE ADAPTAÃ‡ÃƒO/REABILITAÃ‡ÃƒO DA ALA NORTE DO ANTIGO EDIFÃCIO DE RESIDÃŠNCIA DO CAMPUS ESCOLAR DO ESTORIL</t>
  </si>
  <si>
    <t>ReparaÃ§Ãµes das viaturas municipais de RSU mÃ³veis: 348; 253; 320</t>
  </si>
  <si>
    <t>Fornecimento de CombustÃ­veis RodoviÃ¡rios e atribuiÃ§Ã£o de vantagens aos BeneficiÃ¡rios Associados</t>
  </si>
  <si>
    <t>AquisiÃ§Ã£o de SinalizaÃ§Ã£o Vertical do CÃ³digo da Estrada</t>
  </si>
  <si>
    <t>AquisiÃ§Ã£o de ArmÃ¡rios (10 com 12 cacifos abertos e 30 com 12 cacifos fechados)</t>
  </si>
  <si>
    <t>AquisiÃ§Ã£o de equipamentos de superfÃ­cie para deposiÃ§Ã£o de resÃ­duos urbanos seletivos, indiferenciados e biodegradÃ¡veis (contentores de 120L, 240L e 1000L)</t>
  </si>
  <si>
    <t>AquisiÃ§Ã£o de ServiÃ§os AQS/249/GEBALIS/2019 - Concurso PÃºblico Internacional Para A ContrataÃ§Ã£o De ServiÃ§os De ManutenÃ§Ã£o De Ascensores do Bairro Alta Lisboa Centro e Telheiras Sul</t>
  </si>
  <si>
    <t>AquisiÃ§Ã£o de serviÃ§os de manutenÃ§Ã£o a central telefÃ³nica , rede de comunicaÃ§Ãµes e serviÃ§os de suporte a sistema para o ano de 2020</t>
  </si>
  <si>
    <t>ReformulaÃ§Ã£o da Rede de Abastecimento de Ãgua na Rua do Areal na Cotovia e Rua dos Casais Ricos em Sampaio</t>
  </si>
  <si>
    <t>Fornecimento e transporte de betÃ£o betuminoso</t>
  </si>
  <si>
    <t>AquisiÃ§Ã£o de LicenÃ§a nÃ£o exclusiva de utilizaÃ§Ã£o do Software Â¿PROGRAMA DE TRANSFERÃŠNCIA DE FICHEIROS Â¿ MFT WEBÂ¿, atravÃ©s da Internet</t>
  </si>
  <si>
    <t>DAP 2020.0002 - AquisiÃ§Ã£o de serviÃ§os de ManutenÃ§Ã£o, ConservaÃ§Ã£o e Limpeza de EspaÃ§os Exteriores e EspaÃ§os Verdes de Enquadramento, Recreio e Lazer do CDNJ - BiÃ©nio 2020-2021</t>
  </si>
  <si>
    <t>Fornecimento e montagem de radares para controlo de velocidade e lombas</t>
  </si>
  <si>
    <t>AD 02/2020 - FiscalizaÃ§Ã£o e CoordenaÃ§Ã£o de SeguranÃ§a da Empreitada da Ecovia do Mondego de Prolongamento da Ecopista do DÃ£o</t>
  </si>
  <si>
    <t>AquisiÃ§Ã£o de trÃªs oxÃ­metros de pulso para Unidade Hospitalar DomiciliÃ¡ria - HSM</t>
  </si>
  <si>
    <t>AquisiÃ§Ã£o de 4 mochilas de transporte para a Unidade Hospitalar DomiciliÃ¡ria - Hsm</t>
  </si>
  <si>
    <t>Assessoria em comunicaÃ§Ã£o estratÃ©gica para 2020</t>
  </si>
  <si>
    <t>AquisiÃ§Ã£o de serviÃ§os de impressÃ£o, aplicaÃ§Ã£o e aluguer de estrutura de outdoor 8x3m</t>
  </si>
  <si>
    <t>CONTRATUALIZAÃ‡ÃƒO DE APÃ“LICES DE SEGURO DE ACIDENTES DE TRABALHO, AUTOMÃ“VEL, MERCADORIAS TRANSPORTADAS, MULTIRISCOS E VIDA</t>
  </si>
  <si>
    <t>Fornecimento de Hipoclorito de SÃ³dio para tratamento de Ã¡gua de consumo humano durante o ano de 2020</t>
  </si>
  <si>
    <t>DAP 2020.0011 - AquisiÃ§Ã£o consumÃ­veis de Casa de Banho, para 2020-2021</t>
  </si>
  <si>
    <t>Empreitada 470/GEBALIS/2019 Â¿ Bairro Alta Lisboa Sul - ReabilitaÃ§Ã£o fogos municipais</t>
  </si>
  <si>
    <t>201G000208 - AquisiÃ§Ã£o de medicamentos diversos - Ano 2020</t>
  </si>
  <si>
    <t>PrestaÃ§Ã£o de ServiÃ§os de GestÃ£o de Frota de VeÃ­culos do Municipio de Rio Maior</t>
  </si>
  <si>
    <t>AquisiÃ§Ã£o de ServiÃ§os de Encarregado de ProteÃ§Ã£o de Dados e implementaÃ§Ã£o de RGPD</t>
  </si>
  <si>
    <t>AquisiÃ§Ã£o de serviÃ§os para a conceÃ§Ã£o e aplicaÃ§Ã£o interativa para o nÃºcleo "Moedas do Arade, dois mil anos de histÃ³ria" no Museu</t>
  </si>
  <si>
    <t>Fornecimento continuado de materiais de construÃ§Ã£o, para o ano de 2020</t>
  </si>
  <si>
    <t>PrestaÃ§Ã£o de serviÃ§os de limpeza e higienizaÃ§Ã£o de reservatÃ³rios</t>
  </si>
  <si>
    <t>AquisiÃ§Ã£o de materias para execuÃ§Ã£o de obras de reabilitaÃ§Ã£o da rede de saneamento LIDL, Barreiro A e LIDL Luso.</t>
  </si>
  <si>
    <t>AquisiÃ§Ã£o de serviÃ§os de manutenÃ§Ã£o e fornecimento de consumÃ­veis para equipamentos de copia e fax da marca ricoh para o ano de 2020</t>
  </si>
  <si>
    <t>Consultoria da Ãrea de GestÃ£o de Projetos</t>
  </si>
  <si>
    <t>Aluguer operacional de viaturas para a frota automÃ³vel da AR</t>
  </si>
  <si>
    <t>Consulta PrÃ©via para AquisiÃ§Ã£o de BetÃ£o Betuminoso AC14 50/70 e de BetÃ£o da Classe C25/30 para o MunicÃ­pio de Nordeste</t>
  </si>
  <si>
    <t>AquisiÃ§Ã£o de doze viaturas ligeiras de mercadorias tipo furgÃ£o com porta deslizante dois lugares, atravÃ©s do sistema de locaÃ§Ã£o financeira, com retoma de doze veÃ­culos</t>
  </si>
  <si>
    <t>AquisiÃ§Ã£o de um chassis cabine dupla com caixa metÃ¡lica fixa com subtaipal, atravÃ©s do sistema de locaÃ§Ã£o financeira, com retoma de um veÃ­culo</t>
  </si>
  <si>
    <t>ExecuÃ§Ã£o de trabalhos de substituiÃ§Ã£o de pavimentos, de revestimentos interiores, de caixilhos e estores; de revisÃ£o de portas interiores e exteriores, e das redes elÃ©trica, de abastecimento de Ã¡guas quentes e frias e de drenagem de esgotos; e de fornecimento de equipamento sanitÃ¡rio e de cozinha</t>
  </si>
  <si>
    <t>AquisiÃ§Ã£o de soluÃ§Ã£o VOIP para Almada Business Center</t>
  </si>
  <si>
    <t>AD 2/20 - Fornecimento de vedaÃ§Ãµes Â¿Tipo HÃ©rculesÂ¿ com postes e acessÃ³rios incluÃ­dos para o Parque Sete Rios, em Lisboa</t>
  </si>
  <si>
    <t>SERVIÃ‡OS DE CONSULTORIA EM GESTÃƒO E AVALIAÃ‡ÃƒO PATRIMONIAL</t>
  </si>
  <si>
    <t>AD 04/2020 - Desenvolvimento e produÃ§Ã£o de mapa</t>
  </si>
  <si>
    <t>AquisiÃ§Ã£o de licenciamento da subscriÃ§Ã£o do software AUTOCAD</t>
  </si>
  <si>
    <t>AquisiÃ§Ã£o de ServiÃ§os, ao abrigo do Acordo Quadro n.Âº 19/002/CA/AQ, para execuÃ§Ã£o de prospeÃ§Ã£o geolÃ³gico-geotÃ©cnica do local para a construÃ§Ã£o do Centro Intergeracional Garridas, em Lisboa</t>
  </si>
  <si>
    <t>CPRAQ/5/19/DACPGP - AquisiÃ§Ã£o de combustÃ­veis rodoviÃ¡rios em postos de abastecimento pÃºblicos, designadamente gasolinas e gasÃ³leo</t>
  </si>
  <si>
    <t>AquisiÃ§Ã£o de serviÃ§os de manutenÃ§Ã£o aos equipamentos de imagiologia Siemens para o ano de 2020</t>
  </si>
  <si>
    <t>AquisiÃ§Ã£o de Produtos Vegetarianos Ultracongelados</t>
  </si>
  <si>
    <t>AquisiÃ§Ã£o de serviÃ§os de manutenÃ§Ã£o ao licenciamento IBM/MÃ¡ximo para o na o 2020.</t>
  </si>
  <si>
    <t>AquisiÃ§Ã£o de serviÃ§os - Plataforma EletrÃ³nica de ContrataÃ§Ã£o PÃºblica para o ano 2020</t>
  </si>
  <si>
    <t>201G000059 - AQUISIÃ‡ÃƒO DE MEDICAMENTOS DIVERSOS - Ano 2020</t>
  </si>
  <si>
    <t>subscriÃ§Ã£o e suporte tÃ©cnico de licenciamento Clearswift Secure Email Gateway subscription Â¿ Kaspersky - para 250 utilizadores em nome de Autoridade Nacio-nal da AviaÃ§Ã£o Civil, com manutenÃ§Ã£o de suporte ao licenciamento (E500 Email Gateway Next Business Day Support) para as duas appliances.</t>
  </si>
  <si>
    <t>AquisiÃ§Ã£o de Pilaretes de SinalizaÃ§Ã£o</t>
  </si>
  <si>
    <t>201G000060 - AquisiÃ§Ã£o de medicamentos diversos - Ano 2020</t>
  </si>
  <si>
    <t>PRESTAÃ‡ÃƒO DE SERVIÃ‡OS NA ÃREA JURÃDICA PARA O JULGADO DE PAZ, PELO PERÃODO DE 16 MESES</t>
  </si>
  <si>
    <t>EMPREITADA DE REMODELAÃ‡ÃƒO DA ESCOLA DE BENFICA DO RIBATEJO</t>
  </si>
  <si>
    <t>PRESTAÃ‡ÃƒO DE SERVIÃ‡OS PARA IMPLEMENTAÃ‡ÃƒO DA NOITE AZUL E DA NOITE SADINA</t>
  </si>
  <si>
    <t>PrestaÃ§Ã£o de serviÃ§os carÃ¡ter eminentemente jurÃ­dico, em regime de avenÃ§a</t>
  </si>
  <si>
    <t>PeÃ§as e serviÃ§os de reparaÃ§Ã£o na marca Volvo para as viaturas municipais de RSU mÃ³veis: 403 e 452</t>
  </si>
  <si>
    <t>PrestaÃ§Ã£o de serviÃ§os de vigilÃ¢ncia e seguranÃ§a humana para o Parque de Campismo da Ericeira e um eventual banco de horas para eventos</t>
  </si>
  <si>
    <t>AquisiÃ§Ã£o de serviÃ§os de manutenÃ§Ã£o ao site e home page intranet para o ano de 2020</t>
  </si>
  <si>
    <t>AquisiÃ§Ã£o de serviÃ§os de manutenÃ§Ã£o de equipamentos de imagem e diagnÃ³stico para o ano 2020</t>
  </si>
  <si>
    <t>AquisiÃ§Ã£o de gÃ¡s propano a granel (GPL)</t>
  </si>
  <si>
    <t>CONTRATAÃ‡ÃƒO DE SERVIÃ‡OS DE MANUTENÃ‡ÃƒO DOS RELVADOS DESPORTIVOS E ZONAS ENVOLVENTES DOS ESTÃDIOS E CAMPOS MUNICIPAIS DO CONCELHO.</t>
  </si>
  <si>
    <t>AquisiÃ§Ã£o de biombo de enfermagem para a Unidade Hospitalar DomiciliÃ¡ria do HSM.</t>
  </si>
  <si>
    <t>AquisiÃ§Ã£o de serviÃ§os de manutenÃ§Ã£o do ecÃ³grafo Philips HD7 para o serviÃ§o de Neurocirurgia - internamento- unidade de cuidados intensivos</t>
  </si>
  <si>
    <t>PrestaÃ§Ã£o de serviÃ§os de aluguer operacional de 5 viaturas tipo ligeiro de passageiros, e 3 viaturas tipo ligeiro de mercadorias pelo perÃ­odo de 36 meses</t>
  </si>
  <si>
    <t>Empreitada para execuÃ§Ã£o de projeto de reabilitaÃ§Ã£o de frente marÃ­tima</t>
  </si>
  <si>
    <t>RequalificaÃ§Ã£o dos Parques Infantis das Escolas PrimÃ¡rias das Freguesias de Albernoa, Beringel, CabeÃ§a Gorda e Salvada</t>
  </si>
  <si>
    <t>AquisiÃ§Ã£o de ServiÃ§os de ManutenÃ§Ã£o, Tratamento e RequalificaÃ§Ã£o das Zonas Verdes do Centro Hospitalar UniversitÃ¡rio Lisboa Norte, E.P.E.</t>
  </si>
  <si>
    <t>AquisiÃ§Ã£o de ServiÃ§os de Contabilidade e de apoio Ã  implementaÃ§Ã£o de Procedimentos associados ao novo ERP</t>
  </si>
  <si>
    <t>AquisiÃ§Ã£o de Material em LatÃ£o, Galvanizado e outros</t>
  </si>
  <si>
    <t>AquisiÃ§Ã£o de ServiÃ§os de GestÃ£o, FiscalizaÃ§Ã£o e CoordenaÃ§Ã£o de SeguranÃ§a em Obra da Unidade de SaÃºde do Beato, em Lisboa, ao abrigo do Acordo-Quadro n.Âº 19/005/CA/AQ</t>
  </si>
  <si>
    <t>PrestaÃ§Ã£o de ServiÃ§o de TelecomunicaÃ§Ãµes MÃ³veis</t>
  </si>
  <si>
    <t>AQUISIÃ‡ÃƒO DE MOBILIÃRIO PARA OS LABORATÃ“RIOS DE QUIMICA E CIÃŠNCIAS DA ESCOLA DAS DAIRAS</t>
  </si>
  <si>
    <t>AquisiÃ§Ã£o de duas viaturas ligeiras 4x2 tipo SUV ou TT, atravÃ©s do sistema de locaÃ§Ã£o financeira, com retoma de dois veÃ­culos</t>
  </si>
  <si>
    <t>AquisiÃ§Ã£o de ServiÃ§os para elaboraÃ§Ã£o dos projetos de execuÃ§Ã£o para colocaÃ§Ã£o de instalaÃ§Ãµes provisÃ³rias para a EB Alice Vieira na EB 2 3 dos Olivais</t>
  </si>
  <si>
    <t>PRESTAÃ‡ÃƒO DE SERVIÃ‡OS PARA MAQUETIZAÃ‡ÃƒO E PAGINAÃ‡ÃƒO DO JORNAL MUNICIPAL E DO JORNAL DELIBERAÃ‡Ã•ES.</t>
  </si>
  <si>
    <t>Empreitada de colocaÃ§Ã£o de sistema de controlo de acessos na Ã¡rea Governamental do MinistÃ©rio das FinanÃ§as</t>
  </si>
  <si>
    <t>Fornecimento e montagem de sinalizaÃ§Ã£o alerta Tsunami</t>
  </si>
  <si>
    <t>Fornecimento continuado de equipamentos elÃ©tricos, materiais e ferramentas de eletricidade</t>
  </si>
  <si>
    <t>RecuperaÃ§Ã£o/AlteraÃ§Ã£o da Fonte do Jardim SÃ¡rrea Prado</t>
  </si>
  <si>
    <t>AquisiÃ§Ã£o de serviÃ§os de manutenÃ§Ã£o ao equipamento de hemodinÃ¢mica para o ano 2020.</t>
  </si>
  <si>
    <t>ExecuÃ§Ã£o de movimentaÃ§Ãµes de terra, fundaÃ§Ãµes, betÃ£o armado, revestimentos, muros, pavimentos, mobiliÃ¡rio urbano, ajardinamento, rede de Ã¡guas, residuais, pluviais, instalaÃ§Ãµes elÃ©tricas.</t>
  </si>
  <si>
    <t>ServiÃ§o de Acondicionamento, Recolha e Encaminhamento a destino final adequado de ResÃ­duos Hospitalares, ResÃ­duos de Higiene Feminina e de ResÃ­duos de Higiene Infantil produzidos nas InstalaÃ§Ãµes Municipais</t>
  </si>
  <si>
    <t>ConservaÃ§Ã£o e requalificaÃ§Ã£o do edifÃ­cio de Atividades Ocupacionais de Pombal - Processo n.Âº 01/CP/2020</t>
  </si>
  <si>
    <t>AquisiÃ§Ã£o de ServiÃ§o de ReparaÃ§Ã£o de VeÃ­culo ABSC 06</t>
  </si>
  <si>
    <t>AquisiÃ§Ã£o de Equipamento InformÃ¡tico, Incluindo Licenciamento, Garantia e ServiÃ§os de AssistÃªncia TÃ©cnica</t>
  </si>
  <si>
    <t>FORNECIMENTO DE ELETRICIDADE EM REGIME DE MERCADO LIVRE PARA AS INSTALAÃ‡Ã•ES DO CONSELHO SUPERIOR DA MAGISTRATURA (CSM), SITAS NA RUA DUQUE DE PALMELA, N.Âº 23, 1250-097 LISBOA, BEM COMO PARA O SEU ARQUIVO, SITO NA TRAVESSA ABOIM ASCENSÃƒO, 7 R/C, 1700-002 LISBOA</t>
  </si>
  <si>
    <t>Atividades de fiscalizaÃ§Ã£o da obra e assessoria, tendo como objeto a verificaÃ§Ã£o dos elementos de projeto, fiscalizaÃ§Ã£o, coordenaÃ§Ã£o de atividades e o controlo da empreitada conforme detalhes do caderno de encargos.</t>
  </si>
  <si>
    <t>CP/10/19/DACPGP - AquisiÃ§Ã£o de 6 (seis) carrinhas ligeiras de mercadorias com cabine dupla e caixa aberta</t>
  </si>
  <si>
    <t>PRESTAÃ‡ÃƒO DE SERVIÃ‡OS NA AREA DA EDUCAÃ‡ÃƒO E SENSIBILIZAÃ‡ÃƒO AMBIENTAL, PELO PERIODO DE 12 MESES</t>
  </si>
  <si>
    <t>"AquisiÃ§Ã£o contÃ­nua de mercearias para o biÃ©nio 2020/2021"</t>
  </si>
  <si>
    <t>15/AD/ECO/2019 - PrestaÃ§Ã£o de serviÃ§os de MonitorizaÃ§Ã£o Ambiental da EcolezÃ­ria - 2020-2021</t>
  </si>
  <si>
    <t>AZURE - ServiÃ§o de backups remotos</t>
  </si>
  <si>
    <t>Desenvolvimento do programa Sistema Portugal, formaÃ§Ã£o continuada e estÃ¡gio para os nÃºcleos da Amadora do denominado Projeto Orquestra GeraÃ§Ã£o</t>
  </si>
  <si>
    <t>Fornecimento de switch (com inclusÃ£o de instalaÃ§Ã£o e configuraÃ§Ã£o) e componentes informÃ¡ticos</t>
  </si>
  <si>
    <t>"AquisiÃ§Ã£o continua de mercearias para o biÃ©nio 2020/2021"</t>
  </si>
  <si>
    <t>ExecuÃ§Ã£o de obras de reparaÃ§Ã£o de vedaÃ§Ãµes, execuÃ§Ã£o e montagem de guardas metÃ¡licas, portÃµes, grades e arco para treliÃ§a de palco em alumÃ­nio.</t>
  </si>
  <si>
    <t>Fornecimento e instalaÃ§Ã£o de dois compressores.</t>
  </si>
  <si>
    <t>201G000040-AquisiÃ§Ã£o de reagentes de citometria de fluxo para a Ã¡rea de Hemato-oncologia, com colocaÃ§Ã£o de equipamentos na Unidade funcional de Hematologia do SPC - Ano 2020</t>
  </si>
  <si>
    <t>ReparaÃ§Ã£o das viaturas Iveco 85-CS-82 e 97-CP-89</t>
  </si>
  <si>
    <t>AquisiÃ§Ã£o de upgrade do sistema de gestÃ£o de assiduidades em uso no MunicÃ­pio de Vila Franca de Xira</t>
  </si>
  <si>
    <t>AquisiÃ§Ã£o de serviÃ§os desportivos, Ã‰poca Desportiva 2019-2020 para o Complexo Desportivo da Mexilhoeira Grande</t>
  </si>
  <si>
    <t>AquisiÃ§Ã£o de serviÃ§os de manutenÃ§Ã£o de equipamentos para imagiologia e diagnÃ³stico e o Chiller para o ano 2020</t>
  </si>
  <si>
    <t>PrestaÃ§Ã£o de ServiÃ§os de SeguranÃ§a e VigilÃ¢ncia Humana - AcÃ§Ã£o Social</t>
  </si>
  <si>
    <t>AquisiÃ§Ã£o de 3 baldes do lixo 30L para a Unidade Hospitalar DomiciliÃ¡ria - Hsm</t>
  </si>
  <si>
    <t>CERCI-LAMAS - Cooperativa de EducaÃ§Ã£o e ReabilitaÃ§Ã£o para a Comunidade Inclusiva, CRL</t>
  </si>
  <si>
    <t>AquisiÃ§Ã£o de serviÃ§o de gestÃ£o de refeiÃ§Ãµes para os utentes.</t>
  </si>
  <si>
    <t>PT;2;11;415</t>
  </si>
  <si>
    <t>Cprev 01/20 - Fornecimento de bicicletas e capacetes no Ã¢mbito do projeto - Lisboa Sem Rodinhas</t>
  </si>
  <si>
    <t>AquisiÃ§Ã£o de ServiÃ§os de ConstruÃ§Ã£o, Montagem e Desmontagem de Stande Institucional nos Certames NAUTICAMPO 2020, BTL 2020, SMART CITIES 2020 e SIL 2020</t>
  </si>
  <si>
    <t>EspetÃ¡culo "Paris/Lisboa" com Salvador Sobral</t>
  </si>
  <si>
    <t>AquisiÃ§Ã£o de serviÃ§os de Auditorias e Certificados EnergÃ©ticos para PavilhÃµes Municipais</t>
  </si>
  <si>
    <t>AquisiÃ§Ã£o de serviÃ§os de responsabilidade tÃ©cnica de exploraÃ§Ã£o das instalaÃ§Ãµes elÃ©tricas e controlo de seguranÃ§a elÃ©trica em blocos operatÃ³rios e UCIÂ´s para o ano de 2020</t>
  </si>
  <si>
    <t>AquisiÃ§Ã£o de serviÃ§os de certificaÃ§Ã£o energÃ©tica e apoio Ã  candidatura e ante projetos Â¿ CRESC ALGARVE</t>
  </si>
  <si>
    <t>AquisiÃ§Ã£o de serviÃ§os de manutenÃ§Ã£o de licenciamento do software de antivirus symc endpoint para o ano de 2020</t>
  </si>
  <si>
    <t>A prestaÃ§Ã£o de serviÃ§os prevÃª o estudo das populaÃ§Ãµes de Linaria ricardoi, tratamento a apresentaÃ§Ã£o dos dados nos blocos de rega de Alvito-PisÃ£o, PisÃ£o, Ferreira e Valbom, AlfundÃ£o e Beringel-Beja para os anos de 2020-2021.</t>
  </si>
  <si>
    <t>INSTALAÃ‡ÃƒO DE ESTAÃ‡ÃƒO DE PROMOÃ‡ÃƒO TURISTICA DO PATRIMÃ“NIO HISTÃ“RICO E CULTURAL, ASSOCIADO AO ITINERÃRIO CRONOLÃ“GICO - ALTO MINHO 4D - VIAGEM NO TEMPO</t>
  </si>
  <si>
    <t>AquisiÃ§Ã£o de serviÃ§os de manutenÃ§Ã£o ao equipamento de CriocongelaÃ§Ã£o para o ano 2020.</t>
  </si>
  <si>
    <t>ServiÃ§os para acondicionamento, recolha e encaminhamento a destino final adequado de resÃ­duos hospitalares, de higiene feminina e de higiene infantil, produzidos em InstalaÃ§Ãµes Municipais.</t>
  </si>
  <si>
    <t>PrestaÃ§Ã£o de ServiÃ§os de ElaboraÃ§Ã£o de Projeto de RemodelaÃ§Ã£o das EstaÃ§Ãµes ElevatÃ³rias do Rossio e Serradinho, sistema de saneamento Muge</t>
  </si>
  <si>
    <t>PT;15;226;2508</t>
  </si>
  <si>
    <t>ExecuÃ§Ã£o do sistema elevatÃ³rio de Ã¡guas residuias domÃ©sticas nan Quinta dos Farias em Pinhal Novo</t>
  </si>
  <si>
    <t>Fornecimento de material para iluminaÃ§Ã£o das piscinas municipais</t>
  </si>
  <si>
    <t>ExecuÃ§Ã£o de infraestruturas de Ã¡guas e esgotos que nÃ£o estavam previstas na empreitada principal e que existe necessidade de as executar.</t>
  </si>
  <si>
    <t>PrestaÃ§Ã£o de serviÃ§os de psicÃ³loga em regime de avenÃ§a - projeto para a educaÃ§Ã£o inclusiva, no Ã¢mbito do Programa Municipal de PotenciaÃ§Ã£o do Sucesso Escolar (PMPSE)</t>
  </si>
  <si>
    <t>AquisiÃ§Ã£o de serviÃ§os de recolha, transporte, tratamento e depÃ³sito de valores da rede de Museus, PalÃ¡cios e Monumentos da DGPC.</t>
  </si>
  <si>
    <t>ImplementaÃ§Ã£o de AplicaÃ§Ãµes InformÃ¡ticas ERP AIRC, no Ã‚mbito da DesmaterializaÃ§Ã£o de Processos de Obras Particulares, ServiÃ§os de FaturaÃ§Ã£o de Ãgua e Proximidade ao MunÃ­cipe do Concelho da Ribeira Grande</t>
  </si>
  <si>
    <t>REPARAÃ‡ÃƒO E MANUTENÃ‡ÃƒO TÃ‰CNICA DE CONTENTORES SUBTERRÃ‚NEOS</t>
  </si>
  <si>
    <t>AquisiÃ§Ã£o de ConsumÃ­veis para alimentaÃ§Ã£o entÃ©rica com conexÃ£o ENFIT, para o ano de 2020</t>
  </si>
  <si>
    <t>Fornecimento de 125.000 litros de gasÃ³leo aditivado a granel para o ano de 2020</t>
  </si>
  <si>
    <t>Fornecimento ContÃ­nuo de Material para a Rede de Ãguas e Esgotos Durante o Ano de 2020</t>
  </si>
  <si>
    <t>Empreitada de execuÃ§Ã£o de Muro de BetÃ£o PrÃ©-Fabricado - Arranjos UrbanÃ­sticos Diversos</t>
  </si>
  <si>
    <t>SubstituiÃ§Ã£o posto seccionamento de mÃ©dia tensÃ£o do reservatÃ³rio dos Casais da Serra</t>
  </si>
  <si>
    <t>AquisiÃ§Ã£o de Bens "ConsumÃ­veis de ImpressÃ£o" para o ano de 2020.</t>
  </si>
  <si>
    <t>AQUISIÃ‡ÃƒO DE SERVIÃ‡OS DE MANUTENÃ‡ÃƒO E DESENVOLVIMENTO CORRETIVO E EVOLUTIVO DOS WEBSIG MUNICIPAIS E INTERMUNICIPAL DA LEZÃRIA DO TEJO</t>
  </si>
  <si>
    <t>A prestaÃ§Ã£o de serviÃ§os prevÃª a captura e identificaÃ§Ã£o de larvas de peixe em massas de Ã¡gua das bacias hidrogrÃ¡ficas do Guadiana e do Sado, assim como o tratamento e apresentaÃ§Ã£o dos resultados com vista Ã  caracterizaÃ§Ã£o da comunidade de larvas piscÃ­colas e avaliaÃ§Ã£o do seu grau de dispersÃ£o.</t>
  </si>
  <si>
    <t>ServiÃ§os para a realizaÃ§Ã£o de inventÃ¡rio de equipamentos e palamenta existentes nas cozinhas e refeitÃ³rios das Escolas de PrÃ©-Escolar e 1Âº Ciclo, estado de conservaÃ§Ã£o e apresentaÃ§Ã£o de soluÃ§Ãµes</t>
  </si>
  <si>
    <t>AquisiÃ§Ã£o materiais para execuÃ§Ã£o de obras de reabilitaÃ§Ã£o da rede de Ã¡guas na Rua da Telha e LIDL do Campo do Luso</t>
  </si>
  <si>
    <t>AquisiÃ§Ã£o de serviÃ§os de GestÃ£o Aplicacional de todas as soluÃ§Ãµes SAP em exploraÃ§Ã£o na REN ElÃ©ctrica e REN PortgÃ¡s nas componentes de manutenÃ§Ã£o correctiva/preventiva, manutenÃ§Ã£o evolutiva/pedidos de suporte, gestÃ£o de terceiros/integraÃ§Ã£o de projectos, implementaÃ§Ã£o de projectos e bolsa de horas Â¿time&amp;amp;materialsÂ¿ pelo perÃ­odo de 3 anos.</t>
  </si>
  <si>
    <t>Defesa da floresta contra incÃªndios em prÃ©dios da antiga Ã¡rea mineira de Moncorvo</t>
  </si>
  <si>
    <t>AquisiÃ§Ã£o de Peixe Congelado</t>
  </si>
  <si>
    <t>Acordo Quadro para o fornecimento de serviÃ§os de anÃ¡lise de Ã¡guas e aquisiÃ§Ã£o de produtos para tratamento de Ã¡guasÂ¿ (Acordo Quadro nÂº 03/2020)</t>
  </si>
  <si>
    <t>ESPETÃCULO COM CARMINHO, NO DIA 31 DE JANEIRO, NO FÃ“RUM MUNICIPAL LUÃSA TODI</t>
  </si>
  <si>
    <t>AquisiÃ§Ã£o de ServiÃ§os de cÃ³pia</t>
  </si>
  <si>
    <t>AquisiÃ§Ã£o de serviÃ§os para as Ã¡reas tÃ©cnicas da competÃªncia da DivisÃ£o de Sustentabilidade Ambiental e EficiÃªncia EnergÃ©tica, na modalidade de avenÃ§a</t>
  </si>
  <si>
    <t>AquisiÃ§Ã£o de serviÃ§os de apoio a tarefas no Ã¢mbito da DivisÃ£o de Sustentabilidade Ambiental e EficiÃªncia EnergÃ©tica, na modalidade de avenÃ§a</t>
  </si>
  <si>
    <t>AquisiÃ§Ã£o de pÃ³rtico</t>
  </si>
  <si>
    <t>Fornecimento em contÃ­nuo de Leite Escolar</t>
  </si>
  <si>
    <t>ContrataÃ§Ã£o de serviÃ§os de limpeza do estacionamento do edifÃ­cio do Vila Franca Centro</t>
  </si>
  <si>
    <t>CPv 01/2020 Â¿ Aluguer operacional de uma viatura para CIM da RegiÃ£o de Coimbra</t>
  </si>
  <si>
    <t>Empreitada para ExecuÃ§Ã£o da obra de reparaÃ§Ã£o de central de bombagem do piso 9 elevador 13 do Hospital de Santa Maria</t>
  </si>
  <si>
    <t>AquisiÃ§Ã£o de serviÃ§os para lavagem e desinfeÃ§Ã£o de contentores de resÃ­duos urbanos no concelho de Santiago do CacÃ©m.</t>
  </si>
  <si>
    <t>FORNECIMENTO DE COMBUSTÃVEIS RODOVIÃRIOS - AQ-05-2017</t>
  </si>
  <si>
    <t>LocaÃ§Ã£o de tenda e stands para exposiÃ§Ã£o e respetivo transporte, montagem e desmontagem no Ã¢mbito da FESTAME - Feira do MunicÃ­pio da Mealhada</t>
  </si>
  <si>
    <t>PrestaÃ§Ã£o de serviÃ§os de assistÃªncia tÃ©cnica e manutenÃ§Ã£o Ã s envelopadoras, Modelo DI425 C/OMR, volume de envelopagens atÃ© 630.000 e Modelo DI380</t>
  </si>
  <si>
    <t>Consulta PrÃ©via para AquisiÃ§Ã£o de Material para as MÃ¡quinas de Relva do MunicÃ­pio de Nordeste</t>
  </si>
  <si>
    <t>AquisiÃ§Ã£o de ServiÃ§os, ao abrigo do Acordo Quadro n.Âº 19/004/CA/AQ, para revisÃ£o de projetos de arquitetura e especialidades - Lote 7, EdifÃ­cios 7 - Programa HabitaÃ§Ã£o Renda AcessÃ­vel PÃºblico- Entrecampos - Loteamento das ForÃ§as Armadas</t>
  </si>
  <si>
    <t>AquisiÃ§Ã£o de ServiÃ§os de Contabilidade e de apoio Ã  implementaÃ§Ã£o de procedimentos Associados ao novo ERP</t>
  </si>
  <si>
    <t>AQUISIÃ‡ÃƒO DE CONTENTORES PARA RECOLHA DE RESÃDUOS SÃ“LIDOS URBANOS</t>
  </si>
  <si>
    <t>Fornecimento de peÃ§as e acessÃ³rios para viaturas das marcas HONDA, IVECO, OPEL e FIAT, incluindo serviÃ§os de reparaÃ§Ã£o e manutenÃ§Ã£o</t>
  </si>
  <si>
    <t>AquisiÃ§Ã£o de serviÃ§os de manutenÃ§Ã£o aos equipamentos de monitorizaÃ§Ã£o Philips para o ano de 2020</t>
  </si>
  <si>
    <t>Aluguer de 50 filmes para projeÃ§Ã£o na Casa de Artes e Cultura do Tejo</t>
  </si>
  <si>
    <t>OE - CPR NÂº 1/2020 "REQUALIFICAÃ‡ÃƒO DA CHAMINÃ‰ CERÃ‚MICA INDUSTRIAL EXISTENTE NO LOGRADOURO DO EDIFÃCIO MUNICIPAL".</t>
  </si>
  <si>
    <t>AquisiÃ§Ã£o de cofre para a Unidade Hospitalar DomiciliÃ¡ria do HSM.</t>
  </si>
  <si>
    <t>Consulta PrÃ©via para AquisiÃ§Ã£o de Material de Pintura para os ServiÃ§os de ArmazÃ©m do MunicÃ­pio de Nordeste</t>
  </si>
  <si>
    <t>PrestaÃ§Ã£o de serviÃ§os para produÃ§Ã£o de suportes de comunicaÃ§Ã£o institucional de divulgaÃ§Ã£o exterior do MunicÃ­pio de Viana do Castelo.</t>
  </si>
  <si>
    <t>AquisiÃ§Ã£o de 10 licenÃ§as do Software AutoDesk</t>
  </si>
  <si>
    <t>AquisiÃ§Ã£o de serviÃ§os para estudo de viabilidade econÃ³mico-financeira para plano operacional da rede de transportes pÃºblicos "Vai e Vem"</t>
  </si>
  <si>
    <t>AquisiÃ§Ã£o de ServiÃ§os de Apoio TÃ©cnico nas Ãreas do Turismo e do Empreendedorismo</t>
  </si>
  <si>
    <t>FORNECIMENTO DE VEDAÃ‡ÃƒO E EQUIPAMENTO PARA PARQUE DE MERENDAS</t>
  </si>
  <si>
    <t>AquisiÃ§Ã£o de serviÃ§os de manutenÃ§Ã£o Ã s mesas operatÃ³rias Maquet para o ano 2020.</t>
  </si>
  <si>
    <t>Fornecimento de peÃ§as e acessÃ³rios para viaturas da marca VOLVO, incluindo serviÃ§os de reparaÃ§Ã£o e manutenÃ§Ã£o</t>
  </si>
  <si>
    <t>ConstruÃ§Ã£o de Ciclovias no Concelho, por Empreitada: ExecuÃ§Ã£o de muros na estrada da PocariÃ§a</t>
  </si>
  <si>
    <t>Fornecimento em continuo de produtos de higiene e limpeza para os SMAS de Vila Franca de Xira - Ano 2020</t>
  </si>
  <si>
    <t>Tem por objeto a atualizaÃ§Ã£o do estudo geolÃ³gico/geotÃ©cnico, integrado no Â¿Estudo de ReabilitaÃ§Ã£o e ValorizaÃ§Ã£o do troÃ§o de Costa entre a Praia da D. Ana e a Praia do CanavialÂ¿, realizado em 2008, tendo em vista o desenvolvimento do projeto de Â¿RequalificaÃ§Ã£o da Ponta da Piedade Â¿ RequalificaÃ§Ã£o e ValorizaÃ§Ã£o do TroÃ§o de Costa entre o Farol da Ponta da Piedade e a Praia do PinhÃ£oÂ¿.</t>
  </si>
  <si>
    <t>AquisiÃ§Ã£o de serviÃ§os de controlo de qualidade ao equipamento de Imagiologia para o ano 2020.</t>
  </si>
  <si>
    <t>PRODUÃ‡ÃƒO E IMPLEMENTAÃ‡ÃƒO DE PROJETOS DE COMUNICAÃ‡ÃƒO E IMAGEM.</t>
  </si>
  <si>
    <t>CONTRATAÃ‡ÃƒO DE SERVIÃ‡OS DE TRANSPORTES ESCOLARES EM CIRCUITOS ESPECIAIS PARA O ANO LETIVO DE 2019/2020 - LOTES 47, 48, 49, 50 E 51.</t>
  </si>
  <si>
    <t>ExecuÃ§Ã£o do Plano de FormaÃ§Ã£o da Comunidade Intermunicipal do CÃ¡vado</t>
  </si>
  <si>
    <t>DiagnÃ³stico e DefiniÃ§Ã£o da PolÃ­tica de ProteÃ§Ã£o de Dados</t>
  </si>
  <si>
    <t>Empreitada de Projeto e ConstruÃ§Ã£o dos Toscos, Acabamentos e Sistemas, no Ã¢mbito da concretizaÃ§Ã£o do Plano de ExpansÃ£o do Metropolitano de Lisboa -- Prolongamento das Linhas Amarela e Verde - Viadutos do Campo Grande Â¿ Lote 3, de acordo com o Caderno de Encargos, EspecificaÃ§Ãµes TÃ©cnicas e restantes anexos</t>
  </si>
  <si>
    <t>ProduÃ§Ã£o grÃ¡fica e impressÃ£o de mapas turÃ­sticos-Lugares PatrimÃ³nio da Humanidade do Centro</t>
  </si>
  <si>
    <t>ServiÃ§o de operaÃ§Ã£o de postos pÃºblicos de carregamento de veÃ­culos elÃ©tricos do concelho de Albufeira</t>
  </si>
  <si>
    <t>BeneficiaÃ§Ã£o e ConservaÃ§Ã£o de outros EdifÃ­cios do Ensino BÃ¡sico (ReparaÃ§Ãµes em diversas escolas devido Ã  Tempestade Leslie - CE dos Vieirinhos) - Proc. n.Âº 01/2020</t>
  </si>
  <si>
    <t>AquisiÃ§Ã£o de ConsumÃ­veis para Sistema de Mapeamento Intra-CardÃ­aco com consola Rhytmia, para o ano 2020</t>
  </si>
  <si>
    <t>O Plano Diretor Municipal (PDM) de Lagos foi publicado no DiÃ¡rio da RepÃºblica, 2.Âª SÃ©rie, atravÃ©s do Aviso n.Âº 9904/2015, de 31 de agosto, tornando-se eficaz no dia 1 de setembro de 2015. Posteriores alteraÃ§Ãµes regulamentares e legislativas vieram obrigar a que sejam introduzidas alteraÃ§Ãµes no PDM, nos termos e para os efeitos previstos no n.Âº 3 do art.Âº 76.Âº do Regime JurÃ­dico dos Instrumentos de GestÃ£o Territorial (RJIGT), com as devidas adaptaÃ§Ãµes, bem como para cumprimento da imposiÃ§Ã£o legal estabelecida pelo n.Âº 2 do art.Âº 199.Âº do RJIGT e pelo art.Âº 78.Âº da Lei de Bases Gerais da PolÃ­tica PÃºblica de Solos, de Ordenamento do TerritÃ³rio e de Urbanismo (Lei de Bases).</t>
  </si>
  <si>
    <t>CONTRATAÃ‡ÃƒO DE SERVIÃ‡OS DE REPARAÃ‡ÃƒO DE EQUIPAMENTOS DESTINADOS Ã€ DEPOSIÃ‡ÃƒO DE RESÃDUOS URBANOS E MANUTENÃ‡ÃƒO DOS ESPAÃ‡OS ENVOLVENTES, NO CONCELHO DE LOULÃ‰.</t>
  </si>
  <si>
    <t>201G000064 - AquisiÃ§Ã£o de FACTOR VII RECOMBINANTE SOL INJ ( NOVOSEVEN ) - Ano 2020</t>
  </si>
  <si>
    <t>AquisiÃ§Ã£o de serviÃ§os para elaboraÃ§Ã£o de projetos para a remodelaÃ§Ã£o das instalaÃ§Ãµes sanitÃ¡rias pÃºblicas de PortimÃ£o Centro</t>
  </si>
  <si>
    <t>Fornecimento contÃ­nuo de material elÃ©trico</t>
  </si>
  <si>
    <t>AquisiÃ§Ã£o e InstalaÃ§Ã£o de Equipamentos de IluminaÃ§Ã£o PÃºblica - 2Âª Fase</t>
  </si>
  <si>
    <t>"AquisiÃ§Ã£o contÃ­nua de Sacos de PlÃ¡stico para o triÃ©nio 2020/2022"</t>
  </si>
  <si>
    <t>PT;8;98;194</t>
  </si>
  <si>
    <t>Bens alimentares</t>
  </si>
  <si>
    <t>AquisiÃ§Ã£o materias para execuÃ§Ã£o de obras de remodelaÃ§Ã£o da rede de saneamento do LIDL Campo do Luso</t>
  </si>
  <si>
    <t>Fornecimento de ConsumÃ­veis de Higiene para as Diversas EB/JI e InstalaÃ§Ãµes Municipais</t>
  </si>
  <si>
    <t>AquisiÃ§Ã£o de materias para execuÃ§Ã£o de obras de reabilitaÃ§Ã£o da rede de Ã¡guas LIDL e Barreiro A</t>
  </si>
  <si>
    <t>REABILITAÃ‡ÃƒO DA PASSAGEM INFERIOR VIADUTO IC2 (VILA DA BATALHA)</t>
  </si>
  <si>
    <t>01/CPREVIA/ECO/2020 - LocaÃ§Ã£o de 1 viatura pesada para recolha de resÃ­duos indiferenciados.</t>
  </si>
  <si>
    <t>A empreitada contempla a execuÃ§Ã£o de novos revestimentos em pavimentos, paredes e teto, a reformulaÃ§Ã£o das redes de Ã¡guas e esgotos, a reformulaÃ§Ã£o da instalaÃ§Ã£o elÃ©trica, a abertura de um vÃ£o na parede exterior, a aplicaÃ§Ã£o de caixilharia de alumÃ­nio c/ vidro duplo nesse mesmo vÃ£o e o fornecimento e colocaÃ§Ã£o de mobiliÃ¡rio de cozinha, em aÃ§o inox.</t>
  </si>
  <si>
    <t>Cprev 47/19 - Empreitada de obra pÃºblica para a realizaÃ§Ã£o de trabalhos de construÃ§Ã£o civil e SLAT no Ã¢mbito do projeto de Medidas de acalmia de TrÃ¡fego na Avenida Mouzinho de Albuquerque</t>
  </si>
  <si>
    <t>REMODELAÃ‡ÃƒO DO CONTROLO DO SISTEMA DE AVAC DO LABORATÃ“RIO</t>
  </si>
  <si>
    <t>Fornecimento de Energia ElÃ©trica por 36 meses</t>
  </si>
  <si>
    <t>PRESTAÃ‡ÃƒO DE SERVIÃ‡OS DE LIMPEZA DAS INSTALAÃ‡Ã•ES DO GRUPO REN</t>
  </si>
  <si>
    <t>AquisiÃ§Ã£o de serviÃ§os para aplicaÃ§Ã£o de produtos fitofÃ¡rmacos e biolÃ³gicos em palmeiras na Ã¡rea do MunicÃ­pio de Lagos</t>
  </si>
  <si>
    <t>AquisiÃ§Ã£o de Switch e Firewall</t>
  </si>
  <si>
    <t>AquisiÃ§Ã£o de serviÃ§os de manutenÃ§Ã£o ao sistema controlo acesso e cobranÃ§a via verde para o ano de 2020</t>
  </si>
  <si>
    <t>Procedimento de consulta prÃ©via para formaÃ§Ã£o de contrato para aquisiÃ§Ã£o de uma viatura nova ligeira mista de nove lugares</t>
  </si>
  <si>
    <t>O contrato a celebrar tem por objeto a prestaÃ§Ã£o de serviÃ§os de manutenÃ§Ã£o preventiva e corretiva e apoio tÃ©cnico do software aplicacional Intranet, instalado na autarquia</t>
  </si>
  <si>
    <t>Acompanhamento ArqueolÃ³gico da obra de infraestruturas de Eletricidade, TelecomunicaÃ§Ãµes, Ãguas e Saneamento do Castelo de Sesimbra - ConclusÃ£o dos trabalhos</t>
  </si>
  <si>
    <t>2019/300.10.005/455 - ServiÃ§os de limpeza das instalaÃ§Ãµes dos SMAH - 2020-21</t>
  </si>
  <si>
    <t>AquisiÃ§Ã£o de serviÃ§os de manutenÃ§Ã£o de nefrus para o ano de 2020</t>
  </si>
  <si>
    <t>AquisiÃ§Ã£o de serviÃ§os de assistÃªncia tÃ©cnica e manutenÃ§Ã£o corretiva de dez relÃ³gios de ponto dos SIMAS de Oeiras e Amadora</t>
  </si>
  <si>
    <t>Concurso limitado por PrÃ©via QualificaÃ§Ãµes com publicaÃ§Ã£o no JOUE para Empreitada de construÃ§Ã£o da EB Arquiteto GonÃ§alo Ribeiro Telles</t>
  </si>
  <si>
    <t>AquisiÃ§Ã£o de serviÃ§os de consultoria tÃ©cnica em engenharia para revisÃ£o de projetos de execuÃ§Ã£o de especialidades para o bloco escolar da EHT do Estoril</t>
  </si>
  <si>
    <t>Esta consulta prÃ©via tem por objeto a prestaÃ§Ã£o de serviÃ§os de Abate, RemoÃ§Ã£o de Cepos, RegularizaÃ§Ã£o da CalÃ§ada e Posterior SubstituiÃ§Ã£o de Ãrvores de Arruamento na UrbanizaÃ§Ã£o Quinta da Torre, Bairro AssunÃ§Ã£o Piedade, em Quinta do Anjo, Palmela</t>
  </si>
  <si>
    <t>201G000058 - AquisiÃ§Ã£o de medicamentos diversos - Ano 2020</t>
  </si>
  <si>
    <t>Rede de Drenagem de Ãguas Residuais DomÃ©sticas de Montesouros, Murtais e Quintal</t>
  </si>
  <si>
    <t>PrestaÃ§Ã£o de serviÃ§os destinados Ã  instalaÃ§Ã£o, comissionamento e integraÃ§Ã£o na telegestÃ£o dos SIMAS de Oeiras e Amadora de 62 analisadores de energia, 19 caudalÃ­metros e 8 transmissores de nÃ­vel.</t>
  </si>
  <si>
    <t>PrestaÃ§Ã£o de ServiÃ§os de Desenvolvimento de SoluÃ§Ã£o MultimÃ©dia para InteracÃ§Ã£o com PeÃ§as de Arte Urbana</t>
  </si>
  <si>
    <t>ConstruÃ§Ã£o de ramais de Ã¡gua e saneamento</t>
  </si>
  <si>
    <t>Fornecimento de CaudalÃ­metro para a saÃ­da da ETAR da GlÃ³ria do Ribatejo</t>
  </si>
  <si>
    <t>PT;15;226;2509</t>
  </si>
  <si>
    <t>Fornecimento de pacote de software para gestÃ£o de propriedades hoteleiras, canais de vendas e apoio a decisÃµes empresariais para os ServiÃ§os Centrais e Pousadas de Juventude, integradas na Movijovem</t>
  </si>
  <si>
    <t>Fornecimento contÃ­nuo de material de higiene e limpeza para o ano de 2020</t>
  </si>
  <si>
    <t>AQUISIÃ‡ÃƒO DE SERVIÃ‡OS JURIDICOS PARA A ELABORAÃ‡ÃƒO DE UM PARECER JURIDICO SOBRE A "AGENEAL", A "ARRIBATEJO", E A "NOVALMADAVELHA"</t>
  </si>
  <si>
    <t>ServiÃ§os de gestÃ£o - de veÃ­culos em fim de vida. (viaturas consideradas abandonadas a favor da autarquia e outros VFV)2537/DCA/2019</t>
  </si>
  <si>
    <t>RequalificaÃ§Ã£o do Parque Central, Zona Norte, que concebe a reposiÃ§Ã£o de pavimentos, a recuperaÃ§Ã£o da rede de rega, a limpeza do lago e Escultura Zeca Afonso</t>
  </si>
  <si>
    <t>AquisiÃ§Ã£o de serviÃ§os de jornalista e repÃ³rter, na modalidade de avenÃ§a</t>
  </si>
  <si>
    <t>ReparaÃ§Ã£o de viaturas municipais de RSU mÃ³veis 348, 253 e 320</t>
  </si>
  <si>
    <t>AquisiÃ§Ã£o de serviÃ§os de manutenÃ§Ã£o preventiva do EcÃ³grafo do ServiÃ§o de Consulta Externa Â¿ PA 5.</t>
  </si>
  <si>
    <t>Trabalhos de ConstruÃ§Ã£o Civil em revestimentos em paredes, tetos e coberturas.</t>
  </si>
  <si>
    <t>PRESTAÃ‡ÃƒO DE SERVIÃ‡OS NA ÃREA DA ARQUITETURA</t>
  </si>
  <si>
    <t>AquisiÃ§Ã£o de mobiliÃ¡rio para a Unidade Hospitalar DomiciliÃ¡ria do HSM.</t>
  </si>
  <si>
    <t>AquisiÃ§Ã£o de tenda insuflÃ¡vel</t>
  </si>
  <si>
    <t>PT;17;254;2776</t>
  </si>
  <si>
    <t>AquisiÃ§Ã£o de ServiÃ§os de Assessoria e Consultoria no Ã¢mbito do Regulamento Geral de ProteÃ§Ã£o de Dados</t>
  </si>
  <si>
    <t>AquisiÃ§Ã£o de Produtos QuÃ­micos P/ as Etar de Almada</t>
  </si>
  <si>
    <t>AquisiÃ§Ã£o de serviÃ§os de desinfestaÃ§Ã£o</t>
  </si>
  <si>
    <t>Empreitada de "RequalificaÃ§Ã£o e RefuncionalizaÃ§Ã£o da Casa Amarela para Centro de InvestigaÃ§Ã£o e PromoÃ§Ã£o da Cidade Romana de Bobadela - ConclusÃ£o"</t>
  </si>
  <si>
    <t>RemodelaÃ§Ã£o do posto de limpeza Aquiles Monteverde</t>
  </si>
  <si>
    <t>AJUSTE DIRETO PARA CONTRATUALIZAÃ‡ÃƒO DE APÃ“LICES DE SEGURO DE RESPONSABILIDADE CIVIL E DE RESPONSABILIDADE AMBIENTAL</t>
  </si>
  <si>
    <t>Acordo Quadro para o fornecimento de serviÃ§os de anÃ¡lise de Ã¡guas e aquisiÃ§Ã£o de produtos para tratamento de Ã¡guas</t>
  </si>
  <si>
    <t>Acordo Quadro para o fornecimento de serviÃ§os de manutenÃ§Ã£o e inspeÃ§Ã£o de equipamentos de elevaÃ§Ã£o</t>
  </si>
  <si>
    <t>SANTA CASA DA MISERICÃ“RDIA DE ESPINHO</t>
  </si>
  <si>
    <t>Leasing VeÃ­culos Ligeiros Mercadorias e Varredora</t>
  </si>
  <si>
    <t>ReparaÃ§Ã£o de passeio junto aos LaboratÃ³rios Basi - PIMLF</t>
  </si>
  <si>
    <t>PRESTAÃ‡ÃƒO DE SERVIÃ‡OS PARA A OTIMIZAÃ‡ÃƒO DO CIRCUITO VPN, REDE FIXA E CIRCUITOS ANALÃ“GICOS PONTO A PONTO</t>
  </si>
  <si>
    <t>AquisiÃ§Ã£o de componentes e respetiva montagem para os Sistemas AutomÃ¡ticos de DeteÃ§Ã£o de IncÃªndios e de gÃ¡s das InstalaÃ§Ãµes do TP</t>
  </si>
  <si>
    <t>REPARAÃ‡ÃƒO DO ECÃ“GRAFO DA CONSULTA EXTERNA PA5</t>
  </si>
  <si>
    <t>- ColocaÃ§Ã£o de pavimentos podotÃ¡teis - Assentamento de calÃ§ada - Assentamento de lancil - RemoÃ§Ã£o/colocaÃ§Ã£o de contentores semi-enterrados</t>
  </si>
  <si>
    <t>PrestaÃ§Ã£o de ServiÃ§os para produÃ§Ã£o, promoÃ§Ã£o e realizaÃ§Ã£o de programas de radio</t>
  </si>
  <si>
    <t>A obra consiste na remodelaÃ§Ã£o do espaÃ§o do Ãtrio do edifÃ­cio dos ServiÃ§os TÃ©cnicos da C. M. Almada e na requalificaÃ§Ã£o da fachada principal do mesmo. No interior prevÃª-se a aplicaÃ§Ã£o de novos revestimentos ao nÃ­vel dos tetos (tetos falsos), das paredes e pavimentos, bem como o fornecimento e assentamento de vÃ¡rias peÃ§as de mobiliÃ¡rio (armÃ¡rios, balcÃµes, biombos, etc.) e de sinalÃ©tica, conforme definido no projeto. EstÃ£o tambÃ©m contemplados, no Mapa de Quantidades, artigos referentes Ã  proposta de reformulaÃ§Ã£o das redes de infraestruturas elÃ©tricas e telecomunicaÃ§Ãµes. No exterior prevÃª-se a colocaÃ§Ã£o de novos vÃ£os, compostos por painÃ©is de vidro Incolor Temperado, a remoÃ§Ã£o da caixilharia existente, e intervenÃ§Ãµes ao nÃ­vel da pintura, iluminaÃ§Ã£o da fachada e colocaÃ§Ã£o de sinalÃ©tica.</t>
  </si>
  <si>
    <t>AquisiÃ§Ã£o e instalaÃ§Ã£o de relva sintÃ©tica, bancos e outras estruturas para espaÃ§os de prÃ¡tica desportiva do Parque de Jogos 1Âº de Maio da FundaÃ§Ã£o INATEL</t>
  </si>
  <si>
    <t>PRESTAÃ‡ÃƒO DE SERVIÃ‡OS NA ÃREA DE CONSTRUÃ‡ÃƒO CIVIL (PEDREIRO) PELO PERIODO DE 24 MESES</t>
  </si>
  <si>
    <t>CONTRATAÃ‡ÃƒO DE SERVIÃ‡OS DE MONDA QUÃMICA DE INFESTANTES NO CONCELHO DE LOULÃ‰.</t>
  </si>
  <si>
    <t>A empreitada tem como objeto a substituiÃ§Ã£o de mobiliÃ¡rio urbano no Parque do Serrado</t>
  </si>
  <si>
    <t>CONTRATAÃ‡ÃƒO DE SERVIÃ‡OS DE ARQUEOLOGIA, NO Ã‚MBITO DA CANDIDATURA Â¿PO CRESC ALGARVE 2020Â¿ Â¿ VALORIZAÃ‡ÃƒO DA ESCRITA DO SUDOESTE E CONSERVAÃ‡ÃƒO E VALORIZAÃ‡ÃƒO DAS ANTAS DO AMEIXIAL.</t>
  </si>
  <si>
    <t>CONCURSO PÃšBLICO PARA PRESTAÃ‡ÃƒO DE SERVIÃ‡OS DE CONSERVAÃ‡ÃƒO, MANUTENÃ‡ÃƒO E LIMPEZA DE TRILHOS PEDRESTRES MUNICIPAIS, PARA O ANO DE 2020</t>
  </si>
  <si>
    <t>Concurso PÃºblico para SeleÃ§Ã£o de Empresa Prestadora de ServiÃ§os de Auditoria ao ServiÃ§o PÃºblico de RÃ¡dio e TelevisÃ£o Referente ao ano de 2020</t>
  </si>
  <si>
    <t>AquisiÃ§Ã£o de serviÃ§os para a execuÃ§Ã£o de peÃ§as de artesanato transfronteiriÃ§as da EurorregiÃ£o: Algarve-Alentejo-Andaluzia (AAA)</t>
  </si>
  <si>
    <t>AquisiÃ§Ã£o de serviÃ§os de manutenÃ§Ã£o do storage emc para o ano de 2020</t>
  </si>
  <si>
    <t>201G000063 - AquisiÃ§Ã£o FACTOR IX RECOMBINANTE INJ ( BENEFIX ) - Ano 2020</t>
  </si>
  <si>
    <t>201G000067 - FACTOR VIII RECOMBINANTE ( KOGENATE )-Ano 2020</t>
  </si>
  <si>
    <t>AquisiÃ§Ã£o de serviÃ§os para o desenvolvimento do plano estratÃ©gico para a juventude do concelho de Lagos</t>
  </si>
  <si>
    <t>PT;12;170;2059</t>
  </si>
  <si>
    <t>AquisiÃ§Ã£o de projetores e equipamento de iluminaÃ§Ã£o cÃ©nica para o Tempo</t>
  </si>
  <si>
    <t>AquisiÃ§Ã£o de serviÃ§os em regime de avenÃ§a de um Enfermeiro VeterinÃ¡rio</t>
  </si>
  <si>
    <t>FORNECIMENTO E INSTALAÃ‡ÃƒO DE DIVERSO EQUIPAMENTO DE PROTEÃ‡ÃƒO CONTRA INCÃŠNDIO NO PARQUE DE CAMPISMO DO OUTÃƒO.</t>
  </si>
  <si>
    <t>AquisiÃ§Ã£o de equipamento de monitorizaÃ§Ã£o para Unidade Hospitalar DomiciliÃ¡ria - HSM</t>
  </si>
  <si>
    <t>ExecuÃ§Ã£o de obras de reabilitaÃ§Ã£o/remodelaÃ§Ã£o de infraestruturas enterradas, construÃ§Ã£o de novos pavimentos, sinalizaÃ§Ã£o rodoviÃ¡ria e mobiliÃ¡rio urbano.</t>
  </si>
  <si>
    <t>AD 01/2019 Â¿ AquisiÃ§Ã£o de serviÃ§os para gestÃ£o e execuÃ§Ã£o do Plano de ComunicaÃ§Ã£o e Meios</t>
  </si>
  <si>
    <t>AquisiÃ§Ã£o de serviÃ§os tÃ©cnicos e de produÃ§Ã£o para o desenvolvimento das Festas do Concelho e Nossa Senhora da Boa Viagem 2020, ComemoraÃ§Ãµes de AniversÃ¡rio do 25 de abril, Festival do ZÃªzere e XXV Pomonas Camonianas.</t>
  </si>
  <si>
    <t>AquisiÃ§Ã£o de serviÃ§os de suporte tÃ©cnico e manutenÃ§Ã£o de servidores HP</t>
  </si>
  <si>
    <t>PRESTAÃ‡ÃƒO DE SERVIÃ‡OS DE TÃ‰CNICO PARA A PISCINA DE AZEITÃƒO, PELO PERÃODO DE 9 MESES.</t>
  </si>
  <si>
    <t>201G000057 - AquisiÃ§Ã£o de efmoroctocog alfa - Ano 2020</t>
  </si>
  <si>
    <t>AquisiÃ§Ã£o de serviÃ§os de manutenÃ§Ã£o evolutiva, ediÃ§Ã£o de conteÃºdos e traduÃ§Ãµes dos websites Portuguesetrails e Pathsoffaith</t>
  </si>
  <si>
    <t>Fornecimento de coagulantes para tratamento fÃ­sico-quÃ­mico das EtarÂ´s de Almada</t>
  </si>
  <si>
    <t>ContrataÃ§Ã£o de serviÃ§os de grupos musicais e de danÃ§a - MunicÃ­pio de Vila Franca de Xira</t>
  </si>
  <si>
    <t>AquisiÃ§Ã£o de ServiÃ§os para ElaboraÃ§Ã£o da 1.Âª alteraÃ§Ã£o da 1.Âª revisÃ£o do Plano Diretor Municipal de FigueirÃ³ dos Vinhos</t>
  </si>
  <si>
    <t>FORNECIMENTO DE UMA VIATURA LIGEIRA DE PASSAGEIROS, PARA DOTAÃ‡ÃƒO DO GABINETE DE APOIO Ã PRESIDENCIA</t>
  </si>
  <si>
    <t>AquisiÃ§Ã£o de Equipamento de Rede Datacenter</t>
  </si>
  <si>
    <t>PRESTAÃ‡ÃƒO DE SERVIÃ‡OS PARA APOIO ADMINISTRATIVO NA DIVISÃƒO DE DESPORTO, PELO PERÃODO DE 12 MESES.</t>
  </si>
  <si>
    <t>CONTRATAÃ‡ÃƒO DE SERVIÃ‡OS PARA APOIO A DIVERSOS EVENTOS A REALIZAR EM 2020.</t>
  </si>
  <si>
    <t>PRESTAÃ‡ÃƒO DE SERVIÃ‡OS PARA A REALIZAÃ‡ÃƒO DE UM ESTUDO PRELIMINAR PARA A ANÃLISE DO ESTADO DE HABITAÃ‡ÃƒO EM SETÃšBAL</t>
  </si>
  <si>
    <t>AquisiÃ§Ã£o de serviÃ§os de seleÃ§Ã£o e disponibilizaÃ§Ã£o de notÃ­cias eletrÃ³nicas para os membros do Governo</t>
  </si>
  <si>
    <t>CONTRATAÃ‡ÃƒO DO FORNECIMENTO CONTÃNUO DE PRODUTOS QUÃMICOS PARA O TRATAMENTO DA ÃGUA DAS PISCINAS MUNICIPAIS DO CONCELHO DE LOULÃ‰.</t>
  </si>
  <si>
    <t>AquisiÃ§Ã£o de ServiÃ§os de Limpeza para os Mercados e InstalaÃ§Ãµes da Freguesia de Alvalade</t>
  </si>
  <si>
    <t>AquisiÃ§Ã£o de serviÃ§os destinados Ã  manutenÃ§Ã£o de equipamentos para rede de dados</t>
  </si>
  <si>
    <t>RequalificaÃ§Ã£o da PraÃ§a JosÃ© Queluz em Corroios</t>
  </si>
  <si>
    <t>AquisiÃ§Ã£o de colchÃµes de maca e cama para o Centro Hospitalar UniversitÃ¡rio de Lisboa Norte, E.P.E. durante o ano de 2020</t>
  </si>
  <si>
    <t>Pretende-se a requalificaÃ§Ã£o de uma determinada Ã¡rea do Parque Juvenil, inserido no Jardim Urbano da Costa de Caparica, contemplando os seguintes trabalhos: - Abertura de caixa, com 0,51m de profundidade e compactaÃ§Ã£o correta do fundo da mesma; - ExecuÃ§Ã£o de fundaÃ§Ãµes para a instalaÃ§Ã£o dos equipamentos; - Enchimento da caixa com uma camada de brita (envolta em manta geotÃªxtil) e com areÃ£o do rio lavado; - InstalaÃ§Ã£o do equipamento e a realizaÃ§Ã£o de inspeÃ§Ã£o pÃ³s-instalaÃ§Ã£o, atestando a conformidade do EspaÃ§o de Jogo e Recreio.</t>
  </si>
  <si>
    <t>PrestaÃ§Ã£o de serviÃ§os de diagnÃ³stico de avaria, reparar e substituir diversas peÃ§as na viatura ma-trÃ­cula 92-PE-99</t>
  </si>
  <si>
    <t>Consulta PrÃ©via n.Âº 01/2020, para aquisiÃ§Ã£o de soluÃ§Ã£o tecnolÃ³gica para implementar a instÃ¢ncia supramunicipal - agregador intermunicipal / regional de eventos.</t>
  </si>
  <si>
    <t>DAP 2020.0010 - AquisiÃ§Ã£o de peÃ§as para viaturas e serviÃ§os acessÃ³rios</t>
  </si>
  <si>
    <t>Fornecimento de Trator e Reboque AgrÃ­colas</t>
  </si>
  <si>
    <t>PrestaÃ§Ã£o de ServiÃ§os de Suporte TÃ©cnico - Produtos Oracle</t>
  </si>
  <si>
    <t>AquisiÃ§Ã£o de serviÃ§os de manutenÃ§Ã£o do Autocad</t>
  </si>
  <si>
    <t>AquisiÃ§Ã£o do modulo de integraÃ§Ã£o SIBS com o software e-sports</t>
  </si>
  <si>
    <t>PrestaÃ§Ã£o de serviÃ§os de mediadora em regime de avenÃ§a - Programa Municipal de PotenciaÃ§Ã£o do Sucesso Escolar (PMPSE) - intervenÃ§Ã£o no 5.Âº Ano - 2.Âº ciclo do ensino bÃ¡sico</t>
  </si>
  <si>
    <t>PrestaÃ§Ã£o de ServiÃ§os de DesmataÃ§Ã£o de Terrenos e Limpeza de Valas Municipais pelo perÃ­odo de 12 meses</t>
  </si>
  <si>
    <t>201G000087 - AquisiÃ§Ã£o de Atalureno - Ano 2020</t>
  </si>
  <si>
    <t>AquisiÃ§Ã£o de serviÃ§os de manutenÃ§Ã£o aos equipamentos de imagiologia diagnÃ³stico e suporte de vida para o ano 2020</t>
  </si>
  <si>
    <t>Empreitada de "Escola SecundÃ¡ria de Oliveira do Hospital - conclusÃ£o"</t>
  </si>
  <si>
    <t>Alargamento da Atual rede de Esgotos - Rua da Chamusca - Ribeira</t>
  </si>
  <si>
    <t>PT;17;254;2767</t>
  </si>
  <si>
    <t>AquisiÃ§Ã£o de ServiÃ§os Microsoft Premier</t>
  </si>
  <si>
    <t>ExecuÃ§Ã£o das infraestruturas/obras de urbanizaÃ§Ã£o na Ã¡rea do Plano de Pormenor n.Âº 1 de Altura, incidindo nos trabalhos de: Arruamentos; SinalizaÃ§Ã£o ViÃ¡ria; Paisagismo (EspaÃ§os Verdes, Rede de Rega, Parque Infantil); RSUÂ´s; Redes de Abastecimento de Ãgua, Esgotos e Pluviais; Infraestruturas ElÃ©tricas (Linha de MT, redes em BT e IluminaÃ§Ã£o PÃºblica; Infraestruturas de TelecomunicaÃ§Ãµes; ReservatÃ³rio e Rede de DistribuiÃ§Ã£o de GÃ¡s.</t>
  </si>
  <si>
    <t>AQS/1/GEBALIS/2020 - Concurso PÃºblico Internacional Para A ContrataÃ§Ã£o De ServiÃ§os De ManutenÃ§Ã£o De Ascensores dos Bairros Carlos Botelho, GraÃ§a/Sapadores, Olaias, Quinta do Lavrado, Quinta do Ourives, Vale Santo AntÃ³nio, em Lisboa</t>
  </si>
  <si>
    <t>REPARAÃ‡ÃƒO/BENEFICIAÃ‡ÃƒO DO PARQUE INFANTIL DO LENA</t>
  </si>
  <si>
    <t>AquisiÃ§Ã£o de 15001 Contentores de 120L para ResÃ­duos Urbanos BiodegradÃ¡veis, com RÃ¡dio Frequency Identification (RFID)</t>
  </si>
  <si>
    <t>Empreitada para a reparaÃ§Ã£o do pavimento na Via Verde NÂº126 (N/S) da PraÃ§a de Portagem de GrijÃ³, no SublanÃ§o Feira / Carvalhos, da A1 - Auto-estrada do Norte</t>
  </si>
  <si>
    <t>PT;14;192;281</t>
  </si>
  <si>
    <t>ServiÃ§os de recrutamento de assistentes tÃ©cnicos</t>
  </si>
  <si>
    <t>AquisiÃ§Ã£o de ServiÃ§os de ComunicaÃ§Ãµes MÃ³veis e Fixas</t>
  </si>
  <si>
    <t>AquisiÃ§Ã£o de serviÃ§os de manutenÃ§Ã£o aos ascensores ThyssenKrupp e monta-cargas no EdifÃ­cio do Hospital Santa Maria para o ano de 2020</t>
  </si>
  <si>
    <t>Visa o levantamento e registo dos danos e anomalias existentes e que se detetem nas edificaÃ§Ãµes contiguas aos trabalhos da Empreitada por causas diretas ou indiretas atribuÃ­veis aos trabalhos de execuÃ§Ã£o da Empreitada.</t>
  </si>
  <si>
    <t>AquisiÃ§Ã£o de serviÃ§os de manutenÃ§Ã£o da aplicaÃ§Ã£o hugs (sistema anti-rapto de bebes) para o ano 2020</t>
  </si>
  <si>
    <t>AquisiÃ§Ã£o de serviÃ§os de manutenÃ§Ã£o ao equipamento de Eco-Endoscopia Olympus para o ano 2020.</t>
  </si>
  <si>
    <t>ExecuÃ§Ã£o de obras de substituiÃ§Ã£o de balastros ferromagnÃ©ticos e eletrÃ³nicos.</t>
  </si>
  <si>
    <t>AquisiÃ§Ã£o de subscriÃ§Ã£o de monitorizaÃ§Ã£o de sistemas nagios para os ano de 2020/2021</t>
  </si>
  <si>
    <t>SeguranÃ§a em VÃ¡rios EdifÃ­cios</t>
  </si>
  <si>
    <t>ExecuÃ§Ã£o de metodologias de erradicaÃ§Ã£o de espÃ©cies exÃ³ticas invasoras e metodologias compensatÃ³rias</t>
  </si>
  <si>
    <t>ServiÃ§os de VigilÃ¢ncia e SeguranÃ§a nos Terminais PortuÃ¡rios do Beato e da Trafaria da Silopor - Empresa de Silos PortuÃ¡rios SA, em liquidaÃ§Ã£o</t>
  </si>
  <si>
    <t>AquisiÃ§Ã£o de um marcador EletrÃ³nico para o PavilhÃ£o Desportivo Municipal da Malveira</t>
  </si>
  <si>
    <t>BeneficiaÃ§Ã£o do Teatro-Cine de Pombal - Proc. n.Âº 03/2020</t>
  </si>
  <si>
    <t>AquisiÃ§Ã£o de Kits para CrioAblaÃ§Ã£o com BalÃ£o Artic Front Advance, para o ano 2020</t>
  </si>
  <si>
    <t>ExecuÃ§Ã£o de coletor de Ã¡guas residuais domÃ©sticas em 3 arruamentos no Zambujal de Cima, incluindo movimento de terras, assentamento de coletor, execuÃ§Ã£o de caixas de visita e ramais domiciliÃ¡rios e todos os trabalhos necessÃ¡rios ao perfeito acabamento do conjunto, em conformidade com os termos, condiÃ§Ãµes e exigÃªncias tÃ©cnicas resultantes das peÃ§as do procedimento e respetivos anexos.</t>
  </si>
  <si>
    <t>AquisiÃ§Ã£o de serviÃ§os para a fiscalizaÃ§Ã£o da Empreitada de Melhoria de Caminhos AgrÃ­colas do Aproveitamento HidroagrÃ­cola do Mira.</t>
  </si>
  <si>
    <t>AQUISIÃ‡ÃƒO DE SERVIÃ‡OS DE MANUTENÃ‡ÃƒO PREVENTIVA DO ECÃ“GRAFO DO SERVIÃ‡O DE CONSULTA EXTERNA - PA5</t>
  </si>
  <si>
    <t>AquisiÃ§Ã£o de ServiÃ§os de ManutenÃ§Ã£o e ConservaÃ§Ã£o de EspaÃ§os Verdes e Arvoredo sob GestÃ£o da Freguesia de Alvalade</t>
  </si>
  <si>
    <t>AquisiÃ§Ã£o de 3 mini autocarros eletricos</t>
  </si>
  <si>
    <t>AquisiÃ§Ã£o de um Sistema de GestÃ£o Inteligente de ResÃ­duos Urbanos para uma MonitorizaÃ§Ã£o da Recolha de ResÃ­duos Urbanos BiodegradÃ¡veis pelo MunicÃ­pio do Seixal</t>
  </si>
  <si>
    <t>PAVIMENTAÃ‡Ã•ES DIVERSAS</t>
  </si>
  <si>
    <t>Empreitada de ImpermeabilizaÃ§Ã£o da Cobertura do PavilhÃ£o Multiusos LuÃ­s BretÃ£o</t>
  </si>
  <si>
    <t>AquisiÃ§Ã£o de sistema de correlaÃ§Ã£o on-line e off-line, constituÃ­do por loggers, correladores e GPS, geofone, correladores acÃºsticos e videoscÃ³pio</t>
  </si>
  <si>
    <t>PrestaÃ§Ã£o de serviÃ§os em regime de avenÃ§a - Gabinete de Apoio ao Investidor (GAI)</t>
  </si>
  <si>
    <t>Acordo Quadro para o fornecimento de Contentores de Lixo</t>
  </si>
  <si>
    <t>AquisiÃ§Ã£o de serviÃ§os de reparaÃ§Ã£o e conservaÃ§Ã£o de equipamentos sociais geridos pelos ServiÃ§os Sociais da AdministraÃ§Ã£o PÃºblica, sitos na Ã¡rea da grande Lisboa, durante o ano de 2020.</t>
  </si>
  <si>
    <t>AD 03/2020 - ServiÃ§os na Ã¡rea da mobilidade, transportes e equipamentos da CIM-RC</t>
  </si>
  <si>
    <t>AquisiÃ§Ã£o de ServiÃ§os de FormaÃ§Ã£o em EmergÃªncia e Primeiros Socorros no local de trabalho</t>
  </si>
  <si>
    <t>AquisiÃ§Ã£o de serviÃ§os para instalaÃ§Ã£o de mÃ¡quinas de vending de bebidas quentes e frias e de alimentos sÃ³lidos nas instalaÃ§Ãµes do Metropolitano de Lisboa (ML)</t>
  </si>
  <si>
    <t>Empreitada de RemodelaÃ§Ã£o do Postos de TraÃ§Ã£o da EstaÃ§Ã£o SÃ£o SebastiÃ£o II do Metropolitano de Lisboa E.P.E.</t>
  </si>
  <si>
    <t>AquisiÃ§Ã£o de serviÃ§os de manutenÃ§Ã£o de Licenciamento e Suporte para SAP para o ano de 2020</t>
  </si>
  <si>
    <t>AQUISIÃ‡ÃƒO DE SERVIÃ‡OS PARA PODA DE ARVORES ORNAMENTAIS NA CIDADE E EM VÃRIAS ESCOLAS DO 1.Âº CICLO DO CONCELHO DE VIANA DO CASTELO</t>
  </si>
  <si>
    <t>AquisiÃ§Ã£o e transporte de escorrega para equipamento infantil do PI da EB 2,3 MendonÃ§a Furtado</t>
  </si>
  <si>
    <t>ExtensÃ£o de AOV</t>
  </si>
  <si>
    <t>AquisiÃ§Ã£o de um chassis cabine dupla com caixa metÃ¡lica e plataforma elevatÃ³ria dobrÃ¡vel, atravÃ©s do sistema de locaÃ§Ã£o financeira, com retoma de um veÃ­culo</t>
  </si>
  <si>
    <t>AquisiÃ§Ã£o de uma viatura ligeira 4x4 tipo SUV ou TT, atravÃ©s do sistema de locaÃ§Ã£o financeira, com retoma de um veÃ­culo</t>
  </si>
  <si>
    <t>Ajuste Direto para aquisiÃ§Ã£o de hardware e software</t>
  </si>
  <si>
    <t>AquisiÃ§Ã£o de serviÃ§os de desinfeÃ§Ã£o e desincrustaÃ§Ã£o de reservatÃ³rios e estaÃ§Ãµes elevatÃ³rias de Ã¡gua de abastecimento do concelho de Albufeira.</t>
  </si>
  <si>
    <t>Ajuste direto para adjudicaÃ§Ã£o da empreitada de ReparaÃ§Ãµes no Funicular de Santa Luzia</t>
  </si>
  <si>
    <t>AquisiÃ§Ã£o de uma viatura ligeira de passageiros de 5 lugares, seminova</t>
  </si>
  <si>
    <t>AquisiÃ§Ã£o de serviÃ§os de reforÃ§o tÃ©cnico temporÃ¡rio da capacidade instalada nas Ã¡reas de planeamento e projetos, acompanhamento da execuÃ§Ã£o de projetos, avaliaÃ§Ã£o dos projetos e da interaÃ§Ã£o com os clientes</t>
  </si>
  <si>
    <t>PrestaÃ§Ã£o de serviÃ§os de higiene e limpeza das instalaÃ§Ãµes do Centro Hospitalar UniversitÃ¡rio de Lisboa Norte, EPE</t>
  </si>
  <si>
    <t>Concurso PÃºblico Internacional para Empreitada de BeneficiaÃ§Ã£o Geral da EB Jorge Barradas</t>
  </si>
  <si>
    <t>FORNECIMENTO DE DIVERSO MATERIAL E MOBILIÃRIO DE ESCRITÃ“RIO PARA O EDIFÃCIO SITO NA ESTRADA DOS CIPRESTES, EM SETÃšBAL</t>
  </si>
  <si>
    <t>PrestaÃ§Ã£o de serviÃ§os de recolha e transporte de correio urgente do Centro Hospitalar UniversitÃ¡rio Lisboa Norte, EPE</t>
  </si>
  <si>
    <t>PRESTAÃ‡ÃƒO DE SERVIÃ‡OS NA ÃREA DA CONSTRUÃ‡ÃƒO CIVIL(PEDREIRO) PELO PERIODO DE 24 MESES</t>
  </si>
  <si>
    <t>Museu da tapeÃ§aria de Portalegre - trabalhos de retificaÃ§Ã£o luminosa de redes internas e de expositores</t>
  </si>
  <si>
    <t>CONTRATAÃ‡ÃƒO DA AQUISIÃ‡ÃƒO DE CONTENTORES DE SUPERFICIE PARA A DEPOSIÃ‡ÃƒO DE RESIDUOS INDIFERENCIADOS.</t>
  </si>
  <si>
    <t>AquisiÃ§Ã£o de serviÃ§os para instalaÃ§Ã£o de Sistema de bilhÃ©tica para o MunicÃ­pio</t>
  </si>
  <si>
    <t>ContrataÃ§Ã£o de serviÃ§os de avaliaÃ§Ãµes psicolÃ³gicas nos procedimentos concursais para recrutamento e seleÃ§Ã£o de pessoal</t>
  </si>
  <si>
    <t>Fornecimento contÃ­nuo de material e produtos de limpeza e descartÃ¡veis</t>
  </si>
  <si>
    <t>PrestaÃ§Ã£o de serviÃ§os de manutenÃ§Ã£o e conservaÃ§Ã£o do relvado do EstÃ¡dio Municipal de Pombal durante os anos 2020 e 2021</t>
  </si>
  <si>
    <t>ContrataÃ§Ã£o da ReparaÃ§Ã£o / ManutenÃ§Ã£o de Equipamentos Especiais afetos Ã  Limpeza e Higiene Urbana</t>
  </si>
  <si>
    <t>Trata-se da recuperaÃ§Ã£o dos espaÃ§os verdes existentes e criar um parque urbano dotado de espaÃ§os para a prÃ¡tica de atividades ao ar livre</t>
  </si>
  <si>
    <t>202A000012 - AquisiÃ§Ã£o de consumÃ­veis para a cirurgia da catarata, vitrectomia e cirurgia combinada, com colocaÃ§Ã£o de equipamento, para o ano de 2020.</t>
  </si>
  <si>
    <t>ASSESSORIA JURÃDICA AO DOM E GESTÃƒO DOS PROCESSOS DE CONTRATAÃ‡ÃƒO DE EMPREITADAS DE OBRAS PÃšBLICAS, PELO PERÃODO DE 24 MESES</t>
  </si>
  <si>
    <t>ExecuÃ§Ã£o de MobiliÃ¡rio Urbano na Quinta do Brasileiro em Corroios</t>
  </si>
  <si>
    <t>AquisiÃ§Ã£o Direta de Seguro Ramo SaÃºde</t>
  </si>
  <si>
    <t>202A000013 - AquisiÃ§Ã£o de lentes Intraoculares, durante o ano de 2020 e 2021</t>
  </si>
  <si>
    <t>AquisiÃ§Ã£o de Autocarro de 31 lugares (29 lugares + lugar de tripulante + lugar de motorista)</t>
  </si>
  <si>
    <t>a aquisiÃ§Ã£o de uma plataforma de analÃ­tica avanÃ§ada com informaÃ§Ã£o BIGDATA para a produÃ§Ã£o de informaÃ§Ã£o relevante no Turismo.</t>
  </si>
  <si>
    <t>PrestaÃ§Ã£o de ServiÃ§os de ManutenÃ§Ã£o e AssistÃªncia a Autocarro de Transporte de Passageiros</t>
  </si>
  <si>
    <t>DAP 2020.0003 - Cuida-te +: AquisiÃ§Ã£o de serviÃ§os de atendimento nÃ£o-presencial na Ã¡rea da saÃºde sexual e reprodutiva (Sexualidade em Linha)</t>
  </si>
  <si>
    <t>A intervenÃ§Ã£o na EM525 desenvolve-se em cerca de 2 700 m, entre Cardosas e Rondulha, e passarÃ¡ por reparar assentamentos pontuais da base do pavimento, nivelar a plataforma de circulaÃ§Ã£o embora sem reperfilamento da mesma, isto Ã©, mantendo o traÃ§ado em perfil longitudinal, aplicar novo revestimento betuminoso, executar sinalizaÃ§Ã£o rodoviÃ¡ria horizontal, aplicar equipamentos de seguranÃ§a rodoviÃ¡ria (rails) e beneficiar a rede de drenagem (aquedutos e valetas). As intervenÃ§Ãµes previstas para a EM528, Rua da Quinta da CapelÃ£ e arruamentos na vila de Arruda dos Vinhos consistem na reparaÃ§Ã£o de assentamentos e fissuraÃ§Ã£o pontuais do pavimento, incluindo a pavimentaÃ§Ã£o das zonas reparadas.</t>
  </si>
  <si>
    <t>Consiste na execuÃ§Ã£o do Mapa de RuÃ­do para RevisÃ£o do PDM, de acordo as clÃ¡usulas tÃ©cnicas descritas na parte II do caderno de encargos e programa preliminar. Este procedimento enquadra-se nos trabalhos da RevisÃ£o do PDM, no Ã¢mbito da qual Ã© obrigatÃ³rio a integraÃ§Ã£o da componente acÃºstica, nomeadamente o mapa de ruÃ­do, a carta de classificaÃ§Ã£o de zonas sensÃ­veis e mistas e mapa de conflito, nos termos da legislaÃ§Ã£o em vigor aplicÃ¡vel nesta matÃ©ria: Regulamento Geral do RuÃ­do e Regime JurÃ­dico dos Instrumentos de GestÃ£o Territorial.</t>
  </si>
  <si>
    <t>LocaÃ§Ã£o Financeira de 1 Viatura Pesada de Passageiros</t>
  </si>
  <si>
    <t>201G000184 - AquisiÃ§Ã£o de controlo qualidade externo para o LaboratÃ³rio de Microbiologia do ServiÃ§o de Patologia Clinica do Centro Hospitalar UniversitÃ¡rio de Lisboa Norte, E.P.E. - 2020</t>
  </si>
  <si>
    <t>CONTRATAÃ‡ÃƒO TRABALHO TEMPORÃRIO (ATENDIMENTO AO PÃšBLICO)</t>
  </si>
  <si>
    <t>AquisiÃ§Ã£o de serviÃ§os de apoio logÃ­stico e manutenÃ§Ã£o de equipamentos sociais dos SSAP, durante os meses de marÃ§o a dezembro do ano de 2020.</t>
  </si>
  <si>
    <t>Empreitada de reabilitaÃ§Ã£o da cobertura e fachadas do EdifÃ­cio 16 (antiga FÃ¡brica da Moagem) - ArmazÃ©m F do Hub Criativo do Beato</t>
  </si>
  <si>
    <t>AquisiÃ§Ã£o de serviÃ§os de hotelaria, no Ã¢mbito do Programa Â¿INATEL 55+.pt 2020Â¿</t>
  </si>
  <si>
    <t>RequalificaÃ§Ã£o da Rua 9 de Abril, Rua LuÃ­s Gomes, Av. Cardoso Lopes e envolventes, cujo objetivo Ã© cumprir o plano de modernizaÃ§Ã£o em vigor no MunicÃ­pio</t>
  </si>
  <si>
    <t>ASSOCIAÃ‡ÃƒO CENTRO SOCIAL D. S. PEDRO</t>
  </si>
  <si>
    <t>RemodelaÃ§Ã£o do lar de idosos</t>
  </si>
  <si>
    <t>Aluguer de estruturas de tendas e bancadas para apoio a eventos Â¿2020</t>
  </si>
  <si>
    <t>AquisiÃ§Ã£o de ConsumÃ­veis para termÃ³metros timpÃ¢nicos, com colocaÃ§Ã£o de equipamentos, para o ano 2020</t>
  </si>
  <si>
    <t>AquisiÃ§Ã£o de projetores LED para o campo Germano Godinho na Pampilhosa</t>
  </si>
  <si>
    <t>AquisiÃ§Ã£o de ServiÃ§os para ElaboraÃ§Ã£o dos Projetos de ExecuÃ§Ã£o de InstalaÃ§Ãµes ProvisÃ³rias para o Jardim de InfÃ¢ncia de Benfica em terrenos da Escola SecundÃ¡ria JosÃ© Gomes Ferreira</t>
  </si>
  <si>
    <t>AquisiÃ§Ã£o de ServiÃ§os de Publicidade com vista Ã  projeÃ§Ã£o e dinamizaÃ§Ã£o da imagem institucional da CIMAC</t>
  </si>
  <si>
    <t>PRESTAÃ‡ÃƒO DE SERVIÃ‡OS PARA MANUTENÃ‡ÃƒO DO WEBSITE E INFRA-ESTRUTURA TÃ‰CNICA, PELO PERÃODO DE 12 MESES.</t>
  </si>
  <si>
    <t>ServiÃ§os de VigilÃ¢ncia e SeguranÃ§a p/ as InstalaÃ§Ãµes dos SMAS de Almada</t>
  </si>
  <si>
    <t>Fornecimento e montagem de Maquete - Alto Minho 4D - Viagem no Tempo</t>
  </si>
  <si>
    <t>ContrataÃ§Ã£o de serviÃ§os de distribuiÃ§Ã£o do Boletim Municipal Â¿ NotÃ­cias do MunicÃ­pioÂ¿ e Newsletter</t>
  </si>
  <si>
    <t>AquisiÃ§Ã£o de mobiliÃ¡rio para os jardins de infÃ¢ncia de Carqueijo, Canedo e Casal Comba</t>
  </si>
  <si>
    <t>AQUISIÃ‡ÃƒO DE SERVIÃ‡OS DE FORNECIMENTO DE ENERGIA ELÃ‰TRICA, em mÃ©dia tensÃ£o (MT)</t>
  </si>
  <si>
    <t>CONTRATAÃ‡ÃƒO DE SERVIÃ‡OS DE RECOLHA DE RESÃDUOS EM ESPAÃ‡OS DEGRADADOS E LIMPEZA DE EDIFÃCIOS DEGRADADOS NO CONCELHO DE LOULÃ‰.</t>
  </si>
  <si>
    <t>BeneficiaÃ§Ã£o de diversas ruas em Fonte Boa dos Nabos - Ericeira</t>
  </si>
  <si>
    <t>Fornecimento contÃ­nuo de peÃ§as e materiais para os armazÃ©ns dos SIMAS de Oeiras e Amadora</t>
  </si>
  <si>
    <t>201G000068 - FACTOR VIII RECOMBINANTE S/ALBUMINA ( REFACTO )Ano 2020</t>
  </si>
  <si>
    <t>AquisiÃ§Ã£o de fornecimento e plantaÃ§Ã£o de Ã¡rvores no Parque Urbano do Pragal</t>
  </si>
  <si>
    <t>AquisiÃ§Ã£o de serviÃ§os para reparaÃ§Ã£o da caixa de resÃ¬duos da viatura pesada recolha resÃ­duos da marca SCANIA P 94B com a matrÃ­cula 22-52-UT</t>
  </si>
  <si>
    <t>AquisiÃ§Ã£o de serviÃ§os de revisÃ£o do projeto de execuÃ§Ã£o para conclusÃ£o da empreitada "CafÃ© Barreiro - adaptaÃ§Ã£o a esquadra da PSP"</t>
  </si>
  <si>
    <t>RequalificaÃ§Ã£o da Ãrea Terrestre Norte/Nascente da Doca das FontaÃ­nhas, no Porto de SetÃºbal</t>
  </si>
  <si>
    <t>Empreitada 457/GEBALIS/2019 - Bairro Alta Lisboa - ReabilitaÃ§Ã£o de fogos municipais</t>
  </si>
  <si>
    <t>ACORDO-QUADRO PARA PRESTAÃ‡ÃƒO DE SERVIÃ‡OS DE LAVAGEM E DESINFEÃ‡ÃƒO DE CONTENTORES DE RESIDUOS SÃ“LIDOS URBANOS DE SUPERFICIE E SEMIENTERRADOS</t>
  </si>
  <si>
    <t>AquisiÃ§Ã£o de serviÃ§os de reparaÃ§Ã£o de uretero - cistoscÃ³pio para o serviÃ§o de Urologia - cirurgia de ambulatÃ³rio</t>
  </si>
  <si>
    <t>AquisiÃ§Ã£o de serviÃ§os de apoio e manutenÃ§Ã£o funcional do SAP Â¿ Pacote de 1000 horas</t>
  </si>
  <si>
    <t>PC-2019-000919 - PRESTAÃ‡ÃƒO DE SERVIÃ‡OS DE SUPERVISÃƒO DE QAS DE OBRAS DAS EMPRESAS DO GRUPO REN</t>
  </si>
  <si>
    <t>CTPV.1.20.DMOSM - REQUALIFICAÃ‡ÃƒO DOS PASSADIÃ‡OS DAS TERMAS ROMANAS</t>
  </si>
  <si>
    <t>PT;4;40;651</t>
  </si>
  <si>
    <t>Empreitada para a RequalificaÃ§Ã£o de 2 Cruzamentos na rua Forno do Tijolo</t>
  </si>
  <si>
    <t>Ajuste Direto para PrestaÃ§Ã£o de ServiÃ§os de Seguros para os Programas Ocupacionais do MunicÃ­pio de Nordeste</t>
  </si>
  <si>
    <t>CLORETO SÃ“DIO 0,9% [50/100 ML]</t>
  </si>
  <si>
    <t>Cprev 49/19 - RealizaÃ§Ã£o de trabalhos com vista Ã  reformulaÃ§Ã£o da infraestrutura de cablagem estruturada da EMEL</t>
  </si>
  <si>
    <t>Acordo Quadro para o fornecimento de serviÃ§os de lavagem e desinfeÃ§Ã£o de contentores de resÃ­duos sÃ³lidos urbanos de superfÃ­cie e semienterrados</t>
  </si>
  <si>
    <t>ConstruÃ§Ã£o de dois pontos de entrega para alimentaÃ§Ã£o de energia na Zona Ribeirinha de PortimÃ£o</t>
  </si>
  <si>
    <t>AquisiÃ§Ã£o de ServiÃ§os, ao abrigo do Acordo Quadro n.Âº 19/001/CA/AQ, de execuÃ§Ã£o do Levantamento TopogrÃ¡fico do Local para a construÃ§Ã£o do Centro Intergeracional Garridas, em Lisboa.</t>
  </si>
  <si>
    <t>CP 55/19 - ExecuÃ§Ã£o de empreitada de obra pÃºblica para a construÃ§Ã£o de uma zona de estacionamento na Rua JosÃ© SebastiÃ£o e Silva</t>
  </si>
  <si>
    <t>AquisiÃ§Ã£o de ServiÃ§os, ao abrigo do Acordo-Quadro n.Âº 19/005/CA/AQ, de GestÃ£o, FiscalizaÃ§Ã£o e CoordenaÃ§Ã£o de SeguranÃ§a em Obra para a Empreitada de ConstruÃ§Ã£o das InstalaÃ§Ãµes ProvisÃ³rias da EB Arquiteto GonÃ§alo Ribeiro Telles</t>
  </si>
  <si>
    <t>ImplementaÃ§Ã£o de ReforÃ§o de SinalizaÃ§Ã£o na Envolvente da Pedreira Herdade Salgada em Borba</t>
  </si>
  <si>
    <t>ReabilitaÃ§Ã£o e recuperaÃ§Ã£o de edifÃ­cios/fraÃ§Ãµes, propriedade do MunicÃ­pio - III fase</t>
  </si>
  <si>
    <t>A intervenÃ§Ã£o designada Â¿REQUALIFICAÃ‡ÃƒO DA ESTRADA DE PINHEIROS (CENTRO) Ã€ CALVARIA DE BAIXO (LIMITE CONCELHO) E SUBSTITUIÃ‡ÃƒO DA CONDUTA DE ÃGUAÂ¿, tem por objetivo a regeneraÃ§Ã£o de pavimentos a efectuar na rua em epÃ­grafe, designadamente aplicaÃ§Ã£o de uma nova camada de pavimentaÃ§Ã£o de forma a proporcionar comodidade e seguranÃ§a para quem circula na via aplicando nova sinalizaÃ§Ã£o horizontal e vertical e substituiÃ§Ã£o de conduta de Ã¡gua existente em fibro cimento por uma nova conduta de Ã¡gua em PVC Ã¸110.</t>
  </si>
  <si>
    <t>Pinturas de sinalizaÃ§Ã£o viÃ¡ria horizontal</t>
  </si>
  <si>
    <t>AquisiÃ§Ã£o de ConsumÃ­veis de InformÃ¡tica</t>
  </si>
  <si>
    <t>ConceÃ§Ã£o, Desenho e ElaboraÃ§Ã£o do Regulamento de Controlo Interno dos SSCML</t>
  </si>
  <si>
    <t>AquisiÃ§Ã£o de serviÃ§os de animaÃ§Ã£o sociocultural no Ã¢mbito do Centro Juvenil</t>
  </si>
  <si>
    <t>IluminaÃ§Ã£o da Ã¡rea de jogo do PavilhÃ£o Municipal JoÃ£o Serra MagalhÃ£es, sito na Av. do Brasil, 7 em Beja.</t>
  </si>
  <si>
    <t>AquisiÃ§Ã£o de Materiais de limpeza diversos, para os serviÃ§os do MunicÃ­pio.</t>
  </si>
  <si>
    <t>Acordo Quadro para o fornecimento de serviÃ§os de manutenÃ§Ã£o e inspeÃ§Ã£o de equipamentos de elevaÃ§Ã£o.</t>
  </si>
  <si>
    <t>AquisiÃ§Ã£o de serviÃ§os de apoio Ã s tarefas para as polÃ­ticas da infÃ¢ncia e juventude no Ã¢mbito do Gabinete de Empreendedorismo e Juventude, na modalidade de avenÃ§a</t>
  </si>
  <si>
    <t>ESPETÃCULO COM GNR, NO DIA 08 DE FEVEREIRO, NO FÃ“RUM MUNICIPAL LUÃSA TODI</t>
  </si>
  <si>
    <t>Aluguer de diverso equipamento para a Festa da Gente MiÃºda</t>
  </si>
  <si>
    <t>O presente procedimento tem por objeto a contrataÃ§Ã£o do fornecimento de eletricidade em Baixa TensÃ£o Especial (BTE) em Portugal Continental, para as instalaÃ§Ãµes da Entidade Adjudicante, sitas na Rua Mouzinho da Silveira n.Âº10, 1269-273 Lisboa e do seu Arquivo, sito na Travessa Aboim AscensÃ£o, 7 R/C, 1700-002 Lisboa, de acordo com as especificaÃ§Ãµes do caderno de encargos</t>
  </si>
  <si>
    <t>AquisiÃ§Ã£o de 500 Toneladas de Carril de Rolamento para o Metropolitano de Lisboa, E.P.E.</t>
  </si>
  <si>
    <t>Mercado Municipal de Vila ChÃ£ de Ourique / RemodelaÃ§Ã£o de coberturas</t>
  </si>
  <si>
    <t>PT;15;217;2461</t>
  </si>
  <si>
    <t>AquisiÃ§Ã£o de serviÃ§os de manutenÃ§Ã£o aos elevadores instalados no Hospital Pulido Valente para o ano de 2020</t>
  </si>
  <si>
    <t>201G000087 Â¿ AquisiÃ§Ã£o de atalureno - Ano 2020</t>
  </si>
  <si>
    <t>Pintura da fachada sul e requalificaÃ§Ã£o do hall de entrada</t>
  </si>
  <si>
    <t>AquisiÃ§Ã£o de Terminais de Acesso para ServiÃ§os AutÃ¡rquicos e Juntas de Freguesia</t>
  </si>
  <si>
    <t>CONTRATAÃ‡ÃƒO DO FORNECIMENTO CONTÃNUO DE SACOS DESCARTÃVEIS PARA CONTENTORES SEMI-ENTERRADOS TIPO Â¿MOLOKÂ¿ DE 5 M3.</t>
  </si>
  <si>
    <t>AquisiÃ§Ã£o de Contraceptivos para o ano de 2020</t>
  </si>
  <si>
    <t>AquisiÃ§Ã£o de ALECTINIB ORAL 150MG CAP, ao LaboratÃ³rio Roche</t>
  </si>
  <si>
    <t>AquisiÃ§Ã£o de serviÃ§os de auditoria externa de renovaÃ§Ã£o no Ã¢mbito da NP EN ISO 9001:2015</t>
  </si>
  <si>
    <t>AquisiÃ§Ã£o de serviÃ§os de fotografia</t>
  </si>
  <si>
    <t>AQUISIÃ‡ÃƒO DE SERVIÃ‡OS ARQUEOLÃ“GICOS NA MAMOA DO ROSSIO</t>
  </si>
  <si>
    <t>Fornecimento contÃ­nuo de massas asfÃ¡lticas a quente para 2020 e 2021</t>
  </si>
  <si>
    <t>BeneficiaÃ§Ã£o da EM Freixo / SantuÃ¡rio do CabeÃ§o do Senhor do Mundo para futura adaptaÃ§Ã£o a ciclovia</t>
  </si>
  <si>
    <t>PrestaÃ§Ã£o de serviÃ§os de elaboraÃ§Ã£o de projeto de execuÃ§Ã£o da ReabilitaÃ§Ã£o da ETAR de Almeirim/AlpiarÃ§a</t>
  </si>
  <si>
    <t>PrestaÃ§Ã£o de serviÃ§os de externalizaÃ§Ã£o e custÃ³dia dos arquivos do Centro Hospitalar UniversitÃ¡rio de lisboa Norte, EPE, durante o ano de 2020</t>
  </si>
  <si>
    <t>AquisiÃ§Ã£o e InstalaÃ§Ã£o de luminÃ¡ria com painel solar no Parques das Rotas</t>
  </si>
  <si>
    <t>Empreitada de substituiÃ§Ã£o de colunas de iluminaÃ§Ã£o pÃºblica da Av. dos descobrimentos, Albufeira</t>
  </si>
  <si>
    <t>AquisiÃ§Ã£o de serviÃ§os de manutenÃ§Ã£o aos equipamentos de Imagiologia Philips para o ano 2020.</t>
  </si>
  <si>
    <t>Outros Trabalhos Especializados - PrestaÃ§Ã£o de ServiÃ§os JurÃ­dicos e de PatrocÃ­nio JudiciÃ¡rio</t>
  </si>
  <si>
    <t>Levantamento de barreiras arquitetÃ³nicas em zonas exteriores do concelho de Albufeira</t>
  </si>
  <si>
    <t>AD 07/2020 - ServiÃ§o de decoraÃ§Ã£o de stands para participaÃ§Ã£o na Bolsa de Turismo de Lisboa 2020</t>
  </si>
  <si>
    <t>202G001131 - AquisiÃ§Ã£o de cateteres perifÃ©ricos pediÃ¡tricos, representados pela empresa MedicinÃ¡lia CormÃ©dica, Lda, durante o ano de 2020</t>
  </si>
  <si>
    <t>AD 10/2020 - Desenvolvimento e produÃ§Ã£o de mapa</t>
  </si>
  <si>
    <t>AQUISIÃ‡ÃƒO DE SERVIÃ‡OS DE CONFEÃ‡ÃƒO E FORNECIMENTO DE REFEIÃ‡Ã•ES para POMBAL PROF - Sociedade de EducaÃ§Ã£o e Ensino Profissional, S.A. entidade proprietÃ¡ria da ETAP - Escola TecnolÃ³gica, ArtÃ­stica e Profissional de Pombal</t>
  </si>
  <si>
    <t>NIPG30261/19- AquisiÃ§Ã£o de viatura ligeira de mercadorias com motorizaÃ§Ã£o elÃ©trica</t>
  </si>
  <si>
    <t>AquisiÃ§Ã£o de peixe congelado, em regime de fornecimento continuo, para os estabelecimentos escolares, atÃ© 31 de julho de 2020.</t>
  </si>
  <si>
    <t>RequalificaÃ§Ã£o das instalaÃ§Ãµes</t>
  </si>
  <si>
    <t>AquisiÃ§Ã£o e instalaÃ§Ã£o de equipamentos de mediÃ§Ã£o e controlo nos reservatÃ³rios de abastecimento pÃºblico de Ã¡gua, de acordo com as clÃ¡usulas tÃ©cnicas descritas na Parte II do Caderno de Encargos</t>
  </si>
  <si>
    <t>201G000285 - AquisiÃ§Ã£o de medicamentos diversos - Ano 2020</t>
  </si>
  <si>
    <t>Concurso PÃºblico para AtribuiÃ§Ã£o do Direito de ExploraÃ§Ã£o do Parque de Campismo incluindo a Loja de ConveniÃªncia</t>
  </si>
  <si>
    <t>Empreitada de ConservaÃ§Ã£o e Restauro da Fachada do Teatro Nacional de SÃ£o Carlos</t>
  </si>
  <si>
    <t>CONSERVAÃ‡AÃ‡ÃƒO DA ANTIGA CASA DOS MAGISTRADOS</t>
  </si>
  <si>
    <t>O objeto visa a ConcessÃ£o, ConceÃ§Ã£o, Projeto, ConstruÃ§Ã£o, ExploraÃ§Ã£o e ConservaÃ§Ã£o de Complexo Desportivo Integrado, em imÃ³vel municipal sito no Casal da Carochia, Odivelas</t>
  </si>
  <si>
    <t>AQUISIÃ‡ÃƒO DE SERVIÃ‡OS PARA IMPLEMENTAÃ‡ÃƒO DO PROJETO TEATRO COMUNITÃRIO NA ESCOLA, NO CONCELHO DA RIBEIRA GRANDE, NO AMBITO DO PROGRAMA DE APOIO ESCOLAR-FUNDO SOCIAL MUNICIPAL, PARA O ANO DE 2020</t>
  </si>
  <si>
    <t>AQUISIÃ‡ÃƒO DE OLEÃ•ES PARA DEPOSIÃ‡ÃƒO DE Ã“LEOS ALIMENTARES USADOS</t>
  </si>
  <si>
    <t>Concurso PÃºblico pra a prestaÃ§Ã£o de ServiÃ§os de Limpeza</t>
  </si>
  <si>
    <t>Sistema de ComunicaÃ§Ã£o GeogrÃ¡fica para a PromoÃ§Ã£o da Lagoa de Ã“bidos</t>
  </si>
  <si>
    <t>O contrato tem por objeto prestaÃ§Ã£o de serviÃ§os de limpeza em diversas unidades de saÃºde, da Ã¡rea geogrÃ¡fica do municÃ­pio da Amadora</t>
  </si>
  <si>
    <t>AquisiÃ§Ã£o de Sacos BD 130 Lts</t>
  </si>
  <si>
    <t>REQUALIFICAÃ‡ÃƒO DO PARQUE INFANTIL DA ALGODEIA - PAVIMENTO</t>
  </si>
  <si>
    <t>Empreitada para execuÃ§Ã£o de obra de reparaÃ§Ã£o de pavimento betuminoso - HPV</t>
  </si>
  <si>
    <t>AquisiÃ§Ã£o de serviÃ§os de externos de saÃºde do trabalho e formaÃ§Ã£o</t>
  </si>
  <si>
    <t>Empreitada 5/GEBALIS/2020 - Bairro Casalinho da Ajuda - ReabilitaÃ§Ã£o de fogos municipais</t>
  </si>
  <si>
    <t>AquisiÃ§Ã£o de serviÃ§os para execuÃ§Ã£o, fornecimento e montagem de lonas e mupis</t>
  </si>
  <si>
    <t>Fornecimento contÃ­nuo de gasÃ³leo a granel para viaturas, mÃ¡quinas e equipamentos da frota municipal</t>
  </si>
  <si>
    <t>ExecuÃ§Ã£o de movimentaÃ§Ãµes de terra, fundaÃ§Ãµes, betÃ£o armado, estrutura metÃ¡lica, coberturas, alvenarias, cantarias, serralharias, revestimentos, carpintarias, serralharias, rede de Ã¡guas, residuais, pluviais, incÃªndio, seguranÃ§a contra incÃªndios, instalaÃ§Ãµes elÃ©tricas, telecomunicaÃ§Ãµes e AVAC.</t>
  </si>
  <si>
    <t>O procedimento tem por objeto a reabilitaÃ§Ã£o do Edifico PaÃ§os do Concelho, tendo como capÃ­tulos: Trabalhos PreparatÃ³rios, Estaleiro; Arquitetura; Equipamentos; Outros Trabalhos; Abastecimento de Ãgua; Drenagem Predial de Ãguas Residuais SanitÃ¡rias; SeguranÃ§a Contra Risco de IncÃªndio; Infraestruturas MecÃ¢nicas; Infraestruturas EletrotÃ©cnicas.</t>
  </si>
  <si>
    <t>PrestaÃ§Ã£o de serviÃ§os de design para desenvolvimento e conceÃ§Ã£o de imagens grÃ¡ficas do MunicÃ­pio.</t>
  </si>
  <si>
    <t>AD 06/2020 Â¿ Aluguer de meios audiovisuais e som para os stands de participaÃ§Ã£o da CIMRC na Bolsa de Turismo de Lisboa 2020</t>
  </si>
  <si>
    <t>ConcessÃ£o da exploraÃ§Ã£o de um restaurante/cafetaria no edifÃ­cio sede do Turismo de Portugal, I.P.</t>
  </si>
  <si>
    <t>Tem por objeto a elaboraÃ§Ã£o do projeto de execuÃ§Ã£o para a reabilitaÃ§Ã£o e recuperaÃ§Ã£o do CordÃ£o Dunar da Meia Praia.</t>
  </si>
  <si>
    <t>PrestaÃ§Ã£o de serviÃ§o "Trabalhos de regularizaÃ§Ã£o e limpeza num troÃ§o do leite da Ribeira de Pomares e desmataÃ§Ã£o e limpeza das margens"</t>
  </si>
  <si>
    <t>Limpeza dos SanitÃ¡rios do Parque JosÃ© Afonso</t>
  </si>
  <si>
    <t>202A000019 - AquisiÃ§Ã£o de consumÃ­veis para realizaÃ§Ã£o de citologia em meio lÃ­quido, ginecolÃ³gica e nÃ£o ginecolÃ³gica, com colocaÃ§Ã£o de equipamento no serviÃ§o de anatomia patolÃ³gica (pÃ³lo hsm), do Centro Hospitalar UniversitÃ¡rio de Lisboa Norte, E.P.E., durante o ano de 2020</t>
  </si>
  <si>
    <t>ElaboraÃ§Ã£o do Projeto de ExecuÃ§Ã£o para a implementaÃ§Ã£o de SoluÃ§Ãµes Baseadas na Natureza (NBS) para a adaptaÃ§Ã£o local de edifÃ­cios educacionais e sociais para as mudanÃ§as climÃ¡ticas - Escola EB da Horta das Figueiras Ã‰vora - (ProtÃ³tipos LIFE-MyBuildingisgreen).</t>
  </si>
  <si>
    <t>201G000282 - AquisiÃ§Ã£o de medicamentos diversos - Ano 2020</t>
  </si>
  <si>
    <t>GestÃ£o de Lamas Resultantes das ETAR'S de GolegÃ£ e Azinhaga</t>
  </si>
  <si>
    <t>Abertura e limpeza de caminhos florestais (aluguer de equipamentos para manutenÃ§Ã£o e beneficiaÃ§Ã£o de estradas e caminhos florestais e rurais)</t>
  </si>
  <si>
    <t>CONTRATAÃ‡ÃƒO DA AQUISIÃ‡ÃƒO DE MOBILIÃRIO PARA A BAL (BASE APOIO LOGÃSTICO).</t>
  </si>
  <si>
    <t>PRESTAÃ‡ÃƒO DE SERVIÃ‡OS DE ASSESSORIA JURÃDICA PARA APOIO AO DURB, PELO PERÃODO DE 24 MESES.</t>
  </si>
  <si>
    <t>AquisiÃ§Ã£o de frutas e legumes, em regime de fornecimento continuo, para os estabelecimentos escolares, atÃ© 31 de julho de 2020.</t>
  </si>
  <si>
    <t>CONTRATAÃ‡ÃƒO DE SERVIÃ‡OS DE CÃ“PIA E IMPRESSÃƒO PARA DIVERSOS SERVIÃ‡OS DO MUNICIPIO DE LOULÃ‰.</t>
  </si>
  <si>
    <t>SubstituiÃ§Ã£o dos tecidos das cadeiras - Sala Principal e Mini auditÃ³rio Teatro-Cine</t>
  </si>
  <si>
    <t>AquisiÃ§Ã£o de ServiÃ§os para a RealizaÃ§Ã£o de AnÃ¡lises BacteriolÃ³gicas e FÃ­sico-QuÃ­micas</t>
  </si>
  <si>
    <t>AquisiÃ§Ã£o de AZATIOPRINA, ORAL, 25 MG, CMP para 2020</t>
  </si>
  <si>
    <t>Empreitada de BeneficiaÃ§Ã£o e ConservaÃ§Ã£o de Infraestruturas e Rede ViÃ¡ria Entre o Fanal e a Silveira</t>
  </si>
  <si>
    <t>Trabalhos de ImplementaÃ§Ã£o de plano de monitorizaÃ§Ã£o de qualidade dos solos e coberto vegetal na Ã¡rea mineira de SÃ£o Domingos, localizada no MunicÃ­pio de MÃ©rtola, Distrito de Beja</t>
  </si>
  <si>
    <t>AquisiÃ§Ã£o de licenciamento RDS/RDP para o Centro Hospitalar UniversitÃ¡rio de Lisboa Norte, E.P.E.</t>
  </si>
  <si>
    <t>SubscriÃ§Ã£o de serviÃ§os de manutenÃ§Ã£o de produtos VMWare para o ano de 2020</t>
  </si>
  <si>
    <t>ServiÃ§os de ManutenÃ§Ã£o da Plataforma de GestÃ£o da Taxa Municipal TurÃ­stica.</t>
  </si>
  <si>
    <t>AquisiÃ§Ã£o de serviÃ§os de desenvolvimento aplicacional para manutenÃ§Ã£o evolutiva e corretiva dos Sistemas da GestÃ£o Declarativa - Componentes Batch.</t>
  </si>
  <si>
    <t>A reabilitaÃ§Ã£o do edifÃ­cio do antigo seminÃ¡rio prevÃª obras de reabilitaÃ§Ã£o no edifÃ­cio em avanÃ§ado estado de degradaÃ§Ã£o e a sua reconversÃ£o em Museu de Atrelagem de GaviÃ£o. SerÃ£o mantidos os alÃ§ados principal e laterais, o interior serÃ¡ demolido, e nos dois pisos principais sÃ£o propostas duas salas de exposiÃ§Ã£o amplas. No terceiro piso estarÃ£o expostos elementos da histÃ³ria da famÃ­lia do antigo proprietÃ¡rio do edifÃ­cio e na cava existirÃ£o Ã¡reas de serviÃ§o (instalaÃ§Ãµes sanitÃ¡rias, vestiÃ¡rio de funcionÃ¡rios, arrumos e um pequeno anexo).</t>
  </si>
  <si>
    <t>A empreitada reporta-se, no essencial, Ã  requalificaÃ§Ã£o do centro histÃ³rico, visando obter um espaÃ§o com maior expressÃ£o de lazer e de convÃ­vio para a populaÃ§Ã£o, bem como um melhor conforto do trÃ¢nsito pedonal e no reordenamento da circulaÃ§Ã£o automÃ³vel e CiclÃ¡vel. Os trabalhos compreendem a execuÃ§Ã£o de trabalhos preparatÃ³rios e acessÃ³rios, demoliÃ§Ãµes e remoÃ§Ãµes, pavimentos, lancis, serralharias, mobiliÃ¡rio urbano e equipamentos infantis, instalaÃ§Ã£o sanitÃ¡ria, zonas verdes, muros, diversos, arruamentos, sinalizaÃ§Ã£o, rede pÃºblica de abastecimento de Ã¡guas, rede pÃºblica de drenagem de Ã¡guas residuais domÃ©sticas e pluviais, infraestruturas elÃ©tricas e de telecomunicaÃ§Ãµes, estabilidade. Ãrea total de intervenÃ§Ã£o: 11 766,00 m2</t>
  </si>
  <si>
    <t>AquisiÃ§Ã£o de Fardamento para Colaboradores para o Hospital Professor Doutor Fernando Fonseca, E.P.E</t>
  </si>
  <si>
    <t>AquisiÃ§Ã£o de combustÃ­veis: gasÃ³leo rodoviÃ¡rio e gasolina 95 octanas- Processo ref.Âª COMB/001/2020</t>
  </si>
  <si>
    <t>O procedimento tem por objecto a qualificaÃ§Ã£o pedonal da Rua CÃ¢ndido da Cunha, em Barcelos, tendo como capÃ­tulos: Estaleiro/remoÃ§Ãµes, demoliÃ§Ãµes e acessos, lancis e rampas, pavimentaÃ§Ã£o rodoviÃ¡ria, pavimentaÃ§Ã£o pedonal, equipamentos de sinalizaÃ§Ã£o e seguranÃ§a, infraestruturas hidraÃºlicas, infraestruturas elÃ©tricas, recolha dos resÃ­duos urbanos (Ilhas ecolÃ³gicas), serviÃ§os afetados, outros.</t>
  </si>
  <si>
    <t>ElaboraÃ§Ã£o de um Novo Plano Municipal de EmergÃªncia e ProteÃ§Ã£o Civil</t>
  </si>
  <si>
    <t>EMPAGLIFLOZINA</t>
  </si>
  <si>
    <t>Empreitada de "ReconstruÃ§Ã£o de Muro de Suporte nos Merujais - Penalva de Alva"</t>
  </si>
  <si>
    <t>LigaÃ§Ã£o Pedonal da Avenida da Bela Vista ao Largo do CemitÃ©rio</t>
  </si>
  <si>
    <t>AquisiÃ§Ã£o de Registadores de Eventos ImplantÃ¡veis, para o ano de 2020</t>
  </si>
  <si>
    <t>AquisiÃ§Ã£o de Bens MÃ³veis - Equipamentos e Material InformÃ¡tico - WIFI @ Celorico da Beira</t>
  </si>
  <si>
    <t>PrestaÃ§Ã£o de ServiÃ§os de Higiene e Limpeza em vÃ¡rios EdifÃ­cios ao ServiÃ§o da CÃ¢mara Municipal de Esposende</t>
  </si>
  <si>
    <t>PT;4;43;58</t>
  </si>
  <si>
    <t>Junta de Freguesia de Campo de Ourique</t>
  </si>
  <si>
    <t>contrato de serviÃ§os de transporte de passageiros no Ã¢mbito dos Programas de Praia da Junta de Freguesia de Campo de Ourique 2020</t>
  </si>
  <si>
    <t>202A000023 - AquisiÃ§Ã£o de dispositivos de encerramento Vascular, para o ano de 2020</t>
  </si>
  <si>
    <t>AquisiÃ§Ã£o de varas metÃ¡licas para o Teatro Diogo Bernardes</t>
  </si>
  <si>
    <t>AQUISIÃ‡ÃƒO DE PRESTAÃ‡ÃƒO DO SERVIÃ‡O DE DESINFESTAÃ‡ÃƒO NO CONCELHO DE ODIVELAS</t>
  </si>
  <si>
    <t>contrataÃ§Ã£o de espetÃ¡culo para as comemoraÃ§Ãµes do 25 abril</t>
  </si>
  <si>
    <t>PRESTAÃ‡ÃƒO DE SERVIÃ‡OS PARA PROMOÃ‡ÃƒO, MODERAÃ‡ÃƒO E COBERTURA EDITORIAL DA CONFERÃŠNCIA, DESCENTRALIZAÃ‡ÃƒO OU REGIONALIZAÃ‡ÃƒO.</t>
  </si>
  <si>
    <t>AquisiÃ§Ã£o de Material de Limpeza para o MunicÃ­pio de Nordeste</t>
  </si>
  <si>
    <t>PT;20;312;3399</t>
  </si>
  <si>
    <t>PROC.CPREV04/2019 Â¿ Procedimento de Consulta Previa para a InstalaÃ§Ã£o de Sistema de Telemetria na Rede PÃºblica de DistribuiÃ§Ã£o de Ãgua de Beja</t>
  </si>
  <si>
    <t>Empreitada na Galeria da Mitra - Melhorias ao NÃ­vel da SeguranÃ§a, Acessibilidade e Tratamento da Envolvente</t>
  </si>
  <si>
    <t>AquisiÃ§Ã£o de serviÃ§os de anÃ¡lises de Ã¡gua para consumo humano, Ã¡guas subterrÃ¢neas e Ã¡guas residuais tratadas do MunicÃ­pio de Lagos</t>
  </si>
  <si>
    <t>ConstruÃ§Ã£o de ArmazÃ©m</t>
  </si>
  <si>
    <t>"AquisiÃ§Ã£o contÃ­nua de CombustÃ­veis Gasosos - GÃ¡s propano a granel para o ano de 2020"</t>
  </si>
  <si>
    <t>AQUISIÃ‡ÃƒO PRÃ“TESES DA ANCA CIMENTADA E NÃƒO CIMENTADA, PARA O ANO 2020, PARA O HOSPITAL PROFESSOR DOUTOR FERNANDO FONSECA, E.P.E.</t>
  </si>
  <si>
    <t>A presente prestaÃ§Ã£o de serviÃ§os abrange a execuÃ§Ã£o dos trabalhos de docagem e reparaÃ§Ã£o, nos termos melhor definidos no presente Caderno de Encargos e das respetivas EspecificaÃ§Ãµes TÃ©cnicas, bem como de acordo com a EspecificaÃ§Ã£o de Trabalhos.</t>
  </si>
  <si>
    <t>Proc. 19/2020-AquisiÃ§Ã£o de serviÃ§os de formaÃ§Ã£o - Millenium WEB</t>
  </si>
  <si>
    <t>Proc. 20/2020-AquisiÃ§Ã£o de serviÃ§os para o jantar de Natal dos trabalhadores e colaboradores do MunicÃ­pio do Barreiro</t>
  </si>
  <si>
    <t>PrestaÃ§Ã£o de serviÃ§os para produÃ§Ã£o de suportes de comunicaÃ§Ã£o institucional - grÃ¡fico.</t>
  </si>
  <si>
    <t>PrestaÃ§Ã£o de serviÃ§os para produÃ§Ã£o de suportes comunicacionais e informativos grÃ¡ficos.</t>
  </si>
  <si>
    <t>PrestaÃ§Ã£o de serviÃ§os no Ã¢mbito da MonitorizaÃ§Ã£o das Ãguas Residuais</t>
  </si>
  <si>
    <t>AquisiÃ§Ã£o de serviÃ§os para a execuÃ§Ã£o de podas e abates de Ã¡rvores de alinhamento, de acordo com as clÃ¡usulas tÃ©cnicas descritas na parte II.Âª, do caderno de encargos</t>
  </si>
  <si>
    <t>O contrato tem por objeto a prestaÃ§Ã£o de serviÃ§os de vigilÃ¢ncia e seguranÃ§a estÃ¡tica e de ligaÃ§Ã£o a central de receÃ§Ã£o e monitorizaÃ§Ã£o de alarmes, nas unidades funcionais de saÃºde do ACES da Amadora</t>
  </si>
  <si>
    <t>Cobertura da Bancada Sul do Campo Adelino Ribeiro Novo</t>
  </si>
  <si>
    <t>PE_20006_ADP - AQUISIÃ‡ÃƒO DE SERVIÃ‡OS PARA EXECUÃ‡ÃƒO DOS PROJETOS DE ALTERAÃ‡ÃƒO DOS BLOCOS F, G, H E ESPAÃ‡OS EXTERIORES, PARA A CONCLUSÃƒO DA INTERVENÃ‡ÃƒO DE REQUALIFICAÃ‡ÃƒO NA ESCOLA SECUNDÃRIA DA QUINTA DO MARQUÃŠS, EM OEIRAS</t>
  </si>
  <si>
    <t>AquisiÃ§Ã£o de serviÃ§os de vigilÃ¢ncia e seguranÃ§a humana</t>
  </si>
  <si>
    <t>AquisiÃ§Ã£o de fardamento para funcionÃ¡rios afetos ao Estaleiro Municipal</t>
  </si>
  <si>
    <t>EMPREITADA DE REPARAÃ‡ÃƒO DO TETO E IMPERMEABILIZAÃ‡ÃƒO DO TERRAÃ‡O DE COBERTURA DA BIBLIOTECA E ESPAÃ‡O CULTURAL CINEMA EUROPA</t>
  </si>
  <si>
    <t>Antitripisina Alfa 1mg</t>
  </si>
  <si>
    <t>PanteÃ£o Nacional - ReparaÃ§Ã£o de paramentos rebocados</t>
  </si>
  <si>
    <t>AquisiÃ§Ã£o de SACCHAROMYCES, ORAL, 250MG, CAP para 2020</t>
  </si>
  <si>
    <t>Empreitada 471/GEBALIS/2019 Â¿ Bairro Alta Lisboa Sul, Centro, Pedro QueirÃ³s Pereira - ReabilitaÃ§Ã£o fogos municipais</t>
  </si>
  <si>
    <t>AquisiÃ§Ã£o de Computadores</t>
  </si>
  <si>
    <t>ContrataÃ§Ã£o de serviÃ§os de manutenÃ§Ã£o das portas automÃ¡ticas - MunicÃ­pio de Vila Franca de Xira</t>
  </si>
  <si>
    <t>Â¿PavimentaÃ§Ã£o Ramal de Vera Cruz Â¿ Fenais da AjudaÂ¿</t>
  </si>
  <si>
    <t>PT;20;315;1347</t>
  </si>
  <si>
    <t>Concurso PÃºblico para PrestaÃ§Ã£o de ServiÃ§os de Seguros</t>
  </si>
  <si>
    <t>AquisiÃ§Ã£o de serviÃ§os na Ã¡rea florestal para instalaÃ§Ã£o de rede primÃ¡ria de faixas de gestÃ£o de combustÃ­vel</t>
  </si>
  <si>
    <t>Procedimento de Ajuste Direto para PrestaÃ§Ã£o de ServiÃ§os de AssistÃªncia TÃ©cnica e ManutenÃ§Ã£o Evolutiva Ã  AplicaÃ§Ã£o InformÃ¡tica NAVIA - GestÃ£o Operacional</t>
  </si>
  <si>
    <t>AquisiÃ§Ã£o de serviÃ§os de aluguer de Sistema de GestÃ£o de Frota - controlo de 26 viaturas ligeiras do MunicÃ­pio de Santiago do CacÃ©m, atravÃ©s de GPS.</t>
  </si>
  <si>
    <t>AquisiÃ§Ã£o de ServiÃ§os de Transporte RodoviÃ¡rio de Passageiros para Passeios de um dia para BeneficiÃ¡rios Aposentados, Circuitos de Fim de Semana SÃ©nior e Atividades para BeneficiÃ¡rios no Ativo - 2020</t>
  </si>
  <si>
    <t>Ajuste Direto para Fornecimento de Materiais de Ãguas e Saneamento</t>
  </si>
  <si>
    <t>PT;20;315;56</t>
  </si>
  <si>
    <t>AquisiÃ§Ã£o de material de economato e consumÃ­veis de impressÃ£o para o ano de 2020</t>
  </si>
  <si>
    <t>Procedimento de Ajuste Direto para Fornecimento e Montagem de ReservatÃ³rio HidropneumÃ¡tico no ReservatÃ³rio da EstaÃ§Ã£o ElevatÃ³ria da Mata</t>
  </si>
  <si>
    <t>AquisiÃ§Ã£o, ConstruÃ§Ã£o, BeneficiaÃ§Ã£o e ReparaÃ§Ã£o de outros EdifÃ­cios (Cobertura do Parque de MÃ¡quinas do MunicÃ­pio de Pombal)</t>
  </si>
  <si>
    <t>PT;20;313;3408</t>
  </si>
  <si>
    <t>AquisiÃ§Ã£o de serviÃ§os para aluguer de transporte rodoviÃ¡rio de passageiros, respeitante ao programa de ocupaÃ§Ã£o de tempos livres FÃ©rias SÃ©nior e Atividade de Natal para Aposentados 2020</t>
  </si>
  <si>
    <t>Fornecimento de documentÃ¡rio sobre Arte XÃ¡vega, para o MunicÃ­pio de Cantanhede</t>
  </si>
  <si>
    <t>AquisiÃ§Ã£o de serviÃ§os de desenvolvimento aplicacional no Ã¢mbito do IESCP- Controlo da ProduÃ§Ã£o Â¿ ManutenÃ§Ã£o,</t>
  </si>
  <si>
    <t>ProduÃ§Ã£o GrÃ¡fica de 2 ediÃ§Ãµes, de 80 mil exemplares cada ediÃ§Ã£o, do "Boletim Almada"</t>
  </si>
  <si>
    <t>AquisiÃ§Ã£o de serviÃ§os de comunicaÃ§Ãµes fixas, mÃ³veis e de dados</t>
  </si>
  <si>
    <t>ContrataÃ§Ã£o de serviÃ§os de desmataÃ§Ã£o, desramaÃ§Ã£o e limpeza de resÃ­duos vegetais e resÃ­duos urbanos de terrenos e Ã¡reas florestais pertencentes ao domÃ­nio municipal, sob a gestÃ£o direta do MunicÃ­pio de Vila Franca de Xira</t>
  </si>
  <si>
    <t>Ajuste direto para prestaÃ§Ã£o de serviÃ§os de inspeÃ§Ã£o tÃ©cnica e reparaÃ§Ã£o da Grua da Viatura Scania 80-91-RG</t>
  </si>
  <si>
    <t>Ajuste direto para prestaÃ§Ã£o de serviÃ§os de recauchutagem e reparaÃ§Ã£o de pneus para o ano 2020</t>
  </si>
  <si>
    <t>AquisiÃ§Ã£o de artigos termais, para os balneÃ¡rios termais das Unidades Hoteleiras de Entre-os-Rios e Manteigas da FundaÃ§Ã£o INATEL, durante o ano 2020</t>
  </si>
  <si>
    <t>AquisiÃ§Ã£o de Discos para Storage DELL/EMC para o HFF</t>
  </si>
  <si>
    <t>Empreitada para execuÃ§Ã£o de obra de reparaÃ§Ã£o de pavimento betuminoso - Hsm</t>
  </si>
  <si>
    <t>ElaboraÃ§Ã£o da Carta Educativa do Concelho de Mafra (2020-2021 a 2024-2025)</t>
  </si>
  <si>
    <t>AquisiÃ§Ã£o de CEFTAZIDIMA+AVIBACTAM, IV, 2G+500MG; PO, SOL INJ</t>
  </si>
  <si>
    <t>AquisiÃ§Ã£o de Esculturas do Marques de Pombal (Original e Caricaturada) e Placa da PraÃ§a MarquÃªs de Pombal</t>
  </si>
  <si>
    <t>Fornecimento em continuo de produtos de higiene e limpeza para os SMAS de Vila Franca de Xira - ano 2020</t>
  </si>
  <si>
    <t>AquisiÃ§Ã£o de serviÃ§os jurÃ­dicos para acompanhamento de aÃ§Ãµes de fiscalizaÃ§Ã£o ao MunicÃ­pio de Castro Marim</t>
  </si>
  <si>
    <t>AquisiÃ§Ã£o de serviÃ§os de assistÃªncia ao software de gestÃ£o dos Estabelecimentos de Ensino com Componente de Apoio Ã  FamÃ­lia e Creche Municipal de Mafra - 2020.</t>
  </si>
  <si>
    <t>Auditor Externo no Ã¢mbito da revisÃ£o legal de contas</t>
  </si>
  <si>
    <t>ReparaÃ§Ãµes diversas em parques infantis do MunicÃ­pio</t>
  </si>
  <si>
    <t>Aluguer de Plataformas ElevatÃ³rias e Geradores</t>
  </si>
  <si>
    <t>AquisiÃ§Ã£o de serviÃ§os para a elaboraÃ§Ã£o de projeto para Parque de Autocaravanismo em Serpa</t>
  </si>
  <si>
    <t>AquisiÃ§Ã£o de Projeto para AlteraÃ§Ã£o do Projeto do Parque de Autocaravanismo em Serpa</t>
  </si>
  <si>
    <t>AquisiÃ§Ã£o de serviÃ§os de controlo de qualidade de equipamentos do CHULN para o ano de 2020</t>
  </si>
  <si>
    <t>RemodelaÃ§Ã£o da rede de abastecimento de Ã¡gua Ã  Vila da Marmeleira - RegularizaÃ§Ã£o de defeitos de obra em perÃ­odo de garantia da mesma</t>
  </si>
  <si>
    <t>PT;15;225;2504</t>
  </si>
  <si>
    <t>AquisiÃ§Ã£o de serviÃ§os de manutenÃ§Ã£o de infraestrutura de servidores e armazenamento para o ano 2020</t>
  </si>
  <si>
    <t>Fornecimento contÃ­nuo de britas, gravilhas, tout venant, pÃ³ de pedra e detritos</t>
  </si>
  <si>
    <t>A empreitada reporta-se Ã  reabilitaÃ§Ã£o da AvÂª das AcÃ¡cias, em Benavente e Ã  criaÃ§Ã£o de 47 lugares para estacionamento, com o objetivo da reorganizaÃ§Ã£o da circulaÃ§Ã£o viÃ¡ria, pedonal e da qualificaÃ§Ã£o dos espaÃ§os de lazer na zona envolvente. A execuÃ§Ã£o da empreitada compreende trabalhos no Ã¢mbito de DemoliÃ§Ãµes, Pavimentos; Lancis; Serralharias; Guardas; MobiliÃ¡rio Urbano; Terraplanagem (arruamento); PavimentaÃ§Ã£o em arruamento; SinalizaÃ§Ã£o; Estabilidade; Infraestruturas ElÃ©tricas; Rede de Drenagem de Residuais DomÃ©sticas e Pluviais. Ãrea de intervenÃ§Ã£o: 5 303,40 m2</t>
  </si>
  <si>
    <t>AQUISIÃ‡ÃƒO DE SERVIÃ‡OS DE VIAGENS E ALOJAMENTO PARA A AGIF,I.P</t>
  </si>
  <si>
    <t>AquisiÃ§Ã£o de contentores de RU'S</t>
  </si>
  <si>
    <t>A presente empreitada tem por objeto o Â¿ReforÃ§o Estrutural do EdifÃ­cio do AmparoÂ¿, que em termos gerais e de forma sucinta, trata-se da realizaÃ§Ã£o de trabalhos de desvio, proteÃ§Ã£o, desmontagem cuidada e reposiÃ§Ã£o de equipamentos elÃ©tricos e eletromecÃ¢nicos existentes, de instalaÃ§Ã£o de estruturas de proteÃ§Ã£o provisÃ³ria de equipamentos existentes em tensÃ£o, de execuÃ§Ã£o de demoliÃ§Ãµes de elementos nÃ£o estruturais e estruturais, de escavaÃ§Ãµes, de reabilitaÃ§Ã£o de elementos de betÃ£o armado existentes, de execuÃ§Ã£o de fundaÃ§Ãµes diretas em betÃ£o armado e reforÃ§o de fundaÃ§Ãµes existentes, de fornecimento e instalaÃ§Ã£o de perfis metÃ¡licos para reforÃ§o estrutural, de execuÃ§Ã£o de lajes colaborantes mistas prÃ©-fabricadas/betÃ£o armado, de execuÃ§Ã£o de paredes em alvenaria e divisÃ³rias leves, de fornecimento e instalaÃ§Ã£o de portas e demais acabamentos conforme projeto de execuÃ§Ã£o em anexo.</t>
  </si>
  <si>
    <t>CONTRATAÃ‡ÃƒO DA PRESTAÃ‡ÃƒO DE SERVIÃ‡OS PARA ELABORAÃ‡ÃƒO DOS PROJETOS DE ESPECIALIDADES DE AMPLIAÃ‡ÃƒO DA EXTENSÃƒO DE SAÃšDE DE QUARTEIRA</t>
  </si>
  <si>
    <t>Concurso PÃºblico para a aquisiÃ§Ã£o de serviÃ§os de vigilÃ¢ncia e seguranÃ§a das instalaÃ§Ãµes da ASF em Lisboa e Porto.</t>
  </si>
  <si>
    <t>CONTRATAÃ‡ÃƒO DE SERVIÃ‡OS DE MANUTENÃ‡ÃƒO DOS EQUIPAMENTOS ELETRODOMÃ‰STICOS DOS JARDINS DE INFÃ‚NCIA E ESCOLAS BÃSICAS DO CONCELHO DE LOULÃ‰</t>
  </si>
  <si>
    <t>AquisiÃ§Ã£o de ServiÃ§os de ManutenÃ§Ã£o aos Equipamentos de MonitorizaÃ§Ã£o e Telemetria e de Anestesia da Drager para o ano de 2020</t>
  </si>
  <si>
    <t>ImplementaÃ§Ã£o da nova versÃ£o M1 da Medicine One.</t>
  </si>
  <si>
    <t>O presente concurso tem por objeto a PrestaÃ§Ã£o de ServiÃ§os de Recolha e Tratamentos de ResÃ­duos Hospitalares dos Grupos III, IV, ResÃ­duos LÃ­quidos e Queima de Nafta, sendo adotado o procedimento por Concurso PÃºblico nÂº. 00000001/2020, nos termos da alÃ­nea a) disposto no nÂº. 1 do artigo 20.Âº do CÃ³digo dos Contratos PÃºblicos (CCP), aprovado pelo Decreto-Lei nÂº. 18/2008 de 29 de Janeiro, republicado no Decreto-Lei nÂº. 111-B/2017, de 31 de Agosto.</t>
  </si>
  <si>
    <t>AD 04/2020 - aquisiÃ§Ã£o de serviÃ§os com vista Ã  revisÃ£o do projeto do Parque de Rebocados da Azinhaga da Cidade</t>
  </si>
  <si>
    <t>AquisiÃ§Ã£o de material genÃ©rico de eletromecÃ¢nica para o ano de 2020</t>
  </si>
  <si>
    <t>ElaboraÃ§Ã£o de projeto de execuÃ§Ã£o de reabilitaÃ§Ã£o da ponte do rio Almansor (Ponte das Silveiras) em Samora Correia - InformaÃ§Ã£o de abertura</t>
  </si>
  <si>
    <t>AquisiÃ§Ã£o de serviÃ§os para desenvolvimento de relatÃ³rios dinÃ¢micos de anÃ¡lise de mercados.</t>
  </si>
  <si>
    <t>O projeto de execuÃ§Ã£o que se junta em anexo diz respeito ao centro de recolha oficial de animais de companhia de Arruda dos Vinhos, a implantar num terreno municipal com Ã¡rea de 4.174 mÂ² (art.Âº urb. 4297) localizado na Lavra junto Ã  ETAR de Arruda dos Vinhos. O CROAC serÃ¡ composto por trÃªs edifÃ­cios de um piso que correspondem ao gatil, canil e edifÃ­cio principal. O gatil corresponde a um edifÃ­cio modular com as dimensÃµes de 3x2m em estrutura metÃ¡lica galvanizada composta por 3 boxes e um espaÃ§o de circulaÃ§Ã£o. O canil serÃ¡ um edifÃ­cio modular com as dimensÃµes de 16x6 m de estrutura galvanizada com 13 boxes para cÃ£es, 1 box para outros dois animais e 2 salas de quarentena e espaÃ§o de circulaÃ§Ã£o. O edifÃ­cio principal serÃ¡ constituÃ­do por zona para funcionÃ¡rios, zona de acesso ao pÃºblico, zona clÃ­nica e armazÃ©m.</t>
  </si>
  <si>
    <t>Concurso pÃºblico para a prestaÃ§Ã£o de serviÃ§os de higienizaÃ§Ã£o de reservatÃ³rios de Ã¡gua para consumo humano, recintos e inspeÃ§Ã£o de equipamentos. Anos 2020, 2021 e 2022.</t>
  </si>
  <si>
    <t>AquisiÃ§Ã£o de mercearia, em regime de fornecimento continuo, para os estabelecimentos escolares, atÃ© 31 de julho de 2020.</t>
  </si>
  <si>
    <t>PrestaÃ§Ã£o de serviÃ§os para a elaboraÃ§Ã£o dos projetos para a requalificaÃ§Ã£o da rede viÃ¡ria nas UniÃµes de Freguesias de Cantanhede e PocariÃ§a, CovÃµes e Camarneira, Portunhos e Outil e Sepins e Bolho e nas Freguesias de AnÃ§Ã£ e Murtede - 1.Âª Fase</t>
  </si>
  <si>
    <t>AquisiÃ§Ã£o de ServiÃ§os de TelecomunicaÃ§Ãµes MÃ³veis</t>
  </si>
  <si>
    <t>PrestaÃ§Ã£o de serviÃ§os para a monitorizaÃ§Ã£o e controlo da Qualidade da Ãgua</t>
  </si>
  <si>
    <t>AquisiÃ§Ã£o de serviÃ§os de manutenÃ§Ã£o ao sistema de gestÃ£o e controlo de parque de estacionamento para o ano 2020</t>
  </si>
  <si>
    <t>ADGE.1.20.DMOSM - OBRAS DE DEMOLIÃ‡ÃƒO E REPOSIÃ‡ÃƒO DA LEGALIDADE DE ANEXO</t>
  </si>
  <si>
    <t>AquisiÃ§Ã£o de serviÃ§os de execuÃ§Ã£o, fornecimento e montagem de uma escultura pÃºblica "Uma Flor para a crianÃ§a da terra de todos"</t>
  </si>
  <si>
    <t>Tem como objeto a remodelaÃ§Ã£o da Rua Dom Dinis.</t>
  </si>
  <si>
    <t>Empreitada de "SubstituiÃ§Ã£o da CanalizaÃ§Ã£o Interior de Abastecimento de Ãgua da EB1 de Arcena"</t>
  </si>
  <si>
    <t>AquisiÃ§Ã£o de serviÃ§os de restauraÃ§Ã£o para a realizaÃ§Ã£o dos almoÃ§os de grupo, no Ã¢mbito do Programa Â¿INATEL 55+.pt 2020Â¿</t>
  </si>
  <si>
    <t>AquisiÃ§Ã£o de serviÃ§os de manutenÃ§Ã£o ao equipamento de Neonatologia para o ano 2020.</t>
  </si>
  <si>
    <t>FORNECIMENTO DE SOFTWARE E EQUIPAMENTO PARA SISTEMA DE GESTÃƒO DE ASSIDUIDADE</t>
  </si>
  <si>
    <t>AquisiÃ§Ã£o de ServiÃ§os de HigienizaÃ§Ã£o de ReservatÃ³rios de Ãgua do Concelho de Vila Franca de Xira</t>
  </si>
  <si>
    <t>AquisiÃ§Ã£o de ServiÃ§os para a execuÃ§Ã£o de prospeÃ§Ã£o geolÃ³gico-geotÃ©cnica e Ã  ConstruÃ§Ã£o na Escola BÃ¡sica Eurico GonÃ§alves e do JI da Ameixoeira</t>
  </si>
  <si>
    <t>Cprev 50/19 - RealizaÃ§Ã£o de aÃ§Ãµes de formaÃ§Ã£o em lÃ­ngua inglesa</t>
  </si>
  <si>
    <t>AQUISIÃ‡ÃƒO DE 1000 TONELADAS DE BETUMINOSO A QUENTE (CAMADA DE DESGASTE)</t>
  </si>
  <si>
    <t>Freguesia de Santana do Mato</t>
  </si>
  <si>
    <t>AquisiÃ§Ã£o de carrinha de 9 lugares, atravÃ©s de financiamento pelo sistema de leasing</t>
  </si>
  <si>
    <t>Cprev 03/2020 - elaboraÃ§Ã£o do estudo de trÃ¡fego rodoviÃ¡rio e pedonal da zona envolvente ao interface da Pontinha e da Nova Feira Popular de Lisboa</t>
  </si>
  <si>
    <t>FORNECIMENTO E MONTAGEM DE SINALÃ‰TICA NO EDIFÃCIO SADO E PRODUÃ‡ÃƒO DE MATERIAIS PARA DIVERSOS EQUIPAMENTOS.</t>
  </si>
  <si>
    <t>AquisiÃ§Ã£o de duas centrÃ­fugas para o ServiÃ§o de Patologia ClÃ­nica - MCDTÂ´s - LaboratÃ³rio de Hematologia e Microbiologia - CHLN - HSM</t>
  </si>
  <si>
    <t>AquisiÃ§Ã£o de serviÃ§os de consultoria para a realizaÃ§Ã£o de Â¿Estudo sobre a evoluÃ§Ã£o da logÃ­stica na Ã¡rea metropolitana de Lisboa e soluÃ§Ãµes a promoverÂ¿</t>
  </si>
  <si>
    <t>AquisiÃ§Ã£o de serviÃ§os de limpeza e higienizaÃ§Ã£o das diversas instalaÃ§Ãµes que constituem o edifÃ­cio dos ServiÃ§os Operacionais da CMS;</t>
  </si>
  <si>
    <t>Fornecimento ContÃ­nuo de Materiais para os ServiÃ§os de ArmazÃ©m do MunicÃ­pio de Nordeste</t>
  </si>
  <si>
    <t>O procedimento tem por objecto a construÃ§Ã£o do canil e gatil, tendo como capÃ­tulos: Estaleiro e trabalhos preparatÃ³rios, movimento de terras, estabilidade, betÃ£o armado e estrutura metÃ¡lica, abastecimento de Ã¡gua, drenagem predial de Ã¡guas residuais sanitÃ¡rias, infraestruturas elÃ©ctricas e telecomunicaÃ§Ãµes (ITED), infraestruturas mecÃ¢nicas - ar condicionado, seguranÃ§a contra risco de incÃªndio (SCRI), alvenaria, muros e taludes de contenÃ§Ã£o, serralharia, alumÃ­nio e vidro, isolamento e impermeabilizaÃ§Ã£o, revestimentos de paredes interiores/exteriores, pavimentos interiores, pinturas interiores/exteriores, cobertura de apoio aos contentores, equipamento sanitÃ¡rio, mobiliÃ¡rio e equipamentos, arranjos exteriores.</t>
  </si>
  <si>
    <t>202G000941 - AquisiÃ§Ã£o de consumÃ­veis para administraÃ§Ã£o de Imunoglobulina G por via subcutÃ¢nea, representados pela empresa Overpharma, durante o ano de 2020.</t>
  </si>
  <si>
    <t>Procedimento para a celebraÃ§Ã£o de contrato de prestaÃ§Ã£o de serviÃ§os de seleÃ§Ã£o e disponibilizaÃ§Ã£o eletrÃ³nica de notÃ­cias</t>
  </si>
  <si>
    <t>AquisiÃ§Ã£o de serviÃ§os de responsabilidade tÃ©cnica de exploraÃ§Ã£o de instalaÃ§Ãµes elÃ©tricas de 2Âª Categoria</t>
  </si>
  <si>
    <t>AquisiÃ§Ã£o de LEITE AR SEMENTE ALFARROBA 800 GR</t>
  </si>
  <si>
    <t>AquisiÃ§Ã£o de Portal de FaturaÃ§Ã£o EletrÃ³nica</t>
  </si>
  <si>
    <t>Mosteiro da Batalha - RecuperaÃ§Ã£o dos Claustros D.JoÃ£o I e D. Afonso V</t>
  </si>
  <si>
    <t>PrestaÃ§Ã£o de serviÃ§os de assessoria fiscal para revisÃ£o dos procedimentos adotados em IVA pelo MunicÃ­pio</t>
  </si>
  <si>
    <t>GESTÃƒO, FISCALIZAÃ‡ÃƒO E COORDENAÃ‡ÃƒO DE SEGURANÃ‡A DA EMPREITADA DE EXECUÃ‡ÃƒO DE MOVIMENTO DE TERRAS PARA ALARGAMENTO E REGULARIZAÃ‡ÃƒO DE ACESSOS AOS PARQUES DE ESTACIONAMENTO DAS PRAIAS DO INFANTE, NOVA VAGA E BELA VISTA E OUTRAS INTERVENÃ‡Ã•ES NA ÃREA DAS PRAIAS DA COSTA DE CAPARICA</t>
  </si>
  <si>
    <t>RegeneraÃ§Ã£o urbana da Rua Serpa Pinto e Largo SÃ£o JoÃ£o Baptista, Cartaxo</t>
  </si>
  <si>
    <t>Fornecimento e montagem de estores em escolas bÃ¡sicas do concelho de Almada</t>
  </si>
  <si>
    <t>AquisiÃ§Ã£o de serviÃ§os de manutenÃ§Ã£o e de suporte para equipamentos cisco de suporte ao jogo online.</t>
  </si>
  <si>
    <t>AquisiÃ§Ã£o de ServiÃ§os ao abrigo do Acordo-Quadro n.Âº 19/005/CA/AQ, de GestÃ£o, FiscalizaÃ§Ã£o e CoordenaÃ§Ã£o de SeguranÃ§a em Obra para a RequalificaÃ§Ã£o e AmpliaÃ§Ã£o da Escola BÃ¡sica e Jardim de InfÃ¢ncia Actor Vale</t>
  </si>
  <si>
    <t>AquisiÃ§Ã£o de serviÃ§os de manutenÃ§Ã£o Ã¡s camas elÃ©tricas para o ano 2020.</t>
  </si>
  <si>
    <t>Fornecimento de projetores para reforÃ§ar a iluminaÃ§Ã£o do EstÃ¡dio Vila AmÃ¡lia</t>
  </si>
  <si>
    <t>PRESTAÃ‡ÃƒO DE SERVIÃ‡OS DE LIMPEZA NO MOINHO DA MARÃ‰ DA MOURISCA E NO ECOPARQUE DO OUTÃƒO</t>
  </si>
  <si>
    <t>RepavimentaÃ§Ã£o da Rua Nossa Senhora do Castelo e reabilitaÃ§Ã£o de valetas e passeios.</t>
  </si>
  <si>
    <t>NIPG37239/19 - AquisiÃ§Ã£o de material de canalizaÃ§Ã£o e pichelaria</t>
  </si>
  <si>
    <t>DAP 2020.0030 - Fornecimento e montagem de plataformas elevadas para os topos da Piscina OlÃ­mpica do Complexo de Piscinas do CDNJ</t>
  </si>
  <si>
    <t>PRESTAÃ‡ÃƒO DE SERVIÃ‡OS DE LIMPEZA GERAL DE EDIFICIOS MUNICIPAIS</t>
  </si>
  <si>
    <t>PavimentaÃ§Ã£o do TroÃ§o da E.M. 541 entre a E.N.17 e Ribas</t>
  </si>
  <si>
    <t>PT;7;86;1330</t>
  </si>
  <si>
    <t>AquisiÃ§Ã£o de serviÃ§os de vigilÃ¢ncia das instalaÃ§Ãµes do Parque Urbano do Seixal.</t>
  </si>
  <si>
    <t>AquisiÃ§Ã£o de Farinhas LÃ¡cteas e Leites adaptados para 2020-Parte II</t>
  </si>
  <si>
    <t>PrestaÃ§Ã£o de ServiÃ§os de ElaboraÃ§Ã£o de Projeto de ExecuÃ§Ã£o para a ImplementaÃ§Ã£o de Medidas de EficiÃªncia EnergÃ©tica em 6 EdifÃ­cios da CÃ¢mara Municipal da Ribeira Grande</t>
  </si>
  <si>
    <t>Apetrechamento de mobiliÃ¡rio para o EdifÃ­cio de ServiÃ§os Municipais, sito no Largo da Boavista, em Mafra</t>
  </si>
  <si>
    <t>AD 3/2020 - AquisiÃ§Ã£o de serviÃ§os de manutenÃ§Ã£o (preventiva e corretiva) ao sistema de controlo de acessos da Zona de Acesso AutomÃ³vel Condicionado do Parque das NaÃ§Ãµes</t>
  </si>
  <si>
    <t>CONTRATAÃ‡ÃƒO DO FORNECIMENTO CONTÃNUO DE GARRAFAS DE GÃS PROPANO DE 45 KG.</t>
  </si>
  <si>
    <t>"AquisiÃ§Ã£o se serviÃ§os de consultoria jurÃ­dica, na modalidade de avenÃ§a, para representaÃ§Ã£o judicial e extrajudicial em procedimentos de diversas Ã¡reas do Direito"</t>
  </si>
  <si>
    <t>AquisiÃ§Ã£o de Software de bilhÃ©tica para a Piscina OceÃ¢nica</t>
  </si>
  <si>
    <t>CIMETIDINA ORAL</t>
  </si>
  <si>
    <t>Fornecimento de Produtos de Economato para o Ano de 2020</t>
  </si>
  <si>
    <t>AquisiÃ§Ã£o de Amoxiciclina + Acido Clavulanico 2000+200mg sol inj, ao LaboratÃ³rio Atral</t>
  </si>
  <si>
    <t>Empreitada de confinamento e integraÃ§Ã£o paisagÃ­stica da escombreira A3 da antiga Ã¡rea mineira de PejÃ£o-Germunde</t>
  </si>
  <si>
    <t>PT;2;8;390</t>
  </si>
  <si>
    <t>AquisiÃ§Ã£o de Bisoprolol 5mg cap/comp, ao LaboratÃ³rio Sandoz</t>
  </si>
  <si>
    <t>AquisiÃ§Ã£o de Amoxiciclina + Acido Clavulanico 1000+200mg sol inj, ao LaboratÃ³rio Hikma</t>
  </si>
  <si>
    <t>AquisiÃ§Ã£o de 3 (trÃªs) videolaringoscÃ³pios e 166 LÃ¢minas Descartaveis distribuÃ­dos pelos serviÃ§os 1 (um) para a VMER; 1 (um) ServiÃ§o de UrgÃªncia e 1 (um) ServiÃ§o de Anestesiologia</t>
  </si>
  <si>
    <t>CONTRATAÃ‡ÃƒO DA PRESTAÃ‡ÃƒO DE SERVIÃ‡OS DE GESTÃƒO E AVALIAÃ‡ÃƒO PATRIMONIAL NO MUNICÃPIO DE LOULÃ‰.</t>
  </si>
  <si>
    <t>AquisiÃ§Ã£o de Adrenalina 1mg;1ml f/amp, ao LaboratÃ³rio B. Braun</t>
  </si>
  <si>
    <t>AquisiÃ§Ã£o de serviÃ§os de comunicaÃ§Ã£o mÃ³vel e transmissÃ£o de dados via SMS, MMS, GPRS e/ou UMTS</t>
  </si>
  <si>
    <t>PARQUE DESPORTIVO - ALIMENTAÃ‡ÃƒO DE ENERGIA ELÃ‰TRICA AO QUADRO ELÃ‰TRICO DO SISTEMA DE REGA DO CAMPO N.Âº2</t>
  </si>
  <si>
    <t>AquisiÃ§Ã£o de serviÃ§os de equipas pedagÃ³gicas para programa de ocupaÃ§Ã£o de tempos livres dos ServiÃ§os Sociais da AdministraÃ§Ã£o PÃºblica - FÃ©rias CrianÃ§as e Jovens 2020.</t>
  </si>
  <si>
    <t>AquisiÃ§Ã£o de ServiÃ§os, ao abrigo do Acordo-Quadro n.Âº 19/005/CA/AQ, de GestÃ£o FiscalizaÃ§Ã£o e CoordenaÃ§Ã£o de SeguranÃ§a em Obra para a Empreitada de ReabilitaÃ§Ã£o do EdifÃ­cio do Teatro Variedades</t>
  </si>
  <si>
    <t>AD 7/2020 - Fornecimento de vedaÃ§Ãµes Â¿Tipo HÃ©rculesÂ¿ com postes e acessÃ³rios incluÃ­dos para o Parque Sete Rios, em Lisboa</t>
  </si>
  <si>
    <t>AquisiÃ§Ã£o de ServiÃ§os para ElaboraÃ§Ã£o das AlteraÃ§Ãµes ao Projeto de ExecuÃ§Ã£o da Unidade de SaÃºde Alto dos Moinhos. em Lisboa</t>
  </si>
  <si>
    <t>Empreitada para a InstalaÃ§Ã£o da ProteÃ§Ã£o Ã  Cabine Poente da PraÃ§a de Portagem de Oeiras I, no SublanÃ§o EstÃ¡dio Nacional / Oeiras, da A5 - Auto-estrada da Costa do Estoril</t>
  </si>
  <si>
    <t>Vallis Habita, E.M.</t>
  </si>
  <si>
    <t>AD 12/2020 - AquisiÃ§Ã£o de serviÃ§os de verificaÃ§Ã£o de pedidos de pagamento Â¿ Revisor Oficial de Contas</t>
  </si>
  <si>
    <t>Fornecimento de soluÃ§Ã£o de reduÃ§Ã£o de Ã¡gua nÃ£o faturada com base numa Lorawan</t>
  </si>
  <si>
    <t>PRESTAÃ‡ÃƒO DE SERVIÃ‡OS PARA LIMPEZA DE VALAS E LINHAS DE ÃGUA, REABILITAÃ‡ÃƒO DA RIBEIRA BARRANCO DAS CURVAS (PASSAGEM HIDRAÃšLICA), EM SETÃšBAL</t>
  </si>
  <si>
    <t>Pintura de alÃ§ados e vÃ£o de escadas, substituiÃ§Ã£o da cobertura, impermeabilizaÃ§Ã£o de algerozes, substituiÃ§Ã£o de tubos de queda de Ã¡guas pluviais e serralharias.</t>
  </si>
  <si>
    <t>ConstruÃ§Ã£o de coletores de Ã¡guas residuais domÃ©sticas incluindo a execuÃ§Ã£o de levantamento e reposiÃ§Ã£o de pavimentos em arruamentos estradas e caminhos municipais, a abertura e fecho de valas e a construÃ§Ã£o de 2.266 ml de coletores em PVC rÃ­gido de parede lisa da classe PN6, com diÃ¢metro de 200 mm (117 ml em FFD K7, DN200 mm). Inclui a construÃ§Ã£o de cÃ¢maras de visita completas em anÃ©is de betÃ£o prÃ©-fabricado, com diÃ¢metro interior de 1,00 m e de 1,25 m. Inclui ainda a construÃ§Ã£o de ramais domiciliÃ¡rios completos, em tubagem de PVC rÃ­gido de parede lisa, da classe PN6, com diÃ¢metro de 160 mm;</t>
  </si>
  <si>
    <t>PRESTAÃ‡ÃƒO DE SERVIÃ‡OS DE CONSULTADORIA ECONÃ“MICA-FINANCEIRA NA GESÃƒO DO CONTRATO DE CONCESSÃƒO COM AS AGUAS DO SADO</t>
  </si>
  <si>
    <t>Freguesia de LouriÃ§al / Arruamentos e BeneficiaÃ§Ãµes em estradas e caminhos na Freguesia (Passeios na E.N. 237 - Matas do LouriÃ§al) - Proc. n.Âº 13/2020</t>
  </si>
  <si>
    <t>Empreitada para execuÃ§Ã£o da obra de instalaÃ§Ã£o de uma unidade de produÃ§Ã£o para autoconsumo (UPAC) no Centro Hospitalar UniversitÃ¡rio de Lisboa Norte, E.P.E. (Hospital de Santa Maria)</t>
  </si>
  <si>
    <t>AquisiÃ§Ã£o de mÃ³dulo/interface hemoderivados para o Centro Hospitalar de Lisboa Norte, E.P.E.</t>
  </si>
  <si>
    <t>PrestaÃ§Ã£o de serviÃ§os de microfilmagem de documentaÃ§Ã£o clÃ­nica em suporte de papel para o ano de 2020</t>
  </si>
  <si>
    <t>Fornecimento de equipamento de reparaÃ§Ã£o de pavimentos betuminosos</t>
  </si>
  <si>
    <t>AquisiÃ§Ã£o de serviÃ§os de produÃ§Ã£o tÃ©cnica e artÃ­stica para a festa em Honra de Nossa Senhora das Candeias/2020</t>
  </si>
  <si>
    <t>AquisiÃ§Ã£o de serviÃ§os de formaÃ§Ã£o PÃ³s-GraduaÃ§Ã£o em Desafios AutÃ¡rquicos e Desenvolvimento Local</t>
  </si>
  <si>
    <t>AquisiÃ§Ã£o de 26 (vinte e seis) estantes metÃ¡licas-ServiÃ§o de EsterilizaÃ§Ã£o</t>
  </si>
  <si>
    <t>202A000015 - AquisiÃ§Ã£o de EndoprÃ³teses aÃ³rticas standard para aneurismas rotos, em situaÃ§Ãµes de urgÃªncia e a fornecer em regime de consignaÃ§Ã£o durante o ano de 2020</t>
  </si>
  <si>
    <t>AquisiÃ§Ã£o de ServiÃ§os temporÃ¡rios de contrataÃ§Ã£o de pessoal para a higiene urbana</t>
  </si>
  <si>
    <t>PrestaÃ§Ã£o de serviÃ§os para medicinal ocupacional.</t>
  </si>
  <si>
    <t>202A000020 - AquisiÃ§Ã£o de compressas, para o ano de 2020</t>
  </si>
  <si>
    <t>AquisiÃ§Ã£o de serviÃ§os de deposiÃ§Ã£o de resÃ­duos de diferentes tipologias em operador licenciado, para destino final.</t>
  </si>
  <si>
    <t>LocaÃ§Ã£o de equipamentos para ventilaÃ§Ã£o nÃ£o invasiva e de equipamentos de tosse assistida para o Hospital Professor Doutor Fernando Fonseca, EPE</t>
  </si>
  <si>
    <t>Fornecimento de guias e magnÃ©ticos "Lagos na Rota da Escravatura"</t>
  </si>
  <si>
    <t>RequalificaÃ§Ã£o do entroncamento entre a Rua Professor Campelo e a Rua da Cachada, em Tamel S. VerÃ­ssimo.</t>
  </si>
  <si>
    <t>PT;4;39;609</t>
  </si>
  <si>
    <t>O objeto visa a ConcessÃ£o, ConceÃ§Ã£o, Projeto, ConstruÃ§Ã£o, ExploraÃ§Ã£o e ConservaÃ§Ã£o de Complexo Desportivo Integrado, com parque de estacionamento subterrÃ¢neo, em imÃ³vel municipal sito em Porto Pinheiro Â¿Colinas do CruzeiroÂ¿, Odivelas</t>
  </si>
  <si>
    <t>Gabinete da SecretÃ¡ria de Estado da HabitaÃ§Ã£o</t>
  </si>
  <si>
    <t>AquisiÃ§Ã£o de serviÃ§os de criaÃ§Ã£o de base de dados</t>
  </si>
  <si>
    <t>AquisiÃ§Ã£o de 5 (cinco) Desfibrilhadores</t>
  </si>
  <si>
    <t>FORNECIMENTO E MONTAGEM DE SISTEMA DE GUIAS MULTIMÃ‰DIA COM CONTEÃšDOS ÃUDIO E VÃDEO ACESSÃVEIS PARA O MUSEU DO TRABALHO</t>
  </si>
  <si>
    <t>AQUISIÃ‡ÃƒO DE ESTANTES, BASTIDORES E ESTORES PARA A RESERVA ETNOGRÃFICA MICHEL GIACOMETTI</t>
  </si>
  <si>
    <t>ServiÃ§os de Leituras de Equipamentos de MediÃ§Ã£o de Energia ElÃ©trica</t>
  </si>
  <si>
    <t>202G001471 - AquisiÃ§Ã£o de pinÃ§as energia avanÃ§ada hibrida, com colocaÃ§Ã£o de 1 torre de laparoscopia, representado pela empresa Olympus Iberia, S.A.U., durante o ano de 2020</t>
  </si>
  <si>
    <t>REQUALIFICAÃ‡ÃƒO DA ESCOLA E.B. N.Âº 2 DE SETÃšBAL DE SANTA MARIA DA GRAÃ‡A</t>
  </si>
  <si>
    <t>AD 01/2020 - AquisiÃ§Ã£o de 1 (um) veÃ­culo, no Ã¢mbito do termo do contrato de locaÃ§Ã£o financeira Aluguer Operacional de VeÃ­culos (AOV) - AD n.Âº 71/15</t>
  </si>
  <si>
    <t>PrestaÃ§Ã£o de serviÃ§os de vigilÃ¢ncia e seguranÃ§a das portarias do edifÃ­cio da CÃ¢mara Municipal, do Museu Municipal e do Centro Interpretativo de S. LourenÃ§o</t>
  </si>
  <si>
    <t>Museu Nacional de Etnologia - RemodelaÃ§Ã£o de coberturas sobre as reservas das artes e ofÃ­cios e Ã¡reas adjacentes</t>
  </si>
  <si>
    <t>AquisiÃ§Ã£o de Busto em Bronze</t>
  </si>
  <si>
    <t>AquisiÃ§Ã£o serviÃ§os desenvolvimento aplicacional no Ã¢mbito das notificaÃ§Ãµes e citaÃ§Ãµes no portal das finanÃ§as - evoluÃ§Ã£o SECIN</t>
  </si>
  <si>
    <t>AQUISIÃ‡ÃƒO DE SERVIÃ‡O DE SUBSTITUIÃ‡ÃƒO DE 1 (UM) COMANDO PARA A MARQUESA DO BLOCO OPERATÃ“RIO</t>
  </si>
  <si>
    <t>Consiste na instalaÃ§Ã£o subterrÃ¢nea de condutas atravÃ©s da execuÃ§Ã£o de valas, para a passagem de cabo de fibra Ã³tica.</t>
  </si>
  <si>
    <t>ManutenÃ§Ã£o do relvado natural do Parque Expo-Desportivo de S. Mateus</t>
  </si>
  <si>
    <t>PRESTAÃ‡ÃƒO DE SERVIÃ‡OS PARA ELABORAÃ‡ÃƒO DO ESTUDO PARA EXPANSÃƒO DA ESTAÃ‡ÃƒO ELEVATÃ“RIA DA BARRAGEM DE SANTA CLARA</t>
  </si>
  <si>
    <t>PT;3;33;538</t>
  </si>
  <si>
    <t>Empreitada de requalificaÃ§Ã£o do BalneÃ¡rio da Ajuda</t>
  </si>
  <si>
    <t>INFRAESTRUTURAS DO LOTEAMENTO L 10 - LAGOAS / CARVALHAL</t>
  </si>
  <si>
    <t>PROCEDIMENTO DE AJUSTE DIRETO PARA A PRESTAÃ‡ÃƒO DE SERVIÃ‡OS NA ÃREA DE CONSULTADORIA DE SISTEMAS DE TELEGESTÃƒO, AUTOMAÃ‡ÃƒO, INSTRUMENTAÃ‡ÃƒO E ELETRICIDADE</t>
  </si>
  <si>
    <t>RenovaÃ§Ã£o da rede de cablagem estruturada do edifÃ­cio da Biblioteca Municipal</t>
  </si>
  <si>
    <t>Empreitada de RepavimentaÃ§Ã£o da Rua dos Afonsos, Arrifes</t>
  </si>
  <si>
    <t>PRESTAÃ‡ÃƒO DE SERVIÃ‡OS DE OUTSOURCING DE EQUIPAMENTOS MULTIFUNÃ‡Ã•ES, PELO PERÃODO DE 36 MESES</t>
  </si>
  <si>
    <t>ConstruÃ§Ã£o de Condutas e EstaÃ§Ã£o ElevatÃ³ria de Alhais - Proc. n.Âº 11/2020</t>
  </si>
  <si>
    <t>AquisiÃ§Ã£o dos serviÃ§os seguintes: a) Desenvolvimento de um site para o Teatro da Trindade INATEL; b) Suporte e de manutenÃ§Ã£o anual; c) OtimizaÃ§Ãµes e correÃ§Ãµes no Ã¢mbito da acessibilidade</t>
  </si>
  <si>
    <t>PrestaÃ§Ã£o de ServiÃ§os de impermeabilizaÃ§Ã£o da cobertura do ReservatÃ³rio de Tufeiras</t>
  </si>
  <si>
    <t>202A000024 - AquisiÃ§Ã£o de consumÃ­veis para alimentaÃ§Ã£o entÃ©rica, com colocaÃ§Ã£o de equipamento, durante o ano de 2020</t>
  </si>
  <si>
    <t>ConstruÃ§Ã£o de rede pedonal estruturante e acessÃ­vel de ligaÃ§Ã£o Ã s centralidades de Rio Caldo e Vilar da Veiga</t>
  </si>
  <si>
    <t>ServiÃ§os para Controlo da Qualidade da Ãgua no Concelho de Serpa</t>
  </si>
  <si>
    <t>Massa Betuminosa a Frio de CalcÃ¡rio destinada Ã  manutenÃ§Ã£o e conservaÃ§Ã£o das vias municipais, cujo revestimento se encontra executado em semi -penetraÃ§Ã£o ou betÃ£o betuminoso</t>
  </si>
  <si>
    <t>AquisiÃ§Ã£o de 200 contentores de 800 litros</t>
  </si>
  <si>
    <t>Raia Termal</t>
  </si>
  <si>
    <t>AquisiÃ§Ã£o de viatura elÃ©trica para a CPCJ</t>
  </si>
  <si>
    <t>AquisiÃ§Ã£o de papel fotocÃ³pia para reposiÃ§Ã£o de stock, em regime de fornecimento contÃ­nuo</t>
  </si>
  <si>
    <t>AquisiÃ§Ã£o de serviÃ§os de transporte para o mercado mensal de Castro Marim, durante o ano de 2020</t>
  </si>
  <si>
    <t>RequalificaÃ§Ã£o da rua Miguel Torga</t>
  </si>
  <si>
    <t>PT;4;47;807</t>
  </si>
  <si>
    <t>AquisiÃ§Ã£o de Brochuras - Tauromaquia Lugares - VFX 2020</t>
  </si>
  <si>
    <t>AquisiÃ§Ã£o de serviÃ§os de assessoria e apoio Ã  Ã¡rea cultural, social e educaÃ§Ã£o, na modalidade de avenÃ§a</t>
  </si>
  <si>
    <t>CONTRATAÃ‡ÃƒO DO FORNECIMENTO DE SISTEMAS DE ARMÃRIOS DE ARMAZENAGEM CLIMATIZADOS DA FOTOTECA PARA A RESERVA DO MUSEU MUNICIPAL DE LOULÃ‰</t>
  </si>
  <si>
    <t>Empreitada de reposiÃ§Ã£o de pavimentos em betÃ£o betuminoso a frio - 2020</t>
  </si>
  <si>
    <t>AquisiÃ§Ã£o de ServiÃ§os de GestÃ£o, FiscalizaÃ§Ã£o e CoordenaÃ§Ã£o de SeguranÃ§a em Obra da Unidade de SaÃºde do Restelo, em Lisboa, ao abrigo do Acordo-Quadro n.Âº 19/005/CA/AQ.</t>
  </si>
  <si>
    <t>202A000014 - AquisiÃ§Ã£o de endoprÃ³teses tÃ³raco-abdominais"complexa" (fenestrada e/ou ramificada), CUSTOM MADE, para o ano de 2020.</t>
  </si>
  <si>
    <t>AquisiÃ§Ã£o de serviÃ§os de assistÃªncia tÃ©cnica/manutenÃ§Ã£o aos sistemas de deteÃ§Ã£o de incÃªndios, assalto e roubo, controlo de acessos e circuito interno de vÃ­deo-CCTV instalados nos edifÃ­cios da Torre do Tombo, Arquivo HistÃ³rico Ultramarino e Centro PortuguÃªs de Fotografia</t>
  </si>
  <si>
    <t>AquisiÃ§Ã£o de serviÃ§os de manutenÃ§Ã£o aos equipamentos de esterilizaÃ§Ã£o Sterrad para o ano de 2020</t>
  </si>
  <si>
    <t>AquisiÃ§Ã£o de serviÃ§os de apoio e manutenÃ§Ã£o do Software KÃ©lio instalado na FundaÃ§Ã£o INATEL e bolsa de 25 horas de assistÃªncia</t>
  </si>
  <si>
    <t>AquisiÃ§Ã£o de serviÃ§os de manutenÃ§Ã£o Ã s portas automÃ¡ticas para o ano de 2020</t>
  </si>
  <si>
    <t>AquisiÃ§Ã£o de testes unitÃ¡rios para Biologia Molecular</t>
  </si>
  <si>
    <t>AGIF - AgÃªncia para a GestÃ£o Integrada de Fogos Rurais, IP AGIF</t>
  </si>
  <si>
    <t>AquisiÃ§Ã£o de serviÃ§os de contrataÃ§Ã£o de espaÃ§o de publicidade em meios de comunicaÃ§Ã£o nacionais, regionais e locais, para a campanha nacional Â¿Portugal Chama. Por si. Por todosÂ¿</t>
  </si>
  <si>
    <t>Consulta PrÃ©via para AquisiÃ§Ã£o de Pneus para as Viaturas Pertencentes ao MunicÃ­pio de Nordeste</t>
  </si>
  <si>
    <t>AquisiÃ§Ã£o de carne e derivados, em regime de fornecimento continuo, para os estabelecimentos escolares, atÃ© 31 de julho de 2020.</t>
  </si>
  <si>
    <t>Fornecimento contÃ­nuo de inertes para os anos de 2020 e 2021</t>
  </si>
  <si>
    <t>Fornecimento e instalaÃ§Ã£o de grupos eletrobombas submersÃ­veis, cabos e ensaios da instalaÃ§Ã£o</t>
  </si>
  <si>
    <t>O Projeto de AmpliaÃ§Ã£o da Escola BÃ¡sica Carlos GargatÃ© Â¿ Charneca de CaparicaÂ¿, engloba o Projeto do novo edifÃ­cio (a conceber com base no projeto-tipo do bloco de laboratÃ³rios da DGESTE, com as dimensÃµes 22x22m) e o Projeto de Arranjos Exteriores, contemplando a reformulaÃ§Ã£o do espaÃ§o exterior da Praceta Frederico de Freitas e a adaptaÃ§Ã£o dos espaÃ§os exteriores no logradouro da Escola, decorrente da proposta de implantaÃ§Ã£o do novo edifÃ­cio. A Ã¡rea de intervenÃ§Ã£o, cujos limites estÃ£o indicados na planta e como atrÃ¡s exposto, integra parte do atual logradouro da Escola e o espaÃ§o pÃºblico fronteiro Ã  mesma, denominado Praceta Frederico de Freitas, constituÃ­do pela zona verde, arruamento e faixas de estacionamentos, de serviÃ§o Ã  Escola.</t>
  </si>
  <si>
    <t>ConstruÃ§Ã£o / ConservaÃ§Ã£o de Infraestruturas Desportivas, Recreativas e de Lazer nas Freguesias, por Empreitada: AplicaÃ§Ã£o de piso sintÃ©tico no campo de jogos da Quinta da Sobreira, em AnÃ§Ã£</t>
  </si>
  <si>
    <t>202A000016 - AquisiÃ§Ã£o de EndoprÃ³teses aÃ³rticas standard para utilizaÃ§Ã£o electiva, para o ano de 2020</t>
  </si>
  <si>
    <t>CONTRATAÃ‡ÃƒO DA LOCAÃ‡ÃƒO DE EQUIPAMENTOS SANITÃRIOS PARA APOIO A EVENTOS A REALIZAR EM 2020 E 2021.</t>
  </si>
  <si>
    <t>ConstruÃ§Ã£o, BeneficiaÃ§Ã£o e ReparaÃ§Ã£o de Redes de Ãgua (ReparaÃ§Ã£o de Roturas, AplicaÃ§Ã£o / SubstituiÃ§Ã£o de VÃ¡lvulas de Seccionamento, ExecuÃ§Ã£o de Ramais e de Pequenas AmpliaÃ§Ãµes da Rede de Abastecimento PÃºblico de Ãgua no Concelho de Pombal)</t>
  </si>
  <si>
    <t>Obras de preparaÃ§Ã£o do espaÃ§o de colocaÃ§Ã£o dos contentores de deposiÃ§Ã£o coletiva de bio resÃ­duos configurados na aÃ§Ã£o I.1</t>
  </si>
  <si>
    <t>AquisiÃ§Ã£o de serviÃ§os de Criatividade, ComunicaÃ§Ã£o e RelaÃ§Ãµes PÃºblicas para a concretizaÃ§Ã£o do plano de comunicaÃ§Ã£o estratÃ©gica integrada Â¿Portugal Chama. Por si. Por todos.Â¿ e de produÃ§Ã£o e distribuiÃ§Ã£o de conteÃºdos Â¿Portugal Chama. Por si. Por todosÂ¿.Â¿, para a AgÃªncia para a GestÃ£o Integrada de Fogos Rurais, I.P. (AGIF, I.P.)</t>
  </si>
  <si>
    <t>AquisiÃ§Ã£o do concerto "Acid Jazz Project" - JosÃ© Cid</t>
  </si>
  <si>
    <t>Concurso pÃºblico para a contrataÃ§Ã£o de serviÃ§o de transporte rodoviÃ¡rio de passageiros na Ã¡rea metropolitana de Lisboa</t>
  </si>
  <si>
    <t>AQUISIÃ‡ÃƒO DE GRUPOS ELECTROBOMBA SUBMERSIVEIS, MOTORES DE RESERVA E GRUPOS ELECTROBOMBA VERTICAIS</t>
  </si>
  <si>
    <t>Fornecimento de combustÃ­veis em Postos PÃºblicos de abastecimento</t>
  </si>
  <si>
    <t>Proc. 21/2020-AquisiÃ§Ã£o de alarmes de anti-intrusÃ£o com serviÃ§os de manutenÃ§Ã£o e assistÃªncia tÃ©cnica em diversos locais</t>
  </si>
  <si>
    <t>Limpeza e desobstruÃ§Ã£o de linhas de Ã¡gua no concelho de Vila Franca de Xira</t>
  </si>
  <si>
    <t>A prestaÃ§Ã£o de serviÃ§os prevÃª a monitorizaÃ§Ã£o avifauna, tratamento a apresentaÃ§Ã£o dos dados, no Bloco de Rega de Alvito-PisÃ£o durante dois anos.</t>
  </si>
  <si>
    <t>SERVIÃ‡O DE TRANSPORTE PARA REMOÃ‡ÃƒO DE DIVERSAS VIATURAS PESADAS DO SETÃšBAL PARQUE|IMAPARK PARA O PARQUE MUNICIPAL DE POÃ‡OILOS</t>
  </si>
  <si>
    <t>201G000489 - AquisiÃ§Ã£o de FACTOR VIII RECOMBINANTE S/ALBUMINA INJ (MOROGTOCOG ALFA) - Ano 2020</t>
  </si>
  <si>
    <t>Proc 09/CP/AT/2020 - AquisiÃ§Ã£o de serviÃ§os de assistÃªncia tÃ©cnica a 2 (duas) firewalls, modelo 3020 e 2 (duas) firewalls, modelo 5050, e a licenÃ§as de software de seguranÃ§a Threat Prevention, URL Filtering e Global Protect Portal, do fabricante Palo Alto</t>
  </si>
  <si>
    <t>AquisiÃ§Ã£o de SUPL MODULAR ARGININA, OR 5G, PO para 2020</t>
  </si>
  <si>
    <t>AquisiÃ§Ã£o de produtos quÃ­micos para tratamento da Ã¡gua das piscinas municipais na modalidade de fornecimento contÃ­nuo</t>
  </si>
  <si>
    <t>AquisiÃ§Ã£o de serviÃ§os para o fornecimento de transporte rodoviÃ¡rio de crianÃ§as e jovens, respeitante ao programa de ocupaÃ§Ã£o de tempos livres FÃ©rias crianÃ§as e jovens 2020.</t>
  </si>
  <si>
    <t>AquisiÃ§Ã£o de serviÃ§os para desenvolvimento aplicacional da soluÃ§Ã£o tecnolÃ³gica RelatÃ³rio do Estado do Ordenamento do TerritÃ³rio (REOT) Interativo e da plataforma de suporte ao ObservatÃ³rio do TerritÃ³rio de Almada (OTA)</t>
  </si>
  <si>
    <t>AquisiÃ§Ã£o de ServiÃ§os de CaraterizaÃ§Ã£o de Viaturas</t>
  </si>
  <si>
    <t>Empreitada de "RequalificaÃ§Ã£o do Parque Infantil da UrbanizaÃ§Ã£o de SÃ£o JoÃ£o, Castanheira do Ribatejo - 2Âª Fase"</t>
  </si>
  <si>
    <t>AquisiÃ§Ã£o de Bebidas Espirituosas e Espumantes</t>
  </si>
  <si>
    <t>AQUISIÃ‡ÃƒO DE EQUIPAMENTO PARA PISTA DE ATLETISMO MANUELA MACHADO</t>
  </si>
  <si>
    <t>ManutenÃ§Ã£o de Extintores e CarretÃ©is e AquisiÃ§Ã£o de Extintores</t>
  </si>
  <si>
    <t>LocaÃ§Ã£o de Tratores com Condutor para o ano de 2020</t>
  </si>
  <si>
    <t>ExecuÃ§Ã£o dos trabalhos de manutenÃ§Ã£o preventiva do Conversor EstÃ¡tico de FrequÃªncia da EstaÃ§Ã£o ElevatÃ³ria dos Ãlamos e dos Arrancadores Suaves da EstaÃ§Ã£o ElevatÃ³ria de PedrogÃ£o - Margem Direita.</t>
  </si>
  <si>
    <t>Fornecimento ContÃ­nuo de Hipoclorito de SÃ³dio</t>
  </si>
  <si>
    <t>AquisiÃ§Ã£o de quadros elÃ©tricos para vÃ¡rios locais do concelho</t>
  </si>
  <si>
    <t>AquisiÃ§Ã£o de Sistema de GestÃ£o de Filas de Espera</t>
  </si>
  <si>
    <t>FORNECIMENTO DE ENERGIA ELÃ‰TRICA NO MERCADO LIBERALIZADO DE ELETRICIDADE PARA BTN, BTE E MT - 2020</t>
  </si>
  <si>
    <t>AquisiÃ§Ã£o de Atropina 500mcg;1ml f/amp</t>
  </si>
  <si>
    <t>AquisiÃ§Ã£o de Cateteres BalÃ£o de dilataÃ§Ã£o coronÃ¡rios, Semi-Compliants, Ã  Boston Scientific Portugal, para o perÃ­odo de 3 meses</t>
  </si>
  <si>
    <t>Limpeza urbana</t>
  </si>
  <si>
    <t>Aluguer de escavadora para limpeza de terrenos na Quinta do Conde</t>
  </si>
  <si>
    <t>AquisiÃ§Ã£o de serviÃ§os de beneficiaÃ§Ã£o, manutenÃ§Ã£o e conservaÃ§Ã£o em espaÃ§os verdes.</t>
  </si>
  <si>
    <t>PrestaÃ§Ã£o de serviÃ§os para produÃ§Ã£o de suportes de comunicaÃ§Ã£o promocional e divulgaÃ§Ã£o de Viana do Castelo.</t>
  </si>
  <si>
    <t>AquisiÃ§Ã£o de VeÃ­culo Tanque</t>
  </si>
  <si>
    <t>EXECUÃ‡ÃƒO DE MOVIMENTO DE TERRAS PARA ALARGAMENTO E REGULARIZAÃ‡ÃƒO DE ACESSOS AOS PARQUES DE ESTACIONAMENTO NAS PRAIAS SUL DA COSTA DE CAPARICA - PRAIAS DO INFANTE, NOVA VAGA E BELAVISTA</t>
  </si>
  <si>
    <t>AquisiÃ§Ã£o de ServiÃ§os de manutenÃ§Ã£o ao Processador de Tecidos para o ano 2020</t>
  </si>
  <si>
    <t>ConcessÃ£o da rede de transportes urbanos de Albufeira (Rede GIRO)</t>
  </si>
  <si>
    <t>AquisiÃ§Ã£o de ServiÃ§os de GestÃ£o, FiscalizaÃ§Ã£o e CoordenaÃ§Ã£o de SeguranÃ§a em Obra da Unidade de SaÃºde de AlcÃ¢ntara, em Lisboa, ao abrigo do Acordo-Quadro n.Âº 19/005/CA/AQ</t>
  </si>
  <si>
    <t>Software de IntegraÃ§Ã£o Infarmed - SGICM</t>
  </si>
  <si>
    <t>AssistÃªncia tÃ©cnica VeÃ­culos Pesados Volvo</t>
  </si>
  <si>
    <t>AquisiÃ§Ã£o de ServiÃ§os de GestÃ£o, FiscalizaÃ§Ã£o e CoordenaÃ§Ã£o de SeguranÃ§a em Obra da Unidade de SaÃºde de Marvila, em Lisboa, ao abrigo do Acordo-Quadro n.Âº 19/005/CA/AQ</t>
  </si>
  <si>
    <t>AquisiÃ§Ã£o de energia elÃ©trica para as instalaÃ§Ãµes do Metropolitano de Lisboa, E.P.E., Metrocom, S.A. e Carris, E.M., S.A. (Abril 2020/ MarÃ§o 2022), de acordo com o Caderno de Encargos e respetivos anexos</t>
  </si>
  <si>
    <t>AquisiÃ§Ã£o de ServiÃ§os para SeguranÃ§a e VigilÃ¢ncia Privada da Feira do Queijo de 2020 em Serpa</t>
  </si>
  <si>
    <t>PrestaÃ§Ã£o de ServiÃ§os Hipoterapia Â¿ Fundo Social Municipal, para o ano de 2020</t>
  </si>
  <si>
    <t>AquisiÃ§Ã£o de serviÃ§os de manutenÃ§Ã£o ao equipamento de ventilaÃ§Ã£o e Cuidados Intensivos para o ano 2020.</t>
  </si>
  <si>
    <t>Fornecimento e instalaÃ§Ã£o de alarmes de intrusÃ£o e respetivos serviÃ§os de ligaÃ§Ã£o a central de receÃ§Ã£o e monitorizaÃ§Ã£o de alarmes</t>
  </si>
  <si>
    <t>AquisiÃ§Ã£o de serviÃ§os de gestÃ£o de bilheteira e acessos para equipamentos museolÃ³gicos e culturais</t>
  </si>
  <si>
    <t>Fornecimento de tubo PEAD PN16 MRS100 em DN110, DN160 e DN200</t>
  </si>
  <si>
    <t>AquisiÃ§Ã£o de Grua para Acoplar em Viatura</t>
  </si>
  <si>
    <t>201G000354- AquisiÃ§Ã£o de oxigÃ©nio lÃ­quido medicinal-M3-fevereiro 2020</t>
  </si>
  <si>
    <t>AquisiÃ§Ã£o de serviÃ§os de disponibilizaÃ§Ã£o de soluÃ§Ã£o de integraÃ§Ã£o de contas a pagar -fatura eletrÃ³nica.</t>
  </si>
  <si>
    <t>201G000287 - AquisiÃ§Ã£o de Tafamidis 20 mg-caps - Ano 2020</t>
  </si>
  <si>
    <t>EMPREITADA DE REABILITAÃ‡ÃƒO DA TORRE DO CASTELO MEDIEVAL - MOURÃƒO</t>
  </si>
  <si>
    <t>AquisiÃ§Ã£o de prestaÃ§Ã£o de serviÃ§os de apoio tÃ©cnico extra para espetÃ¡culos</t>
  </si>
  <si>
    <t>Empreitada de "ReabilitaÃ§Ã£o de EdifÃ­cio para InstalaÃ§Ãµes de Apoio aos Trabalhadores da Quinta Municipal da Piedade"</t>
  </si>
  <si>
    <t>CP 3/2020 - Fornecimento de 8 (oito) equipamentos para parqueamento de bicicletas</t>
  </si>
  <si>
    <t>CONTRATAÃ‡ÃƒO DE SERVIÃ‡OS DE LIMPEZA DE PRAIAS, ESTACIONAMENTOS E ACESSOS ENVOLVENTES NO CONCELHO DE LOULÃ‰.</t>
  </si>
  <si>
    <t>Ajuste Direto para a PrestaÃ§Ã£o de ServiÃ§os na Ãrea de Engenharia Civil para o MunicÃ­pio de Nordeste</t>
  </si>
  <si>
    <t>AquisiÃ§Ã£o de ServiÃ§os de Limpeza das InstalaÃ§Ãµes dos SMAS de Vila Franca de Xira - EdifÃ­cio Sede, Oficina da Roque Annes, ArmazÃ©m e Arquivo do Porto D'Areia, Oficina de Alverca do Ribatejo e Oficina da PÃ³voa de Santa Iria</t>
  </si>
  <si>
    <t>202A000018 - aquisiÃ§Ã£o de prÃ³teses valvulares aÃ³rticas de entrega rÃ¡pida, sem sutura, para o ano de 2020</t>
  </si>
  <si>
    <t>AquisiÃ§Ã£o de serviÃ§os de assessoria linguÃ­stica, incluindo a traduÃ§Ã£o tÃ©cnica em vÃ¡rios idiomas.</t>
  </si>
  <si>
    <t>Fornecimento de madeiras para o serviÃ§o de Carpintaria da C.M.S</t>
  </si>
  <si>
    <t>Concurso PÃºblico destinado Ã  aquisiÃ§Ã£o de serviÃ§os de seguros do ramo "nÃ£o vida", na modalidade "Frota AutomÃ³vel".</t>
  </si>
  <si>
    <t>AquisiÃ§Ã£o de ServiÃ§os de ManutenÃ§Ã£o de PeÃ§as Fora do Ã¢mbito da AT 2020</t>
  </si>
  <si>
    <t>SubstituiÃ§Ã£o da iluminaÃ§Ã£o para Led nas salas de exposiÃ§Ã£o do Museu</t>
  </si>
  <si>
    <t>Arranjo de espaÃ§o pÃºblico adjacente a vÃ¡rios edifÃ­cios, sitos na Av. 25 de Abril</t>
  </si>
  <si>
    <t>Parque de estacionamento - Rua Escritor Alves Redol - Bairro Mira Serra (Beja)</t>
  </si>
  <si>
    <t>AquisiÃ§Ã£o de serviÃ§os de apoio ao planeamento, gestÃ£o e monitorizaÃ§Ã£o de atividades de comunicaÃ§Ã£o autÃ¡rquica</t>
  </si>
  <si>
    <t>AQUISIÃ‡ÃƒO, INSTALAÃ‡ÃƒO E MANUTENÃ‡ÃƒO DE HARDWARE ORACLE DATABASE APPLIANCE</t>
  </si>
  <si>
    <t>AquisiÃ§Ã£o de Registadores de Eventos ImplantÃ¡veis (REI), para o ano de 2020</t>
  </si>
  <si>
    <t>AquisiÃ§Ã£o e instalaÃ§Ã£o de mÃ¡quina de lavar veÃ­culos pesados de passageiros</t>
  </si>
  <si>
    <t>Aluguer de 3 (trÃªs) Contentores adaptados a InstalaÃ§Ãµes SanitÃ¡rias ProvisÃ³rias, para apoio ao evento de InauguraÃ§Ã£o dos CarrilhÃµes do PalÃ¡cio Nacional de Mafra.</t>
  </si>
  <si>
    <t>ExecuÃ§Ã£o de rede de drenagem de Ã¡guas domÃ©sticas e pluviais Â¿ Fonte Boa dos Nabos</t>
  </si>
  <si>
    <t>AquisiÃ§Ã£o de ACETILCISTEÃNA [600MG; COMP.EFERV]</t>
  </si>
  <si>
    <t>AquisiÃ§Ã£o de serviÃ§os de manutenÃ§Ã£o aos equipamentos de alimentaÃ§Ã£o ininterrupta (UPS) para o ano de 2020</t>
  </si>
  <si>
    <t>AquisiÃ§Ã£o de material genÃ©rico de eletricidade para o ano de 2020</t>
  </si>
  <si>
    <t>Upgrade tecnolÃ³gico nas estaÃ§Ãµes elevatÃ³rias da rede secundÃ¡ria do EFMA e fornecimento de licenciamento de virtualizaÃ§Ã£o.</t>
  </si>
  <si>
    <t>201G000286 - AquisiÃ§Ã£o de medicamentos diversos - Ano 2020</t>
  </si>
  <si>
    <t>ManutenÃ§Ã£o e Limpeza de Zonas Verdes na Freguesia de Vila Franca de Xira</t>
  </si>
  <si>
    <t>Da empreitada constam designadamente os seguintes trabalhos: Â¿ RemoÃ§Ã£o de redes de Ã¡guas, saneamento e eletricidade existentes; Â¿ RemoÃ§Ã£o de revestimentos, equipamentos sanitÃ¡rios, caixilharia, vÃ£os e mobiliÃ¡rio de cozinha existentes; Â¿ ReparaÃ§Ã£o de paredes e pinturas; Â¿ ExecuÃ§Ã£o de redes de Ã¡guas, saneamento e eletricidade; Â¿ Fornecimento e instalaÃ§Ã£o de vÃ£os interiores e exteriores; Â¿ AplicaÃ§Ã£o de novos revestimentos e equipamentos incluindo: mosaicos e azulejos; sanitÃ¡rios de casa de banho; fornecimento e instalaÃ§Ã£o de mobiliÃ¡rio de cozinha.</t>
  </si>
  <si>
    <t>PrestaÃ§Ã£o de serviÃ§os de terapeuta da fala em regime de avenÃ§a - projeto para a educaÃ§Ã£o inclusiva, no Ã¢mbito do Programa Municipal de PotenciaÃ§Ã£o do Sucesso Escolar (PMPSE)</t>
  </si>
  <si>
    <t>AquisiÃ§Ã£o de Sevelamer Carbonato, oral, 800mg, para 2020</t>
  </si>
  <si>
    <t>PrestaÃ§Ã£o de serviÃ§os de manutenÃ§Ã£o de sistemas solares tÃ©rmicos e sistemas de aquecimento de Ã¡guas nas instalaÃ§Ãµes municipais</t>
  </si>
  <si>
    <t>AquisiÃ§Ã£o de serviÃ§os para elaboraÃ§Ã£o de um parecer sobre as causas das anomalias nos encontros da Ponte da Ameada</t>
  </si>
  <si>
    <t>A empreitada reporta-se, no essencial Ã  execuÃ§Ã£o de movimento de terras, aplicaÃ§Ã£o de tout-venant em camadas de base e pavimentaÃ§Ã£o pela aplicaÃ§Ã£o de camada de desgaste em betÃ£o betuminoso, tendo como trabalhos complementares a execuÃ§Ã£o de drenagem pluvial, de acordo com o preconizado nas peÃ§as escritas e desenhadas. Ãrea de intervenÃ§Ã£o: 8.655,00 m2.</t>
  </si>
  <si>
    <t>CONTRATAÃ‡ÃƒO DE SERVIÃ‡OS DE BATE-CHAPAS E PINTURA NOS VEÃCULOS DO CORPO DE BOMBEIROS MUNICIPAIS DE LOULÃ‰.</t>
  </si>
  <si>
    <t>Fornecimento de mobiliÃ¡rio e material didÃ¡tico para 2 salas de jardim de infÃ¢ncia e de equipamento para a CAA da EB Louro Artur</t>
  </si>
  <si>
    <t>CONTRATAÃ‡ÃƒO DOS SERVIÃ‡OS DE NADADOR SALVADOR PARA AS PISCINAS MUNICIPAIS DE QUARTEIRA E LOULÃ‰.</t>
  </si>
  <si>
    <t>AquisiÃ§Ã£o de servidores e sistema de cÃ³pias de seguranÃ§a</t>
  </si>
  <si>
    <t>SubstituiÃ§Ã£o de Passagem HidrÃ¡ulica, em Grada, BarcouÃ§o.</t>
  </si>
  <si>
    <t>ServiÃ§o de Consultadoria Especializada, para Apoio na GestÃ£o dos Parques Empresariais/Industriais do MunicÃ­pio</t>
  </si>
  <si>
    <t>DE REPENTE CANTA A GENTE - PROGRAMA TURÃSTICO-CULTURAL INTERMUNICIPAL DE VALORIZAÃ‡ÃƒO E PROMOÃ‡ÃƒO DA ARTE E TRADIÃ‡ÃƒO REPENTISTA DO ALTO MINHO - SERVIÃ‡OS PROMOCIONAIS DE AGÃŠNCIA DE COMUNICAÃ‡ÃƒO E CAMPANHA DE COMUNICAÃ‡ÃƒO</t>
  </si>
  <si>
    <t>Empreitada para execuÃ§Ã£o da obra de fornecimento e instalaÃ§Ã£o de sinalÃ©tica no ServiÃ§o de Cirurgia 2 e UCINT - HSM - CHULN</t>
  </si>
  <si>
    <t>PRESTAÃ‡ÃƒO DE SERVIÃ‡OS PARA PROJETO DE DESING E DECORAÃ‡ÃƒO DE INTERIORES PARA A RECEÃ‡ÃƒO DO EDIFÃCIO DOS CIPRESTES</t>
  </si>
  <si>
    <t>AquisiÃ§Ã£o de BalÃµes de dilataÃ§Ã£o coronÃ¡rios, para o ano 2020</t>
  </si>
  <si>
    <t>AquisiÃ§Ã£o de serviÃ§os de monda quÃ­mica (AplicaÃ§Ã£o de herbicida), nos perÃ­metros urbanos e zonas rurais das freguesias de Santo AndrÃ© e Santiago do CacÃ©m, em duas intervenÃ§Ãµes anuais.</t>
  </si>
  <si>
    <t>CONSTRUÃ‡ÃƒO DE CICLOVIA - TROÃ‡O ENTRE A ESTRADA MOINHO DE VENTO E ESTRADA DA BARREIRA BRANCA</t>
  </si>
  <si>
    <t>Procedimento 2/2019 ao abrigo do Acordo-Quadro nÂº 1/GEBALIS/2019 Â¿ Lisboa Oriental - Bairro Flamenga / Condado - ReabilitaÃ§Ã£o de 5 fogos municipais - Programa Arrendamento</t>
  </si>
  <si>
    <t>AquisiÃ§Ã£o de cortinas com proteÃ§Ã£o Ã s radiaÃ§Ãµes para a sala de RX - U. S. Mafra Norte.</t>
  </si>
  <si>
    <t>AquisiÃ§Ã£o de serviÃ§os de assistÃªncia tÃ©cnica para seis ascensores instalados em escolas bÃ¡sicas do municÃ­pio de Lagos</t>
  </si>
  <si>
    <t>REQUALIFICAÃ‡ÃƒO E REPARAÃ‡ÃƒO DE PARQUES INFANTIS BONFIM E ALGODEIA</t>
  </si>
  <si>
    <t>PRESTAÃ‡ÃƒO DE SERVIÃ‡OS PARA PRODUÃ‡ÃƒO E MONTAGEM DE MATERIAIS DE IMAGEM, INCLUINDO SINALÃ‰TICA.</t>
  </si>
  <si>
    <t>BRODALUMAB SC 210MG/1,5ML SER SOL INJ</t>
  </si>
  <si>
    <t>AquisiÃ§Ã£o de uma MÃ¡quina de Limpeza do Areal de Praias</t>
  </si>
  <si>
    <t>CP 6/2020 - AquisiÃ§Ã£o de serviÃ§os de suporte, manutenÃ§Ã£o, monitorizaÃ§Ã£o e desenvolvimento da plataforma de mobilidade EMEL</t>
  </si>
  <si>
    <t>DemoliÃ§Ãµes de ConstruÃ§Ãµes Ilegais Existentes</t>
  </si>
  <si>
    <t>202G001333 - AquisiÃ§Ã£o de consumÃ­veis para autotransfusÃ£o e demais bens necessÃ¡rios, com colocaÃ§Ã£o de equipamentos, representados pela empresa Lusopalex Lda, para o ano de 2020.</t>
  </si>
  <si>
    <t>AquisiÃ§Ã£o de serviÃ§os de IP/RI de Elevadores, Escadas e Tapetes Rolantes</t>
  </si>
  <si>
    <t>AquisiÃ§Ã£o de material de dinamizaÃ§Ã£o das aÃ§Ãµes para o ensino prÃ©-escolar, no Ã¢mbito do projeto "Imagine, Create, Succeed"</t>
  </si>
  <si>
    <t>AquisiÃ§Ã£o de serviÃ§os de ediÃ§Ã£o de vÃ­deo e integraÃ§Ã£o de conteÃºdos audiovisuais em plataformas televisivas, digitais e WEB, na modalidade de avenÃ§a</t>
  </si>
  <si>
    <t>O contrato de prestaÃ§Ã£o de serviÃ§os tem por objeto o fornecimento de equipamentos e execuÃ§Ã£o dos trabalhos necessÃ¡rios Ã  reparaÃ§Ã£o do Sistema de Aviso e Alerta da Barragem do Alqueva, substituindo todos os componentes que nÃ£o estejam em condiÃ§Ã£o de assegurar o normal funcionamento dos equipamentos, incluindo todos os meios humanos, materiais e equipamentos necessÃ¡rios para a sua execuÃ§Ã£o, conforme especificaÃ§Ãµes do Caderno de Encargos.</t>
  </si>
  <si>
    <t>AquisiÃ§Ã£o de NITROGLICERINA,TD, 5MG, SIST TRANSD e NITROGLICERINA,TD, 10MG, SIST TRANSD</t>
  </si>
  <si>
    <t>Consulta PrÃ©via para AquisiÃ§Ã£o de Material de Carpintaria para os ServiÃ§os de ArmazÃ©m do MunicÃ­pio de Nordeste</t>
  </si>
  <si>
    <t>AquisiÃ§Ã£o de Tiras Glucose e corpos cetÃ³nicos</t>
  </si>
  <si>
    <t>2019/300.10.001/7 - Empreitada de ConstruÃ§Ã£o de 2 Ecocentros (Doze Ribeiras e SÃ£o SebastiÃ£o)</t>
  </si>
  <si>
    <t>Junta de Freguesia da UniÃ£o das Freguesias de Vila ChÃ£, Codal e Vila Cova de Perrinho</t>
  </si>
  <si>
    <t>CPR 1/2020 CENTRO CIVICO VILA CHÃƒ - OBRA PEDREIRO</t>
  </si>
  <si>
    <t>Software de integraÃ§Ã£o SGICM - Sclinico</t>
  </si>
  <si>
    <t>ServiÃ§o de Limpeza e Higiene</t>
  </si>
  <si>
    <t>CONTRATAÃ‡ÃƒO DOS SERVIÃ‡OS DE LIMPEZA URBANA NUMA ÃREA DA CIDADE DE LOULÃ‰ PELO PERÃODO DE TRÃŠS MESES.</t>
  </si>
  <si>
    <t>202C000006 - AquisiÃ§Ã£o de meias anti-tromboembÃ³licas, durante o ano de 2020</t>
  </si>
  <si>
    <t>ServiÃ§os de FiscalizaÃ§Ã£o e Acompanhamento das Obras de AdaptaÃ§Ã£o no Ã‚mbito da InstalaÃ§Ã£o de Candeeiros CirÃºrgicos e Mesas OperatÃ³rias do Bloco OperatÃ³rio do Hospital Professor Doutor Fernando Fonseca, EPE</t>
  </si>
  <si>
    <t>201A000003- AquisiÃ§Ã£o de Gases medicinais - Ano 2020</t>
  </si>
  <si>
    <t>AquisiÃ§Ã£o de ServiÃ§os de CoordenaÃ§Ã£o, GestÃ£o e AvaliaÃ§Ã£o da OperaÃ§Ã£o no Ã¢mbito do Plano Municipal de Combate ao Insucesso Escolar no Concelho de Serpa</t>
  </si>
  <si>
    <t>Empreitada de AquisiÃ§Ã£o e InstalaÃ§Ã£o do Sistema AutomÃ¡tico de DeteÃ§Ã£o de IncÃªndio para as estaÃ§Ãµes dos Anjos, Intendente, Cidade UniversitÃ¡ria e Entre Campos do Metropolitano de Lisboa, E.P.E., de acordo com o Caderno de Encargos e respetivos anexos</t>
  </si>
  <si>
    <t>202A000017-AquisiÃ§Ã£o de cÃ¢maras expansoras/dispositivos mÃ©dicos, para o ano de 2020</t>
  </si>
  <si>
    <t>201G000299 - AquisiÃ§Ã£o de medicamentos diversos - Ano 2020</t>
  </si>
  <si>
    <t>201G000301 - AquisiÃ§Ã£o de medicamentos diversos - Ano 2020</t>
  </si>
  <si>
    <t>EMPREITADA "REQUALIFICAÃ‡ÃƒO DO ESPAÃ‡O PÃšBLICO E EQUIPAMENTOS DE UTILIZAÃ‡ÃƒO COLETIVA NA MARGEM DO ZÃŠZERE (ZONA 1) E REQUALIFICAÃ‡ÃƒO DA FRENTE RIBEIRINHA (ZONA 2)</t>
  </si>
  <si>
    <t>CP 59/19 - ExecuÃ§Ã£o de empreitada de obra pÃºblica para a reconversÃ£o de uma garagem na Rua HerÃ³is de Quionga em parque de estacionamento residencial</t>
  </si>
  <si>
    <t>RequalificaÃ§Ã£o da Rua D. Afonso Henriques, em Cantanhede, por Empreitada: ExecuÃ§Ã£o de instalaÃ§Ãµes tÃ©cnicas de floreiras e trabalhos acessÃ³rios</t>
  </si>
  <si>
    <t>Fornecimento e instalaÃ§Ã£o de uma bomba de desobstruÃ§Ã£o de coletores em viatura ligeira</t>
  </si>
  <si>
    <t>RenovaÃ§Ã£o de licenciamento do software ArcGIS</t>
  </si>
  <si>
    <t>AquisiÃ§Ã£o de ServiÃ§os de ManutenÃ§Ã£o de InstalaÃ§Ã£o e ElevaÃ§Ã£o</t>
  </si>
  <si>
    <t>201G000284 - AquisiÃ§Ã£o de medicamentos diversos - Ano 2020</t>
  </si>
  <si>
    <t>PrevenÃ§Ã£o da Floresta contra Agentes BiÃ³ticos e AbiÃ³ticos / BeneficiaÃ§Ã£o da rede PrimÃ¡ria e SecundÃ¡ria</t>
  </si>
  <si>
    <t>203C000001 - AquisiÃ§Ã£o de leites e farinhas durante o ano de 2020</t>
  </si>
  <si>
    <t>ExecuÃ§Ã£o de Passeios na Ladeira da Granja, em AnÃ§Ã£, por Empreitada</t>
  </si>
  <si>
    <t>AquisiÃ§Ã£o de serviÃ§os para realizaÃ§Ã£o de uma Â¿colÃ³nia de fÃ©riasÂ¿</t>
  </si>
  <si>
    <t>ExecuÃ§Ã£o de movimentaÃ§Ãµes de terra, fundaÃ§Ãµes indiretas, betÃ£o armado, estrutura metÃ¡lica, coberturas, alvenarias, cantarias, serralharias, revestimentos, carpintarias, serralharias, rede de Ã¡guas, residuais, pluviais, incÃªndio, seguranÃ§a contra incÃªndios, instalaÃ§Ãµes elÃ©tricas, telecomunicaÃ§Ãµes e AVAC.</t>
  </si>
  <si>
    <t>Fornecimento de diverso material de Ã¡guas</t>
  </si>
  <si>
    <t>ExecuÃ§Ã£o de prolongamentos da rede de abastecimento de Ã¡gua em vÃ¡rias ruas localizadas no Concelho de Palmela durante o ano de 2020</t>
  </si>
  <si>
    <t>ContrataÃ§Ã£o de serviÃ§os de manutenÃ§Ã£o preventiva e corretiva - AplicaÃ§Ãµes Wiremaze Cityfy Platform</t>
  </si>
  <si>
    <t>FORNECIMENTO DE DUAS VIATURAS DE APOIO AOS SERVIÃ‡OS CAMARÃRIOS</t>
  </si>
  <si>
    <t>Aluguer Operacional de 7 (sete) Viaturas Ligeiras ElÃ©tricas para a Frota AutomÃ³vel Municipal</t>
  </si>
  <si>
    <t>Fornecimento de ServiÃ§o de RevisÃ£o 500h da viatura de matrÃ­cula 86-VD-00</t>
  </si>
  <si>
    <t>AquisiÃ§Ã£o de carteira de diversos tipos de apÃ³lices de seguros</t>
  </si>
  <si>
    <t>PE_20003_CNS - CONCURSO PÃšBLICO NACIONAL PARA AQUISIÃ‡ÃƒO DE SERVIÃ‡OS DE TÃ‰CNICO POLIVALENTE RESIDENTE PARA AS ESCOLAS DO LOTE 1 DA FASE 1, DO PROGRAMA DE MODERNIZAÃ‡ÃƒO DAS ESCOLAS COM ENSINO SECUNDÃRIO</t>
  </si>
  <si>
    <t>AquisiÃ§Ã£o de serviÃ§os de transporte de passageiros em autocarro, com motorista, no Ã¢mbito do Programa Â¿INATEL 55+.pt 2020Â¿</t>
  </si>
  <si>
    <t>Fornecimento contÃ­nuo e faseado de gÃ¡s propano a granel para o Complexo Municipal de Piscinas e Campos de TÃ©nis</t>
  </si>
  <si>
    <t>PRESTAÃ‡ÃƒO DE SERVIÃ‡OS PARA PROJETO DE DESIGN E DECORAÃ‡ÃƒO DE INTERIORES DA CASA DAS QUATRO CABEÃ‡AS.</t>
  </si>
  <si>
    <t>PrestaÃ§Ã£o de ServiÃ§os para conceÃ§Ã£o de linha grÃ¡fica de comunicaÃ§Ã£o 2020</t>
  </si>
  <si>
    <t>Concurso PÃºblico para adjudicaÃ§Ã£o de serviÃ§os Cruise Portugal Â¿ Plano Comercial e de Marketing 2020-2022.</t>
  </si>
  <si>
    <t>AquisiÃ§Ã£o de ServiÃ§os de Apoio Ã  Equipa de Sistemas de InformaÃ§Ã£o ao NÃºcleo Administrativo e Financeiro</t>
  </si>
  <si>
    <t>Empreitada de "ReconstruÃ§Ã£o de Muro de Suporte no Tapado, em Oliveira do Hospital"</t>
  </si>
  <si>
    <t>PrestaÃ§Ã£o de serviÃ§os de psicologia clÃ­nica em regime de avenÃ§a Â¿ Plano Integrado e Inovador de Combate ao Insucesso Escolar - PIICIE (candidatura centro 03-5266-FSE000023)</t>
  </si>
  <si>
    <t>ExecuÃ§Ã£o de Novas Infraestruturas de Eletricidade e TelecomunicaÃ§Ãµes no Recinto da MUNDET</t>
  </si>
  <si>
    <t>AquisiÃ§Ã£o de contentores de RSU de 120 L e 1100 L</t>
  </si>
  <si>
    <t>Fornecimento, instalaÃ§Ã£o e colocaÃ§Ã£o em serviÃ§o de parque e bicicletas para o sistema de bicicletas de uso partilhado</t>
  </si>
  <si>
    <t>AquisiÃ§Ã£o de serviÃ§os de manutenÃ§Ã£o ao equipamento dispensador automÃ¡tico de medicaÃ§Ã£o Consis para o ano 2020.</t>
  </si>
  <si>
    <t>AquisiÃ§Ã£o de bens para ofertas no Ã¢mbito de iniciativas protocolares</t>
  </si>
  <si>
    <t>AquisiÃ§Ã£o de serviÃ§os de informÃ¡tica de apoio e gestÃ£o de hardware e software</t>
  </si>
  <si>
    <t>AquisiÃ§Ã£o de viatura para recolha de papel/cartÃ£o, plÃ¡stico/metal e vidro, no Ã¢mbito da candidatura aprovada ao aviso POSEUR-11-2017-22</t>
  </si>
  <si>
    <t>PROJETO DE DESING E DECORAÃ‡ÃƒO DE INTERIORES PARA ZONA DE ATENDIMENTO DO EDIFÃCIO SADO</t>
  </si>
  <si>
    <t>PRESTAÃ‡ÃƒO DE SERVIÃ‡OS DE ASSISTENTE TÃ‰CNICA A COLABORAR NO GABINETE MUNICIPAL DE AZEITÃƒO</t>
  </si>
  <si>
    <t>PavimentaÃ§Ã£o de arruamentos no Loteamento das AlcaÃ§arias na cidade de Beja</t>
  </si>
  <si>
    <t>"ExecuÃ§Ã£o de Infraestruturas ElÃ©tricas e de ComunicaÃ§Ãµes do Loteamento Urbano na Rua Combatentes do Ultramar em Rio de Moinhos"</t>
  </si>
  <si>
    <t>AquisiÃ§Ã£o de combustÃ­vel gasÃ³leo agrÃ­cola tipo verde - Processo ref.Âª COMB/002/2020</t>
  </si>
  <si>
    <t>AQUISIÃ‡ÃƒO DE 2 (DOIS) CABOS CORRENTE LESÃƒO MEDTRONIC PARA O SERVIÃ‡O DE CARDIOLOGIA</t>
  </si>
  <si>
    <t>Promover a reparaÃ§Ã£o em tubagens na rede de abastecimento de Ã¡gua no MunicÃ­pio de Lagos.</t>
  </si>
  <si>
    <t>CP 04/2020 - AquisiÃ§Ã£o de serviÃ§os de Contact Center, em regime de Outsoursing, para serviÃ§os de mobilidade da EMEL</t>
  </si>
  <si>
    <t>Os trabalhos a realizar envolvem a alteraÃ§Ã£o de trÃªs salas (salas de atividades 4, 5 e 6) existentes no Jardim-de-infÃ¢ncia, a construÃ§Ã£o de uma nova portaria e a criaÃ§Ã£o de dois novos espaÃ§os de recreio para as crianÃ§as da creche.</t>
  </si>
  <si>
    <t>ConstruÃ§Ã£o do edifÃ­cio para as novas instalaÃ§Ãµes do Centro de Biotecnologia AgrÃ­cola e Agro-Alimentar do Alentejo</t>
  </si>
  <si>
    <t>AssistÃªncia tÃ©cnica e manutenÃ§Ã£o VC ObsCare</t>
  </si>
  <si>
    <t>AquisiÃ§Ã£o de ServiÃ§os de Transporte de Passageiros, em Autocarro com Motorista, no Ã¢mbito do Programa "Termalismo e Bem-Estar, 2020"</t>
  </si>
  <si>
    <t>Empreitada para execuÃ§Ã£o do Muro de ContenÃ§Ã£o localizado a Sudeste, DemoliÃ§Ã£o da Casa do Guarda e Fornecimento e Montagem de LuminÃ¡rias LED para a EB1+JI n.Âº63 - Bairro do Restelo, em Lisboa</t>
  </si>
  <si>
    <t>AquisiÃ§Ã£o de ACIDO FÃ“LICO 5 MG; CÃP/COMP para 2020</t>
  </si>
  <si>
    <t>AquisiÃ§Ã£o de Equipamento InformÃ¡tico - Computadores de SecretÃ¡ria, Impressoras e Monitores</t>
  </si>
  <si>
    <t>PrestaÃ§Ã£o de serviÃ§os de assistÃªncia tÃ©cnica e manutenÃ§Ã£o ao servidor de comunicaÃ§Ãµes para o municÃ­pio de Albufeira</t>
  </si>
  <si>
    <t>remoÃ§Ã£o do pavimento existente em calÃ§ada de calcÃ¡rio, preparaÃ§Ã£o da base e pavimentaÃ§Ã£o em betÃ£o betuminoso</t>
  </si>
  <si>
    <t>ConstruÃ§Ã£o de muros de suporte / Muro de suporte de terras na Rua do Vale do Fojo (junto Ã  zona desportiva) - Vermoil - Proc. N.Âº 10/2020</t>
  </si>
  <si>
    <t>Cprev 02/2020 - AquisiÃ§Ã£o e instalaÃ§Ã£o de postes com base para sinalizaÃ§Ã£o vertical, de forma faseada, na cidade de Lisboa</t>
  </si>
  <si>
    <t>AquisiÃ§Ã£o de impressos para 2020 (10 lotes)</t>
  </si>
  <si>
    <t>AQUISIÃ‡ÃƒO DE PÃ‰RGULA PARA REQUALIFICAÃ‡ÃƒO DO LARGO DE VILA FRESCA DE AZEITÃƒO</t>
  </si>
  <si>
    <t>ConstruÃ§Ã£o de Polidesportivo Escolar de Ar-Livre em Deixa-O-Resto.</t>
  </si>
  <si>
    <t>PT;16;242;2604</t>
  </si>
  <si>
    <t>Empreitada - AmpliaÃ§Ã£o / AdaptaÃ§Ã£o de edifÃ­cio para crematÃ³rio</t>
  </si>
  <si>
    <t>RemodelaÃ§Ã£o da rede de iluminaÃ§Ã£o pÃºblica decorativa do passadiÃ§o da Praia da Rocha</t>
  </si>
  <si>
    <t>AquisiÃ§Ã£o de RenovaÃ§Ã£o de Software Assurance da Microsoft</t>
  </si>
  <si>
    <t>AquisiÃ§Ã£o de um ServiÃ§o para MigraÃ§Ã£o do Sistema Operativo do Cluster</t>
  </si>
  <si>
    <t>A obra tem por objetivo a renovaÃ§Ã£o da rede pÃºblica de drenagem de Ã¡guas residuais, no concelho de Arruda dos Vinhos.</t>
  </si>
  <si>
    <t>Museu Nacional de Etnologia - Obras de beneficiaÃ§Ã£o de interiores</t>
  </si>
  <si>
    <t>Fornecimento ContÃ­nuo do ServiÃ§o de Aluguer de Viaturas Pesadas de Passageiros para o ano 2020</t>
  </si>
  <si>
    <t>Fornecimento de Ativos de Rede</t>
  </si>
  <si>
    <t>AquisiÃ§Ã£o de seis insufladores de CO2 e seis bombas de irrigaÃ§Ã£o para o ServiÃ§o de Gastrenterologia e Hepatologia Â¿ MCDTÂ´s Â¿ Unidade de TÃ©cnicas de Gastrenterologia e Hepatologia Â¿ CHLN - HSM</t>
  </si>
  <si>
    <t>AquisiÃ§Ã£o de Suplementos Orais para 2020</t>
  </si>
  <si>
    <t>AquisiÃ§Ã£o de Suplementos de Dietas EntÃ©ricas</t>
  </si>
  <si>
    <t>AquisiÃ§Ã£o do Concerto "Banda do Filme VariaÃ§Ãµes"</t>
  </si>
  <si>
    <t>Fornecimento contÃ­nuo de gasÃ³leo a granel ao abrigo do lote 4-G do "Acordo Quadro de Fornecimento de CombustÃ­veis RodoviÃ¡rios - AQ-05-2017", promovido pela Central Nacional de Compras Municipais</t>
  </si>
  <si>
    <t>ServiÃ§os de desenvolvimento aplicacional no Ã¢mbito do SAL - Sistema Aduaneiro de LiquidaÃ§Ã£o - EvoluÃ§Ã£o Funcional 2020</t>
  </si>
  <si>
    <t>AquisiÃ§Ã£o de ServiÃ§os de Hotelaria, no Ã¢mbito das "Viagens FundaÃ§Ã£o INATEL - Nacionais (Primavera-VerÃ£o, 2020)"</t>
  </si>
  <si>
    <t>FundaÃ§Ã£o Maria Inacia PerdigÃ£o Vogado Silva</t>
  </si>
  <si>
    <t>AlteraÃ§Ã£o/AmpliaÃ§Ã£o da Unidade de Cuidados Continuados Integrados - InÃ¡cio Coelho PerdigÃ£o</t>
  </si>
  <si>
    <t>AquisiÃ§Ã£o e DistribuiÃ§Ã£o de Envelopes</t>
  </si>
  <si>
    <t>201A000004 - AquisiÃ§Ã£o de meios de contrate radiolÃ³gico, contra colocaÃ§Ã£o de injetores e fornecimento de material de consumo clinico - Ano 2020</t>
  </si>
  <si>
    <t>BeneficiaÃ§Ã£o e ReparaÃ§Ã£o de PavilhÃµes Gimnodesportivos / PavilhÃ£o Eduardo Gomes (ReparaÃ§Ã£o da cobertura) - Proc. n.Âº 07/2020</t>
  </si>
  <si>
    <t>Licenciamento Microsoft - AdministraÃ§Ã£o de Infraestrutura de domÃ­nio</t>
  </si>
  <si>
    <t>AquisiÃ§Ã£o de serviÃ§os de promoÃ§Ã£o de eventos na rÃ¡dio Â¿Sagres FMÂ¿</t>
  </si>
  <si>
    <t>AquisiÃ§Ã£o de serviÃ§os de bobinagem de motores elÃ©tricos associados a equipamentos de bombagem/ manobra, utilizados nas atividades de abastecimento e saneamento</t>
  </si>
  <si>
    <t>ManutenÃ§Ã£o operativa e evolutiva do sistema de informaÃ§Ã£o e gestÃ£o InLab LIMS da Unidade Laboratorial</t>
  </si>
  <si>
    <t>Fornecimento de ComunicaÃ§Ãµes Moveis e dados para as entidades aderentes.</t>
  </si>
  <si>
    <t>Licenciamento de Software Autodesk</t>
  </si>
  <si>
    <t>AquisiÃ§Ã£o de serviÃ§os de controlo de qualidade de Ã¡gua para consumo humano e Ã¡gua quente sanitÃ¡ria para o ano de 2020.</t>
  </si>
  <si>
    <t>AquisiÃ§Ã£o de software para controlo de perdas de Ã¡gua</t>
  </si>
  <si>
    <t>CENTRO PAROQUIAL DE BEM ESTAR SOCIAL DE SALVATERRA DE MAGOS</t>
  </si>
  <si>
    <t>RemoÃ§Ã£o de cobertura em fibrocimento, reabilitaÃ§Ã£o de edifÃ­cio e arranjos exteriores no Centro Paroquial de Bem Estar Social de Salvaterra de Magos</t>
  </si>
  <si>
    <t>ServiÃ§o de aluguer de autocarros para transporte dos alunos das Escolas BÃ¡sicas e PrÃ©-Escolar</t>
  </si>
  <si>
    <t>PavimentaÃ§Ã£o do Ramal de Santa Luzia</t>
  </si>
  <si>
    <t>AMIFAMPRIDINA ORAL 10MG COMP</t>
  </si>
  <si>
    <t>RenovaÃ§Ã£o de licenciamento de soluÃ§Ã£o de seguranÃ§a perifÃ©rica e aquisiÃ§Ã£o de 5 novos equipamentos de seguranÃ§a de rede</t>
  </si>
  <si>
    <t>DesativaÃ§Ã£o, desmonte e remoÃ§Ã£o das unidades de tratamento do ar, incluindo os Ã³rgÃ£os de conduta e o gÃ¡s obsoleto, para vazadouro autorizado, com o pagamento das respetivas taxas e em conformidade com o PPGRCD. DesativaÃ§Ã£o da instalaÃ§Ã£o elÃ©trica obsoleta, com remoÃ§Ã£o a vazadouro com o pagamento das respetivas taxas e em conformidade com o PPGRCD. Picagem e remoÃ§Ã£o de material desagregado dos elementos estruturais de betÃ£o, incluindo posterior tratamento e reposiÃ§Ã£o das superfÃ­cies de recobrimento do aÃ§o. Fornecimento e InstalaÃ§Ã£o de um novo sistema de equipamentos de AVAC, incluindo as unidades de tratamento do ar, do tipo roof top, e todos os membros de conduta, difusÃ£o, filtros, acessÃ³rios e demais trabalhos necessÃ¡rios Ã  sua correta instalaÃ§Ã£o. AdaptaÃ§Ã£o da instalaÃ§Ã£o elÃ©trica de alimentaÃ§Ã£o e controlo do sistema AVAC, incluindo os ensaios e respetivas inspeÃ§Ãµes.</t>
  </si>
  <si>
    <t>SERVIÃ‡OS PARA IMPLEMENTAÃ‡ÃƒO DO PROJETO MÃšSICA NA ESCOLA, NO CONCELHO DA RIBEIRA GRANDE, NO AMBITO DO PROGRAMA DE APOIO ESCOLAR-FUNDO SOCIAL MUNICIPAL, PARA O ANO DE 2020</t>
  </si>
  <si>
    <t>Fornecimento de Papel fotocÃ³pia A3 e A4 com gramagem de 80</t>
  </si>
  <si>
    <t>AquisiÃ§Ã£o de serviÃ§os para Hasta PÃºblica de terrenos que fazem parte do Plano de Pormenor do Barranco do Rodrigo</t>
  </si>
  <si>
    <t>AquisiÃ§Ã£o de serviÃ§os de ReparaÃ§Ã£o de monitor de C02 transcutÃ¢neo para o serviÃ§o de Pneumologia - McdtÂ´s - CHLN- HSM</t>
  </si>
  <si>
    <t>CP/20/19/DACPGP - AquisiÃ§Ã£o de serviÃ§os de impressÃ£o grÃ¡fica</t>
  </si>
  <si>
    <t>Procedimento 2/2019 ao abrigo do Acordo-Quadro nÂº 1/GEBALIS/2019 Â¿ Lisboa Oriental - Bairro Flamenga / Condado - ReabilitaÃ§Ã£o de 5 fogos municipais Â¿ Programa Arrendamento</t>
  </si>
  <si>
    <t>PE_20004_CNS - CONCURSO PÃšBLICO NACIONAL PARA AQUISIÃ‡ÃƒO DE SERVIÃ‡OS DE TÃ‰CNICO POLIVALENTE RESIDENTE PARA AS ESCOLAS DO LOTE 3 DA FASE 1, DO PROGRAMA DE MODERNIZAÃ‡ÃƒO DAS ESCOLAS COM ENSINO SECUNDÃRIO</t>
  </si>
  <si>
    <t>PRESTAÃ‡ÃƒO DE SERVIÃ‡OS NA ÃREA DE LAVAGEM E LIMPEZA DE VIATURAS, PELO PERIODO DE 12 MESES</t>
  </si>
  <si>
    <t>Procedimento 1/2019 ao abrigo do Acordo-Quadro nÂº 1/GEBALIS/2019 - Lisboa Oriental - Bairro Casal dos Machados / Quinta Laranjeiras / Quinta do Morgado - ReabilitaÃ§Ã£o de 5 fogos municipais - Programa Arrendamento</t>
  </si>
  <si>
    <t>CP/2/20/DACPGP - AquisiÃ§Ã£o de uma ambulÃ£ncia tipo B para os BSB</t>
  </si>
  <si>
    <t>01/CPI/ECO/2020 - AquisiÃ§Ã£o de compostores domÃ©sticos para os MunicÃ­pios da EcolezÃ­ria.</t>
  </si>
  <si>
    <t>AquisiÃ§Ã£o de serviÃ§os de suporte e apoio Ã  gestÃ£o do Sistema de GestÃ£o da SeguranÃ§a da InformaÃ§Ã£o (SGSI) para manutenÃ§Ã£o da certificaÃ§Ã£o ISO 27001:2013 do ServiÃ§o de RegulaÃ§Ã£o e InspeÃ§Ã£o de Jogos (SRIJ).</t>
  </si>
  <si>
    <t>O principal objetivo Ã© reverter o estado atual em que se encontra esta Ã¡rea urbana central e melhorar a sua imagem atravÃ©s de um desenho urbano duradouro, integrando qualidade estÃ©tica e funcional, capaz de proporcionar a regeneraÃ§Ã£o urbana e melhorar a qualidade de vida dos utilizadores do espaÃ§o. Pretende-se melhorar as condiÃ§Ãµes de acessibilidade pedonal dotando o espaÃ§o, sempre que possÃ­vel, de mobilidade inclusiva respondendo Ã s necessidades funcionais existentes associadas ao carÃ¡cter comercial e de restauraÃ§Ã£o, garantindo a seguranÃ§a e identidade do local.</t>
  </si>
  <si>
    <t>AquisiÃ§Ã£o de serviÃ§os de manutenÃ§Ã£o Ã  central de gases medicinais e vÃ¡cuo para o ano de 2020</t>
  </si>
  <si>
    <t>AquisiÃ§Ã£o de ServiÃ§os para Desenvolvimento de AÃ§Ãµes de Marketing Institucional, ProduÃ§Ã£o e DivulgaÃ§Ã£o de Spots PublicitÃ¡rios AtravÃ©s de Meios RadiofÃ³nicos</t>
  </si>
  <si>
    <t>Trabalhos de conservaÃ§Ã£o, incluindo substituiÃ§Ã£o total de fachada envidraÃ§ada e rufos da cafetaria da Alameda, por forÃ§a da tempestade Leslie</t>
  </si>
  <si>
    <t>AquisiÃ§Ã£o de ServiÃ§os para revisÃ£o de projetos de execuÃ§Ã£o da Zona de Atividades EconÃ³micas (ZAE) de Castro Verde e da RequalificaÃ§Ã£o da Escola SecundÃ¡ria de Castro Verde</t>
  </si>
  <si>
    <t>Fornecimento de material elÃ©trico para instalaÃ§Ãµes na via pÃºblica</t>
  </si>
  <si>
    <t>Tem por objeto a elaboraÃ§Ã£o do projeto tendente Ã  substituiÃ§Ã£o das condutas de fibrocimento da rede pÃºblica de abastecimento de Ã¡gua, no troÃ§o entre a Quinta das Alagoas e a ETAR de AlmÃ¡dena e nos troÃ§os entre o ReservatÃ³rio RXVII - Monte Lemos e o Montinho de Ouro, bem como entre o ReservatÃ³rio RXVII - Monte Lemos e a EN125, em direÃ§Ã£o a Espiche.</t>
  </si>
  <si>
    <t>Empreitada de RepavimentaÃ§Ã£o dos Passeios da Rua 13 de Junho, Santo AntÃ³nio</t>
  </si>
  <si>
    <t>PT;20;313;3421</t>
  </si>
  <si>
    <t>AquisiÃ§Ã£o de AC TRANEXAMICO,IV,100MG/ML;5ML,SOL INJ para 2020</t>
  </si>
  <si>
    <t>Proc. 22/2020 - AquisiÃ§Ã£o de serviÃ§os de desenvolvimento da aplicaÃ§Ã£o GISMAT RV</t>
  </si>
  <si>
    <t>AquisiÃ§Ã£o de serviÃ§os de manutenÃ§Ã£o Ã  soluÃ§Ã£o Obscare para o ano de 2020</t>
  </si>
  <si>
    <t>AquisiÃ§Ã£o de ServiÃ§os de GestÃ£o, FiscalizaÃ§Ã£o e CoordenaÃ§Ã£o de SeguranÃ§a em Obra da Unidade de SaÃºde da Ajuda, em Lisboa, ao abrigo do Acordo-Quadro n.Âº 19/005/CA/AQ.</t>
  </si>
  <si>
    <t>201G000209 - AquisiÃ§Ã£o de medicamentos diversos - Ano 2020</t>
  </si>
  <si>
    <t>AquisiÃ§Ã£o de serviÃ§os de vigilÃ¢ncia e seguranÃ§a nas instalaÃ§Ãµes geridas pela Lagos-Em-Forma, GestÃ£o Desportiva, EM, SA, nomeadamente a vigilÃ¢ncia e seguranÃ§a do Complexo Desportivo Municipal e o apoio na vigilÃ¢ncia, gestÃ£o integrada e operacionalidade dos Parques de Estacionamento Coberto da Frente Ribeirinha e Anel Verde</t>
  </si>
  <si>
    <t>AquisiÃ§Ã£o de ZIDOVUDINA [100MG;CÃP/COMP] para 2020</t>
  </si>
  <si>
    <t>AquisiÃ§Ã£o de ETINILESTRADIOL+GESTODENO, 20+75MCG COMP</t>
  </si>
  <si>
    <t>AquisiÃ§Ã£o de ServiÃ§os para RevisÃ£o do Projeto de ExecuÃ§Ã£o para a Obra da Escola BÃ¡sica e Jardim de InfÃ¢ncia Infante D. Henrique</t>
  </si>
  <si>
    <t>PrestaÃ§Ã£o de ServiÃ§os de ReparaÃ§Ã£o de PT do Parque de Estacionamento SubterrÃ¢neo da PraÃ§a 25 de Abril</t>
  </si>
  <si>
    <t>AquisiÃ§Ã£o de ServiÃ§os para a RevisÃ£o de Projeto de ExecuÃ§Ã£o para a ReabilitaÃ§Ã£o do EdifÃ­cio sito na PraÃ§a do MunicÃ­pio n.Âº 8 - 13 em Lisboa</t>
  </si>
  <si>
    <t>Fornecimento em ContÃ­nuo de Produtos Alimentares - Setor de Restaurante e Bares</t>
  </si>
  <si>
    <t>ReabilitaÃ§Ã£o de 3 fogos municipais situados na Rua Oito da Quinta do Jacinto lote 4 RC Frente, Rua Oito da Quinta do Jacinto 3 1Âº Dt e Rua Oito Quinta do Jacinto 4 2Âº Frente</t>
  </si>
  <si>
    <t>AquisiÃ§Ã£o de serviÃ§os de assistÃªncia tÃ©cnica/manutenÃ§Ã£o preventiva Ã s instalaÃ§Ãµes elÃ©tricas da DGLAB</t>
  </si>
  <si>
    <t>Consulta PrÃ©via para Fornecimento e Montagem de Equipamentos em Caixilharias de AlumÃ­nio e AcessÃ³rios para BeneficiaÃ§Ã£o de Paragens de Autocarros no Concelho</t>
  </si>
  <si>
    <t>02/CP/ECO/2020 - AquisiÃ§Ã£o de bens e serviÃ§os de ManutenÃ§Ã£o Preventiva e ManutenÃ§Ã£o de Chassis para viaturas da Marca Volvo.</t>
  </si>
  <si>
    <t>CP/1/20/DACP - AquisiÃ§Ã£o de mobiliÃ¡rio para posto de turismo do edifÃ­cio da estaÃ§Ã£o</t>
  </si>
  <si>
    <t>Os trabalhos de manutenÃ§Ã£o a executar consistem em: revisÃ£o/manutenÃ§Ã£o da cobertura (elementos metÃ¡licos e zonas planas), reabilitaÃ§Ã£o do sistema de drenagem exterior do edifÃ­cio do PavilhÃ£o (substituiÃ§Ã£o de caleiras metÃ¡licas e de tubos de queda em PVC), revisÃ£o dos vÃ£os envidraÃ§ados exteriores, pintura das fachadas exteriores, reformulaÃ§Ã£o da bilheteira, reabilitaÃ§Ã£o de portas de emergÃªncia, reabilitaÃ§Ã£o do sistema de seguranÃ§a contra incÃªndio (rede hÃºmida armada de combate a incÃªndio).</t>
  </si>
  <si>
    <t>Fornecimento de ServiÃ§os de Controlo de Pragas e DesinfestaÃ§Ãµes Pontuais da Sede da Movijovem e das Pousadas de Juventude, sob gestÃ£o direta da Movijovem</t>
  </si>
  <si>
    <t>PrestaÃ§Ã£o de serviÃ§os de recolha, transporte de resÃ­duos urbanos, limpeza urbana e serviÃ§os auxiliares, no municÃ­pio de Albufeira (MarÃ§o/Abril)</t>
  </si>
  <si>
    <t>PrestaÃ§Ã£o de ServiÃ§os de manutenÃ§Ã£o/conservaÃ§Ã£o no relvado sintÃ©tico do campo de jogos</t>
  </si>
  <si>
    <t>Consulta PrÃ©via para ElaboraÃ§Ã£o do Projeto de ConstruÃ§Ã£o de uma Via de Acesso Ã  Boca da Ribeira, no Ã¢mbito da PavimentaÃ§Ã£o de Arruamentos e Vias do Concelho.</t>
  </si>
  <si>
    <t>PrestaÃ§Ã£o de ServiÃ§os de ImplementaÃ§Ã£o do Projeto de Sala Extra, para o ano de 2020</t>
  </si>
  <si>
    <t>AquisiÃ§Ã£o de serviÃ§os de LicenÃ§as de utilizaÃ§Ã£o de software de venda de bilhetes e de serviÃ§os de representaÃ§Ã£o do Teatro da Trindade</t>
  </si>
  <si>
    <t>201G000452 - AquisiÃ§Ã£o de Atalureno - Ano 2020</t>
  </si>
  <si>
    <t>AquisiÃ§Ã£o de ServiÃ§os de EspetÃ¡culo Musical dos Artistas Quinta do Bill e JosÃ© Malhoa, no Ã¢mbito da Feira do Queijo de 2020</t>
  </si>
  <si>
    <t>PT;10;130;1644</t>
  </si>
  <si>
    <t>AquisiÃ§Ã£o de serviÃ§os desenvolvimento aplicacional no Ã¢mbito da manutenÃ§Ã£o corretiva e evolutiva do sistema e-fatura componente batch</t>
  </si>
  <si>
    <t>ConstruÃ§Ã£o de acesso Ã  mina</t>
  </si>
  <si>
    <t>Reperfilamento da Rua de Angola, Olival Basto, Odivelas</t>
  </si>
  <si>
    <t>ESPETÃCULO Â¿SATURDAY NIGHT FEVERÂ¿, NOS DIAS 28 E 29 DE FEVEREIRO E 01 DE MARÃ‡O, NO FÃ“RUM MUNICIPAL LUÃSA TODI</t>
  </si>
  <si>
    <t>AquisiÃ§Ã£o de viatura ligeira de 9 lugares para transporte de crianÃ§as</t>
  </si>
  <si>
    <t>AquisiÃ§Ã£o de serviÃ§os para elaboraÃ§Ã£o de mapa de ruÃ­do, mapa de zonamento e mapa de conflito do Concelho do Barreiro para o Plano Diretor Municipal do Barreiro</t>
  </si>
  <si>
    <t>AquisiÃ§Ã£o de ServiÃ§os de CriaÃ§Ã£o de VNP com a SIBS</t>
  </si>
  <si>
    <t>InserÃ§Ã£o de Publicidade, ProduÃ§Ã£o de ConteÃºdos Dedicados de PromoÃ§Ã£o do Concelho da Ribeira Grande</t>
  </si>
  <si>
    <t>AquisiÃ§Ã£o de FLUOXETINA 0,4% [5 ML&amp;lt;&amp;gt;20 MG; FRS para 2020</t>
  </si>
  <si>
    <t>Pretende-se a criaÃ§Ã£o de um percurso ao longo de 1,8 Km, que consiga articular de forma segura e, de acordo com o projeto de execuÃ§Ã£o patenteado a concurso (que se articula nas Fases A e B), os trÃªs modos de circulaÃ§Ã£o previstos: pedonal, ciclÃ¡vel e rodoviÃ¡rio, com prioridade dada aos modos suaves, contemplando os seguintes trabalhos mais significativos: - Trabalhos preparatÃ³rios ou acessÃ³rios, terraplenagens, pavimentos, drenagem, sinalizaÃ§Ã£o de seguranÃ§a, trabalhos complementares (muros de suporte, desvios provisÃ³rios, barreiras acÃºsticas e estabilidade, espaÃ§os verdes, equipamentos e mobiliÃ¡rio urbano e reposiÃ§Ã£o de serviÃ§os afetados.</t>
  </si>
  <si>
    <t>Fornecimento dos projetos de arquitetura e de especialidades para a execuÃ§Ã£o da empreitada de pavilhÃ£o desportivo da Batalha</t>
  </si>
  <si>
    <t>ConservaÃ§Ã£o e ReparaÃ§Ã£o no Parque Habitacional Municipal</t>
  </si>
  <si>
    <t>DURVALUMAB</t>
  </si>
  <si>
    <t>Empreitada 435/GEBALIS/2019 - ExecuÃ§Ã£o de obras de reabilitaÃ§Ã£o, conservaÃ§Ã£o e adaptaÃ§Ã£o em espaÃ§os comerciais na Quinta do Loureiro</t>
  </si>
  <si>
    <t>RenovaÃ§Ã£o do Licenciamento da Plataforma Outsystems</t>
  </si>
  <si>
    <t>AquisiÃ§Ã£o de ServiÃ§os de VigilÃ¢ncia e SeguranÃ§a</t>
  </si>
  <si>
    <t>AquisiÃ§Ã£o de serviÃ§os para a elaboraÃ§Ã£o do plano de gestÃ£o da estrutura verde urbana de Lagos</t>
  </si>
  <si>
    <t>201G000546 - AquisiÃ§Ã£o de Atalureno - Ano 2020</t>
  </si>
  <si>
    <t>AD 5/2020 - Aluguer, transporte e instalaÃ§Ã£o de um conjunto modular (com Ar Condicionado incluÃ­do) para o Parque de Sete Rios</t>
  </si>
  <si>
    <t>ReconversÃ£o do edifÃ­cio da antiga escola 1Âº de maio em Arcozelo45453100</t>
  </si>
  <si>
    <t>CPI 05/2020 - AquisiÃ§Ã£o de serviÃ§os de manutenÃ§Ã£o (preventiva, corretiva e evolutiva) e fornecimento de peÃ§as para os equipamentos de acesso aos Parques de Estacionamento</t>
  </si>
  <si>
    <t>AquisiÃ§Ã£o de serviÃ§os tÃ©cnicos de consultadoria para elaboraÃ§Ã£o do DiagnÃ³stico Social e Carta Social do municÃ­pio de Albufeira</t>
  </si>
  <si>
    <t>AquisiÃ§Ã£o de prestaÃ§Ã£o de serviÃ§os integrados de saÃºde e seguranÃ§a no trabalho, para garantir a vigilÃ¢ncia contÃ­nua da saÃºde dos trabalhadores, bem como a prevenÃ§Ã£o dos riscos profissionais e a promoÃ§Ã£o da saÃºde no local de trabalho, durante o ano 2020</t>
  </si>
  <si>
    <t>AquisiÃ§Ã£o de serviÃ§os de vigilÃ¢ncia e seguranÃ§a humana para o edifÃ­cio e eventos do municÃ­pio de Albufeira</t>
  </si>
  <si>
    <t>AquisiÃ§Ã£o de PROTECTOR CUTANEO,TOP, 60G,PASTA OSTOMIA e COPOLIMERO ACRILICO, TOP, 28ML, SOL PULV</t>
  </si>
  <si>
    <t>PrestaÃ§Ã£o de ServiÃ§os de Limpeza do Hospital Termal das Caldas da Rainha e BalneÃ¡rio Novo</t>
  </si>
  <si>
    <t>AquisiÃ§Ã£o de serviÃ§os de controlo e erradicaÃ§Ã£o de espÃ©cies exÃ³ticas invasoras terrestres</t>
  </si>
  <si>
    <t>PRESTAÃ‡ÃƒO DE SERVIÃ‡OS PARA INTERVENÃ‡Ã•ES ARTISTICAS EM 6 ESCOLAS, POSEUR - COMUNICAÃ‡ÃƒO E SENSIBILIZAÃ‡ÃƒO EM CENÃRIOS DE RISCO ASSOCIADOS Ã€S ALTERAÃ‡Ã•ES CLIMÃTICAS - AÃ‡ÃƒO 2.7 CAMPANHA DE RELAÃ‡Ã•ES PÃšBLICAS NAS ESCOLAS.</t>
  </si>
  <si>
    <t>PROCEDIMENTO DE AJUSTE DIRETO PARA A EMPREITADA DE RENOVAÃ‡ÃƒO DA REDE PÃšBLICA DE DISTRIBUIÃ‡ÃƒO DE ÃGUA NA RUA DA ESTAÃ‡ÃƒO EM SANTA VITÃ“RIA - CONCELHO DE BEJA</t>
  </si>
  <si>
    <t>PalÃ¡cio Nacional da Ajuda - ConstruÃ§Ã£o da nova loja</t>
  </si>
  <si>
    <t>PRESTAÃ‡ÃƒO DE SERVIÃ‡OS PARA EXECUÃ‡ÃƒO E MONTAGEM DE SINALÃ‰TICA NO EDIFÃCIO DOS CIPRESTES.</t>
  </si>
  <si>
    <t>Ajuste direto para fornecimento e montagem para complementaÃ§Ã£o do sistema de controlo de acessos dos parques P1 e P2 Costa de Caparica e Parque Praia da Rainha.</t>
  </si>
  <si>
    <t>Fornecimento em continuo de consumÃ­veis de informÃ¡tica para os SMAS de Vila Franca de Xira - Ano 2020</t>
  </si>
  <si>
    <t>Empreitada de obras de beneficiaÃ§Ã£o das Coberturas dos armazÃ©ns 43 e 44 do edifÃ­cio da antiga FÃ¡brica Nacional de Cordoaria</t>
  </si>
  <si>
    <t>AquisiÃ§Ã£o de ServiÃ§os, ao abrigo do Acordo Quadro n.Âº 19/004/CA/AQ, para RevisÃ£o de Projetos de Arquitetura e Especialidades - Lote 4, EdifÃ­cios 4E - Programa HabitaÃ§Ã£o Renda AcessÃ­vel PÃºblico - Entrecampos - Loteamento das ForÃ§as Armadas</t>
  </si>
  <si>
    <t>CP 1/2020 - ElaboraÃ§Ã£o de projetos para a implementaÃ§Ã£o da imagem EMEL em vÃ¡rios parques de estacionamento</t>
  </si>
  <si>
    <t>PRESTAÃ‡ÃƒO DE SERVIÃ‡OS PARA CONCEÃ‡ÃƒO E IMPLEMENTAÃ‡ÃƒO DE PROJETOS DE DECORAÃ‡ÃƒO EM ESPAÃ‡OS PÃšBLICOS, PELO PERÃODO DE 7 MESES.</t>
  </si>
  <si>
    <t>BeneficiaÃ§Ã£o de diversos arruamentos na localidade do Carvalhal - Cheleiros</t>
  </si>
  <si>
    <t>AQUISIÃ‡ÃƒO DE EQUIPAMENTO LÃšDICO PARA O JARDIM DE INFÃ‚NCIA DE CASAL BOLINHOS.</t>
  </si>
  <si>
    <t>Reagentes de Estudo Imunohemologico e Suporte Transfusional</t>
  </si>
  <si>
    <t>ValorizaÃ§Ã£o da Praia do Osso da Baleia / Outras IntervenÃ§Ãµes (RequalificaÃ§Ã£o do Parque de Merendas) - Proc. n.Âº 05/2020</t>
  </si>
  <si>
    <t>201G000212 - AquisiÃ§Ã£o de Infliximab 100 mg inj biossimilar ( Inflectra) - Ano 2020</t>
  </si>
  <si>
    <t>AquisiÃ§Ã£o de Equipamento e Fardamento para os Trabalhadores da Lisboa Ocidental, SRU</t>
  </si>
  <si>
    <t>AquisiÃ§Ã£o de serviÃ§os de manutenÃ§Ã£o preventiva a assistÃªncia tÃ©cnica aos equipamentos de controlo e gestÃ£o tÃ©cnica referente ao AVAC e eletricidade (controladores digitais da Johnson Controls) instalados no edifÃ­cio da Torre do Tombo, Arquivo HistÃ³rico Ultramarino e Arquivo Distrital de SetÃºbal</t>
  </si>
  <si>
    <t>Freguesia de Meirinhas / Asfaltagem de estradas e caminhos na Freguesia (Arruamentos em Meirinhas) - Proc. n.Âº 06/2020</t>
  </si>
  <si>
    <t>Alargamento e execuÃ§Ã£o da rede de drenagem de Ã¡guas pluviais na E.M. 552 entre o Alto da Mina e o Casal PaixÃ£o Â¿ EncarnaÃ§Ã£o</t>
  </si>
  <si>
    <t>201G000206 - AquisiÃ§Ã£o de medicamentos diversos -Ano 2020</t>
  </si>
  <si>
    <t>AquisiÃ§Ã£o de 64 impressoras de bordo, destinadas ao equipamento de venda a bordo de tÃ­tulos de transporte</t>
  </si>
  <si>
    <t>AquisiÃ§Ã£o de serviÃ§os de manutenÃ§Ã£o Ã s mÃ¡quinas de lavar e desinfetar para o ano de 2020</t>
  </si>
  <si>
    <t>AquisiÃ§Ã£o de serviÃ§os de manutenÃ§Ã£o aos equipamentos e sistemas de prevenÃ§Ã£o e combate contra incÃªndios para o ano de 2020</t>
  </si>
  <si>
    <t>Mosteiro da Batalha - AdaptaÃ§Ã£o de adaptaÃ§Ã£o para portarias e loja DGPC</t>
  </si>
  <si>
    <t>201G000063 - AquisiÃ§Ã£o de Factor IX Recombinante (Nonacog Alfa) Ano 2020</t>
  </si>
  <si>
    <t>CONTRATAÃ‡ÃƒO DA AQUISIÃ‡ÃƒO DE MONOBLOCOS CLIMATIZADOS PARA AS ESCOLAS DO CONCELHO E COZINHA PARA O CENTRO ESCOLAR NÂº 4 DE LOULÃ‰</t>
  </si>
  <si>
    <t>AquisiÃ§Ã£o de tablets para os alunos do 1.Âº Ciclo das Escolas do Concelho</t>
  </si>
  <si>
    <t>AquisiÃ§Ã£o de ServiÃ§os de ExecuÃ§Ã£o do Levantamento ArquitetÃ³nico e TopogrÃ¡fico do local para a ConstruÃ§Ã£o do Centro Intergeracional da Ajuda, em Lisboa</t>
  </si>
  <si>
    <t>ProduÃ§Ã£o de Audiovisuais/Filmes dos Eventos da CMSerpa</t>
  </si>
  <si>
    <t>aquisiÃ§Ã£o de serviÃ§os de consultoria, acompanhamento e patrocÃ­nio jurÃ­dico, na Ã¡rea do Direito Fiscal e TributÃ¡rio para a FundaÃ§Ã£o INATEL</t>
  </si>
  <si>
    <t>AQS/22/GEBALIS/2020 - Concurso pÃºblico para contrataÃ§Ã£o de serviÃ§os de manutenÃ§Ã£o de ascensores dos Bairros Flamenga e Rego</t>
  </si>
  <si>
    <t>SubstituiÃ§Ã£o/ReparaÃ§Ã£o da cobertura do J.I. de Monserrate</t>
  </si>
  <si>
    <t>Fornecimento com montagem de projetores para a iluminaÃ§Ã£o do Complexo Municipal de Atletismo Carla Sacramento, para repor as condiÃ§Ãµes mÃ­nimas de funcionamento da prÃ¡tica desportiva no equipamento</t>
  </si>
  <si>
    <t>AD 08/2020 - AquisiÃ§Ã£o de serviÃ§os de verificaÃ§Ã£o de pedidos de pagamento Â¿ Revisor Oficial de Contas</t>
  </si>
  <si>
    <t>AD 09/2020 - Apoio ao funcionamento da Brigada de Sapadores Florestais</t>
  </si>
  <si>
    <t>EMPREITADA DE REQUALIFICAÃ‡ÃƒO DO CINETEATRO DE MOURÃƒO - EXECUÃ‡ÃƒO DA COBERTURA</t>
  </si>
  <si>
    <t>ServiÃ§o de limpeza e manutenÃ§Ã£o do espaÃ§o pÃºblico, no centro da cidade de Vila Franca de Xira</t>
  </si>
  <si>
    <t>ServiÃ§os de limpeza e manutenÃ§Ã£o do espaÃ§o pÃºblico, nas Ã¡reas do Bom Retiro, Quinta da Mina, Quinta do bulhÃ£o e Santa Sofia</t>
  </si>
  <si>
    <t>PE_20001_ADS - AQUISIÃ‡ÃƒO DE SERVIÃ‡OS PARA PROLONGAMENTO DAS APÃ“LICES EM VIGOR DE SEGUROS MULTIRRISCOS (Ã‚MBITO TODOS OS RISCOS) PARA O PATRIMÃ“NIO DA PARQUE ESCOLAR EDIFÃCIOS ESCOLARES E EDIFÃCIOS NÃƒO ESCOLARES</t>
  </si>
  <si>
    <t>AquisiÃ§Ã£o de antenas Wifi para o projeto PortimÃ£o Free</t>
  </si>
  <si>
    <t>AquisiÃ§Ã£o de serviÃ§os de manutenÃ§Ã£o aos equipamentos de Cardio Pulmonar para o ano 2020</t>
  </si>
  <si>
    <t>AquisiÃ§Ã£o, InstalaÃ§Ã£o e BeneficiaÃ§Ã£o de Equipamentos para EficiÃªncia HÃ­drica e EnergÃ©tica/ Investimentos nos Sistemas em Baixa, com Vista ao Controlo e ReduÃ§Ã£o de Perdas nos Sistemas de DistribuiÃ§Ã£o e AduÃ§Ã£o de Ãgua</t>
  </si>
  <si>
    <t>PrestaÃ§Ã£o de serviÃ§os para a elaboraÃ§Ã£o dos projetos para a requalificaÃ§Ã£o da rede viÃ¡ria nas Freguesias de Cadima, Tocha, Sanguinheira e SÃ£o Caetano - 1.Âª Fase</t>
  </si>
  <si>
    <t>PRESTAÃ‡ÃƒO DE SERVIÃ‡OS NA ÃREA DAS CIÃŠNCIAS SOCIAIS PARA O PROJETO NÂº PT/2019/FAMI/446 - PLANO MUNICIPAL PARA A INTEGRAÃ‡ÃƒO DE MIGRANTES NO CONCELHO DE VILA FRANCA DE XIRA</t>
  </si>
  <si>
    <t>AssociaÃ§Ã£o de Paralisia Cerebral de GuimarÃ£es</t>
  </si>
  <si>
    <t>Empreitada de AmpliaÃ§Ã£o</t>
  </si>
  <si>
    <t>PT;4;45;747</t>
  </si>
  <si>
    <t>A empreitada tem por objeto a realizaÃ§Ã£o de todos os trabalhos de AlteraÃ§Ãµes na sinalizaÃ§Ã£o semafÃ³rica no cruzamento da AvÂª 23 de Julho/Rua Dr. AntÃ³nio JosÃ© de Almeida/Rua Cooperativa Piedense que estÃ£o definidos, quanto Ã  sua espÃ©cie, quantidades e condiÃ§Ãµes tÃ©cnicas de execuÃ§Ã£o, no projeto de execuÃ§Ã£o e neste caderno de encargos.</t>
  </si>
  <si>
    <t>AquisiÃ§Ã£o de luminÃ¡rias Led para Exterior</t>
  </si>
  <si>
    <t>CPI 07/2020 - Fornecimento de bicicletas para operar no Sistema de Bicicletas PÃºblicas Partilhadas</t>
  </si>
  <si>
    <t>CPv 03/2020 - AquisiÃ§Ã£o de serviÃ§os de vÃ­deos informativos e educacionais do projeto Realiza.te</t>
  </si>
  <si>
    <t>PE_20005_CIS - CONCURSO PÃšBLICO INTERNACIONAL PARA AQUISIÃ‡ÃƒO DE SERVIÃ‡OS COMBINADOS DE VIGILÃ‚NCIA E SEGURANÃ‡A HUMANA E DE LIGAÃ‡ÃƒO A CENTRAL DE RECEÃ‡ÃƒO E MONITORIZAÃ‡ÃƒO DE ALARMES PARA OS EDIFÃCIOS DA PARQUE ESCOLAR, E.P.E., SITOS EM LISBOA Â¿ ANOS 2020 A 2023</t>
  </si>
  <si>
    <t>Proc. 08/CP/AT/2020 - RenovaÃ§Ã£o do licenciamento e respetivos serviÃ§os de assistÃªncia pÃ³s-venda do produto Enterprise Protection with Fsecure.</t>
  </si>
  <si>
    <t>ConstruÃ§Ã£o de armazÃ©m</t>
  </si>
  <si>
    <t>AquisiÃ§Ã£o de serviÃ§os de suporte e manutenÃ§Ã£o evolutiva em sap para o ano de 2020</t>
  </si>
  <si>
    <t>DAP 2020.0018 - AquisiÃ§Ã£o de Produtos QuÃ­micos para o Centro Desportivo Nacional do Jamor (CDNJ), para o ano de 2020</t>
  </si>
  <si>
    <t>BeneficiaÃ§Ã£o e ConservaÃ§Ã£o de Antigos EdifÃ­cios Escolares: ReabilitaÃ§Ã£o do EdifÃ­cio da Escola da Granja, AnÃ§Ã£</t>
  </si>
  <si>
    <t>AquisiÃ§Ã£o de serviÃ§os de manutenÃ§Ã£o da Intranet para o ano de 2020</t>
  </si>
  <si>
    <t>O presente procedimento tem como objeto a prestaÃ§Ã£o de serviÃ§os de fiscalizaÃ§Ã£o de empreitadas na rede de transporte da EEM, a realizar em 2020, na ilha da Madeira.</t>
  </si>
  <si>
    <t>AquisiÃ§Ã£o de serviÃ§os de manutenÃ§Ã£o de suporte aplicacional de soluÃ§Ã£o SAP para o ano 2020</t>
  </si>
  <si>
    <t>AquisiÃ§Ã£o de GasÃ³leo de Aquecimento</t>
  </si>
  <si>
    <t>O procedimento tem por objeto a ReconstruÃ§Ã£o de muro de suporte Ã  E.M. 501-1 (Estrada da Praia), em Barqueiros - Barcelos, tendo como capÃ­tulos: Estaleiro; Movimento de Terras e DemoliÃ§Ãµes; Muros; Drenagem Ãguas Pluviais e PavimentaÃ§Ã£o.</t>
  </si>
  <si>
    <t>PT;4;39;581</t>
  </si>
  <si>
    <t>AquisiÃ§Ã£o ServiÃ§os para revisÃ£o do Projeto de ExecuÃ§Ã£o para a obra de beneficiaÃ§Ã£o do Jardim de InfÃ¢ncia de Benfica</t>
  </si>
  <si>
    <t>AquisiÃ§Ã£o de livros com caixa - CatÃ¡logo alusivo Ã  exposiÃ§Ã£o Cheias 67</t>
  </si>
  <si>
    <t>AquisiÃ§Ã£o de NITROGLICERINA,TD, 5MG, SIST TRANSD e NITROGLICERINA,TD, 10MG, SIST TRANSD para 2020</t>
  </si>
  <si>
    <t>AquisiÃ§Ã£o de colunas metÃ¡licas para os candeeiros solares</t>
  </si>
  <si>
    <t>Consulta PrÃ©via para LocaÃ§Ã£o de MÃ¡quinas e Viaturas, incluindo Operador/Motorista, durante o ano de 2020</t>
  </si>
  <si>
    <t>PrestaÃ§Ã£o de ServiÃ§os de Apoio Ã  ColocaÃ§Ã£o e ManutenÃ§Ã£o de SinalizaÃ§Ã£o de TrÃ¢nsito</t>
  </si>
  <si>
    <t>Consulta PrÃ©via n.Âº 02/2020, para aquisiÃ§Ã£o de soluÃ§Ã£o tecnolÃ³gica para implementar a instÃ¢ncia supramunicipal - Plataforma intermunicipal de agregaÃ§Ã£o e reporte de ocorrÃªncias.</t>
  </si>
  <si>
    <t>ManutenÃ§Ã£o e fornecimento de consumÃ­veis dos equipamentos multifuncionais de cÃ³pia, impressÃ£o, fax e digitalizaÃ§Ã£o da marca Ricoh.</t>
  </si>
  <si>
    <t>PRESTAÃ‡ÃƒO DE SERVIÃ‡O DE LIMPEZA NAS INSTALAÃ‡Ã•ES SITAS NA AV. 25 DE ABRIL DE 1974, 9B E 9C- CACILHAS</t>
  </si>
  <si>
    <t>AquisiÃ§Ã£o de 4 (quatro) marquesas, para o ServiÃ§o de UrgÃªncia ObstÃ©trica e GinecolÃ³gica (Bloco de Partos)</t>
  </si>
  <si>
    <t>ConcessÃ£o do uso privativo do espaÃ§o municipal para restauraÃ§Ã£o e bebidas, sito no Largo MÃ¡rtires da PÃ¡tria, freguesia de SÃ£o JosÃ©</t>
  </si>
  <si>
    <t>AquisiÃ§Ã£o de serviÃ§os de manutenÃ§Ã£o ao sistema pneumÃ¡tico para transporte de amostras clÃ­nicas e medicamentos avulso para o ano de 2020.</t>
  </si>
  <si>
    <t>AQUISIÃ‡ÃƒO DE 9 (NOVE) CABOS DE DERIVAÃ‡ÃƒO PARA ELECTROCARDIÃ“GRAFO TC20 E 3 (TRÃŠS) CABOS DE DERIVAÃ‡ÃƒO PARA ELECTROCARDIÃ“GRAFO TC50</t>
  </si>
  <si>
    <t>AquisiÃ§Ã£o de ServiÃ§os de ProduÃ§Ã£o e OrganizaÃ§Ã£o do Mundialito de Futsal e Torneio Mundial de Basquetebol Juvenil</t>
  </si>
  <si>
    <t>PRESTAÃ‡ÃƒO DE SERVIÃ‡OS PARA PRODUÃ‡ÃƒO DOS STANDS DE TURISMO DAS FEIRAS INTERNACIONAIS 2020 EM UTRECHT, MADRID E PARIS.</t>
  </si>
  <si>
    <t>PRESTAÃ‡ÃƒO DE SERVIÃ‡OS PARA PROJETO DE DESIGN E DECORAÃ‡ÃƒO DE INTERIORES DO CLUBE DE OFICIAIS.</t>
  </si>
  <si>
    <t>AquisiÃ§Ã£o de serviÃ§os de manutenÃ§Ã£o Ã s caldeiras de vaporizaÃ§Ã£o rÃ¡pida e centrais tÃ©rmicas para o ano de 2020.</t>
  </si>
  <si>
    <t>AQUISIÃ‡ÃƒO DE 60 FLOREIRAS PARA A AV.Âª JOSÃ‰ MOURINHO</t>
  </si>
  <si>
    <t>AquisiÃ§Ã£o de serviÃ§os de televisÃ£o por subscriÃ§Ã£o</t>
  </si>
  <si>
    <t>AquisiÃ§Ã£o de sacos de plÃ¡stico opaco azul 700x1100x0,07 mm e fitas aperto p/ tubos ext. corporal 195x5mm - Unidade</t>
  </si>
  <si>
    <t>AQUISIÃ‡ÃƒO DE SERVIÃ‡OS DE COMUNICAÃ‡Ã•ES DE VOZ FIXA E MÃ“VEIS, DADOS E INTERNET</t>
  </si>
  <si>
    <t>AquisiÃ§Ã£o de SEVOFLURANO, INA, 250 ML, SOL INAL ao LaboratÃ³rio Baxter</t>
  </si>
  <si>
    <t>AquisiÃ§Ã£o de serviÃ§os de reparaÃ§Ã£o de CistoscÃ³pio FlexÃ­vel para o ServiÃ§o de Urologia - McdtÂ´s - Chln - Hsm</t>
  </si>
  <si>
    <t>Parque Desportivo de Cantanhede, por Empreitada: ReparaÃ§Ã£o de danos provocados pelo Leslie</t>
  </si>
  <si>
    <t>Diversas PavimentaÃ§Ãµes na UniÃ£o das Freguesias de Azueira e Sobral de Abelheira</t>
  </si>
  <si>
    <t>Infraestruturas da Zona Industrial da Tocha, por Empreitada: Abertura de novo arruamento</t>
  </si>
  <si>
    <t>Obras de conservaÃ§Ã£o e beneficiaÃ§Ã£o nos Blocos Cruz da Parteira e Mira Cabo</t>
  </si>
  <si>
    <t>DE REPENTE CANTA A GENTE - DE REPENTE CANTA A GENTE - PROGRAMA TURÃSTICO-CULTURAL INTERMUNICIPAL DE VALORIZAÃ‡ÃƒO E PROMOÃ‡ÃƒO DA ARTE E TRADIÃ‡ÃƒO REPENTISTA DO ALTO MINHO - DIREÃ‡ÃƒO E SERVIÃ‡OS DE PRODUÃ‡ÃƒO</t>
  </si>
  <si>
    <t>FiscalizaÃ§Ã£o e coordenaÃ§Ã£o da seguranÃ§a em obra da Â¿ReabilitaÃ§Ã£o do Mercado Municipal de Montemor-o-Novo</t>
  </si>
  <si>
    <t>AquisiÃ§Ã£o de serviÃ§os de seguranÃ§a, higiene e saÃºde no trabalho</t>
  </si>
  <si>
    <t>AquisiÃ§Ã£o de bens para InstalaÃ§Ã£o de EstaÃ§Ã£o de PromoÃ§Ã£o turÃ­stica do PatrimÃ³nio HistÃ³rico e Cultural</t>
  </si>
  <si>
    <t>202A000021 - AquisiÃ§Ã£o de consumÃ­veis para alimentaÃ§Ã£o entÃ©rica, para o ano de 2020</t>
  </si>
  <si>
    <t>SubscriÃ§Ã£o de infraestrutura como um serviÃ§o</t>
  </si>
  <si>
    <t>AquisiÃ§Ã£o de serviÃ§os de manutenÃ§Ã£o aos aceleradores lineares Elekta para o ano 2020.</t>
  </si>
  <si>
    <t>AquisiÃ§Ã£o de Leitores BiomÃ©tricos para diversas instalaÃ§Ãµes do MunicÃ­pio</t>
  </si>
  <si>
    <t>AquisiÃ§Ã£o de ServiÃ§os de ReparaÃ§Ã£o dos Elevadores do Museu de PortimÃ£o</t>
  </si>
  <si>
    <t>AquisiÃ§Ã£o de Bens e ServiÃ§os para a ReparaÃ§Ã£o de Viaturas de Recolha de RSU</t>
  </si>
  <si>
    <t>PRESTAÃ‡ÃƒO DE SERVIÃ‡OS DE CONSULTORIA E APOIO Ã€ EXPLORAÃ‡ÃƒO DE PLATAFORMA DE INDICADORES DE EDUCAÃ‡ÃƒO Â¿ OBSERVATÃ“RIO DE EDUCAÃ‡ÃƒO DE SETÃšBAL</t>
  </si>
  <si>
    <t>ElaboraÃ§Ã£o de Estudos e Projetos de ExecuÃ§Ã£o e ImplementaÃ§Ã£o do CemitÃ©rio Municipal de FernÃ£o Ferro</t>
  </si>
  <si>
    <t>201G000207 - AquisiÃ§Ã£o de medicamentos diversos-Ano 2020</t>
  </si>
  <si>
    <t>MATERIAL ORTOPEDICO</t>
  </si>
  <si>
    <t>Lavagem de contentores de resÃ­duos sÃ³lidos urbanos</t>
  </si>
  <si>
    <t>Consulta PrÃ©via para AquisiÃ§Ã£o de Material para a Oficina MecÃ¢nica do MunicÃ­pio de Nordeste</t>
  </si>
  <si>
    <t>CPI 61/19 - AquisiÃ§Ã£o de licenciamento e serviÃ§os para evoluÃ§Ã£o da plataforma de Business Intelligence da EMEL</t>
  </si>
  <si>
    <t>AquisiÃ§Ã£o de AntissÃ©ticos para o ano de 2020</t>
  </si>
  <si>
    <t>AquisiÃ§Ã£o de Concerto pela Orquestra FilarmÃ³nica Portuguesa</t>
  </si>
  <si>
    <t>AquisiÃ§Ã£o de serviÃ§os para a elaboraÃ§Ã£o do Estudo de Impacte Ambiental, da OperaÃ§Ã£o de Loteamento Urbano em Sete Rios</t>
  </si>
  <si>
    <t>Ajuste Direto ao abrigo do AQ n.Âº 03/2016, para a manutenÃ§Ã£o de extintores e carretÃ©is e aquisiÃ§Ã£o de extintores</t>
  </si>
  <si>
    <t>AquisiÃ§Ã£o de Sobremesas Frescas e Congeladas</t>
  </si>
  <si>
    <t>ContrataÃ§Ã£o de serviÃ§os para controlo de pragas urbanas_Pombos</t>
  </si>
  <si>
    <t>CPv 02/2020 Â¿ Aluguer de dois stands e mobiliÃ¡rio para participaÃ§Ã£o na Bolsa de Turismo de Lisboa 2020</t>
  </si>
  <si>
    <t>Fornecimento de ServiÃ§os de ManutenÃ§Ã£o e AssistÃªncia TÃ©cnica para o Software SINGAP (2020-2022)</t>
  </si>
  <si>
    <t>AquisiÃ§Ã£o de serviÃ§os desenvolvimento aplicacional no Ã¢mbito da manutenÃ§Ã£o corretiva e evolutiva do sistema e-fatura componente batch.</t>
  </si>
  <si>
    <t>AQUISIÃ‡ÃƒO DE DIVERSO EQUIPAMENTO DE SEGURANÃ‡A E SOM PARA O FMLT E PARA A CASA DA CULTURA.</t>
  </si>
  <si>
    <t>RemoÃ§Ã£o de graffiti, cartazes e autocolantes e proteÃ§Ã£o das superfÃ­cies intervencionadas nas EstaÃ§Ãµes do Metropolitano de Lisboa, EPE</t>
  </si>
  <si>
    <t>AquisiÃ§Ã£o Concerto Dead Combo</t>
  </si>
  <si>
    <t>SubstituiÃ§Ã£o do Pavimento na zona antiga do EdifÃ­cio do Parque de Feiras</t>
  </si>
  <si>
    <t>- RequalificaÃ§Ã£o do Largo de Cacilhas, com a reformulaÃ§Ã£o da rede viÃ¡ria existente, incluindo a reorganizaÃ§Ã£o da zona das paragens de autocarros (TST), a criaÃ§Ã£o de um passeio panorÃ¢mico junto ao rio e de uma Ã¡rea pedonal de apoio aos vÃ¡rios restaurantes existentes no local. - Na zona restrita do Sitio das Salgas Romanas, tendo como objetivo a musealizaÃ§Ã£o dos vestÃ­gios arqueolÃ³gicos da FÃ¡brica Romana de transformaÃ§Ã£o e conservaÃ§Ã£o de peixe de Cacilhas, datada do Sec.I d. C., prevÃª-se a criaÃ§Ã£o de dois poÃ§os, integrando trÃªs das CetÃ¡rias existentes, que serÃ£o colocadas a descoberto.</t>
  </si>
  <si>
    <t>AquisiÃ§Ã£o de 1 (uma) PinÃ§a Alligator para o ServiÃ§o de Pneumologia</t>
  </si>
  <si>
    <t>AquisiÃ§Ã£o de TIRA REAGENTE P/DETERM GLUCOSE SANGUE NEONATOLOGIA para 2020</t>
  </si>
  <si>
    <t>AquisiÃ§Ã£o de 1 (uma) sonda para o EcÃ³grafo do ServiÃ§o de Consulta Externa de ObstetrÃ­cia</t>
  </si>
  <si>
    <t>AquisiÃ§Ã£o de material de dinamizaÃ§Ã£o das aÃ§Ãµes para ensino prÃ©-escolar, no Ã¢mbito do Projeto Imagine Create Succeed</t>
  </si>
  <si>
    <t>AquisiÃ§Ã£o de material para manutenÃ§Ã£o de mÃ¡quinas de lavar e desinfetar endoscÃ³pios da marca CleanTop durante o ano de 2020</t>
  </si>
  <si>
    <t>AquisiÃ§Ã£o de ServiÃ§os para Aluguer de Piso Desportivo</t>
  </si>
  <si>
    <t>Concurso de Rede de Transportes</t>
  </si>
  <si>
    <t>Cprev 45/19 - AquisiÃ§Ã£o de livros - reediÃ§Ã£o da 2Âª sÃ©rie dos livros infanto-juvenis da coleÃ§Ã£o -Pela Cidade Fora</t>
  </si>
  <si>
    <t>InspeÃ§Ã£o de extintores e carretÃ©is em edifÃ­cios, equipamentos e viaturas municipais - 2020</t>
  </si>
  <si>
    <t>Fornecimento contÃ­nuo de serviÃ§os de ajudante de palco para os eventos do municÃ­pio de albufeira</t>
  </si>
  <si>
    <t>AquisiÃ§Ã£o de materiais e reagentes para o LaboratÃ³rio Municipal de Santiago do CacÃ©m.</t>
  </si>
  <si>
    <t>Fornecimento de 4 viaturas na modalidade de AOV (aluguer operacional de viatura) a 48 meses/160 000 KmÂ¿s (para o lote 1) e 100 000KmÂ¿s (para o lote 2), com inclusÃ£o de seguro contra todos os riscos e viatura de substituiÃ§Ã£o (Grupo A, a gasÃ³leo), no qual a franquia serÃ¡ de 2 %, e sem inclusÃ£o de gestÃ£o de combustÃ­vel e de pneus.</t>
  </si>
  <si>
    <t>05/AQ/AT_2020 - AquisiÃ§Ã£o de serviÃ§os de desenvolvimento aplicacional no Ã¢mbito da manutenÃ§Ã£o corretiva e evolutiva do Sistema de CobranÃ§a do PatrimÃ³nio</t>
  </si>
  <si>
    <t>Ajuste Direto, no Ã¢mbito do Acordo Quadro celebrado na sequÃªncia do Concurso PÃºblico n.Âº 06/2017/CCE PrestaÃ§Ã£o de ServiÃ§os de DesinfeÃ§Ã£o e ExterminaÃ§Ã£o em Ãreas Urbanas e Rurais</t>
  </si>
  <si>
    <t>RealizaÃ§Ã£o de EspetÃ¡culo Comemorativo do 25 Abril</t>
  </si>
  <si>
    <t>ServiÃ§os de desenvolvimento aplicacional para manutenÃ§Ã£o evolutiva e corretiva do sistema de liquidaÃ§Ã£o do IVA - componente batch e sistema de plantas de arquitectura</t>
  </si>
  <si>
    <t>Fornecimento de Papel Variado e AcessÃ³rios de Limpeza para os ServiÃ§os Centrais e Pousadas de Juventude, sob gestÃ£o directa da Movijovem</t>
  </si>
  <si>
    <t>RemodelaÃ§Ã£o da zona de bastidores e camarins do teatro</t>
  </si>
  <si>
    <t>AquisiÃ§Ã£o de Cateteres BalÃ£o de dilataÃ§Ã£o coronÃ¡rios, No-Compliants, Ã  Cardinal Health Portugal, para o perÃ­odo de 3 meses</t>
  </si>
  <si>
    <t>AquisiÃ§Ã£o de lamelas de sombreamento para a escola EB1/JI dos Fidalguinhos</t>
  </si>
  <si>
    <t>Fornecimento ContÃ­nuo de Materiais, no Ã¢mbito do Â¿Regulamento de Apoio Ã  Habita-Ã§Ã£o DegradadaÂ¿, atÃ© ao limite de Â¿ 74.000,00 (Candidaturas 2020)</t>
  </si>
  <si>
    <t>AquisiÃ§Ã£o de serviÃ§os de reparaÃ§Ã£o das linhas de oxigÃ©nio, ar medicinal (4bar) e vÃ¡cuo do Internamento piso 9</t>
  </si>
  <si>
    <t>PRESTAÃ‡ÃƒO DE SERVIÃ‡OS PARA FORNECIMENTO E EXECUÃ‡ÃƒO DE VEDAÃ‡Ã•ES, CONSTITUIDAS POR MURETE EM ALVENARIA DE BLOCOS DE CIMENTO,RPRUMOS METÃLICOS E REDE GALVANIZADA</t>
  </si>
  <si>
    <t>LocaÃ§Ã£o de contentores para a EB2,3 Ferreiras, Jardim de InfÃ¢ncia de Ferreiras e EB2,3 Diamantina NegrÃ£o</t>
  </si>
  <si>
    <t>Proc. 31/2020 - AquisiÃ§Ã£o e fornecimento de materiais para execuÃ§Ã£o de obra de remodelaÃ§Ã£o das redes de Ã¡guas e saneamento no Ã¢mbito da obra de construÃ§Ã£o de nova unidade comercial - LIDL - no campo do Luso F.C., no concelho do Barreiro</t>
  </si>
  <si>
    <t>ESPETÃCULO COM DINO D SANTIAGO, NO DIA 20 DE MARÃ‡O NO FÃ“RUM MUNICIPAL LUÃSA TODI</t>
  </si>
  <si>
    <t>ManutenÃ§Ã£o e conservaÃ§Ã£o de postos de transformaÃ§Ã£o</t>
  </si>
  <si>
    <t>Software AntivÃ­rus</t>
  </si>
  <si>
    <t>Empreitada para a InstalaÃ§Ã£o ProvisÃ³ria do Terminal RodoviÃ¡rio dos Transportes Sul do Tejo</t>
  </si>
  <si>
    <t>AquisiÃ§Ã£o de Cloreto de PotÃ¡ssio 7.5% 10 ML</t>
  </si>
  <si>
    <t>REABILITAÃ‡ÃƒO E MANUTENÃ‡ÃƒO DE RESERVATÃ“RIOS</t>
  </si>
  <si>
    <t>Empreitada de "ExecuÃ§Ã£o de ProspeÃ§Ã£o e InstrumentaÃ§Ã£o GeotÃ©cnicas nas Traseiras do n.Âº 6 da Rua TomÃ¡s da AnunciaÃ§Ã£o"</t>
  </si>
  <si>
    <t>AquisiÃ§Ã£o de equipamento de palco para AuditÃ³rio da Biblioteca Municipal, no Barreiro</t>
  </si>
  <si>
    <t>AquisiÃ§Ã£o de serviÃ§os de receÃ§Ã£o e valorizaÃ§Ã£o de RCD's e afins produzidos no concelho de Lagos</t>
  </si>
  <si>
    <t>DAP 2020.0020 - AquisiÃ§Ã£o de serviÃ§os de suporte tÃ©cnico para as aplicaÃ§Ãµes Â¿ Plataforma SNID - Sistema Nacional de InformaÃ§Ã£o Desportiva e Plataforma RNAJ - Registo Nacional de AssociaÃ§Ãµes Jovens</t>
  </si>
  <si>
    <t>Fornecimento de roupa para os restaurantes (toalhas de mesa, guardanapos de mesa, panos diversos) e alojamentos (lenÃ§Ã³is, fronhas, toalhas: de banho, rosto, roupÃµesÂ¿) da Rede Escolar do Turismo de Portugal, I.P. em regime de aluguer, incluindo a lavagem e tratamento da mesma, de acordo com o estabelecido nas peÃ§as do concurso.</t>
  </si>
  <si>
    <t>PRESTAÃ‡ÃƒO DE SERVIÃ‡OS PARA CONCEPÃ‡ÃƒO E IMPLEMENTAÃ‡ÃƒO E DESMONTAGEM DO STAND DO MUNICIPIO DA RIBEIRA GRANDE NA BTL 2020</t>
  </si>
  <si>
    <t>AquisiÃ§Ã£o de serviÃ§os para contrataÃ§Ã£o de Assistentes de Sala para eventos</t>
  </si>
  <si>
    <t>Empreitada de ManutenÃ§Ã£o dos sistemas de iluminaÃ§Ã£o das estaÃ§Ãµes Cais do SodrÃ© e Rossio do Metropolitano de Lisboa, E.P.E.</t>
  </si>
  <si>
    <t>Obras de reabilitaÃ§Ã£o dos quartos mÃºltiplos e balneÃ¡rios do Piso 1 da Pousada de Juventude de Viana do Castelo, sob gestÃ£o direta da Movijovem</t>
  </si>
  <si>
    <t>Reordenamento de espaÃ§o pÃºblico (largo, zonas de estacionamento e arruamentos) no acesso Ã  Escola BÃ¡sica de GaviÃ£o e Ã s Piscinas Cobertas. No largo entre a Escola BÃ¡sica de GaviÃ£o e as Piscinas Cobertas Ã© criado uma via exclusiva para tomada e largada de estudantes, novos lugares de estacionamento e num largo onde atualmente apenas existe uma infraestrutura viÃ¡ria. Ã‰ criado um novo atravessamento pedonal entre a Rua 23 de novembro e o restante nÃºcleo urbano. Alargamento da Rua 23 de novembro com a criaÃ§Ã£o de separador central.</t>
  </si>
  <si>
    <t>ServiÃ§os para a elaboraÃ§Ã£o do DiagnÃ³stico Estrutural do PalÃ¡cio MarquÃªs de Pombal</t>
  </si>
  <si>
    <t>AQUISIÃ‡ÃƒO DE 4 CONTENTORES DE 25 m3 DESTINADOS Ã€ RECOLHA SELETIVA DE RESÃDUOS URBANOS BIODEGRADÃVEIS EM SETUBAL - NO Ã‚MBITO DA CANDIDATURA AO POSEUR.</t>
  </si>
  <si>
    <t>CONTRATAÃ‡ÃƒO DA PRESTAÃ‡ÃƒO DE SERVIÃ‡OS PARA REALIZAÃ‡ÃƒO DE AVALIAÃ‡Ã•ES PSICOLÃ“GICAS.</t>
  </si>
  <si>
    <t>ConstruÃ§Ã£o de duas boxes para acolhimento de animais no canil da AssociaÃ§Ã£o Bianca e reabilitaÃ§Ã£o de quatro boxes existentes no recinto do canil municipal.</t>
  </si>
  <si>
    <t>AlteraÃ§Ã£o de arrecadaÃ§Ã£o para sala audiovisual no piso -1 no pavilhÃ£o municipal de Albufeira</t>
  </si>
  <si>
    <t>SUBSTITUIÃ‡ÃƒO GERAL DO ISOLAMENTO E DAS COBERTURAS EM TELHA DOS PRÃ‰DIOS MUNICIPAIS CONFORME MAPA DE QUANTIDADES DE TRABALHO</t>
  </si>
  <si>
    <t>Empreitada de ReabilitaÃ§Ã£o da Antiga Escola PrimÃ¡ria "O SÃ©culo", em Salvaterra de Magos</t>
  </si>
  <si>
    <t>AquisiÃ§Ã£o de um seguro de grupo de acidentes pessoais, de tipo nÃ£o contributivo, sem franquia, para os alunos das escolas de hotelaria e turismo do Turismo de Portugal, I.P.</t>
  </si>
  <si>
    <t>AquisiÃ§Ã£o de refeiÃ§Ãµes e beberetes para atividades do Museu para 2020</t>
  </si>
  <si>
    <t>ETANERCEPT</t>
  </si>
  <si>
    <t>AquisiÃ§Ã£o de eletrocardiÃ³grafo para a Unidade Hospitalar DomiciliÃ¡ria - HSM.</t>
  </si>
  <si>
    <t>A Empreitada terÃ¡ como principais trabalhos a realizar, entre os demais previstos no projeto de execuÃ§Ã£o, os seguintes, Trabalhos preparatÃ³rios e gerais, DesmataÃ§Ã£o e modelaÃ§Ã£o do terreno, ConstruÃ§Ã£o de Ã¡reas de preparaÃ§Ã£o de reagentes, Fornecimento de reservatÃ³rios de reagentes e bombas de injeÃ§Ã£o, ConstruÃ§Ã£o de caixas de mistura de reagentes, tubagens e canais de descarga, ConstruÃ§Ã£o de lagoas de decantaÃ§Ã£o, Fornecimento e instalaÃ§Ã£o de sistemas de monitorizaÃ§Ã£o, Fornecimento de reagentes e operaÃ§Ã£o do sistema de tratamento durante o perÃ­odo de esvaziamento da corta, Todos os demais trabalhos acessÃ³rios e complementares.</t>
  </si>
  <si>
    <t>PT;10;136;1746</t>
  </si>
  <si>
    <t>Â¿Empreitada de SubstituiÃ§Ã£o de Cobertura e Pinturas na EB1/JI de Fenais dÂ¿AjudaÂ¿</t>
  </si>
  <si>
    <t>Empreitada de SubstituiÃ§Ã£o da Cobertura e Pinturas da Escola Prof. AmÃ¢ncio CÃ¢mara Leite Â¿ Lomba da Maia</t>
  </si>
  <si>
    <t>PT;20;315;1348</t>
  </si>
  <si>
    <t>SubstituiÃ§Ã£o na totalidade do telhado do edifÃ­cio sito na Rua AntÃ³nio Nobre, nÂº 53, em Lisboa</t>
  </si>
  <si>
    <t>AmpliaÃ§Ã£o / RemodelaÃ§Ã£o de Redes de Ãgua no Bairro Alegre, Casais da Areia e Picanceira</t>
  </si>
  <si>
    <t>Aluguer de equipamentos para manutenÃ§Ã£o das areias nas Praias do Concelho de Sesimbra 2020</t>
  </si>
  <si>
    <t>PrestaÃ§Ã£o de serviÃ§os para a reformulaÃ§Ã£o do projeto de requalificaÃ§Ã£o da PraÃ§a Jaime CortesÃ£o Ã  Capela de S. SebastiÃ£o, em AnÃ§Ã£</t>
  </si>
  <si>
    <t>AquisiÃ§Ã£o de ServiÃ§os de ManutenÃ§Ã£o de Hardware</t>
  </si>
  <si>
    <t>AquisiÃ§Ã£o de inertes, pelo prazo de um ano ou atÃ© ao valor contratual de Â¿41.000,00, que nÃ£o inclui Iva, consoante o que ocorrer em primeiro lugar</t>
  </si>
  <si>
    <t>AquisiÃ§Ã£o de dezasseis suportes para lixo para o Internamento Polivalente I - HSM</t>
  </si>
  <si>
    <t>AquisiÃ§Ã£o de serviÃ§os de assistÃªncia tÃ©cnica e cientifica para a elaboraÃ§Ã£o do estudo do risco sÃ­smico no MunicÃ­pio.</t>
  </si>
  <si>
    <t>Consulta PrÃ©via n.Âº 04/2020 - AquisiÃ§Ã£o de serviÃ§os de consultoria para (i) elaboraÃ§Ã£o do estudo de sustentabilidade do modelo de negÃ³cio instituÃ­do e (ii) de cenÃ¡rios alternativos de reorganizaÃ§Ã£o da ALGAR Â¿ ValorizaÃ§Ã£o e Tratamento de ResÃ­duos SÃ³lidos, S.A</t>
  </si>
  <si>
    <t>IMUNOGLOBULINA HUMANA NORMAL, IM/SC (g)</t>
  </si>
  <si>
    <t>ManutenÃ§Ã£o de elementos em AlumÃ­nio em EdifÃ­cios Municipais</t>
  </si>
  <si>
    <t>AquisiÃ§Ã£o serviÃ§os desenvolvimento aplicacional no Ã¢mbito da manutenÃ§Ã£o corretiva, evolutiva e suporte do SCA - sistema de contabilidade aduaneira e SAL - sistema aduaneiro de liquidaÃ§Ã£o</t>
  </si>
  <si>
    <t>ServiÃ§os de receÃ§Ã£o de resÃ­duos de obras RCD cÃ³digos 170107 e 170904</t>
  </si>
  <si>
    <t>PrestaÃ§Ã£o de serviÃ§os de manutenÃ§Ã£o de espaÃ§os exteriores nas Infraestruturas de abastecimento de Ã¡gua e de saneamento da Ãguas do Ribatejo</t>
  </si>
  <si>
    <t>201G000586 - Atalureno - Ano 2020</t>
  </si>
  <si>
    <t>ReparaÃ§Ã£o de sistemas automÃ¡tico de deteÃ§Ã£o de incÃªndios da FundaÃ§Ã£o INATEL da Unidade Hoteleira de S. Pedro do Sul</t>
  </si>
  <si>
    <t>AQUISIÃ‡ÃƒO DE SERVIÃ‡OS PARA EQUIPAMENTO MULTIMÃ‰DIA E TECNOLOGIA INTERATIVA, SOFTWARE INFORMÃTICO PARA O CENTRO INTERPRETATIVO DA SERRA DA FREITA</t>
  </si>
  <si>
    <t>REABILITAÃ‡ÃƒO EDIFÃCIO "CASA DA OBRAÂ¿ PARA RESIDÃŠNCIA DE ESTUDANTES</t>
  </si>
  <si>
    <t>AquisiÃ§Ã£o de Unidade de Close Control para a Biblioteca Municipal</t>
  </si>
  <si>
    <t>AquisiÃ§Ã£o de Cateteres BalÃ£o de dilataÃ§Ã£o coronÃ¡rios, No-Compliants, Ã  Boston Scientific Portugal, para o perÃ­odo de 3 meses</t>
  </si>
  <si>
    <t>AMPLIAÃ‡ÃƒO DO PARQUE EMPRESARIAL DE VIMIEIRO</t>
  </si>
  <si>
    <t>PT;8;97;1485</t>
  </si>
  <si>
    <t>PRESTAÃ‡ÃƒO DE SERVIÃ‡OS PARA TRABALHOS PREPARATÃ“RIOS ( DESMANTELAMENTO) NO EDIFÃCIO ALMIRANTE REIS</t>
  </si>
  <si>
    <t>AquisiÃ§Ã£o de serviÃ§os de limpeza e manutenÃ§Ã£o de zonas balneares na Ã¡rea do MunicÃ­pio de Lagos</t>
  </si>
  <si>
    <t>ElaboraÃ§Ã£o e ProduÃ§Ã£o do Projecto MuseogrÃ¡fico para a ExposiÃ§Ã£o na Capela de S. SebastiÃ£o</t>
  </si>
  <si>
    <t>AquisiÃ§Ã£o de ServiÃ§os para a ElaboraÃ§Ã£o do Estudo de Impacte Ambiental da Nova CÃ©lula de Aterro e do Centro de Tratamento MecÃ¢nico-BiolÃ³gico de ResÃ­duos no Ecoparque da ilha de S. Miguel.</t>
  </si>
  <si>
    <t>PrestaÃ§Ã£o de serviÃ§os de manutenÃ§Ã£o preventiva e corretiva de sistemas de alarme e serviÃ§os associados</t>
  </si>
  <si>
    <t>AquisiÃ§Ã£o de ServiÃ§os de AssistÃªncia TÃ©cnica Especializada para a unidade de Osmose Inversa OI-05-130 do Ecoparque da Ilha de SÃ£o Miguel</t>
  </si>
  <si>
    <t>RequalificaÃ§Ã£o da Avenida D. LuÃ­s I e criaÃ§Ã£o do Parque AutomÃ³vel na Envolvente da Estrada do Zambujal</t>
  </si>
  <si>
    <t>AquisiÃ§Ã£o de dois computadores e respetivos acessÃ³rios para o Bloco CCT.</t>
  </si>
  <si>
    <t>AquisiÃ§Ã£o de Pastas e Classificadores</t>
  </si>
  <si>
    <t>FORNECIMENTO DE SERVIÃ‡OS PARA CONCEÃ‡ÃƒO E REPRODUÃ‡ÃƒO GRÃFICA DE REVISTA</t>
  </si>
  <si>
    <t>Empreitada de "RequalificaÃ§Ã£o do Centro HistÃ³rico de Oliveira do Hospital - Lotes A e D</t>
  </si>
  <si>
    <t>AquisiÃ§Ã£o de luminÃ¡rias LED.</t>
  </si>
  <si>
    <t>AquisiÃ§Ã£o de ServiÃ§os de Seguros ao abrigo de Acordo Quadro</t>
  </si>
  <si>
    <t>SERVIÃ‡O DE REPARAÃ‡ÃƒO E MODERNIZAÃ‡ÃƒO DOS ELEVADORES N.Âºs 1 E 2, DO EDIFÃCIO DOS CIPRESTES</t>
  </si>
  <si>
    <t>FISCALIZAÃ‡ÃƒO E COORDENAÃ‡ÃƒO DE SEGURANÃ‡A E SAÃšDE EM OBRA E AMBIENTE DA EMPREITADA DE RECONVERSÃƒO DO EDIFICIO DO ANTIGO IVV PARA PAVILHÃƒO MULTIUSOS PARA PROMOÃ‡ÃƒO DE PRODUTOS E EVENTOS REGIONAIS</t>
  </si>
  <si>
    <t>AquisiÃ§Ã£o de mÃ³dulo de faturaÃ§Ã£o eletrÃ³nica</t>
  </si>
  <si>
    <t>SERVIÃ‡OS ADMINISTRATIVOS PARA A SECÃ‡ÃƒO DE CONTABILIDADE</t>
  </si>
  <si>
    <t>AquisiÃ§Ã£o de ZIDOVUDINA 100MG/CÃP COMP para 2020</t>
  </si>
  <si>
    <t>PRESTAÃ‡ÃƒO DE SERVIÃ‡OS PARA EXECUÃ‡ÃƒO DA REVISÃƒO DO PROJETO DE REABILITAÃ‡ÃƒO E REQUALIFICAÃ‡ÃƒO DO ANTIGO HOSPITAL DE VILA FRANCA DE XIRA, PARA INSTALAÃ‡ÃƒO DE UMA UNIDADE DE CUIDADOS CONTINUADOS INTEGRADOS.</t>
  </si>
  <si>
    <t>AquisiÃ§Ã£o de serviÃ§os para intervenÃ§Ãµes de conservaÃ§Ã£o, restauro e acondicionamento de 1.797 processos do TSO/InquisiÃ§Ã£o datados de 1545-1599</t>
  </si>
  <si>
    <t>PROC.AD04/2020 - Procedimento de Ajuste Direto para AquisiÃ§Ã£o de uma Impressora para FaturaÃ§Ã£o</t>
  </si>
  <si>
    <t>AquisiÃ§Ã£o de serviÃ§os para a -ELABORAÃ‡ÃƒO DO PROJETO DE PASSADIÃ‡OS DO PANÃƒO</t>
  </si>
  <si>
    <t>AquisiÃ§Ã£o de ServiÃ§os de FiscalizaÃ§Ã£o, GestÃ£o de Qualidade e CoordenaÃ§Ã£o de GestÃ£o Ambiental da Empreitada de ExecuÃ§Ã£o das Obras de UrbanizaÃ§Ã£o da Ãrea Empresarial do Sorraia</t>
  </si>
  <si>
    <t>PrestaÃ§Ã£o de serviÃ§os destinada Ã  interrupÃ§Ã£o e restabelecimento do fornecimento de Ã¡gua por incumprimento do pagamento, nos Concelhos de Oeiras e Amadora</t>
  </si>
  <si>
    <t>AquisiÃ§Ã£o de estetoscÃ³pios para o ServiÃ§o de Ã“rgÃ£os de Apoio TÃ©cnico - ComissÃ£o de Controlo da InfeÃ§Ã£o Hospitalar - CHULN Â¿ HSM.</t>
  </si>
  <si>
    <t>AquisiÃ§Ã£o de desfibrilhador para o Internamento Polivalente I (HSM).</t>
  </si>
  <si>
    <t>Fornecimento de artigos de papel - 2020</t>
  </si>
  <si>
    <t>ServiÃ§os para manutenÃ§Ã£o das praias do concelho de Sesimbra</t>
  </si>
  <si>
    <t>Empreitada 105/GEBALIS/2020 Â¿ Bairro Alfinetes e Quinta das Salgadas - ReabilitaÃ§Ã£o de fogos municipais</t>
  </si>
  <si>
    <t>Empreitada para execuÃ§Ã£o de serviÃ§os de avaliaÃ§Ã£o de amianto no edifÃ­cio do Hospital de Santa Maria</t>
  </si>
  <si>
    <t>IntervenÃ§Ãµes em Passeios no Ano 2020</t>
  </si>
  <si>
    <t>AquisiÃ§Ã£o de 1 (uma) Sonda para o EcÃ³grafo PortÃ¡til do ServiÃ§o de Cardiologia</t>
  </si>
  <si>
    <t>APÃ“LICES DE SEGUROS - ACIDENTES PESSOAIS CEIÂ´S E OUTROS ANÃLOGOS, AO ABRIGO DO CONTRATO DE ACORDO QUADRO N.Âº 02/2019</t>
  </si>
  <si>
    <t>ConstruÃ§Ã£o de um refeitÃ³rio adjacente Ã¡ atual copa.</t>
  </si>
  <si>
    <t>Visa a certificaÃ§Ã£o energÃ©tica de fraÃ§Ãµes municipais, sempre que ocorra a mudanÃ§a de titularidade no contrato de arrendamento ou a celebraÃ§Ã£o de um novo contrato de arrendamento.</t>
  </si>
  <si>
    <t>CPE.3.20.DMOSM - PARQUE INFANTIL DE GERIZES</t>
  </si>
  <si>
    <t>PT;4;40;662</t>
  </si>
  <si>
    <t>NIPG37239/19 - AquisiÃ§Ã£o de tout-venant de 2.Âª</t>
  </si>
  <si>
    <t>ExecuÃ§Ã£o de trabalhos diversos de iluminaÃ§Ã£o publica, em vÃ¡rios</t>
  </si>
  <si>
    <t>AquisiÃ§Ã£o de serviÃ§os de manutenÃ§Ã£o do RX transportÃ¡vel do ServiÃ§o de Imagiologia Geral Â¿ MCDTÂ¿S Radiologia Central</t>
  </si>
  <si>
    <t>Aluguer de equipamento TPA (Terminais de Pagamento AutomÃ¡tico) para as Escolas de Hotelaria e Turismo (Rede Escolar) do Turismo de Portugal, IP.</t>
  </si>
  <si>
    <t>Licenciamento e manutenÃ§Ã£o das aplicaÃ§Ãµes ERP- GestÃ£o de Recursos Humanos Â¿ Ano 2020</t>
  </si>
  <si>
    <t>CONTRATO DE INSTALAÃ‡ÃƒO E MANUTENÃ‡ÃƒO DE CONTENTORES ASSÃ‰PTICOS, PARA O EDIFÃCIO SADO</t>
  </si>
  <si>
    <t>AmpliaÃ§Ã£o da Creche Municipal de Mafra</t>
  </si>
  <si>
    <t>AquisiÃ§Ã£o de Ã³leos lubrificantes para reposiÃ§Ã£o de stock, em regime de fornecimento contÃ­nuo</t>
  </si>
  <si>
    <t>AquisiÃ§Ã£o de IODOPOVIDONA para ano de 2020</t>
  </si>
  <si>
    <t>ADGE.2.20.DMOSM - BAIXADA BT Â¿ CENTRO ESCOLAR DE MERELIM S. PEDRO</t>
  </si>
  <si>
    <t>PT;4;40;661</t>
  </si>
  <si>
    <t>O procedimento tem por objeto a execuÃ§Ã£o de trabalhos conducentes Ã  melhoria das acessibilidades para pessoas com mobilidade reduzida, na Rua Infante D. Henrique.</t>
  </si>
  <si>
    <t>AquisiÃ§Ã£o de ServiÃ§os de Arqueologia - Entrecampos - Loteamento das ForÃ§as Armadas</t>
  </si>
  <si>
    <t>Empreitada 91/GEBALIS/2020 - Bairro Vale AlcÃ¢ntara - ReabilitaÃ§Ã£o de fogos municipais</t>
  </si>
  <si>
    <t>AquisiÃ§Ã£o de serviÃ§os tipo Chaves na mÃ£o para desenvolvimento aplicacional</t>
  </si>
  <si>
    <t>ContrataÃ§Ã£o de serviÃ§os de aluguer e manutenÃ§Ã£o de luminos para os mercados retalhistas de Vila Franca de Xira e de Alhandra</t>
  </si>
  <si>
    <t>AQUISIÃ‡ÃƒO DE 12 QUADROS INTERATIVOS PARA ESCOLAS DO ENSINO BÃSICO DO CONCELHO</t>
  </si>
  <si>
    <t>PC-2020-000077 - Fornecimento de cabos ACSR para instalaÃ§Ã£o no Ã¢mbito de empreitadas de linhas MAT Â¿ 2020 (Fase 1) - 2 Lotes</t>
  </si>
  <si>
    <t>Fornecimento de Medicamentos no Ã¢mbito do Fundo de CoesÃ£o Social Municipal</t>
  </si>
  <si>
    <t>AquisiÃ§Ã£o de Equipamentos de ProteÃ§Ã£o Individual (EPI), Ã  Bastos Viegas, no Ã¢mbito do plano de contingÃªncia do vÃ­rus COVID-19, para o Hospital Prof. Dr. Fernando Fonseca, EPE</t>
  </si>
  <si>
    <t>Empreitada de "OP18 - RequalificaÃ§Ã£o do Parque de Merendas e ConstruÃ§Ã£o de Parque Canino - Parque Urbano Dr. Luis CÃ©sar Pereira - Vila Franca de Xira"</t>
  </si>
  <si>
    <t>AquisiÃ§Ã£o de Equipamento para a AtualizaÃ§Ã£o TecnolÃ³gica do Banco de Ensaio para o Setor de Contadores e InstalaÃ§Ãµes</t>
  </si>
  <si>
    <t>AquisiÃ§Ã£o de ServiÃ§os no Ã¢mbito da plataforma de GestÃ£o da EducaÃ§Ã£o - RefeiÃ§Ãµes Escolares, Transportes Escolares, AÃ§Ã£o Social Escolar, Componente de apoio Ã  famÃ­lia, GestÃ£o e ManutenÃ§Ã£o de EdifÃ­cios, GestÃ£o e Apoio ao Associativismo e ObservatÃ³rio</t>
  </si>
  <si>
    <t>AquisiÃ§Ã£o, instalaÃ§Ã£o e montagem de lÃ¢mpadas de tecnologia led para a iluminaÃ§Ã£o interior, com a substituiÃ§Ã£o de lÃ¢mpadas existentes, nas instalaÃ§Ãµes do Hospital Professor Doutor Fernando Fonseca, E.P.E., no Ã¢mbito da aplicaÃ§Ã£o do programa de eficiÃªncia energÃ©tica aprovada pelo PO SEUR</t>
  </si>
  <si>
    <t>Empreitada 95/GEBALIS/2020 - Concurso pÃºblico para ReparaÃ§Ã£o de Elevadores nos Bairros Vale de AlcÃ¢ntara (Ceuta Norte) e Casalinho da Ajuda - Zona Sul de Lisboa nas moradas: - Av. Ceuta Norte, lotes 6B, 8B, 9A e 9B; - Rua Joaquim Fiadeiro, lote IO84 A</t>
  </si>
  <si>
    <t>ServiÃ§os de Housekeeping para a Unidade Hoteleira de Oeiras da FundaÃ§Ã£o INATEL</t>
  </si>
  <si>
    <t>201G000821 - AquisiÃ§Ã£o de Factor VII recombinante sol inj (eptacog Alfa) - Ano 2020</t>
  </si>
  <si>
    <t>AquisiÃ§Ã£o de SofÃ¡s e CadeirÃµes</t>
  </si>
  <si>
    <t>Proc. 12/CP/AT/2020 - AquisiÃ§Ã£o de serviÃ§os de assistÃªncia pÃ³s-venda para soluÃ§Ã£o integrada de prevenÃ§Ã£o de ataques informÃ¡ticos Digital Open Source Intelligence (OSINT)</t>
  </si>
  <si>
    <t>Consulta PrÃ©via para LocaÃ§Ã£o de: MÃ¡quina GiratÃ³ria com: Balde, Martelo, Pequena; Autobetoneira; Conjunto Industrial: com Condutor durante o Ano de 2020</t>
  </si>
  <si>
    <t>RenovaÃ§Ã£o da LicenÃ§a Biblio.Net - Ano 2020</t>
  </si>
  <si>
    <t>AquisiÃ§Ã£o de serviÃ§os de manutenÃ§Ã£o de faixas de gestÃ£o combustÃ­vel de terrenos municipais em vÃ¡rios locais do concelho do Barreiro</t>
  </si>
  <si>
    <t>CONTRATAÃ‡ÃƒO DA AQUISIÃ‡ÃƒO DE PLATAFORMAS ELEVATÃ“RIAS</t>
  </si>
  <si>
    <t>PrestaÃ§Ã£o de serviÃ§os de preparaÃ§Ã£o do terreno e fornecimento de Ã¡rvores no futuro Parque Fluvial de Cinco Reis.</t>
  </si>
  <si>
    <t>O objeto do contrato consiste na prestaÃ§Ã£o de serviÃ§os de ReabilitaÃ§Ã£o do EdifÃ­cio 1 e DemoliÃ§Ã£o do EdifÃ­cio 2 do PresÃ­dio da Trafaria e ReabilitaÃ§Ã£o da Praceta Porto de Lisboa de acordo com as clÃ¡usulas tÃ©cnicas descritas na parte II deste caderno de encargos e o Programa - MemÃ³ria Descritiva, as quais fazem parte integrante do mesmo. O projeto a desenvolver deverÃ¡ adaptar o projeto anteriormente desenvolvido para a ReabilitaÃ§Ã£o do EdifÃ­cio 1 e a DemoliÃ§Ã£o do EdifÃ­cio 2, ao desenho e conjunto pretendido e correspondente adaptaÃ§Ã£o e compatibilizaÃ§Ã£o de todas as especialidades envolvidas, bem como a execuÃ§Ã£o de projeto para a ReabilitaÃ§Ã£o da Praceta Porto de Lisboa, tendo em conta a proposta de intervenÃ§Ã£o patenteada.</t>
  </si>
  <si>
    <t>AquisiÃ§Ã£o de serviÃ§os de mudanÃ§as</t>
  </si>
  <si>
    <t>AquisiÃ§Ã£o de equipamento de iluminaÃ§Ã£o do PavilhÃ£o Desportivo Escolar AntÃ³nio Augusto Louro, para repor as condiÃ§Ãµes mÃ­nimas de funcionamento da prÃ¡tica desportiva no equipamento</t>
  </si>
  <si>
    <t>DAP 2020.0033 - Cuida-te +: AquisiÃ§Ã£o de serviÃ§os de atendimento nÃ£o-presencial na Ã¡rea da saÃºde sexual e reprodutiva (Sexualidade em Linha)</t>
  </si>
  <si>
    <t>AquisiÃ§Ã£o de serviÃ§os - ImplementaÃ§Ã£o - WIFI4EU</t>
  </si>
  <si>
    <t>FORNECIMENTO CONTINUO DE PNEUS NOVOS E SERVIÃ‡OS DE MANUTENÃ‡ÃƒO CONEXOS</t>
  </si>
  <si>
    <t>PrestaÃ§Ã£o de serviÃ§os de poda, abate e plantaÃ§Ã£o de Ã¡rvores no Jardim Municipal</t>
  </si>
  <si>
    <t>ARRUAMENTO FEIRA - LADO POENTE PARQUE DE FEIRAS E EXPOSIÃ‡Ã•ES</t>
  </si>
  <si>
    <t>ServiÃ§os de desenvolvimento Ã  medida do novo Sistema de InformaÃ§Ã£o da AT - Projeto EvoluÃ§Ã£o Funcional do Sistema Integrado de Troca de InformaÃ§Ã£o (SITI)</t>
  </si>
  <si>
    <t>201G000288 - AquisiÃ§Ã£o de soluÃ§Ãµes diÃ¡lise peritoneal - Ano 2020</t>
  </si>
  <si>
    <t>AquisiÃ§Ã£o de serviÃ§os de reparaÃ§Ã£o de broncofibroscÃ³pio para o serviÃ§o de Pneumologia - McdtÂ´s - Chln - Hsm</t>
  </si>
  <si>
    <t>AquisiÃ§Ã£o e colocaÃ§Ã£o em funcionamento de uma rede Wi-Fi, no Ã¢mbito do programa Valorizar, do Turismo de Portugal</t>
  </si>
  <si>
    <t>Empreitada de EstabilizaÃ§Ã£o do Talude de EscavaÃ§Ã£o ao km 34+100 (S/N), no SublanÃ§o FamalicÃ£o/Cruz, da A3 - Auto-estrada Porto/ValenÃ§a</t>
  </si>
  <si>
    <t>AquisiÃ§Ã£o de ServiÃ§os para ElaboraÃ§Ã£o dos Projetos de Especialidades para colocaÃ§Ã£o de instalaÃ§Ãµes provisÃ³rias para a E. B. Alto de Santo Amaro em terrenos da E. B. 2 3 Francisco de Arruda</t>
  </si>
  <si>
    <t>201G000587 - AquisiÃ§Ã£o de Eftrenonacog alfa (Alprolix) - Ano 2020</t>
  </si>
  <si>
    <t>AquisiÃ§Ã£o de ServiÃ§os para a elaboraÃ§Ã£o de estudos geolÃ³gicos / geotÃ©cnicos de projetos de saneamento</t>
  </si>
  <si>
    <t>Consulta PrÃ©via para AquisiÃ§Ã£o de uma PrestaÃ§Ã£o de ServiÃ§os para ElaboraÃ§Ã£o de um Estudo GeolÃ³gico e GeotÃ©cnico e Levantamento TopogrÃ¡fico para o Projeto de RequalificaÃ§Ã£o de Complexo Balnear da Foz da Ribeira do Guilherme</t>
  </si>
  <si>
    <t>PRESTAÃ‡ÃƒO DE SERVIÃ‡OS DE ASSISTENCIA TÃ‰CNICA INFORMÃTICA Ã€ ESCOLAS DO E.B.1 E JARDINS DE INFÃ‚NCIA DO CONCELHO DE VIANA DO CASTELO</t>
  </si>
  <si>
    <t>ExecuÃ§Ã£o de trabalhos de substituiÃ§Ã£o de pavimentos, de revestimentos interiores; de revisÃ£o de caixilhos e estores; de portas interiores e exteriores, e das redes elÃ©trica, de abastecimento de Ã¡guas quentes e frias e de drenagem de esgotos; e de fornecimento de equipamento sanitÃ¡rio.</t>
  </si>
  <si>
    <t>VIGILÃ‚NCIA E ASSISTÃŠNCIA A BANHISTAS NA PRAIA DE BENAGIL E TROÃ‡O DO LITORAL ENTRE A PRAIA DO CARVALHO E A PRAIA NOVA; ASSISTÃŠNCIA A BANHISTAS NO SÃTIO DAS FONTES E EVENTO DE ANIMAÃ‡ÃƒO NA PRAIA DO CARVOEIRO.</t>
  </si>
  <si>
    <t>A empreitada reporta-se, no essencial, Ã  conservaÃ§Ã£o e restauro do monumento do Cruzeiro existente; na substituiÃ§Ã£o do pavimento existente, consolidaÃ§Ã£o e reparaÃ§Ã£o do revestimento existente nos bancos de pedra, valorizaÃ§Ã£o do espaÃ§o com iluminaÃ§Ã£o especÃ­fica, consolidaÃ§Ã£o e reabilitaÃ§Ã£o no reforÃ§o estrutural da muralha e redefiniÃ§Ã£o e ordenaÃ§Ã£o dos lugares de estacionamento. Ãrea de intervenÃ§Ã£o: 690,00 m2</t>
  </si>
  <si>
    <t>SERVIÃ‡OS DE ASSISTENTE TÃ‰CNICA A COLABORAR NA SECÃ‡ÃƒO DE ATENDIMENTO E GESTÃƒO DOCUMENTAL</t>
  </si>
  <si>
    <t>AquisiÃ§Ã£o de serviÃ§o de substituiÃ§Ã£o de 1 (um) comando para a marquesa Mars 2 do bloco operatÃ³rio</t>
  </si>
  <si>
    <t>AquisiÃ§Ã£o de viatura ligeira de mercadorias com caixa fechada e cabine</t>
  </si>
  <si>
    <t>Concurso pÃºblico com publicaÃ§Ã£o de anÃºncio no JOUE para o fornecimento de calÃ§ada e lancil de sienito e granito</t>
  </si>
  <si>
    <t>AquisiÃ§Ã£o de ServiÃ§os de Lavandaria em Regime de Outsourcing para as Unidades Hoteleiras da FundaÃ§Ã£o INATEL sitas em Albufeira, SÃ£o Pedro do Sul e Vila Nova de Cerveira</t>
  </si>
  <si>
    <t>Aluguer e montagem de tendas e equipamentos para atividade cultural</t>
  </si>
  <si>
    <t>AquisiÃ§Ã£o de Leite e Produtos LÃ¡cteos para as Unidades Hoteleiras da FundaÃ§Ã£o INATEL em Portugal Continental nas RegiÃµes AutÃ³nomas da Madeira e dos AÃ§ores</t>
  </si>
  <si>
    <t>Parque Desportivo de Febres, por Empreitada: ConstruÃ§Ã£o de WC no piso 1, muro de entrada e outros trabalhos</t>
  </si>
  <si>
    <t>ConservaÃ§Ã£o / ManutenÃ§Ã£o da Praia Fluvial Olhos da FervenÃ§a, por Empreitada: Casa do Guarda, InstalaÃ§Ãµes SanitÃ¡rias, PoÃ§o de Bombagem</t>
  </si>
  <si>
    <t>AquisiÃ§Ã£o de Material de Ãguas por lotes - Tampas, Hastes, VÃ¡lvulas Poliacetal e Tubo, de acordo com especificaÃ§Ãµes tÃ©cnicas do caderno de encargos</t>
  </si>
  <si>
    <t>PC-2020-000054 - AquisiÃ§Ã£o de equipamentos MAT/AT - Transformadores de medida 2021</t>
  </si>
  <si>
    <t>AquisiÃ§Ã£o de ServiÃ§os de GestÃ£o de ImpressÃ£o, com GestÃ£o Centralizada e ManutenÃ§Ã£o, para o MunicÃ­pio de Almada</t>
  </si>
  <si>
    <t>AlteraÃ§Ãµes Ã s I.S. do Bloco A da Escola SecundÃ¡ria da Ramada</t>
  </si>
  <si>
    <t>PrestaÃ§Ã£o de ServiÃ§os para RealizaÃ§Ã£o dos EspetÃ¡culos ArtÃ­sticos Integrados na FIAPE 2020</t>
  </si>
  <si>
    <t>AquisiÃ§Ã£o de serviÃ§os de formaÃ§Ã£o, acompanhamento e supervisÃ£o dos monitores das fÃ©rias ativas da PÃ¡scoa e verÃ£o</t>
  </si>
  <si>
    <t>RepavimentaÃ§Ã£o de vias e arruamentos municipais, em vÃ¡rios locais do concelho de Lagos.</t>
  </si>
  <si>
    <t>AquisiÃ§Ã£o de Equipamentos e Materiais para os Parques Infantis do MunicÃ­pio de Vila Franca de Xira</t>
  </si>
  <si>
    <t>ExecuÃ§Ã£o do RefeitÃ³rio da Escola BÃ¡sica nÂº 2 da Cova da Piedade - Rua de MazagÃ£o - Bairro NÂª SrÂª da Piedade</t>
  </si>
  <si>
    <t>AquisiÃ§Ã£o de ServiÃ§os, ao abrigo do Acordo Quadro n.Âº 19/003/CA/AQ, de elaboraÃ§Ã£o de um Projeto de Arquitetura e Especialidades na Rua Vale Formoso de Cima - OR02 - Programa HabitaÃ§Ã£o Renda AcessÃ­vel PÃºblico - Marvila</t>
  </si>
  <si>
    <t>Santa Casa da MisericÃ³rdia de Alhos Vedros</t>
  </si>
  <si>
    <t>Trabalhos de ConservaÃ§Ã£o e Restauro do Altar Â¿Mor da Igreja da MisericÃ³rdia de Alhos Vedros</t>
  </si>
  <si>
    <t>ConstruÃ§Ã£o do GinÃ¡sio na Escola Carlos Paredes - PÃ³voa de Santo AdriÃ£o</t>
  </si>
  <si>
    <t>PrestaÃ§Ã£o de serviÃ§os para a elaboraÃ§Ã£o dos projetos de execuÃ§Ã£o que permitam corrigir as anomalias relacionadas com a presenÃ§a de humidade no edifÃ­cio do Quintal da Fonte, em AnÃ§Ã£</t>
  </si>
  <si>
    <t>Fornecimento e instalaÃ§Ã£o de aparelhos de climatizaÃ§Ã£o e aquecimento de Ã¡guas</t>
  </si>
  <si>
    <t>ContrataÃ§Ã£o de serviÃ§os de manutenÃ§Ã£o e reparaÃ§Ã£o do Barco Varino Liberdade</t>
  </si>
  <si>
    <t>NIPG2194/20 - AquisiÃ§Ã£o de serviÃ§os de recolha de embalagens de plÃ¡stico e metal na baixa de Ponta Delgada</t>
  </si>
  <si>
    <t>AquisiÃ§Ã£o de Cateteres BalÃ£o de dilataÃ§Ã£o coronÃ¡rios, Semi-Compliants, Ã  Abbott Medical Portugal, para o perÃ­odo de 3 meses</t>
  </si>
  <si>
    <t>Empreitada de intervenÃ§Ãµes urgentes de regularizaÃ§Ã£o fluvial nas Ã¡reas afetadas pelos incÃªndios florestais ocorridos entre agosto e outubro de 2017 - intervenÃ§Ãµes de regularizaÃ§Ã£o fluvial no rio Alva/Alvoco, no concelho de Oliveira do Hospital</t>
  </si>
  <si>
    <t>AquisiÃ§Ã£o de contentores e papeleiras</t>
  </si>
  <si>
    <t>Procedimento de consulta prÃ©via para formaÃ§Ã£o de contrato de empreitada de reabilitaÃ§Ã£o do Polidesportivo do Grupo Sport Chinquilho Junqueirense e Giestal</t>
  </si>
  <si>
    <t>AquisiÃ§Ã£o de Cateteres BalÃ£o de dilataÃ§Ã£o coronÃ¡rios, Semi-Compliants, Ã  Medtronic Portugal, para o perÃ­odo de 3 meses</t>
  </si>
  <si>
    <t>AquisiÃ§Ã£o de serviÃ§os de reparaÃ§Ã£o de cistoscÃ³pio flexÃ­vel para o serviÃ§o de Urologia - McdtÂ´s - Chln - Hsm</t>
  </si>
  <si>
    <t>Empreitada de construÃ§Ã£o de nova sala de Atl na EB1 - FontaÃ­nhas</t>
  </si>
  <si>
    <t>PrestaÃ§Ã£o de ServiÃ§os de Trabalho TemporÃ¡rio em Regime de Contrato de Trabalho a Termo Incerto de Pessoal na Ãrea da Contabilidade.</t>
  </si>
  <si>
    <t>RevisÃ£o e manutenÃ§Ã£o dos equipamentos da viatura Hidrocombinado, matrÃ­cula 55-NQ-83</t>
  </si>
  <si>
    <t>AquisiÃ§Ã£o de 70.090 metros de Fio Silencioso para MotorroÃ§adoras STHIL 360 C-EM</t>
  </si>
  <si>
    <t>PRESTAÃ‡ÃƒO DE SERVIÃ‡OS PARA EXECUÃ‡ÃƒO DE PINTURA E OUTROS TRABALHOS DE MURO NA ESTRADA DOS CIPRESTES</t>
  </si>
  <si>
    <t>AquisiÃ§Ã£o de serviÃ§os de GestÃ£o, FiscalizaÃ§Ã£o e CoordenaÃ§Ã£o de SeguranÃ§a em Obra de ReabilitaÃ§Ã£o do EdifÃ­cio Municipal sito no Largo de S. JuliÃ£o, 15-19 / CalÃ§ada de S. Francisco, 8 - edifÃ­cio JBF, ao abrigo do Acordo-Quadro n.Âº 19/005/CA/AQ</t>
  </si>
  <si>
    <t>serviÃ§os de acessÃ³ria jurÃ­dica e judicial</t>
  </si>
  <si>
    <t>reparaÃ§Ã£o de anomalias no Centro Escolar de S. Tiago dos Velhos</t>
  </si>
  <si>
    <t>AQUISIÃ‡ÃƒO DE SERVIÃ‡OS PARA IMPLEMENTAÃ‡ÃƒO DO PROJETO VIVER AS EXPRESSÃ•ES E O ENSINO LÃšDICO NA EDUCAÃ‡ÃƒO PRÃ‰-ESCOLAR NO 1.Âº CICLO DO ENSINO BÃSICO, NO AMBITO DO PROGRAMA DE APOIO ESCOLAR Â¿ FUNDO SOCIAL MUNICIPAL, PARA O ANO DE 2020</t>
  </si>
  <si>
    <t>PrestaÃ§Ã£o de serviÃ§os para a higienizaÃ§Ã£o dos reservatÃ³rios de Ã¡gua do Concelho de Mafra</t>
  </si>
  <si>
    <t>Empreitada para execuÃ§Ã£o da obra para instalaÃ§Ã£o de circuitos de tomadas de emergÃªncia no serviÃ§o de GenÃ©tica - McdtÂ´s - Hsm</t>
  </si>
  <si>
    <t>RealizaÃ§Ã£o de reparaÃ§Ã£o de abatimentos em faixa de rodagem em paralelepÃ­pedos, reparaÃ§Ã£o de danos em calÃ§ada miÃºda de calcÃ¡rio 4x4x4cm, reposiÃ§Ã£o do nivelamento de lancis, substituiÃ§Ã£o de delimitaÃ§Ã£o de canteiros com pedras por lancil guia com espelho de 10cm acima da calÃ§ada e eliminaÃ§Ã£o de dois cantos em lancil adjacentes ao Largo.</t>
  </si>
  <si>
    <t>201G000658- AquisiÃ§Ã£o de oxigÃ©nio liquido medicinal-m3 - marÃ§o 2020</t>
  </si>
  <si>
    <t>FORNECIMENTO CONTINUO DE VIAGENS E ALOJAMENTO.</t>
  </si>
  <si>
    <t>Limpeza e regularizaÃ§Ã£o do troÃ§o final do Rio da Moita, bem como de um afluente. Pretende-se tambÃ©m a execuÃ§Ã£o de um aqueduto na vala da Broega com a instalaÃ§Ã£o de uma vÃ¡lvula de marÃ©, bem como a limpeza de um terreno na frente ribeirinha numa extensÃ£o de 1500 m2, com o arranque das toiÃ§as das canas.</t>
  </si>
  <si>
    <t>EspetÃ¡culo musical de AntÃ³nio Zambujo no Ã¢mbito do Festival de MÃºsica Popular Portuguesa</t>
  </si>
  <si>
    <t>AquisiÃ§Ã£o de serviÃ§os de aluguer de viatura hidroaspirador pesada com operador para lavagem e limpeza de equipamentos enterrados e semi-enterrados</t>
  </si>
  <si>
    <t>REPARAÃ‡ÃƒO DE 16 PARQUES INFANTIS Â¿ CONTRATO DE MANUTENÃ‡ÃƒO</t>
  </si>
  <si>
    <t>Empreitada de SubstituiÃ§Ã£o das Escadas MecÃ¢nicas nÂº 1 e 2 da EstaÃ§Ã£o Avenida Linha Azul do Metropolitano de Lisboa E.P.E.</t>
  </si>
  <si>
    <t>AquisiÃ§Ã£o de serviÃ§os de higiene, seguranÃ§a, saÃºde e medicina no trabalho para a Ãrea Metropolitana de Lisboa</t>
  </si>
  <si>
    <t>AquisiÃ§Ã£o de diverso material genÃ©rico de serralharia para o ano 2020</t>
  </si>
  <si>
    <t>CPI 8/2020 - Fornecimento de bens e aquisiÃ§Ã£o de serviÃ§os com vista Ã  sensorizaÃ§Ã£o de ciclovias</t>
  </si>
  <si>
    <t>CONTRATAÃ‡ÃƒO DA AQUISIÃ‡ÃƒO DE UMA VIATURA ESPECIALIZADA DE COMUNICAÃ‡Ã•ES, APOIO Ã€S OPRERAÃ‡Ã•ES E SENSIBILIZAÃ‡ÃƒO.</t>
  </si>
  <si>
    <t>AquisiÃ§Ã£o de Tapete Betuminoso a Frio</t>
  </si>
  <si>
    <t>ConceÃ§Ã£o, comunicaÃ§Ã£o e realizaÃ§Ã£o de workshops e/ou laboratÃ³rios de experimentaÃ§Ã£o de produtos endÃ³genos</t>
  </si>
  <si>
    <t>ContrataÃ§Ã£o de ServiÃ§os para a RevisÃ£o de Seis Projetos de ExecuÃ§Ã£o</t>
  </si>
  <si>
    <t>EMPREITADA DE IMPERMEABILIZAÃ‡ÃƒO DOS SOLÃRIOS E DE RECUPERAÃ‡ÃƒO E PINTURA DA FACHADA DO EDIFÃCIO PRINCIPAL NA UNIDADE HOTELEIRA DA FUNDAÃ‡ÃƒO INATEL, EM ALBUFEIRA</t>
  </si>
  <si>
    <t>201G000487 - AquisiÃ§Ã£o de FACTOR VII RECOMBINANTE SOL INJ (EPTACOG ALFA) - Ano 2020</t>
  </si>
  <si>
    <t>Programa de Controlo Qualidade Externo</t>
  </si>
  <si>
    <t>ConcessÃ£o de um Terreno Municipal para a ConstruÃ§Ã£o e ExploraÃ§Ã£o de Campos de Padel na Freguesia da Moita</t>
  </si>
  <si>
    <t>AquisiÃ§Ã£o de serviÃ§os especializados para a implementaÃ§Ã£o de requisitos de conformidade com o Regulamento Geral de ProteÃ§Ã£o de Dados (RGPD) nos sistemas web em utilizaÃ§Ã£o na entidade adjudicante.</t>
  </si>
  <si>
    <t>Trabalhos de FiscalizaÃ§Ã£o, CoordenaÃ§Ã£o de SeguranÃ§a e Acompanhamento Ambiental da Empreitada de RecuperaÃ§Ã£o Ambiental das Ãreas Mineiras de Ribeira do BÃ´co, Picoto e Canto do Lagar, localizadas nos concelhos de Gouveia e Mangualde, distritos de Guarda e Viseu, respetivamente.</t>
  </si>
  <si>
    <t>AquisiÃ§Ã£o de serviÃ§os de vigilÃ¢ncia e seguranÃ§a pelo perÃ­odo de 3 meses (marÃ§o, abril e maio)</t>
  </si>
  <si>
    <t>ProduÃ§Ã£o GrÃ¡fica de 2 ediÃ§Ãµes, de 80 mil exemplares cada ediÃ§Ã£o, do Boletim Almada</t>
  </si>
  <si>
    <t>AquisiÃ§Ã£o de sinalizaÃ§Ã£o direcional e vertical de cÃ³digo</t>
  </si>
  <si>
    <t>CONTRATAÃ‡ÃƒO DO FORNECIMENTO DE ATIVOS DE REDE, TELEFONES DE MANUTENÃ‡ÃƒO E SUPORTE AOS EQUIPAMENTOS</t>
  </si>
  <si>
    <t>AquisiÃ§Ã£o de grupo gerador para a central municipal de proteÃ§Ã£o civil a instalar nos SOCMS.</t>
  </si>
  <si>
    <t>ServiÃ§os de AssistÃªncia TÃ©cnica entre 2020 e 2023 a Oito Grupos Geradores EletrogÃ©neos Propriedade da APSS,SA</t>
  </si>
  <si>
    <t>Equipamento tÃ©cnico para os Recreios da Amadora</t>
  </si>
  <si>
    <t>AquisiÃ§Ã£o de roupa hospitalar para doentes do Centro Hospitalar UniversitÃ¡rio de Lisboa Norte, EPE</t>
  </si>
  <si>
    <t>ServiÃ§os de diretor Financeiro e Controlo de GestÃ£o</t>
  </si>
  <si>
    <t>PRESTAÃ‡ÃƒO DE SERVIÃ‡OS PARA ELABORAÃ‡ÃƒO DA CARTA EDUCATIVA DE 2.Âª GERAÃ‡ÃƒO, DO MUNICÃPIO DE SETÃšBAL</t>
  </si>
  <si>
    <t>ElaboraÃ§Ã£o de relatÃ³rio de seguranÃ§a para reabertura do parque de estacionamento de 4 pisos, em Olhos dÂ¿Ãgua</t>
  </si>
  <si>
    <t>AD 15/2020 - AquisiÃ§Ã£o de sementes para a Bolsa de Turismo de Lisboa 2020</t>
  </si>
  <si>
    <t>AquisiÃ§Ã£o de equipamento hoteleiro para a EB QtÂª do Conde de Portalegre, EB StÂª Marta de Corroios, EB das Paivas, EB QtÂª StÂª AntÃ³nio e EB Nun'Ãlvares</t>
  </si>
  <si>
    <t>"AquisiÃ§Ã£o de Equipamentos e ImplementaÃ§Ã£o de uma rede WIFI para vÃ¡rios locais do Concelho de Borba"</t>
  </si>
  <si>
    <t>SERVIÃ‡OS PARA O DESENVOLVIMENTO DE UM NOVO SITE INSTITUICIONAL PARA OS SMAS DE LEIRIA</t>
  </si>
  <si>
    <t>ContrataÃ§Ã£o de serviÃ§os de manutenÃ§Ã£o curativa dos edifÃ­cios municipais - MunicÃ­pio de Vila Franca de Xira</t>
  </si>
  <si>
    <t>LicenÃ§as SQL Server</t>
  </si>
  <si>
    <t>AquisiÃ§Ã£o de cadeiras para diversos serviÃ§os</t>
  </si>
  <si>
    <t>Fornecimento de material elÃ©trico para o CabeÃ§o do MelÃ£o</t>
  </si>
  <si>
    <t>AquisiÃ§Ã£o de serviÃ§os de Higiene e Limpeza para o Hospital Professor Doutor Fernando Fonseca, EPE (HFF)</t>
  </si>
  <si>
    <t>Registo do Colete Encarnado no InventÃ¡rio Nacional de PatrimÃ³nio Cultural Imaterial</t>
  </si>
  <si>
    <t>Fornecimento de material elÃ©trico para o Parque Operacional da Quinta do Conde</t>
  </si>
  <si>
    <t>ManutenÃ§Ã£o e AnÃ¡lises de Ãgua para Equipamentos Desportivos</t>
  </si>
  <si>
    <t>PE_20008_CNE - CONCURSO PÃšBLICO NACIONAL PARA EMPREITADA DE REMODELAÃ‡ÃƒO DE ESPAÃ‡O NO EDIFÃCIO DA AV. 24 DE JULHO N.ÂºS 136A E 136B, EM LISBOA, PARA A INSTALAÃ‡ÃƒO DE SERVIÃ‡OS DA SECRETARIA GERAL DA EDUCAÃ‡ÃƒO E CIÃŠNCIA</t>
  </si>
  <si>
    <t>AtualizaÃ§Ã£o de produtos de marca MuniSIG e ArcGIS - "ESRI"</t>
  </si>
  <si>
    <t>Seguros em eventos e exposiÃ§Ãµes</t>
  </si>
  <si>
    <t>PT;4;39;573</t>
  </si>
  <si>
    <t>PrestaÃ§Ã£o de serviÃ§os na Ã¡rea da limpeza e higiene urbana</t>
  </si>
  <si>
    <t>202A000026 - AquisiÃ§Ã£o de microcateteres e microguias cerebrais, durante o ano de 2020</t>
  </si>
  <si>
    <t>AquisiÃ§Ã£o de serviÃ§os de levantamedo de edifÃ­cio 136/137 do Parque Empresarial do Barreiro da Baia do Tejo e elaboraÃ§Ã£o do projeto do Centro de GinÃ¡stica do Barreiro</t>
  </si>
  <si>
    <t>ServiÃ§os de produÃ§Ã£o artÃ­stica e tÃ©cnica do concerto musical da artista Carminho, no Ã¢mbito das comemoraÃ§Ãµes do Dia Internacional da Mulher, integrado no programa regular do AuditÃ³rio Municipal do FÃ³rum Cultural do Seixal</t>
  </si>
  <si>
    <t>Obras de ReabilitaÃ§Ã£o e Melhoria da EficiÃªncia EnergÃ©tica - Bairro Social Casal da Boba - Lote 8,9 e 10</t>
  </si>
  <si>
    <t>ServiÃ§o de circuito de fibra Ã³tica</t>
  </si>
  <si>
    <t>Tem por objeto a realizaÃ§Ã£o do estudo geolÃ³gico/geotÃ©cnico para desenvolvimento do projeto de execuÃ§Ã£o relativo Ã  operaÃ§Ã£o de loteamento e edificaÃ§Ã£o habitacional a custos controlados, na UrbanizaÃ§Ã£o Chesgal.</t>
  </si>
  <si>
    <t>Fornecimento de material de escritÃ³rio para o DOTU e PPDM</t>
  </si>
  <si>
    <t>AquisiÃ§Ã£o de mÃ³dulo LinkCardioBase para o Centro Hospitalar UniversitÃ¡rio de Lisboa Norte, E.P.E.</t>
  </si>
  <si>
    <t>AquisiÃ§Ã£o de um veÃ­culo transformado que acolha serviÃ§os de atendimento aos munÃ­cipes</t>
  </si>
  <si>
    <t>RealizaÃ§Ã£o de ensaios analÃ­ticos de caracterizaÃ§Ã£o geoquÃ­mica e testes de lixiviaÃ§Ã£o em materiais de escombreiras de vÃ¡rias Ã¡reas mineiras de radioativos</t>
  </si>
  <si>
    <t>PRESTAÃ‡ÃƒO DE SERVIÃ‡OS DE ALUGUER PARA TRANSPORTE,MONTAGEM E DESMONTAGEM DE ANDAIMES, INCLUINDO REDE DE PROTEÃ‡ÃƒO PARA A MANUTENÃ‡ÃƒO DE EDIFÃCIOS, SITO EM RUA DOS CORRIEIROS E ENVOLVENTE, EM SETÃšBAL</t>
  </si>
  <si>
    <t>AtribuiÃ§Ã£o do Direito de ExploraÃ§Ã£o do Bar da Praia Fluvial Fragas S. SimÃ£o</t>
  </si>
  <si>
    <t>REPOSIÃ‡ÃƒO DE PAVIMENTOS, VALETAS E PASSEIOS NAS FREGUESIAS _ REABILITAÃ‡ÃƒO DE PAVIMENTOS NO CM 1260 (RUA PRINCIPAL) CASAIS DOS LEDOS E CASAL DO ARQUEIRO, RUA DA CAPELA EM CASAIS DOS LEDOS E CM 1261 (RUA CASAL DA FANIQUEIRA E RUA DAS ESCOLA) EM FANIQUEIRA.</t>
  </si>
  <si>
    <t>aquisiÃ§Ã£o de material desportivo para apetrechamento dos vÃ¡rios estabelecimentos de ensinoÂ¿ no Ã¢mbito da OperaÃ§Ã£o Comunidade Empenhada na PromoÃ§Ã£o do Sucesso Escolar (ALT20-02-5266-FSE-000041)</t>
  </si>
  <si>
    <t>SERVIÃ‡OS DE VIGILANCIA A EDIFÃ­CIOS E EVENTOS</t>
  </si>
  <si>
    <t>PRESTAÃ‡ÃƒO DE SERVIÃ‡OS PARA MANUTENÃ‡ÃƒO DOS APARELHOS DE AR CONDICIONADO DOS EDIFÃCIOS DO DEPARTAMENTO DE CULTURA, DESPORTO, DIREITOS SOCIAIS E JUVENTUDE, PELO PERÃODO DE 24 MESES</t>
  </si>
  <si>
    <t>aquisiÃ§Ã£o de serviÃ§os para construÃ§Ã£o de um website</t>
  </si>
  <si>
    <t>Os trabalhos objeto do contrato consistem na conclusÃ£o dos trabalhos necessÃ¡rios para levar a efeito a execuÃ§Ã£o de troÃ§o viÃ¡rio, rede de abastecimento de Ã¡gua, rede de drenagem de Ã¡guas residuais domÃ©sticas e pluviais e infraestruturas de eletricidade e telecomunicaÃ§Ãµes, conforme descritos nos mapas de trabalhos e de mediÃ§Ãµes, que fazem parte do projeto de execuÃ§Ã£o.</t>
  </si>
  <si>
    <t>Fornecimento com montagem de projetores para a iluminaÃ§Ã£o da Piscina Municipal de Corroios, para repor as condiÃ§Ãµes mÃ­nimas de funcionamento da prÃ¡tica desportiva no equipamento</t>
  </si>
  <si>
    <t>A obra consiste na requalificaÃ§Ã£o do parque urbano relativamente a construÃ§Ã£o de pavimentos, instalaÃ§Ã£o de mobiliÃ¡rio e equipamento, iluminaÃ§Ã£o pÃºblica incluindo plantaÃ§Ãµes e sementeiras nas Ã¡reas indicadas nas peÃ§as desenhadas.</t>
  </si>
  <si>
    <t>AquisiÃ§Ã£o de herbicida</t>
  </si>
  <si>
    <t>AquisiÃ§Ã£o de ConsumÃ­veis para Ventiladores, com instalaÃ§Ã£o de software e colocaÃ§Ã£o de humidificadores, para o Hospital Prof. Dr. Fernando Fonseca, EPE</t>
  </si>
  <si>
    <t>AquisiÃ§Ã£o de Produtos Quimicos para Tratamento de Ãgua - Piscinas do Concelho de Serpa</t>
  </si>
  <si>
    <t>PRESTAÃ‡ÃƒO DE SERVIÃ‡OS PARA CONSULTADORIA EM ARTES OFICINAIS, POR UM PERÃODO DE 18 MESES</t>
  </si>
  <si>
    <t>AquisiÃ§Ã£o da viatura usada, marca Renault, modelo Traffic (ligeira mista), matrÃ­cula 10-QX-19</t>
  </si>
  <si>
    <t>201G000670 - AquisiÃ§Ã£o de medicamentos diversos - Ano 2020</t>
  </si>
  <si>
    <t>PRESTAÃ‡ÃƒO DE SERVIÃ‡OS DE TRADUÃ‡ÃƒO, 4 IDIOMAS PARA O SITE DO TURISMO.</t>
  </si>
  <si>
    <t>AquisiÃ§Ã£o de colchÃµes de maca e colchÃµes e capas de cama para o Centro Hospitalar UniversitÃ¡rio de Lisboa Norte, E.P.E. durante o ano de 2020</t>
  </si>
  <si>
    <t>A presente MemÃ³ria Descritiva e Justificativa refere-se Ã  reabilitaÃ§Ã£o da Igreja do EspÃ­rito Santo e Ã  adaptaÃ§Ã£o da mesma num centro de estudos, que a CÃ¢mara Municipal de Monforte pretende instalar neste edifÃ­cio, localizado no Largo do EspÃ­rito Santo, freguesia e concelho de Monforte.</t>
  </si>
  <si>
    <t>Empreitada de obras de beneficiaÃ§Ã£o para o ServiÃ§o de FinanÃ§as de Montemor - o - Novo</t>
  </si>
  <si>
    <t>AquisiÃ§Ã£o de produtos quÃ­micos em regime de fornecimento parcelado e contÃ­nuo</t>
  </si>
  <si>
    <t>MUSEU DE SETÃšBAL - RECUPERAÃ‡ÃƒO DO CONVENTO DE JESUS - ALAS NORTE E NASCENTE</t>
  </si>
  <si>
    <t>EMPREITADA - ConstruÃ§Ã£o de lavandaria</t>
  </si>
  <si>
    <t>PT;2;9;395</t>
  </si>
  <si>
    <t>AquisiÃ§Ã£o e InstalaÃ§Ã£o de uma CÃ¢mara Frigorifica de ConservaÃ§Ã£o para o Setor HortofrutÃ­cola no Mercado Municipal de PortimÃ£o</t>
  </si>
  <si>
    <t>Empreitada de "RequalificaÃ§Ã£o da Praceta General Humberto Delgado - Vila Franca de Xira"</t>
  </si>
  <si>
    <t>LOCAÃ‡ÃƒO DE EQUIPAMENTOS DE VENTILAÃ‡ÃƒO NÃƒO-INVASIVA, DE VENTILADORES DE TRANSPORTE PORTÃTEIS, DE EQUIPAMENTOS DE TOSSE ASSISTIDA, DE RESERVATÃ“RIOS DE OXIGÃ‰NIO LÃQUIDO E RESPETIVAS MOCHILAS, E DE SISTEMAS DE ADMINISTRAÃ‡ÃƒO DE SUPORTE RESPIRATÃ“RIO DE ALTO FLUXO NASAL, PELO CENTRO HOSPITALAR UNIVERSITÃRIO DE LISBOA NORTE, E.P.E. PARA O ANO DE 2020</t>
  </si>
  <si>
    <t>ReparaÃ§Ã£o do autocarro 27 L Toyota Optimo 76-GO-61</t>
  </si>
  <si>
    <t>PT;12;166;2025</t>
  </si>
  <si>
    <t>ServiÃ§os de fornecimento de alimentaÃ§Ã£o a doentes e colaboradores do Hospital Professor Doutor Fernando Fonseca, EPE</t>
  </si>
  <si>
    <t>AquisiÃ§Ã£o de ServiÃ§os de ExecuÃ§Ã£o do Projeto do Loteamento Habitacional da Erra</t>
  </si>
  <si>
    <t>PrestaÃ§Ã£o de ServiÃ§os de VigilÃ¢ncia e SeguranÃ§a (abril a junho/2020)</t>
  </si>
  <si>
    <t>NIPG1821/20- AquisiÃ§Ã£o de serviÃ§os de assessoria tÃ©cnica no Ã¢mbito da engenharia rodoviÃ¡ria</t>
  </si>
  <si>
    <t>CTPV.3.20.DMOSM - OBRAS DE DEMOLIÃ‡ÃƒO E CONSTRUÃ‡ÃƒO DA REPOSIÃ‡ÃƒO DA LEGALIDADE</t>
  </si>
  <si>
    <t>Fornecimento de lonas, pendÃµes e placas direcionais para 2020</t>
  </si>
  <si>
    <t>AquisiÃ§Ã£o de serviÃ§os continuados de deposiÃ§Ã£o de resÃ­duos de diferentes tipologias, para destino final em operador licenciado para o efeito, provenientes do MunicÃ­pio de Santiago do CacÃ©m.</t>
  </si>
  <si>
    <t>Rede ViÃ¡ria Municipal do Concelho de Ponte de Lima - ExecuÃ§Ã£o de Muros de Suporte - Freguesias de Arca e Ponte de Lima, Brandara, CorrelhÃ£, Labruja, LabrujÃ³ e Vlar do Monte.</t>
  </si>
  <si>
    <t>AquisiÃ§Ã£o de serviÃ§os de comunicaÃ§Ãµes mÃ³veis de voz e dados</t>
  </si>
  <si>
    <t>PT;20;316;1359</t>
  </si>
  <si>
    <t>AQUISIÃ‡ÃƒO DE PRESTAÃ‡ÃƒO DE SERVIÃ‡O PARA TRANSPORTE DE CORRESPONDÃŠNCIA MUNICIPAL</t>
  </si>
  <si>
    <t>SubstituiÃ§Ã£o de portas e janelas na EB1 Alice Leite</t>
  </si>
  <si>
    <t>AquisiÃ§Ã£o de serviÃ§os - ReparaÃ§Ã£o de semÃ¡foros no Concelho</t>
  </si>
  <si>
    <t>ConstruÃ§Ã£o de duas boxes para acolhimento de animais no canil da AssociaÃ§Ã£o Bianca e reabilitaÃ§Ã£o de quatro boxes existentes no recinto do Canil Municipal</t>
  </si>
  <si>
    <t>2020-CPREV-EMP-135 Empreitada de RequalificaÃ§Ã£o de 3 Travessias na Rua Ponta Delgada e Escadaria da Travessa JoÃ£o Vaz - Bairro EstefÃ¢nia</t>
  </si>
  <si>
    <t>Fornecimento contÃ­nuo de material de lavandaria e de higiene e limpeza</t>
  </si>
  <si>
    <t>AquisiÃ§Ã£o de diversos filtros para o ano 2020</t>
  </si>
  <si>
    <t>A presente empreitada tem por objetivo a execuÃ§Ã£o de obras de conservaÃ§Ã£o, com vista Ã  manutenÃ§Ã£o e/ou restabelecimento das condiÃ§Ãµes de habitabilidade nos fogos camarÃ¡rios, constantes da MemÃ³ria Descritiva deste Caderno de Encargos. EstÃ£o previstos trabalhos diversos ao nÃ­vel da execuÃ§Ã£o de alvenarias, revestimentos de paredes, pavimentos e tetos, carpintarias, serralharias, pinturas, colocaÃ§Ã£o de equipamento sanitÃ¡rio, redes de abastecimento de Ã¡guas, esgotos e rede de gÃ¡s e instalaÃ§Ãµes elÃ©tricas.</t>
  </si>
  <si>
    <t>CP 03/2020 - AquisiÃ§Ã£o de VeÃ­culo anfÃ­bio multifunÃ§Ãµes com reboque</t>
  </si>
  <si>
    <t>ReposiÃ§Ã£o de pavimentos, valetas e passeios nas freguesias - ReabilitaÃ§Ã£o de pavimentos em calÃ§ada na Vila</t>
  </si>
  <si>
    <t>PRESTAÃ‡ÃƒO DE SERVIÃ‡OS DE INSPEÃ‡ÃƒO PERÃODICA, REINSPEÃ‡ÃƒO E SELAGEM DE ASCENSORES, MONTA-CARGAS, ESCADAS MECÃ‚NICAS E TAPETES ROLANTES, BEM COMO, A REALIZAÃ‡ÃƒO DE INQUÃ‰RITOS, PERITAGENS, RELATÃ“RIOS E PARECERES, NOS TERMOS DO DISPOSTO NO ANEXO IV, DO DECRETO-LEI N.Âº 320/2002, DE 28 DE DEZEMBRO, PELO PERÃODO DE 36 MESES</t>
  </si>
  <si>
    <t>PavimentaÃ§Ã£o da Rua 4 de Maio e da Bela Vista em Sesimbra</t>
  </si>
  <si>
    <t>AquisiÃ§Ã£o de serviÃ§os de manutenÃ§Ã£o de mediÃ§Ã£o e protecÃ§Ã£o radiolÃ³gico para o ano de 2020</t>
  </si>
  <si>
    <t>AquisiÃ§Ã£o de serviÃ§o de manutenÃ§Ã£o de peÃ§as fora do Ã¢mbito da assistÃªncia tÃ©cnica de 2020</t>
  </si>
  <si>
    <t>REMODELAÃ‡ÃƒO DA ESCOLA DE BENFICA DO RIBATEJO</t>
  </si>
  <si>
    <t>AquisiÃ§Ã£o de serviÃ§os - ConceÃ§Ã£o grÃ¡fica e de suportes de comunicaÃ§Ã£o para o roteiro literÃ¡rio "Levantado do chÃ£o"</t>
  </si>
  <si>
    <t>EMPREITADA PARA A IMPLEMENTAÃ‡ÃƒO DAS MEDIDAS DE AUTOPROTEÃ‡ÃƒO NA UNIDADE HOTELEIRA DA FUNDAÃ‡ÃƒO INATEL EM S. PEDRO DO SUL</t>
  </si>
  <si>
    <t>CP02/2020 - IluminaÃ§Ã£o decorativa em eventos</t>
  </si>
  <si>
    <t>PrestaÃ§Ã£o de ServiÃ§os de Lavagem e HigienizaÃ§Ã£o dos Contentores de RSUÂ´S</t>
  </si>
  <si>
    <t>AquisiÃ§Ã£o de dezasseis suportes lixo para o Internamento Polivalente I - HSM</t>
  </si>
  <si>
    <t>RequalificaÃ§Ã£o de Campo de Jogos do Gradil - Gradil</t>
  </si>
  <si>
    <t>LocaÃ§Ã£o de Tendas, Stands e Tasquinhas para os eventos da DTDEC, em 2020, em regime de fornecimento contÃ­nuo</t>
  </si>
  <si>
    <t>Fornecimento de decks e estrados em madeira para a manutenÃ§Ã£o dos acessos das praias do concelho</t>
  </si>
  <si>
    <t>ContrataÃ§Ã£o de serviÃ§os de limpeza em 2 (duas) escolas do concelho de Vila Franca de Xira</t>
  </si>
  <si>
    <t>PC-2020-000053 - AquisiÃ§Ã£o de Equipamentos MAT/AT - Seccionadores 2021</t>
  </si>
  <si>
    <t>AquisiÃ§Ã£o de serviÃ§os de licenÃ§as de utilizaÃ§Ã£o de software de venda de bilhetes e de serviÃ§os de representaÃ§Ã£o do Teatro da Trindade</t>
  </si>
  <si>
    <t>11/AQ/AT_2020 - AquisiÃ§Ã£o de serviÃ§os de desenvolvimento aplicacional no Ã¢mbito da DeclaraÃ§Ã£o Recapitulativa do IVA EvoluÃ§Ã£o funcional 2020.</t>
  </si>
  <si>
    <t>O contrato terÃ¡ por objeto a Â¿AmpliaÃ§Ã£o da estaÃ§Ã£o de filtraÃ§Ã£o do bloco 2 de SÃ£o MatiasÂ¿ no perÃ­metro de rega de SÃ£o Matias.</t>
  </si>
  <si>
    <t>AquisiÃ§Ã£o de Sistema de SeguranÃ§a para os ServiÃ§os de InformaÃ§Ã£o da C.M.V.C.</t>
  </si>
  <si>
    <t>RemoÃ§Ã£o das lajetas de betÃ£o partidas e degradadas, colocaÃ§Ã£o de blocos de pavimentaÃ§Ã£o em betÃ£o, rebaixamento dos pavimentos junto Ã s passagens de peÃµes e colocaÃ§Ã£o de balizadores.</t>
  </si>
  <si>
    <t>AquisiÃ§Ã£o de serviÃ§os para desenvolvimento de plano estratÃ©gico, plano de marketing, imagem corporativa e conteÃºdos</t>
  </si>
  <si>
    <t>ServiÃ§os para a atuaÃ§Ã£o do artista TAY, no Ã¢mbito da iniciativa MarÃ§o Jovem 2020</t>
  </si>
  <si>
    <t>AquisiÃ§Ã£o de artigos de retrosaria durante ao no de 2020</t>
  </si>
  <si>
    <t>PRESTAÃ‡ÃƒO DE SERVIÃ‡OS PARA MANUTENÃ‡ÃƒO DOS APARELHOS DE AR CONDICIONADO DAS ESCOLAS DO ENSINO BÃSICO E JARDINS DE INFÃ‚NCIA DO CONCELHO, PELO PERÃODO DE 36 MESES</t>
  </si>
  <si>
    <t>AquisiÃ§Ã£o de componentes para ecopontos subterrÃ¢neos</t>
  </si>
  <si>
    <t>AQUISIÃ‡ÃƒO DE 200 EXEMPLARES DO LIVRO "SELVAGENS"</t>
  </si>
  <si>
    <t>AquisiÃ§Ã£o de concertos Ãvinho 2020</t>
  </si>
  <si>
    <t>Equipamento fotogrÃ¡fico</t>
  </si>
  <si>
    <t>SERVIÃ‡OS DE ENGENHARIA CIVIL, PARA A DIVISÃƒO DE FISCALIZAÃ‡ÃƒO E APOIO JURÃDICO</t>
  </si>
  <si>
    <t>Outras Estradas e Caminhos NÃ£o Discriminados - BeneficiaÃ§Ã£o do Caminho de Acesso Ã  Albufeira de Cedilho</t>
  </si>
  <si>
    <t>Ajuste direto p/ Fornecimento de GÃ¡s Natural p/ Abastecimento de Viaturas Municipais</t>
  </si>
  <si>
    <t>AquisiÃ§Ã£o de ServiÃ§os de limpeza das InstalaÃ§Ãµes TÃ©cnicas e Oficinas do Metropolitano de Lisboa, EPE (Maio 2020/Fev 2022)</t>
  </si>
  <si>
    <t>AquisiÃ§Ã£o de contentores de superfÃ­cie de 800 l de capacidade, de acordo com as clÃ¡usulas tÃ©cnicas descritas na Parte II do Caderno de Encargos</t>
  </si>
  <si>
    <t>RevisÃ£o do projeto de "ConstruÃ§Ã£o de EdifÃ­cio Multifamiliar a Custos Controlados - Lote 14 da UrbanizaÃ§Ã£o Chesgal"</t>
  </si>
  <si>
    <t>O presente procedimento tem por objetivo a execuÃ§Ã£o dos projetos de especialidades para a construÃ§Ã£o de um pavilhÃ£o desportivo em SÃ£o Mamede</t>
  </si>
  <si>
    <t>NIPG33937/19 - AquisiÃ§Ã£o de serviÃ§os de esterilizaÃ§Ã£o de animais errantes e abandonados</t>
  </si>
  <si>
    <t>AquisiÃ§Ã£o serviÃ§os desenvolvimento aplicacional para manutenÃ§Ã£o evolutiva e corretiva do sistema de liquidaÃ§Ã£o do IVA online e sistema regime forfetÃ¡rio</t>
  </si>
  <si>
    <t>AquisiÃ§Ã£o de Equipamentos Individuais de ProtecÃ§Ã£o Radiologica para os ServiÃ§os de para as Ã¡reas de Imagiologia e HemodinÃ¢mica</t>
  </si>
  <si>
    <t>Contentores de 1100 litros em Polietileno</t>
  </si>
  <si>
    <t>RequalificaÃ§Ã£o de Campo de Jogos do GradilÂ¿ Gradil</t>
  </si>
  <si>
    <t>Bolsa de horas para serviÃ§o de assistentes/rececionistas para o ano 2020</t>
  </si>
  <si>
    <t>CP 62/19 - Fornecimento e implementaÃ§Ã£o de um sistema de controlo de acessos nas instalaÃ§Ãµes da EMEL, de forma faseada, com serviÃ§os de manutenÃ§Ã£o associados</t>
  </si>
  <si>
    <t>PrestaÃ§Ã£o de ServiÃ§os para organizaÃ§Ã£o de trÃªs concertos no Centro Cultural de Viana do Castelo</t>
  </si>
  <si>
    <t>Fornecimento de material de economato - 2020</t>
  </si>
  <si>
    <t>Fornecimento e instalaÃ§Ã£o de equipamento no Ã¢mbito do projeto Â¿WiFi4EUÂ¿</t>
  </si>
  <si>
    <t>REMODELAÃ‡ÃƒO DA REDE DE ABASTECIMENTO DE ÃGUA E SANEAMENTO NAS PRACETAS SACADURA CABRAL (PÃ“VOA DE SANTA IRIA) E NA PROJETADA Ã€ RUA 1Âº DE MAIO (VIALONGA)</t>
  </si>
  <si>
    <t>Trabalho temporÃ¡rio em regime de contrato de trabalho a termo incerto de pessoal na Ã¡rea das ExpropriaÃ§Ãµes.</t>
  </si>
  <si>
    <t>10/AQ/AT/2019 - AquisiÃ§Ã£o de serviÃ§os de desenvolvimento aplicacional no Ã¢mbito do SSA - Sistema de SeleÃ§Ã£o AutomÃ¡tica - eCommerce</t>
  </si>
  <si>
    <t>Fornecimento e InstalaÃ§Ã£o de Pavimento e Equipamentos de Parque Infantil no Recreio do Jardim de InfÃ¢ncia de Arruda dos Vinhos</t>
  </si>
  <si>
    <t>Empreitada de fornecimento, instalaÃ§Ã£o e operaÃ§Ã£o de sete postos de carregamento semirrÃ¡pidos de veÃ­culos elÃ©tricos</t>
  </si>
  <si>
    <t>AquisiÃ§Ã£o de Cateteres BalÃ£o com FÃ¡rmaco, Ã  B. Braun Medical, para o perÃ­odo de 3 meses</t>
  </si>
  <si>
    <t>AquisiÃ§Ã£o de 70090 metros de Fio Silencioso para MotorroÃ§adoras STHIL 360 C-EM</t>
  </si>
  <si>
    <t>Evento "3.Âº Lagos World Beer Fest"</t>
  </si>
  <si>
    <t>202A000022 - AquisiÃ§Ã£o de stents e microcateteres vasculares moduladores de fluxo para terapÃªutica de aneurismas cerebrais, para o ano de 2020.</t>
  </si>
  <si>
    <t>ExecuÃ§Ã£o de Conduta de Abastecimento de Ãguas na Estrada EN.114 - Azinheira - Fase I</t>
  </si>
  <si>
    <t>AquisiÃ§Ã£o de quatro colchÃµes de partos para o Bloco de Partos</t>
  </si>
  <si>
    <t>DinamizaÃ§Ã£o do Castelo de Pombal no Ã¢mbito do Mercado Medieval, ediÃ§Ã£o 2020</t>
  </si>
  <si>
    <t>AquisiÃ§Ã£o de ventilador de transporte para o ServiÃ§o de Neurocirurgia - Internamento - Unidade de Cuidados Intensivos</t>
  </si>
  <si>
    <t>fornecimento e montagem de portas corta-fogo, para a Casa de Artes e Cultura do Tejo</t>
  </si>
  <si>
    <t>Concurso PÃºblico para o fornecimento de licenÃ§as para utilizaÃ§Ã£o de produtos Microsoft.</t>
  </si>
  <si>
    <t>Empreitada de "RecuperaÃ§Ã£o, ValorizaÃ§Ã£o e RefuncionalizaÃ§Ã£o do Parque dos Marmelos e Margem Ribeirinha da Ribeira de Cavalos"</t>
  </si>
  <si>
    <t>AquisiÃ§Ã£o de ServiÃ§os de ManutenÃ§Ã£o Ao Equipamento de InfusÃ£o B. Braun para o ano 2020</t>
  </si>
  <si>
    <t>ReabilitaÃ§Ã£o e RefuncionalizaÃ§Ã£o da PraÃ§a Viana</t>
  </si>
  <si>
    <t>AquisiÃ§Ã£o de Colunas e LuminÃ¡rias para o EspaÃ§o Exterior do PavilhÃ£o da EB2.3</t>
  </si>
  <si>
    <t>Empreitada de RepavimentaÃ§Ã£o Parcial da Canada das Canadinhas - Freguesia de SÃ£o Bartolomeu</t>
  </si>
  <si>
    <t>PT;20;299;3318</t>
  </si>
  <si>
    <t>Empreitada - ReabilitaÃ§Ã£o de moradias na Rua de MoÃ§ambique e na Rua Adriano Correia de Oliveira</t>
  </si>
  <si>
    <t>WeMob - EM, SA.</t>
  </si>
  <si>
    <t>Fornecimento em contÃ­nuo de gÃ¡s em botija para os vÃ¡rios serviÃ§os do MunicÃ­pio e Agrupamentos Escolares do concelho de Vila Franca de Xira</t>
  </si>
  <si>
    <t>201G000640 - AquisiÃ§Ã£o de Rituximab (biossimilar)-Ano 2020</t>
  </si>
  <si>
    <t>CRIAÃ‡ÃƒO DE BOLSAS DE ESTACIONAMENTO CONFORME CADERNO DE ENCARGOS E MAPA DE QUANTIDADES DE TRABALHO.</t>
  </si>
  <si>
    <t>AquisiÃ§Ã£o de cartÃµes do colaborador</t>
  </si>
  <si>
    <t>201G000641 - AquisiÃ§Ã£o de Atalureno - Ano 2020</t>
  </si>
  <si>
    <t>AquisiÃ§Ã£o de material diverso administrativo</t>
  </si>
  <si>
    <t>PRESTAÃ‡ÃƒO DE SERVIÃ‡OS PARA PRODUÃ‡ÃƒO DE BROCHURAS BRANDING EM ALEMÃƒO, FRANCÃŠS, INGLÃŠS, PORTUGUÃŠS E CASTELHANO.</t>
  </si>
  <si>
    <t>BeneficiaÃ§Ã£o de caminhos florestais</t>
  </si>
  <si>
    <t>AquisiÃ§Ã£o de Equipamentos de ProteÃ§Ã£o Individual (EPI), Ã  Factor Plus, no Ã¢mbito do plano de contingÃªncia do vÃ­rus COVID-19, para o Hospital Prof. Dr. Fernando Fonseca, EPE</t>
  </si>
  <si>
    <t>02/AD/ECO/2020 - PrestaÃ§Ã£o de serviÃ§os externos de seguranÃ§a e saÃºde no trabalho.</t>
  </si>
  <si>
    <t>AquisiÃ§Ã£o de ServiÃ§os de CÃ³pia ImpressÃ£o para todos os ServiÃ§os da CMS</t>
  </si>
  <si>
    <t>PRESTAÃ‡ÃƒO DE SERVIÃ‡OS PARA FORNECIMENTOE COLOCAÃ‡ÃƒO DE ESTRUTURAS PARA O EDIFICIO SADO, SITO NA RUA ACÃCIO BARRADAS</t>
  </si>
  <si>
    <t>01/CP/ECO/2020 - AquisiÃ§Ã£o de pneus homologados e serviÃ§os de reparaÃ§Ã£o e assistÃªncia de pneus das viaturas da EcolezÃ­ria.</t>
  </si>
  <si>
    <t>AquisiÃ§Ã£o de equipamento informÃ¡tico para a Unidade Hoteleira da Graciosa, nos AÃ§ores</t>
  </si>
  <si>
    <t>EspaÃ§o Municipal de Atendimento de Semide e Rio de Vide</t>
  </si>
  <si>
    <t>Desvio do troÃ§o inicial da linha aÃ©rea dupla a 60kV SubestaÃ§Ã£o da VitÃ³ria 60kV Â¿ SubestaÃ§Ã£o do Palheiro Ferreiro, bem como do troÃ§o inicial da linha subterrÃ¢nea a 60kV SubestaÃ§Ã£o da VitÃ³ria Â¿ SubestaÃ§Ã£o do Amparo, a realizar em regime chave-na-mÃ£o, de acordo com o projeto de execuÃ§Ã£o que instrui o caderno de encargos.</t>
  </si>
  <si>
    <t>O objeto do concurso consiste na recolha de resÃ­duos urbanos (RU) dos contentores de 800 litros e 1100 litros de capacidade, localizados em Cabanas, a norte da EN 379, na Ã¡rea identificada no Anexo I, e respetivo transporte atÃ© ao destino final</t>
  </si>
  <si>
    <t>201G000596 - AquisiÃ§Ã£o de medicamentos diversos - Ano 2020</t>
  </si>
  <si>
    <t>ElaboraÃ§Ã£o da RevisÃ£o do Plano Diretor Municipal (PDM) do concelho de Vila do Bispo</t>
  </si>
  <si>
    <t>PRESTAÃ‡ÃƒO DE SERVIÃ‡OS PARO O FORNECIMENTO COM TRANSPORTE DE MASSAS ASFÃLTICAS A QUENTE COM INERTES DE BASALTO OU DIORITO</t>
  </si>
  <si>
    <t>AquisiÃ§Ã£o de Cateteres BalÃ£o de dilataÃ§Ã£o coronÃ¡rios, No-Compliants, Ã  Medtronic Portugal, para o perÃ­odo de 3 meses</t>
  </si>
  <si>
    <t>AquisiÃ§Ã£o de Cateteres BalÃ£o com LÃ¢minas, Ã  Boston Scientific Portugal, para o perÃ­odo de 3 meses</t>
  </si>
  <si>
    <t>Forte de SacavÃ©m Â¿ AquisiÃ§Ã£o de estanteria compacta para o DepÃ³sito 16 - 2Âª Fase.</t>
  </si>
  <si>
    <t>Aluguer, montagem e desmontagem de tendas e equipamentos afins no Ã¢mbito da XXIX Festa do Queijo Serra da Estrela e Outros Produtos Locais de Qualidade</t>
  </si>
  <si>
    <t>ReparaÃ§Ã£o da retroescavadora Volvo BL613 - Matricula 33-PX-40</t>
  </si>
  <si>
    <t>ExecuÃ§Ã£o do Sistema Intercetor de Ãguas Residuais da Cidade da Ribeira Grande</t>
  </si>
  <si>
    <t>AQUISIÃ‡ÃƒO DE MATERIAL VEGETAL PARA ORNAMENTAÃ‡ÃƒO EM DIVERSOS LOCAIS NA CIDADE DE SETÃšBAL</t>
  </si>
  <si>
    <t>AquisiÃ§Ã£o de serviÃ§os para apresentaÃ§Ã£o de concerto com "The Gift"</t>
  </si>
  <si>
    <t>204A000005 - AquisiÃ§Ã£o de gel de banho e mÃ£os durante o ano de 2020</t>
  </si>
  <si>
    <t>contrato de empreitada</t>
  </si>
  <si>
    <t>AquisiÃ§Ã£o de serviÃ§o de Aluguer de uma Retroescavadora do Tipo MST ou equivalente</t>
  </si>
  <si>
    <t>Empreitada para execuÃ§Ã£o da obra de substituiÃ§Ã£o de caixilhos de vÃ£os de janelas e portas por caixilharia com corte tÃ©rmico no Centro Hospitalar UniversitÃ¡rio de Lisboa Norte, E.P.E. (Hospital de Santa Maria)</t>
  </si>
  <si>
    <t>PRESTAÃ‡ÃƒO DE SERVIÃ‡OS PARA ALTERAÃ‡ÃƒO DOS TOTÃ‰NS AMÃ‰RICO RIBEIRO.</t>
  </si>
  <si>
    <t>AquisiÃ§Ã£o de serviÃ§os especializados - fiscalizaÃ§Ã£o e acompanhamento de empreitada: RequalificaÃ§Ã£o da Avenida Jorge Vasconcelos Nunes</t>
  </si>
  <si>
    <t>AquisiÃ§Ã£o de viaturas usadas, matrÃ­culas 23-QJ-49, 24-QQ-61, 24-OZ-22 e 31-PC-63</t>
  </si>
  <si>
    <t>Produtos de Higiene e Limpeza</t>
  </si>
  <si>
    <t>AquisiÃ§Ã£o de 2 (duas) Ã³pticas de Broncoscopia RÃ­gida para a Unidade de TÃ©cnicas de Pneumologia</t>
  </si>
  <si>
    <t>AD 8/2020 - AquisiÃ§Ã£o de serviÃ§os com vista Ã  constituiÃ§Ã£o de Â¿bolsaÂ¿ para realizaÃ§Ã£o de contagens de trÃ¡fego</t>
  </si>
  <si>
    <t>AquisiÃ§Ã£o de um laringoscÃ³pio para o Internamento Polivalente I (HSM)</t>
  </si>
  <si>
    <t>CONTRATAÃ‡ÃƒO DA AQUISIÃ‡ÃƒO DE BEBEDOUROS PARA AS ESCOLAS DO CONCELHO.</t>
  </si>
  <si>
    <t>AquisiÃ§Ã£o de tintas e diluentes para o MunicÃ­pio de Almada</t>
  </si>
  <si>
    <t>AquisiÃ§Ã£o de diversos carros para o ServiÃ§o de Internamento Polivalente I.</t>
  </si>
  <si>
    <t>ServiÃ§os de consultoria tÃ©cnica para Gabinete de GestÃ£o de Projeto no Ã¢mbito da Â¿ImplementaÃ§Ã£o do Plano Nacional de GestÃ£o Integrada de Fogos RuraisÂ¿.</t>
  </si>
  <si>
    <t>AquisiÃ§Ã£o serviÃ§os desenvolvimento aplicacional no Ã¢mbito da manutenÃ§Ã£o corretiva, evolutiva e suporte dos sistemas de contabilidade aduaneira - SCA (sistema de contabilidade aduaneira) e SAL (sistema aduaneiro de liquidaÃ§Ã£o)</t>
  </si>
  <si>
    <t>Proceder Ã  disponibilizaÃ§Ã£o dos equipamentos para a abertura artificial da Lagoa de Albufeira nos meses anteriores Ã  Ã©poca balnear com o objetivo de evitar a eutrofizaÃ§Ã£o do hidrossoma lagunar</t>
  </si>
  <si>
    <t>Reagentes para a realizaÃ§Ã£o de Imunohistoquimica e ColoraÃ§Ã£o de Rotina HE com colocaÃ§Ã£o de equipamento</t>
  </si>
  <si>
    <t>Proc. 38/2020 - AquisiÃ§Ã£o de serviÃ§os para realizaÃ§Ã£o de estudo de viabilidade econÃ³mica e financeira - POSEUR-11-2019-29</t>
  </si>
  <si>
    <t>AquisiÃ§Ã£o de serviÃ§os de cloud de backup</t>
  </si>
  <si>
    <t>A prestaÃ§Ã£o de serviÃ§os visa a monitorizaÃ§Ã£o da avifauna atravÃ©s de diferentes metodologias em sete perÃ­metros de rega do EFMA</t>
  </si>
  <si>
    <t>ContrataÃ§Ã£o de serviÃ§os par elaboraÃ§Ã£o da revisÃ£o de projetos de remodelaÃ§Ã£o e/ou ampliaÃ§Ã£o de escolas do concelho</t>
  </si>
  <si>
    <t>OE - CPR NÂº 3/2020 "REABILITAÃ‡ÃƒO DA COBERTURA DO CENTRO ESCOLAR DE ARÃ•ES / JUNQUEIRA"</t>
  </si>
  <si>
    <t>ContrataÃ§Ã£o da fadista KÃ¡tia Guerreiro para a realizaÃ§Ã£o de um espetÃ¡culo no Ã¢mbito do Colete Encarnado 2020</t>
  </si>
  <si>
    <t>BENEFICIAÃ‡ÃƒO, AMPLIAÃ‡ÃƒO,REPARAÃ‡ÃƒO E MELHORAMENTOS NAS ESCOLAS DO CONCELHO-EB1 MÃƒE SOBERANA</t>
  </si>
  <si>
    <t>Pavimento de troÃ§o de arruamento transversal Ã  Rua da Almoinha de acesso aos n.Âºs 114 e 116.</t>
  </si>
  <si>
    <t>Empreitada de ConstruÃ§Ã£o do Circuito Pedonal entre o NÃºcleo Urbano de CabeÃ§o de Vide e as Termas da SulfÃºrea</t>
  </si>
  <si>
    <t>PT;13;184;2132</t>
  </si>
  <si>
    <t>ElaboraÃ§Ã£o do Projeto de ReabilitaÃ§Ã£o, ReforÃ§o, eventual Alargamento ou SubstituiÃ§Ã£o da Obra de Arte- Ponte da Estacada, sobre a Ribeira de Algibre, Freguesia de Paderne</t>
  </si>
  <si>
    <t>AquisiÃ§Ã£o de ServiÃ§os de ImpressÃ£o de TrÃªs EdiÃ§Ãµes do Boletim Municipal</t>
  </si>
  <si>
    <t>DemoliÃ§Ãµes e trabalhos preparatÃ³rios. Pavimentos pedonais. Fornecimento e colocaÃ§Ã£o de lancis. Pinturas no pavimento.</t>
  </si>
  <si>
    <t>Empreitada de "Obras de ReabilitaÃ§Ã£o do Pavimento do Caminho Ribeirinho Alhandra/Vila Franca de Xira"</t>
  </si>
  <si>
    <t>PrestaÃ§Ã£o de ServiÃ§os de consultoria para implementaÃ§Ã£o dos PadrÃµes de MediaÃ§Ã£o ICHOM</t>
  </si>
  <si>
    <t>LicenÃ§a Biblio.Net - sistema integrado de processamento e gestÃ£o bibliotecÃ¡ria.</t>
  </si>
  <si>
    <t>AquisiÃ§Ã£o de ServiÃ§os de ElaboraÃ§Ã£o de Estudo de DelimitaÃ§Ã£o de Zonas AmeaÃ§adas pelas Cheias (ZAC) no MunicÃ­pio de Celorico da Beira, tendo em vista a sua inclusÃ£o na revisÃ£o do PDM.</t>
  </si>
  <si>
    <t>FORNECIMENTO DE SERVIÃ‡OS PARA ELABORAÃ‡ÃƒO DE PROJETO PARA CONSTRUÃ‡ÃƒO DO ESTALEIRO MUNICIPAL DE ARRAIOLOS</t>
  </si>
  <si>
    <t>AquisiÃ§Ã£o de Cateteres BalÃ£o de dilataÃ§Ã£o coronÃ¡rios, Semi-Compliants, Ã  Cardinal Health Portugal, para o perÃ­odo de 3 meses</t>
  </si>
  <si>
    <t>DAP 2020.0008 - AquisiÃ§Ã£o de SoluÃ§Ã£o para interligaÃ§Ã£o privada de voz sobre IP, entre centrais telefÃ³nicas do IPDJ, incluindo a sua manutenÃ§Ã£o, circuitos e equipamentos + rede de voz e nÃºmeros fixos para 5 meses</t>
  </si>
  <si>
    <t>DAP 2020.0028 - AquisiÃ§Ã£o de Postos de Carregamento para viaturas elÃ©tricas</t>
  </si>
  <si>
    <t>Empreitada de "Pequenas ReparaÃ§Ãµes em ContÃ­nuo - EdifÃ­cios Municipais - 2020"</t>
  </si>
  <si>
    <t>AquisiÃ§Ã£o de ServiÃ§os de manutenÃ§Ã£o de equipamentos de climatizaÃ§Ã£o em diversas instalaÃ§Ãµes do MunicÃ­pio de Santiago do CacÃ©m.</t>
  </si>
  <si>
    <t>201G000486 - AquisiÃ§Ã£o FACTOR IX RECOMBINANTE INJ (NONACOG ALFA)- Ano 2020</t>
  </si>
  <si>
    <t>Freguesia de Pombal / Asfaltagem de Estradas e Caminhos na Freguesia (Arruamentos em Alto dos Crespos, Crespos, Monte da Cavadinha, Malhos, Afonsos, Cavadinha e Roussa) - Proc. n.Âº 14/2020</t>
  </si>
  <si>
    <t>03/2020 - ServiÃ§os de AssistÃªncia TÃ©cnica entre 2020 e 2023 a Todos os Equipamentos de ClimatizaÃ§Ã£o Propriedade da APSS,S.A.</t>
  </si>
  <si>
    <t>PC-2020-000063 - Empreitada de remodelaÃ§Ã£o por Uprating da Linha Porto Alto Â¿ Palmela 1, a 150kV</t>
  </si>
  <si>
    <t>ReparaÃ§Ã£o e manutenÃ§Ã£o da barreira acÃºstica do canal Loureiro-Alvito - Fase 2</t>
  </si>
  <si>
    <t>PRESTAÃ‡ÃƒO DE SERVIÃ‡OS PARA PROJETOS DE ESPECILIDADES PARA A REABILITAÃ‡ÃƒO DE EDÃFICIO ANTIGO CONTÃGUO Ã CASA DO CORPO SANTO</t>
  </si>
  <si>
    <t>ReparaÃ§Ã£o da estaÃ§Ã£o elevatÃ³ria de Ã¡guas residuais domÃ©sticas da Pousada de Juventude do Porto, sob gestÃ£o direta da Movijovem</t>
  </si>
  <si>
    <t>PRESTAÃ‡ÃƒO DE SERVIÃ‡OS PARA FORNECIMENTO E EXECUÃ‡ÃƒO DE VEDAÃ‡Ã•ES DE SEGURANÃ‡A E TRABALHOS DIVERSOS NA VÃRZEA/VIA PARQUE</t>
  </si>
  <si>
    <t>AquisiÃ§Ã£o de desinfetante, pastilhas, toalhetes e recargas</t>
  </si>
  <si>
    <t>PRESTAÃ‡ÃƒO DE SERVIÃ‡OS PARA TRABALHOS PREPARATÃ“RIOS ( DESMANTELAMENTO) NO EDIFÃCIO ALMIRANTE REIS, SITO NA AVENIDA DOS COMBATENTES, EM SETÃšBAL</t>
  </si>
  <si>
    <t>ESPETÃCULO Â¿AS OBRAS COMPLETAS DE WILLIAM SHAKESPEARE EM 97 MINUTOSÂ¿, NO DIA 10 DE MARÃ‡O, NO FÃ“RUM MUNICIPAL LUÃSA TODI.</t>
  </si>
  <si>
    <t>ConcessÃ£o de uso privativo do domÃ­nio pÃºblico no MunicÃ­pio de Lagos para instalaÃ§Ã£o de mobiliÃ¡rio urbano e sua exploraÃ§Ã£o publicitÃ¡ria</t>
  </si>
  <si>
    <t>NIPG27224/19 - AquisiÃ§Ã£o de serviÃ§os de promoÃ§Ã£o do ensino experimental das ciÃªncias (ciÃªncia divertida)</t>
  </si>
  <si>
    <t>PRESTAÃ‡ÃƒO DE SERVIÃ‡OS PARA APOIO AO SERVIÃ‡O DE BILHETEIRA DO FÃ“RUM MUNICIPAL LUISA TODI, PELO PERÃODO DE 12 MESES</t>
  </si>
  <si>
    <t>AquisiÃ§Ã£o de CalÃ§as</t>
  </si>
  <si>
    <t>PalÃ¡cio Nacional de Mafra Â¿ ReparaÃ§Ã£o da cobertura sobre a sala do trono</t>
  </si>
  <si>
    <t>AquisiÃ§Ã£o de Viatura Comercial Ligeira de Mercadorias</t>
  </si>
  <si>
    <t>Empreitada de Arranjos UrbanÃ­sticos Diversos - Muros de Suporte de Terras</t>
  </si>
  <si>
    <t>ReabilitaÃ§Ã£o do Mercado e EspaÃ§os Envolventes</t>
  </si>
  <si>
    <t>Fornecimento contÃ­nuo de materiais para as redes de abastecimento e drenagem de Ã¡guas dos SMAS de Mafra</t>
  </si>
  <si>
    <t>NIPG 14967/19 - AquisiÃ§Ã£o de serviÃ§os de seguranÃ§a e vigilÃ¢ncia nos Estaleiros Municipais</t>
  </si>
  <si>
    <t>AquisiÃ§Ã£o de ServiÃ§os de ExecuÃ§Ã£o do Projeto para Rede Autocaravanismo de Coruche - Erra</t>
  </si>
  <si>
    <t>DAP 2020.0026 - AquisiÃ§Ã£o de ServiÃ§os de Desenvolvimento e ImplementaÃ§Ã£o do Plataforma de GestÃ£o do PNJ, projeto cofinanciado no Ã¢mbito do Aviso n.Âº 02/SAMA2020/2016</t>
  </si>
  <si>
    <t>AquisiÃ§Ã£o de diverso material genÃ©rico de canalizaÃ§Ã£o para o ano 2020.</t>
  </si>
  <si>
    <t>AquisiÃ§Ã£o de acessÃ³rios para equipamento da marca Mortara durante o ano de 2020.</t>
  </si>
  <si>
    <t>CP 01/2020 - ComunicaÃ§Ã£o e promoÃ§Ã£o dos Produtos TurÃ­sticos Integrados da RegiÃ£o de Coimbra</t>
  </si>
  <si>
    <t>PE_20007_CPB - AQUISIÃ‡ÃƒO E MONTAGEM DE CREMONES E KITÂ´S OSCILO-BATENTES PARA AS CAIXILHARIAS INSTALADAS NA ESCOLA SECUNDÃRIA DO CASTÃŠLO DA MAIA, NA MAIA</t>
  </si>
  <si>
    <t>PT;14;198;2259</t>
  </si>
  <si>
    <t>AquisiÃ§Ã£o e manutenÃ§Ã£o durante o perÃ­odo de um ano de soluÃ§Ã£o de faturaÃ§Ã£o eletronica</t>
  </si>
  <si>
    <t>AQUISIÃ‡ÃƒO DE PAINÃ‰IS PARA COBERTURAS DE TRÃŠS PAVILHÃ•ES DO PARQUE MUNICIPAL DE POÃ‡OILOS</t>
  </si>
  <si>
    <t>Aluguer de um veÃ­culo de frio</t>
  </si>
  <si>
    <t>PrestaÃ§Ã£o de ServiÃ§os de RecuperaÃ§Ã£o e ManutenÃ§Ã£o da Fonte Luminosa e ManutenÃ§Ã£o de Quatro Fontes ArtÃ­sticas</t>
  </si>
  <si>
    <t>Fornecimento com montagem de projetores para a iluminaÃ§Ã£o do PavilhÃ£o Municipal do Alto do Moinho, para repor as condiÃ§Ãµes mÃ­nimas de funcionamento da prÃ¡tica desportiva no equipamento</t>
  </si>
  <si>
    <t>DAP 2020.0016 - IntegraÃ§Ã£o de novas funcionalidades nos Programas na Plataforma InformÃ¡tica Programas da Ã¡rea da Juventude</t>
  </si>
  <si>
    <t>AquisiÃ§Ã£o com montagem de 4 esquentadores e sistema, para o aquecimento de Ã¡gua dos balneÃ¡rios do PavilhÃ£o Municipal do Alto do Moinho, substituindo o que se encontra danificado, repondo as condiÃ§Ãµes mÃ­nimas de funcionamento da prÃ¡tica desportiva no equipamento</t>
  </si>
  <si>
    <t>PT;4;43;697</t>
  </si>
  <si>
    <t>CP 02/2020 - Empreitada de obra pÃºblica para a construÃ§Ã£o de uma ciclovia na Rua Dona EstefÃ¢nia</t>
  </si>
  <si>
    <t>AquisiÃ§Ã£o de vinte seringas TIVA para o ServiÃ§o de Anestesiologia - Unidade de Cuidados PÃ³s-AnestÃ©sicos - CHLN - HSM</t>
  </si>
  <si>
    <t>AquisiÃ§Ã£o de Equipamentos de ProteÃ§Ã£o Individual (EPI), Ã  Molnlycke, no Ã¢mbito do plano de contingÃªncia do vÃ­rus COVID-19, para o Hospital Prof. Dr. Fernando Fonseca, EPE</t>
  </si>
  <si>
    <t>ESPETÃCULO SIMPLEX - OPERA CÃ“MICA, NO DIA 14 DE MARÃ‡O, NO FÃ“RUM MUNICIPAL LUÃSA TODI.</t>
  </si>
  <si>
    <t>Antitripsina Alfa 1</t>
  </si>
  <si>
    <t>Agrupamento de Escolas da Batalha - ColocaÃ§Ã£o de LuminÃ¡rias no Bloco J - PavilhÃ£o Desportivo (aberto)</t>
  </si>
  <si>
    <t>AquisiÃ§Ã£o do EspetÃ¡culo Musical Milho por Peixe</t>
  </si>
  <si>
    <t>201G000712 - AquisiÃ§Ã£o de medicamentos diversos - Ano 2020</t>
  </si>
  <si>
    <t>201G000713 - AquisiÃ§Ã£o de tafamidis 30 mg caps- Ano 2020</t>
  </si>
  <si>
    <t>AquisiÃ§Ã£o de Madeiras para cais de embarque do Parque do Sorraia</t>
  </si>
  <si>
    <t>Fornecimento em contÃ­nuo de papel de impressÃ£o Offset e digital, para o MunicÃ­pio de Vila Franca de Xira</t>
  </si>
  <si>
    <t>LocaÃ§Ã£o operacional, em regime de renting, de quatro viaturas novas, sem condutor</t>
  </si>
  <si>
    <t>PRESTAÃ‡ÃƒO DE SERVIÃ‡OS PARA CONSULTORIA E APOIO TÃ‰CNICO AO VEREADOR COM O PELOURO DO DEPARTAMENTO DE OBRAS MUNICIPAIS, PELO PERÃODO DE 9 MESES</t>
  </si>
  <si>
    <t>Aluguer de estruturas e palcos para eventos do MunicÃ­pio</t>
  </si>
  <si>
    <t>Fornecimento de Plataforma de GestÃ£o de Dados para integraÃ§Ã£o dos valores dos consumos, provenientes de dataloggers</t>
  </si>
  <si>
    <t>PrestaÃ§Ã£o de ServiÃ§os na Ãrea da EducaÃ§Ã£o e de Apoio TÃ©cnico na CPCJ de Estremoz, em Regime de AvenÃ§a</t>
  </si>
  <si>
    <t>PRESTAÃ‡ÃƒO DE SERVIÃ‡OS DE ALUGUER PARA TRANSPORTE,MONTAGEM E DESMONTAGEM DE ANDAIMES, INCLUINDO REDE DE PROTEÃ‡ÃƒO PARA ESTRUTURAS EM RISCO DE QUEDA, SITO NO FORTE DA ALBARQUEL</t>
  </si>
  <si>
    <t>AquisiÃ§Ã£o de serviÃ§os de manutenÃ§Ã£o do Sistema Integrado de InformaÃ§Ã£o do Turismo de Portugal, IP.</t>
  </si>
  <si>
    <t>ESPETÃCULO COM DEAD COMBO, NO DIA 03 DE ABRIL, NO FÃ“RUM MUNICIPAL LUÃSA TODI</t>
  </si>
  <si>
    <t>AquisiÃ§Ã£o de 1 (uma) Ã³ptica de Broncoscopia RÃ­gida para a Unidade de TÃ©cnicas de Pneumologia</t>
  </si>
  <si>
    <t>ServiÃ§o de SeguranÃ§a Parque Empresarial de Lanheses</t>
  </si>
  <si>
    <t>AquisiÃ§Ã£o de material publicitÃ¡rio para distribuiÃ§Ã£o na BTL 2020</t>
  </si>
  <si>
    <t>Empreitada para execuÃ§Ã£o da obra Fornecimento e montagem de calha e cortinados hospitalares para o ServiÃ§o de Internamento do Piso 9 do Centro Hospitalar UniversitÃ¡rio de Lisboa Norte.</t>
  </si>
  <si>
    <t>ReforÃ§o da iluminaÃ§Ã£o de passadeiras de peÃµes no MunicÃ­pio</t>
  </si>
  <si>
    <t>AquisiÃ§Ã£o de diverso mobiliÃ¡rio de escritÃ³rio para equipar a Central Municipal de ProteÃ§Ã£o Civil a instalar nos SOCMS.</t>
  </si>
  <si>
    <t>AquisiÃ§Ã£o de sacos com o logotipo do MunicÃ­pio de Vila Franca de Xira</t>
  </si>
  <si>
    <t>Lavagem e DesinfeÃ§Ã£o de Contentores de RSU</t>
  </si>
  <si>
    <t>AquisiÃ§Ã£o da viatura matrÃ­cula 37-SP-62 e da viatura matrÃ­cula 37-SP-63</t>
  </si>
  <si>
    <t>Auditoria de PÃ³s-AvaliaÃ§Ã£o do Projeto de Melhoria da Acessibilidade MarÃ­tima ao Porto de SetÃºbal. Fase De ConstruÃ§Ã£o</t>
  </si>
  <si>
    <t>AquisiÃ§Ã£o de ACETILCISTEÃNA [600MG; COMP.EFERV] para 2020</t>
  </si>
  <si>
    <t>CONTRATAÃ‡ÃƒO DA LOCAÃ‡ÃƒO STANDS, TENDAS E OUTROS EQUIPAMENTOS PARA APOIO A VÃRIOS EVENTOS A REALIZAR DURANTE 2020</t>
  </si>
  <si>
    <t>Aluguer de estruturas e palco para as comemoraÃ§Ãµes do 25 de abril de 2020</t>
  </si>
  <si>
    <t>EXECUÃ‡ÃƒO DO PROJETO DE DECORAÃ‡ÃƒO DO ARQUIVO MUNICIPAL</t>
  </si>
  <si>
    <t>AquisiÃ§Ã£o de PeÃ§as para ReparaÃ§Ã£o de Contadores</t>
  </si>
  <si>
    <t>DAP 2020.0015 - AquisiÃ§Ã£o de ServiÃ§os de Limpeza e Recolha Regular de ResÃ­duos SÃ³lidos Urbanos, para o Centro Desportivo Nacional do Jamor (CDNJ) - 01/04/2020 a 31/12/2021</t>
  </si>
  <si>
    <t>Empreitada de vedaÃ§Ã£o das lagoas de Ã¡gua existentes nos terrenos adquiridos Ã  Faceal</t>
  </si>
  <si>
    <t>PrestaÃ§Ã£o de ServiÃ§os de GestÃ£o de Frota de VeÃ­culos do MunicÃ­pio de Rio Maior</t>
  </si>
  <si>
    <t>PrestaÃ§Ã£o de serviÃ§o para a monitorizaÃ§Ã£o da qualidade da Ã¡gua de consumo humano durante os meses de marÃ§o a dezembro de 2020.</t>
  </si>
  <si>
    <t>ServiÃ§o pÃºbico de transporte de passageiros por modo rodoviÃ¡rio</t>
  </si>
  <si>
    <t>SubstituiÃ§Ã£o do colector pÃºblico de drenagem de Ã¡guas pluviais na Rua Filipa Borges em Vila F. S. Martinho</t>
  </si>
  <si>
    <t>PrestaÃ§Ã£o dos serviÃ§os de auditoria tipo 4 e deteÃ§Ã£o de procedimentos fraudulentos</t>
  </si>
  <si>
    <t>Empreitada dos EspaÃ§os Envolventes ao PavilhÃ£o Municipal Leonel Fernandes - MUNDET - Seixal</t>
  </si>
  <si>
    <t>PrestaÃ§Ã£o serviÃ§os de aluguer de equipamentos prÃ©-fabricados e WCÂ´s</t>
  </si>
  <si>
    <t>AquisiÃ§Ã£o de serviÃ§os de transportes ocasionais em contexto educativo</t>
  </si>
  <si>
    <t>ExecuÃ§Ã£o grÃ¡fica de 4 ediÃ§Ãµes do Catavento</t>
  </si>
  <si>
    <t>AquisiÃ§Ã£o de lanches e frutas para apoio a eventos a realizar pelo MunicÃ­pio de Lagoa pelo perÃ­odo de 24 meses</t>
  </si>
  <si>
    <t>PRESTAÃ‡ÃƒO DE SERVIÃ‡OS DE LIMPEZA PARA DIVERSOS EDIFÃCIOS DA EMPRESA WEMOB- EM S.A.</t>
  </si>
  <si>
    <t>Empreitada de construÃ§Ã£o de ramais domiciliÃ¡rios na Cova da Negra</t>
  </si>
  <si>
    <t>ReabilitaÃ§Ã£o dos espaÃ§os exteriores de recreio das Escolas EB de Arcena - Alverca e EB/JI da Vala do Carregado - Castanheira do Ribatejo, a adjudicar por lotes, a seguir descriminados: LOTE 1 - EB de Arcena: prevÃª genericamente nova pavimentaÃ§Ã£o, mobiliÃ¡rio e equipamento de recreio, campo de jogos, pontos de rega, plantaÃ§Ãµes e drenagem. LOTE 2 - EB/JI da Vala do Carregado: prevÃª genericamente, nova pavimentaÃ§Ã£o, mobiliÃ¡rio e equipamento de recreio, pontos de rega, plantaÃ§Ãµes, drenagem e telheiro exterior.</t>
  </si>
  <si>
    <t>Reperfilamento e beneficiaÃ§Ã£o da via</t>
  </si>
  <si>
    <t>O objeto do contrato consiste na elaboraÃ§Ã£o de Â¿Estudo de AvaliaÃ§Ã£o Ambiental EstratÃ©gica para RevisÃ£o do PDMÂ¿, de acordo as clÃ¡usulas tÃ©cnicas descritas na parte II deste caderno de encargos e programa preliminar. ExecuÃ§Ã£o de Estudo de AvaliaÃ§Ã£o Ambiental EstratÃ©gica, a que estÃ¡ sujeita a revisÃ£o do PDM, e que garanta a elaboraÃ§Ã£o dos documentos previstos no Decreto-Lei n.Âº 232/2007 de 15/06, alterado pelo Decreto-Lei n.Âº 58/2011 de 04/05, no Regime JurÃ­dico dos Instrumentos de GestÃ£o Territorial, aprovado pelo Decreto-Lei nÂº80/2015, de 11/05, e em legislaÃ§Ã£o complementar, de acordo com os conteÃºdos e nos termos previstos no quadro legal em vigor. A execuÃ§Ã£o dos serviÃ§os compreende a elaboraÃ§Ã£o dos seguintes documentos tÃ©cnicos e nÃ£o tÃ©cnicos: a) RelatÃ³rio de DefiniÃ§Ã£o do Ã‚mbito da AvaliaÃ§Ã£o Ambiental Â¿ atualizaÃ§Ã£o; b) RelatÃ³rio Ambiental (Preliminar) sobre a Proposta de Plano; c) RelatÃ³rio Ambiental sobre a Proposta de Plano, incluindo o painel de indicadores de monitorizaÃ§Ã£o, incorporando os contributos resultantes do parecer final da ComissÃ£o Consultiva da RevisÃ£o do Plano Diretor Municipal de Almada(CC); d) Resumo nÃ£o-tÃ©cnico do RelatÃ³rio Ambiental; e) RelatÃ³rio Ambiental Final, incluindo a ponderaÃ§Ã£o sobre os resultados da discussÃ£o pÃºblica; f) DeclaraÃ§Ã£o Ambiental.</t>
  </si>
  <si>
    <t>AquisiÃ§Ã£o de Farinha LÃ¡ctea com GlÃºten 1 Kg para 2020</t>
  </si>
  <si>
    <t>AquisiÃ§Ã£o de ServiÃ§os de Consultadoria no Ã¢mbito da eficiÃªncia energÃ©tica dos edifÃ­cios da DGLAB</t>
  </si>
  <si>
    <t>SUBSTITUIÃ‡ÃƒO DA ADUTORA AO RESERVATÃ“RIO DE ALTE</t>
  </si>
  <si>
    <t>Fornecimento de material diverso e de pintura</t>
  </si>
  <si>
    <t>PRESTAÃ‡ÃƒO DE SERVIÃ‡OS COMPLEMENTARES PARA O PORTAL DO AMBIENTE DA CÃ‚MARA MUNICIPAL DE SETÃšBAL</t>
  </si>
  <si>
    <t>RemodelaÃ§Ã£o das instalaÃ§Ãµes sanitÃ¡rias dos utentes do ServiÃ§o de Ginecologia Internamento piso 3.</t>
  </si>
  <si>
    <t>EspetÃ¡culo Janeiro Sessions Live Tour com Ana Bacalhau</t>
  </si>
  <si>
    <t>AquisiÃ§Ã£o de serviÃ§os para impressÃ£o da 26.Âª ediÃ§Ã£o da revista municipal "NotÃ­cias de Castro Marim"</t>
  </si>
  <si>
    <t>AquisiÃ§Ã£o de Paracetamol 500 Mg comp para 2020</t>
  </si>
  <si>
    <t>CP/1/20/DCP - PrestaÃ§Ã£o de serviÃ§os para a implementaÃ§Ã£o e operacionalizaÃ§Ã£o de um programa de um programa de desfibrilhaÃ§Ã£o automÃ¡tica externa (DAE) e a aquisiÃ§Ã£o de equipamentos.</t>
  </si>
  <si>
    <t>Consulta PrÃ©via para ElaboraÃ§Ã£o do Projeto de RequalificaÃ§Ã£o de Complexo Balnear da Foz da Ribeira do Guilherme</t>
  </si>
  <si>
    <t>202A000025 - AquisiÃ§Ã£o de espiras e coils para embolizaÃ§Ã£o de aneurisma cerebrais, para o ano de 2020</t>
  </si>
  <si>
    <t>ExecuÃ§Ã£o de trabalhos diversos de manutenÃ§Ã£o nas Piscinas do Parque JosÃ© Afonso na Baixa da Banheira</t>
  </si>
  <si>
    <t>ADGE.3.20.DMOSM - MERCADO TEMPORÃRIO Â¿ TRABALHOS DE ÃGUAS RESIDUAIS E ELETRICIDADE</t>
  </si>
  <si>
    <t>AquisiÃ§Ã£o de Conector de Urbanismo para integraÃ§Ã£o do software NoPaper com as plataformas AIRC Mynet, AIRC ServiÃ§os Online e aplicaÃ§Ãµes AIRC SPO</t>
  </si>
  <si>
    <t>Projeto, fabrico, transporte, seguro, montagem, execuÃ§Ã£o dos trabalhos de construÃ§Ã£o civil e demais fornecimentos, prestaÃ§Ãµes de serviÃ§os e trabalhos subsidiÃ¡rios e complementares, direta e indiretamente relacionados com o objeto do contrato, incluindo os relativos ao ambiente, Ã  seguranÃ§a e Ã  qualidade dos equipamentos, comissionamento, colocaÃ§Ã£o em operaÃ§Ã£o e assistÃªncia tÃ©cnica em perÃ­odo de garantia de todos os equipamentos elÃ©tricos e mecÃ¢nicos e sistemas necessÃ¡rios Ã  correta operaÃ§Ã£o do Sistema BESS SÃ£o Miguel, bem como a sua integraÃ§Ã£o no sistema elÃ©trico da ilha. O contrato compreende tambÃ©m a formaÃ§Ã£o do pessoal do Dono da Obra, e a manutenÃ§Ã£o do Sistema BESS SÃ£o Miguel (manutenÃ§Ã£o de segundo nÃ­vel), por um perÃ­odo de 10 anos, de acordo com o especificado no Caderno de Encargos, que assegurem a taxa de disponibilidade da BESS assumida na proposta.</t>
  </si>
  <si>
    <t>Constitui objeto do presente concurso essencialmente a execuÃ§Ã£o de trabalhos para o tratamento dos paramentos, com rebocos, pintura, impermeabilizaÃ§Ã£o dos tanques de Ã¡gua existentes e tratamento dos seus elementos em pedra.</t>
  </si>
  <si>
    <t>Fornecimento contÃ­nuo e faseado de gÃ¡s propano a granel para a Piscina Municipal de Oliveira do Hospital</t>
  </si>
  <si>
    <t>CONTRATAÃ‡ÃƒO DOS SERVIÃ‡OS DE RECOLHA DE MONSTROS JUNTO DOS EQUIPAMENTOS DE DEPOSIÃ‡ÃƒO DE RSU, NO CONCELHO DE LOULÃ‰</t>
  </si>
  <si>
    <t>AquisiÃ§Ã£o de ServiÃ§os de FiscalizaÃ§Ã£o e GestÃ£o Ambiental da Empreitada de RequalificaÃ§Ã£o do Jardim 25 de Abril e Largo Porto JoÃ£o FelÃ­cio</t>
  </si>
  <si>
    <t>AquisiÃ§Ã£o de serviÃ§os de manutenÃ§Ã£o do acelerador linear para o serviÃ§o de Radioterapia - McdtÂ´s - Hsm</t>
  </si>
  <si>
    <t>Tem por objeto a execuÃ§Ã£o dos trabalhos, necessÃ¡rios e urgentes, de conservaÃ§Ã£o e restauro de bens arqueolÃ³gicos.</t>
  </si>
  <si>
    <t>ServiÃ§os de ManutenÃ§Ã£o Completa PeriÃ³dica e AssistÃªncia tÃ©cnica de InstalaÃ§Ãµes de Elevadores das Pousadas de Juventude sob gestÃ£o direta da Movijovem</t>
  </si>
  <si>
    <t>Escola sede do Agrupamento de Escolas da Batalha - fornecimento de telheiro, caleira e rufo</t>
  </si>
  <si>
    <t>CONCURSO PÃšBLICO PARA A EXPLORAÃ‡ÃƒO DO SERVIÃ‡O PÃšBLICO DE TRANSPORTE RODOVIÃRIO DE PASSAGEIROS NA CIMLT</t>
  </si>
  <si>
    <t>FORNECIMENTO DE EQUIPAMENTO TOPOGRÃFICO Â«ESTAÃ‡ÃƒO TOTALÂ»</t>
  </si>
  <si>
    <t>AquisiÃ§Ã£o de trinta cabeÃ§ais termostÃ¡ticos para radiadores de diversos serviÃ§os do CHULN</t>
  </si>
  <si>
    <t>AquisiÃ§Ã£o dos serviÃ§os de consultoria para a definiÃ§Ã£o de uma estratÃ©gia de aÃ§Ã£o para a criaÃ§Ã£o de uma nova visÃ£o de lideranÃ§a no Instituto, que vise o total alinhamento com a otimizaÃ§Ã£o e o crescimento do atual ciclo de transformaÃ§Ã£o digital do Turismo de Portugal.</t>
  </si>
  <si>
    <t>ETANERCEPT (DOENTES EM TRATAMENTO)</t>
  </si>
  <si>
    <t>AquisiÃ§Ã£o de serviÃ§os de alojamento e alimentaÃ§Ã£o em unidades hoteleiras - Monte Gordo - respeitante ao programa de ocupaÃ§Ã£o de tempos livres - FÃ©rias SÃ©nior 2020.</t>
  </si>
  <si>
    <t>AQ 01/2020 - Acordo-Quadro para Fornecimento de Eletricidade em regime de Mercado Livre</t>
  </si>
  <si>
    <t>AquisiÃ§Ã£o de cartÃµes de colaborador para o ano de 2020</t>
  </si>
  <si>
    <t>FORNECIMENTO, IMPLEMENTAÃ‡ÃƒO E DECORAÃ‡ÃƒO DE PAREDES ADICIONAIS NO EDIFÃCIO DOS CIPRESTES.</t>
  </si>
  <si>
    <t>201G000671 - AquisiÃ§Ã£o de tafamidis - Ano 2020</t>
  </si>
  <si>
    <t>AquisiÃ§Ã£o da viatura usada, marca Toyota, modelo Hilux (ligeira de mercadorias), matrÃ­cula 35-QD-07</t>
  </si>
  <si>
    <t>FORNECIMENTO CONTINUO DE VINHOS PARA A CASA DA BAÃA.</t>
  </si>
  <si>
    <t>AquisiÃ§Ã£o de serviÃ§os de manutenÃ§Ã£o de soluÃ§Ãµes SecureLogin para os anos de 2020/2021</t>
  </si>
  <si>
    <t>Empreitada de "Trabalhos de substituiÃ§Ã£o de ramais e alteraÃ§Ã£o da conduta em Lagares da Beira"</t>
  </si>
  <si>
    <t>ReabilitaÃ§Ã£o das instalaÃ§Ãµes</t>
  </si>
  <si>
    <t>AquisiÃ§Ã£o de um sistema de transferÃªncia para o Internamento Polivalente I do HSM</t>
  </si>
  <si>
    <t>CP 02/2020 - AquisiÃ§Ã£o de ServiÃ§os de EPD/DPO (Encarregado de ProteÃ§Ã£o de Dados/Data Protector Officer)</t>
  </si>
  <si>
    <t>CPE.1.20.DMOSM - PARQUE URBANO DAS CAMÃ‰LIAS - LABORATÃ“RIO PARA A EMAAC</t>
  </si>
  <si>
    <t>AquisiÃ§Ã£o de 150 suportes de seguranÃ§a para contentores de resÃ­duos urbanos</t>
  </si>
  <si>
    <t>EB1/JI das colinas do Cruzeiro - Odivelas</t>
  </si>
  <si>
    <t>ServiÃ§os de transporte de passageiros em autocarro, com motorista, no Ã¢mbito da OperaÃ§Ã£o Sodistour 2020</t>
  </si>
  <si>
    <t>AquisiÃ§Ã£o de serviÃ§os de fiscalizaÃ§Ã£o das empreitadas de remodelaÃ§Ã£o dos pisos 0 dos edifÃ­cios 4 e 5 da ANAC</t>
  </si>
  <si>
    <t>AquisiÃ§Ã£o de serviÃ§os de levantamento e cadastro de sinalÃ©tica e publicidade exterior para uniÃ£o de freguesias do Alto do Seixalinho, Santo AndrÃ© e Verderena e uniÃ£o de freguesias Barreiro e Lavradio</t>
  </si>
  <si>
    <t>RequalificaÃ§Ã£o da Estrada de Pinheiros (Centro) Ã  Calvaria de Baixo (Limite do Concelho)</t>
  </si>
  <si>
    <t>AquisiÃ§Ã£o de serviÃ§os tendentes a proceder ao levantamento das infraestruturas aptas ao alojamento das redes de telecomunicaÃ§Ãµes e sua ocupaÃ§Ã£o propriedade do MunicÃ­pio</t>
  </si>
  <si>
    <t>AquisiÃ§Ã£o de serviÃ§os de manutenÃ§Ã£o aos sistemas de controlo acessos, Sadi e central de intrusÃ£o para o ano 2020.</t>
  </si>
  <si>
    <t>AquisiÃ§Ã£o de CombustÃ­veis RodoviÃ¡rios Para Frota da Freguesia de Alvalade</t>
  </si>
  <si>
    <t>AquisiÃ§Ã£o de viatura pesada de recolha de resÃ­duos</t>
  </si>
  <si>
    <t>CONTRATAÃ‡ÃƒO DA LOCAÃ‡ÃƒO DE EQUIPAMENTO DE SOM, LUZ E VÃDEO PARA APOIO A EVENTOS.</t>
  </si>
  <si>
    <t>EMPREITADA DE REMODELAÃ‡ÃƒO DA REDE DE DRENAGEM DE ÃGUAS RESIDUAIS DO SUBSISTEMA DE SANEAMENTO DE TORRES NOVAS</t>
  </si>
  <si>
    <t>Retirada de estruturas de painÃ©is institucionais do concelho da Amadora</t>
  </si>
  <si>
    <t>O objeto do contrato consiste na prestaÃ§Ã£o de serviÃ§os de Â¿Projeto de AmpliaÃ§Ã£o do Jardim de InfÃ¢ncia da Sobreda Â¿ Alto do ÃndioÂ¿ de acordo com as clÃ¡usulas tÃ©cnicas descritas na parte II do caderno de encargos e programa preliminar, as quais fazem parte integrante do mesmo. O Â¿Projeto de AmpliaÃ§Ã£o do Jardim de InfÃ¢ncia da Sobreda Â¿ Alto do ÃndioÂ¿, serÃ¡ composto por: Proposta para as duas novas edificaÃ§Ãµes (edifÃ­cio constituÃ­do por salas de atividades e instalaÃ§Ãµes sanitÃ¡rias e outro edifÃ­cio destinado a refeitÃ³rio), a construir no logradouro. Proposta de reabilitaÃ§Ã£o do edifÃ­cio existente, tendo presente a necessidade de resoluÃ§Ã£o das questÃµes de acessibilidade detetadas, bem como da promoÃ§Ã£o duma articulaÃ§Ã£o funcional eficaz entre este edifÃ­cio e as novas construÃ§Ãµes agora propostas. Projeto de Arranjos Exteriores, contemplando a requalificaÃ§Ã£o do logradouro, no qual se deverÃ¡ prever tambÃ©m a criaÃ§Ã£o de um espaÃ§o de recreio coberto, de apoio Ã s atividades do Jardim de InfÃ¢ncia.</t>
  </si>
  <si>
    <t>AquisiÃ§Ã£o de serviÃ§os de manutenÃ§Ã£o ao sistema de sinalizaÃ§Ã£o semafÃ³rica para o ano 2020.</t>
  </si>
  <si>
    <t>CONSTRUÃ‡ÃƒO DE OSSÃRIOS DE VILA NOGUEIRA DE AZEITÃƒO E VENDAS DE AZEITÃƒO</t>
  </si>
  <si>
    <t>AquisiÃ§Ã£o de serviÃ§os de restauro dos muretes do lago do Parque Catarina EufÃ©mia</t>
  </si>
  <si>
    <t>Assessoria tÃ©cnica para a capacitaÃ§Ã£o de Autoridade de Transportes do Alentejo Central, prestando apoio nas seguintes Ã¡reas: - DefiniÃ§Ã£o e implementaÃ§Ã£o de uma estratÃ©gia de intervenÃ§Ã£o para a Autoridade de Transportes; - Apoio Ã  implementaÃ§Ã£o do Programa de Apoio Ã  ReduÃ§Ã£o TarifÃ¡ria; - Apoio Ã  instalaÃ§Ã£o do operador rodoviÃ¡rio que vier a ser selecionado no Ã¢mbito do Concurso PÃºblico Internacional de ConcessÃ£o de ServiÃ§o PÃºblico de Transporte de Passageiros no Alentejo Central; - Apoio Ã  CIMAC nas tarefas tendentes Ã  instalaÃ§Ã£o do novo operador; - ElaboraÃ§Ã£o de candidaturas no domÃ­nio da mobilidade sustentÃ¡vel e planeamento do sistema de transportes; - ElaboraÃ§Ã£o de plano de formaÃ§Ã£o sobre o Regime JurÃ­dico do ServiÃ§o PÃºblico de Transporte de Passageiros; - Apoio na preparaÃ§Ã£o dos procedimentos de monitorizaÃ§Ã£o da exploraÃ§Ã£o do serviÃ§o de transporte pÃºblico coletivo rodoviÃ¡rio de passageiros; - Apoio na elaboraÃ§Ã£o dos relatÃ³rios de funcionamento da Autoridade de Transportes; - Apoio tÃ©cnico transversal em outras tarefas que se venham a considerar relevantes</t>
  </si>
  <si>
    <t>EspetÃ¡culo musical de CamanÃ© e MÃ¡rio Laginha no Ã¢mbito das comemoraÃ§Ãµes do 25 de abril.</t>
  </si>
  <si>
    <t>SERVIÃ‡OS DE ARQUITETURA, PARA A DIVISÃƒO DE FISCALIZAÃ‡ÃƒO E APOIO JURÃDICO</t>
  </si>
  <si>
    <t>AquisiÃ§Ã£o de serviÃ§os para desenvolvimento de projeto "TerritÃ³rio Museu"</t>
  </si>
  <si>
    <t>Fornecimento com montagem de projetores para a iluminaÃ§Ã£o PavilhÃ£o Municipal da Torre da Marinha, para repor as condiÃ§Ãµes mÃ­nimas de funcionamento da prÃ¡tica desportiva no equipamento</t>
  </si>
  <si>
    <t>RequalificaÃ§Ã£o de Parques Infantis no Concelho da Chamusca</t>
  </si>
  <si>
    <t>CTPV.2.20.DMOSM - FEIRA TEMPORÃRIA Â¿ REPOSIÃ‡ÃƒO DAS CONDIÃ‡Ã•ES INICIAIS</t>
  </si>
  <si>
    <t>ContrataÃ§Ã£o de serviÃ§os de animaÃ§Ã£o e aluguer de infraestruturas para os espetÃ¡culos do Festival da Juventude 2020</t>
  </si>
  <si>
    <t>SUBSTITIÃ‡ÃƒO E REPARAÃ‡ÃƒO DE EQUIPAMENTO LÃšDICO PARA A ESCOLA BÃSICA DA LUISA TODI</t>
  </si>
  <si>
    <t>VedaÃ§Ã£o entre o Terminal Autoeuropa e o Futuro Terrapleno a Montante, no Porto de SetÃºbal</t>
  </si>
  <si>
    <t>Fornecimento e instalaÃ§Ã£o de equipamentos e mobiliÃ¡rio no refeitÃ³rio da Quinta Municipal de Subserra - SÃ£o JoÃ£o dos Montes</t>
  </si>
  <si>
    <t>PrestaÃ§Ã£o de ServiÃ§o de SeguranÃ§a e VigilÃ¢ncia Humana e Rondas de SeguranÃ§a, em InstalaÃ§Ãµes de AdministraÃ§Ã£o Direta e Indireta do MunicÃ­pio de Odivelas</t>
  </si>
  <si>
    <t>Ãlcool Propilico + Glicerina 500 ml frasco</t>
  </si>
  <si>
    <t>Empreitada de ConstruÃ§Ã£o de EdifÃ­cio de apoio para armazÃ©m de equipamentos desportivos escolares e InstalaÃ§Ãµes SanitÃ¡rias Â¿ Porto Formoso</t>
  </si>
  <si>
    <t>Empreitada de "Pequenas ReparaÃ§Ãµes em ContÃ­nuo para Estabelecimentos Escolares do Concelho - 2020"</t>
  </si>
  <si>
    <t>Fornecimento continuado de raÃ§Ã£o para animais Ã  guarda do Canil Municipal</t>
  </si>
  <si>
    <t>Fornecimento de mÃ¡quina escavadora de rastos e cabeÃ§a destroÃ§adora de martelos de acordo com as especificaÃ§Ãµes do caderno de encargos.</t>
  </si>
  <si>
    <t>AquisiÃ§Ã£o de ServiÃ§os de Lavagem de Viaturas de Recolha de RSU - 2020</t>
  </si>
  <si>
    <t>ParticipaÃ§Ã£o "Conversas Soltas" e espetÃ¡culo Rouxinol Faduncho</t>
  </si>
  <si>
    <t>Empreitada de substituiÃ§Ã£o do quadro elÃ©trico na EEAR de Brejos</t>
  </si>
  <si>
    <t>AquisiÃ§Ã£o de ServiÃ§os para ManutenÃ§Ã£o de EspaÃ§os Verdes em Viana do Castelo</t>
  </si>
  <si>
    <t>ServiÃ§os de serralharia em viaturas, equipamento mecÃ¢nico e contentores</t>
  </si>
  <si>
    <t>PrestaÃ§Ã£o de serviÃ§os de fiscalizaÃ§Ã£o e CoordenaÃ§Ã£o de SeguranÃ§a para a Empreitada de RequalificaÃ§Ã£o de 16 moradias e execuÃ§Ã£o de um bloco habitacional com 15 fogos no Bairro JoÃ£o de Deus</t>
  </si>
  <si>
    <t>PrestaÃ§Ã£o de ServiÃ§os para elaboraÃ§Ã£o do projeto de execuÃ§Ã£o para a construÃ§Ã£o da secÃ§Ã£o descentralizada da AssociaÃ§Ã£o dos Bombeiros VoluntÃ¡rios da Arruda dos Vinhos, em ArranhÃ³</t>
  </si>
  <si>
    <t>PrestaÃ§Ã£o de serviÃ§os de preparaÃ§Ã£o do terreno na Ã¡rea da VÃ¡rzea Redonda no Ã¢mbito do projeto Zona J, cofinanciado pelo POSEUR Â¿ Programa Operacional Sustentabilidade e EficiÃªncia no Uso de Recursos, no Ã¢mbito do Projeto POSEUR-03-2215-FC-000123, associado ao combate ao Jacinto de Ã¡gua.</t>
  </si>
  <si>
    <t>RevisÃ£o do Projeto de ExecuÃ§Ã£o, para a realizaÃ§Ã£o de arruamentos e respetiva rede de abastecimento de Ã¡guas e drenagem de Ã¡guas residuais, no Casal da CarcaÃ§a e Cabreiro, e no Casal da Colher em Arcena, pertencentes Ã  UniÃ£o de Freguesias de Alverca do Ribatejo e Sobralinho</t>
  </si>
  <si>
    <t>AquisiÃ§Ã£o de ServiÃ§os de ConceÃ§Ã£o de projeto GrÃ¡fico para o Tapume da Obra da PraÃ§a de Espanha</t>
  </si>
  <si>
    <t>ReabilitaÃ§Ã£o dos BalneÃ¡rios do Complexo Desportivo de Beja</t>
  </si>
  <si>
    <t>AquisiÃ§Ã£o de ServiÃ§os de limpeza dos TÃ©rminos, Comboios e Leitos de Vias nas zonas das EstaÃ§Ãµes e dos TÃ©rminos do Metropolitano de Lisboa, EPE de acordo com o Caderno de Encargos e restante documentaÃ§Ã£o do concurso</t>
  </si>
  <si>
    <t>PrestaÃ§Ã£o de ServiÃ§os de Clipping DiÃ¡rio</t>
  </si>
  <si>
    <t>Procedimento de consulta prÃ©via para formaÃ§Ã£o de contrato de empreitada de reabilitaÃ§Ã£o do Polidesportivo Municipal do Cabrinha</t>
  </si>
  <si>
    <t>201G000490 - AquisiÃ§Ã£o de FACTOR VIII RECOMBINANTE (OCTOCOG ALFA 3ÂºGERAÃ‡ÃƒO) - Ano 2020</t>
  </si>
  <si>
    <t>AquisiÃ§Ã£o de ServiÃ§os de ComunicaÃ§Ãµes MÃ³veis para os anos de 2020 e 2021</t>
  </si>
  <si>
    <t>PrestaÃ§Ã£o de ServiÃ§os para ValorizaÃ§Ã£o de Lamas Desidratadas na ETAR de Estremoz</t>
  </si>
  <si>
    <t>2020-CPREV-AQB-125 AquisiÃ§Ã£o de 3 viaturas ligeiras de passageiros para a Higiene Urbana</t>
  </si>
  <si>
    <t>ImpressÃ£o de folhetos NOSSESIMBRA</t>
  </si>
  <si>
    <t>ReparaÃ§Ã£o do sistema automÃ¡tico de deteÃ§Ã£o de incÃªndios na Unidade Hoteleira de S. Pedro do Sul da FundaÃ§Ã£o INATEL</t>
  </si>
  <si>
    <t>202A000027 - AquisiÃ§Ã£o de frascos de drenagem torÃ¡cica e drenos torÃ¡cicos durante o ano de 2020</t>
  </si>
  <si>
    <t>ServiÃ§o de dinÃ¢micas de animaÃ§Ã£o e ativaÃ§Ã£o de marca para a participaÃ§Ã£o na Bolsa de Turismo de Lisboa 2020</t>
  </si>
  <si>
    <t>DAP 2020.0004 - AquisiÃ§Ã£o de equipamentos para implementaÃ§Ã£o da Telefonia Teams no IDPJ</t>
  </si>
  <si>
    <t>JHJJJ</t>
  </si>
  <si>
    <t>AquisiÃ§Ã£o de mini-giratÃ³ria de rastos com o peso bruto standard nÃ£o superior a 3500 kg</t>
  </si>
  <si>
    <t>ConservaÃ§Ã£o e ManutenÃ§Ã£o de InstalaÃ§Ãµes - Corte e Transporte de VegetaÃ§Ã£o</t>
  </si>
  <si>
    <t>DAP 2020.0038 - LocaÃ§Ã£o, fornecimento, montagem e desmontagem de bens para Stand IPDJ, I.P. Â¿ Qualifica e FuturÃ¡lia 2020</t>
  </si>
  <si>
    <t>PRESTAÃ‡ÃƒO DE SERVIÃ‡OS NA ÃREA DA FORMAÃ‡ÃƒO EM TURISMO ACESSÃVEL - CANDIDATURA Ã€ LINHA DE APOIO AO TURISMO ACESSÃVEL - PRAIAS ACESSÃVEIS, ALBARQUEL.</t>
  </si>
  <si>
    <t>SERVIÃ‡O DE ALUGUER DE STAND, SETÃšBAL TERRA DE PEIXE NA FESTA DO AVANTE.</t>
  </si>
  <si>
    <t>SACAROSE ORAL 240MG/ML 2ML SOL ORAL</t>
  </si>
  <si>
    <t>EspetÃ¡culos musicais e aluguer de equipamentos de apoio aos eventos Ã¢ncora 2020</t>
  </si>
  <si>
    <t>RealizaÃ§Ã£o de um conjunto de trabalhos que tÃªm como finalidade a descontaminaÃ§Ã£o de Ã¡guas de mina nas Ã¡reas mineiras dos radioativos, localizadas nos concelhos de Nelas e Mangualde, distrito de Viseu, TÃ¡bua, distrito de Coimbra, Gouveia e Sabugal, distrito da Guarda, que se consideram imprescindÃ­veis ao integral cumprimento dos objetivos de recuperaÃ§Ã£o ambiental definidos.</t>
  </si>
  <si>
    <t>AquisiÃ§Ã£o de serviÃ§os de transporte de passageiros em regime de aluguer - circuitos nÃ£o definidos</t>
  </si>
  <si>
    <t>Fornecimento e manutenÃ§Ã£o de equipamento de seguranÃ§a contra incÃªndios para edifÃ­cios e viaturas</t>
  </si>
  <si>
    <t>ElaboraÃ§Ã£o do Projeto de ExecuÃ§Ã£o para o Ecocentro de FernÃ£o Ferro</t>
  </si>
  <si>
    <t>AquisiÃ§Ã£o de cÃ¢mara frigorÃ­fica</t>
  </si>
  <si>
    <t>OE-AD NÂº 2/2020 "CONSTRUÃ‡ÃƒO DE MUROS DE SUPORTE NO LUGAR DE GATÃƒO, FREGUESIA DE CEPELOS"</t>
  </si>
  <si>
    <t>PT;2;21;475</t>
  </si>
  <si>
    <t>Assinatura anual da base de dados ClinicalKey 2020</t>
  </si>
  <si>
    <t>AquisiÃ§Ã£o de Licenciamento de OptimizaÃ§Ã£o - Servidores e Postos de Trabalho</t>
  </si>
  <si>
    <t>Fornecimento ContÃ­nuo e Montagem de Material Original Mercedes para a Frota afeta aos Transportes Urbanos</t>
  </si>
  <si>
    <t>elaboraÃ§Ã£o do projeto de Â¿Restauro e manutenÃ§Ã£o de galerias ripÃ­colas, recuperaÃ§Ã£o de aÃ§udes e da secÃ§Ã£o de vazÃ£o da ribeira do AÃ§afal</t>
  </si>
  <si>
    <t>AquisiÃ§Ã£o de ServiÃ§os de GestÃ£o, FiscalizaÃ§Ã£o e CoordenaÃ§Ã£o de SeguranÃ§a em Empreitada para execuÃ§Ã£o do Muro de ContenÃ§Ã£o localizado a Sudeste, DemoliÃ§Ã£o da Casa do Guarda e Fornecimento e Montagem de LuminÃ¡rias LED para a EB1+JI N.Âº 63 - Bairro do Restelo, em Lisboa</t>
  </si>
  <si>
    <t>Cprev 04/2020 - ServiÃ§os de gestÃ£o de comunicaÃ§Ã£o no Ã¢mbito do Velo-City 2021</t>
  </si>
  <si>
    <t>Empreitada da Ponte Pedonal Travessia Calouste Gulbenkian e Parque Urbano na PraÃ§a de Espanha</t>
  </si>
  <si>
    <t>Fornecimento de piso e cola para aplicaÃ§Ã£o no Parque Infantil do Largo da Tocha</t>
  </si>
  <si>
    <t>AquisiÃ§Ã£o de 150 computadores</t>
  </si>
  <si>
    <t>RequalificaÃ§Ã£o da zona envolvente ao Templo do Bom Jesus</t>
  </si>
  <si>
    <t>AquisiÃ§Ã£o de mini-pÃ¡ carregadora de rodas com o peso bruto nÃ£o superior a 3500 Kg, de acordo com as especificaÃ§Ãµes tÃ©cnicas e quantidades descritas na parte II do caderno de encargos</t>
  </si>
  <si>
    <t>AquisiÃ§Ã£o de quatro monitores se sinais vitais para o Internamento Polivalente I (HSM) e para o ServiÃ§o de Cardiologia II - Internamento - Unidade de Cuidados Especiais de Cardiologia</t>
  </si>
  <si>
    <t>AquisiÃ§Ã£o de sistema Ã³tico de imagem guiada para o ServiÃ§o de Radioterapia - MCDTÂ´s</t>
  </si>
  <si>
    <t>AquisiÃ§Ã£o de serviÃ§os de comunicaÃ§Ãµes, servidores virtuais e aluguer de equipamentos</t>
  </si>
  <si>
    <t>REQUALIFICAÃ‡ÃƒO URBANA E MOBILIDADE DA AVENIDA DOS COMBATENTES E AVENIDA 22 DE DEZEMBRO</t>
  </si>
  <si>
    <t>PRESTAÃ‡ÃƒO DE SERVIÃ‡OS PARA MONTAGEM E DESMONTAGEM DE ILUMINAÃ‡Ã•ES</t>
  </si>
  <si>
    <t>AD 09/2020 - AquisiÃ§Ã£o de serviÃ§os de executive search</t>
  </si>
  <si>
    <t>AQUISIÃ‡ÃƒO DE 1 (UM) DETETOR DIGITAL PARA O SERVIÃ‡O DE IMAGIOLOGIA DA URGÃŠNCIA GERAL</t>
  </si>
  <si>
    <t>PRESTAÃ‡ÃƒO DE SERVIÃ‡OS PARA MANUTENÃ‡ÃƒO DO WEBSITE E REDES SOCIAIS E CRIAÃ‡ÃƒO DA APP DA FEIRA DE SANTIAGO 2020.</t>
  </si>
  <si>
    <t>Empreitada de projeto e construÃ§Ã£o para o Lote 2 - ExecuÃ§Ã£o dos toscos entre a EstaÃ§Ã£o Santos e o TÃ©rmino da estaÃ§Ã£o Cais do SodrÃ©, PK 1+319,729 ao PK 1+984,273, no Ã¢mbito da concretizaÃ§Ã£o do Plano de ExpansÃ£o do Metropolitano de Lisboa Â¿ Prolongamento das Linhas Amarela e Verde (Rato Â¿ Cais do SodrÃ©), de acordo com a documentaÃ§Ã£o que integra o Processo de concurso</t>
  </si>
  <si>
    <t>ConstruÃ§Ã£o de muro de contenÃ§Ã£o na estrada da Balaia, em Olhos de Ãgua.</t>
  </si>
  <si>
    <t>Trabalhos diversos nos Recreios Desportivos da Amadora</t>
  </si>
  <si>
    <t>ReposiÃ§Ã£o e RepavimentaÃ§Ã£o de Pavimentos em Diversas Estradas e Caminhos do Concelho AtÃ© ao Valor de 60.000,00 Â¿</t>
  </si>
  <si>
    <t>AquisiÃ§Ã£o e montagem de estrutura de abrigo para tÃ¡xis e utentes em Alhandra</t>
  </si>
  <si>
    <t>EMPREITADA DE CONSTRUÃ‡ÃƒO DO CENTRO DE ACOLHIMENTO AO TURISTA (CAT)</t>
  </si>
  <si>
    <t>AquisiÃ§Ã£o de um sistema de informaÃ§Ã£o de gestÃ£o operacional (AQUAFIELD)</t>
  </si>
  <si>
    <t>AquisiÃ§Ã£o de Produtos Congelados</t>
  </si>
  <si>
    <t>CAT - ManutenÃ§Ã£o DataCenter - AssistÃªncia TÃ©cnica - Equipamentos InformÃ¡ticos (Hardware)</t>
  </si>
  <si>
    <t>ContrataÃ§Ã£o da artista BÃ¡rbara Tinoco no Ã¢mbito do Colete Encarnado 2020</t>
  </si>
  <si>
    <t>AquisiÃ§Ã£o de serviÃ§os para o desenvolvimento do Plano EstratÃ©gico da Juventude para o concelho de Lagos</t>
  </si>
  <si>
    <t>Empreitada de "Trabalhos de conservaÃ§Ã£o e manutenÃ§Ã£o no edifÃ­cio de apoio Ã  E.B. 1 da Avenida.</t>
  </si>
  <si>
    <t>AquisiÃ§Ã£o de material de manutenÃ§Ã£o de eletricidade para o ArmazÃ©m 6 do Hsm</t>
  </si>
  <si>
    <t>AquisiÃ§Ã£o de serviÃ§os relativos Ã  fiscalizaÃ§Ã£o e Ã  coordenaÃ§Ã£o em obra dos trabalhos constantes da empreitada "Rede de Rega da VÃ¡rzea de Odeleite"</t>
  </si>
  <si>
    <t>Estudo e ElaboraÃ§Ã£o da EstratÃ©gia Local de HabitaÃ§Ã£o - ELH</t>
  </si>
  <si>
    <t>AquisiÃ§Ã£o de Telefones SatÃ©lite PortÃ¡til e EstaÃ§Ã£o SatÃ©lite</t>
  </si>
  <si>
    <t>Empreitada de conservaÃ§Ã£o e restauro no espaÃ§o ocupado pela Academia Nacional de Belas-Artes no antigo convento de S. Francisco da Cidade</t>
  </si>
  <si>
    <t>AquisiÃ§Ã£o de serviÃ§os de manutenÃ§Ã£o de equipamentos de mediÃ§Ã£o e controlo (instrumentaÃ§Ã£o) nas ETAR's</t>
  </si>
  <si>
    <t>PrestaÃ§Ã£o de serviÃ§os de Limpeza, Despejo de Fossas e Limpeza de PoÃ§os de Bombagem</t>
  </si>
  <si>
    <t>AquisiÃ§Ã£o de serviÃ§os de reparaÃ§Ã£o e manutenÃ§Ã£o de AVAC's</t>
  </si>
  <si>
    <t>AquisiÃ§Ã£o de serviÃ§os de impressÃ£o de telas e mupis para as campanhas: Objetivos 2020, DÃ©bito direto Ã¡gua, MarÃ§o Jovem, Seixal WI FI e Seixal. 138/DCA/2020</t>
  </si>
  <si>
    <t>Ajuste Direto para Fornecimento e aplicaÃ§Ã£o de Alcatifas para o AuditÃ³rio 1 e AuditÃ³rio 2 do Teatro Ribeiragrandense</t>
  </si>
  <si>
    <t>AquisiÃ§Ã£o de Trastuzumab 150 Mg</t>
  </si>
  <si>
    <t>AquisiÃ§Ã£o de equipamento informÃ¡tico, software e serviÃ§os para renovaÃ§Ã£o a atualizaÃ§Ã£o do centro de dados do MunicÃ­pio</t>
  </si>
  <si>
    <t>Escola EB1/JI dos AprÃ©stimos - ReparaÃ§Ã£o Urgente da Rotura da Tubagem - Ramada</t>
  </si>
  <si>
    <t>PrestaÃ§Ã£o de serviÃ§os assistÃªncia tÃ©cnica/manutenÃ§Ã£o da aplicaÃ§Ã£o, equipamento e implementaÃ§Ã£o da ciberseguranÃ§a da TelegestÃ£o para o perÃ­odo de 2020-2022</t>
  </si>
  <si>
    <t>AquisiÃ§Ã£o de serviÃ§os para estudo geolÃ³gico e hidrogeolÃ³gico dos terrenos para a construÃ§Ã£o do novo cemitÃ©rio Municipal</t>
  </si>
  <si>
    <t>AquisiÃ§Ã£o de fardamento para o pessoal tripulante</t>
  </si>
  <si>
    <t>AquisiÃ§Ã£o de ServiÃ§os para a RevisÃ£o do PDM - PortimÃ£o</t>
  </si>
  <si>
    <t>ReparaÃ§Ã£o e manutenÃ§Ã£o de pavimentos (calÃ§adas gradas) na Avenida TomÃ¡s Cabreira</t>
  </si>
  <si>
    <t>ServiÃ§o de VigilÃ¢ncia e SeguranÃ§a - Tasquinhas 2020</t>
  </si>
  <si>
    <t>ExecuÃ§Ã£o de parque de estacionamento</t>
  </si>
  <si>
    <t>EXECUÃ‡ÃƒO DE RAMAIS DOMICILIÃRIOS DE ABASTECIMENTO DE ÃGUA - ANO 2020</t>
  </si>
  <si>
    <t>Fornecimento de sacos de plÃ¡stico para Molok de 3000L e 5000L com 4 mm</t>
  </si>
  <si>
    <t>AquisiÃ§Ã£o de serviÃ§os para execuÃ§Ã£o de trabalhos de salubridade e desinfeÃ§Ã£o no Concelho de Albufeira</t>
  </si>
  <si>
    <t>Empreitada de RequalificaÃ§Ã£o e AmpliaÃ§Ã£o da Escola BÃ¡sica Alice Vieira</t>
  </si>
  <si>
    <t>AquisiÃ§Ã£o material de electromedicina para o serviÃ§o de InstalaÃ§Ãµes e Equipamentos - CHULN -HPV</t>
  </si>
  <si>
    <t>RenovaÃ§Ã£o do contrato de manutenÃ§Ã£o da plataforma de reservas online de hotelaria e_GDS, para as Unidades da FundaÃ§Ã£o INATEL</t>
  </si>
  <si>
    <t>Empreitada 152/GEBALIS/2020 - Bairro Quinta do Cabrinha - Concurso pÃºblico para InstalaÃ§Ã£o, ModernizaÃ§Ã£o e reparaÃ§Ã£o de elevadores no Bairro Quinta do Cabrinha lotes 1 a 10 - Vale de AlcÃ¢ntara - Lisboa</t>
  </si>
  <si>
    <t>AquisiÃ§Ã£o de serviÃ§os de cuidados preventivos de saÃºde</t>
  </si>
  <si>
    <t>RepavimentaÃ§Ã£o do arruamento, remodelaÃ§Ã£o de passeios, execuÃ§Ã£o de trabalhos nas redes de drenagem de Ã¡guas pluviais, rede de drenagem de Ã¡guas residuais, rede de distribuiÃ§Ã£o de Ã¡gua e infraestruturas elÃ©tricas.</t>
  </si>
  <si>
    <t>PT;4;39;580</t>
  </si>
  <si>
    <t>AquisiÃ§Ã£o de ServiÃ§os de Publicidade</t>
  </si>
  <si>
    <t>AquisiÃ§Ã£o de material diverso para eletromecÃ¢nica.</t>
  </si>
  <si>
    <t>PrestaÃ§Ã£o de serviÃ§os de ManutenÃ§Ã£o e AssistÃªncia TÃ©cnica dos SLAT do Concelho da Amadora</t>
  </si>
  <si>
    <t>PrestaÃ§Ã£o de serviÃ§os de realizaÃ§Ã£o de testes analÃ­ticos para COVID 19</t>
  </si>
  <si>
    <t>Fornecimento de 212 computadores portÃ¡teis e 200 horas de serviÃ§os de apoio remoto aos utilizadores finais (alunos)</t>
  </si>
  <si>
    <t>PRESTAÃ‡ÃƒO DE SERVIÃ‡OS PARA APOIO AO SERVIÃ‡O DE PORTARIA DO FÃ“RUM MUNICIPAL LUISA TODI, PELO PERÃODO DE 12 MESES</t>
  </si>
  <si>
    <t>A presente intervenÃ§Ã£o consiste essencialmente em: 1. ElaboraÃ§Ã£o de PSS, de acordo com o equipamento e mÃ©todos construtivos a utilizar na Obra, a fim de permitir ao Dono da Obra, nos termos do art.Âº 13 do decreto-lei n.Âº273/2003 de 29 de Outubro, autorizar a abertura do Estaleiro. 2. Acompanhamento ArqueolÃ³gico de Obra, de acordo com o proposto em caderno de encargos de arqueologia. 3. LigaÃ§Ã£o dos coletores de projeto Ã s redes de drenagem existentes/projeto, incluindo fornecimento, transporte e aplicaÃ§Ã£o de materiais necessÃ¡rios, assim como a execuÃ§Ã£o de todos os trabalhos. 4. ExecuÃ§Ã£o de todos os trabalhos necessÃ¡rios Ã  desativaÃ§Ã£o e/ou remoÃ§Ã£o de Ã³rgÃ£os de drenagem existentes ao longo da Ã¡rea de intervenÃ§Ã£o do presente projeto (NÃ£o inclui a abertura de vala para remoÃ§Ã£o integral da rede). 5. Fornecimento, assentamento e montagem de tubagem em PVC PN10, incluindo todos os trabalhos e materiais necessÃ¡rios. 6. Fornecimento, colocaÃ§Ã£o e montagem de Colarinho "Stub End", em PEAD PN10, incluindo todos os materiais e trabalhos necessÃ¡rios Ã  execuÃ§Ã£o. 7. AcessÃ³rios em FFD (Fornecimento, assentamento e montagem de acessÃ³rios em Ferro Fundido Ductil (FFD) PN10, incluindo juntas, todos os trabalhos e materiais necessÃ¡rios. 8. Fornecimento, colocaÃ§Ã£o e montagem de vÃ¡lvula de seccionamento de cunha elÃ¡stica flangeada, em FFD PN10, incluindo caixa para colocaÃ§Ã£o da vÃ¡lvula, boca de chave completa, teto mÃ³vel e todos os materiais e trabalhos necessÃ¡rios, conforme desenhos de pormenor. 9. Fornecimento e assentamento de boca de incÃªndio de passeio, do tipo "AVK" ou equivalente, com saÃ­da Storz Ã¸52, certificada com marcaÃ§Ã£o CE, incluindo ligaÃ§Ã£o Ã  tubagem e todos os trabalhos e materiais necessÃ¡rios. 10. ExecuÃ§Ã£o de ramal domiciliÃ¡rio individual exterior incluindo interseÃ§Ã£o e desactivaÃ§Ã£o do troÃ§o existente. 11. ExecuÃ§Ã£o de condutas provisÃ³rias de abastecimento de Ã¡gua (by-pass), durante a execuÃ§Ã£o da obra quando necessÃ¡rio, de forma a assegurar o fornecimento contÃ­nuo de Ã¡gua, incluindo escavaÃ§Ã£o na pesquisa de condutas existentes, suas ligaÃ§Ãµes, fornecimento, transporte e aplicaÃ§Ã£o de tubagem e materiais necessÃ¡rios, ligaÃ§Ã£o de ramais provisÃ³rios e sua desmontagem no final dos trabalhos.</t>
  </si>
  <si>
    <t>Novo Museu Nacional dos Coches - execuÃ§Ã£o de barreiras de seguranÃ§a</t>
  </si>
  <si>
    <t>PRESTAÃ‡ÃƒO DE SERVIÃ‡OS DE RECOLHA E TRANSPORTE DE CONTENTORES DE RESÃDUOS URBANOS COM 800 LTS, PELO PERÃODO DE 6 MESES.</t>
  </si>
  <si>
    <t>Os serviÃ§os pretendidos sÃ£o, genericamente, os seguintes: - ServiÃ§os de administraÃ§Ã£o da rede Microsoft Windows e Active Directory, - ServiÃ§os de administraÃ§Ã£o da infraestrutura virtual baseada em VMware, - ServiÃ§os gestÃ£o das plataformas de armazenamento, - ServiÃ§os de administraÃ§Ã£o da soluÃ§Ã£o de cÃ³pias de seguranÃ§a, - ServiÃ§os de monitorizaÃ§Ã£o das aplicaÃ§Ãµes de negÃ³cio.</t>
  </si>
  <si>
    <t>ContrataÃ§Ã£o dos Djs Rich e Mendes para o evento Colete Encarnado 2020</t>
  </si>
  <si>
    <t>Procedimento de negociaÃ§Ã£o para aquisiÃ§Ã£o de Contadores MT e BTE</t>
  </si>
  <si>
    <t>DAP 2020.0045 - AquisiÃ§Ã£o de software para a gestÃ£o integrada de contraordenaÃ§Ãµes</t>
  </si>
  <si>
    <t>PrestaÃ§Ã£o de ServiÃ§os para planeamento e elaboraÃ§Ã£o de uma candidatura ao Programa CENTRO 2020, designada Cultura para Todos</t>
  </si>
  <si>
    <t>Limpeza de 20 caixas de retenÃ§Ã£o de gorduras, em 17 RefeitÃ³rios geridos pelos SSAP.</t>
  </si>
  <si>
    <t>"AquisiÃ§Ã£o de ServiÃ§os de manutenÃ§Ã£o das instalaÃ§Ãµes tÃ©cnicas na Piscina Municipal coberta e manutenÃ§Ã£o das instalaÃ§Ãµes tÃ©cnicas do Sistema de AVAC na mesma piscina e no Centro Escolar de Borba"</t>
  </si>
  <si>
    <t>201G000818 - AquisiÃ§Ã£o de tafamidis 20 mg caps - Ano 2020</t>
  </si>
  <si>
    <t>AquisiÃ§Ã£o de serviÃ§os para execuÃ§Ã£o de serviÃ§os de ediÃ§Ã£o e impressÃ£o do suplemento destacÃ¡vel assinatura e publicidade.</t>
  </si>
  <si>
    <t>Freguesia de Boliqueime</t>
  </si>
  <si>
    <t>ContrataÃ§Ã£o de serviÃ§os de montagens e desmontagens dos diversos eventos organizados ou apoiados pelo MVFX durante o ano de 2020</t>
  </si>
  <si>
    <t>PrestaÃ§Ã£o de serviÃ§os de AnimaÃ§Ã£o/Som para as festas em Honra de Nossa Senhora da SalvaÃ§Ã£o</t>
  </si>
  <si>
    <t>ContrataÃ§Ã£o de serviÃ§os para a elaboraÃ§Ã£o do Levantamento de Infraestruturas e de Projetos de Especialidades para o Projeto de RevitalizaÃ§Ã£o do EdifÃ­cio e PerÃ­metro Urbano do Mercado Municipal de Vila Franca de Xira</t>
  </si>
  <si>
    <t>PrestaÃ§Ã£o de ServiÃ§os de AnÃ¡lise QuÃ­mica e BacteriolÃ³gica da Ãgua das Piscinas Municipais</t>
  </si>
  <si>
    <t>AquisiÃ§Ã£o de serviÃ§os de recolha de resÃ­duos de higiene feminina nas instalaÃ§Ãµes do MunicÃ­pio de Almada</t>
  </si>
  <si>
    <t>ContrataÃ§Ã£o de serviÃ§os para a elaboraÃ§Ã£o da revisÃ£o do projeto de AmpliaÃ§Ã£o do TalhÃ£o S e RequalificaÃ§Ã£o da Zona do Impasse Junto aos Jazigos - Missa Campal do CemitÃ©rio de Vila Franca de Xira</t>
  </si>
  <si>
    <t>FÃ¡brica da Igreja Paroquial da Freguesia de Viana do Alentejo</t>
  </si>
  <si>
    <t>AquisiÃ§Ã£o de serviÃ§os para impressÃµes de grande formato, para exposiÃ§Ãµes no Museu de PortimÃ£o - 2020</t>
  </si>
  <si>
    <t>AQUISIÃ‡ÃƒO DE SERVIÃ‡OS PARA FISCALIZAÃ‡ÃƒO DA OBRA "CENTRO DE ARTES E ESPETÃCULOS DE VALE DE CAMBRA"</t>
  </si>
  <si>
    <t>PrestaÃ§Ã£o de serviÃ§os de seguros ramo nÃ£o vida na modalidade de responsabilidade civil (de exploraÃ§Ã£o, incluindo laboraÃ§Ã£o de mÃ¡quinas)</t>
  </si>
  <si>
    <t>201G000879 - AquisiÃ§Ã£o de medicamentos diversos - Ano 2020</t>
  </si>
  <si>
    <t>ServiÃ§o de ElaboraÃ§Ã£o de Projeto de ExecuÃ§Ã£o para ConstruÃ§Ã£o de PavilhÃ£o de ManutenÃ§Ã£o de Equipamentos de Recolha de RSU</t>
  </si>
  <si>
    <t>FORNECIMENTO DE MATERIAIS DE ÃGUAS E SANEAMENTO PARA AS OBRAS POR ADMINISTRAÃ‡ÃƒO DIRETA_PARA O ANO DE 2020</t>
  </si>
  <si>
    <t>AQUISIÃ‡ÃƒO DE SERVIÃ‡OS DE HIGIENIZAÃ‡ÃƒO E DESINFEÃ‡ÃƒO DE RESERVATÃ“RIOS DE ÃGUA</t>
  </si>
  <si>
    <t>Fornecimento contÃ­nuo de fardamento para o municÃ­pio de Albufeira</t>
  </si>
  <si>
    <t>ContrataÃ§Ã£o de ServiÃ§os de Rede Corporativa de Dados e Internet e RenovaÃ§Ã£o / GestÃ£o do DomÃ­nio PÃºblico (DNS PrimÃ¡rio e SecundÃ¡rio) - smas-vfxira.pt</t>
  </si>
  <si>
    <t>Da Empreitada de "Rotunda - Av. Mestre Manuel dos Santos Cabanas - Trabalhos Complementares", contam os trabalhos de: - RecolocaÃ§Ã£o de garagem e respetivo ramal de alimentaÃ§Ã£o; - RemoÃ§Ã£o de Coluna de IluminaÃ§Ã£o; - Acerto de tampas de infraestruturas; - ColocaÃ§Ã£o de binder; - ColocaÃ§Ã£o de lancil de betÃ£o; - Tubo PEAD em travessias.</t>
  </si>
  <si>
    <t>202G003056 - AquisiÃ§Ã£o de consumÃ­veis para administraÃ§Ã£o de anestÃ©sicos volÃ¡teis, anaconda, representados pela empresa Pulmocor, Lda, durante o ano de 2020</t>
  </si>
  <si>
    <t>Empreitada 53/GEBALIS/2020 - Bairro Olaias - Rua Professora Maria de Lurdes Belchior Lote 10 - Loja 1 - ReabilitaÃ§Ã£o de EspaÃ§o NÃ£o Habitacional</t>
  </si>
  <si>
    <t>AQUISIÃ‡ÃƒO DE SERVIÃ‡OS DE MAQUINA ESCAVADORA,CAMIÃƒO, MÃƒO DE OBRA, TRABALHOS DE OFICINA E MATERIAL DE CONSTRUÃ‡ÃƒO NO PERIMETRO DE REGA DO SOTAVENTO NO PERIMETRO DE REGA DO ALGARVE.</t>
  </si>
  <si>
    <t>IntervenÃ§Ã£o de ManutenÃ§Ã£o, SubstituiÃ§Ã£o de Cargas e Fornecimento de Equipamentos para as Piscinas Municipais da Ribeira Grande</t>
  </si>
  <si>
    <t>PT;20;315;1349</t>
  </si>
  <si>
    <t>AquisiÃ§Ã£o de equipamento telefÃ³nico, licenciamento de utilizadores</t>
  </si>
  <si>
    <t>RenovaÃ§Ã£o do sistema de aquecimento de Ã¡guas sanitÃ¡rias (AQS), com solar na Piscina Municipal</t>
  </si>
  <si>
    <t>RenovaÃ§Ã£o da subscriÃ§Ã£o Total Security com update da Watch Guard, pelo perÃ­odo de 36 meses</t>
  </si>
  <si>
    <t>GestÃ£o de Lamas resultantes das ETAR'S de GolegÃ£ e Azinhaga</t>
  </si>
  <si>
    <t>AQUISIÃ‡ÃƒO DE UMA VIATURA PESADA DE PASSAGEIROS NOVA COM LOTAÃ‡ÃƒO DE 43 LUGARES Â¬+ MOTORISTA + TRIPULANTE</t>
  </si>
  <si>
    <t>PrestaÃ§Ã£o de ServiÃ§os de consultoria para implementaÃ§Ã£o dos padrÃµes de mediÃ§Ã£o do ICHOM</t>
  </si>
  <si>
    <t>CPI 12/2020 - AquisiÃ§Ã£o de serviÃ§os de manutenÃ§Ã£o completa de elevadores</t>
  </si>
  <si>
    <t>AquisiÃ§Ã£o de mÃ¡quinas de lavar e desinfetar loiÃ§a para o ServiÃ§o de ObstetrÃ­cia e Internamento Polivalente I.</t>
  </si>
  <si>
    <t>ConstruÃ§Ã£o de um espaÃ§o de jogo e recreio em Santo Isidoro.</t>
  </si>
  <si>
    <t>AquisiÃ§Ã£o de Infraestruturas de Rede de comunicaÃ§Ãµes</t>
  </si>
  <si>
    <t>O objeto do contrato consiste na prestaÃ§Ã£o de serviÃ§os de Â¿REABILITAÃ‡ÃƒO DO EDIFÃCIO DOS PAÃ‡OS DO CONCELHO Â¿ Largo LuÃ­s de CamÃµesÂ¿, de acordo com as clÃ¡usulas tÃ©cnicas descritas na parte II deste caderno de encargos e programa, as quais fazem parte integrante do mesmo. 1.2 A Ã¡rea de intervenÃ§Ã£o integra a reabilitaÃ§Ã£o estrutural, com destaque na Torre Sineira, segundo estudo de empresa especializada neste tipo de patologias e que de se encontra em anexo fazendo parte das peÃ§as deste procedimento. TambÃ©m serÃ¡ realizada uma nova compartimentaÃ§Ã£o, com criaÃ§Ã£o de compartimentaÃ§Ã£o e a criaÃ§Ã£o de um ascensor, o que irÃ¡ implicar profundas alteraÃ§Ãµes no edifÃ­cio. TambÃ©m irÃ£o ser desenvolvidos os projetos de especialidades necessÃ¡rios Ã  remodelaÃ§Ã£o.</t>
  </si>
  <si>
    <t>Tem por objeto a assistÃªncia tÃ©cnica em obra Ã  empreitada de ConstruÃ§Ã£o da Escola EB1+JI da Vila da Luz (2019/300.10.001/30), em fase de celebraÃ§Ã£o do contrato.</t>
  </si>
  <si>
    <t>PE_20010_ADB - AQUISIÃ‡ÃƒO E MONTAGEM DE 9 (NOVE) PORTAS CORTA-FOGO, E DE COMPONENTES EM 15 (QUINZE) PORTAS CORTA-FOGO, PARA SUBSTITUIÃ‡ÃƒO DE PORTAS E COMPONENTES DANIFICADOS, INCLUINDO A REALIZAÃ‡ÃƒO DE TRABALHOS DE AFINAÃ‡ÃƒO, NO BLOCO A DA ESCOLA SECUNDÃRIA DE CASTELO DE PAIVA</t>
  </si>
  <si>
    <t>PT;2;8;391</t>
  </si>
  <si>
    <t>AquisiÃ§Ã£o de refeiÃ§Ãµes no Ã‚mbito da ProgramaÃ§Ã£o de Eventos do MunicÃ­pio</t>
  </si>
  <si>
    <t>AquisiÃ§Ã£o de serviÃ§os de consultoria tÃ©cnica em engenharia para coordenaÃ§Ã£o de seguranÃ§a em obra no Ã¢mbito de empreitada para substituiÃ§Ã£o da rede de Ã¡guas e instalaÃ§Ã£o de painÃ©is solares a realizar na EHT de Coimbra</t>
  </si>
  <si>
    <t>ContrataÃ§Ã£o Festival Sete SÃ³is Sete Luas - 2020</t>
  </si>
  <si>
    <t>A empreitada tem por objeto o fornecimento dos materiais e execuÃ§Ã£o de todos os trabalhos necessÃ¡rios Ã  execuÃ§Ã£o de obras de arranjos exteriores afectos Ã  zona da FÃ¡brica da Igreja Paroquial, de acordo com o Projecto de RequalificaÃ§Ã£o PaisagÃ­stica e Ambiental da Envolvente ao SantuÃ¡rio de NÂª SrÂª dÂ¿Aires, promovido pela CÃ¢mara Municipal de Viana do Alentejo e que engloba Ã¡reas de domÃ­nio pÃºblico e Ã¡reas pertencentes Ã  FÃ¡brica da Igreja Paroquial tal como Ã© definido nas peÃ§as desenhadas.</t>
  </si>
  <si>
    <t>AquisiÃ§Ã£o de ServiÃ§os para a realizaÃ§Ã£o de Levantamentos de Topografia, em diversos locais da cidade de Lisboa, ao abrigo do Contrato de Programa celebrado entre a CML e a Lisboa Ocidental SRU</t>
  </si>
  <si>
    <t>AquisiÃ§Ã£o de Equipamento MÃ©dico para SituaÃ§Ãµes de CatÃ¡strofe</t>
  </si>
  <si>
    <t>ContrataÃ§Ã£o da Banda Expensive Soul, no Ã¢mbito do Colete Encarnado de 2020</t>
  </si>
  <si>
    <t>AquisiÃ§Ã£o de material para reparaÃ§Ãµes nas centrais telefÃ³nicas e telefones do CHULN.</t>
  </si>
  <si>
    <t>AD 18/2020 - AquisiÃ§Ã£o de equipamentos de proteÃ§Ã£o individual</t>
  </si>
  <si>
    <t>PE_20014_ADM - PROLONGAMENTO DO PERIODO DE ALUGUER DOS MONOBLOCOS INSTALADOS NA ESCOLA SECUNDÃRIA QUINTA DO MARQUÃŠS, EM OEIRAS, E RESPETIVA DESMONTAGEM E TRANSPORTE</t>
  </si>
  <si>
    <t>AquisiÃ§Ã£o do serviÃ§o de "Fornecimento de eletricidade no mercado liberalizado, ao abrigo do "AQ 03/2018 - Acordo Quadro para Fornecimento de Eletricidade em regime de Mercado Livre", Lote 4, da Central de Compras da CIM-RC</t>
  </si>
  <si>
    <t>AquisiÃ§Ã£o de contatores de Ã¡gua</t>
  </si>
  <si>
    <t>PRESTAÃ‡ÃƒO DE SERVIÃ‡OS DE TÃ‰CNICO SUPERIOR PARA A DIVISÃƒO DE HIGIENE URBANA</t>
  </si>
  <si>
    <t>CP 10/2020 - Empreitada de obra pÃºblica para a construÃ§Ã£o da ciclovia desde a CalÃ§ada de Carriche atÃ© ao Vale da Ameixoeira/Estrada do Desvio, incluindo a manutenÃ§Ã£o dos espaÃ§os verdes plantados</t>
  </si>
  <si>
    <t>ReconstruÃ§Ã£o de Estacionamento das Piscinas Municipais - Rio Maior</t>
  </si>
  <si>
    <t>FABRICO DE ESCULTURA Â¿MENINA DA BICICLETAÂ¿, COM TRANSPORTE</t>
  </si>
  <si>
    <t>AquisiÃ§Ã£o de serviÃ§os - Higiene, saÃºde e seguranÃ§a no trabalho</t>
  </si>
  <si>
    <t>CONTRATAÃ‡ÃƒO DOS SERVIÃ‡OS DE RECOLHA E TRANSPORTE A DESTINO FINAL DE RESÃDUOS URBANOS INDIFERENCIADOS NA ZONA INTERIOR DO CONCELHO DE LOULÃ‰</t>
  </si>
  <si>
    <t>UPGRADE A LINHA DE INTERNET</t>
  </si>
  <si>
    <t>Pretende-se a reparaÃ§Ã£o de vÃ¡rios abatimentos nos coletores de Ã¡guas residuais domesticas em Alhos Vedros, Baixa da Banheira e na Moita, bem como a substituiÃ§Ã£o de um troÃ§o de coletor de Ã¡guas residuais domesticas na rua 5 Outubro, em Alhos Vedros e na Av. CapitÃ£es de Abril, na Baixa da Banheira. Faz tambÃ©m parte deste procedimento a execuÃ§Ã£o de um troÃ§o novo de coletor de Ã¡guas pluviais com dois sumidouros e a reconstruÃ§Ã£o de uma caixa da rede de saneamento no Parque das Salinas, em Alhos Vedros.</t>
  </si>
  <si>
    <t>ServiÃ§o de VigilÃ¢ncia e SeguranÃ§a | Loja do CidadÃ£o</t>
  </si>
  <si>
    <t>201G000947 - AquisiÃ§Ã£o de medicamentos diversos-Ano 2020</t>
  </si>
  <si>
    <t>NIPG3839/20- AquisiÃ§Ã£o de serviÃ§os de limpeza de instalaÃ§Ãµes municipais</t>
  </si>
  <si>
    <t>ConstruÃ§Ã£o de estaÃ§Ã£o elevatÃ³ria de Ã¡guas residuais domÃ©sticas a servir o canil municipal</t>
  </si>
  <si>
    <t>AquisiÃ§Ã£o de ServiÃ§os de FiscalizaÃ§Ã£o da empreitada "ConservaÃ§Ã£o e Restauro de PatrimÃ³nio Integrado e MÃ³vel da Igreja de SÃ£o Baptista - Matriz de FigueirÃ³ dos Vinhos"</t>
  </si>
  <si>
    <t>PrestaÃ§Ã£o de serviÃ§os de RevisÃ£o Legal de Contas para o quadriÃ©nio 2020-2023 - Processo n.Âº 01/AD/20.</t>
  </si>
  <si>
    <t>Freguesia de Vermoil / Asfaltagem de Estradas e Caminhos na Freguesia (Arruamentos em Lagoa, Moinho da Mata, Ranha de S. JoÃ£o, Outeiro da Ranha e Matos da Ranha) - Proc. n.Âº 20/2020</t>
  </si>
  <si>
    <t>AQUISIÃ‡ÃƒO DE SERVIÃ‡OS, AO ABRIGO DO ACORDO QUADRO NÂº 19/005/CA/AQ, DE GESTÃƒO, FISCALIZAÃ‡ÃƒO E COORDENAÃ‡ÃƒO DE SEGURANÃ‡A EM OBRA DO LOTE 4, EDIFICIOS 4A E 4B Â¿ PROGRAMA HABITAÃ‡ÃƒO RENDA ACESSIVEL PÃšBLICO Â¿ ENTRECAMPOS Â¿ LOTEAMENTO DAS FORÃ‡AS ARMADAS</t>
  </si>
  <si>
    <t>AquisiÃ§Ã£o de sinais de cÃ³digo</t>
  </si>
  <si>
    <t>AquisiÃ§Ã£o de serviÃ§os de conceÃ§Ã£o e desenvolvimento, bem como de manutenÃ§Ã£o preventiva, corretiva e evolutiva e de monitorizaÃ§Ã£o e reporting, da plataforma online Invest in Tourism.</t>
  </si>
  <si>
    <t>AquisiÃ§Ã£o de serviÃ§os de desenvolvimento aplicacional Â¿ no Ã¢mbito da EvoluÃ§Ã£o funcional de Dashboard das trocas internacionais de informaÃ§Ã£o - Lote 2 AQ-AT</t>
  </si>
  <si>
    <t>DAP 2020.0039 - AquisiÃ§Ã£o de ServiÃ§os de Apoio ao Departamento de Recursos Humanos, Financeiros e Patrimoniais para 2020</t>
  </si>
  <si>
    <t>ACORDO-QUADRO DE SERVIÃ‡OS SEGURANÃ‡A E SAÃšDE NO TRABALHO</t>
  </si>
  <si>
    <t>AquisiÃ§Ã£o de Infraestrutura de Networking para o MunicÃ­pio de ConstÃ¢ncia.</t>
  </si>
  <si>
    <t>RequalificaÃ§Ã£o do Campo de Futebol Municipal-ConstruÃ§Ã£o do Relvado SintÃ©tico e IluminaÃ§Ã£o</t>
  </si>
  <si>
    <t>AquisiÃ§Ã£o de sondas de mediÃ§Ã£o</t>
  </si>
  <si>
    <t>201A000010 - AquisiÃ§Ã£o de oxigÃ©nio liquido medicinal-M3- Anos 2020/2022</t>
  </si>
  <si>
    <t>AquisiÃ§Ã£o de serviÃ§os para a desobstruÃ§Ã£o e limpeza de coletores no MunicÃ­pio de Coruche</t>
  </si>
  <si>
    <t>AquisiÃ§Ã£o de serviÃ§os de manutenÃ§Ã£o preventiva do ecÃ³grafo Fibroscan 502T com calibraÃ§Ã£o das sondas "M" e "XL" para o serviÃ§o de Gastrenterologia - McdtÂ´s - Hsm</t>
  </si>
  <si>
    <t>AQUISIÃ‡ÃƒO DE MEMBRANAS PARA A UNIDADE DE OSMOSE INVERSA OI-05-130 DO ECOPARQUE DA ILHA DE SÃƒO MIGUEL</t>
  </si>
  <si>
    <t>AquisiÃ§Ã£o de UPS - Fonte de AlimentaÃ§Ã£o Ininterrupta</t>
  </si>
  <si>
    <t>2020-CPREV-EMP-182 Empreitada para PavimentaÃ§Ã£o do Jardim CesÃ¡rio Verde452</t>
  </si>
  <si>
    <t>AquisiÃ§Ã£o de ServiÃ§os de InterrupÃ§Ã£o de Abastecimento</t>
  </si>
  <si>
    <t>RequalificaÃ§Ã£o das Vias Pedonais Envolventes ao Centro HistÃ³rico de SÃ£o Marcos do Campo</t>
  </si>
  <si>
    <t>PT;8;106;1538</t>
  </si>
  <si>
    <t>CONTRATAÃ‡ÃƒO DOS SERVIÃ‡OS DE LIMPEZA E MANUTENÃ‡ÃƒO DOS SISTEMAS DE DRENAGEM DE ÃGUAS PLUVIAIS EM ESPAÃ‡OS PÃšBLICOS E EDIFICIOS MUNICIPAIS, NO CONCELHO DE LOULÃ‰.</t>
  </si>
  <si>
    <t>PRESTAÃ‡ÃƒO DE SERVIÃ‡O DE SEGURNÃ‡A PARA O EDIFICIO DOS CIPRESTES, PELO PERIODO DE 24 MESES</t>
  </si>
  <si>
    <t>AquisiÃ§Ã£o de Destruidoras de Papel para Diversos ServiÃ§os da CÃ¢mara Municipal</t>
  </si>
  <si>
    <t>SubstituiÃ§Ã£o da Cobertura de Fibrocimento da Escola EB Casal do Marco</t>
  </si>
  <si>
    <t>ImplementaÃ§Ã£o de Passadeira e Separador de Vias - km 27+650</t>
  </si>
  <si>
    <t>PT;2;13;427</t>
  </si>
  <si>
    <t>PrestaÃ§Ã£o de serviÃ§os de assessoria tÃ©cnica na Ã¡rea de recursos humanos</t>
  </si>
  <si>
    <t>ManutenÃ§Ã£o corretiva do sistema de aquecimento de Ã¡guas e qualidade do ar da Piscina de Sesimbra</t>
  </si>
  <si>
    <t>AquisiÃ§Ã£o e montagem de mobiliÃ¡rio de escritÃ³rio para o Metropolitano de Lisboa, E.P.E.</t>
  </si>
  <si>
    <t>AquisiÃ§Ã£o de contentores para deposiÃ§Ã£o de resÃ­duos sÃ³lidos urbanos</t>
  </si>
  <si>
    <t>03/CLPQ/AT/2020 - AquisiÃ§Ã£o de serviÃ§os de assistÃªncia tÃ©cnica a equipamentos da marca Fujitsu</t>
  </si>
  <si>
    <t>AssociaÃ§Ã£o de BeneficiÃ¡rios da Obra da Vigia</t>
  </si>
  <si>
    <t>28/AQ/AT/2010 - AquisiÃ§Ã£o de serviÃ§os de desenvolvimento aplicacional no Ã¢mbito do Sistema GUE, GestÃ£o de Utilizadores Externos, manutenÃ§Ã£o corretiva e suporte</t>
  </si>
  <si>
    <t>PRESTAÃ‡ÃƒO DE SERVIÃ‡OS NA ÃREA DA CONSTRUÃ‡ÃƒO CIVIL - SERVENTE DE PEDREIRO, PELO PERÃODO DE 24 MESES</t>
  </si>
  <si>
    <t>Proc. 48/2020 - AquisiÃ§Ã£o de serviÃ§os de aluguer de hardware Dell Enterprise e Client</t>
  </si>
  <si>
    <t>AquisiÃ§Ã£o de Holter adequado a idade pediÃ¡trica - Lisboa 2020</t>
  </si>
  <si>
    <t>ExecuÃ§Ã£o de novos pavimentos em calÃ§ada, na reparaÃ§Ã£o dos existentes, bem como na colocaÃ§Ã£o de lancis e correÃ§Ã£o de caldeiras de Ã¡rvores em toda a Ã¡rea do concelho da Moita.</t>
  </si>
  <si>
    <t>MANUTENÃ‡ÃƒO E CONSERVAÃ‡ÃƒO DE GUARDAS METÃLICAS DO CONCELHO</t>
  </si>
  <si>
    <t>AquisiÃ§Ã£o de Peixe Fresco para o Restaurante de SantÂ¿Ana e para as Unidades Hoteleiras da FundaÃ§Ã£o INATEL em Portugal Continental e na RegiÃ£o AutÃ³noma dos AÃ§ores</t>
  </si>
  <si>
    <t>Empreitada de "EficiÃªncia EnergÃ©tica - SubstituiÃ§Ã£o da Cobertura da Piscina Municipal de Alverca do Ribatejo"</t>
  </si>
  <si>
    <t>CONSTRUÃ‡ÃƒO E REPARAÃ‡ÃƒO DE ESTRADAS E CAMINHOS MUNICIPAIS - PAVIMENTAÃ‡ÃƒO DE CAMINHOS DE ACESSO Ã€ EM 527 (FREGUESIA DE ALMANCIL)</t>
  </si>
  <si>
    <t>AquisiÃ§Ã£o de serviÃ§os destinados Ã  manutenÃ§Ã£o do produto informÃ¡tico "AquaPerformance".</t>
  </si>
  <si>
    <t>AquisiÃ§Ã£o de ServiÃ§os de limpeza dos edifÃ­cios (oficinas e administrativos) do Metropolitano de Lisboa, E.P.E., de acordo com as peÃ§as do procedimento.</t>
  </si>
  <si>
    <t>202A000031 - AquisiÃ§Ã£o de stents e balÃµes para apoio Ã  embolizaÃ§Ã£o e cateteres de acesso distal, para o ano de 2020.</t>
  </si>
  <si>
    <t>Fornecimento de refeiÃ§Ãµes para espaÃ§os de acolhimento para doentes e casos sociais (EspaÃ§o COVID-19 e EspaÃ§o NÃ£o COVID), COMI (Centro OperaÃ§Ãµes Municipais Integradas) e Centro de Testes COVID</t>
  </si>
  <si>
    <t>AquisiÃ§Ã£o de serviÃ§os para aconselhamento jurÃ­dico aos Ã³rgÃ£os municipais no Ã¢mbito dos processos judiciais e na implicaÃ§Ã£o destes com o desenvolvimento do procedimento contratual relativo ao projeto de requalificaÃ§Ã£o da quinta Braamcamp</t>
  </si>
  <si>
    <t>Empreitada de ReabilitaÃ§Ã£o de ReservatÃ³rios do Concelho de Mafra</t>
  </si>
  <si>
    <t>CONTRATAÃ‡ÃƒO DOS SERVIÃ‡OS DE RECOLHA DE MONSTROS JUNTO DOS PONTOS DE RECOLHA DE RSU, NO CONCELHO DE LOULÃ‰.</t>
  </si>
  <si>
    <t>PRESTAÃ‡ÃƒO DE SERVIÃ‡OS DE MOTORISTA E AUTOCARRO PARA O PERCURSO DOS T.U.A. ATÃ‰ FINAL DE 2021</t>
  </si>
  <si>
    <t>AquisiÃ§Ã£o de Implantes Cocleares, para o ano de 2020, para o Hospital Prof. Dr. Fernando Fonseca, EPE.</t>
  </si>
  <si>
    <t>RequalificaÃ§Ã£o Parcial de Defensas no Terminal Ro Ro - Coelho da Mota, no Porto de SetÃºbal</t>
  </si>
  <si>
    <t>AquisiÃ§Ã£o de serviÃ§os para despejo de fossas sÃ©pticas nas freguesias de Palmela, Quinta do Anjo e Pinhal Novo, a limpeza e desobstruÃ§Ã£o de coletores de Ã¡guas residuais domÃ©sticas e pluviais de diferentes diÃ¢metros, limpeza de estaÃ§Ãµes elevatÃ³rias de Ã¡guas residuais e inspeÃ§Ã£o video em coletores de Ã¡guas residuais domÃ©sticas e pluviais em toda a Ã¡rea geogrÃ¡fica do concelho de Palmela.</t>
  </si>
  <si>
    <t>AquisiÃ§Ã£o de ServiÃ§os de ManutenÃ§Ã£o do Centro de Comando Centralizado de Energia e Unidades Remotas de Telecomando (URTÂ¿s) da Rede de Energia do Metropolitano de Lisboa, E.P.E.</t>
  </si>
  <si>
    <t>PrestaÃ§Ã£o de serviÃ§os de ManutenÃ§Ãµes Preventivas e de AssistÃªncias TÃ©cnicas a sistemas de alarmes (SADI-SADIR-CCTV) de diversos edifÃ­cios municipais</t>
  </si>
  <si>
    <t>Fornecimento de equipamentos para Centro de BTT</t>
  </si>
  <si>
    <t>ContrataÃ§Ã£o de ServiÃ§os TopogrÃ¡ficos e de Arquitetura 2020 Concelho de Vila Franca de Xira</t>
  </si>
  <si>
    <t>AquisiÃ§Ã£o de serviÃ§os para execuÃ§Ã£o da revista Festival Internacional de Jardins</t>
  </si>
  <si>
    <t>VigilÃ¢ncia do nÃºcleo central do FÃ³rum LuÃ­s de CamÃµes - 31Âº AMADORABD</t>
  </si>
  <si>
    <t>ServiÃ§os de FiscalizaÃ§Ã£o, de CSO e de Arqueologia em Empreitadas de Abastecimento e Saneamento da Ãguas do Ribatejo_2020</t>
  </si>
  <si>
    <t>Zonas Verdes</t>
  </si>
  <si>
    <t>ImplementaÃ§Ã£o do WiFi4EU</t>
  </si>
  <si>
    <t>AmpliaÃ§Ã£o da rede de drenagem de Ã¡guas residuais da Torre Cimeira e da Torre Fundeira, que serÃ¡ constituÃ­da por colectores Â¿200mm em PVC SN4, que se desenvolverÃ£o em troÃ§os principais, e que recolherÃ£o no percurso as contribuiÃ§Ãµes provenientes dos diversos ramais das habitaÃ§Ãµes. PrevÃª ainda o fornecimento e a montagem de 4 estaÃ§Ãµes elevatÃ³rias prÃ©-fabricadas (2 na Torre cimeira e 2 na Torre Fundeira) destinadas ao bombeamento das Ã¡guas residuais domÃ©sticas.</t>
  </si>
  <si>
    <t>PT;13;185;2135</t>
  </si>
  <si>
    <t>AquisiÃ§Ã£o de equipamento informÃ¡tico para o Departamento de Planeamento e GestÃ£o UrbanÃ­stica</t>
  </si>
  <si>
    <t>AquisiÃ§Ã£o dos serviÃ§os de verificaÃ§Ãµes no local a operaÃ§Ãµes cofinanciadas pelo FEDER e FSE no Ã¢mbito do POCRESCAlgarve2020</t>
  </si>
  <si>
    <t>ReparaÃ§Ã£o, ManutenÃ§Ã£o e PavimentaÃ§Ã£o de Arruamentos no Concelho de Estremoz</t>
  </si>
  <si>
    <t>PE_20015_CIS - CONCURSO PÃšBLICO INTERNACIONAL PARA A AQUISIÃ‡ÃƒO DE SERVIÃ‡OS DE CONSERVAÃ‡ÃƒO, MANUTENÃ‡ÃƒO E APOIO Ã€ EXPLORAÃ‡ÃƒO AOS EDIFÃCIOS NÃƒO ESCOLARES DO PATRIMÃ“NIO DA PARQUE ESCOLAR - ANOS 2020 A 2023</t>
  </si>
  <si>
    <t>Fornecimento de Eletricidade para os EdifÃ­cios da CIM Alto Minho (Viana do Castelo, Ponte de Lima, ValenÃ§a e Canil Intermunicipal)</t>
  </si>
  <si>
    <t>"AquisiÃ§Ã£o de serviÃ§os de consultoria jurÃ­dica, na modalidade de avenÃ§a, para representaÃ§Ã£o judicial e extrajudicial em procedimentos de diversas Ã¡reas do direito"</t>
  </si>
  <si>
    <t>RecuperaÃ§Ã£o do EspaÃ§o PÃºblico Envolvente Ã s Muralhas Â¿ Eixo 6.5 do PEDU</t>
  </si>
  <si>
    <t>RequalificaÃ§Ã£o de EspaÃ§os Exteriores na Praceta Carlos Botelho em Corroios</t>
  </si>
  <si>
    <t>AquisiÃ§Ã£o de licenciamento SPS - Solution Premier Service - 2020</t>
  </si>
  <si>
    <t>Empreitada de PavimentaÃ§Ã£o de Diversos Arruamentos, Arrifes</t>
  </si>
  <si>
    <t>AquisiÃ§Ã£o de ServiÃ§os de Consultoria em AplicaÃ§Ãµes AIRC</t>
  </si>
  <si>
    <t>AquisiÃ§Ã£o de Licenciamento Microsoft para 2020</t>
  </si>
  <si>
    <t>AquisiÃ§Ã£o de onze suportes de monitor para o ServiÃ§o de Anestesiologia - Unidade cuidados pÃ³s-anestÃ©sicos - CHLN - HSM</t>
  </si>
  <si>
    <t>ManutenÃ§Ã£o preventiva, para os equipamentos de desinfeÃ§Ã£o dos tanques das Piscinas das InstalaÃ§Ãµes Desportivas Municipais 2020-2022</t>
  </si>
  <si>
    <t>GESTÃƒO COMERCIAL DE ÃGUA, SANEAMENTO E SERVIÃ‡OS DIVERSOS PRESTADOS - 2020</t>
  </si>
  <si>
    <t>PT;11;145;233</t>
  </si>
  <si>
    <t>SubstituiÃ§Ã£o da Cobertura de Fibrocimento da Escola EB1 do Fogueteiro</t>
  </si>
  <si>
    <t>Fornecimento de um UAV Â¿ Unmanned Aerial Vehicle , cofinanciado pelo POSEUR Â¿ Programa Operacional Sustentabilidade e EficiÃªncia no Uso de Recursos, no Ã¢mbito do Projeto POSEUR-03-2215-FC-000123 Â¿ Zona J.</t>
  </si>
  <si>
    <t>AquisiÃ§Ã£o serviÃ§os desenvolvimento aplicacional no Ã¢mbito do sistema comunitÃ¡rio SEED - system of exchange of excise data - manutenÃ§Ã£o</t>
  </si>
  <si>
    <t>CONTRATAÃ‡ÃƒO DE SERVIÃ‡OS PARA ELABORAÃ‡ÃƒO DA REVISÃƒO DOS PROJECTOS DEEXECUÃ‡ÃƒO DA MUSEALIZAÃ‡ÃƒO E REFUNCIONALIZAÃ‡ÃƒO DO QUARTEIRÃƒO CULTURAL DE LOULÃ‰</t>
  </si>
  <si>
    <t>NIPG38357/19- AquisiÃ§Ã£o de Ã³leos e massas lubrificantes</t>
  </si>
  <si>
    <t>AquisiÃ§Ã£o de serviÃ§os para avaliaÃ§Ã£o das competÃªncias e atribuiÃ§Ãµes do municÃ­pio de Albufeira, caracterizaÃ§Ã£o da estrutura funcional atual, anÃ¡lise e descriÃ§Ã£o de funÃ§Ãµes dos recursos humanos e reestruturaÃ§Ã£o orgÃ¢nica dos serviÃ§os</t>
  </si>
  <si>
    <t>reparaÃ§Ã£o do Autocarro, marca Volvo B12B STARBUS</t>
  </si>
  <si>
    <t>aquisiÃ§Ã£o de serviÃ§os de 1.000 testes rÃ¡pidos COVID-19</t>
  </si>
  <si>
    <t>Empreitada de Repintura de SinalizaÃ§Ã£o Horizontal - Campanha de 2020</t>
  </si>
  <si>
    <t>O objeto do convite Ã© aquisiÃ§Ã£o de uma soluÃ§Ã£o integrada em plataforma digital que permita fazer a gestÃ£o diÃ¡ria da atividade de fiscalizaÃ§Ã£o a realizar pelos agentes e, simultaneamente, que permita proceder, de forma integrada Ã  gestÃ£o do sistema contraordenacional em vigor, pelo perÃ­odo de 3 anos</t>
  </si>
  <si>
    <t>AquisiÃ§Ã£o de Pantoprazol 20mg cap, ao LaboratÃ³rio Sandoz</t>
  </si>
  <si>
    <t>Empreitada de ConstruÃ§Ã£o de Estacionamento na Rua da Canada Nova, Livramento</t>
  </si>
  <si>
    <t>AquisiÃ§Ã£o de ServiÃ§os para ElaboraÃ§Ã£o de Projetos para IntervenÃ§Ã£o no Parque Escolar do MunicÃ­pio</t>
  </si>
  <si>
    <t>BeneficiaÃ§Ã£o da Av. S. Martinho - entre a Rotunda da Variante Ã  EN 13 e a Rua Dr. Manuel de Barros</t>
  </si>
  <si>
    <t>AquisiÃ§Ã£o de agitador Vortex para o ServiÃ§o de GestÃ£o TÃ©cnico FarmacÃªutica - Unidade de GestÃ£o de Medicamentos e Outros Produtos FarmacÃªuticos - CHLN - HSM.</t>
  </si>
  <si>
    <t>201G000988- AquisiÃ§Ã£o da DCI Atezolizumab 1200 mg/20 ml Inj.- Ano 2020</t>
  </si>
  <si>
    <t>Trabalhos de Infraestruturas ElÃ©tricas em EdifÃ­cios e InstalaÃ§Ãµes Municipais</t>
  </si>
  <si>
    <t>AquisiÃ§Ã£o de Sacos PlÃ¡sticos para o ServiÃ§o de Limpeza Urbana do MunicÃ­pio de Almada - Por Lotes</t>
  </si>
  <si>
    <t>AquisiÃ§Ã£o de equipamentos para implementaÃ§Ã£o da Sala do Futuro - Ambientes Inovadores de EducaÃ§Ã£o, no Ã¢mbito do PIICIE (Projeto Inovador e Integrado do Combate ao Insucesso Escolar)</t>
  </si>
  <si>
    <t>AquisiÃ§Ã£o e instalaÃ§Ã£o de equipamento de climatizaÃ§Ã£o e alteraÃ§Ã£o da insuflaÃ§Ã£o do ar da sala de reserva do novo edifÃ­cio de Leceia.</t>
  </si>
  <si>
    <t>Cprev 7/2020 - PrestaÃ§Ã£o de serviÃ§os de apoio e gestÃ£o ao Â¿Velo-City 2021Â¿</t>
  </si>
  <si>
    <t>PrestaÃ§Ã£o de serviÃ§os de seguro ramo nÃ£o vida na modalidade de responsabilidade civil (de exploraÃ§Ã£o, incluindo laboraÃ§Ã£o de mÃ¡quinas).</t>
  </si>
  <si>
    <t>Cprev 8/2020 -Empreitada de obra pÃºblica de intervenÃ§Ã£o de abertura, conservaÃ§Ã£o, restauro e sondagem arqueolÃ³gica no postigo existente no corpo da Muralha Fernandina</t>
  </si>
  <si>
    <t>RequalificaÃ§Ã£o urbana na Av. Mota Pinto em Quarteira, para implantaÃ§Ã£o de ciclovia e reformulaÃ§Ã£o de passeios e atravessamentos da via.</t>
  </si>
  <si>
    <t>Miradouro de SÃ£o Domingos - Fornecimento e Montagem</t>
  </si>
  <si>
    <t>AquisiÃ§Ã£o de equipamentos de cozinha.</t>
  </si>
  <si>
    <t>TEMOZOLOMIDA [140 MG; CÃP/COMP]</t>
  </si>
  <si>
    <t>AvaliaÃ§Ã£o do impacto mediÃ¡tico e caracterizaÃ§Ã£o do perfil de visitante do Colete Encarnado 2020</t>
  </si>
  <si>
    <t>ReabilitaÃ§Ã£o estrutural do muro na Rua Hermenegildo Capelo, localizado no Centro HistÃ³rico em Palmela</t>
  </si>
  <si>
    <t>Fornecimento em contÃ­nuo de plantas arbustivas e herbÃ¡ceas para o MunicÃ­pio de Vila Franca de Xira</t>
  </si>
  <si>
    <t>AquisiÃ§Ã£o de serviÃ§os de tratamento de Ã¡rvores ornamentais</t>
  </si>
  <si>
    <t>ExecuÃ§Ã£o de obras de construÃ§Ã£o de antecÃ¢mara junto Ã  secretaria do edifÃ­cio da piscina de Alhos Vedros.</t>
  </si>
  <si>
    <t>PrestaÃ§Ã£o de serviÃ§os para o fornecimento de conteÃºdos digitais de agenda cultural, nos idiomas portuguÃªs, inglÃªs, espanhol, alemÃ£o, francÃªs, italiano, holandÃªs, russo e mandarim, em regime de avenÃ§a.</t>
  </si>
  <si>
    <t>Concurso PÃºblico n.Âº 1/DOM/2020 - RequalificaÃ§Ã£o do Largo de Santa Clara no Sabugueiro</t>
  </si>
  <si>
    <t>manutenÃ§Ã£o ao equipamento AVAC na sede dos ServiÃ§os Sociais da CÃ¢mara Municipal de Lisboa</t>
  </si>
  <si>
    <t>Concurso PÃºblico destinado Ã  aquisiÃ§Ã£o de um Stacker ElÃ©trico.</t>
  </si>
  <si>
    <t>AquisiÃ§Ã£o de ServiÃ§os de MediÃ§Ã£o de Consumos</t>
  </si>
  <si>
    <t>ETANERCEPT BIOSSIM S BIOEPIS SC 50MG SER</t>
  </si>
  <si>
    <t>201G000878 - AquisiÃ§Ã£o de efmoroctocog alfa -Ano 2020</t>
  </si>
  <si>
    <t>Muro de GabiÃ£o na Rua da Fontinha - Chamusca</t>
  </si>
  <si>
    <t>RealizaÃ§Ã£o de anÃ¡lises fÃ­sico-quÃ­micas das Ã¡guas residuais, lamas e areias das ETARÂ¿s de Pombal - Anos 2020 e 2021</t>
  </si>
  <si>
    <t>Concurso PÃºblico para a empreitada destinada Ã  RemodelaÃ§Ã£o de redes de abastecimento de Ã¡gua na Rua Carlos Luz, em PaÃ§o de Arcos, e na Rua da Figueirinha, junto ao cemitÃ©rio, em Oeiras.</t>
  </si>
  <si>
    <t>AquisiÃ§Ã£o de serviÃ§os de gestÃ£o de resÃ­duos de construÃ§Ã£o e demoliÃ§Ã£o (RCD)</t>
  </si>
  <si>
    <t>AquisiÃ§Ã£o de serviÃ§os de trabalhos conservativos em tetos de interesse patrimonial no PalÃ¡cio Barrocal em Ã‰vora</t>
  </si>
  <si>
    <t>Empreitada de ConstruÃ§Ã£o do Parque de Estacionamento do Centro, Feteiras</t>
  </si>
  <si>
    <t>PT;20;313;3414</t>
  </si>
  <si>
    <t>Fornecimento e montagem de mÃ³dulos prÃ©-fabricados para salas de aula, salas de professores e arrumos, a colocar na EB 2,3 de Ferreiras e Jardim de InfÃ¢ncia de Ferreiras</t>
  </si>
  <si>
    <t>OBRAS DE MANUTENÃ‡ÃƒO E CONSERVAÃ‡ÃƒO DO PARQUE ECOLÃ“GICO URBANO DE VIANA DO CASTELO</t>
  </si>
  <si>
    <t>PRESTAÃ‡ÃƒO DE SERVIÃ‡OS NA ÃREA DAS COBRANÃ‡AS - COBRANÃ‡A EXTERNA - 2020</t>
  </si>
  <si>
    <t>AquisiÃ§Ã£o de eletrodomÃ©sticos fraÃ§Ãµes municipais, sitas na freguesia de Ferreiras-Tominhal e Colina do Sobreiro</t>
  </si>
  <si>
    <t>AquisiÃ§Ã£o de serviÃ§os de Assessoria TÃ©cnica Financeira de Apoio Ã  Contabilidade no MunicÃ­pio de MourÃ£o</t>
  </si>
  <si>
    <t>AquisiÃ§Ã£o e manutenÃ§Ã£o de equipamentos de combate a incÃªndios nos edifÃ­cios e viaturas municipais</t>
  </si>
  <si>
    <t>CONTRATAÃ‡ÃƒO DA PRESTAÃ‡ÃƒO DE SERVIÃ‡OS DE TRANSPORTES OCASIONAIS (LOTE 3) E PARA A PRESTAÃ‡ÃƒO DE SERVIÃ‡OS DE TRANSPORTE ESCOLAR EM CIRCUITOS ESPECIAIS PARA O ANO LETIVO 2019/2020 (LOTES 1 E 2).</t>
  </si>
  <si>
    <t>AquisiÃ§Ã£o de materiais promocionais para o Projeto Municipal Ativ@mente - MunicÃ­pio de Vila Franca de Xira</t>
  </si>
  <si>
    <t>CONSERVAÃ‡ÃƒO E RECUPERAÃ‡ÃƒO DE EDIFÃCIOS MUNICIPAIS - INSTALAÃ‡Ã•ES SANITÃRIAS DO DOGIM</t>
  </si>
  <si>
    <t>AQUISIÃ‡ÃƒO DE SERVIÃ‡OS,AO ABRIGO DOACORDO QUADRON.Âº19/005/CA/AQ,DE GESTÃƒO, FISCALIZAÃ‡ÃƒO ECOORDENAÃ‡ÃƒO DE SEGURANÃ‡A EM OBRAPARA A EMPREITADA DE BENEFICIAÃ‡ÃƒO GERAL DA EB JORGE BARRADAS</t>
  </si>
  <si>
    <t>Fornecimento de monoblocos, equipamentos e materiais, instalados para acolhimento de serviÃ§os administrativos da DASU</t>
  </si>
  <si>
    <t>AquisiÃ§Ã£o de estantes deslizantes</t>
  </si>
  <si>
    <t>A empreitada se reporta, no essencial, Ã  execuÃ§Ã£o de trabalhos preparatÃ³rios e acessÃ³rios, execuÃ§Ã£o de passeios, lancilagem, fresagens, pavimentos betuminosos, rede pÃºblica de abastecimento de Ã¡gua, movimento de terras, tubagem e acessÃ³rios, Ã³rgÃ£os de manobra, ramais de ligaÃ§Ã£o, diversos, drenagem de Ã¡guas residuais, trabalhos complementares, sinalizaÃ§Ã£o, tudo de acordo com o preconizado nas peÃ§as escritas e desenhadas. Estrada da Carregueira: 2.745,40m2 Estrada dos Curralinhos: 7.800,00m2 Ãrea total de intervenÃ§Ã£o: 10.545,40 m2</t>
  </si>
  <si>
    <t>AquisiÃ§Ã£o de serviÃ§os de desenvolvimento Ã  medida de novo sistema de informaÃ§Ã£o da AT - projeto evoluÃ§Ã£o funcional das trocas de informaÃ§Ã£o</t>
  </si>
  <si>
    <t>Aluguer de tendas/quartos, incluindo montagem e desmontagem, no Ã¢mbito da instalaÃ§Ã£o de unidades de acolhimento de cidadÃ£os em regime de quarentena por COVID 19</t>
  </si>
  <si>
    <t>Fornecimento contÃ­nuo de EmulsÃ£o Betuminosa catiÃ³nica (ECR-3) a granel</t>
  </si>
  <si>
    <t>Cprev 06/2020 - AquisiÃ§Ã£o de bases e postes de diversas tipologias para sinalizaÃ§Ã£o vertical</t>
  </si>
  <si>
    <t>AD 12/2020 - AquisiÃ§Ã£o de serviÃ§os de medicina no trabalho</t>
  </si>
  <si>
    <t>AquisiÃ§Ã£o de Carnes e Enchidos</t>
  </si>
  <si>
    <t>CPI 11/2020 - OperaÃ§Ã£o do Sistema de Bicicletas PÃºblicas Partilhadas</t>
  </si>
  <si>
    <t>Empreitada de ManutenÃ§Ã£o de Redes de Saneamento</t>
  </si>
  <si>
    <t>PrestaÃ§Ã£o de ServiÃ§os para ElaboraÃ§Ã£o do Projeto de ConservaÃ§Ã£o e ReabilitaÃ§Ã£o do Estaleiro Municipal Â¿ Av. Santo AntÃ³nio</t>
  </si>
  <si>
    <t>Fornecimento de Mascaras PFF2</t>
  </si>
  <si>
    <t>AquisiÃ§Ã£o de S DIAL c glu K 3 MMOL CA 1,25 L 325 G</t>
  </si>
  <si>
    <t>AquisiÃ§Ã£o de serviÃ§os de consultoria na Ã¡rea financeira, no regime de avenÃ§a</t>
  </si>
  <si>
    <t>AquisiÃ§Ã£o de Sete Portas Corta Fogo para o Museu Municipal de PortimÃ£o</t>
  </si>
  <si>
    <t>AquisiÃ§Ã£o de ServiÃ§os - Projeto de ExecuÃ§Ã£o - Arquivo Municipal da Chamusca</t>
  </si>
  <si>
    <t>AquisiÃ§Ã£o de equipamento para deposiÃ§Ã£o de resÃ­duos urbanos biodegradÃ¡veis (RUB's), para instalar nas freguesias do Concelho de Vila Franca de Xira.</t>
  </si>
  <si>
    <t>DESINFEÃ‡ÃƒO E EXTREMINAÃ‡ÃƒO EM ÃREAS URBANAS OU RURAIS</t>
  </si>
  <si>
    <t>AquisiÃ§Ã£o de serviÃ§os manutenÃ§Ã£o e licenciamento da SoluÃ§Ã£o de SeguranÃ§a 2020</t>
  </si>
  <si>
    <t>AquisiÃ§Ã£o de serviÃ§os de comunicaÃ§Ãµes eletrÃ³nicas de dados e afins</t>
  </si>
  <si>
    <t>SubstituiÃ§Ã£o da Cobertura de Fibrocimento da Escola EB Quinta das Inglesinhas</t>
  </si>
  <si>
    <t>AQS/2/GEBALIS/2020 - CONCURSO LIMITADO POR PRÃ‰VIA QUALIFICAÃ‡ÃƒO PARA AQUISIÃ‡ÃƒO DE SERVIÃ‡OS DE ASSESSORIA JURÃDICA e MANDATO FORENSE</t>
  </si>
  <si>
    <t>AquisiÃ§Ã£o de 1 (um) transfer para o Bloco OperatÃ³rio do Hospital Professor Doutor Fernando Fonseca</t>
  </si>
  <si>
    <t>AquisiÃ§Ã£o de serviÃ§os de desenvolvimento aplicacional no Ã¢mbito da Pauta Aduaneira - ManutenÃ§Ã£o.</t>
  </si>
  <si>
    <t>FORNECIMENTO DE SOFTWARE INFORMÃTICO - "MUPIÂ´S INTERATIVOS DE INFORMAÃ‡ÃƒO TURÃSTICA"</t>
  </si>
  <si>
    <t>AQUISIÃ‡ÃƒO DE CONSUMÃVEIS DE INFORMÃTICA - 2020</t>
  </si>
  <si>
    <t>AQUISIÃ‡ÃƒO DE ESTORES PARA O EDIFICIO SADO</t>
  </si>
  <si>
    <t>Fornecimento de refeiÃ§Ãµes</t>
  </si>
  <si>
    <t>PRODUÃ‡ÃƒO DE 500 EXEMPLARES DO ANUÃRIO 2019.</t>
  </si>
  <si>
    <t>Empreitada de execuÃ§Ã£o do sistema de sombreamento com produÃ§Ã£o de energia no parque de estacionamento do edifÃ­cio administrativo de Vale Pedras.</t>
  </si>
  <si>
    <t>REQUALIFICAÃ‡ÃƒO DA RUA NOVA - BOLIQUEIME</t>
  </si>
  <si>
    <t>REABILITAÃ‡ÃƒO DA VNC 632 Â¿ CAMINHO CORGO DA COLMEIA</t>
  </si>
  <si>
    <t>ReparaÃ§Ã£o do sistema AVAC e manutenÃ§Ã£o preventiva das instalaÃ§Ãµes de AVAC e AQS na Unidade Hoteleira de Porto Santo e INATEL Local do Funchal, da FundaÃ§Ã£o INATEL</t>
  </si>
  <si>
    <t>ContrataÃ§Ã£o de serviÃ§os para elaboraÃ§Ã£o da revisÃ£o de projetos de remodelaÃ§Ã£o e/ou ampliaÃ§Ã£o de escolas do concelho</t>
  </si>
  <si>
    <t>AquisiÃ§Ã£o de ServiÃ§o de MonotorizaÃ§Ã£o de NotÃ­cias MunicÃ­pio de PortimÃ£o</t>
  </si>
  <si>
    <t>Empreitada de relocalizaÃ§Ã£o de ETAR e extenÃ§Ã£o de troÃ§os na rede de Ã¡guas e coletor da Umbria</t>
  </si>
  <si>
    <t>Freguesia de Redinha / Asfaltagem de estradas e caminhos na freguesia (arruamentos em Pousadas Vedras, Agudos, Arroteia, Barreiras, Poios e Carramanha)</t>
  </si>
  <si>
    <t>PrestaÃ§Ã£o de ServiÃ§os de FiscalizaÃ§Ã£o, de CSO e de Arqueologia em Diversas Empreitadas_2020</t>
  </si>
  <si>
    <t>PRESTAÃ‡ÃƒO DE SERVIÃ‡OS NA AREA DO BEM ESTAR ANIMAL, PELO PERIODO DE 12 MESES.</t>
  </si>
  <si>
    <t>ConceÃ§Ã£o do Projecto museolÃ³gico no Ã¢mbito do Â¿Projeto de ConservaÃ§Ã£o, RequalificaÃ§Ã£o e Musea-lizaÃ§Ã£o do SantuÃ¡rio de Nossa Senhora D`AiresÂ¿ nomeadamente o apoio tÃ©cnico especializado de Projecto MuseolÃ³gico e turÃ­stico, incluindo plano de montagem de todo o espÃ³lio de acordo com o presente Convite e Caderno de Encargos.</t>
  </si>
  <si>
    <t>AquisiÃ§Ã£o de equipamento firewall redundante,</t>
  </si>
  <si>
    <t>NIPG8677/20- AquisiÃ§Ã£o de serviÃ§os de recolha de resÃ­duos verdes urbanos</t>
  </si>
  <si>
    <t>Contrato de aluguer da viatura pesada de recolha de contentores de resÃ­duos sÃ³lidos urbanos de 20mÂ³, matrÃ­cula 98-QV-77, pelo perÃ­odo de 5 meses</t>
  </si>
  <si>
    <t>Concurso PÃºblico destinado ao fornecimento contÃ­nuo de materiais de armazÃ©m.</t>
  </si>
  <si>
    <t>PrestaÃ§Ã£o de serviÃ§os de avaliaÃ§Ã£o do estado patrimÃ³nio arbÃ³reo existente na cidade de Albufeira</t>
  </si>
  <si>
    <t>201G001045 - OCTOCACOG ALFA INJ (KOVALTRY)-Ano 2020</t>
  </si>
  <si>
    <t>Os trabalhos compreendem a execuÃ§Ã£o de marcas rodoviÃ¡rias, a colocaÃ§Ã£o de equipamento de balizagem e de guiamento e guardas de seguranÃ§a, bem como a intervenÃ§Ã£o no sistema de sinalizaÃ§Ã£o e seguranÃ§a existente. As Ã¡reas de intervenÃ§Ã£o consideradas estendem-se ao longo da Ã¡rea territorial do Concelho de Vila Franca de Xira.</t>
  </si>
  <si>
    <t>PrestaÃ§Ã£o de serviÃ§os para receÃ§Ã£o dos PaÃ§os do Concelho, pelo perÃ­odo de 12 meses</t>
  </si>
  <si>
    <t>ACORDO-QUADRO DE SERVIÃ‡OS PARA CONCEÃ‡ÃƒO E IMPLEMENTAÃ‡ÃƒO DE MEDIDAS DE AUTOPROTEÃ‡ÃƒO</t>
  </si>
  <si>
    <t>CP 56/19 - ExecuÃ§Ã£o de empreitada de obra pÃºblica para a construÃ§Ã£o de ciclovias na freguesia de Alvalade: Rua Marquesa de Alorna, Rua LuÃ­s Augusto Palmeirim e Rua JosÃ© Duro</t>
  </si>
  <si>
    <t>Fornecimento de GÃ¡s ao abrigo de Acordo Quadro</t>
  </si>
  <si>
    <t>ReabilitaÃ§Ã£o da cobertura do edifÃ­cio dos PaÃ§os do Concelho</t>
  </si>
  <si>
    <t>AquisiÃ§Ã£o de projetores de LED para o Campo Germano Godinho, na Pampilhosa</t>
  </si>
  <si>
    <t>ContrataÃ§Ã£o de serviÃ§os de FiscalizaÃ§Ã£o e CoordenaÃ§Ã£o de SeguranÃ§a das Empreitadas de RequalificaÃ§Ã£o de EspaÃ§os PÃºblicos - Acessibilidade Inclusiva</t>
  </si>
  <si>
    <t>AquisiÃ§Ã£o de serviÃ§o continuo de recolha, transporte e destino final de subprodutos de origem animal - matÃ©ria de categoria 1 M1, para eliminaÃ§Ã£o dos cadÃ¡veres de cÃ£es e gatos provenientes de eutanÃ¡sias no CROACS ou recolha na via pÃºblica.78/DCA/2020.</t>
  </si>
  <si>
    <t>AquisiÃ§Ã£o de equipamento de infusÃ£o para fazer face ao Covid-19</t>
  </si>
  <si>
    <t>AquisiÃ§Ã£o de Cabazes de Bens Alimentares para as FamÃ­lias Carenciadas do Concelho de Vila Franca de Xira</t>
  </si>
  <si>
    <t>PrestaÃ§Ã£o de serviÃ§os de manutenÃ§Ã£o de equipamentos AVAC instalados no EdifÃ­cio Sado, pelo perÃ­odo de 24 meses</t>
  </si>
  <si>
    <t>Constitui objeto do presente procedimento a aquisiÃ§Ã£o de bens e prestaÃ§Ã£o de serviÃ§os que visa materializar a ProduÃ§Ã£o de ConteÃºdos de acordo com a estratÃ©gia museolÃ³gica para o SANTUÃRIO DE NOSSA SENHORA DE AIRES, em conformidade com as peÃ§as do processo.</t>
  </si>
  <si>
    <t>PrestaÃ§Ã£o de ServiÃ§os de Suporte e ManutenÃ§Ã£o de Impressoras</t>
  </si>
  <si>
    <t>AquisiÃ§Ã£o de ServiÃ§os de Limpeza para as InstalaÃ§Ãµes da Freguesia de Alvalade</t>
  </si>
  <si>
    <t>AquisiÃ§Ã£o de ServiÃ§os de VigilÃ¢ncia e Guardaria para o Metropolitano de Lisboa, E.P.E. nas EstaÃ§Ãµes das Linhas Verde e Vermelha e Posto de VigilÃ¢ncia Centralizado II, de acordo com o Caderno de Encargos e seus anexos</t>
  </si>
  <si>
    <t>Empreitada de Praia OceÃ¢nica Norte - ConstruÃ§Ã£o de Parque de ManutenÃ§Ã£o FÃ­sica.</t>
  </si>
  <si>
    <t>Empreitada de E.B./J.I Vila Franca - Pinturas exteriores e interiores.</t>
  </si>
  <si>
    <t>ARRANJOS EXTERIORES E RECUPERAÃ‡ÃƒO DE RESERVATÃ“RIOS DE ÃGUA - IMPERMEABILIZAÃ‡ÃƒO DOS RESERVATÃ“RIOS DE ALTE E MONTE BRITO</t>
  </si>
  <si>
    <t>AquisiÃ§Ã£o de serviÃ§os de assistÃªncia tÃ©cnica a software Oracle: LOTE 1 - AssistÃªncia TÃ©cnica a Software SIEBEL LOTE 2 - AssistÃªncia TÃ©cnica a Software Middleware LOTE 3 - AssistÃªncia TÃ©cnica a Software de Base de Dados LOTE 4 - AssistÃªncia TÃ©cnica a Software BigData.</t>
  </si>
  <si>
    <t>AquisiÃ§Ã£o de Tendas InsuflÃ¡veis de EmergÃªncia</t>
  </si>
  <si>
    <t>EXECUÃ‡ÃƒO DE RAMAIS DOMICILIÃRIOS DE SANEAMENTO, DOMÃ‰STICO E PLUVIAL - ANO 2020</t>
  </si>
  <si>
    <t>AquisiÃ§Ã£o de ServiÃ§os de ManutenÃ§Ã£o de InstalaÃ§Ãµes de ElevaÃ§Ã£o da FundaÃ§Ã£o INATEL</t>
  </si>
  <si>
    <t>AQUISIÃ‡ÃƒO DE MULTIFUNÃ‡Ã•ES/CARREGADORA COMPACTA VERMEER S925TX</t>
  </si>
  <si>
    <t>AquisiÃ§Ã£o de Equipamento De ProteÃ§Ã£o Individual no Regime de Fornecimento ContÃ­nuo ao Longo do ano 2020</t>
  </si>
  <si>
    <t>CONTRATAÃ‡ÃƒO DE SERVIÃ‡OS DE TRANSPORTES ESCOLARES EM CIRCUITOS ESPECIAIS - CIRCUITOS 3, 4, 8, 17 E 18.</t>
  </si>
  <si>
    <t>PRESTAÃ‡ÃƒO DE SERVIÃ‡OS PARA ACOMPANHAMENTO E DECORAÃ‡ÃƒO DA BAIXA DE SETÃšBAL.</t>
  </si>
  <si>
    <t>RequalificaÃ§Ã£o do Mercado Municipal da Chamusca</t>
  </si>
  <si>
    <t>Limpeza e manutenÃ§Ã£o da loja do cidadÃ£o</t>
  </si>
  <si>
    <t>AquisiÃ§Ã£o de PeÃ§as para Sistema de Partilha de Bicicletas</t>
  </si>
  <si>
    <t>AmpliaÃ§Ã£o das instalaÃ§Ãµes, em 46,80 m2 na Ã¡rea bruta de construÃ§Ã£o do edifÃ­cio existente, visando o encerramento do alpendre.</t>
  </si>
  <si>
    <t>201G000890 - Medicamentos diversos- Ano 2020</t>
  </si>
  <si>
    <t>201G000922 - AquisiÃ§Ã£o de INFLIXIMAB 100 MG INJ BIOSSIMILAR (INFLECTRA)- Ano 2020</t>
  </si>
  <si>
    <t>AquisiÃ§Ã£o de serviÃ§os de desenvolvimento aplicacional no Ã¢mbito dos Sistemas EOS-SIIR-SGTA - ManutenÃ§Ã£o corretiva e suporte.</t>
  </si>
  <si>
    <t>ElaboraÃ§Ã£o de um estudo relativo Ã  estratÃ©gia de intervenÃ§Ã£o na rede hÃ­drica como suporte da estrutura ecolÃ³gica urbana a integrar na proposta de revisÃ£o do PDM da Amadora.</t>
  </si>
  <si>
    <t>Destina-se o presente procedimento Ã  adjudicaÃ§Ã£o da Empreitada: AlteraÃ§Ã£o e AmpliaÃ§Ã£o de EdifÃ­cio e Acessos ao Castelo de Celorico da Beira</t>
  </si>
  <si>
    <t>AquisiÃ§Ã£o de Software de anÃ¡lise de logÂ´s e respetivo suporte</t>
  </si>
  <si>
    <t>202A000029 - AquisiÃ§Ã£o de cateteres balÃ£o, para o ano de 2020</t>
  </si>
  <si>
    <t>PE_20020_CNS - CONCURSO PÃšBLICO NACIONAL PARA PRESTAÃ‡ÃƒO DE SERVIÃ‡OS DE COMUNICAÃ‡Ã•ES UNIFICADAS DE VOZ E DADOS, EM LOCAL FIXO E MÃ“VEL - PERÃODO 2020-2022</t>
  </si>
  <si>
    <t>Trabalhos de pinturas, impermeabilizaÃ§Ãµes e requalificaÃ§Ã£o da instalaÃ§Ã£o elÃ©trica na Creche da Buraca</t>
  </si>
  <si>
    <t>AmpliaÃ§Ã£o do refeitÃ³rio escolar englobando a alteraÃ§Ã£o de instalaÃ§Ãµes elÃ©tricas, Ã¡guas e esgotos, em funÃ§Ã£o da nova localizaÃ§Ã£o dos equipamentos de cozinha, bem como a construÃ§Ã£o de uma nova Ã¡rea coberta exterior para o prÃ©-escolar e o reajustamento das Ã¡reas dos espaÃ§os exteriores afetadas pela intervenÃ§Ã£o.</t>
  </si>
  <si>
    <t>Fornecimento contÃ­nuo de peÃ§as para mÃ¡quinas do MunicÃ­pio de Almada</t>
  </si>
  <si>
    <t>ConcessÃ£o de exploraÃ§Ã£o do bar das piscinas da rodovia</t>
  </si>
  <si>
    <t>AquisiÃ§Ã£o de Produtos de Higiene e Limpeza e de Produtos QuÃ­micos</t>
  </si>
  <si>
    <t>AquisiÃ§Ã£o de serviÃ§os e materiais para a retirada de bancos e criaÃ§Ã£o de espaÃ§o multiusos em 54 unidades de traÃ§Ã£o do Metropolitano de Lisboa, E.P.E.</t>
  </si>
  <si>
    <t>AquisiÃ§Ã£o de serviÃ§os de manutenÃ§Ã£o preventiva e inspeÃ§Ãµes dos espaÃ§os de jogo e recreio, skates parques e parques bio saudÃ¡veis/fitness do MunicÃ­pio de Lagos</t>
  </si>
  <si>
    <t>ContrataÃ§Ã£o de serviÃ§os para transporte de alunos com necessidades educativas especiais</t>
  </si>
  <si>
    <t>PE_20009_ADB - AQUISIÃ‡ÃƒO E MONTAGEM DE 30 (TRINTA) PAINÃ‰IS SOLARES, UM DISSIPADOR TÃ‰RMICO E RESTANTES ACESSÃ“RIOS PARA SUBSTITUIÃ‡ÃƒO DOS ELEMENTOS DANIFICADOS NA SEQUÃŠNCIA DE UM SINISTRO, NA ESCOLA SECUNDÃRIA DR. JÃšLIO MARTINS, EM CHAVES</t>
  </si>
  <si>
    <t>PT;18;261;2887</t>
  </si>
  <si>
    <t>AquisiÃ§Ã£o de serviÃ§o de organizaÃ§Ã£o e realizaÃ§Ã£o do Concurso Regional da raÃ§a frÃ­sia do Alto Minho</t>
  </si>
  <si>
    <t>Fornecimento de viatura ligeira de passageiros SUV usada, para a ProteÃ§Ã£o Civil Municipal</t>
  </si>
  <si>
    <t>ExecuÃ§Ã£o de obras de construÃ§Ã£o de parques infantis.</t>
  </si>
  <si>
    <t>AquisiÃ§Ã£o de serviÃ§os de consultoria tÃ©cnica para licenciamentos de obra em edifÃ­cio classificado, bem como fiscalizaÃ§Ã£o e coordenaÃ§Ã£o de seguranÃ§a em obra, no Ã¢mbito da empreitada de conservaÃ§Ã£o e remodelaÃ§Ã£o da Escola de Hotelaria e Turismo de Viana do Castelo.</t>
  </si>
  <si>
    <t>AquisiÃ§Ã£o de soluÃ§Ã£o de gestÃ£o do dossier digital para a Ã¡rea de urbanismo no Ã¢mbito do projeto E-GOV Altominho 2020-MunÃ­cipio de Ponte de Lima-Fase II</t>
  </si>
  <si>
    <t>AquisiÃ§Ã£o de serviÃ§os para implementaÃ§Ã£o de contabilidade de gestÃ£o</t>
  </si>
  <si>
    <t>Ajuste Direto para a PrestaÃ§Ã£o de ServiÃ§os de AquisiÃ§Ã£o de Passagens para grupos de animaÃ§Ã£o e de mÃºsica prÃ³pria da Ã©poca de Portugal para a Feira Quinhentista 2020</t>
  </si>
  <si>
    <t>AquisiÃ§Ã£o de aparelhos de mediÃ§Ã£o de vÃ¡rios calibres</t>
  </si>
  <si>
    <t>AQUISIÃ‡ÃƒO DE SERVIÃ‡OS DE GESTÃƒO, FISCALIZAÃ‡ÃƒO E COORDENAÃ‡ÃƒO DE SEGURANÃ‡A EM OBRADA UNIDADE DE SAÃšDE DOFONTE NOVA, EM LISBOA, AO ABRIGO DO ACORDO-QUADRO NÂº 19/005/CA/A</t>
  </si>
  <si>
    <t>Concurso pÃºblico para a prestaÃ§Ã£o de serviÃ§os de seguros ramo nÃ£o vida, de responsabilidade civil.</t>
  </si>
  <si>
    <t>IMUNOGLOBULINA HUMANA CONTRA HEPATITE B</t>
  </si>
  <si>
    <t>AmpliaÃ§Ã£o do CemitÃ©rio</t>
  </si>
  <si>
    <t>AquisiÃ§Ã£o de ServiÃ§os para ElaboraÃ§Ã£o do Projeto Complementar da EstaÃ§Ã£o ElevatÃ³ria de Ãguas Residuais DomÃ©sticas no Largo MoisÃ©s do Carmo e Travessia da Linha FÃ©rrea junto Ã  EstaÃ§Ã£o de Alhandra</t>
  </si>
  <si>
    <t>PT;12;172;299</t>
  </si>
  <si>
    <t>AquisiÃ§Ã£o de SinalÃ©tica para marcaÃ§Ã£o de trilhos de acesso a pontos de interesse nas aldeias de Moninhos e Vale do rio - RenovaÃ§Ã£o de aldeias PDR2020</t>
  </si>
  <si>
    <t>AquisiÃ§Ã£o de equipamentos de comunicaÃ§Ãµes para os agrupamentos de escolas do concelho de Vila Franca de Xira</t>
  </si>
  <si>
    <t>AquisiÃ§Ã£o de Ãguas Minerais e de Nascente</t>
  </si>
  <si>
    <t>AquisiÃ§Ã£o de serviÃ§os para acompanhamento e vigilÃ¢ncia de crianÃ§as durante o Projeto EducaÃ§Ã£o no VerÃ£o 2020</t>
  </si>
  <si>
    <t>ServiÃ§os de Engenharia</t>
  </si>
  <si>
    <t>AquisiÃ§Ã£o de serviÃ§os de telecomunicaÃ§Ãµes mÃ³veis para o ML-FERCONSULT-Carris-CBUS</t>
  </si>
  <si>
    <t>PrestaÃ§Ã£o de ServiÃ§o para Transporte de Passageiros: Â¿VOLTAS: ODIVELASÂ¿, Â¿VOLTAS: PÃ“VOA-OLIVALÂ¿ e Â¿VOLTAS RAMADAÂ¿</t>
  </si>
  <si>
    <t>PRESTAÃ‡ÃƒO DE SERVIÃ‡OS ADMINISTRATIVOS PARA APOIOAO GAPC/DICI, PELO PERÃODO DE 24 MESES.</t>
  </si>
  <si>
    <t>SERVIÃ‡O DE ASSISTÃŠNCIA TÃ‰CNICA ERP AUTÃRQUICO</t>
  </si>
  <si>
    <t>PRESTAÃ‡ÃƒO DE SERVIÃ‡OS DE ASSESSORIA AO VEREADOR COM COMPETÃŠNCIA NA ÃREA DAS OBRAS MUNICIPAIS, NA ÃREA DE GESTÃƒO DE PROJETO E DE OUTRAS ATIVIDADES, PELO PERÃODO DE 17 MESES</t>
  </si>
  <si>
    <t>PE_20018_CNB - CONCURSO PÃšBLICO NACIONAL PARA AQUISIÃ‡ÃƒO E MONTAGEM DE SISTEMAS DE ILUMINAÃ‡ÃƒO PARA TECNOLOGIA LED, PARA ATUALIZAÃ‡ÃƒO E SUBSTITUIÃ‡ÃƒO DOS EXISTENTES NA ESCOLA BÃSICA E SECUNDÃRIA DE CANELAS, EM VILA NOVA DE GAIA</t>
  </si>
  <si>
    <t>AquisiÃ§Ã£o de impressoras para vÃ¡rios setores do MunicÃ­pio</t>
  </si>
  <si>
    <t>Licenciamento AntivÃ­rus Enterprise Kaspersky</t>
  </si>
  <si>
    <t>PrestaÃ§Ã£o de serviÃ§os para celebraÃ§Ã£o e manutenÃ§Ã£o de apÃ³lices de seguros, ramo acidentes pessoais e multirriscos, diretamente</t>
  </si>
  <si>
    <t>CTPV.8.20.DMOSM - FEIRA TEMPORÃRIA Â¿ REPOSIÃ‡ÃƒO DAS CONDIÃ‡Ã•ES INICIAIS</t>
  </si>
  <si>
    <t>AQUISIÃ‡ÃƒO DE SERVIÃ‡OSPARA APOIO Ã€ IMPLMENETAÃ‡ÃƒO DA APLICAÃ‡ÃƒO SIGMA NO LOCAL DE TRABALHO</t>
  </si>
  <si>
    <t>PrestaÃ§Ã£o de ServiÃ§os de Trabalho TemporÃ¡rio em Regime de Contrato de Trabalho a Termo Incerto de Pessoal na Ãrea da ManutenÃ§Ã£o EletromecÃ¢nica.</t>
  </si>
  <si>
    <t>Escola Maria MÃ¡xima Vaz - RequalificaÃ§Ã£o do Logradouro - Odivelas</t>
  </si>
  <si>
    <t>PrestaÃ§Ã£o de serviÃ§os de um banco de espaÃ§o para divulgaÃ§Ã£o de eventos do MunicÃ­pio</t>
  </si>
  <si>
    <t>AquisiÃ§Ã£o de uma soluÃ§Ã£o de software para gestÃ£o de processos urbanÃ­sticos de forma desmaterializada para o MunicÃ­pio de Vila Franca de Xira</t>
  </si>
  <si>
    <t>201A000007 - AquisiÃ§Ã£o de reagentes para a realizaÃ§Ã£o de AnÃ¡lises ClÃ­nicas, com colocaÃ§Ã£o de equipamento na Unidade Funcional da Biologia molecular (Virologia) do ServiÃ§o de Patologia ClÃ­nica do Centro Hospitalar UniversitÃ¡rio de Lisboa Norte, E.P.E. - 2020/2022</t>
  </si>
  <si>
    <t>Fornecimento e aplicaÃ§Ã£o de sistema de ar condicionado, em substituiÃ§Ã£o do equipamento avariado, de um dos cinco sistemas autÃ³nomos, que servem a cave e a ala nascente do rÃ©s do chÃ£o, no edifÃ­cio dos PaÃ§os do MunicÃ­pio</t>
  </si>
  <si>
    <t>PE_20012_ADB - AQUISIÃ‡ÃƒO DA RENOVAÃ‡ÃƒO DO CONTINUITY SOFTWARE AGREEMENT RELATIVO AO FORNECIMENTO CONTÃNUO DE SOFTWARE PRIMAVERA LICENCIADO EM NOME DA PARQUE ESCOLAR, E.P.E., POR TRÃŠS ANOS, INCLUINDO O FORNECIMENTO DE LICENCIAMENTO ADICIONAL</t>
  </si>
  <si>
    <t>AquisiÃ§Ã£o de ServiÃ§os de Arqueologia Â¿ Entrecampos Â¿ Loteamento das ForÃ§as Armadas</t>
  </si>
  <si>
    <t>201G000883 - AquisiÃ§Ã£o de oxigÃ©nio liquido medicinal-m3- abril 2020</t>
  </si>
  <si>
    <t>AquisiÃ§Ã£o e instalaÃ§Ã£o de 18 Totem's de sinalizaÃ§Ã£o da Rede Seixal WI-FI. 293/DCA/2020</t>
  </si>
  <si>
    <t>Refere-se ao espaÃ§o do domÃ­nio publico municipal destinado a infraestruturas do loteamento municipal da MÃ£e dÂ´Ãgua Sul, sito no gaveto da Rua D. Manuel I, com a Estrada dos EspanhÃ³is na Moita.</t>
  </si>
  <si>
    <t>AQUISIÃ‡ÃƒO DE 6 (SEIS) ELETROCARDIÃ“GRAFOS</t>
  </si>
  <si>
    <t>AquisiÃ§Ã£o de serviÃ§os para elaboraÃ§Ã£o da adaptaÃ§Ã£o do projeto de execuÃ§Ã£o do desnivelamento da avenida sÃ£o LourenÃ§o da Barrosa(V6) no nÃ³ com a Avenida Miguel Bombarda e Avenida das OlimpÃ­adas (V7)</t>
  </si>
  <si>
    <t>AquisiÃ§Ã£o de serviÃ§os para implementaÃ§Ã£o da SMEA Â¿ EstratÃ©gia Alimentar de Montemor-o-Novo</t>
  </si>
  <si>
    <t>AquisiÃ§Ã£o de serviÃ§os de desenvolvimento aplicacional para manutenÃ§Ã£o evolutiva e corretiva do Sistema de IRS e Sistemas de InsuficiÃªncia EconÃ³mica.</t>
  </si>
  <si>
    <t>Agregados</t>
  </si>
  <si>
    <t>Substituir ou ampliar a conduta de Ã¡gua existente por uma nova conduta em PEAD e FFD, incluindo a execuÃ§Ã£o de ramais e colocaÃ§Ã£o de vÃ¡lvulas, aumentando a capacidade do caudal existente e a normalizaÃ§Ã£o das pressÃµes, permitindo obter uma maior fiabilidade e eficiÃªncia no abastecimento de Ã¡gua aos consumidores daquela localidade</t>
  </si>
  <si>
    <t>AD 6/2020 -PrestaÃ§Ã£o dos serviÃ§os de suporte tÃ©cnico e manutenÃ§Ã£o (corretiva e evolutiva) do sistema de gestÃ£o de assiduidade MilÃ©nio3</t>
  </si>
  <si>
    <t>PRESTAÃ‡ÃƒO DE SERVIÃ‡OS PARA A REALIZAÃ‡ÃƒO DE TRABALHOS NA PLACA CENTRAL DA AVÂª 22 DE DEZEMBRO</t>
  </si>
  <si>
    <t>AquisiÃ§Ã£o de serviÃ§os jurÃ­dicos com o objetivo de proceder ao levantamento das infraestruturas aptas ao alojamento das redes de telecomunicaÃ§Ãµes e sua ocupaÃ§Ã£o propriedade do municÃ­pio</t>
  </si>
  <si>
    <t>ManutenÃ§Ã£o de Extintores e CarretÃ©is, ao abrigo do Acordo Quadro - Concurso PÃºblico N.Âº 03/2016/CCE</t>
  </si>
  <si>
    <t>A obra a realizar prevÃª a reabilitaÃ§Ã£o da rede secundÃ¡ria de rega na zona da pequena Os trabalhos consistem na execuÃ§Ã£o de pequenos troÃ§os de ligaÃ§Ã£o entre as bocas de rega e as parcelas de rega em PEAD e prumadas de aÃ§o galvanizado</t>
  </si>
  <si>
    <t>PT;8;105;1533</t>
  </si>
  <si>
    <t>AquisiÃ§Ã£o de serviÃ§os para comunicaÃ§Ãµes mÃ³veis com controlo de custos.</t>
  </si>
  <si>
    <t>ConstruÃ§Ã£o do Muro de Suporte de Terras Junto Ã  AssociaÃ§Ã£o de Tempos Livres de Odivelas (A.T.L.)</t>
  </si>
  <si>
    <t>AquisiÃ§Ã£o de licenciamento de Software Microsoft</t>
  </si>
  <si>
    <t>OE - CP NÂº 4/2020 "IMPLEMENTAÃ‡ÃƒO DE ZMC PARA CONTROLO DE PERDAS NO SISTEMA DE ABASTECIMENTO DE ÃGUA NO CONCELHO DE VALE DE CAMBRA".</t>
  </si>
  <si>
    <t>PT;2;21;71</t>
  </si>
  <si>
    <t>30/AQ/AT/2020 - AquisiÃ§Ã£o de serviÃ§os de desenvolvimento aplicacional para manutenÃ§Ã£o corretiva e evolutiva do sistema de troca de informaÃ§Ã£o com entidades externas e portais sharepoint</t>
  </si>
  <si>
    <t>AquisiÃ§Ã£o de serviÃ§os para elaboraÃ§Ã£o de projetos de RequalificaÃ§Ã£o de EspaÃ§os Verdes na cidade de PortimÃ£o</t>
  </si>
  <si>
    <t>Concurso pÃºblico para a celebraÃ§Ã£o de acordo quadro para execuÃ§Ã£o da empreitada destinada Ã  reparaÃ§Ã£o de colapsos de coletores e ramais, substituiÃ§Ã£o de tampas e reparaÃ§Ã£o de caixas de visita, nas redes de Ã¡guas residuais e pluviais, no concelho da Amadora (anos de 2020/2021).</t>
  </si>
  <si>
    <t>Reperfilamento e pavimentaÃ§Ã£o da Rua da Senra</t>
  </si>
  <si>
    <t>AquisiÃ§Ã£o e ImplementaÃ§Ã£o de Sistema de FiscalizaÃ§Ã£o e GestÃ£o Integrada de ContraordenaÃ§Ãµes</t>
  </si>
  <si>
    <t>SERVIÃ‡O DE COMUNICAÃ‡Ã•ES FIXAS E MÃ“VEIS</t>
  </si>
  <si>
    <t>AquisiÃ§Ã£o de PrestaÃ§Ã£o de ServiÃ§os de ImpressÃ£o de Agendas Mensais do MunicÃ­pio</t>
  </si>
  <si>
    <t>Escola EB2,3 Moinhos da Arroja - ReparaÃ§Ãµes Diversas em Sala de Apoio Escolar - Odivelas</t>
  </si>
  <si>
    <t>Empreitada de EstabilizaÃ§Ã£o do Aterro ao km 1+850 (sentido N/S), no SublanÃ§o EstÃ¡dio Nacional (A5/A9)/Queluz, da A9 - Circular Regional Exterior de Lisboa (CREL)</t>
  </si>
  <si>
    <t>AquisiÃ§Ã£o de consumÃ­veis da informÃ¡tica para o ano de 2020</t>
  </si>
  <si>
    <t>Fornecimento de um Kit de Combate a IncÃªndios Florestais.</t>
  </si>
  <si>
    <t>2020-CPUB-EMP-224 Arruamentos com Pronunciada InclinaÃ§Ã£o</t>
  </si>
  <si>
    <t>AquisiÃ§Ã£o de ServiÃ§os de Limpeza Urbana/Varredura MecÃ¢nica</t>
  </si>
  <si>
    <t>EMPREITADA 125/GEBALIS/2020 - CONCURSO PÃšBLICO PARA MANUTENÃ‡ÃƒO E REPARAÃ‡ÃƒO DE FOGOS E ZONAS COMUNS, EM HABITAÃ‡ÃƒO MUNICIPAL DA CIDADE DE LISBOA</t>
  </si>
  <si>
    <t>InterligaÃ§Ã£o de condutas de abastecimento de Ã¡gua e substituiÃ§Ã£o de nos de seccionamento, incluindo apoio e realizaÃ§Ã£o dos trabalhos de corte de abastecimento de Ã¡gua em horÃ¡rio noturno.</t>
  </si>
  <si>
    <t>Aluguer de gerador no sÃ­tio dos covÃµes junto do PT11</t>
  </si>
  <si>
    <t>Fornecimento contÃ­nuo de tintas e acessÃ³rios de pintura</t>
  </si>
  <si>
    <t>AquisiÃ§Ã£o de 20 (avenÃ§as) lugares de estacionamento de viaturas, para a FundaÃ§Ã£o INATEL, no Parque de Estacionamento Campo MÃ¡rtires da PÃ¡tria, sito no Largo Campo MÃ¡rtires da PÃ¡tria, em Lisboa</t>
  </si>
  <si>
    <t>EMPREITADA DE EXECUÃ‡ÃƒO DO SUBSISTEMA DE SANEAMENTO DE REXALDIA (REMODELAÃ‡ÃƒO DA ETAR E ESTAÃ‡ÃƒO ELEVATÃ“RIA)</t>
  </si>
  <si>
    <t>AD 10/2020 - Aluguer, transporte e instalaÃ§Ã£o de um conjunto modular para o Parque de Sete Rios</t>
  </si>
  <si>
    <t>AquisiÃ§Ã£o de ServiÃ§os, ao abrigo do Acordo Quadro n.Âº 19/003/CA/AQ, de elaboraÃ§Ã£o de um Projeto de Arquitectura e Especialidades na Bairro dos Alfinetes OR14 Programa HabitaÃ§Ã£o Renda AcessÃ­vel PÃºblico - Marvila</t>
  </si>
  <si>
    <t>Fornecimento em contÃ­nuo de material de rega para o MVFX</t>
  </si>
  <si>
    <t>AquisiÃ§Ã£o de GasÃ³leo Simples a Granel</t>
  </si>
  <si>
    <t>AQUISIÃ‡ÃƒO DE SERVIÃ‡OS DE CONTROLO ANALITICO - ANO 2020</t>
  </si>
  <si>
    <t>Acordo Quadro para fornecimento de GÃ¡s</t>
  </si>
  <si>
    <t>2020-CPREV-AQS-222 - AquisiÃ§Ã£o de serviÃ§os de fiscalizaÃ§Ã£o, coordenaÃ§Ã£o de seguranÃ§a e saÃºde em obra e gestÃ£o de qualidade e ambiente - 2-Âº fase</t>
  </si>
  <si>
    <t>AquisiÃ§Ã£o de serviÃ§os de administraÃ§Ã£o do Gestor transacional CICS</t>
  </si>
  <si>
    <t>RequalificaÃ§Ã£o da cobertura e melhoria da eficiÃªncia energÃ©tica das Piscinas Cobertas de LoulÃ©</t>
  </si>
  <si>
    <t>AquisiÃ§Ã£o de serviÃ§os de ManutenÃ§Ã£o das InstalaÃ§Ãµes de sete EdifÃ­cios na zona de Lisboa e Vale do Tejo do Turismo de Portugal, IP</t>
  </si>
  <si>
    <t>201G001044 - AquisiÃ§Ã£o DE FACTOR IX RECOMB (Nonacog) Ano 2020</t>
  </si>
  <si>
    <t>Cprev 7/2020 - PrestaÃ§Ã£o de serviÃ§os de apoio e gestÃ£o ao - Velo-City 2021</t>
  </si>
  <si>
    <t>AquisiÃ§Ã£o de material de papelaria e economato para o ano de 2020</t>
  </si>
  <si>
    <t>AquisiÃ§Ã£o de Licenciamento de software de antivÃ­rus kaspersky</t>
  </si>
  <si>
    <t>AquisiÃ§Ã£o de 125 portÃ¡teis e 50 acessos de Internet para o Ensino Ã¡ DistÃ¢ncia para o funcionamento do 3.Âº PerÃ­odo devido Ã¡ Pandemia Covid 19</t>
  </si>
  <si>
    <t>PrestaÃ§Ã£o de serviÃ§os de depÃ³sito de terras</t>
  </si>
  <si>
    <t>PrestaÃ§Ã£o de ServiÃ§os de ConservaÃ§Ã£o do Parque EcolÃ³gico da Venda do Pinheiro e EspaÃ§os Verdes do Eixo ViÃ¡rio Malveira-Venda do Pinheiro.</t>
  </si>
  <si>
    <t>AquisiÃ§Ã£o de Armeiro para a PolÃ­cia Municipal</t>
  </si>
  <si>
    <t>PC-2020-000181 - PRESTAÃ‡ÃƒO DE SERVIÃ‡OS DE SUPERVISÃƒO DE QAS DE OBRAS DAS EMPRESAS DO GRUPO REN</t>
  </si>
  <si>
    <t>AquisiÃ§Ã£o de Livros para as Bibliotecas das Escolas BÃ¡sicas do 1Âº Ciclo do MunicÃ­pio da Amadora</t>
  </si>
  <si>
    <t>PrestaÃ§Ã£o de serviÃ§os de recolha, transporte de resÃ­duos urbanos, limpeza urbana e serviÃ§os auxiliares, no MunicÃ­pio de Albufeira (maio e junho).</t>
  </si>
  <si>
    <t>AquisiÃ§Ã£o de serviÃ§os de lavagem mecÃ¢nica, desodorizaÃ§Ã£o e desengorduramento e desinfeÃ§Ã£o de contentores de recolha de resÃ­duos com capacidade de 800 litros</t>
  </si>
  <si>
    <t>Fornecimento, montagem e instalaÃ§Ã£o de Painel Outdoor LED</t>
  </si>
  <si>
    <t>PrestaÃ§Ã£o de serviÃ§os de: ElaboraÃ§Ã£o do Projeto de ExecuÃ§Ã£o da Â¿Variante Sudeste: Fase I - LigaÃ§Ã£o entre a Rua Comendador Manuel Rodrigues Lagos e a Avenida Calouste Gulbenkian e Fase II - LigaÃ§Ã£o entre a Avenida Calouste Gulbenkian e a Rua Dr. JoÃ£o Afonso Ferreira DinisÂ¿</t>
  </si>
  <si>
    <t>AquisiÃ§Ã£o de serviÃ§os de manutenÃ§Ã£o preventiva do ecÃ³grafo Fibroscan 502T com calibraÃ§Ã£o das sondas "M" e "XL" para o serviÃ§o de Gastrenterologia e Hepatologia - McdtÂ´s - HSM</t>
  </si>
  <si>
    <t>PRESTAÃ‡ÃƒO DE SERVIÃ‡OS PARA APOIO ADMINISTARTIVO NO GABINETE DA JUVENTUDE, PELO PERÃODO DE 12 MESES.</t>
  </si>
  <si>
    <t>PRESTAÃ‡ÃƒO DE SERVIÃ‡OS PARA APOIO TÃ‰CNICO NO GABINETE DA JUVENTUDE, PELO PERÃODO DE 12 MESES.</t>
  </si>
  <si>
    <t>PRESTAÃ‡ÃƒO DE SERVIÃ‡OS PARA DIREÃ‡ÃƒO TÃ‰CNICA DO FÃ“RUM MUNICIPAL LUISA TODI, PELO PERÃODO DE 12 MESES</t>
  </si>
  <si>
    <t>Ajuste direto para execuÃ§Ã£o de empreitada para montagem de estrutura metÃ¡lica para teia de seguranÃ§a - Teatro Angrense</t>
  </si>
  <si>
    <t>Empreitada de Obras PÃºblicas - RemodelaÃ§Ã£o do Cine Teatro Gil Vicente</t>
  </si>
  <si>
    <t>Acordo Quadro para AquisiÃ§Ã£o de ComunicaÃ§Ãµes (Voz e Dados)</t>
  </si>
  <si>
    <t>AQUISIÃ‡ÃƒO DE SERVIÃ‡OS, AO ABRIGO DO ACORDO QUADRO N.Âº 19/003/CA/AQ, DE ELABORAÃ‡ÃƒO DE PROJETO DE ARQUITECTURA E ESPECIALIDADES NA RUA FERREIRA DE CASTRO Â¿ OR12 - HABITAÃ‡ÃƒO RENDA ACESSÃVEL - MARVILA -</t>
  </si>
  <si>
    <t>AquisiÃ§Ã£o de ServiÃ§os de VigilÃ¢ncia e SeguranÃ§a Humana para o Parque Urbano do Seixal</t>
  </si>
  <si>
    <t>AquisiÃ§Ã£o do ServiÃ§o de Controlo anual de pragas em instalaÃ§Ãµes, de acordo com as clÃ¡usulas tÃ©cnicas descritas na parte II do Caderno de Encargos</t>
  </si>
  <si>
    <t>Assessoria tÃ©cnica, nas especialidades de eletrotecnia e eletromecÃ¢nica, aos equipamentos dos sistemas de saneamento.</t>
  </si>
  <si>
    <t>PE_20013_CIS - CONCURSO PÃšBLICO INTERNACIONAL PARA AQUISIÃ‡ÃƒO DE SERVIÃ‡OS DE SEGUROS MULTIRRISCOS (Ã‚MBITO TODOS OS RISCOS) PARA O PATRIMÃ“NIO DA PARQUE ESCOLAR - EDIFÃCIOS ESCOLARES E EDIFÃCIOS NÃƒO ESCOLARES</t>
  </si>
  <si>
    <t>AquisiÃ§Ã£o, BeneficiaÃ§Ã£o e ReparaÃ§Ã£o de Outros EdifÃ­cios - ServiÃ§os Educativos - MAP (Antigo Centro Cultural de Pombal) - Proc. n.Âº 18/2020</t>
  </si>
  <si>
    <t>AQUISIÃ‡ÃƒO DE SOFTWARE AUTODESK</t>
  </si>
  <si>
    <t>Empreitada de ProspeÃ§Ã£o GeolÃ³gica e GeotÃ©cnica Para a AmpliaÃ§Ã£o da Escola BÃ¡sica Bernardim Ribeiro</t>
  </si>
  <si>
    <t>ServiÃ§o de aluguer de autocarros para transporte dos alunos das Escolas BÃ¡sicas do 1Âº Ciclo e PrÃ©-Escolar para iniciativa na Ã¡rea da educaÃ§Ã£o incluÃ­da no PEM.253/DCA/2020</t>
  </si>
  <si>
    <t>Empreitada de ConceÃ§Ã£o, ConstruÃ§Ã£o e Fornecimento de uma Central de ValorizaÃ§Ã£o EnergÃ©tica de ResÃ­duos na Ilha de SÃ£o Miguel</t>
  </si>
  <si>
    <t>AquisiÃ§Ã£o de serviÃ§os de coordenaÃ§Ã£o de seguranÃ§a, fiscalizaÃ§Ã£o e controlo da Empreitada de " SubstituiÃ§Ã£o total da cobertura do PalÃ¡cio do Barrocal, da FundaÃ§Ã£o INATEL em Ã‰vora"</t>
  </si>
  <si>
    <t>EMISSÃRIO PARA LIGAÃ‡ÃƒO DOS ESGOTOS DO TROTO</t>
  </si>
  <si>
    <t>ServiÃ§os de Arquitetura</t>
  </si>
  <si>
    <t>DP3 Â¿ Antitripsina Alfa 1</t>
  </si>
  <si>
    <t>AquisiÃ§Ã£o de ServiÃ§os Externos de SaÃºde e SeguranÃ§a no Trabalho para a Ãrea Metropolitana de Lisboa</t>
  </si>
  <si>
    <t>reabilitaÃ§Ã£o do mercado e dos espaÃ§os envolventes</t>
  </si>
  <si>
    <t>AquisiÃ§Ã£o de Tira de Reagente p/Exame Bioquimico SumÃ¡rio Urina, para leitura visual, para o ano 2020</t>
  </si>
  <si>
    <t>AquisiÃ§Ã£o de serviÃ§os para elaboraÃ§Ã£o de projeto de imagem e comunicaÃ§Ã£o visual para a divulgaÃ§Ã£o e promoÃ§Ã£o dos mercados de Lagos</t>
  </si>
  <si>
    <t>NIPG4467/20 - AquisiÃ§Ã£o de serviÃ§os de recolha de resÃ­duos de construÃ§Ã£o e demoliÃ§Ã£o</t>
  </si>
  <si>
    <t>A empreitada engloba sumariamente: a construÃ§Ã£o de instalaÃ§Ãµes provisÃ³rias para permitir a continuidade do funcionamento do Mercado Municipal durante o perÃ­odo de realizaÃ§Ã£o das obras de reabilitaÃ§Ã£o do edifÃ­cio. Inclui, preparaÃ§Ã£o do terreno, pavimentos, rede de abastecimento de Ã¡gua, redes de drenagem de Ã¡guas residuais, domesticas e pluviais e infraestruturas elÃ©tricas e de telecomunicaÃ§Ãµes.</t>
  </si>
  <si>
    <t>AQUISIÃ‡ÃƒO DE SERVIÃ‡OS DE ELABORAÃ‡ÃƒO DO PROJETO DE EXECUÃ‡ÃƒO PARA REQUALIFICAÃ‡ÃƒO DO ESPAÃ‡O DA AVENIDA GENERAL FERNANDO BORGES</t>
  </si>
  <si>
    <t>AquisiÃ§Ã£o de 70 560 Litros Leite UHT Meio Gordo para o MunicÃ­pio de Almada</t>
  </si>
  <si>
    <t>PRESTAÃ‡ÃƒO DE SERVIÃ‡OS DE TRADUÃ‡ÃƒO PARA PORTUGUÃŠS, INGLÃŠS (UK), FRANCÃŠS E ALEMÃƒO.</t>
  </si>
  <si>
    <t>PrestaÃ§Ã£o de serviÃ§os na Ã¡rea de construÃ§Ã£o civil, pelo perÃ­odo de 24 meses</t>
  </si>
  <si>
    <t>PRESTAÃ‡ÃƒO DE SERVIÃ‡OS DE TÃ‰CNICO SUPERIOR PARA APOIO Ã DIVISÃƒO DE HIGIENE URBANA</t>
  </si>
  <si>
    <t>Drenagem de Ãguas Pluviais no Concelho, por Empreitada: Rua LuÃ­s de CamÃµes em Cantanhede - prÃ©dios</t>
  </si>
  <si>
    <t>REABILITAÃ‡ÃƒO DA VNC 632 - CAMINHO CORGO DA COLMEIA</t>
  </si>
  <si>
    <t>201A000013 - AquisiÃ§Ã£o de Reagentes para a deteÃ§Ã£o de HPV de alto risco para rastreio do cancro do colo do Ãºtero, com colocaÃ§Ã£o de equipamento, englobando a colocaÃ§Ã£o, instalaÃ§Ã£o e montagem, no ServiÃ§o de Anatomia PatolÃ³gica, do Centro Hospitalar UniversitÃ¡rio de Lisboa Norte, EPE. - Ano 2020</t>
  </si>
  <si>
    <t>PRESTAÃ‡ÃƒO DE SERVIÃ‡OS PARA APOIO Ã€S ATIVIDADES CULTURAIS DO AUDITÃ“RIO CHARLOT, PELO PERÃODO DE 12 MESES.</t>
  </si>
  <si>
    <t>AquisiÃ§Ã£o de impressos administrativos para o ano de 2020 do Hospital Professor Doutor Fernando Fonseca E.P.E.</t>
  </si>
  <si>
    <t>CPI 13/2020 - AquisiÃ§Ã£o de serviÃ§os de vigilÃ¢ncia para as instalaÃ§Ãµes da EMEL</t>
  </si>
  <si>
    <t>AquisiÃ§Ã£o de uma plataforma elevatÃ³ria para o novo edifÃ­cio dos ServiÃ§os TÃ©cnicos de Leceia</t>
  </si>
  <si>
    <t>AquisiÃ§Ã£o de copos de papel personalizados para as mÃ¡quinas de Ã¡gua existentes nos edifÃ­cios dos SIMAS de Oeiras e Amadora.</t>
  </si>
  <si>
    <t>CONTRATAÃ‡ÃƒO DA AQUISIÃ‡ÃƒO DE MATERIAIS (PEÃ‡AS E ACESSÃ“RIOS) E PRESTAÃ‡ÃƒO DE SERVIÃ‡OS DE REPARAÃ‡ÃƒO DE VEÃCULOS PROPRIEDADE DA CÃ‚MARA MUNICIPAL DE LOULÃ‰.</t>
  </si>
  <si>
    <t>AquisiÃ§Ã£o de um ecoponto de superfÃ­cie completo metÃ¡lico.</t>
  </si>
  <si>
    <t>Fornecimento de elevador de viaturas e equipamento diagnÃ³stico para as oficinas municipais</t>
  </si>
  <si>
    <t>PRESTAÃ‡ÃƒO DE SERVIÃ‡OS DE REPARAÃ‡ÃƒO GERAL DE QUATRO BOIAS DE ASSINALAMENTO MARÃTIMO NO PORTO DE PORTO DE SETÃšBAL (5 CN, 7CN, 2 CS e 6 CS)</t>
  </si>
  <si>
    <t>PRESTAÃ‡ÃƒO DE SERVIÃ‡OS PARA CAMPANHA DE DIVULGAÃ‡ÃƒO NA RFM DA PASSAGEM DE ANO - FIM DE ANO AZUL 2020.</t>
  </si>
  <si>
    <t>EXECUÃ‡ÃƒO DO SANEAMENTO BÃSICO E REABILITAÃ‡ÃƒO DA RUA DAS FREIRAS</t>
  </si>
  <si>
    <t>ValorizaÃ§Ã£o e ConservaÃ§Ã£o da Igreja de S. LourenÃ§o da Montaria</t>
  </si>
  <si>
    <t>PT;17;256;2806</t>
  </si>
  <si>
    <t>AquisiÃ§Ã£o de energia elÃ©trica para as instalaÃ§Ãµes do Metropolitano de Lisboa, E.P.E. , de acordo com as peÃ§as do procedimento</t>
  </si>
  <si>
    <t>AtualizaÃ§Ã£o de GestÃ£o de Senhas do Metropolitano de Lisboa E.P.E</t>
  </si>
  <si>
    <t>AmpliaÃ§Ã£o do CemitÃ©rio de Vila CÃ£</t>
  </si>
  <si>
    <t>MonitorizaÃ§Ã£o dos sistemas de microfiltraÃ§Ã£o de Vale do Gaio e PenedrÃ£o-Roxo (constituiÃ§Ã£o de uma bolsa de anÃ¡lises - 56 anÃ¡lises.</t>
  </si>
  <si>
    <t>AquisiÃ§Ã£o de uma plataforma de analÃ­tica avanÃ§ada com informaÃ§Ã£o BIGDATA para a produÃ§Ã£o de informaÃ§Ã£o relevante no Turismo.</t>
  </si>
  <si>
    <t>AquisiÃ§Ã£o de Contentores de Recolha Seletiva Porta-a-Porta, no Ã¢mbito da Candidatura apresentada e aprovada pelo PO SEUR com a referÃªncia POSEUR-03-1911-FC-000135</t>
  </si>
  <si>
    <t>SubstituiÃ§Ã£o da Cobertura de Fibrocimento da Escola EB D. Nuno Ãlvares Pereira - Miratejo</t>
  </si>
  <si>
    <t>Via de LigaÃ§Ã£o Qt.Âª da Serra - Cassapia (Olival Basto - PÃ³voa St.Âº AdriÃ£o)</t>
  </si>
  <si>
    <t>ContrataÃ§Ã£o de serviÃ§os para apresentaÃ§Ã£o do evento Passerelle D'Ouro 2020</t>
  </si>
  <si>
    <t>Proc. 39/2020 - AquisiÃ§Ã£o de renovaÃ§Ã£o da subscriÃ§Ã£o de Autodesk - AUTOCAD LT</t>
  </si>
  <si>
    <t>RequalificaÃ§Ã£o dos Baluartes fortificados em Monsaraz - Porta da TraiÃ§Ã£o e Revelim</t>
  </si>
  <si>
    <t>Proc. 41/2020 - AquisiÃ§Ã£o de serviÃ§os para revisÃ£o de projeto - arranjos exteriores do ArmazÃ©m de VÃ­veres</t>
  </si>
  <si>
    <t>Apoio na elaboraÃ§Ã£o e/ou alteraÃ§Ã£o de PMOT, entre outros.</t>
  </si>
  <si>
    <t>ContrataÃ§Ã£o das bandas Com Alma, Zoombidos e Flor-de-Lis no Ã¢mbito do Colete Encarnado 2020</t>
  </si>
  <si>
    <t>ConstruÃ§Ã£o do Centro Interpretativo das Ãguas de CaneÃ§as e ReabilitaÃ§Ã£o da Fonte das PiÃ§arras, UniÃ£o das Freguesias de Ramada e CaneÃ§as</t>
  </si>
  <si>
    <t>Ajuste Direto para a ExecuÃ§Ã£o da Empreitada de BeneficiaÃ§Ã£o do Complexo Desportivo Municipal, no Ã‚mbito da RecuperaÃ§Ã£o e ConservaÃ§Ã£o do PatrimÃ³nio Municipal</t>
  </si>
  <si>
    <t>AD 17/2020 - AquisiÃ§Ã£o de sementes para a BTL 2020</t>
  </si>
  <si>
    <t>EspaÃ§o de jogo e recreio - parque infantil da zona desportiva do arnado - equipamento de substituiÃ§Ã£o do comboio - novo comboio.</t>
  </si>
  <si>
    <t>AQUISIÃ‡ÃƒO DE MATERIAL PARA REPOSIÃ‡ÃƒO DE PAVIMENTOS NO Ã‚MBITO DE AVARIAS, NA MODALIDADE DE FORNECIMENTO CONTINUO</t>
  </si>
  <si>
    <t>RecuperaÃ§Ã£o do revestimento das coberturas de colmo.</t>
  </si>
  <si>
    <t>PT;4;43;699</t>
  </si>
  <si>
    <t>AquisiÃ§Ã£o de serviÃ§os de controlo de pragas para diversas instalaÃ§Ãµes da FundaÃ§Ã£o INATEL em Portugal Continental e para as RegiÃµes autÃ³nomas da Madeira e dos AÃ§ores</t>
  </si>
  <si>
    <t>PrestaÃ§Ã£o de serviÃ§os com vista a executar das manutenÃ§Ãµes preventivas e corretivas associadas aos sistemas de automaÃ§Ã£o e SCADA's instalados nas vÃ¡rias infraestruturas que compÃµem a rede secundÃ¡ria do EFMA.</t>
  </si>
  <si>
    <t>AquisiÃ§Ã£o de Extintores, ao abrigo do Acordo Quadro - Concurso PÃºblico N.Âº 03/2016/CCE</t>
  </si>
  <si>
    <t>REQUALIFICAÃ‡ÃƒO DA RUA DAS FORÃ‡AS ARMADAS - S. SEBASTIÃƒO - LOULÃ‰</t>
  </si>
  <si>
    <t>Empreitada de AmpliaÃ§Ã£o do TalhÃ£o N.Âº 5 do CemitÃ©rio da Freguesia de Luz</t>
  </si>
  <si>
    <t>PRESTAÃ‡ÃƒO DE SERVIÃ‡OS PARA A CONSTRUÃ‡ÃƒO DE UM PARQUE DE ESTACIONAMENTO DA FIGUEIRINHA</t>
  </si>
  <si>
    <t>AQUISIÃ‡ÃƒO DE MASSAS ASFÃLTICAS A FRIO</t>
  </si>
  <si>
    <t>PrestaÃ§Ã£o de serviÃ§os de limpeza e desinfeÃ§Ã£o de zonas comuns interiores/Ã¡reas de isolamento e limpeza de zonas exteriores (arruamentos) do Hospital de Santa Maria - COVID 19</t>
  </si>
  <si>
    <t>US;1;1;232</t>
  </si>
  <si>
    <t>ElaboraÃ§Ã£o de Proposta de ClassificaÃ§Ã£o da Serra de Arga como Paisagem Protegida Regional</t>
  </si>
  <si>
    <t>ALIENAÃ‡ÃƒO DE VEICULO PESADO DE MERCADORIAS</t>
  </si>
  <si>
    <t>201G000880 - Tafamidis - Ano 2020</t>
  </si>
  <si>
    <t>NIPG6552/20 - AquisiÃ§Ã£o de serviÃ§os de limpeza das zonas costeiras</t>
  </si>
  <si>
    <t>Fornecimento do software Biblio.NET - Sistema integrado de processamento e gestÃ£o bibliogrÃ¡fica, para as Bibliotecas Escolares dos quatro Agrupamentos de Escolas e da Escola SecundÃ¡ria de Mafra.</t>
  </si>
  <si>
    <t>Fornecimento Continuo de Pneus</t>
  </si>
  <si>
    <t>Empreitada de ImplementaÃ§Ã£o de Creche no Jardim-de-InfÃ¢ncia do Centro Escolar de ArranhÃ³</t>
  </si>
  <si>
    <t>201G000926 - AquisiÃ§Ã£o da DCI durvalumab 50 mg/ml sol. inj. ampola-Ano 2020</t>
  </si>
  <si>
    <t>ElaboraÃ§Ã£o do Projeto de Especialidade de Rega, no Ã¢mbito do Projeto de RequalificaÃ§Ã£o PaisagÃ­stica do Jardim Municipal JosÃ© Ãlvaro Vidal Â¿ 4 Âª Fase, em Alverca do Ribatejo</t>
  </si>
  <si>
    <t>AquisiÃ§Ã£o de ServiÃ§os - Projeto de ExecuÃ§Ã£o - Parque Verde - Vale de Cavalos</t>
  </si>
  <si>
    <t>SubstituiÃ§Ã£o de capas e colchÃµes de camas elÃ©tricas e revisÃµes gerais.</t>
  </si>
  <si>
    <t>AquisiÃ§Ã£o de oxÃ­metro de pulso para o ServiÃ§o de Cardiologia II - Internamento - Unidade de Cuidados Especiais de Cardiologia.</t>
  </si>
  <si>
    <t>PrestaÃ§Ã£o de serviÃ§os de medicina no trabalho e seguranÃ§a no trabalho</t>
  </si>
  <si>
    <t>AEDL - AUTO-ESTRADAS DO DOURO LITORAL S.A.</t>
  </si>
  <si>
    <t>Empreitada para as Obras de BeneficiaÃ§Ã£o e ReforÃ§o do Pavimento e de Estruturas de SinalizaÃ§Ã£o Vertical, da A41/IC24 - Espinho (IC1) / Picoto (IC2)</t>
  </si>
  <si>
    <t>AquisiÃ§Ã£o de serviÃ§os de manutenÃ§Ã£o e assistÃªncia tÃ©cnica a software.</t>
  </si>
  <si>
    <t>DemoliÃ§Ã£o de EdifÃ­cio para a construÃ§Ã£o de Parque de Estacionamento na Rua dos Foros</t>
  </si>
  <si>
    <t>PT;20;315;1346</t>
  </si>
  <si>
    <t>PRESTAÃ‡ÃƒO DE SERVIÃ‡OS PARA APOIO Ã€ ORGANIZAÃ‡ÃƒO DO MERCADO QUINHENTISTA.</t>
  </si>
  <si>
    <t>Empreitada de "Obras de ReparaÃ§Ã£o de Cozinhas do 2.Âº Ciclo, 3.Âº Ciclo e Ensino SecundÃ¡rio do Concelho e VFX"</t>
  </si>
  <si>
    <t>TroÃ§os de tubo em inox, flanges soldadas e soldaduras</t>
  </si>
  <si>
    <t>AquisiÃ§Ã£o de licenÃ§as de Cisco Webex ou Equivalente</t>
  </si>
  <si>
    <t>ExecuÃ§Ã£o de obras no Parque Desportivo e Cultural da Boba</t>
  </si>
  <si>
    <t>PrestaÃ§Ã£o de ServiÃ§os de ElaboraÃ§Ã£o de Projeto de ExecuÃ§Ã£o as Redes de Ãguas, ServiÃ§o de IncÃªndios e Drenagem da EstaÃ§Ã£o Cais do SodrÃ© da Linha Verde do Metropolitano de Lisboa, E.P.E.</t>
  </si>
  <si>
    <t>Empreitada de beneficiaÃ§Ã£o de infraestruturas no interior do pavilhÃ£o multiusos em Santiago do Escoural</t>
  </si>
  <si>
    <t>AquisiÃ§Ã£o de manutenÃ§Ã£o e suporte do licenciamento Citrix existente na AT</t>
  </si>
  <si>
    <t>AquisiÃ§Ã£o de diverso Equipamento de ProteÃ§Ã£o Individual (EPI's) - Por Lotes</t>
  </si>
  <si>
    <t>PavimentaÃ§Ãµes gerais de arruamentos intervencionados pelos SMAS no Ã¢mbito de diversas obras de saneamento, designadamente: Fornecimento e aplicaÃ§Ã£o de camada de desgaste, aplicada em toda a largura da plataforma dos arruamentos, em tapete de betÃ£o betuminoso, com 0,05 m de espessura apÃ³s recalque, incluindo regularizaÃ§Ã£o geral dos pavimentos existentes, c/ fornecimento e aplicaÃ§Ã£o de tout-venant/pÃ³-de-pedra, preparaÃ§Ã£o c/ niveladora, compactaÃ§Ã£o com meios mecÃ¢nicos pesados, aplicaÃ§Ã£o de rega de colagem ECR2 Ã  taxa de 1,2 Kg/m2 e limpeza geral;</t>
  </si>
  <si>
    <t>Fornecimento e instalaÃ§Ã£o de uma garra do tipo sucata com 4 dentes para grua na viatura de matrÃ­cula 23-30-II</t>
  </si>
  <si>
    <t>PrestaÃ§Ã£o de serviÃ§os de contrato de Licenciamento de produtos Microsoft</t>
  </si>
  <si>
    <t>AquisiÃ§Ã£o de 102 CadeirÃµes Relax para Diversos ServiÃ§os do Hospital Professor Doutor Fernando Fonseca, E.P.E.</t>
  </si>
  <si>
    <t>GEMCITABINA (PÃ“ P/ SOL P/ PERF) [1G; FRS]</t>
  </si>
  <si>
    <t>AquisiÃ§Ã£o de software para gestÃ£o integrada das contraordenaÃ§Ãµes rodoviÃ¡rias</t>
  </si>
  <si>
    <t>Empreitada de "ReparaÃ§Ã£o e pintura dos bancos do Jardim PÃºblico da Alameda 5 de Outubro</t>
  </si>
  <si>
    <t>AQUISIÃ‡ÃƒO DE DIVERSAS APÃ“LICES DE SEGUROS, AO ABRIGO DO CONTRATO DE ACORDO QUADRO N.Âº 02/2019</t>
  </si>
  <si>
    <t>RequalificaÃ§Ã£o da EN1/IC2 entre o Km 136,7 e o Km 148,5 (Acordo com o IP) - (ExecuÃ§Ã£o dos projetos de acesso Ã  Z.I. da Formiga a partir do IC2/EN1 e o acesso Ã  Zona da Charneca a partir da rotunda que serÃ¡ construÃ­da na confluÃªncia da IC2/EN1 com a EX1-EN1-6</t>
  </si>
  <si>
    <t>Empreitada de "ReconstruÃ§Ã£o de Muro de Suporte no tapado, em Oliveira do Hospital"</t>
  </si>
  <si>
    <t>AJUSTE DIRETO PARA ADJUDICAÃ‡ÃƒO DA AQUISIÃ‡ÃƒO DE SERVIÃ‡OS PARA IMPLEMENTAÃ‡ÃƒO DO PROJETO EDUCATIVO DE INTERVENÃ‡Ã‚O 1Âº Ciclo de Ensino BÃ¡sico 2020</t>
  </si>
  <si>
    <t>AquisiÃ§Ã£o de Equipamento MÃ©dico para situaÃ§Ãµes de CatÃ¡strofe</t>
  </si>
  <si>
    <t>AquisiÃ§Ã£o de serviÃ§os de soluÃ§Ã£o integrada de impressÃ£o, cÃ³pia e digitalizaÃ§Ã£o</t>
  </si>
  <si>
    <t>AquisiÃ§Ã£o de serviÃ§os de reparaÃ§Ã£o do ecÃ³grafo Philips de modelo Epiq7 com substituiÃ§Ã£o da sonda x7-2t compact (mtee).</t>
  </si>
  <si>
    <t>NIPG1794/20 - AquisiÃ§Ã£o de serviÃ§os de manutenÃ§Ã£o de software</t>
  </si>
  <si>
    <t>ElaboraÃ§Ã£o do Projeto de ExecuÃ§Ã£o da RequalificaÃ§Ã£o da Av. dos Descobrimentos Â¿ desde a Rotunda dos Golfinhos atÃ© Ã  Rotunda da Orada</t>
  </si>
  <si>
    <t>RemodelaÃ§Ã£o do EdifÃ­cio da PSP de PortimÃ£o.</t>
  </si>
  <si>
    <t>ElaboraÃ§Ã£o do projeto do novo CemitÃ©rio Municipal de PortimÃ£o e respetivas infraestruturas</t>
  </si>
  <si>
    <t>AquisiÃ§Ã£o de serviÃ§os de elaboraÃ§Ã£o da EstratÃ©gia Local de HabitaÃ§Ã£o do MunicÃ­pio do Seixal em funÃ§Ã£o das suas especificidades locais e no Ã¢mbito dos programas 1Âº Direito e Porta de entrada,36/DCA/2020</t>
  </si>
  <si>
    <t>NIPG14185/19 - AquisiÃ§Ã£o de serviÃ§os de limpeza das instalaÃ§Ãµes do Mercado da GraÃ§a</t>
  </si>
  <si>
    <t>PT;20;313;3423</t>
  </si>
  <si>
    <t>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Â¿Abertura de Novo Arruamento entre a Av. Joaquim Lino dos Reis e a Rua de Aljubarrota, AiresÂ¿.</t>
  </si>
  <si>
    <t>PRESTAÃ‡ÃƒO DE SERVIÃ‡OS PARA PUBLICAÃ‡Ã•ES NO JORNAL "O MIRANTE" PARA O ANO DE 2020</t>
  </si>
  <si>
    <t>ConstruÃ§Ã£o e ReparaÃ§Ã£o de Estradas e Caminhos Municipais - ReparaÃ§Ã£o e ReforÃ§o Estrutural da EM 510, EM 549 e VNC 50 (Freguesia de Salir)</t>
  </si>
  <si>
    <t>GestÃ£o de Lamas Resultantes das ETARÂ´S de GolegÃ£ e Azinhaga</t>
  </si>
  <si>
    <t>Obras diversas na EB1/JI Condes da LousÃ£</t>
  </si>
  <si>
    <t>CONTRATAÃ‡ÃƒO DE SERVIÃ‡OS PARA COLOCAÃ‡ÃƒO E REMOÃ‡ÃƒO DE EQUIPAMENTOS DE APOIO Ã€ PRÃTICA BALNEAR NAS PRAIAS DO CONCELHO.</t>
  </si>
  <si>
    <t>AquisiÃ§Ã£o de materiais Spares Â¿ Blocos OperatÃ³rios.</t>
  </si>
  <si>
    <t>CONTRATAÃ‡ÃƒO DA INSTALAÃ‡ÃƒO E LIGAÃ‡ÃƒO Ã€ REDE MUNICIPAL DE EQUIPAMENTOS PURIFICADORES DE ÃGUA E CONTRATAÃ‡ÃƒO EM SISTEMA DE RENTING POR 24 MESES, DOS REFERIDOS EQUIPAMENTOS, INCLUINDO A SUA MANUTENÃ‡ÃƒO.</t>
  </si>
  <si>
    <t>PrestaÃ§Ã£o de ServiÃ§os de MarcaÃ§Ã£o RodoviÃ¡ria Horizontal no Concelho de Arruda dos Vinhos</t>
  </si>
  <si>
    <t>BeneficiaÃ§Ã£o e ampliaÃ§Ã£o do edifÃ­cio existente e do recreio</t>
  </si>
  <si>
    <t>PT;4;43;698</t>
  </si>
  <si>
    <t>AquisiÃ§Ã£o serviÃ§os desenvolvimento aplicacional no Ã¢mbito da manutenÃ§Ã£o corretiva e evolutiva dos sistemas portal das finanÃ§as e autenticaÃ§Ã£o de contribuintes</t>
  </si>
  <si>
    <t>ReabilitaÃ§Ã£o da IluminaÃ§Ã£o da Passagem Superior do Forte da Casa - MunicÃ­pio de Vila Franca de Xira</t>
  </si>
  <si>
    <t>Empreitada de RemodelaÃ§Ã£o da Rede de Abastecimento de Ãgua da Rua Pereira Rodrigues e Rua JoÃ£o Pinto Figueiredo, em Marinhais</t>
  </si>
  <si>
    <t>DAP 2020.0051 - AquisiÃ§Ã£o de ServiÃ§os de Desenvolvimento e ImplementaÃ§Ã£o do Sistema de GestÃ£o de LaboratÃ³rio, para o LaboratÃ³rio de AnÃ¡lises de Dopagem (LAD), projeto cofinanciado no Ã¢mbito do Aviso n.Âº 02/SAMA2020/2016</t>
  </si>
  <si>
    <t>33/AQ/AT/2020 - AquisiÃ§Ã£o de ServiÃ§os de AssistÃªncia TÃ©cnica e Desenvolvimento Aplicacional no Ã‚mbito dos Sistemas CCNCOM e PLSC Â¿ ManutenÃ§Ã£o</t>
  </si>
  <si>
    <t>31/AQ/AT/2020 - AquisiÃ§Ã£o de ServiÃ§os de ManutenÃ§Ã£o Corretiva e Evolutiva do Sistema de AvaliaÃ§Ã£o dos Atos Processuais do Contencioso (SIAAP)</t>
  </si>
  <si>
    <t>ContrataÃ§Ã£o de serviÃ§os para a elaboraÃ§Ã£o do Estudo GeolÃ³gico-GeotÃ©cnico na UrbanizaÃ§Ã£o da Malvarosa - Alverca do Ribatejo</t>
  </si>
  <si>
    <t>AquisiÃ§Ã£o de serviÃ§os para a RealizaÃ§Ã£o de Pesquisa Ativa de Fugas de Ãgua na Rede de Abastecimento</t>
  </si>
  <si>
    <t>AquisiÃ§Ã£o de serviÃ§os de limpeza para as vÃ¡rias instalaÃ§Ãµes da FundaÃ§Ã£o INATEL</t>
  </si>
  <si>
    <t>Criar condiÃ§Ãµes de acesso Ã  praia, dos barcos, das viaturas, ISN, cem como dos veraneantes, com a construÃ§Ã£o do rabo de sereia</t>
  </si>
  <si>
    <t>PRESTAÃ‡ÃƒO DE SERVIÃ‡OS PARA REALIZAÃ‡ÃƒO DE UMA CAMPANHA DE COMUNICAÃ‡ÃƒO AMBIENTAL E SENSIBILIZAÃ‡ÃƒO PARA SEPARAÃ‡ÃƒO E RECOLHA PORTA-A-PORTA DE RESÃDUOS URBANOS BIODEGRADÃVEIS (RUB) NO MUNICÃPIO DE SETÃšBAL - CANDIDATURA POSEUR: RECOLHA SELETIVA DE RESÃDUOS URBANOS BIODEGRADÃVEIS.</t>
  </si>
  <si>
    <t>PrestaÃ§Ã£o de serviÃ§os de consultadoria na intervenÃ§Ã£o no chafariz da PraÃ§a da RepÃºblica em Viana do Castelo.</t>
  </si>
  <si>
    <t>Empreitada de "EficiÃªncia EnergÃ©tica - Isolamento TÃ©rmico das Coberturas dos PavilhÃµes Municipais do Forte da Casa e Alverca do Ribatejo"</t>
  </si>
  <si>
    <t>DAP 2020.0026 - Fornecimento e InstalaÃ§Ã£o de uma soluÃ§Ã£o de seguranÃ§a para os sistemas de informaÃ§Ã£o do IPDJ</t>
  </si>
  <si>
    <t>TEMOZOLOMIDA</t>
  </si>
  <si>
    <t>AssistÃªncia tÃ©cnica, manutenÃ§Ã£o e reparaÃ§Ã£o de viaturas ligeiras da frota municipal</t>
  </si>
  <si>
    <t>AQUISIÃ‡ÃƒO DE SERVIÃ‡OS PARA ATUALIZAÃ‡ÃƒO DE FORMULÃRIO ASSOC. PLATAFORMA BIOREGISTO E DESENVOLVIMENTO DE APLICAÃ‡ÃƒO MOBILE DESSA PLATAFORMA</t>
  </si>
  <si>
    <t>PrestaÃ§Ã£o de serviÃ§os para organizaÃ§Ã£o e apoio a eventos gastronÃ³micos.</t>
  </si>
  <si>
    <t>PE_20016_CNE - CONCURSO PÃšBLICO NACIONAL PARA EMPREITADA DE DEMOLIÃ‡ÃƒO E CONSTRUÃ‡ÃƒO DE MURO PERIFÃ‰RICO E TRABALHOS COMPLEMENTARES NA ESCOLA SECUNDÃRIA D. JOÃƒO V, NA DAMAIA</t>
  </si>
  <si>
    <t>PrestaÃ§Ã£o de ServiÃ§os para ElaboraÃ§Ã£o do Mapa de RuÃ­do do MunicÃ­pio de Caldas da Rainha a incluir na RevisÃ£o do PDM</t>
  </si>
  <si>
    <t>O presente procedimento tem por objeto principal a prestaÃ§Ã£o de serviÃ§os de controlo analÃ­tico da qualidade de Ã¡gua no concelho de Estremoz durante o ano de 2020, nomeadamente, da Ã¡gua para consumo humano, das Ã¡guas residuais urbanas e das Ã¡guas das piscinas municipais de acordo com os requisitos definidos na Parte II do Caderno de Encargos, e com vista Ã  demonstraÃ§Ã£o da sua conformidade com o cumprimento integral da legislaÃ§Ã£o aplicÃ¡vel Ã  presente prestaÃ§Ã£o de serviÃ§os. Os serviÃ§os referidos no nÃºmero anterior incluem ainda a amostragem (colheita de amostras, armazenamento, conservaÃ§Ã£o e transporte), a execuÃ§Ã£o de anÃ¡lises aos parÃ¢metros previstos, a comunicaÃ§Ã£o de resultados, a emissÃ£o de boletins e a elaboraÃ§Ã£o de relatÃ³rios.</t>
  </si>
  <si>
    <t>REMODELAÃ‡ÃƒO DA REDE DE ABASTECIMENTO DE ÃGUA E SANEAMENTO NAS RUAS DO MOINHO E SARMENTO PIMENTEL (PARTE) EM ALVERCA DO RIBATEJO</t>
  </si>
  <si>
    <t>BeneficiaÃ§Ã£o de via estruturante de entrada note da vila de Sousel, onde se encontram implantados um elevado nÃºmero de edifÃ­cios, sobretudo habitacionais.</t>
  </si>
  <si>
    <t>PRESTAÃ‡ÃƒO DE SERVIÃ‡OS PARA APOIO Ã€ ORGANIZAÃ‡ÃƒO DE EVENTOS, PELO PERÃODO DE 12 MESES.</t>
  </si>
  <si>
    <t>Aluguer de Estruturas Modulares, sanitÃ¡rios e mÃ³dulos amplos para apoio Ã©poca balnear de 2020</t>
  </si>
  <si>
    <t>Concurso PÃºblico destinado ao fornecimento contÃ­nuo de material codificado em armazÃ©m de Economato.</t>
  </si>
  <si>
    <t>REPARAÃ‡ÃƒO DE UMA VIATURA DE TRANSPORTE DE RESÃDUOS SÃ“LIDOS URBANOS, INCLUINDO O FORNECIMENTO DE PEÃ‡AS E OUTROS MATERIAIS NECESSÃRIOS</t>
  </si>
  <si>
    <t>CONTRATAÃ‡ÃƒO PARA REMOÃ‡ÃƒO DO EQUIPAMENTO EXISTENTE (17 LAVA-PÃ‰S), O FORNECIMENTO E INSTALAÃ‡ÃƒO DE 23 LAVA-PÃ‰S EM PLÃSTICO RECICLADO NA PRAIA DE QUARTEIRA.</t>
  </si>
  <si>
    <t>AquisiÃ§Ã£o de braÃ§adeiras neonatais durante o ano 2020.</t>
  </si>
  <si>
    <t>201G000946 - FACTOR VIII RECOMBINANTE INJ (OCTOCOG ALFA 3ÂªGERAÃ‡AO-Advate) -Ano 2020</t>
  </si>
  <si>
    <t>201G000967 - INFLIXIMAB 100 MG INJ BIOSSIMILAR (REMICADE)-Ano 2020</t>
  </si>
  <si>
    <t>201G000971 - AquisiÃ§Ã£o de FACTOR VIII RECOMBINANTE INJ (OCTOCOG ALFA 3ÂªGERAÃ‡AO-ADVATE) -Ano 2020</t>
  </si>
  <si>
    <t>PE_20019_ADP - AQUISIÃ‡ÃƒO DE SERVIÃ‡OS PARA EXECUÃ‡ÃƒO DE PROJETO DE ESTRUTURAS PARA O MURO EXTERIOR SUDESTE, CONFINANTE COM CAMINHO PÃšBLICO NA ESCOLA SECUNDÃRIA DE CAMPO MAIOR</t>
  </si>
  <si>
    <t>PT;13;180;2114</t>
  </si>
  <si>
    <t>AquisiÃ§Ã£o de serviÃ§os desenvolvimento aplicacional no Ã¢mbito Sistema Export Control System Â¿ DeclaraÃ§Ãµes SumÃ¡rias de SaÃ­da (ECS) Â¿ ManutenÃ§Ã£o</t>
  </si>
  <si>
    <t>PE_20021_CPS - AQUISIÃ‡ÃƒO DE SERVIÃ‡OS DE TÃ‰CNICO POLIVALENTE RESIDENTE PARA AS ESCOLAS DO LOTE 1 DA FASE 1, DO PROGRAMA DE MODERNIZAÃ‡ÃƒO DAS ESCOLAS COM ENSINO SECUNDÃRIO</t>
  </si>
  <si>
    <t>RequalificaÃ§Ã£o dos EspaÃ§os PÃºblicos dos Bairros Sociais de Santa Maria - Pontinha</t>
  </si>
  <si>
    <t>PE_20022_CPB - AQUISIÃ‡ÃƒO E MONTAGEM DE CREMONES E KITÂ´S OSCILO-BATENTES PARA AS CAIXILHARIAS INSTALADAS NA ESCOLA SECUNDÃRIA DO CASTÃŠLO DA MAIA, NA MAIA</t>
  </si>
  <si>
    <t>Fornecimento contÃ­nuo para a aquisiÃ§Ã£o de fardamento, para a Companhia dos Bombeiros Sapadores de SetÃºbal e ServiÃ§o Municipal de ProteÃ§Ã£o Civil e Bombeiros, pelo perÃ­odo de 36 meses</t>
  </si>
  <si>
    <t>PRESTAÃ‡ÃƒO DE SERVIÃ‡OS PARA APOIO TÃ‰CNICO Ã€ DISOC NA ÃREA DE TRABALHO RELACIONADA COM A SITUAÃ‡Ã•ES DE VULNERABILIDADE SOCIAL, PELO PERÃODO DE 12 MESES.</t>
  </si>
  <si>
    <t>PRESTAÃ‡ÃƒO DE SERVIÃ‡OS PARA APOIO TÃ‰CNICO Ã€ DISOC NA ÃREA DE TRABALHO RELACIONADA COM A INTERVENÃ‡ÃƒO COMUNITÃRIA TERRITORIAL, PELO PERÃODO DE 12 MESES.</t>
  </si>
  <si>
    <t>ExecuÃ§Ã£o de trabalhos de substituiÃ§Ã£o de pavimentos, de revestimentos interiores, de revisÃ£o de caixilhos e estores, de portas interiores e exteriores, de redes elÃ©tricas, de redes de abastecimento de Ã¡guas, de drenagem de esgotos e de fornecimento de equipamento sanitÃ¡rio.</t>
  </si>
  <si>
    <t>AquisiÃ§Ã£o de ServiÃ§os de RevisÃ£o do Projeto de AtualizaÃ§Ã£o do Projeto de ExecuÃ§Ã£o de Acessibilidades da EstaÃ§Ã£o Cidade UniversitÃ¡ria e Entre Campos, do Metropolitano de Lisboa, E.P.E.</t>
  </si>
  <si>
    <t>AquisiÃ§Ã£o de material de electromedicina.</t>
  </si>
  <si>
    <t>AquisiÃ§Ã£o de fardamento para o pessoal tripulante dos SMTCB</t>
  </si>
  <si>
    <t>AQUISIÃ‡ÃƒO DE 1500 EXEMPLARES DO GUIA TURÃSTICO DA ILHA TERCEIRA</t>
  </si>
  <si>
    <t>AquisiÃ§Ã£o de serviÃ§os de manutenÃ§Ã£o simples do elevador (homelift) da Escola BÃ¡sica 2 3 da Pampilhosa</t>
  </si>
  <si>
    <t>AquisiÃ§Ã£o de hardware e respetivos serviÃ§os de instalaÃ§Ã£o e manutenÃ§Ã£o para o Metropolitano de Lisboa E.P.E.</t>
  </si>
  <si>
    <t>Empreitada de "Obras de pavimentaÃ§Ã£o na rua do Valado, em Ervedal da Beira e arruamentos em Vale Torto"</t>
  </si>
  <si>
    <t>AD 16/2020 - Plataforma de ContrataÃ§Ã£o PÃºblica</t>
  </si>
  <si>
    <t>InspeÃ§Ã£o/ReinspeÃ§Ã£o de ascensores, monta cargas, escadas mecÃ¢nicas e tapetes rolantes.</t>
  </si>
  <si>
    <t>DAP 2020.0027 Â¿ AquisiÃ§Ã£o de ServiÃ§os de Desenvolvimento e ImplementaÃ§Ã£o do Registo de Agentes Desportivos de Alto Rendimento (RADAR), projeto cofinanciado no Ã¢mbito do Aviso n.Âº 02/SAMA/2016</t>
  </si>
  <si>
    <t>PE_20011_CNB - CONCURSO PÃšBLICO NACIONAL PARA AQUISIÃ‡ÃƒO E MONTAGEM DE SISTEMA DE PAINÃ‰IS SOLARES FOTOVOLTAICOS, PARA A ESCOLA BÃSICA E SECUNDÃRIA DE CANELAS, EM VILA NOVA DE GAIA</t>
  </si>
  <si>
    <t>PRESTAÃ‡ÃƒO DE SERVIÃ‡OS DE DESIGN DE PUBLICAÃ‡ÃƒO E COBERTURA DE IMAGENS AÃ‰REAS E TERRESTRES.</t>
  </si>
  <si>
    <t>PRESTAÃ‡ÃƒO DE SERVIÃ‡OS PARA A CONSTRUÃ‡ÃƒO DE SISTEMA DE AVAC PARA OS BALNEÃRIOS SITOS NO PARQUE MUNICIPAL DE POÃ‡OILOS, EM SETÃšBAL</t>
  </si>
  <si>
    <t>NIPG34433/19 - AquisiÃ§Ã£o de serviÃ§os de lavagem espaÃ§os e vias municip</t>
  </si>
  <si>
    <t>PE_20017_CNS - CONCURSO PÃšBLICO NACIONAL PARA A AQUISIÃ‡ÃƒO DE SERVIÃ‡OS DE CONSERVAÃ‡ÃƒO E MANUTENÃ‡ÃƒO DAS ESCOLAS DE HOTELARIA E TURISMO DE LISBOA E DO PORTO - ANOS DE 2020 A 2023</t>
  </si>
  <si>
    <t>AQUISIÃ‡ÃƒO DE SERVIÃ‡OS DE CONCEÃ‡ÃƒO DE PROJETO GRÃFICO PARA O TAPUME DE OBRA DA PRAÃ‡A DE ESPANHA</t>
  </si>
  <si>
    <t>SOMATROPINA [12 MG; CARTUCHO]</t>
  </si>
  <si>
    <t>AQUISIÃ‡ÃƒO DE SERVIÃ‡O DE DESOBSTRUÃ‡ÃƒO DE COLETORES</t>
  </si>
  <si>
    <t>AquisiÃ§Ã£o de Coberturas para a zona de estacionamento de viaturas no Parque dos ServiÃ§os Operacionais da CÃ¢mara Municipal na Fonte de Sesimbra, de acordo com as especificaÃ§Ãµes tÃ©cnicas do caderno de encargos</t>
  </si>
  <si>
    <t>PRESTAÃ‡ÃƒO DE SERVIÃ‡OS DE AVALIAÃ‡ÃƒO DO ESTADO PATRIMÃ“NIO ARBÃ“REO EXISTENTE NA CIDADE DE ALBUFEIRA</t>
  </si>
  <si>
    <t>ContrataÃ§Ã£o de TÃ©cnico ResponsÃ¡vel pela exploraÃ§Ã£o das instalaÃ§Ãµes elÃ©tricas da FundaÃ§Ã£o INATEL</t>
  </si>
  <si>
    <t>EXECUÃ‡ÃƒO DE UM PAVILHÃƒO DE VIATURAS DOS SMAS DE LEIRIA</t>
  </si>
  <si>
    <t>AquisiÃ§Ã£o de serviÃ§os de desobstruÃ§Ã£o de coletores e sarjetas, na modalidade de fornecimento contÃ­nuo</t>
  </si>
  <si>
    <t>SubstituiÃ§Ã£o IluminaÃ§Ã£o PavilhÃ£o Desportivo Moita</t>
  </si>
  <si>
    <t>AQUISIÃ‡ÃƒO DE MOBILIÃRIO ESCOLAR PARA A ESCOLA DAS DAIRAS</t>
  </si>
  <si>
    <t>BeneficiaÃ§Ã£o de via estruturante de entrada norte da vila de Sousel, onde se encontram implantados um elevado nÃºmero de edifÃ­cios, sobretudo habitacionais.</t>
  </si>
  <si>
    <t>AquisiÃ§Ã£o de Implantes Osteo-Integrados, para o ano de 2020, para o Hospital Prof. Dr. Fernando Fonseca, EPE.</t>
  </si>
  <si>
    <t>DAP 2020.0047 - AquisiÃ§Ã£o de ServiÃ§os de Desenvolvimento Aplicacional e ImplementaÃ§Ã£o da Plataforma de CRM do Instituto PortuguÃªs do Desporto e Juventude, I.P., projeto cofinanciado no Ã¢mbito do Aviso n.Âº 01/SAMA2020/2016</t>
  </si>
  <si>
    <t>PRESTAÃ‡ÃƒO DE SERVIÃ‡OS PARA PROJETO DE DESIGN E DECORAÃ‡ÃƒO PARA O AUDITÃ“RIO E BAR DO EDIFÃCIO DOS CIPRESTES</t>
  </si>
  <si>
    <t>PE_20023_CPS - AQUISIÃ‡ÃƒO, DISPONIBILIZAÃ‡ÃƒO, EXPLORAÃ‡ÃƒO E MANUTENÃ‡ÃƒO DE PONTOS PARA CARREGAMENTO DE VEÃCULOS ELÃ‰TRICOS NO EDIFÃCIO DA AV. INFANTE SANTO N.Âº 2, EM LISBOA</t>
  </si>
  <si>
    <t>EspaÃ§os Verdes - Escola Sede do Agrupamento de Escolas da Batalha</t>
  </si>
  <si>
    <t>AquisiÃ§Ã£o de serviÃ§os de desenvolvimento Ã  medida de novo sistema de informaÃ§Ã£o da AT Â¿ Projeto de troca de informaÃ§Ã£o obrigatÃ³ria no domÃ­nio da fiscalidade em relaÃ§Ã£o a mecanismos internos e transfronteiriÃ§os (DAC 6)</t>
  </si>
  <si>
    <t>AquisiÃ§Ã£o de massas betuminosas.</t>
  </si>
  <si>
    <t>Concurso pÃºblico para a celebraÃ§Ã£o de acordo quadro para a execuÃ§Ã£o da empreitada de remodelaÃ§Ã£o de redes de Ã¡guas residuais e pluviais no concelho da Amadora, anos de 2020 e 2021.</t>
  </si>
  <si>
    <t>CONTRATAÃ‡ÃƒO DE SERVIÃ‡OS DE APOIO Ã€S ATIVIDADES DE EDUCAÃ‡ÃƒO</t>
  </si>
  <si>
    <t>PrestaÃ§Ã£o de serviÃ§os de substituiÃ§Ã£o do motor, embraiagem, bateria e revisÃ£o anual da viatura matrÃ­cula 98-LS-40</t>
  </si>
  <si>
    <t>CONTRATAÃ‡ÃƒO DA AQUISIÃ‡ÃƒO DE UM DESTROÃ‡ADOR LIMPA BERMAS PARA TRATOR.</t>
  </si>
  <si>
    <t>EstratÃ©gia Local de HabitaÃ§Ã£o para o MunicÃ­pio de Benavente</t>
  </si>
  <si>
    <t>ManutenÃ§Ã£o de EspaÃ§os Verdes</t>
  </si>
  <si>
    <t>AquisiÃ§Ã£o de gasÃ³leo simples e gasolina para mÃ¡quinas afetas Ã  DMSU - DireÃ§Ã£o Municipal de ServiÃ§os Urbanos do MunicÃ­pio de Almada</t>
  </si>
  <si>
    <t>RequalificaÃ§Ã£o de espaÃ§o pÃºblico e construÃ§Ã£o de edifÃ­cio</t>
  </si>
  <si>
    <t>PT;13;191;2167</t>
  </si>
  <si>
    <t>Fornecimento de serviÃ§os de suporte tÃ©cnico para a infraestrutura SAN (Storage Area Network) atualmente existente no DataCenter da sede do Turismo de Portugal, IP.</t>
  </si>
  <si>
    <t>SERVIÃ‡OS NA ÃREA DE CARPINTARIA, PELO PERÃODO DE 24 MESES</t>
  </si>
  <si>
    <t>Licenciamento de SGR e FaturaÃ§Ã£o eletrÃ³nica</t>
  </si>
  <si>
    <t>CONTRATAÃ‡ÃƒO DE SERVIÃ‡OS DE RECARGA, MOVIMENTAÃ‡ÃƒO DE AREIAS E REGULARIZAÃ‡ÃƒO DA PLATAFORMA DAS PRAIAS DO CONCELHO DE LOULÃ‰.</t>
  </si>
  <si>
    <t>05/CP/ECO/2020 - AquisiÃ§Ã£o de pneus homologados e serviÃ§os de reparaÃ§Ã£o e assistÃªncia de pneus das viaturas da EcolezÃ­ria.</t>
  </si>
  <si>
    <t>Trata-se do reperfilamento da via no sentido de se melhorar as condiÃ§Ãµes de circulaÃ§Ã£o local e execuÃ§Ã£o de muro de contenÃ§Ã£o.</t>
  </si>
  <si>
    <t>PT;4;43;704</t>
  </si>
  <si>
    <t>ServiÃ§o de VigilÃ¢ncia e SeguranÃ§a | Tasquinhas 2020</t>
  </si>
  <si>
    <t>AquisiÃ§Ã£o de contentores para resÃ­duos urbanos, por lotes</t>
  </si>
  <si>
    <t>PrestaÃ§Ã£o de ServiÃ§o para Limpeza e DesmataÃ§Ã£o de Terrenos Municipais</t>
  </si>
  <si>
    <t>O ESPAÃ‡O GAMBOA, DORAVANTE DESIGNADO EG, Ã‰ UM EQUIPAMENTO CULTURAL DEDICADO Ã€ VIDA E OBRA DE MANUEL GAMBOA, A INSTALAR NO CENTRO CULTURAL CONVENTO DE SÃƒO JOSÃ‰, NA CIDADE DE LAGOA (ALGARVE). O EG VIVERÃ DO EXPERIMENTALISMO E ENVOLVIMENTO IMERSIVO EM CONTEÃšDOS EXPOSITIVOS POR INTERMÃ‰DIO DE SOLUÃ‡Ã•ES INTERATIVAS E DE UMA MUSEOGRAFIA INTEGRADORA, PERMITINDO CONTEMPLAR ORIGINAIS E RÃ‰PLICAS DE OBRAS DO ARTISTA, BEM COMO OBJETOS E OUTROS TESTEMUNHOS DA SUA MEMÃ“RIA E LEGADO.</t>
  </si>
  <si>
    <t>AquisiÃ§Ã£o de bancadas fixas e amovÃ­veis e mobiliÃ¡rio de apoio para o mercado municipal de Montemor-o-Novo incluindo serviÃ§os conexos de montagem e instalaÃ§Ã£o</t>
  </si>
  <si>
    <t>AquisiÃ§Ã£o do equipamento de Oftalmologia - PerÃ­metro (CampÃ­metro) - Lisboa 2020</t>
  </si>
  <si>
    <t>Empreitada 141/Gebalis/2020 - Obras de reabilitaÃ§Ã£o e conservaÃ§Ã£o no Bairro do Armador, lotes 751A e 750A</t>
  </si>
  <si>
    <t>AquisiÃ§Ã£o de serviÃ§os de desenvolvimento aplicacional no Ã¢mbito da manutenÃ§Ã£o corretiva e evolutiva do Sistema EletrÃ³nico de CitaÃ§Ãµes e NotificaÃ§Ãµes - NotificaÃ§Ãµes EletrÃ³nicas (SECINNE)</t>
  </si>
  <si>
    <t>Fornecimento e tratamento de tubos para coluna de suspensÃ£o dos grupos, de furos de captaÃ§Ãµes de Ã¡gua subterrÃ¢nea</t>
  </si>
  <si>
    <t>AquisiÃ§Ã£o de serviÃ§os de gestÃ£o de frota</t>
  </si>
  <si>
    <t>202A000030 - AquisiÃ§Ã£o de dispositivos mÃ©dicos para angioplastia intra e extracraniana, para o ano de 2020.</t>
  </si>
  <si>
    <t>AquisiÃ§Ã£o de ServiÃ§os de GestÃ£o de CobranÃ§as, Printing &amp;amp; Finishing</t>
  </si>
  <si>
    <t>Fornecimento de Computadores, EstaÃ§Ãµes de Ancoragem e Monitores</t>
  </si>
  <si>
    <t>55/AQ/AT2019 - aquisiÃ§Ã£o de serviÃ§os de desenvolvimento aplicacional no Ã¢mbito da manutenÃ§Ã£o tecnolÃ³gica de suporte ao sistema da inspeÃ§Ã£o tributÃ¡ria e ao sistema da inspeÃ§Ã£o aduaneira.</t>
  </si>
  <si>
    <t>35/AQ/AT/2020 - AquisiÃ§Ã£o de ServiÃ§os de Desenvolvimento Aplicacional no Ã‚mbito da EvoluÃ§Ã£o TecnolÃ³gica da IdentificaÃ§Ã£o de Contribuintes nas Trocas de InformaÃ§Ã£o</t>
  </si>
  <si>
    <t>RequalificaÃ§Ã£o do Largo de Cacilhas, com a reformulaÃ§Ã£o da rede viÃ¡ria existente, incluindo a reorganizaÃ§Ã£o da zona das paragens de autocarros (TST), a criaÃ§Ã£o de um passeio panorÃ¢mico junto ao rio e de uma Ã¡rea pedonal de apoio aos vÃ¡rios restaurantes existentes no local. - Na zona restrita do Sitio das Salgas Romanas, tendo como objetivo a musealizaÃ§Ã£o dos vestÃ­gios arqueolÃ³gicos da FÃ¡brica Romana de transformaÃ§Ã£o e conservaÃ§Ã£o de peixe de Cacilhas, datada do Sec.I d. C., prevÃª-se a criaÃ§Ã£o de dois poÃ§os, integrando trÃªs das CetÃ¡rias existentes, que serÃ£o colocadas a descoberto.</t>
  </si>
  <si>
    <t>03/CP/ECO/2020 - AquisiÃ§Ã£o de Bens e ServiÃ§os de ManutenÃ§Ã£o Preventiva e ManutenÃ§Ã£o de Chassis para Viaturas Volvo</t>
  </si>
  <si>
    <t>BENEFICIAÃ‡ÃƒO DE PASSEIO NA RUA DE BRANCANES</t>
  </si>
  <si>
    <t>AQUISIÃ‡ÃƒO DE PEÃ‡AS E SERVIÃ‡OS DE REPARAÃ‡ÃƒO DA UNIDADE MOTORA DO DESTROÃ‡ADOR DE RESÃDUOS</t>
  </si>
  <si>
    <t>PT;20;315;1355</t>
  </si>
  <si>
    <t>Trata-se da adaptaÃ§Ã£o do edifÃ­cio existente Ã s valÃªncias necessÃ¡rias para loja social</t>
  </si>
  <si>
    <t>AquisiÃ§Ã£o de 3 conjuntos de 4 rolos de praticÃ¡vel para as classes de ginÃ¡stica do PavilhÃ£o Desportivo de Mafra, Malveira e Ericeira.</t>
  </si>
  <si>
    <t>Empreitada de arranjos urbanÃ­sticos diversos no perÃ­metro urbano - saÃ­da da escada de peixe</t>
  </si>
  <si>
    <t>CERCIPENICHE, Cooperativa de EducaÃ§Ã£o, ReabilitaÃ§Ã£o, CapacitaÃ§Ã£o e InclusÃ£o, CRL</t>
  </si>
  <si>
    <t>06/2020 InstalaÃ§Ã£o de Unidade ProduÃ§Ã£o para Autoconsumo (UPAC)</t>
  </si>
  <si>
    <t>AquisiÃ§Ã£o de ServiÃ§os de VigilÃ¢ncia Humana para as diversas instalaÃ§Ãµes da FundaÃ§Ã£o INATEL</t>
  </si>
  <si>
    <t>RequalificaÃ§Ã£o do Jardim Ferreira da Costa - Venda do Alcaide</t>
  </si>
  <si>
    <t>Os trabalhos visam tornar o dique mais resistente Ã s intempÃ©ries, atÃ© que seja desenvolvido projeto de consolidaÃ§Ã£o, permitindo o uso do caminho pedonal sem perigo para os utentes.</t>
  </si>
  <si>
    <t>ExecuÃ§Ã£o de Novas Infraestruturas de Eletricidade e TelecomunicaÃ§Ãµes no Recinto da Mundet</t>
  </si>
  <si>
    <t>AquisiÃ§Ã£o de Gelados</t>
  </si>
  <si>
    <t>Concurso PÃºblico para a empreitada destinada Ã  construÃ§Ã£o do novo reservatÃ³rio do Alto de Santa Catarina, no concelho de Oeiras.</t>
  </si>
  <si>
    <t>LOTES DESERTOS CP 11000419 Â¿ REAGENTES P/BIOQUÃMICA, ALERGOLOGIA E AUTOIMUNIDADE COM COLOCAÃ‡ÃƒO DE EQUIPAMENTOS E CONSUMÃVEIS Â¿ ANOS 2020 E 2021</t>
  </si>
  <si>
    <t>ElaboraÃ§Ã£o de projetos de remodelaÃ§Ã£o das redes de abastecimento de Ã¡gua e redes de Ã¡guas residuais e pluviais, no recinto da antiga EstaÃ§Ã£o AgronÃ³mica Nacional, Concelho de Oeiras.</t>
  </si>
  <si>
    <t>PRESTAÃ‡ÃƒO DE SERVIÃ‡OS PARA APOIO TÃ‰CNICO NO MUSEU DO TRABALHO MICHEL GIACOMETTI, PELO PERÃODO DE 12 MESES.</t>
  </si>
  <si>
    <t>AquisiÃ§Ã£o de serviÃ§os desenvolvimento aplicacional para manutenÃ§Ã£o evolutiva e corretiva do sistema do zonament6</t>
  </si>
  <si>
    <t>SubstituiÃ§Ã£o da Cobertura de Fibrocimento da Escola EB Vale de MilhaÃ§os</t>
  </si>
  <si>
    <t>Equipamentos EletromecÃ¢nicos para EEAA e ReservatÃ³rios - VÃ¡rias EstaÃ§Ãµes ElevatÃ³rias e ReservatÃ³rios - Calhandriz, Vialonga, Vila Franca de Xira e Alhandra</t>
  </si>
  <si>
    <t>AquisiÃ§Ã£o de serviÃ§os de desenvolvimento aplicacional no Ã¢mbito do Sistema de Entrega de DeclaraÃ§Ãµes PeriÃ³dicas do IVA e do Sistema SIRE - Sistema de Recibos Verdes EletrÃ³nicos.</t>
  </si>
  <si>
    <t>ServiÃ§os de Consultoria na Ã¡rea das TI</t>
  </si>
  <si>
    <t>AQUISIÃ‡ÃƒO DE UM PROJETO DE SINALÃ‰TICA INTERIOR E EXTERIOR, PARA O NOVO EDIFÃCIO EM LECEIA</t>
  </si>
  <si>
    <t>ConstruÃ§Ã£o de Redes de Saneamento do lugar do Casal da Rola - Proc. n.Âº 23/2020</t>
  </si>
  <si>
    <t>Software de GestÃ£o de Recursos e InstalaÃ§Ãµes Desportivas</t>
  </si>
  <si>
    <t>CONTRATAÃ‡ÃƒO DA AQUISIÃ‡ÃƒO DE UMA VIATURA PARA EQUIPA DE SAPADORES FLORESTAIS 4X4 COM EQUIPAMENTO DE 1Âº INTERVENÃ‡ÃƒO PARA INCÃŠNDIOS FLORESTAIS, MATERIAL DE SAPADORES E EQUIPAMENTO DE SILVICULTURA</t>
  </si>
  <si>
    <t>AquisiÃ§Ã£o de serviÃ§os de mÃ¡quinas na manutenÃ§Ã£o de redes de abastecimento no MunicÃ­pio de Salvaterra de Magos</t>
  </si>
  <si>
    <t>AquisiÃ§Ã£o de serviÃ§os de assistÃªncia e manutenÃ§Ã£o do Software NewHotel e NewPOS para todas as Unidade Hoteleiras da FundaÃ§Ã£o INATEL, com interface para reservas online do site da Hotelaria e do Software NewSPA para as Unidades de Entre-os-Rios e Manteigas</t>
  </si>
  <si>
    <t>Licenciamento de software de produtividade e de software de servidores</t>
  </si>
  <si>
    <t>Os trabalhos a realizar englobam a execuÃ§Ã£o de pavimentaÃ§Ãµes novas com massas betuminosas, respetivas bermas, valetas, e drenagem da via, incluindo outros trabalhos acessÃ³rios como sinalizaÃ§Ã£o horizontal e vertical.</t>
  </si>
  <si>
    <t>201A000016 - AquisiÃ§Ã£o de vÃ¡rias matÃ©rias primas para farmacotecnia-2020</t>
  </si>
  <si>
    <t>AquisiÃ§Ã£o do serviÃ§o de refeiÃ§Ãµes (congeladas; em sistema cook freeze), para as crianÃ§as dos jardins de infÃ¢ncia e alunos do 1.Âº ciclo do ensino bÃ¡sico, com EscalÃ£o A e B de AÃ§Ã£o Social Escolar, em tempos de Pandemia por Covid-19</t>
  </si>
  <si>
    <t>AmpliaÃ§Ã£o do Centro de Dia do Olival de Basto</t>
  </si>
  <si>
    <t>AquisiÃ§Ã£o de serviÃ§os de desenvolvimento aplicacional no Ã¢mbito da resposta a pedidos de informaÃ§Ã£o e protocolos - 1 Â° semestre de 2020.</t>
  </si>
  <si>
    <t>O procedimento tem por objeto a AdaptaÃ§Ã£o de sala polivalente antigas instalaÃ§Ãµes dos Bombeiros de Barcelinhos, tendo como capÃ­tulos: Trabalhos PreparatÃ³rios e Estaleiro; DemoliÃ§Ãµes/outros trabalhos; Paredes em pladur; Carpintarias; Revestimentos; Pinturas; Equipamentos Diversos; Infraestruturas EletrotÃ©cnicas.</t>
  </si>
  <si>
    <t>AquisiÃ§Ã£o de 1 (um) DuodenoscÃ³pio e 2 (dois) VideogastroscÃ³pios para a Unidade de tÃ©cnicas de Gastrenterologia</t>
  </si>
  <si>
    <t>AquisiÃ§Ã£o de 2 (duas) seringas infusoras compatÃ­veis com RM e 1 (um) MÃ³dulo para duplo canal</t>
  </si>
  <si>
    <t>AquisiÃ§Ã£o de material de proteÃ§Ã£o individual para mitigaÃ§Ã£o do risco de infeÃ§Ã£o por COVID 19 - MÃ¡scaras para distribuiÃ§Ã£o comunitÃ¡ria</t>
  </si>
  <si>
    <t>AQUISIÃ‡ÃƒO DE EQUIPAMENTO INFORMÃTICO DIVERSO para POMBAL PROF - Sociedade de EducaÃ§Ã£o e Ensino Profissional, S.A. entidade proprietÃ¡ria da ETAP - Escola TecnolÃ³gica, ArtÃ­stica e Profissional de Pombal</t>
  </si>
  <si>
    <t>RequalificaÃ§Ã£o da Rede ViÃ¡ria na UniÃ£o das Freguesias de Vilamar e Corticeiro de Cima, por Empreitada - 1.Âª Fase</t>
  </si>
  <si>
    <t>PT;7;79;1275</t>
  </si>
  <si>
    <t>AquisiÃ§Ã£o de GÃ¡s Propano a Granel para Equipamentos Desportivos Municipais</t>
  </si>
  <si>
    <t>Alto Minho / Viana do Castelo</t>
  </si>
  <si>
    <t>Empreitada "Caminhos Rurais no Concelho do Crato"</t>
  </si>
  <si>
    <t>PT;13;182;83</t>
  </si>
  <si>
    <t>AquisiÃ§Ã£o do serviÃ§o de refeiÃ§Ãµes (congeladas; em sistema cook freeze), para crianÃ§as dos jardins de infÃ¢ncia e alunos do 1.Âº ciclo do ensino bÃ¡sico, com EscalÃ£o A e B de AÃ§Ã£o Social Escolar, em tempos de Pandemia por Covid-19</t>
  </si>
  <si>
    <t>Fornecimento contÃ­nuo de gasÃ³leo a granel para viaturas, mÃ¡quinas e equipamentos da frota do MunicÃ­pio de Montemor-o-Novo</t>
  </si>
  <si>
    <t>AquisiÃ§Ã£o de equipamento informÃ¡tico e de comunicaÃ§Ãµes para alunos do concelho de Albufeira - COVID-19</t>
  </si>
  <si>
    <t>AquisiÃ§Ã£o de serviÃ§os para limpeza e aspiraÃ§Ã£o de poÃ§os bombagem</t>
  </si>
  <si>
    <t>RequalificaÃ§Ã£o da zona ribeirinha do Esteiro de Azambuja</t>
  </si>
  <si>
    <t>ExecuÃ§Ã£o de todos os trabalhos necessÃ¡rios Ã  manutenÃ§Ã£o Preventiva do Conversor EstÃ¡tico de FrequÃªncia da EstaÃ§Ã£o ElevatÃ³ria dos Ãlamos e dos Arrancadores Suaves da EstaÃ§Ã£o ElevatÃ³ria de PedrogÃ£o - Margem Direita.</t>
  </si>
  <si>
    <t>RenovaÃ§Ã£o de licenciamento do software Splunk</t>
  </si>
  <si>
    <t>BeneficiaÃ§Ã£o de Bairros Sociais (Bairros Sociais S. JoÃ£o de Deus e Margens do Arunca) - Proc. n.Âº 22/2020</t>
  </si>
  <si>
    <t>AQUSIÃ‡ÃƒO DE MÃ“DULOS DE MEMÃ“RIA</t>
  </si>
  <si>
    <t>AquisiÃ§Ã£o de gÃ¡s propano a granel para os Centros Educativos de Trovela, Facha, Gandra e Refoios</t>
  </si>
  <si>
    <t>AquisiÃ§Ã£o de serviÃ§os de produÃ§Ã£o de cartografia vetorial Ã  escala 1:10000</t>
  </si>
  <si>
    <t>AQUISIÃ‡ÃƒO DE SERVIÃ‡OS PARA IMPLEMENTAÃ‡ÃƒO DO PROJETO EDUCATIVO DE INTERVENÃ‡ÃƒO - 1Âº Ciclo de Ensino BÃ¡sico 2020</t>
  </si>
  <si>
    <t>ElaboraÃ§Ã£o do Projeto de ExecuÃ§Ã£o do "Reordenamento da Estrutura ViÃ¡ria Complementar ao Campus Educativo de Oliveira do Hospital"</t>
  </si>
  <si>
    <t>ReabilitaÃ§Ã£o e alteraÃ§Ã£o da cobertura das Piscinas Municipais de Vila Franca de Xira, de amovÃ­vel para fixa, com as necessÃ¡rias correÃ§Ãµes ao nÃ­vel das patologias construtivas, isolamento e tratamento dos isolamentos tÃ©rmicos, com vista Ã  implementaÃ§Ã£o de sistemas e equipamentos de energias renovÃ¡veis, inerentes Ã  eficiÃªncia energÃ©tica do complexo.</t>
  </si>
  <si>
    <t>PAVIMENTAÃ‡ÃƒO DE RUAS - BAIRRO DA LIBERDADE E BAIRRO DAS AMOREIRAS</t>
  </si>
  <si>
    <t>TRABALHOS DIVERSOS DE MANUTENÃ‡ÃƒO NOS TRILHOS E PASSADIÃ‡OS SENDO NECESSÃRIO PROCEDER Ã€ MANUTENÃ‡ÃƒO SINALÃ‰TICA VERTICAL E HORIZONTAL, DELIMITADORES DE TRILHOS E ALGARES, AJUDAS Ã€ PROGRESSÃƒO, DELIMITAÃ‡ÃƒO DE ZONAS DE PERIGO NOS TRILHOS E PASSADIÃ‡OS NA ZONA LITORAL E ESPAÃ‡OS NATURAIS DO CONCELHO, DESDE VALE DO OLIVAL ATÃ‰ AO PARQUE MUNICIPAL DO SÃTIO DAS FONTES, ONDE SE INCLUEM A PR1LGA Â¿ PERCURSO DOS 7 VALES SUSPENSOS (5,5KM) E PERCURSO CAMINHO DOS PROMONTÃ“RIOS (7KM); O TROÃ‡O CONCELHIO DA ECOVIA DO LITORAL (22KM) E TRILHOS INTERPRETATIVOS DO PARQUE MUNICIPAL DO SÃTIO DAS FONTES (18HA). A PRESENTE EMPREITADA CONSTITUI UMA NECESSIDADE INTERMITENTE, NO TEMPO E NO ESPAÃ‡O, DE TRABALHOS DE MANUTENÃ‡ÃƒO AO LONGO DO PRAZO DE EXECUÃ‡ÃƒO ESTIPULADO.</t>
  </si>
  <si>
    <t>PrestaÃ§Ã£o de ServiÃ§os de Trabalho TemporÃ¡rio em Regime de Contrato de Trabalho a Termo Incerto de Pessoal na Ãrea da ManutenÃ§Ã£o EletromecÃ¢nica</t>
  </si>
  <si>
    <t>AquisiÃ§Ã£o de computadores para apoio ao estudo</t>
  </si>
  <si>
    <t>AquisiÃ§Ã£o de bateria para Chiller para o ServiÃ§o de Patologia ClÃ­nica - Chln</t>
  </si>
  <si>
    <t>ConstruÃ§Ã£o de boxes para alojamento de animais no canil municipal, de acordo com o articulado das mediÃ§Ãµes.</t>
  </si>
  <si>
    <t>PRESTAÃ‡ÃƒO DE SERVIÃ‡OS NA ÃREA DA GESTÃƒO DO LITORAL, TURISMO SUSTENTÃVEL E TURISMO ACESSÃVEL, PELO PERÃODO DE 24 MESES.</t>
  </si>
  <si>
    <t>O presente concurso tem por objeto a realizaÃ§Ã£o de trabalhos e fornecimentos de materiais definidos quanto Ã  sua espÃ©cie, nas condiÃ§Ãµes constantes em mapa de trabalhos a realizar, com o fim de se fazer uma intervenÃ§Ã£o curativa na cobertura do PavilhÃ£o Municipal da Costa de Caparica, com a substituiÃ§Ã£o de painÃ©is sanduiche e painÃ©is de policarbonato danificados, limpeza, desobstruÃ§Ã£o e impermeabilizaÃ§Ã£o de caleiras, execuÃ§Ã£o de tubos ladrÃ£o e reparaÃ§Ã£o do pavimento do pavilhÃ£o.</t>
  </si>
  <si>
    <t>AquisiÃ§Ã£o de uma viatura de 12 ou 14 Toneladas 4x2, mais caixa recolha de bioresÃ­duos (resÃ­duos orgÃ¢nicos) de 8 mÂ³ com elevador de contentores de 120 a 1100 Litros e de uma viatura de 19 Toneladas 4x2, mais caixa recolha de bioresÃ­duos de 16 mÂ³ com elevador de contentores de 120 a 1100 Litros.</t>
  </si>
  <si>
    <t>Empreitada de ConstruÃ§Ã£o da Rede de Ciclovias da Ribeira Grande</t>
  </si>
  <si>
    <t>ARRANJOS EXTERIORES DA CASA DOS PEDREIROS NO AMEIXIAL</t>
  </si>
  <si>
    <t>ReformulaÃ§Ã£o do Projeto de RemodelaÃ§Ã£o da Rede de Saneamento na Avenida Marginal, concelho de Oeiras</t>
  </si>
  <si>
    <t>PrestaÃ§Ã£o de ServiÃ§os de RevisÃ£o Oficial de Contas para os ExercÃ­cios de 2020 e 2021</t>
  </si>
  <si>
    <t>Corte de vegetaÃ§Ã£o, limpeza e remoÃ§Ã£o de resÃ­duos em Vias e Outros EspaÃ§os PÃºblicos</t>
  </si>
  <si>
    <t>AQUISIÃ‡ÃƒO DE MÃ“DULOS DE MEMÃ“RIA</t>
  </si>
  <si>
    <t>05/AD/ECO/2020 - PrestaÃ§Ã£o de serviÃ§os de MonitorizaÃ§Ã£o Ambiental da ECOLEZÃRIA 2020-2021</t>
  </si>
  <si>
    <t>PE_20025_ADS - AQUISIÃ‡ÃƒO DE SERVIÃ‡OS PARA O CARREGAMENTO DO VALOR DO SUBSÃDIO DE REFEIÃ‡ÃƒO EM SUPORTE DE CARTÃƒO ELETRÃ“NICO</t>
  </si>
  <si>
    <t>ARRANJOS EXTERIORES EM DIVERSOS LOCAIS DO CONCELHO - REQUALIFICAÃ‡ÃƒO PAISAGÃSTICA DA ROTUNDA NA EN 125-A EM LOULÃ‰ (ROTUNDA DO EURO)</t>
  </si>
  <si>
    <t>AquisiÃ§Ã£o de Motores para lancha de pilotagem</t>
  </si>
  <si>
    <t>AquisiÃ§Ã£o de ServiÃ§os de ReparaÃ§Ã£o de MÃ¡quinas Lavadoras de Alta PressÃ£o</t>
  </si>
  <si>
    <t>Fornecimento de duas viaturas ligeiras de mercadorias em regime de AOV (4x4)</t>
  </si>
  <si>
    <t>AquisiÃ§Ã£o de 1 (um) Kit Replicador e 1 (um) monitor Remoto para exames de RM</t>
  </si>
  <si>
    <t>ConstruÃ§Ã£o de rede pedonal entre as localidades da AzÃ³ia e Aldeia Nova da AzÃ³ia.</t>
  </si>
  <si>
    <t>ADGE.5.20.DMOSM - DESVIO DE REDE DE ÃGUAS PLUVIAIS ENTRE AV. JOÃƒO PAULO II E A PRAÃ‡A FLÃVIO SÃ LEITE</t>
  </si>
  <si>
    <t>BeneficiaÃ§Ã£o do nÃ³ de acesso da EN228 Ã  Central TermoelÃ©trica e Pellets Power e pavimentaÃ§Ã£o de arruamentos no Barril e Almacinha</t>
  </si>
  <si>
    <t>AquisiÃ§Ã£o de tablets e acesso Ã  internet para alunos do ensino bÃ¡sico para a implementaÃ§Ã£o do ensino Ã  distÃ¢ncia</t>
  </si>
  <si>
    <t>Empreitada para execuÃ§Ã£o da obra de criaÃ§Ã£o de uma divisÃ³ria no gabinete mÃ©dico e substituiÃ§Ã£o de porta de acesso ao serviÃ§o de Ginecologia - Internamento de Ginecologia - Geral</t>
  </si>
  <si>
    <t>Empreitada 151/GEBALIS/2020 Â¿ Bairro Horta Nova, Estrada PaÃ§o do Lumiar - Lt. A3 - Loja - Obras de reabilitaÃ§Ã£o de espaÃ§o nÃ£o habitacional</t>
  </si>
  <si>
    <t>Fornecimento de gÃ¡s natural, para as Piscinas Municipais, para o Centro Escolar de Cantanhede e para a EB1 de Cantanhede Sul</t>
  </si>
  <si>
    <t>AquisiÃ§Ã£o de ServiÃ§os de PatrocÃ­nio JudiciÃ¡rio em recurso ao processo de visto prÃ©vio do Tribunal de Contas (proc. nÂº 3630/2019) e Parecer sobrea admissibilidade de retificaÃ§Ã£o do Caderno de Encargos do Acordo-Quadro nÂº 19/003/CA/AQ e 19/004/CA/AQÂ¿, por Ajuste Direto</t>
  </si>
  <si>
    <t>PrestaÃ§Ã£o de serviÃ§os de aluguer de contentores de salas de aula para a Escola de Monte da Ola.</t>
  </si>
  <si>
    <t>PRORROGAÃ‡ÃƒO DO SERVIÃ‡O DE OUTSOURCING DOS EQUIPAMENTOS DE IMPRESSÃƒO INSTALADOS NAS ESCOLAS, PELO PERÃODO DE 3 MESES.</t>
  </si>
  <si>
    <t>Aluguer Operacional de Equipamento para CÃ³pia e ImpressÃ£o</t>
  </si>
  <si>
    <t>Fornecimento de serviÃ§os de comunicaÃ§Ãµes de voz mÃ³veis e fixas, dados mÃ³veis, internet, televisÃ£o, wireless (WIFI) e central telefÃ³nica com respetivos equipamentos terminais para os ServiÃ§os Centrais e Pousadas de Juventude</t>
  </si>
  <si>
    <t>Empreitada para execuÃ§Ã£o da obra de Fornecimento e montagem de placas em acrÃ­lico cristal no interior dos elevadores do HSM.</t>
  </si>
  <si>
    <t>Empreitada 156/GEBALIS/2020 - Bairro PaÃ§o Lumiar - ReabilitaÃ§Ã£o de fogos municipais no Bairro PaÃ§o Lumiar nas Moradas: Rua Professor Fernando Mello Moser, N.30, 1 Esq; Rua Professor Fernando Mello Moser, N. 26, RC Dto; Rua Professor Fernando Mello Moser, N. 22, 1 Dto; Rua Professor Fernando Mello Moser, N. 18, 1Âº Esq e Rua Professor Fernando Mello Moser, N. 6, 5Âº Esq.</t>
  </si>
  <si>
    <t>ServiÃ§os de FiscalizaÃ§Ã£o da empreitada das Encostas do Castelo de Palmela</t>
  </si>
  <si>
    <t>AquisiÃ§Ã£o de 387 (Trezentos e oitenta e sete) Suportes para ResÃ­duos</t>
  </si>
  <si>
    <t>Fornecimento e InstalaÃ§Ã£o de Hardware e de Software para integrar um Sistema de Apoio Ã  ExploraÃ§Ã£o e InformaÃ§Ã£o ao PÃºblico (SAEIP), em Tempo Real</t>
  </si>
  <si>
    <t>Empreitada de RemodelaÃ§Ã£o da rede de abastecimento de Ã¡gua ao CabeÃ§o da Nogueira e no Ecoparque do RelvÃ£o</t>
  </si>
  <si>
    <t>AquisiÃ§Ã£o de serviÃ§os para projetos de infraestruturas de VideovigilÃ¢ncia, SeguranÃ§a Contra Risco de IncÃªndio e Medidas de AutoproteÃ§Ã£o - Parque Feiras ExposiÃ§Ãµes de Beja</t>
  </si>
  <si>
    <t>AquisiÃ§Ã£o de soluÃ§Ã£o para Ã¡rea de formaÃ§Ã£o do Centro Hospitalar UniversitÃ¡rio de Lisboa Norte, E.P.E.</t>
  </si>
  <si>
    <t>Circuitos Dados EstaÃ§oes ElevatÃ³rias</t>
  </si>
  <si>
    <t>AquisiÃ§Ã£o de 2 mÃ¡quinas de lavar e desinfetar para o ServiÃ§o de Ginecologia - Bloco OperatÃ³rio e para Bloco OperatÃ³rio Central I - Bloco OperatÃ³rio - Cirurgia Vascular.</t>
  </si>
  <si>
    <t>AquisiÃ§Ã£o de serviÃ§os de vigilÃ¢ncia, seguranÃ§a e de rececionistas para 5 empresas do Grupo REN (REN ElÃ©ctrica, REN Gasodutos, REN Armazenagem, REN AtlÃ¢ntico e REN PortgÃ¡s), num total de 15 instalaÃ§Ãµes e por um perÃ­odo de 3 anos.</t>
  </si>
  <si>
    <t>AquisiÃ§Ã£o de Suporte Ã  Infraestrutura InformÃ¡tica do Data Center</t>
  </si>
  <si>
    <t>AquisiÃ§Ã£o de serviÃ§os de assessoria especializada em finanÃ§as locais</t>
  </si>
  <si>
    <t>201G001197 - AquisiÃ§Ã£o de oxigÃ©nio liquido medicinal-m3- maio 2020</t>
  </si>
  <si>
    <t>AQUISIÃ‡ÃƒO DE MATERIAL TECNOLÃ“GICO PARA PROJETO BIBLIOTICS</t>
  </si>
  <si>
    <t>Fornecimento de equipamento para a captaÃ§Ã£o CBR da Branca</t>
  </si>
  <si>
    <t>AquisiÃ§Ã£o de ServiÃ§os de Trabalho TemporÃ¡rio 3 Assistentes Operacionais e 1 Assistente TÃ©cnico por um perÃ­odo de 120 dias</t>
  </si>
  <si>
    <t>Empreitada de obras pÃºblicas de conservaÃ§Ã£o e manutenÃ§Ã£o da Escola de Hotelaria e Turismo de Lamego.</t>
  </si>
  <si>
    <t>AquisiÃ§Ã£o de serviÃ§os de manutenÃ§Ã£o de mediÃ§Ã£o e protecÃ§Ã£o radiolÃ³gico, para o ano 2020</t>
  </si>
  <si>
    <t>AquisiÃ§Ã£o de serviÃ§os de manutenÃ§Ã£o do Â¿Software de GestÃ£o Documental Integrada de InformaÃ§Ã£o da Quidgest</t>
  </si>
  <si>
    <t>AQUISIÃ‡ÃƒO DE KIT DE APRENDIZAGEM DE ROBÃ“TICA PARA CENTROS DE FORMAÃ‡ÃƒO para POMBAL PROF - Sociedade de EducaÃ§Ã£o e Ensino Profissional, S.A. entidade proprietÃ¡ria da ETAP - Escola TecnolÃ³gica, ArtÃ­stica e Profissional de Pombal</t>
  </si>
  <si>
    <t>Consulta PrÃ©via para PrestaÃ§Ã£o de ServiÃ§os de Pintura de SinalizaÃ§Ã£o Horizontal em Vias Municipais</t>
  </si>
  <si>
    <t>AquisiÃ§Ã£o de CalÃ§ado de ProteÃ§Ã£o e SeguranÃ§a, por Lotes</t>
  </si>
  <si>
    <t>PrestaÃ§Ã£o de serviÃ§os para reparaÃ§Ã£o da grua da viatura matrÃ­cula 48-IH-73</t>
  </si>
  <si>
    <t>32/AQ/AT/2020 - AquisiÃ§Ã£o de ServiÃ§os de Desenvolvimento Aplicacional ManutenÃ§Ã£o Corretiva e Evolutiva do Sistema E-TaxFree</t>
  </si>
  <si>
    <t>AQUISIÃ‡ÃƒO DE CONSUMÃVEIS PARA MONITORES DE HEMODIÃLISE PARA O ANO DE 2020</t>
  </si>
  <si>
    <t>201A000018 - AquisiÃ§Ã£o de soluÃ§Ã£o cutanea alcoolica incolor 250 ml-2020</t>
  </si>
  <si>
    <t>AquisiÃ§Ã£o de serviÃ§o de Aluguer Operacional de Equipamento para CÃ³pia e ImpressÃ£o</t>
  </si>
  <si>
    <t>AquisiÃ§Ã£o de serviÃ§os para campanhas de desinfestaÃ§Ã£o e desratizaÃ§Ã£o de redes de esgotos municipais, compreendendo a desratizaÃ§Ã£o e desbaratizaÃ§Ã£o a levar a efeito nas redes de drenagem de Ã¡guas residuais do concelho de Palmela, nas freguesias de Palmela, Quinta do Anjo, Pinhal Novo e UniÃ£o das Freguesias de PoceirÃ£o e Marateca.</t>
  </si>
  <si>
    <t>PrestaÃ§Ã£o de ServiÃ§os para ElaboraÃ§Ã£o do Projeto de ExecuÃ§Ã£o das Infra-Estruturas da Zona Industrial de Arcos Â¿ Fase 2</t>
  </si>
  <si>
    <t>PrestaÃ§Ã£o de serviÃ§os de preparaÃ§Ã£o do terreno na Ã¡rea da VÃ¡rzea Redonda no Ã¢mbito do projeto Zona J, cofinanciado pelo POSEUR - Programa Operacional Sustentabilidade e EficiÃªncia no Uso de Recursos, no Ã¢mbito do Projeto POSEUR-03-2215-FC-000123 , associado ao combate ao Jacinto de Ã¡gua e outras espÃ©cies invasoras</t>
  </si>
  <si>
    <t>AquisiÃ§Ã£o de mobiliÃ¡rio de escritÃ³rio para a instalaÃ§Ã£o do MinistÃ©rio da ModernizaÃ§Ã£o do Estado e da AdministraÃ§Ã£o PÃºblica</t>
  </si>
  <si>
    <t>47/AQ/AT_2020 - AquisiÃ§Ã£o de serviÃ§os de desenvolvimento aplicacional no Ã¢mbito da manutenÃ§Ã£o corretiva e evolutiva do Sistema GestÃ£o de Processos e ServiÃ§os (GPS).</t>
  </si>
  <si>
    <t>AquisiÃ§Ã£o do serviÃ§o de refeiÃ§Ãµes (congeladas; em sistema cook freeze), para crianÃ§as dos jardins de infÃ¢ncia e alunos do 1.Âº ciclo do ensino bÃ¡sico, com EscalÃ£o A e B de AÃ§Ã£o Social Escolar, em tempos de Pandemia por Covid-19.</t>
  </si>
  <si>
    <t>Empreitada para execuÃ§Ã£o da obra para substituiÃ§Ã£o de vidro na portaria principal da seguranÃ§a</t>
  </si>
  <si>
    <t>ImplementaÃ§Ã£o de Medidas de Acalmia de TrÃ¡fego na Rua Infante Dom Henrique, Pontinha</t>
  </si>
  <si>
    <t>AquisiÃ§Ã£o de licenciamento para as Firewalls e Balanceador de trÃ¡fego, incluindo a tÃ­tulo acessÃ³rio, os serviÃ§os de manutenÃ§Ã£o e de suporte.</t>
  </si>
  <si>
    <t>TRABALHOS DIVERSOS DE MANUTENÃ‡ÃƒO NAS PRAIAS DO CONCELHO DE LAGOA E ZONAS ENVOLVENTES, ENTRE A PRAIA DE VALE OLIVAL E A PRAIA DA ANGRINHA, CONSTITUINDO A PRESENTE EMPREITADA UMA NECESSSIDADE INTERMITENTE, NO TEMPO E NO ESPAÃ‡O, DE TRABALHOS MANUTENÃ‡ÃƒO AO LONGO DO PRAZO DE EXECUÃ‡ÃƒO ESTIPULADO.</t>
  </si>
  <si>
    <t>2020-CPUB-EMP-267 - Empreitada para as obras de reabilitaÃ§Ã£o da piscina de Arroios e construÃ§Ã£o de ascensor e de passadiÃ§o de ligaÃ§Ã£o entre a Rua Damasceno Monteiro e Mercado Forno do Tijolo</t>
  </si>
  <si>
    <t>AquisiÃ§Ã£o e montagem de cortina pÃ¡ra chamas para boca de cena do AuditÃ³rio Municipal Augusto Cabrita</t>
  </si>
  <si>
    <t>AquisiÃ§Ã£o de serviÃ§os de prestaÃ§Ã£o de serviÃ§os de recolha dos resÃ­duos hospitalares do grupo III e IV produzidos no Centro Hospitalar UniversitÃ¡rio de Lisboa Norte, E.P.E. Â¿ Unidade Hospitalar de Santa Maria - COVID-19</t>
  </si>
  <si>
    <t>ReparaÃ§Ã£o de Arruamentos Degradados na Freguesia de Alcoentre e Aveiras Baixo</t>
  </si>
  <si>
    <t>AquisiÃ§Ã£o de serviÃ§os para limpeza das praias do municÃ­pio do Barreiro</t>
  </si>
  <si>
    <t>AquisiÃ§Ã£o de 1 (uma) LÃ¢mpada de fenda portÃ¡til, para o ServiÃ§o de Oftalmologia - Lisboa 2020</t>
  </si>
  <si>
    <t>AQUISIÃ‡ÃƒO DE MATERIAL DE ÃGUAS</t>
  </si>
  <si>
    <t>AquisiÃ§Ã£o trÃªs sistemas transferÃªncia de doentes para diversos serviÃ§os do CHULN</t>
  </si>
  <si>
    <t>ServiÃ§os de desenvolvimento aplicacional no Ã¢mbito do STADA ImportaÃ§Ã£o CAU - DeclaraÃ§Ã£o Aduaneira Dados Reduzidos eCommerce - Internet</t>
  </si>
  <si>
    <t>ServiÃ§os de reparaÃ§Ã£o do sistema de desobstruÃ§Ã£o e limpeza de fossas da viatura pesada MAN com a matrÃ­cula 51-EM-20</t>
  </si>
  <si>
    <t>AquisiÃ§Ã£o de serviÃ§os de reparaÃ§Ã£o do Chiller - Frio do EdifÃ­cio Rainha D.AmÃ©lia - Chln- Hospital Pulido Valente</t>
  </si>
  <si>
    <t>PRESTAÃ‡ÃƒO DE SERVIÃ‡OS PARA APOIO Ã€ EQUIPA MÃ“VEL DE MANUTENÃ‡ÃƒO E INTERVENÃ‡ÃƒO NAS ESCOLAS, PELO PERÃODO DE 24 MESES</t>
  </si>
  <si>
    <t>RecuperaÃ§Ã£o e refuncionalizaÃ§Ã£o de um edifÃ­cio para o Centro do Conhecimento do Garrano</t>
  </si>
  <si>
    <t>ESPAÃ‡O EDUGEP, PROMOÃ‡ÃƒO DA TECNOLOGIA, ESPORTS E O DIGITAL EM SETÃšBAL - FEIRA DE SANTIAGO 2020.</t>
  </si>
  <si>
    <t>Apontamento musical de Paulo de Carvalho no Ã¢mbito das comemoraÃ§Ãµes do 25 de abril</t>
  </si>
  <si>
    <t>ContrataÃ§Ã£o de RevisÃµes, ManutenÃ§Ãµes e ReparaÃ§Ãµes de VeÃ­culos Pesados e MÃ¡quinas</t>
  </si>
  <si>
    <t>AquisiÃ§Ã£o de serviÃ§os de desenvolvimento aplicacional no Ã¢mbito da manutenÃ§Ã£o corretiva e evolutiva do Sistema de Customer Relationship Management (CRM), da Autoridade TributÃ¡ria e Aduaneira (AT).</t>
  </si>
  <si>
    <t>AquisiÃ§Ã£o de material upgrade Core Rede HPV.</t>
  </si>
  <si>
    <t>AquisiÃ§Ã£o de ServiÃ§os de ManutenÃ§Ã£o de Central de Tratamento de Ãgua, do ServiÃ§o de HemodiÃ¡lise, para o Hospital Professor Doutor Fernando Fonseca, E.P.E.</t>
  </si>
  <si>
    <t>AquisiÃ§Ã£o de ServiÃ§os, ao abrigo do Acordo Quadro NÂº 19/002/CA/AQ, para execuÃ§Ã£o de prospeÃ§Ã£o geolÃ³gico-geotÃ©cnica na Escola BÃ¡sica de Santo AntÃ³nio, em Lisboa.</t>
  </si>
  <si>
    <t>ExecuÃ§Ã£o remoÃ§Ãµes, movimentaÃ§Ãµes de terra, fundaÃ§Ãµes, betÃ£o armado, estrutura metÃ¡lica, coberturas, alvenarias, cantarias, serralharias, revestimentos, carpintarias, pinturas, rede de Ã¡guas, rede de Ã¡guas residuais e pluviais, instalaÃ§Ãµes elÃ©tricas, telecomunicaÃ§Ãµes, seguranÃ§a contra incÃªndios e climatizaÃ§Ã£o.</t>
  </si>
  <si>
    <t>O presente convite visa a apresentaÃ§Ã£o de propostas para a execuÃ§Ã£o da empreitada de Â¿RemodelaÃ§Ã£o de caixas de estore-EB Alberto Valente-Pinhal NovoÂ¿ compreendendo essencialmente a execuÃ§Ã£o de trabalhos de substituiÃ§Ã£o de tampas de caixa de estore, deslocaÃ§Ã£o de caixilharia em alumÃ­nio e acabamentosÂ¿.</t>
  </si>
  <si>
    <t>AquisiÃ§Ã£o de Carne e Produtos CÃ¡rneos</t>
  </si>
  <si>
    <t>ServiÃ§os de desenvolvimento aplicacional no Ã¢mbito da manutenÃ§Ã£o corretiva e evolutiva do sistema de gestÃ£o de aplicaÃ§Ãµes de crÃ©ditos</t>
  </si>
  <si>
    <t>201G001162 - AquisiÃ§Ã£o de medicamentos diversos - 2020</t>
  </si>
  <si>
    <t>AquisiÃ§Ã£o de bens e/ou serviÃ§os para manutenÃ§Ã£o de sistemas Polibennes e compactadores mÃ³veis</t>
  </si>
  <si>
    <t>AtualizaÃ§Ã£o e o suporte tÃ©cnico da infraestrutura firewall do Turismo de Portugal, IP.</t>
  </si>
  <si>
    <t>A aquisiÃ§Ã£o de Sistema de Secagem de CombustÃ­vel Derivado de ResÃ­duos (CDR), incluindo Secador de CDR, Sistema de produÃ§Ã£o de energia tÃ©rmica para alimentaÃ§Ã£o do Secador de CDR e Motogerador.</t>
  </si>
  <si>
    <t>Os trabalhos a realizar englobam essencialmente a substituiÃ§Ã£o de pavimentos, de revestimentos interiores, de caixilhos e estores, de revisÃ£o de portas interiores e exteriores, e das redes elÃ©trica, de abastecimento de Ã¡guas quentes e frias e de drenagem de esgotos e de fornecimento de equipamento sanitÃ¡rio e de cozinha.</t>
  </si>
  <si>
    <t>Empreitada de remodelaÃ§Ã£o da guarda metÃ¡lica do pontÃ£o da Praia dos Pescadores.</t>
  </si>
  <si>
    <t>AquisiÃ§Ã£o de Produtos SolÃºveis para os Pequenos-AlmoÃ§os.</t>
  </si>
  <si>
    <t>AquisiÃ§Ã£o de Azeite, Vinagre e Outros Temperos</t>
  </si>
  <si>
    <t>Fornecimento de 12 unidades UPS Smart-UPS LCD 1500VA para o Turismo de Portugal, IP [sede, ServiÃ§o de RegulaÃ§Ã£o e InspeÃ§Ã£o de Jogos (SRIJ) e Escolas de Hotelaria e Turismo (Rede Escolar)].</t>
  </si>
  <si>
    <t>AquisiÃ§Ã£o de estrados e degraus para diversos serviÃ§os do CHULN</t>
  </si>
  <si>
    <t>AquisiÃ§Ã£o de serviÃ§os de seguros de acidentes de trabalho, acidentes pessoais, responsabilidade civil de exploraÃ§Ã£o e automÃ³vel, pelo perÃ­odo de um ano.</t>
  </si>
  <si>
    <t>Circuitos de Dados EstaÃ§Ãµes ElevatÃ³rias</t>
  </si>
  <si>
    <t>Os trabalhos a realizar englobam a execuÃ§Ã£o de pavimentaÃ§Ãµes novas com massas betuminosas e zona em calÃ§ada grossa de granito, aplicaÃ§Ã£o de lancil delimitador, drenagem da via com coletor pluvial, rede de Ã¡guas nova incluindo outros trabalhos acessÃ³rios como sinalizaÃ§Ã£o horizontal e vertical.</t>
  </si>
  <si>
    <t>Reordenamento do TrÃ¢nsito no Entroncamento da Rua do Joinal</t>
  </si>
  <si>
    <t>PrestaÃ§Ã£o de ServiÃ§os de Auditoria e CertificaÃ§Ã£o de Qualidade: CertificaÃ§Ã£o do Sistema de GestÃ£o - 2020/2022.</t>
  </si>
  <si>
    <t>Escola EB1/JI Quinta de S. JosÃ© - ColocaÃ§Ã£o de Palas de Ensombramento e RevisÃ£o da IluminaÃ§Ã£o</t>
  </si>
  <si>
    <t>RemodelaÃ§Ã£o de infraestruturas de Foros de Albergaria - melhoria das condiÃ§Ãµes de circulaÃ§Ã£o pedonal com repavimentaÃ§Ã£o das vias urbanas em betuminoso e valetas moldadas, incluindo renovaÃ§Ã£o de infraestruturas de redes de Ã¡gua e esgotos.</t>
  </si>
  <si>
    <t>AquisiÃ§Ã£o de ServiÃ§os para ExecuÃ§Ã£o de Limpeza e Levantamento ArquitetÃ³nico no edifÃ­cio do antigo centro de saÃºde, situado na Rua Rodrigues MiguÃ©is, em Benfica.</t>
  </si>
  <si>
    <t>ElaboraÃ§Ã£o de projeto da especialidade de eletricidade para remodelaÃ§Ã£o parcial da instalaÃ§Ã£o elÃ©trica das unidades hospitalares da PV e VC</t>
  </si>
  <si>
    <t>Empreitada para a SubstituiÃ§Ã£o de Cabo de PrÃ©-EsforÃ§o na Ponte sobre o Rio Sorraia, no SublanÃ§o Salvaterra de Magos / A13/A10, na A13 - Auto-estrada Almeirim / Marateca</t>
  </si>
  <si>
    <t>CriaÃ§Ã£o de Centro de Apoio Ã  Aprendizagem - olival Basto</t>
  </si>
  <si>
    <t>Limpeza de coletores com veÃ­culo hidrolimpador de reciclagem e operador, podendo ou nÃ£o ser necessÃ¡rio o serviÃ§o de inspeÃ§Ã£o vÃ­deo para localizaÃ§Ã£o de caixas de esgotos que estejam tapadas ou roturas nas condutas. DesobstruÃ§Ã£o de coletores com veÃ­culo hidrolimpador e operador, trabalhos nÃ£o programados de carater urgente. Limpeza de fossas sÃ©pticas e de poÃ§os de bombagem no Concelho de Lagoa, com veÃ­culos de 10m3 ou 5m3 de capacidade e operador.</t>
  </si>
  <si>
    <t>AquisiÃ§Ã£o de serviÃ§os de reparaÃ§Ã£o Ã s mÃ¡quinas de pagamento do Parque de Estacionamento do Hospital Pulido Valente</t>
  </si>
  <si>
    <t>PrestaÃ§Ã£o de serviÃ§os de controlo de pragas urbanas (desratizaÃ§Ã£o, desbaratizaÃ§Ã£o e desinsectizaÃ§Ã£o) da Ã¡rea territorial do concelho de Oeiras</t>
  </si>
  <si>
    <t>AquisiÃ§Ã£o Pescado Congelado, Marisco e Produtos Derivados do Pescado</t>
  </si>
  <si>
    <t>PRESTAÃ‡ÃƒO DE SERVIÃ‡OS NA ÃREA DA BIOLOGIA, AMBIENTE E TURISMO DE NATUREZA, PELO PERÃODO DE 24 MESES.</t>
  </si>
  <si>
    <t>AquisiÃ§Ã£o de Equipamento e Material InformÃ¡tico e Componentes para a Ãrea Metropolitana de Lisboa</t>
  </si>
  <si>
    <t>DAP 2020.0060 - AquisiÃ§Ã£o de serviÃ§os para o Desenvolvimento de novas funcionalidades na aplicaÃ§Ã£o de Sistemas de InformaÃ§Ã£o e ExecuÃ§Ã£o de contratos-Programa (SIEC), projeto cofinanciado no Ã¢mbito do Aviso n.Âº 02/SAMA2020/2016</t>
  </si>
  <si>
    <t>ConstruÃ§Ã£o de novos mÃ³dulos de inumaÃ§Ã£o no CemitÃ©rio dos Animais</t>
  </si>
  <si>
    <t>ReparaÃ§Ã£o do salÃ£o junto ao auditÃ³rio do edifÃ­cio dos PaÃ§os do Concelho</t>
  </si>
  <si>
    <t>AquisiÃ§Ã£o de serviÃ§os de AssistÃªncia TÃ©cnica a Hardware Oracle, repartido por: Lote 1 - AssistÃªncia TÃ©cnica a Hardware constante na Plataforma SUN Oracle; Lote 2 - AssistÃªncia TÃ©cnica a Hardware constante na Plataforma Exalogic; Lote 3 - AssistÃªncia TÃ©cnica a Hardware constante na Plataforma Exadata; Lote 4 - AssistÃªncia TÃ©cnica a Hardware constante na Plataforma Bigdata.</t>
  </si>
  <si>
    <t>ContrataÃ§Ã£o de serviÃ§os para a elaboraÃ§Ã£o do projeto de estabilizaÃ§Ã£o do talude contÃ­guo Ã  Rua AntÃ³nio Aleixo na PÃ³voa de Santa Iria</t>
  </si>
  <si>
    <t>ContrataÃ§Ã£o de serviÃ§os de limpeza de coberturas em Escolas do Parque Escolar do MunicÃ­pio de Vila Franca de Xira.</t>
  </si>
  <si>
    <t>AD 11/2020 - ProduÃ§Ã£o e implementaÃ§Ã£o de diversa sinalÃ©tica para o Parque de Estacionamento da EMEL no Casal Vistoso</t>
  </si>
  <si>
    <t>PRESTAÃ‡ÃƒO DE SERVIÃ‡OS PARA APOIO TÃ‰CNICO NA CASA BOCAGE, PELO PERÃODO DE 12 MESES.</t>
  </si>
  <si>
    <t>PRESTAÃ‡ÃƒO DE SERVIÃ‡OS PARA LIMPEZA DAS CASAS DE BANHO DAS PRAIAS, Ã‰POCA BALNEAR 2020</t>
  </si>
  <si>
    <t>RefuncionalizaÃ§Ã£o de edifÃ­cio para loja do cidadÃ£o em Barroselas</t>
  </si>
  <si>
    <t>Rede saneamento domÃ©stico de Assanha da Paz, e Barros da Paz e zona envolvente - Proc. n.Âº 21/2020</t>
  </si>
  <si>
    <t>FORNECIMENTO DE CLORO LIQUIDO SOB PRESSÃƒO EM GARRAFAS INCLUINDO SERVIÃ‡OS DE ENCHIMENTO, TRANSPORTE E MANUTENÃ‡ÃƒO DE GARRAFAS DO MUNICIPIO DE VALE DE CAMBRA</t>
  </si>
  <si>
    <t>PrestaÃ§Ã£o de serviÃ§os de "auditoria externa Ã s opÃ§Ãµes e procedimentos associados Ã  evoluÃ§Ã£o econÃ³mico-financeira da despesas do MunicÃ­pio de Almada (CMA e SMAS), entre 2013-2017.</t>
  </si>
  <si>
    <t>PrestaÃ§Ã£o de ServiÃ§os para InstalaÃ§Ã£o ElÃ©trica de Eventos Municipais de 2020.</t>
  </si>
  <si>
    <t>AquisiÃ§Ã£o de 9 bebedouros de dupla face.</t>
  </si>
  <si>
    <t>AQUISIÃ‡ÃƒO DE 1 (UM) MICROSCÃ“PIO OPERATÃ“RIO OFTALMOLÃ“GICO C/ SISTEMA DE GRAVAÃ‡ÃƒO PARA HOSPITAL PROFESSOR DOUTOR FERNANDO FONSECA, E.P.E.</t>
  </si>
  <si>
    <t>AquisiÃ§Ã£o de serviÃ§os de desinfestaÃ§Ã£o, desratizaÃ§Ã£o e eliminaÃ§Ã£o de outras pragas nas instalaÃ§Ãµes do Metropolitano de Lisboa, E.P.E.</t>
  </si>
  <si>
    <t>AQUISIÃ‡ÃƒO DE SERVIÃ‡OS DE CERTIFICAÃ‡ÃƒO ENERGÃ‰TICA DO LABORATÃ“RIO DOS SMAS DE LEIRIA</t>
  </si>
  <si>
    <t>AquisiÃ§Ã£o de Produtos HortÃ­colas Frescos para o Restaurante de SantÂ¿Ana e para as Unidades Hoteleiras da FundaÃ§Ã£o INATEL em Portugal Continental e RegiÃµes AutÃ³nomas Madeira e dos AÃ§ores</t>
  </si>
  <si>
    <t>Acesso Ã  unidade industrial - coelheira (V. Gontinha)</t>
  </si>
  <si>
    <t>45/AQ/AT_2020 - AquisiÃ§Ã£o de serviÃ§os de desenvolvimento aplicacional para manutenÃ§Ã£o evolutiva e corretiva do sistema do e-fatura Â¿ componente online</t>
  </si>
  <si>
    <t>ServiÃ§os Postais de ExpediÃ§Ã£o de DocumentaÃ§Ã£o Comercial</t>
  </si>
  <si>
    <t>AÃ§Ãµes na Ãrea do Teatro</t>
  </si>
  <si>
    <t>PRESTAÃ‡ÃƒO DE SERVIÃ‡OS PARA DIREÃ‡ÃƒO DA POUSADA DA JUVENTUDE, PELO PERÃODO DE 12 MESES.</t>
  </si>
  <si>
    <t>AquisiÃ§Ã£o de onze suportes de monitor para o serviÃ§o de Anestesiologia - Unidade Cuidados PÃ³s-AnestÃ©sicos - Chln - Hsm</t>
  </si>
  <si>
    <t>Empreitada para execuÃ§Ã£o da obra de fornecimento e montagem de 2 LogÃ³tipos.</t>
  </si>
  <si>
    <t>ELABORAÃ‡ÃƒO DO PROJETO DO PROJETO DE ARQUITETURA E ESPECIALIDADES PA-RA REABILITAÃ‡ÃƒO DO QUARTEIRÃƒO DA ZONA HISTÃ“RICA DA RIBEIRA GRANDE</t>
  </si>
  <si>
    <t>Os trabalhos a realizar englobam a execuÃ§Ã£o de pavimentaÃ§Ãµes novas com massas betuminosas, respetivas bermas, valetas, e drenagem da via, incluindo outros trabalhos acessÃ³rios como sinalizaÃ§Ã£o horizontal e vertical</t>
  </si>
  <si>
    <t>04/CP/ECO/2020 - AquisiÃ§Ã£o de CombustÃ­vel RodoviÃ¡rio</t>
  </si>
  <si>
    <t>AquisiÃ§Ã£o de computadores portÃ¡teis e leitores de cartÃ£o de cidadÃ£o</t>
  </si>
  <si>
    <t>PrestaÃ§Ã£o de ServiÃ§os de ManutenÃ§Ã£o dos espaÃ§os verdes das instalaÃ§Ãµes dos SIMAS nos concelhos de Oeiras e Amadora - anos de 2020-2023</t>
  </si>
  <si>
    <t>ConstruÃ§Ã£o da rede saneamento dos lugares de Foz, Vale das Moitas, CarriÃ§os, Bonitos e SÃ£o JoÃ£o da Ribeira - Proc. n.Âº 24/2020</t>
  </si>
  <si>
    <t>09/C.PRÃ‰VIA/AT/2020 - EMPREITADA DE TRABALHOS DE ALTERAÃ‡ÃƒO NO 4Âº PISO DO EDIFÃCIO SATÃ‰LITE</t>
  </si>
  <si>
    <t>Empreitada 369/Gebalis/2019 - Bairro do Condado, lotes 524 a 538 - ExecuÃ§Ã£o de rede de abastecimento de energia elÃ©ctrica</t>
  </si>
  <si>
    <t>AquisiÃ§Ã£o de fardamento para os Bombeiros Municipais do Cartaxo</t>
  </si>
  <si>
    <t>Empreitada de "ConservaÃ§Ã£o e ManutenÃ§Ã£o de EspaÃ§os Exteriores - Concelho de Vila Franca de Xira - 2020"</t>
  </si>
  <si>
    <t>PROJETO DE ARQUITETURA E ESPECIALIDADES PA-RA REABILITAÃ‡ÃƒO DA ENVOLVENTE AO MONTE VERDE, ARRUAMENTO ENTRE A TRAVESSA DA RUA DO ESTRELA E O LARGO DA VILA NOVA</t>
  </si>
  <si>
    <t>PC-2020-000182 - Fornecimento dos Sistemas de Comando e ProteÃ§Ã£o para as instalaÃ§Ãµes iniciais das SubestaÃ§Ãµes de Divor (obras 49.00/1/2) e PegÃµes (obra 58.00)</t>
  </si>
  <si>
    <t>Trata-se de uma intervenÃ§Ã£o patrimonial, com a categoria de proteÃ§Ã£o classificado como Monumento Nacional, de conservaÃ§Ã£o com a finalidade de resolver anomalias construtivas, funcionais, higiÃ©nicas e de seguranÃ§a acumuladas ao longo dos anos, procedendo a uma modernizaÃ§Ã£o que melhore o seu desempenho atÃ© prÃ³ximo dos atuais nÃ­veis de exigÃªncia.</t>
  </si>
  <si>
    <t>PrestaÃ§Ã£o de serviÃ§os de reparaÃ§Ã£o da viatura Iveco matrÃ­cula 44-97-PX</t>
  </si>
  <si>
    <t>COMPUTADORES COM LIGAÃ‡ÃƒO Ã€ INTERNET PARA ESCOLAS</t>
  </si>
  <si>
    <t>ServiÃ§os de desenvolvimento aplicacional no Ã¢mbito do Sistema Import Control System (ICS) - SeguranÃ§a e ProteÃ§Ã£o - ManutenÃ§Ã£o</t>
  </si>
  <si>
    <t>202A000028 - AquisiÃ§Ã£o de linhas e kit cateter permanente para hemodialise, para o ano de 2020.</t>
  </si>
  <si>
    <t>PE_20024_ADS - AQUISIÃ‡ÃƒO DE SERVIÃ‡OS COMBINADOS DE VIGILÃ‚NCIA E SEGURANÃ‡A HUMANA E DE LIGAÃ‡ÃƒO A CENTRAL DE RECEÃ‡ÃƒO E MONITORIZAÃ‡ÃƒO DE ALARMES PARA OS EDIFÃCIOS DA PARQUE ESCOLAR, E.P.E., SITOS EM LISBOA</t>
  </si>
  <si>
    <t>Row Labels</t>
  </si>
  <si>
    <t>Grand Total</t>
  </si>
  <si>
    <t>(All)</t>
  </si>
  <si>
    <t>Week</t>
  </si>
  <si>
    <t>Year</t>
  </si>
  <si>
    <t>Distinct</t>
  </si>
  <si>
    <t>Column Labels</t>
  </si>
  <si>
    <t>Sum of Distinct</t>
  </si>
  <si>
    <t>ween n/week [2;9]</t>
  </si>
  <si>
    <t>2020/2019</t>
  </si>
  <si>
    <t>Municípios</t>
  </si>
  <si>
    <t>Águas e resíduos</t>
  </si>
  <si>
    <t>Transportes</t>
  </si>
  <si>
    <t>Outros</t>
  </si>
  <si>
    <t>Tipo</t>
  </si>
  <si>
    <t>Hospitais</t>
  </si>
  <si>
    <t>Entidade</t>
  </si>
  <si>
    <t>Portos</t>
  </si>
  <si>
    <t>Escolas</t>
  </si>
  <si>
    <t>Estradas</t>
  </si>
  <si>
    <t>Outro</t>
  </si>
  <si>
    <t>PrestaÃ§Ã£o de serviÃ§os de engenheiro agrÃ³nomo em regime de avenÃ§a Â¿ Unidade de EspaÃ§os Verdes e Lazer</t>
  </si>
  <si>
    <t>aquisiÃ§Ã£o de serviÃ§os para limpeza pÃºblica</t>
  </si>
  <si>
    <t>RENOVAÃ‡ÃƒO DE LICENÃ‡AS AUTOCAD</t>
  </si>
  <si>
    <t>AquisiÃ§Ã£o de equipamentos informÃ¡ticos para apoio ao ensino Ã  distÃ¢ncia</t>
  </si>
  <si>
    <t>fornecimento de emulsÃ£o betuminosa em regime de fornecimento contÃ­nuo</t>
  </si>
  <si>
    <t>201G001200 - ETANERCEPT SOL INJ 50 MG/1ML CANETAS-Ano 2020</t>
  </si>
  <si>
    <t>RequalificaÃ§Ã£o da Rede de DistribuiÃ§Ã£o de Ãgua de Ermidas Sado.</t>
  </si>
  <si>
    <t>Empreitada para execuÃ§Ã£o da obra de fornecimento e instalaÃ§Ã£o de quadros didax nos ServiÃ§os de Psiquiatria Piso 4 e no ServiÃ§o de Cirurgia CardiotorÃ¡cica do HSM.</t>
  </si>
  <si>
    <t>Fornecimento contÃ­nuo de combustÃ­veis para mÃ¡quinas e viaturas dos SMAS de Mafra (combustÃ­vel rodoviÃ¡rio)</t>
  </si>
  <si>
    <t>ServiÃ§os de VigilÃ¢ncia e SeguranÃ§a</t>
  </si>
  <si>
    <t>Empreitada de ManutenÃ§Ã£o de Redes de abastecimento</t>
  </si>
  <si>
    <t>Empreitada para execuÃ§Ã£o da obra de fornecimento e montagem de painÃ©is para fixaÃ§Ã£o suspensa ao teto.</t>
  </si>
  <si>
    <t>O objeto do contrato consiste na prestaÃ§Ã£o de serviÃ§os de Projeto de ReabilitaÃ§Ã£o do EdifÃ­cio 1 e DemoliÃ§Ã£o do EdifÃ­cio 2 do PresÃ­dio da Trafaria e ReabilitaÃ§Ã£o da Praceta Porto de Lisboa, de acordo com as clÃ¡usulas tÃ©cnicas descritas na parte II deste caderno de encargos e o Programa - MemÃ³ria Descritiva, as quais fazem parte integrante do mesmo. O projeto a desenvolver deverÃ¡ adaptar o projeto anteriormente desenvolvido para a ReabilitaÃ§Ã£o do EdifÃ­cio 1 e a DemoliÃ§Ã£o do EdifÃ­cio 2, ao desenho e conjunto pretendido e correspondente adaptaÃ§Ã£o e compatibilizaÃ§Ã£o de todas as especialidades envolvidas, bem como a execuÃ§Ã£o de projeto para a ReabilitaÃ§Ã£o da Praceta Porto de Lisboa, tendo em conta a proposta de intervenÃ§Ã£o patenteada.</t>
  </si>
  <si>
    <t>AquisiÃ§Ã£o de CafÃ© torrado em grÃ£o e moÃ­do</t>
  </si>
  <si>
    <t>Escola EB2,3 AntÃ³nio GedeÃ£o - MarcaÃ§Ã£o de Campos Desportivos - Odivelas</t>
  </si>
  <si>
    <t>PE_20026_CNE - CONCURSO PÃšBLICO NACIONAL PARA EMPREITADA DE REMODELAÃ‡ÃƒO DE ESPAÃ‡OS NO EDIFÃCIO DA AV. 24 DE JULHO N.Âº 134D PARA A INSTALAÃ‡ÃƒO DA DIREÃ‡ÃƒO DE SERVIÃ‡OS DE DOCUMENTAÃ‡ÃƒO E ARQUIVO DA SECRETARIA GERAL DA EDUCAÃ‡ÃƒO E CIÃŠNCIA</t>
  </si>
  <si>
    <t>ReparaÃ§Ã£o da Estrada Entre o Carvalhal e Cheleiros</t>
  </si>
  <si>
    <t>IMPLEMENTAÃ‡ÃƒO DAS ZONAS DE MEDIÃ‡ÃƒO E CONTROLO (ZMCÂ¿s) NOS SISTEMAS DE ABASTECIMENTO DO CONCELHO DE ALANDROAL</t>
  </si>
  <si>
    <t>AquisiÃ§Ã£o de serviÃ§os de comunicaÃ§Ãµes mÃ³veis e fixas de voz e dados para os serviÃ§os do MunicÃ­pio de Santiago do CacÃ©m.</t>
  </si>
  <si>
    <t>Junta de Freguesia de Vila Nova de Anha</t>
  </si>
  <si>
    <t>O contrato tem por objeto a aquisiÃ§Ã£o, pelo prazo de 1 ano, renovÃ¡vel por iguais perÃ­odos atÃ© ao limite de 3 anos, caso nÃ£o seja denunciado por qualquer das partes com a antecedÃªncia mÃ­nima de 90 dias, de serviÃ§os de limpeza das instalaÃ§Ãµes do PavilhÃ£o do Conhecimento Centro CiÃªncia Viva.</t>
  </si>
  <si>
    <t>PrestaÃ§Ã£o de serviÃ§os de manutenÃ§Ã£o e assistÃªncia tÃ©cnica do equipamento de impressÃ£o Xerox Versant XV180V</t>
  </si>
  <si>
    <t>ReparaÃ§Ã£o da cobertura e fachada do PavilhÃ£o B do Parque de Feiras e ExposiÃ§Ãµes</t>
  </si>
  <si>
    <t>Fornecimento em contÃ­nuo de Ã¡rvores para os Viveiros da Quinta Municipal da Piedade - MunicÃ­pio de Vila Franca de Xira</t>
  </si>
  <si>
    <t>Procedimento de consulta prÃ©via para formaÃ§Ã£o de contrato de empreitada de reabilitaÃ§Ã£o da escadaria de ligaÃ§Ã£o entre a Avenida de Ceuta e o PÃ¡tio do Cabrinha</t>
  </si>
  <si>
    <t>AquisiÃ§Ã£o de artigos de papelaria</t>
  </si>
  <si>
    <t>PrestaÃ§Ã£o de serviÃ§os jurÃ­dicos em regime de avenÃ§a - Processo n.Âº 02/AD/2020</t>
  </si>
  <si>
    <t>O principal objetivo da obra de RequalificaÃ§Ã£o da Rua dos Pescadores Â¿ Costa de Caparica, Ã© reverter o estado atual em que se encontra esta Ã¡rea urbana central e melhorar a sua imagem atravÃ©s de um desenho urbano duradouro de qualidade estÃ©tica e funcional, capaz de proporcionar a regeneraÃ§Ã£o urbana e melhorar a qualidade de vida a todos os residentes e visitantes da Costa de Caparica. Pretende-se melhorar as condiÃ§Ãµes de acessibilidade pedonal dotando o espaÃ§o, sempre que possÃ­vel, de mobilidade inclusiva respondendo Ã s necessidades funcionais existentes associadas ao carÃ¡cter comercial e de restauraÃ§Ã£o garantindo a seguranÃ§a e identidade do local. Tem como objetivo tambÃ©m a valorizaÃ§Ã£o do ambiente urbano noturno, dotando os espaÃ§os de soluÃ§Ãµes de iluminaÃ§Ã£o pÃºblica e decorativa adaptadas Ã s vÃ¡rias situaÃ§Ãµes existentes garantindo a seguranÃ§a e o conforto dos utilizadores.</t>
  </si>
  <si>
    <t>CTPV.4.20.DMOSM - EB1 PANÃ“IAS Â¿ CONSTRUÃ‡ÃƒO DE SALAS DE MÃšSICA</t>
  </si>
  <si>
    <t>ExecuÃ§Ã£o de bancada no exterior do PavilhÃ£o Multiusos de Odivelas</t>
  </si>
  <si>
    <t>ReabilitaÃ§Ã£o da ETAR de Santo EstÃªvÃ£o introduÃ§Ã£o de etapa de RemoÃ§Ã£o de Fosforo</t>
  </si>
  <si>
    <t>AquisiÃ§Ã£o de seis estadiÃ³metros para o serviÃ§o de Pediatria MÃ©dica - Consulta Externa Pediatria Geral - CHULN</t>
  </si>
  <si>
    <t>Procedimento de consulta prÃ©via para formaÃ§Ã£o de contrato de empreitada de execuÃ§Ã£o de requalificaÃ§Ã£o dos pavimentos pedonais e drenagem superficial da Rua Rodrigues Faria</t>
  </si>
  <si>
    <t>ManutenÃ§Ã£o de equipamentos de ar condicionado em EdifÃ­cios Municipais</t>
  </si>
  <si>
    <t>Trata-se do reperfilamento da via no sentido de se melhorar as condiÃ§Ãµes de circulaÃ§Ã£o local, e execuÃ§Ã£o de muro de contenÃ§Ã£o.</t>
  </si>
  <si>
    <t>AquisiÃ§Ã£o de serviÃ§os tÃ©cnicos de luz</t>
  </si>
  <si>
    <t>- ExecuÃ§Ã£o pavimento em pavÃª retangular; - Fresagem; - ColocaÃ§Ã£o de betÃ£o betuminoso; - Acerto das cotas das tampas de infraestruturas.</t>
  </si>
  <si>
    <t>Empreitada destinada Ã  alteraÃ§Ã£o do subsistema de abastecimento de Ã¡gua para reduÃ§Ã£o de pressÃ£o da zona do Casal de SÃ£o BrÃ¡s, no concelho da Amadora.</t>
  </si>
  <si>
    <t>AquisiÃ§Ã£o de serviÃ§os de controlo analÃ­tico da qualidade da Ã¡gua para abastecimento pÃºblico e de Ã¡guas residuais e lamas das ETAR's</t>
  </si>
  <si>
    <t>AquisiÃ§Ã£o de serviÃ§os de manutenÃ§Ã£o para os Servidores Blade HP, Servidores Rackmount HP, Unidade de Armazenamento HP 3Par, Unidade de Backup HP Â¿ (Autoloader) e software utilizado na gestÃ£o desses equipamentos</t>
  </si>
  <si>
    <t>AquisiÃ§Ã£o de uma licenÃ§a de utilizaÃ§Ã£o para o sistema de controlo das mÃ¡quinas automÃ¡ticas, o Casinolink, instalado no casino de TrÃ³ia.</t>
  </si>
  <si>
    <t>Levantamento e Reperfilamento de Arruamentos em CalÃ§ada na Ericeira</t>
  </si>
  <si>
    <t>Concurso pÃºblico para o fornecimento de serviÃ§os de controlo de pragas-desratizaÃ§Ã£o e desinfestaÃ§Ã£o do MunicÃ­pio da Amadora.</t>
  </si>
  <si>
    <t>Fornecimento e montagem de materiais e equipamentos de climatizaÃ§Ã£o para o edifÃ­cio da rua Rosa AraÃºjo n.Âº 43, Lisboa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</si>
</sst>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92D05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22" fontId="0" fillId="0" borderId="0" xfId="0" applyNumberFormat="1"/>
    <xf numFmtId="1" fontId="0" fillId="0" borderId="0" xfId="0" applyNumberFormat="1"/>
    <xf numFmtId="0" fontId="18" fillId="0" borderId="0" xfId="0" pivotButton="1" applyFont="1"/>
    <xf numFmtId="0" fontId="18" fillId="0" borderId="0" xfId="0" applyFont="1"/>
    <xf numFmtId="0" fontId="18" fillId="0" borderId="0" xfId="0" applyFont="1" applyAlignment="1">
      <alignment horizontal="left"/>
    </xf>
    <xf numFmtId="0" fontId="18" fillId="0" borderId="0" xfId="0" applyNumberFormat="1" applyFont="1"/>
    <xf numFmtId="9" fontId="18" fillId="0" borderId="0" xfId="42" applyFont="1"/>
    <xf numFmtId="0" fontId="16" fillId="0" borderId="0" xfId="0" applyFont="1"/>
    <xf numFmtId="0" fontId="18" fillId="0" borderId="0" xfId="0" applyFont="1" applyAlignment="1">
      <alignment horizontal="left" indent="1"/>
    </xf>
    <xf numFmtId="0" fontId="19" fillId="0" borderId="0" xfId="0" applyFont="1" applyAlignment="1">
      <alignment horizontal="left" indent="1"/>
    </xf>
    <xf numFmtId="0" fontId="19" fillId="0" borderId="0" xfId="0" applyNumberFormat="1" applyFont="1"/>
    <xf numFmtId="9" fontId="19" fillId="0" borderId="0" xfId="42" applyFont="1"/>
    <xf numFmtId="0" fontId="19" fillId="0" borderId="0" xfId="0" applyFont="1"/>
    <xf numFmtId="0" fontId="19" fillId="33" borderId="10" xfId="0" applyFont="1" applyFill="1" applyBorder="1"/>
    <xf numFmtId="14" fontId="18" fillId="0" borderId="0" xfId="0" applyNumberFormat="1" applyFont="1"/>
    <xf numFmtId="0" fontId="0" fillId="0" borderId="11" xfId="0" applyBorder="1"/>
    <xf numFmtId="22" fontId="0" fillId="0" borderId="11" xfId="0" applyNumberFormat="1" applyBorder="1"/>
    <xf numFmtId="1" fontId="0" fillId="0" borderId="11" xfId="0" applyNumberFormat="1" applyBorder="1"/>
    <xf numFmtId="0" fontId="0" fillId="34" borderId="0" xfId="0" applyFill="1"/>
    <xf numFmtId="0" fontId="18" fillId="0" borderId="0" xfId="0" applyFont="1" applyAlignment="1">
      <alignment horizontal="left" indent="2"/>
    </xf>
    <xf numFmtId="0" fontId="19"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3">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'Pvt1'!$A$24</c:f>
              <c:strCache>
                <c:ptCount val="1"/>
                <c:pt idx="0">
                  <c:v>Municípios</c:v>
                </c:pt>
              </c:strCache>
            </c:strRef>
          </c:tx>
          <c:spPr>
            <a:solidFill>
              <a:schemeClr val="accent1"/>
            </a:solidFill>
            <a:ln>
              <a:noFill/>
            </a:ln>
            <a:effectLst/>
          </c:spPr>
          <c:invertIfNegative val="0"/>
          <c:cat>
            <c:numRef>
              <c:f>'Pvt1'!$G$13:$R$13</c:f>
              <c:numCache>
                <c:formatCode>General</c:formatCode>
                <c:ptCount val="12"/>
                <c:pt idx="0">
                  <c:v>6</c:v>
                </c:pt>
                <c:pt idx="1">
                  <c:v>7</c:v>
                </c:pt>
                <c:pt idx="2">
                  <c:v>8</c:v>
                </c:pt>
                <c:pt idx="3">
                  <c:v>9</c:v>
                </c:pt>
                <c:pt idx="4">
                  <c:v>10</c:v>
                </c:pt>
                <c:pt idx="5">
                  <c:v>11</c:v>
                </c:pt>
                <c:pt idx="6">
                  <c:v>12</c:v>
                </c:pt>
                <c:pt idx="7">
                  <c:v>13</c:v>
                </c:pt>
                <c:pt idx="8">
                  <c:v>14</c:v>
                </c:pt>
                <c:pt idx="9">
                  <c:v>15</c:v>
                </c:pt>
                <c:pt idx="10">
                  <c:v>16</c:v>
                </c:pt>
                <c:pt idx="11">
                  <c:v>17</c:v>
                </c:pt>
              </c:numCache>
            </c:numRef>
          </c:cat>
          <c:val>
            <c:numRef>
              <c:f>'Pvt1'!$G$24:$R$24</c:f>
              <c:numCache>
                <c:formatCode>General</c:formatCode>
                <c:ptCount val="12"/>
                <c:pt idx="0">
                  <c:v>186</c:v>
                </c:pt>
                <c:pt idx="1">
                  <c:v>173</c:v>
                </c:pt>
                <c:pt idx="2">
                  <c:v>197</c:v>
                </c:pt>
                <c:pt idx="3">
                  <c:v>135</c:v>
                </c:pt>
                <c:pt idx="4">
                  <c:v>212</c:v>
                </c:pt>
                <c:pt idx="5">
                  <c:v>177</c:v>
                </c:pt>
                <c:pt idx="6">
                  <c:v>164</c:v>
                </c:pt>
                <c:pt idx="7">
                  <c:v>113</c:v>
                </c:pt>
                <c:pt idx="8">
                  <c:v>135</c:v>
                </c:pt>
                <c:pt idx="9">
                  <c:v>90</c:v>
                </c:pt>
                <c:pt idx="10">
                  <c:v>124</c:v>
                </c:pt>
                <c:pt idx="11">
                  <c:v>156</c:v>
                </c:pt>
              </c:numCache>
            </c:numRef>
          </c:val>
          <c:extLst>
            <c:ext xmlns:c16="http://schemas.microsoft.com/office/drawing/2014/chart" uri="{C3380CC4-5D6E-409C-BE32-E72D297353CC}">
              <c16:uniqueId val="{00000000-A961-4CC3-B043-DB89D893B76C}"/>
            </c:ext>
          </c:extLst>
        </c:ser>
        <c:ser>
          <c:idx val="1"/>
          <c:order val="1"/>
          <c:tx>
            <c:strRef>
              <c:f>'Pvt1'!$A$25</c:f>
              <c:strCache>
                <c:ptCount val="1"/>
                <c:pt idx="0">
                  <c:v>Outros</c:v>
                </c:pt>
              </c:strCache>
            </c:strRef>
          </c:tx>
          <c:spPr>
            <a:solidFill>
              <a:schemeClr val="accent2"/>
            </a:solidFill>
            <a:ln>
              <a:noFill/>
            </a:ln>
            <a:effectLst/>
          </c:spPr>
          <c:invertIfNegative val="0"/>
          <c:cat>
            <c:numRef>
              <c:f>'Pvt1'!$G$13:$R$13</c:f>
              <c:numCache>
                <c:formatCode>General</c:formatCode>
                <c:ptCount val="12"/>
                <c:pt idx="0">
                  <c:v>6</c:v>
                </c:pt>
                <c:pt idx="1">
                  <c:v>7</c:v>
                </c:pt>
                <c:pt idx="2">
                  <c:v>8</c:v>
                </c:pt>
                <c:pt idx="3">
                  <c:v>9</c:v>
                </c:pt>
                <c:pt idx="4">
                  <c:v>10</c:v>
                </c:pt>
                <c:pt idx="5">
                  <c:v>11</c:v>
                </c:pt>
                <c:pt idx="6">
                  <c:v>12</c:v>
                </c:pt>
                <c:pt idx="7">
                  <c:v>13</c:v>
                </c:pt>
                <c:pt idx="8">
                  <c:v>14</c:v>
                </c:pt>
                <c:pt idx="9">
                  <c:v>15</c:v>
                </c:pt>
                <c:pt idx="10">
                  <c:v>16</c:v>
                </c:pt>
                <c:pt idx="11">
                  <c:v>17</c:v>
                </c:pt>
              </c:numCache>
            </c:numRef>
          </c:cat>
          <c:val>
            <c:numRef>
              <c:f>'Pvt1'!$G$25:$R$25</c:f>
              <c:numCache>
                <c:formatCode>General</c:formatCode>
                <c:ptCount val="12"/>
                <c:pt idx="0">
                  <c:v>42</c:v>
                </c:pt>
                <c:pt idx="1">
                  <c:v>41</c:v>
                </c:pt>
                <c:pt idx="2">
                  <c:v>48</c:v>
                </c:pt>
                <c:pt idx="3">
                  <c:v>31</c:v>
                </c:pt>
                <c:pt idx="4">
                  <c:v>38</c:v>
                </c:pt>
                <c:pt idx="5">
                  <c:v>51</c:v>
                </c:pt>
                <c:pt idx="6">
                  <c:v>27</c:v>
                </c:pt>
                <c:pt idx="7">
                  <c:v>20</c:v>
                </c:pt>
                <c:pt idx="8">
                  <c:v>37</c:v>
                </c:pt>
                <c:pt idx="9">
                  <c:v>26</c:v>
                </c:pt>
                <c:pt idx="10">
                  <c:v>47</c:v>
                </c:pt>
                <c:pt idx="11">
                  <c:v>37</c:v>
                </c:pt>
              </c:numCache>
            </c:numRef>
          </c:val>
          <c:extLst>
            <c:ext xmlns:c16="http://schemas.microsoft.com/office/drawing/2014/chart" uri="{C3380CC4-5D6E-409C-BE32-E72D297353CC}">
              <c16:uniqueId val="{00000001-A961-4CC3-B043-DB89D893B76C}"/>
            </c:ext>
          </c:extLst>
        </c:ser>
        <c:ser>
          <c:idx val="2"/>
          <c:order val="2"/>
          <c:tx>
            <c:strRef>
              <c:f>'Pvt1'!$A$26</c:f>
              <c:strCache>
                <c:ptCount val="1"/>
                <c:pt idx="0">
                  <c:v>Hospitais</c:v>
                </c:pt>
              </c:strCache>
            </c:strRef>
          </c:tx>
          <c:spPr>
            <a:solidFill>
              <a:schemeClr val="accent3"/>
            </a:solidFill>
            <a:ln>
              <a:noFill/>
            </a:ln>
            <a:effectLst/>
          </c:spPr>
          <c:invertIfNegative val="0"/>
          <c:cat>
            <c:numRef>
              <c:f>'Pvt1'!$G$13:$R$13</c:f>
              <c:numCache>
                <c:formatCode>General</c:formatCode>
                <c:ptCount val="12"/>
                <c:pt idx="0">
                  <c:v>6</c:v>
                </c:pt>
                <c:pt idx="1">
                  <c:v>7</c:v>
                </c:pt>
                <c:pt idx="2">
                  <c:v>8</c:v>
                </c:pt>
                <c:pt idx="3">
                  <c:v>9</c:v>
                </c:pt>
                <c:pt idx="4">
                  <c:v>10</c:v>
                </c:pt>
                <c:pt idx="5">
                  <c:v>11</c:v>
                </c:pt>
                <c:pt idx="6">
                  <c:v>12</c:v>
                </c:pt>
                <c:pt idx="7">
                  <c:v>13</c:v>
                </c:pt>
                <c:pt idx="8">
                  <c:v>14</c:v>
                </c:pt>
                <c:pt idx="9">
                  <c:v>15</c:v>
                </c:pt>
                <c:pt idx="10">
                  <c:v>16</c:v>
                </c:pt>
                <c:pt idx="11">
                  <c:v>17</c:v>
                </c:pt>
              </c:numCache>
            </c:numRef>
          </c:cat>
          <c:val>
            <c:numRef>
              <c:f>'Pvt1'!$G$26:$R$26</c:f>
              <c:numCache>
                <c:formatCode>General</c:formatCode>
                <c:ptCount val="12"/>
                <c:pt idx="0">
                  <c:v>54</c:v>
                </c:pt>
                <c:pt idx="1">
                  <c:v>36</c:v>
                </c:pt>
                <c:pt idx="2">
                  <c:v>60</c:v>
                </c:pt>
                <c:pt idx="3">
                  <c:v>34</c:v>
                </c:pt>
                <c:pt idx="4">
                  <c:v>52</c:v>
                </c:pt>
                <c:pt idx="5">
                  <c:v>36</c:v>
                </c:pt>
                <c:pt idx="6">
                  <c:v>21</c:v>
                </c:pt>
                <c:pt idx="7">
                  <c:v>13</c:v>
                </c:pt>
                <c:pt idx="8">
                  <c:v>22</c:v>
                </c:pt>
                <c:pt idx="9">
                  <c:v>15</c:v>
                </c:pt>
                <c:pt idx="10">
                  <c:v>24</c:v>
                </c:pt>
                <c:pt idx="11">
                  <c:v>27</c:v>
                </c:pt>
              </c:numCache>
            </c:numRef>
          </c:val>
          <c:extLst>
            <c:ext xmlns:c16="http://schemas.microsoft.com/office/drawing/2014/chart" uri="{C3380CC4-5D6E-409C-BE32-E72D297353CC}">
              <c16:uniqueId val="{00000002-A961-4CC3-B043-DB89D893B76C}"/>
            </c:ext>
          </c:extLst>
        </c:ser>
        <c:ser>
          <c:idx val="3"/>
          <c:order val="3"/>
          <c:tx>
            <c:strRef>
              <c:f>'Pvt1'!$A$27</c:f>
              <c:strCache>
                <c:ptCount val="1"/>
                <c:pt idx="0">
                  <c:v>Águas e resíduos</c:v>
                </c:pt>
              </c:strCache>
            </c:strRef>
          </c:tx>
          <c:spPr>
            <a:solidFill>
              <a:schemeClr val="accent4"/>
            </a:solidFill>
            <a:ln>
              <a:noFill/>
            </a:ln>
            <a:effectLst/>
          </c:spPr>
          <c:invertIfNegative val="0"/>
          <c:cat>
            <c:numRef>
              <c:f>'Pvt1'!$G$13:$R$13</c:f>
              <c:numCache>
                <c:formatCode>General</c:formatCode>
                <c:ptCount val="12"/>
                <c:pt idx="0">
                  <c:v>6</c:v>
                </c:pt>
                <c:pt idx="1">
                  <c:v>7</c:v>
                </c:pt>
                <c:pt idx="2">
                  <c:v>8</c:v>
                </c:pt>
                <c:pt idx="3">
                  <c:v>9</c:v>
                </c:pt>
                <c:pt idx="4">
                  <c:v>10</c:v>
                </c:pt>
                <c:pt idx="5">
                  <c:v>11</c:v>
                </c:pt>
                <c:pt idx="6">
                  <c:v>12</c:v>
                </c:pt>
                <c:pt idx="7">
                  <c:v>13</c:v>
                </c:pt>
                <c:pt idx="8">
                  <c:v>14</c:v>
                </c:pt>
                <c:pt idx="9">
                  <c:v>15</c:v>
                </c:pt>
                <c:pt idx="10">
                  <c:v>16</c:v>
                </c:pt>
                <c:pt idx="11">
                  <c:v>17</c:v>
                </c:pt>
              </c:numCache>
            </c:numRef>
          </c:cat>
          <c:val>
            <c:numRef>
              <c:f>'Pvt1'!$G$27:$R$27</c:f>
              <c:numCache>
                <c:formatCode>General</c:formatCode>
                <c:ptCount val="12"/>
                <c:pt idx="0">
                  <c:v>11</c:v>
                </c:pt>
                <c:pt idx="1">
                  <c:v>4</c:v>
                </c:pt>
                <c:pt idx="2">
                  <c:v>12</c:v>
                </c:pt>
                <c:pt idx="3">
                  <c:v>4</c:v>
                </c:pt>
                <c:pt idx="4">
                  <c:v>8</c:v>
                </c:pt>
                <c:pt idx="5">
                  <c:v>8</c:v>
                </c:pt>
                <c:pt idx="6">
                  <c:v>3</c:v>
                </c:pt>
                <c:pt idx="7">
                  <c:v>21</c:v>
                </c:pt>
                <c:pt idx="8">
                  <c:v>3</c:v>
                </c:pt>
                <c:pt idx="9">
                  <c:v>9</c:v>
                </c:pt>
                <c:pt idx="10">
                  <c:v>8</c:v>
                </c:pt>
                <c:pt idx="11">
                  <c:v>13</c:v>
                </c:pt>
              </c:numCache>
            </c:numRef>
          </c:val>
          <c:extLst>
            <c:ext xmlns:c16="http://schemas.microsoft.com/office/drawing/2014/chart" uri="{C3380CC4-5D6E-409C-BE32-E72D297353CC}">
              <c16:uniqueId val="{00000003-A961-4CC3-B043-DB89D893B76C}"/>
            </c:ext>
          </c:extLst>
        </c:ser>
        <c:ser>
          <c:idx val="4"/>
          <c:order val="4"/>
          <c:tx>
            <c:strRef>
              <c:f>'Pvt1'!$A$28</c:f>
              <c:strCache>
                <c:ptCount val="1"/>
                <c:pt idx="0">
                  <c:v>Portos</c:v>
                </c:pt>
              </c:strCache>
            </c:strRef>
          </c:tx>
          <c:spPr>
            <a:solidFill>
              <a:schemeClr val="accent5"/>
            </a:solidFill>
            <a:ln>
              <a:noFill/>
            </a:ln>
            <a:effectLst/>
          </c:spPr>
          <c:invertIfNegative val="0"/>
          <c:cat>
            <c:numRef>
              <c:f>'Pvt1'!$G$13:$R$13</c:f>
              <c:numCache>
                <c:formatCode>General</c:formatCode>
                <c:ptCount val="12"/>
                <c:pt idx="0">
                  <c:v>6</c:v>
                </c:pt>
                <c:pt idx="1">
                  <c:v>7</c:v>
                </c:pt>
                <c:pt idx="2">
                  <c:v>8</c:v>
                </c:pt>
                <c:pt idx="3">
                  <c:v>9</c:v>
                </c:pt>
                <c:pt idx="4">
                  <c:v>10</c:v>
                </c:pt>
                <c:pt idx="5">
                  <c:v>11</c:v>
                </c:pt>
                <c:pt idx="6">
                  <c:v>12</c:v>
                </c:pt>
                <c:pt idx="7">
                  <c:v>13</c:v>
                </c:pt>
                <c:pt idx="8">
                  <c:v>14</c:v>
                </c:pt>
                <c:pt idx="9">
                  <c:v>15</c:v>
                </c:pt>
                <c:pt idx="10">
                  <c:v>16</c:v>
                </c:pt>
                <c:pt idx="11">
                  <c:v>17</c:v>
                </c:pt>
              </c:numCache>
            </c:numRef>
          </c:cat>
          <c:val>
            <c:numRef>
              <c:f>'Pvt1'!$G$28:$R$28</c:f>
              <c:numCache>
                <c:formatCode>General</c:formatCode>
                <c:ptCount val="12"/>
                <c:pt idx="0">
                  <c:v>1</c:v>
                </c:pt>
                <c:pt idx="2">
                  <c:v>1</c:v>
                </c:pt>
                <c:pt idx="3">
                  <c:v>3</c:v>
                </c:pt>
                <c:pt idx="4">
                  <c:v>1</c:v>
                </c:pt>
                <c:pt idx="7">
                  <c:v>1</c:v>
                </c:pt>
                <c:pt idx="8">
                  <c:v>1</c:v>
                </c:pt>
                <c:pt idx="10">
                  <c:v>3</c:v>
                </c:pt>
                <c:pt idx="11">
                  <c:v>3</c:v>
                </c:pt>
              </c:numCache>
            </c:numRef>
          </c:val>
          <c:extLst>
            <c:ext xmlns:c16="http://schemas.microsoft.com/office/drawing/2014/chart" uri="{C3380CC4-5D6E-409C-BE32-E72D297353CC}">
              <c16:uniqueId val="{00000004-A961-4CC3-B043-DB89D893B76C}"/>
            </c:ext>
          </c:extLst>
        </c:ser>
        <c:ser>
          <c:idx val="5"/>
          <c:order val="5"/>
          <c:tx>
            <c:strRef>
              <c:f>'Pvt1'!$A$29</c:f>
              <c:strCache>
                <c:ptCount val="1"/>
                <c:pt idx="0">
                  <c:v>Transportes</c:v>
                </c:pt>
              </c:strCache>
            </c:strRef>
          </c:tx>
          <c:spPr>
            <a:solidFill>
              <a:schemeClr val="accent6"/>
            </a:solidFill>
            <a:ln>
              <a:noFill/>
            </a:ln>
            <a:effectLst/>
          </c:spPr>
          <c:invertIfNegative val="0"/>
          <c:cat>
            <c:numRef>
              <c:f>'Pvt1'!$G$13:$R$13</c:f>
              <c:numCache>
                <c:formatCode>General</c:formatCode>
                <c:ptCount val="12"/>
                <c:pt idx="0">
                  <c:v>6</c:v>
                </c:pt>
                <c:pt idx="1">
                  <c:v>7</c:v>
                </c:pt>
                <c:pt idx="2">
                  <c:v>8</c:v>
                </c:pt>
                <c:pt idx="3">
                  <c:v>9</c:v>
                </c:pt>
                <c:pt idx="4">
                  <c:v>10</c:v>
                </c:pt>
                <c:pt idx="5">
                  <c:v>11</c:v>
                </c:pt>
                <c:pt idx="6">
                  <c:v>12</c:v>
                </c:pt>
                <c:pt idx="7">
                  <c:v>13</c:v>
                </c:pt>
                <c:pt idx="8">
                  <c:v>14</c:v>
                </c:pt>
                <c:pt idx="9">
                  <c:v>15</c:v>
                </c:pt>
                <c:pt idx="10">
                  <c:v>16</c:v>
                </c:pt>
                <c:pt idx="11">
                  <c:v>17</c:v>
                </c:pt>
              </c:numCache>
            </c:numRef>
          </c:cat>
          <c:val>
            <c:numRef>
              <c:f>'Pvt1'!$G$29:$R$29</c:f>
              <c:numCache>
                <c:formatCode>General</c:formatCode>
                <c:ptCount val="12"/>
                <c:pt idx="0">
                  <c:v>3</c:v>
                </c:pt>
                <c:pt idx="1">
                  <c:v>1</c:v>
                </c:pt>
                <c:pt idx="2">
                  <c:v>1</c:v>
                </c:pt>
                <c:pt idx="3">
                  <c:v>2</c:v>
                </c:pt>
                <c:pt idx="4">
                  <c:v>2</c:v>
                </c:pt>
                <c:pt idx="5">
                  <c:v>8</c:v>
                </c:pt>
                <c:pt idx="6">
                  <c:v>2</c:v>
                </c:pt>
                <c:pt idx="7">
                  <c:v>4</c:v>
                </c:pt>
                <c:pt idx="8">
                  <c:v>8</c:v>
                </c:pt>
                <c:pt idx="9">
                  <c:v>6</c:v>
                </c:pt>
                <c:pt idx="10">
                  <c:v>5</c:v>
                </c:pt>
                <c:pt idx="11">
                  <c:v>3</c:v>
                </c:pt>
              </c:numCache>
            </c:numRef>
          </c:val>
          <c:extLst>
            <c:ext xmlns:c16="http://schemas.microsoft.com/office/drawing/2014/chart" uri="{C3380CC4-5D6E-409C-BE32-E72D297353CC}">
              <c16:uniqueId val="{00000005-A961-4CC3-B043-DB89D893B76C}"/>
            </c:ext>
          </c:extLst>
        </c:ser>
        <c:ser>
          <c:idx val="6"/>
          <c:order val="6"/>
          <c:tx>
            <c:strRef>
              <c:f>'Pvt1'!$A$30</c:f>
              <c:strCache>
                <c:ptCount val="1"/>
                <c:pt idx="0">
                  <c:v>Estradas</c:v>
                </c:pt>
              </c:strCache>
            </c:strRef>
          </c:tx>
          <c:spPr>
            <a:solidFill>
              <a:schemeClr val="accent1">
                <a:lumMod val="60000"/>
              </a:schemeClr>
            </a:solidFill>
            <a:ln>
              <a:noFill/>
            </a:ln>
            <a:effectLst/>
          </c:spPr>
          <c:invertIfNegative val="0"/>
          <c:cat>
            <c:numRef>
              <c:f>'Pvt1'!$G$13:$R$13</c:f>
              <c:numCache>
                <c:formatCode>General</c:formatCode>
                <c:ptCount val="12"/>
                <c:pt idx="0">
                  <c:v>6</c:v>
                </c:pt>
                <c:pt idx="1">
                  <c:v>7</c:v>
                </c:pt>
                <c:pt idx="2">
                  <c:v>8</c:v>
                </c:pt>
                <c:pt idx="3">
                  <c:v>9</c:v>
                </c:pt>
                <c:pt idx="4">
                  <c:v>10</c:v>
                </c:pt>
                <c:pt idx="5">
                  <c:v>11</c:v>
                </c:pt>
                <c:pt idx="6">
                  <c:v>12</c:v>
                </c:pt>
                <c:pt idx="7">
                  <c:v>13</c:v>
                </c:pt>
                <c:pt idx="8">
                  <c:v>14</c:v>
                </c:pt>
                <c:pt idx="9">
                  <c:v>15</c:v>
                </c:pt>
                <c:pt idx="10">
                  <c:v>16</c:v>
                </c:pt>
                <c:pt idx="11">
                  <c:v>17</c:v>
                </c:pt>
              </c:numCache>
            </c:numRef>
          </c:cat>
          <c:val>
            <c:numRef>
              <c:f>'Pvt1'!$G$30:$R$30</c:f>
              <c:numCache>
                <c:formatCode>General</c:formatCode>
                <c:ptCount val="12"/>
                <c:pt idx="0">
                  <c:v>1</c:v>
                </c:pt>
                <c:pt idx="1">
                  <c:v>2</c:v>
                </c:pt>
                <c:pt idx="2">
                  <c:v>7</c:v>
                </c:pt>
                <c:pt idx="5">
                  <c:v>4</c:v>
                </c:pt>
                <c:pt idx="7">
                  <c:v>2</c:v>
                </c:pt>
                <c:pt idx="8">
                  <c:v>2</c:v>
                </c:pt>
                <c:pt idx="10">
                  <c:v>3</c:v>
                </c:pt>
                <c:pt idx="11">
                  <c:v>3</c:v>
                </c:pt>
              </c:numCache>
            </c:numRef>
          </c:val>
          <c:extLst>
            <c:ext xmlns:c16="http://schemas.microsoft.com/office/drawing/2014/chart" uri="{C3380CC4-5D6E-409C-BE32-E72D297353CC}">
              <c16:uniqueId val="{00000006-A961-4CC3-B043-DB89D893B76C}"/>
            </c:ext>
          </c:extLst>
        </c:ser>
        <c:ser>
          <c:idx val="7"/>
          <c:order val="7"/>
          <c:tx>
            <c:strRef>
              <c:f>'Pvt1'!$A$31</c:f>
              <c:strCache>
                <c:ptCount val="1"/>
                <c:pt idx="0">
                  <c:v>Escolas</c:v>
                </c:pt>
              </c:strCache>
            </c:strRef>
          </c:tx>
          <c:spPr>
            <a:solidFill>
              <a:schemeClr val="accent2">
                <a:lumMod val="60000"/>
              </a:schemeClr>
            </a:solidFill>
            <a:ln>
              <a:noFill/>
            </a:ln>
            <a:effectLst/>
          </c:spPr>
          <c:invertIfNegative val="0"/>
          <c:cat>
            <c:numRef>
              <c:f>'Pvt1'!$G$13:$R$13</c:f>
              <c:numCache>
                <c:formatCode>General</c:formatCode>
                <c:ptCount val="12"/>
                <c:pt idx="0">
                  <c:v>6</c:v>
                </c:pt>
                <c:pt idx="1">
                  <c:v>7</c:v>
                </c:pt>
                <c:pt idx="2">
                  <c:v>8</c:v>
                </c:pt>
                <c:pt idx="3">
                  <c:v>9</c:v>
                </c:pt>
                <c:pt idx="4">
                  <c:v>10</c:v>
                </c:pt>
                <c:pt idx="5">
                  <c:v>11</c:v>
                </c:pt>
                <c:pt idx="6">
                  <c:v>12</c:v>
                </c:pt>
                <c:pt idx="7">
                  <c:v>13</c:v>
                </c:pt>
                <c:pt idx="8">
                  <c:v>14</c:v>
                </c:pt>
                <c:pt idx="9">
                  <c:v>15</c:v>
                </c:pt>
                <c:pt idx="10">
                  <c:v>16</c:v>
                </c:pt>
                <c:pt idx="11">
                  <c:v>17</c:v>
                </c:pt>
              </c:numCache>
            </c:numRef>
          </c:cat>
          <c:val>
            <c:numRef>
              <c:f>'Pvt1'!$G$31:$R$31</c:f>
              <c:numCache>
                <c:formatCode>General</c:formatCode>
                <c:ptCount val="12"/>
                <c:pt idx="0">
                  <c:v>1</c:v>
                </c:pt>
                <c:pt idx="1">
                  <c:v>4</c:v>
                </c:pt>
                <c:pt idx="4">
                  <c:v>1</c:v>
                </c:pt>
                <c:pt idx="5">
                  <c:v>1</c:v>
                </c:pt>
                <c:pt idx="6">
                  <c:v>6</c:v>
                </c:pt>
                <c:pt idx="7">
                  <c:v>3</c:v>
                </c:pt>
                <c:pt idx="8">
                  <c:v>6</c:v>
                </c:pt>
                <c:pt idx="9">
                  <c:v>1</c:v>
                </c:pt>
                <c:pt idx="10">
                  <c:v>1</c:v>
                </c:pt>
                <c:pt idx="11">
                  <c:v>2</c:v>
                </c:pt>
              </c:numCache>
            </c:numRef>
          </c:val>
          <c:extLst>
            <c:ext xmlns:c16="http://schemas.microsoft.com/office/drawing/2014/chart" uri="{C3380CC4-5D6E-409C-BE32-E72D297353CC}">
              <c16:uniqueId val="{00000007-A961-4CC3-B043-DB89D893B76C}"/>
            </c:ext>
          </c:extLst>
        </c:ser>
        <c:dLbls>
          <c:showLegendKey val="0"/>
          <c:showVal val="0"/>
          <c:showCatName val="0"/>
          <c:showSerName val="0"/>
          <c:showPercent val="0"/>
          <c:showBubbleSize val="0"/>
        </c:dLbls>
        <c:gapWidth val="219"/>
        <c:overlap val="100"/>
        <c:axId val="857445568"/>
        <c:axId val="857440976"/>
      </c:barChart>
      <c:catAx>
        <c:axId val="8574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440976"/>
        <c:crosses val="autoZero"/>
        <c:auto val="1"/>
        <c:lblAlgn val="ctr"/>
        <c:lblOffset val="100"/>
        <c:noMultiLvlLbl val="0"/>
      </c:catAx>
      <c:valAx>
        <c:axId val="85744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44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Municípios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Series1</c:v>
          </c:tx>
          <c:spPr>
            <a:ln w="28575" cap="rnd">
              <a:solidFill>
                <a:schemeClr val="accent1"/>
              </a:solidFill>
              <a:round/>
            </a:ln>
            <a:effectLst/>
          </c:spPr>
          <c:marker>
            <c:symbol val="none"/>
          </c:marker>
          <c:trendline>
            <c:spPr>
              <a:ln w="19050" cap="rnd">
                <a:solidFill>
                  <a:schemeClr val="accent1"/>
                </a:solidFill>
                <a:prstDash val="sysDot"/>
              </a:ln>
              <a:effectLst/>
            </c:spPr>
            <c:trendlineType val="poly"/>
            <c:order val="2"/>
            <c:dispRSqr val="0"/>
            <c:dispEq val="0"/>
          </c:trendline>
          <c:cat>
            <c:numRef>
              <c:f>'Pvt1'!$J$11:$R$11</c:f>
              <c:numCache>
                <c:formatCode>m/d/yyyy</c:formatCode>
                <c:ptCount val="9"/>
                <c:pt idx="0">
                  <c:v>43889</c:v>
                </c:pt>
                <c:pt idx="1">
                  <c:v>43896</c:v>
                </c:pt>
                <c:pt idx="2">
                  <c:v>43903</c:v>
                </c:pt>
                <c:pt idx="3">
                  <c:v>43910</c:v>
                </c:pt>
                <c:pt idx="4">
                  <c:v>43917</c:v>
                </c:pt>
                <c:pt idx="5">
                  <c:v>43924</c:v>
                </c:pt>
                <c:pt idx="6">
                  <c:v>43931</c:v>
                </c:pt>
                <c:pt idx="7">
                  <c:v>43938</c:v>
                </c:pt>
                <c:pt idx="8">
                  <c:v>43945</c:v>
                </c:pt>
              </c:numCache>
            </c:numRef>
          </c:cat>
          <c:val>
            <c:numLit>
              <c:formatCode>General</c:formatCode>
              <c:ptCount val="8"/>
              <c:pt idx="0">
                <c:v>212</c:v>
              </c:pt>
              <c:pt idx="1">
                <c:v>177</c:v>
              </c:pt>
              <c:pt idx="2">
                <c:v>164</c:v>
              </c:pt>
              <c:pt idx="3">
                <c:v>113</c:v>
              </c:pt>
              <c:pt idx="4">
                <c:v>135</c:v>
              </c:pt>
              <c:pt idx="5">
                <c:v>90</c:v>
              </c:pt>
              <c:pt idx="6">
                <c:v>124</c:v>
              </c:pt>
              <c:pt idx="7">
                <c:v>156</c:v>
              </c:pt>
            </c:numLit>
          </c:val>
          <c:smooth val="0"/>
          <c:extLst>
            <c:ext xmlns:c16="http://schemas.microsoft.com/office/drawing/2014/chart" uri="{C3380CC4-5D6E-409C-BE32-E72D297353CC}">
              <c16:uniqueId val="{00000001-1F46-4148-BD94-E20C51D99A95}"/>
            </c:ext>
          </c:extLst>
        </c:ser>
        <c:dLbls>
          <c:showLegendKey val="0"/>
          <c:showVal val="0"/>
          <c:showCatName val="0"/>
          <c:showSerName val="0"/>
          <c:showPercent val="0"/>
          <c:showBubbleSize val="0"/>
        </c:dLbls>
        <c:smooth val="0"/>
        <c:axId val="857445568"/>
        <c:axId val="857440976"/>
      </c:lineChart>
      <c:catAx>
        <c:axId val="857445568"/>
        <c:scaling>
          <c:orientation val="minMax"/>
        </c:scaling>
        <c:delete val="0"/>
        <c:axPos val="b"/>
        <c:majorGridlines>
          <c:spPr>
            <a:ln w="9525" cap="flat" cmpd="sng" algn="ctr">
              <a:solidFill>
                <a:schemeClr val="tx1">
                  <a:lumMod val="15000"/>
                  <a:lumOff val="85000"/>
                </a:schemeClr>
              </a:solidFill>
              <a:round/>
            </a:ln>
            <a:effectLst/>
          </c:spPr>
        </c:majorGridlines>
        <c:numFmt formatCode="[$-816]d/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440976"/>
        <c:crosses val="autoZero"/>
        <c:auto val="0"/>
        <c:lblAlgn val="ctr"/>
        <c:lblOffset val="100"/>
        <c:noMultiLvlLbl val="0"/>
      </c:catAx>
      <c:valAx>
        <c:axId val="85744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44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21</xdr:col>
      <xdr:colOff>0</xdr:colOff>
      <xdr:row>3</xdr:row>
      <xdr:rowOff>0</xdr:rowOff>
    </xdr:from>
    <xdr:to>
      <xdr:col>28</xdr:col>
      <xdr:colOff>0</xdr:colOff>
      <xdr:row>20</xdr:row>
      <xdr:rowOff>137160</xdr:rowOff>
    </xdr:to>
    <xdr:graphicFrame macro="">
      <xdr:nvGraphicFramePr>
        <xdr:cNvPr id="6" name="Chart 5">
          <a:extLst>
            <a:ext uri="{FF2B5EF4-FFF2-40B4-BE49-F238E27FC236}">
              <a16:creationId xmlns:a16="http://schemas.microsoft.com/office/drawing/2014/main" id="{195E562B-0940-4BC4-8057-565A13F12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22</xdr:row>
      <xdr:rowOff>0</xdr:rowOff>
    </xdr:from>
    <xdr:to>
      <xdr:col>28</xdr:col>
      <xdr:colOff>0</xdr:colOff>
      <xdr:row>39</xdr:row>
      <xdr:rowOff>137160</xdr:rowOff>
    </xdr:to>
    <xdr:graphicFrame macro="">
      <xdr:nvGraphicFramePr>
        <xdr:cNvPr id="7" name="Chart 6">
          <a:extLst>
            <a:ext uri="{FF2B5EF4-FFF2-40B4-BE49-F238E27FC236}">
              <a16:creationId xmlns:a16="http://schemas.microsoft.com/office/drawing/2014/main" id="{7B32F19E-A104-4338-9D2F-DB62C4BAF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no Maruny Martins" refreshedDate="43949.686655902777" createdVersion="6" refreshedVersion="6" minRefreshableVersion="3" recordCount="18473" xr:uid="{12DD0A69-A18D-42C0-88B3-17D705C51675}">
  <cacheSource type="worksheet">
    <worksheetSource ref="A1:M1048576" sheet="export_f01_r07"/>
  </cacheSource>
  <cacheFields count="13">
    <cacheField name="Company Name" numFmtId="0">
      <sharedItems containsBlank="1" count="353">
        <s v="Centro Hospitalar UniversitÃ¡rio de Lisboa Norte, E. P. E."/>
        <s v="CÃ¢mara Municipal do Barreiro"/>
        <s v="MUNICÃPIO DE ALBUFEIRA"/>
        <s v="CÃ¢mara Municipal de Almada"/>
        <s v="MunicÃ­pio de Pombal"/>
        <s v="CERCICAPER - Cooperativa para a EducaÃ§Ã£o e ReabilitaÃ§Ã£o de CidadÃ£os Inadaptados de Castanheira de Pera, CRL"/>
        <s v="MunicÃ­pio de Viana do Castelo"/>
        <s v="Turismo de Portugal, I.P."/>
        <s v="CÃ¢mara Municipal de Cascais"/>
        <s v="MunicÃ­pio do Seixal"/>
        <s v="FundaÃ§Ã£o INATEL"/>
        <s v="CÃ¢mara Municipal de Vila Franca de Xira"/>
        <s v="Camara Municipal de Palmela"/>
        <s v="CÃ¢mara Municipal de SetÃºbal"/>
        <s v="CÃ¢mara Municipal de Sesimbra"/>
        <s v="Hospital do Divino EspÃ­rito Santo de Ponta Delgada, E.P.E."/>
        <s v="SaudaÃ§or - Sociedade Gestora de Recursos e Equipamentos da SaÃºde dos AÃ§ores S.A."/>
        <s v="MunicÃ­pio da Amadora"/>
        <s v="Municipio de Caldas da Rainha"/>
        <s v="EMAC - Empresa Municipal de Ambiente de Cascais, E.M., S.A."/>
        <s v="MunicÃ­pio de Castro Marim"/>
        <s v="MunicÃ­pio de Montemor-O-Novo"/>
        <s v="IMT - Instituto da Mobilidade e dos Transportes, I.P."/>
        <s v="AEBT - AUTO-ESTRADAS DO BAIXO TEJO, SA"/>
        <s v="EMEL - EMPRESA MUNICIPAL DE MOBILIDADE E ESTACIONAMENTO DE LISBOA, E.M., S.A."/>
        <s v="MunicÃ­pio de Arruda dos Vinhos"/>
        <s v="ServiÃ§os Municipalizados de Ãgua e Saneamento de Almada"/>
        <s v="MunicÃ­pio Coruche"/>
        <s v="Lagos em Forma, GestÃ£o Desportiva, EMSA"/>
        <s v="CÃ‚MARA MUNICIPAL DE PONTA DELGADA"/>
        <s v="MunicÃ­pio de FigueirÃ³ dos Vinhos"/>
        <s v="GIATUL - Actividades LÃºdicas, Infraestruturas e Rodovias, E.M., S.A."/>
        <s v="Gabinete de Planeamento, EstratÃ©gia, AvaliaÃ§Ã£o e RelaÃ§Ãµes Internacionais - GPEARI"/>
        <s v="MUNICIPIO DE LAGOS"/>
        <s v="Parque Escolar, E.P.E."/>
        <s v="MunicÃ­pio da Batalha"/>
        <s v="Oeiras Viva EM"/>
        <s v="MunicÃ­pio de Odivelas"/>
        <s v="CÃ¢mara Municipal de PortimÃ£o"/>
        <s v="SIMAS de Oeiras e Amadora"/>
        <s v="AssociaÃ§Ã£o de BeneficiÃ¡rios do Mira"/>
        <s v="Casa do Povo de S. Martinho das Amoreiras"/>
        <s v="Hospital da Horta, EPE"/>
        <s v="Hospital Prof. Doutor Fernando Fonseca E.P.E."/>
        <s v="Instituto SÃ£o JoÃ£o de Deus"/>
        <s v="ServiÃ§os Municipalizados de Ãgua e Saneamento de Vila Franca de Xira"/>
        <s v="APSS - ADMINISTRAÃ‡ÃƒO DOS PORTOS DE SETÃšBAL E SESIMBRA, SA"/>
        <s v="Municipio de Nordeste"/>
        <s v="ServiÃ§os Municipalizados de Ãgua e Saneamento de Leiria"/>
        <s v="MUNICÃPIO DE LOULÃ‰"/>
        <s v="METROPOLITANO DE LISBOA, E.P.E."/>
        <s v="MunicÃ­pio de Miranda do Corvo"/>
        <s v="CIMLT COMUNIDADE INTERMUNICIPAL DA LEZIRIA DO TEJO"/>
        <s v="MunicÃ­pio de Beja"/>
        <s v="APL - AdministraÃ§Ã£o do Porto de Lisboa, S.A."/>
        <s v="DGPC - DireÃ§Ã£o-Geral do PatrimÃ³nio Cultural"/>
        <s v="CIMTS - Comunidade Intermunicipal do TÃ¢mega e Sousa"/>
        <s v="MunicÃ­pio Cartaxo"/>
        <s v="Municipio de Ã‰vora"/>
        <s v="EDIA - Empresa de Desenvolvimento e Infra-estruturas do Alqueva, S.A."/>
        <s v="EDP DistribuiÃ§Ã£o Energia, S.A."/>
        <s v="Carristur - InovaÃ§Ã£o em Transportes Urbanos e Regionais"/>
        <s v="MUNICÃPIO DE VIZELA"/>
        <s v="Centro Hospitalar PÃ³voa de Varzim/Vila do Conde, EPE"/>
        <s v="CIMAM - Comunidade Intermunicipal do Alto Minho"/>
        <s v="Autoridade TributÃ¡ria e Aduaneira"/>
        <s v="Movijovem, CIPRL"/>
        <s v="Secretaria Geral do MinistÃ©rio das FinanÃ§as"/>
        <s v="CÃ¢mara Municipal da Ribeira Grande"/>
        <s v="MunicÃ­pio Azambuja"/>
        <s v="CÃ¢mara Municipal da Moita"/>
        <s v="Secretaria Geral da PresidÃªncia do Conselho de Ministros"/>
        <s v="MunicÃ­pio de GrÃ¢ndola"/>
        <s v="CÃ¢mara Municipal de Serpa"/>
        <s v="CÃ¢mara Municipal de Mafra"/>
        <s v="MUSAMI - OperaÃ§Ãµes Municipais do Ambiente E.I.M., S.A."/>
        <s v="Hospital do Santo EspÃ­rito da Ilha Terceira, EPER"/>
        <s v="CÃ¢mara Municipal de Vila do Bispo"/>
        <s v="MunicÃ­pio de Mealhada"/>
        <s v="MunicÃ­pio de GolegÃ£"/>
        <s v="MUNICÃPIO DE ALJEZUR"/>
        <s v="Silopor - Empresa de Silos PortuÃ¡rios, S.A."/>
        <s v="ServiÃ§os Municipalizados de Saneamento BÃ¡sico de Viana do Castelo"/>
        <s v="EDA RenovÃ¡veis, S.A."/>
        <s v="ServiÃ§os Municipalizados da CÃ¢mara Municipal de Angra do HeroÃ­smo"/>
        <s v="AREA Alto Minho - AgÃªncia Regional de Energia e Ambiente do Alto Minho"/>
        <s v="MunicÃ­pio Almeirim"/>
        <s v="MunicÃ­pio de Monchique"/>
        <s v="MunicÃ­pio de MourÃ£o"/>
        <s v="EEM - Empresa de Electricidade da Madeira SA"/>
        <s v="GEBALIS - GestÃ£o do Arrendamento da HabitaÃ§Ã£o Municipal de Lisboa, E.M., S.A."/>
        <s v="EGEAC - EMPRESA DE GESTÃƒO DE EQUIPAMENTOS E ANIMAÃ‡ÃƒO CULTURAL, EM, S.A."/>
        <s v="MunicÃ­pio de Angra do HeroÃ­smo"/>
        <s v="MunicÃ­pio Chamusca"/>
        <s v="CIMRL - Comunidade Intermunicipal da RegiÃ£o de Leiria"/>
        <s v="Unidade de SaÃºde da Ilha do Pico"/>
        <s v="Junta de Freguesia de SÃ£o Vicente"/>
        <s v="CIMRC - Comunidade Intermunicipal da RegiÃ£o de Coimbra"/>
        <s v="MunicÃ­pio de Santiago do CacÃ©m"/>
        <s v="Instituto PortuguÃªs do Desporto e Juventude"/>
        <s v="Empresa de Desenvolvimento Mineiro, SA"/>
        <s v="Testes"/>
        <s v="SAPHETY LEVEL - TRUSTED SERVICES, S.A"/>
        <s v="Electricidade dos AÃ§ores, S.A."/>
        <s v="REN - ARMAZENAGEM, S.A."/>
        <s v="REN - GASODUTOS, S.A."/>
        <s v="REN - REDE ELÃ‰CTRICA NACIONAL, S.A."/>
        <s v="REN SERVIÃ‡OS, S.A."/>
        <s v="MunicÃ­pio de Esposende"/>
        <s v="MunicÃ­pio Benavente"/>
        <s v="BRISA - CONCESSÃƒO RODOVIÃRIA, S.A."/>
        <s v="Unidade de SaÃºde da Ilha Terceira"/>
        <s v="Brisa - Auto-estradas de Portugal S.A."/>
        <s v="MunicÃ­pio de Estremoz"/>
        <s v="MunicÃ­pio de Barcelos"/>
        <s v="ENTIDADE NACIONAL PARA O SETOR ENERGÃ‰TICO, E.P.E"/>
        <s v="MunicÃ­pio Rio Maior"/>
        <s v="AssociaÃ§Ã£o de Beneficiarios da Barragem dos Minutos"/>
        <s v="ServiÃ§os Municipalizados das Caldas da Rainha"/>
        <s v="AMBILITAL - INVESTIMENTOS AMBIENTAIS NO ALENTEJO, EIM"/>
        <s v="Unidade de SaÃºde da Ilha de SÃ£o Miguel"/>
        <s v="Resitejo - AssociaÃ§Ã£o de GestÃ£o e Tratamento dos Lixos do MÃ©dio Tejo"/>
        <s v="POMBAL PROF, Sociedade de EducaÃ§Ã£o e Ensino Profissional, SA"/>
        <s v="ServiÃ§os Sociais CÃ¢mara Municipal de Lisboa"/>
        <s v="MunicÃ­pio de Portalegre"/>
        <s v="APS - AdministraÃ§Ã£o dos Portos de Sines e do Algarve, S.A."/>
        <s v="Conselho Superior de Magistratura"/>
        <s v="SMTCB - ServiÃ§os Municipalizados de Transportes Colectivos do Barreiro"/>
        <s v="CIMAC - Comunidade Intermunicipal do Alentejo Central"/>
        <s v="MunicÃ­pio de Arraiolos"/>
        <s v="Terras do Infante - AssociaÃ§Ã£o de MunicÃ­pios"/>
        <s v="AR - ÃGUAS DO RIBATEJO, E.I.M., S.A."/>
        <s v="Lisboa Ocidental, SRU - Sociedade de ReabilitaÃ§Ã£o Urbana, E.E.M."/>
        <s v="LNEC - LaboratÃ³rio Nacional de Engenharia Civil, I.P."/>
        <s v="RÃ¡dio e TelevisÃ£o de Portugal, S.A."/>
        <s v="Cinemateca Portuguesa - Museu do Cinema, IP"/>
        <s v="ASSOCIAÃ‡ÃƒO HUMANITÃRIA DOS BOMBEIROS VOLUNTÃRIOS DE AZAMBUJA"/>
        <s v="MunicÃ­pio de Oliveira do Hospital"/>
        <s v="MunicÃ­pio de Cantanhede"/>
        <s v="DGLAB - DireÃ§Ã£o-Geral do Livro, dos Arquivos e das Bibliotecas"/>
        <s v="SERVIÃ‡OS SOCIAIS DA ADMINISTRAÃ‡ÃƒO PÃšBLICA"/>
        <s v="Centro Social e Paroquial de Brinches"/>
        <s v="Junta de Freguesia de AlcÃ¢ntara"/>
        <s v="Municipio de Alandroal"/>
        <s v="MunicÃ­pio de ConstÃ¢ncia"/>
        <s v="MunicÃ­pio de Celorico da Beira"/>
        <s v="MunicÃ­pio do Crato"/>
        <s v="MunicÃ­pio AlpiarÃ§a"/>
        <s v="FREGUESIA DE ALVERCA DO RIBATEJO E SOBRALINHO"/>
        <s v="MUNICÃPIO DE VILA VELHA DE RODÃƒO"/>
        <s v="DRCAlg - DirecÃ§Ã£o Regional de Cultura do Algarve"/>
        <s v="MunicÃ­pio de MortÃ¡gua"/>
        <s v="MUNICÃPIO DE TAVIRA"/>
        <s v="MUNICÃPIO DE OLHÃƒO"/>
        <s v="MUNICÃPIO DE FARO"/>
        <s v="ESCOLA PROFISSIONAL DA MEALHADA, LDA"/>
        <s v="MunicÃ­pio de AlcÃ¡cer do Sal"/>
        <s v="AML - Area Metropolitana de Lisboa"/>
        <s v="MunicÃ­pio de Terras de Bouro"/>
        <s v="MUNICÃPIO DE LAGOA"/>
        <s v="Freguesia de Tocha"/>
        <s v="Freguesia de Alferce"/>
        <s v="Junta de Freguesia de Vila Franca de Xira"/>
        <s v="MunicÃ­pio de Fronteira"/>
        <s v="CiÃªncia Viva - AgÃªncia Nacional para a Cultura CientÃ­fica e TecnolÃ³gica"/>
        <s v="UniÃ£o das Freguesias de Santiago e S. SimÃ£o de LitÃ©m e Albergaria dos Doze_x0009_"/>
        <s v="ANAC - Autoridade Nacional da AviaÃ§Ã£o Civil"/>
        <s v="COTEC Portugal - AssociaÃ§Ã£o Empresarial para a InovaÃ§Ã£o"/>
        <s v="Freguesia de Carnide"/>
        <s v="MunicÃ­pio de Reguengos de Monsaraz"/>
        <s v="EMAS - Empresa Municipal de Ãgua e Saneamento de Beja, E.M."/>
        <s v="Junta de Freguesia Cascais e Estoril"/>
        <s v="NORDESTE ATIVO E.M., S.A."/>
        <s v="Junta de Freguesia da Ajuda"/>
        <s v="EcolezÃ­ria - Empresa intermunicipal para o tratamento de resÃ­duos sÃ³lidos, EIM."/>
        <s v="CERCIPOM - Cooperativa de Ensino e ReabilitaÃ§Ã£o de CidadÃ£os Inadaptados de Pombal, CRL"/>
        <s v="CI-AMAL - COMUNIDADE INTERMUNICIPAL ALGARVE"/>
        <s v="Municipio de Vale de Cambra"/>
        <s v="Freguesia de Monchique"/>
        <s v="InspeÃ§Ã£o Geral de FinanÃ§as"/>
        <s v="ARBCAS - AssociaÃ§Ã£o de Regantes e BeneficiÃ¡rios de Campilhas e Alto Sado"/>
        <s v="BGI - Brisa GestÃ£o de Infraestruturas"/>
        <s v="UniÃ£o de Freguesias de Coruche, Fajarda e Erra"/>
        <s v="ASCENDI IGI, INOVAÃ‡ÃƒO E GESTÃƒO DE INFRA-ESTRUTURAS, S.A."/>
        <s v="FundaÃ§Ã£o Manuel Viegas Guerreiro"/>
        <s v="DireÃ§Ã£o-Geral do OrÃ§amento"/>
        <s v="Municipio de Vila Franca do Campo"/>
        <s v="Conselho Regional de Lisboa da Ordem dos Advogados"/>
        <s v="A. S. - Empresa das Ãguas de SantarÃ©m - EM, S.A."/>
        <s v="ASCENDI BEIRAS LITORAL E ALTA, AUTO ESTRADAS DAS BEIRAS LITORAL E ALTA, S.A."/>
        <s v="MunÃ­cipio de Sousel"/>
        <s v="Comunidade Intermunicipal do CÃ¡vado"/>
        <s v="SANTA CASA DA MISERICÃ“RDIA DE RIO MAIOR"/>
        <s v="PME Investimentos - Sociedade de Investimento, S.A."/>
        <s v="MunicÃ­pio de Castro Verde"/>
        <s v="AHBVVN - AssociaÃ§Ã£o HumanitÃ¡ria dos Bombeiros VoluntÃ¡rios de Vendas Novas"/>
        <s v="MunicÃ­pio de Borba"/>
        <s v="MunicÃ­pio de Ponte de Sor"/>
        <s v=" Amadora Inovation, E.M. Unipessoal Lda"/>
        <s v="MunicÃ­pio Salvaterra de Magos"/>
        <s v="Junta de Freguesia de Olivais"/>
        <s v="ECALMA - Empresa Municipal de Estacionamento e CirculaÃ§Ã£o de Almada, E.M."/>
        <s v="S.ENERGIA - AgÃªncia Regional de Energia para os concelhos do Barreiro, Moita, Montijo e Alcochete"/>
        <s v="Casa do Povo do Gradil"/>
        <s v="BNP-Biblioteca Nacional de Portugal"/>
        <s v="Autoridade de SupervisÃ£o de Seguros e Fundos de PensÃµes"/>
        <s v="OPART - ORGANISMO DE PRODUÃ‡ÃƒO ARTISTICA, E.P.E."/>
        <s v="Cercidiana-Cooperativa p/ EducaÃ§Ã£o, ReabilitaÃ§Ã£o e InserÃ§Ã£o de CidadÃ£os Inadaptados, CRL"/>
        <s v="OTLIS - Operadores de Transportes da RegiÃ£o de Lisboa, ACE"/>
        <s v="DirecÃ§Ã£o-Geral de PolÃ­tica do Mar"/>
        <s v="ComissÃ£o para a Cidadania e a Igualdade de GÃ©nero"/>
        <s v="SG - Secretaria-Geral do MinistÃ©rio do Ambiente, Ordenamento do TerritÃ³rio e Energia"/>
        <s v="Unidade Nacional de GestÃ£o do Mecanismo Financeiro do EspaÃ§o EconÃ³mico Europeu"/>
        <s v="FREGUESIA DE VILA CÃƒ"/>
        <s v="Santa Casa da MisericÃ³rdia do Crato"/>
        <s v="Freguesia de Quarteira"/>
        <s v="DGPM - DirecÃ§Ã£o -Geral de PolÃ­tica do Mar"/>
        <s v="REN ATLÃ‚NTICO - TERMINAL DE GNL, S.A."/>
        <s v="Centro de ConvÃ­vio e de Solidariedade Social de SourÃµes"/>
        <s v="Centro de FormaÃ§Ã£o Profissional da IndÃºstria de CalÃ§ado"/>
        <s v="CERCICA CRL"/>
        <s v="ADRAL - AgÃªncia de Desenvolvimento Regional do Alentejo, SA"/>
        <s v="Brisal, A.E. do Litoral, S.A."/>
        <s v="Freguesia de Arroios"/>
        <s v="ComissÃ£o de CoordenaÃ§Ã£o e Desenvolvimento Regional do Algarve"/>
        <s v="AssociaÃ§Ã£o Empresarial de Fafe, Cabeceiras de Basto e Celorico de Basto"/>
        <s v="MunicÃ­pio de Monforte"/>
        <s v="ACIPS - ASSOCIAÃ‡ÃƒO COMERCIAL E INDUSTRIAL DE PONTE DE SOR"/>
        <s v="Santa Casa da MisericÃ³rdia de Coruche"/>
        <s v="Junta de Freguesia de Alvalade"/>
        <s v="CooptÃ©cnica Gustave Eiffel, Cooperativa de Ensino e FormaÃ§Ã£o TÃ©cnico Profissional, CRL"/>
        <s v="AssociaÃ§Ã£o de Solidariedade Social de SÃ£o JosÃ© da Lamarosa"/>
        <s v="CEIIA - Centro para a ExcelÃªncia e InovaÃ§Ã£o na IndÃºstria AutomÃ³vel"/>
        <s v="Centro de GestÃ£o da Rede InformÃ¡tica do Governo"/>
        <s v="Sistema de SeguranÃ§a Interna"/>
        <s v="Centro de CompetÃªncias JurÃ­dicas do Estado - JurisAPP"/>
        <s v="AssociaÃ§Ã£o de Beneficiarios do Plano de Rega do Sotavento do Algarve"/>
        <s v="CENTRO SOCIAL E PAROQUIAL DA FREGUESIA DE ARÃ•ES"/>
        <s v="CERCIGUI - Cooperativa de EducaÃ§Ã£o e ReabilitaÃ§Ã£o de CidadÃ£os com Incapacidades de GuimarÃ£es, CRL"/>
        <s v="Municipio de GaviÃ£o"/>
        <s v="PACT - Parque do Alentejo de CiÃªncia e Tecnologia, S.A."/>
        <s v="Instituto PolitÃ©cnico de SantarÃ©m"/>
        <s v="Sines Tecnopolo - AssociaÃ§Ã£o Centro de IncubaÃ§Ã£o de Empresas de Base TecnolÃ³gica Vasco da Gama"/>
        <s v="Universidade de Ã‰vora"/>
        <s v="IPP - Instituto PolitÃ©cnico de Portalegre"/>
        <s v="IPB - Instituto PolitÃ©cnico de Beja"/>
        <s v="NERE- NÃºcleo Empresarial da RegiÃ£o de Ã‰vora"/>
        <s v="Municipio de Redondo"/>
        <s v="FREGUESIA DA PELARIGA"/>
        <s v="Autoridade para a PrevenÃ§Ã£o e o Combate Ã  ViolÃªncia no Desporto"/>
        <s v="DireÃ§Ã£o-Geral da AdministraÃ§Ã£o e do Emprego PÃºblico"/>
        <s v="SIMAR ServiÃ§os Intermunicipalizados de Ãguas e ResÃ­duos Loures/Odivelas"/>
        <s v="DireÃ§Ã£o-Geral do Tesouro e FinanÃ§as"/>
        <s v="Junta de Agricultores dos Regadios de Alvoco das VÃ¡rzeas"/>
        <s v="FREGUESIA DE BARREIRO E LAVRADIO"/>
        <s v="Lar da Felicidade, AssociaÃ§Ã£o de Solidariedade Social"/>
        <s v="Freguesia de Pombal"/>
        <s v="Fesnima - Empresa PÃºblica de AnimaÃ§Ã£o de OlhÃ£o, E.M."/>
        <s v="Junta de Freguesia de Costa da Caparica"/>
        <s v="AssociaÃ§Ã£o Empresarial de Viana do Castelo"/>
        <s v="SCOTTURB - TRANSPORTES URBANOS LDA"/>
        <s v="Cenintel, Centro de InteligÃªncia Formativa, Ensino e FormaÃ§Ã£o Profissional, Lda."/>
        <s v="Centro Social Interparoquial de SantarÃ©m"/>
        <s v="Centro Social Juventude Unida de Marinhas"/>
        <s v="ADAE - AssociaÃ§Ã£o de Desenvolvimento da Alta Estremadura"/>
        <s v="Gabinete do Ministro das FinanÃ§as"/>
        <s v="ComissÃ£o de Recrutamento e SeleÃ§Ã£o para a AdministraÃ§Ã£o PÃºblica"/>
        <s v="AMISM - OperaÃ§Ãµes Municipais do Ambiente E.I.M., S.A."/>
        <s v="CIMAA - Comunidade Intermunicipal do Alto Alentejo"/>
        <s v="CIMBB - Comunidade Intermunicipal da Beira Baixa"/>
        <s v="AEBB - AssociaÃ§Ã£o Empresarial da Beira Baixa"/>
        <s v="CercigrÃ¢ndola, Cooperativa para a EducaÃ§Ã£o e ReabilitaÃ§Ã£o de CidadÃ£os Inadaptados CRL"/>
        <s v="AgÃªncia para a GestÃ£o Integrada de Fogos Rurais, (AGIF, I.P.)"/>
        <s v="UniÃ£o das Freguesias de CampanhÃ³ e ParadanÃ§a"/>
        <s v="REN Pro, S.A."/>
        <s v="REN PortgÃ¡s DistribuiÃ§Ã£o, SA."/>
        <s v="Centro de InvestigaÃ§Ã£o em Energia REN - State Grid, S.A."/>
        <s v="REN - REDES ENERGÃ‰TICAS NACIONAIS, SGPS, S.A."/>
        <s v="RENTELECOM - Comunicacoes, S.A."/>
        <s v="ERC-Entidade Reguladora para a ComunicaÃ§Ã£o Social"/>
        <s v="Santa Casa da MisericÃ³rdia de Viana do Castelo"/>
        <s v="AssociaÃ§Ã£o de BeneficiÃ¡rios do Roxo"/>
        <s v="FundaÃ§Ã£o Maria Clementina Godinho de Campos"/>
        <s v="UniÃ£o das Freguesias de Cantanhede e PocariÃ§a"/>
        <s v="Freguesia de PortimÃ£o"/>
        <s v="OESTECIM - Comunidade Intermunicipal do Oeste"/>
        <s v="MunicÃ­pio de Viana do Alentejo"/>
        <s v="Ferconsult, SA - Consultoria, Estudos e Projetos de Engenharia de Transportes S.a."/>
        <s v="UniÃ£o das Freguesias de CovÃµes e Camarneira"/>
        <s v="Municipio de Lagoa-AÃ§ores"/>
        <s v="SERVIÃ‡OS MUNICIPALIZADOS DE ÃGUAS E SANEAMENTO DE MAFRA - SMAS DE MAFRA"/>
        <s v="Centro de EducaÃ§Ã£o Especial Rainha D. Leonor, CRL"/>
        <s v="AFARIT - AssociaÃ§Ã£o dos FuncionÃ¡rios da AdministraÃ§Ã£o Regional da Ilha Terceira - ServiÃ§os Sociais - InfantÃ¡rio e ATL O Carrocel"/>
        <s v="Santa Casa Misericordia de Vila Franca de Xira"/>
        <s v="MunicÃ­pio de Braga"/>
        <s v="Infralobo - Empresa de Infra-estruturas de Vale do Lobo E.M"/>
        <s v="METROCOM - EXPLORAÃ‡ÃƒO DE ESPAÃ‡OS COMERCIAIS, SA"/>
        <s v="Unidade TÃ©cnica de Acompanhamento de Projetos"/>
        <s v="Brisa - DFC, DJR, Brisa OperaÃ§Ã£o ManuntenÃ§Ã£o"/>
        <s v="GRUPO DESPORTIVO DE APÃšLIA"/>
        <s v="UniÃ£o das Freguesias de Viana do Castelo (Santa Maria Maior e Monserrate) e Meadela"/>
        <s v="ComissÃ£o de CoordenaÃ§Ã£o e Desenvolvimento Regional do Alentejo"/>
        <s v="Entidade de ServiÃ§os Partilhados da AdministraÃ§Ã£o PÃºblica, I.P."/>
        <s v="AssociaÃ§Ã£o de Regantes e BeneficiÃ¡rios do Alvor "/>
        <s v="Gabinete de PrevenÃ§Ã£o e InvestigaÃ§Ã£o de Acidentes com Aeronaves e de Acidentes FerroviÃ¡rios (GPIAAF)"/>
        <s v="DirecÃ§Ã£o-Geral da QualificaÃ§Ã£o dos Trabalhadores em FunÃ§Ãµes PÃºblicas"/>
        <s v="ServiÃ§o de AÃ§Ã£o Social e Escolar da Universidade dos AÃ§ores"/>
        <s v="NORMA AÃ‡ORES - Sociedade de Estudos e Apoio ao Desenvolvimento Regional, S.A."/>
        <s v="CONTROLAUTO AÃ‡ORES, InspeÃ§Ã£o TÃ©cnica de VeÃ­culos, Lda"/>
        <s v="GLOBALEDA - TelecomunicaÃ§Ãµes e Sistemas de InformaÃ§Ã£o, S.A."/>
        <s v="SEGMA - ServiÃ§os de Engenharia, GestÃ£o e ManutenÃ§Ã£o, Lda."/>
        <s v="Comunidade Intermunicipal do Douro"/>
        <s v="INEM - INSTITUTO NACIONAL DE EMERGENCIA MEDICA"/>
        <s v="ANBA - Academia Nacional de Belas-Artes"/>
        <s v="AssociaÃ§Ã£o Cegonha Branca"/>
        <s v="OET"/>
        <s v="ADECA - AssociaÃ§Ã£o de Desenvolvimento Integrado do Concelho de AlvaiÃ¡zere"/>
        <s v="PMUGEST - Pombal ManutenÃ§Ã£o Urbana e GestÃ£o, E.M."/>
        <s v="CÃ´a Parque - FundaÃ§Ã£o para a Salvaguarda e ValorizaÃ§Ã£o do Vale do CÃ´a"/>
        <s v="ComissÃ£o de CoordenaÃ§Ã£o e Desenvolvimento Regional do Norte"/>
        <s v="Cinemateca Portuguesa - Museu do Cinema, I.P."/>
        <s v="DirecÃ§Ã£o Geral das Artes"/>
        <s v="DRCA - DirecÃ§Ã£o Regional da Cultura do Alentejo"/>
        <s v="DRCC - DirecÃ§Ã£o Regional de Cultura do Centro"/>
        <s v="DRCN - DIRECÃ‡ÃƒO REGIONAL DE CULTURA DO NORTE"/>
        <s v="BNP - Biblioteca Nacional de Portugal"/>
        <s v="Instituto Nacional de EstatÃ­stica, I. P."/>
        <s v="CCDRN -  ComissÃ£o de CoordenaÃ§Ã£o e Desenvolvimento Regional do Norte"/>
        <s v="APP - AssociaÃ§Ã£o dos Portos de Portugal"/>
        <s v="SANTA CASA DA MISERICÃ“RDIA DE CASTRO MARIM"/>
        <s v="COMPANHIA CARRIS DE FERRO DE LISBOA, S.A."/>
        <s v="MunicÃ­pio de Ponte de Lima"/>
        <s v="CERCI-LAMAS - Cooperativa de EducaÃ§Ã£o e ReabilitaÃ§Ã£o para a Comunidade Inclusiva, CRL"/>
        <s v="SANTA CASA DA MISERICÃ“RDIA DE ESPINHO"/>
        <s v="ASSOCIAÃ‡ÃƒO CENTRO SOCIAL D. S. PEDRO"/>
        <s v="FundaÃ§Ã£o Maria Inacia PerdigÃ£o Vogado Silva"/>
        <s v="Junta de Freguesia da UniÃ£o das Freguesias de Vila ChÃ£, Codal e Vila Cova de Perrinho"/>
        <s v="AGIF - AgÃªncia para a GestÃ£o Integrada de Fogos Rurais, IP AGIF"/>
        <s v="CENTRO PAROQUIAL DE BEM ESTAR SOCIAL DE SALVATERRA DE MAGOS"/>
        <s v="AssociaÃ§Ã£o de Paralisia Cerebral de GuimarÃ£es"/>
        <s v="Gabinete da SecretÃ¡ria de Estado da HabitaÃ§Ã£o"/>
        <s v="Freguesia de Santana do Mato"/>
        <s v="Junta de Freguesia de Campo de Ourique"/>
        <s v="Vallis Habita, E.M."/>
        <s v="WeMob - EM, SA."/>
        <s v="Santa Casa da MisericÃ³rdia de Alhos Vedros"/>
        <s v="FÃ¡brica da Igreja Paroquial da Freguesia de Viana do Alentejo"/>
        <s v="Freguesia de Boliqueime"/>
        <s v="AssociaÃ§Ã£o de BeneficiÃ¡rios da Obra da Vigia"/>
        <s v="AEDL - AUTO-ESTRADAS DO DOURO LITORAL S.A."/>
        <s v="CERCIPENICHE, Cooperativa de EducaÃ§Ã£o, ReabilitaÃ§Ã£o, CapacitaÃ§Ã£o e InclusÃ£o, CRL"/>
        <s v="Junta de Freguesia de Vila Nova de Anha"/>
        <m/>
      </sharedItems>
    </cacheField>
    <cacheField name="Buyer Vat" numFmtId="0">
      <sharedItems containsBlank="1" containsMixedTypes="1" containsNumber="1" containsInteger="1" minValue="123456789" maxValue="900106590"/>
    </cacheField>
    <cacheField name="Procedure Request ID" numFmtId="0">
      <sharedItems containsString="0" containsBlank="1" containsNumber="1" containsInteger="1" minValue="154287" maxValue="188443"/>
    </cacheField>
    <cacheField name="Procedure Request Description" numFmtId="0">
      <sharedItems containsBlank="1" longText="1"/>
    </cacheField>
    <cacheField name="Request Online Publishing Date" numFmtId="0">
      <sharedItems containsNonDate="0" containsDate="1" containsString="0" containsBlank="1" minDate="2019-01-02T08:51:04" maxDate="2020-04-27T15:21:26"/>
    </cacheField>
    <cacheField name="Procedure Request Type" numFmtId="0">
      <sharedItems containsString="0" containsBlank="1" containsNumber="1" containsInteger="1" minValue="1" maxValue="14"/>
    </cacheField>
    <cacheField name="Geographical Area (Level 1)" numFmtId="0">
      <sharedItems containsBlank="1" longText="1"/>
    </cacheField>
    <cacheField name="Procedure Request State" numFmtId="0">
      <sharedItems containsString="0" containsBlank="1" containsNumber="1" containsInteger="1" minValue="1" maxValue="400"/>
    </cacheField>
    <cacheField name="Due Date For Receiving Replies" numFmtId="0">
      <sharedItems containsNonDate="0" containsDate="1" containsString="0" containsBlank="1" minDate="1970-01-01T00:00:00" maxDate="2021-04-06T17:00:00"/>
    </cacheField>
    <cacheField name="Distinct" numFmtId="0">
      <sharedItems containsBlank="1" containsMixedTypes="1" containsNumber="1" containsInteger="1" minValue="1" maxValue="1"/>
    </cacheField>
    <cacheField name="Tipo" numFmtId="0">
      <sharedItems containsBlank="1" count="10">
        <s v="Hospitais"/>
        <s v="Municípios"/>
        <s v="Outros"/>
        <s v="Transportes"/>
        <s v="Estradas"/>
        <s v="Águas e resíduos"/>
        <s v="Escolas"/>
        <s v="Portos"/>
        <m/>
        <s v="Outro" u="1"/>
      </sharedItems>
    </cacheField>
    <cacheField name="Year" numFmtId="0">
      <sharedItems containsString="0" containsBlank="1" containsNumber="1" containsInteger="1" minValue="2019" maxValue="2020" count="3">
        <n v="2019"/>
        <n v="2020"/>
        <m/>
      </sharedItems>
    </cacheField>
    <cacheField name="Week" numFmtId="0">
      <sharedItems containsString="0" containsBlank="1" containsNumber="1" containsInteger="1" minValue="1" maxValue="53" count="54">
        <n v="1"/>
        <n v="2"/>
        <n v="3"/>
        <n v="21"/>
        <n v="4"/>
        <n v="6"/>
        <n v="5"/>
        <n v="7"/>
        <n v="8"/>
        <n v="9"/>
        <n v="10"/>
        <n v="11"/>
        <n v="12"/>
        <n v="13"/>
        <n v="14"/>
        <n v="15"/>
        <n v="16"/>
        <n v="17"/>
        <n v="18"/>
        <n v="19"/>
        <n v="20"/>
        <n v="22"/>
        <n v="23"/>
        <n v="25"/>
        <n v="24"/>
        <n v="26"/>
        <n v="27"/>
        <n v="28"/>
        <n v="29"/>
        <n v="30"/>
        <n v="31"/>
        <n v="32"/>
        <n v="33"/>
        <n v="34"/>
        <n v="35"/>
        <n v="36"/>
        <n v="37"/>
        <n v="38"/>
        <n v="39"/>
        <n v="40"/>
        <n v="41"/>
        <n v="42"/>
        <n v="43"/>
        <n v="44"/>
        <n v="45"/>
        <n v="46"/>
        <n v="48"/>
        <n v="47"/>
        <n v="49"/>
        <n v="50"/>
        <n v="51"/>
        <n v="52"/>
        <n v="53"/>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73">
  <r>
    <x v="0"/>
    <n v="508481287"/>
    <n v="154287"/>
    <m/>
    <d v="2019-01-02T08:51:04"/>
    <n v="13"/>
    <m/>
    <n v="5"/>
    <d v="2019-01-08T17:00:00"/>
    <n v="1"/>
    <x v="0"/>
    <x v="0"/>
    <x v="0"/>
  </r>
  <r>
    <x v="1"/>
    <n v="506673626"/>
    <n v="154288"/>
    <m/>
    <d v="2019-01-02T09:00:58"/>
    <n v="3"/>
    <m/>
    <n v="1"/>
    <m/>
    <n v="1"/>
    <x v="1"/>
    <x v="0"/>
    <x v="0"/>
  </r>
  <r>
    <x v="1"/>
    <n v="506673626"/>
    <n v="154289"/>
    <m/>
    <d v="2019-01-02T09:02:18"/>
    <n v="3"/>
    <m/>
    <n v="1"/>
    <m/>
    <n v="1"/>
    <x v="1"/>
    <x v="0"/>
    <x v="0"/>
  </r>
  <r>
    <x v="1"/>
    <n v="506673626"/>
    <n v="154290"/>
    <m/>
    <d v="2019-01-02T09:04:35"/>
    <n v="3"/>
    <m/>
    <n v="1"/>
    <m/>
    <n v="1"/>
    <x v="1"/>
    <x v="0"/>
    <x v="0"/>
  </r>
  <r>
    <x v="1"/>
    <n v="506673626"/>
    <n v="154291"/>
    <m/>
    <d v="2019-01-02T09:08:42"/>
    <n v="3"/>
    <m/>
    <n v="1"/>
    <m/>
    <n v="1"/>
    <x v="1"/>
    <x v="0"/>
    <x v="0"/>
  </r>
  <r>
    <x v="2"/>
    <n v="503539473"/>
    <n v="154292"/>
    <m/>
    <d v="2019-01-02T09:37:44"/>
    <n v="13"/>
    <m/>
    <n v="400"/>
    <m/>
    <n v="1"/>
    <x v="1"/>
    <x v="0"/>
    <x v="0"/>
  </r>
  <r>
    <x v="3"/>
    <n v="500051054"/>
    <n v="154293"/>
    <m/>
    <d v="2019-01-02T09:45:46"/>
    <n v="1"/>
    <m/>
    <n v="400"/>
    <m/>
    <n v="1"/>
    <x v="1"/>
    <x v="0"/>
    <x v="0"/>
  </r>
  <r>
    <x v="3"/>
    <n v="500051054"/>
    <n v="154294"/>
    <m/>
    <d v="2019-01-02T09:46:02"/>
    <n v="13"/>
    <m/>
    <n v="400"/>
    <m/>
    <n v="1"/>
    <x v="1"/>
    <x v="0"/>
    <x v="0"/>
  </r>
  <r>
    <x v="4"/>
    <n v="506334562"/>
    <n v="154295"/>
    <s v="AquisiÃ§Ã£o de Contentores de R.S.U."/>
    <d v="2019-01-02T10:03:44"/>
    <n v="13"/>
    <s v="PT;11;157;220"/>
    <n v="360"/>
    <d v="2019-01-10T23:59:00"/>
    <n v="1"/>
    <x v="1"/>
    <x v="0"/>
    <x v="0"/>
  </r>
  <r>
    <x v="5"/>
    <n v="500691339"/>
    <n v="154297"/>
    <m/>
    <d v="2019-01-02T10:36:51"/>
    <n v="1"/>
    <m/>
    <n v="1"/>
    <m/>
    <n v="1"/>
    <x v="2"/>
    <x v="0"/>
    <x v="0"/>
  </r>
  <r>
    <x v="3"/>
    <n v="500051054"/>
    <n v="154298"/>
    <s v="AquisiÃ§Ã£o e instalaÃ§Ã£o de caldeira no EstÃ¡dio Municipal JosÃ© Martins Vieira"/>
    <d v="2019-01-02T10:41:47"/>
    <n v="13"/>
    <s v="PT;1;1;232"/>
    <n v="360"/>
    <d v="2019-01-05T19:00:00"/>
    <n v="1"/>
    <x v="1"/>
    <x v="0"/>
    <x v="0"/>
  </r>
  <r>
    <x v="6"/>
    <n v="506037258"/>
    <n v="154299"/>
    <s v="Consulta PrÃ©via para adjudicaÃ§Ã£o da empreitada de &quot;Obras de conservaÃ§Ã£o e beneficiaÃ§Ã£o da Ponte Pedonal de acesso Ã  Marina&quot;"/>
    <d v="2019-01-02T10:58:47"/>
    <n v="13"/>
    <s v="PT;17;247;276"/>
    <n v="340"/>
    <d v="2019-01-10T17:00:00"/>
    <n v="1"/>
    <x v="1"/>
    <x v="0"/>
    <x v="0"/>
  </r>
  <r>
    <x v="7"/>
    <n v="508666236"/>
    <n v="154300"/>
    <m/>
    <d v="2019-01-02T11:05:03"/>
    <n v="3"/>
    <m/>
    <n v="400"/>
    <m/>
    <n v="1"/>
    <x v="2"/>
    <x v="0"/>
    <x v="0"/>
  </r>
  <r>
    <x v="8"/>
    <n v="505187531"/>
    <n v="154303"/>
    <m/>
    <d v="2019-01-02T11:10:22"/>
    <n v="13"/>
    <m/>
    <n v="400"/>
    <m/>
    <n v="1"/>
    <x v="1"/>
    <x v="0"/>
    <x v="0"/>
  </r>
  <r>
    <x v="9"/>
    <n v="506173968"/>
    <n v="154306"/>
    <s v="AquisiÃ§Ã£o de serviÃ§os de melhorias no sistema de gestÃ£o tÃ©cnica centralizada (iluminaÃ§Ã£o e AVAC) do edifÃ­cio dos SOCMS."/>
    <d v="2019-01-02T11:16:22"/>
    <n v="1"/>
    <s v="PT;1;1;232"/>
    <n v="200"/>
    <d v="2019-01-08T18:00:00"/>
    <n v="1"/>
    <x v="1"/>
    <x v="0"/>
    <x v="0"/>
  </r>
  <r>
    <x v="8"/>
    <n v="505187531"/>
    <n v="154307"/>
    <s v="CLIPPINGS NOTICIOSOS E ANÃLISE DE IMPACTO DE COMUNICAÃ‡ÃƒO Proc.Âº 1376/DCOP/2018"/>
    <d v="2019-01-02T11:21:20"/>
    <n v="13"/>
    <s v="PT;12;164;42"/>
    <n v="360"/>
    <d v="2019-01-07T23:59:00"/>
    <n v="1"/>
    <x v="1"/>
    <x v="0"/>
    <x v="0"/>
  </r>
  <r>
    <x v="10"/>
    <n v="500122237"/>
    <n v="154309"/>
    <s v="AquisiÃ§Ã£o e instalaÃ§Ã£o de routers para acessos MPLS"/>
    <d v="2019-01-02T11:26:29"/>
    <n v="13"/>
    <s v="PT;1;1;232"/>
    <n v="340"/>
    <d v="2019-01-14T23:59:00"/>
    <n v="1"/>
    <x v="2"/>
    <x v="0"/>
    <x v="0"/>
  </r>
  <r>
    <x v="1"/>
    <n v="506673626"/>
    <n v="154310"/>
    <s v="Empreitada de pavimentaÃ§Ã£o de valas na Quinta das Rebelas- Novo Procedimento"/>
    <d v="2019-01-02T11:35:05"/>
    <n v="1"/>
    <s v="PT;16;237;31"/>
    <n v="360"/>
    <d v="2019-01-07T23:30:00"/>
    <n v="1"/>
    <x v="1"/>
    <x v="0"/>
    <x v="0"/>
  </r>
  <r>
    <x v="11"/>
    <n v="506614913"/>
    <n v="154311"/>
    <s v="ContrataÃ§Ã£o de serviÃ§os de publicidade promocional, institucional e obrigatÃ³ria no Jornal Valor Local/MetÃ¡foras e ParÃ¡bolas"/>
    <d v="2019-01-02T11:36:52"/>
    <n v="1"/>
    <s v="PT;1;1;232"/>
    <n v="360"/>
    <d v="2019-01-08T23:59:00"/>
    <n v="1"/>
    <x v="1"/>
    <x v="0"/>
    <x v="0"/>
  </r>
  <r>
    <x v="6"/>
    <n v="506037258"/>
    <n v="154313"/>
    <s v="Consulta PrÃ©via para adjudicaÃ§Ã£o da empreitada de &quot;ReabilitaÃ§Ã£o do PavilhÃ£o Desportivo da E.B. 1 de Castelo de Neiva&quot;"/>
    <d v="2019-01-02T11:50:36"/>
    <n v="13"/>
    <s v="PT;17;247;276"/>
    <n v="340"/>
    <d v="2019-01-21T17:00:00"/>
    <n v="1"/>
    <x v="1"/>
    <x v="0"/>
    <x v="0"/>
  </r>
  <r>
    <x v="12"/>
    <n v="506187543"/>
    <n v="154314"/>
    <s v="Os trabalhos a realizar englobam a execuÃ§Ã£o de pavimentaÃ§Ã£o com massas betuminosas, respetivas bermas em calÃ§ada espraiada e drenagem da via, incluindo outros trabalhos acessÃ³rios."/>
    <d v="2019-01-02T11:51:16"/>
    <n v="3"/>
    <s v="PT;1;1;232"/>
    <n v="340"/>
    <d v="2019-02-22T23:59:00"/>
    <n v="1"/>
    <x v="1"/>
    <x v="0"/>
    <x v="0"/>
  </r>
  <r>
    <x v="13"/>
    <n v="501294104"/>
    <n v="154315"/>
    <m/>
    <d v="2019-01-02T11:52:53"/>
    <n v="1"/>
    <m/>
    <n v="400"/>
    <m/>
    <n v="1"/>
    <x v="1"/>
    <x v="0"/>
    <x v="0"/>
  </r>
  <r>
    <x v="13"/>
    <n v="501294104"/>
    <n v="154316"/>
    <m/>
    <d v="2019-01-02T11:53:20"/>
    <n v="1"/>
    <s v="PT;1;1;232"/>
    <n v="360"/>
    <d v="2019-01-22T23:59:00"/>
    <n v="1"/>
    <x v="1"/>
    <x v="0"/>
    <x v="0"/>
  </r>
  <r>
    <x v="1"/>
    <n v="506673626"/>
    <n v="154317"/>
    <s v="A empreitada compreende os trabalhos de construÃ§Ã£o de redes de coletores de drenagem de Ã¡guas residuais domÃ©sticas e a construÃ§Ã£o de duas estaÃ§Ãµes elevatÃ³rias de Ã¡guas residuais domÃ©sticas e respetivas condutas elevatÃ³rias"/>
    <d v="2019-01-02T12:08:00"/>
    <n v="3"/>
    <s v="PT;16;243;261"/>
    <n v="400"/>
    <d v="2018-10-24T23:30:00"/>
    <n v="1"/>
    <x v="1"/>
    <x v="0"/>
    <x v="0"/>
  </r>
  <r>
    <x v="13"/>
    <n v="501294104"/>
    <n v="154319"/>
    <m/>
    <d v="2019-01-02T12:09:45"/>
    <n v="3"/>
    <s v="PT;1;1;232"/>
    <n v="360"/>
    <d v="2019-01-14T23:59:00"/>
    <n v="1"/>
    <x v="1"/>
    <x v="0"/>
    <x v="0"/>
  </r>
  <r>
    <x v="6"/>
    <n v="506037258"/>
    <n v="154320"/>
    <s v="Consulta PrÃ©via para adjudicaÃ§Ã£o da empreitada de &quot;ReparaÃ§Ã£o e manutenÃ§Ã£o dos passadiÃ§os no Litoral de Viana do Castelo&quot;"/>
    <d v="2019-01-02T12:17:59"/>
    <n v="13"/>
    <s v="PT;17;247;276"/>
    <n v="340"/>
    <d v="2019-01-10T17:00:00"/>
    <n v="1"/>
    <x v="1"/>
    <x v="0"/>
    <x v="0"/>
  </r>
  <r>
    <x v="11"/>
    <n v="506614913"/>
    <n v="154322"/>
    <m/>
    <d v="2019-01-02T12:31:29"/>
    <n v="13"/>
    <m/>
    <n v="400"/>
    <m/>
    <n v="1"/>
    <x v="1"/>
    <x v="0"/>
    <x v="0"/>
  </r>
  <r>
    <x v="14"/>
    <n v="501144218"/>
    <n v="154323"/>
    <s v="ReformulaÃ§Ã£o da rede de Abastecimento de Agua na Rua da Almoinha"/>
    <d v="2019-01-02T12:39:58"/>
    <n v="13"/>
    <s v="PT;16;244;244"/>
    <n v="360"/>
    <d v="2019-01-18T23:59:00"/>
    <n v="1"/>
    <x v="1"/>
    <x v="0"/>
    <x v="0"/>
  </r>
  <r>
    <x v="15"/>
    <n v="512103097"/>
    <n v="154324"/>
    <s v="AquisiÃ§Ã£o da prestaÃ§Ã£o de serviÃ§o de conservaÃ§Ã£o, manutenÃ§Ã£o, higiene e limpeza dos jardins e arruamentos para o Hospital Divino EspÃ­rito Santo de Ponta Delgada, EPER"/>
    <d v="2019-01-02T12:43:24"/>
    <n v="3"/>
    <s v="PT;1;1;232"/>
    <n v="340"/>
    <d v="2019-02-28T23:59:00"/>
    <n v="1"/>
    <x v="0"/>
    <x v="0"/>
    <x v="0"/>
  </r>
  <r>
    <x v="8"/>
    <n v="505187531"/>
    <n v="154325"/>
    <s v="SERVIÃ‡OS DE DISTRIBUIÃ‡ÃƒO E INSTALAÃ‡ÃƒO DE PCÂ´S NO Ã‚MBITO DO SISTEMA DE GESTÃƒO DE REFEIÃ‡Ã•ES ESCOLARES Proc.Âº 1382/DCOP/2018"/>
    <d v="2019-01-02T12:53:51"/>
    <n v="1"/>
    <s v="PT;12;164;42"/>
    <n v="360"/>
    <d v="2019-01-07T23:59:00"/>
    <n v="1"/>
    <x v="1"/>
    <x v="0"/>
    <x v="0"/>
  </r>
  <r>
    <x v="16"/>
    <n v="512078653"/>
    <n v="154326"/>
    <m/>
    <d v="2019-01-02T13:08:38"/>
    <n v="3"/>
    <s v="PT;1;1;232"/>
    <n v="360"/>
    <d v="2019-02-23T00:59:00"/>
    <n v="1"/>
    <x v="2"/>
    <x v="0"/>
    <x v="0"/>
  </r>
  <r>
    <x v="8"/>
    <n v="505187531"/>
    <n v="154327"/>
    <s v="AQUISIÃ‡ÃƒO DE EMPILHADOR ELÃ‰TRICO NO Ã‚MBITO DO APOIO ALIMENTAR"/>
    <d v="2019-01-02T14:09:55"/>
    <n v="1"/>
    <s v="PT;1;1;232"/>
    <n v="400"/>
    <d v="2018-10-29T23:59:00"/>
    <n v="1"/>
    <x v="1"/>
    <x v="0"/>
    <x v="0"/>
  </r>
  <r>
    <x v="9"/>
    <n v="506173968"/>
    <n v="154328"/>
    <s v="Concurso PÃºblico para AquisiÃ§Ã£o de 1 Viatura de Recolha de RSU de 26 Ton"/>
    <d v="2019-01-02T14:14:07"/>
    <n v="3"/>
    <s v="PT;16;243;261"/>
    <n v="360"/>
    <d v="2019-02-14T17:00:00"/>
    <n v="1"/>
    <x v="1"/>
    <x v="0"/>
    <x v="0"/>
  </r>
  <r>
    <x v="17"/>
    <n v="505456010"/>
    <n v="154331"/>
    <s v="AquisiÃ§Ã£o de peÃ§as institucionais 40Âº aniversÃ¡rio"/>
    <d v="2019-01-02T14:34:48"/>
    <n v="1"/>
    <s v="PT;1;1;232"/>
    <n v="360"/>
    <d v="2019-01-07T23:59:00"/>
    <n v="1"/>
    <x v="1"/>
    <x v="0"/>
    <x v="0"/>
  </r>
  <r>
    <x v="11"/>
    <n v="506614913"/>
    <n v="154332"/>
    <s v="ContrataÃ§Ã£o de serviÃ§os de distribuiÃ§Ã£o do Boletim Municipal - NotÃ­cias do MunicÃ­pio e Newsletter"/>
    <d v="2019-01-02T14:56:51"/>
    <n v="1"/>
    <s v="Nos termos do exposto no Anexo I do Caderno de Encargos"/>
    <n v="360"/>
    <d v="2019-01-05T23:59:00"/>
    <n v="1"/>
    <x v="1"/>
    <x v="0"/>
    <x v="0"/>
  </r>
  <r>
    <x v="18"/>
    <n v="501222634"/>
    <n v="154333"/>
    <m/>
    <d v="2019-01-02T15:03:12"/>
    <n v="1"/>
    <m/>
    <n v="400"/>
    <m/>
    <n v="1"/>
    <x v="1"/>
    <x v="0"/>
    <x v="0"/>
  </r>
  <r>
    <x v="11"/>
    <n v="506614913"/>
    <n v="154334"/>
    <s v="ContrataÃ§Ã£o de serviÃ§os de vigilÃ¢ncia para a antiga Escola da Armada, em Vila Franca de Xira"/>
    <d v="2019-01-02T15:09:14"/>
    <n v="1"/>
    <s v="PT;12;173;189"/>
    <n v="5"/>
    <d v="2019-01-06T23:59:00"/>
    <n v="1"/>
    <x v="1"/>
    <x v="0"/>
    <x v="0"/>
  </r>
  <r>
    <x v="13"/>
    <n v="501294104"/>
    <n v="154335"/>
    <s v="AQUISIÃ‡ÃƒO DE MATERIAL DE SINALIZAÃ‡ÃƒO PARA APOIO Ã€ BRIGADA DE INTERVENÃ‡ÃƒO NO ESPAÃ‡O PÃšBLICO"/>
    <d v="2019-01-02T15:30:29"/>
    <n v="13"/>
    <s v="PT;1;1;232"/>
    <n v="360"/>
    <d v="2019-01-27T23:59:00"/>
    <n v="1"/>
    <x v="1"/>
    <x v="0"/>
    <x v="0"/>
  </r>
  <r>
    <x v="13"/>
    <n v="501294104"/>
    <n v="154336"/>
    <s v="ESPECTÃCULO COM DIOGO PIÃ‡ARRA NO FÃ“RUM MUNICIPAL LUÃSA TODI"/>
    <d v="2019-01-02T15:39:29"/>
    <n v="1"/>
    <s v="PT;1;1;232"/>
    <n v="360"/>
    <d v="2019-01-06T23:59:00"/>
    <n v="1"/>
    <x v="1"/>
    <x v="0"/>
    <x v="0"/>
  </r>
  <r>
    <x v="13"/>
    <n v="501294104"/>
    <n v="154338"/>
    <s v="ESPECTÃCULO GREASE - O MUSICAL, NO FÃ“RUM MUNICIPAL LUÃSA TODI"/>
    <d v="2019-01-02T15:44:33"/>
    <n v="1"/>
    <s v="PT;1;1;232"/>
    <n v="360"/>
    <d v="2019-01-08T23:59:00"/>
    <n v="1"/>
    <x v="1"/>
    <x v="0"/>
    <x v="0"/>
  </r>
  <r>
    <x v="19"/>
    <n v="507396081"/>
    <n v="154339"/>
    <s v="CPUB005.DTO.2018 (Concurso PÃºblico para a aquisiÃ§Ã£o de sacos de plÃ¡stico)"/>
    <d v="2019-01-02T15:46:22"/>
    <n v="3"/>
    <s v="PT;12;164;42"/>
    <n v="400"/>
    <d v="2018-12-28T23:59:00"/>
    <n v="1"/>
    <x v="1"/>
    <x v="0"/>
    <x v="0"/>
  </r>
  <r>
    <x v="11"/>
    <n v="506614913"/>
    <n v="154340"/>
    <s v="EXECUÃ‡ÃƒO DE TRABALHOS DIVERSOS NO CELEIRO DA PATRIARCAL - VILA FRANCA DE XIRA"/>
    <d v="2019-01-02T15:49:32"/>
    <n v="1"/>
    <s v="PT;12;173;189"/>
    <n v="340"/>
    <d v="2019-01-14T23:59:00"/>
    <n v="1"/>
    <x v="1"/>
    <x v="0"/>
    <x v="0"/>
  </r>
  <r>
    <x v="17"/>
    <n v="505456010"/>
    <n v="154341"/>
    <s v="Aluguer de mÃ¡quinas de lavagem de peÃ§as auto"/>
    <d v="2019-01-02T15:51:18"/>
    <n v="1"/>
    <s v="PT;1;1;232"/>
    <n v="360"/>
    <d v="2019-01-08T23:59:00"/>
    <n v="1"/>
    <x v="1"/>
    <x v="0"/>
    <x v="0"/>
  </r>
  <r>
    <x v="20"/>
    <n v="506801969"/>
    <n v="154342"/>
    <m/>
    <d v="2019-01-02T16:00:58"/>
    <n v="1"/>
    <m/>
    <n v="400"/>
    <m/>
    <n v="1"/>
    <x v="1"/>
    <x v="0"/>
    <x v="0"/>
  </r>
  <r>
    <x v="20"/>
    <n v="506801969"/>
    <n v="154343"/>
    <m/>
    <d v="2019-01-02T16:01:50"/>
    <n v="13"/>
    <m/>
    <n v="5"/>
    <d v="2019-01-08T17:00:00"/>
    <n v="1"/>
    <x v="1"/>
    <x v="0"/>
    <x v="0"/>
  </r>
  <r>
    <x v="3"/>
    <n v="500051054"/>
    <n v="154344"/>
    <s v="Fornecimento e Montagem de Telas Informativas para a Rede Municipal de Outdoors e outros suportes"/>
    <d v="2019-01-02T16:05:37"/>
    <n v="3"/>
    <s v="PT;16;236;230"/>
    <n v="340"/>
    <d v="2019-01-08T19:00:00"/>
    <n v="1"/>
    <x v="1"/>
    <x v="0"/>
    <x v="0"/>
  </r>
  <r>
    <x v="13"/>
    <n v="501294104"/>
    <n v="154345"/>
    <s v="PRESTAÃ‡ÃƒO DE SERVIÃ‡OS DE LIMPEZA DO EDIFÃCIO SADO, PELO PERÃODO DE 12 MESES"/>
    <d v="2019-01-02T16:06:38"/>
    <n v="13"/>
    <s v="PT;1;1;232"/>
    <n v="360"/>
    <d v="2019-01-08T23:59:00"/>
    <n v="1"/>
    <x v="1"/>
    <x v="0"/>
    <x v="0"/>
  </r>
  <r>
    <x v="11"/>
    <n v="506614913"/>
    <n v="154346"/>
    <s v="PRESTAÃ‡ÃƒO DE SERVIÃ‡OS PARA APOIO Ã€S ATIVIDADES DESENVOLVIDAS NO DEPARTAMENTO DE AMBIENTE E GESTÃƒO DO ESPAÃ‡O PÃšBLICO"/>
    <d v="2019-01-02T16:22:13"/>
    <n v="13"/>
    <s v="PT;12;173;189"/>
    <n v="360"/>
    <d v="2019-01-08T23:59:00"/>
    <n v="1"/>
    <x v="1"/>
    <x v="0"/>
    <x v="0"/>
  </r>
  <r>
    <x v="15"/>
    <n v="512103097"/>
    <n v="154347"/>
    <s v="AquisiÃ§Ã£o de medicamentos diversos com o CPV Â¿ 33690000 Â¿ 3 Â¿ Medicamentos VÃ¡rios, para o Hospital Divino EspÃ­rito Santo de Ponta Delgada, EPER ao abrigo do CPA n.Âº 2018/55, celebrado pelos ServiÃ§os Partilhados do MinistÃ©rio da SaÃºde"/>
    <d v="2019-01-02T16:27:22"/>
    <n v="1"/>
    <s v="PT;20;313;3418"/>
    <n v="340"/>
    <d v="2019-01-28T23:59:00"/>
    <n v="1"/>
    <x v="0"/>
    <x v="0"/>
    <x v="0"/>
  </r>
  <r>
    <x v="4"/>
    <n v="506334562"/>
    <n v="154348"/>
    <s v="AquisiÃ§Ã£o de bens e serviÃ§os de carpintaria e pavimentos para adaptaÃ§Ã£o do espaÃ§o P.A.R.A."/>
    <d v="2019-01-02T16:34:56"/>
    <n v="1"/>
    <s v="Os bens e serviÃ§os objecto do contrato serÃ¡ para instalaÃ§Ã£o no espaÃ§o arrendado para a sede do projeto P.A.R.A. - Projeto de apoio e Recursos para o Autismo."/>
    <n v="360"/>
    <d v="2019-01-10T23:59:00"/>
    <n v="1"/>
    <x v="1"/>
    <x v="0"/>
    <x v="0"/>
  </r>
  <r>
    <x v="8"/>
    <n v="505187531"/>
    <n v="154353"/>
    <m/>
    <d v="2019-01-02T16:58:33"/>
    <n v="1"/>
    <m/>
    <n v="5"/>
    <d v="2019-01-07T23:59:00"/>
    <n v="1"/>
    <x v="1"/>
    <x v="0"/>
    <x v="0"/>
  </r>
  <r>
    <x v="21"/>
    <n v="506609553"/>
    <n v="154355"/>
    <m/>
    <d v="2019-01-02T17:03:48"/>
    <n v="13"/>
    <s v="PT;1;1;232"/>
    <n v="1"/>
    <m/>
    <n v="1"/>
    <x v="1"/>
    <x v="0"/>
    <x v="0"/>
  </r>
  <r>
    <x v="8"/>
    <n v="505187531"/>
    <n v="154357"/>
    <s v="Fornecimento e instalaÃ§Ã£o de equipamentos de switching e antenas WIFI para as Escolas"/>
    <d v="2019-01-02T17:06:27"/>
    <n v="13"/>
    <s v="PT;1;1;232"/>
    <n v="360"/>
    <d v="2019-01-08T23:59:00"/>
    <n v="1"/>
    <x v="1"/>
    <x v="0"/>
    <x v="0"/>
  </r>
  <r>
    <x v="22"/>
    <n v="508195446"/>
    <n v="154361"/>
    <s v="LocaÃ§Ã£o de 164 multifunÃ§Ãµes e aquisiÃ§Ã£o de serviÃ§os conexos para os anos de 2019, 2020 e 2021"/>
    <d v="2019-01-02T17:49:34"/>
    <n v="3"/>
    <s v="PT;1;1;232"/>
    <n v="400"/>
    <d v="2018-11-07T17:00:00"/>
    <n v="1"/>
    <x v="3"/>
    <x v="0"/>
    <x v="0"/>
  </r>
  <r>
    <x v="13"/>
    <n v="501294104"/>
    <n v="154367"/>
    <s v="PRESTAÃ‡ÃƒO DE SERVIÃ‡OS PARA PRODUÃ‡ÃƒO DE MATERIAIS - EXPOSIÃ‡ÃƒO TEMÃTICA"/>
    <d v="2019-01-03T09:55:16"/>
    <n v="13"/>
    <s v="PT;16;233;279"/>
    <n v="360"/>
    <d v="2019-01-09T23:59:00"/>
    <n v="1"/>
    <x v="1"/>
    <x v="0"/>
    <x v="0"/>
  </r>
  <r>
    <x v="13"/>
    <n v="501294104"/>
    <n v="154372"/>
    <s v="PRESTAÃ‡ÃƒO DE SERVIÃ‡OS PARA FABRICO E MONTAGEM DE TOTENS DE SINALÃ‰TICA"/>
    <d v="2019-01-03T10:08:21"/>
    <n v="13"/>
    <s v="PT;16;233;279"/>
    <n v="360"/>
    <d v="2019-01-09T23:59:00"/>
    <n v="1"/>
    <x v="1"/>
    <x v="0"/>
    <x v="0"/>
  </r>
  <r>
    <x v="0"/>
    <n v="508481287"/>
    <n v="154375"/>
    <m/>
    <d v="2019-01-03T10:25:13"/>
    <n v="5"/>
    <s v="PT;1;1;232"/>
    <n v="5"/>
    <d v="2019-01-31T17:00:00"/>
    <n v="1"/>
    <x v="0"/>
    <x v="0"/>
    <x v="0"/>
  </r>
  <r>
    <x v="23"/>
    <n v="508822939"/>
    <n v="154376"/>
    <s v="Empreitada para a conceÃ§Ã£o / construÃ§Ã£o da reabilitaÃ§Ã£o da Passagem HidrÃ¡ulica 019.1 no NÃ³ de Sarilhos Grandes, no SublanÃ§o NÃ³ da Moita / NÃ³ de Sarilhos Grandes da A33"/>
    <d v="2019-01-03T10:49:22"/>
    <n v="13"/>
    <s v="PT;1;1;232"/>
    <n v="360"/>
    <d v="2019-02-25T23:59:00"/>
    <n v="1"/>
    <x v="4"/>
    <x v="0"/>
    <x v="0"/>
  </r>
  <r>
    <x v="13"/>
    <n v="501294104"/>
    <n v="154377"/>
    <m/>
    <d v="2019-01-03T10:54:19"/>
    <n v="1"/>
    <m/>
    <n v="400"/>
    <m/>
    <n v="1"/>
    <x v="1"/>
    <x v="0"/>
    <x v="0"/>
  </r>
  <r>
    <x v="13"/>
    <n v="501294104"/>
    <n v="154378"/>
    <m/>
    <d v="2019-01-03T10:58:17"/>
    <n v="1"/>
    <s v="PT;16;245;321"/>
    <n v="360"/>
    <d v="2019-01-25T23:59:00"/>
    <n v="1"/>
    <x v="1"/>
    <x v="0"/>
    <x v="0"/>
  </r>
  <r>
    <x v="4"/>
    <n v="506334562"/>
    <n v="154380"/>
    <s v="AquisiÃ§Ã£o de viaturas Ligeiras de Passageiros e Ligeiras Mistas"/>
    <d v="2019-01-03T11:01:33"/>
    <n v="13"/>
    <s v="Os bens ou serviÃ§os objeto do contrato serÃ£o entregues nas Oficinas Municipais, sito em Rua de Pedro Ãlvares Cabral, lote 27 e 28,Parque Industrial Manuel da Mota, 3100 - 359 POMBAL."/>
    <n v="360"/>
    <d v="2019-01-10T23:59:00"/>
    <n v="1"/>
    <x v="1"/>
    <x v="0"/>
    <x v="0"/>
  </r>
  <r>
    <x v="0"/>
    <n v="508481287"/>
    <n v="154383"/>
    <m/>
    <d v="2019-01-03T11:06:39"/>
    <n v="5"/>
    <m/>
    <n v="400"/>
    <m/>
    <n v="1"/>
    <x v="0"/>
    <x v="0"/>
    <x v="0"/>
  </r>
  <r>
    <x v="0"/>
    <n v="508481287"/>
    <n v="154384"/>
    <s v="PrestaÃ§Ã£o de serviÃ§os de contabilidade, fiscalidade e apoio Ã  gestÃ£o do patrimÃ³nio, para o Centro Hospitalar UniversitÃ¡rio de Lisboa Norte, E.P.E."/>
    <d v="2019-01-03T11:07:17"/>
    <n v="5"/>
    <s v="PT;1;1;232"/>
    <n v="360"/>
    <d v="2019-01-30T17:00:00"/>
    <n v="1"/>
    <x v="0"/>
    <x v="0"/>
    <x v="0"/>
  </r>
  <r>
    <x v="9"/>
    <n v="506173968"/>
    <n v="154386"/>
    <s v="Consulta PrÃ©via para a Empreitada de ConservaÃ§Ã£o e ManutenÃ§Ã£o de Passeios e Travessias nas Freguesias de Corroios e Amora"/>
    <d v="2019-01-03T11:21:49"/>
    <n v="13"/>
    <s v="Freguesias de Corroios e Amora"/>
    <n v="220"/>
    <d v="2019-01-10T17:00:00"/>
    <n v="1"/>
    <x v="1"/>
    <x v="0"/>
    <x v="0"/>
  </r>
  <r>
    <x v="24"/>
    <n v="503311332"/>
    <n v="154388"/>
    <s v="AD 62/18 - AquisiÃ§Ã£o de serviÃ§os de licenciamento (e outros associados) do sistema de informaÃ§Ã£o geogrÃ¡fica empresarial da EMEL"/>
    <d v="2019-01-03T11:35:45"/>
    <n v="1"/>
    <s v="PT;1;1;232"/>
    <n v="360"/>
    <d v="2019-01-08T17:00:00"/>
    <n v="1"/>
    <x v="1"/>
    <x v="0"/>
    <x v="0"/>
  </r>
  <r>
    <x v="25"/>
    <n v="505307685"/>
    <n v="154390"/>
    <s v="PrestaÃ§Ã£o de serviÃ§os para marcaÃ§Ãµes rodoviÃ¡rias e fornecimento de sinalizaÃ§Ã£o"/>
    <d v="2019-01-03T11:43:51"/>
    <n v="13"/>
    <s v="MunicÃ­pio de Arruda dos Vinhos"/>
    <n v="360"/>
    <d v="2019-01-13T23:59:00"/>
    <n v="1"/>
    <x v="1"/>
    <x v="0"/>
    <x v="0"/>
  </r>
  <r>
    <x v="9"/>
    <n v="506173968"/>
    <n v="154394"/>
    <s v="Consulta PrÃ©via para a Empreitada de ConstruÃ§Ã£o de Bar de Apoio ao Parque Urbano dos AlmeirÃµes"/>
    <d v="2019-01-03T12:22:37"/>
    <n v="13"/>
    <s v="PT;16;243;261"/>
    <n v="360"/>
    <d v="2019-01-13T17:00:00"/>
    <n v="1"/>
    <x v="1"/>
    <x v="0"/>
    <x v="0"/>
  </r>
  <r>
    <x v="13"/>
    <n v="501294104"/>
    <n v="154395"/>
    <m/>
    <d v="2019-01-03T12:23:01"/>
    <n v="1"/>
    <m/>
    <n v="400"/>
    <m/>
    <n v="1"/>
    <x v="1"/>
    <x v="0"/>
    <x v="0"/>
  </r>
  <r>
    <x v="26"/>
    <n v="680017763"/>
    <n v="154398"/>
    <s v="ReposiÃ§Ã£o de CalÃ§adas - 2018"/>
    <d v="2019-01-03T14:23:04"/>
    <n v="13"/>
    <s v="PT;1;1;232"/>
    <n v="360"/>
    <d v="2019-01-12T23:59:00"/>
    <n v="1"/>
    <x v="5"/>
    <x v="0"/>
    <x v="0"/>
  </r>
  <r>
    <x v="18"/>
    <n v="501222634"/>
    <n v="154399"/>
    <m/>
    <d v="2019-01-03T14:38:35"/>
    <n v="13"/>
    <m/>
    <n v="400"/>
    <m/>
    <n v="1"/>
    <x v="1"/>
    <x v="0"/>
    <x v="0"/>
  </r>
  <r>
    <x v="18"/>
    <n v="501222634"/>
    <n v="154400"/>
    <s v="PrestaÃ§Ã£o de ServiÃ§os na Ãrea da EficiÃªncia EnergÃ©tica"/>
    <d v="2019-01-03T14:40:27"/>
    <n v="13"/>
    <s v="MunicÃ­pio das Caldas da Rainha"/>
    <n v="360"/>
    <d v="2019-01-08T23:59:00"/>
    <n v="1"/>
    <x v="1"/>
    <x v="0"/>
    <x v="0"/>
  </r>
  <r>
    <x v="27"/>
    <n v="506722422"/>
    <n v="154401"/>
    <s v="AquisiÃ§Ã£o de GÃ¡s Propano a Granel"/>
    <d v="2019-01-03T15:02:34"/>
    <n v="1"/>
    <s v="Concelho de Coruche"/>
    <n v="340"/>
    <d v="2019-01-09T23:59:00"/>
    <n v="1"/>
    <x v="1"/>
    <x v="0"/>
    <x v="0"/>
  </r>
  <r>
    <x v="4"/>
    <n v="506334562"/>
    <n v="154402"/>
    <s v="PrestaÃ§Ã£o de serviÃ§os de PsicÃ³logo(a) ClÃ­nico(a) em regime de avenÃ§a - Plano InovaÃ§Ã£o de Combate ao Insucesso Escolar da RegiÃ£o de Leiria (PICIE - Candidatura Centro-03-5266-FSE-000023) - PrÃ©-Escolar e 1.Âº Ciclo do Ensino BÃ¡sico"/>
    <d v="2019-01-03T15:08:26"/>
    <n v="1"/>
    <s v="Os serviÃ§os objeto do contrato serÃ£o prestados na Unidade de Projetos Educativos."/>
    <n v="360"/>
    <d v="2019-01-12T23:59:00"/>
    <n v="1"/>
    <x v="1"/>
    <x v="0"/>
    <x v="0"/>
  </r>
  <r>
    <x v="9"/>
    <n v="506173968"/>
    <n v="154403"/>
    <s v="Consulta PrÃ©via para a Empreitada de ConservaÃ§Ã£o e ManutenÃ§Ã£o de Passeios nas Freguesias de Corroios e FernÃ£o Ferro"/>
    <d v="2019-01-03T15:39:57"/>
    <n v="13"/>
    <s v="Freguesias de Corroios e FernÃ£o Ferro"/>
    <n v="360"/>
    <d v="2019-01-06T17:00:00"/>
    <n v="1"/>
    <x v="1"/>
    <x v="0"/>
    <x v="0"/>
  </r>
  <r>
    <x v="28"/>
    <n v="507725077"/>
    <n v="154404"/>
    <s v="GestÃ£o tÃ©cnica e o fornecimento de energia tÃ©rmica para o Complexo Desportivo Municipal de Lagos, incluindo todos os trabalhos e equipamentos necessÃ¡rios para o efeito, conforme clÃ¡usulas tÃ©cnicas, bem como a respetiva gestÃ£o tÃ©cnica de todo o sistema instalado."/>
    <d v="2019-01-03T15:45:37"/>
    <n v="3"/>
    <s v="PT;9;117;1575"/>
    <n v="360"/>
    <d v="2019-02-16T17:00:00"/>
    <n v="1"/>
    <x v="2"/>
    <x v="0"/>
    <x v="0"/>
  </r>
  <r>
    <x v="0"/>
    <n v="508481287"/>
    <n v="154405"/>
    <s v="Empreitada de reabilitaÃ§Ã£o dos gabinetes de altas e de seguranÃ§a."/>
    <d v="2019-01-03T15:50:28"/>
    <n v="1"/>
    <s v="PT;1;1;232"/>
    <n v="360"/>
    <d v="2019-01-08T17:00:00"/>
    <n v="1"/>
    <x v="0"/>
    <x v="0"/>
    <x v="0"/>
  </r>
  <r>
    <x v="7"/>
    <n v="508666236"/>
    <n v="154406"/>
    <s v="EMPREITADA PARA AS OBRAS DE REFORMULAÃ‡ÃƒO DO PISO 0 DO EDIFÃCIO-SEDE DO TURISMO DE PORTUGAL, I.P."/>
    <d v="2019-01-03T16:33:17"/>
    <n v="4"/>
    <s v="PT;1;1;232"/>
    <n v="400"/>
    <m/>
    <n v="1"/>
    <x v="2"/>
    <x v="0"/>
    <x v="0"/>
  </r>
  <r>
    <x v="17"/>
    <n v="505456010"/>
    <n v="154408"/>
    <s v="ServiÃ§os de ManutenÃ§Ã£o Equipamentos CÃ³pia NASHUATEC e XEROX"/>
    <d v="2019-01-03T16:52:07"/>
    <n v="13"/>
    <s v="PT;1;1;232"/>
    <n v="360"/>
    <d v="2019-01-10T23:59:00"/>
    <n v="1"/>
    <x v="1"/>
    <x v="0"/>
    <x v="0"/>
  </r>
  <r>
    <x v="29"/>
    <n v="512012814"/>
    <n v="154409"/>
    <s v="ElaboraÃ§Ã£o do Projeto de RemodelaÃ§Ã£o / AdaptaÃ§Ã£o de um edifÃ­cio existente Ã s Novas InstalaÃ§Ãµes para a Biblioteca Municipal - NÃºcleo FÃ¡tima Sequeira Dias, SÃ£o JosÃ©"/>
    <d v="2019-01-03T16:53:49"/>
    <n v="1"/>
    <m/>
    <n v="340"/>
    <d v="2019-01-08T23:59:00"/>
    <n v="1"/>
    <x v="1"/>
    <x v="0"/>
    <x v="0"/>
  </r>
  <r>
    <x v="7"/>
    <n v="508666236"/>
    <n v="154410"/>
    <s v="EMPREITADA PARA AS OBRAS DE REFORMULAÃ‡ÃƒO DO PISO 0 DO EDIFÃCIO-SEDE DO TURISMO DE PORTUGAL, I.P."/>
    <d v="2019-01-03T16:54:21"/>
    <n v="3"/>
    <s v="PT;1;1;232"/>
    <n v="5"/>
    <d v="2019-02-03T17:00:00"/>
    <n v="1"/>
    <x v="2"/>
    <x v="0"/>
    <x v="0"/>
  </r>
  <r>
    <x v="0"/>
    <n v="508481287"/>
    <n v="154411"/>
    <s v="AquisiÃ§Ã£o de serviÃ§os de manutenÃ§Ã£o Ã  soluÃ§Ã£o Progastro para o ano 2019."/>
    <d v="2019-01-03T16:57:16"/>
    <n v="1"/>
    <s v="PT;1;1;232"/>
    <n v="360"/>
    <d v="2019-01-09T17:00:00"/>
    <n v="1"/>
    <x v="0"/>
    <x v="0"/>
    <x v="0"/>
  </r>
  <r>
    <x v="30"/>
    <n v="506546381"/>
    <n v="154427"/>
    <s v="ImplantaÃ§Ã£o de percurso em Casal de SÃ£o SimÃ£o"/>
    <d v="2019-01-04T09:37:14"/>
    <n v="3"/>
    <s v="Casal de SÃ£o SimÃ£o - Aguda - FigueirÃ³ dos Vinhos"/>
    <n v="400"/>
    <d v="2018-12-31T17:00:00"/>
    <n v="1"/>
    <x v="1"/>
    <x v="0"/>
    <x v="0"/>
  </r>
  <r>
    <x v="9"/>
    <n v="506173968"/>
    <n v="154428"/>
    <s v="Consulta PrÃ©via para a Empreitada de ExecuÃ§Ã£o de Passeios na Av. 10 de junho da Freguesia de FernÃ£o Ferro"/>
    <d v="2019-01-04T09:57:25"/>
    <n v="13"/>
    <s v="Freguesia de FernÃ£o Ferro"/>
    <n v="360"/>
    <d v="2019-01-11T18:00:00"/>
    <n v="1"/>
    <x v="1"/>
    <x v="0"/>
    <x v="0"/>
  </r>
  <r>
    <x v="14"/>
    <n v="501144218"/>
    <n v="154429"/>
    <m/>
    <d v="2019-01-04T10:02:13"/>
    <n v="1"/>
    <s v="PT;1;1;232"/>
    <n v="1"/>
    <m/>
    <n v="1"/>
    <x v="1"/>
    <x v="0"/>
    <x v="0"/>
  </r>
  <r>
    <x v="31"/>
    <n v="506874915"/>
    <n v="154430"/>
    <m/>
    <d v="2019-01-04T10:13:50"/>
    <n v="3"/>
    <s v="PT;12;168;195"/>
    <n v="5"/>
    <d v="2019-01-13T17:00:00"/>
    <n v="1"/>
    <x v="2"/>
    <x v="0"/>
    <x v="0"/>
  </r>
  <r>
    <x v="32"/>
    <n v="600082520"/>
    <n v="154431"/>
    <m/>
    <d v="2019-01-04T10:14:28"/>
    <n v="13"/>
    <m/>
    <n v="5"/>
    <d v="2019-01-16T23:59:00"/>
    <n v="1"/>
    <x v="2"/>
    <x v="0"/>
    <x v="0"/>
  </r>
  <r>
    <x v="3"/>
    <n v="500051054"/>
    <n v="154432"/>
    <s v="AquisiÃ§Ã£o de SoluÃ§Ã£o TecnolÃ³gica de SeguranÃ§a Web(Web Security) para o MunicÃ­pio de Almada"/>
    <d v="2019-01-04T10:26:51"/>
    <n v="13"/>
    <s v="PT;16;236;230"/>
    <n v="360"/>
    <d v="2019-01-18T19:00:00"/>
    <n v="1"/>
    <x v="1"/>
    <x v="0"/>
    <x v="0"/>
  </r>
  <r>
    <x v="33"/>
    <n v="505170876"/>
    <n v="154433"/>
    <s v="AquisiÃ§Ã£o de serviÃ§os para a revisÃ£o do projeto de &quot;ExecuÃ§Ã£o da Via V10 do PUMP - RequalificaÃ§Ã£o da Frente de Mar da Meia Praia&quot;"/>
    <d v="2019-01-04T10:37:31"/>
    <n v="1"/>
    <s v="PT;1;1;232"/>
    <n v="360"/>
    <d v="2019-01-10T17:00:00"/>
    <n v="1"/>
    <x v="1"/>
    <x v="0"/>
    <x v="0"/>
  </r>
  <r>
    <x v="34"/>
    <n v="508069645"/>
    <n v="154437"/>
    <s v="PE_19001_CIS - CONCURSO PÃšBLICO INTERNACIONAL PARA AQUISIÃ‡ÃƒO DE SERVIÃ‡OS DE SEGUROS MULTIRRISCOS (Ã‚MBITO TODOS OS RISCOS) PARA O PATRIMÃ“NIO DA PARQUE ESCOLAR - EDIFÃCIOS ESCOLARES E EDIFÃCIOS NÃƒO ESCOLARES"/>
    <d v="2019-01-04T10:51:43"/>
    <n v="3"/>
    <s v="PT;1;1;232"/>
    <n v="360"/>
    <d v="2019-02-11T17:00:00"/>
    <n v="1"/>
    <x v="6"/>
    <x v="0"/>
    <x v="0"/>
  </r>
  <r>
    <x v="3"/>
    <n v="500051054"/>
    <n v="154442"/>
    <s v="AquisiÃ§Ã£o de Material DidÃ¡tico para a Nova Escola da Charneca de Caparica"/>
    <d v="2019-01-04T11:02:34"/>
    <n v="13"/>
    <s v="PT;16;236;230"/>
    <n v="360"/>
    <d v="2019-01-09T19:00:00"/>
    <n v="1"/>
    <x v="1"/>
    <x v="0"/>
    <x v="0"/>
  </r>
  <r>
    <x v="3"/>
    <n v="500051054"/>
    <n v="154443"/>
    <s v="AQUISIÃ‡ÃƒO DE 3 QUADRICICLOS COM MOTORIZAÃ‡ÃƒO ELETRICA, POR LOTES"/>
    <d v="2019-01-04T10:59:13"/>
    <n v="3"/>
    <s v="PT;16;236;230"/>
    <n v="5"/>
    <d v="2019-01-16T19:00:00"/>
    <n v="1"/>
    <x v="1"/>
    <x v="0"/>
    <x v="0"/>
  </r>
  <r>
    <x v="3"/>
    <n v="500051054"/>
    <n v="154445"/>
    <s v="AquisiÃ§Ã£o de ServiÃ§os de RealizaÃ§Ã£o de Um Filme DocumentÃ¡rio &quot;Mar da Minha Terra&quot;"/>
    <d v="2019-01-04T11:00:49"/>
    <n v="1"/>
    <s v="PT;16;236;230"/>
    <n v="360"/>
    <d v="2019-01-09T19:00:00"/>
    <n v="1"/>
    <x v="1"/>
    <x v="0"/>
    <x v="0"/>
  </r>
  <r>
    <x v="7"/>
    <n v="508666236"/>
    <n v="154446"/>
    <s v="CELEBRAÃ‡ÃƒO DE UM CONTRATO DE PRESTAÃ‡ÃƒO DE SERVIÃ‡OS DE HIGIENE E LIMPEZA COM FORNECIMENTO DE CONSUMÃVEIS DE CASA DE BANHO, EM TODO O TERRITÃ“RIO NACIONAL, AO ABRIGO DO LOTE 24 DO Â¿ACORDO QUADRO DE HIGIENE E LIMPEZAÂ¿ (AQ-HL-2015)"/>
    <d v="2019-01-04T11:02:23"/>
    <n v="13"/>
    <s v="Portugal"/>
    <n v="5"/>
    <d v="2019-01-10T23:59:00"/>
    <n v="1"/>
    <x v="2"/>
    <x v="0"/>
    <x v="0"/>
  </r>
  <r>
    <x v="11"/>
    <n v="506614913"/>
    <n v="154457"/>
    <s v="ContrataÃ§Ã£o de Seguros para o MunicÃ­pio de Vila Franca de Xira"/>
    <d v="2019-01-04T11:50:33"/>
    <n v="3"/>
    <s v="PT;12;173;189"/>
    <n v="360"/>
    <d v="2019-01-19T23:59:00"/>
    <n v="1"/>
    <x v="1"/>
    <x v="0"/>
    <x v="0"/>
  </r>
  <r>
    <x v="2"/>
    <n v="503539473"/>
    <n v="154461"/>
    <m/>
    <d v="2019-01-04T11:58:49"/>
    <n v="13"/>
    <m/>
    <n v="400"/>
    <m/>
    <n v="1"/>
    <x v="1"/>
    <x v="0"/>
    <x v="0"/>
  </r>
  <r>
    <x v="6"/>
    <n v="506037258"/>
    <n v="154464"/>
    <s v="Seguros de Acidentes Pessoais em Grupo"/>
    <d v="2019-01-04T12:00:23"/>
    <n v="1"/>
    <s v="PT;1;1;232"/>
    <n v="340"/>
    <d v="2019-01-10T17:00:00"/>
    <n v="1"/>
    <x v="1"/>
    <x v="0"/>
    <x v="0"/>
  </r>
  <r>
    <x v="3"/>
    <n v="500051054"/>
    <n v="154469"/>
    <s v="AQUISIÃ‡ÃƒO DE 6 VIATURAS LIGEIRAS DE MERCADORIAS, ATÃ‰ 3500 KG , COM MOTORIZAÃ‡ÃƒO ELETRICA E LOTAÃ‡ÃƒO DE 5 LUGARES"/>
    <d v="2019-01-04T12:24:01"/>
    <n v="3"/>
    <s v="PT;16;236;230"/>
    <n v="360"/>
    <d v="2019-01-16T19:00:00"/>
    <n v="1"/>
    <x v="1"/>
    <x v="0"/>
    <x v="0"/>
  </r>
  <r>
    <x v="3"/>
    <n v="500051054"/>
    <n v="154470"/>
    <s v="AquisiÃ§Ã£o de material desportivo para a nova escola da Charneca de Caparica"/>
    <d v="2019-01-04T12:29:13"/>
    <n v="13"/>
    <s v="PT;16;236;230"/>
    <n v="360"/>
    <d v="2019-01-09T19:00:00"/>
    <n v="1"/>
    <x v="1"/>
    <x v="0"/>
    <x v="0"/>
  </r>
  <r>
    <x v="35"/>
    <n v="501290206"/>
    <n v="154471"/>
    <m/>
    <d v="2019-01-04T12:31:49"/>
    <n v="13"/>
    <m/>
    <n v="400"/>
    <m/>
    <n v="1"/>
    <x v="1"/>
    <x v="0"/>
    <x v="0"/>
  </r>
  <r>
    <x v="33"/>
    <n v="505170876"/>
    <n v="154474"/>
    <s v="Tem por objeto a execuÃ§Ã£o das obras tendentes Ã  preservaÃ§Ã£o e socializaÃ§Ã£o das ruÃ­nas do balneÃ¡rio romano da Praia da Luz, conservando e restaurando as estruturas existentes, instalando um edifÃ­cio para fins de receÃ§Ã£o ao pÃºblico e explicaÃ§Ã£o das ruÃ­nas aos visitantes, requalificando os percursos de visita, com respeito pela integridade e autenticidade do edifÃ­cio romano."/>
    <d v="2019-01-04T14:07:18"/>
    <n v="3"/>
    <s v="PT;9;117;1572"/>
    <n v="5"/>
    <d v="2019-05-22T17:00:00"/>
    <n v="1"/>
    <x v="1"/>
    <x v="0"/>
    <x v="0"/>
  </r>
  <r>
    <x v="36"/>
    <n v="505351064"/>
    <n v="154475"/>
    <m/>
    <d v="2019-01-04T14:07:38"/>
    <n v="1"/>
    <m/>
    <n v="400"/>
    <d v="2017-05-08T23:59:00"/>
    <n v="1"/>
    <x v="2"/>
    <x v="0"/>
    <x v="0"/>
  </r>
  <r>
    <x v="36"/>
    <n v="505351064"/>
    <n v="154476"/>
    <s v="Concurso PÃºblico para prestaÃ§Ã£o de serviÃ§os de limpeza"/>
    <d v="2019-01-04T14:08:09"/>
    <n v="3"/>
    <s v="PT;1;1;232"/>
    <n v="340"/>
    <d v="2019-01-12T23:59:00"/>
    <n v="1"/>
    <x v="2"/>
    <x v="0"/>
    <x v="0"/>
  </r>
  <r>
    <x v="27"/>
    <n v="506722422"/>
    <n v="154479"/>
    <s v="Empreitada de ReabilitaÃ§Ã£o e ReconversÃ£o do EdifÃ­cio do Campo Experimental"/>
    <d v="2019-01-04T14:17:42"/>
    <n v="13"/>
    <s v="EdifÃ­cio do Campo Experimental, na UF de Coruche, Fajarda e Erra."/>
    <n v="340"/>
    <d v="2019-01-10T23:59:00"/>
    <n v="1"/>
    <x v="1"/>
    <x v="0"/>
    <x v="0"/>
  </r>
  <r>
    <x v="14"/>
    <n v="501144218"/>
    <n v="154482"/>
    <s v="ReabilitaÃ§Ã£o de T4 - Bairro de ArgÃ©is Bloco 4 2Âº Retaguarda Sesimbra"/>
    <d v="2019-01-04T14:41:58"/>
    <n v="13"/>
    <s v="PT;16;244;244"/>
    <n v="360"/>
    <d v="2019-01-14T23:59:00"/>
    <n v="1"/>
    <x v="1"/>
    <x v="0"/>
    <x v="0"/>
  </r>
  <r>
    <x v="37"/>
    <n v="504293125"/>
    <n v="154484"/>
    <s v="RequalificaÃ§Ã£o e ReabilitaÃ§Ã£o do Centro Infantil - Creche de Odivelas"/>
    <d v="2019-01-04T15:02:32"/>
    <n v="3"/>
    <s v="PT;12;175;2097"/>
    <n v="360"/>
    <d v="2019-02-15T23:59:00"/>
    <n v="1"/>
    <x v="1"/>
    <x v="0"/>
    <x v="0"/>
  </r>
  <r>
    <x v="36"/>
    <n v="505351064"/>
    <n v="154485"/>
    <m/>
    <d v="2019-01-04T15:07:47"/>
    <n v="3"/>
    <m/>
    <n v="400"/>
    <d v="2018-11-16T23:59:00"/>
    <n v="1"/>
    <x v="2"/>
    <x v="0"/>
    <x v="0"/>
  </r>
  <r>
    <x v="21"/>
    <n v="506609553"/>
    <n v="154487"/>
    <s v="AquisiÃ§Ã£o de serviÃ§os Â¿ AÃ§Ãµes - Psicomotricidade / OperaÃ§Ã£o comunidade empenhada na promoÃ§Ã£o do sucesso escolar (ALT20-02-5266-FSE-000041)"/>
    <d v="2019-01-04T15:16:44"/>
    <n v="13"/>
    <s v="PT;1;1;232"/>
    <n v="360"/>
    <d v="2019-01-09T23:59:00"/>
    <n v="1"/>
    <x v="1"/>
    <x v="0"/>
    <x v="0"/>
  </r>
  <r>
    <x v="9"/>
    <n v="506173968"/>
    <n v="154488"/>
    <s v="Consulta PrÃ©via para a Empreitada de RequalificaÃ§Ã£o do EspaÃ§o PÃºblico na Freguesia de FernÃ£o Ferro"/>
    <d v="2019-01-04T15:18:40"/>
    <n v="13"/>
    <s v="Freguesia de FernÃ£o Ferro"/>
    <n v="360"/>
    <d v="2019-01-14T18:00:00"/>
    <n v="1"/>
    <x v="1"/>
    <x v="0"/>
    <x v="0"/>
  </r>
  <r>
    <x v="9"/>
    <n v="506173968"/>
    <n v="154489"/>
    <s v="SERVIÃ‡OS DE RECOLHA DE MONOS DOMÃ‰STICOS E RESÃDUOS VERDES"/>
    <d v="2019-01-04T15:22:39"/>
    <n v="13"/>
    <s v="PT;1;1;232"/>
    <n v="360"/>
    <d v="2019-01-09T18:00:00"/>
    <n v="1"/>
    <x v="1"/>
    <x v="0"/>
    <x v="0"/>
  </r>
  <r>
    <x v="38"/>
    <n v="505309939"/>
    <n v="154491"/>
    <s v="AquisiÃ§Ã£o de serviÃ§os de IP/RI de elevadores, escadas e tapetes rolantes - 2019"/>
    <d v="2019-01-04T15:27:29"/>
    <n v="1"/>
    <s v="PT;1;1;232"/>
    <n v="360"/>
    <d v="2019-01-11T16:30:00"/>
    <n v="1"/>
    <x v="1"/>
    <x v="0"/>
    <x v="0"/>
  </r>
  <r>
    <x v="28"/>
    <n v="507725077"/>
    <n v="154492"/>
    <s v="ContrataÃ§Ã£o de um serviÃ§o de soluÃ§Ã£o de gestÃ£o integral de contraordenaÃ§Ãµes e cobranÃ§as, que consiste num conjunto de operaÃ§Ãµes que permitem a gestÃ£o dos processos de contraordenaÃ§Ã£o, que integram tarefas de impressÃ£o, envelopagem, preparaÃ§Ã£o da expediÃ§Ã£o, digitalizaÃ§Ã£o dos retornos e cobranÃ§a das contraordenaÃ§Ãµes, resultantes da atividade de gestÃ£o e fiscalizaÃ§Ã£o dos estacionamentos tarifados Ã  superfÃ­cie em Lagos"/>
    <d v="2019-01-04T16:03:47"/>
    <n v="3"/>
    <s v="PT;9;117;1575"/>
    <n v="360"/>
    <d v="2019-02-20T17:00:00"/>
    <n v="1"/>
    <x v="2"/>
    <x v="0"/>
    <x v="0"/>
  </r>
  <r>
    <x v="39"/>
    <n v="680015019"/>
    <n v="154497"/>
    <s v="AquisiÃ§Ã£o um Chiller para a central tÃ©rmica de climatizaÃ§Ã£o do edifÃ­cio da DivisÃ£o de Controlo e ProteÃ§Ã£o da Qualidade da Ãgua."/>
    <d v="2019-01-04T16:24:17"/>
    <n v="13"/>
    <s v="PT;1;1;232"/>
    <n v="360"/>
    <d v="2019-01-14T23:59:00"/>
    <n v="1"/>
    <x v="5"/>
    <x v="0"/>
    <x v="0"/>
  </r>
  <r>
    <x v="21"/>
    <n v="506609553"/>
    <n v="154498"/>
    <s v="ProduÃ§Ã£o de cartografia numÃ©rica vetorial para o concelho de Montemor-o-Novo"/>
    <d v="2019-01-04T16:26:02"/>
    <n v="13"/>
    <s v="PT;8;95;293"/>
    <n v="360"/>
    <d v="2019-01-13T23:59:00"/>
    <n v="1"/>
    <x v="1"/>
    <x v="0"/>
    <x v="0"/>
  </r>
  <r>
    <x v="40"/>
    <n v="501590056"/>
    <n v="154499"/>
    <m/>
    <d v="2019-01-04T16:26:06"/>
    <n v="3"/>
    <m/>
    <n v="400"/>
    <m/>
    <n v="1"/>
    <x v="2"/>
    <x v="0"/>
    <x v="0"/>
  </r>
  <r>
    <x v="40"/>
    <n v="501590056"/>
    <n v="154501"/>
    <s v="EMPREITADA DE INTERVENÃ‡ÃƒO NO SISTEMA FLUVIAL DO RIO MIRA"/>
    <d v="2019-01-04T16:30:23"/>
    <n v="3"/>
    <s v="Aproveitamento HidroagrÃ­cola do Mira"/>
    <n v="220"/>
    <d v="2019-01-30T23:59:00"/>
    <n v="1"/>
    <x v="2"/>
    <x v="0"/>
    <x v="0"/>
  </r>
  <r>
    <x v="9"/>
    <n v="506173968"/>
    <n v="154502"/>
    <s v="Concurso PÃºblico para AquisiÃ§Ã£o de 3 Varredoras MecÃ¢nicas de 2m3"/>
    <d v="2019-01-04T16:32:13"/>
    <n v="3"/>
    <s v="PT;16;243;261"/>
    <n v="360"/>
    <d v="2019-02-07T17:00:00"/>
    <n v="1"/>
    <x v="1"/>
    <x v="0"/>
    <x v="0"/>
  </r>
  <r>
    <x v="19"/>
    <n v="507396081"/>
    <n v="154503"/>
    <s v="Concurso PÃºblico para a aquisiÃ§Ã£o de varredoura mecÃ¢nica de 4 m3"/>
    <d v="2019-01-04T16:33:45"/>
    <n v="3"/>
    <s v="PT;12;164;42"/>
    <n v="360"/>
    <d v="2019-01-13T23:59:00"/>
    <n v="1"/>
    <x v="1"/>
    <x v="0"/>
    <x v="0"/>
  </r>
  <r>
    <x v="41"/>
    <n v="501128506"/>
    <n v="154504"/>
    <m/>
    <d v="2019-01-04T16:34:02"/>
    <n v="3"/>
    <m/>
    <n v="400"/>
    <m/>
    <n v="1"/>
    <x v="2"/>
    <x v="0"/>
    <x v="0"/>
  </r>
  <r>
    <x v="42"/>
    <n v="512103070"/>
    <n v="154505"/>
    <s v="ACORDO QUADRO NÂº. 00000220/2019 PORTARIA 1371/2015 DE 5 DE SETEMBRO- SEVOFLURANO &quot;PARA 2019&quot;"/>
    <d v="2019-01-04T16:34:28"/>
    <n v="1"/>
    <s v="PT;20;305;91"/>
    <n v="360"/>
    <d v="2019-01-08T23:59:00"/>
    <n v="1"/>
    <x v="0"/>
    <x v="0"/>
    <x v="0"/>
  </r>
  <r>
    <x v="43"/>
    <n v="503035416"/>
    <n v="154507"/>
    <s v="AquisiÃ§Ã£o de ServiÃ§o de SeguranÃ§a, para o perÃ­odo de 01 de janeiro a 31 de marÃ§o de 2019"/>
    <d v="2019-01-04T16:40:18"/>
    <n v="1"/>
    <s v="PT;1;1;232"/>
    <n v="360"/>
    <d v="2019-01-10T17:00:00"/>
    <n v="1"/>
    <x v="0"/>
    <x v="0"/>
    <x v="0"/>
  </r>
  <r>
    <x v="33"/>
    <n v="505170876"/>
    <n v="154509"/>
    <s v="AquisiÃ§Ã£o de serviÃ§os para a revisÃ£o do projeto de &quot;Programa de HabitaÃ§Ã£o a custos controlados para a construÃ§Ã£o de fogos em Bensafrim e SargaÃ§al&quot;"/>
    <d v="2019-01-04T17:10:48"/>
    <n v="1"/>
    <s v="PT;1;1;232"/>
    <n v="360"/>
    <d v="2019-01-15T17:00:00"/>
    <n v="1"/>
    <x v="1"/>
    <x v="0"/>
    <x v="0"/>
  </r>
  <r>
    <x v="44"/>
    <n v="500927731"/>
    <n v="154510"/>
    <m/>
    <d v="2019-01-04T18:26:15"/>
    <n v="3"/>
    <m/>
    <n v="400"/>
    <m/>
    <n v="1"/>
    <x v="2"/>
    <x v="0"/>
    <x v="0"/>
  </r>
  <r>
    <x v="43"/>
    <n v="503035416"/>
    <n v="154511"/>
    <m/>
    <d v="2019-01-04T18:34:02"/>
    <n v="13"/>
    <m/>
    <n v="400"/>
    <d v="1970-01-01T17:00:00"/>
    <n v="1"/>
    <x v="0"/>
    <x v="0"/>
    <x v="0"/>
  </r>
  <r>
    <x v="45"/>
    <n v="680021892"/>
    <n v="154512"/>
    <s v="AquisiÃ§Ã£o de ServiÃ§os de GestÃ£o de CobranÃ§as nos Postos CTT"/>
    <d v="2019-01-05T13:26:25"/>
    <n v="1"/>
    <s v="PT;1;1;232"/>
    <n v="360"/>
    <d v="2019-01-14T23:59:00"/>
    <n v="1"/>
    <x v="5"/>
    <x v="0"/>
    <x v="0"/>
  </r>
  <r>
    <x v="17"/>
    <n v="505456010"/>
    <n v="154513"/>
    <s v="CONSULTA PREVIA - SERVIÃ‡OS DE LIMPEZA EM DIVERSAS INSTALAÃ‡Ã•ES MUNICIPAIS"/>
    <d v="2019-01-06T23:01:31"/>
    <n v="13"/>
    <s v="PT;1;1;232"/>
    <n v="360"/>
    <d v="2019-01-08T23:59:00"/>
    <n v="1"/>
    <x v="1"/>
    <x v="0"/>
    <x v="1"/>
  </r>
  <r>
    <x v="43"/>
    <n v="503035416"/>
    <n v="154527"/>
    <s v="3544/CPREV/2018 - AquisiÃ§Ã£o de 17 (dezassete) macas para diversos serviÃ§os"/>
    <d v="2019-01-07T08:57:15"/>
    <n v="13"/>
    <s v="PT;1;1;232"/>
    <n v="340"/>
    <d v="2019-01-15T17:00:00"/>
    <n v="1"/>
    <x v="0"/>
    <x v="0"/>
    <x v="1"/>
  </r>
  <r>
    <x v="43"/>
    <n v="503035416"/>
    <n v="154530"/>
    <m/>
    <d v="2019-01-07T10:23:52"/>
    <n v="13"/>
    <m/>
    <n v="1"/>
    <m/>
    <n v="1"/>
    <x v="0"/>
    <x v="0"/>
    <x v="1"/>
  </r>
  <r>
    <x v="43"/>
    <n v="503035416"/>
    <n v="154531"/>
    <s v="AquisiÃ§Ã£o de 1 Monitor de Endoscopia para Troley"/>
    <d v="2019-01-07T10:24:27"/>
    <n v="13"/>
    <s v="PT;1;1;232"/>
    <n v="360"/>
    <d v="2019-01-14T17:00:00"/>
    <n v="1"/>
    <x v="0"/>
    <x v="0"/>
    <x v="1"/>
  </r>
  <r>
    <x v="8"/>
    <n v="505187531"/>
    <n v="154532"/>
    <s v="1384/DCOP/2018 AquisiÃ§Ã£o de material para AÃ§Ãµes de SensibilizaÃ§Ã£o"/>
    <d v="2019-01-07T10:38:39"/>
    <n v="1"/>
    <s v="PT;12;164;42"/>
    <n v="360"/>
    <d v="2019-01-15T23:59:00"/>
    <n v="1"/>
    <x v="1"/>
    <x v="0"/>
    <x v="1"/>
  </r>
  <r>
    <x v="46"/>
    <n v="502256869"/>
    <n v="154535"/>
    <s v="01/2019 - Bolsa de Horas para desenvolvimentos especÃ­ficos na AplicaÃ§Ã£o EstatÃ­stica"/>
    <d v="2019-01-07T10:40:07"/>
    <n v="1"/>
    <s v="PT;16;245;321"/>
    <n v="360"/>
    <d v="2019-01-15T23:59:00"/>
    <n v="1"/>
    <x v="7"/>
    <x v="0"/>
    <x v="1"/>
  </r>
  <r>
    <x v="43"/>
    <n v="503035416"/>
    <n v="154537"/>
    <s v="AquisiÃ§Ã£o de serviÃ§os de jardinagem do HFF, janeiro de 2019"/>
    <d v="2019-01-07T10:55:02"/>
    <n v="1"/>
    <s v="PT;1;1;232"/>
    <n v="360"/>
    <d v="2019-01-11T17:00:00"/>
    <n v="1"/>
    <x v="0"/>
    <x v="0"/>
    <x v="1"/>
  </r>
  <r>
    <x v="44"/>
    <n v="500927731"/>
    <n v="154539"/>
    <m/>
    <d v="2019-01-07T10:57:00"/>
    <n v="3"/>
    <s v="PT;8;95;293"/>
    <n v="5"/>
    <d v="2019-02-19T17:00:00"/>
    <n v="1"/>
    <x v="2"/>
    <x v="0"/>
    <x v="1"/>
  </r>
  <r>
    <x v="47"/>
    <n v="512042659"/>
    <n v="154540"/>
    <m/>
    <d v="2019-01-07T10:57:19"/>
    <n v="1"/>
    <m/>
    <n v="400"/>
    <m/>
    <n v="1"/>
    <x v="1"/>
    <x v="0"/>
    <x v="1"/>
  </r>
  <r>
    <x v="46"/>
    <n v="502256869"/>
    <n v="154541"/>
    <m/>
    <d v="2019-01-07T11:03:12"/>
    <n v="13"/>
    <m/>
    <n v="1"/>
    <m/>
    <n v="1"/>
    <x v="7"/>
    <x v="0"/>
    <x v="1"/>
  </r>
  <r>
    <x v="46"/>
    <n v="502256869"/>
    <n v="154542"/>
    <s v="02/2019 - Licenciamento Microsoft 2019"/>
    <d v="2019-01-07T11:04:19"/>
    <n v="13"/>
    <s v="PT;1;1;232"/>
    <n v="360"/>
    <d v="2019-01-17T23:59:00"/>
    <n v="1"/>
    <x v="7"/>
    <x v="0"/>
    <x v="1"/>
  </r>
  <r>
    <x v="48"/>
    <n v="680017550"/>
    <n v="154544"/>
    <s v="presente intervenÃ§Ã£o consiste: a) No fornecimento e assentamento de tubagem em PVC, incluindo juntas autoblocantes com anilha de estanquidade em borracha sintÃ©tica, da classe 1,0 MPa em condutas com diÃ¢metro Ã˜ 63mm e Ã˜ 90 mm, incluindo a execuÃ§Ã£o de ramais domiciliÃ¡rios de Ã¡gua de 1&quot; (Ã˜ 32 mm) e de 1 1/2&quot; (Ã˜50 mm), e a abertura e fecho de valas e a execuÃ§Ã£o de levantamento e reposiÃ§Ã£o de pavimentos em arruamentos e estradas municipais; b)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
    <d v="2019-01-07T11:11:10"/>
    <n v="13"/>
    <s v="PT;11;142;282"/>
    <n v="5"/>
    <d v="2019-01-21T15:00:00"/>
    <n v="1"/>
    <x v="5"/>
    <x v="0"/>
    <x v="1"/>
  </r>
  <r>
    <x v="4"/>
    <n v="506334562"/>
    <n v="154545"/>
    <s v="ConstruÃ§Ã£o de Condutas e EstaÃ§Ãµes ElevatÃ³rias do EmissÃ¡rio de Carnide - LouriÃ§al / EEAR de S. JoÃ£o das TÃ¡buas - Proc. n.Âº 01/2019"/>
    <d v="2019-01-07T11:12:00"/>
    <n v="13"/>
    <s v="PT;11;157;220"/>
    <n v="360"/>
    <d v="2019-02-06T23:59:00"/>
    <n v="1"/>
    <x v="1"/>
    <x v="0"/>
    <x v="1"/>
  </r>
  <r>
    <x v="43"/>
    <n v="503035416"/>
    <n v="154547"/>
    <s v="Fornecimento de Ceias para Pessoal do HFF, janeiro 2019"/>
    <d v="2019-01-07T11:41:40"/>
    <n v="1"/>
    <s v="PT;1;1;232"/>
    <n v="360"/>
    <d v="2019-01-11T17:00:00"/>
    <n v="1"/>
    <x v="0"/>
    <x v="0"/>
    <x v="1"/>
  </r>
  <r>
    <x v="46"/>
    <n v="502256869"/>
    <n v="154551"/>
    <s v="03/2019 - Bolsa de Horas para ManutenÃ§Ã£o do Sistema de GestÃ£o Documental e BPM Sendys"/>
    <d v="2019-01-07T12:03:28"/>
    <n v="1"/>
    <s v="PT;16;245;321"/>
    <n v="360"/>
    <d v="2019-01-23T23:59:00"/>
    <n v="1"/>
    <x v="7"/>
    <x v="0"/>
    <x v="1"/>
  </r>
  <r>
    <x v="0"/>
    <n v="508481287"/>
    <n v="154552"/>
    <s v="PrestaÃ§Ã£o de ServiÃ§os para a ElaboraÃ§Ã£o da Candidatura de Equipamentos de Alta Tecnologia MÃ©dica de Oncologia ao Programa PT2020 Â¿ Eixo 6."/>
    <d v="2019-01-07T12:05:43"/>
    <n v="1"/>
    <s v="PT;1;1;232"/>
    <n v="360"/>
    <d v="2019-01-08T17:00:00"/>
    <n v="1"/>
    <x v="0"/>
    <x v="0"/>
    <x v="1"/>
  </r>
  <r>
    <x v="6"/>
    <n v="506037258"/>
    <n v="154553"/>
    <s v="ReparaÃ§Ã£o e manutenÃ§Ã£o da autoescada"/>
    <d v="2019-01-07T12:10:15"/>
    <n v="1"/>
    <s v="PT;1;1;232"/>
    <n v="340"/>
    <d v="2019-01-14T17:00:00"/>
    <n v="1"/>
    <x v="1"/>
    <x v="0"/>
    <x v="1"/>
  </r>
  <r>
    <x v="49"/>
    <n v="502098139"/>
    <n v="154554"/>
    <s v="PROCEDIMENTO EXPERIMENTAL - APOIO LIMITES ENTIDADES CONSULTA PRÃ‰VIA"/>
    <d v="2019-01-07T12:34:30"/>
    <n v="13"/>
    <s v="PT;1;1;232"/>
    <n v="30"/>
    <d v="1970-01-01T17:00:00"/>
    <n v="1"/>
    <x v="1"/>
    <x v="0"/>
    <x v="1"/>
  </r>
  <r>
    <x v="1"/>
    <n v="506673626"/>
    <n v="154555"/>
    <s v="AquisiÃ§Ã£o de serviÃ§os para elaboraÃ§Ã£o do programa empreendedorismo em escolas primÃ¡rias e secundÃ¡rias, do concelho do Barreiro"/>
    <d v="2019-01-07T14:25:24"/>
    <n v="13"/>
    <s v="PT;16;237;31"/>
    <n v="360"/>
    <d v="2019-01-13T23:59:00"/>
    <n v="1"/>
    <x v="1"/>
    <x v="0"/>
    <x v="1"/>
  </r>
  <r>
    <x v="9"/>
    <n v="506173968"/>
    <n v="154556"/>
    <s v="SERVIÃ‡OS PARA REFORÃ‡AR A LIMPEZA URBANA DAS RUAS"/>
    <d v="2019-01-07T14:26:49"/>
    <n v="13"/>
    <s v="PT;1;1;232"/>
    <n v="360"/>
    <d v="2019-01-12T18:00:00"/>
    <n v="1"/>
    <x v="1"/>
    <x v="0"/>
    <x v="1"/>
  </r>
  <r>
    <x v="9"/>
    <n v="506173968"/>
    <n v="154557"/>
    <s v="SERVIÃ‡OS PARA PROCEDER Ã€ LIMPEZA DE INICIATIVAS E PARQUES INFANTIS"/>
    <d v="2019-01-07T14:54:58"/>
    <n v="13"/>
    <s v="PT;1;1;232"/>
    <n v="360"/>
    <d v="2019-01-12T18:00:00"/>
    <n v="1"/>
    <x v="1"/>
    <x v="0"/>
    <x v="1"/>
  </r>
  <r>
    <x v="13"/>
    <n v="501294104"/>
    <n v="154559"/>
    <s v="PRESTAÃ‡ÃƒO DE SERVIÃ‡OS NA ÃREA DE PINTURA, PELO PERÃODO DE 24 MESES"/>
    <d v="2019-01-07T15:09:41"/>
    <n v="1"/>
    <s v="PT;16;233;279"/>
    <n v="360"/>
    <d v="2019-01-15T23:59:00"/>
    <n v="1"/>
    <x v="1"/>
    <x v="0"/>
    <x v="1"/>
  </r>
  <r>
    <x v="9"/>
    <n v="506173968"/>
    <n v="154560"/>
    <s v="SERVIÃ‡OS DE TRANSPORTE DE RESÃDUOS PROVENIENTES DE LIMPEZAS GERAIS"/>
    <d v="2019-01-07T15:22:54"/>
    <n v="13"/>
    <s v="PT;1;1;232"/>
    <n v="360"/>
    <d v="2019-01-12T18:00:00"/>
    <n v="1"/>
    <x v="1"/>
    <x v="0"/>
    <x v="1"/>
  </r>
  <r>
    <x v="11"/>
    <n v="506614913"/>
    <n v="154561"/>
    <s v="ContrataÃ§Ã£o de serviÃ§os para divulgaÃ§Ã£o de spot publicitÃ¡rio da nova identidade visual da CÃ¢mara Municipal, nos canais de televisÃ£o RTP e RTP 3"/>
    <d v="2019-01-07T15:23:19"/>
    <n v="1"/>
    <s v="PT;1;1;232"/>
    <n v="360"/>
    <d v="2019-01-26T23:59:00"/>
    <n v="1"/>
    <x v="1"/>
    <x v="0"/>
    <x v="1"/>
  </r>
  <r>
    <x v="0"/>
    <n v="508481287"/>
    <n v="154562"/>
    <s v="AquisiÃ§Ã£o de serviÃ§os de reparaÃ§Ã£o de um retinÃ³grafo do ServiÃ§o de Oftalmologia Â¿ Consulta Externa."/>
    <d v="2019-01-07T15:27:30"/>
    <n v="1"/>
    <s v="PT;1;1;232"/>
    <n v="360"/>
    <d v="2019-01-09T17:00:00"/>
    <n v="1"/>
    <x v="0"/>
    <x v="0"/>
    <x v="1"/>
  </r>
  <r>
    <x v="50"/>
    <n v="500192855"/>
    <n v="154567"/>
    <m/>
    <d v="2019-01-07T16:03:04"/>
    <n v="13"/>
    <s v="PT;1;1;232"/>
    <n v="5"/>
    <d v="2019-01-25T23:59:00"/>
    <n v="1"/>
    <x v="3"/>
    <x v="0"/>
    <x v="1"/>
  </r>
  <r>
    <x v="21"/>
    <n v="506609553"/>
    <n v="154568"/>
    <s v="ReabilitaÃ§Ã£o do mercado municipal de Montemor-o-Novo"/>
    <d v="2019-01-07T16:22:20"/>
    <n v="3"/>
    <s v="PT;8;95;293"/>
    <n v="400"/>
    <d v="2018-05-11T23:59:00"/>
    <n v="1"/>
    <x v="1"/>
    <x v="0"/>
    <x v="1"/>
  </r>
  <r>
    <x v="9"/>
    <n v="506173968"/>
    <n v="154570"/>
    <s v="PeÃ§as para assegurar a reparaÃ§Ã£o de contadores de Ã¡gua"/>
    <d v="2019-01-07T16:27:30"/>
    <n v="1"/>
    <s v="PT;1;1;232"/>
    <n v="360"/>
    <d v="2019-01-12T18:00:00"/>
    <n v="1"/>
    <x v="1"/>
    <x v="0"/>
    <x v="1"/>
  </r>
  <r>
    <x v="21"/>
    <n v="506609553"/>
    <n v="154571"/>
    <s v="ReabilitaÃ§Ã£o do mercado municipal de Montemor-o-Novo"/>
    <d v="2019-01-07T16:32:53"/>
    <n v="3"/>
    <s v="PT;8;95;293"/>
    <n v="400"/>
    <d v="2018-05-11T23:59:00"/>
    <n v="1"/>
    <x v="1"/>
    <x v="0"/>
    <x v="1"/>
  </r>
  <r>
    <x v="46"/>
    <n v="502256869"/>
    <n v="154572"/>
    <s v="04/2019 Bolsa de 183 Horas para desenvolvimentos especÃ­ficos na AplicaÃ§Ã£o JUP II"/>
    <d v="2019-01-07T16:36:14"/>
    <n v="1"/>
    <s v="PT;1;1;232"/>
    <n v="360"/>
    <d v="2019-01-17T23:59:00"/>
    <n v="1"/>
    <x v="7"/>
    <x v="0"/>
    <x v="1"/>
  </r>
  <r>
    <x v="51"/>
    <n v="506624200"/>
    <n v="154573"/>
    <s v="Fornecimento continuado de 8000 litros de gasÃ³leo de aquecimento para os Jardins de InfÃ¢ncia de Miranda do Corvo e Moinhos."/>
    <d v="2019-01-07T16:39:59"/>
    <n v="1"/>
    <s v="PT;7;77;308"/>
    <n v="5"/>
    <d v="2019-01-09T17:00:00"/>
    <n v="1"/>
    <x v="1"/>
    <x v="0"/>
    <x v="1"/>
  </r>
  <r>
    <x v="46"/>
    <n v="502256869"/>
    <n v="154574"/>
    <s v="05/2019 - Consultoria na Ãrea de GestÃ£o dos Sistemas de InformaÃ§Ã£o"/>
    <d v="2019-01-07T16:56:28"/>
    <n v="13"/>
    <s v="PT;16;245;321"/>
    <n v="360"/>
    <d v="2019-01-21T23:59:00"/>
    <n v="1"/>
    <x v="7"/>
    <x v="0"/>
    <x v="1"/>
  </r>
  <r>
    <x v="3"/>
    <n v="500051054"/>
    <n v="154576"/>
    <m/>
    <d v="2019-01-08T08:46:04"/>
    <n v="1"/>
    <m/>
    <n v="400"/>
    <m/>
    <n v="1"/>
    <x v="1"/>
    <x v="0"/>
    <x v="1"/>
  </r>
  <r>
    <x v="52"/>
    <n v="508787033"/>
    <n v="154577"/>
    <m/>
    <d v="2019-01-08T15:24:55"/>
    <n v="1"/>
    <m/>
    <n v="360"/>
    <d v="2019-01-11T23:59:00"/>
    <n v="1"/>
    <x v="1"/>
    <x v="0"/>
    <x v="1"/>
  </r>
  <r>
    <x v="0"/>
    <n v="508481287"/>
    <n v="154578"/>
    <s v="AquisiÃ§Ã£o de serviÃ§os de manutenÃ§Ã£o ao equipamento dispensador automÃ¡tico de medicaÃ§Ã£o Consis para o ano 2019."/>
    <d v="2019-01-08T09:17:11"/>
    <n v="1"/>
    <s v="PT;1;1;232"/>
    <n v="360"/>
    <d v="2019-01-11T17:00:00"/>
    <n v="1"/>
    <x v="0"/>
    <x v="0"/>
    <x v="1"/>
  </r>
  <r>
    <x v="43"/>
    <n v="503035416"/>
    <n v="154579"/>
    <s v="AquisiÃ§Ã£o de 76 (setenta e seis) Cadeiras"/>
    <d v="2019-01-08T09:19:12"/>
    <n v="13"/>
    <s v="PT;1;1;232"/>
    <n v="360"/>
    <d v="2019-01-14T17:00:00"/>
    <n v="1"/>
    <x v="0"/>
    <x v="0"/>
    <x v="1"/>
  </r>
  <r>
    <x v="4"/>
    <n v="506334562"/>
    <n v="154580"/>
    <s v="ReabilitaÃ§Ã£o do Centro de SaÃºde do LouriÃ§al (ExtensÃ£o do C. de SaÃºde do LouriÃ§al) - Proc. n.Âº 03/2019"/>
    <d v="2019-01-08T09:22:33"/>
    <n v="3"/>
    <s v="PT;11;157;220"/>
    <n v="360"/>
    <d v="2019-03-10T23:59:00"/>
    <n v="1"/>
    <x v="1"/>
    <x v="0"/>
    <x v="1"/>
  </r>
  <r>
    <x v="35"/>
    <n v="501290206"/>
    <n v="154581"/>
    <s v="Fornecimento de Projetos de Especialidades para &quot;Parque de Eventos Santa Maria da Vitoria (readaptaÃ§Ã£o do antigo Campo de Futebol da Vila)"/>
    <d v="2019-01-08T09:23:22"/>
    <n v="13"/>
    <s v="PT;1;1;232"/>
    <n v="360"/>
    <d v="2019-01-21T17:00:00"/>
    <n v="1"/>
    <x v="1"/>
    <x v="0"/>
    <x v="1"/>
  </r>
  <r>
    <x v="49"/>
    <n v="502098139"/>
    <n v="154582"/>
    <s v="CONTRATAÃ‡ÃƒO DA PRESTAÃ‡ÃƒO DE SERVIÃ‡OS PARA ELABORAÃ‡ÃƒO DE LEVANTAMENTO TOPOGRÃFICO."/>
    <d v="2019-01-08T09:26:38"/>
    <n v="13"/>
    <s v="PT;1;1;232"/>
    <n v="340"/>
    <d v="2019-01-17T18:00:00"/>
    <n v="1"/>
    <x v="1"/>
    <x v="0"/>
    <x v="1"/>
  </r>
  <r>
    <x v="9"/>
    <n v="506173968"/>
    <n v="154583"/>
    <s v="Consulta PrÃ©via para a Empreitada de RemodelaÃ§Ã£o do NÃ³ da Rede de Abastecimento de Ãgua no Cruzamento entre a Av. 10 de Junho e Av. Casal do Sapo - FernÃ£o Ferro"/>
    <d v="2019-01-08T09:31:40"/>
    <n v="13"/>
    <s v="FernÃ£o Ferro"/>
    <n v="360"/>
    <d v="2019-01-11T17:00:00"/>
    <n v="1"/>
    <x v="1"/>
    <x v="0"/>
    <x v="1"/>
  </r>
  <r>
    <x v="4"/>
    <n v="506334562"/>
    <n v="154584"/>
    <m/>
    <d v="2019-01-08T09:34:25"/>
    <n v="3"/>
    <s v="Freguesia de Pombal"/>
    <n v="400"/>
    <d v="1970-01-01T23:59:00"/>
    <n v="1"/>
    <x v="1"/>
    <x v="0"/>
    <x v="1"/>
  </r>
  <r>
    <x v="53"/>
    <n v="504884620"/>
    <n v="154585"/>
    <m/>
    <d v="2019-01-08T09:39:40"/>
    <n v="13"/>
    <m/>
    <n v="400"/>
    <m/>
    <n v="1"/>
    <x v="1"/>
    <x v="0"/>
    <x v="1"/>
  </r>
  <r>
    <x v="38"/>
    <n v="505309939"/>
    <n v="154587"/>
    <s v="AquisiÃ§Ã£o de material elÃ©trico para a substituiÃ§Ã£o de bornes de ligaÃ§Ã£o nas caixas de pavimento do PavilhÃ£o Arena"/>
    <d v="2019-01-08T09:59:14"/>
    <n v="1"/>
    <s v="Os bens deverÃ£o ser levantados nas instalaÃ§Ãµes do adjudicatÃ¡rio"/>
    <n v="360"/>
    <d v="2019-01-15T16:30:00"/>
    <n v="1"/>
    <x v="1"/>
    <x v="0"/>
    <x v="1"/>
  </r>
  <r>
    <x v="48"/>
    <n v="680017550"/>
    <n v="154589"/>
    <s v="AQUISIÃ‡ÃƒO DE SERVIÃ‡OS - ALUGUER OPERACIONAL DE VEÃCULOS AUTOMÃ“VEIS LIGEIROS DE MERCADORIAS"/>
    <d v="2019-01-08T10:01:38"/>
    <n v="3"/>
    <s v="PT;11;142;282"/>
    <n v="360"/>
    <d v="2019-01-19T15:00:00"/>
    <n v="1"/>
    <x v="5"/>
    <x v="0"/>
    <x v="1"/>
  </r>
  <r>
    <x v="52"/>
    <n v="508787033"/>
    <n v="154595"/>
    <s v="PrestaÃ§Ã£o de ServiÃ§os Externos de SeguranÃ§a e SaÃºde no Trabalho"/>
    <d v="2019-01-09T11:51:57"/>
    <n v="1"/>
    <s v="PT;1;1;232"/>
    <n v="360"/>
    <d v="2019-01-14T23:59:00"/>
    <n v="1"/>
    <x v="1"/>
    <x v="0"/>
    <x v="1"/>
  </r>
  <r>
    <x v="0"/>
    <n v="508481287"/>
    <n v="154597"/>
    <s v="AquisiÃ§Ã£o de serviÃ§os de manutenÃ§Ã£o ao equipamento de monitorizaÃ§Ã£o, ventilaÃ§Ã£o, anestesia e incubadoras Drager para o ano 2019."/>
    <d v="2019-01-08T10:18:31"/>
    <n v="1"/>
    <s v="PT;1;1;232"/>
    <n v="360"/>
    <d v="2019-01-15T17:00:00"/>
    <n v="1"/>
    <x v="0"/>
    <x v="0"/>
    <x v="1"/>
  </r>
  <r>
    <x v="50"/>
    <n v="500192855"/>
    <n v="154605"/>
    <s v="Empreitada de Projeto e ConstruÃ§Ã£o dos Toscos no Ã¢mbito da concretizaÃ§Ã£o do Plano de ExpansÃ£o do Metropolitano de Lisboa Â¿ Prolongamento das Linhas Amarela e Verde (Rato Â¿ Cais do SodrÃ©)Â» - Proc. n.Âº 001/2019-DLO/ML, de acordo com as peÃ§as do procedimento."/>
    <d v="2019-01-08T10:50:09"/>
    <n v="5"/>
    <s v="PT;1;1;232"/>
    <n v="300"/>
    <d v="2020-01-18T23:59:00"/>
    <n v="1"/>
    <x v="3"/>
    <x v="0"/>
    <x v="1"/>
  </r>
  <r>
    <x v="37"/>
    <n v="504293125"/>
    <n v="154609"/>
    <s v="IntervenÃ§Ãµes Diversas em Arruamentos no Concelho - 2019"/>
    <d v="2019-01-08T11:00:08"/>
    <n v="3"/>
    <s v="PT;1;1;232"/>
    <n v="360"/>
    <d v="2019-01-29T23:59:00"/>
    <n v="1"/>
    <x v="1"/>
    <x v="0"/>
    <x v="1"/>
  </r>
  <r>
    <x v="49"/>
    <n v="502098139"/>
    <n v="154610"/>
    <s v="CONTRATAÃ‡ÃƒO DE SERVIÃ‡OS DE ELABORAÃ‡ÃƒO DO PROJETO &quot;VIAGENS DE ANTÃ“NIO ALEIXO EM REALIDADE AUMENTADA&quot;"/>
    <d v="2019-01-08T11:04:14"/>
    <n v="13"/>
    <s v="PT;1;1;232"/>
    <n v="340"/>
    <d v="2019-01-17T18:00:00"/>
    <n v="1"/>
    <x v="1"/>
    <x v="0"/>
    <x v="1"/>
  </r>
  <r>
    <x v="43"/>
    <n v="503035416"/>
    <n v="154611"/>
    <s v="AquisiÃ§Ã£o de 43 (quarenta e trÃªs) Cadeiras de Rodas para Doentes"/>
    <d v="2019-01-08T11:05:09"/>
    <n v="13"/>
    <s v="PT;1;1;232"/>
    <n v="360"/>
    <d v="2019-01-17T17:00:00"/>
    <n v="1"/>
    <x v="0"/>
    <x v="0"/>
    <x v="1"/>
  </r>
  <r>
    <x v="49"/>
    <n v="502098139"/>
    <n v="154613"/>
    <s v="CONTRATAÃ‡ÃƒO DO FORNECIMENTO DE DIVERSO MATERIAL - BRINDES E VESTUÃRIO"/>
    <d v="2019-01-08T11:13:08"/>
    <n v="13"/>
    <s v="PT;9;118;109"/>
    <n v="340"/>
    <d v="2019-01-17T18:00:00"/>
    <n v="1"/>
    <x v="1"/>
    <x v="0"/>
    <x v="1"/>
  </r>
  <r>
    <x v="54"/>
    <n v="501202021"/>
    <n v="154616"/>
    <s v="AtribuiÃ§Ã£o de licenÃ§a de utilizaÃ§Ã£o privativa de uma parcela do domÃ­nio pÃºblico do Estado, afeta Ã  APL Â¿ AdministraÃ§Ã£o do Porto de Lisboa, S.A., sita na freguesia da Estrela, em Lisboa, com 287m2 de Ã¡rea de implantaÃ§Ã£o coberta, sita no EdifÃ­cio 265, Galeria do EdifÃ­cio GonÃ§alves Zarco, em AlcÃ¢ntara, a ser utilizada para comÃ©rcio e/ou serviÃ§os, com exceÃ§Ã£o de usos para restaurante, bar, discoteca e outras atividades similares."/>
    <d v="2019-01-08T11:21:06"/>
    <n v="3"/>
    <s v="PT;1;1;232"/>
    <n v="360"/>
    <d v="2019-02-07T23:59:00"/>
    <n v="1"/>
    <x v="7"/>
    <x v="0"/>
    <x v="1"/>
  </r>
  <r>
    <x v="8"/>
    <n v="505187531"/>
    <n v="154620"/>
    <m/>
    <d v="2019-01-08T11:31:51"/>
    <n v="1"/>
    <m/>
    <n v="5"/>
    <d v="2019-01-22T23:59:00"/>
    <n v="1"/>
    <x v="1"/>
    <x v="0"/>
    <x v="1"/>
  </r>
  <r>
    <x v="38"/>
    <n v="505309939"/>
    <n v="154626"/>
    <s v="Obras de remodelaÃ§Ã£o e conservaÃ§Ã£o do Centro ConvÃ­vio da Aldeia das Sobreiras"/>
    <d v="2019-01-08T11:47:28"/>
    <n v="13"/>
    <s v="PT;1;1;232"/>
    <n v="360"/>
    <d v="2019-01-15T16:30:00"/>
    <n v="1"/>
    <x v="1"/>
    <x v="0"/>
    <x v="1"/>
  </r>
  <r>
    <x v="49"/>
    <n v="502098139"/>
    <n v="154628"/>
    <s v="SERVIÃ‡OS PARA ELABORAÃ‡ÃƒO DO PROJETO DE EXECUÃ‡ÃƒO (ARQUITETURA E ESPECIALIDADES) DE UM CONJUNTO HABITACIONAL DE 31 FOGOS, SITO EM LOTEAMENTO DA FONTE DA RATA- SALIR"/>
    <d v="2019-01-08T11:50:00"/>
    <n v="13"/>
    <s v="PT;1;1;232"/>
    <n v="340"/>
    <d v="2019-02-16T18:00:00"/>
    <n v="1"/>
    <x v="1"/>
    <x v="0"/>
    <x v="1"/>
  </r>
  <r>
    <x v="49"/>
    <n v="502098139"/>
    <n v="154630"/>
    <s v="CONTRATAÃ‡AO DE SERVIÃ‡OS DE COBERTURA AUDIOVISUAL PARA APOIO A DIVERSOS EVENTOS A REALIZAR EM 2019 E 2020"/>
    <d v="2019-01-08T11:53:33"/>
    <n v="13"/>
    <s v="PT;1;1;232"/>
    <n v="360"/>
    <d v="2019-01-17T18:00:00"/>
    <n v="1"/>
    <x v="1"/>
    <x v="0"/>
    <x v="1"/>
  </r>
  <r>
    <x v="20"/>
    <n v="506801969"/>
    <n v="154634"/>
    <s v="Fornecimento de gasÃ³leo rodoviÃ¡rio (lotes 1 e 2) no Ã¢mbito do Acordo Quadro de CombustÃ­veis RodoviÃ¡rios da CI-AMAL"/>
    <d v="2019-01-08T12:15:58"/>
    <n v="13"/>
    <s v="Algarve, Portugal"/>
    <n v="360"/>
    <d v="2019-01-14T17:00:00"/>
    <n v="1"/>
    <x v="1"/>
    <x v="0"/>
    <x v="1"/>
  </r>
  <r>
    <x v="27"/>
    <n v="506722422"/>
    <n v="154636"/>
    <s v="Empreitada de ExecuÃ§Ã£o de Relvado sintÃ©tico na Fajarda"/>
    <d v="2019-01-08T12:10:37"/>
    <n v="13"/>
    <s v="Campo de Jogos da Fajarda, UniÃ£o de Freguesias de Coruche, Fajarda e Erra, concelho de Coruche"/>
    <n v="340"/>
    <d v="2019-01-14T23:59:00"/>
    <n v="1"/>
    <x v="1"/>
    <x v="0"/>
    <x v="1"/>
  </r>
  <r>
    <x v="49"/>
    <n v="502098139"/>
    <n v="154642"/>
    <s v="CONTRATAÃ‡ÃƒO DE SERVIÃ‡OS DE REFEIÃ‡Ã•ES PARA APOIO AOS EVENTOS PROGRAMADOS NO CINETEATRO LOULETANO"/>
    <d v="2019-01-08T12:28:16"/>
    <n v="13"/>
    <s v="PT;1;1;232"/>
    <n v="340"/>
    <d v="2019-01-17T18:00:00"/>
    <n v="1"/>
    <x v="1"/>
    <x v="0"/>
    <x v="1"/>
  </r>
  <r>
    <x v="38"/>
    <n v="505309939"/>
    <n v="154643"/>
    <s v="ExecuÃ§Ã£o trabalhos de eletricidade e construÃ§Ã£o civil de apoio, em vÃ¡rios locais do MunicÃ­pio."/>
    <d v="2019-01-08T12:34:25"/>
    <n v="1"/>
    <s v="PT;1;1;232"/>
    <n v="360"/>
    <d v="2019-01-15T16:30:00"/>
    <n v="1"/>
    <x v="1"/>
    <x v="0"/>
    <x v="1"/>
  </r>
  <r>
    <x v="49"/>
    <n v="502098139"/>
    <n v="154644"/>
    <m/>
    <d v="2019-01-08T12:42:43"/>
    <n v="13"/>
    <m/>
    <n v="400"/>
    <m/>
    <n v="1"/>
    <x v="1"/>
    <x v="0"/>
    <x v="1"/>
  </r>
  <r>
    <x v="37"/>
    <n v="504293125"/>
    <n v="154645"/>
    <s v="ExecuÃ§Ã£o Coerciva de Obras no Bairro dos Pedernais, na Localidade da Ramada"/>
    <d v="2019-01-08T14:16:37"/>
    <n v="3"/>
    <s v="PT;12;175;2100"/>
    <n v="360"/>
    <d v="2019-01-29T23:59:00"/>
    <n v="1"/>
    <x v="1"/>
    <x v="0"/>
    <x v="1"/>
  </r>
  <r>
    <x v="49"/>
    <n v="502098139"/>
    <n v="154649"/>
    <m/>
    <d v="2019-01-08T14:27:29"/>
    <n v="13"/>
    <s v="PT;1;1;232"/>
    <n v="5"/>
    <d v="2019-01-17T18:00:00"/>
    <n v="1"/>
    <x v="1"/>
    <x v="0"/>
    <x v="1"/>
  </r>
  <r>
    <x v="41"/>
    <n v="501128506"/>
    <n v="154651"/>
    <m/>
    <d v="2019-01-08T14:31:11"/>
    <n v="3"/>
    <m/>
    <n v="400"/>
    <m/>
    <n v="1"/>
    <x v="2"/>
    <x v="0"/>
    <x v="1"/>
  </r>
  <r>
    <x v="4"/>
    <n v="506334562"/>
    <n v="154652"/>
    <s v="BeneficiaÃ§Ã£o dos edifÃ­cios certificados para implementaÃ§Ã£o das medidas de melhoria da eficiÃªncia energÃ©tica (Arquivo) - Proc. n.Âº 05/2019"/>
    <d v="2019-01-08T14:37:25"/>
    <n v="13"/>
    <s v="PT;11;157;220"/>
    <n v="360"/>
    <d v="2019-01-16T23:59:00"/>
    <n v="1"/>
    <x v="1"/>
    <x v="0"/>
    <x v="1"/>
  </r>
  <r>
    <x v="42"/>
    <n v="512103070"/>
    <n v="154653"/>
    <s v="O presente procedimento tem por objeto o fornecimento de fraldas, ao Hospital da Horta, E.P.E.R."/>
    <d v="2019-01-08T14:38:07"/>
    <n v="1"/>
    <s v="PT;20;305;91"/>
    <n v="5"/>
    <d v="2019-01-11T23:59:00"/>
    <n v="1"/>
    <x v="0"/>
    <x v="0"/>
    <x v="1"/>
  </r>
  <r>
    <x v="49"/>
    <n v="502098139"/>
    <n v="154654"/>
    <s v="CONTRATAÃ‡ÃƒO DE SERVIÃ‡OS DE DESMATAÃ‡ÃƒO MECÃ‚NICA EM VIAS E ESPAÃ‡OS MUNICIPAIS NO CONCELHO DE LOULÃ‰ PARA O ANO DE 2019"/>
    <d v="2019-01-08T14:38:23"/>
    <n v="13"/>
    <s v="PT;1;1;232"/>
    <n v="360"/>
    <d v="2019-01-17T18:00:00"/>
    <n v="1"/>
    <x v="1"/>
    <x v="0"/>
    <x v="1"/>
  </r>
  <r>
    <x v="8"/>
    <n v="505187531"/>
    <n v="154658"/>
    <s v="SUBSTITUIÃ‡ÃƒO DE LÃ‚MPADAS LED E ADAPTAÃ‡ÃƒO DA REDE ELÃ‰TRICA EM 4 INSTALAÃ‡Ã•ES MUNICIPAIS - ProcÂº 116/EOP/DCOP/2018"/>
    <d v="2019-01-08T14:51:34"/>
    <n v="13"/>
    <s v="PT;12;164;42"/>
    <n v="360"/>
    <d v="2019-01-15T23:59:00"/>
    <n v="1"/>
    <x v="1"/>
    <x v="0"/>
    <x v="1"/>
  </r>
  <r>
    <x v="0"/>
    <n v="508481287"/>
    <n v="154662"/>
    <s v="191G000216 - AquisiÃ§Ã£o de tigeciclina inj 50 mg - Ano 2019"/>
    <d v="2019-01-08T15:08:56"/>
    <n v="13"/>
    <s v="PT;1;1;232"/>
    <n v="360"/>
    <d v="2019-01-11T17:00:00"/>
    <n v="1"/>
    <x v="0"/>
    <x v="0"/>
    <x v="1"/>
  </r>
  <r>
    <x v="55"/>
    <n v="600084914"/>
    <n v="154663"/>
    <m/>
    <d v="2019-01-08T15:32:02"/>
    <n v="1"/>
    <s v="PT;1;1;232"/>
    <n v="1"/>
    <d v="2017-11-05T17:00:00"/>
    <n v="1"/>
    <x v="2"/>
    <x v="0"/>
    <x v="1"/>
  </r>
  <r>
    <x v="54"/>
    <n v="501202021"/>
    <n v="154664"/>
    <m/>
    <d v="2019-01-08T15:32:43"/>
    <n v="3"/>
    <m/>
    <n v="400"/>
    <m/>
    <n v="1"/>
    <x v="7"/>
    <x v="0"/>
    <x v="1"/>
  </r>
  <r>
    <x v="55"/>
    <n v="600084914"/>
    <n v="154665"/>
    <s v="Fortaleza de Peniche - Trabalhos para a exposiÃ§Ã£o &quot;Por teu livre pensamento&quot;"/>
    <d v="2019-01-08T15:33:59"/>
    <n v="13"/>
    <s v="Forte de Peniche"/>
    <n v="340"/>
    <d v="2019-01-16T23:59:00"/>
    <n v="1"/>
    <x v="2"/>
    <x v="0"/>
    <x v="1"/>
  </r>
  <r>
    <x v="9"/>
    <n v="506173968"/>
    <n v="154666"/>
    <s v="Consulta PrÃ©via para a Empreitada para a ExecuÃ§Ã£o de Um Furo para CaptaÃ§Ã£o de Ãgua SubterrÃ¢nea na Torre da Marinha e Selagem da captaÃ§Ã£o CR1"/>
    <d v="2019-01-08T15:37:53"/>
    <n v="13"/>
    <s v="Torre da Marinha"/>
    <n v="360"/>
    <d v="2019-01-21T17:00:00"/>
    <n v="1"/>
    <x v="1"/>
    <x v="0"/>
    <x v="1"/>
  </r>
  <r>
    <x v="24"/>
    <n v="503311332"/>
    <n v="154669"/>
    <s v="AD 3/19 - AquisiÃ§Ã£o de serviÃ§os de reparaÃ§Ã£o dos 3 (trÃªs) elevadores instalados na Rua dos Fanqueiros"/>
    <d v="2019-01-08T16:04:21"/>
    <n v="1"/>
    <s v="PT;12;159;283"/>
    <n v="360"/>
    <d v="2019-01-16T17:00:00"/>
    <n v="1"/>
    <x v="1"/>
    <x v="0"/>
    <x v="1"/>
  </r>
  <r>
    <x v="7"/>
    <n v="508666236"/>
    <n v="154671"/>
    <s v="Fornecimento de peixes e mariscos, frescos e congelados, e legumes congelados Ã  Escola de Hotelaria e Turismo do Estoril do Turismo de Portugal, I.P"/>
    <d v="2019-01-08T16:16:20"/>
    <n v="1"/>
    <s v="PT;12;164;1999"/>
    <n v="5"/>
    <d v="2019-02-18T23:59:00"/>
    <n v="1"/>
    <x v="2"/>
    <x v="0"/>
    <x v="1"/>
  </r>
  <r>
    <x v="56"/>
    <n v="508889910"/>
    <n v="154677"/>
    <m/>
    <d v="2019-01-08T17:41:41"/>
    <n v="3"/>
    <m/>
    <n v="1"/>
    <m/>
    <n v="1"/>
    <x v="1"/>
    <x v="0"/>
    <x v="1"/>
  </r>
  <r>
    <x v="17"/>
    <n v="505456010"/>
    <n v="154678"/>
    <s v="PrestaÃ§Ã£o de serviÃ§os de manutenÃ§Ã£o de caldeiras a gÃ¡s em diversos edifÃ­cios municipais"/>
    <d v="2019-01-08T17:57:48"/>
    <n v="1"/>
    <s v="Na Ã¡rea geogrÃ¡fica do MunicÃ­pio"/>
    <n v="360"/>
    <d v="2019-01-14T23:59:00"/>
    <n v="1"/>
    <x v="1"/>
    <x v="0"/>
    <x v="1"/>
  </r>
  <r>
    <x v="31"/>
    <n v="506874915"/>
    <n v="154679"/>
    <s v="Fornecimento ContÃ­nuo de SinalizaÃ§Ã£o Vertical de TrÃ¢nsito, atÃ© ao Valor de 20.000 Â¿"/>
    <d v="2019-01-09T09:17:31"/>
    <n v="1"/>
    <s v="PT;12;168;195"/>
    <n v="360"/>
    <d v="2019-01-16T23:59:00"/>
    <n v="1"/>
    <x v="2"/>
    <x v="0"/>
    <x v="1"/>
  </r>
  <r>
    <x v="57"/>
    <n v="506780902"/>
    <n v="154680"/>
    <s v="AquisiÃ§Ã£o de combustÃ­veis rodoviÃ¡rios atravÃ©s de cartÃ£o eletrÃ³nico de abastecimento, designadamente gasolina e gasÃ³leo"/>
    <d v="2019-01-09T09:29:16"/>
    <n v="1"/>
    <s v="PT;1;1;232"/>
    <n v="360"/>
    <d v="2019-01-15T23:59:00"/>
    <n v="1"/>
    <x v="1"/>
    <x v="0"/>
    <x v="1"/>
  </r>
  <r>
    <x v="54"/>
    <n v="501202021"/>
    <n v="154686"/>
    <s v="CelebraÃ§Ã£o de contratos de aluguer de longa duraÃ§Ã£o para viaturas de administraÃ§Ã£o e DireÃ§Ã£o"/>
    <d v="2019-01-09T10:17:27"/>
    <n v="3"/>
    <s v="PT;1;1;232"/>
    <n v="360"/>
    <d v="2019-02-15T23:59:00"/>
    <n v="1"/>
    <x v="7"/>
    <x v="0"/>
    <x v="1"/>
  </r>
  <r>
    <x v="12"/>
    <n v="506187543"/>
    <n v="154689"/>
    <s v="MonitorizaÃ§Ã£o da qualidade da Ã¡gua de consumo humano de janeiro a dezembro de 2019"/>
    <d v="2019-01-09T10:38:33"/>
    <n v="13"/>
    <s v="PT;16;241;132"/>
    <n v="360"/>
    <d v="2019-01-15T23:59:00"/>
    <n v="1"/>
    <x v="1"/>
    <x v="0"/>
    <x v="1"/>
  </r>
  <r>
    <x v="7"/>
    <n v="508666236"/>
    <n v="154691"/>
    <s v="Fornecimento de produtos congelados (carne, fruta, legumes, peixe e marisco) Ã  Escola de Hotelaria e Turismo de Coimbra da rede escolar do Turismo de Portugal, I.P."/>
    <d v="2019-01-09T11:02:13"/>
    <n v="13"/>
    <s v="PT;7;77;308"/>
    <n v="360"/>
    <d v="2019-01-21T23:59:00"/>
    <n v="1"/>
    <x v="2"/>
    <x v="0"/>
    <x v="1"/>
  </r>
  <r>
    <x v="24"/>
    <n v="503311332"/>
    <n v="154692"/>
    <s v="AD 1/19 - AquisiÃ§Ã£o de serviÃ§os de assessoria para a revisÃ£o do cÃ¡lculo da compensaÃ§Ã£o anual da EMEL Ã  CÃ¢mara Municipal de Lisboa (CML)"/>
    <d v="2019-01-09T11:04:37"/>
    <n v="1"/>
    <s v="PT;1;1;232"/>
    <n v="360"/>
    <d v="2019-01-15T17:00:00"/>
    <n v="1"/>
    <x v="1"/>
    <x v="0"/>
    <x v="1"/>
  </r>
  <r>
    <x v="48"/>
    <n v="680017550"/>
    <n v="154694"/>
    <m/>
    <d v="2019-01-09T11:14:42"/>
    <n v="1"/>
    <s v="PT;11;142;282"/>
    <n v="400"/>
    <d v="2019-01-04T15:00:00"/>
    <n v="1"/>
    <x v="5"/>
    <x v="0"/>
    <x v="1"/>
  </r>
  <r>
    <x v="0"/>
    <n v="508481287"/>
    <n v="154695"/>
    <m/>
    <d v="2019-01-09T11:15:49"/>
    <n v="4"/>
    <s v="PT;1;1;232"/>
    <n v="5"/>
    <d v="2019-01-11T17:00:00"/>
    <n v="1"/>
    <x v="0"/>
    <x v="0"/>
    <x v="1"/>
  </r>
  <r>
    <x v="48"/>
    <n v="680017550"/>
    <n v="154697"/>
    <s v="AQUISIÃ‡ÃƒO DE COMBUSTIVEIS EM POSTO DE ABASTECIMENTO ATRAVÃ‰S DE CARTÃƒO ELETRÃ“NICO PARA 2019-2021 - CONVITE AO ABRIGO DO ACORDO QUADRO N.Âº 02/2016 (LOTE 1) CELEBRADO PELA CIMRL&quot;"/>
    <d v="2019-01-09T11:18:29"/>
    <n v="13"/>
    <s v="PT;11;142;282"/>
    <n v="360"/>
    <d v="2019-01-17T15:00:00"/>
    <n v="1"/>
    <x v="5"/>
    <x v="0"/>
    <x v="1"/>
  </r>
  <r>
    <x v="58"/>
    <n v="504828576"/>
    <n v="154698"/>
    <s v="Empreitada de reabilitaÃ§Ã£o do SalÃ£o Central Eborense"/>
    <d v="2019-01-09T11:20:47"/>
    <n v="3"/>
    <s v="PT;1;1;232"/>
    <n v="340"/>
    <d v="2019-03-06T17:00:00"/>
    <n v="1"/>
    <x v="1"/>
    <x v="0"/>
    <x v="1"/>
  </r>
  <r>
    <x v="41"/>
    <n v="501128506"/>
    <n v="154699"/>
    <s v="EMPREITADA DE AMPLIAÃ‡ÃƒO E REMODELAÃ‡ÃƒO DO LAR DA CASA DO POVO S. MARTINHO DAS AMOREIRAS"/>
    <d v="2019-01-09T11:21:54"/>
    <n v="3"/>
    <s v="Portela do Sobradinho, 7630-536 SÃ£o Martinho das Amoreiras"/>
    <n v="220"/>
    <d v="2019-02-13T17:00:00"/>
    <n v="1"/>
    <x v="2"/>
    <x v="0"/>
    <x v="1"/>
  </r>
  <r>
    <x v="19"/>
    <n v="507396081"/>
    <n v="154704"/>
    <m/>
    <d v="2019-01-09T11:42:33"/>
    <n v="13"/>
    <s v="PT;1;1;232"/>
    <n v="400"/>
    <m/>
    <n v="1"/>
    <x v="1"/>
    <x v="0"/>
    <x v="1"/>
  </r>
  <r>
    <x v="59"/>
    <n v="503450189"/>
    <n v="154708"/>
    <s v="Empreitada de construÃ§Ã£o do Circuito HidrÃ¡ulico de Viana do Alentejo"/>
    <d v="2019-01-09T12:03:53"/>
    <n v="3"/>
    <s v="PT;1;1;232"/>
    <n v="340"/>
    <d v="2019-03-21T18:00:00"/>
    <n v="1"/>
    <x v="4"/>
    <x v="0"/>
    <x v="1"/>
  </r>
  <r>
    <x v="60"/>
    <n v="504394029"/>
    <n v="154709"/>
    <s v="Cabos Nus"/>
    <d v="2019-01-09T12:13:33"/>
    <n v="6"/>
    <s v="PT;1;1;232"/>
    <n v="360"/>
    <d v="2019-01-30T18:00:00"/>
    <n v="1"/>
    <x v="2"/>
    <x v="0"/>
    <x v="1"/>
  </r>
  <r>
    <x v="61"/>
    <n v="501597395"/>
    <n v="154712"/>
    <m/>
    <d v="2019-01-09T12:21:18"/>
    <n v="9"/>
    <s v="PT;1;1;232"/>
    <n v="400"/>
    <m/>
    <n v="1"/>
    <x v="2"/>
    <x v="0"/>
    <x v="1"/>
  </r>
  <r>
    <x v="15"/>
    <n v="512103097"/>
    <n v="154715"/>
    <s v="Procedimento por Ajuste Direto ao abrigo do Contrato PÃºblico de Aprovisionamento celebrado pela SAUDAÃ‡OR, S.A., fornecimento de material de bloco operatÃ³rio com a duraÃ§Ã£o de 12 (doze) meses renovÃ¡vel por perÃ­odos de 6 (seis) meses atÃ© ao limite do CPA, para o Hospital Divino EspÃ­rito Santo de Ponta Delgada, EPER"/>
    <d v="2019-01-09T13:38:40"/>
    <n v="1"/>
    <s v="PT;20;313;3418"/>
    <n v="340"/>
    <d v="2019-01-27T23:59:00"/>
    <n v="1"/>
    <x v="0"/>
    <x v="0"/>
    <x v="1"/>
  </r>
  <r>
    <x v="35"/>
    <n v="501290206"/>
    <n v="154718"/>
    <m/>
    <d v="2019-01-09T14:25:21"/>
    <n v="13"/>
    <s v="PT;11;146;1881"/>
    <n v="5"/>
    <d v="2019-01-21T17:00:00"/>
    <n v="1"/>
    <x v="1"/>
    <x v="0"/>
    <x v="1"/>
  </r>
  <r>
    <x v="62"/>
    <n v="505985217"/>
    <n v="154723"/>
    <m/>
    <d v="2019-01-09T14:38:00"/>
    <n v="3"/>
    <m/>
    <n v="400"/>
    <m/>
    <n v="1"/>
    <x v="1"/>
    <x v="0"/>
    <x v="1"/>
  </r>
  <r>
    <x v="47"/>
    <n v="512042659"/>
    <n v="154727"/>
    <s v="Ajuste Direto para a PrestaÃ§Ã£o de ServiÃ§os na Ãrea de Engenharia para o MunicÃ­pio de Nordeste"/>
    <d v="2019-01-09T15:06:49"/>
    <n v="1"/>
    <s v="MunicÃ­pio de Nordeste"/>
    <n v="360"/>
    <d v="2019-01-11T23:59:00"/>
    <n v="1"/>
    <x v="1"/>
    <x v="0"/>
    <x v="1"/>
  </r>
  <r>
    <x v="47"/>
    <n v="512042659"/>
    <n v="154728"/>
    <s v="Ajuste Direto para PrestaÃ§Ã£o de ServiÃ§os na Ãrea de Arquitetura para o MunicÃ­pio de Nordeste"/>
    <d v="2019-01-09T15:07:36"/>
    <n v="1"/>
    <s v="MunicÃ­pio de Nordeste"/>
    <n v="360"/>
    <d v="2019-01-11T23:59:00"/>
    <n v="1"/>
    <x v="1"/>
    <x v="0"/>
    <x v="1"/>
  </r>
  <r>
    <x v="63"/>
    <n v="508741823"/>
    <n v="154735"/>
    <s v="11000119 - Gases Medicinais"/>
    <d v="2019-01-09T15:43:33"/>
    <n v="3"/>
    <s v="PT;1;1;232"/>
    <n v="300"/>
    <d v="2019-01-20T23:59:00"/>
    <n v="1"/>
    <x v="0"/>
    <x v="0"/>
    <x v="1"/>
  </r>
  <r>
    <x v="56"/>
    <n v="508889910"/>
    <n v="154737"/>
    <m/>
    <d v="2019-01-09T15:48:46"/>
    <n v="3"/>
    <m/>
    <n v="1"/>
    <m/>
    <n v="1"/>
    <x v="1"/>
    <x v="0"/>
    <x v="1"/>
  </r>
  <r>
    <x v="24"/>
    <n v="503311332"/>
    <n v="154738"/>
    <s v="Cprev 01/19 - AquisiÃ§Ã£o de soluÃ§Ã£o para envio de mensagens curtas (SMS)"/>
    <d v="2019-01-09T15:52:47"/>
    <n v="13"/>
    <s v="PT;12;165;75"/>
    <n v="360"/>
    <d v="2019-01-15T17:00:00"/>
    <n v="1"/>
    <x v="1"/>
    <x v="0"/>
    <x v="1"/>
  </r>
  <r>
    <x v="21"/>
    <n v="506609553"/>
    <n v="154741"/>
    <m/>
    <d v="2019-01-09T16:01:54"/>
    <n v="1"/>
    <m/>
    <n v="400"/>
    <m/>
    <n v="1"/>
    <x v="1"/>
    <x v="0"/>
    <x v="1"/>
  </r>
  <r>
    <x v="64"/>
    <n v="508754496"/>
    <n v="154744"/>
    <s v="Fornecimento de Eletricidade para os EdifÃ­cios da CIM do Alto Minho (Viana do Castelo, Ponte de Lima, ValenÃ§a e Canil Intermunicipal)"/>
    <d v="2019-01-09T16:19:08"/>
    <n v="1"/>
    <s v="PT;17;247;276"/>
    <n v="360"/>
    <d v="2019-01-14T23:59:00"/>
    <n v="1"/>
    <x v="1"/>
    <x v="0"/>
    <x v="1"/>
  </r>
  <r>
    <x v="65"/>
    <n v="600084779"/>
    <n v="154746"/>
    <m/>
    <d v="2019-01-09T16:28:35"/>
    <n v="5"/>
    <m/>
    <n v="400"/>
    <d v="1970-01-01T17:00:00"/>
    <n v="1"/>
    <x v="2"/>
    <x v="0"/>
    <x v="1"/>
  </r>
  <r>
    <x v="24"/>
    <n v="503311332"/>
    <n v="154748"/>
    <s v="AD 2/19 - AquisiÃ§Ã£o de serviÃ§os de limpeza em parques da EMEL"/>
    <d v="2019-01-09T16:45:46"/>
    <n v="1"/>
    <s v="PT;1;1;232"/>
    <n v="360"/>
    <d v="2019-01-16T17:00:00"/>
    <n v="1"/>
    <x v="1"/>
    <x v="0"/>
    <x v="1"/>
  </r>
  <r>
    <x v="0"/>
    <n v="508481287"/>
    <n v="154749"/>
    <m/>
    <d v="2019-01-09T16:50:25"/>
    <n v="1"/>
    <s v="PT;1;1;232"/>
    <n v="5"/>
    <d v="2019-01-16T17:00:00"/>
    <n v="1"/>
    <x v="0"/>
    <x v="0"/>
    <x v="1"/>
  </r>
  <r>
    <x v="66"/>
    <n v="502530863"/>
    <n v="154750"/>
    <s v="Fornecimento de pÃ£o para complementar o serviÃ§o de refeiÃ§Ãµes nas Pousadas de Juventude de Lisboa e Parque das NaÃ§Ãµes, sob gestÃ£o direta da Movijovem"/>
    <d v="2019-01-09T17:42:37"/>
    <n v="13"/>
    <s v="PT;1;1;232"/>
    <n v="360"/>
    <d v="2019-01-18T19:00:00"/>
    <n v="1"/>
    <x v="2"/>
    <x v="0"/>
    <x v="1"/>
  </r>
  <r>
    <x v="57"/>
    <n v="506780902"/>
    <n v="154751"/>
    <s v="EB2,3 de PontÃ©vel - ReparaÃ§Ã£o do PavilhÃ£o Gimnodesportivo"/>
    <d v="2019-01-09T17:45:25"/>
    <n v="13"/>
    <s v="Freguesia de PontÃ©vel"/>
    <n v="340"/>
    <d v="2019-01-16T17:30:00"/>
    <n v="1"/>
    <x v="1"/>
    <x v="0"/>
    <x v="1"/>
  </r>
  <r>
    <x v="67"/>
    <n v="600013855"/>
    <n v="154767"/>
    <m/>
    <d v="2019-01-10T09:04:58"/>
    <n v="13"/>
    <m/>
    <n v="400"/>
    <m/>
    <n v="1"/>
    <x v="2"/>
    <x v="0"/>
    <x v="1"/>
  </r>
  <r>
    <x v="9"/>
    <n v="506173968"/>
    <n v="154768"/>
    <s v="ReabilitaÃ§Ã£o do BalneÃ¡rio dos BebÃ©s e TÃ©cnicos da Piscina Municipal de Corroios"/>
    <d v="2019-01-10T09:56:09"/>
    <n v="13"/>
    <s v="Piscina Municipal de Corroios"/>
    <n v="5"/>
    <d v="2019-01-14T17:30:00"/>
    <n v="1"/>
    <x v="1"/>
    <x v="0"/>
    <x v="1"/>
  </r>
  <r>
    <x v="68"/>
    <n v="512013241"/>
    <n v="154769"/>
    <m/>
    <d v="2019-01-10T10:17:39"/>
    <n v="1"/>
    <m/>
    <n v="400"/>
    <m/>
    <n v="1"/>
    <x v="1"/>
    <x v="0"/>
    <x v="1"/>
  </r>
  <r>
    <x v="69"/>
    <n v="506821480"/>
    <n v="154770"/>
    <m/>
    <d v="2019-01-10T10:22:02"/>
    <n v="1"/>
    <s v="PT;1;1;232"/>
    <n v="340"/>
    <d v="2019-01-24T23:59:00"/>
    <n v="1"/>
    <x v="1"/>
    <x v="0"/>
    <x v="1"/>
  </r>
  <r>
    <x v="8"/>
    <n v="505187531"/>
    <n v="154771"/>
    <s v="Proc nÂº 118/EOP/DCOP/2018 Empreitada de ExecuÃ§Ã£o de Rotunda na 3Âª Circular"/>
    <d v="2019-01-10T10:27:13"/>
    <n v="13"/>
    <s v="PT;12;164;42"/>
    <n v="360"/>
    <d v="2019-01-28T23:59:00"/>
    <n v="1"/>
    <x v="1"/>
    <x v="0"/>
    <x v="1"/>
  </r>
  <r>
    <x v="24"/>
    <n v="503311332"/>
    <n v="154772"/>
    <s v="Empreitada de obra pÃºblica para construÃ§Ã£o de percursos ciclÃ¡veis na zona do Planalto Central de Lisboa - Avenida Manuel da Maia e PraÃ§a de Londres"/>
    <d v="2019-01-10T10:28:13"/>
    <n v="3"/>
    <s v="PT;1;1;232"/>
    <n v="360"/>
    <d v="2019-02-04T17:00:00"/>
    <n v="1"/>
    <x v="1"/>
    <x v="0"/>
    <x v="1"/>
  </r>
  <r>
    <x v="70"/>
    <n v="506791220"/>
    <n v="154776"/>
    <s v="RequalificaÃ§Ã£o do QuarteirÃ£o entre as ruas JoÃ£o Rainho e Afonso Henriques - UrbanizaÃ§Ã£o Vila Verde - Alhos Vedros"/>
    <d v="2019-01-10T10:58:22"/>
    <n v="13"/>
    <s v="PT;1;1;232"/>
    <n v="360"/>
    <d v="2019-01-31T23:59:00"/>
    <n v="1"/>
    <x v="1"/>
    <x v="0"/>
    <x v="1"/>
  </r>
  <r>
    <x v="55"/>
    <n v="600084914"/>
    <n v="154778"/>
    <m/>
    <d v="2019-01-10T11:11:59"/>
    <n v="3"/>
    <m/>
    <n v="400"/>
    <m/>
    <n v="1"/>
    <x v="2"/>
    <x v="0"/>
    <x v="1"/>
  </r>
  <r>
    <x v="55"/>
    <n v="600084914"/>
    <n v="154780"/>
    <s v="Museu Nacional Soares dos Reis - RemodelaÃ§Ã£o dos espaÃ§os e equipamentos expositivos"/>
    <d v="2019-01-10T11:16:17"/>
    <n v="3"/>
    <s v="Museu Nacional Soares dos Reis - Porto"/>
    <n v="210"/>
    <d v="2019-01-22T17:00:00"/>
    <n v="1"/>
    <x v="2"/>
    <x v="0"/>
    <x v="1"/>
  </r>
  <r>
    <x v="69"/>
    <n v="506821480"/>
    <n v="154782"/>
    <m/>
    <d v="2019-01-10T11:22:55"/>
    <n v="1"/>
    <s v="PT;1;1;232"/>
    <n v="400"/>
    <d v="1970-01-01T23:59:00"/>
    <n v="1"/>
    <x v="1"/>
    <x v="0"/>
    <x v="1"/>
  </r>
  <r>
    <x v="35"/>
    <n v="501290206"/>
    <n v="154783"/>
    <s v="ExecuÃ§Ã£o de Fornecimento de Projetos de obras de urbanizaÃ§Ã£o para _Ãrea de LocalizaÃ§Ã£o Empresarial da Batalha _ Unidade de ExecuÃ§Ã£o 1 e Unidade de ExecuÃ§Ã£o 2"/>
    <d v="2019-01-10T11:23:03"/>
    <n v="13"/>
    <s v="PT;11;146;1881"/>
    <n v="360"/>
    <d v="2019-01-21T17:00:00"/>
    <n v="1"/>
    <x v="1"/>
    <x v="0"/>
    <x v="1"/>
  </r>
  <r>
    <x v="69"/>
    <n v="506821480"/>
    <n v="154784"/>
    <s v="AquisiÃ§Ã£o de gÃ¡s propano a granel - Lote 3"/>
    <d v="2019-01-10T11:24:51"/>
    <n v="1"/>
    <s v="MunicÃ­pio Azambuja"/>
    <n v="340"/>
    <d v="2019-01-24T23:59:00"/>
    <n v="1"/>
    <x v="1"/>
    <x v="0"/>
    <x v="1"/>
  </r>
  <r>
    <x v="52"/>
    <n v="508787033"/>
    <n v="154786"/>
    <m/>
    <d v="2019-01-10T11:28:52"/>
    <n v="1"/>
    <m/>
    <n v="400"/>
    <m/>
    <n v="1"/>
    <x v="1"/>
    <x v="0"/>
    <x v="1"/>
  </r>
  <r>
    <x v="37"/>
    <n v="504293125"/>
    <n v="154787"/>
    <s v="ReparaÃ§Ã£o de VedaÃ§Ãµes em Equipamentos Diversos no Concelho de Odivelas"/>
    <d v="2019-01-10T11:30:48"/>
    <n v="13"/>
    <s v="ReparaÃ§Ã£o de VedaÃ§Ãµes em Equipamentos Diversos no Concelho de Odivelas"/>
    <n v="360"/>
    <d v="2019-01-19T23:59:00"/>
    <n v="1"/>
    <x v="1"/>
    <x v="0"/>
    <x v="1"/>
  </r>
  <r>
    <x v="69"/>
    <n v="506821480"/>
    <n v="154789"/>
    <m/>
    <d v="2019-01-10T11:43:24"/>
    <n v="1"/>
    <s v="MunicÃ­pio Azambuja"/>
    <n v="5"/>
    <d v="2019-01-19T23:59:00"/>
    <n v="1"/>
    <x v="1"/>
    <x v="0"/>
    <x v="1"/>
  </r>
  <r>
    <x v="26"/>
    <n v="680017763"/>
    <n v="154790"/>
    <s v="AtualizaÃ§Ã£o/ExpansÃ£o da SoluÃ§Ã£o de &quot;Tapes Virtuais&quot; relativamente Ã  SoluÃ§Ã£o de Backups"/>
    <d v="2019-01-10T11:43:28"/>
    <n v="13"/>
    <s v="PT;1;1;32"/>
    <n v="360"/>
    <d v="2019-01-15T23:45:00"/>
    <n v="1"/>
    <x v="5"/>
    <x v="0"/>
    <x v="1"/>
  </r>
  <r>
    <x v="57"/>
    <n v="506780902"/>
    <n v="154791"/>
    <s v="Arranjos Urbanos no Campo da Feira"/>
    <d v="2019-01-10T11:45:27"/>
    <n v="13"/>
    <s v="UniÃ£o das Freguesias Cartaxo e Vale da Pinta"/>
    <n v="340"/>
    <d v="2019-01-15T17:30:00"/>
    <n v="1"/>
    <x v="1"/>
    <x v="0"/>
    <x v="1"/>
  </r>
  <r>
    <x v="19"/>
    <n v="507396081"/>
    <n v="154794"/>
    <s v="CPUB001.DTO.2019_Concurso PÃºblico para a aquisiÃ§Ã£o de Ecopontos"/>
    <d v="2019-01-10T11:55:08"/>
    <n v="3"/>
    <s v="PT;12;164;42"/>
    <n v="360"/>
    <d v="2019-01-18T23:59:00"/>
    <n v="1"/>
    <x v="1"/>
    <x v="0"/>
    <x v="1"/>
  </r>
  <r>
    <x v="71"/>
    <n v="600014690"/>
    <n v="154796"/>
    <m/>
    <d v="2019-01-10T11:56:54"/>
    <n v="1"/>
    <m/>
    <n v="400"/>
    <m/>
    <n v="1"/>
    <x v="2"/>
    <x v="0"/>
    <x v="1"/>
  </r>
  <r>
    <x v="38"/>
    <n v="505309939"/>
    <n v="154797"/>
    <s v="AquisiÃ§Ã£o de ServiÃ§os para limpeza de ribeiras"/>
    <d v="2019-01-10T11:59:35"/>
    <n v="13"/>
    <s v="Os trabalhos realizar-se-Ã£o nos seguintes locais: Ribeira da Torre - Torre, Ribeira ArÃ£o - Pereira, Ribeira Torre - Senhora do Verde, Ribeira ArÃ£o - Canafechal, Barranco de Valverde - Moinho da Rocha, Ribeira ArÃ£o - ArÃ£o, Barranco de Valverde - Vale de Botas, Barranco de Canafechal , Ribeira Farelo - Montes de Cima, Ribeira de Boina - Rasmalho - K56, Farelo - Vale das Eiras, Ribeira de Boina - Rasmalho - K57, Ribeira Farelo - Descampadinho e Ribeira Alamos - Ventosas"/>
    <n v="360"/>
    <d v="2019-01-17T16:30:00"/>
    <n v="1"/>
    <x v="1"/>
    <x v="0"/>
    <x v="1"/>
  </r>
  <r>
    <x v="71"/>
    <n v="600014690"/>
    <n v="154798"/>
    <m/>
    <d v="2019-01-10T12:00:58"/>
    <n v="1"/>
    <m/>
    <n v="400"/>
    <m/>
    <n v="1"/>
    <x v="2"/>
    <x v="0"/>
    <x v="1"/>
  </r>
  <r>
    <x v="34"/>
    <n v="508069645"/>
    <n v="154800"/>
    <s v="PE_19002_CIE - CONCURSO PÃšBLICO INTERNACIONAL PARA A EMPREITADA DE REABILITAÃ‡ÃƒO DA ESCOLA SECUNDÃRIA CAMÃ•ES, EM LISBOA"/>
    <d v="2019-01-10T12:08:54"/>
    <n v="3"/>
    <s v="PT;1;1;232"/>
    <n v="360"/>
    <d v="2019-02-11T17:00:00"/>
    <n v="1"/>
    <x v="6"/>
    <x v="0"/>
    <x v="1"/>
  </r>
  <r>
    <x v="39"/>
    <n v="680015019"/>
    <n v="154803"/>
    <s v="Concurso PÃºblico para a prestaÃ§Ã£o de serviÃ§os destinados ao Desassoreamento da saÃ­da da Ribeira da JunÃ§a, Cruz Quebrada/Dafundo, em Oeiras,"/>
    <d v="2019-01-10T12:22:37"/>
    <n v="3"/>
    <s v="PT;1;1;232"/>
    <n v="360"/>
    <d v="2019-01-16T23:59:00"/>
    <n v="1"/>
    <x v="5"/>
    <x v="0"/>
    <x v="1"/>
  </r>
  <r>
    <x v="26"/>
    <n v="680017763"/>
    <n v="154804"/>
    <s v="AquisiÃ§Ã£o de cloro lÃ­quido em garrafas e trabalhos acessÃ³rios"/>
    <d v="2019-01-10T12:26:39"/>
    <n v="1"/>
    <s v="Central ElevatÃ³ria de Vale MilhaÃ§os - Rua da Cabouca"/>
    <n v="360"/>
    <d v="2019-02-03T23:45:00"/>
    <n v="1"/>
    <x v="5"/>
    <x v="0"/>
    <x v="1"/>
  </r>
  <r>
    <x v="19"/>
    <n v="507396081"/>
    <n v="154805"/>
    <s v="CPREV001.FIE.2019 _AquisiÃ§Ã£o de serviÃ§os de reparaÃ§Ã£o/substituiÃ§Ã£o de Molas de SuspensÃ£o de VeÃ­culos Pesados e MÃ¡quinas"/>
    <d v="2019-01-10T12:45:55"/>
    <n v="13"/>
    <s v="PT;12;164;42"/>
    <n v="360"/>
    <d v="2019-01-16T23:59:00"/>
    <n v="1"/>
    <x v="1"/>
    <x v="0"/>
    <x v="1"/>
  </r>
  <r>
    <x v="20"/>
    <n v="506801969"/>
    <n v="154806"/>
    <s v="Abastecimento de Ãgua a Pisa Barro de Baixo, Pisa Barro de Cima e Matos"/>
    <d v="2019-01-10T12:48:49"/>
    <n v="3"/>
    <s v="Pisa Barro de Baixo, Pisa Barro de Cima e Matos - Castro Marim"/>
    <n v="340"/>
    <d v="2019-02-09T17:00:00"/>
    <n v="1"/>
    <x v="1"/>
    <x v="0"/>
    <x v="1"/>
  </r>
  <r>
    <x v="72"/>
    <n v="506823318"/>
    <n v="154807"/>
    <s v="PLANO DE AÃ‡ÃƒO DE EFICIÃŠNCIA ENERGÃ‰TICA - PISCINAS MUNICIPAIS DE GRÃ‚NDOLA"/>
    <d v="2019-01-10T13:01:29"/>
    <n v="13"/>
    <s v="PT;1;1;232"/>
    <n v="360"/>
    <d v="2019-01-26T23:00:00"/>
    <n v="1"/>
    <x v="1"/>
    <x v="0"/>
    <x v="1"/>
  </r>
  <r>
    <x v="38"/>
    <n v="505309939"/>
    <n v="154808"/>
    <s v="AquisiÃ§Ã£o de medalhas e trofÃ©us para a Cidade Europeia Desporto 2019"/>
    <d v="2019-01-10T13:27:13"/>
    <n v="13"/>
    <s v="PT;9;121;1594"/>
    <n v="360"/>
    <d v="2019-02-08T16:30:00"/>
    <n v="1"/>
    <x v="1"/>
    <x v="0"/>
    <x v="1"/>
  </r>
  <r>
    <x v="6"/>
    <n v="506037258"/>
    <n v="154809"/>
    <s v="Ajuste direto para adjudicaÃ§Ã£o da PrestaÃ§Ã£o de ServiÃ§os para aquisiÃ§Ã£o de transporte para o apoio ao desenvolvimento de atividades escolares no Ã¢mbito do Pelouro do Ambiente - Ano letivo 2018/19"/>
    <d v="2019-01-10T14:15:11"/>
    <n v="1"/>
    <s v="PT;17;247;276"/>
    <n v="340"/>
    <d v="2019-01-16T17:00:00"/>
    <n v="1"/>
    <x v="1"/>
    <x v="0"/>
    <x v="1"/>
  </r>
  <r>
    <x v="8"/>
    <n v="505187531"/>
    <n v="154811"/>
    <s v="AquisiÃ§Ã£o de materiais para as instalaÃ§Ãµes da DGEV- sanitÃ¡rios para aplicaÃ§Ã£o por administraÃ§Ã£o direta"/>
    <d v="2019-01-10T14:27:09"/>
    <n v="1"/>
    <s v="PT;1;1;232"/>
    <n v="360"/>
    <d v="2019-01-15T23:59:00"/>
    <n v="1"/>
    <x v="1"/>
    <x v="0"/>
    <x v="1"/>
  </r>
  <r>
    <x v="52"/>
    <n v="508787033"/>
    <n v="154812"/>
    <s v="Ajuste Direto ao Abrigo de Acordo Quadro para AquisiÃ§Ã£o de Lubrificantes"/>
    <d v="2019-01-10T14:27:10"/>
    <n v="1"/>
    <s v="PT;1;1;232"/>
    <n v="360"/>
    <d v="2019-01-16T23:59:00"/>
    <n v="1"/>
    <x v="1"/>
    <x v="0"/>
    <x v="1"/>
  </r>
  <r>
    <x v="73"/>
    <n v="501112049"/>
    <n v="154814"/>
    <s v="AquisiÃ§Ã£o de Equipamento InformÃ¡tico"/>
    <d v="2019-01-10T14:33:31"/>
    <n v="13"/>
    <s v="Edificio PaÃ§os do Concelho"/>
    <n v="360"/>
    <d v="2019-01-21T17:00:00"/>
    <n v="1"/>
    <x v="1"/>
    <x v="0"/>
    <x v="1"/>
  </r>
  <r>
    <x v="42"/>
    <n v="512103070"/>
    <n v="154815"/>
    <m/>
    <d v="2019-01-10T14:36:59"/>
    <n v="13"/>
    <m/>
    <n v="400"/>
    <m/>
    <n v="1"/>
    <x v="0"/>
    <x v="0"/>
    <x v="1"/>
  </r>
  <r>
    <x v="6"/>
    <n v="506037258"/>
    <n v="154816"/>
    <s v="Ajuste direto para adjudicaÃ§Ã£o da PrestaÃ§Ã£o de ServiÃ§os para programas mensais em rÃ¡dio"/>
    <d v="2019-01-10T14:45:16"/>
    <n v="1"/>
    <s v="PT;17;247;276"/>
    <n v="340"/>
    <d v="2019-01-16T17:00:00"/>
    <n v="1"/>
    <x v="1"/>
    <x v="0"/>
    <x v="1"/>
  </r>
  <r>
    <x v="74"/>
    <n v="502177080"/>
    <n v="154819"/>
    <s v="ConstruÃ§Ã£o de um TroÃ§o do Passeio Pedonal e Ciclovia - Achada / Mafra (Sobreiro - Mafra)."/>
    <d v="2019-01-10T14:48:03"/>
    <n v="13"/>
    <s v="PT;12;168;195"/>
    <n v="360"/>
    <d v="2019-01-14T17:00:00"/>
    <n v="1"/>
    <x v="1"/>
    <x v="0"/>
    <x v="1"/>
  </r>
  <r>
    <x v="37"/>
    <n v="504293125"/>
    <n v="154823"/>
    <s v="Pintura de Marcas RodoviÃ¡rias na UrbanizaÃ§Ã£o Quinta da MemÃ³ria, B.Âº dos CÃ¡gados e Traseiras da Rua D. Francisco de Almeida, Freguesia de Odivelas"/>
    <d v="2019-01-10T14:57:26"/>
    <n v="1"/>
    <s v="Pintura de Marcas RodoviÃ¡rias na UrbanizaÃ§Ã£o Quinta da MemÃ³ria, B.Âº dos CÃ¡gados e Traseiras da Rua D. Francisco de Almeida, Freguesia de Odivelas"/>
    <n v="5"/>
    <d v="2019-01-19T23:59:00"/>
    <n v="1"/>
    <x v="1"/>
    <x v="0"/>
    <x v="1"/>
  </r>
  <r>
    <x v="42"/>
    <n v="512103070"/>
    <n v="154824"/>
    <s v="AJUSTE DIRETO NÂº. 00000224/2019 MOTOR UNIVERSAL PARA TRAUMATOLOGIA MODELO COLIBRI II SYNTHES"/>
    <d v="2019-01-10T14:57:28"/>
    <n v="1"/>
    <s v="PT;20;305;91"/>
    <n v="360"/>
    <d v="2019-01-15T23:59:00"/>
    <n v="1"/>
    <x v="0"/>
    <x v="0"/>
    <x v="1"/>
  </r>
  <r>
    <x v="20"/>
    <n v="506801969"/>
    <n v="154826"/>
    <s v="AquisiÃ§Ã£o de serviÃ§os para produÃ§Ã£o de cartografia"/>
    <d v="2019-01-10T15:16:41"/>
    <n v="1"/>
    <s v="PT;1;1;232"/>
    <n v="360"/>
    <d v="2019-01-16T17:00:00"/>
    <n v="1"/>
    <x v="1"/>
    <x v="0"/>
    <x v="1"/>
  </r>
  <r>
    <x v="10"/>
    <n v="500122237"/>
    <n v="154828"/>
    <s v="AquisiÃ§Ã£o de 15 licenÃ§as do Â¿Software Adobe Creative CloudÂ¿ e 3 licenÃ§as do Â¿Software Adobe Acrobat Pro DCÂ¿"/>
    <d v="2019-01-10T15:20:28"/>
    <n v="13"/>
    <s v="PT;1;1;232"/>
    <n v="360"/>
    <d v="2019-01-15T23:59:00"/>
    <n v="1"/>
    <x v="2"/>
    <x v="0"/>
    <x v="1"/>
  </r>
  <r>
    <x v="65"/>
    <n v="600084779"/>
    <n v="154834"/>
    <s v="AquisiÃ§Ã£o de combustÃ­veis rodoviÃ¡rios em postos de abastecimento pÃºblicos e respetivos serviÃ§os opcionais associados em todo o territÃ³rio nacional, para a Autoridade TributÃ¡ria e Aduaneira, durante o ano de 2019"/>
    <d v="2019-01-10T15:44:01"/>
    <n v="3"/>
    <s v="PT;1;1;232"/>
    <n v="360"/>
    <d v="2019-02-11T23:59:00"/>
    <n v="1"/>
    <x v="2"/>
    <x v="0"/>
    <x v="1"/>
  </r>
  <r>
    <x v="26"/>
    <n v="680017763"/>
    <n v="154837"/>
    <s v="ServiÃ§os de Limpeza e DesobstruÃ§Ã£o de Coletores e Valas"/>
    <d v="2019-01-10T15:50:42"/>
    <n v="13"/>
    <s v="PT;16;236;230"/>
    <n v="360"/>
    <d v="2019-01-17T23:45:00"/>
    <n v="1"/>
    <x v="5"/>
    <x v="0"/>
    <x v="1"/>
  </r>
  <r>
    <x v="37"/>
    <n v="504293125"/>
    <n v="154840"/>
    <s v="IntervenÃ§Ã£o no Caminho Pedonal entre a Rua Lima Bastos e a Rua Nampula, Freguesia de Odivelas"/>
    <d v="2019-01-10T15:58:09"/>
    <n v="13"/>
    <s v="IntervenÃ§Ã£o no Caminho Pedonal entre a Rua Lima Bastos e a Rua Nampula, Freguesia de Odivelas"/>
    <n v="360"/>
    <d v="2019-01-20T23:59:00"/>
    <n v="1"/>
    <x v="1"/>
    <x v="0"/>
    <x v="1"/>
  </r>
  <r>
    <x v="9"/>
    <n v="506173968"/>
    <n v="154841"/>
    <s v="AQUISIÃ‡ÃƒO DE CONTADORES DE ÃGUA PARA SISTEMA PILOTO DE TELEMETRIA RESIDENCIAL"/>
    <d v="2019-01-10T16:00:52"/>
    <n v="1"/>
    <s v="PT;16;243;261"/>
    <n v="360"/>
    <d v="2019-01-27T18:00:00"/>
    <n v="1"/>
    <x v="1"/>
    <x v="0"/>
    <x v="1"/>
  </r>
  <r>
    <x v="26"/>
    <n v="680017763"/>
    <n v="154847"/>
    <s v="Contrato de ManutenÃ§Ã£o Corretiva e Evolutiva do Software de LaboratÃ³rio de Contadores SIMOVLAB"/>
    <d v="2019-01-10T16:22:21"/>
    <n v="1"/>
    <s v="PT;16;236;230"/>
    <n v="360"/>
    <d v="2019-01-16T23:45:00"/>
    <n v="1"/>
    <x v="5"/>
    <x v="0"/>
    <x v="1"/>
  </r>
  <r>
    <x v="9"/>
    <n v="506173968"/>
    <n v="154848"/>
    <m/>
    <d v="2019-01-10T16:32:54"/>
    <n v="1"/>
    <m/>
    <n v="400"/>
    <m/>
    <n v="1"/>
    <x v="1"/>
    <x v="0"/>
    <x v="1"/>
  </r>
  <r>
    <x v="75"/>
    <n v="512096481"/>
    <n v="154853"/>
    <s v="AquisiÃ§Ã£o de seguros de ramos diversos"/>
    <d v="2019-01-10T16:50:13"/>
    <n v="1"/>
    <s v="PT;1;1;232"/>
    <n v="340"/>
    <d v="2019-01-18T17:00:00"/>
    <n v="1"/>
    <x v="1"/>
    <x v="0"/>
    <x v="1"/>
  </r>
  <r>
    <x v="10"/>
    <n v="500122237"/>
    <n v="154854"/>
    <m/>
    <d v="2019-01-10T16:51:15"/>
    <n v="1"/>
    <m/>
    <n v="400"/>
    <m/>
    <n v="1"/>
    <x v="2"/>
    <x v="0"/>
    <x v="1"/>
  </r>
  <r>
    <x v="10"/>
    <n v="500122237"/>
    <n v="154855"/>
    <s v="AquisiÃ§Ã£o de 10 licenÃ§as do Â¿Software AutoDeskÂ¿"/>
    <d v="2019-01-10T16:53:10"/>
    <n v="13"/>
    <s v="PT;1;1;232"/>
    <n v="360"/>
    <d v="2019-01-17T23:59:00"/>
    <n v="1"/>
    <x v="2"/>
    <x v="0"/>
    <x v="1"/>
  </r>
  <r>
    <x v="37"/>
    <n v="504293125"/>
    <n v="154862"/>
    <s v="ReparaÃ§Ãµes Diversas no Exterior das InstalaÃ§Ãµes da DivisÃ£o de Transportes e Oficinas nos Pedernais - Ramada"/>
    <d v="2019-01-10T17:10:40"/>
    <n v="13"/>
    <s v="ReparaÃ§Ãµes Diversas no Exterior das InstalaÃ§Ãµes da DivisÃ£o de Transportes e Oficinas nos Pedernais - Ramada"/>
    <n v="360"/>
    <d v="2019-01-21T23:59:00"/>
    <n v="1"/>
    <x v="1"/>
    <x v="0"/>
    <x v="1"/>
  </r>
  <r>
    <x v="0"/>
    <n v="508481287"/>
    <n v="154865"/>
    <s v="AquisiÃ§Ã£o de serviÃ§os de manutenÃ§Ã£o ao equipamento de tratamento de Ã¡guas de hemodiÃ¡lise Fresenius para o ano 2019."/>
    <d v="2019-01-11T08:33:36"/>
    <n v="1"/>
    <s v="PT;1;1;232"/>
    <n v="360"/>
    <d v="2019-01-21T17:00:00"/>
    <n v="1"/>
    <x v="0"/>
    <x v="0"/>
    <x v="1"/>
  </r>
  <r>
    <x v="53"/>
    <n v="504884620"/>
    <n v="154873"/>
    <m/>
    <d v="2019-01-11T09:06:23"/>
    <n v="13"/>
    <s v="PT;3;27;27"/>
    <n v="360"/>
    <d v="2019-01-25T17:00:00"/>
    <n v="1"/>
    <x v="1"/>
    <x v="0"/>
    <x v="1"/>
  </r>
  <r>
    <x v="39"/>
    <n v="680015019"/>
    <n v="154877"/>
    <s v="Concurso pÃºblico para a aquisiÃ§Ã£o de manutenÃ§Ã£o preventiva e operativa anual de sistemas de monitorizaÃ§Ã£o da qualidade da Ã¡gua e tempo real."/>
    <d v="2019-01-11T09:33:06"/>
    <n v="3"/>
    <s v="PT;1;1;232"/>
    <n v="360"/>
    <d v="2019-01-22T23:59:00"/>
    <n v="1"/>
    <x v="5"/>
    <x v="0"/>
    <x v="1"/>
  </r>
  <r>
    <x v="76"/>
    <n v="512105030"/>
    <n v="154878"/>
    <s v="PrestaÃ§Ã£o de ServiÃ§os de Limpeza"/>
    <d v="2019-01-11T09:33:41"/>
    <n v="4"/>
    <s v="PT;20;299;3317"/>
    <n v="360"/>
    <d v="2019-01-22T23:59:00"/>
    <n v="1"/>
    <x v="0"/>
    <x v="0"/>
    <x v="1"/>
  </r>
  <r>
    <x v="76"/>
    <n v="512105030"/>
    <n v="154879"/>
    <m/>
    <d v="2019-01-11T09:35:25"/>
    <n v="3"/>
    <m/>
    <n v="1"/>
    <m/>
    <n v="1"/>
    <x v="0"/>
    <x v="0"/>
    <x v="1"/>
  </r>
  <r>
    <x v="77"/>
    <n v="506730573"/>
    <n v="154880"/>
    <m/>
    <d v="2019-01-11T10:05:30"/>
    <n v="13"/>
    <m/>
    <n v="400"/>
    <m/>
    <n v="1"/>
    <x v="1"/>
    <x v="0"/>
    <x v="1"/>
  </r>
  <r>
    <x v="78"/>
    <n v="506792382"/>
    <n v="154881"/>
    <s v="ElaboraÃ§Ã£o do projeto de definiÃ§Ã£o de zonas de mediÃ§Ã£o e controlo (ZMC) dos sistemas de abastecimento de Ã¡gua do municÃ­pio e reabilitaÃ§Ã£o da rede de distribuiÃ§Ã£o e aduÃ§Ã£o das freguesias de BarcouÃ§o, Luso e Ventosa do Bairro"/>
    <d v="2019-01-11T10:10:07"/>
    <n v="13"/>
    <s v="BarcouÃ§o, Luso e Ventosa do Bairro."/>
    <n v="360"/>
    <d v="2019-01-15T23:59:00"/>
    <n v="1"/>
    <x v="1"/>
    <x v="0"/>
    <x v="1"/>
  </r>
  <r>
    <x v="49"/>
    <n v="502098139"/>
    <n v="154882"/>
    <s v="CONTRATAÃ‡ÃƒO DE SERVIÃ‡OS DE HIGIENE E LIMPEZA DE INSTALÃ‡Ã•ES MUNICIPAIS NO CONCELHO DE LOULÃ‰."/>
    <d v="2019-01-11T10:10:39"/>
    <n v="13"/>
    <s v="PT;1;1;232"/>
    <n v="360"/>
    <d v="2019-01-26T18:00:00"/>
    <n v="1"/>
    <x v="1"/>
    <x v="0"/>
    <x v="1"/>
  </r>
  <r>
    <x v="77"/>
    <n v="506730573"/>
    <n v="154883"/>
    <s v="DemoliÃ§Ã£o de edificaÃ§Ãµes na UrbanizaÃ§Ã£o das Esparregueiras, Lotes 10, 26 e 60 em Sagres"/>
    <d v="2019-01-11T10:11:43"/>
    <n v="13"/>
    <s v="PT;9;110;291"/>
    <n v="360"/>
    <d v="2019-01-20T23:59:00"/>
    <n v="1"/>
    <x v="1"/>
    <x v="0"/>
    <x v="1"/>
  </r>
  <r>
    <x v="79"/>
    <n v="506563774"/>
    <n v="154884"/>
    <m/>
    <d v="2019-01-11T10:13:31"/>
    <n v="13"/>
    <m/>
    <n v="400"/>
    <m/>
    <n v="1"/>
    <x v="1"/>
    <x v="0"/>
    <x v="1"/>
  </r>
  <r>
    <x v="49"/>
    <n v="502098139"/>
    <n v="154885"/>
    <s v="CONTRATAÃ‡ÃƒO DE SERVIÃ‡OS DE LIMPEZA DE RESIDUOS VERDES DE ARRUAMENTOS E ESPAÃ‡OS MUNICIPAIS NO CONCELHO DE LOULÃ‰ PARA 2019."/>
    <d v="2019-01-11T10:32:39"/>
    <n v="13"/>
    <s v="PT;1;1;232"/>
    <n v="360"/>
    <d v="2019-01-28T18:00:00"/>
    <n v="1"/>
    <x v="1"/>
    <x v="0"/>
    <x v="1"/>
  </r>
  <r>
    <x v="3"/>
    <n v="500051054"/>
    <n v="154886"/>
    <s v="ServiÃ§os de ManutenÃ§Ã£o e AssistÃªncia TÃ©cnica Preventiva, Corretiva e Evolutiva da &quot;AplicaÃ§Ã£o InformÃ¡tica Easy Vista&quot;"/>
    <d v="2019-01-11T10:39:09"/>
    <n v="13"/>
    <s v="PT;16;236;230"/>
    <n v="360"/>
    <d v="2019-01-16T19:00:00"/>
    <n v="1"/>
    <x v="1"/>
    <x v="0"/>
    <x v="1"/>
  </r>
  <r>
    <x v="42"/>
    <n v="512103070"/>
    <n v="154887"/>
    <s v="O presente procedimento tem por objeto aquisiÃ§Ã£o de um set de Ilizarov com tensor, ao Hospital da Horta, E.P.E.R., de acordo com as especificaÃ§Ãµes tÃ©cnicas anexas ao Caderno de Encargos do procedimento."/>
    <d v="2019-01-11T10:54:53"/>
    <n v="1"/>
    <s v="PT;20;305;91"/>
    <n v="5"/>
    <d v="2019-01-16T23:59:00"/>
    <n v="1"/>
    <x v="0"/>
    <x v="0"/>
    <x v="1"/>
  </r>
  <r>
    <x v="23"/>
    <n v="508822939"/>
    <n v="154888"/>
    <s v="Empreitada para as Obras de BeneficiaÃ§Ã£o do Pavimento do LanÃ§o IC21 - Via RÃ¡pida do Barreiro."/>
    <d v="2019-01-11T10:57:37"/>
    <n v="13"/>
    <s v="PT;23;331;3424"/>
    <n v="360"/>
    <d v="2019-03-07T23:59:00"/>
    <n v="1"/>
    <x v="4"/>
    <x v="0"/>
    <x v="1"/>
  </r>
  <r>
    <x v="49"/>
    <n v="502098139"/>
    <n v="154890"/>
    <m/>
    <d v="2019-01-11T11:11:02"/>
    <n v="13"/>
    <m/>
    <n v="5"/>
    <d v="2019-01-20T18:00:00"/>
    <n v="1"/>
    <x v="1"/>
    <x v="0"/>
    <x v="1"/>
  </r>
  <r>
    <x v="13"/>
    <n v="501294104"/>
    <n v="154891"/>
    <s v="PRESTAÃ‡ÃƒO DE SERVIÃ‡OS PARA FORNECIMENTO CONTINUO DE PASSAGENS AÃ‰REAS E ALOJAMENTO."/>
    <d v="2019-01-11T11:12:58"/>
    <n v="1"/>
    <s v="PT;16;233;279"/>
    <n v="360"/>
    <d v="2019-01-16T23:59:00"/>
    <n v="1"/>
    <x v="1"/>
    <x v="0"/>
    <x v="1"/>
  </r>
  <r>
    <x v="49"/>
    <n v="502098139"/>
    <n v="154892"/>
    <s v="CONTRATAÃ‡ÃƒO DE SERVIÃ‡OS DE MONDA QUIMICA DE INFESTANTES NO CONCELHO DE LOULÃ‰ PARA O ANO DE 2019"/>
    <d v="2019-01-11T11:36:21"/>
    <n v="13"/>
    <s v="PT;1;1;232"/>
    <n v="360"/>
    <d v="2019-01-20T18:00:00"/>
    <n v="1"/>
    <x v="1"/>
    <x v="0"/>
    <x v="1"/>
  </r>
  <r>
    <x v="69"/>
    <n v="506821480"/>
    <n v="154893"/>
    <s v="AquisiÃ§Ã£o de lubrificantes - Lote 4"/>
    <d v="2019-01-11T11:39:41"/>
    <n v="1"/>
    <s v="PT;1;1;232"/>
    <n v="5"/>
    <d v="2019-02-19T23:59:00"/>
    <n v="1"/>
    <x v="1"/>
    <x v="0"/>
    <x v="1"/>
  </r>
  <r>
    <x v="3"/>
    <n v="500051054"/>
    <n v="154894"/>
    <s v="ServiÃ§os de ManutenÃ§Ã£o e AssistÃªncia TÃ©cnica Preventiva, Corretiva e Evolutiva da &quot;AplicaÃ§Ã£o InformÃ¡tica Easy Vista&quot;"/>
    <d v="2019-01-11T11:56:28"/>
    <n v="13"/>
    <s v="PT;16;236;230"/>
    <n v="400"/>
    <d v="2019-01-16T19:00:00"/>
    <n v="1"/>
    <x v="1"/>
    <x v="0"/>
    <x v="1"/>
  </r>
  <r>
    <x v="49"/>
    <n v="502098139"/>
    <n v="154895"/>
    <s v="CONTRATAÃ‡ÃƒO DE SERVIÃ‡OS DE LIMPEZA MANUAL DE VIAS E ESPAÃ‡OS MUNICIPAIS NO CONCELHO DE LOULÃ‰ PARA O ANO DE 2019"/>
    <d v="2019-01-11T12:00:45"/>
    <n v="13"/>
    <s v="PT;1;1;232"/>
    <n v="340"/>
    <d v="2019-01-20T18:00:00"/>
    <n v="1"/>
    <x v="1"/>
    <x v="0"/>
    <x v="1"/>
  </r>
  <r>
    <x v="49"/>
    <n v="502098139"/>
    <n v="154896"/>
    <m/>
    <d v="2019-01-11T12:08:35"/>
    <n v="13"/>
    <s v="PT;1;1;232"/>
    <n v="400"/>
    <d v="2018-11-18T18:00:00"/>
    <n v="1"/>
    <x v="1"/>
    <x v="0"/>
    <x v="1"/>
  </r>
  <r>
    <x v="80"/>
    <n v="505932512"/>
    <n v="154897"/>
    <m/>
    <d v="2019-01-11T12:46:27"/>
    <n v="1"/>
    <m/>
    <n v="400"/>
    <m/>
    <n v="1"/>
    <x v="1"/>
    <x v="0"/>
    <x v="1"/>
  </r>
  <r>
    <x v="16"/>
    <n v="512078653"/>
    <n v="154898"/>
    <s v="Ajuste direto para aquisiÃ§Ã£o de serviÃ§os no Ã¢mbito da fiscalizaÃ§Ã£o da empreitada de reabilitaÃ§Ã£o e beneficiaÃ§Ã£o do edifÃ­cio do Centro de SaÃºde das Velas"/>
    <d v="2019-01-11T12:58:17"/>
    <n v="1"/>
    <s v="PT;1;1;232"/>
    <n v="360"/>
    <d v="2019-01-19T23:59:00"/>
    <n v="1"/>
    <x v="2"/>
    <x v="0"/>
    <x v="1"/>
  </r>
  <r>
    <x v="37"/>
    <n v="504293125"/>
    <n v="154899"/>
    <s v="Escola EB1/JI Maria Lamas - ClimatizaÃ§Ã£o das Salas de Aula - Odivelas"/>
    <d v="2019-01-11T14:20:32"/>
    <n v="13"/>
    <s v="Escola EB1/JI Maria Lamas - ClimatizaÃ§Ã£o das Salas de Aula - Odivelas"/>
    <n v="360"/>
    <d v="2019-02-27T23:59:00"/>
    <n v="1"/>
    <x v="1"/>
    <x v="0"/>
    <x v="1"/>
  </r>
  <r>
    <x v="3"/>
    <n v="500051054"/>
    <n v="154900"/>
    <s v="ServiÃ§o de ManutenÃ§Ã£o e AssistÃªncia TÃ©cnica Ã  &quot;SoluÃ§Ã£o de GestÃ£o de Atendimento Presencial INLINE&quot;"/>
    <d v="2019-01-11T14:26:53"/>
    <n v="1"/>
    <s v="PT;16;236;230"/>
    <n v="5"/>
    <d v="2019-01-16T19:00:00"/>
    <n v="1"/>
    <x v="1"/>
    <x v="0"/>
    <x v="1"/>
  </r>
  <r>
    <x v="49"/>
    <n v="502098139"/>
    <n v="154901"/>
    <m/>
    <d v="2019-01-11T14:48:19"/>
    <n v="13"/>
    <m/>
    <n v="400"/>
    <d v="2018-11-29T18:00:00"/>
    <n v="1"/>
    <x v="1"/>
    <x v="0"/>
    <x v="1"/>
  </r>
  <r>
    <x v="24"/>
    <n v="503311332"/>
    <n v="154902"/>
    <s v="CPrev 38/18 - PrestaÃ§Ã£o de serviÃ§os diversos de remoÃ§Ã£o, instalaÃ§Ã£o e transporte de parquÃ­metros, na cidade de Lisboa"/>
    <d v="2019-01-11T15:20:02"/>
    <n v="13"/>
    <s v="PT;12;165;75"/>
    <n v="360"/>
    <d v="2019-01-18T17:00:00"/>
    <n v="1"/>
    <x v="1"/>
    <x v="0"/>
    <x v="1"/>
  </r>
  <r>
    <x v="49"/>
    <n v="502098139"/>
    <n v="154903"/>
    <s v="CONTRATAÃ‡ÃƒO DE SERVIÃ‡OS DE LAVAGEM MECÃ‚NICA DE CALÃ‡ADAS E MOBILIÃRIO URBANO DESTINADO Ã€ HIGIENE PÃšBLICA NO CONCELHO DE LOULÃ‰ PARA O ANO DE 2019."/>
    <d v="2019-01-11T15:20:53"/>
    <n v="13"/>
    <s v="PT;1;1;232"/>
    <n v="340"/>
    <d v="2019-01-20T18:00:00"/>
    <n v="1"/>
    <x v="1"/>
    <x v="0"/>
    <x v="1"/>
  </r>
  <r>
    <x v="80"/>
    <n v="505932512"/>
    <n v="154904"/>
    <m/>
    <d v="2019-01-11T15:46:08"/>
    <n v="1"/>
    <m/>
    <n v="400"/>
    <m/>
    <n v="1"/>
    <x v="1"/>
    <x v="0"/>
    <x v="1"/>
  </r>
  <r>
    <x v="51"/>
    <n v="506624200"/>
    <n v="154905"/>
    <s v="Fornecimento continuado de produtos quÃ­micos para as piscinas municipais"/>
    <d v="2019-01-11T16:07:21"/>
    <n v="13"/>
    <s v="PT;7;77;308"/>
    <n v="360"/>
    <d v="2019-01-16T17:00:00"/>
    <n v="1"/>
    <x v="1"/>
    <x v="0"/>
    <x v="1"/>
  </r>
  <r>
    <x v="43"/>
    <n v="503035416"/>
    <n v="154906"/>
    <m/>
    <d v="2019-01-11T16:16:06"/>
    <n v="13"/>
    <s v="PT;1;1;232"/>
    <n v="5"/>
    <d v="2019-01-23T17:00:00"/>
    <n v="1"/>
    <x v="0"/>
    <x v="0"/>
    <x v="1"/>
  </r>
  <r>
    <x v="81"/>
    <n v="501904077"/>
    <n v="154907"/>
    <s v="Suporte e assistÃªncia tÃ©cnica ao sistema Forsil desenvolvido para a Silopor- Empresa de Silos PortuÃ¡rios ,SA, em liquidaÃ§Ã£o"/>
    <d v="2019-01-11T16:33:30"/>
    <n v="1"/>
    <s v="PT;1;1;232"/>
    <n v="360"/>
    <d v="2019-01-17T10:00:00"/>
    <n v="1"/>
    <x v="7"/>
    <x v="0"/>
    <x v="1"/>
  </r>
  <r>
    <x v="10"/>
    <n v="500122237"/>
    <n v="154908"/>
    <s v="AquisiÃ§Ã£o de Produtos Vegetarianos"/>
    <d v="2019-01-11T16:34:12"/>
    <n v="3"/>
    <s v="PT;9;111;105"/>
    <n v="300"/>
    <d v="2019-01-21T23:59:00"/>
    <n v="1"/>
    <x v="2"/>
    <x v="0"/>
    <x v="1"/>
  </r>
  <r>
    <x v="3"/>
    <n v="500051054"/>
    <n v="154909"/>
    <m/>
    <d v="2019-01-11T16:44:20"/>
    <n v="13"/>
    <s v="PT;1;1;232"/>
    <n v="400"/>
    <m/>
    <n v="1"/>
    <x v="1"/>
    <x v="0"/>
    <x v="1"/>
  </r>
  <r>
    <x v="4"/>
    <n v="506334562"/>
    <n v="154910"/>
    <s v="BeneficiaÃ§Ã£o das instalaÃ§Ãµes da Casa Varela (Obras de acabamentos) - Proc. n.Âº 04/2019"/>
    <d v="2019-01-11T16:55:45"/>
    <n v="3"/>
    <s v="PT;11;157;220"/>
    <n v="360"/>
    <d v="2019-02-10T23:59:00"/>
    <n v="1"/>
    <x v="1"/>
    <x v="0"/>
    <x v="1"/>
  </r>
  <r>
    <x v="9"/>
    <n v="506173968"/>
    <n v="154911"/>
    <s v="EstabilizaÃ§Ã£o Estrutural de uma Viga em BetÃ£o Armado num EdifÃ­cio de HabitaÃ§Ã£o na Rua da Cordoaria na Cruz de Pau"/>
    <d v="2019-01-11T17:18:11"/>
    <n v="1"/>
    <s v="PT;16;243;2615"/>
    <n v="360"/>
    <d v="2019-01-28T17:30:00"/>
    <n v="1"/>
    <x v="1"/>
    <x v="0"/>
    <x v="1"/>
  </r>
  <r>
    <x v="10"/>
    <n v="500122237"/>
    <n v="154912"/>
    <s v="AquisiÃ§Ã£o de Carne de Ovino e Caprino"/>
    <d v="2019-01-11T17:34:52"/>
    <n v="3"/>
    <s v="PT;9;111;105"/>
    <n v="300"/>
    <d v="2019-01-21T23:59:00"/>
    <n v="1"/>
    <x v="2"/>
    <x v="0"/>
    <x v="1"/>
  </r>
  <r>
    <x v="3"/>
    <n v="500051054"/>
    <n v="154913"/>
    <s v="ServiÃ§os de AssistÃªncia TÃ©cnica aos Sistemas Luminosos AutomÃ¡ticos de TrÃ¢nsito do Concelho de Almada"/>
    <d v="2019-01-11T17:45:51"/>
    <n v="13"/>
    <s v="PT;16;236;230"/>
    <n v="360"/>
    <d v="2019-01-17T19:00:00"/>
    <n v="1"/>
    <x v="1"/>
    <x v="0"/>
    <x v="1"/>
  </r>
  <r>
    <x v="43"/>
    <n v="503035416"/>
    <n v="154914"/>
    <s v="66/AD/2019 - AquisiÃ§Ã£o da SoluÃ§Ã£o Easyvista Service APPs"/>
    <d v="2019-01-11T17:57:42"/>
    <n v="1"/>
    <s v="PT;1;1;232"/>
    <n v="340"/>
    <d v="2019-01-16T17:00:00"/>
    <n v="1"/>
    <x v="0"/>
    <x v="0"/>
    <x v="1"/>
  </r>
  <r>
    <x v="43"/>
    <n v="503035416"/>
    <n v="154927"/>
    <m/>
    <d v="2019-01-14T08:26:36"/>
    <n v="1"/>
    <s v="PT;1;1;232"/>
    <n v="5"/>
    <d v="2019-01-17T17:00:00"/>
    <n v="1"/>
    <x v="0"/>
    <x v="0"/>
    <x v="2"/>
  </r>
  <r>
    <x v="73"/>
    <n v="501112049"/>
    <n v="154928"/>
    <s v="Empreitada de RemodelaÃ§Ã£o da Sala TÃ©cnica do Parque de MÃ¡quinas"/>
    <d v="2019-01-14T08:34:22"/>
    <n v="13"/>
    <s v="Parque de MÃ¡quinas, Abegoaria, em Serpa"/>
    <n v="360"/>
    <d v="2019-01-21T17:00:00"/>
    <n v="1"/>
    <x v="1"/>
    <x v="0"/>
    <x v="2"/>
  </r>
  <r>
    <x v="0"/>
    <n v="508481287"/>
    <n v="154929"/>
    <s v="192G000339 - AquisiÃ§Ã£o de Pacemakers, durante o 1.Âº trimestre de 2019"/>
    <d v="2019-01-14T09:14:59"/>
    <n v="1"/>
    <s v="PT;1;1;232"/>
    <n v="360"/>
    <d v="2019-01-17T17:00:00"/>
    <n v="1"/>
    <x v="0"/>
    <x v="0"/>
    <x v="2"/>
  </r>
  <r>
    <x v="82"/>
    <n v="680012907"/>
    <n v="154930"/>
    <s v="ReparaÃ§Ã£o de viatura de recolha, chassi e caixa de carga"/>
    <d v="2019-01-14T09:19:36"/>
    <n v="13"/>
    <s v="PT;17;247;276"/>
    <n v="360"/>
    <d v="2019-01-21T23:59:00"/>
    <n v="1"/>
    <x v="5"/>
    <x v="0"/>
    <x v="2"/>
  </r>
  <r>
    <x v="39"/>
    <n v="680015019"/>
    <n v="154934"/>
    <s v="ConsumÃ­veis da marca Bio-Rad para o equipamento qPCR, da DCPQA"/>
    <d v="2019-01-14T09:42:42"/>
    <n v="1"/>
    <s v="PT;1;1;232"/>
    <n v="360"/>
    <d v="2019-01-19T16:00:00"/>
    <n v="1"/>
    <x v="5"/>
    <x v="0"/>
    <x v="2"/>
  </r>
  <r>
    <x v="11"/>
    <n v="506614913"/>
    <n v="154935"/>
    <m/>
    <d v="2019-01-14T09:58:22"/>
    <n v="1"/>
    <m/>
    <n v="400"/>
    <m/>
    <n v="1"/>
    <x v="1"/>
    <x v="0"/>
    <x v="2"/>
  </r>
  <r>
    <x v="7"/>
    <n v="508666236"/>
    <n v="154936"/>
    <m/>
    <d v="2019-01-14T09:59:09"/>
    <n v="7"/>
    <m/>
    <n v="400"/>
    <m/>
    <n v="1"/>
    <x v="2"/>
    <x v="0"/>
    <x v="2"/>
  </r>
  <r>
    <x v="9"/>
    <n v="506173968"/>
    <n v="154937"/>
    <m/>
    <d v="2019-01-14T10:00:04"/>
    <n v="1"/>
    <m/>
    <n v="400"/>
    <m/>
    <n v="1"/>
    <x v="1"/>
    <x v="0"/>
    <x v="2"/>
  </r>
  <r>
    <x v="79"/>
    <n v="506563774"/>
    <n v="154938"/>
    <s v="AquisiÃ§Ã£o de Grupo SubmersÃ­vel para o Furo JK2 - Azinhaga"/>
    <d v="2019-01-14T10:03:57"/>
    <n v="13"/>
    <s v="PT;15;211;278"/>
    <n v="360"/>
    <d v="2019-01-19T23:59:00"/>
    <n v="1"/>
    <x v="1"/>
    <x v="0"/>
    <x v="2"/>
  </r>
  <r>
    <x v="43"/>
    <n v="503035416"/>
    <n v="154939"/>
    <s v="AquisiÃ§Ã£o de 6 unidades de ZANAMIVIR,INA,5 MG/DOSE, PÃ“ INALATÃ“RIO"/>
    <d v="2019-01-14T10:13:34"/>
    <n v="1"/>
    <s v="PT;1;1;232"/>
    <n v="200"/>
    <d v="2019-01-17T17:00:00"/>
    <n v="1"/>
    <x v="0"/>
    <x v="0"/>
    <x v="2"/>
  </r>
  <r>
    <x v="0"/>
    <n v="508481287"/>
    <n v="154940"/>
    <m/>
    <d v="2019-01-14T10:20:51"/>
    <n v="1"/>
    <m/>
    <n v="400"/>
    <m/>
    <n v="1"/>
    <x v="0"/>
    <x v="0"/>
    <x v="2"/>
  </r>
  <r>
    <x v="0"/>
    <n v="508481287"/>
    <n v="154941"/>
    <s v="192G000318 - AquisiÃ§Ã£o de Pacemakers durante o 1Âº trimestre do ano 2019"/>
    <d v="2019-01-14T10:22:07"/>
    <n v="1"/>
    <s v="PT;1;1;232"/>
    <n v="340"/>
    <d v="2019-01-17T17:00:00"/>
    <n v="1"/>
    <x v="0"/>
    <x v="0"/>
    <x v="2"/>
  </r>
  <r>
    <x v="3"/>
    <n v="500051054"/>
    <n v="154944"/>
    <s v="ExecuÃ§Ã£o de vÃ¡rios lanÃ§os de escadas, com patins amplos de descanso; ExecuÃ§Ã£o de muros de proteÃ§Ã£o das areias dos taludes ao longo do percurso; Arranjo de passeio e muro de proteÃ§Ã£o do talude existente para a Rua AntÃ³nio Nobre da Silva."/>
    <d v="2019-01-14T10:30:14"/>
    <n v="13"/>
    <s v="PT;1;1;232"/>
    <n v="5"/>
    <d v="2019-01-28T19:00:00"/>
    <n v="1"/>
    <x v="1"/>
    <x v="0"/>
    <x v="2"/>
  </r>
  <r>
    <x v="83"/>
    <n v="512026840"/>
    <n v="154947"/>
    <m/>
    <d v="2019-01-14T10:34:19"/>
    <n v="3"/>
    <m/>
    <n v="1"/>
    <d v="1970-01-01T23:59:00"/>
    <n v="1"/>
    <x v="2"/>
    <x v="0"/>
    <x v="2"/>
  </r>
  <r>
    <x v="84"/>
    <n v="680018140"/>
    <n v="154948"/>
    <s v="2018/300.10.005/447 - AquisiÃ§Ã£o de ServiÃ§os de Aluguer de CamiÃ£o Limpa-Fossas - 2019"/>
    <d v="2019-01-14T10:38:54"/>
    <n v="1"/>
    <s v="PT;20;299;145"/>
    <n v="360"/>
    <d v="2019-01-23T23:59:00"/>
    <n v="1"/>
    <x v="1"/>
    <x v="0"/>
    <x v="2"/>
  </r>
  <r>
    <x v="85"/>
    <n v="504471350"/>
    <n v="154950"/>
    <m/>
    <d v="2019-01-14T10:59:27"/>
    <n v="13"/>
    <s v="PT;1;1;232"/>
    <n v="400"/>
    <m/>
    <n v="1"/>
    <x v="2"/>
    <x v="0"/>
    <x v="2"/>
  </r>
  <r>
    <x v="85"/>
    <n v="504471350"/>
    <n v="154952"/>
    <m/>
    <d v="2019-01-14T11:01:38"/>
    <n v="13"/>
    <s v="AREA Alto Minho"/>
    <n v="400"/>
    <d v="2018-05-14T18:00:00"/>
    <n v="1"/>
    <x v="2"/>
    <x v="0"/>
    <x v="2"/>
  </r>
  <r>
    <x v="0"/>
    <n v="508481287"/>
    <n v="154958"/>
    <s v="192G000315 - AquisiÃ§Ã£o de Pacemakers, durante o 1.Âº trimestre de 2019"/>
    <d v="2019-01-14T11:16:38"/>
    <n v="1"/>
    <s v="PT;1;1;232"/>
    <n v="360"/>
    <d v="2019-01-17T17:00:00"/>
    <n v="1"/>
    <x v="0"/>
    <x v="0"/>
    <x v="2"/>
  </r>
  <r>
    <x v="76"/>
    <n v="512105030"/>
    <n v="154959"/>
    <s v="Fornecimento de Adalimumab 40 mg e Palivizumab 100 mg ao HSEIT, EPER ao abrigo do AQ 2017006 - Medicamentos do Foro OncolÃ³gico e Imunomoduladores"/>
    <d v="2019-01-14T11:16:54"/>
    <n v="1"/>
    <s v="PT;20;298;47"/>
    <n v="360"/>
    <d v="2019-01-22T23:59:00"/>
    <n v="1"/>
    <x v="0"/>
    <x v="0"/>
    <x v="2"/>
  </r>
  <r>
    <x v="86"/>
    <n v="501273433"/>
    <n v="154961"/>
    <s v="PRESTAÃ‡ÃƒO DE SERVIÃ‡OS DE LIMPEZA EM EDIFÃCIOS E INSTALAÃ‡Ã•ES MUNICIPAIS PARA 2019"/>
    <d v="2019-01-14T11:23:14"/>
    <n v="3"/>
    <s v="Almeirim"/>
    <n v="360"/>
    <d v="2019-01-23T23:59:00"/>
    <n v="1"/>
    <x v="1"/>
    <x v="0"/>
    <x v="2"/>
  </r>
  <r>
    <x v="11"/>
    <n v="506614913"/>
    <n v="154962"/>
    <s v="ContrataÃ§Ã£o de ServiÃ§os de InspeÃ§Ã£o, ReinspecÃ§Ã£o e InspeÃ§Ã£o ExtraordinÃ¡ria de Ascensores, Monta-Cargas, Escadas MecÃ¢nicas e Tapetes Rolantes do MunicÃ­pio de Vila Franca de Xira"/>
    <d v="2019-01-14T11:29:09"/>
    <n v="3"/>
    <s v="PT;12;173;189"/>
    <n v="360"/>
    <d v="2019-01-23T23:59:00"/>
    <n v="1"/>
    <x v="1"/>
    <x v="0"/>
    <x v="2"/>
  </r>
  <r>
    <x v="72"/>
    <n v="506823318"/>
    <n v="154963"/>
    <s v="PLANO DE ACÃ‡ÃƒO DE EFICIÃŠNCIA ENERGÃ‰TICA-PARQUE DE FEIRAS E EXPOSIÃ‡Ã•ES DE GRÃ‚NDOLA"/>
    <d v="2019-01-14T11:43:54"/>
    <n v="13"/>
    <s v="PARQUE DE FEIRAS E EXPOSIÃ‡Ã•ES-GRÃ‚NDOLA"/>
    <n v="360"/>
    <d v="2019-01-26T23:00:00"/>
    <n v="1"/>
    <x v="1"/>
    <x v="0"/>
    <x v="2"/>
  </r>
  <r>
    <x v="0"/>
    <n v="508481287"/>
    <n v="154964"/>
    <s v="192G000319 - AquisiÃ§Ã£o de Pacemakers, durante o 1.Âº trimestre de 2019"/>
    <d v="2019-01-14T11:56:59"/>
    <n v="1"/>
    <s v="PT;1;1;232"/>
    <n v="360"/>
    <d v="2019-01-17T17:00:00"/>
    <n v="1"/>
    <x v="0"/>
    <x v="0"/>
    <x v="2"/>
  </r>
  <r>
    <x v="59"/>
    <n v="503450189"/>
    <n v="154965"/>
    <s v="Fornecimento e instalaÃ§Ã£o de hardware e software de sistema operativo para alojamento do software ERP SAP HANA"/>
    <d v="2019-01-14T12:03:46"/>
    <n v="13"/>
    <s v="PT;3;22;310"/>
    <n v="360"/>
    <d v="2019-01-22T18:00:00"/>
    <n v="1"/>
    <x v="4"/>
    <x v="0"/>
    <x v="2"/>
  </r>
  <r>
    <x v="87"/>
    <n v="506826961"/>
    <n v="154966"/>
    <s v="Empreitada de construÃ§Ã£o da piscina municipal de Marmelete"/>
    <d v="2019-01-14T12:08:54"/>
    <n v="3"/>
    <s v="PT;9;119;1586"/>
    <n v="5"/>
    <d v="2019-06-08T23:59:00"/>
    <n v="1"/>
    <x v="1"/>
    <x v="0"/>
    <x v="2"/>
  </r>
  <r>
    <x v="30"/>
    <n v="506546381"/>
    <n v="154967"/>
    <s v="AquisiÃ§Ã£o de ServiÃ§os de Consultadoria para a preparaÃ§Ã£o e submissÃ£o de candidaturas POSEUR"/>
    <d v="2019-01-14T12:09:28"/>
    <n v="1"/>
    <s v="PT;1;1;232"/>
    <n v="360"/>
    <d v="2019-01-21T17:00:00"/>
    <n v="1"/>
    <x v="1"/>
    <x v="0"/>
    <x v="2"/>
  </r>
  <r>
    <x v="72"/>
    <n v="506823318"/>
    <n v="154968"/>
    <m/>
    <d v="2019-01-14T12:15:36"/>
    <n v="3"/>
    <m/>
    <n v="400"/>
    <m/>
    <n v="1"/>
    <x v="1"/>
    <x v="0"/>
    <x v="2"/>
  </r>
  <r>
    <x v="72"/>
    <n v="506823318"/>
    <n v="154969"/>
    <s v="EXECUÃ‡ÃƒO DOS BALNEÃRIOS PÃšBLICOS DE MELIDES"/>
    <d v="2019-01-14T12:19:11"/>
    <n v="3"/>
    <s v="MELIDES"/>
    <n v="360"/>
    <d v="2019-02-04T23:00:00"/>
    <n v="1"/>
    <x v="1"/>
    <x v="0"/>
    <x v="2"/>
  </r>
  <r>
    <x v="0"/>
    <n v="508481287"/>
    <n v="154970"/>
    <m/>
    <d v="2019-01-14T12:35:08"/>
    <n v="1"/>
    <m/>
    <n v="400"/>
    <m/>
    <n v="1"/>
    <x v="0"/>
    <x v="0"/>
    <x v="2"/>
  </r>
  <r>
    <x v="87"/>
    <n v="506826961"/>
    <n v="154971"/>
    <s v="26682 - 2;244 Abastecimento;2011/37 ConstruÃ§ao 26683 - 2;243 Saneamento; 2011/19 ConstruÃ§Ã£o da Rede"/>
    <d v="2019-01-14T12:50:28"/>
    <n v="3"/>
    <s v="PT;9;119;144"/>
    <n v="360"/>
    <d v="2019-02-18T16:00:00"/>
    <n v="1"/>
    <x v="1"/>
    <x v="0"/>
    <x v="2"/>
  </r>
  <r>
    <x v="83"/>
    <n v="512026840"/>
    <n v="154972"/>
    <m/>
    <d v="2019-01-14T12:54:58"/>
    <n v="3"/>
    <m/>
    <n v="1"/>
    <m/>
    <n v="1"/>
    <x v="2"/>
    <x v="0"/>
    <x v="2"/>
  </r>
  <r>
    <x v="72"/>
    <n v="506823318"/>
    <n v="154973"/>
    <m/>
    <d v="2019-01-14T13:28:27"/>
    <n v="13"/>
    <s v="PT;1;1;232"/>
    <n v="400"/>
    <m/>
    <n v="1"/>
    <x v="1"/>
    <x v="0"/>
    <x v="2"/>
  </r>
  <r>
    <x v="0"/>
    <n v="508481287"/>
    <n v="154974"/>
    <s v="192G000330 - AquisiÃ§Ã£o de pacemakers durante o 1Âº trimestre do ano 2019"/>
    <d v="2019-01-14T13:32:22"/>
    <n v="1"/>
    <s v="PT;1;1;232"/>
    <n v="340"/>
    <d v="2019-01-17T17:00:00"/>
    <n v="1"/>
    <x v="0"/>
    <x v="0"/>
    <x v="2"/>
  </r>
  <r>
    <x v="57"/>
    <n v="506780902"/>
    <n v="154975"/>
    <s v="AquisiÃ§Ã£o de apÃ³lices de seguro"/>
    <d v="2019-01-14T14:18:28"/>
    <n v="1"/>
    <s v="PT;1;1;232"/>
    <n v="360"/>
    <d v="2019-01-17T23:59:00"/>
    <n v="1"/>
    <x v="1"/>
    <x v="0"/>
    <x v="2"/>
  </r>
  <r>
    <x v="0"/>
    <n v="508481287"/>
    <n v="154976"/>
    <m/>
    <d v="2019-01-14T14:29:49"/>
    <n v="1"/>
    <m/>
    <n v="400"/>
    <m/>
    <n v="1"/>
    <x v="0"/>
    <x v="0"/>
    <x v="2"/>
  </r>
  <r>
    <x v="0"/>
    <n v="508481287"/>
    <n v="154977"/>
    <s v="192G000321 - AquisiÃ§Ã£o de cardioversores para o 1Âº trimestre do ano 2019"/>
    <d v="2019-01-14T14:30:01"/>
    <n v="1"/>
    <s v="PT;1;1;232"/>
    <n v="340"/>
    <d v="2019-01-18T17:00:00"/>
    <n v="1"/>
    <x v="0"/>
    <x v="0"/>
    <x v="2"/>
  </r>
  <r>
    <x v="88"/>
    <n v="501206639"/>
    <n v="154978"/>
    <s v="AquisiÃ§Ã£o de serviÃ§os de produÃ§Ã£o tÃ©cnica e artÃ­stica para a festa em honra de N.Âª Sr.Âª da Candeias/2019"/>
    <d v="2019-01-14T14:35:04"/>
    <n v="13"/>
    <s v="Recinto das Festas em MourÃ£o"/>
    <n v="340"/>
    <d v="2019-01-19T18:00:00"/>
    <n v="1"/>
    <x v="1"/>
    <x v="0"/>
    <x v="2"/>
  </r>
  <r>
    <x v="65"/>
    <n v="600084779"/>
    <n v="154979"/>
    <s v="RemodelaÃ§Ã£o da iluminaÃ§Ã£o Â¿ SubstituiÃ§Ã£o das lÃ¢mpadas fluorescentes por lÃ¢mpadas com tecnologia LED Â¿ EdifÃ­cio da AV. Duque dÂ¿Ãvila."/>
    <d v="2019-01-14T14:48:14"/>
    <n v="13"/>
    <s v="PT;1;1;232"/>
    <n v="340"/>
    <d v="2019-01-29T17:00:00"/>
    <n v="1"/>
    <x v="2"/>
    <x v="0"/>
    <x v="2"/>
  </r>
  <r>
    <x v="87"/>
    <n v="506826961"/>
    <n v="154980"/>
    <m/>
    <d v="2019-01-14T14:48:48"/>
    <n v="3"/>
    <m/>
    <n v="400"/>
    <m/>
    <n v="1"/>
    <x v="1"/>
    <x v="0"/>
    <x v="2"/>
  </r>
  <r>
    <x v="89"/>
    <n v="511010435"/>
    <n v="154981"/>
    <s v="O presente procedimento tem como objeto a construÃ§Ã£o, no regime chave-na-mÃ£o, de uma linha elÃ©trica aÃ©rea dupla, isolada para 60 kV, entre a SubestaÃ§Ã£o da Calheta de 60 kV e o Posto de Corte do Loiral, a realizar de acordo com os Projetos de ExecuÃ§Ã£o que instruem o Caderno de Encargos."/>
    <d v="2019-01-14T14:52:50"/>
    <n v="13"/>
    <s v="RegiÃ£o AutÃ³noma da Madeira - Freguesia e concelho da Calheta."/>
    <n v="5"/>
    <d v="2019-02-21T17:00:00"/>
    <n v="1"/>
    <x v="2"/>
    <x v="0"/>
    <x v="2"/>
  </r>
  <r>
    <x v="77"/>
    <n v="506730573"/>
    <n v="154982"/>
    <m/>
    <d v="2019-01-14T14:55:03"/>
    <n v="1"/>
    <m/>
    <n v="400"/>
    <m/>
    <n v="1"/>
    <x v="1"/>
    <x v="0"/>
    <x v="2"/>
  </r>
  <r>
    <x v="77"/>
    <n v="506730573"/>
    <n v="154983"/>
    <s v="Ajuste Direto para aquisiÃ§Ã£o de serviÃ§os de monitorizaÃ§Ã£o e recuperaÃ§Ã£o da receita fiscal do IMI e do IMT"/>
    <d v="2019-01-14T14:55:43"/>
    <n v="1"/>
    <s v="PT;9;110;291"/>
    <n v="340"/>
    <d v="2019-01-23T15:00:00"/>
    <n v="1"/>
    <x v="1"/>
    <x v="0"/>
    <x v="2"/>
  </r>
  <r>
    <x v="83"/>
    <n v="512026840"/>
    <n v="154984"/>
    <m/>
    <d v="2019-01-14T15:35:12"/>
    <n v="3"/>
    <m/>
    <n v="1"/>
    <m/>
    <n v="1"/>
    <x v="2"/>
    <x v="0"/>
    <x v="2"/>
  </r>
  <r>
    <x v="84"/>
    <n v="680018140"/>
    <n v="154985"/>
    <s v="Aluguer de camiÃ£o limpa fossas, com operador, na quantidade estimada de 225 horas, a executar ao longo do ano 2019"/>
    <d v="2019-01-14T15:47:04"/>
    <n v="1"/>
    <s v="PT;1;1;232"/>
    <n v="400"/>
    <d v="2019-01-23T23:59:00"/>
    <n v="1"/>
    <x v="1"/>
    <x v="0"/>
    <x v="2"/>
  </r>
  <r>
    <x v="65"/>
    <n v="600084779"/>
    <n v="154986"/>
    <m/>
    <d v="2019-01-14T15:48:14"/>
    <n v="13"/>
    <s v="PT;1;1;232"/>
    <n v="5"/>
    <d v="2019-01-29T18:00:00"/>
    <n v="1"/>
    <x v="2"/>
    <x v="0"/>
    <x v="2"/>
  </r>
  <r>
    <x v="83"/>
    <n v="512026840"/>
    <n v="154987"/>
    <m/>
    <d v="2019-01-14T16:00:35"/>
    <n v="3"/>
    <m/>
    <n v="1"/>
    <m/>
    <n v="1"/>
    <x v="2"/>
    <x v="0"/>
    <x v="2"/>
  </r>
  <r>
    <x v="83"/>
    <n v="512026840"/>
    <n v="154988"/>
    <m/>
    <d v="2019-01-14T16:08:12"/>
    <n v="3"/>
    <m/>
    <n v="1"/>
    <m/>
    <n v="1"/>
    <x v="2"/>
    <x v="0"/>
    <x v="2"/>
  </r>
  <r>
    <x v="83"/>
    <n v="512026840"/>
    <n v="154989"/>
    <m/>
    <d v="2019-01-14T16:22:56"/>
    <n v="3"/>
    <m/>
    <n v="1"/>
    <m/>
    <n v="1"/>
    <x v="2"/>
    <x v="0"/>
    <x v="2"/>
  </r>
  <r>
    <x v="0"/>
    <n v="508481287"/>
    <n v="154990"/>
    <s v="AquisiÃ§Ã£o de serviÃ§os de manutenÃ§Ã£o ao equipamento de distribuiÃ§Ã£o automÃ¡tica de medicaÃ§Ã£o."/>
    <d v="2019-01-14T16:29:42"/>
    <n v="1"/>
    <s v="PT;1;1;232"/>
    <n v="360"/>
    <d v="2019-01-18T17:00:00"/>
    <n v="1"/>
    <x v="0"/>
    <x v="0"/>
    <x v="2"/>
  </r>
  <r>
    <x v="33"/>
    <n v="505170876"/>
    <n v="154991"/>
    <s v="AquisiÃ§Ã£o de serviÃ§os de ManutenÃ§Ã£o PeriÃ³dica de InstalaÃ§Ãµes e Equipamentos SADI dos EdifÃ­cios Municipais do Concelho de Lagos"/>
    <d v="2019-01-14T16:37:56"/>
    <n v="13"/>
    <s v="PT;1;1;232"/>
    <n v="360"/>
    <d v="2019-01-23T17:00:00"/>
    <n v="1"/>
    <x v="1"/>
    <x v="0"/>
    <x v="2"/>
  </r>
  <r>
    <x v="83"/>
    <n v="512026840"/>
    <n v="154992"/>
    <m/>
    <d v="2019-01-14T16:45:32"/>
    <n v="3"/>
    <m/>
    <n v="1"/>
    <m/>
    <n v="1"/>
    <x v="2"/>
    <x v="0"/>
    <x v="2"/>
  </r>
  <r>
    <x v="83"/>
    <n v="512026840"/>
    <n v="154993"/>
    <m/>
    <d v="2019-01-14T16:48:34"/>
    <n v="3"/>
    <m/>
    <n v="1"/>
    <m/>
    <n v="1"/>
    <x v="2"/>
    <x v="0"/>
    <x v="2"/>
  </r>
  <r>
    <x v="68"/>
    <n v="512013241"/>
    <n v="154994"/>
    <m/>
    <d v="2019-01-14T17:22:49"/>
    <n v="1"/>
    <m/>
    <n v="400"/>
    <m/>
    <n v="1"/>
    <x v="1"/>
    <x v="0"/>
    <x v="2"/>
  </r>
  <r>
    <x v="90"/>
    <n v="503541567"/>
    <n v="154995"/>
    <m/>
    <d v="2019-01-14T17:24:42"/>
    <n v="3"/>
    <m/>
    <n v="400"/>
    <m/>
    <n v="1"/>
    <x v="1"/>
    <x v="0"/>
    <x v="2"/>
  </r>
  <r>
    <x v="90"/>
    <n v="503541567"/>
    <n v="154996"/>
    <s v="AQS/4/GEBALIS/2019 - CONCURSO PÃšBLICO INTERNACIONAL PARA A CONTRATAÃ‡ÃƒO DE SERVIÃ‡OS COMBINADOS DE VIGILÃ‚NCIA FISICA E ELETRONICA"/>
    <d v="2019-01-14T17:24:56"/>
    <n v="3"/>
    <s v="PT;1;1;232"/>
    <n v="340"/>
    <d v="2019-02-18T23:59:00"/>
    <n v="1"/>
    <x v="1"/>
    <x v="0"/>
    <x v="2"/>
  </r>
  <r>
    <x v="0"/>
    <n v="508481287"/>
    <n v="154997"/>
    <s v="AquisiÃ§Ã£o de antena de mama para ressonÃ¢ncia magnÃ©tica do ServiÃ§o de Imagiologia NeurolÃ³gica - MCDTÂ´s - RessonÃ¢ncia MagnÃ©tica NeurolÃ³gica"/>
    <d v="2019-01-14T17:37:39"/>
    <n v="1"/>
    <s v="PT;1;1;232"/>
    <n v="360"/>
    <d v="2019-01-17T17:00:00"/>
    <n v="1"/>
    <x v="0"/>
    <x v="0"/>
    <x v="2"/>
  </r>
  <r>
    <x v="91"/>
    <n v="503584215"/>
    <n v="154998"/>
    <m/>
    <d v="2019-01-14T17:52:19"/>
    <n v="13"/>
    <m/>
    <n v="400"/>
    <m/>
    <n v="1"/>
    <x v="2"/>
    <x v="0"/>
    <x v="2"/>
  </r>
  <r>
    <x v="50"/>
    <n v="500192855"/>
    <n v="154999"/>
    <s v="AquisiÃ§Ã£o de serviÃ§os de manutenÃ§Ã£o de hardware do Metropolitano de Lisboa, E.P.E. - Proc. N.Âº 118/2018 Â¿ DLO/ML"/>
    <d v="2019-01-14T17:52:26"/>
    <n v="1"/>
    <s v="PT;1;1;232"/>
    <n v="360"/>
    <d v="2019-01-18T23:59:00"/>
    <n v="1"/>
    <x v="3"/>
    <x v="0"/>
    <x v="2"/>
  </r>
  <r>
    <x v="83"/>
    <n v="512026840"/>
    <n v="155000"/>
    <m/>
    <d v="2019-01-14T17:56:40"/>
    <n v="3"/>
    <m/>
    <n v="1"/>
    <m/>
    <n v="1"/>
    <x v="2"/>
    <x v="0"/>
    <x v="2"/>
  </r>
  <r>
    <x v="71"/>
    <n v="600014690"/>
    <n v="155001"/>
    <m/>
    <d v="2019-01-14T17:59:58"/>
    <n v="13"/>
    <m/>
    <n v="400"/>
    <m/>
    <n v="1"/>
    <x v="2"/>
    <x v="0"/>
    <x v="2"/>
  </r>
  <r>
    <x v="92"/>
    <n v="512044040"/>
    <n v="155002"/>
    <m/>
    <d v="2019-01-14T18:12:58"/>
    <n v="1"/>
    <m/>
    <n v="400"/>
    <m/>
    <n v="1"/>
    <x v="1"/>
    <x v="0"/>
    <x v="2"/>
  </r>
  <r>
    <x v="0"/>
    <n v="508481287"/>
    <n v="155007"/>
    <s v="AquisiÃ§Ã£o de 3 (trÃªs) monitores de sinais vitais para o ServiÃ§o de Cirurgia I - Internamento Â¿ PavilhÃ£o."/>
    <d v="2019-01-15T08:45:33"/>
    <n v="13"/>
    <s v="PT;1;1;232"/>
    <n v="360"/>
    <d v="2019-01-18T17:00:00"/>
    <n v="1"/>
    <x v="0"/>
    <x v="0"/>
    <x v="2"/>
  </r>
  <r>
    <x v="48"/>
    <n v="680017550"/>
    <n v="155008"/>
    <s v="REMODELAÃ‡ÃƒO DE ESTAÃ‡Ã•ES ELEVATÃ“RIAS DE ÃGUAS RESIDUAIS PARA IMPLEMENTAÃ‡ÃƒO DE TELEGESTÃƒO"/>
    <d v="2019-01-15T09:05:53"/>
    <n v="3"/>
    <s v="PT;11;142;282"/>
    <n v="360"/>
    <d v="2019-01-30T15:00:00"/>
    <n v="1"/>
    <x v="5"/>
    <x v="0"/>
    <x v="2"/>
  </r>
  <r>
    <x v="0"/>
    <n v="508481287"/>
    <n v="155009"/>
    <s v="192G000332 - AquisiÃ§Ã£o de cardioversores, durante o 1.Âº trimestre de 2019"/>
    <d v="2019-01-15T09:16:16"/>
    <n v="1"/>
    <s v="PT;1;1;232"/>
    <n v="360"/>
    <d v="2019-01-18T17:00:00"/>
    <n v="1"/>
    <x v="0"/>
    <x v="0"/>
    <x v="2"/>
  </r>
  <r>
    <x v="10"/>
    <n v="500122237"/>
    <n v="155010"/>
    <s v="Concurso PÃºblico com publicidade internacional para a aquisiÃ§Ã£o de Sobremesas Frescas e Congeladas para as Unidades Hoteleiras da FundaÃ§Ã£o INATEL em Portugal Continental e RegiÃ£o AutÃ³noma Madeira"/>
    <d v="2019-01-15T09:29:42"/>
    <n v="3"/>
    <s v="Portugal Continental"/>
    <n v="340"/>
    <d v="2019-02-11T23:59:00"/>
    <n v="1"/>
    <x v="2"/>
    <x v="0"/>
    <x v="2"/>
  </r>
  <r>
    <x v="34"/>
    <n v="508069645"/>
    <n v="155011"/>
    <s v="PE_19003_CPE - EMPREITADA DE REABILITAÃ‡ÃƒO/REFORÃ‡O DA ESTRUTURA DA COBERTURA DA SALA POLIVALENTE DA ESCOLA SECUNDÃRIA ALVES MARTINS, EM VISEU"/>
    <d v="2019-01-15T09:32:24"/>
    <n v="13"/>
    <s v="PT;1;1;232"/>
    <n v="360"/>
    <d v="2019-01-25T17:00:00"/>
    <n v="1"/>
    <x v="6"/>
    <x v="0"/>
    <x v="2"/>
  </r>
  <r>
    <x v="13"/>
    <n v="501294104"/>
    <n v="155012"/>
    <s v="PRESTAÃ‡ÃƒO DE SERVIÃ‡OS PARA APOIO Ã€S ATIVIDADES DA PISCINA MUNICIPAL DE AZEITÃƒO, PELO PERÃODO DE 8 MESES"/>
    <d v="2019-01-15T09:42:02"/>
    <n v="1"/>
    <s v="PT;1;1;232"/>
    <n v="360"/>
    <d v="2019-01-21T23:59:00"/>
    <n v="1"/>
    <x v="1"/>
    <x v="0"/>
    <x v="2"/>
  </r>
  <r>
    <x v="1"/>
    <n v="506673626"/>
    <n v="155013"/>
    <s v="AquisiÃ§Ã£o de software millenium para utilizaÃ§Ã£o web"/>
    <d v="2019-01-15T09:49:01"/>
    <n v="1"/>
    <s v="PT;16;237;31"/>
    <n v="360"/>
    <d v="2019-01-20T23:59:00"/>
    <n v="1"/>
    <x v="1"/>
    <x v="0"/>
    <x v="2"/>
  </r>
  <r>
    <x v="1"/>
    <n v="506673626"/>
    <n v="155014"/>
    <s v="AquisiÃ§Ã£o de iluminaÃ§Ã£o led para a Biblioteca Municipal"/>
    <d v="2019-01-15T09:59:18"/>
    <n v="1"/>
    <s v="PT;16;237;31"/>
    <n v="360"/>
    <d v="2019-01-22T23:59:00"/>
    <n v="1"/>
    <x v="1"/>
    <x v="0"/>
    <x v="2"/>
  </r>
  <r>
    <x v="0"/>
    <n v="508481287"/>
    <n v="155015"/>
    <s v="192G000316- AquisiÃ§Ã£o de cardioversores durante o 1Âº trimestre do ano 2019"/>
    <d v="2019-01-15T09:59:20"/>
    <n v="1"/>
    <s v="PT;1;1;232"/>
    <n v="340"/>
    <d v="2019-01-18T17:00:00"/>
    <n v="1"/>
    <x v="0"/>
    <x v="0"/>
    <x v="2"/>
  </r>
  <r>
    <x v="13"/>
    <n v="501294104"/>
    <n v="155016"/>
    <s v="PRESTAÃ‡ÃƒO DE SERVIÃ‡OS PARA APOIO Ã€S ATIVIDADES DA PISCINA MUNICIPAL DE AZEITÃƒO, PELO PERÃODO DE 8 MESES"/>
    <d v="2019-01-15T10:05:20"/>
    <n v="1"/>
    <s v="PT;1;1;232"/>
    <n v="360"/>
    <d v="2019-01-21T23:59:00"/>
    <n v="1"/>
    <x v="1"/>
    <x v="0"/>
    <x v="2"/>
  </r>
  <r>
    <x v="3"/>
    <n v="500051054"/>
    <n v="155017"/>
    <s v="AquisiÃ§Ã£o de Ferramentas e Equipamentos Oficinais"/>
    <d v="2019-01-15T10:20:37"/>
    <n v="13"/>
    <s v="PT;16;236;230"/>
    <n v="5"/>
    <d v="2019-01-20T19:00:00"/>
    <n v="1"/>
    <x v="1"/>
    <x v="0"/>
    <x v="2"/>
  </r>
  <r>
    <x v="13"/>
    <n v="501294104"/>
    <n v="155018"/>
    <s v="PRESTAÃ‡ÃƒO DE SERVIÃ‡OS PARA APOIO Ã€S ATIVIDADES DA PISCINA MUNICIPAL DE AZEITÃƒO, PELO PERÃODO DE 8 MESES"/>
    <d v="2019-01-15T10:21:01"/>
    <n v="1"/>
    <s v="PT;1;1;232"/>
    <n v="360"/>
    <d v="2019-01-21T23:59:00"/>
    <n v="1"/>
    <x v="1"/>
    <x v="0"/>
    <x v="2"/>
  </r>
  <r>
    <x v="13"/>
    <n v="501294104"/>
    <n v="155019"/>
    <s v="PRESTAÃ‡ÃƒO DE SERVIÃ‡OS PARA APOIO Ã€S ATIVIDADES DA PISCINA MUNICIPAL DE AZEITÃƒO, PELO PERÃODO DE 8 MESES"/>
    <d v="2019-01-15T10:26:54"/>
    <n v="1"/>
    <s v="PT;1;1;232"/>
    <n v="360"/>
    <d v="2019-01-21T23:59:00"/>
    <n v="1"/>
    <x v="1"/>
    <x v="0"/>
    <x v="2"/>
  </r>
  <r>
    <x v="13"/>
    <n v="501294104"/>
    <n v="155020"/>
    <m/>
    <d v="2019-01-15T10:32:33"/>
    <n v="1"/>
    <s v="PT;1;1;232"/>
    <n v="400"/>
    <d v="2019-01-21T23:59:00"/>
    <n v="1"/>
    <x v="1"/>
    <x v="0"/>
    <x v="2"/>
  </r>
  <r>
    <x v="13"/>
    <n v="501294104"/>
    <n v="155021"/>
    <s v="AQUISIÃ‡ÃƒO DE LICENÃ‡AS VECTORWORKS, PARA O ANO DE 2019 E RESPETIVO CONTRATO DE MANUTENÃ‡ÃƒO"/>
    <d v="2019-01-15T10:55:00"/>
    <n v="1"/>
    <s v="PT;1;1;232"/>
    <n v="360"/>
    <d v="2019-01-25T23:59:00"/>
    <n v="1"/>
    <x v="1"/>
    <x v="0"/>
    <x v="2"/>
  </r>
  <r>
    <x v="26"/>
    <n v="680017763"/>
    <n v="155022"/>
    <s v="Fornecimento contÃ­nuo, durante 2019, de papel A4 para impressÃ£o laser e envelopes para envelopadora"/>
    <d v="2019-01-15T10:55:09"/>
    <n v="13"/>
    <s v="PT;16;236;230"/>
    <n v="360"/>
    <d v="2019-01-21T23:45:00"/>
    <n v="1"/>
    <x v="5"/>
    <x v="0"/>
    <x v="2"/>
  </r>
  <r>
    <x v="6"/>
    <n v="506037258"/>
    <n v="155023"/>
    <s v="AJUSTE DIRETO PARA ADJUDICAÃ‡ÃƒO DA PRESTAÃ‡ÃƒO DE SERVIÃ‡OS PARA DIVULGAÃ‡ÃƒO DE DIVERSOS EVENTOS"/>
    <d v="2019-01-15T11:00:15"/>
    <n v="1"/>
    <s v="PT;17;247;276"/>
    <n v="340"/>
    <d v="2019-01-19T17:00:00"/>
    <n v="1"/>
    <x v="1"/>
    <x v="0"/>
    <x v="2"/>
  </r>
  <r>
    <x v="3"/>
    <n v="500051054"/>
    <n v="155024"/>
    <s v="A presente empreitada tem por objetivo a execuÃ§Ã£o de trabalhos diversos, nas freguesias de Almada, FeijÃ³ e Laranjeiro, ao nÃ­vel da execuÃ§Ã£o de pavimentos rodoviÃ¡rios, construÃ§Ã£o de passeios e lancis, drenagem, execuÃ§Ã£o de muros e muretes, execuÃ§Ã£o de portÃµes e vedaÃ§Ãµes metÃ¡licas, entre outros."/>
    <d v="2019-01-15T11:03:53"/>
    <n v="3"/>
    <s v="PT;16;236;2582"/>
    <n v="340"/>
    <d v="2019-03-27T19:00:00"/>
    <n v="1"/>
    <x v="1"/>
    <x v="0"/>
    <x v="2"/>
  </r>
  <r>
    <x v="70"/>
    <n v="506791220"/>
    <n v="155025"/>
    <s v="Material de Rega e Drenagem para o Parque da Moita"/>
    <d v="2019-01-15T11:13:36"/>
    <n v="13"/>
    <s v="PT;1;1;232"/>
    <n v="360"/>
    <d v="2019-01-23T23:59:00"/>
    <n v="1"/>
    <x v="1"/>
    <x v="0"/>
    <x v="2"/>
  </r>
  <r>
    <x v="0"/>
    <n v="508481287"/>
    <n v="155026"/>
    <s v="192G000320 - AquisiÃ§Ã£o de cardioversores, durante o 1.Âº trimestre de 2019"/>
    <d v="2019-01-15T11:19:35"/>
    <n v="1"/>
    <s v="PT;1;1;232"/>
    <n v="340"/>
    <d v="2019-01-22T17:00:00"/>
    <n v="1"/>
    <x v="0"/>
    <x v="0"/>
    <x v="2"/>
  </r>
  <r>
    <x v="93"/>
    <n v="501305564"/>
    <n v="155027"/>
    <s v="ConservaÃ§Ã£o e RequalificaÃ§Ã£o de Centro BTT - Arripiado"/>
    <d v="2019-01-15T11:22:12"/>
    <n v="1"/>
    <s v="PT;15;211;278"/>
    <n v="340"/>
    <d v="2019-01-24T23:59:00"/>
    <n v="1"/>
    <x v="1"/>
    <x v="0"/>
    <x v="2"/>
  </r>
  <r>
    <x v="50"/>
    <n v="500192855"/>
    <n v="155028"/>
    <s v="Â¿AquisiÃ§Ã£o de bolsa de horas para serviÃ§os de suporte e evoluÃ§Ã£o do Sistema de BilhÃ©tica em utilizaÃ§Ã£o pelo Metropolitano de Lisboa, E.P.E. - Proc. 0123/2018-DLO/MLÂ¿"/>
    <d v="2019-01-15T11:23:03"/>
    <n v="1"/>
    <s v="PT;1;1;232"/>
    <n v="360"/>
    <d v="2019-01-20T23:59:00"/>
    <n v="1"/>
    <x v="3"/>
    <x v="0"/>
    <x v="2"/>
  </r>
  <r>
    <x v="94"/>
    <n v="508035546"/>
    <n v="155029"/>
    <s v="Acordo Quadro para o Fornecimento de CombustÃ­veis RodoviÃ¡rios"/>
    <d v="2019-01-15T11:27:18"/>
    <n v="3"/>
    <s v="PT;1;1;232"/>
    <n v="340"/>
    <d v="2019-02-14T23:59:00"/>
    <n v="1"/>
    <x v="1"/>
    <x v="0"/>
    <x v="2"/>
  </r>
  <r>
    <x v="6"/>
    <n v="506037258"/>
    <n v="155030"/>
    <s v="Ajuste direto para adjudicaÃ§Ã£o da empreitada de &quot;ReconstruÃ§Ã£o de rampa de acesso ao rio, no Centro de Vela&quot;"/>
    <d v="2019-01-15T11:37:32"/>
    <n v="1"/>
    <s v="PT;17;247;276"/>
    <n v="340"/>
    <d v="2019-01-21T17:00:00"/>
    <n v="1"/>
    <x v="1"/>
    <x v="0"/>
    <x v="2"/>
  </r>
  <r>
    <x v="6"/>
    <n v="506037258"/>
    <n v="155031"/>
    <s v="AquisiÃ§Ã£o de LicenÃ§as, extensÃ£o de garantia e manutenÃ§Ã£o do sistema Â¿gibÂ¿, versÃ£o Â¿netÂ¿ em SaaS (software as a service)"/>
    <d v="2019-01-15T11:37:48"/>
    <n v="1"/>
    <s v="PT;17;247;276"/>
    <n v="340"/>
    <d v="2019-01-21T17:00:00"/>
    <n v="1"/>
    <x v="1"/>
    <x v="0"/>
    <x v="2"/>
  </r>
  <r>
    <x v="0"/>
    <n v="508481287"/>
    <n v="155032"/>
    <s v="192G000314 - AquisiÃ§Ã£o de cardioversores durante o 1Âº trimestre do ano 2019"/>
    <d v="2019-01-15T11:40:02"/>
    <n v="1"/>
    <s v="PT;1;1;232"/>
    <n v="340"/>
    <d v="2019-01-18T17:00:00"/>
    <n v="1"/>
    <x v="0"/>
    <x v="0"/>
    <x v="2"/>
  </r>
  <r>
    <x v="83"/>
    <n v="512026840"/>
    <n v="155034"/>
    <m/>
    <d v="2019-01-15T11:47:44"/>
    <n v="3"/>
    <m/>
    <n v="1"/>
    <m/>
    <n v="1"/>
    <x v="2"/>
    <x v="0"/>
    <x v="2"/>
  </r>
  <r>
    <x v="87"/>
    <n v="506826961"/>
    <n v="155036"/>
    <s v="26682 - 2;244 Abastecimento;2011/37 ConstruÃ§ao 26683 - 2;243 Saneamento; 2011/19 ConstruÃ§Ã£o da Rede"/>
    <d v="2019-01-15T11:58:38"/>
    <n v="3"/>
    <s v="Umbria/Pardieiros - Alferce - Monchique - Portugal"/>
    <n v="400"/>
    <d v="1970-01-01T16:00:00"/>
    <n v="1"/>
    <x v="1"/>
    <x v="0"/>
    <x v="2"/>
  </r>
  <r>
    <x v="83"/>
    <n v="512026840"/>
    <n v="155037"/>
    <m/>
    <d v="2019-01-15T12:06:52"/>
    <n v="3"/>
    <m/>
    <n v="1"/>
    <m/>
    <n v="1"/>
    <x v="2"/>
    <x v="0"/>
    <x v="2"/>
  </r>
  <r>
    <x v="3"/>
    <n v="500051054"/>
    <n v="155039"/>
    <s v="O contrato tem como objeto a AquisiÃ§Ã£o de ServiÃ§os de FiscalizaÃ§Ã£o, Controlo, Planeamento e CoordenaÃ§Ã£o de SeguranÃ§a, Higiene e SaÃºde no Trabalho da EOP de Â«ReabilitaÃ§Ã£o do Chalet Ribeiro Telles - ConstruÃ§Ã£o de Acessibilidades - Elevador e EspaÃ§os ExterioresÂ»"/>
    <d v="2019-01-15T12:15:06"/>
    <n v="13"/>
    <s v="PT;16;236;2579"/>
    <n v="5"/>
    <d v="2019-02-02T19:00:00"/>
    <n v="1"/>
    <x v="1"/>
    <x v="0"/>
    <x v="2"/>
  </r>
  <r>
    <x v="68"/>
    <n v="512013241"/>
    <n v="155040"/>
    <m/>
    <d v="2019-01-15T12:15:34"/>
    <n v="1"/>
    <m/>
    <n v="400"/>
    <m/>
    <n v="1"/>
    <x v="1"/>
    <x v="0"/>
    <x v="2"/>
  </r>
  <r>
    <x v="68"/>
    <n v="512013241"/>
    <n v="155042"/>
    <m/>
    <d v="2019-01-15T12:17:41"/>
    <n v="1"/>
    <m/>
    <n v="400"/>
    <m/>
    <n v="1"/>
    <x v="1"/>
    <x v="0"/>
    <x v="2"/>
  </r>
  <r>
    <x v="83"/>
    <n v="512026840"/>
    <n v="155043"/>
    <m/>
    <d v="2019-01-15T12:56:11"/>
    <n v="3"/>
    <m/>
    <n v="1"/>
    <m/>
    <n v="1"/>
    <x v="2"/>
    <x v="0"/>
    <x v="2"/>
  </r>
  <r>
    <x v="83"/>
    <n v="512026840"/>
    <n v="155044"/>
    <m/>
    <d v="2019-01-15T12:57:17"/>
    <n v="3"/>
    <m/>
    <n v="1"/>
    <m/>
    <n v="1"/>
    <x v="2"/>
    <x v="0"/>
    <x v="2"/>
  </r>
  <r>
    <x v="70"/>
    <n v="506791220"/>
    <n v="155045"/>
    <m/>
    <d v="2019-01-15T14:11:39"/>
    <n v="13"/>
    <m/>
    <n v="400"/>
    <m/>
    <n v="1"/>
    <x v="1"/>
    <x v="0"/>
    <x v="2"/>
  </r>
  <r>
    <x v="3"/>
    <n v="500051054"/>
    <n v="155046"/>
    <s v="Fornecimento e instalaÃ§Ã£o de mÃ³dulos de comunicaÃ§Ã£o GSM em centrais de alarme de incÃªndio e intrusÃ£o."/>
    <d v="2019-01-15T14:18:22"/>
    <n v="13"/>
    <s v="PT;16;236;230"/>
    <n v="360"/>
    <d v="2019-01-21T19:00:00"/>
    <n v="1"/>
    <x v="1"/>
    <x v="0"/>
    <x v="2"/>
  </r>
  <r>
    <x v="24"/>
    <n v="503311332"/>
    <n v="155047"/>
    <s v="AD 5/19 - AquisiÃ§Ã£o e instalaÃ§Ã£o de postes"/>
    <d v="2019-01-15T14:19:37"/>
    <n v="1"/>
    <s v="PT;12;159;283"/>
    <n v="360"/>
    <d v="2019-01-18T17:00:00"/>
    <n v="1"/>
    <x v="1"/>
    <x v="0"/>
    <x v="2"/>
  </r>
  <r>
    <x v="70"/>
    <n v="506791220"/>
    <n v="155048"/>
    <s v="Fornecimento e ImpressÃ£o da Agenda Municipal"/>
    <d v="2019-01-15T14:22:58"/>
    <n v="13"/>
    <s v="PT;1;1;232"/>
    <n v="360"/>
    <d v="2019-01-23T23:59:00"/>
    <n v="1"/>
    <x v="1"/>
    <x v="0"/>
    <x v="2"/>
  </r>
  <r>
    <x v="1"/>
    <n v="506673626"/>
    <n v="155049"/>
    <s v="AquisiÃ§Ã£o e montagem de vedaÃ§Ãµes no ReservatÃ³rio de Sete Portais e Casa de Comando dos Loios"/>
    <d v="2019-01-15T14:29:50"/>
    <n v="1"/>
    <s v="PT;16;243;261"/>
    <n v="360"/>
    <d v="2019-01-20T23:59:00"/>
    <n v="1"/>
    <x v="1"/>
    <x v="0"/>
    <x v="2"/>
  </r>
  <r>
    <x v="0"/>
    <n v="508481287"/>
    <n v="155050"/>
    <s v="AquisiÃ§Ã£o de componentes para Imagiologia e Radioterapia."/>
    <d v="2019-01-15T14:30:54"/>
    <n v="13"/>
    <s v="PT;1;1;232"/>
    <n v="360"/>
    <d v="2019-01-18T17:00:00"/>
    <n v="1"/>
    <x v="0"/>
    <x v="0"/>
    <x v="2"/>
  </r>
  <r>
    <x v="7"/>
    <n v="508666236"/>
    <n v="155051"/>
    <s v="CELEBRAÃ‡ÃƒO DE UM CONTRATO DE PRESTAÃ‡ÃƒO DE SERVIÃ‡OS DE HIGIENE E LIMPEZA COM FORNECIMENTO DE CONSUMÃVEIS DE CASA DE BANHO, EM TODO O TERRITÃ“RIO NACIONAL, AO ABRIGO DO LOTE 24 DO Â¿ACORDO QUADRO DE HIGIENE E LIMPEZAÂ¿ (AQ-HL-2015)"/>
    <d v="2019-01-15T14:44:48"/>
    <n v="13"/>
    <s v="Portugal"/>
    <n v="360"/>
    <d v="2019-01-21T23:59:00"/>
    <n v="1"/>
    <x v="2"/>
    <x v="0"/>
    <x v="2"/>
  </r>
  <r>
    <x v="95"/>
    <n v="512084726"/>
    <n v="155052"/>
    <s v="Concurso pÃºblico para aquisiÃ§Ã£o de serviÃ§os de gestÃ£o de resÃ­duos hospitalares"/>
    <d v="2019-01-15T14:53:25"/>
    <n v="3"/>
    <s v="PT;20;307;210"/>
    <n v="220"/>
    <d v="2019-02-08T23:59:00"/>
    <n v="1"/>
    <x v="2"/>
    <x v="0"/>
    <x v="2"/>
  </r>
  <r>
    <x v="70"/>
    <n v="506791220"/>
    <n v="155053"/>
    <s v="AquisiÃ§Ã£o de PapÃ©is de Uso Corrente"/>
    <d v="2019-01-15T15:17:30"/>
    <n v="1"/>
    <s v="PT;1;1;232"/>
    <n v="360"/>
    <d v="2019-01-23T23:59:00"/>
    <n v="1"/>
    <x v="1"/>
    <x v="0"/>
    <x v="2"/>
  </r>
  <r>
    <x v="96"/>
    <n v="510833632"/>
    <n v="155054"/>
    <s v="Reperfilamento da CalÃ§ada dos Barbadinhos, no troÃ§o compreendido entre os nÃºmeros 18 e 136, definindo novos alinhamentos de passeio, regularizaÃ§Ã£o de cotas, reordenamento de estacionamento, substituiÃ§Ã£o de calÃ§ada por calÃ§ada mista, encabeÃ§amento de passadeiras, requalificaÃ§Ã£o de zonas de estadia, remoÃ§Ã£o de cabos de fachada e inserÃ§Ã£o das infraestruturas no subsolo."/>
    <d v="2019-01-15T15:28:09"/>
    <n v="3"/>
    <s v="PT;12;165;2023"/>
    <n v="340"/>
    <d v="2019-07-26T17:00:00"/>
    <n v="1"/>
    <x v="1"/>
    <x v="0"/>
    <x v="2"/>
  </r>
  <r>
    <x v="13"/>
    <n v="501294104"/>
    <n v="155055"/>
    <s v="PRESTAÃ‡ÃƒO DE SERVIÃ‡OS DE SEGURANÃ‡A PRIVADA PARA O FÃ“RUM MUNICIPAL LUISA TODI, PELO PERÃODO DE 36 MESES."/>
    <d v="2019-01-15T15:40:22"/>
    <n v="3"/>
    <s v="PT;16;245;2623"/>
    <n v="360"/>
    <d v="2019-01-27T23:59:00"/>
    <n v="1"/>
    <x v="1"/>
    <x v="0"/>
    <x v="2"/>
  </r>
  <r>
    <x v="71"/>
    <n v="600014690"/>
    <n v="155056"/>
    <m/>
    <d v="2019-01-15T15:40:52"/>
    <n v="13"/>
    <m/>
    <n v="400"/>
    <m/>
    <n v="1"/>
    <x v="2"/>
    <x v="0"/>
    <x v="2"/>
  </r>
  <r>
    <x v="70"/>
    <n v="506791220"/>
    <n v="155057"/>
    <m/>
    <d v="2019-01-15T15:41:15"/>
    <n v="1"/>
    <s v="PT;1;1;232"/>
    <n v="5"/>
    <d v="2019-01-23T23:59:00"/>
    <n v="1"/>
    <x v="1"/>
    <x v="0"/>
    <x v="2"/>
  </r>
  <r>
    <x v="45"/>
    <n v="680021892"/>
    <n v="155058"/>
    <s v="Fornecimento em continuo de inertes para o ano 2019"/>
    <d v="2019-01-15T15:59:59"/>
    <n v="1"/>
    <s v="PT;1;1;232"/>
    <n v="360"/>
    <d v="2019-01-21T23:59:00"/>
    <n v="1"/>
    <x v="5"/>
    <x v="0"/>
    <x v="2"/>
  </r>
  <r>
    <x v="97"/>
    <n v="508354617"/>
    <n v="155059"/>
    <s v="AD 02/2019 - PTIÂ¿s da RegiÃ£o de Coimbra Â¿ plataforma digital"/>
    <d v="2019-01-15T16:00:22"/>
    <n v="1"/>
    <s v="PT;1;1;232"/>
    <n v="360"/>
    <d v="2019-01-18T23:59:00"/>
    <n v="1"/>
    <x v="1"/>
    <x v="0"/>
    <x v="2"/>
  </r>
  <r>
    <x v="74"/>
    <n v="502177080"/>
    <n v="155060"/>
    <s v="Fornecimento de 121.000 litros de gasÃ³leo aditivado a granel para o ano de 2019."/>
    <d v="2019-01-15T16:04:08"/>
    <n v="3"/>
    <s v="PT;12;168;195"/>
    <n v="360"/>
    <d v="2019-01-21T17:00:00"/>
    <n v="1"/>
    <x v="1"/>
    <x v="0"/>
    <x v="2"/>
  </r>
  <r>
    <x v="52"/>
    <n v="508787033"/>
    <n v="155061"/>
    <m/>
    <d v="2019-01-15T16:11:46"/>
    <n v="1"/>
    <s v="PT;1;1;232"/>
    <n v="400"/>
    <m/>
    <n v="1"/>
    <x v="1"/>
    <x v="0"/>
    <x v="2"/>
  </r>
  <r>
    <x v="33"/>
    <n v="505170876"/>
    <n v="155062"/>
    <m/>
    <d v="2019-01-15T16:19:15"/>
    <n v="1"/>
    <s v="PT;9;117;72"/>
    <n v="400"/>
    <m/>
    <n v="1"/>
    <x v="1"/>
    <x v="0"/>
    <x v="2"/>
  </r>
  <r>
    <x v="98"/>
    <n v="502130040"/>
    <n v="155063"/>
    <s v="AquisiÃ§Ã£o de pavimentos desportivos modulares, para polidesportivos escolares."/>
    <d v="2019-01-15T16:23:15"/>
    <n v="13"/>
    <s v="PT;16;233;279"/>
    <n v="340"/>
    <d v="2019-01-25T17:00:00"/>
    <n v="1"/>
    <x v="1"/>
    <x v="0"/>
    <x v="2"/>
  </r>
  <r>
    <x v="71"/>
    <n v="600014690"/>
    <n v="155064"/>
    <m/>
    <d v="2019-01-15T16:23:22"/>
    <n v="1"/>
    <m/>
    <n v="400"/>
    <m/>
    <n v="1"/>
    <x v="2"/>
    <x v="0"/>
    <x v="2"/>
  </r>
  <r>
    <x v="1"/>
    <n v="506673626"/>
    <n v="155065"/>
    <s v="AquisiÃ§Ã£o de serviÃ§os de limpeza e manutenÃ§Ã£o do Parque recreativo POLIS e do Bairro 25 de Abril"/>
    <d v="2019-01-15T16:25:27"/>
    <n v="3"/>
    <s v="PT;16;237;31"/>
    <n v="360"/>
    <d v="2019-01-22T23:59:00"/>
    <n v="1"/>
    <x v="1"/>
    <x v="0"/>
    <x v="2"/>
  </r>
  <r>
    <x v="33"/>
    <n v="505170876"/>
    <n v="155066"/>
    <m/>
    <d v="2019-01-15T16:27:08"/>
    <n v="1"/>
    <s v="PT;9;117;72"/>
    <n v="400"/>
    <d v="1970-01-01T17:00:00"/>
    <n v="1"/>
    <x v="1"/>
    <x v="0"/>
    <x v="2"/>
  </r>
  <r>
    <x v="45"/>
    <n v="680021892"/>
    <n v="155067"/>
    <s v="Fornecimento em continuo de produtos de higiene e limpeza para os SMAS de Vila Franca de Xira"/>
    <d v="2019-01-15T16:44:15"/>
    <n v="1"/>
    <s v="PT;1;1;232"/>
    <n v="360"/>
    <d v="2019-01-21T23:59:00"/>
    <n v="1"/>
    <x v="5"/>
    <x v="0"/>
    <x v="2"/>
  </r>
  <r>
    <x v="17"/>
    <n v="505456010"/>
    <n v="155068"/>
    <s v="AquisiÃ§Ã£o de consumiveis de higiene"/>
    <d v="2019-01-15T16:53:24"/>
    <n v="1"/>
    <s v="PT;1;1;232"/>
    <n v="360"/>
    <d v="2019-01-17T23:59:00"/>
    <n v="1"/>
    <x v="1"/>
    <x v="0"/>
    <x v="2"/>
  </r>
  <r>
    <x v="33"/>
    <n v="505170876"/>
    <n v="155069"/>
    <m/>
    <d v="2019-01-15T16:56:44"/>
    <n v="1"/>
    <m/>
    <n v="400"/>
    <m/>
    <n v="1"/>
    <x v="1"/>
    <x v="0"/>
    <x v="2"/>
  </r>
  <r>
    <x v="45"/>
    <n v="680021892"/>
    <n v="155071"/>
    <s v="Fornecimento em continuo de consumÃ­veis de informÃ¡tica para os SMAS de Vila Franca de Xira - ano 2019"/>
    <d v="2019-01-15T17:09:34"/>
    <n v="1"/>
    <s v="PT;1;1;232"/>
    <n v="360"/>
    <d v="2019-01-21T23:59:00"/>
    <n v="1"/>
    <x v="5"/>
    <x v="0"/>
    <x v="2"/>
  </r>
  <r>
    <x v="33"/>
    <n v="505170876"/>
    <n v="155072"/>
    <m/>
    <d v="2019-01-15T17:12:37"/>
    <n v="1"/>
    <m/>
    <n v="400"/>
    <m/>
    <n v="1"/>
    <x v="1"/>
    <x v="0"/>
    <x v="2"/>
  </r>
  <r>
    <x v="19"/>
    <n v="507396081"/>
    <n v="155073"/>
    <m/>
    <d v="2019-01-15T17:39:20"/>
    <n v="13"/>
    <m/>
    <n v="400"/>
    <m/>
    <n v="1"/>
    <x v="1"/>
    <x v="0"/>
    <x v="2"/>
  </r>
  <r>
    <x v="91"/>
    <n v="503584215"/>
    <n v="155074"/>
    <m/>
    <d v="2019-01-15T18:33:42"/>
    <n v="13"/>
    <m/>
    <n v="1"/>
    <m/>
    <n v="1"/>
    <x v="2"/>
    <x v="0"/>
    <x v="2"/>
  </r>
  <r>
    <x v="91"/>
    <n v="503584215"/>
    <n v="155075"/>
    <m/>
    <d v="2019-01-15T18:55:14"/>
    <n v="13"/>
    <s v="PT;1;1;232"/>
    <n v="400"/>
    <m/>
    <n v="1"/>
    <x v="2"/>
    <x v="0"/>
    <x v="2"/>
  </r>
  <r>
    <x v="4"/>
    <n v="506334562"/>
    <n v="155076"/>
    <m/>
    <d v="2019-01-15T20:47:20"/>
    <n v="13"/>
    <m/>
    <n v="400"/>
    <m/>
    <n v="1"/>
    <x v="1"/>
    <x v="0"/>
    <x v="2"/>
  </r>
  <r>
    <x v="13"/>
    <n v="501294104"/>
    <n v="155077"/>
    <s v="PRESTAÃ‡ÃƒO DE SERVIÃ‡OS PARA FORNECIMENTO CONTINUO DE PASSAGENS AÃ‰REAS E ALOJAMENTO."/>
    <d v="2019-01-16T09:07:47"/>
    <n v="1"/>
    <s v="PT;16;233;279"/>
    <n v="360"/>
    <d v="2019-01-25T23:59:00"/>
    <n v="1"/>
    <x v="1"/>
    <x v="0"/>
    <x v="2"/>
  </r>
  <r>
    <x v="43"/>
    <n v="503035416"/>
    <n v="155078"/>
    <s v="na"/>
    <d v="2019-01-16T09:08:21"/>
    <n v="1"/>
    <s v="PT;1;1;232"/>
    <n v="340"/>
    <d v="2019-01-24T17:00:00"/>
    <n v="1"/>
    <x v="0"/>
    <x v="0"/>
    <x v="2"/>
  </r>
  <r>
    <x v="13"/>
    <n v="501294104"/>
    <n v="155079"/>
    <s v="PRESTAÃ‡ÃƒO DE SERVIÃ‡OS PARA FORNECIMENTO CONTINUO DE PASSAGENS AÃ‰REAS E ALOJAMENTO."/>
    <d v="2019-01-16T09:18:18"/>
    <n v="1"/>
    <s v="PT;16;233;279"/>
    <n v="360"/>
    <d v="2019-02-04T23:59:00"/>
    <n v="1"/>
    <x v="1"/>
    <x v="0"/>
    <x v="2"/>
  </r>
  <r>
    <x v="9"/>
    <n v="506173968"/>
    <n v="155080"/>
    <m/>
    <d v="2019-01-16T09:42:35"/>
    <n v="13"/>
    <m/>
    <n v="400"/>
    <m/>
    <n v="1"/>
    <x v="1"/>
    <x v="0"/>
    <x v="2"/>
  </r>
  <r>
    <x v="33"/>
    <n v="505170876"/>
    <n v="155081"/>
    <s v="Fornecimento continuado de brita sienÃ­tica"/>
    <d v="2019-01-16T10:11:03"/>
    <n v="1"/>
    <s v="PT;9;117;72"/>
    <n v="360"/>
    <d v="2019-01-21T17:00:00"/>
    <n v="1"/>
    <x v="1"/>
    <x v="0"/>
    <x v="2"/>
  </r>
  <r>
    <x v="80"/>
    <n v="505932512"/>
    <n v="155082"/>
    <s v="O objeto do contrato inclui trabalhos de construÃ§Ã£o civil (betÃ£o armado), pavimentos exteriores, mobiliÃ¡rio urbano, serralharias, sinalÃ©tica, sinalizaÃ§Ã£o e pinturas), redes de abast. Ã¡gua, de rega, elÃ©ctrica e infraestruturas para mÃ©dia tensÃ£o."/>
    <d v="2019-01-16T10:19:11"/>
    <n v="1"/>
    <s v="PT;9;113;1556"/>
    <n v="360"/>
    <d v="2019-01-24T23:59:00"/>
    <n v="1"/>
    <x v="1"/>
    <x v="0"/>
    <x v="2"/>
  </r>
  <r>
    <x v="83"/>
    <n v="512026840"/>
    <n v="155083"/>
    <m/>
    <d v="2019-01-16T10:20:16"/>
    <n v="3"/>
    <m/>
    <n v="1"/>
    <m/>
    <n v="1"/>
    <x v="2"/>
    <x v="0"/>
    <x v="2"/>
  </r>
  <r>
    <x v="99"/>
    <n v="510089224"/>
    <n v="155084"/>
    <s v="DAP 2019.0001 - AquisiÃ§Ã£o de uma SoluÃ§Ã£o para interligaÃ§Ã£o privada de voz sobre IP, entre centrais telefÃ³nicas do IPDJ, incluindo a sua manutenÃ§Ã£o, circuitos e equipamentos + rede de voz e nÃºmeros fixos de 01/04/2019 a 31/12/2019."/>
    <d v="2019-01-16T10:20:34"/>
    <n v="3"/>
    <s v="PT;1;1;232"/>
    <n v="360"/>
    <d v="2019-01-23T23:59:00"/>
    <n v="1"/>
    <x v="2"/>
    <x v="0"/>
    <x v="2"/>
  </r>
  <r>
    <x v="9"/>
    <n v="506173968"/>
    <n v="155085"/>
    <s v="MANUTENÃ‡ÃƒO DOS TRICICLOS ELÃ‰TRICOS"/>
    <d v="2019-01-16T10:41:36"/>
    <n v="1"/>
    <s v="PT;1;1;232"/>
    <n v="360"/>
    <d v="2019-01-21T18:00:00"/>
    <n v="1"/>
    <x v="1"/>
    <x v="0"/>
    <x v="2"/>
  </r>
  <r>
    <x v="100"/>
    <n v="501692983"/>
    <n v="155086"/>
    <m/>
    <d v="2019-01-16T10:43:20"/>
    <n v="13"/>
    <m/>
    <n v="400"/>
    <m/>
    <n v="1"/>
    <x v="2"/>
    <x v="0"/>
    <x v="2"/>
  </r>
  <r>
    <x v="100"/>
    <n v="501692983"/>
    <n v="155087"/>
    <m/>
    <d v="2019-01-16T10:44:10"/>
    <n v="13"/>
    <m/>
    <n v="400"/>
    <m/>
    <n v="1"/>
    <x v="2"/>
    <x v="0"/>
    <x v="2"/>
  </r>
  <r>
    <x v="14"/>
    <n v="501144218"/>
    <n v="155088"/>
    <m/>
    <d v="2019-01-16T10:50:07"/>
    <n v="1"/>
    <m/>
    <n v="400"/>
    <m/>
    <n v="1"/>
    <x v="1"/>
    <x v="0"/>
    <x v="2"/>
  </r>
  <r>
    <x v="14"/>
    <n v="501144218"/>
    <n v="155089"/>
    <m/>
    <d v="2019-01-16T10:54:09"/>
    <n v="13"/>
    <s v="PT;1;1;232"/>
    <n v="400"/>
    <m/>
    <n v="1"/>
    <x v="1"/>
    <x v="0"/>
    <x v="2"/>
  </r>
  <r>
    <x v="43"/>
    <n v="503035416"/>
    <n v="155091"/>
    <s v="AquisiÃ§Ã£o de Solutos de HemofiltraÃ§Ã£o Exclusivos Baxter"/>
    <d v="2019-01-16T11:39:45"/>
    <n v="1"/>
    <s v="PT;1;1;232"/>
    <n v="340"/>
    <d v="2019-01-17T15:00:00"/>
    <n v="1"/>
    <x v="0"/>
    <x v="0"/>
    <x v="2"/>
  </r>
  <r>
    <x v="20"/>
    <n v="506801969"/>
    <n v="155092"/>
    <s v="AquisiÃ§Ã£o de serviÃ§os para emissÃ£o de parecer jurÃ­dico"/>
    <d v="2019-01-16T11:45:16"/>
    <n v="1"/>
    <s v="PT;1;1;232"/>
    <n v="360"/>
    <d v="2019-01-22T17:00:00"/>
    <n v="1"/>
    <x v="1"/>
    <x v="0"/>
    <x v="2"/>
  </r>
  <r>
    <x v="6"/>
    <n v="506037258"/>
    <n v="155093"/>
    <s v="AquisiÃ§Ã£o de Equipamento( 2 mÃ¡quinas lavar loiÃ§a e 1 arca congeladora) p/EB abelheira e EB2,3 S Frei Bartolomeu MÃ¡rtires"/>
    <d v="2019-01-16T11:52:34"/>
    <n v="1"/>
    <s v="PT;1;1;232"/>
    <n v="340"/>
    <d v="2019-01-23T17:00:00"/>
    <n v="1"/>
    <x v="1"/>
    <x v="0"/>
    <x v="2"/>
  </r>
  <r>
    <x v="17"/>
    <n v="505456010"/>
    <n v="155094"/>
    <m/>
    <d v="2019-01-16T12:12:05"/>
    <n v="1"/>
    <s v="PT;12;174;223"/>
    <n v="400"/>
    <d v="1970-01-01T23:59:00"/>
    <n v="1"/>
    <x v="1"/>
    <x v="0"/>
    <x v="2"/>
  </r>
  <r>
    <x v="43"/>
    <n v="503035416"/>
    <n v="155096"/>
    <m/>
    <d v="2019-01-16T12:24:22"/>
    <n v="3"/>
    <s v="PT;1;1;232"/>
    <n v="360"/>
    <d v="2019-01-25T17:00:00"/>
    <n v="1"/>
    <x v="0"/>
    <x v="0"/>
    <x v="2"/>
  </r>
  <r>
    <x v="48"/>
    <n v="680017550"/>
    <n v="155097"/>
    <s v="REMODELAÃ‡ÃƒO DA REDE DE ABASTECIMENTO ÃGUA NO BAIRRO SOCIAL DA INTEGRAÃ‡ÃƒO"/>
    <d v="2019-01-16T12:24:54"/>
    <n v="1"/>
    <s v="PT;11;151;1916"/>
    <n v="360"/>
    <d v="2019-01-24T15:00:00"/>
    <n v="1"/>
    <x v="5"/>
    <x v="0"/>
    <x v="2"/>
  </r>
  <r>
    <x v="101"/>
    <n v="123456789"/>
    <n v="155098"/>
    <m/>
    <d v="2019-01-16T13:05:19"/>
    <n v="13"/>
    <s v="PT;1;1;232"/>
    <n v="1"/>
    <m/>
    <n v="1"/>
    <x v="2"/>
    <x v="0"/>
    <x v="2"/>
  </r>
  <r>
    <x v="101"/>
    <n v="123456789"/>
    <n v="155099"/>
    <m/>
    <d v="2019-01-16T13:08:47"/>
    <n v="3"/>
    <s v="PT;1;1;232"/>
    <n v="1"/>
    <m/>
    <n v="1"/>
    <x v="2"/>
    <x v="0"/>
    <x v="2"/>
  </r>
  <r>
    <x v="102"/>
    <n v="507957547"/>
    <n v="155100"/>
    <m/>
    <d v="2019-01-16T13:18:25"/>
    <n v="13"/>
    <s v="PT;1;1;232"/>
    <n v="1"/>
    <m/>
    <n v="1"/>
    <x v="2"/>
    <x v="0"/>
    <x v="2"/>
  </r>
  <r>
    <x v="102"/>
    <n v="507957547"/>
    <n v="155101"/>
    <m/>
    <d v="2019-01-16T13:18:49"/>
    <n v="3"/>
    <s v="AF;1;1;232"/>
    <n v="1"/>
    <m/>
    <n v="1"/>
    <x v="2"/>
    <x v="0"/>
    <x v="2"/>
  </r>
  <r>
    <x v="10"/>
    <n v="500122237"/>
    <n v="155102"/>
    <m/>
    <d v="2019-01-16T13:57:24"/>
    <n v="13"/>
    <s v="PT;1;1;232"/>
    <n v="400"/>
    <m/>
    <n v="1"/>
    <x v="2"/>
    <x v="0"/>
    <x v="2"/>
  </r>
  <r>
    <x v="17"/>
    <n v="505456010"/>
    <n v="155103"/>
    <m/>
    <d v="2019-01-16T14:28:57"/>
    <n v="1"/>
    <s v="PT;1;1;232"/>
    <n v="400"/>
    <m/>
    <n v="1"/>
    <x v="1"/>
    <x v="0"/>
    <x v="2"/>
  </r>
  <r>
    <x v="14"/>
    <n v="501144218"/>
    <n v="155104"/>
    <s v="AquisiÃ§Ã£o de Licenciamento Autodesk"/>
    <d v="2019-01-16T14:38:45"/>
    <n v="1"/>
    <s v="PT;16;244;2617"/>
    <n v="340"/>
    <d v="2019-01-21T18:00:00"/>
    <n v="1"/>
    <x v="1"/>
    <x v="0"/>
    <x v="2"/>
  </r>
  <r>
    <x v="11"/>
    <n v="506614913"/>
    <n v="155105"/>
    <m/>
    <d v="2019-01-16T14:39:43"/>
    <n v="13"/>
    <s v="PT;1;1;232"/>
    <n v="400"/>
    <m/>
    <n v="1"/>
    <x v="1"/>
    <x v="0"/>
    <x v="2"/>
  </r>
  <r>
    <x v="8"/>
    <n v="505187531"/>
    <n v="155106"/>
    <m/>
    <d v="2019-01-16T14:48:44"/>
    <n v="13"/>
    <s v="PT;1;1;232"/>
    <n v="1"/>
    <m/>
    <n v="1"/>
    <x v="1"/>
    <x v="0"/>
    <x v="2"/>
  </r>
  <r>
    <x v="17"/>
    <n v="505456010"/>
    <n v="155107"/>
    <m/>
    <d v="2019-01-16T14:51:26"/>
    <n v="1"/>
    <s v="PT;1;1;232"/>
    <n v="400"/>
    <m/>
    <n v="1"/>
    <x v="1"/>
    <x v="0"/>
    <x v="2"/>
  </r>
  <r>
    <x v="39"/>
    <n v="680015019"/>
    <n v="155108"/>
    <m/>
    <d v="2019-01-16T15:06:43"/>
    <n v="13"/>
    <s v="PT;1;1;232"/>
    <n v="400"/>
    <m/>
    <n v="1"/>
    <x v="5"/>
    <x v="0"/>
    <x v="2"/>
  </r>
  <r>
    <x v="39"/>
    <n v="680015019"/>
    <n v="155109"/>
    <m/>
    <d v="2019-01-16T15:08:14"/>
    <n v="13"/>
    <s v="PT;12;169;271"/>
    <n v="360"/>
    <d v="2019-01-23T23:59:00"/>
    <n v="1"/>
    <x v="5"/>
    <x v="0"/>
    <x v="2"/>
  </r>
  <r>
    <x v="72"/>
    <n v="506823318"/>
    <n v="155110"/>
    <s v="PLANO DE AÃ‡ÃƒO DE EFICIÃŠNCIA ENERGÃ‰TICA - PISCINAS MUNICIPAIS DE GRÃ‚NDOLA"/>
    <d v="2019-01-16T15:17:05"/>
    <n v="13"/>
    <s v="PT;1;1;232"/>
    <n v="400"/>
    <d v="2019-01-26T23:00:00"/>
    <n v="1"/>
    <x v="1"/>
    <x v="0"/>
    <x v="2"/>
  </r>
  <r>
    <x v="72"/>
    <n v="506823318"/>
    <n v="155111"/>
    <m/>
    <d v="2019-01-16T15:24:14"/>
    <n v="13"/>
    <s v="PT;1;1;232"/>
    <n v="400"/>
    <m/>
    <n v="1"/>
    <x v="1"/>
    <x v="0"/>
    <x v="2"/>
  </r>
  <r>
    <x v="17"/>
    <n v="505456010"/>
    <n v="155112"/>
    <m/>
    <d v="2019-01-16T15:32:39"/>
    <n v="1"/>
    <s v="PT;12;174;223"/>
    <n v="400"/>
    <m/>
    <n v="1"/>
    <x v="1"/>
    <x v="0"/>
    <x v="2"/>
  </r>
  <r>
    <x v="43"/>
    <n v="503035416"/>
    <n v="155113"/>
    <m/>
    <d v="2019-01-16T15:37:01"/>
    <n v="1"/>
    <s v="PT;1;1;232"/>
    <n v="360"/>
    <d v="2019-01-24T23:59:00"/>
    <n v="1"/>
    <x v="0"/>
    <x v="0"/>
    <x v="2"/>
  </r>
  <r>
    <x v="17"/>
    <n v="505456010"/>
    <n v="155114"/>
    <s v="PrestaÃ§Ã£o de serviÃ§os de manutenÃ§Ã£o corretiva e preventiva de fontes ornamentais"/>
    <d v="2019-01-16T15:52:23"/>
    <n v="1"/>
    <s v="PT;12;174;223"/>
    <n v="360"/>
    <d v="2019-01-21T23:59:00"/>
    <n v="1"/>
    <x v="1"/>
    <x v="0"/>
    <x v="2"/>
  </r>
  <r>
    <x v="17"/>
    <n v="505456010"/>
    <n v="155115"/>
    <m/>
    <d v="2019-01-16T15:54:44"/>
    <n v="1"/>
    <s v="PT;12;174;2095"/>
    <n v="360"/>
    <d v="2019-01-21T23:59:00"/>
    <n v="1"/>
    <x v="1"/>
    <x v="0"/>
    <x v="2"/>
  </r>
  <r>
    <x v="1"/>
    <n v="506673626"/>
    <n v="155116"/>
    <m/>
    <d v="2019-01-16T16:05:03"/>
    <n v="1"/>
    <s v="PT;1;1;232"/>
    <n v="400"/>
    <m/>
    <n v="1"/>
    <x v="1"/>
    <x v="0"/>
    <x v="2"/>
  </r>
  <r>
    <x v="3"/>
    <n v="500051054"/>
    <n v="155117"/>
    <s v="Fornecimento de materiais especÃ­ficos e intervenÃ§Ãµes tÃ©cnica para restauro e implantaÃ§Ã£o da Escultura Tocar o Sol"/>
    <d v="2019-01-16T16:06:42"/>
    <n v="1"/>
    <s v="PT;16;236;2579"/>
    <n v="220"/>
    <d v="2019-01-18T19:00:00"/>
    <n v="1"/>
    <x v="1"/>
    <x v="0"/>
    <x v="2"/>
  </r>
  <r>
    <x v="47"/>
    <n v="512042659"/>
    <n v="155119"/>
    <s v="Ajuste Direto para PrestaÃ§Ã£o de ServiÃ§os para Desenvolvimento do Novo Website, ManutenÃ§Ã£o do mesmo e das contas de E-mail da CÃ¢mara Municipal de Nordeste"/>
    <d v="2019-01-16T16:16:48"/>
    <n v="1"/>
    <s v="PT;20;312;3402"/>
    <n v="360"/>
    <d v="2019-01-24T23:59:00"/>
    <n v="1"/>
    <x v="1"/>
    <x v="0"/>
    <x v="2"/>
  </r>
  <r>
    <x v="49"/>
    <n v="502098139"/>
    <n v="155120"/>
    <m/>
    <d v="2019-01-16T16:18:27"/>
    <n v="3"/>
    <s v="PT;1;1;232"/>
    <n v="400"/>
    <m/>
    <n v="1"/>
    <x v="1"/>
    <x v="0"/>
    <x v="2"/>
  </r>
  <r>
    <x v="18"/>
    <n v="501222634"/>
    <n v="155122"/>
    <m/>
    <d v="2019-01-16T16:47:49"/>
    <n v="1"/>
    <m/>
    <n v="400"/>
    <m/>
    <n v="1"/>
    <x v="1"/>
    <x v="0"/>
    <x v="2"/>
  </r>
  <r>
    <x v="18"/>
    <n v="501222634"/>
    <n v="155123"/>
    <m/>
    <d v="2019-01-16T16:52:14"/>
    <n v="1"/>
    <m/>
    <n v="400"/>
    <m/>
    <n v="1"/>
    <x v="1"/>
    <x v="0"/>
    <x v="2"/>
  </r>
  <r>
    <x v="18"/>
    <n v="501222634"/>
    <n v="155124"/>
    <s v="PrestaÃ§Ã£o de ServiÃ§os de ManutenÃ§Ã£o, HigienizaÃ§Ã£o e Consultoria - EstÃ¢ncia Termal"/>
    <d v="2019-01-16T16:54:50"/>
    <n v="1"/>
    <s v="PT;11;148;1898"/>
    <n v="360"/>
    <d v="2019-01-30T23:59:00"/>
    <n v="1"/>
    <x v="1"/>
    <x v="0"/>
    <x v="2"/>
  </r>
  <r>
    <x v="9"/>
    <n v="506173968"/>
    <n v="155125"/>
    <s v="AQUISIÃ‡ÃƒO DE UM SISTEMA TIC PARA MONITORIZAÃ‡ÃƒO DE RECOLHA DE CONTENTORES RU, NO Ã‚MBITO DA CANDIDATURA AO POSEUR PROJETO RECOLHER PARA VALORIZAR"/>
    <d v="2019-01-16T16:56:01"/>
    <n v="1"/>
    <s v="PT;16;243;261"/>
    <n v="360"/>
    <d v="2019-01-27T18:00:00"/>
    <n v="1"/>
    <x v="1"/>
    <x v="0"/>
    <x v="2"/>
  </r>
  <r>
    <x v="56"/>
    <n v="508889910"/>
    <n v="155126"/>
    <m/>
    <d v="2019-01-16T17:01:56"/>
    <n v="13"/>
    <s v="PT;1;1;232"/>
    <n v="400"/>
    <m/>
    <n v="1"/>
    <x v="1"/>
    <x v="0"/>
    <x v="2"/>
  </r>
  <r>
    <x v="56"/>
    <n v="508889910"/>
    <n v="155127"/>
    <m/>
    <d v="2019-01-16T17:04:14"/>
    <n v="3"/>
    <s v="PT;1;1;232"/>
    <n v="400"/>
    <m/>
    <n v="1"/>
    <x v="1"/>
    <x v="0"/>
    <x v="2"/>
  </r>
  <r>
    <x v="18"/>
    <n v="501222634"/>
    <n v="155128"/>
    <m/>
    <d v="2019-01-16T17:35:56"/>
    <n v="1"/>
    <s v="PT;1;1;232"/>
    <n v="400"/>
    <m/>
    <n v="1"/>
    <x v="1"/>
    <x v="0"/>
    <x v="2"/>
  </r>
  <r>
    <x v="15"/>
    <n v="512103097"/>
    <n v="155129"/>
    <s v="AquisiÃ§Ã£o do Fornecimento e Montagem de um Sistema de Manometria de Alta ResoluÃ§Ã£o para o ServiÃ§o de Gastrenterologia do Hospital Divino EspÃ­rito Santo de Ponta Delgada, EPER"/>
    <d v="2019-01-16T17:51:56"/>
    <n v="13"/>
    <s v="PT;20;313;3418"/>
    <n v="340"/>
    <d v="2019-02-07T23:59:00"/>
    <n v="1"/>
    <x v="0"/>
    <x v="0"/>
    <x v="2"/>
  </r>
  <r>
    <x v="103"/>
    <n v="512012032"/>
    <n v="155130"/>
    <s v="Fornecimento de Transformadores de PotÃªncia para Interior e Exterior"/>
    <d v="2019-01-16T18:08:41"/>
    <n v="3"/>
    <s v="PT;20;298;47"/>
    <n v="360"/>
    <d v="2019-02-17T23:59:00"/>
    <n v="1"/>
    <x v="2"/>
    <x v="0"/>
    <x v="2"/>
  </r>
  <r>
    <x v="83"/>
    <n v="512026840"/>
    <n v="155131"/>
    <m/>
    <d v="2019-01-16T18:08:50"/>
    <n v="3"/>
    <s v="PT;1;1;232"/>
    <n v="1"/>
    <m/>
    <n v="1"/>
    <x v="2"/>
    <x v="0"/>
    <x v="2"/>
  </r>
  <r>
    <x v="104"/>
    <n v="507725441"/>
    <n v="155132"/>
    <m/>
    <d v="2019-01-16T19:51:56"/>
    <n v="5"/>
    <s v="PT;1;1;232"/>
    <n v="1"/>
    <d v="1970-01-01T17:00:00"/>
    <n v="1"/>
    <x v="2"/>
    <x v="0"/>
    <x v="2"/>
  </r>
  <r>
    <x v="105"/>
    <n v="507725689"/>
    <n v="155132"/>
    <m/>
    <d v="2019-01-16T19:51:56"/>
    <n v="5"/>
    <s v="PT;1;1;232"/>
    <n v="1"/>
    <d v="1970-01-01T17:00:00"/>
    <s v=""/>
    <x v="2"/>
    <x v="0"/>
    <x v="2"/>
  </r>
  <r>
    <x v="106"/>
    <n v="507866673"/>
    <n v="155133"/>
    <s v="AquisiÃ§Ã£o de Transformadores de MediÃ§Ã£o - 2019"/>
    <d v="2019-01-17T15:17:45"/>
    <n v="5"/>
    <s v="PT;1;1;232"/>
    <n v="340"/>
    <d v="2019-02-25T17:00:00"/>
    <n v="1"/>
    <x v="2"/>
    <x v="0"/>
    <x v="2"/>
  </r>
  <r>
    <x v="0"/>
    <n v="508481287"/>
    <n v="155147"/>
    <m/>
    <d v="2019-01-17T08:09:16"/>
    <n v="1"/>
    <s v="PT;1;1;232"/>
    <n v="400"/>
    <m/>
    <n v="1"/>
    <x v="0"/>
    <x v="0"/>
    <x v="2"/>
  </r>
  <r>
    <x v="0"/>
    <n v="508481287"/>
    <n v="155148"/>
    <m/>
    <d v="2019-01-17T08:11:23"/>
    <n v="1"/>
    <s v="PT;12;165;2010"/>
    <n v="360"/>
    <d v="2019-01-22T17:00:00"/>
    <n v="1"/>
    <x v="0"/>
    <x v="0"/>
    <x v="2"/>
  </r>
  <r>
    <x v="107"/>
    <n v="508195390"/>
    <n v="155149"/>
    <m/>
    <d v="2019-01-17T08:33:47"/>
    <n v="5"/>
    <s v="PT;1;1;232"/>
    <n v="400"/>
    <m/>
    <n v="1"/>
    <x v="2"/>
    <x v="0"/>
    <x v="2"/>
  </r>
  <r>
    <x v="0"/>
    <n v="508481287"/>
    <n v="155151"/>
    <m/>
    <d v="2019-01-17T08:48:34"/>
    <n v="1"/>
    <s v="PT;1;1;232"/>
    <n v="400"/>
    <m/>
    <n v="1"/>
    <x v="0"/>
    <x v="0"/>
    <x v="2"/>
  </r>
  <r>
    <x v="17"/>
    <n v="505456010"/>
    <n v="155152"/>
    <m/>
    <d v="2019-01-17T09:11:17"/>
    <n v="1"/>
    <s v="PT;12;174;223"/>
    <n v="360"/>
    <d v="2019-01-23T23:59:00"/>
    <n v="1"/>
    <x v="1"/>
    <x v="0"/>
    <x v="2"/>
  </r>
  <r>
    <x v="0"/>
    <n v="508481287"/>
    <n v="155153"/>
    <m/>
    <d v="2019-01-17T09:14:20"/>
    <n v="1"/>
    <s v="PT;1;1;232"/>
    <n v="400"/>
    <m/>
    <n v="1"/>
    <x v="0"/>
    <x v="0"/>
    <x v="2"/>
  </r>
  <r>
    <x v="13"/>
    <n v="501294104"/>
    <n v="155154"/>
    <m/>
    <d v="2019-01-17T09:19:42"/>
    <n v="1"/>
    <s v="PT;16;245;2623"/>
    <n v="360"/>
    <d v="2019-01-23T23:59:00"/>
    <n v="1"/>
    <x v="1"/>
    <x v="0"/>
    <x v="2"/>
  </r>
  <r>
    <x v="18"/>
    <n v="501222634"/>
    <n v="155155"/>
    <m/>
    <d v="2019-01-17T09:26:30"/>
    <n v="1"/>
    <s v="PT;1;1;232"/>
    <n v="400"/>
    <m/>
    <n v="1"/>
    <x v="1"/>
    <x v="0"/>
    <x v="2"/>
  </r>
  <r>
    <x v="0"/>
    <n v="508481287"/>
    <n v="155156"/>
    <m/>
    <d v="2019-01-17T09:37:28"/>
    <n v="1"/>
    <s v="PT;1;1;232"/>
    <n v="400"/>
    <m/>
    <n v="1"/>
    <x v="0"/>
    <x v="0"/>
    <x v="2"/>
  </r>
  <r>
    <x v="6"/>
    <n v="506037258"/>
    <n v="155157"/>
    <s v="RequalificaÃ§Ã£o da Rua Cidade de Recife, Largo JoÃ£o da Rocha e Rua Zinguinchor"/>
    <d v="2019-01-17T09:41:20"/>
    <n v="3"/>
    <s v="PT;17;256;2822"/>
    <n v="340"/>
    <d v="2019-02-06T17:00:00"/>
    <n v="1"/>
    <x v="1"/>
    <x v="0"/>
    <x v="2"/>
  </r>
  <r>
    <x v="108"/>
    <n v="506617599"/>
    <n v="155159"/>
    <s v="Encerramento dos vÃ£os interiores do bar"/>
    <d v="2019-01-17T09:59:43"/>
    <n v="1"/>
    <s v="PT;4;43;702"/>
    <n v="5"/>
    <d v="2019-01-22T23:59:00"/>
    <n v="1"/>
    <x v="1"/>
    <x v="0"/>
    <x v="2"/>
  </r>
  <r>
    <x v="109"/>
    <n v="506676056"/>
    <n v="155160"/>
    <m/>
    <d v="2019-01-17T10:05:53"/>
    <n v="1"/>
    <s v="PT;1;1;232"/>
    <n v="340"/>
    <d v="2019-01-21T23:59:00"/>
    <n v="1"/>
    <x v="1"/>
    <x v="0"/>
    <x v="2"/>
  </r>
  <r>
    <x v="102"/>
    <n v="507957547"/>
    <n v="155161"/>
    <m/>
    <d v="2019-01-17T10:06:52"/>
    <n v="13"/>
    <s v="PT;1;1;232"/>
    <n v="1"/>
    <m/>
    <n v="1"/>
    <x v="2"/>
    <x v="0"/>
    <x v="2"/>
  </r>
  <r>
    <x v="83"/>
    <n v="512026840"/>
    <n v="155162"/>
    <m/>
    <d v="2019-01-17T10:10:49"/>
    <n v="3"/>
    <s v="PT;1;1;232"/>
    <n v="400"/>
    <m/>
    <n v="1"/>
    <x v="2"/>
    <x v="0"/>
    <x v="2"/>
  </r>
  <r>
    <x v="9"/>
    <n v="506173968"/>
    <n v="155163"/>
    <m/>
    <d v="2019-01-17T10:10:50"/>
    <n v="3"/>
    <s v="PT;1;1;232"/>
    <n v="400"/>
    <m/>
    <n v="1"/>
    <x v="1"/>
    <x v="0"/>
    <x v="2"/>
  </r>
  <r>
    <x v="60"/>
    <n v="504394029"/>
    <n v="155164"/>
    <m/>
    <d v="2019-01-17T10:14:00"/>
    <n v="6"/>
    <s v="PT;1;1;232"/>
    <n v="1"/>
    <m/>
    <n v="1"/>
    <x v="2"/>
    <x v="0"/>
    <x v="2"/>
  </r>
  <r>
    <x v="107"/>
    <n v="508195390"/>
    <n v="155165"/>
    <m/>
    <d v="2019-01-17T10:14:03"/>
    <n v="5"/>
    <s v="PT;1;1;232"/>
    <n v="400"/>
    <m/>
    <n v="1"/>
    <x v="2"/>
    <x v="0"/>
    <x v="2"/>
  </r>
  <r>
    <x v="60"/>
    <n v="504394029"/>
    <n v="155166"/>
    <s v="Fornecimento de DTC - Distribution Transformer Controller"/>
    <d v="2019-05-21T17:14:36"/>
    <n v="6"/>
    <s v="PT;1;1;232"/>
    <n v="360"/>
    <d v="2019-06-07T18:00:00"/>
    <n v="1"/>
    <x v="2"/>
    <x v="0"/>
    <x v="3"/>
  </r>
  <r>
    <x v="0"/>
    <n v="508481287"/>
    <n v="155167"/>
    <m/>
    <d v="2019-01-17T10:16:29"/>
    <n v="13"/>
    <s v="PT;12;165;2010"/>
    <n v="360"/>
    <d v="2019-01-29T17:00:00"/>
    <n v="1"/>
    <x v="0"/>
    <x v="0"/>
    <x v="2"/>
  </r>
  <r>
    <x v="13"/>
    <n v="501294104"/>
    <n v="155168"/>
    <m/>
    <d v="2019-01-17T10:39:25"/>
    <n v="1"/>
    <s v="PT;1;1;232"/>
    <n v="360"/>
    <d v="2019-01-23T23:59:00"/>
    <n v="1"/>
    <x v="1"/>
    <x v="0"/>
    <x v="2"/>
  </r>
  <r>
    <x v="106"/>
    <n v="507866673"/>
    <n v="155169"/>
    <s v="AquisiÃ§Ã£o de DestroÃ§adores Florestais Automotrizes - (Forestry mulching carriers)"/>
    <d v="2019-01-17T16:34:18"/>
    <n v="5"/>
    <s v="PT;1;1;232"/>
    <n v="340"/>
    <d v="2019-02-11T17:00:00"/>
    <n v="1"/>
    <x v="2"/>
    <x v="0"/>
    <x v="2"/>
  </r>
  <r>
    <x v="6"/>
    <n v="506037258"/>
    <n v="155170"/>
    <s v="PrestaÃ§Ã£o de ServiÃ§os de conceÃ§Ã£o, produÃ§Ã£o e realizaÃ§Ã£o da III Gala de Desporto de Viana do Castelo&quot;"/>
    <d v="2019-01-17T10:45:35"/>
    <n v="13"/>
    <s v="PT;17;256;2822"/>
    <n v="400"/>
    <d v="1970-01-01T17:00:00"/>
    <n v="1"/>
    <x v="1"/>
    <x v="0"/>
    <x v="2"/>
  </r>
  <r>
    <x v="13"/>
    <n v="501294104"/>
    <n v="155171"/>
    <m/>
    <d v="2019-01-17T10:58:41"/>
    <n v="1"/>
    <s v="PT;1;1;232"/>
    <n v="400"/>
    <m/>
    <n v="1"/>
    <x v="1"/>
    <x v="0"/>
    <x v="2"/>
  </r>
  <r>
    <x v="52"/>
    <n v="508787033"/>
    <n v="155172"/>
    <m/>
    <d v="2019-01-17T11:00:27"/>
    <n v="1"/>
    <s v="PT;1;1;232"/>
    <n v="400"/>
    <m/>
    <n v="1"/>
    <x v="1"/>
    <x v="0"/>
    <x v="2"/>
  </r>
  <r>
    <x v="8"/>
    <n v="505187531"/>
    <n v="155173"/>
    <s v="Empreitada de beneficiaÃ§Ã£o do refeitÃ³rio da EB1 de Bicesse"/>
    <d v="2019-01-17T11:09:05"/>
    <n v="1"/>
    <s v="PT;12;164;42"/>
    <n v="360"/>
    <d v="2019-01-23T23:59:00"/>
    <n v="1"/>
    <x v="1"/>
    <x v="0"/>
    <x v="2"/>
  </r>
  <r>
    <x v="110"/>
    <n v="502790024"/>
    <n v="155174"/>
    <m/>
    <d v="2019-01-17T11:16:06"/>
    <n v="13"/>
    <s v="PT;1;1;232"/>
    <n v="400"/>
    <m/>
    <n v="1"/>
    <x v="3"/>
    <x v="0"/>
    <x v="2"/>
  </r>
  <r>
    <x v="7"/>
    <n v="508666236"/>
    <n v="155177"/>
    <m/>
    <d v="2019-01-17T11:19:01"/>
    <n v="1"/>
    <m/>
    <n v="400"/>
    <m/>
    <n v="1"/>
    <x v="2"/>
    <x v="0"/>
    <x v="2"/>
  </r>
  <r>
    <x v="6"/>
    <n v="506037258"/>
    <n v="155179"/>
    <s v="PrestaÃ§Ã£o de ServiÃ§os de conceÃ§Ã£o, produÃ§Ã£o e realizaÃ§Ã£o da III Gala do Desporto de Viana do Castelo"/>
    <d v="2019-01-17T11:20:24"/>
    <n v="13"/>
    <s v="PT;17;256;2822"/>
    <n v="340"/>
    <d v="2019-01-19T17:00:00"/>
    <n v="1"/>
    <x v="1"/>
    <x v="0"/>
    <x v="2"/>
  </r>
  <r>
    <x v="49"/>
    <n v="502098139"/>
    <n v="155182"/>
    <m/>
    <d v="2019-01-17T11:22:49"/>
    <n v="13"/>
    <s v="PT;1;1;232"/>
    <n v="400"/>
    <d v="2019-01-20T18:00:00"/>
    <n v="1"/>
    <x v="1"/>
    <x v="0"/>
    <x v="2"/>
  </r>
  <r>
    <x v="65"/>
    <n v="600084779"/>
    <n v="155185"/>
    <m/>
    <d v="2019-01-17T11:26:32"/>
    <n v="3"/>
    <s v="PT;15;212;2438"/>
    <n v="340"/>
    <d v="2019-01-26T23:59:00"/>
    <n v="1"/>
    <x v="2"/>
    <x v="0"/>
    <x v="2"/>
  </r>
  <r>
    <x v="111"/>
    <n v="510170811"/>
    <n v="155186"/>
    <s v="AquisiÃ§Ã£o de Material de Consumo ClÃ­nico"/>
    <d v="2019-01-17T11:28:14"/>
    <n v="1"/>
    <s v="PT;20;299;3311"/>
    <n v="400"/>
    <d v="2018-10-15T23:59:00"/>
    <n v="1"/>
    <x v="2"/>
    <x v="0"/>
    <x v="2"/>
  </r>
  <r>
    <x v="70"/>
    <n v="506791220"/>
    <n v="155187"/>
    <m/>
    <d v="2019-01-17T11:31:14"/>
    <n v="13"/>
    <s v="PT;1;1;232"/>
    <n v="400"/>
    <m/>
    <n v="1"/>
    <x v="1"/>
    <x v="0"/>
    <x v="2"/>
  </r>
  <r>
    <x v="13"/>
    <n v="501294104"/>
    <n v="155188"/>
    <s v="PrestaÃ§Ã£o de serviÃ§os para reparar e eliminar avarias e substituir vÃ¡rias peÃ§as na mÃ¡quina matrÃ­cula 96-PN-98"/>
    <d v="2019-01-17T11:33:40"/>
    <n v="1"/>
    <s v="PT;16;245;2623"/>
    <n v="360"/>
    <d v="2019-01-21T23:59:00"/>
    <n v="1"/>
    <x v="1"/>
    <x v="0"/>
    <x v="2"/>
  </r>
  <r>
    <x v="43"/>
    <n v="503035416"/>
    <n v="155189"/>
    <m/>
    <d v="2019-01-17T11:34:05"/>
    <n v="1"/>
    <s v="PT;12;174;2096"/>
    <n v="340"/>
    <d v="2019-01-23T17:00:00"/>
    <n v="1"/>
    <x v="0"/>
    <x v="0"/>
    <x v="2"/>
  </r>
  <r>
    <x v="15"/>
    <n v="512103097"/>
    <n v="155190"/>
    <s v="AquisiÃ§Ã£o de medicamentos do aparelho respiratÃ³rio com o CPV Â¿ 33600000 Â¿ 6 Â¿ Produtos FarmacÃªuticos, para o Hospital Divino EspÃ­rito Santo de Ponta Delgada, EPER ao abrigo do CPA n.Âº 2018/12, celebrado pelos ServiÃ§os Partilhados do MinistÃ©rio da SaÃºde"/>
    <d v="2019-01-17T11:34:09"/>
    <n v="1"/>
    <s v="PT;20;313;3418"/>
    <n v="340"/>
    <d v="2019-02-12T23:59:00"/>
    <n v="1"/>
    <x v="0"/>
    <x v="0"/>
    <x v="2"/>
  </r>
  <r>
    <x v="112"/>
    <n v="500048177"/>
    <n v="155192"/>
    <m/>
    <d v="2019-01-17T11:37:25"/>
    <n v="13"/>
    <s v="PT;1;1;232"/>
    <n v="1"/>
    <m/>
    <n v="1"/>
    <x v="4"/>
    <x v="0"/>
    <x v="2"/>
  </r>
  <r>
    <x v="8"/>
    <n v="505187531"/>
    <n v="155193"/>
    <m/>
    <d v="2019-01-17T11:39:07"/>
    <n v="1"/>
    <s v="PT;1;1;232"/>
    <n v="400"/>
    <m/>
    <n v="1"/>
    <x v="1"/>
    <x v="0"/>
    <x v="2"/>
  </r>
  <r>
    <x v="112"/>
    <n v="500048177"/>
    <n v="155194"/>
    <m/>
    <d v="2019-01-17T11:42:17"/>
    <n v="3"/>
    <m/>
    <n v="1"/>
    <m/>
    <n v="1"/>
    <x v="4"/>
    <x v="0"/>
    <x v="2"/>
  </r>
  <r>
    <x v="8"/>
    <n v="505187531"/>
    <n v="155195"/>
    <m/>
    <d v="2019-01-17T11:42:55"/>
    <n v="1"/>
    <s v="PT;1;1;232"/>
    <n v="400"/>
    <m/>
    <n v="1"/>
    <x v="1"/>
    <x v="0"/>
    <x v="2"/>
  </r>
  <r>
    <x v="6"/>
    <n v="506037258"/>
    <n v="155196"/>
    <m/>
    <d v="2019-01-17T11:46:18"/>
    <n v="13"/>
    <s v="PT;1;1;232"/>
    <n v="400"/>
    <d v="1970-01-01T17:00:00"/>
    <n v="1"/>
    <x v="1"/>
    <x v="0"/>
    <x v="2"/>
  </r>
  <r>
    <x v="49"/>
    <n v="502098139"/>
    <n v="155197"/>
    <s v="CONTRATAÃ‡ÃƒO DA PRESTAÃ‡ÃƒO DE SERVIÃ‡OS PARA APOIO Ã€ ADMINISTRAÃ‡ÃƒO PÃšBLICA"/>
    <d v="2019-01-17T11:49:58"/>
    <n v="13"/>
    <s v="PT;9;118;1582"/>
    <n v="340"/>
    <d v="2019-01-23T18:00:00"/>
    <n v="1"/>
    <x v="1"/>
    <x v="0"/>
    <x v="2"/>
  </r>
  <r>
    <x v="24"/>
    <n v="503311332"/>
    <n v="155198"/>
    <m/>
    <d v="2019-01-17T11:50:05"/>
    <n v="1"/>
    <s v="PT;1;1;232"/>
    <n v="400"/>
    <m/>
    <n v="1"/>
    <x v="1"/>
    <x v="0"/>
    <x v="2"/>
  </r>
  <r>
    <x v="0"/>
    <n v="508481287"/>
    <n v="155199"/>
    <m/>
    <d v="2019-01-17T12:03:35"/>
    <n v="3"/>
    <s v="PT;12;165;2010"/>
    <n v="360"/>
    <d v="2019-02-19T17:00:00"/>
    <n v="1"/>
    <x v="0"/>
    <x v="0"/>
    <x v="2"/>
  </r>
  <r>
    <x v="111"/>
    <n v="510170811"/>
    <n v="155200"/>
    <s v="AquisiÃ§Ã£o de Material de Consumo ClÃ­nico"/>
    <d v="2019-01-17T12:04:53"/>
    <n v="1"/>
    <s v="PT;20;299;3311"/>
    <n v="360"/>
    <d v="2019-01-23T23:59:00"/>
    <n v="1"/>
    <x v="2"/>
    <x v="0"/>
    <x v="2"/>
  </r>
  <r>
    <x v="8"/>
    <n v="505187531"/>
    <n v="155201"/>
    <m/>
    <d v="2019-01-17T12:06:23"/>
    <n v="13"/>
    <s v="PT;1;1;232"/>
    <n v="400"/>
    <m/>
    <n v="1"/>
    <x v="1"/>
    <x v="0"/>
    <x v="2"/>
  </r>
  <r>
    <x v="113"/>
    <n v="506556590"/>
    <n v="155202"/>
    <s v="O presente Caderno de Encargos compreende as clÃ¡usulas a incluir no contrato a celebrar na sequÃªncia do procedimento prÃ©-contratual por ajuste direto e tem por objeto principal a prestaÃ§Ã£o de serviÃ§os de limpeza urbana nos termos especificados na Parte II do Caderno de Encargos."/>
    <d v="2019-01-17T12:12:22"/>
    <n v="1"/>
    <s v="PT;8;99;12"/>
    <n v="360"/>
    <d v="2019-01-21T23:59:00"/>
    <n v="1"/>
    <x v="1"/>
    <x v="0"/>
    <x v="2"/>
  </r>
  <r>
    <x v="46"/>
    <n v="502256869"/>
    <n v="155203"/>
    <m/>
    <d v="2019-01-17T12:17:58"/>
    <n v="13"/>
    <s v="PT;1;1;232"/>
    <n v="1"/>
    <m/>
    <n v="1"/>
    <x v="7"/>
    <x v="0"/>
    <x v="2"/>
  </r>
  <r>
    <x v="112"/>
    <n v="500048177"/>
    <n v="155204"/>
    <m/>
    <d v="2019-01-17T12:18:25"/>
    <n v="13"/>
    <s v="PT;23;331;3424"/>
    <n v="1"/>
    <m/>
    <n v="1"/>
    <x v="4"/>
    <x v="0"/>
    <x v="2"/>
  </r>
  <r>
    <x v="8"/>
    <n v="505187531"/>
    <n v="155205"/>
    <s v="Empreitada de requalificaÃ§Ã£o paisagista do Jardim da Praceta Infante D. Henrique"/>
    <d v="2019-01-17T12:20:38"/>
    <n v="13"/>
    <s v="PT;12;164;42"/>
    <n v="5"/>
    <d v="2019-01-23T23:59:00"/>
    <n v="1"/>
    <x v="1"/>
    <x v="0"/>
    <x v="2"/>
  </r>
  <r>
    <x v="43"/>
    <n v="503035416"/>
    <n v="155206"/>
    <m/>
    <d v="2019-01-17T12:26:07"/>
    <n v="1"/>
    <s v="PT;1;1;232"/>
    <n v="1"/>
    <m/>
    <n v="1"/>
    <x v="0"/>
    <x v="0"/>
    <x v="2"/>
  </r>
  <r>
    <x v="43"/>
    <n v="503035416"/>
    <n v="155207"/>
    <m/>
    <d v="2019-01-17T12:27:15"/>
    <n v="13"/>
    <s v="PT;1;1;232"/>
    <n v="1"/>
    <m/>
    <n v="1"/>
    <x v="0"/>
    <x v="0"/>
    <x v="2"/>
  </r>
  <r>
    <x v="43"/>
    <n v="503035416"/>
    <n v="155208"/>
    <m/>
    <d v="2019-01-17T12:27:36"/>
    <n v="1"/>
    <m/>
    <n v="1"/>
    <m/>
    <n v="1"/>
    <x v="0"/>
    <x v="0"/>
    <x v="2"/>
  </r>
  <r>
    <x v="43"/>
    <n v="503035416"/>
    <n v="155209"/>
    <m/>
    <d v="2019-01-17T12:28:16"/>
    <n v="1"/>
    <s v="PT;1;1;232"/>
    <n v="400"/>
    <m/>
    <n v="1"/>
    <x v="0"/>
    <x v="0"/>
    <x v="2"/>
  </r>
  <r>
    <x v="47"/>
    <n v="512042659"/>
    <n v="155210"/>
    <s v="Ajuste Direto para PrestaÃ§Ã£o de ServiÃ§os de ImpressÃ£o da Revista Municipal e Agenda Cultural para o Ano de 2019"/>
    <d v="2019-01-17T12:36:03"/>
    <n v="1"/>
    <s v="PT;20;312;3402"/>
    <n v="360"/>
    <d v="2019-01-28T23:59:00"/>
    <n v="1"/>
    <x v="1"/>
    <x v="0"/>
    <x v="2"/>
  </r>
  <r>
    <x v="0"/>
    <n v="508481287"/>
    <n v="155211"/>
    <m/>
    <d v="2019-01-17T13:25:27"/>
    <n v="13"/>
    <s v="PT;1;1;232"/>
    <n v="400"/>
    <m/>
    <n v="1"/>
    <x v="0"/>
    <x v="0"/>
    <x v="2"/>
  </r>
  <r>
    <x v="0"/>
    <n v="508481287"/>
    <n v="155212"/>
    <m/>
    <d v="2019-01-17T13:27:36"/>
    <n v="1"/>
    <s v="PT;1;1;232"/>
    <n v="400"/>
    <m/>
    <n v="1"/>
    <x v="0"/>
    <x v="0"/>
    <x v="2"/>
  </r>
  <r>
    <x v="0"/>
    <n v="508481287"/>
    <n v="155213"/>
    <m/>
    <d v="2019-01-17T13:29:23"/>
    <n v="3"/>
    <s v="PT;1;1;232"/>
    <n v="400"/>
    <m/>
    <n v="1"/>
    <x v="0"/>
    <x v="0"/>
    <x v="2"/>
  </r>
  <r>
    <x v="0"/>
    <n v="508481287"/>
    <n v="155214"/>
    <m/>
    <d v="2019-01-17T13:30:45"/>
    <n v="4"/>
    <s v="PT;1;1;232"/>
    <n v="400"/>
    <m/>
    <n v="1"/>
    <x v="0"/>
    <x v="0"/>
    <x v="2"/>
  </r>
  <r>
    <x v="0"/>
    <n v="508481287"/>
    <n v="155215"/>
    <m/>
    <d v="2019-01-17T13:32:26"/>
    <n v="5"/>
    <s v="PT;1;1;232"/>
    <n v="400"/>
    <m/>
    <n v="1"/>
    <x v="0"/>
    <x v="0"/>
    <x v="2"/>
  </r>
  <r>
    <x v="0"/>
    <n v="508481287"/>
    <n v="155216"/>
    <m/>
    <d v="2019-01-17T13:39:38"/>
    <n v="1"/>
    <s v="PT;1;1;232"/>
    <n v="400"/>
    <m/>
    <n v="1"/>
    <x v="0"/>
    <x v="0"/>
    <x v="2"/>
  </r>
  <r>
    <x v="46"/>
    <n v="502256869"/>
    <n v="155217"/>
    <s v="07/2019 - ServiÃ§os de Mergulho para Reposicionamento de Boias de Assinalamento MarÃ­timo, no porto de SetÃºbal"/>
    <d v="2019-01-17T13:52:23"/>
    <n v="13"/>
    <s v="PT;16;245;2623"/>
    <n v="360"/>
    <d v="2019-01-29T23:59:00"/>
    <n v="1"/>
    <x v="7"/>
    <x v="0"/>
    <x v="2"/>
  </r>
  <r>
    <x v="114"/>
    <n v="505584760"/>
    <n v="155218"/>
    <s v="CPU2/2019 Fornecimento contÃ­nuo de combustÃ­veis rodoviÃ¡rios II"/>
    <d v="2019-01-17T13:52:37"/>
    <n v="4"/>
    <s v="PT;4;39;612"/>
    <n v="360"/>
    <d v="2019-01-22T12:09:00"/>
    <n v="1"/>
    <x v="1"/>
    <x v="0"/>
    <x v="2"/>
  </r>
  <r>
    <x v="0"/>
    <n v="508481287"/>
    <n v="155219"/>
    <m/>
    <d v="2019-01-17T13:55:14"/>
    <n v="1"/>
    <s v="PT;1;1;232"/>
    <n v="400"/>
    <m/>
    <n v="1"/>
    <x v="0"/>
    <x v="0"/>
    <x v="2"/>
  </r>
  <r>
    <x v="0"/>
    <n v="508481287"/>
    <n v="155220"/>
    <m/>
    <d v="2019-01-17T14:09:43"/>
    <n v="1"/>
    <s v="PT;1;1;232"/>
    <n v="400"/>
    <m/>
    <n v="1"/>
    <x v="0"/>
    <x v="0"/>
    <x v="2"/>
  </r>
  <r>
    <x v="43"/>
    <n v="503035416"/>
    <n v="155221"/>
    <m/>
    <d v="2019-01-17T14:53:24"/>
    <n v="1"/>
    <m/>
    <n v="400"/>
    <m/>
    <n v="1"/>
    <x v="0"/>
    <x v="0"/>
    <x v="2"/>
  </r>
  <r>
    <x v="43"/>
    <n v="503035416"/>
    <n v="155222"/>
    <m/>
    <d v="2019-01-17T14:59:06"/>
    <n v="13"/>
    <m/>
    <n v="400"/>
    <m/>
    <n v="1"/>
    <x v="0"/>
    <x v="0"/>
    <x v="2"/>
  </r>
  <r>
    <x v="24"/>
    <n v="503311332"/>
    <n v="155223"/>
    <m/>
    <d v="2019-01-17T15:04:52"/>
    <n v="13"/>
    <s v="PT;1;1;232"/>
    <n v="400"/>
    <m/>
    <n v="1"/>
    <x v="1"/>
    <x v="0"/>
    <x v="2"/>
  </r>
  <r>
    <x v="3"/>
    <n v="500051054"/>
    <n v="155224"/>
    <s v="PrestaÃ§Ã£o de ServiÃ§os de ReparaÃ§Ã£o de Chassis de Viaturas Pesadas do MunicÃ­pio de Almada"/>
    <d v="2019-01-17T15:06:57"/>
    <n v="13"/>
    <s v="PT;16;236;2579"/>
    <n v="340"/>
    <d v="2019-01-23T19:00:00"/>
    <n v="1"/>
    <x v="1"/>
    <x v="0"/>
    <x v="2"/>
  </r>
  <r>
    <x v="12"/>
    <n v="506187543"/>
    <n v="155225"/>
    <s v="Upgrade do software de telegestÃ£o do sistema de abastecimento pÃºblico de Ã¡gua"/>
    <d v="2019-01-17T15:09:05"/>
    <n v="13"/>
    <s v="PT;16;241;2600"/>
    <n v="360"/>
    <d v="2019-02-28T23:59:00"/>
    <n v="1"/>
    <x v="1"/>
    <x v="0"/>
    <x v="2"/>
  </r>
  <r>
    <x v="43"/>
    <n v="503035416"/>
    <n v="155226"/>
    <m/>
    <d v="2019-01-17T15:26:31"/>
    <n v="1"/>
    <s v="PT;12;174;2096"/>
    <n v="5"/>
    <d v="2019-01-22T17:00:00"/>
    <n v="1"/>
    <x v="0"/>
    <x v="0"/>
    <x v="2"/>
  </r>
  <r>
    <x v="3"/>
    <n v="500051054"/>
    <n v="155227"/>
    <s v="A presente empreitada tem por objectivo a execuÃ§Ã£o de trabalhos diversos ao nÃ­vel da consolidaÃ§Ã£o e reparaÃ§Ã£o de muros de suporte na via pÃºblica. Os trabalhos serÃ£o realizados em vÃ¡rios locais do MunicÃ­pio que necessitem de intervenÃ§Ã£o de melhoramento ou reparaÃ§Ãµes e inclui ainda trabalhos diversos de reposiÃ§Ã£o de pavimentos, pinturas, execuÃ§Ã£o de rebocos, colocaÃ§Ã£o de lancis, vedaÃ§Ãµes, impermeabilizaÃ§Ãµes, desvio de infraestruturas entre outros."/>
    <d v="2019-01-17T15:49:46"/>
    <n v="3"/>
    <s v="PT;16;236;230"/>
    <n v="5"/>
    <d v="2019-03-21T19:00:00"/>
    <n v="1"/>
    <x v="1"/>
    <x v="0"/>
    <x v="2"/>
  </r>
  <r>
    <x v="35"/>
    <n v="501290206"/>
    <n v="155228"/>
    <m/>
    <d v="2019-01-17T15:59:35"/>
    <n v="1"/>
    <s v="PT;1;1;232"/>
    <n v="400"/>
    <m/>
    <n v="1"/>
    <x v="1"/>
    <x v="0"/>
    <x v="2"/>
  </r>
  <r>
    <x v="35"/>
    <n v="501290206"/>
    <n v="155229"/>
    <m/>
    <d v="2019-01-17T16:01:45"/>
    <n v="1"/>
    <s v="PT;1;1;232"/>
    <n v="400"/>
    <m/>
    <n v="1"/>
    <x v="1"/>
    <x v="0"/>
    <x v="2"/>
  </r>
  <r>
    <x v="65"/>
    <n v="600084779"/>
    <n v="155230"/>
    <m/>
    <d v="2019-01-17T16:18:37"/>
    <n v="3"/>
    <s v="PT;1;1;232"/>
    <n v="400"/>
    <m/>
    <n v="1"/>
    <x v="2"/>
    <x v="0"/>
    <x v="2"/>
  </r>
  <r>
    <x v="110"/>
    <n v="502790024"/>
    <n v="155231"/>
    <m/>
    <d v="2019-01-17T16:20:13"/>
    <n v="13"/>
    <s v="PT;1;1;232"/>
    <n v="400"/>
    <m/>
    <n v="1"/>
    <x v="3"/>
    <x v="0"/>
    <x v="2"/>
  </r>
  <r>
    <x v="18"/>
    <n v="501222634"/>
    <n v="155232"/>
    <s v="PrestaÃ§Ã£o de ServiÃ§os de DistribuiÃ§Ã£o Postal"/>
    <d v="2019-01-17T16:20:24"/>
    <n v="1"/>
    <s v="PT;11;148;1898"/>
    <n v="360"/>
    <d v="2019-01-23T23:59:00"/>
    <n v="1"/>
    <x v="1"/>
    <x v="0"/>
    <x v="2"/>
  </r>
  <r>
    <x v="43"/>
    <n v="503035416"/>
    <n v="155233"/>
    <m/>
    <d v="2019-01-17T16:23:05"/>
    <n v="13"/>
    <s v="PT;12;174;2096"/>
    <n v="340"/>
    <d v="2019-01-24T17:00:00"/>
    <n v="1"/>
    <x v="0"/>
    <x v="0"/>
    <x v="2"/>
  </r>
  <r>
    <x v="3"/>
    <n v="500051054"/>
    <n v="155234"/>
    <m/>
    <d v="2019-01-17T16:33:35"/>
    <n v="13"/>
    <s v="PT;1;1;232"/>
    <n v="400"/>
    <m/>
    <n v="1"/>
    <x v="1"/>
    <x v="0"/>
    <x v="2"/>
  </r>
  <r>
    <x v="18"/>
    <n v="501222634"/>
    <n v="155235"/>
    <m/>
    <d v="2019-01-17T16:50:42"/>
    <n v="1"/>
    <s v="PT;1;1;232"/>
    <n v="400"/>
    <m/>
    <n v="1"/>
    <x v="1"/>
    <x v="0"/>
    <x v="2"/>
  </r>
  <r>
    <x v="101"/>
    <n v="123456789"/>
    <n v="155236"/>
    <m/>
    <d v="2019-01-17T17:08:08"/>
    <n v="1"/>
    <s v="PT;15;226;119"/>
    <n v="1"/>
    <m/>
    <n v="1"/>
    <x v="2"/>
    <x v="0"/>
    <x v="2"/>
  </r>
  <r>
    <x v="7"/>
    <n v="508666236"/>
    <n v="155238"/>
    <m/>
    <d v="2019-01-17T17:57:02"/>
    <n v="13"/>
    <s v="PT;1;1;232"/>
    <n v="400"/>
    <d v="1970-01-01T23:59:00"/>
    <n v="1"/>
    <x v="2"/>
    <x v="0"/>
    <x v="2"/>
  </r>
  <r>
    <x v="0"/>
    <n v="508481287"/>
    <n v="155239"/>
    <m/>
    <d v="2019-01-17T18:11:05"/>
    <n v="13"/>
    <s v="PT;12;165;2010"/>
    <n v="360"/>
    <d v="2019-01-28T17:00:00"/>
    <n v="1"/>
    <x v="0"/>
    <x v="0"/>
    <x v="2"/>
  </r>
  <r>
    <x v="7"/>
    <n v="508666236"/>
    <n v="155242"/>
    <m/>
    <d v="2019-01-17T18:55:20"/>
    <n v="3"/>
    <s v="PT;1;1;232"/>
    <n v="400"/>
    <m/>
    <n v="1"/>
    <x v="2"/>
    <x v="0"/>
    <x v="2"/>
  </r>
  <r>
    <x v="7"/>
    <n v="508666236"/>
    <n v="155243"/>
    <s v="ConcessÃ£o da exploraÃ§Ã£o do imÃ³vel denominado Castelo de Vila Nova de Cerveira (ImÃ³vel de Interesse PÃºblico), localizado em Vila Nova de Cerveira, Vila Nova de Cerveira, distrito de Viana do Castelo, com vista Ã  realizaÃ§Ã£o de obras, incluindo de infraestruturas, e posterior exploraÃ§Ã£o para fins turÃ­sticos, como estabelecimento hoteleiro, estabelecimento de alojamento local, na modalidade de estabelecimento de hospedagem, ou outro projeto de vocaÃ§Ã£o turÃ­stica."/>
    <d v="2019-01-17T18:56:46"/>
    <n v="3"/>
    <s v="PT;17;257;2833"/>
    <n v="5"/>
    <d v="2019-06-05T23:59:00"/>
    <n v="1"/>
    <x v="2"/>
    <x v="0"/>
    <x v="2"/>
  </r>
  <r>
    <x v="115"/>
    <n v="506084361"/>
    <n v="155244"/>
    <m/>
    <d v="2019-01-17T19:18:49"/>
    <n v="13"/>
    <s v="PT;16;236;230"/>
    <n v="360"/>
    <d v="2019-01-28T23:59:00"/>
    <n v="1"/>
    <x v="2"/>
    <x v="0"/>
    <x v="2"/>
  </r>
  <r>
    <x v="0"/>
    <n v="508481287"/>
    <n v="155247"/>
    <m/>
    <d v="2019-01-18T09:15:27"/>
    <n v="1"/>
    <s v="PT;1;1;232"/>
    <n v="400"/>
    <m/>
    <n v="1"/>
    <x v="0"/>
    <x v="0"/>
    <x v="2"/>
  </r>
  <r>
    <x v="11"/>
    <n v="506614913"/>
    <n v="155248"/>
    <m/>
    <d v="2019-01-18T09:18:37"/>
    <n v="1"/>
    <s v="PT;12;173;2086"/>
    <n v="360"/>
    <d v="2019-01-26T23:59:00"/>
    <n v="1"/>
    <x v="1"/>
    <x v="0"/>
    <x v="2"/>
  </r>
  <r>
    <x v="0"/>
    <n v="508481287"/>
    <n v="155249"/>
    <m/>
    <d v="2019-01-18T09:45:39"/>
    <n v="1"/>
    <s v="PT;1;1;232"/>
    <n v="400"/>
    <m/>
    <n v="1"/>
    <x v="0"/>
    <x v="0"/>
    <x v="2"/>
  </r>
  <r>
    <x v="47"/>
    <n v="512042659"/>
    <n v="155250"/>
    <s v="Ajuste Direto para PrestaÃ§Ã£o de ServiÃ§os de ManutenÃ§Ã£o dos Equipamentos InformÃ¡ticos do MunicÃ­pio de Nordeste"/>
    <d v="2019-01-18T09:52:34"/>
    <n v="1"/>
    <s v="PT;20;312;3402"/>
    <n v="360"/>
    <d v="2019-01-24T23:59:00"/>
    <n v="1"/>
    <x v="1"/>
    <x v="0"/>
    <x v="2"/>
  </r>
  <r>
    <x v="0"/>
    <n v="508481287"/>
    <n v="155251"/>
    <m/>
    <d v="2019-01-18T09:57:39"/>
    <n v="13"/>
    <s v="PT;12;165;2010"/>
    <n v="360"/>
    <d v="2019-01-23T17:00:00"/>
    <n v="1"/>
    <x v="0"/>
    <x v="0"/>
    <x v="2"/>
  </r>
  <r>
    <x v="50"/>
    <n v="500192855"/>
    <n v="155252"/>
    <s v="AquisiÃ§Ã£o de serviÃ§os e locaÃ§Ã£o de bens de acesso Ã  internet Â¿- Proc. nÂº 092/2017-DLO/ML"/>
    <d v="2019-01-18T10:15:52"/>
    <n v="13"/>
    <s v="PT;1;1;232"/>
    <n v="360"/>
    <d v="2019-02-02T23:59:00"/>
    <n v="1"/>
    <x v="3"/>
    <x v="0"/>
    <x v="2"/>
  </r>
  <r>
    <x v="13"/>
    <n v="501294104"/>
    <n v="155256"/>
    <m/>
    <d v="2019-01-18T10:34:34"/>
    <n v="1"/>
    <s v="PT;16;245;2623"/>
    <n v="360"/>
    <d v="2019-01-24T23:59:00"/>
    <n v="1"/>
    <x v="1"/>
    <x v="0"/>
    <x v="2"/>
  </r>
  <r>
    <x v="8"/>
    <n v="505187531"/>
    <n v="155258"/>
    <s v="AQUISIÃ‡ÃƒO DE SERVIÃ‡OS PARA ELABORAÃ‡ÃƒO DE PROJETO DE ESPECIALIDADES PARA ADAPTAÃ‡ÃƒO DE UM ESPAÃ‡O EXISTENTE PARA MUSEU Â¿MARCCÂ¿"/>
    <d v="2019-01-18T10:38:45"/>
    <n v="1"/>
    <s v="PT;12;164;42"/>
    <n v="360"/>
    <d v="2019-01-28T23:59:00"/>
    <n v="1"/>
    <x v="1"/>
    <x v="0"/>
    <x v="2"/>
  </r>
  <r>
    <x v="6"/>
    <n v="506037258"/>
    <n v="155259"/>
    <s v="ConservaÃ§Ã£o de sinalizaÃ§Ã£o horizontal em estradas municipais"/>
    <d v="2019-01-18T10:43:23"/>
    <n v="1"/>
    <s v="PT;17;256;2822"/>
    <n v="340"/>
    <d v="2019-01-26T17:00:00"/>
    <n v="1"/>
    <x v="1"/>
    <x v="0"/>
    <x v="2"/>
  </r>
  <r>
    <x v="1"/>
    <n v="506673626"/>
    <n v="155261"/>
    <s v="AquisiÃ§Ã£o de serviÃ§os na Ã¡rea da comunicaÃ§Ã£o, na modalidade de avenÃ§a"/>
    <d v="2019-01-18T10:57:03"/>
    <n v="1"/>
    <s v="PT;16;237;31"/>
    <n v="360"/>
    <d v="2019-01-26T23:59:00"/>
    <n v="1"/>
    <x v="1"/>
    <x v="0"/>
    <x v="2"/>
  </r>
  <r>
    <x v="65"/>
    <n v="600084779"/>
    <n v="155262"/>
    <m/>
    <d v="2019-01-18T10:57:09"/>
    <n v="3"/>
    <s v="PT;12;165;2004"/>
    <n v="340"/>
    <d v="2019-02-17T17:00:00"/>
    <n v="1"/>
    <x v="2"/>
    <x v="0"/>
    <x v="2"/>
  </r>
  <r>
    <x v="6"/>
    <n v="506037258"/>
    <n v="155263"/>
    <m/>
    <d v="2019-01-18T11:02:26"/>
    <n v="1"/>
    <s v="PT;1;1;232"/>
    <n v="400"/>
    <m/>
    <n v="1"/>
    <x v="1"/>
    <x v="0"/>
    <x v="2"/>
  </r>
  <r>
    <x v="83"/>
    <n v="512026840"/>
    <n v="155264"/>
    <s v="Contrato de fornecimento de equipamento para a cabeÃ§a de poÃ§os geotÃ©rmicos a executar nos campos geotÃ©rmicos da Ribeira Grande e do Pico Alto"/>
    <d v="2019-01-18T11:03:39"/>
    <n v="3"/>
    <s v="PT;20;313;3418"/>
    <n v="5"/>
    <d v="2019-03-01T23:59:00"/>
    <n v="1"/>
    <x v="2"/>
    <x v="0"/>
    <x v="2"/>
  </r>
  <r>
    <x v="1"/>
    <n v="506673626"/>
    <n v="155265"/>
    <s v="AquisiÃ§Ã£o de serviÃ§os de ediÃ§Ã£o e realizaÃ§Ã£o de imagem, na modalidade de avenÃ§a"/>
    <d v="2019-01-18T11:05:21"/>
    <n v="1"/>
    <s v="PT;16;237;31"/>
    <n v="360"/>
    <d v="2019-01-31T23:59:00"/>
    <n v="1"/>
    <x v="1"/>
    <x v="0"/>
    <x v="2"/>
  </r>
  <r>
    <x v="27"/>
    <n v="506722422"/>
    <n v="155266"/>
    <m/>
    <d v="2019-01-18T11:08:00"/>
    <n v="1"/>
    <s v="PT;1;1;232"/>
    <n v="400"/>
    <m/>
    <n v="1"/>
    <x v="1"/>
    <x v="0"/>
    <x v="2"/>
  </r>
  <r>
    <x v="1"/>
    <n v="506673626"/>
    <n v="155267"/>
    <s v="AquisiÃ§Ã£o de serviÃ§os de assessoria e apoio aos Ã³rgÃ£os autÃ¡rquicos, na modalidade de avenÃ§a"/>
    <d v="2019-01-18T11:22:37"/>
    <n v="13"/>
    <s v="PT;16;237;31"/>
    <n v="360"/>
    <d v="2019-01-26T23:59:00"/>
    <n v="1"/>
    <x v="1"/>
    <x v="0"/>
    <x v="2"/>
  </r>
  <r>
    <x v="78"/>
    <n v="506792382"/>
    <n v="155269"/>
    <m/>
    <d v="2019-01-18T11:50:23"/>
    <n v="3"/>
    <s v="PT;2;13;258"/>
    <n v="5"/>
    <d v="2019-01-30T23:59:00"/>
    <n v="1"/>
    <x v="1"/>
    <x v="0"/>
    <x v="2"/>
  </r>
  <r>
    <x v="0"/>
    <n v="508481287"/>
    <n v="155270"/>
    <m/>
    <d v="2019-01-18T12:17:20"/>
    <n v="3"/>
    <s v="PT;12;165;2010"/>
    <n v="360"/>
    <d v="2019-01-27T17:00:00"/>
    <n v="1"/>
    <x v="0"/>
    <x v="0"/>
    <x v="2"/>
  </r>
  <r>
    <x v="90"/>
    <n v="503541567"/>
    <n v="155275"/>
    <m/>
    <d v="2019-01-18T13:22:08"/>
    <n v="3"/>
    <s v="PT;12;165;2008"/>
    <n v="340"/>
    <d v="2019-01-26T23:59:00"/>
    <n v="1"/>
    <x v="1"/>
    <x v="0"/>
    <x v="2"/>
  </r>
  <r>
    <x v="82"/>
    <n v="680012907"/>
    <n v="155276"/>
    <s v="Tubos e acessÃ³rios para redes de Ã¡gua e Ã¡guas residuais"/>
    <d v="2019-01-18T13:56:59"/>
    <n v="13"/>
    <s v="PT;17;256;2822"/>
    <n v="360"/>
    <d v="2019-01-29T23:59:00"/>
    <n v="1"/>
    <x v="5"/>
    <x v="0"/>
    <x v="2"/>
  </r>
  <r>
    <x v="82"/>
    <n v="680012907"/>
    <n v="155277"/>
    <s v="SeleÃ§Ã£o de equipamento combinado para lavagem de contentores com sistema de elevaÃ§Ã£o por carga lateral"/>
    <d v="2019-01-18T14:15:51"/>
    <n v="3"/>
    <s v="PT;17;256;2822"/>
    <n v="360"/>
    <d v="2019-03-12T23:59:00"/>
    <n v="1"/>
    <x v="5"/>
    <x v="0"/>
    <x v="2"/>
  </r>
  <r>
    <x v="116"/>
    <n v="505656000"/>
    <n v="155278"/>
    <m/>
    <d v="2019-01-18T14:32:12"/>
    <n v="3"/>
    <s v="PT;1;1;232"/>
    <n v="400"/>
    <m/>
    <n v="1"/>
    <x v="1"/>
    <x v="0"/>
    <x v="2"/>
  </r>
  <r>
    <x v="0"/>
    <n v="508481287"/>
    <n v="155279"/>
    <m/>
    <d v="2019-01-18T14:42:11"/>
    <n v="3"/>
    <s v="PT;12;165;2010"/>
    <n v="360"/>
    <d v="2019-02-03T17:00:00"/>
    <n v="1"/>
    <x v="0"/>
    <x v="0"/>
    <x v="2"/>
  </r>
  <r>
    <x v="3"/>
    <n v="500051054"/>
    <n v="155280"/>
    <m/>
    <d v="2019-01-18T14:43:14"/>
    <n v="14"/>
    <s v="PT;1;1;232"/>
    <n v="400"/>
    <m/>
    <n v="1"/>
    <x v="1"/>
    <x v="0"/>
    <x v="2"/>
  </r>
  <r>
    <x v="117"/>
    <n v="509468322"/>
    <n v="155281"/>
    <m/>
    <d v="2019-01-18T14:47:08"/>
    <n v="3"/>
    <s v="PT;1;1;232"/>
    <n v="1"/>
    <m/>
    <n v="1"/>
    <x v="2"/>
    <x v="0"/>
    <x v="2"/>
  </r>
  <r>
    <x v="73"/>
    <n v="501112049"/>
    <n v="155283"/>
    <s v="AquisiÃ§Ã£o de Projeto de ConceÃ§Ã£o, ProduÃ§Ã£o e ImplementaÃ§Ã£o do Centro Interpretativo do Queijo de Serpa"/>
    <d v="2019-01-18T14:47:42"/>
    <n v="13"/>
    <s v="PT;3;35;549"/>
    <n v="360"/>
    <d v="2019-03-11T17:00:00"/>
    <n v="1"/>
    <x v="1"/>
    <x v="0"/>
    <x v="2"/>
  </r>
  <r>
    <x v="107"/>
    <n v="508195390"/>
    <n v="155286"/>
    <m/>
    <d v="2019-01-18T15:00:14"/>
    <n v="5"/>
    <s v="PT;1;1;232"/>
    <n v="400"/>
    <m/>
    <n v="1"/>
    <x v="2"/>
    <x v="0"/>
    <x v="2"/>
  </r>
  <r>
    <x v="106"/>
    <n v="507866673"/>
    <n v="155287"/>
    <s v="PC-2018-000664 - Fornecimento de cabos ACSR para instalaÃ§Ã£o no Ã¢mbito de empreitadas de linhas MAT Â¿ 2018 (Fase 3)"/>
    <d v="2019-01-18T15:04:53"/>
    <n v="5"/>
    <s v="PT;1;1;232"/>
    <n v="340"/>
    <d v="2019-01-30T17:00:00"/>
    <n v="1"/>
    <x v="2"/>
    <x v="0"/>
    <x v="2"/>
  </r>
  <r>
    <x v="26"/>
    <n v="680017763"/>
    <n v="155289"/>
    <s v="AquisiÃ§Ã£o de PeÃ§as de Reserva para Bomba de Lamas Espessadas da ETAR da Quinta da Bomba"/>
    <d v="2019-01-18T15:01:27"/>
    <n v="1"/>
    <s v="PT;16;236;2579"/>
    <n v="360"/>
    <d v="2019-01-25T23:45:00"/>
    <n v="1"/>
    <x v="5"/>
    <x v="0"/>
    <x v="2"/>
  </r>
  <r>
    <x v="14"/>
    <n v="501144218"/>
    <n v="155292"/>
    <s v="Fornecimento de Inertes para as Estradas e caminhos do Concelho de Sesimbra"/>
    <d v="2019-01-18T15:03:55"/>
    <n v="1"/>
    <s v="PT;16;244;244"/>
    <n v="360"/>
    <d v="2019-02-02T18:00:00"/>
    <n v="1"/>
    <x v="1"/>
    <x v="0"/>
    <x v="2"/>
  </r>
  <r>
    <x v="0"/>
    <n v="508481287"/>
    <n v="155293"/>
    <m/>
    <d v="2019-01-18T15:07:19"/>
    <n v="1"/>
    <s v="PT;12;165;2010"/>
    <n v="5"/>
    <d v="2019-01-24T17:00:00"/>
    <n v="1"/>
    <x v="0"/>
    <x v="0"/>
    <x v="2"/>
  </r>
  <r>
    <x v="116"/>
    <n v="505656000"/>
    <n v="155294"/>
    <m/>
    <d v="2019-01-18T15:08:16"/>
    <n v="3"/>
    <s v="PT;1;1;232"/>
    <n v="400"/>
    <m/>
    <n v="1"/>
    <x v="1"/>
    <x v="0"/>
    <x v="2"/>
  </r>
  <r>
    <x v="14"/>
    <n v="501144218"/>
    <n v="155295"/>
    <m/>
    <d v="2019-01-18T15:18:48"/>
    <n v="1"/>
    <m/>
    <n v="400"/>
    <m/>
    <n v="1"/>
    <x v="1"/>
    <x v="0"/>
    <x v="2"/>
  </r>
  <r>
    <x v="8"/>
    <n v="505187531"/>
    <n v="155296"/>
    <s v="AquisiÃ§Ã£o de serviÃ§os para elaboraÃ§Ã£o de estudo prÃ©vio de regularizaÃ§Ã£o e renaturalizaÃ§Ã£o da Ribeira de Sassoeiros"/>
    <d v="2019-01-18T15:37:28"/>
    <n v="13"/>
    <s v="PT;12;164;42"/>
    <n v="360"/>
    <d v="2019-02-01T23:59:00"/>
    <n v="1"/>
    <x v="1"/>
    <x v="0"/>
    <x v="2"/>
  </r>
  <r>
    <x v="6"/>
    <n v="506037258"/>
    <n v="155297"/>
    <s v="PrestaÃ§Ã£o de ServiÃ§os postais"/>
    <d v="2019-01-18T15:37:38"/>
    <n v="1"/>
    <s v="PT;17;256;203"/>
    <n v="340"/>
    <d v="2019-01-26T17:00:00"/>
    <n v="1"/>
    <x v="1"/>
    <x v="0"/>
    <x v="2"/>
  </r>
  <r>
    <x v="62"/>
    <n v="505985217"/>
    <n v="155298"/>
    <m/>
    <d v="2019-01-18T15:41:39"/>
    <n v="3"/>
    <s v="PT;1;1;232"/>
    <n v="400"/>
    <m/>
    <n v="1"/>
    <x v="1"/>
    <x v="0"/>
    <x v="2"/>
  </r>
  <r>
    <x v="62"/>
    <n v="505985217"/>
    <n v="155303"/>
    <s v="ConcessÃ£o de serviÃ§o publico de colocaÃ§Ã£o e exploraÃ§Ã£o de publicidade e sinalÃ©tica comercial em espaÃ§os de domÃ­nio publico do Municipio, na Ã¡rea da UniÃ£o de Freguesias de Caldas de Vizela (S. Miguel e S. JoÃ£o)"/>
    <d v="2019-01-18T15:53:07"/>
    <n v="3"/>
    <s v="PT;4;51;900"/>
    <n v="340"/>
    <d v="2019-01-25T00:00:00"/>
    <n v="1"/>
    <x v="1"/>
    <x v="0"/>
    <x v="2"/>
  </r>
  <r>
    <x v="6"/>
    <n v="506037258"/>
    <n v="155305"/>
    <s v="PrestaÃ§Ã£o de ServiÃ§os para elaboraÃ§Ã£o e conceÃ§Ã£o de produtos de marketing territorial"/>
    <d v="2019-01-18T16:01:26"/>
    <n v="13"/>
    <s v="PT;17;256;2822"/>
    <n v="340"/>
    <d v="2019-01-26T17:00:00"/>
    <n v="1"/>
    <x v="1"/>
    <x v="0"/>
    <x v="2"/>
  </r>
  <r>
    <x v="38"/>
    <n v="505309939"/>
    <n v="155308"/>
    <m/>
    <d v="2019-01-18T16:52:57"/>
    <n v="1"/>
    <s v="PT;1;1;232"/>
    <n v="400"/>
    <m/>
    <n v="1"/>
    <x v="1"/>
    <x v="0"/>
    <x v="2"/>
  </r>
  <r>
    <x v="38"/>
    <n v="505309939"/>
    <n v="155309"/>
    <m/>
    <d v="2019-01-18T16:54:17"/>
    <n v="1"/>
    <s v="PT;9;121;1594"/>
    <n v="360"/>
    <d v="2019-01-22T16:30:00"/>
    <n v="1"/>
    <x v="1"/>
    <x v="0"/>
    <x v="2"/>
  </r>
  <r>
    <x v="18"/>
    <n v="501222634"/>
    <n v="155311"/>
    <s v="PrestaÃ§Ã£o de ServiÃ§os de Recolha de ResÃ­duos SÃ³lidos"/>
    <d v="2019-01-18T17:21:57"/>
    <n v="1"/>
    <s v="PT;11;148;76"/>
    <n v="360"/>
    <d v="2019-01-22T23:59:00"/>
    <n v="1"/>
    <x v="1"/>
    <x v="0"/>
    <x v="2"/>
  </r>
  <r>
    <x v="83"/>
    <n v="512026840"/>
    <n v="155312"/>
    <m/>
    <d v="2019-01-18T18:10:40"/>
    <n v="3"/>
    <s v="PT;1;1;232"/>
    <n v="400"/>
    <m/>
    <n v="1"/>
    <x v="2"/>
    <x v="0"/>
    <x v="2"/>
  </r>
  <r>
    <x v="83"/>
    <n v="512026840"/>
    <n v="155327"/>
    <s v="Contrato de fornecimento de revestimento em aÃ§o para a execuÃ§Ã£o de poÃ§os geotÃ©rmicos nos campos geotÃ©rmicos da Ribeira Grande e do Pico Alto."/>
    <d v="2019-01-19T11:24:28"/>
    <n v="3"/>
    <s v="Freguesia de Ponta Delgada (SÃ£o SebastiÃ£o), RegiÃ£o AutÃ³noma dos AÃ§ores, Ponta Delgada, Portugal"/>
    <n v="360"/>
    <d v="2019-04-22T23:59:00"/>
    <n v="1"/>
    <x v="2"/>
    <x v="0"/>
    <x v="2"/>
  </r>
  <r>
    <x v="31"/>
    <n v="506874915"/>
    <n v="155347"/>
    <m/>
    <d v="2019-01-21T09:09:33"/>
    <n v="13"/>
    <s v="PT;12;168;2044"/>
    <n v="360"/>
    <d v="2019-01-28T23:59:00"/>
    <n v="1"/>
    <x v="2"/>
    <x v="0"/>
    <x v="4"/>
  </r>
  <r>
    <x v="0"/>
    <n v="508481287"/>
    <n v="155348"/>
    <m/>
    <d v="2019-01-21T09:30:25"/>
    <n v="1"/>
    <s v="PT;12;165;2010"/>
    <n v="360"/>
    <d v="2019-01-23T15:00:00"/>
    <n v="1"/>
    <x v="0"/>
    <x v="0"/>
    <x v="4"/>
  </r>
  <r>
    <x v="73"/>
    <n v="501112049"/>
    <n v="155349"/>
    <m/>
    <d v="2019-01-21T09:49:13"/>
    <n v="3"/>
    <s v="PT;1;1;232"/>
    <n v="400"/>
    <m/>
    <n v="1"/>
    <x v="1"/>
    <x v="0"/>
    <x v="4"/>
  </r>
  <r>
    <x v="118"/>
    <n v="680001069"/>
    <n v="155350"/>
    <m/>
    <d v="2019-01-21T10:07:21"/>
    <n v="13"/>
    <s v="PT;11;148;1898"/>
    <n v="340"/>
    <d v="2019-01-26T23:59:00"/>
    <n v="1"/>
    <x v="1"/>
    <x v="0"/>
    <x v="4"/>
  </r>
  <r>
    <x v="38"/>
    <n v="505309939"/>
    <n v="155351"/>
    <s v="SubstituiÃ§Ã£o da unidade de ar condicionado na Tipografia"/>
    <d v="2019-01-21T10:27:48"/>
    <n v="1"/>
    <s v="PT;9;121;1594"/>
    <n v="360"/>
    <d v="2019-01-24T16:30:00"/>
    <n v="1"/>
    <x v="1"/>
    <x v="0"/>
    <x v="4"/>
  </r>
  <r>
    <x v="31"/>
    <n v="506874915"/>
    <n v="155352"/>
    <s v="AquisiÃ§Ã£o de ServiÃ§os de VigilÃ¢ncia e SeguranÃ§a Humana Â¿ Parque de Campismo de Mil Regos Â¿ Ericeira"/>
    <d v="2019-01-21T10:54:59"/>
    <n v="13"/>
    <s v="PT;12;168;2044"/>
    <n v="360"/>
    <d v="2019-01-28T23:59:00"/>
    <n v="1"/>
    <x v="2"/>
    <x v="0"/>
    <x v="4"/>
  </r>
  <r>
    <x v="73"/>
    <n v="501112049"/>
    <n v="155354"/>
    <s v="LocaÃ§Ã£o de Stands e Outro Equipamento"/>
    <d v="2019-01-21T11:15:57"/>
    <n v="13"/>
    <s v="PT;3;35;549"/>
    <n v="5"/>
    <d v="2019-01-29T16:00:00"/>
    <n v="1"/>
    <x v="1"/>
    <x v="0"/>
    <x v="4"/>
  </r>
  <r>
    <x v="12"/>
    <n v="506187543"/>
    <n v="155355"/>
    <s v="PrestaÃ§Ã£o de serviÃ§o de transporte coletivo para o Circuito Urbano de Pinhal Novo pelo perÃ­odo de dois meses"/>
    <d v="2019-01-21T11:17:33"/>
    <n v="1"/>
    <s v="PT;16;241;2601"/>
    <n v="360"/>
    <d v="2019-01-26T23:59:00"/>
    <n v="1"/>
    <x v="1"/>
    <x v="0"/>
    <x v="4"/>
  </r>
  <r>
    <x v="53"/>
    <n v="504884620"/>
    <n v="155358"/>
    <m/>
    <d v="2019-01-21T11:23:27"/>
    <n v="13"/>
    <s v="PT;3;27;27"/>
    <n v="5"/>
    <d v="2019-01-28T17:00:00"/>
    <n v="1"/>
    <x v="1"/>
    <x v="0"/>
    <x v="4"/>
  </r>
  <r>
    <x v="13"/>
    <n v="501294104"/>
    <n v="155360"/>
    <m/>
    <d v="2019-01-21T11:37:04"/>
    <n v="1"/>
    <s v="PT;16;245;321"/>
    <n v="360"/>
    <d v="2019-01-24T23:59:00"/>
    <n v="1"/>
    <x v="1"/>
    <x v="0"/>
    <x v="4"/>
  </r>
  <r>
    <x v="11"/>
    <n v="506614913"/>
    <n v="155361"/>
    <s v="ContrataÃ§Ã£o de serviÃ§os para divulgaÃ§Ã£o de spot publicitÃ¡rio da nova identidade visual da CÃ¢mara Municipal de Vila Franca de Xira"/>
    <d v="2019-01-21T11:37:25"/>
    <n v="1"/>
    <s v="PT;12;173;2086"/>
    <n v="360"/>
    <d v="2019-01-26T23:59:00"/>
    <n v="1"/>
    <x v="1"/>
    <x v="0"/>
    <x v="4"/>
  </r>
  <r>
    <x v="3"/>
    <n v="500051054"/>
    <n v="155362"/>
    <m/>
    <d v="2019-01-21T11:53:08"/>
    <n v="13"/>
    <s v="PT;1;1;232"/>
    <n v="1"/>
    <m/>
    <n v="1"/>
    <x v="1"/>
    <x v="0"/>
    <x v="4"/>
  </r>
  <r>
    <x v="11"/>
    <n v="506614913"/>
    <n v="155363"/>
    <m/>
    <d v="2019-01-21T11:55:31"/>
    <n v="1"/>
    <s v="PT;1;1;232"/>
    <n v="400"/>
    <m/>
    <n v="1"/>
    <x v="1"/>
    <x v="0"/>
    <x v="4"/>
  </r>
  <r>
    <x v="11"/>
    <n v="506614913"/>
    <n v="155364"/>
    <m/>
    <d v="2019-01-21T11:55:50"/>
    <n v="1"/>
    <s v="PT;1;1;232"/>
    <n v="400"/>
    <m/>
    <n v="1"/>
    <x v="1"/>
    <x v="0"/>
    <x v="4"/>
  </r>
  <r>
    <x v="49"/>
    <n v="502098139"/>
    <n v="155367"/>
    <m/>
    <d v="2019-01-21T13:00:41"/>
    <n v="3"/>
    <s v="PT;1;1;232"/>
    <n v="400"/>
    <m/>
    <n v="1"/>
    <x v="1"/>
    <x v="0"/>
    <x v="4"/>
  </r>
  <r>
    <x v="42"/>
    <n v="512103070"/>
    <n v="155368"/>
    <s v="Para a celebraÃ§Ã£o do contrato de aquisiÃ§Ã£o, adotou-se o procedimento: a) Ajuste direto, nos termos da alÃ­nea d) do nÂº1 do artigo nÂº 20, do Decreto-Lei 18/2008, de 29 de Janeiro, republicado no Decreto-Lei 111-B/2017, de 31 de Agosto. O presente procedimento tem por objeto aquisiÃ§Ã£o de um set de Ilizarov com tensor, ao Hospital da Horta, E.P.E.R., de acordo com as especificaÃ§Ãµes tÃ©cnicas anexas ao Caderno de Encargos do procedimento."/>
    <d v="2019-01-21T13:11:08"/>
    <n v="1"/>
    <s v="PT;20;305;3353"/>
    <n v="360"/>
    <d v="2019-01-26T23:59:00"/>
    <n v="1"/>
    <x v="0"/>
    <x v="0"/>
    <x v="4"/>
  </r>
  <r>
    <x v="13"/>
    <n v="501294104"/>
    <n v="155369"/>
    <m/>
    <d v="2019-01-21T14:13:20"/>
    <n v="1"/>
    <s v="PT;1;1;232"/>
    <n v="400"/>
    <m/>
    <n v="1"/>
    <x v="1"/>
    <x v="0"/>
    <x v="4"/>
  </r>
  <r>
    <x v="13"/>
    <n v="501294104"/>
    <n v="155370"/>
    <m/>
    <d v="2019-01-21T14:14:23"/>
    <n v="1"/>
    <m/>
    <n v="400"/>
    <m/>
    <n v="1"/>
    <x v="1"/>
    <x v="0"/>
    <x v="4"/>
  </r>
  <r>
    <x v="0"/>
    <n v="508481287"/>
    <n v="155371"/>
    <s v="191G000466- AquisiÃ§Ã£o de consumÃ­veis e demais bens necessÃ¡rios para a previsÃ£o da dose de heparina necessÃ¡ria e de sulfato de protamina, permitindo ainda a verificaÃ§Ã£o do estado da coagulaÃ§Ã£o e o despiste de heparina em circulaÃ§Ã£o.- Ano 2019"/>
    <d v="2019-01-21T14:23:07"/>
    <n v="1"/>
    <s v="PT;12;165;2010"/>
    <n v="360"/>
    <d v="2019-01-24T17:00:00"/>
    <n v="1"/>
    <x v="0"/>
    <x v="0"/>
    <x v="4"/>
  </r>
  <r>
    <x v="8"/>
    <n v="505187531"/>
    <n v="155372"/>
    <s v="BeneficiaÃ§Ã£o da rede de esgotos da EB Bruno Nascimento"/>
    <d v="2019-01-21T14:24:37"/>
    <n v="13"/>
    <s v="PT;12;164;1996"/>
    <n v="360"/>
    <d v="2019-01-28T23:59:00"/>
    <n v="1"/>
    <x v="1"/>
    <x v="0"/>
    <x v="4"/>
  </r>
  <r>
    <x v="119"/>
    <n v="505255391"/>
    <n v="155376"/>
    <s v="AquisiÃ§Ã£o de Sistema de AspiraÃ§Ã£o, Triagem e Enfardamento de Filme e Embalagens Planas de Mistos"/>
    <d v="2019-01-21T14:48:25"/>
    <n v="3"/>
    <s v="PT;16;242;2607"/>
    <n v="360"/>
    <d v="2019-02-20T16:00:00"/>
    <n v="1"/>
    <x v="2"/>
    <x v="0"/>
    <x v="4"/>
  </r>
  <r>
    <x v="33"/>
    <n v="505170876"/>
    <n v="155377"/>
    <m/>
    <d v="2019-01-21T14:58:35"/>
    <n v="1"/>
    <m/>
    <n v="400"/>
    <m/>
    <n v="1"/>
    <x v="1"/>
    <x v="0"/>
    <x v="4"/>
  </r>
  <r>
    <x v="120"/>
    <n v="510148921"/>
    <n v="155378"/>
    <m/>
    <d v="2019-01-21T14:59:19"/>
    <n v="13"/>
    <s v="PT;1;1;232"/>
    <n v="1"/>
    <m/>
    <n v="1"/>
    <x v="2"/>
    <x v="0"/>
    <x v="4"/>
  </r>
  <r>
    <x v="3"/>
    <n v="500051054"/>
    <n v="155379"/>
    <s v="AquisiÃ§Ã£o de livros para o Projeto Â¿Livros TraquinasÂ¿"/>
    <d v="2019-01-21T15:05:08"/>
    <n v="3"/>
    <s v="PT;16;236;2579"/>
    <n v="360"/>
    <d v="2019-02-02T19:00:00"/>
    <n v="1"/>
    <x v="1"/>
    <x v="0"/>
    <x v="4"/>
  </r>
  <r>
    <x v="45"/>
    <n v="680021892"/>
    <n v="155380"/>
    <s v="AquisiÃ§Ã£o e InstalaÃ§Ã£o de CÃ¢mara ClimÃ¡tica (clÃ¡usulas tÃ©cnicas especiais indicadas no Anexo I do caderno de encargos"/>
    <d v="2019-01-21T15:09:19"/>
    <n v="1"/>
    <s v="PT;12;173;2086"/>
    <n v="360"/>
    <d v="2019-01-28T23:59:00"/>
    <n v="1"/>
    <x v="5"/>
    <x v="0"/>
    <x v="4"/>
  </r>
  <r>
    <x v="13"/>
    <n v="501294104"/>
    <n v="155381"/>
    <s v="PRESTAÃ‡ÃƒO DE SERVIÃ‡OS NA ÃREA DE SERRALHARIA, PELO PERÃODO DE 24 MESES"/>
    <d v="2019-01-21T15:09:28"/>
    <n v="1"/>
    <s v="PT;16;245;321"/>
    <n v="360"/>
    <d v="2019-01-24T23:59:00"/>
    <n v="1"/>
    <x v="1"/>
    <x v="0"/>
    <x v="4"/>
  </r>
  <r>
    <x v="50"/>
    <n v="500192855"/>
    <n v="155382"/>
    <m/>
    <d v="2019-01-21T15:12:43"/>
    <n v="3"/>
    <m/>
    <n v="400"/>
    <m/>
    <n v="1"/>
    <x v="3"/>
    <x v="0"/>
    <x v="4"/>
  </r>
  <r>
    <x v="8"/>
    <n v="505187531"/>
    <n v="155386"/>
    <s v="Empreitada de fornecimento e instalaÃ§Ã£o de sistema de climatizaÃ§Ã£o C3- Estoril"/>
    <d v="2019-01-21T15:18:51"/>
    <n v="13"/>
    <s v="PT;1;1;232"/>
    <n v="360"/>
    <d v="2019-01-28T23:59:00"/>
    <n v="1"/>
    <x v="1"/>
    <x v="0"/>
    <x v="4"/>
  </r>
  <r>
    <x v="89"/>
    <n v="511010435"/>
    <n v="155387"/>
    <s v="PrestaÃ§Ã£o de serviÃ§os de revisÃ£o das 18 000 horas a gÃ¡s natural de 1 motor WARTSILA W18V50DF, N/s. PAAE143192, instalado na nave III da Central TÃ©rmica da VitÃ³ria, incluindo a realizaÃ§Ã£o das intervenÃ§Ãµes de manutenÃ§Ã£o extraordinÃ¡rias e o fornecimento de peÃ§as e materiais necessÃ¡rios para o efeito."/>
    <d v="2019-01-21T15:20:27"/>
    <n v="1"/>
    <s v="PT;21;321;1389"/>
    <n v="5"/>
    <d v="2019-02-04T22:00:00"/>
    <n v="1"/>
    <x v="2"/>
    <x v="0"/>
    <x v="4"/>
  </r>
  <r>
    <x v="33"/>
    <n v="505170876"/>
    <n v="155388"/>
    <s v="Fornecimento continuado de vegetaÃ§Ã£o ornamental"/>
    <d v="2019-01-21T15:22:48"/>
    <n v="1"/>
    <s v="PT;9;117;1575"/>
    <n v="360"/>
    <d v="2019-01-28T17:00:00"/>
    <n v="1"/>
    <x v="1"/>
    <x v="0"/>
    <x v="4"/>
  </r>
  <r>
    <x v="68"/>
    <n v="512013241"/>
    <n v="155389"/>
    <s v="Empreitada de ReabilitaÃ§Ã£o de Moradia na Travessa da Rua da Praia n.Âº 5"/>
    <d v="2019-01-21T15:25:46"/>
    <n v="1"/>
    <s v="PT;20;315;1353"/>
    <n v="400"/>
    <d v="1970-01-01T18:00:00"/>
    <n v="1"/>
    <x v="1"/>
    <x v="0"/>
    <x v="4"/>
  </r>
  <r>
    <x v="50"/>
    <n v="500192855"/>
    <n v="155390"/>
    <s v="Empreitada de substituiÃ§Ã£o de blocos autÃ³nomos em galerias e instalaÃ§Ãµes tÃ©cnicas das linhas do Metropolitano de Lisboa, E.P.E"/>
    <d v="2019-01-21T15:34:11"/>
    <n v="3"/>
    <s v="PT;1;1;232"/>
    <n v="340"/>
    <d v="2019-02-06T23:59:00"/>
    <n v="1"/>
    <x v="3"/>
    <x v="0"/>
    <x v="4"/>
  </r>
  <r>
    <x v="0"/>
    <n v="508481287"/>
    <n v="155391"/>
    <m/>
    <d v="2019-01-21T15:38:40"/>
    <n v="1"/>
    <s v="PT;1;1;232"/>
    <n v="400"/>
    <m/>
    <n v="1"/>
    <x v="0"/>
    <x v="0"/>
    <x v="4"/>
  </r>
  <r>
    <x v="68"/>
    <n v="512013241"/>
    <n v="155392"/>
    <m/>
    <d v="2019-01-21T15:42:35"/>
    <n v="1"/>
    <s v="PT;1;1;232"/>
    <n v="400"/>
    <m/>
    <n v="1"/>
    <x v="1"/>
    <x v="0"/>
    <x v="4"/>
  </r>
  <r>
    <x v="68"/>
    <n v="512013241"/>
    <n v="155393"/>
    <s v="Â¿Empreitada de ReabilitaÃ§Ã£o de Moradia na Travessa da Rua da Praia n.Âº 5Â¿"/>
    <d v="2019-01-21T15:44:32"/>
    <n v="1"/>
    <s v="PT;20;315;1353"/>
    <n v="400"/>
    <d v="1970-01-01T18:00:00"/>
    <n v="1"/>
    <x v="1"/>
    <x v="0"/>
    <x v="4"/>
  </r>
  <r>
    <x v="9"/>
    <n v="506173968"/>
    <n v="155394"/>
    <s v="AquisiÃ§Ã£o de ServiÃ§os para Leitura de Contadores de Ãgua e IdentificaÃ§Ã£o Massiva dos Locais de Consumo de Ãgua da CÃ¢mara Municipal do Seixal"/>
    <d v="2019-01-21T16:02:09"/>
    <n v="5"/>
    <s v="PT;16;243;2615"/>
    <n v="360"/>
    <d v="2019-04-28T17:00:00"/>
    <n v="1"/>
    <x v="1"/>
    <x v="0"/>
    <x v="4"/>
  </r>
  <r>
    <x v="109"/>
    <n v="506676056"/>
    <n v="155395"/>
    <s v="Fornecimento de GÃ¡s Natural"/>
    <d v="2019-01-21T16:06:56"/>
    <n v="1"/>
    <s v="PT;1;1;232"/>
    <n v="5"/>
    <d v="2019-01-27T23:59:00"/>
    <n v="1"/>
    <x v="1"/>
    <x v="0"/>
    <x v="4"/>
  </r>
  <r>
    <x v="56"/>
    <n v="508889910"/>
    <n v="155396"/>
    <s v="AquisiÃ§Ã£o de Seguro AutomÃ³vel a que corresponde o lote 1 ao abrigo do acordo-quadro para Fornecimento de Seguros realizado pela Central de Compras da Comunidade Intermunicipal do TÃ¢mega e Sousa."/>
    <d v="2019-01-21T16:18:10"/>
    <n v="1"/>
    <s v="PT;1;1;232"/>
    <n v="360"/>
    <d v="2019-01-24T17:00:00"/>
    <n v="1"/>
    <x v="1"/>
    <x v="0"/>
    <x v="4"/>
  </r>
  <r>
    <x v="43"/>
    <n v="503035416"/>
    <n v="155397"/>
    <m/>
    <d v="2019-01-21T16:19:16"/>
    <n v="1"/>
    <s v="PT;1;1;232"/>
    <n v="1"/>
    <m/>
    <n v="1"/>
    <x v="0"/>
    <x v="0"/>
    <x v="4"/>
  </r>
  <r>
    <x v="94"/>
    <n v="508035546"/>
    <n v="155398"/>
    <s v="AquisiÃ§Ã£o de serviÃ§os para o desenvolvimento de aÃ§Ãµes de promoÃ§Ã£o da educaÃ§Ã£o para a inclusÃ£o, na Ã¡rea da musicoterapia"/>
    <d v="2019-01-21T16:28:43"/>
    <n v="3"/>
    <s v="PT;1;1;232"/>
    <n v="340"/>
    <d v="2019-01-31T23:59:00"/>
    <n v="1"/>
    <x v="1"/>
    <x v="0"/>
    <x v="4"/>
  </r>
  <r>
    <x v="3"/>
    <n v="500051054"/>
    <n v="155399"/>
    <s v="Fornecimento de energia elÃ©trica em baixa tensÃ£o normal (BTN) - IP, ao abrigo do LOTE 7 do acordo de quadro AQ- ELE da ESPAP"/>
    <d v="2019-01-21T16:38:36"/>
    <n v="13"/>
    <s v="PT;16;236;2579"/>
    <n v="360"/>
    <d v="2019-01-27T19:00:00"/>
    <n v="1"/>
    <x v="1"/>
    <x v="0"/>
    <x v="4"/>
  </r>
  <r>
    <x v="13"/>
    <n v="501294104"/>
    <n v="155400"/>
    <m/>
    <d v="2019-01-21T16:39:41"/>
    <n v="1"/>
    <s v="PT;1;1;232"/>
    <n v="400"/>
    <m/>
    <n v="1"/>
    <x v="1"/>
    <x v="0"/>
    <x v="4"/>
  </r>
  <r>
    <x v="121"/>
    <n v="503914096"/>
    <n v="155401"/>
    <s v="FORNECIMENTO DE EQUIPAMENTOS INFORMÃTICOS PARA RECOLHA SELETIVA NO Ã‚MBITO DA CANDIDATURA APRESENTADA E APROVADA PELO PO SEUR COM A REFERÃŠNCIA POSEUR-03-1911-FC-000135"/>
    <d v="2019-01-21T16:45:05"/>
    <n v="3"/>
    <s v="PT;15;218;2467"/>
    <n v="360"/>
    <d v="2019-02-21T23:59:00"/>
    <n v="1"/>
    <x v="2"/>
    <x v="0"/>
    <x v="4"/>
  </r>
  <r>
    <x v="29"/>
    <n v="512012814"/>
    <n v="155406"/>
    <m/>
    <d v="2019-01-21T17:00:57"/>
    <n v="1"/>
    <s v="PT;1;1;232"/>
    <n v="400"/>
    <m/>
    <n v="1"/>
    <x v="1"/>
    <x v="0"/>
    <x v="4"/>
  </r>
  <r>
    <x v="69"/>
    <n v="506821480"/>
    <n v="155407"/>
    <s v="DAF/F02A/2019 PrestaÃ§Ã£o de serviÃ§os externos de seguranÃ§a e saÃºde no trabalho"/>
    <d v="2019-01-21T17:02:07"/>
    <n v="1"/>
    <s v="PT;12;162;222"/>
    <n v="340"/>
    <d v="2019-01-24T23:59:00"/>
    <n v="1"/>
    <x v="1"/>
    <x v="0"/>
    <x v="4"/>
  </r>
  <r>
    <x v="13"/>
    <n v="501294104"/>
    <n v="155409"/>
    <m/>
    <d v="2019-01-21T17:09:43"/>
    <n v="1"/>
    <s v="PT;1;1;232"/>
    <n v="400"/>
    <m/>
    <n v="1"/>
    <x v="1"/>
    <x v="0"/>
    <x v="4"/>
  </r>
  <r>
    <x v="14"/>
    <n v="501144218"/>
    <n v="155411"/>
    <m/>
    <d v="2019-01-21T17:37:06"/>
    <n v="1"/>
    <s v="PT;1;1;232"/>
    <n v="400"/>
    <m/>
    <n v="1"/>
    <x v="1"/>
    <x v="0"/>
    <x v="4"/>
  </r>
  <r>
    <x v="106"/>
    <n v="507866673"/>
    <n v="155412"/>
    <s v="AquisiÃ§Ã£o de equipamentos e serviÃ§os para a renovaÃ§Ã£o da camada de acesso da tecnologia IP/MPLS Cisco da REN ElÃ©ctrica, contemplando um total de 207 novos equipamentos e serviÃ§os de manutenÃ§Ã£o pelo perÃ­odo de 2 anos subsequentes Ã  referida implementaÃ§Ã£o."/>
    <d v="2019-01-21T18:22:21"/>
    <n v="5"/>
    <s v="PT;1;1;232"/>
    <n v="340"/>
    <d v="2019-02-11T17:00:00"/>
    <n v="1"/>
    <x v="2"/>
    <x v="0"/>
    <x v="4"/>
  </r>
  <r>
    <x v="0"/>
    <n v="508481287"/>
    <n v="155415"/>
    <s v="ExecuÃ§Ã£o da empreitada para as obras de ampliaÃ§Ã£o do recobro da Unidade de TÃ©cnicas de Gastro."/>
    <d v="2019-01-22T08:39:50"/>
    <n v="13"/>
    <s v="PT;12;165;2010"/>
    <n v="5"/>
    <d v="2019-02-05T17:00:00"/>
    <n v="1"/>
    <x v="0"/>
    <x v="0"/>
    <x v="4"/>
  </r>
  <r>
    <x v="118"/>
    <n v="680001069"/>
    <n v="155416"/>
    <s v="RAMAIS DOMICILIÃRIOS - 2019"/>
    <d v="2019-01-22T08:57:37"/>
    <n v="3"/>
    <s v="PT;11;148;76"/>
    <n v="340"/>
    <d v="2019-02-06T23:59:00"/>
    <n v="1"/>
    <x v="1"/>
    <x v="0"/>
    <x v="4"/>
  </r>
  <r>
    <x v="10"/>
    <n v="500122237"/>
    <n v="155417"/>
    <m/>
    <d v="2019-01-22T08:57:51"/>
    <n v="3"/>
    <s v="PT;1;1;232"/>
    <n v="400"/>
    <m/>
    <n v="1"/>
    <x v="2"/>
    <x v="0"/>
    <x v="4"/>
  </r>
  <r>
    <x v="0"/>
    <n v="508481287"/>
    <n v="155418"/>
    <s v="N/A"/>
    <d v="2019-01-22T09:25:37"/>
    <n v="1"/>
    <s v="PT;12;165;2010"/>
    <n v="360"/>
    <d v="2019-01-28T17:00:00"/>
    <n v="1"/>
    <x v="0"/>
    <x v="0"/>
    <x v="4"/>
  </r>
  <r>
    <x v="13"/>
    <n v="501294104"/>
    <n v="155419"/>
    <s v="PRESTAÃ‡ÃƒO DE SERVIÃ‡OS NA ÃREA DE SERVENTE CONSTRUÃ‡ÃƒO CIVIL, PELO PERÃODO DE 24 MESES"/>
    <d v="2019-01-22T09:29:17"/>
    <n v="1"/>
    <s v="PT;16;245;321"/>
    <n v="360"/>
    <d v="2019-01-25T23:59:00"/>
    <n v="1"/>
    <x v="1"/>
    <x v="0"/>
    <x v="4"/>
  </r>
  <r>
    <x v="122"/>
    <n v="504609696"/>
    <n v="155420"/>
    <s v="ContrataÃ§Ã£o para a prestaÃ§Ã£o de ServiÃ§os de ConfeÃ§Ã£o e Fornecimento de RefeiÃ§Ãµes, Ã  ETAP - Escola TecnolÃ³gica, ArtÃ­stica E Profissional De Pombal, propriedade da Pombal Prof- Sociedade de EducaÃ§Ã£o Ensino Profissional Lda"/>
    <d v="2019-01-22T09:41:40"/>
    <n v="3"/>
    <s v="PT;11;157;1950"/>
    <n v="340"/>
    <d v="2019-01-31T23:59:00"/>
    <n v="1"/>
    <x v="2"/>
    <x v="0"/>
    <x v="4"/>
  </r>
  <r>
    <x v="8"/>
    <n v="505187531"/>
    <n v="155421"/>
    <s v="ESTRUTURA METALICA NO HANGAR NO AERODROMO MUNICIPAL DE CASCAIS ProcÂº 117/EOP/DCOP/2018"/>
    <d v="2019-01-22T10:07:08"/>
    <n v="13"/>
    <s v="PT;12;164;1997"/>
    <n v="360"/>
    <d v="2019-01-28T23:59:00"/>
    <n v="1"/>
    <x v="1"/>
    <x v="0"/>
    <x v="4"/>
  </r>
  <r>
    <x v="82"/>
    <n v="680012907"/>
    <n v="155422"/>
    <s v="PrestaÃ§Ã£o de serviÃ§os de limpeza da sede e armazÃ©ns dos SMSB VC"/>
    <d v="2019-01-22T10:19:27"/>
    <n v="13"/>
    <s v="PT;17;256;2822"/>
    <n v="360"/>
    <d v="2019-01-28T23:59:00"/>
    <n v="1"/>
    <x v="5"/>
    <x v="0"/>
    <x v="4"/>
  </r>
  <r>
    <x v="123"/>
    <n v="506812782"/>
    <n v="155423"/>
    <m/>
    <d v="2019-01-22T10:22:57"/>
    <n v="3"/>
    <s v="PT;1;1;232"/>
    <n v="1"/>
    <m/>
    <n v="1"/>
    <x v="1"/>
    <x v="0"/>
    <x v="4"/>
  </r>
  <r>
    <x v="124"/>
    <n v="501143718"/>
    <n v="155424"/>
    <s v="ConcessÃ£o para fornecimento, instalaÃ§Ã£o e exploraÃ§Ã£o de um Mupi digital de publicidade exterior em espaÃ§o pÃºblico do MunicÃ­pio de Portalegre"/>
    <d v="2019-01-22T10:32:06"/>
    <n v="3"/>
    <s v="PT;13;190;2163"/>
    <n v="360"/>
    <d v="2019-03-21T16:00:00"/>
    <n v="1"/>
    <x v="1"/>
    <x v="0"/>
    <x v="4"/>
  </r>
  <r>
    <x v="82"/>
    <n v="680012907"/>
    <n v="155425"/>
    <s v="ServiÃ§os de vigilÃ¢ncia e seguranÃ§a da sede"/>
    <d v="2019-01-22T10:33:18"/>
    <n v="13"/>
    <s v="PT;17;256;2822"/>
    <n v="360"/>
    <d v="2019-01-27T23:59:00"/>
    <n v="1"/>
    <x v="5"/>
    <x v="0"/>
    <x v="4"/>
  </r>
  <r>
    <x v="0"/>
    <n v="508481287"/>
    <n v="155426"/>
    <s v="N/A"/>
    <d v="2019-01-22T10:54:35"/>
    <n v="1"/>
    <s v="PT;12;165;2010"/>
    <n v="360"/>
    <d v="2019-01-29T17:00:00"/>
    <n v="1"/>
    <x v="0"/>
    <x v="0"/>
    <x v="4"/>
  </r>
  <r>
    <x v="6"/>
    <n v="506037258"/>
    <n v="155427"/>
    <s v="AquÃ¡rio"/>
    <d v="2019-01-22T10:56:49"/>
    <n v="1"/>
    <s v="PT;17;256;2822"/>
    <n v="5"/>
    <d v="2019-02-04T17:00:00"/>
    <n v="1"/>
    <x v="1"/>
    <x v="0"/>
    <x v="4"/>
  </r>
  <r>
    <x v="114"/>
    <n v="505584760"/>
    <n v="155428"/>
    <s v="O procedimento tem por objecto a requalificaÃ§Ã£o de troÃ§o da E.M. 505-2, Rua Nossa Senhora das Candeias, em ChavÃ£o, tendo como capÃ­tulos: Trabalhos preparatÃ³rios, demoliÃ§Ãµes, terraplenagem, pavimentaÃ§Ãµes e lancis, equipamentos de sinalizaÃ§Ã£o e seguranÃ§a, diversos, rede pÃºblica de abastecimento de Ã¡gua, rede pÃºblica de Ã¡guas pluviais, rede pÃºblica de Ã¡guas residuais."/>
    <d v="2019-01-22T10:58:40"/>
    <n v="3"/>
    <s v="PT;4;39;625"/>
    <n v="360"/>
    <d v="2019-02-21T23:59:00"/>
    <n v="1"/>
    <x v="1"/>
    <x v="0"/>
    <x v="4"/>
  </r>
  <r>
    <x v="6"/>
    <n v="506037258"/>
    <n v="155429"/>
    <m/>
    <d v="2019-01-22T11:21:35"/>
    <n v="3"/>
    <s v="PT;1;1;232"/>
    <n v="400"/>
    <m/>
    <n v="1"/>
    <x v="1"/>
    <x v="0"/>
    <x v="4"/>
  </r>
  <r>
    <x v="65"/>
    <n v="600084779"/>
    <n v="155430"/>
    <s v="ServiÃ§os de assistÃªncia tÃ©cnica a software assinatura electrÃ³nica em lote"/>
    <d v="2019-01-22T11:35:39"/>
    <n v="3"/>
    <s v="PT;12;165;2004"/>
    <n v="340"/>
    <d v="2019-01-31T17:00:00"/>
    <n v="1"/>
    <x v="2"/>
    <x v="0"/>
    <x v="4"/>
  </r>
  <r>
    <x v="125"/>
    <n v="501208950"/>
    <n v="155436"/>
    <m/>
    <d v="2019-01-22T11:48:11"/>
    <n v="13"/>
    <s v="PT;1;1;232"/>
    <n v="400"/>
    <m/>
    <n v="1"/>
    <x v="7"/>
    <x v="0"/>
    <x v="4"/>
  </r>
  <r>
    <x v="13"/>
    <n v="501294104"/>
    <n v="155439"/>
    <s v="FORNECIMENTO E INSTALAÃ‡ÃƒO DE SISTEMA DE ILUMINAÃ‡ÃƒO ENVOLVENTE AOS CAMPOS DE PADEL NO PARQUE DE VANICELOS, EM SETÃšBAL"/>
    <d v="2019-01-22T11:53:02"/>
    <n v="13"/>
    <s v="PT;16;245;2623"/>
    <n v="360"/>
    <d v="2019-01-28T23:59:00"/>
    <n v="1"/>
    <x v="1"/>
    <x v="0"/>
    <x v="4"/>
  </r>
  <r>
    <x v="74"/>
    <n v="502177080"/>
    <n v="155441"/>
    <s v="AquisiÃ§Ã£o de serviÃ§os de assistÃªncia ao software de gestÃ£o dos Estabelecimentos de Ensino com Componente de Apoio Ã  FamÃ­lia e Creche Municipal de Mafra - 2019"/>
    <d v="2019-01-22T11:58:35"/>
    <n v="1"/>
    <s v="PT;12;168;2045"/>
    <n v="360"/>
    <d v="2019-01-28T17:00:00"/>
    <n v="1"/>
    <x v="1"/>
    <x v="0"/>
    <x v="4"/>
  </r>
  <r>
    <x v="18"/>
    <n v="501222634"/>
    <n v="155443"/>
    <s v="PrestaÃ§Ã£o de ServiÃ§os de CoordenaÃ§Ã£o de SeguranÃ§a em Obra"/>
    <d v="2019-01-22T11:58:52"/>
    <n v="3"/>
    <s v="PT;11;148;1898"/>
    <n v="360"/>
    <d v="2019-01-31T23:59:00"/>
    <n v="1"/>
    <x v="1"/>
    <x v="0"/>
    <x v="4"/>
  </r>
  <r>
    <x v="13"/>
    <n v="501294104"/>
    <n v="155446"/>
    <s v="PRESTAÃ‡ÃƒO DE SERVIÃ‡OS NA ÃREA DE CARPINTARIA, PELO PERÃODO DE 24 MESES"/>
    <d v="2019-01-22T12:12:28"/>
    <n v="1"/>
    <s v="PT;16;245;321"/>
    <n v="360"/>
    <d v="2019-01-25T23:59:00"/>
    <n v="1"/>
    <x v="1"/>
    <x v="0"/>
    <x v="4"/>
  </r>
  <r>
    <x v="126"/>
    <n v="600018466"/>
    <n v="155447"/>
    <m/>
    <d v="2019-01-22T12:12:55"/>
    <n v="1"/>
    <m/>
    <n v="400"/>
    <m/>
    <n v="1"/>
    <x v="2"/>
    <x v="0"/>
    <x v="4"/>
  </r>
  <r>
    <x v="32"/>
    <n v="600082520"/>
    <n v="155451"/>
    <s v="AquisiÃ§Ã£o de serviÃ§os de viagens e alojamento para o GPEARI"/>
    <d v="2019-01-22T12:27:30"/>
    <n v="13"/>
    <s v="PT;1;1;232"/>
    <n v="340"/>
    <d v="2019-01-28T23:59:00"/>
    <n v="1"/>
    <x v="2"/>
    <x v="0"/>
    <x v="4"/>
  </r>
  <r>
    <x v="76"/>
    <n v="512105030"/>
    <n v="155456"/>
    <s v="Fornecimento de Moroctocg alfa 2000 U.I. ao Hospital de Santo EspÃ­rito da Ilha Terceira, EPER"/>
    <d v="2019-01-22T12:34:07"/>
    <n v="1"/>
    <s v="PT;20;299;145"/>
    <n v="360"/>
    <d v="2019-01-28T23:59:00"/>
    <n v="1"/>
    <x v="0"/>
    <x v="0"/>
    <x v="4"/>
  </r>
  <r>
    <x v="114"/>
    <n v="505584760"/>
    <n v="155460"/>
    <s v="O procedimento tem por objecto a reabilitaÃ§Ã£o da Escola PrimÃ¡ria de DurrÃ£es, tendo como capÃ­tulos:Trabalhos preparatÃ³rios, estaleiro, demoliÃ§Ãµes, InstalaÃ§Ãµes e Abastecimento de Ã¡gua, Drenagem predial de Ã¡guas residuais, Drenagem de Ã¡guas residuais pluviais, Arquitetura, Infraestruturas mecÃ¢nicas, Infraestruturas elÃ©tricas, SeguranÃ§a contra risco de incÃªndio."/>
    <d v="2019-01-22T12:51:04"/>
    <n v="3"/>
    <s v="PT;4;39;617"/>
    <n v="5"/>
    <d v="2019-02-09T23:59:00"/>
    <n v="1"/>
    <x v="1"/>
    <x v="0"/>
    <x v="4"/>
  </r>
  <r>
    <x v="76"/>
    <n v="512105030"/>
    <n v="155461"/>
    <s v="Fornecimento de Moroctocog alfa 1000 U.I. ao Hospital de Santo EspÃ­rito da Ilha Terceira, EPER"/>
    <d v="2019-01-22T12:52:21"/>
    <n v="1"/>
    <s v="PT;20;300;181"/>
    <n v="360"/>
    <d v="2019-01-28T23:59:00"/>
    <n v="1"/>
    <x v="0"/>
    <x v="0"/>
    <x v="4"/>
  </r>
  <r>
    <x v="43"/>
    <n v="503035416"/>
    <n v="155462"/>
    <m/>
    <d v="2019-01-22T13:54:42"/>
    <n v="1"/>
    <m/>
    <n v="400"/>
    <m/>
    <n v="1"/>
    <x v="0"/>
    <x v="0"/>
    <x v="4"/>
  </r>
  <r>
    <x v="3"/>
    <n v="500051054"/>
    <n v="155463"/>
    <s v="AquisiÃ§Ã£o de ServiÃ§os de DinamizaÃ§Ã£o das Zonas de Compostagem na Rede de Hortas Municipais de Almada"/>
    <d v="2019-01-22T14:01:40"/>
    <n v="1"/>
    <s v="PT;16;236;230"/>
    <n v="340"/>
    <d v="2019-01-25T19:00:00"/>
    <n v="1"/>
    <x v="1"/>
    <x v="0"/>
    <x v="4"/>
  </r>
  <r>
    <x v="10"/>
    <n v="500122237"/>
    <n v="155464"/>
    <s v="AQUISIÃ‡ÃƒO DE SERVIÃ‡OS PARA ELABORAÃ‡ÃƒO DE PROJETOS DE EXECUÃ‡ÃƒO PARA REFORMULAÃ‡ÃƒO DE BALNEÃRIOS E ACESSIBILIDADES NO PIO 0 E PISO 1 DO COMPLEXO DE PISCINAS DO PARQUE DE JOGOS 1Âº DE MAIO, EM LISBOA"/>
    <d v="2019-01-22T14:03:45"/>
    <n v="13"/>
    <s v="PT;12;165;2010"/>
    <n v="360"/>
    <d v="2019-01-28T23:59:00"/>
    <n v="1"/>
    <x v="2"/>
    <x v="0"/>
    <x v="4"/>
  </r>
  <r>
    <x v="114"/>
    <n v="505584760"/>
    <n v="155465"/>
    <m/>
    <d v="2019-01-22T14:11:33"/>
    <n v="3"/>
    <s v="PT;1;1;232"/>
    <n v="400"/>
    <m/>
    <n v="1"/>
    <x v="1"/>
    <x v="0"/>
    <x v="4"/>
  </r>
  <r>
    <x v="126"/>
    <n v="600018466"/>
    <n v="155472"/>
    <s v="contrato que tem por objeto principal a prestaÃ§Ã£o de serviÃ§os e de ManutenÃ§Ã£o e de AssistÃªncia TÃ©cnica da infraestrutura TÃ©cnica de suporte Ã  RAFE e dos seus sistemas Operacionais Adicionais, para o ano de 2019"/>
    <d v="2019-01-22T14:23:05"/>
    <n v="1"/>
    <s v="PT;12;165;2022"/>
    <n v="340"/>
    <d v="2019-01-28T23:59:00"/>
    <n v="1"/>
    <x v="2"/>
    <x v="0"/>
    <x v="4"/>
  </r>
  <r>
    <x v="13"/>
    <n v="501294104"/>
    <n v="155474"/>
    <s v="PRESTAÃ‡ÃƒO DE SERVIÃ‡OS NA ÃREA DE PINTURA, PELO PERÃODO DE 24 MESES"/>
    <d v="2019-01-22T14:23:44"/>
    <n v="1"/>
    <s v="PT;16;245;321"/>
    <n v="360"/>
    <d v="2019-01-25T23:59:00"/>
    <n v="1"/>
    <x v="1"/>
    <x v="0"/>
    <x v="4"/>
  </r>
  <r>
    <x v="38"/>
    <n v="505309939"/>
    <n v="155475"/>
    <m/>
    <d v="2019-01-22T14:23:56"/>
    <n v="1"/>
    <s v="PT;1;1;232"/>
    <n v="400"/>
    <m/>
    <n v="1"/>
    <x v="1"/>
    <x v="0"/>
    <x v="4"/>
  </r>
  <r>
    <x v="38"/>
    <n v="505309939"/>
    <n v="155476"/>
    <s v="AquisiÃ§Ã£o de serviÃ§os para plano de formaÃ§Ã£o no Ã¢mbito da Cidade Europeia do Desporto 2019"/>
    <d v="2019-01-22T14:24:29"/>
    <n v="13"/>
    <s v="PT;9;121;1594"/>
    <n v="400"/>
    <d v="1970-01-01T16:30:00"/>
    <n v="1"/>
    <x v="1"/>
    <x v="0"/>
    <x v="4"/>
  </r>
  <r>
    <x v="47"/>
    <n v="512042659"/>
    <n v="155480"/>
    <s v="AquisiÃ§Ã£o por Fornecimento ContÃ­nuo de GasÃ³leo para UtilizaÃ§Ã£o nas MÃ¡quinas e Viaturas do MunicÃ­pio de Nordeste"/>
    <d v="2019-01-22T14:30:05"/>
    <n v="13"/>
    <s v="PT;20;312;3402"/>
    <n v="360"/>
    <d v="2019-02-01T23:59:00"/>
    <n v="1"/>
    <x v="1"/>
    <x v="0"/>
    <x v="4"/>
  </r>
  <r>
    <x v="2"/>
    <n v="503539473"/>
    <n v="155484"/>
    <s v="AquisiÃ§Ã£o e montagem de grelha mecÃ¢nica para a estaÃ§Ã£o elevatÃ³ria de Ã¡guas residuais da praia da galÃ© e de eletrobomba para a estaÃ§Ã£o elevatÃ³ria de Ã¡guas residuais dos Brejos"/>
    <d v="2019-01-22T14:42:35"/>
    <n v="13"/>
    <s v="PT;9;111;1551"/>
    <n v="360"/>
    <d v="2019-01-26T23:59:00"/>
    <n v="1"/>
    <x v="1"/>
    <x v="0"/>
    <x v="4"/>
  </r>
  <r>
    <x v="87"/>
    <n v="506826961"/>
    <n v="155485"/>
    <m/>
    <d v="2019-01-22T14:45:14"/>
    <n v="13"/>
    <s v="PT;9;119;1587"/>
    <n v="400"/>
    <d v="1970-01-01T23:59:00"/>
    <n v="1"/>
    <x v="1"/>
    <x v="0"/>
    <x v="4"/>
  </r>
  <r>
    <x v="91"/>
    <n v="503584215"/>
    <n v="155487"/>
    <m/>
    <d v="2019-01-22T14:52:22"/>
    <n v="13"/>
    <s v="PT;1;1;232"/>
    <n v="1"/>
    <m/>
    <n v="1"/>
    <x v="2"/>
    <x v="0"/>
    <x v="4"/>
  </r>
  <r>
    <x v="127"/>
    <n v="680015574"/>
    <n v="155489"/>
    <m/>
    <d v="2019-01-22T14:52:41"/>
    <n v="13"/>
    <s v="PT;1;1;232"/>
    <n v="400"/>
    <m/>
    <n v="1"/>
    <x v="3"/>
    <x v="0"/>
    <x v="4"/>
  </r>
  <r>
    <x v="128"/>
    <n v="509364390"/>
    <n v="155490"/>
    <s v="AquisiÃ§Ã£o de ServiÃ§os de Publicidade com vista Ã  projeÃ§Ã£o e dinamizaÃ§Ã£o da imagem institucional da CIMAC."/>
    <d v="2019-01-22T14:55:55"/>
    <n v="1"/>
    <s v="PT;8;100;1508"/>
    <n v="340"/>
    <d v="2019-01-25T17:00:00"/>
    <n v="1"/>
    <x v="1"/>
    <x v="0"/>
    <x v="4"/>
  </r>
  <r>
    <x v="127"/>
    <n v="680015574"/>
    <n v="155491"/>
    <s v="AquisiÃ§Ã£o de ServiÃ§os para reparaÃ§Ã£o de viatura de transporte pÃºblico de passageiros da frota dos ServiÃ§os Municipalizados de Transportes Colectivos do Barreiro - 01/2019"/>
    <d v="2019-01-22T14:58:28"/>
    <n v="1"/>
    <s v="PT;16;237;2585"/>
    <n v="5"/>
    <d v="2019-01-25T23:59:00"/>
    <n v="1"/>
    <x v="3"/>
    <x v="0"/>
    <x v="4"/>
  </r>
  <r>
    <x v="19"/>
    <n v="507396081"/>
    <n v="155492"/>
    <s v="CPREV002.FIE.2019 AquisiÃ§Ã£o de ServiÃ§os de ManutenÃ§Ã£o a Equipamentos com Caixa Compactadora"/>
    <d v="2019-01-22T15:03:17"/>
    <n v="13"/>
    <s v="PT;12;164;1996"/>
    <n v="360"/>
    <d v="2019-01-30T23:59:00"/>
    <n v="1"/>
    <x v="1"/>
    <x v="0"/>
    <x v="4"/>
  </r>
  <r>
    <x v="76"/>
    <n v="512105030"/>
    <n v="155495"/>
    <s v="Fornecimento de Factor VIII da CoagulaÃ§Ã£o Humana 1000 U.I. ao Hospital de Santo EspÃ­rito da Ilha Terceira, EPER"/>
    <d v="2019-01-22T15:23:40"/>
    <n v="1"/>
    <s v="PT;20;299;145"/>
    <n v="360"/>
    <d v="2019-01-28T23:59:00"/>
    <n v="1"/>
    <x v="0"/>
    <x v="0"/>
    <x v="4"/>
  </r>
  <r>
    <x v="129"/>
    <n v="501258027"/>
    <n v="155496"/>
    <s v="FORNECIMENTO DE QUADROS ELÃ‰TRICOS"/>
    <d v="2019-01-22T15:24:10"/>
    <n v="1"/>
    <s v="PT;8;97;1483"/>
    <n v="340"/>
    <d v="2019-01-28T23:59:00"/>
    <n v="1"/>
    <x v="1"/>
    <x v="0"/>
    <x v="4"/>
  </r>
  <r>
    <x v="11"/>
    <n v="506614913"/>
    <n v="155497"/>
    <m/>
    <d v="2019-01-22T15:31:04"/>
    <n v="13"/>
    <s v="PT;1;1;232"/>
    <n v="400"/>
    <m/>
    <n v="1"/>
    <x v="1"/>
    <x v="0"/>
    <x v="4"/>
  </r>
  <r>
    <x v="49"/>
    <n v="502098139"/>
    <n v="155498"/>
    <m/>
    <d v="2019-01-22T15:34:53"/>
    <n v="13"/>
    <m/>
    <n v="400"/>
    <m/>
    <n v="1"/>
    <x v="1"/>
    <x v="0"/>
    <x v="4"/>
  </r>
  <r>
    <x v="49"/>
    <n v="502098139"/>
    <n v="155499"/>
    <s v="CONSERVAÃ‡ÃƒO E REPARAÃ‡ÃƒO DE FOGOS DE HABITAÃ‡ÃƒO SOCIAL - MONTAGEM DE RECUPERADORES DE CALOR EM SEIS MORADIAS EM SALIR E REABILITAÃ‡ÃƒO DE INSTALAÃ‡ÃƒO SANITÃRIA NO BAIRRO MUNICIPAL N.Âº 35"/>
    <d v="2019-01-22T15:43:37"/>
    <n v="13"/>
    <s v="PT;1;1;232"/>
    <n v="340"/>
    <d v="2019-02-11T17:00:00"/>
    <n v="1"/>
    <x v="1"/>
    <x v="0"/>
    <x v="4"/>
  </r>
  <r>
    <x v="19"/>
    <n v="507396081"/>
    <n v="155500"/>
    <s v="CPREV001.RH.2019 AquisiÃ§Ã£o de ServiÃ§os de Medicina no trabalho"/>
    <d v="2019-01-22T15:43:50"/>
    <n v="13"/>
    <s v="PT;12;164;1996"/>
    <n v="360"/>
    <d v="2019-01-31T23:59:00"/>
    <n v="1"/>
    <x v="1"/>
    <x v="0"/>
    <x v="4"/>
  </r>
  <r>
    <x v="76"/>
    <n v="512105030"/>
    <n v="155501"/>
    <s v="Fornecimento de Trastuzumab 600 mg ao HSEIT, EPER ao abrigo do CPA 2017006/150/0319 - AQ Medicamentos do Foro OncolÃ³gico e Imunomoduladores"/>
    <d v="2019-01-22T15:45:10"/>
    <n v="1"/>
    <s v="PT;20;299;145"/>
    <n v="360"/>
    <d v="2019-01-28T23:59:00"/>
    <n v="1"/>
    <x v="0"/>
    <x v="0"/>
    <x v="4"/>
  </r>
  <r>
    <x v="83"/>
    <n v="512026840"/>
    <n v="155502"/>
    <m/>
    <d v="2019-01-22T15:50:18"/>
    <n v="3"/>
    <s v="PT;20;303;3343"/>
    <n v="400"/>
    <m/>
    <n v="1"/>
    <x v="2"/>
    <x v="0"/>
    <x v="4"/>
  </r>
  <r>
    <x v="76"/>
    <n v="512105030"/>
    <n v="155503"/>
    <s v="Fornecimento de Ustecinumab ao HSEIT, EPER ao abrigo do CPA 2018055/74/0070 - AQ Medicamentos Diversos"/>
    <d v="2019-01-22T15:57:11"/>
    <n v="1"/>
    <s v="PT;20;299;145"/>
    <n v="400"/>
    <d v="1970-01-01T23:59:00"/>
    <n v="1"/>
    <x v="0"/>
    <x v="0"/>
    <x v="4"/>
  </r>
  <r>
    <x v="19"/>
    <n v="507396081"/>
    <n v="155504"/>
    <s v="CPREV003.FIE.2019 Empreitada para reparaÃ§Ãµes no CIAPS e no BORBOLETARIO"/>
    <d v="2019-01-22T16:05:26"/>
    <n v="13"/>
    <s v="PT;12;164;1996"/>
    <n v="5"/>
    <d v="2019-01-30T23:59:00"/>
    <n v="1"/>
    <x v="1"/>
    <x v="0"/>
    <x v="4"/>
  </r>
  <r>
    <x v="50"/>
    <n v="500192855"/>
    <n v="155505"/>
    <m/>
    <d v="2019-01-22T16:10:12"/>
    <n v="13"/>
    <s v="PT;1;1;232"/>
    <n v="400"/>
    <m/>
    <n v="1"/>
    <x v="3"/>
    <x v="0"/>
    <x v="4"/>
  </r>
  <r>
    <x v="68"/>
    <n v="512013241"/>
    <n v="155507"/>
    <m/>
    <d v="2019-01-22T16:12:54"/>
    <n v="1"/>
    <s v="PT;1;1;232"/>
    <n v="400"/>
    <m/>
    <n v="1"/>
    <x v="1"/>
    <x v="0"/>
    <x v="4"/>
  </r>
  <r>
    <x v="48"/>
    <n v="680017550"/>
    <n v="155510"/>
    <s v="PRESTAÃ‡ÃƒO DE SERVIÃ‡OS DE CONSULTORIA PARA IMPLEMENTAÃ‡ÃƒO, OPERACIONALIZAÃ‡ÃƒO E DISSEMINAÃ‡ÃƒO DA SOLUÃ‡ÃƒO SIG EXISTENTE PARA A GESTÃƒO DO CADASTRO DE REDES DE ÃGUAS E SANEAMENTO"/>
    <d v="2019-01-22T16:14:04"/>
    <n v="1"/>
    <s v="PT;11;151;1916"/>
    <n v="360"/>
    <d v="2019-01-27T15:00:00"/>
    <n v="1"/>
    <x v="5"/>
    <x v="0"/>
    <x v="4"/>
  </r>
  <r>
    <x v="62"/>
    <n v="505985217"/>
    <n v="155512"/>
    <s v="ConstruÃ§Ã£o de Canil na Freguesia de Infias - Vizela"/>
    <d v="2019-01-22T16:19:06"/>
    <n v="3"/>
    <s v="PT;4;51;897"/>
    <n v="220"/>
    <d v="2019-03-30T00:00:00"/>
    <n v="1"/>
    <x v="1"/>
    <x v="0"/>
    <x v="4"/>
  </r>
  <r>
    <x v="2"/>
    <n v="503539473"/>
    <n v="155513"/>
    <s v="AquisiÃ§Ã£o de serviÃ§os de Higiene e Limpeza nas Piscinas Municipais e de 6 PavilhÃµes Desportivos"/>
    <d v="2019-01-22T16:22:07"/>
    <n v="1"/>
    <s v="PT;9;111;1551"/>
    <n v="360"/>
    <d v="2019-01-29T23:59:00"/>
    <n v="1"/>
    <x v="1"/>
    <x v="0"/>
    <x v="4"/>
  </r>
  <r>
    <x v="38"/>
    <n v="505309939"/>
    <n v="155516"/>
    <s v="AquisiÃ§Ã£o de serviÃ§os para plano de formaÃ§Ã£o no Ã¢mbito da Cidade Europeia do Desporto 2019."/>
    <d v="2019-01-22T16:39:16"/>
    <n v="13"/>
    <s v="PT;9;121;1594"/>
    <n v="360"/>
    <d v="2019-01-24T16:30:00"/>
    <n v="1"/>
    <x v="1"/>
    <x v="0"/>
    <x v="4"/>
  </r>
  <r>
    <x v="57"/>
    <n v="506780902"/>
    <n v="155518"/>
    <s v="MarcaÃ§Ã£o rodoviÃ¡ria"/>
    <d v="2019-01-22T16:45:00"/>
    <n v="13"/>
    <s v="PT;15;217;81"/>
    <n v="360"/>
    <d v="2019-02-02T23:25:00"/>
    <n v="1"/>
    <x v="1"/>
    <x v="0"/>
    <x v="4"/>
  </r>
  <r>
    <x v="14"/>
    <n v="501144218"/>
    <n v="155522"/>
    <m/>
    <d v="2019-01-22T17:10:31"/>
    <n v="1"/>
    <m/>
    <n v="400"/>
    <m/>
    <n v="1"/>
    <x v="1"/>
    <x v="0"/>
    <x v="4"/>
  </r>
  <r>
    <x v="0"/>
    <n v="508481287"/>
    <n v="155523"/>
    <m/>
    <d v="2019-01-22T17:13:56"/>
    <n v="1"/>
    <s v="PT;1;1;232"/>
    <n v="400"/>
    <m/>
    <n v="1"/>
    <x v="0"/>
    <x v="0"/>
    <x v="4"/>
  </r>
  <r>
    <x v="0"/>
    <n v="508481287"/>
    <n v="155524"/>
    <s v="N.A."/>
    <d v="2019-01-22T17:17:44"/>
    <n v="13"/>
    <s v="PT;12;165;2010"/>
    <n v="360"/>
    <d v="2019-01-24T17:00:00"/>
    <n v="1"/>
    <x v="0"/>
    <x v="0"/>
    <x v="4"/>
  </r>
  <r>
    <x v="33"/>
    <n v="505170876"/>
    <n v="155525"/>
    <m/>
    <d v="2019-01-22T17:43:30"/>
    <n v="3"/>
    <m/>
    <n v="400"/>
    <m/>
    <n v="1"/>
    <x v="1"/>
    <x v="0"/>
    <x v="4"/>
  </r>
  <r>
    <x v="33"/>
    <n v="505170876"/>
    <n v="155526"/>
    <m/>
    <d v="2019-01-23T09:07:58"/>
    <n v="3"/>
    <s v="PT;1;1;232"/>
    <n v="400"/>
    <m/>
    <n v="1"/>
    <x v="1"/>
    <x v="0"/>
    <x v="4"/>
  </r>
  <r>
    <x v="19"/>
    <n v="507396081"/>
    <n v="155527"/>
    <s v="CPUB001.DFR.2019_contrato de locaÃ§Ã£o financeira mobiliÃ¡ria (leasing), para aquisiÃ§Ã£o de 1 Viatura RSU compactaÃ§Ã£o por placas,"/>
    <d v="2019-01-23T09:31:08"/>
    <n v="3"/>
    <s v="PT;12;164;1996"/>
    <n v="360"/>
    <d v="2019-02-28T23:59:00"/>
    <n v="1"/>
    <x v="1"/>
    <x v="0"/>
    <x v="4"/>
  </r>
  <r>
    <x v="2"/>
    <n v="503539473"/>
    <n v="155528"/>
    <s v="PrestaÃ§Ã£o de monitorizaÃ§Ã£o e manutenÃ§Ã£o de alarmes de anti-intrusÃ£o e roubo, em edifÃ­cios e instalaÃ§Ãµes do MunicÃ­pio de Albufeira"/>
    <d v="2019-01-23T09:35:34"/>
    <n v="13"/>
    <s v="PT;9;111;105"/>
    <n v="220"/>
    <d v="2019-01-28T23:59:00"/>
    <n v="1"/>
    <x v="1"/>
    <x v="0"/>
    <x v="4"/>
  </r>
  <r>
    <x v="12"/>
    <n v="506187543"/>
    <n v="155530"/>
    <s v="PrestaÃ§Ã£o de serviÃ§os para a elaboraÃ§Ã£o do DiagnÃ³stico de Infraestruturas da Quinta dos Farias, loteamento L11/99, obedecendo ao estipulado no Caderno de Encargos e Programa Preliminar, compreendendo levantamento e diagnÃ³stico da situaÃ§Ã£o existente, elaboraÃ§Ã£o de peÃ§as desenhadas, mapas de quantidades de trabalhos e relatÃ³rio associado."/>
    <d v="2019-01-23T09:50:41"/>
    <n v="13"/>
    <s v="PT;16;241;2601"/>
    <n v="340"/>
    <d v="2019-01-29T23:59:00"/>
    <n v="1"/>
    <x v="1"/>
    <x v="0"/>
    <x v="4"/>
  </r>
  <r>
    <x v="62"/>
    <n v="505985217"/>
    <n v="155532"/>
    <s v="REQUALIFICAÃ‡ÃƒO DA ENVOLVENTE Ã€ CAPELA DA SENHORA. DA TOCHA - FREGUESIA DE VIZELA (SANTO ADRIÃƒO) - PPI:12/2017, REQUALIFICAÃ‡ÃƒO E ARRANJO Ã€ ENVOLVENTE DO CRUZEIRO DA RUA DE S. GONÃ‡ALO - FREGUESIA DE VIZELA (SANTO ADRIÃƒO) - PPI: 13/2017, REQUALIFICAÃ‡ÃƒO E ARRANJO Ã€ ENVOLVENTE DA IGREJA DE SANTO ADRIÃƒO - FREGUESIA DE VIZELA (SANTO ADRIÃƒO) - PPI: 14/2017, REQUALIFICAÃ‡ÃƒO DA ENVOLVENTE DA IGREJA VELHA DE INFIAS - FREGUESIA DE INFIAS - PPI: 16/2017, REQUALIFICAÃ‡ÃƒO DO LARGO DA RUA DA MOLAR - FREGUESIA DE STA. EULÃLIA - PPI:15/2017, REQUALIFICAÃ‡ÃƒO DE PASSEIOS NA DONA MARIA ADELAIDE VILAS - FREGUESIA DE INFIAS - PPI: 17/2017, REQUALIFICAÃ‡ÃƒO DA AVENIDA ENGENHEIRO SÃ E MELO - U. F. DE CALDAS DE VIZELA (S. MIGUEL E S. JOÃƒO) - PPI: 20/2018, REQUALIFICAÃ‡ÃƒO DA RUA DO CALVÃRIO E RUA JOÃƒO SILVA MONTEIRO - U. F. DE TAGILDE E VIZELA (S. PAIO) - PPI: 19/2017, REQUALIFICAÃ‡ÃƒO E REORDENAMENTO DO LARGO DA IGREJA DE TAGILDE - U. F. DE TAGILDE E VIZELA (S. PAIO) - PPI: 20/2017 E REQUALIFICAÃ‡ÃƒO DA ÃREA ADJACENTE Ã€ IGREJA DE STA. EULÃLIA - FREGUESIA DE STA. EULÃLIA - PPI: 22/2017."/>
    <d v="2019-01-23T09:59:01"/>
    <n v="3"/>
    <s v="PT;4;51;290"/>
    <n v="340"/>
    <d v="2019-02-12T00:00:00"/>
    <n v="1"/>
    <x v="1"/>
    <x v="0"/>
    <x v="4"/>
  </r>
  <r>
    <x v="2"/>
    <n v="503539473"/>
    <n v="155533"/>
    <s v="AquisiÃ§Ã£o de material de higiene e limpeza - 2019"/>
    <d v="2019-01-23T10:11:36"/>
    <n v="13"/>
    <s v="PT;9;111;1551"/>
    <n v="360"/>
    <d v="2019-01-30T23:59:00"/>
    <n v="1"/>
    <x v="1"/>
    <x v="0"/>
    <x v="4"/>
  </r>
  <r>
    <x v="13"/>
    <n v="501294104"/>
    <n v="155534"/>
    <s v="MANUTENÃ‡ÃƒO E CONSERVAÃ‡ÃƒO DE ESPAÃ‡OS VERDES NA UNIÃƒO DE FREGUESIAS DE SETÃšBAL, POR 12 MESES"/>
    <d v="2019-01-23T10:18:45"/>
    <n v="3"/>
    <s v="PT;16;245;2622"/>
    <n v="360"/>
    <d v="2019-01-30T23:59:00"/>
    <n v="1"/>
    <x v="1"/>
    <x v="0"/>
    <x v="4"/>
  </r>
  <r>
    <x v="68"/>
    <n v="512013241"/>
    <n v="155535"/>
    <s v="ReabilitaÃ§Ã£o de Moradia na Travessa da Rua da Praia n.Âº 5"/>
    <d v="2019-01-23T10:35:21"/>
    <n v="1"/>
    <s v="PT;20;315;1353"/>
    <n v="220"/>
    <d v="2019-01-28T18:00:00"/>
    <n v="1"/>
    <x v="1"/>
    <x v="0"/>
    <x v="4"/>
  </r>
  <r>
    <x v="33"/>
    <n v="505170876"/>
    <n v="155536"/>
    <s v="Empreitada de &quot;BeneficiaÃ§Ã£o de EspaÃ§os Interiores do EdifÃ­cio dos PaÃ§os do Concelho (Antigo)&quot;"/>
    <d v="2019-01-23T10:40:12"/>
    <n v="13"/>
    <s v="PT;9;117;1575"/>
    <n v="360"/>
    <d v="2019-02-04T17:00:00"/>
    <n v="1"/>
    <x v="1"/>
    <x v="0"/>
    <x v="4"/>
  </r>
  <r>
    <x v="110"/>
    <n v="502790024"/>
    <n v="155537"/>
    <m/>
    <d v="2019-01-23T10:41:19"/>
    <n v="13"/>
    <s v="PT;1;1;232"/>
    <n v="400"/>
    <m/>
    <n v="1"/>
    <x v="3"/>
    <x v="0"/>
    <x v="4"/>
  </r>
  <r>
    <x v="109"/>
    <n v="506676056"/>
    <n v="155538"/>
    <s v="PrestaÃ§Ã£o de serviÃ§os de higiene urbana e salubridade pÃºblica das zonas urbanas de Benavente, Santo EstevÃ£o e Samora Correia, incluindo Porto Alto, pelo perÃ­odo de dois (2) anos."/>
    <d v="2019-01-23T10:42:48"/>
    <n v="3"/>
    <s v="PT;15;216;43"/>
    <n v="5"/>
    <d v="2019-02-22T23:59:00"/>
    <n v="1"/>
    <x v="1"/>
    <x v="0"/>
    <x v="4"/>
  </r>
  <r>
    <x v="24"/>
    <n v="503311332"/>
    <n v="155539"/>
    <s v="AquisiÃ§Ã£o de serviÃ§os para execuÃ§Ã£o de vÃ¡rios trabalhos na via pÃºblica"/>
    <d v="2019-01-23T10:55:07"/>
    <n v="1"/>
    <s v="PT;12;165;75"/>
    <n v="360"/>
    <d v="2019-01-29T17:00:00"/>
    <n v="1"/>
    <x v="1"/>
    <x v="0"/>
    <x v="4"/>
  </r>
  <r>
    <x v="38"/>
    <n v="505309939"/>
    <n v="155540"/>
    <s v="AquisiÃ§Ã£o de material estacionÃ¡rio para o geral CMP e CED 2019"/>
    <d v="2019-01-23T11:00:32"/>
    <n v="1"/>
    <s v="PT;9;121;1594"/>
    <n v="360"/>
    <d v="2019-01-30T16:30:00"/>
    <n v="1"/>
    <x v="1"/>
    <x v="0"/>
    <x v="4"/>
  </r>
  <r>
    <x v="18"/>
    <n v="501222634"/>
    <n v="155541"/>
    <s v="A Zona Industrial de Salir de Matos de acordo com o Plano Diretor Municipal estÃ¡ localizada de ambos os lados do inÃ­cio, Ã  EN 114-1, da estrada municipal 567, mais conhecida por estrada da Ribeira dos Amiais. Nesta Zona Industrial encontra-se instalada uma unidade fruteira que parece justificar a melhoria do acesso a essa unidade, desta forma se alcanÃ§ando maior seguranÃ§a e fluidez do considerÃ¡vel volume de trÃ¢nsito de atravessamento da referida estrada."/>
    <d v="2019-01-23T11:13:24"/>
    <n v="13"/>
    <s v="PT;11;148;1895"/>
    <n v="340"/>
    <d v="2019-02-16T23:59:00"/>
    <n v="1"/>
    <x v="1"/>
    <x v="0"/>
    <x v="4"/>
  </r>
  <r>
    <x v="51"/>
    <n v="506624200"/>
    <n v="155542"/>
    <s v="AquisiÃ§Ã£o soluÃ§Ã£o de gestÃ£o integrada do atendimento do Centro de SaÃºde de Miranda do Corvo"/>
    <d v="2019-01-23T11:15:57"/>
    <n v="1"/>
    <s v="PT;1;1;232"/>
    <n v="360"/>
    <d v="2019-01-26T17:00:00"/>
    <n v="1"/>
    <x v="1"/>
    <x v="0"/>
    <x v="4"/>
  </r>
  <r>
    <x v="9"/>
    <n v="506173968"/>
    <n v="155543"/>
    <s v="CravaÃ§Ã£o de uma coluna definitiva em aÃ§o, na execuÃ§Ã£o de uma captaÃ§Ã£o de Ã¡gua subterrÃ¢nea para consumo humano"/>
    <d v="2019-01-23T11:20:53"/>
    <n v="13"/>
    <s v="PT;16;243;2615"/>
    <n v="360"/>
    <d v="2019-02-01T17:00:00"/>
    <n v="1"/>
    <x v="1"/>
    <x v="0"/>
    <x v="4"/>
  </r>
  <r>
    <x v="75"/>
    <n v="512096481"/>
    <n v="155544"/>
    <s v="PRESTAÃ‡ÃƒO DE SERVIÃ‡OS DE ASSESSORIA E REPRESENTAÃ‡ÃƒO JURIDICA EM CONTENCIOSO"/>
    <d v="2019-01-23T11:22:56"/>
    <n v="1"/>
    <s v="PT;12;165;2004"/>
    <n v="340"/>
    <d v="2019-01-28T17:00:00"/>
    <n v="1"/>
    <x v="1"/>
    <x v="0"/>
    <x v="4"/>
  </r>
  <r>
    <x v="115"/>
    <n v="506084361"/>
    <n v="155545"/>
    <s v="sistema informÃ¡tico de gestÃ£o de contraordenaÃ§Ãµes"/>
    <d v="2019-01-23T11:27:04"/>
    <n v="13"/>
    <s v="PT;1;1;232"/>
    <n v="340"/>
    <d v="2019-02-01T23:59:00"/>
    <n v="1"/>
    <x v="2"/>
    <x v="0"/>
    <x v="4"/>
  </r>
  <r>
    <x v="27"/>
    <n v="506722422"/>
    <n v="155546"/>
    <s v="AquisiÃ§Ã£o de Lubrificantes"/>
    <d v="2019-01-23T11:31:17"/>
    <n v="1"/>
    <s v="PT;15;220;2478"/>
    <n v="5"/>
    <d v="2019-01-29T23:59:00"/>
    <n v="1"/>
    <x v="1"/>
    <x v="0"/>
    <x v="4"/>
  </r>
  <r>
    <x v="57"/>
    <n v="506780902"/>
    <n v="155547"/>
    <s v="Complexo Cultural e Desportivo da Quinta das Pratas - Fornecimento e instalaÃ§Ã£o de luminÃ¡rias em espaÃ§os exteriores"/>
    <d v="2019-01-23T11:42:26"/>
    <n v="1"/>
    <s v="PT;15;217;2463"/>
    <n v="360"/>
    <d v="2019-01-31T23:59:00"/>
    <n v="1"/>
    <x v="1"/>
    <x v="0"/>
    <x v="4"/>
  </r>
  <r>
    <x v="62"/>
    <n v="505985217"/>
    <n v="155550"/>
    <s v="ContrataÃ§Ã£o de serviÃ§os de fornecimento contÃ­nuo de energia elÃ©trica para o perÃ­odo de 01 de maio de 2019 a 31 de dezembro de 2019"/>
    <d v="2019-01-23T11:37:02"/>
    <n v="3"/>
    <s v="PT;4;51;290"/>
    <n v="340"/>
    <d v="2019-02-28T00:00:00"/>
    <n v="1"/>
    <x v="1"/>
    <x v="0"/>
    <x v="4"/>
  </r>
  <r>
    <x v="130"/>
    <n v="504821369"/>
    <n v="155551"/>
    <s v="AquisiÃ§Ã£o de serviÃ§os para elaboraÃ§Ã£o do plano estratÃ©gico"/>
    <d v="2019-01-23T11:58:21"/>
    <n v="3"/>
    <s v="PT;9;117;1575"/>
    <n v="340"/>
    <d v="2019-02-11T17:00:00"/>
    <n v="1"/>
    <x v="1"/>
    <x v="0"/>
    <x v="4"/>
  </r>
  <r>
    <x v="38"/>
    <n v="505309939"/>
    <n v="155552"/>
    <s v="ReparaÃ§Ã£o do Chiller do TEMPO"/>
    <d v="2019-01-23T12:01:49"/>
    <n v="1"/>
    <s v="PT;9;121;1594"/>
    <n v="360"/>
    <d v="2019-01-29T16:30:00"/>
    <n v="1"/>
    <x v="1"/>
    <x v="0"/>
    <x v="4"/>
  </r>
  <r>
    <x v="24"/>
    <n v="503311332"/>
    <n v="155553"/>
    <s v="AquisiÃ§Ã£o e instalaÃ§Ã£o de equipamento diverso"/>
    <d v="2019-01-23T12:14:21"/>
    <n v="1"/>
    <s v="PT;12;165;2013"/>
    <n v="360"/>
    <d v="2019-01-28T17:00:00"/>
    <n v="1"/>
    <x v="1"/>
    <x v="0"/>
    <x v="4"/>
  </r>
  <r>
    <x v="27"/>
    <n v="506722422"/>
    <n v="155554"/>
    <m/>
    <d v="2019-01-23T12:20:29"/>
    <n v="13"/>
    <s v="PT;1;1;232"/>
    <n v="400"/>
    <d v="1970-01-01T23:59:00"/>
    <n v="1"/>
    <x v="1"/>
    <x v="0"/>
    <x v="4"/>
  </r>
  <r>
    <x v="51"/>
    <n v="506624200"/>
    <n v="155555"/>
    <s v="Fornecimento continuado de gasÃ³leo de aquecimento"/>
    <d v="2019-01-23T12:29:08"/>
    <n v="1"/>
    <s v="PT;1;1;232"/>
    <n v="5"/>
    <d v="2019-01-25T17:00:00"/>
    <n v="1"/>
    <x v="1"/>
    <x v="0"/>
    <x v="4"/>
  </r>
  <r>
    <x v="38"/>
    <n v="505309939"/>
    <n v="155556"/>
    <s v="AquisiÃ§Ã£o de serviÃ§os de monitorizaÃ§Ã£o da Receita Fiscal do MunicÃ­pio de PortimÃ£o"/>
    <d v="2019-01-23T12:25:48"/>
    <n v="1"/>
    <s v="PT;9;121;1594"/>
    <n v="360"/>
    <d v="2019-01-30T16:30:00"/>
    <n v="1"/>
    <x v="1"/>
    <x v="0"/>
    <x v="4"/>
  </r>
  <r>
    <x v="47"/>
    <n v="512042659"/>
    <n v="155557"/>
    <s v="Ajuste Direto para AquisiÃ§Ã£o de Massa AsfÃ¡ltica para o MunicÃ­pio de Nordeste"/>
    <d v="2019-01-23T12:36:04"/>
    <n v="1"/>
    <s v="PT;20;312;238"/>
    <n v="360"/>
    <d v="2019-02-23T23:59:00"/>
    <n v="1"/>
    <x v="1"/>
    <x v="0"/>
    <x v="4"/>
  </r>
  <r>
    <x v="49"/>
    <n v="502098139"/>
    <n v="155559"/>
    <s v="INTERVENÃ‡ÃƒO NO EXTERIOR DO EDIFÃCIO DA BIBLIOTECA MUNICIPAL"/>
    <d v="2019-01-23T12:44:13"/>
    <n v="13"/>
    <s v="PT;9;118;1582"/>
    <n v="360"/>
    <d v="2019-02-05T23:59:00"/>
    <n v="1"/>
    <x v="1"/>
    <x v="0"/>
    <x v="4"/>
  </r>
  <r>
    <x v="97"/>
    <n v="508354617"/>
    <n v="155567"/>
    <s v="CPv02/2019- AquisiÃ§Ã£o de serviÃ§os para a qualificaÃ§Ã£o de eventos gastronÃ³micos"/>
    <d v="2019-01-23T14:05:15"/>
    <n v="13"/>
    <s v="PT;7;77;308"/>
    <n v="5"/>
    <d v="2019-02-07T23:59:00"/>
    <n v="1"/>
    <x v="1"/>
    <x v="0"/>
    <x v="4"/>
  </r>
  <r>
    <x v="2"/>
    <n v="503539473"/>
    <n v="155569"/>
    <s v="PrestaÃ§Ã£o de serviÃ§os de manutenÃ§Ã£o periÃ³dica aos elevadores do MunicÃ­pio de Albufeira"/>
    <d v="2019-01-23T14:27:18"/>
    <n v="13"/>
    <s v="PT;9;111;105"/>
    <n v="360"/>
    <d v="2019-01-28T23:59:00"/>
    <n v="1"/>
    <x v="1"/>
    <x v="0"/>
    <x v="4"/>
  </r>
  <r>
    <x v="80"/>
    <n v="505932512"/>
    <n v="155570"/>
    <s v="Fornecimento contÃ­nuo de Inertes para o ano 2019"/>
    <d v="2019-01-23T14:30:22"/>
    <n v="1"/>
    <s v="PT;9;113;1556"/>
    <n v="5"/>
    <d v="2019-01-29T23:59:00"/>
    <n v="1"/>
    <x v="1"/>
    <x v="0"/>
    <x v="4"/>
  </r>
  <r>
    <x v="12"/>
    <n v="506187543"/>
    <n v="155573"/>
    <s v="PrestaÃ§Ã£o de serviÃ§os de inspeÃ§Ã£o a instalaÃ§Ãµes mecÃ¢nicas de elevaÃ§Ã£o"/>
    <d v="2019-01-23T14:33:56"/>
    <n v="13"/>
    <s v="PT;16;241;132"/>
    <n v="340"/>
    <d v="2019-01-30T23:59:00"/>
    <n v="1"/>
    <x v="1"/>
    <x v="0"/>
    <x v="4"/>
  </r>
  <r>
    <x v="49"/>
    <n v="502098139"/>
    <n v="155574"/>
    <m/>
    <d v="2019-01-23T14:44:44"/>
    <n v="13"/>
    <m/>
    <n v="400"/>
    <m/>
    <n v="1"/>
    <x v="1"/>
    <x v="0"/>
    <x v="4"/>
  </r>
  <r>
    <x v="49"/>
    <n v="502098139"/>
    <n v="155575"/>
    <s v="AMPLIAÃ‡ÃƒO DA ESCOLA DA MÃƒE SOBERANA"/>
    <d v="2019-01-23T14:44:53"/>
    <n v="1"/>
    <s v="PT;9;118;1583"/>
    <n v="400"/>
    <d v="1970-01-01T17:00:00"/>
    <n v="1"/>
    <x v="1"/>
    <x v="0"/>
    <x v="4"/>
  </r>
  <r>
    <x v="24"/>
    <n v="503311332"/>
    <n v="155576"/>
    <s v="AquisiÃ§Ã£o de calÃ§ado de trabalho"/>
    <d v="2019-01-23T14:51:23"/>
    <n v="1"/>
    <s v="PT;12;165;2006"/>
    <n v="360"/>
    <d v="2019-01-25T17:00:00"/>
    <n v="1"/>
    <x v="1"/>
    <x v="0"/>
    <x v="4"/>
  </r>
  <r>
    <x v="34"/>
    <n v="508069645"/>
    <n v="155577"/>
    <m/>
    <d v="2019-01-23T14:53:45"/>
    <n v="3"/>
    <m/>
    <n v="360"/>
    <d v="2019-01-30T17:00:00"/>
    <n v="1"/>
    <x v="6"/>
    <x v="0"/>
    <x v="4"/>
  </r>
  <r>
    <x v="35"/>
    <n v="501290206"/>
    <n v="155579"/>
    <s v="Diversos Arranjos UrbanÃ­sticos | ConstruÃ§Ã£o de Acesso ao Estacionamento na Cave dos Lotes 1, 2 e 3 e Muro de Suporte | Rua Moinho da Vila"/>
    <d v="2019-01-23T14:56:08"/>
    <n v="13"/>
    <s v="PT;11;146;1881"/>
    <n v="360"/>
    <d v="2019-03-20T17:00:00"/>
    <n v="1"/>
    <x v="1"/>
    <x v="0"/>
    <x v="4"/>
  </r>
  <r>
    <x v="16"/>
    <n v="512078653"/>
    <n v="155582"/>
    <s v="Concurso PÃºblico para a celebraÃ§Ã£o de Acordo Quadro relativo Ã  prestaÃ§Ã£o de serviÃ§os de confeÃ§Ã£o e distribuiÃ§Ã£o de refeiÃ§Ãµes aos doentes e pessoal dos Hospitais E.P.E.R. da RegiÃ£o AutÃ³noma dos AÃ§ores"/>
    <d v="2019-01-23T15:12:18"/>
    <n v="3"/>
    <s v="PT;20;298;47"/>
    <n v="5"/>
    <d v="2019-03-31T23:59:00"/>
    <n v="1"/>
    <x v="2"/>
    <x v="0"/>
    <x v="4"/>
  </r>
  <r>
    <x v="75"/>
    <n v="512096481"/>
    <n v="155585"/>
    <m/>
    <d v="2019-01-23T15:14:09"/>
    <n v="3"/>
    <m/>
    <n v="400"/>
    <m/>
    <n v="1"/>
    <x v="1"/>
    <x v="0"/>
    <x v="4"/>
  </r>
  <r>
    <x v="8"/>
    <n v="505187531"/>
    <n v="155586"/>
    <s v="AquisiÃ§Ã£o de serviÃ§os de apoio ao projeto de compras circulares da CMC"/>
    <d v="2019-01-23T15:15:28"/>
    <n v="1"/>
    <s v="PT;12;164;42"/>
    <n v="360"/>
    <d v="2019-01-30T23:59:00"/>
    <n v="1"/>
    <x v="1"/>
    <x v="0"/>
    <x v="4"/>
  </r>
  <r>
    <x v="15"/>
    <n v="512103097"/>
    <n v="155589"/>
    <s v="Procedimento por Ajuste Direto ao abrigo do Contrato PÃºblico de Aprovisionamento celebrado pela SAUDAÃ‡OR, S.A., fornecimento de material de penso com a duraÃ§Ã£o de 12 (doze) meses renovÃ¡vel por perÃ­odos de 6 (seis) meses atÃ© ao limite do CPA, para o Hospital Divino EspÃ­rito Santo de Ponta Delgada, EPER"/>
    <d v="2019-01-23T15:32:13"/>
    <n v="1"/>
    <s v="PT;20;313;3418"/>
    <n v="340"/>
    <d v="2019-02-25T23:59:00"/>
    <n v="1"/>
    <x v="0"/>
    <x v="0"/>
    <x v="4"/>
  </r>
  <r>
    <x v="102"/>
    <n v="507957547"/>
    <n v="155592"/>
    <m/>
    <d v="2019-01-23T15:55:48"/>
    <n v="13"/>
    <m/>
    <n v="1"/>
    <m/>
    <n v="1"/>
    <x v="2"/>
    <x v="0"/>
    <x v="4"/>
  </r>
  <r>
    <x v="71"/>
    <n v="600014690"/>
    <n v="155593"/>
    <m/>
    <d v="2019-01-23T16:00:58"/>
    <n v="1"/>
    <m/>
    <n v="400"/>
    <m/>
    <n v="1"/>
    <x v="2"/>
    <x v="0"/>
    <x v="4"/>
  </r>
  <r>
    <x v="71"/>
    <n v="600014690"/>
    <n v="155594"/>
    <s v="AquisiÃ§Ã£o de serviÃ§os de consultoria para diagnÃ³stico, conceÃ§Ã£o e planeamento de evoluÃ§Ãµes futuras sobre a plataforma de intercÃ¢mbio de informaÃ§Ã£o criminal (PIIC)"/>
    <d v="2019-01-23T16:01:10"/>
    <n v="13"/>
    <s v="PT;12;165;75"/>
    <n v="210"/>
    <d v="2019-01-30T23:59:00"/>
    <n v="1"/>
    <x v="2"/>
    <x v="0"/>
    <x v="4"/>
  </r>
  <r>
    <x v="13"/>
    <n v="501294104"/>
    <n v="155595"/>
    <m/>
    <d v="2019-01-23T16:02:39"/>
    <n v="13"/>
    <s v="PT;1;1;232"/>
    <n v="400"/>
    <m/>
    <n v="1"/>
    <x v="1"/>
    <x v="0"/>
    <x v="4"/>
  </r>
  <r>
    <x v="27"/>
    <n v="506722422"/>
    <n v="155596"/>
    <m/>
    <d v="2019-01-23T16:04:10"/>
    <n v="1"/>
    <m/>
    <n v="400"/>
    <m/>
    <n v="1"/>
    <x v="1"/>
    <x v="0"/>
    <x v="4"/>
  </r>
  <r>
    <x v="27"/>
    <n v="506722422"/>
    <n v="155597"/>
    <s v="AquisiÃ§Ã£o de ServiÃ§os de RecuperaÃ§Ã£o e ReabilitaÃ§Ã£o de Zonas Verdes"/>
    <d v="2019-01-23T16:05:46"/>
    <n v="1"/>
    <s v="PT;15;220;2478"/>
    <n v="5"/>
    <d v="2019-01-26T23:59:00"/>
    <n v="1"/>
    <x v="1"/>
    <x v="0"/>
    <x v="4"/>
  </r>
  <r>
    <x v="83"/>
    <n v="512026840"/>
    <n v="155598"/>
    <s v="Contrato de fornecimento de revestimento em aÃ§o para a execuÃ§Ã£o de poÃ§os geotÃ©rmicos nos campos geotÃ©rmicos da Ribeira Grande e do Pico Alto."/>
    <d v="2019-01-23T16:06:44"/>
    <n v="3"/>
    <m/>
    <n v="400"/>
    <d v="2019-02-20T23:59:00"/>
    <n v="1"/>
    <x v="2"/>
    <x v="0"/>
    <x v="4"/>
  </r>
  <r>
    <x v="38"/>
    <n v="505309939"/>
    <n v="155601"/>
    <s v="AtualizaÃ§Ã£o de licenciamento AutoDesk"/>
    <d v="2019-01-23T16:16:33"/>
    <n v="1"/>
    <s v="PT;9;121;1594"/>
    <n v="360"/>
    <d v="2019-01-24T16:30:00"/>
    <n v="1"/>
    <x v="1"/>
    <x v="0"/>
    <x v="4"/>
  </r>
  <r>
    <x v="77"/>
    <n v="506730573"/>
    <n v="155603"/>
    <s v="Ajuste Direto para aquisiÃ§Ã£o de serviÃ§os de assessoria jurÃ­dica e representaÃ§Ã£o judicial"/>
    <d v="2019-01-23T16:27:14"/>
    <n v="1"/>
    <s v="PT;9;125;1611"/>
    <n v="340"/>
    <d v="2019-01-31T15:00:00"/>
    <n v="1"/>
    <x v="1"/>
    <x v="0"/>
    <x v="4"/>
  </r>
  <r>
    <x v="13"/>
    <n v="501294104"/>
    <n v="155604"/>
    <s v="TRABALHOS DE MANUTENÃ‡ÃƒO DA COBERTURA DO EDIFICIO ALMIRANTE REIS"/>
    <d v="2019-01-23T16:36:05"/>
    <n v="13"/>
    <s v="PT;16;245;2623"/>
    <n v="5"/>
    <d v="2019-02-02T23:59:00"/>
    <n v="1"/>
    <x v="1"/>
    <x v="0"/>
    <x v="4"/>
  </r>
  <r>
    <x v="24"/>
    <n v="503311332"/>
    <n v="155605"/>
    <s v="AquisiÃ§Ã£o de serviÃ§os de consultoria para conceÃ§Ã£o e implementaÃ§Ã£o de um Sistema de GestÃ£o da ConciliaÃ§Ã£o"/>
    <d v="2019-01-23T17:02:56"/>
    <n v="1"/>
    <s v="PT;12;165;2006"/>
    <n v="360"/>
    <d v="2019-01-25T17:00:00"/>
    <n v="1"/>
    <x v="1"/>
    <x v="0"/>
    <x v="4"/>
  </r>
  <r>
    <x v="97"/>
    <n v="508354617"/>
    <n v="155606"/>
    <s v="AD 01/2019 Â¿ AquisiÃ§Ã£o de serviÃ§os para gestÃ£o e execuÃ§Ã£o do Plano de ComunicaÃ§Ã£o e Meios."/>
    <d v="2019-01-23T17:15:43"/>
    <n v="1"/>
    <s v="PT;1;1;232"/>
    <n v="5"/>
    <d v="2019-02-03T23:59:00"/>
    <n v="1"/>
    <x v="1"/>
    <x v="0"/>
    <x v="4"/>
  </r>
  <r>
    <x v="131"/>
    <n v="508345464"/>
    <n v="155607"/>
    <s v="AquisiÃ§Ã£o de serviÃ§os externos de SaÃºde no Trabalho"/>
    <d v="2019-01-23T18:07:30"/>
    <n v="13"/>
    <s v="PT;15;226;2510"/>
    <n v="360"/>
    <d v="2019-02-04T18:00:00"/>
    <n v="1"/>
    <x v="2"/>
    <x v="0"/>
    <x v="4"/>
  </r>
  <r>
    <x v="0"/>
    <n v="508481287"/>
    <n v="155608"/>
    <s v="AquisiÃ§Ã£o de serviÃ§os de manutenÃ§Ã£o ao equipamento de hemodiÃ¡lise Fresenius para o ano de 2019."/>
    <d v="2019-01-24T07:58:49"/>
    <n v="1"/>
    <s v="PT;12;165;2010"/>
    <n v="360"/>
    <d v="2019-01-29T17:00:00"/>
    <n v="1"/>
    <x v="0"/>
    <x v="0"/>
    <x v="4"/>
  </r>
  <r>
    <x v="0"/>
    <n v="508481287"/>
    <n v="155609"/>
    <s v="AquisiÃ§Ã£o de serviÃ§os de manutenÃ§Ã£o ao equipamento de hemodinÃ¢mica para o ano 2019."/>
    <d v="2019-01-24T08:37:36"/>
    <n v="1"/>
    <s v="PT;12;165;2010"/>
    <n v="5"/>
    <d v="2019-01-29T17:00:00"/>
    <n v="1"/>
    <x v="0"/>
    <x v="0"/>
    <x v="4"/>
  </r>
  <r>
    <x v="45"/>
    <n v="680021892"/>
    <n v="155610"/>
    <s v="Fornecimento de ConsumÃ­veis(exceto papel e agrafos) manutenÃ§Ã£o e AtualizaÃ§Ã£o de VersÃµes do Sistema Multifuncional Xerox 7755"/>
    <d v="2019-01-24T09:20:56"/>
    <n v="13"/>
    <s v="PT;12;173;2086"/>
    <n v="5"/>
    <d v="2019-01-31T23:59:00"/>
    <n v="1"/>
    <x v="5"/>
    <x v="0"/>
    <x v="4"/>
  </r>
  <r>
    <x v="33"/>
    <n v="505170876"/>
    <n v="155615"/>
    <s v="ElaboraÃ§Ã£o do projeto para a intervenÃ§Ã£o na Igreja de Nossa Senhora do Carmo, ao nÃ­vel do restauro e recuperaÃ§Ã£o dos elementos decorativos interiores e a execuÃ§Ã£o de trabalhos de conservaÃ§Ã£o ordinÃ¡ria e a correÃ§Ã£o das patologias existentes no edifÃ­cio."/>
    <d v="2019-01-24T09:49:15"/>
    <n v="13"/>
    <s v="PT;9;117;1575"/>
    <n v="360"/>
    <d v="2019-02-11T17:00:00"/>
    <n v="1"/>
    <x v="1"/>
    <x v="0"/>
    <x v="4"/>
  </r>
  <r>
    <x v="50"/>
    <n v="500192855"/>
    <n v="155616"/>
    <m/>
    <d v="2019-01-24T09:54:30"/>
    <n v="13"/>
    <s v="PT;1;1;232"/>
    <n v="400"/>
    <d v="2019-01-25T23:59:00"/>
    <n v="1"/>
    <x v="3"/>
    <x v="0"/>
    <x v="4"/>
  </r>
  <r>
    <x v="21"/>
    <n v="506609553"/>
    <n v="155617"/>
    <s v="Empreitada (ConceÃ§Ã£o construÃ§Ã£o) - ConsolidaÃ§Ã£o e reforÃ§o de fundaÃ§Ãµes e estruturas do Convento da SaudaÃ§Ã£o"/>
    <d v="2019-01-24T09:56:41"/>
    <n v="1"/>
    <s v="PT;8;101;1519"/>
    <n v="360"/>
    <d v="2019-02-03T23:59:00"/>
    <n v="1"/>
    <x v="1"/>
    <x v="0"/>
    <x v="4"/>
  </r>
  <r>
    <x v="2"/>
    <n v="503539473"/>
    <n v="155618"/>
    <s v="PrestaÃ§Ã£o de serviÃ§os de inspeÃ§Ã£o de ascensores, monta-cargas, escadas mecÃ¢nicas e tapetes rolantes no concelho de Albufeira"/>
    <d v="2019-01-24T10:17:23"/>
    <n v="13"/>
    <s v="PT;9;111;105"/>
    <n v="5"/>
    <d v="2019-01-31T23:59:00"/>
    <n v="1"/>
    <x v="1"/>
    <x v="0"/>
    <x v="4"/>
  </r>
  <r>
    <x v="79"/>
    <n v="506563774"/>
    <n v="155619"/>
    <s v="AquisiÃ§Ã£o de PrestaÃ§Ã£o de ServiÃ§o Externo de SeguranÃ§a e SaÃºde no Trabalho - Central de Compras EletrÃ³nicas da CIMLT"/>
    <d v="2019-01-24T10:24:37"/>
    <n v="1"/>
    <s v="PT;15;223;322"/>
    <n v="360"/>
    <d v="2019-01-27T23:59:00"/>
    <n v="1"/>
    <x v="1"/>
    <x v="0"/>
    <x v="4"/>
  </r>
  <r>
    <x v="79"/>
    <n v="506563774"/>
    <n v="155622"/>
    <m/>
    <d v="2019-01-24T10:27:52"/>
    <n v="1"/>
    <s v="PT;1;1;232"/>
    <n v="400"/>
    <m/>
    <n v="1"/>
    <x v="1"/>
    <x v="0"/>
    <x v="4"/>
  </r>
  <r>
    <x v="35"/>
    <n v="501290206"/>
    <n v="155623"/>
    <s v="FORNECIMENTO DE LEITE ESCOLAR - 2019"/>
    <d v="2019-01-24T10:31:09"/>
    <n v="13"/>
    <s v="PT;11;146;5"/>
    <n v="360"/>
    <d v="2019-02-04T15:00:00"/>
    <n v="1"/>
    <x v="1"/>
    <x v="0"/>
    <x v="4"/>
  </r>
  <r>
    <x v="79"/>
    <n v="506563774"/>
    <n v="155626"/>
    <m/>
    <d v="2019-01-24T10:35:04"/>
    <n v="1"/>
    <s v="PT;1;1;232"/>
    <n v="400"/>
    <m/>
    <n v="1"/>
    <x v="1"/>
    <x v="0"/>
    <x v="4"/>
  </r>
  <r>
    <x v="131"/>
    <n v="508345464"/>
    <n v="155628"/>
    <s v="Empreitada de construÃ§Ã£o de ZMC, na Rede de Abastecimento de Ãgua, nos MunicÃ­pios da Chamusca, Coruche e Salvaterra de Magos"/>
    <d v="2019-01-24T10:41:22"/>
    <n v="3"/>
    <s v="PT;15;218;121"/>
    <n v="360"/>
    <d v="2019-02-14T18:00:00"/>
    <n v="1"/>
    <x v="2"/>
    <x v="0"/>
    <x v="4"/>
  </r>
  <r>
    <x v="3"/>
    <n v="500051054"/>
    <n v="155630"/>
    <s v="AquisiÃ§Ã£o de Bens e ServiÃ§os para a criaÃ§Ã£o de desenho, construÃ§Ã£o e montagem de peÃ§as de mobiliÃ¡rio exterior de cariz artÃ­stico, &quot;site-specific&quot; para os Jardins da Casa da Cerca."/>
    <d v="2019-01-24T10:57:52"/>
    <n v="1"/>
    <s v="PT;1;1;232"/>
    <n v="400"/>
    <d v="2018-10-08T19:00:00"/>
    <n v="1"/>
    <x v="1"/>
    <x v="0"/>
    <x v="4"/>
  </r>
  <r>
    <x v="68"/>
    <n v="512013241"/>
    <n v="155632"/>
    <s v="BeneficiaÃ§Ã£o dos BalneÃ¡rios do Campo de Futebol do Pico da Pedra"/>
    <d v="2019-01-24T11:06:04"/>
    <n v="1"/>
    <s v="Pico da Pedra"/>
    <n v="220"/>
    <d v="2019-01-29T18:00:00"/>
    <n v="1"/>
    <x v="1"/>
    <x v="0"/>
    <x v="4"/>
  </r>
  <r>
    <x v="3"/>
    <n v="500051054"/>
    <n v="155633"/>
    <s v="ExecuÃ§Ã£o de estrutura metÃ¡lica, estrutura de betÃ£o armado e o fornecimento de ascensor no exterior do edifÃ­cio do Chalet. Executar trabalhos de serralharia, nomeadamente a execuÃ§Ã£o de um lambrequim em chapa de zinco e painÃ©is ornamentais em ferro fundido, e ainda a execuÃ§Ã£o de elementos em madeira Â¿ TÃ­mpano, incluindo estrutura e peÃ§as decorativas. EstÃ¡ previsto ainda a colocaÃ§Ã£o, no logradouro tardoz, uma estrutura metÃ¡lica de apoio a plantas trepadeiras e a instalaÃ§Ã£o de um vÃ£o de compartimentaÃ§Ã£o."/>
    <d v="2019-01-24T11:07:18"/>
    <n v="13"/>
    <s v="PT;16;236;2579"/>
    <n v="5"/>
    <d v="2019-02-11T19:00:00"/>
    <n v="1"/>
    <x v="1"/>
    <x v="0"/>
    <x v="4"/>
  </r>
  <r>
    <x v="89"/>
    <n v="511010435"/>
    <n v="155636"/>
    <s v="AquisiÃ§Ã£o: Equipamento InformÃ¡tico e Componentes."/>
    <d v="2019-01-24T11:19:36"/>
    <n v="13"/>
    <s v="PT;21;321;1386"/>
    <n v="400"/>
    <d v="2018-11-05T22:00:00"/>
    <n v="1"/>
    <x v="2"/>
    <x v="0"/>
    <x v="4"/>
  </r>
  <r>
    <x v="70"/>
    <n v="506791220"/>
    <n v="155639"/>
    <s v="Material de Ãguas"/>
    <d v="2019-01-24T11:30:06"/>
    <n v="13"/>
    <s v="PT;16;239;78"/>
    <n v="360"/>
    <d v="2019-01-31T23:59:00"/>
    <n v="1"/>
    <x v="1"/>
    <x v="0"/>
    <x v="4"/>
  </r>
  <r>
    <x v="13"/>
    <n v="501294104"/>
    <n v="155641"/>
    <s v="AQUISIÃ‡ÃƒO DE 500 PILARETES FIXOS E 100 ESPELHOS PARABÃ“LICOS."/>
    <d v="2019-01-24T11:36:50"/>
    <n v="1"/>
    <s v="PT;1;1;232"/>
    <n v="360"/>
    <d v="2019-03-06T23:59:00"/>
    <n v="1"/>
    <x v="1"/>
    <x v="0"/>
    <x v="4"/>
  </r>
  <r>
    <x v="73"/>
    <n v="501112049"/>
    <n v="155645"/>
    <s v="AquisiÃ§Ã£o de ServiÃ§os para SeguranÃ§a/VigilÃ¢ncia na Feira do Queijo 2019"/>
    <d v="2019-01-24T11:44:50"/>
    <n v="1"/>
    <s v="PT;3;35;549"/>
    <n v="360"/>
    <d v="2019-01-31T16:00:00"/>
    <n v="1"/>
    <x v="1"/>
    <x v="0"/>
    <x v="4"/>
  </r>
  <r>
    <x v="2"/>
    <n v="503539473"/>
    <n v="155646"/>
    <m/>
    <d v="2019-01-24T11:51:52"/>
    <n v="13"/>
    <m/>
    <n v="400"/>
    <m/>
    <n v="1"/>
    <x v="1"/>
    <x v="0"/>
    <x v="4"/>
  </r>
  <r>
    <x v="1"/>
    <n v="506673626"/>
    <n v="155647"/>
    <s v="A empreitada compreende os trabalhos de construÃ§Ã£o de redes de coletores de drenagem de Ã¡guas residuais domÃ©sticas e a construÃ§Ã£o de duas estaÃ§Ãµes elevatÃ³rias de Ã¡guas residuais domÃ©sticas e respetivas condutas elevatÃ³rias"/>
    <d v="2019-01-24T11:54:26"/>
    <n v="3"/>
    <s v="PT;1;1;232"/>
    <n v="400"/>
    <d v="2018-10-24T23:30:00"/>
    <n v="1"/>
    <x v="1"/>
    <x v="0"/>
    <x v="4"/>
  </r>
  <r>
    <x v="1"/>
    <n v="506673626"/>
    <n v="155649"/>
    <s v="RealizaÃ§Ã£o de coletores de drenagem domÃ©stica, caixas de visita, caixas de ramal, duas estaÃ§Ãµes elevatÃ³rias de Ã¡guas residuais domÃ©sticas e respetivas condutas elevatÃ³rias. A presente empreitada enquadra-se no Ã¢mbito de um contrato de cofinanciamento do Fundo de CoesÃ£o da UniÃ£o Europeia - POSEUR -Portugal 2020."/>
    <d v="2019-02-08T16:35:20"/>
    <n v="1"/>
    <s v="PT;16;237;2584"/>
    <n v="360"/>
    <d v="2019-02-28T23:30:00"/>
    <n v="1"/>
    <x v="1"/>
    <x v="0"/>
    <x v="5"/>
  </r>
  <r>
    <x v="73"/>
    <n v="501112049"/>
    <n v="155650"/>
    <s v="ElaboraÃ§Ã£o do Boletim Municipal &quot;Serpa InformaÃ§Ã£o&quot;"/>
    <d v="2019-01-24T12:02:02"/>
    <n v="1"/>
    <s v="PT;3;35;318"/>
    <n v="360"/>
    <d v="2019-01-29T17:00:00"/>
    <n v="1"/>
    <x v="1"/>
    <x v="0"/>
    <x v="4"/>
  </r>
  <r>
    <x v="62"/>
    <n v="505985217"/>
    <n v="155651"/>
    <m/>
    <d v="2019-01-24T12:09:26"/>
    <n v="3"/>
    <s v="PT;1;1;232"/>
    <n v="1"/>
    <d v="2018-09-11T00:00:00"/>
    <n v="1"/>
    <x v="1"/>
    <x v="0"/>
    <x v="4"/>
  </r>
  <r>
    <x v="89"/>
    <n v="511010435"/>
    <n v="155656"/>
    <s v="AquisiÃ§Ã£o de Equipamento InformÃ¡tico e Componentes."/>
    <d v="2019-01-24T13:00:04"/>
    <n v="13"/>
    <s v="PT;21;321;1386"/>
    <n v="360"/>
    <d v="2019-02-05T22:00:00"/>
    <n v="1"/>
    <x v="2"/>
    <x v="0"/>
    <x v="4"/>
  </r>
  <r>
    <x v="14"/>
    <n v="501144218"/>
    <n v="155657"/>
    <s v="BeneficiaÃ§Ã£o da infraestrutura de captaÃ§Ã£o de Ã¡gua e comunicaÃ§Ãµes de 6 captaÃ§Ãµes de Agua SubterrÃ¢nea"/>
    <d v="2019-01-24T13:22:10"/>
    <n v="13"/>
    <s v="PT;16;244;244"/>
    <n v="360"/>
    <d v="2019-02-04T23:59:00"/>
    <n v="1"/>
    <x v="1"/>
    <x v="0"/>
    <x v="4"/>
  </r>
  <r>
    <x v="75"/>
    <n v="512096481"/>
    <n v="155658"/>
    <s v="PrestaÃ§Ã£o de serviÃ§o de higiene e limpeza em vÃ¡rias instalaÃ§Ãµes ao serviÃ§o da MUSAMI identificadas no Anexo I do caderno de encargos na sequÃªncia do procedimento prÃ©-contratual de ajuste direto, pelo prazo mÃ¡ximo de 36 meses, e que se encontram distribuÃ­das pelos 3 municÃ­pios da Ilha de SÃ£o Miguel, nomeadamente Ponta Delgada; Ribeira Grande e Nordeste"/>
    <d v="2019-01-24T13:24:35"/>
    <n v="1"/>
    <s v="PT;20;313;3416"/>
    <n v="340"/>
    <d v="2019-01-31T17:00:00"/>
    <n v="1"/>
    <x v="1"/>
    <x v="0"/>
    <x v="4"/>
  </r>
  <r>
    <x v="68"/>
    <n v="512013241"/>
    <n v="155659"/>
    <s v="Empreitada de DemoliÃ§Ã£o de Moradias na Travessa da Rua da Praia e Feira"/>
    <d v="2019-01-24T13:42:10"/>
    <n v="1"/>
    <s v="Matriz - Ribeira Grande"/>
    <n v="360"/>
    <d v="2019-01-29T18:00:00"/>
    <n v="1"/>
    <x v="1"/>
    <x v="0"/>
    <x v="4"/>
  </r>
  <r>
    <x v="79"/>
    <n v="506563774"/>
    <n v="155661"/>
    <m/>
    <d v="2019-01-24T14:07:53"/>
    <n v="1"/>
    <m/>
    <n v="400"/>
    <m/>
    <n v="1"/>
    <x v="1"/>
    <x v="0"/>
    <x v="4"/>
  </r>
  <r>
    <x v="70"/>
    <n v="506791220"/>
    <n v="155665"/>
    <s v="execuÃ§Ã£o de trabalhos de paisagismo no pÃ¡tio da escola n.Âº2 da Moita"/>
    <d v="2019-01-24T14:21:15"/>
    <n v="13"/>
    <s v="PT;16;239;2592"/>
    <n v="360"/>
    <d v="2019-02-14T23:59:00"/>
    <n v="1"/>
    <x v="1"/>
    <x v="0"/>
    <x v="4"/>
  </r>
  <r>
    <x v="27"/>
    <n v="506722422"/>
    <n v="155667"/>
    <s v="AquisiÃ§Ã£o de serviÃ§os de elaboraÃ§Ã£o de diagnÃ³stico social do MunicÃ­pio de Coruche"/>
    <d v="2019-01-24T14:24:09"/>
    <n v="13"/>
    <s v="PT;15;220;200"/>
    <n v="340"/>
    <d v="2019-03-04T23:59:00"/>
    <n v="1"/>
    <x v="1"/>
    <x v="0"/>
    <x v="4"/>
  </r>
  <r>
    <x v="132"/>
    <n v="507023129"/>
    <n v="155675"/>
    <s v="AQUISIÃ‡ÃƒO DE SERVIÃ‡OS PARA VIRTUAL DATA CENTER (CLOUD) E DE LINHA DE COMUNICAÃ‡Ã•ES DE DADOS DEDICADA, INCLUINDO LICENCIAMENTO, MIGRAÃ‡ÃƒO E SERVIÃ‡OS DE ASSISTÃŠNCIA TÃ‰CNICA"/>
    <d v="2019-01-24T14:48:28"/>
    <n v="13"/>
    <s v="PT;1;1;232"/>
    <n v="5"/>
    <d v="2019-02-04T17:00:00"/>
    <n v="1"/>
    <x v="2"/>
    <x v="0"/>
    <x v="4"/>
  </r>
  <r>
    <x v="37"/>
    <n v="504293125"/>
    <n v="155677"/>
    <s v="Elevador Rua LuÃ­s de CamÃµes, n.Âº 8, PÃ³voa St.Âº AdriÃ£o - ImpermeabilizaÃ§Ã£o do PoÃ§o do Elevador"/>
    <d v="2019-01-24T14:51:36"/>
    <n v="1"/>
    <s v="PT;12;175;2100"/>
    <n v="360"/>
    <d v="2019-01-26T23:59:00"/>
    <n v="1"/>
    <x v="1"/>
    <x v="0"/>
    <x v="4"/>
  </r>
  <r>
    <x v="14"/>
    <n v="501144218"/>
    <n v="155678"/>
    <m/>
    <d v="2019-01-24T14:51:58"/>
    <n v="1"/>
    <s v="PT;1;1;232"/>
    <n v="400"/>
    <m/>
    <n v="1"/>
    <x v="1"/>
    <x v="0"/>
    <x v="4"/>
  </r>
  <r>
    <x v="11"/>
    <n v="506614913"/>
    <n v="155681"/>
    <s v="ContrataÃ§Ã£o de serviÃ§os para a realizaÃ§Ã£o de uma campanha de prospeÃ§Ã£o geolÃ³gica/geotÃ©cnica, instrumentaÃ§Ã£o e campanha de leituras dos aparelhos e observaÃ§Ã£o colocados no cemitÃ©rio municipal de Vila Franca de Xira"/>
    <d v="2019-01-24T15:00:47"/>
    <n v="1"/>
    <s v="PT;12;173;2086"/>
    <n v="360"/>
    <d v="2019-02-04T23:59:00"/>
    <n v="1"/>
    <x v="1"/>
    <x v="0"/>
    <x v="4"/>
  </r>
  <r>
    <x v="0"/>
    <n v="508481287"/>
    <n v="155687"/>
    <m/>
    <d v="2019-01-24T15:37:58"/>
    <n v="1"/>
    <s v="PT;1;1;232"/>
    <n v="400"/>
    <m/>
    <n v="1"/>
    <x v="0"/>
    <x v="0"/>
    <x v="4"/>
  </r>
  <r>
    <x v="8"/>
    <n v="505187531"/>
    <n v="155688"/>
    <s v="AQUISIÃ‡ÃƒO DE SERVIÃ‡OS PARA ALTERAÃ‡ÃƒO DA REDE DE DISTRIBUIÃ‡ÃƒO DE GÃS NATURAL EM PAREDE - CARCAVELOS"/>
    <d v="2019-01-24T15:42:21"/>
    <n v="1"/>
    <s v="PT;12;164;42"/>
    <n v="5"/>
    <d v="2019-01-29T23:59:00"/>
    <n v="1"/>
    <x v="1"/>
    <x v="0"/>
    <x v="4"/>
  </r>
  <r>
    <x v="13"/>
    <n v="501294104"/>
    <n v="155689"/>
    <s v="SERVIÃ‡OS DE ALIMENTAÃ‡ÃƒO, CATERING E ESTADIAS - FEIRA DE SANTIAGO"/>
    <d v="2019-01-24T15:43:46"/>
    <n v="13"/>
    <s v="PT;16;245;2619"/>
    <n v="360"/>
    <d v="2019-01-30T23:59:00"/>
    <n v="1"/>
    <x v="1"/>
    <x v="0"/>
    <x v="4"/>
  </r>
  <r>
    <x v="55"/>
    <n v="600084914"/>
    <n v="155691"/>
    <m/>
    <d v="2019-01-24T15:48:41"/>
    <n v="13"/>
    <s v="PT;1;1;232"/>
    <n v="400"/>
    <m/>
    <n v="1"/>
    <x v="2"/>
    <x v="0"/>
    <x v="4"/>
  </r>
  <r>
    <x v="34"/>
    <n v="508069645"/>
    <n v="155692"/>
    <s v="EMPREITADA PARA A REMODELAÃ‡ÃƒO DO POSTO DE TRANSFORMAÃ‡ÃƒO DO EDIFÃCIO DA AV. INFANTE SANTO, N.Âº 2, EM LISBOA"/>
    <d v="2019-01-24T15:51:47"/>
    <n v="3"/>
    <s v="PT;1;1;232"/>
    <n v="360"/>
    <d v="2019-02-08T17:00:00"/>
    <n v="1"/>
    <x v="6"/>
    <x v="0"/>
    <x v="4"/>
  </r>
  <r>
    <x v="55"/>
    <n v="600084914"/>
    <n v="155693"/>
    <s v="PalÃ¡cio Nacional de Mafra - ReparaÃ§Ã£o e cobertura sobre a sala do trono"/>
    <d v="2019-01-24T15:55:39"/>
    <n v="13"/>
    <s v="PT;12;168;2045"/>
    <n v="210"/>
    <d v="2019-02-12T17:00:00"/>
    <n v="1"/>
    <x v="2"/>
    <x v="0"/>
    <x v="4"/>
  </r>
  <r>
    <x v="11"/>
    <n v="506614913"/>
    <n v="155696"/>
    <m/>
    <d v="2019-01-24T16:05:10"/>
    <n v="1"/>
    <s v="PT;1;1;232"/>
    <n v="400"/>
    <m/>
    <n v="1"/>
    <x v="1"/>
    <x v="0"/>
    <x v="4"/>
  </r>
  <r>
    <x v="11"/>
    <n v="506614913"/>
    <n v="155697"/>
    <s v="ContrataÃ§Ã£o de serviÃ§os para a elaboraÃ§Ã£o de uma visÃ£o estratÃ©gica para o Concelho de Vila Franca de Xira"/>
    <d v="2019-01-24T16:05:31"/>
    <n v="13"/>
    <s v="PT;12;173;2086"/>
    <n v="360"/>
    <d v="2019-02-03T23:59:00"/>
    <n v="1"/>
    <x v="1"/>
    <x v="0"/>
    <x v="4"/>
  </r>
  <r>
    <x v="65"/>
    <n v="600084779"/>
    <n v="155698"/>
    <s v="AquisiÃ§Ã£o de serviÃ§os de manutenÃ§Ã£o para dois equipamentos Roll-to-Folder System, e trÃªs equipamentos Activa DPS C9500"/>
    <d v="2019-01-24T16:08:14"/>
    <n v="3"/>
    <s v="PT;12;165;2004"/>
    <n v="360"/>
    <d v="2019-02-03T17:00:00"/>
    <n v="1"/>
    <x v="2"/>
    <x v="0"/>
    <x v="4"/>
  </r>
  <r>
    <x v="8"/>
    <n v="505187531"/>
    <n v="155699"/>
    <s v="AQUISIÃ‡ÃƒO DE PROJETO DE LICENCIAMENTO DA SEDE DO AGRUPAMENTO N.Âº 150 DOS ESCUTEIROS, EM SÃƒO MIGUEL DAS ENCOSTAS Proc.Âº 17/DCOP/2019"/>
    <d v="2019-01-24T16:11:44"/>
    <n v="13"/>
    <s v="PT;12;164;42"/>
    <n v="360"/>
    <d v="2019-01-31T23:59:00"/>
    <n v="1"/>
    <x v="1"/>
    <x v="0"/>
    <x v="4"/>
  </r>
  <r>
    <x v="4"/>
    <n v="506334562"/>
    <n v="155700"/>
    <s v="AquisiÃ§Ã£o de material de escritÃ³rio para o ano 2019"/>
    <d v="2019-01-24T16:12:51"/>
    <n v="13"/>
    <s v="PT;11;157;1950"/>
    <n v="360"/>
    <d v="2019-02-06T23:59:00"/>
    <n v="1"/>
    <x v="1"/>
    <x v="0"/>
    <x v="4"/>
  </r>
  <r>
    <x v="3"/>
    <n v="500051054"/>
    <n v="155702"/>
    <s v="A execuÃ§Ã£o desta obra contempla uma intervenÃ§Ã£o em cerca de 1 250 m de arruamentos. Esta intervenÃ§Ã£o visa a requalificaÃ§Ã£o do atual traÃ§ado existente, com a introduÃ§Ã£o de uma rotunda, pavimentaÃ§Ã£o, execuÃ§Ã£o de passeios, ciclovias e zonas de estacionamento e sinalizaÃ§Ã£o. PrevÃª-se ainda a execuÃ§Ã£o de infraestruturas de esgotos, rede abastecimento Ã¡gua, rede de iluminaÃ§Ã£o pÃºblica de baixa e mÃ©dia tensÃ£o e ajardinamentos e colocaÃ§Ã£o contentores RSU."/>
    <d v="2019-01-24T16:21:39"/>
    <n v="3"/>
    <s v="PT;16;236;2579"/>
    <n v="340"/>
    <d v="2019-03-17T19:00:00"/>
    <n v="1"/>
    <x v="1"/>
    <x v="0"/>
    <x v="4"/>
  </r>
  <r>
    <x v="8"/>
    <n v="505187531"/>
    <n v="155707"/>
    <s v="AquisiÃ§Ã£o de equipamentos para a esquadra da PSP no AerÃ³dromo de Cascais"/>
    <d v="2019-01-24T16:36:38"/>
    <n v="1"/>
    <s v="PT;12;164;42"/>
    <n v="360"/>
    <d v="2019-01-29T23:59:00"/>
    <n v="1"/>
    <x v="1"/>
    <x v="0"/>
    <x v="4"/>
  </r>
  <r>
    <x v="129"/>
    <n v="501258027"/>
    <n v="155709"/>
    <m/>
    <d v="2019-01-24T17:01:25"/>
    <n v="13"/>
    <s v="PT;1;1;232"/>
    <n v="400"/>
    <m/>
    <n v="1"/>
    <x v="1"/>
    <x v="0"/>
    <x v="4"/>
  </r>
  <r>
    <x v="63"/>
    <n v="508741823"/>
    <n v="155710"/>
    <m/>
    <d v="2019-01-24T17:05:02"/>
    <n v="13"/>
    <s v="PT;14;205;2353"/>
    <n v="400"/>
    <m/>
    <n v="1"/>
    <x v="0"/>
    <x v="0"/>
    <x v="4"/>
  </r>
  <r>
    <x v="18"/>
    <n v="501222634"/>
    <n v="155715"/>
    <m/>
    <d v="2019-01-24T17:27:02"/>
    <n v="13"/>
    <s v="PT;1;1;232"/>
    <n v="400"/>
    <m/>
    <n v="1"/>
    <x v="1"/>
    <x v="0"/>
    <x v="4"/>
  </r>
  <r>
    <x v="26"/>
    <n v="680017763"/>
    <n v="155716"/>
    <s v="3 Rotores para Bomba de Lama Mista da ETAR da Quinta da Bomba"/>
    <d v="2019-01-24T17:42:06"/>
    <n v="1"/>
    <s v="PT;16;236;2579"/>
    <n v="360"/>
    <d v="2019-01-28T23:45:00"/>
    <n v="1"/>
    <x v="5"/>
    <x v="0"/>
    <x v="4"/>
  </r>
  <r>
    <x v="14"/>
    <n v="501144218"/>
    <n v="155717"/>
    <s v="BeneficiaÃ§Ã£o da infraestrutura de captaÃ§Ã£o de Ã¡gua e comunicaÃ§Ãµes de 6 captaÃ§Ãµes de Agua SubterrÃ¢nea"/>
    <d v="2019-01-24T17:47:29"/>
    <n v="13"/>
    <s v="PT;16;244;244"/>
    <n v="400"/>
    <d v="1970-01-01T23:59:00"/>
    <n v="1"/>
    <x v="1"/>
    <x v="0"/>
    <x v="4"/>
  </r>
  <r>
    <x v="55"/>
    <n v="600084914"/>
    <n v="155727"/>
    <s v="RemodelaÃ§Ã£o da rede de esgotos residuais e recuperaÃ§Ã£o dos lagos do Jardim de Inverno do Museu Nacional do Azulejo."/>
    <d v="2019-01-25T09:02:53"/>
    <n v="13"/>
    <s v="PT;12;165;2019"/>
    <n v="340"/>
    <d v="2019-02-09T23:59:00"/>
    <n v="1"/>
    <x v="2"/>
    <x v="0"/>
    <x v="4"/>
  </r>
  <r>
    <x v="24"/>
    <n v="503311332"/>
    <n v="155728"/>
    <s v="AquisiÃ§Ã£o e implementaÃ§Ã£o de soluÃ§Ã£o firewall e de assinaturas automÃ¡ticas"/>
    <d v="2019-01-25T09:28:01"/>
    <n v="13"/>
    <s v="PT;12;165;2006"/>
    <n v="360"/>
    <d v="2019-02-01T17:00:00"/>
    <n v="1"/>
    <x v="1"/>
    <x v="0"/>
    <x v="4"/>
  </r>
  <r>
    <x v="108"/>
    <n v="506617599"/>
    <n v="155729"/>
    <s v="Encerramento dos vÃ£os interiores do bar"/>
    <d v="2019-01-25T09:38:17"/>
    <n v="1"/>
    <s v="PT;4;43;702"/>
    <n v="400"/>
    <d v="2019-01-22T23:59:00"/>
    <n v="1"/>
    <x v="1"/>
    <x v="0"/>
    <x v="4"/>
  </r>
  <r>
    <x v="73"/>
    <n v="501112049"/>
    <n v="155730"/>
    <s v="LocaÃ§Ã£o e desmontagem de mÃ³dulo"/>
    <d v="2019-01-25T09:38:26"/>
    <n v="1"/>
    <s v="PT;3;35;549"/>
    <n v="340"/>
    <d v="2019-01-31T16:00:00"/>
    <n v="1"/>
    <x v="1"/>
    <x v="0"/>
    <x v="4"/>
  </r>
  <r>
    <x v="1"/>
    <n v="506673626"/>
    <n v="155731"/>
    <s v="AquisiÃ§Ã£o de serviÃ§os na Ã¡rea do design grÃ¡fico, na modalidade de avenÃ§a"/>
    <d v="2019-01-25T09:54:27"/>
    <n v="1"/>
    <s v="PT;16;237;31"/>
    <n v="360"/>
    <d v="2019-02-15T23:59:00"/>
    <n v="1"/>
    <x v="1"/>
    <x v="0"/>
    <x v="4"/>
  </r>
  <r>
    <x v="24"/>
    <n v="503311332"/>
    <n v="155732"/>
    <s v="Fornecimento e instalaÃ§Ã£o de 400 parquÃ­metros coletivos novos e respetivos serviÃ§os de manutenÃ§Ã£o"/>
    <d v="2019-01-25T09:54:35"/>
    <n v="3"/>
    <s v="PT;12;165;75"/>
    <n v="360"/>
    <d v="2019-02-27T17:00:00"/>
    <n v="1"/>
    <x v="1"/>
    <x v="0"/>
    <x v="4"/>
  </r>
  <r>
    <x v="59"/>
    <n v="503450189"/>
    <n v="155733"/>
    <s v="A prestaÃ§Ã£o de serviÃ§os tem por objeto a PrestaÃ§Ã£o de ServiÃ§os de ManutenÃ§Ã£o Corretiva do Grupo Turbina Alternador da Central HidroelÃ©trica de Odivelas, de forma a repor a sua operacionalidade."/>
    <d v="2019-01-25T09:55:53"/>
    <n v="3"/>
    <s v="PT;3;25;490"/>
    <n v="360"/>
    <d v="2019-02-07T23:59:00"/>
    <n v="1"/>
    <x v="4"/>
    <x v="0"/>
    <x v="4"/>
  </r>
  <r>
    <x v="6"/>
    <n v="506037258"/>
    <n v="155734"/>
    <s v="Parque Infantil do Jardim da Marina - SubstituiÃ§Ã£o de dois telefÃ©ricos"/>
    <d v="2019-01-25T10:00:19"/>
    <n v="13"/>
    <s v="PT;17;256;2822"/>
    <n v="340"/>
    <d v="2019-02-02T17:00:00"/>
    <n v="1"/>
    <x v="1"/>
    <x v="0"/>
    <x v="4"/>
  </r>
  <r>
    <x v="6"/>
    <n v="506037258"/>
    <n v="155735"/>
    <s v="RequalificaÃ§Ã£o do EspaÃ§o PÃºblico Envolvente do Edificado - Areia (Bairro Social PAICD)"/>
    <d v="2019-01-25T10:40:29"/>
    <n v="13"/>
    <s v="PT;17;256;2803"/>
    <n v="340"/>
    <d v="2019-02-02T17:00:00"/>
    <n v="1"/>
    <x v="1"/>
    <x v="0"/>
    <x v="4"/>
  </r>
  <r>
    <x v="0"/>
    <n v="508481287"/>
    <n v="155736"/>
    <m/>
    <d v="2019-01-25T10:40:37"/>
    <n v="1"/>
    <s v="PT;1;1;232"/>
    <n v="400"/>
    <m/>
    <n v="1"/>
    <x v="0"/>
    <x v="0"/>
    <x v="4"/>
  </r>
  <r>
    <x v="0"/>
    <n v="508481287"/>
    <n v="155737"/>
    <s v="AquisiÃ§Ã£o de serviÃ§os de manutenÃ§Ã£o aos grupos de emergÃªncia para o ano 2019."/>
    <d v="2019-01-25T10:43:05"/>
    <n v="1"/>
    <s v="PT;12;165;2010"/>
    <n v="360"/>
    <d v="2019-01-30T17:00:00"/>
    <n v="1"/>
    <x v="0"/>
    <x v="0"/>
    <x v="4"/>
  </r>
  <r>
    <x v="8"/>
    <n v="505187531"/>
    <n v="155738"/>
    <s v="AQUISIÃ‡ÃƒO DE SERVIÃ‡OS DE IMPRESSÃƒO DO BOLETIM C"/>
    <d v="2019-01-25T10:59:18"/>
    <n v="3"/>
    <s v="PT;12;164;42"/>
    <n v="360"/>
    <d v="2019-02-12T23:59:00"/>
    <n v="1"/>
    <x v="1"/>
    <x v="0"/>
    <x v="4"/>
  </r>
  <r>
    <x v="53"/>
    <n v="504884620"/>
    <n v="155739"/>
    <s v="AquisiÃ§Ã£o de sistema de InformaÃ§Ã£o e gestÃ£o de eventos no Ã¢mbito do projeto de financiamento comunitÃ¡rio para a modernizaÃ§Ã£o administrativa &quot;Uma Autarquia a mexer&quot; que fomenta a cidadania"/>
    <d v="2019-01-25T11:11:12"/>
    <n v="13"/>
    <s v="PT;3;27;27"/>
    <n v="360"/>
    <d v="2019-02-01T17:00:00"/>
    <n v="1"/>
    <x v="1"/>
    <x v="0"/>
    <x v="4"/>
  </r>
  <r>
    <x v="57"/>
    <n v="506780902"/>
    <n v="155740"/>
    <m/>
    <d v="2019-01-25T11:14:16"/>
    <n v="13"/>
    <s v="PT;1;1;232"/>
    <n v="400"/>
    <m/>
    <n v="1"/>
    <x v="1"/>
    <x v="0"/>
    <x v="4"/>
  </r>
  <r>
    <x v="133"/>
    <n v="501389660"/>
    <n v="155741"/>
    <s v="AquisiÃ§Ã£o de ServiÃ§os de VigilÃ¢ncia e SeguranÃ§a para as instalaÃ§Ãµes do LNEC, I.P. de 1 de abril a 31 de dezembro de 2019"/>
    <d v="2019-01-25T11:15:33"/>
    <n v="3"/>
    <s v="PT;12;165;2010"/>
    <n v="340"/>
    <d v="2019-02-27T18:00:00"/>
    <n v="1"/>
    <x v="2"/>
    <x v="0"/>
    <x v="4"/>
  </r>
  <r>
    <x v="0"/>
    <n v="508481287"/>
    <n v="155742"/>
    <s v="AquisiÃ§Ã£o de cadeiras para o ServiÃ§o GestÃ£o Hospitalar Â¿ Unidade GestÃ£o de Utentes."/>
    <d v="2019-01-25T11:21:38"/>
    <n v="13"/>
    <s v="PT;12;165;2010"/>
    <n v="5"/>
    <d v="2019-01-30T17:00:00"/>
    <n v="1"/>
    <x v="0"/>
    <x v="0"/>
    <x v="4"/>
  </r>
  <r>
    <x v="116"/>
    <n v="505656000"/>
    <n v="155744"/>
    <m/>
    <d v="2019-01-25T11:31:06"/>
    <n v="1"/>
    <m/>
    <n v="400"/>
    <m/>
    <n v="1"/>
    <x v="1"/>
    <x v="0"/>
    <x v="4"/>
  </r>
  <r>
    <x v="134"/>
    <n v="500225680"/>
    <n v="155745"/>
    <s v="Estantes compactas metÃ¡licas mÃ³veis e fixas"/>
    <d v="2019-01-25T11:32:37"/>
    <n v="3"/>
    <s v="PT;12;166;2024"/>
    <n v="340"/>
    <d v="2019-03-01T23:59:00"/>
    <n v="1"/>
    <x v="2"/>
    <x v="0"/>
    <x v="4"/>
  </r>
  <r>
    <x v="135"/>
    <s v="PT501603409"/>
    <n v="155745"/>
    <s v="Estantes compactas metÃ¡licas mÃ³veis e fixas"/>
    <d v="2019-01-25T11:32:37"/>
    <n v="3"/>
    <s v="PT;12;166;2024"/>
    <n v="340"/>
    <d v="2019-03-01T23:59:00"/>
    <s v=""/>
    <x v="2"/>
    <x v="0"/>
    <x v="4"/>
  </r>
  <r>
    <x v="136"/>
    <n v="501130284"/>
    <n v="155747"/>
    <s v="AJUSTE DIRETO AO ABRIGO DE ACORDO QUADRO PARA AQUISIÃ‡ÃƒO DE COMBUSTÃVEIS RODOVIÃRIOS, EM POSTOS DE ABASTECIMENTO PÃšBLICOS, ATRAVÃ‰S DE CARTÃƒO ELETRÃ“NICO DE ABASTECIMENTO, DESIGNADAMENTE GASOLINA, GASÃ“LEO E GÃS DE PETRÃ“LEO LIQUEFEITO (GPL) AUTO"/>
    <d v="2019-01-25T11:33:49"/>
    <n v="1"/>
    <s v="PT;12;162;1985"/>
    <n v="360"/>
    <d v="2019-04-17T23:59:00"/>
    <n v="1"/>
    <x v="2"/>
    <x v="0"/>
    <x v="4"/>
  </r>
  <r>
    <x v="4"/>
    <n v="506334562"/>
    <n v="155748"/>
    <s v="BeneficiaÃ§Ã£o e reparaÃ§Ã£o de estradas e caminhos (RequalificaÃ§Ã£o de P.H. na E.N. 1-6 - Casal das Freiras / Grilos - UniÃ£o das freguesias de santiago de LitÃ©m, S. SimÃ£o de LitÃ©m e Alb. Doze) - Proc. n.Âº 06/2019"/>
    <d v="2019-01-25T11:33:51"/>
    <n v="3"/>
    <s v="PT;11;157;1956"/>
    <n v="360"/>
    <d v="2019-03-08T23:59:00"/>
    <n v="1"/>
    <x v="1"/>
    <x v="0"/>
    <x v="4"/>
  </r>
  <r>
    <x v="7"/>
    <n v="508666236"/>
    <n v="155749"/>
    <m/>
    <d v="2019-01-25T11:35:38"/>
    <n v="13"/>
    <s v="PT;1;1;232"/>
    <n v="400"/>
    <d v="1970-01-01T17:00:00"/>
    <n v="1"/>
    <x v="2"/>
    <x v="0"/>
    <x v="4"/>
  </r>
  <r>
    <x v="10"/>
    <n v="500122237"/>
    <n v="155750"/>
    <s v="EMPREITADA DE REMODELAÃ‡ÃƒO DAS INSTALAÃ‡Ã•ES ELÃ‰TRICAS E INSTALAÃ‡ÃƒO DE SISTEMA DE AVAC DO EDIFÃCIO DO PESSOAL DA UNIDADE HOTELEIRA DA FUNDAÃ‡ÃƒO INATEL EM ALBUFEIRA"/>
    <d v="2019-01-25T11:39:14"/>
    <n v="13"/>
    <s v="PT;9;111;1551"/>
    <n v="360"/>
    <d v="2019-02-04T23:59:00"/>
    <n v="1"/>
    <x v="2"/>
    <x v="0"/>
    <x v="4"/>
  </r>
  <r>
    <x v="116"/>
    <n v="505656000"/>
    <n v="155752"/>
    <m/>
    <d v="2019-01-25T11:41:39"/>
    <n v="1"/>
    <s v="PT;1;1;232"/>
    <n v="400"/>
    <m/>
    <n v="1"/>
    <x v="1"/>
    <x v="0"/>
    <x v="4"/>
  </r>
  <r>
    <x v="116"/>
    <n v="505656000"/>
    <n v="155753"/>
    <m/>
    <d v="2019-01-25T11:45:06"/>
    <n v="1"/>
    <s v="PT;1;1;232"/>
    <n v="400"/>
    <m/>
    <n v="1"/>
    <x v="1"/>
    <x v="0"/>
    <x v="4"/>
  </r>
  <r>
    <x v="116"/>
    <n v="505656000"/>
    <n v="155754"/>
    <m/>
    <d v="2019-01-25T11:45:24"/>
    <n v="1"/>
    <s v="PT;15;225;196"/>
    <n v="400"/>
    <m/>
    <n v="1"/>
    <x v="1"/>
    <x v="0"/>
    <x v="4"/>
  </r>
  <r>
    <x v="8"/>
    <n v="505187531"/>
    <n v="155755"/>
    <s v="AQUISIÃ‡ÃƒO E DISTRIBUIÃ‡ÃƒO DE FRUTA E HORTÃCULAS NOS JI E 1Âº CICLO DA REDE PÃšBLICA DO CONCELHO CASCAIS Proc.Âº 2/DCOP/2019"/>
    <d v="2019-01-25T11:48:54"/>
    <n v="13"/>
    <s v="PT;12;164;42"/>
    <n v="360"/>
    <d v="2019-02-04T23:59:00"/>
    <n v="1"/>
    <x v="1"/>
    <x v="0"/>
    <x v="4"/>
  </r>
  <r>
    <x v="137"/>
    <n v="506818829"/>
    <n v="155757"/>
    <s v="AquisiÃ§Ã£o de Baixa TensÃ£o Normal (BTN), Baixa TensÃ£o Especial (BTE) e MÃ©dia TensÃ£o (MT), a que corresponde o lote 4 ao abrigo do acordo quadro para fornecimento de eletricidade realizado pela Central de Compras da CIMRC"/>
    <d v="2019-01-29T12:27:52"/>
    <n v="13"/>
    <s v="PT;7;88;1431"/>
    <n v="360"/>
    <d v="2019-02-03T23:59:00"/>
    <n v="1"/>
    <x v="1"/>
    <x v="0"/>
    <x v="6"/>
  </r>
  <r>
    <x v="82"/>
    <n v="680012907"/>
    <n v="155758"/>
    <s v="TUBOS E ACESSÃ“RIOS PARA REDE DE ÃGUA"/>
    <d v="2019-01-25T11:56:53"/>
    <n v="13"/>
    <s v="PT;17;256;2822"/>
    <n v="360"/>
    <d v="2019-01-31T23:59:00"/>
    <n v="1"/>
    <x v="5"/>
    <x v="0"/>
    <x v="4"/>
  </r>
  <r>
    <x v="49"/>
    <n v="502098139"/>
    <n v="155759"/>
    <m/>
    <d v="2019-01-25T12:15:23"/>
    <n v="13"/>
    <m/>
    <n v="400"/>
    <m/>
    <n v="1"/>
    <x v="1"/>
    <x v="0"/>
    <x v="4"/>
  </r>
  <r>
    <x v="10"/>
    <n v="500122237"/>
    <n v="155760"/>
    <s v="EMPREITADA DE MELHORAMENTOS DIVERSOS EM ESPAÃ‡OS INTERIORES DO EDIFICIO DO PESSOAL DA UNIDADE HOTELEIRA DA FUNDAÃ‡ÃƒO INATEL EM ALBUFEIRA"/>
    <d v="2019-01-25T12:18:41"/>
    <n v="13"/>
    <s v="PT;9;111;1551"/>
    <n v="360"/>
    <d v="2019-01-31T23:59:00"/>
    <n v="1"/>
    <x v="2"/>
    <x v="0"/>
    <x v="4"/>
  </r>
  <r>
    <x v="116"/>
    <n v="505656000"/>
    <n v="155761"/>
    <m/>
    <d v="2019-01-25T12:36:54"/>
    <n v="1"/>
    <s v="PT;1;1;232"/>
    <n v="400"/>
    <m/>
    <n v="1"/>
    <x v="1"/>
    <x v="0"/>
    <x v="4"/>
  </r>
  <r>
    <x v="116"/>
    <n v="505656000"/>
    <n v="155762"/>
    <m/>
    <d v="2019-01-25T12:39:37"/>
    <n v="1"/>
    <s v="PT;1;1;232"/>
    <n v="400"/>
    <m/>
    <n v="1"/>
    <x v="1"/>
    <x v="0"/>
    <x v="4"/>
  </r>
  <r>
    <x v="116"/>
    <n v="505656000"/>
    <n v="155763"/>
    <m/>
    <d v="2019-01-25T12:41:47"/>
    <n v="1"/>
    <s v="PT;1;1;232"/>
    <n v="400"/>
    <m/>
    <n v="1"/>
    <x v="1"/>
    <x v="0"/>
    <x v="4"/>
  </r>
  <r>
    <x v="116"/>
    <n v="505656000"/>
    <n v="155764"/>
    <m/>
    <d v="2019-01-29T11:03:33"/>
    <n v="1"/>
    <s v="PT;1;1;232"/>
    <n v="400"/>
    <d v="2018-11-14T23:59:00"/>
    <n v="1"/>
    <x v="1"/>
    <x v="0"/>
    <x v="6"/>
  </r>
  <r>
    <x v="129"/>
    <n v="501258027"/>
    <n v="155765"/>
    <s v="FORNECIMENTO DE VEÃCULO LIGEIRO DE MERCADORIAS"/>
    <d v="2019-01-25T12:58:50"/>
    <n v="1"/>
    <s v="PT;8;97;1483"/>
    <n v="340"/>
    <d v="2019-01-31T23:59:00"/>
    <n v="1"/>
    <x v="1"/>
    <x v="0"/>
    <x v="4"/>
  </r>
  <r>
    <x v="38"/>
    <n v="505309939"/>
    <n v="155766"/>
    <s v="AquisiÃ§Ã£o de equipamento e instalaÃ§Ã£o de rede wifi de livre utilizaÃ§Ã£o na Alameda"/>
    <d v="2019-01-25T12:59:37"/>
    <n v="1"/>
    <s v="PT;9;121;1594"/>
    <n v="360"/>
    <d v="2019-02-01T16:30:00"/>
    <n v="1"/>
    <x v="1"/>
    <x v="0"/>
    <x v="4"/>
  </r>
  <r>
    <x v="38"/>
    <n v="505309939"/>
    <n v="155767"/>
    <s v="AquisiÃ§Ã£o de serviÃ§os para decoraÃ§Ã£o de armÃ¡rios tÃ©cnicos de eletricidade, 2.Âª Fase"/>
    <d v="2019-01-25T14:21:46"/>
    <n v="1"/>
    <s v="PT;9;121;1594"/>
    <n v="360"/>
    <d v="2019-02-01T16:30:00"/>
    <n v="1"/>
    <x v="1"/>
    <x v="0"/>
    <x v="4"/>
  </r>
  <r>
    <x v="3"/>
    <n v="500051054"/>
    <n v="155768"/>
    <s v="A presente empreitada tem por objetivo a execuÃ§Ã£o de trabalhos diversos, na UniÃ£o de Freguesias de Charneca de Caparica e Sobreda, ao nÃ­vel da execuÃ§Ã£o e conservaÃ§Ã£o de calÃ§adas, execuÃ§Ã£o de muros e muretes, colocaÃ§Ã£o de equipamentos infantis e mobiliÃ¡rio urbano, ajardinamentos, rede de rega, plantaÃ§Ãµes e sementeiras, manutenÃ§Ã£o e conservaÃ§Ã£o de Ã¡reas verdes, instalaÃ§Ãµes elÃ©tricas, entre outros."/>
    <d v="2019-01-25T14:38:04"/>
    <n v="3"/>
    <s v="PT;16;236;2581"/>
    <n v="5"/>
    <d v="2019-03-15T19:00:00"/>
    <n v="1"/>
    <x v="1"/>
    <x v="0"/>
    <x v="4"/>
  </r>
  <r>
    <x v="8"/>
    <n v="505187531"/>
    <n v="155769"/>
    <s v="AquisiÃ§Ã£o de papel de fotocÃ³pia para stock"/>
    <d v="2019-01-25T14:58:07"/>
    <n v="13"/>
    <s v="PT;12;164;42"/>
    <n v="360"/>
    <d v="2019-01-31T23:59:00"/>
    <n v="1"/>
    <x v="1"/>
    <x v="0"/>
    <x v="4"/>
  </r>
  <r>
    <x v="38"/>
    <n v="505309939"/>
    <n v="155770"/>
    <s v="AquisiÃ§Ã£o de placas Dibond/Vinil para estrutura fixa no CMPCOS"/>
    <d v="2019-01-25T15:00:13"/>
    <n v="1"/>
    <s v="PT;9;121;1594"/>
    <n v="360"/>
    <d v="2019-02-01T16:30:00"/>
    <n v="1"/>
    <x v="1"/>
    <x v="0"/>
    <x v="4"/>
  </r>
  <r>
    <x v="137"/>
    <n v="506818829"/>
    <n v="155771"/>
    <m/>
    <d v="2019-01-25T15:02:42"/>
    <n v="13"/>
    <s v="PT;1;1;232"/>
    <n v="400"/>
    <m/>
    <n v="1"/>
    <x v="1"/>
    <x v="0"/>
    <x v="4"/>
  </r>
  <r>
    <x v="59"/>
    <n v="503450189"/>
    <n v="155772"/>
    <s v="ConstruÃ§Ã£o do Adutor Principal de Viana do Alentejo e respetivo Bloco de Rega, segundo as caracterÃ­sticas e de acordo com as condiÃ§Ãµes"/>
    <d v="2019-01-25T15:21:00"/>
    <n v="3"/>
    <s v="PT;8;108;1542"/>
    <n v="340"/>
    <d v="2019-04-04T18:00:00"/>
    <n v="1"/>
    <x v="4"/>
    <x v="0"/>
    <x v="4"/>
  </r>
  <r>
    <x v="43"/>
    <n v="503035416"/>
    <n v="155773"/>
    <s v="AquisiÃ§Ã£o de serviÃ§o de manutenÃ§Ã£o de mediÃ§Ã£o e protecÃ§Ã£o radiologia para o ano de 2019"/>
    <d v="2019-01-25T15:24:40"/>
    <n v="1"/>
    <s v="PT;1;1;232"/>
    <n v="5"/>
    <d v="2019-01-30T17:00:00"/>
    <n v="1"/>
    <x v="0"/>
    <x v="0"/>
    <x v="4"/>
  </r>
  <r>
    <x v="38"/>
    <n v="505309939"/>
    <n v="155774"/>
    <s v="AquisiÃ§Ã£o de baias de proteÃ§Ã£o/delimitaÃ§Ã£o"/>
    <d v="2019-01-25T15:31:05"/>
    <n v="1"/>
    <s v="PT;9;121;1594"/>
    <n v="360"/>
    <d v="2019-02-01T16:30:00"/>
    <n v="1"/>
    <x v="1"/>
    <x v="0"/>
    <x v="4"/>
  </r>
  <r>
    <x v="102"/>
    <n v="507957547"/>
    <n v="155775"/>
    <m/>
    <d v="2019-01-25T15:42:18"/>
    <n v="13"/>
    <s v="PT;1;1;232"/>
    <n v="1"/>
    <m/>
    <n v="1"/>
    <x v="2"/>
    <x v="0"/>
    <x v="4"/>
  </r>
  <r>
    <x v="102"/>
    <n v="507957547"/>
    <n v="155776"/>
    <m/>
    <d v="2019-01-25T15:46:46"/>
    <n v="1"/>
    <s v="PT;1;1;232"/>
    <n v="1"/>
    <m/>
    <n v="1"/>
    <x v="2"/>
    <x v="0"/>
    <x v="4"/>
  </r>
  <r>
    <x v="102"/>
    <n v="507957547"/>
    <n v="155777"/>
    <m/>
    <d v="2019-01-25T15:48:15"/>
    <n v="3"/>
    <m/>
    <n v="1"/>
    <m/>
    <n v="1"/>
    <x v="2"/>
    <x v="0"/>
    <x v="4"/>
  </r>
  <r>
    <x v="138"/>
    <n v="506087000"/>
    <n v="155778"/>
    <m/>
    <d v="2019-01-25T15:50:19"/>
    <n v="3"/>
    <s v="PT;1;1;232"/>
    <n v="400"/>
    <m/>
    <n v="1"/>
    <x v="1"/>
    <x v="0"/>
    <x v="4"/>
  </r>
  <r>
    <x v="137"/>
    <n v="506818829"/>
    <n v="155779"/>
    <m/>
    <d v="2019-01-25T15:50:39"/>
    <n v="13"/>
    <s v="PT;1;1;232"/>
    <n v="400"/>
    <m/>
    <n v="1"/>
    <x v="1"/>
    <x v="0"/>
    <x v="4"/>
  </r>
  <r>
    <x v="38"/>
    <n v="505309939"/>
    <n v="155780"/>
    <s v="AquisiÃ§Ã£o de material elÃ©trico para a substituiÃ§Ã£o de iluminaÃ§Ã£o do TÃºnel das Cardosas, em PortimÃ£o"/>
    <d v="2019-01-25T15:52:11"/>
    <n v="1"/>
    <s v="PT;9;121;1594"/>
    <n v="360"/>
    <d v="2019-02-01T16:30:00"/>
    <n v="1"/>
    <x v="1"/>
    <x v="0"/>
    <x v="4"/>
  </r>
  <r>
    <x v="63"/>
    <n v="508741823"/>
    <n v="155781"/>
    <s v="Programa Controlo Qualidade Externo"/>
    <d v="2019-01-25T16:24:29"/>
    <n v="13"/>
    <s v="PT;14;205;2353"/>
    <n v="340"/>
    <d v="2019-01-31T18:00:00"/>
    <n v="1"/>
    <x v="0"/>
    <x v="0"/>
    <x v="4"/>
  </r>
  <r>
    <x v="63"/>
    <n v="508741823"/>
    <n v="155782"/>
    <s v="AQUISIÃ‡ÃƒO DE SOFTWARE DE ENVIO DE SMS AO UTENTE"/>
    <d v="2019-01-25T16:25:45"/>
    <n v="13"/>
    <s v="PT;14;205;2353"/>
    <n v="360"/>
    <d v="2019-02-06T23:59:00"/>
    <n v="1"/>
    <x v="0"/>
    <x v="0"/>
    <x v="4"/>
  </r>
  <r>
    <x v="97"/>
    <n v="508354617"/>
    <n v="155783"/>
    <s v="Cpv01/2019 Â¿ InvasÃµes Francesas na RegiÃ£o de Coimbra: ProduÃ§Ã£o e compilaÃ§Ã£o de conteÃºdos"/>
    <d v="2019-01-25T16:27:41"/>
    <n v="13"/>
    <s v="PT;1;1;232"/>
    <n v="360"/>
    <d v="2019-02-06T23:59:00"/>
    <n v="1"/>
    <x v="1"/>
    <x v="0"/>
    <x v="4"/>
  </r>
  <r>
    <x v="43"/>
    <n v="503035416"/>
    <n v="155784"/>
    <s v="AquisiÃ§Ã£o das DCI de representadas pela empresa Baxtermed- Farm.Lda"/>
    <d v="2019-01-25T16:46:55"/>
    <n v="1"/>
    <s v="PT;12;174;2096"/>
    <n v="340"/>
    <d v="2019-01-30T17:00:00"/>
    <n v="1"/>
    <x v="0"/>
    <x v="0"/>
    <x v="4"/>
  </r>
  <r>
    <x v="13"/>
    <n v="501294104"/>
    <n v="155785"/>
    <s v="AQUISIÃ‡ÃƒO DE MATERIAL PUBLICITÃRIO E MERCHANDISING PARA DIVERSAS INICIATIVAS"/>
    <d v="2019-01-25T16:52:21"/>
    <n v="13"/>
    <s v="PT;16;245;2623"/>
    <n v="360"/>
    <d v="2019-01-31T23:59:00"/>
    <n v="1"/>
    <x v="1"/>
    <x v="0"/>
    <x v="4"/>
  </r>
  <r>
    <x v="13"/>
    <n v="501294104"/>
    <n v="155787"/>
    <s v="PRESTAÃ‡ÃƒO DE SERVIÃ‡OS NA ÃREA DE CANALIZAÃ‡ÃƒO, PELO PERÃODO DE 24 MESES"/>
    <d v="2019-01-25T17:09:58"/>
    <n v="1"/>
    <s v="PT;16;245;321"/>
    <n v="360"/>
    <d v="2019-01-29T23:59:00"/>
    <n v="1"/>
    <x v="1"/>
    <x v="0"/>
    <x v="4"/>
  </r>
  <r>
    <x v="62"/>
    <n v="505985217"/>
    <n v="155788"/>
    <s v="AquisiÃ§Ã£o de diversos materiais de construÃ§Ã£o, em regime de fornecimento contÃ­nuo, atÃ© 31 de dezembro de 2019."/>
    <d v="2019-01-25T17:20:24"/>
    <n v="3"/>
    <s v="PT;4;51;290"/>
    <n v="340"/>
    <d v="2019-02-04T00:00:00"/>
    <n v="1"/>
    <x v="1"/>
    <x v="0"/>
    <x v="4"/>
  </r>
  <r>
    <x v="43"/>
    <n v="503035416"/>
    <n v="155789"/>
    <s v="AquisiÃ§Ã£o das DCI representadas pela empresa Labesfal SA"/>
    <d v="2019-01-25T18:13:53"/>
    <n v="1"/>
    <s v="PT;1;1;232"/>
    <n v="340"/>
    <d v="2019-01-30T17:00:00"/>
    <n v="1"/>
    <x v="0"/>
    <x v="0"/>
    <x v="4"/>
  </r>
  <r>
    <x v="43"/>
    <n v="503035416"/>
    <n v="155790"/>
    <s v="AquisiÃ§Ã£o das DCI representada pela empresa Roche Farm Q"/>
    <d v="2019-01-25T19:06:24"/>
    <n v="1"/>
    <s v="PT;1;1;232"/>
    <n v="340"/>
    <d v="2019-01-30T17:00:00"/>
    <n v="1"/>
    <x v="0"/>
    <x v="0"/>
    <x v="4"/>
  </r>
  <r>
    <x v="13"/>
    <n v="501294104"/>
    <n v="155807"/>
    <s v="PRESTAÃ‡ÃƒO DE SERVIÃ‡OS PARA TRABALHOS NA REDE VIÃRIA (CALCETEIRO) PELO PERÃODO DE 12 MESES"/>
    <d v="2019-01-26T10:03:35"/>
    <n v="1"/>
    <s v="PT;16;245;321"/>
    <n v="360"/>
    <d v="2019-01-30T23:59:00"/>
    <n v="1"/>
    <x v="1"/>
    <x v="0"/>
    <x v="4"/>
  </r>
  <r>
    <x v="13"/>
    <n v="501294104"/>
    <n v="155808"/>
    <s v="PRESTAÃ‡ÃƒO DE SERVIÃ‡OS NA ÃREA DE SERRALHARIA, PELO PERÃODO DE 24 MESES"/>
    <d v="2019-01-26T10:41:15"/>
    <n v="1"/>
    <s v="PT;16;245;321"/>
    <n v="5"/>
    <d v="2019-01-30T23:59:00"/>
    <n v="1"/>
    <x v="1"/>
    <x v="0"/>
    <x v="4"/>
  </r>
  <r>
    <x v="13"/>
    <n v="501294104"/>
    <n v="155809"/>
    <s v="INTERVENÃ‡ÃƒO NO VIADUTO DA AV.Âª ÃLVARO CUNHAL"/>
    <d v="2019-01-26T11:32:43"/>
    <n v="1"/>
    <s v="PT;16;245;2619"/>
    <n v="360"/>
    <d v="2019-02-06T23:59:00"/>
    <n v="1"/>
    <x v="1"/>
    <x v="0"/>
    <x v="4"/>
  </r>
  <r>
    <x v="26"/>
    <n v="680017763"/>
    <n v="155810"/>
    <m/>
    <d v="2019-01-26T11:32:57"/>
    <n v="1"/>
    <s v="PT;1;1;232"/>
    <n v="1"/>
    <m/>
    <n v="1"/>
    <x v="5"/>
    <x v="0"/>
    <x v="4"/>
  </r>
  <r>
    <x v="0"/>
    <n v="508481287"/>
    <n v="155811"/>
    <s v="NÃ£o aplicÃ¡vel"/>
    <d v="2019-01-26T12:51:28"/>
    <n v="1"/>
    <s v="PT;12;165;2010"/>
    <n v="5"/>
    <d v="2019-01-31T17:00:00"/>
    <n v="1"/>
    <x v="0"/>
    <x v="0"/>
    <x v="4"/>
  </r>
  <r>
    <x v="43"/>
    <n v="503035416"/>
    <n v="155812"/>
    <s v="AquisiÃ§Ã£o das dci de representada empresa Sanofi-Prod.FarmacÃªuticos,Lda"/>
    <d v="2019-01-26T13:01:33"/>
    <n v="1"/>
    <s v="PT;1;1;232"/>
    <n v="5"/>
    <d v="2019-01-30T17:00:00"/>
    <n v="1"/>
    <x v="0"/>
    <x v="0"/>
    <x v="4"/>
  </r>
  <r>
    <x v="43"/>
    <n v="503035416"/>
    <n v="155813"/>
    <s v="AquisiÃ§Ã£o das DCI representada pela empresa Merck, SA"/>
    <d v="2019-01-26T13:34:13"/>
    <n v="1"/>
    <s v="PT;1;1;232"/>
    <n v="340"/>
    <d v="2019-01-30T17:00:00"/>
    <n v="1"/>
    <x v="0"/>
    <x v="0"/>
    <x v="4"/>
  </r>
  <r>
    <x v="13"/>
    <n v="501294104"/>
    <n v="155814"/>
    <s v="PRESTAÃ‡ÃƒO DE SERVIÃ‡OS PARA ELABORAÃ‡ÃƒO DE PROJETOS DE ESPECIALIDADES PARA REABILITAÃ‡ÃƒO DO BAIRRO DA LIBERDADE, FREGUESIA S. SEBASTIÃƒO"/>
    <d v="2019-01-26T13:47:27"/>
    <n v="1"/>
    <s v="PT;16;245;2619"/>
    <n v="220"/>
    <d v="2019-01-30T23:59:00"/>
    <n v="1"/>
    <x v="1"/>
    <x v="0"/>
    <x v="4"/>
  </r>
  <r>
    <x v="43"/>
    <n v="503035416"/>
    <n v="155815"/>
    <s v="AquisiÃ§Ã£o de Licenciamento Smart Governance"/>
    <d v="2019-01-26T13:59:39"/>
    <n v="1"/>
    <s v="PT;1;1;232"/>
    <n v="340"/>
    <d v="2019-01-30T17:00:00"/>
    <n v="1"/>
    <x v="0"/>
    <x v="0"/>
    <x v="4"/>
  </r>
  <r>
    <x v="43"/>
    <n v="503035416"/>
    <n v="155816"/>
    <s v="AquisiÃ§Ã£o das DCI representada pela Alcon Portugal"/>
    <d v="2019-01-26T14:18:02"/>
    <n v="1"/>
    <s v="PT;1;1;232"/>
    <n v="5"/>
    <d v="2019-01-30T17:00:00"/>
    <n v="1"/>
    <x v="0"/>
    <x v="0"/>
    <x v="4"/>
  </r>
  <r>
    <x v="13"/>
    <n v="501294104"/>
    <n v="155817"/>
    <s v="FORNECIMENTO E TRANSPORTE DE AGREGADOS TIPO ASIC DECORATIVO, PARA MELHORIA DE VÃRIOS ESPAÃ‡OS PÃšBLICOS, NA FREGUESIA DE S.SEBASTIÃƒO"/>
    <d v="2019-01-26T14:26:51"/>
    <n v="1"/>
    <s v="PT;16;245;2619"/>
    <n v="340"/>
    <d v="2019-01-29T23:59:00"/>
    <n v="1"/>
    <x v="1"/>
    <x v="0"/>
    <x v="4"/>
  </r>
  <r>
    <x v="43"/>
    <n v="503035416"/>
    <n v="155818"/>
    <s v="AquisiÃ§Ã£o de DCI representadas pela empresa B.BraunMedicalLda"/>
    <d v="2019-01-26T14:52:41"/>
    <n v="1"/>
    <s v="PT;1;1;232"/>
    <n v="340"/>
    <d v="2019-01-30T17:00:00"/>
    <n v="1"/>
    <x v="0"/>
    <x v="0"/>
    <x v="4"/>
  </r>
  <r>
    <x v="43"/>
    <n v="503035416"/>
    <n v="155819"/>
    <s v="AquisiÃ§Ã£o das DCI representadas pela empresa Amgen"/>
    <d v="2019-01-26T15:42:32"/>
    <n v="1"/>
    <s v="PT;1;1;232"/>
    <n v="340"/>
    <d v="2019-01-30T17:00:00"/>
    <n v="1"/>
    <x v="0"/>
    <x v="0"/>
    <x v="4"/>
  </r>
  <r>
    <x v="43"/>
    <n v="503035416"/>
    <n v="155820"/>
    <s v="AquisiÃ§Ã£o das DCI representada pela AngeliniFarmacÃªutica,Lda"/>
    <d v="2019-01-26T16:06:42"/>
    <n v="1"/>
    <s v="PT;1;1;232"/>
    <n v="340"/>
    <d v="2019-01-31T17:00:00"/>
    <n v="1"/>
    <x v="0"/>
    <x v="0"/>
    <x v="4"/>
  </r>
  <r>
    <x v="0"/>
    <n v="508481287"/>
    <n v="155821"/>
    <s v="N/A"/>
    <d v="2019-01-26T16:53:34"/>
    <n v="1"/>
    <s v="PT;12;165;2010"/>
    <n v="360"/>
    <d v="2019-01-31T17:00:00"/>
    <n v="1"/>
    <x v="0"/>
    <x v="0"/>
    <x v="4"/>
  </r>
  <r>
    <x v="8"/>
    <n v="505187531"/>
    <n v="155823"/>
    <s v="Proc.Âº 5/DCOP/2019 - AQUISIÃ‡ÃƒO DE COMPUTADORES DE SECRETÃRIA AO ABRIGO DO AQ DE AQUISIÃ‡ÃƒO E ALUGUER OPERACIONAL DE EQUIPAMENTO INFORMÃTICO DA ESPAP AQ-EI 2016 - LOTE 2"/>
    <d v="2019-01-27T14:11:15"/>
    <n v="1"/>
    <s v="PT;12;164;42"/>
    <n v="360"/>
    <d v="2019-02-04T23:59:00"/>
    <n v="1"/>
    <x v="1"/>
    <x v="0"/>
    <x v="6"/>
  </r>
  <r>
    <x v="0"/>
    <n v="508481287"/>
    <n v="155827"/>
    <s v="AquisiÃ§Ã£o de serviÃ§os de manutenÃ§Ã£o ao licenciamento IBM/MÃ¡ximo para o na o 2019."/>
    <d v="2019-01-28T08:43:31"/>
    <n v="13"/>
    <s v="PT;12;165;2010"/>
    <n v="5"/>
    <d v="2019-01-31T17:00:00"/>
    <n v="1"/>
    <x v="0"/>
    <x v="0"/>
    <x v="6"/>
  </r>
  <r>
    <x v="59"/>
    <n v="503450189"/>
    <n v="155828"/>
    <s v="ExecuÃ§Ã£o de trabalhos de minimizaÃ§Ã£o de impactes sobre o patrimÃ³nio cultural decorrentes da construÃ§Ã£o do Circuito execuÃ§Ã£o das seguintes quantidades mÃ¡ximas de trabalho, nos termos definidos no Caderno de Encargos: a) 650 m2 (seiscentos e cinquenta metros quadrados) de escavaÃ§Ã£o arqueolÃ³gica manual; b) 60 m2 (sessenta metros quadrados) de escavaÃ§Ã£o arqueolÃ³gica mecÃ¢nica; c) 1.500 m2 (mil e quinhentos metros quadrados) de decapagem mecÃ¢nica; d) 40 (quarenta) dias de trabalho de 1 (um) antropÃ³logo; e) Trabalhos de prospeÃ§Ã£o arqueolÃ³gica de traÃ§ados de infraestruturas, num total cumulativo de 13 (treze) quilÃ³metros lineares."/>
    <d v="2019-01-28T09:06:09"/>
    <n v="3"/>
    <s v="PT;3;22;310"/>
    <n v="360"/>
    <d v="2019-02-27T18:00:00"/>
    <n v="1"/>
    <x v="4"/>
    <x v="0"/>
    <x v="6"/>
  </r>
  <r>
    <x v="56"/>
    <n v="508889910"/>
    <n v="155829"/>
    <s v="AquisiÃ§Ã£o de Equipamento para a implementaÃ§Ã£o da atividade &quot;IniciaÃ§Ã£o Ã  ProgramaÃ§Ã£o e Ã  RobÃ³tica&quot; em Lousada"/>
    <d v="2019-01-28T09:30:29"/>
    <n v="3"/>
    <s v="PT;1;1;232"/>
    <n v="360"/>
    <d v="2019-02-07T17:00:00"/>
    <n v="1"/>
    <x v="1"/>
    <x v="0"/>
    <x v="6"/>
  </r>
  <r>
    <x v="0"/>
    <n v="508481287"/>
    <n v="155830"/>
    <m/>
    <d v="2019-01-28T09:33:17"/>
    <n v="1"/>
    <s v="PT;1;1;232"/>
    <n v="1"/>
    <m/>
    <n v="1"/>
    <x v="0"/>
    <x v="0"/>
    <x v="6"/>
  </r>
  <r>
    <x v="0"/>
    <n v="508481287"/>
    <n v="155831"/>
    <s v="191G000314 - AquisiÃ§Ã£o da DCI nusinersen 12 mg/5 ml inj-Ano 2019"/>
    <d v="2019-01-28T09:39:01"/>
    <n v="1"/>
    <s v="PT;12;165;2010"/>
    <n v="360"/>
    <d v="2019-02-04T17:00:00"/>
    <n v="1"/>
    <x v="0"/>
    <x v="0"/>
    <x v="6"/>
  </r>
  <r>
    <x v="68"/>
    <n v="512013241"/>
    <n v="155832"/>
    <m/>
    <d v="2019-01-28T09:56:18"/>
    <n v="1"/>
    <s v="PT;1;1;232"/>
    <n v="400"/>
    <m/>
    <n v="1"/>
    <x v="1"/>
    <x v="0"/>
    <x v="6"/>
  </r>
  <r>
    <x v="3"/>
    <n v="500051054"/>
    <n v="155833"/>
    <s v="AQUISIÃ‡ÃƒO DE PASTAS DE ARQUIVO"/>
    <d v="2019-01-28T10:10:42"/>
    <n v="13"/>
    <s v="PT;16;236;2579"/>
    <n v="360"/>
    <d v="2019-02-02T19:00:00"/>
    <n v="1"/>
    <x v="1"/>
    <x v="0"/>
    <x v="6"/>
  </r>
  <r>
    <x v="2"/>
    <n v="503539473"/>
    <n v="155834"/>
    <s v="AQUISIÃ‡ÃƒO DE EQUIPAMENTOS DE GINÃSIO PARA AS PISCINAS MUNICIPAIS E PAVILHÃƒO DESPORTIVO DE ALBUFEIRA"/>
    <d v="2019-01-28T10:15:00"/>
    <n v="3"/>
    <s v="PT;9;111;1551"/>
    <n v="360"/>
    <d v="2019-02-07T23:59:00"/>
    <n v="1"/>
    <x v="1"/>
    <x v="0"/>
    <x v="6"/>
  </r>
  <r>
    <x v="79"/>
    <n v="506563774"/>
    <n v="155835"/>
    <m/>
    <d v="2019-01-28T10:22:24"/>
    <n v="1"/>
    <m/>
    <n v="400"/>
    <m/>
    <n v="1"/>
    <x v="1"/>
    <x v="0"/>
    <x v="6"/>
  </r>
  <r>
    <x v="6"/>
    <n v="506037258"/>
    <n v="155836"/>
    <s v="SubstituiÃ§Ã£o do pavimento desportivo no PavilhÃ£o Municipal de Santa Marta"/>
    <d v="2019-01-28T10:31:49"/>
    <n v="13"/>
    <s v="PT;17;256;2811"/>
    <n v="340"/>
    <d v="2019-02-03T17:00:00"/>
    <n v="1"/>
    <x v="1"/>
    <x v="0"/>
    <x v="6"/>
  </r>
  <r>
    <x v="79"/>
    <n v="506563774"/>
    <n v="155837"/>
    <m/>
    <d v="2019-01-28T10:37:12"/>
    <n v="1"/>
    <m/>
    <n v="400"/>
    <m/>
    <n v="1"/>
    <x v="1"/>
    <x v="0"/>
    <x v="6"/>
  </r>
  <r>
    <x v="139"/>
    <n v="600084892"/>
    <n v="155838"/>
    <s v="AquisiÃ§Ã£o de serviÃ§os de Desenvolvimento informÃ¡tico do Portal PortuguÃªs de Arquivos"/>
    <d v="2019-01-28T10:45:30"/>
    <n v="13"/>
    <s v="PT;12;165;2010"/>
    <n v="340"/>
    <d v="2019-02-03T23:59:00"/>
    <n v="1"/>
    <x v="2"/>
    <x v="0"/>
    <x v="6"/>
  </r>
  <r>
    <x v="27"/>
    <n v="506722422"/>
    <n v="155839"/>
    <s v="AquisiÃ§Ã£o de ServiÃ§os de ImpressÃ£o e Montagem de Outdoors"/>
    <d v="2019-01-28T10:51:33"/>
    <n v="1"/>
    <s v="PT;15;220;200"/>
    <n v="5"/>
    <d v="2019-02-03T23:59:00"/>
    <n v="1"/>
    <x v="1"/>
    <x v="0"/>
    <x v="6"/>
  </r>
  <r>
    <x v="93"/>
    <n v="501305564"/>
    <n v="155840"/>
    <s v="AquisiÃ§Ã£o de GÃ¡s Propano a Granel"/>
    <d v="2019-01-28T10:52:16"/>
    <n v="1"/>
    <s v="PT;15;218;121"/>
    <n v="340"/>
    <d v="2019-01-30T23:59:00"/>
    <n v="1"/>
    <x v="1"/>
    <x v="0"/>
    <x v="6"/>
  </r>
  <r>
    <x v="73"/>
    <n v="501112049"/>
    <n v="155841"/>
    <m/>
    <d v="2019-01-28T10:54:15"/>
    <n v="1"/>
    <s v="PT;1;1;232"/>
    <n v="400"/>
    <m/>
    <n v="1"/>
    <x v="1"/>
    <x v="0"/>
    <x v="6"/>
  </r>
  <r>
    <x v="24"/>
    <n v="503311332"/>
    <n v="155842"/>
    <s v="AquisiÃ§Ã£o de serviÃ§os de consultoria para elaboraÃ§Ã£o de estudo de necessidades de Parques de estacionamento na cidade de Lisboa"/>
    <d v="2019-01-28T11:02:03"/>
    <n v="3"/>
    <s v="PT;12;165;75"/>
    <n v="360"/>
    <d v="2019-02-12T17:00:00"/>
    <n v="1"/>
    <x v="1"/>
    <x v="0"/>
    <x v="6"/>
  </r>
  <r>
    <x v="2"/>
    <n v="503539473"/>
    <n v="155843"/>
    <m/>
    <d v="2019-01-28T11:03:50"/>
    <n v="3"/>
    <s v="PT;1;1;232"/>
    <n v="400"/>
    <m/>
    <n v="1"/>
    <x v="1"/>
    <x v="0"/>
    <x v="6"/>
  </r>
  <r>
    <x v="37"/>
    <n v="504293125"/>
    <n v="155844"/>
    <s v="RequalificaÃ§Ã£o do EspaÃ§o PÃºblico da Av.Âª 25 de Abril, Pontinha"/>
    <d v="2019-01-28T11:06:56"/>
    <n v="3"/>
    <s v="PT;12;175;2098"/>
    <n v="5"/>
    <d v="2019-02-12T23:59:00"/>
    <n v="1"/>
    <x v="1"/>
    <x v="0"/>
    <x v="6"/>
  </r>
  <r>
    <x v="140"/>
    <n v="600082628"/>
    <n v="155845"/>
    <s v="AquisiÃ§Ã£o de ServiÃ§os para tratamento e manutenÃ§Ã£o das Piscinas da Estalagem do Cruzeiro e da Estalagem de Ã‰vora durante o ano de 2019."/>
    <d v="2019-01-28T11:42:24"/>
    <n v="3"/>
    <s v="PT;1;1;232"/>
    <n v="5"/>
    <d v="2019-02-07T23:59:00"/>
    <n v="1"/>
    <x v="2"/>
    <x v="0"/>
    <x v="6"/>
  </r>
  <r>
    <x v="9"/>
    <n v="506173968"/>
    <n v="155848"/>
    <s v="ElaboraÃ§Ã£o do Estudo de TrÃ¡fego e Projeto de ExecuÃ§Ã£o da LigaÃ§Ã£o do NÃ³ da Quinta da Princesa, da Via Alternativa Ã  EN10, ao Km 7+635 da EN10"/>
    <d v="2019-01-28T11:49:08"/>
    <n v="1"/>
    <s v="PT;16;243;2615"/>
    <n v="360"/>
    <d v="2019-02-04T17:00:00"/>
    <n v="1"/>
    <x v="1"/>
    <x v="0"/>
    <x v="6"/>
  </r>
  <r>
    <x v="8"/>
    <n v="505187531"/>
    <n v="155849"/>
    <s v="AquisiÃ§Ã£o de serviÃ§os de estudo geolÃ³gico-GeotÃ©cnico para projeto do PÃ³lo de SaÃºde de Carcavelos"/>
    <d v="2019-01-28T11:51:46"/>
    <n v="1"/>
    <s v="PT;12;164;42"/>
    <n v="360"/>
    <d v="2019-02-04T23:59:00"/>
    <n v="1"/>
    <x v="1"/>
    <x v="0"/>
    <x v="6"/>
  </r>
  <r>
    <x v="6"/>
    <n v="506037258"/>
    <n v="155850"/>
    <s v="RemodelaÃ§Ã£o de cozinhas - E.B. 2,3 Dr. Pedro Barbosa e Escola BÃ¡sica da Abelheira"/>
    <d v="2019-01-28T12:00:32"/>
    <n v="13"/>
    <s v="PT;17;256;2822"/>
    <n v="340"/>
    <d v="2019-02-03T17:00:00"/>
    <n v="1"/>
    <x v="1"/>
    <x v="0"/>
    <x v="6"/>
  </r>
  <r>
    <x v="113"/>
    <n v="506556590"/>
    <n v="155851"/>
    <s v="O presente procedimento tem por objeto principal a prestaÃ§Ã£o de serviÃ§os de controlo analÃ­tico da qualidade de Ã¡gua no concelho de Estremoz durante o ano de 2019, nomeadamente, da Ã¡gua para consumo humano, das Ã¡guas residuais urbanas e das Ã¡guas das piscinas municipais de acordo com os requisitos definidos na Parte II do Caderno de Encargos, e com vista Ã  demonstraÃ§Ã£o da sua conformidade com o cumprimento integral da legislaÃ§Ã£o aplicÃ¡vel Ã  presente prestaÃ§Ã£o de serviÃ§os. Os serviÃ§os referidos no nÃºmero anterior incluem ainda a amostragem (colheita de amostras, armazenamento, conservaÃ§Ã£o e transporte), a execuÃ§Ã£o de anÃ¡lises aos parÃ¢metros previstos, a comunicaÃ§Ã£o de resultados, a emissÃ£o de boletins e a elaboraÃ§Ã£o de relatÃ³rios."/>
    <d v="2019-01-28T12:02:02"/>
    <n v="13"/>
    <s v="PT;8;99;12"/>
    <n v="360"/>
    <d v="2019-02-06T23:59:00"/>
    <n v="1"/>
    <x v="1"/>
    <x v="0"/>
    <x v="6"/>
  </r>
  <r>
    <x v="26"/>
    <n v="680017763"/>
    <n v="155853"/>
    <m/>
    <d v="2019-01-28T12:08:15"/>
    <n v="1"/>
    <s v="PT;1;1;232"/>
    <n v="400"/>
    <m/>
    <n v="1"/>
    <x v="5"/>
    <x v="0"/>
    <x v="6"/>
  </r>
  <r>
    <x v="8"/>
    <n v="505187531"/>
    <n v="155854"/>
    <s v="AquisiÃ§Ã£o de serviÃ§os para elaboraÃ§Ã£o do levantamento arquitetÃ³nico do Forte Santo AntÃ³nio da Barra"/>
    <d v="2019-01-28T12:11:32"/>
    <n v="1"/>
    <s v="PT;12;164;42"/>
    <n v="360"/>
    <d v="2019-02-04T23:59:00"/>
    <n v="1"/>
    <x v="1"/>
    <x v="0"/>
    <x v="6"/>
  </r>
  <r>
    <x v="140"/>
    <n v="600082628"/>
    <n v="155855"/>
    <s v="AquisiÃ§Ã£o de ServiÃ§os para a manutenÃ§Ã£o dos espaÃ§os verdes nos equipamentos de fÃ©rias (Casa Alice FÃ©lix, Estalagem do Cruzeiro e Estalagem de Ã‰vora), durante o ano de 2019."/>
    <d v="2019-01-28T12:17:38"/>
    <n v="3"/>
    <s v="PT;1;1;232"/>
    <n v="360"/>
    <d v="2019-02-07T23:59:00"/>
    <n v="1"/>
    <x v="2"/>
    <x v="0"/>
    <x v="6"/>
  </r>
  <r>
    <x v="8"/>
    <n v="505187531"/>
    <n v="155856"/>
    <s v="AquisiÃ§Ã£o de consumÃ­veis de WC para stock"/>
    <d v="2019-01-28T12:19:33"/>
    <n v="1"/>
    <s v="PT;12;164;42"/>
    <n v="360"/>
    <d v="2019-02-04T23:59:00"/>
    <n v="1"/>
    <x v="1"/>
    <x v="0"/>
    <x v="6"/>
  </r>
  <r>
    <x v="92"/>
    <n v="512044040"/>
    <n v="155857"/>
    <s v="Ajuste Direto para adjudicaÃ§Ã£o do fornecimento de luminÃ¡rias para o Parque Industrial"/>
    <d v="2019-01-28T12:20:18"/>
    <n v="1"/>
    <s v="PT;20;299;145"/>
    <n v="360"/>
    <d v="2019-02-09T23:59:00"/>
    <n v="1"/>
    <x v="1"/>
    <x v="0"/>
    <x v="6"/>
  </r>
  <r>
    <x v="6"/>
    <n v="506037258"/>
    <n v="155858"/>
    <s v="FixaÃ§Ã£o e conservaÃ§Ã£o de gradeamento em madeira no edifÃ­cio do Clube de Vela"/>
    <d v="2019-01-28T12:20:20"/>
    <n v="13"/>
    <s v="PT;17;256;2822"/>
    <n v="5"/>
    <d v="2019-02-03T17:00:00"/>
    <n v="1"/>
    <x v="1"/>
    <x v="0"/>
    <x v="6"/>
  </r>
  <r>
    <x v="93"/>
    <n v="501305564"/>
    <n v="155859"/>
    <s v="AquisiÃ§Ã£o de serviÃ§os para PreparaÃ§Ã£o do Plano EstratÃ©gico de EducaÃ§Ã£o"/>
    <d v="2019-01-28T12:28:27"/>
    <n v="13"/>
    <s v="PT;15;218;2468"/>
    <n v="340"/>
    <d v="2019-01-31T23:59:00"/>
    <n v="1"/>
    <x v="1"/>
    <x v="0"/>
    <x v="6"/>
  </r>
  <r>
    <x v="14"/>
    <n v="501144218"/>
    <n v="155860"/>
    <s v="Fornecimento contÃ­nuo de tintas para marcaÃ§Ã£o de estradas, tinta plÃ¡stica de vÃ¡rias cores, tinta e primÃ¡rio para interiores e exteriores, bondex, esmaltes, diluentes, vernizes, sub capa, tapa poros e primÃ¡rios para hammerites."/>
    <d v="2019-01-28T12:31:45"/>
    <n v="1"/>
    <s v="PT;16;244;2616"/>
    <n v="360"/>
    <d v="2019-02-04T18:00:00"/>
    <n v="1"/>
    <x v="1"/>
    <x v="0"/>
    <x v="6"/>
  </r>
  <r>
    <x v="63"/>
    <n v="508741823"/>
    <n v="155861"/>
    <s v="MÃQUINA P/EMBALAR MEDICAMENTOS SÃ“LIDOS"/>
    <d v="2019-01-28T12:41:25"/>
    <n v="13"/>
    <s v="PT;14;205;2353"/>
    <n v="360"/>
    <d v="2019-02-04T18:00:00"/>
    <n v="1"/>
    <x v="0"/>
    <x v="0"/>
    <x v="6"/>
  </r>
  <r>
    <x v="43"/>
    <n v="503035416"/>
    <n v="155862"/>
    <s v="AquisiÃ§Ã£o de Leite em Monodoses para 2019"/>
    <d v="2019-01-28T12:50:01"/>
    <n v="13"/>
    <s v="PT;1;1;232"/>
    <n v="340"/>
    <d v="2019-01-31T15:00:00"/>
    <n v="1"/>
    <x v="0"/>
    <x v="0"/>
    <x v="6"/>
  </r>
  <r>
    <x v="50"/>
    <n v="500192855"/>
    <n v="155863"/>
    <m/>
    <d v="2019-01-28T13:09:26"/>
    <n v="1"/>
    <m/>
    <n v="1"/>
    <m/>
    <n v="1"/>
    <x v="3"/>
    <x v="0"/>
    <x v="6"/>
  </r>
  <r>
    <x v="50"/>
    <n v="500192855"/>
    <n v="155865"/>
    <m/>
    <d v="2019-01-28T13:12:41"/>
    <n v="1"/>
    <s v="PT;12;165;75"/>
    <n v="1"/>
    <m/>
    <n v="1"/>
    <x v="3"/>
    <x v="0"/>
    <x v="6"/>
  </r>
  <r>
    <x v="70"/>
    <n v="506791220"/>
    <n v="155866"/>
    <s v="AquisiÃ§Ã£o de ConsumÃ­veis para RoÃ§adoras"/>
    <d v="2019-01-28T13:39:33"/>
    <n v="13"/>
    <s v="PT;16;239;78"/>
    <n v="360"/>
    <d v="2019-02-04T23:59:00"/>
    <n v="1"/>
    <x v="1"/>
    <x v="0"/>
    <x v="6"/>
  </r>
  <r>
    <x v="2"/>
    <n v="503539473"/>
    <n v="155867"/>
    <s v="AquisiÃ§Ã£o de serviÃ§os bancÃ¡rios de pagamentos automÃ¡ticos para pagamento de serviÃ§os via multibanco"/>
    <d v="2019-01-28T14:07:44"/>
    <n v="3"/>
    <s v="PT;9;111;1551"/>
    <n v="300"/>
    <d v="2019-02-18T23:59:00"/>
    <n v="1"/>
    <x v="1"/>
    <x v="0"/>
    <x v="6"/>
  </r>
  <r>
    <x v="6"/>
    <n v="506037258"/>
    <n v="155868"/>
    <s v="Obras de beneficiaÃ§Ã£o do espaÃ§o exterior na entrada principal da Praia do Luziamar"/>
    <d v="2019-01-28T14:10:07"/>
    <n v="13"/>
    <s v="PT;17;256;2803"/>
    <n v="340"/>
    <d v="2019-02-03T17:00:00"/>
    <n v="1"/>
    <x v="1"/>
    <x v="0"/>
    <x v="6"/>
  </r>
  <r>
    <x v="86"/>
    <n v="501273433"/>
    <n v="155869"/>
    <s v="EMPREITADA DE REABILITAÃ‡ÃƒO DO COMPLEXO DE PISCINAS MUNICIPAIS DE ALMEIRIM"/>
    <d v="2019-01-28T14:18:33"/>
    <n v="3"/>
    <s v="PT;15;214;2450"/>
    <n v="360"/>
    <d v="2019-03-06T23:59:00"/>
    <n v="1"/>
    <x v="1"/>
    <x v="0"/>
    <x v="6"/>
  </r>
  <r>
    <x v="8"/>
    <n v="505187531"/>
    <n v="155870"/>
    <s v="SERVIÃ‡OS DE LIMPEZA DE LAGOS LOCALIZADOS EM JARDINS MUNICIPAIS Proc.Âº 33/DCOP/2019"/>
    <d v="2019-01-28T14:23:03"/>
    <n v="13"/>
    <s v="PT;12;164;42"/>
    <n v="5"/>
    <d v="2019-02-04T23:59:00"/>
    <n v="1"/>
    <x v="1"/>
    <x v="0"/>
    <x v="6"/>
  </r>
  <r>
    <x v="6"/>
    <n v="506037258"/>
    <n v="155871"/>
    <s v="Piscina Municipal Frederico Pinheiro - Obras de reabilitaÃ§Ã£o no exterior"/>
    <d v="2019-01-28T14:33:52"/>
    <n v="13"/>
    <s v="PT;17;256;2818"/>
    <n v="340"/>
    <d v="2019-02-05T17:00:00"/>
    <n v="1"/>
    <x v="1"/>
    <x v="0"/>
    <x v="6"/>
  </r>
  <r>
    <x v="79"/>
    <n v="506563774"/>
    <n v="155872"/>
    <s v="Ajuste Direto para AquisiÃ§Ã£o de gÃ¡s Propano a Granel - Central de compras EletrÃ³nicas da CIMLT"/>
    <d v="2019-01-28T14:49:45"/>
    <n v="1"/>
    <s v="PT;15;223;2489"/>
    <n v="360"/>
    <d v="2019-01-31T23:59:00"/>
    <n v="1"/>
    <x v="1"/>
    <x v="0"/>
    <x v="6"/>
  </r>
  <r>
    <x v="43"/>
    <n v="503035416"/>
    <n v="155873"/>
    <s v="AquisiÃ§Ã£o das DCI representada pela BauschLomb SA"/>
    <d v="2019-01-28T15:18:14"/>
    <n v="1"/>
    <s v="PT;1;1;232"/>
    <n v="340"/>
    <d v="2019-01-31T17:00:00"/>
    <n v="1"/>
    <x v="0"/>
    <x v="0"/>
    <x v="6"/>
  </r>
  <r>
    <x v="0"/>
    <n v="508481287"/>
    <n v="155874"/>
    <s v="191G000431 - AquisiÃ§Ã£o de medicamentos diversos-Ano 2019"/>
    <d v="2019-01-28T15:19:44"/>
    <n v="1"/>
    <s v="PT;12;165;2010"/>
    <n v="360"/>
    <d v="2019-02-05T17:00:00"/>
    <n v="1"/>
    <x v="0"/>
    <x v="0"/>
    <x v="6"/>
  </r>
  <r>
    <x v="79"/>
    <n v="506563774"/>
    <n v="155875"/>
    <s v="AquisiÃ§Ã£o de combustÃ­veis rodoviÃ¡rios atravÃ©s de CartÃ£o EletrÃ³nico"/>
    <d v="2019-01-28T15:20:26"/>
    <n v="1"/>
    <s v="PT;15;223;2489"/>
    <n v="360"/>
    <d v="2019-01-31T23:59:00"/>
    <n v="1"/>
    <x v="1"/>
    <x v="0"/>
    <x v="6"/>
  </r>
  <r>
    <x v="76"/>
    <n v="512105030"/>
    <n v="155876"/>
    <s v="Fornecimento de Raltegravir 400 mg ao Hospital de Santo EspÃ­rito da Ilha Terceira, EPER"/>
    <d v="2019-01-28T15:23:31"/>
    <n v="1"/>
    <s v="PT;20;299;145"/>
    <n v="360"/>
    <d v="2019-02-04T23:59:00"/>
    <n v="1"/>
    <x v="0"/>
    <x v="0"/>
    <x v="6"/>
  </r>
  <r>
    <x v="35"/>
    <n v="501290206"/>
    <n v="155877"/>
    <s v="REABILITAÃ‡ÃƒO PAVIMENTOS DA ROTUNDA DE TRUJILLO NA VILA DA BATALHA AO LUGAR DOS PALMEIROS (E. M. 545)"/>
    <d v="2019-01-28T15:29:48"/>
    <n v="13"/>
    <s v="PT;11;146;1881"/>
    <n v="360"/>
    <d v="2019-02-08T17:00:00"/>
    <n v="1"/>
    <x v="1"/>
    <x v="0"/>
    <x v="6"/>
  </r>
  <r>
    <x v="76"/>
    <n v="512105030"/>
    <n v="155878"/>
    <s v="Fornecimento de Brentuximab vedotina ao Hospital de Santo EspÃ­rito da Ilha Terceira, EPER"/>
    <d v="2019-01-28T15:40:24"/>
    <n v="1"/>
    <s v="PT;20;299;145"/>
    <n v="360"/>
    <d v="2019-02-04T23:59:00"/>
    <n v="1"/>
    <x v="0"/>
    <x v="0"/>
    <x v="6"/>
  </r>
  <r>
    <x v="17"/>
    <n v="505456010"/>
    <n v="155879"/>
    <s v="Licenciamento de aplicaÃ§Ãµes INOVAR"/>
    <d v="2019-01-28T15:43:09"/>
    <n v="1"/>
    <s v="PT;12;174;223"/>
    <n v="220"/>
    <d v="2019-01-31T23:59:00"/>
    <n v="1"/>
    <x v="1"/>
    <x v="0"/>
    <x v="6"/>
  </r>
  <r>
    <x v="59"/>
    <n v="503450189"/>
    <n v="155880"/>
    <s v="ExecuÃ§Ã£o das alteraÃ§Ãµes nas grelhas das obras de entrada dos SifÃµes S2 e S3 do Canal Alvito-PisÃ£o"/>
    <d v="2019-01-28T15:45:58"/>
    <n v="13"/>
    <s v="PT;3;29;87"/>
    <n v="360"/>
    <d v="2019-02-11T18:00:00"/>
    <n v="1"/>
    <x v="4"/>
    <x v="0"/>
    <x v="6"/>
  </r>
  <r>
    <x v="8"/>
    <n v="505187531"/>
    <n v="155881"/>
    <s v="AQUISIÃ‡ÃƒO DE TINTAS PARA DIVERSOS TRABALHOS Proc.Âº 36/DCOP/2019"/>
    <d v="2019-01-28T15:51:46"/>
    <n v="1"/>
    <s v="PT;12;164;42"/>
    <n v="360"/>
    <d v="2019-02-04T23:59:00"/>
    <n v="1"/>
    <x v="1"/>
    <x v="0"/>
    <x v="6"/>
  </r>
  <r>
    <x v="17"/>
    <n v="505456010"/>
    <n v="155882"/>
    <s v="Fornecimento e instalaÃ§Ã£o de equipamento no Ã¢mbito do projeto piloto para acesso WIFI nos jardins - Fase 1"/>
    <d v="2019-01-28T16:00:00"/>
    <n v="1"/>
    <s v="PT;12;174;223"/>
    <n v="360"/>
    <d v="2019-01-30T23:59:00"/>
    <n v="1"/>
    <x v="1"/>
    <x v="0"/>
    <x v="6"/>
  </r>
  <r>
    <x v="76"/>
    <n v="512105030"/>
    <n v="155883"/>
    <s v="Fornecimento de Lenalidomida 25 mg ao Hospital de Santo EspÃ­rito da Ilha Terceira, EPER"/>
    <d v="2019-01-28T16:01:03"/>
    <n v="1"/>
    <s v="PT;20;299;145"/>
    <n v="360"/>
    <d v="2019-02-04T23:59:00"/>
    <n v="1"/>
    <x v="0"/>
    <x v="0"/>
    <x v="6"/>
  </r>
  <r>
    <x v="24"/>
    <n v="503311332"/>
    <n v="155884"/>
    <s v="AquisiÃ§Ã£o de serviÃ§os de divulgaÃ§Ã£o de campanha da app ePark"/>
    <d v="2019-01-28T16:04:32"/>
    <n v="13"/>
    <s v="PT;12;165;75"/>
    <n v="360"/>
    <d v="2019-01-31T17:00:00"/>
    <n v="1"/>
    <x v="1"/>
    <x v="0"/>
    <x v="6"/>
  </r>
  <r>
    <x v="63"/>
    <n v="508741823"/>
    <n v="155885"/>
    <s v="AquisiÃ§Ã£o de ServiÃ§os cÃ³pia/impressÃ£o/ digitalizaÃ§Ã£o e prestaÃ§Ã£o de serviÃ§os de suporte e manutenÃ§Ã£o"/>
    <d v="2019-01-28T16:05:21"/>
    <n v="13"/>
    <s v="PT;14;205;2353"/>
    <n v="340"/>
    <d v="2019-02-10T23:59:00"/>
    <n v="1"/>
    <x v="0"/>
    <x v="0"/>
    <x v="6"/>
  </r>
  <r>
    <x v="79"/>
    <n v="506563774"/>
    <n v="155886"/>
    <s v="AquisiÃ§Ã£o de combustÃ­veis RodoviÃ¡rios - GasÃ³leo a Granel"/>
    <d v="2019-01-28T16:05:38"/>
    <n v="1"/>
    <s v="PT;15;223;2489"/>
    <n v="360"/>
    <d v="2019-01-31T23:59:00"/>
    <n v="1"/>
    <x v="1"/>
    <x v="0"/>
    <x v="6"/>
  </r>
  <r>
    <x v="89"/>
    <n v="511010435"/>
    <n v="155887"/>
    <s v="Â¿InstalaÃ§Ã£o e integraÃ§Ã£o de sistema de armazenamento de energia com baterias no sistema elÃ©trico da ilha da MadeiraÂ¿, abreviadamente designado por Â¿Central de BateriasÂ¿ ou Â¿CBÂ¿, a ser instalada no sÃ­tio da VitÃ³ria, freguesia de SÃ£o Martinho, concelho do Funchal, RegiÃ£o AutÃ³noma da Madeira, Portugal, com uma potÃªncia lÃ­quida mÃ­nima de injeÃ§Ã£o na rede de 15MW e uma capacidade de armazenamento mÃ­nima de 10 MWh."/>
    <d v="2019-01-28T16:21:54"/>
    <n v="5"/>
    <s v="PT;21;321;1389"/>
    <n v="5"/>
    <d v="1970-01-01T23:59:00"/>
    <n v="1"/>
    <x v="2"/>
    <x v="0"/>
    <x v="6"/>
  </r>
  <r>
    <x v="63"/>
    <n v="508741823"/>
    <n v="155888"/>
    <s v="AQUISIÃ‡ÃƒO DE EQUIPAMENTO MÃ‰DICO-CIRÃšRGICO PARA HISTEROSCOPIA DIAGNÃ“STICA"/>
    <d v="2019-01-28T16:25:28"/>
    <n v="13"/>
    <s v="PT;14;205;2353"/>
    <n v="340"/>
    <d v="2019-02-03T18:00:00"/>
    <n v="1"/>
    <x v="0"/>
    <x v="0"/>
    <x v="6"/>
  </r>
  <r>
    <x v="50"/>
    <n v="500192855"/>
    <n v="155889"/>
    <m/>
    <d v="2019-01-28T16:30:28"/>
    <n v="13"/>
    <s v="PT;1;1;232"/>
    <n v="400"/>
    <m/>
    <n v="1"/>
    <x v="3"/>
    <x v="0"/>
    <x v="6"/>
  </r>
  <r>
    <x v="3"/>
    <n v="500051054"/>
    <n v="155890"/>
    <s v="A empreitada tem por objeto a execuÃ§Ã£o da sinalizaÃ§Ã£o vertical e a conservaÃ§Ã£o de marcas rodoviÃ¡rias de longa duraÃ§Ã£o, com material termoplÃ¡stico branco retrorrefletor de aplicaÃ§Ã£o a quente, nos arruamentos/estradas municipais abrangendo as Ã¡reas de concelho de Almada, na UniÃ£o de Freguesias da Charneca de Caparica e Sobreda, atÃ© atingir o montante adjudicado."/>
    <d v="2019-01-28T16:31:50"/>
    <n v="3"/>
    <s v="PT;16;236;2581"/>
    <n v="340"/>
    <d v="2019-03-14T19:00:00"/>
    <n v="1"/>
    <x v="1"/>
    <x v="0"/>
    <x v="6"/>
  </r>
  <r>
    <x v="141"/>
    <n v="501422587"/>
    <n v="155891"/>
    <s v="Empreitada de RequalificaÃ§Ã£o e ampliaÃ§Ã£o de valÃªncias do Centro Social e Paroquial de Brinches"/>
    <d v="2019-01-28T16:41:49"/>
    <n v="3"/>
    <s v="PT;3;35;546"/>
    <n v="340"/>
    <d v="2019-07-02T17:00:00"/>
    <n v="1"/>
    <x v="2"/>
    <x v="0"/>
    <x v="6"/>
  </r>
  <r>
    <x v="51"/>
    <n v="506624200"/>
    <n v="155892"/>
    <s v="Fornecimento continuado de 8000 litros de gasÃ³leo de aquecimento para os Jardins de InfÃ¢ncia de Miranda do Corvo e Moinhos"/>
    <d v="2019-01-28T16:42:21"/>
    <n v="1"/>
    <s v="PT;1;1;232"/>
    <n v="360"/>
    <d v="2019-01-30T17:00:00"/>
    <n v="1"/>
    <x v="1"/>
    <x v="0"/>
    <x v="6"/>
  </r>
  <r>
    <x v="131"/>
    <n v="508345464"/>
    <n v="155893"/>
    <s v="AmpliaÃ§Ã£o do Subsistema de saneamento de Vale de Cavalos e BeneficiaÃ§Ã£o do subsistema de abastecimento"/>
    <d v="2019-01-28T17:11:41"/>
    <n v="3"/>
    <s v="PT;15;218;2466"/>
    <n v="360"/>
    <d v="2019-02-19T16:00:00"/>
    <n v="1"/>
    <x v="2"/>
    <x v="0"/>
    <x v="6"/>
  </r>
  <r>
    <x v="0"/>
    <n v="508481287"/>
    <n v="155894"/>
    <s v="NÃ£o aplicÃ¡vel"/>
    <d v="2019-01-28T17:18:01"/>
    <n v="1"/>
    <s v="PT;12;165;2010"/>
    <n v="360"/>
    <d v="2019-02-01T17:00:00"/>
    <n v="1"/>
    <x v="0"/>
    <x v="0"/>
    <x v="6"/>
  </r>
  <r>
    <x v="50"/>
    <n v="500192855"/>
    <n v="155895"/>
    <s v="AtualizaÃ§Ã£o do Sistema Central da BilhÃ©tica do Metropolitano de Lisboa E.P.E"/>
    <d v="2019-01-28T17:26:59"/>
    <n v="1"/>
    <s v="PT;1;1;232"/>
    <n v="360"/>
    <d v="2019-02-12T23:59:00"/>
    <n v="1"/>
    <x v="3"/>
    <x v="0"/>
    <x v="6"/>
  </r>
  <r>
    <x v="29"/>
    <n v="512012814"/>
    <n v="155896"/>
    <m/>
    <d v="2019-01-28T18:00:49"/>
    <n v="1"/>
    <s v="PT;1;1;232"/>
    <n v="400"/>
    <m/>
    <n v="1"/>
    <x v="1"/>
    <x v="0"/>
    <x v="6"/>
  </r>
  <r>
    <x v="138"/>
    <n v="506087000"/>
    <n v="155897"/>
    <m/>
    <d v="2019-01-28T18:31:48"/>
    <n v="3"/>
    <s v="PT;1;1;232"/>
    <n v="400"/>
    <m/>
    <n v="1"/>
    <x v="1"/>
    <x v="0"/>
    <x v="6"/>
  </r>
  <r>
    <x v="11"/>
    <n v="506614913"/>
    <n v="155898"/>
    <m/>
    <d v="2019-01-28T19:03:26"/>
    <n v="6"/>
    <m/>
    <n v="1"/>
    <m/>
    <n v="1"/>
    <x v="1"/>
    <x v="0"/>
    <x v="6"/>
  </r>
  <r>
    <x v="0"/>
    <n v="508481287"/>
    <n v="155907"/>
    <s v="AquisiÃ§Ã£o de serviÃ§os de reparaÃ§Ã£o de laser cirÃºrgico marca Lumenis do ServiÃ§o de Urologia - Cirurgia de AmbulatÃ³rio."/>
    <d v="2019-01-29T08:58:48"/>
    <n v="1"/>
    <s v="PT;12;165;2010"/>
    <n v="360"/>
    <d v="2019-02-01T17:00:00"/>
    <n v="1"/>
    <x v="0"/>
    <x v="0"/>
    <x v="6"/>
  </r>
  <r>
    <x v="43"/>
    <n v="503035416"/>
    <n v="155908"/>
    <s v="AquisiÃ§Ã£o de 2 unidades de CABAZITAXEL 60 MG/1.5 ML; SOL INJ; FRS"/>
    <d v="2019-01-29T09:01:03"/>
    <n v="1"/>
    <s v="PT;1;1;232"/>
    <n v="360"/>
    <d v="2019-02-01T17:00:00"/>
    <n v="1"/>
    <x v="0"/>
    <x v="0"/>
    <x v="6"/>
  </r>
  <r>
    <x v="0"/>
    <n v="508481287"/>
    <n v="155909"/>
    <s v="192A000012 - AquisiÃ§Ã£o de prÃ³teses valvulares aÃ³rticas de entrega rÃ¡pida, sem sutura, para o ano de 2019"/>
    <d v="2019-01-29T09:11:07"/>
    <n v="3"/>
    <s v="PT;12;165;2010"/>
    <n v="360"/>
    <d v="2019-02-28T17:00:00"/>
    <n v="1"/>
    <x v="0"/>
    <x v="0"/>
    <x v="6"/>
  </r>
  <r>
    <x v="49"/>
    <n v="502098139"/>
    <n v="155910"/>
    <s v="CONTRATAÃ‡ÃƒO DE SERVIÃ‡OS DE MONTAGEM E DESMONTAGEM DE MOBILIÃRIO URBANO DESTINADO A HIGIENE PÃšBLICA PARA O ANO 2019."/>
    <d v="2019-01-29T09:13:40"/>
    <n v="13"/>
    <s v="PT;9;118;109"/>
    <n v="360"/>
    <d v="2019-02-07T18:00:00"/>
    <n v="1"/>
    <x v="1"/>
    <x v="0"/>
    <x v="6"/>
  </r>
  <r>
    <x v="102"/>
    <n v="507957547"/>
    <n v="155911"/>
    <m/>
    <d v="2019-01-29T09:19:35"/>
    <n v="1"/>
    <m/>
    <n v="1"/>
    <m/>
    <n v="1"/>
    <x v="2"/>
    <x v="0"/>
    <x v="6"/>
  </r>
  <r>
    <x v="43"/>
    <n v="503035416"/>
    <n v="155913"/>
    <s v="AquisiÃ§Ã£o de ServiÃ§os de Limpeza e ManutenÃ§Ã£o dos EspaÃ§os Verdes, PÃ¡tios Ajardinados e Arruamentos e ManutenÃ§Ã£o do Sistema de Rega fevereiro 2019"/>
    <d v="2019-01-29T09:39:48"/>
    <n v="1"/>
    <s v="PT;12;174;2096"/>
    <n v="360"/>
    <d v="2019-02-01T17:00:00"/>
    <n v="1"/>
    <x v="0"/>
    <x v="0"/>
    <x v="6"/>
  </r>
  <r>
    <x v="15"/>
    <n v="512103097"/>
    <n v="155914"/>
    <s v="AquisiÃ§Ã£o de Somatropina, classificado com o CPV Â¿ 33600000 Â¿ 6 Â¿ Produtos FarmacÃªuticos, para o Hospital Divino EspÃ­rito Santo de Ponta Delgada, EPER ao abrigo do CPA n.Âº 2018/7, celebrado pelos ServiÃ§os Partilhados do MinistÃ©rio da SaÃºde"/>
    <d v="2019-01-29T09:40:56"/>
    <n v="1"/>
    <s v="PT;20;313;3417"/>
    <n v="340"/>
    <d v="2019-02-06T23:59:00"/>
    <n v="1"/>
    <x v="0"/>
    <x v="0"/>
    <x v="6"/>
  </r>
  <r>
    <x v="14"/>
    <n v="501144218"/>
    <n v="155915"/>
    <s v="contrato pÃºblico"/>
    <d v="2019-01-29T09:46:21"/>
    <n v="1"/>
    <s v="PT;16;244;2617"/>
    <n v="340"/>
    <d v="2019-02-09T18:00:00"/>
    <n v="1"/>
    <x v="1"/>
    <x v="0"/>
    <x v="6"/>
  </r>
  <r>
    <x v="129"/>
    <n v="501258027"/>
    <n v="155916"/>
    <s v="FORNECIMENTO DE VEÃCULOS AUTOMÃ“VEIS"/>
    <d v="2019-01-29T10:04:56"/>
    <n v="13"/>
    <s v="PT;8;97;1483"/>
    <n v="340"/>
    <d v="2019-02-11T23:59:00"/>
    <n v="1"/>
    <x v="1"/>
    <x v="0"/>
    <x v="6"/>
  </r>
  <r>
    <x v="43"/>
    <n v="503035416"/>
    <n v="155917"/>
    <s v="AquisiÃ§Ã£o de 30 unidades de DOCETAXEL (CONC P/A SOL) [20 MG/ML; 80 MG/4 ML; FRS]"/>
    <d v="2019-01-29T10:07:01"/>
    <n v="1"/>
    <s v="PT;1;1;232"/>
    <n v="360"/>
    <d v="2019-02-01T17:00:00"/>
    <n v="1"/>
    <x v="0"/>
    <x v="0"/>
    <x v="6"/>
  </r>
  <r>
    <x v="139"/>
    <n v="600084892"/>
    <n v="155918"/>
    <s v="AquisiÃ§Ã£o de serviÃ§os para produÃ§Ã£o da exposiÃ§Ã£o &quot;Chapas SÃ­nicas - HistÃ³rias de Macau na Torre do Tombo&quot;, transporte, montagem e desmontagem da exposiÃ§Ã£o na Biblioteca Nacional da China - Pequim, e regresso a Portugal"/>
    <d v="2019-01-29T10:10:07"/>
    <n v="13"/>
    <s v="CN;23;331;3424"/>
    <n v="340"/>
    <d v="2019-02-05T23:59:00"/>
    <n v="1"/>
    <x v="2"/>
    <x v="0"/>
    <x v="6"/>
  </r>
  <r>
    <x v="53"/>
    <n v="504884620"/>
    <n v="155919"/>
    <m/>
    <d v="2019-01-29T10:11:33"/>
    <n v="13"/>
    <m/>
    <n v="400"/>
    <m/>
    <n v="1"/>
    <x v="1"/>
    <x v="0"/>
    <x v="6"/>
  </r>
  <r>
    <x v="53"/>
    <n v="504884620"/>
    <n v="155920"/>
    <s v="IntervenÃ§Ã£o que se traduzirÃ¡ numa elevada melhoria ao nÃ­vel da imagem urbana, com ganhos bastante significativos ao nÃ­vel da circulaÃ§Ã£o e organizaÃ§Ã£o do trÃ¢nsito automÃ³vel e principalmente na criaÃ§Ã£o de condiÃ§Ãµes de excelÃªncia para a circulaÃ§Ã£o do peÃ£o."/>
    <d v="2019-01-29T10:12:09"/>
    <n v="13"/>
    <s v="PT;3;27;500"/>
    <n v="340"/>
    <d v="2019-03-04T17:00:00"/>
    <n v="1"/>
    <x v="1"/>
    <x v="0"/>
    <x v="6"/>
  </r>
  <r>
    <x v="43"/>
    <n v="503035416"/>
    <n v="155921"/>
    <s v="AquisiÃ§Ã£o das DCI representadas pela empresa Proclinica,.Eq.Prod.Clinicos,Lda"/>
    <d v="2019-01-29T10:24:58"/>
    <n v="1"/>
    <s v="PT;1;1;232"/>
    <n v="340"/>
    <d v="2019-01-30T17:00:00"/>
    <n v="1"/>
    <x v="0"/>
    <x v="0"/>
    <x v="6"/>
  </r>
  <r>
    <x v="27"/>
    <n v="506722422"/>
    <n v="155922"/>
    <m/>
    <d v="2019-01-29T10:38:33"/>
    <n v="14"/>
    <m/>
    <n v="400"/>
    <m/>
    <n v="1"/>
    <x v="1"/>
    <x v="0"/>
    <x v="6"/>
  </r>
  <r>
    <x v="2"/>
    <n v="503539473"/>
    <n v="155923"/>
    <s v="Fornecimento contÃ­nuo de produtos de higiene e limpeza, detergentes e produtos especÃ­ficos da Ã¡rea alimentar para as cantinas escolares do municÃ­pio de Albufeira"/>
    <d v="2019-01-29T10:38:43"/>
    <n v="3"/>
    <s v="PT;9;111;1551"/>
    <n v="360"/>
    <d v="2019-02-05T23:59:00"/>
    <n v="1"/>
    <x v="1"/>
    <x v="0"/>
    <x v="6"/>
  </r>
  <r>
    <x v="65"/>
    <n v="600084779"/>
    <n v="155924"/>
    <m/>
    <d v="2019-01-29T10:39:00"/>
    <n v="13"/>
    <m/>
    <n v="400"/>
    <m/>
    <n v="1"/>
    <x v="2"/>
    <x v="0"/>
    <x v="6"/>
  </r>
  <r>
    <x v="65"/>
    <n v="600084779"/>
    <n v="155925"/>
    <s v="AQUISIÃ‡ÃƒO DE SERVIÃ‡OS DE PRINTING E FINISHING PARA O CENTRO DE PROCESSAMENTO DE DADOS DA AUTORIDADE TRIBUTÃRIA E ADUANEIRA (AT)"/>
    <d v="2019-01-29T10:41:42"/>
    <n v="5"/>
    <s v="PT;1;1;232"/>
    <n v="340"/>
    <d v="2019-02-18T17:00:00"/>
    <n v="1"/>
    <x v="2"/>
    <x v="0"/>
    <x v="6"/>
  </r>
  <r>
    <x v="120"/>
    <n v="510148921"/>
    <n v="155926"/>
    <s v="Procedimento por concurso pÃºblico urgente para a aquisiÃ§Ã£o/fornecimento de bens - CombustÃ­vel RodoviÃ¡rio em postos de abastecimento pÃºblico e a granel para a Unidade de SaÃºde da Ilha de SÃ£o Miguel"/>
    <d v="2019-01-29T10:42:14"/>
    <n v="4"/>
    <s v="PT;20;313;3418"/>
    <n v="340"/>
    <d v="2019-02-03T23:59:00"/>
    <n v="1"/>
    <x v="2"/>
    <x v="0"/>
    <x v="6"/>
  </r>
  <r>
    <x v="60"/>
    <n v="504394029"/>
    <n v="155927"/>
    <m/>
    <d v="2019-01-29T10:43:28"/>
    <n v="6"/>
    <m/>
    <n v="400"/>
    <m/>
    <n v="1"/>
    <x v="2"/>
    <x v="0"/>
    <x v="6"/>
  </r>
  <r>
    <x v="53"/>
    <n v="504884620"/>
    <n v="155928"/>
    <m/>
    <d v="2019-01-29T10:42:28"/>
    <n v="13"/>
    <m/>
    <n v="400"/>
    <m/>
    <n v="1"/>
    <x v="1"/>
    <x v="0"/>
    <x v="6"/>
  </r>
  <r>
    <x v="142"/>
    <n v="501132554"/>
    <n v="155929"/>
    <s v="AquisiÃ§Ã£o de serviÃ§os tÃ©cnicos, formaÃ§Ã£o e fornecimento de produtos quÃ­micos para a manutenÃ§Ã£o das Piscinas do Alvito em 2019"/>
    <d v="2019-01-29T11:01:37"/>
    <n v="1"/>
    <s v="PT;12;165;2001"/>
    <n v="360"/>
    <d v="2019-02-03T17:00:00"/>
    <n v="1"/>
    <x v="1"/>
    <x v="0"/>
    <x v="6"/>
  </r>
  <r>
    <x v="53"/>
    <n v="504884620"/>
    <n v="155930"/>
    <m/>
    <d v="2019-01-29T11:03:27"/>
    <n v="13"/>
    <m/>
    <n v="400"/>
    <m/>
    <n v="1"/>
    <x v="1"/>
    <x v="0"/>
    <x v="6"/>
  </r>
  <r>
    <x v="116"/>
    <n v="505656000"/>
    <n v="155931"/>
    <s v="AquisiÃ§Ã£o de CombustÃ­veis RodoviÃ¡rios, GÃ¡s Propano a Granel e Lubrificantes (Lote 1 e Lote 4)"/>
    <d v="2019-01-29T11:17:09"/>
    <n v="1"/>
    <s v="PT;15;225;196"/>
    <n v="340"/>
    <d v="2019-02-05T23:59:00"/>
    <n v="1"/>
    <x v="1"/>
    <x v="0"/>
    <x v="6"/>
  </r>
  <r>
    <x v="61"/>
    <n v="501597395"/>
    <n v="155932"/>
    <s v="O presente procedimento tem como objeto a aquisiÃ§Ã£o do serviÃ§o de Catering para ElÃ©tricos para a CARRISTUR, nos termos melhor definidos nas clÃ¡usulas tÃ©cnicas do presente Caderno de Encargos."/>
    <d v="2019-01-29T11:25:10"/>
    <n v="3"/>
    <s v="PT;12;165;2007"/>
    <n v="360"/>
    <d v="2019-02-13T23:59:00"/>
    <n v="1"/>
    <x v="2"/>
    <x v="0"/>
    <x v="6"/>
  </r>
  <r>
    <x v="45"/>
    <n v="680021892"/>
    <n v="155933"/>
    <s v="Fornecimento em ContÃ­nuo de Hipoclorito de SÃ³dio para DesinfeÃ§Ã£o de Ãgua de Consumo Humano DistribuÃ­da pelos SMAS de Vila Franca de Xira"/>
    <d v="2019-01-29T11:36:32"/>
    <n v="1"/>
    <s v="PT;12;173;189"/>
    <n v="360"/>
    <d v="2019-02-05T23:59:00"/>
    <n v="1"/>
    <x v="5"/>
    <x v="0"/>
    <x v="6"/>
  </r>
  <r>
    <x v="43"/>
    <n v="503035416"/>
    <n v="155934"/>
    <s v="AquisiÃ§Ã£o de Medicamentos Estimulantes Eritropoese"/>
    <d v="2019-01-29T11:39:46"/>
    <n v="1"/>
    <s v="PT;1;1;232"/>
    <n v="340"/>
    <d v="2019-02-05T17:00:00"/>
    <n v="1"/>
    <x v="0"/>
    <x v="0"/>
    <x v="6"/>
  </r>
  <r>
    <x v="108"/>
    <n v="506617599"/>
    <n v="155935"/>
    <s v="Encerramento dos vÃ£os interiores do bar"/>
    <d v="2019-01-29T11:42:41"/>
    <n v="1"/>
    <s v="PT;4;43;702"/>
    <n v="400"/>
    <d v="2019-01-22T23:59:00"/>
    <n v="1"/>
    <x v="1"/>
    <x v="0"/>
    <x v="6"/>
  </r>
  <r>
    <x v="29"/>
    <n v="512012814"/>
    <n v="155936"/>
    <m/>
    <d v="2019-01-29T11:43:45"/>
    <n v="3"/>
    <s v="Concelho de Ponta Delgada"/>
    <n v="340"/>
    <d v="2019-02-15T23:59:00"/>
    <n v="1"/>
    <x v="1"/>
    <x v="0"/>
    <x v="6"/>
  </r>
  <r>
    <x v="68"/>
    <n v="512013241"/>
    <n v="155937"/>
    <s v="ReabilitaÃ§Ã£o de Moradia na Travessa da Rua da Praia n.Âº 5"/>
    <d v="2019-01-29T12:08:29"/>
    <n v="1"/>
    <s v="PT;20;315;1353"/>
    <n v="360"/>
    <d v="2019-02-01T18:00:00"/>
    <n v="1"/>
    <x v="1"/>
    <x v="0"/>
    <x v="6"/>
  </r>
  <r>
    <x v="38"/>
    <n v="505309939"/>
    <n v="155938"/>
    <s v="AquisiÃ§Ã£o de serviÃ§os de consultoria de produÃ§Ã£o de conteÃºdos e assessoria de imprensa no Ã¢mbito da CED 2019"/>
    <d v="2019-01-29T12:10:07"/>
    <n v="1"/>
    <s v="PT;9;121;1594"/>
    <n v="360"/>
    <d v="2019-02-18T16:30:00"/>
    <n v="1"/>
    <x v="1"/>
    <x v="0"/>
    <x v="6"/>
  </r>
  <r>
    <x v="142"/>
    <n v="501132554"/>
    <n v="155940"/>
    <s v="AquisiÃ§Ã£o de serviÃ§os de limpeza geral para a Piscina Municipal do Alvito no ano de 2019"/>
    <d v="2019-01-29T12:19:42"/>
    <n v="13"/>
    <s v="PT;12;165;2001"/>
    <n v="360"/>
    <d v="2019-02-03T17:00:00"/>
    <n v="1"/>
    <x v="1"/>
    <x v="0"/>
    <x v="6"/>
  </r>
  <r>
    <x v="63"/>
    <n v="508741823"/>
    <n v="155941"/>
    <m/>
    <d v="2019-01-29T12:33:38"/>
    <n v="13"/>
    <s v="PT;1;1;232"/>
    <n v="400"/>
    <m/>
    <n v="1"/>
    <x v="0"/>
    <x v="0"/>
    <x v="6"/>
  </r>
  <r>
    <x v="63"/>
    <n v="508741823"/>
    <n v="155942"/>
    <m/>
    <d v="2019-01-29T12:42:55"/>
    <n v="13"/>
    <s v="PT;1;1;232"/>
    <n v="400"/>
    <m/>
    <n v="1"/>
    <x v="0"/>
    <x v="0"/>
    <x v="6"/>
  </r>
  <r>
    <x v="29"/>
    <n v="512012814"/>
    <n v="155943"/>
    <s v="NIPG 32823/18- Ajuste direto para a aquisiÃ§Ã£o de serviÃ§os de limpeza de zonas costeiras"/>
    <d v="2019-01-29T12:54:45"/>
    <n v="1"/>
    <s v="Concelho de Ponta Delgada"/>
    <n v="340"/>
    <d v="2019-02-07T23:59:00"/>
    <n v="1"/>
    <x v="1"/>
    <x v="0"/>
    <x v="6"/>
  </r>
  <r>
    <x v="33"/>
    <n v="505170876"/>
    <n v="155944"/>
    <m/>
    <d v="2019-01-29T13:31:00"/>
    <n v="3"/>
    <s v="PT;1;1;232"/>
    <n v="400"/>
    <m/>
    <n v="1"/>
    <x v="1"/>
    <x v="0"/>
    <x v="6"/>
  </r>
  <r>
    <x v="33"/>
    <n v="505170876"/>
    <n v="155945"/>
    <m/>
    <d v="2019-01-29T13:31:57"/>
    <n v="3"/>
    <s v="PT;1;1;232"/>
    <n v="400"/>
    <m/>
    <n v="1"/>
    <x v="1"/>
    <x v="0"/>
    <x v="6"/>
  </r>
  <r>
    <x v="52"/>
    <n v="508787033"/>
    <n v="155946"/>
    <m/>
    <d v="2019-01-29T13:45:44"/>
    <n v="1"/>
    <s v="PT;1;1;232"/>
    <n v="400"/>
    <d v="2018-11-14T23:59:00"/>
    <n v="1"/>
    <x v="1"/>
    <x v="0"/>
    <x v="6"/>
  </r>
  <r>
    <x v="0"/>
    <n v="508481287"/>
    <n v="155947"/>
    <s v="192C000005 - AquisiÃ§Ã£o de consumÃ­veis para termÃ³metros timpÃ¢nicos, com colocaÃ§Ã£o de equipamento, durante o ano de 2019"/>
    <d v="2019-01-29T13:46:13"/>
    <n v="13"/>
    <s v="PT;12;165;2010"/>
    <n v="360"/>
    <d v="2019-02-13T17:00:00"/>
    <n v="1"/>
    <x v="0"/>
    <x v="0"/>
    <x v="6"/>
  </r>
  <r>
    <x v="17"/>
    <n v="505456010"/>
    <n v="155948"/>
    <s v="FiscalizaÃ§Ã£o da ManutenÃ§Ã£o de todos os Parques Infantis do Concelho"/>
    <d v="2019-01-29T13:46:35"/>
    <n v="1"/>
    <s v="PT;12;174;223"/>
    <n v="360"/>
    <d v="2019-02-05T23:59:00"/>
    <n v="1"/>
    <x v="1"/>
    <x v="0"/>
    <x v="6"/>
  </r>
  <r>
    <x v="143"/>
    <n v="506772527"/>
    <n v="155950"/>
    <m/>
    <d v="2019-01-29T13:47:12"/>
    <n v="1"/>
    <m/>
    <n v="400"/>
    <m/>
    <n v="1"/>
    <x v="1"/>
    <x v="0"/>
    <x v="6"/>
  </r>
  <r>
    <x v="82"/>
    <n v="680012907"/>
    <n v="155951"/>
    <s v="PrestaÃ§Ã£o de serviÃ§os de trabalho temporÃ¡rio a termo certo de pessoal assistente operacional"/>
    <d v="2019-01-29T13:51:12"/>
    <n v="13"/>
    <s v="PT;17;256;2822"/>
    <n v="360"/>
    <d v="2019-02-09T23:59:00"/>
    <n v="1"/>
    <x v="5"/>
    <x v="0"/>
    <x v="6"/>
  </r>
  <r>
    <x v="52"/>
    <n v="508787033"/>
    <n v="155952"/>
    <s v="Ajuste Direto ao Abrigo de Acordo Quadro Para AquisiÃ§Ã£o de CombustÃ­veis RodoviÃ¡rios, em Postos de Abastecimento PÃºblicos, atravÃ©s de CartÃ£o EletrÃ³nico de Abastecimento, designadamente Gasolina, GasÃ³leo e GÃ¡s de PetrÃ³leo Liquefeito (GPL) Auto"/>
    <d v="2019-01-29T14:06:29"/>
    <n v="1"/>
    <s v="PT;1;1;232"/>
    <n v="360"/>
    <d v="2019-02-09T23:59:00"/>
    <n v="1"/>
    <x v="1"/>
    <x v="0"/>
    <x v="6"/>
  </r>
  <r>
    <x v="144"/>
    <n v="506826546"/>
    <n v="155953"/>
    <s v="AquisiÃ§Ã£o, em regime de aluguer, de impressoras e equipamentos multifunÃ§Ãµes, pelo perÃ­odo de 36 (trinta e seis) meses."/>
    <d v="2019-01-29T14:07:29"/>
    <n v="3"/>
    <s v="PT;15;219;131"/>
    <n v="340"/>
    <d v="2019-02-07T23:59:00"/>
    <n v="1"/>
    <x v="1"/>
    <x v="0"/>
    <x v="6"/>
  </r>
  <r>
    <x v="86"/>
    <n v="501273433"/>
    <n v="155954"/>
    <s v="FORNECIMENTO E MONTAGEM DE CAMPO POLIDESPORTIVO NA QUINTA DE SÃƒO MIGUEL EM ALMEIRIM"/>
    <d v="2019-01-29T14:15:07"/>
    <n v="3"/>
    <s v="PT;15;214;2450"/>
    <n v="360"/>
    <d v="2019-02-08T23:59:00"/>
    <n v="1"/>
    <x v="1"/>
    <x v="0"/>
    <x v="6"/>
  </r>
  <r>
    <x v="82"/>
    <n v="680012907"/>
    <n v="155955"/>
    <s v="Materiais para redes e ramais de saneamento"/>
    <d v="2019-01-29T14:35:46"/>
    <n v="13"/>
    <s v="PT;17;256;2822"/>
    <n v="5"/>
    <d v="2019-02-07T23:59:00"/>
    <n v="1"/>
    <x v="5"/>
    <x v="0"/>
    <x v="6"/>
  </r>
  <r>
    <x v="138"/>
    <n v="506087000"/>
    <n v="155957"/>
    <s v="PrestaÃ§Ã£o de serviÃ§os para restabelecimento da floresta afetada por agentes biÃ³ticos e abiÃ³ticos ou por acontecimentos catastrÃ³ficos - estabilizaÃ§Ã£o de emergÃªncia pÃ³s incÃªndio Portunhos - BarcouÃ§o"/>
    <d v="2019-01-29T14:39:01"/>
    <n v="3"/>
    <s v="PT;7;79;138"/>
    <n v="360"/>
    <d v="2019-02-14T17:00:00"/>
    <n v="1"/>
    <x v="1"/>
    <x v="0"/>
    <x v="6"/>
  </r>
  <r>
    <x v="49"/>
    <n v="502098139"/>
    <n v="155958"/>
    <m/>
    <d v="2019-01-29T14:43:24"/>
    <n v="3"/>
    <s v="PT;1;1;232"/>
    <n v="400"/>
    <d v="2018-09-24T18:00:00"/>
    <n v="1"/>
    <x v="1"/>
    <x v="0"/>
    <x v="6"/>
  </r>
  <r>
    <x v="142"/>
    <n v="501132554"/>
    <n v="155959"/>
    <s v="AquisiÃ§Ã£o de serviÃ§os de manutenÃ§Ã£o das Piscinas do Alvito em 2019"/>
    <d v="2019-01-29T14:49:08"/>
    <n v="1"/>
    <s v="Piscina do Alvito, Rua Professor Vieira Natividade, 1300 - 542 Lisboa - Freguesia de AlcÃ¢ntara"/>
    <n v="360"/>
    <d v="2019-02-03T17:00:00"/>
    <n v="1"/>
    <x v="1"/>
    <x v="0"/>
    <x v="6"/>
  </r>
  <r>
    <x v="7"/>
    <n v="508666236"/>
    <n v="155960"/>
    <s v="IMPLEMENTAÃ‡ÃƒO DE MEDIDAS DE EFICIÃŠNCIA ENERGÃ‰TICA NO EDIFÃCIO SEDE DO TURISMO DE PORTUGAL, I.P., SITO NA RUA IVONE SILVA, LOTE 6, EM LISBOA"/>
    <d v="2019-01-29T14:53:29"/>
    <n v="3"/>
    <s v="PT;12;165;2013"/>
    <n v="360"/>
    <d v="2019-03-01T17:00:00"/>
    <n v="1"/>
    <x v="2"/>
    <x v="0"/>
    <x v="6"/>
  </r>
  <r>
    <x v="42"/>
    <n v="512103070"/>
    <n v="155961"/>
    <m/>
    <d v="2019-01-29T15:02:09"/>
    <n v="13"/>
    <s v="PT;1;1;232"/>
    <n v="1"/>
    <m/>
    <n v="1"/>
    <x v="0"/>
    <x v="0"/>
    <x v="6"/>
  </r>
  <r>
    <x v="37"/>
    <n v="504293125"/>
    <n v="155963"/>
    <s v="Pintura de DivisÃ³rias de Lugares de Estacionamento, Concelho de Odivelas"/>
    <d v="2019-01-29T15:22:45"/>
    <n v="1"/>
    <s v="PT;12;175;172"/>
    <n v="360"/>
    <d v="2019-02-07T23:59:00"/>
    <n v="1"/>
    <x v="1"/>
    <x v="0"/>
    <x v="6"/>
  </r>
  <r>
    <x v="142"/>
    <n v="501132554"/>
    <n v="155964"/>
    <s v="AquisiÃ§Ã£o de serviÃ§os para fornecimento contÃ­nuo de produtos de higiene e limpeza para os serviÃ§os da Junta em 2019"/>
    <d v="2019-01-29T15:25:00"/>
    <n v="1"/>
    <s v="Portugal - Lisboa - AlcÃ¢ntara"/>
    <n v="360"/>
    <d v="2019-02-03T17:00:00"/>
    <n v="1"/>
    <x v="1"/>
    <x v="0"/>
    <x v="6"/>
  </r>
  <r>
    <x v="26"/>
    <n v="680017763"/>
    <n v="155966"/>
    <s v="ServiÃ§os tÃ©cnicos a executar nos filtros de areia da ECOPLANTS para a beneficiaÃ§Ã£o dos 4 leitos em termos de enchimentos, tratamento de superfÃ­cies, inspeÃ§Ã£o e beneficiaÃ§Ã£o dos componentes mecÃ¢nicos, motrizes e elÃ©tricos e fornecimento e instalaÃ§Ã£o de comportas nos canais e manÃ³metros."/>
    <d v="2019-01-29T15:26:44"/>
    <n v="1"/>
    <s v="PT;16;236;2579"/>
    <n v="360"/>
    <d v="2019-02-04T23:45:00"/>
    <n v="1"/>
    <x v="5"/>
    <x v="0"/>
    <x v="6"/>
  </r>
  <r>
    <x v="49"/>
    <n v="502098139"/>
    <n v="155967"/>
    <s v="CONTRATAÃ‡ÃƒO DA PRESTAÃ‡ÃƒO SERVIÃ‡OS PARA INSPECÃ‡ÃƒO DE OBRAS DE ARTE."/>
    <d v="2019-01-29T15:27:34"/>
    <n v="13"/>
    <s v="PT;9;118;1582"/>
    <n v="340"/>
    <d v="2019-02-07T18:00:00"/>
    <n v="1"/>
    <x v="1"/>
    <x v="0"/>
    <x v="6"/>
  </r>
  <r>
    <x v="0"/>
    <n v="508481287"/>
    <n v="155969"/>
    <s v="AquisiÃ§Ã£o de cinquenta (50) colchÃµes para maca para o ServiÃ§o de UrgÃªncia Central."/>
    <d v="2019-01-29T15:37:16"/>
    <n v="13"/>
    <s v="PT;12;165;2010"/>
    <n v="360"/>
    <d v="2019-02-01T17:00:00"/>
    <n v="1"/>
    <x v="0"/>
    <x v="0"/>
    <x v="6"/>
  </r>
  <r>
    <x v="37"/>
    <n v="504293125"/>
    <n v="155970"/>
    <s v="Empreitada de ProspeÃ§Ã£o GeolÃ³gica e GeotÃ©cnica para a ligaÃ§Ã£o da Rua Tony de Matos Ã  Rua TomÃ¡s da AnunciaÃ§Ã£o e Ã  Rua Combatentes do Ultramar, e zona de Estacionamento, Odivelas"/>
    <d v="2019-01-29T15:38:16"/>
    <n v="1"/>
    <s v="PT;1;1;232"/>
    <n v="400"/>
    <d v="2018-04-01T23:59:00"/>
    <n v="1"/>
    <x v="1"/>
    <x v="0"/>
    <x v="6"/>
  </r>
  <r>
    <x v="63"/>
    <n v="508741823"/>
    <n v="155971"/>
    <s v="07000319 - Sistema de controlo de portas de acesso e fornecimento e colocaÃ§Ã£o de porta no BO"/>
    <d v="2019-01-29T15:42:04"/>
    <n v="13"/>
    <s v="PT;14;205;2353"/>
    <n v="220"/>
    <d v="2019-03-08T18:00:00"/>
    <n v="1"/>
    <x v="0"/>
    <x v="0"/>
    <x v="6"/>
  </r>
  <r>
    <x v="98"/>
    <n v="502130040"/>
    <n v="155972"/>
    <m/>
    <d v="2019-01-29T15:58:02"/>
    <n v="3"/>
    <s v="PT;1;1;232"/>
    <n v="400"/>
    <m/>
    <n v="1"/>
    <x v="1"/>
    <x v="0"/>
    <x v="6"/>
  </r>
  <r>
    <x v="11"/>
    <n v="506614913"/>
    <n v="155973"/>
    <s v="ContrataÃ§Ã£o da Banda Paulo Brissos, no Ã¢mbito da AnimaÃ§Ã£o Musical na FÃ¡brica das Palavras para o ano 2019"/>
    <d v="2019-01-29T16:00:23"/>
    <n v="1"/>
    <s v="PT;12;173;2086"/>
    <n v="360"/>
    <d v="2019-02-04T23:59:00"/>
    <n v="1"/>
    <x v="1"/>
    <x v="0"/>
    <x v="6"/>
  </r>
  <r>
    <x v="98"/>
    <n v="502130040"/>
    <n v="155974"/>
    <s v="RenovaÃ§Ã£o do equipamento do sistema de backup."/>
    <d v="2019-01-29T16:04:11"/>
    <n v="3"/>
    <s v="PT;16;242;2610"/>
    <n v="340"/>
    <d v="2019-02-07T17:00:00"/>
    <n v="1"/>
    <x v="1"/>
    <x v="0"/>
    <x v="6"/>
  </r>
  <r>
    <x v="25"/>
    <n v="505307685"/>
    <n v="155975"/>
    <s v="PrestaÃ§Ã£o de ServiÃ§os para estruturaÃ§Ã£o, montagem e dinamizaÃ§Ã£o de exposiÃ§Ã£o de conteÃºdos analÃ³gicos e digitais - Projeto ArrudaBase"/>
    <d v="2019-01-29T16:18:29"/>
    <n v="1"/>
    <s v="PT;12;161;202"/>
    <n v="360"/>
    <d v="2019-02-08T23:59:00"/>
    <n v="1"/>
    <x v="1"/>
    <x v="0"/>
    <x v="6"/>
  </r>
  <r>
    <x v="17"/>
    <n v="505456010"/>
    <n v="155976"/>
    <s v="ExecuÃ§Ã£o, impressÃ£o e fornecimento de Telas"/>
    <d v="2019-01-29T16:25:11"/>
    <n v="1"/>
    <s v="PT;12;174;2095"/>
    <n v="360"/>
    <d v="2019-02-04T23:59:00"/>
    <n v="1"/>
    <x v="1"/>
    <x v="0"/>
    <x v="6"/>
  </r>
  <r>
    <x v="0"/>
    <n v="508481287"/>
    <n v="155977"/>
    <s v="191G000293-AquisiÃ§Ã£o de LidocaÃ­na 10 % aerossol +cÃ¢nula p/anestesia-Ano 2019"/>
    <d v="2019-01-29T16:25:48"/>
    <n v="13"/>
    <s v="PT;12;165;2010"/>
    <n v="5"/>
    <d v="2019-02-05T17:00:00"/>
    <n v="1"/>
    <x v="0"/>
    <x v="0"/>
    <x v="6"/>
  </r>
  <r>
    <x v="11"/>
    <n v="506614913"/>
    <n v="155978"/>
    <s v="ContrataÃ§Ã£o de ServiÃ§os de VigilÃ¢ncia para a Antiga Escola da Armada, PÃ¡tio e Oficinas Municipais"/>
    <d v="2019-01-29T16:29:30"/>
    <n v="1"/>
    <s v="PT;12;173;2086"/>
    <n v="360"/>
    <d v="2019-02-01T23:59:00"/>
    <n v="1"/>
    <x v="1"/>
    <x v="0"/>
    <x v="6"/>
  </r>
  <r>
    <x v="17"/>
    <n v="505456010"/>
    <n v="155979"/>
    <s v="PrestaÃ§Ã£o de serviÃ§os de desenvolvimento do programa Â¿Sistema PortugalÂ¿, FormaÃ§Ã£o Continuada e EstÃ¡gio para os nÃºcleos da Amadora do denominado Â¿Projeto Orquestra GeraÃ§Ã£o"/>
    <d v="2019-01-29T16:40:49"/>
    <n v="1"/>
    <s v="PT;12;174;223"/>
    <n v="360"/>
    <d v="2019-02-04T23:59:00"/>
    <n v="1"/>
    <x v="1"/>
    <x v="0"/>
    <x v="6"/>
  </r>
  <r>
    <x v="12"/>
    <n v="506187543"/>
    <n v="155980"/>
    <s v="IntervenÃ§Ãµes ao nÃ­vel da arquitetura, estabilidade, redes de Ã¡guas, esgotos, instalaÃ§Ãµes elÃ©tricas, telecomunicaÃ§Ãµes, seguranÃ§a e ventilaÃ§Ã£o."/>
    <d v="2019-01-29T16:43:17"/>
    <n v="3"/>
    <s v="PT;16;241;2603"/>
    <n v="5"/>
    <d v="2019-02-22T23:59:00"/>
    <n v="1"/>
    <x v="1"/>
    <x v="0"/>
    <x v="6"/>
  </r>
  <r>
    <x v="25"/>
    <n v="505307685"/>
    <n v="155981"/>
    <s v="RequalificaÃ§Ã£o Zona Envolvente Escola da Carvalha (Arranjos Exteriores) RequalificaÃ§Ã£o dos Lavadouros Cardosas (Arranjos Exteriores)"/>
    <d v="2019-01-29T16:50:04"/>
    <n v="13"/>
    <s v="PT;12;161;202"/>
    <n v="360"/>
    <d v="2019-02-11T23:59:00"/>
    <n v="1"/>
    <x v="1"/>
    <x v="0"/>
    <x v="6"/>
  </r>
  <r>
    <x v="53"/>
    <n v="504884620"/>
    <n v="155982"/>
    <s v="InstalaÃ§Ã£o de 42 equipamentos de ar condicionado nas Escolas de 1Âº Ciclo das Freguesias Rurais do Concelho de Beja."/>
    <d v="2019-01-29T17:10:39"/>
    <n v="13"/>
    <s v="PT;3;27;27"/>
    <n v="340"/>
    <d v="2019-03-04T17:00:00"/>
    <n v="1"/>
    <x v="1"/>
    <x v="0"/>
    <x v="6"/>
  </r>
  <r>
    <x v="76"/>
    <n v="512105030"/>
    <n v="155983"/>
    <s v="Fornecimento de Emtricitabina + Rilpivirina + Tenofovir"/>
    <d v="2019-01-29T17:54:50"/>
    <n v="1"/>
    <s v="PT;20;299;3317"/>
    <n v="360"/>
    <d v="2019-02-10T23:59:00"/>
    <n v="1"/>
    <x v="0"/>
    <x v="0"/>
    <x v="6"/>
  </r>
  <r>
    <x v="43"/>
    <n v="503035416"/>
    <n v="155984"/>
    <s v="AquisiÃ§Ã£o das DCI representadas pela empresa SATIS,Lda"/>
    <d v="2019-01-29T18:48:17"/>
    <n v="1"/>
    <s v="PT;1;1;232"/>
    <n v="340"/>
    <d v="2019-01-31T17:00:00"/>
    <n v="1"/>
    <x v="0"/>
    <x v="0"/>
    <x v="6"/>
  </r>
  <r>
    <x v="99"/>
    <n v="510089224"/>
    <n v="155985"/>
    <s v="LocaÃ§Ã£o, fornecimento, montagem e desmontagem de bens para Stand IPDJ - Qualifica e FuturÃ¡lia 2019"/>
    <d v="2019-01-30T07:43:06"/>
    <n v="13"/>
    <s v="PT;1;1;232"/>
    <n v="360"/>
    <d v="2019-02-21T23:59:00"/>
    <n v="1"/>
    <x v="2"/>
    <x v="0"/>
    <x v="6"/>
  </r>
  <r>
    <x v="43"/>
    <n v="503035416"/>
    <n v="155986"/>
    <s v="AquisiÃ§Ã£o de 1100 unidades de MEGESTROL [160MG; COMP]"/>
    <d v="2019-01-30T08:08:29"/>
    <n v="1"/>
    <s v="PT;1;1;232"/>
    <n v="220"/>
    <d v="2019-02-04T17:00:00"/>
    <n v="1"/>
    <x v="0"/>
    <x v="0"/>
    <x v="6"/>
  </r>
  <r>
    <x v="43"/>
    <n v="503035416"/>
    <n v="155987"/>
    <s v="AquisiÃ§Ã£o de 250 unidades de SOMATROPINA [4 MG; F/AMP]"/>
    <d v="2019-01-30T08:28:48"/>
    <n v="1"/>
    <s v="PT;1;1;232"/>
    <n v="220"/>
    <d v="2019-02-04T17:00:00"/>
    <n v="1"/>
    <x v="0"/>
    <x v="0"/>
    <x v="6"/>
  </r>
  <r>
    <x v="145"/>
    <n v="506849635"/>
    <n v="155988"/>
    <s v="AquisiÃ§Ã£o de serviÃ§os para o espetÃ¡culo musical do artista Toy, no Ã¢mbito da Feira do Queijo de 2019."/>
    <d v="2019-01-30T08:51:53"/>
    <n v="1"/>
    <s v="PT;10;130;1654"/>
    <n v="5"/>
    <d v="2019-02-07T23:59:00"/>
    <n v="1"/>
    <x v="1"/>
    <x v="0"/>
    <x v="6"/>
  </r>
  <r>
    <x v="14"/>
    <n v="501144218"/>
    <n v="155989"/>
    <s v="AquisiÃ§Ã£o de Ã³leos, lubrificantes, filtros vÃ¡rios e jogos de pastilhas vÃ¡rios, para a correta manutenÃ§Ã£o da frota automÃ³vel da CÃ¢mara Municipal de Sesimbra"/>
    <d v="2019-01-30T09:29:39"/>
    <n v="13"/>
    <s v="PT;16;244;2616"/>
    <n v="360"/>
    <d v="2019-02-05T18:00:00"/>
    <n v="1"/>
    <x v="1"/>
    <x v="0"/>
    <x v="6"/>
  </r>
  <r>
    <x v="4"/>
    <n v="506334562"/>
    <n v="155990"/>
    <m/>
    <d v="2019-01-30T09:37:28"/>
    <n v="1"/>
    <s v="PT;1;1;232"/>
    <n v="400"/>
    <m/>
    <n v="1"/>
    <x v="1"/>
    <x v="0"/>
    <x v="6"/>
  </r>
  <r>
    <x v="4"/>
    <n v="506334562"/>
    <n v="155991"/>
    <s v="AquisiÃ§Ã£o de serviÃ§os de manutenÃ§Ã£o e de operaÃ§Ã£o do Sistema de GestÃ£o de Clientes das funÃ§Ãµes Ã¡guas, saneamento e resÃ­duos sÃ³lidos urbanos (Aquamatrix)"/>
    <d v="2019-01-30T09:38:00"/>
    <n v="1"/>
    <s v="PT;11;157;1950"/>
    <n v="360"/>
    <d v="2019-02-05T23:59:00"/>
    <n v="1"/>
    <x v="1"/>
    <x v="0"/>
    <x v="6"/>
  </r>
  <r>
    <x v="52"/>
    <n v="508787033"/>
    <n v="155992"/>
    <s v="AQUISIÃ‡ÃƒO DE SERVIÃ‡OS PARA A REALIZAÃ‡ÃƒO DO CADASTRO DE INFRAESTRUTURAS APTAS AO ALOJAMENTO DAS REDES DE TELECOMUNICAÃ‡Ã•ES PROPRIEDADE DO MUNICÃPIOS DE ALMEIRIM, ALPIARÃ‡A, AZAMBUJA, BENAVENTE, CARTAXO, CHAMUSCA, CORUCHE, GOLEGÃƒ, RIO MAIOR, SALVATERRA DE MAGOS E SANTARÃ‰M E APOIO NO REGISTO DAS INFRAESTRUTURAS JUNTO DA ENTIDADE REGULADORA SECTORIAL (ANACOM)"/>
    <d v="2019-01-30T09:39:09"/>
    <n v="13"/>
    <s v="PT;1;1;232"/>
    <n v="360"/>
    <d v="2019-02-10T18:00:00"/>
    <n v="1"/>
    <x v="1"/>
    <x v="0"/>
    <x v="6"/>
  </r>
  <r>
    <x v="93"/>
    <n v="501305564"/>
    <n v="155993"/>
    <s v="AquisiÃ§Ã£o e InstalaÃ§Ã£o de Equipamentos de IluminaÃ§Ã£o PÃºblica"/>
    <d v="2019-01-30T10:04:53"/>
    <n v="1"/>
    <s v="PT;1;1;232"/>
    <n v="340"/>
    <d v="2019-02-02T23:59:00"/>
    <n v="1"/>
    <x v="1"/>
    <x v="0"/>
    <x v="6"/>
  </r>
  <r>
    <x v="13"/>
    <n v="501294104"/>
    <n v="155994"/>
    <s v="PRESTAÃ‡ÃƒO DE SERVIÃ‡OS DE SEGURANÃ‡A PRIVADA NO JARDIM DAS ENERGIAS, PELO PERIODO DE 3 MESES"/>
    <d v="2019-01-30T09:42:50"/>
    <n v="1"/>
    <s v="PT;16;245;2623"/>
    <n v="360"/>
    <d v="2019-02-05T23:59:00"/>
    <n v="1"/>
    <x v="1"/>
    <x v="0"/>
    <x v="6"/>
  </r>
  <r>
    <x v="12"/>
    <n v="506187543"/>
    <n v="155995"/>
    <s v="Os trabalhos a realizar englobam a execuÃ§Ã£o de passeios, lugares de estacionamento e valetas espraiadas em calÃ§ada, incluindo outros trabalhos acessÃ³rios."/>
    <d v="2019-01-30T10:09:33"/>
    <n v="3"/>
    <s v="PT;16;241;132"/>
    <n v="340"/>
    <d v="2019-02-15T23:59:00"/>
    <n v="1"/>
    <x v="1"/>
    <x v="0"/>
    <x v="6"/>
  </r>
  <r>
    <x v="27"/>
    <n v="506722422"/>
    <n v="155996"/>
    <s v="AquisiÃ§Ã£o de Ferro"/>
    <d v="2019-01-30T10:24:34"/>
    <n v="1"/>
    <s v="PT;15;220;2478"/>
    <n v="5"/>
    <d v="2019-02-06T23:59:00"/>
    <n v="1"/>
    <x v="1"/>
    <x v="0"/>
    <x v="6"/>
  </r>
  <r>
    <x v="13"/>
    <n v="501294104"/>
    <n v="155997"/>
    <s v="AQUISIÃ‡ÃƒO DE COLUNAS NARANJO OU EQUIVALENTES"/>
    <d v="2019-01-30T10:33:51"/>
    <n v="1"/>
    <s v="PT;16;245;2623"/>
    <n v="30"/>
    <d v="1970-01-01T23:59:00"/>
    <n v="1"/>
    <x v="1"/>
    <x v="0"/>
    <x v="6"/>
  </r>
  <r>
    <x v="17"/>
    <n v="505456010"/>
    <n v="155998"/>
    <s v="aquisiÃ§Ã£o de frutos e produtos hortÃ­colas em natureza, para os refeitÃ³rios bares/Municipais e refeitÃ³rios das creches municipais"/>
    <d v="2019-01-30T10:44:17"/>
    <n v="1"/>
    <s v="PT;12;174;2095"/>
    <n v="360"/>
    <d v="2019-02-05T23:59:00"/>
    <n v="1"/>
    <x v="1"/>
    <x v="0"/>
    <x v="6"/>
  </r>
  <r>
    <x v="55"/>
    <n v="600084914"/>
    <n v="155999"/>
    <m/>
    <d v="2019-01-30T10:52:09"/>
    <n v="13"/>
    <s v="PT;1;1;232"/>
    <n v="400"/>
    <d v="2018-12-21T17:00:00"/>
    <n v="1"/>
    <x v="2"/>
    <x v="0"/>
    <x v="6"/>
  </r>
  <r>
    <x v="55"/>
    <n v="600084914"/>
    <n v="156000"/>
    <s v="PalÃ¡cio Nacional de Mafra - ReparaÃ§Ã£o e cobertura sobre a sala do trono"/>
    <d v="2019-01-30T10:54:09"/>
    <n v="13"/>
    <s v="PT;12;168;2045"/>
    <n v="1"/>
    <d v="1970-01-01T17:00:00"/>
    <n v="1"/>
    <x v="2"/>
    <x v="0"/>
    <x v="6"/>
  </r>
  <r>
    <x v="55"/>
    <n v="600084914"/>
    <n v="156001"/>
    <s v="ConstruÃ§Ã£o do memorial aos presos polÃ­ticos da prisÃ£o de Peniche"/>
    <d v="2019-01-30T10:55:41"/>
    <n v="13"/>
    <s v="PT;11;156;1943"/>
    <n v="340"/>
    <d v="2019-02-05T17:00:00"/>
    <n v="1"/>
    <x v="2"/>
    <x v="0"/>
    <x v="6"/>
  </r>
  <r>
    <x v="10"/>
    <n v="500122237"/>
    <n v="156002"/>
    <s v="AquisiÃ§Ã£o de Amenities"/>
    <d v="2019-01-30T10:57:33"/>
    <n v="3"/>
    <s v="Albufeira"/>
    <n v="220"/>
    <d v="2019-02-11T17:00:00"/>
    <n v="1"/>
    <x v="2"/>
    <x v="0"/>
    <x v="6"/>
  </r>
  <r>
    <x v="72"/>
    <n v="506823318"/>
    <n v="156003"/>
    <s v="RECUPERAÃ‡ÃƒO DO ESPAÃ‡O MUSEOLOGICO DA OLARIA DE MELIDES"/>
    <d v="2019-01-30T11:06:04"/>
    <n v="3"/>
    <s v="PT;16;238;2590"/>
    <n v="5"/>
    <d v="2019-03-03T23:00:00"/>
    <n v="1"/>
    <x v="1"/>
    <x v="0"/>
    <x v="6"/>
  </r>
  <r>
    <x v="13"/>
    <n v="501294104"/>
    <n v="156004"/>
    <s v="AQUISIÃ‡ÃƒO DE 50 BANCOS COM COSTAS PARA TODO O CONCELHO"/>
    <d v="2019-01-30T11:09:52"/>
    <n v="1"/>
    <s v="PT;16;245;321"/>
    <n v="360"/>
    <d v="2019-02-05T23:59:00"/>
    <n v="1"/>
    <x v="1"/>
    <x v="0"/>
    <x v="6"/>
  </r>
  <r>
    <x v="30"/>
    <n v="506546381"/>
    <n v="156005"/>
    <s v="AquisiÃ§Ã£o de soluÃ§Ã£o de gestÃ£o documental (Cloud@CIMRL)"/>
    <d v="2019-01-30T11:21:40"/>
    <n v="1"/>
    <s v="PT;11;150;1905"/>
    <n v="360"/>
    <d v="2019-02-05T17:00:00"/>
    <n v="1"/>
    <x v="1"/>
    <x v="0"/>
    <x v="6"/>
  </r>
  <r>
    <x v="13"/>
    <n v="501294104"/>
    <n v="156006"/>
    <s v="CONTRATO DE MANUTENÃ‡ÃƒO PARA 16 PARQUES INFANTIS"/>
    <d v="2019-01-30T11:27:55"/>
    <n v="1"/>
    <s v="PT;16;245;321"/>
    <n v="360"/>
    <d v="2019-02-05T23:59:00"/>
    <n v="1"/>
    <x v="1"/>
    <x v="0"/>
    <x v="6"/>
  </r>
  <r>
    <x v="0"/>
    <n v="508481287"/>
    <n v="156007"/>
    <s v="PrestaÃ§Ã£o de serviÃ§os de higiene e limpeza das instalaÃ§Ãµes do Centro Hospitalar UniversitÃ¡rio de Lisboa Norte, E.P.E."/>
    <d v="2019-01-30T11:34:49"/>
    <n v="1"/>
    <s v="PT;12;165;2010"/>
    <n v="360"/>
    <d v="2019-02-06T15:00:00"/>
    <n v="1"/>
    <x v="0"/>
    <x v="0"/>
    <x v="6"/>
  </r>
  <r>
    <x v="90"/>
    <n v="503541567"/>
    <n v="156009"/>
    <s v="Empreitada 16/GEBALIS/2019 - Obras de reabilitaÃ§Ã£o e conservaÃ§Ã£o no Bairro da Flamenga, lotes 369A a 371B Â¿ Contrato Programa 398/CM/2015, AcÃ§Ã£o nÂº 13, SubacÃ§Ã£o nÂº 13.12"/>
    <d v="2019-01-30T11:46:17"/>
    <n v="3"/>
    <s v="PT;12;165;2007"/>
    <n v="220"/>
    <d v="2019-06-18T23:59:00"/>
    <n v="1"/>
    <x v="1"/>
    <x v="0"/>
    <x v="6"/>
  </r>
  <r>
    <x v="43"/>
    <n v="503035416"/>
    <n v="156010"/>
    <s v="AquisiÃ§Ã£o de ConsumÃ­veis para realizaÃ§Ã£o de coloraÃ§Ã£o de rotina (hematoxilina-eosina) e montagem de lÃ¢minas e reagentes para automatizaÃ§Ã£o completa da ImunohistoquÃ­mica com a colocaÃ§Ã£o de equipamentos - 2019"/>
    <d v="2019-01-30T11:48:25"/>
    <n v="13"/>
    <s v="PT;1;1;232"/>
    <n v="340"/>
    <d v="2019-02-05T17:00:00"/>
    <n v="1"/>
    <x v="0"/>
    <x v="0"/>
    <x v="6"/>
  </r>
  <r>
    <x v="27"/>
    <n v="506722422"/>
    <n v="156011"/>
    <m/>
    <d v="2019-01-30T11:50:32"/>
    <n v="1"/>
    <m/>
    <n v="400"/>
    <d v="1970-01-01T00:00:00"/>
    <n v="1"/>
    <x v="1"/>
    <x v="0"/>
    <x v="6"/>
  </r>
  <r>
    <x v="12"/>
    <n v="506187543"/>
    <n v="156012"/>
    <s v="substituiÃ§Ã£o brinquedo na Ã¡rea EJR da EB AntÃ³nio Matos Fortuna em Quinta do Anjo para utilizaÃ§Ã£o simultÃ¢nea de 20 crianÃ§as, na faixa etÃ¡ria dos 2 aos 12 anos."/>
    <d v="2019-01-30T11:57:34"/>
    <n v="1"/>
    <s v="PT;16;241;2602"/>
    <n v="340"/>
    <d v="2019-02-04T23:59:00"/>
    <n v="1"/>
    <x v="1"/>
    <x v="0"/>
    <x v="6"/>
  </r>
  <r>
    <x v="14"/>
    <n v="501144218"/>
    <n v="156013"/>
    <s v="Fornecimento de VÃ¡lvulas de Ramal Poliacetal, VÃ¡lvulas Cunha Sistema S2000 e TÃªs S2000, VÃ¡lvula Cunha ElÃ¡st Avk Pvc Pn 1.0 DN 90 c/Haste e Hastes p/VÃ¡lvulas Poliacetal 3/4&quot; - 1&quot; - 1 1/4&quot; -1 1/2&quot; - 2&quot;, VÃ¡lvulas, TÃªs, Joelhos e UniÃµes LatÃ£o c/Junta RÃ¡pida e VÃ¡lvulas Olho Boi"/>
    <d v="2019-01-30T12:03:30"/>
    <n v="13"/>
    <s v="PT;16;244;2616"/>
    <n v="360"/>
    <d v="2019-02-05T18:00:00"/>
    <n v="1"/>
    <x v="1"/>
    <x v="0"/>
    <x v="6"/>
  </r>
  <r>
    <x v="38"/>
    <n v="505309939"/>
    <n v="156016"/>
    <s v="AquisiÃ§Ã£o de impressora de grandes formatos para o Arquivo Municipal"/>
    <d v="2019-01-30T14:17:18"/>
    <n v="1"/>
    <s v="PT;9;121;1594"/>
    <n v="360"/>
    <d v="2019-02-06T16:30:00"/>
    <n v="1"/>
    <x v="1"/>
    <x v="0"/>
    <x v="6"/>
  </r>
  <r>
    <x v="25"/>
    <n v="505307685"/>
    <n v="156017"/>
    <s v="AquisiÃ§Ã£o de quadros interativos para as escolas do concelho"/>
    <d v="2019-01-30T14:22:31"/>
    <n v="1"/>
    <s v="PT;12;161;202"/>
    <n v="360"/>
    <d v="2019-02-06T23:59:00"/>
    <n v="1"/>
    <x v="1"/>
    <x v="0"/>
    <x v="6"/>
  </r>
  <r>
    <x v="8"/>
    <n v="505187531"/>
    <n v="156018"/>
    <s v="AQUISIÃ‡ÃƒO DE MOBILIÃRIO DESTINADO Ã€ NOVA ESQUADRA DA PSP NO AERÃ“DROMO MUNICIPAL DE CASCAIS - TIRES Proc.Âº 42/DCOP/2019"/>
    <d v="2019-01-30T14:26:59"/>
    <n v="1"/>
    <s v="PT;12;164;42"/>
    <n v="360"/>
    <d v="2019-02-06T23:59:00"/>
    <n v="1"/>
    <x v="1"/>
    <x v="0"/>
    <x v="6"/>
  </r>
  <r>
    <x v="13"/>
    <n v="501294104"/>
    <n v="156019"/>
    <s v="PODA DE 44 ÃRVORES NA FREGUSIA DE AZEITÃƒO E VIVEIRO DAS AMOREIRAS"/>
    <d v="2019-01-30T14:36:58"/>
    <n v="1"/>
    <s v="PT;16;245;2623"/>
    <n v="400"/>
    <d v="1970-01-01T23:59:00"/>
    <n v="1"/>
    <x v="1"/>
    <x v="0"/>
    <x v="6"/>
  </r>
  <r>
    <x v="38"/>
    <n v="505309939"/>
    <n v="156020"/>
    <s v="ReparaÃ§Ã£o e conservaÃ§Ã£o de mobiliÃ¡rio e equipamento urbano em madeira"/>
    <d v="2019-01-30T14:39:18"/>
    <n v="1"/>
    <s v="PT;9;121;1594"/>
    <n v="360"/>
    <d v="2019-02-06T16:30:00"/>
    <n v="1"/>
    <x v="1"/>
    <x v="0"/>
    <x v="6"/>
  </r>
  <r>
    <x v="86"/>
    <n v="501273433"/>
    <n v="156021"/>
    <s v="FORNECIMENTO DE MATERIAIS PARA ARRUAMENTOS DO CONCELHO DE ALMEIRIM"/>
    <d v="2019-01-30T14:51:31"/>
    <n v="3"/>
    <s v="PT;15;214;2450"/>
    <n v="360"/>
    <d v="2019-02-08T23:59:00"/>
    <n v="1"/>
    <x v="1"/>
    <x v="0"/>
    <x v="6"/>
  </r>
  <r>
    <x v="38"/>
    <n v="505309939"/>
    <n v="156022"/>
    <s v="AquisiÃ§Ã£o de LÃ­quido EspumÃ­fero"/>
    <d v="2019-01-30T14:58:07"/>
    <n v="1"/>
    <s v="PT;9;121;1594"/>
    <n v="360"/>
    <d v="2019-02-06T16:30:00"/>
    <n v="1"/>
    <x v="1"/>
    <x v="0"/>
    <x v="6"/>
  </r>
  <r>
    <x v="30"/>
    <n v="506546381"/>
    <n v="156023"/>
    <s v="AquisiÃ§Ã£o de serviÃ§os de Antropologia e de Arqueologia - Fase II"/>
    <d v="2019-01-30T15:03:28"/>
    <n v="1"/>
    <s v="PT;11;150;1905"/>
    <n v="360"/>
    <d v="2019-02-04T17:00:00"/>
    <n v="1"/>
    <x v="1"/>
    <x v="0"/>
    <x v="6"/>
  </r>
  <r>
    <x v="13"/>
    <n v="501294104"/>
    <n v="156024"/>
    <m/>
    <d v="2019-01-30T15:08:14"/>
    <n v="1"/>
    <s v="PT;1;1;232"/>
    <n v="400"/>
    <m/>
    <n v="1"/>
    <x v="1"/>
    <x v="0"/>
    <x v="6"/>
  </r>
  <r>
    <x v="13"/>
    <n v="501294104"/>
    <n v="156025"/>
    <s v="REMODELAÃ‡ÃƒO E/OU REFORÃ‡O DA ILUMINAÃ‡ÃƒO EM DIVERSOS LOCAIS DA CIDADE"/>
    <d v="2019-01-30T15:08:23"/>
    <n v="13"/>
    <s v="PT;16;245;2620"/>
    <n v="360"/>
    <d v="2019-02-05T23:59:00"/>
    <n v="1"/>
    <x v="1"/>
    <x v="0"/>
    <x v="6"/>
  </r>
  <r>
    <x v="10"/>
    <n v="500122237"/>
    <n v="156027"/>
    <s v="ServiÃ§os de consultoria, acompanhamento e patrocÃ­nio jurÃ­dico, na Ã¡rea do Direito Fiscal e TributÃ¡rio para a FundaÃ§Ã£o INATEL"/>
    <d v="2019-01-30T15:31:24"/>
    <n v="1"/>
    <s v="PT;1;1;232"/>
    <n v="360"/>
    <d v="2019-02-05T23:59:00"/>
    <n v="1"/>
    <x v="2"/>
    <x v="0"/>
    <x v="6"/>
  </r>
  <r>
    <x v="9"/>
    <n v="506173968"/>
    <n v="156028"/>
    <s v="AquisiÃ§Ã£o de equipamento de refeitÃ³rio para equipar a EB do Bairro Novo"/>
    <d v="2019-01-30T15:34:11"/>
    <n v="13"/>
    <s v="PT;1;1;232"/>
    <n v="5"/>
    <d v="2019-02-03T18:00:00"/>
    <n v="1"/>
    <x v="1"/>
    <x v="0"/>
    <x v="6"/>
  </r>
  <r>
    <x v="0"/>
    <n v="508481287"/>
    <n v="156029"/>
    <s v="AquisiÃ§Ã£o de serviÃ§os de manutenÃ§Ã£o dos equipamentos de alimentaÃ§Ã£o ininterruptas (ups)."/>
    <d v="2019-01-30T15:36:49"/>
    <n v="13"/>
    <s v="PT;12;165;2010"/>
    <n v="360"/>
    <d v="2019-02-05T17:00:00"/>
    <n v="1"/>
    <x v="0"/>
    <x v="0"/>
    <x v="6"/>
  </r>
  <r>
    <x v="38"/>
    <n v="505309939"/>
    <n v="156030"/>
    <s v="AquisiÃ§Ã£o de serviÃ§os para reparaÃ§Ã£o do sistema de controlo de acessos do Mercado Municipal de PortimÃ£o"/>
    <d v="2019-01-30T15:41:00"/>
    <n v="1"/>
    <s v="PT;9;121;1594"/>
    <n v="360"/>
    <d v="2019-02-06T16:30:00"/>
    <n v="1"/>
    <x v="1"/>
    <x v="0"/>
    <x v="6"/>
  </r>
  <r>
    <x v="68"/>
    <n v="512013241"/>
    <n v="156032"/>
    <s v="Empreitada de DemoliÃ§Ã£o de Moradias na Travessa da Rua da Praia e Feira"/>
    <d v="2019-01-30T15:43:40"/>
    <n v="1"/>
    <s v="PT;1;1;232"/>
    <n v="400"/>
    <d v="2019-01-29T18:00:00"/>
    <n v="1"/>
    <x v="1"/>
    <x v="0"/>
    <x v="6"/>
  </r>
  <r>
    <x v="53"/>
    <n v="504884620"/>
    <n v="156034"/>
    <s v="AquisiÃ§Ã£o de ServiÃ§os de locaÃ§Ã£o de 38 equipamentos multifunÃ§Ãµes e software de gestÃ£o incluindo impressÃ£o, e outsourcing de cÃ³pias e impressÃ£o, por um perÃ­odo de 36 meses"/>
    <d v="2019-01-30T16:20:40"/>
    <n v="13"/>
    <s v="PT;1;1;232"/>
    <n v="360"/>
    <d v="2019-02-15T17:00:00"/>
    <n v="1"/>
    <x v="1"/>
    <x v="0"/>
    <x v="6"/>
  </r>
  <r>
    <x v="20"/>
    <n v="506801969"/>
    <n v="156035"/>
    <s v="AquisiÃ§Ã£o de serviÃ§os jurÃ­dicos em regime de avenÃ§a"/>
    <d v="2019-01-30T16:24:37"/>
    <n v="1"/>
    <s v="PT;9;114;11"/>
    <n v="360"/>
    <d v="2019-02-07T17:00:00"/>
    <n v="1"/>
    <x v="1"/>
    <x v="0"/>
    <x v="6"/>
  </r>
  <r>
    <x v="0"/>
    <n v="508481287"/>
    <n v="156047"/>
    <s v="AquisiÃ§Ã£o de serviÃ§os de manutenÃ§Ã£o Ã s portas automÃ¡ticas para o ano 2019."/>
    <d v="2019-01-31T08:34:30"/>
    <n v="13"/>
    <s v="PT;12;165;2010"/>
    <n v="360"/>
    <d v="2019-02-05T17:00:00"/>
    <n v="1"/>
    <x v="0"/>
    <x v="0"/>
    <x v="6"/>
  </r>
  <r>
    <x v="99"/>
    <n v="510089224"/>
    <n v="156048"/>
    <s v="AquisiÃ§Ã£o de produtos quÃ­micos para o Centro Desportivo Nacional do Jamor, para o ano de 2019"/>
    <d v="2019-01-31T09:06:37"/>
    <n v="13"/>
    <s v="PT;12;169;2055"/>
    <n v="360"/>
    <d v="2019-02-10T23:59:00"/>
    <n v="1"/>
    <x v="2"/>
    <x v="0"/>
    <x v="6"/>
  </r>
  <r>
    <x v="4"/>
    <n v="506334562"/>
    <n v="156050"/>
    <s v="BeneficiaÃ§Ã£o e ReparaÃ§Ã£o de Estradas e Caminhos (ManutenÃ§Ã£o e ConservaÃ§Ã£o Corrente de Vias Municipais no Concelho de Pombal) - Proc. n.Âº 07/2019"/>
    <d v="2019-01-31T09:42:00"/>
    <n v="3"/>
    <s v="PT;11;157;220"/>
    <n v="360"/>
    <d v="2019-03-06T23:59:00"/>
    <n v="1"/>
    <x v="1"/>
    <x v="0"/>
    <x v="6"/>
  </r>
  <r>
    <x v="114"/>
    <n v="505584760"/>
    <n v="156051"/>
    <s v="ReparaÃ§Ã£o e colocaÃ§Ã£o de guardas de seguranÃ§a no concelho de Barcelos."/>
    <d v="2019-01-31T09:54:22"/>
    <n v="13"/>
    <s v="PT;4;39;146"/>
    <n v="360"/>
    <d v="2019-02-25T23:59:00"/>
    <n v="1"/>
    <x v="1"/>
    <x v="0"/>
    <x v="6"/>
  </r>
  <r>
    <x v="0"/>
    <n v="508481287"/>
    <n v="156052"/>
    <s v="AquisiÃ§Ã£o de um ecÃ³grafo para o ServiÃ§o de Medicina II Â¿ Internamento Â¿ Geral II A."/>
    <d v="2019-01-31T10:14:12"/>
    <n v="13"/>
    <s v="PT;12;165;2010"/>
    <n v="360"/>
    <d v="2019-02-11T17:00:00"/>
    <n v="1"/>
    <x v="0"/>
    <x v="0"/>
    <x v="6"/>
  </r>
  <r>
    <x v="46"/>
    <n v="502256869"/>
    <n v="156053"/>
    <s v="ServiÃ§o de backups remotos"/>
    <d v="2019-01-31T10:16:36"/>
    <n v="13"/>
    <s v="PT;16;245;2623"/>
    <n v="360"/>
    <d v="2019-02-11T23:59:00"/>
    <n v="1"/>
    <x v="7"/>
    <x v="0"/>
    <x v="6"/>
  </r>
  <r>
    <x v="47"/>
    <n v="512042659"/>
    <n v="156054"/>
    <s v="Consulta PrÃ©via para AquisiÃ§Ã£o de BetÃ£o Betuminoso para o MunicÃ­pio de Nordeste"/>
    <d v="2019-01-31T10:22:43"/>
    <n v="13"/>
    <s v="PT;20;312;238"/>
    <n v="360"/>
    <d v="2019-02-10T23:59:00"/>
    <n v="1"/>
    <x v="1"/>
    <x v="0"/>
    <x v="6"/>
  </r>
  <r>
    <x v="8"/>
    <n v="505187531"/>
    <n v="156055"/>
    <s v="AQUISIÃ‡ÃƒO DE EQUIPAMENTOS DE COMUNICAÃ‡Ã•ES PARA ESQUADRA DA PSP DO AERÃ“DROMO MUNICIPAL DE CASCAIS Proc.Âº 43/DCOP/2019"/>
    <d v="2019-01-31T10:27:11"/>
    <n v="1"/>
    <s v="PT;12;164;42"/>
    <n v="360"/>
    <d v="2019-02-06T23:59:00"/>
    <n v="1"/>
    <x v="1"/>
    <x v="0"/>
    <x v="6"/>
  </r>
  <r>
    <x v="13"/>
    <n v="501294104"/>
    <n v="156056"/>
    <s v="PRODUÃ‡ÃƒO E FORNECIMENTO DE DIVERSO MATERIAL IMPRESSO PARA ATIVIDADES E EVENTOS DA DICI"/>
    <d v="2019-01-31T10:38:36"/>
    <n v="1"/>
    <s v="PT;16;245;2623"/>
    <n v="360"/>
    <d v="2019-02-27T23:59:00"/>
    <n v="1"/>
    <x v="1"/>
    <x v="0"/>
    <x v="6"/>
  </r>
  <r>
    <x v="125"/>
    <n v="501208950"/>
    <n v="156057"/>
    <s v="PrestaÃ§Ã£o de serviÃ§os de vigilÃ¢ncia nas instalaÃ§Ãµes da APS."/>
    <d v="2019-01-31T10:55:59"/>
    <n v="3"/>
    <s v="PT;16;246;2624"/>
    <n v="360"/>
    <d v="2019-03-03T23:59:00"/>
    <n v="1"/>
    <x v="7"/>
    <x v="0"/>
    <x v="6"/>
  </r>
  <r>
    <x v="11"/>
    <n v="506614913"/>
    <n v="156058"/>
    <s v="ContrataÃ§Ã£o de serviÃ§os para reparaÃ§Ã£o e manutenÃ§Ã£o do Barco Varino &quot;Liberdade&quot;, detentor da matrÃ­cula 635VX5"/>
    <d v="2019-01-31T10:57:19"/>
    <n v="1"/>
    <s v="PT;12;173;2086"/>
    <n v="360"/>
    <d v="2019-02-06T23:59:00"/>
    <n v="1"/>
    <x v="1"/>
    <x v="0"/>
    <x v="6"/>
  </r>
  <r>
    <x v="34"/>
    <n v="508069645"/>
    <n v="156059"/>
    <s v="PE_19006_CIE - CONCURSO PÃšBLICO INTERNACIONAL PARA A EMPREITADA DE EXECUÃ‡ÃƒO DA FASE II DA ESCOLA BÃSICA INTEGRADA COM JARDIM DE INFÃ‚NCIA DO PARQUE DAS NAÃ‡Ã•ES, EM LISBOA"/>
    <d v="2019-01-31T10:59:20"/>
    <n v="3"/>
    <s v="PT;12;165;2018"/>
    <n v="360"/>
    <d v="2019-03-12T17:00:00"/>
    <n v="1"/>
    <x v="6"/>
    <x v="0"/>
    <x v="6"/>
  </r>
  <r>
    <x v="8"/>
    <n v="505187531"/>
    <n v="156061"/>
    <s v="AQUISIÃ‡ÃƒO DE SERVIÃ‡OS DE ALUGUER DE AUTOCARROS COM CONDUTOR, KM ZERO"/>
    <d v="2019-01-31T11:14:40"/>
    <n v="3"/>
    <s v="PT;12;164;42"/>
    <n v="5"/>
    <d v="2019-02-15T23:59:00"/>
    <n v="1"/>
    <x v="1"/>
    <x v="0"/>
    <x v="6"/>
  </r>
  <r>
    <x v="39"/>
    <n v="680015019"/>
    <n v="156062"/>
    <s v="Concurso PÃºblico com publicidade internacional para o Fornecimento ContÃ­nuo de CombustÃ­veis LÃ­quidos e ServiÃ§os AcessÃ³rios atravÃ©s de CartÃµes MagnÃ©ticos para a Frota AutomÃ³vel dos SIMAS dos MunicÃ­pios de Oeiras e Amadora, por um perÃ­odo de 15 Meses, com inÃ­cio a 1 de junho de 2019."/>
    <d v="2019-01-31T11:37:12"/>
    <n v="3"/>
    <s v="PT;12;169;271"/>
    <n v="360"/>
    <d v="2019-03-07T23:59:00"/>
    <n v="1"/>
    <x v="5"/>
    <x v="0"/>
    <x v="6"/>
  </r>
  <r>
    <x v="42"/>
    <n v="512103070"/>
    <n v="156063"/>
    <m/>
    <d v="2019-01-31T11:46:33"/>
    <n v="1"/>
    <s v="PT;1;1;232"/>
    <n v="400"/>
    <m/>
    <n v="1"/>
    <x v="0"/>
    <x v="0"/>
    <x v="6"/>
  </r>
  <r>
    <x v="0"/>
    <n v="508481287"/>
    <n v="156064"/>
    <s v="192G001041 - AQUISIÃ‡ÃƒO DE STENTS CORONÃRIOS COM REVESTIMENTO FARMACOLÃ“GICO, REPRESENTADOS PELA EMPRESA TERUMO EUROPE ESPANHA SL, DURANTE O 1.Âº TRIMESTRE DE 2019."/>
    <d v="2019-01-31T11:47:12"/>
    <n v="1"/>
    <s v="PT;12;165;2010"/>
    <n v="360"/>
    <d v="2019-02-04T17:00:00"/>
    <n v="1"/>
    <x v="0"/>
    <x v="0"/>
    <x v="6"/>
  </r>
  <r>
    <x v="95"/>
    <n v="512084726"/>
    <n v="156065"/>
    <s v="CombustÃ­veis e lubrificantes"/>
    <d v="2019-01-31T11:52:48"/>
    <n v="3"/>
    <s v="PT;20;298;47"/>
    <n v="1"/>
    <m/>
    <n v="1"/>
    <x v="2"/>
    <x v="0"/>
    <x v="6"/>
  </r>
  <r>
    <x v="132"/>
    <n v="507023129"/>
    <n v="156066"/>
    <s v="AQUISIÃ‡ÃƒO DE SERVIÃ‡OS PARA VIRTUAL DATA CENTER (CLOUD) E DE LINHA DE COMUNICAÃ‡Ã•ES DE DADOS DEDICADA, INCLUINDO LICENCIAMENTO, MIGRAÃ‡ÃƒO E SERVIÃ‡OS DE ASSISTÃŠNCIA TÃ‰CNICA"/>
    <d v="2019-01-31T12:15:56"/>
    <n v="13"/>
    <s v="PT;12;165;2021"/>
    <n v="360"/>
    <d v="2019-02-11T17:00:00"/>
    <n v="1"/>
    <x v="2"/>
    <x v="0"/>
    <x v="6"/>
  </r>
  <r>
    <x v="109"/>
    <n v="506676056"/>
    <n v="156067"/>
    <s v="AQUISIÃ‡ÃƒO DE GASÃ“LEO A GRANEL"/>
    <d v="2019-01-31T12:31:30"/>
    <n v="1"/>
    <s v="PT;1;1;232"/>
    <n v="340"/>
    <d v="2019-02-05T23:59:00"/>
    <n v="1"/>
    <x v="1"/>
    <x v="0"/>
    <x v="6"/>
  </r>
  <r>
    <x v="10"/>
    <n v="500122237"/>
    <n v="156068"/>
    <s v="Artigos termais, para os balneÃ¡rios termais das Unidades Hoteleiras de Entre-os-Rios e Manteigas da FundaÃ§Ã£o INATEL, durante o ano 2019"/>
    <d v="2019-01-31T12:18:39"/>
    <n v="1"/>
    <s v="PT;1;1;232"/>
    <n v="360"/>
    <d v="2019-02-11T23:59:00"/>
    <n v="1"/>
    <x v="2"/>
    <x v="0"/>
    <x v="6"/>
  </r>
  <r>
    <x v="52"/>
    <n v="508787033"/>
    <n v="156069"/>
    <s v="AtualizaÃ§Ã£o de pÃ¡ginas de Internet."/>
    <d v="2019-01-31T12:19:31"/>
    <n v="1"/>
    <s v="PT;15;227;2527"/>
    <n v="5"/>
    <d v="2019-02-16T18:00:00"/>
    <n v="1"/>
    <x v="1"/>
    <x v="0"/>
    <x v="6"/>
  </r>
  <r>
    <x v="33"/>
    <n v="505170876"/>
    <n v="156070"/>
    <s v="Fornecimento continuado de Ã¡rvores e arbustos"/>
    <d v="2019-01-31T12:23:03"/>
    <n v="13"/>
    <s v="PT;9;117;1575"/>
    <n v="360"/>
    <d v="2019-02-07T17:00:00"/>
    <n v="1"/>
    <x v="1"/>
    <x v="0"/>
    <x v="6"/>
  </r>
  <r>
    <x v="27"/>
    <n v="506722422"/>
    <n v="156071"/>
    <s v="AquisiÃ§Ã£o de Tout-Venant, Enroncamento, Brita n.Âº 1 e Brita n.Âº 2"/>
    <d v="2019-01-31T12:27:54"/>
    <n v="1"/>
    <s v="PT;15;220;2478"/>
    <n v="340"/>
    <d v="2019-02-06T23:59:00"/>
    <n v="1"/>
    <x v="1"/>
    <x v="0"/>
    <x v="6"/>
  </r>
  <r>
    <x v="14"/>
    <n v="501144218"/>
    <n v="156072"/>
    <s v="contrato pÃºblico"/>
    <d v="2019-01-31T12:42:36"/>
    <n v="1"/>
    <s v="PT;16;244;2617"/>
    <n v="1"/>
    <d v="1970-01-01T18:00:00"/>
    <n v="1"/>
    <x v="1"/>
    <x v="0"/>
    <x v="6"/>
  </r>
  <r>
    <x v="27"/>
    <n v="506722422"/>
    <n v="156073"/>
    <s v="AquisiÃ§Ã£o de Tout-Venant, Enroncamento, Brita n.Âº 1 e Brita n.Âº 2"/>
    <d v="2019-01-31T14:08:33"/>
    <n v="1"/>
    <s v="PT;15;220;2478"/>
    <n v="400"/>
    <d v="2019-02-06T23:59:00"/>
    <n v="1"/>
    <x v="1"/>
    <x v="0"/>
    <x v="6"/>
  </r>
  <r>
    <x v="27"/>
    <n v="506722422"/>
    <n v="156075"/>
    <s v="AquisiÃ§Ã£o de ServiÃ§os de RecuperaÃ§Ã£o e ReabilitaÃ§Ã£o de Zonas Verdes"/>
    <d v="2019-01-31T14:22:51"/>
    <n v="1"/>
    <s v="PT;15;220;2478"/>
    <n v="400"/>
    <d v="2019-01-26T23:59:00"/>
    <n v="1"/>
    <x v="1"/>
    <x v="0"/>
    <x v="6"/>
  </r>
  <r>
    <x v="13"/>
    <n v="501294104"/>
    <n v="156076"/>
    <s v="EXECUÃ‡ÃƒO DE TRABALHOS DE URBANIZAÃ‡ÃƒO NA RUA CRUZ TUDO E RUA DOS FETOS-BREJOS DE AZEITÃƒO"/>
    <d v="2019-01-31T14:36:34"/>
    <n v="13"/>
    <s v="PT;16;245;2622"/>
    <n v="340"/>
    <d v="2019-02-08T23:59:00"/>
    <n v="1"/>
    <x v="1"/>
    <x v="0"/>
    <x v="6"/>
  </r>
  <r>
    <x v="73"/>
    <n v="501112049"/>
    <n v="156077"/>
    <s v="AquisiÃ§Ã£o de licenciamento, suporte e garantia do software de virtualizaÃ§Ã£o e software de gestÃ£o de backups"/>
    <d v="2019-01-31T14:37:07"/>
    <n v="13"/>
    <s v="PT;1;1;232"/>
    <n v="360"/>
    <d v="2019-02-08T16:00:00"/>
    <n v="1"/>
    <x v="1"/>
    <x v="0"/>
    <x v="6"/>
  </r>
  <r>
    <x v="13"/>
    <n v="501294104"/>
    <n v="156078"/>
    <s v="PRESTAÃ‡ÃƒO DE SERVIÃ‡OS DE VIGILÃ‚NCIA E SEGURANÃ‡A NO PARQUE SANTIAGO, PELO PERÃODO DE 13 SEMANAS"/>
    <d v="2019-01-31T14:43:45"/>
    <n v="1"/>
    <s v="PT;16;245;2619"/>
    <n v="360"/>
    <d v="2019-02-22T23:59:00"/>
    <n v="1"/>
    <x v="1"/>
    <x v="0"/>
    <x v="6"/>
  </r>
  <r>
    <x v="70"/>
    <n v="506791220"/>
    <n v="156079"/>
    <s v="DistribuiÃ§Ã£o do Boletim e Agenda Municipal"/>
    <d v="2019-01-31T14:44:49"/>
    <n v="1"/>
    <s v="PT;16;239;78"/>
    <n v="360"/>
    <d v="2019-02-07T23:59:00"/>
    <n v="1"/>
    <x v="1"/>
    <x v="0"/>
    <x v="6"/>
  </r>
  <r>
    <x v="46"/>
    <n v="502256869"/>
    <n v="156080"/>
    <s v="ManutenÃ§Ã£o da Plataforma AQUASAFE"/>
    <d v="2019-01-31T14:48:56"/>
    <n v="1"/>
    <s v="PT;16;245;2623"/>
    <n v="360"/>
    <d v="2019-02-05T23:59:00"/>
    <n v="1"/>
    <x v="7"/>
    <x v="0"/>
    <x v="6"/>
  </r>
  <r>
    <x v="14"/>
    <n v="501144218"/>
    <n v="156081"/>
    <s v="AquisiÃ§Ã£o de Licenciamento de VirtualizaÃ§Ã£o de Servidores"/>
    <d v="2019-01-31T14:59:25"/>
    <n v="1"/>
    <s v="PT;16;244;2617"/>
    <n v="340"/>
    <d v="2019-02-07T18:00:00"/>
    <n v="1"/>
    <x v="1"/>
    <x v="0"/>
    <x v="6"/>
  </r>
  <r>
    <x v="1"/>
    <n v="506673626"/>
    <n v="156082"/>
    <s v="-RemoÃ§Ã£o de pavimento existente, incluindo bases -Fornecimento e execuÃ§Ã£o de camada de base, assentamento de lancil e execuÃ§Ã£o de pavimento em SBR"/>
    <d v="2019-01-31T15:00:02"/>
    <n v="1"/>
    <s v="PT;16;237;2585"/>
    <n v="360"/>
    <d v="2019-02-09T23:30:00"/>
    <n v="1"/>
    <x v="1"/>
    <x v="0"/>
    <x v="6"/>
  </r>
  <r>
    <x v="59"/>
    <n v="503450189"/>
    <n v="156083"/>
    <s v="Fornecimento, instalaÃ§Ã£o e ensaio de sistema de elevaÃ§Ã£o tipo grua giratÃ³ria, com capacidade de elevaÃ§Ã£o para duas Toneladas e todos os seus respetivos acessÃ³rios e instruÃ§Ãµes de montagem e operaÃ§Ã£o, conforme especificaÃ§Ãµes do Caderno de Encargos."/>
    <d v="2019-01-31T15:01:30"/>
    <n v="13"/>
    <s v="PT;16;234;2571"/>
    <n v="5"/>
    <d v="2019-02-08T18:00:00"/>
    <n v="1"/>
    <x v="4"/>
    <x v="0"/>
    <x v="6"/>
  </r>
  <r>
    <x v="73"/>
    <n v="501112049"/>
    <n v="156084"/>
    <s v="Empreitada de reparaÃ§Ã£o do pavimento betuminoso na Estrada Municipal 522- 2Âª fase"/>
    <d v="2019-01-31T15:07:10"/>
    <n v="13"/>
    <s v="PT;3;35;548"/>
    <n v="360"/>
    <d v="2019-02-11T17:00:00"/>
    <n v="1"/>
    <x v="1"/>
    <x v="0"/>
    <x v="6"/>
  </r>
  <r>
    <x v="146"/>
    <n v="506659968"/>
    <n v="156085"/>
    <s v="AquisiÃ§Ã£o e substituiÃ§Ã£o de diverso material elÃ©trico"/>
    <d v="2019-01-31T15:07:31"/>
    <n v="13"/>
    <s v="PT;1;1;232"/>
    <n v="400"/>
    <d v="1970-01-01T17:30:00"/>
    <n v="1"/>
    <x v="1"/>
    <x v="0"/>
    <x v="6"/>
  </r>
  <r>
    <x v="1"/>
    <n v="506673626"/>
    <n v="156086"/>
    <s v="Da empreitada constam os trabalhos: - DemoliÃ§Ã£o da parede e muro; - ColocaÃ§Ã£o de vedaÃ§Ã£o na zona onde se encontravam os elementos; - Transporte dos resÃ­duos resultantes da demoliÃ§Ã£o."/>
    <d v="2019-01-31T15:27:11"/>
    <n v="13"/>
    <s v="PT;16;237;2585"/>
    <n v="360"/>
    <d v="2019-02-07T23:30:00"/>
    <n v="1"/>
    <x v="1"/>
    <x v="0"/>
    <x v="6"/>
  </r>
  <r>
    <x v="39"/>
    <n v="680015019"/>
    <n v="156087"/>
    <s v="AquisiÃ§Ã£o de mÃ³dulo quÃ­mico de Oxidabilidade para o Analisador de Fluxo Segmentado para a Unidade Laboratorial"/>
    <d v="2019-01-31T15:27:46"/>
    <n v="1"/>
    <s v="PT;12;169;2057"/>
    <n v="360"/>
    <d v="2019-02-06T23:59:00"/>
    <n v="1"/>
    <x v="5"/>
    <x v="0"/>
    <x v="6"/>
  </r>
  <r>
    <x v="37"/>
    <n v="504293125"/>
    <n v="156089"/>
    <s v="Empreitada de ProspeÃ§Ã£o GeolÃ³gica e GeotÃ©cnica para a nova Unidade de SaÃºde de FamÃµes"/>
    <d v="2019-01-31T15:38:45"/>
    <n v="13"/>
    <s v="PT;12;175;2098"/>
    <n v="360"/>
    <d v="2019-02-11T23:59:00"/>
    <n v="1"/>
    <x v="1"/>
    <x v="0"/>
    <x v="6"/>
  </r>
  <r>
    <x v="2"/>
    <n v="503539473"/>
    <n v="156090"/>
    <s v="AquisiÃ§Ã£o de serviÃ§os de seguros pelo perÃ­odo de 3 anos"/>
    <d v="2019-01-31T15:45:59"/>
    <n v="3"/>
    <s v="PT;9;111;1551"/>
    <n v="360"/>
    <d v="2019-02-18T23:59:00"/>
    <n v="1"/>
    <x v="1"/>
    <x v="0"/>
    <x v="6"/>
  </r>
  <r>
    <x v="21"/>
    <n v="506609553"/>
    <n v="156091"/>
    <s v="ServiÃ§os de assessoria nas Ã¡reas da engenharia eletrotÃ©cnica e das telecomunicaÃ§Ãµes"/>
    <d v="2019-01-31T15:50:48"/>
    <n v="1"/>
    <s v="PT;8;101;1519"/>
    <n v="360"/>
    <d v="2019-02-05T23:59:00"/>
    <n v="1"/>
    <x v="1"/>
    <x v="0"/>
    <x v="6"/>
  </r>
  <r>
    <x v="55"/>
    <n v="600084914"/>
    <n v="156092"/>
    <s v="Mosteiro de AlcobaÃ§a - RequalificaÃ§Ã£o da portaria coventual e loja"/>
    <d v="2019-01-31T16:15:08"/>
    <n v="5"/>
    <s v="PT;1;1;232"/>
    <n v="340"/>
    <d v="2019-05-05T23:59:00"/>
    <n v="1"/>
    <x v="2"/>
    <x v="0"/>
    <x v="6"/>
  </r>
  <r>
    <x v="61"/>
    <n v="501597395"/>
    <n v="156093"/>
    <s v="O presente procedimento tem como objeto a aquisiÃ§Ã£o de 4 (quatro) Autocarros Standard para ServiÃ§o Shuttle T1-T2 para a CARRISTUR, com a opÃ§Ã£o de aquisiÃ§Ã£o de atÃ© mais 12 (doze) Autocarros, nos termos melhor definidos nas clÃ¡usulas tÃ©cnicas do presente Caderno de Encargos."/>
    <d v="2019-01-31T16:41:10"/>
    <n v="3"/>
    <s v="PT;12;165;2007"/>
    <n v="340"/>
    <d v="2019-03-10T23:59:00"/>
    <n v="1"/>
    <x v="2"/>
    <x v="0"/>
    <x v="6"/>
  </r>
  <r>
    <x v="17"/>
    <n v="505456010"/>
    <n v="156094"/>
    <s v="PrestaÃ§Ã£o de serviÃ§os de alojamento de aplicaÃ§Ãµes INOVAR"/>
    <d v="2019-01-31T17:12:28"/>
    <n v="1"/>
    <s v="PT;12;174;223"/>
    <n v="360"/>
    <d v="2019-02-04T23:59:00"/>
    <n v="1"/>
    <x v="1"/>
    <x v="0"/>
    <x v="6"/>
  </r>
  <r>
    <x v="21"/>
    <n v="506609553"/>
    <n v="156095"/>
    <s v="PrestaÃ§Ã£o de serviÃ§os de produÃ§Ã£o e montagem de exposiÃ§Ã£o que tem por objetivo dar a conhecer o arquivo fotogrÃ¡fico integrado no arquivo municipal"/>
    <d v="2019-01-31T17:20:44"/>
    <n v="1"/>
    <s v="PT;8;101;1519"/>
    <n v="360"/>
    <d v="2019-02-05T23:59:00"/>
    <n v="1"/>
    <x v="1"/>
    <x v="0"/>
    <x v="6"/>
  </r>
  <r>
    <x v="33"/>
    <n v="505170876"/>
    <n v="156096"/>
    <s v="Verifica-se que o valor estimado para a obra em causa, segundo o projeto de execuÃ§Ã£o aprovado em 02/09/2013, Ã© de 1.600.000,00 Â¿ acrescido do IVA, sendo este valor superior ao valor da classe 3 de alvarÃ¡ (atÃ© 664.000,00 Â¿, de acordo com a Portaria n.Âº 119/2012, de 30/4, retificada pela DeclaraÃ§Ã£o de RetificaÃ§Ã£o n.Âº 27/2012, de 30/05), deverÃ¡ ser promovida a sua Â«prÃ©via revisÃ£o por entidade devidamente qualificada para a sua elaboraÃ§Ã£o, distinta do autor do mesmoÂ», de acordo o n.Âº 2 do art.Âº 43.Âº do CÃ³digo dos Contratos PÃºblicos (CCP), aprovado pelo Decreto-Lei n.Âº 18/2008, de 29 de janeiro, na redaÃ§Ã£o dada pelo Decreto-Lei n.Âº 111-B/2017, de 31/08/2017."/>
    <d v="2019-01-31T17:22:53"/>
    <n v="1"/>
    <s v="PT;9;117;1572"/>
    <n v="360"/>
    <d v="2019-02-05T17:00:00"/>
    <n v="1"/>
    <x v="1"/>
    <x v="0"/>
    <x v="6"/>
  </r>
  <r>
    <x v="113"/>
    <n v="506556590"/>
    <n v="156097"/>
    <s v="PrestaÃ§Ã£o de ServiÃ§os de FiscalizaÃ§Ã£o e CoordenaÃ§Ã£o da SeguranÃ§a em Obra Â¿ Empreitada de ReabilitaÃ§Ã£o do EdifÃ­cio LuÃ­s Campos e AdaptaÃ§Ã£o a Biblioteca Municipal"/>
    <d v="2019-01-31T17:42:55"/>
    <n v="13"/>
    <s v="PT;8;99;1497"/>
    <n v="360"/>
    <d v="2019-02-12T17:30:00"/>
    <n v="1"/>
    <x v="1"/>
    <x v="0"/>
    <x v="6"/>
  </r>
  <r>
    <x v="20"/>
    <n v="506801969"/>
    <n v="156098"/>
    <s v="AquisiÃ§Ã£o de serviÃ§os de gestÃ£o de combustÃ­vel - Faixas confinantes Ã  rede viÃ¡ria nos atravessamentos Ã s linhas de Ã¡gua de intervenÃ§Ã£o prioritÃ¡ria"/>
    <d v="2019-01-31T18:09:59"/>
    <n v="1"/>
    <s v="PT;9;114;11"/>
    <n v="360"/>
    <d v="2019-02-06T17:00:00"/>
    <n v="1"/>
    <x v="1"/>
    <x v="0"/>
    <x v="6"/>
  </r>
  <r>
    <x v="14"/>
    <n v="501144218"/>
    <n v="156099"/>
    <s v="ElaboraÃ§Ã£o e fornecimento do projeto de estabilizaÃ§Ã£o de talude na Rua AmÃ©lia Frade - Sesimbra"/>
    <d v="2019-02-01T09:15:53"/>
    <n v="1"/>
    <s v="PT;16;244;2617"/>
    <n v="360"/>
    <d v="2019-02-06T23:59:00"/>
    <n v="1"/>
    <x v="1"/>
    <x v="0"/>
    <x v="6"/>
  </r>
  <r>
    <x v="7"/>
    <n v="508666236"/>
    <n v="156100"/>
    <s v="ConcessÃ£o da exploraÃ§Ã£o do imÃ³vel denominado Convento da GraÃ§a (Monumento Nacional), localizado no Largo da GraÃ§a, na freguesia de SÃ£o Vicente, em Lisboa, com vista Ã  realizaÃ§Ã£o de obras, incluindo de infraestruturas, e posterior exploraÃ§Ã£o para fins turÃ­sticos, como empreendimento turÃ­stico, na tipologia de estabelecimento hoteleiro, no grupo de hotÃ©is, na categoria de 5 estrelas."/>
    <d v="2019-02-01T09:18:03"/>
    <n v="5"/>
    <s v="PT;12;165;2023"/>
    <n v="340"/>
    <d v="2019-09-16T23:59:00"/>
    <n v="1"/>
    <x v="2"/>
    <x v="0"/>
    <x v="6"/>
  </r>
  <r>
    <x v="137"/>
    <n v="506818829"/>
    <n v="156101"/>
    <s v="Melhoria da eficiÃªncia energÃ©tica."/>
    <d v="2019-02-01T09:45:30"/>
    <n v="13"/>
    <s v="PT;7;88;1431"/>
    <n v="360"/>
    <d v="2019-02-08T23:59:00"/>
    <n v="1"/>
    <x v="1"/>
    <x v="0"/>
    <x v="6"/>
  </r>
  <r>
    <x v="49"/>
    <n v="502098139"/>
    <n v="156102"/>
    <s v="CONTRATAÃ‡ÃƒO DA PRESTAÃ‡ÃƒO DE SERVIÃ‡OS DE NADADOR SALVADOR PARA AS PISCINAS MUNICIPAIS DE QUARTEIRA E LOULÃ‰"/>
    <d v="2019-02-01T10:05:23"/>
    <n v="13"/>
    <s v="PT;9;118;1582"/>
    <n v="340"/>
    <d v="2019-02-10T18:00:00"/>
    <n v="1"/>
    <x v="1"/>
    <x v="0"/>
    <x v="6"/>
  </r>
  <r>
    <x v="108"/>
    <n v="506617599"/>
    <n v="156103"/>
    <s v="Encerramento dos vÃ£os interiores do bar"/>
    <d v="2019-02-01T10:19:16"/>
    <n v="1"/>
    <s v="PT;4;43;702"/>
    <n v="340"/>
    <d v="2019-02-08T23:59:00"/>
    <n v="1"/>
    <x v="1"/>
    <x v="0"/>
    <x v="6"/>
  </r>
  <r>
    <x v="20"/>
    <n v="506801969"/>
    <n v="156104"/>
    <m/>
    <d v="2019-02-01T10:30:54"/>
    <n v="1"/>
    <m/>
    <n v="400"/>
    <m/>
    <n v="1"/>
    <x v="1"/>
    <x v="0"/>
    <x v="6"/>
  </r>
  <r>
    <x v="12"/>
    <n v="506187543"/>
    <n v="156105"/>
    <m/>
    <d v="2019-02-01T10:31:46"/>
    <n v="3"/>
    <s v="PT;16;241;2601"/>
    <n v="400"/>
    <m/>
    <n v="1"/>
    <x v="1"/>
    <x v="0"/>
    <x v="6"/>
  </r>
  <r>
    <x v="25"/>
    <n v="505307685"/>
    <n v="156106"/>
    <s v="PrestaÃ§Ã£o de ServiÃ§os, na modalidade de avenÃ§a, de tÃ©cnico historiadora de arte"/>
    <d v="2019-02-01T10:53:34"/>
    <n v="1"/>
    <s v="PT;12;161;202"/>
    <n v="360"/>
    <d v="2019-02-06T23:59:00"/>
    <n v="1"/>
    <x v="1"/>
    <x v="0"/>
    <x v="6"/>
  </r>
  <r>
    <x v="2"/>
    <n v="503539473"/>
    <n v="156107"/>
    <s v="AquisiÃ§Ã£o de serviÃ§os para avaliaÃ§Ã£o psicolÃ³gica"/>
    <d v="2019-02-01T10:53:45"/>
    <n v="1"/>
    <s v="PT;9;111;1551"/>
    <n v="360"/>
    <d v="2019-02-06T23:59:00"/>
    <n v="1"/>
    <x v="1"/>
    <x v="0"/>
    <x v="6"/>
  </r>
  <r>
    <x v="12"/>
    <n v="506187543"/>
    <n v="156108"/>
    <s v="AmpliaÃ§Ã£o e remodelaÃ§Ã£o da rede de abastecimento de Ã¡gua - ExecuÃ§Ã£o de ligaÃ§Ãµes em Agualva de Cima e na UrbanizaÃ§Ã£o Vale Flores, em Pinhal Novo"/>
    <d v="2019-02-01T11:02:04"/>
    <n v="1"/>
    <s v="PT;16;241;2603"/>
    <n v="360"/>
    <d v="2019-02-07T23:59:00"/>
    <n v="1"/>
    <x v="1"/>
    <x v="0"/>
    <x v="6"/>
  </r>
  <r>
    <x v="49"/>
    <n v="502098139"/>
    <n v="156109"/>
    <s v="CONTRATAÃ‡AO DE SERVIÃ‡OS DE FISCALIZAÃ‡ÃƒO DA EMPREITADA DE &quot;INTERVENÃ‡ÃƒO DE RECALÃ‡AMENTO DAS FUNDAÃ‡Ã•ES DO EDIFÃCIO AUSTRAL QUARTEIRA - LOULÃ‰&quot;"/>
    <d v="2019-02-01T11:14:24"/>
    <n v="13"/>
    <s v="PT;9;118;1582"/>
    <n v="220"/>
    <d v="2019-02-10T18:00:00"/>
    <n v="1"/>
    <x v="1"/>
    <x v="0"/>
    <x v="6"/>
  </r>
  <r>
    <x v="4"/>
    <n v="506334562"/>
    <n v="156110"/>
    <s v="Freguesia do LouriÃ§al / Asfaltagem de estradas e caminhos na Freguesia (Arruamentos em Ribeira de Santo Amaro, Outeiro do LouriÃ§al, Casal Mouro, Foitos, Casais D'AlÃ©m, Casal de Santo AntÃ³nio e Cavada) - Proc. n.Âº 08/2019"/>
    <d v="2019-02-01T11:24:12"/>
    <n v="3"/>
    <s v="PT;11;157;1948"/>
    <n v="360"/>
    <d v="2019-03-07T23:59:00"/>
    <n v="1"/>
    <x v="1"/>
    <x v="0"/>
    <x v="6"/>
  </r>
  <r>
    <x v="78"/>
    <n v="506792382"/>
    <n v="156111"/>
    <m/>
    <d v="2019-02-01T11:26:15"/>
    <n v="13"/>
    <s v="PT;1;1;232"/>
    <n v="400"/>
    <m/>
    <n v="1"/>
    <x v="1"/>
    <x v="0"/>
    <x v="6"/>
  </r>
  <r>
    <x v="78"/>
    <n v="506792382"/>
    <n v="156112"/>
    <s v="LocaÃ§Ã£o de mÃ³dulos e respetivo transporte, montagem e desmontagem no Ã¢mbito da FESTAME - Feira do MunicÃ­pio da Mealhada"/>
    <d v="2019-02-01T11:45:38"/>
    <n v="13"/>
    <s v="PT;2;13;431"/>
    <n v="360"/>
    <d v="2019-02-11T23:59:00"/>
    <n v="1"/>
    <x v="1"/>
    <x v="0"/>
    <x v="6"/>
  </r>
  <r>
    <x v="39"/>
    <n v="680015019"/>
    <n v="156113"/>
    <s v="PrestaÃ§Ã£o de serviÃ§os destinada Ã  manutenÃ§Ã£o operativa e evolutiva da base de dados analÃ­ticos-INLAB LIMS, INLAB STOCKS, stocks e gestÃ£o de armazÃ©ns"/>
    <d v="2019-02-01T12:00:07"/>
    <n v="1"/>
    <s v="PT;12;169;271"/>
    <n v="360"/>
    <d v="2019-02-08T16:00:00"/>
    <n v="1"/>
    <x v="5"/>
    <x v="0"/>
    <x v="6"/>
  </r>
  <r>
    <x v="84"/>
    <n v="680018140"/>
    <n v="156114"/>
    <s v="2019/300.10.005/4 - AquisiÃ§Ã£o de serviÃ§os de lavagem de viaturas de recolha de RSU"/>
    <d v="2019-02-01T12:08:08"/>
    <n v="1"/>
    <s v="PT;20;299;3315"/>
    <n v="360"/>
    <d v="2019-02-13T23:59:00"/>
    <n v="1"/>
    <x v="1"/>
    <x v="0"/>
    <x v="6"/>
  </r>
  <r>
    <x v="65"/>
    <n v="600084779"/>
    <n v="156115"/>
    <s v="AquisiÃ§Ã£o de serviÃ§os de desenvolvimento aplicacional no Ã¢mbito do projeto Controlo de Operacionalidade e Suporte Ã  EvoluÃ§Ã£o Funcional e TecnolÃ³gica da Componente de Batch do Sistema e-Fatura"/>
    <d v="2019-02-01T12:12:52"/>
    <n v="13"/>
    <s v="PT;12;165;2004"/>
    <n v="340"/>
    <d v="2019-05-15T17:00:00"/>
    <n v="1"/>
    <x v="2"/>
    <x v="0"/>
    <x v="6"/>
  </r>
  <r>
    <x v="43"/>
    <n v="503035416"/>
    <n v="156116"/>
    <s v="AquisiÃ§Ã£o de serviÃ§os de mautenÃ§Ã£o de Cardiobase para o ano de 2019"/>
    <d v="2019-02-01T12:28:14"/>
    <n v="1"/>
    <s v="PT;1;1;232"/>
    <n v="360"/>
    <d v="2019-02-08T17:00:00"/>
    <n v="1"/>
    <x v="0"/>
    <x v="0"/>
    <x v="6"/>
  </r>
  <r>
    <x v="43"/>
    <n v="503035416"/>
    <n v="156117"/>
    <s v="AquisiÃ§Ã£o de serviÃ§os de manutenÃ§Ã£o de plataforma eletrÃ³nica de contrataÃ§Ã£o pÃºblica, para o ano de 2019"/>
    <d v="2019-02-01T13:09:01"/>
    <n v="1"/>
    <s v="PT;1;1;232"/>
    <n v="340"/>
    <d v="2019-02-12T17:00:00"/>
    <n v="1"/>
    <x v="0"/>
    <x v="0"/>
    <x v="6"/>
  </r>
  <r>
    <x v="79"/>
    <n v="506563774"/>
    <n v="156118"/>
    <m/>
    <d v="2019-02-01T13:36:18"/>
    <n v="13"/>
    <s v="PT;1;1;232"/>
    <n v="400"/>
    <m/>
    <n v="1"/>
    <x v="1"/>
    <x v="0"/>
    <x v="6"/>
  </r>
  <r>
    <x v="43"/>
    <n v="503035416"/>
    <n v="156119"/>
    <s v="AquisiÃ§Ã£o de Sistemas de pressÃ£o negativa estÃ©ril, ultra-portÃ¡til"/>
    <d v="2019-02-01T14:22:11"/>
    <n v="1"/>
    <s v="PT;1;1;232"/>
    <n v="360"/>
    <d v="2019-02-07T23:59:00"/>
    <n v="1"/>
    <x v="0"/>
    <x v="0"/>
    <x v="6"/>
  </r>
  <r>
    <x v="123"/>
    <n v="506812782"/>
    <n v="156120"/>
    <s v="AquisiÃ§Ã£o de serviÃ§os de manutenÃ§Ã£o ao equipamento AVAC na sede dos ServiÃ§os Sociais da CÃ¢mara Municipal de Lisboa"/>
    <d v="2019-02-01T14:38:53"/>
    <n v="1"/>
    <s v="PT;12;159;283"/>
    <n v="360"/>
    <d v="2019-02-11T10:00:00"/>
    <n v="1"/>
    <x v="1"/>
    <x v="0"/>
    <x v="6"/>
  </r>
  <r>
    <x v="12"/>
    <n v="506187543"/>
    <n v="156121"/>
    <s v="ExecuÃ§Ã£o de trabalhos de manutenÃ§Ã£o de caixilharia em madeira, beneficiaÃ§Ã£o de pisos em madeira, pinturas interiores, fornecimento e montagem de iluminaÃ§Ã£o e fornecimento e montagem de aparelhos de ar condicionado."/>
    <d v="2019-02-01T14:38:54"/>
    <n v="13"/>
    <s v="PT;16;241;2600"/>
    <n v="360"/>
    <d v="2019-02-10T23:59:00"/>
    <n v="1"/>
    <x v="1"/>
    <x v="0"/>
    <x v="6"/>
  </r>
  <r>
    <x v="140"/>
    <n v="600082628"/>
    <n v="156122"/>
    <s v="AquisiÃ§Ã£o de serviÃ§os de transporte para passageiros de um dia, para beneficiÃ¡rios aposentados, circuitos de fim de semana sÃ©nior e atividades para beneficiÃ¡rios no ativo, durante o ano de 2019."/>
    <d v="2019-02-01T14:39:45"/>
    <n v="3"/>
    <s v="PT;1;1;232"/>
    <n v="360"/>
    <d v="2019-02-14T23:59:00"/>
    <n v="1"/>
    <x v="2"/>
    <x v="0"/>
    <x v="6"/>
  </r>
  <r>
    <x v="132"/>
    <n v="507023129"/>
    <n v="156123"/>
    <s v="Concurso PÃºblico Nacional para a Empreitada de ReabilitaÃ§Ã£o do EspaÃ§o PÃºblico e Infraestruturas do Largo da Boa-Hora Ã  Ajuda, em Lisboa"/>
    <d v="2019-02-01T14:59:07"/>
    <n v="3"/>
    <s v="PT;1;1;232"/>
    <n v="5"/>
    <d v="2019-03-28T17:00:00"/>
    <n v="1"/>
    <x v="2"/>
    <x v="0"/>
    <x v="6"/>
  </r>
  <r>
    <x v="94"/>
    <n v="508035546"/>
    <n v="156124"/>
    <s v="SeleÃ§Ã£o de cocontratantes de um acordo-quadro para o fornecimento de refeiÃ§Ãµes escolares e respetivos serviÃ§os opcionais associados"/>
    <d v="2019-02-01T15:00:03"/>
    <n v="3"/>
    <s v="PT;1;1;232"/>
    <n v="340"/>
    <d v="2019-03-03T23:59:00"/>
    <n v="1"/>
    <x v="1"/>
    <x v="0"/>
    <x v="6"/>
  </r>
  <r>
    <x v="3"/>
    <n v="500051054"/>
    <n v="156125"/>
    <s v="A presente empreitada tem por objetivo a execuÃ§Ã£o de trabalhos de reparaÃ§Ãµes diversas em vÃ¡rios edifÃ­cios Municipais, ao nÃ­vel das instalaÃ§Ãµes elÃ©tricas e de telecomunicaÃ§Ãµes. Os trabalhos serÃ£o desenvolvidos nos locais a designar sequencialmente pelo Dono de Obra."/>
    <d v="2019-02-01T15:01:00"/>
    <n v="3"/>
    <s v="PT;16;236;230"/>
    <n v="5"/>
    <d v="2019-03-18T19:00:00"/>
    <n v="1"/>
    <x v="1"/>
    <x v="0"/>
    <x v="6"/>
  </r>
  <r>
    <x v="78"/>
    <n v="506792382"/>
    <n v="156126"/>
    <m/>
    <d v="2019-02-01T15:03:45"/>
    <n v="13"/>
    <m/>
    <n v="400"/>
    <m/>
    <n v="1"/>
    <x v="1"/>
    <x v="0"/>
    <x v="6"/>
  </r>
  <r>
    <x v="78"/>
    <n v="506792382"/>
    <n v="156127"/>
    <s v="CONTENÃ‡ÃƒO DE TERRAS DO MORRO JUNTO Ã€ RUA DO FORNO E AVENIDA EMÃDIO NAVARRO, NO LUSO"/>
    <d v="2019-02-01T15:06:06"/>
    <n v="4"/>
    <s v="PT;2;13;428"/>
    <n v="360"/>
    <d v="2019-02-08T23:59:00"/>
    <n v="1"/>
    <x v="1"/>
    <x v="0"/>
    <x v="6"/>
  </r>
  <r>
    <x v="10"/>
    <n v="500122237"/>
    <n v="156128"/>
    <s v="AquisiÃ§Ã£o dos serviÃ§os de transporte de passageiros, em autocarros, com motorista, no Ã¢mbito do Programa &quot;Termalismo e Bem-Estar 2019&quot;"/>
    <d v="2019-02-01T15:07:00"/>
    <n v="3"/>
    <s v="PT;1;1;232"/>
    <n v="340"/>
    <d v="2019-03-05T23:59:00"/>
    <n v="1"/>
    <x v="2"/>
    <x v="0"/>
    <x v="6"/>
  </r>
  <r>
    <x v="59"/>
    <n v="503450189"/>
    <n v="156129"/>
    <s v="Assessoria Ã  implementaÃ§Ã£o do Projeto Valorizar e definiÃ§Ã£o do modelo de gestÃ£o"/>
    <d v="2019-02-01T15:22:03"/>
    <n v="13"/>
    <s v="PT;3;27;27"/>
    <n v="360"/>
    <d v="2019-02-15T18:00:00"/>
    <n v="1"/>
    <x v="4"/>
    <x v="0"/>
    <x v="6"/>
  </r>
  <r>
    <x v="65"/>
    <n v="600084779"/>
    <n v="156130"/>
    <s v="AquisiÃ§Ã£o de serviÃ§os de desenvolvimento aplicacional no Ã¢mbito do sistema do eFatura 2019 - ManutenÃ§Ã£o tecnolÃ³gica"/>
    <d v="2019-02-01T15:28:59"/>
    <n v="13"/>
    <s v="PT;12;165;2004"/>
    <n v="340"/>
    <d v="2019-03-16T17:00:00"/>
    <n v="1"/>
    <x v="2"/>
    <x v="0"/>
    <x v="6"/>
  </r>
  <r>
    <x v="6"/>
    <n v="506037258"/>
    <n v="156133"/>
    <s v="PrestaÃ§Ã£o de serviÃ§os para organizaÃ§Ã£o de cinco concertos no Centro Cultural de Viana do Castelo&quot;"/>
    <d v="2019-02-01T15:55:48"/>
    <n v="1"/>
    <s v="PT;17;256;2822"/>
    <n v="340"/>
    <d v="2019-02-09T17:00:00"/>
    <n v="1"/>
    <x v="1"/>
    <x v="0"/>
    <x v="6"/>
  </r>
  <r>
    <x v="140"/>
    <n v="600082628"/>
    <n v="156134"/>
    <s v="AquisiÃ§Ã£o de serviÃ§os de equipas pedagÃ³gicas para programa de ocupaÃ§Ã£o de tempos livres dos ServiÃ§os Sociais da AdministraÃ§Ã£o PÃºblica Â¿FÃ©rias CrianÃ§as e Jovens 2019Â¿"/>
    <d v="2019-02-01T16:04:51"/>
    <n v="13"/>
    <s v="PT;1;1;232"/>
    <n v="360"/>
    <d v="2019-02-08T23:59:00"/>
    <n v="1"/>
    <x v="2"/>
    <x v="0"/>
    <x v="6"/>
  </r>
  <r>
    <x v="2"/>
    <n v="503539473"/>
    <n v="156135"/>
    <s v="AquisiÃ§Ã£o de serviÃ§os de desinfestaÃ§Ã£o no concelho de Albufeira"/>
    <d v="2019-02-01T16:05:51"/>
    <n v="13"/>
    <s v="PT;9;111;105"/>
    <n v="360"/>
    <d v="2019-02-07T23:59:00"/>
    <n v="1"/>
    <x v="1"/>
    <x v="0"/>
    <x v="6"/>
  </r>
  <r>
    <x v="76"/>
    <n v="512105030"/>
    <n v="156136"/>
    <s v="Fornecimento de Material de Gasimetria (em regime de contra consumo) ao Hospital de Santo EspÃ­rito da Ilha Terceira, EPER"/>
    <d v="2019-02-01T16:07:50"/>
    <n v="1"/>
    <s v="PT;20;299;3317"/>
    <n v="360"/>
    <d v="2019-02-07T23:59:00"/>
    <n v="1"/>
    <x v="0"/>
    <x v="0"/>
    <x v="6"/>
  </r>
  <r>
    <x v="68"/>
    <n v="512013241"/>
    <n v="156137"/>
    <s v="BeneficiaÃ§Ã£o dos BalneÃ¡rios do Campo de Futebol do Pico da Pedra"/>
    <d v="2019-02-01T16:31:51"/>
    <n v="1"/>
    <s v="PT;20;315;1350"/>
    <n v="360"/>
    <d v="2019-02-05T18:00:00"/>
    <n v="1"/>
    <x v="1"/>
    <x v="0"/>
    <x v="6"/>
  </r>
  <r>
    <x v="11"/>
    <n v="506614913"/>
    <n v="156138"/>
    <s v="AssistÃªncia tÃ©cnica Ã¡ obra do Projeto de ExecuÃ§Ã£o da RequalificaÃ§Ã£o de Ãreas de Estacionamento Dissuasor e Interface Rodo-FerroviÃ¡rio/Transportes Partilhados em Alverca do Ribatejo"/>
    <d v="2019-02-01T16:37:59"/>
    <n v="1"/>
    <s v="PT;12;173;189"/>
    <n v="360"/>
    <d v="2019-02-07T23:59:00"/>
    <n v="1"/>
    <x v="1"/>
    <x v="0"/>
    <x v="6"/>
  </r>
  <r>
    <x v="98"/>
    <n v="502130040"/>
    <n v="156139"/>
    <m/>
    <d v="2019-02-01T16:41:57"/>
    <n v="4"/>
    <s v="PT;1;1;232"/>
    <n v="400"/>
    <m/>
    <n v="1"/>
    <x v="1"/>
    <x v="0"/>
    <x v="6"/>
  </r>
  <r>
    <x v="0"/>
    <n v="508481287"/>
    <n v="156140"/>
    <s v="PRESTAÃ‡ÃƒO DE SERVIÃ‡OS NO Ã‚MBITO DA DISPONIBILIZAÃ‡ÃƒO E UTILIZAÃ‡ÃƒO DA PLATAFORMA ELETRÃ“NICA DE CONTRATAÃ‡ÃƒO PÃšBLICA, PARA O CENTRO HOSPITALAR UNIVERSITÃRIO DE LISBOA NORTE, E.P.E."/>
    <d v="2019-02-01T17:16:09"/>
    <n v="1"/>
    <s v="PT;12;165;2010"/>
    <n v="360"/>
    <d v="2019-02-06T17:00:00"/>
    <n v="1"/>
    <x v="0"/>
    <x v="0"/>
    <x v="6"/>
  </r>
  <r>
    <x v="20"/>
    <n v="506801969"/>
    <n v="156141"/>
    <s v="LocaÃ§Ã£o de bancadas para o Carnaval de Altura 2019"/>
    <d v="2019-02-01T17:16:24"/>
    <n v="1"/>
    <s v="PT;9;114;11"/>
    <n v="5"/>
    <d v="2019-02-07T17:00:00"/>
    <n v="1"/>
    <x v="1"/>
    <x v="0"/>
    <x v="6"/>
  </r>
  <r>
    <x v="20"/>
    <n v="506801969"/>
    <n v="156142"/>
    <s v="Fornecimento e Montagem de PainÃ©is Interpretativos (MUPIES)"/>
    <d v="2019-02-01T17:54:06"/>
    <n v="13"/>
    <s v="PT;9;114;11"/>
    <n v="360"/>
    <d v="2019-02-07T17:00:00"/>
    <n v="1"/>
    <x v="1"/>
    <x v="0"/>
    <x v="6"/>
  </r>
  <r>
    <x v="20"/>
    <n v="506801969"/>
    <n v="156143"/>
    <s v="Fornecimento contÃ­nuo de materiais correntes de construÃ§Ã£o"/>
    <d v="2019-02-01T18:44:20"/>
    <n v="13"/>
    <s v="PT;9;114;11"/>
    <n v="360"/>
    <d v="2019-02-07T17:00:00"/>
    <n v="1"/>
    <x v="1"/>
    <x v="0"/>
    <x v="6"/>
  </r>
  <r>
    <x v="20"/>
    <n v="506801969"/>
    <n v="156144"/>
    <s v="AquisiÃ§Ã£o de serviÃ§os de alojamento para os munÃ­cipes participantes no passeio cultural a FÃ¡tima"/>
    <d v="2019-02-01T19:18:31"/>
    <n v="1"/>
    <s v="PT;9;114;11"/>
    <n v="5"/>
    <d v="2019-02-09T17:00:00"/>
    <n v="1"/>
    <x v="1"/>
    <x v="0"/>
    <x v="6"/>
  </r>
  <r>
    <x v="115"/>
    <n v="506084361"/>
    <n v="156145"/>
    <s v="AquisiÃ§Ã£o de serviÃ§os de"/>
    <d v="2019-02-01T19:25:33"/>
    <n v="3"/>
    <s v="PT;1;1;232"/>
    <n v="340"/>
    <d v="2019-02-28T23:59:00"/>
    <n v="1"/>
    <x v="2"/>
    <x v="0"/>
    <x v="6"/>
  </r>
  <r>
    <x v="20"/>
    <n v="506801969"/>
    <n v="156146"/>
    <s v="Fornecimento ContÃ­nuo de diversos congelados para os refeiÂ´tÃ³rios escolares de Castro Marim e Altura"/>
    <d v="2019-02-01T19:28:36"/>
    <n v="13"/>
    <s v="PT;9;114;11"/>
    <n v="360"/>
    <d v="2019-02-07T17:00:00"/>
    <n v="1"/>
    <x v="1"/>
    <x v="0"/>
    <x v="6"/>
  </r>
  <r>
    <x v="0"/>
    <n v="508481287"/>
    <n v="156147"/>
    <s v="NÃ£o aplicÃ¡vel"/>
    <d v="2019-02-02T09:11:25"/>
    <n v="1"/>
    <s v="PT;12;165;2010"/>
    <n v="360"/>
    <d v="2019-02-07T17:00:00"/>
    <n v="1"/>
    <x v="0"/>
    <x v="0"/>
    <x v="6"/>
  </r>
  <r>
    <x v="147"/>
    <n v="501133097"/>
    <n v="156148"/>
    <s v="AquisiÃ§Ã£o de combustÃ­vel rodoviÃ¡rio, designadamente gasÃ³leo a granel."/>
    <d v="2019-02-02T10:36:29"/>
    <n v="1"/>
    <s v="PT;15;215;2454"/>
    <n v="360"/>
    <d v="2019-02-06T23:59:00"/>
    <n v="1"/>
    <x v="1"/>
    <x v="0"/>
    <x v="6"/>
  </r>
  <r>
    <x v="147"/>
    <n v="501133097"/>
    <n v="156149"/>
    <s v="AquisiÃ§Ã£o de combustÃ­vel rodoviÃ¡rio, atravÃ©s de cartÃ£o eletrÃ³nico de abastecimento, designadamente gasolina e gasÃ³leo"/>
    <d v="2019-02-02T12:03:23"/>
    <n v="1"/>
    <s v="PT;15;215;2454"/>
    <n v="360"/>
    <d v="2019-02-11T23:59:00"/>
    <n v="1"/>
    <x v="1"/>
    <x v="0"/>
    <x v="6"/>
  </r>
  <r>
    <x v="43"/>
    <n v="503035416"/>
    <n v="156167"/>
    <s v="AquisiÃ§Ã£o de 12 unidades de ETANERCEPT [50 MG/1 ML; SOL. INJ.; SERINGA] para DOENTES EM TRATAMENTO"/>
    <d v="2019-02-04T08:37:06"/>
    <n v="1"/>
    <s v="PT;1;1;232"/>
    <n v="400"/>
    <m/>
    <n v="1"/>
    <x v="0"/>
    <x v="0"/>
    <x v="5"/>
  </r>
  <r>
    <x v="43"/>
    <n v="503035416"/>
    <n v="156168"/>
    <s v="AquisiÃ§Ã£o de 75 unidades de INFLIXIMAB"/>
    <d v="2019-02-04T08:54:17"/>
    <n v="1"/>
    <s v="PT;1;1;232"/>
    <n v="360"/>
    <d v="2019-02-07T17:00:00"/>
    <n v="1"/>
    <x v="0"/>
    <x v="0"/>
    <x v="5"/>
  </r>
  <r>
    <x v="0"/>
    <n v="508481287"/>
    <n v="156169"/>
    <s v="AquisiÃ§Ã£o de pacote de horas para manutenÃ§Ã£o e apoio de soluÃ§Ãµes mÃ¡ximo para o ano de 2019."/>
    <d v="2019-02-04T09:06:29"/>
    <n v="13"/>
    <s v="PT;12;165;2010"/>
    <n v="360"/>
    <d v="2019-02-07T17:00:00"/>
    <n v="1"/>
    <x v="0"/>
    <x v="0"/>
    <x v="5"/>
  </r>
  <r>
    <x v="43"/>
    <n v="503035416"/>
    <n v="156170"/>
    <s v="AquisiÃ§Ã£o de 268 unidades de ETANERCEPT [50 MG/1 ML; SOL. INJ.; CANETA, PARA DOENTES EM TRATAMENTO."/>
    <d v="2019-02-04T09:12:45"/>
    <n v="1"/>
    <s v="PT;1;1;232"/>
    <n v="300"/>
    <d v="2019-02-07T17:00:00"/>
    <n v="1"/>
    <x v="0"/>
    <x v="0"/>
    <x v="5"/>
  </r>
  <r>
    <x v="20"/>
    <n v="506801969"/>
    <n v="156171"/>
    <m/>
    <d v="2019-02-04T09:12:53"/>
    <n v="1"/>
    <s v="PT;1;1;232"/>
    <n v="400"/>
    <m/>
    <n v="1"/>
    <x v="1"/>
    <x v="0"/>
    <x v="5"/>
  </r>
  <r>
    <x v="20"/>
    <n v="506801969"/>
    <n v="156172"/>
    <s v="Fornecimento contÃ­nuo de alimentaÃ§Ã£o para o canil/gatil intemunicipal do SÃ­tio dos Matos"/>
    <d v="2019-02-04T09:13:02"/>
    <n v="13"/>
    <s v="PT;9;114;11"/>
    <n v="360"/>
    <d v="2019-02-07T17:00:00"/>
    <n v="1"/>
    <x v="1"/>
    <x v="0"/>
    <x v="5"/>
  </r>
  <r>
    <x v="0"/>
    <n v="508481287"/>
    <n v="156173"/>
    <s v="AquisiÃ§Ã£o de serviÃ§os de manutenÃ§Ã£o aos equipamentos de hemodiÃ¡lise de marca Gambro par ao ano 2019."/>
    <d v="2019-02-04T09:29:22"/>
    <n v="1"/>
    <s v="PT;12;165;2010"/>
    <n v="360"/>
    <d v="2019-02-07T17:00:00"/>
    <n v="1"/>
    <x v="0"/>
    <x v="0"/>
    <x v="5"/>
  </r>
  <r>
    <x v="78"/>
    <n v="506792382"/>
    <n v="156174"/>
    <s v="LocaÃ§Ã£o de tenda e stands para exposiÃ§Ã£o e respetivo transporte, montagem e desmontagem no Ã¢mbito da Festame - Feira do MunicÃ­pio da Mealhada"/>
    <d v="2019-02-04T09:45:55"/>
    <n v="13"/>
    <s v="PT;2;13;431"/>
    <n v="360"/>
    <d v="2019-02-11T23:59:00"/>
    <n v="1"/>
    <x v="1"/>
    <x v="0"/>
    <x v="5"/>
  </r>
  <r>
    <x v="43"/>
    <n v="503035416"/>
    <n v="156175"/>
    <s v="AquisiÃ§Ã£o de 300 unidades de INFLIXIMAB para doentes em tratamento"/>
    <d v="2019-02-04T09:49:09"/>
    <n v="1"/>
    <s v="PT;1;1;232"/>
    <n v="340"/>
    <d v="2019-02-07T17:00:00"/>
    <n v="1"/>
    <x v="0"/>
    <x v="0"/>
    <x v="5"/>
  </r>
  <r>
    <x v="65"/>
    <n v="600084779"/>
    <n v="156176"/>
    <s v="ServiÃ§os de assistÃªncia tÃ©cnica ao parque de impressoras da marca Lexmark"/>
    <d v="2019-02-04T09:51:35"/>
    <n v="5"/>
    <s v="PT;1;1;232"/>
    <n v="340"/>
    <d v="2019-03-07T18:00:00"/>
    <n v="1"/>
    <x v="2"/>
    <x v="0"/>
    <x v="5"/>
  </r>
  <r>
    <x v="0"/>
    <n v="508481287"/>
    <n v="156177"/>
    <m/>
    <d v="2019-02-04T09:54:58"/>
    <n v="1"/>
    <s v="PT;1;1;232"/>
    <n v="400"/>
    <m/>
    <n v="1"/>
    <x v="0"/>
    <x v="0"/>
    <x v="5"/>
  </r>
  <r>
    <x v="43"/>
    <n v="503035416"/>
    <n v="156178"/>
    <s v="AquisiÃ§Ã£o de 80 unidades de ETANERCEPT [50 MG/1 ML; SOL. INJ.; CANETA para DOENTES EM TRATAMENTO"/>
    <d v="2019-02-04T10:01:48"/>
    <n v="1"/>
    <s v="PT;1;1;232"/>
    <n v="360"/>
    <d v="2019-02-07T17:00:00"/>
    <n v="1"/>
    <x v="0"/>
    <x v="0"/>
    <x v="5"/>
  </r>
  <r>
    <x v="59"/>
    <n v="503450189"/>
    <n v="156179"/>
    <s v="Fornecimento de 4 viaturas ligeiras de mercadorias 4x4, e 2 viaturas ligeiras de passageiros na modalidade de AOV (aluguer operacional de viatura) a 48 meses/160 000 KmÂ¿s, com inclusÃ£o de seguro contra todos os riscos e viatura de substituiÃ§Ã£o (Grupo A), no qual a franquia serÃ¡ de 2 %, e sem inclusÃ£o de gestÃ£o de combustÃ­vel e de pneus."/>
    <d v="2019-02-04T10:21:17"/>
    <n v="3"/>
    <s v="PT;3;27;501"/>
    <n v="360"/>
    <d v="2019-02-15T18:00:00"/>
    <n v="1"/>
    <x v="4"/>
    <x v="0"/>
    <x v="5"/>
  </r>
  <r>
    <x v="0"/>
    <n v="508481287"/>
    <n v="156180"/>
    <s v="AquisiÃ§Ã£o de serviÃ§os de manutenÃ§Ã£o ao equipamento de estomatologia para o ano 2019."/>
    <d v="2019-02-04T10:38:12"/>
    <n v="1"/>
    <s v="PT;12;165;2010"/>
    <n v="360"/>
    <d v="2019-02-07T17:00:00"/>
    <n v="1"/>
    <x v="0"/>
    <x v="0"/>
    <x v="5"/>
  </r>
  <r>
    <x v="3"/>
    <n v="500051054"/>
    <n v="156181"/>
    <s v="AQUISIÃ‡AO DE 6 TRICICLOS COM MOTORIZAÃ‡ÃƒO ELETRICA"/>
    <d v="2019-02-04T10:42:00"/>
    <n v="3"/>
    <s v="PT;16;236;230"/>
    <n v="5"/>
    <d v="2019-02-16T19:00:00"/>
    <n v="1"/>
    <x v="1"/>
    <x v="0"/>
    <x v="5"/>
  </r>
  <r>
    <x v="49"/>
    <n v="502098139"/>
    <n v="156182"/>
    <s v="CONTRATAÃ‡ÃƒO DA AQUISIÃ‡ÃƒO DE SISTEMA DE MECÃ‚NICA CÃ‰NICA PARA EQUIPAR O AUDITÃ“RIO MUNICIPAL DO SOLAR DA MÃšSICA NOVA"/>
    <d v="2019-02-04T10:45:10"/>
    <n v="13"/>
    <s v="PT;9;118;1582"/>
    <n v="340"/>
    <d v="2019-02-13T18:00:00"/>
    <n v="1"/>
    <x v="1"/>
    <x v="0"/>
    <x v="5"/>
  </r>
  <r>
    <x v="60"/>
    <n v="504394029"/>
    <n v="156183"/>
    <m/>
    <d v="2019-02-04T11:11:54"/>
    <n v="3"/>
    <m/>
    <n v="1"/>
    <m/>
    <n v="1"/>
    <x v="2"/>
    <x v="0"/>
    <x v="5"/>
  </r>
  <r>
    <x v="1"/>
    <n v="506673626"/>
    <n v="156184"/>
    <s v="AquisiÃ§Ã£o de um cais para o nÃºcleo de pesca do Barreiro"/>
    <d v="2019-02-04T11:12:54"/>
    <n v="13"/>
    <s v="PT;16;237;31"/>
    <n v="360"/>
    <d v="2019-02-09T23:59:00"/>
    <n v="1"/>
    <x v="1"/>
    <x v="0"/>
    <x v="5"/>
  </r>
  <r>
    <x v="38"/>
    <n v="505309939"/>
    <n v="156185"/>
    <m/>
    <d v="2019-02-04T11:26:46"/>
    <n v="7"/>
    <s v="PT;1;1;232"/>
    <n v="400"/>
    <m/>
    <n v="1"/>
    <x v="1"/>
    <x v="0"/>
    <x v="5"/>
  </r>
  <r>
    <x v="13"/>
    <n v="501294104"/>
    <n v="156186"/>
    <s v="PRESTAÃ‡ÃƒO DE SERVIÃ‡OS DE EXTERIOR PARA APOIO AO ATENDIMENTO TURÃSTICO NO BAR/CAFETARIA DA CASA DA BAÃA, PELO PERÃODO DE 24 MESES."/>
    <d v="2019-02-04T11:28:48"/>
    <n v="1"/>
    <s v="PT;16;245;2623"/>
    <n v="360"/>
    <d v="2019-03-07T23:59:00"/>
    <n v="1"/>
    <x v="1"/>
    <x v="0"/>
    <x v="5"/>
  </r>
  <r>
    <x v="66"/>
    <n v="502530863"/>
    <n v="156187"/>
    <m/>
    <d v="2019-02-04T11:46:12"/>
    <n v="1"/>
    <s v="PT;1;1;232"/>
    <n v="400"/>
    <m/>
    <n v="1"/>
    <x v="2"/>
    <x v="0"/>
    <x v="5"/>
  </r>
  <r>
    <x v="148"/>
    <n v="510834302"/>
    <n v="156188"/>
    <m/>
    <d v="2019-02-04T12:02:45"/>
    <n v="13"/>
    <s v="PT;1;1;232"/>
    <n v="400"/>
    <m/>
    <n v="1"/>
    <x v="1"/>
    <x v="0"/>
    <x v="5"/>
  </r>
  <r>
    <x v="80"/>
    <n v="505932512"/>
    <n v="156189"/>
    <s v="O presente procedimento tem por objeto o fornecimento de contentores de alta densidade para deposiÃ§Ã£o de ResÃ­duos SÃ³lidos Urbanos."/>
    <d v="2019-02-04T12:11:59"/>
    <n v="13"/>
    <s v="PT;9;113;1556"/>
    <n v="360"/>
    <d v="2019-02-11T23:59:00"/>
    <n v="1"/>
    <x v="1"/>
    <x v="0"/>
    <x v="5"/>
  </r>
  <r>
    <x v="13"/>
    <n v="501294104"/>
    <n v="156190"/>
    <m/>
    <d v="2019-02-04T12:17:28"/>
    <n v="1"/>
    <s v="PT;1;1;232"/>
    <n v="400"/>
    <m/>
    <n v="1"/>
    <x v="1"/>
    <x v="0"/>
    <x v="5"/>
  </r>
  <r>
    <x v="38"/>
    <n v="505309939"/>
    <n v="156191"/>
    <s v="ReparaÃ§Ã£o do sistema de bombagem do Museu Municipal de PortimÃ£o"/>
    <d v="2019-02-04T12:18:15"/>
    <n v="1"/>
    <s v="PT;9;121;1594"/>
    <n v="360"/>
    <d v="2019-02-07T16:30:00"/>
    <n v="1"/>
    <x v="1"/>
    <x v="0"/>
    <x v="5"/>
  </r>
  <r>
    <x v="18"/>
    <n v="501222634"/>
    <n v="156192"/>
    <m/>
    <d v="2019-02-04T12:22:22"/>
    <n v="3"/>
    <s v="PT;1;1;232"/>
    <n v="400"/>
    <m/>
    <n v="1"/>
    <x v="1"/>
    <x v="0"/>
    <x v="5"/>
  </r>
  <r>
    <x v="92"/>
    <n v="512044040"/>
    <n v="156193"/>
    <s v="AquisiÃ§Ã£o de Raticida"/>
    <d v="2019-02-04T12:43:12"/>
    <n v="1"/>
    <s v="PT;20;299;145"/>
    <n v="360"/>
    <d v="2019-02-10T23:59:00"/>
    <n v="1"/>
    <x v="1"/>
    <x v="0"/>
    <x v="5"/>
  </r>
  <r>
    <x v="38"/>
    <n v="505309939"/>
    <n v="156194"/>
    <s v="Fornecimento e instalaÃ§Ã£o de cablagem no Mercado Municipal e TEMPO"/>
    <d v="2019-02-04T12:53:48"/>
    <n v="1"/>
    <s v="PT;9;121;1594"/>
    <n v="360"/>
    <d v="2019-02-11T16:30:00"/>
    <n v="1"/>
    <x v="1"/>
    <x v="0"/>
    <x v="5"/>
  </r>
  <r>
    <x v="47"/>
    <n v="512042659"/>
    <n v="156195"/>
    <s v="PrestaÃ§Ã£o de ServiÃ§os de Design GrÃ¡fico para o MunicÃ­pio de Nordeste."/>
    <d v="2019-02-04T13:07:45"/>
    <n v="1"/>
    <s v="PT;20;312;3402"/>
    <n v="5"/>
    <d v="2019-02-10T23:59:00"/>
    <n v="1"/>
    <x v="1"/>
    <x v="0"/>
    <x v="5"/>
  </r>
  <r>
    <x v="2"/>
    <n v="503539473"/>
    <n v="156196"/>
    <s v="Empreitada de ampliaÃ§Ã£o da rede geral de abastecimento de Ã¡gua"/>
    <d v="2019-02-04T13:26:09"/>
    <n v="3"/>
    <s v="PT;9;111;105"/>
    <n v="360"/>
    <d v="2019-03-05T23:59:00"/>
    <n v="1"/>
    <x v="1"/>
    <x v="0"/>
    <x v="5"/>
  </r>
  <r>
    <x v="38"/>
    <n v="505309939"/>
    <n v="156197"/>
    <s v="AquisiÃ§Ã£o de serviÃ§os para manutenÃ§Ã£o corretiva do sistema de climatizaÃ§Ã£o dos balneÃ¡rios do Complexo Desportivo de Alvor."/>
    <d v="2019-02-04T14:13:50"/>
    <n v="1"/>
    <s v="PT;9;121;1592"/>
    <n v="360"/>
    <d v="2019-02-11T16:30:00"/>
    <n v="1"/>
    <x v="1"/>
    <x v="0"/>
    <x v="5"/>
  </r>
  <r>
    <x v="38"/>
    <n v="505309939"/>
    <n v="156198"/>
    <s v="AquisiÃ§Ã£o de serviÃ§os de levantamento e orÃ§amentaÃ§Ã£o para instalaÃ§Ã£o de fibra Ã³tica"/>
    <d v="2019-02-04T14:38:20"/>
    <n v="1"/>
    <s v="PT;9;121;274"/>
    <n v="360"/>
    <d v="2019-02-11T16:30:00"/>
    <n v="1"/>
    <x v="1"/>
    <x v="0"/>
    <x v="5"/>
  </r>
  <r>
    <x v="80"/>
    <n v="505932512"/>
    <n v="156199"/>
    <s v="AquisiÃ§Ã£o de tubagens e acessÃ³rios para rede de Ã¡guas, saneamento e Ã¡guas pluviais do concelho"/>
    <d v="2019-02-04T14:41:04"/>
    <n v="13"/>
    <s v="PT;9;113;1556"/>
    <n v="360"/>
    <d v="2019-02-12T23:59:00"/>
    <n v="1"/>
    <x v="1"/>
    <x v="0"/>
    <x v="5"/>
  </r>
  <r>
    <x v="38"/>
    <n v="505309939"/>
    <n v="156200"/>
    <s v="AquisiÃ§Ã£o de serviÃ§os para publicaÃ§Ã£o de Jornal Municipal CED 2019"/>
    <d v="2019-02-04T14:53:08"/>
    <n v="1"/>
    <s v="PT;9;121;1594"/>
    <n v="360"/>
    <d v="2019-02-13T16:30:00"/>
    <n v="1"/>
    <x v="1"/>
    <x v="0"/>
    <x v="5"/>
  </r>
  <r>
    <x v="149"/>
    <n v="506642798"/>
    <n v="156201"/>
    <s v="aquisiÃ§Ã£o de serviÃ§os de comunicaÃ§Ãµes e aluguer de equipamentos"/>
    <d v="2019-02-04T15:06:56"/>
    <n v="13"/>
    <s v="PT;6;76;1247"/>
    <n v="360"/>
    <d v="2019-02-11T23:00:00"/>
    <n v="1"/>
    <x v="1"/>
    <x v="0"/>
    <x v="5"/>
  </r>
  <r>
    <x v="49"/>
    <n v="502098139"/>
    <n v="156202"/>
    <s v="CONTRATAÃ‡ÃƒO DA LOCAÃ‡ÃƒO DE EQUIPAMENTO DE LUZ E SOM PARA APOIO A VÃRIOS EVENTOS."/>
    <d v="2019-02-04T15:11:45"/>
    <n v="13"/>
    <s v="PT;9;118;109"/>
    <n v="360"/>
    <d v="2019-02-13T18:00:00"/>
    <n v="1"/>
    <x v="1"/>
    <x v="0"/>
    <x v="5"/>
  </r>
  <r>
    <x v="150"/>
    <n v="600083012"/>
    <n v="156203"/>
    <s v="O objeto do presente procedimento consiste no fornecimento e montagem dos equipamentos necessÃ¡rios ao estabelecimento das medidas no Ã¢mbito da seguranÃ§a contra incÃªndios (SCI), no que se refere ao cumprimento da legislaÃ§Ã£o RJ-SCIE, Decreto-Lei n.Âº 220/2008, de 12/11, alterado pelo Decreto-Lei n.Âº 224/2015, de 9/10 e o RT-SCIE, Portaria n.Âº 1532/2008, de 29/12"/>
    <d v="2019-02-04T15:14:42"/>
    <n v="1"/>
    <s v="PT;9;125;1610"/>
    <n v="400"/>
    <d v="1970-01-01T23:59:00"/>
    <n v="1"/>
    <x v="2"/>
    <x v="0"/>
    <x v="5"/>
  </r>
  <r>
    <x v="9"/>
    <n v="506173968"/>
    <n v="156204"/>
    <s v="AquisiÃ§Ã£o de material desportivo. Este material Ã© fundamental para o pleno desenvolvimento da atividade desenvolvida pela CÃ¢mara Municipal do Seixal e que recorre a fundos comunitÃ¡rios PEM Â¿ BalcÃ£o 2020"/>
    <d v="2019-02-04T15:23:16"/>
    <n v="1"/>
    <s v="PT;16;243;2615"/>
    <n v="360"/>
    <d v="2019-03-27T18:00:00"/>
    <n v="1"/>
    <x v="1"/>
    <x v="0"/>
    <x v="5"/>
  </r>
  <r>
    <x v="151"/>
    <n v="506855368"/>
    <n v="156205"/>
    <s v="AquisiÃ§Ã£o de pÃ³ de pedra durante o ano de 2019"/>
    <d v="2019-02-04T15:26:07"/>
    <n v="13"/>
    <s v="PT;19;281;159"/>
    <n v="360"/>
    <d v="2019-02-09T17:30:00"/>
    <n v="1"/>
    <x v="1"/>
    <x v="0"/>
    <x v="5"/>
  </r>
  <r>
    <x v="63"/>
    <n v="508741823"/>
    <n v="156206"/>
    <m/>
    <d v="2019-02-04T15:26:08"/>
    <n v="13"/>
    <s v="PT;1;1;232"/>
    <n v="400"/>
    <m/>
    <n v="1"/>
    <x v="0"/>
    <x v="0"/>
    <x v="5"/>
  </r>
  <r>
    <x v="49"/>
    <n v="502098139"/>
    <n v="156207"/>
    <s v="CONTRATAÃ‡ÃƒO DA LOCAÃ‡ÃƒO DE PLATAFORMA ELEVATORIA PARA APOIO A EVENTOS A REALIZAR EM 2019."/>
    <d v="2019-02-04T15:30:28"/>
    <n v="13"/>
    <s v="PT;9;118;109"/>
    <n v="300"/>
    <d v="2019-02-13T18:00:00"/>
    <n v="1"/>
    <x v="1"/>
    <x v="0"/>
    <x v="5"/>
  </r>
  <r>
    <x v="127"/>
    <n v="680015574"/>
    <n v="156208"/>
    <s v="AquisiÃ§Ã£o de combustÃ­vel a granel gasÃ³leo, para a frota dos ServiÃ§os Municipalizados de Transportes Colectivos do Barreiro."/>
    <d v="2019-02-04T15:32:36"/>
    <n v="1"/>
    <s v="PT;16;237;2585"/>
    <n v="360"/>
    <d v="2019-02-07T23:59:00"/>
    <n v="1"/>
    <x v="3"/>
    <x v="0"/>
    <x v="5"/>
  </r>
  <r>
    <x v="3"/>
    <n v="500051054"/>
    <n v="156210"/>
    <s v="ServiÃ§os de ManutenÃ§Ã£o e AssistÃªncia TÃ©cnica Preventiva, Corretiva e Evolutiva da &quot;AplicaÃ§Ã£o InformÃ¡tica Easy Vista&quot;"/>
    <d v="2019-02-04T15:44:26"/>
    <n v="13"/>
    <s v="PT;1;1;232"/>
    <n v="400"/>
    <d v="2019-01-16T19:00:00"/>
    <n v="1"/>
    <x v="1"/>
    <x v="0"/>
    <x v="5"/>
  </r>
  <r>
    <x v="49"/>
    <n v="502098139"/>
    <n v="156211"/>
    <s v="ContrataÃ§Ã£o da prestaÃ§Ã£o de serviÃ§os de transportes para o conservatÃ³rio da MÃºsica de LoulÃ©- Francisco Rosado"/>
    <d v="2019-02-04T15:46:36"/>
    <n v="3"/>
    <s v="PT;9;118;1582"/>
    <n v="340"/>
    <d v="2019-02-11T18:00:00"/>
    <n v="1"/>
    <x v="1"/>
    <x v="0"/>
    <x v="5"/>
  </r>
  <r>
    <x v="59"/>
    <n v="503450189"/>
    <n v="156213"/>
    <s v="GestÃ£o e FiscalizaÃ§Ã£o da Empreitada de ConstruÃ§Ã£o do Circuito HidrÃ¡ulico de Viana do Alentejo, incluindo a coordenaÃ§Ã£o em matÃ©ria de seguranÃ§a e saÃºde e o acompanhamento ambiental"/>
    <d v="2019-02-04T15:51:26"/>
    <n v="3"/>
    <s v="PT;8;108;1542"/>
    <n v="340"/>
    <d v="2019-03-21T18:00:00"/>
    <n v="1"/>
    <x v="4"/>
    <x v="0"/>
    <x v="5"/>
  </r>
  <r>
    <x v="46"/>
    <n v="502256869"/>
    <n v="156214"/>
    <m/>
    <d v="2019-02-04T15:52:00"/>
    <n v="1"/>
    <s v="PT;1;1;232"/>
    <n v="400"/>
    <m/>
    <n v="1"/>
    <x v="7"/>
    <x v="0"/>
    <x v="5"/>
  </r>
  <r>
    <x v="49"/>
    <n v="502098139"/>
    <n v="156215"/>
    <s v="CONTRATAÃ‡ÃƒO DA PRESTAÃ‡ÃƒO DE SERVIÃ‡OS DE MÃQUINAS."/>
    <d v="2019-02-04T16:01:11"/>
    <n v="13"/>
    <s v="PT;9;118;109"/>
    <n v="360"/>
    <d v="2019-02-13T18:00:00"/>
    <n v="1"/>
    <x v="1"/>
    <x v="0"/>
    <x v="5"/>
  </r>
  <r>
    <x v="138"/>
    <n v="506087000"/>
    <n v="156216"/>
    <m/>
    <d v="2019-02-04T16:08:36"/>
    <n v="3"/>
    <s v="PT;1;1;232"/>
    <n v="400"/>
    <m/>
    <n v="1"/>
    <x v="1"/>
    <x v="0"/>
    <x v="5"/>
  </r>
  <r>
    <x v="70"/>
    <n v="506791220"/>
    <n v="156217"/>
    <m/>
    <d v="2019-02-04T16:11:29"/>
    <n v="1"/>
    <s v="PT;1;1;232"/>
    <n v="400"/>
    <m/>
    <n v="1"/>
    <x v="1"/>
    <x v="0"/>
    <x v="5"/>
  </r>
  <r>
    <x v="49"/>
    <n v="502098139"/>
    <n v="156219"/>
    <s v="AMPLIAÃ‡ÃƒO DA ESCOLA MÃƒE SOBERANA"/>
    <d v="2019-02-04T16:14:04"/>
    <n v="1"/>
    <s v="PT;9;118;1583"/>
    <n v="360"/>
    <d v="2019-02-14T17:00:00"/>
    <n v="1"/>
    <x v="1"/>
    <x v="0"/>
    <x v="5"/>
  </r>
  <r>
    <x v="3"/>
    <n v="500051054"/>
    <n v="156220"/>
    <s v="LocaÃ§Ã£o de contentores para o EstÃ¡dio JosÃ© Martins Vieira e Pista Municipal de Atletismo"/>
    <d v="2019-02-04T16:21:46"/>
    <n v="3"/>
    <s v="PT;16;236;2579"/>
    <n v="360"/>
    <d v="2019-02-11T19:00:00"/>
    <n v="1"/>
    <x v="1"/>
    <x v="0"/>
    <x v="5"/>
  </r>
  <r>
    <x v="93"/>
    <n v="501305564"/>
    <n v="156221"/>
    <s v="NÃ£o aplicÃ¡vel"/>
    <d v="2019-02-04T16:22:46"/>
    <n v="1"/>
    <s v="PT;15;220;200"/>
    <n v="340"/>
    <d v="2019-02-10T23:59:00"/>
    <n v="1"/>
    <x v="1"/>
    <x v="0"/>
    <x v="5"/>
  </r>
  <r>
    <x v="151"/>
    <n v="506855368"/>
    <n v="156222"/>
    <s v="AquisiÃ§Ã£o de massas asfÃ¡lticas a quente para o ano de 2019"/>
    <d v="2019-02-04T16:24:34"/>
    <n v="13"/>
    <s v="PT;19;281;159"/>
    <n v="5"/>
    <d v="2019-02-09T17:30:00"/>
    <n v="1"/>
    <x v="1"/>
    <x v="0"/>
    <x v="5"/>
  </r>
  <r>
    <x v="151"/>
    <n v="506855368"/>
    <n v="156223"/>
    <s v="AquisiÃ§Ã£o de tout-venant durante o ano de 2019"/>
    <d v="2019-02-04T16:39:18"/>
    <n v="13"/>
    <s v="PT;19;281;159"/>
    <n v="360"/>
    <d v="2019-02-09T17:30:00"/>
    <n v="1"/>
    <x v="1"/>
    <x v="0"/>
    <x v="5"/>
  </r>
  <r>
    <x v="43"/>
    <n v="503035416"/>
    <n v="156224"/>
    <s v="AquisiÃ§Ã£o de 35 (trinta e cinco) Impressoras"/>
    <d v="2019-02-04T16:51:58"/>
    <n v="1"/>
    <s v="PT;1;1;232"/>
    <n v="360"/>
    <d v="2019-02-07T17:00:00"/>
    <n v="1"/>
    <x v="0"/>
    <x v="0"/>
    <x v="5"/>
  </r>
  <r>
    <x v="0"/>
    <n v="508481287"/>
    <n v="156225"/>
    <m/>
    <d v="2019-02-04T16:56:46"/>
    <n v="13"/>
    <s v="PT;1;1;232"/>
    <n v="400"/>
    <m/>
    <n v="1"/>
    <x v="0"/>
    <x v="0"/>
    <x v="5"/>
  </r>
  <r>
    <x v="0"/>
    <n v="508481287"/>
    <n v="156226"/>
    <m/>
    <d v="2019-02-04T16:57:08"/>
    <n v="1"/>
    <s v="PT;1;1;232"/>
    <n v="400"/>
    <m/>
    <n v="1"/>
    <x v="0"/>
    <x v="0"/>
    <x v="5"/>
  </r>
  <r>
    <x v="20"/>
    <n v="506801969"/>
    <n v="156227"/>
    <s v="Fornecimento ContÃ­nuo de carne fresca para os refeitÃ³rios escolares de Castro Marim e Altura"/>
    <d v="2019-02-04T17:38:25"/>
    <n v="13"/>
    <s v="PT;9;114;11"/>
    <n v="360"/>
    <d v="2019-02-09T17:00:00"/>
    <n v="1"/>
    <x v="1"/>
    <x v="0"/>
    <x v="5"/>
  </r>
  <r>
    <x v="3"/>
    <n v="500051054"/>
    <n v="156228"/>
    <s v="AquisiÃ§Ã£o de serviÃ§os de transporte de passageiros em autocarros"/>
    <d v="2019-02-04T17:50:15"/>
    <n v="3"/>
    <s v="PT;1;1;232"/>
    <n v="5"/>
    <d v="2019-03-07T19:00:00"/>
    <n v="1"/>
    <x v="1"/>
    <x v="0"/>
    <x v="5"/>
  </r>
  <r>
    <x v="20"/>
    <n v="506801969"/>
    <n v="156229"/>
    <s v="LocaÃ§Ã£o de tendas"/>
    <d v="2019-02-04T18:00:21"/>
    <n v="13"/>
    <s v="PT;9;114;11"/>
    <n v="360"/>
    <d v="2019-02-08T17:00:00"/>
    <n v="1"/>
    <x v="1"/>
    <x v="0"/>
    <x v="5"/>
  </r>
  <r>
    <x v="20"/>
    <n v="506801969"/>
    <n v="156230"/>
    <s v="Fornecimento ContÃ­nuo de legumes frescos e fruta fresca para os refeitÃ³rios escolares de Castro Marim e Altura"/>
    <d v="2019-02-04T18:47:22"/>
    <n v="13"/>
    <s v="PT;9;114;11"/>
    <n v="360"/>
    <d v="2019-02-07T17:00:00"/>
    <n v="1"/>
    <x v="1"/>
    <x v="0"/>
    <x v="5"/>
  </r>
  <r>
    <x v="20"/>
    <n v="506801969"/>
    <n v="156231"/>
    <s v="Fornecimento ContÃ­nuo de produtos diversos de mercearia para os refeitÃ³rios escolares de Castro Marim e Altura"/>
    <d v="2019-02-04T19:06:40"/>
    <n v="13"/>
    <s v="PT;9;114;11"/>
    <n v="5"/>
    <d v="2019-02-07T17:00:00"/>
    <n v="1"/>
    <x v="1"/>
    <x v="0"/>
    <x v="5"/>
  </r>
  <r>
    <x v="149"/>
    <n v="506642798"/>
    <n v="156232"/>
    <s v="ReparaÃ§Ã£o da Retroescavadora Volvo BL61B"/>
    <d v="2019-02-05T08:10:27"/>
    <n v="1"/>
    <s v="PT;6;76;1247"/>
    <n v="5"/>
    <d v="2019-02-14T23:00:00"/>
    <n v="1"/>
    <x v="1"/>
    <x v="0"/>
    <x v="5"/>
  </r>
  <r>
    <x v="43"/>
    <n v="503035416"/>
    <n v="156233"/>
    <s v="AquisiÃ§Ã£o de 90 unidades de SOMATROPINA [6 MG; CARTUCHO] para doentes em tratamento"/>
    <d v="2019-02-05T08:42:13"/>
    <n v="1"/>
    <s v="PT;1;1;232"/>
    <n v="360"/>
    <d v="2019-02-11T17:00:00"/>
    <n v="1"/>
    <x v="0"/>
    <x v="0"/>
    <x v="5"/>
  </r>
  <r>
    <x v="43"/>
    <n v="503035416"/>
    <n v="156234"/>
    <s v="AquisiÃ§Ã£o de 60 unidades de SOMATROPINA [12 MG; CARTUCHO] PARA DOENTES EM TRATAMENTO."/>
    <d v="2019-02-05T09:01:25"/>
    <n v="1"/>
    <s v="PT;1;1;232"/>
    <n v="300"/>
    <d v="2019-02-11T17:00:00"/>
    <n v="1"/>
    <x v="0"/>
    <x v="0"/>
    <x v="5"/>
  </r>
  <r>
    <x v="43"/>
    <n v="503035416"/>
    <n v="156235"/>
    <s v="AquisiÃ§Ã£o de 10 unidades de RITUXIMAB [500 MG/ 50 ML; FRS] PARA DOENTES EM TRATAMENTO"/>
    <d v="2019-02-05T09:15:56"/>
    <n v="1"/>
    <s v="PT;1;1;232"/>
    <n v="360"/>
    <d v="2019-02-11T17:00:00"/>
    <n v="1"/>
    <x v="0"/>
    <x v="0"/>
    <x v="5"/>
  </r>
  <r>
    <x v="2"/>
    <n v="503539473"/>
    <n v="156236"/>
    <s v="Empreitada de ampliaÃ§Ã£o da rede geral de abastecimento de Ã¡gua e rede de Ã¡guas residuais domÃ©sticas - Montes Juntos"/>
    <d v="2019-02-05T09:21:33"/>
    <n v="3"/>
    <s v="PT;9;111;1548"/>
    <n v="360"/>
    <d v="2019-02-27T23:59:00"/>
    <n v="1"/>
    <x v="1"/>
    <x v="0"/>
    <x v="5"/>
  </r>
  <r>
    <x v="93"/>
    <n v="501305564"/>
    <n v="156237"/>
    <s v="NÃ£o se aplica"/>
    <d v="2019-02-05T09:32:13"/>
    <n v="1"/>
    <s v="PT;15;218;121"/>
    <n v="340"/>
    <d v="2019-02-07T23:59:00"/>
    <n v="1"/>
    <x v="1"/>
    <x v="0"/>
    <x v="5"/>
  </r>
  <r>
    <x v="43"/>
    <n v="503035416"/>
    <n v="156238"/>
    <s v="AquisiÃ§Ã£o de 21 unidades de LENALIDOMIDA [25 MG; CÃP/COMP] e 21 unidades de LENALIDOMIDA [5 MG; CÃP/COMP]"/>
    <d v="2019-02-05T09:31:00"/>
    <n v="1"/>
    <s v="PT;1;1;232"/>
    <n v="360"/>
    <d v="2019-02-11T17:00:00"/>
    <n v="1"/>
    <x v="0"/>
    <x v="0"/>
    <x v="5"/>
  </r>
  <r>
    <x v="97"/>
    <n v="508354617"/>
    <n v="156239"/>
    <s v="AD 04/2019 - AquisiÃ§Ã£o de serviÃ§os de DeslocaÃ§Ãµes e Alojamento"/>
    <d v="2019-02-05T10:32:48"/>
    <n v="1"/>
    <s v="PT;1;1;232"/>
    <n v="360"/>
    <d v="2019-02-08T23:59:00"/>
    <n v="1"/>
    <x v="1"/>
    <x v="0"/>
    <x v="5"/>
  </r>
  <r>
    <x v="49"/>
    <n v="502098139"/>
    <n v="156240"/>
    <s v="INTERVENÃ‡ÃƒO NO POSTO DA GNR DE LOULÃ‰ - CONSERVAÃ‡ÃƒO E RECUPERAÃ‡ÃƒO DE EDIFÃCIOS MUNICIPAIS"/>
    <d v="2019-02-05T10:35:00"/>
    <n v="3"/>
    <s v="PT;9;118;1583"/>
    <n v="340"/>
    <d v="2019-03-27T17:00:00"/>
    <n v="1"/>
    <x v="1"/>
    <x v="0"/>
    <x v="5"/>
  </r>
  <r>
    <x v="19"/>
    <n v="507396081"/>
    <n v="156241"/>
    <s v="CPREV 004.FIE.2019 - AquisiÃ§Ã£o de 3 Viaturas ElÃ©ctricas"/>
    <d v="2019-02-05T10:59:10"/>
    <n v="13"/>
    <s v="PT;12;164;1996"/>
    <n v="360"/>
    <d v="2019-02-14T23:59:00"/>
    <n v="1"/>
    <x v="1"/>
    <x v="0"/>
    <x v="5"/>
  </r>
  <r>
    <x v="37"/>
    <n v="504293125"/>
    <n v="156242"/>
    <s v="Escola EB1/JI Manuel Coco - SubstituiÃ§Ã£o de Portas em Caixilharia de AlumÃ­nio na Entrada do EdifÃ­cio - Odivelas"/>
    <d v="2019-02-05T10:59:35"/>
    <n v="1"/>
    <s v="PT;12;175;2097"/>
    <n v="360"/>
    <d v="2019-02-14T23:59:00"/>
    <n v="1"/>
    <x v="1"/>
    <x v="0"/>
    <x v="5"/>
  </r>
  <r>
    <x v="1"/>
    <n v="506673626"/>
    <n v="156243"/>
    <s v="ExecuÃ§Ã£o de fresagem; ExecuÃ§Ã£o de camadas de desgaste; ColocaÃ§Ã£o de caixas Ã s cotas de pavimentos; ExecuÃ§Ã£o de pinturas horizontais provisÃ³rias"/>
    <d v="2019-02-05T11:09:21"/>
    <n v="3"/>
    <s v="UniÃ£o de freguesia do Barreiro , Lavradio"/>
    <n v="5"/>
    <d v="2019-02-28T23:50:00"/>
    <n v="1"/>
    <x v="1"/>
    <x v="0"/>
    <x v="5"/>
  </r>
  <r>
    <x v="0"/>
    <n v="508481287"/>
    <n v="156244"/>
    <s v="PrestaÃ§Ã£o de serviÃ§os de manutenÃ§Ã£o, tratamento e requalificaÃ§Ã£o das zonas verdes do Centro Hospitalar UniversitÃ¡rio de Lisboa Norte, E.P.E."/>
    <d v="2019-02-05T11:15:07"/>
    <n v="13"/>
    <s v="PT;12;165;2010"/>
    <n v="360"/>
    <d v="2019-02-10T17:00:00"/>
    <n v="1"/>
    <x v="0"/>
    <x v="0"/>
    <x v="5"/>
  </r>
  <r>
    <x v="38"/>
    <n v="505309939"/>
    <n v="156245"/>
    <s v="AquisiÃ§Ã£o de licenÃ§a para o Centro de documentaÃ§Ã£o e arquivo histÃ³rico do Museu de PortimÃ£o"/>
    <d v="2019-02-05T11:21:25"/>
    <n v="1"/>
    <s v="PT;9;121;1594"/>
    <n v="360"/>
    <d v="2019-02-12T16:30:00"/>
    <n v="1"/>
    <x v="1"/>
    <x v="0"/>
    <x v="5"/>
  </r>
  <r>
    <x v="19"/>
    <n v="507396081"/>
    <n v="156246"/>
    <s v="CPREV 005.FIE.2019 AquisiÃ§Ã£o de 1 furgÃ£o com caixa estanque e ventilador de tejadilho"/>
    <d v="2019-02-05T11:27:00"/>
    <n v="13"/>
    <s v="PT;12;164;1996"/>
    <n v="360"/>
    <d v="2019-02-14T23:59:00"/>
    <n v="1"/>
    <x v="1"/>
    <x v="0"/>
    <x v="5"/>
  </r>
  <r>
    <x v="19"/>
    <n v="507396081"/>
    <n v="156249"/>
    <s v="CPREV 006.FIE.2019 - AquisiÃ§Ã£o de 2 Viaturas Mistas de 9 Lugares"/>
    <d v="2019-02-05T11:46:31"/>
    <n v="13"/>
    <s v="PT;12;164;1996"/>
    <n v="5"/>
    <d v="2019-02-14T23:59:00"/>
    <n v="1"/>
    <x v="1"/>
    <x v="0"/>
    <x v="5"/>
  </r>
  <r>
    <x v="37"/>
    <n v="504293125"/>
    <n v="156250"/>
    <s v="Escola BÃ¡sica de D. Dinis n.Âº 1 - SubstituiÃ§Ã£o de caixilharia - Odivelas"/>
    <d v="2019-02-05T11:49:16"/>
    <n v="1"/>
    <s v="PT;12;175;2097"/>
    <n v="360"/>
    <d v="2019-02-15T23:59:00"/>
    <n v="1"/>
    <x v="1"/>
    <x v="0"/>
    <x v="5"/>
  </r>
  <r>
    <x v="4"/>
    <n v="506334562"/>
    <n v="156251"/>
    <s v="RequalificaÃ§Ã£o da EM 530 (Pombal / Vicentes) e CM 1053 (Vicentes / Cumieira) - Proc. n.Âº 09/2019"/>
    <d v="2019-02-05T11:51:00"/>
    <n v="3"/>
    <s v="PT;11;157;1950"/>
    <n v="360"/>
    <d v="2019-03-10T23:59:00"/>
    <n v="1"/>
    <x v="1"/>
    <x v="0"/>
    <x v="5"/>
  </r>
  <r>
    <x v="59"/>
    <n v="503450189"/>
    <n v="156252"/>
    <s v="GestÃ£o e FiscalizaÃ§Ã£o da Empreitada de ConstruÃ§Ã£o do Adutor Principal de Viana do Alentejo e respetivo Bloco de Rega, incluindo a coordenaÃ§Ã£o em matÃ©ria de seguranÃ§a e saÃºde e o acompanhamento ambiental."/>
    <d v="2019-02-05T11:55:54"/>
    <n v="3"/>
    <s v="PT;8;108;1542"/>
    <n v="340"/>
    <d v="2019-03-25T18:00:00"/>
    <n v="1"/>
    <x v="4"/>
    <x v="0"/>
    <x v="5"/>
  </r>
  <r>
    <x v="8"/>
    <n v="505187531"/>
    <n v="156253"/>
    <s v="REMODELAÃ‡ÃƒO DO 1Âº PISO NO MUSEU DE SANTA MARIA ProcÂº 100/EOP/DCOP/2018"/>
    <d v="2019-02-05T11:56:47"/>
    <n v="13"/>
    <s v="PT;12;164;1999"/>
    <n v="360"/>
    <d v="2019-02-11T23:59:00"/>
    <n v="1"/>
    <x v="1"/>
    <x v="0"/>
    <x v="5"/>
  </r>
  <r>
    <x v="144"/>
    <n v="506826546"/>
    <n v="156254"/>
    <m/>
    <d v="2019-02-05T12:03:47"/>
    <n v="13"/>
    <s v="PT;1;1;232"/>
    <n v="1"/>
    <m/>
    <n v="1"/>
    <x v="1"/>
    <x v="0"/>
    <x v="5"/>
  </r>
  <r>
    <x v="19"/>
    <n v="507396081"/>
    <n v="156255"/>
    <s v="CPREV 007.FIE.2019 - AquisiÃ§Ã£o de ServiÃ§os de ManutenÃ§Ã£o a Equipamentos mecÃ¢nicos, elÃ©tricos e hidrÃ¡ulicos"/>
    <d v="2019-02-05T12:05:58"/>
    <n v="13"/>
    <s v="PT;12;164;1996"/>
    <n v="360"/>
    <d v="2019-02-14T23:59:00"/>
    <n v="1"/>
    <x v="1"/>
    <x v="0"/>
    <x v="5"/>
  </r>
  <r>
    <x v="8"/>
    <n v="505187531"/>
    <n v="156256"/>
    <s v="Empreitada de execuÃ§Ã£o de ligaÃ§Ã£o da Rua Santa Cruz Ã  Rua AmÃ¡lia Rodrigues em Birre- Cascais"/>
    <d v="2019-02-05T12:06:48"/>
    <n v="13"/>
    <s v="PT;12;164;42"/>
    <n v="5"/>
    <d v="2019-02-11T23:59:00"/>
    <n v="1"/>
    <x v="1"/>
    <x v="0"/>
    <x v="5"/>
  </r>
  <r>
    <x v="43"/>
    <n v="503035416"/>
    <n v="156258"/>
    <s v="AquisiÃ§Ã£o de 12 unidades de ETANERCEPT [50 MG/1 ML; SOL. INJ.; SERINGA] para DOENTES EM TRATAMENTO"/>
    <d v="2019-02-05T12:11:47"/>
    <n v="1"/>
    <s v="PT;1;1;232"/>
    <n v="360"/>
    <d v="2019-02-11T17:00:00"/>
    <n v="1"/>
    <x v="0"/>
    <x v="0"/>
    <x v="5"/>
  </r>
  <r>
    <x v="152"/>
    <n v="501067191"/>
    <n v="156260"/>
    <s v="Agrupamento de Entidades Adjudicantes"/>
    <d v="2019-02-05T12:23:17"/>
    <n v="3"/>
    <s v="PT;1;1;232"/>
    <n v="340"/>
    <d v="2019-05-13T18:00:00"/>
    <n v="1"/>
    <x v="1"/>
    <x v="0"/>
    <x v="5"/>
  </r>
  <r>
    <x v="153"/>
    <n v="506321894"/>
    <n v="156260"/>
    <s v="Agrupamento de Entidades Adjudicantes"/>
    <d v="2019-02-05T12:23:17"/>
    <n v="3"/>
    <s v="PT;1;1;232"/>
    <n v="340"/>
    <d v="2019-05-13T18:00:00"/>
    <s v=""/>
    <x v="1"/>
    <x v="0"/>
    <x v="5"/>
  </r>
  <r>
    <x v="154"/>
    <n v="506579425"/>
    <n v="156260"/>
    <s v="Agrupamento de Entidades Adjudicantes"/>
    <d v="2019-02-05T12:23:17"/>
    <n v="3"/>
    <s v="PT;1;1;232"/>
    <n v="340"/>
    <d v="2019-05-13T18:00:00"/>
    <s v=""/>
    <x v="1"/>
    <x v="0"/>
    <x v="5"/>
  </r>
  <r>
    <x v="2"/>
    <n v="503539473"/>
    <n v="156260"/>
    <s v="Agrupamento de Entidades Adjudicantes"/>
    <d v="2019-02-05T12:23:17"/>
    <n v="3"/>
    <s v="PT;1;1;232"/>
    <n v="340"/>
    <d v="2019-05-13T18:00:00"/>
    <s v=""/>
    <x v="1"/>
    <x v="0"/>
    <x v="5"/>
  </r>
  <r>
    <x v="49"/>
    <n v="502098139"/>
    <n v="156260"/>
    <s v="Agrupamento de Entidades Adjudicantes"/>
    <d v="2019-02-05T12:23:17"/>
    <n v="3"/>
    <s v="PT;1;1;232"/>
    <n v="340"/>
    <d v="2019-05-13T18:00:00"/>
    <s v=""/>
    <x v="1"/>
    <x v="0"/>
    <x v="5"/>
  </r>
  <r>
    <x v="106"/>
    <n v="507866673"/>
    <n v="156261"/>
    <s v="Fornecimento de uma ReactÃ¢ncia &quot;Shunt&quot; de 410 kV 150 MVar, para SubestaÃ§Ã£o de Palmela"/>
    <d v="2019-02-05T12:35:48"/>
    <n v="5"/>
    <s v="PT;16;241;2600"/>
    <n v="340"/>
    <d v="2019-03-25T17:00:00"/>
    <n v="1"/>
    <x v="2"/>
    <x v="0"/>
    <x v="5"/>
  </r>
  <r>
    <x v="75"/>
    <n v="512096481"/>
    <n v="156262"/>
    <s v="AQUISIÃ‡ÃƒO DE EQUIPAMENTO REVOLVEDOR DE COMPOSTO"/>
    <d v="2019-02-05T12:29:46"/>
    <n v="3"/>
    <s v="PT;20;313;1331"/>
    <n v="340"/>
    <d v="2019-02-18T18:00:00"/>
    <n v="1"/>
    <x v="1"/>
    <x v="0"/>
    <x v="5"/>
  </r>
  <r>
    <x v="155"/>
    <n v="504547313"/>
    <n v="156263"/>
    <m/>
    <d v="2019-02-05T12:43:37"/>
    <n v="1"/>
    <s v="PT;1;1;232"/>
    <n v="400"/>
    <m/>
    <n v="1"/>
    <x v="2"/>
    <x v="0"/>
    <x v="5"/>
  </r>
  <r>
    <x v="38"/>
    <n v="505309939"/>
    <n v="156264"/>
    <s v="SubstituiÃ§Ã£o e colocaÃ§Ã£o de vela danificada na Rua Diogo TomÃ©"/>
    <d v="2019-02-05T12:46:26"/>
    <n v="1"/>
    <s v="PT;9;121;1594"/>
    <n v="360"/>
    <d v="2019-02-15T16:30:00"/>
    <n v="1"/>
    <x v="1"/>
    <x v="0"/>
    <x v="5"/>
  </r>
  <r>
    <x v="39"/>
    <n v="680015019"/>
    <n v="156265"/>
    <s v="PrestaÃ§Ã£o de serviÃ§os de seguros ramo nÃ£o vida"/>
    <d v="2019-02-05T13:37:16"/>
    <n v="1"/>
    <s v="PT;12;169;271"/>
    <n v="360"/>
    <d v="2019-02-10T16:00:00"/>
    <n v="1"/>
    <x v="5"/>
    <x v="0"/>
    <x v="5"/>
  </r>
  <r>
    <x v="27"/>
    <n v="506722422"/>
    <n v="156266"/>
    <s v="AquisiÃ§Ã£o de Conjunto Acoplado para Apoio ao VeterinÃ¡rio Municipal"/>
    <d v="2019-02-05T13:42:37"/>
    <n v="1"/>
    <s v="PT;15;220;2478"/>
    <n v="340"/>
    <d v="2019-02-11T23:59:00"/>
    <n v="1"/>
    <x v="1"/>
    <x v="0"/>
    <x v="5"/>
  </r>
  <r>
    <x v="8"/>
    <n v="505187531"/>
    <n v="156268"/>
    <s v="1/EOP/DCOP/2019 - BENEFICIAÃ‡ÃƒO DO ESPAÃ‡O EXTERIOR DA EB1 PROFESSOR MANUEL GAIÃƒO COM JI"/>
    <d v="2019-02-05T14:15:08"/>
    <n v="13"/>
    <s v="PT;12;164;1999"/>
    <n v="360"/>
    <d v="2019-02-11T23:59:00"/>
    <n v="1"/>
    <x v="1"/>
    <x v="0"/>
    <x v="5"/>
  </r>
  <r>
    <x v="10"/>
    <n v="500122237"/>
    <n v="156273"/>
    <s v="AquisiÃ§Ã£o de Vinhos de Mesa"/>
    <d v="2019-02-05T14:33:32"/>
    <n v="3"/>
    <s v="PT;1;1;232"/>
    <n v="220"/>
    <d v="2019-03-04T17:00:00"/>
    <n v="1"/>
    <x v="2"/>
    <x v="0"/>
    <x v="5"/>
  </r>
  <r>
    <x v="18"/>
    <n v="501222634"/>
    <n v="156274"/>
    <m/>
    <d v="2019-02-05T14:37:09"/>
    <n v="13"/>
    <s v="PT;1;1;232"/>
    <n v="400"/>
    <m/>
    <n v="1"/>
    <x v="1"/>
    <x v="0"/>
    <x v="5"/>
  </r>
  <r>
    <x v="114"/>
    <n v="505584760"/>
    <n v="156275"/>
    <s v="O procedimento tem por objecto a substituiÃ§Ã£o do colector pÃºblico de drenagem de Ã¡guas pluviais na Rua Filipa Borges, em Vila FrescaÃ­nha (S. Martinho), tendo como capÃ­tulos: estaleiro e painel informativo, trabalhos preparatÃ³rios, demoliÃ§Ãµes de pavimentos/drenagem, movimento de terras, tubagem e acessÃ³rios, diversos."/>
    <d v="2019-02-05T14:38:27"/>
    <n v="3"/>
    <s v="PT;4;39;617"/>
    <n v="5"/>
    <d v="2019-02-23T23:59:00"/>
    <n v="1"/>
    <x v="1"/>
    <x v="0"/>
    <x v="5"/>
  </r>
  <r>
    <x v="45"/>
    <n v="680021892"/>
    <n v="156276"/>
    <m/>
    <d v="2019-02-05T14:40:17"/>
    <n v="1"/>
    <s v="PT;1;1;232"/>
    <n v="400"/>
    <m/>
    <n v="1"/>
    <x v="5"/>
    <x v="0"/>
    <x v="5"/>
  </r>
  <r>
    <x v="3"/>
    <n v="500051054"/>
    <n v="156279"/>
    <s v="RealizaÃ§Ã£o de trabalhos e fornecimentos de materiais definidos quanto Ã  sua espÃ©cie, nas condiÃ§Ãµes constantes em mapa de trabalhos a realizar, com o fim de se fazer uma intervenÃ§Ã£o curativa nas instalaÃ§Ãµes de responsabilidade Municipal. Entende-se como trabalhos a realizar, a execuÃ§Ã£o de todos os trabalhos preparatÃ³rios e acessÃ³rios necessÃ¡rios para a execuÃ§Ã£o de obras de limpeza, conservaÃ§Ã£o e beneficiaÃ§Ã£o, de modo a manter o bom estado e funcionalidade das coberturas."/>
    <d v="2019-02-05T14:45:04"/>
    <n v="3"/>
    <s v="PT;16;236;230"/>
    <n v="340"/>
    <d v="2019-03-13T19:00:00"/>
    <n v="1"/>
    <x v="1"/>
    <x v="0"/>
    <x v="5"/>
  </r>
  <r>
    <x v="138"/>
    <n v="506087000"/>
    <n v="156280"/>
    <s v="PrestaÃ§Ã£o de serviÃ§os para restabelecimento da floresta afetada por agentes biÃ³ticos e abiÃ³ticos ou por acontecimentos catastrÃ³ficos - estabilizaÃ§Ã£o de emergÃªncia pÃ³s incÃªndio Cova da Serpe - Quiaios"/>
    <d v="2019-02-05T14:45:22"/>
    <n v="3"/>
    <s v="PT;7;79;138"/>
    <n v="360"/>
    <d v="2019-02-21T17:00:00"/>
    <n v="1"/>
    <x v="1"/>
    <x v="0"/>
    <x v="5"/>
  </r>
  <r>
    <x v="43"/>
    <n v="503035416"/>
    <n v="156282"/>
    <m/>
    <d v="2019-02-05T14:47:45"/>
    <n v="1"/>
    <s v="PT;1;1;232"/>
    <n v="1"/>
    <m/>
    <n v="1"/>
    <x v="0"/>
    <x v="0"/>
    <x v="5"/>
  </r>
  <r>
    <x v="43"/>
    <n v="503035416"/>
    <n v="156283"/>
    <s v="AquisiÃ§Ã£o de 3 (trÃªs) Naso FibroscÃ³pios (2 adultos e 1 Neonatal com fonte de luz fria)"/>
    <d v="2019-02-05T14:48:02"/>
    <n v="1"/>
    <s v="PT;12;174;2096"/>
    <n v="360"/>
    <d v="2019-02-08T17:00:00"/>
    <n v="1"/>
    <x v="0"/>
    <x v="0"/>
    <x v="5"/>
  </r>
  <r>
    <x v="10"/>
    <n v="500122237"/>
    <n v="156284"/>
    <s v="AquisiÃ§Ã£o de Artigos de Papel e Higiene para Diversos ServiÃ§os e DependÃªncias da FundaÃ§Ã£o INATEL em Portugal Continental e nas RegiÃµes AutÃ³nomas da Madeira e dos AÃ§ores."/>
    <d v="2019-02-05T14:54:50"/>
    <n v="3"/>
    <s v="PT;1;1;232"/>
    <n v="340"/>
    <d v="2019-03-08T23:59:00"/>
    <n v="1"/>
    <x v="2"/>
    <x v="0"/>
    <x v="5"/>
  </r>
  <r>
    <x v="55"/>
    <n v="600084914"/>
    <n v="156289"/>
    <s v="Museu Nacional Soares dos Reis - RemodelaÃ§Ã£o dos espaÃ§os e equipamentos expositivos"/>
    <d v="2019-02-05T15:08:03"/>
    <n v="3"/>
    <s v="PT;1;1;232"/>
    <n v="1"/>
    <d v="2019-01-22T17:00:00"/>
    <n v="1"/>
    <x v="2"/>
    <x v="0"/>
    <x v="5"/>
  </r>
  <r>
    <x v="21"/>
    <n v="506609553"/>
    <n v="156292"/>
    <s v="aquisiÃ§Ã£o do equipamento informÃ¡tico (Hardware e software) e serviÃ§os conexos de instalaÃ§Ã£o e configuraÃ§Ã£o necessÃ¡rios ao Â¿Upgrade a Infraestrutura TecnolÃ³gica Â¿ ServidoresÂ¿"/>
    <d v="2019-02-05T15:13:37"/>
    <n v="13"/>
    <s v="PT;8;101;1519"/>
    <n v="360"/>
    <d v="2019-02-14T23:59:00"/>
    <n v="1"/>
    <x v="1"/>
    <x v="0"/>
    <x v="5"/>
  </r>
  <r>
    <x v="2"/>
    <n v="503539473"/>
    <n v="156293"/>
    <s v="LocaÃ§Ã£o de stands e serviÃ§os de apoio logÃ­stico para a participaÃ§Ã£o em Feiras de Turismo de Bruxelas e Herning"/>
    <d v="2019-02-05T15:16:51"/>
    <n v="13"/>
    <s v="PT;9;111;105"/>
    <n v="360"/>
    <d v="2019-02-07T13:00:00"/>
    <n v="1"/>
    <x v="1"/>
    <x v="0"/>
    <x v="5"/>
  </r>
  <r>
    <x v="10"/>
    <n v="500122237"/>
    <n v="156296"/>
    <s v="AquisiÃ§Ã£o de serviÃ§os de hotelaria no Ã¢mbito das &quot;Viagens FundaÃ§Ã£o INATEL - Nacionais (Primavera-VerÃ£o)&quot;"/>
    <d v="2019-02-05T15:22:14"/>
    <n v="3"/>
    <s v="PT;1;1;232"/>
    <n v="340"/>
    <d v="2019-03-08T23:59:00"/>
    <n v="1"/>
    <x v="2"/>
    <x v="0"/>
    <x v="5"/>
  </r>
  <r>
    <x v="66"/>
    <n v="502530863"/>
    <n v="156298"/>
    <s v="Desenvolvimento e promoÃ§Ã£o de serviÃ§os de transferes entre estaÃ§Ãµes de comboios, as Pousadas de Juventude e os centros urbanos"/>
    <d v="2019-02-05T15:30:34"/>
    <n v="1"/>
    <s v="PT;1;1;232"/>
    <n v="360"/>
    <d v="2019-02-20T19:00:00"/>
    <n v="1"/>
    <x v="2"/>
    <x v="0"/>
    <x v="5"/>
  </r>
  <r>
    <x v="24"/>
    <n v="503311332"/>
    <n v="156301"/>
    <s v="AquisiÃ§Ã£o de serviÃ§os com vista Ã  divulgaÃ§Ã£o de campanha de sensibilizaÃ§Ã£o relativa a boas prÃ¡ticas na utilizaÃ§Ã£o do espaÃ§o pÃºblico"/>
    <d v="2019-02-05T15:42:09"/>
    <n v="1"/>
    <s v="PT;12;165;75"/>
    <n v="360"/>
    <d v="2019-02-08T17:00:00"/>
    <n v="1"/>
    <x v="1"/>
    <x v="0"/>
    <x v="5"/>
  </r>
  <r>
    <x v="18"/>
    <n v="501222634"/>
    <n v="156303"/>
    <s v="Fornecimento de Pneus Novos e Recauchutagens"/>
    <d v="2019-02-05T15:51:55"/>
    <n v="3"/>
    <s v="PT;11;148;1898"/>
    <n v="360"/>
    <d v="2019-02-15T23:59:00"/>
    <n v="1"/>
    <x v="1"/>
    <x v="0"/>
    <x v="5"/>
  </r>
  <r>
    <x v="8"/>
    <n v="505187531"/>
    <n v="156306"/>
    <s v="Proc nÂº 113/EOP/DCOP/2018 LIGAÃ‡ÃƒO DA RUA RIO AVE Ã€ RUA DA PRADARIA"/>
    <d v="2019-02-05T15:56:27"/>
    <n v="13"/>
    <s v="PT;12;164;42"/>
    <n v="360"/>
    <d v="2019-02-11T23:59:00"/>
    <n v="1"/>
    <x v="1"/>
    <x v="0"/>
    <x v="5"/>
  </r>
  <r>
    <x v="42"/>
    <n v="512103070"/>
    <n v="156310"/>
    <s v="O presente procedimento tem por objeto o fornecimento, montagem e formaÃ§Ã£o de um Ortopantomografo panorÃ¢mico ao Hospital da Horta, E.P.E.R., de acordo com as especificaÃ§Ãµes tÃ©cnicas anexas ao Caderno de Encargos do procedimento."/>
    <d v="2019-02-05T16:03:18"/>
    <n v="1"/>
    <s v="PT;20;305;3353"/>
    <n v="360"/>
    <d v="2019-02-10T23:59:00"/>
    <n v="1"/>
    <x v="0"/>
    <x v="0"/>
    <x v="5"/>
  </r>
  <r>
    <x v="2"/>
    <n v="503539473"/>
    <n v="156312"/>
    <s v="AquisiÃ§Ã£o de serviÃ§os de vigilÃ¢ncia e seguranÃ§a humana, em vÃ¡rios locais, equipamentos e eventos do municÃ­pio de Albufeira"/>
    <d v="2019-02-05T16:26:26"/>
    <n v="3"/>
    <s v="PT;9;111;1551"/>
    <n v="360"/>
    <d v="2019-02-12T23:59:00"/>
    <n v="1"/>
    <x v="1"/>
    <x v="0"/>
    <x v="5"/>
  </r>
  <r>
    <x v="3"/>
    <n v="500051054"/>
    <n v="156313"/>
    <m/>
    <d v="2019-02-05T17:13:36"/>
    <n v="3"/>
    <s v="PT;1;1;232"/>
    <n v="400"/>
    <d v="1970-01-01T19:00:00"/>
    <n v="1"/>
    <x v="1"/>
    <x v="0"/>
    <x v="5"/>
  </r>
  <r>
    <x v="59"/>
    <n v="503450189"/>
    <n v="156315"/>
    <s v="FORNECIMENTO DE COMPONENTES PARA REPARAÃ‡ÃƒO VARIADOR SIEMENS SINAMICS G150, GRUPO PRINCIPAL N.Âº1, EE ESTÃCIO Â¿ BLOCO DE BALEIZÃƒO QUINTOS 4 E 5"/>
    <d v="2019-02-05T17:43:59"/>
    <n v="1"/>
    <s v="PT;3;27;502"/>
    <n v="360"/>
    <d v="2019-02-22T18:00:00"/>
    <n v="1"/>
    <x v="4"/>
    <x v="0"/>
    <x v="5"/>
  </r>
  <r>
    <x v="9"/>
    <n v="506173968"/>
    <n v="156327"/>
    <m/>
    <d v="2019-02-06T09:10:17"/>
    <n v="1"/>
    <s v="PT;1;1;232"/>
    <n v="400"/>
    <m/>
    <n v="1"/>
    <x v="1"/>
    <x v="0"/>
    <x v="5"/>
  </r>
  <r>
    <x v="38"/>
    <n v="505309939"/>
    <n v="156330"/>
    <s v="AquisiÃ§Ã£o de serviÃ§os de informaÃ§Ã£o de trÃ¡fego de aerÃ³dromos (AFIS)"/>
    <d v="2019-02-06T09:33:25"/>
    <n v="1"/>
    <s v="PT;9;121;1592"/>
    <n v="360"/>
    <d v="2019-02-08T16:30:00"/>
    <n v="1"/>
    <x v="1"/>
    <x v="0"/>
    <x v="5"/>
  </r>
  <r>
    <x v="21"/>
    <n v="506609553"/>
    <n v="156332"/>
    <m/>
    <d v="2019-02-06T09:44:36"/>
    <n v="13"/>
    <s v="PT;1;1;232"/>
    <n v="400"/>
    <m/>
    <n v="1"/>
    <x v="1"/>
    <x v="0"/>
    <x v="5"/>
  </r>
  <r>
    <x v="82"/>
    <n v="680012907"/>
    <n v="156334"/>
    <s v="AquisiÃ§Ã£o de serviÃ§os de aluguer de viatura hidroaspirador"/>
    <d v="2019-02-06T09:46:30"/>
    <n v="13"/>
    <s v="PT;17;256;203"/>
    <n v="360"/>
    <d v="2019-02-13T23:59:00"/>
    <n v="1"/>
    <x v="5"/>
    <x v="0"/>
    <x v="5"/>
  </r>
  <r>
    <x v="156"/>
    <n v="502150319"/>
    <n v="156335"/>
    <s v="Melhoria das condiÃ§Ãµes de circulaÃ§Ã£o pedonal em algumas ruas do centro histÃ³rico do TorrÃ£o, com aplicaÃ§Ã£o de materiais nobres que dÃ£o garantias de seguranÃ§a, conforto e enquadramento arquitectÃ³nico desejados e substituiÃ§Ã£o de tubagem da rede de abastecimento de Ã¡gua e esgotos."/>
    <d v="2019-02-06T10:15:59"/>
    <n v="3"/>
    <s v="PT;16;234;2574"/>
    <n v="340"/>
    <d v="2019-03-09T23:59:00"/>
    <n v="1"/>
    <x v="1"/>
    <x v="0"/>
    <x v="5"/>
  </r>
  <r>
    <x v="3"/>
    <n v="500051054"/>
    <n v="156336"/>
    <s v="ExecuÃ§Ã£o de trabalhos diversos, nas freguesias do Monte de Caparica, Trafaria e Costa de Caparica, ao nÃ­vel da execuÃ§Ã£o de pavimentos rodoviÃ¡rios, construÃ§Ã£o de passeios e lancis, drenagem, execuÃ§Ã£o de muros e muretes, execuÃ§Ã£o de portÃµes e vedaÃ§Ãµes metÃ¡licas, entre outros."/>
    <d v="2019-02-06T10:21:07"/>
    <n v="3"/>
    <s v="PT;16;236;2580"/>
    <n v="340"/>
    <d v="2019-03-21T19:00:00"/>
    <n v="1"/>
    <x v="1"/>
    <x v="0"/>
    <x v="5"/>
  </r>
  <r>
    <x v="3"/>
    <n v="500051054"/>
    <n v="156337"/>
    <s v="A presente empreitada tem por objetivo a execuÃ§Ã£o de trabalhos diversos, nas freguesias da Charneca de Caparica e Sobreda, ao nÃ­vel da execuÃ§Ã£o de pavimentos rodoviÃ¡rios, construÃ§Ã£o de passeios e lancis, drenagem, execuÃ§Ã£o de muros e muretes, execuÃ§Ã£o de portÃµes e vedaÃ§Ãµes metÃ¡licas, entre outros."/>
    <d v="2019-02-06T10:23:27"/>
    <n v="3"/>
    <s v="PT;16;236;2581"/>
    <n v="340"/>
    <d v="2019-03-14T19:00:00"/>
    <n v="1"/>
    <x v="1"/>
    <x v="0"/>
    <x v="5"/>
  </r>
  <r>
    <x v="82"/>
    <n v="680012907"/>
    <n v="156339"/>
    <s v="TUBOS E ACESSORIOS DA REDE DE ÃGUA"/>
    <d v="2019-02-06T10:31:32"/>
    <n v="13"/>
    <s v="PT;17;256;2822"/>
    <n v="360"/>
    <d v="2019-02-11T23:59:00"/>
    <n v="1"/>
    <x v="5"/>
    <x v="0"/>
    <x v="5"/>
  </r>
  <r>
    <x v="3"/>
    <n v="500051054"/>
    <n v="156340"/>
    <s v="ReabilitaÃ§Ã£o do EdifÃ­cio 3 do PresÃ­dio da Trafaria de modo a tornÃ¡-lo perfeitamente utilizÃ¡vel e inclui a execuÃ§Ã£o de estrutura para o elevador e na reparaÃ§Ã£o da estrutura de betÃ£o armado existente. A estrutura serÃ¡ constituÃ­da por perfis laminados a quente revestida por vidro laminado e temperado e placas de viroc. Esta estrutura suportarÃ¡ uma laje em betÃ£o armado onde estarÃ£o integrados os ganchos de suporte da cabine e motor do elevador. As fundaÃ§Ãµes desta estrutura serÃ£o diretas. A reparaÃ§Ã£o da estrutura de betÃ£o armado do edifÃ­cio serÃ¡ reparada atravÃ©s da remoÃ§Ã£o do betÃ£o destacado, passivaÃ§Ã£o das armaduras e reconstruÃ§Ã£o das secÃ§Ãµes com argamassa estrutural prÃ³pria. PrevÃª-se a reabilitaÃ§Ã£o e correÃ§Ã£o tÃ©rmica da cobertura existente, execuÃ§Ã£o de rebocos e pintura das paredes interiores e exteriores, execuÃ§Ã£o de pavimentos e caixilharia, execuÃ§Ã£o de redes de Ã¡guas e esgotos que inclui a adaptaÃ§Ã£o para deficientes das IS do piso tÃ©rreo, execuÃ§Ã£o de instalaÃ§Ãµes elÃ©ctricas e telefÃ³nicas, fornecimento e montagem de um elevador elÃ©trico e a execuÃ§Ã£o de arranjos exteriores."/>
    <d v="2019-02-06T10:33:04"/>
    <n v="3"/>
    <s v="PT;16;236;2580"/>
    <n v="340"/>
    <d v="2019-02-25T19:00:00"/>
    <n v="1"/>
    <x v="1"/>
    <x v="0"/>
    <x v="5"/>
  </r>
  <r>
    <x v="127"/>
    <n v="680015574"/>
    <n v="156341"/>
    <s v="Concurso PÃºblico com publicaÃ§Ã£o de AnÃºncio no Jornal Oficial da UniÃ£o Europeia para fornecimento de gÃ¡s natural liquefeito para os ServiÃ§os Municipalizados dos Transportes Colectivos do Barreiro"/>
    <d v="2019-02-06T10:33:48"/>
    <n v="3"/>
    <s v="PT;16;237;2585"/>
    <n v="360"/>
    <d v="2019-03-22T23:59:00"/>
    <n v="1"/>
    <x v="3"/>
    <x v="0"/>
    <x v="5"/>
  </r>
  <r>
    <x v="19"/>
    <n v="507396081"/>
    <n v="156342"/>
    <s v="CPUB 002.DFR.2019_Contrato de LocaÃ§Ã£o Financeira MobiliÃ¡ria (leasing), para AquisiÃ§Ã£o de 1 (uma) Varredoura MecÃ¢nica de 4m3"/>
    <d v="2019-02-06T11:06:37"/>
    <n v="3"/>
    <s v="PT;12;164;1996"/>
    <n v="360"/>
    <d v="2019-02-17T23:59:00"/>
    <n v="1"/>
    <x v="1"/>
    <x v="0"/>
    <x v="5"/>
  </r>
  <r>
    <x v="118"/>
    <n v="680001069"/>
    <n v="156343"/>
    <s v="FORNECIMENTO DE ENERGA ELETRICA NO MERCADO LIBERALIZADO DE ELETRICIDADE PARA BTN, BTE E MT - 2019"/>
    <d v="2019-02-06T11:08:32"/>
    <n v="1"/>
    <s v="PT;11;148;76"/>
    <n v="360"/>
    <d v="2019-02-12T23:59:00"/>
    <n v="1"/>
    <x v="1"/>
    <x v="0"/>
    <x v="5"/>
  </r>
  <r>
    <x v="65"/>
    <n v="600084779"/>
    <n v="156344"/>
    <s v="15/CP/AT/2019 - RenovaÃ§Ã£o do Licenciamento do produto Enterprise Protection with FSecure e respetivos serviÃ§os de assistÃªncia pÃ³s-venda."/>
    <d v="2019-02-06T11:11:14"/>
    <n v="3"/>
    <s v="PT;12;165;2004"/>
    <n v="340"/>
    <d v="2019-02-15T17:00:00"/>
    <n v="1"/>
    <x v="2"/>
    <x v="0"/>
    <x v="5"/>
  </r>
  <r>
    <x v="33"/>
    <n v="505170876"/>
    <n v="156345"/>
    <m/>
    <d v="2019-02-06T11:24:24"/>
    <n v="1"/>
    <s v="PT;1;1;232"/>
    <n v="400"/>
    <m/>
    <n v="1"/>
    <x v="1"/>
    <x v="0"/>
    <x v="5"/>
  </r>
  <r>
    <x v="13"/>
    <n v="501294104"/>
    <n v="156346"/>
    <s v="AQUISIÃ‡ÃƒO DE 25 CONTENTORES SEMIENTERRADOS"/>
    <d v="2019-02-06T11:26:06"/>
    <n v="1"/>
    <s v="PT;16;245;2623"/>
    <n v="360"/>
    <d v="2019-02-12T23:59:00"/>
    <n v="1"/>
    <x v="1"/>
    <x v="0"/>
    <x v="5"/>
  </r>
  <r>
    <x v="10"/>
    <n v="500122237"/>
    <n v="156347"/>
    <s v="AquisiÃ§Ã£o de ServiÃ§os de Apoio e ManutenÃ§Ã£o Funcional do SAP Â¿ Pacote de 500 Horas."/>
    <d v="2019-02-06T11:30:12"/>
    <n v="1"/>
    <s v="PT;1;1;232"/>
    <n v="340"/>
    <d v="2019-02-06T23:59:00"/>
    <n v="1"/>
    <x v="2"/>
    <x v="0"/>
    <x v="5"/>
  </r>
  <r>
    <x v="24"/>
    <n v="503311332"/>
    <n v="156348"/>
    <s v="AquisiÃ§Ã£o de serviÃ§os de elaboraÃ§Ã£o de projetos para ordenamento e mobilidade na cidade de Lisboa - Eixo AlcÃ¢ntara/AlgÃ©s"/>
    <d v="2019-02-06T11:34:04"/>
    <n v="3"/>
    <s v="PT;12;165;2001"/>
    <n v="360"/>
    <d v="2019-02-21T17:00:00"/>
    <n v="1"/>
    <x v="1"/>
    <x v="0"/>
    <x v="5"/>
  </r>
  <r>
    <x v="110"/>
    <n v="502790024"/>
    <n v="156349"/>
    <s v="Empreitada de ReforÃ§o, ReparaÃ§Ã£o e SubstituiÃ§Ã£o de PÃ³rticos de Plena Via e PÃ³rticos/Semi-pÃ³rticos de LigaÃ§Ã£o Ã  Rede Exterior, na A2 - Auto-estrada do Sul - Lote A"/>
    <d v="2019-02-06T11:36:35"/>
    <n v="13"/>
    <s v="PT;23;331;3424"/>
    <n v="360"/>
    <d v="2019-03-10T23:59:00"/>
    <n v="1"/>
    <x v="3"/>
    <x v="0"/>
    <x v="5"/>
  </r>
  <r>
    <x v="12"/>
    <n v="506187543"/>
    <n v="156350"/>
    <s v="SubstituiÃ§Ã£o de filtros e componentes em sistemas AVAC nas Escolas do Ensino BÃ¡sico"/>
    <d v="2019-02-06T11:47:04"/>
    <n v="13"/>
    <s v="PT;16;241;132"/>
    <n v="360"/>
    <d v="2019-02-21T23:59:00"/>
    <n v="1"/>
    <x v="1"/>
    <x v="0"/>
    <x v="5"/>
  </r>
  <r>
    <x v="38"/>
    <n v="505309939"/>
    <n v="156351"/>
    <s v="AquisiÃ§Ã£o de software de anÃ¡lises de LogÂ´s"/>
    <d v="2019-02-06T11:48:13"/>
    <n v="13"/>
    <s v="PT;9;121;1594"/>
    <n v="360"/>
    <d v="2019-02-14T16:30:00"/>
    <n v="1"/>
    <x v="1"/>
    <x v="0"/>
    <x v="5"/>
  </r>
  <r>
    <x v="19"/>
    <n v="507396081"/>
    <n v="156353"/>
    <s v="CPUB002.DTO.2019_Concurso PÃºblico para a aquisiÃ§Ã£o de herbicida)"/>
    <d v="2019-02-06T11:52:38"/>
    <n v="3"/>
    <s v="PT;12;164;1996"/>
    <n v="5"/>
    <d v="2019-02-17T23:59:00"/>
    <n v="1"/>
    <x v="1"/>
    <x v="0"/>
    <x v="5"/>
  </r>
  <r>
    <x v="10"/>
    <n v="500122237"/>
    <n v="156354"/>
    <s v="AquisiÃ§Ã£o de Bebidas Espirituosas e Espumantes para as Unidades Hoteleiras da FundaÃ§Ã£o INATEL em Portugal Continental e nas RegiÃµes AutÃ³nomas da Madeira e dos AÃ§ores."/>
    <d v="2019-02-06T11:56:53"/>
    <n v="3"/>
    <s v="PT;1;1;232"/>
    <n v="340"/>
    <d v="2019-02-13T23:59:00"/>
    <n v="1"/>
    <x v="2"/>
    <x v="0"/>
    <x v="5"/>
  </r>
  <r>
    <x v="133"/>
    <n v="501389660"/>
    <n v="156355"/>
    <s v="ServiÃ§os de consultoria para a melhoria organizacional e gestÃ£o por processos no LNEC"/>
    <d v="2019-02-06T11:57:36"/>
    <n v="13"/>
    <s v="PT;12;165;2010"/>
    <n v="210"/>
    <d v="2019-02-15T17:30:00"/>
    <n v="1"/>
    <x v="2"/>
    <x v="0"/>
    <x v="5"/>
  </r>
  <r>
    <x v="13"/>
    <n v="501294104"/>
    <n v="156356"/>
    <s v="TRABALHOS DE MANUTEN Ã‡ÃƒO DA COBERTURA DO EDIFICIO ALMIRANTE REIS"/>
    <d v="2019-02-06T11:59:23"/>
    <n v="13"/>
    <s v="PT;16;245;2623"/>
    <n v="5"/>
    <d v="2019-02-16T23:59:00"/>
    <n v="1"/>
    <x v="1"/>
    <x v="0"/>
    <x v="5"/>
  </r>
  <r>
    <x v="55"/>
    <n v="600084914"/>
    <n v="156357"/>
    <m/>
    <d v="2019-02-06T12:05:20"/>
    <n v="3"/>
    <s v="PT;1;1;232"/>
    <n v="1"/>
    <m/>
    <n v="1"/>
    <x v="2"/>
    <x v="0"/>
    <x v="5"/>
  </r>
  <r>
    <x v="94"/>
    <n v="508035546"/>
    <n v="156358"/>
    <s v="SeleÃ§Ã£o de cocontratantes de um acordo-quadro para o fornecimento de apÃ³lices de seguros, e demais serviÃ§os associados"/>
    <d v="2019-02-06T12:09:59"/>
    <n v="3"/>
    <s v="PT;1;1;232"/>
    <n v="340"/>
    <d v="2019-03-08T23:59:00"/>
    <n v="1"/>
    <x v="1"/>
    <x v="0"/>
    <x v="5"/>
  </r>
  <r>
    <x v="19"/>
    <n v="507396081"/>
    <n v="156359"/>
    <s v="CPREV 001.GSI.2019 _RENOVAÃ‡ÃƒO DO LECENCIAMENTO DO SOFTWARE PHC"/>
    <d v="2019-02-06T12:13:29"/>
    <n v="13"/>
    <s v="PT;12;164;1996"/>
    <n v="360"/>
    <d v="2019-02-14T23:59:00"/>
    <n v="1"/>
    <x v="1"/>
    <x v="0"/>
    <x v="5"/>
  </r>
  <r>
    <x v="24"/>
    <n v="503311332"/>
    <n v="156360"/>
    <s v="ElaboraÃ§Ã£o de projetos para ordenamento e mobilidade na cidade de Lisboa - Avenida Almirante Gago Coutinho"/>
    <d v="2019-02-06T12:16:38"/>
    <n v="3"/>
    <s v="PT;12;165;2011"/>
    <n v="360"/>
    <d v="2019-02-21T17:00:00"/>
    <n v="1"/>
    <x v="1"/>
    <x v="0"/>
    <x v="5"/>
  </r>
  <r>
    <x v="68"/>
    <n v="512013241"/>
    <n v="156361"/>
    <s v="CONSTRUÃ‡ÃƒO DA PRAÃ‡A DO EMIGRANTE"/>
    <d v="2019-02-06T12:25:03"/>
    <n v="3"/>
    <s v="Freguesia ConceiÃ§Ã£o, Ribeira Grande"/>
    <n v="360"/>
    <d v="2019-03-11T17:00:00"/>
    <n v="1"/>
    <x v="1"/>
    <x v="0"/>
    <x v="5"/>
  </r>
  <r>
    <x v="149"/>
    <n v="506642798"/>
    <n v="156362"/>
    <m/>
    <d v="2019-02-06T12:25:18"/>
    <n v="13"/>
    <s v="PT;1;1;232"/>
    <n v="400"/>
    <d v="2018-07-20T17:00:00"/>
    <n v="1"/>
    <x v="1"/>
    <x v="0"/>
    <x v="5"/>
  </r>
  <r>
    <x v="149"/>
    <n v="506642798"/>
    <n v="156363"/>
    <m/>
    <d v="2019-02-06T12:27:34"/>
    <n v="13"/>
    <s v="PT;1;1;232"/>
    <n v="400"/>
    <d v="2018-07-20T17:00:00"/>
    <n v="1"/>
    <x v="1"/>
    <x v="0"/>
    <x v="5"/>
  </r>
  <r>
    <x v="38"/>
    <n v="505309939"/>
    <n v="156364"/>
    <s v="ManutenÃ§Ã£o corretiva/reparaÃ§Ã£o de sistemas AVAC em EdifÃ­cios Municipais"/>
    <d v="2019-02-06T12:33:17"/>
    <n v="1"/>
    <s v="PT;9;121;1594"/>
    <n v="360"/>
    <d v="2019-02-11T16:30:00"/>
    <n v="1"/>
    <x v="1"/>
    <x v="0"/>
    <x v="5"/>
  </r>
  <r>
    <x v="80"/>
    <n v="505932512"/>
    <n v="156365"/>
    <m/>
    <d v="2019-02-06T12:46:23"/>
    <n v="1"/>
    <s v="PT;1;1;232"/>
    <n v="400"/>
    <m/>
    <n v="1"/>
    <x v="1"/>
    <x v="0"/>
    <x v="5"/>
  </r>
  <r>
    <x v="157"/>
    <n v="502826126"/>
    <n v="156366"/>
    <s v="Procedimento de consulta prÃ©via para aquisiÃ§Ã£o de Equipamento e Material InformÃ¡tico e Componentes para a Ãrea Metropolitana de Lisboa."/>
    <d v="2019-02-06T13:06:58"/>
    <n v="13"/>
    <s v="PT;12;165;2023"/>
    <n v="360"/>
    <d v="2019-02-15T23:59:00"/>
    <n v="1"/>
    <x v="2"/>
    <x v="0"/>
    <x v="5"/>
  </r>
  <r>
    <x v="56"/>
    <n v="508889910"/>
    <n v="156367"/>
    <s v="AquisiÃ§Ã£o de equipamento para Salas do Futuro"/>
    <d v="2019-02-06T13:58:28"/>
    <n v="3"/>
    <s v="PT;1;1;232"/>
    <n v="360"/>
    <d v="2019-02-16T17:00:00"/>
    <n v="1"/>
    <x v="1"/>
    <x v="0"/>
    <x v="5"/>
  </r>
  <r>
    <x v="157"/>
    <n v="502826126"/>
    <n v="156368"/>
    <m/>
    <d v="2019-02-06T14:03:06"/>
    <n v="13"/>
    <s v="PT;1;1;232"/>
    <n v="400"/>
    <m/>
    <n v="1"/>
    <x v="2"/>
    <x v="0"/>
    <x v="5"/>
  </r>
  <r>
    <x v="116"/>
    <n v="505656000"/>
    <n v="156369"/>
    <s v="AquisiÃ§Ã£o de Licenciamento de Software Microsoft"/>
    <d v="2019-02-06T14:06:44"/>
    <n v="3"/>
    <s v="PT;15;225;2500"/>
    <n v="360"/>
    <d v="2019-02-14T23:59:00"/>
    <n v="1"/>
    <x v="1"/>
    <x v="0"/>
    <x v="5"/>
  </r>
  <r>
    <x v="38"/>
    <n v="505309939"/>
    <n v="156370"/>
    <s v="AquisiÃ§Ã£o/reparaÃ§Ã£o de equipamentos de ar condicionado para vÃ¡rios serviÃ§os Municipais"/>
    <d v="2019-02-06T14:16:14"/>
    <n v="1"/>
    <s v="PT;9;121;1594"/>
    <n v="360"/>
    <d v="2019-02-15T16:30:00"/>
    <n v="1"/>
    <x v="1"/>
    <x v="0"/>
    <x v="5"/>
  </r>
  <r>
    <x v="38"/>
    <n v="505309939"/>
    <n v="156371"/>
    <s v="SubstituiÃ§Ã£o da iluminaÃ§Ã£o das fachadas da Biblioteca Municipal de PortimÃ£o"/>
    <d v="2019-02-06T14:29:43"/>
    <n v="1"/>
    <s v="PT;9;121;1594"/>
    <n v="360"/>
    <d v="2019-02-15T16:30:00"/>
    <n v="1"/>
    <x v="1"/>
    <x v="0"/>
    <x v="5"/>
  </r>
  <r>
    <x v="15"/>
    <n v="512103097"/>
    <n v="156372"/>
    <s v="AquisiÃ§Ã£o do fornecimento de pavimento para diversos serviÃ§os do HDESEPER"/>
    <d v="2019-02-06T14:30:15"/>
    <n v="13"/>
    <s v="PT;20;313;3418"/>
    <n v="340"/>
    <d v="2019-02-12T23:59:00"/>
    <n v="1"/>
    <x v="0"/>
    <x v="0"/>
    <x v="5"/>
  </r>
  <r>
    <x v="11"/>
    <n v="506614913"/>
    <n v="156373"/>
    <s v="RequalificaÃ§Ã£o de um edifÃ­cio existente com dois pisos e construÃ§Ã£o de uma casa anexa tambÃ©m com dois pisos, em Alverca do Ribatejo."/>
    <d v="2019-02-06T14:38:19"/>
    <n v="13"/>
    <s v="PT;12;173;2088"/>
    <n v="340"/>
    <d v="2019-03-01T23:59:00"/>
    <n v="1"/>
    <x v="1"/>
    <x v="0"/>
    <x v="5"/>
  </r>
  <r>
    <x v="20"/>
    <n v="506801969"/>
    <n v="156374"/>
    <s v="AquisiÃ§Ã£o de serviÃ§os para planeamento, coordenaÃ§Ã£o e produÃ§Ã£o artÃ­stica no Ã¢mbito da XXII ediÃ§Ã£o do evento &quot;Dias Medievais de Castro Marim&quot;"/>
    <d v="2019-02-06T14:38:29"/>
    <n v="13"/>
    <s v="PT;9;114;11"/>
    <n v="360"/>
    <d v="2019-02-09T17:00:00"/>
    <n v="1"/>
    <x v="1"/>
    <x v="0"/>
    <x v="5"/>
  </r>
  <r>
    <x v="18"/>
    <n v="501222634"/>
    <n v="156375"/>
    <s v="PrestaÃ§Ã£o de ServiÃ§os de ConduÃ§Ã£o e ManutenÃ§Ã£o das InstalaÃ§Ãµes e Equipamentos da Central TÃ©rmica do Hospital Termal das Caldas da Rainha"/>
    <d v="2019-02-06T14:47:55"/>
    <n v="3"/>
    <s v="PT;11;148;1898"/>
    <n v="360"/>
    <d v="2019-02-21T23:59:00"/>
    <n v="1"/>
    <x v="1"/>
    <x v="0"/>
    <x v="5"/>
  </r>
  <r>
    <x v="9"/>
    <n v="506173968"/>
    <n v="156376"/>
    <s v="AquisiÃ§Ã£o de ServiÃ§os de Projeto de Especialidades EspaÃ§o ATL da Escola EB Fogueteiro"/>
    <d v="2019-02-06T14:53:20"/>
    <n v="1"/>
    <s v="PT;16;243;2615"/>
    <n v="5"/>
    <d v="2019-02-17T17:00:00"/>
    <n v="1"/>
    <x v="1"/>
    <x v="0"/>
    <x v="5"/>
  </r>
  <r>
    <x v="38"/>
    <n v="505309939"/>
    <n v="156377"/>
    <s v="AquisiÃ§Ã£o de simulador de fogo"/>
    <d v="2019-02-06T14:56:39"/>
    <n v="1"/>
    <s v="PT;9;121;1594"/>
    <n v="360"/>
    <d v="2019-02-14T16:30:00"/>
    <n v="1"/>
    <x v="1"/>
    <x v="0"/>
    <x v="5"/>
  </r>
  <r>
    <x v="80"/>
    <n v="505932512"/>
    <n v="156378"/>
    <s v="AquisiÃ§Ã£o de cubas de aÃ§o para contentores semienterrados MolokÂ¿"/>
    <d v="2019-02-06T15:03:29"/>
    <n v="1"/>
    <s v="PT;9;113;1556"/>
    <n v="360"/>
    <d v="2019-02-12T23:59:00"/>
    <n v="1"/>
    <x v="1"/>
    <x v="0"/>
    <x v="5"/>
  </r>
  <r>
    <x v="24"/>
    <n v="503311332"/>
    <n v="156379"/>
    <s v="aquisiÃ§Ã£o de serviÃ§os de suporte tÃ©cnico, manutenÃ§Ã£o e licenciamento de software Sendys para o ano de 2019"/>
    <d v="2019-02-06T15:04:40"/>
    <n v="1"/>
    <s v="PT;12;165;2006"/>
    <n v="360"/>
    <d v="2019-02-14T17:00:00"/>
    <n v="1"/>
    <x v="1"/>
    <x v="0"/>
    <x v="5"/>
  </r>
  <r>
    <x v="0"/>
    <n v="508481287"/>
    <n v="156380"/>
    <s v="AquisiÃ§Ã£o de serviÃ§os de suporte a soluÃ§Ãµes Radioterapia Elekta para o ano 2019."/>
    <d v="2019-02-06T15:19:59"/>
    <n v="1"/>
    <s v="PT;12;165;2010"/>
    <n v="360"/>
    <d v="2019-02-11T17:00:00"/>
    <n v="1"/>
    <x v="0"/>
    <x v="0"/>
    <x v="5"/>
  </r>
  <r>
    <x v="35"/>
    <n v="501290206"/>
    <n v="156381"/>
    <m/>
    <d v="2019-02-06T15:20:37"/>
    <n v="1"/>
    <s v="PT;11;146;5"/>
    <n v="400"/>
    <d v="2018-07-27T15:00:00"/>
    <n v="1"/>
    <x v="1"/>
    <x v="0"/>
    <x v="5"/>
  </r>
  <r>
    <x v="34"/>
    <n v="508069645"/>
    <n v="156382"/>
    <m/>
    <d v="2019-02-06T15:26:08"/>
    <n v="3"/>
    <s v="PT;1;1;232"/>
    <n v="400"/>
    <m/>
    <n v="1"/>
    <x v="6"/>
    <x v="0"/>
    <x v="5"/>
  </r>
  <r>
    <x v="9"/>
    <n v="506173968"/>
    <n v="156383"/>
    <s v="AquisiÃ§Ã£o de serviÃ§os de organizaÃ§Ã£o de exposiÃ§Ãµes, feiras, congressos (aluguer de espaÃ§o) para participaÃ§Ã£o do MunicÃ­pio do Seixal na BTL 2019."/>
    <d v="2019-02-06T15:28:45"/>
    <n v="1"/>
    <s v="PT;16;243;2615"/>
    <n v="360"/>
    <d v="2019-02-12T18:00:00"/>
    <n v="1"/>
    <x v="1"/>
    <x v="0"/>
    <x v="5"/>
  </r>
  <r>
    <x v="38"/>
    <n v="505309939"/>
    <n v="156384"/>
    <s v="AquisiÃ§Ã£o de pendÃµes Â¿ CED 2019"/>
    <d v="2019-02-06T15:33:08"/>
    <n v="1"/>
    <s v="PT;9;121;1594"/>
    <n v="360"/>
    <d v="2019-02-14T16:30:00"/>
    <n v="1"/>
    <x v="1"/>
    <x v="0"/>
    <x v="5"/>
  </r>
  <r>
    <x v="90"/>
    <n v="503541567"/>
    <n v="156385"/>
    <s v="AQS/10 /GEBALIS/2019 - Concurso PÃºblico Internacional para a contrataÃ§Ã£o de serviÃ§os de manutenÃ§Ã£o de ascensores do Bairro Do Armador"/>
    <d v="2019-02-06T15:33:57"/>
    <n v="3"/>
    <s v="PT;12;165;2007"/>
    <n v="400"/>
    <d v="2019-01-09T23:59:00"/>
    <n v="1"/>
    <x v="1"/>
    <x v="0"/>
    <x v="5"/>
  </r>
  <r>
    <x v="52"/>
    <n v="508787033"/>
    <n v="156386"/>
    <s v="AQUISIÃ‡ÃƒO DE SERVIÃ‡OS DE CONSULTORIA TÃ‰CNICA E CIENTÃFICA PARA O OBSERVATÃ“RIO DA EDUCAÃ‡ÃƒO NO Ã‚MBITO DO PLANO INTEGRADO E INOVADOR DE COMBATE AO INSUCESSO ESCOLAR DA LEZÃRIA DO TEJO"/>
    <d v="2019-02-06T15:41:32"/>
    <n v="13"/>
    <s v="PT;15;227;175"/>
    <n v="360"/>
    <d v="2019-02-22T23:59:00"/>
    <n v="1"/>
    <x v="1"/>
    <x v="0"/>
    <x v="5"/>
  </r>
  <r>
    <x v="11"/>
    <n v="506614913"/>
    <n v="156387"/>
    <s v="SoluÃ§Ã£o de Assiduidades para o MunicÃ­pio de Vila Franca de Xira"/>
    <d v="2019-02-06T15:47:27"/>
    <n v="13"/>
    <s v="PT;12;173;2086"/>
    <n v="360"/>
    <d v="2019-02-12T23:59:00"/>
    <n v="1"/>
    <x v="1"/>
    <x v="0"/>
    <x v="5"/>
  </r>
  <r>
    <x v="2"/>
    <n v="503539473"/>
    <n v="156388"/>
    <s v="AquisiÃ§Ã£o de serviÃ§os de conceÃ§Ã£o de uma brochura generalista e seis brochuras temÃ¡ticas"/>
    <d v="2019-02-06T15:52:35"/>
    <n v="13"/>
    <s v="PT;9;111;105"/>
    <n v="360"/>
    <d v="2019-02-26T23:59:00"/>
    <n v="1"/>
    <x v="1"/>
    <x v="0"/>
    <x v="5"/>
  </r>
  <r>
    <x v="35"/>
    <n v="501290206"/>
    <n v="156389"/>
    <s v="COBERTURA AUDIOVISUAL DE EVENTOS PARA O MUNICÃPIO DA BATALHA-2019"/>
    <d v="2019-02-06T15:55:56"/>
    <n v="1"/>
    <s v="PT;11;146;5"/>
    <n v="340"/>
    <d v="2019-02-13T15:00:00"/>
    <n v="1"/>
    <x v="1"/>
    <x v="0"/>
    <x v="5"/>
  </r>
  <r>
    <x v="13"/>
    <n v="501294104"/>
    <n v="156390"/>
    <s v="FORNECIMENTO E MONTAGEM DE SERRALHARIAS/GUARDAS METÃLICAS NO JARDIM DAS ESCARPAS, S.SEBASTIÃƒO"/>
    <d v="2019-02-06T15:56:24"/>
    <n v="13"/>
    <s v="PT;16;245;2619"/>
    <n v="340"/>
    <d v="2019-02-09T23:59:00"/>
    <n v="1"/>
    <x v="1"/>
    <x v="0"/>
    <x v="5"/>
  </r>
  <r>
    <x v="49"/>
    <n v="502098139"/>
    <n v="156391"/>
    <s v="TRABALHOS DE MANUTENÃ‡ÃƒO DAS INFRAESTRUTURAS DE ELETRICIDADE"/>
    <d v="2019-02-06T15:59:07"/>
    <n v="13"/>
    <s v="PT;9;118;109"/>
    <n v="360"/>
    <d v="2019-02-22T19:00:00"/>
    <n v="1"/>
    <x v="1"/>
    <x v="0"/>
    <x v="5"/>
  </r>
  <r>
    <x v="8"/>
    <n v="505187531"/>
    <n v="156393"/>
    <s v="Fornecimento e montagem de peÃ§as para manutenÃ§Ã£o corretiva aos equipamentos de elevaÃ§Ã£o existentes nos edifÃ­cios municipais - Proc. N.Âº 1361/DCOP/2018"/>
    <d v="2019-02-06T16:03:10"/>
    <n v="1"/>
    <s v="PT;12;164;42"/>
    <n v="360"/>
    <d v="2019-02-11T23:59:00"/>
    <n v="1"/>
    <x v="1"/>
    <x v="0"/>
    <x v="5"/>
  </r>
  <r>
    <x v="158"/>
    <n v="506907619"/>
    <n v="156394"/>
    <s v="BENEFICIAÃ‡ÃƒO DO CAMINHO FLORESTAL DA GUARDA / BOUÃ‡A - DA - MÃ“ / PONTE DE ALBERGARIA"/>
    <d v="2019-02-06T16:09:53"/>
    <n v="3"/>
    <s v="PT;4;47;801"/>
    <n v="360"/>
    <d v="2019-02-27T23:59:00"/>
    <n v="1"/>
    <x v="1"/>
    <x v="0"/>
    <x v="5"/>
  </r>
  <r>
    <x v="33"/>
    <n v="505170876"/>
    <n v="156395"/>
    <s v="Fornecimento continuado de inertes"/>
    <d v="2019-02-06T16:14:01"/>
    <n v="13"/>
    <s v="PT;9;117;1575"/>
    <n v="360"/>
    <d v="2019-02-13T17:00:00"/>
    <n v="1"/>
    <x v="1"/>
    <x v="0"/>
    <x v="5"/>
  </r>
  <r>
    <x v="90"/>
    <n v="503541567"/>
    <n v="156396"/>
    <s v="AQS/11/GEBALIS/2019 Concurso PÃºblico Internacional Para A ContrataÃ§Ã£o De ServiÃ§os De ManutenÃ§Ã£o De Ascensores Do Bairro Da Boavista, Charquinho, Quinta dos Barros e Bom Pastor, em Lisboa"/>
    <d v="2019-02-06T16:18:38"/>
    <n v="3"/>
    <s v="PT;12;165;2003"/>
    <n v="340"/>
    <d v="2019-03-13T23:59:00"/>
    <n v="1"/>
    <x v="1"/>
    <x v="0"/>
    <x v="5"/>
  </r>
  <r>
    <x v="90"/>
    <n v="503541567"/>
    <n v="156397"/>
    <s v="AQS/14/GEBALIS/2019 - Concurso pÃºblico para contrataÃ§Ã£o de serviÃ§os de manutenÃ§Ã£o de ascensores do Bairro da Alta Lisboa Centro, Alta Lisboa Sul , Alto do Lumiar e Alto da Faia"/>
    <d v="2019-02-06T16:19:07"/>
    <n v="3"/>
    <s v="PT;12;165;2007"/>
    <n v="340"/>
    <d v="2019-03-13T23:59:00"/>
    <n v="1"/>
    <x v="1"/>
    <x v="0"/>
    <x v="5"/>
  </r>
  <r>
    <x v="90"/>
    <n v="503541567"/>
    <n v="156398"/>
    <s v="AQS/10 /GEBALIS/2019 - Concurso PÃºblico Internacional para a contrataÃ§Ã£o de serviÃ§os de manutenÃ§Ã£o de ascensores do Bairro Do Armador"/>
    <d v="2019-02-06T16:19:36"/>
    <n v="3"/>
    <s v="PT;12;165;2007"/>
    <n v="340"/>
    <d v="2019-03-13T23:59:00"/>
    <n v="1"/>
    <x v="1"/>
    <x v="0"/>
    <x v="5"/>
  </r>
  <r>
    <x v="20"/>
    <n v="506801969"/>
    <n v="156399"/>
    <s v="AquisiÃ§Ã£o de serviÃ§os para produÃ§Ã£o documental e cobranÃ§as, para os anos de 2019, 2020 e 2021"/>
    <d v="2019-02-06T16:25:21"/>
    <n v="13"/>
    <s v="PT;9;114;11"/>
    <n v="360"/>
    <d v="2019-02-09T17:00:00"/>
    <n v="1"/>
    <x v="1"/>
    <x v="0"/>
    <x v="5"/>
  </r>
  <r>
    <x v="18"/>
    <n v="501222634"/>
    <n v="156401"/>
    <s v="PrestaÃ§Ã£o de ServiÃ§os de ElaboraÃ§Ã£o dos Regulamentos Municipais de UrbanizaÃ§Ã£o e EdificaÃ§Ã£o, da OcupaÃ§Ã£o do EspaÃ§o PÃºblico, da Publicidade e das Taxas"/>
    <d v="2019-02-06T16:31:34"/>
    <n v="1"/>
    <s v="PT;11;148;1898"/>
    <n v="360"/>
    <d v="2019-02-15T23:59:00"/>
    <n v="1"/>
    <x v="1"/>
    <x v="0"/>
    <x v="5"/>
  </r>
  <r>
    <x v="137"/>
    <n v="506818829"/>
    <n v="156402"/>
    <s v="AquisiÃ§Ã£o de serviÃ§os, em regime de tarefa, para apoio nas piscinas municipais"/>
    <d v="2019-02-06T16:35:26"/>
    <n v="1"/>
    <s v="PT;7;88;1431"/>
    <n v="360"/>
    <d v="2019-02-28T23:59:00"/>
    <n v="1"/>
    <x v="1"/>
    <x v="0"/>
    <x v="5"/>
  </r>
  <r>
    <x v="11"/>
    <n v="506614913"/>
    <n v="156403"/>
    <s v="ContrataÃ§Ã£o de serviÃ§os para a elaboraÃ§Ã£o de Projetos de especialidades para reabilitaÃ§Ã£o de vÃ¡rios espaÃ§os pÃºblicos no concelho de Vila Franca de Xira"/>
    <d v="2019-02-06T16:36:36"/>
    <n v="1"/>
    <s v="PT;12;173;189"/>
    <n v="5"/>
    <d v="2019-02-24T23:59:00"/>
    <n v="1"/>
    <x v="1"/>
    <x v="0"/>
    <x v="5"/>
  </r>
  <r>
    <x v="159"/>
    <n v="506804240"/>
    <n v="156404"/>
    <m/>
    <d v="2019-02-06T16:40:11"/>
    <n v="3"/>
    <s v="PT;1;1;232"/>
    <n v="400"/>
    <m/>
    <n v="1"/>
    <x v="1"/>
    <x v="0"/>
    <x v="5"/>
  </r>
  <r>
    <x v="146"/>
    <n v="506659968"/>
    <n v="156406"/>
    <m/>
    <d v="2019-02-06T16:47:58"/>
    <n v="13"/>
    <s v="PT;1;1;232"/>
    <n v="400"/>
    <m/>
    <n v="1"/>
    <x v="1"/>
    <x v="0"/>
    <x v="5"/>
  </r>
  <r>
    <x v="35"/>
    <n v="501290206"/>
    <n v="156407"/>
    <s v="ALUGUER DE ESTRUTURAS PUBLICITÃRIAS E INSTALAÃ‡ÃƒO DE LONAS - 2019"/>
    <d v="2019-02-06T16:48:43"/>
    <n v="13"/>
    <s v="PT;1;1;232"/>
    <n v="360"/>
    <d v="2019-02-18T15:00:00"/>
    <n v="1"/>
    <x v="1"/>
    <x v="0"/>
    <x v="5"/>
  </r>
  <r>
    <x v="34"/>
    <n v="508069645"/>
    <n v="156408"/>
    <m/>
    <d v="2019-02-06T16:59:53"/>
    <n v="3"/>
    <m/>
    <n v="360"/>
    <d v="2019-02-13T17:00:00"/>
    <n v="1"/>
    <x v="6"/>
    <x v="0"/>
    <x v="5"/>
  </r>
  <r>
    <x v="138"/>
    <n v="506087000"/>
    <n v="156409"/>
    <s v="Fornecimento de equipamento de atletismo para o Complexo Desportivo de Febres"/>
    <d v="2019-02-06T17:05:13"/>
    <n v="13"/>
    <s v="PT;7;79;1265"/>
    <n v="360"/>
    <d v="2019-02-13T17:00:00"/>
    <n v="1"/>
    <x v="1"/>
    <x v="0"/>
    <x v="5"/>
  </r>
  <r>
    <x v="37"/>
    <n v="504293125"/>
    <n v="156410"/>
    <s v="RecuperaÃ§Ã£o de escadas e muro de suporte de terras na Praceta Filipe Filinto ElÃ­sio, em Odivelas"/>
    <d v="2019-02-06T17:08:54"/>
    <n v="13"/>
    <s v="PT;12;175;2097"/>
    <n v="5"/>
    <d v="2019-02-20T23:59:00"/>
    <n v="1"/>
    <x v="1"/>
    <x v="0"/>
    <x v="5"/>
  </r>
  <r>
    <x v="160"/>
    <n v="501304134"/>
    <n v="156411"/>
    <m/>
    <d v="2019-02-06T17:36:24"/>
    <n v="13"/>
    <s v="PT;1;1;232"/>
    <n v="400"/>
    <m/>
    <n v="1"/>
    <x v="1"/>
    <x v="0"/>
    <x v="5"/>
  </r>
  <r>
    <x v="137"/>
    <n v="506818829"/>
    <n v="156412"/>
    <m/>
    <d v="2019-02-06T17:37:09"/>
    <n v="1"/>
    <s v="PT;1;1;232"/>
    <n v="400"/>
    <m/>
    <n v="1"/>
    <x v="1"/>
    <x v="0"/>
    <x v="5"/>
  </r>
  <r>
    <x v="11"/>
    <n v="506614913"/>
    <n v="156413"/>
    <s v="Fornecimento em contÃ­nuo de peÃ§as para reparaÃ§Ãµes em eletrodomÃ©sticos dos refeitÃ³rios escolares das Escolas e Jardins de InfÃ¢ncia do Concelho de Vila Franca de Xira - 2019 e 2020"/>
    <d v="2019-02-06T17:41:57"/>
    <n v="1"/>
    <s v="PT;12;173;189"/>
    <n v="360"/>
    <d v="2019-02-12T23:59:00"/>
    <n v="1"/>
    <x v="1"/>
    <x v="0"/>
    <x v="5"/>
  </r>
  <r>
    <x v="20"/>
    <n v="506801969"/>
    <n v="156414"/>
    <s v="AquisiÃ§Ã£o de serviÃ§os de mÃ£o de obra na Ã¡rea da construÃ§Ã£o civil"/>
    <d v="2019-02-06T18:47:21"/>
    <n v="1"/>
    <s v="PT;9;114;11"/>
    <n v="360"/>
    <d v="2019-02-14T17:00:00"/>
    <n v="1"/>
    <x v="1"/>
    <x v="0"/>
    <x v="5"/>
  </r>
  <r>
    <x v="52"/>
    <n v="508787033"/>
    <n v="156415"/>
    <s v="Ajuste Direto para prestaÃ§Ã£o de serviÃ§os para publicaÃ§Ãµes no jornal O Mirante para o Ano 2019"/>
    <d v="2019-02-07T08:57:30"/>
    <n v="1"/>
    <s v="PT;15;227;175"/>
    <n v="360"/>
    <d v="2019-02-13T18:00:00"/>
    <n v="1"/>
    <x v="1"/>
    <x v="0"/>
    <x v="5"/>
  </r>
  <r>
    <x v="35"/>
    <n v="501290206"/>
    <n v="156416"/>
    <s v="FORNECIMENTO DE PRODUTOS QUÃMICAS DE TRATAMENTO DE ÃGUAS, HIGIENE E LIMPEZA DAS PISCINAS MUNICIPAIS DA BATALHA E SERVIÃ‡O DE CONTROLO DE QUALIDADE"/>
    <d v="2019-02-07T09:33:46"/>
    <n v="13"/>
    <s v="PT;11;146;1881"/>
    <n v="360"/>
    <d v="2019-02-15T17:00:00"/>
    <n v="1"/>
    <x v="1"/>
    <x v="0"/>
    <x v="5"/>
  </r>
  <r>
    <x v="57"/>
    <n v="506780902"/>
    <n v="156417"/>
    <m/>
    <d v="2019-02-07T09:44:06"/>
    <n v="13"/>
    <s v="PT;1;1;232"/>
    <n v="400"/>
    <d v="1970-01-01T23:59:00"/>
    <n v="1"/>
    <x v="1"/>
    <x v="0"/>
    <x v="5"/>
  </r>
  <r>
    <x v="149"/>
    <n v="506642798"/>
    <n v="156418"/>
    <m/>
    <d v="2019-02-07T09:47:26"/>
    <n v="1"/>
    <s v="PT;1;1;232"/>
    <n v="400"/>
    <d v="2018-11-06T23:00:00"/>
    <n v="1"/>
    <x v="1"/>
    <x v="0"/>
    <x v="5"/>
  </r>
  <r>
    <x v="49"/>
    <n v="502098139"/>
    <n v="156420"/>
    <s v="CONTRATAÃ‡ÃƒO DO FORNECIMENTO DE DIVERSO MATERIAL PROMOCIONAL PARA APOIO A EVENTOS A REALIZAR EM 2019"/>
    <d v="2019-02-07T10:24:53"/>
    <n v="13"/>
    <s v="PT;9;118;1582"/>
    <n v="340"/>
    <d v="2019-02-13T18:00:00"/>
    <n v="1"/>
    <x v="1"/>
    <x v="0"/>
    <x v="5"/>
  </r>
  <r>
    <x v="77"/>
    <n v="506730573"/>
    <n v="156424"/>
    <m/>
    <d v="2019-02-07T10:43:40"/>
    <n v="1"/>
    <s v="PT;1;1;232"/>
    <n v="400"/>
    <m/>
    <n v="1"/>
    <x v="1"/>
    <x v="0"/>
    <x v="5"/>
  </r>
  <r>
    <x v="77"/>
    <n v="506730573"/>
    <n v="156425"/>
    <s v="Ajuste Direto para realizaÃ§Ã£o de espetÃ¡culo com o Fadista Carlos do Carmo na Final da 20Âª EdiÃ§Ã£o do Concurso de Fado"/>
    <d v="2019-02-07T10:45:45"/>
    <n v="1"/>
    <s v="PT;9;125;1608"/>
    <n v="5"/>
    <d v="2019-02-21T15:00:00"/>
    <n v="1"/>
    <x v="1"/>
    <x v="0"/>
    <x v="5"/>
  </r>
  <r>
    <x v="29"/>
    <n v="512012814"/>
    <n v="156427"/>
    <s v="PrestaÃ§Ã£o de ServiÃ§os de FiscalizaÃ§Ã£o e de CoordenaÃ§Ã£o da SeguranÃ§a, Higiene e SaÃºde no Trabalho da Empreitada de ConstruÃ§Ã£o da Via Marginal de LigaÃ§Ã£o de Santa Clara Ã  Relva - 2.Âª Fase"/>
    <d v="2019-02-07T11:05:06"/>
    <n v="1"/>
    <m/>
    <n v="340"/>
    <d v="2019-02-12T23:59:00"/>
    <n v="1"/>
    <x v="1"/>
    <x v="0"/>
    <x v="5"/>
  </r>
  <r>
    <x v="59"/>
    <n v="503450189"/>
    <n v="156429"/>
    <s v="FORNECIMENTO DE ATUALIZAÃ‡ÃƒO DE SOFTWARE AUTODESK"/>
    <d v="2019-02-07T11:08:54"/>
    <n v="13"/>
    <s v="PT;3;27;501"/>
    <n v="360"/>
    <d v="2019-02-15T18:00:00"/>
    <n v="1"/>
    <x v="4"/>
    <x v="0"/>
    <x v="5"/>
  </r>
  <r>
    <x v="38"/>
    <n v="505309939"/>
    <n v="156430"/>
    <s v="InstalaÃ§Ã£o de sistema de rega no Ponto de Apoio Naval"/>
    <d v="2019-02-07T11:12:28"/>
    <n v="1"/>
    <s v="PT;9;121;1594"/>
    <n v="360"/>
    <d v="2019-02-11T16:30:00"/>
    <n v="1"/>
    <x v="1"/>
    <x v="0"/>
    <x v="5"/>
  </r>
  <r>
    <x v="9"/>
    <n v="506173968"/>
    <n v="156431"/>
    <s v="AquisiÃ§Ã£o de serviÃ§os para divulgaÃ§Ã£o e promoÃ§Ã£o da participaÃ§Ã£o do MunicÃ­pio do Seixal como MunicÃ­pio Convidado na BTL2019."/>
    <d v="2019-02-07T11:19:54"/>
    <n v="1"/>
    <s v="PT;16;243;2615"/>
    <n v="360"/>
    <d v="2019-02-12T18:00:00"/>
    <n v="1"/>
    <x v="1"/>
    <x v="0"/>
    <x v="5"/>
  </r>
  <r>
    <x v="128"/>
    <n v="509364390"/>
    <n v="156432"/>
    <m/>
    <d v="2019-02-07T11:23:35"/>
    <n v="13"/>
    <s v="PT;1;1;232"/>
    <n v="400"/>
    <m/>
    <n v="1"/>
    <x v="1"/>
    <x v="0"/>
    <x v="5"/>
  </r>
  <r>
    <x v="38"/>
    <n v="505309939"/>
    <n v="156434"/>
    <s v="AquisiÃ§Ã£o de aparelhos de iluminaÃ§Ã£o"/>
    <d v="2019-02-07T11:36:59"/>
    <n v="1"/>
    <s v="PT;9;121;274"/>
    <n v="360"/>
    <d v="2019-02-14T16:30:00"/>
    <n v="1"/>
    <x v="1"/>
    <x v="0"/>
    <x v="5"/>
  </r>
  <r>
    <x v="77"/>
    <n v="506730573"/>
    <n v="156435"/>
    <s v="Consulta PrÃ©via para contrataÃ§Ã£o da banda Xutos e PontapÃ©s e logÃ­stica para a realizaÃ§Ã£o do espetÃ¡culo musical"/>
    <d v="2019-02-07T11:38:38"/>
    <n v="13"/>
    <s v="PT;9;125;1610"/>
    <n v="340"/>
    <d v="2019-02-20T15:00:00"/>
    <n v="1"/>
    <x v="1"/>
    <x v="0"/>
    <x v="5"/>
  </r>
  <r>
    <x v="38"/>
    <n v="505309939"/>
    <n v="156437"/>
    <s v="AquisiÃ§Ã£o de serviÃ§os para reposiÃ§Ã£o de areias e reabilitaÃ§Ã£o de acessos na Praia dos Careanos e TrÃªs Castelos"/>
    <d v="2019-02-07T11:41:35"/>
    <n v="1"/>
    <s v="PT;9;121;274"/>
    <n v="360"/>
    <d v="2019-02-14T16:30:00"/>
    <n v="1"/>
    <x v="1"/>
    <x v="0"/>
    <x v="5"/>
  </r>
  <r>
    <x v="72"/>
    <n v="506823318"/>
    <n v="156438"/>
    <m/>
    <d v="2019-02-07T12:00:28"/>
    <n v="13"/>
    <s v="PT;1;1;232"/>
    <n v="400"/>
    <m/>
    <n v="1"/>
    <x v="1"/>
    <x v="0"/>
    <x v="5"/>
  </r>
  <r>
    <x v="25"/>
    <n v="505307685"/>
    <n v="156439"/>
    <s v="Obras de reabilitaÃ§Ã£o e impermeabilizaÃ§Ã£o dos reservatÃ³rios da rede pÃºblica de abastecimento de Ã¡gua, Cardosas, Bico do ChÃ£o, Ajuda e Qta da Serra."/>
    <d v="2019-02-07T12:04:22"/>
    <n v="13"/>
    <s v="PT;1;1;232"/>
    <n v="360"/>
    <d v="2019-02-14T23:59:00"/>
    <n v="1"/>
    <x v="1"/>
    <x v="0"/>
    <x v="5"/>
  </r>
  <r>
    <x v="150"/>
    <n v="600083012"/>
    <n v="156440"/>
    <s v="ManutenÃ§Ã£o do sistema AVAC instalado nos edifÃ­cios A,B,C,D, dos Â«Anos 90Â», na Fortaleza de Sagres"/>
    <d v="2019-02-07T12:13:01"/>
    <n v="13"/>
    <s v="PT;9;125;1610"/>
    <n v="340"/>
    <d v="2019-02-12T23:59:00"/>
    <n v="1"/>
    <x v="2"/>
    <x v="0"/>
    <x v="5"/>
  </r>
  <r>
    <x v="46"/>
    <n v="502256869"/>
    <n v="156442"/>
    <m/>
    <d v="2019-02-07T12:23:05"/>
    <n v="3"/>
    <s v="PT;1;1;232"/>
    <n v="400"/>
    <m/>
    <n v="1"/>
    <x v="7"/>
    <x v="0"/>
    <x v="5"/>
  </r>
  <r>
    <x v="46"/>
    <n v="502256869"/>
    <n v="156443"/>
    <s v="Melhoramento do Parque do Terminal TMS 2 no Porto de Setubal"/>
    <d v="2019-02-07T12:23:17"/>
    <n v="3"/>
    <s v="PT;16;245;2623"/>
    <n v="360"/>
    <d v="2019-03-27T23:59:00"/>
    <n v="1"/>
    <x v="7"/>
    <x v="0"/>
    <x v="5"/>
  </r>
  <r>
    <x v="0"/>
    <n v="508481287"/>
    <n v="156444"/>
    <s v="191G000589 - AquisiÃ§Ã£o da DCI nusinersen 12mg/5ml inj - Ano 2019"/>
    <d v="2019-02-07T12:24:48"/>
    <n v="1"/>
    <s v="PT;12;165;2010"/>
    <n v="360"/>
    <d v="2019-02-15T17:00:00"/>
    <n v="1"/>
    <x v="0"/>
    <x v="0"/>
    <x v="5"/>
  </r>
  <r>
    <x v="24"/>
    <n v="503311332"/>
    <n v="156445"/>
    <s v="AquisiÃ§Ã£o e implementaÃ§Ã£o de sistema de sensorizaÃ§Ã£o de estacionamento em 10 (dez) parques de estacionamento da EMEL"/>
    <d v="2019-02-07T12:26:38"/>
    <n v="3"/>
    <s v="PT;12;165;2006"/>
    <n v="360"/>
    <d v="2019-03-09T17:00:00"/>
    <n v="1"/>
    <x v="1"/>
    <x v="0"/>
    <x v="5"/>
  </r>
  <r>
    <x v="39"/>
    <n v="680015019"/>
    <n v="156446"/>
    <s v="DESENVOLVIMENTO DE PLATAFORMA DE SOFTWARE FACTOS E NÃšMEROS ."/>
    <d v="2019-02-07T12:36:13"/>
    <n v="13"/>
    <s v="PT;12;169;2057"/>
    <n v="360"/>
    <d v="2019-02-13T23:59:00"/>
    <n v="1"/>
    <x v="5"/>
    <x v="0"/>
    <x v="5"/>
  </r>
  <r>
    <x v="36"/>
    <n v="505351064"/>
    <n v="156447"/>
    <s v="AquisiÃ§Ã£o de ApÃ³lice de Seguro de SaÃºde de Empresas"/>
    <d v="2019-02-07T12:39:12"/>
    <n v="1"/>
    <s v="PT;1;1;232"/>
    <n v="360"/>
    <d v="2019-02-12T23:59:00"/>
    <n v="1"/>
    <x v="2"/>
    <x v="0"/>
    <x v="5"/>
  </r>
  <r>
    <x v="36"/>
    <n v="505351064"/>
    <n v="156448"/>
    <m/>
    <d v="2019-02-07T12:44:30"/>
    <n v="1"/>
    <s v="PT;1;1;232"/>
    <n v="400"/>
    <d v="2018-11-02T23:59:00"/>
    <n v="1"/>
    <x v="2"/>
    <x v="0"/>
    <x v="5"/>
  </r>
  <r>
    <x v="74"/>
    <n v="502177080"/>
    <n v="156449"/>
    <s v="Licenciamento e manutenÃ§Ã£o das aplicaÃ§Ãµes ERP- GestÃ£o de Recursos Humanos Ano 2019."/>
    <d v="2019-02-07T12:51:54"/>
    <n v="1"/>
    <s v="PT;12;168;2045"/>
    <n v="360"/>
    <d v="2019-02-11T17:00:00"/>
    <n v="1"/>
    <x v="1"/>
    <x v="0"/>
    <x v="5"/>
  </r>
  <r>
    <x v="36"/>
    <n v="505351064"/>
    <n v="156450"/>
    <m/>
    <d v="2019-02-07T14:08:49"/>
    <n v="1"/>
    <s v="PT;1;1;232"/>
    <n v="400"/>
    <d v="2018-04-26T23:59:00"/>
    <n v="1"/>
    <x v="2"/>
    <x v="0"/>
    <x v="5"/>
  </r>
  <r>
    <x v="36"/>
    <n v="505351064"/>
    <n v="156451"/>
    <m/>
    <d v="2019-02-07T14:11:34"/>
    <n v="1"/>
    <m/>
    <n v="400"/>
    <m/>
    <n v="1"/>
    <x v="2"/>
    <x v="0"/>
    <x v="5"/>
  </r>
  <r>
    <x v="94"/>
    <n v="508035546"/>
    <n v="156452"/>
    <s v="AquisiÃ§Ã£o de equipamento interativo (tablets), software de aprendizagem e software de gestÃ£o de equipamentos"/>
    <d v="2019-02-07T14:16:46"/>
    <n v="3"/>
    <s v="PT;1;1;232"/>
    <n v="220"/>
    <d v="2019-03-09T23:59:00"/>
    <n v="1"/>
    <x v="1"/>
    <x v="0"/>
    <x v="5"/>
  </r>
  <r>
    <x v="3"/>
    <n v="500051054"/>
    <n v="156453"/>
    <s v="AquisiÃ§Ã£o de Toalhas das MÃ£os de Papel para as InstalaÃ§Ãµes SanitÃ¡rias do MunicÃ­pio de Almada"/>
    <d v="2019-02-07T14:18:13"/>
    <n v="1"/>
    <s v="PT;16;236;230"/>
    <n v="5"/>
    <d v="2019-02-13T19:00:00"/>
    <n v="1"/>
    <x v="1"/>
    <x v="0"/>
    <x v="5"/>
  </r>
  <r>
    <x v="36"/>
    <n v="505351064"/>
    <n v="156454"/>
    <m/>
    <d v="2019-02-07T14:24:12"/>
    <n v="1"/>
    <s v="PT;1;1;232"/>
    <n v="400"/>
    <m/>
    <n v="1"/>
    <x v="2"/>
    <x v="0"/>
    <x v="5"/>
  </r>
  <r>
    <x v="8"/>
    <n v="505187531"/>
    <n v="156455"/>
    <s v="AquisiÃ§Ã£o de cantis para os alunos das escolas do 1Âº Ciclo do Concelho de Cascais"/>
    <d v="2019-02-07T14:25:14"/>
    <n v="1"/>
    <s v="PT;12;164;42"/>
    <n v="360"/>
    <d v="2019-02-12T23:59:00"/>
    <n v="1"/>
    <x v="1"/>
    <x v="0"/>
    <x v="5"/>
  </r>
  <r>
    <x v="161"/>
    <n v="507038720"/>
    <n v="156456"/>
    <m/>
    <d v="2019-02-07T14:38:14"/>
    <n v="13"/>
    <s v="PT;1;1;232"/>
    <n v="1"/>
    <m/>
    <n v="1"/>
    <x v="1"/>
    <x v="0"/>
    <x v="5"/>
  </r>
  <r>
    <x v="77"/>
    <n v="506730573"/>
    <n v="156457"/>
    <m/>
    <d v="2019-02-07T14:40:27"/>
    <n v="3"/>
    <m/>
    <n v="1"/>
    <m/>
    <n v="1"/>
    <x v="1"/>
    <x v="0"/>
    <x v="5"/>
  </r>
  <r>
    <x v="24"/>
    <n v="503311332"/>
    <n v="156458"/>
    <s v="ExecuÃ§Ã£o de empreitada de obra pÃºblica para sinalizaÃ§Ã£o de lugares de estacionamento (automÃ³veis, motociclos, bicicletas)"/>
    <d v="2019-02-07T14:56:46"/>
    <n v="3"/>
    <s v="PT;12;165;2006"/>
    <n v="360"/>
    <d v="2019-02-28T17:00:00"/>
    <n v="1"/>
    <x v="1"/>
    <x v="0"/>
    <x v="5"/>
  </r>
  <r>
    <x v="70"/>
    <n v="506791220"/>
    <n v="156459"/>
    <s v="ManutenÃ§Ã£o e ConservaÃ§Ã£o de EspaÃ§os Verdes e Arvoredo"/>
    <d v="2019-02-07T15:01:16"/>
    <n v="13"/>
    <s v="PT;16;239;78"/>
    <n v="360"/>
    <d v="2019-02-14T23:59:00"/>
    <n v="1"/>
    <x v="1"/>
    <x v="0"/>
    <x v="5"/>
  </r>
  <r>
    <x v="95"/>
    <n v="512084726"/>
    <n v="156460"/>
    <m/>
    <d v="2019-02-07T15:04:40"/>
    <n v="13"/>
    <s v="PT;1;1;232"/>
    <n v="1"/>
    <m/>
    <n v="1"/>
    <x v="2"/>
    <x v="0"/>
    <x v="5"/>
  </r>
  <r>
    <x v="137"/>
    <n v="506818829"/>
    <n v="156461"/>
    <s v="AquisiÃ§Ã£o de serviÃ§os, em regime de tarefa, para apoio Ã  Ã¡rea de arqueologia"/>
    <d v="2019-02-07T15:05:57"/>
    <n v="1"/>
    <s v="PT;7;88;1431"/>
    <n v="360"/>
    <d v="2019-02-15T23:59:00"/>
    <n v="1"/>
    <x v="1"/>
    <x v="0"/>
    <x v="5"/>
  </r>
  <r>
    <x v="70"/>
    <n v="506791220"/>
    <n v="156462"/>
    <s v="aquisiÃ§Ã£o de serviÃ§os para corte de vegetaÃ§Ã£o, limpeza e remoÃ§Ã£o de resÃ­duos em vias e outros espaÃ§os pÃºblicos Concelho da Moita - 2019"/>
    <d v="2019-02-07T15:09:17"/>
    <n v="13"/>
    <s v="PT;16;239;78"/>
    <n v="360"/>
    <d v="2019-02-20T17:00:00"/>
    <n v="1"/>
    <x v="1"/>
    <x v="0"/>
    <x v="5"/>
  </r>
  <r>
    <x v="3"/>
    <n v="500051054"/>
    <n v="156463"/>
    <s v="AquisiÃ§Ã£o de Leite UHT Meio Gordo"/>
    <d v="2019-02-07T15:11:43"/>
    <n v="13"/>
    <s v="PT;16;236;2579"/>
    <n v="340"/>
    <d v="2019-02-09T19:00:00"/>
    <n v="1"/>
    <x v="1"/>
    <x v="0"/>
    <x v="5"/>
  </r>
  <r>
    <x v="11"/>
    <n v="506614913"/>
    <n v="156464"/>
    <s v="AquisiÃ§Ã£o das aplicaÃ§Ãµes Wiremaze, para o MunicÃ­pio de Vila Franca de Xira"/>
    <d v="2019-02-07T15:20:08"/>
    <n v="1"/>
    <s v="PT;12;173;2086"/>
    <n v="360"/>
    <d v="2019-02-13T23:59:00"/>
    <n v="1"/>
    <x v="1"/>
    <x v="0"/>
    <x v="5"/>
  </r>
  <r>
    <x v="54"/>
    <n v="501202021"/>
    <n v="156465"/>
    <s v="A licenÃ§a visa o direito de utilizaÃ§Ã£o privativa de uma parcela do domÃ­nio pÃºblico do Estado afeta Ã  APL - AdministraÃ§Ã£o do Porto de Lisboa, S.A., sita na freguesia de AlcÃ¢ntara, em Lisboa, com 175m2 de Ã¡rea de implantaÃ§Ã£o coberta, 27m2 de Ã¡rea descoberta (esplanada junto ao edifÃ­cio) e 61m2 de Ã¡rea descoberta (deck), para utilizaÃ§Ã£o de comÃ©rcio e serviÃ§os, nos termos previstos nos Termos de ReferÃªncia. Esta licenÃ§a nÃ£o se destina Ã s atividades de restauraÃ§Ã£o ou de bebidas, designadamente as referentes a restaurante, bar, discoteca, clubes de diversÃ£o noturna e similares."/>
    <d v="2019-02-07T15:30:04"/>
    <n v="3"/>
    <s v="PT;1;1;232"/>
    <n v="400"/>
    <d v="2018-12-14T23:59:00"/>
    <n v="1"/>
    <x v="7"/>
    <x v="0"/>
    <x v="5"/>
  </r>
  <r>
    <x v="13"/>
    <n v="501294104"/>
    <n v="156466"/>
    <s v="REQUALIFICAÃ‡ÃƒO DO PARQUE DE MERENDAS DA COMENDA"/>
    <d v="2019-02-07T15:42:43"/>
    <n v="13"/>
    <s v="PT;16;245;321"/>
    <n v="360"/>
    <d v="2019-02-13T23:59:00"/>
    <n v="1"/>
    <x v="1"/>
    <x v="0"/>
    <x v="5"/>
  </r>
  <r>
    <x v="11"/>
    <n v="506614913"/>
    <n v="156467"/>
    <s v="ContrataÃ§Ã£o de serviÃ§os para a elaboraÃ§Ã£o de Projeto de AlteraÃ§Ã£o da Cobertura do Complexo das Piscinas Municipais de Vila Franca de Xira"/>
    <d v="2019-02-07T16:08:11"/>
    <n v="13"/>
    <s v="PT;12;173;2086"/>
    <n v="360"/>
    <d v="2019-04-01T23:59:00"/>
    <n v="1"/>
    <x v="1"/>
    <x v="0"/>
    <x v="5"/>
  </r>
  <r>
    <x v="13"/>
    <n v="501294104"/>
    <n v="156468"/>
    <s v="CONTRATO DE MANUTENÃ‡ÃƒO PARA 26 PARQUES INFANTIS"/>
    <d v="2019-02-07T16:08:33"/>
    <n v="13"/>
    <s v="PT;16;246;297"/>
    <n v="360"/>
    <d v="2019-02-13T23:59:00"/>
    <n v="1"/>
    <x v="1"/>
    <x v="0"/>
    <x v="5"/>
  </r>
  <r>
    <x v="11"/>
    <n v="506614913"/>
    <n v="156469"/>
    <s v="SoluÃ§Ã£o UPS - Uninterruptible Power Supply para a DivisÃ£o de ComunicaÃ§Ã£o e Imagem - MVFX"/>
    <d v="2019-02-07T16:13:10"/>
    <n v="1"/>
    <s v="PT;12;173;2086"/>
    <n v="360"/>
    <d v="2019-02-24T23:59:00"/>
    <n v="1"/>
    <x v="1"/>
    <x v="0"/>
    <x v="5"/>
  </r>
  <r>
    <x v="49"/>
    <n v="502098139"/>
    <n v="156470"/>
    <s v="PEQUENAS REPARAÃ‡Ã•ES NA VIA PÃšBLICA, QUARTEIRA - BETUMINOSOS E CALÃ‡ADAS"/>
    <d v="2019-02-07T16:30:23"/>
    <n v="13"/>
    <s v="PT;9;118;1580"/>
    <n v="360"/>
    <d v="2019-02-13T23:59:00"/>
    <n v="1"/>
    <x v="1"/>
    <x v="0"/>
    <x v="5"/>
  </r>
  <r>
    <x v="157"/>
    <n v="502826126"/>
    <n v="156471"/>
    <s v="AquisiÃ§Ã£o de combustÃ­veis rodoviÃ¡rios em postos de abastecimento pÃºblicos, designadamente gasolina e gasÃ³leo e serviÃ§os de lavagem e aspiraÃ§Ã£o de viaturas (com cartÃ£o eletrÃ³nico de abastecimento) da Ãrea Metropolitana de Lisboa."/>
    <d v="2019-02-07T16:38:39"/>
    <n v="13"/>
    <s v="PT;12;165;2023"/>
    <n v="360"/>
    <d v="2019-02-16T23:59:00"/>
    <n v="1"/>
    <x v="2"/>
    <x v="0"/>
    <x v="5"/>
  </r>
  <r>
    <x v="70"/>
    <n v="506791220"/>
    <n v="156473"/>
    <s v="ServiÃ§os de ManutenÃ§Ã£o Preventiva e Corretiva das InstalaÃ§Ãµes de ClimatizaÃ§Ã£o, VentilaÃ§Ã£o e Aquecimento"/>
    <d v="2019-02-07T16:51:00"/>
    <n v="13"/>
    <s v="PT;16;239;78"/>
    <n v="360"/>
    <d v="2019-02-15T23:59:00"/>
    <n v="1"/>
    <x v="1"/>
    <x v="0"/>
    <x v="5"/>
  </r>
  <r>
    <x v="13"/>
    <n v="501294104"/>
    <n v="156474"/>
    <s v="FORNECIMENTO, MONTAGEM DE PÃ‰RGULA EM MADEIRA LAMELADA E CAIXILHOS PARA QUIOSQUE DO JARDIM DAS ESCARPAS, FREGUESIA SÃƒO SEBASTIÃƒO"/>
    <d v="2019-02-07T16:57:06"/>
    <n v="13"/>
    <s v="PT;16;245;2619"/>
    <n v="5"/>
    <d v="2019-02-13T23:59:00"/>
    <n v="1"/>
    <x v="1"/>
    <x v="0"/>
    <x v="5"/>
  </r>
  <r>
    <x v="43"/>
    <n v="503035416"/>
    <n v="156475"/>
    <s v="AquisiÃ§Ã£o de GAZE DIALQUILCARBAMILO TOP 7X9 CM no Ã¢mbito do Projeto Feridas Complexas"/>
    <d v="2019-02-07T17:34:27"/>
    <n v="1"/>
    <s v="PT;12;174;2096"/>
    <n v="340"/>
    <d v="2019-02-08T13:00:00"/>
    <n v="1"/>
    <x v="0"/>
    <x v="0"/>
    <x v="5"/>
  </r>
  <r>
    <x v="0"/>
    <n v="508481287"/>
    <n v="156476"/>
    <s v="N/A"/>
    <d v="2019-02-07T18:15:45"/>
    <n v="13"/>
    <s v="PT;12;165;2010"/>
    <n v="360"/>
    <d v="2019-02-11T17:00:00"/>
    <n v="1"/>
    <x v="0"/>
    <x v="0"/>
    <x v="5"/>
  </r>
  <r>
    <x v="13"/>
    <n v="501294104"/>
    <n v="156487"/>
    <s v="PRESTAÃ‡ÃƒO DE SERVIÃ‡OS PARA APOIO AO SERVIÃ‡O DE BILHETEIRA DO FÃ“RUM MUNICIPAL LUISA TODI , PELO PERÃODO DE 12 MESES"/>
    <d v="2019-02-08T09:22:17"/>
    <n v="1"/>
    <s v="PT;16;245;321"/>
    <n v="360"/>
    <d v="2019-03-10T23:59:00"/>
    <n v="1"/>
    <x v="1"/>
    <x v="0"/>
    <x v="5"/>
  </r>
  <r>
    <x v="12"/>
    <n v="506187543"/>
    <n v="156488"/>
    <s v="AquisiÃ§Ã£o de 3 viaturas de 21 lugares para transportes escolares"/>
    <d v="2019-02-08T09:23:44"/>
    <n v="3"/>
    <s v="PT;16;241;132"/>
    <n v="340"/>
    <d v="2019-02-23T23:59:00"/>
    <n v="1"/>
    <x v="1"/>
    <x v="0"/>
    <x v="5"/>
  </r>
  <r>
    <x v="0"/>
    <n v="508481287"/>
    <n v="156489"/>
    <s v="AquisiÃ§Ã£o de permutador de calor para o ServiÃ§o de Cirurgia Cardio-TorÃ¡cica - Bloco OperatÃ³rio."/>
    <d v="2019-02-08T09:25:29"/>
    <n v="1"/>
    <s v="PT;12;165;2010"/>
    <n v="360"/>
    <d v="2019-02-12T15:00:00"/>
    <n v="1"/>
    <x v="0"/>
    <x v="0"/>
    <x v="5"/>
  </r>
  <r>
    <x v="1"/>
    <n v="506673626"/>
    <n v="156490"/>
    <s v="AquisiÃ§Ã£o de uma Grua para o nÃºcleo de pesca do Barreiro"/>
    <d v="2019-02-08T09:29:56"/>
    <n v="13"/>
    <s v="PT;16;237;2585"/>
    <n v="360"/>
    <d v="2019-02-13T23:59:00"/>
    <n v="1"/>
    <x v="1"/>
    <x v="0"/>
    <x v="5"/>
  </r>
  <r>
    <x v="13"/>
    <n v="501294104"/>
    <n v="156491"/>
    <s v="COLOCAÃ‡ÃƒO DE FIBRA ENTRE OS PAÃ‡OS DO CONCELHO E O EDIFÃCIO DA EDP"/>
    <d v="2019-02-08T09:43:01"/>
    <n v="1"/>
    <s v="PT;16;245;321"/>
    <n v="360"/>
    <d v="2019-02-11T23:59:00"/>
    <n v="1"/>
    <x v="1"/>
    <x v="0"/>
    <x v="5"/>
  </r>
  <r>
    <x v="13"/>
    <n v="501294104"/>
    <n v="156492"/>
    <s v="PRESTAÃ‡ÃƒO DE SERVIÃ‡OS PARA APOIO AO SERVIÃ‡O DE BIBLIOTECAS PELO PERÃODO DE 12 MESES."/>
    <d v="2019-02-08T09:43:52"/>
    <n v="1"/>
    <s v="PT;16;245;2623"/>
    <n v="360"/>
    <d v="2019-03-19T23:59:00"/>
    <n v="1"/>
    <x v="1"/>
    <x v="0"/>
    <x v="5"/>
  </r>
  <r>
    <x v="13"/>
    <n v="501294104"/>
    <n v="156493"/>
    <s v="PRESTAÃ‡ÃƒO DE SERVIÃ‡OS PARA APOIO AO SERVIÃ‡O DE BIBLIOTECAS PELO PERÃODO DE 12 MESES."/>
    <d v="2019-02-08T09:56:27"/>
    <n v="1"/>
    <s v="PT;16;245;2623"/>
    <n v="360"/>
    <d v="2019-02-26T23:59:00"/>
    <n v="1"/>
    <x v="1"/>
    <x v="0"/>
    <x v="5"/>
  </r>
  <r>
    <x v="162"/>
    <n v="506891330"/>
    <n v="156494"/>
    <s v="AquisiÃ§Ã£o de ServiÃ§os de VarriÃ§Ã£o Urbana na freguesia de Vila Franca de Xira, na zona 2, cantÃµes 5,6,10."/>
    <d v="2019-02-08T09:58:39"/>
    <n v="13"/>
    <s v="PT;12;173;2086"/>
    <n v="360"/>
    <d v="2019-02-13T23:59:00"/>
    <n v="1"/>
    <x v="1"/>
    <x v="0"/>
    <x v="5"/>
  </r>
  <r>
    <x v="13"/>
    <n v="501294104"/>
    <n v="156495"/>
    <s v="ESPECTÃCULO COM LUISA SOBRAL NO FÃ“RUM MUNICIPAL LUÃSA TODI"/>
    <d v="2019-02-08T10:03:06"/>
    <n v="1"/>
    <s v="PT;16;245;2623"/>
    <n v="360"/>
    <d v="2019-02-14T23:59:00"/>
    <n v="1"/>
    <x v="1"/>
    <x v="0"/>
    <x v="5"/>
  </r>
  <r>
    <x v="13"/>
    <n v="501294104"/>
    <n v="156496"/>
    <s v="PRESTAÃ‡ÃƒO DE SERVIÃ‡OS SOB A FORMA DE CONSULTORIA COM APOIO REMOTO DIÃRIO Ã€ ÃREA DE DESENVOLVIMENTOS DE SISTEMAS DE INFORMAÃ‡ÃƒO"/>
    <d v="2019-02-08T10:03:59"/>
    <n v="1"/>
    <s v="PT;16;245;321"/>
    <n v="360"/>
    <d v="2019-02-17T23:59:00"/>
    <n v="1"/>
    <x v="1"/>
    <x v="0"/>
    <x v="5"/>
  </r>
  <r>
    <x v="156"/>
    <n v="502150319"/>
    <n v="156497"/>
    <s v="Melhoria das condiÃ§Ãµes de circulaÃ§Ã£o pedonal em algumas ruas do centro histÃ³rico do TorrÃ£o, com aplicaÃ§Ã£o de materiais nobres que dÃ£o garantias de seguranÃ§a, conforto e enquadramento arquitectÃ³nico desejados e substituiÃ§Ã£o de tubagem da rede de abastecimento de Ã¡gua e esgotos."/>
    <d v="2019-02-08T10:07:56"/>
    <n v="3"/>
    <s v="PT;16;234;2574"/>
    <n v="400"/>
    <d v="2019-03-09T23:59:00"/>
    <n v="1"/>
    <x v="1"/>
    <x v="0"/>
    <x v="5"/>
  </r>
  <r>
    <x v="11"/>
    <n v="506614913"/>
    <n v="156498"/>
    <s v="RemodelaÃ§Ã£o de um edifÃ­cio de dois pisos, construÃ­do na dÃ©cada de 50, onde atualmente funciona o Departamento de Obras, Viaturas e Infraestruturas da CÃ¢mara Municipal de Vila Franca de Xira, de modo a promover a sua adaptaÃ§Ã£o Ã s reais necessidades de organizaÃ§Ã£o e funcionalidade dos serviÃ§os tÃ©cnicos municipais aÃ­ instalados."/>
    <d v="2019-02-08T10:12:22"/>
    <n v="13"/>
    <s v="PT;12;173;2086"/>
    <n v="340"/>
    <d v="2019-03-05T23:59:00"/>
    <n v="1"/>
    <x v="1"/>
    <x v="0"/>
    <x v="5"/>
  </r>
  <r>
    <x v="13"/>
    <n v="501294104"/>
    <n v="156500"/>
    <s v="ESPECTÃCULO &quot;HERMAN - MASCARAS DE CARNAVAL&quot; NO FÃ“RUM MUNICIPAL LUÃSA TODI"/>
    <d v="2019-02-08T10:21:07"/>
    <n v="1"/>
    <s v="PT;16;245;2623"/>
    <n v="360"/>
    <d v="2019-02-14T23:59:00"/>
    <n v="1"/>
    <x v="1"/>
    <x v="0"/>
    <x v="5"/>
  </r>
  <r>
    <x v="13"/>
    <n v="501294104"/>
    <n v="156501"/>
    <s v="AQUISIÃ‡ÃƒO DE SERVIÃ‡OS DE INTERNET - MERCADO LIVRAMENTO, PARQUE TIR E PAÃ‡OS DO CONCELHO"/>
    <d v="2019-02-08T10:28:03"/>
    <n v="13"/>
    <s v="PT;16;245;321"/>
    <n v="360"/>
    <d v="2019-02-17T23:59:00"/>
    <n v="1"/>
    <x v="1"/>
    <x v="0"/>
    <x v="5"/>
  </r>
  <r>
    <x v="162"/>
    <n v="506891330"/>
    <n v="156502"/>
    <s v="AquisiÃ§Ã£o de ServiÃ§os de Limpeza e ManutenÃ§Ã£o do espaÃ§o pÃºblico na Freguesia de Vila Franca de Xira, nas Ã¡reas do Bom Retiro, Quinta da Mina, Quinta do BulhÃ£o e Santa Sofia"/>
    <d v="2019-02-08T10:28:41"/>
    <n v="13"/>
    <s v="PT;12;173;2086"/>
    <n v="360"/>
    <d v="2019-03-13T23:59:00"/>
    <n v="1"/>
    <x v="1"/>
    <x v="0"/>
    <x v="5"/>
  </r>
  <r>
    <x v="70"/>
    <n v="506791220"/>
    <n v="156503"/>
    <m/>
    <d v="2019-02-08T10:31:37"/>
    <n v="13"/>
    <s v="PT;1;1;232"/>
    <n v="400"/>
    <m/>
    <n v="1"/>
    <x v="1"/>
    <x v="0"/>
    <x v="5"/>
  </r>
  <r>
    <x v="27"/>
    <n v="506722422"/>
    <n v="156505"/>
    <s v="AquisiÃ§Ã£o de ServiÃ§os de RecuperaÃ§Ã£o e ReabilitaÃ§Ã£o de Zonas Verdes"/>
    <d v="2019-02-08T10:34:43"/>
    <n v="1"/>
    <s v="PT;15;220;2478"/>
    <n v="340"/>
    <d v="2019-02-11T23:59:00"/>
    <n v="1"/>
    <x v="1"/>
    <x v="0"/>
    <x v="5"/>
  </r>
  <r>
    <x v="12"/>
    <n v="506187543"/>
    <n v="156507"/>
    <s v="Os trabalhos a realizar englobam a execuÃ§Ã£o de uma rampa de acesso ao Ã¡trio central da estaÃ§Ã£o e a colocaÃ§Ã£o de um guarda-corpos executado em vidro laminado incolor."/>
    <d v="2019-02-08T10:38:15"/>
    <n v="3"/>
    <s v="PT;16;241;2601"/>
    <n v="360"/>
    <d v="2019-03-07T23:59:00"/>
    <n v="1"/>
    <x v="1"/>
    <x v="0"/>
    <x v="5"/>
  </r>
  <r>
    <x v="13"/>
    <n v="501294104"/>
    <n v="156508"/>
    <s v="PRESTAÃ‡ÃƒO DE SERVIÃ‡OS PARA APOIO TÃ‰CNCIO AO GABINETE JUVENTUDE, PELO PERÃODO DE 12 MESES"/>
    <d v="2019-02-08T10:38:15"/>
    <n v="1"/>
    <s v="PT;16;245;2623"/>
    <n v="360"/>
    <d v="2019-03-05T23:59:00"/>
    <n v="1"/>
    <x v="1"/>
    <x v="0"/>
    <x v="5"/>
  </r>
  <r>
    <x v="43"/>
    <n v="503035416"/>
    <n v="156510"/>
    <s v="Fornecimento de Ceias para Pessoal do HFF, para o perÃ­odo de fevereiro 2019"/>
    <d v="2019-02-08T10:47:30"/>
    <n v="13"/>
    <s v="PT;12;174;2096"/>
    <n v="400"/>
    <d v="1970-01-01T17:00:00"/>
    <n v="1"/>
    <x v="0"/>
    <x v="0"/>
    <x v="5"/>
  </r>
  <r>
    <x v="13"/>
    <n v="501294104"/>
    <n v="156512"/>
    <s v="PRESTAÃ‡ÃƒO DE SERVIÃ‡OS PARA APOIO TÃ‰CNCIO Ã€ DIVISÃƒO DOS DIREITOS SOCIAIS, PELO PERÃODO DE 12 MESES"/>
    <d v="2019-02-08T10:50:03"/>
    <n v="1"/>
    <s v="PT;16;245;2623"/>
    <n v="360"/>
    <d v="2019-02-25T23:59:00"/>
    <n v="1"/>
    <x v="1"/>
    <x v="0"/>
    <x v="5"/>
  </r>
  <r>
    <x v="52"/>
    <n v="508787033"/>
    <n v="156514"/>
    <m/>
    <d v="2019-02-08T10:55:17"/>
    <n v="1"/>
    <s v="PT;1;1;232"/>
    <n v="400"/>
    <m/>
    <n v="1"/>
    <x v="1"/>
    <x v="0"/>
    <x v="5"/>
  </r>
  <r>
    <x v="13"/>
    <n v="501294104"/>
    <n v="156515"/>
    <s v="PRESTAÃ‡ÃƒO DE SERVIÃ‡OS PARA APOIO Ã€ DIVISÃƒO DE CULTURA NA COMPONENTE PEDAGÃ“GICA DO ENSINO DA MÃšSICA, PELO PERÃODO DE 12 MESES"/>
    <d v="2019-02-08T11:01:35"/>
    <n v="1"/>
    <s v="PT;16;245;2623"/>
    <n v="360"/>
    <d v="2019-02-25T23:59:00"/>
    <n v="1"/>
    <x v="1"/>
    <x v="0"/>
    <x v="5"/>
  </r>
  <r>
    <x v="155"/>
    <n v="504547313"/>
    <n v="156516"/>
    <s v="AquisiÃ§Ã£o de ServiÃ§os de SeguranÃ§a"/>
    <d v="2019-02-08T11:09:49"/>
    <n v="1"/>
    <s v="PT;2;13;431"/>
    <n v="360"/>
    <d v="2019-02-19T18:00:00"/>
    <n v="1"/>
    <x v="2"/>
    <x v="0"/>
    <x v="5"/>
  </r>
  <r>
    <x v="77"/>
    <n v="506730573"/>
    <n v="156517"/>
    <s v="PrestaÃ§Ã£o de serviÃ§os de limpeza urbana no concelho de Vila do Bispo"/>
    <d v="2019-02-08T11:16:42"/>
    <n v="3"/>
    <s v="PT;9;125;1611"/>
    <n v="400"/>
    <d v="2018-01-09T15:30:00"/>
    <n v="1"/>
    <x v="1"/>
    <x v="0"/>
    <x v="5"/>
  </r>
  <r>
    <x v="43"/>
    <n v="503035416"/>
    <n v="156518"/>
    <s v="Fornecimento de Ceias para Pessoal do HFF, para o perÃ­odo de fevereiro 2019"/>
    <d v="2019-02-08T11:22:37"/>
    <n v="1"/>
    <s v="PT;12;174;2096"/>
    <n v="360"/>
    <d v="2019-02-12T17:00:00"/>
    <n v="1"/>
    <x v="0"/>
    <x v="0"/>
    <x v="5"/>
  </r>
  <r>
    <x v="76"/>
    <n v="512105030"/>
    <n v="156519"/>
    <s v="Fornecimento de Cadeira de Rodas ElÃ©trica com Comando Manual ao HSEIT, EPER, no Ã¢mbito do Sistema de AtribuiÃ§Ã£o de Produtos de Apoio da regiÃ£o AutÃ³noma dos AÃ§ores - SAPA-RAA"/>
    <d v="2019-02-08T11:23:48"/>
    <n v="1"/>
    <s v="PT;20;299;3317"/>
    <n v="360"/>
    <d v="2019-02-12T23:59:00"/>
    <n v="1"/>
    <x v="0"/>
    <x v="0"/>
    <x v="5"/>
  </r>
  <r>
    <x v="24"/>
    <n v="503311332"/>
    <n v="156520"/>
    <s v="AquisiÃ§Ã£o de serviÃ§os de licenciamento com vista Ã  utilizaÃ§Ã£o do Sistema de IdentificaÃ§Ã£o de Cores para DaltÃ³nicos Â¿ CÃ³digo ColorADD"/>
    <d v="2019-02-08T12:03:22"/>
    <n v="1"/>
    <s v="PT;12;165;2006"/>
    <n v="360"/>
    <d v="2019-02-14T17:00:00"/>
    <n v="1"/>
    <x v="1"/>
    <x v="0"/>
    <x v="5"/>
  </r>
  <r>
    <x v="73"/>
    <n v="501112049"/>
    <n v="156521"/>
    <s v="Empreitada de IluminaÃ§Ã£o Eficiente do PavilhÃ£o Carlos PinhÃ£o, em Serpa, consiste na substituiÃ§Ã£o do sistema de iluminaÃ§Ã£o."/>
    <d v="2019-02-08T12:17:50"/>
    <n v="13"/>
    <s v="PT;3;35;549"/>
    <n v="360"/>
    <d v="2019-02-12T17:00:00"/>
    <n v="1"/>
    <x v="1"/>
    <x v="0"/>
    <x v="5"/>
  </r>
  <r>
    <x v="25"/>
    <n v="505307685"/>
    <n v="156522"/>
    <s v="PrestaÃ§Ã£o de serviÃ§os de assistÃªncia tÃ©cnica e manutenÃ§Ã£o da mÃ¡quina RICOH Profissional C5100S"/>
    <d v="2019-02-08T12:22:12"/>
    <n v="1"/>
    <s v="PT;12;161;202"/>
    <n v="360"/>
    <d v="2019-02-18T23:59:00"/>
    <n v="1"/>
    <x v="1"/>
    <x v="0"/>
    <x v="5"/>
  </r>
  <r>
    <x v="2"/>
    <n v="503539473"/>
    <n v="156523"/>
    <s v="ExecuÃ§Ã£o de trabalhos de desmataÃ§Ã£o em caminhos e terrenos, do concelho de Albufeira"/>
    <d v="2019-02-08T12:46:01"/>
    <n v="13"/>
    <s v="PT;9;111;1551"/>
    <n v="360"/>
    <d v="2019-02-13T23:59:00"/>
    <n v="1"/>
    <x v="1"/>
    <x v="0"/>
    <x v="5"/>
  </r>
  <r>
    <x v="27"/>
    <n v="506722422"/>
    <n v="156524"/>
    <m/>
    <d v="2019-02-08T13:20:22"/>
    <n v="1"/>
    <s v="PT;1;1;232"/>
    <n v="400"/>
    <m/>
    <n v="1"/>
    <x v="1"/>
    <x v="0"/>
    <x v="5"/>
  </r>
  <r>
    <x v="47"/>
    <n v="512042659"/>
    <n v="156525"/>
    <s v="Ajuste Direto para Aluguer de Autocarros com Condutor para as Atividades Promovidas e Organizadas pelo MunicÃ­pio de Nordeste"/>
    <d v="2019-02-08T13:26:05"/>
    <n v="1"/>
    <s v="PT;20;312;238"/>
    <n v="360"/>
    <d v="2019-02-14T23:59:00"/>
    <n v="1"/>
    <x v="1"/>
    <x v="0"/>
    <x v="5"/>
  </r>
  <r>
    <x v="145"/>
    <n v="506849635"/>
    <n v="156526"/>
    <m/>
    <d v="2019-02-08T13:47:33"/>
    <n v="1"/>
    <s v="PT;1;1;232"/>
    <n v="1"/>
    <m/>
    <n v="1"/>
    <x v="1"/>
    <x v="0"/>
    <x v="5"/>
  </r>
  <r>
    <x v="145"/>
    <n v="506849635"/>
    <n v="156527"/>
    <s v="AquisiÃ§Ã£o de serviÃ§os para o espetÃ¡culo musical do artista Toy, no Ã¢mbito da Feira do Queijo de 2019."/>
    <d v="2019-02-08T13:52:08"/>
    <n v="1"/>
    <s v="PT;10;130;1654"/>
    <n v="340"/>
    <d v="2019-02-13T23:59:00"/>
    <n v="1"/>
    <x v="1"/>
    <x v="0"/>
    <x v="5"/>
  </r>
  <r>
    <x v="98"/>
    <n v="502130040"/>
    <n v="156528"/>
    <s v="AquisiÃ§Ã£o de Materiais para Limpeza de EspaÃ§os PÃºblicos. Sacos de polietileno para recolha de lixo e resÃ­duos."/>
    <d v="2019-02-08T13:58:23"/>
    <n v="13"/>
    <s v="PT;16;242;2610"/>
    <n v="360"/>
    <d v="2019-02-18T17:00:00"/>
    <n v="1"/>
    <x v="1"/>
    <x v="0"/>
    <x v="5"/>
  </r>
  <r>
    <x v="24"/>
    <n v="503311332"/>
    <n v="156529"/>
    <s v="AquisiÃ§Ã£o de serviÃ§os com vista Ã  produÃ§Ã£o e ediÃ§Ã£o de vÃ­deos institucionais da EMEL"/>
    <d v="2019-02-08T14:15:35"/>
    <n v="1"/>
    <s v="PT;12;165;2006"/>
    <n v="360"/>
    <d v="2019-04-17T17:00:00"/>
    <n v="1"/>
    <x v="1"/>
    <x v="0"/>
    <x v="5"/>
  </r>
  <r>
    <x v="38"/>
    <n v="505309939"/>
    <n v="156530"/>
    <s v="AquisiÃ§Ã£o de refeiÃ§Ãµes no Ã¢mbito do festival RTP da CanÃ§Ã£o 2019"/>
    <d v="2019-02-08T14:29:02"/>
    <n v="13"/>
    <s v="PT;9;121;1594"/>
    <n v="360"/>
    <d v="2019-02-12T16:30:00"/>
    <n v="1"/>
    <x v="1"/>
    <x v="0"/>
    <x v="5"/>
  </r>
  <r>
    <x v="46"/>
    <n v="502256869"/>
    <n v="156531"/>
    <m/>
    <d v="2019-02-08T14:29:28"/>
    <n v="1"/>
    <s v="PT;1;1;232"/>
    <n v="1"/>
    <m/>
    <n v="1"/>
    <x v="7"/>
    <x v="0"/>
    <x v="5"/>
  </r>
  <r>
    <x v="46"/>
    <n v="502256869"/>
    <n v="156532"/>
    <s v="ServiÃ§os de MultimÃ©dia e Design"/>
    <d v="2019-02-08T14:29:56"/>
    <n v="1"/>
    <s v="PT;16;245;2623"/>
    <n v="360"/>
    <d v="2019-02-13T14:00:00"/>
    <n v="1"/>
    <x v="7"/>
    <x v="0"/>
    <x v="5"/>
  </r>
  <r>
    <x v="46"/>
    <n v="502256869"/>
    <n v="156534"/>
    <s v="ManutenÃ§Ã£o Aplicacional JUP II"/>
    <d v="2019-02-08T14:40:35"/>
    <n v="1"/>
    <s v="PT;16;245;2623"/>
    <n v="360"/>
    <d v="2019-02-13T12:30:00"/>
    <n v="1"/>
    <x v="7"/>
    <x v="0"/>
    <x v="5"/>
  </r>
  <r>
    <x v="55"/>
    <n v="600084914"/>
    <n v="156535"/>
    <s v="Museu Nacional Soares dos Reis - RemodelaÃ§Ã£o dos espaÃ§os e equipamentos expositivos"/>
    <d v="2019-02-08T14:42:47"/>
    <n v="3"/>
    <s v="PT;14;204;2345"/>
    <n v="340"/>
    <d v="2019-02-20T17:00:00"/>
    <n v="1"/>
    <x v="2"/>
    <x v="0"/>
    <x v="5"/>
  </r>
  <r>
    <x v="65"/>
    <n v="600084779"/>
    <n v="156537"/>
    <s v="AquisiÃ§Ã£o de serviÃ§os de AssistÃªncia TÃ©cnica a Hardware Oracle, repartido por lotes, conforme se descreve: Lote 1 - AssistÃªncia TÃ©cnica a Hardware constante na Plataforma SUN Oracle; Lote 2 - AssistÃªncia TÃ©cnica a Hardware constante na Plataforma Exadata."/>
    <d v="2019-02-08T14:53:56"/>
    <n v="3"/>
    <s v="PT;12;165;2004"/>
    <n v="340"/>
    <d v="2019-03-10T17:00:00"/>
    <n v="1"/>
    <x v="2"/>
    <x v="0"/>
    <x v="5"/>
  </r>
  <r>
    <x v="47"/>
    <n v="512042659"/>
    <n v="156538"/>
    <s v="Consulta PrÃ©via para a ExecuÃ§Ã£o da Empreitada de AmpliaÃ§Ã£o do Parque de Estacionamento e CriaÃ§Ã£o de Acessos na Escola BÃ¡sica e SecundÃ¡ria de Nordeste no Ã¢mbito da Obra de PavimentaÃ§Ã£o de Arruamentos e Vias do Concelho"/>
    <d v="2019-02-08T15:02:29"/>
    <n v="13"/>
    <s v="PT;20;312;3402"/>
    <n v="340"/>
    <d v="2019-03-02T23:59:00"/>
    <n v="1"/>
    <x v="1"/>
    <x v="0"/>
    <x v="5"/>
  </r>
  <r>
    <x v="114"/>
    <n v="505584760"/>
    <n v="156539"/>
    <s v="Fornecimento contÃ­nuo de Argamassa Betuminosa aberta a frio e a quente"/>
    <d v="2019-02-08T15:04:57"/>
    <n v="3"/>
    <s v="PT;4;39;146"/>
    <n v="360"/>
    <d v="2019-03-01T23:59:00"/>
    <n v="1"/>
    <x v="1"/>
    <x v="0"/>
    <x v="5"/>
  </r>
  <r>
    <x v="162"/>
    <n v="506891330"/>
    <n v="156540"/>
    <s v="AquisiÃ§Ã£o de serviÃ§os de VarriÃ§Ã£o Urbana na Freguesia de Vila Franca de Xira, na zona 1, cantÃµes 1,2,3,4."/>
    <d v="2019-02-08T15:05:20"/>
    <n v="13"/>
    <s v="PT;12;173;2086"/>
    <n v="360"/>
    <d v="2019-02-13T23:59:00"/>
    <n v="1"/>
    <x v="1"/>
    <x v="0"/>
    <x v="5"/>
  </r>
  <r>
    <x v="100"/>
    <n v="501692983"/>
    <n v="156541"/>
    <s v="AquisiÃ§Ã£o de ServiÃ§os de VigilÃ¢ncia e de SeguranÃ§a nas InstalaÃ§Ãµes Operacionais da UrgeiriÃ§a para garantia de proteÃ§Ã£o de bens aÃ­ armazenados"/>
    <d v="2019-02-08T15:07:31"/>
    <n v="3"/>
    <s v="PT;19;282;3133"/>
    <n v="340"/>
    <d v="2019-02-18T17:00:00"/>
    <n v="1"/>
    <x v="2"/>
    <x v="0"/>
    <x v="5"/>
  </r>
  <r>
    <x v="13"/>
    <n v="501294104"/>
    <n v="156542"/>
    <m/>
    <d v="2019-02-08T15:17:37"/>
    <n v="13"/>
    <m/>
    <n v="400"/>
    <m/>
    <n v="1"/>
    <x v="1"/>
    <x v="0"/>
    <x v="5"/>
  </r>
  <r>
    <x v="115"/>
    <n v="506084361"/>
    <n v="156543"/>
    <m/>
    <d v="2019-02-08T15:22:54"/>
    <n v="13"/>
    <s v="PT;1;1;232"/>
    <n v="1"/>
    <m/>
    <n v="1"/>
    <x v="2"/>
    <x v="0"/>
    <x v="5"/>
  </r>
  <r>
    <x v="56"/>
    <n v="508889910"/>
    <n v="156544"/>
    <s v="AquisiÃ§Ã£o de serviÃ§os de &quot;Consultoria TÃ©cnica e CientÃ­fica - MonitorizaÃ§Ã£o, AvaliaÃ§Ã£o e MediÃ§Ã£o de Impacto do PIICIE-TS"/>
    <d v="2019-02-08T15:26:01"/>
    <n v="3"/>
    <s v="PT;1;1;232"/>
    <n v="5"/>
    <d v="2019-02-17T17:00:00"/>
    <n v="1"/>
    <x v="1"/>
    <x v="0"/>
    <x v="5"/>
  </r>
  <r>
    <x v="19"/>
    <n v="507396081"/>
    <n v="156545"/>
    <s v="CPREV 001.ADM.2019 AquisiÃ§Ã£o de ServiÃ§os de viagens, transportes aÃ©reos e alojamentos para os anos de 2019 e 2020"/>
    <d v="2019-02-08T15:27:24"/>
    <n v="13"/>
    <s v="PT;12;164;1996"/>
    <n v="360"/>
    <d v="2019-02-14T23:59:00"/>
    <n v="1"/>
    <x v="1"/>
    <x v="0"/>
    <x v="5"/>
  </r>
  <r>
    <x v="111"/>
    <n v="510170811"/>
    <n v="156546"/>
    <s v="AquisiÃ§Ã£o de Medicamentos"/>
    <d v="2019-02-08T15:29:43"/>
    <n v="1"/>
    <s v="PT;20;299;3311"/>
    <n v="5"/>
    <d v="2018-11-06T23:59:00"/>
    <n v="1"/>
    <x v="2"/>
    <x v="0"/>
    <x v="5"/>
  </r>
  <r>
    <x v="142"/>
    <n v="501132554"/>
    <n v="156547"/>
    <s v="Empreitada de manutenÃ§Ã£o e reparaÃ§Ã£o dos equipamentos de recreio e reconstruÃ§Ã£o de pavimentos de seguranÃ§a na escola de Santo Amaro"/>
    <d v="2019-02-08T15:30:09"/>
    <n v="1"/>
    <s v="PT;12;165;2001"/>
    <n v="360"/>
    <d v="2019-02-18T23:00:00"/>
    <n v="1"/>
    <x v="1"/>
    <x v="0"/>
    <x v="5"/>
  </r>
  <r>
    <x v="10"/>
    <n v="500122237"/>
    <n v="156548"/>
    <s v="AquisiÃ§Ã£o e instalaÃ§Ã£o de ativos de rede para equipar o novo espaÃ§o para os centros de formaÃ§Ã£o do Qualifica e Jorge Sena, da FundaÃ§Ã£o INATEL, no Porto"/>
    <d v="2019-02-08T15:36:20"/>
    <n v="1"/>
    <s v="PT;1;1;232"/>
    <n v="5"/>
    <d v="2019-02-13T23:59:00"/>
    <n v="1"/>
    <x v="2"/>
    <x v="0"/>
    <x v="5"/>
  </r>
  <r>
    <x v="47"/>
    <n v="512042659"/>
    <n v="156549"/>
    <s v="Ajuste Direto para AquisiÃ§Ã£o de Material de Jardinagem para os ServiÃ§os de ArmazÃ©m do MunicÃ­pio de Nordeste"/>
    <d v="2019-02-08T15:39:20"/>
    <n v="1"/>
    <s v="PT;20;312;238"/>
    <n v="360"/>
    <d v="2019-02-22T23:59:00"/>
    <n v="1"/>
    <x v="1"/>
    <x v="0"/>
    <x v="5"/>
  </r>
  <r>
    <x v="163"/>
    <n v="501162941"/>
    <n v="156550"/>
    <s v="EMPREITADA DE REQUALIFICAÃ‡ÃƒO DO LARGO DO BAIRRO DO ESPIRITO SANTO"/>
    <d v="2019-02-08T15:46:59"/>
    <n v="3"/>
    <s v="PT;13;184;2133"/>
    <n v="360"/>
    <d v="2019-02-25T19:00:00"/>
    <n v="1"/>
    <x v="1"/>
    <x v="0"/>
    <x v="5"/>
  </r>
  <r>
    <x v="53"/>
    <n v="504884620"/>
    <n v="156552"/>
    <s v="Melhoria do bloco NE das instalaÃ§Ãµes sanitÃ¡rias do Parque de Feiras e ExposiÃ§Ãµes de Beja."/>
    <d v="2019-02-08T15:50:45"/>
    <n v="13"/>
    <s v="PT;3;27;501"/>
    <n v="340"/>
    <d v="2019-02-25T17:00:00"/>
    <n v="1"/>
    <x v="1"/>
    <x v="0"/>
    <x v="5"/>
  </r>
  <r>
    <x v="15"/>
    <n v="512103097"/>
    <n v="156553"/>
    <s v="AquisiÃ§Ã£o da prestaÃ§Ã£o de serviÃ§o de recolha, transporte e tratamento de resÃ­duos sÃ³lidos e lÃ­quidos com perigosidade biolÃ³gica e quÃ­mica do Hospital Divino EspÃ­rito Santo de Ponta Delgada, EPER"/>
    <d v="2019-02-08T15:50:45"/>
    <n v="3"/>
    <s v="PT;20;313;1332"/>
    <n v="220"/>
    <d v="2019-03-20T23:59:00"/>
    <n v="1"/>
    <x v="0"/>
    <x v="0"/>
    <x v="5"/>
  </r>
  <r>
    <x v="111"/>
    <n v="510170811"/>
    <n v="156554"/>
    <s v="AquisiÃ§Ã£o de Medicamentos"/>
    <d v="2019-02-08T15:58:40"/>
    <n v="1"/>
    <s v="PT;20;298;47"/>
    <n v="360"/>
    <d v="2019-02-15T23:59:00"/>
    <n v="1"/>
    <x v="2"/>
    <x v="0"/>
    <x v="5"/>
  </r>
  <r>
    <x v="73"/>
    <n v="501112049"/>
    <n v="156556"/>
    <s v="AquisiÃ§Ã£o e Entrega de Lajetas"/>
    <d v="2019-02-08T16:14:17"/>
    <n v="1"/>
    <s v="PT;1;1;232"/>
    <n v="360"/>
    <d v="2019-02-14T17:00:00"/>
    <n v="1"/>
    <x v="1"/>
    <x v="0"/>
    <x v="5"/>
  </r>
  <r>
    <x v="111"/>
    <n v="510170811"/>
    <n v="156557"/>
    <s v="AquisiÃ§Ã£o de Medicamentos"/>
    <d v="2019-02-08T16:24:43"/>
    <n v="1"/>
    <s v="PT;20;298;47"/>
    <n v="5"/>
    <d v="2019-02-15T23:59:00"/>
    <n v="1"/>
    <x v="2"/>
    <x v="0"/>
    <x v="5"/>
  </r>
  <r>
    <x v="142"/>
    <n v="501132554"/>
    <n v="156558"/>
    <s v="AquisiÃ§Ã£o de serviÃ§os de fornecimento e montagem de mÃ¡quina de gelo no Mercado Rosa Agulhas em AlcÃ¢ntara"/>
    <d v="2019-02-08T16:32:19"/>
    <n v="1"/>
    <s v="PT;12;165;2001"/>
    <n v="360"/>
    <d v="2019-02-16T17:00:00"/>
    <n v="1"/>
    <x v="1"/>
    <x v="0"/>
    <x v="5"/>
  </r>
  <r>
    <x v="13"/>
    <n v="501294104"/>
    <n v="156559"/>
    <s v="PRESTAÃ‡ÃƒO DE SERVIÃ‡OS PARA DIREÃ‡ÃƒO TÃ‰CNICA DO FÃ“RUM MUNICIPAL LUISA TODI, PELO PERÃODO DE 24 MESES"/>
    <d v="2019-02-08T16:34:31"/>
    <n v="13"/>
    <s v="PT;16;245;2623"/>
    <n v="360"/>
    <d v="2019-02-14T23:59:00"/>
    <n v="1"/>
    <x v="1"/>
    <x v="0"/>
    <x v="5"/>
  </r>
  <r>
    <x v="111"/>
    <n v="510170811"/>
    <n v="156560"/>
    <s v="AquisiÃ§Ã£o de Medicamentos"/>
    <d v="2019-02-08T16:38:40"/>
    <n v="1"/>
    <s v="PT;20;298;47"/>
    <n v="360"/>
    <d v="2019-02-15T23:59:00"/>
    <n v="1"/>
    <x v="2"/>
    <x v="0"/>
    <x v="5"/>
  </r>
  <r>
    <x v="9"/>
    <n v="506173968"/>
    <n v="156561"/>
    <s v="AquisiÃ§Ã£o de papel de fotocÃ³pia"/>
    <d v="2019-02-08T16:40:12"/>
    <n v="13"/>
    <s v="PT;1;1;232"/>
    <n v="360"/>
    <d v="2019-02-13T20:00:00"/>
    <n v="1"/>
    <x v="1"/>
    <x v="0"/>
    <x v="5"/>
  </r>
  <r>
    <x v="27"/>
    <n v="506722422"/>
    <n v="156562"/>
    <s v="AquisiÃ§Ã£o de ServiÃ§o de ImpressÃ£o de TrÃªs EdiÃ§Ãµes do Boletim Municipal"/>
    <d v="2019-02-08T16:42:04"/>
    <n v="13"/>
    <s v="PT;15;220;2478"/>
    <n v="340"/>
    <d v="2019-02-14T23:59:00"/>
    <n v="1"/>
    <x v="1"/>
    <x v="0"/>
    <x v="5"/>
  </r>
  <r>
    <x v="149"/>
    <n v="506642798"/>
    <n v="156563"/>
    <s v="ElaboraÃ§Ã£o dos Projetos de Especialidades de engenharia civil e orÃ§amentaÃ§Ã£o da Â¿Praia Fluvial da Foz do CobrÃ£o"/>
    <d v="2019-02-08T16:42:42"/>
    <n v="1"/>
    <s v="PT;6;76;1247"/>
    <n v="360"/>
    <d v="2019-02-15T23:00:00"/>
    <n v="1"/>
    <x v="1"/>
    <x v="0"/>
    <x v="5"/>
  </r>
  <r>
    <x v="111"/>
    <n v="510170811"/>
    <n v="156564"/>
    <s v="AquisiÃ§Ã£o de Medicamentos"/>
    <d v="2019-02-08T16:48:39"/>
    <n v="1"/>
    <s v="PT;20;298;47"/>
    <n v="5"/>
    <d v="2019-02-15T23:59:00"/>
    <n v="1"/>
    <x v="2"/>
    <x v="0"/>
    <x v="5"/>
  </r>
  <r>
    <x v="13"/>
    <n v="501294104"/>
    <n v="156565"/>
    <s v="MANUTENÃ‡ÃƒO DE 8 PALMEIRAS (RELVADO ENTRADA A12) PELO PERIODO DE 24 MESES"/>
    <d v="2019-02-08T16:51:53"/>
    <n v="1"/>
    <s v="PT;16;245;2623"/>
    <n v="360"/>
    <d v="2019-02-14T23:59:00"/>
    <n v="1"/>
    <x v="1"/>
    <x v="0"/>
    <x v="5"/>
  </r>
  <r>
    <x v="15"/>
    <n v="512103097"/>
    <n v="156566"/>
    <s v="PrestaÃ§Ã£o do ServiÃ§o de Fornecimento de MÃ£o- de- Obra de ConstruÃ§Ã£o Civil para o Hospital do Divino EspÃ­rito Santo de Ponta Delgada EPER"/>
    <d v="2019-02-08T16:52:08"/>
    <n v="3"/>
    <s v="PT;20;313;3418"/>
    <n v="340"/>
    <d v="2019-03-01T23:59:00"/>
    <n v="1"/>
    <x v="0"/>
    <x v="0"/>
    <x v="5"/>
  </r>
  <r>
    <x v="111"/>
    <n v="510170811"/>
    <n v="156567"/>
    <s v="AquisiÃ§Ã£o de Medicamentos"/>
    <d v="2019-02-08T16:59:43"/>
    <n v="1"/>
    <s v="PT;20;298;47"/>
    <n v="360"/>
    <d v="2019-02-15T23:59:00"/>
    <n v="1"/>
    <x v="2"/>
    <x v="0"/>
    <x v="5"/>
  </r>
  <r>
    <x v="111"/>
    <n v="510170811"/>
    <n v="156568"/>
    <s v="AquisiÃ§Ã£o de Medicamentos"/>
    <d v="2019-02-08T17:10:13"/>
    <n v="1"/>
    <s v="PT;20;298;47"/>
    <n v="360"/>
    <d v="2019-02-15T23:59:00"/>
    <n v="1"/>
    <x v="2"/>
    <x v="0"/>
    <x v="5"/>
  </r>
  <r>
    <x v="8"/>
    <n v="505187531"/>
    <n v="156569"/>
    <s v="AquisiÃ§Ã£o de serviÃ§os para jantares e aluguer de material Ã¡udio/vÃ­deo para a Gala do Desporto 2018"/>
    <d v="2019-02-08T17:11:03"/>
    <n v="1"/>
    <s v="PT;12;164;42"/>
    <n v="5"/>
    <d v="2019-02-13T23:59:00"/>
    <n v="1"/>
    <x v="1"/>
    <x v="0"/>
    <x v="5"/>
  </r>
  <r>
    <x v="111"/>
    <n v="510170811"/>
    <n v="156570"/>
    <s v="AquisiÃ§Ã£o de Medicamentos"/>
    <d v="2019-02-08T17:20:01"/>
    <n v="1"/>
    <s v="PT;20;298;47"/>
    <n v="360"/>
    <d v="2019-02-15T23:59:00"/>
    <n v="1"/>
    <x v="2"/>
    <x v="0"/>
    <x v="5"/>
  </r>
  <r>
    <x v="111"/>
    <n v="510170811"/>
    <n v="156571"/>
    <s v="AquisiÃ§Ã£o de Medicamentos"/>
    <d v="2019-02-08T17:28:57"/>
    <n v="1"/>
    <s v="PT;20;298;47"/>
    <n v="360"/>
    <d v="2019-02-15T23:59:00"/>
    <n v="1"/>
    <x v="2"/>
    <x v="0"/>
    <x v="5"/>
  </r>
  <r>
    <x v="111"/>
    <n v="510170811"/>
    <n v="156572"/>
    <s v="AquisiÃ§Ã£o de Medicamentos"/>
    <d v="2019-02-08T17:38:25"/>
    <n v="1"/>
    <s v="PT;20;298;47"/>
    <n v="360"/>
    <d v="2019-02-15T23:59:00"/>
    <n v="1"/>
    <x v="2"/>
    <x v="0"/>
    <x v="5"/>
  </r>
  <r>
    <x v="111"/>
    <n v="510170811"/>
    <n v="156573"/>
    <s v="AquisiÃ§Ã£o de Medicamentos"/>
    <d v="2019-02-08T17:51:49"/>
    <n v="1"/>
    <s v="PT;20;298;47"/>
    <n v="5"/>
    <d v="2019-02-15T23:59:00"/>
    <n v="1"/>
    <x v="2"/>
    <x v="0"/>
    <x v="5"/>
  </r>
  <r>
    <x v="111"/>
    <n v="510170811"/>
    <n v="156574"/>
    <s v="AquisiÃ§Ã£o de Medicamentos"/>
    <d v="2019-02-08T18:04:47"/>
    <n v="1"/>
    <s v="PT;20;298;47"/>
    <n v="360"/>
    <d v="2019-02-15T23:59:00"/>
    <n v="1"/>
    <x v="2"/>
    <x v="0"/>
    <x v="5"/>
  </r>
  <r>
    <x v="111"/>
    <n v="510170811"/>
    <n v="156575"/>
    <s v="AquisiÃ§Ã£o de Medicamentos"/>
    <d v="2019-02-08T18:19:35"/>
    <n v="1"/>
    <s v="PT;20;298;47"/>
    <n v="360"/>
    <d v="2019-02-15T23:59:00"/>
    <n v="1"/>
    <x v="2"/>
    <x v="0"/>
    <x v="5"/>
  </r>
  <r>
    <x v="0"/>
    <n v="508481287"/>
    <n v="156587"/>
    <s v="AquisiÃ§Ã£o de serviÃ§os de manutenÃ§Ã£o aos sistemas de controlo acessos, Sadi e Central de IntrusÃ£o para o ano 2019."/>
    <d v="2019-02-09T09:49:56"/>
    <n v="13"/>
    <s v="PT;12;165;2010"/>
    <n v="360"/>
    <d v="2019-02-13T17:00:00"/>
    <n v="1"/>
    <x v="0"/>
    <x v="0"/>
    <x v="5"/>
  </r>
  <r>
    <x v="0"/>
    <n v="508481287"/>
    <n v="156588"/>
    <s v="AquisiÃ§Ã£o de serviÃ§os de manutenÃ§Ã£o ao equipamento de microscopia para o ano 2019."/>
    <d v="2019-02-09T10:46:05"/>
    <n v="1"/>
    <s v="PT;12;165;2010"/>
    <n v="360"/>
    <d v="2019-02-15T17:00:00"/>
    <n v="1"/>
    <x v="0"/>
    <x v="0"/>
    <x v="5"/>
  </r>
  <r>
    <x v="0"/>
    <n v="508481287"/>
    <n v="156589"/>
    <s v="AquisiÃ§Ã£o de serviÃ§os de manutenÃ§Ã£o da soluÃ§Ã£o Astraia para o ano 2019."/>
    <d v="2019-02-09T11:27:27"/>
    <n v="1"/>
    <s v="PT;12;165;2010"/>
    <n v="5"/>
    <d v="2019-02-13T17:00:00"/>
    <n v="1"/>
    <x v="0"/>
    <x v="0"/>
    <x v="5"/>
  </r>
  <r>
    <x v="53"/>
    <n v="504884620"/>
    <n v="156590"/>
    <m/>
    <d v="2019-02-09T14:16:04"/>
    <n v="13"/>
    <s v="PT;1;1;232"/>
    <n v="400"/>
    <m/>
    <n v="1"/>
    <x v="1"/>
    <x v="0"/>
    <x v="5"/>
  </r>
  <r>
    <x v="53"/>
    <n v="504884620"/>
    <n v="156591"/>
    <m/>
    <d v="2019-02-09T14:19:49"/>
    <n v="13"/>
    <s v="PT;1;1;232"/>
    <n v="400"/>
    <m/>
    <n v="1"/>
    <x v="1"/>
    <x v="0"/>
    <x v="5"/>
  </r>
  <r>
    <x v="77"/>
    <n v="506730573"/>
    <n v="156607"/>
    <m/>
    <d v="2019-02-11T09:13:24"/>
    <n v="3"/>
    <s v="PT;1;1;232"/>
    <n v="400"/>
    <m/>
    <n v="1"/>
    <x v="1"/>
    <x v="0"/>
    <x v="7"/>
  </r>
  <r>
    <x v="13"/>
    <n v="501294104"/>
    <n v="156608"/>
    <s v="PRESTAÃ‡ÃƒO DE SERVIÃ‡OS DE ASSESSORIA JURÃDICA, PELO PERÃODO DE 10 MESES."/>
    <d v="2019-02-11T09:15:14"/>
    <n v="1"/>
    <s v="PT;16;245;2620"/>
    <n v="360"/>
    <d v="2019-02-17T23:59:00"/>
    <n v="1"/>
    <x v="1"/>
    <x v="0"/>
    <x v="7"/>
  </r>
  <r>
    <x v="77"/>
    <n v="506730573"/>
    <n v="156609"/>
    <m/>
    <d v="2019-02-11T09:16:13"/>
    <n v="3"/>
    <s v="PT;1;1;232"/>
    <n v="400"/>
    <m/>
    <n v="1"/>
    <x v="1"/>
    <x v="0"/>
    <x v="7"/>
  </r>
  <r>
    <x v="13"/>
    <n v="501294104"/>
    <n v="156610"/>
    <s v="PRESTAÃ‡ÃƒO DE SERVIÃ‡OS DE PINTURA DE INTERIORES NAS ESCOLAS, EB MONTALVÃƒO, EB N.Âº3 MONTALVÃƒO, ESCOLA CASAL FIGUEIRA, ESCOLA VISO, ESCOLA BREJOS CLERIGOS E ESCOLA AMOREIRAS"/>
    <d v="2019-02-11T09:16:26"/>
    <n v="13"/>
    <s v="PT;16;245;321"/>
    <n v="360"/>
    <d v="2019-02-14T23:59:00"/>
    <n v="1"/>
    <x v="1"/>
    <x v="0"/>
    <x v="7"/>
  </r>
  <r>
    <x v="77"/>
    <n v="506730573"/>
    <n v="156611"/>
    <s v="Fornecimento de energia elÃ©trica em BTN e BTE"/>
    <d v="2019-02-11T09:17:00"/>
    <n v="3"/>
    <s v="PT;9;125;1611"/>
    <n v="5"/>
    <d v="2019-03-12T15:00:00"/>
    <n v="1"/>
    <x v="1"/>
    <x v="0"/>
    <x v="7"/>
  </r>
  <r>
    <x v="13"/>
    <n v="501294104"/>
    <n v="156612"/>
    <s v="PRESTAÃ‡ÃƒO DE SERVIÃ‡OS NA ÃREA ADMINISTRATIVA, PELO PERÃODO DE 14 MESES."/>
    <d v="2019-02-11T09:32:44"/>
    <n v="1"/>
    <s v="PT;16;245;2620"/>
    <n v="360"/>
    <d v="2019-02-28T23:59:00"/>
    <n v="1"/>
    <x v="1"/>
    <x v="0"/>
    <x v="7"/>
  </r>
  <r>
    <x v="21"/>
    <n v="506609553"/>
    <n v="156613"/>
    <s v="AÃ§Ãµes de oficinas de capacitaÃ§Ã£o em tÃ©cnicas de artes e ofÃ­cios sobre construÃ§Ã£o tradicional e cerÃ¢mica no Ã¢mbito da operaÃ§Ã£o comunidade empenhada na promoÃ§Ã£o do sucesso escolar (ALT20-02-5266-FSE-000041)"/>
    <d v="2019-02-11T09:55:52"/>
    <n v="13"/>
    <s v="PT;8;101;1519"/>
    <n v="360"/>
    <d v="2019-02-16T23:59:00"/>
    <n v="1"/>
    <x v="1"/>
    <x v="0"/>
    <x v="7"/>
  </r>
  <r>
    <x v="6"/>
    <n v="506037258"/>
    <n v="156614"/>
    <s v="PrestaÃ§Ã£o de ServiÃ§os para alojamento e alimentaÃ§Ã£o para artistas e equipas tÃ©cnicas para espetÃ¡culos no ano de 2019"/>
    <d v="2019-02-11T10:11:35"/>
    <n v="13"/>
    <s v="PT;17;256;2822"/>
    <n v="340"/>
    <d v="2019-02-19T17:00:00"/>
    <n v="1"/>
    <x v="1"/>
    <x v="0"/>
    <x v="7"/>
  </r>
  <r>
    <x v="146"/>
    <n v="506659968"/>
    <n v="156615"/>
    <s v="AquisiÃ§Ã£o de Produtos de Limpeza e Higiene para MunicÃ­pio do Crato e Escola EBI"/>
    <d v="2019-02-11T10:12:13"/>
    <n v="13"/>
    <s v="PT;13;182;2124"/>
    <n v="360"/>
    <d v="2019-02-27T17:00:00"/>
    <n v="1"/>
    <x v="1"/>
    <x v="0"/>
    <x v="7"/>
  </r>
  <r>
    <x v="8"/>
    <n v="505187531"/>
    <n v="156616"/>
    <s v="TRATAMENTO ACÃšSTICO DO EDIFÃCIO LUDANCE"/>
    <d v="2019-02-11T10:18:27"/>
    <n v="13"/>
    <s v="PT;12;164;1999"/>
    <n v="360"/>
    <d v="2019-02-19T23:59:00"/>
    <n v="1"/>
    <x v="1"/>
    <x v="0"/>
    <x v="7"/>
  </r>
  <r>
    <x v="70"/>
    <n v="506791220"/>
    <n v="156617"/>
    <s v="ExecuÃ§Ã£o de trabalhos de substituiÃ§Ã£o de luminÃ¡rias"/>
    <d v="2019-02-11T10:19:33"/>
    <n v="1"/>
    <s v="PT;16;239;2592"/>
    <n v="360"/>
    <d v="2019-02-22T23:59:00"/>
    <n v="1"/>
    <x v="1"/>
    <x v="0"/>
    <x v="7"/>
  </r>
  <r>
    <x v="53"/>
    <n v="504884620"/>
    <n v="156618"/>
    <m/>
    <d v="2019-02-11T10:30:51"/>
    <n v="13"/>
    <s v="PT;1;1;232"/>
    <n v="400"/>
    <m/>
    <n v="1"/>
    <x v="1"/>
    <x v="0"/>
    <x v="7"/>
  </r>
  <r>
    <x v="53"/>
    <n v="504884620"/>
    <n v="156619"/>
    <m/>
    <d v="2019-02-11T10:32:04"/>
    <n v="13"/>
    <s v="PT;1;1;232"/>
    <n v="400"/>
    <m/>
    <n v="1"/>
    <x v="1"/>
    <x v="0"/>
    <x v="7"/>
  </r>
  <r>
    <x v="146"/>
    <n v="506659968"/>
    <n v="156620"/>
    <m/>
    <d v="2019-02-11T10:37:17"/>
    <n v="3"/>
    <m/>
    <n v="1"/>
    <m/>
    <n v="1"/>
    <x v="1"/>
    <x v="0"/>
    <x v="7"/>
  </r>
  <r>
    <x v="6"/>
    <n v="506037258"/>
    <n v="156621"/>
    <s v="PrestaÃ§Ã£o de ServiÃ§os de assessoria/consultoria em comunicaÃ§Ã£o"/>
    <d v="2019-02-11T10:45:00"/>
    <n v="13"/>
    <s v="PT;17;256;2822"/>
    <n v="340"/>
    <d v="2019-02-17T17:00:00"/>
    <n v="1"/>
    <x v="1"/>
    <x v="0"/>
    <x v="7"/>
  </r>
  <r>
    <x v="163"/>
    <n v="501162941"/>
    <n v="156622"/>
    <m/>
    <d v="2019-02-11T10:45:19"/>
    <n v="3"/>
    <s v="PT;1;1;232"/>
    <n v="400"/>
    <m/>
    <n v="1"/>
    <x v="1"/>
    <x v="0"/>
    <x v="7"/>
  </r>
  <r>
    <x v="37"/>
    <n v="504293125"/>
    <n v="156623"/>
    <s v="ReparaÃ§Ã£o de Zona de Acostagem de Transportes PÃºblicos na Rua St.Âº AndrÃ©, na Pontinha"/>
    <d v="2019-02-11T10:47:21"/>
    <n v="13"/>
    <s v="PT;12;175;2098"/>
    <n v="360"/>
    <d v="2019-02-20T23:59:00"/>
    <n v="1"/>
    <x v="1"/>
    <x v="0"/>
    <x v="7"/>
  </r>
  <r>
    <x v="70"/>
    <n v="506791220"/>
    <n v="156624"/>
    <s v="ExecuÃ§Ã£o de trabalhos aplicaÃ§Ã£o de membranas nas paredes, limpeza e substituiÃ§Ã£o de telhas na cobertura, colocaÃ§Ã£o de novo tubo de queda, caleiras e reparaÃ§Ã£o das paredes exteriores e pintura."/>
    <d v="2019-02-11T10:59:32"/>
    <n v="13"/>
    <s v="PT;16;239;2592"/>
    <n v="360"/>
    <d v="2019-02-25T23:59:00"/>
    <n v="1"/>
    <x v="1"/>
    <x v="0"/>
    <x v="7"/>
  </r>
  <r>
    <x v="54"/>
    <n v="501202021"/>
    <n v="156625"/>
    <s v="A licenÃ§a visa o direito de utilizaÃ§Ã£o privativa de uma parcela do domÃ­nio pÃºblico do Estado afeta Ã  APL Â¿ AdministraÃ§Ã£o do Porto de Lisboa, S.A., sita na freguesia da Estrela, em Lisboa, com 377m2 de Ã¡rea de implantaÃ§Ã£o, para utilizaÃ§Ã£o de comÃ©rcio e/ou serviÃ§os. Este concurso nÃ£o se destina a usos para restaurante, bar, discoteca e outras atividades similares. Em caso de empate, serÃ¡ dada preferÃªncia a atividades ligadas ao setor portuÃ¡rio."/>
    <d v="2019-02-11T11:02:50"/>
    <n v="3"/>
    <m/>
    <n v="360"/>
    <d v="2019-03-14T23:59:00"/>
    <n v="1"/>
    <x v="7"/>
    <x v="0"/>
    <x v="7"/>
  </r>
  <r>
    <x v="111"/>
    <n v="510170811"/>
    <n v="156626"/>
    <s v="AquisiÃ§Ã£o de Contracetivos"/>
    <d v="2019-02-11T11:02:59"/>
    <n v="1"/>
    <s v="PT;20;298;47"/>
    <n v="360"/>
    <d v="2019-02-18T23:59:00"/>
    <n v="1"/>
    <x v="2"/>
    <x v="0"/>
    <x v="7"/>
  </r>
  <r>
    <x v="120"/>
    <n v="510148921"/>
    <n v="156627"/>
    <s v="AquisiÃ§Ã£o de medicamentos em concurso pÃºblico urgente CPU/2019/0002"/>
    <d v="2019-02-11T11:04:21"/>
    <n v="4"/>
    <s v="PT;20;313;3418"/>
    <n v="340"/>
    <d v="2019-02-15T23:59:00"/>
    <n v="1"/>
    <x v="2"/>
    <x v="0"/>
    <x v="7"/>
  </r>
  <r>
    <x v="0"/>
    <n v="508481287"/>
    <n v="156628"/>
    <s v="PrestaÃ§Ã£o de serviÃ§os de seguranÃ§a, vigilÃ¢ncia e controlo de circulaÃ§Ã£o e estacionamento, nas instalaÃ§Ãµes do Centro Hospitalar UniversitÃ¡rio de Lisboa Norte, E.P.E."/>
    <d v="2019-02-11T11:12:02"/>
    <n v="5"/>
    <s v="PT;12;165;2010"/>
    <n v="360"/>
    <d v="2019-04-06T17:00:00"/>
    <n v="1"/>
    <x v="0"/>
    <x v="0"/>
    <x v="7"/>
  </r>
  <r>
    <x v="111"/>
    <n v="510170811"/>
    <n v="156629"/>
    <s v="AquisiÃ§Ã£o de Contracetivos"/>
    <d v="2019-02-11T11:18:38"/>
    <n v="1"/>
    <s v="PT;20;299;145"/>
    <n v="360"/>
    <d v="2019-02-18T23:59:00"/>
    <n v="1"/>
    <x v="2"/>
    <x v="0"/>
    <x v="7"/>
  </r>
  <r>
    <x v="6"/>
    <n v="506037258"/>
    <n v="156630"/>
    <s v="PrestaÃ§Ã£o de ServiÃ§os para a manutenÃ§Ã£o sistemÃ¡tica da qualidade da Ã¡gua das piscinas municipais"/>
    <d v="2019-02-11T11:19:39"/>
    <n v="1"/>
    <s v="PT;17;256;203"/>
    <n v="340"/>
    <d v="2019-02-15T17:00:00"/>
    <n v="1"/>
    <x v="1"/>
    <x v="0"/>
    <x v="7"/>
  </r>
  <r>
    <x v="3"/>
    <n v="500051054"/>
    <n v="156631"/>
    <s v="AquisiÃ§Ã£o de ServiÃ§os de ManutenÃ§Ã£o e AssistÃªncia TÃ©cnica Software C-GESP-XXI, e@sport e Plataforma de BenefÃ­cios PÃºblicos"/>
    <d v="2019-02-11T11:24:48"/>
    <n v="1"/>
    <s v="PT;1;1;232"/>
    <n v="360"/>
    <d v="2019-02-15T19:00:00"/>
    <n v="1"/>
    <x v="1"/>
    <x v="0"/>
    <x v="7"/>
  </r>
  <r>
    <x v="24"/>
    <n v="503311332"/>
    <n v="156632"/>
    <s v="AquisiÃ§Ã£o de serviÃ§os com vista Ã  criaÃ§Ã£o de campanha de sensibilizaÃ§Ã£o relativa a boas prÃ¡ticas na utilizaÃ§Ã£o do espaÃ§o pÃºblico"/>
    <d v="2019-02-11T11:28:00"/>
    <n v="1"/>
    <s v="PT;12;165;2006"/>
    <n v="5"/>
    <d v="2019-02-15T17:00:00"/>
    <n v="1"/>
    <x v="1"/>
    <x v="0"/>
    <x v="7"/>
  </r>
  <r>
    <x v="2"/>
    <n v="503539473"/>
    <n v="156633"/>
    <s v="Fornecimento de brindes promocionais"/>
    <d v="2019-02-11T11:29:14"/>
    <n v="13"/>
    <s v="PT;9;111;105"/>
    <n v="340"/>
    <d v="2019-02-21T23:59:00"/>
    <n v="1"/>
    <x v="1"/>
    <x v="0"/>
    <x v="7"/>
  </r>
  <r>
    <x v="17"/>
    <n v="505456010"/>
    <n v="156634"/>
    <s v="AquisiÃ§Ã£o de mercearias para refeitÃ³rios e creches municipais"/>
    <d v="2019-02-11T11:30:19"/>
    <n v="1"/>
    <s v="PT;12;174;2095"/>
    <n v="360"/>
    <d v="2019-02-20T23:59:00"/>
    <n v="1"/>
    <x v="1"/>
    <x v="0"/>
    <x v="7"/>
  </r>
  <r>
    <x v="0"/>
    <n v="508481287"/>
    <n v="156635"/>
    <s v="192G001671 - AquisiÃ§Ã£o de consumÃ­veis para aspirador ultra-sÃ³nico cusa excel, representado pela empresa Socime Medical, Lda, durante o ano de 2019"/>
    <d v="2019-02-11T11:30:43"/>
    <n v="1"/>
    <s v="PT;12;165;2010"/>
    <n v="360"/>
    <d v="2019-02-14T17:00:00"/>
    <n v="1"/>
    <x v="0"/>
    <x v="0"/>
    <x v="7"/>
  </r>
  <r>
    <x v="151"/>
    <n v="506855368"/>
    <n v="156636"/>
    <m/>
    <d v="2019-02-11T11:32:30"/>
    <n v="13"/>
    <s v="PT;1;1;232"/>
    <n v="400"/>
    <m/>
    <n v="1"/>
    <x v="1"/>
    <x v="0"/>
    <x v="7"/>
  </r>
  <r>
    <x v="111"/>
    <n v="510170811"/>
    <n v="156637"/>
    <s v="AquisiÃ§Ã£o de Contracetivos"/>
    <d v="2019-02-11T11:33:43"/>
    <n v="1"/>
    <s v="PT;20;299;145"/>
    <n v="360"/>
    <d v="2019-02-18T23:59:00"/>
    <n v="1"/>
    <x v="2"/>
    <x v="0"/>
    <x v="7"/>
  </r>
  <r>
    <x v="70"/>
    <n v="506791220"/>
    <n v="156638"/>
    <s v="AquisiÃ§Ã£o e instalaÃ§Ã£o de depÃ³sito de acumulaÃ§Ã£o de Ã¡gua quente sanitÃ¡ria"/>
    <d v="2019-02-11T11:41:11"/>
    <n v="1"/>
    <s v="PT;16;239;78"/>
    <n v="5"/>
    <d v="2019-02-18T23:59:00"/>
    <n v="1"/>
    <x v="1"/>
    <x v="0"/>
    <x v="7"/>
  </r>
  <r>
    <x v="21"/>
    <n v="506609553"/>
    <n v="156639"/>
    <s v="AquisiÃ§Ã£o de equipamento informÃ¡tico por lotes"/>
    <d v="2019-02-11T11:42:48"/>
    <n v="13"/>
    <s v="PT;8;101;1519"/>
    <n v="5"/>
    <d v="2019-02-20T23:59:00"/>
    <n v="1"/>
    <x v="1"/>
    <x v="0"/>
    <x v="7"/>
  </r>
  <r>
    <x v="132"/>
    <n v="507023129"/>
    <n v="156640"/>
    <s v="Empreitada de fecho provisÃ³rio do edifÃ­cio do MUDE, em Lisboa"/>
    <d v="2019-02-11T11:43:25"/>
    <n v="13"/>
    <s v="PT;12;165;2021"/>
    <n v="360"/>
    <d v="2019-02-25T17:00:00"/>
    <n v="1"/>
    <x v="2"/>
    <x v="0"/>
    <x v="7"/>
  </r>
  <r>
    <x v="6"/>
    <n v="506037258"/>
    <n v="156641"/>
    <s v="PrestaÃ§Ã£o de ServiÃ§os para riders tÃ©cnicos (som e luz) dos artistas para os espetÃ¡culos no Centro Cultural para o ano de 2019"/>
    <d v="2019-02-11T11:53:22"/>
    <n v="13"/>
    <s v="PT;17;256;203"/>
    <n v="5"/>
    <d v="2019-02-18T17:00:00"/>
    <n v="1"/>
    <x v="1"/>
    <x v="0"/>
    <x v="7"/>
  </r>
  <r>
    <x v="25"/>
    <n v="505307685"/>
    <n v="156642"/>
    <s v="PrestaÃ§Ã£o de ServiÃ§os para certificaÃ§Ã£o energÃ©tica de edifÃ­cios Municipais de Arruda dos Vinhos"/>
    <d v="2019-02-11T11:55:01"/>
    <n v="1"/>
    <s v="PT;12;161;202"/>
    <n v="360"/>
    <d v="2019-02-21T23:59:00"/>
    <n v="1"/>
    <x v="1"/>
    <x v="0"/>
    <x v="7"/>
  </r>
  <r>
    <x v="9"/>
    <n v="506173968"/>
    <n v="156643"/>
    <s v="ElaboraÃ§Ã£o do Projeto de Especialidades para a Empreitada do Parque Urbano do Miratejo"/>
    <d v="2019-02-11T11:59:45"/>
    <n v="1"/>
    <s v="PT;16;243;2615"/>
    <n v="360"/>
    <d v="2019-02-18T17:00:00"/>
    <n v="1"/>
    <x v="1"/>
    <x v="0"/>
    <x v="7"/>
  </r>
  <r>
    <x v="126"/>
    <n v="600018466"/>
    <n v="156644"/>
    <s v="ImplementaÃ§Ã£o de uma ferramenta de gestÃ£o documental open source e respectiva customizaÃ§Ã£o, com repositÃ³rio e arquivo digital e respectiva integraÃ§Ã£o com a plataforma IUDEX."/>
    <d v="2019-02-11T12:08:09"/>
    <n v="13"/>
    <s v="PT;1;1;232"/>
    <n v="340"/>
    <d v="2019-02-16T18:00:00"/>
    <n v="1"/>
    <x v="2"/>
    <x v="0"/>
    <x v="7"/>
  </r>
  <r>
    <x v="0"/>
    <n v="508481287"/>
    <n v="156645"/>
    <s v="PrestaÃ§Ã£o de serviÃ§os de fornecimento de alimentaÃ§Ã£o a doentes e colaboradores do Centro Hospitalar UniversitÃ¡rio de Lisboa Norte, E.P.E."/>
    <d v="2019-02-11T12:24:29"/>
    <n v="3"/>
    <s v="PT;12;165;2010"/>
    <n v="360"/>
    <d v="2019-03-13T17:00:00"/>
    <n v="1"/>
    <x v="0"/>
    <x v="0"/>
    <x v="7"/>
  </r>
  <r>
    <x v="49"/>
    <n v="502098139"/>
    <n v="156647"/>
    <m/>
    <d v="2019-02-11T12:35:25"/>
    <n v="3"/>
    <s v="PT;1;1;232"/>
    <n v="400"/>
    <d v="2018-11-26T18:00:00"/>
    <n v="1"/>
    <x v="1"/>
    <x v="0"/>
    <x v="7"/>
  </r>
  <r>
    <x v="0"/>
    <n v="508481287"/>
    <n v="156648"/>
    <m/>
    <d v="2019-02-11T13:46:30"/>
    <n v="3"/>
    <s v="PT;1;1;232"/>
    <n v="400"/>
    <m/>
    <n v="1"/>
    <x v="0"/>
    <x v="0"/>
    <x v="7"/>
  </r>
  <r>
    <x v="70"/>
    <n v="506791220"/>
    <n v="156649"/>
    <s v="AquisiÃ§Ã£o de Contentores de 1100 litros em Polietileno"/>
    <d v="2019-02-11T13:56:38"/>
    <n v="13"/>
    <s v="PT;16;239;78"/>
    <n v="360"/>
    <d v="2019-02-18T23:59:00"/>
    <n v="1"/>
    <x v="1"/>
    <x v="0"/>
    <x v="7"/>
  </r>
  <r>
    <x v="21"/>
    <n v="506609553"/>
    <n v="156650"/>
    <s v="Fornecimento de gasÃ³leo"/>
    <d v="2019-02-11T14:00:37"/>
    <n v="3"/>
    <s v="PT;8;101;1519"/>
    <n v="360"/>
    <d v="2019-02-19T23:59:00"/>
    <n v="1"/>
    <x v="1"/>
    <x v="0"/>
    <x v="7"/>
  </r>
  <r>
    <x v="13"/>
    <n v="501294104"/>
    <n v="156651"/>
    <s v="PRESTAÃ‡ÃƒO DE SERVIÃ‡OS DE ALUGUER OPERACIONAL DE 3 VIATURAS PESADAS DE 15/16 M3 PARA RECOLHA DE CONTENTORES DE RESÃDUOS SÃ“LIDOS URBANOS, PELO PERÃODO DE 9 MESES"/>
    <d v="2019-02-11T14:13:53"/>
    <n v="3"/>
    <s v="PT;16;245;321"/>
    <n v="360"/>
    <d v="2019-02-20T23:59:00"/>
    <n v="1"/>
    <x v="1"/>
    <x v="0"/>
    <x v="7"/>
  </r>
  <r>
    <x v="13"/>
    <n v="501294104"/>
    <n v="156658"/>
    <s v="PRESTAÃ‡ÃƒO DE SERVIÃ‡OS DE SEGUROS PARA O RAMO DE ACIDENTES PESSOAIS, PELO PERÃODO DE 24 MESES"/>
    <d v="2019-02-11T14:28:23"/>
    <n v="13"/>
    <s v="PT;16;245;321"/>
    <n v="360"/>
    <d v="2019-02-17T23:59:00"/>
    <n v="1"/>
    <x v="1"/>
    <x v="0"/>
    <x v="7"/>
  </r>
  <r>
    <x v="13"/>
    <n v="501294104"/>
    <n v="156659"/>
    <m/>
    <d v="2019-02-11T14:31:13"/>
    <n v="1"/>
    <s v="PT;1;1;232"/>
    <n v="400"/>
    <m/>
    <n v="1"/>
    <x v="1"/>
    <x v="0"/>
    <x v="7"/>
  </r>
  <r>
    <x v="24"/>
    <n v="503311332"/>
    <n v="156661"/>
    <s v="PrestaÃ§Ã£o de serviÃ§os de manutenÃ§Ã£o aos reboques, propriedade da EMEL, bem como o eventual fornecimento de peÃ§as de substituiÃ§Ã£o"/>
    <d v="2019-02-11T14:32:38"/>
    <n v="13"/>
    <s v="PT;12;165;2006"/>
    <n v="360"/>
    <d v="2019-03-04T17:00:00"/>
    <n v="1"/>
    <x v="1"/>
    <x v="0"/>
    <x v="7"/>
  </r>
  <r>
    <x v="33"/>
    <n v="505170876"/>
    <n v="156662"/>
    <s v="AquisiÃ§Ã£o de espetÃ¡culos musicais para a Feira Arte Doce e Passagem de ano 2019/2020."/>
    <d v="2019-02-11T14:33:02"/>
    <n v="13"/>
    <s v="PT;9;117;1575"/>
    <n v="360"/>
    <d v="2019-02-26T17:00:00"/>
    <n v="1"/>
    <x v="1"/>
    <x v="0"/>
    <x v="7"/>
  </r>
  <r>
    <x v="106"/>
    <n v="507866673"/>
    <n v="156665"/>
    <s v="PrestaÃ§Ã£o de ServiÃ§os de SupervisÃ£o para a Obra do Windfloat - LigaÃ§Ã£o em muito Alta TensÃ£o de Centrais Offshore Ã  Rede ElÃ©trica de ServiÃ§o PÃºblico"/>
    <d v="2019-02-11T14:44:00"/>
    <n v="5"/>
    <s v="PT;1;1;232"/>
    <n v="340"/>
    <d v="2019-02-22T17:00:00"/>
    <n v="1"/>
    <x v="2"/>
    <x v="0"/>
    <x v="7"/>
  </r>
  <r>
    <x v="120"/>
    <n v="510148921"/>
    <n v="156667"/>
    <s v="Concurso pÃºblico Urgente para a aquisiÃ§Ã£o de Produtos FarmacÃªuticos - Outros, para a Unidade de SaÃºde da Ilha de S. Miguel"/>
    <d v="2019-02-11T14:42:13"/>
    <n v="4"/>
    <s v="PT;20;313;3418"/>
    <n v="340"/>
    <d v="2019-02-15T23:59:00"/>
    <n v="1"/>
    <x v="2"/>
    <x v="0"/>
    <x v="7"/>
  </r>
  <r>
    <x v="11"/>
    <n v="506614913"/>
    <n v="156670"/>
    <s v="ContrataÃ§Ã£o de serviÃ§os no Ã¢mbito do Regime JurÃ­dico do ServiÃ§o PÃºblico de Transportes de Passageiros"/>
    <d v="2019-02-11T14:45:27"/>
    <n v="1"/>
    <s v="PT;12;173;189"/>
    <n v="360"/>
    <d v="2019-02-19T23:59:00"/>
    <n v="1"/>
    <x v="1"/>
    <x v="0"/>
    <x v="7"/>
  </r>
  <r>
    <x v="3"/>
    <n v="500051054"/>
    <n v="156671"/>
    <s v="PrestaÃ§Ã£o de serviÃ§os no Ã¢mbito do exercÃ­cio de mandato forense, em regime de avenÃ§a"/>
    <d v="2019-02-11T14:46:13"/>
    <n v="1"/>
    <s v="PT;16;236;230"/>
    <n v="360"/>
    <d v="2019-02-14T19:00:00"/>
    <n v="1"/>
    <x v="1"/>
    <x v="0"/>
    <x v="7"/>
  </r>
  <r>
    <x v="13"/>
    <n v="501294104"/>
    <n v="156673"/>
    <s v="ELABORAÃ‡ÃƒO DO PROJETO DE ARQUITETURA PARA O BAIRRO DO FORTE DA BELA VISTA, EM SETÃšBAL"/>
    <d v="2019-02-11T14:47:57"/>
    <n v="1"/>
    <s v="PT;16;245;2619"/>
    <n v="220"/>
    <d v="2019-03-22T23:59:00"/>
    <n v="1"/>
    <x v="1"/>
    <x v="0"/>
    <x v="7"/>
  </r>
  <r>
    <x v="13"/>
    <n v="501294104"/>
    <n v="156676"/>
    <s v="RENOVAÃ‡ÃƒO DO CONTRATO DE MANUTENÃ‡ÃƒO DO SISTEMA DO CONTROLO DE ASSIDUIDADE"/>
    <d v="2019-02-11T15:10:02"/>
    <n v="1"/>
    <s v="PT;16;245;321"/>
    <n v="360"/>
    <d v="2019-02-17T23:59:00"/>
    <n v="1"/>
    <x v="1"/>
    <x v="0"/>
    <x v="7"/>
  </r>
  <r>
    <x v="3"/>
    <n v="500051054"/>
    <n v="156677"/>
    <s v="PrestaÃ§Ã£o de serviÃ§os para realizaÃ§Ã£o de anÃ¡lises clÃ­nicas"/>
    <d v="2019-02-11T15:10:12"/>
    <n v="13"/>
    <s v="PT;1;1;232"/>
    <n v="400"/>
    <m/>
    <n v="1"/>
    <x v="1"/>
    <x v="0"/>
    <x v="7"/>
  </r>
  <r>
    <x v="0"/>
    <n v="508481287"/>
    <n v="156678"/>
    <s v="191G000709-AquisiÃ§Ã£o de reagentes de citometria de fluxo na Ã¡rea da Hemato-oncologia- ServiÃ§o de Patologia clÃ­nica - Ano 2019"/>
    <d v="2019-02-11T15:17:25"/>
    <n v="1"/>
    <s v="PT;12;165;2010"/>
    <n v="360"/>
    <d v="2019-02-20T17:00:00"/>
    <n v="1"/>
    <x v="0"/>
    <x v="0"/>
    <x v="7"/>
  </r>
  <r>
    <x v="131"/>
    <n v="508345464"/>
    <n v="156679"/>
    <s v="PrestaÃ§Ã£o de ServiÃ§os de Recolha, Transporte e DeposiÃ§Ã£o em Destino Final de Gradados, Areias e Gorduras de ETAR"/>
    <d v="2019-02-11T15:18:58"/>
    <n v="3"/>
    <s v="PT;15;226;2510"/>
    <n v="360"/>
    <d v="2019-02-23T18:00:00"/>
    <n v="1"/>
    <x v="2"/>
    <x v="0"/>
    <x v="7"/>
  </r>
  <r>
    <x v="120"/>
    <n v="510148921"/>
    <n v="156680"/>
    <s v="AquisiÃ§Ã£o de material de consumo clÃ­nico para a Unidade de SaÃºde da Ilha de SÃ£o Miguel, por Concurso PÃºblico Urgente (CPU/2019/0004)"/>
    <d v="2019-02-11T15:19:49"/>
    <n v="4"/>
    <s v="PT;20;313;3418"/>
    <n v="340"/>
    <d v="2019-02-15T23:59:00"/>
    <n v="1"/>
    <x v="2"/>
    <x v="0"/>
    <x v="7"/>
  </r>
  <r>
    <x v="14"/>
    <n v="501144218"/>
    <n v="156681"/>
    <s v="ExecuÃ§Ã£o de infraestruturas de eletricidade, telecomunicaÃ§Ãµes, Ã¡guas e saneamento no Castelo de Sesimbra."/>
    <d v="2019-02-11T15:23:35"/>
    <n v="13"/>
    <s v="PT;16;244;2616"/>
    <n v="360"/>
    <d v="2019-02-22T23:59:00"/>
    <n v="1"/>
    <x v="1"/>
    <x v="0"/>
    <x v="7"/>
  </r>
  <r>
    <x v="146"/>
    <n v="506659968"/>
    <n v="156682"/>
    <m/>
    <d v="2019-02-11T15:32:02"/>
    <n v="3"/>
    <m/>
    <n v="1"/>
    <m/>
    <n v="1"/>
    <x v="1"/>
    <x v="0"/>
    <x v="7"/>
  </r>
  <r>
    <x v="75"/>
    <n v="512096481"/>
    <n v="156683"/>
    <s v="AquisiÃ§Ã£o de tela impermeabilizante para selagem temporÃ¡ria da zona em exploraÃ§Ã£o do Aterro da Ilha de SÃ£o Miguel"/>
    <d v="2019-02-11T16:30:33"/>
    <n v="1"/>
    <s v="PT;20;313;3416"/>
    <n v="340"/>
    <d v="2019-02-18T17:00:00"/>
    <n v="1"/>
    <x v="1"/>
    <x v="0"/>
    <x v="7"/>
  </r>
  <r>
    <x v="91"/>
    <n v="503584215"/>
    <n v="156684"/>
    <s v="AquisiÃ§Ã£o de serviÃ§os, em regime de empreitada, para a realizaÃ§Ã£o de trabalhos de Melhoria na Acessibilidade Ã s Ãreas de CirculaÃ§Ã£o PÃºblicas, no Teatro Maria Matos, sito na Rua Av. Frei Miguel Contreiras 52, Lisboa, um dos Equipamentos sob gestÃ£o da entidade adjudicante."/>
    <d v="2019-02-11T16:41:44"/>
    <n v="13"/>
    <s v="PT;12;165;2010"/>
    <n v="360"/>
    <d v="2019-02-25T23:59:00"/>
    <n v="1"/>
    <x v="2"/>
    <x v="0"/>
    <x v="7"/>
  </r>
  <r>
    <x v="50"/>
    <n v="500192855"/>
    <n v="156685"/>
    <s v="AquisiÃ§Ã£o de serviÃ§os de manutenÃ§Ã£o e suporte de hardware para unidades de marcaÃ§Ã£o de ponto/tarefa em utilizaÃ§Ã£o pelo Metropolitano de Lisboa, E.P.E."/>
    <d v="2019-02-11T16:45:30"/>
    <n v="1"/>
    <s v="PT;1;1;232"/>
    <n v="360"/>
    <d v="2019-02-16T23:59:00"/>
    <n v="1"/>
    <x v="3"/>
    <x v="0"/>
    <x v="7"/>
  </r>
  <r>
    <x v="14"/>
    <n v="501144218"/>
    <n v="156686"/>
    <m/>
    <d v="2019-02-11T16:54:47"/>
    <n v="13"/>
    <s v="PT;1;1;232"/>
    <n v="1"/>
    <m/>
    <n v="1"/>
    <x v="1"/>
    <x v="0"/>
    <x v="7"/>
  </r>
  <r>
    <x v="164"/>
    <n v="504300156"/>
    <n v="156687"/>
    <s v="Concurso pÃºblico para a concessÃ£o do direito de exploraÃ§Ã£o da Cafetaria do PavilhÃ£o do Conhecimento - Centro CiÃªncia Viva."/>
    <d v="2019-02-11T16:58:29"/>
    <n v="3"/>
    <s v="PT;12;165;2018"/>
    <n v="5"/>
    <d v="2019-03-13T17:00:00"/>
    <n v="1"/>
    <x v="2"/>
    <x v="0"/>
    <x v="7"/>
  </r>
  <r>
    <x v="149"/>
    <n v="506642798"/>
    <n v="156688"/>
    <m/>
    <d v="2019-02-11T17:28:16"/>
    <n v="3"/>
    <s v="PT;1;1;232"/>
    <n v="400"/>
    <d v="2018-07-24T17:00:00"/>
    <n v="1"/>
    <x v="1"/>
    <x v="0"/>
    <x v="7"/>
  </r>
  <r>
    <x v="149"/>
    <n v="506642798"/>
    <n v="156689"/>
    <s v="aquisiÃ§Ã£o de serviÃ§os de comunicaÃ§Ãµes e aluguer de equipamentos"/>
    <d v="2019-02-11T17:37:18"/>
    <n v="13"/>
    <s v="PT;6;76;1247"/>
    <n v="400"/>
    <d v="2019-02-11T23:00:00"/>
    <n v="1"/>
    <x v="1"/>
    <x v="0"/>
    <x v="7"/>
  </r>
  <r>
    <x v="149"/>
    <n v="506642798"/>
    <n v="156690"/>
    <m/>
    <d v="2019-02-11T17:37:23"/>
    <n v="3"/>
    <s v="PT;1;1;232"/>
    <n v="400"/>
    <d v="2018-07-24T17:00:00"/>
    <n v="1"/>
    <x v="1"/>
    <x v="0"/>
    <x v="7"/>
  </r>
  <r>
    <x v="3"/>
    <n v="500051054"/>
    <n v="156691"/>
    <s v="AquisiÃ§Ã£o de ServiÃ§os no Ã¢mbito do exercÃ­cio de mandato forense, em regime de avenÃ§a"/>
    <d v="2019-02-11T18:06:30"/>
    <n v="1"/>
    <s v="PT;16;236;2579"/>
    <n v="5"/>
    <d v="2019-02-13T19:00:00"/>
    <n v="1"/>
    <x v="1"/>
    <x v="0"/>
    <x v="7"/>
  </r>
  <r>
    <x v="91"/>
    <n v="503584215"/>
    <n v="156692"/>
    <s v="o mesmo"/>
    <d v="2019-02-11T20:45:52"/>
    <n v="13"/>
    <s v="PT;1;1;232"/>
    <n v="400"/>
    <m/>
    <n v="1"/>
    <x v="2"/>
    <x v="0"/>
    <x v="7"/>
  </r>
  <r>
    <x v="17"/>
    <n v="505456010"/>
    <n v="156707"/>
    <s v="RequalificaÃ§Ã£o das instalaÃ§Ãµes da EB1/JI Orlando GonÃ§alves"/>
    <d v="2019-02-12T09:02:46"/>
    <n v="3"/>
    <s v="PT;12;174;2091"/>
    <n v="360"/>
    <d v="2019-03-18T23:59:00"/>
    <n v="1"/>
    <x v="1"/>
    <x v="0"/>
    <x v="7"/>
  </r>
  <r>
    <x v="77"/>
    <n v="506730573"/>
    <n v="156708"/>
    <s v="Fornecimento de energia elÃ©trica em BTE e MT"/>
    <d v="2019-02-12T09:27:11"/>
    <n v="1"/>
    <s v="PT;9;125;235"/>
    <n v="340"/>
    <d v="2019-02-13T15:00:00"/>
    <n v="1"/>
    <x v="1"/>
    <x v="0"/>
    <x v="7"/>
  </r>
  <r>
    <x v="9"/>
    <n v="506173968"/>
    <n v="156709"/>
    <s v="ElaboraÃ§Ã£o do Estudo de Conjunto UOPG 19 (Unidade Operativa de Planeamento e GestÃ£o) na Amora"/>
    <d v="2019-02-12T09:35:22"/>
    <n v="13"/>
    <s v="PT;16;243;2612"/>
    <n v="360"/>
    <d v="2019-02-18T17:00:00"/>
    <n v="1"/>
    <x v="1"/>
    <x v="0"/>
    <x v="7"/>
  </r>
  <r>
    <x v="73"/>
    <n v="501112049"/>
    <n v="156710"/>
    <m/>
    <d v="2019-02-12T09:51:53"/>
    <n v="13"/>
    <s v="PT;1;1;232"/>
    <n v="400"/>
    <m/>
    <n v="1"/>
    <x v="1"/>
    <x v="0"/>
    <x v="7"/>
  </r>
  <r>
    <x v="6"/>
    <n v="506037258"/>
    <n v="156711"/>
    <s v="PrestaÃ§Ã£o de ServiÃ§os para um banco de espaÃ§o para divulgaÃ§Ã£o de eventos do MunicÃ­pio"/>
    <d v="2019-02-12T10:06:02"/>
    <n v="1"/>
    <s v="PT;17;256;203"/>
    <n v="5"/>
    <d v="2019-02-18T17:00:00"/>
    <n v="1"/>
    <x v="1"/>
    <x v="0"/>
    <x v="7"/>
  </r>
  <r>
    <x v="45"/>
    <n v="680021892"/>
    <n v="156712"/>
    <s v="aquisiÃ§Ã£o de contadores de Ã¡gua potÃ¡vel fria de vÃ¡rios calibres"/>
    <d v="2019-02-12T10:08:00"/>
    <n v="13"/>
    <s v="PT;12;173;189"/>
    <n v="360"/>
    <d v="2019-02-22T23:59:00"/>
    <n v="1"/>
    <x v="5"/>
    <x v="0"/>
    <x v="7"/>
  </r>
  <r>
    <x v="149"/>
    <n v="506642798"/>
    <n v="156713"/>
    <s v="AquisiÃ§Ã£o e aplicaÃ§Ã£o de equipamentos de sinalÃ©tica, detecÃ§Ã£o e combate a incÃªndios, bem como a sua ligaÃ§Ã£o Ã s centrais existentes nos edifÃ­cios"/>
    <d v="2019-02-12T10:17:19"/>
    <n v="1"/>
    <s v="PT;6;76;1247"/>
    <n v="360"/>
    <d v="2019-02-17T23:00:00"/>
    <n v="1"/>
    <x v="1"/>
    <x v="0"/>
    <x v="7"/>
  </r>
  <r>
    <x v="49"/>
    <n v="502098139"/>
    <n v="156714"/>
    <s v="CONTRATAÃ‡ÃƒO DA PRESTAÃ‡ÃƒO SERVIÃ‡OS DE MANUTENÃ‡ÃƒO CORRENTE DOS RELVADOS DESPORTIVOS DOS ESTÃDIOS MUNICIPAIS DE LOULÃ‰"/>
    <d v="2019-02-12T10:24:10"/>
    <n v="13"/>
    <s v="PT;9;118;1582"/>
    <n v="340"/>
    <d v="2019-02-18T18:00:00"/>
    <n v="1"/>
    <x v="1"/>
    <x v="0"/>
    <x v="7"/>
  </r>
  <r>
    <x v="11"/>
    <n v="506614913"/>
    <n v="156715"/>
    <s v="PRESTAÃ‡ÃƒO DE SERVIÃ‡OS NA ÃREA DE ANIMADOR SOCIOCULTURAL NO Ã‚MBITO DO PROJETO CALEIDOSCÃ“PIO"/>
    <d v="2019-02-12T10:47:03"/>
    <n v="13"/>
    <s v="PT;12;173;189"/>
    <n v="360"/>
    <d v="2019-03-03T23:59:00"/>
    <n v="1"/>
    <x v="1"/>
    <x v="0"/>
    <x v="7"/>
  </r>
  <r>
    <x v="7"/>
    <n v="508666236"/>
    <n v="156716"/>
    <s v="AquisiÃ§Ã£o de serviÃ§os necessÃ¡rios a operacionar a realizaÃ§Ã£o do concurso Interescolas 2019 do Turismo de Portugal,I.P."/>
    <d v="2019-02-12T10:59:07"/>
    <n v="1"/>
    <s v="PT;1;1;232"/>
    <n v="360"/>
    <d v="2019-02-14T23:59:00"/>
    <n v="1"/>
    <x v="2"/>
    <x v="0"/>
    <x v="7"/>
  </r>
  <r>
    <x v="25"/>
    <n v="505307685"/>
    <n v="156717"/>
    <s v="Empreitada de arranjo urbanÃ­stico da rua Calouste Gulbenkian em Arruda dos Vinhos."/>
    <d v="2019-02-12T11:03:50"/>
    <n v="13"/>
    <s v="PT;12;161;1979"/>
    <n v="360"/>
    <d v="2019-03-12T23:59:00"/>
    <n v="1"/>
    <x v="1"/>
    <x v="0"/>
    <x v="7"/>
  </r>
  <r>
    <x v="131"/>
    <n v="508345464"/>
    <n v="156718"/>
    <s v="AquisiÃ§Ã£o de serviÃ§os de mÃ¡quinas na manutenÃ§Ã£o de redes de abastecimento no MunicÃ­pio de Almeirim"/>
    <d v="2019-02-12T11:05:11"/>
    <n v="3"/>
    <s v="PT;15;214;2450"/>
    <n v="5"/>
    <d v="2019-02-23T18:00:00"/>
    <n v="1"/>
    <x v="2"/>
    <x v="0"/>
    <x v="7"/>
  </r>
  <r>
    <x v="80"/>
    <n v="505932512"/>
    <n v="156719"/>
    <s v="PrestaÃ§Ã£o de ServiÃ§os de AssistÃªncia TÃ©cnica ao Sistema de Registo e Controlo de Assiduidade"/>
    <d v="2019-02-12T11:06:59"/>
    <n v="1"/>
    <s v="PT;9;113;1556"/>
    <n v="5"/>
    <d v="2019-02-18T23:59:00"/>
    <n v="1"/>
    <x v="1"/>
    <x v="0"/>
    <x v="7"/>
  </r>
  <r>
    <x v="10"/>
    <n v="500122237"/>
    <n v="156720"/>
    <m/>
    <d v="2019-02-12T11:21:59"/>
    <n v="3"/>
    <s v="PT;1;1;232"/>
    <n v="400"/>
    <m/>
    <n v="1"/>
    <x v="2"/>
    <x v="0"/>
    <x v="7"/>
  </r>
  <r>
    <x v="10"/>
    <n v="500122237"/>
    <n v="156721"/>
    <s v="EMPREITADA PARA INSTALAÃ‡ÃƒO DE NOVAS PORTAS DE ACESSO A QUADROS ELETRICOS E TOMADAS DOS PIMENTEIROS DE ALIMENTAÃ‡ÃƒO ELETRICA A CARAVANAS E TENDAS DO PARQUE DE CAMPISMO DA CAPARICA."/>
    <d v="2019-02-12T11:22:55"/>
    <n v="1"/>
    <s v="PT;16;236;2580"/>
    <n v="360"/>
    <d v="2019-02-21T23:59:00"/>
    <n v="1"/>
    <x v="2"/>
    <x v="0"/>
    <x v="7"/>
  </r>
  <r>
    <x v="45"/>
    <n v="680021892"/>
    <n v="156722"/>
    <s v="cortes de abastecimento de Ã¡gua"/>
    <d v="2019-02-12T11:24:12"/>
    <n v="13"/>
    <s v="PT;12;173;189"/>
    <n v="360"/>
    <d v="2019-02-22T23:59:00"/>
    <n v="1"/>
    <x v="5"/>
    <x v="0"/>
    <x v="7"/>
  </r>
  <r>
    <x v="9"/>
    <n v="506173968"/>
    <n v="156723"/>
    <s v="AquisiÃ§Ã£o de ServiÃ§os de Sondagens GeotÃ©cnicas (Estudo GeolÃ³gico e GeotÃ©cnico)"/>
    <d v="2019-02-12T11:31:24"/>
    <n v="1"/>
    <s v="PT;16;243;2615"/>
    <n v="360"/>
    <d v="2019-02-18T17:00:00"/>
    <n v="1"/>
    <x v="1"/>
    <x v="0"/>
    <x v="7"/>
  </r>
  <r>
    <x v="131"/>
    <n v="508345464"/>
    <n v="156724"/>
    <s v="AquisiÃ§Ã£o de serviÃ§os de mÃ¡quinas na manutenÃ§Ã£o de redes de abastecimento nos MunicÃ­pios de Chamusca e AlpiarÃ§a"/>
    <d v="2019-02-12T11:32:34"/>
    <n v="3"/>
    <s v="PT;15;218;2468"/>
    <n v="360"/>
    <d v="2019-02-23T18:00:00"/>
    <n v="1"/>
    <x v="2"/>
    <x v="0"/>
    <x v="7"/>
  </r>
  <r>
    <x v="45"/>
    <n v="680021892"/>
    <n v="156725"/>
    <s v="mediÃ§Ã£o de consumos"/>
    <d v="2019-02-12T11:43:43"/>
    <n v="13"/>
    <s v="PT;12;173;189"/>
    <n v="360"/>
    <d v="2019-02-22T23:59:00"/>
    <n v="1"/>
    <x v="5"/>
    <x v="0"/>
    <x v="7"/>
  </r>
  <r>
    <x v="47"/>
    <n v="512042659"/>
    <n v="156726"/>
    <s v="Ajuste Direto para AquisiÃ§Ã£o de Material de Limpeza para o MunicÃ­pio de Nordeste"/>
    <d v="2019-02-12T11:51:18"/>
    <n v="1"/>
    <s v="PT;20;312;3402"/>
    <n v="360"/>
    <d v="2019-02-23T23:59:00"/>
    <n v="1"/>
    <x v="1"/>
    <x v="0"/>
    <x v="7"/>
  </r>
  <r>
    <x v="65"/>
    <n v="600084779"/>
    <n v="156727"/>
    <s v="AquisiÃ§Ã£o de serviÃ§os de encomendas postais e correio rÃ¡pido"/>
    <d v="2019-02-12T11:53:45"/>
    <n v="3"/>
    <s v="PT;1;1;232"/>
    <n v="340"/>
    <d v="2019-02-21T23:59:00"/>
    <n v="1"/>
    <x v="2"/>
    <x v="0"/>
    <x v="7"/>
  </r>
  <r>
    <x v="45"/>
    <n v="680021892"/>
    <n v="156728"/>
    <s v="realizaÃ§Ã£o de anÃ¡lises ao controlo de qualidade da Ã¡gua de abastecimento e Ã¡guas efluentes das ETAR's sob a responsabilidade destes serviÃ§os"/>
    <d v="2019-02-12T12:00:31"/>
    <n v="13"/>
    <s v="PT;12;173;189"/>
    <n v="360"/>
    <d v="2019-02-19T23:59:00"/>
    <n v="1"/>
    <x v="5"/>
    <x v="0"/>
    <x v="7"/>
  </r>
  <r>
    <x v="24"/>
    <n v="503311332"/>
    <n v="156729"/>
    <s v="AquisiÃ§Ã£o e instalaÃ§Ã£o de equipamento de depÃ³sito de valores, perifÃ©ricos e acessÃ³rios extra (com serviÃ§os de manutenÃ§Ã£o e assistÃªncia tÃ©cnica incluÃ­dos)"/>
    <d v="2019-02-12T12:02:07"/>
    <n v="13"/>
    <s v="PT;12;165;2006"/>
    <n v="360"/>
    <d v="2019-02-21T17:00:00"/>
    <n v="1"/>
    <x v="1"/>
    <x v="0"/>
    <x v="7"/>
  </r>
  <r>
    <x v="93"/>
    <n v="501305564"/>
    <n v="156730"/>
    <s v="ReabilitaÃ§Ã£o do Campo de Jogos Municipal - Chamusca"/>
    <d v="2019-02-12T12:03:11"/>
    <n v="13"/>
    <s v="PT;15;218;2468"/>
    <n v="340"/>
    <d v="2019-02-21T23:59:00"/>
    <n v="1"/>
    <x v="1"/>
    <x v="0"/>
    <x v="7"/>
  </r>
  <r>
    <x v="132"/>
    <n v="507023129"/>
    <n v="156731"/>
    <s v="Acordo quadro para a PrestaÃ§Ã£o de ServiÃ§os de Topografia e de prospeÃ§Ã£o geolÃ³gico-geotÃ©cnica"/>
    <d v="2019-02-12T12:06:31"/>
    <n v="3"/>
    <s v="PT;12;165;75"/>
    <n v="360"/>
    <d v="2019-03-14T17:00:00"/>
    <n v="1"/>
    <x v="2"/>
    <x v="0"/>
    <x v="7"/>
  </r>
  <r>
    <x v="45"/>
    <n v="680021892"/>
    <n v="156732"/>
    <s v="limpeza de vegetaÃ§Ã£o espontÃ¢nea em diversas instalaÃ§Ãµes dos SMAS, no concelho de vila franca de xira"/>
    <d v="2019-02-12T12:21:05"/>
    <n v="13"/>
    <s v="PT;12;173;189"/>
    <n v="360"/>
    <d v="2019-02-19T23:59:00"/>
    <n v="1"/>
    <x v="5"/>
    <x v="0"/>
    <x v="7"/>
  </r>
  <r>
    <x v="20"/>
    <n v="506801969"/>
    <n v="156733"/>
    <s v="AquisiÃ§Ã£o de serviÃ§os para contrataÃ§Ã£o de espetÃ¡culo com a artista &quot;Carminho&quot;, no Ã¢mbito das comemoraÃ§Ãµes do Dia do MunicÃ­pio 2019"/>
    <d v="2019-02-12T14:05:28"/>
    <n v="1"/>
    <s v="PT;9;114;1561"/>
    <n v="360"/>
    <d v="2019-02-15T17:00:00"/>
    <n v="1"/>
    <x v="1"/>
    <x v="0"/>
    <x v="7"/>
  </r>
  <r>
    <x v="10"/>
    <n v="500122237"/>
    <n v="156734"/>
    <s v="AquisiÃ§Ã£o de Leite e Produtos LÃ¡cteos para as Unidades Hoteleiras da FundaÃ§Ã£o INATEL em Portugal Continental e nas RegiÃµes AutÃ³nomas da Madeira e dos AÃ§ores."/>
    <d v="2019-02-12T14:08:58"/>
    <n v="3"/>
    <s v="PT;1;1;232"/>
    <n v="340"/>
    <d v="2019-02-21T23:59:00"/>
    <n v="1"/>
    <x v="2"/>
    <x v="0"/>
    <x v="7"/>
  </r>
  <r>
    <x v="65"/>
    <n v="600084779"/>
    <n v="156735"/>
    <s v="AquisiÃ§Ã£o de serviÃ§os de assistÃªncia tÃ©cnica a equipamentos perifÃ©ricos (Impressoras Certificadoras, Leitores de Cheques e Leitores Ã“ticos)"/>
    <d v="2019-02-12T14:12:42"/>
    <n v="5"/>
    <s v="PT;1;1;232"/>
    <n v="360"/>
    <d v="2019-03-04T17:00:00"/>
    <n v="1"/>
    <x v="2"/>
    <x v="0"/>
    <x v="7"/>
  </r>
  <r>
    <x v="10"/>
    <n v="500122237"/>
    <n v="156736"/>
    <s v="AquisiÃ§Ã£o e instalaÃ§Ã£o de equipamentos de rede sem fios (WI-FI) na Unidade Hoteleira INATEL, em Vila Nova de Cerveira"/>
    <d v="2019-02-12T14:15:16"/>
    <n v="13"/>
    <s v="PT;1;1;232"/>
    <n v="360"/>
    <d v="2019-02-18T23:59:00"/>
    <n v="1"/>
    <x v="2"/>
    <x v="0"/>
    <x v="7"/>
  </r>
  <r>
    <x v="9"/>
    <n v="506173968"/>
    <n v="156737"/>
    <s v="ServiÃ§o de aluguer de transporte para os projetos Feira dos Projetos Educativos, Viver a DanÃ§a e o Teatro, Mar4chas Populares, Carnaval e outros"/>
    <d v="2019-02-12T14:28:58"/>
    <n v="13"/>
    <s v="PT;1;1;232"/>
    <n v="360"/>
    <d v="2019-02-15T18:00:00"/>
    <n v="1"/>
    <x v="1"/>
    <x v="0"/>
    <x v="7"/>
  </r>
  <r>
    <x v="20"/>
    <n v="506801969"/>
    <n v="156738"/>
    <s v="AquisiÃ§Ã£o de conjuntos de ornamentos cemiteriais"/>
    <d v="2019-02-12T14:42:40"/>
    <n v="1"/>
    <s v="PT;9;114;1561"/>
    <n v="5"/>
    <d v="2019-02-17T17:00:00"/>
    <n v="1"/>
    <x v="1"/>
    <x v="0"/>
    <x v="7"/>
  </r>
  <r>
    <x v="68"/>
    <n v="512013241"/>
    <n v="156739"/>
    <s v="Empreitada de DemoliÃ§Ã£o de Moradias na Travessa da Rua da Praia e Feira"/>
    <d v="2019-02-12T14:48:02"/>
    <n v="1"/>
    <s v="PT;1;1;232"/>
    <n v="400"/>
    <d v="2019-01-29T18:00:00"/>
    <n v="1"/>
    <x v="1"/>
    <x v="0"/>
    <x v="7"/>
  </r>
  <r>
    <x v="29"/>
    <n v="512012814"/>
    <n v="156740"/>
    <s v="Empreitada de RemodelaÃ§Ã£o do Apartamento Lote 68 do Bairro do Peixe Assado"/>
    <d v="2019-02-12T14:50:03"/>
    <n v="1"/>
    <s v="Livramento, Ponta Delgada"/>
    <n v="340"/>
    <d v="2019-02-18T23:59:00"/>
    <n v="1"/>
    <x v="1"/>
    <x v="0"/>
    <x v="7"/>
  </r>
  <r>
    <x v="2"/>
    <n v="503539473"/>
    <n v="156741"/>
    <s v="Fornecimento e montagem de cadeiras de bancada no estÃ¡dio municipal de Albufeira"/>
    <d v="2019-02-12T14:51:56"/>
    <n v="13"/>
    <s v="PT;9;111;1551"/>
    <n v="360"/>
    <d v="2019-02-17T23:59:00"/>
    <n v="1"/>
    <x v="1"/>
    <x v="0"/>
    <x v="7"/>
  </r>
  <r>
    <x v="17"/>
    <n v="505456010"/>
    <n v="156742"/>
    <s v="RequalificaÃ§Ã£o da Escola EB1/JI Terra dos Arcos"/>
    <d v="2019-02-12T15:06:16"/>
    <n v="3"/>
    <s v="PT;12;174;2094"/>
    <n v="360"/>
    <d v="2019-03-15T23:59:00"/>
    <n v="1"/>
    <x v="1"/>
    <x v="0"/>
    <x v="7"/>
  </r>
  <r>
    <x v="17"/>
    <n v="505456010"/>
    <n v="156746"/>
    <s v="RequalificaÃ§Ã£o da Escola EB1/JI Santos Mattos"/>
    <d v="2019-02-12T15:33:32"/>
    <n v="3"/>
    <s v="PT;12;174;2094"/>
    <n v="360"/>
    <d v="2019-03-18T23:59:00"/>
    <n v="1"/>
    <x v="1"/>
    <x v="0"/>
    <x v="7"/>
  </r>
  <r>
    <x v="4"/>
    <n v="506334562"/>
    <n v="156750"/>
    <s v="AquisiÃ§Ã£o de equipamentos de proteÃ§Ã£o individual destinado Ã s brigadas autÃ¡rquicas de proteÃ§Ã£o civil"/>
    <d v="2019-02-12T15:47:41"/>
    <n v="1"/>
    <s v="PT;11;157;1950"/>
    <n v="360"/>
    <d v="2019-02-20T23:59:00"/>
    <n v="1"/>
    <x v="1"/>
    <x v="0"/>
    <x v="7"/>
  </r>
  <r>
    <x v="151"/>
    <n v="506855368"/>
    <n v="156751"/>
    <s v="ReposiÃ§Ã£o de pavimentos em arruamentos intervencionados pela colocaÃ§Ã£o de infraestruturas subterrÃ¢neas"/>
    <d v="2019-02-12T15:47:42"/>
    <n v="13"/>
    <s v="PT;19;281;159"/>
    <n v="360"/>
    <d v="2019-02-22T23:00:00"/>
    <n v="1"/>
    <x v="1"/>
    <x v="0"/>
    <x v="7"/>
  </r>
  <r>
    <x v="9"/>
    <n v="506173968"/>
    <n v="156753"/>
    <m/>
    <d v="2019-02-12T15:52:38"/>
    <n v="1"/>
    <m/>
    <n v="400"/>
    <m/>
    <n v="1"/>
    <x v="1"/>
    <x v="0"/>
    <x v="7"/>
  </r>
  <r>
    <x v="165"/>
    <n v="510839649"/>
    <n v="156754"/>
    <m/>
    <d v="2019-02-12T16:12:02"/>
    <n v="4"/>
    <s v="PT;1;1;232"/>
    <n v="400"/>
    <m/>
    <n v="1"/>
    <x v="1"/>
    <x v="0"/>
    <x v="7"/>
  </r>
  <r>
    <x v="14"/>
    <n v="501144218"/>
    <n v="156755"/>
    <m/>
    <d v="2019-02-12T16:17:08"/>
    <n v="13"/>
    <s v="PT;1;1;232"/>
    <n v="1"/>
    <m/>
    <n v="1"/>
    <x v="1"/>
    <x v="0"/>
    <x v="7"/>
  </r>
  <r>
    <x v="9"/>
    <n v="506173968"/>
    <n v="156756"/>
    <m/>
    <d v="2019-02-12T16:22:30"/>
    <n v="1"/>
    <s v="PT;16;243;2615"/>
    <n v="400"/>
    <m/>
    <n v="1"/>
    <x v="1"/>
    <x v="0"/>
    <x v="7"/>
  </r>
  <r>
    <x v="13"/>
    <n v="501294104"/>
    <n v="156757"/>
    <s v="FORNECIMENTO CONTINUO DE MATERIAL VEGETAL"/>
    <d v="2019-02-12T16:24:12"/>
    <n v="3"/>
    <s v="PT;16;245;2622"/>
    <n v="360"/>
    <d v="2019-02-27T23:59:00"/>
    <n v="1"/>
    <x v="1"/>
    <x v="0"/>
    <x v="7"/>
  </r>
  <r>
    <x v="7"/>
    <n v="508666236"/>
    <n v="156758"/>
    <m/>
    <d v="2019-02-12T16:26:50"/>
    <n v="4"/>
    <s v="PT;1;1;232"/>
    <n v="400"/>
    <m/>
    <n v="1"/>
    <x v="2"/>
    <x v="0"/>
    <x v="7"/>
  </r>
  <r>
    <x v="7"/>
    <n v="508666236"/>
    <n v="156759"/>
    <s v="AquisiÃ§Ã£o dos serviÃ§os para implementaÃ§Ã£o da abordagem por resultados de aprendizagem na revisÃ£o curricular dos Cursos de nÃ­vel 4 do Turismo de Portugal, I.P"/>
    <d v="2019-02-12T16:27:01"/>
    <n v="1"/>
    <s v="PT;1;1;232"/>
    <n v="360"/>
    <d v="2019-02-25T23:59:00"/>
    <n v="1"/>
    <x v="2"/>
    <x v="0"/>
    <x v="7"/>
  </r>
  <r>
    <x v="14"/>
    <n v="501144218"/>
    <n v="156760"/>
    <m/>
    <d v="2019-02-12T17:05:22"/>
    <n v="13"/>
    <s v="PT;1;1;232"/>
    <n v="400"/>
    <m/>
    <n v="1"/>
    <x v="1"/>
    <x v="0"/>
    <x v="7"/>
  </r>
  <r>
    <x v="1"/>
    <n v="506673626"/>
    <n v="156761"/>
    <s v="AquisiÃ§Ã£o de serviÃ§os de manutenÃ§Ã£o tÃ©cnica a alarmes de anti-intrusÃ£o e incÃªndio"/>
    <d v="2019-02-12T17:12:03"/>
    <n v="1"/>
    <s v="PT;16;237;31"/>
    <n v="360"/>
    <d v="2019-02-22T23:59:00"/>
    <n v="1"/>
    <x v="1"/>
    <x v="0"/>
    <x v="7"/>
  </r>
  <r>
    <x v="0"/>
    <n v="508481287"/>
    <n v="156762"/>
    <s v="191G000612 - AquisiÃ§Ã£o da DCI elosulfase alfa 5 mg/5 ml Inj. - Ano 2019"/>
    <d v="2019-02-12T17:15:42"/>
    <n v="1"/>
    <s v="PT;12;165;2010"/>
    <n v="360"/>
    <d v="2019-02-20T17:00:00"/>
    <n v="1"/>
    <x v="0"/>
    <x v="0"/>
    <x v="7"/>
  </r>
  <r>
    <x v="1"/>
    <n v="506673626"/>
    <n v="156763"/>
    <s v="AquisiÃ§Ã£o de serviÃ§os de manutenÃ§Ã£o a elevadores no Mercado de Santo AndrÃ©"/>
    <d v="2019-02-12T17:15:57"/>
    <n v="1"/>
    <s v="PT;16;237;31"/>
    <n v="360"/>
    <d v="2019-02-18T23:59:00"/>
    <n v="1"/>
    <x v="1"/>
    <x v="0"/>
    <x v="7"/>
  </r>
  <r>
    <x v="94"/>
    <n v="508035546"/>
    <n v="156764"/>
    <s v="SeleÃ§Ã£o de cocontratantes de um acordo-quadro para a aquisiÃ§Ã£o do serviÃ§o de fornecimento de eletricidade em regime de mercado livre"/>
    <d v="2019-02-12T17:30:48"/>
    <n v="3"/>
    <s v="PT;1;1;232"/>
    <n v="340"/>
    <d v="2019-03-13T23:59:00"/>
    <n v="1"/>
    <x v="1"/>
    <x v="0"/>
    <x v="7"/>
  </r>
  <r>
    <x v="0"/>
    <n v="508481287"/>
    <n v="156765"/>
    <s v="N/A"/>
    <d v="2019-02-12T18:30:50"/>
    <n v="13"/>
    <s v="PT;12;165;2010"/>
    <n v="5"/>
    <d v="2019-02-15T17:00:00"/>
    <n v="1"/>
    <x v="0"/>
    <x v="0"/>
    <x v="7"/>
  </r>
  <r>
    <x v="145"/>
    <n v="506849635"/>
    <n v="156766"/>
    <s v="ExecuÃ§Ã£o de expositores para a Feira do Queijo"/>
    <d v="2019-02-13T08:45:21"/>
    <n v="1"/>
    <s v="PT;10;130;1654"/>
    <n v="340"/>
    <d v="2019-02-19T23:59:00"/>
    <n v="1"/>
    <x v="1"/>
    <x v="0"/>
    <x v="7"/>
  </r>
  <r>
    <x v="0"/>
    <n v="508481287"/>
    <n v="156767"/>
    <s v="192C000006 - AquisiÃ§Ã£o de kits tabuleiro angiografia, nefrologia e biopsias, durante o ano de 2019"/>
    <d v="2019-02-13T09:03:39"/>
    <n v="13"/>
    <s v="PT;12;165;2010"/>
    <n v="5"/>
    <d v="2019-02-22T17:00:00"/>
    <n v="1"/>
    <x v="0"/>
    <x v="0"/>
    <x v="7"/>
  </r>
  <r>
    <x v="148"/>
    <n v="510834302"/>
    <n v="156768"/>
    <s v="CONTRATO PRESTAÃ‡ÃƒO DE SERVIÃ‡O DE LIMPEZA URBANA ZONA QTÂª DAS DROGAS"/>
    <d v="2019-02-13T09:46:59"/>
    <n v="1"/>
    <s v="PT;1;1;232"/>
    <n v="400"/>
    <d v="2018-02-26T23:59:00"/>
    <n v="1"/>
    <x v="1"/>
    <x v="0"/>
    <x v="7"/>
  </r>
  <r>
    <x v="148"/>
    <n v="510834302"/>
    <n v="156769"/>
    <s v="AquisiÃ§Ã£o de serviÃ§os limpeza urbana"/>
    <d v="2019-02-13T09:47:46"/>
    <n v="13"/>
    <s v="PT;12;173;189"/>
    <n v="340"/>
    <d v="2019-02-19T23:59:00"/>
    <n v="1"/>
    <x v="1"/>
    <x v="0"/>
    <x v="7"/>
  </r>
  <r>
    <x v="49"/>
    <n v="502098139"/>
    <n v="156770"/>
    <s v="CONTRATAÃ‡ÃƒO DA LOCAÃ‡ÃƒO DE EQUIPAMENTOS PARA APOIO A DIVERSOS EVENTOS."/>
    <d v="2019-02-13T09:52:32"/>
    <n v="13"/>
    <s v="PT;9;118;1582"/>
    <n v="340"/>
    <d v="2019-02-19T18:00:00"/>
    <n v="1"/>
    <x v="1"/>
    <x v="0"/>
    <x v="7"/>
  </r>
  <r>
    <x v="95"/>
    <n v="512084726"/>
    <n v="156771"/>
    <m/>
    <d v="2019-02-13T09:54:05"/>
    <n v="1"/>
    <s v="PT;1;1;232"/>
    <n v="1"/>
    <m/>
    <n v="1"/>
    <x v="2"/>
    <x v="0"/>
    <x v="7"/>
  </r>
  <r>
    <x v="76"/>
    <n v="512105030"/>
    <n v="156772"/>
    <s v="Fornecimento de Triptorrelina ao HSEIT, EPER"/>
    <d v="2019-02-13T09:54:40"/>
    <n v="1"/>
    <s v="PT;20;299;3317"/>
    <n v="5"/>
    <d v="2019-02-26T23:59:00"/>
    <n v="1"/>
    <x v="0"/>
    <x v="0"/>
    <x v="7"/>
  </r>
  <r>
    <x v="3"/>
    <n v="500051054"/>
    <n v="156773"/>
    <s v="AquisiÃ§Ã£o de Sacos PlÃ¡sticos para o MunicÃ­pio de Almada"/>
    <d v="2019-02-13T10:02:26"/>
    <n v="3"/>
    <s v="PT;16;236;2581"/>
    <n v="5"/>
    <d v="2019-02-18T19:00:00"/>
    <n v="1"/>
    <x v="1"/>
    <x v="0"/>
    <x v="7"/>
  </r>
  <r>
    <x v="47"/>
    <n v="512042659"/>
    <n v="156774"/>
    <s v="Consulta PrÃ©via para ExecuÃ§Ã£o da Empreitada de BeneficiaÃ§Ã£o da Moradia sita na Rua da Boavista, n.Âº 28, Santo AntÃ³nio de Nordestinho, no Ã¢mbito da Obra de RecuperaÃ§Ã£o de HabitaÃ§Ã£o Fechada e/ou Degradada"/>
    <d v="2019-02-13T10:08:50"/>
    <n v="13"/>
    <s v="PT;20;312;3406"/>
    <n v="5"/>
    <d v="2019-03-04T23:59:00"/>
    <n v="1"/>
    <x v="1"/>
    <x v="0"/>
    <x v="7"/>
  </r>
  <r>
    <x v="49"/>
    <n v="502098139"/>
    <n v="156775"/>
    <s v="CONTRATAÃ‡ÃƒO DA AQUISIÃ‡ÃƒO DA SUBSCRIÃ‡ÃƒO ANUAL DO SOFTWARE ADOBE"/>
    <d v="2019-02-13T10:12:49"/>
    <n v="13"/>
    <s v="PT;9;118;109"/>
    <n v="360"/>
    <d v="2019-02-19T18:00:00"/>
    <n v="1"/>
    <x v="1"/>
    <x v="0"/>
    <x v="7"/>
  </r>
  <r>
    <x v="95"/>
    <n v="512084726"/>
    <n v="156776"/>
    <m/>
    <d v="2019-02-13T10:15:01"/>
    <n v="1"/>
    <s v="PT;1;1;232"/>
    <n v="400"/>
    <m/>
    <n v="1"/>
    <x v="2"/>
    <x v="0"/>
    <x v="7"/>
  </r>
  <r>
    <x v="29"/>
    <n v="512012814"/>
    <n v="156777"/>
    <s v="Ajuste direto para aquisiÃ§Ã£o de serviÃ§os de seguranÃ§a e vigilÃ¢ncia no Parque Urbano de Ponta Delgada"/>
    <d v="2019-02-13T10:15:08"/>
    <n v="1"/>
    <s v="Parque Urbano de Ponta Delgada, sito na freguesia de SÃ£o Pedro, Ponta Delgada"/>
    <n v="340"/>
    <d v="2019-02-25T23:59:00"/>
    <n v="1"/>
    <x v="1"/>
    <x v="0"/>
    <x v="7"/>
  </r>
  <r>
    <x v="2"/>
    <n v="503539473"/>
    <n v="156778"/>
    <m/>
    <d v="2019-02-13T10:35:25"/>
    <n v="1"/>
    <s v="PT;1;1;232"/>
    <n v="400"/>
    <m/>
    <n v="1"/>
    <x v="1"/>
    <x v="0"/>
    <x v="7"/>
  </r>
  <r>
    <x v="9"/>
    <n v="506173968"/>
    <n v="156779"/>
    <s v="AquisiÃ§Ã£o de Projetores &quot;LED&quot;, para substituiÃ§Ã£o do equipamento de iluminaÃ§Ã£o exterior"/>
    <d v="2019-02-13T10:39:27"/>
    <n v="1"/>
    <s v="PT;16;243;2615"/>
    <n v="340"/>
    <d v="2019-02-23T18:00:00"/>
    <n v="1"/>
    <x v="1"/>
    <x v="0"/>
    <x v="7"/>
  </r>
  <r>
    <x v="138"/>
    <n v="506087000"/>
    <n v="156780"/>
    <s v="Parque Desportivo de Febres, por Empreitada: ConstruÃ§Ã£o de Bar no piso 1"/>
    <d v="2019-02-13T10:47:08"/>
    <n v="13"/>
    <s v="PT;7;79;1265"/>
    <n v="5"/>
    <d v="2019-02-21T17:00:00"/>
    <n v="1"/>
    <x v="1"/>
    <x v="0"/>
    <x v="7"/>
  </r>
  <r>
    <x v="129"/>
    <n v="501258027"/>
    <n v="156781"/>
    <s v="FORNECIMENTO DE GASÃ“LEO RODOVIÃRIO A GRANEL"/>
    <d v="2019-02-13T10:58:59"/>
    <n v="1"/>
    <s v="PT;8;97;1483"/>
    <n v="340"/>
    <d v="2019-02-19T23:59:00"/>
    <n v="1"/>
    <x v="1"/>
    <x v="0"/>
    <x v="7"/>
  </r>
  <r>
    <x v="91"/>
    <n v="503584215"/>
    <n v="156782"/>
    <m/>
    <d v="2019-02-13T11:02:11"/>
    <n v="3"/>
    <s v="PT;1;1;232"/>
    <n v="1"/>
    <m/>
    <n v="1"/>
    <x v="2"/>
    <x v="0"/>
    <x v="7"/>
  </r>
  <r>
    <x v="6"/>
    <n v="506037258"/>
    <n v="156783"/>
    <s v="PrestaÃ§Ã£o de ServiÃ§os para acompanhamento arqueolÃ³gico e realizaÃ§Ã£o de sondagens arqueolÃ³gicas na Ã¡rea prÃ³xima do castro de Nossa Senhora do Crasto - Neiva"/>
    <d v="2019-02-13T11:03:36"/>
    <n v="1"/>
    <s v="PT;17;256;2808"/>
    <n v="340"/>
    <d v="2019-03-01T17:00:00"/>
    <n v="1"/>
    <x v="1"/>
    <x v="0"/>
    <x v="7"/>
  </r>
  <r>
    <x v="39"/>
    <n v="680015019"/>
    <n v="156784"/>
    <s v="aquisiÃ§Ã£o de serviÃ§os para operaÃ§Ã£o do portal base."/>
    <d v="2019-02-13T11:05:56"/>
    <n v="1"/>
    <s v="PT;12;169;2057"/>
    <n v="360"/>
    <d v="2019-02-21T16:00:00"/>
    <n v="1"/>
    <x v="5"/>
    <x v="0"/>
    <x v="7"/>
  </r>
  <r>
    <x v="50"/>
    <n v="500192855"/>
    <n v="156785"/>
    <s v="Fornecimento e serviÃ§o de refeiÃ§Ãµes e ceias e exploraÃ§Ã£o de cafetarias nas instalaÃ§Ãµes do Metropolitano de Lisboa, E.P.E."/>
    <d v="2019-02-13T11:13:07"/>
    <n v="3"/>
    <s v="PT;12;165;75"/>
    <n v="340"/>
    <d v="2019-03-15T23:59:00"/>
    <n v="1"/>
    <x v="3"/>
    <x v="0"/>
    <x v="7"/>
  </r>
  <r>
    <x v="39"/>
    <n v="680015019"/>
    <n v="156786"/>
    <s v="AquisiÃ§Ã£o de serviÃ§os de Engenharia do Ambiente Â¿ Mestrado Integrado."/>
    <d v="2019-02-13T11:22:15"/>
    <n v="1"/>
    <s v="PT;12;169;2057"/>
    <n v="360"/>
    <d v="2019-02-25T23:59:00"/>
    <n v="1"/>
    <x v="5"/>
    <x v="0"/>
    <x v="7"/>
  </r>
  <r>
    <x v="6"/>
    <n v="506037258"/>
    <n v="156787"/>
    <m/>
    <d v="2019-02-13T11:37:39"/>
    <n v="1"/>
    <s v="PT;1;1;232"/>
    <n v="400"/>
    <m/>
    <n v="1"/>
    <x v="1"/>
    <x v="0"/>
    <x v="7"/>
  </r>
  <r>
    <x v="6"/>
    <n v="506037258"/>
    <n v="156788"/>
    <s v="PrestaÃ§Ã£o de ServiÃ§os de design para desenvolvimento e conceÃ§Ã£o de imagens grÃ¡ficas do MunicÃ­pio"/>
    <d v="2019-02-13T11:38:07"/>
    <n v="1"/>
    <s v="PT;17;256;203"/>
    <n v="340"/>
    <d v="2019-02-17T17:00:00"/>
    <n v="1"/>
    <x v="1"/>
    <x v="0"/>
    <x v="7"/>
  </r>
  <r>
    <x v="118"/>
    <n v="680001069"/>
    <n v="156789"/>
    <s v="SUBSTITUIÃ‡ÃƒO DA REDE DE ÃGUA, SANEAMENTO E PLUVIAL DO BAIRRO DA PONTE (ÃREA 6)"/>
    <d v="2019-02-13T11:49:34"/>
    <n v="3"/>
    <s v="PT;11;148;1899"/>
    <n v="340"/>
    <d v="2019-03-06T23:59:00"/>
    <n v="1"/>
    <x v="1"/>
    <x v="0"/>
    <x v="7"/>
  </r>
  <r>
    <x v="49"/>
    <n v="502098139"/>
    <n v="156790"/>
    <s v="CONTRATAÃ‡ÃƒO DE SERVIÃ‡OS PARA APOIO A EVENTOS A REALIZAR EM 2019."/>
    <d v="2019-02-13T11:54:03"/>
    <n v="13"/>
    <s v="PT;9;118;109"/>
    <n v="360"/>
    <d v="2019-02-19T18:00:00"/>
    <n v="1"/>
    <x v="1"/>
    <x v="0"/>
    <x v="7"/>
  </r>
  <r>
    <x v="0"/>
    <n v="508481287"/>
    <n v="156791"/>
    <m/>
    <d v="2019-02-13T11:56:15"/>
    <n v="3"/>
    <s v="PT;1;1;232"/>
    <n v="400"/>
    <m/>
    <n v="1"/>
    <x v="0"/>
    <x v="0"/>
    <x v="7"/>
  </r>
  <r>
    <x v="0"/>
    <n v="508481287"/>
    <n v="156792"/>
    <s v="192A000011 - AquisiÃ§Ã£o de Kits Tabuleiro para Cardiologia durante o ano 2019"/>
    <d v="2019-02-13T11:56:43"/>
    <n v="3"/>
    <s v="PT;12;165;2010"/>
    <n v="360"/>
    <d v="2019-02-28T17:00:00"/>
    <n v="1"/>
    <x v="0"/>
    <x v="0"/>
    <x v="7"/>
  </r>
  <r>
    <x v="98"/>
    <n v="502130040"/>
    <n v="156793"/>
    <s v="AquisiÃ§Ã£o de serviÃ§os de aluguer de Transporte em autocarro, para serviÃ§os ocasionais, no Ã¢mbito do apoio que o MunicÃ­pio presta ao movimento associativo, Ã s actividades na Ã¡rea da educaÃ§Ã£o, bem como diversas actividades do prÃ³prio MunicÃ­pio cultural, social, turÃ­stica e desportiva."/>
    <d v="2019-02-13T12:10:36"/>
    <n v="13"/>
    <s v="PT;16;242;2610"/>
    <n v="340"/>
    <d v="2019-02-22T17:00:00"/>
    <n v="1"/>
    <x v="1"/>
    <x v="0"/>
    <x v="7"/>
  </r>
  <r>
    <x v="6"/>
    <n v="506037258"/>
    <n v="156794"/>
    <m/>
    <d v="2019-02-13T12:12:17"/>
    <n v="1"/>
    <s v="PT;1;1;232"/>
    <n v="400"/>
    <m/>
    <n v="1"/>
    <x v="1"/>
    <x v="0"/>
    <x v="7"/>
  </r>
  <r>
    <x v="13"/>
    <n v="501294104"/>
    <n v="156795"/>
    <s v="PONTA VPN: CONVENTO DE JESUS, MOINHO DE MARÃ‰ E MERCEARIA DO TROINO"/>
    <d v="2019-02-13T12:14:00"/>
    <n v="13"/>
    <s v="PT;16;245;321"/>
    <n v="360"/>
    <d v="2019-02-22T23:59:00"/>
    <n v="1"/>
    <x v="1"/>
    <x v="0"/>
    <x v="7"/>
  </r>
  <r>
    <x v="73"/>
    <n v="501112049"/>
    <n v="156796"/>
    <s v="AquisiÃ§Ã£o de ServiÃ§os para a RevisÃ£o do Plano de UrbanizaÃ§Ã£o de Serpa (PU) e ElaboraÃ§Ã£o do RelatÃ³rio de Estado do Ordenamento do TerritÃ³rio (REOT)"/>
    <d v="2019-02-13T12:16:53"/>
    <n v="13"/>
    <s v="PT;3;35;549"/>
    <n v="340"/>
    <d v="2019-02-22T17:00:00"/>
    <n v="1"/>
    <x v="1"/>
    <x v="0"/>
    <x v="7"/>
  </r>
  <r>
    <x v="6"/>
    <n v="506037258"/>
    <n v="156797"/>
    <s v="PrestaÃ§Ã£o de ServiÃ§os para impressÃ£o de folha de sala e flyers para divulgaÃ§Ã£o de atividades culturais"/>
    <d v="2019-02-13T12:37:57"/>
    <n v="13"/>
    <s v="PT;17;256;203"/>
    <n v="5"/>
    <d v="2019-02-27T17:00:00"/>
    <n v="1"/>
    <x v="1"/>
    <x v="0"/>
    <x v="7"/>
  </r>
  <r>
    <x v="53"/>
    <n v="504884620"/>
    <n v="156798"/>
    <m/>
    <d v="2019-02-13T14:00:59"/>
    <n v="13"/>
    <m/>
    <n v="400"/>
    <d v="1970-01-01T23:59:00"/>
    <n v="1"/>
    <x v="1"/>
    <x v="0"/>
    <x v="7"/>
  </r>
  <r>
    <x v="1"/>
    <n v="506673626"/>
    <n v="156799"/>
    <s v="A empreitada inclui assim os seguintes trabalhos: - RemoÃ§Ã£o integral do fibrocimento com amianto existente nas coberturas da escola; - ReconstruÃ§Ã£o da cobertura com materiais isentos de amianto e com isolamento tÃ©rmico; - ReparaÃ§Ã£o localizada de anomalias em paredes exteriores - incluindo reparaÃ§Ã£o de fissuras, de elementos em betÃ£o, de parapeitos, paramentos e juntas de dilataÃ§Ã£o; - ReparaÃ§Ã£o e impermeabilizaÃ§Ã£o de platibandas, muretes na cobertura e juntas de dilataÃ§Ã£o; - SubstituiÃ§Ã£o de caixilharia dos vÃ£os superiores localizados ao nÃ­vel das coberturas (refeitÃ³rio e sala polivalente), incluindo a reparaÃ§Ã£o de vergas e ombreiras e a substituiÃ§Ã£o de peitoris; -RemodelaÃ§Ã£o/ampliaÃ§Ã£o dos alpendres, incluindo movimentaÃ§Ã£o de terras, pavimentos, serralharias e drenagem de esgotos pluviais."/>
    <d v="2019-02-13T14:09:58"/>
    <n v="3"/>
    <s v="PT;16;237;2585"/>
    <n v="360"/>
    <d v="2019-03-06T23:50:00"/>
    <n v="1"/>
    <x v="1"/>
    <x v="0"/>
    <x v="7"/>
  </r>
  <r>
    <x v="82"/>
    <n v="680012907"/>
    <n v="156800"/>
    <s v="ServiÃ§os de limpeza interior e lavagem exterior das viaturas dos SMSB VC"/>
    <d v="2019-02-13T14:24:31"/>
    <n v="3"/>
    <s v="PT;17;256;2822"/>
    <n v="360"/>
    <d v="2019-03-01T23:59:00"/>
    <n v="1"/>
    <x v="5"/>
    <x v="0"/>
    <x v="7"/>
  </r>
  <r>
    <x v="9"/>
    <n v="506173968"/>
    <n v="156801"/>
    <s v="ServiÃ§o de refeiÃ§Ãµes escolares nas escolas do 1Âº ciclo e jardins de infÃ¢ncia da rede pÃºblica do concelho"/>
    <d v="2019-02-13T14:24:48"/>
    <n v="1"/>
    <s v="PT;1;1;232"/>
    <n v="300"/>
    <d v="2019-02-18T17:00:00"/>
    <n v="1"/>
    <x v="1"/>
    <x v="0"/>
    <x v="7"/>
  </r>
  <r>
    <x v="43"/>
    <n v="503035416"/>
    <n v="156802"/>
    <s v="N/A"/>
    <d v="2019-02-13T14:26:25"/>
    <n v="13"/>
    <s v="PT;1;1;232"/>
    <n v="360"/>
    <d v="2019-02-19T17:00:00"/>
    <n v="1"/>
    <x v="0"/>
    <x v="0"/>
    <x v="7"/>
  </r>
  <r>
    <x v="53"/>
    <n v="504884620"/>
    <n v="156803"/>
    <s v="Dotar o edifÃ­cio dos PaÃ§os do Concelho de condiÃ§Ãµes que lhe permitam ser energeticamente auto-suficiente e conferir-lhe um elevado grau de conforto."/>
    <d v="2019-02-13T14:26:59"/>
    <n v="3"/>
    <s v="PT;3;27;501"/>
    <n v="340"/>
    <d v="2019-03-11T17:00:00"/>
    <n v="1"/>
    <x v="1"/>
    <x v="0"/>
    <x v="7"/>
  </r>
  <r>
    <x v="3"/>
    <n v="500051054"/>
    <n v="156804"/>
    <s v="PrestaÃ§Ã£o de ServiÃ§os para realizaÃ§Ã£o de anÃ¡lises clÃ­nicas"/>
    <d v="2019-02-13T14:31:18"/>
    <n v="13"/>
    <s v="PT;1;1;232"/>
    <n v="340"/>
    <d v="2019-02-25T19:00:00"/>
    <n v="1"/>
    <x v="1"/>
    <x v="0"/>
    <x v="7"/>
  </r>
  <r>
    <x v="0"/>
    <n v="508481287"/>
    <n v="156806"/>
    <s v="191A000004 - AquisiÃ§Ã£o de Darunavir 600 mg- 2019"/>
    <d v="2019-02-13T14:38:31"/>
    <n v="4"/>
    <s v="PT;12;165;2010"/>
    <n v="360"/>
    <d v="2019-02-15T17:00:00"/>
    <n v="1"/>
    <x v="0"/>
    <x v="0"/>
    <x v="7"/>
  </r>
  <r>
    <x v="3"/>
    <n v="500051054"/>
    <n v="156807"/>
    <m/>
    <d v="2019-02-13T14:41:51"/>
    <n v="13"/>
    <s v="PT;1;1;232"/>
    <n v="400"/>
    <m/>
    <n v="1"/>
    <x v="1"/>
    <x v="0"/>
    <x v="7"/>
  </r>
  <r>
    <x v="166"/>
    <n v="504288806"/>
    <n v="156808"/>
    <m/>
    <d v="2019-02-13T14:44:30"/>
    <n v="1"/>
    <s v="PT;1;1;232"/>
    <n v="1"/>
    <m/>
    <n v="1"/>
    <x v="2"/>
    <x v="0"/>
    <x v="7"/>
  </r>
  <r>
    <x v="109"/>
    <n v="506676056"/>
    <n v="156809"/>
    <s v="manutenÃ§Ã£o de instalaÃ§Ã£o de elevaÃ§Ã£o"/>
    <d v="2019-02-13T14:48:48"/>
    <n v="1"/>
    <s v="PT;1;1;232"/>
    <n v="340"/>
    <d v="2019-02-19T23:59:00"/>
    <n v="1"/>
    <x v="1"/>
    <x v="0"/>
    <x v="7"/>
  </r>
  <r>
    <x v="84"/>
    <n v="680018140"/>
    <n v="156810"/>
    <m/>
    <d v="2019-02-13T14:54:27"/>
    <n v="1"/>
    <m/>
    <n v="400"/>
    <m/>
    <n v="1"/>
    <x v="1"/>
    <x v="0"/>
    <x v="7"/>
  </r>
  <r>
    <x v="13"/>
    <n v="501294104"/>
    <n v="156811"/>
    <s v="PODA DE ÃRVORES"/>
    <d v="2019-02-13T14:54:41"/>
    <n v="3"/>
    <s v="PT;16;245;2623"/>
    <n v="300"/>
    <d v="2019-02-27T23:59:00"/>
    <n v="1"/>
    <x v="1"/>
    <x v="0"/>
    <x v="7"/>
  </r>
  <r>
    <x v="17"/>
    <n v="505456010"/>
    <n v="156812"/>
    <m/>
    <d v="2019-02-13T15:13:49"/>
    <n v="1"/>
    <s v="PT;1;1;232"/>
    <n v="400"/>
    <m/>
    <n v="1"/>
    <x v="1"/>
    <x v="0"/>
    <x v="7"/>
  </r>
  <r>
    <x v="68"/>
    <n v="512013241"/>
    <n v="156813"/>
    <m/>
    <d v="2019-02-13T15:14:32"/>
    <n v="1"/>
    <s v="Porto Formoso"/>
    <n v="360"/>
    <d v="2019-02-18T17:00:00"/>
    <n v="1"/>
    <x v="1"/>
    <x v="0"/>
    <x v="7"/>
  </r>
  <r>
    <x v="65"/>
    <n v="600084779"/>
    <n v="156814"/>
    <m/>
    <d v="2019-02-13T15:16:12"/>
    <n v="13"/>
    <m/>
    <n v="400"/>
    <m/>
    <n v="1"/>
    <x v="2"/>
    <x v="0"/>
    <x v="7"/>
  </r>
  <r>
    <x v="38"/>
    <n v="505309939"/>
    <n v="156815"/>
    <s v="AquisiÃ§Ã£o de dormidas para Festival RTP da CanÃ§Ã£o 2019"/>
    <d v="2019-02-13T15:20:57"/>
    <n v="13"/>
    <s v="PT;9;121;1594"/>
    <n v="360"/>
    <d v="2019-02-18T09:00:00"/>
    <n v="1"/>
    <x v="1"/>
    <x v="0"/>
    <x v="7"/>
  </r>
  <r>
    <x v="166"/>
    <n v="504288806"/>
    <n v="156816"/>
    <s v="AquisiÃ§Ã£o de ServiÃ§os de AssistÃªncia TÃ©cnica (Hardware e Software) do Sistema de Assiduidade Integrado (SGAI)"/>
    <d v="2019-02-13T15:29:02"/>
    <n v="1"/>
    <s v="PT;12;165;2008"/>
    <n v="360"/>
    <d v="2019-02-19T23:59:00"/>
    <n v="1"/>
    <x v="2"/>
    <x v="0"/>
    <x v="7"/>
  </r>
  <r>
    <x v="14"/>
    <n v="501144218"/>
    <n v="156819"/>
    <m/>
    <d v="2019-02-13T15:59:35"/>
    <n v="13"/>
    <s v="PT;1;1;232"/>
    <n v="1"/>
    <m/>
    <n v="1"/>
    <x v="1"/>
    <x v="0"/>
    <x v="7"/>
  </r>
  <r>
    <x v="3"/>
    <n v="500051054"/>
    <n v="156820"/>
    <s v="Fornecimento de materiais especÃ­ficos e intervenÃ§Ã£o tÃ©cnica para restauro e implantaÃ§Ã£o da Escultura Tocar o Sol"/>
    <d v="2019-02-13T16:04:45"/>
    <n v="1"/>
    <s v="PT;1;1;232"/>
    <n v="340"/>
    <d v="2019-02-14T19:00:00"/>
    <n v="1"/>
    <x v="1"/>
    <x v="0"/>
    <x v="7"/>
  </r>
  <r>
    <x v="36"/>
    <n v="505351064"/>
    <n v="156821"/>
    <m/>
    <d v="2019-02-13T16:06:57"/>
    <n v="3"/>
    <m/>
    <n v="1"/>
    <m/>
    <n v="1"/>
    <x v="2"/>
    <x v="0"/>
    <x v="7"/>
  </r>
  <r>
    <x v="120"/>
    <n v="510148921"/>
    <n v="156822"/>
    <m/>
    <d v="2019-02-13T16:16:32"/>
    <n v="1"/>
    <s v="PT;1;1;232"/>
    <n v="400"/>
    <m/>
    <n v="1"/>
    <x v="2"/>
    <x v="0"/>
    <x v="7"/>
  </r>
  <r>
    <x v="84"/>
    <n v="680018140"/>
    <n v="156823"/>
    <m/>
    <d v="2019-02-13T16:17:20"/>
    <n v="1"/>
    <s v="PT;1;1;232"/>
    <n v="400"/>
    <m/>
    <n v="1"/>
    <x v="1"/>
    <x v="0"/>
    <x v="7"/>
  </r>
  <r>
    <x v="9"/>
    <n v="506173968"/>
    <n v="156824"/>
    <m/>
    <d v="2019-02-13T16:30:25"/>
    <n v="1"/>
    <s v="PT;1;1;232"/>
    <n v="400"/>
    <m/>
    <n v="1"/>
    <x v="1"/>
    <x v="0"/>
    <x v="7"/>
  </r>
  <r>
    <x v="2"/>
    <n v="503539473"/>
    <n v="156825"/>
    <s v="Fornecimento de faixas, pendÃµes e placas direcionais"/>
    <d v="2019-02-13T16:34:57"/>
    <n v="13"/>
    <s v="PT;9;111;1551"/>
    <n v="360"/>
    <d v="2019-02-18T23:59:00"/>
    <n v="1"/>
    <x v="1"/>
    <x v="0"/>
    <x v="7"/>
  </r>
  <r>
    <x v="53"/>
    <n v="504884620"/>
    <n v="156827"/>
    <s v="Acordo quadro para seleÃ§Ã£o de fornecedores de Seguros"/>
    <d v="2019-02-13T16:47:01"/>
    <n v="13"/>
    <s v="PT;1;1;232"/>
    <n v="360"/>
    <d v="2019-02-21T23:59:00"/>
    <n v="1"/>
    <x v="1"/>
    <x v="0"/>
    <x v="7"/>
  </r>
  <r>
    <x v="14"/>
    <n v="501144218"/>
    <n v="156828"/>
    <m/>
    <d v="2019-02-13T16:48:38"/>
    <n v="1"/>
    <s v="PT;1;1;232"/>
    <n v="400"/>
    <m/>
    <n v="1"/>
    <x v="1"/>
    <x v="0"/>
    <x v="7"/>
  </r>
  <r>
    <x v="9"/>
    <n v="506173968"/>
    <n v="156829"/>
    <s v="Fornecimento contÃ­nuo de produtos quÃ­micos para as piscinas municipais (Amora e Corroios)"/>
    <d v="2019-02-13T16:53:44"/>
    <n v="1"/>
    <s v="PT;16;243;2615"/>
    <n v="360"/>
    <d v="2019-02-20T18:00:00"/>
    <n v="1"/>
    <x v="1"/>
    <x v="0"/>
    <x v="7"/>
  </r>
  <r>
    <x v="167"/>
    <n v="506494926"/>
    <n v="156833"/>
    <m/>
    <d v="2019-02-13T17:14:15"/>
    <n v="13"/>
    <s v="PT;1;1;232"/>
    <n v="400"/>
    <m/>
    <n v="1"/>
    <x v="2"/>
    <x v="0"/>
    <x v="7"/>
  </r>
  <r>
    <x v="167"/>
    <n v="506494926"/>
    <n v="156835"/>
    <m/>
    <d v="2019-02-13T17:20:23"/>
    <n v="3"/>
    <s v="PT;1;1;232"/>
    <n v="400"/>
    <m/>
    <n v="1"/>
    <x v="2"/>
    <x v="0"/>
    <x v="7"/>
  </r>
  <r>
    <x v="167"/>
    <n v="506494926"/>
    <n v="156836"/>
    <m/>
    <d v="2019-02-13T17:20:53"/>
    <n v="13"/>
    <s v="PT;1;1;232"/>
    <n v="400"/>
    <m/>
    <n v="1"/>
    <x v="2"/>
    <x v="0"/>
    <x v="7"/>
  </r>
  <r>
    <x v="167"/>
    <n v="506494926"/>
    <n v="156837"/>
    <m/>
    <d v="2019-02-13T17:22:04"/>
    <n v="13"/>
    <s v="PT;1;1;232"/>
    <n v="400"/>
    <m/>
    <n v="1"/>
    <x v="2"/>
    <x v="0"/>
    <x v="7"/>
  </r>
  <r>
    <x v="11"/>
    <n v="506614913"/>
    <n v="156847"/>
    <s v="ExecuÃ§Ã£o dos trabalhos considerados necessÃ¡rios Ã  substituiÃ§Ã£o das peÃ§as de fibrocimento existentes na cobertura do edifÃ­cio."/>
    <d v="2019-02-14T08:48:43"/>
    <n v="13"/>
    <s v="PT;12;173;2088"/>
    <n v="340"/>
    <d v="2019-03-07T23:59:00"/>
    <n v="1"/>
    <x v="1"/>
    <x v="0"/>
    <x v="7"/>
  </r>
  <r>
    <x v="49"/>
    <n v="502098139"/>
    <n v="156848"/>
    <s v="CONTRATAÃ‡ÃƒO DO FORNECIMENTO, INSTALAÃ‡ÃƒO E MANUTENÃ‡ÃƒO DE SISTEMA PÃšBLICO DE BICICLETAS PARTILHADAS NA CIDADE DE LOULÃ‰"/>
    <d v="2019-02-14T08:50:09"/>
    <n v="3"/>
    <s v="PT;9;118;109"/>
    <n v="5"/>
    <d v="2019-04-01T23:59:00"/>
    <n v="1"/>
    <x v="1"/>
    <x v="0"/>
    <x v="7"/>
  </r>
  <r>
    <x v="14"/>
    <n v="501144218"/>
    <n v="156849"/>
    <s v="AquisiÃ§Ã£o de quadros portÃ¡teis para utilizaÃ§Ã£o aquando a realizaÃ§Ã£o de festas"/>
    <d v="2019-02-14T09:16:38"/>
    <n v="13"/>
    <s v="PT;16;244;2617"/>
    <n v="360"/>
    <d v="2019-03-01T18:00:00"/>
    <n v="1"/>
    <x v="1"/>
    <x v="0"/>
    <x v="7"/>
  </r>
  <r>
    <x v="14"/>
    <n v="501144218"/>
    <n v="156850"/>
    <s v="AquisiÃ§Ã£o de Ã³leos, lubrificantes, filtros vÃ¡rios e jogos de pastilhas vÃ¡rios, para a correta manutenÃ§Ã£o da frota automÃ³vel da CÃ¢mara Municipal de Sesimbra"/>
    <d v="2019-02-14T09:17:55"/>
    <n v="13"/>
    <s v="PT;16;244;2616"/>
    <n v="400"/>
    <d v="2019-02-05T18:00:00"/>
    <n v="1"/>
    <x v="1"/>
    <x v="0"/>
    <x v="7"/>
  </r>
  <r>
    <x v="14"/>
    <n v="501144218"/>
    <n v="156851"/>
    <s v="Fornecimento de contentores Multibenne"/>
    <d v="2019-02-14T09:25:10"/>
    <n v="1"/>
    <s v="PT;16;244;2616"/>
    <n v="360"/>
    <d v="2019-02-24T18:00:00"/>
    <n v="1"/>
    <x v="1"/>
    <x v="0"/>
    <x v="7"/>
  </r>
  <r>
    <x v="34"/>
    <n v="508069645"/>
    <n v="156852"/>
    <s v="EMPREITADA DE REPARAÃ‡ÃƒO DA COBERTURA DO BLOCO A DA ESCOLA SECUNDÃRIA DE FRANCISCO DE HOLANDA, EM GUIMARÃƒES"/>
    <d v="2019-02-14T09:30:05"/>
    <n v="13"/>
    <s v="PT;4;45;770"/>
    <n v="360"/>
    <d v="2019-02-20T17:00:00"/>
    <n v="1"/>
    <x v="6"/>
    <x v="0"/>
    <x v="7"/>
  </r>
  <r>
    <x v="121"/>
    <n v="503914096"/>
    <n v="156853"/>
    <s v="AquisiÃ§Ã£o de Viaturas HÃ­bridas para Recolha Seletiva Porta-a-Porta"/>
    <d v="2019-02-14T09:35:15"/>
    <n v="3"/>
    <s v="PT;15;218;2467"/>
    <n v="360"/>
    <d v="2019-03-18T23:59:00"/>
    <n v="1"/>
    <x v="2"/>
    <x v="0"/>
    <x v="7"/>
  </r>
  <r>
    <x v="84"/>
    <n v="680018140"/>
    <n v="156854"/>
    <s v="2019/300.10.005/54 - AquisiÃ§Ã£o de 1 VeÃ­culo de Recolha de RSU, com caixa de 7m3"/>
    <d v="2019-02-14T09:42:29"/>
    <n v="1"/>
    <s v="PT;20;299;3319"/>
    <n v="360"/>
    <d v="2019-03-21T23:59:00"/>
    <n v="1"/>
    <x v="1"/>
    <x v="0"/>
    <x v="7"/>
  </r>
  <r>
    <x v="116"/>
    <n v="505656000"/>
    <n v="156855"/>
    <s v="AmpliaÃ§Ã£o da Creches da ChainÃ§a e da Creche de Malaqueijo"/>
    <d v="2019-02-14T09:47:44"/>
    <n v="3"/>
    <s v="PT;15;225;196"/>
    <n v="360"/>
    <d v="2019-03-16T23:59:00"/>
    <n v="1"/>
    <x v="1"/>
    <x v="0"/>
    <x v="7"/>
  </r>
  <r>
    <x v="21"/>
    <n v="506609553"/>
    <n v="156856"/>
    <s v="ServiÃ§os de vigilÃ¢ncia seguranÃ§a humana no Ã¢mbito da Feira da Luz / EXPOMOR 2019Â¿"/>
    <d v="2019-02-14T09:48:41"/>
    <n v="13"/>
    <s v="PT;8;101;1519"/>
    <n v="360"/>
    <d v="2019-02-28T23:59:00"/>
    <n v="1"/>
    <x v="1"/>
    <x v="0"/>
    <x v="7"/>
  </r>
  <r>
    <x v="18"/>
    <n v="501222634"/>
    <n v="156857"/>
    <s v="-"/>
    <d v="2019-02-14T09:56:22"/>
    <n v="3"/>
    <s v="PT;11;148;1899"/>
    <n v="340"/>
    <d v="2019-03-23T23:59:00"/>
    <n v="1"/>
    <x v="1"/>
    <x v="0"/>
    <x v="7"/>
  </r>
  <r>
    <x v="89"/>
    <n v="511010435"/>
    <n v="156858"/>
    <s v="ReabilitaÃ§Ã£o da ContenÃ§Ã£o PerifÃ©rica da SubestaÃ§Ã£o da Calheta 30kW."/>
    <d v="2019-02-14T10:00:00"/>
    <n v="13"/>
    <s v="PT;21;319;1371"/>
    <n v="340"/>
    <d v="2019-02-28T23:59:00"/>
    <n v="1"/>
    <x v="2"/>
    <x v="0"/>
    <x v="7"/>
  </r>
  <r>
    <x v="65"/>
    <n v="600084779"/>
    <n v="156859"/>
    <s v="Fornecimento e montagem de ventiloconvectores na DireÃ§Ã£o de FinanÃ§as da Guarda"/>
    <d v="2019-02-14T10:00:51"/>
    <n v="13"/>
    <s v="PT;10;134;73"/>
    <n v="5"/>
    <d v="2019-02-23T23:59:00"/>
    <n v="1"/>
    <x v="2"/>
    <x v="0"/>
    <x v="7"/>
  </r>
  <r>
    <x v="12"/>
    <n v="506187543"/>
    <n v="156860"/>
    <m/>
    <d v="2019-02-14T10:20:08"/>
    <n v="13"/>
    <s v="PT;1;1;232"/>
    <n v="400"/>
    <m/>
    <n v="1"/>
    <x v="1"/>
    <x v="0"/>
    <x v="7"/>
  </r>
  <r>
    <x v="1"/>
    <n v="506673626"/>
    <n v="156862"/>
    <s v="AquisiÃ§Ã£o de serviÃ§os de apoio tÃ©cnico para as Ã¡reas de conservaÃ§Ã£o no Ã¢mbito do projeto Life Biodiscoveries (Life13 Bio/PT/000386)"/>
    <d v="2019-02-14T10:34:54"/>
    <n v="1"/>
    <s v="PT;16;237;31"/>
    <n v="360"/>
    <d v="2019-02-19T23:59:00"/>
    <n v="1"/>
    <x v="1"/>
    <x v="0"/>
    <x v="7"/>
  </r>
  <r>
    <x v="9"/>
    <n v="506173968"/>
    <n v="156867"/>
    <s v="Projeto de EspaÃ§os Exteriores do Percurso Pedonal e CiclÃ¡vel, entre a antiga EstaÃ§Ã£o FerroviÃ¡ria do Seixal e o PontÃ£o da Azinheira"/>
    <d v="2019-02-14T10:58:30"/>
    <n v="13"/>
    <s v="PT;16;243;2615"/>
    <n v="360"/>
    <d v="2019-02-25T17:00:00"/>
    <n v="1"/>
    <x v="1"/>
    <x v="0"/>
    <x v="7"/>
  </r>
  <r>
    <x v="1"/>
    <n v="506673626"/>
    <n v="156868"/>
    <s v="AquisiÃ§Ã£o de serviÃ§os de projeto de estruturas - Doca-Seca"/>
    <d v="2019-02-14T11:06:09"/>
    <n v="1"/>
    <s v="PT;16;237;31"/>
    <n v="360"/>
    <d v="2019-02-19T23:59:00"/>
    <n v="1"/>
    <x v="1"/>
    <x v="0"/>
    <x v="7"/>
  </r>
  <r>
    <x v="27"/>
    <n v="506722422"/>
    <n v="156869"/>
    <s v="AquisiÃ§Ã£o de serviÃ§os de acompanhamento arqueolÃ³gico, escavaÃ§Ã£o arqueolÃ³gica e trabalhos de antropologia biolÃ³gica"/>
    <d v="2019-02-14T11:07:31"/>
    <n v="3"/>
    <s v="PT;15;220;2478"/>
    <n v="340"/>
    <d v="2019-02-20T23:59:00"/>
    <n v="1"/>
    <x v="1"/>
    <x v="0"/>
    <x v="7"/>
  </r>
  <r>
    <x v="65"/>
    <n v="600084779"/>
    <n v="156870"/>
    <s v="SERVIÃ‡OS DE TRANSPORTE E MUDANÃ‡AS"/>
    <d v="2019-02-14T11:35:46"/>
    <n v="3"/>
    <s v="PT;1;1;232"/>
    <n v="340"/>
    <d v="2019-03-16T18:00:00"/>
    <n v="1"/>
    <x v="2"/>
    <x v="0"/>
    <x v="7"/>
  </r>
  <r>
    <x v="167"/>
    <n v="506494926"/>
    <n v="156871"/>
    <m/>
    <d v="2019-02-14T11:50:01"/>
    <n v="13"/>
    <s v="PT;1;1;232"/>
    <n v="400"/>
    <m/>
    <n v="1"/>
    <x v="2"/>
    <x v="0"/>
    <x v="7"/>
  </r>
  <r>
    <x v="68"/>
    <n v="512013241"/>
    <n v="156872"/>
    <m/>
    <d v="2019-02-14T12:09:38"/>
    <n v="3"/>
    <m/>
    <n v="400"/>
    <m/>
    <n v="1"/>
    <x v="1"/>
    <x v="0"/>
    <x v="7"/>
  </r>
  <r>
    <x v="138"/>
    <n v="506087000"/>
    <n v="156873"/>
    <m/>
    <d v="2019-02-14T12:30:24"/>
    <n v="13"/>
    <s v="PT;1;1;232"/>
    <n v="400"/>
    <m/>
    <n v="1"/>
    <x v="1"/>
    <x v="0"/>
    <x v="7"/>
  </r>
  <r>
    <x v="47"/>
    <n v="512042659"/>
    <n v="156874"/>
    <s v="Consulta PrÃ©via para Fornecimento Continuo de materiais para os ServiÃ§os de ArmazÃ©m do MunicÃ­pio de Nordeste"/>
    <d v="2019-02-14T12:33:06"/>
    <n v="13"/>
    <s v="PT;20;312;238"/>
    <n v="360"/>
    <d v="2019-03-04T23:59:00"/>
    <n v="1"/>
    <x v="1"/>
    <x v="0"/>
    <x v="7"/>
  </r>
  <r>
    <x v="38"/>
    <n v="505309939"/>
    <n v="156875"/>
    <s v="AquisiÃ§Ã£o de serviÃ§os para aluguer de geradores e equipamentos com assistÃªncia tÃ©cnica para o PortimÃ£o Arena"/>
    <d v="2019-02-14T12:46:24"/>
    <n v="1"/>
    <s v="PT;9;121;1594"/>
    <n v="360"/>
    <d v="2019-02-19T16:30:00"/>
    <n v="1"/>
    <x v="1"/>
    <x v="0"/>
    <x v="7"/>
  </r>
  <r>
    <x v="38"/>
    <n v="505309939"/>
    <n v="156876"/>
    <s v="AquisiÃ§Ã£o de Merchandising no Ã¢mbito da CED 2019"/>
    <d v="2019-02-14T13:17:22"/>
    <n v="13"/>
    <s v="PT;9;121;1594"/>
    <n v="360"/>
    <d v="2019-02-19T16:30:00"/>
    <n v="1"/>
    <x v="1"/>
    <x v="0"/>
    <x v="7"/>
  </r>
  <r>
    <x v="168"/>
    <n v="507841441"/>
    <n v="156877"/>
    <m/>
    <d v="2019-02-14T13:21:42"/>
    <n v="13"/>
    <s v="PT;1;1;232"/>
    <n v="400"/>
    <m/>
    <n v="1"/>
    <x v="1"/>
    <x v="0"/>
    <x v="7"/>
  </r>
  <r>
    <x v="17"/>
    <n v="505456010"/>
    <n v="156879"/>
    <s v="PrestaÃ§Ã£o de ServiÃ§os de Limpeza em diversas instalaÃ§Ãµes municipais"/>
    <d v="2019-02-14T13:49:18"/>
    <n v="3"/>
    <s v="PT;12;174;223"/>
    <n v="5"/>
    <d v="2019-02-25T23:59:00"/>
    <n v="1"/>
    <x v="1"/>
    <x v="0"/>
    <x v="7"/>
  </r>
  <r>
    <x v="169"/>
    <n v="507040589"/>
    <n v="156881"/>
    <m/>
    <d v="2019-02-14T14:33:14"/>
    <n v="3"/>
    <s v="PT;1;1;232"/>
    <n v="400"/>
    <m/>
    <n v="1"/>
    <x v="1"/>
    <x v="0"/>
    <x v="7"/>
  </r>
  <r>
    <x v="74"/>
    <n v="502177080"/>
    <n v="156882"/>
    <s v="PrestaÃ§Ã£o de serviÃ§os de Corte, Abate e RemoÃ§Ã£o de Ãrvores - Casas Novas - RomeirÃ£o."/>
    <d v="2019-02-14T14:39:06"/>
    <n v="1"/>
    <s v="PT;12;168;2044"/>
    <n v="360"/>
    <d v="2019-02-19T17:00:00"/>
    <n v="1"/>
    <x v="1"/>
    <x v="0"/>
    <x v="7"/>
  </r>
  <r>
    <x v="38"/>
    <n v="505309939"/>
    <n v="156883"/>
    <s v="AquisiÃ§Ã£o de serviÃ§os de lanches/catering - CED 2019"/>
    <d v="2019-02-14T14:48:16"/>
    <n v="13"/>
    <s v="PT;9;121;274"/>
    <n v="360"/>
    <d v="2019-02-18T16:30:00"/>
    <n v="1"/>
    <x v="1"/>
    <x v="0"/>
    <x v="7"/>
  </r>
  <r>
    <x v="21"/>
    <n v="506609553"/>
    <n v="156884"/>
    <s v="AquisiÃ§Ã£o de serviÃ§os - ServiÃ§os tÃ©cnicos de apoio Ã  coordenaÃ§Ã£o e funcionamento do CAME"/>
    <d v="2019-02-14T14:52:30"/>
    <n v="1"/>
    <s v="PT;8;101;1519"/>
    <n v="360"/>
    <d v="2019-02-17T23:59:00"/>
    <n v="1"/>
    <x v="1"/>
    <x v="0"/>
    <x v="7"/>
  </r>
  <r>
    <x v="14"/>
    <n v="501144218"/>
    <n v="156886"/>
    <s v="Fornecimento de Massas AsfÃ¡lticas para as estradas do concelho de Sesimbra 2019"/>
    <d v="2019-02-14T14:59:03"/>
    <n v="13"/>
    <s v="PT;16;244;244"/>
    <n v="360"/>
    <d v="2019-02-24T18:00:00"/>
    <n v="1"/>
    <x v="1"/>
    <x v="0"/>
    <x v="7"/>
  </r>
  <r>
    <x v="12"/>
    <n v="506187543"/>
    <n v="156887"/>
    <s v="AquisiÃ§Ã£o de contadores de Ã¡gua fria"/>
    <d v="2019-02-14T14:59:45"/>
    <n v="13"/>
    <s v="PT;16;241;132"/>
    <n v="340"/>
    <d v="2019-02-24T23:59:00"/>
    <n v="1"/>
    <x v="1"/>
    <x v="0"/>
    <x v="7"/>
  </r>
  <r>
    <x v="168"/>
    <n v="507841441"/>
    <n v="156888"/>
    <s v="REMODELAÃ‡ÃƒO DO POSTO MÃ‰DICO DE CARNIDE - PROC. N.Âº 01/2019"/>
    <d v="2019-02-14T15:00:07"/>
    <n v="13"/>
    <s v="PT;11;157;1946"/>
    <n v="340"/>
    <d v="2019-03-17T23:59:00"/>
    <n v="1"/>
    <x v="1"/>
    <x v="0"/>
    <x v="7"/>
  </r>
  <r>
    <x v="0"/>
    <n v="508481287"/>
    <n v="156889"/>
    <s v="N/A"/>
    <d v="2019-02-14T15:18:17"/>
    <n v="13"/>
    <s v="PT;1;1;232"/>
    <n v="5"/>
    <d v="2019-03-01T17:00:00"/>
    <n v="1"/>
    <x v="0"/>
    <x v="0"/>
    <x v="7"/>
  </r>
  <r>
    <x v="17"/>
    <n v="505456010"/>
    <n v="156890"/>
    <s v="fornecimento diÃ¡rio de refeiÃ§Ãµes nas escolas do ensino bÃ¡sico 1.Âº ciclo e do prÃ©-escolar"/>
    <d v="2019-02-14T15:25:25"/>
    <n v="3"/>
    <s v="PT;12;174;223"/>
    <n v="360"/>
    <d v="2019-03-21T23:59:00"/>
    <n v="1"/>
    <x v="1"/>
    <x v="0"/>
    <x v="7"/>
  </r>
  <r>
    <x v="111"/>
    <n v="510170811"/>
    <n v="156891"/>
    <s v="AquisiÃ§Ã£o de Reagentes"/>
    <d v="2019-02-14T15:30:12"/>
    <n v="1"/>
    <s v="PT;20;299;145"/>
    <n v="5"/>
    <d v="2019-02-19T23:59:00"/>
    <n v="1"/>
    <x v="2"/>
    <x v="0"/>
    <x v="7"/>
  </r>
  <r>
    <x v="9"/>
    <n v="506173968"/>
    <n v="156893"/>
    <s v="Projeto de EspaÃ§os Exteriores do Passeio Ribeirinho do Seixal entre a PraÃ§a dos MÃ¡rtires da Liberdade e o Terminal Fluvial"/>
    <d v="2019-02-14T15:34:02"/>
    <n v="13"/>
    <s v="PT;16;243;2615"/>
    <n v="360"/>
    <d v="2019-02-24T17:00:00"/>
    <n v="1"/>
    <x v="1"/>
    <x v="0"/>
    <x v="7"/>
  </r>
  <r>
    <x v="12"/>
    <n v="506187543"/>
    <n v="156894"/>
    <m/>
    <d v="2019-02-14T15:34:56"/>
    <n v="3"/>
    <s v="PT;1;1;232"/>
    <n v="400"/>
    <m/>
    <n v="1"/>
    <x v="1"/>
    <x v="0"/>
    <x v="7"/>
  </r>
  <r>
    <x v="74"/>
    <n v="502177080"/>
    <n v="156895"/>
    <s v="Licenciamento e manutenÃ§Ã£o das aplicaÃ§Ãµes ERP- GestÃ£o de Recursos Humanos Ano 2019."/>
    <d v="2019-02-14T15:36:23"/>
    <n v="1"/>
    <s v="PT;12;168;2045"/>
    <n v="400"/>
    <d v="2019-02-11T17:00:00"/>
    <n v="1"/>
    <x v="1"/>
    <x v="0"/>
    <x v="7"/>
  </r>
  <r>
    <x v="108"/>
    <n v="506617599"/>
    <n v="156896"/>
    <m/>
    <d v="2019-02-14T15:37:54"/>
    <n v="13"/>
    <m/>
    <n v="1"/>
    <m/>
    <n v="1"/>
    <x v="1"/>
    <x v="0"/>
    <x v="7"/>
  </r>
  <r>
    <x v="111"/>
    <n v="510170811"/>
    <n v="156897"/>
    <s v="AquisiÃ§Ã£o de Reagentes"/>
    <d v="2019-02-14T15:49:31"/>
    <n v="1"/>
    <s v="PT;20;299;145"/>
    <n v="360"/>
    <d v="2019-02-19T23:59:00"/>
    <n v="1"/>
    <x v="2"/>
    <x v="0"/>
    <x v="7"/>
  </r>
  <r>
    <x v="8"/>
    <n v="505187531"/>
    <n v="156898"/>
    <s v="ServiÃ§os de limpeza da vegetaÃ§Ã£o arbÃ³rea e arbustiva de 4 Parques Municipais Proc.Âº 1066/DCOP/2018"/>
    <d v="2019-02-14T16:02:30"/>
    <n v="3"/>
    <s v="PT;12;164;42"/>
    <n v="360"/>
    <d v="2019-03-07T23:59:00"/>
    <n v="1"/>
    <x v="1"/>
    <x v="0"/>
    <x v="7"/>
  </r>
  <r>
    <x v="2"/>
    <n v="503539473"/>
    <n v="156899"/>
    <s v="Empreitada de reparaÃ§Ã£o de estrutura de ensombramento e bancas existentes na Avenida SÃ¡ Carneiro"/>
    <d v="2019-02-14T16:10:31"/>
    <n v="1"/>
    <s v="PT;9;111;1551"/>
    <n v="360"/>
    <d v="2019-02-20T23:59:00"/>
    <n v="1"/>
    <x v="1"/>
    <x v="0"/>
    <x v="7"/>
  </r>
  <r>
    <x v="13"/>
    <n v="501294104"/>
    <n v="156900"/>
    <s v="PRESTAÃ‡ÃƒO DE SERVIÃ‡OS PARA A REALIZAÃ‡ÃƒO DE PROGRAMA DE EDUCAÃ‡ÃƒO PELA ARTE Â¿ MOVIMENTO E DANÃ‡A, DIRIGIDO A ALUNOS E PROFESSORES DO 1.Âº ANO, DO 1.Âº CICLO DO ENSINO BÃSICO, NO Ã‚MBITO DA CANDIDATURA AO PROGRAMA MUNICIPAL DE EDUCAÃ‡ÃƒO PELA ARTE E PELAS CIÃŠNCIAS EXPERIMENTAIS Â¿ SETÃšBAL, UM MUNDO DE DESAFIOS Â¿ 2.Âª FASE"/>
    <d v="2019-02-14T16:13:49"/>
    <n v="13"/>
    <s v="PT;16;245;2623"/>
    <n v="5"/>
    <d v="2019-02-20T23:59:00"/>
    <n v="1"/>
    <x v="1"/>
    <x v="0"/>
    <x v="7"/>
  </r>
  <r>
    <x v="73"/>
    <n v="501112049"/>
    <n v="156901"/>
    <s v="AquisiÃ§Ã£o de Viatura para o ServiÃ§o de Ambiente"/>
    <d v="2019-02-14T16:18:21"/>
    <n v="1"/>
    <s v="PT;3;35;549"/>
    <n v="360"/>
    <d v="2019-02-20T16:00:00"/>
    <n v="1"/>
    <x v="1"/>
    <x v="0"/>
    <x v="7"/>
  </r>
  <r>
    <x v="121"/>
    <n v="503914096"/>
    <n v="156902"/>
    <s v="Empreitada de ConstruÃ§Ã£o do Ecocentro da Chamusca"/>
    <d v="2019-02-14T16:27:30"/>
    <n v="3"/>
    <s v="PT;15;218;2467"/>
    <n v="5"/>
    <d v="2019-03-18T23:59:00"/>
    <n v="1"/>
    <x v="2"/>
    <x v="0"/>
    <x v="7"/>
  </r>
  <r>
    <x v="34"/>
    <n v="508069645"/>
    <n v="156903"/>
    <s v="PE_19009_CNS - CONCURSO PÃšBLICO NACIONAL PARA A AQUISIÃ‡ÃƒO DE SERVIÃ‡OS DE CONSERVAÃ‡ÃƒO, MANUTENÃ‡ÃƒO E APOIO Ã€ EXPLORAÃ‡ÃƒO A EDIFÃCIOS NÃƒO ESCOLARES DO PATRIMÃ“NIO DA PARQUE ESCOLAR"/>
    <d v="2019-02-14T16:30:23"/>
    <n v="3"/>
    <s v="PT;1;1;232"/>
    <n v="360"/>
    <d v="2019-02-25T17:00:00"/>
    <n v="1"/>
    <x v="6"/>
    <x v="0"/>
    <x v="7"/>
  </r>
  <r>
    <x v="13"/>
    <n v="501294104"/>
    <n v="156904"/>
    <s v="EXECUÃ‡ÃƒO DE TRABALHOS NA GALERIA MUNICIPAL DE SETÃšBAL - RQI 3263/2018/DIPCEM"/>
    <d v="2019-02-14T17:19:08"/>
    <n v="13"/>
    <s v="PT;16;245;2623"/>
    <n v="360"/>
    <d v="2019-02-21T23:59:00"/>
    <n v="1"/>
    <x v="1"/>
    <x v="0"/>
    <x v="7"/>
  </r>
  <r>
    <x v="91"/>
    <n v="503584215"/>
    <n v="156905"/>
    <m/>
    <d v="2019-02-14T17:41:12"/>
    <n v="13"/>
    <s v="PT;1;1;232"/>
    <n v="400"/>
    <m/>
    <n v="1"/>
    <x v="2"/>
    <x v="0"/>
    <x v="7"/>
  </r>
  <r>
    <x v="133"/>
    <n v="501389660"/>
    <n v="156927"/>
    <s v="Apoio Ã  implementaÃ§Ã£o dum sistema de proteÃ§Ã£o de dados no LNEC Â¿ DiagnÃ³stico e Plano de AÃ§Ãµes de Melhoria."/>
    <d v="2019-02-15T08:22:49"/>
    <n v="13"/>
    <s v="PT;12;165;2010"/>
    <n v="210"/>
    <d v="2019-02-28T17:30:00"/>
    <n v="1"/>
    <x v="2"/>
    <x v="0"/>
    <x v="7"/>
  </r>
  <r>
    <x v="0"/>
    <n v="508481287"/>
    <n v="156928"/>
    <s v="192A000013 - AquisiÃ§Ã£o de consumÃ­veis para realizaÃ§Ã£o de citologia em meio lÃ­quido, ginecolÃ³gica e nÃ£o ginecolÃ³gica, com colocaÃ§Ã£o de equipamento, durante o ano de 2019"/>
    <d v="2019-02-15T08:56:43"/>
    <n v="3"/>
    <s v="PT;12;165;2010"/>
    <n v="360"/>
    <d v="2019-02-27T17:00:00"/>
    <n v="1"/>
    <x v="0"/>
    <x v="0"/>
    <x v="7"/>
  </r>
  <r>
    <x v="38"/>
    <n v="505309939"/>
    <n v="156929"/>
    <m/>
    <d v="2019-02-15T09:22:36"/>
    <n v="3"/>
    <s v="PT;1;1;232"/>
    <n v="400"/>
    <m/>
    <n v="1"/>
    <x v="1"/>
    <x v="0"/>
    <x v="7"/>
  </r>
  <r>
    <x v="2"/>
    <n v="503539473"/>
    <n v="156930"/>
    <s v="Empreitada de ampliaÃ§Ã£o da rede de abastecimento de Ã¡gua e rede de Ã¡guas residuais domÃ©sticas - Caminho das Arrobeiras"/>
    <d v="2019-02-15T09:37:26"/>
    <n v="3"/>
    <s v="PT;9;111;1550"/>
    <n v="360"/>
    <d v="2019-03-04T23:59:00"/>
    <n v="1"/>
    <x v="1"/>
    <x v="0"/>
    <x v="7"/>
  </r>
  <r>
    <x v="74"/>
    <n v="502177080"/>
    <n v="156931"/>
    <s v="AquisiÃ§Ã£o de ServiÃ§os Geridos para OperaÃ§Ã£o, MonitorizaÃ§Ã£o e GestÃ£o de infraestrutura de rede corporativa e respetivas plataformas tecnolÃ³gicas"/>
    <d v="2019-02-15T10:45:31"/>
    <n v="13"/>
    <s v="PT;12;168;2045"/>
    <n v="360"/>
    <d v="2019-02-25T17:00:00"/>
    <n v="1"/>
    <x v="1"/>
    <x v="0"/>
    <x v="7"/>
  </r>
  <r>
    <x v="36"/>
    <n v="505351064"/>
    <n v="156932"/>
    <m/>
    <d v="2019-02-15T10:53:40"/>
    <n v="3"/>
    <s v="PT;1;1;232"/>
    <n v="400"/>
    <d v="2018-04-13T23:59:00"/>
    <n v="1"/>
    <x v="2"/>
    <x v="0"/>
    <x v="7"/>
  </r>
  <r>
    <x v="0"/>
    <n v="508481287"/>
    <n v="156933"/>
    <s v="AquisiÃ§Ã£o de serviÃ§os de manutenÃ§Ã£o a equipamentos de imagiologia representados pela empresa TecnomÃ©dica."/>
    <d v="2019-02-15T11:09:22"/>
    <n v="1"/>
    <s v="PT;12;165;2010"/>
    <n v="5"/>
    <d v="2019-02-20T17:00:00"/>
    <n v="1"/>
    <x v="0"/>
    <x v="0"/>
    <x v="7"/>
  </r>
  <r>
    <x v="34"/>
    <n v="508069645"/>
    <n v="156934"/>
    <s v="PE_19010_ADB - AQUISIÃ‡ÃƒO E MONTAGEM DE PAVIMENTO DESPORTIVO EM MADEIRA MACIÃ‡A, PARA O GINÃSIO DA ESCOLA SECUNDÃRIA SEBASTIÃƒO E SILVA, EM OEIRAS"/>
    <d v="2019-02-15T11:12:51"/>
    <n v="1"/>
    <s v="PT;12;169;2057"/>
    <n v="5"/>
    <d v="2019-02-22T17:00:00"/>
    <n v="1"/>
    <x v="6"/>
    <x v="0"/>
    <x v="7"/>
  </r>
  <r>
    <x v="91"/>
    <n v="503584215"/>
    <n v="156935"/>
    <m/>
    <d v="2019-02-15T11:28:36"/>
    <n v="13"/>
    <s v="PT;1;1;232"/>
    <n v="400"/>
    <m/>
    <n v="1"/>
    <x v="2"/>
    <x v="0"/>
    <x v="7"/>
  </r>
  <r>
    <x v="66"/>
    <n v="502530863"/>
    <n v="156936"/>
    <m/>
    <d v="2019-02-15T11:39:25"/>
    <n v="13"/>
    <s v="PT;1;1;232"/>
    <n v="400"/>
    <m/>
    <n v="1"/>
    <x v="2"/>
    <x v="0"/>
    <x v="7"/>
  </r>
  <r>
    <x v="81"/>
    <n v="501904077"/>
    <n v="156937"/>
    <s v="OperaÃ§Ã£o no Terminal PortuÃ¡rio da Trafaria da Silopor"/>
    <d v="2019-02-15T11:40:58"/>
    <n v="1"/>
    <s v="PT;16;236;2580"/>
    <n v="360"/>
    <d v="2019-03-01T16:00:00"/>
    <n v="1"/>
    <x v="7"/>
    <x v="0"/>
    <x v="7"/>
  </r>
  <r>
    <x v="34"/>
    <n v="508069645"/>
    <n v="156939"/>
    <s v="PE_19011_ADS - AQUISIÃ‡ÃƒO DE SERVIÃ‡OS DE AVALIAÃ‡ÃƒO DO PATRIMÃ“NIO DA PARQUE ESCOLAR E.P.E Â¿ LOTE LN"/>
    <d v="2019-02-15T11:50:34"/>
    <n v="1"/>
    <s v="PT;1;1;232"/>
    <n v="360"/>
    <d v="2019-02-22T17:00:00"/>
    <n v="1"/>
    <x v="6"/>
    <x v="0"/>
    <x v="7"/>
  </r>
  <r>
    <x v="47"/>
    <n v="512042659"/>
    <n v="156940"/>
    <s v="AquisiÃ§Ã£o de Material de ProteÃ§Ã£o para o MunicÃ­pio de Nordeste"/>
    <d v="2019-02-15T11:59:03"/>
    <n v="1"/>
    <s v="PT;20;312;3402"/>
    <n v="360"/>
    <d v="2019-02-24T23:59:00"/>
    <n v="1"/>
    <x v="1"/>
    <x v="0"/>
    <x v="7"/>
  </r>
  <r>
    <x v="20"/>
    <n v="506801969"/>
    <n v="156941"/>
    <s v="ConstruÃ§Ã£o de 96 catacumbas para decomposiÃ§Ã£o aerÃ³bica e 96 ossÃ¡rios, num edifÃ­cio, construÃ­do &quot;in situ&quot;."/>
    <d v="2019-02-15T12:13:00"/>
    <n v="13"/>
    <s v="PT;9;114;1561"/>
    <n v="360"/>
    <d v="2019-03-24T17:00:00"/>
    <n v="1"/>
    <x v="1"/>
    <x v="0"/>
    <x v="7"/>
  </r>
  <r>
    <x v="123"/>
    <n v="506812782"/>
    <n v="156942"/>
    <s v="AquisiÃ§Ã£o de ServiÃ§os Seguro de Acidentes de Trabalho"/>
    <d v="2019-02-15T12:33:20"/>
    <n v="1"/>
    <s v="PT;12;159;283"/>
    <n v="360"/>
    <d v="2019-02-20T20:00:00"/>
    <n v="1"/>
    <x v="1"/>
    <x v="0"/>
    <x v="7"/>
  </r>
  <r>
    <x v="80"/>
    <n v="505932512"/>
    <n v="156943"/>
    <s v="Fornecimento contÃ­nuo de emulsÃ£o betuminosa catiÃ³nica (ECR-3) a granel"/>
    <d v="2019-02-15T13:56:43"/>
    <n v="13"/>
    <s v="PT;9;113;1556"/>
    <n v="360"/>
    <d v="2019-02-21T23:59:00"/>
    <n v="1"/>
    <x v="1"/>
    <x v="0"/>
    <x v="7"/>
  </r>
  <r>
    <x v="20"/>
    <n v="506801969"/>
    <n v="156944"/>
    <s v="AquisiÃ§Ã£o de serviÃ§os para publicaÃ§Ã£o de anÃºncios no &quot;Jornal do Algarve&quot;, no ano de 2019"/>
    <d v="2019-02-15T14:24:22"/>
    <n v="1"/>
    <s v="PT;9;114;11"/>
    <n v="5"/>
    <d v="2019-02-18T17:00:00"/>
    <n v="1"/>
    <x v="1"/>
    <x v="0"/>
    <x v="7"/>
  </r>
  <r>
    <x v="123"/>
    <n v="506812782"/>
    <n v="156945"/>
    <s v="AquisiÃ§Ã£o de serviÃ§os de serviÃ§os de manutenÃ§Ã£o preventiva do equipamento hoteleiro instalado nas cozinhas e nos bares dos RefeitÃ³rios Municipais e Unidade de EducaÃ§Ã£o que constam do Anexo I do caderno de encargos."/>
    <d v="2019-02-15T14:34:00"/>
    <n v="13"/>
    <s v="PT;12;159;283"/>
    <n v="5"/>
    <d v="2019-02-26T12:00:00"/>
    <n v="1"/>
    <x v="1"/>
    <x v="0"/>
    <x v="7"/>
  </r>
  <r>
    <x v="38"/>
    <n v="505309939"/>
    <n v="156946"/>
    <s v="AquisiÃ§Ã£o de Tablets"/>
    <d v="2019-02-15T14:34:16"/>
    <n v="3"/>
    <s v="PT;9;121;1594"/>
    <n v="360"/>
    <d v="2019-02-21T17:00:00"/>
    <n v="1"/>
    <x v="1"/>
    <x v="0"/>
    <x v="7"/>
  </r>
  <r>
    <x v="66"/>
    <n v="502530863"/>
    <n v="156947"/>
    <m/>
    <d v="2019-02-15T14:58:11"/>
    <n v="13"/>
    <s v="PT;1;1;232"/>
    <n v="400"/>
    <m/>
    <n v="1"/>
    <x v="2"/>
    <x v="0"/>
    <x v="7"/>
  </r>
  <r>
    <x v="66"/>
    <n v="502530863"/>
    <n v="156948"/>
    <s v="Fornecimento de bens alimentares e bebidas para provisÃ£o dos bares nas Pousadas de Juventude, sob gestÃ£o direta da Movijovem"/>
    <d v="2019-02-15T15:02:05"/>
    <n v="13"/>
    <s v="PT;1;1;232"/>
    <n v="360"/>
    <d v="2019-02-27T19:00:00"/>
    <n v="1"/>
    <x v="2"/>
    <x v="0"/>
    <x v="7"/>
  </r>
  <r>
    <x v="27"/>
    <n v="506722422"/>
    <n v="156949"/>
    <m/>
    <d v="2019-02-15T15:12:07"/>
    <n v="1"/>
    <s v="PT;1;1;232"/>
    <n v="400"/>
    <m/>
    <n v="1"/>
    <x v="1"/>
    <x v="0"/>
    <x v="7"/>
  </r>
  <r>
    <x v="46"/>
    <n v="502256869"/>
    <n v="156950"/>
    <s v="Consultoria para apoio na implementaÃ§Ã£o da norma ISO27001"/>
    <d v="2019-02-15T15:14:17"/>
    <n v="1"/>
    <s v="PT;16;245;2623"/>
    <n v="400"/>
    <d v="1970-01-01T23:59:00"/>
    <n v="1"/>
    <x v="7"/>
    <x v="0"/>
    <x v="7"/>
  </r>
  <r>
    <x v="27"/>
    <n v="506722422"/>
    <n v="156951"/>
    <s v="AquisiÃ§Ã£o de GasÃ³leo RodoviÃ¡rio a Granel, no Ã¢mbito do Acordo Quadro celebrado na sequÃªncia do Concurso PÃºblico n.Âº 03/2018/CCE."/>
    <d v="2019-02-15T15:16:09"/>
    <n v="1"/>
    <s v="PT;15;220;2478"/>
    <n v="340"/>
    <d v="2019-02-21T23:59:00"/>
    <n v="1"/>
    <x v="1"/>
    <x v="0"/>
    <x v="7"/>
  </r>
  <r>
    <x v="53"/>
    <n v="504884620"/>
    <n v="156952"/>
    <s v="RequalificaÃ§Ã£o dos percursos pedonais do centro histÃ³rico da cidade, evidenciando a prioridade para o peÃ£o, numa leitura clara, confortÃ¡vel e em condiÃ§Ãµes de seguranÃ§a."/>
    <d v="2019-02-15T15:35:15"/>
    <n v="3"/>
    <s v="PT;3;27;27"/>
    <n v="340"/>
    <d v="2019-04-12T17:00:00"/>
    <n v="1"/>
    <x v="1"/>
    <x v="0"/>
    <x v="7"/>
  </r>
  <r>
    <x v="43"/>
    <n v="503035416"/>
    <n v="156953"/>
    <s v="AquisiÃ§Ã£o de Instrumental Cirurgico e duas pinÃ§as bipolares para o Bloco OperatÃ³rio"/>
    <d v="2019-02-15T15:42:19"/>
    <n v="1"/>
    <s v="PT;1;1;232"/>
    <n v="360"/>
    <d v="2019-02-21T17:00:00"/>
    <n v="1"/>
    <x v="0"/>
    <x v="0"/>
    <x v="7"/>
  </r>
  <r>
    <x v="65"/>
    <n v="600084779"/>
    <n v="156954"/>
    <s v="AquisiÃ§Ã£o de impressos em bobine , repartido em 8 lotes: lote 1 - 1VIA - Papel Branco A4 8/12 (cx.1500); lote 2 - CHCREG - Cheque Reembolso c/registo Tesouro; lote 3 - CHSREG - Cheque Reembolso s/ registo Tesouro; CHSREG ; lote 4 - NTSREG - Nota de cobranÃ§a s/registo; lote 5 - NTCREG - Nota de cobranÃ§a; lote 6 - GRSREG - Geral s/registo; lote 7 - GRCREG -Geral c/registo ; lote 8 - STD - Papel Liso para laser"/>
    <d v="2019-02-15T15:48:02"/>
    <n v="3"/>
    <s v="PT;12;165;2004"/>
    <n v="340"/>
    <d v="2019-03-17T17:00:00"/>
    <n v="1"/>
    <x v="2"/>
    <x v="0"/>
    <x v="7"/>
  </r>
  <r>
    <x v="8"/>
    <n v="505187531"/>
    <n v="156955"/>
    <s v="AQUISIÃ‡ÃƒO DE LICENÃ‡A DE SOFTWARE SABI Proc.Âº 69/DCOP/2019"/>
    <d v="2019-02-15T15:54:26"/>
    <n v="1"/>
    <s v="PT;12;164;42"/>
    <n v="360"/>
    <d v="2019-03-01T23:59:00"/>
    <n v="1"/>
    <x v="1"/>
    <x v="0"/>
    <x v="7"/>
  </r>
  <r>
    <x v="7"/>
    <n v="508666236"/>
    <n v="156956"/>
    <s v="AquisiÃ§Ã£o de bens informÃ¡ticos e audiovisuais para o Turismo de Portugal, I.P. na sua atividade da DireÃ§Ã£o de GestÃ£o do Conhecimento"/>
    <d v="2019-02-15T16:06:33"/>
    <n v="1"/>
    <s v="PT;12;165;2013"/>
    <n v="360"/>
    <d v="2019-02-28T23:59:00"/>
    <n v="1"/>
    <x v="2"/>
    <x v="0"/>
    <x v="7"/>
  </r>
  <r>
    <x v="35"/>
    <n v="501290206"/>
    <n v="156957"/>
    <s v="ReabilitaÃ§Ã£o de InstalaÃ§Ãµes SanitÃ¡rias Publicas (Largo Mestre Afonso Domingues, Vila da Batalha)"/>
    <d v="2019-02-15T16:14:29"/>
    <n v="13"/>
    <s v="PT;11;146;5"/>
    <n v="360"/>
    <d v="2019-03-15T17:00:00"/>
    <n v="1"/>
    <x v="1"/>
    <x v="0"/>
    <x v="7"/>
  </r>
  <r>
    <x v="147"/>
    <n v="501133097"/>
    <n v="156958"/>
    <s v="AquisiÃ§Ã£o, instalaÃ§Ã£o e configuraÃ§Ã£o de equipamentos WI-FI para o Centro HistÃ³rico e EspaÃ§os de Turismo da Vila de AlpiarÃ§a"/>
    <d v="2019-02-15T16:20:57"/>
    <n v="13"/>
    <s v="PT;15;215;2454"/>
    <n v="360"/>
    <d v="2019-02-24T23:59:00"/>
    <n v="1"/>
    <x v="1"/>
    <x v="0"/>
    <x v="7"/>
  </r>
  <r>
    <x v="167"/>
    <n v="506494926"/>
    <n v="156959"/>
    <m/>
    <d v="2019-02-15T16:40:06"/>
    <n v="13"/>
    <s v="PT;1;1;232"/>
    <n v="400"/>
    <m/>
    <n v="1"/>
    <x v="2"/>
    <x v="0"/>
    <x v="7"/>
  </r>
  <r>
    <x v="167"/>
    <n v="506494926"/>
    <n v="156960"/>
    <m/>
    <d v="2019-02-15T16:40:49"/>
    <n v="13"/>
    <s v="PT;1;1;232"/>
    <n v="400"/>
    <m/>
    <n v="1"/>
    <x v="2"/>
    <x v="0"/>
    <x v="7"/>
  </r>
  <r>
    <x v="167"/>
    <n v="506494926"/>
    <n v="156961"/>
    <s v="AquisiÃ§Ã£o de serviÃ§os de montagem e instalaÃ§Ã£o de um stand para exposiÃ§Ã£o."/>
    <d v="2019-02-15T16:42:12"/>
    <n v="13"/>
    <s v="PT;1;1;232"/>
    <n v="360"/>
    <d v="2019-02-27T17:00:00"/>
    <n v="1"/>
    <x v="2"/>
    <x v="0"/>
    <x v="7"/>
  </r>
  <r>
    <x v="113"/>
    <n v="506556590"/>
    <n v="156962"/>
    <s v="Fornecimento ContÃ­nuo de Ã“leos e Massas Lubrificantes"/>
    <d v="2019-02-15T16:48:59"/>
    <n v="13"/>
    <s v="PT;8;99;1497"/>
    <n v="360"/>
    <d v="2019-02-24T23:59:00"/>
    <n v="1"/>
    <x v="1"/>
    <x v="0"/>
    <x v="7"/>
  </r>
  <r>
    <x v="20"/>
    <n v="506801969"/>
    <n v="156963"/>
    <s v="AquisiÃ§Ã£o de serviÃ§os de Internet em acesso de Fibra Ã“tica para o EspÃ§ao Multiusos das Furnazinhas"/>
    <d v="2019-02-15T17:13:38"/>
    <n v="1"/>
    <s v="PT;9;114;1560"/>
    <n v="360"/>
    <d v="2019-02-18T17:00:00"/>
    <n v="1"/>
    <x v="1"/>
    <x v="0"/>
    <x v="7"/>
  </r>
  <r>
    <x v="3"/>
    <n v="500051054"/>
    <n v="156964"/>
    <s v="AquisiÃ§Ã£o de Toalhas das MÃ£os de Papel para as InstalaÃ§Ãµes SanitÃ¡rias do MunicÃ­pio de Almada"/>
    <d v="2019-02-15T17:21:11"/>
    <n v="1"/>
    <s v="PT;16;236;230"/>
    <n v="360"/>
    <d v="2019-02-19T19:00:00"/>
    <n v="1"/>
    <x v="1"/>
    <x v="0"/>
    <x v="7"/>
  </r>
  <r>
    <x v="10"/>
    <n v="500122237"/>
    <n v="156965"/>
    <s v="AquisiÃ§Ã£o e instalaÃ§Ã£o de ativos de rede para equipar o novo espaÃ§o para os centros de formaÃ§Ã£o do Qualifica e Jorge Sena, da FundaÃ§Ã£o INATEL, no Porto"/>
    <d v="2019-02-15T17:44:38"/>
    <n v="1"/>
    <s v="PT;1;1;232"/>
    <n v="360"/>
    <d v="2019-02-17T23:59:00"/>
    <n v="1"/>
    <x v="2"/>
    <x v="0"/>
    <x v="7"/>
  </r>
  <r>
    <x v="166"/>
    <n v="504288806"/>
    <n v="156966"/>
    <m/>
    <d v="2019-02-15T17:53:03"/>
    <n v="5"/>
    <s v="PT;1;1;232"/>
    <n v="400"/>
    <m/>
    <n v="1"/>
    <x v="2"/>
    <x v="0"/>
    <x v="7"/>
  </r>
  <r>
    <x v="0"/>
    <n v="508481287"/>
    <n v="156987"/>
    <s v="N/A"/>
    <d v="2019-02-16T09:49:38"/>
    <n v="1"/>
    <s v="PT;12;165;2010"/>
    <n v="360"/>
    <d v="2019-02-20T17:00:00"/>
    <n v="1"/>
    <x v="0"/>
    <x v="0"/>
    <x v="7"/>
  </r>
  <r>
    <x v="168"/>
    <n v="507841441"/>
    <n v="156988"/>
    <s v="REMODELAÃ‡ÃƒO DO POSTO MÃ‰DICO DE CARNIDE - PROC. N.Âº 01/2019"/>
    <d v="2019-02-16T11:20:06"/>
    <n v="13"/>
    <s v="PT;11;157;1946"/>
    <n v="400"/>
    <d v="2019-03-17T23:59:00"/>
    <n v="1"/>
    <x v="1"/>
    <x v="0"/>
    <x v="7"/>
  </r>
  <r>
    <x v="137"/>
    <n v="506818829"/>
    <n v="156989"/>
    <m/>
    <d v="2019-02-16T16:14:22"/>
    <n v="1"/>
    <s v="PT;1;1;232"/>
    <n v="400"/>
    <m/>
    <n v="1"/>
    <x v="1"/>
    <x v="0"/>
    <x v="7"/>
  </r>
  <r>
    <x v="43"/>
    <n v="503035416"/>
    <n v="157007"/>
    <s v="AquisiÃ§Ã£o de 4 unidades de ETANERCEPT [25 MG/0.5 ML; SOL. INJ.; SERINGA] para DOENTES EM TRATAMENTO"/>
    <d v="2019-02-18T08:45:12"/>
    <n v="1"/>
    <s v="PT;1;1;232"/>
    <n v="300"/>
    <d v="2019-02-22T17:00:00"/>
    <n v="1"/>
    <x v="0"/>
    <x v="0"/>
    <x v="8"/>
  </r>
  <r>
    <x v="46"/>
    <n v="502256869"/>
    <n v="157008"/>
    <s v="Consultoria para apoio na implementaÃ§Ã£o da norma ISO27001"/>
    <d v="2019-02-18T09:11:02"/>
    <n v="1"/>
    <s v="PT;16;245;2623"/>
    <n v="360"/>
    <d v="2019-02-25T23:59:00"/>
    <n v="1"/>
    <x v="7"/>
    <x v="0"/>
    <x v="8"/>
  </r>
  <r>
    <x v="43"/>
    <n v="503035416"/>
    <n v="157009"/>
    <s v="AqusiÃ§Ã£o de manutenÃ§Ã£o aos equipamentos de imagem e diagnÃ³stico para o ano de 2019"/>
    <d v="2019-02-18T09:33:18"/>
    <n v="1"/>
    <s v="PT;1;1;232"/>
    <n v="340"/>
    <d v="2019-02-25T17:00:00"/>
    <n v="1"/>
    <x v="0"/>
    <x v="0"/>
    <x v="8"/>
  </r>
  <r>
    <x v="0"/>
    <n v="508481287"/>
    <n v="157010"/>
    <s v="191G000786 - AquisiÃ§Ã£o de soluÃ§Ãµes de diÃ¡lise peritoneal - Ano 2019"/>
    <d v="2019-02-18T09:45:50"/>
    <n v="1"/>
    <s v="PT;12;165;2010"/>
    <n v="360"/>
    <d v="2019-02-23T17:00:00"/>
    <n v="1"/>
    <x v="0"/>
    <x v="0"/>
    <x v="8"/>
  </r>
  <r>
    <x v="43"/>
    <n v="503035416"/>
    <n v="157011"/>
    <s v="AquisiÃ§Ã£o de 4 unidades de DCI ETANERCEPT [25 MG/0.5 ML; SOL. INJ.; SERINGA]"/>
    <d v="2019-02-18T09:53:59"/>
    <n v="1"/>
    <s v="PT;1;1;232"/>
    <n v="360"/>
    <d v="2019-02-22T17:00:00"/>
    <n v="1"/>
    <x v="0"/>
    <x v="0"/>
    <x v="8"/>
  </r>
  <r>
    <x v="6"/>
    <n v="506037258"/>
    <n v="157012"/>
    <s v="RequalificaÃ§Ã£o do espaÃ§o pÃºblico envolvente ao Bairro Social em Darque (IHRU)"/>
    <d v="2019-02-18T10:08:38"/>
    <n v="3"/>
    <s v="PT;17;256;2803"/>
    <n v="340"/>
    <d v="2019-03-10T17:00:00"/>
    <n v="1"/>
    <x v="1"/>
    <x v="0"/>
    <x v="8"/>
  </r>
  <r>
    <x v="39"/>
    <n v="680015019"/>
    <n v="157013"/>
    <s v="AquisiÃ§Ã£o e montagem de estores em edifÃ­cios dos SIMAS."/>
    <d v="2019-02-18T10:32:17"/>
    <n v="13"/>
    <s v="PT;12;169;2057"/>
    <n v="5"/>
    <d v="2019-02-25T23:59:00"/>
    <n v="1"/>
    <x v="5"/>
    <x v="0"/>
    <x v="8"/>
  </r>
  <r>
    <x v="8"/>
    <n v="505187531"/>
    <n v="157014"/>
    <s v="AQUISIÃ‡ÃƒO DE SERVIÃ‡OS DE ALUGUER DE AUTOCARROS COM CONDUTOR, KM ZERO"/>
    <d v="2019-02-18T10:36:18"/>
    <n v="3"/>
    <s v="PT;12;164;42"/>
    <n v="400"/>
    <d v="2019-02-15T23:59:00"/>
    <n v="1"/>
    <x v="1"/>
    <x v="0"/>
    <x v="8"/>
  </r>
  <r>
    <x v="8"/>
    <n v="505187531"/>
    <n v="157015"/>
    <s v="AQUISIÃ‡ÃƒO DE SERVIÃ‡OS DE ALUGUER DE AUTOCARROS COM CONDUTOR, KM ZERO"/>
    <d v="2019-02-18T10:36:59"/>
    <n v="3"/>
    <s v="PT;12;164;42"/>
    <n v="400"/>
    <d v="2019-02-15T23:59:00"/>
    <n v="1"/>
    <x v="1"/>
    <x v="0"/>
    <x v="8"/>
  </r>
  <r>
    <x v="8"/>
    <n v="505187531"/>
    <n v="157016"/>
    <s v="AQUISIÃ‡ÃƒO DE SERVIÃ‡OS DE MANUTENÃ‡ÃƒO PREVENTIVA E CORRETIVA DOS SISTEMAS AUTOMÃTICOS DE DETEÃ‡ÃƒO DE INCÃŠNDIOS EXISTENTES NOS EDIFÃCIOS MUNICIPAIS E NAS ESCOLAS PÃšBLICAS DO MUNICÃPIO DE CASCAIS"/>
    <d v="2019-02-18T10:37:49"/>
    <n v="3"/>
    <s v="PT;12;164;42"/>
    <n v="360"/>
    <d v="2019-03-21T23:59:00"/>
    <n v="1"/>
    <x v="1"/>
    <x v="0"/>
    <x v="8"/>
  </r>
  <r>
    <x v="170"/>
    <n v="505991527"/>
    <n v="157017"/>
    <m/>
    <d v="2019-02-18T10:44:16"/>
    <n v="3"/>
    <s v="PT;1;1;232"/>
    <n v="400"/>
    <m/>
    <n v="1"/>
    <x v="5"/>
    <x v="0"/>
    <x v="8"/>
  </r>
  <r>
    <x v="97"/>
    <n v="508354617"/>
    <n v="157018"/>
    <s v="AQ 01/2019 Â¿ Acordo Quadro para Fornecimento de RefeiÃ§Ãµes Escolares"/>
    <d v="2019-02-18T10:52:02"/>
    <n v="3"/>
    <s v="PT;1;1;232"/>
    <n v="360"/>
    <d v="2019-04-18T23:59:00"/>
    <n v="1"/>
    <x v="1"/>
    <x v="0"/>
    <x v="8"/>
  </r>
  <r>
    <x v="3"/>
    <n v="500051054"/>
    <n v="157019"/>
    <s v="ExecuÃ§Ã£o de novos pavimentos; relocalizaÃ§Ã£o e execuÃ§Ã£o do novo parque infantil; recuperaÃ§Ã£o da centralidade do coreto (peÃ§a emblemÃ¡tica deste espaÃ§o pÃºblico); demoliÃ§Ã£o dos edifÃ­cios existentes no jardim (sanitÃ¡rios pÃºblicos e cafÃ©/bar); InstalaÃ§Ã£o de quiosque prÃ©-fabricado de apoio ao espaÃ§o ajardinado; execuÃ§Ã£o de redes de Ã¡guas, de esgotos domÃ©sticos e pluviais e instalaÃ§Ãµes elÃ©tricas de iluminaÃ§Ã£o pÃºblica."/>
    <d v="2019-02-18T11:08:46"/>
    <n v="3"/>
    <s v="PT;16;236;2579"/>
    <n v="340"/>
    <d v="2019-04-19T19:00:00"/>
    <n v="1"/>
    <x v="1"/>
    <x v="0"/>
    <x v="8"/>
  </r>
  <r>
    <x v="99"/>
    <n v="510089224"/>
    <n v="157020"/>
    <s v="DAP 2019.0002 - ConstruÃ§Ã£o de uma plataforma para submissÃ£o de candidaturas no Ã¢mbito do SIEC - Sistema de InformaÃ§Ã£o e ExecuÃ§Ã£o de Contratos-Programa"/>
    <d v="2019-02-18T11:14:27"/>
    <n v="13"/>
    <s v="PT;12;165;2022"/>
    <n v="360"/>
    <d v="2019-02-27T23:59:00"/>
    <n v="1"/>
    <x v="2"/>
    <x v="0"/>
    <x v="8"/>
  </r>
  <r>
    <x v="70"/>
    <n v="506791220"/>
    <n v="157021"/>
    <s v="AquisiÃ§Ã£o de Equipamento de proteÃ§Ã£o Individual"/>
    <d v="2019-02-18T11:17:12"/>
    <n v="13"/>
    <s v="PT;16;239;78"/>
    <n v="360"/>
    <d v="2019-02-25T23:59:00"/>
    <n v="1"/>
    <x v="1"/>
    <x v="0"/>
    <x v="8"/>
  </r>
  <r>
    <x v="6"/>
    <n v="506037258"/>
    <n v="157022"/>
    <s v="PrestaÃ§Ã£o de ServiÃ§os para impressÃ£o de vinil, painÃ©is, legendas em pvc e telas para o ano de 2019"/>
    <d v="2019-02-18T11:19:55"/>
    <n v="1"/>
    <s v="PT;17;256;203"/>
    <n v="340"/>
    <d v="2019-02-22T17:00:00"/>
    <n v="1"/>
    <x v="1"/>
    <x v="0"/>
    <x v="8"/>
  </r>
  <r>
    <x v="170"/>
    <n v="505991527"/>
    <n v="157023"/>
    <s v="AquisiÃ§Ã£o de ServiÃ§os de Seguros - Ramo Saude"/>
    <d v="2019-02-18T11:21:01"/>
    <n v="3"/>
    <s v="PT;3;27;27"/>
    <n v="360"/>
    <d v="2019-03-08T23:59:00"/>
    <n v="1"/>
    <x v="5"/>
    <x v="0"/>
    <x v="8"/>
  </r>
  <r>
    <x v="166"/>
    <n v="504288806"/>
    <n v="157024"/>
    <s v="Procedimento Especial de QualificaÃ§Ã£o para DesignaÃ§Ã£o da Entidade Coordenadora Nacional do processo de AtribuiÃ§Ã£o de Faixas HorÃ¡rias nos aeroportos Coordenados"/>
    <d v="2019-02-18T11:34:50"/>
    <n v="5"/>
    <s v="PT;1;1;232"/>
    <n v="5"/>
    <d v="1970-01-01T00:00:00"/>
    <n v="1"/>
    <x v="2"/>
    <x v="0"/>
    <x v="8"/>
  </r>
  <r>
    <x v="6"/>
    <n v="506037258"/>
    <n v="157025"/>
    <s v="agregados"/>
    <d v="2019-02-18T11:38:24"/>
    <n v="3"/>
    <s v="PT;17;256;203"/>
    <n v="340"/>
    <d v="2019-02-25T17:00:00"/>
    <n v="1"/>
    <x v="1"/>
    <x v="0"/>
    <x v="8"/>
  </r>
  <r>
    <x v="149"/>
    <n v="506642798"/>
    <n v="157026"/>
    <s v="PrestaÃ§Ã£o de serviÃ§os para elaboraÃ§Ã£o de alteraÃ§Ã£o e adaptaÃ§Ã£o do projeto do Centro de InterpretaÃ§Ã£o de Arte Rupestre do Vale do Tejo"/>
    <d v="2019-02-18T11:41:10"/>
    <n v="1"/>
    <s v="PT;6;76;1247"/>
    <n v="360"/>
    <d v="2019-02-25T23:00:00"/>
    <n v="1"/>
    <x v="1"/>
    <x v="0"/>
    <x v="8"/>
  </r>
  <r>
    <x v="49"/>
    <n v="502098139"/>
    <n v="157027"/>
    <m/>
    <d v="2019-02-18T11:46:47"/>
    <n v="13"/>
    <m/>
    <n v="400"/>
    <m/>
    <n v="1"/>
    <x v="1"/>
    <x v="0"/>
    <x v="8"/>
  </r>
  <r>
    <x v="49"/>
    <n v="502098139"/>
    <n v="157029"/>
    <s v="ConservaÃ§Ã£o e recuperaÃ§Ã£o de edifÃ­cios munipais"/>
    <d v="2019-02-18T11:57:51"/>
    <n v="13"/>
    <s v="PT;9;118;1582"/>
    <n v="360"/>
    <d v="2019-02-27T17:00:00"/>
    <n v="1"/>
    <x v="1"/>
    <x v="0"/>
    <x v="8"/>
  </r>
  <r>
    <x v="102"/>
    <n v="507957547"/>
    <n v="157030"/>
    <m/>
    <d v="2019-02-18T12:01:14"/>
    <n v="13"/>
    <m/>
    <n v="1"/>
    <m/>
    <n v="1"/>
    <x v="2"/>
    <x v="0"/>
    <x v="8"/>
  </r>
  <r>
    <x v="59"/>
    <n v="503450189"/>
    <n v="157031"/>
    <s v="PrestaÃ§Ã£o de serviÃ§os de trabalho temporÃ¡rio em regime de contrato de trabalho a termo incerto de pessoal na Ã¡rea dos Impactes ambientais e patrimoniais."/>
    <d v="2019-02-18T12:07:48"/>
    <n v="13"/>
    <s v="PT;3;27;501"/>
    <n v="5"/>
    <d v="2019-02-24T18:00:00"/>
    <n v="1"/>
    <x v="4"/>
    <x v="0"/>
    <x v="8"/>
  </r>
  <r>
    <x v="3"/>
    <n v="500051054"/>
    <n v="157032"/>
    <s v="AQUISIÃ‡ÃƒO DE SERVIÃ‡OS DE DIRECÃ‡ÃƒO ARTISTICA, PRODUÃ‡ÃƒO, PROGRAMAÃ‡ÃƒO, E ACOMPANHAMENTO DE EVENTOS DE ANIMAÃ‡ÃƒO TURISTICO - CULTURAL"/>
    <d v="2019-02-18T12:12:32"/>
    <n v="13"/>
    <s v="PT;16;236;230"/>
    <n v="5"/>
    <d v="2019-03-10T19:00:00"/>
    <n v="1"/>
    <x v="1"/>
    <x v="0"/>
    <x v="8"/>
  </r>
  <r>
    <x v="26"/>
    <n v="680017763"/>
    <n v="157033"/>
    <s v="ServiÃ§os de Torneiro MecÃ¢nico/MecÃ¢nica Geral"/>
    <d v="2019-02-18T12:13:18"/>
    <n v="13"/>
    <s v="PT;16;236;2579"/>
    <n v="360"/>
    <d v="2019-02-27T23:45:00"/>
    <n v="1"/>
    <x v="5"/>
    <x v="0"/>
    <x v="8"/>
  </r>
  <r>
    <x v="6"/>
    <n v="506037258"/>
    <n v="157034"/>
    <s v="ReparaÃ§Ã£o de talude na Rua da Linha - Vila Fria"/>
    <d v="2019-02-18T12:15:41"/>
    <n v="1"/>
    <s v="PT;17;256;2818"/>
    <n v="5"/>
    <d v="2019-02-24T17:00:00"/>
    <n v="1"/>
    <x v="1"/>
    <x v="0"/>
    <x v="8"/>
  </r>
  <r>
    <x v="97"/>
    <n v="508354617"/>
    <n v="157035"/>
    <s v="AQ 02/2019 Â¿ Acordo Quadro para PrestaÃ§Ã£o de ServiÃ§os de VigilÃ¢ncia e SeguranÃ§a"/>
    <d v="2019-02-18T12:18:00"/>
    <n v="5"/>
    <s v="PT;1;1;232"/>
    <n v="360"/>
    <d v="2019-07-13T23:59:00"/>
    <n v="1"/>
    <x v="1"/>
    <x v="0"/>
    <x v="8"/>
  </r>
  <r>
    <x v="3"/>
    <n v="500051054"/>
    <n v="157036"/>
    <s v="A empreitada tem por objeto a execuÃ§Ã£o da sinalizaÃ§Ã£o vertical e a conservaÃ§Ã£o de marcas rodoviÃ¡rias de longa duraÃ§Ã£o, com material termoplÃ¡stico branco retrorrefletor de aplicaÃ§Ã£o a quente, nos arruamentos/estradas municipais abrangendo as Ã¡reas das freguesias de Almada, FeijÃ³ e Laranjeiro."/>
    <d v="2019-02-18T12:18:13"/>
    <n v="3"/>
    <s v="PT;16;236;2582"/>
    <n v="340"/>
    <d v="2019-03-24T19:00:00"/>
    <n v="1"/>
    <x v="1"/>
    <x v="0"/>
    <x v="8"/>
  </r>
  <r>
    <x v="137"/>
    <n v="506818829"/>
    <n v="157037"/>
    <s v="Fornecimento de gÃ¡s a granel para a Piscina do MunicÃ­pio de Oliveira do Hospital"/>
    <d v="2019-02-18T12:31:11"/>
    <n v="1"/>
    <s v="PT;7;88;1431"/>
    <n v="360"/>
    <d v="2019-03-18T23:59:00"/>
    <n v="1"/>
    <x v="1"/>
    <x v="0"/>
    <x v="8"/>
  </r>
  <r>
    <x v="7"/>
    <n v="508666236"/>
    <n v="157038"/>
    <s v="EMPREITADA PARA AS OBRAS DE REFORMULAÃ‡ÃƒO DO PISO 0 DO EDIFÃCIO-SEDE DO TURISMO DE PORTUGAL, I.P."/>
    <d v="2019-02-18T12:36:23"/>
    <n v="3"/>
    <s v="PT;12;165;2013"/>
    <n v="5"/>
    <d v="2019-03-11T17:00:00"/>
    <n v="1"/>
    <x v="2"/>
    <x v="0"/>
    <x v="8"/>
  </r>
  <r>
    <x v="68"/>
    <n v="512013241"/>
    <n v="157039"/>
    <m/>
    <d v="2019-02-18T12:41:22"/>
    <n v="3"/>
    <s v="PT;1;1;232"/>
    <n v="1"/>
    <m/>
    <n v="1"/>
    <x v="1"/>
    <x v="0"/>
    <x v="8"/>
  </r>
  <r>
    <x v="68"/>
    <n v="512013241"/>
    <n v="157040"/>
    <m/>
    <d v="2019-02-18T12:43:25"/>
    <n v="3"/>
    <s v="PT;1;1;232"/>
    <n v="1"/>
    <m/>
    <n v="1"/>
    <x v="1"/>
    <x v="0"/>
    <x v="8"/>
  </r>
  <r>
    <x v="91"/>
    <n v="503584215"/>
    <n v="157041"/>
    <s v="CelebraÃ§Ã£o de Contrato de Empreitada de ReposiÃ§Ã£o de Revestimentos de Fachada no Teatro Aberto"/>
    <d v="2019-02-18T12:51:24"/>
    <n v="13"/>
    <s v="PT;12;165;2004"/>
    <n v="5"/>
    <d v="2019-03-13T23:59:00"/>
    <n v="1"/>
    <x v="2"/>
    <x v="0"/>
    <x v="8"/>
  </r>
  <r>
    <x v="107"/>
    <n v="508195390"/>
    <n v="157042"/>
    <s v="PrestaÃ§Ã£o de ServiÃ§os de Contact Center e OperaÃ§Ãµes de Ciclo Comercial"/>
    <d v="2019-02-18T14:23:17"/>
    <n v="13"/>
    <s v="PT;1;1;232"/>
    <n v="340"/>
    <d v="2019-02-21T17:00:00"/>
    <n v="1"/>
    <x v="2"/>
    <x v="0"/>
    <x v="8"/>
  </r>
  <r>
    <x v="91"/>
    <n v="503584215"/>
    <n v="157043"/>
    <m/>
    <d v="2019-02-18T14:22:35"/>
    <n v="3"/>
    <s v="PT;1;1;232"/>
    <n v="400"/>
    <m/>
    <n v="1"/>
    <x v="2"/>
    <x v="0"/>
    <x v="8"/>
  </r>
  <r>
    <x v="91"/>
    <n v="503584215"/>
    <n v="157044"/>
    <m/>
    <d v="2019-02-18T14:22:45"/>
    <n v="3"/>
    <s v="PT;1;1;232"/>
    <n v="400"/>
    <m/>
    <n v="1"/>
    <x v="2"/>
    <x v="0"/>
    <x v="8"/>
  </r>
  <r>
    <x v="0"/>
    <n v="508481287"/>
    <n v="157046"/>
    <s v="194C000008 - AquisiÃ§Ã£o de loiÃ§a durante o ano 2019"/>
    <d v="2019-02-18T14:31:57"/>
    <n v="13"/>
    <s v="PT;12;165;2010"/>
    <n v="5"/>
    <d v="2019-02-28T17:00:00"/>
    <n v="1"/>
    <x v="0"/>
    <x v="0"/>
    <x v="8"/>
  </r>
  <r>
    <x v="3"/>
    <n v="500051054"/>
    <n v="157047"/>
    <s v="ExecuÃ§Ã£o de trabalhos diversos, ao nÃ­vel da execuÃ§Ã£o e conservaÃ§Ã£o de calÃ§adas, execuÃ§Ã£o de muros e muretes, colocaÃ§Ã£o de equipamentos infantis e mobiliÃ¡rio urbano, ajardinamentos, rede de rega, plantaÃ§Ãµes e sementeiras, manutenÃ§Ã£o e conservaÃ§Ã£o de Ã¡reas verdes, instalaÃ§Ãµes elÃ©tricas, entre outros"/>
    <d v="2019-02-18T15:01:51"/>
    <n v="3"/>
    <s v="PT;16;236;2582"/>
    <n v="360"/>
    <d v="2019-03-27T19:00:00"/>
    <n v="1"/>
    <x v="1"/>
    <x v="0"/>
    <x v="8"/>
  </r>
  <r>
    <x v="87"/>
    <n v="506826961"/>
    <n v="157048"/>
    <s v="ServiÃ§os de manutenÃ§Ã£o de equipamentos de cÃ³pia, impressÃ£o, fax e digitalizaÃ§Ã£o da marca Ricoh com fornecimento de consumÃ­veis"/>
    <d v="2019-02-18T15:03:34"/>
    <n v="1"/>
    <s v="PT;9;119;144"/>
    <n v="360"/>
    <d v="2019-02-24T23:59:00"/>
    <n v="1"/>
    <x v="1"/>
    <x v="0"/>
    <x v="8"/>
  </r>
  <r>
    <x v="8"/>
    <n v="505187531"/>
    <n v="157050"/>
    <s v="AQUISIÃ‡ÃƒO DE CADEIRAS EMPILHAVEIS COM BRAÃ‡OS EM MISTO DE METAL E PLÃSTICO Proc.Âº 75/DCOP/2019"/>
    <d v="2019-02-18T15:08:25"/>
    <n v="1"/>
    <s v="PT;12;164;1999"/>
    <n v="360"/>
    <d v="2019-02-25T23:59:00"/>
    <n v="1"/>
    <x v="1"/>
    <x v="0"/>
    <x v="8"/>
  </r>
  <r>
    <x v="25"/>
    <n v="505307685"/>
    <n v="157051"/>
    <s v="Trabalhos de beneficiaÃ§Ã£o da EM530 em cerca de 4200 m de via, entre o lugar do Carvalhal e a povoaÃ§Ã£o de Ã€-do-BaÃ§o. Os trabalhos de beneficiaÃ§Ã£o passarÃ£o por regularizar a plataforma de circulaÃ§Ã£o embora sem reperfilamento da mesma, aplicar novo revestimento e melhorar o sistema de drenagem existente."/>
    <d v="2019-02-18T15:14:14"/>
    <n v="3"/>
    <s v="PT;12;161;1978"/>
    <n v="360"/>
    <d v="2019-03-12T23:59:00"/>
    <n v="1"/>
    <x v="1"/>
    <x v="0"/>
    <x v="8"/>
  </r>
  <r>
    <x v="80"/>
    <n v="505932512"/>
    <n v="157052"/>
    <s v="AquisiÃ§Ã£o de Semi-reboque porta mÃ¡quinas de 3 eixos"/>
    <d v="2019-02-18T15:14:26"/>
    <n v="13"/>
    <s v="PT;9;113;1556"/>
    <n v="5"/>
    <d v="2019-02-28T23:59:00"/>
    <n v="1"/>
    <x v="1"/>
    <x v="0"/>
    <x v="8"/>
  </r>
  <r>
    <x v="149"/>
    <n v="506642798"/>
    <n v="157053"/>
    <s v="Rede de saneamento e ETAR em Silveira"/>
    <d v="2019-02-18T15:23:01"/>
    <n v="3"/>
    <s v="PT;6;76;1244"/>
    <n v="360"/>
    <d v="2019-04-06T17:00:00"/>
    <n v="1"/>
    <x v="1"/>
    <x v="0"/>
    <x v="8"/>
  </r>
  <r>
    <x v="2"/>
    <n v="503539473"/>
    <n v="157054"/>
    <s v="AquisiÃ§Ã£o de uma APP, conteÃºdos e equipamento para o Museu de Arqueologia de Albufeira"/>
    <d v="2019-02-18T15:23:41"/>
    <n v="13"/>
    <s v="PT;9;111;105"/>
    <n v="340"/>
    <d v="2019-02-24T23:59:00"/>
    <n v="1"/>
    <x v="1"/>
    <x v="0"/>
    <x v="8"/>
  </r>
  <r>
    <x v="50"/>
    <n v="500192855"/>
    <n v="157055"/>
    <s v="Fornecimento e InstalaÃ§Ã£o de Grupos de Baterias para IluminaÃ§Ã£o de EmergÃªncia e dos Sistemas de SinalizaÃ§Ã£o da Rede do Metropolitano de Lisboa, E.P.E."/>
    <d v="2019-02-18T15:24:58"/>
    <n v="3"/>
    <s v="PT;1;1;232"/>
    <n v="340"/>
    <d v="2019-03-05T23:59:00"/>
    <n v="1"/>
    <x v="3"/>
    <x v="0"/>
    <x v="8"/>
  </r>
  <r>
    <x v="123"/>
    <n v="506812782"/>
    <n v="157056"/>
    <s v="AquisiÃ§Ã£o de ServiÃ§os de Estadia no Ã¢mbito do Programa de OcupaÃ§Ã£o de Tempos Livres PÃ¡scoa 2019/Campo de FÃ©rias/Pousada de Santa Cruz."/>
    <d v="2019-02-18T15:39:33"/>
    <n v="1"/>
    <s v="PT;1;1;232"/>
    <n v="360"/>
    <d v="2019-03-11T11:00:00"/>
    <n v="1"/>
    <x v="1"/>
    <x v="0"/>
    <x v="8"/>
  </r>
  <r>
    <x v="3"/>
    <n v="500051054"/>
    <n v="157057"/>
    <s v="A empreitada tem por objeto a execuÃ§Ã£o da sinalizaÃ§Ã£o vertical e a conservaÃ§Ã£o de marcas rodoviÃ¡rias de longa duraÃ§Ã£o, com material termoplÃ¡stico branco retrorrefletor de aplicaÃ§Ã£o a quente, nos arruamentos/estradas municipais abrangendo as Ã¡reas de concelho de Almada, Monte de Caparica, Trafaria e Costa de Caparica."/>
    <d v="2019-02-18T15:50:14"/>
    <n v="3"/>
    <s v="PT;16;236;2580"/>
    <n v="340"/>
    <d v="2019-03-21T19:00:00"/>
    <n v="1"/>
    <x v="1"/>
    <x v="0"/>
    <x v="8"/>
  </r>
  <r>
    <x v="8"/>
    <n v="505187531"/>
    <n v="157059"/>
    <s v="AQUISIÃ‡ÃƒO DE SERVIÃ‡OS DE OTIMIZAÃ‡ÃƒO DOS PROCESSOS RELACIONADOS COM AS ATIVIDADES ECONÃ“MICAS - Proc.Âº 88/DCOP/2019"/>
    <d v="2019-02-18T15:53:09"/>
    <n v="1"/>
    <s v="PT;12;164;42"/>
    <n v="360"/>
    <d v="2019-02-25T23:59:00"/>
    <n v="1"/>
    <x v="1"/>
    <x v="0"/>
    <x v="8"/>
  </r>
  <r>
    <x v="50"/>
    <n v="500192855"/>
    <n v="157060"/>
    <s v="AquisiÃ§Ã£o de ServiÃ§os de RevisÃ£o do Projeto para RemodelaÃ§Ã£o do Piso 2 no EdifÃ­cio Administrativo do Complexo de Carnide, do Metropolitano de Lisboa, E.P.E Â¿ PROC. nÂº 013/2019-DLO/ML"/>
    <d v="2019-02-18T15:57:43"/>
    <n v="13"/>
    <s v="PT;12;165;75"/>
    <n v="340"/>
    <d v="2019-03-05T23:59:00"/>
    <n v="1"/>
    <x v="3"/>
    <x v="0"/>
    <x v="8"/>
  </r>
  <r>
    <x v="50"/>
    <n v="500192855"/>
    <n v="157061"/>
    <m/>
    <d v="2019-02-18T16:06:26"/>
    <n v="13"/>
    <s v="PT;1;1;232"/>
    <n v="400"/>
    <m/>
    <n v="1"/>
    <x v="3"/>
    <x v="0"/>
    <x v="8"/>
  </r>
  <r>
    <x v="54"/>
    <n v="501202021"/>
    <n v="157062"/>
    <m/>
    <d v="2019-02-18T16:12:17"/>
    <n v="3"/>
    <s v="PT;1;1;232"/>
    <n v="400"/>
    <d v="2019-02-15T23:59:00"/>
    <n v="1"/>
    <x v="7"/>
    <x v="0"/>
    <x v="8"/>
  </r>
  <r>
    <x v="138"/>
    <n v="506087000"/>
    <n v="157063"/>
    <s v="Fornecimento e instalaÃ§Ã£o de sistema semafÃ³rico no Km19+800 da EN234 em OurentÃ£"/>
    <d v="2019-02-18T16:12:25"/>
    <n v="1"/>
    <s v="PT;7;79;1267"/>
    <n v="360"/>
    <d v="2019-02-21T17:00:00"/>
    <n v="1"/>
    <x v="1"/>
    <x v="0"/>
    <x v="8"/>
  </r>
  <r>
    <x v="68"/>
    <n v="512013241"/>
    <n v="157064"/>
    <s v="EMPREITADA DE EXECUÃ‡ÃƒO DO SANEAMENTO BÃSICO E PAVIMENTAÃ‡ÃƒO DA RUA HERMANO MOTA"/>
    <d v="2019-02-18T16:32:19"/>
    <n v="3"/>
    <s v="Freguesia da Ribeira Seca"/>
    <n v="5"/>
    <d v="2019-03-25T17:00:00"/>
    <n v="1"/>
    <x v="1"/>
    <x v="0"/>
    <x v="8"/>
  </r>
  <r>
    <x v="33"/>
    <n v="505170876"/>
    <n v="157065"/>
    <s v="AquisiÃ§Ã£o de serviÃ§os de vigilÃ¢ncia humana para as escolas bÃ¡sicas e secundÃ¡rias e EspaÃ§o Jovem do concelho de Lagos"/>
    <d v="2019-02-18T16:52:08"/>
    <n v="3"/>
    <s v="PT;9;117;1575"/>
    <n v="360"/>
    <d v="2019-03-21T17:00:00"/>
    <n v="1"/>
    <x v="1"/>
    <x v="0"/>
    <x v="8"/>
  </r>
  <r>
    <x v="43"/>
    <n v="503035416"/>
    <n v="157066"/>
    <s v="AquisiÃ§Ã£o das dci de representada empresa Sanofi-Prod.FarmacÃªuticos,Lda"/>
    <d v="2019-02-18T17:36:06"/>
    <n v="1"/>
    <s v="PT;1;1;232"/>
    <n v="400"/>
    <m/>
    <n v="1"/>
    <x v="0"/>
    <x v="0"/>
    <x v="8"/>
  </r>
  <r>
    <x v="59"/>
    <n v="503450189"/>
    <n v="157067"/>
    <s v="PrestaÃ§Ã£o de serviÃ§os para a execuÃ§Ã£o de trabalhos de manutenÃ§Ã£o preventiva dos disjuntores de 690V da EstaÃ§Ã£o ElevatÃ³ria de Brinches"/>
    <d v="2019-02-18T17:44:20"/>
    <n v="1"/>
    <s v="PT;3;35;546"/>
    <n v="360"/>
    <d v="2019-02-25T18:00:00"/>
    <n v="1"/>
    <x v="4"/>
    <x v="0"/>
    <x v="8"/>
  </r>
  <r>
    <x v="43"/>
    <n v="503035416"/>
    <n v="157068"/>
    <s v="AquisiÃ§Ã£o das dci de representada empresa Sanofi-Prod.FarmacÃªuticos,Lda"/>
    <d v="2019-02-18T17:47:56"/>
    <n v="1"/>
    <s v="PT;1;1;232"/>
    <n v="340"/>
    <d v="2019-02-25T17:00:00"/>
    <n v="1"/>
    <x v="0"/>
    <x v="0"/>
    <x v="8"/>
  </r>
  <r>
    <x v="49"/>
    <n v="502098139"/>
    <n v="157089"/>
    <s v="CONTRATAÃ‡ÃƒO DA AQUISIÃ‡ÃƒO DE VELAS DE SOMBREAMENTO PARA COLOCAÃ‡ÃƒO NA RUA 5 DE OUTUBRO EM LOULÃ‰."/>
    <d v="2019-02-19T08:56:37"/>
    <n v="13"/>
    <s v="PT;9;118;1582"/>
    <n v="5"/>
    <d v="2019-02-25T18:00:00"/>
    <n v="1"/>
    <x v="1"/>
    <x v="0"/>
    <x v="8"/>
  </r>
  <r>
    <x v="4"/>
    <n v="506334562"/>
    <n v="157090"/>
    <m/>
    <d v="2019-02-19T09:28:34"/>
    <n v="3"/>
    <s v="PT;1;1;232"/>
    <n v="400"/>
    <m/>
    <n v="1"/>
    <x v="1"/>
    <x v="0"/>
    <x v="8"/>
  </r>
  <r>
    <x v="27"/>
    <n v="506722422"/>
    <n v="157091"/>
    <s v="AquisiÃ§Ã£o de PrÃ©-Fabricados de BetÃ£o"/>
    <d v="2019-02-19T09:57:31"/>
    <n v="13"/>
    <s v="PT;15;220;2478"/>
    <n v="340"/>
    <d v="2019-02-25T23:59:00"/>
    <n v="1"/>
    <x v="1"/>
    <x v="0"/>
    <x v="8"/>
  </r>
  <r>
    <x v="4"/>
    <n v="506334562"/>
    <n v="157092"/>
    <s v="BeneficiaÃ§Ã£o e reparaÃ§Ã£o do Centro de Recolha Animal - Proc. n.Âº 10/2019"/>
    <d v="2019-02-19T10:09:22"/>
    <n v="3"/>
    <s v="PT;11;157;1950"/>
    <n v="360"/>
    <d v="2019-03-22T23:59:00"/>
    <n v="1"/>
    <x v="1"/>
    <x v="0"/>
    <x v="8"/>
  </r>
  <r>
    <x v="84"/>
    <n v="680018140"/>
    <n v="157093"/>
    <s v="2019/300.10.005/21 - AquisiÃ§Ã£o de Hipoclorito de SÃ³dio a 13%, na quantidade estimada de 78650 kg, para desinfeÃ§Ã£o da Ã¡gua para consumo humano, ao longo de 2019"/>
    <d v="2019-02-19T10:14:05"/>
    <n v="1"/>
    <s v="PT;20;299;145"/>
    <n v="360"/>
    <d v="2019-03-06T23:59:00"/>
    <n v="1"/>
    <x v="1"/>
    <x v="0"/>
    <x v="8"/>
  </r>
  <r>
    <x v="49"/>
    <n v="502098139"/>
    <n v="157094"/>
    <s v="CONTRATAÃ‡ÃƒO DO FORNECIMENTO E MONTAGEM DE PORTÃƒO PARA HANGAR DE HELIPORTO."/>
    <d v="2019-02-19T10:15:46"/>
    <n v="13"/>
    <s v="PT;9;118;1582"/>
    <n v="5"/>
    <d v="2019-02-25T18:00:00"/>
    <n v="1"/>
    <x v="1"/>
    <x v="0"/>
    <x v="8"/>
  </r>
  <r>
    <x v="92"/>
    <n v="512044040"/>
    <n v="157095"/>
    <s v="AquisiÃ§Ã£o de ServiÃ§os de DisponibilizaÃ§Ã£o do Sistema Car Track - GestÃ£o por GPS da Frota AutomÃ³vel do MunicÃ­pio de Angra do HeroÃ­smo"/>
    <d v="2019-02-19T10:20:38"/>
    <n v="1"/>
    <s v="PT;20;299;145"/>
    <n v="360"/>
    <d v="2019-03-11T23:59:00"/>
    <n v="1"/>
    <x v="1"/>
    <x v="0"/>
    <x v="8"/>
  </r>
  <r>
    <x v="3"/>
    <n v="500051054"/>
    <n v="157096"/>
    <s v="Fornecimento e instalaÃ§Ã£o de equipamento de deteÃ§Ã£o de intrusÃ£o de grau 3 nos EspaÃ§os do CidadÃ£o de Almada, Costa de Caparica e FeijÃ³"/>
    <d v="2019-02-19T10:31:04"/>
    <n v="13"/>
    <s v="PT;1;1;232"/>
    <n v="340"/>
    <d v="2019-02-24T19:00:00"/>
    <n v="1"/>
    <x v="1"/>
    <x v="0"/>
    <x v="8"/>
  </r>
  <r>
    <x v="82"/>
    <n v="680012907"/>
    <n v="157097"/>
    <s v="DesmataÃ§Ã£o e limpeza de ribeiros"/>
    <d v="2019-02-19T10:41:28"/>
    <n v="13"/>
    <s v="PT;17;256;2822"/>
    <n v="360"/>
    <d v="2019-03-01T23:59:00"/>
    <n v="1"/>
    <x v="5"/>
    <x v="0"/>
    <x v="8"/>
  </r>
  <r>
    <x v="50"/>
    <n v="500192855"/>
    <n v="157098"/>
    <s v="Empreitada de substituiÃ§Ã£o do ascensor n.Âº 3 da EstaÃ§Ã£o Rato, da Linha Amarela do Metropolitano de Lisboa E.P.E. - Proc. N.Âº 083/2018-DLO/ML"/>
    <d v="2019-02-19T11:20:54"/>
    <n v="13"/>
    <s v="PT;12;165;2022"/>
    <n v="340"/>
    <d v="2019-04-02T23:59:00"/>
    <n v="1"/>
    <x v="3"/>
    <x v="0"/>
    <x v="8"/>
  </r>
  <r>
    <x v="3"/>
    <n v="500051054"/>
    <n v="157099"/>
    <s v="AquisiÃ§Ã£o de Tubo Galvanizado e Tubo Ferroso por Lotes"/>
    <d v="2019-02-19T11:22:34"/>
    <n v="13"/>
    <s v="PT;16;236;2581"/>
    <n v="360"/>
    <d v="2019-02-24T19:00:00"/>
    <n v="1"/>
    <x v="1"/>
    <x v="0"/>
    <x v="8"/>
  </r>
  <r>
    <x v="149"/>
    <n v="506642798"/>
    <n v="157100"/>
    <m/>
    <d v="2019-02-19T11:30:02"/>
    <n v="3"/>
    <s v="PT;1;1;232"/>
    <n v="400"/>
    <m/>
    <n v="1"/>
    <x v="1"/>
    <x v="0"/>
    <x v="8"/>
  </r>
  <r>
    <x v="7"/>
    <n v="508666236"/>
    <n v="157101"/>
    <s v="AQUISIÃ‡ÃƒO DE PRODUTOS DE LIMPEZA E DESINFEÃ‡ÃƒO PARA AS COZINHAS E LAVANDARIAS DA REDE DE ESCOLAS DE HOTELARIA E TURISMO DO INSTITUTO DO TURISMO DE PORTUGAL, I.P."/>
    <d v="2019-02-19T11:43:07"/>
    <n v="3"/>
    <s v="PT;1;1;232"/>
    <n v="5"/>
    <d v="2019-02-28T23:59:00"/>
    <n v="1"/>
    <x v="2"/>
    <x v="0"/>
    <x v="8"/>
  </r>
  <r>
    <x v="9"/>
    <n v="506173968"/>
    <n v="157102"/>
    <s v="Fornecimento de material desportivo"/>
    <d v="2019-02-19T11:43:15"/>
    <n v="13"/>
    <s v="PT;16;243;2612"/>
    <n v="360"/>
    <d v="2019-02-26T18:00:00"/>
    <n v="1"/>
    <x v="1"/>
    <x v="0"/>
    <x v="8"/>
  </r>
  <r>
    <x v="10"/>
    <n v="500122237"/>
    <n v="157103"/>
    <s v="AQUISIÃ‡ÃƒO DE SERVIÃ‡OS PARA Â¿ELABORAÃ‡ÃƒO DE PROJETO DE EXECUÃ‡ÃƒO PARA A EMPREITADA DE ESTABILIZAÃ‡ÃƒO DO TALUDE DA UNIDADE HOTELEIRA DA FOZ DO ARELHO DA FUNDAÃ‡ÃƒO INATEL"/>
    <d v="2019-02-19T11:54:00"/>
    <n v="1"/>
    <s v="PT;11;148;1896"/>
    <n v="360"/>
    <d v="2019-02-21T23:59:00"/>
    <n v="1"/>
    <x v="2"/>
    <x v="0"/>
    <x v="8"/>
  </r>
  <r>
    <x v="0"/>
    <n v="508481287"/>
    <n v="157104"/>
    <s v="AquisiÃ§Ã£o de serviÃ§os de manutenÃ§Ã£o ao equipamento de hemodinÃ¢mica para o ano 2019."/>
    <d v="2019-02-19T12:02:22"/>
    <n v="1"/>
    <s v="PT;12;165;2010"/>
    <n v="360"/>
    <d v="2019-02-22T17:00:00"/>
    <n v="1"/>
    <x v="0"/>
    <x v="0"/>
    <x v="8"/>
  </r>
  <r>
    <x v="33"/>
    <n v="505170876"/>
    <n v="157105"/>
    <s v="AtualizaÃ§Ã£o do projeto de execuÃ§Ã£o da Ecovia do Litoral Algarvio, aprovado pela CÃ¢mara Municipal em 08/02/2013, face Ã  sua desadequaÃ§Ã£o relativamente Ã  realidade das entidades envolvidas, nomeadamente AMAL, CCDRAlg e Turismo de Portugal."/>
    <d v="2019-02-19T12:19:29"/>
    <n v="13"/>
    <s v="PT;9;117;1575"/>
    <n v="360"/>
    <d v="2019-02-25T17:00:00"/>
    <n v="1"/>
    <x v="1"/>
    <x v="0"/>
    <x v="8"/>
  </r>
  <r>
    <x v="74"/>
    <n v="502177080"/>
    <n v="157106"/>
    <s v="RequalificaÃ§Ã£o da Entrada Sul Da PÃ³voa da Galega"/>
    <d v="2019-02-19T12:26:35"/>
    <n v="1"/>
    <s v="PT;12;168;2046"/>
    <n v="360"/>
    <d v="2019-02-22T17:00:00"/>
    <n v="1"/>
    <x v="1"/>
    <x v="0"/>
    <x v="8"/>
  </r>
  <r>
    <x v="171"/>
    <n v="510835791"/>
    <n v="157107"/>
    <s v="Empreitada de RemodelaÃ§Ã£o do Antigo Mercado de Alapraia para InstalaÃ§Ã£o do EspaÃ§o SÃ©nior +65"/>
    <d v="2019-02-19T14:09:10"/>
    <n v="3"/>
    <s v="PT;12;164;1999"/>
    <n v="360"/>
    <d v="2019-03-31T23:59:00"/>
    <n v="1"/>
    <x v="1"/>
    <x v="0"/>
    <x v="8"/>
  </r>
  <r>
    <x v="49"/>
    <n v="502098139"/>
    <n v="157109"/>
    <s v="CONTRATAÃ‡ÃƒO DA AQUISIÃ‡ÃƒO DE SOLUÃ‡Ã•ES DE COMUNICAÃ‡ÃƒO LORA E WIFI E DE DOIS PAINÃ‰IS INFORMATIVOS DIGITAIS."/>
    <d v="2019-02-19T14:19:55"/>
    <n v="13"/>
    <s v="PT;9;118;109"/>
    <n v="340"/>
    <d v="2019-02-28T18:00:00"/>
    <n v="1"/>
    <x v="1"/>
    <x v="0"/>
    <x v="8"/>
  </r>
  <r>
    <x v="49"/>
    <n v="502098139"/>
    <n v="157110"/>
    <m/>
    <d v="2019-02-19T14:24:31"/>
    <n v="3"/>
    <s v="PT;1;1;232"/>
    <n v="400"/>
    <m/>
    <n v="1"/>
    <x v="1"/>
    <x v="0"/>
    <x v="8"/>
  </r>
  <r>
    <x v="0"/>
    <n v="508481287"/>
    <n v="157111"/>
    <s v="Obra para reparaÃ§Ã£o de paredes, tetos e pintura de duas salas no Hospital Dia ImunodeficiÃªncia no edifÃ­cio R. D. AmÃ©lia."/>
    <d v="2019-02-19T14:44:55"/>
    <n v="13"/>
    <s v="PT;12;165;2010"/>
    <n v="360"/>
    <d v="2019-02-22T17:00:00"/>
    <n v="1"/>
    <x v="0"/>
    <x v="0"/>
    <x v="8"/>
  </r>
  <r>
    <x v="163"/>
    <n v="501162941"/>
    <n v="157112"/>
    <s v="REQUALIFICAÃ‡ÃƒO DA ZONA ENVOLVENTE Ã€ CASA DA CULTURA E RECREIO DE FRONTEIRA"/>
    <d v="2019-02-19T14:45:58"/>
    <n v="3"/>
    <s v="PT;13;184;2133"/>
    <n v="360"/>
    <d v="2019-03-02T19:00:00"/>
    <n v="1"/>
    <x v="1"/>
    <x v="0"/>
    <x v="8"/>
  </r>
  <r>
    <x v="1"/>
    <n v="506673626"/>
    <n v="157113"/>
    <s v="AquisiÃ§Ã£o de serviÃ§os de manutenÃ§Ã£o a elevadores no EdifÃ­cio do Largo Alexandre Herculano"/>
    <d v="2019-02-19T14:47:51"/>
    <n v="1"/>
    <s v="PT;16;237;31"/>
    <n v="360"/>
    <d v="2019-02-28T23:59:00"/>
    <n v="1"/>
    <x v="1"/>
    <x v="0"/>
    <x v="8"/>
  </r>
  <r>
    <x v="11"/>
    <n v="506614913"/>
    <n v="157114"/>
    <s v="AquisiÃ§Ã£o de um Sistema de GestÃ£o Inteligente de ResÃ­duos Urbanos para uma monitorizaÃ§Ã£o da recolha de resÃ­duos pelo MunicÃ­pio de Vila Franca de Xira"/>
    <d v="2019-02-19T14:48:42"/>
    <n v="3"/>
    <s v="PT;12;173;2086"/>
    <n v="5"/>
    <d v="2019-03-06T23:59:00"/>
    <n v="1"/>
    <x v="1"/>
    <x v="0"/>
    <x v="8"/>
  </r>
  <r>
    <x v="63"/>
    <n v="508741823"/>
    <n v="157115"/>
    <s v="ServiÃ§os de Consultoria e Fornecimento de SoluÃ§Ãµes no Ã¢mbito da implementaÃ§Ã£o do Regulamento Geral de ProteÃ§Ã£o de Dados"/>
    <d v="2019-02-19T14:49:01"/>
    <n v="3"/>
    <s v="PT;14;205;2353"/>
    <n v="360"/>
    <d v="2019-03-12T23:59:00"/>
    <n v="1"/>
    <x v="0"/>
    <x v="0"/>
    <x v="8"/>
  </r>
  <r>
    <x v="20"/>
    <n v="506801969"/>
    <n v="157116"/>
    <s v="AquisiÃ§Ã£o de serviÃ§os para contrataÃ§Ã£o de espetÃ¡culo com o grupo &quot;Quinta do Bill&quot;, no Ã¢mbito das Festas em Honra de Nossa Senhora dos MÃ¡rtires 2019"/>
    <d v="2019-02-19T14:50:22"/>
    <n v="1"/>
    <s v="PT;9;114;1561"/>
    <n v="5"/>
    <d v="2019-02-22T17:00:00"/>
    <n v="1"/>
    <x v="1"/>
    <x v="0"/>
    <x v="8"/>
  </r>
  <r>
    <x v="1"/>
    <n v="506673626"/>
    <n v="157117"/>
    <s v="AquisiÃ§Ã£o de serviÃ§os de manutenÃ§Ã£o a elevadores na piscina Municipal do Lavradio e no AMAC"/>
    <d v="2019-02-19T14:52:01"/>
    <n v="1"/>
    <s v="PT;16;237;31"/>
    <n v="360"/>
    <d v="2019-02-28T23:59:00"/>
    <n v="1"/>
    <x v="1"/>
    <x v="0"/>
    <x v="8"/>
  </r>
  <r>
    <x v="1"/>
    <n v="506673626"/>
    <n v="157118"/>
    <s v="AquisiÃ§Ã£o de serviÃ§os de higiene em casas de banho na Biblioteca Municipal e no AMAC"/>
    <d v="2019-02-19T14:57:41"/>
    <n v="1"/>
    <s v="PT;16;237;31"/>
    <n v="360"/>
    <d v="2019-02-24T23:59:00"/>
    <n v="1"/>
    <x v="1"/>
    <x v="0"/>
    <x v="8"/>
  </r>
  <r>
    <x v="9"/>
    <n v="506173968"/>
    <n v="157119"/>
    <s v="AquisiÃ§Ã£o de serviÃ§os de produÃ§Ã£o artÃ­stica e tÃ©cnica do concerto musical do artista TOY"/>
    <d v="2019-02-19T15:06:59"/>
    <n v="1"/>
    <s v="PT;16;243;2614"/>
    <n v="360"/>
    <d v="2019-02-21T18:00:00"/>
    <n v="1"/>
    <x v="1"/>
    <x v="0"/>
    <x v="8"/>
  </r>
  <r>
    <x v="24"/>
    <n v="503311332"/>
    <n v="157120"/>
    <s v="AquisiÃ§Ã£o de serviÃ§os para realizaÃ§Ã£o de trabalhos de levantamento tridimensional Â¿ Quinta dos Lilases"/>
    <d v="2019-02-19T15:07:01"/>
    <n v="1"/>
    <s v="PT;12;165;2006"/>
    <n v="360"/>
    <d v="2019-03-06T17:00:00"/>
    <n v="1"/>
    <x v="1"/>
    <x v="0"/>
    <x v="8"/>
  </r>
  <r>
    <x v="10"/>
    <n v="500122237"/>
    <n v="157121"/>
    <s v="AquisiÃ§Ã£o dos serviÃ§os de transporte de passageiros, no Ã¢mbito da OperaÃ§Ã£o Prodintour 2019"/>
    <d v="2019-02-19T15:09:33"/>
    <n v="3"/>
    <s v="PT;1;1;232"/>
    <n v="340"/>
    <d v="2019-03-18T23:59:00"/>
    <n v="1"/>
    <x v="2"/>
    <x v="0"/>
    <x v="8"/>
  </r>
  <r>
    <x v="133"/>
    <n v="501389660"/>
    <n v="157122"/>
    <m/>
    <d v="2019-02-19T15:10:27"/>
    <n v="13"/>
    <s v="PT;1;1;232"/>
    <n v="1"/>
    <m/>
    <n v="1"/>
    <x v="2"/>
    <x v="0"/>
    <x v="8"/>
  </r>
  <r>
    <x v="11"/>
    <n v="506614913"/>
    <n v="157123"/>
    <s v="Aluguer de Outdoor - Anos 2019 e 2020"/>
    <d v="2019-02-19T15:11:45"/>
    <n v="1"/>
    <s v="PT;12;173;2089"/>
    <n v="340"/>
    <d v="2019-02-25T23:59:00"/>
    <n v="1"/>
    <x v="1"/>
    <x v="0"/>
    <x v="8"/>
  </r>
  <r>
    <x v="159"/>
    <n v="506804240"/>
    <n v="157124"/>
    <s v="No Ã¢mbito das novas imposiÃ§Ãµes legais, foi determinada a criaÃ§Ã£o de novas valÃªncias, o aumento da lotaÃ§Ã£o, bem como melhores condiÃ§Ãµes de funcionamento"/>
    <d v="2019-02-19T15:13:17"/>
    <n v="3"/>
    <s v="PT;9;116;1571"/>
    <n v="360"/>
    <d v="2019-03-07T17:00:00"/>
    <n v="1"/>
    <x v="1"/>
    <x v="0"/>
    <x v="8"/>
  </r>
  <r>
    <x v="133"/>
    <n v="501389660"/>
    <n v="157125"/>
    <m/>
    <d v="2019-02-19T15:23:01"/>
    <n v="13"/>
    <s v="PT;1;1;232"/>
    <n v="1"/>
    <m/>
    <n v="1"/>
    <x v="2"/>
    <x v="0"/>
    <x v="8"/>
  </r>
  <r>
    <x v="133"/>
    <n v="501389660"/>
    <n v="157126"/>
    <m/>
    <d v="2019-02-19T15:24:07"/>
    <n v="13"/>
    <s v="PT;1;1;232"/>
    <n v="1"/>
    <m/>
    <n v="1"/>
    <x v="2"/>
    <x v="0"/>
    <x v="8"/>
  </r>
  <r>
    <x v="74"/>
    <n v="502177080"/>
    <n v="157127"/>
    <s v="EspaÃ§os Exteriores de Loteamento Urbano - AlcainÃ§a."/>
    <d v="2019-02-19T15:28:31"/>
    <n v="13"/>
    <s v="PT;12;168;2051"/>
    <n v="360"/>
    <d v="2019-02-25T17:00:00"/>
    <n v="1"/>
    <x v="1"/>
    <x v="0"/>
    <x v="8"/>
  </r>
  <r>
    <x v="10"/>
    <n v="500122237"/>
    <n v="157128"/>
    <s v="AJUSTE DIRETO PARA AQUISIÃ‡ÃƒO DE SERVIÃ‡OS PARA ELABORAÃ‡ÃƒO DE PROJETOS DE ESPECIALIDADES PARA REMODELAÃ‡ÃƒO DE CINQUENTA E SETE APARTAMENTOS, TIPOLOGIA B, NA UNIDADE HOTELEIRA DA FUNDAÃ‡ÃƒO INATEL"/>
    <d v="2019-02-19T15:47:17"/>
    <n v="1"/>
    <s v="PT;12;169;2057"/>
    <n v="360"/>
    <d v="2019-02-21T23:59:00"/>
    <n v="1"/>
    <x v="2"/>
    <x v="0"/>
    <x v="8"/>
  </r>
  <r>
    <x v="89"/>
    <n v="511010435"/>
    <n v="157129"/>
    <s v="Lote 1 - 10 PinÃ§a medidor terra injeÃ§Ã£o sinal Lote 2 - 8 Medidor terra queda de tensÃ£o 3 pontos Lote 3 - 3 Kit GEO Fluke 1625-2"/>
    <d v="2019-02-19T15:48:17"/>
    <n v="13"/>
    <s v="PT;21;321;10"/>
    <n v="360"/>
    <d v="2019-03-06T22:00:00"/>
    <n v="1"/>
    <x v="2"/>
    <x v="0"/>
    <x v="8"/>
  </r>
  <r>
    <x v="172"/>
    <n v="512088357"/>
    <n v="157130"/>
    <s v="PrestaÃ§Ã£o de serviÃ§os de limpeza de fossas atravÃ©s de veÃ­culo com auto tanque/cisterna"/>
    <d v="2019-02-19T15:58:45"/>
    <n v="13"/>
    <s v="PT;20;312;238"/>
    <n v="340"/>
    <d v="2019-02-28T23:59:00"/>
    <n v="1"/>
    <x v="2"/>
    <x v="0"/>
    <x v="8"/>
  </r>
  <r>
    <x v="24"/>
    <n v="503311332"/>
    <n v="157131"/>
    <s v="ExecuÃ§Ã£o de empreitada de obra pÃºblica Â¿ reabilitaÃ§Ã£o da cobertura do passadiÃ§o e jardim de inverno, Quinta dos Lilases"/>
    <d v="2019-02-19T16:01:11"/>
    <n v="13"/>
    <s v="PT;12;165;2006"/>
    <n v="340"/>
    <d v="2019-03-06T17:00:00"/>
    <n v="1"/>
    <x v="1"/>
    <x v="0"/>
    <x v="8"/>
  </r>
  <r>
    <x v="63"/>
    <n v="508741823"/>
    <n v="157132"/>
    <s v="17000419 - Seguro de Acidentes Trabalho"/>
    <d v="2019-02-19T16:05:22"/>
    <n v="3"/>
    <s v="PT;14;205;2353"/>
    <n v="360"/>
    <d v="2019-03-09T23:59:00"/>
    <n v="1"/>
    <x v="0"/>
    <x v="0"/>
    <x v="8"/>
  </r>
  <r>
    <x v="9"/>
    <n v="506173968"/>
    <n v="157133"/>
    <s v="AquisiÃ§Ã£o de consumÃ­veis informÃ¡ticos"/>
    <d v="2019-02-19T16:12:49"/>
    <n v="13"/>
    <s v="PT;1;1;232"/>
    <n v="360"/>
    <d v="2019-03-02T20:00:00"/>
    <n v="1"/>
    <x v="1"/>
    <x v="0"/>
    <x v="8"/>
  </r>
  <r>
    <x v="88"/>
    <n v="501206639"/>
    <n v="157134"/>
    <s v="AquisiÃ§Ã£o de mobiliÃ¡rio para a casa mortuÃ¡ria da freguesia de Granja"/>
    <d v="2019-02-19T16:13:43"/>
    <n v="1"/>
    <s v="PT;8;103;1524"/>
    <n v="340"/>
    <d v="2019-02-24T18:00:00"/>
    <n v="1"/>
    <x v="1"/>
    <x v="0"/>
    <x v="8"/>
  </r>
  <r>
    <x v="138"/>
    <n v="506087000"/>
    <n v="157136"/>
    <m/>
    <d v="2019-02-19T16:35:33"/>
    <n v="13"/>
    <s v="PT;1;1;232"/>
    <n v="400"/>
    <m/>
    <n v="1"/>
    <x v="1"/>
    <x v="0"/>
    <x v="8"/>
  </r>
  <r>
    <x v="17"/>
    <n v="505456010"/>
    <n v="157137"/>
    <s v="fornecimento de uma soluÃ§Ã£o de faturaÃ§Ã£o eletrÃ³nica"/>
    <d v="2019-02-19T16:44:20"/>
    <n v="1"/>
    <s v="PT;12;174;223"/>
    <n v="360"/>
    <d v="2019-02-25T23:59:00"/>
    <n v="1"/>
    <x v="1"/>
    <x v="0"/>
    <x v="8"/>
  </r>
  <r>
    <x v="72"/>
    <n v="506823318"/>
    <n v="157138"/>
    <m/>
    <d v="2019-02-19T16:45:46"/>
    <n v="3"/>
    <s v="PT;1;1;232"/>
    <n v="400"/>
    <m/>
    <n v="1"/>
    <x v="1"/>
    <x v="0"/>
    <x v="8"/>
  </r>
  <r>
    <x v="20"/>
    <n v="506801969"/>
    <n v="157139"/>
    <s v="AquisiÃ§Ã£o de serviÃ§os de manutenÃ§Ã£o e conservaÃ§Ã£o de espaÃ§os verdes"/>
    <d v="2019-02-19T16:46:04"/>
    <n v="13"/>
    <s v="PT;9;114;11"/>
    <n v="5"/>
    <d v="2019-02-28T17:00:00"/>
    <n v="1"/>
    <x v="1"/>
    <x v="0"/>
    <x v="8"/>
  </r>
  <r>
    <x v="17"/>
    <n v="505456010"/>
    <n v="157140"/>
    <s v="PrestaÃ§Ã£o de serviÃ§os de manutenÃ§Ã£o da rede de fibra Ã³tica"/>
    <d v="2019-02-19T17:01:16"/>
    <n v="1"/>
    <s v="PT;12;174;223"/>
    <n v="360"/>
    <d v="2019-02-22T23:59:00"/>
    <n v="1"/>
    <x v="1"/>
    <x v="0"/>
    <x v="8"/>
  </r>
  <r>
    <x v="13"/>
    <n v="501294104"/>
    <n v="157141"/>
    <s v="PRESTAÃ‡ÃƒO DE SERVIÃ‡OS DE CONCEÃ‡ÃƒO GRÃFICA DO PROGRAMA DE COMUNICAÃ‡ÃƒO 2019 DO FÃ“RUM MUNICIPAL LUISA TODI"/>
    <d v="2019-02-19T17:09:31"/>
    <n v="13"/>
    <s v="PT;16;245;2623"/>
    <n v="360"/>
    <d v="2019-02-22T23:59:00"/>
    <n v="1"/>
    <x v="1"/>
    <x v="0"/>
    <x v="8"/>
  </r>
  <r>
    <x v="1"/>
    <n v="506673626"/>
    <n v="157142"/>
    <s v="AquisiÃ§Ã£o de serviÃ§os na Ã¡rea de direito do urbanismo - EmissÃ£o de parecer jurÃ­dico"/>
    <d v="2019-02-19T17:13:33"/>
    <n v="1"/>
    <s v="PT;16;237;31"/>
    <n v="360"/>
    <d v="2019-02-24T23:59:00"/>
    <n v="1"/>
    <x v="1"/>
    <x v="0"/>
    <x v="8"/>
  </r>
  <r>
    <x v="113"/>
    <n v="506556590"/>
    <n v="157143"/>
    <s v="PrestaÃ§Ã£o de serviÃ§os de limpeza urbana nos termos especificados na Parte II do Caderno de Encargos"/>
    <d v="2019-02-19T17:28:37"/>
    <n v="3"/>
    <s v="PT;8;99;12"/>
    <n v="360"/>
    <d v="2019-02-28T23:59:00"/>
    <n v="1"/>
    <x v="1"/>
    <x v="0"/>
    <x v="8"/>
  </r>
  <r>
    <x v="159"/>
    <n v="506804240"/>
    <n v="157145"/>
    <m/>
    <d v="2019-02-19T22:59:06"/>
    <n v="3"/>
    <m/>
    <n v="400"/>
    <m/>
    <n v="1"/>
    <x v="1"/>
    <x v="0"/>
    <x v="8"/>
  </r>
  <r>
    <x v="4"/>
    <n v="506334562"/>
    <n v="157147"/>
    <s v="ConceÃ§Ã£o e desenvolvimento do plano estratÃ©gico Educativo Municipal - contrato de prestaÃ§Ã£o de serviÃ§os da Universidade CatÃ³lica (Porto)"/>
    <d v="2019-02-20T09:04:56"/>
    <n v="1"/>
    <s v="PT;11;157;1950"/>
    <n v="360"/>
    <d v="2019-02-26T23:59:00"/>
    <n v="1"/>
    <x v="1"/>
    <x v="0"/>
    <x v="8"/>
  </r>
  <r>
    <x v="45"/>
    <n v="680021892"/>
    <n v="157148"/>
    <s v="AtualizaÃ§Ã£o de LicenÃ§as InfraSIG e ServiÃ§os de FormaÃ§Ã£o e Consultoria TÃ©cnica"/>
    <d v="2019-02-20T09:28:39"/>
    <n v="1"/>
    <s v="PT;12;173;189"/>
    <n v="360"/>
    <d v="2019-02-26T23:59:00"/>
    <n v="1"/>
    <x v="5"/>
    <x v="0"/>
    <x v="8"/>
  </r>
  <r>
    <x v="33"/>
    <n v="505170876"/>
    <n v="157150"/>
    <m/>
    <d v="2019-02-20T09:42:19"/>
    <n v="1"/>
    <s v="PT;1;1;232"/>
    <n v="400"/>
    <m/>
    <n v="1"/>
    <x v="1"/>
    <x v="0"/>
    <x v="8"/>
  </r>
  <r>
    <x v="45"/>
    <n v="680021892"/>
    <n v="157151"/>
    <s v="Fornecimento de ConsumÃ­veis e AtualizaÃ§Ã£o de VersÃµes do Sistema Multifuncional Xerox 7755"/>
    <d v="2019-02-20T09:45:47"/>
    <n v="13"/>
    <s v="PT;12;173;189"/>
    <n v="360"/>
    <d v="2019-02-26T23:59:00"/>
    <n v="1"/>
    <x v="5"/>
    <x v="0"/>
    <x v="8"/>
  </r>
  <r>
    <x v="59"/>
    <n v="503450189"/>
    <n v="157152"/>
    <s v="PrestaÃ§Ã£o de ServiÃ§os para limpezas gerais no patrimÃ³nio urbano da EDIA"/>
    <d v="2019-02-20T09:46:47"/>
    <n v="3"/>
    <s v="PT;3;27;501"/>
    <n v="360"/>
    <d v="2019-03-22T18:00:00"/>
    <n v="1"/>
    <x v="4"/>
    <x v="0"/>
    <x v="8"/>
  </r>
  <r>
    <x v="49"/>
    <n v="502098139"/>
    <n v="157153"/>
    <s v="CONCURSO PÃšBLICO PARA A CELEBRAÃ‡ÃƒO DE ACORDO QUADRO PARA A AQUISIÃ‡ÃƒO DE SERVIÃ‡OS DE ALOJAMENTO NO Ã‚MBITO DA ORGANIZAÃ‡ÃƒO DE EVENTOS QUE DECORRAM NO CONCELHO DE LOULÃ‰"/>
    <d v="2019-02-20T09:47:20"/>
    <n v="3"/>
    <s v="PT;9;118;109"/>
    <n v="200"/>
    <d v="2019-03-28T23:59:00"/>
    <n v="1"/>
    <x v="1"/>
    <x v="0"/>
    <x v="8"/>
  </r>
  <r>
    <x v="47"/>
    <n v="512042659"/>
    <n v="157154"/>
    <s v="Ajuste Direto para AquisiÃ§Ã£o de Material para a Oficina MecÃ¢nica do MunicÃ­pio de Nordeste"/>
    <d v="2019-02-20T09:52:58"/>
    <n v="1"/>
    <s v="PT;20;312;3402"/>
    <n v="360"/>
    <d v="2019-03-01T23:59:00"/>
    <n v="1"/>
    <x v="1"/>
    <x v="0"/>
    <x v="8"/>
  </r>
  <r>
    <x v="26"/>
    <n v="680017763"/>
    <n v="157155"/>
    <s v="Fornecimento e Montagem de Estruturas em PRFV nas ETAR do Portinho da Costa e ValdeÃ£o"/>
    <d v="2019-02-20T10:06:29"/>
    <n v="1"/>
    <s v="PT;16;236;2579"/>
    <n v="5"/>
    <d v="2019-03-06T23:45:00"/>
    <n v="1"/>
    <x v="5"/>
    <x v="0"/>
    <x v="8"/>
  </r>
  <r>
    <x v="24"/>
    <n v="503311332"/>
    <n v="157156"/>
    <s v="AquisiÃ§Ã£o de serviÃ§os para manutenÃ§Ã£o e reparaÃ§Ã£o de Fontes de AlimentaÃ§Ã£o Ininterrupta (UPSÂ´s)"/>
    <d v="2019-02-20T10:13:23"/>
    <n v="13"/>
    <s v="PT;12;165;2006"/>
    <n v="360"/>
    <d v="2019-02-27T17:00:00"/>
    <n v="1"/>
    <x v="1"/>
    <x v="0"/>
    <x v="8"/>
  </r>
  <r>
    <x v="38"/>
    <n v="505309939"/>
    <n v="157157"/>
    <s v="AquisiÃ§Ã£o de serviÃ§os de locaÃ§Ã£o de wcÂ´s e camarins"/>
    <d v="2019-02-20T10:23:43"/>
    <n v="1"/>
    <s v="PT;9;121;1594"/>
    <n v="360"/>
    <d v="2019-02-21T16:30:00"/>
    <n v="1"/>
    <x v="1"/>
    <x v="0"/>
    <x v="8"/>
  </r>
  <r>
    <x v="26"/>
    <n v="680017763"/>
    <n v="157158"/>
    <s v="Tendo em conta, por um lado, que a Link Consulting, SA, foi quem concebeu a &quot;SoluÃ§Ã£o de GestÃ£o de ConteÃºdos&quot; e Ã© a Ãºnica detentora de conhecimento relevante para a realizaÃ§Ã£o das atividades... e que, por outro lado, a substituiÃ§Ã£o daquela soluÃ§Ã£o por outra, de outro fornecedor, acarretaria custos desproporcionados (cfr. informaÃ§Ã£o da DI), entendo que, pelo menos por ora, nÃ£o hÃ¡ alternativa Ã  contrataÃ§Ã£o daquela sociedade, podendo para o efeito recorrer-se ao ajuste direto por critÃ©rios materiais, se necessÃ¡rio, ao abrigo do disposto nos artigos 24Âº, 1, e) ii) e 26Âº-1, ambos do CCP."/>
    <d v="2019-02-20T10:25:05"/>
    <n v="1"/>
    <s v="PT;16;236;2579"/>
    <n v="360"/>
    <d v="2019-02-26T23:45:00"/>
    <n v="1"/>
    <x v="5"/>
    <x v="0"/>
    <x v="8"/>
  </r>
  <r>
    <x v="88"/>
    <n v="501206639"/>
    <n v="157159"/>
    <s v="AquisiÃ§Ã£o de serviÃ§os de manutenÃ§Ã£o e assistÃªncia tÃ©cnica ao Software - SIGMA -"/>
    <d v="2019-02-20T10:28:40"/>
    <n v="1"/>
    <s v="PT;8;103;1526"/>
    <n v="340"/>
    <d v="2019-02-25T18:00:00"/>
    <n v="1"/>
    <x v="1"/>
    <x v="0"/>
    <x v="8"/>
  </r>
  <r>
    <x v="158"/>
    <n v="506907619"/>
    <n v="157160"/>
    <s v="BeneficiaÃ§Ã£o do Caminho florestal entre Leonte e a Portela do Homem"/>
    <d v="2019-02-20T10:29:45"/>
    <n v="3"/>
    <s v="PT;4;47;801"/>
    <n v="360"/>
    <d v="2019-03-07T23:59:00"/>
    <n v="1"/>
    <x v="1"/>
    <x v="0"/>
    <x v="8"/>
  </r>
  <r>
    <x v="4"/>
    <n v="506334562"/>
    <n v="157161"/>
    <s v="RequalificaÃ§Ã£o da Rua CustÃ³dio Freire - Proc. n.Âº 11/2019"/>
    <d v="2019-02-20T10:30:08"/>
    <n v="3"/>
    <s v="PT;11;157;1945"/>
    <n v="5"/>
    <d v="2019-03-24T23:59:00"/>
    <n v="1"/>
    <x v="1"/>
    <x v="0"/>
    <x v="8"/>
  </r>
  <r>
    <x v="3"/>
    <n v="500051054"/>
    <n v="157162"/>
    <m/>
    <d v="2019-02-20T10:31:59"/>
    <n v="1"/>
    <s v="PT;1;1;232"/>
    <n v="400"/>
    <m/>
    <n v="1"/>
    <x v="1"/>
    <x v="0"/>
    <x v="8"/>
  </r>
  <r>
    <x v="120"/>
    <n v="510148921"/>
    <n v="157163"/>
    <s v="Fornecimento de gases medicinais"/>
    <d v="2019-02-20T10:36:34"/>
    <n v="1"/>
    <s v="PT;20;313;3418"/>
    <n v="360"/>
    <d v="2019-03-04T23:59:00"/>
    <n v="1"/>
    <x v="2"/>
    <x v="0"/>
    <x v="8"/>
  </r>
  <r>
    <x v="3"/>
    <n v="500051054"/>
    <n v="157164"/>
    <s v="Fornecimento de alimento para cÃ£es"/>
    <d v="2019-02-20T10:51:03"/>
    <n v="1"/>
    <s v="PT;16;236;230"/>
    <n v="360"/>
    <d v="2019-02-21T19:00:00"/>
    <n v="1"/>
    <x v="1"/>
    <x v="0"/>
    <x v="8"/>
  </r>
  <r>
    <x v="26"/>
    <n v="680017763"/>
    <n v="157165"/>
    <s v="AquisiÃ§Ã£o de material elÃ©trico convencional para conservaÃ§Ã£o das vÃ¡rias instalaÃ§Ãµes/equipamentos dos SMAS"/>
    <d v="2019-02-20T10:55:58"/>
    <n v="13"/>
    <s v="PT;16;236;2579"/>
    <n v="360"/>
    <d v="2019-02-27T23:45:00"/>
    <n v="1"/>
    <x v="5"/>
    <x v="0"/>
    <x v="8"/>
  </r>
  <r>
    <x v="94"/>
    <n v="508035546"/>
    <n v="157166"/>
    <s v="CelebraÃ§Ã£o de um acordo-quadro para a seleÃ§Ã£o de prestadores de serviÃ§os de vigilÃ¢ncia e seguranÃ§a"/>
    <d v="2019-02-20T11:08:05"/>
    <n v="5"/>
    <s v="PT;1;1;232"/>
    <n v="340"/>
    <d v="2019-06-22T23:59:00"/>
    <n v="1"/>
    <x v="1"/>
    <x v="0"/>
    <x v="8"/>
  </r>
  <r>
    <x v="27"/>
    <n v="506722422"/>
    <n v="157167"/>
    <s v="AquisiÃ§Ã£o de ServiÃ§os para Desenvolvimento de AÃ§Ãµes de Marketing Institucional, ProduÃ§Ã£o e DivulgaÃ§Ã£o de Spots PublicitÃ¡rios atravÃ©s de Meios RadiofÃ³nicos"/>
    <d v="2019-02-20T11:08:23"/>
    <n v="13"/>
    <s v="PT;15;220;200"/>
    <n v="340"/>
    <d v="2019-02-26T23:59:00"/>
    <n v="1"/>
    <x v="1"/>
    <x v="0"/>
    <x v="8"/>
  </r>
  <r>
    <x v="77"/>
    <n v="506730573"/>
    <n v="157168"/>
    <m/>
    <d v="2019-02-20T11:09:56"/>
    <n v="13"/>
    <s v="PT;1;1;232"/>
    <n v="400"/>
    <m/>
    <n v="1"/>
    <x v="1"/>
    <x v="0"/>
    <x v="8"/>
  </r>
  <r>
    <x v="77"/>
    <n v="506730573"/>
    <n v="157169"/>
    <s v="Os trabalhos a levar a efeito consistem na substituiÃ§Ã£o da estrutura da esplanada e respetiva cobertura, execuÃ§Ã£o de espaÃ§o destinado a cozinha, substituiÃ§Ã£o do pavimento e revestimento das paredes, substituiÃ§Ã£o de vÃ£os, remodelaÃ§Ã£o da instalaÃ§Ã£o elÃ©trica, telecomunicaÃ§Ãµes e fornecimento de equipamentos hoteleiros na cozinha e Snack-Bar."/>
    <d v="2019-02-20T11:10:47"/>
    <n v="13"/>
    <s v="PT;9;125;1611"/>
    <n v="360"/>
    <d v="2019-03-18T23:59:00"/>
    <n v="1"/>
    <x v="1"/>
    <x v="0"/>
    <x v="8"/>
  </r>
  <r>
    <x v="12"/>
    <n v="506187543"/>
    <n v="157170"/>
    <m/>
    <d v="2019-02-20T11:15:37"/>
    <n v="13"/>
    <s v="PT;1;1;232"/>
    <n v="400"/>
    <m/>
    <n v="1"/>
    <x v="1"/>
    <x v="0"/>
    <x v="8"/>
  </r>
  <r>
    <x v="166"/>
    <n v="504288806"/>
    <n v="157171"/>
    <s v="Procedimento Especial de QualificaÃ§Ã£o para DesignaÃ§Ã£o da Entidade Coordenadora Nacional do processo de AtribuiÃ§Ã£o de Faixas HorÃ¡rias nos aeroportos Coordenados"/>
    <d v="2019-02-20T11:27:54"/>
    <n v="5"/>
    <s v="PT;1;1;232"/>
    <n v="400"/>
    <d v="1970-01-01T00:00:00"/>
    <n v="1"/>
    <x v="2"/>
    <x v="0"/>
    <x v="8"/>
  </r>
  <r>
    <x v="173"/>
    <n v="501138943"/>
    <n v="157172"/>
    <s v="PrestaÃ§Ã£o de serviÃ§os de manutenÃ§Ã£o e conservaÃ§Ã£o das Ã¡reas verdes da Freguesia da Ajuda, pelo prazo de trÃªs anos."/>
    <d v="2019-02-20T11:37:37"/>
    <n v="3"/>
    <s v="PT;12;165;2000"/>
    <n v="360"/>
    <d v="2019-03-29T23:59:00"/>
    <n v="1"/>
    <x v="1"/>
    <x v="0"/>
    <x v="8"/>
  </r>
  <r>
    <x v="65"/>
    <n v="600084779"/>
    <n v="157173"/>
    <s v="CONCURSO LIMITADO POR PRÃ‰VIA QUALIFICAÃ‡ÃƒO N.Âº 3/CLPQ/AT/2019 PARA A AQUISIÃ‡ÃƒO DE SERVIÃ‡OS DE ADMINISTRAÃ‡ÃƒO DA PLATAFORMA ANTIVIRUS KASPERSKY"/>
    <d v="2019-02-20T11:39:19"/>
    <n v="5"/>
    <s v="PT;1;1;232"/>
    <n v="340"/>
    <d v="2019-03-25T17:00:00"/>
    <n v="1"/>
    <x v="2"/>
    <x v="0"/>
    <x v="8"/>
  </r>
  <r>
    <x v="6"/>
    <n v="506037258"/>
    <n v="157175"/>
    <s v="AquisiÃ§Ã£o de Tapete Betuminosa a Frio"/>
    <d v="2019-02-20T11:42:03"/>
    <n v="13"/>
    <s v="PT;17;256;2822"/>
    <n v="340"/>
    <d v="2019-02-26T17:00:00"/>
    <n v="1"/>
    <x v="1"/>
    <x v="0"/>
    <x v="8"/>
  </r>
  <r>
    <x v="59"/>
    <n v="503450189"/>
    <n v="157176"/>
    <s v="BeneficiaÃ§Ã£o total de dois motores elÃ©tricos, na especialidade mecÃ¢nica e elÃ©trica, com ensaio final que ateste as boas condiÃ§Ãµes da mÃ¡quina e respetivos componentes."/>
    <d v="2019-02-20T11:43:06"/>
    <n v="1"/>
    <s v="PT;3;36;551"/>
    <n v="5"/>
    <d v="2019-03-02T18:00:00"/>
    <n v="1"/>
    <x v="4"/>
    <x v="0"/>
    <x v="8"/>
  </r>
  <r>
    <x v="27"/>
    <n v="506722422"/>
    <n v="157177"/>
    <s v="AquisiÃ§Ã£o de ServiÃ§os de RevisÃ£o do Projeto da Incubadora de Empresas"/>
    <d v="2019-02-20T11:44:28"/>
    <n v="1"/>
    <s v="PT;15;220;2478"/>
    <n v="5"/>
    <d v="2019-03-03T23:59:00"/>
    <n v="1"/>
    <x v="1"/>
    <x v="0"/>
    <x v="8"/>
  </r>
  <r>
    <x v="20"/>
    <n v="506801969"/>
    <n v="157178"/>
    <s v="ElaboraÃ§Ã£o de projeto de execuÃ§Ã£o e processo de concurso para reabilitaÃ§Ã£o do reservatÃ³rio de Ã¡gua do Azinhal"/>
    <d v="2019-02-20T11:49:14"/>
    <n v="1"/>
    <s v="PT;9;114;1560"/>
    <n v="360"/>
    <d v="2019-02-26T17:00:00"/>
    <n v="1"/>
    <x v="1"/>
    <x v="0"/>
    <x v="8"/>
  </r>
  <r>
    <x v="65"/>
    <n v="600084779"/>
    <n v="157179"/>
    <s v="AquisiÃ§Ã£o de upgrade da appliance Oracle BigData"/>
    <d v="2019-02-20T11:58:12"/>
    <n v="3"/>
    <s v="PT;12;165;2004"/>
    <n v="340"/>
    <d v="2019-03-22T17:00:00"/>
    <n v="1"/>
    <x v="2"/>
    <x v="0"/>
    <x v="8"/>
  </r>
  <r>
    <x v="151"/>
    <n v="506855368"/>
    <n v="157180"/>
    <s v="IntervenÃ§Ãµes urgentes de regularizaÃ§Ã£o fluvial nas Ã¡reas afetadas pelos incÃªndios florestais ocorridos entre agosto e outubro de 2017"/>
    <d v="2019-02-20T12:13:47"/>
    <n v="13"/>
    <s v="PT;19;281;159"/>
    <n v="360"/>
    <d v="2019-02-28T17:30:00"/>
    <n v="1"/>
    <x v="1"/>
    <x v="0"/>
    <x v="8"/>
  </r>
  <r>
    <x v="12"/>
    <n v="506187543"/>
    <n v="157181"/>
    <s v="aluguer maquinas com operador"/>
    <d v="2019-02-20T12:06:02"/>
    <n v="13"/>
    <s v="PT;1;1;232"/>
    <n v="340"/>
    <d v="2019-02-25T23:59:00"/>
    <n v="1"/>
    <x v="1"/>
    <x v="0"/>
    <x v="8"/>
  </r>
  <r>
    <x v="3"/>
    <n v="500051054"/>
    <n v="157182"/>
    <s v="Trabalhos de conservaÃ§Ã£o e manutenÃ§Ã£o em diversos edifÃ­cios municipais, a nÃ­vel de carpintarias e serralharias, conforme definidos quanto Ã  sua espÃ©cie, no mapa de quantidades dos trabalhos a realizar."/>
    <d v="2019-02-20T12:06:42"/>
    <n v="3"/>
    <s v="PT;16;236;230"/>
    <n v="360"/>
    <d v="2019-03-15T19:00:00"/>
    <n v="1"/>
    <x v="1"/>
    <x v="0"/>
    <x v="8"/>
  </r>
  <r>
    <x v="49"/>
    <n v="502098139"/>
    <n v="157183"/>
    <m/>
    <d v="2019-02-20T12:12:34"/>
    <n v="3"/>
    <s v="PT;1;1;232"/>
    <n v="400"/>
    <d v="2018-08-01T18:00:00"/>
    <n v="1"/>
    <x v="1"/>
    <x v="0"/>
    <x v="8"/>
  </r>
  <r>
    <x v="90"/>
    <n v="503541567"/>
    <n v="157184"/>
    <s v="PROCEDIMENTO 1/2019 AO ABRIGO DO ACORDO-QUADRO NÂº 1/GEBALIS/2018 - BAIRRO ALTA DE LISBOA - REABILITAÃ‡ÃƒO DE 10 FOGOS MUNICIPAIS PER 4 / PER 5 - PROGRAMA ARRENDAMENTO - CONTRATO PROGRAMA 349/CM/2018, ACÃ‡ÃƒO NÂº 11, SUBACÃ‡ÃƒO NÂº 11.26.1"/>
    <d v="2019-02-20T12:12:57"/>
    <n v="13"/>
    <s v="PT;12;165;75"/>
    <n v="400"/>
    <d v="1970-01-01T23:59:00"/>
    <n v="1"/>
    <x v="1"/>
    <x v="0"/>
    <x v="8"/>
  </r>
  <r>
    <x v="63"/>
    <n v="508741823"/>
    <n v="157185"/>
    <s v="11000219 - Reagentes para gasimetrias, coagulaÃ§Ã£o e hemoglobina A!C com colocaÃ§Ã£o de equipamentos e consumÃ­veis"/>
    <d v="2019-02-20T12:16:59"/>
    <n v="3"/>
    <s v="PT;14;205;2353"/>
    <n v="360"/>
    <d v="2019-03-02T23:59:00"/>
    <n v="1"/>
    <x v="0"/>
    <x v="0"/>
    <x v="8"/>
  </r>
  <r>
    <x v="12"/>
    <n v="506187543"/>
    <n v="157187"/>
    <s v="n.a."/>
    <d v="2019-02-20T12:26:52"/>
    <n v="3"/>
    <s v="PT;16;241;2600"/>
    <n v="5"/>
    <d v="2019-03-08T23:50:00"/>
    <n v="1"/>
    <x v="1"/>
    <x v="0"/>
    <x v="8"/>
  </r>
  <r>
    <x v="128"/>
    <n v="509364390"/>
    <n v="157188"/>
    <s v="AquisiÃ§Ã£o de ServiÃ§os para Desenvolvimento de Novas Funcionalidades nas Plataformas de atendimento e GestÃ£o Documental"/>
    <d v="2019-02-20T12:29:02"/>
    <n v="1"/>
    <s v="PT;8;100;1508"/>
    <n v="340"/>
    <d v="2019-02-27T17:00:00"/>
    <n v="1"/>
    <x v="1"/>
    <x v="0"/>
    <x v="8"/>
  </r>
  <r>
    <x v="24"/>
    <n v="503311332"/>
    <n v="157189"/>
    <s v="empreitada de obra pÃºblica para construÃ§Ã£o de uma zona de estacionamento na CalÃ§ada dos Barbadinhos Â¿ SÃ£o Vicente"/>
    <d v="2019-02-20T12:40:37"/>
    <n v="3"/>
    <s v="PT;12;165;2023"/>
    <n v="360"/>
    <d v="2019-03-13T17:00:00"/>
    <n v="1"/>
    <x v="1"/>
    <x v="0"/>
    <x v="8"/>
  </r>
  <r>
    <x v="84"/>
    <n v="680018140"/>
    <n v="157190"/>
    <s v="2019/300.10.005/76 - AquisiÃ§Ã£o dos seguinte lotes de acessÃ³rios de manutenÃ§Ã£o para contentores de RSU, tipo &quot;MGB 800&quot; existentes no concelho de Angra do HeroÃ­smo: - Lote 1 - 500 tampas normais; - Lote 2 - 200 rodÃ­zios com travÃ£o; - Lote 3 - 200 rodÃ­zios sem travÃ£o; - Lote 4 - 300 asas com sistema OSCNHER."/>
    <d v="2019-02-20T13:19:10"/>
    <n v="1"/>
    <s v="PT;20;299;3319"/>
    <n v="360"/>
    <d v="2019-03-04T23:59:00"/>
    <n v="1"/>
    <x v="1"/>
    <x v="0"/>
    <x v="8"/>
  </r>
  <r>
    <x v="17"/>
    <n v="505456010"/>
    <n v="157191"/>
    <m/>
    <d v="2019-02-20T13:26:59"/>
    <n v="1"/>
    <s v="PT;1;1;232"/>
    <n v="400"/>
    <m/>
    <n v="1"/>
    <x v="1"/>
    <x v="0"/>
    <x v="8"/>
  </r>
  <r>
    <x v="17"/>
    <n v="505456010"/>
    <n v="157192"/>
    <s v="PrestaÃ§Ã£o de serviÃ§os de recauchutagem de pneus"/>
    <d v="2019-02-20T13:27:10"/>
    <n v="1"/>
    <s v="PT;12;174;2095"/>
    <n v="360"/>
    <d v="2019-03-06T23:59:00"/>
    <n v="1"/>
    <x v="1"/>
    <x v="0"/>
    <x v="8"/>
  </r>
  <r>
    <x v="82"/>
    <n v="680012907"/>
    <n v="157193"/>
    <s v="PrestaÃ§Ã£o de serviÃ§o de higiene e limpeza urbana"/>
    <d v="2019-02-20T13:43:31"/>
    <n v="1"/>
    <s v="PT;17;256;2822"/>
    <n v="360"/>
    <d v="2019-02-25T23:59:00"/>
    <n v="1"/>
    <x v="5"/>
    <x v="0"/>
    <x v="8"/>
  </r>
  <r>
    <x v="82"/>
    <n v="680012907"/>
    <n v="157194"/>
    <s v="Materiais para redes de Ã¡gua e saneamento"/>
    <d v="2019-02-20T13:56:17"/>
    <n v="13"/>
    <s v="PT;17;256;2822"/>
    <n v="360"/>
    <d v="2019-02-25T23:59:00"/>
    <n v="1"/>
    <x v="5"/>
    <x v="0"/>
    <x v="8"/>
  </r>
  <r>
    <x v="4"/>
    <n v="506334562"/>
    <n v="157195"/>
    <s v="ElaboraÃ§Ã£o do Projeto de execuÃ§Ã£o de especialidades da RequalificaÃ§Ã£o do Corredor Ribeirinho Margem Esquerda do Rio Arunca"/>
    <d v="2019-02-20T14:00:30"/>
    <n v="13"/>
    <s v="PT;11;157;1950"/>
    <n v="360"/>
    <d v="2019-02-27T23:59:00"/>
    <n v="1"/>
    <x v="1"/>
    <x v="0"/>
    <x v="8"/>
  </r>
  <r>
    <x v="69"/>
    <n v="506821480"/>
    <n v="157196"/>
    <s v="AquisiÃ§Ã£o de serviÃ§os para recolha e transporte de resÃ­duos urbanos, volumosos e verdes, recolha de RCD, limpeza urbana de grandes eventos, fornecimento e lavagem de contentores e desobstruÃ§Ã£o de coletores pluviais no concelho de Azambuja"/>
    <d v="2019-02-20T14:03:18"/>
    <n v="3"/>
    <s v="PT;12;162;222"/>
    <n v="360"/>
    <d v="2019-06-17T23:59:00"/>
    <n v="1"/>
    <x v="1"/>
    <x v="0"/>
    <x v="8"/>
  </r>
  <r>
    <x v="90"/>
    <n v="503541567"/>
    <n v="157197"/>
    <s v="PROCEDIMENTO 1/2019 AO ABRIGO DO ACORDO-QUADRO NÂº 1/GEBALIS/2018 - BAIRRO ALTA DE LISBOA - REABILITAÃ‡ÃƒO DE 10 FOGOS MUNICIPAIS PER 4 / PER 5 - PROGRAMA ARRENDAMENTO - CONTRATO PROGRAMA 349/CM/2018, ACÃ‡ÃƒO NÂº 11, SUBACÃ‡ÃƒO NÂº 11.26.1"/>
    <d v="2019-02-20T14:10:25"/>
    <n v="13"/>
    <s v="PT;12;165;75"/>
    <n v="340"/>
    <d v="2019-03-17T23:59:00"/>
    <n v="1"/>
    <x v="1"/>
    <x v="0"/>
    <x v="8"/>
  </r>
  <r>
    <x v="90"/>
    <n v="503541567"/>
    <n v="157198"/>
    <s v="PROCEDIMENTO 2/2019 AO ABRIGO DO ACORDO-QUADRO NÂº 1/GEBALIS/2018 - BAIRRO ALTA DE LISBOA - REABILITAÃ‡ÃƒO DE 6 FOGOS MUNICIPAIS PER 11 - PROGRAMA ARRENDAMENTO - CONTRATO PROGRAMA 349/CM/2018, ACÃ‡ÃƒO NÂº 11, SUBACÃ‡ÃƒO NÂº 11.26.2, nas moradas Bairro alta de Lisboa, Rua JoÃ£o Amaral Lt. 22.2.16, 7ÂºB, Bairro alta de Lisboa, Rua JoÃ£o Amaral Lt. 22.2.18, 4ÂºA, Bairro alta de Lisboa, Rua JoÃ£o Amaral Lt. 22.3.9, 3ÂºE, Bairro alta de Lisboa, Rua JoÃ£o Amaral Lt. 22.2.17, 4ÂºD, Bairro alta de Lisboa, Rua JoÃ£o Amaral Lt. 22.2.18, 2ÂºC e Bairro alta de Lisboa, Rua JoÃ£o Amaral Lt. 22.3.15, 2ÂºB"/>
    <d v="2019-02-25T12:19:13"/>
    <n v="13"/>
    <s v="PT;12;165;75"/>
    <n v="340"/>
    <d v="2019-04-11T23:59:00"/>
    <n v="1"/>
    <x v="1"/>
    <x v="0"/>
    <x v="9"/>
  </r>
  <r>
    <x v="90"/>
    <n v="503541567"/>
    <n v="157199"/>
    <s v="PROCEDIMENTO 3/2019 AO ABRIGO DO ACORDO-QUADRO NÂº 1/GEBALIS/2018 - BAIRRO ALTA DE LISBOA SUL - REABILITAÃ‡ÃƒO DE 8 FOGOS MUNICIPAIS - PROGRAMA ARRENDAMENTO - CONTRATO PROGRAMA 349/CM/2018, ACÃ‡ÃƒO NÂº 11, SUBACÃ‡ÃƒO NÂº 11.26.3"/>
    <d v="2019-02-25T12:32:58"/>
    <n v="13"/>
    <s v="PT;12;165;75"/>
    <n v="340"/>
    <d v="2019-04-14T23:59:00"/>
    <n v="1"/>
    <x v="1"/>
    <x v="0"/>
    <x v="9"/>
  </r>
  <r>
    <x v="27"/>
    <n v="506722422"/>
    <n v="157200"/>
    <s v="Empreitada de ReparaÃ§Ã£o do Jardim de InfÃ¢ncia de Santo Antonino"/>
    <d v="2019-02-20T14:12:45"/>
    <n v="13"/>
    <s v="PT;15;220;2478"/>
    <n v="340"/>
    <d v="2019-02-26T23:59:00"/>
    <n v="1"/>
    <x v="1"/>
    <x v="0"/>
    <x v="8"/>
  </r>
  <r>
    <x v="30"/>
    <n v="506546381"/>
    <n v="157201"/>
    <m/>
    <d v="2019-02-20T14:14:00"/>
    <n v="3"/>
    <s v="PT;1;1;232"/>
    <n v="400"/>
    <m/>
    <n v="1"/>
    <x v="1"/>
    <x v="0"/>
    <x v="8"/>
  </r>
  <r>
    <x v="20"/>
    <n v="506801969"/>
    <n v="157202"/>
    <s v="AquisiÃ§Ã£o de serviÃ§os de assistÃªncia tÃ©cnica e manutenÃ§Ã£o de equipamentos multifunÃ§Ãµes"/>
    <d v="2019-02-20T14:24:47"/>
    <n v="13"/>
    <s v="PT;9;114;11"/>
    <n v="360"/>
    <d v="2019-02-26T17:00:00"/>
    <n v="1"/>
    <x v="1"/>
    <x v="0"/>
    <x v="8"/>
  </r>
  <r>
    <x v="61"/>
    <n v="501597395"/>
    <n v="157203"/>
    <s v="O presente procedimento tem como objeto a AquisiÃ§Ã£o de Equipamentos de Ãudio Guias a instalar em viaturas turÃ­sticas que permitam a disponibilizaÃ§Ã£o de conteÃºdos Ã¡udio e serviÃ§os de ProduÃ§Ã£o de Ãudio para a Carristur, nos termos melhor definidos nas clÃ¡usulas tÃ©cnicas do presente Caderno de Encargos."/>
    <d v="2019-02-20T14:27:46"/>
    <n v="3"/>
    <s v="PT;12;165;2007"/>
    <n v="360"/>
    <d v="2019-02-27T23:59:00"/>
    <n v="1"/>
    <x v="2"/>
    <x v="0"/>
    <x v="8"/>
  </r>
  <r>
    <x v="14"/>
    <n v="501144218"/>
    <n v="157204"/>
    <s v="ReparaÃ§Ã£o de fissuras, limpeza por escovagem de paredes, aplicaÃ§Ã£o de desinfetante fungicida e algicida e pintura com aplicaÃ§Ã£o de primÃ¡rio e tinta plÃ¡stica acrÃ­lica, nos muros da UrbanizaÃ§Ã£o Cova dos Vidros junto Ã  av.Âª 1Âº de Maio"/>
    <d v="2019-02-20T14:29:39"/>
    <n v="1"/>
    <s v="PT;16;244;2618"/>
    <n v="360"/>
    <d v="2019-03-02T23:59:00"/>
    <n v="1"/>
    <x v="1"/>
    <x v="0"/>
    <x v="8"/>
  </r>
  <r>
    <x v="74"/>
    <n v="502177080"/>
    <n v="157206"/>
    <s v="Fornecimento de equipamento, instalaÃ§Ã£o e configuraÃ§Ã£o de Wireless para Parque Desportivo Municipal."/>
    <d v="2019-02-20T14:31:46"/>
    <n v="1"/>
    <s v="PT;12;168;2045"/>
    <n v="340"/>
    <d v="2019-02-25T17:00:00"/>
    <n v="1"/>
    <x v="1"/>
    <x v="0"/>
    <x v="8"/>
  </r>
  <r>
    <x v="49"/>
    <n v="502098139"/>
    <n v="157208"/>
    <m/>
    <d v="2019-02-20T14:37:40"/>
    <n v="3"/>
    <s v="PT;1;1;232"/>
    <n v="400"/>
    <d v="2018-08-01T18:00:00"/>
    <n v="1"/>
    <x v="1"/>
    <x v="0"/>
    <x v="8"/>
  </r>
  <r>
    <x v="49"/>
    <n v="502098139"/>
    <n v="157211"/>
    <m/>
    <d v="2019-02-20T14:39:13"/>
    <n v="3"/>
    <s v="PT;1;1;232"/>
    <n v="400"/>
    <d v="2018-08-01T18:00:00"/>
    <n v="1"/>
    <x v="1"/>
    <x v="0"/>
    <x v="8"/>
  </r>
  <r>
    <x v="115"/>
    <n v="506084361"/>
    <n v="157213"/>
    <m/>
    <d v="2019-02-20T14:44:47"/>
    <n v="13"/>
    <s v="PT;1;1;232"/>
    <n v="1"/>
    <m/>
    <n v="1"/>
    <x v="2"/>
    <x v="0"/>
    <x v="8"/>
  </r>
  <r>
    <x v="13"/>
    <n v="501294104"/>
    <n v="157214"/>
    <s v="PRESTAÃ‡ÃƒO DE SERVIÃ‡OS PARA PRODUÃ‡ÃƒO DE &quot;OFFICIAL MERCHANDISING SETÃšBAL + STB&quot;"/>
    <d v="2019-02-20T14:47:00"/>
    <n v="13"/>
    <s v="PT;16;245;2623"/>
    <n v="5"/>
    <d v="2019-02-27T23:59:00"/>
    <n v="1"/>
    <x v="1"/>
    <x v="0"/>
    <x v="8"/>
  </r>
  <r>
    <x v="35"/>
    <n v="501290206"/>
    <n v="157215"/>
    <s v="Diversos Arranjos UrbanÃ­sticos | Rua 18 de MarÃ§o de 1500"/>
    <d v="2019-02-20T14:49:04"/>
    <n v="1"/>
    <s v="PT;11;146;1881"/>
    <n v="5"/>
    <d v="2019-02-26T17:00:00"/>
    <n v="1"/>
    <x v="1"/>
    <x v="0"/>
    <x v="8"/>
  </r>
  <r>
    <x v="14"/>
    <n v="501144218"/>
    <n v="157216"/>
    <m/>
    <d v="2019-02-20T14:58:02"/>
    <n v="13"/>
    <s v="PT;1;1;232"/>
    <n v="400"/>
    <m/>
    <n v="1"/>
    <x v="1"/>
    <x v="0"/>
    <x v="8"/>
  </r>
  <r>
    <x v="174"/>
    <n v="504871650"/>
    <n v="157217"/>
    <s v="02/CP/ECO/2019 - AquisiÃ§Ã£o de serviÃ§os de transporte e tratamento de resÃ­duos urbanos (RU)"/>
    <d v="2019-02-20T15:05:18"/>
    <n v="3"/>
    <s v="PT;15;214;2453"/>
    <n v="340"/>
    <d v="2019-02-26T18:00:00"/>
    <n v="1"/>
    <x v="5"/>
    <x v="0"/>
    <x v="8"/>
  </r>
  <r>
    <x v="24"/>
    <n v="503311332"/>
    <n v="157218"/>
    <s v="ElaboraÃ§Ã£o de projetos para o ordenamento do estacionamento no Eixo Benfica/Sete Rios, em Lisboa"/>
    <d v="2019-02-20T15:07:25"/>
    <n v="3"/>
    <s v="PT;12;165;2003"/>
    <n v="360"/>
    <d v="2019-04-05T17:00:00"/>
    <n v="1"/>
    <x v="1"/>
    <x v="0"/>
    <x v="8"/>
  </r>
  <r>
    <x v="57"/>
    <n v="506780902"/>
    <n v="157219"/>
    <s v="ImplementaÃ§Ã£o e dinamizaÃ§Ã£o de um espaÃ§o municipal de inovaÃ§Ã£o &quot;sala do futuro&quot;, no Ã¢mbito do plano integrado e inovador de combate ao insucesso escolar da LezÃ­ria do Tejo (PIICIE LT)"/>
    <d v="2019-02-20T15:16:28"/>
    <n v="13"/>
    <s v="PT;15;217;81"/>
    <n v="360"/>
    <d v="2019-02-27T23:59:00"/>
    <n v="1"/>
    <x v="1"/>
    <x v="0"/>
    <x v="8"/>
  </r>
  <r>
    <x v="2"/>
    <n v="503539473"/>
    <n v="157220"/>
    <s v="Empreitada de requalificaÃ§Ã£o da EM 526 desde a rotunda da Balaia atÃ© ao limite do concelho de LoulÃ©"/>
    <d v="2019-02-20T15:17:37"/>
    <n v="3"/>
    <s v="PT;9;111;1551"/>
    <n v="360"/>
    <d v="2019-03-27T23:59:00"/>
    <n v="1"/>
    <x v="1"/>
    <x v="0"/>
    <x v="8"/>
  </r>
  <r>
    <x v="73"/>
    <n v="501112049"/>
    <n v="157221"/>
    <s v="EspetÃ¡culos de Pirotecnia para as Festas em Honra de N.Âª S.Âª de Guadalupe e ComemoraÃ§Ãµes do 25 de abril - 2019, 2020, 2021"/>
    <d v="2019-02-20T15:22:00"/>
    <n v="13"/>
    <s v="PT;3;35;549"/>
    <n v="340"/>
    <d v="2019-02-28T16:00:00"/>
    <n v="1"/>
    <x v="1"/>
    <x v="0"/>
    <x v="8"/>
  </r>
  <r>
    <x v="64"/>
    <n v="508754496"/>
    <n v="157222"/>
    <s v="CoordenaÃ§Ã£o editorial e criaÃ§Ã£o de conteÃºdos para publicaÃ§Ã£o e organizaÃ§Ã£o de evento final de apresentaÃ§Ã£o do DESENCAMINHARTE'18."/>
    <d v="2019-02-20T15:39:11"/>
    <n v="13"/>
    <s v="PT;17;247;276"/>
    <n v="360"/>
    <d v="2019-02-27T23:59:00"/>
    <n v="1"/>
    <x v="1"/>
    <x v="0"/>
    <x v="8"/>
  </r>
  <r>
    <x v="20"/>
    <n v="506801969"/>
    <n v="157223"/>
    <s v="ElaboraÃ§Ã£o de projeto de execuÃ§Ã£o para a requalificaÃ§Ã£o do Parque de Estacionamento da UrbanizaÃ§Ã£o Bela Praia - Altura"/>
    <d v="2019-02-20T15:43:29"/>
    <n v="1"/>
    <s v="PT;9;114;1563"/>
    <n v="360"/>
    <d v="2019-03-01T17:00:00"/>
    <n v="1"/>
    <x v="1"/>
    <x v="0"/>
    <x v="8"/>
  </r>
  <r>
    <x v="138"/>
    <n v="506087000"/>
    <n v="157224"/>
    <s v="ConservaÃ§Ã£o e BeneficiaÃ§Ã£o de Mercados e Feiras: ReparaÃ§Ã£o dos estragos causados pelo Leslie na cobertura do pavilhÃ£o do Mercado Municipal"/>
    <d v="2019-02-20T15:45:43"/>
    <n v="1"/>
    <s v="PT;7;79;1271"/>
    <n v="360"/>
    <d v="2019-02-27T17:00:00"/>
    <n v="1"/>
    <x v="1"/>
    <x v="0"/>
    <x v="8"/>
  </r>
  <r>
    <x v="126"/>
    <n v="600018466"/>
    <n v="157226"/>
    <m/>
    <d v="2019-02-20T16:07:44"/>
    <n v="13"/>
    <s v="PT;1;1;232"/>
    <n v="1"/>
    <m/>
    <n v="1"/>
    <x v="2"/>
    <x v="0"/>
    <x v="8"/>
  </r>
  <r>
    <x v="17"/>
    <n v="505456010"/>
    <n v="157228"/>
    <s v="A presente empreitada tem como objetivo a construÃ§Ã£o e a requalificaÃ§Ã£o de parques infantis integrados nos diversos espaÃ§os pÃºblicos do municÃ­pio da Amadora"/>
    <d v="2019-02-20T16:16:31"/>
    <n v="13"/>
    <s v="PT;12;174;223"/>
    <n v="360"/>
    <d v="2019-03-09T23:59:00"/>
    <n v="1"/>
    <x v="1"/>
    <x v="0"/>
    <x v="8"/>
  </r>
  <r>
    <x v="2"/>
    <n v="503539473"/>
    <n v="157234"/>
    <s v="LocaÃ§Ã£o de equipamento para a Gala do Desporto 2019"/>
    <d v="2019-02-20T16:42:39"/>
    <n v="1"/>
    <s v="PT;9;111;1551"/>
    <n v="360"/>
    <d v="2019-02-21T23:59:00"/>
    <n v="1"/>
    <x v="1"/>
    <x v="0"/>
    <x v="8"/>
  </r>
  <r>
    <x v="64"/>
    <n v="508754496"/>
    <n v="157246"/>
    <s v="CoordenaÃ§Ã£o editorial e criaÃ§Ã£o de conteÃºdos para publicaÃ§Ã£o e organizaÃ§Ã£o de evento final de apresentaÃ§Ã£o do DESENCAMINHARTE'18."/>
    <d v="2019-02-20T17:21:43"/>
    <n v="13"/>
    <s v="PT;17;247;276"/>
    <n v="400"/>
    <d v="2019-02-27T23:59:00"/>
    <n v="1"/>
    <x v="1"/>
    <x v="0"/>
    <x v="8"/>
  </r>
  <r>
    <x v="2"/>
    <n v="503539473"/>
    <n v="157247"/>
    <s v="Empreitada de construÃ§Ã£o de central Hidropressora e de acumulaÃ§Ã£o na Aldeia SANACAI"/>
    <d v="2019-02-21T09:15:34"/>
    <n v="1"/>
    <s v="PT;9;111;1549"/>
    <n v="360"/>
    <d v="2019-02-27T23:59:00"/>
    <n v="1"/>
    <x v="1"/>
    <x v="0"/>
    <x v="8"/>
  </r>
  <r>
    <x v="20"/>
    <n v="506801969"/>
    <n v="157248"/>
    <s v="AquisiÃ§Ã£o e instalaÃ§Ã£o de software adaptado a diversas funcionalidades do MunicÃ­pio de Castro Marim"/>
    <d v="2019-02-21T09:31:24"/>
    <n v="1"/>
    <s v="PT;9;114;11"/>
    <n v="360"/>
    <d v="2019-02-27T17:00:00"/>
    <n v="1"/>
    <x v="1"/>
    <x v="0"/>
    <x v="8"/>
  </r>
  <r>
    <x v="24"/>
    <n v="503311332"/>
    <n v="157249"/>
    <m/>
    <d v="2019-02-21T09:48:42"/>
    <n v="1"/>
    <s v="PT;1;1;232"/>
    <n v="400"/>
    <m/>
    <n v="1"/>
    <x v="1"/>
    <x v="0"/>
    <x v="8"/>
  </r>
  <r>
    <x v="24"/>
    <n v="503311332"/>
    <n v="157250"/>
    <s v="Cprev 10/19 - AquisiÃ§Ã£o de serviÃ§os profissionais de recrutamento e seleÃ§Ã£o &amp;amp; assessment"/>
    <d v="2019-02-21T09:48:54"/>
    <n v="13"/>
    <s v="PT;12;165;2006"/>
    <n v="360"/>
    <d v="2019-02-27T17:00:00"/>
    <n v="1"/>
    <x v="1"/>
    <x v="0"/>
    <x v="8"/>
  </r>
  <r>
    <x v="99"/>
    <n v="510089224"/>
    <n v="157251"/>
    <s v="AquisiÃ§Ã£o de ServiÃ§os de desenvolvimento de uma estratÃ©gia digital e ativaÃ§Ã£o que sensibilize os jovens para a prevenÃ§Ã£o da violÃªncia no desporto"/>
    <d v="2019-02-21T09:49:13"/>
    <n v="13"/>
    <s v="PT;12;165;2022"/>
    <n v="360"/>
    <d v="2019-02-27T23:59:00"/>
    <n v="1"/>
    <x v="2"/>
    <x v="0"/>
    <x v="8"/>
  </r>
  <r>
    <x v="20"/>
    <n v="506801969"/>
    <n v="157252"/>
    <s v="AquisiÃ§Ã£o de serviÃ§os de limpeza e desinfeÃ§Ã£o de reservatÃ³rios municipais de Ã¡gua para consumo humano"/>
    <d v="2019-02-21T10:08:34"/>
    <n v="1"/>
    <s v="PT;9;114;11"/>
    <n v="360"/>
    <d v="2019-02-27T17:00:00"/>
    <n v="1"/>
    <x v="1"/>
    <x v="0"/>
    <x v="8"/>
  </r>
  <r>
    <x v="14"/>
    <n v="501144218"/>
    <n v="157253"/>
    <m/>
    <d v="2019-02-21T10:18:21"/>
    <n v="13"/>
    <s v="PT;1;1;232"/>
    <n v="400"/>
    <m/>
    <n v="1"/>
    <x v="1"/>
    <x v="0"/>
    <x v="8"/>
  </r>
  <r>
    <x v="2"/>
    <n v="503539473"/>
    <n v="157254"/>
    <s v="Empreitada de pavimentaÃ§Ã£o do caminho da Aldeia e troÃ§o do caminho da escola (Vale Santa Maria)"/>
    <d v="2019-02-21T10:26:10"/>
    <n v="3"/>
    <s v="PT;9;111;1551"/>
    <n v="360"/>
    <d v="2019-03-08T23:59:00"/>
    <n v="1"/>
    <x v="1"/>
    <x v="0"/>
    <x v="8"/>
  </r>
  <r>
    <x v="11"/>
    <n v="506614913"/>
    <n v="157256"/>
    <s v="Limpeza de linhas de Ã¡gua em algumas freguesias do Concelho de Vila Franca de Xira conforme indicaÃ§Ã£o do Caderno de Encargos"/>
    <d v="2019-02-21T10:37:11"/>
    <n v="13"/>
    <s v="PT;12;173;189"/>
    <n v="340"/>
    <d v="2019-02-27T23:59:00"/>
    <n v="1"/>
    <x v="1"/>
    <x v="0"/>
    <x v="8"/>
  </r>
  <r>
    <x v="49"/>
    <n v="502098139"/>
    <n v="157257"/>
    <m/>
    <d v="2019-02-21T10:42:16"/>
    <n v="13"/>
    <m/>
    <n v="1"/>
    <m/>
    <n v="1"/>
    <x v="1"/>
    <x v="0"/>
    <x v="8"/>
  </r>
  <r>
    <x v="49"/>
    <n v="502098139"/>
    <n v="157258"/>
    <m/>
    <d v="2019-02-21T10:43:51"/>
    <n v="13"/>
    <s v="PT;1;1;232"/>
    <n v="1"/>
    <m/>
    <n v="1"/>
    <x v="1"/>
    <x v="0"/>
    <x v="8"/>
  </r>
  <r>
    <x v="49"/>
    <n v="502098139"/>
    <n v="157259"/>
    <s v="sss"/>
    <d v="2019-02-21T10:44:39"/>
    <n v="13"/>
    <s v="PT;1;1;232"/>
    <n v="400"/>
    <d v="1970-01-01T17:00:00"/>
    <n v="1"/>
    <x v="1"/>
    <x v="0"/>
    <x v="8"/>
  </r>
  <r>
    <x v="45"/>
    <n v="680021892"/>
    <n v="157261"/>
    <s v="AquisiÃ§Ã£o de ServiÃ§os de Limpeza e DesinfeÃ§Ã£o de ReservatÃ³rios de Ãgua do Concelho de Vila Franca de Xira, Ano 2019"/>
    <d v="2019-02-21T10:54:03"/>
    <n v="13"/>
    <s v="PT;12;173;189"/>
    <n v="360"/>
    <d v="2019-02-28T23:59:00"/>
    <n v="1"/>
    <x v="5"/>
    <x v="0"/>
    <x v="8"/>
  </r>
  <r>
    <x v="12"/>
    <n v="506187543"/>
    <n v="157262"/>
    <s v="n.a."/>
    <d v="2019-02-21T11:00:53"/>
    <n v="13"/>
    <s v="PT;16;241;132"/>
    <n v="360"/>
    <d v="2019-03-08T23:59:00"/>
    <n v="1"/>
    <x v="1"/>
    <x v="0"/>
    <x v="8"/>
  </r>
  <r>
    <x v="17"/>
    <n v="505456010"/>
    <n v="157263"/>
    <m/>
    <d v="2019-02-21T11:26:37"/>
    <n v="13"/>
    <s v="PT;1;1;232"/>
    <n v="400"/>
    <m/>
    <n v="1"/>
    <x v="1"/>
    <x v="0"/>
    <x v="8"/>
  </r>
  <r>
    <x v="3"/>
    <n v="500051054"/>
    <n v="157270"/>
    <s v="O presente concurso tem por objeto a realizaÃ§Ã£o de trabalhos de conservaÃ§Ã£o e beneficiaÃ§Ã£o em diversos edifÃ­cios municipais e/ou da sua responsabilidade. Os trabalhos consistem em impermeabilizaÃ§Ãµes e pinturas de paramentos e fachadas em mau estado de conservaÃ§Ã£o, aplicaÃ§Ã£o de sistema de impermeabilizaÃ§Ã£o adequado a cada caso de entre os definidos no mapa de quantidades, reparaÃ§Ã£o de fissuras e juntas de dilataÃ§Ã£o, pinturas interiores e exteriores."/>
    <d v="2019-02-21T11:58:27"/>
    <n v="3"/>
    <s v="PT;16;236;2579"/>
    <n v="340"/>
    <d v="2019-03-13T19:00:00"/>
    <n v="1"/>
    <x v="1"/>
    <x v="0"/>
    <x v="8"/>
  </r>
  <r>
    <x v="33"/>
    <n v="505170876"/>
    <n v="157272"/>
    <s v="AquisiÃ§Ã£o de serviÃ§os para a manutenÃ§Ã£o e limpeza de fontes ornamentais na Ã¡rea do MunicÃ­pio de Lagos"/>
    <d v="2019-02-21T12:09:48"/>
    <n v="3"/>
    <s v="PT;9;117;1575"/>
    <n v="360"/>
    <d v="2019-03-22T17:00:00"/>
    <n v="1"/>
    <x v="1"/>
    <x v="0"/>
    <x v="8"/>
  </r>
  <r>
    <x v="14"/>
    <n v="501144218"/>
    <n v="157274"/>
    <m/>
    <d v="2019-02-21T12:14:14"/>
    <n v="1"/>
    <s v="PT;1;1;232"/>
    <n v="400"/>
    <m/>
    <n v="1"/>
    <x v="1"/>
    <x v="0"/>
    <x v="8"/>
  </r>
  <r>
    <x v="63"/>
    <n v="508741823"/>
    <n v="157279"/>
    <m/>
    <d v="2019-02-21T12:29:29"/>
    <n v="13"/>
    <s v="PT;1;1;232"/>
    <n v="400"/>
    <m/>
    <n v="1"/>
    <x v="0"/>
    <x v="0"/>
    <x v="8"/>
  </r>
  <r>
    <x v="6"/>
    <n v="506037258"/>
    <n v="157281"/>
    <m/>
    <d v="2019-02-21T12:46:47"/>
    <n v="13"/>
    <s v="PT;1;1;232"/>
    <n v="400"/>
    <m/>
    <n v="1"/>
    <x v="1"/>
    <x v="0"/>
    <x v="8"/>
  </r>
  <r>
    <x v="6"/>
    <n v="506037258"/>
    <n v="157282"/>
    <s v="ExecuÃ§Ã£o das AGC nas Faixas de proteÃ§Ã£o Ã  Rede ViÃ¡ria Municipal e Florestal"/>
    <d v="2019-02-21T12:51:44"/>
    <n v="1"/>
    <s v="PT;17;256;203"/>
    <n v="340"/>
    <d v="2019-03-18T17:00:00"/>
    <n v="1"/>
    <x v="1"/>
    <x v="0"/>
    <x v="8"/>
  </r>
  <r>
    <x v="111"/>
    <n v="510170811"/>
    <n v="157283"/>
    <s v="AquisiÃ§Ã£o de Medicamentos"/>
    <d v="2019-02-21T13:50:27"/>
    <n v="1"/>
    <s v="PT;20;299;145"/>
    <n v="360"/>
    <d v="2019-02-26T23:59:00"/>
    <n v="1"/>
    <x v="2"/>
    <x v="0"/>
    <x v="8"/>
  </r>
  <r>
    <x v="111"/>
    <n v="510170811"/>
    <n v="157284"/>
    <s v="AquisiÃ§Ã£o de Medicamentos"/>
    <d v="2019-02-21T14:05:56"/>
    <n v="1"/>
    <s v="PT;20;299;145"/>
    <n v="360"/>
    <d v="2019-02-26T23:59:00"/>
    <n v="1"/>
    <x v="2"/>
    <x v="0"/>
    <x v="8"/>
  </r>
  <r>
    <x v="27"/>
    <n v="506722422"/>
    <n v="157285"/>
    <s v="AquisiÃ§Ã£o de Ferro"/>
    <d v="2019-02-21T14:11:00"/>
    <n v="1"/>
    <s v="PT;15;220;2478"/>
    <n v="5"/>
    <d v="2019-02-27T23:59:00"/>
    <n v="1"/>
    <x v="1"/>
    <x v="0"/>
    <x v="8"/>
  </r>
  <r>
    <x v="9"/>
    <n v="506173968"/>
    <n v="157287"/>
    <s v="AquisiÃ§Ã£o de impressÃ£o e aplicaÃ§Ã£o de telas de outdoor para divulgaÃ§Ã£o de campanhas de promoÃ§Ã£o municipal"/>
    <d v="2019-02-21T14:22:46"/>
    <n v="13"/>
    <s v="PT;1;1;232"/>
    <n v="360"/>
    <d v="2019-02-26T18:00:00"/>
    <n v="1"/>
    <x v="1"/>
    <x v="0"/>
    <x v="8"/>
  </r>
  <r>
    <x v="24"/>
    <n v="503311332"/>
    <n v="157288"/>
    <s v="CP 11/19 - AquisiÃ§Ã£o de serviÃ§os de apoio na preparaÃ§Ã£o de procedimentos concursais, fiscalizaÃ§Ã£o e coordenaÃ§Ã£o de seguranÃ§a e ambiente em empreitadas de construÃ§Ã£o de obras pÃºblicas promovidas pela EMEL"/>
    <d v="2019-02-21T14:25:50"/>
    <n v="3"/>
    <s v="PT;12;165;75"/>
    <n v="360"/>
    <d v="2019-03-26T17:00:00"/>
    <n v="1"/>
    <x v="1"/>
    <x v="0"/>
    <x v="8"/>
  </r>
  <r>
    <x v="132"/>
    <n v="507023129"/>
    <n v="157290"/>
    <s v="Empreitada de requalificaÃ§Ã£o dos espaÃ§os exteriores da Rua Bartolomeu Dias"/>
    <d v="2019-02-21T14:27:41"/>
    <n v="3"/>
    <s v="PT;1;1;232"/>
    <n v="360"/>
    <d v="2019-04-28T17:00:00"/>
    <n v="1"/>
    <x v="2"/>
    <x v="0"/>
    <x v="8"/>
  </r>
  <r>
    <x v="63"/>
    <n v="508741823"/>
    <n v="157300"/>
    <s v="17000119 - ColonoscÃ³pio, GastroscÃ³pio e MÃ¡quina Lavar EndoscÃ³pios"/>
    <d v="2019-02-21T15:12:26"/>
    <n v="3"/>
    <s v="PT;14;205;2353"/>
    <n v="340"/>
    <d v="2019-03-02T23:59:00"/>
    <n v="1"/>
    <x v="0"/>
    <x v="0"/>
    <x v="8"/>
  </r>
  <r>
    <x v="125"/>
    <n v="501208950"/>
    <n v="157301"/>
    <s v="ServiÃ§os de Reboque no Porto Comercial de PortimÃ£o"/>
    <d v="2019-02-21T15:13:12"/>
    <n v="3"/>
    <s v="PT;9;121;1594"/>
    <n v="360"/>
    <d v="2019-03-12T23:59:00"/>
    <n v="1"/>
    <x v="7"/>
    <x v="0"/>
    <x v="8"/>
  </r>
  <r>
    <x v="17"/>
    <n v="505456010"/>
    <n v="157306"/>
    <m/>
    <d v="2019-02-21T15:20:57"/>
    <n v="3"/>
    <m/>
    <n v="400"/>
    <m/>
    <n v="1"/>
    <x v="1"/>
    <x v="0"/>
    <x v="8"/>
  </r>
  <r>
    <x v="19"/>
    <n v="507396081"/>
    <n v="157312"/>
    <s v="CPREV 006.FIE.2019 - AquisiÃ§Ã£o de 2 Viaturas Mistas de 9 Lugares"/>
    <d v="2019-02-21T15:39:23"/>
    <n v="13"/>
    <s v="PT;12;164;1996"/>
    <n v="1"/>
    <d v="2019-02-14T23:59:00"/>
    <n v="1"/>
    <x v="1"/>
    <x v="0"/>
    <x v="8"/>
  </r>
  <r>
    <x v="19"/>
    <n v="507396081"/>
    <n v="157313"/>
    <s v="CPREV 010.FIE.2019 - AquisiÃ§Ã£o de 2 Viaturas Mistas de 9 Lugares"/>
    <d v="2019-02-21T15:42:41"/>
    <n v="13"/>
    <s v="PT;12;164;1996"/>
    <n v="360"/>
    <d v="2019-02-27T23:59:00"/>
    <n v="1"/>
    <x v="1"/>
    <x v="0"/>
    <x v="8"/>
  </r>
  <r>
    <x v="0"/>
    <n v="508481287"/>
    <n v="157314"/>
    <m/>
    <d v="2019-02-21T15:42:41"/>
    <n v="13"/>
    <s v="PT;1;1;232"/>
    <n v="400"/>
    <m/>
    <n v="1"/>
    <x v="0"/>
    <x v="0"/>
    <x v="8"/>
  </r>
  <r>
    <x v="54"/>
    <n v="501202021"/>
    <n v="157315"/>
    <s v="AquisiÃ§Ã£o de dois servidores Rackmount para hosts VMare"/>
    <d v="2019-02-21T15:45:49"/>
    <n v="3"/>
    <s v="PT;12;165;2016"/>
    <n v="360"/>
    <d v="2019-03-14T23:59:00"/>
    <n v="1"/>
    <x v="7"/>
    <x v="0"/>
    <x v="8"/>
  </r>
  <r>
    <x v="3"/>
    <n v="500051054"/>
    <n v="157316"/>
    <s v="AquisiÃ§Ã£o de cacifos simples para balneÃ¡rios"/>
    <d v="2019-02-21T15:51:14"/>
    <n v="13"/>
    <s v="PT;16;236;230"/>
    <n v="360"/>
    <d v="2019-02-28T19:00:00"/>
    <n v="1"/>
    <x v="1"/>
    <x v="0"/>
    <x v="8"/>
  </r>
  <r>
    <x v="10"/>
    <n v="500122237"/>
    <n v="157317"/>
    <s v="AquisiÃ§Ã£o de ServiÃ§os de ImpressÃ£o GrÃ¡fica, Embalamento e DistribuiÃ§Ã£o."/>
    <d v="2019-02-21T15:51:43"/>
    <n v="1"/>
    <s v="PT;1;1;232"/>
    <n v="300"/>
    <d v="2019-02-26T23:59:00"/>
    <n v="1"/>
    <x v="2"/>
    <x v="0"/>
    <x v="8"/>
  </r>
  <r>
    <x v="87"/>
    <n v="506826961"/>
    <n v="157319"/>
    <m/>
    <d v="2019-02-21T15:59:09"/>
    <n v="3"/>
    <s v="PT;1;1;232"/>
    <n v="400"/>
    <m/>
    <n v="1"/>
    <x v="1"/>
    <x v="0"/>
    <x v="8"/>
  </r>
  <r>
    <x v="87"/>
    <n v="506826961"/>
    <n v="157320"/>
    <m/>
    <d v="2019-02-21T15:59:32"/>
    <n v="4"/>
    <s v="PT;1;1;232"/>
    <n v="400"/>
    <m/>
    <n v="1"/>
    <x v="1"/>
    <x v="0"/>
    <x v="8"/>
  </r>
  <r>
    <x v="14"/>
    <n v="501144218"/>
    <n v="157321"/>
    <m/>
    <d v="2019-02-21T16:26:25"/>
    <n v="13"/>
    <s v="PT;1;1;232"/>
    <n v="400"/>
    <m/>
    <n v="1"/>
    <x v="1"/>
    <x v="0"/>
    <x v="8"/>
  </r>
  <r>
    <x v="3"/>
    <n v="500051054"/>
    <n v="157323"/>
    <s v="A presente empreitada tem por objetivo a execuÃ§Ã£o de trabalhos diversos, nas freguesias do Monte de Caparica, Trafaria e Costa de Caparica, ao nÃ­vel da execuÃ§Ã£o e conservaÃ§Ã£o de calÃ§adas, execuÃ§Ã£o de muros e muretes, colocaÃ§Ã£o de equipamentos infantis e mobiliÃ¡rio urbano, ajardinamentos, rede de rega, plantaÃ§Ãµes e sementeiras, manutenÃ§Ã£o e conservaÃ§Ã£o de Ã¡reas verdes, instalaÃ§Ãµes elÃ©tricas, entre outros."/>
    <d v="2019-02-21T16:36:22"/>
    <n v="3"/>
    <s v="PT;16;236;2580"/>
    <n v="340"/>
    <d v="2019-04-03T18:30:00"/>
    <n v="1"/>
    <x v="1"/>
    <x v="0"/>
    <x v="8"/>
  </r>
  <r>
    <x v="74"/>
    <n v="502177080"/>
    <n v="157325"/>
    <s v="AquisiÃ§Ã£o de equipamento informÃ¡tico para as escolas do 1.Âº ciclo do ensino bÃ¡sico"/>
    <d v="2019-02-21T16:40:51"/>
    <n v="1"/>
    <s v="PT;12;168;195"/>
    <n v="360"/>
    <d v="2019-02-26T17:00:00"/>
    <n v="1"/>
    <x v="1"/>
    <x v="0"/>
    <x v="8"/>
  </r>
  <r>
    <x v="4"/>
    <n v="506334562"/>
    <n v="157328"/>
    <m/>
    <d v="2019-02-21T17:16:46"/>
    <n v="1"/>
    <m/>
    <n v="400"/>
    <m/>
    <n v="1"/>
    <x v="1"/>
    <x v="0"/>
    <x v="8"/>
  </r>
  <r>
    <x v="63"/>
    <n v="508741823"/>
    <n v="157329"/>
    <s v="17000319 - ServiÃ§os de consultoria para acompanhamento Ã  implementaÃ§Ã£o do plano reengenharia de processos no CHPVVC"/>
    <d v="2019-02-21T18:09:31"/>
    <n v="3"/>
    <s v="PT;14;205;2353"/>
    <n v="360"/>
    <d v="2019-03-07T23:58:00"/>
    <n v="1"/>
    <x v="0"/>
    <x v="0"/>
    <x v="8"/>
  </r>
  <r>
    <x v="175"/>
    <n v="500925895"/>
    <n v="157330"/>
    <s v="Fornecimento contÃ­nuo de combustÃ­veis - GasÃ³leo e Gasolina"/>
    <d v="2019-02-21T18:30:43"/>
    <n v="13"/>
    <s v="PT;11;157;1950"/>
    <n v="360"/>
    <d v="2019-03-01T23:59:00"/>
    <n v="1"/>
    <x v="2"/>
    <x v="0"/>
    <x v="8"/>
  </r>
  <r>
    <x v="0"/>
    <n v="508481287"/>
    <n v="157331"/>
    <s v="NÃ£o aplicÃ¡vel"/>
    <d v="2019-02-21T18:39:20"/>
    <n v="1"/>
    <s v="PT;12;165;2010"/>
    <n v="360"/>
    <d v="2019-02-26T17:00:00"/>
    <n v="1"/>
    <x v="0"/>
    <x v="0"/>
    <x v="8"/>
  </r>
  <r>
    <x v="176"/>
    <n v="502971096"/>
    <n v="157332"/>
    <m/>
    <d v="2019-02-22T14:13:30"/>
    <n v="1"/>
    <s v="PT;9;110;291"/>
    <n v="400"/>
    <d v="2016-08-08T23:59:00"/>
    <n v="1"/>
    <x v="1"/>
    <x v="0"/>
    <x v="8"/>
  </r>
  <r>
    <x v="4"/>
    <n v="506334562"/>
    <n v="157347"/>
    <s v="ContrataÃ§Ã£o de serviÃ§o de Leitura de contadores de Ã¡gua do abastecimento pÃºblico"/>
    <d v="2019-02-22T09:05:29"/>
    <n v="1"/>
    <s v="PT;11;157;220"/>
    <n v="360"/>
    <d v="2019-02-27T23:59:00"/>
    <n v="1"/>
    <x v="1"/>
    <x v="0"/>
    <x v="8"/>
  </r>
  <r>
    <x v="3"/>
    <n v="500051054"/>
    <n v="157348"/>
    <s v="Fornecimento de SoluÃ§Ã£o de GestÃ£o de OcorrÃªncias"/>
    <d v="2019-02-22T09:12:58"/>
    <n v="1"/>
    <s v="PT;16;236;230"/>
    <n v="360"/>
    <d v="2019-03-01T19:00:00"/>
    <n v="1"/>
    <x v="1"/>
    <x v="0"/>
    <x v="8"/>
  </r>
  <r>
    <x v="38"/>
    <n v="505309939"/>
    <n v="157349"/>
    <s v="AquisiÃ§Ã£o de serviÃ§os para aluguer de som, IluminaÃ§Ã£o e ecrÃ£ LED, no Ã¢mbito da CED 2019"/>
    <d v="2019-02-22T09:27:48"/>
    <n v="1"/>
    <s v="PT;9;121;1594"/>
    <n v="360"/>
    <d v="2019-03-01T16:30:00"/>
    <n v="1"/>
    <x v="1"/>
    <x v="0"/>
    <x v="8"/>
  </r>
  <r>
    <x v="38"/>
    <n v="505309939"/>
    <n v="157350"/>
    <s v="AquisiÃ§Ã£o de produtos quÃ­micos para as Piscinas Municipais"/>
    <d v="2019-02-22T09:31:40"/>
    <n v="1"/>
    <s v="PT;9;121;274"/>
    <n v="360"/>
    <d v="2019-02-25T16:30:00"/>
    <n v="1"/>
    <x v="1"/>
    <x v="0"/>
    <x v="8"/>
  </r>
  <r>
    <x v="63"/>
    <n v="508741823"/>
    <n v="157351"/>
    <s v="17000519 - PrestaÃ§Ã£o de ServiÃ§os VigilÃ¢ncia e SeguranÃ§a"/>
    <d v="2019-02-22T09:31:51"/>
    <n v="3"/>
    <s v="PT;14;205;2353"/>
    <n v="220"/>
    <d v="2019-03-02T23:59:00"/>
    <n v="1"/>
    <x v="0"/>
    <x v="0"/>
    <x v="8"/>
  </r>
  <r>
    <x v="149"/>
    <n v="506642798"/>
    <n v="157352"/>
    <s v="PrestaÃ§Ã£o de serviÃ§os para elaboraÃ§Ã£o do complemento do cadastro de infraestruturas de abastecimento de Ã¡guas e saneamento de Ã¡guas residuais"/>
    <d v="2019-02-22T09:32:29"/>
    <n v="13"/>
    <s v="PT;6;76;263"/>
    <n v="360"/>
    <d v="2019-02-24T23:00:00"/>
    <n v="1"/>
    <x v="1"/>
    <x v="0"/>
    <x v="8"/>
  </r>
  <r>
    <x v="18"/>
    <n v="501222634"/>
    <n v="157353"/>
    <s v="PrestaÃ§Ã£o de ServiÃ§os de ReparaÃ§Ã£o de Viatura Volvo afecta ao ServiÃ§o de Higiene e Limpeza"/>
    <d v="2019-02-22T09:49:39"/>
    <n v="1"/>
    <s v="PT;11;148;1898"/>
    <n v="360"/>
    <d v="2019-02-28T23:59:00"/>
    <n v="1"/>
    <x v="1"/>
    <x v="0"/>
    <x v="8"/>
  </r>
  <r>
    <x v="70"/>
    <n v="506791220"/>
    <n v="157354"/>
    <s v="AquisiÃ§Ã£o de PÃ³ de Pedra e Tout Venant"/>
    <d v="2019-02-22T09:56:48"/>
    <n v="13"/>
    <s v="PT;16;239;78"/>
    <n v="360"/>
    <d v="2019-03-01T23:59:00"/>
    <n v="1"/>
    <x v="1"/>
    <x v="0"/>
    <x v="8"/>
  </r>
  <r>
    <x v="3"/>
    <n v="500051054"/>
    <n v="157355"/>
    <s v="A presente empreitada tem por objetivo a execuÃ§Ã£o de trabalhos diversos ao nÃ­vel das redes de saneamento bÃ¡sico, bem como das redes de abastecimento de Ã¡gua. Os trabalhos serÃ£o realizados em vÃ¡rios locais do MunicÃ­pio que necessitem de intervenÃ§Ã£o de melhoramento ou reparaÃ§Ãµes quer no interior quer no exterior dos edifÃ­cios municipais e escolas do concelho."/>
    <d v="2019-02-22T10:04:01"/>
    <n v="3"/>
    <s v="PT;16;236;230"/>
    <n v="340"/>
    <d v="2019-03-15T19:00:00"/>
    <n v="1"/>
    <x v="1"/>
    <x v="0"/>
    <x v="8"/>
  </r>
  <r>
    <x v="0"/>
    <n v="508481287"/>
    <n v="157356"/>
    <s v="194C000009 - AquisiÃ§Ã£o de Kits de Higiene Oral durante o ano 2019"/>
    <d v="2019-02-22T10:04:05"/>
    <n v="13"/>
    <s v="PT;12;165;2010"/>
    <n v="360"/>
    <d v="2019-02-28T17:00:00"/>
    <n v="1"/>
    <x v="0"/>
    <x v="0"/>
    <x v="8"/>
  </r>
  <r>
    <x v="13"/>
    <n v="501294104"/>
    <n v="157357"/>
    <s v="PRESTAÃ‡ÃƒO DE SERVIÃ‡OS DE PREVENÃ‡ÃƒO"/>
    <d v="2019-02-22T10:15:21"/>
    <n v="1"/>
    <s v="PT;16;245;321"/>
    <n v="360"/>
    <d v="2019-03-08T23:59:00"/>
    <n v="1"/>
    <x v="1"/>
    <x v="0"/>
    <x v="8"/>
  </r>
  <r>
    <x v="3"/>
    <n v="500051054"/>
    <n v="157358"/>
    <s v="PrestaÃ§Ã£o de serviÃ§os de assessoria jurÃ­dica na Ã¡rea do urbanismo , em regime de tarefa"/>
    <d v="2019-02-22T10:24:14"/>
    <n v="1"/>
    <s v="PT;16;236;230"/>
    <n v="360"/>
    <d v="2019-02-27T19:00:00"/>
    <n v="1"/>
    <x v="1"/>
    <x v="0"/>
    <x v="8"/>
  </r>
  <r>
    <x v="177"/>
    <n v="506735524"/>
    <n v="157359"/>
    <s v="ARRANJO URBANÃSTICO DA PRAÃ‡A / JARDIM - JUNQUEIRA"/>
    <d v="2019-02-22T10:24:18"/>
    <n v="3"/>
    <s v="PT;2;21;476"/>
    <n v="5"/>
    <d v="2019-03-25T17:00:00"/>
    <n v="1"/>
    <x v="1"/>
    <x v="0"/>
    <x v="8"/>
  </r>
  <r>
    <x v="89"/>
    <n v="511010435"/>
    <n v="157360"/>
    <s v="SubscriÃ§Ã£o 400 LicenÃ§as Cisco Umbrella Cloud"/>
    <d v="2019-02-22T10:30:33"/>
    <n v="13"/>
    <s v="PT;21;321;10"/>
    <n v="360"/>
    <d v="2019-03-07T22:00:00"/>
    <n v="1"/>
    <x v="2"/>
    <x v="0"/>
    <x v="8"/>
  </r>
  <r>
    <x v="6"/>
    <n v="506037258"/>
    <n v="157361"/>
    <m/>
    <d v="2019-02-22T10:31:12"/>
    <n v="13"/>
    <s v="PT;1;1;232"/>
    <n v="400"/>
    <m/>
    <n v="1"/>
    <x v="1"/>
    <x v="0"/>
    <x v="8"/>
  </r>
  <r>
    <x v="17"/>
    <n v="505456010"/>
    <n v="157362"/>
    <s v="ConservaÃ§Ã£o e reparaÃ§Ã£o de fogos devolutos e respetivas partes comuns do parque habitacional da CÃ¢mara Municipal da Amadora"/>
    <d v="2019-02-22T10:32:31"/>
    <n v="3"/>
    <s v="PT;12;159;283"/>
    <n v="340"/>
    <d v="2019-04-10T17:00:00"/>
    <n v="1"/>
    <x v="1"/>
    <x v="0"/>
    <x v="8"/>
  </r>
  <r>
    <x v="6"/>
    <n v="506037258"/>
    <n v="157363"/>
    <m/>
    <d v="2019-02-22T10:32:59"/>
    <n v="3"/>
    <s v="PT;1;1;232"/>
    <n v="400"/>
    <m/>
    <n v="1"/>
    <x v="1"/>
    <x v="0"/>
    <x v="8"/>
  </r>
  <r>
    <x v="68"/>
    <n v="512013241"/>
    <n v="157365"/>
    <m/>
    <d v="2019-02-22T10:46:09"/>
    <n v="3"/>
    <s v="PT;1;1;232"/>
    <n v="1"/>
    <m/>
    <n v="1"/>
    <x v="1"/>
    <x v="0"/>
    <x v="8"/>
  </r>
  <r>
    <x v="88"/>
    <n v="501206639"/>
    <n v="157366"/>
    <s v="AquisiÃ§Ã£o de serviÃ§os para elaboraÃ§Ã£o da revisÃ£o do Plano Diretor Municipal (PDM) e respetivo RelatÃ³rio de Estado do Ordenamento do TerritÃ³rio (REOT)"/>
    <d v="2019-02-22T10:51:30"/>
    <n v="13"/>
    <s v="PT;8;103;1526"/>
    <n v="340"/>
    <d v="2019-03-03T18:00:00"/>
    <n v="1"/>
    <x v="1"/>
    <x v="0"/>
    <x v="8"/>
  </r>
  <r>
    <x v="13"/>
    <n v="501294104"/>
    <n v="157367"/>
    <s v="GESTÃƒO, MANUTENÃ‡ÃƒO E FISCALIZAÃ‡ÃƒO DA ZONA DE ESTACIONAMENTO DE DURAÃ‡ÃƒO LIMITADA, NA CIDADE DE SETÃšBAL"/>
    <d v="2019-02-22T10:56:16"/>
    <n v="1"/>
    <s v="PT;16;245;321"/>
    <n v="5"/>
    <d v="2019-05-27T23:59:00"/>
    <n v="1"/>
    <x v="1"/>
    <x v="0"/>
    <x v="8"/>
  </r>
  <r>
    <x v="2"/>
    <n v="503539473"/>
    <n v="157368"/>
    <s v="AquisiÃ§Ã£o de equipamento, lettering e sinalÃ©tica para o Museu de Arqueologia de Albufeira"/>
    <d v="2019-02-22T10:57:12"/>
    <n v="13"/>
    <s v="PT;9;111;1551"/>
    <n v="340"/>
    <d v="2019-02-28T23:59:00"/>
    <n v="1"/>
    <x v="1"/>
    <x v="0"/>
    <x v="8"/>
  </r>
  <r>
    <x v="14"/>
    <n v="501144218"/>
    <n v="157369"/>
    <s v="ImpressÃ£o e produÃ§Ã£o de materiais grÃ¡ficos"/>
    <d v="2019-02-22T11:26:44"/>
    <n v="13"/>
    <s v="PT;16;244;244"/>
    <n v="360"/>
    <d v="2019-03-11T18:00:00"/>
    <n v="1"/>
    <x v="1"/>
    <x v="0"/>
    <x v="8"/>
  </r>
  <r>
    <x v="17"/>
    <n v="505456010"/>
    <n v="157370"/>
    <s v="ReabilitaÃ§Ã£o do pavilhÃ£o do CEMA"/>
    <d v="2019-02-22T11:29:33"/>
    <n v="13"/>
    <s v="PT;12;174;2091"/>
    <n v="360"/>
    <d v="2019-03-10T23:59:00"/>
    <n v="1"/>
    <x v="1"/>
    <x v="0"/>
    <x v="8"/>
  </r>
  <r>
    <x v="178"/>
    <n v="507066120"/>
    <n v="157371"/>
    <s v="AquisiÃ§Ã£o de serviÃ§os para estabilizaÃ§Ã£o de emergÃªncia em taludes na freguesia e concelho de Monchique, PÃ³s-IncÃªndio da Perna da Negra"/>
    <d v="2019-02-22T11:39:08"/>
    <n v="4"/>
    <s v="PT;9;119;1587"/>
    <n v="5"/>
    <d v="2019-03-02T23:59:00"/>
    <n v="1"/>
    <x v="1"/>
    <x v="0"/>
    <x v="8"/>
  </r>
  <r>
    <x v="33"/>
    <n v="505170876"/>
    <n v="157372"/>
    <s v="AquisiÃ§Ã£o de evento 2.Âº Lagos World Beer Fest."/>
    <d v="2019-02-22T11:43:28"/>
    <n v="1"/>
    <s v="PT;9;117;1575"/>
    <n v="360"/>
    <d v="2019-03-06T17:00:00"/>
    <n v="1"/>
    <x v="1"/>
    <x v="0"/>
    <x v="8"/>
  </r>
  <r>
    <x v="75"/>
    <n v="512096481"/>
    <n v="157373"/>
    <s v="LOCAÃ‡ÃƒO DE 1033 CONTENTORES MARÃTIMOS 795 CONTENTORES DE 40 PÃ‰S E 238 CONTENTORES DE 20 PÃ‰S PARA TRANSPORTE DE RESÃDUOS PARA VALORIZAÃ‡ÃƒO"/>
    <d v="2019-02-22T11:50:55"/>
    <n v="3"/>
    <s v="PT;20;313;1331"/>
    <n v="5"/>
    <d v="2019-03-25T18:00:00"/>
    <n v="1"/>
    <x v="1"/>
    <x v="0"/>
    <x v="8"/>
  </r>
  <r>
    <x v="177"/>
    <n v="506735524"/>
    <n v="157374"/>
    <s v="CONCESSÃƒO DE EXPLORAÃ‡ÃƒO DO BAR E ESPLANADA INTEGRADO NO PARQUE DA CIDADE DE VALE DE CAMBRA - DR EDUARDO COELHO"/>
    <d v="2019-02-22T12:04:34"/>
    <n v="3"/>
    <s v="PT;2;21;479"/>
    <n v="360"/>
    <d v="2019-03-12T17:00:00"/>
    <n v="1"/>
    <x v="1"/>
    <x v="0"/>
    <x v="8"/>
  </r>
  <r>
    <x v="49"/>
    <n v="502098139"/>
    <n v="157375"/>
    <m/>
    <d v="2019-02-22T12:09:11"/>
    <n v="7"/>
    <s v="PT;1;1;232"/>
    <n v="400"/>
    <m/>
    <n v="1"/>
    <x v="1"/>
    <x v="0"/>
    <x v="8"/>
  </r>
  <r>
    <x v="15"/>
    <n v="512103097"/>
    <n v="157376"/>
    <s v="AquisiÃ§Ã£o de medicamentos do aparelho geniturinÃ¡rio com o CPV Â¿ 33641000-5, Medicamentos para o aparelho geniturinÃ¡rio e hormonas sexuais para o Hospital Divino EspÃ­rito Santo de Ponta Delgada, EPER ao abrigo do CPA n.Âº 2017/48, celebrado pelos ServiÃ§os Partilhados do MinistÃ©rio da SaÃºde"/>
    <d v="2019-02-22T12:19:49"/>
    <n v="1"/>
    <s v="PT;20;313;3418"/>
    <n v="340"/>
    <d v="2019-03-27T23:59:00"/>
    <n v="1"/>
    <x v="0"/>
    <x v="0"/>
    <x v="8"/>
  </r>
  <r>
    <x v="176"/>
    <n v="502971096"/>
    <n v="157377"/>
    <m/>
    <d v="2019-02-22T12:22:00"/>
    <n v="3"/>
    <s v="PT;1;1;232"/>
    <n v="400"/>
    <d v="2015-12-09T23:59:00"/>
    <n v="1"/>
    <x v="1"/>
    <x v="0"/>
    <x v="8"/>
  </r>
  <r>
    <x v="12"/>
    <n v="506187543"/>
    <n v="157378"/>
    <s v="Fornecimento e substituiÃ§Ã£o das luminÃ¡rias existentes por outras com tecnologia LED"/>
    <d v="2019-02-22T12:29:49"/>
    <n v="3"/>
    <s v="PT;16;241;132"/>
    <n v="340"/>
    <d v="2019-04-24T23:59:00"/>
    <n v="1"/>
    <x v="1"/>
    <x v="0"/>
    <x v="8"/>
  </r>
  <r>
    <x v="68"/>
    <n v="512013241"/>
    <n v="157380"/>
    <m/>
    <d v="2019-02-22T13:14:42"/>
    <n v="1"/>
    <m/>
    <n v="360"/>
    <d v="2019-02-27T17:00:00"/>
    <n v="1"/>
    <x v="1"/>
    <x v="0"/>
    <x v="8"/>
  </r>
  <r>
    <x v="176"/>
    <n v="502971096"/>
    <n v="157381"/>
    <s v="AquisiÃ§Ã£o de combustÃ­veis rodoviÃ¡rios para a Brigada de Sapadores Florestais ao abrigo do acordo quadro"/>
    <d v="2019-02-22T14:17:01"/>
    <n v="13"/>
    <s v="PT;9;110;291"/>
    <n v="340"/>
    <d v="2019-02-27T23:59:00"/>
    <n v="1"/>
    <x v="1"/>
    <x v="0"/>
    <x v="8"/>
  </r>
  <r>
    <x v="35"/>
    <n v="501290206"/>
    <n v="157382"/>
    <s v="Travessa da Encosta (Moinho de Vento/Encosta)"/>
    <d v="2019-02-22T14:25:36"/>
    <n v="13"/>
    <s v="PT;11;146;1881"/>
    <n v="360"/>
    <d v="2019-03-15T17:00:00"/>
    <n v="1"/>
    <x v="1"/>
    <x v="0"/>
    <x v="8"/>
  </r>
  <r>
    <x v="3"/>
    <n v="500051054"/>
    <n v="157385"/>
    <s v="PrestaÃ§Ã£o de serviÃ§os de assessoria jurÃ­dica na Ã¡rea do urbanismo , em regime de tarefa"/>
    <d v="2019-02-22T14:40:28"/>
    <n v="1"/>
    <s v="PT;16;236;230"/>
    <n v="360"/>
    <d v="2019-02-28T19:00:00"/>
    <n v="1"/>
    <x v="1"/>
    <x v="0"/>
    <x v="8"/>
  </r>
  <r>
    <x v="18"/>
    <n v="501222634"/>
    <n v="157387"/>
    <s v="AquisiÃ§Ã£o de Piso Desportivo para Futsal a Instalar em PavilhÃ£o"/>
    <d v="2019-02-22T14:47:16"/>
    <n v="3"/>
    <s v="PT;11;148;1898"/>
    <n v="360"/>
    <d v="2019-03-06T23:59:00"/>
    <n v="1"/>
    <x v="1"/>
    <x v="0"/>
    <x v="8"/>
  </r>
  <r>
    <x v="58"/>
    <n v="504828576"/>
    <n v="157388"/>
    <s v="ServiÃ§os de limpeza de bermas e valetas na rede viÃ¡ria municipal"/>
    <d v="2019-02-22T14:53:51"/>
    <n v="3"/>
    <s v="PT;8;100;35"/>
    <n v="340"/>
    <d v="2019-03-09T17:00:00"/>
    <n v="1"/>
    <x v="1"/>
    <x v="0"/>
    <x v="8"/>
  </r>
  <r>
    <x v="19"/>
    <n v="507396081"/>
    <n v="157389"/>
    <s v="CPUB 003.DFR.2019_Contrato de LocaÃ§Ã£o Financeira MobiliÃ¡ria (leasing), para aquisiÃ§Ã£o de 2 (duas) viaturas de recolha de cortes de jardins de 19T: LOTE 1 Â¿ Financiamento para aquisiÃ§Ã£o de 1 (uma) Viatura de 19Ton para RCJ, com o valor contratual de Â¿124.500,00; LOTE 2 - Financiamento para aquisiÃ§Ã£o de 1 (uma) Viatura de 19Ton para RCJ, com o valor contratual de Â¿124.500,00;"/>
    <d v="2019-02-22T14:55:18"/>
    <n v="3"/>
    <s v="PT;12;164;1996"/>
    <n v="360"/>
    <d v="2019-03-27T23:59:00"/>
    <n v="1"/>
    <x v="1"/>
    <x v="0"/>
    <x v="8"/>
  </r>
  <r>
    <x v="30"/>
    <n v="506546381"/>
    <n v="157395"/>
    <m/>
    <d v="2019-02-22T15:18:07"/>
    <n v="1"/>
    <s v="PT;1;1;232"/>
    <n v="400"/>
    <m/>
    <n v="1"/>
    <x v="1"/>
    <x v="0"/>
    <x v="8"/>
  </r>
  <r>
    <x v="30"/>
    <n v="506546381"/>
    <n v="157396"/>
    <s v="AquisiÃ§Ã£o de ServiÃ§os TIMIII"/>
    <d v="2019-02-22T15:18:14"/>
    <n v="13"/>
    <s v="PT;11;150;139"/>
    <n v="360"/>
    <d v="2019-03-04T17:00:00"/>
    <n v="1"/>
    <x v="1"/>
    <x v="0"/>
    <x v="8"/>
  </r>
  <r>
    <x v="111"/>
    <n v="510170811"/>
    <n v="157399"/>
    <s v="AquisiÃ§Ã£o de ConsumÃ­veis para impressoras"/>
    <d v="2019-02-22T16:04:55"/>
    <n v="1"/>
    <s v="PT;20;299;145"/>
    <n v="360"/>
    <d v="2019-02-28T23:59:00"/>
    <n v="1"/>
    <x v="2"/>
    <x v="0"/>
    <x v="8"/>
  </r>
  <r>
    <x v="1"/>
    <n v="506673626"/>
    <n v="157401"/>
    <s v="AquisiÃ§Ã£o de serviÃ§os de manutenÃ§Ã£o a elevador na Escola BÃ¡sica Prof. JosÃ© Joaquim Rita Seixas"/>
    <d v="2019-02-22T16:13:49"/>
    <n v="1"/>
    <s v="PT;16;237;2585"/>
    <n v="360"/>
    <d v="2019-02-27T23:59:00"/>
    <n v="1"/>
    <x v="1"/>
    <x v="0"/>
    <x v="8"/>
  </r>
  <r>
    <x v="47"/>
    <n v="512042659"/>
    <n v="157402"/>
    <m/>
    <d v="2019-02-22T16:16:15"/>
    <n v="1"/>
    <s v="PT;1;1;232"/>
    <n v="400"/>
    <m/>
    <n v="1"/>
    <x v="1"/>
    <x v="0"/>
    <x v="8"/>
  </r>
  <r>
    <x v="47"/>
    <n v="512042659"/>
    <n v="157403"/>
    <s v="Ajuste Direto para AquisiÃ§Ã£o e Montagem de Equipamento para ConservaÃ§Ã£o e ReparaÃ§Ã£o da Fonte Luminosa, sita Ã  Rua Debaixo da Ponte, Vila de Nordeste"/>
    <d v="2019-02-22T16:20:36"/>
    <n v="1"/>
    <s v="PT;20;312;3402"/>
    <n v="360"/>
    <d v="2019-03-03T23:59:00"/>
    <n v="1"/>
    <x v="1"/>
    <x v="0"/>
    <x v="8"/>
  </r>
  <r>
    <x v="9"/>
    <n v="506173968"/>
    <n v="157404"/>
    <s v="ServiÃ§o de inserÃ§Ã£o de publicidade institucional ou obrigatÃ³ria no jornal Correio da ManhÃ£"/>
    <d v="2019-02-22T16:21:20"/>
    <n v="1"/>
    <s v="PT;16;243;261"/>
    <n v="400"/>
    <d v="1970-01-01T18:00:00"/>
    <n v="1"/>
    <x v="1"/>
    <x v="0"/>
    <x v="8"/>
  </r>
  <r>
    <x v="2"/>
    <n v="503539473"/>
    <n v="157405"/>
    <s v="PrestaÃ§Ã£o de serviÃ§os de recolha, transporte de resÃ­duos urbanos, limpeza urbana e serviÃ§os auxiliares, no municÃ­pio de Albufeira"/>
    <d v="2019-02-22T16:22:14"/>
    <n v="1"/>
    <s v="PT;9;111;1551"/>
    <n v="360"/>
    <d v="2019-02-24T23:59:00"/>
    <n v="1"/>
    <x v="1"/>
    <x v="0"/>
    <x v="8"/>
  </r>
  <r>
    <x v="9"/>
    <n v="506173968"/>
    <n v="157406"/>
    <s v="ServiÃ§o de inserÃ§Ã£o de publicidade institucional ou obrigatÃ³ria no jornal Correio da ManhÃ£"/>
    <d v="2019-02-22T16:40:29"/>
    <n v="1"/>
    <s v="PT;16;243;261"/>
    <n v="360"/>
    <d v="2019-03-01T18:00:00"/>
    <n v="1"/>
    <x v="1"/>
    <x v="0"/>
    <x v="8"/>
  </r>
  <r>
    <x v="138"/>
    <n v="506087000"/>
    <n v="157407"/>
    <s v="ConstruÃ§Ã£o do Parque de Lazer das Sete Fontes: ReparaÃ§Ã£o de danos do Leslie"/>
    <d v="2019-02-22T16:56:06"/>
    <n v="1"/>
    <s v="PT;7;79;1267"/>
    <n v="360"/>
    <d v="2019-03-12T17:00:00"/>
    <n v="1"/>
    <x v="1"/>
    <x v="0"/>
    <x v="8"/>
  </r>
  <r>
    <x v="138"/>
    <n v="506087000"/>
    <n v="157408"/>
    <s v="ConstruÃ§Ã£o do PavilhÃ£o Desportivo de Febres: ReparaÃ§Ã£o dos danos causados pelo Leslie"/>
    <d v="2019-02-22T16:56:29"/>
    <n v="1"/>
    <s v="PT;7;79;1265"/>
    <n v="360"/>
    <d v="2019-03-07T17:00:00"/>
    <n v="1"/>
    <x v="1"/>
    <x v="0"/>
    <x v="8"/>
  </r>
  <r>
    <x v="103"/>
    <n v="512012032"/>
    <n v="157409"/>
    <s v="ACORDO QUADRO PARA AQUISIÃ‡ÃƒO DE PEÃ‡AS DE RESERVA PARA EXPLORAÃ‡ÃƒO DOS GRUPOS TÃ‰RMICOS DAS CENTRAIS TERMOELETRICAS DA EDA - ELECTRICIDADE DOS AÃ‡ORES, S.A. - EQUIPAMENTOS ALFA LAVAL"/>
    <d v="2019-02-22T17:10:32"/>
    <n v="3"/>
    <s v="PT;20;298;47"/>
    <n v="360"/>
    <d v="2019-03-29T17:00:00"/>
    <n v="1"/>
    <x v="2"/>
    <x v="0"/>
    <x v="8"/>
  </r>
  <r>
    <x v="68"/>
    <n v="512013241"/>
    <n v="157410"/>
    <m/>
    <d v="2019-02-22T17:13:57"/>
    <n v="1"/>
    <m/>
    <n v="5"/>
    <d v="2019-02-27T17:00:00"/>
    <n v="1"/>
    <x v="1"/>
    <x v="0"/>
    <x v="8"/>
  </r>
  <r>
    <x v="160"/>
    <n v="501304134"/>
    <n v="157411"/>
    <m/>
    <d v="2019-02-22T17:52:07"/>
    <n v="1"/>
    <s v="PT;1;1;232"/>
    <n v="400"/>
    <m/>
    <n v="1"/>
    <x v="1"/>
    <x v="0"/>
    <x v="8"/>
  </r>
  <r>
    <x v="160"/>
    <n v="501304134"/>
    <n v="157412"/>
    <s v="RequalificaÃ§Ã£o do Largo AntÃ³nio JosÃ© de Almeida e do Largo na Avenida D. JoÃ£o Garcia Bacelar, junto Ã  rotunda da Gandaresa, na Tocha"/>
    <d v="2019-02-22T17:52:26"/>
    <n v="13"/>
    <s v="PT;7;79;1268"/>
    <n v="360"/>
    <d v="2019-03-06T17:00:00"/>
    <n v="1"/>
    <x v="1"/>
    <x v="0"/>
    <x v="8"/>
  </r>
  <r>
    <x v="109"/>
    <n v="506676056"/>
    <n v="157413"/>
    <s v="SeguranÃ§a e saÃºde no trabalho, ao abrigo do contrato de Acordo Quadro N.Âº 06/2018"/>
    <d v="2019-02-22T19:33:44"/>
    <n v="1"/>
    <s v="PT;15;216;43"/>
    <n v="340"/>
    <d v="2019-03-03T23:59:00"/>
    <n v="1"/>
    <x v="1"/>
    <x v="0"/>
    <x v="8"/>
  </r>
  <r>
    <x v="120"/>
    <n v="510148921"/>
    <n v="157414"/>
    <s v="AquisiÃ§Ã£o anual de medicamentos para a Unidade de SaÃºde de Ilha de S. Miguel"/>
    <d v="2019-02-22T20:48:06"/>
    <n v="3"/>
    <s v="PT;20;313;3418"/>
    <n v="400"/>
    <d v="1970-01-01T23:59:00"/>
    <n v="1"/>
    <x v="2"/>
    <x v="0"/>
    <x v="8"/>
  </r>
  <r>
    <x v="137"/>
    <n v="506818829"/>
    <n v="157415"/>
    <m/>
    <d v="2019-02-22T22:53:47"/>
    <n v="1"/>
    <s v="PT;1;1;232"/>
    <n v="400"/>
    <m/>
    <n v="1"/>
    <x v="1"/>
    <x v="0"/>
    <x v="8"/>
  </r>
  <r>
    <x v="39"/>
    <n v="680015019"/>
    <n v="157447"/>
    <s v="AquisiÃ§Ã£o de serviÃ§os destinados ao desenvolvimento de aÃ§Ãµes lÃºdico pedagÃ³gicas junto da comunidade infantojuvenil."/>
    <d v="2019-02-25T08:45:06"/>
    <n v="3"/>
    <s v="PT;12;169;2057"/>
    <n v="360"/>
    <d v="2019-03-12T23:59:00"/>
    <n v="1"/>
    <x v="5"/>
    <x v="0"/>
    <x v="9"/>
  </r>
  <r>
    <x v="31"/>
    <n v="506874915"/>
    <n v="157449"/>
    <m/>
    <d v="2019-02-25T09:03:47"/>
    <n v="1"/>
    <s v="PT;1;1;232"/>
    <n v="400"/>
    <d v="2019-01-13T17:00:00"/>
    <n v="1"/>
    <x v="2"/>
    <x v="0"/>
    <x v="9"/>
  </r>
  <r>
    <x v="31"/>
    <n v="506874915"/>
    <n v="157450"/>
    <s v="LocaÃ§Ã£o de Uma Pavimentadora de Rastos e Contrato de ManutenÃ§Ã£o em Regime de Aluguer Operacional."/>
    <d v="2019-02-25T09:09:39"/>
    <n v="1"/>
    <s v="PT;12;168;195"/>
    <n v="360"/>
    <d v="2019-02-27T23:59:00"/>
    <n v="1"/>
    <x v="2"/>
    <x v="0"/>
    <x v="9"/>
  </r>
  <r>
    <x v="13"/>
    <n v="501294104"/>
    <n v="157451"/>
    <s v="PRESTAÃ‡ÃƒO DE SERVIÃ‡OS PARA ELABORAÃ‡ÃƒO DE PROJETOS COMPLEMENTARES DE MELHORIA DAS CONDIÃ‡Ã•ES DE SEGURANÃ‡A E DE ACESSO Ã€S ZONAS BALNEARES DO CONCELHO DE SETÃšBAL."/>
    <d v="2019-02-25T09:15:44"/>
    <n v="13"/>
    <s v="PT;16;245;2623"/>
    <n v="340"/>
    <d v="2019-03-03T23:59:00"/>
    <n v="1"/>
    <x v="1"/>
    <x v="0"/>
    <x v="9"/>
  </r>
  <r>
    <x v="77"/>
    <n v="506730573"/>
    <n v="157452"/>
    <s v="Consulta PrÃ©via para aquisiÃ§Ã£o de mÃ³dulos prÃ©-fabricados"/>
    <d v="2019-02-25T09:17:09"/>
    <n v="13"/>
    <s v="PT;1;1;232"/>
    <n v="340"/>
    <d v="2019-03-04T15:00:00"/>
    <n v="1"/>
    <x v="1"/>
    <x v="0"/>
    <x v="9"/>
  </r>
  <r>
    <x v="131"/>
    <n v="508345464"/>
    <n v="157453"/>
    <s v="Empreitada de ReposiÃ§Ã£o de Pavimentos em Redes de Abastecimento e Saneamento"/>
    <d v="2019-02-25T09:47:33"/>
    <n v="3"/>
    <s v="PT;15;211;278"/>
    <n v="360"/>
    <d v="2019-03-11T18:00:00"/>
    <n v="1"/>
    <x v="2"/>
    <x v="0"/>
    <x v="9"/>
  </r>
  <r>
    <x v="77"/>
    <n v="506730573"/>
    <n v="157454"/>
    <s v="AquisiÃ§Ã£o de contentores para armazenar aprestos"/>
    <d v="2019-02-25T10:08:07"/>
    <n v="13"/>
    <s v="PT;9;125;1609"/>
    <n v="340"/>
    <d v="2019-02-28T15:00:00"/>
    <n v="1"/>
    <x v="1"/>
    <x v="0"/>
    <x v="9"/>
  </r>
  <r>
    <x v="43"/>
    <n v="503035416"/>
    <n v="157455"/>
    <s v="NA"/>
    <d v="2019-02-25T10:13:59"/>
    <n v="1"/>
    <s v="PT;1;1;232"/>
    <n v="340"/>
    <d v="2019-02-28T17:00:00"/>
    <n v="1"/>
    <x v="0"/>
    <x v="0"/>
    <x v="9"/>
  </r>
  <r>
    <x v="33"/>
    <n v="505170876"/>
    <n v="157459"/>
    <s v="Fornecimento e InstalaÃ§Ã£o de Velas de Sombreamento na EB1+JI de Santa Maria, Lagos"/>
    <d v="2019-02-25T10:34:41"/>
    <n v="1"/>
    <s v="PT;9;117;1575"/>
    <n v="360"/>
    <d v="2019-02-28T17:00:00"/>
    <n v="1"/>
    <x v="1"/>
    <x v="0"/>
    <x v="9"/>
  </r>
  <r>
    <x v="6"/>
    <n v="506037258"/>
    <n v="157460"/>
    <s v="PrestaÃ§Ã£o de ServiÃ§os para divulgaÃ§Ã£o das diversas atividades do MunicÃ­pio"/>
    <d v="2019-02-25T10:35:30"/>
    <n v="1"/>
    <s v="PT;17;256;203"/>
    <n v="340"/>
    <d v="2019-03-01T17:00:00"/>
    <n v="1"/>
    <x v="1"/>
    <x v="0"/>
    <x v="9"/>
  </r>
  <r>
    <x v="77"/>
    <n v="506730573"/>
    <n v="157461"/>
    <s v="Fornecimento contÃ­nuo de gasolina sem chumbo 95"/>
    <d v="2019-02-25T10:35:49"/>
    <n v="13"/>
    <s v="PT;9;125;1611"/>
    <n v="340"/>
    <d v="2019-03-06T15:00:00"/>
    <n v="1"/>
    <x v="1"/>
    <x v="0"/>
    <x v="9"/>
  </r>
  <r>
    <x v="43"/>
    <n v="503035416"/>
    <n v="157462"/>
    <m/>
    <d v="2019-02-25T10:37:14"/>
    <n v="1"/>
    <s v="PT;1;1;232"/>
    <n v="400"/>
    <m/>
    <n v="1"/>
    <x v="0"/>
    <x v="0"/>
    <x v="9"/>
  </r>
  <r>
    <x v="1"/>
    <n v="506673626"/>
    <n v="157463"/>
    <s v="AquisiÃ§Ã£o de 78 veÃ­culos e 1 equipamento, mediante adjudicaÃ§Ã£o por Lotes, atravÃ©s do sistema de locaÃ§Ã£o financeira com retoma de 70 veÃ­culos"/>
    <d v="2019-02-25T10:39:08"/>
    <n v="3"/>
    <s v="PT;16;237;31"/>
    <n v="360"/>
    <d v="2019-03-31T23:59:00"/>
    <n v="1"/>
    <x v="1"/>
    <x v="0"/>
    <x v="9"/>
  </r>
  <r>
    <x v="6"/>
    <n v="506037258"/>
    <n v="157464"/>
    <s v="ExecuÃ§Ã£o das AÃ§Ãµes de GestÃ£o de CombustÃ­veis nas Faixas de ProteÃ§Ã£o aos PolÃ­gonos Ind. de Neiva e Lanheses"/>
    <d v="2019-02-25T10:40:03"/>
    <n v="13"/>
    <s v="PT;17;256;203"/>
    <n v="340"/>
    <d v="2019-03-04T17:00:00"/>
    <n v="1"/>
    <x v="1"/>
    <x v="0"/>
    <x v="9"/>
  </r>
  <r>
    <x v="57"/>
    <n v="506780902"/>
    <n v="157465"/>
    <s v="AquisiÃ§Ã£o de produtos quÃ­micos para tratamento da Ã¡gua das piscinas municipais na modalidade de fornecimento"/>
    <d v="2019-02-25T10:40:18"/>
    <n v="13"/>
    <s v="PT;15;217;2463"/>
    <n v="360"/>
    <d v="2019-03-07T23:59:00"/>
    <n v="1"/>
    <x v="1"/>
    <x v="0"/>
    <x v="9"/>
  </r>
  <r>
    <x v="161"/>
    <n v="507038720"/>
    <n v="157466"/>
    <s v="EstabilizaÃ§Ã£o de EmergÃªncia em taludes na Freguesia de Alferce, Concelho de Monchique, PÃ³s-IncÃªndio da Perna da Negra"/>
    <d v="2019-02-25T10:41:40"/>
    <n v="4"/>
    <s v="PT;9;119;1585"/>
    <n v="5"/>
    <d v="2019-03-02T23:59:00"/>
    <n v="1"/>
    <x v="1"/>
    <x v="0"/>
    <x v="9"/>
  </r>
  <r>
    <x v="12"/>
    <n v="506187543"/>
    <n v="157467"/>
    <s v="ExecuÃ§Ã£o de trabalhos de tratamento de superfÃ­cies de madeira, pintura, revestimento de bancos e execuÃ§Ã£o de piso amortecedor."/>
    <d v="2019-02-25T10:44:07"/>
    <n v="1"/>
    <s v="PT;1;1;232"/>
    <n v="400"/>
    <d v="2018-12-09T23:59:00"/>
    <n v="1"/>
    <x v="1"/>
    <x v="0"/>
    <x v="9"/>
  </r>
  <r>
    <x v="137"/>
    <n v="506818829"/>
    <n v="157468"/>
    <m/>
    <d v="2019-02-25T10:45:30"/>
    <n v="1"/>
    <s v="PT;1;1;232"/>
    <n v="400"/>
    <m/>
    <n v="1"/>
    <x v="1"/>
    <x v="0"/>
    <x v="9"/>
  </r>
  <r>
    <x v="21"/>
    <n v="506609553"/>
    <n v="157470"/>
    <s v="serviÃ§os de recolha e tratamento estatÃ­stico de dados nas Ã¡reas da educaÃ§Ã£o e da aÃ§Ã£o social"/>
    <d v="2019-02-25T10:54:53"/>
    <n v="1"/>
    <s v="PT;8;101;1519"/>
    <n v="360"/>
    <d v="2019-03-04T23:59:00"/>
    <n v="1"/>
    <x v="1"/>
    <x v="0"/>
    <x v="9"/>
  </r>
  <r>
    <x v="77"/>
    <n v="506730573"/>
    <n v="157472"/>
    <s v="AquisiÃ§Ã£o de servidores para virtualizaÃ§Ã£o de postos de trabalho"/>
    <d v="2019-02-25T10:58:37"/>
    <n v="13"/>
    <s v="PT;9;125;1611"/>
    <n v="340"/>
    <d v="2019-03-11T15:00:00"/>
    <n v="1"/>
    <x v="1"/>
    <x v="0"/>
    <x v="9"/>
  </r>
  <r>
    <x v="1"/>
    <n v="506673626"/>
    <n v="157474"/>
    <s v="LocaÃ§Ã£o financeira para financiamento da aquisiÃ§Ã£o de 78 veÃ­culos e 1 equipamento, mediante adjudicaÃ§Ã£o por Lotes, com retoma de 70 veÃ­culos"/>
    <d v="2019-02-25T11:06:51"/>
    <n v="3"/>
    <s v="PT;16;237;31"/>
    <n v="340"/>
    <d v="2019-04-28T23:59:00"/>
    <n v="1"/>
    <x v="1"/>
    <x v="0"/>
    <x v="9"/>
  </r>
  <r>
    <x v="43"/>
    <n v="503035416"/>
    <n v="157475"/>
    <s v="AquisiÃ§Ã£o de 104 unidades de Somatropina 10 Mg Cartucho"/>
    <d v="2019-02-25T11:13:29"/>
    <n v="1"/>
    <s v="PT;1;1;232"/>
    <n v="340"/>
    <d v="2019-03-02T17:00:00"/>
    <n v="1"/>
    <x v="0"/>
    <x v="0"/>
    <x v="9"/>
  </r>
  <r>
    <x v="90"/>
    <n v="503541567"/>
    <n v="157476"/>
    <s v="PROCEDIMENTO"/>
    <d v="2019-02-25T11:13:51"/>
    <n v="13"/>
    <s v="PT;12;165;75"/>
    <n v="400"/>
    <d v="1970-01-01T23:59:00"/>
    <n v="1"/>
    <x v="1"/>
    <x v="0"/>
    <x v="9"/>
  </r>
  <r>
    <x v="39"/>
    <n v="680015019"/>
    <n v="157477"/>
    <s v="AquisiÃ§Ã£o e instalaÃ§Ã£o de PainÃ©is AcÃºsticos para cobertura do Chiller TRANE do EdifÃ­cio Sede dos SIMAS."/>
    <d v="2019-02-25T11:16:05"/>
    <n v="1"/>
    <s v="PT;12;169;2057"/>
    <n v="360"/>
    <d v="2019-03-03T16:00:00"/>
    <n v="1"/>
    <x v="5"/>
    <x v="0"/>
    <x v="9"/>
  </r>
  <r>
    <x v="68"/>
    <n v="512013241"/>
    <n v="157479"/>
    <m/>
    <d v="2019-02-25T11:28:56"/>
    <n v="1"/>
    <s v="PT;1;1;232"/>
    <n v="400"/>
    <m/>
    <n v="1"/>
    <x v="1"/>
    <x v="0"/>
    <x v="9"/>
  </r>
  <r>
    <x v="11"/>
    <n v="506614913"/>
    <n v="157480"/>
    <m/>
    <d v="2019-02-25T11:29:12"/>
    <n v="13"/>
    <s v="PT;1;1;232"/>
    <n v="400"/>
    <m/>
    <n v="1"/>
    <x v="1"/>
    <x v="0"/>
    <x v="9"/>
  </r>
  <r>
    <x v="68"/>
    <n v="512013241"/>
    <n v="157481"/>
    <m/>
    <d v="2019-02-25T11:30:34"/>
    <n v="3"/>
    <m/>
    <n v="400"/>
    <m/>
    <n v="1"/>
    <x v="1"/>
    <x v="0"/>
    <x v="9"/>
  </r>
  <r>
    <x v="68"/>
    <n v="512013241"/>
    <n v="157482"/>
    <m/>
    <d v="2019-02-25T11:30:38"/>
    <n v="1"/>
    <s v="PT;1;1;232"/>
    <n v="400"/>
    <m/>
    <n v="1"/>
    <x v="1"/>
    <x v="0"/>
    <x v="9"/>
  </r>
  <r>
    <x v="70"/>
    <n v="506791220"/>
    <n v="157483"/>
    <s v="Aluguer e Montagem de Stands"/>
    <d v="2019-02-25T11:35:00"/>
    <n v="13"/>
    <s v="PT;16;239;78"/>
    <n v="360"/>
    <d v="2019-03-04T23:59:00"/>
    <n v="1"/>
    <x v="1"/>
    <x v="0"/>
    <x v="9"/>
  </r>
  <r>
    <x v="80"/>
    <n v="505932512"/>
    <n v="157484"/>
    <s v="ReabilitaÃ§Ã£o das SuperfÃ­cies de BetÃ£o do ReservatÃ³rio do Vale da Telha"/>
    <d v="2019-02-25T11:37:18"/>
    <n v="1"/>
    <s v="PT;9;113;234"/>
    <n v="360"/>
    <d v="2019-03-04T23:59:00"/>
    <n v="1"/>
    <x v="1"/>
    <x v="0"/>
    <x v="9"/>
  </r>
  <r>
    <x v="90"/>
    <n v="503541567"/>
    <n v="157485"/>
    <s v="11.26.1"/>
    <d v="2019-02-25T11:50:09"/>
    <n v="13"/>
    <s v="PT;12;165;75"/>
    <n v="400"/>
    <d v="1970-01-01T23:59:00"/>
    <n v="1"/>
    <x v="1"/>
    <x v="0"/>
    <x v="9"/>
  </r>
  <r>
    <x v="1"/>
    <n v="506673626"/>
    <n v="157486"/>
    <s v="A empreitada consiste na construÃ§Ã£o de nove Zonas de MediÃ§Ã£o e Controle (ZMC). TrÃªs ZMC a implantar na UniÃ£o das freguesias de Barreiro e Lavradio, quatro ZMC a executar na UniÃ£o das freguesias do Alto do Seixalinho, Santo AndrÃ© e Verderena e duas ZMC a executar na freguesia de Santo AntÃ³nio da Charneca. Inclui a construÃ§Ã£o de caixas, a instalaÃ§Ã£o de acessÃ³rios e equipamentos de mediÃ§Ã£o de caudal e a sua ligaÃ§Ã£o ao sistema de telegestÃ£o do MunicÃ­pio do Barreiro."/>
    <d v="2019-02-25T11:59:37"/>
    <n v="13"/>
    <s v="PT;16;237;31"/>
    <n v="400"/>
    <d v="1970-01-01T23:30:00"/>
    <n v="1"/>
    <x v="1"/>
    <x v="0"/>
    <x v="9"/>
  </r>
  <r>
    <x v="74"/>
    <n v="502177080"/>
    <n v="157487"/>
    <s v="ElaboraÃ§Ã£o da EstratÃ©gia Local de HabitaÃ§Ã£o para o MunicÃ­pio de Mafra"/>
    <d v="2019-02-25T12:26:34"/>
    <n v="13"/>
    <s v="PT;12;168;2045"/>
    <n v="360"/>
    <d v="2019-03-04T17:00:00"/>
    <n v="1"/>
    <x v="1"/>
    <x v="0"/>
    <x v="9"/>
  </r>
  <r>
    <x v="72"/>
    <n v="506823318"/>
    <n v="157488"/>
    <s v="BENEFICIAÃ‡ÃƒO DA ESTRADA DE ACESSO AO CEMITÃ‰RIO DE AZINHEIRA DOS BARROS, QUER AO NÃVEL DA MELHORIA DO PISO QUER AO NÃVEL DA LARGURA DA FAIXA DE RODAGEM, POR FORMA A DOTÃ-LA DUM PERFIL TRANSVERSAL QUE PERMITA O CRUZAMENTO ENTRE 2 VEÃCULOS PROMOVENDO AS CONDIÃ‡Ã•ES DE CIRCULAÃ‡ÃƒO EM SEGURANÃ‡A."/>
    <d v="2019-02-25T12:28:27"/>
    <n v="13"/>
    <s v="PT;16;238;2587"/>
    <n v="360"/>
    <d v="2019-03-06T23:00:00"/>
    <n v="1"/>
    <x v="1"/>
    <x v="0"/>
    <x v="9"/>
  </r>
  <r>
    <x v="29"/>
    <n v="512012814"/>
    <n v="157489"/>
    <s v="Ajuste direto para aquisiÃ§Ã£o de serviÃ§os de seguranÃ§a e vigilÃ¢ncia nas instalaÃ§Ãµes do Mercado da GraÃ§a"/>
    <d v="2019-02-25T12:36:18"/>
    <n v="1"/>
    <s v="InstalaÃ§Ãµes do Mercado da GraÃ§a em Ponta Delgada, sito Ã  Travessa da GraÃ§a e Rua do Mercado, freguesia de SÃ£o Pedro."/>
    <n v="340"/>
    <d v="2019-03-07T23:59:00"/>
    <n v="1"/>
    <x v="1"/>
    <x v="0"/>
    <x v="9"/>
  </r>
  <r>
    <x v="68"/>
    <n v="512013241"/>
    <n v="157490"/>
    <m/>
    <d v="2019-02-25T12:47:47"/>
    <n v="1"/>
    <s v="PT;1;1;232"/>
    <n v="400"/>
    <m/>
    <n v="1"/>
    <x v="1"/>
    <x v="0"/>
    <x v="9"/>
  </r>
  <r>
    <x v="68"/>
    <n v="512013241"/>
    <n v="157491"/>
    <m/>
    <d v="2019-02-25T12:51:56"/>
    <n v="1"/>
    <s v="PT;1;1;232"/>
    <n v="400"/>
    <m/>
    <n v="1"/>
    <x v="1"/>
    <x v="0"/>
    <x v="9"/>
  </r>
  <r>
    <x v="68"/>
    <n v="512013241"/>
    <n v="157492"/>
    <m/>
    <d v="2019-02-25T13:00:53"/>
    <n v="1"/>
    <s v="PT;1;1;232"/>
    <n v="400"/>
    <m/>
    <n v="1"/>
    <x v="1"/>
    <x v="0"/>
    <x v="9"/>
  </r>
  <r>
    <x v="68"/>
    <n v="512013241"/>
    <n v="157493"/>
    <m/>
    <d v="2019-02-25T13:04:29"/>
    <n v="1"/>
    <s v="PT;1;1;232"/>
    <n v="400"/>
    <m/>
    <n v="1"/>
    <x v="1"/>
    <x v="0"/>
    <x v="9"/>
  </r>
  <r>
    <x v="68"/>
    <n v="512013241"/>
    <n v="157494"/>
    <m/>
    <d v="2019-02-25T13:30:24"/>
    <n v="1"/>
    <s v="PT;1;1;232"/>
    <n v="400"/>
    <m/>
    <n v="1"/>
    <x v="1"/>
    <x v="0"/>
    <x v="9"/>
  </r>
  <r>
    <x v="116"/>
    <n v="505656000"/>
    <n v="157495"/>
    <m/>
    <d v="2019-02-25T13:44:53"/>
    <n v="3"/>
    <s v="PT;1;1;232"/>
    <n v="400"/>
    <m/>
    <n v="1"/>
    <x v="1"/>
    <x v="0"/>
    <x v="9"/>
  </r>
  <r>
    <x v="68"/>
    <n v="512013241"/>
    <n v="157496"/>
    <m/>
    <d v="2019-02-25T14:01:35"/>
    <n v="1"/>
    <s v="PT;1;1;232"/>
    <n v="400"/>
    <m/>
    <n v="1"/>
    <x v="1"/>
    <x v="0"/>
    <x v="9"/>
  </r>
  <r>
    <x v="68"/>
    <n v="512013241"/>
    <n v="157497"/>
    <m/>
    <d v="2019-02-25T14:06:03"/>
    <n v="1"/>
    <s v="PT;1;1;232"/>
    <n v="400"/>
    <m/>
    <n v="1"/>
    <x v="1"/>
    <x v="0"/>
    <x v="9"/>
  </r>
  <r>
    <x v="33"/>
    <n v="505170876"/>
    <n v="157498"/>
    <m/>
    <d v="2019-02-25T14:13:13"/>
    <n v="14"/>
    <s v="PT;1;1;232"/>
    <n v="400"/>
    <m/>
    <n v="1"/>
    <x v="1"/>
    <x v="0"/>
    <x v="9"/>
  </r>
  <r>
    <x v="49"/>
    <n v="502098139"/>
    <n v="157499"/>
    <s v="CONTRATAÃ‡AO DE LOCAÃ‡ÃƒO DE GERADORES PARA APOIO A EVENTOS PARA 2019."/>
    <d v="2019-02-25T14:20:04"/>
    <n v="13"/>
    <s v="PT;9;118;109"/>
    <n v="360"/>
    <d v="2019-03-06T18:00:00"/>
    <n v="1"/>
    <x v="1"/>
    <x v="0"/>
    <x v="9"/>
  </r>
  <r>
    <x v="70"/>
    <n v="506791220"/>
    <n v="157500"/>
    <s v="AquisiÃ§Ã£o e InstalaÃ§Ã£o de um depÃ³sito de acumulaÃ§Ã£o de Ã¡gua quente sanitÃ¡ria"/>
    <d v="2019-02-25T14:35:23"/>
    <n v="1"/>
    <s v="PT;16;239;78"/>
    <n v="360"/>
    <d v="2019-03-04T23:59:00"/>
    <n v="1"/>
    <x v="1"/>
    <x v="0"/>
    <x v="9"/>
  </r>
  <r>
    <x v="2"/>
    <n v="503539473"/>
    <n v="157501"/>
    <s v="PrestaÃ§Ã£o de serviÃ§os de inspeÃ§Ã£o de ascensores, monta-cargas, escadas mecÃ¢nicas e tapetes rolantes, no concelho de Albufeira"/>
    <d v="2019-02-25T14:39:11"/>
    <n v="13"/>
    <s v="PT;9;111;1551"/>
    <n v="360"/>
    <d v="2019-03-04T23:59:00"/>
    <n v="1"/>
    <x v="1"/>
    <x v="0"/>
    <x v="9"/>
  </r>
  <r>
    <x v="2"/>
    <n v="503539473"/>
    <n v="157502"/>
    <s v="Empreitada de requalificaÃ§Ã£o do caminho 1281 (desde a rotunda de Vale Parra atÃ© Ã  Guia)."/>
    <d v="2019-02-25T14:41:33"/>
    <n v="3"/>
    <s v="PT;9;111;1548"/>
    <n v="360"/>
    <d v="2019-03-27T23:59:00"/>
    <n v="1"/>
    <x v="1"/>
    <x v="0"/>
    <x v="9"/>
  </r>
  <r>
    <x v="12"/>
    <n v="506187543"/>
    <n v="157503"/>
    <s v="IntervenÃ§Ãµes ao nÃ­vel do espaÃ§o exterior compreendendo movimentaÃ§Ãµes de terras, execuÃ§Ã£o de pavimentos, trabalhos de betÃ£o armado, sinalizaÃ§Ã£o, drenagem, rede de Ã¡guas e paisagismo."/>
    <d v="2019-02-25T14:48:27"/>
    <n v="3"/>
    <s v="PT;16;241;2603"/>
    <n v="340"/>
    <d v="2019-04-02T23:59:00"/>
    <n v="1"/>
    <x v="1"/>
    <x v="0"/>
    <x v="9"/>
  </r>
  <r>
    <x v="82"/>
    <n v="680012907"/>
    <n v="157504"/>
    <s v="Materiais para redes e ramais de saneamento"/>
    <d v="2019-02-25T14:49:21"/>
    <n v="13"/>
    <s v="PT;17;256;2822"/>
    <n v="360"/>
    <d v="2019-03-15T23:59:00"/>
    <n v="1"/>
    <x v="5"/>
    <x v="0"/>
    <x v="9"/>
  </r>
  <r>
    <x v="9"/>
    <n v="506173968"/>
    <n v="157505"/>
    <m/>
    <d v="2019-02-25T14:50:02"/>
    <n v="13"/>
    <s v="PT;1;1;232"/>
    <n v="400"/>
    <m/>
    <n v="1"/>
    <x v="1"/>
    <x v="0"/>
    <x v="9"/>
  </r>
  <r>
    <x v="67"/>
    <n v="600013855"/>
    <n v="157506"/>
    <s v="Trabalhos de conservaÃ§Ã£o/manutenÃ§Ã£o do edifÃ­cio do MinistÃ©rio das FinanÃ§as"/>
    <d v="2019-02-25T14:55:44"/>
    <n v="13"/>
    <s v="PT;12;165;75"/>
    <n v="340"/>
    <d v="2019-03-06T17:00:00"/>
    <n v="1"/>
    <x v="2"/>
    <x v="0"/>
    <x v="9"/>
  </r>
  <r>
    <x v="0"/>
    <n v="508481287"/>
    <n v="157507"/>
    <s v="PrestaÃ§Ã£o de serviÃ§os de seguranÃ§a, vigilÃ¢ncia e controlo de circulaÃ§Ã£o e estacionamento, nas instalaÃ§Ãµes do Centro Hospitalar UniversitÃ¡rio de Lisboa Norte, E.P.E."/>
    <d v="2019-02-25T14:59:36"/>
    <n v="1"/>
    <s v="PT;12;165;2010"/>
    <n v="360"/>
    <d v="2019-03-08T17:00:00"/>
    <n v="1"/>
    <x v="0"/>
    <x v="0"/>
    <x v="9"/>
  </r>
  <r>
    <x v="179"/>
    <n v="600019608"/>
    <n v="157508"/>
    <s v="AquisiÃ§Ã£o de serviÃ§os para o desenvolvimento aplicacional do sistema de informaÃ§Ã£o de recolha eletronica de dados no Ã¢mbito do Sistema de apoio Ã  modernizaÃ§Ã£o e CapacitaÃ§Ã£o da AdministraÃ§Ã£o PÃºblica (SAMA2020)"/>
    <d v="2019-02-25T14:59:39"/>
    <n v="3"/>
    <s v="PT;12;165;2021"/>
    <n v="340"/>
    <d v="2019-03-19T17:00:00"/>
    <n v="1"/>
    <x v="2"/>
    <x v="0"/>
    <x v="9"/>
  </r>
  <r>
    <x v="139"/>
    <n v="600084892"/>
    <n v="157509"/>
    <s v="AquisiÃ§Ã£o de serviÃ§os para intervenÃ§Ã£o de conservaÃ§Ã£o em documentos do Arquivo Nacional da Torre do Tombo"/>
    <d v="2019-02-25T15:56:05"/>
    <n v="3"/>
    <s v="PT;12;165;2010"/>
    <n v="340"/>
    <d v="2019-03-09T23:59:00"/>
    <n v="1"/>
    <x v="2"/>
    <x v="0"/>
    <x v="9"/>
  </r>
  <r>
    <x v="14"/>
    <n v="501144218"/>
    <n v="157511"/>
    <s v="Pintura das paredes exteriores da escola com uma demÃ£o de primÃ¡rio aquoso antialcalino e duas demÃ£os de tinta plÃ¡stica acrÃ­lica de cor branca, incluindo reparaÃ§Ã£o de fissuras, limpeza por escovagem das paredes, aplicaÃ§Ã£o de desinfetante fungicida e algicida e montagem e desmontagem dos andaimes que forem necessÃ¡rios."/>
    <d v="2019-02-25T16:09:53"/>
    <n v="1"/>
    <s v="PT;16;244;2618"/>
    <n v="5"/>
    <d v="2019-03-08T23:59:00"/>
    <n v="1"/>
    <x v="1"/>
    <x v="0"/>
    <x v="9"/>
  </r>
  <r>
    <x v="49"/>
    <n v="502098139"/>
    <n v="157512"/>
    <s v="CONTRATAÃ‡ÃƒO DE AQUISIÃ‡ÃƒO DE SERVIÃ‡OS DE PUBLICIDADE EM JORNAIS NACIONAIS."/>
    <d v="2019-02-25T16:13:53"/>
    <n v="13"/>
    <s v="PT;9;118;109"/>
    <n v="360"/>
    <d v="2019-03-06T18:00:00"/>
    <n v="1"/>
    <x v="1"/>
    <x v="0"/>
    <x v="9"/>
  </r>
  <r>
    <x v="86"/>
    <n v="501273433"/>
    <n v="157513"/>
    <s v="AQUISIÃ‡ÃƒO DE SERVIÃ‡OS DE REQUALIFICAÃ‡ÃƒO E MANUTENÃ‡ÃƒO CORRENTE EM ESPAÃ‡OS PÃšBLICOS NO CONCELHO DE ALMEIRIM"/>
    <d v="2019-02-25T16:16:51"/>
    <n v="3"/>
    <s v="PT;15;214;216"/>
    <n v="5"/>
    <d v="2019-03-19T23:59:00"/>
    <n v="1"/>
    <x v="1"/>
    <x v="0"/>
    <x v="9"/>
  </r>
  <r>
    <x v="68"/>
    <n v="512013241"/>
    <n v="157514"/>
    <m/>
    <d v="2019-02-25T16:17:22"/>
    <n v="1"/>
    <s v="PT;1;1;232"/>
    <n v="400"/>
    <m/>
    <n v="1"/>
    <x v="1"/>
    <x v="0"/>
    <x v="9"/>
  </r>
  <r>
    <x v="49"/>
    <n v="502098139"/>
    <n v="157515"/>
    <s v="ContrataÃ§Ã£o da prestaÃ§Ã£o de serviÃ§os de seguros"/>
    <d v="2019-02-25T16:18:48"/>
    <n v="3"/>
    <s v="PT;9;118;1582"/>
    <n v="340"/>
    <d v="2019-04-11T18:00:00"/>
    <n v="1"/>
    <x v="1"/>
    <x v="0"/>
    <x v="9"/>
  </r>
  <r>
    <x v="68"/>
    <n v="512013241"/>
    <n v="157516"/>
    <m/>
    <d v="2019-02-25T16:22:15"/>
    <n v="1"/>
    <s v="PT;1;1;232"/>
    <n v="400"/>
    <m/>
    <n v="1"/>
    <x v="1"/>
    <x v="0"/>
    <x v="9"/>
  </r>
  <r>
    <x v="68"/>
    <n v="512013241"/>
    <n v="157517"/>
    <m/>
    <d v="2019-02-25T16:27:17"/>
    <n v="1"/>
    <s v="PT;1;1;232"/>
    <n v="400"/>
    <m/>
    <n v="1"/>
    <x v="1"/>
    <x v="0"/>
    <x v="9"/>
  </r>
  <r>
    <x v="68"/>
    <n v="512013241"/>
    <n v="157518"/>
    <m/>
    <d v="2019-02-25T16:49:52"/>
    <n v="1"/>
    <s v="PT;1;1;232"/>
    <n v="400"/>
    <m/>
    <n v="1"/>
    <x v="1"/>
    <x v="0"/>
    <x v="9"/>
  </r>
  <r>
    <x v="86"/>
    <n v="501273433"/>
    <n v="157519"/>
    <s v="EMPREITADA DE AMPLIAÃ‡ÃƒO DO EDIFÃCIO DO ESTÃDIO MUNICIPAL DE ALMEIRIM"/>
    <d v="2019-02-25T16:50:02"/>
    <n v="3"/>
    <s v="PT;15;214;2450"/>
    <n v="360"/>
    <d v="2019-03-16T23:59:00"/>
    <n v="1"/>
    <x v="1"/>
    <x v="0"/>
    <x v="9"/>
  </r>
  <r>
    <x v="68"/>
    <n v="512013241"/>
    <n v="157520"/>
    <m/>
    <d v="2019-02-25T16:59:43"/>
    <n v="1"/>
    <s v="PT;1;1;232"/>
    <n v="400"/>
    <m/>
    <n v="1"/>
    <x v="1"/>
    <x v="0"/>
    <x v="9"/>
  </r>
  <r>
    <x v="93"/>
    <n v="501305564"/>
    <n v="157521"/>
    <s v="Arranjos Exteriores do Centro Escolar da Chamusca"/>
    <d v="2019-02-25T17:00:23"/>
    <n v="13"/>
    <s v="PT;15;218;2468"/>
    <n v="340"/>
    <d v="2019-03-07T23:59:00"/>
    <n v="1"/>
    <x v="1"/>
    <x v="0"/>
    <x v="9"/>
  </r>
  <r>
    <x v="68"/>
    <n v="512013241"/>
    <n v="157522"/>
    <m/>
    <d v="2019-02-25T17:03:04"/>
    <n v="1"/>
    <s v="PT;1;1;232"/>
    <n v="400"/>
    <m/>
    <n v="1"/>
    <x v="1"/>
    <x v="0"/>
    <x v="9"/>
  </r>
  <r>
    <x v="14"/>
    <n v="501144218"/>
    <n v="157523"/>
    <s v="ExecuÃ§Ã£o de infraestruturas de telecomunicaÃ§Ãµes subterrÃ¢neas para se proceder ao apeamento das redes aÃ©reas de telecomunicaÃ§Ãµes em Sesimbra."/>
    <d v="2019-02-25T17:04:40"/>
    <n v="13"/>
    <s v="PT;16;244;2617"/>
    <n v="360"/>
    <d v="2019-03-21T23:59:00"/>
    <n v="1"/>
    <x v="1"/>
    <x v="0"/>
    <x v="9"/>
  </r>
  <r>
    <x v="86"/>
    <n v="501273433"/>
    <n v="157525"/>
    <s v="CENTRO DE RECOLHA OFICIAL PARA ANIMAIS DE COMPANHIA 1Âª FASE"/>
    <d v="2019-02-25T17:09:45"/>
    <n v="3"/>
    <s v="PT;15;214;2450"/>
    <n v="360"/>
    <d v="2019-03-25T23:59:00"/>
    <n v="1"/>
    <x v="1"/>
    <x v="0"/>
    <x v="9"/>
  </r>
  <r>
    <x v="68"/>
    <n v="512013241"/>
    <n v="157526"/>
    <m/>
    <d v="2019-02-25T17:13:53"/>
    <n v="1"/>
    <s v="PT;1;1;232"/>
    <n v="400"/>
    <m/>
    <n v="1"/>
    <x v="1"/>
    <x v="0"/>
    <x v="9"/>
  </r>
  <r>
    <x v="68"/>
    <n v="512013241"/>
    <n v="157527"/>
    <m/>
    <d v="2019-02-25T17:16:59"/>
    <n v="1"/>
    <s v="PT;1;1;232"/>
    <n v="400"/>
    <m/>
    <n v="1"/>
    <x v="1"/>
    <x v="0"/>
    <x v="9"/>
  </r>
  <r>
    <x v="45"/>
    <n v="680021892"/>
    <n v="157528"/>
    <s v="fornecimento de materiais para o armazÃ©m do Porto d'Areia destinado Ã  reparaÃ§Ã£o e manutenÃ§Ã£o das redes de Ã¡gua e saneamento"/>
    <d v="2019-02-25T17:17:26"/>
    <n v="13"/>
    <s v="PT;12;173;189"/>
    <n v="360"/>
    <d v="2019-03-06T23:59:00"/>
    <n v="1"/>
    <x v="5"/>
    <x v="0"/>
    <x v="9"/>
  </r>
  <r>
    <x v="68"/>
    <n v="512013241"/>
    <n v="157529"/>
    <m/>
    <d v="2019-02-25T17:19:00"/>
    <n v="1"/>
    <s v="PT;1;1;232"/>
    <n v="400"/>
    <m/>
    <n v="1"/>
    <x v="1"/>
    <x v="0"/>
    <x v="9"/>
  </r>
  <r>
    <x v="35"/>
    <n v="501290206"/>
    <n v="157531"/>
    <s v="AquisiÃ§Ã£o de duas Viaturas Ligeiras de Mercadorias, de apoio ao &quot;Projeto Escola Segura&quot; e ao &quot;ServiÃ§o de ProteÃ§Ã£o Civil Municipal&quot;"/>
    <d v="2019-02-25T17:22:07"/>
    <n v="13"/>
    <s v="PT;11;146;1881"/>
    <n v="360"/>
    <d v="2019-03-04T17:00:00"/>
    <n v="1"/>
    <x v="1"/>
    <x v="0"/>
    <x v="9"/>
  </r>
  <r>
    <x v="68"/>
    <n v="512013241"/>
    <n v="157532"/>
    <m/>
    <d v="2019-02-25T17:28:55"/>
    <n v="1"/>
    <s v="PT;1;1;232"/>
    <n v="400"/>
    <m/>
    <n v="1"/>
    <x v="1"/>
    <x v="0"/>
    <x v="9"/>
  </r>
  <r>
    <x v="8"/>
    <n v="505187531"/>
    <n v="157533"/>
    <s v="AquisiÃ§Ã£o de serviÃ§os de fiscalizaÃ§Ã£o da empreitada de conclusÃ£o do edifÃ­cio da PSP- ProrrogaÃ§Ã£o"/>
    <d v="2019-02-25T17:29:12"/>
    <n v="1"/>
    <s v="PT;12;164;42"/>
    <n v="360"/>
    <d v="2019-03-04T23:59:00"/>
    <n v="1"/>
    <x v="1"/>
    <x v="0"/>
    <x v="9"/>
  </r>
  <r>
    <x v="8"/>
    <n v="505187531"/>
    <n v="157534"/>
    <s v="AquisiÃ§Ã£o de serviÃ§os para elaboraÃ§Ã£o do projeto do EdifÃ­cio Loja Cascais- Parede"/>
    <d v="2019-02-25T17:38:25"/>
    <n v="1"/>
    <s v="PT;12;164;42"/>
    <n v="360"/>
    <d v="2019-03-04T23:59:00"/>
    <n v="1"/>
    <x v="1"/>
    <x v="0"/>
    <x v="9"/>
  </r>
  <r>
    <x v="99"/>
    <n v="510089224"/>
    <n v="157535"/>
    <s v="Empreitada para a requalificaÃ§Ã£o do interior do edifÃ­cio dos serviÃ§os centrais do CDNJ"/>
    <d v="2019-02-25T18:27:46"/>
    <n v="13"/>
    <s v="PT;12;169;2055"/>
    <n v="360"/>
    <d v="2019-03-06T23:59:00"/>
    <n v="1"/>
    <x v="2"/>
    <x v="0"/>
    <x v="9"/>
  </r>
  <r>
    <x v="68"/>
    <n v="512013241"/>
    <n v="157536"/>
    <m/>
    <d v="2019-02-25T20:20:23"/>
    <n v="1"/>
    <s v="PT;1;1;232"/>
    <n v="400"/>
    <m/>
    <n v="1"/>
    <x v="1"/>
    <x v="0"/>
    <x v="9"/>
  </r>
  <r>
    <x v="68"/>
    <n v="512013241"/>
    <n v="157537"/>
    <m/>
    <d v="2019-02-25T20:26:40"/>
    <n v="1"/>
    <s v="PT;1;1;232"/>
    <n v="400"/>
    <m/>
    <n v="1"/>
    <x v="1"/>
    <x v="0"/>
    <x v="9"/>
  </r>
  <r>
    <x v="68"/>
    <n v="512013241"/>
    <n v="157538"/>
    <m/>
    <d v="2019-02-25T20:33:38"/>
    <n v="1"/>
    <s v="PT;1;1;232"/>
    <n v="400"/>
    <m/>
    <n v="1"/>
    <x v="1"/>
    <x v="0"/>
    <x v="9"/>
  </r>
  <r>
    <x v="68"/>
    <n v="512013241"/>
    <n v="157539"/>
    <m/>
    <d v="2019-02-25T20:42:37"/>
    <n v="1"/>
    <s v="PT;1;1;232"/>
    <n v="400"/>
    <m/>
    <n v="1"/>
    <x v="1"/>
    <x v="0"/>
    <x v="9"/>
  </r>
  <r>
    <x v="0"/>
    <n v="508481287"/>
    <n v="157540"/>
    <s v="192C000007 - AquisiÃ§Ã£o de sacos de recolha de urina durante o ano 2019"/>
    <d v="2019-02-26T09:10:41"/>
    <n v="13"/>
    <s v="PT;12;165;2010"/>
    <n v="5"/>
    <d v="2019-03-04T17:00:00"/>
    <n v="1"/>
    <x v="0"/>
    <x v="0"/>
    <x v="9"/>
  </r>
  <r>
    <x v="82"/>
    <n v="680012907"/>
    <n v="157541"/>
    <s v="Viatura elÃ©trica ligeira de passageiros"/>
    <d v="2019-02-26T09:12:40"/>
    <n v="13"/>
    <s v="PT;17;256;2822"/>
    <n v="5"/>
    <d v="2019-03-03T23:59:00"/>
    <n v="1"/>
    <x v="5"/>
    <x v="0"/>
    <x v="9"/>
  </r>
  <r>
    <x v="13"/>
    <n v="501294104"/>
    <n v="157542"/>
    <s v="CONCURSO PÃšBLICO PARA A CONCESSÃƒO DO DIREITO DE EXPLORAÃ‡ÃƒO DO BAR/CAFETARIA DO PARQUE URBANO DE ALBARQUEL, EM SETÃšBAL"/>
    <d v="2019-02-26T09:14:29"/>
    <n v="3"/>
    <s v="PT;16;245;2623"/>
    <n v="360"/>
    <d v="2019-03-28T23:59:00"/>
    <n v="1"/>
    <x v="1"/>
    <x v="0"/>
    <x v="9"/>
  </r>
  <r>
    <x v="68"/>
    <n v="512013241"/>
    <n v="157543"/>
    <m/>
    <d v="2019-02-26T09:49:34"/>
    <n v="1"/>
    <s v="PT;1;1;232"/>
    <n v="400"/>
    <m/>
    <n v="1"/>
    <x v="1"/>
    <x v="0"/>
    <x v="9"/>
  </r>
  <r>
    <x v="68"/>
    <n v="512013241"/>
    <n v="157544"/>
    <m/>
    <d v="2019-02-26T09:53:40"/>
    <n v="1"/>
    <s v="PT;1;1;232"/>
    <n v="400"/>
    <m/>
    <n v="1"/>
    <x v="1"/>
    <x v="0"/>
    <x v="9"/>
  </r>
  <r>
    <x v="68"/>
    <n v="512013241"/>
    <n v="157545"/>
    <m/>
    <d v="2019-02-26T09:55:37"/>
    <n v="1"/>
    <s v="PT;1;1;232"/>
    <n v="400"/>
    <m/>
    <n v="1"/>
    <x v="1"/>
    <x v="0"/>
    <x v="9"/>
  </r>
  <r>
    <x v="8"/>
    <n v="505187531"/>
    <n v="157546"/>
    <s v="Proc.Âº 129/DCOP/2019 - AQUISIÃ‡ÃƒO DE SERVIÃ‡OS DE VIGILÃ‚NCIA HUMANA E DE PORTARIA PARA OS EDIFÃCIOS MUNICIPAIS"/>
    <d v="2019-02-26T10:01:42"/>
    <n v="1"/>
    <s v="PT;12;164;1999"/>
    <n v="400"/>
    <d v="1970-01-01T23:59:00"/>
    <n v="1"/>
    <x v="1"/>
    <x v="0"/>
    <x v="9"/>
  </r>
  <r>
    <x v="65"/>
    <n v="600084779"/>
    <n v="157547"/>
    <s v="SERVIÃ‡OS DE SUPORTE TÃ‰CNICO AO SIGA E FORNECIMENTO DE CONSUMÃVEIS"/>
    <d v="2019-02-26T10:12:09"/>
    <n v="3"/>
    <s v="PT;1;1;232"/>
    <n v="340"/>
    <d v="2019-03-28T18:00:00"/>
    <n v="1"/>
    <x v="2"/>
    <x v="0"/>
    <x v="9"/>
  </r>
  <r>
    <x v="49"/>
    <n v="502098139"/>
    <n v="157548"/>
    <m/>
    <d v="2019-02-26T10:13:18"/>
    <n v="13"/>
    <s v="PT;1;1;232"/>
    <n v="400"/>
    <m/>
    <n v="1"/>
    <x v="1"/>
    <x v="0"/>
    <x v="9"/>
  </r>
  <r>
    <x v="0"/>
    <n v="508481287"/>
    <n v="157549"/>
    <s v="194C000010 - AquisiÃ§Ã£o de artigos de higiene e cuidados pessoais durante o ano de 2019"/>
    <d v="2019-02-26T10:16:46"/>
    <n v="13"/>
    <s v="PT;12;165;2010"/>
    <n v="360"/>
    <d v="2019-03-07T17:00:00"/>
    <n v="1"/>
    <x v="0"/>
    <x v="0"/>
    <x v="9"/>
  </r>
  <r>
    <x v="17"/>
    <n v="505456010"/>
    <n v="157551"/>
    <s v="AquisiÃ§Ã£o de medicamentos"/>
    <d v="2019-02-26T10:26:11"/>
    <n v="1"/>
    <s v="PT;12;174;223"/>
    <n v="5"/>
    <d v="2019-03-06T23:59:00"/>
    <n v="1"/>
    <x v="1"/>
    <x v="0"/>
    <x v="9"/>
  </r>
  <r>
    <x v="39"/>
    <n v="680015019"/>
    <n v="157552"/>
    <s v="AquisiÃ§Ã£o e montagem de estores em edifÃ­cios dos SIMAS."/>
    <d v="2019-02-26T10:33:53"/>
    <n v="13"/>
    <s v="PT;12;169;2057"/>
    <n v="360"/>
    <d v="2019-03-06T23:59:00"/>
    <n v="1"/>
    <x v="5"/>
    <x v="0"/>
    <x v="9"/>
  </r>
  <r>
    <x v="68"/>
    <n v="512013241"/>
    <n v="157553"/>
    <m/>
    <d v="2019-02-26T10:37:28"/>
    <n v="1"/>
    <s v="PT;1;1;232"/>
    <n v="400"/>
    <m/>
    <n v="1"/>
    <x v="1"/>
    <x v="0"/>
    <x v="9"/>
  </r>
  <r>
    <x v="17"/>
    <n v="505456010"/>
    <n v="157554"/>
    <m/>
    <d v="2019-02-26T10:42:48"/>
    <n v="3"/>
    <s v="PT;1;1;232"/>
    <n v="1"/>
    <m/>
    <n v="1"/>
    <x v="1"/>
    <x v="0"/>
    <x v="9"/>
  </r>
  <r>
    <x v="17"/>
    <n v="505456010"/>
    <n v="157555"/>
    <s v="A obra tem como objetivo a reparaÃ§Ã£o e requalificaÃ§Ã£o dos arruamentos e respetivas zonas envolventes como sejam os estacionamentos e passeios, com necessidade de modernizaÃ§Ã£o ou melhoria das condiÃ§Ãµes de utilizaÃ§Ã£o, situados em todo o concelho."/>
    <d v="2019-02-26T10:43:27"/>
    <n v="3"/>
    <s v="PT;12;174;223"/>
    <n v="360"/>
    <d v="2019-04-13T23:59:00"/>
    <n v="1"/>
    <x v="1"/>
    <x v="0"/>
    <x v="9"/>
  </r>
  <r>
    <x v="6"/>
    <n v="506037258"/>
    <n v="157556"/>
    <s v="PrestaÃ§Ã£o de ServiÃ§os para riders tÃ©cnicos (som e luz) dos artistas para os espetÃ¡culos no Centro Cultural para o ano de 2019"/>
    <d v="2019-02-26T10:47:16"/>
    <n v="13"/>
    <s v="PT;17;256;203"/>
    <n v="340"/>
    <d v="2019-03-04T17:00:00"/>
    <n v="1"/>
    <x v="1"/>
    <x v="0"/>
    <x v="9"/>
  </r>
  <r>
    <x v="68"/>
    <n v="512013241"/>
    <n v="157557"/>
    <m/>
    <d v="2019-02-26T10:47:06"/>
    <n v="1"/>
    <s v="PT;1;1;232"/>
    <n v="400"/>
    <m/>
    <n v="1"/>
    <x v="1"/>
    <x v="0"/>
    <x v="9"/>
  </r>
  <r>
    <x v="50"/>
    <n v="500192855"/>
    <n v="157558"/>
    <s v="SubscriÃ§Ã£o do Licenciamento dos mÃ³dulos SAP SFSF Learning e SAP SFSF Performance &amp;amp; Goals da Plataforma SAP para o Metropolitano de Lisboa E.P.E."/>
    <d v="2019-02-26T10:50:58"/>
    <n v="1"/>
    <s v="PT;1;1;232"/>
    <n v="360"/>
    <d v="2019-03-06T23:59:00"/>
    <n v="1"/>
    <x v="3"/>
    <x v="0"/>
    <x v="9"/>
  </r>
  <r>
    <x v="14"/>
    <n v="501144218"/>
    <n v="157559"/>
    <s v="ReparaÃ§Ãµes nas InstalaÃ§Ãµes SanitÃ¡rias e EdifÃ­cio Administrativo, no CemitÃ©rio de Aiana"/>
    <d v="2019-02-26T11:25:31"/>
    <n v="13"/>
    <s v="PT;16;244;2616"/>
    <n v="340"/>
    <d v="2019-03-09T23:00:00"/>
    <n v="1"/>
    <x v="1"/>
    <x v="0"/>
    <x v="9"/>
  </r>
  <r>
    <x v="9"/>
    <n v="506173968"/>
    <n v="157560"/>
    <s v="ServiÃ§os de manutenÃ§Ã£o de espaÃ§os verdes na Freguesia de Corroios"/>
    <d v="2019-02-26T11:29:17"/>
    <n v="1"/>
    <s v="PT;1;1;232"/>
    <n v="300"/>
    <d v="2019-03-08T18:00:00"/>
    <n v="1"/>
    <x v="1"/>
    <x v="0"/>
    <x v="9"/>
  </r>
  <r>
    <x v="1"/>
    <n v="506673626"/>
    <n v="157561"/>
    <s v="ExecuÃ§Ã£o de condutas de abastecimento de Ã¡gua, ramais de ligaÃ§Ã£o e instalaÃ§Ã£o de acessÃ³rios."/>
    <d v="2019-02-26T11:37:23"/>
    <n v="3"/>
    <s v="PT;16;237;2585"/>
    <n v="400"/>
    <d v="2018-10-23T23:30:00"/>
    <n v="1"/>
    <x v="1"/>
    <x v="0"/>
    <x v="9"/>
  </r>
  <r>
    <x v="6"/>
    <n v="506037258"/>
    <n v="157562"/>
    <s v="PrestaÃ§Ã£o de ServiÃ§os para um banco de espaÃ§o para divulgaÃ§Ã£o de eventos do MunicÃ­pio"/>
    <d v="2019-02-26T11:43:31"/>
    <n v="1"/>
    <s v="PT;17;256;203"/>
    <n v="340"/>
    <d v="2019-03-02T17:00:00"/>
    <n v="1"/>
    <x v="1"/>
    <x v="0"/>
    <x v="9"/>
  </r>
  <r>
    <x v="8"/>
    <n v="505187531"/>
    <n v="157563"/>
    <s v="Proc.Âº 129/DCOP/2019 - AQUISIÃ‡ÃƒO DE SERVIÃ‡OS DE VIGILÃ‚NCIA HUMANA E DE PORTARIA PARA OS EDIFÃCIOS MUNICIPAIS"/>
    <d v="2019-02-26T12:02:25"/>
    <n v="1"/>
    <s v="PT;12;164;1999"/>
    <n v="360"/>
    <d v="2019-02-27T23:59:00"/>
    <n v="1"/>
    <x v="1"/>
    <x v="0"/>
    <x v="9"/>
  </r>
  <r>
    <x v="9"/>
    <n v="506173968"/>
    <n v="157564"/>
    <m/>
    <d v="2019-02-26T12:03:25"/>
    <n v="1"/>
    <s v="PT;1;1;232"/>
    <n v="400"/>
    <m/>
    <n v="1"/>
    <x v="1"/>
    <x v="0"/>
    <x v="9"/>
  </r>
  <r>
    <x v="6"/>
    <n v="506037258"/>
    <n v="157565"/>
    <s v="PrestaÃ§Ã£o de ServiÃ§os para conceÃ§Ã£o grÃ¡fica de diversos conteÃºdos municipais"/>
    <d v="2019-02-26T12:06:43"/>
    <n v="1"/>
    <s v="PT;17;256;203"/>
    <n v="340"/>
    <d v="2019-03-02T17:00:00"/>
    <n v="1"/>
    <x v="1"/>
    <x v="0"/>
    <x v="9"/>
  </r>
  <r>
    <x v="26"/>
    <n v="680017763"/>
    <n v="157566"/>
    <s v="PeÃ§as auto de vÃ¡rias marcas e categorias"/>
    <d v="2019-02-26T12:14:42"/>
    <n v="13"/>
    <s v="PT;16;236;2579"/>
    <n v="360"/>
    <d v="2019-03-04T23:45:00"/>
    <n v="1"/>
    <x v="5"/>
    <x v="0"/>
    <x v="9"/>
  </r>
  <r>
    <x v="72"/>
    <n v="506823318"/>
    <n v="157567"/>
    <s v="BENEFICIAÃ‡ÃƒO DA ESTRADA DE ACESSO AO CEMITÃ‰RIO DE AZINHEIRA DOS BARROS, QUER AO NÃVEL DA MELHORIA DO PISO QUER AO NÃVEL DA LARGURA DA FAIXA DE RODAGEM, POR FORMA A DOTÃ-LA DUM PERFIL TRANSVERSAL QUE PERMITA O CRUZAMENTO ENTRE 2 VEÃCULOS PROMOVENDO AS CONDIÃ‡Ã•ES DE CIRCULAÃ‡ÃƒO EM SEGURANÃ‡A."/>
    <d v="2019-02-26T12:26:20"/>
    <n v="13"/>
    <s v="PT;16;238;2587"/>
    <n v="400"/>
    <d v="2019-03-06T23:00:00"/>
    <n v="1"/>
    <x v="1"/>
    <x v="0"/>
    <x v="9"/>
  </r>
  <r>
    <x v="138"/>
    <n v="506087000"/>
    <n v="157568"/>
    <s v="ReabilitaÃ§Ã£o do EspaÃ§o da Ex-ETPC / Casa da Cultura, por Empreitada"/>
    <d v="2019-02-26T12:38:27"/>
    <n v="3"/>
    <s v="PT;7;79;1271"/>
    <n v="360"/>
    <d v="2019-03-31T17:00:00"/>
    <n v="1"/>
    <x v="1"/>
    <x v="0"/>
    <x v="9"/>
  </r>
  <r>
    <x v="26"/>
    <n v="680017763"/>
    <n v="157569"/>
    <s v="Viaturas ligeiras de mercadorias, de 3500 kg, com cabine dupla"/>
    <d v="2019-02-26T12:41:57"/>
    <n v="13"/>
    <s v="PT;16;236;2579"/>
    <n v="5"/>
    <d v="2019-03-05T23:45:00"/>
    <n v="1"/>
    <x v="5"/>
    <x v="0"/>
    <x v="9"/>
  </r>
  <r>
    <x v="74"/>
    <n v="502177080"/>
    <n v="157570"/>
    <s v="ReabilitaÃ§Ã£o das Infraestruturas de IluminaÃ§Ã£o PÃºblica na Malveira."/>
    <d v="2019-02-26T12:49:29"/>
    <n v="13"/>
    <s v="PT;12;168;2051"/>
    <n v="360"/>
    <d v="2019-03-04T17:00:00"/>
    <n v="1"/>
    <x v="1"/>
    <x v="0"/>
    <x v="9"/>
  </r>
  <r>
    <x v="27"/>
    <n v="506722422"/>
    <n v="157571"/>
    <m/>
    <d v="2019-02-26T13:13:45"/>
    <n v="13"/>
    <s v="PT;1;1;232"/>
    <n v="400"/>
    <m/>
    <n v="1"/>
    <x v="1"/>
    <x v="0"/>
    <x v="9"/>
  </r>
  <r>
    <x v="113"/>
    <n v="506556590"/>
    <n v="157572"/>
    <s v="Fornecimento ContÃ­nuo de Material de Papelaria e Papel dividido nos seguintes lotes: (a) Lote 1- Economato: material de escritÃ³rio e suportes digitais (b) Lote 2- Papel: papel de fotocÃ³pia e de impressÃ£o"/>
    <d v="2019-02-26T13:58:08"/>
    <n v="13"/>
    <s v="PT;8;99;1497"/>
    <n v="360"/>
    <d v="2019-03-10T23:59:00"/>
    <n v="1"/>
    <x v="1"/>
    <x v="0"/>
    <x v="9"/>
  </r>
  <r>
    <x v="0"/>
    <n v="508481287"/>
    <n v="157573"/>
    <s v="AquisiÃ§Ã£o de diversas cadeiras."/>
    <d v="2019-02-26T14:11:22"/>
    <n v="13"/>
    <s v="PT;12;165;2010"/>
    <n v="360"/>
    <d v="2019-03-01T17:00:00"/>
    <n v="1"/>
    <x v="0"/>
    <x v="0"/>
    <x v="9"/>
  </r>
  <r>
    <x v="65"/>
    <n v="600084779"/>
    <n v="157574"/>
    <s v="Empreitada de obras de adaptaÃ§Ã£o das salas de inspeÃ§Ã£o tributÃ¡ria no r/chÃ£o da DireÃ§Ã£o de FinanÃ§as de Braga"/>
    <d v="2019-02-26T14:36:42"/>
    <n v="3"/>
    <s v="PT;4;40;652"/>
    <n v="340"/>
    <d v="2019-03-07T23:59:00"/>
    <n v="1"/>
    <x v="2"/>
    <x v="0"/>
    <x v="9"/>
  </r>
  <r>
    <x v="88"/>
    <n v="501206639"/>
    <n v="157575"/>
    <s v="AquisiÃ§Ã£o de um limpa bermas para o MunicÃ­pio de MourÃ£o"/>
    <d v="2019-02-26T14:39:32"/>
    <n v="13"/>
    <s v="PT;8;103;1526"/>
    <n v="340"/>
    <d v="2019-03-03T18:00:00"/>
    <n v="1"/>
    <x v="1"/>
    <x v="0"/>
    <x v="9"/>
  </r>
  <r>
    <x v="8"/>
    <n v="505187531"/>
    <n v="157578"/>
    <s v="AQUISIÃ‡ÃƒO DE COLETES REFLETORES PARA ALUNOS DAS ESCOLAS DO CONCELHO, NO Ã‚MBITO DO EVENTO Â¿VIII SEMANA DA PROTECÃ‡ÃƒO CIVIL Proc.Âº 113/DCOP/2019"/>
    <d v="2019-02-26T14:45:06"/>
    <n v="1"/>
    <s v="PT;12;164;42"/>
    <n v="360"/>
    <d v="2019-03-06T23:59:00"/>
    <n v="1"/>
    <x v="1"/>
    <x v="0"/>
    <x v="9"/>
  </r>
  <r>
    <x v="49"/>
    <n v="502098139"/>
    <n v="157582"/>
    <s v="CONTRATAÃ‡ÃƒO DO FORNECIMENTO DE LOMBAS REDUTORAS DE VELOCIDADE."/>
    <d v="2019-02-26T14:52:54"/>
    <n v="13"/>
    <s v="PT;9;118;109"/>
    <n v="340"/>
    <d v="2019-03-10T18:00:00"/>
    <n v="1"/>
    <x v="1"/>
    <x v="0"/>
    <x v="9"/>
  </r>
  <r>
    <x v="49"/>
    <n v="502098139"/>
    <n v="157586"/>
    <s v="CONTRATAÃ‡ÃƒO DO FORNECIMENTO DE UM EQUIPAMENTO PARA LIMPAR A AREIA DAS PRAIAS, PARA A DIVISÃƒO DE SALUBRIDADE E HIGIENE PUBLICA."/>
    <d v="2019-02-26T15:00:08"/>
    <n v="3"/>
    <s v="PT;1;1;232"/>
    <n v="400"/>
    <d v="2019-01-17T18:00:00"/>
    <n v="1"/>
    <x v="1"/>
    <x v="0"/>
    <x v="9"/>
  </r>
  <r>
    <x v="49"/>
    <n v="502098139"/>
    <n v="157590"/>
    <s v="CONTRATAÃ‡ÃƒO DO FORNECIMENTO DE UM EQUIPAMENTO PARA LIMPAR A AREIA DAS PRAIAS, PARA A DIVISÃƒO DE SALUBRIDADE E HIGIENE PUBLICA."/>
    <d v="2019-02-26T15:05:30"/>
    <n v="13"/>
    <s v="PT;9;118;109"/>
    <n v="360"/>
    <d v="2019-03-13T18:00:00"/>
    <n v="1"/>
    <x v="1"/>
    <x v="0"/>
    <x v="9"/>
  </r>
  <r>
    <x v="14"/>
    <n v="501144218"/>
    <n v="157592"/>
    <s v="Materiais"/>
    <d v="2019-02-26T15:12:11"/>
    <n v="1"/>
    <s v="PT;1;1;232"/>
    <n v="1"/>
    <m/>
    <n v="1"/>
    <x v="1"/>
    <x v="0"/>
    <x v="9"/>
  </r>
  <r>
    <x v="11"/>
    <n v="506614913"/>
    <n v="157593"/>
    <s v="ConstruÃ§Ã£o de um Muro e de um MaciÃ§o em BetÃ£o Armado em Vila Franca de Xira"/>
    <d v="2019-02-26T15:14:11"/>
    <n v="1"/>
    <s v="PT;12;173;2086"/>
    <n v="360"/>
    <d v="2019-03-05T23:59:00"/>
    <n v="1"/>
    <x v="1"/>
    <x v="0"/>
    <x v="9"/>
  </r>
  <r>
    <x v="49"/>
    <n v="502098139"/>
    <n v="157595"/>
    <s v="CONTRATAÃ‡ÃƒO DE SERVIÃ‡OS DE MANUTENÃ‡ÃƒO E LIMPEZA DE ESTRUTURAS ENTERRADAS DE DEPOSIÃ‡ÃƒO DE RESÃDUOS COM SISTEMA ELÃ‰TRICO E HIDRÃULICO, NO CONCELHO DE LOULÃ‰."/>
    <d v="2019-02-26T15:21:23"/>
    <n v="13"/>
    <s v="PT;9;118;109"/>
    <n v="340"/>
    <d v="2019-03-07T18:00:00"/>
    <n v="1"/>
    <x v="1"/>
    <x v="0"/>
    <x v="9"/>
  </r>
  <r>
    <x v="2"/>
    <n v="503539473"/>
    <n v="157597"/>
    <s v="Empreitada de BeneficiaÃ§Ãµes e ReparaÃ§Ãµes no AuditÃ³rio Municipal"/>
    <d v="2019-02-26T15:32:16"/>
    <n v="1"/>
    <s v="PT;9;111;1551"/>
    <n v="360"/>
    <d v="2019-03-04T23:59:00"/>
    <n v="1"/>
    <x v="1"/>
    <x v="0"/>
    <x v="9"/>
  </r>
  <r>
    <x v="76"/>
    <n v="512105030"/>
    <n v="157598"/>
    <s v="Fornecimento de Lenalidomida 10 mg ao Hospital de Santo EspÃ­rito da Ilha Terceira, EPER"/>
    <d v="2019-02-26T15:32:19"/>
    <n v="1"/>
    <s v="PT;20;299;3317"/>
    <n v="360"/>
    <d v="2019-03-04T23:59:00"/>
    <n v="1"/>
    <x v="0"/>
    <x v="0"/>
    <x v="9"/>
  </r>
  <r>
    <x v="13"/>
    <n v="501294104"/>
    <n v="157599"/>
    <s v="SERVIÃ‡O DE PODA DE 44 ÃRVORES"/>
    <d v="2019-02-26T15:40:55"/>
    <n v="1"/>
    <s v="PT;16;245;2623"/>
    <n v="360"/>
    <d v="2019-03-13T23:59:00"/>
    <n v="1"/>
    <x v="1"/>
    <x v="0"/>
    <x v="9"/>
  </r>
  <r>
    <x v="50"/>
    <n v="500192855"/>
    <n v="157600"/>
    <s v="PrestaÃ§Ã£o de ServiÃ§os de ManutenÃ§Ã£o e Limpeza dos Estaleiros da EstaÃ§Ã£o Arroios, da Linha Verde do Metropolitano de Lisboa, E.P.E. Â¿ Processo 011/2019-DLO/ML"/>
    <d v="2019-02-26T15:44:08"/>
    <n v="13"/>
    <s v="PT;12;165;2012"/>
    <n v="340"/>
    <d v="2019-03-05T23:59:00"/>
    <n v="1"/>
    <x v="3"/>
    <x v="0"/>
    <x v="9"/>
  </r>
  <r>
    <x v="13"/>
    <n v="501294104"/>
    <n v="157601"/>
    <m/>
    <d v="2019-02-26T15:47:04"/>
    <n v="1"/>
    <s v="PT;1;1;232"/>
    <n v="400"/>
    <m/>
    <n v="1"/>
    <x v="1"/>
    <x v="0"/>
    <x v="9"/>
  </r>
  <r>
    <x v="14"/>
    <n v="501144218"/>
    <n v="157602"/>
    <s v="Materiais de stock"/>
    <d v="2019-02-26T15:48:02"/>
    <n v="13"/>
    <s v="PT;1;1;232"/>
    <n v="400"/>
    <m/>
    <n v="1"/>
    <x v="1"/>
    <x v="0"/>
    <x v="9"/>
  </r>
  <r>
    <x v="106"/>
    <n v="507866673"/>
    <n v="157603"/>
    <s v="PrestaÃ§Ã£o de ServiÃ§os de SupervisÃ£o de Qualidade, Ambiente e SeguranÃ§ap para Acompanhamento das Atividades de GestÃ£o Integrada da VegetaÃ§Ã£o"/>
    <d v="2019-02-26T16:00:16"/>
    <n v="5"/>
    <s v="PT;1;1;232"/>
    <n v="340"/>
    <d v="2019-03-12T17:00:00"/>
    <n v="1"/>
    <x v="2"/>
    <x v="0"/>
    <x v="9"/>
  </r>
  <r>
    <x v="76"/>
    <n v="512105030"/>
    <n v="157604"/>
    <s v="Fornecimento de Dabrafenib e Ribociclib ao Hospital de Santo EspÃ­rito da Ilha Terceira, EPER"/>
    <d v="2019-02-26T15:57:08"/>
    <n v="1"/>
    <s v="PT;20;299;3317"/>
    <n v="5"/>
    <d v="2019-03-04T23:59:00"/>
    <n v="1"/>
    <x v="0"/>
    <x v="0"/>
    <x v="9"/>
  </r>
  <r>
    <x v="3"/>
    <n v="500051054"/>
    <n v="157605"/>
    <s v="AquisiÃ§Ã£o de vestuÃ¡rio de proteÃ§Ã£o/seguranÃ§a impermeÃ¡vel para os trabalhadores da CÃ¢mara Municipal de Almada"/>
    <d v="2019-02-26T16:05:23"/>
    <n v="13"/>
    <s v="PT;1;1;232"/>
    <n v="5"/>
    <d v="2019-03-03T19:00:00"/>
    <n v="1"/>
    <x v="1"/>
    <x v="0"/>
    <x v="9"/>
  </r>
  <r>
    <x v="2"/>
    <n v="503539473"/>
    <n v="157606"/>
    <s v="Fornecimento de material de economato"/>
    <d v="2019-02-26T16:08:10"/>
    <n v="13"/>
    <s v="PT;9;111;1551"/>
    <n v="360"/>
    <d v="2019-03-05T23:59:00"/>
    <n v="1"/>
    <x v="1"/>
    <x v="0"/>
    <x v="9"/>
  </r>
  <r>
    <x v="2"/>
    <n v="503539473"/>
    <n v="157607"/>
    <s v="Empreitada de substituiÃ§Ã£o de cobertura no pavilhÃ£o Francisco Neves."/>
    <d v="2019-02-26T16:09:41"/>
    <n v="3"/>
    <s v="PT;9;111;1551"/>
    <n v="360"/>
    <d v="2019-03-15T23:59:00"/>
    <n v="1"/>
    <x v="1"/>
    <x v="0"/>
    <x v="9"/>
  </r>
  <r>
    <x v="49"/>
    <n v="502098139"/>
    <n v="157608"/>
    <s v="CONTRATAÃ‡ÃƒO DO FORNECIMENTO DE UM EQUIPAMENTO REBOCAVEL PARA LIMPAR A AREIA DAS PRAIAS, PARA A DIVISÃƒO DE SALUBRIDADE E HIGIENE PUBLICA."/>
    <d v="2019-02-26T16:24:13"/>
    <n v="13"/>
    <s v="PT;9;118;109"/>
    <n v="360"/>
    <d v="2019-03-13T18:00:00"/>
    <n v="1"/>
    <x v="1"/>
    <x v="0"/>
    <x v="9"/>
  </r>
  <r>
    <x v="11"/>
    <n v="506614913"/>
    <n v="157609"/>
    <m/>
    <d v="2019-02-26T16:33:15"/>
    <n v="1"/>
    <s v="PT;1;1;232"/>
    <n v="400"/>
    <m/>
    <n v="1"/>
    <x v="1"/>
    <x v="0"/>
    <x v="9"/>
  </r>
  <r>
    <x v="11"/>
    <n v="506614913"/>
    <n v="157610"/>
    <s v="AquisiÃ§Ã£o de serviÃ§os de elaboraÃ§Ã£o e revisÃ£o de projetos"/>
    <d v="2019-02-26T16:33:21"/>
    <n v="13"/>
    <s v="PT;12;173;189"/>
    <n v="360"/>
    <d v="2019-03-04T23:59:00"/>
    <n v="1"/>
    <x v="1"/>
    <x v="0"/>
    <x v="9"/>
  </r>
  <r>
    <x v="50"/>
    <n v="500192855"/>
    <n v="157611"/>
    <s v="Empreitada de AmpliaÃ§Ã£o e ReformulaÃ§Ã£o da EstaÃ§Ã£o Arroios, da Linha Verde, do Metropolitano de Lisboa, E.P.E., de acordo com o Caderno de Encargos e restantes peÃ§as que integram o procedimento"/>
    <d v="2019-02-26T16:36:34"/>
    <n v="5"/>
    <s v="PT;1;1;232"/>
    <n v="340"/>
    <d v="2019-08-16T23:59:00"/>
    <n v="1"/>
    <x v="3"/>
    <x v="0"/>
    <x v="9"/>
  </r>
  <r>
    <x v="69"/>
    <n v="506821480"/>
    <n v="157612"/>
    <s v="OperaÃ§Ã£o de limpeza durante o evento da Feira de maio 2019"/>
    <d v="2019-02-26T16:40:59"/>
    <n v="13"/>
    <s v="PT;1;1;232"/>
    <n v="340"/>
    <d v="2019-03-05T23:59:00"/>
    <n v="1"/>
    <x v="1"/>
    <x v="0"/>
    <x v="9"/>
  </r>
  <r>
    <x v="76"/>
    <n v="512105030"/>
    <n v="157614"/>
    <s v="Fornecimento de Ixecizumab ao Hospital de Santo EspÃ­rito da Ilha Terceira, EPER"/>
    <d v="2019-02-26T17:15:20"/>
    <n v="1"/>
    <s v="PT;20;299;3317"/>
    <n v="360"/>
    <d v="2019-03-04T23:59:00"/>
    <n v="1"/>
    <x v="0"/>
    <x v="0"/>
    <x v="9"/>
  </r>
  <r>
    <x v="14"/>
    <n v="501144218"/>
    <n v="157615"/>
    <s v="AquisiÃ§Ã£o de ServiÃ§os de ReparaÃ§Ã£o e ManutenÃ§Ã£o de Contadores de Ãgua Fria"/>
    <d v="2019-02-26T17:25:00"/>
    <n v="1"/>
    <s v="PT;16;244;2617"/>
    <n v="360"/>
    <d v="2019-03-10T18:00:00"/>
    <n v="1"/>
    <x v="1"/>
    <x v="0"/>
    <x v="9"/>
  </r>
  <r>
    <x v="53"/>
    <n v="504884620"/>
    <n v="157616"/>
    <s v="AquisiÃ§Ã£o de serviÃ§os para a elaboraÃ§Ã£o de projetos de execuÃ§Ã£o de arquitetura, especialidades, certificaÃ§Ã£o energÃ©tica e coordenaÃ§Ã£o para a reabilitaÃ§Ã£o do EdifÃ­cio da Rua da Biscainha 18 e 20"/>
    <d v="2019-02-26T17:27:37"/>
    <n v="13"/>
    <s v="PT;1;1;232"/>
    <n v="360"/>
    <d v="2019-03-08T17:00:00"/>
    <n v="1"/>
    <x v="1"/>
    <x v="0"/>
    <x v="9"/>
  </r>
  <r>
    <x v="10"/>
    <n v="500122237"/>
    <n v="157617"/>
    <s v="AquisiÃ§Ã£o de uma carteira de diversos tipos de seguros"/>
    <d v="2019-02-26T18:35:30"/>
    <n v="3"/>
    <s v="PT;1;1;232"/>
    <n v="340"/>
    <d v="2019-03-25T15:00:00"/>
    <n v="1"/>
    <x v="2"/>
    <x v="0"/>
    <x v="9"/>
  </r>
  <r>
    <x v="26"/>
    <n v="680017763"/>
    <n v="157627"/>
    <m/>
    <d v="2019-02-27T09:28:47"/>
    <n v="1"/>
    <m/>
    <n v="1"/>
    <m/>
    <n v="1"/>
    <x v="5"/>
    <x v="0"/>
    <x v="9"/>
  </r>
  <r>
    <x v="45"/>
    <n v="680021892"/>
    <n v="157628"/>
    <s v="fornecimento de materiais para armazÃ©m"/>
    <d v="2019-02-27T09:29:20"/>
    <n v="13"/>
    <s v="PT;12;173;189"/>
    <n v="360"/>
    <d v="2019-03-06T23:59:00"/>
    <n v="1"/>
    <x v="5"/>
    <x v="0"/>
    <x v="9"/>
  </r>
  <r>
    <x v="14"/>
    <n v="501144218"/>
    <n v="157629"/>
    <s v="AquisiÃ§Ã£o de 5 viaturas ligeiras de mercadorias"/>
    <d v="2019-02-27T09:29:49"/>
    <n v="13"/>
    <s v="PT;16;244;2616"/>
    <n v="360"/>
    <d v="2019-03-09T18:00:00"/>
    <n v="1"/>
    <x v="1"/>
    <x v="0"/>
    <x v="9"/>
  </r>
  <r>
    <x v="180"/>
    <n v="500032165"/>
    <n v="157630"/>
    <s v="A obra consiste na impermeabilizaÃ§Ã£o do Canal de LigaÃ§Ã£o, numa extensÃ£o de aproximadamente 2,44km, pertencente ao Aproveitamento HidroagrÃ­cola do Alto Sado. Procede-se Ã  impermeabilizaÃ§Ã£o do Canal de LigaÃ§Ã£o - Alto Sado atravÃ©s da aplicaÃ§Ã£o de telas (geomembranas) betuminosas, conforme caderno de encargos. O troÃ§o de canal a impermeabilizar possui um comprimento total da ordem dos 2,44 km e uma Ã¡rea de 5.392 m2."/>
    <d v="2019-02-27T09:35:40"/>
    <n v="3"/>
    <s v="PT;16;242;2605"/>
    <n v="1"/>
    <m/>
    <n v="1"/>
    <x v="2"/>
    <x v="0"/>
    <x v="9"/>
  </r>
  <r>
    <x v="2"/>
    <n v="503539473"/>
    <n v="157631"/>
    <m/>
    <d v="2019-02-27T09:39:52"/>
    <n v="13"/>
    <m/>
    <n v="400"/>
    <m/>
    <n v="1"/>
    <x v="1"/>
    <x v="0"/>
    <x v="9"/>
  </r>
  <r>
    <x v="13"/>
    <n v="501294104"/>
    <n v="157632"/>
    <s v="FORNECIMENTO CONTÃNUO DE PRODUTOS QUIMICOS PARA TRATAMENTO DAS AGUAS DAS PISCINAS."/>
    <d v="2019-02-27T09:41:56"/>
    <n v="1"/>
    <s v="PT;16;245;2623"/>
    <n v="360"/>
    <d v="2019-03-05T23:59:00"/>
    <n v="1"/>
    <x v="1"/>
    <x v="0"/>
    <x v="9"/>
  </r>
  <r>
    <x v="29"/>
    <n v="512012814"/>
    <n v="157633"/>
    <s v="Empreitada de RequalificaÃ§Ã£o e Alargamento da Rua da NazarÃ©, FajÃ£ de Cima"/>
    <d v="2019-02-27T09:44:04"/>
    <n v="1"/>
    <s v="Rua da NazarÃ©, FajÃ£ de Cima"/>
    <n v="340"/>
    <d v="2019-03-19T23:59:00"/>
    <n v="1"/>
    <x v="1"/>
    <x v="0"/>
    <x v="9"/>
  </r>
  <r>
    <x v="0"/>
    <n v="508481287"/>
    <n v="157635"/>
    <m/>
    <d v="2019-02-27T09:51:09"/>
    <n v="1"/>
    <s v="PT;1;1;232"/>
    <n v="400"/>
    <m/>
    <n v="1"/>
    <x v="0"/>
    <x v="0"/>
    <x v="9"/>
  </r>
  <r>
    <x v="0"/>
    <n v="508481287"/>
    <n v="157636"/>
    <s v="NÃ£o aplicÃ¡vel"/>
    <d v="2019-02-27T09:51:56"/>
    <n v="1"/>
    <s v="PT;12;165;2010"/>
    <n v="360"/>
    <d v="2019-03-06T17:00:00"/>
    <n v="1"/>
    <x v="0"/>
    <x v="0"/>
    <x v="9"/>
  </r>
  <r>
    <x v="2"/>
    <n v="503539473"/>
    <n v="157637"/>
    <s v="Fornecimento de artigos de papel - 2019"/>
    <d v="2019-02-27T09:54:18"/>
    <n v="13"/>
    <s v="PT;9;111;1551"/>
    <n v="360"/>
    <d v="2019-03-06T23:59:00"/>
    <n v="1"/>
    <x v="1"/>
    <x v="0"/>
    <x v="9"/>
  </r>
  <r>
    <x v="109"/>
    <n v="506676056"/>
    <n v="157638"/>
    <m/>
    <d v="2019-02-27T09:58:07"/>
    <n v="1"/>
    <m/>
    <n v="400"/>
    <m/>
    <n v="1"/>
    <x v="1"/>
    <x v="0"/>
    <x v="9"/>
  </r>
  <r>
    <x v="35"/>
    <n v="501290206"/>
    <n v="157639"/>
    <s v="Fornecimento de GÃ¡s ao abrigo do Acordo Quadro 1/2018, constituÃ­do pelo Lote 1 Â¿ GÃ¡s Natural Canalizado, celebrado pela Central de Compras da CIMRL"/>
    <d v="2019-02-27T10:03:50"/>
    <n v="13"/>
    <s v="PT;11;146;1881"/>
    <n v="360"/>
    <d v="2019-03-12T17:00:00"/>
    <n v="1"/>
    <x v="1"/>
    <x v="0"/>
    <x v="9"/>
  </r>
  <r>
    <x v="39"/>
    <n v="680015019"/>
    <n v="157640"/>
    <s v="Concurso PÃºblico para a prestaÃ§Ã£o de serviÃ§os destinados Ã  ManutenÃ§Ã£o dos Sistemas de AnÃ¡lise em contÃ­nuo instalados na rede de abastecimento de Ã¡gua destinada a consumo humano."/>
    <d v="2019-02-27T10:41:53"/>
    <n v="3"/>
    <s v="PT;12;169;2057"/>
    <n v="360"/>
    <d v="2019-03-06T23:59:00"/>
    <n v="1"/>
    <x v="5"/>
    <x v="0"/>
    <x v="9"/>
  </r>
  <r>
    <x v="50"/>
    <n v="500192855"/>
    <n v="157641"/>
    <m/>
    <d v="2019-02-27T11:11:18"/>
    <n v="3"/>
    <s v="PT;1;1;232"/>
    <n v="400"/>
    <m/>
    <n v="1"/>
    <x v="3"/>
    <x v="0"/>
    <x v="9"/>
  </r>
  <r>
    <x v="36"/>
    <n v="505351064"/>
    <n v="157642"/>
    <s v="ReparaÃ§Ã£o das coberturas do EdifÃ­cio da ReceÃ§Ã£o e Blocos B1 e B2 do Porto de Recreio de Oeiras"/>
    <d v="2019-02-27T11:19:11"/>
    <n v="1"/>
    <s v="PT;1;1;232"/>
    <n v="340"/>
    <d v="2019-03-08T23:59:00"/>
    <n v="1"/>
    <x v="2"/>
    <x v="0"/>
    <x v="9"/>
  </r>
  <r>
    <x v="2"/>
    <n v="503539473"/>
    <n v="157643"/>
    <m/>
    <d v="2019-02-27T11:21:44"/>
    <n v="3"/>
    <s v="PT;1;1;232"/>
    <n v="400"/>
    <m/>
    <n v="1"/>
    <x v="1"/>
    <x v="0"/>
    <x v="9"/>
  </r>
  <r>
    <x v="25"/>
    <n v="505307685"/>
    <n v="157648"/>
    <s v="AquisiÃ§Ã£o de tablets para os alunos do 1Âº Ciclo das escolas do concelho"/>
    <d v="2019-02-27T11:36:49"/>
    <n v="1"/>
    <s v="PT;12;161;202"/>
    <n v="5"/>
    <d v="2019-03-06T23:59:00"/>
    <n v="1"/>
    <x v="1"/>
    <x v="0"/>
    <x v="9"/>
  </r>
  <r>
    <x v="89"/>
    <n v="511010435"/>
    <n v="157649"/>
    <s v="prestaÃ§Ã£o de serviÃ§os de fiscalizaÃ§Ã£o de duas empreitadas denominadas Â¿ConstruÃ§Ã£o de Linha AÃ©rea Isolada a 60 kV, entre as SubestaÃ§Ãµes da Calheta de 60 kV e de 30 kVÂ¿ e ConstruÃ§Ã£o de Linha AÃ©rea Dupla Isolada para os 60 kV, entre a SubestaÃ§Ã£o da Calheta de 60 kV e o Posto de Corte do LoiralÂ¿, localizadas ambas no concelho da Calheta, ilha da Madeira."/>
    <d v="2019-02-27T11:55:48"/>
    <n v="13"/>
    <s v="PT;21;319;1371"/>
    <n v="360"/>
    <d v="2019-03-21T17:00:00"/>
    <n v="1"/>
    <x v="2"/>
    <x v="0"/>
    <x v="9"/>
  </r>
  <r>
    <x v="87"/>
    <n v="506826961"/>
    <n v="157651"/>
    <m/>
    <d v="2019-02-27T12:14:41"/>
    <n v="4"/>
    <s v="PT;1;1;232"/>
    <n v="400"/>
    <m/>
    <n v="1"/>
    <x v="1"/>
    <x v="0"/>
    <x v="9"/>
  </r>
  <r>
    <x v="65"/>
    <n v="600084779"/>
    <n v="157652"/>
    <s v="Concurso PÃºblico para a &quot;AquisiÃ§Ã£o de uma ferramenta especializada para resposta a incidentes de seguranÃ§a#"/>
    <d v="2019-02-27T12:16:16"/>
    <n v="3"/>
    <s v="PT;12;165;75"/>
    <n v="220"/>
    <d v="2019-03-29T17:00:00"/>
    <n v="1"/>
    <x v="2"/>
    <x v="0"/>
    <x v="9"/>
  </r>
  <r>
    <x v="83"/>
    <n v="512026840"/>
    <n v="157653"/>
    <m/>
    <d v="2019-02-27T12:24:06"/>
    <n v="1"/>
    <s v="PT;1;1;232"/>
    <n v="400"/>
    <m/>
    <n v="1"/>
    <x v="2"/>
    <x v="0"/>
    <x v="9"/>
  </r>
  <r>
    <x v="36"/>
    <n v="505351064"/>
    <n v="157655"/>
    <s v="Concurso PÃºblico para Fornecimento de GÃ¡s"/>
    <d v="2019-02-27T12:32:51"/>
    <n v="3"/>
    <s v="PT;1;1;232"/>
    <n v="360"/>
    <d v="2019-03-08T23:59:00"/>
    <n v="1"/>
    <x v="2"/>
    <x v="0"/>
    <x v="9"/>
  </r>
  <r>
    <x v="8"/>
    <n v="505187531"/>
    <n v="157656"/>
    <s v="AQUISIÃ‡ÃƒO DE SERVIÃ‡OS PARA ELABORAÃ‡ÃƒO DE PROJETO DE LICENCIAMENTO E EXECUÃ‡ÃƒO DE UMA SALA POLIVALENTE E TELHEIRO DA ESCOLA BÃSICA FERNANDO JOSÃ‰ DOS SANTOS"/>
    <d v="2019-02-27T12:41:37"/>
    <n v="1"/>
    <s v="PT;12;164;1996"/>
    <n v="360"/>
    <d v="2019-03-08T23:59:00"/>
    <n v="1"/>
    <x v="1"/>
    <x v="0"/>
    <x v="9"/>
  </r>
  <r>
    <x v="27"/>
    <n v="506722422"/>
    <n v="157657"/>
    <m/>
    <d v="2019-02-27T14:06:16"/>
    <n v="1"/>
    <s v="PT;1;1;232"/>
    <n v="400"/>
    <m/>
    <n v="1"/>
    <x v="1"/>
    <x v="0"/>
    <x v="9"/>
  </r>
  <r>
    <x v="25"/>
    <n v="505307685"/>
    <n v="157658"/>
    <s v="ElaboraÃ§Ã£o de medidas de auto proteÃ§Ã£o de 18 edifÃ­cios municipais de Arruda dos Vinhos"/>
    <d v="2019-02-27T14:08:37"/>
    <n v="1"/>
    <s v="PT;12;161;202"/>
    <n v="400"/>
    <m/>
    <n v="1"/>
    <x v="1"/>
    <x v="0"/>
    <x v="9"/>
  </r>
  <r>
    <x v="0"/>
    <n v="508481287"/>
    <n v="157659"/>
    <s v="191G001026 - AquisiÃ§Ã£o de medicamentos diversos-Ano 2019"/>
    <d v="2019-02-27T14:23:22"/>
    <n v="1"/>
    <s v="PT;12;165;2010"/>
    <n v="360"/>
    <d v="2019-03-07T17:00:00"/>
    <n v="1"/>
    <x v="0"/>
    <x v="0"/>
    <x v="9"/>
  </r>
  <r>
    <x v="8"/>
    <n v="505187531"/>
    <n v="157661"/>
    <s v="ServiÃ§o de alojamento e suporte para a base de dados da plataforma tecnolÃ³gica do sistema de gestÃ£o escolar, inovar alunos - Proc. N.Âº 114/DCOP/2019"/>
    <d v="2019-02-27T14:33:07"/>
    <n v="1"/>
    <s v="PT;12;164;42"/>
    <n v="360"/>
    <d v="2019-03-08T23:59:00"/>
    <n v="1"/>
    <x v="1"/>
    <x v="0"/>
    <x v="9"/>
  </r>
  <r>
    <x v="35"/>
    <n v="501290206"/>
    <n v="157662"/>
    <s v="FORNECIMENTO DE MASSA BETUMINOSA A FRIO DE CALCÃRIO"/>
    <d v="2019-02-27T15:14:01"/>
    <n v="1"/>
    <s v="PT;11;146;5"/>
    <n v="360"/>
    <d v="2019-03-11T17:00:00"/>
    <n v="1"/>
    <x v="1"/>
    <x v="0"/>
    <x v="9"/>
  </r>
  <r>
    <x v="8"/>
    <n v="505187531"/>
    <n v="157663"/>
    <s v="AquisiÃ§Ã£o de bens e serviÃ§os de manutenÃ§Ã£o, conservaÃ§Ã£o, assistÃªncia tÃ©cnica e fornecimento de peÃ§as para a frota Municipal"/>
    <d v="2019-02-27T15:26:00"/>
    <n v="3"/>
    <s v="PT;12;164;42"/>
    <n v="360"/>
    <d v="2019-04-03T23:59:00"/>
    <n v="1"/>
    <x v="1"/>
    <x v="0"/>
    <x v="9"/>
  </r>
  <r>
    <x v="0"/>
    <n v="508481287"/>
    <n v="157664"/>
    <m/>
    <d v="2019-02-27T15:28:42"/>
    <n v="1"/>
    <s v="PT;1;1;232"/>
    <n v="1"/>
    <m/>
    <n v="1"/>
    <x v="0"/>
    <x v="0"/>
    <x v="9"/>
  </r>
  <r>
    <x v="17"/>
    <n v="505456010"/>
    <n v="157665"/>
    <s v="PrestaÃ§Ã£o serviÃ§os reparaÃ§Ã£o viatura Volvo"/>
    <d v="2019-02-27T15:31:15"/>
    <n v="1"/>
    <s v="PT;12;159;283"/>
    <n v="360"/>
    <d v="2019-03-06T23:59:00"/>
    <n v="1"/>
    <x v="1"/>
    <x v="0"/>
    <x v="9"/>
  </r>
  <r>
    <x v="10"/>
    <n v="500122237"/>
    <n v="157666"/>
    <s v="AquisiÃ§Ã£o de ServiÃ§os de Lavandaria em Regime de Outsourcing para as Unidades Hoteleiras da FundaÃ§Ã£o INATEL sitas em Albufeira e SÃ£o Pedro do Sul"/>
    <d v="2019-02-27T15:40:42"/>
    <n v="3"/>
    <s v="PT;1;1;232"/>
    <n v="340"/>
    <d v="2019-03-08T23:59:00"/>
    <n v="1"/>
    <x v="2"/>
    <x v="0"/>
    <x v="9"/>
  </r>
  <r>
    <x v="17"/>
    <n v="505456010"/>
    <n v="157667"/>
    <s v="RevisÃ£o e inspeÃ§Ã£o de gruas de viaturas RSU"/>
    <d v="2019-02-27T15:54:50"/>
    <n v="1"/>
    <s v="PT;12;159;283"/>
    <n v="360"/>
    <d v="2019-03-06T23:59:00"/>
    <n v="1"/>
    <x v="1"/>
    <x v="0"/>
    <x v="9"/>
  </r>
  <r>
    <x v="3"/>
    <n v="500051054"/>
    <n v="157668"/>
    <s v="AquisiÃ§Ã£o de 30 papeleiras Cinzentas de 130 litros"/>
    <d v="2019-02-27T16:07:11"/>
    <n v="13"/>
    <s v="PT;16;236;2579"/>
    <n v="400"/>
    <d v="2019-02-02T19:00:00"/>
    <n v="1"/>
    <x v="1"/>
    <x v="0"/>
    <x v="9"/>
  </r>
  <r>
    <x v="80"/>
    <n v="505932512"/>
    <n v="157669"/>
    <s v="Concurso PÃºblico para PrestaÃ§Ã£o de ServiÃ§os TÃ©cnicos de Desporto, em Aljezur"/>
    <d v="2019-02-27T16:07:38"/>
    <n v="3"/>
    <s v="PT;9;113;1556"/>
    <n v="5"/>
    <d v="2019-03-14T23:59:00"/>
    <n v="1"/>
    <x v="1"/>
    <x v="0"/>
    <x v="9"/>
  </r>
  <r>
    <x v="158"/>
    <n v="506907619"/>
    <n v="157670"/>
    <s v="REQUALIFICAÃ‡ÃƒO DA RUA MIGUEL TORGA"/>
    <d v="2019-02-27T16:08:06"/>
    <n v="3"/>
    <s v="PT;4;47;801"/>
    <n v="360"/>
    <d v="2019-03-13T23:59:00"/>
    <n v="1"/>
    <x v="1"/>
    <x v="0"/>
    <x v="9"/>
  </r>
  <r>
    <x v="4"/>
    <n v="506334562"/>
    <n v="157671"/>
    <s v="RecuperaÃ§Ã£o de edifÃ­cios escolares desactivados (BeneficiaÃ§Ã£o e restauraÃ§Ã£o da Escola de Casal FernÃ£o JoÃ£o) - Proc. n.Âº 12/2019"/>
    <d v="2019-02-27T16:18:36"/>
    <n v="3"/>
    <s v="PT;11;157;1950"/>
    <n v="360"/>
    <d v="2019-03-31T23:59:00"/>
    <n v="1"/>
    <x v="1"/>
    <x v="0"/>
    <x v="9"/>
  </r>
  <r>
    <x v="8"/>
    <n v="505187531"/>
    <n v="157672"/>
    <s v="EXECUÃ‡ÃƒO DE BASE DE PAVIMENTO INFRAESTRUTURAS PARA INSTALAÃ‡ÃƒO DE ABRIGOS- ProcÂº 85/EOP/DCOP/2018"/>
    <d v="2019-02-27T16:23:41"/>
    <n v="13"/>
    <s v="PT;12;164;42"/>
    <n v="360"/>
    <d v="2019-03-08T23:59:00"/>
    <n v="1"/>
    <x v="1"/>
    <x v="0"/>
    <x v="9"/>
  </r>
  <r>
    <x v="16"/>
    <n v="512078653"/>
    <n v="157673"/>
    <m/>
    <d v="2019-02-27T16:27:19"/>
    <n v="1"/>
    <s v="PT;20;298;47"/>
    <n v="400"/>
    <d v="1970-01-01T23:59:00"/>
    <n v="1"/>
    <x v="2"/>
    <x v="0"/>
    <x v="9"/>
  </r>
  <r>
    <x v="149"/>
    <n v="506642798"/>
    <n v="157674"/>
    <s v="PrestaÃ§Ã£o de ServiÃ§os de SeguranÃ§a, Higiene e SaÃºde no Trabalho"/>
    <d v="2019-02-27T16:34:23"/>
    <n v="1"/>
    <s v="PT;6;76;1247"/>
    <n v="360"/>
    <d v="2019-03-01T14:00:00"/>
    <n v="1"/>
    <x v="1"/>
    <x v="0"/>
    <x v="9"/>
  </r>
  <r>
    <x v="10"/>
    <n v="500122237"/>
    <n v="157675"/>
    <s v="AquisiÃ§Ã£o de ChÃ¡s e InfusÃµes"/>
    <d v="2019-02-27T16:51:02"/>
    <n v="13"/>
    <s v="PT;1;1;232"/>
    <n v="220"/>
    <d v="2019-03-06T23:59:00"/>
    <n v="1"/>
    <x v="2"/>
    <x v="0"/>
    <x v="9"/>
  </r>
  <r>
    <x v="65"/>
    <n v="600084779"/>
    <n v="157676"/>
    <s v="Concurso PÃºblico para a &quot;AquisiÃ§Ã£o de uma ferramenta especializada para resposta a incidentes de seguranÃ§a#"/>
    <d v="2019-02-27T16:53:47"/>
    <n v="3"/>
    <s v="PT;12;165;75"/>
    <n v="400"/>
    <d v="2019-03-29T17:00:00"/>
    <n v="1"/>
    <x v="2"/>
    <x v="0"/>
    <x v="9"/>
  </r>
  <r>
    <x v="8"/>
    <n v="505187531"/>
    <n v="157679"/>
    <s v="Proc.Âº 141/DCOP/2019 - AQUISIÃ‡ÃƒO DE UM VEÃCULO AUTONOMO, DO TIPO SHUTTLE, COM SERVIÃ‡O DE MANUTENÃ‡ÃƒO E ASSISTÃŠNCIA TÃ‰CNICA"/>
    <d v="2019-02-27T17:12:36"/>
    <n v="3"/>
    <s v="PT;12;164;1999"/>
    <n v="5"/>
    <d v="2019-04-01T23:59:00"/>
    <n v="1"/>
    <x v="1"/>
    <x v="0"/>
    <x v="9"/>
  </r>
  <r>
    <x v="0"/>
    <n v="508481287"/>
    <n v="157680"/>
    <s v="191A000006 -AquisiÃ§Ã£o de propofol sol.Inj.-seringa 50 ml -Ano 2019"/>
    <d v="2019-02-27T17:15:15"/>
    <n v="3"/>
    <s v="PT;12;165;2010"/>
    <n v="5"/>
    <d v="2019-03-08T17:00:00"/>
    <n v="1"/>
    <x v="0"/>
    <x v="0"/>
    <x v="9"/>
  </r>
  <r>
    <x v="77"/>
    <n v="506730573"/>
    <n v="157682"/>
    <m/>
    <d v="2019-02-27T17:27:41"/>
    <n v="1"/>
    <s v="PT;1;1;232"/>
    <n v="400"/>
    <m/>
    <n v="1"/>
    <x v="1"/>
    <x v="0"/>
    <x v="9"/>
  </r>
  <r>
    <x v="77"/>
    <n v="506730573"/>
    <n v="157683"/>
    <s v="Fornecimento contÃ­nuo de produtos quÃ­micos e detergentes"/>
    <d v="2019-02-27T17:29:01"/>
    <n v="1"/>
    <s v="PT;9;125;1611"/>
    <n v="340"/>
    <d v="2019-03-20T15:00:00"/>
    <n v="1"/>
    <x v="1"/>
    <x v="0"/>
    <x v="9"/>
  </r>
  <r>
    <x v="138"/>
    <n v="506087000"/>
    <n v="157684"/>
    <s v="ConstruÃ§Ã£o / ConservaÃ§Ã£o de Infraestruturas Desportivas, Recreativas e de Lazer nas Freguesias, por Empreitada: BeneficiaÃ§Ã£o do Bar da Lagoa do Montinho"/>
    <d v="2019-02-27T17:46:03"/>
    <n v="1"/>
    <s v="PT;7;79;1271"/>
    <n v="360"/>
    <d v="2019-03-26T17:00:00"/>
    <n v="1"/>
    <x v="1"/>
    <x v="0"/>
    <x v="9"/>
  </r>
  <r>
    <x v="10"/>
    <n v="500122237"/>
    <n v="157685"/>
    <s v="AquisiÃ§Ã£o dos serviÃ§os de cruzeiros, no Douro, para a FundaÃ§Ã£o INATEL, para o ano de 2019"/>
    <d v="2019-02-27T17:58:11"/>
    <n v="3"/>
    <s v="PT;1;1;232"/>
    <n v="5"/>
    <d v="2019-03-06T23:59:00"/>
    <n v="1"/>
    <x v="2"/>
    <x v="0"/>
    <x v="9"/>
  </r>
  <r>
    <x v="0"/>
    <n v="508481287"/>
    <n v="157686"/>
    <s v="191G000620 - AquisiÃ§Ã£o de brentuximab vedotina 50 mg inj.-Ano 2019"/>
    <d v="2019-02-27T18:09:09"/>
    <n v="1"/>
    <s v="PT;12;165;2010"/>
    <n v="360"/>
    <d v="2019-03-08T17:00:00"/>
    <n v="1"/>
    <x v="0"/>
    <x v="0"/>
    <x v="9"/>
  </r>
  <r>
    <x v="115"/>
    <n v="506084361"/>
    <n v="157687"/>
    <s v="AquisiÃ§Ã£o de serviÃ§os de desenvolvimento de sistema informÃ¡tico de apoio Ã  atividade da UCP"/>
    <d v="2019-02-27T20:14:26"/>
    <n v="3"/>
    <s v="PT;1;1;232"/>
    <n v="340"/>
    <d v="2019-04-05T23:59:00"/>
    <n v="1"/>
    <x v="2"/>
    <x v="0"/>
    <x v="9"/>
  </r>
  <r>
    <x v="0"/>
    <n v="508481287"/>
    <n v="157707"/>
    <m/>
    <d v="2019-02-28T08:48:22"/>
    <n v="1"/>
    <s v="PT;1;1;232"/>
    <n v="1"/>
    <m/>
    <n v="1"/>
    <x v="0"/>
    <x v="0"/>
    <x v="9"/>
  </r>
  <r>
    <x v="0"/>
    <n v="508481287"/>
    <n v="157708"/>
    <s v="191G001028 - AquisiÃ§Ã£o de HIALURONATO DE SÃ“DIO 3% E SULFATO DE CONDROITINA 4% SOLUÃ‡ÃƒO VISCOELÃSTICA -2019"/>
    <d v="2019-02-28T08:56:24"/>
    <n v="1"/>
    <s v="PT;12;165;2010"/>
    <n v="360"/>
    <d v="2019-03-06T17:00:00"/>
    <n v="1"/>
    <x v="0"/>
    <x v="0"/>
    <x v="9"/>
  </r>
  <r>
    <x v="77"/>
    <n v="506730573"/>
    <n v="157709"/>
    <s v="Fornecimento contÃ­nuo de materiais consumÃ­veis de higiene e limpeza"/>
    <d v="2019-02-28T09:11:27"/>
    <n v="1"/>
    <s v="PT;9;125;1611"/>
    <n v="340"/>
    <d v="2019-03-20T15:00:00"/>
    <n v="1"/>
    <x v="1"/>
    <x v="0"/>
    <x v="9"/>
  </r>
  <r>
    <x v="113"/>
    <n v="506556590"/>
    <n v="157711"/>
    <s v="PrestaÃ§Ã£o de serviÃ§os de seguros do segmento nÃ£o vida abrangendo a aquisiÃ§Ã£o de vÃ¡rias apÃ³lices de seguro repartidas por diferentes ramos e lotes nos termos especificados na Parte II do Caderno de Encargos: Lote n.Âº 1 - Seguros de Acidentes de Trabalho e Pessoais Lote n.Âº 2 - Seguros de Bens e Responsabilidades Legais"/>
    <d v="2019-02-28T09:19:51"/>
    <n v="3"/>
    <s v="PT;8;99;1497"/>
    <n v="360"/>
    <d v="2019-03-11T23:59:00"/>
    <n v="1"/>
    <x v="1"/>
    <x v="0"/>
    <x v="9"/>
  </r>
  <r>
    <x v="25"/>
    <n v="505307685"/>
    <n v="157712"/>
    <s v="PrestaÃ§Ã£o de ServiÃ§os para ElaboraÃ§Ã£o de Medidas de Auto ProteÃ§Ã£o de 18 EdifÃ­cios Municipas de Arruda dos Vinhos"/>
    <d v="2019-02-28T09:22:35"/>
    <n v="13"/>
    <s v="PT;12;164;42"/>
    <n v="360"/>
    <d v="2019-03-10T23:59:00"/>
    <n v="1"/>
    <x v="1"/>
    <x v="0"/>
    <x v="9"/>
  </r>
  <r>
    <x v="73"/>
    <n v="501112049"/>
    <n v="157714"/>
    <s v="Empreitada de ReabilitaÃ§Ã£o e ReforÃ§o Estrutural de EdifÃ­cios na Rua dos Quarteis, nÂºs 30 e 34 em Serpa Â¿ Centro interpretativo do Cante"/>
    <d v="2019-02-28T09:37:33"/>
    <n v="13"/>
    <s v="PT;3;35;549"/>
    <n v="340"/>
    <d v="2019-03-13T17:00:00"/>
    <n v="1"/>
    <x v="1"/>
    <x v="0"/>
    <x v="9"/>
  </r>
  <r>
    <x v="38"/>
    <n v="505309939"/>
    <n v="157715"/>
    <s v="RequalificaÃ§Ã£o da Escola E. B. 2,3 Professor JosÃ© BuÃ­sel"/>
    <d v="2019-02-28T09:38:01"/>
    <n v="3"/>
    <s v="PT;9;121;1594"/>
    <n v="5"/>
    <d v="2019-03-15T17:00:00"/>
    <n v="1"/>
    <x v="1"/>
    <x v="0"/>
    <x v="9"/>
  </r>
  <r>
    <x v="43"/>
    <n v="503035416"/>
    <n v="157716"/>
    <s v="aa"/>
    <d v="2019-02-28T09:58:45"/>
    <n v="1"/>
    <s v="PT;1;1;232"/>
    <n v="400"/>
    <d v="1970-01-01T17:00:00"/>
    <n v="1"/>
    <x v="0"/>
    <x v="0"/>
    <x v="9"/>
  </r>
  <r>
    <x v="63"/>
    <n v="508741823"/>
    <n v="157717"/>
    <m/>
    <d v="2019-02-28T10:02:05"/>
    <n v="13"/>
    <s v="PT;1;1;232"/>
    <n v="400"/>
    <m/>
    <n v="1"/>
    <x v="0"/>
    <x v="0"/>
    <x v="9"/>
  </r>
  <r>
    <x v="33"/>
    <n v="505170876"/>
    <n v="157718"/>
    <s v="AquisiÃ§Ã£o de serviÃ§os para a implementaÃ§Ã£o do Regulamento Geral de ProteÃ§Ã£o de Dados"/>
    <d v="2019-02-28T10:02:06"/>
    <n v="1"/>
    <s v="PT;9;117;1575"/>
    <n v="360"/>
    <d v="2019-03-11T17:00:00"/>
    <n v="1"/>
    <x v="1"/>
    <x v="0"/>
    <x v="9"/>
  </r>
  <r>
    <x v="43"/>
    <n v="503035416"/>
    <n v="157719"/>
    <s v="teste"/>
    <d v="2019-02-28T10:05:17"/>
    <n v="3"/>
    <s v="PT;1;1;232"/>
    <n v="400"/>
    <m/>
    <n v="1"/>
    <x v="0"/>
    <x v="0"/>
    <x v="9"/>
  </r>
  <r>
    <x v="43"/>
    <n v="503035416"/>
    <n v="157720"/>
    <s v="teste"/>
    <d v="2019-02-28T10:06:18"/>
    <n v="13"/>
    <s v="PT;1;1;232"/>
    <n v="400"/>
    <d v="1970-01-01T17:00:00"/>
    <n v="1"/>
    <x v="0"/>
    <x v="0"/>
    <x v="9"/>
  </r>
  <r>
    <x v="17"/>
    <n v="505456010"/>
    <n v="157721"/>
    <s v="AquisiÃ§Ã£o de Pneus"/>
    <d v="2019-02-28T10:10:16"/>
    <n v="1"/>
    <s v="PT;12;174;223"/>
    <n v="5"/>
    <d v="2019-03-06T23:59:00"/>
    <n v="1"/>
    <x v="1"/>
    <x v="0"/>
    <x v="9"/>
  </r>
  <r>
    <x v="71"/>
    <n v="600014690"/>
    <n v="157722"/>
    <s v="Empreitada de ConstruÃ§Ã£o de BalneÃ¡rio no Piso -1 do EdifÃ­cio da SGPCM"/>
    <d v="2019-02-28T10:24:32"/>
    <n v="13"/>
    <s v="PT;12;165;75"/>
    <n v="340"/>
    <d v="2019-03-11T23:59:00"/>
    <n v="1"/>
    <x v="2"/>
    <x v="0"/>
    <x v="9"/>
  </r>
  <r>
    <x v="13"/>
    <n v="501294104"/>
    <n v="157723"/>
    <s v="PrestaÃ§Ã£o de serviÃ§os de reparaÃ§Ã£o geral dos travÃµes e mangas de eixo, revisÃ£o ao motor, substituiÃ§Ã£o do motor de arranque e preparaÃ§Ã£o para IPO da viatura matrÃ­cula 81-54-JE"/>
    <d v="2019-02-28T10:48:49"/>
    <n v="1"/>
    <s v="PT;16;245;2623"/>
    <n v="360"/>
    <d v="2019-03-05T23:59:00"/>
    <n v="1"/>
    <x v="1"/>
    <x v="0"/>
    <x v="9"/>
  </r>
  <r>
    <x v="0"/>
    <n v="508481287"/>
    <n v="157724"/>
    <s v="191G001029 - AquisiÃ§Ã£o de ACETONIDO DE FLUOCINOLONA 190 MCG IMPLANTE INTRAVITREO - Ano 2019"/>
    <d v="2019-02-28T10:52:43"/>
    <n v="1"/>
    <s v="PT;12;165;2010"/>
    <n v="360"/>
    <d v="2019-03-06T17:00:00"/>
    <n v="1"/>
    <x v="0"/>
    <x v="0"/>
    <x v="9"/>
  </r>
  <r>
    <x v="8"/>
    <n v="505187531"/>
    <n v="157726"/>
    <s v="OBRAS DIVERSAS DE EDIFÃCIOS DE APOIO SOCIAL &quot;+PERTO&quot;"/>
    <d v="2019-02-28T11:02:41"/>
    <n v="13"/>
    <s v="PT;12;164;42"/>
    <n v="360"/>
    <d v="2019-03-06T23:59:00"/>
    <n v="1"/>
    <x v="1"/>
    <x v="0"/>
    <x v="9"/>
  </r>
  <r>
    <x v="11"/>
    <n v="506614913"/>
    <n v="157727"/>
    <s v="ContrataÃ§Ã£o de serviÃ§os de desmataÃ§Ã£o, desramaÃ§Ã£o e limpeza de resÃ­duos vegetais e ru/rcd em terrenos e Ã¡reas florestais do domÃ­nio municipal"/>
    <d v="2019-02-28T11:03:36"/>
    <n v="3"/>
    <s v="PT;12;173;2086"/>
    <n v="340"/>
    <d v="2019-03-06T23:59:00"/>
    <n v="1"/>
    <x v="1"/>
    <x v="0"/>
    <x v="9"/>
  </r>
  <r>
    <x v="43"/>
    <n v="503035416"/>
    <n v="157728"/>
    <s v="AquisiÃ§Ã£o de Bandas de CompressÃ£o Radial - HemodinÃ¢mica"/>
    <d v="2019-02-28T11:19:09"/>
    <n v="1"/>
    <s v="PT;1;1;232"/>
    <n v="360"/>
    <d v="2019-03-05T17:00:00"/>
    <n v="1"/>
    <x v="0"/>
    <x v="0"/>
    <x v="9"/>
  </r>
  <r>
    <x v="161"/>
    <n v="507038720"/>
    <n v="157730"/>
    <m/>
    <d v="2019-02-28T11:42:01"/>
    <n v="4"/>
    <s v="PT;1;1;232"/>
    <n v="400"/>
    <m/>
    <n v="1"/>
    <x v="1"/>
    <x v="0"/>
    <x v="9"/>
  </r>
  <r>
    <x v="33"/>
    <n v="505170876"/>
    <n v="157732"/>
    <s v="ReparaÃ§Ã£o de Coberturas dos Blocos 4.2 e 4.3 - UrbanizaÃ§Ã£o LacÃ³briga, Bensafrim"/>
    <d v="2019-02-28T11:47:54"/>
    <n v="1"/>
    <s v="PT;9;117;1574"/>
    <n v="360"/>
    <d v="2019-03-08T17:00:00"/>
    <n v="1"/>
    <x v="1"/>
    <x v="0"/>
    <x v="9"/>
  </r>
  <r>
    <x v="70"/>
    <n v="506791220"/>
    <n v="157733"/>
    <s v="Conjunto de atividades culturais e pedagÃ³gicas na Ã¡rea da percussÃ£o"/>
    <d v="2019-02-28T11:52:41"/>
    <n v="1"/>
    <s v="PT;16;239;78"/>
    <n v="5"/>
    <d v="2019-03-07T23:59:00"/>
    <n v="1"/>
    <x v="1"/>
    <x v="0"/>
    <x v="9"/>
  </r>
  <r>
    <x v="46"/>
    <n v="502256869"/>
    <n v="157737"/>
    <s v="Seguros para APSS, S.A., anuidades 2019/2021"/>
    <d v="2019-02-28T12:07:56"/>
    <n v="3"/>
    <s v="PT;16;245;2623"/>
    <n v="360"/>
    <d v="2019-03-31T23:59:00"/>
    <n v="1"/>
    <x v="7"/>
    <x v="0"/>
    <x v="9"/>
  </r>
  <r>
    <x v="129"/>
    <n v="501258027"/>
    <n v="157739"/>
    <s v="FORNECIMENTO DE SOFTWARE INFORMÃTICO"/>
    <d v="2019-02-28T12:14:24"/>
    <n v="1"/>
    <s v="PT;8;97;1483"/>
    <n v="340"/>
    <d v="2019-03-01T23:59:00"/>
    <n v="1"/>
    <x v="1"/>
    <x v="0"/>
    <x v="9"/>
  </r>
  <r>
    <x v="3"/>
    <n v="500051054"/>
    <n v="157740"/>
    <m/>
    <d v="2019-02-28T12:51:12"/>
    <n v="4"/>
    <s v="PT;1;1;232"/>
    <n v="400"/>
    <m/>
    <n v="1"/>
    <x v="1"/>
    <x v="0"/>
    <x v="9"/>
  </r>
  <r>
    <x v="143"/>
    <n v="506772527"/>
    <n v="157741"/>
    <s v="ConstruÃ§Ã£o do Centro de Recolha Oficial de Animais de Companhia de Alandroal"/>
    <d v="2019-02-28T13:40:57"/>
    <n v="3"/>
    <s v="PT;8;96;1482"/>
    <n v="5"/>
    <d v="2019-03-16T17:00:00"/>
    <n v="1"/>
    <x v="1"/>
    <x v="0"/>
    <x v="9"/>
  </r>
  <r>
    <x v="80"/>
    <n v="505932512"/>
    <n v="157742"/>
    <s v="PrestaÃ§Ã£o de ServiÃ§os para atualizaÃ§Ã£o do Sistema de Telefonia"/>
    <d v="2019-02-28T14:09:52"/>
    <n v="13"/>
    <s v="PT;9;113;1556"/>
    <n v="360"/>
    <d v="2019-03-11T23:59:00"/>
    <n v="1"/>
    <x v="1"/>
    <x v="0"/>
    <x v="9"/>
  </r>
  <r>
    <x v="70"/>
    <n v="506791220"/>
    <n v="157743"/>
    <s v="ReparaÃ§Ã£o do furo PS4- Rego d'Ãgua Alhos Vedros"/>
    <d v="2019-02-28T14:13:39"/>
    <n v="1"/>
    <s v="PT;16;239;78"/>
    <n v="360"/>
    <d v="2019-03-05T23:59:00"/>
    <n v="1"/>
    <x v="1"/>
    <x v="0"/>
    <x v="9"/>
  </r>
  <r>
    <x v="59"/>
    <n v="503450189"/>
    <n v="157748"/>
    <s v="ExecuÃ§Ã£o de todos os trabalhos necessÃ¡rios para a reparaÃ§Ã£o das eletrobombas da EstaÃ§Ã£o ElevatÃ³ria da SegregaÃ§Ã£o de Caudais de Odivelas."/>
    <d v="2019-02-28T14:38:17"/>
    <n v="1"/>
    <s v="PT;3;25;490"/>
    <n v="340"/>
    <d v="2019-03-14T18:00:00"/>
    <n v="1"/>
    <x v="4"/>
    <x v="0"/>
    <x v="9"/>
  </r>
  <r>
    <x v="70"/>
    <n v="506791220"/>
    <n v="157751"/>
    <s v="Herbicida sistÃ©mico"/>
    <d v="2019-02-28T14:50:53"/>
    <n v="13"/>
    <s v="PT;16;239;78"/>
    <n v="360"/>
    <d v="2019-03-07T23:59:00"/>
    <n v="1"/>
    <x v="1"/>
    <x v="0"/>
    <x v="9"/>
  </r>
  <r>
    <x v="8"/>
    <n v="505187531"/>
    <n v="157752"/>
    <s v="AquisiÃ§Ã£o de fardamentos"/>
    <d v="2019-02-28T14:56:31"/>
    <n v="3"/>
    <s v="PT;12;164;42"/>
    <n v="360"/>
    <d v="2019-04-01T23:59:00"/>
    <n v="1"/>
    <x v="1"/>
    <x v="0"/>
    <x v="9"/>
  </r>
  <r>
    <x v="100"/>
    <n v="501692983"/>
    <n v="157753"/>
    <m/>
    <d v="2019-02-28T15:04:43"/>
    <n v="3"/>
    <s v="PT;1;1;232"/>
    <n v="400"/>
    <m/>
    <n v="1"/>
    <x v="2"/>
    <x v="0"/>
    <x v="9"/>
  </r>
  <r>
    <x v="2"/>
    <n v="503539473"/>
    <n v="157755"/>
    <s v="Fornecimento de plintos em betÃ£o branco para o concelho de Albufeira"/>
    <d v="2019-02-28T15:21:25"/>
    <n v="3"/>
    <s v="PT;9;111;1551"/>
    <n v="360"/>
    <d v="2019-03-16T23:59:00"/>
    <n v="1"/>
    <x v="1"/>
    <x v="0"/>
    <x v="9"/>
  </r>
  <r>
    <x v="11"/>
    <n v="506614913"/>
    <n v="157756"/>
    <s v="ContrataÃ§Ã£o de serviÃ§os para a reparaÃ§Ã£o, manutenÃ§Ã£o e modificaÃ§Ã£o dos pontÃµes do concelho de Vila Franca de Xira"/>
    <d v="2019-02-28T15:23:06"/>
    <n v="3"/>
    <s v="PT;12;173;2086"/>
    <n v="360"/>
    <d v="2019-03-06T23:59:00"/>
    <n v="1"/>
    <x v="1"/>
    <x v="0"/>
    <x v="9"/>
  </r>
  <r>
    <x v="69"/>
    <n v="506821480"/>
    <n v="157757"/>
    <s v="DAF/F06/2019 AquisiÃ§Ã£o de lubrificantes - Lote 4"/>
    <d v="2019-02-28T15:34:45"/>
    <n v="1"/>
    <s v="PT;12;162;222"/>
    <n v="340"/>
    <d v="2019-03-02T23:59:00"/>
    <n v="1"/>
    <x v="1"/>
    <x v="0"/>
    <x v="9"/>
  </r>
  <r>
    <x v="130"/>
    <n v="504821369"/>
    <n v="157758"/>
    <s v="Fornecimento de materiais estacionÃ¡rio e promocionais para o I Congresso Intermunicipal Terras do Infante"/>
    <d v="2019-02-28T15:34:46"/>
    <n v="1"/>
    <s v="PT;9;117;1575"/>
    <n v="340"/>
    <d v="2019-03-04T17:00:00"/>
    <n v="1"/>
    <x v="1"/>
    <x v="0"/>
    <x v="9"/>
  </r>
  <r>
    <x v="4"/>
    <n v="506334562"/>
    <n v="157759"/>
    <s v="RemodelaÃ§Ã£o, ampliaÃ§Ã£o e reparaÃ§Ã£o de redes pluviais (Rua 8 de Dezembro / Caseirinhos) - Proc. n.Âº 13/2019"/>
    <d v="2019-02-28T15:36:27"/>
    <n v="13"/>
    <s v="PT;11;157;1951"/>
    <n v="360"/>
    <d v="2019-03-21T23:59:00"/>
    <n v="1"/>
    <x v="1"/>
    <x v="0"/>
    <x v="9"/>
  </r>
  <r>
    <x v="10"/>
    <n v="500122237"/>
    <n v="157761"/>
    <s v="AquisiÃ§Ã£o de Produtos de Confeitaria e Frutos Secos"/>
    <d v="2019-02-28T15:50:26"/>
    <n v="3"/>
    <s v="PT;1;1;232"/>
    <n v="220"/>
    <d v="2019-03-07T23:59:00"/>
    <n v="1"/>
    <x v="2"/>
    <x v="0"/>
    <x v="9"/>
  </r>
  <r>
    <x v="100"/>
    <n v="501692983"/>
    <n v="157762"/>
    <m/>
    <d v="2019-02-28T15:53:24"/>
    <n v="3"/>
    <s v="PT;1;1;232"/>
    <n v="400"/>
    <m/>
    <n v="1"/>
    <x v="2"/>
    <x v="0"/>
    <x v="9"/>
  </r>
  <r>
    <x v="3"/>
    <n v="500051054"/>
    <n v="157763"/>
    <s v="A presente empreitada tem por objetivo a execuÃ§Ã£o de trabalhos diversos ao nÃ­vel das redes de saneamento bÃ¡sico, bem como das redes de abastecimento de Ã¡gua. Os trabalhos serÃ£o realizados em vÃ¡rios locais do MunicÃ­pio que necessitem de intervenÃ§Ã£o de melhoramento ou reparaÃ§Ãµes quer no interior quer no exterior dos edifÃ­cios municipais e escolas do concelho."/>
    <d v="2019-02-28T16:22:09"/>
    <n v="3"/>
    <s v="PT;16;236;230"/>
    <n v="400"/>
    <d v="2019-03-15T19:00:00"/>
    <n v="1"/>
    <x v="1"/>
    <x v="0"/>
    <x v="9"/>
  </r>
  <r>
    <x v="50"/>
    <n v="500192855"/>
    <n v="157764"/>
    <m/>
    <d v="2019-02-28T16:23:31"/>
    <n v="3"/>
    <s v="PT;1;1;232"/>
    <n v="400"/>
    <m/>
    <n v="1"/>
    <x v="3"/>
    <x v="0"/>
    <x v="9"/>
  </r>
  <r>
    <x v="7"/>
    <n v="508666236"/>
    <n v="157765"/>
    <s v="AquisiÃ§Ã£o dos ServiÃ§os de planeamento estratÃ©gico da campanha de publicidade digital do Turismo de Portugal e serviÃ§os de consultoria de marketing digital."/>
    <d v="2019-02-28T16:28:38"/>
    <n v="1"/>
    <s v="PT;12;165;2013"/>
    <n v="360"/>
    <d v="2019-03-08T23:59:00"/>
    <n v="1"/>
    <x v="2"/>
    <x v="0"/>
    <x v="9"/>
  </r>
  <r>
    <x v="13"/>
    <n v="501294104"/>
    <n v="157766"/>
    <s v="SERVIÃ‡O DE SEGURANÃ‡A E VIGILÃ‚NCIA PARA O EDIFICIO DOS PAÃ‡OS DO CONCELHO PELO PERIODO DE 24 MESES"/>
    <d v="2019-02-28T16:29:32"/>
    <n v="13"/>
    <s v="PT;16;245;321"/>
    <n v="5"/>
    <d v="2019-03-06T23:59:00"/>
    <n v="1"/>
    <x v="1"/>
    <x v="0"/>
    <x v="9"/>
  </r>
  <r>
    <x v="90"/>
    <n v="503541567"/>
    <n v="157768"/>
    <m/>
    <d v="2019-02-28T16:50:40"/>
    <n v="13"/>
    <s v="PT;1;1;232"/>
    <n v="400"/>
    <m/>
    <n v="1"/>
    <x v="1"/>
    <x v="0"/>
    <x v="9"/>
  </r>
  <r>
    <x v="45"/>
    <n v="680021892"/>
    <n v="157769"/>
    <s v="limpeza das instalaÃ§Ãµes dos SMAS de Vila Franca de Xira"/>
    <d v="2019-02-28T17:01:26"/>
    <n v="13"/>
    <s v="PT;12;173;189"/>
    <n v="360"/>
    <d v="2019-03-08T23:59:00"/>
    <n v="1"/>
    <x v="5"/>
    <x v="0"/>
    <x v="9"/>
  </r>
  <r>
    <x v="13"/>
    <n v="501294104"/>
    <n v="157770"/>
    <s v="AQUISIÃ‡ÃƒO DE 100 BAIAS MÃ“VEIS COM 2,00 X 1,00 MM EM TUBO GALVANIZADO DE 42MM NA ESTRUTURA E 20 MM NAS PRUMADAS, COM CHAPA DE ALUMINIO DE 1,60X 0,20MT NA FRENTE COM A LEGENDA &quot;SERVIÃ‡O DE TRÃ‚NSITO - CM SETÃšBAL&quot;"/>
    <d v="2019-02-28T17:01:42"/>
    <n v="13"/>
    <s v="PT;16;245;321"/>
    <n v="360"/>
    <d v="2019-03-06T23:59:00"/>
    <n v="1"/>
    <x v="1"/>
    <x v="0"/>
    <x v="9"/>
  </r>
  <r>
    <x v="1"/>
    <n v="506673626"/>
    <n v="157771"/>
    <s v="AquisiÃ§Ã£o de serviÃ§os de medicina e enfermagem no Ã¢mbito da medicina no trabalho"/>
    <d v="2019-02-28T17:03:48"/>
    <n v="13"/>
    <s v="PT;16;237;31"/>
    <n v="360"/>
    <d v="2019-03-05T23:59:00"/>
    <n v="1"/>
    <x v="1"/>
    <x v="0"/>
    <x v="9"/>
  </r>
  <r>
    <x v="59"/>
    <n v="503450189"/>
    <n v="157772"/>
    <s v="Fornecimento, instalaÃ§Ã£o e ensaio do conjunto de elementos filtrantes completos, construÃ­dos em aÃ§o inox AISI316 para o filtro de limpeza automÃ¡tica marca FILTRAMASA, modelo FBW600/S100 com s/n 15036, instalado na EstaÃ§Ã£o de FiltraÃ§Ã£o do TorrÃ£o"/>
    <d v="2019-02-28T17:10:11"/>
    <n v="13"/>
    <s v="PT;16;234;157"/>
    <n v="360"/>
    <d v="2019-03-14T18:00:00"/>
    <n v="1"/>
    <x v="4"/>
    <x v="0"/>
    <x v="9"/>
  </r>
  <r>
    <x v="29"/>
    <n v="512012814"/>
    <n v="157773"/>
    <s v="AquisiÃ§Ã£o de serviÃ§os de consultadoria para apresentaÃ§Ã£o de candidatura ao INTERREG, no Ã¢mbito do programa MAC 2014-2021, Projeto Whats Tales and Tails"/>
    <d v="2019-02-28T18:00:00"/>
    <n v="1"/>
    <m/>
    <n v="340"/>
    <d v="2019-03-13T23:59:00"/>
    <n v="1"/>
    <x v="1"/>
    <x v="0"/>
    <x v="9"/>
  </r>
  <r>
    <x v="34"/>
    <n v="508069645"/>
    <n v="157774"/>
    <s v="PE_19012_CNE - CONCURSO PÃšBLICO NACIONAL PARA EMPREITADA DE REMODELAÃ‡ÃƒO DE ESPAÃ‡OS NO EDIFÃCIO DA AVENIDA 24 DE JULHO N.Âº 148 E 138 PARA A INSTALAÃ‡ÃƒO DE PARTE DOS SERVIÃ‡OS DA SECRETARIA GERAL DA EDUCAÃ‡ÃƒO E CIÃŠNCIA"/>
    <d v="2019-02-28T18:17:27"/>
    <n v="3"/>
    <s v="PT;12;165;2016"/>
    <n v="360"/>
    <d v="2019-03-15T17:00:00"/>
    <n v="1"/>
    <x v="6"/>
    <x v="0"/>
    <x v="9"/>
  </r>
  <r>
    <x v="17"/>
    <n v="505456010"/>
    <n v="157775"/>
    <m/>
    <d v="2019-02-28T18:31:31"/>
    <n v="9"/>
    <s v="PT;1;1;232"/>
    <n v="400"/>
    <m/>
    <n v="1"/>
    <x v="1"/>
    <x v="0"/>
    <x v="9"/>
  </r>
  <r>
    <x v="20"/>
    <n v="506801969"/>
    <n v="157788"/>
    <m/>
    <d v="2019-03-01T07:56:10"/>
    <n v="4"/>
    <m/>
    <n v="400"/>
    <m/>
    <n v="1"/>
    <x v="1"/>
    <x v="0"/>
    <x v="9"/>
  </r>
  <r>
    <x v="149"/>
    <n v="506642798"/>
    <n v="157789"/>
    <s v="Fornecimento de Material para Ãguas, Saneamento e Rega"/>
    <d v="2019-03-01T08:33:07"/>
    <n v="13"/>
    <s v="PT;1;1;232"/>
    <n v="360"/>
    <d v="2019-03-10T23:00:00"/>
    <n v="1"/>
    <x v="1"/>
    <x v="0"/>
    <x v="9"/>
  </r>
  <r>
    <x v="59"/>
    <n v="503450189"/>
    <n v="157790"/>
    <s v="Constitui objeto da prestaÃ§Ã£o de serviÃ§os a manutenÃ§Ã£o corretiva do Grupo Turbina Alternador da Central HidroelÃ©trica do Roxo, de forma a repor a sua operacionalidade, segundo as caracterÃ­sticas e de acordo com as condiÃ§Ãµes estipuladas neste Caderno de Encargos."/>
    <d v="2019-03-01T09:33:15"/>
    <n v="3"/>
    <s v="PT;3;23;108"/>
    <n v="360"/>
    <d v="2019-03-15T18:00:00"/>
    <n v="1"/>
    <x v="4"/>
    <x v="0"/>
    <x v="9"/>
  </r>
  <r>
    <x v="49"/>
    <n v="502098139"/>
    <n v="157791"/>
    <s v="CONTRATAÃ‡AO DE SERVIÃ‡OS DE ELABORAÃ‡ÃƒO DO PROJETO DE ARQUITETURA E ESPECIALIDADES DAS INSTALAÃ‡Ã•ES DO SERVIÃ‡O DE INEM NO ALGARVE."/>
    <d v="2019-03-01T09:47:35"/>
    <n v="13"/>
    <s v="PT;9;118;1582"/>
    <n v="340"/>
    <d v="2019-03-22T18:00:00"/>
    <n v="1"/>
    <x v="1"/>
    <x v="0"/>
    <x v="9"/>
  </r>
  <r>
    <x v="21"/>
    <n v="506609553"/>
    <n v="157792"/>
    <s v="ImplementaÃ§Ã£o do projeto Â¿Cineclube &amp;amp; Filmoteca Municipal de Montemor-o-NovoÂ¿"/>
    <d v="2019-03-01T09:48:02"/>
    <n v="13"/>
    <s v="PT;8;101;1519"/>
    <n v="360"/>
    <d v="2019-03-06T23:59:00"/>
    <n v="1"/>
    <x v="1"/>
    <x v="0"/>
    <x v="9"/>
  </r>
  <r>
    <x v="17"/>
    <n v="505456010"/>
    <n v="157793"/>
    <s v="PrestaÃ§Ã£o de ServiÃ§os Encarregado ProteÃ§Ã£o de Dados"/>
    <d v="2019-03-01T10:07:00"/>
    <n v="13"/>
    <s v="PT;12;174;223"/>
    <n v="340"/>
    <d v="2019-03-18T23:59:00"/>
    <n v="1"/>
    <x v="1"/>
    <x v="0"/>
    <x v="9"/>
  </r>
  <r>
    <x v="46"/>
    <n v="502256869"/>
    <n v="157794"/>
    <s v="CaraterizaÃ§Ã£o de sedimentos (2019)"/>
    <d v="2019-03-01T10:19:24"/>
    <n v="13"/>
    <s v="PT;16;245;2623"/>
    <n v="360"/>
    <d v="2019-03-22T23:59:00"/>
    <n v="1"/>
    <x v="7"/>
    <x v="0"/>
    <x v="9"/>
  </r>
  <r>
    <x v="34"/>
    <n v="508069645"/>
    <n v="157795"/>
    <s v="PE_19013_CNE - CONCURSO PÃšBLICO NACIONAL PARA A CONCLUSÃƒO DA EMPREITADA DE EXECUÃ‡ÃƒO DAS OBRAS DE MODERNIZAÃ‡ÃƒO DA ESCOLA ARTÃSTICA ANTÃ“NIO ARROIO, EM LISBOA"/>
    <d v="2019-03-01T10:23:47"/>
    <n v="3"/>
    <s v="PT;12;165;2019"/>
    <n v="360"/>
    <d v="2019-04-04T17:00:00"/>
    <n v="1"/>
    <x v="6"/>
    <x v="0"/>
    <x v="9"/>
  </r>
  <r>
    <x v="54"/>
    <n v="501202021"/>
    <n v="157796"/>
    <s v="PRESTAÃ‡ÃƒO DE SERVIÃ‡OS DE CONSULTORIA DE COMUNICAÃ‡ÃƒO E ASSESSORIA MEDIÃTICA"/>
    <d v="2019-03-01T10:25:10"/>
    <n v="3"/>
    <s v="PT;12;165;2016"/>
    <n v="360"/>
    <d v="2019-03-16T23:59:00"/>
    <n v="1"/>
    <x v="7"/>
    <x v="0"/>
    <x v="9"/>
  </r>
  <r>
    <x v="0"/>
    <n v="508481287"/>
    <n v="157797"/>
    <s v="191G001030 - AquisiÃ§Ã£o de Ponatinib 15 mg comp -Ano 2019"/>
    <d v="2019-03-01T10:28:00"/>
    <n v="1"/>
    <s v="PT;12;165;2010"/>
    <n v="5"/>
    <d v="2019-03-07T17:00:00"/>
    <n v="1"/>
    <x v="0"/>
    <x v="0"/>
    <x v="9"/>
  </r>
  <r>
    <x v="123"/>
    <n v="506812782"/>
    <n v="157798"/>
    <s v="AquisiÃ§Ã£o de serviÃ§os de serviÃ§os de manutenÃ§Ã£o preventiva do equipamento hoteleiro instalado nas cozinhas e nos bares dos RefeitÃ³rios Municipais e Unidade de EducaÃ§Ã£o que constam do Anexo I do caderno de encargos."/>
    <d v="2019-03-01T10:36:19"/>
    <n v="13"/>
    <s v="PT;12;159;283"/>
    <n v="400"/>
    <d v="2019-02-26T12:00:00"/>
    <n v="1"/>
    <x v="1"/>
    <x v="0"/>
    <x v="9"/>
  </r>
  <r>
    <x v="123"/>
    <n v="506812782"/>
    <n v="157799"/>
    <m/>
    <d v="2019-03-01T10:55:13"/>
    <n v="1"/>
    <s v="PT;1;1;232"/>
    <n v="400"/>
    <d v="2018-02-21T00:00:00"/>
    <n v="1"/>
    <x v="1"/>
    <x v="0"/>
    <x v="9"/>
  </r>
  <r>
    <x v="123"/>
    <n v="506812782"/>
    <n v="157800"/>
    <s v="AquisiÃ§Ã£o de serviÃ§os de serviÃ§os de manutenÃ§Ã£o preventiva do equipamento hoteleiro instalado nas cozinhas e nos bares dos RefeitÃ³rios Municipais e Unidade de EducaÃ§Ã£o que constam do Anexo I do caderno de encargos."/>
    <d v="2019-03-01T11:05:19"/>
    <n v="13"/>
    <s v="PT;12;159;283"/>
    <n v="360"/>
    <d v="2019-03-12T20:00:00"/>
    <n v="1"/>
    <x v="1"/>
    <x v="0"/>
    <x v="9"/>
  </r>
  <r>
    <x v="123"/>
    <n v="506812782"/>
    <n v="157801"/>
    <s v="&quot;AquisiÃ§Ã£o de ServiÃ§os de Renting de 3 (trÃªs) Impressoras MultifunÃ§Ãµes Konica Minolta&quot;"/>
    <d v="2019-03-01T11:07:23"/>
    <n v="1"/>
    <s v="PT;1;1;232"/>
    <n v="360"/>
    <d v="2019-03-06T11:00:00"/>
    <n v="1"/>
    <x v="1"/>
    <x v="0"/>
    <x v="9"/>
  </r>
  <r>
    <x v="13"/>
    <n v="501294104"/>
    <n v="157802"/>
    <m/>
    <d v="2019-03-01T11:09:53"/>
    <n v="13"/>
    <m/>
    <n v="400"/>
    <m/>
    <n v="1"/>
    <x v="1"/>
    <x v="0"/>
    <x v="9"/>
  </r>
  <r>
    <x v="77"/>
    <n v="506730573"/>
    <n v="157803"/>
    <s v="AquisiÃ§Ã£o de contentores para armazenar aprestos"/>
    <d v="2019-03-01T11:12:21"/>
    <n v="13"/>
    <s v="PT;9;125;1609"/>
    <n v="400"/>
    <d v="2019-02-28T15:00:00"/>
    <n v="1"/>
    <x v="1"/>
    <x v="0"/>
    <x v="9"/>
  </r>
  <r>
    <x v="70"/>
    <n v="506791220"/>
    <n v="157804"/>
    <s v="Licenciamento de Software Microsoft"/>
    <d v="2019-03-01T11:14:00"/>
    <n v="13"/>
    <s v="PT;16;239;78"/>
    <n v="360"/>
    <d v="2019-03-08T23:59:00"/>
    <n v="1"/>
    <x v="1"/>
    <x v="0"/>
    <x v="9"/>
  </r>
  <r>
    <x v="39"/>
    <n v="680015019"/>
    <n v="157805"/>
    <s v="Concurso pÃºblico para a Empreitada de RemodelaÃ§Ã£o e beneficiaÃ§Ã£o da Central ElevatÃ³ria do Dafundo e da Central Sobrepressora de Carnaxide."/>
    <d v="2019-03-01T11:16:02"/>
    <n v="3"/>
    <s v="PT;12;169;2056"/>
    <n v="360"/>
    <d v="2019-03-10T23:59:00"/>
    <n v="1"/>
    <x v="5"/>
    <x v="0"/>
    <x v="9"/>
  </r>
  <r>
    <x v="27"/>
    <n v="506722422"/>
    <n v="157806"/>
    <s v="AquisiÃ§Ã£o de Produtos QuÃ­micos para o Tratamento da Ãgua das Piscinas Municipais"/>
    <d v="2019-03-01T11:19:40"/>
    <n v="1"/>
    <s v="PT;15;220;2478"/>
    <n v="340"/>
    <d v="2019-03-07T23:59:00"/>
    <n v="1"/>
    <x v="1"/>
    <x v="0"/>
    <x v="9"/>
  </r>
  <r>
    <x v="13"/>
    <n v="501294104"/>
    <n v="157807"/>
    <s v="REABILITAÃ‡ÃƒO EXTERIOR DE EDIFICIO NA ESTRADA DOS CIPRESTES"/>
    <d v="2019-03-01T11:21:52"/>
    <n v="13"/>
    <s v="PT;16;245;2623"/>
    <n v="340"/>
    <d v="2019-03-22T23:59:00"/>
    <n v="1"/>
    <x v="1"/>
    <x v="0"/>
    <x v="9"/>
  </r>
  <r>
    <x v="102"/>
    <n v="507957547"/>
    <n v="157809"/>
    <m/>
    <d v="2019-03-01T11:47:18"/>
    <n v="13"/>
    <s v="PT;1;1;232"/>
    <n v="1"/>
    <m/>
    <n v="1"/>
    <x v="2"/>
    <x v="0"/>
    <x v="9"/>
  </r>
  <r>
    <x v="102"/>
    <n v="507957547"/>
    <n v="157810"/>
    <s v="Â¿"/>
    <d v="2019-03-01T11:48:16"/>
    <n v="1"/>
    <s v="PT;1;1;232"/>
    <n v="1"/>
    <m/>
    <n v="1"/>
    <x v="2"/>
    <x v="0"/>
    <x v="9"/>
  </r>
  <r>
    <x v="74"/>
    <n v="502177080"/>
    <n v="157811"/>
    <s v="PrestaÃ§Ã£o de serviÃ§os para o estudo e caracterizaÃ§Ã£o do recurso ouriÃ§o-do-mar na Ericeira e regiÃµes adjacentes"/>
    <d v="2019-03-01T11:49:54"/>
    <n v="3"/>
    <s v="PT;12;168;195"/>
    <n v="340"/>
    <d v="2019-04-01T17:00:00"/>
    <n v="1"/>
    <x v="1"/>
    <x v="0"/>
    <x v="9"/>
  </r>
  <r>
    <x v="181"/>
    <n v="506081079"/>
    <n v="157813"/>
    <s v="Empreitada para a substituiÃ§Ã£o dos semi-pÃ³rticos localizados aos km 12+250 e 52+350 Crescente da A17 - Auto-Estrada do Litoral Centro"/>
    <d v="2019-03-01T11:51:13"/>
    <n v="13"/>
    <s v="PT;1;1;232"/>
    <n v="360"/>
    <d v="2019-04-02T23:59:00"/>
    <n v="1"/>
    <x v="2"/>
    <x v="0"/>
    <x v="9"/>
  </r>
  <r>
    <x v="13"/>
    <n v="501294104"/>
    <n v="157814"/>
    <s v="REABILITAÃ‡ÃƒO DE COBERTURA DE EDIFICIO NA ESTRADA DOS CIPRESTES"/>
    <d v="2019-03-01T11:53:53"/>
    <n v="13"/>
    <s v="PT;16;245;2623"/>
    <n v="340"/>
    <d v="2019-03-22T23:59:00"/>
    <n v="1"/>
    <x v="1"/>
    <x v="0"/>
    <x v="9"/>
  </r>
  <r>
    <x v="0"/>
    <n v="508481287"/>
    <n v="157815"/>
    <s v="191G001031 - AquisiÃ§Ã£o de BUDESONIDO 160 MCG+FORMOTEROL 4,5 MCG SUSP PRESSUR P/INAL- Ano 2019"/>
    <d v="2019-03-01T11:54:48"/>
    <n v="1"/>
    <s v="PT;12;165;2010"/>
    <n v="360"/>
    <d v="2019-03-11T17:00:00"/>
    <n v="1"/>
    <x v="0"/>
    <x v="0"/>
    <x v="9"/>
  </r>
  <r>
    <x v="33"/>
    <n v="505170876"/>
    <n v="157816"/>
    <s v="Fornecimento continuado de produtos de higiene e limpeza"/>
    <d v="2019-03-01T12:11:57"/>
    <n v="13"/>
    <s v="PT;9;117;1575"/>
    <n v="360"/>
    <d v="2019-03-13T17:00:00"/>
    <n v="1"/>
    <x v="1"/>
    <x v="0"/>
    <x v="9"/>
  </r>
  <r>
    <x v="49"/>
    <n v="502098139"/>
    <n v="157817"/>
    <s v="AQUISIÃ‡ÃƒO E INSTALAÃ‡ÃƒO DE EQUIPAMENTO DE ILUMINAÃ‡ÃƒO, SONORIZAÃ‡ÃƒO, VÃDEOPROJEÃ‡ÃƒO E COMUNICAÃ‡ÃƒO CENICA PARA O AUDITORIO MUNICIPAL NO SOLAR DA MÃšSICA NOVA"/>
    <d v="2019-03-01T12:17:22"/>
    <n v="3"/>
    <s v="PT;9;118;109"/>
    <n v="340"/>
    <d v="2019-04-14T18:00:00"/>
    <n v="1"/>
    <x v="1"/>
    <x v="0"/>
    <x v="9"/>
  </r>
  <r>
    <x v="0"/>
    <n v="508481287"/>
    <n v="157818"/>
    <s v="191G001032 - AquisiÃ§Ã£o de medicamentos diversos-Ano 2019"/>
    <d v="2019-03-01T14:05:41"/>
    <n v="1"/>
    <s v="PT;12;165;2010"/>
    <n v="360"/>
    <d v="2019-03-11T17:00:00"/>
    <n v="1"/>
    <x v="0"/>
    <x v="0"/>
    <x v="9"/>
  </r>
  <r>
    <x v="70"/>
    <n v="506791220"/>
    <n v="157819"/>
    <s v="AquisiÃ§Ã£o de Madeiras"/>
    <d v="2019-03-01T14:13:40"/>
    <n v="13"/>
    <s v="PT;16;239;78"/>
    <n v="360"/>
    <d v="2019-03-08T23:59:00"/>
    <n v="1"/>
    <x v="1"/>
    <x v="0"/>
    <x v="9"/>
  </r>
  <r>
    <x v="14"/>
    <n v="501144218"/>
    <n v="157820"/>
    <s v="AquisiÃ§Ã£o de diverso material de stock de uso corrente pelos diversos serviÃ§os da Autarquia"/>
    <d v="2019-03-01T14:16:14"/>
    <n v="1"/>
    <s v="PT;16;244;244"/>
    <n v="340"/>
    <d v="2019-03-06T18:00:00"/>
    <n v="1"/>
    <x v="1"/>
    <x v="0"/>
    <x v="9"/>
  </r>
  <r>
    <x v="13"/>
    <n v="501294104"/>
    <n v="157821"/>
    <s v="TRABALHOS DE REPARAÃ‡Ã•ES E REABILITAÃ‡ÃƒO DA FASE 1 DO CONVENTO DE JESUS - MUSEU DE SETÃšBAL"/>
    <d v="2019-03-01T14:24:58"/>
    <n v="13"/>
    <s v="PT;16;245;2623"/>
    <n v="360"/>
    <d v="2019-03-10T23:59:00"/>
    <n v="1"/>
    <x v="1"/>
    <x v="0"/>
    <x v="9"/>
  </r>
  <r>
    <x v="6"/>
    <n v="506037258"/>
    <n v="157822"/>
    <s v="PrestaÃ§Ã£o de ServiÃ§os para produÃ§Ã£o de cartografia vetorial e ortofotomapas para o MunicÃ­pio de Viana do Castelo"/>
    <d v="2019-03-01T14:44:33"/>
    <n v="13"/>
    <s v="PT;17;256;203"/>
    <n v="340"/>
    <d v="2019-03-09T17:00:00"/>
    <n v="1"/>
    <x v="1"/>
    <x v="0"/>
    <x v="9"/>
  </r>
  <r>
    <x v="17"/>
    <n v="505456010"/>
    <n v="157823"/>
    <s v="Ajuste Direto para AquisiÃ§Ã£o de ServiÃ§os para diagnÃ³stico do estado de conservaÃ§Ã£o do PalÃ¡cio Condes da LousÃ£"/>
    <d v="2019-03-01T14:45:41"/>
    <n v="1"/>
    <s v="PT;12;174;223"/>
    <n v="360"/>
    <d v="2019-03-11T23:59:00"/>
    <n v="1"/>
    <x v="1"/>
    <x v="0"/>
    <x v="9"/>
  </r>
  <r>
    <x v="33"/>
    <n v="505170876"/>
    <n v="157824"/>
    <s v="ElaboraÃ§Ã£o do Projeto de &quot;RequalificaÃ§Ã£o do Viaduto sobre a Estrada da Ponta da Piedade/ Avenida das Comunidades Portuguesas&quot;"/>
    <d v="2019-03-01T14:45:49"/>
    <n v="1"/>
    <s v="PT;9;117;1575"/>
    <n v="360"/>
    <d v="2019-03-18T17:00:00"/>
    <n v="1"/>
    <x v="1"/>
    <x v="0"/>
    <x v="9"/>
  </r>
  <r>
    <x v="33"/>
    <n v="505170876"/>
    <n v="157825"/>
    <s v="ReabilitaÃ§Ã£o de EspaÃ§os de Jogo e Recreio na Ãrea do MunicÃ­pio"/>
    <d v="2019-03-01T14:45:55"/>
    <n v="13"/>
    <s v="PT;9;117;72"/>
    <n v="360"/>
    <d v="2019-03-15T17:00:00"/>
    <n v="1"/>
    <x v="1"/>
    <x v="0"/>
    <x v="9"/>
  </r>
  <r>
    <x v="27"/>
    <n v="506722422"/>
    <n v="157826"/>
    <s v="AquisiÃ§Ã£o de serviÃ§os de vigilÃ¢ncia dos planos de Ã¡gua das Piscinas Municipais de Coruche"/>
    <d v="2019-03-01T14:47:53"/>
    <n v="13"/>
    <s v="PT;15;220;2478"/>
    <n v="340"/>
    <d v="2019-03-04T23:59:00"/>
    <n v="1"/>
    <x v="1"/>
    <x v="0"/>
    <x v="9"/>
  </r>
  <r>
    <x v="73"/>
    <n v="501112049"/>
    <n v="157827"/>
    <s v="LocaÃ§Ã£o, montagem e desmontagem de iluminaÃ§Ã£o decorativa para as Festas em Honra de N.Âª S.Âª de Guadalupe e Natal 2019"/>
    <d v="2019-03-01T14:56:23"/>
    <n v="13"/>
    <s v="PT;3;35;318"/>
    <n v="360"/>
    <d v="2019-03-14T16:00:00"/>
    <n v="1"/>
    <x v="1"/>
    <x v="0"/>
    <x v="9"/>
  </r>
  <r>
    <x v="11"/>
    <n v="506614913"/>
    <n v="157828"/>
    <s v="A obra consiste na substituiÃ§Ã£o dos Porta Tubos de ligaÃ§Ã£o da canalizaÃ§Ã£o de gÃ¡s Natural ao fogÃ£o, das duas vÃ¡lvulas existentes na cozinha e o tamponamento da bengala da canalizaÃ§Ã£o de gÃ¡s Natural a jusante do respetivo contador, tendo por objetivo a sua recuperaÃ§Ã£o."/>
    <d v="2019-03-01T15:02:25"/>
    <n v="1"/>
    <s v="PT;12;173;2090"/>
    <n v="360"/>
    <d v="2019-03-08T23:59:00"/>
    <n v="1"/>
    <x v="1"/>
    <x v="0"/>
    <x v="9"/>
  </r>
  <r>
    <x v="6"/>
    <n v="506037258"/>
    <n v="157829"/>
    <s v="PRESTAÃ‡ÃƒO DE SERVIÃ‡OS PARA PRODUÃ‡ÃƒO, PROMOÃ‡ÃƒO E REALIZAÃ‡ÃƒO DE PROGRAMAS DE RADIO PARA O ANO DE 2019"/>
    <d v="2019-03-01T15:07:56"/>
    <n v="1"/>
    <s v="PT;17;256;203"/>
    <n v="340"/>
    <d v="2019-03-09T17:00:00"/>
    <n v="1"/>
    <x v="1"/>
    <x v="0"/>
    <x v="9"/>
  </r>
  <r>
    <x v="38"/>
    <n v="505309939"/>
    <n v="157830"/>
    <s v="AquisiÃ§Ã£o de atualizaÃ§Ãµes aos marcadores eletrÃ³nicos, PavilhÃ£o da Boavista"/>
    <d v="2019-03-01T15:08:08"/>
    <n v="1"/>
    <s v="PT;9;121;1594"/>
    <n v="360"/>
    <d v="2019-03-07T16:30:00"/>
    <n v="1"/>
    <x v="1"/>
    <x v="0"/>
    <x v="9"/>
  </r>
  <r>
    <x v="165"/>
    <n v="510839649"/>
    <n v="157831"/>
    <s v="ConstruÃ§Ã£o de passeios e pluviais - Rua Professor Mota Pinto - Murtais/ Moutinhas"/>
    <d v="2019-03-01T15:15:16"/>
    <n v="13"/>
    <s v="PT;11;157;1956"/>
    <n v="340"/>
    <d v="2019-03-11T23:59:00"/>
    <n v="1"/>
    <x v="1"/>
    <x v="0"/>
    <x v="9"/>
  </r>
  <r>
    <x v="0"/>
    <n v="508481287"/>
    <n v="157832"/>
    <m/>
    <d v="2019-03-01T15:22:01"/>
    <n v="1"/>
    <s v="PT;1;1;232"/>
    <n v="1"/>
    <m/>
    <n v="1"/>
    <x v="0"/>
    <x v="0"/>
    <x v="9"/>
  </r>
  <r>
    <x v="38"/>
    <n v="505309939"/>
    <n v="157834"/>
    <s v="AquisiÃ§Ã£o de serviÃ§os de divulgaÃ§Ã£o da Cidade Europeia do Desporto 2019"/>
    <d v="2019-03-01T15:30:40"/>
    <n v="1"/>
    <s v="PT;9;121;1594"/>
    <n v="360"/>
    <d v="2019-03-08T16:30:00"/>
    <n v="1"/>
    <x v="1"/>
    <x v="0"/>
    <x v="9"/>
  </r>
  <r>
    <x v="50"/>
    <n v="500192855"/>
    <n v="157835"/>
    <s v="ServiÃ§os para a revisÃ£o de portas de passageiros do ML95, ML97 e ML99, de acordo com o Caderno de Encargos e restantes peÃ§as do procedimento"/>
    <d v="2019-03-01T15:35:19"/>
    <n v="3"/>
    <s v="PT;1;1;232"/>
    <n v="360"/>
    <d v="2019-03-21T23:59:00"/>
    <n v="1"/>
    <x v="3"/>
    <x v="0"/>
    <x v="9"/>
  </r>
  <r>
    <x v="6"/>
    <n v="506037258"/>
    <n v="157836"/>
    <m/>
    <d v="2019-03-01T15:35:23"/>
    <n v="13"/>
    <s v="PT;1;1;232"/>
    <n v="1"/>
    <m/>
    <n v="1"/>
    <x v="1"/>
    <x v="0"/>
    <x v="9"/>
  </r>
  <r>
    <x v="6"/>
    <n v="506037258"/>
    <n v="157837"/>
    <s v="SubstituiÃ§Ã£o da iluminaÃ§Ã£o do PavilhÃ£o de Santa Maria Maior"/>
    <d v="2019-03-01T15:37:14"/>
    <n v="13"/>
    <s v="PT;17;256;2822"/>
    <n v="340"/>
    <d v="2019-03-09T17:00:00"/>
    <n v="1"/>
    <x v="1"/>
    <x v="0"/>
    <x v="9"/>
  </r>
  <r>
    <x v="0"/>
    <n v="508481287"/>
    <n v="157838"/>
    <s v="191G001033 - AquisiÃ§Ã£o de medicamentos diversos - Ano 2019"/>
    <d v="2019-03-01T15:45:12"/>
    <n v="1"/>
    <s v="PT;12;165;2010"/>
    <n v="5"/>
    <d v="1970-01-01T17:00:00"/>
    <n v="1"/>
    <x v="0"/>
    <x v="0"/>
    <x v="9"/>
  </r>
  <r>
    <x v="97"/>
    <n v="508354617"/>
    <n v="157839"/>
    <s v="CP 01/2019 - AquisiÃ§Ã£o de 4 estacoes meteorolÃ³gicas portÃ¡teis"/>
    <d v="2019-03-01T15:47:11"/>
    <n v="3"/>
    <s v="PT;7;80;197"/>
    <n v="360"/>
    <d v="2019-03-12T23:59:00"/>
    <n v="1"/>
    <x v="1"/>
    <x v="0"/>
    <x v="9"/>
  </r>
  <r>
    <x v="4"/>
    <n v="506334562"/>
    <n v="157840"/>
    <m/>
    <d v="2019-03-01T15:55:57"/>
    <n v="13"/>
    <s v="PT;1;1;232"/>
    <n v="400"/>
    <m/>
    <n v="1"/>
    <x v="1"/>
    <x v="0"/>
    <x v="9"/>
  </r>
  <r>
    <x v="4"/>
    <n v="506334562"/>
    <n v="157841"/>
    <s v="AquisiÃ§Ã£o de software de gestÃ£o documental para as 13 juntas de freguesia do concelho de Pombal"/>
    <d v="2019-03-01T15:56:32"/>
    <n v="13"/>
    <s v="PT;11;157;220"/>
    <n v="360"/>
    <d v="2019-03-18T23:59:00"/>
    <n v="1"/>
    <x v="1"/>
    <x v="0"/>
    <x v="9"/>
  </r>
  <r>
    <x v="6"/>
    <n v="506037258"/>
    <n v="157842"/>
    <s v="PrestaÃ§Ã£o de ServiÃ§os, em regime de tarefa, para apoio Ã s diferentes atividades culturais"/>
    <d v="2019-03-01T16:05:07"/>
    <n v="13"/>
    <s v="PT;17;256;203"/>
    <n v="5"/>
    <d v="2019-03-09T17:00:00"/>
    <n v="1"/>
    <x v="1"/>
    <x v="0"/>
    <x v="9"/>
  </r>
  <r>
    <x v="16"/>
    <n v="512078653"/>
    <n v="157843"/>
    <s v="O presente procedimento tem por objeto a renovaÃ§Ã£o do contrato de manutenÃ§Ã£o de Equipamentos de Radiologia"/>
    <d v="2019-03-01T16:36:36"/>
    <n v="1"/>
    <s v="PT;1;1;232"/>
    <n v="5"/>
    <d v="2019-03-09T23:59:00"/>
    <n v="1"/>
    <x v="2"/>
    <x v="0"/>
    <x v="9"/>
  </r>
  <r>
    <x v="158"/>
    <n v="506907619"/>
    <n v="157844"/>
    <s v="REQUALIFICAÃ‡ÃƒO DA AVENIDA 20 DE JUNHO"/>
    <d v="2019-03-01T16:40:06"/>
    <n v="3"/>
    <s v="PT;4;47;810"/>
    <n v="5"/>
    <d v="2019-03-19T23:59:00"/>
    <n v="1"/>
    <x v="1"/>
    <x v="0"/>
    <x v="9"/>
  </r>
  <r>
    <x v="76"/>
    <n v="512105030"/>
    <n v="157845"/>
    <s v="Fornecimento e Montagem de Equipamento de Broncovideoscopia ao Hospital de Santo EspÃ­rito da Ilha Terceira, EPER"/>
    <d v="2019-03-01T16:48:05"/>
    <n v="1"/>
    <s v="PT;20;299;3317"/>
    <n v="360"/>
    <d v="2019-03-12T23:59:00"/>
    <n v="1"/>
    <x v="0"/>
    <x v="0"/>
    <x v="9"/>
  </r>
  <r>
    <x v="17"/>
    <n v="505456010"/>
    <n v="157846"/>
    <s v="ConceÃ§Ã£o, produÃ§Ã£o, design grÃ¡fico, impressÃ£o e aquisiÃ§Ã£o de livro e de roteiro fotogrÃ¡fico de pontos de interesse, denominado Â¿Conhecer a AmadoraÂ¿"/>
    <d v="2019-03-01T17:52:53"/>
    <n v="13"/>
    <s v="PT;12;174;223"/>
    <n v="360"/>
    <d v="2019-03-11T23:59:00"/>
    <n v="1"/>
    <x v="1"/>
    <x v="0"/>
    <x v="9"/>
  </r>
  <r>
    <x v="14"/>
    <n v="501144218"/>
    <n v="157847"/>
    <m/>
    <d v="2019-03-01T19:47:32"/>
    <n v="1"/>
    <s v="PT;1;1;232"/>
    <n v="400"/>
    <m/>
    <n v="1"/>
    <x v="1"/>
    <x v="0"/>
    <x v="9"/>
  </r>
  <r>
    <x v="41"/>
    <n v="501128506"/>
    <n v="157867"/>
    <s v="A natureza da intervenÃ§Ã£o a efetuar centra-se na reabilitaÃ§Ã£o e ampliaÃ§Ã£o das instalaÃ§Ãµes de apoio a idosos."/>
    <d v="2019-03-02T11:46:26"/>
    <n v="3"/>
    <s v="PT;1;1;232"/>
    <n v="1"/>
    <d v="2019-02-13T17:00:00"/>
    <n v="1"/>
    <x v="2"/>
    <x v="0"/>
    <x v="9"/>
  </r>
  <r>
    <x v="7"/>
    <n v="508666236"/>
    <n v="157868"/>
    <s v="Fornecimento de carnes, charcutaria e outros produtos alimentares congelados, ao Agrupamento de Escolas de Hotelaria e Turismo do Algarve (Faro e PortimÃ£o)."/>
    <d v="2019-03-03T22:20:53"/>
    <n v="1"/>
    <s v="PT;1;1;232"/>
    <n v="400"/>
    <d v="2017-12-07T23:59:00"/>
    <n v="1"/>
    <x v="2"/>
    <x v="0"/>
    <x v="10"/>
  </r>
  <r>
    <x v="140"/>
    <n v="600082628"/>
    <n v="157869"/>
    <s v="AquisiÃ§Ã£o de serviÃ§os para o fornecimento de transporte rodoviÃ¡rio de crianÃ§as e jovens, respeitante ao programa de ocupaÃ§Ã£o de tempos livres FÃ©rias CrianÃ§as e Jovens 2019."/>
    <d v="2019-03-04T08:36:15"/>
    <n v="13"/>
    <s v="PT;1;1;232"/>
    <n v="360"/>
    <d v="2019-03-11T23:29:00"/>
    <n v="1"/>
    <x v="2"/>
    <x v="0"/>
    <x v="10"/>
  </r>
  <r>
    <x v="14"/>
    <n v="501144218"/>
    <n v="157870"/>
    <s v="Fornecimento de decks em madeira para as praias do concelho de Sesimbra"/>
    <d v="2019-03-04T09:17:22"/>
    <n v="1"/>
    <s v="PT;16;244;2616"/>
    <n v="360"/>
    <d v="2019-03-19T18:00:00"/>
    <n v="1"/>
    <x v="1"/>
    <x v="0"/>
    <x v="10"/>
  </r>
  <r>
    <x v="0"/>
    <n v="508481287"/>
    <n v="157871"/>
    <s v="AquisiÃ§Ã£o de serviÃ§os de manutenÃ§Ã£o Ã s camas elÃ©tricas para o ano 2019."/>
    <d v="2019-03-04T09:26:21"/>
    <n v="1"/>
    <s v="PT;12;165;2010"/>
    <n v="360"/>
    <d v="2019-03-11T17:00:00"/>
    <n v="1"/>
    <x v="0"/>
    <x v="0"/>
    <x v="10"/>
  </r>
  <r>
    <x v="131"/>
    <n v="508345464"/>
    <n v="157872"/>
    <s v="AquisiÃ§Ã£o de serviÃ§os de mÃ¡quinas na manutenÃ§Ã£o de redes de abastecimento no MunicÃ­pio de Almeirim"/>
    <d v="2019-03-04T09:28:15"/>
    <n v="3"/>
    <s v="PT;15;214;2450"/>
    <n v="360"/>
    <d v="2019-03-16T18:00:00"/>
    <n v="1"/>
    <x v="2"/>
    <x v="0"/>
    <x v="10"/>
  </r>
  <r>
    <x v="70"/>
    <n v="506791220"/>
    <n v="157873"/>
    <s v="SubstituiÃ§Ã£o de um troÃ§o de coletor de Ã¡guas residuais domÃ©sticas de DN 200mm na Rua Antero de Quental, bem como no reforÃ§o da rede de drenagem pluvial"/>
    <d v="2019-03-04T09:35:20"/>
    <n v="13"/>
    <s v="PT;16;239;2594"/>
    <n v="360"/>
    <d v="2019-03-14T23:59:00"/>
    <n v="1"/>
    <x v="1"/>
    <x v="0"/>
    <x v="10"/>
  </r>
  <r>
    <x v="6"/>
    <n v="506037258"/>
    <n v="157874"/>
    <s v="ReparaÃ§Ã£o de talude na Rua da Linha - Vila Fria"/>
    <d v="2019-03-04T09:49:59"/>
    <n v="1"/>
    <s v="PT;17;256;2818"/>
    <n v="340"/>
    <d v="2019-03-10T17:00:00"/>
    <n v="1"/>
    <x v="1"/>
    <x v="0"/>
    <x v="10"/>
  </r>
  <r>
    <x v="59"/>
    <n v="503450189"/>
    <n v="157875"/>
    <s v="PrestaÃ§Ã£o de serviÃ§os para de trabalho temporÃ¡rio em regime de contrato de trabalho a termo certo de pessoal na Ã¡rea dos Impactes Ambientais e Patrimoniais, por um perÃ­odo de 12 meses, renovÃ¡vel por mais 12."/>
    <d v="2019-03-04T09:55:00"/>
    <n v="3"/>
    <s v="PT;3;27;501"/>
    <n v="340"/>
    <d v="2019-03-11T18:00:00"/>
    <n v="1"/>
    <x v="4"/>
    <x v="0"/>
    <x v="10"/>
  </r>
  <r>
    <x v="33"/>
    <n v="505170876"/>
    <n v="157876"/>
    <s v="AquisiÃ§Ã£o de serviÃ§os para diversas aÃ§Ãµes de promoÃ§Ã£o da leitura"/>
    <d v="2019-03-04T09:58:00"/>
    <n v="1"/>
    <s v="PT;9;117;1575"/>
    <n v="360"/>
    <d v="2019-03-08T17:00:00"/>
    <n v="1"/>
    <x v="1"/>
    <x v="0"/>
    <x v="10"/>
  </r>
  <r>
    <x v="159"/>
    <n v="506804240"/>
    <n v="157879"/>
    <s v="SEGURANÃ‡A E VIGILÃ‚NCIA HUMANA PARA INSTALAÃ‡Ã•ES E EVENTOS DO MUNICÃPIO E MONITORIZAÃ‡ÃƒO DOS SISTEMAS DE DETEÃ‡ÃƒO DE INTRUSÃƒO, E VIDEOVIGILÃ‚NCIA EM EDIFÃCIOS"/>
    <d v="2019-03-04T10:08:40"/>
    <n v="5"/>
    <s v="PT;9;116;63"/>
    <n v="5"/>
    <d v="2019-07-06T17:00:00"/>
    <n v="1"/>
    <x v="1"/>
    <x v="0"/>
    <x v="10"/>
  </r>
  <r>
    <x v="38"/>
    <n v="505309939"/>
    <n v="157881"/>
    <s v="AquisiÃ§Ã£o de serviÃ§os de manutenÃ§Ã£o de portas corta-fogo e sistema de desenfumagem em EdifÃ­cios Municipais"/>
    <d v="2019-03-04T10:19:54"/>
    <n v="1"/>
    <s v="PT;9;121;1594"/>
    <n v="360"/>
    <d v="2019-03-22T16:30:00"/>
    <n v="1"/>
    <x v="1"/>
    <x v="0"/>
    <x v="10"/>
  </r>
  <r>
    <x v="14"/>
    <n v="501144218"/>
    <n v="157882"/>
    <s v="AquisiÃ§Ã£o de Tampas e Aros c/grade Sumidora"/>
    <d v="2019-03-04T10:32:29"/>
    <n v="13"/>
    <s v="PT;16;244;244"/>
    <n v="360"/>
    <d v="2019-03-10T18:00:00"/>
    <n v="1"/>
    <x v="1"/>
    <x v="0"/>
    <x v="10"/>
  </r>
  <r>
    <x v="0"/>
    <n v="508481287"/>
    <n v="157883"/>
    <s v="191G001034 - AquisiÃ§Ã£o de PACLITAXEL 5 MG/ML INJ (NAB-PACLITAXEL) - Ano 2019"/>
    <d v="2019-03-04T10:41:04"/>
    <n v="1"/>
    <s v="PT;12;165;2010"/>
    <n v="360"/>
    <d v="2019-03-12T17:00:00"/>
    <n v="1"/>
    <x v="0"/>
    <x v="0"/>
    <x v="10"/>
  </r>
  <r>
    <x v="38"/>
    <n v="505309939"/>
    <n v="157884"/>
    <s v="AquisiÃ§Ã£o de projetor de vÃ­deo para AuditÃ³rio do Museu de PortimÃ£o"/>
    <d v="2019-03-04T10:48:07"/>
    <n v="1"/>
    <s v="PT;9;121;1594"/>
    <n v="360"/>
    <d v="2019-03-07T16:30:00"/>
    <n v="1"/>
    <x v="1"/>
    <x v="0"/>
    <x v="10"/>
  </r>
  <r>
    <x v="8"/>
    <n v="505187531"/>
    <n v="157885"/>
    <s v="AQUISIÃ‡ÃƒO DE FARDAMENTO PARA O PESSOAL NÃƒO DOCENTE - 2019 Proc.Âº 149/DCOP/2019"/>
    <d v="2019-03-04T11:21:41"/>
    <n v="1"/>
    <s v="PT;12;164;42"/>
    <n v="360"/>
    <d v="2019-03-11T23:59:00"/>
    <n v="1"/>
    <x v="1"/>
    <x v="0"/>
    <x v="10"/>
  </r>
  <r>
    <x v="42"/>
    <n v="512103070"/>
    <n v="157886"/>
    <m/>
    <d v="2019-03-04T11:28:57"/>
    <n v="1"/>
    <s v="PT;1;1;232"/>
    <n v="400"/>
    <m/>
    <n v="1"/>
    <x v="0"/>
    <x v="0"/>
    <x v="10"/>
  </r>
  <r>
    <x v="7"/>
    <n v="508666236"/>
    <n v="157887"/>
    <s v="Fornecimento e montagem de sistema climatizaÃ§Ã£o do tipo VRV e manutenÃ§Ã£o de sistemas existentes para EHT Viana do Castelo"/>
    <d v="2019-03-04T11:37:16"/>
    <n v="1"/>
    <s v="PT;17;256;2822"/>
    <n v="400"/>
    <d v="1970-01-01T23:59:00"/>
    <n v="1"/>
    <x v="2"/>
    <x v="0"/>
    <x v="10"/>
  </r>
  <r>
    <x v="0"/>
    <n v="508481287"/>
    <n v="157888"/>
    <s v="AquisiÃ§Ã£o de serviÃ§os de manutenÃ§Ã£o ao equipamento de ecografia GE para o ano 2019."/>
    <d v="2019-03-04T11:37:28"/>
    <n v="1"/>
    <s v="PT;12;165;2010"/>
    <n v="360"/>
    <d v="2019-03-08T17:00:00"/>
    <n v="1"/>
    <x v="0"/>
    <x v="0"/>
    <x v="10"/>
  </r>
  <r>
    <x v="0"/>
    <n v="508481287"/>
    <n v="157889"/>
    <s v="191G001035 - AquisiÃ§Ã£o de CONCENTRADO DE FACTOR XIII INJ 1250 UI (CLUVOT) - Ano 2019"/>
    <d v="2019-03-04T11:46:03"/>
    <n v="1"/>
    <s v="PT;12;165;2010"/>
    <n v="360"/>
    <d v="2019-03-13T17:00:00"/>
    <n v="1"/>
    <x v="0"/>
    <x v="0"/>
    <x v="10"/>
  </r>
  <r>
    <x v="0"/>
    <n v="508481287"/>
    <n v="157890"/>
    <s v="N/A"/>
    <d v="2019-03-04T11:46:17"/>
    <n v="1"/>
    <s v="PT;12;165;2010"/>
    <n v="360"/>
    <d v="2019-03-11T17:00:00"/>
    <n v="1"/>
    <x v="0"/>
    <x v="0"/>
    <x v="10"/>
  </r>
  <r>
    <x v="2"/>
    <n v="503539473"/>
    <n v="157891"/>
    <s v="ElaboraÃ§Ã£o do Projeto de ExecuÃ§Ã£o da AmpliaÃ§Ã£o da rede de Ã¡guas residuais e pluviais da zona Norte de Ferreiras - PoÃ§o das Canas e Assumadas"/>
    <d v="2019-03-04T12:05:11"/>
    <n v="3"/>
    <s v="PT;9;111;1551"/>
    <n v="340"/>
    <d v="2019-03-17T23:59:00"/>
    <n v="1"/>
    <x v="1"/>
    <x v="0"/>
    <x v="10"/>
  </r>
  <r>
    <x v="0"/>
    <n v="508481287"/>
    <n v="157894"/>
    <s v="191G001036 - AquisiÃ§Ã£o de FLUORESCEÃNA SÃ“DICA 10% SOL INJ AMP - Ano 2019"/>
    <d v="2019-03-04T12:28:31"/>
    <n v="1"/>
    <s v="PT;12;165;2010"/>
    <n v="5"/>
    <d v="2019-03-13T17:00:00"/>
    <n v="1"/>
    <x v="0"/>
    <x v="0"/>
    <x v="10"/>
  </r>
  <r>
    <x v="33"/>
    <n v="505170876"/>
    <n v="157895"/>
    <s v="Fornecimento de equipamentos e ferramentas"/>
    <d v="2019-03-04T12:38:58"/>
    <n v="1"/>
    <s v="PT;9;117;1575"/>
    <n v="360"/>
    <d v="2019-03-12T17:00:00"/>
    <n v="1"/>
    <x v="1"/>
    <x v="0"/>
    <x v="10"/>
  </r>
  <r>
    <x v="0"/>
    <n v="508481287"/>
    <n v="157896"/>
    <s v="191G001037 - AquisiÃ§Ã£o de SUPLEMENTO MULTIVITAMINICO E ZINCO COMP MAST - Ano 2019"/>
    <d v="2019-03-04T13:07:47"/>
    <n v="1"/>
    <s v="PT;12;165;2010"/>
    <n v="360"/>
    <d v="2019-03-14T17:00:00"/>
    <n v="1"/>
    <x v="0"/>
    <x v="0"/>
    <x v="10"/>
  </r>
  <r>
    <x v="120"/>
    <n v="510148921"/>
    <n v="157897"/>
    <m/>
    <d v="2019-03-04T13:19:24"/>
    <n v="3"/>
    <s v="PT;20;313;3418"/>
    <n v="1"/>
    <m/>
    <n v="1"/>
    <x v="2"/>
    <x v="0"/>
    <x v="10"/>
  </r>
  <r>
    <x v="0"/>
    <n v="508481287"/>
    <n v="157898"/>
    <s v="AquisiÃ§Ã£o de serviÃ§os de manutenÃ§Ã£o ao equipamento de CriocongelaÃ§Ã£o para o ano 2019."/>
    <d v="2019-03-04T13:31:47"/>
    <n v="1"/>
    <s v="PT;12;165;2010"/>
    <n v="360"/>
    <d v="2019-03-08T17:00:00"/>
    <n v="1"/>
    <x v="0"/>
    <x v="0"/>
    <x v="10"/>
  </r>
  <r>
    <x v="2"/>
    <n v="503539473"/>
    <n v="157899"/>
    <s v="Empreitada de adaptaÃ§Ã£o do edifÃ­cio administrativo de Vale Pedras"/>
    <d v="2019-03-04T13:46:14"/>
    <n v="1"/>
    <s v="PT;9;111;1551"/>
    <n v="5"/>
    <d v="2019-03-09T23:59:00"/>
    <n v="1"/>
    <x v="1"/>
    <x v="0"/>
    <x v="10"/>
  </r>
  <r>
    <x v="70"/>
    <n v="506791220"/>
    <n v="157900"/>
    <m/>
    <d v="2019-03-04T13:47:17"/>
    <n v="13"/>
    <m/>
    <n v="400"/>
    <m/>
    <n v="1"/>
    <x v="1"/>
    <x v="0"/>
    <x v="10"/>
  </r>
  <r>
    <x v="0"/>
    <n v="508481287"/>
    <n v="157901"/>
    <s v="191G001038 - AquisiÃ§Ã£o de medicamentos diversos - Ano 2019"/>
    <d v="2019-03-04T14:21:14"/>
    <n v="1"/>
    <s v="PT;12;165;2010"/>
    <n v="5"/>
    <d v="2019-03-14T17:00:00"/>
    <n v="1"/>
    <x v="0"/>
    <x v="0"/>
    <x v="10"/>
  </r>
  <r>
    <x v="25"/>
    <n v="505307685"/>
    <n v="157902"/>
    <s v="Empreitada para a ReabilitaÃ§Ã£o / ManutenÃ§Ã£o do EdifÃ­cio do Terminal RodoviÃ¡rio em Arruda dos Vinhos."/>
    <d v="2019-03-04T14:24:33"/>
    <n v="13"/>
    <s v="PT;12;161;1979"/>
    <n v="5"/>
    <d v="2019-03-22T23:59:00"/>
    <n v="1"/>
    <x v="1"/>
    <x v="0"/>
    <x v="10"/>
  </r>
  <r>
    <x v="106"/>
    <n v="507866673"/>
    <n v="157903"/>
    <s v="PC-2019-000044 - Empreitada de ConstruÃ§Ã£o Civil para InstalaÃ§Ã£o Inicial da SubestaÃ§Ã£o de Ribeira de Pena (obras 94.00/01/02)"/>
    <d v="2019-03-04T14:26:19"/>
    <n v="5"/>
    <s v="PT;1;1;232"/>
    <n v="340"/>
    <d v="2019-03-21T17:00:00"/>
    <n v="1"/>
    <x v="2"/>
    <x v="0"/>
    <x v="10"/>
  </r>
  <r>
    <x v="9"/>
    <n v="506173968"/>
    <n v="157904"/>
    <s v="Fornecimento de ofertas Ã s trabalhadoras no Ã¢mbito das ComemoraÃ§Ãµes Dia Internacional da Mulher"/>
    <d v="2019-03-04T14:46:08"/>
    <n v="1"/>
    <s v="PT;1;1;232"/>
    <n v="360"/>
    <d v="2019-03-06T18:00:00"/>
    <n v="1"/>
    <x v="1"/>
    <x v="0"/>
    <x v="10"/>
  </r>
  <r>
    <x v="137"/>
    <n v="506818829"/>
    <n v="157905"/>
    <s v="ConstruÃ§Ã£o de muros de suporte em Nogueira do Cravo."/>
    <d v="2019-03-04T15:05:13"/>
    <n v="1"/>
    <s v="PT;7;88;1425"/>
    <n v="5"/>
    <d v="2019-03-11T23:59:00"/>
    <n v="1"/>
    <x v="1"/>
    <x v="0"/>
    <x v="10"/>
  </r>
  <r>
    <x v="35"/>
    <n v="501290206"/>
    <n v="157906"/>
    <s v="AquisiÃ§Ã£o de Software de GestÃ£o de informaÃ§Ã£o do saneamento de Ã¡guas residuaisÂ¿ Â¿"/>
    <d v="2019-03-04T15:14:02"/>
    <n v="13"/>
    <s v="PT;11;146;5"/>
    <n v="360"/>
    <d v="2019-03-11T17:00:00"/>
    <n v="1"/>
    <x v="1"/>
    <x v="0"/>
    <x v="10"/>
  </r>
  <r>
    <x v="33"/>
    <n v="505170876"/>
    <n v="157907"/>
    <s v="Fornecimento continuado de peÃ§as e acessÃ³rios para viaturas pesadas e ligeiras"/>
    <d v="2019-03-04T15:41:46"/>
    <n v="13"/>
    <s v="PT;9;117;1575"/>
    <n v="360"/>
    <d v="2019-03-22T17:00:00"/>
    <n v="1"/>
    <x v="1"/>
    <x v="0"/>
    <x v="10"/>
  </r>
  <r>
    <x v="4"/>
    <n v="506334562"/>
    <n v="157908"/>
    <s v="ManutenÃ§Ã£o corretiva da Cortina Corta Fogo - Teatro-cine - Dano tempestade Leslie"/>
    <d v="2019-03-04T15:45:08"/>
    <n v="1"/>
    <s v="PT;11;157;1950"/>
    <n v="5"/>
    <d v="2019-03-19T23:59:00"/>
    <n v="1"/>
    <x v="1"/>
    <x v="0"/>
    <x v="10"/>
  </r>
  <r>
    <x v="42"/>
    <n v="512103070"/>
    <n v="157909"/>
    <m/>
    <d v="2019-03-04T15:52:13"/>
    <n v="1"/>
    <s v="PT;1;1;232"/>
    <n v="400"/>
    <m/>
    <n v="1"/>
    <x v="0"/>
    <x v="0"/>
    <x v="10"/>
  </r>
  <r>
    <x v="68"/>
    <n v="512013241"/>
    <n v="157910"/>
    <m/>
    <d v="2019-03-04T16:15:21"/>
    <n v="3"/>
    <s v="PT;1;1;232"/>
    <n v="1"/>
    <m/>
    <n v="1"/>
    <x v="1"/>
    <x v="0"/>
    <x v="10"/>
  </r>
  <r>
    <x v="37"/>
    <n v="504293125"/>
    <n v="157911"/>
    <s v="Parque Urbano da Ribeirada (1Âª Fase) - BeneficiaÃ§Ã£o das CondiÃ§Ãµes de FruiÃ§Ã£o - Odivelas"/>
    <d v="2019-03-04T16:26:20"/>
    <n v="13"/>
    <s v="PT;12;175;2097"/>
    <n v="5"/>
    <d v="2019-03-15T23:59:00"/>
    <n v="1"/>
    <x v="1"/>
    <x v="0"/>
    <x v="10"/>
  </r>
  <r>
    <x v="11"/>
    <n v="506614913"/>
    <n v="157912"/>
    <s v="AquisiÃ§Ã£o de equipamentos infantis e pavimento Â¿in-situÂ¿ em EPDM"/>
    <d v="2019-03-04T16:29:07"/>
    <n v="13"/>
    <s v="PT;12;173;2086"/>
    <n v="360"/>
    <d v="2019-03-10T23:59:00"/>
    <n v="1"/>
    <x v="1"/>
    <x v="0"/>
    <x v="10"/>
  </r>
  <r>
    <x v="159"/>
    <n v="506804240"/>
    <n v="157913"/>
    <s v="PRESTAÃ‡ÃƒO DE SERVIÃ‡OS DE RECOLHA DE RESÃDUOS URBANOS INDIFERENCIADOS NO CONCELHO DE LAGOA E LAVAGEM DE CONTENTORES"/>
    <d v="2019-03-04T16:44:12"/>
    <n v="3"/>
    <s v="PT;9;116;63"/>
    <n v="5"/>
    <d v="2019-04-06T17:00:00"/>
    <n v="1"/>
    <x v="1"/>
    <x v="0"/>
    <x v="10"/>
  </r>
  <r>
    <x v="11"/>
    <n v="506614913"/>
    <n v="157914"/>
    <s v="SubstituiÃ§Ã£o de coberturas de prÃ©dios que se encontram em fibrocimento com amianto, reparaÃ§Ã£o e pintura de alÃ§ados e do vÃ£o de escada."/>
    <d v="2019-03-04T16:58:12"/>
    <n v="3"/>
    <s v="PT;12;173;2088"/>
    <n v="360"/>
    <d v="2019-03-25T23:59:00"/>
    <n v="1"/>
    <x v="1"/>
    <x v="0"/>
    <x v="10"/>
  </r>
  <r>
    <x v="4"/>
    <n v="506334562"/>
    <n v="157915"/>
    <s v="ElaboraÃ§Ã£o do Projeto de ExecuÃ§Ã£o - RequalificaÃ§Ã£o do EdifÃ­cio dos PaÃ§os do Concelho, com vista Ã  melhoria da eficiÃªncia EnergÃ©tica"/>
    <d v="2019-03-04T17:17:38"/>
    <n v="1"/>
    <s v="PT;11;157;1950"/>
    <n v="360"/>
    <d v="2019-03-16T23:59:00"/>
    <n v="1"/>
    <x v="1"/>
    <x v="0"/>
    <x v="10"/>
  </r>
  <r>
    <x v="0"/>
    <n v="508481287"/>
    <n v="157916"/>
    <s v="N/A"/>
    <d v="2019-03-05T09:44:54"/>
    <n v="13"/>
    <s v="PT;12;165;2010"/>
    <n v="360"/>
    <d v="2019-03-12T17:00:00"/>
    <n v="1"/>
    <x v="0"/>
    <x v="0"/>
    <x v="10"/>
  </r>
  <r>
    <x v="70"/>
    <n v="506791220"/>
    <n v="157917"/>
    <m/>
    <d v="2019-03-06T09:05:11"/>
    <n v="13"/>
    <m/>
    <n v="400"/>
    <m/>
    <n v="1"/>
    <x v="1"/>
    <x v="0"/>
    <x v="10"/>
  </r>
  <r>
    <x v="70"/>
    <n v="506791220"/>
    <n v="157918"/>
    <m/>
    <d v="2019-03-06T09:13:23"/>
    <n v="13"/>
    <s v="PT;1;1;232"/>
    <n v="400"/>
    <m/>
    <n v="1"/>
    <x v="1"/>
    <x v="0"/>
    <x v="10"/>
  </r>
  <r>
    <x v="1"/>
    <n v="506673626"/>
    <n v="157919"/>
    <s v="AquisiÃ§Ã£o de licenÃ§a de software de controlo e supervisÃ£o de perdas reais de Ã¡gua"/>
    <d v="2019-03-06T09:30:33"/>
    <n v="1"/>
    <s v="PT;16;237;31"/>
    <n v="360"/>
    <d v="2019-03-11T23:59:00"/>
    <n v="1"/>
    <x v="1"/>
    <x v="0"/>
    <x v="10"/>
  </r>
  <r>
    <x v="54"/>
    <n v="501202021"/>
    <n v="157920"/>
    <m/>
    <d v="2019-03-06T09:33:21"/>
    <n v="9"/>
    <s v="PT;1;1;232"/>
    <n v="400"/>
    <m/>
    <n v="1"/>
    <x v="7"/>
    <x v="0"/>
    <x v="10"/>
  </r>
  <r>
    <x v="43"/>
    <n v="503035416"/>
    <n v="157921"/>
    <s v="AquisiÃ§Ã£o de 40 unidades de TRASTUZUMAB [150 MG; PÃ“ P/ CONC P/ SOL P/ PERF; FRS]"/>
    <d v="2019-03-06T09:38:41"/>
    <n v="1"/>
    <s v="PT;1;1;232"/>
    <n v="340"/>
    <d v="2019-03-18T17:00:00"/>
    <n v="1"/>
    <x v="0"/>
    <x v="0"/>
    <x v="10"/>
  </r>
  <r>
    <x v="62"/>
    <n v="505985217"/>
    <n v="157922"/>
    <s v="AquisiÃ§Ã£o de serviÃ§os de fiscalizaÃ§Ã£o da empreitada de &quot;RequalificaÃ§Ã£o e ModernizaÃ§Ã£o das InstalaÃ§Ãµes da Escola SecundÃ¡ria de Vizela.&quot;"/>
    <d v="2019-03-06T10:05:52"/>
    <n v="3"/>
    <s v="PT;4;51;900"/>
    <n v="340"/>
    <d v="2019-03-19T00:00:00"/>
    <n v="1"/>
    <x v="1"/>
    <x v="0"/>
    <x v="10"/>
  </r>
  <r>
    <x v="49"/>
    <n v="502098139"/>
    <n v="157923"/>
    <s v="AmpliaÃ§Ã£o dos BalneÃ¡rios da Escola Duarte Pacheco"/>
    <d v="2019-03-06T10:23:35"/>
    <n v="3"/>
    <s v="PT;9;118;1583"/>
    <n v="360"/>
    <d v="2019-04-01T17:00:00"/>
    <n v="1"/>
    <x v="1"/>
    <x v="0"/>
    <x v="10"/>
  </r>
  <r>
    <x v="1"/>
    <n v="506673626"/>
    <n v="157924"/>
    <s v="AquisiÃ§Ã£o de licenÃ§a para software SGPI (Sistema de GestÃ£o de Performance Integrado)"/>
    <d v="2019-03-06T10:26:09"/>
    <n v="1"/>
    <s v="PT;16;237;31"/>
    <n v="360"/>
    <d v="2019-03-11T23:59:00"/>
    <n v="1"/>
    <x v="1"/>
    <x v="0"/>
    <x v="10"/>
  </r>
  <r>
    <x v="27"/>
    <n v="506722422"/>
    <n v="157925"/>
    <s v="AquisiÃ§Ã£o de ServiÃ§os de ExecuÃ§Ã£o do Projeto de RequalificaÃ§Ã£o da Rua de Coruche, Salgueirinha"/>
    <d v="2019-03-06T10:27:13"/>
    <n v="1"/>
    <s v="PT;15;220;2478"/>
    <n v="340"/>
    <d v="2019-03-12T23:59:00"/>
    <n v="1"/>
    <x v="1"/>
    <x v="0"/>
    <x v="10"/>
  </r>
  <r>
    <x v="78"/>
    <n v="506792382"/>
    <n v="157926"/>
    <s v="AquisiÃ§Ã£o de serviÃ§os de vigilÃ¢ncia e seguranÃ§a no evento FESTAME - Feira do MunicÃ­pio da Mealhada"/>
    <d v="2019-03-06T10:31:56"/>
    <n v="13"/>
    <s v="PT;2;13;431"/>
    <n v="360"/>
    <d v="2019-03-11T23:59:00"/>
    <n v="1"/>
    <x v="1"/>
    <x v="0"/>
    <x v="10"/>
  </r>
  <r>
    <x v="6"/>
    <n v="506037258"/>
    <n v="157928"/>
    <s v="PrestaÃ§Ã£o de serviÃ§os de fornecimento contÃ­nuo para execuÃ§Ã£o das aÃ§Ãµes de gestÃ£o de combustÃ­veis nas redes secundÃ¡rias de faixas de gestÃ£o de combustÃ­vel em substituiÃ§Ã£o dos proprietÃ¡rios em incumprimento"/>
    <d v="2019-03-06T10:51:14"/>
    <n v="1"/>
    <s v="PT;17;256;203"/>
    <n v="5"/>
    <d v="2019-03-18T17:00:00"/>
    <n v="1"/>
    <x v="1"/>
    <x v="0"/>
    <x v="10"/>
  </r>
  <r>
    <x v="3"/>
    <n v="500051054"/>
    <n v="157930"/>
    <s v="PRODUÃ‡ÃƒO GRÃFICA DE CARTAZES PARA MOBILIÃRIO URBANO"/>
    <d v="2019-03-06T11:00:06"/>
    <n v="3"/>
    <s v="PT;1;1;232"/>
    <n v="340"/>
    <d v="2019-03-15T19:00:00"/>
    <n v="1"/>
    <x v="1"/>
    <x v="0"/>
    <x v="10"/>
  </r>
  <r>
    <x v="110"/>
    <n v="502790024"/>
    <n v="157931"/>
    <m/>
    <d v="2019-03-06T11:08:29"/>
    <n v="4"/>
    <s v="PT;1;1;232"/>
    <n v="400"/>
    <m/>
    <n v="1"/>
    <x v="3"/>
    <x v="0"/>
    <x v="10"/>
  </r>
  <r>
    <x v="0"/>
    <n v="508481287"/>
    <n v="157932"/>
    <m/>
    <d v="2019-03-06T11:14:51"/>
    <n v="1"/>
    <s v="PT;1;1;232"/>
    <n v="400"/>
    <m/>
    <n v="1"/>
    <x v="0"/>
    <x v="0"/>
    <x v="10"/>
  </r>
  <r>
    <x v="0"/>
    <n v="508481287"/>
    <n v="157934"/>
    <m/>
    <d v="2019-03-06T11:23:33"/>
    <n v="1"/>
    <s v="PT;1;1;232"/>
    <n v="400"/>
    <m/>
    <n v="1"/>
    <x v="0"/>
    <x v="0"/>
    <x v="10"/>
  </r>
  <r>
    <x v="47"/>
    <n v="512042659"/>
    <n v="157935"/>
    <m/>
    <d v="2019-03-06T11:28:22"/>
    <n v="1"/>
    <s v="PT;1;1;232"/>
    <n v="400"/>
    <m/>
    <n v="1"/>
    <x v="1"/>
    <x v="0"/>
    <x v="10"/>
  </r>
  <r>
    <x v="70"/>
    <n v="506791220"/>
    <n v="157936"/>
    <s v="ExecuÃ§Ã£o de trabalhos diversos de manutenÃ§Ã£o nas Piscinas do Parque JosÃ© Afonso na Baixa da Banheira, sita na AvÂª CapitÃ£es de Abril"/>
    <d v="2019-03-06T11:29:40"/>
    <n v="13"/>
    <s v="PT;16;239;2593"/>
    <n v="360"/>
    <d v="2019-03-14T23:59:00"/>
    <n v="1"/>
    <x v="1"/>
    <x v="0"/>
    <x v="10"/>
  </r>
  <r>
    <x v="39"/>
    <n v="680015019"/>
    <n v="157937"/>
    <s v="AquisiÃ§Ã£o de serviÃ§os tÃ©cnicos para apoio Ã  DivisÃ£o de Ãgua de Oeiras"/>
    <d v="2019-03-06T11:31:47"/>
    <n v="1"/>
    <s v="PT;12;169;271"/>
    <n v="5"/>
    <d v="2019-03-11T16:00:00"/>
    <n v="1"/>
    <x v="5"/>
    <x v="0"/>
    <x v="10"/>
  </r>
  <r>
    <x v="43"/>
    <n v="503035416"/>
    <n v="157938"/>
    <s v="AquisiÃ§Ã£o de Gases Medicinais atÃ© Agosto de 2019"/>
    <d v="2019-03-06T11:38:17"/>
    <n v="1"/>
    <s v="PT;12;174;2096"/>
    <n v="340"/>
    <d v="2019-03-30T17:00:00"/>
    <n v="1"/>
    <x v="0"/>
    <x v="0"/>
    <x v="10"/>
  </r>
  <r>
    <x v="65"/>
    <n v="600084779"/>
    <n v="157939"/>
    <s v="Fornecimento e montagem de prateleiras e porta-etiquetas para complemento do estanteamento fixo em dois pisos instalados no arquivo Distrital de SantarÃ©m"/>
    <d v="2019-03-06T11:41:17"/>
    <n v="13"/>
    <s v="PT;15;227;175"/>
    <n v="340"/>
    <d v="2019-03-12T17:00:00"/>
    <n v="1"/>
    <x v="2"/>
    <x v="0"/>
    <x v="10"/>
  </r>
  <r>
    <x v="1"/>
    <n v="506673626"/>
    <n v="157941"/>
    <s v="AquisiÃ§Ã£o de serviÃ§os para a realizaÃ§Ã£o de levantamentos topogrÃ¡ficos"/>
    <d v="2019-03-06T11:42:53"/>
    <n v="1"/>
    <s v="PT;16;237;31"/>
    <n v="5"/>
    <d v="2019-03-11T23:59:00"/>
    <n v="1"/>
    <x v="1"/>
    <x v="0"/>
    <x v="10"/>
  </r>
  <r>
    <x v="7"/>
    <n v="508666236"/>
    <n v="157942"/>
    <s v="Fornecimento e montagem de sistema climatizaÃ§Ã£o do tipo VRV e manutenÃ§Ã£o de sistemas existentes para EHT Viana do Castelo"/>
    <d v="2019-03-06T11:47:41"/>
    <n v="1"/>
    <s v="PT;17;256;2822"/>
    <n v="360"/>
    <d v="2019-03-13T23:59:00"/>
    <n v="1"/>
    <x v="2"/>
    <x v="0"/>
    <x v="10"/>
  </r>
  <r>
    <x v="27"/>
    <n v="506722422"/>
    <n v="157944"/>
    <s v="AquisiÃ§Ã£o de serviÃ§os de Assessoria TÃ©cnica de Apoio Ã  EstruturaÃ§Ã£o, ImplementaÃ§Ã£o e Acompanhamento da EstratÃ©gia de EficiÃªncia Coletiva PROVERE Â¿Montado de Sobro e CortiÃ§aÂ¿ no perÃ­odo de 2019-2020"/>
    <d v="2019-03-06T11:50:07"/>
    <n v="13"/>
    <s v="PT;15;220;200"/>
    <n v="340"/>
    <d v="2019-03-12T23:59:00"/>
    <n v="1"/>
    <x v="1"/>
    <x v="0"/>
    <x v="10"/>
  </r>
  <r>
    <x v="74"/>
    <n v="502177080"/>
    <n v="157945"/>
    <s v="PrestaÃ§Ã£o de ServiÃ§os de ligaÃ§Ãµes a central recetora de alarmes e de piquetes de verificaÃ§Ã£o."/>
    <d v="2019-03-06T12:00:31"/>
    <n v="13"/>
    <s v="PT;12;168;195"/>
    <n v="360"/>
    <d v="2019-03-11T17:00:00"/>
    <n v="1"/>
    <x v="1"/>
    <x v="0"/>
    <x v="10"/>
  </r>
  <r>
    <x v="33"/>
    <n v="505170876"/>
    <n v="157946"/>
    <s v="AquisiÃ§Ã£o de serviÃ§os de limpeza das instalaÃ§Ãµes municipais"/>
    <d v="2019-03-06T12:02:08"/>
    <n v="13"/>
    <s v="PT;9;117;1575"/>
    <n v="5"/>
    <d v="2019-03-18T17:00:00"/>
    <n v="1"/>
    <x v="1"/>
    <x v="0"/>
    <x v="10"/>
  </r>
  <r>
    <x v="13"/>
    <n v="501294104"/>
    <n v="157947"/>
    <s v="PRESTAÃ‡ÃƒO DE SERVIÃ‡OS PARA ADAPTAÃ‡ÃƒO DAS INFRAESTRUTURAS ELÃ‰TRICAS E CERTIFICAÃ‡ÃƒO DO EDIFÃCIO DA GALERIA MUNICIPAL NA AV.Âª LUISA TODI, N.Âº 119"/>
    <d v="2019-03-06T12:21:26"/>
    <n v="13"/>
    <s v="PT;16;245;2623"/>
    <n v="5"/>
    <d v="2019-03-12T23:59:00"/>
    <n v="1"/>
    <x v="1"/>
    <x v="0"/>
    <x v="10"/>
  </r>
  <r>
    <x v="53"/>
    <n v="504884620"/>
    <n v="157948"/>
    <s v="AquisiÃ§Ã£o de serviÃ§os para a elaboraÃ§Ã£o de estratÃ©gia local de habitaÃ§Ã£o ( ELH) do Concelho de Beja"/>
    <d v="2019-03-06T12:27:46"/>
    <n v="13"/>
    <s v="PT;1;1;232"/>
    <n v="360"/>
    <d v="2019-03-13T17:00:00"/>
    <n v="1"/>
    <x v="1"/>
    <x v="0"/>
    <x v="10"/>
  </r>
  <r>
    <x v="0"/>
    <n v="508481287"/>
    <n v="157949"/>
    <m/>
    <d v="2019-03-06T12:35:24"/>
    <n v="1"/>
    <s v="PT;1;1;232"/>
    <n v="400"/>
    <m/>
    <n v="1"/>
    <x v="0"/>
    <x v="0"/>
    <x v="10"/>
  </r>
  <r>
    <x v="127"/>
    <n v="680015574"/>
    <n v="157950"/>
    <s v="AquisiÃ§Ã£o de Routers Wi-Fi para a frota dos ServiÃ§os Municipalizados de Transportes Colectivos do Barreiro"/>
    <d v="2019-03-06T12:39:47"/>
    <n v="1"/>
    <s v="PT;16;237;2585"/>
    <n v="5"/>
    <d v="2019-03-13T23:59:00"/>
    <n v="1"/>
    <x v="3"/>
    <x v="0"/>
    <x v="10"/>
  </r>
  <r>
    <x v="50"/>
    <n v="500192855"/>
    <n v="157951"/>
    <s v="Empreitada de ReformulaÃ§Ã£o do Ãtrio Norte da EstaÃ§Ã£o Areeiro, da Linha Verde, do Metropolitano de Lisboa, E.P.E. , de acordo com o Caderno de Encargos e restante documentaÃ§Ã£o que integra o procedimento."/>
    <d v="2019-03-06T12:41:42"/>
    <n v="5"/>
    <s v="PT;1;1;232"/>
    <n v="340"/>
    <d v="2019-06-11T23:59:00"/>
    <n v="1"/>
    <x v="3"/>
    <x v="0"/>
    <x v="10"/>
  </r>
  <r>
    <x v="33"/>
    <n v="505170876"/>
    <n v="157952"/>
    <s v="AquisiÃ§Ã£o de serviÃ§os de transportes urbanos de Lagos &quot;A Onda&quot;"/>
    <d v="2019-03-06T13:02:27"/>
    <n v="4"/>
    <s v="PT;9;117;1575"/>
    <n v="360"/>
    <d v="2019-03-08T17:00:00"/>
    <n v="1"/>
    <x v="1"/>
    <x v="0"/>
    <x v="10"/>
  </r>
  <r>
    <x v="120"/>
    <n v="510148921"/>
    <n v="157953"/>
    <s v="AquisiÃ§Ã£o anual de medicamentos para a Unidade de SaÃºde de Ilha de S. Miguel"/>
    <d v="2019-03-06T13:35:47"/>
    <n v="3"/>
    <s v="PT;20;313;3418"/>
    <n v="340"/>
    <d v="2019-03-31T23:59:00"/>
    <n v="1"/>
    <x v="2"/>
    <x v="0"/>
    <x v="10"/>
  </r>
  <r>
    <x v="24"/>
    <n v="503311332"/>
    <n v="157954"/>
    <s v="CP 12/19 - Empreitada de obra pÃºblica para a construÃ§Ã£o de passadeiras sobrelevadas Â¿ EncarnaÃ§Ã£o"/>
    <d v="2019-03-06T14:03:15"/>
    <n v="3"/>
    <s v="PT;12;165;2008"/>
    <n v="5"/>
    <d v="2019-03-21T17:00:00"/>
    <n v="1"/>
    <x v="1"/>
    <x v="0"/>
    <x v="10"/>
  </r>
  <r>
    <x v="4"/>
    <n v="506334562"/>
    <n v="157955"/>
    <s v="PrestaÃ§Ã£o de ServiÃ§os Especializados de ManutenÃ§Ã£o e ConduÃ§Ã£o das InstalaÃ§Ãµes e Equipamentos de AVAC e AQS em Diversos EdifÃ­cios Municipais"/>
    <d v="2019-03-06T14:15:25"/>
    <n v="13"/>
    <s v="PT;11;157;220"/>
    <n v="360"/>
    <d v="2019-03-19T23:59:00"/>
    <n v="1"/>
    <x v="1"/>
    <x v="0"/>
    <x v="10"/>
  </r>
  <r>
    <x v="82"/>
    <n v="680012907"/>
    <n v="157956"/>
    <s v="Fornecimento e instalaÃ§Ã£o de sistema de produÃ§Ã£o de energia solar"/>
    <d v="2019-03-06T14:16:22"/>
    <n v="1"/>
    <s v="PT;17;256;2822"/>
    <n v="360"/>
    <d v="2019-03-13T23:59:00"/>
    <n v="1"/>
    <x v="5"/>
    <x v="0"/>
    <x v="10"/>
  </r>
  <r>
    <x v="1"/>
    <n v="506673626"/>
    <n v="157957"/>
    <s v="AquisiÃ§Ã£o de serviÃ§os para consultoria na Ã¡rea financeira, na modalidade de avenÃ§a"/>
    <d v="2019-03-06T14:18:10"/>
    <n v="1"/>
    <s v="PT;16;237;31"/>
    <n v="360"/>
    <d v="2019-03-18T23:59:00"/>
    <n v="1"/>
    <x v="1"/>
    <x v="0"/>
    <x v="10"/>
  </r>
  <r>
    <x v="91"/>
    <n v="503584215"/>
    <n v="157959"/>
    <s v="AquisiÃ§Ã£o de Sistema de Som para o Teatro do Bairro Alto"/>
    <d v="2019-03-06T14:22:38"/>
    <n v="3"/>
    <s v="PT;12;165;2022"/>
    <n v="360"/>
    <d v="2019-03-23T23:59:00"/>
    <n v="1"/>
    <x v="2"/>
    <x v="0"/>
    <x v="10"/>
  </r>
  <r>
    <x v="13"/>
    <n v="501294104"/>
    <n v="157960"/>
    <s v="TRABALHOS DE MANUTENÃ‡ÃƒO DA COBERTURA DO EDIFÃCIO ALMIRANTE REIS"/>
    <d v="2019-03-06T14:38:47"/>
    <n v="1"/>
    <s v="PT;16;245;2623"/>
    <n v="360"/>
    <d v="2019-03-10T23:59:00"/>
    <n v="1"/>
    <x v="1"/>
    <x v="0"/>
    <x v="10"/>
  </r>
  <r>
    <x v="18"/>
    <n v="501222634"/>
    <n v="157961"/>
    <s v="PrestaÃ§Ã£o de ServiÃ§os de Hidrologia - Director Clinico das Termas"/>
    <d v="2019-03-06T14:42:06"/>
    <n v="13"/>
    <s v="PT;11;148;1898"/>
    <n v="360"/>
    <d v="2019-03-28T23:59:00"/>
    <n v="1"/>
    <x v="1"/>
    <x v="0"/>
    <x v="10"/>
  </r>
  <r>
    <x v="2"/>
    <n v="503539473"/>
    <n v="157962"/>
    <s v="AquisiÃ§Ã£o de serviÃ§os de publicidade e publicaÃ§Ã£o de editais do municÃ­pio de Albufeira em 2019"/>
    <d v="2019-03-06T15:00:01"/>
    <n v="1"/>
    <s v="PT;9;111;1551"/>
    <n v="360"/>
    <d v="2019-03-11T23:59:00"/>
    <n v="1"/>
    <x v="1"/>
    <x v="0"/>
    <x v="10"/>
  </r>
  <r>
    <x v="111"/>
    <n v="510170811"/>
    <n v="157963"/>
    <m/>
    <d v="2019-03-06T15:01:24"/>
    <n v="1"/>
    <s v="PT;1;1;232"/>
    <n v="400"/>
    <m/>
    <n v="1"/>
    <x v="2"/>
    <x v="0"/>
    <x v="10"/>
  </r>
  <r>
    <x v="26"/>
    <n v="680017763"/>
    <n v="157964"/>
    <s v="ReparaÃ§Ãµes resultantes de medidas correctivas e que sÃ£o essenciais para garantir o correcto funcionamento do circuito de biogÃ¡s. Incluem ainda a preparaÃ§Ã£o dos cogeradores para ficarem prontos para arranque"/>
    <d v="2019-03-06T15:04:43"/>
    <n v="1"/>
    <s v="PT;16;236;2579"/>
    <n v="360"/>
    <d v="2019-03-12T23:45:00"/>
    <n v="1"/>
    <x v="5"/>
    <x v="0"/>
    <x v="10"/>
  </r>
  <r>
    <x v="7"/>
    <n v="508666236"/>
    <n v="157965"/>
    <s v="Fornecimento e instalaÃ§Ã£o de equipamento de seguranÃ§a na vertente &quot;Security&quot; nas instalaÃ§Ãµes do Turismo de Portugal, I.P,"/>
    <d v="2019-03-06T15:05:53"/>
    <n v="13"/>
    <s v="PT;1;1;232"/>
    <n v="360"/>
    <d v="2019-03-25T23:59:00"/>
    <n v="1"/>
    <x v="2"/>
    <x v="0"/>
    <x v="10"/>
  </r>
  <r>
    <x v="70"/>
    <n v="506791220"/>
    <n v="157966"/>
    <m/>
    <d v="2019-03-06T15:08:14"/>
    <n v="13"/>
    <m/>
    <n v="400"/>
    <m/>
    <n v="1"/>
    <x v="1"/>
    <x v="0"/>
    <x v="10"/>
  </r>
  <r>
    <x v="37"/>
    <n v="504293125"/>
    <n v="157967"/>
    <s v="ConstruÃ§Ã£o de Muro de Suporte de Terras nas Traseiras da Praceta Mirita Casimiro, em Odivelas"/>
    <d v="2019-03-06T15:15:32"/>
    <n v="13"/>
    <s v="PT;12;175;2097"/>
    <n v="360"/>
    <d v="2019-03-15T23:59:00"/>
    <n v="1"/>
    <x v="1"/>
    <x v="0"/>
    <x v="10"/>
  </r>
  <r>
    <x v="131"/>
    <n v="508345464"/>
    <n v="157968"/>
    <s v="AquisiÃ§Ã£o de ServiÃ§os de GestÃ£o de ResÃ­duos de ConstruÃ§Ã£o e DemoliÃ§Ã£o"/>
    <d v="2019-03-06T15:18:02"/>
    <n v="3"/>
    <s v="PT;15;211;278"/>
    <n v="360"/>
    <d v="2019-03-19T18:00:00"/>
    <n v="1"/>
    <x v="2"/>
    <x v="0"/>
    <x v="10"/>
  </r>
  <r>
    <x v="16"/>
    <n v="512078653"/>
    <n v="157969"/>
    <s v="O presente procedimento tem por objeto a renovaÃ§Ã£o do contrato de manutenÃ§Ã£o de Equipamentos de Radiologia"/>
    <d v="2019-03-06T15:23:07"/>
    <n v="1"/>
    <s v="PT;1;1;232"/>
    <n v="400"/>
    <d v="2019-03-09T23:59:00"/>
    <n v="1"/>
    <x v="2"/>
    <x v="0"/>
    <x v="10"/>
  </r>
  <r>
    <x v="16"/>
    <n v="512078653"/>
    <n v="157970"/>
    <s v="O presente procedimento tem por objeto a renovaÃ§Ã£o do contrato de manutenÃ§Ã£o de Equipamentos de Radiologia"/>
    <d v="2019-03-06T15:27:46"/>
    <n v="1"/>
    <s v="PT;1;1;232"/>
    <n v="400"/>
    <d v="2019-03-09T23:59:00"/>
    <n v="1"/>
    <x v="2"/>
    <x v="0"/>
    <x v="10"/>
  </r>
  <r>
    <x v="16"/>
    <n v="512078653"/>
    <n v="157971"/>
    <s v="O presente procedimento tem por objeto a renovaÃ§Ã£o do contrato de manutenÃ§Ã£o de Equipamentos de Radiologia"/>
    <d v="2019-03-06T15:28:46"/>
    <n v="1"/>
    <s v="PT;1;1;232"/>
    <n v="360"/>
    <d v="2019-03-11T23:59:00"/>
    <n v="1"/>
    <x v="2"/>
    <x v="0"/>
    <x v="10"/>
  </r>
  <r>
    <x v="17"/>
    <n v="505456010"/>
    <n v="157972"/>
    <s v="AquisiÃ§Ã£o de Produtos Fumados"/>
    <d v="2019-03-06T15:33:28"/>
    <n v="1"/>
    <s v="PT;12;174;223"/>
    <n v="360"/>
    <d v="2019-03-12T23:59:00"/>
    <n v="1"/>
    <x v="1"/>
    <x v="0"/>
    <x v="10"/>
  </r>
  <r>
    <x v="0"/>
    <n v="508481287"/>
    <n v="157973"/>
    <s v="AquisiÃ§Ã£o de serviÃ§os de manutenÃ§Ã£o aos aceleradores lineares Elekta para o ano 2019."/>
    <d v="2019-03-06T15:46:02"/>
    <n v="1"/>
    <s v="PT;12;165;2010"/>
    <n v="360"/>
    <d v="2019-03-12T17:00:00"/>
    <n v="1"/>
    <x v="0"/>
    <x v="0"/>
    <x v="10"/>
  </r>
  <r>
    <x v="25"/>
    <n v="505307685"/>
    <n v="157974"/>
    <s v="AquisiÃ§Ã£o de equipamento informÃ¡tico para o municÃ­pio de Arruda dos Vinhos, no Ã¢mbito da candidatura SAMA"/>
    <d v="2019-03-06T15:55:59"/>
    <n v="13"/>
    <s v="PT;12;161;202"/>
    <n v="360"/>
    <d v="2019-03-21T23:59:00"/>
    <n v="1"/>
    <x v="1"/>
    <x v="0"/>
    <x v="10"/>
  </r>
  <r>
    <x v="25"/>
    <n v="505307685"/>
    <n v="157975"/>
    <s v="Empreitada para ImplementaÃ§Ã£o de Sistema de TelegestÃ£o em EstaÃ§Ãµes ElevatÃ³rias e ReservatÃ³rios da Rede PÃºblica de Abastecimento de Ãgua Â¿ Freguesia de ArranhÃ³ e de Santiago dos Velhos"/>
    <d v="2019-03-06T15:57:23"/>
    <n v="13"/>
    <s v="PT;12;161;202"/>
    <n v="5"/>
    <d v="2019-03-18T23:59:00"/>
    <n v="1"/>
    <x v="1"/>
    <x v="0"/>
    <x v="10"/>
  </r>
  <r>
    <x v="182"/>
    <n v="510836240"/>
    <n v="157976"/>
    <m/>
    <d v="2019-03-06T16:02:51"/>
    <n v="1"/>
    <s v="PT;1;1;232"/>
    <n v="400"/>
    <d v="1970-01-01T23:59:00"/>
    <n v="1"/>
    <x v="1"/>
    <x v="0"/>
    <x v="10"/>
  </r>
  <r>
    <x v="2"/>
    <n v="503539473"/>
    <n v="157977"/>
    <s v="AquisiÃ§Ã£o de serviÃ§os de produÃ§Ã£o do concerto - &quot;LuÃ­s Represas&quot;"/>
    <d v="2019-03-06T16:13:24"/>
    <n v="1"/>
    <s v="PT;9;111;1551"/>
    <n v="360"/>
    <d v="2019-03-11T23:59:00"/>
    <n v="1"/>
    <x v="1"/>
    <x v="0"/>
    <x v="10"/>
  </r>
  <r>
    <x v="70"/>
    <n v="506791220"/>
    <n v="157978"/>
    <s v="Fornecimento e a montagem de todos os equipamentos necessÃ¡rios Ã  colocaÃ§Ã£o em serviÃ§o das luminÃ¡rias existentes na referida passagem superior."/>
    <d v="2019-03-06T16:24:02"/>
    <n v="13"/>
    <s v="PT;16;239;2591"/>
    <n v="360"/>
    <d v="2019-03-16T23:59:00"/>
    <n v="1"/>
    <x v="1"/>
    <x v="0"/>
    <x v="10"/>
  </r>
  <r>
    <x v="91"/>
    <n v="503584215"/>
    <n v="157979"/>
    <m/>
    <d v="2019-03-06T16:32:09"/>
    <n v="13"/>
    <s v="PT;1;1;232"/>
    <n v="1"/>
    <m/>
    <n v="1"/>
    <x v="2"/>
    <x v="0"/>
    <x v="10"/>
  </r>
  <r>
    <x v="33"/>
    <n v="505170876"/>
    <n v="157980"/>
    <s v="AquisiÃ§Ã£o de apÃ³lices de seguro"/>
    <d v="2019-03-06T16:45:51"/>
    <n v="3"/>
    <s v="PT;9;117;1575"/>
    <n v="360"/>
    <d v="2019-04-05T17:00:00"/>
    <n v="1"/>
    <x v="1"/>
    <x v="0"/>
    <x v="10"/>
  </r>
  <r>
    <x v="26"/>
    <n v="680017763"/>
    <n v="157983"/>
    <s v="Fornecimento de peÃ§as para a grelha Meva da Etar do Portinho da Costa"/>
    <d v="2019-03-06T16:54:50"/>
    <n v="1"/>
    <s v="PT;16;236;2579"/>
    <n v="360"/>
    <d v="2019-03-13T23:45:00"/>
    <n v="1"/>
    <x v="5"/>
    <x v="0"/>
    <x v="10"/>
  </r>
  <r>
    <x v="37"/>
    <n v="504293125"/>
    <n v="157985"/>
    <s v="ConstruÃ§Ã£o de Rampas e Escadas de Acesso entre a Rua AntÃ³nio FeijÃ³ e a Rua Actor JosÃ© Camacho Costa, em Odivelas"/>
    <d v="2019-03-06T17:15:06"/>
    <n v="13"/>
    <s v="PT;12;175;2097"/>
    <n v="5"/>
    <d v="2019-03-16T23:59:00"/>
    <n v="1"/>
    <x v="1"/>
    <x v="0"/>
    <x v="10"/>
  </r>
  <r>
    <x v="120"/>
    <n v="510148921"/>
    <n v="157986"/>
    <s v="AquisiÃ§Ã£o anual de Iodeto de PotÃ¡ssio,para a Unidade de SaÃºde da Ilha de S. Miguel, ao abrigo da Portaria n.Âº 1308/2016, de 25 de agosto"/>
    <d v="2019-03-06T17:16:18"/>
    <n v="1"/>
    <s v="PT;20;313;3418"/>
    <n v="5"/>
    <d v="2019-03-11T23:59:00"/>
    <n v="1"/>
    <x v="2"/>
    <x v="0"/>
    <x v="10"/>
  </r>
  <r>
    <x v="17"/>
    <n v="505456010"/>
    <n v="157988"/>
    <s v="Fornecimento de uma mÃ¡quina corta-mato radio comandada"/>
    <d v="2019-03-06T17:23:34"/>
    <n v="13"/>
    <s v="PT;12;174;2095"/>
    <n v="360"/>
    <d v="2019-03-12T23:59:00"/>
    <n v="1"/>
    <x v="1"/>
    <x v="0"/>
    <x v="10"/>
  </r>
  <r>
    <x v="120"/>
    <n v="510148921"/>
    <n v="157993"/>
    <s v="AquisiÃ§Ã£o anual de tiras de glicÃ©mia, para a Unidade de SaÃºde da Ilha de S. Miguel,ao abrigo da Portaria n.Âº 1133/2015, de 5 de agosto"/>
    <d v="2019-03-06T17:50:05"/>
    <n v="1"/>
    <s v="PT;20;313;3418"/>
    <n v="360"/>
    <d v="2019-03-11T23:59:00"/>
    <n v="1"/>
    <x v="2"/>
    <x v="0"/>
    <x v="10"/>
  </r>
  <r>
    <x v="120"/>
    <n v="510148921"/>
    <n v="157994"/>
    <s v="Fornecimento de refeiÃ§Ãµes confecionadas para o ano de 2019"/>
    <d v="2019-03-06T18:12:12"/>
    <n v="4"/>
    <s v="PT;20;313;124"/>
    <n v="5"/>
    <d v="2019-03-11T23:59:00"/>
    <n v="1"/>
    <x v="2"/>
    <x v="0"/>
    <x v="10"/>
  </r>
  <r>
    <x v="57"/>
    <n v="506780902"/>
    <n v="157995"/>
    <s v="AquisiÃ§Ã£o e instalaÃ§Ã£o de equipamentos de iluminaÃ§Ã£o pÃºblica"/>
    <d v="2019-03-06T18:53:26"/>
    <n v="1"/>
    <s v="PT;15;217;81"/>
    <n v="360"/>
    <d v="2019-03-15T23:59:00"/>
    <n v="1"/>
    <x v="1"/>
    <x v="0"/>
    <x v="10"/>
  </r>
  <r>
    <x v="183"/>
    <n v="509770118"/>
    <n v="158007"/>
    <m/>
    <d v="2019-03-07T09:29:47"/>
    <n v="3"/>
    <s v="PT;1;1;232"/>
    <n v="400"/>
    <m/>
    <n v="1"/>
    <x v="2"/>
    <x v="0"/>
    <x v="10"/>
  </r>
  <r>
    <x v="14"/>
    <n v="501144218"/>
    <n v="158009"/>
    <s v="ProduÃ§Ã£o da agenda Sesimbr'Acontece"/>
    <d v="2019-03-07T09:35:52"/>
    <n v="13"/>
    <s v="PT;16;244;2617"/>
    <n v="360"/>
    <d v="2019-03-17T18:00:00"/>
    <n v="1"/>
    <x v="1"/>
    <x v="0"/>
    <x v="10"/>
  </r>
  <r>
    <x v="89"/>
    <n v="511010435"/>
    <n v="158011"/>
    <s v="A presente empreitada tem por objeto a AdaptaÃ§Ã£o e RequalificaÃ§Ã£o do EdifÃ­cio de Comando da SubestaÃ§Ã£o do Palheiro Ferreiro. Em termos de construÃ§Ã£o civil, o trabalho a executar integra uma diversidade de tarefas que estÃ£o devidamente contempladas nas peÃ§as escritas e desenhadas anexas a este convite, que integram a requalificaÃ§Ã£o interior e exterior do edifÃ­cio existente, com as condicionantes de resguardar os novos equipamentos eletrÃ³nicos de comando da SubestaÃ§Ã£o, pretendendo uma melhoria substancial das condiÃ§Ãµes de distribuiÃ§Ã£o e abastecimento de energia elÃ©trica em mÃ©dia e alta tensÃ£o, para a populaÃ§Ã£o abrangente da zona. TambÃ©m estÃ¡ previsto na empreitada a execuÃ§Ã£o das infraestruturas de ligaÃ§Ã£o da rede de esgoto, melhorias na instalaÃ§Ã£o sanitÃ¡ria. EstÃ£o considerados os trabalhos de betÃµes de elevaÃ§Ã£o, alvenarias e respetivos revestimentos com a posterior execuÃ§Ã£o dos sistemas de impermeabilizaÃ§Ã£o e isolamento tÃ©rmico e montagem de caixilhos em alumÃ­nio, trabalhos de pinturas interiores e exteriores e posteriormente a reabilitaÃ§Ã£o dos arranjos exteriores."/>
    <d v="2019-03-07T10:04:30"/>
    <n v="13"/>
    <s v="PT;21;321;1388"/>
    <n v="360"/>
    <d v="2019-03-27T17:00:00"/>
    <n v="1"/>
    <x v="2"/>
    <x v="0"/>
    <x v="10"/>
  </r>
  <r>
    <x v="70"/>
    <n v="506791220"/>
    <n v="158012"/>
    <s v="ServiÃ§os de seguranÃ§a em vÃ¡rios edifÃ­cios"/>
    <d v="2019-03-07T10:08:51"/>
    <n v="1"/>
    <s v="PT;16;239;78"/>
    <n v="360"/>
    <d v="2019-03-14T23:59:00"/>
    <n v="1"/>
    <x v="1"/>
    <x v="0"/>
    <x v="10"/>
  </r>
  <r>
    <x v="47"/>
    <n v="512042659"/>
    <n v="158014"/>
    <s v="PrestaÃ§Ã£o de ServiÃ§os de Design GrÃ¡fico para o MunicÃ­pio de Nordeste"/>
    <d v="2019-03-07T10:26:54"/>
    <n v="1"/>
    <s v="PT;20;312;3402"/>
    <n v="360"/>
    <d v="2019-03-13T23:59:00"/>
    <n v="1"/>
    <x v="1"/>
    <x v="0"/>
    <x v="10"/>
  </r>
  <r>
    <x v="70"/>
    <n v="506791220"/>
    <n v="158018"/>
    <s v="ServiÃ§os de Rondas e Piquetes em vÃ¡rios edifÃ­cios"/>
    <d v="2019-03-07T10:51:25"/>
    <n v="1"/>
    <s v="PT;16;239;78"/>
    <n v="360"/>
    <d v="2019-03-14T23:59:00"/>
    <n v="1"/>
    <x v="1"/>
    <x v="0"/>
    <x v="10"/>
  </r>
  <r>
    <x v="12"/>
    <n v="506187543"/>
    <n v="158019"/>
    <s v="Fornecimento e transporte de sinalizaÃ§Ã£o vertical na modalidade de fornecimento contÃ­nuo"/>
    <d v="2019-03-07T10:53:19"/>
    <n v="13"/>
    <s v="PT;1;1;232"/>
    <n v="340"/>
    <d v="2019-03-14T23:59:00"/>
    <n v="1"/>
    <x v="1"/>
    <x v="0"/>
    <x v="10"/>
  </r>
  <r>
    <x v="38"/>
    <n v="505309939"/>
    <n v="158022"/>
    <s v="AquisiÃ§Ã£o de folhetos e monofolhas"/>
    <d v="2019-03-07T11:00:38"/>
    <n v="1"/>
    <s v="PT;9;121;1594"/>
    <n v="360"/>
    <d v="2019-03-12T16:30:00"/>
    <n v="1"/>
    <x v="1"/>
    <x v="0"/>
    <x v="10"/>
  </r>
  <r>
    <x v="3"/>
    <n v="500051054"/>
    <n v="158023"/>
    <s v="AQUISIÃ‡ÃƒO DE SERVIÃ‡OS DE REPARAÃ‡ÃƒO DE TRATORES DO MUNICIPIO , ATE AO LIMITE DE Â¿97.560,00"/>
    <d v="2019-03-07T11:00:50"/>
    <n v="3"/>
    <s v="PT;16;233;279"/>
    <n v="5"/>
    <d v="2019-03-19T19:00:00"/>
    <n v="1"/>
    <x v="1"/>
    <x v="0"/>
    <x v="10"/>
  </r>
  <r>
    <x v="27"/>
    <n v="506722422"/>
    <n v="158024"/>
    <s v="AquisiÃ§Ã£o de ServiÃ§os de ImpressÃ£o e Montagem de Outdoors"/>
    <d v="2019-03-07T11:04:42"/>
    <n v="1"/>
    <s v="PT;15;220;200"/>
    <n v="5"/>
    <d v="2019-03-13T23:59:00"/>
    <n v="1"/>
    <x v="1"/>
    <x v="0"/>
    <x v="10"/>
  </r>
  <r>
    <x v="66"/>
    <n v="502530863"/>
    <n v="158027"/>
    <m/>
    <d v="2019-03-07T11:13:12"/>
    <n v="13"/>
    <s v="PT;1;1;232"/>
    <n v="400"/>
    <m/>
    <n v="1"/>
    <x v="2"/>
    <x v="0"/>
    <x v="10"/>
  </r>
  <r>
    <x v="66"/>
    <n v="502530863"/>
    <n v="158028"/>
    <m/>
    <d v="2019-03-07T11:13:43"/>
    <n v="1"/>
    <m/>
    <n v="400"/>
    <m/>
    <n v="1"/>
    <x v="2"/>
    <x v="0"/>
    <x v="10"/>
  </r>
  <r>
    <x v="70"/>
    <n v="506791220"/>
    <n v="158030"/>
    <s v="Fornecimento e ImpressÃ£o do Boletim Municipal"/>
    <d v="2019-03-07T11:16:27"/>
    <n v="1"/>
    <s v="PT;16;239;78"/>
    <n v="360"/>
    <d v="2019-03-14T23:59:00"/>
    <n v="1"/>
    <x v="1"/>
    <x v="0"/>
    <x v="10"/>
  </r>
  <r>
    <x v="38"/>
    <n v="505309939"/>
    <n v="158032"/>
    <s v="AquisiÃ§Ã£o de serviÃ§os para montagem de lonas"/>
    <d v="2019-03-07T11:19:51"/>
    <n v="1"/>
    <s v="PT;9;121;1594"/>
    <n v="360"/>
    <d v="2019-03-25T16:30:00"/>
    <n v="1"/>
    <x v="1"/>
    <x v="0"/>
    <x v="10"/>
  </r>
  <r>
    <x v="138"/>
    <n v="506087000"/>
    <n v="158033"/>
    <s v="ConstruÃ§Ã£o do Arruamento de ligaÃ§Ã£o da Feira Quinzenal atÃ© Ã  Rua dos Bombeiros VoluntÃ¡rios, por Empreitada"/>
    <d v="2019-03-07T11:22:15"/>
    <n v="3"/>
    <s v="PT;7;79;1271"/>
    <n v="360"/>
    <d v="2019-04-07T17:00:00"/>
    <n v="1"/>
    <x v="1"/>
    <x v="0"/>
    <x v="10"/>
  </r>
  <r>
    <x v="87"/>
    <n v="506826961"/>
    <n v="158034"/>
    <s v="Empreitada de construÃ§Ã£o de troÃ§os na Amorosa com ligaÃ§Ã£o ao colector da Estrada Velha."/>
    <d v="2019-03-07T11:39:57"/>
    <n v="3"/>
    <s v="PT;9;119;1587"/>
    <n v="360"/>
    <d v="2019-04-17T23:59:00"/>
    <n v="1"/>
    <x v="1"/>
    <x v="0"/>
    <x v="10"/>
  </r>
  <r>
    <x v="82"/>
    <n v="680012907"/>
    <n v="158035"/>
    <s v="Asfalto a frio, emulsÃ£o betuminosa e argamassa hidrÃ¡ulica"/>
    <d v="2019-03-07T11:46:16"/>
    <n v="13"/>
    <s v="PT;17;256;2822"/>
    <n v="360"/>
    <d v="2019-03-17T23:59:00"/>
    <n v="1"/>
    <x v="5"/>
    <x v="0"/>
    <x v="10"/>
  </r>
  <r>
    <x v="3"/>
    <n v="500051054"/>
    <n v="158036"/>
    <s v="AquisiÃ§Ã£o de ConsumÃ­veis SanitÃ¡rios"/>
    <d v="2019-03-07T11:46:17"/>
    <n v="13"/>
    <s v="PT;1;1;232"/>
    <n v="400"/>
    <d v="1970-01-01T19:00:00"/>
    <n v="1"/>
    <x v="1"/>
    <x v="0"/>
    <x v="10"/>
  </r>
  <r>
    <x v="3"/>
    <n v="500051054"/>
    <n v="158037"/>
    <s v="AquisiÃ§Ã£o de serviÃ§os de fornecimento de refeiÃ§Ãµes e exploraÃ§Ã£o de bares do MunicÃ­pio de Almada, por lotes"/>
    <d v="2019-03-07T11:49:46"/>
    <n v="3"/>
    <s v="PT;16;236;230"/>
    <n v="360"/>
    <d v="2019-04-06T19:00:00"/>
    <n v="1"/>
    <x v="1"/>
    <x v="0"/>
    <x v="10"/>
  </r>
  <r>
    <x v="37"/>
    <n v="504293125"/>
    <n v="158038"/>
    <s v="ExecuÃ§Ã£o Coerciva de Obras na urbanizaÃ§Ã£o Casal da Serrinha, na Localidade da Pontinha"/>
    <d v="2019-03-07T11:54:06"/>
    <n v="13"/>
    <s v="PT;12;175;2098"/>
    <n v="360"/>
    <d v="2019-03-16T23:59:00"/>
    <n v="1"/>
    <x v="1"/>
    <x v="0"/>
    <x v="10"/>
  </r>
  <r>
    <x v="132"/>
    <n v="507023129"/>
    <n v="158039"/>
    <s v="AquisiÃ§Ã£o de serviÃ§os de fiscalizaÃ§Ã£o e coordenaÃ§Ã£o de seguranÃ§a em obra, para a empreitada de fecho do edifÃ­cio do MUDE"/>
    <d v="2019-03-07T11:54:21"/>
    <n v="13"/>
    <s v="PT;12;165;2021"/>
    <n v="360"/>
    <d v="2019-03-15T17:00:00"/>
    <n v="1"/>
    <x v="2"/>
    <x v="0"/>
    <x v="10"/>
  </r>
  <r>
    <x v="47"/>
    <n v="512042659"/>
    <n v="158040"/>
    <s v="Ajuste Direto para AquisiÃ§Ã£o de Material de Pintura para os ServiÃ§os de ArmazÃ©m do MunicÃ­pio de Nordeste"/>
    <d v="2019-03-07T11:54:58"/>
    <n v="1"/>
    <s v="PT;20;312;238"/>
    <n v="360"/>
    <d v="2019-03-16T23:59:00"/>
    <n v="1"/>
    <x v="1"/>
    <x v="0"/>
    <x v="10"/>
  </r>
  <r>
    <x v="30"/>
    <n v="506546381"/>
    <n v="158041"/>
    <s v="AquisiÃ§Ã£o de serviÃ§os tÃ©cnico-cientÃ­ficos para preparaÃ§Ã£o, acompanhamento e avaliaÃ§Ã£o da operaÃ§Ã£o &quot;CRER - AdaptaÃ§Ã£o do Posto AquÃ­cola de Campelo para a CriaÃ§Ã£o Experimental de Trutas Assilvestradas&quot;"/>
    <d v="2019-03-07T11:57:01"/>
    <n v="3"/>
    <s v="PT;11;150;1905"/>
    <n v="360"/>
    <d v="2019-04-08T17:00:00"/>
    <n v="1"/>
    <x v="1"/>
    <x v="0"/>
    <x v="10"/>
  </r>
  <r>
    <x v="54"/>
    <n v="501202021"/>
    <n v="158042"/>
    <m/>
    <d v="2019-03-07T12:18:07"/>
    <n v="3"/>
    <m/>
    <n v="400"/>
    <m/>
    <n v="1"/>
    <x v="7"/>
    <x v="0"/>
    <x v="10"/>
  </r>
  <r>
    <x v="184"/>
    <n v="504658948"/>
    <n v="158043"/>
    <m/>
    <d v="2019-03-07T12:18:17"/>
    <n v="1"/>
    <s v="PT;1;1;232"/>
    <n v="400"/>
    <m/>
    <n v="1"/>
    <x v="2"/>
    <x v="0"/>
    <x v="10"/>
  </r>
  <r>
    <x v="19"/>
    <n v="507396081"/>
    <n v="158044"/>
    <s v="CPREV 008.FIE.2019 (Empreitada para reparaÃ§Ãµes no Cascalitos)"/>
    <d v="2019-03-07T12:27:41"/>
    <n v="13"/>
    <s v="PT;12;164;1996"/>
    <n v="360"/>
    <d v="2019-03-13T23:59:00"/>
    <n v="1"/>
    <x v="1"/>
    <x v="0"/>
    <x v="10"/>
  </r>
  <r>
    <x v="3"/>
    <n v="500051054"/>
    <n v="158045"/>
    <s v="AquisiÃ§Ã£o de ConsumÃ­veis SanitÃ¡rios"/>
    <d v="2019-03-07T12:27:47"/>
    <n v="13"/>
    <s v="PT;1;1;232"/>
    <n v="360"/>
    <d v="2019-03-12T19:00:00"/>
    <n v="1"/>
    <x v="1"/>
    <x v="0"/>
    <x v="10"/>
  </r>
  <r>
    <x v="13"/>
    <n v="501294104"/>
    <n v="158046"/>
    <s v="PRESTAÃ‡ÃƒO DE SERVIÃ‡OS PARA RENOVAÃ‡ÃƒO E MANUTENÃ‡ÃƒO DO STAND INTERNACIONAL - STAND FEIRAS."/>
    <d v="2019-03-07T12:30:37"/>
    <n v="1"/>
    <s v="PT;16;245;2623"/>
    <n v="360"/>
    <d v="2019-03-11T23:59:00"/>
    <n v="1"/>
    <x v="1"/>
    <x v="0"/>
    <x v="10"/>
  </r>
  <r>
    <x v="54"/>
    <n v="501202021"/>
    <n v="158047"/>
    <s v="AtribuiÃ§Ã£o de LicenÃ§a de UtilizaÃ§Ã£o Privativa de DomÃ­nio PÃºblico HÃ­drico do Estado em Ã¡rea de jurisdiÃ§Ã£o da APL - AdministraÃ§Ã£o do Porto de Lisboa, S.A., sita parcela integrada no EdifÃ­cio 395 Â¿ ArmazÃ©m 7, na Doca de St.Âº Amaro. UtilizaÃ§Ã£o de restaurante, nos termos previstos no Programa de Procedimento e no Caderno de Encargos. Este tÃ­tulo nÃ£o se destina ao exercÃ­cio da atividade que compreenda o uso para discoteca ou qualquer outro que inclua pista de danÃ§a."/>
    <d v="2019-03-07T12:40:29"/>
    <n v="3"/>
    <s v="PT;12;165;2016"/>
    <n v="360"/>
    <d v="2019-04-11T23:59:00"/>
    <n v="1"/>
    <x v="7"/>
    <x v="0"/>
    <x v="10"/>
  </r>
  <r>
    <x v="19"/>
    <n v="507396081"/>
    <n v="158048"/>
    <s v="CPREV 009.FIE.2019 _AquisiÃ§Ã£o de Viatura Mistas de 6 Lugares com Placa ElevatÃ³ria"/>
    <d v="2019-03-07T12:46:23"/>
    <n v="13"/>
    <s v="PT;12;164;1996"/>
    <n v="360"/>
    <d v="2019-03-13T23:59:00"/>
    <n v="1"/>
    <x v="1"/>
    <x v="0"/>
    <x v="10"/>
  </r>
  <r>
    <x v="54"/>
    <n v="501202021"/>
    <n v="158049"/>
    <s v="A licenÃ§a visa o direito de utilizaÃ§Ã£o privativa de uma parcela do domÃ­nio pÃºblico do Estado afeta Ã  APL Â¿ AdministraÃ§Ã£o do Porto de Lisboa, S.A., sita na freguesia da Estrela, em Lisboa, com 267m2 de Ã¡rea de implantaÃ§Ã£o total, e uma Ã¡rea exterior com 90m2, para a atividade de comÃ©rcio e/ou serviÃ§os. Esta licenÃ§a nÃ£o se destina Ã s atividades de restauraÃ§Ã£o ou de bebidas, designadamente as referentes a restaurante, bar, discoteca, clubes de diversÃ£o noturna e similares."/>
    <d v="2019-03-07T12:48:15"/>
    <n v="3"/>
    <s v="PT;1;1;232"/>
    <n v="400"/>
    <d v="2019-01-02T23:59:00"/>
    <n v="1"/>
    <x v="7"/>
    <x v="0"/>
    <x v="10"/>
  </r>
  <r>
    <x v="120"/>
    <n v="510148921"/>
    <n v="158050"/>
    <s v="AquisiÃ§Ã£o anual de medicamentos corretivos de volÃ©mia e outras soluÃ§Ãµes estÃ©reis, ao abrigo da Portaria n.Âº 1356/2017, de 11 de setembro"/>
    <d v="2019-03-07T12:48:27"/>
    <n v="1"/>
    <s v="PT;20;313;3418"/>
    <n v="400"/>
    <m/>
    <n v="1"/>
    <x v="2"/>
    <x v="0"/>
    <x v="10"/>
  </r>
  <r>
    <x v="29"/>
    <n v="512012814"/>
    <n v="158051"/>
    <s v="Empreitada de BeneficiaÃ§Ã£o do ATL da FajÃ£ de Baixo - Os Pintainhos"/>
    <d v="2019-03-07T13:01:09"/>
    <n v="1"/>
    <s v="FajÃ£ de Baixo, Ponta Delgada"/>
    <n v="340"/>
    <d v="2019-03-19T23:59:00"/>
    <n v="1"/>
    <x v="1"/>
    <x v="0"/>
    <x v="10"/>
  </r>
  <r>
    <x v="47"/>
    <n v="512042659"/>
    <n v="158052"/>
    <s v="Consulta PrÃ©via para AquisiÃ§Ã£o de Material ElÃ©trico para os ServiÃ§os de ArmazÃ©m do MunicÃ­pio de Nordeste"/>
    <d v="2019-03-07T13:01:19"/>
    <n v="13"/>
    <s v="PT;20;312;238"/>
    <n v="360"/>
    <d v="2019-03-17T23:59:00"/>
    <n v="1"/>
    <x v="1"/>
    <x v="0"/>
    <x v="10"/>
  </r>
  <r>
    <x v="120"/>
    <n v="510148921"/>
    <n v="158053"/>
    <s v="AquisiÃ§Ã£o anual de medicamentos corretivos de volÃ©mia e outras soluÃ§Ãµes estÃ©reis, ao abrigo da Portaria n.Âº 1356/2017, de 11 de setembro"/>
    <d v="2019-03-07T13:30:00"/>
    <n v="1"/>
    <s v="PT;20;313;3418"/>
    <n v="360"/>
    <d v="2019-03-16T23:59:00"/>
    <n v="1"/>
    <x v="2"/>
    <x v="0"/>
    <x v="10"/>
  </r>
  <r>
    <x v="49"/>
    <n v="502098139"/>
    <n v="158054"/>
    <s v="SERVIÃ‡OS DE PRODUÃ‡ÃƒO DE REPORTAGENS AUDIOVISUAIS PARA EVENTOS A REALIZAR EM 2019 E 2020"/>
    <d v="2019-03-07T13:53:46"/>
    <n v="13"/>
    <s v="PT;9;118;109"/>
    <n v="360"/>
    <d v="2019-03-13T18:00:00"/>
    <n v="1"/>
    <x v="1"/>
    <x v="0"/>
    <x v="10"/>
  </r>
  <r>
    <x v="74"/>
    <n v="502177080"/>
    <n v="158055"/>
    <s v="PrestaÃ§Ã£o de serviÃ§os de ConservaÃ§Ã£o de EspaÃ§os Verdes de DomÃ­nio PÃºblico do Concelho de Mafra."/>
    <d v="2019-03-07T14:32:06"/>
    <n v="3"/>
    <s v="PT;1;1;232"/>
    <n v="400"/>
    <d v="2018-09-07T17:00:00"/>
    <n v="1"/>
    <x v="1"/>
    <x v="0"/>
    <x v="10"/>
  </r>
  <r>
    <x v="74"/>
    <n v="502177080"/>
    <n v="158056"/>
    <s v="ConservaÃ§Ã£o e manutenÃ§Ã£o dos espaÃ§os verdes do Parque EcolÃ³gico da Venda do Pinheiro e da Rotunda de Acesso ao Parque Intermodal"/>
    <d v="2019-03-07T14:34:25"/>
    <n v="13"/>
    <s v="PT;12;168;2052"/>
    <n v="360"/>
    <d v="2019-03-12T17:00:00"/>
    <n v="1"/>
    <x v="1"/>
    <x v="0"/>
    <x v="10"/>
  </r>
  <r>
    <x v="137"/>
    <n v="506818829"/>
    <n v="158057"/>
    <s v="Obras de reparaÃ§Ã£o e manutenÃ§Ã£o no cafÃ© central, no Largo Ribeiro do Amaral"/>
    <d v="2019-03-07T14:37:02"/>
    <n v="1"/>
    <s v="PT;7;88;1429"/>
    <n v="360"/>
    <d v="2019-03-23T23:59:00"/>
    <n v="1"/>
    <x v="1"/>
    <x v="0"/>
    <x v="10"/>
  </r>
  <r>
    <x v="25"/>
    <n v="505307685"/>
    <n v="158058"/>
    <s v="AquisiÃ§Ã£o de tablets para os alunos do 1Âº ciclo das escolas do Concelho"/>
    <d v="2019-03-07T14:45:55"/>
    <n v="1"/>
    <s v="PT;12;161;202"/>
    <n v="360"/>
    <d v="2019-03-10T23:59:00"/>
    <n v="1"/>
    <x v="1"/>
    <x v="0"/>
    <x v="10"/>
  </r>
  <r>
    <x v="19"/>
    <n v="507396081"/>
    <n v="158059"/>
    <s v="CPREV 011.FIE.2019 _AquisiÃ§Ã£o de ServiÃ§os de ManutenÃ§Ã£o e AssistÃªncia TÃ©cnica a Viaturas Ligeiras da Marca Toyota"/>
    <d v="2019-03-07T14:53:46"/>
    <n v="13"/>
    <s v="PT;12;164;1996"/>
    <n v="360"/>
    <d v="2019-03-13T23:59:00"/>
    <n v="1"/>
    <x v="1"/>
    <x v="0"/>
    <x v="10"/>
  </r>
  <r>
    <x v="89"/>
    <n v="511010435"/>
    <n v="158060"/>
    <s v="50000 mt TUBO POLIETILENO CORRUGADO 125 mm 8000 mt TUBO POLIETILENO CORRUGADO 50 mm 8000 mt TUBO POLIETILENO CORRUGADO 160 mm"/>
    <d v="2019-03-07T14:54:07"/>
    <n v="13"/>
    <s v="PT;21;321;10"/>
    <n v="360"/>
    <d v="2019-03-20T22:00:00"/>
    <n v="1"/>
    <x v="2"/>
    <x v="0"/>
    <x v="10"/>
  </r>
  <r>
    <x v="18"/>
    <n v="501222634"/>
    <n v="158061"/>
    <s v="RequalificaÃ§Ã£o do espaÃ§o pÃºblico e criaÃ§Ã£o de ambientes urbanos dinamizadores da criatividade e inovaÃ§Ã£o social."/>
    <d v="2019-03-07T15:05:39"/>
    <n v="3"/>
    <s v="PT;11;148;1899"/>
    <n v="340"/>
    <d v="2019-04-10T23:59:00"/>
    <n v="1"/>
    <x v="1"/>
    <x v="0"/>
    <x v="10"/>
  </r>
  <r>
    <x v="13"/>
    <n v="501294104"/>
    <n v="158065"/>
    <s v="FORNECIMENTO E APLICAÃ‡ÃƒO DE BETÃƒO BETUMINOSO, EM VÃRIOS LOCAIS DA FREGUESIA S. SEBASTIÃƒO"/>
    <d v="2019-03-07T15:22:53"/>
    <n v="13"/>
    <s v="PT;16;245;2619"/>
    <n v="360"/>
    <d v="2019-03-12T23:59:00"/>
    <n v="1"/>
    <x v="1"/>
    <x v="0"/>
    <x v="10"/>
  </r>
  <r>
    <x v="48"/>
    <n v="680017550"/>
    <n v="158066"/>
    <m/>
    <d v="2019-03-07T15:27:32"/>
    <n v="5"/>
    <s v="PT;1;1;232"/>
    <n v="1"/>
    <m/>
    <n v="1"/>
    <x v="5"/>
    <x v="0"/>
    <x v="10"/>
  </r>
  <r>
    <x v="6"/>
    <n v="506037258"/>
    <n v="158067"/>
    <s v="FixaÃ§Ã£o e conservaÃ§Ã£o de gradeamento em madeira no edifÃ­cio do Clube de Vela"/>
    <d v="2019-03-07T15:36:18"/>
    <n v="13"/>
    <s v="PT;17;256;2822"/>
    <n v="340"/>
    <d v="2019-03-15T17:00:00"/>
    <n v="1"/>
    <x v="1"/>
    <x v="0"/>
    <x v="10"/>
  </r>
  <r>
    <x v="9"/>
    <n v="506173968"/>
    <n v="158068"/>
    <s v="PAPELEIRAS 50 LTS, CÃ”R VERDE COM SERIGRAFIA DO LOGÃ“TIPO DO MUNICÃPIO"/>
    <d v="2019-03-07T15:41:50"/>
    <n v="13"/>
    <s v="PT;16;243;261"/>
    <n v="5"/>
    <d v="2019-03-12T18:00:00"/>
    <n v="1"/>
    <x v="1"/>
    <x v="0"/>
    <x v="10"/>
  </r>
  <r>
    <x v="13"/>
    <n v="501294104"/>
    <n v="158069"/>
    <s v="EXECUÃ‡ÃƒO DO PROJETO DE INFRAESTRUTURAS ELÃ‰TRICAS NO JARDIM DE MONTE BELO, FREGUESIA SÃƒO SEBASTIÃƒO, EM SETUBAL"/>
    <d v="2019-03-07T15:45:47"/>
    <n v="13"/>
    <s v="PT;16;245;2619"/>
    <n v="5"/>
    <d v="2019-03-12T23:59:00"/>
    <n v="1"/>
    <x v="1"/>
    <x v="0"/>
    <x v="10"/>
  </r>
  <r>
    <x v="3"/>
    <n v="500051054"/>
    <n v="158070"/>
    <s v="AquisiÃ§Ã£o de Material de EscritÃ³rio"/>
    <d v="2019-03-07T16:09:19"/>
    <n v="13"/>
    <s v="PT;1;1;232"/>
    <n v="360"/>
    <d v="2019-03-13T19:00:00"/>
    <n v="1"/>
    <x v="1"/>
    <x v="0"/>
    <x v="10"/>
  </r>
  <r>
    <x v="50"/>
    <n v="500192855"/>
    <n v="158072"/>
    <m/>
    <d v="2019-03-07T16:17:45"/>
    <n v="13"/>
    <s v="PT;1;1;232"/>
    <n v="400"/>
    <m/>
    <n v="1"/>
    <x v="3"/>
    <x v="0"/>
    <x v="10"/>
  </r>
  <r>
    <x v="50"/>
    <n v="500192855"/>
    <n v="158073"/>
    <m/>
    <d v="2019-03-07T16:18:25"/>
    <n v="13"/>
    <s v="PT;1;1;232"/>
    <n v="400"/>
    <m/>
    <n v="1"/>
    <x v="3"/>
    <x v="0"/>
    <x v="10"/>
  </r>
  <r>
    <x v="50"/>
    <n v="500192855"/>
    <n v="158074"/>
    <m/>
    <d v="2019-03-07T16:18:35"/>
    <n v="5"/>
    <s v="PT;1;1;232"/>
    <n v="400"/>
    <m/>
    <n v="1"/>
    <x v="3"/>
    <x v="0"/>
    <x v="10"/>
  </r>
  <r>
    <x v="33"/>
    <n v="505170876"/>
    <n v="158075"/>
    <s v="AquisiÃ§Ã£o de serviÃ§os de vigilÃ¢ncia humana-EdifÃ­cio PaÃ§os do Concelho SÃ©c. XXI"/>
    <d v="2019-03-07T16:18:51"/>
    <n v="1"/>
    <s v="PT;9;117;1575"/>
    <n v="360"/>
    <d v="2019-03-12T17:00:00"/>
    <n v="1"/>
    <x v="1"/>
    <x v="0"/>
    <x v="10"/>
  </r>
  <r>
    <x v="50"/>
    <n v="500192855"/>
    <n v="158076"/>
    <m/>
    <d v="2019-03-07T16:19:15"/>
    <n v="3"/>
    <s v="PT;1;1;232"/>
    <n v="400"/>
    <m/>
    <n v="1"/>
    <x v="3"/>
    <x v="0"/>
    <x v="10"/>
  </r>
  <r>
    <x v="50"/>
    <n v="500192855"/>
    <n v="158077"/>
    <m/>
    <d v="2019-03-07T16:19:59"/>
    <n v="3"/>
    <s v="PT;1;1;232"/>
    <n v="400"/>
    <m/>
    <n v="1"/>
    <x v="3"/>
    <x v="0"/>
    <x v="10"/>
  </r>
  <r>
    <x v="50"/>
    <n v="500192855"/>
    <n v="158078"/>
    <m/>
    <d v="2019-03-07T16:20:18"/>
    <n v="5"/>
    <s v="PT;1;1;232"/>
    <n v="400"/>
    <m/>
    <n v="1"/>
    <x v="3"/>
    <x v="0"/>
    <x v="10"/>
  </r>
  <r>
    <x v="50"/>
    <n v="500192855"/>
    <n v="158079"/>
    <m/>
    <d v="2019-03-07T16:20:49"/>
    <n v="5"/>
    <s v="PT;1;1;232"/>
    <n v="400"/>
    <m/>
    <n v="1"/>
    <x v="3"/>
    <x v="0"/>
    <x v="10"/>
  </r>
  <r>
    <x v="50"/>
    <n v="500192855"/>
    <n v="158080"/>
    <m/>
    <d v="2019-03-07T16:21:48"/>
    <n v="13"/>
    <s v="PT;1;1;232"/>
    <n v="400"/>
    <m/>
    <n v="1"/>
    <x v="3"/>
    <x v="0"/>
    <x v="10"/>
  </r>
  <r>
    <x v="100"/>
    <n v="501692983"/>
    <n v="158081"/>
    <s v="ElaboraÃ§Ã£o de Planos de SinalizaÃ§Ã£o na envolvente das Pedreiras em SituaÃ§Ã£o CrÃ­tica na Zona Norte, localizadas na RegiÃ£o Norte e nos municÃ­pios de Trancoso, Albergaria-a-Velha, Cantanhede, Montemor-o-Velho, Miranda do Corvo e Penela da RegiÃ£o Centro, em conformidade com o previsto no Caderno de Encargos e respetivos anexos."/>
    <d v="2019-03-07T16:24:59"/>
    <n v="1"/>
    <s v="PT;23;331;3424"/>
    <n v="340"/>
    <d v="2019-03-11T13:00:00"/>
    <n v="1"/>
    <x v="2"/>
    <x v="0"/>
    <x v="10"/>
  </r>
  <r>
    <x v="47"/>
    <n v="512042659"/>
    <n v="158082"/>
    <s v="AquisiÃ§Ã£o de Pneus para as Viaturas Pertencentes ao MunicÃ­pio de Nordeste."/>
    <d v="2019-03-07T16:27:22"/>
    <n v="1"/>
    <s v="PT;20;312;3402"/>
    <n v="360"/>
    <d v="2019-03-16T23:59:00"/>
    <n v="1"/>
    <x v="1"/>
    <x v="0"/>
    <x v="10"/>
  </r>
  <r>
    <x v="50"/>
    <n v="500192855"/>
    <n v="158083"/>
    <m/>
    <d v="2019-03-07T16:28:45"/>
    <n v="13"/>
    <s v="PT;1;1;232"/>
    <n v="400"/>
    <m/>
    <n v="1"/>
    <x v="3"/>
    <x v="0"/>
    <x v="10"/>
  </r>
  <r>
    <x v="9"/>
    <n v="506173968"/>
    <n v="158086"/>
    <s v="AQUISIÃ‡ÃƒO DE 120 CONTENTORES EM POLIETILENO DE 1.000 LITROS DE CAPACIDADE"/>
    <d v="2019-03-07T16:38:25"/>
    <n v="13"/>
    <s v="PT;16;243;261"/>
    <n v="360"/>
    <d v="2019-03-12T18:00:00"/>
    <n v="1"/>
    <x v="1"/>
    <x v="0"/>
    <x v="10"/>
  </r>
  <r>
    <x v="84"/>
    <n v="680018140"/>
    <n v="158087"/>
    <s v="2019/300.10.001/1 - Empreitada de execuÃ§Ã£o da rede de abastecimento de Ã¡gua no novo ramal viÃ¡rio de SÃ£o Carlos."/>
    <d v="2019-03-07T16:38:46"/>
    <n v="1"/>
    <s v="PT;20;299;3321"/>
    <n v="360"/>
    <d v="2019-03-23T23:59:00"/>
    <n v="1"/>
    <x v="1"/>
    <x v="0"/>
    <x v="10"/>
  </r>
  <r>
    <x v="100"/>
    <n v="501692983"/>
    <n v="158088"/>
    <s v="ElaboraÃ§Ã£o de Planos de SinalizaÃ§Ã£o na envolvente das Pedreiras em SituaÃ§Ã£o CrÃ­tica na Zona Sul, localizadas nas RegiÃµes do Alentejo e Ãrea Metropolitana de Lisboa e nos municÃ­pios de Figueira da Foz, Soure, Pombal, OurÃ©m, Leiria, AlcobaÃ§a, Caldas da Rainha, Cadaval e Torres Vedras da RegiÃ£o Centro,, em conformidade com o previsto no Caderno de Encargos e respetivos anexos."/>
    <d v="2019-03-07T17:16:43"/>
    <n v="1"/>
    <s v="PT;23;331;3424"/>
    <n v="340"/>
    <d v="2019-03-11T13:00:00"/>
    <n v="1"/>
    <x v="2"/>
    <x v="0"/>
    <x v="10"/>
  </r>
  <r>
    <x v="43"/>
    <n v="503035416"/>
    <n v="158089"/>
    <s v="AquisiÃ§Ã£o de uma aplicaÃ§Ã£o informÃ¡tica para o suporte e gestÃ£o da atividade dos serviÃ§os farmacÃªuticos, integrando todo o circuito do medicamento no Hospital Professor Doutor Fernando Fonseca, E.P.E."/>
    <d v="2019-03-08T09:10:48"/>
    <n v="13"/>
    <s v="PT;1;1;232"/>
    <n v="340"/>
    <d v="2019-04-07T17:00:00"/>
    <n v="1"/>
    <x v="0"/>
    <x v="0"/>
    <x v="10"/>
  </r>
  <r>
    <x v="20"/>
    <n v="506801969"/>
    <n v="158090"/>
    <m/>
    <d v="2019-03-08T09:34:40"/>
    <n v="1"/>
    <m/>
    <n v="400"/>
    <m/>
    <n v="1"/>
    <x v="1"/>
    <x v="0"/>
    <x v="10"/>
  </r>
  <r>
    <x v="58"/>
    <n v="504828576"/>
    <n v="158091"/>
    <s v="Empreitada de reabilitaÃ§Ã£o fÃ­sica e funcional do Teatro Garcia de Resende_1Âªfase"/>
    <d v="2019-03-08T09:38:25"/>
    <n v="3"/>
    <s v="PT;8;100;1508"/>
    <n v="220"/>
    <d v="2019-05-05T17:00:00"/>
    <n v="1"/>
    <x v="1"/>
    <x v="0"/>
    <x v="10"/>
  </r>
  <r>
    <x v="9"/>
    <n v="506173968"/>
    <n v="158093"/>
    <s v="AquisiÃ§Ã£o de serviÃ§os de produÃ§Ã£o artÃ­stica e tÃ©cnica de seis concertos musicais do artista Samuel"/>
    <d v="2019-03-08T09:57:03"/>
    <n v="1"/>
    <s v="PT;16;243;261"/>
    <n v="5"/>
    <d v="2019-03-19T18:00:00"/>
    <n v="1"/>
    <x v="1"/>
    <x v="0"/>
    <x v="10"/>
  </r>
  <r>
    <x v="19"/>
    <n v="507396081"/>
    <n v="158094"/>
    <s v="CPREV 003.DTO.2019_aquisiÃ§Ã£o de 150 Papeleiras de 50 litros e 100 Suportes de Papeleira."/>
    <d v="2019-03-08T10:03:57"/>
    <n v="13"/>
    <s v="PT;12;164;1996"/>
    <n v="360"/>
    <d v="2019-03-14T23:59:00"/>
    <n v="1"/>
    <x v="1"/>
    <x v="0"/>
    <x v="10"/>
  </r>
  <r>
    <x v="13"/>
    <n v="501294104"/>
    <n v="158095"/>
    <s v="PRESTAÃ‡ÃƒO DE SERVIÃ‡O DE GRAFITIS POR 24 MESES"/>
    <d v="2019-03-08T10:13:33"/>
    <n v="1"/>
    <s v="PT;16;245;2623"/>
    <n v="5"/>
    <d v="2019-03-14T23:59:00"/>
    <n v="1"/>
    <x v="1"/>
    <x v="0"/>
    <x v="10"/>
  </r>
  <r>
    <x v="14"/>
    <n v="501144218"/>
    <n v="158096"/>
    <s v="Fornecimento de GÃ¡s em Garrafa de 11kg, 13kg, 45kg, para satisfazer as necessidades de Diversas InstalaÃ§Ãµes Municipais"/>
    <d v="2019-03-08T10:25:10"/>
    <n v="13"/>
    <s v="PT;16;244;2617"/>
    <n v="360"/>
    <d v="2019-03-18T18:00:00"/>
    <n v="1"/>
    <x v="1"/>
    <x v="0"/>
    <x v="10"/>
  </r>
  <r>
    <x v="90"/>
    <n v="503541567"/>
    <n v="158097"/>
    <s v="Empreitada 76/GEBALIS/2019 - Bairro Quinta das Laranjeiras - ReabilitaÃ§Ã£o de 7 fogos municipais"/>
    <d v="2019-03-08T10:28:01"/>
    <n v="13"/>
    <s v="PT;12;165;2018"/>
    <n v="340"/>
    <d v="2019-03-18T23:59:00"/>
    <n v="1"/>
    <x v="1"/>
    <x v="0"/>
    <x v="10"/>
  </r>
  <r>
    <x v="131"/>
    <n v="508345464"/>
    <n v="158098"/>
    <s v="AquisiÃ§Ã£o de material de ferro fundido"/>
    <d v="2019-03-08T10:31:50"/>
    <n v="3"/>
    <s v="PT;1;1;232"/>
    <n v="360"/>
    <d v="2019-03-20T18:00:00"/>
    <n v="1"/>
    <x v="2"/>
    <x v="0"/>
    <x v="10"/>
  </r>
  <r>
    <x v="9"/>
    <n v="506173968"/>
    <n v="158099"/>
    <s v="AQUISIÃ‡ÃƒO DE CONTENTORES EM POLIETILENO DE 120 E 240 LITROS DE CAPACIDADE"/>
    <d v="2019-03-08T10:32:38"/>
    <n v="1"/>
    <s v="PT;16;243;261"/>
    <n v="360"/>
    <d v="2019-03-13T18:00:00"/>
    <n v="1"/>
    <x v="1"/>
    <x v="0"/>
    <x v="10"/>
  </r>
  <r>
    <x v="35"/>
    <n v="501290206"/>
    <n v="158100"/>
    <s v="AssistÃªncia TÃ©cnica - ManutenÃ§Ã£o dos Equipamentos AVAC e Solar TÃ©rmico - Centro Escolar de SÃ£o Mamede e PavilhÃ£o Gimnodesportivo da Golpilheira"/>
    <d v="2019-03-08T10:39:22"/>
    <n v="13"/>
    <s v="PT;11;146;5"/>
    <n v="340"/>
    <d v="2019-03-20T17:00:00"/>
    <n v="1"/>
    <x v="1"/>
    <x v="0"/>
    <x v="10"/>
  </r>
  <r>
    <x v="90"/>
    <n v="503541567"/>
    <n v="158101"/>
    <m/>
    <d v="2019-03-08T10:45:56"/>
    <n v="3"/>
    <s v="PT;1;1;232"/>
    <n v="400"/>
    <m/>
    <n v="1"/>
    <x v="1"/>
    <x v="0"/>
    <x v="10"/>
  </r>
  <r>
    <x v="46"/>
    <n v="502256869"/>
    <n v="158102"/>
    <s v="ReparaÃ§Ã£o de BÃ³ias de Assinalamento MarÃ­timo"/>
    <d v="2019-03-08T10:46:18"/>
    <n v="13"/>
    <s v="PT;16;245;2623"/>
    <n v="360"/>
    <d v="2019-03-25T23:59:00"/>
    <n v="1"/>
    <x v="7"/>
    <x v="0"/>
    <x v="10"/>
  </r>
  <r>
    <x v="115"/>
    <n v="506084361"/>
    <n v="158103"/>
    <s v="AquisiÃ§Ã£o de uma Bolsa de horas para apoio e desenvolvimento do sistema SINGAP"/>
    <d v="2019-03-08T10:47:47"/>
    <n v="13"/>
    <s v="PT;1;1;232"/>
    <n v="340"/>
    <d v="2019-03-18T23:59:00"/>
    <n v="1"/>
    <x v="2"/>
    <x v="0"/>
    <x v="10"/>
  </r>
  <r>
    <x v="0"/>
    <n v="508481287"/>
    <n v="158104"/>
    <s v="N/A"/>
    <d v="2019-03-08T10:59:49"/>
    <n v="1"/>
    <s v="PT;12;165;2010"/>
    <n v="360"/>
    <d v="2019-03-14T17:00:00"/>
    <n v="1"/>
    <x v="0"/>
    <x v="0"/>
    <x v="10"/>
  </r>
  <r>
    <x v="9"/>
    <n v="506173968"/>
    <n v="158105"/>
    <s v="AQUISIÃ‡ÃƒO DE CONTENTORES EM POLIETILENO DE 800 LITROS DE CAPACIDADE"/>
    <d v="2019-03-08T11:00:08"/>
    <n v="1"/>
    <s v="PT;16;243;261"/>
    <n v="360"/>
    <d v="2019-03-13T18:00:00"/>
    <n v="1"/>
    <x v="1"/>
    <x v="0"/>
    <x v="10"/>
  </r>
  <r>
    <x v="11"/>
    <n v="506614913"/>
    <n v="158106"/>
    <s v="ContrataÃ§Ã£o de serviÃ§os de assistÃªncia tÃ©cnica especial - Empreitada de requalificaÃ§Ã£o da EN 10 e rede estruturante ciclÃ¡vel e pedonal - PÃ³voa de Santa Iria/Forte da Casa/Alverca do Ribatejo"/>
    <d v="2019-03-08T11:08:16"/>
    <n v="1"/>
    <s v="PT;12;173;2086"/>
    <n v="360"/>
    <d v="2019-03-18T23:59:00"/>
    <n v="1"/>
    <x v="1"/>
    <x v="0"/>
    <x v="10"/>
  </r>
  <r>
    <x v="11"/>
    <n v="506614913"/>
    <n v="158107"/>
    <s v="Empreitada de &quot;CriaÃ§Ã£o de Bolsa de Estacionamento - Quinta da Grinja -Vila Franca de Xira&quot;"/>
    <d v="2019-03-08T11:15:23"/>
    <n v="1"/>
    <s v="PT;12;173;2086"/>
    <n v="360"/>
    <d v="2019-03-14T23:59:00"/>
    <n v="1"/>
    <x v="1"/>
    <x v="0"/>
    <x v="10"/>
  </r>
  <r>
    <x v="4"/>
    <n v="506334562"/>
    <n v="158108"/>
    <s v="CriaÃ§Ã£o de bolsas perifÃ©ricas de estacionamento (Parque de Estacionamento das Cegonhas) - Proc. n.Âº 14/2019"/>
    <d v="2019-03-08T11:20:59"/>
    <n v="3"/>
    <s v="PT;11;157;1950"/>
    <n v="360"/>
    <d v="2019-04-11T23:59:00"/>
    <n v="1"/>
    <x v="1"/>
    <x v="0"/>
    <x v="10"/>
  </r>
  <r>
    <x v="50"/>
    <n v="500192855"/>
    <n v="158109"/>
    <s v="Empreitada para RemodelaÃ§Ã£o do Segundo Piso do EdifÃ­cio Administrativo, no Complexo de Carnide do Metropolitano de Lisboa, E.P.E., de acordo com o Caderno de Encargos e restante documentaÃ§Ã£o que integra as peÃ§as do procedimento."/>
    <d v="2019-03-08T11:22:45"/>
    <n v="5"/>
    <s v="PT;1;1;232"/>
    <n v="340"/>
    <d v="2019-06-11T23:59:00"/>
    <n v="1"/>
    <x v="3"/>
    <x v="0"/>
    <x v="10"/>
  </r>
  <r>
    <x v="19"/>
    <n v="507396081"/>
    <n v="158110"/>
    <s v="CPREV 004.DTO.2019 (AquisiÃ§Ã£o de fardamento)"/>
    <d v="2019-03-08T11:25:28"/>
    <n v="13"/>
    <s v="PT;12;164;1996"/>
    <n v="360"/>
    <d v="2019-03-14T23:59:00"/>
    <n v="1"/>
    <x v="1"/>
    <x v="0"/>
    <x v="10"/>
  </r>
  <r>
    <x v="7"/>
    <n v="508666236"/>
    <n v="158112"/>
    <s v="AquisiÃ§Ã£o de serviÃ§os de suporte e manutenÃ§Ã£o dos equipamentos que integram a nova infraestrutura de impressÃ£o e cÃ³pia do Turismo de Portugal, I.P."/>
    <d v="2019-03-08T11:44:34"/>
    <n v="13"/>
    <s v="PT;1;1;232"/>
    <n v="360"/>
    <d v="2019-03-14T23:59:00"/>
    <n v="1"/>
    <x v="2"/>
    <x v="0"/>
    <x v="10"/>
  </r>
  <r>
    <x v="4"/>
    <n v="506334562"/>
    <n v="158114"/>
    <s v="RequalificaÃ§Ã£o da Rua Dr. Amadeu Mora (St.Âº Amaro) - Proc. n.Âº 15/2019"/>
    <d v="2019-03-08T11:47:38"/>
    <n v="3"/>
    <s v="PT;11;157;1950"/>
    <n v="360"/>
    <d v="2019-04-12T23:59:00"/>
    <n v="1"/>
    <x v="1"/>
    <x v="0"/>
    <x v="10"/>
  </r>
  <r>
    <x v="47"/>
    <n v="512042659"/>
    <n v="158115"/>
    <s v="CONSULTA PRÃ‰VIA PARA A EXECUÃ‡ÃƒO DA EMPREITADA DE BENEFICIAÃ‡ÃƒO DA MORADIA SITA Ã€ RUA DA BOAVISTA, N.Âº 28, SANTO ANTÃ“NIO DE NORDESTINO, NO Ã‚MBITO DA OBRA DE RECUPERAÃ‡ÃƒO DE HABITAÃ‡ÃƒO FECHADA E/OU DEGRADADA"/>
    <d v="2019-03-08T11:50:50"/>
    <n v="13"/>
    <s v="PT;20;312;3406"/>
    <n v="340"/>
    <d v="2019-03-17T23:59:00"/>
    <n v="1"/>
    <x v="1"/>
    <x v="0"/>
    <x v="10"/>
  </r>
  <r>
    <x v="11"/>
    <n v="506614913"/>
    <n v="158116"/>
    <s v="PROJETO DE EXECUÃ‡ÃƒO PARA A AMPLIAÃ‡ÃƒO DA EB1 DO CABO DE VIALONGA"/>
    <d v="2019-03-08T11:51:51"/>
    <n v="13"/>
    <s v="PT;12;173;2085"/>
    <n v="360"/>
    <d v="2019-03-14T23:59:00"/>
    <n v="1"/>
    <x v="1"/>
    <x v="0"/>
    <x v="10"/>
  </r>
  <r>
    <x v="42"/>
    <n v="512103070"/>
    <n v="158117"/>
    <s v="O presente procedimento tem por objeto a aquisiÃ§Ã£o de medicamentos para consumo hospitalar em 2019, ao Hospital da Horta, E.P.E.R."/>
    <d v="2019-03-08T11:56:06"/>
    <n v="1"/>
    <s v="PT;20;305;3353"/>
    <n v="360"/>
    <d v="2019-03-12T23:59:00"/>
    <n v="1"/>
    <x v="0"/>
    <x v="0"/>
    <x v="10"/>
  </r>
  <r>
    <x v="98"/>
    <n v="502130040"/>
    <n v="158118"/>
    <s v="AquisiÃ§Ã£o de bens (tintas de trÃ¡fego e sinalizaÃ§Ã£o vertical),para conservaÃ§Ã£o e manutenÃ§Ã£o das vias pÃºblicas, no Concelho de Santiago do CacÃ©m."/>
    <d v="2019-03-08T12:03:58"/>
    <n v="13"/>
    <s v="PT;16;242;2610"/>
    <n v="340"/>
    <d v="2019-03-22T17:00:00"/>
    <n v="1"/>
    <x v="1"/>
    <x v="0"/>
    <x v="10"/>
  </r>
  <r>
    <x v="11"/>
    <n v="506614913"/>
    <n v="158119"/>
    <m/>
    <d v="2019-03-08T12:08:40"/>
    <n v="1"/>
    <s v="PT;1;1;232"/>
    <n v="400"/>
    <m/>
    <n v="1"/>
    <x v="1"/>
    <x v="0"/>
    <x v="10"/>
  </r>
  <r>
    <x v="123"/>
    <n v="506812782"/>
    <n v="158120"/>
    <s v="AquisiÃ§Ã£o de Produtos de Higiene e Limpeza para os RefeitÃ³rios Municipais."/>
    <d v="2019-03-08T12:13:37"/>
    <n v="1"/>
    <s v="PT;12;159;283"/>
    <n v="360"/>
    <d v="2019-03-12T20:00:00"/>
    <n v="1"/>
    <x v="1"/>
    <x v="0"/>
    <x v="10"/>
  </r>
  <r>
    <x v="43"/>
    <n v="503035416"/>
    <n v="158121"/>
    <s v="AquisiÃ§Ã£o de serviÃ§os de manutenÃ§Ã£o de infraestrutura de servidores e armazenamento para o ano de 2019"/>
    <d v="2019-03-08T12:13:54"/>
    <n v="13"/>
    <s v="PT;1;1;232"/>
    <n v="340"/>
    <d v="2019-03-15T17:00:00"/>
    <n v="1"/>
    <x v="0"/>
    <x v="0"/>
    <x v="10"/>
  </r>
  <r>
    <x v="25"/>
    <n v="505307685"/>
    <n v="158122"/>
    <m/>
    <d v="2019-03-08T12:16:51"/>
    <n v="1"/>
    <s v="PT;1;1;232"/>
    <n v="400"/>
    <m/>
    <n v="1"/>
    <x v="1"/>
    <x v="0"/>
    <x v="10"/>
  </r>
  <r>
    <x v="11"/>
    <n v="506614913"/>
    <n v="158123"/>
    <s v="Fornecimento em contÃ­nuo de produtos e equipamentos para higienizaÃ§Ã£o dos refeitÃ³rios do PrÃ©-Escolar e 1.Âº Ciclo no Ã¢mbito da Higiene e SeguranÃ§a alimentar da rede pÃºblica do concelho de Vila Franca de Xira"/>
    <d v="2019-03-08T12:17:06"/>
    <n v="13"/>
    <s v="PT;12;173;2086"/>
    <n v="5"/>
    <d v="2019-03-18T23:59:00"/>
    <n v="1"/>
    <x v="1"/>
    <x v="0"/>
    <x v="10"/>
  </r>
  <r>
    <x v="43"/>
    <n v="503035416"/>
    <n v="158124"/>
    <s v="Fornecimento de Ceias para Pessoal do HFF"/>
    <d v="2019-03-08T12:20:27"/>
    <n v="1"/>
    <s v="PT;12;174;2096"/>
    <n v="340"/>
    <d v="2019-03-14T17:00:00"/>
    <n v="1"/>
    <x v="0"/>
    <x v="0"/>
    <x v="10"/>
  </r>
  <r>
    <x v="8"/>
    <n v="505187531"/>
    <n v="158125"/>
    <s v="AquisiÃ§Ã£o de fardamentos"/>
    <d v="2019-03-08T12:30:45"/>
    <n v="3"/>
    <s v="PT;12;164;42"/>
    <n v="400"/>
    <d v="2019-04-01T23:59:00"/>
    <n v="1"/>
    <x v="1"/>
    <x v="0"/>
    <x v="10"/>
  </r>
  <r>
    <x v="90"/>
    <n v="503541567"/>
    <n v="158126"/>
    <s v="Empreitada 78/GEBALIS/2019 - Bairro Quinta do ChalÃ© - ReabilitaÃ§Ã£o de 5 fogos municipais nas moradas Rua JosÃ© Patrocinio, Lt. 2 - 2 D, Rua JosÃ© Patrocinio, Lt. 2 - 4 B, Rua JosÃ© Patrocinio, Lt. 2 - Cv D, Rua JosÃ© Patrocinio, Lt. 3 - 3 B e Rua JosÃ© Patrocinio, Lt. 4 - 4 A"/>
    <d v="2019-03-08T12:31:00"/>
    <n v="13"/>
    <s v="PT;12;165;2007"/>
    <n v="400"/>
    <d v="2019-03-18T23:59:00"/>
    <n v="1"/>
    <x v="1"/>
    <x v="0"/>
    <x v="10"/>
  </r>
  <r>
    <x v="8"/>
    <n v="505187531"/>
    <n v="158127"/>
    <s v="AquisiÃ§Ã£o de fardamentos"/>
    <d v="2019-03-08T12:34:27"/>
    <n v="3"/>
    <s v="PT;12;164;42"/>
    <n v="400"/>
    <d v="2019-04-01T23:59:00"/>
    <n v="1"/>
    <x v="1"/>
    <x v="0"/>
    <x v="10"/>
  </r>
  <r>
    <x v="43"/>
    <n v="503035416"/>
    <n v="158128"/>
    <s v="AquisiÃ§Ã£o de ATOSIBANO [6,75 MG; F/AMP] E ATOSIBANO [37,5 MG; F/AMP]"/>
    <d v="2019-03-08T12:47:02"/>
    <n v="1"/>
    <s v="PT;12;174;2096"/>
    <n v="5"/>
    <d v="2019-03-13T17:00:00"/>
    <n v="1"/>
    <x v="0"/>
    <x v="0"/>
    <x v="10"/>
  </r>
  <r>
    <x v="68"/>
    <n v="512013241"/>
    <n v="158129"/>
    <s v="BENEFICIAÃ‡ÃƒO DO LARGO DAS FREIRAS"/>
    <d v="2019-03-08T13:28:25"/>
    <n v="3"/>
    <s v="PT;1;1;32"/>
    <n v="360"/>
    <d v="2019-04-16T17:00:00"/>
    <n v="1"/>
    <x v="1"/>
    <x v="0"/>
    <x v="10"/>
  </r>
  <r>
    <x v="39"/>
    <n v="680015019"/>
    <n v="158130"/>
    <s v="AquisiÃ§Ã£o e renovaÃ§Ã£o dos equipamentos da sala de comando da TelegestÃ£o"/>
    <d v="2019-03-08T13:36:35"/>
    <n v="1"/>
    <s v="PT;12;169;271"/>
    <n v="360"/>
    <d v="2019-03-14T16:00:00"/>
    <n v="1"/>
    <x v="5"/>
    <x v="0"/>
    <x v="10"/>
  </r>
  <r>
    <x v="137"/>
    <n v="506818829"/>
    <n v="158131"/>
    <s v="ElaboraÃ§Ã£o dos projetos de RDAR(s) e ETAR(s) de Rio de Mel e Felgueira Velha Freguesias de Rio de Mel e Seixo da Beira, respetivamente."/>
    <d v="2019-03-08T13:56:44"/>
    <n v="1"/>
    <s v="PT;7;88;1426"/>
    <n v="360"/>
    <d v="2019-03-15T23:59:00"/>
    <n v="1"/>
    <x v="1"/>
    <x v="0"/>
    <x v="10"/>
  </r>
  <r>
    <x v="10"/>
    <n v="500122237"/>
    <n v="158132"/>
    <s v="EMPREITADA DE SUBSTITUIÃ‡ÃƒO DA CAIXILHARIA EXTERIOR DA CAVE, DO EDIFÃCIO TERMAL DA FUNDAÃ‡ÃƒO INATEL EM ENTRE-OS-RIOS"/>
    <d v="2019-03-08T14:05:08"/>
    <n v="1"/>
    <s v="PT;14;203;2335"/>
    <n v="360"/>
    <d v="2019-03-14T23:59:00"/>
    <n v="1"/>
    <x v="2"/>
    <x v="0"/>
    <x v="10"/>
  </r>
  <r>
    <x v="0"/>
    <n v="508481287"/>
    <n v="158133"/>
    <m/>
    <d v="2019-03-08T14:10:33"/>
    <n v="3"/>
    <s v="PT;1;1;232"/>
    <n v="400"/>
    <m/>
    <n v="1"/>
    <x v="0"/>
    <x v="0"/>
    <x v="10"/>
  </r>
  <r>
    <x v="0"/>
    <n v="508481287"/>
    <n v="158134"/>
    <s v="AquisiÃ§Ã£o de serviÃ§os de manutenÃ§Ã£o a equipamentos de imagiologia representados pela empresa TecnomÃ©dica."/>
    <d v="2019-03-08T14:25:58"/>
    <n v="1"/>
    <s v="PT;12;165;2010"/>
    <n v="5"/>
    <d v="2019-03-13T17:00:00"/>
    <n v="1"/>
    <x v="0"/>
    <x v="0"/>
    <x v="10"/>
  </r>
  <r>
    <x v="7"/>
    <n v="508666236"/>
    <n v="158136"/>
    <s v="AquisiÃ§Ã£o de serviÃ§os especializados para o desenvolvimento da soluÃ§Ã£o atualizada do sistema ENTITAS em utilizaÃ§Ã£o na entidade adjudicante."/>
    <d v="2019-03-08T14:34:10"/>
    <n v="13"/>
    <s v="PT;1;1;232"/>
    <n v="360"/>
    <d v="2019-03-14T23:59:00"/>
    <n v="1"/>
    <x v="2"/>
    <x v="0"/>
    <x v="10"/>
  </r>
  <r>
    <x v="113"/>
    <n v="506556590"/>
    <n v="158137"/>
    <s v="O presente contrato abrange o fornecimento contÃ­nuo de produtos e acessÃ³rios de higiene e limpeza em conformidade com o disposto na Parte II do Caderno de Encargos e os seguintes lotes: Lote 1- Produtos de limpeza, higiene, conservaÃ§Ã£o e ambiente; Lote 2- AcessÃ³rios diversos de limpeza;"/>
    <d v="2019-03-08T15:11:40"/>
    <n v="13"/>
    <s v="PT;8;99;1497"/>
    <n v="360"/>
    <d v="2019-03-17T23:59:00"/>
    <n v="1"/>
    <x v="1"/>
    <x v="0"/>
    <x v="10"/>
  </r>
  <r>
    <x v="39"/>
    <n v="680015019"/>
    <n v="158138"/>
    <s v="AquisiÃ§Ã£o de equipamentos informÃ¡ticos para substituiÃ§Ã£o dos postos de trabalho das Ã¡reas comerciais"/>
    <d v="2019-03-08T15:15:26"/>
    <n v="13"/>
    <s v="PT;12;169;271"/>
    <n v="360"/>
    <d v="2019-03-18T16:00:00"/>
    <n v="1"/>
    <x v="5"/>
    <x v="0"/>
    <x v="10"/>
  </r>
  <r>
    <x v="17"/>
    <n v="505456010"/>
    <n v="158139"/>
    <s v="AquisiÃ§Ã£o de Medicamentos"/>
    <d v="2019-03-08T15:18:09"/>
    <n v="1"/>
    <s v="PT;12;174;223"/>
    <n v="360"/>
    <d v="2019-03-13T23:59:00"/>
    <n v="1"/>
    <x v="1"/>
    <x v="0"/>
    <x v="10"/>
  </r>
  <r>
    <x v="159"/>
    <n v="506804240"/>
    <n v="158140"/>
    <s v="Concurso PÃºblico para a prestaÃ§Ã£o de serviÃ§os de Limpeza Urbana no concelho de Lagoa. A Ã¡rea de execuÃ§Ã£o do contrato Ã© o Concelho de Lagoa, sendo o prazo de vigÃªncia de 36 meses, contados a partir da NotificaÃ§Ã£o do Visto do Tribunal de Contas."/>
    <d v="2019-03-08T15:44:27"/>
    <n v="3"/>
    <s v="PT;9;116;63"/>
    <n v="360"/>
    <d v="2019-04-10T17:00:00"/>
    <n v="1"/>
    <x v="1"/>
    <x v="0"/>
    <x v="10"/>
  </r>
  <r>
    <x v="2"/>
    <n v="503539473"/>
    <n v="158141"/>
    <s v="ELABORAÃ‡ÃƒO DO PROJETO DE AMPLIAÃ‡ÃƒO DO RESERVATÃ“RIO DA MOSQUEIRA INCLUINDO CONDUTAS ADUTORAS DE INTERLIGAÃ‡ÃƒO AO SISTEMA EXISTENTE"/>
    <d v="2019-03-08T15:48:31"/>
    <n v="13"/>
    <s v="PT;9;111;1551"/>
    <n v="360"/>
    <d v="2019-03-14T23:59:00"/>
    <n v="1"/>
    <x v="1"/>
    <x v="0"/>
    <x v="10"/>
  </r>
  <r>
    <x v="11"/>
    <n v="506614913"/>
    <n v="158144"/>
    <m/>
    <d v="2019-03-08T16:12:48"/>
    <n v="1"/>
    <s v="PT;1;1;232"/>
    <n v="400"/>
    <m/>
    <n v="1"/>
    <x v="1"/>
    <x v="0"/>
    <x v="10"/>
  </r>
  <r>
    <x v="30"/>
    <n v="506546381"/>
    <n v="158145"/>
    <s v="AquisiÃ§Ã£o de serviÃ§os de Antropologia e de Arqueologia - Fase II"/>
    <d v="2019-03-08T16:20:08"/>
    <n v="1"/>
    <s v="PT;11;150;1905"/>
    <n v="400"/>
    <d v="2019-02-04T17:00:00"/>
    <n v="1"/>
    <x v="1"/>
    <x v="0"/>
    <x v="10"/>
  </r>
  <r>
    <x v="111"/>
    <n v="510170811"/>
    <n v="158146"/>
    <s v="AquisiÃ§Ã£o de Material de Consumo ClÃ­nico"/>
    <d v="2019-03-08T16:20:57"/>
    <n v="1"/>
    <s v="PT;20;299;145"/>
    <n v="360"/>
    <d v="2019-03-14T23:59:00"/>
    <n v="1"/>
    <x v="2"/>
    <x v="0"/>
    <x v="10"/>
  </r>
  <r>
    <x v="30"/>
    <n v="506546381"/>
    <n v="158147"/>
    <s v="AquisiÃ§Ã£o de serviÃ§os de Antropologia e de Arqueologia - Fase II"/>
    <d v="2019-03-08T16:22:40"/>
    <n v="1"/>
    <s v="PT;11;150;1905"/>
    <n v="400"/>
    <d v="2019-02-04T17:00:00"/>
    <n v="1"/>
    <x v="1"/>
    <x v="0"/>
    <x v="10"/>
  </r>
  <r>
    <x v="11"/>
    <n v="506614913"/>
    <n v="158148"/>
    <s v="ContrataÃ§Ã£o da Banda Residente para o evento Passerelle D Ouro"/>
    <d v="2019-03-08T16:23:17"/>
    <n v="1"/>
    <s v="PT;12;173;2086"/>
    <n v="360"/>
    <d v="2019-03-27T23:59:00"/>
    <n v="1"/>
    <x v="1"/>
    <x v="0"/>
    <x v="10"/>
  </r>
  <r>
    <x v="183"/>
    <n v="509770118"/>
    <n v="158149"/>
    <m/>
    <d v="2019-03-08T16:29:35"/>
    <n v="5"/>
    <m/>
    <n v="400"/>
    <m/>
    <n v="1"/>
    <x v="2"/>
    <x v="0"/>
    <x v="10"/>
  </r>
  <r>
    <x v="111"/>
    <n v="510170811"/>
    <n v="158150"/>
    <s v="AquisiÃ§Ã£o de Material de Consumo ClÃ­nico"/>
    <d v="2019-03-08T16:37:55"/>
    <n v="1"/>
    <s v="PT;20;299;145"/>
    <n v="360"/>
    <d v="2019-03-14T23:59:00"/>
    <n v="1"/>
    <x v="2"/>
    <x v="0"/>
    <x v="10"/>
  </r>
  <r>
    <x v="14"/>
    <n v="501144218"/>
    <n v="158151"/>
    <m/>
    <d v="2019-03-08T16:42:01"/>
    <n v="1"/>
    <s v="PT;1;1;232"/>
    <n v="1"/>
    <m/>
    <n v="1"/>
    <x v="1"/>
    <x v="0"/>
    <x v="10"/>
  </r>
  <r>
    <x v="185"/>
    <n v="600015300"/>
    <n v="158152"/>
    <s v="ServiÃ§os informÃ¡ticos de administraÃ§Ã£o e manutenÃ§Ã£o preventiva e evolutiva do sistema BIORC (Business Intelligence OrÃ§amental) da DireÃ§Ã£o-Geral do OrÃ§amento (DGO)."/>
    <d v="2019-03-08T16:48:23"/>
    <n v="3"/>
    <s v="PT;12;165;2021"/>
    <n v="340"/>
    <d v="2019-04-07T17:00:00"/>
    <n v="1"/>
    <x v="2"/>
    <x v="0"/>
    <x v="10"/>
  </r>
  <r>
    <x v="111"/>
    <n v="510170811"/>
    <n v="158153"/>
    <s v="AquisiÃ§Ã£o de Material de Consumo ClÃ­nico"/>
    <d v="2019-03-08T16:49:16"/>
    <n v="1"/>
    <s v="PT;20;299;145"/>
    <n v="360"/>
    <d v="2019-03-14T23:59:00"/>
    <n v="1"/>
    <x v="2"/>
    <x v="0"/>
    <x v="10"/>
  </r>
  <r>
    <x v="111"/>
    <n v="510170811"/>
    <n v="158155"/>
    <s v="AquisiÃ§Ã£o de Material de Consumo ClÃ­nico"/>
    <d v="2019-03-08T17:19:29"/>
    <n v="1"/>
    <s v="PT;20;299;145"/>
    <n v="360"/>
    <d v="2019-03-14T23:59:00"/>
    <n v="1"/>
    <x v="2"/>
    <x v="0"/>
    <x v="10"/>
  </r>
  <r>
    <x v="43"/>
    <n v="503035416"/>
    <n v="158156"/>
    <s v="AquisiÃ§Ã£o de manutenÃ§Ã£o e fornecimento de consumÃ­veis para equipamentos de cÃ³pia e fax da marca ricoh para o ano de 2019"/>
    <d v="2019-03-08T17:20:11"/>
    <n v="13"/>
    <s v="PT;1;1;232"/>
    <n v="340"/>
    <d v="2019-03-15T17:00:00"/>
    <n v="1"/>
    <x v="0"/>
    <x v="0"/>
    <x v="10"/>
  </r>
  <r>
    <x v="162"/>
    <n v="506891330"/>
    <n v="158157"/>
    <s v="AquisiÃ§Ã£o de ServiÃ§os de ManutenÃ§Ã£o e Limpeza de Zonas Verdes na Freguesia de Vila Franca de Xira"/>
    <d v="2019-03-08T17:23:54"/>
    <n v="13"/>
    <s v="PT;12;173;2086"/>
    <n v="360"/>
    <d v="2019-03-15T23:59:00"/>
    <n v="1"/>
    <x v="1"/>
    <x v="0"/>
    <x v="10"/>
  </r>
  <r>
    <x v="111"/>
    <n v="510170811"/>
    <n v="158158"/>
    <s v="AquisiÃ§Ã£o de Material de Consumo ClÃ­nico"/>
    <d v="2019-03-08T17:30:17"/>
    <n v="1"/>
    <s v="PT;20;299;145"/>
    <n v="360"/>
    <d v="2019-03-14T23:59:00"/>
    <n v="1"/>
    <x v="2"/>
    <x v="0"/>
    <x v="10"/>
  </r>
  <r>
    <x v="111"/>
    <n v="510170811"/>
    <n v="158159"/>
    <s v="AquisiÃ§Ã£o de Material de Consumo ClÃ­nico"/>
    <d v="2019-03-08T17:40:40"/>
    <n v="1"/>
    <s v="PT;20;299;145"/>
    <n v="360"/>
    <d v="2019-03-14T23:59:00"/>
    <n v="1"/>
    <x v="2"/>
    <x v="0"/>
    <x v="10"/>
  </r>
  <r>
    <x v="111"/>
    <n v="510170811"/>
    <n v="158160"/>
    <s v="AquisiÃ§Ã£o de Material de Consumo ClÃ­nico"/>
    <d v="2019-03-08T17:52:05"/>
    <n v="1"/>
    <s v="PT;20;299;145"/>
    <n v="360"/>
    <d v="2019-03-14T23:59:00"/>
    <n v="1"/>
    <x v="2"/>
    <x v="0"/>
    <x v="10"/>
  </r>
  <r>
    <x v="111"/>
    <n v="510170811"/>
    <n v="158161"/>
    <s v="AquisiÃ§Ã£o de Material de Consumo ClÃ­nico"/>
    <d v="2019-03-08T18:01:09"/>
    <n v="1"/>
    <s v="PT;20;299;145"/>
    <n v="360"/>
    <d v="2019-03-14T23:59:00"/>
    <n v="1"/>
    <x v="2"/>
    <x v="0"/>
    <x v="10"/>
  </r>
  <r>
    <x v="111"/>
    <n v="510170811"/>
    <n v="158162"/>
    <s v="AquisiÃ§Ã£o de Material de Consumo ClÃ­nico"/>
    <d v="2019-03-08T18:09:59"/>
    <n v="1"/>
    <s v="PT;20;299;145"/>
    <n v="360"/>
    <d v="2019-03-14T23:59:00"/>
    <n v="1"/>
    <x v="2"/>
    <x v="0"/>
    <x v="10"/>
  </r>
  <r>
    <x v="111"/>
    <n v="510170811"/>
    <n v="158163"/>
    <s v="AquisiÃ§Ã£o de Produtos de Ostomia"/>
    <d v="2019-03-08T18:20:10"/>
    <n v="1"/>
    <s v="PT;1;1;232"/>
    <n v="400"/>
    <d v="2018-03-20T23:59:00"/>
    <n v="1"/>
    <x v="2"/>
    <x v="0"/>
    <x v="10"/>
  </r>
  <r>
    <x v="111"/>
    <n v="510170811"/>
    <n v="158164"/>
    <s v="AquisiÃ§Ã£o de Produtos de Ostomia"/>
    <d v="2019-03-08T18:21:04"/>
    <n v="1"/>
    <s v="PT;20;299;145"/>
    <n v="360"/>
    <d v="2019-03-14T23:59:00"/>
    <n v="1"/>
    <x v="2"/>
    <x v="0"/>
    <x v="10"/>
  </r>
  <r>
    <x v="111"/>
    <n v="510170811"/>
    <n v="158165"/>
    <s v="AquisiÃ§Ã£o de Material de Consumo ClÃ­nico"/>
    <d v="2019-03-08T18:37:15"/>
    <n v="1"/>
    <s v="PT;20;299;145"/>
    <n v="360"/>
    <d v="2019-03-14T23:59:00"/>
    <n v="1"/>
    <x v="2"/>
    <x v="0"/>
    <x v="10"/>
  </r>
  <r>
    <x v="111"/>
    <n v="510170811"/>
    <n v="158166"/>
    <s v="AquisiÃ§Ã£o de Material de Consumo ClÃ­nico"/>
    <d v="2019-03-08T18:47:16"/>
    <n v="1"/>
    <s v="PT;20;299;145"/>
    <n v="360"/>
    <d v="2019-03-14T23:59:00"/>
    <n v="1"/>
    <x v="2"/>
    <x v="0"/>
    <x v="10"/>
  </r>
  <r>
    <x v="111"/>
    <n v="510170811"/>
    <n v="158167"/>
    <s v="AquisiÃ§Ã£o de Material de Consumo ClÃ­nico"/>
    <d v="2019-03-08T18:59:33"/>
    <n v="1"/>
    <s v="PT;20;299;145"/>
    <n v="360"/>
    <d v="2019-03-14T23:59:00"/>
    <n v="1"/>
    <x v="2"/>
    <x v="0"/>
    <x v="10"/>
  </r>
  <r>
    <x v="0"/>
    <n v="508481287"/>
    <n v="158187"/>
    <s v="N/A"/>
    <d v="2019-03-09T09:07:20"/>
    <n v="1"/>
    <s v="PT;12;165;2010"/>
    <n v="360"/>
    <d v="2019-03-15T17:00:00"/>
    <n v="1"/>
    <x v="0"/>
    <x v="0"/>
    <x v="10"/>
  </r>
  <r>
    <x v="43"/>
    <n v="503035416"/>
    <n v="158207"/>
    <s v="AquisiÃ§Ã£o de Diversos Filtros para o ano de 2019"/>
    <d v="2019-03-11T08:51:10"/>
    <n v="13"/>
    <s v="PT;1;1;232"/>
    <n v="340"/>
    <d v="2019-03-18T17:00:00"/>
    <n v="1"/>
    <x v="0"/>
    <x v="0"/>
    <x v="11"/>
  </r>
  <r>
    <x v="73"/>
    <n v="501112049"/>
    <n v="158208"/>
    <m/>
    <d v="2019-03-11T09:04:58"/>
    <n v="13"/>
    <s v="PT;1;1;232"/>
    <n v="400"/>
    <m/>
    <n v="1"/>
    <x v="1"/>
    <x v="0"/>
    <x v="11"/>
  </r>
  <r>
    <x v="39"/>
    <n v="680015019"/>
    <n v="158209"/>
    <s v="Concurso pÃºblico para a AquisiÃ§Ã£o de serviÃ§os de consultoria, monitorizaÃ§Ã£o do cumprimento das normas de proteÃ§Ã£o de dados pessoais e serviÃ§os conexos"/>
    <d v="2019-03-11T09:13:50"/>
    <n v="3"/>
    <s v="PT;12;169;2057"/>
    <n v="5"/>
    <d v="2019-03-19T16:00:00"/>
    <n v="1"/>
    <x v="5"/>
    <x v="0"/>
    <x v="11"/>
  </r>
  <r>
    <x v="13"/>
    <n v="501294104"/>
    <n v="158210"/>
    <s v="ProrrogaÃ§Ã£o do contrato de aluguer da varredora mecÃ¢nica de 4mÂ³ matrÃ­cula 17-QL-49, pelo perÃ­odo de 3 meses"/>
    <d v="2019-03-11T09:16:31"/>
    <n v="1"/>
    <s v="PT;16;245;2623"/>
    <n v="5"/>
    <d v="2019-04-16T23:59:00"/>
    <n v="1"/>
    <x v="1"/>
    <x v="0"/>
    <x v="11"/>
  </r>
  <r>
    <x v="0"/>
    <n v="508481287"/>
    <n v="158211"/>
    <m/>
    <d v="2019-03-11T09:18:53"/>
    <n v="1"/>
    <s v="PT;1;1;232"/>
    <n v="1"/>
    <m/>
    <n v="1"/>
    <x v="0"/>
    <x v="0"/>
    <x v="11"/>
  </r>
  <r>
    <x v="58"/>
    <n v="504828576"/>
    <n v="158212"/>
    <m/>
    <d v="2019-03-11T09:27:01"/>
    <n v="3"/>
    <s v="PT;1;1;232"/>
    <n v="400"/>
    <m/>
    <n v="1"/>
    <x v="1"/>
    <x v="0"/>
    <x v="11"/>
  </r>
  <r>
    <x v="58"/>
    <n v="504828576"/>
    <n v="158213"/>
    <s v="Empreitada de reabilitaÃ§Ã£o fÃ­sica e funcional do Teatro Garcia de Resende_2.Âª fase"/>
    <d v="2019-03-11T09:28:14"/>
    <n v="3"/>
    <s v="PT;8;100;1508"/>
    <n v="340"/>
    <d v="2019-05-05T17:00:00"/>
    <n v="1"/>
    <x v="1"/>
    <x v="0"/>
    <x v="11"/>
  </r>
  <r>
    <x v="9"/>
    <n v="506173968"/>
    <n v="158214"/>
    <s v="AquisiÃ§Ã£o de material didÃ¡tico para as escolas bÃ¡sicas do 1Âº ciclo do ensino bÃ¡sico da rede pÃºblica do concelho do Seixal"/>
    <d v="2019-03-11T09:37:26"/>
    <n v="13"/>
    <s v="PT;1;1;232"/>
    <n v="360"/>
    <d v="2019-03-21T18:00:00"/>
    <n v="1"/>
    <x v="1"/>
    <x v="0"/>
    <x v="11"/>
  </r>
  <r>
    <x v="131"/>
    <n v="508345464"/>
    <n v="158215"/>
    <m/>
    <d v="2019-03-11T09:45:45"/>
    <n v="3"/>
    <s v="PT;1;1;232"/>
    <n v="400"/>
    <m/>
    <n v="1"/>
    <x v="2"/>
    <x v="0"/>
    <x v="11"/>
  </r>
  <r>
    <x v="56"/>
    <n v="508889910"/>
    <n v="158216"/>
    <m/>
    <d v="2019-03-11T09:51:05"/>
    <n v="3"/>
    <s v="PT;1;1;232"/>
    <n v="400"/>
    <m/>
    <n v="1"/>
    <x v="1"/>
    <x v="0"/>
    <x v="11"/>
  </r>
  <r>
    <x v="89"/>
    <n v="511010435"/>
    <n v="158217"/>
    <s v="AquisiÃ§Ã£o de: 300 Transformadores intensidade 100/5A (30mm), 150 transformadores intensidade 200/5A (40mm), 150 transformadores intensidade 300/5A (40mm), 150 transformadores intensidade 500/5A (40mm), 150 transformadores intensidade 500/5A (80mm) e 150 transformadores intensidade 800/5A (80mm)."/>
    <d v="2019-03-11T10:07:13"/>
    <n v="13"/>
    <s v="PT;21;321;1386"/>
    <n v="5"/>
    <d v="2019-03-25T22:00:00"/>
    <n v="1"/>
    <x v="2"/>
    <x v="0"/>
    <x v="11"/>
  </r>
  <r>
    <x v="111"/>
    <n v="510170811"/>
    <n v="158218"/>
    <s v="AquisiÃ§Ã£o de Material de Consumo ClÃ­nico"/>
    <d v="2019-03-11T10:07:42"/>
    <n v="1"/>
    <s v="PT;20;299;145"/>
    <n v="360"/>
    <d v="2019-03-17T23:59:00"/>
    <n v="1"/>
    <x v="2"/>
    <x v="0"/>
    <x v="11"/>
  </r>
  <r>
    <x v="111"/>
    <n v="510170811"/>
    <n v="158222"/>
    <s v="AquisiÃ§Ã£o de Material de Consumo ClÃ­nico"/>
    <d v="2019-03-11T10:26:01"/>
    <n v="1"/>
    <s v="PT;20;299;145"/>
    <n v="360"/>
    <d v="2019-03-17T23:59:00"/>
    <n v="1"/>
    <x v="2"/>
    <x v="0"/>
    <x v="11"/>
  </r>
  <r>
    <x v="52"/>
    <n v="508787033"/>
    <n v="158223"/>
    <s v="ACORDO QUADRO PARA A AQUISIÃ‡ÃƒO DE APÃ“LICES DE SEGUROS"/>
    <d v="2019-03-11T10:29:04"/>
    <n v="3"/>
    <s v="PT;1;1;232"/>
    <n v="360"/>
    <d v="2019-04-13T23:59:00"/>
    <n v="1"/>
    <x v="1"/>
    <x v="0"/>
    <x v="11"/>
  </r>
  <r>
    <x v="90"/>
    <n v="503541567"/>
    <n v="158224"/>
    <s v="Empreitada 78/GEBALIS/2019 - Bairro Quinta do ChalÃ© - ReabilitaÃ§Ã£o de 5 ogos municipais nas moradas: Rua JosÃ© Patrocinio, Lt. 2 - 2 D, Rua JosÃ© Patrocinio, Lt. 2 - 4 B, Rua JosÃ© Patrocinio, Lt. 2 - Cv D, Rua JosÃ© Patrocinio, Lt. 3 - 3 B e Rua JosÃ© Patrocinio, Lt. 4 - 4 A"/>
    <d v="2019-03-11T10:30:51"/>
    <n v="13"/>
    <s v="PT;12;165;2007"/>
    <n v="340"/>
    <d v="2019-03-19T23:59:00"/>
    <n v="1"/>
    <x v="1"/>
    <x v="0"/>
    <x v="11"/>
  </r>
  <r>
    <x v="49"/>
    <n v="502098139"/>
    <n v="158225"/>
    <s v="LigaÃ§Ã£o ViÃ¡ria Entre a Rua dos Pinheirinhos em Vilamoura e Quinta do RomÃ£o"/>
    <d v="2019-03-11T10:31:12"/>
    <n v="3"/>
    <s v="PT;9;118;1580"/>
    <n v="360"/>
    <d v="2019-04-11T17:00:00"/>
    <n v="1"/>
    <x v="1"/>
    <x v="0"/>
    <x v="11"/>
  </r>
  <r>
    <x v="3"/>
    <n v="500051054"/>
    <n v="158226"/>
    <s v="PrestaÃ§Ã£o de serviÃ§os de reparaÃ§Ã£o de mÃ¡quinas do MunicÃ­pio de Almada, por lotes: MÃ¡quinas de pequeno porte MÃ¡quinas de grande porte MÃ¡quinas de limpeza e corte"/>
    <d v="2019-03-11T10:34:04"/>
    <n v="3"/>
    <s v="PT;16;236;230"/>
    <n v="5"/>
    <d v="2019-03-23T19:00:00"/>
    <n v="1"/>
    <x v="1"/>
    <x v="0"/>
    <x v="11"/>
  </r>
  <r>
    <x v="4"/>
    <n v="506334562"/>
    <n v="158227"/>
    <s v="Contrato de manutenÃ§Ã£o do sistema de virtualizaÃ§Ã£o, armazenamento e servidores do Centro de Dados do MunicÃ­pio"/>
    <d v="2019-03-11T10:34:15"/>
    <n v="13"/>
    <s v="PT;11;157;1950"/>
    <n v="360"/>
    <d v="2019-03-17T23:59:00"/>
    <n v="1"/>
    <x v="1"/>
    <x v="0"/>
    <x v="11"/>
  </r>
  <r>
    <x v="33"/>
    <n v="505170876"/>
    <n v="158228"/>
    <s v="ElaboraÃ§Ã£o do projeto de execuÃ§Ã£o de Mobilidade Urbana na Cidade - Percursos CiclÃ¡veis, enquadrado nas aÃ§Ãµes previstas no PAMUS."/>
    <d v="2019-03-11T10:35:35"/>
    <n v="13"/>
    <s v="PT;9;117;1575"/>
    <n v="360"/>
    <d v="2019-04-01T17:00:00"/>
    <n v="1"/>
    <x v="1"/>
    <x v="0"/>
    <x v="11"/>
  </r>
  <r>
    <x v="37"/>
    <n v="504293125"/>
    <n v="158229"/>
    <s v="AQUISIÃ‡ÃƒO DA PRESTAÃ‡ÃƒO DE SERVIÃ‡O DE DESINFESTAÃ‡ÃƒO PARA O CONCELHO DE ODIVELAS"/>
    <d v="2019-03-11T10:40:34"/>
    <n v="3"/>
    <s v="PT;12;175;172"/>
    <n v="340"/>
    <d v="2019-04-14T23:59:00"/>
    <n v="1"/>
    <x v="1"/>
    <x v="0"/>
    <x v="11"/>
  </r>
  <r>
    <x v="82"/>
    <n v="680012907"/>
    <n v="158230"/>
    <s v="Viatura elÃ©trica ligeira de passageiros"/>
    <d v="2019-03-11T10:50:35"/>
    <n v="13"/>
    <s v="PT;17;256;2822"/>
    <n v="360"/>
    <d v="2019-03-16T23:59:00"/>
    <n v="1"/>
    <x v="5"/>
    <x v="0"/>
    <x v="11"/>
  </r>
  <r>
    <x v="82"/>
    <n v="680012907"/>
    <n v="158231"/>
    <s v="Aluguer de WC quÃ­micos e mÃ³dulos prefabricados"/>
    <d v="2019-03-11T10:51:59"/>
    <n v="13"/>
    <s v="PT;17;256;2815"/>
    <n v="360"/>
    <d v="2019-03-17T23:59:00"/>
    <n v="1"/>
    <x v="5"/>
    <x v="0"/>
    <x v="11"/>
  </r>
  <r>
    <x v="111"/>
    <n v="510170811"/>
    <n v="158232"/>
    <s v="AquisiÃ§Ã£o de Material de Consumo ClÃ­nico"/>
    <d v="2019-03-11T10:52:42"/>
    <n v="1"/>
    <s v="PT;20;299;145"/>
    <n v="360"/>
    <d v="2019-03-17T23:59:00"/>
    <n v="1"/>
    <x v="2"/>
    <x v="0"/>
    <x v="11"/>
  </r>
  <r>
    <x v="49"/>
    <n v="502098139"/>
    <n v="158234"/>
    <s v="CONTRATAÃ‡ÃƒO DO FORNECIMENTO DE 8 VIATURAS LIGEIRAS ELETRICAS"/>
    <d v="2019-03-11T11:00:16"/>
    <n v="3"/>
    <s v="PT;9;118;109"/>
    <n v="200"/>
    <d v="2019-03-26T18:00:00"/>
    <n v="1"/>
    <x v="1"/>
    <x v="0"/>
    <x v="11"/>
  </r>
  <r>
    <x v="65"/>
    <n v="600084779"/>
    <n v="158235"/>
    <s v="Fornecimento e assentamento de armÃ¡rios fixos para reinstalaÃ§Ã£o do ServiÃ§o de FinanÃ§as de Abrantes na Loja do CidadÃ£o"/>
    <d v="2019-03-11T11:00:54"/>
    <n v="13"/>
    <s v="PT;15;212;160"/>
    <n v="400"/>
    <d v="1970-01-01T23:59:00"/>
    <n v="1"/>
    <x v="2"/>
    <x v="0"/>
    <x v="11"/>
  </r>
  <r>
    <x v="50"/>
    <n v="500192855"/>
    <n v="158237"/>
    <s v="PrestaÃ§Ã£o de ServiÃ§os de CoordenaÃ§Ã£o, FiscalizaÃ§Ã£o, GestÃ£o da Qualidade, SeguranÃ§a e Ambiente das Obras para a Empreitada de ReformulaÃ§Ã£o do Ãtrio Norte, da EstaÃ§Ã£o Areeiro, da Linha Verde, do Metropolitano de Lisboa, E.P.E"/>
    <d v="2019-03-11T11:07:20"/>
    <n v="3"/>
    <s v="PT;1;1;232"/>
    <n v="340"/>
    <d v="2019-04-10T23:59:00"/>
    <n v="1"/>
    <x v="3"/>
    <x v="0"/>
    <x v="11"/>
  </r>
  <r>
    <x v="111"/>
    <n v="510170811"/>
    <n v="158238"/>
    <s v="AquisiÃ§Ã£o de Material de Consumo ClÃ­nico"/>
    <d v="2019-03-11T11:21:54"/>
    <n v="1"/>
    <s v="PT;20;299;145"/>
    <n v="360"/>
    <d v="2019-03-17T23:59:00"/>
    <n v="1"/>
    <x v="2"/>
    <x v="0"/>
    <x v="11"/>
  </r>
  <r>
    <x v="111"/>
    <n v="510170811"/>
    <n v="158239"/>
    <s v="AquisiÃ§Ã£o de Material de Consumo ClÃ­nico"/>
    <d v="2019-03-11T11:30:29"/>
    <n v="1"/>
    <s v="PT;20;299;145"/>
    <n v="360"/>
    <d v="2019-03-17T23:59:00"/>
    <n v="1"/>
    <x v="2"/>
    <x v="0"/>
    <x v="11"/>
  </r>
  <r>
    <x v="76"/>
    <n v="512105030"/>
    <n v="158240"/>
    <s v="Fornecimento de Material para Tratamento Endovascular de Aneurismas Aorto-Abdominais ao Hospital de Santo EspÃ­rito da Ilha Terceira, EPER"/>
    <d v="2019-03-11T11:34:44"/>
    <n v="1"/>
    <s v="PT;20;299;3317"/>
    <n v="360"/>
    <d v="2019-03-18T23:59:00"/>
    <n v="1"/>
    <x v="0"/>
    <x v="0"/>
    <x v="11"/>
  </r>
  <r>
    <x v="111"/>
    <n v="510170811"/>
    <n v="158241"/>
    <s v="AquisiÃ§Ã£o de Material de Consumo ClÃ­nico"/>
    <d v="2019-03-11T11:44:45"/>
    <n v="1"/>
    <s v="PT;20;299;145"/>
    <n v="360"/>
    <d v="2019-03-17T23:59:00"/>
    <n v="1"/>
    <x v="2"/>
    <x v="0"/>
    <x v="11"/>
  </r>
  <r>
    <x v="70"/>
    <n v="506791220"/>
    <n v="158242"/>
    <s v="ManutenÃ§Ã£o da embarcaÃ§Ã£o tradicional &quot;O Boa Viagem&quot;"/>
    <d v="2019-03-11T11:46:23"/>
    <n v="1"/>
    <s v="PT;16;239;78"/>
    <n v="360"/>
    <d v="2019-03-18T23:59:00"/>
    <n v="1"/>
    <x v="1"/>
    <x v="0"/>
    <x v="11"/>
  </r>
  <r>
    <x v="90"/>
    <n v="503541567"/>
    <n v="158243"/>
    <s v="Empreitada 69/GEBALIS/2019 - Bairro Furnas - ReabilitaÃ§Ã£o de 3 fogos municipais"/>
    <d v="2019-03-11T11:49:47"/>
    <n v="13"/>
    <s v="PT;12;165;2009"/>
    <n v="340"/>
    <d v="2019-03-20T23:59:00"/>
    <n v="1"/>
    <x v="1"/>
    <x v="0"/>
    <x v="11"/>
  </r>
  <r>
    <x v="131"/>
    <n v="508345464"/>
    <n v="158244"/>
    <s v="Projeto de execuÃ§Ã£o da ReabilitaÃ§Ã£o de reservatÃ³rios de abastecimento pÃºblico da Ãguas do Ribatejo"/>
    <d v="2019-03-11T11:53:09"/>
    <n v="13"/>
    <s v="PT;15;226;2510"/>
    <n v="360"/>
    <d v="2019-03-23T16:00:00"/>
    <n v="1"/>
    <x v="2"/>
    <x v="0"/>
    <x v="11"/>
  </r>
  <r>
    <x v="111"/>
    <n v="510170811"/>
    <n v="158245"/>
    <s v="AquisiÃ§Ã£o de Material de Consumo ClÃ­nico"/>
    <d v="2019-03-11T11:56:12"/>
    <n v="1"/>
    <s v="PT;20;299;145"/>
    <n v="360"/>
    <d v="2019-03-17T23:59:00"/>
    <n v="1"/>
    <x v="2"/>
    <x v="0"/>
    <x v="11"/>
  </r>
  <r>
    <x v="3"/>
    <n v="500051054"/>
    <n v="158246"/>
    <s v="AquisiÃ§Ã£o de 1 mÃ¡quina de limpeza de praias"/>
    <d v="2019-03-11T12:00:43"/>
    <n v="13"/>
    <s v="PT;16;236;230"/>
    <n v="360"/>
    <d v="2019-03-16T19:00:00"/>
    <n v="1"/>
    <x v="1"/>
    <x v="0"/>
    <x v="11"/>
  </r>
  <r>
    <x v="9"/>
    <n v="506173968"/>
    <n v="158247"/>
    <s v="Aros + Tampas em FFD e Grelhas C250 (Anti-Roubo) para Sumidouro"/>
    <d v="2019-03-11T12:15:49"/>
    <n v="13"/>
    <s v="PT;1;1;232"/>
    <n v="360"/>
    <d v="2019-03-15T20:00:00"/>
    <n v="1"/>
    <x v="1"/>
    <x v="0"/>
    <x v="11"/>
  </r>
  <r>
    <x v="76"/>
    <n v="512105030"/>
    <n v="158248"/>
    <s v="Fornecimento de Dabrafenib e Ribociclib ao Hospital de Santo EspÃ­rito da Ilha Terceira, EPER"/>
    <d v="2019-03-11T12:19:21"/>
    <n v="1"/>
    <s v="PT;20;299;3317"/>
    <n v="360"/>
    <d v="2019-03-18T23:59:00"/>
    <n v="1"/>
    <x v="0"/>
    <x v="0"/>
    <x v="11"/>
  </r>
  <r>
    <x v="89"/>
    <n v="511010435"/>
    <n v="158249"/>
    <s v="30000 Selo seguranca acrilico azul 30000 Selo seguranca acrilico amarelo 15000 Selo seguranca acrilico vermelho"/>
    <d v="2019-03-11T13:36:21"/>
    <n v="13"/>
    <s v="PT;21;321;10"/>
    <n v="360"/>
    <d v="2019-04-01T22:00:00"/>
    <n v="1"/>
    <x v="2"/>
    <x v="0"/>
    <x v="11"/>
  </r>
  <r>
    <x v="13"/>
    <n v="501294104"/>
    <n v="158250"/>
    <s v="ALUGUER DE CARREGADORA COMPACTA VERMEER S925TX"/>
    <d v="2019-03-11T13:56:17"/>
    <n v="1"/>
    <s v="PT;16;245;321"/>
    <n v="400"/>
    <m/>
    <n v="1"/>
    <x v="1"/>
    <x v="0"/>
    <x v="11"/>
  </r>
  <r>
    <x v="9"/>
    <n v="506173968"/>
    <n v="158251"/>
    <s v="ServiÃ§o de inserÃ§Ã£o de publicidade no jornal Correio da ManhÃ£ e na revista SÃ¡bado"/>
    <d v="2019-03-11T14:05:48"/>
    <n v="1"/>
    <s v="PT;1;1;232"/>
    <n v="360"/>
    <d v="2019-03-16T18:00:00"/>
    <n v="1"/>
    <x v="1"/>
    <x v="0"/>
    <x v="11"/>
  </r>
  <r>
    <x v="13"/>
    <n v="501294104"/>
    <n v="158252"/>
    <s v="ALUGUER DE CARREGADORA COMPACTA VERMEER S925TX"/>
    <d v="2019-03-11T14:08:01"/>
    <n v="13"/>
    <s v="PT;16;245;2623"/>
    <n v="340"/>
    <d v="2019-03-17T23:59:00"/>
    <n v="1"/>
    <x v="1"/>
    <x v="0"/>
    <x v="11"/>
  </r>
  <r>
    <x v="9"/>
    <n v="506173968"/>
    <n v="158253"/>
    <s v="ServiÃ§o de spot televisivo para divulgaÃ§Ã£o das comemoraÃ§Ãµes do 25 de abril"/>
    <d v="2019-03-11T14:29:57"/>
    <n v="1"/>
    <s v="PT;1;1;232"/>
    <n v="5"/>
    <d v="2019-03-16T18:00:00"/>
    <n v="1"/>
    <x v="1"/>
    <x v="0"/>
    <x v="11"/>
  </r>
  <r>
    <x v="12"/>
    <n v="506187543"/>
    <n v="158254"/>
    <s v="RequalificaÃ§Ã£o de espaÃ§os exteriores na Praceta de Cabo Verde - Quinta do Outeiro - Palmela"/>
    <d v="2019-03-11T14:30:11"/>
    <n v="13"/>
    <s v="PT;16;241;2600"/>
    <n v="340"/>
    <d v="2019-03-27T23:59:00"/>
    <n v="1"/>
    <x v="1"/>
    <x v="0"/>
    <x v="11"/>
  </r>
  <r>
    <x v="33"/>
    <n v="505170876"/>
    <n v="158255"/>
    <s v="AquisiÃ§Ã£o de serviÃ§os de consultoria na Ã¡rea do turismo para elaboraÃ§Ã£o do Plano EstratÃ©gico de Turismo do Concelho de Lagos"/>
    <d v="2019-03-11T14:34:18"/>
    <n v="13"/>
    <s v="PT;9;117;1575"/>
    <n v="360"/>
    <d v="2019-03-25T17:00:00"/>
    <n v="1"/>
    <x v="1"/>
    <x v="0"/>
    <x v="11"/>
  </r>
  <r>
    <x v="43"/>
    <n v="503035416"/>
    <n v="158256"/>
    <s v="AquisiÃ§Ã£o de 250 unidades de SOMATROPINA 4 MG; F AMP"/>
    <d v="2019-03-11T14:35:23"/>
    <n v="1"/>
    <s v="PT;1;1;232"/>
    <n v="200"/>
    <d v="2019-03-16T17:00:00"/>
    <n v="1"/>
    <x v="0"/>
    <x v="0"/>
    <x v="11"/>
  </r>
  <r>
    <x v="14"/>
    <n v="501144218"/>
    <n v="158257"/>
    <s v="Processo de controlo e mediÃ§Ã£o de duas EEAR, uma EEA e beneficiaÃ§Ã£o de equipamento eletromecÃ¢nico da EEA"/>
    <d v="2019-03-11T14:35:58"/>
    <n v="13"/>
    <s v="PT;16;244;2616"/>
    <n v="360"/>
    <d v="2019-03-23T18:00:00"/>
    <n v="1"/>
    <x v="1"/>
    <x v="0"/>
    <x v="11"/>
  </r>
  <r>
    <x v="148"/>
    <n v="510834302"/>
    <n v="158258"/>
    <s v="ServiÃ§os de Limpeza Urbana"/>
    <d v="2019-03-11T14:36:29"/>
    <n v="1"/>
    <s v="PT;12;173;2088"/>
    <n v="340"/>
    <d v="2019-03-16T23:59:00"/>
    <n v="1"/>
    <x v="1"/>
    <x v="0"/>
    <x v="11"/>
  </r>
  <r>
    <x v="88"/>
    <n v="501206639"/>
    <n v="158259"/>
    <s v="AquisiÃ§Ã£o de mobiliÃ¡rio escolar para as escolas bÃ¡sicas integradas (prÃ©-escolar e ensino bÃ¡sico) de MourÃ£o e freguesia de Granja"/>
    <d v="2019-03-11T14:38:02"/>
    <n v="13"/>
    <s v="PT;8;103;1526"/>
    <n v="340"/>
    <d v="2019-03-16T18:00:00"/>
    <n v="1"/>
    <x v="1"/>
    <x v="0"/>
    <x v="11"/>
  </r>
  <r>
    <x v="70"/>
    <n v="506791220"/>
    <n v="158260"/>
    <s v="ManutenÃ§Ã£o de EspaÃ§os Verdes nas Escolas BÃ¡sicas do Concelho"/>
    <d v="2019-03-11T14:41:48"/>
    <n v="1"/>
    <s v="PT;16;239;78"/>
    <n v="360"/>
    <d v="2019-03-18T23:59:00"/>
    <n v="1"/>
    <x v="1"/>
    <x v="0"/>
    <x v="11"/>
  </r>
  <r>
    <x v="13"/>
    <n v="501294104"/>
    <n v="158261"/>
    <s v="INSTALAÃ‡ÃƒO DE SISTEMA DE VIDEOVIGILÃ‚NCIA NO JARDIM DAS ENERGIAS"/>
    <d v="2019-03-11T14:52:17"/>
    <n v="1"/>
    <s v="PT;16;245;2623"/>
    <n v="340"/>
    <d v="2019-03-17T23:59:00"/>
    <n v="1"/>
    <x v="1"/>
    <x v="0"/>
    <x v="11"/>
  </r>
  <r>
    <x v="9"/>
    <n v="506173968"/>
    <n v="158262"/>
    <s v="SERVIÃ‡OS PARA A ATUAÃ‡ÃƒO DOS PLUTÃ“NIO E DJ DADDA"/>
    <d v="2019-03-11T15:02:25"/>
    <n v="1"/>
    <s v="PT;16;243;2612"/>
    <n v="360"/>
    <d v="2019-03-16T18:00:00"/>
    <n v="1"/>
    <x v="1"/>
    <x v="0"/>
    <x v="11"/>
  </r>
  <r>
    <x v="39"/>
    <n v="680015019"/>
    <n v="158265"/>
    <s v="Concurso pÃºblico para a AquisiÃ§Ã£o de serviÃ§os de consultoria, monitorizaÃ§Ã£o do cumprimento das normas de proteÃ§Ã£o de dados pessoais e serviÃ§os conexos"/>
    <d v="2019-03-11T15:10:33"/>
    <n v="3"/>
    <s v="PT;12;169;2057"/>
    <n v="400"/>
    <d v="1970-01-01T16:00:00"/>
    <n v="1"/>
    <x v="5"/>
    <x v="0"/>
    <x v="11"/>
  </r>
  <r>
    <x v="70"/>
    <n v="506791220"/>
    <n v="158266"/>
    <s v="VÃ¡rias aÃ§Ãµes de desinfestaÃ§Ã£o a realizar no concelho"/>
    <d v="2019-03-11T15:12:38"/>
    <n v="13"/>
    <s v="PT;16;239;78"/>
    <n v="360"/>
    <d v="2019-03-18T23:59:00"/>
    <n v="1"/>
    <x v="1"/>
    <x v="0"/>
    <x v="11"/>
  </r>
  <r>
    <x v="13"/>
    <n v="501294104"/>
    <n v="158267"/>
    <s v="AQUISIÃ‡ÃƒO DE DIVERSO MATERIAL EM MADEIRA"/>
    <d v="2019-03-11T15:13:15"/>
    <n v="1"/>
    <s v="PT;16;245;2623"/>
    <n v="360"/>
    <d v="2019-03-18T23:59:00"/>
    <n v="1"/>
    <x v="1"/>
    <x v="0"/>
    <x v="11"/>
  </r>
  <r>
    <x v="38"/>
    <n v="505309939"/>
    <n v="158268"/>
    <s v="AquisiÃ§Ã£o de serviÃ§os para decoraÃ§Ã£o e redecoraÃ§Ã£o BalcÃ£o Ãšnico, ReceÃ§Ã£o DOGU, sinalÃ©tica e Arquivo Municipal"/>
    <d v="2019-03-11T15:13:40"/>
    <n v="1"/>
    <s v="PT;9;121;1594"/>
    <n v="360"/>
    <d v="2019-03-12T16:30:00"/>
    <n v="1"/>
    <x v="1"/>
    <x v="0"/>
    <x v="11"/>
  </r>
  <r>
    <x v="0"/>
    <n v="508481287"/>
    <n v="158270"/>
    <s v="191G000007 - AquisiÃ§Ã£o de Darunavir 800 mg -Ano 2019"/>
    <d v="2019-03-11T15:19:02"/>
    <n v="4"/>
    <s v="PT;12;165;2010"/>
    <n v="5"/>
    <d v="2019-03-13T17:00:00"/>
    <n v="1"/>
    <x v="0"/>
    <x v="0"/>
    <x v="11"/>
  </r>
  <r>
    <x v="111"/>
    <n v="510170811"/>
    <n v="158271"/>
    <s v="AquisiÃ§Ã£o de Medicamentos"/>
    <d v="2019-03-11T15:23:19"/>
    <n v="1"/>
    <s v="PT;20;298;47"/>
    <n v="360"/>
    <d v="2019-03-17T23:59:00"/>
    <n v="1"/>
    <x v="2"/>
    <x v="0"/>
    <x v="11"/>
  </r>
  <r>
    <x v="15"/>
    <n v="512103097"/>
    <n v="158272"/>
    <s v="Procedimento por Ajuste Direto ao abrigo do Contrato PÃºblico de Aprovisionamento celebrado pela SAUDAÃ‡OR, S.A., fornecimento de medicamentos com a duraÃ§Ã£o de 12 (doze) meses renovÃ¡vel por perÃ­odos de 6 (seis) meses atÃ© ao limite do CPA, para o Hospital Divino EspÃ­rito Santo de Ponta Delgada, EPER"/>
    <d v="2019-03-11T15:24:30"/>
    <n v="1"/>
    <s v="PT;20;313;3418"/>
    <n v="340"/>
    <d v="2019-03-25T23:59:00"/>
    <n v="1"/>
    <x v="0"/>
    <x v="0"/>
    <x v="11"/>
  </r>
  <r>
    <x v="3"/>
    <n v="500051054"/>
    <n v="158273"/>
    <m/>
    <d v="2019-03-11T15:26:05"/>
    <n v="13"/>
    <s v="PT;1;1;232"/>
    <n v="1"/>
    <m/>
    <n v="1"/>
    <x v="1"/>
    <x v="0"/>
    <x v="11"/>
  </r>
  <r>
    <x v="3"/>
    <n v="500051054"/>
    <n v="158274"/>
    <s v="AquisiÃ§Ã£o de 30 Papeleiras Cinzentas de 130 litros"/>
    <d v="2019-03-11T15:27:05"/>
    <n v="13"/>
    <s v="PT;16;236;230"/>
    <n v="360"/>
    <d v="2019-03-16T19:00:00"/>
    <n v="1"/>
    <x v="1"/>
    <x v="0"/>
    <x v="11"/>
  </r>
  <r>
    <x v="95"/>
    <n v="512084726"/>
    <n v="158275"/>
    <s v="Ajuste direto tendo em vista a prestaÃ§Ã£o de serviÃ§os de responsabilidade pela exploraÃ§Ã£o da instalaÃ§Ã£o elÃ©trica da USIP e respetiva manutenÃ§Ã£o"/>
    <d v="2019-03-11T15:27:22"/>
    <n v="1"/>
    <s v="PT;20;308;265"/>
    <n v="340"/>
    <d v="2019-03-21T23:59:00"/>
    <n v="1"/>
    <x v="2"/>
    <x v="0"/>
    <x v="11"/>
  </r>
  <r>
    <x v="49"/>
    <n v="502098139"/>
    <n v="158276"/>
    <s v="BeneficiaÃ§Ã£o, ampliaÃ§Ã£o, reparaÃ§Ã£o e melhoramentos nas Escolas do Concelho-Escolas do Agrupamento de Almancil"/>
    <d v="2019-03-11T15:27:23"/>
    <n v="3"/>
    <s v="PT;9;118;1576"/>
    <n v="360"/>
    <d v="2019-03-26T17:00:00"/>
    <n v="1"/>
    <x v="1"/>
    <x v="0"/>
    <x v="11"/>
  </r>
  <r>
    <x v="9"/>
    <n v="506173968"/>
    <n v="158277"/>
    <s v="AquisiÃ§Ã£o de 150 dispositivos de seguranÃ§a para contentores RSU e 1.000 litros de capacidade"/>
    <d v="2019-03-11T15:49:30"/>
    <n v="13"/>
    <s v="PT;16;243;261"/>
    <n v="360"/>
    <d v="2019-03-16T18:00:00"/>
    <n v="1"/>
    <x v="1"/>
    <x v="0"/>
    <x v="11"/>
  </r>
  <r>
    <x v="38"/>
    <n v="505309939"/>
    <n v="158278"/>
    <s v="AquisiÃ§Ã£o de serviÃ§os para substituiÃ§Ã£o de vÃ¡lvulas do sistema AVAC do DOGUAUTM"/>
    <d v="2019-03-11T15:54:27"/>
    <n v="1"/>
    <s v="PT;9;121;1594"/>
    <n v="360"/>
    <d v="2019-03-14T16:30:00"/>
    <n v="1"/>
    <x v="1"/>
    <x v="0"/>
    <x v="11"/>
  </r>
  <r>
    <x v="65"/>
    <n v="600084779"/>
    <n v="158279"/>
    <s v="AquisiÃ§Ã£o de impressos - Notas de CobranÃ§a com registo"/>
    <d v="2019-03-11T16:07:42"/>
    <n v="13"/>
    <s v="PT;1;1;232"/>
    <n v="340"/>
    <d v="2019-03-13T17:00:00"/>
    <n v="1"/>
    <x v="2"/>
    <x v="0"/>
    <x v="11"/>
  </r>
  <r>
    <x v="9"/>
    <n v="506173968"/>
    <n v="158280"/>
    <s v="Sacos descartÃ¡veis que revestem os sacos de lona dos contentores semienterrados"/>
    <d v="2019-03-11T16:11:27"/>
    <n v="13"/>
    <s v="PT;16;243;261"/>
    <n v="360"/>
    <d v="2019-03-16T18:00:00"/>
    <n v="1"/>
    <x v="1"/>
    <x v="0"/>
    <x v="11"/>
  </r>
  <r>
    <x v="33"/>
    <n v="505170876"/>
    <n v="158281"/>
    <s v="Fornecimento de uma mini escavadora nova"/>
    <d v="2019-03-11T16:21:33"/>
    <n v="13"/>
    <s v="PT;9;117;1575"/>
    <n v="360"/>
    <d v="2019-03-22T17:00:00"/>
    <n v="1"/>
    <x v="1"/>
    <x v="0"/>
    <x v="11"/>
  </r>
  <r>
    <x v="120"/>
    <n v="510148921"/>
    <n v="158282"/>
    <s v="AquisiÃ§Ã£o urgente de medicamentos"/>
    <d v="2019-03-11T16:23:41"/>
    <n v="4"/>
    <s v="PT;20;313;3418"/>
    <n v="340"/>
    <d v="2019-03-28T23:59:00"/>
    <n v="1"/>
    <x v="2"/>
    <x v="0"/>
    <x v="11"/>
  </r>
  <r>
    <x v="0"/>
    <n v="508481287"/>
    <n v="158283"/>
    <s v="191A000007 - AquisiÃ§Ã£o de darunavir 800 mg comp Ano 2019"/>
    <d v="2019-03-11T16:25:19"/>
    <n v="4"/>
    <s v="PT;12;165;2010"/>
    <n v="360"/>
    <d v="2019-03-13T17:00:00"/>
    <n v="1"/>
    <x v="0"/>
    <x v="0"/>
    <x v="11"/>
  </r>
  <r>
    <x v="90"/>
    <n v="503541567"/>
    <n v="158284"/>
    <s v="Empreitada 74/GEBALIS/2019 Â¿ Bairro Quinta das Laranjeiras Â¿ ReabilitaÃ§Ã£o de 7 fogos municipais Moradas: Rua Manuel Mendes, Lote 15, 3Âº C Rua Manuel Mendes, Lote 15, 4Âº C Rua Manuel Mendes, Lote 15, 5Âº C Rua Manuel Mendes, Lote 15, 6Âº A Rua Manuel Mendes, Lote 15, 6Âº C Rua Manuel Mendes, Lote 16, 6Âº E Rua Manuel Mendes, Lote 16, RC E"/>
    <d v="2019-03-11T16:30:12"/>
    <n v="13"/>
    <s v="PT;12;165;2018"/>
    <n v="340"/>
    <d v="2019-03-20T23:59:00"/>
    <n v="1"/>
    <x v="1"/>
    <x v="0"/>
    <x v="11"/>
  </r>
  <r>
    <x v="50"/>
    <n v="500192855"/>
    <n v="158285"/>
    <s v="Empreitada para Fornecimento e InstalaÃ§Ã£o de Sistema de IluminaÃ§Ã£o eco-eficiente para a Oficina de InspeÃ§Ã£o de PMO III do Metropolitano de Lisboa, E.P.E"/>
    <d v="2019-03-11T16:40:20"/>
    <n v="3"/>
    <s v="PT;1;1;232"/>
    <n v="360"/>
    <d v="2019-04-11T23:59:00"/>
    <n v="1"/>
    <x v="3"/>
    <x v="0"/>
    <x v="11"/>
  </r>
  <r>
    <x v="17"/>
    <n v="505456010"/>
    <n v="158286"/>
    <m/>
    <d v="2019-03-11T16:44:59"/>
    <n v="1"/>
    <s v="PT;1;1;232"/>
    <n v="400"/>
    <m/>
    <n v="1"/>
    <x v="1"/>
    <x v="0"/>
    <x v="11"/>
  </r>
  <r>
    <x v="149"/>
    <n v="506642798"/>
    <n v="158287"/>
    <s v="ImplementaÃ§Ã£o do Regulamento Geral de ProteÃ§Ã£o de Dados na CÃ¢mara Municipal de Vila Velha de RÃ³dÃ£o"/>
    <d v="2019-03-11T16:46:11"/>
    <n v="13"/>
    <s v="PT;6;76;1247"/>
    <n v="360"/>
    <d v="2019-03-14T23:00:00"/>
    <n v="1"/>
    <x v="1"/>
    <x v="0"/>
    <x v="11"/>
  </r>
  <r>
    <x v="19"/>
    <n v="507396081"/>
    <n v="158288"/>
    <s v="CPUB004.DFR.2019 celebraÃ§Ã£o de trÃªs contratos de locaÃ§Ã£o financeira mobiliÃ¡ria (leasing), para aquisiÃ§Ã£o de 3 viaturas elÃ©tricas correspondente aos seguinte lotes: LOTE 1 Financiamento para aquisiÃ§Ã£o de 1 (uma) Viatura elÃ©trica, com o valor contratual de 22.553,68 (vinte e dois mil, quinhentos e cinquenta e trÃªs euros e sessenta e oito cÃªntimos); LOTE 2 - Financiamento para aquisiÃ§Ã£o de 1 (uma) Viatura elÃ©trica, com o valor contratual de 22.553,68 (vinte e dois mil, quinhentos e cinquenta e trÃªs euros e sessenta e oito cÃªntimos); LOTE 3 Financiamento para aquisiÃ§Ã£o de 1 (uma) Viatura elÃ©trica, com o valor contratual de 22.553,68 (vinte e dois mil, quinhentos e cinquenta e trÃªs euros e sessenta e oito cÃªntimos);"/>
    <d v="2019-03-11T17:03:05"/>
    <n v="3"/>
    <s v="PT;12;164;1996"/>
    <n v="360"/>
    <d v="2019-03-18T23:59:00"/>
    <n v="1"/>
    <x v="1"/>
    <x v="0"/>
    <x v="11"/>
  </r>
  <r>
    <x v="14"/>
    <n v="501144218"/>
    <n v="158289"/>
    <m/>
    <d v="2019-03-11T17:04:52"/>
    <n v="1"/>
    <m/>
    <n v="400"/>
    <m/>
    <n v="1"/>
    <x v="1"/>
    <x v="0"/>
    <x v="11"/>
  </r>
  <r>
    <x v="11"/>
    <n v="506614913"/>
    <n v="158290"/>
    <s v="Aluguer de equipamento de audiovisuais para sonorizaÃ§Ã£o das ruas durante a semana da Cultura TauromÃ¡quica, Colete Encarnado, Feira Anual de Outubro e Ã©poca NatalÃ­cia, durante os anos 2019, 2020 e 2021"/>
    <d v="2019-03-11T17:08:07"/>
    <n v="13"/>
    <s v="PT;12;173;2086"/>
    <n v="360"/>
    <d v="2019-03-18T23:59:00"/>
    <n v="1"/>
    <x v="1"/>
    <x v="0"/>
    <x v="11"/>
  </r>
  <r>
    <x v="138"/>
    <n v="506087000"/>
    <n v="158291"/>
    <s v="Parque Desportivo de Febres, por Empreitada: ConstruÃ§Ã£o de Bar no piso 1"/>
    <d v="2019-03-11T17:08:53"/>
    <n v="13"/>
    <s v="PT;7;79;1265"/>
    <n v="360"/>
    <d v="2019-03-20T17:00:00"/>
    <n v="1"/>
    <x v="1"/>
    <x v="0"/>
    <x v="11"/>
  </r>
  <r>
    <x v="144"/>
    <n v="506826546"/>
    <n v="158293"/>
    <m/>
    <d v="2019-03-11T17:36:26"/>
    <n v="3"/>
    <s v="PT;1;1;232"/>
    <n v="1"/>
    <m/>
    <n v="1"/>
    <x v="1"/>
    <x v="0"/>
    <x v="11"/>
  </r>
  <r>
    <x v="120"/>
    <n v="510148921"/>
    <n v="158295"/>
    <s v="AquisiÃ§Ã£o anual de compressas, ligaduras e adesivos, ao abrigo da Portaria n.Âº 1453/2018, de 7 de setembro"/>
    <d v="2019-03-11T18:10:42"/>
    <n v="1"/>
    <s v="PT;20;313;3418"/>
    <n v="360"/>
    <d v="2019-03-16T23:59:00"/>
    <n v="1"/>
    <x v="2"/>
    <x v="0"/>
    <x v="11"/>
  </r>
  <r>
    <x v="43"/>
    <n v="503035416"/>
    <n v="158307"/>
    <s v="AquisiÃ§Ã£o de PROTOXIDO AZOTO+OXIGENIO, 50%+50%, 10L."/>
    <d v="2019-03-12T08:42:54"/>
    <n v="1"/>
    <s v="PT;1;1;232"/>
    <n v="340"/>
    <d v="2019-03-18T17:00:00"/>
    <n v="1"/>
    <x v="0"/>
    <x v="0"/>
    <x v="11"/>
  </r>
  <r>
    <x v="43"/>
    <n v="503035416"/>
    <n v="158308"/>
    <s v="AquisiÃ§Ã£o de OXIDO NITRICO, 450 PPM MOL/MOL, 20L"/>
    <d v="2019-03-12T09:10:32"/>
    <n v="1"/>
    <s v="PT;1;1;232"/>
    <n v="340"/>
    <d v="2019-03-17T17:00:00"/>
    <n v="1"/>
    <x v="0"/>
    <x v="0"/>
    <x v="11"/>
  </r>
  <r>
    <x v="77"/>
    <n v="506730573"/>
    <n v="158309"/>
    <s v="PrestaÃ§Ã£o contÃ­nua de reparaÃ§Ã£o de mÃ¡quinas industriais da frota municipal"/>
    <d v="2019-03-12T09:10:56"/>
    <n v="13"/>
    <s v="PT;9;125;1611"/>
    <n v="5"/>
    <d v="2019-03-27T15:00:00"/>
    <n v="1"/>
    <x v="1"/>
    <x v="0"/>
    <x v="11"/>
  </r>
  <r>
    <x v="21"/>
    <n v="506609553"/>
    <n v="158311"/>
    <s v="Aluguer de dois comboios turÃ­sticos com condutor durante o perÃ­odo de realizaÃ§Ã£o da Feira da Luz 2019"/>
    <d v="2019-03-12T09:34:01"/>
    <n v="1"/>
    <s v="PT;8;101;1519"/>
    <n v="5"/>
    <d v="2019-03-24T23:59:00"/>
    <n v="1"/>
    <x v="1"/>
    <x v="0"/>
    <x v="11"/>
  </r>
  <r>
    <x v="76"/>
    <n v="512105030"/>
    <n v="158312"/>
    <s v="PrestaÃ§Ã£o de ServiÃ§os MÃ©dicos de Ginecologia/ObstetrÃ­cia ao HSEIT, EPER"/>
    <d v="2019-03-12T09:37:53"/>
    <n v="3"/>
    <s v="PT;20;299;3317"/>
    <n v="5"/>
    <d v="2019-03-21T23:59:00"/>
    <n v="1"/>
    <x v="0"/>
    <x v="0"/>
    <x v="11"/>
  </r>
  <r>
    <x v="65"/>
    <n v="600084779"/>
    <n v="158317"/>
    <s v="Empreitada de adaptaÃ§Ã£o do espaÃ§o (parte) do antigo CartÃ³rio Notarial para reinstalaÃ§Ã£o do SF de MÃªda"/>
    <d v="2019-03-12T09:54:43"/>
    <n v="13"/>
    <s v="PT;10;136;1750"/>
    <n v="400"/>
    <d v="2019-03-13T23:59:00"/>
    <n v="1"/>
    <x v="2"/>
    <x v="0"/>
    <x v="11"/>
  </r>
  <r>
    <x v="46"/>
    <n v="502256869"/>
    <n v="158318"/>
    <s v="LicenÃ§a de utilizaÃ§Ã£o privativa para trÃªs parcelas do DomÃ­nio PÃºblico MarÃ­timo, destinadas Ã  implantaÃ§Ã£o de trÃªs parques de estacionamento automÃ³vel"/>
    <d v="2019-03-12T09:57:17"/>
    <n v="3"/>
    <s v="PT;16;245;2623"/>
    <n v="360"/>
    <d v="2019-05-06T23:59:00"/>
    <n v="1"/>
    <x v="7"/>
    <x v="0"/>
    <x v="11"/>
  </r>
  <r>
    <x v="0"/>
    <n v="508481287"/>
    <n v="158321"/>
    <s v="CLPQ n.Âº 199B000009 - PrestaÃ§Ã£o de serviÃ§os de apoio ao reporte financeiro, conferÃªncia de faturas e tesouraria para o Centro Hospitalar UniversitÃ¡rio de Lisboa Norte, E.P.E."/>
    <d v="2019-03-12T10:03:26"/>
    <n v="5"/>
    <s v="PT;12;165;2010"/>
    <n v="5"/>
    <d v="1970-01-01T17:00:00"/>
    <n v="1"/>
    <x v="0"/>
    <x v="0"/>
    <x v="11"/>
  </r>
  <r>
    <x v="17"/>
    <n v="505456010"/>
    <n v="158324"/>
    <m/>
    <d v="2019-03-12T10:10:41"/>
    <n v="1"/>
    <s v="PT;1;1;232"/>
    <n v="400"/>
    <m/>
    <n v="1"/>
    <x v="1"/>
    <x v="0"/>
    <x v="11"/>
  </r>
  <r>
    <x v="17"/>
    <n v="505456010"/>
    <n v="158325"/>
    <s v="PrestaÃ§Ã£o de ServiÃ§os de ElaboraÃ§Ã£o da Revista de Imprensa Geral"/>
    <d v="2019-03-12T10:11:16"/>
    <n v="1"/>
    <s v="PT;12;174;223"/>
    <n v="360"/>
    <d v="2019-03-18T23:59:00"/>
    <n v="1"/>
    <x v="1"/>
    <x v="0"/>
    <x v="11"/>
  </r>
  <r>
    <x v="49"/>
    <n v="502098139"/>
    <n v="158327"/>
    <s v="CONTRATAÃ‡ÃƒO DA AQUISIÃ‡ÃƒO DE DUAS VARREDORAS E ASPIRADORAS MECÃ‚NICAS, CO 4 M3 (MÃNIMO ) DE CAPACIDADE, PARA A DIVISÃƒO DE LIMPEZA E HIGIENE PÃšBLICA"/>
    <d v="2019-03-12T10:16:49"/>
    <n v="3"/>
    <s v="PT;9;118;1582"/>
    <n v="340"/>
    <d v="2019-04-11T18:00:00"/>
    <n v="1"/>
    <x v="1"/>
    <x v="0"/>
    <x v="11"/>
  </r>
  <r>
    <x v="186"/>
    <n v="512043701"/>
    <n v="158329"/>
    <m/>
    <d v="2019-03-12T10:36:23"/>
    <n v="13"/>
    <s v="PT;1;1;232"/>
    <n v="400"/>
    <m/>
    <n v="1"/>
    <x v="1"/>
    <x v="0"/>
    <x v="11"/>
  </r>
  <r>
    <x v="49"/>
    <n v="502098139"/>
    <n v="158330"/>
    <s v="CONTRATAÃ‡ÃƒO DE SERVIÃ‡OS DE LIMPEZA DE GRAFITIS E REMOÃ‡ÃƒO DE CARTAZES NO CONCELHO DE LOULÃ‰ PARA O ANO 2019."/>
    <d v="2019-03-12T10:47:00"/>
    <n v="13"/>
    <s v="PT;9;118;109"/>
    <n v="360"/>
    <d v="2019-03-21T18:00:00"/>
    <n v="1"/>
    <x v="1"/>
    <x v="0"/>
    <x v="11"/>
  </r>
  <r>
    <x v="72"/>
    <n v="506823318"/>
    <n v="158331"/>
    <m/>
    <d v="2019-03-12T10:47:37"/>
    <n v="3"/>
    <s v="PT;1;1;232"/>
    <n v="1"/>
    <m/>
    <n v="1"/>
    <x v="1"/>
    <x v="0"/>
    <x v="11"/>
  </r>
  <r>
    <x v="11"/>
    <n v="506614913"/>
    <n v="158332"/>
    <s v="ContrataÃ§Ã£o de serviÃ§os para animaÃ§Ã£o e aluguer de infraestruturas para a realizaÃ§Ã£o dos concertos no Festival da Juventude 2019"/>
    <d v="2019-03-12T10:48:24"/>
    <n v="13"/>
    <s v="PT;12;173;2086"/>
    <n v="5"/>
    <d v="2019-03-18T23:59:00"/>
    <n v="1"/>
    <x v="1"/>
    <x v="0"/>
    <x v="11"/>
  </r>
  <r>
    <x v="27"/>
    <n v="506722422"/>
    <n v="158333"/>
    <s v="AquisiÃ§Ã£o de serviÃ§os de transportes ocasionais para atividades municipais"/>
    <d v="2019-03-12T10:48:50"/>
    <n v="1"/>
    <s v="PT;15;220;200"/>
    <n v="340"/>
    <d v="2019-03-18T23:59:00"/>
    <n v="1"/>
    <x v="1"/>
    <x v="0"/>
    <x v="11"/>
  </r>
  <r>
    <x v="11"/>
    <n v="506614913"/>
    <n v="158334"/>
    <s v="A reabilitaÃ§Ã£o do sistema de iluminaÃ§Ã£o serÃ¡ executada com a substituiÃ§Ã£o de todos os equipamentos danificados existentes no local."/>
    <d v="2019-03-12T10:52:42"/>
    <n v="1"/>
    <s v="PT;12;173;2087"/>
    <n v="340"/>
    <d v="2019-03-22T23:59:00"/>
    <n v="1"/>
    <x v="1"/>
    <x v="0"/>
    <x v="11"/>
  </r>
  <r>
    <x v="25"/>
    <n v="505307685"/>
    <n v="158335"/>
    <s v="PrestaÃ§Ã£o de serviÃ§os para execuÃ§Ã£o do cadastro das redes de abastecimento de Ã¡gua e de drenagem de Ã¡guas residuais do Concelho de Arruda dos Vinhos"/>
    <d v="2019-03-12T10:55:44"/>
    <n v="13"/>
    <s v="PT;12;161;202"/>
    <n v="360"/>
    <d v="2019-03-27T23:59:00"/>
    <n v="1"/>
    <x v="1"/>
    <x v="0"/>
    <x v="11"/>
  </r>
  <r>
    <x v="49"/>
    <n v="502098139"/>
    <n v="158336"/>
    <m/>
    <d v="2019-03-12T10:59:25"/>
    <n v="3"/>
    <s v="PT;9;118;109"/>
    <n v="340"/>
    <d v="2019-03-21T18:00:00"/>
    <n v="1"/>
    <x v="1"/>
    <x v="0"/>
    <x v="11"/>
  </r>
  <r>
    <x v="133"/>
    <n v="501389660"/>
    <n v="158337"/>
    <s v="Aluguer de viaturas para ano de 2019"/>
    <d v="2019-03-12T11:04:22"/>
    <n v="13"/>
    <s v="PT;1;1;232"/>
    <n v="5"/>
    <d v="2019-03-22T17:30:00"/>
    <n v="1"/>
    <x v="2"/>
    <x v="0"/>
    <x v="11"/>
  </r>
  <r>
    <x v="78"/>
    <n v="506792382"/>
    <n v="158338"/>
    <s v="AquisiÃ§Ã£o de serviÃ§os multidisciplinares no Ã¢mbito da candidatura de combate ao insucesso escolar do MunicÃ­pio da Mealhada"/>
    <d v="2019-03-12T11:05:21"/>
    <n v="13"/>
    <s v="PT;2;13;258"/>
    <n v="360"/>
    <d v="2019-03-18T23:59:00"/>
    <n v="1"/>
    <x v="1"/>
    <x v="0"/>
    <x v="11"/>
  </r>
  <r>
    <x v="0"/>
    <n v="508481287"/>
    <n v="158339"/>
    <s v="194A000004 - AquisiÃ§Ã£o de toalhetes para lavagem manual de doentes durante o ano de 2019"/>
    <d v="2019-03-12T11:12:03"/>
    <n v="3"/>
    <s v="PT;12;165;2010"/>
    <n v="360"/>
    <d v="2019-03-21T17:00:00"/>
    <n v="1"/>
    <x v="0"/>
    <x v="0"/>
    <x v="11"/>
  </r>
  <r>
    <x v="100"/>
    <n v="501692983"/>
    <n v="158340"/>
    <m/>
    <d v="2019-03-12T11:21:59"/>
    <n v="13"/>
    <s v="PT;1;1;232"/>
    <n v="400"/>
    <m/>
    <n v="1"/>
    <x v="2"/>
    <x v="0"/>
    <x v="11"/>
  </r>
  <r>
    <x v="113"/>
    <n v="506556590"/>
    <n v="158341"/>
    <s v="O presente procedimento prÃ©-contratual tem por objeto principal o fornecimento contÃ­nuo de gasÃ³leo rodoviÃ¡rio a granel para abastecimento das viaturas afetas ao MunicÃ­pio nos termos especificados na Parte II do Caderno de Encargos."/>
    <d v="2019-03-12T11:23:17"/>
    <n v="3"/>
    <s v="PT;8;99;1497"/>
    <n v="360"/>
    <d v="2019-03-18T23:59:00"/>
    <n v="1"/>
    <x v="1"/>
    <x v="0"/>
    <x v="11"/>
  </r>
  <r>
    <x v="49"/>
    <n v="502098139"/>
    <n v="158342"/>
    <m/>
    <d v="2019-03-12T11:26:00"/>
    <n v="3"/>
    <s v="PT;1;1;232"/>
    <n v="400"/>
    <m/>
    <n v="1"/>
    <x v="1"/>
    <x v="0"/>
    <x v="11"/>
  </r>
  <r>
    <x v="49"/>
    <n v="502098139"/>
    <n v="158343"/>
    <s v="ConstruÃ§Ã£o de Novas InstalaÃ§Ãµes do SIRP"/>
    <d v="2019-03-12T11:27:29"/>
    <n v="3"/>
    <s v="PT;9;118;1582"/>
    <n v="360"/>
    <d v="2019-04-11T17:00:00"/>
    <n v="1"/>
    <x v="1"/>
    <x v="0"/>
    <x v="11"/>
  </r>
  <r>
    <x v="75"/>
    <n v="512096481"/>
    <n v="158344"/>
    <m/>
    <d v="2019-03-12T11:35:26"/>
    <n v="3"/>
    <s v="PT;1;1;232"/>
    <n v="400"/>
    <m/>
    <n v="1"/>
    <x v="1"/>
    <x v="0"/>
    <x v="11"/>
  </r>
  <r>
    <x v="90"/>
    <n v="503541567"/>
    <n v="158345"/>
    <s v="Empreitada 19/GEBALIS/2018 - Empreitada de ManutenÃ§Ã£o e ReparaÃ§Ã£o de Fogos e Zonas Comuns em Bairros da Zona Oriental de Lisboa"/>
    <d v="2019-03-12T11:35:35"/>
    <n v="3"/>
    <s v="PT;12;165;75"/>
    <n v="340"/>
    <d v="2019-03-27T23:59:00"/>
    <n v="1"/>
    <x v="1"/>
    <x v="0"/>
    <x v="11"/>
  </r>
  <r>
    <x v="14"/>
    <n v="501144218"/>
    <n v="158346"/>
    <s v="ConstruÃ§Ã£o de boxes no canil municipal"/>
    <d v="2019-03-12T11:36:49"/>
    <n v="1"/>
    <s v="PT;16;244;2616"/>
    <n v="360"/>
    <d v="2019-03-22T23:59:00"/>
    <n v="1"/>
    <x v="1"/>
    <x v="0"/>
    <x v="11"/>
  </r>
  <r>
    <x v="75"/>
    <n v="512096481"/>
    <n v="158347"/>
    <m/>
    <d v="2019-03-12T11:39:29"/>
    <n v="3"/>
    <s v="PT;1;1;232"/>
    <n v="400"/>
    <m/>
    <n v="1"/>
    <x v="1"/>
    <x v="0"/>
    <x v="11"/>
  </r>
  <r>
    <x v="75"/>
    <n v="512096481"/>
    <n v="158348"/>
    <m/>
    <d v="2019-03-12T11:39:45"/>
    <n v="3"/>
    <s v="PT;1;1;232"/>
    <n v="400"/>
    <m/>
    <n v="1"/>
    <x v="1"/>
    <x v="0"/>
    <x v="11"/>
  </r>
  <r>
    <x v="25"/>
    <n v="505307685"/>
    <n v="158349"/>
    <s v="AquisiÃ§Ã£o de sistemas de inspeÃ§Ã£o de vÃ­deo"/>
    <d v="2019-03-12T11:42:47"/>
    <n v="1"/>
    <s v="PT;12;161;202"/>
    <n v="360"/>
    <d v="2019-03-17T23:59:00"/>
    <n v="1"/>
    <x v="1"/>
    <x v="0"/>
    <x v="11"/>
  </r>
  <r>
    <x v="49"/>
    <n v="502098139"/>
    <n v="158350"/>
    <s v="CONTRATAÃ‡ÃƒO DA AQUISIÃ‡ÃƒO DE CINCO VEÃCULOS LIGEIROS DE PASSAGEIROS DE 9 LUGARES TIPO &quot;KOMBI&quot;"/>
    <d v="2019-03-12T11:43:12"/>
    <n v="3"/>
    <s v="PT;9;118;109"/>
    <n v="340"/>
    <d v="2019-04-12T18:00:00"/>
    <n v="1"/>
    <x v="1"/>
    <x v="0"/>
    <x v="11"/>
  </r>
  <r>
    <x v="11"/>
    <n v="506614913"/>
    <n v="158351"/>
    <s v="Projeto de execuÃ§Ã£o para construÃ§Ã£o de muros de contenÃ§Ã£o na Rua dos Combros, no Lugar do Mato, freguesia da Calhandriz, e Rua Abel Salazar, no Bom Retiro, na freguesia de Vila Franca de Xira"/>
    <d v="2019-03-12T11:46:13"/>
    <n v="1"/>
    <s v="PT;12;173;2086"/>
    <n v="360"/>
    <d v="2019-03-17T23:59:00"/>
    <n v="1"/>
    <x v="1"/>
    <x v="0"/>
    <x v="11"/>
  </r>
  <r>
    <x v="39"/>
    <n v="680015019"/>
    <n v="158352"/>
    <s v="AquisiÃ§Ã£o de 7000 (sete mil) garrafas de vidro para serem distribuÃ­das por todos os funcionÃ¡rios dos SIMAS, da CÃ¢mara Municipal da Amadora e da CÃ¢mara Municipal de Oeiras"/>
    <d v="2019-03-12T11:53:49"/>
    <n v="13"/>
    <s v="PT;12;169;271"/>
    <n v="360"/>
    <d v="2019-03-19T16:00:00"/>
    <n v="1"/>
    <x v="5"/>
    <x v="0"/>
    <x v="11"/>
  </r>
  <r>
    <x v="11"/>
    <n v="506614913"/>
    <n v="158353"/>
    <s v="ContrataÃ§Ã£o de serviÃ§os para espetÃ¡culo comemorativo dos 45 anos do 25 de abril de 1974 - Ricardo Ribeiro (Concerto de tributo a Zeca Afonso)"/>
    <d v="2019-03-12T11:54:29"/>
    <n v="1"/>
    <s v="PT;12;173;2086"/>
    <n v="360"/>
    <d v="2019-03-18T23:59:00"/>
    <n v="1"/>
    <x v="1"/>
    <x v="0"/>
    <x v="11"/>
  </r>
  <r>
    <x v="187"/>
    <n v="500965099"/>
    <n v="158354"/>
    <m/>
    <d v="2019-03-12T12:00:18"/>
    <n v="1"/>
    <s v="PT;1;1;232"/>
    <n v="400"/>
    <m/>
    <n v="1"/>
    <x v="2"/>
    <x v="0"/>
    <x v="11"/>
  </r>
  <r>
    <x v="1"/>
    <n v="506673626"/>
    <n v="158355"/>
    <s v="AquisiÃ§Ã£o de serviÃ§os de assessoria tÃ©cnica Ã  elaboraÃ§Ã£o da estratÃ©gia local de habitaÃ§Ã£o para o concelho do Barreiro"/>
    <d v="2019-03-12T12:01:04"/>
    <n v="1"/>
    <s v="PT;16;237;31"/>
    <n v="360"/>
    <d v="2019-03-17T23:59:00"/>
    <n v="1"/>
    <x v="1"/>
    <x v="0"/>
    <x v="11"/>
  </r>
  <r>
    <x v="27"/>
    <n v="506722422"/>
    <n v="158356"/>
    <m/>
    <d v="2019-03-12T12:05:33"/>
    <n v="1"/>
    <s v="PT;1;1;232"/>
    <n v="400"/>
    <d v="2018-06-14T18:00:00"/>
    <n v="1"/>
    <x v="1"/>
    <x v="0"/>
    <x v="11"/>
  </r>
  <r>
    <x v="76"/>
    <n v="512105030"/>
    <n v="158357"/>
    <s v="PrestaÃ§Ã£o de ServiÃ§os de Limpeza ao HSEIT, EPER"/>
    <d v="2019-03-12T12:07:46"/>
    <n v="3"/>
    <s v="PT;20;299;3317"/>
    <n v="360"/>
    <d v="2019-04-10T23:59:00"/>
    <n v="1"/>
    <x v="0"/>
    <x v="0"/>
    <x v="11"/>
  </r>
  <r>
    <x v="11"/>
    <n v="506614913"/>
    <n v="158358"/>
    <s v="Fornecimento em contÃ­nuo de fundos documentais para as Bibliotecas Municipais de Vila Franca de Xira"/>
    <d v="2019-03-12T12:10:03"/>
    <n v="3"/>
    <s v="PT;12;173;2086"/>
    <n v="360"/>
    <d v="2019-03-18T23:59:00"/>
    <n v="1"/>
    <x v="1"/>
    <x v="0"/>
    <x v="11"/>
  </r>
  <r>
    <x v="27"/>
    <n v="506722422"/>
    <n v="158359"/>
    <s v="PrestaÃ§Ã£o de serviÃ§os externos de SeguranÃ§a e SaÃºde do Trabalho"/>
    <d v="2019-03-12T12:10:11"/>
    <n v="1"/>
    <s v="PT;15;220;200"/>
    <n v="340"/>
    <d v="2019-03-24T23:59:00"/>
    <n v="1"/>
    <x v="1"/>
    <x v="0"/>
    <x v="11"/>
  </r>
  <r>
    <x v="3"/>
    <n v="500051054"/>
    <n v="158360"/>
    <s v="AquisiÃ§Ã£o de 1 viatura pesada usada para recolha de resÃ­duos urbanos"/>
    <d v="2019-03-12T12:12:10"/>
    <n v="4"/>
    <s v="PT;16;236;2579"/>
    <n v="360"/>
    <d v="2019-03-14T19:00:00"/>
    <n v="1"/>
    <x v="1"/>
    <x v="0"/>
    <x v="11"/>
  </r>
  <r>
    <x v="47"/>
    <n v="512042659"/>
    <n v="158361"/>
    <s v="Consulta PrÃ©via para LocaÃ§Ã£o de MÃ¡quinas e Viaturas, incluindo Operador/ Motorista, durante o ano de 2019"/>
    <d v="2019-03-12T12:15:28"/>
    <n v="13"/>
    <s v="PT;20;312;238"/>
    <n v="340"/>
    <d v="2019-03-27T23:59:00"/>
    <n v="1"/>
    <x v="1"/>
    <x v="0"/>
    <x v="11"/>
  </r>
  <r>
    <x v="1"/>
    <n v="506673626"/>
    <n v="158362"/>
    <s v="AquisiÃ§Ã£o e instalaÃ§Ã£o de sistemas de deteÃ§Ã£o de incÃªndio"/>
    <d v="2019-03-12T12:23:57"/>
    <n v="1"/>
    <s v="PT;16;237;31"/>
    <n v="360"/>
    <d v="2019-03-17T23:59:00"/>
    <n v="1"/>
    <x v="1"/>
    <x v="0"/>
    <x v="11"/>
  </r>
  <r>
    <x v="17"/>
    <n v="505456010"/>
    <n v="158363"/>
    <s v="PrestaÃ§Ã£o de serviÃ§os de manutenÃ§Ã£o e assistÃªncia tÃ©cnica para as instalaÃ§Ãµes dos BalneÃ¡rios Gerais do Estaleiro Municipal"/>
    <d v="2019-03-12T12:24:22"/>
    <n v="1"/>
    <s v="PT;12;174;2095"/>
    <n v="360"/>
    <d v="2019-03-18T23:59:00"/>
    <n v="1"/>
    <x v="1"/>
    <x v="0"/>
    <x v="11"/>
  </r>
  <r>
    <x v="65"/>
    <n v="600084779"/>
    <n v="158364"/>
    <m/>
    <d v="2019-03-12T12:27:28"/>
    <n v="5"/>
    <m/>
    <n v="400"/>
    <m/>
    <n v="1"/>
    <x v="2"/>
    <x v="0"/>
    <x v="11"/>
  </r>
  <r>
    <x v="3"/>
    <n v="500051054"/>
    <n v="158365"/>
    <s v="AquisiÃ§Ã£o de 1 viatura pesada usada para recolha de resÃ­duos urbanos"/>
    <d v="2019-03-12T12:36:36"/>
    <n v="4"/>
    <s v="PT;16;236;2579"/>
    <n v="400"/>
    <d v="2019-03-14T19:00:00"/>
    <n v="1"/>
    <x v="1"/>
    <x v="0"/>
    <x v="11"/>
  </r>
  <r>
    <x v="3"/>
    <n v="500051054"/>
    <n v="158366"/>
    <s v="LocaÃ§Ã£o de 2 (duas) viaturas pesadas para recolha de resÃ­duos indiferenciados"/>
    <d v="2019-03-12T12:45:09"/>
    <n v="4"/>
    <s v="PT;1;1;232"/>
    <n v="340"/>
    <d v="2019-03-16T19:00:00"/>
    <n v="1"/>
    <x v="1"/>
    <x v="0"/>
    <x v="11"/>
  </r>
  <r>
    <x v="90"/>
    <n v="503541567"/>
    <n v="158367"/>
    <s v="Empreitada 52/GEBALIS/2019 - Empreitada de ManutenÃ§Ã£o e ReparaÃ§Ã£o de Fogos e Zonas Comuns em Bairros da Zona Ocidental de Lisboa"/>
    <d v="2019-03-12T12:55:21"/>
    <n v="3"/>
    <s v="PT;12;165;75"/>
    <n v="340"/>
    <d v="2019-03-27T23:59:00"/>
    <n v="1"/>
    <x v="1"/>
    <x v="0"/>
    <x v="11"/>
  </r>
  <r>
    <x v="101"/>
    <n v="123456789"/>
    <n v="158372"/>
    <m/>
    <d v="2019-03-12T13:16:18"/>
    <n v="13"/>
    <s v="PT;11;157;220"/>
    <n v="1"/>
    <m/>
    <n v="1"/>
    <x v="2"/>
    <x v="0"/>
    <x v="11"/>
  </r>
  <r>
    <x v="188"/>
    <n v="508114381"/>
    <n v="158377"/>
    <m/>
    <d v="2019-03-12T13:23:11"/>
    <n v="1"/>
    <s v="PT;1;1;232"/>
    <n v="400"/>
    <m/>
    <n v="1"/>
    <x v="2"/>
    <x v="0"/>
    <x v="11"/>
  </r>
  <r>
    <x v="3"/>
    <n v="500051054"/>
    <n v="158379"/>
    <s v="AquisiÃ§Ã£o de 2 tratores agrÃ­colas"/>
    <d v="2019-03-12T13:39:08"/>
    <n v="3"/>
    <s v="PT;16;236;230"/>
    <n v="360"/>
    <d v="2019-03-18T19:00:00"/>
    <n v="1"/>
    <x v="1"/>
    <x v="0"/>
    <x v="11"/>
  </r>
  <r>
    <x v="88"/>
    <n v="501206639"/>
    <n v="158381"/>
    <s v="AquisiÃ§Ã£o de material didÃ¡tico para as escolas bÃ¡sicas integradas (PrÃ©-escolar e ensino bÃ¡sico) de MourÃ£o e freguesia de Granja"/>
    <d v="2019-03-12T13:51:15"/>
    <n v="13"/>
    <s v="PT;8;103;1526"/>
    <n v="340"/>
    <d v="2019-03-17T18:00:00"/>
    <n v="1"/>
    <x v="1"/>
    <x v="0"/>
    <x v="11"/>
  </r>
  <r>
    <x v="101"/>
    <n v="123456789"/>
    <n v="158382"/>
    <m/>
    <d v="2019-03-12T13:51:33"/>
    <n v="3"/>
    <s v="PT;20;299;145"/>
    <n v="1"/>
    <m/>
    <n v="1"/>
    <x v="2"/>
    <x v="0"/>
    <x v="11"/>
  </r>
  <r>
    <x v="13"/>
    <n v="501294104"/>
    <n v="158383"/>
    <m/>
    <d v="2019-03-12T13:54:57"/>
    <n v="13"/>
    <s v="PT;1;1;232"/>
    <n v="400"/>
    <m/>
    <n v="1"/>
    <x v="1"/>
    <x v="0"/>
    <x v="11"/>
  </r>
  <r>
    <x v="17"/>
    <n v="505456010"/>
    <n v="158384"/>
    <s v="ElaboraÃ§Ã£o de Estudo no Ã‚mbito da RevisÃ£o do PDM da Amadora, na Ãrea da Acessibilidade e Transportes"/>
    <d v="2019-03-12T13:57:14"/>
    <n v="13"/>
    <s v="PT;12;174;223"/>
    <n v="360"/>
    <d v="2019-03-21T23:59:00"/>
    <n v="1"/>
    <x v="1"/>
    <x v="0"/>
    <x v="11"/>
  </r>
  <r>
    <x v="78"/>
    <n v="506792382"/>
    <n v="158385"/>
    <m/>
    <d v="2019-03-12T13:57:36"/>
    <n v="13"/>
    <m/>
    <n v="400"/>
    <m/>
    <n v="1"/>
    <x v="1"/>
    <x v="0"/>
    <x v="11"/>
  </r>
  <r>
    <x v="0"/>
    <n v="508481287"/>
    <n v="158387"/>
    <s v="PrestaÃ§Ã£o de serviÃ§os de recolha, armazenamento, transporte, deposiÃ§Ã£o, tratamento e encaminhamento para destino final dos resÃ­duos hospitalares produzidos no Centro Hospitalar UniversitÃ¡rio de Lisboa Norte, E.P.E."/>
    <d v="2019-03-12T14:02:55"/>
    <n v="1"/>
    <s v="PT;12;165;2010"/>
    <n v="360"/>
    <d v="2019-03-15T17:00:00"/>
    <n v="1"/>
    <x v="0"/>
    <x v="0"/>
    <x v="11"/>
  </r>
  <r>
    <x v="1"/>
    <n v="506673626"/>
    <n v="158388"/>
    <s v="AquisiÃ§Ã£o de serviÃ§os de manutenÃ§Ã£o e assistÃªncia tÃ©cnica a alarmes de anti-intrusÃ£o"/>
    <d v="2019-03-12T14:06:40"/>
    <n v="1"/>
    <s v="PT;16;237;31"/>
    <n v="360"/>
    <d v="2019-03-22T23:59:00"/>
    <n v="1"/>
    <x v="1"/>
    <x v="0"/>
    <x v="11"/>
  </r>
  <r>
    <x v="27"/>
    <n v="506722422"/>
    <n v="158389"/>
    <s v="AquisiÃ§Ã£o de Produtos para o Parque Auto e EdifÃ­cios Municipais"/>
    <d v="2019-03-12T14:08:36"/>
    <n v="1"/>
    <s v="PT;15;220;2478"/>
    <n v="340"/>
    <d v="2019-03-18T23:59:00"/>
    <n v="1"/>
    <x v="1"/>
    <x v="0"/>
    <x v="11"/>
  </r>
  <r>
    <x v="90"/>
    <n v="503541567"/>
    <n v="158390"/>
    <s v="Empreitada xxx"/>
    <d v="2019-03-12T14:12:03"/>
    <n v="3"/>
    <s v="PT;12;165;75"/>
    <n v="400"/>
    <d v="2018-05-17T23:59:00"/>
    <n v="1"/>
    <x v="1"/>
    <x v="0"/>
    <x v="11"/>
  </r>
  <r>
    <x v="25"/>
    <n v="505307685"/>
    <n v="158391"/>
    <s v="PrestaÃ§Ã£o de serviÃ§os para a reparaÃ§Ã£o de cacifos e substituiÃ§Ã£o de fechaduras na Piscina Municipal"/>
    <d v="2019-03-12T14:24:29"/>
    <n v="1"/>
    <s v="PT;12;161;202"/>
    <n v="360"/>
    <d v="2019-03-18T23:59:00"/>
    <n v="1"/>
    <x v="1"/>
    <x v="0"/>
    <x v="11"/>
  </r>
  <r>
    <x v="101"/>
    <n v="123456789"/>
    <n v="158393"/>
    <m/>
    <d v="2019-03-12T14:31:37"/>
    <n v="1"/>
    <s v="PT;12;159;283"/>
    <n v="1"/>
    <m/>
    <n v="1"/>
    <x v="2"/>
    <x v="0"/>
    <x v="11"/>
  </r>
  <r>
    <x v="17"/>
    <n v="505456010"/>
    <n v="158394"/>
    <s v="ConstruÃ§Ã£o de um pavilhÃ£o desportivo de apoio Ã  Escola Almeida Garrett"/>
    <d v="2019-03-12T14:36:05"/>
    <n v="3"/>
    <s v="PT;12;174;2091"/>
    <n v="360"/>
    <d v="2019-04-23T23:59:00"/>
    <n v="1"/>
    <x v="1"/>
    <x v="0"/>
    <x v="11"/>
  </r>
  <r>
    <x v="189"/>
    <n v="505403900"/>
    <n v="158396"/>
    <s v="Empreitada para as obras de BeneficiaÃ§Ã£o do Pavimento da A25 - GRUPO IV DE SUBLANÃ‡OS; MANGUALDE / CHÃƒS TAVARES; CHÃƒS TAVARES / FORNOS DE ALGODRES; FORNOS DE ALGODRES /CELORICO"/>
    <d v="2019-03-12T14:41:41"/>
    <n v="5"/>
    <s v="PT;1;1;232"/>
    <n v="400"/>
    <d v="1970-01-01T09:00:00"/>
    <n v="1"/>
    <x v="4"/>
    <x v="0"/>
    <x v="11"/>
  </r>
  <r>
    <x v="38"/>
    <n v="505309939"/>
    <n v="158397"/>
    <s v="AlteraÃ§Ã£o da rede interna de alimentaÃ§Ã£o de energia elÃ©trica no PortimÃ£o Arena"/>
    <d v="2019-03-12T14:49:13"/>
    <n v="13"/>
    <s v="PT;9;121;1594"/>
    <n v="360"/>
    <d v="2019-03-15T16:30:00"/>
    <n v="1"/>
    <x v="1"/>
    <x v="0"/>
    <x v="11"/>
  </r>
  <r>
    <x v="98"/>
    <n v="502130040"/>
    <n v="158399"/>
    <s v="AquisiÃ§Ã£o de materiais para construÃ§Ã£o e remodelaÃ§Ã£o das redes de distribuiÃ§Ã£o de Ãguas e Esgotos."/>
    <d v="2019-03-12T14:55:54"/>
    <n v="13"/>
    <s v="PT;16;242;2610"/>
    <n v="340"/>
    <d v="2019-03-25T17:00:00"/>
    <n v="1"/>
    <x v="1"/>
    <x v="0"/>
    <x v="11"/>
  </r>
  <r>
    <x v="103"/>
    <n v="512012032"/>
    <n v="158400"/>
    <s v="PrestaÃ§Ã£o de ServiÃ§os de VigilÃ¢ncia e SeguranÃ§a Ã s InstalaÃ§Ãµes da EDA"/>
    <d v="2019-03-12T15:02:48"/>
    <n v="3"/>
    <s v="PT;20;298;47"/>
    <n v="360"/>
    <d v="2019-04-12T18:00:00"/>
    <n v="1"/>
    <x v="2"/>
    <x v="0"/>
    <x v="11"/>
  </r>
  <r>
    <x v="7"/>
    <n v="508666236"/>
    <n v="158401"/>
    <s v="AquisiÃ§Ã£o de serviÃ§os de manutenÃ§Ã£o para os servidores IBM pSeries (sistema IGS) instalados nos casinos de Chaves, Figueira da Foz, Vilamoura, Praia da Rocha, Monte Gordo e Funchal."/>
    <d v="2019-03-12T15:05:43"/>
    <n v="13"/>
    <s v="PT;1;1;232"/>
    <n v="360"/>
    <d v="2019-03-22T23:59:00"/>
    <n v="1"/>
    <x v="2"/>
    <x v="0"/>
    <x v="11"/>
  </r>
  <r>
    <x v="11"/>
    <n v="506614913"/>
    <n v="158402"/>
    <s v="Fornecimento em contÃ­nuo de fundos documentais para as Bibliotecas Municipais do Concelho de Vila Franca de Xira"/>
    <d v="2019-03-12T15:06:32"/>
    <n v="1"/>
    <s v="PT;12;173;189"/>
    <n v="360"/>
    <d v="2019-04-02T23:59:00"/>
    <n v="1"/>
    <x v="1"/>
    <x v="0"/>
    <x v="11"/>
  </r>
  <r>
    <x v="38"/>
    <n v="505309939"/>
    <n v="158403"/>
    <s v="AquisiÃ§Ã£o de material, reparaÃ§Ãµes e manutenÃ§Ã£o das viaturas da marca MAN"/>
    <d v="2019-03-12T15:11:08"/>
    <n v="1"/>
    <s v="PT;9;121;1594"/>
    <n v="360"/>
    <d v="2019-03-19T16:30:00"/>
    <n v="1"/>
    <x v="1"/>
    <x v="0"/>
    <x v="11"/>
  </r>
  <r>
    <x v="190"/>
    <n v="506809560"/>
    <n v="158404"/>
    <m/>
    <d v="2019-03-12T15:16:06"/>
    <n v="3"/>
    <s v="PT;1;1;232"/>
    <n v="400"/>
    <m/>
    <n v="1"/>
    <x v="2"/>
    <x v="0"/>
    <x v="11"/>
  </r>
  <r>
    <x v="49"/>
    <n v="502098139"/>
    <n v="158405"/>
    <m/>
    <d v="2019-03-12T15:18:55"/>
    <n v="1"/>
    <s v="PT;1;1;232"/>
    <n v="400"/>
    <m/>
    <n v="1"/>
    <x v="1"/>
    <x v="0"/>
    <x v="11"/>
  </r>
  <r>
    <x v="49"/>
    <n v="502098139"/>
    <n v="158406"/>
    <s v="ALDEIA DA TÃ”R - CONSTRUÃ‡ÃƒO DE PONTE DE MADEIRA E RECUPERAÃ‡ÃƒO DE FONTANÃRIO"/>
    <d v="2019-03-12T15:19:42"/>
    <n v="1"/>
    <s v="PT;9;118;1584"/>
    <n v="340"/>
    <d v="2019-03-18T17:00:00"/>
    <n v="1"/>
    <x v="1"/>
    <x v="0"/>
    <x v="11"/>
  </r>
  <r>
    <x v="43"/>
    <n v="503035416"/>
    <n v="158407"/>
    <m/>
    <d v="2019-03-12T15:25:49"/>
    <n v="3"/>
    <s v="PT;1;1;232"/>
    <n v="1"/>
    <m/>
    <n v="1"/>
    <x v="0"/>
    <x v="0"/>
    <x v="11"/>
  </r>
  <r>
    <x v="38"/>
    <n v="505309939"/>
    <n v="158408"/>
    <s v="AquisiÃ§Ã£o de serviÃ§os de manutenÃ§Ã£o completa dos elevadores do Mercado Municipal"/>
    <d v="2019-03-12T15:36:05"/>
    <n v="1"/>
    <s v="PT;9;121;1594"/>
    <n v="360"/>
    <d v="2019-03-15T16:30:00"/>
    <n v="1"/>
    <x v="1"/>
    <x v="0"/>
    <x v="11"/>
  </r>
  <r>
    <x v="110"/>
    <n v="502790024"/>
    <n v="158412"/>
    <m/>
    <d v="2019-03-12T15:41:38"/>
    <n v="13"/>
    <s v="PT;1;1;232"/>
    <n v="400"/>
    <m/>
    <n v="1"/>
    <x v="3"/>
    <x v="0"/>
    <x v="11"/>
  </r>
  <r>
    <x v="3"/>
    <n v="500051054"/>
    <n v="158415"/>
    <s v="AquisiÃ§Ã£o de contentores metÃ¡licos"/>
    <d v="2019-03-12T15:57:16"/>
    <n v="3"/>
    <s v="PT;16;236;230"/>
    <n v="340"/>
    <d v="2019-03-18T19:00:00"/>
    <n v="1"/>
    <x v="1"/>
    <x v="0"/>
    <x v="11"/>
  </r>
  <r>
    <x v="38"/>
    <n v="505309939"/>
    <n v="158416"/>
    <s v="AquisiÃ§Ã£o de serviÃ§os para aluguer de tendas"/>
    <d v="2019-03-12T16:06:39"/>
    <n v="1"/>
    <s v="PT;9;121;1594"/>
    <n v="360"/>
    <d v="2019-03-14T16:30:00"/>
    <n v="1"/>
    <x v="1"/>
    <x v="0"/>
    <x v="11"/>
  </r>
  <r>
    <x v="133"/>
    <n v="501389660"/>
    <n v="158417"/>
    <m/>
    <d v="2019-03-12T16:06:48"/>
    <n v="13"/>
    <s v="PT;1;1;232"/>
    <n v="1"/>
    <m/>
    <n v="1"/>
    <x v="2"/>
    <x v="0"/>
    <x v="11"/>
  </r>
  <r>
    <x v="9"/>
    <n v="506173968"/>
    <n v="158419"/>
    <s v="AquisiÃ§Ã£o de equipamento de cozinha para o refeitÃ³rio da EB do Bairro Novo"/>
    <d v="2019-03-12T16:16:10"/>
    <n v="13"/>
    <s v="PT;1;1;232"/>
    <n v="5"/>
    <d v="2019-03-15T18:00:00"/>
    <n v="1"/>
    <x v="1"/>
    <x v="0"/>
    <x v="11"/>
  </r>
  <r>
    <x v="13"/>
    <n v="501294104"/>
    <n v="158420"/>
    <m/>
    <d v="2019-03-12T16:17:22"/>
    <n v="13"/>
    <m/>
    <n v="1"/>
    <m/>
    <n v="1"/>
    <x v="1"/>
    <x v="0"/>
    <x v="11"/>
  </r>
  <r>
    <x v="132"/>
    <n v="507023129"/>
    <n v="158421"/>
    <m/>
    <d v="2019-03-12T16:19:21"/>
    <n v="1"/>
    <s v="PT;1;1;232"/>
    <n v="400"/>
    <m/>
    <n v="1"/>
    <x v="2"/>
    <x v="0"/>
    <x v="11"/>
  </r>
  <r>
    <x v="13"/>
    <n v="501294104"/>
    <n v="158422"/>
    <s v="TRABALHOS DE MANUTENÃ‡ÃƒO DIVERSA E REQUALIFICAÃ‡ÃƒO DE CAMIMHOS - PARQUE DE CAMPISMO MUNICIPAL"/>
    <d v="2019-03-12T16:26:21"/>
    <n v="13"/>
    <s v="PT;16;245;2623"/>
    <n v="210"/>
    <d v="2019-03-22T23:59:00"/>
    <n v="1"/>
    <x v="1"/>
    <x v="0"/>
    <x v="11"/>
  </r>
  <r>
    <x v="10"/>
    <n v="500122237"/>
    <n v="158427"/>
    <s v="AquisiÃ§Ã£o dos serviÃ§os para alojamento do Data Center da FundaÃ§Ã£o INATEL"/>
    <d v="2019-03-12T16:53:29"/>
    <n v="5"/>
    <s v="PT;1;1;232"/>
    <n v="340"/>
    <d v="2019-05-14T23:59:00"/>
    <n v="1"/>
    <x v="2"/>
    <x v="0"/>
    <x v="11"/>
  </r>
  <r>
    <x v="29"/>
    <n v="512012814"/>
    <n v="158432"/>
    <s v="NIPG 32777/18- Ajuste direto para a aquisiÃ§Ã£o de serviÃ§os de limpeza e manutenÃ§Ã£o de espaÃ§os verdes do Azores Parque"/>
    <d v="2019-03-12T17:03:18"/>
    <n v="1"/>
    <s v="Azores Parque Ponta Delgada"/>
    <n v="5"/>
    <d v="2019-03-31T23:59:00"/>
    <n v="1"/>
    <x v="1"/>
    <x v="0"/>
    <x v="11"/>
  </r>
  <r>
    <x v="92"/>
    <n v="512044040"/>
    <n v="158434"/>
    <m/>
    <d v="2019-03-12T17:16:25"/>
    <n v="1"/>
    <s v="PT;1;1;232"/>
    <n v="400"/>
    <m/>
    <n v="1"/>
    <x v="1"/>
    <x v="0"/>
    <x v="11"/>
  </r>
  <r>
    <x v="3"/>
    <n v="500051054"/>
    <n v="158435"/>
    <s v="ConceÃ§Ã£o, produÃ§Ã£o, montagem e desmontagem do stand municipal no Ã¢mbito da Bolsa de Turismo (BTL) 2019"/>
    <d v="2019-03-12T17:32:26"/>
    <n v="1"/>
    <s v="PT;1;1;232"/>
    <n v="360"/>
    <d v="2019-03-13T19:00:00"/>
    <n v="1"/>
    <x v="1"/>
    <x v="0"/>
    <x v="11"/>
  </r>
  <r>
    <x v="105"/>
    <n v="507725689"/>
    <n v="158436"/>
    <s v="Fornecimento de produto odorante (Tetrahidrotiofeno), para odorizaÃ§Ã£o do GÃ¡s Natural na Rede Nacional de Transporte de GÃ¡s Natural (RNTGN)"/>
    <d v="2019-03-12T17:47:21"/>
    <n v="3"/>
    <s v="PT;1;1;232"/>
    <n v="220"/>
    <d v="2019-04-10T17:00:00"/>
    <n v="1"/>
    <x v="2"/>
    <x v="0"/>
    <x v="11"/>
  </r>
  <r>
    <x v="103"/>
    <n v="512012032"/>
    <n v="158437"/>
    <s v="Fornecimento de GasÃ³leo para as Centrais TermoelÃ©tricas da EDA"/>
    <d v="2019-03-12T17:55:54"/>
    <n v="3"/>
    <s v="PT;20;298;47"/>
    <n v="360"/>
    <d v="2019-04-12T18:00:00"/>
    <n v="1"/>
    <x v="2"/>
    <x v="0"/>
    <x v="11"/>
  </r>
  <r>
    <x v="99"/>
    <n v="510089224"/>
    <n v="158438"/>
    <s v="DAP 2019.0039 - AquisiÃ§Ã£o de serviÃ§os - Transporte de malas de controlo de dopagem."/>
    <d v="2019-03-12T18:16:46"/>
    <n v="13"/>
    <s v="PT;1;1;232"/>
    <n v="360"/>
    <d v="2019-03-20T23:59:00"/>
    <n v="1"/>
    <x v="2"/>
    <x v="0"/>
    <x v="11"/>
  </r>
  <r>
    <x v="17"/>
    <n v="505456010"/>
    <n v="158439"/>
    <s v="PrestaÃ§Ã£o de serviÃ§os de limpeza"/>
    <d v="2019-03-12T22:44:49"/>
    <n v="1"/>
    <s v="PT;12;174;223"/>
    <n v="360"/>
    <d v="2019-03-13T23:59:00"/>
    <n v="1"/>
    <x v="1"/>
    <x v="0"/>
    <x v="11"/>
  </r>
  <r>
    <x v="4"/>
    <n v="506334562"/>
    <n v="158447"/>
    <m/>
    <d v="2019-03-13T09:07:53"/>
    <n v="3"/>
    <s v="PT;1;1;232"/>
    <n v="400"/>
    <m/>
    <n v="1"/>
    <x v="1"/>
    <x v="0"/>
    <x v="11"/>
  </r>
  <r>
    <x v="2"/>
    <n v="503539473"/>
    <n v="158448"/>
    <s v="AquisiÃ§Ã£o de serviÃ§os para acompanhamento e vigilÃ¢ncia de crianÃ§as nos estabelecimentos escolares do concelho e durante o projeto educaÃ§Ã£o no verÃ£o 2019"/>
    <d v="2019-03-13T09:23:57"/>
    <n v="3"/>
    <s v="PT;9;111;1551"/>
    <n v="340"/>
    <d v="2019-03-24T23:59:00"/>
    <n v="1"/>
    <x v="1"/>
    <x v="0"/>
    <x v="11"/>
  </r>
  <r>
    <x v="183"/>
    <n v="509770118"/>
    <n v="158449"/>
    <m/>
    <d v="2019-03-13T09:31:19"/>
    <n v="3"/>
    <s v="PT;1;1;232"/>
    <n v="400"/>
    <m/>
    <n v="1"/>
    <x v="2"/>
    <x v="0"/>
    <x v="11"/>
  </r>
  <r>
    <x v="70"/>
    <n v="506791220"/>
    <n v="158451"/>
    <m/>
    <d v="2019-03-13T09:40:06"/>
    <n v="3"/>
    <s v="PT;1;1;232"/>
    <n v="1"/>
    <m/>
    <n v="1"/>
    <x v="1"/>
    <x v="0"/>
    <x v="11"/>
  </r>
  <r>
    <x v="93"/>
    <n v="501305564"/>
    <n v="158452"/>
    <s v="ElaboraÃ§Ã£o do Projeto de Arquitetura da RequalificaÃ§Ã£o UrbanÃ­stica da Chamusca Â¿ Ãrea Envolvente ao Centro Escolar, Santa Casa da MisericÃ³rdia, Mercado Municipal, Igreja Matriz e Biblioteca Municipal, Ãrea de IntervenÃ§Ã£o 1, Ãrea de IntervenÃ§Ã£o 2"/>
    <d v="2019-03-13T09:40:22"/>
    <n v="13"/>
    <s v="PT;15;218;121"/>
    <n v="340"/>
    <d v="2019-03-18T23:59:00"/>
    <n v="1"/>
    <x v="1"/>
    <x v="0"/>
    <x v="11"/>
  </r>
  <r>
    <x v="38"/>
    <n v="505309939"/>
    <n v="158457"/>
    <s v="AquisiÃ§Ã£o de serviÃ§os de assessoria jurÃ­dica para contrato de serviÃ§o publico de transporte de passageiros Municipal - Vai e Vem"/>
    <d v="2019-03-13T09:57:20"/>
    <n v="1"/>
    <s v="PT;9;121;1594"/>
    <n v="360"/>
    <d v="2019-03-18T16:30:00"/>
    <n v="1"/>
    <x v="1"/>
    <x v="0"/>
    <x v="11"/>
  </r>
  <r>
    <x v="38"/>
    <n v="505309939"/>
    <n v="158461"/>
    <s v="AquisiÃ§Ã£o de serviÃ§os de assessoria e consultoria no Ã¢mbito dos trabalhos de revisÃ£o do PDM"/>
    <d v="2019-03-13T10:13:44"/>
    <n v="1"/>
    <s v="PT;9;121;1594"/>
    <n v="360"/>
    <d v="2019-03-20T16:30:00"/>
    <n v="1"/>
    <x v="1"/>
    <x v="0"/>
    <x v="11"/>
  </r>
  <r>
    <x v="37"/>
    <n v="504293125"/>
    <n v="158462"/>
    <s v="RepavimentaÃ§Ã£o de Pavimentos em Diversos Arruamentos no Concelho para 2019"/>
    <d v="2019-03-13T10:18:16"/>
    <n v="3"/>
    <s v="PT;12;175;172"/>
    <n v="360"/>
    <d v="2019-04-12T23:59:00"/>
    <n v="1"/>
    <x v="1"/>
    <x v="0"/>
    <x v="11"/>
  </r>
  <r>
    <x v="1"/>
    <n v="506673626"/>
    <n v="158463"/>
    <s v="AquisiÃ§Ã£o de serviÃ§os de desinfestaÃ§Ã£o com reforÃ§o no perÃ­odo do verÃ£o, para o Concelho do Barreiro"/>
    <d v="2019-03-13T10:23:11"/>
    <n v="3"/>
    <s v="PT;16;237;31"/>
    <n v="360"/>
    <d v="2019-03-23T23:59:00"/>
    <n v="1"/>
    <x v="1"/>
    <x v="0"/>
    <x v="11"/>
  </r>
  <r>
    <x v="43"/>
    <n v="503035416"/>
    <n v="158464"/>
    <s v="Fornecimento de Ceias para Pessoal do HFF, para o perÃ­odo de marÃ§o 2019"/>
    <d v="2019-03-13T10:28:10"/>
    <n v="1"/>
    <s v="PT;12;174;2096"/>
    <n v="400"/>
    <d v="1970-01-01T17:00:00"/>
    <n v="1"/>
    <x v="0"/>
    <x v="0"/>
    <x v="11"/>
  </r>
  <r>
    <x v="17"/>
    <n v="505456010"/>
    <n v="158465"/>
    <s v="FORNECIMENTO DE PASTELARIA DIÃRIA FINA E SECA"/>
    <d v="2019-03-13T10:32:46"/>
    <n v="1"/>
    <s v="PT;12;174;2095"/>
    <n v="360"/>
    <d v="2019-03-27T23:00:00"/>
    <n v="1"/>
    <x v="1"/>
    <x v="0"/>
    <x v="11"/>
  </r>
  <r>
    <x v="24"/>
    <n v="503311332"/>
    <n v="158466"/>
    <s v="Cprev 6/19 - AquisiÃ§Ã£o de serviÃ§os com vista Ã  caracterizaÃ§Ã£o de veÃ­culos da frota EMEL"/>
    <d v="2019-03-13T10:32:56"/>
    <n v="13"/>
    <s v="PT;12;165;2006"/>
    <n v="5"/>
    <d v="2019-03-28T17:00:00"/>
    <n v="1"/>
    <x v="1"/>
    <x v="0"/>
    <x v="11"/>
  </r>
  <r>
    <x v="151"/>
    <n v="506855368"/>
    <n v="158467"/>
    <s v="BeneficiaÃ§Ã£o de vias rodoviÃ¡rias na Freguesia de Pala"/>
    <d v="2019-03-13T10:55:14"/>
    <n v="3"/>
    <s v="PT;1;1;232"/>
    <n v="400"/>
    <d v="2018-07-01T23:00:00"/>
    <n v="1"/>
    <x v="1"/>
    <x v="0"/>
    <x v="11"/>
  </r>
  <r>
    <x v="38"/>
    <n v="505309939"/>
    <n v="158470"/>
    <s v="AquisiÃ§Ã£o de estantes deslizantes para o Arquivo Municipal e mudanÃ§a de estantes"/>
    <d v="2019-03-13T11:04:57"/>
    <n v="13"/>
    <s v="PT;9;121;1594"/>
    <n v="360"/>
    <d v="2019-03-21T16:30:00"/>
    <n v="1"/>
    <x v="1"/>
    <x v="0"/>
    <x v="11"/>
  </r>
  <r>
    <x v="103"/>
    <n v="512012032"/>
    <n v="158471"/>
    <s v="FORNECIMENTO DE LUMINÃRIAS PARA ILUMINAÃ‡ÃƒO PÃšBLICA EQUIPADAS COM TECNOLOGIA LED"/>
    <d v="2019-03-13T11:09:43"/>
    <n v="3"/>
    <s v="PT;20;298;47"/>
    <n v="360"/>
    <d v="2019-05-09T18:00:00"/>
    <n v="1"/>
    <x v="2"/>
    <x v="0"/>
    <x v="11"/>
  </r>
  <r>
    <x v="6"/>
    <n v="506037258"/>
    <n v="158472"/>
    <s v="AquisiÃ§Ã£o de serviÃ§os de seguros de acidentes pessoais"/>
    <d v="2019-03-13T11:12:34"/>
    <n v="13"/>
    <s v="PT;17;256;2822"/>
    <n v="340"/>
    <d v="2019-03-25T17:00:00"/>
    <n v="1"/>
    <x v="1"/>
    <x v="0"/>
    <x v="11"/>
  </r>
  <r>
    <x v="88"/>
    <n v="501206639"/>
    <n v="158473"/>
    <s v="AquisiÃ§Ã£o e montagem de Deck na zona lateral do bar e de grelhas para ventilaÃ§Ã£o do bar da Praia Fluvial de MourÃ£o"/>
    <d v="2019-03-13T11:17:07"/>
    <n v="1"/>
    <s v="PT;8;103;1526"/>
    <n v="340"/>
    <d v="2019-03-18T18:00:00"/>
    <n v="1"/>
    <x v="1"/>
    <x v="0"/>
    <x v="11"/>
  </r>
  <r>
    <x v="18"/>
    <n v="501222634"/>
    <n v="158475"/>
    <s v="A intervenÃ§Ã£o incide em regra sobre vias (estradas e arruamentos) com pavimentos betuminosos envelhecidos que jÃ¡ excederam o tempo normal de vida Ãºtil e por isso facilmente se desagregam e formam irregularidades prejudiciais ao adequado desempenho, especialmente em tempo chuvoso e frio."/>
    <d v="2019-03-13T11:21:33"/>
    <n v="3"/>
    <s v="PT;11;148;1900"/>
    <n v="340"/>
    <d v="2019-04-20T23:59:00"/>
    <n v="1"/>
    <x v="1"/>
    <x v="0"/>
    <x v="11"/>
  </r>
  <r>
    <x v="38"/>
    <n v="505309939"/>
    <n v="158478"/>
    <s v="AquisiÃ§Ã£o de Drone para missÃµes operacionais"/>
    <d v="2019-03-13T11:25:07"/>
    <n v="1"/>
    <s v="PT;9;121;1594"/>
    <n v="360"/>
    <d v="2019-03-20T16:30:00"/>
    <n v="1"/>
    <x v="1"/>
    <x v="0"/>
    <x v="11"/>
  </r>
  <r>
    <x v="187"/>
    <n v="500965099"/>
    <n v="158479"/>
    <s v="AquisiÃ§Ã£o de bens e serviÃ§os - Sistema AutomÃ¡tico de DetecÃ§Ã£o de IncÃªndios e Medidas de AutoprotecÃ§Ã£o contra IncÃªndios"/>
    <d v="2019-03-13T11:34:53"/>
    <n v="1"/>
    <s v="PT;12;165;2012"/>
    <n v="360"/>
    <d v="2019-04-01T23:59:00"/>
    <n v="1"/>
    <x v="2"/>
    <x v="0"/>
    <x v="11"/>
  </r>
  <r>
    <x v="70"/>
    <n v="506791220"/>
    <n v="158481"/>
    <m/>
    <d v="2019-03-13T11:59:43"/>
    <n v="13"/>
    <m/>
    <n v="400"/>
    <m/>
    <n v="1"/>
    <x v="1"/>
    <x v="0"/>
    <x v="11"/>
  </r>
  <r>
    <x v="7"/>
    <n v="508666236"/>
    <n v="158483"/>
    <s v="AquisiÃ§Ã£o de ServiÃ§os de Analista tecnolÃ³gico para a DirecÃ§Ã£o de Apoio Ã  Venda (DAV)."/>
    <d v="2019-03-13T12:09:08"/>
    <n v="1"/>
    <s v="PT;12;165;2013"/>
    <n v="360"/>
    <d v="2019-03-19T23:59:00"/>
    <n v="1"/>
    <x v="2"/>
    <x v="0"/>
    <x v="11"/>
  </r>
  <r>
    <x v="11"/>
    <n v="506614913"/>
    <n v="158484"/>
    <s v="ContrataÃ§Ã£o de serviÃ§os para elaboraÃ§Ã£o da revisÃ£o do projeto de estabilizaÃ§Ã£o do talude a tardoz dos Lotes 1 e 3 na Rua 9 de agosto de 1990, em Alverca do Ribatejo"/>
    <d v="2019-03-13T12:09:09"/>
    <n v="1"/>
    <s v="PT;12;173;2086"/>
    <n v="360"/>
    <d v="2019-03-27T23:59:00"/>
    <n v="1"/>
    <x v="1"/>
    <x v="0"/>
    <x v="11"/>
  </r>
  <r>
    <x v="34"/>
    <n v="508069645"/>
    <n v="158485"/>
    <s v="PE_19014_ADS - AQUISIÃ‡ÃƒO DE SERVIÃ‡OS DE CÃ“PIA E IMPRESSÃƒO EM REGIME DE OUTSOURCING"/>
    <d v="2019-03-13T12:15:34"/>
    <n v="1"/>
    <s v="PT;22;330;142"/>
    <n v="360"/>
    <d v="2019-03-21T17:00:00"/>
    <n v="1"/>
    <x v="6"/>
    <x v="0"/>
    <x v="11"/>
  </r>
  <r>
    <x v="38"/>
    <n v="505309939"/>
    <n v="158486"/>
    <s v="AquisiÃ§Ã£o de serviÃ§os para aluguer de geradores e equipamentos com assistÃªncia tÃ©cnica"/>
    <d v="2019-03-13T12:32:57"/>
    <n v="1"/>
    <s v="PT;9;121;1594"/>
    <n v="360"/>
    <d v="2019-03-18T16:30:00"/>
    <n v="1"/>
    <x v="1"/>
    <x v="0"/>
    <x v="11"/>
  </r>
  <r>
    <x v="43"/>
    <n v="503035416"/>
    <n v="158487"/>
    <s v="AquisiÃ§Ã£o de Luvas - 2019"/>
    <d v="2019-03-13T12:52:15"/>
    <n v="3"/>
    <s v="PT;1;1;232"/>
    <n v="220"/>
    <d v="2019-04-03T17:00:00"/>
    <n v="1"/>
    <x v="0"/>
    <x v="0"/>
    <x v="11"/>
  </r>
  <r>
    <x v="38"/>
    <n v="505309939"/>
    <n v="158488"/>
    <s v="ReparaÃ§Ã£o e manutenÃ§Ã£o de pavimentos de calÃ§adas e pavÃªs"/>
    <d v="2019-03-13T13:08:07"/>
    <n v="1"/>
    <s v="PT;9;121;1594"/>
    <n v="360"/>
    <d v="2019-03-20T16:30:00"/>
    <n v="1"/>
    <x v="1"/>
    <x v="0"/>
    <x v="11"/>
  </r>
  <r>
    <x v="13"/>
    <n v="501294104"/>
    <n v="158489"/>
    <s v="AQUISIÃ‡ÃƒO DO EDIFÃCIO IMAPARK E CORRESPONDENTE ABERTURA DE CONCURSO PÃšBLICO PARA O FINANCIAMENTO ATRAVÃ‰S DE LEASING IMOBILIÃRIO."/>
    <d v="2019-03-13T14:07:16"/>
    <n v="3"/>
    <s v="PT;16;245;2620"/>
    <n v="360"/>
    <d v="2019-04-29T23:59:00"/>
    <n v="1"/>
    <x v="1"/>
    <x v="0"/>
    <x v="11"/>
  </r>
  <r>
    <x v="133"/>
    <n v="501389660"/>
    <n v="158490"/>
    <s v="Aluguer de viaturas para ano de 2019"/>
    <d v="2019-03-13T14:10:33"/>
    <n v="13"/>
    <s v="PT;1;1;232"/>
    <n v="400"/>
    <d v="2019-03-22T17:30:00"/>
    <n v="1"/>
    <x v="2"/>
    <x v="0"/>
    <x v="11"/>
  </r>
  <r>
    <x v="49"/>
    <n v="502098139"/>
    <n v="158491"/>
    <s v="CONTRATAÃ‡ÃƒO DA PRESTAÃ‡ÃƒO DE SERVIÃ‡OS DE 2ASSESSORIA ESPECIALIZADA NO DOMÃNIO DA ENERGIA E DO AMBIENTE- ELABORAÃ‡ÃƒO DE RELATÃ“RIOS TÃ‰CNICOS, CERTIFICADOS E PROJETOS DE ESPECIALIDADES"/>
    <d v="2019-03-13T14:21:01"/>
    <n v="13"/>
    <s v="PT;9;118;109"/>
    <n v="340"/>
    <d v="2019-03-22T18:00:00"/>
    <n v="1"/>
    <x v="1"/>
    <x v="0"/>
    <x v="11"/>
  </r>
  <r>
    <x v="187"/>
    <n v="500965099"/>
    <n v="158492"/>
    <m/>
    <d v="2019-03-13T14:22:30"/>
    <n v="13"/>
    <s v="PT;1;1;232"/>
    <n v="400"/>
    <m/>
    <n v="1"/>
    <x v="2"/>
    <x v="0"/>
    <x v="11"/>
  </r>
  <r>
    <x v="14"/>
    <n v="501144218"/>
    <n v="158493"/>
    <s v="ReparaÃ§Ãµes de MecÃ¢nica em oficinas externas especializadas para manutenÃ§Ã£o da operacionalidade das viaturas da frota, uma vez que a CÃ¢mara nÃ£o dispÃµe de meios prÃ³prios para o efeito"/>
    <d v="2019-03-13T14:23:48"/>
    <n v="13"/>
    <s v="PT;16;244;244"/>
    <n v="360"/>
    <d v="2019-03-21T18:00:00"/>
    <n v="1"/>
    <x v="1"/>
    <x v="0"/>
    <x v="11"/>
  </r>
  <r>
    <x v="10"/>
    <n v="500122237"/>
    <n v="158494"/>
    <s v="AquisiÃ§Ã£o de Ovoprodutos"/>
    <d v="2019-03-13T14:27:25"/>
    <n v="3"/>
    <s v="PT;1;1;232"/>
    <n v="300"/>
    <d v="2019-03-19T23:59:00"/>
    <n v="1"/>
    <x v="2"/>
    <x v="0"/>
    <x v="11"/>
  </r>
  <r>
    <x v="49"/>
    <n v="502098139"/>
    <n v="158496"/>
    <s v="CONTRATAÃ‡ÃƒO DE SERVIÃ‡OS DE CATERING PARA APOIO A EVENTOS."/>
    <d v="2019-03-13T14:54:18"/>
    <n v="13"/>
    <s v="PT;9;118;109"/>
    <n v="340"/>
    <d v="2019-03-22T18:00:00"/>
    <n v="1"/>
    <x v="1"/>
    <x v="0"/>
    <x v="11"/>
  </r>
  <r>
    <x v="24"/>
    <n v="503311332"/>
    <n v="158497"/>
    <s v="AD 18/19 - PrestaÃ§Ã£o dos serviÃ§os de suporte tÃ©cnico e manutenÃ§Ã£o (corretiva e evolutiva) do sistema de gestÃ£o de assiduidade Â¿MilÃ©nio3Â¿"/>
    <d v="2019-03-13T14:57:11"/>
    <n v="1"/>
    <s v="PT;12;165;2006"/>
    <n v="360"/>
    <d v="2019-03-21T17:00:00"/>
    <n v="1"/>
    <x v="1"/>
    <x v="0"/>
    <x v="11"/>
  </r>
  <r>
    <x v="138"/>
    <n v="506087000"/>
    <n v="158499"/>
    <s v="Fornecimento de equipamento informÃ¡tico para a implementaÃ§Ã£o de ambientes inovadores de aprendizagem no Ã¢mbito do Plano Intermunicipal de PrevenÃ§Ã£o do Abandono Escolar e PromoÃ§Ã£o do Sucesso Educativo da RegiÃ£o de Coimbra, do MunicÃ­pio de Cantanhede"/>
    <d v="2019-03-13T15:01:02"/>
    <n v="3"/>
    <s v="PT;7;79;138"/>
    <n v="5"/>
    <d v="2019-03-24T17:00:00"/>
    <n v="1"/>
    <x v="1"/>
    <x v="0"/>
    <x v="11"/>
  </r>
  <r>
    <x v="9"/>
    <n v="506173968"/>
    <n v="158501"/>
    <s v="ServiÃ§o de aluguer de som e luz para o espetÃ¡culo de PlutÃ³nio e DJ DAda e HMB, no Ã¢mbito da ProgramaÃ§Ã£o Cultural"/>
    <d v="2019-03-13T15:04:27"/>
    <n v="13"/>
    <s v="PT;1;1;232"/>
    <n v="360"/>
    <d v="2019-03-15T18:00:00"/>
    <n v="1"/>
    <x v="1"/>
    <x v="0"/>
    <x v="11"/>
  </r>
  <r>
    <x v="9"/>
    <n v="506173968"/>
    <n v="158502"/>
    <s v="ServiÃ§o para a atuaÃ§Ã£o do HMB, no Ã¢mbito da ProgramaÃ§Ã£o Regular Cultural"/>
    <d v="2019-03-13T15:34:22"/>
    <n v="1"/>
    <s v="PT;1;1;232"/>
    <n v="360"/>
    <d v="2019-03-15T18:00:00"/>
    <n v="1"/>
    <x v="1"/>
    <x v="0"/>
    <x v="11"/>
  </r>
  <r>
    <x v="4"/>
    <n v="506334562"/>
    <n v="158503"/>
    <s v="ElaboraÃ§Ã£o do projeto de Arquitetura e Especialidades para a RequalificaÃ§Ã£o e AmpliaÃ§Ã£o da Piscina Coberta Municipal."/>
    <d v="2019-03-13T15:38:31"/>
    <n v="3"/>
    <s v="PT;11;157;1950"/>
    <n v="360"/>
    <d v="2019-04-03T17:30:00"/>
    <n v="1"/>
    <x v="1"/>
    <x v="0"/>
    <x v="11"/>
  </r>
  <r>
    <x v="73"/>
    <n v="501112049"/>
    <n v="158504"/>
    <s v="Empreitada de RequalificaÃ§Ã£o das Infraestruturas ElÃ©tricas do Parque de Campismo de Serpa"/>
    <d v="2019-03-13T16:09:18"/>
    <n v="13"/>
    <s v="PT;3;35;549"/>
    <n v="360"/>
    <d v="2019-03-18T17:00:00"/>
    <n v="1"/>
    <x v="1"/>
    <x v="0"/>
    <x v="11"/>
  </r>
  <r>
    <x v="65"/>
    <n v="600084779"/>
    <n v="158505"/>
    <m/>
    <d v="2019-03-13T16:11:20"/>
    <n v="13"/>
    <s v="PT;1;1;232"/>
    <n v="400"/>
    <m/>
    <n v="1"/>
    <x v="2"/>
    <x v="0"/>
    <x v="11"/>
  </r>
  <r>
    <x v="53"/>
    <n v="504884620"/>
    <n v="158506"/>
    <s v="SinalizaÃ§Ã£o direccional e informativa de serviÃ§os, monumentos e equipamentos"/>
    <d v="2019-03-13T16:34:59"/>
    <n v="13"/>
    <s v="PT;3;27;27"/>
    <n v="340"/>
    <d v="2019-04-15T17:00:00"/>
    <n v="1"/>
    <x v="1"/>
    <x v="0"/>
    <x v="11"/>
  </r>
  <r>
    <x v="14"/>
    <n v="501144218"/>
    <n v="158507"/>
    <s v="RemoÃ§Ã£o e transporte da atual cobertura em fibrocimento do edifÃ­cio onde irÃ£o funcionar os serviÃ§os Operacionais da Quinta do Conde, execuÃ§Ã£o, fornecimento e montagem de nova estrutura metÃ¡lica galvanizada e fornecimento e montagem de painÃ©is sandwich."/>
    <d v="2019-03-13T16:50:13"/>
    <n v="1"/>
    <s v="PT;16;244;2618"/>
    <n v="360"/>
    <d v="2019-03-24T23:59:00"/>
    <n v="1"/>
    <x v="1"/>
    <x v="0"/>
    <x v="11"/>
  </r>
  <r>
    <x v="51"/>
    <n v="506624200"/>
    <n v="158508"/>
    <s v="AquisiÃ§Ã£o de uma viatura ligeira de passageiros de 9 lugares para transporte escolar"/>
    <d v="2019-03-13T17:02:14"/>
    <n v="13"/>
    <s v="PT;7;86;149"/>
    <n v="5"/>
    <d v="2019-03-16T17:00:00"/>
    <n v="1"/>
    <x v="1"/>
    <x v="0"/>
    <x v="11"/>
  </r>
  <r>
    <x v="177"/>
    <n v="506735524"/>
    <n v="158511"/>
    <m/>
    <d v="2019-03-13T17:25:14"/>
    <n v="13"/>
    <s v="PT;1;1;232"/>
    <n v="400"/>
    <m/>
    <n v="1"/>
    <x v="1"/>
    <x v="0"/>
    <x v="11"/>
  </r>
  <r>
    <x v="29"/>
    <n v="512012814"/>
    <n v="158512"/>
    <s v="Ajuste diretopara aquisiÃ§Ã£o de medicamentos e material hospitalar, equipamentos para uso veterinÃ¡rio e raÃ§Ãµes"/>
    <d v="2019-03-13T17:41:56"/>
    <n v="3"/>
    <s v="Os bens sÃ£o disponibilizados no centro de Recolha Oficial de Animais de Companhia de Ponta Delgada (CRO) - Canil Municipal de Ponta Delgada, sito na Estrada das Murtas, freguesia de SÃ£o Roque, concelho de Ponta Delgada."/>
    <n v="400"/>
    <d v="2018-12-07T23:59:00"/>
    <n v="1"/>
    <x v="1"/>
    <x v="0"/>
    <x v="11"/>
  </r>
  <r>
    <x v="35"/>
    <n v="501290206"/>
    <n v="158513"/>
    <s v="IMPRESSÃƒO E FORNECIMENTO DE LONAS PARA ESTRUTURAS PROMOCIONAIS"/>
    <d v="2019-03-13T18:11:40"/>
    <n v="13"/>
    <s v="PT;11;146;5"/>
    <n v="360"/>
    <d v="2019-03-20T15:00:00"/>
    <n v="1"/>
    <x v="1"/>
    <x v="0"/>
    <x v="11"/>
  </r>
  <r>
    <x v="29"/>
    <n v="512012814"/>
    <n v="158514"/>
    <s v="AquisiÃ§Ã£o de medicamentos e material hospitalar, equipamentos para uso veterinÃ¡rio e raÃ§Ãµes"/>
    <d v="2019-03-13T18:26:05"/>
    <n v="1"/>
    <s v="Os bens objeto do contrato sÃ£o disponibilizados no Centro de Recolha Oficial de Animais de Companhia de Ponta Delgada (CRO) Â¿ Canil Municipal de Ponta Delgada, sito na Estrada das Murtas, freguesia de SÃ£o Roque, concelho de Ponta Delgada, sendo o transporte dos mesmos da responsabilidade do fornecedor."/>
    <n v="340"/>
    <d v="2019-04-11T23:59:00"/>
    <n v="1"/>
    <x v="1"/>
    <x v="0"/>
    <x v="11"/>
  </r>
  <r>
    <x v="35"/>
    <n v="501290206"/>
    <n v="158515"/>
    <s v="CONCERTO COM O GRUPO DANÃ‡AS OCULTAS Â¿ REGIÃƒO DE LEIRIA Â¿ REDE CULTURAL"/>
    <d v="2019-03-13T18:37:06"/>
    <n v="1"/>
    <s v="PT;11;146;1881"/>
    <n v="360"/>
    <d v="2019-03-19T15:00:00"/>
    <n v="1"/>
    <x v="1"/>
    <x v="0"/>
    <x v="11"/>
  </r>
  <r>
    <x v="50"/>
    <n v="500192855"/>
    <n v="158516"/>
    <s v="ImplementaÃ§Ã£o dos mÃ³dulos formaÃ§Ã£o e avaliaÃ§Ã£o desempenho da Plataforma SAP Success Factors para o Metropolitano de Lisboa, E.P. E."/>
    <d v="2019-03-13T19:20:52"/>
    <n v="13"/>
    <s v="PT;1;1;232"/>
    <n v="5"/>
    <d v="2019-04-14T23:59:00"/>
    <n v="1"/>
    <x v="3"/>
    <x v="0"/>
    <x v="11"/>
  </r>
  <r>
    <x v="13"/>
    <n v="501294104"/>
    <n v="158527"/>
    <s v="SERVIÃ‡OS PARA LIMPEZA DAS CASAS DE BANHO DE APOIO Ã€S PRAIAS - Ã‰POCA BALNEAR 2019"/>
    <d v="2019-03-14T09:27:38"/>
    <n v="13"/>
    <s v="PT;16;245;321"/>
    <n v="360"/>
    <d v="2019-03-20T23:59:00"/>
    <n v="1"/>
    <x v="1"/>
    <x v="0"/>
    <x v="11"/>
  </r>
  <r>
    <x v="65"/>
    <n v="600084779"/>
    <n v="158528"/>
    <s v="Empreitada de adaptaÃ§Ã£o do espaÃ§o (parte) do antigo CartÃ³rio Notarial para reinstalaÃ§Ã£o do SF de MÃªda"/>
    <d v="2019-03-14T09:35:42"/>
    <n v="13"/>
    <s v="PT;10;136;1750"/>
    <n v="340"/>
    <d v="2019-03-23T23:59:00"/>
    <n v="1"/>
    <x v="2"/>
    <x v="0"/>
    <x v="11"/>
  </r>
  <r>
    <x v="2"/>
    <n v="503539473"/>
    <n v="158529"/>
    <s v="AquisiÃ§Ã£o de mÃ¡quinas de gelo para os pavilhÃµes desportivos"/>
    <d v="2019-03-14T09:42:49"/>
    <n v="1"/>
    <s v="PT;9;111;1551"/>
    <n v="360"/>
    <d v="2019-04-05T23:59:00"/>
    <n v="1"/>
    <x v="1"/>
    <x v="0"/>
    <x v="11"/>
  </r>
  <r>
    <x v="27"/>
    <n v="506722422"/>
    <n v="158530"/>
    <s v="Empreitada de execuÃ§Ã£o da ciclovia 2Âª fase - Montinho do Brito / Erra"/>
    <d v="2019-03-14T10:06:37"/>
    <n v="3"/>
    <s v="PT;15;220;2478"/>
    <n v="340"/>
    <d v="2019-04-25T23:59:00"/>
    <n v="1"/>
    <x v="1"/>
    <x v="0"/>
    <x v="11"/>
  </r>
  <r>
    <x v="13"/>
    <n v="501294104"/>
    <n v="158532"/>
    <s v="FORNECIMENTO CONTINUO DE GÃS PROPANO"/>
    <d v="2019-03-14T10:21:44"/>
    <n v="1"/>
    <s v="PT;16;245;321"/>
    <n v="360"/>
    <d v="2019-03-20T23:59:00"/>
    <n v="1"/>
    <x v="1"/>
    <x v="0"/>
    <x v="11"/>
  </r>
  <r>
    <x v="38"/>
    <n v="505309939"/>
    <n v="158533"/>
    <s v="AquisiÃ§Ã£o de serviÃ§os de apoio logÃ­stico Ã  realizaÃ§Ã£o de eventos no MunicÃ­pio"/>
    <d v="2019-03-14T10:28:01"/>
    <n v="1"/>
    <s v="PT;9;121;274"/>
    <n v="360"/>
    <d v="2019-03-21T16:30:00"/>
    <n v="1"/>
    <x v="1"/>
    <x v="0"/>
    <x v="11"/>
  </r>
  <r>
    <x v="17"/>
    <n v="505456010"/>
    <n v="158534"/>
    <s v="ExecuÃ§Ã£o da programaÃ§Ã£o e produÃ§Ã£o de atividades de natureza cultural para a Biblioteca Municipal Fernando Piteira Santos"/>
    <d v="2019-03-14T10:31:19"/>
    <n v="1"/>
    <s v="PT;12;174;223"/>
    <n v="360"/>
    <d v="2019-03-25T23:59:00"/>
    <n v="1"/>
    <x v="1"/>
    <x v="0"/>
    <x v="11"/>
  </r>
  <r>
    <x v="38"/>
    <n v="505309939"/>
    <n v="158536"/>
    <s v="AquisiÃ§Ã£o de serviÃ§os para concerto de Paulo de Carvalho"/>
    <d v="2019-03-14T10:49:15"/>
    <n v="1"/>
    <s v="PT;9;121;1594"/>
    <n v="360"/>
    <d v="2019-03-22T16:30:00"/>
    <n v="1"/>
    <x v="1"/>
    <x v="0"/>
    <x v="11"/>
  </r>
  <r>
    <x v="129"/>
    <n v="501258027"/>
    <n v="158537"/>
    <s v="FORNECIMENTO DE APARELHOS DE AR CONDICIONADO"/>
    <d v="2019-03-14T10:52:48"/>
    <n v="13"/>
    <s v="PT;8;97;1483"/>
    <n v="400"/>
    <d v="2018-11-20T23:59:00"/>
    <n v="1"/>
    <x v="1"/>
    <x v="0"/>
    <x v="11"/>
  </r>
  <r>
    <x v="129"/>
    <n v="501258027"/>
    <n v="158538"/>
    <s v="FORNECIMENTO DE APARELHOS DE AR CONDICIONADO"/>
    <d v="2019-03-14T11:00:47"/>
    <n v="13"/>
    <s v="PT;8;97;1483"/>
    <n v="340"/>
    <d v="2019-03-22T23:59:00"/>
    <n v="1"/>
    <x v="1"/>
    <x v="0"/>
    <x v="11"/>
  </r>
  <r>
    <x v="4"/>
    <n v="506334562"/>
    <n v="158539"/>
    <s v="RequalificaÃ§Ã£o do Jardim das Laranjeiras - Proc. n.Âº 16/2019"/>
    <d v="2019-03-14T11:07:06"/>
    <n v="3"/>
    <s v="PT;11;157;1950"/>
    <n v="5"/>
    <d v="2019-04-14T23:59:00"/>
    <n v="1"/>
    <x v="1"/>
    <x v="0"/>
    <x v="11"/>
  </r>
  <r>
    <x v="8"/>
    <n v="505187531"/>
    <n v="158540"/>
    <s v="AquisiÃ§Ã£o de material de economato para stock"/>
    <d v="2019-03-14T11:10:21"/>
    <n v="13"/>
    <s v="PT;12;164;42"/>
    <n v="360"/>
    <d v="2019-03-19T23:59:00"/>
    <n v="1"/>
    <x v="1"/>
    <x v="0"/>
    <x v="11"/>
  </r>
  <r>
    <x v="11"/>
    <n v="506614913"/>
    <n v="158541"/>
    <s v="ContrataÃ§Ã£o de serviÃ§os para controlo de pragas urbanas - Pombos"/>
    <d v="2019-03-14T11:23:05"/>
    <n v="13"/>
    <s v="PT;12;173;189"/>
    <n v="360"/>
    <d v="2019-03-24T23:59:00"/>
    <n v="1"/>
    <x v="1"/>
    <x v="0"/>
    <x v="11"/>
  </r>
  <r>
    <x v="99"/>
    <n v="510089224"/>
    <n v="158542"/>
    <s v="Fornecimento e montagem de equipamento hoteleiro de bar e cozinha - DireÃ§Ã£o Regional de Lisboa e Vale do Tejo Â¿ ServiÃ§os Desconcentrados de Lisboa"/>
    <d v="2019-03-14T11:26:55"/>
    <n v="13"/>
    <s v="PT;12;165;2018"/>
    <n v="360"/>
    <d v="2019-03-24T23:59:00"/>
    <n v="1"/>
    <x v="2"/>
    <x v="0"/>
    <x v="11"/>
  </r>
  <r>
    <x v="0"/>
    <n v="508481287"/>
    <n v="158543"/>
    <s v="191G001384 Â¿ AquisiÃ§Ã£o de Ponatinib 15 mg comp - Ano 2019"/>
    <d v="2019-03-14T11:38:54"/>
    <n v="1"/>
    <s v="PT;12;165;2010"/>
    <n v="1"/>
    <m/>
    <n v="1"/>
    <x v="0"/>
    <x v="0"/>
    <x v="11"/>
  </r>
  <r>
    <x v="0"/>
    <n v="508481287"/>
    <n v="158544"/>
    <s v="AquisiÃ§Ã£o de serviÃ§os de reparaÃ§Ã£o de aparelho de tomografia por coerÃªncia Ã³tica do ServiÃ§o de Oftalmologia Â¿ MCDTÂ¿s"/>
    <d v="2019-03-14T11:47:59"/>
    <n v="1"/>
    <s v="PT;12;165;2010"/>
    <n v="360"/>
    <d v="2019-03-18T15:00:00"/>
    <n v="1"/>
    <x v="0"/>
    <x v="0"/>
    <x v="11"/>
  </r>
  <r>
    <x v="25"/>
    <n v="505307685"/>
    <n v="158545"/>
    <s v="RequalificaÃ§Ã£o Passeios"/>
    <d v="2019-03-14T11:51:46"/>
    <n v="13"/>
    <s v="PT;12;161;1979"/>
    <n v="360"/>
    <d v="2019-03-25T23:59:00"/>
    <n v="1"/>
    <x v="1"/>
    <x v="0"/>
    <x v="11"/>
  </r>
  <r>
    <x v="90"/>
    <n v="503541567"/>
    <n v="158546"/>
    <s v="Empreitada 75/GEBALIS/2019 Â¿ Bairro Flamenga Â¿ ReabilitaÃ§Ã£o de 6 fogos municipais. Moradas: Rua Ferreira de Castro, Lote 342, 1Âº Drt Rua Ferreira de Castro, Lote 350, Cv Drt Rua Ferreira de Castro, Lote 351, Cv Drt Rua Ferreira de Castro, Lote 351, Cv Esq Rua Ferreira de Castro, Lote 354, 3Âº Esq Rua Ferreira de Castro, Lote 389, 1Âº Drt"/>
    <d v="2019-03-14T11:55:00"/>
    <n v="13"/>
    <s v="PT;12;165;2007"/>
    <n v="340"/>
    <d v="2019-03-22T23:59:00"/>
    <n v="1"/>
    <x v="1"/>
    <x v="0"/>
    <x v="11"/>
  </r>
  <r>
    <x v="8"/>
    <n v="505187531"/>
    <n v="158547"/>
    <s v="AquisiÃ§Ã£o de serviÃ§os para aluguer de 2 viaturas para a GNR Concelho de Cascais"/>
    <d v="2019-03-14T12:08:37"/>
    <n v="13"/>
    <s v="PT;12;164;42"/>
    <n v="5"/>
    <d v="2019-03-20T23:59:00"/>
    <n v="1"/>
    <x v="1"/>
    <x v="0"/>
    <x v="11"/>
  </r>
  <r>
    <x v="191"/>
    <n v="508779472"/>
    <n v="158548"/>
    <s v="Acordo Quadro de Eletricidade."/>
    <d v="2019-03-14T12:20:18"/>
    <n v="3"/>
    <s v="PT;4;40;184"/>
    <n v="340"/>
    <d v="2019-04-17T23:59:00"/>
    <n v="1"/>
    <x v="1"/>
    <x v="0"/>
    <x v="11"/>
  </r>
  <r>
    <x v="38"/>
    <n v="505309939"/>
    <n v="158549"/>
    <s v="AquisiÃ§Ã£o de destruidoras de papel para vÃ¡rios espaÃ§os do MunicÃ­pio"/>
    <d v="2019-03-14T12:20:29"/>
    <n v="1"/>
    <s v="PT;9;121;1594"/>
    <n v="360"/>
    <d v="2019-03-21T16:30:00"/>
    <n v="1"/>
    <x v="1"/>
    <x v="0"/>
    <x v="11"/>
  </r>
  <r>
    <x v="38"/>
    <n v="505309939"/>
    <n v="158550"/>
    <s v="AquisiÃ§Ã£o de tabelas de basquetebol principais de competiÃ§Ã£o Â¿ PavilhÃ£o da Boavista"/>
    <d v="2019-03-14T12:36:33"/>
    <n v="1"/>
    <s v="PT;9;121;1594"/>
    <n v="360"/>
    <d v="2019-03-19T16:30:00"/>
    <n v="1"/>
    <x v="1"/>
    <x v="0"/>
    <x v="11"/>
  </r>
  <r>
    <x v="191"/>
    <n v="508779472"/>
    <n v="158551"/>
    <m/>
    <d v="2019-03-14T12:44:41"/>
    <n v="3"/>
    <s v="PT;1;1;232"/>
    <n v="400"/>
    <m/>
    <n v="1"/>
    <x v="1"/>
    <x v="0"/>
    <x v="11"/>
  </r>
  <r>
    <x v="84"/>
    <n v="680018140"/>
    <n v="158552"/>
    <s v="2019/300.10.005/86 - AquisiÃ§Ã£o de ServiÃ§os para ElaboraÃ§Ã£o do Projeto de ExecuÃ§Ã£o e do Caderno de Encargos, para a Empreitada de ConstruÃ§Ã£o de 3 Ecocentros."/>
    <d v="2019-03-14T13:02:27"/>
    <n v="1"/>
    <s v="PT;20;299;3322"/>
    <n v="400"/>
    <d v="1970-01-01T23:59:00"/>
    <n v="1"/>
    <x v="1"/>
    <x v="0"/>
    <x v="11"/>
  </r>
  <r>
    <x v="38"/>
    <n v="505309939"/>
    <n v="158553"/>
    <s v="AquisiÃ§Ã£o de serviÃ§os para contrataÃ§Ã£o de estrutura de palco e PA para concerto"/>
    <d v="2019-03-14T13:04:35"/>
    <n v="1"/>
    <s v="PT;9;121;1594"/>
    <n v="360"/>
    <d v="2019-03-22T16:30:00"/>
    <n v="1"/>
    <x v="1"/>
    <x v="0"/>
    <x v="11"/>
  </r>
  <r>
    <x v="177"/>
    <n v="506735524"/>
    <n v="158555"/>
    <s v="OE - COPRE NÂº 1/2019 &quot;REABILITAÃ‡ÃƒO DO RECINTO DESPORTIVO DO C.E.A.J.&quot;"/>
    <d v="2019-03-14T14:02:16"/>
    <n v="13"/>
    <s v="PT;2;21;473"/>
    <n v="360"/>
    <d v="2019-03-26T17:00:00"/>
    <n v="1"/>
    <x v="1"/>
    <x v="0"/>
    <x v="11"/>
  </r>
  <r>
    <x v="9"/>
    <n v="506173968"/>
    <n v="158558"/>
    <s v="ServiÃ§o de inserÃ§Ã£o de publicidade na rede multibanco do distrito de Lisboa e SetÃºbal para divulgaÃ§Ã£o da Campanha ComemoraÃ§Ãµes do 25 de Abril"/>
    <d v="2019-03-14T14:14:48"/>
    <n v="1"/>
    <s v="PT;1;1;232"/>
    <n v="360"/>
    <d v="2019-04-05T18:00:00"/>
    <n v="1"/>
    <x v="1"/>
    <x v="0"/>
    <x v="11"/>
  </r>
  <r>
    <x v="14"/>
    <n v="501144218"/>
    <n v="158563"/>
    <s v="AquisiÃ§Ã£o de ServiÃ§os de Som e Luz para a Festa em Honra do Senhor Jesus das Chagas"/>
    <d v="2019-03-14T14:30:33"/>
    <n v="1"/>
    <s v="PT;16;244;2616"/>
    <n v="360"/>
    <d v="2019-03-23T18:00:00"/>
    <n v="1"/>
    <x v="1"/>
    <x v="0"/>
    <x v="11"/>
  </r>
  <r>
    <x v="1"/>
    <n v="506673626"/>
    <n v="158564"/>
    <s v="AquisiÃ§Ã£o de serviÃ§os de apoio, consultadoria e implementaÃ§Ã£o de sistemas de controlo de fornecimento de refeiÃ§Ãµes escolares"/>
    <d v="2019-03-14T14:38:14"/>
    <n v="13"/>
    <s v="PT;16;237;31"/>
    <n v="5"/>
    <d v="2019-03-19T23:59:00"/>
    <n v="1"/>
    <x v="1"/>
    <x v="0"/>
    <x v="11"/>
  </r>
  <r>
    <x v="70"/>
    <n v="506791220"/>
    <n v="158565"/>
    <s v="ExecuÃ§Ã£o e reparaÃ§Ã£o de gares simples para contentores, assentamento de suporte para contentores e papeleiras no concelho"/>
    <d v="2019-03-14T14:46:32"/>
    <n v="13"/>
    <s v="PT;16;239;78"/>
    <n v="360"/>
    <d v="2019-03-26T23:59:00"/>
    <n v="1"/>
    <x v="1"/>
    <x v="0"/>
    <x v="11"/>
  </r>
  <r>
    <x v="74"/>
    <n v="502177080"/>
    <n v="158566"/>
    <s v="AquisiÃ§Ã£o de ServiÃ§os de Desenvolvimento de Aplicativo InformÃ¡tico de suporte Ã  Ã¡rea de negÃ³cio dos Licenciamentos Diversos."/>
    <d v="2019-03-14T14:48:33"/>
    <n v="13"/>
    <s v="PT;12;168;195"/>
    <n v="360"/>
    <d v="2019-03-19T17:00:00"/>
    <n v="1"/>
    <x v="1"/>
    <x v="0"/>
    <x v="11"/>
  </r>
  <r>
    <x v="6"/>
    <n v="506037258"/>
    <n v="158568"/>
    <s v="PrestaÃ§Ã£o de ServiÃ§os de impressÃ£o grÃ¡fica e produÃ§Ã£o de material promocional para o desenvolvimento do Geoparque Litoral de Viana do Castelo e da Rede Escolar de CiÃªncia e de Apoio Ã  InvestigaÃ§Ã£o CientÃ­fica"/>
    <d v="2019-03-14T14:53:54"/>
    <n v="13"/>
    <s v="PT;17;256;203"/>
    <n v="340"/>
    <d v="2019-03-20T17:00:00"/>
    <n v="1"/>
    <x v="1"/>
    <x v="0"/>
    <x v="11"/>
  </r>
  <r>
    <x v="14"/>
    <n v="501144218"/>
    <n v="158571"/>
    <s v="ServiÃ§os de seguranÃ§a e vigilÃ¢ncia para o Museu MarÃ­timo de Sesimbra e Fortaleza de Santiago para o perÃ­odo de 17 de maio a 31 de dezembro de 2019"/>
    <d v="2019-03-14T15:02:15"/>
    <n v="13"/>
    <s v="PT;16;244;2617"/>
    <n v="360"/>
    <d v="2019-03-19T18:00:00"/>
    <n v="1"/>
    <x v="1"/>
    <x v="0"/>
    <x v="11"/>
  </r>
  <r>
    <x v="9"/>
    <n v="506173968"/>
    <n v="158572"/>
    <s v="ServiÃ§o de spot televisivo para divulgaÃ§Ã£o das comemoraÃ§Ãµes do 25 de Abril"/>
    <d v="2019-03-14T15:07:29"/>
    <n v="1"/>
    <s v="PT;1;1;232"/>
    <n v="5"/>
    <d v="2019-03-19T18:00:00"/>
    <n v="1"/>
    <x v="1"/>
    <x v="0"/>
    <x v="11"/>
  </r>
  <r>
    <x v="68"/>
    <n v="512013241"/>
    <n v="158574"/>
    <s v="Ajuste Direto para PrestaÃ§Ã£o de ServiÃ§os de AssistÃªncia TÃ©cnica e ManutenÃ§Ã£o de Software de GestÃ£o de ReservatÃ³rio, para o triÃ©nio 2019-2021"/>
    <d v="2019-03-14T15:31:51"/>
    <n v="1"/>
    <s v="Conselho da Ribeira Grande"/>
    <n v="360"/>
    <d v="2019-03-19T16:00:00"/>
    <n v="1"/>
    <x v="1"/>
    <x v="0"/>
    <x v="11"/>
  </r>
  <r>
    <x v="9"/>
    <n v="506173968"/>
    <n v="158575"/>
    <s v="ServiÃ§o de spot televisivo para divulgaÃ§Ã£o das comemoraÃ§Ãµes do 25 de Abril"/>
    <d v="2019-03-14T15:36:43"/>
    <n v="1"/>
    <s v="PT;1;1;232"/>
    <n v="360"/>
    <d v="2019-03-19T18:00:00"/>
    <n v="1"/>
    <x v="1"/>
    <x v="0"/>
    <x v="11"/>
  </r>
  <r>
    <x v="0"/>
    <n v="508481287"/>
    <n v="158576"/>
    <s v="AquisiÃ§Ã£o de serviÃ§os de reparaÃ§Ã£o de ecÃ³grafo Fibroscan 502 com calibraÃ§Ã£o das sondas M e XL."/>
    <d v="2019-03-14T15:51:28"/>
    <n v="1"/>
    <s v="PT;12;165;2010"/>
    <n v="360"/>
    <d v="2019-03-18T15:30:00"/>
    <n v="1"/>
    <x v="0"/>
    <x v="0"/>
    <x v="11"/>
  </r>
  <r>
    <x v="49"/>
    <n v="502098139"/>
    <n v="158577"/>
    <s v="BENEFICIAÃ‡ÃƒO, AMPLIAÃ‡ÃƒO, REPARAÃ‡ÃƒO E MELHORAMENTOS NAS ESCOLAS DO CONCELHO-CENTRO INFANTIL DE ALTE"/>
    <d v="2019-03-14T15:54:11"/>
    <n v="13"/>
    <s v="PT;1;1;232"/>
    <n v="5"/>
    <d v="2019-03-24T17:00:00"/>
    <n v="1"/>
    <x v="1"/>
    <x v="0"/>
    <x v="11"/>
  </r>
  <r>
    <x v="2"/>
    <n v="503539473"/>
    <n v="158578"/>
    <s v="Empreitada de remodelaÃ§Ã£o da rede de abastecimento de Ã¡gua e rede de Ã¡guas residuais pluviais - Travessa do Mar"/>
    <d v="2019-03-14T16:01:22"/>
    <n v="3"/>
    <s v="PT;9;111;1551"/>
    <n v="360"/>
    <d v="2019-04-01T23:59:00"/>
    <n v="1"/>
    <x v="1"/>
    <x v="0"/>
    <x v="11"/>
  </r>
  <r>
    <x v="13"/>
    <n v="501294104"/>
    <n v="158579"/>
    <s v="PRESTAÃ‡ÃƒO DE SERVIÃ‡OS PARA LIMPEZA DAS INSTALAÃ‡Ã•ES DESPORTIVAS E DA POUSADA DA JUVENTUDE, PELO PERÃODO DE 36 MESES, AO ABRIGO DO ACORDO QUADRO AQ-HL-2015 CELEBRADO PELA ENTIDADE DE SERVIÃ‡OS PARTILHADOS DA ADMINISTRAÃ‡ÃƒO PÃšBLICA, I.P (ESPAP)"/>
    <d v="2019-03-14T16:10:14"/>
    <n v="13"/>
    <s v="PT;16;245;2623"/>
    <n v="340"/>
    <d v="2019-03-27T23:59:00"/>
    <n v="1"/>
    <x v="1"/>
    <x v="0"/>
    <x v="11"/>
  </r>
  <r>
    <x v="38"/>
    <n v="505309939"/>
    <n v="158580"/>
    <s v="Fornecimento e instalaÃ§Ã£o de quadros elÃ©tricos para recintos espetÃ¡culo"/>
    <d v="2019-03-14T16:12:54"/>
    <n v="1"/>
    <s v="PT;9;121;274"/>
    <n v="360"/>
    <d v="2019-03-15T16:30:00"/>
    <n v="1"/>
    <x v="1"/>
    <x v="0"/>
    <x v="11"/>
  </r>
  <r>
    <x v="65"/>
    <n v="600084779"/>
    <n v="158581"/>
    <s v="Â¿ 9 Users C&amp;amp;DS Scoring; Â¿ 3 Users C&amp;amp;DS Deployment Portal Â¿ Desenvolvimento; Â¿ 9 Users C&amp;amp;DS Deployment Portal Â¿ ProduÃ§Ã£o."/>
    <d v="2019-03-14T16:18:11"/>
    <n v="13"/>
    <s v="PT;1;1;232"/>
    <n v="360"/>
    <d v="2019-03-20T17:00:00"/>
    <n v="1"/>
    <x v="2"/>
    <x v="0"/>
    <x v="11"/>
  </r>
  <r>
    <x v="3"/>
    <n v="500051054"/>
    <n v="158583"/>
    <s v="Fornecimento de diverso material para trabalhos de reparaÃ§Ã£o e beneficiaÃ§Ã£o de equipamentos do MunicÃ­pio de Almada - por lotes"/>
    <d v="2019-03-14T16:32:43"/>
    <n v="13"/>
    <s v="PT;1;1;232"/>
    <n v="360"/>
    <d v="2019-03-19T19:00:00"/>
    <n v="1"/>
    <x v="1"/>
    <x v="0"/>
    <x v="11"/>
  </r>
  <r>
    <x v="177"/>
    <n v="506735524"/>
    <n v="158584"/>
    <s v="CONC_PUBLICO 19/2019 AQUISIÃ‡ÃƒO DE APÃ“LICES DE SEGUROS"/>
    <d v="2019-03-14T16:32:58"/>
    <n v="3"/>
    <s v="PT;2;21;479"/>
    <n v="360"/>
    <d v="2019-03-20T17:00:00"/>
    <n v="1"/>
    <x v="1"/>
    <x v="0"/>
    <x v="11"/>
  </r>
  <r>
    <x v="111"/>
    <n v="510170811"/>
    <n v="158585"/>
    <m/>
    <d v="2019-03-14T16:38:56"/>
    <n v="1"/>
    <s v="PT;1;1;232"/>
    <n v="400"/>
    <m/>
    <n v="1"/>
    <x v="2"/>
    <x v="0"/>
    <x v="11"/>
  </r>
  <r>
    <x v="91"/>
    <n v="503584215"/>
    <n v="158597"/>
    <m/>
    <d v="2019-03-14T17:45:13"/>
    <n v="1"/>
    <s v="PT;1;1;232"/>
    <n v="1"/>
    <m/>
    <n v="1"/>
    <x v="2"/>
    <x v="0"/>
    <x v="11"/>
  </r>
  <r>
    <x v="132"/>
    <n v="507023129"/>
    <n v="158599"/>
    <m/>
    <d v="2019-03-14T18:08:00"/>
    <n v="3"/>
    <s v="PT;1;1;232"/>
    <n v="400"/>
    <d v="2019-01-16T17:00:00"/>
    <n v="1"/>
    <x v="2"/>
    <x v="0"/>
    <x v="11"/>
  </r>
  <r>
    <x v="166"/>
    <n v="504288806"/>
    <n v="158600"/>
    <s v="Aluguer Operacional de 8 veÃ­culos automÃ³veis"/>
    <d v="2019-03-14T18:51:30"/>
    <n v="3"/>
    <s v="PT;12;165;2008"/>
    <n v="360"/>
    <d v="2019-04-14T23:59:00"/>
    <n v="1"/>
    <x v="2"/>
    <x v="0"/>
    <x v="11"/>
  </r>
  <r>
    <x v="67"/>
    <n v="600013855"/>
    <n v="158602"/>
    <m/>
    <d v="2019-03-15T09:20:37"/>
    <n v="1"/>
    <s v="PT;1;1;232"/>
    <n v="400"/>
    <m/>
    <n v="1"/>
    <x v="2"/>
    <x v="0"/>
    <x v="11"/>
  </r>
  <r>
    <x v="21"/>
    <n v="506609553"/>
    <n v="158603"/>
    <s v="Fornecimento de equipamento informÃ¡tico em lotes"/>
    <d v="2019-03-15T09:30:06"/>
    <n v="13"/>
    <s v="PT;8;101;1519"/>
    <n v="360"/>
    <d v="2019-03-24T23:59:00"/>
    <n v="1"/>
    <x v="1"/>
    <x v="0"/>
    <x v="11"/>
  </r>
  <r>
    <x v="67"/>
    <n v="600013855"/>
    <n v="158604"/>
    <s v="ManutenÃ§Ã£o de quadros elÃ©tricos da Secretaria Geral do MinistÃ©rio das FinanÃ§as"/>
    <d v="2019-03-15T09:36:21"/>
    <n v="13"/>
    <s v="PT;12;165;75"/>
    <n v="210"/>
    <d v="2019-03-25T17:00:00"/>
    <n v="1"/>
    <x v="2"/>
    <x v="0"/>
    <x v="11"/>
  </r>
  <r>
    <x v="2"/>
    <n v="503539473"/>
    <n v="158605"/>
    <s v="AquisiÃ§Ã£o de serviÃ§os para elaboraÃ§Ã£o do plano municipal da defesa da floresta contra incÃªndios"/>
    <d v="2019-03-15T09:36:49"/>
    <n v="1"/>
    <s v="PT;9;111;1551"/>
    <n v="360"/>
    <d v="2019-03-30T23:59:00"/>
    <n v="1"/>
    <x v="1"/>
    <x v="0"/>
    <x v="11"/>
  </r>
  <r>
    <x v="1"/>
    <n v="506673626"/>
    <n v="158606"/>
    <s v="PrestaÃ§Ã£o de serviÃ§os de seguros mediante adjudicaÃ§Ã£o por Lotes"/>
    <d v="2019-03-15T09:44:25"/>
    <n v="3"/>
    <s v="PT;16;237;31"/>
    <n v="360"/>
    <d v="2019-05-05T17:00:00"/>
    <n v="1"/>
    <x v="1"/>
    <x v="0"/>
    <x v="11"/>
  </r>
  <r>
    <x v="37"/>
    <n v="504293125"/>
    <n v="158607"/>
    <s v="Fornecimento de GÃ¡s Butano e Propano para as Escolas (EB EJI) do Concelho de Odivelas"/>
    <d v="2019-03-15T10:19:50"/>
    <n v="3"/>
    <s v="PT;12;175;172"/>
    <n v="340"/>
    <d v="2019-03-23T23:59:00"/>
    <n v="1"/>
    <x v="1"/>
    <x v="0"/>
    <x v="11"/>
  </r>
  <r>
    <x v="192"/>
    <n v="501144269"/>
    <n v="158608"/>
    <s v="ERPI - AmpliaÃ§Ã£o para Realojamento dos Idosos"/>
    <d v="2019-03-15T10:31:32"/>
    <n v="3"/>
    <s v="PT;15;225;2500"/>
    <n v="360"/>
    <d v="2019-05-10T23:59:00"/>
    <n v="1"/>
    <x v="2"/>
    <x v="0"/>
    <x v="11"/>
  </r>
  <r>
    <x v="65"/>
    <n v="600084779"/>
    <n v="158609"/>
    <s v="AQUISIÃ‡ÃƒO DE SERVIÃ‡OS DE BANCO DE APOIO PARA SISTEMAS DE DÃ‰BITOS DIRETOS SEPA - SINGLE EURO PAYMENTS AREA"/>
    <d v="2019-03-15T10:32:54"/>
    <n v="13"/>
    <s v="PT;12;165;2004"/>
    <n v="340"/>
    <d v="2019-04-02T17:00:00"/>
    <n v="1"/>
    <x v="2"/>
    <x v="0"/>
    <x v="11"/>
  </r>
  <r>
    <x v="177"/>
    <n v="506735524"/>
    <n v="158610"/>
    <s v="OE - CP NÂº 3/2019 &quot;VIA PEDONAL E CICLÃVEL ESTRUTURANTE NAS LIGAÃ‡Ã•ES NORTE / SUL&quot;"/>
    <d v="2019-03-15T10:40:57"/>
    <n v="3"/>
    <s v="PT;2;21;474"/>
    <n v="360"/>
    <d v="2019-04-15T17:00:00"/>
    <n v="1"/>
    <x v="1"/>
    <x v="0"/>
    <x v="11"/>
  </r>
  <r>
    <x v="54"/>
    <n v="501202021"/>
    <n v="158611"/>
    <s v="serviÃ§os de manutenÃ§Ã£o e assistÃªncia tÃ©cnica dos ascensores do edificio Infante D. Henrique (EIDH)"/>
    <d v="2019-03-15T10:44:27"/>
    <n v="3"/>
    <s v="PT;12;165;2016"/>
    <n v="360"/>
    <d v="2019-04-02T23:59:00"/>
    <n v="1"/>
    <x v="7"/>
    <x v="0"/>
    <x v="11"/>
  </r>
  <r>
    <x v="90"/>
    <n v="503541567"/>
    <n v="158612"/>
    <m/>
    <d v="2019-03-15T10:51:14"/>
    <n v="13"/>
    <s v="PT;1;1;232"/>
    <n v="400"/>
    <m/>
    <n v="1"/>
    <x v="1"/>
    <x v="0"/>
    <x v="11"/>
  </r>
  <r>
    <x v="33"/>
    <n v="505170876"/>
    <n v="158613"/>
    <s v="AquisiÃ§Ã£o de serviÃ§os de consultoria tÃ©cnica para elaboraÃ§Ã£o de caderno de encargos para abertura de concurso de fornecimento de uniformes destinados aos colaboradores com funÃ§Ãµes de atendimento, assim como para acompanhamento do processo nas fases subsequentes"/>
    <d v="2019-03-15T11:00:04"/>
    <n v="1"/>
    <s v="PT;9;117;1575"/>
    <n v="360"/>
    <d v="2019-03-27T17:00:00"/>
    <n v="1"/>
    <x v="1"/>
    <x v="0"/>
    <x v="11"/>
  </r>
  <r>
    <x v="17"/>
    <n v="505456010"/>
    <n v="158614"/>
    <s v="FORNECIMENTO DE PRODUTOS DE PASTELARIA DIÃRIA FINA , SECA,SALGADOS E DOÃ‡ARIA DIVERSA"/>
    <d v="2019-03-15T11:20:02"/>
    <n v="1"/>
    <s v="PT;12;175;172"/>
    <n v="5"/>
    <d v="2019-03-25T23:00:00"/>
    <n v="1"/>
    <x v="1"/>
    <x v="0"/>
    <x v="11"/>
  </r>
  <r>
    <x v="42"/>
    <n v="512103070"/>
    <n v="158617"/>
    <s v="O presente procedimento tem por objeto a aquisiÃ§Ã£o de material de penso para consumo hospitalar em 2019, ao Hospital da Horta, E.P.E.R."/>
    <d v="2019-03-15T11:29:20"/>
    <n v="1"/>
    <s v="PT;20;305;3353"/>
    <n v="360"/>
    <d v="2019-03-19T23:59:00"/>
    <n v="1"/>
    <x v="0"/>
    <x v="0"/>
    <x v="11"/>
  </r>
  <r>
    <x v="114"/>
    <n v="505584760"/>
    <n v="158618"/>
    <m/>
    <d v="2019-03-15T11:45:43"/>
    <n v="13"/>
    <s v="PT;1;1;232"/>
    <n v="400"/>
    <m/>
    <n v="1"/>
    <x v="1"/>
    <x v="0"/>
    <x v="11"/>
  </r>
  <r>
    <x v="18"/>
    <n v="501222634"/>
    <n v="158619"/>
    <s v="A intervenÃ§Ã£o incide em regra sobre vias (estradas e arruamentos) com pavimentos betuminosos envelhecidos que jÃ¡ excederam o tempo normal de vida Ãºtil e por isso facilmente se desagregam e formam irregularidades prejudiciais ao adequado desempenho, especialmente em tempo chuvoso e frio."/>
    <d v="2019-03-15T11:47:45"/>
    <n v="3"/>
    <s v="PT;11;148;1889"/>
    <n v="340"/>
    <d v="2019-04-19T23:59:00"/>
    <n v="1"/>
    <x v="1"/>
    <x v="0"/>
    <x v="11"/>
  </r>
  <r>
    <x v="7"/>
    <n v="508666236"/>
    <n v="158622"/>
    <s v="A AQUISIÃ‡ÃƒO DE SERVIÃ‡OS DE CONCEÃ‡ÃƒO E IMPLEMENTAÃ‡ÃƒO DE UM SISTEMA INTEGRADO DE PRODUÃ‡ÃƒO E GESTÃƒO DE CONTEÃšDOS PARA A COMUNICAÃ‡ÃƒO DO DESTINO PORTUGAL 2019-2022"/>
    <d v="2019-03-15T12:24:41"/>
    <n v="3"/>
    <s v="PT;12;165;2013"/>
    <n v="360"/>
    <d v="2019-04-17T23:59:00"/>
    <n v="1"/>
    <x v="2"/>
    <x v="0"/>
    <x v="11"/>
  </r>
  <r>
    <x v="9"/>
    <n v="506173968"/>
    <n v="158623"/>
    <m/>
    <d v="2019-03-15T12:25:54"/>
    <n v="13"/>
    <s v="PT;1;1;232"/>
    <n v="1"/>
    <m/>
    <n v="1"/>
    <x v="1"/>
    <x v="0"/>
    <x v="11"/>
  </r>
  <r>
    <x v="187"/>
    <n v="500965099"/>
    <n v="158625"/>
    <s v="AquisiÃ§Ã£o de bens - Equipamento Desktop DELL OptiPlex 3060"/>
    <d v="2019-03-15T12:44:32"/>
    <n v="1"/>
    <s v="PT;12;165;2012"/>
    <n v="360"/>
    <d v="2019-03-20T23:59:00"/>
    <n v="1"/>
    <x v="2"/>
    <x v="0"/>
    <x v="11"/>
  </r>
  <r>
    <x v="2"/>
    <n v="503539473"/>
    <n v="158626"/>
    <s v="Fornecimento contÃ­nuo de produtos de drogaria e ferramentas"/>
    <d v="2019-03-15T13:45:05"/>
    <n v="13"/>
    <s v="PT;9;111;1551"/>
    <n v="360"/>
    <d v="2019-03-21T23:59:00"/>
    <n v="1"/>
    <x v="1"/>
    <x v="0"/>
    <x v="11"/>
  </r>
  <r>
    <x v="114"/>
    <n v="505584760"/>
    <n v="158629"/>
    <m/>
    <d v="2019-03-15T14:13:47"/>
    <n v="13"/>
    <s v="PT;1;1;232"/>
    <n v="400"/>
    <m/>
    <n v="1"/>
    <x v="1"/>
    <x v="0"/>
    <x v="11"/>
  </r>
  <r>
    <x v="21"/>
    <n v="506609553"/>
    <n v="158631"/>
    <s v="AquisiÃ§Ã£o de serviÃ§os - ElaboraÃ§Ã£o de projeto de execuÃ§Ã£o, mapa de trabalhos e orÃ§amentaÃ§Ã£o da componente de conservaÃ§Ã£o e restauro - Convento da SaudaÃ§Ã£o"/>
    <d v="2019-03-15T14:19:43"/>
    <n v="1"/>
    <s v="PT;8;101;1519"/>
    <n v="360"/>
    <d v="2019-03-25T23:59:00"/>
    <n v="1"/>
    <x v="1"/>
    <x v="0"/>
    <x v="11"/>
  </r>
  <r>
    <x v="179"/>
    <n v="600019608"/>
    <n v="158632"/>
    <s v="AquisiÃ§Ã£o de serviÃ§os de DiagnÃ³stico, ImplementaÃ§Ã£o de Sistema Integrado de InformaÃ§Ã£o e Processos na IGF no Ã¢mbito do Aviso n.Âº2/SAMA/2017 - OperaÃ§Ãµes de CapacitaÃ§Ã£o da AdministraÃ§Ã£o PÃºblica (SAMA 2020)"/>
    <d v="2019-03-15T15:06:57"/>
    <n v="3"/>
    <s v="PT;1;1;232"/>
    <n v="340"/>
    <d v="2019-03-27T23:59:00"/>
    <n v="1"/>
    <x v="2"/>
    <x v="0"/>
    <x v="11"/>
  </r>
  <r>
    <x v="0"/>
    <n v="508481287"/>
    <n v="158633"/>
    <s v="AquisiÃ§Ã£o de material genÃ©rico de serralharia para o ano de 2019"/>
    <d v="2019-03-15T15:07:29"/>
    <n v="13"/>
    <s v="PT;12;165;2010"/>
    <n v="360"/>
    <d v="2019-03-29T17:00:00"/>
    <n v="1"/>
    <x v="0"/>
    <x v="0"/>
    <x v="11"/>
  </r>
  <r>
    <x v="74"/>
    <n v="502177080"/>
    <n v="158634"/>
    <s v="AquisiÃ§Ã£o de 12 Viaturas tipo ligeiro de passageiros e ligeiro de mercadorias, em regime de Aluguer Operacional de VeÃ­culos."/>
    <d v="2019-03-15T15:16:42"/>
    <n v="3"/>
    <s v="PT;1;1;232"/>
    <n v="360"/>
    <d v="2019-03-26T17:00:00"/>
    <n v="1"/>
    <x v="1"/>
    <x v="0"/>
    <x v="11"/>
  </r>
  <r>
    <x v="0"/>
    <n v="508481287"/>
    <n v="158635"/>
    <s v="AquisiÃ§Ã£o de serviÃ§os de reparaÃ§Ã£o de cabeÃ§a de cÃ¢mara"/>
    <d v="2019-03-15T15:53:04"/>
    <n v="1"/>
    <s v="PT;12;165;2010"/>
    <n v="360"/>
    <d v="2019-03-19T15:30:00"/>
    <n v="1"/>
    <x v="0"/>
    <x v="0"/>
    <x v="11"/>
  </r>
  <r>
    <x v="76"/>
    <n v="512105030"/>
    <n v="158638"/>
    <s v="Fornecimento de Panitumumab e Denosumab ao Hospital de Santo EspÃ­rito da Ilha Terceira, EPER"/>
    <d v="2019-03-15T16:06:11"/>
    <n v="1"/>
    <s v="PT;20;299;3317"/>
    <n v="5"/>
    <d v="2019-03-25T23:59:00"/>
    <n v="1"/>
    <x v="0"/>
    <x v="0"/>
    <x v="11"/>
  </r>
  <r>
    <x v="0"/>
    <n v="508481287"/>
    <n v="158643"/>
    <s v="AquisiÃ§Ã£o de material genÃ©rico de mecÃ¢nica auto para o ano de 2019"/>
    <d v="2019-03-15T16:32:50"/>
    <n v="13"/>
    <s v="PT;12;165;2010"/>
    <n v="360"/>
    <d v="2019-03-29T17:00:00"/>
    <n v="1"/>
    <x v="0"/>
    <x v="0"/>
    <x v="11"/>
  </r>
  <r>
    <x v="7"/>
    <n v="508666236"/>
    <n v="158658"/>
    <s v="AquisiÃ§Ã£o de equipamento diverso no Ã¢mbito da atividade da Rede Escolar e do DTSI"/>
    <d v="2019-03-15T18:15:17"/>
    <n v="1"/>
    <s v="PT;12;165;2013"/>
    <n v="360"/>
    <d v="2019-03-25T23:59:00"/>
    <n v="1"/>
    <x v="2"/>
    <x v="0"/>
    <x v="11"/>
  </r>
  <r>
    <x v="193"/>
    <n v="502218835"/>
    <n v="158659"/>
    <s v="AquisiÃ§Ã£o de serviÃ§os de aluguer operacional de 4 (quatro) viaturas ligeiras de passageiros com retoma de 4 (quatro) viaturas da Entidade Adjudicante."/>
    <d v="2019-03-15T19:31:20"/>
    <n v="13"/>
    <s v="PT;1;1;232"/>
    <n v="340"/>
    <d v="2019-04-15T18:00:00"/>
    <n v="1"/>
    <x v="2"/>
    <x v="0"/>
    <x v="11"/>
  </r>
  <r>
    <x v="0"/>
    <n v="508481287"/>
    <n v="158667"/>
    <s v="AquisiÃ§Ã£o de serviÃ§os de ensaios microbiolÃ³gicos, qualidade do ar interior em salas limpas e deteÃ§Ã£o de legionella nas unidades de tratamento de ar para o ano de 2019"/>
    <d v="2019-03-16T11:05:07"/>
    <n v="13"/>
    <s v="PT;12;165;2010"/>
    <n v="360"/>
    <d v="2019-03-22T17:00:00"/>
    <n v="1"/>
    <x v="0"/>
    <x v="0"/>
    <x v="11"/>
  </r>
  <r>
    <x v="43"/>
    <n v="503035416"/>
    <n v="158668"/>
    <s v="AquisiÃ§Ã£o de ampola para o raio-x para o serviÃ§o de urgÃªncia"/>
    <d v="2019-03-16T15:33:34"/>
    <n v="1"/>
    <s v="PT;1;1;232"/>
    <n v="340"/>
    <d v="2019-03-20T17:00:00"/>
    <n v="1"/>
    <x v="0"/>
    <x v="0"/>
    <x v="11"/>
  </r>
  <r>
    <x v="0"/>
    <n v="508481287"/>
    <n v="158687"/>
    <s v="aquisiÃ§Ã£o de materiais para manutenÃ§Ã£o de monitores de sinais vitais."/>
    <d v="2019-03-18T08:36:48"/>
    <n v="1"/>
    <s v="PT;12;165;2010"/>
    <n v="5"/>
    <d v="2019-03-21T17:00:00"/>
    <n v="1"/>
    <x v="0"/>
    <x v="0"/>
    <x v="12"/>
  </r>
  <r>
    <x v="52"/>
    <n v="508787033"/>
    <n v="158688"/>
    <m/>
    <d v="2019-03-18T09:24:19"/>
    <n v="1"/>
    <s v="PT;1;1;232"/>
    <n v="400"/>
    <m/>
    <n v="1"/>
    <x v="1"/>
    <x v="0"/>
    <x v="12"/>
  </r>
  <r>
    <x v="21"/>
    <n v="506609553"/>
    <n v="158689"/>
    <s v="Agenciamento de um espetÃ¡culo do grupo Azeitonas"/>
    <d v="2019-03-18T09:31:46"/>
    <n v="1"/>
    <s v="PT;8;101;1519"/>
    <n v="360"/>
    <d v="2019-03-21T23:59:00"/>
    <n v="1"/>
    <x v="1"/>
    <x v="0"/>
    <x v="12"/>
  </r>
  <r>
    <x v="3"/>
    <n v="500051054"/>
    <n v="158690"/>
    <s v="AQUISIÃ‡ÃƒO DE SERVIÃ‡OS DE DIRECÃ‡ÃƒO ARTISTICA, PRODUÃ‡ÃƒO, PROGRAMAÃ‡ÃƒO, E ACOMPANHAMENTO DE EVENTOS DE ANIMAÃ‡ÃƒO TURISTICO - CULTURAL"/>
    <d v="2019-03-18T09:34:15"/>
    <n v="13"/>
    <s v="PT;16;236;230"/>
    <n v="360"/>
    <d v="2019-03-24T19:00:00"/>
    <n v="1"/>
    <x v="1"/>
    <x v="0"/>
    <x v="12"/>
  </r>
  <r>
    <x v="76"/>
    <n v="512105030"/>
    <n v="158691"/>
    <s v="PrestaÃ§Ã£o de ServiÃ§os de GestÃ£o de ResÃ­duos Hospitalares"/>
    <d v="2019-03-18T09:35:01"/>
    <n v="3"/>
    <s v="PT;20;299;3317"/>
    <n v="360"/>
    <d v="2019-04-14T23:59:00"/>
    <n v="1"/>
    <x v="0"/>
    <x v="0"/>
    <x v="12"/>
  </r>
  <r>
    <x v="0"/>
    <n v="508481287"/>
    <n v="158692"/>
    <s v="195G000048/2019 - AquisiÃ§Ã£o de impressos e envelopes, durante o ano de 2019"/>
    <d v="2019-03-18T10:01:43"/>
    <n v="13"/>
    <s v="PT;12;165;2010"/>
    <n v="360"/>
    <d v="2019-03-25T17:00:00"/>
    <n v="1"/>
    <x v="0"/>
    <x v="0"/>
    <x v="12"/>
  </r>
  <r>
    <x v="87"/>
    <n v="506826961"/>
    <n v="158693"/>
    <s v="Empreitada de construÃ§Ã£o da rede de abastecimento desde a zona do Vale atÃ© Ã  Cova da Negra (ligaÃ§Ã£o ao reservatÃ³rio da Serra)"/>
    <d v="2019-03-18T10:05:33"/>
    <n v="3"/>
    <s v="PT;1;1;232"/>
    <n v="360"/>
    <d v="2019-04-18T23:59:00"/>
    <n v="1"/>
    <x v="1"/>
    <x v="0"/>
    <x v="12"/>
  </r>
  <r>
    <x v="11"/>
    <n v="506614913"/>
    <n v="158694"/>
    <s v="ExecuÃ§Ã£o de trabalhos de conservaÃ§Ã£o de arruamentos municipais no concelho de Vila Franca de Xira no ano de 2019."/>
    <d v="2019-03-18T10:09:07"/>
    <n v="13"/>
    <s v="PT;12;173;189"/>
    <n v="340"/>
    <d v="2019-04-09T23:59:00"/>
    <n v="1"/>
    <x v="1"/>
    <x v="0"/>
    <x v="12"/>
  </r>
  <r>
    <x v="194"/>
    <n v="501135960"/>
    <n v="158695"/>
    <s v="Empreitada de AlteraÃ§Ã£o e ConservaÃ§Ã£o do PavilhÃ£o Municipal de Castro Verde"/>
    <d v="2019-03-18T10:19:23"/>
    <n v="3"/>
    <s v="PT;3;28;508"/>
    <n v="5"/>
    <d v="2019-04-18T17:00:00"/>
    <n v="1"/>
    <x v="1"/>
    <x v="0"/>
    <x v="12"/>
  </r>
  <r>
    <x v="37"/>
    <n v="504293125"/>
    <n v="158696"/>
    <s v="AlteraÃ§Ã£o e RequalificaÃ§Ã£o de Infraestruturas Municipais"/>
    <d v="2019-03-18T10:19:27"/>
    <n v="13"/>
    <s v="PT;12;175;172"/>
    <n v="360"/>
    <d v="2019-03-23T23:59:00"/>
    <n v="1"/>
    <x v="1"/>
    <x v="0"/>
    <x v="12"/>
  </r>
  <r>
    <x v="127"/>
    <n v="680015574"/>
    <n v="158697"/>
    <s v="AquisiÃ§Ã£o de Routers Wi-Fi para a frota dos ServiÃ§os Municipalizados de Transportes Colectivos do Barreiro"/>
    <d v="2019-03-18T10:35:19"/>
    <n v="1"/>
    <s v="PT;16;237;2585"/>
    <n v="360"/>
    <d v="2019-03-20T23:59:00"/>
    <n v="1"/>
    <x v="3"/>
    <x v="0"/>
    <x v="12"/>
  </r>
  <r>
    <x v="61"/>
    <n v="501597395"/>
    <n v="158698"/>
    <s v="A presente prestaÃ§Ã£o de serviÃ§os abrange a execuÃ§Ã£o dos trabalhos de docagem e reparaÃ§Ã£o, nos termos melhor definidos no presente Caderno de Encargos e das respetivas EspecificaÃ§Ãµes TÃ©cnicas, bem como de acordo com a EspecificaÃ§Ã£o de Trabalhos"/>
    <d v="2019-03-18T10:43:05"/>
    <n v="3"/>
    <s v="PT;12;165;2007"/>
    <n v="340"/>
    <d v="2019-04-03T23:59:00"/>
    <n v="1"/>
    <x v="2"/>
    <x v="0"/>
    <x v="12"/>
  </r>
  <r>
    <x v="14"/>
    <n v="501144218"/>
    <n v="158699"/>
    <s v="ConclusÃ£o da InstalaÃ§Ã£o ElÃ©ctrica e IluminaÃ§Ã£o do Cercado, acesso ao Terreiro, a consolidaÃ§Ã£o de alguns taludes e arborizaÃ§Ã£o, entre outros e mesmo o arranjo da envolvente da Casa da Ãgua e respectiva IluminaÃ§Ã£o. Tipo de contrato: Empreitada de Obras PÃºblicas"/>
    <d v="2019-03-18T10:47:04"/>
    <n v="3"/>
    <s v="PT;16;244;2617"/>
    <n v="340"/>
    <d v="2019-04-17T23:59:00"/>
    <n v="1"/>
    <x v="1"/>
    <x v="0"/>
    <x v="12"/>
  </r>
  <r>
    <x v="96"/>
    <n v="510833632"/>
    <n v="158700"/>
    <m/>
    <d v="2019-03-18T10:52:25"/>
    <n v="13"/>
    <s v="PT;1;1;232"/>
    <n v="400"/>
    <m/>
    <n v="1"/>
    <x v="1"/>
    <x v="0"/>
    <x v="12"/>
  </r>
  <r>
    <x v="70"/>
    <n v="506791220"/>
    <n v="158701"/>
    <s v="Conjunto de atividades culturais e pedagÃ³gicas na Ã¡rea da percussÃ£o"/>
    <d v="2019-03-18T10:53:42"/>
    <n v="1"/>
    <s v="PT;16;239;78"/>
    <n v="5"/>
    <d v="2019-03-25T23:59:00"/>
    <n v="1"/>
    <x v="1"/>
    <x v="0"/>
    <x v="12"/>
  </r>
  <r>
    <x v="9"/>
    <n v="506173968"/>
    <n v="158702"/>
    <s v="AquisiÃ§Ã£o de 1980 toneladas de massa betuminosa com transporte."/>
    <d v="2019-03-18T10:58:33"/>
    <n v="13"/>
    <s v="PT;1;1;232"/>
    <n v="360"/>
    <d v="2019-03-21T18:00:00"/>
    <n v="1"/>
    <x v="1"/>
    <x v="0"/>
    <x v="12"/>
  </r>
  <r>
    <x v="53"/>
    <n v="504884620"/>
    <n v="158703"/>
    <s v="ConsolidaÃ§Ã£o e reabilitaÃ§Ã£o de alguns troÃ§os da muralha junto ao castelo de Beja e ao Arco dos Prazeres"/>
    <d v="2019-03-18T11:02:25"/>
    <n v="13"/>
    <s v="PT;3;27;501"/>
    <n v="340"/>
    <d v="2019-03-27T17:00:00"/>
    <n v="1"/>
    <x v="1"/>
    <x v="0"/>
    <x v="12"/>
  </r>
  <r>
    <x v="96"/>
    <n v="510833632"/>
    <n v="158704"/>
    <m/>
    <d v="2019-03-18T11:08:11"/>
    <n v="3"/>
    <s v="PT;1;1;232"/>
    <n v="400"/>
    <m/>
    <n v="1"/>
    <x v="1"/>
    <x v="0"/>
    <x v="12"/>
  </r>
  <r>
    <x v="96"/>
    <n v="510833632"/>
    <n v="158705"/>
    <m/>
    <d v="2019-03-18T11:08:18"/>
    <n v="3"/>
    <m/>
    <n v="1"/>
    <m/>
    <n v="1"/>
    <x v="1"/>
    <x v="0"/>
    <x v="12"/>
  </r>
  <r>
    <x v="43"/>
    <n v="503035416"/>
    <n v="158708"/>
    <m/>
    <d v="2019-03-18T11:18:36"/>
    <n v="13"/>
    <s v="PT;1;1;232"/>
    <n v="1"/>
    <m/>
    <n v="1"/>
    <x v="0"/>
    <x v="0"/>
    <x v="12"/>
  </r>
  <r>
    <x v="18"/>
    <n v="501222634"/>
    <n v="158711"/>
    <s v="PrestaÃ§Ã£o de ServiÃ§os de EducaÃ§Ã£o - LÃ­nguas Estrangeiras"/>
    <d v="2019-03-18T11:19:57"/>
    <n v="1"/>
    <s v="PT;11;148;1898"/>
    <n v="5"/>
    <d v="2019-03-23T23:59:00"/>
    <n v="1"/>
    <x v="1"/>
    <x v="0"/>
    <x v="12"/>
  </r>
  <r>
    <x v="39"/>
    <n v="680015019"/>
    <n v="158713"/>
    <m/>
    <d v="2019-03-18T11:23:46"/>
    <n v="14"/>
    <s v="PT;1;1;232"/>
    <n v="400"/>
    <m/>
    <n v="1"/>
    <x v="5"/>
    <x v="0"/>
    <x v="12"/>
  </r>
  <r>
    <x v="195"/>
    <n v="501320954"/>
    <n v="158717"/>
    <m/>
    <d v="2019-03-18T12:05:46"/>
    <n v="13"/>
    <s v="PT;1;1;232"/>
    <n v="1"/>
    <m/>
    <n v="1"/>
    <x v="2"/>
    <x v="0"/>
    <x v="12"/>
  </r>
  <r>
    <x v="9"/>
    <n v="506173968"/>
    <n v="158718"/>
    <m/>
    <d v="2019-03-18T12:11:50"/>
    <n v="13"/>
    <s v="PT;1;1;232"/>
    <n v="1"/>
    <m/>
    <n v="1"/>
    <x v="1"/>
    <x v="0"/>
    <x v="12"/>
  </r>
  <r>
    <x v="132"/>
    <n v="507023129"/>
    <n v="158719"/>
    <s v="AquisiÃ§Ã£o de Equipamento InformÃ¡tico, incluindo Licenciamento, Garantia e ServiÃ§os de AssistÃªncia TÃ©cnica"/>
    <d v="2019-03-18T12:14:46"/>
    <n v="3"/>
    <s v="PT;12;165;2021"/>
    <n v="360"/>
    <d v="2019-04-07T17:00:00"/>
    <n v="1"/>
    <x v="2"/>
    <x v="0"/>
    <x v="12"/>
  </r>
  <r>
    <x v="14"/>
    <n v="501144218"/>
    <n v="158720"/>
    <s v="ServiÃ§o de produÃ§Ã£o e emissÃ£o de spots informativos, para disponibilizar informaÃ§Ã£o municipal aos munÃ­cipes, uma vez que a Autarquia nÃ£o dispÃµe de meios para o efeito"/>
    <d v="2019-03-18T12:18:44"/>
    <n v="1"/>
    <s v="PT;16;244;244"/>
    <n v="5"/>
    <d v="2019-03-25T18:00:00"/>
    <n v="1"/>
    <x v="1"/>
    <x v="0"/>
    <x v="12"/>
  </r>
  <r>
    <x v="96"/>
    <n v="510833632"/>
    <n v="158721"/>
    <m/>
    <d v="2019-03-18T12:46:07"/>
    <n v="13"/>
    <s v="PT;1;1;232"/>
    <n v="400"/>
    <m/>
    <n v="1"/>
    <x v="1"/>
    <x v="0"/>
    <x v="12"/>
  </r>
  <r>
    <x v="96"/>
    <n v="510833632"/>
    <n v="158722"/>
    <m/>
    <d v="2019-03-18T12:46:18"/>
    <n v="3"/>
    <s v="PT;1;1;232"/>
    <n v="400"/>
    <m/>
    <n v="1"/>
    <x v="1"/>
    <x v="0"/>
    <x v="12"/>
  </r>
  <r>
    <x v="90"/>
    <n v="503541567"/>
    <n v="158723"/>
    <s v="Empreitada 72/GEBALIS/2019 - Bairro MarquÃªs de Abrantes Â¿ ReabilitaÃ§Ã£o de 4 fogos municipais"/>
    <d v="2019-03-18T14:00:44"/>
    <n v="13"/>
    <s v="PT;12;165;2007"/>
    <n v="340"/>
    <d v="2019-03-28T23:59:00"/>
    <n v="1"/>
    <x v="1"/>
    <x v="0"/>
    <x v="12"/>
  </r>
  <r>
    <x v="3"/>
    <n v="500051054"/>
    <n v="158724"/>
    <s v="AquisiÃ§Ã£o de 3150 litros de Herbicida SistÃ©mico"/>
    <d v="2019-03-18T14:18:31"/>
    <n v="13"/>
    <s v="PT;1;1;232"/>
    <n v="340"/>
    <d v="2019-03-21T19:00:00"/>
    <n v="1"/>
    <x v="1"/>
    <x v="0"/>
    <x v="12"/>
  </r>
  <r>
    <x v="33"/>
    <n v="505170876"/>
    <n v="158725"/>
    <s v="RealizaÃ§Ã£o de estudo geolÃ³gico e geotÃ©cnico da arriba sob a estrada de acesso ao EdifÃ­cio Montana - Praia D. Ana."/>
    <d v="2019-03-18T14:27:48"/>
    <n v="1"/>
    <s v="PT;9;117;1575"/>
    <n v="360"/>
    <d v="2019-03-29T17:00:00"/>
    <n v="1"/>
    <x v="1"/>
    <x v="0"/>
    <x v="12"/>
  </r>
  <r>
    <x v="52"/>
    <n v="508787033"/>
    <n v="158726"/>
    <m/>
    <d v="2019-03-18T14:36:34"/>
    <n v="1"/>
    <s v="PT;1;1;232"/>
    <n v="400"/>
    <m/>
    <n v="1"/>
    <x v="1"/>
    <x v="0"/>
    <x v="12"/>
  </r>
  <r>
    <x v="14"/>
    <n v="501144218"/>
    <n v="158727"/>
    <s v="Aluguer de Palcos e Estruturas para EspetÃ¡culos de rua"/>
    <d v="2019-03-18T14:41:18"/>
    <n v="13"/>
    <s v="PT;16;244;244"/>
    <n v="360"/>
    <d v="2019-03-27T18:00:00"/>
    <n v="1"/>
    <x v="1"/>
    <x v="0"/>
    <x v="12"/>
  </r>
  <r>
    <x v="11"/>
    <n v="506614913"/>
    <n v="158728"/>
    <s v="ContrataÃ§Ã£o de ServiÃ§os para MonitorizaÃ§Ã£o do Sistema de ObservaÃ§Ã£o InclinomÃ©trico do Talude da Encosta do Monte Gordo em Vila Franca de Xira"/>
    <d v="2019-03-18T14:46:45"/>
    <n v="1"/>
    <s v="PT;12;173;2086"/>
    <n v="360"/>
    <d v="2019-04-01T23:59:00"/>
    <n v="1"/>
    <x v="1"/>
    <x v="0"/>
    <x v="12"/>
  </r>
  <r>
    <x v="74"/>
    <n v="502177080"/>
    <n v="158729"/>
    <s v="Licenciamento e manutenÃ§Ã£o das aplicaÃ§Ãµes ERP- GestÃ£o de Recursos Humanos Ano 2019."/>
    <d v="2019-03-18T14:48:20"/>
    <n v="1"/>
    <s v="PT;12;168;2045"/>
    <n v="400"/>
    <d v="2019-02-11T17:00:00"/>
    <n v="1"/>
    <x v="1"/>
    <x v="0"/>
    <x v="12"/>
  </r>
  <r>
    <x v="47"/>
    <n v="512042659"/>
    <n v="158730"/>
    <m/>
    <d v="2019-03-18T14:51:48"/>
    <n v="3"/>
    <s v="PT;1;1;232"/>
    <n v="400"/>
    <m/>
    <n v="1"/>
    <x v="1"/>
    <x v="0"/>
    <x v="12"/>
  </r>
  <r>
    <x v="47"/>
    <n v="512042659"/>
    <n v="158731"/>
    <m/>
    <d v="2019-03-18T14:53:35"/>
    <n v="4"/>
    <m/>
    <n v="400"/>
    <m/>
    <n v="1"/>
    <x v="1"/>
    <x v="0"/>
    <x v="12"/>
  </r>
  <r>
    <x v="196"/>
    <n v="503956546"/>
    <n v="158732"/>
    <s v="&quot;ReabilitaÃ§Ã£o de edifÃ­cio localizado na Rua Maria de Borba, nÂº2 - Borba e restauro do acesso pedonal do Adarve Sul da muralha do Castelo de Borba&quot;"/>
    <d v="2019-03-18T14:54:09"/>
    <n v="13"/>
    <s v="PT;8;98;1488"/>
    <n v="360"/>
    <d v="2019-04-22T23:59:00"/>
    <n v="1"/>
    <x v="1"/>
    <x v="0"/>
    <x v="12"/>
  </r>
  <r>
    <x v="164"/>
    <n v="504300156"/>
    <n v="158733"/>
    <s v="O contrato tem por objeto a aquisiÃ§Ã£o de serviÃ§os de limpeza do PavilhÃ£o do Conhecimento-Centro CiÃªncia Viva, pelo prazo de 1 ano, renovÃ¡vel por iguais perÃ­odos atÃ© ao limite de 3 anos, caso nÃ£o seja denunciado por qualquer das partes com a antecedÃªncia mÃ­nima de 90 dias."/>
    <d v="2019-03-18T14:56:42"/>
    <n v="3"/>
    <s v="PT;12;165;2010"/>
    <n v="5"/>
    <d v="2019-04-17T17:00:00"/>
    <n v="1"/>
    <x v="2"/>
    <x v="0"/>
    <x v="12"/>
  </r>
  <r>
    <x v="93"/>
    <n v="501305564"/>
    <n v="158734"/>
    <s v="AquisiÃ§Ã£o de BensTecnologias para salas de aula e laboratÃ³rio maker space para o Centro Escolar"/>
    <d v="2019-03-18T15:01:19"/>
    <n v="13"/>
    <s v="PT;15;218;2468"/>
    <n v="340"/>
    <d v="2019-03-21T23:59:00"/>
    <n v="1"/>
    <x v="1"/>
    <x v="0"/>
    <x v="12"/>
  </r>
  <r>
    <x v="52"/>
    <n v="508787033"/>
    <n v="158736"/>
    <m/>
    <d v="2019-03-18T15:06:20"/>
    <n v="1"/>
    <s v="PT;1;1;232"/>
    <n v="400"/>
    <m/>
    <n v="1"/>
    <x v="1"/>
    <x v="0"/>
    <x v="12"/>
  </r>
  <r>
    <x v="9"/>
    <n v="506173968"/>
    <n v="158737"/>
    <s v="AquisiÃ§Ã£o e montagem de compressor e respetivos componentes para bomba de calor do sistema AVAC do edifÃ­cio dos SCCMS."/>
    <d v="2019-03-18T15:09:09"/>
    <n v="1"/>
    <s v="PT;1;1;232"/>
    <n v="360"/>
    <d v="2019-03-23T18:00:00"/>
    <n v="1"/>
    <x v="1"/>
    <x v="0"/>
    <x v="12"/>
  </r>
  <r>
    <x v="2"/>
    <n v="503539473"/>
    <n v="158738"/>
    <s v="Empreitada de construÃ§Ã£o de telheiro e forno no Centro Educativo do Cerro de Ouro."/>
    <d v="2019-03-18T15:12:43"/>
    <n v="13"/>
    <s v="PT;9;111;1549"/>
    <n v="360"/>
    <d v="2019-03-24T23:59:00"/>
    <n v="1"/>
    <x v="1"/>
    <x v="0"/>
    <x v="12"/>
  </r>
  <r>
    <x v="127"/>
    <n v="680015574"/>
    <n v="158739"/>
    <s v="AquisiÃ§Ã£o de ServiÃ§os para reparaÃ§Ã£o de viatura de transporte pÃºblico de passageiros da frota dos ServiÃ§os Municipalizados de Transportes Colectivos do Barreiro - 01/2019"/>
    <d v="2019-03-18T15:12:52"/>
    <n v="1"/>
    <s v="PT;16;237;2585"/>
    <n v="360"/>
    <d v="2019-03-21T23:59:00"/>
    <n v="1"/>
    <x v="3"/>
    <x v="0"/>
    <x v="12"/>
  </r>
  <r>
    <x v="65"/>
    <n v="600084779"/>
    <n v="158740"/>
    <m/>
    <d v="2019-03-18T15:17:14"/>
    <n v="3"/>
    <m/>
    <n v="400"/>
    <m/>
    <n v="1"/>
    <x v="2"/>
    <x v="0"/>
    <x v="12"/>
  </r>
  <r>
    <x v="65"/>
    <n v="600084779"/>
    <n v="158741"/>
    <s v="AquisiÃ§Ã£o de upgrade da plataforma ScaleOut ou equivalente, em produÃ§Ã£o na AT que suporta os sistemas aplicacionais em produÃ§Ã£o nos diversos ambientes - Mainframe (Z/Linux) e Open (Linux, Windows)"/>
    <d v="2019-03-18T15:17:21"/>
    <n v="3"/>
    <s v="PT;1;1;232"/>
    <n v="340"/>
    <d v="2019-04-17T17:00:00"/>
    <n v="1"/>
    <x v="2"/>
    <x v="0"/>
    <x v="12"/>
  </r>
  <r>
    <x v="37"/>
    <n v="504293125"/>
    <n v="158742"/>
    <s v="Escola EB1/JI Manuel Coco - SubstituiÃ§Ã£o da VedaÃ§Ã£o do Campo de Jogos - Odivelas"/>
    <d v="2019-03-18T15:28:36"/>
    <n v="13"/>
    <s v="PT;12;175;172"/>
    <n v="360"/>
    <d v="2019-03-27T23:59:00"/>
    <n v="1"/>
    <x v="1"/>
    <x v="0"/>
    <x v="12"/>
  </r>
  <r>
    <x v="59"/>
    <n v="503450189"/>
    <n v="158743"/>
    <s v="ExecuÃ§Ã£o de trabalhos de minimizaÃ§Ã£o de impactes sobre o patrimÃ³nio cultural decorrentes da construÃ§Ã£o do Circuito HidrÃ¡ulico de Reguengos e respetivo Bloco de Rega Â¿ Fase prÃ©via Ã  obra"/>
    <d v="2019-03-18T15:36:12"/>
    <n v="3"/>
    <s v="PT;8;106;1537"/>
    <n v="340"/>
    <d v="2019-04-26T18:00:00"/>
    <n v="1"/>
    <x v="4"/>
    <x v="0"/>
    <x v="12"/>
  </r>
  <r>
    <x v="12"/>
    <n v="506187543"/>
    <n v="158744"/>
    <m/>
    <d v="2019-03-18T15:51:39"/>
    <n v="1"/>
    <s v="PT;1;1;232"/>
    <n v="400"/>
    <m/>
    <n v="1"/>
    <x v="1"/>
    <x v="0"/>
    <x v="12"/>
  </r>
  <r>
    <x v="50"/>
    <n v="500192855"/>
    <n v="158745"/>
    <s v="AquisiÃ§Ã£o de serviÃ§os de renovaÃ§Ã£o de suporte da plataforma de acesso a internet"/>
    <d v="2019-03-18T15:56:14"/>
    <n v="13"/>
    <s v="PT;1;1;232"/>
    <n v="360"/>
    <d v="2019-03-24T23:59:00"/>
    <n v="1"/>
    <x v="3"/>
    <x v="0"/>
    <x v="12"/>
  </r>
  <r>
    <x v="27"/>
    <n v="506722422"/>
    <n v="158746"/>
    <s v="AquisiÃ§Ã£o de combustÃ­veis rodoviÃ¡rios atravÃ©s de cartÃ£o eletrÃ³nico de abastecimento, designadamente gasÃ³leo"/>
    <d v="2019-03-18T16:01:19"/>
    <n v="1"/>
    <s v="PT;15;220;2478"/>
    <n v="340"/>
    <d v="2019-03-25T23:59:00"/>
    <n v="1"/>
    <x v="1"/>
    <x v="0"/>
    <x v="12"/>
  </r>
  <r>
    <x v="45"/>
    <n v="680021892"/>
    <n v="158747"/>
    <m/>
    <d v="2019-03-18T16:17:05"/>
    <n v="3"/>
    <s v="PT;1;1;232"/>
    <n v="400"/>
    <m/>
    <n v="1"/>
    <x v="5"/>
    <x v="0"/>
    <x v="12"/>
  </r>
  <r>
    <x v="45"/>
    <n v="680021892"/>
    <n v="158748"/>
    <s v="REMODELAÃ‡ÃƒO DA REDE DE ABASTECIMENTO DE ÃGUA E SANEAMENTO NA RUA 25 DE ABRIL (PARTE), RUA JOSÃ‰ DIAS COELHO E RUA CALOUSTE GULBENKIAN - VIALONGA"/>
    <d v="2019-03-18T16:22:40"/>
    <n v="3"/>
    <s v="PT;12;173;2085"/>
    <n v="360"/>
    <d v="2019-03-27T23:59:00"/>
    <n v="1"/>
    <x v="5"/>
    <x v="0"/>
    <x v="12"/>
  </r>
  <r>
    <x v="76"/>
    <n v="512105030"/>
    <n v="158749"/>
    <s v="Fornecimento de Panitumumab e Denosumab ao Hospital de Santo EspÃ­rito da Ilha Terceira, EPER"/>
    <d v="2019-03-18T16:40:42"/>
    <n v="1"/>
    <s v="PT;20;299;3317"/>
    <n v="360"/>
    <d v="2019-03-28T23:59:00"/>
    <n v="1"/>
    <x v="0"/>
    <x v="0"/>
    <x v="12"/>
  </r>
  <r>
    <x v="42"/>
    <n v="512103070"/>
    <n v="158750"/>
    <s v="O presente procedimento tem por objeto aquisiÃ§Ã£o de diverso material de consumo clÃ­nico, ao Hospital da Horta, E.P.E.R., de acordo com as especificaÃ§Ãµes tÃ©cnicas anexas ao Caderno de Encargos do procedimento."/>
    <d v="2019-03-18T16:42:22"/>
    <n v="13"/>
    <s v="PT;20;305;3353"/>
    <n v="360"/>
    <d v="2019-04-10T23:59:00"/>
    <n v="1"/>
    <x v="0"/>
    <x v="0"/>
    <x v="12"/>
  </r>
  <r>
    <x v="3"/>
    <n v="500051054"/>
    <n v="158751"/>
    <s v="AquisiÃ§Ã£o de MÃ¡quina de Lavagem de Pavimentos para as Oficinas Municipais"/>
    <d v="2019-03-18T16:52:34"/>
    <n v="13"/>
    <s v="PT;16;236;230"/>
    <n v="360"/>
    <d v="2019-03-23T19:00:00"/>
    <n v="1"/>
    <x v="1"/>
    <x v="0"/>
    <x v="12"/>
  </r>
  <r>
    <x v="9"/>
    <n v="506173968"/>
    <n v="158753"/>
    <s v="FORNECIMENTO E MONTAGEM DE EQUIPAMENTO DE COZINHA E REFEITÃ“RIO"/>
    <d v="2019-03-18T17:10:01"/>
    <n v="13"/>
    <s v="PT;16;243;2613"/>
    <n v="360"/>
    <d v="2019-03-23T18:00:00"/>
    <n v="1"/>
    <x v="1"/>
    <x v="0"/>
    <x v="12"/>
  </r>
  <r>
    <x v="1"/>
    <n v="506673626"/>
    <n v="158754"/>
    <s v="PrestaÃ§Ã£o de serviÃ§os de seguros mediante adjudicaÃ§Ã£o por Lotes"/>
    <d v="2019-03-18T17:15:12"/>
    <n v="3"/>
    <s v="PT;16;237;31"/>
    <n v="360"/>
    <d v="2019-03-27T23:59:00"/>
    <n v="1"/>
    <x v="1"/>
    <x v="0"/>
    <x v="12"/>
  </r>
  <r>
    <x v="59"/>
    <n v="503450189"/>
    <n v="158755"/>
    <s v="AquisiÃ§Ã£o de licenciamento de software SAP HANA e S/4HANA"/>
    <d v="2019-03-18T17:20:06"/>
    <n v="1"/>
    <s v="PT;3;27;501"/>
    <n v="340"/>
    <d v="2019-03-23T18:00:00"/>
    <n v="1"/>
    <x v="4"/>
    <x v="0"/>
    <x v="12"/>
  </r>
  <r>
    <x v="3"/>
    <n v="500051054"/>
    <n v="158756"/>
    <s v="AquisiÃ§Ã£o de Pneus para a Frota do MunicÃ­pio de Almada por Lotes"/>
    <d v="2019-03-18T18:04:13"/>
    <n v="13"/>
    <s v="PT;16;236;2581"/>
    <n v="360"/>
    <d v="2019-03-23T19:00:00"/>
    <n v="1"/>
    <x v="1"/>
    <x v="0"/>
    <x v="12"/>
  </r>
  <r>
    <x v="74"/>
    <n v="502177080"/>
    <n v="158774"/>
    <s v="Fornecimento de Uma SoluÃ§Ã£o de Upgrade do Storage."/>
    <d v="2019-03-19T09:43:08"/>
    <n v="13"/>
    <s v="PT;1;1;232"/>
    <n v="400"/>
    <d v="2018-12-26T17:00:00"/>
    <n v="1"/>
    <x v="1"/>
    <x v="0"/>
    <x v="12"/>
  </r>
  <r>
    <x v="74"/>
    <n v="502177080"/>
    <n v="158775"/>
    <s v="Licenciamento Microsoft Enterprise Agreement para o triÃ©nio 2019/2021."/>
    <d v="2019-03-19T09:44:23"/>
    <n v="13"/>
    <s v="PT;12;168;195"/>
    <n v="360"/>
    <d v="2019-03-25T17:00:00"/>
    <n v="1"/>
    <x v="1"/>
    <x v="0"/>
    <x v="12"/>
  </r>
  <r>
    <x v="1"/>
    <n v="506673626"/>
    <n v="158777"/>
    <s v="AquisiÃ§Ã£o de equipamento GPS para levantamento topogrÃ¡fico"/>
    <d v="2019-03-19T09:48:32"/>
    <n v="1"/>
    <s v="PT;16;237;31"/>
    <n v="360"/>
    <d v="2019-03-24T23:59:00"/>
    <n v="1"/>
    <x v="1"/>
    <x v="0"/>
    <x v="12"/>
  </r>
  <r>
    <x v="13"/>
    <n v="501294104"/>
    <n v="158778"/>
    <s v="PRODUÃ‡ÃƒO DE 500 EXEMPLARES DO ANUÃRIO 2018."/>
    <d v="2019-03-19T09:49:26"/>
    <n v="1"/>
    <s v="PT;16;245;2623"/>
    <n v="360"/>
    <d v="2019-03-25T23:59:00"/>
    <n v="1"/>
    <x v="1"/>
    <x v="0"/>
    <x v="12"/>
  </r>
  <r>
    <x v="3"/>
    <n v="500051054"/>
    <n v="158780"/>
    <s v="PrestaÃ§Ã£o de ServiÃ§os de vigilÃ¢ncia e seguranÃ§a humana no edifÃ­cio da casa da cerca , elevador panorÃ¢mico da boca do vento, Chalet Ribeiro Teles , Vale Figueira Parque, e ArmazÃ©m da Quinta do Rato"/>
    <d v="2019-03-19T09:51:27"/>
    <n v="3"/>
    <s v="PT;16;236;230"/>
    <n v="360"/>
    <d v="2019-03-25T19:00:00"/>
    <n v="1"/>
    <x v="1"/>
    <x v="0"/>
    <x v="12"/>
  </r>
  <r>
    <x v="124"/>
    <n v="501143718"/>
    <n v="158781"/>
    <m/>
    <d v="2019-03-19T09:52:46"/>
    <n v="13"/>
    <s v="PT;1;1;232"/>
    <n v="400"/>
    <m/>
    <n v="1"/>
    <x v="1"/>
    <x v="0"/>
    <x v="12"/>
  </r>
  <r>
    <x v="3"/>
    <n v="500051054"/>
    <n v="158784"/>
    <s v="ReparaÃ§Ã£o do Equipamento MultifunÃ§Ãµes sediado na EB do Laranjeiro nÂº 2"/>
    <d v="2019-03-19T09:59:08"/>
    <n v="1"/>
    <s v="PT;16;236;230"/>
    <n v="300"/>
    <d v="2019-03-22T19:00:00"/>
    <n v="1"/>
    <x v="1"/>
    <x v="0"/>
    <x v="12"/>
  </r>
  <r>
    <x v="13"/>
    <n v="501294104"/>
    <n v="158785"/>
    <s v="PRESTAÃ‡ÃƒO DE SERVIÃ‡OS PARA TRANSPORTE E LOGÃSTICA DE STAND NAS FEIRAS DE MADRID, BERLIN E PARIS."/>
    <d v="2019-03-19T10:10:54"/>
    <n v="13"/>
    <s v="PT;16;245;2623"/>
    <n v="360"/>
    <d v="2019-03-22T23:59:00"/>
    <n v="1"/>
    <x v="1"/>
    <x v="0"/>
    <x v="12"/>
  </r>
  <r>
    <x v="124"/>
    <n v="501143718"/>
    <n v="158786"/>
    <m/>
    <d v="2019-03-19T10:13:42"/>
    <n v="13"/>
    <m/>
    <n v="400"/>
    <m/>
    <n v="1"/>
    <x v="1"/>
    <x v="0"/>
    <x v="12"/>
  </r>
  <r>
    <x v="9"/>
    <n v="506173968"/>
    <n v="158787"/>
    <s v="Fornecimento de RefeiÃ§Ãµes em RefeitÃ³rios Escolares com PublicaÃ§Ã£o no JOUE 2019/2020"/>
    <d v="2019-03-19T10:18:30"/>
    <n v="3"/>
    <s v="PT;16;243;2615"/>
    <n v="340"/>
    <d v="2019-04-27T17:00:00"/>
    <n v="1"/>
    <x v="1"/>
    <x v="0"/>
    <x v="12"/>
  </r>
  <r>
    <x v="11"/>
    <n v="506614913"/>
    <n v="158788"/>
    <s v="ExecuÃ§Ã£o de trabalhos de substituiÃ§Ã£o das peÃ§as de remate / cumeeira, em fibrocimento, existentes na ligaÃ§Ã£o entre as cascas de betÃ£o HP, que compÃµem a cobertura do PavilhÃ£o Desportivo do Forte da Casa"/>
    <d v="2019-03-19T10:27:20"/>
    <n v="13"/>
    <s v="PT;12;173;2088"/>
    <n v="340"/>
    <d v="2019-04-04T23:59:00"/>
    <n v="1"/>
    <x v="1"/>
    <x v="0"/>
    <x v="12"/>
  </r>
  <r>
    <x v="6"/>
    <n v="506037258"/>
    <n v="158791"/>
    <s v="PrestaÃ§Ã£o de ServiÃ§os, em regime de tarefa, para apoio Ã s diferentes atividades culturais"/>
    <d v="2019-03-19T10:41:11"/>
    <n v="13"/>
    <s v="PT;6;65;307"/>
    <n v="5"/>
    <d v="2019-03-25T17:00:00"/>
    <n v="1"/>
    <x v="1"/>
    <x v="0"/>
    <x v="12"/>
  </r>
  <r>
    <x v="8"/>
    <n v="505187531"/>
    <n v="158792"/>
    <s v="MONTAGEM DE STAND DE PROMOÃ‡ÃƒO E DIVULGAÃ‡ÃƒO Â¿ CASCAIS JOVEM NA FUTURÃLIA 2019 Proc.Âº 165/DCOP/2019"/>
    <d v="2019-03-19T10:43:18"/>
    <n v="13"/>
    <s v="PT;12;165;75"/>
    <n v="360"/>
    <d v="2019-03-27T23:59:00"/>
    <n v="1"/>
    <x v="1"/>
    <x v="0"/>
    <x v="12"/>
  </r>
  <r>
    <x v="124"/>
    <n v="501143718"/>
    <n v="158793"/>
    <m/>
    <d v="2019-03-19T10:43:28"/>
    <n v="13"/>
    <m/>
    <n v="400"/>
    <m/>
    <n v="1"/>
    <x v="1"/>
    <x v="0"/>
    <x v="12"/>
  </r>
  <r>
    <x v="124"/>
    <n v="501143718"/>
    <n v="158794"/>
    <m/>
    <d v="2019-03-19T10:46:52"/>
    <n v="13"/>
    <m/>
    <n v="400"/>
    <m/>
    <n v="1"/>
    <x v="1"/>
    <x v="0"/>
    <x v="12"/>
  </r>
  <r>
    <x v="132"/>
    <n v="507023129"/>
    <n v="158795"/>
    <s v="AQUISIÃ‡ÃƒO DE SERVIÃ‡OS DE DUAS MÃQUINAS DE CÃ“PIA E IMPRESSÃƒO EM REGIME DE OUTSOURCING"/>
    <d v="2019-03-19T10:59:22"/>
    <n v="13"/>
    <s v="PT;12;165;2021"/>
    <n v="360"/>
    <d v="2019-03-28T17:00:00"/>
    <n v="1"/>
    <x v="2"/>
    <x v="0"/>
    <x v="12"/>
  </r>
  <r>
    <x v="89"/>
    <n v="511010435"/>
    <n v="158796"/>
    <s v="O presente procedimento tem como objeto a elaboraÃ§Ã£o dos projetos de execuÃ§Ã£o e de licenciamento da SubestaÃ§Ã£o do Lombo do Meio 60/6,6 kV a partir do projeto base de Arquitetura, de acordo com o definido no Caderno de Encargos."/>
    <d v="2019-03-19T11:02:00"/>
    <n v="13"/>
    <s v="PT;21;323;1400"/>
    <n v="360"/>
    <d v="2019-04-11T17:00:00"/>
    <n v="1"/>
    <x v="2"/>
    <x v="0"/>
    <x v="12"/>
  </r>
  <r>
    <x v="13"/>
    <n v="501294104"/>
    <n v="158797"/>
    <s v="PRESTAÃ‡ÃƒO DE SERVIÃ‡OS PARA APOIO ADMINISTRATIVO NA SECÃ‡ÃƒO DE COMPRAS"/>
    <d v="2019-03-19T11:06:21"/>
    <n v="1"/>
    <s v="PT;16;245;321"/>
    <n v="360"/>
    <d v="2019-03-26T23:59:00"/>
    <n v="1"/>
    <x v="1"/>
    <x v="0"/>
    <x v="12"/>
  </r>
  <r>
    <x v="74"/>
    <n v="502177080"/>
    <n v="158798"/>
    <s v="Licenciamento Microsoft Enterprise Agreement 2016/2018."/>
    <d v="2019-03-19T11:10:56"/>
    <n v="1"/>
    <s v="PT;1;1;232"/>
    <n v="400"/>
    <d v="2016-02-29T17:00:00"/>
    <n v="1"/>
    <x v="1"/>
    <x v="0"/>
    <x v="12"/>
  </r>
  <r>
    <x v="132"/>
    <n v="507023129"/>
    <n v="158799"/>
    <s v="AquisiÃ§Ã£o de ServiÃ§os para DiagnÃ³stico e implementaÃ§Ã£o do Regulamento Geral de ProteÃ§Ã£o de Dados"/>
    <d v="2019-03-19T11:14:56"/>
    <n v="1"/>
    <s v="PT;12;165;2021"/>
    <n v="360"/>
    <d v="2019-03-26T17:00:00"/>
    <n v="1"/>
    <x v="2"/>
    <x v="0"/>
    <x v="12"/>
  </r>
  <r>
    <x v="124"/>
    <n v="501143718"/>
    <n v="158800"/>
    <s v="CorreÃ§Ã£o dos danos ou irregularidades determinadas no auto de vistoria da InspeÃ§Ã£o-Geral das Atividades Culturais (IGAC"/>
    <d v="2019-03-19T11:19:07"/>
    <n v="13"/>
    <s v="PT;13;190;2163"/>
    <n v="360"/>
    <d v="2019-03-25T16:00:00"/>
    <n v="1"/>
    <x v="1"/>
    <x v="0"/>
    <x v="12"/>
  </r>
  <r>
    <x v="49"/>
    <n v="502098139"/>
    <n v="158802"/>
    <s v="CONTRATAÃ‡ÃƒO DE SERVIÃ‡OS DE MANUTENÃ‡ÃƒO E LIMPEZA DE FAIXAS CONFINANTES COM A REDE VIÃRIA - ESTRADAS MUNICIPAIS E NACIONAIS SOB A RESPONSABILIDADE DA AUTARQUIA - EXECUÃ‡ÃƒO DE SILVICULTURA PREVENTIVA"/>
    <d v="2019-03-19T11:40:08"/>
    <n v="3"/>
    <s v="PT;9;118;109"/>
    <n v="340"/>
    <d v="2019-04-03T18:00:00"/>
    <n v="1"/>
    <x v="1"/>
    <x v="0"/>
    <x v="12"/>
  </r>
  <r>
    <x v="9"/>
    <n v="506173968"/>
    <n v="158803"/>
    <s v="Empreitada de ReabilitaÃ§Ã£o da ChaminÃ© da Wicander"/>
    <d v="2019-03-19T11:44:44"/>
    <n v="13"/>
    <s v="PT;16;243;2615"/>
    <n v="360"/>
    <d v="2019-03-27T17:00:00"/>
    <n v="1"/>
    <x v="1"/>
    <x v="0"/>
    <x v="12"/>
  </r>
  <r>
    <x v="197"/>
    <n v="506806456"/>
    <n v="158804"/>
    <s v="Fase 2 do Centro de NegÃ³cios - ConstruÃ§Ã£o dos Hangares A e B"/>
    <d v="2019-03-19T12:21:51"/>
    <n v="3"/>
    <s v="PT;13;189;2158"/>
    <n v="360"/>
    <d v="2019-04-23T17:00:00"/>
    <n v="1"/>
    <x v="1"/>
    <x v="0"/>
    <x v="12"/>
  </r>
  <r>
    <x v="49"/>
    <n v="502098139"/>
    <n v="158805"/>
    <s v="RequalificaÃ§Ã£o da Rua do Sol em Vilamoura"/>
    <d v="2019-03-19T12:23:21"/>
    <n v="3"/>
    <s v="PT;9;118;1580"/>
    <n v="340"/>
    <d v="2019-04-24T17:00:00"/>
    <n v="1"/>
    <x v="1"/>
    <x v="0"/>
    <x v="12"/>
  </r>
  <r>
    <x v="0"/>
    <n v="508481287"/>
    <n v="158806"/>
    <m/>
    <d v="2019-03-19T12:24:35"/>
    <n v="1"/>
    <s v="PT;1;1;232"/>
    <n v="400"/>
    <m/>
    <n v="1"/>
    <x v="0"/>
    <x v="0"/>
    <x v="12"/>
  </r>
  <r>
    <x v="13"/>
    <n v="501294104"/>
    <n v="158807"/>
    <s v="PRESTAÃ‡ÃƒO DE SERVIÃ‡OS PARA ADMINISTRAÃ‡ÃƒO DE SISTEMAS COM RECURSO PRESENCIAL E APOIO DA RESPETIVA EMPRESA"/>
    <d v="2019-03-19T12:26:06"/>
    <n v="13"/>
    <s v="PT;16;245;321"/>
    <n v="360"/>
    <d v="2019-03-25T23:59:00"/>
    <n v="1"/>
    <x v="1"/>
    <x v="0"/>
    <x v="12"/>
  </r>
  <r>
    <x v="197"/>
    <n v="506806456"/>
    <n v="158809"/>
    <s v="Fase 2 do Centro de NegÃ³cios - ConstruÃ§Ã£o do Hangar C, Estacionamento e Arranjos Exteriores"/>
    <d v="2019-03-19T12:42:31"/>
    <n v="3"/>
    <s v="PT;13;189;2158"/>
    <n v="5"/>
    <d v="2019-06-04T17:00:00"/>
    <n v="1"/>
    <x v="1"/>
    <x v="0"/>
    <x v="12"/>
  </r>
  <r>
    <x v="10"/>
    <n v="500122237"/>
    <n v="158810"/>
    <s v="RenovaÃ§Ã£o do Mail Protection Service da ANUBISMail Protection Service da Anubis (soluÃ§Ã£o de seguranÃ§a de email), para 700 utilizadores da FundaÃ§Ã£o INATEL"/>
    <d v="2019-03-19T12:44:20"/>
    <n v="13"/>
    <s v="PT;1;1;232"/>
    <n v="360"/>
    <d v="2019-03-21T23:59:00"/>
    <n v="1"/>
    <x v="2"/>
    <x v="0"/>
    <x v="12"/>
  </r>
  <r>
    <x v="3"/>
    <n v="500051054"/>
    <n v="158811"/>
    <s v="AquisiÃ§Ã£o de lubrificantes para o MunicÃ­pio de Almada"/>
    <d v="2019-03-19T13:54:25"/>
    <n v="3"/>
    <s v="PT;16;236;230"/>
    <n v="360"/>
    <d v="2019-03-25T19:00:00"/>
    <n v="1"/>
    <x v="1"/>
    <x v="0"/>
    <x v="12"/>
  </r>
  <r>
    <x v="2"/>
    <n v="503539473"/>
    <n v="158813"/>
    <s v="AquisiÃ§Ã£o de serviÃ§os de limpeza do complexo das piscinas municipais e de seis pavilhÃµes, em Albufeira"/>
    <d v="2019-03-19T14:06:42"/>
    <n v="5"/>
    <s v="PT;9;111;1551"/>
    <n v="5"/>
    <d v="2019-05-23T23:59:00"/>
    <n v="1"/>
    <x v="1"/>
    <x v="0"/>
    <x v="12"/>
  </r>
  <r>
    <x v="98"/>
    <n v="502130040"/>
    <n v="158816"/>
    <s v="AquisiÃ§Ã£o de uma viatura ligeira de passageiros, de 5 lugares, para o Gabinete de Apoio Ã  PresidÃªncia, incluindo a retoma de viatura usada."/>
    <d v="2019-03-19T14:15:55"/>
    <n v="13"/>
    <s v="PT;16;242;2610"/>
    <n v="5"/>
    <d v="2019-03-28T17:00:00"/>
    <n v="1"/>
    <x v="1"/>
    <x v="0"/>
    <x v="12"/>
  </r>
  <r>
    <x v="3"/>
    <n v="500051054"/>
    <n v="158818"/>
    <s v="AquisiÃ§Ã£o de combustÃ­veis rodoviÃ¡rios em postos de abastecimento pÃºblicos"/>
    <d v="2019-03-19T14:19:56"/>
    <n v="3"/>
    <s v="PT;16;236;230"/>
    <n v="360"/>
    <d v="2019-03-25T19:00:00"/>
    <n v="1"/>
    <x v="1"/>
    <x v="0"/>
    <x v="12"/>
  </r>
  <r>
    <x v="13"/>
    <n v="501294104"/>
    <n v="158819"/>
    <m/>
    <d v="2019-03-19T14:27:20"/>
    <n v="1"/>
    <m/>
    <n v="400"/>
    <m/>
    <n v="1"/>
    <x v="1"/>
    <x v="0"/>
    <x v="12"/>
  </r>
  <r>
    <x v="13"/>
    <n v="501294104"/>
    <n v="158821"/>
    <s v="PRESTAÃ‡ÃƒO DE SERVIÃ‡OS PARA TRABALHOS DE REFORÃ‡O DA REDE DE INCÃŠNDIO NO PARQUE DE CAMPISMO MUNICIPAL DE OUTÃƒO"/>
    <d v="2019-03-19T14:30:00"/>
    <n v="1"/>
    <s v="PT;16;245;2623"/>
    <n v="340"/>
    <d v="2019-03-22T23:59:00"/>
    <n v="1"/>
    <x v="1"/>
    <x v="0"/>
    <x v="12"/>
  </r>
  <r>
    <x v="156"/>
    <n v="502150319"/>
    <n v="158823"/>
    <s v="RemodelaÃ§Ã£o do EdifÃ­cio da Escola dos AÃ§ougues que inclui as especialidades de arquitetura, estabilidade, Ã¡guas e esgotos, pluviais, instalaÃ§Ãµes elÃ©tricas, deteÃ§Ã£o, intrusÃ£o e seguranÃ§a contra incÃªndio."/>
    <d v="2019-03-19T14:46:29"/>
    <n v="3"/>
    <s v="PT;16;234;2574"/>
    <n v="5"/>
    <d v="2019-04-25T23:59:00"/>
    <n v="1"/>
    <x v="1"/>
    <x v="0"/>
    <x v="12"/>
  </r>
  <r>
    <x v="3"/>
    <n v="500051054"/>
    <n v="158824"/>
    <m/>
    <d v="2019-03-19T14:47:14"/>
    <n v="13"/>
    <s v="PT;1;1;232"/>
    <n v="400"/>
    <m/>
    <n v="1"/>
    <x v="1"/>
    <x v="0"/>
    <x v="12"/>
  </r>
  <r>
    <x v="3"/>
    <n v="500051054"/>
    <n v="158825"/>
    <s v="LocaÃ§Ã£o de 2 (duas) viaturas pesadas para recolha de resÃ­duos indiferenciados"/>
    <d v="2019-03-19T14:50:02"/>
    <n v="4"/>
    <s v="PT;1;1;232"/>
    <n v="400"/>
    <d v="2019-03-16T19:00:00"/>
    <n v="1"/>
    <x v="1"/>
    <x v="0"/>
    <x v="12"/>
  </r>
  <r>
    <x v="34"/>
    <n v="508069645"/>
    <n v="158826"/>
    <s v="PE_19015_ADB - AQUISIÃ‡ÃƒO E INSTALAÃ‡ÃƒO DE INTERRUPTOR DE CORTE GERAL DO QUADRO GERAL DE BAIXA TENSÃƒO, EM SUBSTITUIÃ‡ÃƒO DE AVARIADO, NA ESCOLA SECUNDÃRIA DA QUINTA DAS FLORES E CONSERVATÃ“RIO DE MÃšSICA DE COIMBRA"/>
    <d v="2019-03-19T14:50:25"/>
    <n v="1"/>
    <s v="PT;7;80;1280"/>
    <n v="360"/>
    <d v="2019-03-22T17:00:00"/>
    <n v="1"/>
    <x v="6"/>
    <x v="0"/>
    <x v="12"/>
  </r>
  <r>
    <x v="13"/>
    <n v="501294104"/>
    <n v="158827"/>
    <s v="ELABORAÃ‡ÃƒO DE ESTUDO TÃ‰CNICO PARA AVALIAÃ‡ÃƒO DO IMPACTE QUE AS INTERVENÃ‡Ã•ES HIDRÃULICAS EM CURSO NAS BACIAS DAS RIBEIRAS DO LIVRAMENTO E DA FIGUEIRA"/>
    <d v="2019-03-19T14:52:16"/>
    <n v="13"/>
    <s v="PT;1;1;232"/>
    <n v="360"/>
    <d v="2019-03-25T23:59:00"/>
    <n v="1"/>
    <x v="1"/>
    <x v="0"/>
    <x v="12"/>
  </r>
  <r>
    <x v="3"/>
    <n v="500051054"/>
    <n v="158829"/>
    <s v="LocaÃ§Ã£o de 3 tratores agrÃ­colas, por lotes"/>
    <d v="2019-03-19T14:53:33"/>
    <n v="13"/>
    <s v="PT;16;236;230"/>
    <n v="360"/>
    <d v="2019-03-25T19:00:00"/>
    <n v="1"/>
    <x v="1"/>
    <x v="0"/>
    <x v="12"/>
  </r>
  <r>
    <x v="99"/>
    <n v="510089224"/>
    <n v="158833"/>
    <s v="DAP 2019.0038 - Empreitada para a remodelaÃ§Ã£o da entrada sul, consolidaÃ§Ã£o do muro da bancada sul, arranjo das bilheteiras e reparaÃ§Ã£o da zona perifÃ©rica do armazÃ©m do EstÃ¡dio de Nacional"/>
    <d v="2019-03-19T15:01:07"/>
    <n v="13"/>
    <s v="PT;12;169;2055"/>
    <n v="360"/>
    <d v="2019-03-25T23:59:00"/>
    <n v="1"/>
    <x v="2"/>
    <x v="0"/>
    <x v="12"/>
  </r>
  <r>
    <x v="14"/>
    <n v="501144218"/>
    <n v="158836"/>
    <s v="ReformulaÃ§Ã£o da Rede de Abastecimento de Ãgua na EN 379 (Km12+500 a Km14+450) MaÃ§Ã£ Substituir e/ou ampliar a conduta de Ã¡gua existente por uma nova conduta em PEAD, incluindo a execuÃ§Ã£o de ramais e colocaÃ§Ã£o de vÃ¡lvulas"/>
    <d v="2019-03-19T15:03:43"/>
    <n v="13"/>
    <s v="PT;16;244;2616"/>
    <n v="360"/>
    <d v="2019-03-27T23:59:00"/>
    <n v="1"/>
    <x v="1"/>
    <x v="0"/>
    <x v="12"/>
  </r>
  <r>
    <x v="90"/>
    <n v="503541567"/>
    <n v="158838"/>
    <s v="Empreitada 77/GEBALIS/2019 Â¿ Bairro Quinta do ChalÃ© Â¿ ReabilitaÃ§Ã£o de 6 fogos municipais"/>
    <d v="2019-03-19T15:10:39"/>
    <n v="13"/>
    <s v="PT;12;165;2007"/>
    <n v="340"/>
    <d v="2019-03-31T23:59:00"/>
    <n v="1"/>
    <x v="1"/>
    <x v="0"/>
    <x v="12"/>
  </r>
  <r>
    <x v="87"/>
    <n v="506826961"/>
    <n v="158844"/>
    <s v="AmpliaÃ§Ã£o da rede de abastecimento de Ã¡gua no sitio da Corta Porcas"/>
    <d v="2019-03-19T15:24:28"/>
    <n v="3"/>
    <s v="PT;9;119;1587"/>
    <n v="360"/>
    <d v="2019-04-09T23:59:00"/>
    <n v="1"/>
    <x v="1"/>
    <x v="0"/>
    <x v="12"/>
  </r>
  <r>
    <x v="11"/>
    <n v="506614913"/>
    <n v="158846"/>
    <s v="AquisiÃ§Ã£o, desmontagem, montagem e transporte de equipamentos a gÃ¡s natural ou gÃ¡s butano"/>
    <d v="2019-03-19T15:28:07"/>
    <n v="13"/>
    <s v="PT;12;173;2086"/>
    <n v="360"/>
    <d v="2019-03-23T23:59:00"/>
    <n v="1"/>
    <x v="1"/>
    <x v="0"/>
    <x v="12"/>
  </r>
  <r>
    <x v="1"/>
    <n v="506673626"/>
    <n v="158848"/>
    <s v="AquisiÃ§Ã£o de serviÃ§os de revisÃ£o do projeto de reabilitaÃ§Ã£o do Bairro Alves Redol"/>
    <d v="2019-03-19T15:33:05"/>
    <n v="13"/>
    <s v="PT;16;237;31"/>
    <n v="360"/>
    <d v="2019-03-24T23:59:00"/>
    <n v="1"/>
    <x v="1"/>
    <x v="0"/>
    <x v="12"/>
  </r>
  <r>
    <x v="54"/>
    <n v="501202021"/>
    <n v="158851"/>
    <m/>
    <d v="2019-03-19T15:46:36"/>
    <n v="3"/>
    <s v="PT;12;165;2016"/>
    <n v="400"/>
    <m/>
    <n v="1"/>
    <x v="7"/>
    <x v="0"/>
    <x v="12"/>
  </r>
  <r>
    <x v="9"/>
    <n v="506173968"/>
    <n v="158852"/>
    <s v="AquisiÃ§Ã£o de fardamento para reposiÃ§Ã£o do stock"/>
    <d v="2019-03-19T15:48:18"/>
    <n v="13"/>
    <s v="PT;1;1;232"/>
    <n v="5"/>
    <d v="2019-03-26T20:00:00"/>
    <n v="1"/>
    <x v="1"/>
    <x v="0"/>
    <x v="12"/>
  </r>
  <r>
    <x v="9"/>
    <n v="506173968"/>
    <n v="158855"/>
    <s v="AquisiÃ§Ã£o de Papel FotocÃ³pia"/>
    <d v="2019-03-19T16:06:28"/>
    <n v="3"/>
    <s v="PT;16;243;2615"/>
    <n v="5"/>
    <d v="2019-03-28T17:00:00"/>
    <n v="1"/>
    <x v="1"/>
    <x v="0"/>
    <x v="12"/>
  </r>
  <r>
    <x v="29"/>
    <n v="512012814"/>
    <n v="158858"/>
    <s v="NIPG 6334/19- Ajuste direto para a aquisiÃ§Ã£o de serviÃ§os de lavagem mecÃ¢nica de contentores de resÃ­duos da recolha diurna"/>
    <d v="2019-03-19T16:34:32"/>
    <n v="1"/>
    <s v="Ponta Delgada"/>
    <n v="340"/>
    <d v="2019-04-03T23:59:00"/>
    <n v="1"/>
    <x v="1"/>
    <x v="0"/>
    <x v="12"/>
  </r>
  <r>
    <x v="11"/>
    <n v="506614913"/>
    <n v="158862"/>
    <s v="Fornecimento em ContÃ­nuo de Guardanapos, Toalhetes e outros ConsumÃ­veis de Higiene e SeguranÃ§a Alimentar para os RefeitÃ³rios das Escolas - MunicÃ­pio de Vila Franca de Xira"/>
    <d v="2019-03-19T16:41:33"/>
    <n v="13"/>
    <s v="PT;12;173;189"/>
    <n v="5"/>
    <d v="2019-03-25T23:59:00"/>
    <n v="1"/>
    <x v="1"/>
    <x v="0"/>
    <x v="12"/>
  </r>
  <r>
    <x v="49"/>
    <n v="502098139"/>
    <n v="158864"/>
    <s v="INTERVENÃ‡ÃƒO NO EXTERIOR DO EDIFÃCIO Â¿ ARQUIVO MUNICIPAL"/>
    <d v="2019-03-19T16:44:45"/>
    <n v="13"/>
    <s v="PT;9;118;1583"/>
    <n v="360"/>
    <d v="2019-04-22T23:59:00"/>
    <n v="1"/>
    <x v="1"/>
    <x v="0"/>
    <x v="12"/>
  </r>
  <r>
    <x v="2"/>
    <n v="503539473"/>
    <n v="158865"/>
    <s v="Fornecimento contÃ­nuo dos serviÃ§os de ajudante de palco para os eventos do municÃ­pio de Albufeira"/>
    <d v="2019-03-19T16:50:19"/>
    <n v="13"/>
    <s v="PT;9;111;1551"/>
    <n v="360"/>
    <d v="2019-03-24T23:59:00"/>
    <n v="1"/>
    <x v="1"/>
    <x v="0"/>
    <x v="12"/>
  </r>
  <r>
    <x v="3"/>
    <n v="500051054"/>
    <n v="158868"/>
    <s v="AquisiÃ§Ã£o de VestuÃ¡rio e EPIÂ´s para o ServiÃ§o Municipal de ProteÃ§Ã£o Civil por Lotes"/>
    <d v="2019-03-19T18:01:29"/>
    <n v="13"/>
    <s v="PT;16;236;2581"/>
    <n v="360"/>
    <d v="2019-03-27T19:00:00"/>
    <n v="1"/>
    <x v="1"/>
    <x v="0"/>
    <x v="12"/>
  </r>
  <r>
    <x v="113"/>
    <n v="506556590"/>
    <n v="158869"/>
    <s v="Fornecimento de Guardas MetÃ¡licas e Espelhos Convexos"/>
    <d v="2019-03-19T18:05:21"/>
    <n v="1"/>
    <s v="PT;8;99;12"/>
    <n v="5"/>
    <d v="2019-03-26T23:59:00"/>
    <n v="1"/>
    <x v="1"/>
    <x v="0"/>
    <x v="12"/>
  </r>
  <r>
    <x v="197"/>
    <n v="506806456"/>
    <n v="158888"/>
    <m/>
    <d v="2019-03-20T09:32:25"/>
    <n v="3"/>
    <m/>
    <n v="400"/>
    <m/>
    <n v="1"/>
    <x v="1"/>
    <x v="0"/>
    <x v="12"/>
  </r>
  <r>
    <x v="48"/>
    <n v="680017550"/>
    <n v="158889"/>
    <s v="AQUISIÃ‡ÃƒO DE MATERIAL ELETRICO PARA REPARAÃ‡ÃƒO DE AVARIAS URGENTES NAS INFRAESTRUTURAS DE ÃGUA E SANEAMENTO, EM REGIME DE FORNECIMENTO CONTÃNUO"/>
    <d v="2019-03-20T09:37:08"/>
    <n v="1"/>
    <s v="PT;11;151;1916"/>
    <n v="5"/>
    <d v="2019-04-14T15:00:00"/>
    <n v="1"/>
    <x v="5"/>
    <x v="0"/>
    <x v="12"/>
  </r>
  <r>
    <x v="49"/>
    <n v="502098139"/>
    <n v="158890"/>
    <s v="CONTRATAÃ‡ÃƒO DE SERVIÃ‡OS DE FISCALIZAÃ‡ÃƒO, COORDENAÃ‡ÃƒO DE SEGURANÃ‡A E SAÃšDE E SUPERVISÃƒO DA GESTÃƒO DE RESÃDUOS NO Ã‚MBITO DA EMPREITADA: &quot;REQUALIFICAÃ‡ÃƒO DA ESCOLA EB23 D.DINIS DE QUARTEIRAÂ¿ E Â¿PAVILHÃƒO DESPORTIVO MULTIUSOS EM QUARTEIRAÂ¿"/>
    <d v="2019-03-20T09:57:02"/>
    <n v="3"/>
    <s v="PT;9;118;1580"/>
    <n v="340"/>
    <d v="2019-04-04T18:00:00"/>
    <n v="1"/>
    <x v="1"/>
    <x v="0"/>
    <x v="12"/>
  </r>
  <r>
    <x v="13"/>
    <n v="501294104"/>
    <n v="158891"/>
    <s v="PRESTAÃ‡ÃƒO DE SERVIÃ‡OS PARA INTERVENÃ‡ÃƒO ARTÃSTICA (GRAFITE) EM TRÃŠS TÃšNEIS DE ACESSO Ã€S PRAIAS DA ARRÃBIDA."/>
    <d v="2019-03-20T10:08:26"/>
    <n v="1"/>
    <s v="PT;16;245;2623"/>
    <n v="360"/>
    <d v="2019-03-25T23:59:00"/>
    <n v="1"/>
    <x v="1"/>
    <x v="0"/>
    <x v="12"/>
  </r>
  <r>
    <x v="38"/>
    <n v="505309939"/>
    <n v="158892"/>
    <s v="AquisiÃ§Ã£o de serviÃ§os para proposta criativa e de execuÃ§Ã£o de Barco CED 2019"/>
    <d v="2019-03-20T10:08:53"/>
    <n v="1"/>
    <s v="PT;9;121;1594"/>
    <n v="400"/>
    <m/>
    <n v="1"/>
    <x v="1"/>
    <x v="0"/>
    <x v="12"/>
  </r>
  <r>
    <x v="8"/>
    <n v="505187531"/>
    <n v="158894"/>
    <s v="ProcÂº 4/EOP/DCOP/2019 - DEMOLIÃ‡Ã•ES EM DIVERSAS OBRAS NO CONCELHO DE CASCAIS"/>
    <d v="2019-03-20T10:16:15"/>
    <n v="13"/>
    <s v="PT;12;164;42"/>
    <n v="360"/>
    <d v="2019-03-26T23:59:00"/>
    <n v="1"/>
    <x v="1"/>
    <x v="0"/>
    <x v="12"/>
  </r>
  <r>
    <x v="35"/>
    <n v="501290206"/>
    <n v="158896"/>
    <s v="Fornecimento e InstalaÃ§Ã£o de Sistema de Som e Imagem na Sala de SessÃµes no EdifÃ­cio dos PaÃ§os do Concelho"/>
    <d v="2019-03-20T10:21:50"/>
    <n v="1"/>
    <s v="PT;11;146;1881"/>
    <n v="360"/>
    <d v="2019-04-02T17:00:00"/>
    <n v="1"/>
    <x v="1"/>
    <x v="0"/>
    <x v="12"/>
  </r>
  <r>
    <x v="6"/>
    <n v="506037258"/>
    <n v="158897"/>
    <m/>
    <d v="2019-03-20T10:23:05"/>
    <n v="1"/>
    <m/>
    <n v="400"/>
    <m/>
    <n v="1"/>
    <x v="1"/>
    <x v="0"/>
    <x v="12"/>
  </r>
  <r>
    <x v="6"/>
    <n v="506037258"/>
    <n v="158901"/>
    <s v="PrestaÃ§Ã£o de ServiÃ§os para conceÃ§Ã£o grÃ¡fica de publicaÃ§Ãµes, no Ã¢mbito do desenvolvimento, produÃ§Ã£o e realizaÃ§Ã£o de um filme para estaÃ§Ã£o de promoÃ§Ã£o turÃ­stica &quot;Alto Minho 4D - Viagem no Tempo"/>
    <d v="2019-03-20T10:42:28"/>
    <n v="1"/>
    <s v="PT;17;256;203"/>
    <n v="340"/>
    <d v="2019-03-24T17:00:00"/>
    <n v="1"/>
    <x v="1"/>
    <x v="0"/>
    <x v="12"/>
  </r>
  <r>
    <x v="8"/>
    <n v="505187531"/>
    <n v="158903"/>
    <s v="Proc.Âº 166/DCOP/2019 AQUISIÃ‡ÃƒO DE EQUIPAMENTOS LOCALS Â¿ EDIÃ‡ÃƒO PÃSCOA"/>
    <d v="2019-03-20T10:55:51"/>
    <n v="1"/>
    <s v="PT;12;164;42"/>
    <n v="360"/>
    <d v="2019-04-08T23:59:00"/>
    <n v="1"/>
    <x v="1"/>
    <x v="0"/>
    <x v="12"/>
  </r>
  <r>
    <x v="63"/>
    <n v="508741823"/>
    <n v="158904"/>
    <s v="AquisiÃ§Ã£o de portÃ¡teis e tablets."/>
    <d v="2019-03-20T11:04:47"/>
    <n v="13"/>
    <s v="PT;14;205;2353"/>
    <n v="220"/>
    <d v="2019-03-30T23:59:00"/>
    <n v="1"/>
    <x v="0"/>
    <x v="0"/>
    <x v="12"/>
  </r>
  <r>
    <x v="3"/>
    <n v="500051054"/>
    <n v="158905"/>
    <s v="LocaÃ§Ã£o de rede de Outdoors por um perÃ­odo de 22 meses"/>
    <d v="2019-03-20T11:16:09"/>
    <n v="13"/>
    <s v="PT;16;236;230"/>
    <n v="5"/>
    <d v="2019-03-25T19:00:00"/>
    <n v="1"/>
    <x v="1"/>
    <x v="0"/>
    <x v="12"/>
  </r>
  <r>
    <x v="33"/>
    <n v="505170876"/>
    <n v="158906"/>
    <s v="Necessidade de garantir, no Ã¢mbito da conservaÃ§Ã£o e manutenÃ§Ã£o, do patrimÃ³nio habitacional municipal, apoio tÃ©cnico ao nÃ­vel do levantamento dos trabalhos a realizar nos fogos municipais e posterior acompanhamento da execuÃ§Ã£o dos mesmos."/>
    <d v="2019-03-20T11:16:46"/>
    <n v="1"/>
    <s v="PT;9;117;72"/>
    <n v="360"/>
    <d v="2019-03-25T17:00:00"/>
    <n v="1"/>
    <x v="1"/>
    <x v="0"/>
    <x v="12"/>
  </r>
  <r>
    <x v="49"/>
    <n v="502098139"/>
    <n v="158907"/>
    <s v="CONTRATAÃ‡ÃƒO DOS SERVIÃ‡OS DE RECOLHA DE MONSTROS JUNTO DOS EQUIPAMENTOS DE DEPOSIÃ‡ÃƒO DE RSU, NO CONCELHO DE LOULÃ‰."/>
    <d v="2019-03-20T11:23:46"/>
    <n v="13"/>
    <s v="PT;9;118;109"/>
    <n v="360"/>
    <d v="2019-03-29T18:00:00"/>
    <n v="1"/>
    <x v="1"/>
    <x v="0"/>
    <x v="12"/>
  </r>
  <r>
    <x v="69"/>
    <n v="506821480"/>
    <n v="158909"/>
    <s v="Limpeza dos Terrenos no Parque BiolÃ³gico e Ambiental de Azambuja"/>
    <d v="2019-03-20T11:30:04"/>
    <n v="13"/>
    <s v="PT;12;162;1983"/>
    <n v="340"/>
    <d v="2019-03-25T23:59:00"/>
    <n v="1"/>
    <x v="1"/>
    <x v="0"/>
    <x v="12"/>
  </r>
  <r>
    <x v="72"/>
    <n v="506823318"/>
    <n v="158910"/>
    <m/>
    <d v="2019-03-20T11:34:21"/>
    <n v="13"/>
    <s v="PT;1;1;232"/>
    <n v="400"/>
    <m/>
    <n v="1"/>
    <x v="1"/>
    <x v="0"/>
    <x v="12"/>
  </r>
  <r>
    <x v="49"/>
    <n v="502098139"/>
    <n v="158911"/>
    <s v="RemodelaÃ§Ã£o e ampliaÃ§Ã£o da rede de abastecimento de Ã¡gua a Alte (Soidos e Cumeada) - Fase 1 - Soidos"/>
    <d v="2019-03-20T11:34:46"/>
    <n v="3"/>
    <s v="PT;9;118;1577"/>
    <n v="400"/>
    <m/>
    <n v="1"/>
    <x v="1"/>
    <x v="0"/>
    <x v="12"/>
  </r>
  <r>
    <x v="26"/>
    <n v="680017763"/>
    <n v="158915"/>
    <s v="PrestaÃ§Ã£o de serviÃ§os de recolha e destino final de lamas das Etar do MunicÃ­pio de Almada"/>
    <d v="2019-03-20T11:45:03"/>
    <n v="3"/>
    <s v="PT;16;236;2579"/>
    <n v="360"/>
    <d v="2019-04-23T23:45:00"/>
    <n v="1"/>
    <x v="5"/>
    <x v="0"/>
    <x v="12"/>
  </r>
  <r>
    <x v="49"/>
    <n v="502098139"/>
    <n v="158916"/>
    <s v="CONTRATAÃ‡ÃƒO DE SERVIÃ‡OS DE FORNECIMENTO E INSTALAÃ‡ÃƒO DE REVESTIMENTOS EM EQUIPAMENTOS SEMI-ENTERRADOS, NO CONCELHO DE LOULÃ‰"/>
    <d v="2019-03-20T11:45:27"/>
    <n v="13"/>
    <s v="PT;9;118;109"/>
    <n v="360"/>
    <d v="2019-03-29T18:00:00"/>
    <n v="1"/>
    <x v="1"/>
    <x v="0"/>
    <x v="12"/>
  </r>
  <r>
    <x v="11"/>
    <n v="506614913"/>
    <n v="158918"/>
    <s v="PRESTAÃ‡ÃƒO DE SERVIÃ‡OS NA ÃREA DA NUTRIÃ‡ÃƒO - &quot;DAR MAIS VIDA AOS ANOS&quot; - PROJETO MUNICIPAL ATIVAMENTE"/>
    <d v="2019-03-20T11:48:43"/>
    <n v="13"/>
    <s v="PT;12;173;189"/>
    <n v="360"/>
    <d v="2019-03-28T23:59:00"/>
    <n v="1"/>
    <x v="1"/>
    <x v="0"/>
    <x v="12"/>
  </r>
  <r>
    <x v="14"/>
    <n v="501144218"/>
    <n v="158919"/>
    <s v="AquisiÃ§Ã£o de duas viaturas ligeiras com cabina dupla com peso bruto de 3,5 toneladas com caixa basculante para a Div. Ambiente Urbano efetuar apoio aos serviÃ§os operacionais de higiene urbana e remoÃ§Ã£o"/>
    <d v="2019-03-20T11:49:44"/>
    <n v="13"/>
    <s v="PT;16;244;2617"/>
    <n v="360"/>
    <d v="2019-03-30T18:00:00"/>
    <n v="1"/>
    <x v="1"/>
    <x v="0"/>
    <x v="12"/>
  </r>
  <r>
    <x v="14"/>
    <n v="501144218"/>
    <n v="158920"/>
    <m/>
    <d v="2019-03-20T12:02:57"/>
    <n v="13"/>
    <s v="PT;1;1;232"/>
    <n v="1"/>
    <m/>
    <n v="1"/>
    <x v="1"/>
    <x v="0"/>
    <x v="12"/>
  </r>
  <r>
    <x v="3"/>
    <n v="500051054"/>
    <n v="158921"/>
    <s v="PRESTAÃ‡ÃƒO DE SERVIÃ‡OS DE REPARAÃ‡ÃƒO DE CAIXILHARIAS EM ALUMÃNIO, VIDROS E ESTORES EM ESCOLAS BÃSICAS DO CONCELHO DE ALMADA"/>
    <d v="2019-03-20T12:18:36"/>
    <n v="13"/>
    <s v="PT;1;1;232"/>
    <n v="340"/>
    <d v="2019-03-25T19:00:00"/>
    <n v="1"/>
    <x v="1"/>
    <x v="0"/>
    <x v="12"/>
  </r>
  <r>
    <x v="72"/>
    <n v="506823318"/>
    <n v="158922"/>
    <m/>
    <d v="2019-03-20T12:25:50"/>
    <n v="13"/>
    <s v="PT;1;1;232"/>
    <n v="400"/>
    <m/>
    <n v="1"/>
    <x v="1"/>
    <x v="0"/>
    <x v="12"/>
  </r>
  <r>
    <x v="38"/>
    <n v="505309939"/>
    <n v="158923"/>
    <s v="AquisiÃ§Ã£o de tÃªxteis CED 2019"/>
    <d v="2019-03-20T12:42:37"/>
    <n v="13"/>
    <s v="PT;9;121;1594"/>
    <n v="360"/>
    <d v="2019-03-29T16:30:00"/>
    <n v="1"/>
    <x v="1"/>
    <x v="0"/>
    <x v="12"/>
  </r>
  <r>
    <x v="2"/>
    <n v="503539473"/>
    <n v="158925"/>
    <s v="Empreitada de aquisiÃ§Ã£o e montagem de medidores de caudal na rede de Ã¡guas residuais e abastecimento de Ã¡gua e sistema de cloragem na captaÃ§Ã£o do MalhÃ£o"/>
    <d v="2019-03-20T13:25:01"/>
    <n v="13"/>
    <s v="PT;9;111;1549"/>
    <n v="360"/>
    <d v="2019-03-26T23:59:00"/>
    <n v="1"/>
    <x v="1"/>
    <x v="0"/>
    <x v="12"/>
  </r>
  <r>
    <x v="49"/>
    <n v="502098139"/>
    <n v="158926"/>
    <s v="CONTRATAÃ‡ÃƒO DO FORNECIMENTO DE BARREIRAS ANTIPANICO PARA EVENTOS."/>
    <d v="2019-03-20T13:51:59"/>
    <n v="13"/>
    <s v="PT;9;118;109"/>
    <n v="360"/>
    <d v="2019-03-29T18:00:00"/>
    <n v="1"/>
    <x v="1"/>
    <x v="0"/>
    <x v="12"/>
  </r>
  <r>
    <x v="33"/>
    <n v="505170876"/>
    <n v="158927"/>
    <s v="ElaboraÃ§Ã£o do projeto de execuÃ§Ã£o, tendente Ã  substituiÃ§Ã£o da rede pÃºblica de abastecimento de Ã¡gua e das redes pÃºblicas de drenagem de esgotos domÃ©sticos e pluviais ao longo de toda a extensÃ£o da Avenida Cabo Bojador, em Lagos."/>
    <d v="2019-03-20T13:55:51"/>
    <n v="1"/>
    <s v="PT;9;117;1575"/>
    <n v="360"/>
    <d v="2019-03-26T17:00:00"/>
    <n v="1"/>
    <x v="1"/>
    <x v="0"/>
    <x v="12"/>
  </r>
  <r>
    <x v="14"/>
    <n v="501144218"/>
    <n v="158928"/>
    <s v="Fornecimento de duas viaturas ligeiras 4x4"/>
    <d v="2019-03-20T14:17:41"/>
    <n v="13"/>
    <s v="PT;16;244;2616"/>
    <n v="360"/>
    <d v="2019-03-30T18:00:00"/>
    <n v="1"/>
    <x v="1"/>
    <x v="0"/>
    <x v="12"/>
  </r>
  <r>
    <x v="49"/>
    <n v="502098139"/>
    <n v="158929"/>
    <s v="CONTRATAÃ‡ÃƒO DO FORNECIMENTO DE UMA VIATURA LIGEIRA COM KIT DE PRIMEIRA INTERVENÃ‡ÃƒO DE COMBATE A INCÃŠNDIOS E EQUIPAMENTO/MATERIAL SAPADOR."/>
    <d v="2019-03-20T14:39:01"/>
    <n v="13"/>
    <s v="PT;9;118;109"/>
    <n v="340"/>
    <d v="2019-03-29T18:00:00"/>
    <n v="1"/>
    <x v="1"/>
    <x v="0"/>
    <x v="12"/>
  </r>
  <r>
    <x v="54"/>
    <n v="501202021"/>
    <n v="158930"/>
    <m/>
    <d v="2019-03-20T14:40:35"/>
    <n v="3"/>
    <m/>
    <n v="400"/>
    <m/>
    <n v="1"/>
    <x v="7"/>
    <x v="0"/>
    <x v="12"/>
  </r>
  <r>
    <x v="10"/>
    <n v="500122237"/>
    <n v="158931"/>
    <m/>
    <d v="2019-03-20T14:41:05"/>
    <n v="13"/>
    <m/>
    <n v="400"/>
    <m/>
    <n v="1"/>
    <x v="2"/>
    <x v="0"/>
    <x v="12"/>
  </r>
  <r>
    <x v="49"/>
    <n v="502098139"/>
    <n v="158934"/>
    <s v="CONTRATAÃ‡ÃƒO DO FORNECIMENTO DE UM EQUIPAMENTO REBOCAVEL PARA LIMPAR A AREIA DAS PRAIAS, PARA A DIVISÃƒO DE SALUBRIDADE E HIGIENE PUBLICA."/>
    <d v="2019-03-20T14:52:34"/>
    <n v="13"/>
    <s v="PT;9;118;109"/>
    <n v="400"/>
    <d v="2019-03-13T18:00:00"/>
    <n v="1"/>
    <x v="1"/>
    <x v="0"/>
    <x v="12"/>
  </r>
  <r>
    <x v="89"/>
    <n v="511010435"/>
    <n v="158935"/>
    <s v="AquisiÃ§Ã£o de PadrÃµes PortÃ¡teis para VerificaÃ§Ã£o de Sistemas de MediÃ§Ã£o de Energia ElÃ©trica da EEM."/>
    <d v="2019-03-20T14:57:44"/>
    <n v="13"/>
    <s v="PT;21;321;1386"/>
    <n v="360"/>
    <d v="2019-04-04T22:00:00"/>
    <n v="1"/>
    <x v="2"/>
    <x v="0"/>
    <x v="12"/>
  </r>
  <r>
    <x v="73"/>
    <n v="501112049"/>
    <n v="158936"/>
    <s v="AquisiÃ§Ã£o de Produtos de Limpeza"/>
    <d v="2019-03-20T14:58:25"/>
    <n v="13"/>
    <s v="PT;3;35;549"/>
    <n v="360"/>
    <d v="2019-03-29T16:00:00"/>
    <n v="1"/>
    <x v="1"/>
    <x v="0"/>
    <x v="12"/>
  </r>
  <r>
    <x v="13"/>
    <n v="501294104"/>
    <n v="158938"/>
    <s v="INVENTÃRIO DO PATRIMÃ“NIO ARBÃ“REO ADJACENTE Ã€S ESTRADAS E CAMINHOS MUNICIPAIS NO COMNCELHO DE SETÃšBAL"/>
    <d v="2019-03-20T15:08:53"/>
    <n v="1"/>
    <s v="PT;16;245;2623"/>
    <n v="360"/>
    <d v="2019-04-04T23:59:00"/>
    <n v="1"/>
    <x v="1"/>
    <x v="0"/>
    <x v="12"/>
  </r>
  <r>
    <x v="24"/>
    <n v="503311332"/>
    <n v="158941"/>
    <s v="AD 17/19 - AquisiÃ§Ã£o e instalaÃ§Ã£o de terminais de pagamento automÃ¡tico"/>
    <d v="2019-03-20T15:20:30"/>
    <n v="1"/>
    <s v="PT;12;165;75"/>
    <n v="360"/>
    <d v="2019-03-26T17:00:00"/>
    <n v="1"/>
    <x v="1"/>
    <x v="0"/>
    <x v="12"/>
  </r>
  <r>
    <x v="14"/>
    <n v="501144218"/>
    <n v="158942"/>
    <s v="Fornecimento de relva sintÃ©tica para a Escola BÃ¡sica de Sampaio"/>
    <d v="2019-03-20T15:23:20"/>
    <n v="1"/>
    <s v="PT;16;244;2616"/>
    <n v="360"/>
    <d v="2019-04-04T18:00:00"/>
    <n v="1"/>
    <x v="1"/>
    <x v="0"/>
    <x v="12"/>
  </r>
  <r>
    <x v="34"/>
    <n v="508069645"/>
    <n v="158943"/>
    <s v="PE_19016_ADE - EMPREITADA DE CONCLUSÃƒO, MANUTENÃ‡ÃƒO E COLOCAÃ‡ÃƒO EM SERVIÃ‡O, DO SISTEMA DE DESPOEIRAMENTO DAS OFICINAS DE CARPINTARIA DA ESCOLA ARTÃSTICA ANTÃ“NIO ARROIO, EM LISBOA"/>
    <d v="2019-03-20T15:24:55"/>
    <n v="1"/>
    <s v="PT;12;165;2019"/>
    <n v="360"/>
    <d v="2019-03-27T17:00:00"/>
    <n v="1"/>
    <x v="6"/>
    <x v="0"/>
    <x v="12"/>
  </r>
  <r>
    <x v="70"/>
    <n v="506791220"/>
    <n v="158945"/>
    <s v="GestÃ£o de EficiÃªncia EnergÃ©tica no Sistema de IluminaÃ§Ã£o Publica"/>
    <d v="2019-03-20T15:27:13"/>
    <n v="13"/>
    <s v="PT;16;239;78"/>
    <n v="360"/>
    <d v="2019-05-08T23:59:00"/>
    <n v="1"/>
    <x v="1"/>
    <x v="0"/>
    <x v="12"/>
  </r>
  <r>
    <x v="6"/>
    <n v="506037258"/>
    <n v="158947"/>
    <m/>
    <d v="2019-03-20T15:38:28"/>
    <n v="1"/>
    <s v="PT;1;1;232"/>
    <n v="400"/>
    <m/>
    <n v="1"/>
    <x v="1"/>
    <x v="0"/>
    <x v="12"/>
  </r>
  <r>
    <x v="38"/>
    <n v="505309939"/>
    <n v="158948"/>
    <s v="AquisiÃ§Ã£o de serviÃ§os para proposta criativa e de execuÃ§Ã£o de &quot;BARCO CED 2019&quot;"/>
    <d v="2019-03-20T15:38:49"/>
    <n v="1"/>
    <s v="PT;9;121;274"/>
    <n v="360"/>
    <d v="2019-03-26T16:30:00"/>
    <n v="1"/>
    <x v="1"/>
    <x v="0"/>
    <x v="12"/>
  </r>
  <r>
    <x v="49"/>
    <n v="502098139"/>
    <n v="158949"/>
    <s v="CONTRATAÃ‡ÃƒO DO FORNECIMENTO DE DIVERSO MATERIAL DE CONSTRUÃ‡ÃƒO PARA EXECUÃ‡ÃƒO DE TRABALHOS NO MUSEU DO CARNAVAL."/>
    <d v="2019-03-20T15:39:06"/>
    <n v="13"/>
    <s v="PT;9;118;109"/>
    <n v="360"/>
    <d v="2019-03-30T18:00:00"/>
    <n v="1"/>
    <x v="1"/>
    <x v="0"/>
    <x v="12"/>
  </r>
  <r>
    <x v="13"/>
    <n v="501294104"/>
    <n v="158953"/>
    <s v="ENSAIOS DE VERIFICAÃ‡ÃƒO DO GRAU DE INCOMODIDADEV SONORA, NO CONCELHO DE SETÃšBAL"/>
    <d v="2019-03-20T16:01:05"/>
    <n v="1"/>
    <s v="PT;16;245;2623"/>
    <n v="360"/>
    <d v="2019-03-26T23:59:00"/>
    <n v="1"/>
    <x v="1"/>
    <x v="0"/>
    <x v="12"/>
  </r>
  <r>
    <x v="13"/>
    <n v="501294104"/>
    <n v="158954"/>
    <s v="PRESTAÃ‡ÃƒO DE SERVIÃ‡OS DE APOIO COMO MAESTRO DO CORO DO MUNICÃPIO DE SETÃšBAL E APOIO TÃ‰CNICO Ã€ DIVISÃƒO DE CULTURA, PELO PERÃODO DE 12 MESES"/>
    <d v="2019-03-20T16:02:21"/>
    <n v="13"/>
    <s v="PT;16;245;2623"/>
    <n v="360"/>
    <d v="2019-03-26T23:59:00"/>
    <n v="1"/>
    <x v="1"/>
    <x v="0"/>
    <x v="12"/>
  </r>
  <r>
    <x v="89"/>
    <n v="511010435"/>
    <n v="158955"/>
    <s v="Â¿InstalaÃ§Ã£o e integraÃ§Ã£o de sistema de armazenamento de energia com baterias no sistema elÃ©trico da ilha da MadeiraÂ¿, abreviadamente designado por Â¿Central de BateriasÂ¿ ou Â¿CBÂ¿, a ser instalada no sÃ­tio da VitÃ³ria, freguesia de SÃ£o Martinho, concelho do Funchal, RegiÃ£o AutÃ³noma da Madeira, Portugal, com uma potÃªncia lÃ­quida mÃ­nima de injeÃ§Ã£o na rede de 15MW e uma capacidade de armazenamento mÃ­nima de 10 MWh."/>
    <d v="2019-03-20T16:09:19"/>
    <n v="5"/>
    <s v="PT;21;321;1389"/>
    <n v="150"/>
    <d v="2020-06-01T23:59:00"/>
    <n v="1"/>
    <x v="2"/>
    <x v="0"/>
    <x v="12"/>
  </r>
  <r>
    <x v="39"/>
    <n v="680015019"/>
    <n v="158956"/>
    <s v="AquisiÃ§Ã£o de equipamentos e serviÃ§os para conservaÃ§Ã£o das bombas Grundfos da central tÃ©rmica do edifÃ­cio sede"/>
    <d v="2019-03-20T16:09:57"/>
    <n v="1"/>
    <s v="PT;12;169;2057"/>
    <n v="360"/>
    <d v="2019-03-27T16:00:00"/>
    <n v="1"/>
    <x v="5"/>
    <x v="0"/>
    <x v="12"/>
  </r>
  <r>
    <x v="34"/>
    <n v="508069645"/>
    <n v="158957"/>
    <s v="PE_19017_ADS - AQUISIÃ‡ÃƒO DE SERVIÃ‡OS PARA REALIZAÃ‡ÃƒO DE DIAGNÃ“STICO ARQUEOLÃ“GICO NO CONSERVATÃ“RIO NACIONAL, EM LISBOA"/>
    <d v="2019-03-20T16:12:36"/>
    <n v="1"/>
    <s v="PT;12;165;2017"/>
    <n v="360"/>
    <d v="2019-03-27T17:00:00"/>
    <n v="1"/>
    <x v="6"/>
    <x v="0"/>
    <x v="12"/>
  </r>
  <r>
    <x v="24"/>
    <n v="503311332"/>
    <n v="158958"/>
    <s v="AD 22/19 - AquisiÃ§Ã£o de serviÃ§os de executive search"/>
    <d v="2019-03-20T16:16:26"/>
    <n v="1"/>
    <s v="PT;12;165;2006"/>
    <n v="5"/>
    <d v="2019-03-27T17:00:00"/>
    <n v="1"/>
    <x v="1"/>
    <x v="0"/>
    <x v="12"/>
  </r>
  <r>
    <x v="9"/>
    <n v="506173968"/>
    <n v="158960"/>
    <s v="Empreitada de ExecuÃ§Ã£o de Passagem Pedonal e RequalificaÃ§Ã£o ViÃ¡ria na Quinta da FlamÃ¢ncia - Paio Pires"/>
    <d v="2019-03-20T16:19:57"/>
    <n v="13"/>
    <s v="PT;16;243;2615"/>
    <n v="360"/>
    <d v="2019-03-27T17:30:00"/>
    <n v="1"/>
    <x v="1"/>
    <x v="0"/>
    <x v="12"/>
  </r>
  <r>
    <x v="13"/>
    <n v="501294104"/>
    <n v="158966"/>
    <m/>
    <d v="2019-03-20T16:31:56"/>
    <n v="1"/>
    <s v="PT;16;245;2623"/>
    <n v="400"/>
    <m/>
    <n v="1"/>
    <x v="1"/>
    <x v="0"/>
    <x v="12"/>
  </r>
  <r>
    <x v="13"/>
    <n v="501294104"/>
    <n v="158967"/>
    <s v="FORNECIMENTO DE LAVATÃ“RIOS E BALCÃ•ES EM PEDRA PARA O BALNEÃRIO MUNICIPAL"/>
    <d v="2019-03-20T16:36:06"/>
    <n v="13"/>
    <s v="PT;16;245;2623"/>
    <n v="360"/>
    <d v="2019-03-23T23:59:00"/>
    <n v="1"/>
    <x v="1"/>
    <x v="0"/>
    <x v="12"/>
  </r>
  <r>
    <x v="13"/>
    <n v="501294104"/>
    <n v="158968"/>
    <s v="AQUISIÃ‡ÃƒO DE 1 TRACTOR LIMPA BERMAS"/>
    <d v="2019-03-20T16:36:36"/>
    <n v="13"/>
    <s v="PT;16;245;2621"/>
    <n v="360"/>
    <d v="2019-03-26T23:59:00"/>
    <n v="1"/>
    <x v="1"/>
    <x v="0"/>
    <x v="12"/>
  </r>
  <r>
    <x v="0"/>
    <n v="508481287"/>
    <n v="158973"/>
    <s v="LocaÃ§Ã£o de equipamentos de ventilaÃ§Ã£o nÃ£o-invasiva, de ventiladores de transporte portÃ¡teis, de humidificadores, de equipamentos de tosse assistida e de reservatÃ³rios de oxigÃ©nio liquido e respetivas mochilas, pelo Centro Hospitalar UniversitÃ¡rio de Lisboa Norte, E.P.E."/>
    <d v="2019-03-20T17:10:07"/>
    <n v="3"/>
    <s v="PT;12;165;2010"/>
    <n v="360"/>
    <d v="2019-03-29T17:00:00"/>
    <n v="1"/>
    <x v="0"/>
    <x v="0"/>
    <x v="12"/>
  </r>
  <r>
    <x v="3"/>
    <n v="500051054"/>
    <n v="158976"/>
    <s v="AQUISIÃ‡ÃƒO DE PEÃ‡AS PARA CONTENTORES DE RESÃDUOS URBANOS DE 800 LITROS"/>
    <d v="2019-03-20T17:31:21"/>
    <n v="13"/>
    <s v="PT;1;1;232"/>
    <n v="340"/>
    <d v="2019-03-27T19:00:00"/>
    <n v="1"/>
    <x v="1"/>
    <x v="0"/>
    <x v="12"/>
  </r>
  <r>
    <x v="90"/>
    <n v="503541567"/>
    <n v="158977"/>
    <m/>
    <d v="2019-03-20T17:31:35"/>
    <n v="7"/>
    <s v="PT;1;1;232"/>
    <n v="400"/>
    <m/>
    <n v="1"/>
    <x v="1"/>
    <x v="0"/>
    <x v="12"/>
  </r>
  <r>
    <x v="0"/>
    <n v="508481287"/>
    <n v="158979"/>
    <s v="Fornecimento e instalaÃ§Ã£o de uma porta de correr no WC do quarto de isolamento do ServiÃ§o de Medicina III B."/>
    <d v="2019-03-21T08:43:09"/>
    <n v="13"/>
    <s v="PT;12;165;2010"/>
    <n v="360"/>
    <d v="2019-03-27T17:00:00"/>
    <n v="1"/>
    <x v="0"/>
    <x v="0"/>
    <x v="12"/>
  </r>
  <r>
    <x v="73"/>
    <n v="501112049"/>
    <n v="158980"/>
    <s v="AquisiÃ§Ã£o e Entrega de GasÃ³leo Simples RodoviÃ¡rio a Granel"/>
    <d v="2019-03-21T08:57:29"/>
    <n v="3"/>
    <s v="PT;3;35;549"/>
    <n v="340"/>
    <d v="2019-04-24T17:00:00"/>
    <n v="1"/>
    <x v="1"/>
    <x v="0"/>
    <x v="12"/>
  </r>
  <r>
    <x v="156"/>
    <n v="502150319"/>
    <n v="158981"/>
    <s v="AquisiÃ§Ã£o de viatura de desobstruÃ§Ã£o e aspiraÃ§Ã£o de coletores de Ã¡guas residuais domÃ©sticas"/>
    <d v="2019-03-21T09:11:52"/>
    <n v="3"/>
    <s v="PT;16;234;2574"/>
    <n v="360"/>
    <d v="2019-03-31T23:59:00"/>
    <n v="1"/>
    <x v="1"/>
    <x v="0"/>
    <x v="12"/>
  </r>
  <r>
    <x v="3"/>
    <n v="500051054"/>
    <n v="158982"/>
    <s v="LocaÃ§Ã£o de 1 mÃ¡quina de limpeza de praias"/>
    <d v="2019-03-21T09:14:51"/>
    <n v="13"/>
    <s v="PT;16;236;230"/>
    <n v="360"/>
    <d v="2019-03-27T19:00:00"/>
    <n v="1"/>
    <x v="1"/>
    <x v="0"/>
    <x v="12"/>
  </r>
  <r>
    <x v="0"/>
    <n v="508481287"/>
    <n v="158984"/>
    <s v="Obra para execuÃ§Ã£o de novas terras no PT2 do HPV."/>
    <d v="2019-03-21T09:39:40"/>
    <n v="13"/>
    <s v="PT;12;165;2010"/>
    <n v="360"/>
    <d v="2019-03-27T17:00:00"/>
    <n v="1"/>
    <x v="0"/>
    <x v="0"/>
    <x v="12"/>
  </r>
  <r>
    <x v="13"/>
    <n v="501294104"/>
    <n v="158986"/>
    <s v="PRESTAÃ‡ÃƒO DE SERVIÃ‡OS PARA MONTAGEM DE ILUMINAÃ‡ÃƒO NA PRAIA DE ALBARQUEL, INCLUINDO FORNECIMENTO DO MATERIAL."/>
    <d v="2019-03-21T09:43:30"/>
    <n v="13"/>
    <s v="PT;16;245;2623"/>
    <n v="360"/>
    <d v="2019-04-03T23:59:00"/>
    <n v="1"/>
    <x v="1"/>
    <x v="0"/>
    <x v="12"/>
  </r>
  <r>
    <x v="13"/>
    <n v="501294104"/>
    <n v="158988"/>
    <s v="PRESTAÃ‡ÃƒO DE SERVIÃ‡OS PARA CONTRATAÃ‡ÃƒO DE ARTISTAS, PRODUÃ‡ÃƒO, ALUGUER DE PALCO, EQUIPA DE FILMAGENS E SERVIÃ‡O DE CATERING - FEIRA DE SANTIAGO 2019."/>
    <d v="2019-03-21T09:48:07"/>
    <n v="1"/>
    <s v="PT;16;245;2619"/>
    <n v="360"/>
    <d v="2019-03-31T23:59:00"/>
    <n v="1"/>
    <x v="1"/>
    <x v="0"/>
    <x v="12"/>
  </r>
  <r>
    <x v="11"/>
    <n v="506614913"/>
    <n v="158989"/>
    <m/>
    <d v="2019-03-21T09:50:31"/>
    <n v="1"/>
    <s v="PT;1;1;232"/>
    <n v="1"/>
    <m/>
    <n v="1"/>
    <x v="1"/>
    <x v="0"/>
    <x v="12"/>
  </r>
  <r>
    <x v="31"/>
    <n v="506874915"/>
    <n v="158990"/>
    <s v="PavimentaÃ§Ã£o de diversos arruamentos."/>
    <d v="2019-03-21T09:55:11"/>
    <n v="13"/>
    <s v="PT;12;168;2042"/>
    <n v="360"/>
    <d v="2019-03-28T23:59:00"/>
    <n v="1"/>
    <x v="2"/>
    <x v="0"/>
    <x v="12"/>
  </r>
  <r>
    <x v="24"/>
    <n v="503311332"/>
    <n v="158992"/>
    <s v="AD 21/19 - ElaboraÃ§Ã£o de projetos para a requalificaÃ§Ã£o do parque de estacionamento da CalÃ§ada do Combro"/>
    <d v="2019-03-21T10:00:09"/>
    <n v="1"/>
    <s v="PT;12;165;2017"/>
    <n v="360"/>
    <d v="2019-03-28T17:00:00"/>
    <n v="1"/>
    <x v="1"/>
    <x v="0"/>
    <x v="12"/>
  </r>
  <r>
    <x v="3"/>
    <n v="500051054"/>
    <n v="158994"/>
    <s v="AquisiÃ§Ã£o de VestuÃ¡rio de ProteÃ§Ã£o e SeguranÃ§a para as Ã‰pocas de VerÃ£o e Inverno"/>
    <d v="2019-03-21T10:01:45"/>
    <n v="13"/>
    <s v="PT;16;236;230"/>
    <n v="360"/>
    <d v="2019-03-27T19:00:00"/>
    <n v="1"/>
    <x v="1"/>
    <x v="0"/>
    <x v="12"/>
  </r>
  <r>
    <x v="11"/>
    <n v="506614913"/>
    <n v="158995"/>
    <s v="RealizaÃ§Ã£o de Eventos VÃ­nicos - DivulgaÃ§Ã£o e formaÃ§Ã£o sobre o vinho &quot;Encostas de Xira&quot;"/>
    <d v="2019-03-21T10:03:37"/>
    <n v="13"/>
    <s v="PT;12;173;189"/>
    <n v="360"/>
    <d v="2019-03-27T23:59:00"/>
    <n v="1"/>
    <x v="1"/>
    <x v="0"/>
    <x v="12"/>
  </r>
  <r>
    <x v="11"/>
    <n v="506614913"/>
    <n v="158996"/>
    <m/>
    <d v="2019-03-21T10:11:29"/>
    <n v="1"/>
    <s v="PT;1;1;232"/>
    <n v="1"/>
    <m/>
    <n v="1"/>
    <x v="1"/>
    <x v="0"/>
    <x v="12"/>
  </r>
  <r>
    <x v="54"/>
    <n v="501202021"/>
    <n v="158997"/>
    <m/>
    <d v="2019-03-21T10:13:20"/>
    <n v="3"/>
    <m/>
    <n v="400"/>
    <m/>
    <n v="1"/>
    <x v="7"/>
    <x v="0"/>
    <x v="12"/>
  </r>
  <r>
    <x v="54"/>
    <n v="501202021"/>
    <n v="158998"/>
    <m/>
    <d v="2019-03-21T10:18:47"/>
    <n v="3"/>
    <s v="PT;1;1;232"/>
    <n v="400"/>
    <m/>
    <n v="1"/>
    <x v="7"/>
    <x v="0"/>
    <x v="12"/>
  </r>
  <r>
    <x v="57"/>
    <n v="506780902"/>
    <n v="159000"/>
    <s v="Parque de estacionamento subterrÃ¢neo da PraÃ§a 15 de Dezembro, Cartaxo - RemodelaÃ§Ã£o do sistema central de acessibilidades"/>
    <d v="2019-03-21T10:22:58"/>
    <n v="13"/>
    <s v="PT;15;217;2463"/>
    <n v="360"/>
    <d v="2019-03-31T23:59:00"/>
    <n v="1"/>
    <x v="1"/>
    <x v="0"/>
    <x v="12"/>
  </r>
  <r>
    <x v="99"/>
    <n v="510089224"/>
    <n v="159002"/>
    <s v="DAP 2019.0045 - CriaÃ§Ã£o de Base de Dados Ãšnica"/>
    <d v="2019-03-21T10:25:11"/>
    <n v="13"/>
    <s v="PT;12;165;2022"/>
    <n v="360"/>
    <d v="2019-03-27T23:59:00"/>
    <n v="1"/>
    <x v="2"/>
    <x v="0"/>
    <x v="12"/>
  </r>
  <r>
    <x v="0"/>
    <n v="508481287"/>
    <n v="159003"/>
    <s v="192G002711 - AquisiÃ§Ã£o de oxigenadores, representados pela empresa Getinge Group Portugal Unipessoal, Lda, durante o ano de 2019."/>
    <d v="2019-03-21T10:28:55"/>
    <n v="1"/>
    <s v="PT;12;165;2010"/>
    <n v="300"/>
    <d v="2019-03-25T17:00:00"/>
    <n v="1"/>
    <x v="0"/>
    <x v="0"/>
    <x v="12"/>
  </r>
  <r>
    <x v="1"/>
    <n v="506673626"/>
    <n v="159004"/>
    <s v="AquisiÃ§Ã£o de serviÃ§os de lavagem de ruas e outros espaÃ§os pÃºblicos do concelho do Barreiro"/>
    <d v="2019-03-21T10:29:10"/>
    <n v="3"/>
    <s v="PT;16;237;31"/>
    <n v="360"/>
    <d v="2019-04-01T23:59:00"/>
    <n v="1"/>
    <x v="1"/>
    <x v="0"/>
    <x v="12"/>
  </r>
  <r>
    <x v="11"/>
    <n v="506614913"/>
    <n v="159005"/>
    <m/>
    <d v="2019-03-21T10:31:49"/>
    <n v="1"/>
    <s v="PT;1;1;232"/>
    <n v="1"/>
    <m/>
    <n v="1"/>
    <x v="1"/>
    <x v="0"/>
    <x v="12"/>
  </r>
  <r>
    <x v="13"/>
    <n v="501294104"/>
    <n v="159006"/>
    <s v="ElaboraÃ§Ã£o de Projetos de Reperfilamento da Av. Ãlvaro Cunhal, entre a rotunda da A12 e a C. Santos, em SetÃºbal"/>
    <d v="2019-03-21T10:32:50"/>
    <n v="13"/>
    <s v="PT;16;245;2623"/>
    <n v="360"/>
    <d v="2019-03-26T23:59:00"/>
    <n v="1"/>
    <x v="1"/>
    <x v="0"/>
    <x v="12"/>
  </r>
  <r>
    <x v="73"/>
    <n v="501112049"/>
    <n v="159007"/>
    <s v="AquisiÃ§Ã£o de Estudos e Projetos para efeitos de apoio Ã  decisÃ£o no Ã¢mbito da EficiÃªncia EnergÃ©tica"/>
    <d v="2019-03-21T10:39:40"/>
    <n v="1"/>
    <s v="PT;3;35;318"/>
    <n v="340"/>
    <d v="2019-03-26T17:00:00"/>
    <n v="1"/>
    <x v="1"/>
    <x v="0"/>
    <x v="12"/>
  </r>
  <r>
    <x v="198"/>
    <n v="504746383"/>
    <n v="159008"/>
    <s v="AquisiÃ§Ã£o de serviÃ§os de limpeza para as instalaÃ§Ãµes da AMADORA INOVA, E.M."/>
    <d v="2019-03-21T10:42:08"/>
    <n v="3"/>
    <s v="PT;12;174;2094"/>
    <n v="360"/>
    <d v="2019-04-04T23:59:00"/>
    <n v="1"/>
    <x v="2"/>
    <x v="0"/>
    <x v="12"/>
  </r>
  <r>
    <x v="0"/>
    <n v="508481287"/>
    <n v="159009"/>
    <s v="Fornecimento e montagem um sistema de chamada de enfermeiro para o Bloco de Partos no Piso 6, Elevador 5."/>
    <d v="2019-03-21T10:42:55"/>
    <n v="13"/>
    <s v="PT;12;165;2010"/>
    <n v="360"/>
    <d v="2019-04-03T17:00:00"/>
    <n v="1"/>
    <x v="0"/>
    <x v="0"/>
    <x v="12"/>
  </r>
  <r>
    <x v="66"/>
    <n v="502530863"/>
    <n v="159010"/>
    <m/>
    <d v="2019-03-21T10:43:52"/>
    <n v="3"/>
    <s v="PT;1;1;232"/>
    <n v="400"/>
    <m/>
    <n v="1"/>
    <x v="2"/>
    <x v="0"/>
    <x v="12"/>
  </r>
  <r>
    <x v="39"/>
    <n v="680015019"/>
    <n v="159011"/>
    <m/>
    <d v="2019-03-21T10:47:19"/>
    <n v="1"/>
    <s v="PT;1;1;232"/>
    <n v="400"/>
    <m/>
    <n v="1"/>
    <x v="5"/>
    <x v="0"/>
    <x v="12"/>
  </r>
  <r>
    <x v="3"/>
    <n v="500051054"/>
    <n v="159012"/>
    <s v="AquisiÃ§Ã£o de VestuÃ¡rio de Usual para as Ã‰pocas de VerÃ£o e Inverno"/>
    <d v="2019-03-21T10:47:26"/>
    <n v="13"/>
    <s v="PT;16;236;230"/>
    <n v="360"/>
    <d v="2019-03-31T19:00:00"/>
    <n v="1"/>
    <x v="1"/>
    <x v="0"/>
    <x v="12"/>
  </r>
  <r>
    <x v="31"/>
    <n v="506874915"/>
    <n v="159014"/>
    <s v="ReestruturaÃ§Ã£o do Largo do Rossio."/>
    <d v="2019-03-21T11:06:34"/>
    <n v="13"/>
    <s v="PT;12;168;2042"/>
    <n v="360"/>
    <d v="2019-03-28T23:59:00"/>
    <n v="1"/>
    <x v="2"/>
    <x v="0"/>
    <x v="12"/>
  </r>
  <r>
    <x v="90"/>
    <n v="503541567"/>
    <n v="159015"/>
    <s v="Empreitada 87/GEBALIS/2019 Â¿ Bairro Quinta das Laranjeiras Â¿ ReabilitaÃ§Ã£o de 6 fogos municipais"/>
    <d v="2019-03-21T11:09:12"/>
    <n v="13"/>
    <s v="PT;12;165;2018"/>
    <n v="340"/>
    <d v="2019-03-30T23:59:00"/>
    <n v="1"/>
    <x v="1"/>
    <x v="0"/>
    <x v="12"/>
  </r>
  <r>
    <x v="10"/>
    <n v="500122237"/>
    <n v="159016"/>
    <s v="EMPREITADA PARA REABILITAÃ‡ÃƒO DOS EDIFICIOS AFETOS Ã€ SECRETARIA, CASA DOS LIXOS E OFICINA DO PARQUE DE CAMPISMO DA FUNDAÃ‡ÃƒO INATEL, NA COSTA DA CAPARICA"/>
    <d v="2019-03-21T11:09:35"/>
    <n v="13"/>
    <s v="PT;16;236;2578"/>
    <n v="360"/>
    <d v="2019-04-10T23:59:00"/>
    <n v="1"/>
    <x v="2"/>
    <x v="0"/>
    <x v="12"/>
  </r>
  <r>
    <x v="59"/>
    <n v="503450189"/>
    <n v="159017"/>
    <s v="ElaboraÃ§Ã£o dos Projetos e Estudos ambientais do Circuito HidrÃ¡ulico e do Bloco de Rega de LucefÃ©cit-Capelins e da beneficiaÃ§Ã£o da barragem do Lucefecit"/>
    <d v="2019-03-21T11:14:40"/>
    <n v="3"/>
    <s v="PT;8;96;1480"/>
    <n v="340"/>
    <d v="2019-05-06T18:00:00"/>
    <n v="1"/>
    <x v="4"/>
    <x v="0"/>
    <x v="12"/>
  </r>
  <r>
    <x v="114"/>
    <n v="505584760"/>
    <n v="159018"/>
    <m/>
    <d v="2019-03-21T11:19:04"/>
    <n v="1"/>
    <m/>
    <n v="400"/>
    <m/>
    <n v="1"/>
    <x v="1"/>
    <x v="0"/>
    <x v="12"/>
  </r>
  <r>
    <x v="4"/>
    <n v="506334562"/>
    <n v="159019"/>
    <s v="Parque Desportivo de AbiÃºl - Proc. n.Âº 17/2019"/>
    <d v="2019-03-21T11:34:50"/>
    <n v="3"/>
    <s v="PT;11;157;1944"/>
    <n v="5"/>
    <d v="2019-06-12T23:59:00"/>
    <n v="1"/>
    <x v="1"/>
    <x v="0"/>
    <x v="12"/>
  </r>
  <r>
    <x v="49"/>
    <n v="502098139"/>
    <n v="159020"/>
    <s v="CONTRATAÃ‡ÃƒO DA AQUISIÃ‡ÃƒO DE PLATAFORMA DE GAMIFICAÃ‡ÃƒO."/>
    <d v="2019-03-21T11:37:29"/>
    <n v="13"/>
    <s v="PT;9;118;109"/>
    <n v="360"/>
    <d v="2019-03-30T18:00:00"/>
    <n v="1"/>
    <x v="1"/>
    <x v="0"/>
    <x v="12"/>
  </r>
  <r>
    <x v="114"/>
    <n v="505584760"/>
    <n v="159021"/>
    <m/>
    <d v="2019-03-21T11:40:52"/>
    <n v="13"/>
    <s v="PT;1;1;232"/>
    <n v="400"/>
    <m/>
    <n v="1"/>
    <x v="1"/>
    <x v="0"/>
    <x v="12"/>
  </r>
  <r>
    <x v="11"/>
    <n v="506614913"/>
    <n v="159022"/>
    <s v="Aluguer de sistema de sonorizaÃ§Ã£o, imagem e iluminaÃ§Ã£o do Palco do Evento Passerelle d Ouro - 2019"/>
    <d v="2019-03-21T11:48:45"/>
    <n v="13"/>
    <s v="PT;12;173;2086"/>
    <n v="5"/>
    <d v="2019-03-27T23:59:00"/>
    <n v="1"/>
    <x v="1"/>
    <x v="0"/>
    <x v="12"/>
  </r>
  <r>
    <x v="114"/>
    <n v="505584760"/>
    <n v="159023"/>
    <m/>
    <d v="2019-03-21T12:03:47"/>
    <n v="3"/>
    <s v="PT;1;1;232"/>
    <n v="400"/>
    <m/>
    <n v="1"/>
    <x v="1"/>
    <x v="0"/>
    <x v="12"/>
  </r>
  <r>
    <x v="13"/>
    <n v="501294104"/>
    <n v="159024"/>
    <s v="SERVIÃ‡OS DE ARQUITETURA PARA O NÃšCLEO DE FISCALIZAÃ‡ÃƒO URBANÃSTICA"/>
    <d v="2019-03-21T12:05:25"/>
    <n v="1"/>
    <s v="PT;16;245;321"/>
    <n v="360"/>
    <d v="2019-03-27T23:59:00"/>
    <n v="1"/>
    <x v="1"/>
    <x v="0"/>
    <x v="12"/>
  </r>
  <r>
    <x v="11"/>
    <n v="506614913"/>
    <n v="159027"/>
    <s v="Empreitada de &quot;RequalificaÃ§Ã£o PaisagÃ­stica da Rotunda da Presa - Entroncamento ER19 - Vialonga&quot;"/>
    <d v="2019-03-21T12:12:58"/>
    <n v="13"/>
    <s v="PT;12;173;2085"/>
    <n v="360"/>
    <d v="2019-03-27T23:59:00"/>
    <n v="1"/>
    <x v="1"/>
    <x v="0"/>
    <x v="12"/>
  </r>
  <r>
    <x v="13"/>
    <n v="501294104"/>
    <n v="159030"/>
    <s v="PRESTAÃ‡ÃƒO DE SERVIÃ‡OS DE ENGENHARIA CIVIL PARA O NÃšCLEO DE FISCALIZAÃ‡ÃƒO URBANÃSTICA"/>
    <d v="2019-03-21T12:22:41"/>
    <n v="1"/>
    <s v="PT;16;245;321"/>
    <n v="360"/>
    <d v="2019-03-27T23:59:00"/>
    <n v="1"/>
    <x v="1"/>
    <x v="0"/>
    <x v="12"/>
  </r>
  <r>
    <x v="51"/>
    <n v="506624200"/>
    <n v="159031"/>
    <m/>
    <d v="2019-03-21T12:25:03"/>
    <n v="3"/>
    <s v="PT;1;1;232"/>
    <n v="400"/>
    <m/>
    <n v="1"/>
    <x v="1"/>
    <x v="0"/>
    <x v="12"/>
  </r>
  <r>
    <x v="0"/>
    <n v="508481287"/>
    <n v="159033"/>
    <s v="Empreitada para execuÃ§Ã£o da obra de substituiÃ§Ã£o de telheiro do monta-cargas no ServiÃ§o de GestÃ£o Hospitalar - Arquivo ClÃ­nico"/>
    <d v="2019-03-21T14:11:07"/>
    <n v="13"/>
    <s v="PT;12;165;2010"/>
    <n v="360"/>
    <d v="2019-03-28T17:00:00"/>
    <n v="1"/>
    <x v="0"/>
    <x v="0"/>
    <x v="12"/>
  </r>
  <r>
    <x v="118"/>
    <n v="680001069"/>
    <n v="159035"/>
    <s v="AQUISIÃ‡ÃƒO DE FARDAMENTO"/>
    <d v="2019-03-21T14:21:52"/>
    <n v="13"/>
    <s v="PT;11;148;1898"/>
    <n v="340"/>
    <d v="2019-03-26T23:59:00"/>
    <n v="1"/>
    <x v="1"/>
    <x v="0"/>
    <x v="12"/>
  </r>
  <r>
    <x v="27"/>
    <n v="506722422"/>
    <n v="159036"/>
    <s v="AquisiÃ§Ã£o de Papel de ImpressÃ£o e FotocÃ³pia"/>
    <d v="2019-03-21T14:26:03"/>
    <n v="1"/>
    <s v="PT;15;220;2478"/>
    <n v="340"/>
    <d v="2019-03-27T23:59:00"/>
    <n v="1"/>
    <x v="1"/>
    <x v="0"/>
    <x v="12"/>
  </r>
  <r>
    <x v="13"/>
    <n v="501294104"/>
    <n v="159037"/>
    <m/>
    <d v="2019-03-21T14:35:27"/>
    <n v="13"/>
    <s v="PT;1;1;232"/>
    <n v="400"/>
    <m/>
    <n v="1"/>
    <x v="1"/>
    <x v="0"/>
    <x v="12"/>
  </r>
  <r>
    <x v="13"/>
    <n v="501294104"/>
    <n v="159038"/>
    <s v="ElaboraÃ§Ã£o de Projeto para o Loteamento na Nova Azeda - Rua CoraÃ§Ã£o de Maria (UniÃ£o de Freguesias de SetÃºbal)"/>
    <d v="2019-03-21T14:37:05"/>
    <n v="1"/>
    <s v="PT;16;245;2623"/>
    <n v="360"/>
    <d v="2019-03-26T23:59:00"/>
    <n v="1"/>
    <x v="1"/>
    <x v="0"/>
    <x v="12"/>
  </r>
  <r>
    <x v="62"/>
    <n v="505985217"/>
    <n v="159039"/>
    <s v="REQUALIFICAÃ‡ÃƒO DA ENVOLVENTE Ã€ CAPELA DA SENHORA. DA TOCHA - FREGUESIA DE VIZELA (SANTO ADRIÃƒO) - PPI:12/2017, REQUALIFICAÃ‡ÃƒO E ARRANJO Ã€ ENVOLVENTE DA IGREJA DE SANTO ADRIÃƒO - FREGUESIA DE VIZELA (SANTO ADRIÃƒO) - PPI: 14/2017, REQUALIFICAÃ‡ÃƒO DA ENVOLVENTE DA IGREJA VELHA DE INFIAS - FREGUESIA DE INFIAS - PPI: 16/2017, REQUALIFICAÃ‡ÃƒO DO LARGO DA RUA DA MOLAR - FREGUESIA DE STA. EULÃLIA - PPI:15/2017, REQUALIFICAÃ‡ÃƒO DA RUA DO CALVÃRIO E RUA JOÃƒO SILVA MONTEIRO - U. F. DE TAGILDE E VIZELA (S. PAIO) - PPI: 19/2017, REQUALIFICAÃ‡ÃƒO E REORDENAMENTO DO LARGO DA IGREJA DE TAGILDE - U. F. DE TAGILDE E VIZELA (S. PAIO) - PPI: 20/2017 E REQUALIFICAÃ‡ÃƒO DA ÃREA ADJACENTE Ã€ IGREJA DE STA. EULÃLIA - FREGUESIA DE STA. EULÃLIA - PPI: 22/2017."/>
    <d v="2019-03-21T14:38:27"/>
    <n v="3"/>
    <s v="PT;4;51;290"/>
    <n v="340"/>
    <d v="2019-04-09T00:00:00"/>
    <n v="1"/>
    <x v="1"/>
    <x v="0"/>
    <x v="12"/>
  </r>
  <r>
    <x v="10"/>
    <n v="500122237"/>
    <n v="159040"/>
    <s v="AquisiÃ§Ã£o dos serviÃ§os de transporte de passageiros, em autocarros, com motorista, no Ã¢mbito das &quot;Viagens FundaÃ§Ã£o INATEL - Nacional e Internacional 2019&quot;, para a regiÃ£o Centro (01 de maio de 2019 a 12 de janeiro de 2020)"/>
    <d v="2019-03-21T14:55:13"/>
    <n v="3"/>
    <s v="PT;1;1;232"/>
    <n v="220"/>
    <d v="2019-04-17T23:59:00"/>
    <n v="1"/>
    <x v="2"/>
    <x v="0"/>
    <x v="12"/>
  </r>
  <r>
    <x v="19"/>
    <n v="507396081"/>
    <n v="159041"/>
    <s v="CPREV 002.DGE.2019 LISBOA-04-2114-FEDER-000030 - DinamizaÃ§Ã£o do Turismo de Natureza e constituiÃ§Ã£o da Rota do Ocidente Empreitada para BeneficiaÃ§Ã£o de acessibilidades - caminhos rurais"/>
    <d v="2019-03-21T14:56:13"/>
    <n v="13"/>
    <s v="PT;12;164;1996"/>
    <n v="360"/>
    <d v="2019-03-27T23:59:00"/>
    <n v="1"/>
    <x v="1"/>
    <x v="0"/>
    <x v="12"/>
  </r>
  <r>
    <x v="199"/>
    <n v="506755150"/>
    <n v="159042"/>
    <s v="Empreitada de repavimentaÃ§Ã£o da Rua do Mercado, em Marinhais"/>
    <d v="2019-03-21T15:00:31"/>
    <n v="3"/>
    <s v="PT;15;226;2507"/>
    <n v="340"/>
    <d v="2019-04-25T23:59:00"/>
    <n v="1"/>
    <x v="1"/>
    <x v="0"/>
    <x v="12"/>
  </r>
  <r>
    <x v="13"/>
    <n v="501294104"/>
    <n v="159043"/>
    <s v="Projetos de infraestruturas elÃ©tricas de apoio a eventos, na Av.Âª LuÃ­sa Todi, PraÃ§a do Bocage, Parque Urbano de Albarquel, Jardim de Vendas de AzeitÃ£o, Parque do Morango/AzeitÃ£o, Jardim da Bacalhoa/AzeitÃ£o e Praia da SaÃºde"/>
    <d v="2019-03-21T15:01:30"/>
    <n v="13"/>
    <s v="PT;16;245;2623"/>
    <n v="340"/>
    <d v="2019-03-28T23:59:00"/>
    <n v="1"/>
    <x v="1"/>
    <x v="0"/>
    <x v="12"/>
  </r>
  <r>
    <x v="129"/>
    <n v="501258027"/>
    <n v="159044"/>
    <s v="FORNECIMENTO DE SERVIÃ‡OS INFORMÃTICOS"/>
    <d v="2019-03-21T15:10:27"/>
    <n v="1"/>
    <s v="PT;8;97;1483"/>
    <n v="340"/>
    <d v="2019-03-26T23:59:00"/>
    <n v="1"/>
    <x v="1"/>
    <x v="0"/>
    <x v="12"/>
  </r>
  <r>
    <x v="90"/>
    <n v="503541567"/>
    <n v="159045"/>
    <s v="AQS/42/GEBALIS/2019 - Concurso PÃºblico Internacional Para A ContrataÃ§Ã£o De ServiÃ§os De ManutenÃ§Ã£o De Ascensores dos bairros Casalinho da Ajuda, Bela Flor e Vale de AlcÃ¢ntara , em Lisboa"/>
    <d v="2019-03-21T15:11:27"/>
    <n v="3"/>
    <s v="PT;12;165;2000"/>
    <n v="340"/>
    <d v="2019-05-02T23:59:00"/>
    <n v="1"/>
    <x v="1"/>
    <x v="0"/>
    <x v="12"/>
  </r>
  <r>
    <x v="13"/>
    <n v="501294104"/>
    <n v="159046"/>
    <s v="PrestaÃ§Ã£o de serviÃ§os de apoio Ã  construÃ§Ã£o de passeio a norte do EdifÃ­cio do Arquivo Distrital de SetÃºbal (Freguesia de SÃ£o SebastiÃ£o)"/>
    <d v="2019-03-21T15:24:00"/>
    <n v="13"/>
    <s v="PT;16;245;2623"/>
    <n v="5"/>
    <d v="2019-03-26T23:59:00"/>
    <n v="1"/>
    <x v="1"/>
    <x v="0"/>
    <x v="12"/>
  </r>
  <r>
    <x v="27"/>
    <n v="506722422"/>
    <n v="159047"/>
    <s v="AquisiÃ§Ã£o de ServiÃ§os de Recolha e Tratamento de ResÃ­duos de ConstruÃ§Ã£o e DemoliÃ§Ã£o (RCD)"/>
    <d v="2019-03-21T15:42:38"/>
    <n v="1"/>
    <s v="PT;15;220;2478"/>
    <n v="340"/>
    <d v="2019-03-27T23:59:00"/>
    <n v="1"/>
    <x v="1"/>
    <x v="0"/>
    <x v="12"/>
  </r>
  <r>
    <x v="13"/>
    <n v="501294104"/>
    <n v="159048"/>
    <s v="AquisiÃ§Ã£o de papel higiÃ©nico e papel toalheiro para reposiÃ§Ã£o de stock"/>
    <d v="2019-03-21T15:44:27"/>
    <n v="1"/>
    <s v="PT;16;245;2623"/>
    <n v="360"/>
    <d v="2019-03-26T23:59:00"/>
    <n v="1"/>
    <x v="1"/>
    <x v="0"/>
    <x v="12"/>
  </r>
  <r>
    <x v="19"/>
    <n v="507396081"/>
    <n v="159049"/>
    <s v="CPREV 005.DTO.2019 AquisiÃ§Ã£o de 400 Fixadores para Contentores de 800L"/>
    <d v="2019-03-21T15:47:23"/>
    <n v="13"/>
    <s v="PT;12;164;1996"/>
    <n v="5"/>
    <d v="2019-03-27T23:59:00"/>
    <n v="1"/>
    <x v="1"/>
    <x v="0"/>
    <x v="12"/>
  </r>
  <r>
    <x v="138"/>
    <n v="506087000"/>
    <n v="159050"/>
    <s v="RequalificaÃ§Ã£o da Rede ViÃ¡ria no Concelho, por Empreitada: Muros suporte de talude na estrada Tocha / Praia da Tocha"/>
    <d v="2019-03-21T16:11:51"/>
    <n v="1"/>
    <s v="PT;7;79;1268"/>
    <n v="360"/>
    <d v="2019-03-25T17:00:00"/>
    <n v="1"/>
    <x v="1"/>
    <x v="0"/>
    <x v="12"/>
  </r>
  <r>
    <x v="1"/>
    <n v="506673626"/>
    <n v="159051"/>
    <s v="AquisiÃ§Ã£o de serviÃ§os de assessoria no Ã¢mbito do Report Financeiro dos dados a submeter Ã  ERSAR relativo ao ano de 2018"/>
    <d v="2019-03-21T16:14:02"/>
    <n v="1"/>
    <s v="PT;16;237;31"/>
    <n v="360"/>
    <d v="2019-03-26T23:59:00"/>
    <n v="1"/>
    <x v="1"/>
    <x v="0"/>
    <x v="12"/>
  </r>
  <r>
    <x v="1"/>
    <n v="506673626"/>
    <n v="159052"/>
    <s v="AquisiÃ§Ã£o de serviÃ§os para manutenÃ§Ã£o, limpeza e conservaÃ§Ã£o dos espaÃ§os verdes adjacentes Ã  ciclovia da EM510"/>
    <d v="2019-03-21T16:22:08"/>
    <n v="1"/>
    <s v="PT;16;237;31"/>
    <n v="360"/>
    <d v="2019-03-27T23:59:00"/>
    <n v="1"/>
    <x v="1"/>
    <x v="0"/>
    <x v="12"/>
  </r>
  <r>
    <x v="13"/>
    <n v="501294104"/>
    <n v="159053"/>
    <s v="PrestaÃ§Ã£o de serviÃ§os de apoio aos trabalhos de manutenÃ§Ã£o em diversas habitaÃ§Ãµes municipais (Av.Âª Bela Vista, Rua do Cercal, Rua JoÃ£o Augusto Rosa, Rua dos Sobreiros e Alameda das Palmeiras)"/>
    <d v="2019-03-21T16:22:13"/>
    <n v="13"/>
    <s v="PT;16;245;2623"/>
    <n v="5"/>
    <d v="2019-03-26T23:59:00"/>
    <n v="1"/>
    <x v="1"/>
    <x v="0"/>
    <x v="12"/>
  </r>
  <r>
    <x v="7"/>
    <n v="508666236"/>
    <n v="159054"/>
    <s v="EMPREITADA PARA AS OBRAS DE REFORMULAÃ‡ÃƒO DO PISO 0 DO EDIFÃCIO-SEDE DO TURISMO DE PORTUGAL, I.P., SITO NA RUA IVONE SILVA, LOTE 6, EM LISBOA"/>
    <d v="2019-03-21T16:27:47"/>
    <n v="13"/>
    <s v="PT;12;165;2013"/>
    <n v="360"/>
    <d v="2019-04-03T23:59:00"/>
    <n v="1"/>
    <x v="2"/>
    <x v="0"/>
    <x v="12"/>
  </r>
  <r>
    <x v="34"/>
    <n v="508069645"/>
    <n v="159055"/>
    <s v="PE_19019_CIS - CONCURSO PÃšBLICO INTERNACIONAL PARA PRESTAÃ‡ÃƒO DE SERVIÃ‡OS DE SEGUROS DE RESPONSABILIDADE CIVIL EXPLORAÃ‡ÃƒO ESCOLAR E NÃƒO ESCOLAR E PARA EQUIPAMENTOS DESPORTIVOS"/>
    <d v="2019-03-21T16:29:21"/>
    <n v="3"/>
    <s v="PT;1;1;232"/>
    <n v="360"/>
    <d v="2019-04-22T17:00:00"/>
    <n v="1"/>
    <x v="6"/>
    <x v="0"/>
    <x v="12"/>
  </r>
  <r>
    <x v="9"/>
    <n v="506173968"/>
    <n v="159056"/>
    <s v="Consulta PrÃ©via para a prestaÃ§Ã£o de serviÃ§os de assistÃªncia a banhistas Â¿ vigilÃ¢ncia do plano de Ã¡gua das piscinas municipais do Concelho do Seixal (Amora e Corroios)"/>
    <d v="2019-03-21T16:45:40"/>
    <n v="13"/>
    <s v="PT;16;243;261"/>
    <n v="300"/>
    <d v="2019-03-31T18:00:00"/>
    <n v="1"/>
    <x v="1"/>
    <x v="0"/>
    <x v="12"/>
  </r>
  <r>
    <x v="200"/>
    <n v="507001460"/>
    <n v="159057"/>
    <m/>
    <d v="2019-03-21T16:46:51"/>
    <n v="1"/>
    <s v="PT;1;1;232"/>
    <n v="400"/>
    <d v="2016-03-22T07:50:00"/>
    <n v="1"/>
    <x v="1"/>
    <x v="0"/>
    <x v="12"/>
  </r>
  <r>
    <x v="17"/>
    <n v="505456010"/>
    <n v="159059"/>
    <m/>
    <d v="2019-03-21T16:47:19"/>
    <n v="1"/>
    <s v="PT;1;1;232"/>
    <n v="400"/>
    <m/>
    <n v="1"/>
    <x v="1"/>
    <x v="0"/>
    <x v="12"/>
  </r>
  <r>
    <x v="34"/>
    <n v="508069645"/>
    <n v="159061"/>
    <s v="PE_19020_CNF - CONCURSO PÃšBLICO NACIONAL PARA PRESTAÃ‡ÃƒO DE SERVIÃ‡OS DE GESTÃƒO, FISCALIZAÃ‡ÃƒO E COORDENAÃ‡ÃƒO DE SEGURANÃ‡A EM OBRA DA EMPREITADA DE EXECUÃ‡ÃƒO DA FASE II DA ESCOLA BÃSICA INTEGRADA COM JARDIM DE INFÃ‚NCIA DO PARQUE DAS NAÃ‡Ã•ES, EM LISBOA"/>
    <d v="2019-03-21T16:51:29"/>
    <n v="3"/>
    <s v="PT;12;165;2018"/>
    <n v="360"/>
    <d v="2019-04-05T17:00:00"/>
    <n v="1"/>
    <x v="6"/>
    <x v="0"/>
    <x v="12"/>
  </r>
  <r>
    <x v="200"/>
    <n v="507001460"/>
    <n v="159062"/>
    <m/>
    <d v="2019-03-21T16:52:51"/>
    <n v="1"/>
    <s v="PT;1;1;232"/>
    <n v="1"/>
    <m/>
    <n v="1"/>
    <x v="1"/>
    <x v="0"/>
    <x v="12"/>
  </r>
  <r>
    <x v="17"/>
    <n v="505456010"/>
    <n v="159064"/>
    <s v="A prestaÃ§Ã£o de serviÃ§os consiste na recolha e tratamento de resÃ­duos sanitÃ¡rios em vÃ¡rios serviÃ§os do municÃ­pio e resÃ­duos hospitalares no SMV e ECOCENTRO"/>
    <d v="2019-03-21T16:54:07"/>
    <n v="1"/>
    <s v="PT;12;174;223"/>
    <n v="360"/>
    <d v="2019-04-17T23:59:00"/>
    <n v="1"/>
    <x v="1"/>
    <x v="0"/>
    <x v="12"/>
  </r>
  <r>
    <x v="74"/>
    <n v="502177080"/>
    <n v="159066"/>
    <s v="RequalificaÃ§Ã£o PaisagÃ­stica da Rotunda e do Talude Norte EN116 - Carapinheira."/>
    <d v="2019-03-21T17:00:00"/>
    <n v="13"/>
    <s v="PT;12;168;2045"/>
    <n v="360"/>
    <d v="2019-03-28T17:00:00"/>
    <n v="1"/>
    <x v="1"/>
    <x v="0"/>
    <x v="12"/>
  </r>
  <r>
    <x v="22"/>
    <n v="508195446"/>
    <n v="159067"/>
    <s v="LocaÃ§Ã£o de 164 multifunÃ§Ãµes e aquisiÃ§Ã£o de serviÃ§os conexos para os anos de 2019, 2020 e 2021"/>
    <d v="2019-03-21T17:00:33"/>
    <n v="3"/>
    <s v="PT;22;330;142"/>
    <n v="300"/>
    <d v="2019-04-03T17:00:00"/>
    <n v="1"/>
    <x v="3"/>
    <x v="0"/>
    <x v="12"/>
  </r>
  <r>
    <x v="13"/>
    <n v="501294104"/>
    <n v="159069"/>
    <s v="AquisiÃ§Ã£o de lancis, pavimento, tampas e lajetas, com transporte incluÃ­do"/>
    <d v="2019-03-21T17:07:53"/>
    <n v="13"/>
    <s v="PT;16;245;2623"/>
    <n v="360"/>
    <d v="2019-03-28T23:59:00"/>
    <n v="1"/>
    <x v="1"/>
    <x v="0"/>
    <x v="12"/>
  </r>
  <r>
    <x v="201"/>
    <n v="507001206"/>
    <n v="159070"/>
    <s v="1.2. A empreitada tem por objeto o fornecimento dos materiais e execuÃ§Ã£o de todos os trabalhos necessÃ¡rios Ã  execuÃ§Ã£o de obras de eficiÃªncia energÃ©tica, nomeadamente a substituiÃ§Ã£o de lÃ¢mpadas e luminÃ¡rias e melhoria nas instalaÃ§Ã£o de infra-estrutura elÃ©trica em parques de estacionamento: - Parque de Estacionamento Conde Ferreira, freguesia e concelho de Almada; - Parque de Estacionamento Bento GonÃ§alves, freguesia de Pragal, concelho de Almada; - Parque de Estacionamento Luisa Sigeia, freguesia de Cova da Piedade, concelho de Almada; - Parque de Estacionamento do Laranjeiro, freguesia de Laranjeiro, concelho de Almada. A intervenÃ§Ã£o consiste genericamente na substituiÃ§Ã£o de iluminaÃ§Ã£o do tipo florescente tubular por LED, com todos os trabalhos acessÃ³rios e complementares e melhorias na instalaÃ§Ã£o elÃ©trica para aumento da eficiÃªncia e fiabilidade da instalaÃ§Ã£o, tal como definido no mapa de quantidades."/>
    <d v="2019-03-21T17:24:41"/>
    <n v="13"/>
    <s v="PT;16;236;230"/>
    <n v="340"/>
    <d v="2019-04-07T23:59:00"/>
    <n v="1"/>
    <x v="3"/>
    <x v="0"/>
    <x v="12"/>
  </r>
  <r>
    <x v="17"/>
    <n v="505456010"/>
    <n v="159071"/>
    <s v="Licenciamento de aplicaÃ§Ãµes INOVAR"/>
    <d v="2019-03-21T17:35:14"/>
    <n v="1"/>
    <s v="PT;12;174;223"/>
    <n v="360"/>
    <d v="2019-03-22T23:59:00"/>
    <n v="1"/>
    <x v="1"/>
    <x v="0"/>
    <x v="12"/>
  </r>
  <r>
    <x v="59"/>
    <n v="503450189"/>
    <n v="159072"/>
    <m/>
    <d v="2019-03-21T17:46:59"/>
    <n v="13"/>
    <s v="PT;1;1;232"/>
    <n v="400"/>
    <m/>
    <n v="1"/>
    <x v="4"/>
    <x v="0"/>
    <x v="12"/>
  </r>
  <r>
    <x v="201"/>
    <n v="507001206"/>
    <n v="159073"/>
    <s v="Considerando os constantes congestionamentos e o estacionamento informal que invade todo o territÃ³rio da Costa da Caparica, em especial nas zonas de Mata, com um pico nos meses de verÃ£o devido a uma maior afluÃªncia, urge pensar em termos integrados uma soluÃ§Ã£o para os arruamentos de acesso Ã s Praias da Costa da Caparica e seus parques de estacionamento. Esta situaÃ§Ã£o, para alÃ©m de configurar uma perturbaÃ§Ã£o e uma degradaÃ§Ã£o da qualidade de vida no espaÃ§o pÃºblico, expÃµe as pessoas e bens a perigos vÃ¡rios devido Ã  proximidade entre as zonas combustÃ­veis de floresta e as Ã¡reas de estacionamento. Importa por isso desenvolver um Masterplan que sirva de base aos futuros projetos de execuÃ§Ã£o, pensando de forma integrada as soluÃ§Ãµes, envolvendo as diferentes Ã¡reas de saber da arquitetura, urbanismo e engenharia, a fim de ser apresentada uma proposta que sirva de base ao processo de transformaÃ§Ã£o que ECALMA e MunicÃ­pio de Almada pretendem ver formalizado no mais curto espaÃ§o de tempo possÃ­vel"/>
    <d v="2019-03-21T18:00:35"/>
    <n v="1"/>
    <s v="PT;16;236;230"/>
    <n v="340"/>
    <d v="2019-04-04T23:59:00"/>
    <n v="1"/>
    <x v="3"/>
    <x v="0"/>
    <x v="12"/>
  </r>
  <r>
    <x v="31"/>
    <n v="506874915"/>
    <n v="159087"/>
    <s v="AmpliaÃ§Ã£o da Rede de Abastecimento se Ãgua"/>
    <d v="2019-03-22T09:11:28"/>
    <n v="13"/>
    <s v="PT;12;168;2051"/>
    <n v="360"/>
    <d v="2019-03-28T23:59:00"/>
    <n v="1"/>
    <x v="2"/>
    <x v="0"/>
    <x v="12"/>
  </r>
  <r>
    <x v="3"/>
    <n v="500051054"/>
    <n v="159089"/>
    <s v="O presente concurso tem por objeto a realizaÃ§Ã£o de trabalhos e fornecimentos de materiais definidos quanto Ã  sua espÃ©cie, nas condiÃ§Ãµes constantes em mapa de trabalhos a realizar, com o fim de se fazer uma intervenÃ§Ã£o de ampliaÃ§Ã£o da rede de iluminaÃ§Ã£o pÃºblica no Parque da Paz."/>
    <d v="2019-03-22T09:15:04"/>
    <n v="13"/>
    <s v="PT;16;236;2579"/>
    <n v="340"/>
    <d v="2019-04-06T19:00:00"/>
    <n v="1"/>
    <x v="1"/>
    <x v="0"/>
    <x v="12"/>
  </r>
  <r>
    <x v="72"/>
    <n v="506823318"/>
    <n v="159090"/>
    <s v="O trabalho consiste no saneamento integral da estrutura da estrada, a sua reconstruÃ§Ã£o e respetiva pavimentaÃ§Ã£o. EstÃ£o ainda incluÃ­dos na empreitadaos trabalhos de sinalizaÃ§Ã£o horizontal e vertical"/>
    <d v="2019-03-22T09:34:22"/>
    <n v="3"/>
    <s v="PT;16;238;2590"/>
    <n v="360"/>
    <d v="2019-04-29T23:00:00"/>
    <n v="1"/>
    <x v="1"/>
    <x v="0"/>
    <x v="12"/>
  </r>
  <r>
    <x v="35"/>
    <n v="501290206"/>
    <n v="159091"/>
    <s v="Fornecimento de Equipamento / MobiliÃ¡rio na Sala de SessÃµes do EdifÃ­cio dos PaÃ§os do Concelho"/>
    <d v="2019-03-22T09:58:58"/>
    <n v="1"/>
    <s v="PT;11;146;1881"/>
    <n v="360"/>
    <d v="2019-04-08T17:00:00"/>
    <n v="1"/>
    <x v="1"/>
    <x v="0"/>
    <x v="12"/>
  </r>
  <r>
    <x v="9"/>
    <n v="506173968"/>
    <n v="159092"/>
    <s v="Material desportivo para o pleno desenvolvimento de atividades apoiadas pela CÃ¢mara Municipal do Seixal (Planos Inovadores de Combate ao Insucesso Escolar)"/>
    <d v="2019-03-22T10:10:37"/>
    <n v="1"/>
    <s v="PT;16;243;261"/>
    <n v="360"/>
    <d v="2019-04-25T18:00:00"/>
    <n v="1"/>
    <x v="1"/>
    <x v="0"/>
    <x v="12"/>
  </r>
  <r>
    <x v="13"/>
    <n v="501294104"/>
    <n v="159093"/>
    <s v="AquisiÃ§Ã£o de porta e luminÃ¡ria para a Rua de MormugÃ£o n.Âº39 (Quinta do Freixo - HabitaÃ§Ã£o Social)"/>
    <d v="2019-03-22T10:25:12"/>
    <n v="13"/>
    <s v="PT;16;245;2623"/>
    <n v="400"/>
    <d v="1970-01-01T23:59:00"/>
    <n v="1"/>
    <x v="1"/>
    <x v="0"/>
    <x v="12"/>
  </r>
  <r>
    <x v="43"/>
    <n v="503035416"/>
    <n v="159094"/>
    <s v="AquisiÃ§Ã£o de Seguros de Responsabilidade Civil, de Acidentes Pessoais e Ramo Vida"/>
    <d v="2019-03-22T10:26:54"/>
    <n v="4"/>
    <s v="PT;12;174;2096"/>
    <n v="360"/>
    <d v="2019-03-29T17:00:00"/>
    <n v="1"/>
    <x v="0"/>
    <x v="0"/>
    <x v="12"/>
  </r>
  <r>
    <x v="118"/>
    <n v="680001069"/>
    <n v="159095"/>
    <s v="GESTÃƒO COMERCIAL DE ÃGUA , SANEAMENTO E SERVIÃ‡OS DIVERSOS PRESTADOS"/>
    <d v="2019-03-22T10:27:12"/>
    <n v="1"/>
    <s v="PT;11;148;1898"/>
    <n v="340"/>
    <d v="2019-03-27T23:59:00"/>
    <n v="1"/>
    <x v="1"/>
    <x v="0"/>
    <x v="12"/>
  </r>
  <r>
    <x v="99"/>
    <n v="510089224"/>
    <n v="159096"/>
    <s v="DireÃ§Ã£o Regional de Lisboa e Vale do Tejo Â¿ Expo - Empreitada de RequalificaÃ§Ã£o da Cozinha, Bar, Restaurante e InstalaÃ§Ãµes SanitÃ¡rias"/>
    <d v="2019-03-22T10:30:37"/>
    <n v="13"/>
    <s v="PT;12;165;2018"/>
    <n v="360"/>
    <d v="2019-03-28T23:59:00"/>
    <n v="1"/>
    <x v="2"/>
    <x v="0"/>
    <x v="12"/>
  </r>
  <r>
    <x v="47"/>
    <n v="512042659"/>
    <n v="159097"/>
    <m/>
    <d v="2019-03-22T10:32:02"/>
    <n v="3"/>
    <s v="PT;1;1;232"/>
    <n v="400"/>
    <m/>
    <n v="1"/>
    <x v="1"/>
    <x v="0"/>
    <x v="12"/>
  </r>
  <r>
    <x v="47"/>
    <n v="512042659"/>
    <n v="159098"/>
    <m/>
    <d v="2019-03-22T10:32:52"/>
    <n v="3"/>
    <s v="PT;1;1;232"/>
    <n v="400"/>
    <m/>
    <n v="1"/>
    <x v="1"/>
    <x v="0"/>
    <x v="12"/>
  </r>
  <r>
    <x v="8"/>
    <n v="505187531"/>
    <n v="159099"/>
    <s v="AQUISIÃ‡ÃƒO DE LUBRIFICANTES PARA AS VIATURAS DA FROTA MUNICIPAL Proc.Âº 198/DCOP/2019"/>
    <d v="2019-03-22T10:39:30"/>
    <n v="1"/>
    <s v="PT;12;164;42"/>
    <n v="360"/>
    <d v="2019-04-03T23:59:00"/>
    <n v="1"/>
    <x v="1"/>
    <x v="0"/>
    <x v="12"/>
  </r>
  <r>
    <x v="0"/>
    <n v="508481287"/>
    <n v="159100"/>
    <s v="AquisiÃ§Ã£o de mÃ³dulo para registo de imagem em histeroscopia"/>
    <d v="2019-03-22T10:50:04"/>
    <n v="1"/>
    <s v="PT;12;165;2010"/>
    <n v="360"/>
    <d v="2019-04-01T17:00:00"/>
    <n v="1"/>
    <x v="0"/>
    <x v="0"/>
    <x v="12"/>
  </r>
  <r>
    <x v="188"/>
    <n v="508114381"/>
    <n v="159101"/>
    <s v="Empreitada de Abertura e fecho de valas e execuÃ§Ã£o de ramais no Concelho de SantarÃ©m Â¿ 2019/2021"/>
    <d v="2019-03-22T10:51:55"/>
    <n v="3"/>
    <s v="PT;15;227;2527"/>
    <n v="360"/>
    <d v="2019-04-21T23:59:00"/>
    <n v="1"/>
    <x v="2"/>
    <x v="0"/>
    <x v="12"/>
  </r>
  <r>
    <x v="13"/>
    <n v="501294104"/>
    <n v="159102"/>
    <s v="ColocaÃ§Ã£o da caixa CVN no passeio e respetiva ligaÃ§Ã£o da caixa CEMU, existente no interior do EdifÃ­cio Biblioteca de AzeitÃ£o e realizaÃ§Ã£o de trabalhos de reforÃ§o estrutural da laje do 1Âº piso, no Museu SebastiÃ£o da Gama"/>
    <d v="2019-03-22T10:52:59"/>
    <n v="1"/>
    <s v="PT;16;245;2623"/>
    <n v="400"/>
    <d v="1970-01-01T23:59:00"/>
    <n v="1"/>
    <x v="1"/>
    <x v="0"/>
    <x v="12"/>
  </r>
  <r>
    <x v="24"/>
    <n v="503311332"/>
    <n v="159103"/>
    <s v="AD 19/19 - AquisiÃ§Ã£o e implementaÃ§Ã£o de serviÃ§o de envio de mailing"/>
    <d v="2019-03-22T10:53:50"/>
    <n v="1"/>
    <s v="PT;12;165;2006"/>
    <n v="360"/>
    <d v="2019-03-29T17:00:00"/>
    <n v="1"/>
    <x v="1"/>
    <x v="0"/>
    <x v="12"/>
  </r>
  <r>
    <x v="21"/>
    <n v="506609553"/>
    <n v="159104"/>
    <m/>
    <d v="2019-03-22T11:00:03"/>
    <n v="3"/>
    <s v="PT;1;1;232"/>
    <n v="400"/>
    <m/>
    <n v="1"/>
    <x v="1"/>
    <x v="0"/>
    <x v="12"/>
  </r>
  <r>
    <x v="98"/>
    <n v="502130040"/>
    <n v="159105"/>
    <s v="AquisiÃ§Ã£o de serviÃ§os de Amostragem/Ensaios Laboratoriais, para o LaboratÃ³rio Municipal de Santiago do CacÃ©m."/>
    <d v="2019-03-22T11:07:55"/>
    <n v="13"/>
    <s v="PT;16;242;2610"/>
    <n v="340"/>
    <d v="2019-04-05T17:00:00"/>
    <n v="1"/>
    <x v="1"/>
    <x v="0"/>
    <x v="12"/>
  </r>
  <r>
    <x v="21"/>
    <n v="506609553"/>
    <n v="159106"/>
    <s v="Empreitada - RemodelaÃ§Ã£o e ampliaÃ§Ã£o da EB/JI de Santiago do Escoural (ALT20-02-5673-FEDER-000056)"/>
    <d v="2019-03-22T11:09:13"/>
    <n v="3"/>
    <s v="PT;8;101;1514"/>
    <n v="360"/>
    <d v="2019-04-16T23:59:00"/>
    <n v="1"/>
    <x v="1"/>
    <x v="0"/>
    <x v="12"/>
  </r>
  <r>
    <x v="52"/>
    <n v="508787033"/>
    <n v="159107"/>
    <m/>
    <d v="2019-03-22T11:11:07"/>
    <n v="1"/>
    <s v="PT;1;1;232"/>
    <n v="400"/>
    <m/>
    <n v="1"/>
    <x v="1"/>
    <x v="0"/>
    <x v="12"/>
  </r>
  <r>
    <x v="6"/>
    <n v="506037258"/>
    <n v="159108"/>
    <s v="PrestaÃ§Ã£o de serviÃ§os de fornecimento contÃ­nuo para execuÃ§Ã£o das aÃ§Ãµes de gestÃ£o de combustÃ­veis nas redes secundÃ¡rias de faixas de gestÃ£o de combustÃ­vel em substituiÃ§Ã£o dos proprietÃ¡rios em incumprimento"/>
    <d v="2019-03-22T11:13:39"/>
    <n v="1"/>
    <s v="PT;17;256;203"/>
    <n v="340"/>
    <d v="2019-03-28T17:00:00"/>
    <n v="1"/>
    <x v="1"/>
    <x v="0"/>
    <x v="12"/>
  </r>
  <r>
    <x v="13"/>
    <n v="501294104"/>
    <n v="159109"/>
    <s v="PrestaÃ§Ã£o de serviÃ§os para elaboraÃ§Ã£o de Projeto de RequalificaÃ§Ã£o Urbana da UrbanizaÃ§Ã£o, Bairro Urbisado, em SetÃºbal"/>
    <d v="2019-03-22T11:19:06"/>
    <n v="13"/>
    <s v="PT;16;245;2623"/>
    <n v="340"/>
    <d v="2019-03-26T23:59:00"/>
    <n v="1"/>
    <x v="1"/>
    <x v="0"/>
    <x v="12"/>
  </r>
  <r>
    <x v="9"/>
    <n v="506173968"/>
    <n v="159110"/>
    <s v="Fornecimento de Misturas Betuminosas para o Concelho do Seixal 2019 por Lotes"/>
    <d v="2019-03-22T11:25:18"/>
    <n v="3"/>
    <s v="PT;16;243;2615"/>
    <n v="300"/>
    <d v="2019-04-07T17:00:00"/>
    <n v="1"/>
    <x v="1"/>
    <x v="0"/>
    <x v="12"/>
  </r>
  <r>
    <x v="7"/>
    <n v="508666236"/>
    <n v="159111"/>
    <m/>
    <d v="2019-03-22T11:39:47"/>
    <n v="13"/>
    <s v="PT;1;1;232"/>
    <n v="400"/>
    <m/>
    <n v="1"/>
    <x v="2"/>
    <x v="0"/>
    <x v="12"/>
  </r>
  <r>
    <x v="19"/>
    <n v="507396081"/>
    <n v="159112"/>
    <s v="CPUB005.DFR.2019_LocaÃ§Ã£o Financeira para aquisiÃ§Ã£o de 1 viatura para recolha seletiva (SEL) com compactaÃ§Ã£o por placas"/>
    <d v="2019-03-22T11:44:48"/>
    <n v="3"/>
    <s v="PT;12;164;1996"/>
    <n v="360"/>
    <d v="2019-04-28T23:59:00"/>
    <n v="1"/>
    <x v="1"/>
    <x v="0"/>
    <x v="12"/>
  </r>
  <r>
    <x v="49"/>
    <n v="502098139"/>
    <n v="159115"/>
    <s v="ExecuÃ§Ã£o de pintura da fachada da igreja Santa Ana"/>
    <d v="2019-03-22T12:11:12"/>
    <n v="1"/>
    <s v="PT;9;118;1581"/>
    <n v="360"/>
    <d v="2019-03-27T17:00:00"/>
    <n v="1"/>
    <x v="1"/>
    <x v="0"/>
    <x v="12"/>
  </r>
  <r>
    <x v="24"/>
    <n v="503311332"/>
    <n v="159116"/>
    <s v="AD 20/19 - AquisiÃ§Ã£o de sinalizaÃ§Ã£o vertical"/>
    <d v="2019-03-22T12:29:54"/>
    <n v="1"/>
    <s v="PT;12;165;75"/>
    <n v="360"/>
    <d v="2019-03-28T17:00:00"/>
    <n v="1"/>
    <x v="1"/>
    <x v="0"/>
    <x v="12"/>
  </r>
  <r>
    <x v="49"/>
    <n v="502098139"/>
    <n v="159117"/>
    <s v="CONTRATAÃ‡ÃƒO DE SERVIÃ‡OS DE PARA ELABORAÃ‡ÃƒO DA &quot;CERTIFICAÃ‡ÃƒO ENERGÃ‰TICA DAS ESCOLAS DO AGRUPAMENTO DRA. LAURA AYRES&quot;"/>
    <d v="2019-03-22T12:43:01"/>
    <n v="13"/>
    <s v="PT;9;118;109"/>
    <n v="340"/>
    <d v="2019-03-31T18:00:00"/>
    <n v="1"/>
    <x v="1"/>
    <x v="0"/>
    <x v="12"/>
  </r>
  <r>
    <x v="33"/>
    <n v="505170876"/>
    <n v="159118"/>
    <s v="AquisiÃ§Ã£o de serviÃ§os de limpeza nas instalaÃ§Ãµes municipais"/>
    <d v="2019-03-22T13:14:01"/>
    <n v="4"/>
    <s v="PT;9;117;1575"/>
    <n v="360"/>
    <d v="2019-03-26T17:00:00"/>
    <n v="1"/>
    <x v="1"/>
    <x v="0"/>
    <x v="12"/>
  </r>
  <r>
    <x v="3"/>
    <n v="500051054"/>
    <n v="159119"/>
    <s v="AquisiÃ§Ã£o de serviÃ§os de assessoria tÃ©cnica especializada nas Ã¡reas de Consultoria de GestÃ£o, ContabilÃ­stica e Financeira e Auditoria Interna"/>
    <d v="2019-03-22T13:58:43"/>
    <n v="1"/>
    <s v="PT;1;1;232"/>
    <n v="340"/>
    <d v="2019-03-25T19:00:00"/>
    <n v="1"/>
    <x v="1"/>
    <x v="0"/>
    <x v="12"/>
  </r>
  <r>
    <x v="0"/>
    <n v="508481287"/>
    <n v="159120"/>
    <s v="192A000015 - AquisiÃ§Ã£o de consumÃ­veis para cirurgia da catarata, vitrectomia e cirurgia combinada com colocaÃ§Ã£o de equipamento durante o ano de 2019"/>
    <d v="2019-03-22T14:06:09"/>
    <n v="3"/>
    <s v="PT;12;165;2010"/>
    <n v="340"/>
    <d v="2019-04-03T17:00:00"/>
    <n v="1"/>
    <x v="0"/>
    <x v="0"/>
    <x v="12"/>
  </r>
  <r>
    <x v="47"/>
    <n v="512042659"/>
    <n v="159121"/>
    <m/>
    <d v="2019-03-22T14:12:06"/>
    <n v="3"/>
    <s v="PT;1;1;232"/>
    <n v="400"/>
    <m/>
    <n v="1"/>
    <x v="1"/>
    <x v="0"/>
    <x v="12"/>
  </r>
  <r>
    <x v="74"/>
    <n v="502177080"/>
    <n v="159124"/>
    <s v="PrestaÃ§Ã£o de serviÃ§os para a DinamizaÃ§Ã£o do Ninho de Empresas/Incubadora de NegÃ³cios do Concelho de Mafra - Polos da Ericeira e Mafra"/>
    <d v="2019-03-22T14:18:08"/>
    <n v="3"/>
    <s v="PT;12;168;195"/>
    <n v="360"/>
    <d v="2019-04-01T17:00:00"/>
    <n v="1"/>
    <x v="1"/>
    <x v="0"/>
    <x v="12"/>
  </r>
  <r>
    <x v="34"/>
    <n v="508069645"/>
    <n v="159125"/>
    <s v="PE_19021_ADE - EMPREITADA DE EXECUÃ‡ÃƒO DE TRABALHOS PARA CORREÃ‡ÃƒO DE DESCONFORMIDADES IDENTIFICADAS PELA ANPC, NA SEQUÃŠNCIA DE VISTORIA AO LOCAL EFETUADA APÃ“S A CONCLUSÃƒO DA OBRA DA ESCOLA SECUNDÃRIA MÃRIO SACRAMENTO, EM AVEIRO"/>
    <d v="2019-03-22T14:40:13"/>
    <n v="1"/>
    <s v="PT;1;1;232"/>
    <n v="400"/>
    <m/>
    <n v="1"/>
    <x v="6"/>
    <x v="0"/>
    <x v="12"/>
  </r>
  <r>
    <x v="9"/>
    <n v="506173968"/>
    <n v="159126"/>
    <m/>
    <d v="2019-03-22T14:42:59"/>
    <n v="13"/>
    <s v="PT;1;1;232"/>
    <n v="400"/>
    <m/>
    <n v="1"/>
    <x v="1"/>
    <x v="0"/>
    <x v="12"/>
  </r>
  <r>
    <x v="9"/>
    <n v="506173968"/>
    <n v="159127"/>
    <m/>
    <d v="2019-03-22T14:47:31"/>
    <n v="13"/>
    <s v="PT;1;1;232"/>
    <n v="400"/>
    <m/>
    <n v="1"/>
    <x v="1"/>
    <x v="0"/>
    <x v="12"/>
  </r>
  <r>
    <x v="3"/>
    <n v="500051054"/>
    <n v="159128"/>
    <s v="AquisiÃ§Ã£o de Contentores para escolas BÃ¡sicas do Concelho de Almada"/>
    <d v="2019-03-22T14:53:02"/>
    <n v="13"/>
    <s v="PT;1;1;232"/>
    <n v="340"/>
    <d v="2019-03-27T19:00:00"/>
    <n v="1"/>
    <x v="1"/>
    <x v="0"/>
    <x v="12"/>
  </r>
  <r>
    <x v="0"/>
    <n v="508481287"/>
    <n v="159130"/>
    <s v="191A000009 -AquisiÃ§Ã£o de propofol sol. inj.-seringa 50 ml - Ano 2019"/>
    <d v="2019-03-22T15:01:57"/>
    <n v="3"/>
    <s v="PT;12;165;2010"/>
    <n v="5"/>
    <d v="2019-03-28T17:00:00"/>
    <n v="1"/>
    <x v="0"/>
    <x v="0"/>
    <x v="12"/>
  </r>
  <r>
    <x v="202"/>
    <n v="508100720"/>
    <n v="159131"/>
    <m/>
    <d v="2019-03-22T15:02:41"/>
    <n v="1"/>
    <s v="PT;1;1;232"/>
    <n v="400"/>
    <m/>
    <n v="1"/>
    <x v="2"/>
    <x v="0"/>
    <x v="12"/>
  </r>
  <r>
    <x v="108"/>
    <n v="506617599"/>
    <n v="159132"/>
    <m/>
    <d v="2019-03-22T15:08:36"/>
    <n v="3"/>
    <m/>
    <n v="400"/>
    <m/>
    <n v="1"/>
    <x v="1"/>
    <x v="0"/>
    <x v="12"/>
  </r>
  <r>
    <x v="24"/>
    <n v="503311332"/>
    <n v="159133"/>
    <s v="Cprev 14/19 - AquisiÃ§Ã£o de serviÃ§os jurÃ­dicos e patrocÃ­nio judiciÃ¡rio em regime de avenÃ§a"/>
    <d v="2019-03-22T15:11:51"/>
    <n v="13"/>
    <s v="PT;12;165;2006"/>
    <n v="360"/>
    <d v="2019-03-29T17:00:00"/>
    <n v="1"/>
    <x v="1"/>
    <x v="0"/>
    <x v="12"/>
  </r>
  <r>
    <x v="2"/>
    <n v="503539473"/>
    <n v="159134"/>
    <s v="fornecimento de focos clÃ¡ssicos de iluminaÃ§Ã£o pÃºblica para a Rua dos Sinos, Albufeira"/>
    <d v="2019-03-22T15:14:24"/>
    <n v="1"/>
    <s v="PT;9;111;1551"/>
    <n v="340"/>
    <d v="2019-03-28T23:59:00"/>
    <n v="1"/>
    <x v="1"/>
    <x v="0"/>
    <x v="12"/>
  </r>
  <r>
    <x v="34"/>
    <n v="508069645"/>
    <n v="159135"/>
    <s v="PE_19021_CPE - EMPREITADA DE REPARAÃ‡ÃƒO DE ANOMALIAS E DEFEITOS DE OBRA NA ESCOLA SECUNDÃRIA DE MONSERRATE, EM VIANA DO CASTELO"/>
    <d v="2019-03-22T15:19:01"/>
    <n v="13"/>
    <s v="PT;17;256;2822"/>
    <n v="360"/>
    <d v="2019-04-01T17:00:00"/>
    <n v="1"/>
    <x v="6"/>
    <x v="0"/>
    <x v="12"/>
  </r>
  <r>
    <x v="203"/>
    <n v="500927367"/>
    <n v="159136"/>
    <m/>
    <d v="2019-03-22T15:24:14"/>
    <n v="3"/>
    <s v="PT;1;1;232"/>
    <n v="400"/>
    <m/>
    <n v="1"/>
    <x v="2"/>
    <x v="0"/>
    <x v="12"/>
  </r>
  <r>
    <x v="9"/>
    <n v="506173968"/>
    <n v="159137"/>
    <s v="FATURAÃ‡ÃƒO ELETRÃ“NICA"/>
    <d v="2019-03-22T15:24:32"/>
    <n v="1"/>
    <s v="PT;1;1;232"/>
    <n v="360"/>
    <d v="2019-03-27T18:00:00"/>
    <n v="1"/>
    <x v="1"/>
    <x v="0"/>
    <x v="12"/>
  </r>
  <r>
    <x v="74"/>
    <n v="502177080"/>
    <n v="159138"/>
    <m/>
    <d v="2019-03-22T15:26:01"/>
    <n v="3"/>
    <s v="PT;1;1;232"/>
    <n v="400"/>
    <m/>
    <n v="1"/>
    <x v="1"/>
    <x v="0"/>
    <x v="12"/>
  </r>
  <r>
    <x v="13"/>
    <n v="501294104"/>
    <n v="159139"/>
    <s v="LICENCIAMENTO MICROSOFT AGREEMENT"/>
    <d v="2019-03-22T15:26:45"/>
    <n v="13"/>
    <s v="PT;16;245;321"/>
    <n v="360"/>
    <d v="2019-03-28T23:59:00"/>
    <n v="1"/>
    <x v="1"/>
    <x v="0"/>
    <x v="12"/>
  </r>
  <r>
    <x v="188"/>
    <n v="508114381"/>
    <n v="159140"/>
    <s v="Empreitada de ReabilitaÃ§Ã£o de instalaÃ§Ãµes de abastecimento de Ã¡gua - 2019"/>
    <d v="2019-03-22T15:29:43"/>
    <n v="3"/>
    <s v="PT;15;227;2527"/>
    <n v="360"/>
    <d v="2019-04-26T23:59:00"/>
    <n v="1"/>
    <x v="2"/>
    <x v="0"/>
    <x v="12"/>
  </r>
  <r>
    <x v="197"/>
    <n v="506806456"/>
    <n v="159141"/>
    <s v="ConstruÃ§Ã£o de uma Torre de InformaÃ§Ã£o de Voo"/>
    <d v="2019-03-22T15:30:14"/>
    <n v="3"/>
    <s v="PT;13;189;2158"/>
    <n v="5"/>
    <d v="2019-04-24T17:00:00"/>
    <n v="1"/>
    <x v="1"/>
    <x v="0"/>
    <x v="12"/>
  </r>
  <r>
    <x v="43"/>
    <n v="503035416"/>
    <n v="159142"/>
    <s v="AquisiÃ§Ã£o de ServiÃ§o de SeguranÃ§a"/>
    <d v="2019-03-22T15:46:10"/>
    <n v="1"/>
    <s v="PT;12;174;2096"/>
    <n v="360"/>
    <d v="2019-03-28T17:00:00"/>
    <n v="1"/>
    <x v="0"/>
    <x v="0"/>
    <x v="12"/>
  </r>
  <r>
    <x v="74"/>
    <n v="502177080"/>
    <n v="159143"/>
    <m/>
    <d v="2019-03-22T15:48:21"/>
    <n v="13"/>
    <s v="PT;1;1;232"/>
    <n v="400"/>
    <m/>
    <n v="1"/>
    <x v="1"/>
    <x v="0"/>
    <x v="12"/>
  </r>
  <r>
    <x v="204"/>
    <s v="PT501516980"/>
    <n v="159144"/>
    <s v="SubstituiÃ§Ã£o de Pavimentos, reparaÃ§Ãµes em revestimentos de paredes e tetos, pinturas, substituiÃ§Ã£o das infraestruturas elÃ©tricas e de telecomunicaÃ§Ãµes e remodelaÃ§Ã£o de InstalaÃ§Ãµes SanitÃ¡rias"/>
    <d v="2019-03-22T15:49:26"/>
    <n v="3"/>
    <s v="PT;8;100;1508"/>
    <n v="5"/>
    <d v="2019-04-05T23:59:00"/>
    <n v="1"/>
    <x v="2"/>
    <x v="0"/>
    <x v="12"/>
  </r>
  <r>
    <x v="203"/>
    <n v="500927367"/>
    <n v="159145"/>
    <m/>
    <d v="2019-03-22T15:50:34"/>
    <n v="13"/>
    <s v="PT;1;1;232"/>
    <n v="400"/>
    <m/>
    <n v="1"/>
    <x v="2"/>
    <x v="0"/>
    <x v="12"/>
  </r>
  <r>
    <x v="203"/>
    <n v="500927367"/>
    <n v="159146"/>
    <m/>
    <d v="2019-03-22T15:52:13"/>
    <n v="13"/>
    <s v="PT;1;1;232"/>
    <n v="400"/>
    <m/>
    <n v="1"/>
    <x v="2"/>
    <x v="0"/>
    <x v="12"/>
  </r>
  <r>
    <x v="74"/>
    <n v="502177080"/>
    <n v="159147"/>
    <m/>
    <d v="2019-03-22T15:53:57"/>
    <n v="1"/>
    <s v="PT;1;1;232"/>
    <n v="400"/>
    <m/>
    <n v="1"/>
    <x v="1"/>
    <x v="0"/>
    <x v="12"/>
  </r>
  <r>
    <x v="59"/>
    <n v="503450189"/>
    <n v="159148"/>
    <s v="PrestaÃ§Ã£o de ServiÃ§os de Trabalho TemporÃ¡rio em Regime de Contrato de Trabalho a Termo Incerto de Pessoal na Ãrea dos Sistemas de InformaÃ§Ã£o pelo prazo mÃ¡ximo de doze meses."/>
    <d v="2019-03-22T15:55:40"/>
    <n v="13"/>
    <s v="PT;3;27;501"/>
    <n v="360"/>
    <d v="2019-03-28T18:00:00"/>
    <n v="1"/>
    <x v="4"/>
    <x v="0"/>
    <x v="12"/>
  </r>
  <r>
    <x v="17"/>
    <n v="505456010"/>
    <n v="159150"/>
    <s v="A prestaÃ§Ã£o de serviÃ§os consiste no aluguer de autocarros de 55 lugares para a iniciativa Jogos Juvenis Escolares ( JJE )"/>
    <d v="2019-03-22T16:02:50"/>
    <n v="1"/>
    <s v="PT;12;174;223"/>
    <n v="340"/>
    <d v="2019-04-02T12:00:00"/>
    <n v="1"/>
    <x v="1"/>
    <x v="0"/>
    <x v="12"/>
  </r>
  <r>
    <x v="73"/>
    <n v="501112049"/>
    <n v="159152"/>
    <s v="Empreitada de RequalificaÃ§Ã£o da Rua Jogos dos Paus em Pias"/>
    <d v="2019-03-22T16:07:50"/>
    <n v="13"/>
    <s v="PT;3;35;547"/>
    <n v="360"/>
    <d v="2019-04-03T17:00:00"/>
    <n v="1"/>
    <x v="1"/>
    <x v="0"/>
    <x v="12"/>
  </r>
  <r>
    <x v="9"/>
    <n v="506173968"/>
    <n v="159153"/>
    <s v="SERVIÃ‡O DE LEITURA DE CONTADORES DE ÃGUA DURANTE NOVE CICLOS"/>
    <d v="2019-03-22T16:08:38"/>
    <n v="13"/>
    <s v="PT;16;243;261"/>
    <n v="360"/>
    <d v="2019-03-25T18:00:00"/>
    <n v="1"/>
    <x v="1"/>
    <x v="0"/>
    <x v="12"/>
  </r>
  <r>
    <x v="49"/>
    <n v="502098139"/>
    <n v="159155"/>
    <s v="CONTRATAÃ‡ÃƒO DO FORNECIMENTO E MONTAGEM DE EQUIPAMENTOS PARA MELHORIA DA PROTEÃ‡ÃƒO E EFICIÃŠCNIA ENERGÃ‰TICA DO CENTRO DE DADOS PRINCIPAL DO MUNICÃPIO DE LOULÃ‰"/>
    <d v="2019-03-22T16:15:33"/>
    <n v="13"/>
    <s v="PT;9;118;109"/>
    <n v="340"/>
    <d v="2019-04-03T18:00:00"/>
    <n v="1"/>
    <x v="1"/>
    <x v="0"/>
    <x v="12"/>
  </r>
  <r>
    <x v="149"/>
    <n v="506642798"/>
    <n v="159158"/>
    <s v="PrestaÃ§Ã£o de ServiÃ§os do artista Tito Paris num espetÃ¡culo da Casa de Artes e Cultura do Tejo"/>
    <d v="2019-03-22T16:30:15"/>
    <n v="1"/>
    <s v="PT;6;76;1247"/>
    <n v="5"/>
    <d v="2019-03-27T23:00:00"/>
    <n v="1"/>
    <x v="1"/>
    <x v="0"/>
    <x v="12"/>
  </r>
  <r>
    <x v="9"/>
    <n v="506173968"/>
    <n v="159161"/>
    <s v="fatura eletronica"/>
    <d v="2019-03-22T16:40:24"/>
    <n v="1"/>
    <s v="PT;1;1;232"/>
    <n v="5"/>
    <d v="2019-03-27T18:00:00"/>
    <n v="1"/>
    <x v="1"/>
    <x v="0"/>
    <x v="12"/>
  </r>
  <r>
    <x v="10"/>
    <n v="500122237"/>
    <n v="159163"/>
    <s v="AquisiÃ§Ã£o de ServiÃ§os de Transporte de Passageiros em Autocarro, com Motorista, no Ã¢mbito do Programa &quot;INATEL Primavera/Outono - maio a novembro, 2019&quot;"/>
    <d v="2019-03-22T17:18:47"/>
    <n v="3"/>
    <s v="PT;1;1;232"/>
    <n v="340"/>
    <d v="2019-04-01T15:00:00"/>
    <n v="1"/>
    <x v="2"/>
    <x v="0"/>
    <x v="12"/>
  </r>
  <r>
    <x v="59"/>
    <n v="503450189"/>
    <n v="159164"/>
    <s v="FORNECIMENTO DE MÃ“DULO POTÃŠNCIA, VARIADOR VELOCIDADE GRUPO PRINCIPAL HORTINHAS 4, EE ORADA AMOREIRA Â¿ AH DE ORADA AMOREIRA"/>
    <d v="2019-03-22T17:29:41"/>
    <n v="1"/>
    <s v="PT;3;27;501"/>
    <n v="5"/>
    <d v="2019-04-08T18:00:00"/>
    <n v="1"/>
    <x v="4"/>
    <x v="0"/>
    <x v="12"/>
  </r>
  <r>
    <x v="63"/>
    <n v="508741823"/>
    <n v="159165"/>
    <s v="PrestaÃ§Ã£o de ServiÃ§os de Assessoria e ComunicaÃ§Ã£o"/>
    <d v="2019-03-22T17:40:09"/>
    <n v="1"/>
    <s v="PT;14;205;2353"/>
    <n v="340"/>
    <d v="2019-03-26T23:59:00"/>
    <n v="1"/>
    <x v="0"/>
    <x v="0"/>
    <x v="12"/>
  </r>
  <r>
    <x v="14"/>
    <n v="501144218"/>
    <n v="159166"/>
    <s v="Substituir e/ou ampliar a conduta de Ã¡gua existente por uma nova conduta em PEAD com diÃ¢metros 160mm; 110mm; e 90mm, incluindo a execuÃ§Ã£o de ramais e colocaÃ§Ã£o de vÃ¡lvulas"/>
    <d v="2019-03-22T17:48:22"/>
    <n v="13"/>
    <s v="PT;16;244;2617"/>
    <n v="360"/>
    <d v="2019-03-30T23:59:00"/>
    <n v="1"/>
    <x v="1"/>
    <x v="0"/>
    <x v="12"/>
  </r>
  <r>
    <x v="205"/>
    <n v="501328599"/>
    <n v="159167"/>
    <s v="AquisiÃ§Ã£o de serviÃ§os de administraÃ§Ã£o de sistemas de informaÃ§Ã£o"/>
    <d v="2019-03-22T18:10:57"/>
    <n v="13"/>
    <s v="PT;12;165;75"/>
    <n v="360"/>
    <d v="2019-04-01T15:00:00"/>
    <n v="1"/>
    <x v="2"/>
    <x v="0"/>
    <x v="12"/>
  </r>
  <r>
    <x v="0"/>
    <n v="508481287"/>
    <n v="159187"/>
    <s v="AquisiÃ§Ã£o de serviÃ§os de manutenÃ§Ã£o ao equipamento de controlo de qualidade Sun Nuclear."/>
    <d v="2019-03-25T09:38:58"/>
    <n v="1"/>
    <s v="PT;12;165;2010"/>
    <n v="360"/>
    <d v="2019-03-28T17:00:00"/>
    <n v="1"/>
    <x v="0"/>
    <x v="0"/>
    <x v="13"/>
  </r>
  <r>
    <x v="206"/>
    <n v="508180457"/>
    <n v="159188"/>
    <s v="ServiÃ§o de Transporte e carregadores para cargas/descargas de material tÃ©cnico e instrumentos para as produÃ§Ãµes do Teatro Nacional de SÃ£o Carlos e da Companhia Nacional de Bailado"/>
    <d v="2019-03-25T09:54:46"/>
    <n v="4"/>
    <s v="PT;12;165;2021"/>
    <n v="360"/>
    <d v="2019-03-27T18:00:00"/>
    <n v="1"/>
    <x v="2"/>
    <x v="0"/>
    <x v="13"/>
  </r>
  <r>
    <x v="90"/>
    <n v="503541567"/>
    <n v="159189"/>
    <s v="Empreitada 25/GEBALIS/2019 - Empreitada de ManutenÃ§Ã£o e ReparaÃ§Ã£o de Fogos e Zonas Comuns em Bairros da Zona Sul de Lisboa"/>
    <d v="2019-03-25T09:59:38"/>
    <n v="3"/>
    <s v="PT;12;165;75"/>
    <n v="340"/>
    <d v="2019-04-09T23:59:00"/>
    <n v="1"/>
    <x v="1"/>
    <x v="0"/>
    <x v="13"/>
  </r>
  <r>
    <x v="26"/>
    <n v="680017763"/>
    <n v="159190"/>
    <s v="Os sistemas de gestÃ£o, suportados em tecnologia SAP sÃ£o indispensÃ¡veis para a corrente gestÃ£o dos SMAS de Almada, tendo os mesmo sido preconizados no Ã¢mbito do Estudo EstratÃ©gico de Sistemas de InformaÃ§Ã£o. Atualmente, o software SAP garante a exploraÃ§Ã£o do sistema de GestÃ£o de Clientes, Sistema de GestÃ£o Financeira e ContabilÃ­stico, Sistema de GestÃ£o de Recursos Humanos, Sistema de GestÃ£o de Materiais e Sistema de GestÃ£o da ManutenÃ§Ã£o, de modo integrado. O modelo de utilizaÃ§Ã£o do software SAP necessita, obrigatoriamente, de se garantir a existÃªncia de um contrato de manutenÃ§Ã£o. Por outro lado, releva para os SMAS de Almada a garantia de manutenÃ§Ã£o, suporte e assistÃªncia tÃ©cnica sobre este mesmo pacote de software"/>
    <d v="2019-03-25T10:00:22"/>
    <n v="3"/>
    <s v="PT;16;236;2579"/>
    <n v="360"/>
    <d v="2019-04-29T23:45:00"/>
    <n v="1"/>
    <x v="5"/>
    <x v="0"/>
    <x v="13"/>
  </r>
  <r>
    <x v="140"/>
    <n v="600082628"/>
    <n v="159191"/>
    <s v="AquisiÃ§Ã£o de uma empreitada de obras pÃºblicas para requalificaÃ§Ã£o do refeitÃ³rio nÂº 31, sito no PalÃ¡cio de JustiÃ§a de Lisboa."/>
    <d v="2019-03-25T10:08:25"/>
    <n v="3"/>
    <s v="PT;12;165;2004"/>
    <n v="5"/>
    <d v="2019-04-17T18:00:00"/>
    <n v="1"/>
    <x v="2"/>
    <x v="0"/>
    <x v="13"/>
  </r>
  <r>
    <x v="0"/>
    <n v="508481287"/>
    <n v="159192"/>
    <s v="PrestaÃ§Ã£o de serviÃ§os de fornecimento de alimentaÃ§Ã£o a doentes e colaboradores do Centro Hospitalar UniversitÃ¡rio de Lisboa Norte, E.P.E. - abril e maio de 2019"/>
    <d v="2019-03-25T10:11:41"/>
    <n v="1"/>
    <s v="PT;12;165;2010"/>
    <n v="360"/>
    <d v="2019-03-27T17:00:00"/>
    <n v="1"/>
    <x v="0"/>
    <x v="0"/>
    <x v="13"/>
  </r>
  <r>
    <x v="207"/>
    <n v="500697884"/>
    <n v="159193"/>
    <s v="Concurso pÃºblico para a empreitada de Â¿AmpliaÃ§Ã£o e alteraÃ§Ã£o do Centro de Atividades Ocupacionais (CAO) da Cercidiana Â¿ PÃ³lo do Rossio"/>
    <d v="2019-03-25T10:19:55"/>
    <n v="3"/>
    <s v="PT;8;100;35"/>
    <n v="220"/>
    <d v="2019-05-24T23:59:00"/>
    <n v="1"/>
    <x v="2"/>
    <x v="0"/>
    <x v="13"/>
  </r>
  <r>
    <x v="43"/>
    <n v="503035416"/>
    <n v="159194"/>
    <s v="AquisiÃ§Ã£o de serviÃ§os de limpeza e manutenÃ§Ã£o dos espaÃ§os verdes, pÃ¡tios ajardinados e arruamentos e manutenÃ§Ã£o do sistema de rega ."/>
    <d v="2019-03-25T10:33:08"/>
    <n v="1"/>
    <s v="PT;12;174;2096"/>
    <n v="360"/>
    <d v="2019-03-28T17:00:00"/>
    <n v="1"/>
    <x v="0"/>
    <x v="0"/>
    <x v="13"/>
  </r>
  <r>
    <x v="74"/>
    <n v="502177080"/>
    <n v="159195"/>
    <s v="ConstruÃ§Ã£o de passeio pedonal entre Ribeira d'Ilhas e Ribamar"/>
    <d v="2019-03-25T10:33:46"/>
    <n v="3"/>
    <s v="PT;1;1;232"/>
    <n v="400"/>
    <d v="2018-10-29T17:00:00"/>
    <n v="1"/>
    <x v="1"/>
    <x v="0"/>
    <x v="13"/>
  </r>
  <r>
    <x v="1"/>
    <n v="506673626"/>
    <n v="159196"/>
    <s v="AquisiÃ§Ã£o de serviÃ§os de poda e abate de Ã¡rvores"/>
    <d v="2019-03-25T10:36:19"/>
    <n v="13"/>
    <s v="PT;16;237;31"/>
    <n v="5"/>
    <d v="2019-04-03T23:59:00"/>
    <n v="1"/>
    <x v="1"/>
    <x v="0"/>
    <x v="13"/>
  </r>
  <r>
    <x v="38"/>
    <n v="505309939"/>
    <n v="159197"/>
    <s v="AquisiÃ§Ã£o de serviÃ§os para realizaÃ§Ã£o de EspetÃ¡culo de VerÃ£o no Ã¢mbito da CED 2019"/>
    <d v="2019-03-25T10:41:36"/>
    <n v="1"/>
    <s v="PT;9;121;1594"/>
    <n v="360"/>
    <d v="2019-03-29T16:30:00"/>
    <n v="1"/>
    <x v="1"/>
    <x v="0"/>
    <x v="13"/>
  </r>
  <r>
    <x v="0"/>
    <n v="508481287"/>
    <n v="159198"/>
    <m/>
    <d v="2019-03-25T10:43:04"/>
    <n v="13"/>
    <s v="PT;1;1;232"/>
    <n v="400"/>
    <m/>
    <n v="1"/>
    <x v="0"/>
    <x v="0"/>
    <x v="13"/>
  </r>
  <r>
    <x v="203"/>
    <n v="500927367"/>
    <n v="159199"/>
    <s v="ConstruÃ§Ã£o da Creche da Casa do Povo do Gradil."/>
    <d v="2019-03-25T10:49:20"/>
    <n v="3"/>
    <s v="PT;12;168;2049"/>
    <n v="340"/>
    <d v="2019-04-15T17:00:00"/>
    <n v="1"/>
    <x v="2"/>
    <x v="0"/>
    <x v="13"/>
  </r>
  <r>
    <x v="27"/>
    <n v="506722422"/>
    <n v="159200"/>
    <s v="AquisiÃ§Ã£o de ServiÃ§os para SubstituiÃ§Ã£o de Areia, AreÃ£o e BraÃ§os Coletores para 2 Filtros das Piscinas Interiores e 2 Filtros das Piscinas"/>
    <d v="2019-03-25T10:57:02"/>
    <n v="13"/>
    <s v="PT;15;220;2478"/>
    <n v="340"/>
    <d v="2019-03-31T23:59:00"/>
    <n v="1"/>
    <x v="1"/>
    <x v="0"/>
    <x v="13"/>
  </r>
  <r>
    <x v="0"/>
    <n v="508481287"/>
    <n v="159201"/>
    <s v="AquisiÃ§Ã£o de baldes do lixo para diversos serviÃ§os."/>
    <d v="2019-03-25T10:57:09"/>
    <n v="13"/>
    <s v="PT;12;165;2010"/>
    <n v="360"/>
    <d v="2019-04-01T17:00:00"/>
    <n v="1"/>
    <x v="0"/>
    <x v="0"/>
    <x v="13"/>
  </r>
  <r>
    <x v="6"/>
    <n v="506037258"/>
    <n v="159202"/>
    <s v="ExecuÃ§Ã£o da Capela de SÃ£o Pedro - Praia Norte"/>
    <d v="2019-03-25T10:59:04"/>
    <n v="13"/>
    <s v="PT;17;256;2822"/>
    <n v="340"/>
    <d v="2019-03-31T17:00:00"/>
    <n v="1"/>
    <x v="1"/>
    <x v="0"/>
    <x v="13"/>
  </r>
  <r>
    <x v="13"/>
    <n v="501294104"/>
    <n v="159203"/>
    <s v="AquisiÃ§Ã£o de porta e luminÃ¡ria para a Rua de MormugÃ£o n.Âº39 (Quinta do Freixo - HabitaÃ§Ã£o Social)"/>
    <d v="2019-03-25T11:11:11"/>
    <n v="13"/>
    <s v="PT;16;245;2623"/>
    <n v="400"/>
    <d v="1970-01-01T23:59:00"/>
    <n v="1"/>
    <x v="1"/>
    <x v="0"/>
    <x v="13"/>
  </r>
  <r>
    <x v="51"/>
    <n v="506624200"/>
    <n v="159204"/>
    <s v="AquisiÃ§Ã£o de uma viatura pesada de passageiros de 23 lugares para transporte escolar"/>
    <d v="2019-03-25T11:14:38"/>
    <n v="13"/>
    <s v="PT;7;86;149"/>
    <n v="5"/>
    <d v="2019-03-30T17:00:00"/>
    <n v="1"/>
    <x v="1"/>
    <x v="0"/>
    <x v="13"/>
  </r>
  <r>
    <x v="34"/>
    <n v="508069645"/>
    <n v="159205"/>
    <s v="PE_19022_ADE - EMPREITADA DE EXECUÃ‡ÃƒO DE TRABALHOS PARA CORREÃ‡ÃƒO DE DESCONFORMIDADES IDENTIFICADAS PELA ANPC, NA SEQUÃŠNCIA DE VISTORIA AO LOCAL EFETUADA APÃ“S A CONCLUSÃƒO DA OBRA DA ESCOLA SECUNDÃRIA MÃRIO SACRAMENTO, EM AVEIRO"/>
    <d v="2019-03-25T11:23:23"/>
    <n v="1"/>
    <s v="PT;2;7;385"/>
    <n v="360"/>
    <d v="2019-04-03T17:00:00"/>
    <n v="1"/>
    <x v="6"/>
    <x v="0"/>
    <x v="13"/>
  </r>
  <r>
    <x v="38"/>
    <n v="505309939"/>
    <n v="159206"/>
    <s v="AquisiÃ§Ã£o de serviÃ§os para fornecimento de internet para o Campeonato da Europa de Ultimate de Praia - EBUC2019"/>
    <d v="2019-03-25T11:27:53"/>
    <n v="1"/>
    <s v="PT;9;121;1594"/>
    <n v="400"/>
    <d v="1970-01-01T16:30:00"/>
    <n v="1"/>
    <x v="1"/>
    <x v="0"/>
    <x v="13"/>
  </r>
  <r>
    <x v="208"/>
    <n v="503673242"/>
    <n v="159207"/>
    <s v="AquisiÃ§Ã£o de serviÃ§os de encarregado de proteÃ§Ã£o de dados para a OTLIS Â¿ Operadores de Transportes da RegiÃ£o de Lisboa, A.C.E"/>
    <d v="2019-03-25T11:29:59"/>
    <n v="13"/>
    <s v="PT;12;165;2009"/>
    <n v="220"/>
    <d v="2019-04-22T23:59:00"/>
    <n v="1"/>
    <x v="2"/>
    <x v="0"/>
    <x v="13"/>
  </r>
  <r>
    <x v="174"/>
    <n v="504871650"/>
    <n v="159208"/>
    <s v="03/AD/ECO/2019 - AquisiÃ§Ã£o de serviÃ§os para aluguer operacional e integrado para prestaÃ§Ã£o de serviÃ§o de outsorcing de impressÃ£o."/>
    <d v="2019-03-25T11:38:26"/>
    <n v="1"/>
    <s v="PT;15;214;2453"/>
    <n v="5"/>
    <d v="2019-03-30T18:00:00"/>
    <n v="1"/>
    <x v="5"/>
    <x v="0"/>
    <x v="13"/>
  </r>
  <r>
    <x v="39"/>
    <n v="680015019"/>
    <n v="159209"/>
    <m/>
    <d v="2019-03-25T11:51:20"/>
    <n v="5"/>
    <s v="PT;1;1;232"/>
    <n v="400"/>
    <m/>
    <n v="1"/>
    <x v="5"/>
    <x v="0"/>
    <x v="13"/>
  </r>
  <r>
    <x v="38"/>
    <n v="505309939"/>
    <n v="159210"/>
    <s v="AquisiÃ§Ã£o de arranjos florais para cerimÃ³nias Protocolares e FÃºnebres"/>
    <d v="2019-03-25T11:51:35"/>
    <n v="1"/>
    <s v="PT;9;121;1594"/>
    <n v="360"/>
    <d v="2019-04-02T16:30:00"/>
    <n v="1"/>
    <x v="1"/>
    <x v="0"/>
    <x v="13"/>
  </r>
  <r>
    <x v="133"/>
    <n v="501389660"/>
    <n v="159211"/>
    <s v="Aluguer de viaturas para ano de 2019"/>
    <d v="2019-03-25T11:54:01"/>
    <n v="13"/>
    <s v="PT;1;1;232"/>
    <n v="400"/>
    <d v="2019-03-22T17:30:00"/>
    <n v="1"/>
    <x v="2"/>
    <x v="0"/>
    <x v="13"/>
  </r>
  <r>
    <x v="59"/>
    <n v="503450189"/>
    <n v="159212"/>
    <m/>
    <d v="2019-03-25T11:54:02"/>
    <n v="3"/>
    <m/>
    <n v="400"/>
    <m/>
    <n v="1"/>
    <x v="4"/>
    <x v="0"/>
    <x v="13"/>
  </r>
  <r>
    <x v="90"/>
    <n v="503541567"/>
    <n v="159213"/>
    <s v="Acordo-Quadro 1/GEBALIS/2019 - Acordo-Quadro para a execuÃ§Ã£o de Obras de ReabilitaÃ§Ã£o de fogos em Lisboa Oriental - Contrato Programa 349/CM/2018"/>
    <d v="2019-03-25T11:57:47"/>
    <n v="3"/>
    <s v="PT;12;165;2007"/>
    <n v="360"/>
    <d v="2019-04-14T23:59:00"/>
    <n v="1"/>
    <x v="1"/>
    <x v="0"/>
    <x v="13"/>
  </r>
  <r>
    <x v="13"/>
    <n v="501294104"/>
    <n v="159214"/>
    <s v="Projetos de infraestruturas elÃ©tricas de apoio a eventos, na Av.Âª LuÃ­sa Todi, PraÃ§a do Bocage, Parque Urbano de Albarquel, Jardim de Vendas de AzeitÃ£o, Parque do Morango/AzeitÃ£o, Jardim da Bacalhoa/AzeitÃ£o e Praia da SaÃºde"/>
    <d v="2019-03-25T12:02:06"/>
    <n v="13"/>
    <s v="PT;16;245;2623"/>
    <n v="400"/>
    <m/>
    <n v="1"/>
    <x v="1"/>
    <x v="0"/>
    <x v="13"/>
  </r>
  <r>
    <x v="208"/>
    <n v="503673242"/>
    <n v="159215"/>
    <m/>
    <d v="2019-03-25T12:08:11"/>
    <n v="1"/>
    <s v="PT;1;1;232"/>
    <n v="400"/>
    <m/>
    <n v="1"/>
    <x v="2"/>
    <x v="0"/>
    <x v="13"/>
  </r>
  <r>
    <x v="24"/>
    <n v="503311332"/>
    <n v="159216"/>
    <s v="Cprev 8/19 - AquisiÃ§Ã£o de serviÃ§os de manutenÃ§Ã£o de jardins e plantas de interior nas instalaÃ§Ãµes da EMEL"/>
    <d v="2019-03-25T12:12:32"/>
    <n v="13"/>
    <s v="PT;12;165;2006"/>
    <n v="360"/>
    <d v="2019-04-09T17:00:00"/>
    <n v="1"/>
    <x v="1"/>
    <x v="0"/>
    <x v="13"/>
  </r>
  <r>
    <x v="2"/>
    <n v="503539473"/>
    <n v="159217"/>
    <s v="FORNECIMENTO DE UM ELEVADOR DE LIGEIROS, PESADOS E MÃQUINAS, UM REGLOSCÃ“PIO, UM SISTEMA DE RECOLHA DE Ã“LEOS USADOS, UM SISTEMA DE DISTRIBUIÃ‡ÃƒO DE Ã“LEOS E UMA CABINE DE PINTURA"/>
    <d v="2019-03-25T12:14:38"/>
    <n v="3"/>
    <s v="PT;9;111;1551"/>
    <n v="360"/>
    <d v="2019-04-03T23:59:00"/>
    <n v="1"/>
    <x v="1"/>
    <x v="0"/>
    <x v="13"/>
  </r>
  <r>
    <x v="59"/>
    <n v="503450189"/>
    <n v="159218"/>
    <s v="Fornecimento de 2 viaturas ligeiras de mercadorias - FurgÃ£o, na modalidade de AOV (aluguer operacional de viatura) a 48 meses/160 000 KmÂ¿s, com inclusÃ£o de seguro contra todos os riscos e viatura de substituiÃ§Ã£o (Grupo A), no qual a franquia serÃ¡ de 2 %, e sem inclusÃ£o de gestÃ£o de combustÃ­vel e de pneus."/>
    <d v="2019-03-25T12:14:40"/>
    <n v="3"/>
    <s v="PT;3;27;501"/>
    <n v="340"/>
    <d v="2019-04-05T18:00:00"/>
    <n v="1"/>
    <x v="4"/>
    <x v="0"/>
    <x v="13"/>
  </r>
  <r>
    <x v="38"/>
    <n v="505309939"/>
    <n v="159219"/>
    <s v="SubstituiÃ§Ã£o das bombas de circulaÃ§Ã£o da piscina do Complexo Desportivo de Alvor"/>
    <d v="2019-03-25T12:15:31"/>
    <n v="1"/>
    <s v="PT;9;121;1594"/>
    <n v="360"/>
    <d v="2019-03-28T16:30:00"/>
    <n v="1"/>
    <x v="1"/>
    <x v="0"/>
    <x v="13"/>
  </r>
  <r>
    <x v="19"/>
    <n v="507396081"/>
    <n v="159220"/>
    <s v="CPREV 001.DGE.2019 (LISBOA-04-2114-FEDER-000030 DinamizaÃ§Ã£o do Turismo de Natureza e constituiÃ§Ã£o da Rota do Ocidente - ProduÃ§Ã£o de filme documentÃ¡rio sobre valores naturais e histÃ³rico-culturais)"/>
    <d v="2019-03-25T12:18:22"/>
    <n v="13"/>
    <s v="PT;12;164;1996"/>
    <n v="360"/>
    <d v="2019-03-31T23:59:00"/>
    <n v="1"/>
    <x v="1"/>
    <x v="0"/>
    <x v="13"/>
  </r>
  <r>
    <x v="66"/>
    <n v="502530863"/>
    <n v="159221"/>
    <s v="AquisiÃ§Ã£o de ApÃ³lices de Seguros"/>
    <d v="2019-03-25T12:19:58"/>
    <n v="3"/>
    <s v="PT;1;1;232"/>
    <n v="360"/>
    <d v="2019-04-16T19:00:00"/>
    <n v="1"/>
    <x v="2"/>
    <x v="0"/>
    <x v="13"/>
  </r>
  <r>
    <x v="13"/>
    <n v="501294104"/>
    <n v="159222"/>
    <s v="AquisiÃ§Ã£o de 200 toneladas de massas asfÃ¡lticas com inertes de basalto, sem transporte e 180 toneladas de massas asfÃ¡lticas com inertes de basalto, com transporte"/>
    <d v="2019-03-25T12:20:03"/>
    <n v="13"/>
    <s v="PT;16;245;2623"/>
    <n v="360"/>
    <d v="2019-04-01T23:59:00"/>
    <n v="1"/>
    <x v="1"/>
    <x v="0"/>
    <x v="13"/>
  </r>
  <r>
    <x v="50"/>
    <n v="500192855"/>
    <n v="159223"/>
    <s v="Fornecimento de assentos e encostos completos para os bancos de passageiros das unidades de traÃ§Ã£o do Metropolitano de Lisboa, E.P.E."/>
    <d v="2019-03-25T12:40:44"/>
    <n v="3"/>
    <s v="PT;12;165;2005"/>
    <n v="340"/>
    <d v="2019-05-23T23:59:00"/>
    <n v="1"/>
    <x v="3"/>
    <x v="0"/>
    <x v="13"/>
  </r>
  <r>
    <x v="7"/>
    <n v="508666236"/>
    <n v="159224"/>
    <s v="Fornecimento de peixes e mariscos, frescos e congelados, e legumes congelados Ã  Escola de Hotelaria e Turismo do Estoril do Turismo de Portugal, I.P"/>
    <d v="2019-03-25T12:45:25"/>
    <n v="1"/>
    <s v="PT;12;164;1999"/>
    <n v="5"/>
    <d v="2019-04-08T23:59:00"/>
    <n v="1"/>
    <x v="2"/>
    <x v="0"/>
    <x v="13"/>
  </r>
  <r>
    <x v="24"/>
    <n v="503311332"/>
    <n v="159225"/>
    <s v="Cprev 11/19 - AquisiÃ§Ã£o de serviÃ§os de fiscalizaÃ§Ã£o e coordenaÃ§Ã£o de seguranÃ§a e ambiente em empreitadas de obras pÃºblicas promovidas pela EMEL"/>
    <d v="2019-03-25T14:03:29"/>
    <n v="13"/>
    <s v="PT;12;165;75"/>
    <n v="360"/>
    <d v="2019-04-09T17:00:00"/>
    <n v="1"/>
    <x v="1"/>
    <x v="0"/>
    <x v="13"/>
  </r>
  <r>
    <x v="25"/>
    <n v="505307685"/>
    <n v="159226"/>
    <s v="PrestaÃ§Ã£o de serviÃ§os, na modalidade de avenÃ§a, de tÃ©cnica para dinamizar o Gabinete de InserÃ§Ã£o Profissional"/>
    <d v="2019-03-25T14:38:22"/>
    <n v="1"/>
    <s v="PT;12;161;202"/>
    <n v="360"/>
    <d v="2019-03-28T23:59:00"/>
    <n v="1"/>
    <x v="1"/>
    <x v="0"/>
    <x v="13"/>
  </r>
  <r>
    <x v="1"/>
    <n v="506673626"/>
    <n v="159227"/>
    <s v="AquisiÃ§Ã£o de serviÃ§os para elaboraÃ§Ã£o de projetos de especialidades - Escola EB1+JI N.Âº 3 do Barreiro"/>
    <d v="2019-03-25T14:41:37"/>
    <n v="13"/>
    <s v="PT;16;237;31"/>
    <n v="360"/>
    <d v="2019-03-30T23:59:00"/>
    <n v="1"/>
    <x v="1"/>
    <x v="0"/>
    <x v="13"/>
  </r>
  <r>
    <x v="24"/>
    <n v="503311332"/>
    <n v="159228"/>
    <s v="CPI 14/19 - AquisiÃ§Ã£o e implementaÃ§Ã£o de diverso equipamento informÃ¡tico, de forma faseada"/>
    <d v="2019-03-25T14:46:32"/>
    <n v="3"/>
    <s v="PT;12;165;75"/>
    <n v="360"/>
    <d v="2019-04-24T17:00:00"/>
    <n v="1"/>
    <x v="1"/>
    <x v="0"/>
    <x v="13"/>
  </r>
  <r>
    <x v="0"/>
    <n v="508481287"/>
    <n v="159229"/>
    <s v="Empreitada para beneficiaÃ§Ã£o do ServiÃ§o de TÃ©cnicas de Pediatria, Piso 1."/>
    <d v="2019-03-25T14:51:44"/>
    <n v="13"/>
    <s v="PT;12;165;2010"/>
    <n v="360"/>
    <d v="2019-04-03T17:00:00"/>
    <n v="1"/>
    <x v="0"/>
    <x v="0"/>
    <x v="13"/>
  </r>
  <r>
    <x v="59"/>
    <n v="503450189"/>
    <n v="159230"/>
    <s v="Fornecimento de peÃ§as de reserva para os motores ABB, tipo AMC 800, da EstaÃ§Ã£o ElevatÃ³ria do Ãlamos."/>
    <d v="2019-03-25T15:01:21"/>
    <n v="1"/>
    <s v="PT;8;104;1531"/>
    <n v="360"/>
    <d v="2019-04-01T18:00:00"/>
    <n v="1"/>
    <x v="4"/>
    <x v="0"/>
    <x v="13"/>
  </r>
  <r>
    <x v="98"/>
    <n v="502130040"/>
    <n v="159231"/>
    <m/>
    <d v="2019-03-25T15:10:29"/>
    <n v="6"/>
    <s v="PT;1;1;232"/>
    <n v="400"/>
    <m/>
    <n v="1"/>
    <x v="1"/>
    <x v="0"/>
    <x v="13"/>
  </r>
  <r>
    <x v="207"/>
    <n v="500697884"/>
    <n v="159232"/>
    <m/>
    <d v="2019-03-25T15:12:18"/>
    <n v="3"/>
    <s v="PT;1;1;232"/>
    <n v="400"/>
    <m/>
    <n v="1"/>
    <x v="2"/>
    <x v="0"/>
    <x v="13"/>
  </r>
  <r>
    <x v="202"/>
    <n v="508100720"/>
    <n v="159233"/>
    <s v="No Ã¢mbito do Plano de PromoÃ§Ã£o da EficiÃªncia no Consumo de Energia ElÃ©trica (PPEC) 2017-2018 promovido pela ERSE, a S.ENERGIA viu ser aprovada a medida EduLUX - EficiÃªncia energÃ©tica na iluminaÃ§Ã£o interior de Escolas BÃ¡sicas, que pretende melhorar a eficiÃªncia energÃ©tica na Ã¡rea da iluminaÃ§Ã£o interior em 201 Escolas BÃ¡sicas do 1Âº Ciclo dos Concelhos do Barreiro, Moita, Montijo, Alcochete, SetÃºbal, Palmela, Sesimbra, Seixal e Loures, contribuindo tambÃ©m para a melhoria das condiÃ§Ãµes de conforto e visibilidade dos utentes nos locais das intervenÃ§Ãµes. EstÃ¡ prevista em candidatura a realizaÃ§Ã£o de um Plano de MediÃ§Ã£o e VerificaÃ§Ã£o dos resultados da medida EduLUX. Para este Plano propÃµe-se uma amostra de 25% do total das escolas incluÃ­das efetivamente na medida EduLUX."/>
    <d v="2019-03-25T15:27:23"/>
    <n v="13"/>
    <s v="PT;1;1;232"/>
    <n v="340"/>
    <d v="2019-04-04T23:59:00"/>
    <n v="1"/>
    <x v="2"/>
    <x v="0"/>
    <x v="13"/>
  </r>
  <r>
    <x v="8"/>
    <n v="505187531"/>
    <n v="159234"/>
    <s v="6/EOP/DCOP/2019- REMODELAÃ‡ÃƒO DA ANTIGA ESCOLA CONDE DE FERREIRA EM CASCAIS"/>
    <d v="2019-03-25T15:33:22"/>
    <n v="13"/>
    <s v="PT;12;164;1999"/>
    <n v="360"/>
    <d v="2019-04-01T23:59:00"/>
    <n v="1"/>
    <x v="1"/>
    <x v="0"/>
    <x v="13"/>
  </r>
  <r>
    <x v="13"/>
    <n v="501294104"/>
    <n v="159235"/>
    <s v="AquisiÃ§Ã£o de porta e luminÃ¡ria para a Rua de MormugÃ£o n.Âº39 (Quinta do Freixo, HabitaÃ§Ã£o Social)"/>
    <d v="2019-03-25T15:48:56"/>
    <n v="13"/>
    <s v="PT;16;245;2623"/>
    <n v="5"/>
    <d v="2019-04-01T23:59:00"/>
    <n v="1"/>
    <x v="1"/>
    <x v="0"/>
    <x v="13"/>
  </r>
  <r>
    <x v="73"/>
    <n v="501112049"/>
    <n v="159236"/>
    <s v="Fornecimento de Energia ElÃ©trica no Mercado Livre"/>
    <d v="2019-03-25T16:17:52"/>
    <n v="3"/>
    <s v="PT;1;1;232"/>
    <n v="400"/>
    <d v="2017-06-07T17:00:00"/>
    <n v="1"/>
    <x v="1"/>
    <x v="0"/>
    <x v="13"/>
  </r>
  <r>
    <x v="93"/>
    <n v="501305564"/>
    <n v="159237"/>
    <m/>
    <d v="2019-03-25T16:18:30"/>
    <n v="1"/>
    <s v="PT;1;1;232"/>
    <n v="400"/>
    <m/>
    <n v="1"/>
    <x v="1"/>
    <x v="0"/>
    <x v="13"/>
  </r>
  <r>
    <x v="131"/>
    <n v="508345464"/>
    <n v="159238"/>
    <s v="Projeto de execuÃ§Ã£o da ReabilitaÃ§Ã£o da ETAR de Benfica do Ribatejo e ETAR de Santo EstevÃ£o"/>
    <d v="2019-03-25T16:23:22"/>
    <n v="13"/>
    <s v="PT;15;226;2510"/>
    <n v="360"/>
    <d v="2019-04-06T16:00:00"/>
    <n v="1"/>
    <x v="2"/>
    <x v="0"/>
    <x v="13"/>
  </r>
  <r>
    <x v="13"/>
    <n v="501294104"/>
    <n v="159239"/>
    <s v="Fornecimento contÃ­nuo para a aquisiÃ§Ã£o de peÃ§as auto para viaturas pesadas, pelo perÃ­odo de 24 meses"/>
    <d v="2019-03-25T16:30:57"/>
    <n v="3"/>
    <s v="PT;16;245;2623"/>
    <n v="360"/>
    <d v="2019-04-05T23:59:00"/>
    <n v="1"/>
    <x v="1"/>
    <x v="0"/>
    <x v="13"/>
  </r>
  <r>
    <x v="49"/>
    <n v="502098139"/>
    <n v="159240"/>
    <s v="REQUALIFICAÃ‡ÃƒO DA PRAÃ‡A LOCALIZADA JUNTO Ã€ MARGINAL E FRENTE AO ANTIGO EDIFÃCIO DOS BOMBEIROS (ACTUAL GNR) EM QUARTEIRA"/>
    <d v="2019-03-25T16:34:57"/>
    <n v="3"/>
    <s v="PT;9;118;1580"/>
    <n v="360"/>
    <d v="2019-04-26T17:00:00"/>
    <n v="1"/>
    <x v="1"/>
    <x v="0"/>
    <x v="13"/>
  </r>
  <r>
    <x v="9"/>
    <n v="506173968"/>
    <n v="159241"/>
    <s v="ExecuÃ§Ã£o de marcas rodoviÃ¡rias em spray plÃ¡stico e termoplÃ¡stico"/>
    <d v="2019-03-25T16:35:35"/>
    <n v="3"/>
    <s v="PT;16;243;2615"/>
    <n v="360"/>
    <d v="2019-04-11T17:00:00"/>
    <n v="1"/>
    <x v="1"/>
    <x v="0"/>
    <x v="13"/>
  </r>
  <r>
    <x v="49"/>
    <n v="502098139"/>
    <n v="159243"/>
    <s v="REQUALIFICAÃ‡ÃƒO DA PRAÃ‡A LOCALIZADA JUNTO Ã€ MARGINAL E FRENTE AO ANTIGO EDIFÃCIO DOS BOMBEIROS (ACTUAL GNR) EM QUARTEIRA"/>
    <d v="2019-03-25T16:43:33"/>
    <n v="3"/>
    <s v="PT;9;118;1580"/>
    <n v="400"/>
    <m/>
    <n v="1"/>
    <x v="1"/>
    <x v="0"/>
    <x v="13"/>
  </r>
  <r>
    <x v="9"/>
    <n v="506173968"/>
    <n v="159244"/>
    <s v="ReparaÃ§Ã£o do equipamento de desobstruÃ§Ã£o de coletores, Scania, matrÃ­cula 54-UN-77 (mÃ³vel 496)"/>
    <d v="2019-03-25T16:54:02"/>
    <n v="1"/>
    <s v="PT;16;243;261"/>
    <n v="360"/>
    <d v="2019-04-01T18:00:00"/>
    <n v="1"/>
    <x v="1"/>
    <x v="0"/>
    <x v="13"/>
  </r>
  <r>
    <x v="113"/>
    <n v="506556590"/>
    <n v="159245"/>
    <s v="Fornecimento de Equipamentos para o Parque Infantil do Jardim Municipal"/>
    <d v="2019-03-25T16:55:50"/>
    <n v="13"/>
    <s v="PT;8;99;1497"/>
    <n v="360"/>
    <d v="2019-04-01T23:59:00"/>
    <n v="1"/>
    <x v="1"/>
    <x v="0"/>
    <x v="13"/>
  </r>
  <r>
    <x v="13"/>
    <n v="501294104"/>
    <n v="159246"/>
    <s v="Fornecimento contÃ­nuo para a aquisiÃ§Ã£o de peÃ§as auto para viaturas ligeiras, pelo perÃ­odo de 24 meses"/>
    <d v="2019-03-25T17:03:19"/>
    <n v="3"/>
    <s v="PT;16;245;2623"/>
    <n v="5"/>
    <d v="2019-04-05T23:59:00"/>
    <n v="1"/>
    <x v="1"/>
    <x v="0"/>
    <x v="13"/>
  </r>
  <r>
    <x v="149"/>
    <n v="506642798"/>
    <n v="159247"/>
    <s v="PrestaÃ§Ã£o de serviÃ§os de desenvolvimento e implementaÃ§Ã£o de exposiÃ§Ã£o temÃ¡tica alusiva Ã s alteraÃ§Ãµes climÃ¡ticas"/>
    <d v="2019-03-25T17:05:28"/>
    <n v="1"/>
    <s v="PT;6;76;1247"/>
    <n v="360"/>
    <d v="2019-03-30T23:00:00"/>
    <n v="1"/>
    <x v="1"/>
    <x v="0"/>
    <x v="13"/>
  </r>
  <r>
    <x v="9"/>
    <n v="506173968"/>
    <n v="159248"/>
    <s v="comando do equipamento de desobstruÃ§Ã£o de coletores, para a viatura municipal de marca SCANIA, matrÃ­cula 54-UN-77 (mÃ³vel 496)"/>
    <d v="2019-03-25T17:18:34"/>
    <n v="1"/>
    <s v="PT;16;243;261"/>
    <n v="360"/>
    <d v="2019-04-01T18:00:00"/>
    <n v="1"/>
    <x v="1"/>
    <x v="0"/>
    <x v="13"/>
  </r>
  <r>
    <x v="37"/>
    <n v="504293125"/>
    <n v="159249"/>
    <s v="AquisiÃ§Ã£o de LicenÃ§as e AssistÃªncia PÃ³s-Venda para software da Microsoft"/>
    <d v="2019-03-25T17:23:23"/>
    <n v="13"/>
    <s v="PT;12;175;172"/>
    <n v="340"/>
    <d v="2019-04-01T23:59:00"/>
    <n v="1"/>
    <x v="1"/>
    <x v="0"/>
    <x v="13"/>
  </r>
  <r>
    <x v="29"/>
    <n v="512012814"/>
    <n v="159250"/>
    <s v="Concurso PÃºblico para aquisiÃ§Ã£o de serviÃ§os de limpeza e higienizaÃ§Ã£o de instalaÃ§Ãµes sanitÃ¡rias pÃºblicas"/>
    <d v="2019-03-25T17:48:07"/>
    <n v="3"/>
    <s v="PT;20;298;47"/>
    <n v="340"/>
    <d v="2019-04-24T23:59:00"/>
    <n v="1"/>
    <x v="1"/>
    <x v="0"/>
    <x v="13"/>
  </r>
  <r>
    <x v="0"/>
    <n v="508481287"/>
    <n v="159251"/>
    <s v="PRESTAÃ‡ÃƒO DE SERVIÃ‡OS DE REALIZAÃ‡ÃƒO DE AUDITORIA DE RENOVAÃ‡ÃƒO DA CERTIFICAÃ‡ÃƒO DO SISTEMA DE GESTÃƒO DA QUALIDADE DOS SERVIÃ‡OS DE IMUNO-HEMOTERAPIA, UROLOGIA, DOENÃ‡AS INFECCIOSAS E CENTRO DE FORMAÃ‡ÃƒO"/>
    <d v="2019-03-25T17:54:52"/>
    <n v="13"/>
    <s v="PT;12;165;2010"/>
    <n v="360"/>
    <d v="2019-03-29T17:00:00"/>
    <n v="1"/>
    <x v="0"/>
    <x v="0"/>
    <x v="13"/>
  </r>
  <r>
    <x v="114"/>
    <n v="505584760"/>
    <n v="159252"/>
    <m/>
    <d v="2019-03-25T18:12:13"/>
    <n v="3"/>
    <s v="PT;1;1;232"/>
    <n v="400"/>
    <m/>
    <n v="1"/>
    <x v="1"/>
    <x v="0"/>
    <x v="13"/>
  </r>
  <r>
    <x v="149"/>
    <n v="506642798"/>
    <n v="159267"/>
    <s v="Fornecimento de Contadores"/>
    <d v="2019-03-26T09:05:05"/>
    <n v="1"/>
    <s v="PT;6;76;263"/>
    <n v="5"/>
    <d v="2019-04-04T23:00:00"/>
    <n v="1"/>
    <x v="1"/>
    <x v="0"/>
    <x v="13"/>
  </r>
  <r>
    <x v="1"/>
    <n v="506673626"/>
    <n v="159268"/>
    <s v="AquisiÃ§Ã£o de serviÃ§os para limpeza de praias do municÃ­pio do Barreiro"/>
    <d v="2019-03-26T09:17:39"/>
    <n v="1"/>
    <s v="PT;16;237;31"/>
    <n v="360"/>
    <d v="2019-03-31T23:59:00"/>
    <n v="1"/>
    <x v="1"/>
    <x v="0"/>
    <x v="13"/>
  </r>
  <r>
    <x v="1"/>
    <n v="506673626"/>
    <n v="159269"/>
    <s v="AquisiÃ§Ã£o de serviÃ§os de reparaÃ§Ã£o de pavimentos de madeira em escolas bÃ¡sicas do concelho do Barreiro"/>
    <d v="2019-03-26T09:39:33"/>
    <n v="1"/>
    <s v="PT;16;237;31"/>
    <n v="360"/>
    <d v="2019-03-31T23:59:00"/>
    <n v="1"/>
    <x v="1"/>
    <x v="0"/>
    <x v="13"/>
  </r>
  <r>
    <x v="120"/>
    <n v="510148921"/>
    <n v="159270"/>
    <s v="Concurso pÃºblico urgente para a aquisiÃ§Ã£o de produtos farmacÃªuticos - outros"/>
    <d v="2019-03-26T09:46:10"/>
    <n v="4"/>
    <s v="PT;20;313;3418"/>
    <n v="340"/>
    <d v="2019-04-05T23:59:00"/>
    <n v="1"/>
    <x v="2"/>
    <x v="0"/>
    <x v="13"/>
  </r>
  <r>
    <x v="11"/>
    <n v="506614913"/>
    <n v="159271"/>
    <s v="ContrataÃ§Ã£o de serviÃ§os de animaÃ§Ã£o no dia da CrianÃ§a e Passerelle D'Ouro, nos anos 2019, 2020 e 2021"/>
    <d v="2019-03-26T09:49:57"/>
    <n v="1"/>
    <s v="PT;12;173;2086"/>
    <n v="360"/>
    <d v="2019-04-01T23:59:00"/>
    <n v="1"/>
    <x v="1"/>
    <x v="0"/>
    <x v="13"/>
  </r>
  <r>
    <x v="24"/>
    <n v="503311332"/>
    <n v="159272"/>
    <s v="Cprev 13/19 - AquisiÃ§Ã£o de serviÃ§os de manutenÃ§Ã£o preventiva, corretiva e assistÃªncia tÃ©cnica Ã s instalaÃ§Ãµes elÃ©tricas e mecÃ¢nicas Â¿ Parque do Campo das Cebolas"/>
    <d v="2019-03-26T09:53:59"/>
    <n v="13"/>
    <s v="PT;12;165;2021"/>
    <n v="360"/>
    <d v="2019-04-08T17:00:00"/>
    <n v="1"/>
    <x v="1"/>
    <x v="0"/>
    <x v="13"/>
  </r>
  <r>
    <x v="59"/>
    <n v="503450189"/>
    <n v="159273"/>
    <m/>
    <d v="2019-03-26T09:56:33"/>
    <n v="1"/>
    <s v="PT;1;1;232"/>
    <n v="400"/>
    <m/>
    <n v="1"/>
    <x v="4"/>
    <x v="0"/>
    <x v="13"/>
  </r>
  <r>
    <x v="59"/>
    <n v="503450189"/>
    <n v="159274"/>
    <s v="PrestaÃ§Ã£o de ServiÃ§os de Trabalho TemporÃ¡rio em Regime de Contrato de Trabalho a Termo Incerto de Pessoal na Ãrea dos Impactes Ambientais e Patrimoniais"/>
    <d v="2019-03-26T09:58:56"/>
    <n v="13"/>
    <s v="PT;3;27;501"/>
    <n v="360"/>
    <d v="2019-04-01T18:00:00"/>
    <n v="1"/>
    <x v="4"/>
    <x v="0"/>
    <x v="13"/>
  </r>
  <r>
    <x v="6"/>
    <n v="506037258"/>
    <n v="159275"/>
    <s v="Obras de reabilitaÃ§Ã£o e beneficiaÃ§Ã£o da E.B. 1 da Igreja - Meadela"/>
    <d v="2019-03-26T10:04:29"/>
    <n v="13"/>
    <s v="PT;17;256;2822"/>
    <n v="340"/>
    <d v="2019-04-03T17:00:00"/>
    <n v="1"/>
    <x v="1"/>
    <x v="0"/>
    <x v="13"/>
  </r>
  <r>
    <x v="70"/>
    <n v="506791220"/>
    <n v="159276"/>
    <s v="Computadores portÃ¡teis para as escolas do ensino bÃ¡sico"/>
    <d v="2019-03-26T10:06:27"/>
    <n v="13"/>
    <s v="PT;16;239;78"/>
    <n v="5"/>
    <d v="2019-04-03T23:59:00"/>
    <n v="1"/>
    <x v="1"/>
    <x v="0"/>
    <x v="13"/>
  </r>
  <r>
    <x v="21"/>
    <n v="506609553"/>
    <n v="159277"/>
    <s v="Empreitada - ConstruÃ§Ã£o de passeios e pavimentaÃ§Ã£o da Travessa do Campo e Rua do Zambujeiro - Ciborro"/>
    <d v="2019-03-26T10:15:18"/>
    <n v="13"/>
    <s v="PT;8;101;1516"/>
    <n v="360"/>
    <d v="2019-03-31T23:59:00"/>
    <n v="1"/>
    <x v="1"/>
    <x v="0"/>
    <x v="13"/>
  </r>
  <r>
    <x v="54"/>
    <n v="501202021"/>
    <n v="159278"/>
    <m/>
    <d v="2019-03-26T10:22:28"/>
    <n v="3"/>
    <s v="PT;1;1;232"/>
    <n v="400"/>
    <m/>
    <n v="1"/>
    <x v="7"/>
    <x v="0"/>
    <x v="13"/>
  </r>
  <r>
    <x v="53"/>
    <n v="504884620"/>
    <n v="159279"/>
    <s v="Concurso Publico para a aquisiÃ§Ã£o de serviÃ§os de limpeza de InstalaÃ§Ãµes Municipais"/>
    <d v="2019-03-26T10:23:30"/>
    <n v="3"/>
    <s v="PT;1;1;232"/>
    <n v="360"/>
    <d v="2019-04-26T17:00:00"/>
    <n v="1"/>
    <x v="1"/>
    <x v="0"/>
    <x v="13"/>
  </r>
  <r>
    <x v="103"/>
    <n v="512012032"/>
    <n v="159280"/>
    <m/>
    <d v="2019-03-26T10:24:53"/>
    <n v="3"/>
    <s v="PT;1;1;232"/>
    <n v="400"/>
    <m/>
    <n v="1"/>
    <x v="2"/>
    <x v="0"/>
    <x v="13"/>
  </r>
  <r>
    <x v="54"/>
    <n v="501202021"/>
    <n v="159281"/>
    <m/>
    <d v="2019-03-26T10:28:00"/>
    <n v="3"/>
    <s v="PT;1;1;232"/>
    <n v="400"/>
    <m/>
    <n v="1"/>
    <x v="7"/>
    <x v="0"/>
    <x v="13"/>
  </r>
  <r>
    <x v="54"/>
    <n v="501202021"/>
    <n v="159282"/>
    <s v="29-CP-2019 Obras de ReabilitaÃ§Ã£o do EdifÃ­cio de Apoio Ã s OperaÃ§Ãµes MarÃ­timas em AlgÃ©s."/>
    <d v="2019-03-26T10:31:22"/>
    <n v="3"/>
    <s v="PT;12;165;2014"/>
    <n v="360"/>
    <d v="2019-04-16T17:30:00"/>
    <n v="1"/>
    <x v="7"/>
    <x v="0"/>
    <x v="13"/>
  </r>
  <r>
    <x v="74"/>
    <n v="502177080"/>
    <n v="159283"/>
    <s v="RemodelaÃ§Ã£o de diversos arruamentos e das respetivas redes de Ã¡gua e esgotos, na localidade da Venda do Pinheiro, UniÃ£o das Freguesias de Venda do Pinheiro e Santo EstÃªvÃ£o das GalÃ©s."/>
    <d v="2019-03-26T10:36:01"/>
    <n v="13"/>
    <s v="PT;12;168;2052"/>
    <n v="360"/>
    <d v="2019-03-29T17:00:00"/>
    <n v="1"/>
    <x v="1"/>
    <x v="0"/>
    <x v="13"/>
  </r>
  <r>
    <x v="6"/>
    <n v="506037258"/>
    <n v="159284"/>
    <s v="PrestaÃ§Ã£o de ServiÃ§os para elaboraÃ§Ã£o do projeto de execuÃ§Ã£o de RequalificaÃ§Ã£o e ModernizaÃ§Ã£o da Escola BÃ¡sica e SecundÃ¡ria do Monte da Ola"/>
    <d v="2019-03-26T10:36:31"/>
    <n v="13"/>
    <s v="PT;17;256;2799"/>
    <n v="340"/>
    <d v="2019-04-01T17:00:00"/>
    <n v="1"/>
    <x v="1"/>
    <x v="0"/>
    <x v="13"/>
  </r>
  <r>
    <x v="9"/>
    <n v="506173968"/>
    <n v="159285"/>
    <m/>
    <d v="2019-03-26T10:41:17"/>
    <n v="13"/>
    <s v="PT;1;1;232"/>
    <n v="1"/>
    <m/>
    <n v="1"/>
    <x v="1"/>
    <x v="0"/>
    <x v="13"/>
  </r>
  <r>
    <x v="82"/>
    <n v="680012907"/>
    <n v="159286"/>
    <s v="Tubo e acessÃ³rios para redes de Ã¡gua e Ã¡guas residuais"/>
    <d v="2019-03-26T10:44:41"/>
    <n v="13"/>
    <s v="PT;17;256;2822"/>
    <n v="360"/>
    <d v="2019-04-01T23:59:00"/>
    <n v="1"/>
    <x v="5"/>
    <x v="0"/>
    <x v="13"/>
  </r>
  <r>
    <x v="0"/>
    <n v="508481287"/>
    <n v="159287"/>
    <s v="AquisiÃ§Ã£o de serviÃ§os de manutenÃ§Ã£o ao licenciamento SAP para o ano de 2019"/>
    <d v="2019-03-26T11:04:09"/>
    <n v="13"/>
    <s v="PT;12;165;2010"/>
    <n v="5"/>
    <d v="2019-04-10T17:00:00"/>
    <n v="1"/>
    <x v="0"/>
    <x v="0"/>
    <x v="13"/>
  </r>
  <r>
    <x v="12"/>
    <n v="506187543"/>
    <n v="159288"/>
    <s v="ServiÃ§o de transporte escolar para a EB Brejos do Assa"/>
    <d v="2019-03-26T11:04:44"/>
    <n v="13"/>
    <s v="PT;16;241;132"/>
    <n v="340"/>
    <d v="2019-03-31T23:59:00"/>
    <n v="1"/>
    <x v="1"/>
    <x v="0"/>
    <x v="13"/>
  </r>
  <r>
    <x v="120"/>
    <n v="510148921"/>
    <n v="159289"/>
    <s v="Concurso PÃºblico Urgente para aquisiÃ§Ã£o de material de consumo clÃ­nico"/>
    <d v="2019-03-26T11:05:20"/>
    <n v="3"/>
    <s v="PT;20;313;3418"/>
    <n v="400"/>
    <m/>
    <n v="1"/>
    <x v="2"/>
    <x v="0"/>
    <x v="13"/>
  </r>
  <r>
    <x v="2"/>
    <n v="503539473"/>
    <n v="159290"/>
    <s v="AquisiÃ§Ã£o de serviÃ§os para elaboraÃ§Ã£o de medidas de autoproteÃ§Ã£o para instalaÃ§Ãµes municipais"/>
    <d v="2019-03-26T11:06:43"/>
    <n v="13"/>
    <s v="PT;9;111;105"/>
    <n v="340"/>
    <d v="2019-04-10T23:59:00"/>
    <n v="1"/>
    <x v="1"/>
    <x v="0"/>
    <x v="13"/>
  </r>
  <r>
    <x v="177"/>
    <n v="506735524"/>
    <n v="159291"/>
    <s v="CONC_PUBLICO 19/2019 AQUISIÃ‡ÃƒO DE APÃ“LICES DE SEGUROS"/>
    <d v="2019-03-26T11:09:39"/>
    <n v="3"/>
    <s v="PT;2;21;479"/>
    <n v="400"/>
    <d v="2019-03-20T17:00:00"/>
    <n v="1"/>
    <x v="1"/>
    <x v="0"/>
    <x v="13"/>
  </r>
  <r>
    <x v="109"/>
    <n v="506676056"/>
    <n v="159292"/>
    <s v="REALIZAÃ‡ÃƒO DE ESTUDOS GEOTÃ‰CNICOS RELATIVOS Ã€ REQUALIFICAÃ‡ÃƒO E REABILITAÃ‡ÃƒO DO CRUZEIRO DO CALVÃRIO - ZONA ENVOLVENTE, MURO DE CONTENÃ‡ÃƒO E MURALHA DO JARDIM - BENAVENTE"/>
    <d v="2019-03-26T11:13:23"/>
    <n v="1"/>
    <s v="PT;15;216;43"/>
    <n v="340"/>
    <d v="2019-03-27T23:59:00"/>
    <n v="1"/>
    <x v="1"/>
    <x v="0"/>
    <x v="13"/>
  </r>
  <r>
    <x v="120"/>
    <n v="510148921"/>
    <n v="159293"/>
    <s v="Concurso pÃºblico urgente para a aquisiÃ§Ã£o de material de consumo clÃ­nico"/>
    <d v="2019-03-26T11:16:05"/>
    <n v="4"/>
    <s v="PT;20;313;3418"/>
    <n v="340"/>
    <d v="2019-04-05T23:59:00"/>
    <n v="1"/>
    <x v="2"/>
    <x v="0"/>
    <x v="13"/>
  </r>
  <r>
    <x v="1"/>
    <n v="506673626"/>
    <n v="159294"/>
    <s v="DemoliÃ§Ã£o de parede tardoz"/>
    <d v="2019-03-26T11:22:10"/>
    <n v="13"/>
    <s v="PT;16;237;2585"/>
    <n v="360"/>
    <d v="2019-04-07T23:30:00"/>
    <n v="1"/>
    <x v="1"/>
    <x v="0"/>
    <x v="13"/>
  </r>
  <r>
    <x v="9"/>
    <n v="506173968"/>
    <n v="159296"/>
    <s v="RevisÃ£o da cisterna (Joper) montada na viatura municipal de apoio na recolha de moloks, Toyota, matrÃ­cula 30-JF-72 (mÃ³vel 443) ao serviÃ§o da DAMBS"/>
    <d v="2019-03-26T11:26:40"/>
    <n v="1"/>
    <s v="PT;16;243;261"/>
    <n v="5"/>
    <d v="2019-04-02T18:00:00"/>
    <n v="1"/>
    <x v="1"/>
    <x v="0"/>
    <x v="13"/>
  </r>
  <r>
    <x v="11"/>
    <n v="506614913"/>
    <n v="159298"/>
    <s v="Fornecimento em contÃ­nuo de material de construÃ§Ã£o e manutenÃ§Ã£o"/>
    <d v="2019-03-26T11:41:32"/>
    <n v="13"/>
    <s v="PT;12;173;2086"/>
    <n v="5"/>
    <d v="2019-03-29T23:59:00"/>
    <n v="1"/>
    <x v="1"/>
    <x v="0"/>
    <x v="13"/>
  </r>
  <r>
    <x v="71"/>
    <n v="600014690"/>
    <n v="159300"/>
    <m/>
    <d v="2019-03-26T12:02:59"/>
    <n v="13"/>
    <m/>
    <n v="400"/>
    <m/>
    <n v="1"/>
    <x v="2"/>
    <x v="0"/>
    <x v="13"/>
  </r>
  <r>
    <x v="6"/>
    <n v="506037258"/>
    <n v="159302"/>
    <s v="PrestaÃ§Ã£o de ServiÃ§os para ReabilitaÃ§Ã£o e RefuncionalizaÃ§Ã£o da PraÃ§a Viana - AlteraÃ§Ã£o do Projeto de ExecuÃ§Ã£o"/>
    <d v="2019-03-26T12:12:41"/>
    <n v="1"/>
    <s v="PT;17;256;2822"/>
    <n v="340"/>
    <d v="2019-03-30T17:00:00"/>
    <n v="1"/>
    <x v="1"/>
    <x v="0"/>
    <x v="13"/>
  </r>
  <r>
    <x v="9"/>
    <n v="506173968"/>
    <n v="159306"/>
    <s v="RevisÃµes das viaturas municipais: mÃ³vel 486, Renault, Traffic III Minibus matrÃ­cula 47-UA-38; mÃ³vel 487, Renault, Traffic III Minibus matrÃ­cula 47-UA-39; mÃ³vel 490, Renault, 2 Mast TracÃ§ L2H2 T.SOBR matrÃ­cula 87-UA-65; mÃ³vel 491, Renault, Kangoo Express Max, matrÃ­cula 90-UA-78"/>
    <d v="2019-03-26T14:07:04"/>
    <n v="1"/>
    <s v="PT;16;243;261"/>
    <n v="400"/>
    <d v="1970-01-01T18:00:00"/>
    <n v="1"/>
    <x v="1"/>
    <x v="0"/>
    <x v="13"/>
  </r>
  <r>
    <x v="71"/>
    <n v="600014690"/>
    <n v="159307"/>
    <m/>
    <d v="2019-03-26T14:09:02"/>
    <n v="13"/>
    <s v="PT;1;1;232"/>
    <n v="400"/>
    <m/>
    <n v="1"/>
    <x v="2"/>
    <x v="0"/>
    <x v="13"/>
  </r>
  <r>
    <x v="12"/>
    <n v="506187543"/>
    <n v="159308"/>
    <s v="ManutenÃ§Ã£o corretiva dos sistemas AVAC instalados em edifÃ­cios municipais"/>
    <d v="2019-03-26T14:16:13"/>
    <n v="1"/>
    <s v="PT;16;241;132"/>
    <n v="360"/>
    <d v="2019-03-31T23:59:00"/>
    <n v="1"/>
    <x v="1"/>
    <x v="0"/>
    <x v="13"/>
  </r>
  <r>
    <x v="12"/>
    <n v="506187543"/>
    <n v="159310"/>
    <s v="GasÃ³leo de aquecimento, em regime de fornecimento contÃ­nuo"/>
    <d v="2019-03-26T14:21:04"/>
    <n v="13"/>
    <s v="PT;16;241;132"/>
    <n v="5"/>
    <d v="2019-04-04T23:59:00"/>
    <n v="1"/>
    <x v="1"/>
    <x v="0"/>
    <x v="13"/>
  </r>
  <r>
    <x v="13"/>
    <n v="501294104"/>
    <n v="159311"/>
    <s v="PRESTAÃ‡ÃƒO DE SERVIÃ‡OS PARA MOTORISTA PARA VIATURAS DE PESADOS DE MERCA"/>
    <d v="2019-03-26T14:28:12"/>
    <n v="1"/>
    <s v="PT;16;245;321"/>
    <n v="360"/>
    <d v="2019-04-05T23:59:00"/>
    <n v="1"/>
    <x v="1"/>
    <x v="0"/>
    <x v="13"/>
  </r>
  <r>
    <x v="71"/>
    <n v="600014690"/>
    <n v="159312"/>
    <m/>
    <d v="2019-03-26T14:29:09"/>
    <n v="13"/>
    <s v="PT;1;1;232"/>
    <n v="400"/>
    <m/>
    <n v="1"/>
    <x v="2"/>
    <x v="0"/>
    <x v="13"/>
  </r>
  <r>
    <x v="209"/>
    <n v="600084795"/>
    <n v="159313"/>
    <s v="AquisiÃ§Ã£o de serviÃ§os de consultoria para apoio no levantamento de requisitos e desenvolvimento das clÃ¡usulas tÃ©cnicas de um Caderno de Encargos do procedimento aquisitivo para a elaboraÃ§Ã£o de um Sistema de InformaÃ§Ã£o partilhado para submissÃ£o/receÃ§Ã£o, gestÃ£o validaÃ§Ã£o e encerramento das candidaturas elaboradas ao abrigo de linhas de financiamento das entidades que constituem o Agrupamento de Entidades Adjudicantes"/>
    <d v="2019-03-26T14:29:54"/>
    <n v="13"/>
    <s v="PT;12;159;283"/>
    <n v="340"/>
    <d v="2019-04-10T23:59:00"/>
    <n v="1"/>
    <x v="2"/>
    <x v="0"/>
    <x v="13"/>
  </r>
  <r>
    <x v="210"/>
    <n v="600082598"/>
    <n v="159313"/>
    <s v="AquisiÃ§Ã£o de serviÃ§os de consultoria para apoio no levantamento de requisitos e desenvolvimento das clÃ¡usulas tÃ©cnicas de um Caderno de Encargos do procedimento aquisitivo para a elaboraÃ§Ã£o de um Sistema de InformaÃ§Ã£o partilhado para submissÃ£o/receÃ§Ã£o, gestÃ£o validaÃ§Ã£o e encerramento das candidaturas elaboradas ao abrigo de linhas de financiamento das entidades que constituem o Agrupamento de Entidades Adjudicantes"/>
    <d v="2019-03-26T14:29:54"/>
    <n v="13"/>
    <s v="PT;12;159;283"/>
    <n v="340"/>
    <d v="2019-04-10T23:59:00"/>
    <s v=""/>
    <x v="2"/>
    <x v="0"/>
    <x v="13"/>
  </r>
  <r>
    <x v="55"/>
    <n v="600084914"/>
    <n v="159313"/>
    <s v="AquisiÃ§Ã£o de serviÃ§os de consultoria para apoio no levantamento de requisitos e desenvolvimento das clÃ¡usulas tÃ©cnicas de um Caderno de Encargos do procedimento aquisitivo para a elaboraÃ§Ã£o de um Sistema de InformaÃ§Ã£o partilhado para submissÃ£o/receÃ§Ã£o, gestÃ£o validaÃ§Ã£o e encerramento das candidaturas elaboradas ao abrigo de linhas de financiamento das entidades que constituem o Agrupamento de Entidades Adjudicantes"/>
    <d v="2019-03-26T14:29:54"/>
    <n v="13"/>
    <s v="PT;12;159;283"/>
    <n v="340"/>
    <d v="2019-04-10T23:59:00"/>
    <s v=""/>
    <x v="2"/>
    <x v="0"/>
    <x v="13"/>
  </r>
  <r>
    <x v="211"/>
    <n v="600086330"/>
    <n v="159313"/>
    <s v="AquisiÃ§Ã£o de serviÃ§os de consultoria para apoio no levantamento de requisitos e desenvolvimento das clÃ¡usulas tÃ©cnicas de um Caderno de Encargos do procedimento aquisitivo para a elaboraÃ§Ã£o de um Sistema de InformaÃ§Ã£o partilhado para submissÃ£o/receÃ§Ã£o, gestÃ£o validaÃ§Ã£o e encerramento das candidaturas elaboradas ao abrigo de linhas de financiamento das entidades que constituem o Agrupamento de Entidades Adjudicantes"/>
    <d v="2019-03-26T14:29:54"/>
    <n v="13"/>
    <s v="PT;12;159;283"/>
    <n v="340"/>
    <d v="2019-04-10T23:59:00"/>
    <s v=""/>
    <x v="2"/>
    <x v="0"/>
    <x v="13"/>
  </r>
  <r>
    <x v="212"/>
    <n v="600086895"/>
    <n v="159313"/>
    <s v="AquisiÃ§Ã£o de serviÃ§os de consultoria para apoio no levantamento de requisitos e desenvolvimento das clÃ¡usulas tÃ©cnicas de um Caderno de Encargos do procedimento aquisitivo para a elaboraÃ§Ã£o de um Sistema de InformaÃ§Ã£o partilhado para submissÃ£o/receÃ§Ã£o, gestÃ£o validaÃ§Ã£o e encerramento das candidaturas elaboradas ao abrigo de linhas de financiamento das entidades que constituem o Agrupamento de Entidades Adjudicantes"/>
    <d v="2019-03-26T14:29:54"/>
    <n v="13"/>
    <s v="PT;12;159;283"/>
    <n v="340"/>
    <d v="2019-04-10T23:59:00"/>
    <s v=""/>
    <x v="2"/>
    <x v="0"/>
    <x v="13"/>
  </r>
  <r>
    <x v="51"/>
    <n v="506624200"/>
    <n v="159314"/>
    <s v="AquisiÃ§Ã£o MÃ³dulo prÃ©-fabricado destinado a instalaÃ§Ãµes sanitÃ¡rias pÃºblicas, a instalar na Quinta da Paiva, em Miranda do Corvo."/>
    <d v="2019-03-26T14:31:35"/>
    <n v="13"/>
    <s v="PT;7;86;1328"/>
    <n v="360"/>
    <d v="2019-04-07T17:00:00"/>
    <n v="1"/>
    <x v="1"/>
    <x v="0"/>
    <x v="13"/>
  </r>
  <r>
    <x v="11"/>
    <n v="506614913"/>
    <n v="159317"/>
    <s v="AquisiÃ§Ã£o de Software para o MunicÃ­pio de Vila Franca de Xira e ServiÃ§os Municipalizados de Ãgua e Saneamento"/>
    <d v="2019-03-26T14:45:18"/>
    <n v="1"/>
    <s v="PT;12;173;2086"/>
    <n v="360"/>
    <d v="2019-04-13T23:59:00"/>
    <n v="1"/>
    <x v="1"/>
    <x v="0"/>
    <x v="13"/>
  </r>
  <r>
    <x v="73"/>
    <n v="501112049"/>
    <n v="159318"/>
    <s v="Fornecimento de Energia ElÃ©trica em Mercado Livre Ã s instalaÃ§Ãµes alimentadas em BTN, BTE e MT"/>
    <d v="2019-03-26T14:46:13"/>
    <n v="3"/>
    <s v="PT;1;1;232"/>
    <n v="5"/>
    <d v="2019-05-06T17:00:00"/>
    <n v="1"/>
    <x v="1"/>
    <x v="0"/>
    <x v="13"/>
  </r>
  <r>
    <x v="2"/>
    <n v="503539473"/>
    <n v="159319"/>
    <m/>
    <d v="2019-03-26T14:46:24"/>
    <n v="13"/>
    <s v="PT;1;1;232"/>
    <n v="400"/>
    <m/>
    <n v="1"/>
    <x v="1"/>
    <x v="0"/>
    <x v="13"/>
  </r>
  <r>
    <x v="59"/>
    <n v="503450189"/>
    <n v="159320"/>
    <s v="PrestaÃ§Ã£o de ServiÃ§os em Modelo de Cloud Computing para alojamento do ERP de ProduÃ§Ã£o SAP HANA"/>
    <d v="2019-03-26T14:50:08"/>
    <n v="13"/>
    <s v="PT;3;27;501"/>
    <n v="360"/>
    <d v="2019-04-05T18:00:00"/>
    <n v="1"/>
    <x v="4"/>
    <x v="0"/>
    <x v="13"/>
  </r>
  <r>
    <x v="4"/>
    <n v="506334562"/>
    <n v="159323"/>
    <m/>
    <d v="2019-03-26T14:56:51"/>
    <n v="1"/>
    <s v="PT;1;1;232"/>
    <n v="400"/>
    <m/>
    <n v="1"/>
    <x v="1"/>
    <x v="0"/>
    <x v="13"/>
  </r>
  <r>
    <x v="4"/>
    <n v="506334562"/>
    <n v="159324"/>
    <s v="ManutenÃ§Ã£o do sistema de aplicaÃ§Ãµes SIGMA utilizadas nos serviÃ§os do MunicÃ­pio de Pombal."/>
    <d v="2019-03-26T14:57:06"/>
    <n v="1"/>
    <s v="PT;11;157;1950"/>
    <n v="360"/>
    <d v="2019-04-02T23:59:00"/>
    <n v="1"/>
    <x v="1"/>
    <x v="0"/>
    <x v="13"/>
  </r>
  <r>
    <x v="109"/>
    <n v="506676056"/>
    <n v="159326"/>
    <s v="PrestaÃ§Ã£o de serviÃ§os de higiene urbana e salubridade pÃºblica das zonas urbanas de Benavente, Santo EstevÃ£o e Samora Correia, incluindo Porto Alto, pelo perÃ­odo de 5 meses"/>
    <d v="2019-03-26T15:00:45"/>
    <n v="1"/>
    <s v="PT;15;216;43"/>
    <n v="5"/>
    <d v="2019-03-31T23:59:00"/>
    <n v="1"/>
    <x v="1"/>
    <x v="0"/>
    <x v="13"/>
  </r>
  <r>
    <x v="137"/>
    <n v="506818829"/>
    <n v="159328"/>
    <s v="ServiÃ§os de manutenÃ§Ã£o das aplicaÃ§Ãµes informÃ¡ticas GISMAT"/>
    <d v="2019-03-26T15:03:55"/>
    <n v="1"/>
    <s v="PT;7;88;1431"/>
    <n v="360"/>
    <d v="2019-03-28T23:59:00"/>
    <n v="1"/>
    <x v="1"/>
    <x v="0"/>
    <x v="13"/>
  </r>
  <r>
    <x v="9"/>
    <n v="506173968"/>
    <n v="159329"/>
    <s v="Material desportivo para o pleno desenvolvimento de atividades apoiadas pela CÃ¢mara Municipal do Seixal (Planos Inovadores de Combate ao Insucesso Escolar)"/>
    <d v="2019-03-26T15:06:18"/>
    <n v="13"/>
    <s v="PT;16;243;261"/>
    <n v="360"/>
    <d v="2019-04-02T18:00:00"/>
    <n v="1"/>
    <x v="1"/>
    <x v="0"/>
    <x v="13"/>
  </r>
  <r>
    <x v="13"/>
    <n v="501294104"/>
    <n v="159331"/>
    <s v="PRESTAÃ‡ÃƒO DE SERVIÃ‡OS PARA LIMPEZA/DESOBSTRUÃ‡ÃƒO DE ALGUNS TROÃ‡OS DE LINHAS DE ÃGUA, COMO TAMBÃ‰M A REABILITAÃ‡ÃƒO DE ALGUNS TALUDES E AQUEDUTOS."/>
    <d v="2019-03-26T15:18:17"/>
    <n v="13"/>
    <s v="PT;16;245;321"/>
    <n v="360"/>
    <d v="2019-03-30T23:59:00"/>
    <n v="1"/>
    <x v="1"/>
    <x v="0"/>
    <x v="13"/>
  </r>
  <r>
    <x v="37"/>
    <n v="504293125"/>
    <n v="159332"/>
    <s v="Outras IntervenÃ§Ãµes em Arruamentos no Concelho para 2019"/>
    <d v="2019-03-26T15:21:28"/>
    <n v="3"/>
    <s v="PT;12;175;172"/>
    <n v="360"/>
    <d v="2019-04-12T23:59:00"/>
    <n v="1"/>
    <x v="1"/>
    <x v="0"/>
    <x v="13"/>
  </r>
  <r>
    <x v="7"/>
    <n v="508666236"/>
    <n v="159333"/>
    <s v="Fornecimento de produtos de limpeza e desinfeÃ§Ã£o para as cozinhas e lavandarias, da rede de Escolas de Hotelaria e Turismo ."/>
    <d v="2019-03-26T15:22:41"/>
    <n v="13"/>
    <s v="PT;1;1;232"/>
    <n v="360"/>
    <d v="2019-04-01T23:59:00"/>
    <n v="1"/>
    <x v="2"/>
    <x v="0"/>
    <x v="13"/>
  </r>
  <r>
    <x v="52"/>
    <n v="508787033"/>
    <n v="159335"/>
    <s v="PRESTAÃ‡ÃƒO DE SERVIÃ‡OS DE ALUGUER OPERACIONAL DE VIATURA PARA O GABINETE DE GESTÃƒO DE PROGRAMAS E PROJETOS CONTRATUALIZADOS"/>
    <d v="2019-03-26T15:42:18"/>
    <n v="1"/>
    <s v="PT;1;1;232"/>
    <n v="360"/>
    <d v="2019-04-05T18:00:00"/>
    <n v="1"/>
    <x v="1"/>
    <x v="0"/>
    <x v="13"/>
  </r>
  <r>
    <x v="127"/>
    <n v="680015574"/>
    <n v="159336"/>
    <s v="AquisiÃ§Ã£o de computadores para o serviÃ§o de bilhÃ©tica dos ServiÃ§os Municipalizados de Transportes Colectivos do Barreiro"/>
    <d v="2019-03-26T15:44:47"/>
    <n v="1"/>
    <s v="PT;16;237;2585"/>
    <n v="360"/>
    <d v="2019-03-28T23:59:00"/>
    <n v="1"/>
    <x v="3"/>
    <x v="0"/>
    <x v="13"/>
  </r>
  <r>
    <x v="213"/>
    <n v="507031377"/>
    <n v="159343"/>
    <m/>
    <d v="2019-03-26T16:24:17"/>
    <n v="13"/>
    <s v="PT;1;1;232"/>
    <n v="400"/>
    <m/>
    <n v="1"/>
    <x v="1"/>
    <x v="0"/>
    <x v="13"/>
  </r>
  <r>
    <x v="213"/>
    <n v="507031377"/>
    <n v="159344"/>
    <m/>
    <d v="2019-03-26T16:24:54"/>
    <n v="13"/>
    <s v="PT;11;157;1953"/>
    <n v="400"/>
    <d v="1970-01-01T23:59:00"/>
    <n v="1"/>
    <x v="1"/>
    <x v="0"/>
    <x v="13"/>
  </r>
  <r>
    <x v="11"/>
    <n v="506614913"/>
    <n v="159345"/>
    <s v="ContrataÃ§Ã£o de serviÃ§os para a conservaÃ§Ã£o e manutenÃ§Ã£o de faixas de gestÃ£o de combustÃ­vel - MunicÃ­pio de Vila Franca de Xira"/>
    <d v="2019-03-26T16:28:50"/>
    <n v="1"/>
    <s v="PT;12;173;189"/>
    <n v="360"/>
    <d v="2019-04-01T23:59:00"/>
    <n v="1"/>
    <x v="1"/>
    <x v="0"/>
    <x v="13"/>
  </r>
  <r>
    <x v="214"/>
    <n v="500956375"/>
    <n v="159346"/>
    <s v="RequalificaÃ§Ã£o/AmpliaÃ§Ã£o de EdifÃ­cio a Lar e Centro de DemÃªncias no Crato"/>
    <d v="2019-03-26T16:30:15"/>
    <n v="3"/>
    <s v="PT;1;1;232"/>
    <n v="340"/>
    <d v="2019-05-09T19:00:00"/>
    <n v="1"/>
    <x v="2"/>
    <x v="0"/>
    <x v="13"/>
  </r>
  <r>
    <x v="99"/>
    <n v="510089224"/>
    <n v="159347"/>
    <s v="DAP 2019.0049 - Fornecimento de bens e diversos serviÃ§os de trabalhos de eletricidade no EstÃ¡dio de Honra para a TaÃ§a de Portugal em Futebol de 2019"/>
    <d v="2019-03-26T16:37:55"/>
    <n v="13"/>
    <s v="PT;12;169;2055"/>
    <n v="360"/>
    <d v="2019-04-01T23:59:00"/>
    <n v="1"/>
    <x v="2"/>
    <x v="0"/>
    <x v="13"/>
  </r>
  <r>
    <x v="213"/>
    <n v="507031377"/>
    <n v="159350"/>
    <m/>
    <d v="2019-03-26T17:41:09"/>
    <n v="13"/>
    <s v="PT;1;1;232"/>
    <n v="400"/>
    <m/>
    <n v="1"/>
    <x v="1"/>
    <x v="0"/>
    <x v="13"/>
  </r>
  <r>
    <x v="74"/>
    <n v="502177080"/>
    <n v="159351"/>
    <s v="Arranjo PaisagÃ­stico do Miradouro Sobre a Casa MortuÃ¡ria da Ericeira - ReparaÃ§Ã£o da pÃ©rgula."/>
    <d v="2019-03-26T17:43:41"/>
    <n v="1"/>
    <s v="PT;12;168;2044"/>
    <n v="360"/>
    <d v="2019-03-28T17:00:00"/>
    <n v="1"/>
    <x v="1"/>
    <x v="0"/>
    <x v="13"/>
  </r>
  <r>
    <x v="41"/>
    <n v="501128506"/>
    <n v="159352"/>
    <s v="Concurso PÃºblico para a Empreitada de AmpliaÃ§Ã£o e RemodelaÃ§Ã£o do Lar da Casa do Povo S. Martinho das Amoreiras"/>
    <d v="2019-03-26T19:53:02"/>
    <n v="3"/>
    <s v="PT;3;33;532"/>
    <n v="340"/>
    <d v="2019-04-25T17:00:00"/>
    <n v="1"/>
    <x v="2"/>
    <x v="0"/>
    <x v="13"/>
  </r>
  <r>
    <x v="45"/>
    <n v="680021892"/>
    <n v="159371"/>
    <s v="ElaboraÃ§Ã£o de Estudo PrÃ©vio e Projeto de ExecuÃ§Ã£o"/>
    <d v="2019-03-27T09:39:01"/>
    <n v="13"/>
    <s v="PT;12;173;189"/>
    <n v="360"/>
    <d v="2019-04-08T23:59:00"/>
    <n v="1"/>
    <x v="5"/>
    <x v="0"/>
    <x v="13"/>
  </r>
  <r>
    <x v="70"/>
    <n v="506791220"/>
    <n v="159372"/>
    <s v="Servidor para aplicaÃ§Ãµes AIRC"/>
    <d v="2019-03-27T09:50:30"/>
    <n v="13"/>
    <s v="PT;16;239;78"/>
    <n v="360"/>
    <d v="2019-04-03T23:59:00"/>
    <n v="1"/>
    <x v="1"/>
    <x v="0"/>
    <x v="13"/>
  </r>
  <r>
    <x v="2"/>
    <n v="503539473"/>
    <n v="159373"/>
    <s v="Fornecimento de Tendas de Campanha"/>
    <d v="2019-03-27T10:03:21"/>
    <n v="13"/>
    <s v="PT;9;111;105"/>
    <n v="360"/>
    <d v="2019-04-10T23:59:00"/>
    <n v="1"/>
    <x v="1"/>
    <x v="0"/>
    <x v="13"/>
  </r>
  <r>
    <x v="2"/>
    <n v="503539473"/>
    <n v="159375"/>
    <s v="Fornecimento de palmeiras Phoenix Dactilifera para a Avenida dos Descobrimentos"/>
    <d v="2019-03-27T10:17:25"/>
    <n v="1"/>
    <s v="PT;9;111;105"/>
    <n v="340"/>
    <d v="2019-04-01T23:59:00"/>
    <n v="1"/>
    <x v="1"/>
    <x v="0"/>
    <x v="13"/>
  </r>
  <r>
    <x v="63"/>
    <n v="508741823"/>
    <n v="159376"/>
    <s v="07000319 - Sistema de controlo de portas de acesso e fornecimento e colocaÃ§Ã£o de porta no BO"/>
    <d v="2019-03-27T10:23:11"/>
    <n v="13"/>
    <s v="PT;14;205;2353"/>
    <n v="400"/>
    <d v="2019-03-08T18:00:00"/>
    <n v="1"/>
    <x v="0"/>
    <x v="0"/>
    <x v="13"/>
  </r>
  <r>
    <x v="0"/>
    <n v="508481287"/>
    <n v="159377"/>
    <s v="AquisiÃ§Ã£o de material genÃ©rico de eletromecÃ¢nica para o ano 2019."/>
    <d v="2019-03-27T10:32:06"/>
    <n v="13"/>
    <s v="PT;12;165;2010"/>
    <n v="5"/>
    <d v="2019-04-03T17:00:00"/>
    <n v="1"/>
    <x v="0"/>
    <x v="0"/>
    <x v="13"/>
  </r>
  <r>
    <x v="14"/>
    <n v="501144218"/>
    <n v="159378"/>
    <s v="ServiÃ§o de Limpeza de passeios na freguesia da Quinta do Conde (FontaÃ­nhas, Courelas da Brava e Casal do Sapo)"/>
    <d v="2019-03-27T10:44:18"/>
    <n v="13"/>
    <s v="PT;16;244;244"/>
    <n v="400"/>
    <d v="2019-03-27T18:00:00"/>
    <n v="1"/>
    <x v="1"/>
    <x v="0"/>
    <x v="13"/>
  </r>
  <r>
    <x v="14"/>
    <n v="501144218"/>
    <n v="159379"/>
    <s v="ServiÃ§o de limpeza de passeios na freguesia da Quinta do Conde (FontaÃ­nhas, Courelas da Brava e Casal do Sapo)"/>
    <d v="2019-03-27T10:47:38"/>
    <n v="1"/>
    <s v="PT;16;244;2616"/>
    <n v="360"/>
    <d v="2019-04-01T18:00:00"/>
    <n v="1"/>
    <x v="1"/>
    <x v="0"/>
    <x v="13"/>
  </r>
  <r>
    <x v="72"/>
    <n v="506823318"/>
    <n v="159381"/>
    <s v="CONCURSO PUBLICO PARA LOCAÃ‡ÃƒO OPERACIONAL DE 9 VEICULOS AUTOMOVEIS LIGEIROS DE PASSAGEIROS"/>
    <d v="2019-03-27T10:55:15"/>
    <n v="3"/>
    <s v="PT;16;238;48"/>
    <n v="360"/>
    <d v="2019-04-11T23:00:00"/>
    <n v="1"/>
    <x v="1"/>
    <x v="0"/>
    <x v="13"/>
  </r>
  <r>
    <x v="114"/>
    <n v="505584760"/>
    <n v="159387"/>
    <s v="Fornecimento de gÃ¡s natural"/>
    <d v="2019-03-27T11:11:24"/>
    <n v="1"/>
    <s v="PT;4;39;617"/>
    <n v="360"/>
    <d v="2019-04-05T23:59:00"/>
    <n v="1"/>
    <x v="1"/>
    <x v="0"/>
    <x v="13"/>
  </r>
  <r>
    <x v="65"/>
    <n v="600084779"/>
    <n v="159388"/>
    <s v="AquisiÃ§Ã£o de modelos NT166"/>
    <d v="2019-03-27T11:39:15"/>
    <n v="13"/>
    <s v="PT;1;1;232"/>
    <n v="340"/>
    <d v="2019-04-01T17:00:00"/>
    <n v="1"/>
    <x v="2"/>
    <x v="0"/>
    <x v="13"/>
  </r>
  <r>
    <x v="59"/>
    <n v="503450189"/>
    <n v="159389"/>
    <s v="ServiÃ§o de beneficiaÃ§Ã£o de dois motores elÃ©tricos trifÃ¡sicos de 160KW e 315KW, marca WEG, modelo W22, de acordo com o descrito nas especificaÃ§Ãµes tÃ©cnicas."/>
    <d v="2019-03-27T11:39:29"/>
    <n v="1"/>
    <s v="PT;3;36;551"/>
    <n v="360"/>
    <d v="2019-04-08T18:00:00"/>
    <n v="1"/>
    <x v="4"/>
    <x v="0"/>
    <x v="13"/>
  </r>
  <r>
    <x v="49"/>
    <n v="502098139"/>
    <n v="159390"/>
    <s v="AQUISIÃ‡ÃƒO E INSTALAÃ‡ÃƒO DE EQUIPAMENTO DE ILUMINAÃ‡ÃƒO, SONORIZAÃ‡ÃƒO, VÃDEOPROJEÃ‡ÃƒO E COMUNICAÃ‡ÃƒO CENICA PARA O AUDITORIO MUNICIPAL NO SOLAR DA MÃšSICA NOVA"/>
    <d v="2019-03-27T11:43:20"/>
    <n v="3"/>
    <s v="PT;9;118;109"/>
    <n v="400"/>
    <d v="2019-04-14T18:00:00"/>
    <n v="1"/>
    <x v="1"/>
    <x v="0"/>
    <x v="13"/>
  </r>
  <r>
    <x v="51"/>
    <n v="506624200"/>
    <n v="159391"/>
    <s v="AquisiÃ§Ã£o de serviÃ§os para a instalaÃ§Ã£o de redes de Defesa da Floresta Contra IncÃªndios - Faixas de GestÃ£o de CombustÃ­vel (Rede SecundÃ¡ria) confinantes com a Rede ViÃ¡ria - 2019"/>
    <d v="2019-03-27T11:44:04"/>
    <n v="3"/>
    <s v="PT;7;86;149"/>
    <n v="340"/>
    <d v="2019-04-27T23:59:00"/>
    <n v="1"/>
    <x v="1"/>
    <x v="0"/>
    <x v="13"/>
  </r>
  <r>
    <x v="156"/>
    <n v="502150319"/>
    <n v="159392"/>
    <s v="A intervenÃ§Ã£o principal deste projeto estÃ¡ relacionada com a requalificaÃ§Ã£o e modernizaÃ§Ã£o desta escola assentam em novas exigÃªncias pedagÃ³gicas, de seguranÃ§a e atualizaÃ§Ã£o dos sistemas elÃ©tricos e de aquecimento. PrevÃª-se requalificar ainda o espaÃ§o exterior, zona de recreio infantil e acessos internos e ao exterior"/>
    <d v="2019-03-27T11:46:16"/>
    <n v="3"/>
    <s v="PT;16;234;2574"/>
    <n v="340"/>
    <d v="2019-05-24T23:59:00"/>
    <n v="1"/>
    <x v="1"/>
    <x v="0"/>
    <x v="13"/>
  </r>
  <r>
    <x v="0"/>
    <n v="508481287"/>
    <n v="159393"/>
    <s v="AquisiÃ§Ã£o espirÃ³metro portÃ¡til para o ServiÃ§o de Pneumologia II."/>
    <d v="2019-03-27T11:50:01"/>
    <n v="1"/>
    <s v="PT;12;165;2010"/>
    <n v="360"/>
    <d v="2019-04-01T17:00:00"/>
    <n v="1"/>
    <x v="0"/>
    <x v="0"/>
    <x v="13"/>
  </r>
  <r>
    <x v="215"/>
    <n v="501181768"/>
    <n v="159394"/>
    <s v="PavimentaÃ§Ã£o de caminho na Arrochela, assentamento e ligaÃ§Ã£o de caleira"/>
    <d v="2019-03-27T11:59:07"/>
    <n v="1"/>
    <s v="PT;9;118;1580"/>
    <n v="5"/>
    <d v="1970-01-01T17:00:00"/>
    <n v="1"/>
    <x v="1"/>
    <x v="0"/>
    <x v="13"/>
  </r>
  <r>
    <x v="13"/>
    <n v="501294104"/>
    <n v="159395"/>
    <s v="PRESTAÃ‡ÃƒO DE SERVIÃ‡OS ADMINISTRATIVOS PARA APOIO Ã€ SECÃ‡ÃƒO DE CONTABILIDADE"/>
    <d v="2019-03-27T12:00:36"/>
    <n v="1"/>
    <s v="PT;16;245;321"/>
    <n v="5"/>
    <d v="2019-04-24T23:59:00"/>
    <n v="1"/>
    <x v="1"/>
    <x v="0"/>
    <x v="13"/>
  </r>
  <r>
    <x v="7"/>
    <n v="508666236"/>
    <n v="159396"/>
    <s v="FORNECIMENTO DE CARNE FRESCA E CHARCUTARIA Ã€ ESCOLA DE HOTELARIA E TURISMO DO DOURO-LAMEGO DA REDE ESCOLAR DO TURISMO DE PORTUGAL, I.P."/>
    <d v="2019-03-27T12:02:09"/>
    <n v="13"/>
    <s v="PT;19;278;3094"/>
    <n v="360"/>
    <d v="2019-05-17T23:59:00"/>
    <n v="1"/>
    <x v="2"/>
    <x v="0"/>
    <x v="13"/>
  </r>
  <r>
    <x v="27"/>
    <n v="506722422"/>
    <n v="159397"/>
    <m/>
    <d v="2019-03-27T12:05:18"/>
    <n v="1"/>
    <s v="PT;1;1;232"/>
    <n v="400"/>
    <m/>
    <n v="1"/>
    <x v="1"/>
    <x v="0"/>
    <x v="13"/>
  </r>
  <r>
    <x v="43"/>
    <n v="503035416"/>
    <n v="159398"/>
    <m/>
    <d v="2019-03-27T12:36:58"/>
    <n v="1"/>
    <s v="PT;1;1;232"/>
    <n v="400"/>
    <m/>
    <n v="1"/>
    <x v="0"/>
    <x v="0"/>
    <x v="13"/>
  </r>
  <r>
    <x v="38"/>
    <n v="505309939"/>
    <n v="159400"/>
    <s v="AquisiÃ§Ã£o de software portal e-sports, para a DivisÃ£o de Desporto do MunicÃ­pio de PortimÃ£o"/>
    <d v="2019-03-27T12:56:38"/>
    <n v="1"/>
    <s v="PT;9;121;274"/>
    <n v="360"/>
    <d v="2019-04-03T16:30:00"/>
    <n v="1"/>
    <x v="1"/>
    <x v="0"/>
    <x v="13"/>
  </r>
  <r>
    <x v="76"/>
    <n v="512105030"/>
    <n v="159401"/>
    <s v="Upgrade da EstaÃ§Ã£o de DiagnÃ³stico de Mamografia do Hospital de Santo EspÃ­rito da Ilha Terceira, EPER"/>
    <d v="2019-03-27T13:08:07"/>
    <n v="1"/>
    <s v="PT;20;299;3317"/>
    <n v="360"/>
    <d v="2019-04-01T23:59:00"/>
    <n v="1"/>
    <x v="0"/>
    <x v="0"/>
    <x v="13"/>
  </r>
  <r>
    <x v="120"/>
    <n v="510148921"/>
    <n v="159402"/>
    <s v="AquisiÃ§Ã£o de contracetivos, ao abrigo da Portaria n.Âº 121/2017, de 2 de fevereiro de 2017"/>
    <d v="2019-03-27T13:12:56"/>
    <n v="1"/>
    <s v="PT;20;313;3418"/>
    <n v="360"/>
    <d v="2019-04-01T23:59:00"/>
    <n v="1"/>
    <x v="2"/>
    <x v="0"/>
    <x v="13"/>
  </r>
  <r>
    <x v="108"/>
    <n v="506617599"/>
    <n v="159403"/>
    <s v="PrestaÃ§Ã£o de ServiÃ§os de Seguros"/>
    <d v="2019-03-27T13:28:15"/>
    <n v="3"/>
    <s v="PT;4;43;702"/>
    <n v="340"/>
    <d v="2019-04-05T23:59:00"/>
    <n v="1"/>
    <x v="1"/>
    <x v="0"/>
    <x v="13"/>
  </r>
  <r>
    <x v="0"/>
    <n v="508481287"/>
    <n v="159404"/>
    <s v="192A000014 - AquisiÃ§Ã£o de consumÃ­veis para trombectomia intracraniana durante o ano de 2019"/>
    <d v="2019-03-27T14:00:45"/>
    <n v="3"/>
    <s v="PT;12;165;2010"/>
    <n v="360"/>
    <d v="2019-04-26T17:00:00"/>
    <n v="1"/>
    <x v="0"/>
    <x v="0"/>
    <x v="13"/>
  </r>
  <r>
    <x v="0"/>
    <n v="508481287"/>
    <n v="159405"/>
    <s v="AquisiÃ§Ã£o de serviÃ§os de coordenaÃ§Ã£o de seguranÃ§a e saÃºde durante a execuÃ§Ã£o de obras no Centro Hospitalar UniversitÃ¡rio de Lisboa Norte, E.P.E."/>
    <d v="2019-03-27T14:11:57"/>
    <n v="13"/>
    <s v="PT;12;165;2010"/>
    <n v="360"/>
    <d v="2019-04-08T17:00:00"/>
    <n v="1"/>
    <x v="0"/>
    <x v="0"/>
    <x v="13"/>
  </r>
  <r>
    <x v="66"/>
    <n v="502530863"/>
    <n v="159406"/>
    <m/>
    <d v="2019-03-27T14:15:50"/>
    <n v="3"/>
    <s v="PT;1;1;232"/>
    <n v="400"/>
    <m/>
    <n v="1"/>
    <x v="2"/>
    <x v="0"/>
    <x v="13"/>
  </r>
  <r>
    <x v="70"/>
    <n v="506791220"/>
    <n v="159407"/>
    <s v="EspetÃ¡culo para as comemoraÃ§Ãµes do 25 Abril"/>
    <d v="2019-03-27T14:16:43"/>
    <n v="1"/>
    <s v="PT;16;239;78"/>
    <n v="360"/>
    <d v="2019-04-03T23:59:00"/>
    <n v="1"/>
    <x v="1"/>
    <x v="0"/>
    <x v="13"/>
  </r>
  <r>
    <x v="59"/>
    <n v="503450189"/>
    <n v="159408"/>
    <s v="ServiÃ§o tÃ©cnico especializado para beneficiaÃ§Ã£o total de motor elÃ©trico, na especialidade mecÃ¢nica e elÃ©trica, com ensaio final que ateste as boas condiÃ§Ãµes da mÃ¡quina e respetivos componentes, apÃ³s beneficiaÃ§Ã£o de acordo com as especificaÃ§Ãµes tÃ©cnicas."/>
    <d v="2019-03-27T14:20:39"/>
    <n v="1"/>
    <s v="PT;3;35;547"/>
    <n v="340"/>
    <d v="2019-04-05T18:00:00"/>
    <n v="1"/>
    <x v="4"/>
    <x v="0"/>
    <x v="13"/>
  </r>
  <r>
    <x v="39"/>
    <n v="680015019"/>
    <n v="159409"/>
    <s v="AquisiÃ§Ã£o de serviÃ§os para a implementaÃ§Ã£o das especificaÃ§Ãµes tÃ©cnicas com vista ao processo paralelo POCAL/SNC-AP no ERP FLYLIGHT"/>
    <d v="2019-03-27T14:24:28"/>
    <n v="1"/>
    <s v="PT;12;169;271"/>
    <n v="360"/>
    <d v="2019-04-03T16:00:00"/>
    <n v="1"/>
    <x v="5"/>
    <x v="0"/>
    <x v="13"/>
  </r>
  <r>
    <x v="39"/>
    <n v="680015019"/>
    <n v="159410"/>
    <s v="Empreitada de SubstituiÃ§Ã£o do Caneiro da Damaia, na Rua de Goa, Freguesia das Ãguas Livres, Concelho da Amadora, - Bacia HidrogrÃ¡fica de AlcÃ¢ntara."/>
    <d v="2019-03-27T14:35:15"/>
    <n v="1"/>
    <s v="PT;12;174;2092"/>
    <n v="360"/>
    <d v="2019-03-31T16:00:00"/>
    <n v="1"/>
    <x v="5"/>
    <x v="0"/>
    <x v="13"/>
  </r>
  <r>
    <x v="0"/>
    <n v="508481287"/>
    <n v="159411"/>
    <s v="191A000010 -AquisiÃ§Ã£o de reagentes para a deteÃ§Ã£o de HPV de alto risco para o rastreio do cancro do colo do Ãºtero, com colocaÃ§Ã£o de equipamento no ServiÃ§o de Anatomia PatolÃ³gica do CHULN.-Ano 2019"/>
    <d v="2019-03-27T14:38:54"/>
    <n v="3"/>
    <s v="PT;12;165;2010"/>
    <n v="360"/>
    <d v="2019-04-15T17:00:00"/>
    <n v="1"/>
    <x v="0"/>
    <x v="0"/>
    <x v="13"/>
  </r>
  <r>
    <x v="13"/>
    <n v="501294104"/>
    <n v="159412"/>
    <s v="REQUALIFICAÃ‡ÃƒO DO PARQUE DE MERENDAS DA COMENDA Â¿ QUIOSQUE"/>
    <d v="2019-03-27T14:41:48"/>
    <n v="1"/>
    <s v="PT;16;245;321"/>
    <n v="5"/>
    <d v="2019-04-02T23:59:00"/>
    <n v="1"/>
    <x v="1"/>
    <x v="0"/>
    <x v="13"/>
  </r>
  <r>
    <x v="27"/>
    <n v="506722422"/>
    <n v="159413"/>
    <s v="AquisiÃ§Ã£o de ServiÃ§os para ComunicaÃ§Ã£o da EEC PROVERE &quot;Montado de Sobro e CortiÃ§a&quot;; - ManutenÃ§Ã£o do Website Bilingue do PROVERE &quot;Montado de Sobro e CortiÃ§a&quot; e ManutenÃ§Ã£o das Redes Sociais; - Design GrÃ¡fico, Tratamento de ConteÃºdos e IlustraÃ§Ã£o de PublicaÃ§Ã£o Bilingue Semestral &quot;Montado de Sobro e CortiÃ§a&quot;"/>
    <d v="2019-03-27T14:48:16"/>
    <n v="13"/>
    <s v="PT;15;220;2478"/>
    <n v="340"/>
    <d v="2019-04-02T23:59:00"/>
    <n v="1"/>
    <x v="1"/>
    <x v="0"/>
    <x v="13"/>
  </r>
  <r>
    <x v="0"/>
    <n v="508481287"/>
    <n v="159414"/>
    <m/>
    <d v="2019-03-27T14:49:08"/>
    <n v="3"/>
    <s v="PT;1;1;232"/>
    <n v="400"/>
    <m/>
    <n v="1"/>
    <x v="0"/>
    <x v="0"/>
    <x v="13"/>
  </r>
  <r>
    <x v="49"/>
    <n v="502098139"/>
    <n v="159415"/>
    <s v="CONTRATAÃ‡ÃƒO DO FORNECIMENTO DE DIVERSO MATERIAL DE DIVULGAÃ‡ÃƒO E PUBLICIDADE."/>
    <d v="2019-03-27T14:58:27"/>
    <n v="13"/>
    <s v="PT;9;118;109"/>
    <n v="360"/>
    <d v="2019-04-07T18:00:00"/>
    <n v="1"/>
    <x v="1"/>
    <x v="0"/>
    <x v="13"/>
  </r>
  <r>
    <x v="43"/>
    <n v="503035416"/>
    <n v="159416"/>
    <s v="AquisiÃ§Ã£o de DISPOSITIV INTRAUTERINO T380 COBRE 176MG"/>
    <d v="2019-03-27T15:04:29"/>
    <n v="1"/>
    <s v="PT;1;1;232"/>
    <n v="5"/>
    <d v="2019-04-02T17:00:00"/>
    <n v="1"/>
    <x v="0"/>
    <x v="0"/>
    <x v="13"/>
  </r>
  <r>
    <x v="80"/>
    <n v="505932512"/>
    <n v="159417"/>
    <s v="AquisiÃ§Ã£o de sistema de sinalizaÃ§Ã£o luminosa para colocaÃ§Ã£o na EN 120 em frente ao Quartel dos Bombeiros VoluntÃ¡rios de Aljezur"/>
    <d v="2019-03-27T15:06:38"/>
    <n v="1"/>
    <s v="PT;9;113;1556"/>
    <n v="360"/>
    <d v="2019-04-03T23:59:00"/>
    <n v="1"/>
    <x v="1"/>
    <x v="0"/>
    <x v="13"/>
  </r>
  <r>
    <x v="25"/>
    <n v="505307685"/>
    <n v="159418"/>
    <s v="Empreitada de BeneficiaÃ§Ã£o da Rede PÃºblica de Drenagem de Ãguas Residuais Â¿ Vila de Arruda dos Vinhos, Alcobela de Baixo e Alcobela de Cima"/>
    <d v="2019-03-27T15:06:44"/>
    <n v="13"/>
    <s v="PT;12;161;202"/>
    <n v="360"/>
    <d v="2019-04-07T23:59:00"/>
    <n v="1"/>
    <x v="1"/>
    <x v="0"/>
    <x v="13"/>
  </r>
  <r>
    <x v="57"/>
    <n v="506780902"/>
    <n v="159419"/>
    <m/>
    <d v="2019-03-27T15:10:14"/>
    <n v="1"/>
    <s v="PT;1;1;232"/>
    <n v="400"/>
    <d v="1970-01-01T23:59:00"/>
    <n v="1"/>
    <x v="1"/>
    <x v="0"/>
    <x v="13"/>
  </r>
  <r>
    <x v="25"/>
    <n v="505307685"/>
    <n v="159420"/>
    <s v="PrestaÃ§Ã£o de serviÃ§os para colocaÃ§Ã£o de iluminaÃ§Ã£o solar em abrigos de passageiros"/>
    <d v="2019-03-27T15:10:19"/>
    <n v="1"/>
    <s v="PT;12;161;202"/>
    <n v="360"/>
    <d v="2019-04-03T23:59:00"/>
    <n v="1"/>
    <x v="1"/>
    <x v="0"/>
    <x v="13"/>
  </r>
  <r>
    <x v="3"/>
    <n v="500051054"/>
    <n v="159421"/>
    <s v="AquisiÃ§Ã£o de software de ProteÃ§Ã£o de InformaÃ§Ã£o - SealPath"/>
    <d v="2019-03-27T15:11:34"/>
    <n v="13"/>
    <s v="PT;1;1;232"/>
    <n v="340"/>
    <d v="2019-03-29T19:00:00"/>
    <n v="1"/>
    <x v="1"/>
    <x v="0"/>
    <x v="13"/>
  </r>
  <r>
    <x v="74"/>
    <n v="502177080"/>
    <n v="159422"/>
    <s v="ConstruÃ§Ã£o de passeio pedonal entre Ribeira d'Ilhas e Ribamar"/>
    <d v="2019-03-27T15:20:23"/>
    <n v="3"/>
    <s v="PT;1;1;232"/>
    <n v="400"/>
    <d v="2018-10-29T17:00:00"/>
    <n v="1"/>
    <x v="1"/>
    <x v="0"/>
    <x v="13"/>
  </r>
  <r>
    <x v="57"/>
    <n v="506780902"/>
    <n v="159423"/>
    <m/>
    <d v="2019-03-27T15:24:24"/>
    <n v="1"/>
    <s v="PT;1;1;232"/>
    <n v="400"/>
    <d v="1970-01-01T23:59:00"/>
    <n v="1"/>
    <x v="1"/>
    <x v="0"/>
    <x v="13"/>
  </r>
  <r>
    <x v="74"/>
    <n v="502177080"/>
    <n v="159424"/>
    <s v="EspaÃ§os Exteriores de Loteamento Urbano - AlcainÃ§a."/>
    <d v="2019-03-27T15:27:38"/>
    <n v="13"/>
    <s v="PT;12;168;2051"/>
    <n v="400"/>
    <d v="2019-02-25T17:00:00"/>
    <n v="1"/>
    <x v="1"/>
    <x v="0"/>
    <x v="13"/>
  </r>
  <r>
    <x v="50"/>
    <n v="500192855"/>
    <n v="159425"/>
    <s v="SubscriÃ§Ã£o do Licenciamento dos mÃ³dulos SAP SFSF Learning e SAP SFSF Performance &amp;amp; Goals da Plataforma SAP para o Metropolitano de Lisboa E.P.E."/>
    <d v="2019-03-27T15:29:09"/>
    <n v="1"/>
    <s v="PT;1;1;232"/>
    <n v="400"/>
    <d v="2019-03-06T23:59:00"/>
    <n v="1"/>
    <x v="3"/>
    <x v="0"/>
    <x v="13"/>
  </r>
  <r>
    <x v="13"/>
    <n v="501294104"/>
    <n v="159426"/>
    <s v="RENOVAÃ‡ÃƒO DO CONTRATO DE OUTSORCING PARA 2 EQUIPAMENTOS, GRANDES FORMATOS COM CONSUMÃVEIS INCLUÃDOS"/>
    <d v="2019-03-27T15:53:49"/>
    <n v="1"/>
    <s v="PT;16;245;321"/>
    <n v="360"/>
    <d v="2019-04-02T23:59:00"/>
    <n v="1"/>
    <x v="1"/>
    <x v="0"/>
    <x v="13"/>
  </r>
  <r>
    <x v="3"/>
    <n v="500051054"/>
    <n v="159427"/>
    <s v="AquisiÃ§Ã£o de Material de Rega para o MunicÃ­pio de Almada"/>
    <d v="2019-03-27T16:00:10"/>
    <n v="13"/>
    <s v="PT;16;236;230"/>
    <n v="360"/>
    <d v="2019-04-02T19:00:00"/>
    <n v="1"/>
    <x v="1"/>
    <x v="0"/>
    <x v="13"/>
  </r>
  <r>
    <x v="0"/>
    <n v="508481287"/>
    <n v="159428"/>
    <s v="AquisiÃ§Ã£o de serviÃ§os de ensaios Ã s cÃ¢maras de fluxo laminar e hottes para o ano de 2019"/>
    <d v="2019-03-27T16:04:02"/>
    <n v="1"/>
    <s v="PT;12;165;2010"/>
    <n v="360"/>
    <d v="2019-04-02T17:00:00"/>
    <n v="1"/>
    <x v="0"/>
    <x v="0"/>
    <x v="13"/>
  </r>
  <r>
    <x v="73"/>
    <n v="501112049"/>
    <n v="159429"/>
    <s v="AquisiÃ§Ã£o de Bens e ServiÃ§os para ReparaÃ§Ã£o de Autocarro Volvo B6"/>
    <d v="2019-03-27T16:13:36"/>
    <n v="1"/>
    <s v="PT;3;35;549"/>
    <n v="360"/>
    <d v="2019-04-02T16:00:00"/>
    <n v="1"/>
    <x v="1"/>
    <x v="0"/>
    <x v="13"/>
  </r>
  <r>
    <x v="17"/>
    <n v="505456010"/>
    <n v="159430"/>
    <m/>
    <d v="2019-03-27T16:14:05"/>
    <n v="13"/>
    <s v="PT;1;1;232"/>
    <n v="400"/>
    <m/>
    <n v="1"/>
    <x v="1"/>
    <x v="0"/>
    <x v="13"/>
  </r>
  <r>
    <x v="13"/>
    <n v="501294104"/>
    <n v="159431"/>
    <s v="TERMINAL INTERFACE DE SETÃšBAL"/>
    <d v="2019-03-27T16:14:27"/>
    <n v="3"/>
    <s v="PT;16;245;2623"/>
    <n v="360"/>
    <d v="2019-04-30T23:59:00"/>
    <n v="1"/>
    <x v="1"/>
    <x v="0"/>
    <x v="13"/>
  </r>
  <r>
    <x v="70"/>
    <n v="506791220"/>
    <n v="159432"/>
    <m/>
    <d v="2019-03-27T16:14:48"/>
    <n v="13"/>
    <s v="PT;1;1;232"/>
    <n v="400"/>
    <m/>
    <n v="1"/>
    <x v="1"/>
    <x v="0"/>
    <x v="13"/>
  </r>
  <r>
    <x v="3"/>
    <n v="500051054"/>
    <n v="159433"/>
    <s v="A obra consiste na remoÃ§Ã£o e substituiÃ§Ã£o da cobertura existente em fibrocimento, redimensionamento da drenagem existente, impermeabilizaÃ§Ã£o de caleiras, assim como pintura de paredes exteriores. HÃ¡ a necessidade de fornecimento e montagem de escadas fixas com proteÃ§Ã£o dorsal, para acesso Ã  cobertura."/>
    <d v="2019-03-27T16:19:21"/>
    <n v="1"/>
    <s v="PT;16;236;2581"/>
    <n v="5"/>
    <d v="2019-04-12T19:00:00"/>
    <n v="1"/>
    <x v="1"/>
    <x v="0"/>
    <x v="13"/>
  </r>
  <r>
    <x v="149"/>
    <n v="506642798"/>
    <n v="159434"/>
    <s v="Aluguer de equipamento multifunÃ§Ãµes para impressÃ£o digitalizaÃ§Ã£o e cÃ³pia, com suporte tÃ©cnico, software de gestÃ£o integrada e serviÃ§os de impressÃ£o"/>
    <d v="2019-03-27T16:44:00"/>
    <n v="13"/>
    <s v="PT;6;76;1247"/>
    <n v="360"/>
    <d v="2019-04-03T23:00:00"/>
    <n v="1"/>
    <x v="1"/>
    <x v="0"/>
    <x v="13"/>
  </r>
  <r>
    <x v="11"/>
    <n v="506614913"/>
    <n v="159437"/>
    <s v="ContrataÃ§Ã£o de ServiÃ§os para ElaboraÃ§Ã£o de Projetos de Especialidades para ReabilitaÃ§Ã£o de VÃ¡rios EspaÃ§os PÃºblicos no Concelho de Vila Franca de Xira"/>
    <d v="2019-03-27T17:04:07"/>
    <n v="1"/>
    <s v="PT;12;173;189"/>
    <n v="360"/>
    <d v="2019-04-03T23:59:00"/>
    <n v="1"/>
    <x v="1"/>
    <x v="0"/>
    <x v="13"/>
  </r>
  <r>
    <x v="25"/>
    <n v="505307685"/>
    <n v="159440"/>
    <s v="Empreitada de AdaptaÃ§Ã£o da Escola da Qta da Serra a Start Up Cultural"/>
    <d v="2019-03-27T17:08:24"/>
    <n v="13"/>
    <s v="PT;12;161;1979"/>
    <n v="360"/>
    <d v="2019-04-11T23:59:00"/>
    <n v="1"/>
    <x v="1"/>
    <x v="0"/>
    <x v="13"/>
  </r>
  <r>
    <x v="111"/>
    <n v="510170811"/>
    <n v="159441"/>
    <m/>
    <d v="2019-03-27T18:00:10"/>
    <n v="1"/>
    <s v="PT;1;1;232"/>
    <n v="400"/>
    <m/>
    <n v="1"/>
    <x v="2"/>
    <x v="0"/>
    <x v="13"/>
  </r>
  <r>
    <x v="39"/>
    <n v="680015019"/>
    <n v="159442"/>
    <s v="PrestaÃ§Ã£o de serviÃ§os destinada Ã  auditoria para o perÃ­odo compreendido entre 2010 e 2018, Ã s Ã¡reas da GestÃ£o Comercial e Financeira e da ContrataÃ§Ã£o PÃºblica"/>
    <d v="2019-03-28T08:48:39"/>
    <n v="3"/>
    <s v="PT;12;169;2057"/>
    <n v="360"/>
    <d v="2019-04-10T23:59:00"/>
    <n v="1"/>
    <x v="5"/>
    <x v="0"/>
    <x v="13"/>
  </r>
  <r>
    <x v="49"/>
    <n v="502098139"/>
    <n v="159444"/>
    <s v="CONTRATAÃ‡ÃƒO DA CONCESSÃƒO DA EXPLORAÃ‡ÃƒO DA CAFETARIA DA BIBLIOTECA MUNICIPAL DE LOULÃ‰ - SOPHIA DE MELLO BREYNER ANDRESEN"/>
    <d v="2019-03-28T09:35:17"/>
    <n v="3"/>
    <s v="PT;1;1;232"/>
    <n v="360"/>
    <d v="2019-04-28T18:00:00"/>
    <n v="1"/>
    <x v="1"/>
    <x v="0"/>
    <x v="13"/>
  </r>
  <r>
    <x v="3"/>
    <n v="500051054"/>
    <n v="159445"/>
    <s v="A empreitada tem por objeto a realizaÃ§Ã£o de todos os trabalhos de Pinturas Exteriores e ReparaÃ§Ãµes na Escola BÃ¡sica da Costa de Caparica-PraÃ§a dos ApÃ³stolos que estÃ£o definidos, quanto Ã  sua espÃ©cie, quantidades e condiÃ§Ãµes tÃ©cnicas de execuÃ§Ã£o, no projeto de execuÃ§Ã£o e neste caderno de encargos."/>
    <d v="2019-03-28T09:49:08"/>
    <n v="13"/>
    <s v="PT;16;236;2578"/>
    <n v="340"/>
    <d v="2019-04-16T19:00:00"/>
    <n v="1"/>
    <x v="1"/>
    <x v="0"/>
    <x v="13"/>
  </r>
  <r>
    <x v="114"/>
    <n v="505584760"/>
    <n v="159446"/>
    <s v="LocaÃ§Ã£o de equipamentos de som e luz para a Festa das Cruzes 2019"/>
    <d v="2019-03-28T09:50:06"/>
    <n v="3"/>
    <s v="PT;4;39;617"/>
    <n v="360"/>
    <d v="2019-04-03T23:59:00"/>
    <n v="1"/>
    <x v="1"/>
    <x v="0"/>
    <x v="13"/>
  </r>
  <r>
    <x v="2"/>
    <n v="503539473"/>
    <n v="159448"/>
    <s v="Empreitada de ReabilitaÃ§Ã£o para adaptaÃ§Ã£o do Antigo Tribunal a Centro de Artes e OfÃ­cios de Albufeira"/>
    <d v="2019-03-28T10:30:34"/>
    <n v="3"/>
    <s v="PT;9;111;1551"/>
    <n v="360"/>
    <d v="2019-04-26T23:59:00"/>
    <n v="1"/>
    <x v="1"/>
    <x v="0"/>
    <x v="13"/>
  </r>
  <r>
    <x v="8"/>
    <n v="505187531"/>
    <n v="159449"/>
    <s v="AQUISIÃ‡ÃƒO DE SOLUÃ‡ÃƒO INTEGRADA DE IMPRESSÃƒO E CÃ“PIA Proc.Âº 179/DCOP/2019"/>
    <d v="2019-03-28T10:44:18"/>
    <n v="1"/>
    <s v="PT;12;164;42"/>
    <n v="360"/>
    <d v="2019-04-10T23:59:00"/>
    <n v="1"/>
    <x v="1"/>
    <x v="0"/>
    <x v="13"/>
  </r>
  <r>
    <x v="0"/>
    <n v="508481287"/>
    <n v="159450"/>
    <s v="PrestaÃ§Ã£o de serviÃ§os de apoio ao reporte financeiro, conferÃªncia de faturas e tesouraria, para o Centro Hospitalar UniversitÃ¡rio de Lisboa Norte, EPE"/>
    <d v="2019-03-28T10:45:02"/>
    <n v="5"/>
    <s v="PT;12;165;2010"/>
    <n v="5"/>
    <d v="2019-04-21T17:00:00"/>
    <n v="1"/>
    <x v="0"/>
    <x v="0"/>
    <x v="13"/>
  </r>
  <r>
    <x v="33"/>
    <n v="505170876"/>
    <n v="159451"/>
    <s v="Tem por objeto o desenvolvimento de um conjunto articulado de operaÃ§Ãµes (inventÃ¡rio, catalogaÃ§Ã£o, classificaÃ§Ã£o, indexaÃ§Ã£o, cotaÃ§Ã£o, higienizaÃ§Ã£o, arrumaÃ§Ã£o fÃ­sica dos documentos), para o funcionamento do Centro de DocumentaÃ§Ã£o do Museu Municipal Dr. JosÃ© Formosinho."/>
    <d v="2019-03-28T10:59:04"/>
    <n v="13"/>
    <s v="PT;9;117;1575"/>
    <n v="360"/>
    <d v="2019-04-01T17:00:00"/>
    <n v="1"/>
    <x v="1"/>
    <x v="0"/>
    <x v="13"/>
  </r>
  <r>
    <x v="0"/>
    <n v="508481287"/>
    <n v="159452"/>
    <s v="AquisiÃ§Ã£o de serviÃ§os de reparaÃ§Ã£o de enteroscÃ³pio do ServiÃ§o de Gastrenterologia e Hepatologia Â¿ MCDTÂ´s Â¿ Unidade de TÃ©cnicas de Gastrenterologia e Hepatologia Â¿ CHLN-HSM"/>
    <d v="2019-03-28T11:06:52"/>
    <n v="1"/>
    <s v="PT;12;165;2010"/>
    <n v="360"/>
    <d v="2019-04-03T17:00:00"/>
    <n v="1"/>
    <x v="0"/>
    <x v="0"/>
    <x v="13"/>
  </r>
  <r>
    <x v="47"/>
    <n v="512042659"/>
    <n v="159453"/>
    <s v="Consulta PrÃ©via para AquisiÃ§Ã£o de Duas Viaturas para os ServiÃ§os TÃ©cnicos de Obras entregando Uma com Retoma"/>
    <d v="2019-03-28T11:10:40"/>
    <n v="13"/>
    <s v="PT;20;312;3402"/>
    <n v="360"/>
    <d v="2019-04-06T23:59:00"/>
    <n v="1"/>
    <x v="1"/>
    <x v="0"/>
    <x v="13"/>
  </r>
  <r>
    <x v="90"/>
    <n v="503541567"/>
    <n v="159454"/>
    <s v="Empreitada 96/GEBALIS/2019 Â¿ Bairro Quinta das Laranjeiras Â¿ ReabilitaÃ§Ã£o de fogos municipais"/>
    <d v="2019-03-28T11:21:59"/>
    <n v="13"/>
    <s v="PT;12;165;2018"/>
    <n v="340"/>
    <d v="2019-04-07T23:59:00"/>
    <n v="1"/>
    <x v="1"/>
    <x v="0"/>
    <x v="13"/>
  </r>
  <r>
    <x v="24"/>
    <n v="503311332"/>
    <n v="159455"/>
    <s v="Cprev 15/19 - Empreitada de obra pÃºblica para realizaÃ§Ã£o de trabalhos de construÃ§Ã£o civil no Ã¢mbito do projeto de sinalizaÃ§Ã£o informativa de encaminhamento ao parque de estacionamento dissuasor de superfÃ­cie da Ameixoeira"/>
    <d v="2019-03-28T11:27:58"/>
    <n v="13"/>
    <s v="PT;12;165;2020"/>
    <n v="360"/>
    <d v="2019-04-12T17:00:00"/>
    <n v="1"/>
    <x v="1"/>
    <x v="0"/>
    <x v="13"/>
  </r>
  <r>
    <x v="97"/>
    <n v="508354617"/>
    <n v="159456"/>
    <m/>
    <d v="2019-03-28T11:41:29"/>
    <n v="13"/>
    <s v="PT;1;1;232"/>
    <n v="400"/>
    <d v="2018-06-15T23:59:00"/>
    <n v="1"/>
    <x v="1"/>
    <x v="0"/>
    <x v="13"/>
  </r>
  <r>
    <x v="138"/>
    <n v="506087000"/>
    <n v="159456"/>
    <m/>
    <d v="2019-03-28T11:41:29"/>
    <n v="13"/>
    <s v="PT;1;1;232"/>
    <n v="400"/>
    <d v="2018-06-15T23:59:00"/>
    <s v=""/>
    <x v="1"/>
    <x v="0"/>
    <x v="13"/>
  </r>
  <r>
    <x v="109"/>
    <n v="506676056"/>
    <n v="159457"/>
    <s v="AquisiÃ§Ã£o de SMS, ao abrigo de AQ"/>
    <d v="2019-03-28T11:54:25"/>
    <n v="1"/>
    <s v="PT;15;216;43"/>
    <n v="340"/>
    <d v="2019-04-02T23:50:00"/>
    <n v="1"/>
    <x v="1"/>
    <x v="0"/>
    <x v="13"/>
  </r>
  <r>
    <x v="11"/>
    <n v="506614913"/>
    <n v="159460"/>
    <m/>
    <d v="2019-03-28T12:00:22"/>
    <n v="13"/>
    <s v="PT;1;1;232"/>
    <n v="1"/>
    <m/>
    <n v="1"/>
    <x v="1"/>
    <x v="0"/>
    <x v="13"/>
  </r>
  <r>
    <x v="8"/>
    <n v="505187531"/>
    <n v="159462"/>
    <s v="AQUISIÃ‡ÃƒO DE SERVIÃ‡OS DE LIMPEZA E DESINFEÃ‡ÃƒO DA SALA DE AUTÃ“PSIAS DA MORGUE DO CEMITÃ‰RIO MUNICIPAL DA GUIA EM CASCAIS"/>
    <d v="2019-03-28T12:07:26"/>
    <n v="13"/>
    <s v="PT;12;164;1999"/>
    <n v="360"/>
    <d v="2019-04-03T23:59:00"/>
    <n v="1"/>
    <x v="1"/>
    <x v="0"/>
    <x v="13"/>
  </r>
  <r>
    <x v="137"/>
    <n v="506818829"/>
    <n v="159469"/>
    <m/>
    <d v="2019-03-28T12:42:50"/>
    <n v="1"/>
    <s v="PT;1;1;232"/>
    <n v="400"/>
    <m/>
    <n v="1"/>
    <x v="1"/>
    <x v="0"/>
    <x v="13"/>
  </r>
  <r>
    <x v="137"/>
    <n v="506818829"/>
    <n v="159470"/>
    <s v="AquisiÃ§Ã£o de computadores e plotter multifunÃ§Ãµes"/>
    <d v="2019-03-28T12:45:25"/>
    <n v="13"/>
    <s v="PT;7;88;1431"/>
    <n v="360"/>
    <d v="2019-04-15T23:59:00"/>
    <n v="1"/>
    <x v="1"/>
    <x v="0"/>
    <x v="13"/>
  </r>
  <r>
    <x v="111"/>
    <n v="510170811"/>
    <n v="159472"/>
    <s v="AquisiÃ§Ã£o de Produtos de Ostomia"/>
    <d v="2019-03-28T13:41:05"/>
    <n v="1"/>
    <s v="PT;20;299;145"/>
    <n v="5"/>
    <d v="2019-04-03T23:59:00"/>
    <n v="1"/>
    <x v="2"/>
    <x v="0"/>
    <x v="13"/>
  </r>
  <r>
    <x v="50"/>
    <n v="500192855"/>
    <n v="159473"/>
    <s v="Empreitada de Refrescamento dos cais da EstaÃ§Ã£o Anjos, do Metropolitano de Lisboa, E.P.E."/>
    <d v="2019-03-28T13:42:01"/>
    <n v="13"/>
    <s v="PT;12;165;75"/>
    <n v="340"/>
    <d v="2019-04-12T23:59:00"/>
    <n v="1"/>
    <x v="3"/>
    <x v="0"/>
    <x v="13"/>
  </r>
  <r>
    <x v="216"/>
    <n v="600084795"/>
    <n v="159474"/>
    <m/>
    <d v="2019-03-28T13:52:05"/>
    <n v="3"/>
    <s v="PT;1;1;232"/>
    <n v="400"/>
    <m/>
    <n v="1"/>
    <x v="2"/>
    <x v="0"/>
    <x v="13"/>
  </r>
  <r>
    <x v="71"/>
    <n v="600014690"/>
    <n v="159474"/>
    <m/>
    <d v="2019-03-28T13:52:05"/>
    <n v="3"/>
    <s v="PT;1;1;232"/>
    <n v="400"/>
    <m/>
    <s v=""/>
    <x v="2"/>
    <x v="0"/>
    <x v="13"/>
  </r>
  <r>
    <x v="106"/>
    <n v="507866673"/>
    <n v="159475"/>
    <s v="ServiÃ§os de GestÃ£o de CombustÃ­vel nas faixas de servidÃ£o das linhas da RNT Â¿ Ãreas Complementares 2019 (Linha CaniÃ§ada - Pedralva 3 / Pedralva - Vila Fria 2 (S1326), Linha Pedralva - Vila Fria 2 (S1327), Linha Oleiros - Vila Fria 1/2 (S1395), Linha Oleiros - Pedralva 1/2 (S1397) e Linha Riba dÂ¿Ave - RuivÃ£es (S1220))"/>
    <d v="2019-03-28T14:20:37"/>
    <n v="5"/>
    <s v="PT;1;1;232"/>
    <n v="400"/>
    <d v="2018-08-09T17:00:00"/>
    <n v="1"/>
    <x v="2"/>
    <x v="0"/>
    <x v="13"/>
  </r>
  <r>
    <x v="4"/>
    <n v="506334562"/>
    <n v="159476"/>
    <s v="AquisiÃ§Ã£o de fardamento de proteÃ§Ã£o para os trabalhadores / colaboradores do MunicÃ­pio de Pombal - fornecimento contÃ­nuo para o biÃ©nio 2019/2020."/>
    <d v="2019-03-28T14:21:55"/>
    <n v="13"/>
    <s v="PT;11;157;1950"/>
    <n v="360"/>
    <d v="2019-04-18T23:59:00"/>
    <n v="1"/>
    <x v="1"/>
    <x v="0"/>
    <x v="13"/>
  </r>
  <r>
    <x v="0"/>
    <n v="508481287"/>
    <n v="159477"/>
    <m/>
    <d v="2019-03-28T14:24:07"/>
    <n v="1"/>
    <s v="PT;1;1;232"/>
    <n v="400"/>
    <m/>
    <n v="1"/>
    <x v="0"/>
    <x v="0"/>
    <x v="13"/>
  </r>
  <r>
    <x v="64"/>
    <n v="508754496"/>
    <n v="159478"/>
    <s v="&quot;DESENCAMINHARTE'18 - ExecuÃ§Ã£o das instalaÃ§Ãµes artÃ­sticas: AquisiÃ§Ã£o de bens e execuÃ§Ã£o e montagem das peÃ§as artÃ­sticas do Desencaminharte'18&quot;"/>
    <d v="2019-03-28T14:41:04"/>
    <n v="13"/>
    <s v="PT;1;1;232"/>
    <n v="400"/>
    <d v="2018-10-24T23:59:00"/>
    <n v="1"/>
    <x v="1"/>
    <x v="0"/>
    <x v="13"/>
  </r>
  <r>
    <x v="156"/>
    <n v="502150319"/>
    <n v="159479"/>
    <s v="ReabilitaÃ§Ã£o das instalaÃ§Ãµes da piscina municipal coberta de AlcÃ¡cer do Sal, face Ã  antiguidade e intensidade de uso deste equipamento. A intervenÃ§Ã£o pretende promover uma maior adequaÃ§Ã£o e adaptabilidade do espaÃ§o Ã  natureza e requisitos atuais e futuras."/>
    <d v="2019-03-28T14:41:57"/>
    <n v="3"/>
    <s v="PT;16;234;2574"/>
    <n v="5"/>
    <d v="2019-06-03T23:59:00"/>
    <n v="1"/>
    <x v="1"/>
    <x v="0"/>
    <x v="13"/>
  </r>
  <r>
    <x v="11"/>
    <n v="506614913"/>
    <n v="159480"/>
    <m/>
    <d v="2019-03-28T14:43:31"/>
    <n v="13"/>
    <m/>
    <n v="1"/>
    <m/>
    <n v="1"/>
    <x v="1"/>
    <x v="0"/>
    <x v="13"/>
  </r>
  <r>
    <x v="60"/>
    <n v="504394029"/>
    <n v="159481"/>
    <s v="AquisiÃ§Ã£o de Isoladores para Linhas AÃ©reas, por um perÃ­odo de 24 meses, prorrogÃ¡veis por mais dois perÃ­odos de 12 meses cada"/>
    <d v="2019-03-28T14:54:56"/>
    <n v="6"/>
    <s v="PT;1;1;232"/>
    <n v="360"/>
    <d v="2019-06-19T17:00:00"/>
    <n v="1"/>
    <x v="2"/>
    <x v="0"/>
    <x v="13"/>
  </r>
  <r>
    <x v="8"/>
    <n v="505187531"/>
    <n v="159482"/>
    <s v="AquisiÃ§Ã£o de leite meio gordo para stock"/>
    <d v="2019-03-28T14:57:15"/>
    <n v="3"/>
    <s v="PT;12;164;42"/>
    <n v="360"/>
    <d v="2019-04-16T23:59:00"/>
    <n v="1"/>
    <x v="1"/>
    <x v="0"/>
    <x v="13"/>
  </r>
  <r>
    <x v="37"/>
    <n v="504293125"/>
    <n v="159483"/>
    <s v="ReparaÃ§Ã£o de danos por InfiltraÃ§Ã£o no Gabinete dos Srs. Vereadores da CDU"/>
    <d v="2019-03-28T15:02:07"/>
    <n v="1"/>
    <s v="PT;12;175;2097"/>
    <n v="360"/>
    <d v="2019-03-30T23:59:00"/>
    <n v="1"/>
    <x v="1"/>
    <x v="0"/>
    <x v="13"/>
  </r>
  <r>
    <x v="7"/>
    <n v="508666236"/>
    <n v="159484"/>
    <s v="ConcessÃ£o da exploraÃ§Ã£o de uma sala de jogo do bingo a instalar no municÃ­pio de Coimbra."/>
    <d v="2019-03-28T15:10:23"/>
    <n v="3"/>
    <s v="PT;7;80;197"/>
    <n v="340"/>
    <d v="2019-05-28T17:00:00"/>
    <n v="1"/>
    <x v="2"/>
    <x v="0"/>
    <x v="13"/>
  </r>
  <r>
    <x v="64"/>
    <n v="508754496"/>
    <n v="159485"/>
    <s v="&quot;DESENCAMINHARTE'18 - ExecuÃ§Ã£o das instalaÃ§Ãµes artÃ­sticas: AquisiÃ§Ã£o de bens e execuÃ§Ã£o e montagem das peÃ§as artÃ­sticas do Desencaminharte'18&quot;"/>
    <d v="2019-03-28T15:13:46"/>
    <n v="13"/>
    <s v="PT;1;1;232"/>
    <n v="400"/>
    <d v="2018-10-24T23:59:00"/>
    <n v="1"/>
    <x v="1"/>
    <x v="0"/>
    <x v="13"/>
  </r>
  <r>
    <x v="53"/>
    <n v="504884620"/>
    <n v="159486"/>
    <s v="Reabilitar e ampliar o edifÃ­cio dos balneÃ¡rios da Piscina Descoberta, bem como reconfigurar a sua compartimentaÃ§Ã£o interior."/>
    <d v="2019-03-28T15:20:49"/>
    <n v="3"/>
    <s v="PT;3;27;501"/>
    <n v="5"/>
    <d v="2019-05-27T17:00:00"/>
    <n v="1"/>
    <x v="1"/>
    <x v="0"/>
    <x v="13"/>
  </r>
  <r>
    <x v="105"/>
    <n v="507725689"/>
    <n v="159487"/>
    <s v="AquisiÃ§Ã£o de serviÃ§os de supervisÃ£o para o acompanhamento das Obras da ACIN, ELEX, GNEX e SPSI a desenvolver em 2019 e 2020"/>
    <d v="2019-03-28T15:23:41"/>
    <n v="5"/>
    <s v="PT;1;1;232"/>
    <n v="340"/>
    <d v="2019-04-10T17:00:00"/>
    <n v="1"/>
    <x v="2"/>
    <x v="0"/>
    <x v="13"/>
  </r>
  <r>
    <x v="217"/>
    <n v="504346261"/>
    <n v="159487"/>
    <s v="AquisiÃ§Ã£o de serviÃ§os de supervisÃ£o para o acompanhamento das Obras da ACIN, ELEX, GNEX e SPSI a desenvolver em 2019 e 2020"/>
    <d v="2019-03-28T15:23:41"/>
    <n v="5"/>
    <s v="PT;1;1;232"/>
    <n v="340"/>
    <d v="2019-04-10T17:00:00"/>
    <s v=""/>
    <x v="2"/>
    <x v="0"/>
    <x v="13"/>
  </r>
  <r>
    <x v="104"/>
    <n v="507725441"/>
    <n v="159487"/>
    <s v="AquisiÃ§Ã£o de serviÃ§os de supervisÃ£o para o acompanhamento das Obras da ACIN, ELEX, GNEX e SPSI a desenvolver em 2019 e 2020"/>
    <d v="2019-03-28T15:23:41"/>
    <n v="5"/>
    <s v="PT;1;1;232"/>
    <n v="340"/>
    <d v="2019-04-10T17:00:00"/>
    <s v=""/>
    <x v="2"/>
    <x v="0"/>
    <x v="13"/>
  </r>
  <r>
    <x v="106"/>
    <n v="507866673"/>
    <n v="159487"/>
    <s v="AquisiÃ§Ã£o de serviÃ§os de supervisÃ£o para o acompanhamento das Obras da ACIN, ELEX, GNEX e SPSI a desenvolver em 2019 e 2020"/>
    <d v="2019-03-28T15:23:41"/>
    <n v="5"/>
    <s v="PT;1;1;232"/>
    <n v="340"/>
    <d v="2019-04-10T17:00:00"/>
    <s v=""/>
    <x v="2"/>
    <x v="0"/>
    <x v="13"/>
  </r>
  <r>
    <x v="27"/>
    <n v="506722422"/>
    <n v="159488"/>
    <s v="Empreitada de execuÃ§Ã£o de infra-estruturas elÃ©tricas e ITED para instalaÃ§Ãµes provisÃ³rias de serviÃ§os municipais"/>
    <d v="2019-03-28T15:25:39"/>
    <n v="13"/>
    <s v="PT;15;220;2478"/>
    <n v="340"/>
    <d v="2019-04-03T23:59:00"/>
    <n v="1"/>
    <x v="1"/>
    <x v="0"/>
    <x v="13"/>
  </r>
  <r>
    <x v="114"/>
    <n v="505584760"/>
    <n v="159489"/>
    <s v="O procedimento tem por objecto a construÃ§Ã£o do Canil e Gatil, tendo como capÃ­tulos: Estaleiro e trabalhos preparatÃ³rios, movimento de terras, estabilidade, betÃ£o armado e estrutura metÃ¡lica, abastecimento de Ã¡gua, drenagem predial de Ã¡guas residuais sanitÃ¡rias, infraestruturas elÃ©ctricas e telecomunicaÃ§Ãµes (ITED), infraestruturas mecÃ¢nicas - ar condicionado, seguranÃ§a contra risco de incÃªndio (SCRI), alvenaria, muros e taludes de contenÃ§Ã£o, serralharia, alumÃ­nio e vidro, isolamento e impermeabilizaÃ§Ã£o, revestimentos de paredes interiores/exteriores, pavimentos interiores, pinturas interiores/exteriores, cobertura de apoio aos contentores, equipamento sanitÃ¡rio, mobiliÃ¡rio e equipamentos, arranjos exteriores."/>
    <d v="2019-03-28T15:29:31"/>
    <n v="3"/>
    <s v="PT;4;39;623"/>
    <n v="5"/>
    <d v="2019-04-16T23:59:00"/>
    <n v="1"/>
    <x v="1"/>
    <x v="0"/>
    <x v="13"/>
  </r>
  <r>
    <x v="38"/>
    <n v="505309939"/>
    <n v="159490"/>
    <s v="Obras na Cave do Lote 10, Urb. Mira Cabo"/>
    <d v="2019-03-28T15:43:11"/>
    <n v="13"/>
    <s v="PT;9;121;1594"/>
    <n v="360"/>
    <d v="2019-04-05T16:30:00"/>
    <n v="1"/>
    <x v="1"/>
    <x v="0"/>
    <x v="13"/>
  </r>
  <r>
    <x v="0"/>
    <n v="508481287"/>
    <n v="159491"/>
    <s v="PrestaÃ§Ã£o de serviÃ§os de formaÃ§Ã£o para a realizaÃ§Ã£o dos cursos de Auditores Internos de Qualidade ISO 9001:2015, Sistemas de GestÃ£o de Qualidade ISO 9001:2015 e Programa Nacional de AcreditaÃ§Ã£o em SaÃºde: PadrÃµes e Processos, para o Centro Hospitalar UniversitÃ¡rio de Lisboa Norte, E.P.E."/>
    <d v="2019-03-28T15:54:44"/>
    <n v="1"/>
    <s v="PT;12;165;2010"/>
    <n v="360"/>
    <d v="2019-04-05T17:00:00"/>
    <n v="1"/>
    <x v="0"/>
    <x v="0"/>
    <x v="13"/>
  </r>
  <r>
    <x v="138"/>
    <n v="506087000"/>
    <n v="159492"/>
    <s v="ExecuÃ§Ã£o de Passeios no Concelho, por Empreitada: Arruamento de acesso Ã  Latogal e Arcada"/>
    <d v="2019-03-28T16:06:07"/>
    <n v="1"/>
    <s v="PT;7;79;1268"/>
    <n v="360"/>
    <d v="2019-04-02T17:00:00"/>
    <n v="1"/>
    <x v="1"/>
    <x v="0"/>
    <x v="13"/>
  </r>
  <r>
    <x v="50"/>
    <n v="500192855"/>
    <n v="159493"/>
    <s v="Empreitada de Refrescamento dos Elementos Construtivos da Sala de ConvÃ­vio da DMT/IV no PMO2 do Metropolitano de Lisboa E.P.E."/>
    <d v="2019-03-28T16:08:45"/>
    <n v="13"/>
    <s v="PT;12;165;75"/>
    <n v="5"/>
    <d v="2019-04-12T23:59:00"/>
    <n v="1"/>
    <x v="3"/>
    <x v="0"/>
    <x v="13"/>
  </r>
  <r>
    <x v="9"/>
    <n v="506173968"/>
    <n v="159494"/>
    <s v="AquisiÃ§Ã£o de grupo eletrobomba para a captaÃ§Ã£o SB01 do subsistema de Santa Marta do Pinhal."/>
    <d v="2019-03-28T16:15:12"/>
    <n v="13"/>
    <s v="PT;1;1;232"/>
    <n v="360"/>
    <d v="2019-04-02T18:00:00"/>
    <n v="1"/>
    <x v="1"/>
    <x v="0"/>
    <x v="13"/>
  </r>
  <r>
    <x v="111"/>
    <n v="510170811"/>
    <n v="159495"/>
    <m/>
    <d v="2019-03-28T16:42:21"/>
    <n v="1"/>
    <s v="PT;1;1;232"/>
    <n v="400"/>
    <m/>
    <n v="1"/>
    <x v="2"/>
    <x v="0"/>
    <x v="13"/>
  </r>
  <r>
    <x v="11"/>
    <n v="506614913"/>
    <n v="159496"/>
    <s v="Aluguer de equipamento de audiovisual para o Colete Encarnado 2019"/>
    <d v="2019-03-28T16:44:50"/>
    <n v="13"/>
    <s v="PT;12;173;2086"/>
    <n v="360"/>
    <d v="2019-04-03T23:59:00"/>
    <n v="1"/>
    <x v="1"/>
    <x v="0"/>
    <x v="13"/>
  </r>
  <r>
    <x v="149"/>
    <n v="506642798"/>
    <n v="159500"/>
    <s v="ElaboraÃ§Ã£o do RelatÃ³rio do Estado do Ordenamento do TerritÃ³rio de Vila Velha de RÃ³dÃ£o (REOT) e a alteraÃ§Ã£o do Plano Diretor Municipal (PDM)"/>
    <d v="2019-03-28T17:21:33"/>
    <n v="13"/>
    <s v="PT;6;76;1247"/>
    <n v="360"/>
    <d v="2019-04-03T23:00:00"/>
    <n v="1"/>
    <x v="1"/>
    <x v="0"/>
    <x v="13"/>
  </r>
  <r>
    <x v="149"/>
    <n v="506642798"/>
    <n v="159501"/>
    <s v="Fornecimento continuo de energia elÃ©trica Ã s instalaÃ§Ãµes municipais alimentadas a baixa tensÃ£o especial (BTE)"/>
    <d v="2019-03-28T17:25:54"/>
    <n v="13"/>
    <s v="PT;6;76;263"/>
    <n v="360"/>
    <d v="2019-04-07T23:00:00"/>
    <n v="1"/>
    <x v="1"/>
    <x v="0"/>
    <x v="13"/>
  </r>
  <r>
    <x v="76"/>
    <n v="512105030"/>
    <n v="159502"/>
    <s v="Fornecimento e Montagem de Equipamento para Cistoscopia"/>
    <d v="2019-03-28T17:31:52"/>
    <n v="1"/>
    <s v="PT;20;299;3317"/>
    <n v="360"/>
    <d v="2019-04-08T23:59:00"/>
    <n v="1"/>
    <x v="0"/>
    <x v="0"/>
    <x v="13"/>
  </r>
  <r>
    <x v="18"/>
    <n v="501222634"/>
    <n v="159503"/>
    <s v="RenovaÃ§Ã£o de Suporte Firewall Sophos e Storage Netapp"/>
    <d v="2019-03-28T17:35:54"/>
    <n v="13"/>
    <s v="PT;11;148;1898"/>
    <n v="360"/>
    <d v="2019-04-03T23:59:00"/>
    <n v="1"/>
    <x v="1"/>
    <x v="0"/>
    <x v="13"/>
  </r>
  <r>
    <x v="66"/>
    <n v="502530863"/>
    <n v="159504"/>
    <s v="Aluguer operacional de veÃ­culos ligeiros de passageiros e veÃ­culos comerciais ligeiros, e dos respetivos serviÃ§os associados."/>
    <d v="2019-03-28T18:09:01"/>
    <n v="3"/>
    <s v="PT;1;1;232"/>
    <n v="360"/>
    <d v="2019-04-10T23:59:00"/>
    <n v="1"/>
    <x v="2"/>
    <x v="0"/>
    <x v="13"/>
  </r>
  <r>
    <x v="43"/>
    <n v="503035416"/>
    <n v="159505"/>
    <s v="AquisiÃ§Ã£o de serviÃ§os de manutenÃ§Ã£o das mÃ¡quinas de lavar e desinfectar arrastadeiras para o ano de 2019"/>
    <d v="2019-03-28T18:25:42"/>
    <n v="1"/>
    <s v="PT;1;1;232"/>
    <n v="5"/>
    <d v="2019-04-02T17:00:00"/>
    <n v="1"/>
    <x v="0"/>
    <x v="0"/>
    <x v="13"/>
  </r>
  <r>
    <x v="17"/>
    <n v="505456010"/>
    <n v="159506"/>
    <m/>
    <d v="2019-03-28T19:31:19"/>
    <n v="13"/>
    <s v="PT;1;1;232"/>
    <n v="400"/>
    <m/>
    <n v="1"/>
    <x v="1"/>
    <x v="0"/>
    <x v="13"/>
  </r>
  <r>
    <x v="17"/>
    <n v="505456010"/>
    <n v="159507"/>
    <s v="Fornecimento de energia elÃ©trica"/>
    <d v="2019-03-28T19:41:56"/>
    <n v="13"/>
    <s v="PT;12;174;223"/>
    <n v="360"/>
    <d v="2019-04-01T23:59:00"/>
    <n v="1"/>
    <x v="1"/>
    <x v="0"/>
    <x v="13"/>
  </r>
  <r>
    <x v="106"/>
    <n v="507866673"/>
    <n v="159508"/>
    <s v="ServiÃ§os de GestÃ£o de CombustÃ­vel nas faixas de servidÃ£o das linhas da RNT Â¿ Ãreas Complementares 2019 (Linha CaniÃ§ada - Pedralva 3 / Pedralva - Vila Fria 2 (S1326), Linha Pedralva - Vila Fria 2 (S1327), Linha Oleiros - Vila Fria 1/2 (S1395), Linha Oleiros - Pedralva 1/2 (S1397) e Linha Riba dÂ¿Ave - RuivÃ£es (S1220))"/>
    <d v="2019-03-28T21:19:50"/>
    <n v="5"/>
    <s v="PT;1;1;232"/>
    <n v="220"/>
    <d v="2019-04-08T17:00:00"/>
    <n v="1"/>
    <x v="2"/>
    <x v="0"/>
    <x v="13"/>
  </r>
  <r>
    <x v="106"/>
    <n v="507866673"/>
    <n v="159509"/>
    <s v="ServiÃ§os de GestÃ£o CombustÃ­vel nas faixas de servidÃ£o das linhas da RNT Â¿ Ãreas Complementares 2019 (Linha Pocinho - Chafariz 1 (S2435), Linha Pocinho - Chafariz 2 (S2435), Linha Miranda - Picote 2 (S2530) e Linha Miranda - Picote 1/2 (S2531))"/>
    <d v="2019-03-29T00:08:56"/>
    <n v="5"/>
    <s v="PT;1;1;232"/>
    <n v="340"/>
    <d v="2019-04-09T17:00:00"/>
    <n v="1"/>
    <x v="2"/>
    <x v="0"/>
    <x v="13"/>
  </r>
  <r>
    <x v="106"/>
    <n v="507866673"/>
    <n v="159527"/>
    <s v="serviÃ§os de GestÃ£o CombustÃ­vel nas faixas de servidÃ£o das linhas da RNT Â¿ Ãreas Complementares 2019 - Linha Lavos - Paraimo (S4258)"/>
    <d v="2019-03-29T00:55:36"/>
    <n v="5"/>
    <s v="PT;1;1;232"/>
    <n v="340"/>
    <d v="2019-04-10T17:00:00"/>
    <n v="1"/>
    <x v="2"/>
    <x v="0"/>
    <x v="13"/>
  </r>
  <r>
    <x v="39"/>
    <n v="680015019"/>
    <n v="159528"/>
    <s v="AquisiÃ§Ã£o de peÃ§as para a reparaÃ§Ã£o de modelos de contadores exclusivos da Janz"/>
    <d v="2019-03-29T08:56:02"/>
    <n v="1"/>
    <s v="PT;12;169;271"/>
    <n v="5"/>
    <d v="2019-04-04T16:00:00"/>
    <n v="1"/>
    <x v="5"/>
    <x v="0"/>
    <x v="13"/>
  </r>
  <r>
    <x v="17"/>
    <n v="505456010"/>
    <n v="159529"/>
    <s v="RemodelaÃ§Ã£o do Mercado de Alfragide"/>
    <d v="2019-03-29T09:03:32"/>
    <n v="13"/>
    <s v="PT;12;174;2091"/>
    <n v="360"/>
    <d v="2019-04-11T23:59:00"/>
    <n v="1"/>
    <x v="1"/>
    <x v="0"/>
    <x v="13"/>
  </r>
  <r>
    <x v="39"/>
    <n v="680015019"/>
    <n v="159530"/>
    <s v="Concurso pÃºblico para a celebraÃ§Ã£o de acordo quadro para a PrestaÃ§Ã£o de serviÃ§os destinada Ã  limpeza/desobstruÃ§Ã£o, inspeÃ§Ã£o CCTV das redes de Ã¡guas residuais domÃ©sticas e pluviais no concelho da Amadora, anos de 2019/2020."/>
    <d v="2019-03-29T09:17:39"/>
    <n v="3"/>
    <s v="PT;12;174;223"/>
    <n v="360"/>
    <d v="2019-05-04T23:59:00"/>
    <n v="1"/>
    <x v="5"/>
    <x v="0"/>
    <x v="13"/>
  </r>
  <r>
    <x v="82"/>
    <n v="680012907"/>
    <n v="159531"/>
    <s v="ReparaÃ§Ã£o e conservaÃ§Ã£o de equipamentos de descarga enterrados"/>
    <d v="2019-03-29T09:26:41"/>
    <n v="13"/>
    <s v="PT;17;256;2822"/>
    <n v="360"/>
    <d v="2019-04-05T23:59:00"/>
    <n v="1"/>
    <x v="5"/>
    <x v="0"/>
    <x v="13"/>
  </r>
  <r>
    <x v="102"/>
    <n v="507957547"/>
    <n v="159532"/>
    <m/>
    <d v="2019-03-29T09:35:46"/>
    <n v="1"/>
    <s v="PT;1;1;232"/>
    <n v="1"/>
    <m/>
    <n v="1"/>
    <x v="2"/>
    <x v="0"/>
    <x v="13"/>
  </r>
  <r>
    <x v="1"/>
    <n v="506673626"/>
    <n v="159533"/>
    <s v="AquisiÃ§Ã£o de subscriÃ§Ã£o de Autodesk - AutoCad LT"/>
    <d v="2019-03-29T09:49:06"/>
    <n v="1"/>
    <s v="PT;16;237;31"/>
    <n v="360"/>
    <d v="2019-04-03T23:59:00"/>
    <n v="1"/>
    <x v="1"/>
    <x v="0"/>
    <x v="13"/>
  </r>
  <r>
    <x v="15"/>
    <n v="512103097"/>
    <n v="159534"/>
    <s v="Fornecimento de 12 camas hospitalares para o ServiÃ§o de UrgÃªncia do Hospital Divino EspÃ­rito Santo de Ponta Delgada EPER"/>
    <d v="2019-03-29T10:00:13"/>
    <n v="13"/>
    <s v="PT;20;313;3418"/>
    <n v="340"/>
    <d v="2019-04-10T23:59:00"/>
    <n v="1"/>
    <x v="0"/>
    <x v="0"/>
    <x v="13"/>
  </r>
  <r>
    <x v="74"/>
    <n v="502177080"/>
    <n v="159535"/>
    <s v="AquisiÃ§Ã£o de serviÃ§os de assistÃªncia ao software de gestÃ£o das InstalaÃ§Ãµes Desportivas - 2019."/>
    <d v="2019-03-29T10:06:21"/>
    <n v="1"/>
    <s v="PT;12;168;195"/>
    <n v="360"/>
    <d v="2019-04-01T17:00:00"/>
    <n v="1"/>
    <x v="1"/>
    <x v="0"/>
    <x v="13"/>
  </r>
  <r>
    <x v="29"/>
    <n v="512012814"/>
    <n v="159536"/>
    <s v="NIPG 31614/18- Ajuste direto para a aquisiÃ§Ã£o de serviÃ§os de assistÃªncia e vigilÃ¢ncia a banhistas"/>
    <d v="2019-03-29T10:11:26"/>
    <n v="1"/>
    <s v="Ponta Delgada"/>
    <n v="340"/>
    <d v="2019-04-10T23:59:00"/>
    <n v="1"/>
    <x v="1"/>
    <x v="0"/>
    <x v="13"/>
  </r>
  <r>
    <x v="97"/>
    <n v="508354617"/>
    <n v="159537"/>
    <s v="AD 06/2019 - Consultoria para apoio do projeto Â¿Planos Inovadores de Combate ao Insucesso Escolar"/>
    <d v="2019-03-29T10:13:57"/>
    <n v="1"/>
    <s v="PT;1;1;232"/>
    <n v="5"/>
    <d v="2019-04-03T23:59:00"/>
    <n v="1"/>
    <x v="1"/>
    <x v="0"/>
    <x v="13"/>
  </r>
  <r>
    <x v="2"/>
    <n v="503539473"/>
    <n v="159538"/>
    <s v="AquisiÃ§Ã£o de serviÃ§os de manutenÃ§Ã£o e conservaÃ§Ã£o de postos de transformaÃ§Ã£o"/>
    <d v="2019-03-29T10:43:40"/>
    <n v="13"/>
    <s v="PT;9;111;105"/>
    <n v="340"/>
    <d v="2019-04-03T23:59:00"/>
    <n v="1"/>
    <x v="1"/>
    <x v="0"/>
    <x v="13"/>
  </r>
  <r>
    <x v="97"/>
    <n v="508354617"/>
    <n v="159539"/>
    <s v="AD 07/2019 - Acompanhamento e gestÃ£o dos produtos turÃ­sticos integrados da RegiÃ£o de Coimbra"/>
    <d v="2019-03-29T10:53:35"/>
    <n v="1"/>
    <s v="PT;1;1;232"/>
    <n v="5"/>
    <d v="2019-04-06T23:59:00"/>
    <n v="1"/>
    <x v="1"/>
    <x v="0"/>
    <x v="13"/>
  </r>
  <r>
    <x v="27"/>
    <n v="506722422"/>
    <n v="159540"/>
    <s v="AquisiÃ§Ã£o de ServiÃ§os de ManutenÃ§Ã£o de InstalaÃ§Ãµes de ElevaÃ§Ã£o"/>
    <d v="2019-03-29T11:02:28"/>
    <n v="1"/>
    <s v="PT;15;220;2478"/>
    <n v="340"/>
    <d v="2019-04-04T23:59:00"/>
    <n v="1"/>
    <x v="1"/>
    <x v="0"/>
    <x v="13"/>
  </r>
  <r>
    <x v="9"/>
    <n v="506173968"/>
    <n v="159541"/>
    <s v="AquisiÃ§Ã£o de equipamento para equipar a EB do Bairro Novo"/>
    <d v="2019-03-29T10:59:49"/>
    <n v="1"/>
    <s v="PT;1;1;232"/>
    <n v="360"/>
    <d v="2019-04-03T18:00:00"/>
    <n v="1"/>
    <x v="1"/>
    <x v="0"/>
    <x v="13"/>
  </r>
  <r>
    <x v="17"/>
    <n v="505456010"/>
    <n v="159542"/>
    <s v="PrestaÃ§Ã£o de serviÃ§os de produÃ§Ã£o e logÃ­stica de animaÃ§Ãµes culturais e aluguer de stands"/>
    <d v="2019-03-29T11:23:19"/>
    <n v="1"/>
    <s v="PT;12;174;223"/>
    <n v="360"/>
    <d v="2019-04-02T23:59:00"/>
    <n v="1"/>
    <x v="1"/>
    <x v="0"/>
    <x v="13"/>
  </r>
  <r>
    <x v="65"/>
    <n v="600084779"/>
    <n v="159543"/>
    <s v="Fornecimento e assentamento de armÃ¡rios fixos para reinstalaÃ§Ã£o do ServiÃ§o de FinanÃ§as de Abrantes na Loja do CidadÃ£o"/>
    <d v="2019-03-29T11:27:38"/>
    <n v="13"/>
    <s v="PT;15;212;160"/>
    <n v="340"/>
    <d v="2019-04-10T23:59:00"/>
    <n v="1"/>
    <x v="2"/>
    <x v="0"/>
    <x v="13"/>
  </r>
  <r>
    <x v="7"/>
    <n v="508666236"/>
    <n v="159544"/>
    <s v="DA CONCESSÃƒO DA EXPLORAÃ‡ÃƒO DE UMA SALA DE JOGO DO BINGO A INSTALAR NO MUNICÃPIO DE ALMADA."/>
    <d v="2019-03-29T11:32:56"/>
    <n v="3"/>
    <s v="PT;16;236;230"/>
    <n v="340"/>
    <d v="2019-05-28T17:00:00"/>
    <n v="1"/>
    <x v="2"/>
    <x v="0"/>
    <x v="13"/>
  </r>
  <r>
    <x v="65"/>
    <n v="600084779"/>
    <n v="159545"/>
    <s v="ServiÃ§os de assistÃªncia tÃ©cnica a computadores da marca HP"/>
    <d v="2019-03-29T11:36:30"/>
    <n v="5"/>
    <s v="PT;1;1;232"/>
    <n v="340"/>
    <d v="2019-04-25T18:00:00"/>
    <n v="1"/>
    <x v="2"/>
    <x v="0"/>
    <x v="13"/>
  </r>
  <r>
    <x v="65"/>
    <n v="600084779"/>
    <n v="159546"/>
    <m/>
    <d v="2019-03-29T11:38:33"/>
    <n v="4"/>
    <s v="PT;1;1;232"/>
    <n v="400"/>
    <m/>
    <n v="1"/>
    <x v="2"/>
    <x v="0"/>
    <x v="13"/>
  </r>
  <r>
    <x v="70"/>
    <n v="506791220"/>
    <n v="159547"/>
    <s v="Aluguer de Autocarros"/>
    <d v="2019-03-29T11:48:19"/>
    <n v="1"/>
    <s v="PT;16;239;78"/>
    <n v="360"/>
    <d v="2019-04-05T23:59:00"/>
    <n v="1"/>
    <x v="1"/>
    <x v="0"/>
    <x v="13"/>
  </r>
  <r>
    <x v="56"/>
    <n v="508889910"/>
    <n v="159548"/>
    <s v="AquisiÃ§Ã£o de vÃ¡rios Seguros ao abrigo do acordo-quadro para Fornecimento de Seguros celebrado pela Central de Compras da Comunidade Intermunicipal do TÃ¢mega e Sousa"/>
    <d v="2019-03-29T11:54:36"/>
    <n v="1"/>
    <s v="PT;1;1;232"/>
    <n v="1"/>
    <d v="2018-07-22T17:00:00"/>
    <n v="1"/>
    <x v="1"/>
    <x v="0"/>
    <x v="13"/>
  </r>
  <r>
    <x v="39"/>
    <n v="680015019"/>
    <n v="159549"/>
    <s v="PrestaÃ§Ã£o de serviÃ§os de apoio tÃ©cnico para a DivisÃ£o de Ãguas de Oeiras"/>
    <d v="2019-03-29T12:14:56"/>
    <n v="1"/>
    <s v="PT;12;169;271"/>
    <n v="360"/>
    <d v="2019-04-04T16:00:00"/>
    <n v="1"/>
    <x v="5"/>
    <x v="0"/>
    <x v="13"/>
  </r>
  <r>
    <x v="34"/>
    <n v="508069645"/>
    <n v="159550"/>
    <s v="PE_19023_ADB - FORNECIMENTO E SUBSTIRUIÃ‡ÃƒO DE COMPONENTES DOS CHILLERS DA ESCOLA SECUNDÃRIA MOUZINHO DA SILVEIRA, EM PORTALEGRE"/>
    <d v="2019-03-29T12:29:43"/>
    <n v="1"/>
    <s v="PT;13;190;2163"/>
    <n v="5"/>
    <d v="2019-04-24T17:00:00"/>
    <n v="1"/>
    <x v="6"/>
    <x v="0"/>
    <x v="13"/>
  </r>
  <r>
    <x v="56"/>
    <n v="508889910"/>
    <n v="159551"/>
    <m/>
    <d v="2019-03-29T12:33:44"/>
    <n v="1"/>
    <s v="PT;1;1;232"/>
    <n v="400"/>
    <m/>
    <n v="1"/>
    <x v="1"/>
    <x v="0"/>
    <x v="13"/>
  </r>
  <r>
    <x v="98"/>
    <n v="502130040"/>
    <n v="159552"/>
    <s v="AquisiÃ§Ã£o de serviÃ§os de ConservaÃ§Ã£o e ManutenÃ§Ã£o de espaÃ§os verdes pÃºblicos, incluindo as zonas verdes e as zonas pavimentadas dos passeios pedonais envolventes em Santiago do CacÃ©m e Vila Nova de Santo AndrÃ©. Esta necessidade decorre da inexistÃªncia de meios prÃ³prios disponÃ­veis para a sua execuÃ§Ã£o, tendo em conta a extensÃ£o dos espaÃ§os a tratar."/>
    <d v="2019-03-29T12:35:53"/>
    <n v="3"/>
    <s v="PT;16;242;2610"/>
    <n v="340"/>
    <d v="2019-04-17T17:00:00"/>
    <n v="1"/>
    <x v="1"/>
    <x v="0"/>
    <x v="13"/>
  </r>
  <r>
    <x v="156"/>
    <n v="502150319"/>
    <n v="159553"/>
    <s v="A intervenÃ§Ã£o principal deste projeto estÃ¡ relacionada com os trabalhos de melhoramento das instalaÃ§Ãµes, em termos de conforto tÃ©rmico e salubridade da construÃ§Ã£o existente."/>
    <d v="2019-03-29T12:37:43"/>
    <n v="3"/>
    <s v="PT;16;234;2574"/>
    <n v="340"/>
    <d v="2019-05-02T23:59:00"/>
    <n v="1"/>
    <x v="1"/>
    <x v="0"/>
    <x v="13"/>
  </r>
  <r>
    <x v="29"/>
    <n v="512012814"/>
    <n v="159554"/>
    <s v="NIPG 21076/18 - Concurso PÃºblico para aquisiÃ§Ã£o de contentores de resÃ­duos urbanos"/>
    <d v="2019-03-29T12:49:41"/>
    <n v="3"/>
    <s v="PT;20;313;124"/>
    <n v="340"/>
    <d v="2019-05-13T23:59:00"/>
    <n v="1"/>
    <x v="1"/>
    <x v="0"/>
    <x v="13"/>
  </r>
  <r>
    <x v="29"/>
    <n v="512012814"/>
    <n v="159555"/>
    <s v="NIPG 8668/19 - AquisiÃ§Ã£o de serviÃ§os de assistÃªncia e vigilÃ¢ncia a banhistas"/>
    <d v="2019-03-29T13:20:40"/>
    <n v="3"/>
    <s v="Ponta Delgada"/>
    <n v="340"/>
    <d v="2019-05-01T23:59:00"/>
    <n v="1"/>
    <x v="1"/>
    <x v="0"/>
    <x v="13"/>
  </r>
  <r>
    <x v="0"/>
    <n v="508481287"/>
    <n v="159556"/>
    <s v="Empreitada para execuÃ§Ã£o da obra de beneficiaÃ§Ã£o da I.S. no ServiÃ§o de Psiquiatria e SaÃºde Mental Â¿ Hospital de Dia I"/>
    <d v="2019-03-29T13:56:10"/>
    <n v="13"/>
    <s v="PT;12;165;2010"/>
    <n v="360"/>
    <d v="2019-04-05T17:00:00"/>
    <n v="1"/>
    <x v="0"/>
    <x v="0"/>
    <x v="13"/>
  </r>
  <r>
    <x v="7"/>
    <n v="508666236"/>
    <n v="159557"/>
    <s v="EXPLORAÃ‡ÃƒO DE UMA SALA DE JOGO DO BINGO A INSTALAR NUMA DAS FREGUESIAS DO MUNICÃPIO DE LISBOA, COM EXCEÃ‡ÃƒO DAS FREGUESIAS DE CARNIDE, ESTRELA, PARQUE DAS NAÃ‡Ã•ES E AREEIRO."/>
    <d v="2019-03-29T13:56:26"/>
    <n v="3"/>
    <s v="PT;12;165;75"/>
    <n v="5"/>
    <d v="2014-12-06T17:00:00"/>
    <n v="1"/>
    <x v="2"/>
    <x v="0"/>
    <x v="13"/>
  </r>
  <r>
    <x v="9"/>
    <n v="506173968"/>
    <n v="159558"/>
    <s v="MATERIAIS PARA SUBSTITUIÃ‡ÃƒO DA REDE DE ÃGUAS NA VERDIZELA"/>
    <d v="2019-03-29T14:01:07"/>
    <n v="13"/>
    <s v="PT;16;243;2612"/>
    <n v="5"/>
    <d v="2019-04-07T18:00:00"/>
    <n v="1"/>
    <x v="1"/>
    <x v="0"/>
    <x v="13"/>
  </r>
  <r>
    <x v="70"/>
    <n v="506791220"/>
    <n v="159559"/>
    <s v="Atividades culturais e pedagÃ³gicas na Ã¡rea do teatro"/>
    <d v="2019-03-29T14:12:47"/>
    <n v="1"/>
    <s v="PT;16;239;78"/>
    <n v="360"/>
    <d v="2019-04-05T23:59:00"/>
    <n v="1"/>
    <x v="1"/>
    <x v="0"/>
    <x v="13"/>
  </r>
  <r>
    <x v="14"/>
    <n v="501144218"/>
    <n v="159561"/>
    <s v="AquisiÃ§Ã£o de diverso material de Ã¡guas para garantir o stock, para melhoria na rede de distribuiÃ§Ã£o de Ã¡gua para o consumo humano"/>
    <d v="2019-03-29T14:22:56"/>
    <n v="1"/>
    <s v="PT;16;244;244"/>
    <n v="360"/>
    <d v="2019-04-01T18:00:00"/>
    <n v="1"/>
    <x v="1"/>
    <x v="0"/>
    <x v="13"/>
  </r>
  <r>
    <x v="133"/>
    <n v="501389660"/>
    <n v="159562"/>
    <s v="ContrataÃ§Ã£o de serviÃ§os de recolha, transporte e tratamento de resÃ­duos no LNEC, I.P. durante o ano 2019"/>
    <d v="2019-03-29T14:24:03"/>
    <n v="13"/>
    <s v="PT;12;165;2010"/>
    <n v="400"/>
    <d v="1970-01-01T17:30:00"/>
    <n v="1"/>
    <x v="2"/>
    <x v="0"/>
    <x v="13"/>
  </r>
  <r>
    <x v="14"/>
    <n v="501144218"/>
    <n v="159564"/>
    <s v="Fornecimento de Tubo Pead de 63 Pn 16, Tubo Pead de 90 Pn 16 e Tubo Pead de 110 Pn 16"/>
    <d v="2019-03-29T14:28:06"/>
    <n v="1"/>
    <s v="PT;16;244;2616"/>
    <n v="360"/>
    <d v="2019-04-01T18:00:00"/>
    <n v="1"/>
    <x v="1"/>
    <x v="0"/>
    <x v="13"/>
  </r>
  <r>
    <x v="57"/>
    <n v="506780902"/>
    <n v="159567"/>
    <s v="AquisiÃ§Ã£o de equipamento informÃ¡tico"/>
    <d v="2019-03-29T14:37:13"/>
    <n v="13"/>
    <s v="PT;15;217;2459"/>
    <n v="360"/>
    <d v="2019-04-04T23:59:00"/>
    <n v="1"/>
    <x v="1"/>
    <x v="0"/>
    <x v="13"/>
  </r>
  <r>
    <x v="3"/>
    <n v="500051054"/>
    <n v="159569"/>
    <s v="A obra consiste na reformulaÃ§Ã£o/adaptaÃ§Ã£o do edifÃ­cio do PalÃ¡cio da Cerca e espaÃ§os exteriores envolventes, tendo como principal objetivo a eliminaÃ§Ã£o de barreiras arquitetÃ³nicas."/>
    <d v="2019-03-29T14:38:59"/>
    <n v="13"/>
    <s v="PT;16;236;2579"/>
    <n v="340"/>
    <d v="2019-04-20T19:00:00"/>
    <n v="1"/>
    <x v="1"/>
    <x v="0"/>
    <x v="13"/>
  </r>
  <r>
    <x v="97"/>
    <n v="508354617"/>
    <n v="159572"/>
    <s v="AD 06/2019 - Consultoria para apoio do projeto Â¿Planos Inovadores de Combate ao Insucesso Escolar"/>
    <d v="2019-03-29T14:49:24"/>
    <n v="1"/>
    <s v="PT;1;1;232"/>
    <n v="400"/>
    <d v="2019-04-03T23:59:00"/>
    <n v="1"/>
    <x v="1"/>
    <x v="0"/>
    <x v="13"/>
  </r>
  <r>
    <x v="97"/>
    <n v="508354617"/>
    <n v="159573"/>
    <s v="AD 06/2019 - Consultoria para apoio do projeto Â¿Planos Inovadores de Combate ao Insucesso Escolar"/>
    <d v="2019-03-29T14:50:00"/>
    <n v="1"/>
    <s v="PT;1;1;232"/>
    <n v="400"/>
    <d v="2019-04-03T23:59:00"/>
    <n v="1"/>
    <x v="1"/>
    <x v="0"/>
    <x v="13"/>
  </r>
  <r>
    <x v="97"/>
    <n v="508354617"/>
    <n v="159574"/>
    <s v="AD 06/2019 - Consultoria para apoio do projeto Â¿Planos Inovadores de Combate ao Insucesso Escolar"/>
    <d v="2019-03-29T14:52:31"/>
    <n v="1"/>
    <s v="PT;1;1;232"/>
    <n v="400"/>
    <d v="2019-04-03T23:59:00"/>
    <n v="1"/>
    <x v="1"/>
    <x v="0"/>
    <x v="13"/>
  </r>
  <r>
    <x v="97"/>
    <n v="508354617"/>
    <n v="159575"/>
    <s v="AD 06/2019 - Consultoria para apoio do projeto Â¿Planos Inovadores de Combate ao Insucesso Escolar"/>
    <d v="2019-03-29T14:53:47"/>
    <n v="1"/>
    <s v="PT;1;1;232"/>
    <n v="5"/>
    <d v="2019-04-03T23:59:00"/>
    <n v="1"/>
    <x v="1"/>
    <x v="0"/>
    <x v="13"/>
  </r>
  <r>
    <x v="10"/>
    <n v="500122237"/>
    <n v="159578"/>
    <s v="RenovaÃ§Ã£o do contrato de utilizaÃ§Ã£o da Plataforma de ContrataÃ§Ã£o PÃºblica Saphety.Gov"/>
    <d v="2019-03-29T14:59:11"/>
    <n v="1"/>
    <s v="PT;1;1;232"/>
    <n v="360"/>
    <d v="2019-04-03T23:59:00"/>
    <n v="1"/>
    <x v="2"/>
    <x v="0"/>
    <x v="13"/>
  </r>
  <r>
    <x v="39"/>
    <n v="680015019"/>
    <n v="159582"/>
    <s v="PrestaÃ§Ã£o de ServiÃ§os para FiscalizaÃ§Ã£o Ã  empreitada Â¿ConstruÃ§Ã£o do novo edifÃ­cio dos serviÃ§os tÃ©cnicos dos SIMAS de Oeiras e Amadora, em LeceiaÂ¿."/>
    <d v="2019-03-29T15:02:37"/>
    <n v="1"/>
    <s v="PT;12;169;2057"/>
    <n v="360"/>
    <d v="2019-04-04T23:59:00"/>
    <n v="1"/>
    <x v="5"/>
    <x v="0"/>
    <x v="13"/>
  </r>
  <r>
    <x v="97"/>
    <n v="508354617"/>
    <n v="159583"/>
    <s v="AD 06/2019 - Consultoria para apoio do projeto Â¿Planos Inovadores de Combate ao Insucesso Escolar"/>
    <d v="2019-03-29T15:04:31"/>
    <n v="1"/>
    <s v="PT;1;1;232"/>
    <n v="400"/>
    <d v="2019-04-03T23:59:00"/>
    <n v="1"/>
    <x v="1"/>
    <x v="0"/>
    <x v="13"/>
  </r>
  <r>
    <x v="97"/>
    <n v="508354617"/>
    <n v="159584"/>
    <m/>
    <d v="2019-03-29T15:06:09"/>
    <n v="1"/>
    <s v="PT;1;1;232"/>
    <n v="400"/>
    <m/>
    <n v="1"/>
    <x v="1"/>
    <x v="0"/>
    <x v="13"/>
  </r>
  <r>
    <x v="0"/>
    <n v="508481287"/>
    <n v="159585"/>
    <s v="191G001545 - AquisiÃ§Ã£o de medicamentos diversos - Ano 2019"/>
    <d v="2019-03-29T15:06:12"/>
    <n v="1"/>
    <s v="PT;12;165;2010"/>
    <n v="5"/>
    <d v="1970-01-01T17:00:00"/>
    <n v="1"/>
    <x v="0"/>
    <x v="0"/>
    <x v="13"/>
  </r>
  <r>
    <x v="97"/>
    <n v="508354617"/>
    <n v="159587"/>
    <s v="AD 06/2019 - Consultoria para apoio do projeto Â¿Planos Inovadores de Combate ao Insucesso Escolar"/>
    <d v="2019-03-29T15:06:37"/>
    <n v="1"/>
    <s v="PT;1;1;232"/>
    <n v="400"/>
    <d v="2019-04-03T23:59:00"/>
    <n v="1"/>
    <x v="1"/>
    <x v="0"/>
    <x v="13"/>
  </r>
  <r>
    <x v="17"/>
    <n v="505456010"/>
    <n v="159588"/>
    <s v="Ajuste Direto para a PrestaÃ§Ã£o de ServiÃ§os de FiscalizaÃ§Ã£o da Empreitada &quot;18/2017-USF da Ãguas Livres - ExecuÃ§Ã£o de Obra&quot;"/>
    <d v="2019-03-29T15:06:49"/>
    <n v="1"/>
    <s v="PT;12;174;223"/>
    <n v="360"/>
    <d v="2019-04-04T23:59:00"/>
    <n v="1"/>
    <x v="1"/>
    <x v="0"/>
    <x v="13"/>
  </r>
  <r>
    <x v="97"/>
    <n v="508354617"/>
    <n v="159589"/>
    <s v="AD 07/2019 - Acompanhamento e gestÃ£o dos produtos turÃ­sticos integrados da RegiÃ£o de Coimbra"/>
    <d v="2019-03-29T15:08:51"/>
    <n v="1"/>
    <s v="PT;1;1;232"/>
    <n v="400"/>
    <d v="2019-04-06T23:59:00"/>
    <n v="1"/>
    <x v="1"/>
    <x v="0"/>
    <x v="13"/>
  </r>
  <r>
    <x v="97"/>
    <n v="508354617"/>
    <n v="159591"/>
    <s v="AD 06/2019 - Consultoria para apoio do projeto Â¿Planos Inovadores de Combate ao Insucesso Escolar"/>
    <d v="2019-03-29T15:11:32"/>
    <n v="1"/>
    <s v="PT;1;1;232"/>
    <n v="400"/>
    <d v="2019-04-03T23:59:00"/>
    <n v="1"/>
    <x v="1"/>
    <x v="0"/>
    <x v="13"/>
  </r>
  <r>
    <x v="97"/>
    <n v="508354617"/>
    <n v="159592"/>
    <s v="AD 06/2019 - Consultoria para apoio do projeto Â¿Planos Inovadores de Combate ao Insucesso Escolar"/>
    <d v="2019-03-29T15:14:42"/>
    <n v="1"/>
    <s v="PT;1;1;232"/>
    <n v="400"/>
    <d v="2019-04-03T23:59:00"/>
    <n v="1"/>
    <x v="1"/>
    <x v="0"/>
    <x v="13"/>
  </r>
  <r>
    <x v="17"/>
    <n v="505456010"/>
    <n v="159596"/>
    <s v="Ajuste Direto para a PrestaÃ§Ã£o de ServiÃ§os de FiscalizaÃ§Ã£o da Empreitada &quot;15/2017-USF da Venteira - ExecuÃ§Ã£o De Obra&quot;"/>
    <d v="2019-03-29T15:19:38"/>
    <n v="1"/>
    <s v="PT;12;174;223"/>
    <n v="360"/>
    <d v="2019-04-04T23:59:00"/>
    <n v="1"/>
    <x v="1"/>
    <x v="0"/>
    <x v="13"/>
  </r>
  <r>
    <x v="97"/>
    <n v="508354617"/>
    <n v="159597"/>
    <s v="AD 06/2019 - Consultoria para apoio do projeto Â¿Planos Inovadores de Combate ao Insucesso Escolar"/>
    <d v="2019-03-29T15:23:34"/>
    <n v="1"/>
    <s v="PT;1;1;232"/>
    <n v="360"/>
    <d v="2019-04-03T23:59:00"/>
    <n v="1"/>
    <x v="1"/>
    <x v="0"/>
    <x v="13"/>
  </r>
  <r>
    <x v="3"/>
    <n v="500051054"/>
    <n v="159599"/>
    <s v="A empreitada consiste na requalificaÃ§Ã£o da Ã¡rea do Parque das Areias da Costa de Caparica que se encontra muito degradado, criando uma Ã¡rea desportiva e de lazer. A empreitada contempla a remoÃ§Ã£o do pavimento existente em sulipas, execuÃ§Ã£o de novos pavimentos, execuÃ§Ã£o de campos de jogos de Voleibol e Futebol de Praia, execuÃ§Ã£o de plantaÃ§Ãµes sementeiras e rede de rega."/>
    <d v="2019-03-29T15:29:48"/>
    <n v="13"/>
    <s v="PT;16;236;2578"/>
    <n v="340"/>
    <d v="2019-04-24T19:30:00"/>
    <n v="1"/>
    <x v="1"/>
    <x v="0"/>
    <x v="13"/>
  </r>
  <r>
    <x v="49"/>
    <n v="502098139"/>
    <n v="159600"/>
    <s v="CONTRATAÃ‡ÃƒO DOS SERVIÃ‡OS PARA REGULARIZAÃ‡ÃƒO DAS VNC'S - BAJA 2019"/>
    <d v="2019-03-29T15:31:52"/>
    <n v="13"/>
    <s v="PT;9;118;109"/>
    <n v="340"/>
    <d v="2019-04-04T18:00:00"/>
    <n v="1"/>
    <x v="1"/>
    <x v="0"/>
    <x v="13"/>
  </r>
  <r>
    <x v="97"/>
    <n v="508354617"/>
    <n v="159604"/>
    <s v="AD 07/2019 - Acompanhamento e gestÃ£o dos produtos turÃ­sticos integrados da RegiÃ£o de Coimbra"/>
    <d v="2019-03-29T15:38:31"/>
    <n v="1"/>
    <s v="PT;1;1;232"/>
    <n v="360"/>
    <d v="2019-04-06T23:59:00"/>
    <n v="1"/>
    <x v="1"/>
    <x v="0"/>
    <x v="13"/>
  </r>
  <r>
    <x v="82"/>
    <n v="680012907"/>
    <n v="159606"/>
    <s v="Aluguer de mÃ³dulos prefabricados"/>
    <d v="2019-03-29T15:43:38"/>
    <n v="13"/>
    <s v="PT;17;256;2810"/>
    <n v="360"/>
    <d v="2019-04-09T23:59:00"/>
    <n v="1"/>
    <x v="5"/>
    <x v="0"/>
    <x v="13"/>
  </r>
  <r>
    <x v="65"/>
    <n v="600084779"/>
    <n v="159609"/>
    <m/>
    <d v="2019-03-29T15:51:14"/>
    <n v="13"/>
    <m/>
    <n v="400"/>
    <m/>
    <n v="1"/>
    <x v="2"/>
    <x v="0"/>
    <x v="13"/>
  </r>
  <r>
    <x v="82"/>
    <n v="680012907"/>
    <n v="159610"/>
    <s v="ServiÃ§os de manutenÃ§Ã£o preventiva das viaturas marca Volvo"/>
    <d v="2019-03-29T15:51:23"/>
    <n v="13"/>
    <s v="PT;17;256;2822"/>
    <n v="360"/>
    <d v="2019-04-07T23:59:00"/>
    <n v="1"/>
    <x v="5"/>
    <x v="0"/>
    <x v="13"/>
  </r>
  <r>
    <x v="65"/>
    <n v="600084779"/>
    <n v="159611"/>
    <m/>
    <d v="2019-03-29T15:52:44"/>
    <n v="13"/>
    <m/>
    <n v="400"/>
    <m/>
    <n v="1"/>
    <x v="2"/>
    <x v="0"/>
    <x v="13"/>
  </r>
  <r>
    <x v="82"/>
    <n v="680012907"/>
    <n v="159613"/>
    <s v="ServiÃ§os de mÃ£o de obra na Ã¡rea de mecÃ¢nica"/>
    <d v="2019-03-29T16:00:56"/>
    <n v="13"/>
    <s v="PT;17;256;2822"/>
    <n v="360"/>
    <d v="2019-04-08T23:59:00"/>
    <n v="1"/>
    <x v="5"/>
    <x v="0"/>
    <x v="13"/>
  </r>
  <r>
    <x v="36"/>
    <n v="505351064"/>
    <n v="159614"/>
    <s v="Consulta PrÃ©via com convite a trÃªs entidades para aquisiÃ§Ã£o de equipamento de apoio Ã  Piscina OceÃ¢nica"/>
    <d v="2019-03-29T16:01:12"/>
    <n v="13"/>
    <s v="PT;12;169;2057"/>
    <n v="360"/>
    <d v="2019-04-05T23:59:00"/>
    <n v="1"/>
    <x v="2"/>
    <x v="0"/>
    <x v="13"/>
  </r>
  <r>
    <x v="82"/>
    <n v="680012907"/>
    <n v="159615"/>
    <s v="SERVIÃ‡OS DE MÃƒO DE OBRA DE OPERADOR TÃ‰CNICO DE MÃQUINAS-FERRAMENTAS"/>
    <d v="2019-03-29T16:10:40"/>
    <n v="13"/>
    <s v="PT;17;256;2822"/>
    <n v="360"/>
    <d v="2019-04-08T23:59:00"/>
    <n v="1"/>
    <x v="5"/>
    <x v="0"/>
    <x v="13"/>
  </r>
  <r>
    <x v="43"/>
    <n v="503035416"/>
    <n v="159618"/>
    <s v="ServiÃ§os de Limpeza e ManutenÃ§Ã£o dos EspaÃ§os Verdes, PÃ¡tios Ajardinados e Arruamentos e ManutenÃ§Ã£o do Sistema de Rega"/>
    <d v="2019-03-29T16:21:26"/>
    <n v="13"/>
    <s v="PT;12;174;2096"/>
    <n v="5"/>
    <d v="2019-04-04T17:00:00"/>
    <n v="1"/>
    <x v="0"/>
    <x v="0"/>
    <x v="13"/>
  </r>
  <r>
    <x v="1"/>
    <n v="506673626"/>
    <n v="159619"/>
    <s v="Trabalhos de fornecimento e montagem de estrutura de reforÃ§o para estabilizar as chapas de remate dos beirados com recurso a cantoneiras fixas sem interrupÃ§Ã£o, com introduÃ§Ã£o de esquadros e caleira metÃ¡lica."/>
    <d v="2019-03-29T16:21:59"/>
    <n v="1"/>
    <s v="PT;16;237;2584"/>
    <n v="5"/>
    <d v="2019-04-01T23:30:00"/>
    <n v="1"/>
    <x v="1"/>
    <x v="0"/>
    <x v="13"/>
  </r>
  <r>
    <x v="7"/>
    <n v="508666236"/>
    <n v="159622"/>
    <s v="EXPLORAÃ‡ÃƒO DE UMA SALA DE JOGO DO BINGO A INSTALAR NUMA DAS FREGUESIAS DO MUNICÃPIO DE LISBOA, COM EXCEÃ‡ÃƒO DAS FREGUESIAS DE CARNIDE, ESTRELA, PARQUE DAS NAÃ‡Ã•ES E AREEIRO."/>
    <d v="2019-03-29T16:55:28"/>
    <n v="3"/>
    <s v="PT;12;165;75"/>
    <n v="340"/>
    <d v="2019-05-28T17:00:00"/>
    <n v="1"/>
    <x v="2"/>
    <x v="0"/>
    <x v="13"/>
  </r>
  <r>
    <x v="15"/>
    <n v="512103097"/>
    <n v="159625"/>
    <m/>
    <d v="2019-03-29T17:14:16"/>
    <n v="13"/>
    <m/>
    <n v="1"/>
    <m/>
    <n v="1"/>
    <x v="0"/>
    <x v="0"/>
    <x v="13"/>
  </r>
  <r>
    <x v="109"/>
    <n v="506676056"/>
    <n v="159628"/>
    <m/>
    <d v="2019-03-30T12:49:48"/>
    <n v="1"/>
    <s v="PT;1;1;232"/>
    <n v="400"/>
    <m/>
    <n v="1"/>
    <x v="1"/>
    <x v="0"/>
    <x v="13"/>
  </r>
  <r>
    <x v="109"/>
    <n v="506676056"/>
    <n v="159629"/>
    <m/>
    <d v="2019-03-30T12:50:55"/>
    <n v="1"/>
    <s v="PT;1;1;232"/>
    <n v="400"/>
    <m/>
    <n v="1"/>
    <x v="1"/>
    <x v="0"/>
    <x v="13"/>
  </r>
  <r>
    <x v="109"/>
    <n v="506676056"/>
    <n v="159630"/>
    <m/>
    <d v="2019-03-30T12:56:22"/>
    <n v="1"/>
    <s v="PT;1;1;232"/>
    <n v="400"/>
    <m/>
    <n v="1"/>
    <x v="1"/>
    <x v="0"/>
    <x v="13"/>
  </r>
  <r>
    <x v="109"/>
    <n v="506676056"/>
    <n v="159631"/>
    <m/>
    <d v="2019-03-30T12:57:29"/>
    <n v="1"/>
    <s v="PT;1;1;232"/>
    <n v="1"/>
    <m/>
    <n v="1"/>
    <x v="1"/>
    <x v="0"/>
    <x v="13"/>
  </r>
  <r>
    <x v="39"/>
    <n v="680015019"/>
    <n v="159647"/>
    <s v="Pack Horas ManutenÃ§Ã£o/AssistÃªncia"/>
    <d v="2019-04-01T08:49:26"/>
    <n v="13"/>
    <s v="PT;12;169;2057"/>
    <n v="360"/>
    <d v="2019-04-06T16:00:00"/>
    <n v="1"/>
    <x v="5"/>
    <x v="0"/>
    <x v="14"/>
  </r>
  <r>
    <x v="0"/>
    <n v="508481287"/>
    <n v="159648"/>
    <s v="191G001560 - AquisiÃ§Ã£o de idarucimab 2,5 G/50 ml sol inj - Ano 2019"/>
    <d v="2019-04-01T09:12:41"/>
    <n v="1"/>
    <s v="PT;12;165;2010"/>
    <n v="360"/>
    <d v="2019-04-03T17:00:00"/>
    <n v="1"/>
    <x v="0"/>
    <x v="0"/>
    <x v="14"/>
  </r>
  <r>
    <x v="73"/>
    <n v="501112049"/>
    <n v="159649"/>
    <s v="AquisiÃ§Ã£o de ServiÃ§os na Ãrea dos Seguros"/>
    <d v="2019-04-01T09:24:16"/>
    <n v="3"/>
    <s v="PT;3;35;549"/>
    <n v="340"/>
    <d v="2019-05-07T17:00:00"/>
    <n v="1"/>
    <x v="1"/>
    <x v="0"/>
    <x v="14"/>
  </r>
  <r>
    <x v="1"/>
    <n v="506673626"/>
    <n v="159651"/>
    <s v="AquisiÃ§Ã£o de serviÃ§os de aluguer e manutenÃ§Ã£o de equipamentos de controlo de insetos voadores"/>
    <d v="2019-04-01T09:42:36"/>
    <n v="1"/>
    <s v="PT;16;237;31"/>
    <n v="360"/>
    <d v="2019-04-06T23:59:00"/>
    <n v="1"/>
    <x v="1"/>
    <x v="0"/>
    <x v="14"/>
  </r>
  <r>
    <x v="43"/>
    <n v="503035416"/>
    <n v="159652"/>
    <s v="AquisiÃ§Ã£o de LEVONORGESTREL ORAL 1,5 MG CMP"/>
    <d v="2019-04-01T09:43:18"/>
    <n v="13"/>
    <s v="PT;1;1;232"/>
    <n v="400"/>
    <m/>
    <n v="1"/>
    <x v="0"/>
    <x v="0"/>
    <x v="14"/>
  </r>
  <r>
    <x v="43"/>
    <n v="503035416"/>
    <n v="159653"/>
    <m/>
    <d v="2019-04-01T09:52:17"/>
    <n v="13"/>
    <s v="PT;1;1;232"/>
    <n v="400"/>
    <m/>
    <n v="1"/>
    <x v="0"/>
    <x v="0"/>
    <x v="14"/>
  </r>
  <r>
    <x v="43"/>
    <n v="503035416"/>
    <n v="159654"/>
    <m/>
    <d v="2019-04-01T09:52:23"/>
    <n v="1"/>
    <m/>
    <n v="400"/>
    <m/>
    <n v="1"/>
    <x v="0"/>
    <x v="0"/>
    <x v="14"/>
  </r>
  <r>
    <x v="3"/>
    <n v="500051054"/>
    <n v="159655"/>
    <s v="Fornecimento e instalaÃ§Ã£o de sistemas de deteÃ§Ã£o de intrusÃ£o e incÃªndio em quatro escolas bÃ¡sicas do concelho de Almada"/>
    <d v="2019-04-01T09:54:39"/>
    <n v="13"/>
    <s v="PT;16;236;230"/>
    <n v="5"/>
    <d v="2019-04-06T19:00:00"/>
    <n v="1"/>
    <x v="1"/>
    <x v="0"/>
    <x v="14"/>
  </r>
  <r>
    <x v="218"/>
    <n v="502034564"/>
    <n v="159656"/>
    <s v="RemodelaÃ§Ã£o do Centro de Dia de SourÃµes - Fase 1"/>
    <d v="2019-04-01T09:55:46"/>
    <n v="3"/>
    <s v="PT;15;225;2497"/>
    <n v="220"/>
    <d v="2019-04-21T23:59:00"/>
    <n v="1"/>
    <x v="2"/>
    <x v="0"/>
    <x v="14"/>
  </r>
  <r>
    <x v="106"/>
    <n v="507866673"/>
    <n v="159657"/>
    <s v="ServiÃ§os de GestÃ£o de CombustÃ­vel em faixas de Linhas da RNT - Ãreas Complementares 2019 Â¿ RegiÃ£o de IntervenÃ§Ã£o 4 Â¿ Linha Batalha-Lavos"/>
    <d v="2019-04-01T10:21:13"/>
    <n v="5"/>
    <s v="PT;1;1;232"/>
    <n v="340"/>
    <d v="2019-04-15T17:00:00"/>
    <n v="1"/>
    <x v="2"/>
    <x v="0"/>
    <x v="14"/>
  </r>
  <r>
    <x v="0"/>
    <n v="508481287"/>
    <n v="159658"/>
    <s v="191G001591 - AquisiÃ§Ã£o de medicamentos diversos - Ano 2019"/>
    <d v="2019-04-01T10:23:42"/>
    <n v="1"/>
    <s v="PT;12;165;2010"/>
    <n v="360"/>
    <d v="2019-04-03T17:00:00"/>
    <n v="1"/>
    <x v="0"/>
    <x v="0"/>
    <x v="14"/>
  </r>
  <r>
    <x v="13"/>
    <n v="501294104"/>
    <n v="159659"/>
    <s v="ESPETÃCULO COM JORGE PALMA, NO DIA 24 DE ABRIL, NO Ã‚MBITO DAS COMEMORAÃ‡Ã•ES DO 25 ABRIL."/>
    <d v="2019-04-01T10:24:12"/>
    <n v="1"/>
    <s v="PT;16;245;2623"/>
    <n v="360"/>
    <d v="2019-04-04T23:59:00"/>
    <n v="1"/>
    <x v="1"/>
    <x v="0"/>
    <x v="14"/>
  </r>
  <r>
    <x v="35"/>
    <n v="501290206"/>
    <n v="159660"/>
    <s v="ALUGUER DE PALCO COBERTO E STANDS DE EXPOSIÃ‡ÃƒO PARA A XXIX FIABA - FEIRA DE ARTESANATO E GASTRONOMIA DA BATALHA E MOSTRA DO MUNDO RURAL- 2019"/>
    <d v="2019-04-01T10:27:47"/>
    <n v="13"/>
    <s v="PT;11;146;1881"/>
    <n v="360"/>
    <d v="2019-04-05T16:00:00"/>
    <n v="1"/>
    <x v="1"/>
    <x v="0"/>
    <x v="14"/>
  </r>
  <r>
    <x v="25"/>
    <n v="505307685"/>
    <n v="159662"/>
    <s v="PrestaÃ§Ã£o de ServiÃ§os no Ã¢mbito de atividades a realizar no 6Âº Mercado Oitocentista de Arruda dos Vinhos"/>
    <d v="2019-04-01T10:47:43"/>
    <n v="13"/>
    <s v="PT;1;1;232"/>
    <n v="400"/>
    <m/>
    <n v="1"/>
    <x v="1"/>
    <x v="0"/>
    <x v="14"/>
  </r>
  <r>
    <x v="3"/>
    <n v="500051054"/>
    <n v="159663"/>
    <s v="AQUISIÃ‡ÃƒO DE SERVIÃ‡OS DE REALIZAÃ‡ÃƒO DE ESPETÃCULOS PIROMUSICAIS COMEMORATIVOS DO 25 DE ABRIL E DAS FESTAS DA CIDADE"/>
    <d v="2019-04-01T10:51:23"/>
    <n v="1"/>
    <s v="PT;16;236;2579"/>
    <n v="400"/>
    <m/>
    <n v="1"/>
    <x v="1"/>
    <x v="0"/>
    <x v="14"/>
  </r>
  <r>
    <x v="49"/>
    <n v="502098139"/>
    <n v="159664"/>
    <s v="CONTRATAÃ‡ÃƒO DOS SERVIÃ‡OS DE CONETIVIDADE PARA O MUNICÃPIO DE LOULÃ‰"/>
    <d v="2019-04-01T10:52:15"/>
    <n v="13"/>
    <s v="PT;9;118;109"/>
    <n v="340"/>
    <d v="2019-04-16T18:00:00"/>
    <n v="1"/>
    <x v="1"/>
    <x v="0"/>
    <x v="14"/>
  </r>
  <r>
    <x v="46"/>
    <n v="502256869"/>
    <n v="159665"/>
    <s v="Estrutura Dissipadora de Energia"/>
    <d v="2019-04-01T10:54:12"/>
    <n v="3"/>
    <s v="PT;16;245;2623"/>
    <n v="360"/>
    <d v="2019-05-01T23:59:00"/>
    <n v="1"/>
    <x v="7"/>
    <x v="0"/>
    <x v="14"/>
  </r>
  <r>
    <x v="1"/>
    <n v="506673626"/>
    <n v="159666"/>
    <s v="RemoÃ§Ã£o da vedaÃ§Ã£o existente, Fornecimento e montagem de vedaÃ§Ã£o em paineis"/>
    <d v="2019-04-01T10:57:04"/>
    <n v="1"/>
    <s v="PT;16;237;2584"/>
    <n v="5"/>
    <d v="2019-04-07T23:30:00"/>
    <n v="1"/>
    <x v="1"/>
    <x v="0"/>
    <x v="14"/>
  </r>
  <r>
    <x v="18"/>
    <n v="501222634"/>
    <n v="159667"/>
    <s v="PrestaÃ§Ã£o de ServiÃ§os de EducaÃ§Ã£o - LÃ­nguas Estrangeiras"/>
    <d v="2019-04-01T10:58:54"/>
    <n v="1"/>
    <s v="PT;11;148;1898"/>
    <n v="360"/>
    <d v="2019-04-06T23:59:00"/>
    <n v="1"/>
    <x v="1"/>
    <x v="0"/>
    <x v="14"/>
  </r>
  <r>
    <x v="6"/>
    <n v="506037258"/>
    <n v="159668"/>
    <s v="ExecuÃ§Ã£o de muro de suporte em betÃ£o ciclÃ³pico na Rua Bernardo Abrunhosa"/>
    <d v="2019-04-01T10:59:23"/>
    <n v="13"/>
    <s v="PT;17;256;2822"/>
    <n v="340"/>
    <d v="2019-04-07T17:00:00"/>
    <n v="1"/>
    <x v="1"/>
    <x v="0"/>
    <x v="14"/>
  </r>
  <r>
    <x v="3"/>
    <n v="500051054"/>
    <n v="159669"/>
    <s v="AquisiÃ§Ã£o de serviÃ§os de realizaÃ§Ã£o de espetÃ¡culos piromusicais comemorativos do 25 de abril e das Festas da Cidade de Almada"/>
    <d v="2019-04-01T11:05:17"/>
    <n v="13"/>
    <s v="PT;16;236;2579"/>
    <n v="360"/>
    <d v="2019-04-06T19:00:00"/>
    <n v="1"/>
    <x v="1"/>
    <x v="0"/>
    <x v="14"/>
  </r>
  <r>
    <x v="0"/>
    <n v="508481287"/>
    <n v="159670"/>
    <s v="191G001607 - AquisiÃ§Ã£o de COLISTIMETATO DE SODIO 1662500 UI PO INALAÃ‡ÃƒO CAPS - Ano 2019"/>
    <d v="2019-04-01T11:13:34"/>
    <n v="1"/>
    <s v="PT;12;165;2010"/>
    <n v="5"/>
    <d v="2019-04-03T17:00:00"/>
    <n v="1"/>
    <x v="0"/>
    <x v="0"/>
    <x v="14"/>
  </r>
  <r>
    <x v="15"/>
    <n v="512103097"/>
    <n v="159671"/>
    <s v="AquisiÃ§Ã£o de reagentes para citometria de fluxo em regime de contra consumo com colocaÃ§Ã£o de equipamento, incluindo assistÃªncia tÃ©cnica, para o ServiÃ§o de Hematologia do Hospital Divino EspÃ­rito Santo de Ponta Delgada, EPER"/>
    <d v="2019-04-01T11:15:09"/>
    <n v="3"/>
    <s v="PT;20;313;3418"/>
    <n v="340"/>
    <d v="2019-04-22T23:59:00"/>
    <n v="1"/>
    <x v="0"/>
    <x v="0"/>
    <x v="14"/>
  </r>
  <r>
    <x v="132"/>
    <n v="507023129"/>
    <n v="159672"/>
    <s v="EMPREITADA DE EXECUÃ‡ÃƒO DOS TRABALHOS INDISPENSÃVEIS PARA A INSTALAÃ‡ÃƒO DE GABINETES DE TRABALHO NOS PISOS 2, 4 E 5 DO EDIFÃCIO DA PRAÃ‡A DO MUNICÃPIO, 31"/>
    <d v="2019-04-01T11:15:39"/>
    <n v="13"/>
    <s v="PT;12;165;2021"/>
    <n v="360"/>
    <d v="2019-04-08T17:00:00"/>
    <n v="1"/>
    <x v="2"/>
    <x v="0"/>
    <x v="14"/>
  </r>
  <r>
    <x v="93"/>
    <n v="501305564"/>
    <n v="159673"/>
    <s v="AquisiÃ§Ã£o de ServiÃ§os de VigilÃ¢ncia e SeguranÃ§a no EdifÃ­cio PaÃ§os do Concelho e SessÃµes da Assembleia Municipal"/>
    <d v="2019-04-01T11:18:12"/>
    <n v="13"/>
    <s v="PT;15;218;121"/>
    <n v="340"/>
    <d v="2019-04-04T18:00:00"/>
    <n v="1"/>
    <x v="1"/>
    <x v="0"/>
    <x v="14"/>
  </r>
  <r>
    <x v="9"/>
    <n v="506173968"/>
    <n v="159674"/>
    <m/>
    <d v="2019-04-01T11:20:14"/>
    <n v="1"/>
    <s v="PT;1;1;232"/>
    <n v="1"/>
    <m/>
    <n v="1"/>
    <x v="1"/>
    <x v="0"/>
    <x v="14"/>
  </r>
  <r>
    <x v="65"/>
    <n v="600084779"/>
    <n v="159675"/>
    <s v="serviÃ§os de assistÃªncia tÃ©cnica para as centrais de comunicaÃ§Ãµes de voz"/>
    <d v="2019-04-01T11:24:33"/>
    <n v="5"/>
    <s v="PT;1;1;232"/>
    <n v="340"/>
    <d v="2019-05-18T18:00:00"/>
    <n v="1"/>
    <x v="2"/>
    <x v="0"/>
    <x v="14"/>
  </r>
  <r>
    <x v="18"/>
    <n v="501222634"/>
    <n v="159676"/>
    <s v="RenovaÃ§Ã£o de Licenciamento e Suporte TÃ©cnico Especializado Ã s Plataformas InformÃ¡ticas do MunicÃ­pio"/>
    <d v="2019-04-01T11:32:38"/>
    <n v="3"/>
    <s v="PT;11;148;1898"/>
    <n v="360"/>
    <d v="2019-04-10T23:59:00"/>
    <n v="1"/>
    <x v="1"/>
    <x v="0"/>
    <x v="14"/>
  </r>
  <r>
    <x v="2"/>
    <n v="503539473"/>
    <n v="159677"/>
    <s v="Empreitada de requalificaÃ§Ã£o da descarga pluvial da Praia dos AlemÃ£es"/>
    <d v="2019-04-01T11:36:14"/>
    <n v="13"/>
    <s v="PT;9;111;1551"/>
    <n v="360"/>
    <d v="2019-04-07T23:59:00"/>
    <n v="1"/>
    <x v="1"/>
    <x v="0"/>
    <x v="14"/>
  </r>
  <r>
    <x v="8"/>
    <n v="505187531"/>
    <n v="159679"/>
    <s v="214/DCOP/2019 AQUISIÃ‡ÃƒO DE PILARETES PARA SINALIZAÃ‡ÃƒO"/>
    <d v="2019-04-01T11:37:55"/>
    <n v="13"/>
    <s v="PT;12;164;42"/>
    <n v="360"/>
    <d v="2019-04-08T23:59:00"/>
    <n v="1"/>
    <x v="1"/>
    <x v="0"/>
    <x v="14"/>
  </r>
  <r>
    <x v="50"/>
    <n v="500192855"/>
    <n v="159680"/>
    <s v="PrestaÃ§Ã£o de ServiÃ§os de RevisÃ£o do Projeto para AquisiÃ§Ã£o e InstalaÃ§Ã£o do Sistema AutomÃ¡tico de DeteÃ§Ã£o de IncÃªndio nas EstaÃ§Ãµes de Alto dos Moinhos, Laranjeiras, PraÃ§a de Espanha, Avenida, Cidade UniversitÃ¡ria, Entre Campos, Anjos, Intendente e Olivais do Metropolitano de Lisboa, EPE"/>
    <d v="2019-04-01T11:39:49"/>
    <n v="13"/>
    <s v="PT;1;1;232"/>
    <n v="340"/>
    <d v="2019-04-16T23:59:00"/>
    <n v="1"/>
    <x v="3"/>
    <x v="0"/>
    <x v="14"/>
  </r>
  <r>
    <x v="11"/>
    <n v="506614913"/>
    <n v="159681"/>
    <s v="Fornecimento em contÃ­nuo de palamenta e outros utensÃ­lios - Rede de Escolas do PrÃ©-escolar e do 1Âº Ciclo do Concelho de Vila Franca de Xira"/>
    <d v="2019-04-01T11:49:57"/>
    <n v="13"/>
    <s v="PT;12;173;189"/>
    <n v="360"/>
    <d v="2019-04-22T23:59:00"/>
    <n v="1"/>
    <x v="1"/>
    <x v="0"/>
    <x v="14"/>
  </r>
  <r>
    <x v="24"/>
    <n v="503311332"/>
    <n v="159682"/>
    <s v="CP 8/19 - ExecuÃ§Ã£o de empreitada de obra pÃºblica para reparaÃ§Ã£o de parques de estacionamento da EMEL Â¿ Avenida LusÃ­ada - Universidade - Casal Vistoso"/>
    <d v="2019-04-01T11:57:35"/>
    <n v="3"/>
    <s v="PT;12;165;75"/>
    <n v="360"/>
    <d v="2019-05-29T17:00:00"/>
    <n v="1"/>
    <x v="1"/>
    <x v="0"/>
    <x v="14"/>
  </r>
  <r>
    <x v="35"/>
    <n v="501290206"/>
    <n v="159683"/>
    <s v="Os trabalhos a executar consistem na gestÃ£o de combustÃ­vel junto da rede viÃ¡ria municipal, bem como em redor da Zona Industrial da Jardoeira, nos espaÃ§os florestais previamente definidos no Plano Municipal de Defesa da Floresta contra IncÃªndios, numa Ã¡rea de 32,78ha, nos termos das competÃªncias previstas no n.Âº 1 e n.Âº 13 do art. 15Âº do Decreto-lei n.Âº 124/2006, de 28/06, na sua atual redaÃ§Ã£o., em conformidade com o anexo I"/>
    <d v="2019-04-01T12:07:10"/>
    <n v="13"/>
    <s v="PT;11;146;5"/>
    <n v="360"/>
    <d v="2019-04-08T17:00:00"/>
    <n v="1"/>
    <x v="1"/>
    <x v="0"/>
    <x v="14"/>
  </r>
  <r>
    <x v="8"/>
    <n v="505187531"/>
    <n v="159685"/>
    <s v="AquisiÃ§Ã£o de serviÃ§os de catering para eventos da CMC"/>
    <d v="2019-04-01T12:12:06"/>
    <n v="13"/>
    <s v="PT;12;164;42"/>
    <n v="360"/>
    <d v="2019-04-08T23:59:00"/>
    <n v="1"/>
    <x v="1"/>
    <x v="0"/>
    <x v="14"/>
  </r>
  <r>
    <x v="3"/>
    <n v="500051054"/>
    <n v="159689"/>
    <s v="PrestaÃ§Ã£o de ServiÃ§os de manutenÃ§Ã£o do equipamento lÃºdico-desportivo nos jardins-de-infÃ¢ncia e escolas do 1.Âº ciclo do ensino bÃ¡sico do Concelho de Almada"/>
    <d v="2019-04-01T12:25:20"/>
    <n v="3"/>
    <s v="PT;16;236;230"/>
    <n v="360"/>
    <d v="2019-04-08T19:00:00"/>
    <n v="1"/>
    <x v="1"/>
    <x v="0"/>
    <x v="14"/>
  </r>
  <r>
    <x v="145"/>
    <n v="506849635"/>
    <n v="159690"/>
    <s v="Destina-se o presente procedimento Ã  execuÃ§Ã£o da empreitada Sistema de Tratamento de Ãguas Residuais de Rapa"/>
    <d v="2019-04-01T12:31:40"/>
    <n v="13"/>
    <s v="PT;10;130;1656"/>
    <n v="340"/>
    <d v="2019-04-18T23:59:00"/>
    <n v="1"/>
    <x v="1"/>
    <x v="0"/>
    <x v="14"/>
  </r>
  <r>
    <x v="68"/>
    <n v="512013241"/>
    <n v="159691"/>
    <m/>
    <d v="2019-04-01T12:47:07"/>
    <n v="1"/>
    <m/>
    <n v="5"/>
    <d v="2019-04-08T17:00:00"/>
    <n v="1"/>
    <x v="1"/>
    <x v="0"/>
    <x v="14"/>
  </r>
  <r>
    <x v="65"/>
    <n v="600084779"/>
    <n v="159692"/>
    <s v="Empreitada para obras de reabilitaÃ§Ã£o na DSTA e outros serviÃ§os da AT"/>
    <d v="2019-04-01T12:55:58"/>
    <n v="13"/>
    <s v="PT;12;159;283"/>
    <n v="340"/>
    <d v="2019-04-13T23:59:00"/>
    <n v="1"/>
    <x v="2"/>
    <x v="0"/>
    <x v="14"/>
  </r>
  <r>
    <x v="98"/>
    <n v="502130040"/>
    <n v="159693"/>
    <s v="AquisiÃ§Ã£o de diversos materiais em betÃ£o para construÃ§Ã£o/conservaÃ§Ã£o diversas no MunicÃ­pio de Santiago do CacÃ©m"/>
    <d v="2019-04-01T13:54:59"/>
    <n v="13"/>
    <s v="PT;16;242;2610"/>
    <n v="340"/>
    <d v="2019-04-11T17:00:00"/>
    <n v="1"/>
    <x v="1"/>
    <x v="0"/>
    <x v="14"/>
  </r>
  <r>
    <x v="13"/>
    <n v="501294104"/>
    <n v="159694"/>
    <s v="REQUALIFICAÃ‡ÃƒO PEDONAL DA RUA ABEL MANTA E ADJACENTES - 2Âª FASE"/>
    <d v="2019-04-01T14:12:32"/>
    <n v="13"/>
    <s v="PT;16;245;2622"/>
    <n v="210"/>
    <d v="2019-04-10T23:59:00"/>
    <n v="1"/>
    <x v="1"/>
    <x v="0"/>
    <x v="14"/>
  </r>
  <r>
    <x v="12"/>
    <n v="506187543"/>
    <n v="159695"/>
    <s v="InstalaÃ§Ã£o, corte, religaÃ§Ã£o e substituiÃ§Ã£o de contadores em todo o Concelho de Palmela"/>
    <d v="2019-04-01T14:26:31"/>
    <n v="1"/>
    <s v="PT;16;241;132"/>
    <n v="360"/>
    <d v="2019-04-10T23:59:00"/>
    <n v="1"/>
    <x v="1"/>
    <x v="0"/>
    <x v="14"/>
  </r>
  <r>
    <x v="43"/>
    <n v="503035416"/>
    <n v="159696"/>
    <s v="AquisiÃ§Ã£o de 60 (sessenta) Carros de Higiene Corporal"/>
    <d v="2019-04-01T14:30:17"/>
    <n v="13"/>
    <s v="PT;12;174;2096"/>
    <n v="360"/>
    <d v="2019-04-08T17:00:00"/>
    <n v="1"/>
    <x v="0"/>
    <x v="0"/>
    <x v="14"/>
  </r>
  <r>
    <x v="0"/>
    <n v="508481287"/>
    <n v="159697"/>
    <s v="191G001582 - AquisiÃ§Ã£o de soluÃ§Ãµes de diÃ¡lise peritoneal -Ano 2019"/>
    <d v="2019-04-01T14:33:37"/>
    <n v="1"/>
    <s v="PT;12;165;2010"/>
    <n v="360"/>
    <d v="2019-04-04T17:00:00"/>
    <n v="1"/>
    <x v="0"/>
    <x v="0"/>
    <x v="14"/>
  </r>
  <r>
    <x v="3"/>
    <n v="500051054"/>
    <n v="159701"/>
    <s v="AquisiÃ§Ã£o de Ferramentas e Equipamentos Oficinais"/>
    <d v="2019-04-01T14:57:56"/>
    <n v="13"/>
    <s v="PT;16;236;2581"/>
    <n v="5"/>
    <d v="2019-04-07T19:00:00"/>
    <n v="1"/>
    <x v="1"/>
    <x v="0"/>
    <x v="14"/>
  </r>
  <r>
    <x v="62"/>
    <n v="505985217"/>
    <n v="159702"/>
    <s v="AquisiÃ§Ã£o de equipamento para consultÃ³rio de saÃºde oral conforme protocolo de colaboraÃ§Ã£o entre a AdministraÃ§Ã£o Regional de SaÃºde do Norte e o MunicÃ­pio de Vizela."/>
    <d v="2019-04-01T14:58:59"/>
    <n v="3"/>
    <s v="PT;4;51;290"/>
    <n v="340"/>
    <d v="2019-04-10T00:00:00"/>
    <n v="1"/>
    <x v="1"/>
    <x v="0"/>
    <x v="14"/>
  </r>
  <r>
    <x v="139"/>
    <n v="600084892"/>
    <n v="159703"/>
    <s v="AquisiÃ§Ã£o de serviÃ§os de impressÃ£o do catÃ¡logo da exposiÃ§Ã£o Â¿Chapas SÃ­nicas Â¿ HistÃ³rias de Macau na Torre do Tombo"/>
    <d v="2019-04-01T15:02:31"/>
    <n v="13"/>
    <s v="PT;12;165;2010"/>
    <n v="340"/>
    <d v="2019-04-06T23:59:00"/>
    <n v="1"/>
    <x v="2"/>
    <x v="0"/>
    <x v="14"/>
  </r>
  <r>
    <x v="27"/>
    <n v="506722422"/>
    <n v="159704"/>
    <m/>
    <d v="2019-04-01T15:08:11"/>
    <n v="1"/>
    <s v="PT;1;1;232"/>
    <n v="400"/>
    <m/>
    <n v="1"/>
    <x v="1"/>
    <x v="0"/>
    <x v="14"/>
  </r>
  <r>
    <x v="3"/>
    <n v="500051054"/>
    <n v="159705"/>
    <s v="PrestaÃ§Ã£o de serviÃ§os de limpeza urbana em freguesias do Concelho de Almada"/>
    <d v="2019-04-01T15:11:03"/>
    <n v="3"/>
    <s v="PT;16;236;230"/>
    <n v="360"/>
    <d v="2019-05-02T19:00:00"/>
    <n v="1"/>
    <x v="1"/>
    <x v="0"/>
    <x v="14"/>
  </r>
  <r>
    <x v="49"/>
    <n v="502098139"/>
    <n v="159706"/>
    <m/>
    <d v="2019-04-01T15:19:39"/>
    <n v="3"/>
    <s v="PT;1;1;232"/>
    <n v="400"/>
    <m/>
    <n v="1"/>
    <x v="1"/>
    <x v="0"/>
    <x v="14"/>
  </r>
  <r>
    <x v="6"/>
    <n v="506037258"/>
    <n v="159707"/>
    <m/>
    <d v="2019-04-01T15:25:03"/>
    <n v="1"/>
    <s v="PT;1;1;232"/>
    <n v="1"/>
    <m/>
    <n v="1"/>
    <x v="1"/>
    <x v="0"/>
    <x v="14"/>
  </r>
  <r>
    <x v="6"/>
    <n v="506037258"/>
    <n v="159708"/>
    <s v="PrestaÃ§Ã£o de serviÃ§os para dois espetÃ¡culos &quot;Dos Suicidados - O VÃ­cio de Humilhar a Imortalidade&quot; no Teatro Municipal SÃ¡ de Miranda."/>
    <d v="2019-04-01T15:25:48"/>
    <n v="1"/>
    <s v="PT;17;256;2822"/>
    <n v="340"/>
    <d v="2019-04-05T17:00:00"/>
    <n v="1"/>
    <x v="1"/>
    <x v="0"/>
    <x v="14"/>
  </r>
  <r>
    <x v="92"/>
    <n v="512044040"/>
    <n v="159709"/>
    <m/>
    <d v="2019-04-01T15:26:28"/>
    <n v="1"/>
    <m/>
    <n v="400"/>
    <m/>
    <n v="1"/>
    <x v="1"/>
    <x v="0"/>
    <x v="14"/>
  </r>
  <r>
    <x v="43"/>
    <n v="503035416"/>
    <n v="159710"/>
    <s v="AquisiÃ§Ã£o de Nutrica Oral e EntÃ©rica para o ano 2019"/>
    <d v="2019-04-01T15:28:38"/>
    <n v="13"/>
    <s v="PT;1;1;232"/>
    <n v="340"/>
    <d v="2019-04-08T17:00:00"/>
    <n v="1"/>
    <x v="0"/>
    <x v="0"/>
    <x v="14"/>
  </r>
  <r>
    <x v="37"/>
    <n v="504293125"/>
    <n v="159711"/>
    <s v="EB1 MÃ¡rio Madeira - AdaptaÃ§Ã£o da Copa - Pontinha"/>
    <d v="2019-04-01T15:30:13"/>
    <n v="1"/>
    <s v="PT;12;175;2098"/>
    <n v="360"/>
    <d v="2019-04-10T23:59:00"/>
    <n v="1"/>
    <x v="1"/>
    <x v="0"/>
    <x v="14"/>
  </r>
  <r>
    <x v="6"/>
    <n v="506037258"/>
    <n v="159712"/>
    <s v="CorreÃ§Ã£o e reparaÃ§Ã£o das entradas para os armazÃ©ns na Zona Industrial de Neiva - Fase I"/>
    <d v="2019-04-01T15:33:43"/>
    <n v="1"/>
    <s v="PT;17;256;2808"/>
    <n v="340"/>
    <d v="2019-04-07T17:00:00"/>
    <n v="1"/>
    <x v="1"/>
    <x v="0"/>
    <x v="14"/>
  </r>
  <r>
    <x v="82"/>
    <n v="680012907"/>
    <n v="159713"/>
    <s v="ServiÃ§os de aluguer de WC quÃ­micos e mÃ³dulos prefabricados para diversos eventos"/>
    <d v="2019-04-01T15:34:18"/>
    <n v="13"/>
    <s v="PT;17;256;2822"/>
    <n v="360"/>
    <d v="2019-04-09T23:59:00"/>
    <n v="1"/>
    <x v="5"/>
    <x v="0"/>
    <x v="14"/>
  </r>
  <r>
    <x v="84"/>
    <n v="680018140"/>
    <n v="159714"/>
    <s v="2019/300.10.005/129 - AquisiÃ§Ã£o de serviÃ§os de aluguer de mÃ¡quinas e viaturas com condutor - triÃ©nio 2019-2021."/>
    <d v="2019-04-01T15:36:28"/>
    <n v="3"/>
    <s v="PT;20;299;145"/>
    <n v="360"/>
    <d v="2019-04-18T23:59:00"/>
    <n v="1"/>
    <x v="1"/>
    <x v="0"/>
    <x v="14"/>
  </r>
  <r>
    <x v="9"/>
    <n v="506173968"/>
    <n v="159715"/>
    <s v="ServiÃ§o de spot televisivo para divulgaÃ§Ã£o das comemoraÃ§Ãµes do 25 de abril"/>
    <d v="2019-04-01T15:37:36"/>
    <n v="1"/>
    <s v="PT;1;1;232"/>
    <n v="360"/>
    <d v="2019-04-03T18:00:00"/>
    <n v="1"/>
    <x v="1"/>
    <x v="0"/>
    <x v="14"/>
  </r>
  <r>
    <x v="4"/>
    <n v="506334562"/>
    <n v="159716"/>
    <s v="ConstruÃ§Ã£o e ReparaÃ§Ã£o de Passeios e Largos (PraÃ§a MarquÃªs de Pombal Â¿ Pombal) - Proc. n.Âº 19/2019"/>
    <d v="2019-04-01T15:46:25"/>
    <n v="13"/>
    <s v="PT;11;157;1950"/>
    <n v="360"/>
    <d v="2019-04-13T23:59:00"/>
    <n v="1"/>
    <x v="1"/>
    <x v="0"/>
    <x v="14"/>
  </r>
  <r>
    <x v="139"/>
    <n v="600084892"/>
    <n v="159717"/>
    <s v="AquisiÃ§Ã£o de serviÃ§os higienizaÃ§Ã£o de documentaÃ§Ã£o de arquivo da ex-Assembleia Distrital de Lisboa"/>
    <d v="2019-04-01T15:47:46"/>
    <n v="13"/>
    <s v="PT;12;165;2010"/>
    <n v="400"/>
    <d v="1970-01-01T23:59:00"/>
    <n v="1"/>
    <x v="2"/>
    <x v="0"/>
    <x v="14"/>
  </r>
  <r>
    <x v="39"/>
    <n v="680015019"/>
    <n v="159718"/>
    <s v="AquisiÃ§Ã£o de parafusos furados, em latÃ£o, para selagem de olhos de boi"/>
    <d v="2019-04-01T15:48:50"/>
    <n v="13"/>
    <s v="PT;12;169;271"/>
    <n v="360"/>
    <d v="2019-04-08T16:00:00"/>
    <n v="1"/>
    <x v="5"/>
    <x v="0"/>
    <x v="14"/>
  </r>
  <r>
    <x v="4"/>
    <n v="506334562"/>
    <n v="159719"/>
    <m/>
    <d v="2019-04-01T16:01:26"/>
    <n v="3"/>
    <s v="PT;1;1;232"/>
    <n v="400"/>
    <m/>
    <n v="1"/>
    <x v="1"/>
    <x v="0"/>
    <x v="14"/>
  </r>
  <r>
    <x v="1"/>
    <n v="506673626"/>
    <n v="159720"/>
    <s v="AquisiÃ§Ã£o serviÃ§os para a fiscalizaÃ§Ã£o da obra de construÃ§Ã£o da rede de drenagem domÃ©stica da Penalva"/>
    <d v="2019-04-01T16:02:01"/>
    <n v="1"/>
    <s v="PT;16;237;31"/>
    <n v="360"/>
    <d v="2019-04-06T23:59:00"/>
    <n v="1"/>
    <x v="1"/>
    <x v="0"/>
    <x v="14"/>
  </r>
  <r>
    <x v="139"/>
    <n v="600084892"/>
    <n v="159721"/>
    <s v="AquisiÃ§Ã£o de serviÃ§os higienizaÃ§Ã£o de documentaÃ§Ã£o de arquivo da ex-Assembleia Distrital de Lisboa"/>
    <d v="2019-04-01T16:05:44"/>
    <n v="13"/>
    <s v="PT;12;165;2010"/>
    <n v="220"/>
    <d v="2019-04-06T23:59:00"/>
    <n v="1"/>
    <x v="2"/>
    <x v="0"/>
    <x v="14"/>
  </r>
  <r>
    <x v="139"/>
    <n v="600084892"/>
    <n v="159722"/>
    <s v="Aluguer operacional de 22 (vinte e dois) equipamentos multifunÃ§Ãµes (cÃ³pia, impressÃ£o, digitalizaÃ§Ã£o), novos ou recondicionados, incluindo a sua instalaÃ§Ã£o"/>
    <d v="2019-04-01T16:07:46"/>
    <n v="13"/>
    <s v="PT;1;1;232"/>
    <n v="210"/>
    <d v="2019-04-09T23:59:00"/>
    <n v="1"/>
    <x v="2"/>
    <x v="0"/>
    <x v="14"/>
  </r>
  <r>
    <x v="4"/>
    <n v="506334562"/>
    <n v="159723"/>
    <s v="Freguesia de Pombal / Arruamentos e BeneficiaÃ§Ãµes em estradas e caminhos na freguesia (BeneficiaÃ§Ã£o e RequalificaÃ§Ã£o da Rua do Rio - Flandres - Pombal"/>
    <d v="2019-04-01T16:14:58"/>
    <n v="3"/>
    <s v="PT;11;157;1950"/>
    <n v="360"/>
    <d v="2019-05-03T23:59:00"/>
    <n v="1"/>
    <x v="1"/>
    <x v="0"/>
    <x v="14"/>
  </r>
  <r>
    <x v="215"/>
    <n v="501181768"/>
    <n v="159724"/>
    <s v="PavimentaÃ§Ã£o de caminho na Arrochela, assentamento e ligaÃ§Ã£o de caleira"/>
    <d v="2019-04-01T16:17:48"/>
    <n v="1"/>
    <s v="PT;9;118;1580"/>
    <n v="340"/>
    <d v="2019-04-06T17:00:00"/>
    <n v="1"/>
    <x v="1"/>
    <x v="0"/>
    <x v="14"/>
  </r>
  <r>
    <x v="13"/>
    <n v="501294104"/>
    <n v="159725"/>
    <s v="PROLONGAMENTO DA REDE DE DRENAGEM DOMÃ‰STICA NA RUA CELESTINO CACHÃƒO E RENOVAÃ‡ÃƒO DA REDE DE ÃGUA"/>
    <d v="2019-04-01T16:17:50"/>
    <n v="3"/>
    <s v="SETÃšBAL"/>
    <n v="340"/>
    <d v="2019-05-05T23:59:00"/>
    <n v="1"/>
    <x v="1"/>
    <x v="0"/>
    <x v="14"/>
  </r>
  <r>
    <x v="82"/>
    <n v="680012907"/>
    <n v="159726"/>
    <m/>
    <d v="2019-04-01T16:21:59"/>
    <n v="1"/>
    <m/>
    <n v="400"/>
    <m/>
    <n v="1"/>
    <x v="5"/>
    <x v="0"/>
    <x v="14"/>
  </r>
  <r>
    <x v="90"/>
    <n v="503541567"/>
    <n v="159727"/>
    <s v="Empreitada 107/GEBALIS/2019 Â¿ Bairro 2 Maio - ReabilitaÃ§Ã£o de fogos municipais Rua CÃ©sar Nogueira, Lote 20 Â¿ 3Âº Dto Rua Armando Lucena, Bloco 12 - R/c Dto Rua Alexandre Vieira, Lote 31 - 1Âº Dto"/>
    <d v="2019-04-01T16:22:46"/>
    <n v="13"/>
    <s v="PT;12;165;2001"/>
    <n v="340"/>
    <d v="2019-04-11T23:59:00"/>
    <n v="1"/>
    <x v="1"/>
    <x v="0"/>
    <x v="14"/>
  </r>
  <r>
    <x v="33"/>
    <n v="505170876"/>
    <n v="159728"/>
    <s v="AquisiÃ§Ã£o de serviÃ§os de vigilÃ¢ncia humana-EdifÃ­cio PaÃ§os do Concelho SÃ©c. XXI"/>
    <d v="2019-04-01T16:27:01"/>
    <n v="3"/>
    <s v="PT;9;117;1575"/>
    <n v="360"/>
    <d v="2019-05-02T17:00:00"/>
    <n v="1"/>
    <x v="1"/>
    <x v="0"/>
    <x v="14"/>
  </r>
  <r>
    <x v="3"/>
    <n v="500051054"/>
    <n v="159729"/>
    <s v="AquisiÃ§Ã£o de 65 cinzeiros com montagem em papeleiras Minerva 130"/>
    <d v="2019-04-01T16:27:55"/>
    <n v="1"/>
    <s v="PT;1;1;232"/>
    <n v="360"/>
    <d v="2019-04-06T19:00:00"/>
    <n v="1"/>
    <x v="1"/>
    <x v="0"/>
    <x v="14"/>
  </r>
  <r>
    <x v="11"/>
    <n v="506614913"/>
    <n v="159730"/>
    <s v="REPARAÃ‡ÃƒO ESTRUTURAL DA BASE DO PAVIMENTO DA EN248-3 ENTRE O ENTRONCAMENTO COM A RUA D. ROSÃLIA S. R. REMECHIDO E O LIMITE DO CONCELHO COM ARRUDA DOS VINHOS - SÃƒO JOÃƒO DOS MONTES."/>
    <d v="2019-04-01T16:30:06"/>
    <n v="13"/>
    <s v="PT;12;173;2087"/>
    <n v="340"/>
    <d v="2019-04-23T23:59:00"/>
    <n v="1"/>
    <x v="1"/>
    <x v="0"/>
    <x v="14"/>
  </r>
  <r>
    <x v="43"/>
    <n v="503035416"/>
    <n v="159731"/>
    <m/>
    <d v="2019-04-01T16:30:36"/>
    <n v="13"/>
    <m/>
    <n v="400"/>
    <m/>
    <n v="1"/>
    <x v="0"/>
    <x v="0"/>
    <x v="14"/>
  </r>
  <r>
    <x v="42"/>
    <n v="512103070"/>
    <n v="159732"/>
    <s v="O presente procedimento tem por objeto a aquisiÃ§Ã£o de fronhas, lenÃ§Ã³is e resguardos para o ano de 2019 ao Hospital da Horta, E.P.E.R., de acordo com as especificaÃ§Ãµes tÃ©cnicas anexas ao Caderno de Encargos do procedimento."/>
    <d v="2019-04-01T16:39:00"/>
    <n v="13"/>
    <s v="PT;20;305;3353"/>
    <n v="5"/>
    <d v="2019-04-16T23:59:00"/>
    <n v="1"/>
    <x v="0"/>
    <x v="0"/>
    <x v="14"/>
  </r>
  <r>
    <x v="7"/>
    <n v="508666236"/>
    <n v="159733"/>
    <m/>
    <d v="2019-04-01T16:45:42"/>
    <n v="13"/>
    <s v="PT;1;1;232"/>
    <n v="400"/>
    <m/>
    <n v="1"/>
    <x v="2"/>
    <x v="0"/>
    <x v="14"/>
  </r>
  <r>
    <x v="13"/>
    <n v="501294104"/>
    <n v="159734"/>
    <s v="REQUALIFICAÃ‡ÃƒO DA REDE VIÃRIA E INFRAESTRUTURAS INERENTES - VALE DE MULATAS"/>
    <d v="2019-04-01T16:49:51"/>
    <n v="13"/>
    <s v="PT;16;245;2619"/>
    <n v="360"/>
    <d v="2019-04-11T23:59:00"/>
    <n v="1"/>
    <x v="1"/>
    <x v="0"/>
    <x v="14"/>
  </r>
  <r>
    <x v="33"/>
    <n v="505170876"/>
    <n v="159735"/>
    <s v="AquisiÃ§Ã£o de serviÃ§os de limpeza nas instalaÃ§Ãµes municipais"/>
    <d v="2019-04-01T16:56:03"/>
    <n v="3"/>
    <s v="PT;9;117;1575"/>
    <n v="360"/>
    <d v="2019-05-02T17:00:00"/>
    <n v="1"/>
    <x v="1"/>
    <x v="0"/>
    <x v="14"/>
  </r>
  <r>
    <x v="13"/>
    <n v="501294104"/>
    <n v="159736"/>
    <s v="REABILITAÃ‡ÃƒO DA REDE DE ÃGUA NA RUA DA REVOLUÃ‡ÃƒO"/>
    <d v="2019-04-01T17:06:34"/>
    <n v="13"/>
    <s v="PT;16;245;2622"/>
    <n v="340"/>
    <d v="2019-04-11T23:59:00"/>
    <n v="1"/>
    <x v="1"/>
    <x v="0"/>
    <x v="14"/>
  </r>
  <r>
    <x v="33"/>
    <n v="505170876"/>
    <n v="159737"/>
    <s v="Fornecimento de viatura ligeira equipada para lavagem das ilhas ecolÃ³gicas"/>
    <d v="2019-04-01T17:13:10"/>
    <n v="3"/>
    <s v="PT;9;117;1575"/>
    <n v="5"/>
    <d v="2019-05-02T17:00:00"/>
    <n v="1"/>
    <x v="1"/>
    <x v="0"/>
    <x v="14"/>
  </r>
  <r>
    <x v="3"/>
    <n v="500051054"/>
    <n v="159738"/>
    <s v="AquisiÃ§Ã£o de Sacos PlÃ¡sticos para o MunicÃ­pio de Almada"/>
    <d v="2019-04-01T18:05:26"/>
    <n v="13"/>
    <s v="PT;16;236;230"/>
    <n v="360"/>
    <d v="2019-04-07T19:00:00"/>
    <n v="1"/>
    <x v="1"/>
    <x v="0"/>
    <x v="14"/>
  </r>
  <r>
    <x v="34"/>
    <n v="508069645"/>
    <n v="159739"/>
    <s v="PE_19024_CNF - CONCURSO PÃšBLICO NACIONAL PARA PRESTAÃ‡ÃƒO DE SERVIÃ‡OS DE GESTÃƒO, FISCALIZAÃ‡ÃƒO E COORDENAÃ‡ÃƒO DE SEGURANÃ‡A EM OBRA DA EMPREITADA DE CONCLUSÃƒO DAS OBRAS DE MODERNIZAÃ‡ÃƒO DA ESCOLA SECUNDÃRIA JOÃƒO DE BARROS, NO SEIXAL"/>
    <d v="2019-04-01T18:16:58"/>
    <n v="3"/>
    <s v="PT;16;243;2613"/>
    <n v="220"/>
    <d v="2019-04-10T17:00:00"/>
    <n v="1"/>
    <x v="6"/>
    <x v="0"/>
    <x v="14"/>
  </r>
  <r>
    <x v="50"/>
    <n v="500192855"/>
    <n v="159740"/>
    <s v="AquisiÃ§Ã£o de hardware e respetivos serviÃ§os de instalaÃ§Ã£o e manutenÃ§Ã£o para o sistema central de bilhÃ©tica do Metropolitano de Lisboa E.P.E."/>
    <d v="2019-04-01T20:07:22"/>
    <n v="13"/>
    <s v="PT;1;1;232"/>
    <n v="360"/>
    <d v="2019-04-22T23:59:00"/>
    <n v="1"/>
    <x v="3"/>
    <x v="0"/>
    <x v="14"/>
  </r>
  <r>
    <x v="50"/>
    <n v="500192855"/>
    <n v="159741"/>
    <s v="Â¿ImplementaÃ§Ã£o de uma Plataforma de FaturaÃ§Ã£o EletrÃ³nica para o Metropolitano de Lisboa, E.P. E.Â¿"/>
    <d v="2019-04-01T20:46:00"/>
    <n v="1"/>
    <s v="PT;1;1;232"/>
    <n v="360"/>
    <d v="2019-04-11T23:59:00"/>
    <n v="1"/>
    <x v="3"/>
    <x v="0"/>
    <x v="14"/>
  </r>
  <r>
    <x v="201"/>
    <n v="507001206"/>
    <n v="159742"/>
    <m/>
    <d v="2019-04-01T21:55:19"/>
    <n v="1"/>
    <s v="PT;1;1;232"/>
    <n v="400"/>
    <m/>
    <n v="1"/>
    <x v="3"/>
    <x v="0"/>
    <x v="14"/>
  </r>
  <r>
    <x v="3"/>
    <n v="500051054"/>
    <n v="159747"/>
    <s v="Fornecimento de combustÃ­vel rodoviÃ¡rio (gasÃ³leo simples) para tratores afetos Ã  atividade de limpeza das praias da Costa da Caparica"/>
    <d v="2019-04-02T08:45:10"/>
    <n v="1"/>
    <s v="PT;16;236;230"/>
    <n v="360"/>
    <d v="2019-04-07T19:00:00"/>
    <n v="1"/>
    <x v="1"/>
    <x v="0"/>
    <x v="14"/>
  </r>
  <r>
    <x v="12"/>
    <n v="506187543"/>
    <n v="159748"/>
    <s v="fornecimento de emulsÃ£o betuminosa na modalidade de fornecimento continuo em bidons de 200 kgs"/>
    <d v="2019-04-02T09:04:40"/>
    <n v="1"/>
    <s v="PT;16;241;2600"/>
    <n v="340"/>
    <d v="2019-04-07T23:59:00"/>
    <n v="1"/>
    <x v="1"/>
    <x v="0"/>
    <x v="14"/>
  </r>
  <r>
    <x v="114"/>
    <n v="505584760"/>
    <n v="159749"/>
    <m/>
    <d v="2019-04-02T09:11:11"/>
    <n v="3"/>
    <m/>
    <n v="400"/>
    <m/>
    <n v="1"/>
    <x v="1"/>
    <x v="0"/>
    <x v="14"/>
  </r>
  <r>
    <x v="39"/>
    <n v="680015019"/>
    <n v="159750"/>
    <s v="AquisiÃ§Ã£o de serviÃ§os para manutenÃ§Ã£o e reparaÃ§Ã£o das redes prediais."/>
    <d v="2019-04-02T09:16:16"/>
    <n v="13"/>
    <s v="PT;12;169;2057"/>
    <n v="360"/>
    <d v="2019-04-07T23:59:00"/>
    <n v="1"/>
    <x v="5"/>
    <x v="0"/>
    <x v="14"/>
  </r>
  <r>
    <x v="132"/>
    <n v="507023129"/>
    <n v="159751"/>
    <s v="Concurso PÃºblico Nacional para a Empreitada de ReabilitaÃ§Ã£o do EspaÃ§o PÃºblico e Infraestruturas do Largo da Boa-Hora Ã  Ajuda, em Lisboa"/>
    <d v="2019-04-02T09:18:35"/>
    <n v="3"/>
    <s v="PT;1;1;232"/>
    <n v="360"/>
    <d v="2019-04-16T17:00:00"/>
    <n v="1"/>
    <x v="2"/>
    <x v="0"/>
    <x v="14"/>
  </r>
  <r>
    <x v="14"/>
    <n v="501144218"/>
    <n v="159752"/>
    <s v="Cobertura de rede Wifi no NÃºcleo HistÃ³rico e na Marginal AtlÃ¢ntica da Vila de Sesimbra"/>
    <d v="2019-04-02T09:23:30"/>
    <n v="13"/>
    <s v="PT;16;244;2617"/>
    <n v="360"/>
    <d v="2019-04-07T18:00:00"/>
    <n v="1"/>
    <x v="1"/>
    <x v="0"/>
    <x v="14"/>
  </r>
  <r>
    <x v="2"/>
    <n v="503539473"/>
    <n v="159753"/>
    <s v="LocaÃ§Ã£o de stand para a participaÃ§Ã£o na Feira IbÃ©rica de Turismo, Guarda"/>
    <d v="2019-04-02T09:41:20"/>
    <n v="1"/>
    <s v="PT;9;111;105"/>
    <n v="5"/>
    <d v="2019-04-05T23:59:00"/>
    <n v="1"/>
    <x v="1"/>
    <x v="0"/>
    <x v="14"/>
  </r>
  <r>
    <x v="109"/>
    <n v="506676056"/>
    <n v="159754"/>
    <s v="AquisiÃ§Ã£o de 40 contentores de polietileno para recolha de ResÃ­duos SÃ³lidos Urbanos"/>
    <d v="2019-04-02T09:41:23"/>
    <n v="1"/>
    <s v="PT;15;216;43"/>
    <n v="340"/>
    <d v="2019-04-10T23:59:00"/>
    <n v="1"/>
    <x v="1"/>
    <x v="0"/>
    <x v="14"/>
  </r>
  <r>
    <x v="3"/>
    <n v="500051054"/>
    <n v="159755"/>
    <s v="AquisiÃ§Ã£o de massas asfÃ¡lticas a frio"/>
    <d v="2019-04-02T09:49:56"/>
    <n v="13"/>
    <s v="PT;1;1;232"/>
    <n v="360"/>
    <d v="2019-04-07T19:00:00"/>
    <n v="1"/>
    <x v="1"/>
    <x v="0"/>
    <x v="14"/>
  </r>
  <r>
    <x v="11"/>
    <n v="506614913"/>
    <n v="159756"/>
    <s v="Fornecimento em ContÃ­nuo de ServiÃ§os de ImpressÃ£o em Lona e Aluguer de Outdoor"/>
    <d v="2019-04-02T09:52:46"/>
    <n v="13"/>
    <s v="PT;12;173;189"/>
    <n v="360"/>
    <d v="2019-04-15T23:59:00"/>
    <n v="1"/>
    <x v="1"/>
    <x v="0"/>
    <x v="14"/>
  </r>
  <r>
    <x v="6"/>
    <n v="506037258"/>
    <n v="159757"/>
    <m/>
    <d v="2019-04-02T10:01:05"/>
    <n v="1"/>
    <s v="PT;1;1;232"/>
    <n v="400"/>
    <m/>
    <n v="1"/>
    <x v="1"/>
    <x v="0"/>
    <x v="14"/>
  </r>
  <r>
    <x v="90"/>
    <n v="503541567"/>
    <n v="159758"/>
    <s v="Empreitada 103/GEBALIS/2019 Â¿ Bairro Vale de Santo AntÃ³nio Â¿ AvÂª Mouzinho Albuquerque"/>
    <d v="2019-04-02T10:08:58"/>
    <n v="13"/>
    <s v="PT;12;165;2019"/>
    <n v="340"/>
    <d v="2019-04-17T23:59:00"/>
    <n v="1"/>
    <x v="1"/>
    <x v="0"/>
    <x v="14"/>
  </r>
  <r>
    <x v="49"/>
    <n v="502098139"/>
    <n v="159759"/>
    <s v="BENEFICIAÃ‡ÃƒO, AMPLIAÃ‡ÃƒO, REPARAÃ‡ÃƒO E MELHORAMENTOS NAS ESCOLAS DO CONCELHO PADRE JOÃƒO COELHO CABANITA"/>
    <d v="2019-04-02T10:24:17"/>
    <n v="3"/>
    <s v="PT;9;118;1582"/>
    <n v="360"/>
    <d v="2019-04-11T17:00:00"/>
    <n v="1"/>
    <x v="1"/>
    <x v="0"/>
    <x v="14"/>
  </r>
  <r>
    <x v="9"/>
    <n v="506173968"/>
    <n v="159760"/>
    <s v="MATERIAL PARA ÃGUAS"/>
    <d v="2019-04-02T10:26:56"/>
    <n v="13"/>
    <s v="PT;16;243;261"/>
    <n v="5"/>
    <d v="2019-04-07T20:00:00"/>
    <n v="1"/>
    <x v="1"/>
    <x v="0"/>
    <x v="14"/>
  </r>
  <r>
    <x v="43"/>
    <n v="503035416"/>
    <n v="159761"/>
    <s v="na"/>
    <d v="2019-04-02T10:33:02"/>
    <n v="1"/>
    <s v="PT;1;1;232"/>
    <n v="340"/>
    <d v="2019-04-08T17:00:00"/>
    <n v="1"/>
    <x v="0"/>
    <x v="0"/>
    <x v="14"/>
  </r>
  <r>
    <x v="49"/>
    <n v="502098139"/>
    <n v="159762"/>
    <s v="POSTOS DE CARREGAMENTO PARA VEÃCULOS ELÃ‰TRICOS EM DIVERSOS LOCAIS DO CONCELHO DE LOULÃ‰"/>
    <d v="2019-04-02T10:54:36"/>
    <n v="13"/>
    <s v="PT;9;118;109"/>
    <n v="5"/>
    <d v="2019-04-14T17:00:00"/>
    <n v="1"/>
    <x v="1"/>
    <x v="0"/>
    <x v="14"/>
  </r>
  <r>
    <x v="156"/>
    <n v="502150319"/>
    <n v="159763"/>
    <m/>
    <d v="2019-04-02T10:55:40"/>
    <n v="1"/>
    <s v="PT;1;1;232"/>
    <n v="400"/>
    <m/>
    <n v="1"/>
    <x v="1"/>
    <x v="0"/>
    <x v="14"/>
  </r>
  <r>
    <x v="156"/>
    <n v="502150319"/>
    <n v="159764"/>
    <s v="AquisiÃ§Ã£o de energia elÃ©trica"/>
    <d v="2019-04-02T10:56:10"/>
    <n v="1"/>
    <s v="PT;16;234;157"/>
    <n v="5"/>
    <d v="2019-04-11T23:59:00"/>
    <n v="1"/>
    <x v="1"/>
    <x v="0"/>
    <x v="14"/>
  </r>
  <r>
    <x v="17"/>
    <n v="505456010"/>
    <n v="159765"/>
    <m/>
    <d v="2019-04-02T11:08:34"/>
    <n v="13"/>
    <s v="PT;1;1;232"/>
    <n v="400"/>
    <m/>
    <n v="1"/>
    <x v="1"/>
    <x v="0"/>
    <x v="14"/>
  </r>
  <r>
    <x v="2"/>
    <n v="503539473"/>
    <n v="159766"/>
    <s v="Fornecimento de consumÃ­veis e de ServiÃ§os de AssistÃªncia TÃ©cnica a Equipamentos Multifuncionais e de CÃ³pia - KONICA accuriopress C3070"/>
    <d v="2019-04-02T11:13:29"/>
    <n v="1"/>
    <s v="PT;9;111;1551"/>
    <n v="340"/>
    <d v="2019-04-08T23:59:00"/>
    <n v="1"/>
    <x v="1"/>
    <x v="0"/>
    <x v="14"/>
  </r>
  <r>
    <x v="49"/>
    <n v="502098139"/>
    <n v="159767"/>
    <s v="ContrataÃ§Ã£o da locaÃ§Ã£o de equipamentos de luz e som para apoio a eventos"/>
    <d v="2019-04-02T11:15:01"/>
    <n v="3"/>
    <s v="PT;9;118;109"/>
    <n v="340"/>
    <d v="2019-04-11T18:00:00"/>
    <n v="1"/>
    <x v="1"/>
    <x v="0"/>
    <x v="14"/>
  </r>
  <r>
    <x v="1"/>
    <n v="506673626"/>
    <n v="159768"/>
    <s v="ExecuÃ§Ã£o de fresagem na camada de desgaste, recarga com betÃ£o betuminoso, tratamento de cavidades, acerto das tampas de infraestruturas e sinalizaÃ§Ã£o provisÃ³ria."/>
    <d v="2019-04-02T11:22:30"/>
    <n v="3"/>
    <s v="PT;16;237;31"/>
    <n v="360"/>
    <d v="2019-04-24T23:50:00"/>
    <n v="1"/>
    <x v="1"/>
    <x v="0"/>
    <x v="14"/>
  </r>
  <r>
    <x v="12"/>
    <n v="506187543"/>
    <n v="159769"/>
    <s v="Aluguer de maquinas em regime de fornecimento contÃ­nuo"/>
    <d v="2019-04-02T11:24:05"/>
    <n v="13"/>
    <s v="PT;16;241;132"/>
    <n v="340"/>
    <d v="2019-04-07T23:59:00"/>
    <n v="1"/>
    <x v="1"/>
    <x v="0"/>
    <x v="14"/>
  </r>
  <r>
    <x v="114"/>
    <n v="505584760"/>
    <n v="159770"/>
    <m/>
    <d v="2019-04-02T11:25:10"/>
    <n v="3"/>
    <s v="PT;1;1;232"/>
    <n v="400"/>
    <m/>
    <n v="1"/>
    <x v="1"/>
    <x v="0"/>
    <x v="14"/>
  </r>
  <r>
    <x v="109"/>
    <n v="506676056"/>
    <n v="159771"/>
    <s v="Fornecimento de Energia ElÃ©trica para diversos eventos socioculturais a decorrer no MunicÃ­pio durante o ano de 2019 - LigaÃ§Ãµes Eventuais"/>
    <d v="2019-04-02T11:31:15"/>
    <n v="1"/>
    <s v="PT;15;216;43"/>
    <n v="5"/>
    <d v="2019-04-22T23:59:00"/>
    <n v="1"/>
    <x v="1"/>
    <x v="0"/>
    <x v="14"/>
  </r>
  <r>
    <x v="17"/>
    <n v="505456010"/>
    <n v="159772"/>
    <s v="AQUISIÃ‡ÃƒO DE PRODUTOS ULTRACONGELADOS"/>
    <d v="2019-04-02T11:46:32"/>
    <n v="1"/>
    <s v="PT;12;174;223"/>
    <n v="360"/>
    <d v="2019-04-10T23:59:00"/>
    <n v="1"/>
    <x v="1"/>
    <x v="0"/>
    <x v="14"/>
  </r>
  <r>
    <x v="29"/>
    <n v="512012814"/>
    <n v="159773"/>
    <s v="Empreitada de BeneficiaÃ§Ã£o da Rua Baden Powell, Santa Clara"/>
    <d v="2019-04-02T11:47:16"/>
    <n v="1"/>
    <s v="Santa Clara, Ponta Delgada"/>
    <n v="340"/>
    <d v="2019-04-10T23:59:00"/>
    <n v="1"/>
    <x v="1"/>
    <x v="0"/>
    <x v="14"/>
  </r>
  <r>
    <x v="33"/>
    <n v="505170876"/>
    <n v="159774"/>
    <s v="Fornecimento de mÃ¡quinas e ferramentas"/>
    <d v="2019-04-02T11:55:41"/>
    <n v="1"/>
    <s v="PT;9;117;1575"/>
    <n v="360"/>
    <d v="2019-04-09T17:00:00"/>
    <n v="1"/>
    <x v="1"/>
    <x v="0"/>
    <x v="14"/>
  </r>
  <r>
    <x v="149"/>
    <n v="506642798"/>
    <n v="159775"/>
    <s v="BeneficiaÃ§Ã£o de acesso Ã  SrÂª. do Castelo"/>
    <d v="2019-04-02T12:02:17"/>
    <n v="13"/>
    <s v="PT;6;76;1247"/>
    <n v="360"/>
    <d v="2019-04-14T17:00:00"/>
    <n v="1"/>
    <x v="1"/>
    <x v="0"/>
    <x v="14"/>
  </r>
  <r>
    <x v="21"/>
    <n v="506609553"/>
    <n v="159776"/>
    <s v="ElaboraÃ§Ã£o do projeto de execuÃ§Ã£o da sectorizaÃ§Ã£o da rede de abastecimento de Ã¡gua da cidade de Montemor-o-Novo"/>
    <d v="2019-04-02T12:10:05"/>
    <n v="1"/>
    <s v="PT;8;101;1519"/>
    <n v="360"/>
    <d v="2019-04-16T23:30:00"/>
    <n v="1"/>
    <x v="1"/>
    <x v="0"/>
    <x v="14"/>
  </r>
  <r>
    <x v="38"/>
    <n v="505309939"/>
    <n v="159777"/>
    <s v="AquisiÃ§Ã£o de serviÃ§os para a cobertura fotogrÃ¡fica CED2019"/>
    <d v="2019-04-02T12:18:23"/>
    <n v="1"/>
    <s v="PT;9;121;274"/>
    <n v="360"/>
    <d v="2019-04-09T16:30:00"/>
    <n v="1"/>
    <x v="1"/>
    <x v="0"/>
    <x v="14"/>
  </r>
  <r>
    <x v="27"/>
    <n v="506722422"/>
    <n v="159778"/>
    <s v="AquisiÃ§Ã£o de Equipamento Ativo que Permita a InterligaÃ§Ã£o em Rede de Computadores, Impressoras e Telefones para AcomodaÃ§Ã£o de ServiÃ§os em InstalaÃ§Ãµes ProvisÃ³rias"/>
    <d v="2019-04-02T12:24:28"/>
    <n v="1"/>
    <s v="PT;15;220;2478"/>
    <n v="340"/>
    <d v="2019-04-08T23:59:00"/>
    <n v="1"/>
    <x v="1"/>
    <x v="0"/>
    <x v="14"/>
  </r>
  <r>
    <x v="33"/>
    <n v="505170876"/>
    <n v="159780"/>
    <s v="EspetÃ¡culo Dead Combo"/>
    <d v="2019-04-02T12:27:49"/>
    <n v="1"/>
    <s v="PT;9;117;1575"/>
    <n v="360"/>
    <d v="2019-04-09T17:00:00"/>
    <n v="1"/>
    <x v="1"/>
    <x v="0"/>
    <x v="14"/>
  </r>
  <r>
    <x v="43"/>
    <n v="503035416"/>
    <n v="159782"/>
    <m/>
    <d v="2019-04-02T12:32:37"/>
    <n v="1"/>
    <s v="PT;1;1;232"/>
    <n v="400"/>
    <m/>
    <n v="1"/>
    <x v="0"/>
    <x v="0"/>
    <x v="14"/>
  </r>
  <r>
    <x v="29"/>
    <n v="512012814"/>
    <n v="159783"/>
    <s v="Empreitada de RepavimentaÃ§Ã£o da Rua do Egipto e Rua de SÃ£o JoÃ£o de Deus, FajÃ£ de Baixo"/>
    <d v="2019-04-02T13:00:06"/>
    <n v="1"/>
    <s v="FajÃ£ de Baixo, Ponta Delgada"/>
    <n v="340"/>
    <d v="2019-04-12T23:59:00"/>
    <n v="1"/>
    <x v="1"/>
    <x v="0"/>
    <x v="14"/>
  </r>
  <r>
    <x v="106"/>
    <n v="507866673"/>
    <n v="159784"/>
    <s v="Sistemas de Comando e ProteÃ§Ã£o para a instalaÃ§Ã£o inicial SubestaÃ§Ã£o de Ribeira de Pena (94.00/01/02)"/>
    <d v="2019-04-02T13:15:10"/>
    <n v="5"/>
    <s v="PT;18;267;2949"/>
    <n v="340"/>
    <d v="2019-05-17T17:00:00"/>
    <n v="1"/>
    <x v="2"/>
    <x v="0"/>
    <x v="14"/>
  </r>
  <r>
    <x v="13"/>
    <n v="501294104"/>
    <n v="159785"/>
    <s v="AQUISIÃ‡ÃƒO DE DIVERSO EQUIPAMENTO PARA O SETOR DE HIGIENE URBANA"/>
    <d v="2019-04-02T13:54:31"/>
    <n v="1"/>
    <s v="PT;16;245;2623"/>
    <n v="300"/>
    <d v="2019-04-08T23:59:00"/>
    <n v="1"/>
    <x v="1"/>
    <x v="0"/>
    <x v="14"/>
  </r>
  <r>
    <x v="49"/>
    <n v="502098139"/>
    <n v="159786"/>
    <m/>
    <d v="2019-04-02T14:08:27"/>
    <n v="3"/>
    <m/>
    <n v="1"/>
    <m/>
    <n v="1"/>
    <x v="1"/>
    <x v="0"/>
    <x v="14"/>
  </r>
  <r>
    <x v="7"/>
    <n v="508666236"/>
    <n v="159787"/>
    <s v="AquisiÃ§Ã£o de serviÃ§os de upgrade na vertente de otimizaÃ§Ã£o e integraÃ§Ã£o de funcionalidades com produtos ORACLE para o desenvolvimento de um sistema dedicado de monitorizaÃ§Ã£o e inspeÃ§Ã£o do jogo de base territorial do ServiÃ§o de RegulaÃ§Ã£o e InspeÃ§Ã£o de Jogos do Turismo de Portugal, I.P.."/>
    <d v="2019-04-02T14:14:46"/>
    <n v="13"/>
    <s v="PT;1;1;232"/>
    <n v="360"/>
    <d v="2019-04-08T23:59:00"/>
    <n v="1"/>
    <x v="2"/>
    <x v="0"/>
    <x v="14"/>
  </r>
  <r>
    <x v="73"/>
    <n v="501112049"/>
    <n v="159788"/>
    <s v="AquisiÃ§Ã£o de MÃ³dulos PrÃ©-Fabricados para BalneÃ¡rios"/>
    <d v="2019-04-02T14:21:40"/>
    <n v="13"/>
    <s v="PT;3;35;549"/>
    <n v="360"/>
    <d v="2019-04-09T16:00:00"/>
    <n v="1"/>
    <x v="1"/>
    <x v="0"/>
    <x v="14"/>
  </r>
  <r>
    <x v="149"/>
    <n v="506642798"/>
    <n v="159790"/>
    <s v="BeneficiaÃ§Ã£o do C.M. 1369 Â¿ acesso Ã  Riscada"/>
    <d v="2019-04-02T14:36:10"/>
    <n v="13"/>
    <s v="PT;6;76;1244"/>
    <n v="360"/>
    <d v="2019-04-14T17:00:00"/>
    <n v="1"/>
    <x v="1"/>
    <x v="0"/>
    <x v="14"/>
  </r>
  <r>
    <x v="29"/>
    <n v="512012814"/>
    <n v="159791"/>
    <s v="Empreitada de SubstituiÃ§Ã£o da Cobertura da Escola EB/JI dos PoÃ§os, SÃ£o Vicente Ferreira"/>
    <d v="2019-04-02T14:37:43"/>
    <n v="1"/>
    <s v="SÃ£o Vicente Ferreira, Ponta Delgada"/>
    <n v="340"/>
    <d v="2019-04-10T23:59:00"/>
    <n v="1"/>
    <x v="1"/>
    <x v="0"/>
    <x v="14"/>
  </r>
  <r>
    <x v="0"/>
    <n v="508481287"/>
    <n v="159792"/>
    <s v="191G001555 - AquisiÃ§Ã£o de sulfato de condroitina 0,2% sol estÃ©ril seringa 40 ml- Ano 2019"/>
    <d v="2019-04-02T14:53:42"/>
    <n v="1"/>
    <s v="PT;12;165;2010"/>
    <n v="5"/>
    <d v="1970-01-01T17:00:00"/>
    <n v="1"/>
    <x v="0"/>
    <x v="0"/>
    <x v="14"/>
  </r>
  <r>
    <x v="4"/>
    <n v="506334562"/>
    <n v="159793"/>
    <s v="BeneficiaÃ§Ã£o do Teatro-Cine de Pombal (ElaboraÃ§Ã£o do projeto para aumento de capacidade de lugares)."/>
    <d v="2019-04-02T14:58:52"/>
    <n v="13"/>
    <s v="PT;11;157;1950"/>
    <n v="360"/>
    <d v="2019-04-19T23:59:00"/>
    <n v="1"/>
    <x v="1"/>
    <x v="0"/>
    <x v="14"/>
  </r>
  <r>
    <x v="70"/>
    <n v="506791220"/>
    <n v="159794"/>
    <s v="ExecuÃ§Ã£o de pavimentos em calÃ§ada, lancis e correÃ§Ã£o de caldeiras de Ã¡rvores na Ã¡rea do Concelho da Moita"/>
    <d v="2019-04-02T15:04:33"/>
    <n v="13"/>
    <s v="PT;16;239;78"/>
    <n v="360"/>
    <d v="2019-04-12T23:59:00"/>
    <n v="1"/>
    <x v="1"/>
    <x v="0"/>
    <x v="14"/>
  </r>
  <r>
    <x v="38"/>
    <n v="505309939"/>
    <n v="159795"/>
    <s v="AquisiÃ§Ã£o de serviÃ§os para produÃ§Ãµes audiovisuais CED2019"/>
    <d v="2019-04-02T15:08:25"/>
    <n v="1"/>
    <s v="PT;9;121;274"/>
    <n v="360"/>
    <d v="2019-04-09T16:30:00"/>
    <n v="1"/>
    <x v="1"/>
    <x v="0"/>
    <x v="14"/>
  </r>
  <r>
    <x v="49"/>
    <n v="502098139"/>
    <n v="159796"/>
    <m/>
    <d v="2019-04-02T15:08:25"/>
    <n v="3"/>
    <s v="PT;1;1;232"/>
    <n v="400"/>
    <m/>
    <n v="1"/>
    <x v="1"/>
    <x v="0"/>
    <x v="14"/>
  </r>
  <r>
    <x v="49"/>
    <n v="502098139"/>
    <n v="159797"/>
    <m/>
    <d v="2019-04-02T15:09:03"/>
    <n v="3"/>
    <s v="PT;1;1;232"/>
    <n v="400"/>
    <m/>
    <n v="1"/>
    <x v="1"/>
    <x v="0"/>
    <x v="14"/>
  </r>
  <r>
    <x v="18"/>
    <n v="501222634"/>
    <n v="159798"/>
    <s v="AquisiÃ§Ã£o de Hardware para a EstÃ¢ncia Termal das Caldas da Rainha"/>
    <d v="2019-04-02T15:11:59"/>
    <n v="13"/>
    <s v="PT;11;148;1898"/>
    <n v="360"/>
    <d v="2019-04-07T23:59:00"/>
    <n v="1"/>
    <x v="1"/>
    <x v="0"/>
    <x v="14"/>
  </r>
  <r>
    <x v="49"/>
    <n v="502098139"/>
    <n v="159799"/>
    <s v="ABERTURA DE FUROS EM VÃRIOS LOCAIS DO CONCELHO - MESQUITA, SALIR E BARRANCO DO VELHO"/>
    <d v="2019-04-02T15:13:34"/>
    <n v="3"/>
    <s v="PT;9;118;1581"/>
    <n v="340"/>
    <d v="2019-04-26T17:00:00"/>
    <n v="1"/>
    <x v="1"/>
    <x v="0"/>
    <x v="14"/>
  </r>
  <r>
    <x v="14"/>
    <n v="501144218"/>
    <n v="159800"/>
    <s v="Pintura das paredes exteriores da escola com uma demÃ£o de primÃ¡rio aquoso antialcalino e duas demÃ£os de tinta plÃ¡stica acrÃ­lica de cor branca, incluindo reparaÃ§Ã£o de fissuras, limpeza por escovagem das paredes, aplicaÃ§Ã£o de desinfetante fungicida e algicida e montagem e desmontagem dos andaimes que forem necessÃ¡rios."/>
    <d v="2019-04-02T15:15:31"/>
    <n v="1"/>
    <s v="PT;16;244;2618"/>
    <n v="360"/>
    <d v="2019-04-12T23:59:00"/>
    <n v="1"/>
    <x v="1"/>
    <x v="0"/>
    <x v="14"/>
  </r>
  <r>
    <x v="149"/>
    <n v="506642798"/>
    <n v="159802"/>
    <s v="PrestaÃ§Ã£o de serviÃ§os para gestÃ£o da frota de viaturas da CÃ¢mara Municipal"/>
    <d v="2019-04-02T15:27:05"/>
    <n v="1"/>
    <s v="PT;6;76;1247"/>
    <n v="360"/>
    <d v="2019-04-11T23:00:00"/>
    <n v="1"/>
    <x v="1"/>
    <x v="0"/>
    <x v="14"/>
  </r>
  <r>
    <x v="38"/>
    <n v="505309939"/>
    <n v="159803"/>
    <s v="AquisiÃ§Ã£o de serviÃ§os de consultoria e produÃ§Ã£o editorial para publicaÃ§Ãµes CED2019"/>
    <d v="2019-04-02T15:28:43"/>
    <n v="1"/>
    <s v="PT;9;121;1594"/>
    <n v="360"/>
    <d v="2019-04-09T16:30:00"/>
    <n v="1"/>
    <x v="1"/>
    <x v="0"/>
    <x v="14"/>
  </r>
  <r>
    <x v="13"/>
    <n v="501294104"/>
    <n v="159805"/>
    <s v="AQUISIÃ‡ÃƒO DE DIVERSO MATERIAL DE HIGIENE URBANA"/>
    <d v="2019-04-02T15:33:14"/>
    <n v="1"/>
    <s v="PT;16;245;2623"/>
    <n v="360"/>
    <d v="2019-04-08T23:59:00"/>
    <n v="1"/>
    <x v="1"/>
    <x v="0"/>
    <x v="14"/>
  </r>
  <r>
    <x v="29"/>
    <n v="512012814"/>
    <n v="159808"/>
    <s v="Empreitada de RequalificaÃ§Ã£o da Rua Nossa Senhora da Ajuda e RepavimentaÃ§Ã£o da Canada da Eira, Covoada"/>
    <d v="2019-04-02T15:48:06"/>
    <n v="1"/>
    <s v="Covoada, Ponta Delgada"/>
    <n v="340"/>
    <d v="2019-04-12T23:59:00"/>
    <n v="1"/>
    <x v="1"/>
    <x v="0"/>
    <x v="14"/>
  </r>
  <r>
    <x v="81"/>
    <n v="501904077"/>
    <n v="159809"/>
    <s v="ReparaÃ§Ã£o das cÃ©lulas do bloco de armazenagem diÃ¡ria e expediÃ§Ã£o rodoviÃ¡ria do Terminal PortuÃ¡rio da Trafaria da Silopor - Empresa de Silos PortuÃ¡rios, S.A., em liquidaÃ§Ã£o"/>
    <d v="2019-04-02T15:48:06"/>
    <n v="13"/>
    <s v="PT;16;236;2580"/>
    <n v="360"/>
    <d v="2019-04-12T16:00:00"/>
    <n v="1"/>
    <x v="7"/>
    <x v="0"/>
    <x v="14"/>
  </r>
  <r>
    <x v="131"/>
    <n v="508345464"/>
    <n v="159810"/>
    <s v="Empreitada de ReposiÃ§Ã£o de Pavimentos em Redes de Abastecimento e Saneamento"/>
    <d v="2019-04-02T15:50:02"/>
    <n v="3"/>
    <s v="PT;15;218;121"/>
    <n v="360"/>
    <d v="2019-04-17T18:00:00"/>
    <n v="1"/>
    <x v="2"/>
    <x v="0"/>
    <x v="14"/>
  </r>
  <r>
    <x v="13"/>
    <n v="501294104"/>
    <n v="159811"/>
    <s v="PRESTAÃ‡ÃƒO DE SERVIÃ‡OS DE JARDINEIRO, PELO PERIODO DE 12 MESES"/>
    <d v="2019-04-02T15:51:49"/>
    <n v="1"/>
    <s v="PT;16;245;2623"/>
    <n v="340"/>
    <d v="2019-05-07T23:59:00"/>
    <n v="1"/>
    <x v="1"/>
    <x v="0"/>
    <x v="14"/>
  </r>
  <r>
    <x v="109"/>
    <n v="506676056"/>
    <n v="159812"/>
    <s v="PrestaÃ§Ã£o de ServiÃ§os de Limpeza de Bermas e Valetas numa extensÃ£o de 180 Kms nas estradas e caminhos do Concelho"/>
    <d v="2019-04-02T15:52:49"/>
    <n v="13"/>
    <s v="PT;15;216;43"/>
    <n v="340"/>
    <d v="2019-04-08T23:59:00"/>
    <n v="1"/>
    <x v="1"/>
    <x v="0"/>
    <x v="14"/>
  </r>
  <r>
    <x v="3"/>
    <n v="500051054"/>
    <n v="159813"/>
    <s v="AquisiÃ§Ã£o de ServiÃ§os de ProduÃ§Ã£o TÃ©cnica e EspetÃ¡culos Comemorativos do 25 de Abril com Dead Combo e D.A.M.A."/>
    <d v="2019-04-02T16:01:09"/>
    <n v="1"/>
    <s v="PT;16;236;230"/>
    <n v="360"/>
    <d v="2019-04-05T19:00:00"/>
    <n v="1"/>
    <x v="1"/>
    <x v="0"/>
    <x v="14"/>
  </r>
  <r>
    <x v="38"/>
    <n v="505309939"/>
    <n v="159814"/>
    <s v="AquisiÃ§Ã£o de estruturas outdoor para comunicaÃ§Ã£o."/>
    <d v="2019-04-02T16:04:58"/>
    <n v="1"/>
    <s v="PT;9;121;274"/>
    <n v="360"/>
    <d v="2019-04-09T16:30:00"/>
    <n v="1"/>
    <x v="1"/>
    <x v="0"/>
    <x v="14"/>
  </r>
  <r>
    <x v="14"/>
    <n v="501144218"/>
    <n v="159815"/>
    <s v="ExecuÃ§Ã£o de CalÃ§adas nas Freguesias do Castelo e Quinta do Conde, a fim de proceder Ã  execuÃ§Ã£o ou reparaÃ§Ã£o de calÃ§ada existente na sequÃªncia de roturas em condutas ou devido a reparaÃ§Ãµes em caixas de ramal ou de pequenas obras de saneamento."/>
    <d v="2019-04-02T16:23:04"/>
    <n v="13"/>
    <s v="PT;16;244;244"/>
    <n v="360"/>
    <d v="2019-04-11T23:59:00"/>
    <n v="1"/>
    <x v="1"/>
    <x v="0"/>
    <x v="14"/>
  </r>
  <r>
    <x v="218"/>
    <n v="502034564"/>
    <n v="159816"/>
    <m/>
    <d v="2019-04-02T16:29:57"/>
    <n v="13"/>
    <s v="PT;1;1;232"/>
    <n v="1"/>
    <m/>
    <n v="1"/>
    <x v="2"/>
    <x v="0"/>
    <x v="14"/>
  </r>
  <r>
    <x v="97"/>
    <n v="508354617"/>
    <n v="159817"/>
    <m/>
    <d v="2019-04-02T16:37:18"/>
    <n v="13"/>
    <s v="PT;1;1;232"/>
    <n v="400"/>
    <m/>
    <n v="1"/>
    <x v="1"/>
    <x v="0"/>
    <x v="14"/>
  </r>
  <r>
    <x v="13"/>
    <n v="501294104"/>
    <n v="159818"/>
    <s v="REQUALIFICAÃ‡ÃƒO VIÃRIA/PEDONAL DA RUA DA EUROCERÃ‚MICA"/>
    <d v="2019-04-02T16:41:03"/>
    <n v="3"/>
    <s v="PT;16;245;2622"/>
    <n v="300"/>
    <d v="2019-05-05T23:59:00"/>
    <n v="1"/>
    <x v="1"/>
    <x v="0"/>
    <x v="14"/>
  </r>
  <r>
    <x v="13"/>
    <n v="501294104"/>
    <n v="159819"/>
    <s v="PRESTAÃ‡ÃƒO DE SERVIÃ‡OS PARA ALUGUER DE EQUIPAMENTOS ÃUDIO, ILUMINAÃ‡ÃƒO E VÃDEO - FEIRA DE SANTIAGO 2019"/>
    <d v="2019-04-02T16:41:27"/>
    <n v="13"/>
    <s v="PT;1;1;232"/>
    <n v="360"/>
    <d v="2019-04-08T23:59:00"/>
    <n v="1"/>
    <x v="1"/>
    <x v="0"/>
    <x v="14"/>
  </r>
  <r>
    <x v="97"/>
    <n v="508354617"/>
    <n v="159820"/>
    <s v="CPv 04/2019 - Aluguer Operacional de Viatura para a Estrutura de Apoio TÃ©cnico da CIMRC"/>
    <d v="2019-04-02T16:41:46"/>
    <n v="13"/>
    <s v="PT;1;1;232"/>
    <n v="360"/>
    <d v="2019-04-09T23:59:00"/>
    <n v="1"/>
    <x v="1"/>
    <x v="0"/>
    <x v="14"/>
  </r>
  <r>
    <x v="2"/>
    <n v="503539473"/>
    <n v="159821"/>
    <s v="AquisiÃ§Ã£o de serviÃ§os de elaboraÃ§Ã£o da EstratÃ©gia Local de HabitaÃ§Ã£o de Albufeira"/>
    <d v="2019-04-02T16:45:03"/>
    <n v="1"/>
    <s v="PT;9;111;105"/>
    <n v="340"/>
    <d v="2019-04-21T23:59:00"/>
    <n v="1"/>
    <x v="1"/>
    <x v="0"/>
    <x v="14"/>
  </r>
  <r>
    <x v="75"/>
    <n v="512096481"/>
    <n v="159822"/>
    <s v="Ajuste direto para a aquisiÃ§Ã£o de produtos de higiene e limpeza para as instalaÃ§Ãµes da Sede; Centro de Triagem Automatizado, EdifÃ­cio TÃ©cnico Administrativo e EdifÃ­cio de manutenÃ§Ã£o do Ecoparque I da Ilha de SÃ£o Miguel e Ecoparque III do Nordeste"/>
    <d v="2019-04-02T16:56:34"/>
    <n v="1"/>
    <s v="PT;20;313;3416"/>
    <n v="5"/>
    <d v="2019-04-16T18:00:00"/>
    <n v="1"/>
    <x v="1"/>
    <x v="0"/>
    <x v="14"/>
  </r>
  <r>
    <x v="7"/>
    <n v="508666236"/>
    <n v="159823"/>
    <s v="Empreitada de obras pÃºblicas para impermeabilizaÃ§Ã£o da cobertura do auditÃ³rio da Escola de Hotelaria e Turismo do Estoril."/>
    <d v="2019-04-02T17:05:49"/>
    <n v="1"/>
    <s v="PT;12;164;1999"/>
    <n v="360"/>
    <d v="2019-04-08T23:59:00"/>
    <n v="1"/>
    <x v="2"/>
    <x v="0"/>
    <x v="14"/>
  </r>
  <r>
    <x v="137"/>
    <n v="506818829"/>
    <n v="159824"/>
    <s v="Fornecimento contÃ­nuo de emulsÃ£o betuminosa C69B2 (ECR3)"/>
    <d v="2019-04-02T17:14:45"/>
    <n v="1"/>
    <s v="PT;7;88;1431"/>
    <n v="360"/>
    <d v="2019-04-06T23:59:00"/>
    <n v="1"/>
    <x v="1"/>
    <x v="0"/>
    <x v="14"/>
  </r>
  <r>
    <x v="0"/>
    <n v="508481287"/>
    <n v="159826"/>
    <s v="191G001569 - AquisiÃ§Ã£o de medicamentos diversos - Ano 2019"/>
    <d v="2019-04-02T17:26:29"/>
    <n v="1"/>
    <s v="PT;12;165;2010"/>
    <n v="360"/>
    <d v="2019-04-05T17:00:00"/>
    <n v="1"/>
    <x v="0"/>
    <x v="0"/>
    <x v="14"/>
  </r>
  <r>
    <x v="219"/>
    <n v="900106590"/>
    <n v="159827"/>
    <m/>
    <d v="2019-04-02T18:03:36"/>
    <n v="9"/>
    <m/>
    <n v="1"/>
    <m/>
    <n v="1"/>
    <x v="2"/>
    <x v="0"/>
    <x v="14"/>
  </r>
  <r>
    <x v="10"/>
    <n v="500122237"/>
    <n v="159828"/>
    <s v="AquisiÃ§Ã£o de serviÃ§os de manutenÃ§Ã£o de plataforma de reservas online de hotelaria e-GDS para as Unidades da FundaÃ§Ã£o INATEL"/>
    <d v="2019-04-02T18:51:25"/>
    <n v="1"/>
    <s v="PT;1;1;232"/>
    <n v="5"/>
    <d v="2019-04-07T23:59:00"/>
    <n v="1"/>
    <x v="2"/>
    <x v="0"/>
    <x v="14"/>
  </r>
  <r>
    <x v="45"/>
    <n v="680021892"/>
    <n v="159848"/>
    <s v="AquisiÃ§Ã£o de ServiÃ§os para ElaboraÃ§Ã£o do Projeto Base para ImplementaÃ§Ã£o de Zonas de MediÃ§Ã£o e Controlo no Ã‚mbito do Controlo de Perdas"/>
    <d v="2019-04-03T09:45:35"/>
    <n v="1"/>
    <s v="PT;12;173;189"/>
    <n v="360"/>
    <d v="2019-04-04T23:59:00"/>
    <n v="1"/>
    <x v="5"/>
    <x v="0"/>
    <x v="14"/>
  </r>
  <r>
    <x v="0"/>
    <n v="508481287"/>
    <n v="159849"/>
    <s v="191G001559 - AquisiÃ§Ã£o de medicamentos diverso- Ano 2019"/>
    <d v="2019-04-03T09:54:02"/>
    <n v="1"/>
    <s v="PT;12;165;2010"/>
    <n v="5"/>
    <d v="2019-04-08T17:00:00"/>
    <n v="1"/>
    <x v="0"/>
    <x v="0"/>
    <x v="14"/>
  </r>
  <r>
    <x v="49"/>
    <n v="502098139"/>
    <n v="159850"/>
    <m/>
    <d v="2019-04-03T09:55:01"/>
    <n v="1"/>
    <s v="PT;9;118;1582"/>
    <n v="1"/>
    <d v="1970-01-01T17:00:00"/>
    <n v="1"/>
    <x v="1"/>
    <x v="0"/>
    <x v="14"/>
  </r>
  <r>
    <x v="64"/>
    <n v="508754496"/>
    <n v="159851"/>
    <s v="Acordo Quadro para o fornecimento de Eletricidade_2019"/>
    <d v="2019-04-03T10:01:29"/>
    <n v="3"/>
    <s v="PT;17;247;276"/>
    <n v="360"/>
    <d v="2019-05-11T23:59:00"/>
    <n v="1"/>
    <x v="1"/>
    <x v="0"/>
    <x v="14"/>
  </r>
  <r>
    <x v="30"/>
    <n v="506546381"/>
    <n v="159852"/>
    <s v="AquisiÃ§Ã£o de serviÃ§os de FiscalizaÃ§Ã£o da Empreitada &quot;ImplantaÃ§Ã£o de percurso em Casal de SÃ£o SimÃ£o&quot;"/>
    <d v="2019-04-03T10:19:08"/>
    <n v="1"/>
    <s v="PT;11;150;1905"/>
    <n v="5"/>
    <d v="2019-04-08T17:00:00"/>
    <n v="1"/>
    <x v="1"/>
    <x v="0"/>
    <x v="14"/>
  </r>
  <r>
    <x v="8"/>
    <n v="505187531"/>
    <n v="159853"/>
    <s v="ALUGUER DE EQUIPAMENTO DE SOM E ILUMINAÃ‡ÃƒO PARA ATIVIDADES CULTURAIS A REALIZAR NO FORTE DE SANTO ANTÃ“NIO DA BARRA"/>
    <d v="2019-04-03T10:25:49"/>
    <n v="13"/>
    <s v="PT;12;164;1999"/>
    <n v="360"/>
    <d v="2019-04-10T23:59:00"/>
    <n v="1"/>
    <x v="1"/>
    <x v="0"/>
    <x v="14"/>
  </r>
  <r>
    <x v="13"/>
    <n v="501294104"/>
    <n v="159854"/>
    <s v="Fornecimento e assentamento de 21,54m2 de pavÃª pitonado, de 362,52m2 de calÃ§ada nova (largura 1,50m) e de 146,15ml de fiada de calÃ§ada grossa de vidraÃ§o, para a Rua Gomes Cardim, em SetÃºbal"/>
    <d v="2019-04-03T10:44:03"/>
    <n v="13"/>
    <s v="PT;16;245;2623"/>
    <n v="360"/>
    <d v="2019-04-08T23:59:00"/>
    <n v="1"/>
    <x v="1"/>
    <x v="0"/>
    <x v="14"/>
  </r>
  <r>
    <x v="19"/>
    <n v="507396081"/>
    <n v="159855"/>
    <s v="CPUB002.FIE.2019 - Concurso PÃºblico para AquisiÃ§Ã£o de Viatura com 26T equipada com Grua e Sistema Amplirol"/>
    <d v="2019-04-03T10:44:07"/>
    <n v="3"/>
    <s v="PT;12;164;1996"/>
    <n v="360"/>
    <d v="2019-04-17T23:59:00"/>
    <n v="1"/>
    <x v="1"/>
    <x v="0"/>
    <x v="14"/>
  </r>
  <r>
    <x v="0"/>
    <n v="508481287"/>
    <n v="159856"/>
    <s v="PrestaÃ§Ã£o de serviÃ§os de externalizaÃ§Ã£o e custÃ³dia dos arquivos do Centro Hospitalar UniversitÃ¡rio de Lisboa Norte, EPE"/>
    <d v="2019-04-03T10:50:41"/>
    <n v="3"/>
    <s v="PT;12;165;2010"/>
    <n v="360"/>
    <d v="2019-05-03T17:00:00"/>
    <n v="1"/>
    <x v="0"/>
    <x v="0"/>
    <x v="14"/>
  </r>
  <r>
    <x v="90"/>
    <n v="503541567"/>
    <n v="159857"/>
    <s v="Empreitada 105/GEBALIS/2019 Â¿ Bairro Vale de Santo AntÃ³nio Â¿ Rua Henrique Barrilaro Ruas - ReabilitaÃ§Ã£o de 6 fogos municipais"/>
    <d v="2019-04-03T10:57:14"/>
    <n v="13"/>
    <s v="PT;12;165;2019"/>
    <n v="340"/>
    <d v="2019-04-11T23:59:00"/>
    <n v="1"/>
    <x v="1"/>
    <x v="0"/>
    <x v="14"/>
  </r>
  <r>
    <x v="27"/>
    <n v="506722422"/>
    <n v="159858"/>
    <s v="AquisiÃ§Ã£o de sacos e produtos merchandising"/>
    <d v="2019-04-03T11:09:13"/>
    <n v="1"/>
    <s v="PT;15;220;2478"/>
    <n v="340"/>
    <d v="2019-04-18T23:59:00"/>
    <n v="1"/>
    <x v="1"/>
    <x v="0"/>
    <x v="14"/>
  </r>
  <r>
    <x v="0"/>
    <n v="508481287"/>
    <n v="159859"/>
    <s v="191G001586 - AquisiÃ§Ã£o de medicamentos diversos - Ano 2019"/>
    <d v="2019-04-03T11:09:13"/>
    <n v="1"/>
    <s v="PT;12;165;2010"/>
    <n v="360"/>
    <d v="2019-04-08T17:00:00"/>
    <n v="1"/>
    <x v="0"/>
    <x v="0"/>
    <x v="14"/>
  </r>
  <r>
    <x v="50"/>
    <n v="500192855"/>
    <n v="159860"/>
    <m/>
    <d v="2019-04-03T11:14:26"/>
    <n v="13"/>
    <s v="PT;1;1;232"/>
    <n v="400"/>
    <m/>
    <n v="1"/>
    <x v="3"/>
    <x v="0"/>
    <x v="14"/>
  </r>
  <r>
    <x v="220"/>
    <n v="500594120"/>
    <n v="159862"/>
    <m/>
    <d v="2019-04-03T11:34:56"/>
    <n v="3"/>
    <m/>
    <n v="400"/>
    <m/>
    <n v="1"/>
    <x v="2"/>
    <x v="0"/>
    <x v="14"/>
  </r>
  <r>
    <x v="47"/>
    <n v="512042659"/>
    <n v="159864"/>
    <s v="Consulta prÃ©via para LocaÃ§Ã£o de MÃ¡quinas GiratÃ³ria com: Balde, Martelo, Pequena; Autobetoneira; Conjunto Industrial com Condutores durante o ano de 2019"/>
    <d v="2019-04-03T11:44:41"/>
    <n v="13"/>
    <s v="PT;20;312;238"/>
    <n v="340"/>
    <d v="2019-04-12T23:59:00"/>
    <n v="1"/>
    <x v="1"/>
    <x v="0"/>
    <x v="14"/>
  </r>
  <r>
    <x v="0"/>
    <n v="508481287"/>
    <n v="159865"/>
    <s v="AquisiÃ§Ã£o de ServiÃ§os de ManutenÃ§Ã£o ao Equipamento de LaboratÃ³rio para o ano 2019."/>
    <d v="2019-04-03T11:47:24"/>
    <n v="1"/>
    <s v="PT;12;165;2010"/>
    <n v="360"/>
    <d v="2019-04-08T17:00:00"/>
    <n v="1"/>
    <x v="0"/>
    <x v="0"/>
    <x v="14"/>
  </r>
  <r>
    <x v="11"/>
    <n v="506614913"/>
    <n v="159866"/>
    <s v="Fornecimento em contÃ­nuo de fundos documentais para as Bibliotecas Municipais do Concelho de Vila Franca de Xira"/>
    <d v="2019-04-03T11:56:56"/>
    <n v="1"/>
    <s v="PT;12;173;189"/>
    <n v="400"/>
    <d v="2019-04-02T23:59:00"/>
    <n v="1"/>
    <x v="1"/>
    <x v="0"/>
    <x v="14"/>
  </r>
  <r>
    <x v="0"/>
    <n v="508481287"/>
    <n v="159867"/>
    <s v="191G001599 - AquisiÃ§Ã£o de medicamentos diversos - Ano 2019"/>
    <d v="2019-04-03T12:07:18"/>
    <n v="1"/>
    <s v="PT;12;165;2010"/>
    <n v="5"/>
    <d v="2019-04-08T17:00:00"/>
    <n v="1"/>
    <x v="0"/>
    <x v="0"/>
    <x v="14"/>
  </r>
  <r>
    <x v="68"/>
    <n v="512013241"/>
    <n v="159869"/>
    <m/>
    <d v="2019-04-03T12:21:04"/>
    <n v="1"/>
    <s v="PT;1;1;232"/>
    <n v="400"/>
    <m/>
    <n v="1"/>
    <x v="1"/>
    <x v="0"/>
    <x v="14"/>
  </r>
  <r>
    <x v="80"/>
    <n v="505932512"/>
    <n v="159870"/>
    <s v="Aluguer de Equipamentos para eventos"/>
    <d v="2019-04-03T12:27:03"/>
    <n v="1"/>
    <s v="PT;9;113;1556"/>
    <n v="360"/>
    <d v="2019-04-08T23:59:00"/>
    <n v="1"/>
    <x v="1"/>
    <x v="0"/>
    <x v="14"/>
  </r>
  <r>
    <x v="29"/>
    <n v="512012814"/>
    <n v="159871"/>
    <s v="NIPG 4932/19- Ajuste direto para a aquisiÃ§Ã£o de serviÃ§os de impressÃ£o e dobragem de folhetos de Medidas de AutoproteÃ§Ã£o"/>
    <d v="2019-04-03T12:35:58"/>
    <n v="1"/>
    <s v="Ponta Delgada"/>
    <n v="340"/>
    <d v="2019-05-07T23:59:00"/>
    <n v="1"/>
    <x v="1"/>
    <x v="0"/>
    <x v="14"/>
  </r>
  <r>
    <x v="47"/>
    <n v="512042659"/>
    <n v="159872"/>
    <s v="Consulta PrÃ©via para AquisiÃ§Ã£o e Montagem de Luzes LED no Centro HistÃ³rico da Vila de Nordeste"/>
    <d v="2019-04-03T12:36:36"/>
    <n v="13"/>
    <s v="PT;20;312;3402"/>
    <n v="5"/>
    <d v="2019-04-12T23:59:00"/>
    <n v="1"/>
    <x v="1"/>
    <x v="0"/>
    <x v="14"/>
  </r>
  <r>
    <x v="68"/>
    <n v="512013241"/>
    <n v="159873"/>
    <s v="PRESTAÃ‡ÃƒO DE SERVIÃ‡O DE ASSESSORIA TÃ‰CNICA EM MATÃ‰RIA DE ORDENAMENTO DO TERRITÃ“RIO E URBANISMO E APOIO PARA A CONCLUSÃƒO DAPRIMEIRA REVISÃƒO DO PLANO DIRETOR MUNICIPAL - FASE 3 E 4"/>
    <d v="2019-04-03T12:37:21"/>
    <n v="1"/>
    <m/>
    <n v="360"/>
    <d v="2019-04-09T17:00:00"/>
    <n v="1"/>
    <x v="1"/>
    <x v="0"/>
    <x v="14"/>
  </r>
  <r>
    <x v="16"/>
    <n v="512078653"/>
    <n v="159874"/>
    <s v="RenovaÃ§Ã£o da base de licenciamento VMWare instalada no ServiÃ§o Regional de SaÃºde dos AÃ§ores atualmente sob contrato ELA"/>
    <d v="2019-04-03T12:54:47"/>
    <n v="1"/>
    <s v="PT;1;1;232"/>
    <n v="5"/>
    <d v="2019-04-04T23:59:00"/>
    <n v="1"/>
    <x v="2"/>
    <x v="0"/>
    <x v="14"/>
  </r>
  <r>
    <x v="0"/>
    <n v="508481287"/>
    <n v="159875"/>
    <s v="AquisiÃ§Ã£o de material genÃ©rico de canalizaÃ§Ã£o para o ano 2019."/>
    <d v="2019-04-03T13:52:50"/>
    <n v="13"/>
    <s v="PT;12;165;2010"/>
    <n v="360"/>
    <d v="2019-04-17T17:00:00"/>
    <n v="1"/>
    <x v="0"/>
    <x v="0"/>
    <x v="14"/>
  </r>
  <r>
    <x v="8"/>
    <n v="505187531"/>
    <n v="159876"/>
    <s v="&quot;MELHORAMENTOS NOS PARQUES MUNICIPAIS E VIADUTOS - CONCELHO DE CASCAIS&quot; ProcÂº 3/EOP/DCOP/2019"/>
    <d v="2019-04-03T14:17:20"/>
    <n v="13"/>
    <s v="PT;12;164;42"/>
    <n v="360"/>
    <d v="2019-04-15T23:59:00"/>
    <n v="1"/>
    <x v="1"/>
    <x v="0"/>
    <x v="14"/>
  </r>
  <r>
    <x v="109"/>
    <n v="506676056"/>
    <n v="159877"/>
    <s v="AquisiÃ§Ã£o de Lubrificantes, ao abrigo do contrato de Acordo Quadro nÂº 05/2018"/>
    <d v="2019-04-03T14:45:56"/>
    <n v="1"/>
    <s v="PT;15;216;43"/>
    <n v="340"/>
    <d v="2019-04-09T23:59:00"/>
    <n v="1"/>
    <x v="1"/>
    <x v="0"/>
    <x v="14"/>
  </r>
  <r>
    <x v="22"/>
    <n v="508195446"/>
    <n v="159878"/>
    <s v="AquisiÃ§Ã£o de serviÃ§os de ComunicaÃ§Ãµes de Voz e Dados em Local Fixo, e soluÃ§Ã£o IVR"/>
    <d v="2019-04-03T14:27:28"/>
    <n v="3"/>
    <s v="PT;1;1;232"/>
    <n v="340"/>
    <d v="2019-05-17T17:00:00"/>
    <n v="1"/>
    <x v="3"/>
    <x v="0"/>
    <x v="14"/>
  </r>
  <r>
    <x v="14"/>
    <n v="501144218"/>
    <n v="159879"/>
    <s v="Fornecimento de sacos de plÃ¡stico para Moloks de 3000L e 5000L, para equiparem os contentores semienterrados para depÃ³sito de lixo domÃ©stico em todo o concelho"/>
    <d v="2019-04-03T14:38:10"/>
    <n v="13"/>
    <s v="PT;16;244;2617"/>
    <n v="360"/>
    <d v="2019-04-08T18:00:00"/>
    <n v="1"/>
    <x v="1"/>
    <x v="0"/>
    <x v="14"/>
  </r>
  <r>
    <x v="90"/>
    <n v="503541567"/>
    <n v="159881"/>
    <s v="Empreitada 108/GEBALIS/2019 Â¿ Bairro Vale de AlcÃ¢ntara - ReabilitaÃ§Ã£o de fogos municipais"/>
    <d v="2019-04-03T14:40:42"/>
    <n v="13"/>
    <s v="PT;12;165;2001"/>
    <n v="220"/>
    <d v="2019-04-15T23:59:00"/>
    <n v="1"/>
    <x v="1"/>
    <x v="0"/>
    <x v="14"/>
  </r>
  <r>
    <x v="106"/>
    <n v="507866673"/>
    <n v="159882"/>
    <s v="GestÃ£o de CombustÃ­vel em faixas de Linhas da RNT - Ãreas Complementares 2019 - RegiÃ£o de IntervenÃ§Ã£o 5 (Linhas Palmela/Ã‰vora/FernÃ£o Ferro/Quinta do Anjo/Seixal)"/>
    <d v="2019-04-03T14:43:55"/>
    <n v="5"/>
    <s v="PT;1;1;232"/>
    <n v="340"/>
    <d v="2019-04-16T17:00:00"/>
    <n v="1"/>
    <x v="2"/>
    <x v="0"/>
    <x v="14"/>
  </r>
  <r>
    <x v="0"/>
    <n v="508481287"/>
    <n v="159883"/>
    <s v="191G001605 - AquisiÃ§Ã£o de dexametasona comp 4 mg - Ano 2019"/>
    <d v="2019-04-03T14:49:54"/>
    <n v="1"/>
    <s v="PT;12;165;2010"/>
    <n v="5"/>
    <d v="2019-04-08T17:00:00"/>
    <n v="1"/>
    <x v="0"/>
    <x v="0"/>
    <x v="14"/>
  </r>
  <r>
    <x v="27"/>
    <n v="506722422"/>
    <n v="159885"/>
    <s v="AquisiÃ§Ã£o de ServiÃ§os de Arqueologia no SÃ­tio ArqueolÃ³gico do Monte da Barca (PrÃ©-histÃ³rico e Romano), no Ã¢mbito da Empreitada de ExecuÃ§Ã£o de Obras de UrbanizaÃ§Ã£o da ZIMB Norte Â¿ 1Âª fase/Ãrea empresarial do Sorraia"/>
    <d v="2019-04-03T15:00:06"/>
    <n v="13"/>
    <s v="PT;15;220;2478"/>
    <n v="340"/>
    <d v="2019-04-06T23:59:00"/>
    <n v="1"/>
    <x v="1"/>
    <x v="0"/>
    <x v="14"/>
  </r>
  <r>
    <x v="221"/>
    <n v="504236091"/>
    <n v="159886"/>
    <m/>
    <d v="2019-04-03T15:04:54"/>
    <n v="1"/>
    <s v="PT;1;1;232"/>
    <n v="400"/>
    <m/>
    <n v="1"/>
    <x v="2"/>
    <x v="0"/>
    <x v="14"/>
  </r>
  <r>
    <x v="37"/>
    <n v="504293125"/>
    <n v="159887"/>
    <s v="RequalificaÃ§Ã£o do EspaÃ§o PÃºblico da Av.Âª 25 de Abril, Pontinha"/>
    <d v="2019-04-03T15:09:54"/>
    <n v="3"/>
    <s v="PT;12;175;2098"/>
    <n v="360"/>
    <d v="2019-04-18T23:59:00"/>
    <n v="1"/>
    <x v="1"/>
    <x v="0"/>
    <x v="14"/>
  </r>
  <r>
    <x v="49"/>
    <n v="502098139"/>
    <n v="159888"/>
    <s v="Trabalhos de adaptaÃ§Ã£o da loja existente na Rua 1Âº de Dezembro, correspondente ao nÂº 23, para alojar o Gabinete de OrganizaÃ§Ã£o de Eventos da CML"/>
    <d v="2019-04-03T15:13:34"/>
    <n v="13"/>
    <s v="PT;9;118;1582"/>
    <n v="360"/>
    <d v="2019-04-26T17:00:00"/>
    <n v="1"/>
    <x v="1"/>
    <x v="0"/>
    <x v="14"/>
  </r>
  <r>
    <x v="222"/>
    <n v="504778820"/>
    <n v="159889"/>
    <s v="Empreitada para as Obras de BeneficiaÃ§Ã£o do Pavimento (Campanha 2019), da A17 - Auto-Estrada Marinha Grande (A8/A17) / Mira"/>
    <d v="2019-04-03T15:17:41"/>
    <n v="13"/>
    <s v="PT;1;1;232"/>
    <n v="360"/>
    <d v="2019-04-22T23:59:00"/>
    <n v="1"/>
    <x v="2"/>
    <x v="0"/>
    <x v="14"/>
  </r>
  <r>
    <x v="11"/>
    <n v="506614913"/>
    <n v="159890"/>
    <s v="AquisiÃ§Ã£o do livro Cartoons do Ano 2018, de AntÃ³nio, Bandeira, Brito, Carrilho, Cristina, Gargalo, GonÃ§alves, Maia, Monteiro, Rodrigo e Salgado, e do livro Ao Correr da Pena, de Marlene Pohle"/>
    <d v="2019-04-03T15:18:29"/>
    <n v="1"/>
    <s v="PT;12;173;2086"/>
    <n v="360"/>
    <d v="2019-04-09T23:59:00"/>
    <n v="1"/>
    <x v="1"/>
    <x v="0"/>
    <x v="14"/>
  </r>
  <r>
    <x v="177"/>
    <n v="506735524"/>
    <n v="159891"/>
    <s v="OEAD NÂº 1/2019 &quot;INTERVENÃ‡ÃƒO NO R5 PARA IMPLEMENTAÃ‡ÃƒO DE ZONA DE MEDIÃ‡ÃƒO E CONTROLO&quot;"/>
    <d v="2019-04-03T15:18:39"/>
    <n v="1"/>
    <s v="PT;2;21;479"/>
    <n v="360"/>
    <d v="2019-04-08T17:00:00"/>
    <n v="1"/>
    <x v="1"/>
    <x v="0"/>
    <x v="14"/>
  </r>
  <r>
    <x v="26"/>
    <n v="680017763"/>
    <n v="159893"/>
    <s v="Fornecimento de polÃ­meros para a floculaÃ§Ã£o na fase sÃ³lida para tratamento de Ã¡guas residuais das Etar da Quinta da Bomba"/>
    <d v="2019-04-03T15:50:29"/>
    <n v="1"/>
    <s v="PT;16;236;2579"/>
    <n v="360"/>
    <d v="2019-04-17T23:45:00"/>
    <n v="1"/>
    <x v="5"/>
    <x v="0"/>
    <x v="14"/>
  </r>
  <r>
    <x v="28"/>
    <n v="507725077"/>
    <n v="159895"/>
    <s v="O procedimento tem por objeto principal a aquisiÃ§Ã£o de serviÃ§os para o apoio na vigilÃ¢ncia, gestÃ£o integrada e operacionalidade dos Parques de Estacionamento Coberto da Frente Ribeirinha e Anel Verde, em Lagos, no perÃ­odo de verÃ£o."/>
    <d v="2019-04-03T15:53:23"/>
    <n v="13"/>
    <s v="PT;9;117;1575"/>
    <n v="360"/>
    <d v="2019-04-20T18:00:00"/>
    <n v="1"/>
    <x v="2"/>
    <x v="0"/>
    <x v="14"/>
  </r>
  <r>
    <x v="34"/>
    <n v="508069645"/>
    <n v="159897"/>
    <s v="PE_19025_AAQ - PRESTAÃ‡ÃƒO DE SERVIÃ‡OS DE CONSERVAÃ‡ÃƒO, MANUTENÃ‡ÃƒO E APOIO Ã€ EXPLORAÃ‡ÃƒO DAS ESCOLAS DA REGIÃƒO NORTE DO PROGRAMA DE MODERNIZAÃ‡ÃƒO DA PARQUE ESCOLAR - LOTE LN4, AO ABRIGO DO ACORDO QUADRO N.Âº 20/2018 CELEBRADO COM A PARQUE ESCOLAR, E.P.E."/>
    <d v="2019-04-03T15:58:24"/>
    <n v="3"/>
    <m/>
    <n v="360"/>
    <d v="2019-04-10T17:00:00"/>
    <n v="1"/>
    <x v="6"/>
    <x v="0"/>
    <x v="14"/>
  </r>
  <r>
    <x v="13"/>
    <n v="501294104"/>
    <n v="159899"/>
    <s v="PRESTAÃ‡ÃƒO DE SERVIÃ‡OS DE JARDINEIRO, PELO PERIODO DE 12 MESES"/>
    <d v="2019-04-03T16:07:31"/>
    <n v="1"/>
    <s v="PT;16;245;2623"/>
    <n v="360"/>
    <d v="2019-05-27T23:59:00"/>
    <n v="1"/>
    <x v="1"/>
    <x v="0"/>
    <x v="14"/>
  </r>
  <r>
    <x v="9"/>
    <n v="506173968"/>
    <n v="159900"/>
    <s v="DD-302/DAG/2019 Material Desportivo"/>
    <d v="2019-04-03T16:08:11"/>
    <n v="13"/>
    <s v="PT;16;243;261"/>
    <n v="360"/>
    <d v="2019-04-10T18:00:00"/>
    <n v="1"/>
    <x v="1"/>
    <x v="0"/>
    <x v="14"/>
  </r>
  <r>
    <x v="0"/>
    <n v="508481287"/>
    <n v="159902"/>
    <s v="191G001602 - AquisiÃ§Ã£o de ceritinib 150 mg caps - Ano 2019"/>
    <d v="2019-04-03T16:14:07"/>
    <n v="1"/>
    <s v="PT;12;165;2010"/>
    <n v="5"/>
    <d v="2019-04-09T17:00:00"/>
    <n v="1"/>
    <x v="0"/>
    <x v="0"/>
    <x v="14"/>
  </r>
  <r>
    <x v="11"/>
    <n v="506614913"/>
    <n v="159903"/>
    <s v="ContrataÃ§Ã£o de serviÃ§os de manutenÃ§Ã£o curativa no Parque Escolar do MunicÃ­pio de Vila Franca de Xira"/>
    <d v="2019-04-03T16:18:07"/>
    <n v="13"/>
    <s v="PT;12;173;2086"/>
    <n v="360"/>
    <d v="2019-05-10T23:59:00"/>
    <n v="1"/>
    <x v="1"/>
    <x v="0"/>
    <x v="14"/>
  </r>
  <r>
    <x v="3"/>
    <n v="500051054"/>
    <n v="159904"/>
    <s v="PrestaÃ§Ã£o de serviÃ§os de consultadoria jurÃ­dica para acompanhamento do processo relacionado com terrenos usualmente denominados da Â¿Margueira /Lisnave, inseridos no Plano de UrbanizaÃ§Ã£o de Almada NascenteÂ¿, os quais serÃ£o indexados a um Â¿banco de horasÂ¿, num mÃ¡ximo de 295 horas, em regime de tarefa."/>
    <d v="2019-04-03T16:23:14"/>
    <n v="13"/>
    <s v="PT;16;236;230"/>
    <n v="360"/>
    <d v="2019-04-10T19:00:00"/>
    <n v="1"/>
    <x v="1"/>
    <x v="0"/>
    <x v="14"/>
  </r>
  <r>
    <x v="21"/>
    <n v="506609553"/>
    <n v="159906"/>
    <s v="AquisiÃ§Ã£o de serviÃ§os - Projeto de execuÃ§Ã£o de ampliaÃ§Ã£o e adaptaÃ§Ã£o de um edifÃ­cio municipal para futura instalaÃ§Ã£o de um crematÃ³rio em Montemor-o-Novo."/>
    <d v="2019-04-03T16:28:37"/>
    <n v="1"/>
    <s v="PT;8;101;1519"/>
    <n v="5"/>
    <d v="2019-04-18T23:59:00"/>
    <n v="1"/>
    <x v="1"/>
    <x v="0"/>
    <x v="14"/>
  </r>
  <r>
    <x v="94"/>
    <n v="508035546"/>
    <n v="159907"/>
    <s v="AquisiÃ§Ã£o de serviÃ§os para a implementaÃ§Ã£o do Regime JurÃ­dico do ServiÃ§o PÃºblico de Transporte de Passageiros - RJSPTP (Lei nÂº 52/2015, de 9 de Julho), na modalidade Â¿chave-na-mÃ£oÂ¿."/>
    <d v="2019-04-03T16:30:45"/>
    <n v="13"/>
    <s v="PT;1;1;232"/>
    <n v="340"/>
    <d v="2019-04-15T17:30:00"/>
    <n v="1"/>
    <x v="1"/>
    <x v="0"/>
    <x v="14"/>
  </r>
  <r>
    <x v="34"/>
    <n v="508069645"/>
    <n v="159909"/>
    <s v="PE_19026_AAQ - PRESTAÃ‡ÃƒO DE SERVIÃ‡OS DE CONSERVAÃ‡ÃƒO, MANUTENÃ‡ÃƒO E APOIO Ã€ EXPLORAÃ‡ÃƒO DAS ESCOLAS DA REGIÃƒO NORTE DO PROGRAMA DE MODERNIZAÃ‡ÃƒO DA PARQUE ESCOLAR - LOTE LN8, AO ABRIGO DO ACORDO QUADRO N.Âº 20/2018 CELEBRADO COM A PARQUE ESCOLAR, E.P.E."/>
    <d v="2019-04-03T16:43:25"/>
    <n v="3"/>
    <m/>
    <n v="360"/>
    <d v="2019-04-10T17:00:00"/>
    <n v="1"/>
    <x v="6"/>
    <x v="0"/>
    <x v="14"/>
  </r>
  <r>
    <x v="137"/>
    <n v="506818829"/>
    <n v="159910"/>
    <m/>
    <d v="2019-04-03T16:52:54"/>
    <n v="1"/>
    <m/>
    <n v="400"/>
    <m/>
    <n v="1"/>
    <x v="1"/>
    <x v="0"/>
    <x v="14"/>
  </r>
  <r>
    <x v="0"/>
    <n v="508481287"/>
    <n v="159911"/>
    <s v="191G001672 - AquisiÃ§Ã£o de medicamentos vÃ¡rios -Ano 2019"/>
    <d v="2019-04-03T16:54:08"/>
    <n v="1"/>
    <s v="PT;12;165;2010"/>
    <n v="360"/>
    <d v="2019-04-11T17:00:00"/>
    <n v="1"/>
    <x v="0"/>
    <x v="0"/>
    <x v="14"/>
  </r>
  <r>
    <x v="9"/>
    <n v="506173968"/>
    <n v="159912"/>
    <s v="DD-428/DAG/2019 ReparaÃ§Ã£o dos marcadores eletrÃ³nicos dos PavilhÃµes Desportivos Escolares: Alfredo Reis Silveira; Pedro Eanes Lobato; AntÃ³nio Augusto Louro; PavilhÃ£o da Torre da Marinha"/>
    <d v="2019-04-03T17:05:56"/>
    <n v="1"/>
    <s v="PT;16;243;261"/>
    <n v="360"/>
    <d v="2019-04-10T18:00:00"/>
    <n v="1"/>
    <x v="1"/>
    <x v="0"/>
    <x v="14"/>
  </r>
  <r>
    <x v="26"/>
    <n v="680017763"/>
    <n v="159914"/>
    <s v="AquisiÃ§Ã£o de serviÃ§os de rebobinagem de motores atÃ© 25 CV"/>
    <d v="2019-04-03T17:11:54"/>
    <n v="13"/>
    <s v="PT;16;236;2579"/>
    <n v="400"/>
    <d v="2019-03-05T23:45:00"/>
    <n v="1"/>
    <x v="5"/>
    <x v="0"/>
    <x v="14"/>
  </r>
  <r>
    <x v="26"/>
    <n v="680017763"/>
    <n v="159916"/>
    <s v="PrestaÃ§Ã£o de serviÃ§os de rebobinagem de motores atÃ© 25 CV"/>
    <d v="2019-04-03T17:18:29"/>
    <n v="13"/>
    <s v="PT;16;236;2579"/>
    <n v="360"/>
    <d v="2019-04-17T23:45:00"/>
    <n v="1"/>
    <x v="5"/>
    <x v="0"/>
    <x v="14"/>
  </r>
  <r>
    <x v="22"/>
    <n v="508195446"/>
    <n v="159918"/>
    <m/>
    <d v="2019-04-03T17:44:23"/>
    <n v="3"/>
    <s v="PT;1;1;232"/>
    <n v="1"/>
    <m/>
    <n v="1"/>
    <x v="3"/>
    <x v="0"/>
    <x v="14"/>
  </r>
  <r>
    <x v="16"/>
    <n v="512078653"/>
    <n v="159978"/>
    <s v="AquisiÃ§Ã£o de bolsa de horas referente Ã  manutenÃ§Ã£o adaptativa e evolutiva das aplicaÃ§Ãµes SISA, MySISA e SIGLICA e manutenÃ§Ã£o preventiva das mesmas"/>
    <d v="2019-04-03T17:54:13"/>
    <n v="1"/>
    <s v="PT;1;1;232"/>
    <n v="360"/>
    <d v="2019-04-08T23:59:00"/>
    <n v="1"/>
    <x v="2"/>
    <x v="0"/>
    <x v="14"/>
  </r>
  <r>
    <x v="77"/>
    <n v="506730573"/>
    <n v="161217"/>
    <m/>
    <d v="2019-04-03T18:24:38"/>
    <n v="1"/>
    <s v="PT;1;1;232"/>
    <n v="400"/>
    <m/>
    <n v="1"/>
    <x v="1"/>
    <x v="0"/>
    <x v="14"/>
  </r>
  <r>
    <x v="77"/>
    <n v="506730573"/>
    <n v="161218"/>
    <s v="RealizaÃ§Ã£o de espetÃ¡culo com a Fadista KÃ¡tia Guerreiro na Final - 20Âª EdiÃ§Ã£o do Concurso de Fado"/>
    <d v="2019-04-03T18:25:16"/>
    <n v="1"/>
    <s v="PT;9;125;1608"/>
    <n v="5"/>
    <d v="2019-04-17T15:00:00"/>
    <n v="1"/>
    <x v="1"/>
    <x v="0"/>
    <x v="14"/>
  </r>
  <r>
    <x v="140"/>
    <n v="600082628"/>
    <n v="161227"/>
    <s v="AquisiÃ§Ã£o de serviÃ§os de alojamento e alimentaÃ§Ã£o em unidades hoteleiras - Monte Gordo - respeitante ao programa de ocupaÃ§Ã£o de tempos livres - FÃ©rias SÃ©nior 2019."/>
    <d v="2019-04-04T08:43:49"/>
    <n v="3"/>
    <s v="PT;9;126;1614"/>
    <n v="360"/>
    <d v="2019-04-14T23:59:00"/>
    <n v="1"/>
    <x v="2"/>
    <x v="0"/>
    <x v="14"/>
  </r>
  <r>
    <x v="0"/>
    <n v="508481287"/>
    <n v="161230"/>
    <s v="191G001563 - AquisiÃ§Ã£o de medicamentos diversos - Ano 2019"/>
    <d v="2019-04-04T09:46:12"/>
    <n v="1"/>
    <s v="PT;12;165;2010"/>
    <n v="360"/>
    <d v="2019-04-09T17:00:00"/>
    <n v="1"/>
    <x v="0"/>
    <x v="0"/>
    <x v="14"/>
  </r>
  <r>
    <x v="17"/>
    <n v="505456010"/>
    <n v="161231"/>
    <s v="PrestaÃ§Ã£o de serviÃ§os de revisÃ£o e reparaÃ§Ã£o de varredoras da marca MAN"/>
    <d v="2019-04-04T10:09:43"/>
    <n v="1"/>
    <s v="PT;12;174;223"/>
    <n v="360"/>
    <d v="2019-04-10T23:59:00"/>
    <n v="1"/>
    <x v="1"/>
    <x v="0"/>
    <x v="14"/>
  </r>
  <r>
    <x v="49"/>
    <n v="502098139"/>
    <n v="161232"/>
    <s v="CONTRATAÃ‡ÃƒO DA LOCAÃ‡ÃƒO DE TENDA PARA REALIZAÃ‡ÃƒO DE EXPOSIÃ‡ÃƒO FOTOGRÃFICA."/>
    <d v="2019-04-04T10:10:17"/>
    <n v="13"/>
    <s v="PT;9;118;109"/>
    <n v="360"/>
    <d v="2019-04-10T18:00:00"/>
    <n v="1"/>
    <x v="1"/>
    <x v="0"/>
    <x v="14"/>
  </r>
  <r>
    <x v="75"/>
    <n v="512096481"/>
    <n v="161233"/>
    <s v="EMPREITADA DE CONCEÃ‡ÃƒO, CONSTRUÃ‡ÃƒO E FORNECIMENTO DE UM CENTRO DE TRATAMENTO MECÃ‚NICO DE RESÃDUOS NA ILHA DE SÃ‚O MIGUEL"/>
    <d v="2019-04-04T10:21:43"/>
    <n v="3"/>
    <s v="PT;1;1;232"/>
    <n v="340"/>
    <d v="2019-08-02T23:59:00"/>
    <n v="1"/>
    <x v="1"/>
    <x v="0"/>
    <x v="14"/>
  </r>
  <r>
    <x v="8"/>
    <n v="505187531"/>
    <n v="161234"/>
    <s v="AQUISIÃ‡ÃƒO DE VIATURA USADA TRANSFORMADA EM BIBLIOTECA MÃ“VEL"/>
    <d v="2019-04-04T10:22:53"/>
    <n v="13"/>
    <s v="PT;12;164;42"/>
    <n v="360"/>
    <d v="2019-04-10T23:59:00"/>
    <n v="1"/>
    <x v="1"/>
    <x v="0"/>
    <x v="14"/>
  </r>
  <r>
    <x v="11"/>
    <n v="506614913"/>
    <n v="161235"/>
    <s v="OBRAS DE CONSERVAÃ‡ÃƒO DAS FACHADAS DO EDIFÃCIO DOS PAÃ‡OS DO CONCELHO"/>
    <d v="2019-04-04T10:26:33"/>
    <n v="1"/>
    <s v="PT;12;173;2086"/>
    <n v="360"/>
    <d v="2019-04-11T23:59:00"/>
    <n v="1"/>
    <x v="1"/>
    <x v="0"/>
    <x v="14"/>
  </r>
  <r>
    <x v="89"/>
    <n v="511010435"/>
    <n v="161236"/>
    <m/>
    <d v="2019-04-04T10:28:36"/>
    <n v="13"/>
    <s v="PT;1;1;232"/>
    <n v="400"/>
    <m/>
    <n v="1"/>
    <x v="2"/>
    <x v="0"/>
    <x v="14"/>
  </r>
  <r>
    <x v="89"/>
    <n v="511010435"/>
    <n v="161237"/>
    <s v="LanÃ§amento de Cabo de MT entre a SubestaÃ§Ã£o de SÃ£o JoÃ£o e o Hotel Savoy"/>
    <d v="2019-04-04T10:31:42"/>
    <n v="13"/>
    <s v="PT;21;321;1390"/>
    <n v="360"/>
    <d v="2019-04-15T17:00:00"/>
    <n v="1"/>
    <x v="2"/>
    <x v="0"/>
    <x v="14"/>
  </r>
  <r>
    <x v="3"/>
    <n v="500051054"/>
    <n v="161238"/>
    <s v="AquisiÃ§Ã£o de Materiais Diversos por Lotes"/>
    <d v="2019-04-04T10:37:06"/>
    <n v="13"/>
    <s v="PT;16;236;2581"/>
    <n v="360"/>
    <d v="2019-04-10T19:00:00"/>
    <n v="1"/>
    <x v="1"/>
    <x v="0"/>
    <x v="14"/>
  </r>
  <r>
    <x v="58"/>
    <n v="504828576"/>
    <n v="161651"/>
    <s v="AquisiÃ§Ã£o de serviÃ§os de seguranÃ§a e vigilÃ¢ncia a instalaÃ§Ãµes municipais"/>
    <d v="2019-04-04T10:39:00"/>
    <n v="3"/>
    <s v="PT;8;100;1508"/>
    <n v="340"/>
    <d v="2019-06-07T17:00:00"/>
    <n v="1"/>
    <x v="1"/>
    <x v="0"/>
    <x v="14"/>
  </r>
  <r>
    <x v="7"/>
    <n v="508666236"/>
    <n v="161652"/>
    <s v="AquisiÃ§Ã£o de combustÃ­veis rodoviÃ¡rios e gasÃ³leo para as unidades de geraÃ§Ã£o."/>
    <d v="2019-04-04T10:40:18"/>
    <n v="13"/>
    <s v="PT;1;1;232"/>
    <n v="360"/>
    <d v="2019-04-10T23:59:00"/>
    <n v="1"/>
    <x v="2"/>
    <x v="0"/>
    <x v="14"/>
  </r>
  <r>
    <x v="0"/>
    <n v="508481287"/>
    <n v="162114"/>
    <s v="191G001571 - AquisiÃ§Ã£o de medicamentos diversos- Ano 2019"/>
    <d v="2019-04-04T11:05:56"/>
    <n v="1"/>
    <s v="PT;12;165;2010"/>
    <n v="360"/>
    <d v="2019-04-09T17:00:00"/>
    <n v="1"/>
    <x v="0"/>
    <x v="0"/>
    <x v="14"/>
  </r>
  <r>
    <x v="2"/>
    <n v="503539473"/>
    <n v="162749"/>
    <s v="Â¿ElaboraÃ§Ã£o do Projeto de ExecuÃ§Ã£o da RequalificaÃ§Ã£o da Zona da Baixa de Albufeira Â¿ Largo Eng.Âº Duarte Pacheco, Rua CÃ¢ndido dos Reis, Travessa CÃ¢ndido dos Reis, Avenida 25 de Abril e PraÃ§a dos PescadoresÂ¿"/>
    <d v="2019-04-04T11:09:22"/>
    <n v="13"/>
    <s v="PT;9;111;1551"/>
    <n v="340"/>
    <d v="2019-04-16T23:59:00"/>
    <n v="1"/>
    <x v="1"/>
    <x v="0"/>
    <x v="14"/>
  </r>
  <r>
    <x v="35"/>
    <n v="501290206"/>
    <n v="162750"/>
    <s v="ReabilitaÃ§Ã£o de diversos espaÃ§os no domÃ­nio pÃºblico."/>
    <d v="2019-04-04T11:12:33"/>
    <n v="13"/>
    <s v="PT;11;146;5"/>
    <n v="5"/>
    <d v="1970-01-01T17:00:00"/>
    <n v="1"/>
    <x v="1"/>
    <x v="0"/>
    <x v="14"/>
  </r>
  <r>
    <x v="3"/>
    <n v="500051054"/>
    <n v="162751"/>
    <s v="Fornecimento e instalaÃ§Ã£o de equipamento desportivo em trÃªs escolas bÃ¡sicas do concelho de Almada"/>
    <d v="2019-04-04T11:15:15"/>
    <n v="13"/>
    <s v="PT;16;236;230"/>
    <n v="340"/>
    <d v="2019-04-09T19:00:00"/>
    <n v="1"/>
    <x v="1"/>
    <x v="0"/>
    <x v="14"/>
  </r>
  <r>
    <x v="38"/>
    <n v="505309939"/>
    <n v="162752"/>
    <s v="AquisiÃ§Ã£o de serviÃ§os de alojamento"/>
    <d v="2019-04-04T11:16:23"/>
    <n v="1"/>
    <s v="PT;9;121;1594"/>
    <n v="5"/>
    <d v="2019-04-04T15:45:00"/>
    <n v="1"/>
    <x v="1"/>
    <x v="0"/>
    <x v="14"/>
  </r>
  <r>
    <x v="6"/>
    <n v="506037258"/>
    <n v="163214"/>
    <s v="CriaÃ§Ã£o de infraestruturas de apoio para leccionamento de aulas na Escola Frei Bartolomeu dos MÃ¡rtires"/>
    <d v="2019-04-04T11:31:50"/>
    <n v="1"/>
    <s v="PT;17;256;2822"/>
    <n v="340"/>
    <d v="2019-04-10T17:00:00"/>
    <n v="1"/>
    <x v="1"/>
    <x v="0"/>
    <x v="14"/>
  </r>
  <r>
    <x v="151"/>
    <n v="506855368"/>
    <n v="163215"/>
    <s v="Trabalhos complementares na empreitada de execuÃ§Ã£o da rotunda do nÃ³ do Barril"/>
    <d v="2019-04-04T11:32:54"/>
    <n v="1"/>
    <s v="PT;19;281;3132"/>
    <n v="360"/>
    <d v="2019-04-09T17:30:00"/>
    <n v="1"/>
    <x v="1"/>
    <x v="0"/>
    <x v="14"/>
  </r>
  <r>
    <x v="7"/>
    <n v="508666236"/>
    <n v="163285"/>
    <s v="AquisiÃ§Ã£o dos serviÃ§os de jardinagem para tratamento e manutenÃ§Ã£o das Ã¡reas verdes e ajardinadas da Escola de Hotelaria e Turismo do Estoril que integra a rede escolar do Turismo de Portugal, I.P.."/>
    <d v="2019-04-04T11:44:09"/>
    <n v="1"/>
    <s v="PT;12;164;1999"/>
    <n v="360"/>
    <d v="2019-04-10T23:59:00"/>
    <n v="1"/>
    <x v="2"/>
    <x v="0"/>
    <x v="14"/>
  </r>
  <r>
    <x v="196"/>
    <n v="503956546"/>
    <n v="163336"/>
    <s v="&quot;AquisiÃ§Ã£o de materiais destinados Ã  remodelaÃ§Ã£o de conduta entre Salgada e Rio de Moinhos&quot;"/>
    <d v="2019-04-04T12:06:07"/>
    <n v="13"/>
    <s v="PT;8;98;1488"/>
    <n v="360"/>
    <d v="2019-04-14T23:59:00"/>
    <n v="1"/>
    <x v="1"/>
    <x v="0"/>
    <x v="14"/>
  </r>
  <r>
    <x v="0"/>
    <n v="508481287"/>
    <n v="163337"/>
    <s v="191G001592 - AquisiÃ§Ã£o de medicamentos diversos - Ano 2019"/>
    <d v="2019-04-04T12:10:43"/>
    <n v="1"/>
    <s v="PT;12;165;2010"/>
    <n v="360"/>
    <d v="2019-04-10T17:00:00"/>
    <n v="1"/>
    <x v="0"/>
    <x v="0"/>
    <x v="14"/>
  </r>
  <r>
    <x v="24"/>
    <n v="503311332"/>
    <n v="163338"/>
    <m/>
    <d v="2019-04-04T12:10:46"/>
    <n v="3"/>
    <s v="PT;1;1;232"/>
    <n v="400"/>
    <d v="2013-10-17T23:59:00"/>
    <n v="1"/>
    <x v="1"/>
    <x v="0"/>
    <x v="14"/>
  </r>
  <r>
    <x v="11"/>
    <n v="506614913"/>
    <n v="163340"/>
    <s v="Fornecimento em contÃ­nuo de materiais e peÃ§as para conservaÃ§Ã£o dos vÃ¡rios sistemas de alarme"/>
    <d v="2019-04-04T12:12:10"/>
    <n v="13"/>
    <s v="PT;12;173;189"/>
    <n v="360"/>
    <d v="2019-04-10T23:59:00"/>
    <n v="1"/>
    <x v="1"/>
    <x v="0"/>
    <x v="14"/>
  </r>
  <r>
    <x v="55"/>
    <n v="600084914"/>
    <n v="163342"/>
    <s v="SubstituiÃ§Ã£o de materiais de construÃ§Ã£o contendo amianto por outros que cumpram a mesma funÃ§Ã£o no Museu Nacional do Teatro e da DanÃ§a e no Museu Nacional do Traje"/>
    <d v="2019-04-04T12:27:16"/>
    <n v="13"/>
    <s v="PT;12;165;2006"/>
    <n v="360"/>
    <d v="2019-05-07T23:59:00"/>
    <n v="1"/>
    <x v="2"/>
    <x v="0"/>
    <x v="14"/>
  </r>
  <r>
    <x v="54"/>
    <n v="501202021"/>
    <n v="163343"/>
    <s v="O software Open View DataProtector como ferramenta de backup. Ã‰ com este software que sÃ£o feitos os backups das Base de Dados Oracle e do SAP, dos diferentes File Servers, do ambiente de virtualizaÃ§Ã£o e de outros sistemas."/>
    <d v="2019-04-04T12:29:06"/>
    <n v="1"/>
    <s v="PT;12;165;2001"/>
    <n v="400"/>
    <m/>
    <n v="1"/>
    <x v="7"/>
    <x v="0"/>
    <x v="14"/>
  </r>
  <r>
    <x v="29"/>
    <n v="512012814"/>
    <n v="163344"/>
    <s v="Empreitada de PavimentaÃ§Ã£o da Rua Nossa Senhora da Penha, FajÃ£ de Cima e FajÃ£ de Baixo"/>
    <d v="2019-04-04T12:36:38"/>
    <n v="1"/>
    <s v="FajÃ£ de Cima e FajÃ£ de Baixo"/>
    <n v="340"/>
    <d v="2019-04-22T23:59:00"/>
    <n v="1"/>
    <x v="1"/>
    <x v="0"/>
    <x v="14"/>
  </r>
  <r>
    <x v="54"/>
    <n v="501202021"/>
    <n v="163345"/>
    <m/>
    <d v="2019-04-04T12:38:22"/>
    <n v="1"/>
    <s v="PT;1;1;232"/>
    <n v="400"/>
    <m/>
    <n v="1"/>
    <x v="7"/>
    <x v="0"/>
    <x v="14"/>
  </r>
  <r>
    <x v="54"/>
    <n v="501202021"/>
    <n v="163347"/>
    <m/>
    <d v="2019-04-04T12:48:21"/>
    <n v="1"/>
    <s v="PT;1;1;232"/>
    <n v="400"/>
    <m/>
    <n v="1"/>
    <x v="7"/>
    <x v="0"/>
    <x v="14"/>
  </r>
  <r>
    <x v="50"/>
    <n v="500192855"/>
    <n v="163348"/>
    <s v="AquisiÃ§Ã£o de serviÃ§os de Encarregado de ProteÃ§Ã£o de Dados (DPO) para o Metropolitano de Lisboa, E.P.E"/>
    <d v="2019-04-04T12:59:40"/>
    <n v="1"/>
    <s v="PT;1;1;232"/>
    <n v="340"/>
    <d v="2019-04-23T23:59:00"/>
    <n v="1"/>
    <x v="3"/>
    <x v="0"/>
    <x v="14"/>
  </r>
  <r>
    <x v="3"/>
    <n v="500051054"/>
    <n v="163349"/>
    <s v="AQUISIÃ‡ÃƒO DE SERVIÃ‡OS DE DIRECÃ‡ÃƒO TECNICA, ORGANIZAÃ‡ÃƒO E COORDENAÃ‡ÃƒO DE PROVAS DESPORTIVAS DO EVENTO &quot;CAPARICA SURF FEST&quot;"/>
    <d v="2019-04-04T13:54:19"/>
    <n v="1"/>
    <s v="PT;1;1;232"/>
    <n v="5"/>
    <d v="2019-04-06T19:00:00"/>
    <n v="1"/>
    <x v="1"/>
    <x v="0"/>
    <x v="14"/>
  </r>
  <r>
    <x v="10"/>
    <n v="500122237"/>
    <n v="163350"/>
    <s v="EMPREITADA DE MELHORAMENTOS ESPAÃ‡OS INTERIORES NA CASA DO PASTOR DA UNIDADE HOTELEIRA DE MANTEIGAS DA FUNDAÃ‡ÃƒO INATEL"/>
    <d v="2019-04-04T13:59:49"/>
    <n v="1"/>
    <s v="PT;10;135;1739"/>
    <n v="360"/>
    <d v="2019-04-10T23:59:00"/>
    <n v="1"/>
    <x v="2"/>
    <x v="0"/>
    <x v="14"/>
  </r>
  <r>
    <x v="149"/>
    <n v="506642798"/>
    <n v="163351"/>
    <s v="BeneficiaÃ§Ã£o do Caminho AgrÃ­cola Vilas Ruivas/PerdigÃ£o"/>
    <d v="2019-04-04T14:17:15"/>
    <n v="3"/>
    <s v="PT;6;76;1247"/>
    <n v="360"/>
    <d v="2019-05-19T17:00:00"/>
    <n v="1"/>
    <x v="1"/>
    <x v="0"/>
    <x v="14"/>
  </r>
  <r>
    <x v="92"/>
    <n v="512044040"/>
    <n v="163352"/>
    <s v="Empreitada de ExecuÃ§Ã£o dos Trabalhos de ContruÃ§Ã£o Civil - Palco ElevatÃ³rio da PraÃ§a Velha"/>
    <d v="2019-04-04T14:39:55"/>
    <n v="1"/>
    <s v="PT;20;299;3323"/>
    <n v="360"/>
    <d v="2019-04-10T23:59:00"/>
    <n v="1"/>
    <x v="1"/>
    <x v="0"/>
    <x v="14"/>
  </r>
  <r>
    <x v="1"/>
    <n v="506673626"/>
    <n v="163353"/>
    <s v="AquisiÃ§Ã£o de serviÃ§os de manutenÃ§Ã£o de hardware e serviÃ§os de apoio continuado na infraestrutura do Datacenter da CÃ¢mara Municipal do Barreiro"/>
    <d v="2019-04-04T14:43:21"/>
    <n v="1"/>
    <s v="PT;16;237;31"/>
    <n v="360"/>
    <d v="2019-04-09T23:59:00"/>
    <n v="1"/>
    <x v="1"/>
    <x v="0"/>
    <x v="14"/>
  </r>
  <r>
    <x v="0"/>
    <n v="508481287"/>
    <n v="163354"/>
    <s v="191G001567 - AquisiÃ§Ã£o de pensos - Ano 2019"/>
    <d v="2019-04-04T14:44:19"/>
    <n v="1"/>
    <s v="PT;12;165;2010"/>
    <n v="5"/>
    <d v="2019-04-10T17:00:00"/>
    <n v="1"/>
    <x v="0"/>
    <x v="0"/>
    <x v="14"/>
  </r>
  <r>
    <x v="87"/>
    <n v="506826961"/>
    <n v="163355"/>
    <s v="EstabilizaÃ§Ã£o de EmergÃªncia em linhas de Ã¡gua pÃ³s incÃªndio da Perna da Negra, Zona Sul do Concelho de Monchique"/>
    <d v="2019-04-04T14:47:20"/>
    <n v="1"/>
    <s v="PT;9;119;1587"/>
    <n v="5"/>
    <d v="2019-04-22T23:59:00"/>
    <n v="1"/>
    <x v="1"/>
    <x v="0"/>
    <x v="14"/>
  </r>
  <r>
    <x v="2"/>
    <n v="503539473"/>
    <n v="163356"/>
    <s v="AquisiÃ§Ã£o de serviÃ§os de perito avaliador de imÃ³veis para os diversos serviÃ§os do municÃ­pio de Albufeira"/>
    <d v="2019-04-04T14:57:25"/>
    <n v="3"/>
    <s v="PT;9;111;1551"/>
    <n v="340"/>
    <d v="2019-04-14T23:59:00"/>
    <n v="1"/>
    <x v="1"/>
    <x v="0"/>
    <x v="14"/>
  </r>
  <r>
    <x v="10"/>
    <n v="500122237"/>
    <n v="163357"/>
    <s v="AquisiÃ§Ã£o de Peixe Fresco"/>
    <d v="2019-04-04T14:57:56"/>
    <n v="3"/>
    <s v="PT;1;1;232"/>
    <n v="300"/>
    <d v="2019-04-10T23:59:00"/>
    <n v="1"/>
    <x v="2"/>
    <x v="0"/>
    <x v="14"/>
  </r>
  <r>
    <x v="3"/>
    <n v="500051054"/>
    <n v="163359"/>
    <s v="ExecuÃ§Ã£o de vÃ¡rios lanÃ§os de escadas, com patins amplos de descanso; ExecuÃ§Ã£o de muros de proteÃ§Ã£o das areias dos taludes ao longo do percurso; Arranjo de passeio e muro de proteÃ§Ã£o do talude existente para a Rua AntÃ³nio Nobre."/>
    <d v="2019-04-04T15:11:59"/>
    <n v="13"/>
    <s v="PT;16;236;2579"/>
    <n v="340"/>
    <d v="2019-04-17T19:00:00"/>
    <n v="1"/>
    <x v="1"/>
    <x v="0"/>
    <x v="14"/>
  </r>
  <r>
    <x v="126"/>
    <n v="600018466"/>
    <n v="163360"/>
    <s v="A presente aquisiÃ§Ã£o tem por objecto a aquisiÃ§Ã£o de serviÃ§os de desenvolvimento e manutenÃ§Ã£o de software da aplicaÃ§Ã£o IUDEX."/>
    <d v="2019-04-04T15:14:34"/>
    <n v="3"/>
    <s v="Lisboa - sede do CSM"/>
    <n v="400"/>
    <d v="2017-12-06T23:59:00"/>
    <n v="1"/>
    <x v="2"/>
    <x v="0"/>
    <x v="14"/>
  </r>
  <r>
    <x v="50"/>
    <n v="500192855"/>
    <n v="163361"/>
    <m/>
    <d v="2019-04-04T15:14:48"/>
    <n v="13"/>
    <s v="PT;1;1;232"/>
    <n v="400"/>
    <m/>
    <n v="1"/>
    <x v="3"/>
    <x v="0"/>
    <x v="14"/>
  </r>
  <r>
    <x v="174"/>
    <n v="504871650"/>
    <n v="163362"/>
    <s v="01/CPREVIA/ECO/2019 - AquisiÃ§Ã£o de combustÃ­vel rodoviÃ¡rio, designadamente gasÃ³leo a granel e serviÃ§o de transporte."/>
    <d v="2019-04-04T15:18:18"/>
    <n v="13"/>
    <s v="PT;15;214;2453"/>
    <n v="340"/>
    <d v="2019-04-13T18:00:00"/>
    <n v="1"/>
    <x v="5"/>
    <x v="0"/>
    <x v="14"/>
  </r>
  <r>
    <x v="21"/>
    <n v="506609553"/>
    <n v="163363"/>
    <s v="AssistÃªncia tÃ©cnica, manutenÃ§Ã£o e fornecimento de consumÃ­veis em equipamentos multifunÃ§Ãµes"/>
    <d v="2019-04-04T15:20:36"/>
    <n v="13"/>
    <s v="PT;8;101;1519"/>
    <n v="360"/>
    <d v="2019-04-14T23:59:00"/>
    <n v="1"/>
    <x v="1"/>
    <x v="0"/>
    <x v="14"/>
  </r>
  <r>
    <x v="77"/>
    <n v="506730573"/>
    <n v="163364"/>
    <s v="AquisiÃ§Ã£o de serviÃ§os de limpeza de fossas e desobstruÃ§Ã£o de coletores no concelho de Vila do Bispo."/>
    <d v="2019-04-04T15:23:01"/>
    <n v="13"/>
    <s v="PT;9;125;1611"/>
    <n v="340"/>
    <d v="2019-04-16T15:00:00"/>
    <n v="1"/>
    <x v="1"/>
    <x v="0"/>
    <x v="14"/>
  </r>
  <r>
    <x v="50"/>
    <n v="500192855"/>
    <n v="163365"/>
    <s v="PrestaÃ§Ã£o de ServiÃ§os de Consultoria em MatÃ©ria de Infraestruturas para o Desenvolvimento de Uma Unidade de ExecuÃ§Ã£o em Sete Rios, de acordo com o C"/>
    <d v="2019-04-04T15:25:08"/>
    <n v="13"/>
    <s v="PT;1;1;232"/>
    <n v="340"/>
    <d v="2019-04-09T23:59:00"/>
    <n v="1"/>
    <x v="3"/>
    <x v="0"/>
    <x v="14"/>
  </r>
  <r>
    <x v="65"/>
    <n v="600084779"/>
    <n v="163366"/>
    <s v="20/CP/AT/2019 - AquisiÃ§Ã£o de serviÃ§os de assistÃªncia tÃ©cnica aos equipamentos Hitachi VSP G1000, Hitachi HUS 150, Brocade Hitachi e Hitachi 4060/4080, que integram a Plataforma de Armazenamento de InformaÃ§Ã£o (Storage) da Autoridade TributÃ¡ria e Aduaneira (AT),"/>
    <d v="2019-04-04T15:25:54"/>
    <n v="3"/>
    <s v="PT;1;1;232"/>
    <n v="340"/>
    <d v="2019-05-04T17:00:00"/>
    <n v="1"/>
    <x v="2"/>
    <x v="0"/>
    <x v="14"/>
  </r>
  <r>
    <x v="126"/>
    <n v="600018466"/>
    <n v="163367"/>
    <s v="a aquisiÃ§Ã£o de serviÃ§os de desenvolvimento e manutenÃ§Ã£o de software Â¿ AplicaÃ§Ã£o IUDEX atravÃ©s da qual se pretende agilizar e tornar mais eficiente e eficaz o processo de gestÃ£o da informaÃ§Ã£o no CSM. Deste modo, torna-se necessÃ¡rio o desenvolvimento de novos mÃ³dulos e a adaptaÃ§Ã£o dos existentes a alteraÃ§Ãµes procedimentais ocorridas"/>
    <d v="2019-04-04T15:29:48"/>
    <n v="13"/>
    <s v="PT;12;165;75"/>
    <n v="340"/>
    <d v="2019-04-11T23:59:00"/>
    <n v="1"/>
    <x v="2"/>
    <x v="0"/>
    <x v="14"/>
  </r>
  <r>
    <x v="3"/>
    <n v="500051054"/>
    <n v="163368"/>
    <s v="A empreitada tem por objeto a realizaÃ§Ã£o de todos os trabalhos de Abertura de Valas em Pavimento Especial no ParedÃ£o da Costa de Caparica."/>
    <d v="2019-04-04T15:38:09"/>
    <n v="1"/>
    <s v="PT;16;236;2578"/>
    <n v="340"/>
    <d v="2019-04-09T19:00:00"/>
    <n v="1"/>
    <x v="1"/>
    <x v="0"/>
    <x v="14"/>
  </r>
  <r>
    <x v="43"/>
    <n v="503035416"/>
    <n v="163369"/>
    <s v="AquisiÃ§Ã£o de IODOPOVIDONA para o ano de 2019"/>
    <d v="2019-04-04T15:42:21"/>
    <n v="13"/>
    <s v="PT;12;174;2096"/>
    <n v="340"/>
    <d v="2019-04-10T17:00:00"/>
    <n v="1"/>
    <x v="0"/>
    <x v="0"/>
    <x v="14"/>
  </r>
  <r>
    <x v="25"/>
    <n v="505307685"/>
    <n v="163373"/>
    <s v="PrestaÃ§Ã£o de ServiÃ§os no Ã¢mbito de atividades a realizar no 6Âº Mercado Oitocentista de Arruda dos Vinhos"/>
    <d v="2019-04-04T15:49:45"/>
    <n v="1"/>
    <s v="PT;12;161;202"/>
    <n v="360"/>
    <d v="2019-04-11T23:59:00"/>
    <n v="1"/>
    <x v="1"/>
    <x v="0"/>
    <x v="14"/>
  </r>
  <r>
    <x v="3"/>
    <n v="500051054"/>
    <n v="163374"/>
    <s v="AquisiÃ§Ã£o de serviÃ§os de transporte de passageiros em autocarros"/>
    <d v="2019-04-04T15:50:50"/>
    <n v="13"/>
    <s v="PT;16;236;230"/>
    <n v="5"/>
    <d v="2019-04-11T19:00:00"/>
    <n v="1"/>
    <x v="1"/>
    <x v="0"/>
    <x v="14"/>
  </r>
  <r>
    <x v="97"/>
    <n v="508354617"/>
    <n v="163375"/>
    <s v="CPv03/2019- AquisiÃ§Ã£o de um programa de visitas encenadas performativas"/>
    <d v="2019-04-04T15:51:04"/>
    <n v="13"/>
    <s v="PT;1;1;232"/>
    <n v="360"/>
    <d v="2019-05-01T23:59:00"/>
    <n v="1"/>
    <x v="1"/>
    <x v="0"/>
    <x v="14"/>
  </r>
  <r>
    <x v="50"/>
    <n v="500192855"/>
    <n v="163378"/>
    <s v="AquisiÃ§Ã£o de ServiÃ§os para a realizaÃ§Ã£o de Estudo de Impacte de TrÃ¡fego e Transportes da Unidade de ExecuÃ§Ã£o de Sete Rios"/>
    <d v="2019-04-04T15:59:13"/>
    <n v="13"/>
    <s v="PT;1;1;232"/>
    <n v="360"/>
    <d v="2019-04-24T23:59:00"/>
    <n v="1"/>
    <x v="3"/>
    <x v="0"/>
    <x v="14"/>
  </r>
  <r>
    <x v="35"/>
    <n v="501290206"/>
    <n v="163381"/>
    <s v="DIVERSAS OBRAS DE REABILITAÃ‡ÃƒO DE INFRAESTRUTURAS NA VILA DA BATALHA E OBRAS DE MELHORAMENTO"/>
    <d v="2019-04-04T16:21:09"/>
    <n v="1"/>
    <s v="PT;11;146;5"/>
    <n v="360"/>
    <d v="2019-04-09T17:00:00"/>
    <n v="1"/>
    <x v="1"/>
    <x v="0"/>
    <x v="14"/>
  </r>
  <r>
    <x v="174"/>
    <n v="504871650"/>
    <n v="163385"/>
    <s v="02/CPREVIA/ECO/2019 - AquisiÃ§Ã£o de serviÃ§os de vigilÃ¢ncia humana para o Centro de Tratamento de ResÃ­duos da Raposa"/>
    <d v="2019-04-04T16:33:57"/>
    <n v="13"/>
    <s v="PT;15;214;2453"/>
    <n v="5"/>
    <d v="2019-04-17T18:00:00"/>
    <n v="1"/>
    <x v="5"/>
    <x v="0"/>
    <x v="14"/>
  </r>
  <r>
    <x v="17"/>
    <n v="505456010"/>
    <n v="163386"/>
    <s v="ConservaÃ§Ã£o e reparaÃ§Ã£o de fogos ocupados no parque habitacional municipal"/>
    <d v="2019-04-04T16:35:17"/>
    <n v="3"/>
    <s v="PT;12;159;283"/>
    <n v="340"/>
    <d v="2019-04-24T17:00:00"/>
    <n v="1"/>
    <x v="1"/>
    <x v="0"/>
    <x v="14"/>
  </r>
  <r>
    <x v="174"/>
    <n v="504871650"/>
    <n v="163389"/>
    <s v="04/AD/ECO/2019 - AquisiÃ§Ã£o de bens e serviÃ§os para contentores subterrÃ¢neos de deposiÃ§Ã£o de resÃ­duos urbanos."/>
    <d v="2019-04-04T16:56:54"/>
    <n v="1"/>
    <s v="PT;15;214;216"/>
    <n v="5"/>
    <d v="2019-04-15T18:00:00"/>
    <n v="1"/>
    <x v="5"/>
    <x v="0"/>
    <x v="14"/>
  </r>
  <r>
    <x v="221"/>
    <n v="504236091"/>
    <n v="163390"/>
    <s v="AquisiÃ§Ã£o de serviÃ§os para realizaÃ§Ã£o de diagnÃ³sticos de inovaÃ§Ã£o a PME que atuem no sector aeroespacial"/>
    <d v="2019-04-04T17:07:48"/>
    <n v="1"/>
    <s v="PT;1;1;232"/>
    <n v="340"/>
    <d v="2019-04-12T23:59:00"/>
    <n v="1"/>
    <x v="2"/>
    <x v="0"/>
    <x v="14"/>
  </r>
  <r>
    <x v="49"/>
    <n v="502098139"/>
    <n v="163391"/>
    <s v="ExecuÃ§Ã£o de trabalhos de reparaÃ§Ã£o pontual da pista de atletismo no complexo desportivo de Quarteira"/>
    <d v="2019-04-04T17:10:35"/>
    <n v="13"/>
    <s v="PT;9;118;1580"/>
    <n v="5"/>
    <d v="2019-04-18T17:00:00"/>
    <n v="1"/>
    <x v="1"/>
    <x v="0"/>
    <x v="14"/>
  </r>
  <r>
    <x v="59"/>
    <n v="503450189"/>
    <n v="163392"/>
    <s v="ConstruÃ§Ã£o de um piso na ala do alÃ§ado tardoz do edifÃ­cio, assim como das respetivas instalaÃ§Ãµes elÃ©tricas, telecomunicaÃ§Ãµes e avac"/>
    <d v="2019-04-04T17:16:46"/>
    <n v="3"/>
    <s v="PT;3;27;501"/>
    <n v="360"/>
    <d v="2019-04-22T18:00:00"/>
    <n v="1"/>
    <x v="4"/>
    <x v="0"/>
    <x v="14"/>
  </r>
  <r>
    <x v="174"/>
    <n v="504871650"/>
    <n v="163393"/>
    <s v="06/AD/ECO/2019 - PrestaÃ§Ã£o de serviÃ§os para o transporte, receÃ§Ã£o, triagem expediÃ§Ã£o de papel/cartÃ£o para as entidades gestoras de resÃ­duos de embalagem"/>
    <d v="2019-04-04T17:48:46"/>
    <n v="1"/>
    <s v="PT;15;214;2453"/>
    <n v="340"/>
    <d v="2019-04-11T18:00:00"/>
    <n v="1"/>
    <x v="5"/>
    <x v="0"/>
    <x v="14"/>
  </r>
  <r>
    <x v="16"/>
    <n v="512078653"/>
    <n v="163394"/>
    <m/>
    <d v="2019-04-04T17:53:04"/>
    <n v="1"/>
    <s v="PT;1;1;232"/>
    <n v="400"/>
    <m/>
    <n v="1"/>
    <x v="2"/>
    <x v="0"/>
    <x v="14"/>
  </r>
  <r>
    <x v="113"/>
    <n v="506556590"/>
    <n v="163395"/>
    <s v="Aluguer de tendas, stands e outras estruturas para a FIAPE 2019"/>
    <d v="2019-04-04T18:29:10"/>
    <n v="13"/>
    <s v="PT;8;99;1497"/>
    <n v="360"/>
    <d v="2019-04-09T23:59:00"/>
    <n v="1"/>
    <x v="1"/>
    <x v="0"/>
    <x v="14"/>
  </r>
  <r>
    <x v="113"/>
    <n v="506556590"/>
    <n v="163396"/>
    <s v="Fornecimento de Guardas MetÃ¡licas e Espelhos Convexos"/>
    <d v="2019-04-04T19:00:10"/>
    <n v="1"/>
    <s v="PT;8;99;12"/>
    <n v="360"/>
    <d v="2019-04-11T23:59:00"/>
    <n v="1"/>
    <x v="1"/>
    <x v="0"/>
    <x v="14"/>
  </r>
  <r>
    <x v="43"/>
    <n v="503035416"/>
    <n v="163397"/>
    <s v="AQUISIÃ‡ÃƒO DE SERVIÃ‡OS DE MANUTENÃ‡ÃƒO DA PLATAFORMA PROXIMO PARA O ANO DE 2019"/>
    <d v="2019-04-04T19:08:54"/>
    <n v="1"/>
    <s v="PT;1;1;232"/>
    <n v="5"/>
    <d v="2019-04-09T17:00:00"/>
    <n v="1"/>
    <x v="0"/>
    <x v="0"/>
    <x v="14"/>
  </r>
  <r>
    <x v="113"/>
    <n v="506556590"/>
    <n v="163398"/>
    <s v="PrestaÃ§Ã£o de ServiÃ§os para RealizaÃ§Ã£o de Cinco EspetÃ¡culos ArtÃ­sticos durante a FIAPE 2019"/>
    <d v="2019-04-04T19:13:41"/>
    <n v="1"/>
    <s v="PT;8;99;12"/>
    <n v="360"/>
    <d v="2019-04-09T23:59:00"/>
    <n v="1"/>
    <x v="1"/>
    <x v="0"/>
    <x v="14"/>
  </r>
  <r>
    <x v="220"/>
    <n v="500594120"/>
    <n v="163408"/>
    <s v="AquisiÃ§Ã£o de ServiÃ§o de Fornecimento de CombustÃ­veis RodoviÃ¡rios em Posto de Abastecimento PÃºblico"/>
    <d v="2019-04-05T09:14:01"/>
    <n v="3"/>
    <s v="PT;12;164;42"/>
    <n v="360"/>
    <d v="2019-04-17T23:59:00"/>
    <n v="1"/>
    <x v="2"/>
    <x v="0"/>
    <x v="14"/>
  </r>
  <r>
    <x v="188"/>
    <n v="508114381"/>
    <n v="163409"/>
    <s v="Empreitada de SubstituiÃ§Ã£o de Condutas de Ãgua no Concelho de SantarÃ©m - 2019"/>
    <d v="2019-04-05T09:14:53"/>
    <n v="3"/>
    <s v="PT;15;227;175"/>
    <n v="5"/>
    <d v="2019-05-01T23:59:00"/>
    <n v="1"/>
    <x v="2"/>
    <x v="0"/>
    <x v="14"/>
  </r>
  <r>
    <x v="113"/>
    <n v="506556590"/>
    <n v="163410"/>
    <s v="RemodelaÃ§Ã£o da Rede de Abastecimento de Ãguas em SÃ£o Bento do CortiÃ§o - Fase 1"/>
    <d v="2019-04-05T09:22:14"/>
    <n v="13"/>
    <s v="PT;8;99;1498"/>
    <n v="360"/>
    <d v="2019-04-14T23:59:00"/>
    <n v="1"/>
    <x v="1"/>
    <x v="0"/>
    <x v="14"/>
  </r>
  <r>
    <x v="45"/>
    <n v="680021892"/>
    <n v="163411"/>
    <s v="Levantamento de Cadastro na Ã¡rea compreendida entre a linha fÃ©rrea e o rio Tejo, em Alhandra"/>
    <d v="2019-04-05T09:30:35"/>
    <n v="1"/>
    <s v="PT;12;173;189"/>
    <n v="360"/>
    <d v="2019-04-12T23:59:00"/>
    <n v="1"/>
    <x v="5"/>
    <x v="0"/>
    <x v="14"/>
  </r>
  <r>
    <x v="177"/>
    <n v="506735524"/>
    <n v="163412"/>
    <s v="OE-CPR 2/2019 &quot;PAVIMENTAÃ‡ÃƒO DO PARQUE DE ESTACIONAMENTO DA ESCOLA SECUNDÃRIA&quot;"/>
    <d v="2019-04-05T09:41:32"/>
    <n v="13"/>
    <s v="PT;2;21;477"/>
    <n v="5"/>
    <d v="2019-04-17T17:00:00"/>
    <n v="1"/>
    <x v="1"/>
    <x v="0"/>
    <x v="14"/>
  </r>
  <r>
    <x v="77"/>
    <n v="506730573"/>
    <n v="163413"/>
    <s v="FiscalizaÃ§Ã£o e gestÃ£o de qualidade e ambiente para o encerramento financeiro da empreitada de &quot;AlteraÃ§Ã£o da futura sede do Clube Recreativo Infante de Sagres&quot;"/>
    <d v="2019-04-05T09:41:39"/>
    <n v="1"/>
    <s v="PT;9;125;1610"/>
    <n v="340"/>
    <d v="2019-04-10T15:00:00"/>
    <n v="1"/>
    <x v="1"/>
    <x v="0"/>
    <x v="14"/>
  </r>
  <r>
    <x v="1"/>
    <n v="506673626"/>
    <n v="163414"/>
    <s v="ConservaÃ§Ã£o/ExecuÃ§Ã£o de passeios; ColocaÃ§Ã£o de pavimentos podotÃ¡teis"/>
    <d v="2019-04-05T09:47:46"/>
    <n v="13"/>
    <s v="PT;16;237;31"/>
    <n v="360"/>
    <d v="2019-04-11T23:30:00"/>
    <n v="1"/>
    <x v="1"/>
    <x v="0"/>
    <x v="14"/>
  </r>
  <r>
    <x v="155"/>
    <n v="504547313"/>
    <n v="163415"/>
    <s v="Suporte AtualizaÃ§Ã£o e ManutenÃ§Ã£o eSchooling"/>
    <d v="2019-04-05T09:53:17"/>
    <n v="1"/>
    <s v="PT;2;13;431"/>
    <n v="360"/>
    <d v="2019-04-14T18:00:00"/>
    <n v="1"/>
    <x v="2"/>
    <x v="0"/>
    <x v="14"/>
  </r>
  <r>
    <x v="1"/>
    <n v="506673626"/>
    <n v="163416"/>
    <s v="AquisiÃ§Ã£o de serviÃ§os de apoio jurÃ­dico aos OrgÃ£os AutÃ¡rquicos"/>
    <d v="2019-04-05T10:10:45"/>
    <n v="1"/>
    <s v="PT;16;237;31"/>
    <n v="360"/>
    <d v="2019-04-10T23:59:00"/>
    <n v="1"/>
    <x v="1"/>
    <x v="0"/>
    <x v="14"/>
  </r>
  <r>
    <x v="49"/>
    <n v="502098139"/>
    <n v="163417"/>
    <s v="CONTRATAÃ‡ÃƒO DA AQUISIÃ‡ÃƒO DE ELETRODOMÃ‰STICOS INDUSTRIAIS."/>
    <d v="2019-04-05T10:12:34"/>
    <n v="13"/>
    <s v="PT;9;118;109"/>
    <n v="360"/>
    <d v="2019-04-14T18:00:00"/>
    <n v="1"/>
    <x v="1"/>
    <x v="0"/>
    <x v="14"/>
  </r>
  <r>
    <x v="13"/>
    <n v="501294104"/>
    <n v="163418"/>
    <s v="FORNECIMENTO E PLANTAÃ‡ÃƒO DE 8 PALMEIRAS PARA O RELVADO NA ENTRADA DA A12"/>
    <d v="2019-04-05T10:12:40"/>
    <n v="1"/>
    <s v="PT;16;245;2623"/>
    <n v="360"/>
    <d v="2019-04-11T23:59:00"/>
    <n v="1"/>
    <x v="1"/>
    <x v="0"/>
    <x v="14"/>
  </r>
  <r>
    <x v="8"/>
    <n v="505187531"/>
    <n v="163419"/>
    <s v="FORNECIMENTO CONTÃNUO, MONTAGEM E MANUTENÃ‡ÃƒO DE EQUIPAMENTOS PARA CONTROLO DA ASSIDUIDADE E DE ACESSOS"/>
    <d v="2019-04-05T10:18:10"/>
    <n v="1"/>
    <s v="PT;12;164;42"/>
    <n v="360"/>
    <d v="2019-04-10T23:59:00"/>
    <n v="1"/>
    <x v="1"/>
    <x v="0"/>
    <x v="14"/>
  </r>
  <r>
    <x v="43"/>
    <n v="503035416"/>
    <n v="163420"/>
    <s v="AquisiÃ§Ã£o de 11 (onze) sistemas de mesas operatÃ³rias e 11 (onze) sistemas de candeeiros cirÃºrgicos para as salas de bloco operatÃ³rio do Hospital Professor Doutor Fernando Fonseca, E.P.E."/>
    <d v="2019-04-05T10:23:44"/>
    <n v="3"/>
    <s v="PT;1;1;232"/>
    <n v="340"/>
    <d v="2019-05-29T17:00:00"/>
    <n v="1"/>
    <x v="0"/>
    <x v="0"/>
    <x v="14"/>
  </r>
  <r>
    <x v="174"/>
    <n v="504871650"/>
    <n v="163421"/>
    <s v="07/AD/ECO/2019 - AquisiÃ§Ã£o de serviÃ§os para aluguer operacional e integrado para aprestaÃ§Ã£o de serviÃ§o de outsourcing de impressÃ£o."/>
    <d v="2019-04-05T10:25:48"/>
    <n v="1"/>
    <s v="PT;15;214;2453"/>
    <n v="340"/>
    <d v="2019-04-13T18:00:00"/>
    <n v="1"/>
    <x v="5"/>
    <x v="0"/>
    <x v="14"/>
  </r>
  <r>
    <x v="11"/>
    <n v="506614913"/>
    <n v="163422"/>
    <s v="Os trabalhos visam garantir acesso pedonal ao novo edifÃ­cio do Quartel dos Bombeiros VoluntÃ¡rios, com a criaÃ§Ã£o de um passeio adjacente, bem como, a criaÃ§Ã£o de parqueamento de viaturas"/>
    <d v="2019-04-05T10:26:38"/>
    <n v="13"/>
    <s v="PT;12;173;2085"/>
    <n v="340"/>
    <d v="2019-04-23T23:59:00"/>
    <n v="1"/>
    <x v="1"/>
    <x v="0"/>
    <x v="14"/>
  </r>
  <r>
    <x v="123"/>
    <n v="506812782"/>
    <n v="163423"/>
    <s v="RenovaÃ§Ã£o da Bolsa de Dias de AssistÃªncia TÃ©cnica a Oracle e-Business Suite"/>
    <d v="2019-04-05T10:27:27"/>
    <n v="1"/>
    <s v="PT;1;1;232"/>
    <n v="360"/>
    <d v="2019-04-15T09:30:00"/>
    <n v="1"/>
    <x v="1"/>
    <x v="0"/>
    <x v="14"/>
  </r>
  <r>
    <x v="37"/>
    <n v="504293125"/>
    <n v="163424"/>
    <s v="SubstituiÃ§Ã£o do Sistema de IluminaÃ§Ã£o no PavilhÃ£o Situado no Complexo Escolar dos Moinhos da Arroja - Odivelas"/>
    <d v="2019-04-05T10:28:01"/>
    <n v="13"/>
    <s v="PT;12;175;2097"/>
    <n v="360"/>
    <d v="2019-04-17T23:59:00"/>
    <n v="1"/>
    <x v="1"/>
    <x v="0"/>
    <x v="14"/>
  </r>
  <r>
    <x v="50"/>
    <n v="500192855"/>
    <n v="163425"/>
    <m/>
    <d v="2019-04-05T10:28:36"/>
    <n v="3"/>
    <s v="PT;1;1;232"/>
    <n v="400"/>
    <m/>
    <n v="1"/>
    <x v="3"/>
    <x v="0"/>
    <x v="14"/>
  </r>
  <r>
    <x v="33"/>
    <n v="505170876"/>
    <n v="163426"/>
    <s v="AquisiÃ§Ã£o de serviÃ§os de limpeza e desobstruÃ§Ã£o dos coletores de esgotos, Ã¡guas pluviais e respetivos ramais de ligaÃ§Ã£o da rede pÃºblica de saneamento"/>
    <d v="2019-04-05T10:32:53"/>
    <n v="13"/>
    <s v="PT;9;117;1575"/>
    <n v="360"/>
    <d v="2019-04-15T17:00:00"/>
    <n v="1"/>
    <x v="1"/>
    <x v="0"/>
    <x v="14"/>
  </r>
  <r>
    <x v="13"/>
    <n v="501294104"/>
    <n v="163427"/>
    <s v="SACOS DESCARTÃVEIS 5M3"/>
    <d v="2019-04-05T10:33:55"/>
    <n v="1"/>
    <s v="PT;16;245;2623"/>
    <n v="360"/>
    <d v="2019-04-11T23:59:00"/>
    <n v="1"/>
    <x v="1"/>
    <x v="0"/>
    <x v="14"/>
  </r>
  <r>
    <x v="8"/>
    <n v="505187531"/>
    <n v="163428"/>
    <s v="AQUISIÃ‡ÃƒO DE DUAS VIATURAS DE TRANSPORTE ADAPTADO"/>
    <d v="2019-04-05T10:42:11"/>
    <n v="3"/>
    <s v="PT;12;164;42"/>
    <n v="360"/>
    <d v="2019-04-26T23:59:00"/>
    <n v="1"/>
    <x v="1"/>
    <x v="0"/>
    <x v="14"/>
  </r>
  <r>
    <x v="174"/>
    <n v="504871650"/>
    <n v="163429"/>
    <s v="01/CP/ECO/2019 - PrestaÃ§Ã£o de serviÃ§os de conceÃ§Ã£o de campanha de comunicaÃ§Ã£o no Ã¢mbito do projeto &quot;E se a SEPARAR estiver a GANHAR?&quot;"/>
    <d v="2019-04-05T10:42:35"/>
    <n v="3"/>
    <s v="PT;15;214;2453"/>
    <n v="340"/>
    <d v="2019-04-20T18:00:00"/>
    <n v="1"/>
    <x v="5"/>
    <x v="0"/>
    <x v="14"/>
  </r>
  <r>
    <x v="66"/>
    <n v="502530863"/>
    <n v="163430"/>
    <m/>
    <d v="2019-04-05T10:42:45"/>
    <n v="13"/>
    <s v="PT;1;1;232"/>
    <n v="400"/>
    <m/>
    <n v="1"/>
    <x v="2"/>
    <x v="0"/>
    <x v="14"/>
  </r>
  <r>
    <x v="21"/>
    <n v="506609553"/>
    <n v="163431"/>
    <s v="ExecuÃ§Ã£o de faixas de gestÃ£o de combustÃ­vel em infraestruturas municipais e limpeza de bermas e valetas em estradas e caminhos municipais"/>
    <d v="2019-04-05T10:45:42"/>
    <n v="13"/>
    <s v="PT;8;101;64"/>
    <n v="360"/>
    <d v="2019-04-20T23:59:00"/>
    <n v="1"/>
    <x v="1"/>
    <x v="0"/>
    <x v="14"/>
  </r>
  <r>
    <x v="50"/>
    <n v="500192855"/>
    <n v="163432"/>
    <s v="Â¿AquisiÃ§Ã£o de ServiÃ§os para a gestÃ£o de redes sociais para o Metropolitano de LisboaÂ¿- Proc. N.Âº 125/2018-DLO/ML"/>
    <d v="2019-04-05T10:52:20"/>
    <n v="13"/>
    <s v="PT;1;1;232"/>
    <n v="340"/>
    <d v="2019-05-07T23:59:00"/>
    <n v="1"/>
    <x v="3"/>
    <x v="0"/>
    <x v="14"/>
  </r>
  <r>
    <x v="113"/>
    <n v="506556590"/>
    <n v="163433"/>
    <s v="A intervenÃ§Ã£o consiste essencialmente na criaÃ§Ã£o de condiÃ§Ãµes favorÃ¡veis ao conforto humano, atravÃ©s da introduÃ§Ã£o de mecanismos reguladores do microclima, e da correta localizaÃ§Ã£o dos diferentes espaÃ§os de estadia e acessos, melhorar a facilidade de circulaÃ§Ã£o por toda a Ã¡rea exterior, criar um jardim de baixa manutenÃ§Ã£o, nomeadamente atravÃ©s da otimizaÃ§Ã£o dos sistemas de gestÃ£o e manutenÃ§Ã£o, bem como implantar Ã¡reas verdes, mobiliÃ¡rio urbano e equipamentos ajustadas Ã s necessidades, garantindo uma utilizaÃ§Ã£o mÃ¡xima com valorizaÃ§Ã£o da diversificaÃ§Ã£o de vivÃªncias e usos."/>
    <d v="2019-04-05T10:52:21"/>
    <n v="13"/>
    <s v="PT;8;99;1497"/>
    <n v="360"/>
    <d v="2019-04-14T17:30:00"/>
    <n v="1"/>
    <x v="1"/>
    <x v="0"/>
    <x v="14"/>
  </r>
  <r>
    <x v="91"/>
    <n v="503584215"/>
    <n v="163434"/>
    <s v="CelebraÃ§Ã£o de contrato de licenciamento e de renovaÃ§Ã£o de licenÃ§as de software Microsoft em regime de Â¿open License EducaÃ§Ã£oÂ¿."/>
    <d v="2019-04-05T10:59:45"/>
    <n v="13"/>
    <s v="PT;12;165;75"/>
    <n v="360"/>
    <d v="2019-04-17T23:59:00"/>
    <n v="1"/>
    <x v="2"/>
    <x v="0"/>
    <x v="14"/>
  </r>
  <r>
    <x v="50"/>
    <n v="500192855"/>
    <n v="163435"/>
    <s v="AquisiÃ§Ã£o de ServiÃ§os de limpeza dos edifÃ­cios (oficinas e administrativos) do Metropolitano de Lisboa, E.P.E."/>
    <d v="2019-04-05T11:10:15"/>
    <n v="3"/>
    <s v="PT;1;1;232"/>
    <n v="360"/>
    <d v="2019-04-24T23:59:00"/>
    <n v="1"/>
    <x v="3"/>
    <x v="0"/>
    <x v="14"/>
  </r>
  <r>
    <x v="8"/>
    <n v="505187531"/>
    <n v="163436"/>
    <s v="AquisiÃ§Ã£o de serviÃ§os para aluguer de 2 viaturas para a GNR Concelho de Cascais"/>
    <d v="2019-04-05T11:11:56"/>
    <n v="13"/>
    <s v="PT;12;164;42"/>
    <n v="360"/>
    <d v="2019-04-24T23:59:00"/>
    <n v="1"/>
    <x v="1"/>
    <x v="0"/>
    <x v="14"/>
  </r>
  <r>
    <x v="13"/>
    <n v="501294104"/>
    <n v="163438"/>
    <s v="PRESTAÃ‡ÃƒO DE SERVIÃ‡OS DE JARDINEIRO"/>
    <d v="2019-04-05T11:24:21"/>
    <n v="1"/>
    <s v="PT;16;245;2623"/>
    <n v="5"/>
    <d v="2019-04-11T23:59:00"/>
    <n v="1"/>
    <x v="1"/>
    <x v="0"/>
    <x v="14"/>
  </r>
  <r>
    <x v="4"/>
    <n v="506334562"/>
    <n v="163440"/>
    <s v="BeneficiaÃ§Ã£o e ConservaÃ§Ã£o de Outros EdifÃ­cios do Ensino BÃ¡sico - CE da Fonte Nova"/>
    <d v="2019-04-05T11:55:44"/>
    <n v="13"/>
    <s v="PT;11;157;1950"/>
    <n v="360"/>
    <d v="2019-04-26T23:59:00"/>
    <n v="1"/>
    <x v="1"/>
    <x v="0"/>
    <x v="14"/>
  </r>
  <r>
    <x v="3"/>
    <n v="500051054"/>
    <n v="163441"/>
    <s v="ExecuÃ§Ã£o de trabalhos diversos, ao nÃ­vel da execuÃ§Ã£o e conservaÃ§Ã£o de calÃ§adas, execuÃ§Ã£o de muros e muretes, colocaÃ§Ã£o de equipamentos infantis e mobiliÃ¡rio urbano, ajardinamentos, rede de rega, plantaÃ§Ãµes e sementeiras, manutenÃ§Ã£o e conservaÃ§Ã£o de Ã¡reas verdes, instalaÃ§Ãµes elÃ©tricas, entre outros"/>
    <d v="2019-04-05T12:04:31"/>
    <n v="3"/>
    <s v="PT;16;236;2582"/>
    <n v="400"/>
    <d v="2019-03-27T19:00:00"/>
    <n v="1"/>
    <x v="1"/>
    <x v="0"/>
    <x v="14"/>
  </r>
  <r>
    <x v="8"/>
    <n v="505187531"/>
    <n v="163442"/>
    <s v="Proc.Âº 242/DCOP/2019 - AQUISIÃ‡ÃƒO DE SERVIÃ‡O DE VIAGENS"/>
    <d v="2019-04-05T12:07:37"/>
    <n v="1"/>
    <s v="PT;12;164;1999"/>
    <n v="360"/>
    <d v="2019-04-12T23:59:00"/>
    <n v="1"/>
    <x v="1"/>
    <x v="0"/>
    <x v="14"/>
  </r>
  <r>
    <x v="7"/>
    <n v="508666236"/>
    <n v="163443"/>
    <s v="Upgrade do software aplicacional SINGAP (Sistema Integrado para a Nova GestÃ£o da AdministraÃ§Ã£o PÃºblica) em utilizaÃ§Ã£o na entidade adjudicante, para a versÃ£o SINGAP 5.0 ou equivalente e a aquisiÃ§Ã£o de serviÃ§os de manutenÃ§Ã£o e suporte tÃ©cnico pelo prazo de 1 ano."/>
    <d v="2019-04-05T12:25:11"/>
    <n v="13"/>
    <s v="PT;1;1;232"/>
    <n v="360"/>
    <d v="2019-04-11T23:59:00"/>
    <n v="1"/>
    <x v="2"/>
    <x v="0"/>
    <x v="14"/>
  </r>
  <r>
    <x v="79"/>
    <n v="506563774"/>
    <n v="163444"/>
    <s v="EspaÃ§o Municipal de InovaÃ§Ã£o - Sala do Futuro"/>
    <d v="2019-04-05T13:25:59"/>
    <n v="13"/>
    <s v="PT;15;223;322"/>
    <n v="360"/>
    <d v="2019-04-28T23:59:00"/>
    <n v="1"/>
    <x v="1"/>
    <x v="0"/>
    <x v="14"/>
  </r>
  <r>
    <x v="13"/>
    <n v="501294104"/>
    <n v="163445"/>
    <m/>
    <d v="2019-04-05T14:00:56"/>
    <n v="1"/>
    <s v="PT;1;1;232"/>
    <n v="400"/>
    <m/>
    <n v="1"/>
    <x v="1"/>
    <x v="0"/>
    <x v="14"/>
  </r>
  <r>
    <x v="13"/>
    <n v="501294104"/>
    <n v="163446"/>
    <s v="PRESTAÃ‡ÃƒO DE SERVIÃ‡OS DE DESMATAÃ‡Ã•ES EM VÃRIOS LOCAIS DAS FREGUESIAS DE AZEITÃƒO, UNIÃƒO DE FREGUESIAS DE SETÃšBAL E DE S. SEBASTIÃƒO"/>
    <d v="2019-04-05T14:01:05"/>
    <n v="13"/>
    <s v="PT;16;245;2623"/>
    <n v="5"/>
    <d v="1970-01-01T23:59:00"/>
    <n v="1"/>
    <x v="1"/>
    <x v="0"/>
    <x v="14"/>
  </r>
  <r>
    <x v="34"/>
    <n v="508069645"/>
    <n v="163447"/>
    <s v="PE_19030_CPS - AQUISIÃ‡ÃƒO DE SERVIÃ‡OS DE MUDANÃ‡AS DE BENS PARA A ESCOLA ARTÃSTICA DE DANÃ‡A DO CONSERVATÃ“RIO NACIONAL, EM LISBOA"/>
    <d v="2019-04-05T14:16:58"/>
    <n v="13"/>
    <s v="PT;12;165;2017"/>
    <n v="360"/>
    <d v="2019-04-10T17:00:00"/>
    <n v="1"/>
    <x v="6"/>
    <x v="0"/>
    <x v="14"/>
  </r>
  <r>
    <x v="33"/>
    <n v="505170876"/>
    <n v="163448"/>
    <s v="ReparaÃ§Ã£o de escada metÃ¡lica, com substituiÃ§Ã£o de elementos metÃ¡licos corroÃ­dos, tratamento e pintura de escada, bem como o fornecimento de uma janela em alumÃ­nio, em substituiÃ§Ã£o de caixilho degradado."/>
    <d v="2019-04-05T14:19:12"/>
    <n v="1"/>
    <s v="PT;9;117;1572"/>
    <n v="5"/>
    <d v="2019-04-12T17:00:00"/>
    <n v="1"/>
    <x v="1"/>
    <x v="0"/>
    <x v="14"/>
  </r>
  <r>
    <x v="8"/>
    <n v="505187531"/>
    <n v="163449"/>
    <s v="SERVIÃ‡OS DE DESENVOLVIMENTO DA PLATAFORMA WEB DO CASCAIS FOOD LAB Proc.Âº 253/DCOP/2019"/>
    <d v="2019-04-05T14:23:45"/>
    <n v="1"/>
    <s v="PT;12;164;42"/>
    <n v="360"/>
    <d v="2019-04-29T23:59:00"/>
    <n v="1"/>
    <x v="1"/>
    <x v="0"/>
    <x v="14"/>
  </r>
  <r>
    <x v="34"/>
    <n v="508069645"/>
    <n v="163450"/>
    <s v="PE_19027_AAQ - PRESTAÃ‡ÃƒO DE SERVIÃ‡OS DE CONSERVAÃ‡ÃƒO, MANUTENÃ‡ÃƒO E APOIO Ã€ EXPLORAÃ‡ÃƒO DAS ESCOLAS DA REGIÃƒO NORTE DO PROGRAMA DE MODERNIZAÃ‡ÃƒO DA PARQUE ESCOLAR - LOTE LN5, AO ABRIGO DO ACORDO QUADRO N.Âº 20/2018 CELEBRADO COM A PARQUE ESCOLAR, E.P.E."/>
    <d v="2019-04-05T14:31:10"/>
    <n v="3"/>
    <m/>
    <n v="360"/>
    <d v="2019-04-12T17:00:00"/>
    <n v="1"/>
    <x v="6"/>
    <x v="0"/>
    <x v="14"/>
  </r>
  <r>
    <x v="8"/>
    <n v="505187531"/>
    <n v="163451"/>
    <m/>
    <d v="2019-04-05T14:42:00"/>
    <n v="1"/>
    <s v="PT;1;1;232"/>
    <n v="400"/>
    <m/>
    <n v="1"/>
    <x v="1"/>
    <x v="0"/>
    <x v="14"/>
  </r>
  <r>
    <x v="34"/>
    <n v="508069645"/>
    <n v="163452"/>
    <s v="PE_19028_AAQ - PRESTAÃ‡ÃƒO DE SERVIÃ‡OS DE CONSERVAÃ‡ÃƒO, MANUTENÃ‡ÃƒO E APOIO Ã€ EXPLORAÃ‡ÃƒO DAS ESCOLAS DA REGIÃƒO NORTE DO PROGRAMA DE MODERNIZAÃ‡ÃƒO DA PARQUE ESCOLAR - LOTE LN6, AO ABRIGO DO ACORDO QUADRO N.Âº 20/2018 CELEBRADO COM A PARQUE ESCOLAR, E.P.E."/>
    <d v="2019-04-05T14:43:16"/>
    <n v="3"/>
    <m/>
    <n v="360"/>
    <d v="2019-04-12T17:00:00"/>
    <n v="1"/>
    <x v="6"/>
    <x v="0"/>
    <x v="14"/>
  </r>
  <r>
    <x v="34"/>
    <n v="508069645"/>
    <n v="163455"/>
    <s v="PE_19029_AAQ - PRESTAÃ‡ÃƒO DE SERVIÃ‡OS DE CONSERVAÃ‡ÃƒO, MANUTENÃ‡ÃƒO E APOIO Ã€ EXPLORAÃ‡ÃƒO DAS ESCOLAS DA REGIÃƒO Norte DO PROGRAMA DE MODERNIZAÃ‡ÃƒO DA PARQUE ESCOLAR - LOTE LN7, AO ABRIGO DO ACORDO QUADRO N.Âº 20/2018 CELEBRADO COM A PARQUE ESCOLAR, E.P.E."/>
    <d v="2019-04-05T14:50:57"/>
    <n v="3"/>
    <m/>
    <n v="360"/>
    <d v="2019-04-12T17:00:00"/>
    <n v="1"/>
    <x v="6"/>
    <x v="0"/>
    <x v="14"/>
  </r>
  <r>
    <x v="109"/>
    <n v="506676056"/>
    <n v="163456"/>
    <s v="PrestaÃ§Ã£o de ServiÃ§os de Higiene Urbana e salubridade PÃºblica das Zonas Urbanas de Benavente, Santo EstevÃ£o e Samora Correia, incluindo Porto Alto, pelo perÃ­odo de cinco (5) meses"/>
    <d v="2019-04-05T14:51:57"/>
    <n v="1"/>
    <s v="PT;15;216;43"/>
    <n v="340"/>
    <d v="2019-04-07T23:59:00"/>
    <n v="1"/>
    <x v="1"/>
    <x v="0"/>
    <x v="14"/>
  </r>
  <r>
    <x v="46"/>
    <n v="502256869"/>
    <n v="163457"/>
    <s v="ReabilitaÃ§Ã£o da Rampa em Santa Catarina"/>
    <d v="2019-04-05T14:55:27"/>
    <n v="13"/>
    <s v="PT;16;245;2623"/>
    <n v="360"/>
    <d v="2019-04-22T23:59:00"/>
    <n v="1"/>
    <x v="7"/>
    <x v="0"/>
    <x v="14"/>
  </r>
  <r>
    <x v="7"/>
    <n v="508666236"/>
    <n v="163458"/>
    <s v="Upgrade do licenciamento da plataforma de software OutSystems em utilizaÃ§Ã£o na entidade adjudicante, ao abrigo do Lote 37 do Acordo-Quadro de Licenciamento de Software e ServiÃ§os Conexos (AQ-LS-2015)."/>
    <d v="2019-04-05T15:13:32"/>
    <n v="13"/>
    <s v="PT;1;1;232"/>
    <n v="5"/>
    <d v="2019-04-11T23:59:00"/>
    <n v="1"/>
    <x v="2"/>
    <x v="0"/>
    <x v="14"/>
  </r>
  <r>
    <x v="4"/>
    <n v="506334562"/>
    <n v="163459"/>
    <s v="BeneficiaÃ§Ã£o e ConservaÃ§Ã£o de EB da Moita do Boi (Ensino PrÃ©-Escolar e BÃ¡sico) - Proc. n.Âº 21/2019"/>
    <d v="2019-04-05T15:14:43"/>
    <n v="13"/>
    <s v="PT;11;157;1948"/>
    <n v="360"/>
    <d v="2019-04-26T23:59:00"/>
    <n v="1"/>
    <x v="1"/>
    <x v="0"/>
    <x v="14"/>
  </r>
  <r>
    <x v="89"/>
    <n v="511010435"/>
    <n v="163460"/>
    <s v="O presente procedimento visa a contrataÃ§Ã£o do fornecimento de Ã³leos lubrificantes para motores de combustÃ£o interna dos grupos estacionÃ¡rios de produÃ§Ã£o elÃ©trica, integrando todos os serviÃ§os destinados ao abastecimento regular destes lubrificantes, bem como as respetivas operaÃ§Ãµes fÃ­sicas e administrativas (incluindo todas as obrigaÃ§Ãµes perante a AdministraÃ§Ã£o TributÃ¡ria e Aduaneira) de carga/descarga e o transporte marÃ­timo e rodoviÃ¡rio atÃ© Ã  entrega nas centrais termoelÃ©tricas da VitÃ³ria e Porto Santo localizadas, respetivamente, na ilha da Madeira (Ribeira dos Socorridos) e ilha de Porto Santo (zona portuÃ¡ria)."/>
    <d v="2019-04-05T15:22:13"/>
    <n v="3"/>
    <s v="PT;21;321;1386"/>
    <n v="210"/>
    <d v="2019-06-07T17:00:00"/>
    <n v="1"/>
    <x v="2"/>
    <x v="0"/>
    <x v="14"/>
  </r>
  <r>
    <x v="1"/>
    <n v="506673626"/>
    <n v="163461"/>
    <s v="AquisiÃ§Ã£o de serviÃ§os para manutenÃ§Ã£o de faixas de gestÃ£o combustÃ­vel de terrenos municipais"/>
    <d v="2019-04-05T15:23:27"/>
    <n v="1"/>
    <s v="PT;16;237;31"/>
    <n v="360"/>
    <d v="2019-04-10T23:59:00"/>
    <n v="1"/>
    <x v="1"/>
    <x v="0"/>
    <x v="14"/>
  </r>
  <r>
    <x v="53"/>
    <n v="504884620"/>
    <n v="163462"/>
    <s v="Ceifa de ervas em bermas, valetas e taludes em mais de 130 km de estradas e caminhos municipais"/>
    <d v="2019-04-05T15:32:18"/>
    <n v="13"/>
    <s v="PT;3;27;27"/>
    <n v="340"/>
    <d v="2019-04-24T17:00:00"/>
    <n v="1"/>
    <x v="1"/>
    <x v="0"/>
    <x v="14"/>
  </r>
  <r>
    <x v="37"/>
    <n v="504293125"/>
    <n v="163463"/>
    <s v="ReposiÃ§Ã£o de Tomadas, Cabos de Energia e Internet na Escola EB1/JI Maria MÃ¡xima Vaz - Odivelas"/>
    <d v="2019-04-05T15:42:21"/>
    <n v="13"/>
    <s v="PT;12;175;2097"/>
    <n v="360"/>
    <d v="2019-04-17T23:59:00"/>
    <n v="1"/>
    <x v="1"/>
    <x v="0"/>
    <x v="14"/>
  </r>
  <r>
    <x v="137"/>
    <n v="506818829"/>
    <n v="163464"/>
    <m/>
    <d v="2019-04-05T15:45:52"/>
    <n v="1"/>
    <m/>
    <n v="400"/>
    <m/>
    <n v="1"/>
    <x v="1"/>
    <x v="0"/>
    <x v="14"/>
  </r>
  <r>
    <x v="97"/>
    <n v="508354617"/>
    <n v="163465"/>
    <s v="CP 03/2019 - DinamizaÃ§Ã£o de Atividades de Aprendizagem Ativa e Experimental Â¿ PIICIE (1Âº e 3Âº CEB)"/>
    <d v="2019-04-05T15:47:58"/>
    <n v="3"/>
    <s v="PT;1;1;232"/>
    <n v="360"/>
    <d v="2019-05-10T23:59:00"/>
    <n v="1"/>
    <x v="1"/>
    <x v="0"/>
    <x v="14"/>
  </r>
  <r>
    <x v="9"/>
    <n v="506173968"/>
    <n v="163467"/>
    <m/>
    <d v="2019-04-05T15:50:26"/>
    <n v="1"/>
    <s v="PT;1;1;232"/>
    <n v="400"/>
    <m/>
    <n v="1"/>
    <x v="1"/>
    <x v="0"/>
    <x v="14"/>
  </r>
  <r>
    <x v="13"/>
    <n v="501294104"/>
    <n v="163468"/>
    <m/>
    <d v="2019-04-05T15:51:15"/>
    <n v="13"/>
    <s v="PT;1;1;232"/>
    <n v="400"/>
    <m/>
    <n v="1"/>
    <x v="1"/>
    <x v="0"/>
    <x v="14"/>
  </r>
  <r>
    <x v="9"/>
    <n v="506173968"/>
    <n v="163469"/>
    <m/>
    <d v="2019-04-05T15:52:38"/>
    <n v="13"/>
    <s v="PT;1;1;232"/>
    <n v="400"/>
    <m/>
    <n v="1"/>
    <x v="1"/>
    <x v="0"/>
    <x v="14"/>
  </r>
  <r>
    <x v="9"/>
    <n v="506173968"/>
    <n v="163470"/>
    <m/>
    <d v="2019-04-05T15:53:16"/>
    <n v="1"/>
    <m/>
    <n v="400"/>
    <m/>
    <n v="1"/>
    <x v="1"/>
    <x v="0"/>
    <x v="14"/>
  </r>
  <r>
    <x v="129"/>
    <n v="501258027"/>
    <n v="163471"/>
    <s v="FORNECIMENTO DE SERVIÃ‡OS DE FINANCIAMENTO EM SISTEMA DE LEASING"/>
    <d v="2019-04-05T15:58:13"/>
    <n v="3"/>
    <s v="PT;8;97;1483"/>
    <n v="340"/>
    <d v="2019-04-26T23:59:00"/>
    <n v="1"/>
    <x v="1"/>
    <x v="0"/>
    <x v="14"/>
  </r>
  <r>
    <x v="73"/>
    <n v="501112049"/>
    <n v="163472"/>
    <s v="AquisiÃ§Ã£o de ServiÃ§os para OperaÃ§Ã£o e ManutenÃ§Ã£o das ETAR's de Vales Mortos e A do Pinto"/>
    <d v="2019-04-05T16:12:01"/>
    <n v="13"/>
    <s v="PT;3;35;318"/>
    <n v="5"/>
    <d v="2019-04-12T17:00:00"/>
    <n v="1"/>
    <x v="1"/>
    <x v="0"/>
    <x v="14"/>
  </r>
  <r>
    <x v="1"/>
    <n v="506673626"/>
    <n v="163473"/>
    <s v="AquisiÃ§Ã£o com transporte e aplicaÃ§Ã£o de equipamentos infantis"/>
    <d v="2019-04-05T16:15:02"/>
    <n v="1"/>
    <s v="PT;16;237;31"/>
    <n v="360"/>
    <d v="2019-04-10T23:59:00"/>
    <n v="1"/>
    <x v="1"/>
    <x v="0"/>
    <x v="14"/>
  </r>
  <r>
    <x v="111"/>
    <n v="510170811"/>
    <n v="163474"/>
    <s v="AquisiÃ§Ã£o de Produtos de Ostomia"/>
    <d v="2019-04-05T16:19:55"/>
    <n v="1"/>
    <s v="PT;20;299;145"/>
    <n v="5"/>
    <d v="2019-04-10T23:59:00"/>
    <n v="1"/>
    <x v="2"/>
    <x v="0"/>
    <x v="14"/>
  </r>
  <r>
    <x v="7"/>
    <n v="508666236"/>
    <n v="163475"/>
    <s v="Upgrade do licenciamento da plataforma de software OutSystems em utilizaÃ§Ã£o na entidade adjudicante, ao abrigo do Lote 37 do Acordo-Quadro de Licenciamento de Software e ServiÃ§os Conexos (AQ-LS-2015)."/>
    <d v="2019-04-05T16:32:44"/>
    <n v="13"/>
    <s v="PT;1;1;232"/>
    <n v="360"/>
    <d v="2019-04-11T23:59:00"/>
    <n v="1"/>
    <x v="2"/>
    <x v="0"/>
    <x v="14"/>
  </r>
  <r>
    <x v="98"/>
    <n v="502130040"/>
    <n v="163480"/>
    <s v="RequalificaÃ§Ã£o da Av. Manuel da Fonseca, Zona Comercial do Centro HistÃ³rico e Zona Envolvente do Mercado Municipal"/>
    <d v="2019-04-05T16:55:50"/>
    <n v="3"/>
    <s v="PT;16;242;2610"/>
    <n v="340"/>
    <d v="2019-04-30T17:00:00"/>
    <n v="1"/>
    <x v="1"/>
    <x v="0"/>
    <x v="14"/>
  </r>
  <r>
    <x v="97"/>
    <n v="508354617"/>
    <n v="163481"/>
    <s v="CP 02/2019 - AquisiÃ§Ã£o de serviÃ§os para gestÃ£o e execuÃ§Ã£o do Plano de ComunicaÃ§Ã£o e Meios do programa Â¿RegiÃ£o de Coimbra 2.X"/>
    <d v="2019-04-05T17:14:55"/>
    <n v="3"/>
    <s v="PT;1;1;232"/>
    <n v="360"/>
    <d v="2019-04-19T23:59:00"/>
    <n v="1"/>
    <x v="1"/>
    <x v="0"/>
    <x v="14"/>
  </r>
  <r>
    <x v="50"/>
    <n v="500192855"/>
    <n v="163482"/>
    <s v="Fornecimento de Transformadores de Isolamento, para o Sistema de SinalizaÃ§Ã£o FerroviÃ¡ria do Metropolitano de Lisboa E.P.E."/>
    <d v="2019-04-05T17:15:48"/>
    <n v="13"/>
    <s v="PT;1;1;232"/>
    <n v="300"/>
    <d v="2019-04-29T23:59:00"/>
    <n v="1"/>
    <x v="3"/>
    <x v="0"/>
    <x v="14"/>
  </r>
  <r>
    <x v="66"/>
    <n v="502530863"/>
    <n v="163483"/>
    <s v="PrestaÃ§Ã£o de ServiÃ§os de Recolha, Lavagem e Tratamento de Roupas de Cama e Atoalhados nas Pousadas de Juventude da Movijovem de Almada, Lisboa, Parque das NaÃ§Ãµes e Oeiras"/>
    <d v="2019-04-05T17:40:36"/>
    <n v="13"/>
    <s v="PT;12;159;283"/>
    <n v="360"/>
    <d v="2019-04-14T19:00:00"/>
    <n v="1"/>
    <x v="2"/>
    <x v="0"/>
    <x v="14"/>
  </r>
  <r>
    <x v="149"/>
    <n v="506642798"/>
    <n v="163484"/>
    <s v="PrestaÃ§Ã£o de ServiÃ§os do artista Tito Paris num espetÃ¡culo da Casa de Artes e Cultura do Tejo"/>
    <d v="2019-04-05T17:48:51"/>
    <n v="1"/>
    <s v="PT;6;76;1247"/>
    <n v="360"/>
    <d v="2019-04-08T23:00:00"/>
    <n v="1"/>
    <x v="1"/>
    <x v="0"/>
    <x v="14"/>
  </r>
  <r>
    <x v="0"/>
    <n v="508481287"/>
    <n v="163487"/>
    <s v="191G001575 - AquisiÃ§Ã£o de carfilzomib inj. - Ano 2019"/>
    <d v="2019-04-06T14:00:18"/>
    <n v="1"/>
    <s v="PT;12;165;2010"/>
    <n v="360"/>
    <d v="2019-04-12T17:00:00"/>
    <n v="1"/>
    <x v="0"/>
    <x v="0"/>
    <x v="14"/>
  </r>
  <r>
    <x v="0"/>
    <n v="508481287"/>
    <n v="163488"/>
    <s v="191G001603 - AquisiÃ§Ã£o de diversos medicamentos - Ano 2019"/>
    <d v="2019-04-06T15:11:37"/>
    <n v="1"/>
    <s v="PT;12;165;2010"/>
    <n v="360"/>
    <d v="2019-04-16T17:00:00"/>
    <n v="1"/>
    <x v="0"/>
    <x v="0"/>
    <x v="14"/>
  </r>
  <r>
    <x v="0"/>
    <n v="508481287"/>
    <n v="163489"/>
    <s v="191G001574 - AquisiÃ§Ã£o de Imunoglobulina antilinfocitos coelho 20 mg/ml Inj. amp, 5 ml - Ano 2019"/>
    <d v="2019-04-06T16:08:33"/>
    <n v="1"/>
    <s v="PT;12;165;2010"/>
    <n v="5"/>
    <d v="2019-04-16T17:00:00"/>
    <n v="1"/>
    <x v="0"/>
    <x v="0"/>
    <x v="14"/>
  </r>
  <r>
    <x v="43"/>
    <n v="503035416"/>
    <n v="163507"/>
    <s v="AquisiÃ§Ã£o de RALTEGRAVIR ORAL 100MG GRAN ORAL"/>
    <d v="2019-04-08T08:28:17"/>
    <n v="1"/>
    <s v="PT;1;1;232"/>
    <n v="360"/>
    <d v="2019-04-13T17:00:00"/>
    <n v="1"/>
    <x v="0"/>
    <x v="0"/>
    <x v="15"/>
  </r>
  <r>
    <x v="43"/>
    <n v="503035416"/>
    <n v="163508"/>
    <m/>
    <d v="2019-04-08T08:49:31"/>
    <n v="1"/>
    <s v="PT;1;1;232"/>
    <n v="1"/>
    <m/>
    <n v="1"/>
    <x v="0"/>
    <x v="0"/>
    <x v="15"/>
  </r>
  <r>
    <x v="43"/>
    <n v="503035416"/>
    <n v="163509"/>
    <m/>
    <d v="2019-04-08T08:49:43"/>
    <n v="1"/>
    <s v="PT;1;1;232"/>
    <n v="1"/>
    <m/>
    <n v="1"/>
    <x v="0"/>
    <x v="0"/>
    <x v="15"/>
  </r>
  <r>
    <x v="43"/>
    <n v="503035416"/>
    <n v="163510"/>
    <s v="AquisiÃ§Ã£o de DROSPIRENONA+ETINILESTRADIOL, OR, 3+0,03 MG; COMP"/>
    <d v="2019-04-08T08:49:49"/>
    <n v="13"/>
    <s v="PT;1;1;232"/>
    <n v="300"/>
    <d v="2019-04-13T17:00:00"/>
    <n v="1"/>
    <x v="0"/>
    <x v="0"/>
    <x v="15"/>
  </r>
  <r>
    <x v="43"/>
    <n v="503035416"/>
    <n v="163511"/>
    <s v="AquisiÃ§Ã£o de Desogestr+Etinilestra or 0,15+0,02 mg"/>
    <d v="2019-04-08T09:25:31"/>
    <n v="13"/>
    <s v="PT;1;1;232"/>
    <n v="220"/>
    <d v="2019-04-13T17:00:00"/>
    <n v="1"/>
    <x v="0"/>
    <x v="0"/>
    <x v="15"/>
  </r>
  <r>
    <x v="43"/>
    <n v="503035416"/>
    <n v="163512"/>
    <s v="AquisiÃ§Ã£o de Etinilestradiol + Gestodeno 20+75 MCG Comp"/>
    <d v="2019-04-08T09:41:16"/>
    <n v="13"/>
    <s v="PT;1;1;232"/>
    <n v="340"/>
    <d v="2019-04-13T17:00:00"/>
    <n v="1"/>
    <x v="0"/>
    <x v="0"/>
    <x v="15"/>
  </r>
  <r>
    <x v="143"/>
    <n v="506772527"/>
    <n v="163513"/>
    <s v="FORNECIMENTO DE GASÃ“LEO RODOVIÃRIO A GRANEL"/>
    <d v="2019-04-08T09:53:06"/>
    <n v="3"/>
    <s v="PT;8;96;1482"/>
    <n v="340"/>
    <d v="2019-04-22T16:00:00"/>
    <n v="1"/>
    <x v="1"/>
    <x v="0"/>
    <x v="15"/>
  </r>
  <r>
    <x v="43"/>
    <n v="503035416"/>
    <n v="163514"/>
    <s v="AquisiÃ§Ã£o de ETINILESTR+ETONOGES VAG 0,015+0,12MG SLV"/>
    <d v="2019-04-08T09:53:50"/>
    <n v="13"/>
    <s v="PT;1;1;232"/>
    <n v="300"/>
    <d v="2019-04-13T17:00:00"/>
    <n v="1"/>
    <x v="0"/>
    <x v="0"/>
    <x v="15"/>
  </r>
  <r>
    <x v="114"/>
    <n v="505584760"/>
    <n v="163515"/>
    <m/>
    <d v="2019-04-08T10:00:38"/>
    <n v="1"/>
    <s v="PT;1;1;232"/>
    <n v="400"/>
    <m/>
    <n v="1"/>
    <x v="1"/>
    <x v="0"/>
    <x v="15"/>
  </r>
  <r>
    <x v="10"/>
    <n v="500122237"/>
    <n v="163516"/>
    <s v="EMPREITADA DE SELAGEM E IMPERMEABILIZAÃ‡ÃƒO DE COBETURAS NO PARQUE DE CAMPISMO DA FUNDAÃ‡ÃƒO INATEL NA COSTA DE CAPARICA"/>
    <d v="2019-04-08T10:08:39"/>
    <n v="1"/>
    <s v="PT;16;236;2578"/>
    <n v="5"/>
    <d v="2019-04-16T23:59:00"/>
    <n v="1"/>
    <x v="2"/>
    <x v="0"/>
    <x v="15"/>
  </r>
  <r>
    <x v="43"/>
    <n v="503035416"/>
    <n v="163517"/>
    <s v="AquisiÃ§Ã£o de ETINILESTRAD+NORELGESTROM, TD, 33,9+203 MG/24H; SIST TRANSD"/>
    <d v="2019-04-08T10:10:07"/>
    <n v="1"/>
    <s v="PT;1;1;232"/>
    <n v="360"/>
    <d v="2019-04-13T17:00:00"/>
    <n v="1"/>
    <x v="0"/>
    <x v="0"/>
    <x v="15"/>
  </r>
  <r>
    <x v="17"/>
    <n v="505456010"/>
    <n v="163518"/>
    <m/>
    <d v="2019-04-08T10:13:04"/>
    <n v="13"/>
    <s v="PT;1;1;232"/>
    <n v="400"/>
    <m/>
    <n v="1"/>
    <x v="1"/>
    <x v="0"/>
    <x v="15"/>
  </r>
  <r>
    <x v="17"/>
    <n v="505456010"/>
    <n v="163519"/>
    <s v="ConstruÃ§Ã£o de edifÃ­cio para a nova sede do Damaia GinÃ¡sio"/>
    <d v="2019-04-08T10:14:02"/>
    <n v="3"/>
    <s v="PT;12;174;2092"/>
    <n v="360"/>
    <d v="2019-06-17T23:59:00"/>
    <n v="1"/>
    <x v="1"/>
    <x v="0"/>
    <x v="15"/>
  </r>
  <r>
    <x v="78"/>
    <n v="506792382"/>
    <n v="163521"/>
    <s v="AquisiÃ§Ã£o de serviÃ§os de assistÃªncia tÃ©cnica e de manutenÃ§Ã£o dos equipamentos de AVAC instalados no Cine-Teatro Messias"/>
    <d v="2019-04-08T10:32:29"/>
    <n v="13"/>
    <s v="PT;2;13;431"/>
    <n v="360"/>
    <d v="2019-04-15T23:59:00"/>
    <n v="1"/>
    <x v="1"/>
    <x v="0"/>
    <x v="15"/>
  </r>
  <r>
    <x v="39"/>
    <n v="680015019"/>
    <n v="163522"/>
    <s v="AssistÃªncia tÃ©cnica ao equipamento Robot SP 20000 da marca SKALAR"/>
    <d v="2019-04-08T10:39:07"/>
    <n v="1"/>
    <s v="PT;12;169;2057"/>
    <n v="360"/>
    <d v="2019-04-17T23:59:00"/>
    <n v="1"/>
    <x v="5"/>
    <x v="0"/>
    <x v="15"/>
  </r>
  <r>
    <x v="10"/>
    <n v="500122237"/>
    <n v="163523"/>
    <s v="AquisiÃ§Ã£o de Peixe Congelado para o Restaurante de SantÂ¿Ana e para as Unidades Hoteleiras da FundaÃ§Ã£o INATEL em Portugal Continental e RegiÃµes AutÃ³nomas Madeira e dos AÃ§ores"/>
    <d v="2019-04-08T10:41:13"/>
    <n v="3"/>
    <s v="PT;1;1;232"/>
    <n v="340"/>
    <d v="2019-05-06T23:59:00"/>
    <n v="1"/>
    <x v="2"/>
    <x v="0"/>
    <x v="15"/>
  </r>
  <r>
    <x v="7"/>
    <n v="508666236"/>
    <n v="163524"/>
    <s v="AquisiÃ§Ã£o de consumÃ­veis de impressÃ£o e cÃ³pia."/>
    <d v="2019-04-08T10:42:34"/>
    <n v="1"/>
    <s v="PT;1;1;232"/>
    <n v="360"/>
    <d v="2019-04-29T23:59:00"/>
    <n v="1"/>
    <x v="2"/>
    <x v="0"/>
    <x v="15"/>
  </r>
  <r>
    <x v="66"/>
    <n v="502530863"/>
    <n v="163525"/>
    <s v="ConceÃ§Ã£o e realizaÃ§Ã£o de aÃ§Ãµes de educaÃ§Ã£o / sensibilizaÃ§Ã£o comunitÃ¡ria para acolhimento de turistas e realizaÃ§Ã£o de visitas pelos prÃ³prios (contos, estÃ³rias e tradiÃ§Ãµes locais)"/>
    <d v="2019-04-08T10:52:09"/>
    <n v="13"/>
    <s v="PT;1;1;232"/>
    <n v="360"/>
    <d v="2019-04-14T19:00:00"/>
    <n v="1"/>
    <x v="2"/>
    <x v="0"/>
    <x v="15"/>
  </r>
  <r>
    <x v="0"/>
    <n v="508481287"/>
    <n v="163526"/>
    <s v="191G001573 - AquisiÃ§Ã£o de Hidropolimero composto flexÃ­vel c/ rebordo-penso - Ano 2019"/>
    <d v="2019-04-08T11:07:45"/>
    <n v="1"/>
    <s v="PT;12;165;2010"/>
    <n v="360"/>
    <d v="2019-04-17T17:00:00"/>
    <n v="1"/>
    <x v="0"/>
    <x v="0"/>
    <x v="15"/>
  </r>
  <r>
    <x v="43"/>
    <n v="503035416"/>
    <n v="163527"/>
    <s v="AquisiÃ§Ã£o de ALCOOL PROPILICO+GLICERINA, TOP 500ML,FR"/>
    <d v="2019-04-08T11:13:18"/>
    <n v="1"/>
    <s v="PT;12;174;2096"/>
    <n v="340"/>
    <d v="2019-04-11T17:00:00"/>
    <n v="1"/>
    <x v="0"/>
    <x v="0"/>
    <x v="15"/>
  </r>
  <r>
    <x v="43"/>
    <n v="503035416"/>
    <n v="163528"/>
    <s v="AquisiÃ§Ã£o de PLASMA HUMANO INACTIVADO A,IV,SOL INJ"/>
    <d v="2019-04-08T11:15:16"/>
    <n v="1"/>
    <s v="PT;1;1;232"/>
    <n v="340"/>
    <d v="2019-04-11T17:00:00"/>
    <n v="1"/>
    <x v="0"/>
    <x v="0"/>
    <x v="15"/>
  </r>
  <r>
    <x v="116"/>
    <n v="505656000"/>
    <n v="163529"/>
    <s v="PrestaÃ§Ã£o de serviÃ§os de finishing em regime de outsourcing, da faturaÃ§Ã£o de Ã¡gua"/>
    <d v="2019-04-08T11:18:37"/>
    <n v="13"/>
    <s v="PT;15;225;2500"/>
    <n v="360"/>
    <d v="2019-04-15T23:59:00"/>
    <n v="1"/>
    <x v="1"/>
    <x v="0"/>
    <x v="15"/>
  </r>
  <r>
    <x v="67"/>
    <n v="600013855"/>
    <n v="163530"/>
    <s v="ManutenÃ§Ã£o de quadros elÃ©tricos"/>
    <d v="2019-04-08T11:19:35"/>
    <n v="13"/>
    <s v="PT;1;1;232"/>
    <n v="340"/>
    <d v="2019-04-17T17:00:00"/>
    <n v="1"/>
    <x v="2"/>
    <x v="0"/>
    <x v="15"/>
  </r>
  <r>
    <x v="66"/>
    <n v="502530863"/>
    <n v="163531"/>
    <s v="SubstituiÃ§Ã£o de Portas exteriores da Pousada de Juventude de Viana do Castelo, sob gestÃ£o direta da Movijovem"/>
    <d v="2019-04-08T11:21:17"/>
    <n v="13"/>
    <s v="PT;17;256;2822"/>
    <n v="360"/>
    <d v="2019-04-23T19:00:00"/>
    <n v="1"/>
    <x v="2"/>
    <x v="0"/>
    <x v="15"/>
  </r>
  <r>
    <x v="10"/>
    <n v="500122237"/>
    <n v="163532"/>
    <s v="AquisiÃ§Ã£o de Carne de SuÃ­no para o Restaurante de SantÂ¿Ana e para as Unidades Hoteleiras da FundaÃ§Ã£o INATEL em Portugal Continental e RegiÃµes AutÃ³nomas Madeira e dos AÃ§ores"/>
    <d v="2019-04-08T11:27:08"/>
    <n v="3"/>
    <s v="PT;1;1;232"/>
    <n v="340"/>
    <d v="2019-05-06T23:59:00"/>
    <n v="1"/>
    <x v="2"/>
    <x v="0"/>
    <x v="15"/>
  </r>
  <r>
    <x v="92"/>
    <n v="512044040"/>
    <n v="163533"/>
    <s v="AquisiÃ§Ã£o de serviÃ§os de seguranÃ§a"/>
    <d v="2019-04-08T11:43:50"/>
    <n v="1"/>
    <s v="PT;20;299;145"/>
    <n v="360"/>
    <d v="2019-04-28T23:59:00"/>
    <n v="1"/>
    <x v="1"/>
    <x v="0"/>
    <x v="15"/>
  </r>
  <r>
    <x v="49"/>
    <n v="502098139"/>
    <n v="163534"/>
    <s v="CONTRATAÃ‡ÃƒO DE SERVIÃ‡OS DE MANUTENÃ‡ÃƒO CORRETIVA DOS EQUIPAMENTOS DAS INSTALAÃ‡Ã•ES DESPORTIVAS DO CONCELHO DE LOULÃ‰."/>
    <d v="2019-04-08T11:49:33"/>
    <n v="13"/>
    <s v="PT;9;116;63"/>
    <n v="360"/>
    <d v="2019-04-14T18:00:00"/>
    <n v="1"/>
    <x v="1"/>
    <x v="0"/>
    <x v="15"/>
  </r>
  <r>
    <x v="8"/>
    <n v="505187531"/>
    <n v="163535"/>
    <s v="AquisiÃ§Ã£o de serviÃ§os para aluguer de 2 viaturas para a GNR Concelho de Cascais"/>
    <d v="2019-04-08T11:50:38"/>
    <n v="13"/>
    <s v="PT;12;164;42"/>
    <n v="360"/>
    <d v="2019-04-15T23:59:00"/>
    <n v="1"/>
    <x v="1"/>
    <x v="0"/>
    <x v="15"/>
  </r>
  <r>
    <x v="172"/>
    <n v="512088357"/>
    <n v="163536"/>
    <s v="PrestaÃ§Ã£o de serviÃ§os de assessoria nas candidaturas a fundos comunitÃ¡rios"/>
    <d v="2019-04-08T11:56:35"/>
    <n v="13"/>
    <s v="PT;20;312;238"/>
    <n v="340"/>
    <d v="2019-04-17T23:59:00"/>
    <n v="1"/>
    <x v="2"/>
    <x v="0"/>
    <x v="15"/>
  </r>
  <r>
    <x v="51"/>
    <n v="506624200"/>
    <n v="163537"/>
    <s v="AquisiÃ§Ã£o de viatura ligeira de passageiros de 9 lugares, nova, para transporte escolar."/>
    <d v="2019-04-08T12:11:36"/>
    <n v="13"/>
    <s v="PT;7;86;149"/>
    <n v="340"/>
    <d v="2019-04-11T17:00:00"/>
    <n v="1"/>
    <x v="1"/>
    <x v="0"/>
    <x v="15"/>
  </r>
  <r>
    <x v="49"/>
    <n v="502098139"/>
    <n v="163538"/>
    <s v="CONTRATAÃ‡ÃƒO DO FORNECIMENTO DE DIVERSO MATERIAL DE DIVULGAÃ‡ÃƒO E PUBLICIDADE."/>
    <d v="2019-04-08T12:17:57"/>
    <n v="13"/>
    <s v="PT;9;118;109"/>
    <n v="400"/>
    <d v="2019-04-07T18:00:00"/>
    <n v="1"/>
    <x v="1"/>
    <x v="0"/>
    <x v="15"/>
  </r>
  <r>
    <x v="49"/>
    <n v="502098139"/>
    <n v="163539"/>
    <s v="AQUISIÃ‡ÃƒO E INSTALAÃ‡ÃƒO DE EQUIPAMENTO DE ILUMINAÃ‡ÃƒO, SONORIZAÃ‡ÃƒO, VÃDEOPROJEÃ‡ÃƒO E COMUNICAÃ‡ÃƒO CENICA PARA O AUDITORIO MUNICIPAL NO SOLAR DA MÃšSICA NOVA"/>
    <d v="2019-04-08T12:19:59"/>
    <n v="3"/>
    <s v="PT;9;118;109"/>
    <n v="400"/>
    <d v="2019-04-14T18:00:00"/>
    <n v="1"/>
    <x v="1"/>
    <x v="0"/>
    <x v="15"/>
  </r>
  <r>
    <x v="92"/>
    <n v="512044040"/>
    <n v="163540"/>
    <m/>
    <d v="2019-04-08T12:24:15"/>
    <n v="1"/>
    <s v="PT;1;1;232"/>
    <n v="1"/>
    <m/>
    <n v="1"/>
    <x v="1"/>
    <x v="0"/>
    <x v="15"/>
  </r>
  <r>
    <x v="82"/>
    <n v="680012907"/>
    <n v="163541"/>
    <s v="ExecuÃ§Ã£o de projeto para ampliaÃ§Ã£o da rede de abastecimento de Ã¡gua em Freixieiro de Soutelo"/>
    <d v="2019-04-08T12:37:24"/>
    <n v="1"/>
    <s v="PT;17;256;2804"/>
    <n v="360"/>
    <d v="2019-04-13T23:59:00"/>
    <n v="1"/>
    <x v="5"/>
    <x v="0"/>
    <x v="15"/>
  </r>
  <r>
    <x v="114"/>
    <n v="505584760"/>
    <n v="163542"/>
    <s v="O procedimento tem por objecto a reabilitaÃ§Ã£o do Edifico PaÃ§os do Concelho, tendo como capÃ­tulos: Trabalhos Preparatorios, Estaleiro; Arquitetura; Equipamentos; Outros Trabalhos; Abastecimento de Ãgua; Drenagem Predial de Ãguas Residuais SanitÃ¡rias; SeguranÃ§a Contra Risco de IncÃªndio; Projeto AVAC; Projeto Eletrotecnico; Arquitetura Paisagistica."/>
    <d v="2019-04-08T12:37:29"/>
    <n v="3"/>
    <s v="PT;4;39;617"/>
    <n v="400"/>
    <m/>
    <n v="1"/>
    <x v="1"/>
    <x v="0"/>
    <x v="15"/>
  </r>
  <r>
    <x v="82"/>
    <n v="680012907"/>
    <n v="163544"/>
    <s v="ManutenÃ§Ã£o das aplicaÃ§Ãµes SIGMA - Medidata"/>
    <d v="2019-04-08T12:51:30"/>
    <n v="1"/>
    <s v="PT;17;256;2822"/>
    <n v="360"/>
    <d v="2019-04-13T23:59:00"/>
    <n v="1"/>
    <x v="5"/>
    <x v="0"/>
    <x v="15"/>
  </r>
  <r>
    <x v="33"/>
    <n v="505170876"/>
    <n v="163545"/>
    <s v="ReabilitaÃ§Ã£o da calote esfÃ©rica que servirÃ¡ de base de suporte Ã s novas sete cadeiras que serÃ£o colocadas na Rotunda das Cadeiras."/>
    <d v="2019-04-08T13:30:21"/>
    <n v="13"/>
    <s v="PT;9;117;1575"/>
    <n v="360"/>
    <d v="2019-04-16T17:00:00"/>
    <n v="1"/>
    <x v="1"/>
    <x v="0"/>
    <x v="15"/>
  </r>
  <r>
    <x v="3"/>
    <n v="500051054"/>
    <n v="163546"/>
    <s v="O contrato tem como objecto a prestaÃ§Ã£o de serviÃ§os de fiscalizaÃ§Ã£o para a empreitada de &quot;ReabilitaÃ§Ã£o do EdifÃ­cio 3 do ex-Presidio da Trafaria&quot;, cuja caracterizaÃ§Ã£o da obra se encontra descrita na MemÃ³ria Descritiva e Justificativa, bem como nos desenhos do projeto de execuÃ§Ã£o."/>
    <d v="2019-04-08T14:05:37"/>
    <n v="13"/>
    <s v="PT;16;236;2580"/>
    <n v="360"/>
    <d v="2019-05-16T19:00:00"/>
    <n v="1"/>
    <x v="1"/>
    <x v="0"/>
    <x v="15"/>
  </r>
  <r>
    <x v="12"/>
    <n v="506187543"/>
    <n v="163547"/>
    <s v="Fornecimento e implementaÃ§Ã£o de soluÃ§Ã£o cluster, virtualizaÃ§Ã£o, recuperaÃ§Ã£o de desastre e continuidade de negÃ³cio, com manutenÃ§Ã£o e assistÃªncia tÃ©cnica"/>
    <d v="2019-04-08T14:12:53"/>
    <n v="13"/>
    <s v="PT;16;241;132"/>
    <n v="5"/>
    <d v="2019-05-03T23:50:00"/>
    <n v="1"/>
    <x v="1"/>
    <x v="0"/>
    <x v="15"/>
  </r>
  <r>
    <x v="109"/>
    <n v="506676056"/>
    <n v="163548"/>
    <m/>
    <d v="2019-04-08T14:17:43"/>
    <n v="13"/>
    <s v="PT;1;1;232"/>
    <n v="400"/>
    <m/>
    <n v="1"/>
    <x v="1"/>
    <x v="0"/>
    <x v="15"/>
  </r>
  <r>
    <x v="109"/>
    <n v="506676056"/>
    <n v="163549"/>
    <s v="Aluguer/LocaÃ§Ã£o de Equipamentos (mÃ³dulos contentores, WC'S, grupo gerador e plataforma elevatÃ³ria) para o 3Âº Festival de Arroz Carolino das LezÃ­rias Ribatejana"/>
    <d v="2019-04-08T14:18:30"/>
    <n v="13"/>
    <s v="PT;15;216;2456"/>
    <n v="340"/>
    <d v="2019-04-15T23:59:00"/>
    <n v="1"/>
    <x v="1"/>
    <x v="0"/>
    <x v="15"/>
  </r>
  <r>
    <x v="35"/>
    <n v="501290206"/>
    <n v="163550"/>
    <s v="AquisiÃ§Ã£o de serviÃ§o de SeguranÃ§a e SaÃºde no trabalho para os trabalhadores do MunicÃ­pio da Batalha"/>
    <d v="2019-04-08T14:26:54"/>
    <n v="13"/>
    <s v="PT;11;146;5"/>
    <n v="300"/>
    <d v="2019-04-12T17:00:00"/>
    <n v="1"/>
    <x v="1"/>
    <x v="0"/>
    <x v="15"/>
  </r>
  <r>
    <x v="114"/>
    <n v="505584760"/>
    <n v="163551"/>
    <s v="ReabilitaÃ§Ã£o do Mercado Municipal."/>
    <d v="2019-04-08T14:27:06"/>
    <n v="3"/>
    <s v="PT;4;39;617"/>
    <n v="400"/>
    <d v="2018-11-18T23:59:00"/>
    <n v="1"/>
    <x v="1"/>
    <x v="0"/>
    <x v="15"/>
  </r>
  <r>
    <x v="49"/>
    <n v="502098139"/>
    <n v="163552"/>
    <s v="CONTRATAÃ‡ÃƒO DA AQUISIÃ‡ÃƒO DE ELETRODOMÃ‰STICOS INDUSTRIAIS."/>
    <d v="2019-04-08T14:30:14"/>
    <n v="13"/>
    <s v="PT;9;118;109"/>
    <n v="400"/>
    <d v="2019-04-14T18:00:00"/>
    <n v="1"/>
    <x v="1"/>
    <x v="0"/>
    <x v="15"/>
  </r>
  <r>
    <x v="65"/>
    <n v="600084779"/>
    <n v="163553"/>
    <s v="AquisiÃ§Ã£o de Plataforma ElevatÃ³ria de Escada para o ServiÃ§o de FinanÃ§as de Figueira da Foz"/>
    <d v="2019-04-08T14:35:36"/>
    <n v="13"/>
    <s v="PT;7;82;36"/>
    <n v="340"/>
    <d v="2019-04-17T17:00:00"/>
    <n v="1"/>
    <x v="2"/>
    <x v="0"/>
    <x v="15"/>
  </r>
  <r>
    <x v="114"/>
    <n v="505584760"/>
    <n v="163554"/>
    <s v="O procedimento tem por objeto a reabilitaÃ§Ã£o do Edifico PaÃ§os do Concelho, tendo como capÃ­tulos: Trabalhos PreparatÃ³rios, Estaleiro; Arquitetura; Equipamentos; Outros Trabalhos; Abastecimento de Ãgua; Drenagem Predial de Ãguas Residuais SanitÃ¡rias; SeguranÃ§a Contra Risco de IncÃªndio; Projeto AVAC; Projeto EletrotÃ©cnico; Arquitetura PaisagÃ­stica."/>
    <d v="2019-04-08T14:42:22"/>
    <n v="3"/>
    <s v="PT;4;39;617"/>
    <n v="5"/>
    <d v="2019-05-14T23:59:00"/>
    <n v="1"/>
    <x v="1"/>
    <x v="0"/>
    <x v="15"/>
  </r>
  <r>
    <x v="54"/>
    <n v="501202021"/>
    <n v="163556"/>
    <m/>
    <d v="2019-04-08T15:02:24"/>
    <n v="1"/>
    <s v="PT;1;1;232"/>
    <n v="400"/>
    <m/>
    <n v="1"/>
    <x v="7"/>
    <x v="0"/>
    <x v="15"/>
  </r>
  <r>
    <x v="65"/>
    <n v="600084779"/>
    <n v="163558"/>
    <s v="ServiÃ§os para licenciamento e manutenÃ§Ã£o do software SAFE-24 ou equivalente"/>
    <d v="2019-04-08T15:14:19"/>
    <n v="3"/>
    <s v="PT;1;1;232"/>
    <n v="5"/>
    <d v="2019-04-17T17:00:00"/>
    <n v="1"/>
    <x v="2"/>
    <x v="0"/>
    <x v="15"/>
  </r>
  <r>
    <x v="51"/>
    <n v="506624200"/>
    <n v="163559"/>
    <s v="AquisiÃ§Ã£o de uma viatura pesada de passageiros de 23 lugares, nova (1Âª matrÃ­cula) para transporte escolar"/>
    <d v="2019-04-08T15:26:35"/>
    <n v="13"/>
    <s v="PT;7;86;149"/>
    <n v="360"/>
    <d v="2019-04-11T17:00:00"/>
    <n v="1"/>
    <x v="1"/>
    <x v="0"/>
    <x v="15"/>
  </r>
  <r>
    <x v="99"/>
    <n v="510089224"/>
    <n v="163560"/>
    <s v="AquisiÃ§Ã£o de serviÃ§os com vista Ã  realizaÃ§Ã£o da ConferÃªncia Mundial de Ministros da Juventude 2019"/>
    <d v="2019-04-08T15:36:10"/>
    <n v="3"/>
    <s v="PT;12;165;2022"/>
    <n v="360"/>
    <d v="2019-04-14T23:59:00"/>
    <n v="1"/>
    <x v="2"/>
    <x v="0"/>
    <x v="15"/>
  </r>
  <r>
    <x v="121"/>
    <n v="503914096"/>
    <n v="163561"/>
    <s v="Tratamento de ResÃ­duos de Lixiviado"/>
    <d v="2019-04-08T15:36:43"/>
    <n v="3"/>
    <s v="PT;15;218;2467"/>
    <n v="5"/>
    <d v="2019-04-23T23:59:00"/>
    <n v="1"/>
    <x v="2"/>
    <x v="0"/>
    <x v="15"/>
  </r>
  <r>
    <x v="59"/>
    <n v="503450189"/>
    <n v="163562"/>
    <s v="PrestaÃ§Ã£o de serviÃ§os para a aquisiÃ§Ã£o de cobertura aerofotogramÃ©trica da Ã¡rea de influÃªncia do Empreendimento de Fins MÃºltiplos de Alqueva"/>
    <d v="2019-04-08T15:48:47"/>
    <n v="13"/>
    <s v="PT;3;27;27"/>
    <n v="360"/>
    <d v="2019-04-23T18:00:00"/>
    <n v="1"/>
    <x v="4"/>
    <x v="0"/>
    <x v="15"/>
  </r>
  <r>
    <x v="3"/>
    <n v="500051054"/>
    <n v="163563"/>
    <s v="AQUISIÃ‡ÃƒO DE SERVIÃ‡OS DE DIRECÃ‡ÃƒO TECNICA, ORGANIZAÃ‡ÃƒO E COORDENAÃ‡ÃƒO DE PROVAS DESPORTIVAS DO EVENTO &quot;CAPARICA SURF FEST&quot;"/>
    <d v="2019-04-08T15:50:00"/>
    <n v="1"/>
    <s v="PT;1;1;232"/>
    <n v="360"/>
    <d v="2019-04-09T19:00:00"/>
    <n v="1"/>
    <x v="1"/>
    <x v="0"/>
    <x v="15"/>
  </r>
  <r>
    <x v="10"/>
    <n v="500122237"/>
    <n v="163565"/>
    <s v="AquisiÃ§Ã£o de serviÃ§os de manutenÃ§Ã£o de plataforma de reservas online de hotelaria e-GDS para as Unidades da FundaÃ§Ã£o INATEL"/>
    <d v="2019-04-08T15:58:09"/>
    <n v="1"/>
    <s v="PT;1;1;232"/>
    <n v="400"/>
    <d v="2019-04-07T23:59:00"/>
    <n v="1"/>
    <x v="2"/>
    <x v="0"/>
    <x v="15"/>
  </r>
  <r>
    <x v="10"/>
    <n v="500122237"/>
    <n v="163566"/>
    <s v="AquisiÃ§Ã£o de serviÃ§os de manutenÃ§Ã£o de plataforma de reservas online de hotelaria e-GDS para as Unidades da FundaÃ§Ã£o INATEL"/>
    <d v="2019-04-08T15:58:27"/>
    <n v="1"/>
    <s v="PT;1;1;232"/>
    <n v="360"/>
    <d v="2019-04-15T23:59:00"/>
    <n v="1"/>
    <x v="2"/>
    <x v="0"/>
    <x v="15"/>
  </r>
  <r>
    <x v="90"/>
    <n v="503541567"/>
    <n v="163567"/>
    <s v="Empreitada 106/GEBALIS/2019 Â¿ Bairro Vale de Santo AntÃ³nio Â¿ Rua Henrique Barrilaro Ruas - ReabilitaÃ§Ã£o de fogos municipais"/>
    <d v="2019-04-08T16:05:43"/>
    <n v="13"/>
    <s v="PT;12;165;2019"/>
    <n v="340"/>
    <d v="2019-04-24T23:59:00"/>
    <n v="1"/>
    <x v="1"/>
    <x v="0"/>
    <x v="15"/>
  </r>
  <r>
    <x v="92"/>
    <n v="512044040"/>
    <n v="163568"/>
    <s v="AQUISIÃ‡ÃƒO DE VEÃCULOS ELÃ‰TRICOS E DE CARREGADORES"/>
    <d v="2019-04-08T16:06:56"/>
    <n v="3"/>
    <s v="PT;20;299;145"/>
    <n v="5"/>
    <d v="2019-05-08T23:59:00"/>
    <n v="1"/>
    <x v="1"/>
    <x v="0"/>
    <x v="15"/>
  </r>
  <r>
    <x v="26"/>
    <n v="680017763"/>
    <n v="163569"/>
    <s v="Viaturas ligeiras de mercadorias, de 3500 kg, com cabine dupla"/>
    <d v="2019-04-08T16:10:37"/>
    <n v="13"/>
    <s v="PT;16;236;2579"/>
    <n v="5"/>
    <d v="2019-04-28T23:45:00"/>
    <n v="1"/>
    <x v="5"/>
    <x v="0"/>
    <x v="15"/>
  </r>
  <r>
    <x v="50"/>
    <n v="500192855"/>
    <n v="163570"/>
    <s v="AquisiÃ§Ã£o de ServiÃ§os de Acompanhamento Ambiental dos Empreendimentos do Metropolitano de Lisboa, E.P.E"/>
    <d v="2019-04-08T16:13:32"/>
    <n v="13"/>
    <s v="PT;12;165;75"/>
    <n v="5"/>
    <d v="2019-04-15T23:59:00"/>
    <n v="1"/>
    <x v="3"/>
    <x v="0"/>
    <x v="15"/>
  </r>
  <r>
    <x v="49"/>
    <n v="502098139"/>
    <n v="163571"/>
    <s v="CONTRATAÃ‡ÃƒO DOS SERVIÃ‡OS PARA REGULARIZAÃ‡ÃƒO DAS VNC'S - BAJA 2019"/>
    <d v="2019-04-08T16:21:46"/>
    <n v="13"/>
    <s v="PT;9;118;109"/>
    <n v="400"/>
    <d v="2019-04-04T18:00:00"/>
    <n v="1"/>
    <x v="1"/>
    <x v="0"/>
    <x v="15"/>
  </r>
  <r>
    <x v="198"/>
    <n v="504746383"/>
    <n v="163572"/>
    <m/>
    <d v="2019-04-08T16:26:13"/>
    <n v="3"/>
    <s v="PT;1;1;232"/>
    <n v="400"/>
    <m/>
    <n v="1"/>
    <x v="2"/>
    <x v="0"/>
    <x v="15"/>
  </r>
  <r>
    <x v="90"/>
    <n v="503541567"/>
    <n v="163573"/>
    <s v="Empreitada 97/GEBALIS/2019 Â¿ Bairro Vale de AlcÃ¢ntara Â¿ ReabilitaÃ§Ã£o de fogos municipais"/>
    <d v="2019-04-08T16:30:27"/>
    <n v="13"/>
    <s v="PT;12;165;2001"/>
    <n v="340"/>
    <d v="2019-04-18T23:59:00"/>
    <n v="1"/>
    <x v="1"/>
    <x v="0"/>
    <x v="15"/>
  </r>
  <r>
    <x v="201"/>
    <n v="507001206"/>
    <n v="163575"/>
    <m/>
    <d v="2019-04-08T16:31:38"/>
    <n v="1"/>
    <s v="PT;1;1;232"/>
    <n v="400"/>
    <m/>
    <n v="1"/>
    <x v="3"/>
    <x v="0"/>
    <x v="15"/>
  </r>
  <r>
    <x v="73"/>
    <n v="501112049"/>
    <n v="163576"/>
    <s v="AquisiÃ§Ã£o de Projetos da Rede ElÃ©trica e Dados no EdifÃ­cio do Centro Social e Educativo de Serpa"/>
    <d v="2019-04-08T16:32:00"/>
    <n v="13"/>
    <s v="PT;3;35;549"/>
    <n v="360"/>
    <d v="2019-04-15T17:00:00"/>
    <n v="1"/>
    <x v="1"/>
    <x v="0"/>
    <x v="15"/>
  </r>
  <r>
    <x v="74"/>
    <n v="502177080"/>
    <n v="163577"/>
    <s v="PrestaÃ§Ã£o de serviÃ§os de levantamento CartogrÃ¡fico da OcupaÃ§Ã£o do solo do concelho de Mafra - 2019"/>
    <d v="2019-04-08T16:46:03"/>
    <n v="3"/>
    <s v="PT;12;168;195"/>
    <n v="360"/>
    <d v="2019-04-23T17:00:00"/>
    <n v="1"/>
    <x v="1"/>
    <x v="0"/>
    <x v="15"/>
  </r>
  <r>
    <x v="73"/>
    <n v="501112049"/>
    <n v="163578"/>
    <m/>
    <d v="2019-04-08T16:46:14"/>
    <n v="13"/>
    <s v="PT;1;1;232"/>
    <n v="400"/>
    <m/>
    <n v="1"/>
    <x v="1"/>
    <x v="0"/>
    <x v="15"/>
  </r>
  <r>
    <x v="73"/>
    <n v="501112049"/>
    <n v="163579"/>
    <s v="AquisiÃ§Ã£o de ServiÃ§os para a ProduÃ§Ã£o Audiovisual de Filmes/Reportagem dos Principais Eventos do Concelho de Serpa"/>
    <d v="2019-04-08T16:47:33"/>
    <n v="1"/>
    <s v="PT;3;35;318"/>
    <n v="340"/>
    <d v="2019-04-15T16:00:00"/>
    <n v="1"/>
    <x v="1"/>
    <x v="0"/>
    <x v="15"/>
  </r>
  <r>
    <x v="54"/>
    <n v="501202021"/>
    <n v="163581"/>
    <m/>
    <d v="2019-04-08T17:01:36"/>
    <n v="3"/>
    <s v="PT;1;1;232"/>
    <n v="400"/>
    <m/>
    <n v="1"/>
    <x v="7"/>
    <x v="0"/>
    <x v="15"/>
  </r>
  <r>
    <x v="54"/>
    <n v="501202021"/>
    <n v="163582"/>
    <s v="Fornecimento de Energia elÃ©trica em MÃ©dia TensÃ£o, Baixa TensÃ£o Normal e Baixa TensÃ£o Especial"/>
    <d v="2019-04-08T17:03:22"/>
    <n v="3"/>
    <s v="PT;1;1;232"/>
    <n v="360"/>
    <d v="2019-05-08T23:59:00"/>
    <n v="1"/>
    <x v="7"/>
    <x v="0"/>
    <x v="15"/>
  </r>
  <r>
    <x v="201"/>
    <n v="507001206"/>
    <n v="163583"/>
    <m/>
    <d v="2019-04-08T17:11:34"/>
    <n v="1"/>
    <m/>
    <n v="400"/>
    <m/>
    <n v="1"/>
    <x v="3"/>
    <x v="0"/>
    <x v="15"/>
  </r>
  <r>
    <x v="4"/>
    <n v="506334562"/>
    <n v="163584"/>
    <s v="DinamizaÃ§Ã£o do Castelo de Pombal com a realizaÃ§Ã£o de um Mercado Medieval"/>
    <d v="2019-04-08T17:13:09"/>
    <n v="1"/>
    <s v="PT;11;157;1950"/>
    <n v="360"/>
    <d v="2019-04-18T23:59:00"/>
    <n v="1"/>
    <x v="1"/>
    <x v="0"/>
    <x v="15"/>
  </r>
  <r>
    <x v="174"/>
    <n v="504871650"/>
    <n v="163585"/>
    <s v="05/AD/ECO/2019 - Acondicionamento, transporte, receÃ§Ã£o, triagem e expediÃ§Ã£o (de acordo com as especificaÃ§Ãµes tÃ©cnicas aprovadas pela APA) de embalagens de plÃ¡stico, de metal e de cartÃ£o para lÃ­quidos alimentares, recolhidos seletivamente pela EcolezÃ­ria."/>
    <d v="2019-04-08T17:18:22"/>
    <n v="1"/>
    <s v="PT;15;214;2453"/>
    <n v="340"/>
    <d v="2019-04-18T18:00:00"/>
    <n v="1"/>
    <x v="5"/>
    <x v="0"/>
    <x v="15"/>
  </r>
  <r>
    <x v="59"/>
    <n v="503450189"/>
    <n v="163586"/>
    <s v="A prestaÃ§Ã£o de serviÃ§os pretendida contempla duas etapas, aplicadas aos subsistemas de Alqueva e Ardila do Empreendimento de Fins MÃºltiplos de Alqueva: A-Apoio Ã  avaliaÃ§Ã£o do valor patrimonial de infraestruturas. B-Apoio Ã  anÃ¡lise das alternativas de atuaÃ§Ã£o. Em qualquer uma das etapas, existirÃ¡ um envolvimento estreito da equipa da EDIA, pretendendo-se que este trabalho constitua uma oportunidade de capacitaÃ§Ã£o. O trabalho serÃ¡ encerrado com a elaboraÃ§Ã£o de um relatÃ³rio sÃ­ntese, com as principais conclusÃµes do mesmo. SÃ£o detalhadas seguidamente as duas etapas do trabalho proposto. Etapa A - Apoio Ã  avaliaÃ§Ã£o do valor patrimonial de infraestruturas. Na Etapa A, o adjudicatÃ¡rio realizarÃ¡ as seguintes atividades: A1- FormaÃ§Ã£o da equipa indicada pela EDIA quanto Ã  metodologia a aplicar. A2 - Apoio Ã  identificaÃ§Ã£o de subcomponentes em cada mapa de empreitada por parte da EDIA. A3 - Apoio Ã  utilizaÃ§Ã£o de aplicaÃ§Ã£o informÃ¡tica para avaliaÃ§Ã£o do valor patrimonial por parte da EDIA. Etapa B - Apoio Ã  anÃ¡lise das alternativas de atuaÃ§Ã£o. Na Etapa B, o adjudicatÃ¡rio realizarÃ¡ as seguintes atividades: B1 - Apoio Ã  definiÃ§Ã£o de alternativas pela EDIA, com base na relaÃ§Ã£o entre IVI, taxa de reabilitaÃ§Ã£o e ativos em serviÃ§o. B2 - Apoio Ã  utilizaÃ§Ã£o do software especÃ­fico da gestÃ£o patrimonial de infraestruturas pela EDIA para avaliaÃ§Ã£o de alternativas. B3 - Apoio Ã  anÃ¡lise dos resultados de cada alternativa pela EDIA, para os vÃ¡rios horizontes de anÃ¡lise. B4 - ElaboraÃ§Ã£o de relatÃ³rio sÃ­ntese das atividades desenvolvidas."/>
    <d v="2019-04-08T17:37:07"/>
    <n v="1"/>
    <s v="PT;3;27;501"/>
    <n v="360"/>
    <d v="2019-04-22T18:00:00"/>
    <n v="1"/>
    <x v="4"/>
    <x v="0"/>
    <x v="15"/>
  </r>
  <r>
    <x v="59"/>
    <n v="503450189"/>
    <n v="163587"/>
    <s v="A prestaÃ§Ã£o de serviÃ§os tem como objetivo classificar as diversas componentes das vÃ¡rias empreitadas realizadas nos subsistemas de Alqueva e Ardila, de acordo com a desagregaÃ§Ã£o definida no Anexo I, por forma a que posteriormente se possa identificar o valor associado a cada categoria de componente e se possa proceder Ã  estimativa das necessidades de investimento nos ativos. Esta prestaÃ§Ã£o de serviÃ§o contempla as seguintes fases: A-ReuniÃµes iniciais e de configuraÃ§Ã£o do projeto. B-Recolha, anÃ¡lise de informaÃ§Ã£o e documentaÃ§Ã£o solicitada. C-ClassificaÃ§Ã£o das componentes dos autos de empreitadas. D-ReuniÃµes para gestÃ£o e acompanhamento de projeto, bem como esclarecimentos de dÃºvidas. E-Controlo de qualidade F-ElaboraÃ§Ã£o de ficheiro e relatÃ³rio do projeto O trabalho serÃ¡ encerrado com a elaboraÃ§Ã£o de um relatÃ³rio de projeto e a entrega dos ficheiros Excel."/>
    <d v="2019-04-08T18:02:33"/>
    <n v="1"/>
    <s v="PT;3;27;501"/>
    <n v="340"/>
    <d v="2019-04-22T18:00:00"/>
    <n v="1"/>
    <x v="4"/>
    <x v="0"/>
    <x v="15"/>
  </r>
  <r>
    <x v="74"/>
    <n v="502177080"/>
    <n v="163588"/>
    <s v="PrestaÃ§Ã£o de serviÃ§os de levantamento CartogrÃ¡fico da OcupaÃ§Ã£o do solo do concelho de Mafra - 2019"/>
    <d v="2019-04-08T19:40:20"/>
    <n v="3"/>
    <s v="PT;12;168;195"/>
    <n v="400"/>
    <d v="2019-04-23T17:00:00"/>
    <n v="1"/>
    <x v="1"/>
    <x v="0"/>
    <x v="15"/>
  </r>
  <r>
    <x v="66"/>
    <n v="502530863"/>
    <n v="163607"/>
    <m/>
    <d v="2019-04-09T08:30:18"/>
    <n v="3"/>
    <s v="PT;1;1;232"/>
    <n v="400"/>
    <m/>
    <n v="1"/>
    <x v="2"/>
    <x v="0"/>
    <x v="15"/>
  </r>
  <r>
    <x v="73"/>
    <n v="501112049"/>
    <n v="163608"/>
    <s v="AquisiÃ§Ã£o de 72 toneladas de Betume AsfÃ¡ltico 50/70"/>
    <d v="2019-04-09T08:51:33"/>
    <n v="13"/>
    <s v="PT;3;35;549"/>
    <n v="360"/>
    <d v="2019-04-16T17:00:00"/>
    <n v="1"/>
    <x v="1"/>
    <x v="0"/>
    <x v="15"/>
  </r>
  <r>
    <x v="48"/>
    <n v="680017550"/>
    <n v="163609"/>
    <s v="AQUISIÃ‡ÃƒO DE MATERIAL ELETRICO E PNEUMÃTICOS, EM REGIME DE FORNECIMENTO CONTÃNUO"/>
    <d v="2019-04-09T09:33:18"/>
    <n v="1"/>
    <s v="PT;11;151;1916"/>
    <n v="360"/>
    <d v="2019-04-14T15:00:00"/>
    <n v="1"/>
    <x v="5"/>
    <x v="0"/>
    <x v="15"/>
  </r>
  <r>
    <x v="39"/>
    <n v="680015019"/>
    <n v="163610"/>
    <s v="AquisiÃ§Ã£o de serviÃ§os de reparaÃ§Ã£o e beneficiaÃ§Ã£o da tubagem da central tÃ©rmica do edifÃ­cio sede dos SIMAS"/>
    <d v="2019-04-09T09:35:55"/>
    <n v="13"/>
    <s v="PT;12;169;2057"/>
    <n v="360"/>
    <d v="2019-04-21T16:00:00"/>
    <n v="1"/>
    <x v="5"/>
    <x v="0"/>
    <x v="15"/>
  </r>
  <r>
    <x v="65"/>
    <n v="600084779"/>
    <n v="163612"/>
    <s v="06/CLPQ/AT/2019 - AquisiÃ§Ã£o de serviÃ§os de assistÃªncia tÃ©cnica ao software Veritas Netbackup Virtual Tape Library para 30TB e a 42 (quarenta e duas) licenÃ§as do software Veritas NetBackup para a Autoridade TributÃ¡ria e Aduaneira."/>
    <d v="2019-04-09T09:50:57"/>
    <n v="5"/>
    <s v="PT;12;165;2004"/>
    <n v="340"/>
    <d v="2019-05-08T17:00:00"/>
    <n v="1"/>
    <x v="2"/>
    <x v="0"/>
    <x v="15"/>
  </r>
  <r>
    <x v="36"/>
    <n v="505351064"/>
    <n v="163613"/>
    <s v="AquisiÃ§Ã£o de serviÃ§os de Nadador Salvador a prestar na Piscina OceÃ¢nica"/>
    <d v="2019-04-09T09:55:36"/>
    <n v="13"/>
    <s v="PT;12;169;2057"/>
    <n v="5"/>
    <d v="2019-04-16T23:59:00"/>
    <n v="1"/>
    <x v="2"/>
    <x v="0"/>
    <x v="15"/>
  </r>
  <r>
    <x v="48"/>
    <n v="680017550"/>
    <n v="163614"/>
    <s v="SERVIÃ‡OS DE REPARAÃ‡ÃƒO E MANUTENÃ‡ÃƒO DE VEICULOS PESADOS, MÃQUINAS E REBOQUES, EM REGIME DE FORNECIMENTO CONTÃNUO"/>
    <d v="2019-04-09T10:06:29"/>
    <n v="1"/>
    <s v="PT;11;151;1916"/>
    <n v="360"/>
    <d v="2019-04-14T15:00:00"/>
    <n v="1"/>
    <x v="5"/>
    <x v="0"/>
    <x v="15"/>
  </r>
  <r>
    <x v="67"/>
    <n v="600013855"/>
    <n v="163616"/>
    <m/>
    <d v="2019-04-09T10:10:09"/>
    <n v="3"/>
    <s v="PT;1;1;232"/>
    <n v="400"/>
    <m/>
    <n v="1"/>
    <x v="2"/>
    <x v="0"/>
    <x v="15"/>
  </r>
  <r>
    <x v="43"/>
    <n v="503035416"/>
    <n v="163618"/>
    <m/>
    <d v="2019-04-09T10:12:06"/>
    <n v="1"/>
    <s v="PT;1;1;232"/>
    <n v="1"/>
    <m/>
    <n v="1"/>
    <x v="0"/>
    <x v="0"/>
    <x v="15"/>
  </r>
  <r>
    <x v="49"/>
    <n v="502098139"/>
    <n v="163619"/>
    <s v="INFRAESTRUTURAS ELÃ‰CTRICAS/TELECOMUNICAÃ‡Ã•ES (2019) - EXECUÃ‡ÃƒO DE TRAVESSIAS PARA A COLOCAÃ‡ÃƒO DE TUBAGENS PARA NEGATIVOS DA REDE ELÃ‰CTRICA"/>
    <d v="2019-04-09T10:13:13"/>
    <n v="13"/>
    <s v="PT;9;118;1580"/>
    <n v="360"/>
    <d v="2019-04-18T23:59:00"/>
    <n v="1"/>
    <x v="1"/>
    <x v="0"/>
    <x v="15"/>
  </r>
  <r>
    <x v="43"/>
    <n v="503035416"/>
    <n v="163620"/>
    <s v="AquisiÃ§Ã£o Plantas de EmergÃªncia"/>
    <d v="2019-04-09T10:13:24"/>
    <n v="1"/>
    <s v="PT;12;174;2096"/>
    <n v="340"/>
    <d v="2019-04-12T17:00:00"/>
    <n v="1"/>
    <x v="0"/>
    <x v="0"/>
    <x v="15"/>
  </r>
  <r>
    <x v="90"/>
    <n v="503541567"/>
    <n v="163621"/>
    <s v="Empreitada 110/GEBALIS/2019 Â¿ Bairro Vale de AlcÃ¢ntara, Avenida Ceuta Norte / Quinta do Loureiro, Lote 10 - 4Âº A (T2) - ReabilitaÃ§Ã£o de fogo municipal"/>
    <d v="2019-04-09T10:17:21"/>
    <n v="13"/>
    <s v="PT;12;165;2001"/>
    <n v="340"/>
    <d v="2019-06-06T23:59:00"/>
    <n v="1"/>
    <x v="1"/>
    <x v="0"/>
    <x v="15"/>
  </r>
  <r>
    <x v="4"/>
    <n v="506334562"/>
    <n v="163623"/>
    <s v="RemodelaÃ§Ã£o/ BeneficiaÃ§Ã£o de outras Condutas e Redes Â¿ Rua dos Vinagres na freguesia de Pombal - Proc. n.Âº 22/2019"/>
    <d v="2019-04-09T10:18:49"/>
    <n v="13"/>
    <s v="PT;11;157;1950"/>
    <n v="360"/>
    <d v="2019-04-29T23:59:00"/>
    <n v="1"/>
    <x v="1"/>
    <x v="0"/>
    <x v="15"/>
  </r>
  <r>
    <x v="36"/>
    <n v="505351064"/>
    <n v="163624"/>
    <s v="AquisiÃ§Ã£o de serviÃ§os de Nadador Salvador a prestar na Piscina OceÃ¢nica"/>
    <d v="2019-04-09T10:23:19"/>
    <n v="13"/>
    <s v="PT;12;169;2057"/>
    <n v="340"/>
    <d v="2019-04-16T23:59:00"/>
    <n v="1"/>
    <x v="2"/>
    <x v="0"/>
    <x v="15"/>
  </r>
  <r>
    <x v="6"/>
    <n v="506037258"/>
    <n v="163625"/>
    <s v="garrafas de gÃ¡s"/>
    <d v="2019-04-09T10:37:52"/>
    <n v="13"/>
    <s v="PT;17;256;203"/>
    <n v="340"/>
    <d v="2019-04-15T17:00:00"/>
    <n v="1"/>
    <x v="1"/>
    <x v="0"/>
    <x v="15"/>
  </r>
  <r>
    <x v="53"/>
    <n v="504884620"/>
    <n v="163626"/>
    <s v="AquisiÃ§Ã£o de ServiÃ§os no Ã¢mbito do Programa das Festas da Cidade 2019"/>
    <d v="2019-04-09T10:42:36"/>
    <n v="1"/>
    <s v="PT;1;1;232"/>
    <n v="5"/>
    <d v="2019-04-14T17:00:00"/>
    <n v="1"/>
    <x v="1"/>
    <x v="0"/>
    <x v="15"/>
  </r>
  <r>
    <x v="13"/>
    <n v="501294104"/>
    <n v="163629"/>
    <s v="PRESTAÃ‡ÃƒO DE SERVIÃ‡OS DE REMOÃ‡ÃƒO DE GRAFITIS POR 24 MESES"/>
    <d v="2019-04-09T10:50:52"/>
    <n v="13"/>
    <s v="PT;16;245;2623"/>
    <n v="340"/>
    <d v="2019-04-15T23:59:00"/>
    <n v="1"/>
    <x v="1"/>
    <x v="0"/>
    <x v="15"/>
  </r>
  <r>
    <x v="43"/>
    <n v="503035416"/>
    <n v="163630"/>
    <m/>
    <d v="2019-04-09T10:54:30"/>
    <n v="13"/>
    <s v="PT;1;1;232"/>
    <n v="1"/>
    <m/>
    <n v="1"/>
    <x v="0"/>
    <x v="0"/>
    <x v="15"/>
  </r>
  <r>
    <x v="43"/>
    <n v="503035416"/>
    <n v="163631"/>
    <s v="AquisiÃ§Ã£o de FACTOR VIIA RECOMBINANTE, IV, 50KUI, O SOL INJ Â¿ 1mg e FACTOR VIIA RECOMBINANTE, IV, 100KUI, O SOL INJ Â¿ 2mg"/>
    <d v="2019-04-09T10:54:38"/>
    <n v="1"/>
    <s v="PT;1;1;232"/>
    <n v="5"/>
    <d v="2019-04-12T17:00:00"/>
    <n v="1"/>
    <x v="0"/>
    <x v="0"/>
    <x v="15"/>
  </r>
  <r>
    <x v="13"/>
    <n v="501294104"/>
    <n v="163634"/>
    <s v="PRESTAÃ‡ÃƒO DE SERVIÃ‡O DE HOUSEKEEPING PARA BUNGALOWS NO ECOPARQUE DO OUTÃƒO"/>
    <d v="2019-04-09T11:01:20"/>
    <n v="13"/>
    <s v="PT;16;245;321"/>
    <n v="360"/>
    <d v="2019-04-12T23:59:00"/>
    <n v="1"/>
    <x v="1"/>
    <x v="0"/>
    <x v="15"/>
  </r>
  <r>
    <x v="43"/>
    <n v="503035416"/>
    <n v="163635"/>
    <s v="AquisiÃ§Ã£o de 1 (um) EcÃ³grafo com 3 (trÃªs) Sondas abdominal, Linear e Sectorial"/>
    <d v="2019-04-09T11:01:45"/>
    <n v="13"/>
    <s v="PT;1;1;232"/>
    <n v="400"/>
    <d v="1970-01-01T17:00:00"/>
    <n v="1"/>
    <x v="0"/>
    <x v="0"/>
    <x v="15"/>
  </r>
  <r>
    <x v="48"/>
    <n v="680017550"/>
    <n v="163637"/>
    <s v="AQUISIÃ‡ÃƒO DE MATERIAL HIDRAULICO/ELETRICO, EM REGIME DE FORNECIMENTO CONTÃNUO"/>
    <d v="2019-04-09T11:06:46"/>
    <n v="1"/>
    <s v="PT;11;151;1916"/>
    <n v="5"/>
    <d v="2019-04-14T15:00:00"/>
    <n v="1"/>
    <x v="5"/>
    <x v="0"/>
    <x v="15"/>
  </r>
  <r>
    <x v="34"/>
    <n v="508069645"/>
    <n v="163639"/>
    <s v="PE_19031_ADB - AQUISIÃ‡ÃƒO E INSTALAÃ‡ÃƒO DE MÃ“DULOS EXOFLEX, EM SUBSTITUIÃ‡ÃƒO DE OUTROS DANIFICADOS, PARA ALIMENTAÃ‡ÃƒO DE RACKÂ´S EXISTENTES NA REDE DE GESTÃƒO TÃ‰CNICA CENTRALIZADA DA ESCOLA SECUNDÃRIA DA MAIA"/>
    <d v="2019-04-09T11:10:38"/>
    <n v="1"/>
    <s v="PT;14;198;2260"/>
    <n v="5"/>
    <d v="2019-04-16T17:00:00"/>
    <n v="1"/>
    <x v="6"/>
    <x v="0"/>
    <x v="15"/>
  </r>
  <r>
    <x v="13"/>
    <n v="501294104"/>
    <n v="163641"/>
    <s v="AquisiÃ§Ã£o de 3.000 toneladas de pÃ³ de pedra sem transporte, 2.000 toneladas de pÃ³ de pedra com transporte, 4.000 toneladas de tout venant sem transporte e 2.000 toneladas de tout venant com transporte"/>
    <d v="2019-04-09T11:15:45"/>
    <n v="13"/>
    <s v="PT;16;245;2623"/>
    <n v="400"/>
    <m/>
    <n v="1"/>
    <x v="1"/>
    <x v="0"/>
    <x v="15"/>
  </r>
  <r>
    <x v="49"/>
    <n v="502098139"/>
    <n v="163642"/>
    <s v="RECUPERAÃ‡ÃƒO E MANUTENÃ‡ÃƒO DE EDIFÃCIOS E EQUIPAMENTOS DESPORTIVOS MUNICIPAIS - REABILITAÃ‡ÃƒO DA ESTRUTURA EM BETÃƒO ARMADO DAS BANCADAS DO ESTÃDIO MUNICIPAL DE LOULÃ‰"/>
    <d v="2019-04-09T11:18:44"/>
    <n v="13"/>
    <s v="PT;9;118;1582"/>
    <n v="5"/>
    <d v="2019-04-18T23:59:00"/>
    <n v="1"/>
    <x v="1"/>
    <x v="0"/>
    <x v="15"/>
  </r>
  <r>
    <x v="67"/>
    <n v="600013855"/>
    <n v="163644"/>
    <m/>
    <d v="2019-04-09T11:23:37"/>
    <n v="6"/>
    <s v="PT;1;1;232"/>
    <n v="400"/>
    <m/>
    <n v="1"/>
    <x v="2"/>
    <x v="0"/>
    <x v="15"/>
  </r>
  <r>
    <x v="13"/>
    <n v="501294104"/>
    <n v="163645"/>
    <s v="AQUISIÃ‡ÃƒO DE LICENÃ‡AS AUTOCAD"/>
    <d v="2019-04-09T11:25:10"/>
    <n v="1"/>
    <s v="PT;16;245;321"/>
    <n v="360"/>
    <d v="2019-04-12T23:59:00"/>
    <n v="1"/>
    <x v="1"/>
    <x v="0"/>
    <x v="15"/>
  </r>
  <r>
    <x v="43"/>
    <n v="503035416"/>
    <n v="163646"/>
    <m/>
    <d v="2019-04-09T11:26:03"/>
    <n v="1"/>
    <s v="PT;1;1;232"/>
    <n v="1"/>
    <m/>
    <n v="1"/>
    <x v="0"/>
    <x v="0"/>
    <x v="15"/>
  </r>
  <r>
    <x v="132"/>
    <n v="507023129"/>
    <n v="163647"/>
    <m/>
    <d v="2019-04-09T11:26:45"/>
    <n v="1"/>
    <m/>
    <n v="400"/>
    <d v="1970-01-01T17:00:00"/>
    <n v="1"/>
    <x v="2"/>
    <x v="0"/>
    <x v="15"/>
  </r>
  <r>
    <x v="89"/>
    <n v="511010435"/>
    <n v="163648"/>
    <s v="Empreitada de InstalaÃ§Ã£o do Sistema de ImpermeabilizaÃ§Ã£o da Albufeira do Pico da UrzeÂ¿, de acordo com as clÃ¡usulas tÃ©cnicas, especificaÃ§Ãµes e requisitos tÃ©cnicos do Caderno de Encargos."/>
    <d v="2019-04-09T11:28:41"/>
    <n v="1"/>
    <s v="PT;21;321;1386"/>
    <n v="360"/>
    <d v="2019-04-22T17:00:00"/>
    <n v="1"/>
    <x v="2"/>
    <x v="0"/>
    <x v="15"/>
  </r>
  <r>
    <x v="39"/>
    <n v="680015019"/>
    <n v="163649"/>
    <s v="Pack Horas ManutenÃ§Ã£o/AssistÃªncia"/>
    <d v="2019-04-09T11:30:07"/>
    <n v="13"/>
    <s v="PT;12;169;2057"/>
    <n v="400"/>
    <d v="2019-04-06T16:00:00"/>
    <n v="1"/>
    <x v="5"/>
    <x v="0"/>
    <x v="15"/>
  </r>
  <r>
    <x v="98"/>
    <n v="502130040"/>
    <n v="163651"/>
    <s v="AquisiÃ§Ã£o de &quot;Tampas de Ferro e Grelhas Sumidouras, para a ConstruÃ§Ã£o e ConservaÃ§Ã£o de Redes de Esgotos e Ãguas Pluviais, do MunicÃ­pio de Santiago do CacÃ©m."/>
    <d v="2019-04-09T11:30:31"/>
    <n v="13"/>
    <s v="PT;16;242;2610"/>
    <n v="340"/>
    <d v="2019-04-16T17:00:00"/>
    <n v="1"/>
    <x v="1"/>
    <x v="0"/>
    <x v="15"/>
  </r>
  <r>
    <x v="34"/>
    <n v="508069645"/>
    <n v="163653"/>
    <s v="PE_19032_CPS - AQUISIÃ‡ÃƒO DE SERVIÃ‡OS DE CUSTÃ“DIA DO ARQUIVO DA PARQUE ESCOLAR"/>
    <d v="2019-04-09T11:42:04"/>
    <n v="13"/>
    <s v="PT;1;1;232"/>
    <n v="5"/>
    <d v="2019-04-16T17:00:00"/>
    <n v="1"/>
    <x v="6"/>
    <x v="0"/>
    <x v="15"/>
  </r>
  <r>
    <x v="48"/>
    <n v="680017550"/>
    <n v="163654"/>
    <s v="AQUISIÃ‡ÃƒO DE MATERIAL ELETRICO PARA AUTOMAÃ‡ÃƒO, EM REGIME DE FORNECIMENTO CONTÃNUO"/>
    <d v="2019-04-09T11:43:09"/>
    <n v="1"/>
    <s v="PT;11;151;1916"/>
    <n v="360"/>
    <d v="2019-04-14T15:00:00"/>
    <n v="1"/>
    <x v="5"/>
    <x v="0"/>
    <x v="15"/>
  </r>
  <r>
    <x v="72"/>
    <n v="506823318"/>
    <n v="163656"/>
    <m/>
    <d v="2019-04-09T11:45:06"/>
    <n v="3"/>
    <s v="PT;1;1;232"/>
    <n v="1"/>
    <m/>
    <n v="1"/>
    <x v="1"/>
    <x v="0"/>
    <x v="15"/>
  </r>
  <r>
    <x v="72"/>
    <n v="506823318"/>
    <n v="163659"/>
    <m/>
    <d v="2019-04-09T11:46:26"/>
    <n v="1"/>
    <s v="PT;1;1;232"/>
    <n v="1"/>
    <m/>
    <n v="1"/>
    <x v="1"/>
    <x v="0"/>
    <x v="15"/>
  </r>
  <r>
    <x v="15"/>
    <n v="512103097"/>
    <n v="163660"/>
    <s v="AquisiÃ§Ã£o de serviÃ§os de manutenÃ§Ã£o dos Equipamentos de Raio X EcÃ³grafos do Hospital Divino EspÃ­rito Santo de Ponta Delgada, EPER"/>
    <d v="2019-04-09T11:47:49"/>
    <n v="1"/>
    <s v="PT;20;313;3418"/>
    <n v="340"/>
    <d v="2019-04-15T23:59:00"/>
    <n v="1"/>
    <x v="0"/>
    <x v="0"/>
    <x v="15"/>
  </r>
  <r>
    <x v="10"/>
    <n v="500122237"/>
    <n v="163661"/>
    <s v="AquisiÃ§Ã£o de Azeite, Vinagre e Outros Temperos para o Restaurante de SantÂ¿Ana e para as Unidades Hoteleiras da FundaÃ§Ã£o INATEL em Portugal Continental e nas RegiÃµes AutÃ³nomas Madeira e dos AÃ§ores"/>
    <d v="2019-04-09T11:47:58"/>
    <n v="3"/>
    <s v="PT;1;1;232"/>
    <n v="340"/>
    <d v="2019-04-17T23:59:00"/>
    <n v="1"/>
    <x v="2"/>
    <x v="0"/>
    <x v="15"/>
  </r>
  <r>
    <x v="4"/>
    <n v="506334562"/>
    <n v="163662"/>
    <s v="Fornecimento contÃ­nuo de material e produtos de limpeza"/>
    <d v="2019-04-09T11:48:22"/>
    <n v="13"/>
    <s v="PT;11;157;1950"/>
    <n v="5"/>
    <d v="2019-04-18T23:59:00"/>
    <n v="1"/>
    <x v="1"/>
    <x v="0"/>
    <x v="15"/>
  </r>
  <r>
    <x v="50"/>
    <n v="500192855"/>
    <n v="163664"/>
    <s v="AquisiÃ§Ã£o de ServiÃ§os de limpeza das InstalaÃ§Ãµes TÃ©cnicas e Oficinas do Metropolitano de Lisboa, EPE"/>
    <d v="2019-04-09T11:52:18"/>
    <n v="3"/>
    <s v="PT;1;1;232"/>
    <n v="340"/>
    <d v="2019-04-24T23:59:00"/>
    <n v="1"/>
    <x v="3"/>
    <x v="0"/>
    <x v="15"/>
  </r>
  <r>
    <x v="48"/>
    <n v="680017550"/>
    <n v="163665"/>
    <s v="AQUISIÃ‡ÃƒO DE SERVIÃ‡OS DE REPARAÃ‡ÃƒO DE AVARIAS ELÃ‰TRICAS EM VIATURAS E MÃQUINAS, EM REGIME DE FORNECIMENTO CONTÃNUO"/>
    <d v="2019-04-09T11:54:28"/>
    <n v="1"/>
    <s v="PT;11;151;1916"/>
    <n v="360"/>
    <d v="2019-04-14T15:00:00"/>
    <n v="1"/>
    <x v="5"/>
    <x v="0"/>
    <x v="15"/>
  </r>
  <r>
    <x v="207"/>
    <n v="500697884"/>
    <n v="163666"/>
    <m/>
    <d v="2019-04-09T12:06:36"/>
    <n v="3"/>
    <s v="PT;1;1;232"/>
    <n v="400"/>
    <m/>
    <n v="1"/>
    <x v="2"/>
    <x v="0"/>
    <x v="15"/>
  </r>
  <r>
    <x v="49"/>
    <n v="502098139"/>
    <n v="163667"/>
    <s v="CONSERVAÃ‡ÃƒO E RECUPERAÃ‡ÃƒO DE EDIFÃCIOS MUNICIPAIS (2019) - SERVIÃ‡OS DE MANUTENÃ‡ÃƒO GERAL NOS EDIFÃCIOS PÃšBLICOS DA AUTARQUIA"/>
    <d v="2019-04-09T12:10:23"/>
    <n v="3"/>
    <s v="PT;9;118;109"/>
    <n v="360"/>
    <d v="2019-04-23T23:59:00"/>
    <n v="1"/>
    <x v="1"/>
    <x v="0"/>
    <x v="15"/>
  </r>
  <r>
    <x v="67"/>
    <n v="600013855"/>
    <n v="163669"/>
    <m/>
    <d v="2019-04-09T12:13:17"/>
    <n v="6"/>
    <s v="PT;1;1;232"/>
    <n v="400"/>
    <m/>
    <n v="1"/>
    <x v="2"/>
    <x v="0"/>
    <x v="15"/>
  </r>
  <r>
    <x v="43"/>
    <n v="503035416"/>
    <n v="163670"/>
    <s v="AquisiÃ§Ã£o de 1 (um) EcÃ³grafo com 3 (trÃªs) Sondas abdominal, Linear e Sectorial"/>
    <d v="2019-04-09T12:15:35"/>
    <n v="13"/>
    <s v="PT;1;1;232"/>
    <n v="360"/>
    <d v="2019-04-15T17:00:00"/>
    <n v="1"/>
    <x v="0"/>
    <x v="0"/>
    <x v="15"/>
  </r>
  <r>
    <x v="48"/>
    <n v="680017550"/>
    <n v="163672"/>
    <s v="AQUISIÃ‡ÃƒO DE SERVIÃ‡OS DE REPARAÃ‡ÃƒO E MANUTENÃ‡ÃƒO DE VIATURAS LIGEIRAS, EM REGIME DE FORNECIMENTO CONTÃNUO"/>
    <d v="2019-04-09T12:19:13"/>
    <n v="1"/>
    <s v="PT;11;151;1916"/>
    <n v="5"/>
    <d v="2019-04-24T15:00:00"/>
    <n v="1"/>
    <x v="5"/>
    <x v="0"/>
    <x v="15"/>
  </r>
  <r>
    <x v="140"/>
    <n v="600082628"/>
    <n v="163674"/>
    <s v="AquisiÃ§Ã£o de componentes para sistema de venda automÃ¡tica de senhas de refeiÃ§Ã£o."/>
    <d v="2019-04-09T12:26:29"/>
    <n v="1"/>
    <s v="PT;12;165;2015"/>
    <n v="360"/>
    <d v="2019-04-15T23:59:00"/>
    <n v="1"/>
    <x v="2"/>
    <x v="0"/>
    <x v="15"/>
  </r>
  <r>
    <x v="38"/>
    <n v="505309939"/>
    <n v="163675"/>
    <s v="ReparaÃ§Ã£o da UTA n.Âº2 do sistema AVAC do PortimÃ£o Arena"/>
    <d v="2019-04-09T12:35:11"/>
    <n v="1"/>
    <s v="PT;9;121;1594"/>
    <n v="360"/>
    <d v="2019-04-12T16:30:00"/>
    <n v="1"/>
    <x v="1"/>
    <x v="0"/>
    <x v="15"/>
  </r>
  <r>
    <x v="43"/>
    <n v="503035416"/>
    <n v="163676"/>
    <s v="AquisiÃ§Ã£o de 1(um) ImpedanciÃ³metro"/>
    <d v="2019-04-09T12:44:12"/>
    <n v="1"/>
    <s v="PT;1;1;232"/>
    <n v="360"/>
    <d v="2019-04-15T17:00:00"/>
    <n v="1"/>
    <x v="0"/>
    <x v="0"/>
    <x v="15"/>
  </r>
  <r>
    <x v="10"/>
    <n v="500122237"/>
    <n v="163677"/>
    <s v="AquisiÃ§Ã£o de Arroz, Massas, Leguminosas Secas e Farinhas"/>
    <d v="2019-04-09T14:08:59"/>
    <n v="3"/>
    <s v="PT;1;1;232"/>
    <n v="300"/>
    <d v="2019-04-15T23:59:00"/>
    <n v="1"/>
    <x v="2"/>
    <x v="0"/>
    <x v="15"/>
  </r>
  <r>
    <x v="114"/>
    <n v="505584760"/>
    <n v="163678"/>
    <s v="O procedimento tem por objeto a construÃ§Ã£o do Park &amp;amp; Ride de Casal de Nil, em Vila Frescainha S. Matinho, tendo como capÃ­tulos: Estaleiro; DemoliÃ§Ãµes; Drenagem; PavimentaÃ§Ã£o; SinalizaÃ§Ã£o; Diversos."/>
    <d v="2019-04-09T14:09:05"/>
    <n v="13"/>
    <s v="PT;4;39;617"/>
    <n v="340"/>
    <d v="2019-05-30T23:59:00"/>
    <n v="1"/>
    <x v="1"/>
    <x v="0"/>
    <x v="15"/>
  </r>
  <r>
    <x v="36"/>
    <n v="505351064"/>
    <n v="163680"/>
    <s v="AquisiÃ§Ã£o de fardamento VerÃ£o"/>
    <d v="2019-04-09T14:15:04"/>
    <n v="1"/>
    <s v="PT;12;169;271"/>
    <n v="360"/>
    <d v="2019-04-15T16:00:00"/>
    <n v="1"/>
    <x v="2"/>
    <x v="0"/>
    <x v="15"/>
  </r>
  <r>
    <x v="201"/>
    <n v="507001206"/>
    <n v="163681"/>
    <s v="O objeto do presente procedimento consiste na execuÃ§Ã£o da PrestaÃ§Ã£o de ServiÃ§os de RemoÃ§Ã£o de mÃ³dulos/contentores e sua relocalizaÃ§Ã£o, que se encontra detalhada no Caderno de Encargos."/>
    <d v="2019-04-09T14:16:18"/>
    <n v="1"/>
    <s v="PT;16;236;2579"/>
    <n v="340"/>
    <d v="2019-04-19T19:00:00"/>
    <n v="1"/>
    <x v="3"/>
    <x v="0"/>
    <x v="15"/>
  </r>
  <r>
    <x v="9"/>
    <n v="506173968"/>
    <n v="163682"/>
    <s v="AquisiÃ§Ã£o de consumÃ­veis informÃ¡ticos"/>
    <d v="2019-04-09T14:21:55"/>
    <n v="13"/>
    <s v="PT;1;1;232"/>
    <n v="300"/>
    <d v="2019-04-12T20:00:00"/>
    <n v="1"/>
    <x v="1"/>
    <x v="0"/>
    <x v="15"/>
  </r>
  <r>
    <x v="36"/>
    <n v="505351064"/>
    <n v="163683"/>
    <m/>
    <d v="2019-04-09T14:21:57"/>
    <n v="13"/>
    <m/>
    <n v="400"/>
    <m/>
    <n v="1"/>
    <x v="2"/>
    <x v="0"/>
    <x v="15"/>
  </r>
  <r>
    <x v="38"/>
    <n v="505309939"/>
    <n v="163684"/>
    <s v="AquisiÃ§Ã£o de serviÃ§os para reparaÃ§Ã£o do solo da camara frigorifica do Mercado Municipal"/>
    <d v="2019-04-09T14:23:45"/>
    <n v="1"/>
    <s v="PT;9;121;1594"/>
    <n v="360"/>
    <d v="2019-04-16T16:30:00"/>
    <n v="1"/>
    <x v="1"/>
    <x v="0"/>
    <x v="15"/>
  </r>
  <r>
    <x v="70"/>
    <n v="506791220"/>
    <n v="163685"/>
    <s v="Material de Rega"/>
    <d v="2019-04-09T14:25:08"/>
    <n v="13"/>
    <s v="PT;16;239;78"/>
    <n v="360"/>
    <d v="2019-04-17T23:59:00"/>
    <n v="1"/>
    <x v="1"/>
    <x v="0"/>
    <x v="15"/>
  </r>
  <r>
    <x v="17"/>
    <n v="505456010"/>
    <n v="163686"/>
    <s v="ExecuÃ§Ã£o de trabalhos diversos na obra e envolvente da Unidade de SaÃºde Familiar da Buraca/Ãguas Livres"/>
    <d v="2019-04-09T14:30:40"/>
    <n v="13"/>
    <s v="PT;12;174;2092"/>
    <n v="360"/>
    <d v="2019-04-18T23:59:00"/>
    <n v="1"/>
    <x v="1"/>
    <x v="0"/>
    <x v="15"/>
  </r>
  <r>
    <x v="13"/>
    <n v="501294104"/>
    <n v="163688"/>
    <s v="PRESTAÃ‡ÃƒO DE SERVIÃ‡OS DE JARDINEIRO"/>
    <d v="2019-04-09T14:37:24"/>
    <n v="1"/>
    <s v="PT;16;245;2623"/>
    <n v="360"/>
    <d v="2019-04-15T23:59:00"/>
    <n v="1"/>
    <x v="1"/>
    <x v="0"/>
    <x v="15"/>
  </r>
  <r>
    <x v="34"/>
    <n v="508069645"/>
    <n v="163689"/>
    <s v="PE_19033_ADS - AQUISIÃ‡ÃƒO DE SERVIÃ‡OS PARA ELABORAÃ‡ÃƒO DE ESTUDO PARA DETERMINAÃ‡ÃƒO DO DANO PROVOCADO POR ACORDO DE EMPRESAS (PROCESSO ADC/PRC/2014/02)"/>
    <d v="2019-04-09T14:39:49"/>
    <n v="1"/>
    <s v="PT;1;1;232"/>
    <n v="360"/>
    <d v="2019-04-15T17:00:00"/>
    <n v="1"/>
    <x v="6"/>
    <x v="0"/>
    <x v="15"/>
  </r>
  <r>
    <x v="26"/>
    <n v="680017763"/>
    <n v="163690"/>
    <s v="Fornecimento e Montagem de Estruturas em PRFV nas ETAR do Portinho da Costa e ValdeÃ£o"/>
    <d v="2019-04-09T14:39:53"/>
    <n v="1"/>
    <s v="PT;16;236;2579"/>
    <n v="360"/>
    <d v="2019-04-29T23:45:00"/>
    <n v="1"/>
    <x v="5"/>
    <x v="0"/>
    <x v="15"/>
  </r>
  <r>
    <x v="82"/>
    <n v="680012907"/>
    <n v="163691"/>
    <s v="Materiais para rede de Ã¡gua"/>
    <d v="2019-04-09T14:44:10"/>
    <n v="3"/>
    <s v="PT;17;256;2822"/>
    <n v="360"/>
    <d v="2019-04-25T23:59:00"/>
    <n v="1"/>
    <x v="5"/>
    <x v="0"/>
    <x v="15"/>
  </r>
  <r>
    <x v="49"/>
    <n v="502098139"/>
    <n v="163692"/>
    <s v="PAVIMENTAÃ‡ÃƒO ESTRADA MOSTEIRO/REVEZES (VNC001), AMEIXIAL"/>
    <d v="2019-04-09T14:44:33"/>
    <n v="13"/>
    <s v="PT;9;118;1578"/>
    <n v="360"/>
    <d v="2019-04-15T23:59:00"/>
    <n v="1"/>
    <x v="1"/>
    <x v="0"/>
    <x v="15"/>
  </r>
  <r>
    <x v="6"/>
    <n v="506037258"/>
    <n v="163693"/>
    <s v="ReparaÃ§Ã£o da cobertura da Antiga Escola PrimÃ¡ria de Meixedo"/>
    <d v="2019-04-09T14:48:57"/>
    <n v="1"/>
    <s v="PT;17;256;2819"/>
    <n v="340"/>
    <d v="2019-04-15T17:00:00"/>
    <n v="1"/>
    <x v="1"/>
    <x v="0"/>
    <x v="15"/>
  </r>
  <r>
    <x v="48"/>
    <n v="680017550"/>
    <n v="163694"/>
    <s v="AQUISIÃ‡ÃƒO DE SERVIÃ‡OS DE ASSISTÃŠNCIA TÃ‰CNICA INFORMÃTICA - MANUTENÃ‡ÃƒO DA BASE DE DADOS 2019-2021"/>
    <d v="2019-04-09T14:58:53"/>
    <n v="1"/>
    <s v="PT;11;151;1916"/>
    <n v="360"/>
    <d v="2019-04-14T15:00:00"/>
    <n v="1"/>
    <x v="5"/>
    <x v="0"/>
    <x v="15"/>
  </r>
  <r>
    <x v="38"/>
    <n v="505309939"/>
    <n v="163695"/>
    <s v="AquisiÃ§Ã£o de iluminaÃ§Ã£o decorativa do Guindaste Marion do Museu Municipal"/>
    <d v="2019-04-09T15:14:15"/>
    <n v="13"/>
    <s v="PT;9;121;1594"/>
    <n v="360"/>
    <d v="2019-04-16T16:30:00"/>
    <n v="1"/>
    <x v="1"/>
    <x v="0"/>
    <x v="15"/>
  </r>
  <r>
    <x v="45"/>
    <n v="680021892"/>
    <n v="163696"/>
    <s v="fornecimento e instalaÃ§Ã£o de um ponto de retransmissÃ£o de dados wireless para o sistema de telegestÃ£o"/>
    <d v="2019-04-09T15:16:28"/>
    <n v="1"/>
    <s v="PT;12;173;189"/>
    <n v="360"/>
    <d v="2019-04-12T23:59:00"/>
    <n v="1"/>
    <x v="5"/>
    <x v="0"/>
    <x v="15"/>
  </r>
  <r>
    <x v="70"/>
    <n v="506791220"/>
    <n v="163697"/>
    <s v="VÃ¡rias AÃ§Ãµes na Ãrea da PercussÃ£o"/>
    <d v="2019-04-09T15:24:44"/>
    <n v="1"/>
    <s v="PT;16;239;78"/>
    <n v="5"/>
    <d v="2019-04-17T23:59:00"/>
    <n v="1"/>
    <x v="1"/>
    <x v="0"/>
    <x v="15"/>
  </r>
  <r>
    <x v="7"/>
    <n v="508666236"/>
    <n v="163698"/>
    <s v="AquisiÃ§Ã£o dos serviÃ§os de definiÃ§Ã£o de conceito, estudo de usabilidade, produÃ§Ã£o de wireframes e de webdesign para o novo Visitportugal."/>
    <d v="2019-04-09T15:31:02"/>
    <n v="13"/>
    <s v="PT;1;1;232"/>
    <n v="360"/>
    <d v="2019-05-13T23:59:00"/>
    <n v="1"/>
    <x v="2"/>
    <x v="0"/>
    <x v="15"/>
  </r>
  <r>
    <x v="38"/>
    <n v="505309939"/>
    <n v="163699"/>
    <s v="AquisiÃ§Ã£o de serviÃ§os de apoio a vÃ¡rias dinÃ¢micas desportivas"/>
    <d v="2019-04-09T15:33:31"/>
    <n v="1"/>
    <s v="PT;9;121;274"/>
    <n v="360"/>
    <d v="2019-04-30T16:30:00"/>
    <n v="1"/>
    <x v="1"/>
    <x v="0"/>
    <x v="15"/>
  </r>
  <r>
    <x v="33"/>
    <n v="505170876"/>
    <n v="163700"/>
    <s v="AquisiÃ§Ã£o de serviÃ§os para o X Festival de Descobrimentos de Lagos 2019"/>
    <d v="2019-04-09T15:35:56"/>
    <n v="1"/>
    <s v="PT;9;117;1575"/>
    <n v="360"/>
    <d v="2019-04-15T17:00:00"/>
    <n v="1"/>
    <x v="1"/>
    <x v="0"/>
    <x v="15"/>
  </r>
  <r>
    <x v="2"/>
    <n v="503539473"/>
    <n v="163702"/>
    <s v="PrestaÃ§Ã£o de serviÃ§os de recolha e transporte de resÃ­duos urbanos, limpeza urbana, no municÃ­pio de Albufeira (maio e junho)"/>
    <d v="2019-04-09T15:42:35"/>
    <n v="1"/>
    <s v="PT;9;111;1551"/>
    <n v="360"/>
    <d v="2019-04-11T23:59:00"/>
    <n v="1"/>
    <x v="1"/>
    <x v="0"/>
    <x v="15"/>
  </r>
  <r>
    <x v="89"/>
    <n v="511010435"/>
    <n v="163703"/>
    <s v="Tem por objeto a prestaÃ§Ã£o de serviÃ§os de revisÃ£o das 18 000 horas a gÃ¡s natural de 1 motor WARTSILA W18V50DF, N/s. PAAE143192, instalado na nave III da Central TÃ©rmica da VitÃ³ria, incluindo o fornecimento de peÃ§as e materiais necessÃ¡rios para o efeito."/>
    <d v="2019-04-09T15:43:14"/>
    <n v="1"/>
    <s v="PT;21;321;1386"/>
    <n v="360"/>
    <d v="2019-05-02T22:00:00"/>
    <n v="1"/>
    <x v="2"/>
    <x v="0"/>
    <x v="15"/>
  </r>
  <r>
    <x v="14"/>
    <n v="501144218"/>
    <n v="163705"/>
    <s v="Fornecimento de um Plano de ComunicaÃ§Ã£o de emergÃªncia e avaliaÃ§Ã£o do risco no sistema de abastecimento de Ã¡gua no concelho de sesimbra"/>
    <d v="2019-04-09T15:49:37"/>
    <n v="1"/>
    <s v="PT;16;244;2617"/>
    <n v="360"/>
    <d v="2019-04-19T18:00:00"/>
    <n v="1"/>
    <x v="1"/>
    <x v="0"/>
    <x v="15"/>
  </r>
  <r>
    <x v="87"/>
    <n v="506826961"/>
    <n v="163708"/>
    <s v="EstabilizaÃ§Ã£o de EmergÃªncia em linhas de Ã¡gua pÃ³s incÃªndio da Perna da Negra, Zona Sul do Concelho de Monchique"/>
    <d v="2019-04-09T15:53:15"/>
    <n v="1"/>
    <s v="PT;9;119;1587"/>
    <n v="5"/>
    <d v="2019-04-22T23:59:00"/>
    <n v="1"/>
    <x v="1"/>
    <x v="0"/>
    <x v="15"/>
  </r>
  <r>
    <x v="33"/>
    <n v="505170876"/>
    <n v="163710"/>
    <s v="AquisiÃ§Ã£o de serviÃ§os para o X Festival de Descobrimentos de Lagos 2019 (AnimaÃ§Ã£o da caravela)"/>
    <d v="2019-04-09T15:57:20"/>
    <n v="1"/>
    <s v="PT;9;117;1575"/>
    <n v="360"/>
    <d v="2019-04-15T17:00:00"/>
    <n v="1"/>
    <x v="1"/>
    <x v="0"/>
    <x v="15"/>
  </r>
  <r>
    <x v="25"/>
    <n v="505307685"/>
    <n v="163711"/>
    <s v="Empreitada de requalificaÃ§Ã£o do centro escolar de Arruda dos Vinhos, trabalhos a mais nos termos do n.Âº 5 do art.Âº 370.Âº do CCP na redaÃ§Ã£o dada pelo decreto lei n.Âº 111-B/2017"/>
    <d v="2019-04-09T16:03:27"/>
    <n v="1"/>
    <s v="PT;12;161;1979"/>
    <n v="360"/>
    <d v="2019-04-17T23:59:00"/>
    <n v="1"/>
    <x v="1"/>
    <x v="0"/>
    <x v="15"/>
  </r>
  <r>
    <x v="48"/>
    <n v="680017550"/>
    <n v="163712"/>
    <s v="ConstruÃ§Ã£o de condutas da rede de abastecimento de Ã¡gua incluindo o levantamento e reposiÃ§Ã£o de pavimentos em arruamentos e estradas nacionais e municipais, a abertura e fecho de valas, a construÃ§Ã£o/substituiÃ§Ã£o de 19.207 ml de condutas PEAD MR100 PN10 (7.974 ml DN90, 7.820 ml DN110, 2.441 ml DN125 e 972 ml DN160 mm), a construÃ§Ã£o/substituiÃ§Ã£o de 746 ramais de ligaÃ§Ã£o domiciliÃ¡rios completos, em tubagem em PEAD MR 100, da classe PN10, com diÃ¢metros Ã˜ 32, 50 e 63 mm e a construÃ§Ã£o/substituiÃ§Ã£o de ramais de descarga e de ramais de marcos e bocas de incÃªndio."/>
    <d v="2019-04-09T16:05:53"/>
    <n v="3"/>
    <s v="PT;11;151;1910"/>
    <n v="360"/>
    <d v="2019-05-10T15:00:00"/>
    <n v="1"/>
    <x v="5"/>
    <x v="0"/>
    <x v="15"/>
  </r>
  <r>
    <x v="13"/>
    <n v="501294104"/>
    <n v="163713"/>
    <s v="PRESTAÃ‡ÃƒO DE SERVIÃ‡OS DE DESMATAÃ‡Ã•ES EM VÃRIOS LOCAIS DAS FREGUESIAS DE AZEITÃƒO, UNIÃƒO DE FREGUESIAS DE SETÃšBAL E DE S. SEBASTIÃƒO"/>
    <d v="2019-04-09T16:12:45"/>
    <n v="13"/>
    <s v="PT;16;245;2623"/>
    <n v="300"/>
    <d v="2019-04-15T23:59:00"/>
    <n v="1"/>
    <x v="1"/>
    <x v="0"/>
    <x v="15"/>
  </r>
  <r>
    <x v="6"/>
    <n v="506037258"/>
    <n v="163714"/>
    <s v="Obras de ReabilitaÃ§Ã£o e ConservaÃ§Ã£o da Piscina Municipal de Barroselas"/>
    <d v="2019-04-09T16:15:42"/>
    <n v="13"/>
    <s v="PT;17;256;2815"/>
    <n v="340"/>
    <d v="2019-04-15T17:00:00"/>
    <n v="1"/>
    <x v="1"/>
    <x v="0"/>
    <x v="15"/>
  </r>
  <r>
    <x v="50"/>
    <n v="500192855"/>
    <n v="163715"/>
    <s v="AquisiÃ§Ã£o de ServiÃ§os de Limpeza das EstaÃ§Ãµes do Metropolitano de Lisboa, E.P.E."/>
    <d v="2019-04-09T16:16:53"/>
    <n v="3"/>
    <s v="PT;12;165;75"/>
    <n v="340"/>
    <d v="2019-05-19T23:59:00"/>
    <n v="1"/>
    <x v="3"/>
    <x v="0"/>
    <x v="15"/>
  </r>
  <r>
    <x v="111"/>
    <n v="510170811"/>
    <n v="163716"/>
    <s v="AquisiÃ§Ã£o de Material de Consumo ClÃ­nico"/>
    <d v="2019-04-09T16:22:04"/>
    <n v="1"/>
    <s v="PT;20;299;145"/>
    <n v="360"/>
    <d v="2019-04-14T23:59:00"/>
    <n v="1"/>
    <x v="2"/>
    <x v="0"/>
    <x v="15"/>
  </r>
  <r>
    <x v="97"/>
    <n v="508354617"/>
    <n v="163717"/>
    <m/>
    <d v="2019-04-09T16:27:23"/>
    <n v="13"/>
    <s v="PT;1;1;232"/>
    <n v="400"/>
    <d v="2018-06-15T23:59:00"/>
    <n v="1"/>
    <x v="1"/>
    <x v="0"/>
    <x v="15"/>
  </r>
  <r>
    <x v="138"/>
    <n v="506087000"/>
    <n v="163717"/>
    <m/>
    <d v="2019-04-09T16:27:23"/>
    <n v="13"/>
    <s v="PT;1;1;232"/>
    <n v="400"/>
    <d v="2018-06-15T23:59:00"/>
    <s v=""/>
    <x v="1"/>
    <x v="0"/>
    <x v="15"/>
  </r>
  <r>
    <x v="110"/>
    <n v="502790024"/>
    <n v="163718"/>
    <m/>
    <d v="2019-04-09T16:37:24"/>
    <n v="13"/>
    <s v="PT;1;1;232"/>
    <n v="400"/>
    <m/>
    <n v="1"/>
    <x v="3"/>
    <x v="0"/>
    <x v="15"/>
  </r>
  <r>
    <x v="23"/>
    <n v="508822939"/>
    <n v="163719"/>
    <s v="Empreitada para as Obras de BeneficiaÃ§Ã£o da Camada de Desgaste do IC20 - Via RÃ¡pida da Caparica."/>
    <d v="2019-04-09T16:38:26"/>
    <n v="13"/>
    <s v="PT;23;331;3424"/>
    <n v="360"/>
    <d v="2019-04-29T23:59:00"/>
    <n v="1"/>
    <x v="4"/>
    <x v="0"/>
    <x v="15"/>
  </r>
  <r>
    <x v="33"/>
    <n v="505170876"/>
    <n v="163720"/>
    <s v="AquisiÃ§Ã£o de serviÃ§os para o X Festival de Descobrimentos de Lagos 2019 - AnimaÃ§Ã£o Forte Ponta da Bandeira"/>
    <d v="2019-04-09T17:05:29"/>
    <n v="1"/>
    <s v="PT;9;117;1575"/>
    <n v="360"/>
    <d v="2019-04-15T17:00:00"/>
    <n v="1"/>
    <x v="1"/>
    <x v="0"/>
    <x v="15"/>
  </r>
  <r>
    <x v="21"/>
    <n v="506609553"/>
    <n v="163721"/>
    <s v="AquisiÃ§Ã£o por lotes de produtos quÃ­micos para tratamento e controlo da qualidade da Ã¡gua e para higiene e limpeza das piscinas municipais"/>
    <d v="2019-04-09T17:15:02"/>
    <n v="13"/>
    <s v="PT;8;101;1519"/>
    <n v="360"/>
    <d v="2019-04-15T23:59:00"/>
    <n v="1"/>
    <x v="1"/>
    <x v="0"/>
    <x v="15"/>
  </r>
  <r>
    <x v="9"/>
    <n v="506173968"/>
    <n v="163722"/>
    <s v="ServiÃ§os de limpeza para a estrutura do PavilhÃ£o Municipal do Alto do Moinho, fundamental para a higiene e qualidade do pavilhÃ£o, garantindo o pleno funcionamento"/>
    <d v="2019-04-09T17:21:45"/>
    <n v="1"/>
    <s v="PT;16;243;2613"/>
    <n v="360"/>
    <d v="2019-04-19T18:00:00"/>
    <n v="1"/>
    <x v="1"/>
    <x v="0"/>
    <x v="15"/>
  </r>
  <r>
    <x v="149"/>
    <n v="506642798"/>
    <n v="163723"/>
    <s v="Fornecimento de Contadores"/>
    <d v="2019-04-10T08:18:40"/>
    <n v="1"/>
    <s v="PT;6;76;1247"/>
    <n v="360"/>
    <d v="2019-04-19T23:00:00"/>
    <n v="1"/>
    <x v="1"/>
    <x v="0"/>
    <x v="15"/>
  </r>
  <r>
    <x v="90"/>
    <n v="503541567"/>
    <n v="163724"/>
    <s v="Empreitada 104/GEBALIS/2019 Â¿ Bairro Vale de Santo AntÃ³nio Â¿ Avenida Mouzinho de Albuquerque, Lote 49 - ReabilitaÃ§Ã£o de fogos municipais"/>
    <d v="2019-04-10T08:58:54"/>
    <n v="13"/>
    <s v="PT;12;165;2018"/>
    <n v="340"/>
    <d v="2019-04-18T23:59:00"/>
    <n v="1"/>
    <x v="1"/>
    <x v="0"/>
    <x v="15"/>
  </r>
  <r>
    <x v="77"/>
    <n v="506730573"/>
    <n v="163726"/>
    <s v="Fornecimento de energia elÃ©trica em BTN e BTE"/>
    <d v="2019-04-10T09:32:37"/>
    <n v="3"/>
    <s v="PT;9;125;1611"/>
    <n v="340"/>
    <d v="2019-05-07T15:00:00"/>
    <n v="1"/>
    <x v="1"/>
    <x v="0"/>
    <x v="15"/>
  </r>
  <r>
    <x v="17"/>
    <n v="505456010"/>
    <n v="163727"/>
    <s v="EspectÃ¡culo musical JoÃ£o Pedro Pais no cineteatro D. joÃ£o V"/>
    <d v="2019-04-10T09:47:02"/>
    <n v="1"/>
    <s v="PT;1;1;232"/>
    <n v="360"/>
    <d v="2019-04-17T23:59:00"/>
    <n v="1"/>
    <x v="1"/>
    <x v="0"/>
    <x v="15"/>
  </r>
  <r>
    <x v="6"/>
    <n v="506037258"/>
    <n v="163728"/>
    <s v="CemitÃ©rio Municipal - ReabilitaÃ§Ã£o e BeneficiaÃ§Ã£o de Jazigos"/>
    <d v="2019-04-10T09:51:06"/>
    <n v="1"/>
    <s v="PT;17;256;2822"/>
    <n v="340"/>
    <d v="2019-04-16T17:00:00"/>
    <n v="1"/>
    <x v="1"/>
    <x v="0"/>
    <x v="15"/>
  </r>
  <r>
    <x v="89"/>
    <n v="511010435"/>
    <n v="163729"/>
    <s v="O presente procedimento tem como objeto a construÃ§Ã£o, no regime chave-na-mÃ£o, de uma linha elÃ©trica aÃ©rea dupla, isolada para 60 kV, entre a SubestaÃ§Ã£o da Calheta de 60 kV e o Posto de Corte do Loiral, a realizar de acordo com os Projetos de ExecuÃ§Ã£o que instruem o Caderno de Encargos."/>
    <d v="2019-04-10T09:54:29"/>
    <n v="13"/>
    <s v="PT;21;321;1386"/>
    <n v="360"/>
    <d v="2019-05-07T23:59:00"/>
    <n v="1"/>
    <x v="2"/>
    <x v="0"/>
    <x v="15"/>
  </r>
  <r>
    <x v="4"/>
    <n v="506334562"/>
    <n v="163731"/>
    <s v="AquisiÃ§Ã£o de serviÃ§os para deslocaÃ§Ã£o do Coro Municipal MarquÃªs de Pombal (CMMP) a CracÃ³via - PolÃ³nia, para participar no Festival Internacional de MÃºsica Coral"/>
    <d v="2019-04-10T10:04:25"/>
    <n v="1"/>
    <s v="PT;11;157;1950"/>
    <n v="360"/>
    <d v="2019-04-16T23:59:00"/>
    <n v="1"/>
    <x v="1"/>
    <x v="0"/>
    <x v="15"/>
  </r>
  <r>
    <x v="13"/>
    <n v="501294104"/>
    <n v="163732"/>
    <s v="PRESTAÃ‡ÃƒO DE SERVIÃ‡OS DE CONCEÃ‡ÃƒO GRÃFICA DE STANDS FEIRAS INTERNACIONAIS, OUTDOORS MITRENA, RESTYLING VIADUTO E COMPANHA BRAND ONE WORLD 2019."/>
    <d v="2019-04-10T10:09:07"/>
    <n v="13"/>
    <s v="PT;16;245;2623"/>
    <n v="360"/>
    <d v="2019-04-18T23:59:00"/>
    <n v="1"/>
    <x v="1"/>
    <x v="0"/>
    <x v="15"/>
  </r>
  <r>
    <x v="39"/>
    <n v="680015019"/>
    <n v="163733"/>
    <s v="Contrato de manutenÃ§Ã£o e aquisiÃ§Ã£o de modulo de visitas e equipamentos para as cancelas da garagem para integraÃ§Ã£o no sistema de controlo de acessos do edifÃ­cio sede dos SIMAS."/>
    <d v="2019-04-10T10:12:28"/>
    <n v="1"/>
    <s v="PT;12;169;2057"/>
    <n v="360"/>
    <d v="2019-04-15T23:59:00"/>
    <n v="1"/>
    <x v="5"/>
    <x v="0"/>
    <x v="15"/>
  </r>
  <r>
    <x v="17"/>
    <n v="505456010"/>
    <n v="163734"/>
    <s v="FormaÃ§Ã£o nas Ã¡reas de operadores de carros com grua, mÃ¡quinas e empilhadores"/>
    <d v="2019-04-10T10:13:54"/>
    <n v="1"/>
    <s v="PT;1;1;232"/>
    <n v="360"/>
    <d v="2019-04-16T23:59:00"/>
    <n v="1"/>
    <x v="1"/>
    <x v="0"/>
    <x v="15"/>
  </r>
  <r>
    <x v="17"/>
    <n v="505456010"/>
    <n v="163735"/>
    <m/>
    <d v="2019-04-10T10:35:17"/>
    <n v="1"/>
    <s v="PT;1;1;232"/>
    <n v="400"/>
    <m/>
    <n v="1"/>
    <x v="1"/>
    <x v="0"/>
    <x v="15"/>
  </r>
  <r>
    <x v="196"/>
    <n v="503956546"/>
    <n v="163736"/>
    <m/>
    <d v="2019-04-10T10:47:11"/>
    <n v="13"/>
    <s v="PT;1;1;232"/>
    <n v="400"/>
    <m/>
    <n v="1"/>
    <x v="1"/>
    <x v="0"/>
    <x v="15"/>
  </r>
  <r>
    <x v="39"/>
    <n v="680015019"/>
    <n v="163737"/>
    <m/>
    <d v="2019-04-10T10:52:11"/>
    <n v="1"/>
    <s v="PT;1;1;232"/>
    <n v="400"/>
    <m/>
    <n v="1"/>
    <x v="5"/>
    <x v="0"/>
    <x v="15"/>
  </r>
  <r>
    <x v="39"/>
    <n v="680015019"/>
    <n v="163738"/>
    <s v="Concurso Limitado por prÃ©via qualificaÃ§Ã£o, destinada Ã  substituiÃ§Ã£o de 8000 contadores DN 15 durante o ano de 2019."/>
    <d v="2019-04-10T11:00:25"/>
    <n v="5"/>
    <s v="PT;12;169;271"/>
    <n v="360"/>
    <d v="2019-07-02T23:59:00"/>
    <n v="1"/>
    <x v="5"/>
    <x v="0"/>
    <x v="15"/>
  </r>
  <r>
    <x v="34"/>
    <n v="508069645"/>
    <n v="163739"/>
    <s v="PE_19034_AAQ - PRESTAÃ‡ÃƒO DE SERVIÃ‡OS DE CONSERVAÃ‡ÃƒO, MANUTENÃ‡ÃƒO E APOIO Ã€ EXPLORAÃ‡ÃƒO DAS ESCOLAS DA REGIÃƒO NORTE DO PROGRAMA DE MODERNIZAÃ‡ÃƒO DA PARQUE ESCOLAR - LOTE LN9, AO ABRIGO DO ACORDO QUADRO N.Âº 20/2018 CELEBRADO COM A PARQUE ESCOLAR, E.P.E."/>
    <d v="2019-04-10T11:00:33"/>
    <n v="3"/>
    <m/>
    <n v="360"/>
    <d v="2019-04-17T17:00:00"/>
    <n v="1"/>
    <x v="6"/>
    <x v="0"/>
    <x v="15"/>
  </r>
  <r>
    <x v="87"/>
    <n v="506826961"/>
    <n v="163740"/>
    <s v="EstabilizaÃ§Ã£o de EmergÃªncia em linhas de Ã¡gua pÃ³s incÃªndio da Perna da Negra, Zona Sul do Concelho de Monchique"/>
    <d v="2019-04-10T11:01:34"/>
    <n v="1"/>
    <s v="PT;9;119;1587"/>
    <n v="400"/>
    <d v="1970-01-01T23:59:00"/>
    <n v="1"/>
    <x v="1"/>
    <x v="0"/>
    <x v="15"/>
  </r>
  <r>
    <x v="36"/>
    <n v="505351064"/>
    <n v="163741"/>
    <s v="Consulta PrÃ©via com convite a trÃªs entidades para aquisiÃ§Ã£o de equipamento de apoio Ã  Piscina OceÃ¢nica"/>
    <d v="2019-04-10T11:02:13"/>
    <n v="13"/>
    <s v="PT;12;169;2057"/>
    <n v="360"/>
    <d v="2019-04-16T23:59:00"/>
    <n v="1"/>
    <x v="2"/>
    <x v="0"/>
    <x v="15"/>
  </r>
  <r>
    <x v="36"/>
    <n v="505351064"/>
    <n v="163742"/>
    <s v="Consulta PrÃ©via com convite a trÃªs entidades para colocaÃ§Ã£o de deck na Piscina OceÃ¢nica"/>
    <d v="2019-04-10T11:30:57"/>
    <n v="13"/>
    <s v="PT;12;169;2057"/>
    <n v="360"/>
    <d v="2019-04-16T23:59:00"/>
    <n v="1"/>
    <x v="2"/>
    <x v="0"/>
    <x v="15"/>
  </r>
  <r>
    <x v="4"/>
    <n v="506334562"/>
    <n v="163743"/>
    <s v="AquisiÃ§Ã£o, InstalaÃ§Ã£o e BeneficiaÃ§Ã£o de Equipamentos para EficiÃªncia HÃ­drica e EnergÃ©tica - SubstituiÃ§Ã£o de VÃ¡lvulas nos ReservatÃ³rios R0 e R1 de Redinha e InstalaÃ§Ã£o de Grupo Eletrobomba na EEA de OurÃ£o"/>
    <d v="2019-04-10T11:31:04"/>
    <n v="1"/>
    <s v="PT;11;157;1951"/>
    <n v="360"/>
    <d v="2019-04-30T23:59:00"/>
    <n v="1"/>
    <x v="1"/>
    <x v="0"/>
    <x v="15"/>
  </r>
  <r>
    <x v="9"/>
    <n v="506173968"/>
    <n v="163744"/>
    <s v="FormaÃ§Ã£o profissional em &quot;&quot;Supporting and troubleshooting windows 10&quot;, &quot;Installation, storage and compute with Windows server 2016&quot; e &quot;Networking with Windows server 2016&quot;"/>
    <d v="2019-04-10T11:33:59"/>
    <n v="13"/>
    <s v="PT;1;1;232"/>
    <n v="300"/>
    <d v="2019-04-15T20:00:00"/>
    <n v="1"/>
    <x v="1"/>
    <x v="0"/>
    <x v="15"/>
  </r>
  <r>
    <x v="49"/>
    <n v="502098139"/>
    <n v="163745"/>
    <s v="CONTRATAÃ‡ÃƒO DE SERVIÃ‡OS PARA ELABORAÃ‡ÃƒO DO PROJETO DE EXECUÃ‡ÃƒO DA Â¿VIA DE LIGAÃ‡ÃƒO DA ROTUNDA AFONSO DE ALBUQUERQUE Ã€ ROTUNDA AMEIXIAL / QUERENÃ‡A - (EN 396)."/>
    <d v="2019-04-10T11:36:30"/>
    <n v="13"/>
    <s v="PT;1;1;232"/>
    <n v="340"/>
    <d v="2019-04-19T18:00:00"/>
    <n v="1"/>
    <x v="1"/>
    <x v="0"/>
    <x v="15"/>
  </r>
  <r>
    <x v="98"/>
    <n v="502130040"/>
    <n v="163746"/>
    <s v="AquisiÃ§Ã£o de uma viatura ligeira de passageiros, de cinco lugares, para o Gabinete de Apoio Ã  PresidÃªncia, com retoma de viatura usada."/>
    <d v="2019-04-10T11:38:09"/>
    <n v="13"/>
    <s v="PT;16;242;2610"/>
    <n v="340"/>
    <d v="2019-04-16T17:00:00"/>
    <n v="1"/>
    <x v="1"/>
    <x v="0"/>
    <x v="15"/>
  </r>
  <r>
    <x v="158"/>
    <n v="506907619"/>
    <n v="163747"/>
    <s v="PrestaÃ§Ã£o de ServiÃ§os de Seguros"/>
    <d v="2019-04-10T11:38:44"/>
    <n v="3"/>
    <s v="PT;4;47;805"/>
    <n v="5"/>
    <d v="1970-01-01T23:59:00"/>
    <n v="1"/>
    <x v="1"/>
    <x v="0"/>
    <x v="15"/>
  </r>
  <r>
    <x v="38"/>
    <n v="505309939"/>
    <n v="163748"/>
    <s v="RequalificaÃ§Ã£o da iluminaÃ§Ã£o exterior do Parque da Juventude"/>
    <d v="2019-04-10T11:41:32"/>
    <n v="1"/>
    <s v="PT;9;121;1594"/>
    <n v="360"/>
    <d v="2019-04-17T16:30:00"/>
    <n v="1"/>
    <x v="1"/>
    <x v="0"/>
    <x v="15"/>
  </r>
  <r>
    <x v="0"/>
    <n v="508481287"/>
    <n v="163749"/>
    <s v="192G003489 - AQUISIÃ‡ÃƒO DE STENTS CORONÃRIOS COM REVESTIMENTO FARMACOLÃ“GICO, REPRESENTADOS PELA EMPRESA TERUMO EUROPE ESPANHA SL, DURANTE O MÃŠS DE ABRIL DE 2019."/>
    <d v="2019-04-10T11:43:06"/>
    <n v="1"/>
    <s v="PT;12;165;2010"/>
    <n v="340"/>
    <d v="2019-04-15T17:00:00"/>
    <n v="1"/>
    <x v="0"/>
    <x v="0"/>
    <x v="15"/>
  </r>
  <r>
    <x v="47"/>
    <n v="512042659"/>
    <n v="163750"/>
    <m/>
    <d v="2019-04-10T11:47:38"/>
    <n v="1"/>
    <m/>
    <n v="400"/>
    <m/>
    <n v="1"/>
    <x v="1"/>
    <x v="0"/>
    <x v="15"/>
  </r>
  <r>
    <x v="34"/>
    <n v="508069645"/>
    <n v="163751"/>
    <s v="PE_19035_AAQ - PRESTAÃ‡ÃƒO DE SERVIÃ‡OS DE CONSERVAÃ‡ÃƒO, MANUTENÃ‡ÃƒO E APOIO Ã€ EXPLORAÃ‡ÃƒO DAS ESCOLAS DA REGIÃƒO CENTRO DO PROGRAMA DE MODERNIZAÃ‡ÃƒO DA PARQUE ESCOLAR - LOTE LC5, AO ABRIGO DO ACORDO QUADRO N.Âº 21/2018 CELEBRADO COM A PARQUE ESCOLAR, E.P.E."/>
    <d v="2019-04-10T11:48:41"/>
    <n v="3"/>
    <m/>
    <n v="360"/>
    <d v="2019-04-17T17:00:00"/>
    <n v="1"/>
    <x v="6"/>
    <x v="0"/>
    <x v="15"/>
  </r>
  <r>
    <x v="36"/>
    <n v="505351064"/>
    <n v="163752"/>
    <s v="Consulta PrÃ©via com convite a trÃªs entidades para fornecimento, entrega e colocaÃ§Ã£o de chÃ£o vinicolo modelar e tapetes para recepÃ§Ã£o da Piscina OceÃ¢nica"/>
    <d v="2019-04-10T11:55:25"/>
    <n v="13"/>
    <s v="PT;12;169;2057"/>
    <n v="360"/>
    <d v="2019-04-17T23:59:00"/>
    <n v="1"/>
    <x v="2"/>
    <x v="0"/>
    <x v="15"/>
  </r>
  <r>
    <x v="19"/>
    <n v="507396081"/>
    <n v="163753"/>
    <s v="CPUB005.DTO.2019, cujo objeto se se traduz na aquisiÃ§Ã£o de 400 fixadores para contentores de 800 litros"/>
    <d v="2019-04-10T11:56:04"/>
    <n v="3"/>
    <s v="PT;12;164;1996"/>
    <n v="5"/>
    <d v="2019-04-17T23:59:00"/>
    <n v="1"/>
    <x v="1"/>
    <x v="0"/>
    <x v="15"/>
  </r>
  <r>
    <x v="38"/>
    <n v="505309939"/>
    <n v="163754"/>
    <s v="ExecuÃ§Ã£o de trabalhos de eletricidade e construÃ§Ã£o civil de apoio, em vÃ¡rios locais do MunicÃ­pio"/>
    <d v="2019-04-10T12:02:24"/>
    <n v="13"/>
    <s v="PT;9;121;274"/>
    <n v="360"/>
    <d v="2019-04-17T16:30:00"/>
    <n v="1"/>
    <x v="1"/>
    <x v="0"/>
    <x v="15"/>
  </r>
  <r>
    <x v="17"/>
    <n v="505456010"/>
    <n v="163755"/>
    <m/>
    <d v="2019-04-10T12:03:23"/>
    <n v="13"/>
    <s v="PT;1;1;232"/>
    <n v="1"/>
    <m/>
    <n v="1"/>
    <x v="1"/>
    <x v="0"/>
    <x v="15"/>
  </r>
  <r>
    <x v="59"/>
    <n v="503450189"/>
    <n v="163756"/>
    <s v="PrestaÃ§Ã£o de serviÃ§os tem por objeto a manutenÃ§Ã£o preventiva das instalaÃ§Ãµes de Alta TensÃ£o (60kV) e MÃ©dia TensÃ£o (11/30kV) da EstaÃ§Ã£o ElevatÃ³ria de PedrogÃ£o - Margem Direita"/>
    <d v="2019-04-10T12:04:49"/>
    <n v="13"/>
    <s v="PT;3;36;551"/>
    <n v="360"/>
    <d v="2019-04-17T18:00:00"/>
    <n v="1"/>
    <x v="4"/>
    <x v="0"/>
    <x v="15"/>
  </r>
  <r>
    <x v="36"/>
    <n v="505351064"/>
    <n v="163757"/>
    <s v="Consulta PrÃ©via com convite a trÃªs entidades para fornecimento, entrega e colocaÃ§Ã£o de chÃ£o vinicolo modelar e tapetes para recepÃ§Ã£o da Piscina OceÃ¢nica"/>
    <d v="2019-04-10T12:08:00"/>
    <n v="13"/>
    <s v="PT;12;169;2057"/>
    <n v="400"/>
    <d v="2019-04-17T23:59:00"/>
    <n v="1"/>
    <x v="2"/>
    <x v="0"/>
    <x v="15"/>
  </r>
  <r>
    <x v="36"/>
    <n v="505351064"/>
    <n v="163758"/>
    <s v="Consulta PrÃ©via com convite a trÃªs entidades para aquisiÃ§Ã£o de serviÃ§os de carpintaria na Piscina OceÃ¢nica"/>
    <d v="2019-04-10T12:15:02"/>
    <n v="13"/>
    <s v="PT;12;169;2057"/>
    <n v="340"/>
    <d v="2019-04-17T23:59:00"/>
    <n v="1"/>
    <x v="2"/>
    <x v="0"/>
    <x v="15"/>
  </r>
  <r>
    <x v="90"/>
    <n v="503541567"/>
    <n v="163759"/>
    <m/>
    <d v="2019-04-10T12:20:24"/>
    <n v="13"/>
    <s v="PT;1;1;232"/>
    <n v="400"/>
    <m/>
    <n v="1"/>
    <x v="1"/>
    <x v="0"/>
    <x v="15"/>
  </r>
  <r>
    <x v="131"/>
    <n v="508345464"/>
    <n v="163760"/>
    <s v="PrestaÃ§Ã£o de serviÃ§os de elaboraÃ§Ã£o de projeto de execuÃ§Ã£o da RemodelaÃ§Ã£o de redes de Abastecimento em Samora Correia"/>
    <d v="2019-04-10T12:33:59"/>
    <n v="13"/>
    <s v="PT;15;226;2510"/>
    <n v="360"/>
    <d v="2019-04-19T16:00:00"/>
    <n v="1"/>
    <x v="2"/>
    <x v="0"/>
    <x v="15"/>
  </r>
  <r>
    <x v="163"/>
    <n v="501162941"/>
    <n v="163761"/>
    <s v="EMPREITADA DE REQUALIFICAÃ‡ÃƒO DO ACESSO VARIANTE Ã€ EN 245 - NORTE DE FRONTEIRA"/>
    <d v="2019-04-10T12:51:41"/>
    <n v="3"/>
    <s v="PT;13;184;2133"/>
    <n v="360"/>
    <d v="2019-04-27T19:00:00"/>
    <n v="1"/>
    <x v="1"/>
    <x v="0"/>
    <x v="15"/>
  </r>
  <r>
    <x v="38"/>
    <n v="505309939"/>
    <n v="163762"/>
    <s v="Obras de reparaÃ§Ã£o pontual do pavimento da zona do pescado do Mercado Municipal"/>
    <d v="2019-04-10T12:56:04"/>
    <n v="1"/>
    <s v="PT;9;121;1594"/>
    <n v="360"/>
    <d v="2019-04-17T16:30:00"/>
    <n v="1"/>
    <x v="1"/>
    <x v="0"/>
    <x v="15"/>
  </r>
  <r>
    <x v="38"/>
    <n v="505309939"/>
    <n v="163763"/>
    <s v="ReparaÃ§Ã£o de abatimentos na Zona Ribeirinha de PortimÃ£o"/>
    <d v="2019-04-10T12:56:17"/>
    <n v="13"/>
    <s v="PT;9;121;1594"/>
    <n v="360"/>
    <d v="2019-04-22T16:30:00"/>
    <n v="1"/>
    <x v="1"/>
    <x v="0"/>
    <x v="15"/>
  </r>
  <r>
    <x v="10"/>
    <n v="500122237"/>
    <n v="163764"/>
    <s v="AquisiÃ§Ã£o de Legumes Congelados e Especialidades"/>
    <d v="2019-04-10T13:25:31"/>
    <n v="3"/>
    <s v="PT;1;1;232"/>
    <n v="300"/>
    <d v="2019-04-16T23:59:00"/>
    <n v="1"/>
    <x v="2"/>
    <x v="0"/>
    <x v="15"/>
  </r>
  <r>
    <x v="129"/>
    <n v="501258027"/>
    <n v="163765"/>
    <s v="CONSTRUÃ‡ÃƒO DE PISTA DE ATLETISMO NO CAMPO DR. CUNHA RIVARA, EM ARRAIOLOS"/>
    <d v="2019-04-10T13:54:30"/>
    <n v="3"/>
    <s v="PT;8;97;1483"/>
    <n v="360"/>
    <d v="2019-05-14T20:00:00"/>
    <n v="1"/>
    <x v="1"/>
    <x v="0"/>
    <x v="15"/>
  </r>
  <r>
    <x v="48"/>
    <n v="680017550"/>
    <n v="163766"/>
    <s v="Fornecimento e assentamento de tubagem em PP corrugado de arede dupla, da classe de rigidez SN8, incluindo juntas autoblocantes com anilha de estanquidade em borracha sintÃ©tica, com diÃ¢metro 200 mm, incluindo a execuÃ§Ã£o de ramais domiciliÃ¡rios e saneamento completos, e aabertura e fecho de valas e a execuÃ§Ã£o de levantamento e reposiÃ§Ã£o de pavimentos em arruamentos e estradas municipais."/>
    <d v="2019-04-10T13:59:17"/>
    <n v="13"/>
    <s v="PT;11;151;1921"/>
    <n v="360"/>
    <d v="2019-04-17T15:00:00"/>
    <n v="1"/>
    <x v="5"/>
    <x v="0"/>
    <x v="15"/>
  </r>
  <r>
    <x v="65"/>
    <n v="600084779"/>
    <n v="163767"/>
    <s v="Fornecimento e montagem de estantes mÃ³veis para a DireÃ§Ã£o de FinanÃ§as do Porto (Arquivo Distrital)"/>
    <d v="2019-04-10T14:08:18"/>
    <n v="3"/>
    <s v="PT;1;1;232"/>
    <n v="360"/>
    <d v="2019-04-30T17:00:00"/>
    <n v="1"/>
    <x v="2"/>
    <x v="0"/>
    <x v="15"/>
  </r>
  <r>
    <x v="98"/>
    <n v="502130040"/>
    <n v="163768"/>
    <s v="AquisiÃ§Ã£o de prestaÃ§Ã£o de serviÃ§os de monda quimica (aplicaÃ§Ã£o de herbicida), nos perÃ­metros urbanos e zonas rurais das freguesias de Santo AndrÃ© e Santiago do CacÃ©m."/>
    <d v="2019-04-10T14:11:25"/>
    <n v="13"/>
    <s v="PT;16;242;2610"/>
    <n v="5"/>
    <d v="2019-04-22T17:00:00"/>
    <n v="1"/>
    <x v="1"/>
    <x v="0"/>
    <x v="15"/>
  </r>
  <r>
    <x v="49"/>
    <n v="502098139"/>
    <n v="163769"/>
    <s v="REFORÃ‡O DO MURO DE CONTENÃ‡ÃƒO EM ALFONTES, BOLIQUEIME"/>
    <d v="2019-04-10T14:18:28"/>
    <n v="13"/>
    <s v="PT;9;118;1579"/>
    <n v="5"/>
    <d v="2019-04-16T23:59:00"/>
    <n v="1"/>
    <x v="1"/>
    <x v="0"/>
    <x v="15"/>
  </r>
  <r>
    <x v="49"/>
    <n v="502098139"/>
    <n v="163770"/>
    <s v="CONTRATAÃ‡ÃƒO DO FORNECIMENTO DE FARDAMENTO DE ALTA VISIBILIDADE PARA OS ASSISTENTES OPERACIONAIS DA DIVISÃƒO DE LIMPEZA E HIGIENE PÃšBLICA."/>
    <d v="2019-04-10T14:20:19"/>
    <n v="13"/>
    <s v="PT;1;1;232"/>
    <n v="340"/>
    <d v="2019-04-25T18:00:00"/>
    <n v="1"/>
    <x v="1"/>
    <x v="0"/>
    <x v="15"/>
  </r>
  <r>
    <x v="14"/>
    <n v="501144218"/>
    <n v="163771"/>
    <s v="AquisiÃ§Ã£o de painÃ©is de vedaÃ§Ã£o, em plÃ¡stico 100% reciclado, para o Parque da Vila da Quinta do Conde, para substituir os existentes que se encontram danificados"/>
    <d v="2019-04-10T14:30:45"/>
    <n v="1"/>
    <s v="PT;16;244;2618"/>
    <n v="360"/>
    <d v="2019-04-25T18:00:00"/>
    <n v="1"/>
    <x v="1"/>
    <x v="0"/>
    <x v="15"/>
  </r>
  <r>
    <x v="38"/>
    <n v="505309939"/>
    <n v="163772"/>
    <s v="ReconstruÃ§Ã£o do muro da antiga Junta de Freguesia de Alvor"/>
    <d v="2019-04-10T14:40:49"/>
    <n v="13"/>
    <s v="PT;9;121;1594"/>
    <n v="360"/>
    <d v="2019-04-23T16:30:00"/>
    <n v="1"/>
    <x v="1"/>
    <x v="0"/>
    <x v="15"/>
  </r>
  <r>
    <x v="48"/>
    <n v="680017550"/>
    <n v="163776"/>
    <s v="ExecuÃ§Ã£o de perfuraÃ§Ã£o horizontal dirigida, incluindo abertura do poÃ§o de ataque e respetiva entivaÃ§Ã£o, fornecimento e instalaÃ§Ã£o de tubagem em PEAD PN10 diÃ¢metro 200 mm, colocaÃ§Ã£o e levantamento de todo o equipamento necessÃ¡rio e todos os trabalhos acessÃ³rios ou complementares para ligaÃ§Ã£o dos coletores D24A, D2.13 e 2.12 ao coletor D2.1."/>
    <d v="2019-04-10T15:05:26"/>
    <n v="13"/>
    <s v="PT;11;151;1913"/>
    <n v="360"/>
    <d v="2019-04-17T15:00:00"/>
    <n v="1"/>
    <x v="5"/>
    <x v="0"/>
    <x v="15"/>
  </r>
  <r>
    <x v="49"/>
    <n v="502098139"/>
    <n v="163777"/>
    <s v="CONTRATAÃ‡AO DE SERVIÃ‡OS PARA A CONCEÃ‡ÃƒO DO ESTUDO VILAMOURA, DESTINO ECO INTELIGENTE."/>
    <d v="2019-04-10T15:06:00"/>
    <n v="13"/>
    <s v="PT;9;118;109"/>
    <n v="360"/>
    <d v="2019-04-19T18:00:00"/>
    <n v="1"/>
    <x v="1"/>
    <x v="0"/>
    <x v="15"/>
  </r>
  <r>
    <x v="4"/>
    <n v="506334562"/>
    <n v="163779"/>
    <s v="Fornecimento ContÃ­nuo de SinalizaÃ§Ã£o de TrÃ¢nsito Vertical"/>
    <d v="2019-04-10T15:16:47"/>
    <n v="13"/>
    <s v="PT;11;157;1950"/>
    <n v="360"/>
    <d v="2019-04-20T23:59:00"/>
    <n v="1"/>
    <x v="1"/>
    <x v="0"/>
    <x v="15"/>
  </r>
  <r>
    <x v="33"/>
    <n v="505170876"/>
    <n v="163781"/>
    <s v="AquisiÃ§Ã£o de serviÃ§os de manutenÃ§Ã£o preventiva e inspeÃ§Ãµes dos espaÃ§os de jogo e recreio do MunicÃ­pio de Lagos"/>
    <d v="2019-04-10T15:19:45"/>
    <n v="13"/>
    <s v="PT;9;117;1575"/>
    <n v="360"/>
    <d v="2019-04-22T17:00:00"/>
    <n v="1"/>
    <x v="1"/>
    <x v="0"/>
    <x v="15"/>
  </r>
  <r>
    <x v="24"/>
    <n v="503311332"/>
    <n v="163782"/>
    <s v="CP 17/19 - AquisiÃ§Ã£o e instalaÃ§Ã£o de postes com base para sinalizaÃ§Ã£o vertical, de forma faseada, na cidade de Lisboa"/>
    <d v="2019-04-10T15:21:38"/>
    <n v="3"/>
    <s v="PT;12;165;75"/>
    <n v="360"/>
    <d v="2019-05-08T17:00:00"/>
    <n v="1"/>
    <x v="1"/>
    <x v="0"/>
    <x v="15"/>
  </r>
  <r>
    <x v="49"/>
    <n v="502098139"/>
    <n v="163784"/>
    <s v="CONTRATAÃ‡ÃƒO DA AQUISIÃ‡ÃƒO DE EQUIPAMENTOS E UTENSÃLIOS DE COZINHA"/>
    <d v="2019-04-10T15:28:28"/>
    <n v="13"/>
    <s v="PT;9;118;109"/>
    <n v="400"/>
    <d v="2019-04-25T18:00:00"/>
    <n v="1"/>
    <x v="1"/>
    <x v="0"/>
    <x v="15"/>
  </r>
  <r>
    <x v="33"/>
    <n v="505170876"/>
    <n v="163787"/>
    <s v="AquisiÃ§Ã£o de serviÃ§os de cafetaria"/>
    <d v="2019-04-10T15:36:01"/>
    <n v="1"/>
    <s v="PT;9;117;1575"/>
    <n v="360"/>
    <d v="2019-04-15T17:00:00"/>
    <n v="1"/>
    <x v="1"/>
    <x v="0"/>
    <x v="15"/>
  </r>
  <r>
    <x v="12"/>
    <n v="506187543"/>
    <n v="163789"/>
    <s v="PrestaÃ§Ã£o de serviÃ§os de assistÃªncia tÃ©cnica e reparaÃ§Ã£o de viaturas pesadas da marca &quot;Volvo&quot;, da frota do MunicÃ­pio de Palmela"/>
    <d v="2019-04-10T15:39:12"/>
    <n v="3"/>
    <s v="PT;16;241;132"/>
    <n v="340"/>
    <d v="2019-04-20T23:59:00"/>
    <n v="1"/>
    <x v="1"/>
    <x v="0"/>
    <x v="15"/>
  </r>
  <r>
    <x v="70"/>
    <n v="506791220"/>
    <n v="163790"/>
    <m/>
    <d v="2019-04-10T15:42:35"/>
    <n v="1"/>
    <s v="PT;1;1;232"/>
    <n v="400"/>
    <m/>
    <n v="1"/>
    <x v="1"/>
    <x v="0"/>
    <x v="15"/>
  </r>
  <r>
    <x v="33"/>
    <n v="505170876"/>
    <n v="163793"/>
    <s v="AquisiÃ§Ã£o de serviÃ§os de manutenÃ§Ã£o da cobertura amovÃ­vel do EspaÃ§o Jovem"/>
    <d v="2019-04-10T15:46:40"/>
    <n v="1"/>
    <s v="PT;9;117;1575"/>
    <n v="360"/>
    <d v="2019-04-18T17:00:00"/>
    <n v="1"/>
    <x v="1"/>
    <x v="0"/>
    <x v="15"/>
  </r>
  <r>
    <x v="70"/>
    <n v="506791220"/>
    <n v="163794"/>
    <m/>
    <d v="2019-04-10T15:47:45"/>
    <n v="1"/>
    <m/>
    <n v="400"/>
    <m/>
    <n v="1"/>
    <x v="1"/>
    <x v="0"/>
    <x v="15"/>
  </r>
  <r>
    <x v="33"/>
    <n v="505170876"/>
    <n v="163796"/>
    <s v="AquisiÃ§Ã£o de serviÃ§os para elaboraÃ§Ã£o de projeto para a diminuiÃ§Ã£o de perdas de Ã¡gua"/>
    <d v="2019-04-10T15:56:41"/>
    <n v="1"/>
    <s v="PT;9;117;1572"/>
    <n v="360"/>
    <d v="2019-04-18T17:00:00"/>
    <n v="1"/>
    <x v="1"/>
    <x v="0"/>
    <x v="15"/>
  </r>
  <r>
    <x v="17"/>
    <n v="505456010"/>
    <n v="163797"/>
    <m/>
    <d v="2019-04-10T16:03:10"/>
    <n v="1"/>
    <s v="PT;1;1;232"/>
    <n v="400"/>
    <m/>
    <n v="1"/>
    <x v="1"/>
    <x v="0"/>
    <x v="15"/>
  </r>
  <r>
    <x v="33"/>
    <n v="505170876"/>
    <n v="163798"/>
    <s v="Fornecimento de mÃ³dulo/contentor para oficina self-service para o Centro BTT da Mata de BarÃ£o de S.JoÃ£o"/>
    <d v="2019-04-10T16:09:07"/>
    <n v="1"/>
    <s v="PT;9;117;1574"/>
    <n v="360"/>
    <d v="2019-04-18T17:00:00"/>
    <n v="1"/>
    <x v="1"/>
    <x v="0"/>
    <x v="15"/>
  </r>
  <r>
    <x v="39"/>
    <n v="680015019"/>
    <n v="163803"/>
    <s v="AquisiÃ§Ã£o de 10 Loggers Sofrel LS42 com sensores de pressÃ£o, para integraÃ§Ã£o de ZMC no sistema de telegestÃ£o"/>
    <d v="2019-04-10T16:30:21"/>
    <n v="1"/>
    <s v="PT;12;169;271"/>
    <n v="360"/>
    <d v="2019-04-15T16:00:00"/>
    <n v="1"/>
    <x v="5"/>
    <x v="0"/>
    <x v="15"/>
  </r>
  <r>
    <x v="13"/>
    <n v="501294104"/>
    <n v="163805"/>
    <s v="AQUISIÃ‡ÃƒO DE DIVERSO MATERIAL PARA O BOM FUNCIONAMENTO DOS SISTEMAS DE REGA DA CIDADE DE SETÃšBAL"/>
    <d v="2019-04-10T16:41:29"/>
    <n v="3"/>
    <s v="PT;16;245;2623"/>
    <n v="360"/>
    <d v="2019-04-20T23:59:00"/>
    <n v="1"/>
    <x v="1"/>
    <x v="0"/>
    <x v="15"/>
  </r>
  <r>
    <x v="81"/>
    <n v="501904077"/>
    <n v="163806"/>
    <s v="Estudo para determinar as aÃ§Ãµes destinadas a travar o assoreamento do cais de expediÃ§Ã£o oceÃ¢nica do Terminal PortuÃ¡rio da Trafaria da Silopor - Empresa de Silos PortuÃ¡rios, S.A., em liquidaÃ§Ã£o"/>
    <d v="2019-04-10T16:43:16"/>
    <n v="1"/>
    <s v="PT;16;236;2580"/>
    <n v="5"/>
    <d v="2019-05-31T16:00:00"/>
    <n v="1"/>
    <x v="7"/>
    <x v="0"/>
    <x v="15"/>
  </r>
  <r>
    <x v="9"/>
    <n v="506173968"/>
    <n v="163807"/>
    <m/>
    <d v="2019-04-10T16:47:13"/>
    <n v="13"/>
    <m/>
    <n v="400"/>
    <m/>
    <n v="1"/>
    <x v="1"/>
    <x v="0"/>
    <x v="15"/>
  </r>
  <r>
    <x v="74"/>
    <n v="502177080"/>
    <n v="163808"/>
    <s v="PrestaÃ§Ã£o de ServiÃ§os para InstalaÃ§Ã£o ElÃ©trica de Eventos Municipais de 2019."/>
    <d v="2019-04-10T17:04:48"/>
    <n v="13"/>
    <s v="PT;12;168;195"/>
    <n v="360"/>
    <d v="2019-04-15T17:00:00"/>
    <n v="1"/>
    <x v="1"/>
    <x v="0"/>
    <x v="15"/>
  </r>
  <r>
    <x v="113"/>
    <n v="506556590"/>
    <n v="163809"/>
    <s v="PrestaÃ§Ã£o de serviÃ§os para produÃ§Ã£o dos espetÃ¡culos da FIAPE 2019"/>
    <d v="2019-04-10T17:06:20"/>
    <n v="13"/>
    <s v="PT;8;99;1497"/>
    <n v="360"/>
    <d v="2019-04-15T23:59:00"/>
    <n v="1"/>
    <x v="1"/>
    <x v="0"/>
    <x v="15"/>
  </r>
  <r>
    <x v="70"/>
    <n v="506791220"/>
    <n v="163810"/>
    <s v="ElaboraÃ§Ã£o de estudos e projetos de execuÃ§Ã£o ao nÃ­vel da reabilitaÃ§Ã£o do revestimento dos taludes de dois troÃ§os do Rio da Moita e ao nÃ­vel da regularizaÃ§Ã£o de parte da margem esquerda da caldeira e obras acessÃ³rias."/>
    <d v="2019-04-10T17:18:46"/>
    <n v="1"/>
    <s v="PT;16;239;2592"/>
    <n v="360"/>
    <d v="2019-04-21T17:00:00"/>
    <n v="1"/>
    <x v="1"/>
    <x v="0"/>
    <x v="15"/>
  </r>
  <r>
    <x v="113"/>
    <n v="506556590"/>
    <n v="163811"/>
    <s v="PrestaÃ§Ã£o de ServiÃ§os para SonorizaÃ§Ã£o e IluminaÃ§Ã£o dos EspetÃ¡culos da FIAPE 2019"/>
    <d v="2019-04-10T17:43:46"/>
    <n v="1"/>
    <s v="PT;8;99;12"/>
    <n v="360"/>
    <d v="2019-04-15T23:59:00"/>
    <n v="1"/>
    <x v="1"/>
    <x v="0"/>
    <x v="15"/>
  </r>
  <r>
    <x v="99"/>
    <n v="510089224"/>
    <n v="163812"/>
    <s v="DAP 2019.0052 - Fornecimento de ServiÃ§os de alojamento ConferÃªncia Mundial de Ministros Juventude LX +21"/>
    <d v="2019-04-10T18:23:41"/>
    <n v="3"/>
    <s v="PT;12;165;2022"/>
    <n v="5"/>
    <d v="2019-04-17T23:59:00"/>
    <n v="1"/>
    <x v="2"/>
    <x v="0"/>
    <x v="15"/>
  </r>
  <r>
    <x v="51"/>
    <n v="506624200"/>
    <n v="163813"/>
    <s v="RequalificaÃ§Ã£o de ponte Intermunicipal, na TrÃ©moa"/>
    <d v="2019-04-10T18:29:46"/>
    <n v="13"/>
    <s v="PT;7;86;1328"/>
    <n v="5"/>
    <d v="2019-04-24T23:59:00"/>
    <n v="1"/>
    <x v="1"/>
    <x v="0"/>
    <x v="15"/>
  </r>
  <r>
    <x v="43"/>
    <n v="503035416"/>
    <n v="163827"/>
    <s v="AquisiÃ§Ã£o de Acetonido Fluocinolona IVI 190MCG IMPLAN"/>
    <d v="2019-04-11T09:12:34"/>
    <n v="1"/>
    <s v="PT;1;1;232"/>
    <n v="340"/>
    <d v="2019-04-17T17:00:00"/>
    <n v="1"/>
    <x v="0"/>
    <x v="0"/>
    <x v="15"/>
  </r>
  <r>
    <x v="2"/>
    <n v="503539473"/>
    <n v="163828"/>
    <s v="AquisiÃ§Ã£o de ServiÃ§os de Limpeza das Escolas do MunicÃ­pio de Albufeira"/>
    <d v="2019-04-11T09:20:40"/>
    <n v="3"/>
    <s v="PT;9;111;1551"/>
    <n v="360"/>
    <d v="2019-05-11T23:59:00"/>
    <n v="1"/>
    <x v="1"/>
    <x v="0"/>
    <x v="15"/>
  </r>
  <r>
    <x v="13"/>
    <n v="501294104"/>
    <n v="163829"/>
    <s v="AquisiÃ§Ã£o de 3.000 toneladas de pÃ³ de pedra sem transporte, 2.000 toneladas de pÃ³ de pedra com transporte, 4.000 toneladas de tout venant sem transporte e 2.000 toneladas de tout venant com transporte"/>
    <d v="2019-04-11T09:27:08"/>
    <n v="13"/>
    <s v="PT;16;245;2623"/>
    <n v="360"/>
    <d v="2019-04-17T23:59:00"/>
    <n v="1"/>
    <x v="1"/>
    <x v="0"/>
    <x v="15"/>
  </r>
  <r>
    <x v="43"/>
    <n v="503035416"/>
    <n v="163830"/>
    <m/>
    <d v="2019-04-11T09:28:59"/>
    <n v="13"/>
    <s v="PT;1;1;232"/>
    <n v="1"/>
    <m/>
    <n v="1"/>
    <x v="0"/>
    <x v="0"/>
    <x v="15"/>
  </r>
  <r>
    <x v="43"/>
    <n v="503035416"/>
    <n v="163831"/>
    <s v="AquisiÃ§Ã£o de ETONOGESTREL, SUBDERMICO, 68MG, IMPLANTE"/>
    <d v="2019-04-11T09:29:03"/>
    <n v="1"/>
    <s v="PT;1;1;232"/>
    <n v="340"/>
    <d v="2019-04-17T17:00:00"/>
    <n v="1"/>
    <x v="0"/>
    <x v="0"/>
    <x v="15"/>
  </r>
  <r>
    <x v="39"/>
    <n v="680015019"/>
    <n v="163832"/>
    <s v="Concurso PÃºblico para a Empreitada destinada Ã  substituiÃ§Ã£o de condutas e ramais existentes na ZMC da FÃ¡brica das Gabardines Â¿ Norte, freguesia da Venteira, no concelho da Amadora."/>
    <d v="2019-04-11T09:29:08"/>
    <n v="3"/>
    <s v="PT;12;174;2096"/>
    <n v="360"/>
    <d v="2019-04-20T23:59:00"/>
    <n v="1"/>
    <x v="5"/>
    <x v="0"/>
    <x v="15"/>
  </r>
  <r>
    <x v="50"/>
    <n v="500192855"/>
    <n v="163833"/>
    <m/>
    <d v="2019-04-11T09:35:32"/>
    <n v="5"/>
    <s v="PT;1;1;232"/>
    <n v="1"/>
    <m/>
    <n v="1"/>
    <x v="3"/>
    <x v="0"/>
    <x v="15"/>
  </r>
  <r>
    <x v="43"/>
    <n v="503035416"/>
    <n v="163835"/>
    <s v="AquisiÃ§Ã£o de ESMOLOL, IV, 10 MG/ML; 250 ML, SOL INJ"/>
    <d v="2019-04-11T09:43:35"/>
    <n v="1"/>
    <s v="PT;1;1;232"/>
    <n v="340"/>
    <d v="2019-04-17T17:00:00"/>
    <n v="1"/>
    <x v="0"/>
    <x v="0"/>
    <x v="15"/>
  </r>
  <r>
    <x v="183"/>
    <n v="509770118"/>
    <n v="163837"/>
    <m/>
    <d v="2019-04-11T09:49:14"/>
    <n v="13"/>
    <m/>
    <n v="1"/>
    <m/>
    <n v="1"/>
    <x v="2"/>
    <x v="0"/>
    <x v="15"/>
  </r>
  <r>
    <x v="183"/>
    <n v="509770118"/>
    <n v="163839"/>
    <m/>
    <d v="2019-04-11T09:49:35"/>
    <n v="5"/>
    <m/>
    <n v="1"/>
    <m/>
    <n v="1"/>
    <x v="2"/>
    <x v="0"/>
    <x v="15"/>
  </r>
  <r>
    <x v="13"/>
    <n v="501294104"/>
    <n v="163841"/>
    <m/>
    <d v="2019-04-11T09:55:52"/>
    <n v="1"/>
    <s v="PT;1;1;232"/>
    <n v="400"/>
    <m/>
    <n v="1"/>
    <x v="1"/>
    <x v="0"/>
    <x v="15"/>
  </r>
  <r>
    <x v="13"/>
    <n v="501294104"/>
    <n v="163842"/>
    <s v="ColocaÃ§Ã£o da caixa CVN no passeio e respetiva ligaÃ§Ã£o da caixa CEMU , existente no interior do EdifÃ­cio Biblioteca de AzeitÃ£o e realizaÃ§Ã£o de trabalhos de reforÃ§o estrutural da laje do 1Âº piso, no Museu SebastiÃ£o da Gama"/>
    <d v="2019-04-11T09:57:19"/>
    <n v="13"/>
    <s v="PT;16;245;2623"/>
    <n v="360"/>
    <d v="2019-04-16T23:59:00"/>
    <n v="1"/>
    <x v="1"/>
    <x v="0"/>
    <x v="15"/>
  </r>
  <r>
    <x v="2"/>
    <n v="503539473"/>
    <n v="163843"/>
    <s v="LocaÃ§Ã£o de stand para a participaÃ§Ã£o na Feira IbÃ©rica de Turismo, Guarda"/>
    <d v="2019-04-11T10:15:54"/>
    <n v="1"/>
    <s v="PT;9;111;105"/>
    <n v="360"/>
    <d v="2019-04-14T23:59:00"/>
    <n v="1"/>
    <x v="1"/>
    <x v="0"/>
    <x v="15"/>
  </r>
  <r>
    <x v="183"/>
    <n v="509770118"/>
    <n v="163844"/>
    <m/>
    <d v="2019-04-11T10:18:27"/>
    <n v="3"/>
    <m/>
    <n v="1"/>
    <m/>
    <n v="1"/>
    <x v="2"/>
    <x v="0"/>
    <x v="15"/>
  </r>
  <r>
    <x v="12"/>
    <n v="506187543"/>
    <n v="163850"/>
    <s v="Fornecimento contÃ­nuo de materiais para Ã¡guas e saneamento"/>
    <d v="2019-04-11T10:37:12"/>
    <n v="3"/>
    <s v="PT;16;241;132"/>
    <n v="340"/>
    <d v="2019-04-24T23:59:00"/>
    <n v="1"/>
    <x v="1"/>
    <x v="0"/>
    <x v="15"/>
  </r>
  <r>
    <x v="43"/>
    <n v="503035416"/>
    <n v="163854"/>
    <s v="AquisiÃ§Ã£o de Formol Tamponado 10 % monodose 20 ML SOL"/>
    <d v="2019-04-11T10:46:01"/>
    <n v="1"/>
    <s v="PT;1;1;232"/>
    <n v="360"/>
    <d v="2019-04-17T17:00:00"/>
    <n v="1"/>
    <x v="0"/>
    <x v="0"/>
    <x v="15"/>
  </r>
  <r>
    <x v="49"/>
    <n v="502098139"/>
    <n v="163857"/>
    <s v="CONTRATAÃ‡ÃƒO DA PRESTAÃ‡ÃƒO DE SERVIÃ‡OS DE INSTALAÃ‡ÃƒO, MANUTENÃ‡ÃƒO, MONITORIZAÃ‡ÃƒO E ASSISTÃŠNCIA TÃ‰CNICA PARA SISTEMAS AUTOMÃTICOS DE DETEÃ‡ÃƒO DE INCÃŠNDIOS, INTRUSÃƒO E CCTV, EM EDIFÃCIOS DO MUNICÃPIO DE LOULÃ‰."/>
    <d v="2019-04-11T10:53:40"/>
    <n v="3"/>
    <s v="PT;1;1;232"/>
    <n v="340"/>
    <d v="2019-04-23T18:00:00"/>
    <n v="1"/>
    <x v="1"/>
    <x v="0"/>
    <x v="15"/>
  </r>
  <r>
    <x v="111"/>
    <n v="510170811"/>
    <n v="163860"/>
    <s v="AquisiÃ§Ã£o de Produtos de Ostomia"/>
    <d v="2019-04-11T11:02:18"/>
    <n v="1"/>
    <s v="PT;20;299;145"/>
    <n v="360"/>
    <d v="2019-04-16T23:59:00"/>
    <n v="1"/>
    <x v="2"/>
    <x v="0"/>
    <x v="15"/>
  </r>
  <r>
    <x v="35"/>
    <n v="501290206"/>
    <n v="163863"/>
    <s v="Fornecimento de GasÃ³leo RodoviÃ¡rio Simples destinado ao abastecimento dos veÃ­culos e mÃ¡quinas que constituem parte da frota do MunicÃ­pio"/>
    <d v="2019-04-11T11:11:44"/>
    <n v="13"/>
    <s v="PT;11;146;1881"/>
    <n v="360"/>
    <d v="2019-04-23T17:00:00"/>
    <n v="1"/>
    <x v="1"/>
    <x v="0"/>
    <x v="15"/>
  </r>
  <r>
    <x v="8"/>
    <n v="505187531"/>
    <n v="163864"/>
    <s v="AquisiÃ§Ã£o de serviÃ§os para o desenvolvimento da marca, layout e material informativo para o Projeto Cantina- Cascais Food Lab"/>
    <d v="2019-04-11T11:11:48"/>
    <n v="1"/>
    <s v="PT;12;164;42"/>
    <n v="400"/>
    <d v="2019-03-04T23:59:00"/>
    <n v="1"/>
    <x v="1"/>
    <x v="0"/>
    <x v="15"/>
  </r>
  <r>
    <x v="49"/>
    <n v="502098139"/>
    <n v="163868"/>
    <s v="CONTRATAÃ‡ÃƒO DE SERVIÃ‡OS DE MANUTENÃ‡ÃƒO E LIMPEZA PROFUNDA DE SARJETAS, SUMIDOUROS, VALETAS E CALEIRAS EM ESPAÃ‡OS PÃšBLICOS E EDIFÃCIOS MUNICIPAIS NO CONCELHO DE LOULÃ‰."/>
    <d v="2019-04-11T11:24:29"/>
    <n v="13"/>
    <s v="PT;1;1;232"/>
    <n v="340"/>
    <d v="2019-04-26T18:00:00"/>
    <n v="1"/>
    <x v="1"/>
    <x v="0"/>
    <x v="15"/>
  </r>
  <r>
    <x v="70"/>
    <n v="506791220"/>
    <n v="163872"/>
    <s v="ExecuÃ§Ã£o de uma nova captaÃ§Ã£o de Ã¡gua na Barra Cheia, de modo a garantir a continuidade no serviÃ§o de abastecimento de Ã¡gua naquela localidade"/>
    <d v="2019-04-11T11:31:08"/>
    <n v="13"/>
    <s v="PT;16;239;2592"/>
    <n v="360"/>
    <d v="2019-04-26T23:59:00"/>
    <n v="1"/>
    <x v="1"/>
    <x v="0"/>
    <x v="15"/>
  </r>
  <r>
    <x v="43"/>
    <n v="503035416"/>
    <n v="163873"/>
    <s v="1948_ADCM_2019 - AquisiÃ§Ã£o de DISPOSITIV INTRAUTERINO T380 COBRE 176MG"/>
    <d v="2019-04-11T11:37:42"/>
    <n v="1"/>
    <s v="PT;1;1;232"/>
    <n v="360"/>
    <d v="2019-04-17T07:00:00"/>
    <n v="1"/>
    <x v="0"/>
    <x v="0"/>
    <x v="15"/>
  </r>
  <r>
    <x v="3"/>
    <n v="500051054"/>
    <n v="163877"/>
    <s v="AquisiÃ§Ã£o de diversos EPI's por Lotes"/>
    <d v="2019-04-11T11:48:26"/>
    <n v="1"/>
    <s v="PT;1;1;232"/>
    <n v="400"/>
    <d v="2018-12-10T19:00:00"/>
    <n v="1"/>
    <x v="1"/>
    <x v="0"/>
    <x v="15"/>
  </r>
  <r>
    <x v="124"/>
    <n v="501143718"/>
    <n v="163879"/>
    <m/>
    <d v="2019-04-11T11:52:01"/>
    <n v="13"/>
    <m/>
    <n v="400"/>
    <m/>
    <n v="1"/>
    <x v="1"/>
    <x v="0"/>
    <x v="15"/>
  </r>
  <r>
    <x v="3"/>
    <n v="500051054"/>
    <n v="163882"/>
    <s v="AquisiÃ§Ã£o de diversos EPIÂ´s por Lotes"/>
    <d v="2019-04-11T11:58:22"/>
    <n v="13"/>
    <s v="PT;16;236;230"/>
    <n v="360"/>
    <d v="2019-04-26T19:00:00"/>
    <n v="1"/>
    <x v="1"/>
    <x v="0"/>
    <x v="15"/>
  </r>
  <r>
    <x v="97"/>
    <n v="508354617"/>
    <n v="163888"/>
    <s v="AD 10/2019 Â¿ ServiÃ§os de campanha publicitÃ¡ria de sensibilizaÃ§Ã£o a realizar pelo Gabinete TÃ©cnico Florestal Intermunicipal."/>
    <d v="2019-04-11T12:07:55"/>
    <n v="1"/>
    <s v="PT;1;1;232"/>
    <n v="360"/>
    <d v="2019-04-18T23:59:00"/>
    <n v="1"/>
    <x v="1"/>
    <x v="0"/>
    <x v="15"/>
  </r>
  <r>
    <x v="99"/>
    <n v="510089224"/>
    <n v="163890"/>
    <s v="DAP 2019.0054 - AquisiÃ§Ã£o de serviÃ§os de apoio ao Departamento de Recursos Humanos , Financeiros e Patrimoniais, para 2019"/>
    <d v="2019-04-11T12:13:30"/>
    <n v="13"/>
    <s v="PT;12;165;2022"/>
    <n v="360"/>
    <d v="2019-04-17T23:59:00"/>
    <n v="1"/>
    <x v="2"/>
    <x v="0"/>
    <x v="15"/>
  </r>
  <r>
    <x v="48"/>
    <n v="680017550"/>
    <n v="163893"/>
    <s v="AQUISIÃ‡ÃƒO DE SERVIÃ‡OS DE ASSISTÃŠNCIA TÃ‰CNICA DA BASE DE DADOS FINANCEIRA DOS SMAS"/>
    <d v="2019-04-11T12:30:52"/>
    <n v="1"/>
    <s v="PT;11;151;1916"/>
    <n v="360"/>
    <d v="2019-04-24T15:00:00"/>
    <n v="1"/>
    <x v="5"/>
    <x v="0"/>
    <x v="15"/>
  </r>
  <r>
    <x v="124"/>
    <n v="501143718"/>
    <n v="163894"/>
    <m/>
    <d v="2019-04-11T13:57:06"/>
    <n v="13"/>
    <m/>
    <n v="400"/>
    <m/>
    <n v="1"/>
    <x v="1"/>
    <x v="0"/>
    <x v="15"/>
  </r>
  <r>
    <x v="0"/>
    <n v="508481287"/>
    <n v="163895"/>
    <s v="195C000005 - AquisiÃ§Ã£o de diversas etiquetas durante o ano 2019"/>
    <d v="2019-04-11T14:09:16"/>
    <n v="13"/>
    <s v="PT;12;165;2010"/>
    <n v="340"/>
    <d v="2019-04-17T17:00:00"/>
    <n v="1"/>
    <x v="0"/>
    <x v="0"/>
    <x v="15"/>
  </r>
  <r>
    <x v="88"/>
    <n v="501206639"/>
    <n v="163896"/>
    <s v="AquisiÃ§Ã£o de serviÃ§os para produÃ§Ã£o de cartografia numÃ©rica vetorial Ã  escala 1:10.000 e ortofotocartografia para o concelho de MourÃ£o"/>
    <d v="2019-04-11T14:09:33"/>
    <n v="13"/>
    <s v="PT;8;103;1526"/>
    <n v="340"/>
    <d v="2019-04-18T18:00:00"/>
    <n v="1"/>
    <x v="1"/>
    <x v="0"/>
    <x v="15"/>
  </r>
  <r>
    <x v="49"/>
    <n v="502098139"/>
    <n v="163897"/>
    <s v="ARRANJOS EXTERIORES EM DIVERSOS LOCAIS DO CONCELHO - REQUALIFICAÃ‡ÃƒO DE ESPAÃ‡O EXTERIOR NA URBANIZAÃ‡ÃƒO DE STÂª CATARINA Â¿ GONCINHA"/>
    <d v="2019-04-11T14:10:40"/>
    <n v="13"/>
    <s v="PT;9;118;1582"/>
    <n v="400"/>
    <d v="1970-01-01T17:00:00"/>
    <n v="1"/>
    <x v="1"/>
    <x v="0"/>
    <x v="15"/>
  </r>
  <r>
    <x v="70"/>
    <n v="506791220"/>
    <n v="163898"/>
    <s v="AOV 5 VeÃ­culos Ligeiros de Passageiros"/>
    <d v="2019-04-11T14:16:46"/>
    <n v="3"/>
    <s v="PT;16;239;78"/>
    <n v="360"/>
    <d v="2019-04-29T23:59:00"/>
    <n v="1"/>
    <x v="1"/>
    <x v="0"/>
    <x v="15"/>
  </r>
  <r>
    <x v="2"/>
    <n v="503539473"/>
    <n v="163899"/>
    <s v="AquisiÃ§Ã£o de quatro suplementos temÃ¡ticos sobre Albufeira, no Correio da ManhÃ£, em 2019"/>
    <d v="2019-04-11T14:29:10"/>
    <n v="1"/>
    <s v="PT;9;111;1551"/>
    <n v="360"/>
    <d v="2019-04-16T23:59:00"/>
    <n v="1"/>
    <x v="1"/>
    <x v="0"/>
    <x v="15"/>
  </r>
  <r>
    <x v="0"/>
    <n v="508481287"/>
    <n v="163900"/>
    <s v="191A000014 -AquisiÃ§Ã£o de pegfilgrastim Inj. 6 mg - Seringa- 2019"/>
    <d v="2019-04-11T14:32:01"/>
    <n v="4"/>
    <s v="PT;12;165;2010"/>
    <n v="360"/>
    <d v="2019-04-15T17:00:00"/>
    <n v="1"/>
    <x v="0"/>
    <x v="0"/>
    <x v="15"/>
  </r>
  <r>
    <x v="164"/>
    <n v="504300156"/>
    <n v="163901"/>
    <s v="Concurso limitado por prÃ©via qualificaÃ§Ã£o para conceÃ§Ã£o de identidade visual e cenogrÃ¡fica, desenvolvimento, produÃ§Ã£o, fornecimento e instalaÃ§Ã£o da ExposiÃ§Ã£o cientÃ­fica e interativa subordinada ao tema &quot;Ãgua&quot;."/>
    <d v="2019-04-11T14:35:17"/>
    <n v="5"/>
    <s v="PT;12;165;2018"/>
    <n v="5"/>
    <d v="1970-01-01T17:00:00"/>
    <n v="1"/>
    <x v="2"/>
    <x v="0"/>
    <x v="15"/>
  </r>
  <r>
    <x v="89"/>
    <n v="511010435"/>
    <n v="163902"/>
    <s v="100 Aro c/1 tampa fer. fund. 40x40 B-125 100 Aro c/1 tampa fer. fund. 80x60 B-125 90 Aro c/2 tampa fer. fund. 124x84 B-125 80 Aro c/2 tampas fer.fund. 75x60 D-400 160 Aro c/4 tampas fer. fund. 150x75 D-400 100 Aro c/4 tampas fer. fund. articul 150x75"/>
    <d v="2019-04-11T14:35:40"/>
    <n v="13"/>
    <s v="PT;21;318;38"/>
    <n v="360"/>
    <d v="2019-05-02T22:00:00"/>
    <n v="1"/>
    <x v="2"/>
    <x v="0"/>
    <x v="15"/>
  </r>
  <r>
    <x v="3"/>
    <n v="500051054"/>
    <n v="163903"/>
    <s v="AquisiÃ§Ã£o de aplicaÃ§Ã£o de GestÃ£o de Identidade - GI"/>
    <d v="2019-04-11T14:40:02"/>
    <n v="1"/>
    <s v="PT;16;236;230"/>
    <n v="340"/>
    <d v="2019-04-16T19:00:00"/>
    <n v="1"/>
    <x v="1"/>
    <x v="0"/>
    <x v="15"/>
  </r>
  <r>
    <x v="7"/>
    <n v="508666236"/>
    <n v="163904"/>
    <s v="AquisiÃ§Ã£o de serviÃ§os de auditoria de certificaÃ§Ã£o da gestÃ£o do sistema de monitorizaÃ§Ã£o do jogo de base territorial e online do ServiÃ§o de RegulaÃ§Ã£o e InspeÃ§Ã£o de Jogos (SRIJ) no referencial ISO/IEC 27001:2013."/>
    <d v="2019-04-11T14:42:32"/>
    <n v="1"/>
    <s v="PT;12;165;2013"/>
    <n v="360"/>
    <d v="2019-04-17T23:59:00"/>
    <n v="1"/>
    <x v="2"/>
    <x v="0"/>
    <x v="15"/>
  </r>
  <r>
    <x v="53"/>
    <n v="504884620"/>
    <n v="163905"/>
    <m/>
    <d v="2019-04-11T14:54:31"/>
    <n v="1"/>
    <s v="PT;1;1;232"/>
    <n v="400"/>
    <m/>
    <n v="1"/>
    <x v="1"/>
    <x v="0"/>
    <x v="15"/>
  </r>
  <r>
    <x v="49"/>
    <n v="502098139"/>
    <n v="163906"/>
    <s v="CONTRATAÃ‡ÃƒO DO FORNECIMENTO DE DIVERSO MATERIAL PROMOCIONAL PARA APOIO A EVENTOS"/>
    <d v="2019-04-11T14:56:03"/>
    <n v="13"/>
    <s v="PT;9;118;109"/>
    <n v="360"/>
    <d v="2019-04-20T18:00:00"/>
    <n v="1"/>
    <x v="1"/>
    <x v="0"/>
    <x v="15"/>
  </r>
  <r>
    <x v="182"/>
    <n v="510836240"/>
    <n v="163907"/>
    <m/>
    <d v="2019-04-11T14:57:57"/>
    <n v="13"/>
    <s v="PT;1;1;232"/>
    <n v="400"/>
    <d v="1970-01-01T23:59:00"/>
    <n v="1"/>
    <x v="1"/>
    <x v="0"/>
    <x v="15"/>
  </r>
  <r>
    <x v="124"/>
    <n v="501143718"/>
    <n v="163908"/>
    <s v="ConstruÃ§Ã£o de dois quiosques para as piscinas pÃºblicas do Reguengo e Quinta da SaÃºde"/>
    <d v="2019-04-11T15:06:13"/>
    <n v="13"/>
    <s v="PT;13;190;2164"/>
    <n v="5"/>
    <d v="2019-04-27T16:00:00"/>
    <n v="1"/>
    <x v="1"/>
    <x v="0"/>
    <x v="15"/>
  </r>
  <r>
    <x v="88"/>
    <n v="501206639"/>
    <n v="163909"/>
    <s v="AquisiÃ§Ã£o de serviÃ§os de deteÃ§Ã£o de fugas em rede de abastecimento na freguesia de Luz, concelho de MourÃ£o"/>
    <d v="2019-04-11T15:06:53"/>
    <n v="1"/>
    <s v="PT;8;103;1526"/>
    <n v="340"/>
    <d v="2019-04-18T18:00:00"/>
    <n v="1"/>
    <x v="1"/>
    <x v="0"/>
    <x v="15"/>
  </r>
  <r>
    <x v="31"/>
    <n v="506874915"/>
    <n v="163914"/>
    <s v="Fornecimento Massas AsfÃ¡lticas (AC 14 surf 35/50 BBC) AtÃ© ao Valor de 70.000,00 Â¿"/>
    <d v="2019-04-11T15:29:49"/>
    <n v="13"/>
    <s v="PT;12;168;195"/>
    <n v="360"/>
    <d v="2019-04-22T23:59:00"/>
    <n v="1"/>
    <x v="2"/>
    <x v="0"/>
    <x v="15"/>
  </r>
  <r>
    <x v="70"/>
    <n v="506791220"/>
    <n v="163916"/>
    <s v="Computadores portÃ¡teis para as escolas do ensino bÃ¡sico"/>
    <d v="2019-04-11T15:33:32"/>
    <n v="13"/>
    <s v="PT;16;239;78"/>
    <n v="360"/>
    <d v="2019-04-18T23:59:00"/>
    <n v="1"/>
    <x v="1"/>
    <x v="0"/>
    <x v="15"/>
  </r>
  <r>
    <x v="2"/>
    <n v="503539473"/>
    <n v="163923"/>
    <s v="Fornecimento de luminÃ¡rias de iluminaÃ§Ã£o pÃºblica para manutenÃ§Ã£o"/>
    <d v="2019-04-11T15:58:57"/>
    <n v="1"/>
    <s v="PT;9;111;105"/>
    <n v="360"/>
    <d v="2019-04-17T23:59:00"/>
    <n v="1"/>
    <x v="1"/>
    <x v="0"/>
    <x v="15"/>
  </r>
  <r>
    <x v="113"/>
    <n v="506556590"/>
    <n v="163926"/>
    <s v="PrestaÃ§Ã£o de ServiÃ§os de Lavagem e HigienizaÃ§Ã£o dos Contentores de RSUÂ´S no Concelho de Estremoz"/>
    <d v="2019-04-11T16:27:15"/>
    <n v="13"/>
    <s v="PT;8;99;1497"/>
    <n v="360"/>
    <d v="2019-04-17T23:59:00"/>
    <n v="1"/>
    <x v="1"/>
    <x v="0"/>
    <x v="15"/>
  </r>
  <r>
    <x v="14"/>
    <n v="501144218"/>
    <n v="163927"/>
    <m/>
    <d v="2019-04-11T16:27:52"/>
    <n v="13"/>
    <s v="PT;1;1;232"/>
    <n v="400"/>
    <m/>
    <n v="1"/>
    <x v="1"/>
    <x v="0"/>
    <x v="15"/>
  </r>
  <r>
    <x v="14"/>
    <n v="501144218"/>
    <n v="163929"/>
    <s v="ContrataÃ§Ã£o de serviÃ§os para lavagem dos contentores semi-enterrados na Marginal de Sesimbra"/>
    <d v="2019-04-11T16:33:50"/>
    <n v="1"/>
    <s v="PT;16;244;2617"/>
    <n v="360"/>
    <d v="2019-04-17T18:00:00"/>
    <n v="1"/>
    <x v="1"/>
    <x v="0"/>
    <x v="15"/>
  </r>
  <r>
    <x v="11"/>
    <n v="506614913"/>
    <n v="163931"/>
    <s v="Fornecimento em contÃ­nuo de caixilharias de alumÃ­nio e afins"/>
    <d v="2019-04-11T17:06:45"/>
    <n v="13"/>
    <s v="PT;12;173;189"/>
    <n v="360"/>
    <d v="2019-04-17T23:59:00"/>
    <n v="1"/>
    <x v="1"/>
    <x v="0"/>
    <x v="15"/>
  </r>
  <r>
    <x v="128"/>
    <n v="509364390"/>
    <n v="163932"/>
    <s v="Fornecimento de ServiÃ§os de Desenvolvimento e ImplementaÃ§Ã£o de Portais Municipais"/>
    <d v="2019-04-11T17:07:09"/>
    <n v="13"/>
    <s v="PT;8;100;1508"/>
    <n v="340"/>
    <d v="2019-05-03T17:00:00"/>
    <n v="1"/>
    <x v="1"/>
    <x v="0"/>
    <x v="15"/>
  </r>
  <r>
    <x v="17"/>
    <n v="505456010"/>
    <n v="163934"/>
    <s v="ExecuÃ§Ã£o de trabalhos diversos na obra e envolvente da Unidade de SaÃºde Familiar da Reboleira (Venteira)"/>
    <d v="2019-04-11T17:18:47"/>
    <n v="13"/>
    <s v="PT;12;174;2096"/>
    <n v="360"/>
    <d v="2019-04-21T23:59:00"/>
    <n v="1"/>
    <x v="1"/>
    <x v="0"/>
    <x v="15"/>
  </r>
  <r>
    <x v="17"/>
    <n v="505456010"/>
    <n v="163937"/>
    <s v="SubstituiÃ§Ã£o de equipamento danificado, incluindo desligar o equipamento velho, fornecer e instalar em boas condiÃ§Ãµes o novo equipamento."/>
    <d v="2019-04-11T17:35:45"/>
    <n v="13"/>
    <s v="PT;12;174;223"/>
    <n v="360"/>
    <d v="2019-04-25T23:59:00"/>
    <n v="1"/>
    <x v="1"/>
    <x v="0"/>
    <x v="15"/>
  </r>
  <r>
    <x v="175"/>
    <n v="500925895"/>
    <n v="163941"/>
    <m/>
    <d v="2019-04-11T19:52:05"/>
    <n v="13"/>
    <s v="PT;1;1;232"/>
    <n v="400"/>
    <m/>
    <n v="1"/>
    <x v="2"/>
    <x v="0"/>
    <x v="15"/>
  </r>
  <r>
    <x v="43"/>
    <n v="503035416"/>
    <n v="163947"/>
    <s v="AquisiÃ§Ã£o de serviÃ§os de manutenÃ§Ã£o a central telefonica, rede de comunicaÃ§Ãµes e serviÃ§os de suporte a sistema para o ano de 2019"/>
    <d v="2019-04-12T08:34:36"/>
    <n v="13"/>
    <s v="PT;1;1;232"/>
    <n v="340"/>
    <d v="2019-04-17T17:00:00"/>
    <n v="1"/>
    <x v="0"/>
    <x v="0"/>
    <x v="15"/>
  </r>
  <r>
    <x v="90"/>
    <n v="503541567"/>
    <n v="163950"/>
    <s v="Empreitada 102/GEBALIS/2019 Â¿ Bairro Vale de Santo AntÃ³nio Â¿ Rua General Justiniano Padrel - ReabilitaÃ§Ã£o de 5 fogos municipais"/>
    <d v="2019-04-12T09:25:05"/>
    <n v="13"/>
    <s v="PT;12;165;2019"/>
    <n v="340"/>
    <d v="2019-04-21T23:59:00"/>
    <n v="1"/>
    <x v="1"/>
    <x v="0"/>
    <x v="15"/>
  </r>
  <r>
    <x v="0"/>
    <n v="508481287"/>
    <n v="163951"/>
    <s v="191G001842 - AquisiÃ§Ã£o de dexmedetomidina inj 100 mcg/ml amp 2 ml -Ano 2019"/>
    <d v="2019-04-12T09:25:37"/>
    <n v="13"/>
    <s v="PT;12;165;2010"/>
    <n v="360"/>
    <d v="2019-04-23T17:00:00"/>
    <n v="1"/>
    <x v="0"/>
    <x v="0"/>
    <x v="15"/>
  </r>
  <r>
    <x v="38"/>
    <n v="505309939"/>
    <n v="163954"/>
    <s v="AquisiÃ§Ã£o de serviÃ§os para a elaboraÃ§Ã£o de projetos de execuÃ§Ã£o de novas vias em PortimÃ£o"/>
    <d v="2019-04-12T09:34:52"/>
    <n v="3"/>
    <s v="PT;9;121;1594"/>
    <n v="360"/>
    <d v="2019-04-18T17:00:00"/>
    <n v="1"/>
    <x v="1"/>
    <x v="0"/>
    <x v="15"/>
  </r>
  <r>
    <x v="43"/>
    <n v="503035416"/>
    <n v="163957"/>
    <s v="AquisiÃ§Ã£o de serviÃ§os para reconfiguraÃ§Ã£o do catÃ¡logo de medicamentos e alergias do Processo ClÃ­nico EletrÃ³nico, com inclusÃ£o de catÃ¡logo de interaÃ§Ãµes - SAMA 2020"/>
    <d v="2019-04-12T09:43:36"/>
    <n v="1"/>
    <s v="PT;1;1;232"/>
    <n v="220"/>
    <d v="2019-06-02T17:00:00"/>
    <n v="1"/>
    <x v="0"/>
    <x v="0"/>
    <x v="15"/>
  </r>
  <r>
    <x v="2"/>
    <n v="503539473"/>
    <n v="163958"/>
    <s v="AquisiÃ§Ã£o de 2 espetÃ¡culos pirotÃ©cnicos - 20 de agosto e 31 de dezembro de 2019"/>
    <d v="2019-04-12T09:48:44"/>
    <n v="13"/>
    <s v="PT;9;111;105"/>
    <n v="5"/>
    <d v="2019-04-19T23:59:00"/>
    <n v="1"/>
    <x v="1"/>
    <x v="0"/>
    <x v="15"/>
  </r>
  <r>
    <x v="129"/>
    <n v="501258027"/>
    <n v="163959"/>
    <s v="FORNECIMENTO DE SERVIÃ‡OS PARA FISCALIZAÃ‡ÃƒO DE OBRA"/>
    <d v="2019-04-12T10:03:45"/>
    <n v="1"/>
    <s v="PT;8;97;1483"/>
    <n v="340"/>
    <d v="2019-04-17T23:59:00"/>
    <n v="1"/>
    <x v="1"/>
    <x v="0"/>
    <x v="15"/>
  </r>
  <r>
    <x v="11"/>
    <n v="506614913"/>
    <n v="163960"/>
    <s v="Fornecimento em contÃ­nuo de fardamento para os serviÃ§os de Atendimento da CÃ¢mara Municipal e ServiÃ§os Municipalizados de Ãgua e Saneamento, de Vila Franca de Xira"/>
    <d v="2019-04-12T10:19:19"/>
    <n v="1"/>
    <s v="PT;12;173;2086"/>
    <n v="360"/>
    <d v="2019-04-18T23:59:00"/>
    <n v="1"/>
    <x v="1"/>
    <x v="0"/>
    <x v="15"/>
  </r>
  <r>
    <x v="158"/>
    <n v="506907619"/>
    <n v="163962"/>
    <s v="PrestaÃ§Ã£o de ServiÃ§os de Seguros"/>
    <d v="2019-04-12T10:29:08"/>
    <n v="3"/>
    <s v="PT;4;47;805"/>
    <n v="360"/>
    <d v="2019-04-21T23:59:00"/>
    <n v="1"/>
    <x v="1"/>
    <x v="0"/>
    <x v="15"/>
  </r>
  <r>
    <x v="43"/>
    <n v="503035416"/>
    <n v="163964"/>
    <s v="AquisiÃ§Ã£o de serviÃ§os de Upgrade Soarian Clinicals - RGPD - SAMA 2020"/>
    <d v="2019-04-12T10:29:28"/>
    <n v="1"/>
    <s v="PT;1;1;232"/>
    <n v="360"/>
    <d v="2019-04-19T17:00:00"/>
    <n v="1"/>
    <x v="0"/>
    <x v="0"/>
    <x v="15"/>
  </r>
  <r>
    <x v="63"/>
    <n v="508741823"/>
    <n v="163967"/>
    <s v="AquisiÃ§Ã£o de PortÃ¡teis e Tablets"/>
    <d v="2019-04-12T10:37:51"/>
    <n v="13"/>
    <s v="PT;14;205;2353"/>
    <n v="340"/>
    <d v="2019-04-19T23:59:00"/>
    <n v="1"/>
    <x v="0"/>
    <x v="0"/>
    <x v="15"/>
  </r>
  <r>
    <x v="0"/>
    <n v="508481287"/>
    <n v="163972"/>
    <m/>
    <d v="2019-04-12T10:46:26"/>
    <n v="13"/>
    <s v="PT;1;1;232"/>
    <n v="1"/>
    <m/>
    <n v="1"/>
    <x v="0"/>
    <x v="0"/>
    <x v="15"/>
  </r>
  <r>
    <x v="39"/>
    <n v="680015019"/>
    <n v="163973"/>
    <s v="AquisiÃ§Ã£o de ServiÃ§o para filmagem e ediÃ§Ã£o de 5 VÃ­deos com base no tema &quot;Medidas de AutoproteÃ§Ã£o&quot;"/>
    <d v="2019-04-12T10:47:19"/>
    <n v="13"/>
    <s v="PT;12;169;2057"/>
    <n v="360"/>
    <d v="2019-04-23T16:00:00"/>
    <n v="1"/>
    <x v="5"/>
    <x v="0"/>
    <x v="15"/>
  </r>
  <r>
    <x v="0"/>
    <n v="508481287"/>
    <n v="163974"/>
    <s v="191G001843 - AquisiÃ§Ã£o de Melfalano sol inj 50 mg - Ano 2019"/>
    <d v="2019-04-12T10:47:48"/>
    <n v="1"/>
    <s v="PT;12;165;2010"/>
    <n v="360"/>
    <d v="2019-04-23T17:00:00"/>
    <n v="1"/>
    <x v="0"/>
    <x v="0"/>
    <x v="15"/>
  </r>
  <r>
    <x v="43"/>
    <n v="503035416"/>
    <n v="163976"/>
    <s v="AquisiÃ§Ã£o de Material de Penso, para o ano 2019"/>
    <d v="2019-04-12T10:50:46"/>
    <n v="13"/>
    <s v="PT;12;174;2096"/>
    <n v="340"/>
    <d v="2019-04-22T17:00:00"/>
    <n v="1"/>
    <x v="0"/>
    <x v="0"/>
    <x v="15"/>
  </r>
  <r>
    <x v="223"/>
    <n v="510832890"/>
    <n v="163977"/>
    <s v="ConcessÃ£o de uso privativo para exploraÃ§Ã£o de quiosque"/>
    <d v="2019-04-12T10:51:23"/>
    <n v="3"/>
    <s v="PT;12;165;2012"/>
    <n v="340"/>
    <d v="2019-04-26T23:59:00"/>
    <n v="1"/>
    <x v="1"/>
    <x v="0"/>
    <x v="15"/>
  </r>
  <r>
    <x v="10"/>
    <n v="500122237"/>
    <n v="163980"/>
    <s v="AquisiÃ§Ã£o de Conservas (Ã  base de carne, peixe, vegetais e fruta)"/>
    <d v="2019-04-12T10:53:23"/>
    <n v="3"/>
    <s v="PT;1;1;232"/>
    <n v="300"/>
    <d v="2019-05-10T23:59:00"/>
    <n v="1"/>
    <x v="2"/>
    <x v="0"/>
    <x v="15"/>
  </r>
  <r>
    <x v="27"/>
    <n v="506722422"/>
    <n v="163983"/>
    <m/>
    <d v="2019-04-12T10:58:09"/>
    <n v="1"/>
    <s v="PT;1;1;232"/>
    <n v="400"/>
    <m/>
    <n v="1"/>
    <x v="1"/>
    <x v="0"/>
    <x v="15"/>
  </r>
  <r>
    <x v="38"/>
    <n v="505309939"/>
    <n v="163984"/>
    <s v="AquisiÃ§Ã£o de serviÃ§os de tÃ©cnicos audiovisuais"/>
    <d v="2019-04-12T11:00:36"/>
    <n v="1"/>
    <s v="PT;9;121;274"/>
    <n v="360"/>
    <d v="2019-04-17T16:30:00"/>
    <n v="1"/>
    <x v="1"/>
    <x v="0"/>
    <x v="15"/>
  </r>
  <r>
    <x v="158"/>
    <n v="506907619"/>
    <n v="163987"/>
    <s v="RequalificaÃ§Ã£o da Avenida 20 de Junho"/>
    <d v="2019-04-12T11:10:20"/>
    <n v="3"/>
    <s v="PT;4;47;810"/>
    <n v="360"/>
    <d v="2019-04-27T23:59:00"/>
    <n v="1"/>
    <x v="1"/>
    <x v="0"/>
    <x v="15"/>
  </r>
  <r>
    <x v="8"/>
    <n v="505187531"/>
    <n v="163988"/>
    <m/>
    <d v="2019-04-12T11:11:47"/>
    <n v="3"/>
    <s v="PT;1;1;232"/>
    <n v="400"/>
    <m/>
    <n v="1"/>
    <x v="1"/>
    <x v="0"/>
    <x v="15"/>
  </r>
  <r>
    <x v="8"/>
    <n v="505187531"/>
    <n v="163989"/>
    <s v="AQUISIÃ‡ÃƒO DE SERVIÃ‡OS DE ALUGUER DE AUTOCARROS COM CONDUTOR, KM ZERO"/>
    <d v="2019-04-12T11:13:23"/>
    <n v="3"/>
    <s v="PT;12;164;42"/>
    <n v="360"/>
    <d v="2019-05-07T23:59:00"/>
    <n v="1"/>
    <x v="1"/>
    <x v="0"/>
    <x v="15"/>
  </r>
  <r>
    <x v="59"/>
    <n v="503450189"/>
    <n v="163991"/>
    <s v="AquisiÃ§Ã£o de soluÃ§Ã£o de seguranÃ§a que visa proteger Ã¡reas crÃ­ticas da infraestrutura de IT da EDIA ao nÃ­vel de seguranÃ§a informÃ¡tica, nomeadamente ao nÃ­vel de SCADAS."/>
    <d v="2019-04-12T11:15:55"/>
    <n v="13"/>
    <s v="PT;3;27;501"/>
    <n v="360"/>
    <d v="2019-04-23T18:00:00"/>
    <n v="1"/>
    <x v="4"/>
    <x v="0"/>
    <x v="15"/>
  </r>
  <r>
    <x v="27"/>
    <n v="506722422"/>
    <n v="163993"/>
    <s v="AquisiÃ§Ã£o de Equipamento Ativo que Permita a InterligaÃ§Ã£o em Rede de Computadores, Impressoras e Telefones para AcomodaÃ§Ã£o de ServiÃ§os em InstalaÃ§Ãµes ProvisÃ³rias"/>
    <d v="2019-04-12T11:16:52"/>
    <n v="1"/>
    <s v="PT;15;220;2478"/>
    <n v="400"/>
    <d v="2019-04-08T23:59:00"/>
    <n v="1"/>
    <x v="1"/>
    <x v="0"/>
    <x v="15"/>
  </r>
  <r>
    <x v="46"/>
    <n v="502256869"/>
    <n v="163994"/>
    <s v="Reboque e Encalhe da EmbarcaÃ§Ã£o Mar e Sol"/>
    <d v="2019-04-12T11:19:48"/>
    <n v="13"/>
    <s v="PT;16;245;2623"/>
    <n v="5"/>
    <d v="2019-04-28T23:59:00"/>
    <n v="1"/>
    <x v="7"/>
    <x v="0"/>
    <x v="15"/>
  </r>
  <r>
    <x v="7"/>
    <n v="508666236"/>
    <n v="163996"/>
    <s v="Fornecimento de PÃ£o e Produtos de Pastelaria Ã  Escola de Hotelaria e Turismo do Oeste da rede escolar do Turismo de Portugal, I.P."/>
    <d v="2019-04-12T11:22:15"/>
    <n v="13"/>
    <s v="PT;11;148;1896"/>
    <n v="360"/>
    <d v="2019-04-22T23:59:00"/>
    <n v="1"/>
    <x v="2"/>
    <x v="0"/>
    <x v="15"/>
  </r>
  <r>
    <x v="39"/>
    <n v="680015019"/>
    <n v="163997"/>
    <s v="AquisiÃ§Ã£o de merchandising para a atividade institucional dos SIMAS de Oeiras e Amadora e Clube da Ãgua"/>
    <d v="2019-04-12T11:22:19"/>
    <n v="13"/>
    <s v="PT;12;169;271"/>
    <n v="5"/>
    <d v="2019-04-21T16:00:00"/>
    <n v="1"/>
    <x v="5"/>
    <x v="0"/>
    <x v="15"/>
  </r>
  <r>
    <x v="132"/>
    <n v="507023129"/>
    <n v="163999"/>
    <m/>
    <d v="2019-04-12T11:28:20"/>
    <n v="1"/>
    <m/>
    <n v="360"/>
    <d v="2019-04-18T17:00:00"/>
    <n v="1"/>
    <x v="2"/>
    <x v="0"/>
    <x v="15"/>
  </r>
  <r>
    <x v="120"/>
    <n v="510148921"/>
    <n v="164000"/>
    <s v="AquisiÃ§Ã£o de refeiÃ§Ãµes confecionadas para o ano de 2019"/>
    <d v="2019-04-12T11:31:38"/>
    <n v="4"/>
    <s v="PT;20;298;47"/>
    <n v="340"/>
    <d v="2019-04-15T23:59:00"/>
    <n v="1"/>
    <x v="2"/>
    <x v="0"/>
    <x v="15"/>
  </r>
  <r>
    <x v="13"/>
    <n v="501294104"/>
    <n v="164003"/>
    <s v="PRESTAÃ‡ÃƒO DE SERVIÃ‡OS PARA HIGIENIZAÃ‡ÃƒO INCLUINDO REPOSIÃ‡ÃƒO DE CONSUMIVEIS, NAS INSTALAÃ‡Ã•ES DA CASA DA BAÃA NO MOINHO DE MARÃ‰ DA MOURISCA E NO PORTE DE SÃƒO FILIPE, DURANTE O ANO 2019"/>
    <d v="2019-04-12T11:54:48"/>
    <n v="1"/>
    <s v="PT;16;245;2623"/>
    <n v="360"/>
    <d v="2019-04-18T23:59:00"/>
    <n v="1"/>
    <x v="1"/>
    <x v="0"/>
    <x v="15"/>
  </r>
  <r>
    <x v="92"/>
    <n v="512044040"/>
    <n v="164004"/>
    <s v="AquisiÃ§Ã£o de serviÃ§os de Medicina no Trabalho"/>
    <d v="2019-04-12T11:55:15"/>
    <n v="1"/>
    <s v="PT;20;299;145"/>
    <n v="5"/>
    <d v="2019-04-21T23:59:00"/>
    <n v="1"/>
    <x v="1"/>
    <x v="0"/>
    <x v="15"/>
  </r>
  <r>
    <x v="6"/>
    <n v="506037258"/>
    <n v="164005"/>
    <m/>
    <d v="2019-04-12T12:03:56"/>
    <n v="3"/>
    <s v="PT;1;1;232"/>
    <n v="400"/>
    <d v="2019-01-21T17:00:00"/>
    <n v="1"/>
    <x v="1"/>
    <x v="0"/>
    <x v="15"/>
  </r>
  <r>
    <x v="14"/>
    <n v="501144218"/>
    <n v="164006"/>
    <s v="AquisiÃ§Ã£o de Duas Viaturas Ligeiras de Mercadorias de 3 Lugares com caixa aberta e taipais de alumÃ­nio, para a Div. Ambiente Urbano"/>
    <d v="2019-04-12T12:07:42"/>
    <n v="13"/>
    <s v="PT;16;244;244"/>
    <n v="5"/>
    <d v="2019-04-22T18:00:00"/>
    <n v="1"/>
    <x v="1"/>
    <x v="0"/>
    <x v="15"/>
  </r>
  <r>
    <x v="11"/>
    <n v="506614913"/>
    <n v="164007"/>
    <s v="AquisiÃ§Ã£o de medalhas de mÃ©rito municipal, no Ã¢mbito das ComemoraÃ§Ãµes dos 45 anos do 25 de Abril de 1974"/>
    <d v="2019-04-12T12:09:01"/>
    <n v="1"/>
    <s v="PT;12;173;2086"/>
    <n v="360"/>
    <d v="2019-04-18T23:59:00"/>
    <n v="1"/>
    <x v="1"/>
    <x v="0"/>
    <x v="15"/>
  </r>
  <r>
    <x v="24"/>
    <n v="503311332"/>
    <n v="164008"/>
    <s v="AD 24/19 - PrestaÃ§Ã£o de serviÃ§os jurÃ­dicos especializados"/>
    <d v="2019-04-12T12:11:05"/>
    <n v="1"/>
    <s v="PT;12;165;2006"/>
    <n v="360"/>
    <d v="2019-04-22T17:00:00"/>
    <n v="1"/>
    <x v="1"/>
    <x v="0"/>
    <x v="15"/>
  </r>
  <r>
    <x v="7"/>
    <n v="508666236"/>
    <n v="164009"/>
    <s v="Fornecimento de carne fresca e charcutaria Ã  Escola de Hotelaria e Turismo do Oeste da rede escolar do Turismo de Portugal, I.P."/>
    <d v="2019-04-12T12:18:39"/>
    <n v="13"/>
    <s v="PT;11;148;1896"/>
    <n v="360"/>
    <d v="2019-04-22T23:59:00"/>
    <n v="1"/>
    <x v="2"/>
    <x v="0"/>
    <x v="15"/>
  </r>
  <r>
    <x v="43"/>
    <n v="503035416"/>
    <n v="164011"/>
    <s v="LEITE ADAPTADO EM PO 800G, PO, para o ano 2019"/>
    <d v="2019-04-12T12:28:01"/>
    <n v="13"/>
    <s v="PT;12;174;2096"/>
    <n v="340"/>
    <d v="2019-04-17T17:00:00"/>
    <n v="1"/>
    <x v="0"/>
    <x v="0"/>
    <x v="15"/>
  </r>
  <r>
    <x v="14"/>
    <n v="501144218"/>
    <n v="164012"/>
    <s v="AquisiÃ§Ã£o de Sistema Integrado de GestÃ£o de Biblioteca"/>
    <d v="2019-04-12T12:30:04"/>
    <n v="1"/>
    <s v="PT;16;244;244"/>
    <n v="340"/>
    <d v="2019-04-30T18:00:00"/>
    <n v="1"/>
    <x v="1"/>
    <x v="0"/>
    <x v="15"/>
  </r>
  <r>
    <x v="38"/>
    <n v="505309939"/>
    <n v="164013"/>
    <s v="AquisiÃ§Ã£o de serviÃ§os para a reparaÃ§Ã£o de Ã¡guas quentes sanitÃ¡rias do Complexo Desportivo de Alvor"/>
    <d v="2019-04-12T12:32:14"/>
    <n v="1"/>
    <s v="PT;9;121;1594"/>
    <n v="360"/>
    <d v="2019-04-15T16:30:00"/>
    <n v="1"/>
    <x v="1"/>
    <x v="0"/>
    <x v="15"/>
  </r>
  <r>
    <x v="38"/>
    <n v="505309939"/>
    <n v="164014"/>
    <s v="AquisiÃ§Ã£o de serviÃ§os de manutenÃ§Ã£o completa do elevador instalado no BalcÃ£o Ãšnico"/>
    <d v="2019-04-12T12:32:25"/>
    <n v="13"/>
    <s v="PT;9;121;1594"/>
    <n v="360"/>
    <d v="2019-04-17T16:30:00"/>
    <n v="1"/>
    <x v="1"/>
    <x v="0"/>
    <x v="15"/>
  </r>
  <r>
    <x v="43"/>
    <n v="503035416"/>
    <n v="164015"/>
    <s v="TEMOZOLOMIDA [100 MG; CÃP/COMP] e TEMOZOLOMIDA [100 MG ; CÃP / COMP"/>
    <d v="2019-04-12T13:10:56"/>
    <n v="1"/>
    <s v="PT;12;174;2096"/>
    <n v="360"/>
    <d v="2019-04-17T17:00:00"/>
    <n v="1"/>
    <x v="0"/>
    <x v="0"/>
    <x v="15"/>
  </r>
  <r>
    <x v="72"/>
    <n v="506823318"/>
    <n v="164016"/>
    <m/>
    <d v="2019-04-12T13:21:16"/>
    <n v="13"/>
    <s v="PT;1;1;232"/>
    <n v="400"/>
    <m/>
    <n v="1"/>
    <x v="1"/>
    <x v="0"/>
    <x v="15"/>
  </r>
  <r>
    <x v="38"/>
    <n v="505309939"/>
    <n v="164017"/>
    <s v="AquisiÃ§Ã£o de serviÃ§os para Branding e Dressing do PortimÃ£o Arena"/>
    <d v="2019-04-12T13:25:26"/>
    <n v="1"/>
    <s v="PT;9;121;1594"/>
    <n v="360"/>
    <d v="2019-04-17T16:30:00"/>
    <n v="1"/>
    <x v="1"/>
    <x v="0"/>
    <x v="15"/>
  </r>
  <r>
    <x v="80"/>
    <n v="505932512"/>
    <n v="164018"/>
    <s v="Fornecimento contÃ­nuo de Inertes"/>
    <d v="2019-04-12T14:09:03"/>
    <n v="1"/>
    <s v="PT;9;113;1556"/>
    <n v="360"/>
    <d v="2019-04-17T23:59:00"/>
    <n v="1"/>
    <x v="1"/>
    <x v="0"/>
    <x v="15"/>
  </r>
  <r>
    <x v="14"/>
    <n v="501144218"/>
    <n v="164019"/>
    <s v="Limpeza de vegetaÃ§Ã£o rasteira, corte e posterior remoÃ§Ã£o de ervas e brancos (resÃ­duos de pequena dimensÃ£o), e realizaÃ§Ã£o com recurso Ã  utilizaÃ§Ã£o de pequenas mÃ¡quinas (roÃ§adoras)"/>
    <d v="2019-04-12T14:14:05"/>
    <n v="3"/>
    <s v="PT;16;244;244"/>
    <n v="360"/>
    <d v="2019-04-18T23:59:00"/>
    <n v="1"/>
    <x v="1"/>
    <x v="0"/>
    <x v="15"/>
  </r>
  <r>
    <x v="80"/>
    <n v="505932512"/>
    <n v="164020"/>
    <s v="Consulta PrÃ©via para AquisiÃ§Ã£o de Equipamento e Software InformÃ¡tico."/>
    <d v="2019-04-12T14:15:37"/>
    <n v="13"/>
    <s v="PT;9;113;1556"/>
    <n v="360"/>
    <d v="2019-04-22T23:59:00"/>
    <n v="1"/>
    <x v="1"/>
    <x v="0"/>
    <x v="15"/>
  </r>
  <r>
    <x v="31"/>
    <n v="506874915"/>
    <n v="164021"/>
    <s v="RequalificaÃ§Ã£o de Passeio no interior do Parque e SubstituiÃ§Ã£o de Coberturas em Fibrocimento."/>
    <d v="2019-04-12T14:17:11"/>
    <n v="13"/>
    <s v="PT;12;168;2044"/>
    <n v="340"/>
    <d v="2019-04-22T23:59:00"/>
    <n v="1"/>
    <x v="2"/>
    <x v="0"/>
    <x v="15"/>
  </r>
  <r>
    <x v="38"/>
    <n v="505309939"/>
    <n v="164025"/>
    <m/>
    <d v="2019-04-12T14:32:38"/>
    <n v="1"/>
    <s v="PT;1;1;232"/>
    <n v="400"/>
    <m/>
    <n v="1"/>
    <x v="1"/>
    <x v="0"/>
    <x v="15"/>
  </r>
  <r>
    <x v="66"/>
    <n v="502530863"/>
    <n v="164026"/>
    <m/>
    <d v="2019-04-12T14:39:57"/>
    <n v="1"/>
    <s v="PT;1;1;232"/>
    <n v="1"/>
    <m/>
    <n v="1"/>
    <x v="2"/>
    <x v="0"/>
    <x v="15"/>
  </r>
  <r>
    <x v="49"/>
    <n v="502098139"/>
    <n v="164028"/>
    <m/>
    <d v="2019-04-12T14:43:46"/>
    <n v="13"/>
    <s v="PT;1;1;232"/>
    <n v="400"/>
    <m/>
    <n v="1"/>
    <x v="1"/>
    <x v="0"/>
    <x v="15"/>
  </r>
  <r>
    <x v="201"/>
    <n v="507001206"/>
    <n v="164029"/>
    <m/>
    <d v="2019-04-12T14:44:29"/>
    <n v="13"/>
    <s v="PT;1;1;232"/>
    <n v="1"/>
    <m/>
    <n v="1"/>
    <x v="3"/>
    <x v="0"/>
    <x v="15"/>
  </r>
  <r>
    <x v="49"/>
    <n v="502098139"/>
    <n v="164030"/>
    <s v="ARRANJOS EXTERIORES EM DIVERSOS LOCAIS DO CONCELHO - REQUALIFICAÃ‡ÃƒO DE ESPAÃ‡O EXTERIOR NA URBANIZAÃ‡ÃƒO DE STÂª CATARINA Â¿ GONCINHA"/>
    <d v="2019-04-12T14:46:26"/>
    <n v="13"/>
    <s v="PT;9;118;1582"/>
    <n v="360"/>
    <d v="2019-05-13T17:00:00"/>
    <n v="1"/>
    <x v="1"/>
    <x v="0"/>
    <x v="15"/>
  </r>
  <r>
    <x v="11"/>
    <n v="506614913"/>
    <n v="164033"/>
    <s v="ElaboraÃ§Ã£o do Projeto de RequalificaÃ§Ã£o UrbanÃ­stica Rua Dr.Âº Vasco Moniz/Estacionamento do Adro e InstalaÃ§Ãµes do CBEI, Vila Franca de Xira"/>
    <d v="2019-04-12T14:49:52"/>
    <n v="13"/>
    <s v="PT;12;173;2086"/>
    <n v="360"/>
    <d v="2019-05-13T23:59:00"/>
    <n v="1"/>
    <x v="1"/>
    <x v="0"/>
    <x v="15"/>
  </r>
  <r>
    <x v="4"/>
    <n v="506334562"/>
    <n v="164034"/>
    <m/>
    <d v="2019-04-12T14:52:45"/>
    <n v="13"/>
    <s v="PT;1;1;232"/>
    <n v="400"/>
    <m/>
    <n v="1"/>
    <x v="1"/>
    <x v="0"/>
    <x v="15"/>
  </r>
  <r>
    <x v="24"/>
    <n v="503311332"/>
    <n v="164035"/>
    <s v="CP 18/19 - Empreitada de obra pÃºblica com vista Ã  realizaÃ§Ã£o dos trabalhos necessÃ¡rios para a melhoria da mobilidade na Avenida dos Combatentes - Lisboa"/>
    <d v="2019-04-12T14:53:17"/>
    <n v="3"/>
    <s v="PT;12;165;2009"/>
    <n v="360"/>
    <d v="2019-05-12T17:00:00"/>
    <n v="1"/>
    <x v="1"/>
    <x v="0"/>
    <x v="15"/>
  </r>
  <r>
    <x v="52"/>
    <n v="508787033"/>
    <n v="164037"/>
    <m/>
    <d v="2019-04-12T14:59:49"/>
    <n v="1"/>
    <m/>
    <n v="400"/>
    <m/>
    <n v="1"/>
    <x v="1"/>
    <x v="0"/>
    <x v="15"/>
  </r>
  <r>
    <x v="52"/>
    <n v="508787033"/>
    <n v="164039"/>
    <s v="AtualizaÃ§Ã£o de pÃ¡ginas de Internet."/>
    <d v="2019-04-12T15:00:37"/>
    <n v="1"/>
    <s v="PT;15;227;2527"/>
    <n v="360"/>
    <d v="2019-04-21T18:00:00"/>
    <n v="1"/>
    <x v="1"/>
    <x v="0"/>
    <x v="15"/>
  </r>
  <r>
    <x v="120"/>
    <n v="510148921"/>
    <n v="164046"/>
    <s v="AquisiÃ§Ã£o de serviÃ§os de higiene e limpeza para o ano de 2019 para a Unidade de SaÃºde da Ilha de SÃ£o Miguel"/>
    <d v="2019-04-12T15:18:49"/>
    <n v="4"/>
    <s v="PT;20;313;124"/>
    <n v="340"/>
    <d v="2019-04-19T23:59:00"/>
    <n v="1"/>
    <x v="2"/>
    <x v="0"/>
    <x v="15"/>
  </r>
  <r>
    <x v="26"/>
    <n v="680017763"/>
    <n v="164047"/>
    <s v="IntervenÃ§Ã£o nos 3 canais de UV na ETAR da Quinta da Bomba"/>
    <d v="2019-04-12T15:20:54"/>
    <n v="1"/>
    <s v="PT;1;1;232"/>
    <n v="360"/>
    <d v="2019-04-18T23:59:00"/>
    <n v="1"/>
    <x v="5"/>
    <x v="0"/>
    <x v="15"/>
  </r>
  <r>
    <x v="13"/>
    <n v="501294104"/>
    <n v="164048"/>
    <s v="PRESTAÃ‡ÃƒO DE SERVIÃ‡OS PARA APOIO NA CAFETARIA E NO ATENDIMENTO TURÃSTICO NO FORTE DE SÃƒO FILIPE, PELO PERÃODO DE 24 MESES."/>
    <d v="2019-04-12T15:32:10"/>
    <n v="1"/>
    <s v="PT;16;245;2623"/>
    <n v="360"/>
    <d v="2019-04-15T23:59:00"/>
    <n v="1"/>
    <x v="1"/>
    <x v="0"/>
    <x v="15"/>
  </r>
  <r>
    <x v="81"/>
    <n v="501904077"/>
    <n v="164049"/>
    <s v="Fornecimento de armaduras com tecnologia LED para iluminaÃ§Ã£o e arruamentos de baixa velocidade entre 5 e 30 Km/hora para o Terminal PortuÃ¡rio da Trafaria da Silopor - Empresa de Silos PortuÃ¡rios, S.A., em liquidaÃ§Ã£o"/>
    <d v="2019-04-12T15:39:09"/>
    <n v="13"/>
    <s v="PT;16;236;2580"/>
    <n v="360"/>
    <d v="2019-04-22T16:00:00"/>
    <n v="1"/>
    <x v="7"/>
    <x v="0"/>
    <x v="15"/>
  </r>
  <r>
    <x v="24"/>
    <n v="503311332"/>
    <n v="164050"/>
    <s v="CP 20/19 - ExecuÃ§Ã£o da empreitada de obra pÃºblica para a realizaÃ§Ã£o dos trabalhos necessÃ¡rios para a melhoria da mobilidade na Avenida Defensores de Chaves Â¿ Lisboa"/>
    <d v="2019-04-12T15:39:38"/>
    <n v="3"/>
    <s v="PT;12;165;2013"/>
    <n v="360"/>
    <d v="2019-05-15T17:00:00"/>
    <n v="1"/>
    <x v="1"/>
    <x v="0"/>
    <x v="15"/>
  </r>
  <r>
    <x v="0"/>
    <n v="508481287"/>
    <n v="164051"/>
    <s v="191G001892 - AquisiÃ§Ã£o de propofol sol. Inj. -seringa 50 ml - Ano 2019"/>
    <d v="2019-04-12T15:42:44"/>
    <n v="13"/>
    <s v="PT;12;165;2010"/>
    <n v="360"/>
    <d v="2019-04-18T17:00:00"/>
    <n v="1"/>
    <x v="0"/>
    <x v="0"/>
    <x v="15"/>
  </r>
  <r>
    <x v="2"/>
    <n v="503539473"/>
    <n v="164052"/>
    <s v="Fornecimento de envelopes"/>
    <d v="2019-04-12T15:42:50"/>
    <n v="1"/>
    <s v="PT;9;111;1551"/>
    <n v="340"/>
    <d v="2019-04-17T23:59:00"/>
    <n v="1"/>
    <x v="1"/>
    <x v="0"/>
    <x v="15"/>
  </r>
  <r>
    <x v="7"/>
    <n v="508666236"/>
    <n v="164053"/>
    <s v="Consultadoria TÃ©cnica em engenharia para execuÃ§Ã£o de projetos de especialidades e serviÃ§o de orÃ§amentaÃ§Ã£o de custo de obra, no Ã¢mbito da candidatura ao aviso n.Âº Lisboa-51-2018-23 Â¿ Investimentos em Infraestruturas TecnolÃ³gicas, para a criaÃ§Ã£o de um Centro de IncubaÃ§Ã£o de Base TecnolÃ³gica no Campus do Estoril"/>
    <d v="2019-04-12T15:55:54"/>
    <n v="13"/>
    <s v="PT;12;164;1999"/>
    <n v="360"/>
    <d v="2019-05-13T23:59:00"/>
    <n v="1"/>
    <x v="2"/>
    <x v="0"/>
    <x v="15"/>
  </r>
  <r>
    <x v="88"/>
    <n v="501206639"/>
    <n v="164054"/>
    <s v="Empreitada de reconstruÃ§Ã£o da torre do castelo de MourÃ£o danificada por uma descarga elÃ©trica - Raio"/>
    <d v="2019-04-12T16:00:11"/>
    <n v="13"/>
    <s v="PT;8;103;1526"/>
    <n v="340"/>
    <d v="2019-04-17T18:00:00"/>
    <n v="1"/>
    <x v="1"/>
    <x v="0"/>
    <x v="15"/>
  </r>
  <r>
    <x v="0"/>
    <n v="508481287"/>
    <n v="164055"/>
    <s v="191G001846 - AquisiÃ§Ã£o de FACTOR VII RECOMB (EPTACOG ALFA)-Ano 2019"/>
    <d v="2019-04-12T16:04:22"/>
    <n v="1"/>
    <s v="PT;12;165;2010"/>
    <n v="5"/>
    <d v="2019-04-18T17:00:00"/>
    <n v="1"/>
    <x v="0"/>
    <x v="0"/>
    <x v="15"/>
  </r>
  <r>
    <x v="13"/>
    <n v="501294104"/>
    <n v="164056"/>
    <s v="PRESTAÃ‡ÃƒO DE SERVIÃ‡OS PARA ACOMPANHAMENTO E APOIO NA RECEÃ‡ÃƒO DO PARQUE DE CAMPISMO DO OUTÃƒO, PELO PERÃODO DE 24 MESES."/>
    <d v="2019-04-12T16:09:22"/>
    <n v="1"/>
    <s v="PT;16;245;2623"/>
    <n v="360"/>
    <d v="2019-04-19T23:59:00"/>
    <n v="1"/>
    <x v="1"/>
    <x v="0"/>
    <x v="15"/>
  </r>
  <r>
    <x v="76"/>
    <n v="512105030"/>
    <n v="164057"/>
    <s v="Fornecimento de Pembrolizumab ao HSEIT, EPER"/>
    <d v="2019-04-12T16:19:03"/>
    <n v="1"/>
    <s v="PT;20;299;3317"/>
    <n v="360"/>
    <d v="2019-04-18T23:59:00"/>
    <n v="1"/>
    <x v="0"/>
    <x v="0"/>
    <x v="15"/>
  </r>
  <r>
    <x v="45"/>
    <n v="680021892"/>
    <n v="164059"/>
    <s v="fornecimento de uma viatura ligeira hÃ­brida"/>
    <d v="2019-04-12T16:35:16"/>
    <n v="13"/>
    <s v="PT;12;173;189"/>
    <n v="360"/>
    <d v="2019-04-26T23:59:00"/>
    <n v="1"/>
    <x v="5"/>
    <x v="0"/>
    <x v="15"/>
  </r>
  <r>
    <x v="49"/>
    <n v="502098139"/>
    <n v="164061"/>
    <s v="Trabalhos de limpeza e reforÃ§o da impermeabilizaÃ§Ã£o da cobertura metÃ¡lica e tubos de queda na zona sobre as piscinas, no edifÃ­cio das piscinas municipais de Quarteira"/>
    <d v="2019-04-12T16:36:28"/>
    <n v="1"/>
    <s v="PT;9;118;1580"/>
    <n v="360"/>
    <d v="2019-04-22T19:00:00"/>
    <n v="1"/>
    <x v="1"/>
    <x v="0"/>
    <x v="15"/>
  </r>
  <r>
    <x v="36"/>
    <n v="505351064"/>
    <n v="164062"/>
    <m/>
    <d v="2019-04-12T16:37:11"/>
    <n v="1"/>
    <s v="PT;1;1;232"/>
    <n v="400"/>
    <d v="2018-04-19T23:59:00"/>
    <n v="1"/>
    <x v="2"/>
    <x v="0"/>
    <x v="15"/>
  </r>
  <r>
    <x v="131"/>
    <n v="508345464"/>
    <n v="164063"/>
    <s v="Empreitada para a ManutenÃ§Ã£o de Redes de Saneamento"/>
    <d v="2019-04-12T16:44:07"/>
    <n v="3"/>
    <s v="PT;15;211;278"/>
    <n v="360"/>
    <d v="2019-04-26T18:00:00"/>
    <n v="1"/>
    <x v="2"/>
    <x v="0"/>
    <x v="15"/>
  </r>
  <r>
    <x v="36"/>
    <n v="505351064"/>
    <n v="164064"/>
    <s v="AquisiÃ§Ã£o de serviÃ§os de Limpeza a prestar na Piscina OceÃ¢nica"/>
    <d v="2019-04-12T16:44:09"/>
    <n v="13"/>
    <s v="PT;12;169;2057"/>
    <n v="360"/>
    <d v="2019-04-21T23:59:00"/>
    <n v="1"/>
    <x v="2"/>
    <x v="0"/>
    <x v="15"/>
  </r>
  <r>
    <x v="120"/>
    <n v="510148921"/>
    <n v="164066"/>
    <s v="AquisiÃ§Ã£o de serviÃ§os de vigilÃ¢ncia e seguranÃ§a humana, para a Unidade de SaÃºde da Ilha de SÃ£o Miguel"/>
    <d v="2019-04-12T16:49:41"/>
    <n v="3"/>
    <s v="PT;20;298;47"/>
    <n v="340"/>
    <d v="2019-04-18T23:59:00"/>
    <n v="1"/>
    <x v="2"/>
    <x v="0"/>
    <x v="15"/>
  </r>
  <r>
    <x v="43"/>
    <n v="503035416"/>
    <n v="164070"/>
    <s v="ESPESSANTE GOMA XANTANA+GOMA GUAR 175G"/>
    <d v="2019-04-12T16:55:32"/>
    <n v="1"/>
    <s v="PT;12;174;2096"/>
    <n v="340"/>
    <d v="2019-04-16T17:00:00"/>
    <n v="1"/>
    <x v="0"/>
    <x v="0"/>
    <x v="15"/>
  </r>
  <r>
    <x v="3"/>
    <n v="500051054"/>
    <n v="164071"/>
    <s v="AquisiÃ§Ã£o de Equipamentos Adaptados para a Praia do TarquÃ­nio/ParaÃ­so"/>
    <d v="2019-04-12T16:56:51"/>
    <n v="1"/>
    <s v="PT;16;236;230"/>
    <n v="220"/>
    <d v="2019-04-16T19:00:00"/>
    <n v="1"/>
    <x v="1"/>
    <x v="0"/>
    <x v="15"/>
  </r>
  <r>
    <x v="45"/>
    <n v="680021892"/>
    <n v="164075"/>
    <s v="Fornecimento em ContÃ­nuo de Tampas de Ferro para os SMAS de Vila Franca de Xira"/>
    <d v="2019-04-12T17:02:19"/>
    <n v="13"/>
    <s v="PT;12;173;189"/>
    <n v="5"/>
    <d v="2019-04-24T23:59:00"/>
    <n v="1"/>
    <x v="5"/>
    <x v="0"/>
    <x v="15"/>
  </r>
  <r>
    <x v="24"/>
    <n v="503311332"/>
    <n v="164078"/>
    <s v="AD 25/19 - AquisiÃ§Ã£o de serviÃ§os de assessoria tÃ©cnica com vista Ã  elaboraÃ§Ã£o de estudo para a atualizaÃ§Ã£o e expansÃ£o do sistema centralizado de controlo de trÃ¡fego e construÃ§Ã£o de novo modelo de trÃ¡fego"/>
    <d v="2019-04-12T17:09:54"/>
    <n v="1"/>
    <s v="PT;12;165;2006"/>
    <n v="360"/>
    <d v="2019-04-22T17:00:00"/>
    <n v="1"/>
    <x v="1"/>
    <x v="0"/>
    <x v="15"/>
  </r>
  <r>
    <x v="12"/>
    <n v="506187543"/>
    <n v="164082"/>
    <m/>
    <d v="2019-04-12T17:39:01"/>
    <n v="3"/>
    <s v="PT;1;1;232"/>
    <n v="400"/>
    <m/>
    <n v="1"/>
    <x v="1"/>
    <x v="0"/>
    <x v="15"/>
  </r>
  <r>
    <x v="12"/>
    <n v="506187543"/>
    <n v="164083"/>
    <s v="IntervenÃ§Ãµes ao nÃ­vel da arquitetura, estabilidade, redes de Ã¡guas, esgotos, instalaÃ§Ãµes elÃ©tricas, telecomunicaÃ§Ãµes, seguranÃ§a e ventilaÃ§Ã£o."/>
    <d v="2019-04-12T17:39:55"/>
    <n v="3"/>
    <s v="PT;16;241;2603"/>
    <n v="340"/>
    <d v="2019-05-15T23:59:00"/>
    <n v="1"/>
    <x v="1"/>
    <x v="0"/>
    <x v="15"/>
  </r>
  <r>
    <x v="166"/>
    <n v="504288806"/>
    <n v="164084"/>
    <s v="Consulta prÃ©via para a aquisiÃ§Ã£o de serviÃ§os de elaboraÃ§Ã£o de projeto de execuÃ§Ã£o de empreitada e assistÃªncia tÃ©cnica na fase do procedimento."/>
    <d v="2019-04-12T18:06:25"/>
    <n v="13"/>
    <s v="PT;12;165;2008"/>
    <n v="360"/>
    <d v="2019-04-29T23:59:00"/>
    <n v="1"/>
    <x v="2"/>
    <x v="0"/>
    <x v="15"/>
  </r>
  <r>
    <x v="64"/>
    <n v="508754496"/>
    <n v="164085"/>
    <s v="Acordo Quadro para o fornecimento de Eletricidade_2019"/>
    <d v="2019-04-12T18:06:37"/>
    <n v="3"/>
    <s v="PT;17;247;276"/>
    <n v="400"/>
    <d v="2019-05-03T23:59:00"/>
    <n v="1"/>
    <x v="1"/>
    <x v="0"/>
    <x v="15"/>
  </r>
  <r>
    <x v="64"/>
    <n v="508754496"/>
    <n v="164086"/>
    <s v="CapacitaÃ§Ã£o dos ServiÃ§os dos MunicÃ­pios do Alto Minho, no Ã¢mbito da CertificaÃ§Ã£o da Qualidade"/>
    <d v="2019-04-12T18:12:24"/>
    <n v="13"/>
    <s v="PT;1;1;232"/>
    <n v="400"/>
    <d v="2018-03-19T18:00:00"/>
    <n v="1"/>
    <x v="1"/>
    <x v="0"/>
    <x v="15"/>
  </r>
  <r>
    <x v="0"/>
    <n v="508481287"/>
    <n v="164087"/>
    <s v="191G001847 - AquisiÃ§Ã£o de Factor VIII Recombinante (Octocog Alfa3ÂªGeraÃ§Ã£o) - Ano 2019"/>
    <d v="2019-04-12T18:26:17"/>
    <n v="1"/>
    <s v="PT;12;165;2010"/>
    <n v="360"/>
    <d v="2019-04-18T17:00:00"/>
    <n v="1"/>
    <x v="0"/>
    <x v="0"/>
    <x v="15"/>
  </r>
  <r>
    <x v="1"/>
    <n v="506673626"/>
    <n v="164088"/>
    <s v="Fornecimento e montagem de elevador na Escola BÃ¡sica/JI N.Âº 3 do Barreiro"/>
    <d v="2019-04-12T18:43:40"/>
    <n v="1"/>
    <s v="PT;16;237;31"/>
    <n v="360"/>
    <d v="2019-04-25T23:59:00"/>
    <n v="1"/>
    <x v="1"/>
    <x v="0"/>
    <x v="15"/>
  </r>
  <r>
    <x v="16"/>
    <n v="512078653"/>
    <n v="164089"/>
    <s v="RenovaÃ§Ã£o da base de licenciamento VMWare instalada no ServiÃ§o Regional de SaÃºde dos AÃ§ores atualmente sob contrato ELA"/>
    <d v="2019-04-12T19:01:13"/>
    <n v="1"/>
    <s v="PT;1;1;232"/>
    <n v="360"/>
    <d v="2019-04-16T23:59:00"/>
    <n v="1"/>
    <x v="2"/>
    <x v="0"/>
    <x v="15"/>
  </r>
  <r>
    <x v="205"/>
    <n v="501328599"/>
    <n v="164090"/>
    <s v="AquisiÃ§Ã£o de licenciamento para o software de monitorizaÃ§Ã£o OpManager"/>
    <d v="2019-04-12T19:33:06"/>
    <n v="3"/>
    <s v="PT;1;1;232"/>
    <n v="360"/>
    <d v="2019-04-24T15:00:00"/>
    <n v="1"/>
    <x v="2"/>
    <x v="0"/>
    <x v="15"/>
  </r>
  <r>
    <x v="205"/>
    <n v="501328599"/>
    <n v="164091"/>
    <m/>
    <d v="2019-04-12T21:57:35"/>
    <n v="3"/>
    <s v="PT;1;1;232"/>
    <n v="400"/>
    <m/>
    <n v="1"/>
    <x v="2"/>
    <x v="0"/>
    <x v="15"/>
  </r>
  <r>
    <x v="0"/>
    <n v="508481287"/>
    <n v="164107"/>
    <s v="Empreitada para execuÃ§Ã£o da obra de criaÃ§Ã£o de compartimento para lixos no Centro de AmbulatÃ³rio - CHLN-HSM"/>
    <d v="2019-04-13T10:49:11"/>
    <n v="13"/>
    <s v="PT;12;165;2010"/>
    <n v="5"/>
    <d v="2019-04-18T17:00:00"/>
    <n v="1"/>
    <x v="0"/>
    <x v="0"/>
    <x v="15"/>
  </r>
  <r>
    <x v="43"/>
    <n v="503035416"/>
    <n v="164108"/>
    <s v="AquisiÃ§Ã£o de 2 (dois) Implantes Osteo-integrados para BC-Otorrino"/>
    <d v="2019-04-13T10:56:03"/>
    <n v="1"/>
    <s v="PT;1;1;232"/>
    <n v="340"/>
    <d v="2019-04-18T17:00:00"/>
    <n v="1"/>
    <x v="0"/>
    <x v="0"/>
    <x v="15"/>
  </r>
  <r>
    <x v="3"/>
    <n v="500051054"/>
    <n v="164109"/>
    <s v="ServiÃ§os de assistÃªncia tÃ©cnica e manutenÃ§Ã£o dos equipamentos multifunÃ§Ãµes da marca Canon instalados nos estabelecimentos educativos do concelho de Almada"/>
    <d v="2019-04-13T14:10:14"/>
    <n v="1"/>
    <s v="PT;16;236;230"/>
    <n v="5"/>
    <d v="2019-04-17T19:00:00"/>
    <n v="1"/>
    <x v="1"/>
    <x v="0"/>
    <x v="15"/>
  </r>
  <r>
    <x v="0"/>
    <n v="508481287"/>
    <n v="164110"/>
    <s v="Empreitada para execuÃ§Ã£o da obra de fornecimento e montagem de sistema de controlo de acessos a pessoas no ServiÃ§o de Neurologia - Internamento - Geral"/>
    <d v="2019-04-13T14:57:09"/>
    <n v="13"/>
    <s v="PT;12;165;2010"/>
    <n v="360"/>
    <d v="2019-04-18T17:00:00"/>
    <n v="1"/>
    <x v="0"/>
    <x v="0"/>
    <x v="15"/>
  </r>
  <r>
    <x v="0"/>
    <n v="508481287"/>
    <n v="164127"/>
    <s v="AquisiÃ§Ã£o de serviÃ§os de manutenÃ§Ã£o a equipamentos de laboratÃ³rio para o ano 2019."/>
    <d v="2019-04-15T08:32:47"/>
    <n v="1"/>
    <s v="PT;12;165;2010"/>
    <n v="360"/>
    <d v="2019-04-18T17:00:00"/>
    <n v="1"/>
    <x v="0"/>
    <x v="0"/>
    <x v="16"/>
  </r>
  <r>
    <x v="0"/>
    <n v="508481287"/>
    <n v="164128"/>
    <s v="192A000016 - AquisiÃ§Ã£o de stents vasculares cobertos para cirurgia vascular, para o ano de 2019"/>
    <d v="2019-04-15T09:19:46"/>
    <n v="3"/>
    <s v="PT;12;165;2010"/>
    <n v="360"/>
    <d v="2019-06-14T17:00:00"/>
    <n v="1"/>
    <x v="0"/>
    <x v="0"/>
    <x v="16"/>
  </r>
  <r>
    <x v="140"/>
    <n v="600082628"/>
    <n v="164129"/>
    <s v="AquisiÃ§Ã£o de serviÃ§os para o fornecimento de transporte rodoviÃ¡rio, respeitante ao programa de ocupaÃ§Ã£o de tempos livres - FÃ©rias SÃ©nior 2019."/>
    <d v="2019-04-15T09:30:04"/>
    <n v="13"/>
    <s v="PT;22;330;142"/>
    <n v="5"/>
    <d v="2019-04-23T23:59:00"/>
    <n v="1"/>
    <x v="2"/>
    <x v="0"/>
    <x v="16"/>
  </r>
  <r>
    <x v="8"/>
    <n v="505187531"/>
    <n v="164130"/>
    <s v="AQUISIÃ‡ÃƒO DE MATERIAIS PARA EVENTO NO CENTRO DE CONGRESSOS NO ESTORIL Proc.Âº 247/DCOP/2019"/>
    <d v="2019-04-15T09:34:59"/>
    <n v="1"/>
    <s v="PT;12;164;42"/>
    <n v="400"/>
    <d v="1970-01-01T23:59:00"/>
    <n v="1"/>
    <x v="1"/>
    <x v="0"/>
    <x v="16"/>
  </r>
  <r>
    <x v="38"/>
    <n v="505309939"/>
    <n v="164133"/>
    <s v="ReplantaÃ§Ã£o de Ã¡rvores em caldeiras"/>
    <d v="2019-04-15T10:32:28"/>
    <n v="1"/>
    <s v="PT;9;121;274"/>
    <n v="360"/>
    <d v="2019-04-23T16:30:00"/>
    <n v="1"/>
    <x v="1"/>
    <x v="0"/>
    <x v="16"/>
  </r>
  <r>
    <x v="2"/>
    <n v="503539473"/>
    <n v="164135"/>
    <m/>
    <d v="2019-04-15T10:35:09"/>
    <n v="1"/>
    <s v="PT;1;1;232"/>
    <n v="400"/>
    <m/>
    <n v="1"/>
    <x v="1"/>
    <x v="0"/>
    <x v="16"/>
  </r>
  <r>
    <x v="50"/>
    <n v="500192855"/>
    <n v="164139"/>
    <s v="AquisiÃ§Ã£o de ServiÃ§os de VigilÃ¢ncia, Guardaria e Portaria para o Metropolitano de Lisboa, E.P.E. (2019) , de acordo com o Caderno de Encargos e respetivos anexos"/>
    <d v="2019-04-15T10:45:42"/>
    <n v="3"/>
    <s v="PT;1;1;232"/>
    <n v="5"/>
    <d v="2019-05-15T23:59:00"/>
    <n v="1"/>
    <x v="3"/>
    <x v="0"/>
    <x v="16"/>
  </r>
  <r>
    <x v="38"/>
    <n v="505309939"/>
    <n v="164141"/>
    <s v="SubstituiÃ§Ã£o das coberturas do telheiro dos autocarros e armazÃ©ns da Rede ViÃ¡ria na DTGM"/>
    <d v="2019-04-15T10:48:28"/>
    <n v="1"/>
    <s v="PT;9;121;1594"/>
    <n v="360"/>
    <d v="2019-05-07T16:30:00"/>
    <n v="1"/>
    <x v="1"/>
    <x v="0"/>
    <x v="16"/>
  </r>
  <r>
    <x v="37"/>
    <n v="504293125"/>
    <n v="164142"/>
    <s v="OrÃ§amento Participativo - RequalificaÃ§Ã£o da Escola EB1/JI Maria MÃ¡xima Vaz - Odivelas"/>
    <d v="2019-04-15T10:51:44"/>
    <n v="3"/>
    <s v="PT;12;175;2097"/>
    <n v="5"/>
    <d v="2019-05-16T23:59:00"/>
    <n v="1"/>
    <x v="1"/>
    <x v="0"/>
    <x v="16"/>
  </r>
  <r>
    <x v="1"/>
    <n v="506673626"/>
    <n v="164144"/>
    <s v="AquisiÃ§Ã£o de serviÃ§os de anÃ¡lises laboratoriais no Ã¢mbito dos programas de controlo da qualidade da Ã¡gua e controlo operacional no concelho Barreiro"/>
    <d v="2019-04-15T11:01:41"/>
    <n v="1"/>
    <s v="PT;16;237;31"/>
    <n v="360"/>
    <d v="2019-04-29T23:59:00"/>
    <n v="1"/>
    <x v="1"/>
    <x v="0"/>
    <x v="16"/>
  </r>
  <r>
    <x v="49"/>
    <n v="502098139"/>
    <n v="164145"/>
    <s v="ARRANJOS EXTERIORES EM DIVERSOS LOCAIS DO CONCELHO Â¿ TRABALHOS DE MANUTENÃ‡ÃƒO DIVERSOS"/>
    <d v="2019-04-15T11:10:11"/>
    <n v="13"/>
    <s v="PT;9;118;1583"/>
    <n v="360"/>
    <d v="2019-04-24T17:00:00"/>
    <n v="1"/>
    <x v="1"/>
    <x v="0"/>
    <x v="16"/>
  </r>
  <r>
    <x v="1"/>
    <n v="506673626"/>
    <n v="164146"/>
    <s v="AquisiÃ§Ã£o de serviÃ§os para realizaÃ§Ã£o de levantamentos topogrÃ¡ficos - 2.Âª Fase"/>
    <d v="2019-04-15T11:14:08"/>
    <n v="1"/>
    <s v="PT;16;237;31"/>
    <n v="360"/>
    <d v="2019-04-22T23:59:00"/>
    <n v="1"/>
    <x v="1"/>
    <x v="0"/>
    <x v="16"/>
  </r>
  <r>
    <x v="49"/>
    <n v="502098139"/>
    <n v="164147"/>
    <s v="CONTRATAÃ‡ÃƒO DO FORNECIMENTO E COLOCAÃ‡ÃƒO DE ESTRUTURAS ENTERRADAS DESTINADAS A RECOLHA SELETIVA DE RSU PARA O CONCELHO DE LOULÃ‰"/>
    <d v="2019-04-15T11:21:28"/>
    <n v="13"/>
    <s v="PT;1;1;232"/>
    <n v="340"/>
    <d v="2019-04-30T18:00:00"/>
    <n v="1"/>
    <x v="1"/>
    <x v="0"/>
    <x v="16"/>
  </r>
  <r>
    <x v="25"/>
    <n v="505307685"/>
    <n v="164150"/>
    <s v="ConstruÃ§Ã£o de ponte pedonal constituÃ­da por um tabuleiro de um Ãºnico tramo a executar com vigas prÃ©fabricadas em betÃ£o prÃ©-esforÃ§ado colocadas lado a lado e solidarizadas por uma betonagem Â¿in situÂ¿. Estas vigas serÃ£o apoiadas, em cada margem, num encontro de betÃ£o armado apoiado sobre uma sapata de fundaÃ§Ã£o que, por sua vez, serÃ¡ apoiada em micro-estacas de betÃ£o. As rampas e muros de guarda dos acessos serÃ£o executados em betÃ£o armado com betonagem Â¿in situÂ¿. O tabuleiro terÃ¡ uma guarda metÃ¡lica de proteÃ§Ã£o."/>
    <d v="2019-04-15T11:38:41"/>
    <n v="13"/>
    <s v="PT;12;161;1979"/>
    <n v="360"/>
    <d v="2019-04-22T23:59:00"/>
    <n v="1"/>
    <x v="1"/>
    <x v="0"/>
    <x v="16"/>
  </r>
  <r>
    <x v="24"/>
    <n v="503311332"/>
    <n v="164151"/>
    <s v="AD 23/19 - AquisiÃ§Ã£o de serviÃ§os de manutenÃ§Ã£o aplicacional e desenvolvimento da plataforma de GestÃ£o de Condicionamentos de TrÃ¡fego"/>
    <d v="2019-04-15T11:39:15"/>
    <n v="1"/>
    <s v="PT;12;165;75"/>
    <n v="360"/>
    <d v="2019-04-18T17:00:00"/>
    <n v="1"/>
    <x v="1"/>
    <x v="0"/>
    <x v="16"/>
  </r>
  <r>
    <x v="18"/>
    <n v="501222634"/>
    <n v="164152"/>
    <s v="AquisiÃ§Ã£o de Software para a EstÃ¢ncia Termal das Caldas da Rainha"/>
    <d v="2019-04-15T11:40:41"/>
    <n v="13"/>
    <s v="PT;11;148;1898"/>
    <n v="360"/>
    <d v="2019-04-20T23:59:00"/>
    <n v="1"/>
    <x v="1"/>
    <x v="0"/>
    <x v="16"/>
  </r>
  <r>
    <x v="1"/>
    <n v="506673626"/>
    <n v="164154"/>
    <s v="AquisiÃ§Ã£o de serviÃ§os para reparaÃ§Ã£o geral de Barber Surf Rake (limpa praias)"/>
    <d v="2019-04-15T11:44:05"/>
    <n v="1"/>
    <s v="PT;16;237;31"/>
    <n v="360"/>
    <d v="2019-04-20T23:59:00"/>
    <n v="1"/>
    <x v="1"/>
    <x v="0"/>
    <x v="16"/>
  </r>
  <r>
    <x v="14"/>
    <n v="501144218"/>
    <n v="164159"/>
    <s v="ServiÃ§os de limpeza e manutenÃ§Ã£o do areal e acesso das zonas balneares do concelho (Praias da CalifÃ³rnia, do Ouro, das Bicas, do Moinho de Baixo, da Lagoa de Albufeira (mar e terra) e do Ribeiro do Cavalo)"/>
    <d v="2019-04-15T11:54:53"/>
    <n v="3"/>
    <s v="PT;16;244;244"/>
    <n v="360"/>
    <d v="2019-04-21T23:59:00"/>
    <n v="1"/>
    <x v="1"/>
    <x v="0"/>
    <x v="16"/>
  </r>
  <r>
    <x v="143"/>
    <n v="506772527"/>
    <n v="164161"/>
    <s v="Cabimento para a empreitada &quot;CONSTRUÃ‡ÃƒO DO CENTRO DE RECOLHA OFICIAL DE ANIMAIS DE COMPANHIA DE ALANDROAL&quot;"/>
    <d v="2019-04-15T12:04:59"/>
    <n v="3"/>
    <s v="PT;8;96;1482"/>
    <n v="340"/>
    <d v="2019-05-02T17:00:00"/>
    <n v="1"/>
    <x v="1"/>
    <x v="0"/>
    <x v="16"/>
  </r>
  <r>
    <x v="14"/>
    <n v="501144218"/>
    <n v="164166"/>
    <s v="Limpeza e desmataÃ§Ã£o, com pontuais escavaÃ§Ãµes, mantendo as coberturas do canal existentes e reparando as danificadas, com colocaÃ§Ã£o de peÃ§as reaproveitadas e execuÃ§Ã£o de novas cumeeiras de cobertura do canal, repondo os troÃ§os arrasados e as paredes destabilizadas, refeitos os elementos soltos com nova pedra e argamassa, criando-se no atravessamento para a praia dos Lagosteiros uma ponte em madeira laminada tratada"/>
    <d v="2019-04-15T12:26:10"/>
    <n v="5"/>
    <s v="PT;16;244;2617"/>
    <n v="340"/>
    <d v="2019-08-15T23:59:00"/>
    <n v="1"/>
    <x v="1"/>
    <x v="0"/>
    <x v="16"/>
  </r>
  <r>
    <x v="92"/>
    <n v="512044040"/>
    <n v="164167"/>
    <s v="Empreitada de RepavimentaÃ§Ã£o em CalÃ§ada da Rua da Miragaia, Rua da Pereira e Rua do PalÃ¡cio"/>
    <d v="2019-04-15T12:36:16"/>
    <n v="3"/>
    <s v="PT;20;299;145"/>
    <n v="360"/>
    <d v="2019-05-07T23:59:00"/>
    <n v="1"/>
    <x v="1"/>
    <x v="0"/>
    <x v="16"/>
  </r>
  <r>
    <x v="37"/>
    <n v="504293125"/>
    <n v="164168"/>
    <s v="PrestaÃ§Ã£o de ServiÃ§o para Limpeza das Parcelas Classificadas como PatrimÃ³nio ImobiliÃ¡rio Municipal, via DGAT/DA da CMO"/>
    <d v="2019-04-15T13:46:40"/>
    <n v="13"/>
    <s v="PT;12;175;172"/>
    <n v="340"/>
    <d v="2019-05-29T23:59:00"/>
    <n v="1"/>
    <x v="1"/>
    <x v="0"/>
    <x v="16"/>
  </r>
  <r>
    <x v="0"/>
    <n v="508481287"/>
    <n v="164169"/>
    <s v="192G003473 - AquisiÃ§Ã£o de pacemakers representados pela empresa Medtronic Portugal durante o 2Âº trimestre do ano de 2019"/>
    <d v="2019-04-15T14:09:00"/>
    <n v="1"/>
    <s v="PT;12;165;2010"/>
    <n v="340"/>
    <d v="2019-04-23T17:00:00"/>
    <n v="1"/>
    <x v="0"/>
    <x v="0"/>
    <x v="16"/>
  </r>
  <r>
    <x v="24"/>
    <n v="503311332"/>
    <n v="164172"/>
    <s v="CP 23/19 - AquisiÃ§Ã£o de serviÃ§os para realizaÃ§Ã£o de trabalhos diversos na via pÃºblica"/>
    <d v="2019-04-15T14:39:06"/>
    <n v="3"/>
    <s v="PT;12;165;75"/>
    <n v="360"/>
    <d v="2019-04-30T17:00:00"/>
    <n v="1"/>
    <x v="1"/>
    <x v="0"/>
    <x v="16"/>
  </r>
  <r>
    <x v="17"/>
    <n v="505456010"/>
    <n v="164173"/>
    <s v="A prestaÃ§Ã£o de serviÃ§os consiste na conceÃ§Ã£o, produÃ§Ã£o e impressÃ£o da agenda cultural"/>
    <d v="2019-04-15T14:41:06"/>
    <n v="1"/>
    <s v="PT;12;174;223"/>
    <n v="360"/>
    <d v="2019-04-17T23:59:00"/>
    <n v="1"/>
    <x v="1"/>
    <x v="0"/>
    <x v="16"/>
  </r>
  <r>
    <x v="63"/>
    <n v="508741823"/>
    <n v="164175"/>
    <m/>
    <d v="2019-04-15T14:58:48"/>
    <n v="3"/>
    <s v="PT;1;1;232"/>
    <n v="400"/>
    <m/>
    <n v="1"/>
    <x v="0"/>
    <x v="0"/>
    <x v="16"/>
  </r>
  <r>
    <x v="63"/>
    <n v="508741823"/>
    <n v="164176"/>
    <s v="Reagentes p/ gasimetrias com colocaÃ§Ã£o de equipamentos e consumÃ­veis"/>
    <d v="2019-04-15T14:59:41"/>
    <n v="3"/>
    <s v="PT;14;205;2353"/>
    <n v="340"/>
    <d v="2019-04-25T23:59:00"/>
    <n v="1"/>
    <x v="0"/>
    <x v="0"/>
    <x v="16"/>
  </r>
  <r>
    <x v="66"/>
    <n v="502530863"/>
    <n v="164182"/>
    <m/>
    <d v="2019-04-15T15:21:12"/>
    <n v="3"/>
    <s v="PT;1;1;232"/>
    <n v="400"/>
    <m/>
    <n v="1"/>
    <x v="2"/>
    <x v="0"/>
    <x v="16"/>
  </r>
  <r>
    <x v="0"/>
    <n v="508481287"/>
    <n v="164187"/>
    <s v="192G003474 - AquisiÃ§Ã£o de pacemakers representados pela empresa Biotronik Portugal (Unipessoal), Lda, durante o 2.Âº trimestre de 2019"/>
    <d v="2019-04-15T15:42:09"/>
    <n v="1"/>
    <s v="PT;12;165;2010"/>
    <n v="360"/>
    <d v="2019-04-23T17:00:00"/>
    <n v="1"/>
    <x v="0"/>
    <x v="0"/>
    <x v="16"/>
  </r>
  <r>
    <x v="156"/>
    <n v="502150319"/>
    <n v="164189"/>
    <s v="AquisiÃ§Ã£o de energia elÃ©trica"/>
    <d v="2019-04-15T15:50:34"/>
    <n v="1"/>
    <s v="PT;16;234;157"/>
    <n v="400"/>
    <d v="2019-04-11T23:59:00"/>
    <n v="1"/>
    <x v="1"/>
    <x v="0"/>
    <x v="16"/>
  </r>
  <r>
    <x v="156"/>
    <n v="502150319"/>
    <n v="164190"/>
    <s v="AquisiÃ§Ã£o de energia elÃ©trica"/>
    <d v="2019-04-15T15:51:09"/>
    <n v="1"/>
    <s v="PT;16;234;157"/>
    <n v="400"/>
    <d v="2019-04-11T23:59:00"/>
    <n v="1"/>
    <x v="1"/>
    <x v="0"/>
    <x v="16"/>
  </r>
  <r>
    <x v="20"/>
    <n v="506801969"/>
    <n v="164191"/>
    <s v="ExecuÃ§Ã£o de uma rede de rega, envolvendo a construÃ§Ã£o de uma estaÃ§Ã£o de filtraÃ§Ã£o, aproximadamente 9,5 km de condutas em PEAD, com DN compreendidos entre 90 e 630 mm, cÃ¢maras para vÃ¡lvulas, descargas de fundo, ventosas e hidrantes e o fornecimento e montagem dos equipamentos e respetivas instalaÃ§Ãµes elÃ©tricas."/>
    <d v="2019-04-15T15:53:09"/>
    <n v="3"/>
    <s v="PT;9;114;1562"/>
    <n v="360"/>
    <d v="2019-05-11T17:00:00"/>
    <n v="1"/>
    <x v="1"/>
    <x v="0"/>
    <x v="16"/>
  </r>
  <r>
    <x v="187"/>
    <n v="500965099"/>
    <n v="164192"/>
    <s v="AquisiÃ§Ã£o de papel de fotocÃ³pia e impressÃ£o para o ano de 2019"/>
    <d v="2019-04-15T16:06:26"/>
    <n v="13"/>
    <s v="PT;12;165;2012"/>
    <n v="210"/>
    <d v="2019-04-22T23:59:00"/>
    <n v="1"/>
    <x v="2"/>
    <x v="0"/>
    <x v="16"/>
  </r>
  <r>
    <x v="20"/>
    <n v="506801969"/>
    <n v="164193"/>
    <s v="ConstruÃ§Ã£o de 96 catacumbas para decomposiÃ§Ã£o aerÃ³bica e 96 ossÃ¡rios, num edifÃ­cio, construÃ­do &quot;in situ&quot;."/>
    <d v="2019-04-15T16:08:46"/>
    <n v="13"/>
    <s v="PT;9;114;1561"/>
    <n v="400"/>
    <d v="2019-03-24T17:00:00"/>
    <n v="1"/>
    <x v="1"/>
    <x v="0"/>
    <x v="16"/>
  </r>
  <r>
    <x v="56"/>
    <n v="508889910"/>
    <n v="164194"/>
    <s v="Consulta PrÃ©via para AquisiÃ§Ã£o de ServiÃ§os de Consultoria JurÃ­dica/Financeira Ã  contratualizaÃ§Ã£o do serviÃ§o pÃºblico de transporte de passageiros na CIM do TÃ¢mega e Sousa"/>
    <d v="2019-04-15T16:20:41"/>
    <n v="13"/>
    <s v="PT;1;1;232"/>
    <n v="340"/>
    <d v="2019-04-23T17:30:00"/>
    <n v="1"/>
    <x v="1"/>
    <x v="0"/>
    <x v="16"/>
  </r>
  <r>
    <x v="14"/>
    <n v="501144218"/>
    <n v="164195"/>
    <s v="Limpeza dos caminhos comuns e talhÃµes abandonados, limpeza e desobstruÃ§Ã£o de valas, mÃ£e de Ã¡gua e lagoas, poda e desmataÃ§Ã£o de vegetaÃ§Ã£o nas Hortas SolidÃ¡rias da Quinta do Conde"/>
    <d v="2019-04-15T16:20:57"/>
    <n v="1"/>
    <s v="PT;16;244;2618"/>
    <n v="360"/>
    <d v="2019-04-26T18:00:00"/>
    <n v="1"/>
    <x v="1"/>
    <x v="0"/>
    <x v="16"/>
  </r>
  <r>
    <x v="0"/>
    <n v="508481287"/>
    <n v="164196"/>
    <s v="191G001848 -AquisiÃ§Ã£o de Factor IX recomb (nonacog alfa) -2019"/>
    <d v="2019-04-15T16:25:51"/>
    <n v="1"/>
    <s v="PT;12;165;2010"/>
    <n v="360"/>
    <d v="2019-04-22T17:00:00"/>
    <n v="1"/>
    <x v="0"/>
    <x v="0"/>
    <x v="16"/>
  </r>
  <r>
    <x v="54"/>
    <n v="501202021"/>
    <n v="164198"/>
    <s v="Empreitada de reabilitaÃ§Ã£o dos equipamentos das Docas"/>
    <d v="2019-04-15T16:31:56"/>
    <n v="3"/>
    <s v="PT;12;165;2001"/>
    <n v="5"/>
    <d v="2019-05-13T18:00:00"/>
    <n v="1"/>
    <x v="7"/>
    <x v="0"/>
    <x v="16"/>
  </r>
  <r>
    <x v="24"/>
    <n v="503311332"/>
    <n v="164199"/>
    <s v="AD 28/19 - AquisiÃ§Ã£o de serviÃ§os de executive search"/>
    <d v="2019-04-15T16:37:06"/>
    <n v="1"/>
    <s v="PT;12;165;2006"/>
    <n v="360"/>
    <d v="2019-04-17T17:00:00"/>
    <n v="1"/>
    <x v="1"/>
    <x v="0"/>
    <x v="16"/>
  </r>
  <r>
    <x v="65"/>
    <n v="600084779"/>
    <n v="164200"/>
    <s v="AquisiÃ§Ã£o de serviÃ§os de assistÃªncia tÃ©cnica a hardware e software, que integra a infraestrutura SAN da AT"/>
    <d v="2019-04-15T16:38:10"/>
    <n v="13"/>
    <s v="PT;12;165;2004"/>
    <n v="340"/>
    <d v="2019-04-29T17:00:00"/>
    <n v="1"/>
    <x v="2"/>
    <x v="0"/>
    <x v="16"/>
  </r>
  <r>
    <x v="0"/>
    <n v="508481287"/>
    <n v="164201"/>
    <s v="192G003472 - AquisiÃ§Ã£o de pacemakers representados pela empresa Abbott Medical Portugal Lda. durante o 2Âº trimestre do ano de 2019"/>
    <d v="2019-04-15T16:41:33"/>
    <n v="1"/>
    <s v="PT;12;165;2010"/>
    <n v="340"/>
    <d v="2019-04-23T17:00:00"/>
    <n v="1"/>
    <x v="0"/>
    <x v="0"/>
    <x v="16"/>
  </r>
  <r>
    <x v="120"/>
    <n v="510148921"/>
    <n v="164202"/>
    <s v="AquisiÃ§Ã£o urgente de material de ostomia e traqueostomia"/>
    <d v="2019-04-15T16:49:04"/>
    <n v="4"/>
    <s v="PT;20;313;3418"/>
    <n v="340"/>
    <d v="2019-04-29T23:59:00"/>
    <n v="1"/>
    <x v="2"/>
    <x v="0"/>
    <x v="16"/>
  </r>
  <r>
    <x v="14"/>
    <n v="501144218"/>
    <n v="164203"/>
    <s v="Infra estruturas elÃ©tricas para o Parque de Campismo do Forte do Cavalo"/>
    <d v="2019-04-15T16:54:04"/>
    <n v="13"/>
    <s v="PT;16;244;2616"/>
    <n v="360"/>
    <d v="2019-04-25T18:00:00"/>
    <n v="1"/>
    <x v="1"/>
    <x v="0"/>
    <x v="16"/>
  </r>
  <r>
    <x v="3"/>
    <n v="500051054"/>
    <n v="164204"/>
    <s v="ResoluÃ§Ã£o de patologias existentes, criando melhores condiÃ§Ãµes de utilizaÃ§Ã£o e acessos"/>
    <d v="2019-04-15T16:56:29"/>
    <n v="1"/>
    <s v="PT;16;236;2579"/>
    <n v="220"/>
    <d v="2019-04-28T18:30:00"/>
    <n v="1"/>
    <x v="1"/>
    <x v="0"/>
    <x v="16"/>
  </r>
  <r>
    <x v="37"/>
    <n v="504293125"/>
    <n v="164205"/>
    <s v="BeneficiaÃ§Ã£o das InstalaÃ§Ãµes Sitas no Parque de Estacionamento do Pingo Doce, na PÃ³voa de Santo AdriÃ£o - Ano 2019"/>
    <d v="2019-04-15T16:57:24"/>
    <n v="13"/>
    <s v="PT;12;175;2099"/>
    <n v="5"/>
    <d v="2019-04-25T23:59:00"/>
    <n v="1"/>
    <x v="1"/>
    <x v="0"/>
    <x v="16"/>
  </r>
  <r>
    <x v="100"/>
    <n v="501692983"/>
    <n v="164206"/>
    <s v="Fornecimento e aplicaÃ§Ã£o de vedaÃ§Ãµes e placas de sinalizaÃ§Ã£o na antiga Ã¡rea mineira de Moncorvo"/>
    <d v="2019-04-15T17:31:09"/>
    <n v="1"/>
    <s v="PT;5;61;1073"/>
    <n v="340"/>
    <d v="2019-04-29T17:00:00"/>
    <n v="1"/>
    <x v="2"/>
    <x v="0"/>
    <x v="16"/>
  </r>
  <r>
    <x v="0"/>
    <n v="508481287"/>
    <n v="164207"/>
    <s v="191G001851 - AquisiÃ§Ã£o de Factor VIII recombinante s/albumina (Morogtocog Alfa) - 2019"/>
    <d v="2019-04-15T17:36:02"/>
    <n v="1"/>
    <s v="PT;12;165;2010"/>
    <n v="360"/>
    <d v="2019-04-22T17:00:00"/>
    <n v="1"/>
    <x v="0"/>
    <x v="0"/>
    <x v="16"/>
  </r>
  <r>
    <x v="11"/>
    <n v="506614913"/>
    <n v="164208"/>
    <s v="AquisiÃ§Ã£o de mobiliÃ¡rio escolar para as Escolas BÃ¡sicas do Concelho de Vila Franca de Xira"/>
    <d v="2019-04-15T17:43:49"/>
    <n v="13"/>
    <s v="PT;12;173;189"/>
    <n v="360"/>
    <d v="2019-04-21T23:59:00"/>
    <n v="1"/>
    <x v="1"/>
    <x v="0"/>
    <x v="16"/>
  </r>
  <r>
    <x v="175"/>
    <n v="500925895"/>
    <n v="164209"/>
    <s v="Fornecimento contÃ­nuo de gÃ¡s natural para instalaÃ§Ãµes da CERCIPOM, CRL."/>
    <d v="2019-04-15T19:15:12"/>
    <n v="13"/>
    <s v="PT;11;157;1950"/>
    <n v="5"/>
    <d v="2019-04-23T23:59:00"/>
    <n v="1"/>
    <x v="2"/>
    <x v="0"/>
    <x v="16"/>
  </r>
  <r>
    <x v="6"/>
    <n v="506037258"/>
    <n v="164227"/>
    <s v="MobiliÃ¡rio escolar"/>
    <d v="2019-04-16T09:00:38"/>
    <n v="3"/>
    <s v="PT;17;256;2822"/>
    <n v="340"/>
    <d v="2019-05-02T17:00:00"/>
    <n v="1"/>
    <x v="1"/>
    <x v="0"/>
    <x v="16"/>
  </r>
  <r>
    <x v="99"/>
    <n v="510089224"/>
    <n v="164228"/>
    <m/>
    <d v="2019-04-16T09:30:05"/>
    <n v="1"/>
    <s v="PT;1;1;232"/>
    <n v="400"/>
    <m/>
    <n v="1"/>
    <x v="2"/>
    <x v="0"/>
    <x v="16"/>
  </r>
  <r>
    <x v="0"/>
    <n v="508481287"/>
    <n v="164229"/>
    <s v="192G003477 - AquisiÃ§Ã£o de pacemakers representados pela empresa Microport CRM Portugal, Lda, durante o 2.Âº trimestre de 2019"/>
    <d v="2019-04-16T09:35:12"/>
    <n v="1"/>
    <s v="PT;12;165;2010"/>
    <n v="360"/>
    <d v="2019-04-23T17:00:00"/>
    <n v="1"/>
    <x v="0"/>
    <x v="0"/>
    <x v="16"/>
  </r>
  <r>
    <x v="43"/>
    <n v="503035416"/>
    <n v="164230"/>
    <s v="AquisiÃ§Ã£o de equipamento de angiografia para o serviÃ§o de cardiologia do Hospital Professor Doutor Fernando Fonseca, EPE"/>
    <d v="2019-04-16T09:47:34"/>
    <n v="3"/>
    <s v="PT;1;1;232"/>
    <n v="340"/>
    <d v="2019-06-26T17:00:00"/>
    <n v="1"/>
    <x v="0"/>
    <x v="0"/>
    <x v="16"/>
  </r>
  <r>
    <x v="43"/>
    <n v="503035416"/>
    <n v="164231"/>
    <s v="AquisiÃ§Ã£o de Material CirÃºrgico para a Ginecologia"/>
    <d v="2019-04-16T09:58:02"/>
    <n v="1"/>
    <s v="PT;12;174;2096"/>
    <n v="360"/>
    <d v="2019-04-22T17:00:00"/>
    <n v="1"/>
    <x v="0"/>
    <x v="0"/>
    <x v="16"/>
  </r>
  <r>
    <x v="57"/>
    <n v="506780902"/>
    <n v="164232"/>
    <m/>
    <d v="2019-04-16T10:03:53"/>
    <n v="1"/>
    <s v="PT;1;1;232"/>
    <n v="400"/>
    <d v="1970-01-01T23:59:00"/>
    <n v="1"/>
    <x v="1"/>
    <x v="0"/>
    <x v="16"/>
  </r>
  <r>
    <x v="22"/>
    <n v="508195446"/>
    <n v="164233"/>
    <m/>
    <d v="2019-04-16T10:08:21"/>
    <n v="3"/>
    <s v="PT;1;1;232"/>
    <n v="400"/>
    <m/>
    <n v="1"/>
    <x v="3"/>
    <x v="0"/>
    <x v="16"/>
  </r>
  <r>
    <x v="76"/>
    <n v="512105030"/>
    <n v="164234"/>
    <m/>
    <d v="2019-04-16T10:15:28"/>
    <n v="1"/>
    <s v="PT;1;1;232"/>
    <n v="400"/>
    <m/>
    <n v="1"/>
    <x v="0"/>
    <x v="0"/>
    <x v="16"/>
  </r>
  <r>
    <x v="50"/>
    <n v="500192855"/>
    <n v="164235"/>
    <s v="AquisiÃ§Ã£o de serviÃ§os de manutenÃ§Ã£o do software ORACLE e das respetivas licenÃ§as em utilizaÃ§Ã£o pelo Metropolitano de Lisboa, E.P.E. Â¿ Proc. n.Âº 039/2019-DLO/ML"/>
    <d v="2019-04-16T10:19:35"/>
    <n v="13"/>
    <s v="PT;1;1;232"/>
    <n v="360"/>
    <d v="2019-04-25T23:59:00"/>
    <n v="1"/>
    <x v="3"/>
    <x v="0"/>
    <x v="16"/>
  </r>
  <r>
    <x v="6"/>
    <n v="506037258"/>
    <n v="164236"/>
    <s v="PrestaÃ§Ã£o de ServiÃ§os para alojamento hoteleiro e refeiÃ§Ãµes"/>
    <d v="2019-04-16T10:24:06"/>
    <n v="13"/>
    <s v="PT;17;256;2822"/>
    <n v="340"/>
    <d v="2019-04-24T17:00:00"/>
    <n v="1"/>
    <x v="1"/>
    <x v="0"/>
    <x v="16"/>
  </r>
  <r>
    <x v="9"/>
    <n v="506173968"/>
    <n v="164237"/>
    <s v="ALUGUER DE MÃQUINA GIRATÃ“RIA DE RASTOS PARA LIMPEZA DE VALAS"/>
    <d v="2019-04-16T10:28:22"/>
    <n v="1"/>
    <s v="PT;16;243;261"/>
    <n v="5"/>
    <d v="2019-05-10T18:00:00"/>
    <n v="1"/>
    <x v="1"/>
    <x v="0"/>
    <x v="16"/>
  </r>
  <r>
    <x v="142"/>
    <n v="501132554"/>
    <n v="164238"/>
    <s v="Procedimento de Consulta PrÃ©via para formaÃ§Ã£o de contrato de serviÃ§os de aluguer de autocarros de turismo com condutor para as atividades de Praia-Campo 2019 (InfÃ¢ncia e SÃ©nior) da Freguesia"/>
    <d v="2019-04-16T10:28:47"/>
    <n v="13"/>
    <s v="PT;12;165;2001"/>
    <n v="360"/>
    <d v="2019-04-23T23:00:00"/>
    <n v="1"/>
    <x v="1"/>
    <x v="0"/>
    <x v="16"/>
  </r>
  <r>
    <x v="111"/>
    <n v="510170811"/>
    <n v="164239"/>
    <s v="AquisiÃ§Ã£o de Medicamentos"/>
    <d v="2019-04-16T10:31:36"/>
    <n v="1"/>
    <s v="PT;20;299;145"/>
    <n v="5"/>
    <d v="2019-04-21T23:59:00"/>
    <n v="1"/>
    <x v="2"/>
    <x v="0"/>
    <x v="16"/>
  </r>
  <r>
    <x v="24"/>
    <n v="503311332"/>
    <n v="164240"/>
    <s v="CP 19/19 - AquisiÃ§Ã£o de serviÃ§os para tratamento de, no mÃ¡ximo, 1.000.000 (um milhÃ£o) de processos de contraordenaÃ§Ãµes rodoviÃ¡rias resultantes do incumprimento de normas legais ou regulamentares por parte dos utentes"/>
    <d v="2019-04-16T10:38:58"/>
    <n v="3"/>
    <s v="PT;12;165;2006"/>
    <n v="360"/>
    <d v="2019-05-07T17:00:00"/>
    <n v="1"/>
    <x v="1"/>
    <x v="0"/>
    <x v="16"/>
  </r>
  <r>
    <x v="37"/>
    <n v="504293125"/>
    <n v="164241"/>
    <s v="ExecuÃ§Ã£o de Telheiro em Jardins de InfÃ¢ncia do Concelho de Odivelas - JI Ãlvaro de Campos, JI Dr.Âº JoÃ£o Santos, e JI Roque Gameiro"/>
    <d v="2019-04-16T10:48:58"/>
    <n v="13"/>
    <s v="PT;12;175;2097"/>
    <n v="360"/>
    <d v="2019-04-25T23:59:00"/>
    <n v="1"/>
    <x v="1"/>
    <x v="0"/>
    <x v="16"/>
  </r>
  <r>
    <x v="12"/>
    <n v="506187543"/>
    <n v="164242"/>
    <s v="ServiÃ§os de engenharia, para elaboraÃ§Ã£o do Projeto de ExecuÃ§Ã£o de SCIE em piso de estacionamento nos edifÃ­cios inacabados situados na Rua Infante D. Henrique, n.Âºs 59 a 71 em Pinhal Novo."/>
    <d v="2019-04-16T10:50:51"/>
    <n v="1"/>
    <s v="PT;16;241;2601"/>
    <n v="5"/>
    <d v="2019-04-25T23:59:00"/>
    <n v="1"/>
    <x v="1"/>
    <x v="0"/>
    <x v="16"/>
  </r>
  <r>
    <x v="66"/>
    <n v="502530863"/>
    <n v="164243"/>
    <s v="Fornecimento de suporte tÃ©cnico Ã  plataforma GooPortal para os ServiÃ§os Centrais e Pousadas de Juventude"/>
    <d v="2019-04-16T10:52:25"/>
    <n v="1"/>
    <s v="PT;1;1;232"/>
    <n v="360"/>
    <d v="2019-04-22T19:00:00"/>
    <n v="1"/>
    <x v="2"/>
    <x v="0"/>
    <x v="16"/>
  </r>
  <r>
    <x v="111"/>
    <n v="510170811"/>
    <n v="164244"/>
    <s v="AquisiÃ§Ã£o de Medicamentos"/>
    <d v="2019-04-16T10:54:15"/>
    <n v="1"/>
    <s v="PT;20;299;145"/>
    <n v="360"/>
    <d v="2019-04-23T23:59:00"/>
    <n v="1"/>
    <x v="2"/>
    <x v="0"/>
    <x v="16"/>
  </r>
  <r>
    <x v="53"/>
    <n v="504884620"/>
    <n v="164245"/>
    <s v="RenovaÃ§Ã£o do sistema de rega do relvado natural do Complexo Desportivo Fernando Mamede, bem como todos os trabalhos para a posterior recuperaÃ§Ã£o desse mesmo relvado."/>
    <d v="2019-04-16T10:55:54"/>
    <n v="13"/>
    <s v="PT;3;27;501"/>
    <n v="340"/>
    <d v="2019-04-29T17:00:00"/>
    <n v="1"/>
    <x v="1"/>
    <x v="0"/>
    <x v="16"/>
  </r>
  <r>
    <x v="0"/>
    <n v="508481287"/>
    <n v="164246"/>
    <s v="192C000008 - AquisiÃ§Ã£o de lente de macula durante o ano 2019"/>
    <d v="2019-04-16T10:58:19"/>
    <n v="13"/>
    <s v="PT;12;165;2010"/>
    <n v="360"/>
    <d v="2019-04-23T17:00:00"/>
    <n v="1"/>
    <x v="0"/>
    <x v="0"/>
    <x v="16"/>
  </r>
  <r>
    <x v="144"/>
    <n v="506826546"/>
    <n v="164247"/>
    <s v="Empreitada de RequalificaÃ§Ã£o do Cineteatro Municipal"/>
    <d v="2019-04-16T11:01:06"/>
    <n v="3"/>
    <s v="PT;15;219;2470"/>
    <n v="300"/>
    <d v="2019-05-01T23:59:00"/>
    <n v="1"/>
    <x v="1"/>
    <x v="0"/>
    <x v="16"/>
  </r>
  <r>
    <x v="111"/>
    <n v="510170811"/>
    <n v="164248"/>
    <s v="AquisiÃ§Ã£o de Contracetivos"/>
    <d v="2019-04-16T11:04:22"/>
    <n v="1"/>
    <s v="PT;20;299;145"/>
    <n v="360"/>
    <d v="2019-04-23T23:59:00"/>
    <n v="1"/>
    <x v="2"/>
    <x v="0"/>
    <x v="16"/>
  </r>
  <r>
    <x v="0"/>
    <n v="508481287"/>
    <n v="164249"/>
    <s v="192G003490 - AquisiÃ§Ã£o de pacemakers representados pela empresa Boston Scientific Portugal, Lda, durante o 2.Âº trimestre de 2019"/>
    <d v="2019-04-16T11:16:43"/>
    <n v="1"/>
    <s v="PT;12;165;2010"/>
    <n v="360"/>
    <d v="2019-04-23T17:00:00"/>
    <n v="1"/>
    <x v="0"/>
    <x v="0"/>
    <x v="16"/>
  </r>
  <r>
    <x v="26"/>
    <n v="680017763"/>
    <n v="164250"/>
    <m/>
    <d v="2019-04-16T11:20:50"/>
    <n v="3"/>
    <m/>
    <n v="360"/>
    <d v="2019-05-05T23:45:00"/>
    <n v="1"/>
    <x v="5"/>
    <x v="0"/>
    <x v="16"/>
  </r>
  <r>
    <x v="15"/>
    <n v="512103097"/>
    <n v="164251"/>
    <s v="AquisiÃ§Ã£o de Sacos para Roupa Suja para o Hospital Divino EspÃ­rito Santo de Ponta Delgada, EPER"/>
    <d v="2019-04-16T11:44:39"/>
    <n v="13"/>
    <s v="PT;20;313;3418"/>
    <n v="340"/>
    <d v="2019-04-23T23:59:00"/>
    <n v="1"/>
    <x v="0"/>
    <x v="0"/>
    <x v="16"/>
  </r>
  <r>
    <x v="87"/>
    <n v="506826961"/>
    <n v="164253"/>
    <m/>
    <d v="2019-04-16T11:48:08"/>
    <n v="1"/>
    <m/>
    <n v="400"/>
    <m/>
    <n v="1"/>
    <x v="1"/>
    <x v="0"/>
    <x v="16"/>
  </r>
  <r>
    <x v="24"/>
    <n v="503311332"/>
    <n v="164254"/>
    <s v="CPI 16/19 - aquisiÃ§Ã£o de serviÃ§os de manutenÃ§Ã£o, modernizaÃ§Ã£o, assistÃªncia tÃ©cnica e execuÃ§Ã£o de serviÃ§os de alteraÃ§Ã£o aos SISTEMAS DE SINALIZAÃ‡ÃƒO SEMAFÃ“RICA de Lisboa"/>
    <d v="2019-04-16T12:02:17"/>
    <n v="3"/>
    <s v="PT;12;165;75"/>
    <n v="360"/>
    <d v="2019-05-16T23:59:00"/>
    <n v="1"/>
    <x v="1"/>
    <x v="0"/>
    <x v="16"/>
  </r>
  <r>
    <x v="172"/>
    <n v="512088357"/>
    <n v="164255"/>
    <m/>
    <d v="2019-04-16T12:03:36"/>
    <n v="3"/>
    <s v="PT;1;1;232"/>
    <n v="400"/>
    <m/>
    <n v="1"/>
    <x v="2"/>
    <x v="0"/>
    <x v="16"/>
  </r>
  <r>
    <x v="142"/>
    <n v="501132554"/>
    <n v="164256"/>
    <s v="Procedimento de Ajuste Direto para formaÃ§Ã£o de contrato de serviÃ§os para o fornecimento de refeiÃ§Ãµes transportadas (Catering) - Praia-Campo InfÃ¢ncia 2019"/>
    <d v="2019-04-16T12:10:19"/>
    <n v="1"/>
    <s v="PT;12;165;2001"/>
    <n v="360"/>
    <d v="2019-04-23T23:00:00"/>
    <n v="1"/>
    <x v="1"/>
    <x v="0"/>
    <x v="16"/>
  </r>
  <r>
    <x v="14"/>
    <n v="501144218"/>
    <n v="164257"/>
    <s v="AquisiÃ§Ã£o de Caldeiras e sistema de ExaustÃ£o para a Piscina Municipal de Sesimbra"/>
    <d v="2019-04-16T12:10:56"/>
    <n v="1"/>
    <s v="PT;16;244;2617"/>
    <n v="360"/>
    <d v="2019-04-26T18:00:00"/>
    <n v="1"/>
    <x v="1"/>
    <x v="0"/>
    <x v="16"/>
  </r>
  <r>
    <x v="92"/>
    <n v="512044040"/>
    <n v="164259"/>
    <s v="AquisiÃ§Ã£o de ServiÃ§os de SeguranÃ§a em EdifÃ­cios Municipais, InstalaÃ§Ã£o e GestÃ£o de Equipamentos"/>
    <d v="2019-04-16T12:46:13"/>
    <n v="1"/>
    <s v="PT;20;299;3323"/>
    <n v="360"/>
    <d v="2019-05-06T23:59:00"/>
    <n v="1"/>
    <x v="1"/>
    <x v="0"/>
    <x v="16"/>
  </r>
  <r>
    <x v="156"/>
    <n v="502150319"/>
    <n v="164260"/>
    <m/>
    <d v="2019-04-16T13:27:14"/>
    <n v="13"/>
    <s v="PT;1;1;232"/>
    <n v="400"/>
    <m/>
    <n v="1"/>
    <x v="1"/>
    <x v="0"/>
    <x v="16"/>
  </r>
  <r>
    <x v="156"/>
    <n v="502150319"/>
    <n v="164261"/>
    <m/>
    <d v="2019-04-16T13:27:36"/>
    <n v="1"/>
    <s v="PT;1;1;232"/>
    <n v="400"/>
    <m/>
    <n v="1"/>
    <x v="1"/>
    <x v="0"/>
    <x v="16"/>
  </r>
  <r>
    <x v="0"/>
    <n v="508481287"/>
    <n v="164262"/>
    <s v="192A000017 - AquisiÃ§Ã£o de endoprÃ³teses aÃ³rticas durante o ano de 2019"/>
    <d v="2019-04-16T13:28:48"/>
    <n v="3"/>
    <s v="PT;12;165;2010"/>
    <n v="340"/>
    <d v="2019-05-16T17:00:00"/>
    <n v="1"/>
    <x v="0"/>
    <x v="0"/>
    <x v="16"/>
  </r>
  <r>
    <x v="156"/>
    <n v="502150319"/>
    <n v="164263"/>
    <m/>
    <d v="2019-04-16T13:29:12"/>
    <n v="1"/>
    <s v="PT;1;1;232"/>
    <n v="400"/>
    <m/>
    <n v="1"/>
    <x v="1"/>
    <x v="0"/>
    <x v="16"/>
  </r>
  <r>
    <x v="156"/>
    <n v="502150319"/>
    <n v="164264"/>
    <m/>
    <d v="2019-04-16T13:29:18"/>
    <n v="13"/>
    <m/>
    <n v="400"/>
    <m/>
    <n v="1"/>
    <x v="1"/>
    <x v="0"/>
    <x v="16"/>
  </r>
  <r>
    <x v="156"/>
    <n v="502150319"/>
    <n v="164265"/>
    <s v="AquisiÃ§Ã£o de energia eletricidade ao abrigo do Acordo Quadro - AQ 1/2017 CC-CIMAL"/>
    <d v="2019-04-16T13:34:10"/>
    <n v="13"/>
    <s v="PT;16;234;157"/>
    <n v="220"/>
    <d v="2019-04-25T23:59:00"/>
    <n v="1"/>
    <x v="1"/>
    <x v="0"/>
    <x v="16"/>
  </r>
  <r>
    <x v="65"/>
    <n v="600084779"/>
    <n v="164267"/>
    <s v="RenovaÃ§Ã£o tecnolÃ³gica parcial da appliance Exadata e upgrade de licenÃ§as de base de dados oracle 18c, ou equivalente, de forma a ajustar licenciamento aos equipamentos em exploraÃ§Ã£o nos centros de dados primÃ¡rio e secundÃ¡rio da AT"/>
    <d v="2019-04-16T14:17:56"/>
    <n v="5"/>
    <s v="PT;1;1;232"/>
    <n v="340"/>
    <d v="2019-06-21T17:00:00"/>
    <n v="1"/>
    <x v="2"/>
    <x v="0"/>
    <x v="16"/>
  </r>
  <r>
    <x v="14"/>
    <n v="501144218"/>
    <n v="164268"/>
    <m/>
    <d v="2019-04-16T14:19:37"/>
    <n v="13"/>
    <s v="PT;1;1;232"/>
    <n v="400"/>
    <m/>
    <n v="1"/>
    <x v="1"/>
    <x v="0"/>
    <x v="16"/>
  </r>
  <r>
    <x v="14"/>
    <n v="501144218"/>
    <n v="164270"/>
    <s v="AquisiÃ§Ã£o de Granito Xizelado para substituiÃ§Ã£o das pedras que estÃ£o danificadas na Marginal Nascente na Vila de Sesimbra"/>
    <d v="2019-04-16T14:29:49"/>
    <n v="13"/>
    <s v="PT;16;244;2617"/>
    <n v="400"/>
    <d v="2019-04-25T18:00:00"/>
    <n v="1"/>
    <x v="1"/>
    <x v="0"/>
    <x v="16"/>
  </r>
  <r>
    <x v="14"/>
    <n v="501144218"/>
    <n v="164274"/>
    <s v="Fornecimento de mobiliÃ¡rio escolar"/>
    <d v="2019-04-16T14:41:30"/>
    <n v="13"/>
    <s v="PT;16;244;244"/>
    <n v="360"/>
    <d v="2019-04-29T18:00:00"/>
    <n v="1"/>
    <x v="1"/>
    <x v="0"/>
    <x v="16"/>
  </r>
  <r>
    <x v="49"/>
    <n v="502098139"/>
    <n v="164275"/>
    <m/>
    <d v="2019-04-16T14:41:31"/>
    <n v="13"/>
    <m/>
    <n v="1"/>
    <m/>
    <n v="1"/>
    <x v="1"/>
    <x v="0"/>
    <x v="16"/>
  </r>
  <r>
    <x v="49"/>
    <n v="502098139"/>
    <n v="164276"/>
    <s v="SinalizaÃ§Ã£o vertical e horizontal da E.M. 525"/>
    <d v="2019-04-16T14:41:45"/>
    <n v="13"/>
    <s v="PT;9;118;1581"/>
    <n v="340"/>
    <d v="2019-04-21T17:00:00"/>
    <n v="1"/>
    <x v="1"/>
    <x v="0"/>
    <x v="16"/>
  </r>
  <r>
    <x v="2"/>
    <n v="503539473"/>
    <n v="164279"/>
    <m/>
    <d v="2019-04-16T14:58:52"/>
    <n v="3"/>
    <s v="PT;9;111;1551"/>
    <n v="400"/>
    <m/>
    <n v="1"/>
    <x v="1"/>
    <x v="0"/>
    <x v="16"/>
  </r>
  <r>
    <x v="37"/>
    <n v="504293125"/>
    <n v="164281"/>
    <s v="RequalificaÃ§Ã£o das CÃ¢maras Frigorificas do Mercado Municipal de CaneÃ§as"/>
    <d v="2019-04-16T15:05:10"/>
    <n v="1"/>
    <s v="PT;12;175;2100"/>
    <n v="5"/>
    <d v="2019-04-27T23:59:00"/>
    <n v="1"/>
    <x v="1"/>
    <x v="0"/>
    <x v="16"/>
  </r>
  <r>
    <x v="224"/>
    <n v="600075818"/>
    <n v="164283"/>
    <s v="AquisiÃ§Ã£o de SoluÃ§Ã£o Integrada de ComunicaÃ§Ãµes Fixas e MÃ³veis de Voz e Dados"/>
    <d v="2019-04-16T15:08:13"/>
    <n v="13"/>
    <s v="PT;9;115;1567"/>
    <n v="340"/>
    <d v="2019-05-20T18:00:00"/>
    <n v="1"/>
    <x v="2"/>
    <x v="0"/>
    <x v="16"/>
  </r>
  <r>
    <x v="0"/>
    <n v="508481287"/>
    <n v="164284"/>
    <s v="191G001852 - AquisiÃ§Ã£o de Factor VIII recombinante (Octocog Alfa 2Âª geraÃ§Ã£o) - 2019"/>
    <d v="2019-04-16T15:09:36"/>
    <n v="1"/>
    <s v="PT;12;165;2010"/>
    <n v="360"/>
    <d v="2019-04-23T17:00:00"/>
    <n v="1"/>
    <x v="0"/>
    <x v="0"/>
    <x v="16"/>
  </r>
  <r>
    <x v="100"/>
    <n v="501692983"/>
    <n v="164285"/>
    <s v="AnÃ¡lises em detetores de dosÃ­metros de sÃ­tio"/>
    <d v="2019-04-16T15:12:38"/>
    <n v="3"/>
    <s v="PT;1;1;232"/>
    <n v="5"/>
    <d v="2019-05-09T17:00:00"/>
    <n v="1"/>
    <x v="2"/>
    <x v="0"/>
    <x v="16"/>
  </r>
  <r>
    <x v="14"/>
    <n v="501144218"/>
    <n v="164287"/>
    <s v="AquisiÃ§Ã£o de Granito Xizelado para substituiÃ§Ã£o das pedras que estÃ£o danificadas na Marginal Nascente da Vila de Sesimbra"/>
    <d v="2019-04-16T15:15:18"/>
    <n v="13"/>
    <s v="PT;16;244;2617"/>
    <n v="360"/>
    <d v="2019-04-26T18:00:00"/>
    <n v="1"/>
    <x v="1"/>
    <x v="0"/>
    <x v="16"/>
  </r>
  <r>
    <x v="137"/>
    <n v="506818829"/>
    <n v="164288"/>
    <s v="ContrataÃ§Ã£o de aluguer de equipamentos multifuncionais e impressoras, respetivos acessÃ³rios, consumÃ­veis, software e assistÃªncia tÃ©cnica e contrataÃ§Ã£o de serviÃ§os de cÃ³pia e impressÃ£o em regime de outsourcing"/>
    <d v="2019-04-16T15:15:39"/>
    <n v="13"/>
    <s v="PT;7;88;1431"/>
    <n v="5"/>
    <d v="2019-06-05T23:59:00"/>
    <n v="1"/>
    <x v="1"/>
    <x v="0"/>
    <x v="16"/>
  </r>
  <r>
    <x v="26"/>
    <n v="680017763"/>
    <n v="164289"/>
    <s v="AquisiÃ§Ã£o de serviÃ§os"/>
    <d v="2019-04-16T15:16:07"/>
    <n v="1"/>
    <s v="PT;16;236;230"/>
    <n v="1"/>
    <m/>
    <n v="1"/>
    <x v="5"/>
    <x v="0"/>
    <x v="16"/>
  </r>
  <r>
    <x v="49"/>
    <n v="502098139"/>
    <n v="164290"/>
    <s v="REFORÃ‡O DO MURO DE CONTENÃ‡ÃƒO EM ALFONTES, BOLIQUEIME"/>
    <d v="2019-04-16T15:16:53"/>
    <n v="13"/>
    <s v="PT;9;118;1579"/>
    <n v="400"/>
    <d v="2019-04-16T23:59:00"/>
    <n v="1"/>
    <x v="1"/>
    <x v="0"/>
    <x v="16"/>
  </r>
  <r>
    <x v="2"/>
    <n v="503539473"/>
    <n v="164291"/>
    <s v="Empreitada de reabilitaÃ§Ã£o do espaÃ§o antigo da Igreja Matriz de Albufeira"/>
    <d v="2019-04-16T15:20:09"/>
    <n v="3"/>
    <s v="PT;9;111;1551"/>
    <n v="5"/>
    <d v="2019-05-24T23:59:00"/>
    <n v="1"/>
    <x v="1"/>
    <x v="0"/>
    <x v="16"/>
  </r>
  <r>
    <x v="43"/>
    <n v="503035416"/>
    <n v="164292"/>
    <s v="AquisiÃ§Ã£o de LEVONORGESTREL ORAL 1,5 MG CMP para o ano de 2019"/>
    <d v="2019-04-16T15:25:08"/>
    <n v="13"/>
    <s v="PT;1;1;232"/>
    <n v="5"/>
    <d v="2019-04-22T17:00:00"/>
    <n v="1"/>
    <x v="0"/>
    <x v="0"/>
    <x v="16"/>
  </r>
  <r>
    <x v="68"/>
    <n v="512013241"/>
    <n v="164293"/>
    <s v="ConstruÃ§Ã£o do Novo Acesso da Rua AntÃ³nio Augusto Mota Moniz - Freguesia da Matriz Ribeira Grande"/>
    <d v="2019-04-16T15:26:41"/>
    <n v="1"/>
    <m/>
    <n v="360"/>
    <d v="2019-04-23T17:00:00"/>
    <n v="1"/>
    <x v="1"/>
    <x v="0"/>
    <x v="16"/>
  </r>
  <r>
    <x v="88"/>
    <n v="501206639"/>
    <n v="164296"/>
    <s v="Empreitada de requalificaÃ§Ã£o do parque de merendas de MourÃ£o - parque de estacionamento"/>
    <d v="2019-04-16T15:32:32"/>
    <n v="1"/>
    <s v="PT;8;103;1526"/>
    <n v="340"/>
    <d v="2019-05-01T18:00:00"/>
    <n v="1"/>
    <x v="1"/>
    <x v="0"/>
    <x v="16"/>
  </r>
  <r>
    <x v="14"/>
    <n v="501144218"/>
    <n v="164297"/>
    <s v="AquisiÃ§Ã£o de 3 viaturas ligeiras usadas"/>
    <d v="2019-04-16T15:33:42"/>
    <n v="13"/>
    <s v="PT;16;244;244"/>
    <n v="360"/>
    <d v="2019-05-02T18:00:00"/>
    <n v="1"/>
    <x v="1"/>
    <x v="0"/>
    <x v="16"/>
  </r>
  <r>
    <x v="3"/>
    <n v="500051054"/>
    <n v="164299"/>
    <s v="PrestaÃ§Ã£o de serviÃ§os para manutenÃ§Ã£o preventiva e corretiva das cortinas corta-fogos instaladas em vÃ¡rias escolas bÃ¡sicas do 1Âº ciclo do ensino bÃ¡sico e jardins de infÃ¢ncia da rede pÃºblica de Almada"/>
    <d v="2019-04-16T15:37:01"/>
    <n v="13"/>
    <s v="PT;1;1;232"/>
    <n v="220"/>
    <d v="2019-04-19T19:00:00"/>
    <n v="1"/>
    <x v="1"/>
    <x v="0"/>
    <x v="16"/>
  </r>
  <r>
    <x v="34"/>
    <n v="508069645"/>
    <n v="164300"/>
    <s v="PE_19036_CNS - CONCURSO PÃšBLICO NACIONAL PARA AQUISIÃ‡ÃƒO DE SERVIÃ‡OS DE SEGURO DE ACIDENTES PESSOAIS PARA OS TRABALHADORES DA PARQUE ESCOLAR"/>
    <d v="2019-04-16T15:44:15"/>
    <n v="3"/>
    <s v="PT;1;1;232"/>
    <n v="360"/>
    <d v="2019-04-24T17:00:00"/>
    <n v="1"/>
    <x v="6"/>
    <x v="0"/>
    <x v="16"/>
  </r>
  <r>
    <x v="50"/>
    <n v="500192855"/>
    <n v="164301"/>
    <s v="Â¿Empreitada de ManutenÃ§Ã£o dos sistemas de iluminaÃ§Ã£o das estaÃ§Ãµes Alameda 1 e 2 e respetiva Galeria de CorrespondÃªncia do Metropolitano de Lisboa, E.P.E. Â¿ Proc. 43/2019-DLO/MLÂ¿"/>
    <d v="2019-04-16T15:44:19"/>
    <n v="3"/>
    <s v="PT;12;159;283"/>
    <n v="360"/>
    <d v="2019-05-06T23:59:00"/>
    <n v="1"/>
    <x v="3"/>
    <x v="0"/>
    <x v="16"/>
  </r>
  <r>
    <x v="57"/>
    <n v="506780902"/>
    <n v="164302"/>
    <m/>
    <d v="2019-04-16T15:47:01"/>
    <n v="1"/>
    <s v="PT;1;1;232"/>
    <n v="400"/>
    <d v="1970-01-01T23:59:00"/>
    <n v="1"/>
    <x v="1"/>
    <x v="0"/>
    <x v="16"/>
  </r>
  <r>
    <x v="49"/>
    <n v="502098139"/>
    <n v="164303"/>
    <s v="MANUTENÃ‡ÃƒO DE SINALIZAÃ‡ÃƒO EM VIAS MUNICIPAIS - BOLIQUEIME"/>
    <d v="2019-04-16T15:50:40"/>
    <n v="13"/>
    <s v="PT;9;118;1579"/>
    <n v="340"/>
    <d v="2019-04-21T17:00:00"/>
    <n v="1"/>
    <x v="1"/>
    <x v="0"/>
    <x v="16"/>
  </r>
  <r>
    <x v="113"/>
    <n v="506556590"/>
    <n v="164304"/>
    <s v="PrestaÃ§Ã£o de serviÃ§os de seguranÃ§a e vigilÃ¢ncia humana durante a FIAPE 2019"/>
    <d v="2019-04-16T15:56:58"/>
    <n v="13"/>
    <s v="PT;8;99;1497"/>
    <n v="360"/>
    <d v="2019-04-22T23:59:00"/>
    <n v="1"/>
    <x v="1"/>
    <x v="0"/>
    <x v="16"/>
  </r>
  <r>
    <x v="18"/>
    <n v="501222634"/>
    <n v="164305"/>
    <s v="PrestaÃ§Ã£o de ServiÃ§os de ReparaÃ§Ã£o de Tractor New Holand 23-77-NP"/>
    <d v="2019-04-16T16:02:49"/>
    <n v="1"/>
    <s v="PT;11;148;1898"/>
    <n v="360"/>
    <d v="2019-04-25T23:59:00"/>
    <n v="1"/>
    <x v="1"/>
    <x v="0"/>
    <x v="16"/>
  </r>
  <r>
    <x v="0"/>
    <n v="508481287"/>
    <n v="164306"/>
    <s v="191G001784 -AquisiÃ§Ã£o de Agua destilada sol.p/inj.- Frs. 500 ml Ano 2019"/>
    <d v="2019-04-16T16:03:50"/>
    <n v="1"/>
    <s v="PT;12;165;2010"/>
    <n v="360"/>
    <d v="2019-04-22T17:00:00"/>
    <n v="1"/>
    <x v="0"/>
    <x v="0"/>
    <x v="16"/>
  </r>
  <r>
    <x v="33"/>
    <n v="505170876"/>
    <n v="164307"/>
    <s v="Fornecimento continuado de sacos personalizados de juta e/ou pano"/>
    <d v="2019-04-16T16:04:51"/>
    <n v="1"/>
    <s v="PT;9;117;1575"/>
    <n v="360"/>
    <d v="2019-04-23T17:00:00"/>
    <n v="1"/>
    <x v="1"/>
    <x v="0"/>
    <x v="16"/>
  </r>
  <r>
    <x v="40"/>
    <n v="501590056"/>
    <n v="164309"/>
    <s v="AquisiÃ§Ã£o de 500 medalhas no Ã¢mbito das comemoraÃ§Ãµes dos 50 anos da inauguraÃ§Ã£o da Barragem de Santa Clara"/>
    <d v="2019-04-16T16:17:02"/>
    <n v="1"/>
    <s v="PT;3;33;260"/>
    <n v="340"/>
    <d v="2019-04-26T23:59:00"/>
    <n v="1"/>
    <x v="2"/>
    <x v="0"/>
    <x v="16"/>
  </r>
  <r>
    <x v="33"/>
    <n v="505170876"/>
    <n v="164310"/>
    <s v="Fornecimento de ripas e postes de madeira para reparaÃ§Ã£o e manutenÃ§Ã£o de equipamentos urbanos"/>
    <d v="2019-04-16T16:19:12"/>
    <n v="13"/>
    <s v="PT;9;117;1575"/>
    <n v="360"/>
    <d v="2019-04-23T17:00:00"/>
    <n v="1"/>
    <x v="1"/>
    <x v="0"/>
    <x v="16"/>
  </r>
  <r>
    <x v="53"/>
    <n v="504884620"/>
    <n v="164311"/>
    <s v="AquisiÃ§Ã£o de bens, no Ã¢mbito Cidades que se contam-EstratÃ©gia de AnimaÃ§Ã£o cultural e promoÃ§Ã£o turÃ­stica de Beja - MUPIS INTERATIVOS"/>
    <d v="2019-04-16T16:20:06"/>
    <n v="13"/>
    <s v="PT;3;27;27"/>
    <n v="5"/>
    <d v="2019-04-23T17:00:00"/>
    <n v="1"/>
    <x v="1"/>
    <x v="0"/>
    <x v="16"/>
  </r>
  <r>
    <x v="17"/>
    <n v="505456010"/>
    <n v="164312"/>
    <s v="RemoÃ§Ã£o integral das caixilharias existentes em trÃªs pavilhÃµes e sua substituiÃ§Ã£o"/>
    <d v="2019-04-16T16:25:48"/>
    <n v="13"/>
    <s v="PT;12;174;2096"/>
    <n v="360"/>
    <d v="2019-04-26T23:59:00"/>
    <n v="1"/>
    <x v="1"/>
    <x v="0"/>
    <x v="16"/>
  </r>
  <r>
    <x v="90"/>
    <n v="503541567"/>
    <n v="164313"/>
    <s v="PROCEDIMENTO 5/2019 AO ABRIGO DO ACORDO-QUADRO NÂº 1/GEBALIS/2018 Â¿ BAIRRO AMEIXOEIRA - REABILITAÃ‡ÃƒO DE 8 FOGOS MUNICIPAIS - PROGRAMA ARRENDAMENTO - CONTRATO PROGRAMA 349/CM/2018, ACÃ‡ÃƒO NÂº 11, SUBACÃ‡ÃƒO NÂº 11.26.5"/>
    <d v="2019-04-16T16:26:33"/>
    <n v="13"/>
    <s v="PT;12;165;75"/>
    <n v="340"/>
    <d v="2019-05-16T23:59:00"/>
    <n v="1"/>
    <x v="1"/>
    <x v="0"/>
    <x v="16"/>
  </r>
  <r>
    <x v="33"/>
    <n v="505170876"/>
    <n v="164314"/>
    <s v="Fornecimento continuado de sacos biodegradÃ¡veis para remoÃ§Ã£o de dejetos caninos"/>
    <d v="2019-04-16T16:30:28"/>
    <n v="13"/>
    <s v="PT;9;117;1575"/>
    <n v="360"/>
    <d v="2019-04-23T17:00:00"/>
    <n v="1"/>
    <x v="1"/>
    <x v="0"/>
    <x v="16"/>
  </r>
  <r>
    <x v="49"/>
    <n v="502098139"/>
    <n v="164315"/>
    <s v="CONSTRUÃ‡ÃƒO DE PARQUE DE ESTACIONAMENTO NA RUA GAGO COUTINHO - QUARTEIRA"/>
    <d v="2019-04-16T16:32:47"/>
    <n v="13"/>
    <s v="PT;1;1;232"/>
    <n v="340"/>
    <d v="2019-04-21T17:00:00"/>
    <n v="1"/>
    <x v="1"/>
    <x v="0"/>
    <x v="16"/>
  </r>
  <r>
    <x v="34"/>
    <n v="508069645"/>
    <n v="164316"/>
    <s v="PE_19037_CNS - CONCURSO PÃšBLICO NACIONAL PARA AQUISICAÃ‡ÃƒO DE SERVIÃ‡OS DE SEGURO DE ACIDENTES DE TRABALHO PARA OS TRABALHADORES DA PARQUE ESCOLAR"/>
    <d v="2019-04-16T16:39:21"/>
    <n v="3"/>
    <s v="PT;1;1;232"/>
    <n v="360"/>
    <d v="2019-04-26T17:00:00"/>
    <n v="1"/>
    <x v="6"/>
    <x v="0"/>
    <x v="16"/>
  </r>
  <r>
    <x v="3"/>
    <n v="500051054"/>
    <n v="164317"/>
    <s v="AquisiÃ§Ã£o de Viatura e Unidade Compacta para PrevenÃ§Ã£o e SupressÃ£o de IncÃªndios"/>
    <d v="2019-04-16T16:39:28"/>
    <n v="13"/>
    <s v="PT;16;236;230"/>
    <n v="360"/>
    <d v="2019-05-20T19:00:00"/>
    <n v="1"/>
    <x v="1"/>
    <x v="0"/>
    <x v="16"/>
  </r>
  <r>
    <x v="18"/>
    <n v="501222634"/>
    <n v="164319"/>
    <m/>
    <d v="2019-04-16T16:43:39"/>
    <n v="13"/>
    <s v="PT;1;1;232"/>
    <n v="400"/>
    <m/>
    <n v="1"/>
    <x v="1"/>
    <x v="0"/>
    <x v="16"/>
  </r>
  <r>
    <x v="113"/>
    <n v="506556590"/>
    <n v="164320"/>
    <s v="PrestaÃ§Ã£o de ServiÃ§os para ProduÃ§Ã£o e RealizaÃ§Ã£o da Ã“pera na Escola &quot;O Barbeiro de Sevilha&quot;"/>
    <d v="2019-04-16T16:44:12"/>
    <n v="1"/>
    <s v="PT;8;99;12"/>
    <n v="360"/>
    <d v="2019-04-24T23:59:00"/>
    <n v="1"/>
    <x v="1"/>
    <x v="0"/>
    <x v="16"/>
  </r>
  <r>
    <x v="18"/>
    <n v="501222634"/>
    <n v="164321"/>
    <s v="SubstituiÃ§Ã£o do DepÃ³sito de Ãgua Quente SanitÃ¡ria do BalneÃ¡rio Novo do Hospital Termal"/>
    <d v="2019-04-16T16:44:35"/>
    <n v="13"/>
    <s v="PT;11;148;1898"/>
    <n v="360"/>
    <d v="2019-04-25T23:59:00"/>
    <n v="1"/>
    <x v="1"/>
    <x v="0"/>
    <x v="16"/>
  </r>
  <r>
    <x v="33"/>
    <n v="505170876"/>
    <n v="164322"/>
    <s v="AquisiÃ§Ã£o de serviÃ§os de manutenÃ§Ã£o preventiva e assistÃªncia tÃ©cnica para o centro de dados"/>
    <d v="2019-04-16T16:45:21"/>
    <n v="1"/>
    <s v="PT;9;117;1575"/>
    <n v="360"/>
    <d v="2019-04-23T17:00:00"/>
    <n v="1"/>
    <x v="1"/>
    <x v="0"/>
    <x v="16"/>
  </r>
  <r>
    <x v="65"/>
    <n v="600084779"/>
    <n v="164323"/>
    <m/>
    <d v="2019-04-16T16:57:13"/>
    <n v="13"/>
    <s v="PT;1;1;232"/>
    <n v="400"/>
    <m/>
    <n v="1"/>
    <x v="2"/>
    <x v="0"/>
    <x v="16"/>
  </r>
  <r>
    <x v="13"/>
    <n v="501294104"/>
    <n v="164326"/>
    <s v="PRESTAÃ‡ÃƒO DE SERVIÃ‡OS PARA MOTORISTA PARA VIATURAS DE PESADOS DE MERCADORIAS PELO PERÃODO DE 12 MESES"/>
    <d v="2019-04-16T17:16:47"/>
    <n v="1"/>
    <s v="PT;16;245;321"/>
    <n v="360"/>
    <d v="2019-04-22T23:59:00"/>
    <n v="1"/>
    <x v="1"/>
    <x v="0"/>
    <x v="16"/>
  </r>
  <r>
    <x v="26"/>
    <n v="680017763"/>
    <n v="164327"/>
    <m/>
    <d v="2019-04-16T17:16:54"/>
    <n v="13"/>
    <s v="PT;1;1;232"/>
    <n v="1"/>
    <m/>
    <n v="1"/>
    <x v="5"/>
    <x v="0"/>
    <x v="16"/>
  </r>
  <r>
    <x v="26"/>
    <n v="680017763"/>
    <n v="164328"/>
    <m/>
    <d v="2019-04-16T17:21:31"/>
    <n v="13"/>
    <s v="PT;16;236;230"/>
    <n v="1"/>
    <d v="2018-10-25T23:45:00"/>
    <n v="1"/>
    <x v="5"/>
    <x v="0"/>
    <x v="16"/>
  </r>
  <r>
    <x v="91"/>
    <n v="503584215"/>
    <n v="164329"/>
    <m/>
    <d v="2019-04-16T17:24:32"/>
    <n v="13"/>
    <s v="PT;1;1;232"/>
    <n v="1"/>
    <m/>
    <n v="1"/>
    <x v="2"/>
    <x v="0"/>
    <x v="16"/>
  </r>
  <r>
    <x v="0"/>
    <n v="508481287"/>
    <n v="164330"/>
    <s v="191G001640 -AquisiÃ§Ã£o de reagentes para a realizaÃ§Ã£o de anÃ¡lises clinicas nas unidades funcionais de QuÃ­mica clinica e UrgÃªncia do ServiÃ§o de Patologia clinica.-2019"/>
    <d v="2019-04-16T17:25:00"/>
    <n v="1"/>
    <s v="PT;12;165;2010"/>
    <n v="360"/>
    <d v="2019-05-03T17:00:00"/>
    <n v="1"/>
    <x v="0"/>
    <x v="0"/>
    <x v="16"/>
  </r>
  <r>
    <x v="85"/>
    <n v="504471350"/>
    <n v="164332"/>
    <s v="Levantamento e elaboraÃ§Ã£o de um plano de aÃ§Ã£o para a melhoria das condiÃ§Ãµes energÃ©ticas das empresas da regiÃ£o do Alto Minho"/>
    <d v="2019-04-16T17:30:02"/>
    <n v="3"/>
    <s v="PT;17;247;276"/>
    <n v="400"/>
    <d v="1970-01-01T17:00:00"/>
    <n v="1"/>
    <x v="2"/>
    <x v="0"/>
    <x v="16"/>
  </r>
  <r>
    <x v="33"/>
    <n v="505170876"/>
    <n v="164333"/>
    <s v="AquisiÃ§Ã£o de serviÃ§os de manutenÃ§Ã£o para os servidores HP, unidade de backup HP-(Autoloader) e software"/>
    <d v="2019-04-16T17:52:22"/>
    <n v="1"/>
    <s v="PT;9;117;1575"/>
    <n v="360"/>
    <d v="2019-04-23T17:00:00"/>
    <n v="1"/>
    <x v="1"/>
    <x v="0"/>
    <x v="16"/>
  </r>
  <r>
    <x v="137"/>
    <n v="506818829"/>
    <n v="164348"/>
    <s v="Fornecimento de gasÃ³leo ao abrigo do lote 4-G do Acordo Quadro de Fornecimento de CombustÃ­veis RodoviÃ¡rios AQ-05-2017, promovido pela Central Nacional de Compras Municipais (CNCM)"/>
    <d v="2019-04-17T09:18:21"/>
    <n v="1"/>
    <s v="PT;7;88;1431"/>
    <n v="360"/>
    <d v="2019-04-26T23:59:00"/>
    <n v="1"/>
    <x v="1"/>
    <x v="0"/>
    <x v="16"/>
  </r>
  <r>
    <x v="65"/>
    <n v="600084779"/>
    <n v="164350"/>
    <m/>
    <d v="2019-04-17T10:04:07"/>
    <n v="13"/>
    <s v="PT;1;1;232"/>
    <n v="400"/>
    <m/>
    <n v="1"/>
    <x v="2"/>
    <x v="0"/>
    <x v="16"/>
  </r>
  <r>
    <x v="65"/>
    <n v="600084779"/>
    <n v="164351"/>
    <m/>
    <d v="2019-04-17T10:17:55"/>
    <n v="13"/>
    <s v="PT;1;1;232"/>
    <n v="400"/>
    <m/>
    <n v="1"/>
    <x v="2"/>
    <x v="0"/>
    <x v="16"/>
  </r>
  <r>
    <x v="38"/>
    <n v="505309939"/>
    <n v="164352"/>
    <s v="SubstituiÃ§Ã£o da iluminaÃ§Ã£o da sala de ensaios do Grupo Coral AdÃ¡gio"/>
    <d v="2019-04-17T10:20:25"/>
    <n v="1"/>
    <s v="PT;9;121;1594"/>
    <n v="360"/>
    <d v="2019-04-26T16:30:00"/>
    <n v="1"/>
    <x v="1"/>
    <x v="0"/>
    <x v="16"/>
  </r>
  <r>
    <x v="65"/>
    <n v="600084779"/>
    <n v="164353"/>
    <s v="AQUISIÃ‡ÃƒO DE CONSUMÃVEIS DE CASA DE BANHO"/>
    <d v="2019-04-17T10:20:52"/>
    <n v="13"/>
    <s v="PT;1;1;232"/>
    <n v="340"/>
    <d v="2019-04-26T17:00:00"/>
    <n v="1"/>
    <x v="2"/>
    <x v="0"/>
    <x v="16"/>
  </r>
  <r>
    <x v="14"/>
    <n v="501144218"/>
    <n v="164355"/>
    <m/>
    <d v="2019-04-17T10:23:03"/>
    <n v="14"/>
    <s v="PT;1;1;232"/>
    <n v="400"/>
    <m/>
    <n v="1"/>
    <x v="1"/>
    <x v="0"/>
    <x v="16"/>
  </r>
  <r>
    <x v="144"/>
    <n v="506826546"/>
    <n v="164356"/>
    <m/>
    <d v="2019-04-17T10:26:54"/>
    <n v="3"/>
    <s v="PT;1;1;232"/>
    <n v="400"/>
    <m/>
    <n v="1"/>
    <x v="1"/>
    <x v="0"/>
    <x v="16"/>
  </r>
  <r>
    <x v="72"/>
    <n v="506823318"/>
    <n v="164358"/>
    <s v="PARQUE DESPORTIVO - REPARAÃ‡ÃƒO E/OU SUBSTITUIÃ‡ÃƒO DE MATERIAIS NAS TORRES DE ILUMINAÃ‡ÃƒO DO ESTÃDIO MUNICIPAL E SUBSTITUIÃ‡ÃƒO DE APARELHOS DE ILUMINAÃ‡ÃƒO DO PAVILHÃƒO N.Âº 2"/>
    <d v="2019-04-17T10:29:35"/>
    <n v="13"/>
    <s v="PT;16;238;2590"/>
    <n v="360"/>
    <d v="2019-05-07T23:00:00"/>
    <n v="1"/>
    <x v="1"/>
    <x v="0"/>
    <x v="16"/>
  </r>
  <r>
    <x v="65"/>
    <n v="600084779"/>
    <n v="164359"/>
    <s v="RemodelaÃ§Ã£o do quadro de comando dos geradores do Centro de Processamento de Dados ( CPD )"/>
    <d v="2019-04-17T10:29:48"/>
    <n v="13"/>
    <s v="PT;12;165;2015"/>
    <n v="5"/>
    <d v="2019-04-26T23:59:00"/>
    <n v="1"/>
    <x v="2"/>
    <x v="0"/>
    <x v="16"/>
  </r>
  <r>
    <x v="65"/>
    <n v="600084779"/>
    <n v="164363"/>
    <m/>
    <d v="2019-04-17T10:46:28"/>
    <n v="13"/>
    <s v="PT;1;1;232"/>
    <n v="400"/>
    <m/>
    <n v="1"/>
    <x v="2"/>
    <x v="0"/>
    <x v="16"/>
  </r>
  <r>
    <x v="34"/>
    <n v="508069645"/>
    <n v="164364"/>
    <m/>
    <d v="2019-04-17T10:46:47"/>
    <n v="4"/>
    <s v="PT;1;1;232"/>
    <n v="400"/>
    <m/>
    <n v="1"/>
    <x v="6"/>
    <x v="0"/>
    <x v="16"/>
  </r>
  <r>
    <x v="14"/>
    <n v="501144218"/>
    <n v="164365"/>
    <s v="DifusÃ£o e informaÃ§Ã£o municipal"/>
    <d v="2019-04-17T10:46:50"/>
    <n v="1"/>
    <s v="PT;16;244;2617"/>
    <n v="360"/>
    <d v="2019-04-24T18:00:00"/>
    <n v="1"/>
    <x v="1"/>
    <x v="0"/>
    <x v="16"/>
  </r>
  <r>
    <x v="34"/>
    <n v="508069645"/>
    <n v="164366"/>
    <s v="PE_19038_CNS - CONCURSO PÃšBLICO NACIONAL PARA AQUISIÃ‡ÃƒO DE SERVIÃ‡OS DE SEGURO DE SÃUDE PARA OS TRABALHADORES DA PARQUE ESCOLAR"/>
    <d v="2019-04-17T10:47:05"/>
    <n v="3"/>
    <s v="PT;1;1;232"/>
    <n v="360"/>
    <d v="2019-04-29T17:00:00"/>
    <n v="1"/>
    <x v="6"/>
    <x v="0"/>
    <x v="16"/>
  </r>
  <r>
    <x v="49"/>
    <n v="502098139"/>
    <n v="164367"/>
    <s v="CONTRATAÃ‡ÃƒO DE SERVIÃ‡OS DE MONDA MECÃ‚NICA DE INFESTANTES EM VIAS E ESPAÃ‡OS MUNICIPAIS NO CONCELHO DE LOULÃ‰ PARA O ANO 2019"/>
    <d v="2019-04-17T10:49:21"/>
    <n v="13"/>
    <s v="PT;1;1;232"/>
    <n v="340"/>
    <d v="2019-04-26T18:00:00"/>
    <n v="1"/>
    <x v="1"/>
    <x v="0"/>
    <x v="16"/>
  </r>
  <r>
    <x v="21"/>
    <n v="506609553"/>
    <n v="164373"/>
    <s v="Aluguer de dois comboios turÃ­sticos com condutor durante o perÃ­odo de realizaÃ§Ã£o da Feira da Luz 2019"/>
    <d v="2019-04-17T11:13:19"/>
    <n v="1"/>
    <s v="PT;8;101;1519"/>
    <n v="360"/>
    <d v="2019-04-30T23:59:00"/>
    <n v="1"/>
    <x v="1"/>
    <x v="0"/>
    <x v="16"/>
  </r>
  <r>
    <x v="37"/>
    <n v="504293125"/>
    <n v="164375"/>
    <s v="BeneficiaÃ§Ã£o geral do EdifÃ­cioEB1/JI Maria MÃ¡xima Vaz - Odivelas"/>
    <d v="2019-04-17T11:16:05"/>
    <n v="1"/>
    <s v="PT;12;175;2097"/>
    <n v="400"/>
    <d v="2019-02-14T23:59:00"/>
    <n v="1"/>
    <x v="1"/>
    <x v="0"/>
    <x v="16"/>
  </r>
  <r>
    <x v="37"/>
    <n v="504293125"/>
    <n v="164379"/>
    <s v="BeneficiaÃ§Ã£o Geral do EdifÃ­cio da Escola EB1/JI Maria MÃ¡xima Vaz - Odivelas"/>
    <d v="2019-04-17T11:27:08"/>
    <n v="3"/>
    <s v="PT;12;175;2097"/>
    <n v="360"/>
    <d v="2019-05-13T23:59:00"/>
    <n v="1"/>
    <x v="1"/>
    <x v="0"/>
    <x v="16"/>
  </r>
  <r>
    <x v="27"/>
    <n v="506722422"/>
    <n v="164380"/>
    <m/>
    <d v="2019-04-17T11:38:34"/>
    <n v="13"/>
    <s v="PT;1;1;232"/>
    <n v="400"/>
    <m/>
    <n v="1"/>
    <x v="1"/>
    <x v="0"/>
    <x v="16"/>
  </r>
  <r>
    <x v="132"/>
    <n v="507023129"/>
    <n v="164381"/>
    <s v="Empreitada de ConstruÃ§Ã£o de Infraestruturas para receber monoblocos do Posto de Limpeza do Restelo"/>
    <d v="2019-04-17T11:38:47"/>
    <n v="13"/>
    <s v="PT;12;165;2014"/>
    <n v="5"/>
    <d v="2019-05-08T17:00:00"/>
    <n v="1"/>
    <x v="2"/>
    <x v="0"/>
    <x v="16"/>
  </r>
  <r>
    <x v="49"/>
    <n v="502098139"/>
    <n v="164382"/>
    <m/>
    <d v="2019-04-17T11:49:32"/>
    <n v="1"/>
    <s v="PT;1;1;232"/>
    <n v="1"/>
    <m/>
    <n v="1"/>
    <x v="1"/>
    <x v="0"/>
    <x v="16"/>
  </r>
  <r>
    <x v="49"/>
    <n v="502098139"/>
    <n v="164383"/>
    <m/>
    <d v="2019-04-17T11:50:16"/>
    <n v="13"/>
    <s v="PT;1;1;232"/>
    <n v="1"/>
    <m/>
    <n v="1"/>
    <x v="1"/>
    <x v="0"/>
    <x v="16"/>
  </r>
  <r>
    <x v="132"/>
    <n v="507023129"/>
    <n v="164384"/>
    <m/>
    <d v="2019-04-17T11:57:38"/>
    <n v="13"/>
    <s v="PT;1;1;232"/>
    <n v="400"/>
    <m/>
    <n v="1"/>
    <x v="2"/>
    <x v="0"/>
    <x v="16"/>
  </r>
  <r>
    <x v="132"/>
    <n v="507023129"/>
    <n v="164385"/>
    <s v="AquisiÃ§Ã£o de ServiÃ§os para ElaboraÃ§Ã£o do Projeto Global de ExecuÃ§Ã£o - Arquitetura e Especialidades, Plano de PrevenÃ§Ã£o e GestÃ£o de ResÃ­duos da ConstruÃ§Ã£o e DemoliÃ§Ã£o, Plano de SeguranÃ§a e SaÃºde, CoordenaÃ§Ã£o de Projeto, AssistÃªncia TÃ©cnica e Telas Finais para a construÃ§Ã£o do EdifÃ­cio sito na PraÃ§a do MunicÃ­pio nÂº8-13"/>
    <d v="2019-04-17T11:58:02"/>
    <n v="3"/>
    <s v="PT;12;165;2021"/>
    <n v="360"/>
    <d v="2019-05-14T17:00:00"/>
    <n v="1"/>
    <x v="2"/>
    <x v="0"/>
    <x v="16"/>
  </r>
  <r>
    <x v="8"/>
    <n v="505187531"/>
    <n v="164386"/>
    <s v="FORNECIMENTO CONTÃNUO, MONTAGEM E MANUTENÃ‡ÃƒO DE EQUIPAMENTOS PARA CONTROLO DA ASSIDUIDADE E DE ACESSOS"/>
    <d v="2019-04-17T12:06:25"/>
    <n v="1"/>
    <s v="PT;12;164;42"/>
    <n v="400"/>
    <d v="2019-04-10T23:59:00"/>
    <n v="1"/>
    <x v="1"/>
    <x v="0"/>
    <x v="16"/>
  </r>
  <r>
    <x v="225"/>
    <n v="500876096"/>
    <n v="164387"/>
    <m/>
    <d v="2019-04-17T12:06:36"/>
    <n v="9"/>
    <s v="PT;1;1;232"/>
    <n v="400"/>
    <m/>
    <n v="1"/>
    <x v="2"/>
    <x v="0"/>
    <x v="16"/>
  </r>
  <r>
    <x v="8"/>
    <n v="505187531"/>
    <n v="164388"/>
    <s v="ALUGUER DE EQUIPAMENTO AUDIOVISUAL PARA APOIO A EVENTOS NO ESPAÃ‡O CRIARTE Â¿ CARCAVELOS"/>
    <d v="2019-04-17T12:08:52"/>
    <n v="13"/>
    <s v="PT;12;164;1998"/>
    <n v="400"/>
    <d v="2019-04-15T23:59:00"/>
    <n v="1"/>
    <x v="1"/>
    <x v="0"/>
    <x v="16"/>
  </r>
  <r>
    <x v="225"/>
    <n v="500876096"/>
    <n v="164389"/>
    <s v="O presente procedimento tem por objeto a seleÃ§Ã£o de cocontratantes atravÃ©s do SAD para prestaÃ§Ã£o de serviÃ§os de consultoria e formaÃ§Ã£o."/>
    <d v="2019-04-17T12:11:36"/>
    <n v="9"/>
    <s v="PT;1;1;232"/>
    <n v="400"/>
    <d v="1970-01-01T23:59:00"/>
    <n v="1"/>
    <x v="2"/>
    <x v="0"/>
    <x v="16"/>
  </r>
  <r>
    <x v="8"/>
    <n v="505187531"/>
    <n v="164390"/>
    <s v="Proc.Âº 270/DCOP/2019 - ALUGUER DE EQUIPAMENTO AUDIOVISUAL PARA APOIO A EVENTOS NO ESPAÃ‡O CRIARTE Â¿ CARCAVELOS"/>
    <d v="2019-04-17T12:14:30"/>
    <n v="1"/>
    <s v="PT;12;164;1998"/>
    <n v="360"/>
    <d v="2019-04-22T23:59:00"/>
    <n v="1"/>
    <x v="1"/>
    <x v="0"/>
    <x v="16"/>
  </r>
  <r>
    <x v="190"/>
    <n v="506809560"/>
    <n v="164391"/>
    <s v="RemodelaÃ§Ã£o de balneÃ¡rios, substituiÃ§Ã£o de caixilharia e de sistema de AVAC"/>
    <d v="2019-04-17T12:20:07"/>
    <n v="3"/>
    <s v="PT;13;191;2169"/>
    <n v="400"/>
    <d v="2019-03-24T17:00:00"/>
    <n v="1"/>
    <x v="2"/>
    <x v="0"/>
    <x v="16"/>
  </r>
  <r>
    <x v="6"/>
    <n v="506037258"/>
    <n v="164392"/>
    <s v="AquisiÃ§Ã£o de Material/Equipamento Desportivo para Pav. Desportivo da EB,2 Frei Bartolomeu MÃ¡rtires e EB2,3/S de Barroselas"/>
    <d v="2019-04-17T12:33:24"/>
    <n v="13"/>
    <s v="PT;17;256;2822"/>
    <n v="340"/>
    <d v="2019-05-02T17:00:00"/>
    <n v="1"/>
    <x v="1"/>
    <x v="0"/>
    <x v="16"/>
  </r>
  <r>
    <x v="3"/>
    <n v="500051054"/>
    <n v="164393"/>
    <s v="PrestaÃ§Ã£o de serviÃ§os de consultoria na Ã¡rea cultural, musical e recreativa, em regime de avenÃ§a, pelo perÃ­odo de um ano"/>
    <d v="2019-04-17T13:16:07"/>
    <n v="13"/>
    <s v="PT;16;236;230"/>
    <n v="5"/>
    <d v="2019-04-22T19:00:00"/>
    <n v="1"/>
    <x v="1"/>
    <x v="0"/>
    <x v="16"/>
  </r>
  <r>
    <x v="13"/>
    <n v="501294104"/>
    <n v="164394"/>
    <m/>
    <d v="2019-04-17T13:41:16"/>
    <n v="1"/>
    <m/>
    <n v="400"/>
    <m/>
    <n v="1"/>
    <x v="1"/>
    <x v="0"/>
    <x v="16"/>
  </r>
  <r>
    <x v="13"/>
    <n v="501294104"/>
    <n v="164395"/>
    <s v="PRESTAÃ‡ÃƒO DE SERVIÃ‡OS DE JARDINEIRO POR 12 MESES"/>
    <d v="2019-04-17T14:00:30"/>
    <n v="1"/>
    <s v="PT;16;245;321"/>
    <n v="300"/>
    <d v="2019-05-06T23:59:00"/>
    <n v="1"/>
    <x v="1"/>
    <x v="0"/>
    <x v="16"/>
  </r>
  <r>
    <x v="1"/>
    <n v="506673626"/>
    <n v="164396"/>
    <s v="AquisiÃ§Ã£o de serviÃ§os de manutenÃ§Ã£o e assistÃªncia tÃ©cnica a alarmes de anti-intrusÃ£o"/>
    <d v="2019-04-17T14:04:00"/>
    <n v="1"/>
    <s v="PT;16;237;31"/>
    <n v="360"/>
    <d v="2019-05-10T23:59:00"/>
    <n v="1"/>
    <x v="1"/>
    <x v="0"/>
    <x v="16"/>
  </r>
  <r>
    <x v="177"/>
    <n v="506735524"/>
    <n v="164397"/>
    <s v="FORNECIMENTO DE GÃS NATURAL PARA EDIFÃCIO MUNICIPAL E PAVILHÃƒO MUNICIPAL"/>
    <d v="2019-04-17T14:11:25"/>
    <n v="13"/>
    <s v="PT;2;21;479"/>
    <n v="360"/>
    <d v="2019-04-26T17:00:00"/>
    <n v="1"/>
    <x v="1"/>
    <x v="0"/>
    <x v="16"/>
  </r>
  <r>
    <x v="2"/>
    <n v="503539473"/>
    <n v="164398"/>
    <s v="LOCAÃ‡ÃƒO, INCLUINDO INSTALAÃ‡ÃƒO E DESMONTAGEM DE STANDS MODULARES, FRONTÃ•ES E ALCATIFA NO PAVILHÃƒO MUNICIPAL DE ALBUFEIRA, NO Ã‚MBITO DO VII OPTO"/>
    <d v="2019-04-17T14:14:06"/>
    <n v="13"/>
    <s v="PT;9;111;1551"/>
    <n v="360"/>
    <d v="2019-04-20T23:59:00"/>
    <n v="1"/>
    <x v="1"/>
    <x v="0"/>
    <x v="16"/>
  </r>
  <r>
    <x v="226"/>
    <n v="506873412"/>
    <n v="164399"/>
    <s v="EMPREITADA DE AMPLIAÃ‡ÃƒO DA ZONA INDUSTRIAL DE MONFORTE: EXECUÃ‡ÃƒO DE INFRAESTRUTURAS"/>
    <d v="2019-04-17T14:21:02"/>
    <n v="3"/>
    <s v="PT;13;187;2144"/>
    <n v="5"/>
    <d v="2019-05-02T16:00:00"/>
    <n v="1"/>
    <x v="1"/>
    <x v="0"/>
    <x v="16"/>
  </r>
  <r>
    <x v="37"/>
    <n v="504293125"/>
    <n v="164400"/>
    <s v="Pintura de Marcas RodoviÃ¡rias na UrbanizaÃ§Ã£o Quinta da MemÃ³ria, B.Âº dos CÃ¡gados e Traseiras da Rua D. Francisco de Almeida, Freguesia de Odivelas"/>
    <d v="2019-04-17T14:29:53"/>
    <n v="1"/>
    <s v="PT;12;175;2097"/>
    <n v="360"/>
    <d v="2019-05-01T23:59:00"/>
    <n v="1"/>
    <x v="1"/>
    <x v="0"/>
    <x v="16"/>
  </r>
  <r>
    <x v="0"/>
    <n v="508481287"/>
    <n v="164401"/>
    <s v="Empreitada para execuÃ§Ã£o da obra de alteraÃ§Ã£o da localizaÃ§Ã£o do secretariado das &quot;Amigas do Peito&quot;"/>
    <d v="2019-04-17T14:30:57"/>
    <n v="13"/>
    <s v="PT;12;165;2010"/>
    <n v="360"/>
    <d v="2019-04-24T17:00:00"/>
    <n v="1"/>
    <x v="0"/>
    <x v="0"/>
    <x v="16"/>
  </r>
  <r>
    <x v="13"/>
    <n v="501294104"/>
    <n v="164402"/>
    <s v="PRESTAÃ‡ÃƒO DE SERVIÃ‡OS PARA MANUTENÃ‡ÃƒO, RECUPERAÃ‡ÃƒO DE TRABALHOS NA REDE VIÃRIA (PEDREIRO),PELO PERÃODO DE 12 MESES"/>
    <d v="2019-04-17T14:34:19"/>
    <n v="1"/>
    <s v="PT;1;1;232"/>
    <n v="360"/>
    <d v="2019-04-26T23:59:00"/>
    <n v="1"/>
    <x v="1"/>
    <x v="0"/>
    <x v="16"/>
  </r>
  <r>
    <x v="0"/>
    <n v="508481287"/>
    <n v="164403"/>
    <s v="191A000012 - AquisiÃ§Ã£o de gases medicinais - Ano 2019"/>
    <d v="2019-04-17T14:35:24"/>
    <n v="3"/>
    <s v="PT;12;165;2010"/>
    <n v="360"/>
    <d v="2019-05-27T17:00:00"/>
    <n v="1"/>
    <x v="0"/>
    <x v="0"/>
    <x v="16"/>
  </r>
  <r>
    <x v="50"/>
    <n v="500192855"/>
    <n v="164404"/>
    <s v="AquisiÃ§Ã£o de serviÃ§os de recolha e tratamento de valores e de fundos de trocos para o Metropolitano de Lisboa, E.P.E."/>
    <d v="2019-04-17T14:44:06"/>
    <n v="3"/>
    <s v="PT;12;165;75"/>
    <n v="340"/>
    <d v="2019-05-17T23:59:00"/>
    <n v="1"/>
    <x v="3"/>
    <x v="0"/>
    <x v="16"/>
  </r>
  <r>
    <x v="132"/>
    <n v="507023129"/>
    <n v="164405"/>
    <s v="ConstruÃ§Ã£o de Infraestruturas para receber monoblocos do posto de limpeza provisÃ³rio da Ajuda"/>
    <d v="2019-04-17T14:48:35"/>
    <n v="13"/>
    <s v="PT;12;165;2000"/>
    <n v="5"/>
    <d v="2019-05-08T17:00:00"/>
    <n v="1"/>
    <x v="2"/>
    <x v="0"/>
    <x v="16"/>
  </r>
  <r>
    <x v="219"/>
    <n v="900106590"/>
    <n v="164406"/>
    <m/>
    <d v="2019-04-17T14:50:13"/>
    <n v="1"/>
    <s v="PT;1;1;232"/>
    <n v="1"/>
    <m/>
    <n v="1"/>
    <x v="2"/>
    <x v="0"/>
    <x v="16"/>
  </r>
  <r>
    <x v="2"/>
    <n v="503539473"/>
    <n v="164407"/>
    <s v="LOCAÃ‡ÃƒO, INCLUINDO INSTALAÃ‡ÃƒO E DESMONTAGEM DE MOBILIÃRIO, ESTRUTURAS E EQUIPAMENTO DE SONORIZAÃ‡ÃƒO, ILUMINAÃ‡ÃƒO, PROJEÃ‡ÃƒO E IMAGEM, NO PAVILHÃƒO MUNICIPAL DE ALBUFEIRA, NO Ã‚MBITO DO VII OPTO"/>
    <d v="2019-04-17T14:58:02"/>
    <n v="13"/>
    <s v="PT;9;111;1551"/>
    <n v="360"/>
    <d v="2019-04-20T23:59:00"/>
    <n v="1"/>
    <x v="1"/>
    <x v="0"/>
    <x v="16"/>
  </r>
  <r>
    <x v="219"/>
    <n v="900106590"/>
    <n v="164408"/>
    <m/>
    <d v="2019-04-17T15:21:51"/>
    <n v="9"/>
    <s v="PT;1;1;232"/>
    <n v="400"/>
    <m/>
    <n v="1"/>
    <x v="2"/>
    <x v="0"/>
    <x v="16"/>
  </r>
  <r>
    <x v="54"/>
    <n v="501202021"/>
    <n v="164409"/>
    <m/>
    <d v="2019-04-17T15:26:39"/>
    <n v="13"/>
    <s v="PT;12;159;283"/>
    <n v="400"/>
    <d v="1970-01-01T18:00:00"/>
    <n v="1"/>
    <x v="7"/>
    <x v="0"/>
    <x v="16"/>
  </r>
  <r>
    <x v="0"/>
    <n v="508481287"/>
    <n v="164411"/>
    <s v="199G000687 - &quot;PrestaÃ§Ã£o de serviÃ§os de realizaÃ§Ã£o de auditoria de renovaÃ§Ã£o da certificaÃ§Ã£o do sistema de gestÃ£o da qualidade do serviÃ§o de urologia do CHULN,E.P.E.&quot;"/>
    <d v="2019-04-17T15:27:26"/>
    <n v="1"/>
    <s v="PT;12;165;2010"/>
    <n v="5"/>
    <d v="2019-04-22T17:00:00"/>
    <n v="1"/>
    <x v="0"/>
    <x v="0"/>
    <x v="16"/>
  </r>
  <r>
    <x v="84"/>
    <n v="680018140"/>
    <n v="164412"/>
    <s v="AquisiÃ§Ã£o de um VeÃ­culo Pesado de Mercadorias de 7500 KG, com BÃ¡scula e Grua"/>
    <d v="2019-04-17T15:33:04"/>
    <n v="1"/>
    <s v="PT;20;299;145"/>
    <n v="400"/>
    <d v="1970-01-01T23:59:00"/>
    <n v="1"/>
    <x v="1"/>
    <x v="0"/>
    <x v="16"/>
  </r>
  <r>
    <x v="54"/>
    <n v="501202021"/>
    <n v="164413"/>
    <s v="ContrataÃ§Ã£o de 120H para ServiÃ§o de ManutenÃ§Ã£o do software Meta4"/>
    <d v="2019-04-17T15:41:17"/>
    <n v="13"/>
    <s v="PT;12;159;283"/>
    <n v="400"/>
    <d v="1970-01-01T18:00:00"/>
    <n v="1"/>
    <x v="7"/>
    <x v="0"/>
    <x v="16"/>
  </r>
  <r>
    <x v="33"/>
    <n v="505170876"/>
    <n v="164414"/>
    <s v="Fornecimento de lanches Ã  comunidade educativa - X Festival dos Descobrimentos"/>
    <d v="2019-04-17T15:52:15"/>
    <n v="1"/>
    <s v="PT;9;117;1575"/>
    <n v="360"/>
    <d v="2019-04-23T17:00:00"/>
    <n v="1"/>
    <x v="1"/>
    <x v="0"/>
    <x v="16"/>
  </r>
  <r>
    <x v="8"/>
    <n v="505187531"/>
    <n v="164415"/>
    <s v="Proc.Âº 271/DCOP/2019 - AQUISIÃ‡ÃƒO DE SERVIÃ‡OS PARA O FORNECIMENTO, CUSTOMIZAÃ‡ÃƒO, INTEGRAÃ‡ÃƒO E OPERAÃ‡ÃƒO DE UMA PLATAFORMA TECNOLÃ“GICA PARA O CENTRO DE OPERAÃ‡Ã•ES DO MUNICÃPIO DE CASCAIS"/>
    <d v="2019-04-17T15:59:53"/>
    <n v="3"/>
    <s v="PT;12;164;1999"/>
    <n v="5"/>
    <d v="2019-06-03T23:59:00"/>
    <n v="1"/>
    <x v="1"/>
    <x v="0"/>
    <x v="16"/>
  </r>
  <r>
    <x v="11"/>
    <n v="506614913"/>
    <n v="164416"/>
    <s v="ExecuÃ§Ã£o de trabalhos necessÃ¡rios a reabilitaÃ§Ã£o dos pavimentos das vias rodoviÃ¡rias e dos acessos pedonais, na Avenida dos Combatentes da Grande Guerra em Vila Franca de Xira com uma Ã¡rea de intervenÃ§Ã£o de mais de 230 m de extensÃ£o."/>
    <d v="2019-04-17T16:06:13"/>
    <n v="3"/>
    <s v="PT;12;173;2086"/>
    <n v="340"/>
    <d v="2019-05-24T23:59:00"/>
    <n v="1"/>
    <x v="1"/>
    <x v="0"/>
    <x v="16"/>
  </r>
  <r>
    <x v="65"/>
    <n v="600084779"/>
    <n v="164417"/>
    <s v="AquisiÃ§Ã£o de processadores IFL (Integrated Facility for Linux) para o equipamento Mainframe dos centros de dados primÃ¡rio e secundÃ¡rio da AT"/>
    <d v="2019-04-17T16:07:12"/>
    <n v="3"/>
    <s v="PT;1;1;232"/>
    <n v="340"/>
    <d v="2019-05-18T17:00:00"/>
    <n v="1"/>
    <x v="2"/>
    <x v="0"/>
    <x v="16"/>
  </r>
  <r>
    <x v="12"/>
    <n v="506187543"/>
    <n v="164418"/>
    <s v="ServiÃ§os de engenharia, para elaboraÃ§Ã£o do Projeto de ExecuÃ§Ã£o de SCIE em piso de estacionamento nos edifÃ­cios inacabados situados na Rua Infante D. Henrique, n.Âºs 59 a 71 em Pinhal Novo."/>
    <d v="2019-04-17T16:14:00"/>
    <n v="1"/>
    <s v="PT;16;241;2601"/>
    <n v="400"/>
    <d v="2019-04-25T23:59:00"/>
    <n v="1"/>
    <x v="1"/>
    <x v="0"/>
    <x v="16"/>
  </r>
  <r>
    <x v="12"/>
    <n v="506187543"/>
    <n v="164419"/>
    <s v="IntervenÃ§Ãµes ao nÃ­vel do espaÃ§o exterior compreendendo movimentaÃ§Ãµes de terras, execuÃ§Ã£o de pavimentos, trabalhos de betÃ£o armado, sinalizaÃ§Ã£o, drenagem, rede de Ã¡guas e paisagismo."/>
    <d v="2019-04-17T16:14:53"/>
    <n v="3"/>
    <s v="PT;16;241;2603"/>
    <n v="400"/>
    <d v="2019-04-02T23:59:00"/>
    <n v="1"/>
    <x v="1"/>
    <x v="0"/>
    <x v="16"/>
  </r>
  <r>
    <x v="34"/>
    <n v="508069645"/>
    <n v="164420"/>
    <s v="PE_19039_CPS - AQUISIÃ‡ÃƒO DE SERVIÃ‡OS DE ASSISTÃŠNCIA TÃ‰CNICA AO PROJETO DE ESTRUTURAS NO Ã‚MBITO DA CONCLUSÃƒO DA EMPREITADA DE EXECUÃ‡ÃƒO DAS OBRAS DE MODERNIZAÃ‡ÃƒO DA ESCOLA SECUNDÃRIA DO MONTE DA CAPARICA, EM ALMADA"/>
    <d v="2019-04-17T16:23:10"/>
    <n v="13"/>
    <s v="PT;16;236;2578"/>
    <n v="360"/>
    <d v="2019-04-23T17:00:00"/>
    <n v="1"/>
    <x v="6"/>
    <x v="0"/>
    <x v="16"/>
  </r>
  <r>
    <x v="225"/>
    <n v="500876096"/>
    <n v="164421"/>
    <m/>
    <d v="2019-04-17T16:34:04"/>
    <n v="9"/>
    <m/>
    <n v="400"/>
    <m/>
    <n v="1"/>
    <x v="2"/>
    <x v="0"/>
    <x v="16"/>
  </r>
  <r>
    <x v="3"/>
    <n v="500051054"/>
    <n v="164422"/>
    <m/>
    <d v="2019-04-17T16:42:20"/>
    <n v="13"/>
    <s v="PT;1;1;232"/>
    <n v="400"/>
    <d v="1970-01-01T19:00:00"/>
    <n v="1"/>
    <x v="1"/>
    <x v="0"/>
    <x v="16"/>
  </r>
  <r>
    <x v="3"/>
    <n v="500051054"/>
    <n v="164423"/>
    <s v="AquisiÃ§Ã£o de vestuÃ¡rio de proteÃ§Ã£o/seguranÃ§a impermeÃ¡vel para os trabalhadores da CÃ¢mara Municipal de Almada"/>
    <d v="2019-04-17T16:43:04"/>
    <n v="13"/>
    <s v="PT;1;1;232"/>
    <n v="360"/>
    <d v="2019-04-27T19:00:00"/>
    <n v="1"/>
    <x v="1"/>
    <x v="0"/>
    <x v="16"/>
  </r>
  <r>
    <x v="226"/>
    <n v="506873412"/>
    <n v="164424"/>
    <s v="EMPREITADA DE INFRAESTEUTURAS DE APOIO Ã€ ATIVIDADE EMPRESARIAL: - AMPLIAÃ‡ÃƒO DA ÃREA DE ACOLHIEMNTO EMPRESARIAL DE MONFORTE: -INFRAESTRUTURAS DE APOIO TÃ‰CNICO-ADMINISTRATIVO Ã€ AAE (ZI) Â¿ MONFORTE - REABILITAÃ‡ÃƒO"/>
    <d v="2019-04-17T16:45:07"/>
    <n v="3"/>
    <s v="PT;13;187;2144"/>
    <n v="5"/>
    <d v="2019-06-11T16:00:00"/>
    <n v="1"/>
    <x v="1"/>
    <x v="0"/>
    <x v="16"/>
  </r>
  <r>
    <x v="225"/>
    <n v="500876096"/>
    <n v="164425"/>
    <s v="O presente procedimento tem por objeto a seleÃ§Ã£o de cocontratantes atravÃ©s do SAD para prestaÃ§Ã£o de serviÃ§os de consultoria e formaÃ§Ã£o."/>
    <d v="2019-04-17T16:48:01"/>
    <n v="9"/>
    <s v="PT;4;44;707"/>
    <n v="40"/>
    <d v="1970-01-01T23:59:00"/>
    <n v="1"/>
    <x v="2"/>
    <x v="0"/>
    <x v="16"/>
  </r>
  <r>
    <x v="10"/>
    <n v="500122237"/>
    <n v="164426"/>
    <s v="AquisiÃ§Ã£o de serviÃ§os de manutenÃ§Ã£o do Software de GestÃ£o Integrada de InformaÃ§Ã£o da Quidgest"/>
    <d v="2019-04-17T16:53:55"/>
    <n v="1"/>
    <s v="PT;1;1;232"/>
    <n v="360"/>
    <d v="2019-04-25T23:59:00"/>
    <n v="1"/>
    <x v="2"/>
    <x v="0"/>
    <x v="16"/>
  </r>
  <r>
    <x v="13"/>
    <n v="501294104"/>
    <n v="164429"/>
    <s v="PRESTAÃ‡ÃƒO DE SERVIÃ‡OS PARA A ALTERAÃ‡ÃƒO DA INSTALAÃ‡ÃƒO AVAC E DETEÃ‡ÃƒO DE INCÃŠNDIO NO EDÃFICIO DE ESTRADA DOS CIPRESTES, 15 (EDP), EM SETÃšBAL"/>
    <d v="2019-04-17T17:13:08"/>
    <n v="1"/>
    <s v="PT;16;245;2623"/>
    <n v="360"/>
    <d v="2019-04-23T23:59:00"/>
    <n v="1"/>
    <x v="1"/>
    <x v="0"/>
    <x v="16"/>
  </r>
  <r>
    <x v="84"/>
    <n v="680018140"/>
    <n v="164430"/>
    <m/>
    <d v="2019-04-17T17:13:42"/>
    <n v="1"/>
    <s v="PT;1;1;232"/>
    <n v="400"/>
    <m/>
    <n v="1"/>
    <x v="1"/>
    <x v="0"/>
    <x v="16"/>
  </r>
  <r>
    <x v="21"/>
    <n v="506609553"/>
    <n v="164431"/>
    <s v="AquisiÃ§Ã£o de uma bomba de combate a incÃªndios portÃ¡til"/>
    <d v="2019-04-17T17:21:28"/>
    <n v="1"/>
    <s v="PT;8;101;1519"/>
    <n v="360"/>
    <d v="2019-04-23T23:59:00"/>
    <n v="1"/>
    <x v="1"/>
    <x v="0"/>
    <x v="16"/>
  </r>
  <r>
    <x v="175"/>
    <n v="500925895"/>
    <n v="164433"/>
    <m/>
    <d v="2019-04-17T18:54:09"/>
    <n v="13"/>
    <s v="PT;1;1;232"/>
    <n v="400"/>
    <m/>
    <n v="1"/>
    <x v="2"/>
    <x v="0"/>
    <x v="16"/>
  </r>
  <r>
    <x v="0"/>
    <n v="508481287"/>
    <n v="164434"/>
    <s v="191A000011 -AquisiÃ§Ã£o de OxigÃ©nio liquido medicinal - Ano 2019"/>
    <d v="2019-04-17T19:05:43"/>
    <n v="3"/>
    <s v="PT;12;165;2010"/>
    <n v="360"/>
    <d v="2019-05-27T17:00:00"/>
    <n v="1"/>
    <x v="0"/>
    <x v="0"/>
    <x v="16"/>
  </r>
  <r>
    <x v="90"/>
    <n v="503541567"/>
    <n v="164447"/>
    <s v="Empreitada 123/GEBALIS/2019 Â¿ Bairro Condado (Zona I) Â¿ ReabilitaÃ§Ã£o de fogos municipais"/>
    <d v="2019-04-18T09:34:51"/>
    <n v="13"/>
    <s v="PT;12;165;2007"/>
    <n v="340"/>
    <d v="2019-04-27T23:59:00"/>
    <n v="1"/>
    <x v="1"/>
    <x v="0"/>
    <x v="16"/>
  </r>
  <r>
    <x v="13"/>
    <n v="501294104"/>
    <n v="164448"/>
    <s v="PRESTAÃ‡ÃƒO DE SERVIÃ‡OS DE CONCEÃ‡ÃƒO GRÃFICA DE MATERIAIS DE COMUNICAÃ‡ÃƒO - PROJETO: PT/2017/FAMI/168 - IMPLEMENTAÃ‡ÃƒO DO PLANO - SETÃšBAL, TERRITÃ“RIO INTERCULTURAL."/>
    <d v="2019-04-18T09:51:45"/>
    <n v="13"/>
    <s v="PT;16;245;2623"/>
    <n v="360"/>
    <d v="2019-04-24T23:59:00"/>
    <n v="1"/>
    <x v="1"/>
    <x v="0"/>
    <x v="16"/>
  </r>
  <r>
    <x v="47"/>
    <n v="512042659"/>
    <n v="164449"/>
    <s v="Ajuste Direto para PrestaÃ§Ã£o de ServiÃ§os de Auditoria Externa das Contas do MunicÃ­pio de Nordeste"/>
    <d v="2019-04-18T10:00:41"/>
    <n v="1"/>
    <s v="PT;20;312;3402"/>
    <n v="340"/>
    <d v="2019-04-27T23:59:00"/>
    <n v="1"/>
    <x v="1"/>
    <x v="0"/>
    <x v="16"/>
  </r>
  <r>
    <x v="138"/>
    <n v="506087000"/>
    <n v="164450"/>
    <s v="Fornecimento de energia elÃ©trica para as instalaÃ§Ãµes alimentadas em mÃ©dia tensÃ£o, do MunicÃ­pio de Cantanhede, ao abrigo do Acordo Quadro para fornecimento de eletricidade em regime de mercado livre (CIMRC-AQ 03/2018), promovido pela CIM-RC"/>
    <d v="2019-04-18T10:43:54"/>
    <n v="13"/>
    <s v="PT;7;79;138"/>
    <n v="360"/>
    <d v="2019-05-07T17:00:00"/>
    <n v="1"/>
    <x v="1"/>
    <x v="0"/>
    <x v="16"/>
  </r>
  <r>
    <x v="225"/>
    <n v="500876096"/>
    <n v="164451"/>
    <m/>
    <d v="2019-04-18T10:05:50"/>
    <n v="9"/>
    <s v="PT;1;1;232"/>
    <n v="400"/>
    <m/>
    <n v="1"/>
    <x v="2"/>
    <x v="0"/>
    <x v="16"/>
  </r>
  <r>
    <x v="13"/>
    <n v="501294104"/>
    <n v="164452"/>
    <s v="PRESTAÃ‡ÃƒO DE SERVIÃ‡OS PARA PRODUÃ‡ÃƒO DE LONAS 8*3 E ALUGUER DE 3 POSIÃ‡Ã•ES DE OUTDOR, PELO PERÃODO DE 12 MESES."/>
    <d v="2019-04-18T10:22:54"/>
    <n v="13"/>
    <s v="PT;16;245;2623"/>
    <n v="360"/>
    <d v="2019-04-24T23:59:00"/>
    <n v="1"/>
    <x v="1"/>
    <x v="0"/>
    <x v="16"/>
  </r>
  <r>
    <x v="0"/>
    <n v="508481287"/>
    <n v="164453"/>
    <s v="Empreitada para execuÃ§Ã£o da obra de fornecimento e instalaÃ§Ã£o de sinalÃ©tica para o futuro Hospital de Dia do ServiÃ§o de Gastrenterologia e Hepatologia"/>
    <d v="2019-04-18T10:46:20"/>
    <n v="13"/>
    <s v="PT;12;165;2010"/>
    <n v="360"/>
    <d v="2019-04-26T17:00:00"/>
    <n v="1"/>
    <x v="0"/>
    <x v="0"/>
    <x v="16"/>
  </r>
  <r>
    <x v="225"/>
    <n v="500876096"/>
    <n v="164454"/>
    <m/>
    <d v="2019-04-18T10:49:00"/>
    <n v="9"/>
    <s v="PT;1;1;232"/>
    <n v="400"/>
    <m/>
    <n v="1"/>
    <x v="2"/>
    <x v="0"/>
    <x v="16"/>
  </r>
  <r>
    <x v="47"/>
    <n v="512042659"/>
    <n v="164455"/>
    <s v="Consulta PrÃ©via para AquisiÃ§Ã£o e Montagem de Luzes LED no Centro HistÃ³rico da Vila de Nordeste"/>
    <d v="2019-04-18T10:53:36"/>
    <n v="13"/>
    <s v="PT;20;312;3402"/>
    <n v="360"/>
    <d v="2019-04-28T23:59:00"/>
    <n v="1"/>
    <x v="1"/>
    <x v="0"/>
    <x v="16"/>
  </r>
  <r>
    <x v="131"/>
    <n v="508345464"/>
    <n v="164456"/>
    <s v="Desenvolvimento do CBR1 de Santo EstÃªvÃ£o para futura exploraÃ§Ã£o"/>
    <d v="2019-04-18T10:55:56"/>
    <n v="1"/>
    <s v="PT;15;216;43"/>
    <n v="360"/>
    <d v="2019-04-27T18:00:00"/>
    <n v="1"/>
    <x v="2"/>
    <x v="0"/>
    <x v="16"/>
  </r>
  <r>
    <x v="68"/>
    <n v="512013241"/>
    <n v="164457"/>
    <s v="RevisÃ£o/ReabilitaÃ§Ã£o das Coberturas e Pintura da Escola EBI/JI Madre Teresa da Anunciada - Freguesia de Ribeira Seca"/>
    <d v="2019-04-18T10:57:38"/>
    <n v="1"/>
    <m/>
    <n v="360"/>
    <d v="2019-04-23T16:30:00"/>
    <n v="1"/>
    <x v="1"/>
    <x v="0"/>
    <x v="16"/>
  </r>
  <r>
    <x v="2"/>
    <n v="503539473"/>
    <n v="164458"/>
    <s v="AquisiÃ§Ã£o de equipamento de impressÃ£o e cÃ³pia"/>
    <d v="2019-04-18T10:58:08"/>
    <n v="13"/>
    <s v="PT;9;111;1551"/>
    <n v="360"/>
    <d v="2019-04-24T23:59:00"/>
    <n v="1"/>
    <x v="1"/>
    <x v="0"/>
    <x v="16"/>
  </r>
  <r>
    <x v="91"/>
    <n v="503584215"/>
    <n v="164459"/>
    <m/>
    <d v="2019-04-18T11:10:58"/>
    <n v="13"/>
    <s v="PT;1;1;232"/>
    <n v="1"/>
    <m/>
    <n v="1"/>
    <x v="2"/>
    <x v="0"/>
    <x v="16"/>
  </r>
  <r>
    <x v="138"/>
    <n v="506087000"/>
    <n v="164460"/>
    <s v="Fornecimento de energia elÃ©trica para as instalaÃ§Ãµes alimentadas em baixa tensÃ£o especial, do MunicÃ­pio de Cantanhede, ao abrigo do Acordo Quadro para fornecimento de eletricidade em regime de mercado livre (CIMRC-AQ 03/2018), promovido pela CIM-RC"/>
    <d v="2019-04-18T11:21:42"/>
    <n v="13"/>
    <s v="PT;7;79;138"/>
    <n v="360"/>
    <d v="2019-05-07T17:00:00"/>
    <n v="1"/>
    <x v="1"/>
    <x v="0"/>
    <x v="16"/>
  </r>
  <r>
    <x v="9"/>
    <n v="506173968"/>
    <n v="164462"/>
    <s v="AquisiÃ§Ã£o de serviÃ§os mÃ©dicos especializados em medicina do trabalho"/>
    <d v="2019-04-18T11:31:19"/>
    <n v="13"/>
    <s v="PT;1;1;232"/>
    <n v="210"/>
    <d v="2019-04-23T20:00:00"/>
    <n v="1"/>
    <x v="1"/>
    <x v="0"/>
    <x v="16"/>
  </r>
  <r>
    <x v="227"/>
    <n v="503309265"/>
    <n v="164464"/>
    <s v="[IN]^2 Inverse Internacionalization Mission - Aluguer de Ãudio e Imagem"/>
    <d v="2019-04-18T11:37:57"/>
    <n v="3"/>
    <s v="PT;1;1;232"/>
    <n v="340"/>
    <d v="2019-04-24T17:00:00"/>
    <n v="1"/>
    <x v="2"/>
    <x v="0"/>
    <x v="16"/>
  </r>
  <r>
    <x v="138"/>
    <n v="506087000"/>
    <n v="164466"/>
    <s v="Fornecimento de energia elÃ©trica para as instalaÃ§Ãµes alimentadas em baixa tensÃ£o, do MunicÃ­pio de Cantanhede, ao abrigo do Acordo Quadro para fornecimento de eletricidade em regime de mercado livre (CIMRC-AQ 03/2018), promovido pela CIM-RC"/>
    <d v="2019-04-18T11:42:07"/>
    <n v="13"/>
    <s v="PT;7;79;138"/>
    <n v="360"/>
    <d v="2019-05-07T17:00:00"/>
    <n v="1"/>
    <x v="1"/>
    <x v="0"/>
    <x v="16"/>
  </r>
  <r>
    <x v="68"/>
    <n v="512013241"/>
    <n v="164468"/>
    <m/>
    <d v="2019-04-18T11:42:30"/>
    <n v="1"/>
    <s v="PT;1;1;232"/>
    <n v="400"/>
    <m/>
    <n v="1"/>
    <x v="1"/>
    <x v="0"/>
    <x v="16"/>
  </r>
  <r>
    <x v="68"/>
    <n v="512013241"/>
    <n v="164469"/>
    <s v="ConstruÃ§Ã£o do Saneamento BÃ¡sico e ReabilitaÃ§Ã£o de Pavimentos da Rua dos Moinhos na Freguesia de Ribeirinha"/>
    <d v="2019-04-18T11:44:46"/>
    <n v="1"/>
    <m/>
    <n v="360"/>
    <d v="2019-04-23T17:00:00"/>
    <n v="1"/>
    <x v="1"/>
    <x v="0"/>
    <x v="16"/>
  </r>
  <r>
    <x v="93"/>
    <n v="501305564"/>
    <n v="164470"/>
    <m/>
    <d v="2019-04-18T11:47:47"/>
    <n v="1"/>
    <s v="PT;1;1;232"/>
    <n v="400"/>
    <m/>
    <n v="1"/>
    <x v="1"/>
    <x v="0"/>
    <x v="16"/>
  </r>
  <r>
    <x v="93"/>
    <n v="501305564"/>
    <n v="164471"/>
    <s v="AquisiÃ§Ã£o de serviÃ§os de aluguer de tendas/stands para vÃ¡rios eventos"/>
    <d v="2019-04-18T11:47:54"/>
    <n v="13"/>
    <s v="PT;15;218;121"/>
    <n v="5"/>
    <d v="2019-04-23T23:59:00"/>
    <n v="1"/>
    <x v="1"/>
    <x v="0"/>
    <x v="16"/>
  </r>
  <r>
    <x v="228"/>
    <n v="501172530"/>
    <n v="164473"/>
    <m/>
    <d v="2019-04-18T11:54:16"/>
    <n v="13"/>
    <s v="PT;1;1;232"/>
    <n v="400"/>
    <m/>
    <n v="1"/>
    <x v="2"/>
    <x v="0"/>
    <x v="16"/>
  </r>
  <r>
    <x v="228"/>
    <n v="501172530"/>
    <n v="164474"/>
    <s v="RemodelaÃ§Ã£o dos Apartamentos da Estrutura Residencial para Pessoas Idosas"/>
    <d v="2019-04-18T11:55:00"/>
    <n v="13"/>
    <s v="PT;15;220;2478"/>
    <n v="340"/>
    <d v="2019-06-01T23:59:00"/>
    <n v="1"/>
    <x v="2"/>
    <x v="0"/>
    <x v="16"/>
  </r>
  <r>
    <x v="17"/>
    <n v="505456010"/>
    <n v="164841"/>
    <s v="A obra tem como objetivo a reparaÃ§Ã£o e requalificaÃ§Ã£o dos arruamentos e respetivas zonas envolventes como sejam os estacionamentos e passeios, com necessidade de modernizaÃ§Ã£o ou melhoria das condiÃ§Ãµes de utilizaÃ§Ã£o, situados em todo o concelho."/>
    <d v="2019-04-18T12:00:53"/>
    <n v="3"/>
    <s v="PT;12;174;223"/>
    <n v="400"/>
    <d v="2019-04-13T23:59:00"/>
    <n v="1"/>
    <x v="1"/>
    <x v="0"/>
    <x v="16"/>
  </r>
  <r>
    <x v="68"/>
    <n v="512013241"/>
    <n v="164956"/>
    <s v="PavimentaÃ§Ã£o LigaÃ§Ã£o da Frente Mar Ã  Rua LuÃ­s de CamÃµes"/>
    <d v="2019-04-18T12:03:16"/>
    <n v="1"/>
    <m/>
    <n v="360"/>
    <d v="2019-04-23T17:00:00"/>
    <n v="1"/>
    <x v="1"/>
    <x v="0"/>
    <x v="16"/>
  </r>
  <r>
    <x v="162"/>
    <n v="506891330"/>
    <n v="164959"/>
    <m/>
    <d v="2019-04-18T12:05:13"/>
    <n v="13"/>
    <s v="PT;1;1;232"/>
    <n v="400"/>
    <m/>
    <n v="1"/>
    <x v="1"/>
    <x v="0"/>
    <x v="16"/>
  </r>
  <r>
    <x v="8"/>
    <n v="505187531"/>
    <n v="164960"/>
    <s v="Proc.Âº 287/DCOP/2019 - AQUISIÃ‡ÃƒO DE SERVIÃ‡OS DE SOCORRO E VIGILÃ‚NCIA A BANHISTAS PARA A PRAIA DA AZARUJINHA E PISCINA OCEÃ‚NICA DO TAMARIZ"/>
    <d v="2019-04-18T12:20:22"/>
    <n v="13"/>
    <s v="PT;12;164;1999"/>
    <n v="360"/>
    <d v="2019-04-23T23:59:00"/>
    <n v="1"/>
    <x v="1"/>
    <x v="0"/>
    <x v="16"/>
  </r>
  <r>
    <x v="22"/>
    <n v="508195446"/>
    <n v="164961"/>
    <m/>
    <d v="2019-04-18T12:26:08"/>
    <n v="13"/>
    <s v="PT;1;1;232"/>
    <n v="400"/>
    <m/>
    <n v="1"/>
    <x v="3"/>
    <x v="0"/>
    <x v="16"/>
  </r>
  <r>
    <x v="162"/>
    <n v="506891330"/>
    <n v="164962"/>
    <s v="AquisiÃ§Ã£o de VeÃ­culo Pesado de Mercadorias"/>
    <d v="2019-04-18T12:27:19"/>
    <n v="13"/>
    <s v="PT;12;173;2086"/>
    <n v="360"/>
    <d v="2019-04-28T23:59:00"/>
    <n v="1"/>
    <x v="1"/>
    <x v="0"/>
    <x v="16"/>
  </r>
  <r>
    <x v="17"/>
    <n v="505456010"/>
    <n v="164963"/>
    <s v="A obra tem como objetivo a reparaÃ§Ã£o e requalificaÃ§Ã£o dos arruamentos e respetivas zonas envolventes como sejam os estacionamentos e passeios, com necessidade de modernizaÃ§Ã£o ou melhoria das condiÃ§Ãµes de utilizaÃ§Ã£o, situados em todo o concelho."/>
    <d v="2019-04-18T12:35:08"/>
    <n v="3"/>
    <s v="PT;12;174;223"/>
    <n v="400"/>
    <d v="2019-04-13T23:59:00"/>
    <n v="1"/>
    <x v="1"/>
    <x v="0"/>
    <x v="16"/>
  </r>
  <r>
    <x v="113"/>
    <n v="506556590"/>
    <n v="164964"/>
    <s v="Pintura de EdifÃ­cios Municipais"/>
    <d v="2019-04-18T13:01:11"/>
    <n v="13"/>
    <s v="PT;8;99;1497"/>
    <n v="360"/>
    <d v="2019-04-27T23:59:00"/>
    <n v="1"/>
    <x v="1"/>
    <x v="0"/>
    <x v="16"/>
  </r>
  <r>
    <x v="0"/>
    <n v="508481287"/>
    <n v="164965"/>
    <m/>
    <d v="2019-04-18T13:49:12"/>
    <n v="1"/>
    <s v="PT;1;1;232"/>
    <n v="400"/>
    <m/>
    <n v="1"/>
    <x v="0"/>
    <x v="0"/>
    <x v="16"/>
  </r>
  <r>
    <x v="0"/>
    <n v="508481287"/>
    <n v="164966"/>
    <s v="aquisiÃ§Ã£o de materiais para manutenÃ§Ã£o de monitores de sinais vitais."/>
    <d v="2019-04-18T13:56:27"/>
    <n v="1"/>
    <s v="PT;12;165;2010"/>
    <n v="360"/>
    <d v="2019-04-30T17:00:00"/>
    <n v="1"/>
    <x v="0"/>
    <x v="0"/>
    <x v="16"/>
  </r>
  <r>
    <x v="77"/>
    <n v="506730573"/>
    <n v="164967"/>
    <s v="PrestaÃ§Ã£o contÃ­nua de reparaÃ§Ã£o de mÃ¡quinas industriais da frota municipal"/>
    <d v="2019-04-18T14:01:16"/>
    <n v="13"/>
    <s v="PT;9;125;1611"/>
    <n v="340"/>
    <d v="2019-05-16T15:00:00"/>
    <n v="1"/>
    <x v="1"/>
    <x v="0"/>
    <x v="16"/>
  </r>
  <r>
    <x v="133"/>
    <n v="501389660"/>
    <n v="164968"/>
    <m/>
    <d v="2019-04-18T14:03:24"/>
    <n v="1"/>
    <s v="PT;1;1;232"/>
    <n v="1"/>
    <m/>
    <n v="1"/>
    <x v="2"/>
    <x v="0"/>
    <x v="16"/>
  </r>
  <r>
    <x v="77"/>
    <n v="506730573"/>
    <n v="164969"/>
    <s v="ImplementaÃ§Ã£o de soluÃ§Ã£o de gestÃ£o de papel digital para documentos tÃ©cnicos associados aos processos de licenciamento da DivisÃ£o de Urbanismo Municipal"/>
    <d v="2019-04-18T14:24:09"/>
    <n v="1"/>
    <s v="PT;9;125;1611"/>
    <n v="340"/>
    <d v="2019-05-08T15:00:00"/>
    <n v="1"/>
    <x v="1"/>
    <x v="0"/>
    <x v="16"/>
  </r>
  <r>
    <x v="93"/>
    <n v="501305564"/>
    <n v="164970"/>
    <s v="AquisiÃ§Ã£o de ServiÃ§o de FiscalizaÃ§Ã£o da Empreitada de ReabilitaÃ§Ã£o do Sistema de Diques no Rio Tejo - Chamusca"/>
    <d v="2019-04-18T14:25:08"/>
    <n v="13"/>
    <s v="PT;15;218;2468"/>
    <n v="5"/>
    <d v="2019-04-26T23:59:00"/>
    <n v="1"/>
    <x v="1"/>
    <x v="0"/>
    <x v="16"/>
  </r>
  <r>
    <x v="204"/>
    <s v="PT501516980"/>
    <n v="164971"/>
    <s v="SubstituiÃ§Ã£o de Pavimentos, reparaÃ§Ãµes em revestimentos de paredes e tetos, pinturas, substituiÃ§Ã£o das infraestruturas elÃ©tricas e de telecomunicaÃ§Ãµes e remodelaÃ§Ã£o de InstalaÃ§Ãµes SanitÃ¡rias"/>
    <d v="2019-04-18T14:29:59"/>
    <n v="3"/>
    <s v="PT;12;165;2010"/>
    <n v="360"/>
    <d v="2019-05-02T23:59:00"/>
    <n v="1"/>
    <x v="2"/>
    <x v="0"/>
    <x v="16"/>
  </r>
  <r>
    <x v="0"/>
    <n v="508481287"/>
    <n v="164972"/>
    <s v="AquisiÃ§Ã£o de bombas infusoras para o Centro AmbulatÃ³rio Â¿ CHULN - HPV."/>
    <d v="2019-04-18T14:38:59"/>
    <n v="13"/>
    <s v="PT;12;165;2010"/>
    <n v="360"/>
    <d v="2019-05-02T17:00:00"/>
    <n v="1"/>
    <x v="0"/>
    <x v="0"/>
    <x v="16"/>
  </r>
  <r>
    <x v="0"/>
    <n v="508481287"/>
    <n v="164973"/>
    <m/>
    <d v="2019-04-18T14:59:16"/>
    <n v="3"/>
    <s v="PT;1;1;232"/>
    <n v="400"/>
    <m/>
    <n v="1"/>
    <x v="0"/>
    <x v="0"/>
    <x v="16"/>
  </r>
  <r>
    <x v="77"/>
    <n v="506730573"/>
    <n v="164974"/>
    <s v="RealizaÃ§Ã£o de espetÃ¡culo com a Fadista KÃ¡tia Guerreiro na Final Â¿ 20.Âª EdiÃ§Ã£o do Concurso de Fado"/>
    <d v="2019-04-18T15:01:52"/>
    <n v="1"/>
    <s v="PT;9;125;1608"/>
    <n v="340"/>
    <d v="2019-04-23T15:00:00"/>
    <n v="1"/>
    <x v="1"/>
    <x v="0"/>
    <x v="16"/>
  </r>
  <r>
    <x v="8"/>
    <n v="505187531"/>
    <n v="164975"/>
    <s v="AQUISIÃ‡ÃƒO DE LICENCIAMENTO DO CÃ“DIGO PARA UTILIZAÃ‡ÃƒO DE SIMBOLOGIA PARA DALTÃ“NICOS NAS PRAIAS Proc.Âº 284/DCOP/2019"/>
    <d v="2019-04-18T15:13:00"/>
    <n v="1"/>
    <s v="PT;12;164;42"/>
    <n v="360"/>
    <d v="2019-04-29T23:59:00"/>
    <n v="1"/>
    <x v="1"/>
    <x v="0"/>
    <x v="16"/>
  </r>
  <r>
    <x v="85"/>
    <n v="504471350"/>
    <n v="164976"/>
    <s v="Levantamento e elaboraÃ§Ã£o de um plano de aÃ§Ã£o para a melhoria das condiÃ§Ãµes energÃ©ticas das empresas da regiÃ£o do Alto Minho"/>
    <d v="2019-04-18T15:30:44"/>
    <n v="3"/>
    <s v="PT;17;247;276"/>
    <n v="5"/>
    <d v="2019-04-29T17:00:00"/>
    <n v="1"/>
    <x v="2"/>
    <x v="0"/>
    <x v="16"/>
  </r>
  <r>
    <x v="8"/>
    <n v="505187531"/>
    <n v="164977"/>
    <s v="AQUISIÃ‡ÃƒO DE SERVIÃ‡OS PARA ALTERAÃ‡ÃƒO DA REDE DE DISTRIBUIÃ‡ÃƒO DE GÃS NATURAL"/>
    <d v="2019-04-18T15:36:51"/>
    <n v="1"/>
    <s v="PT;12;164;42"/>
    <n v="5"/>
    <d v="2019-04-23T23:59:00"/>
    <n v="1"/>
    <x v="1"/>
    <x v="0"/>
    <x v="16"/>
  </r>
  <r>
    <x v="0"/>
    <n v="508481287"/>
    <n v="164978"/>
    <s v="191C000038 - AquisiÃ§Ã£o de gluconato de clorohexidina 2% s/sabÃ£o adicionado-toalhete - Ano 2019"/>
    <d v="2019-04-18T15:40:25"/>
    <n v="13"/>
    <s v="PT;12;165;2010"/>
    <n v="360"/>
    <d v="2019-05-03T17:00:00"/>
    <n v="1"/>
    <x v="0"/>
    <x v="0"/>
    <x v="16"/>
  </r>
  <r>
    <x v="7"/>
    <n v="508666236"/>
    <n v="164979"/>
    <s v="Fornecimento de frutas e legumes frescos Ã  Escola de Hotelaria e Turismo do Douro-Lamego da rede escolar do Turismo de Portugal, I.P."/>
    <d v="2019-04-18T15:45:37"/>
    <n v="13"/>
    <s v="PT;19;278;3094"/>
    <n v="5"/>
    <d v="2019-04-30T23:50:00"/>
    <n v="1"/>
    <x v="2"/>
    <x v="0"/>
    <x v="16"/>
  </r>
  <r>
    <x v="8"/>
    <n v="505187531"/>
    <n v="164980"/>
    <s v="AquisiÃ§Ã£o de serviÃ§os de elaboraÃ§Ã£o de projeto de arquitetura do Centro de Controlo de Cascais- C3"/>
    <d v="2019-04-18T15:47:39"/>
    <n v="13"/>
    <s v="PT;12;164;42"/>
    <n v="360"/>
    <d v="2019-04-24T23:59:00"/>
    <n v="1"/>
    <x v="1"/>
    <x v="0"/>
    <x v="16"/>
  </r>
  <r>
    <x v="24"/>
    <n v="503311332"/>
    <n v="164981"/>
    <s v="Cprev 16/19 - ElaboraÃ§Ã£o de estudo para a modernizaÃ§Ã£o das Zonas de Acesso AutomÃ³vel Condicionado (ZAAC)"/>
    <d v="2019-04-18T15:48:57"/>
    <n v="13"/>
    <s v="PT;12;165;75"/>
    <n v="360"/>
    <d v="2019-05-03T17:00:00"/>
    <n v="1"/>
    <x v="1"/>
    <x v="0"/>
    <x v="16"/>
  </r>
  <r>
    <x v="8"/>
    <n v="505187531"/>
    <n v="164982"/>
    <s v="AQUISIÃ‡ÃƒO DE SERVIÃ‡OS PARA A ELABORAÃ‡ÃƒO DE UM PARECER RELATIVO Ã€ AVALIAÃ‡ÃƒO GLOBAL DAS CONDIÃ‡Ã•ES DE UTILIZAÃ‡ÃƒO DAS INFRAESTRUTURAS DO Â¿ESTÃDIO ANTÃ“NIO COIMBRA DA MOTA Proc.Âº 260/DCOP/2019"/>
    <d v="2019-04-18T15:51:13"/>
    <n v="1"/>
    <s v="PT;12;164;42"/>
    <n v="5"/>
    <d v="2019-04-29T23:59:00"/>
    <n v="1"/>
    <x v="1"/>
    <x v="0"/>
    <x v="16"/>
  </r>
  <r>
    <x v="8"/>
    <n v="505187531"/>
    <n v="164983"/>
    <s v="Proc.Âº 265/DCOP/2019 - AQUISIÃ‡ÃƒO DE PROJETO DE ARQUITETURA E ESPECIALIDADES PARA INTERVENÃ‡ÃƒO NO MOSTEIRO DE SANTA MARIA DO MAR"/>
    <d v="2019-04-18T16:38:23"/>
    <n v="13"/>
    <s v="PT;12;164;1999"/>
    <n v="360"/>
    <d v="2019-05-07T23:59:00"/>
    <n v="1"/>
    <x v="1"/>
    <x v="0"/>
    <x v="16"/>
  </r>
  <r>
    <x v="43"/>
    <n v="503035416"/>
    <n v="164984"/>
    <s v="AquisiÃ§Ã£o de serviÃ§os de manutenÃ§Ã£o do equipamento de controlo da legionella para o ano de 2019"/>
    <d v="2019-04-18T16:56:24"/>
    <n v="1"/>
    <s v="PT;1;1;232"/>
    <n v="340"/>
    <d v="2019-04-26T17:00:00"/>
    <n v="1"/>
    <x v="0"/>
    <x v="0"/>
    <x v="16"/>
  </r>
  <r>
    <x v="17"/>
    <n v="505456010"/>
    <n v="164985"/>
    <s v="ExecuÃ§Ã£o de diversos trabalhos de impermeabilizaÃ§Ãµes e pinturas e de obras de limpeza, conservaÃ§Ã£o e beneficiaÃ§Ã£o das coberturas"/>
    <d v="2019-04-18T17:19:26"/>
    <n v="13"/>
    <s v="PT;12;174;223"/>
    <n v="360"/>
    <d v="2019-05-02T23:59:00"/>
    <n v="1"/>
    <x v="1"/>
    <x v="0"/>
    <x v="16"/>
  </r>
  <r>
    <x v="43"/>
    <n v="503035416"/>
    <n v="164986"/>
    <s v="AquisiÃ§Ã£o de ServiÃ§os de ManutenÃ§Ã£o do Equipamento Celular Spectra para o ano de 2019"/>
    <d v="2019-04-18T18:35:39"/>
    <n v="1"/>
    <s v="PT;1;1;232"/>
    <n v="340"/>
    <d v="2019-04-26T17:00:00"/>
    <n v="1"/>
    <x v="0"/>
    <x v="0"/>
    <x v="16"/>
  </r>
  <r>
    <x v="0"/>
    <n v="508481287"/>
    <n v="165007"/>
    <s v="Empreitada para execuÃ§Ã£o da obra de beneficiaÃ§Ã£o da sala de tratamento do ServiÃ§o de Oftalmologia - MCDTÂ´s"/>
    <d v="2019-04-22T08:48:54"/>
    <n v="13"/>
    <s v="PT;12;165;2010"/>
    <n v="5"/>
    <d v="2019-04-30T17:00:00"/>
    <n v="1"/>
    <x v="0"/>
    <x v="0"/>
    <x v="17"/>
  </r>
  <r>
    <x v="43"/>
    <n v="503035416"/>
    <n v="165008"/>
    <m/>
    <d v="2019-04-22T09:08:25"/>
    <n v="1"/>
    <s v="PT;1;1;232"/>
    <n v="1"/>
    <m/>
    <n v="1"/>
    <x v="0"/>
    <x v="0"/>
    <x v="17"/>
  </r>
  <r>
    <x v="43"/>
    <n v="503035416"/>
    <n v="165009"/>
    <m/>
    <d v="2019-04-22T09:08:49"/>
    <n v="1"/>
    <s v="PT;1;1;232"/>
    <n v="1"/>
    <m/>
    <n v="1"/>
    <x v="0"/>
    <x v="0"/>
    <x v="17"/>
  </r>
  <r>
    <x v="0"/>
    <n v="508481287"/>
    <n v="165010"/>
    <s v="192C000010 - AquisiÃ§Ã£o de consumÃ­veis para traqueostomia e doentes laringectomizados, durante o ano de 2019"/>
    <d v="2019-04-22T09:27:12"/>
    <n v="13"/>
    <s v="PT;12;165;2010"/>
    <n v="360"/>
    <d v="2019-05-07T17:00:00"/>
    <n v="1"/>
    <x v="0"/>
    <x v="0"/>
    <x v="17"/>
  </r>
  <r>
    <x v="11"/>
    <n v="506614913"/>
    <n v="165011"/>
    <s v="AlteraÃ§Ã£o de uma construÃ§Ã£o existente, que se destina a alojamento provisÃ³rio de animais. A construÃ§Ã£o Ã© de tipo tradicional sendo em estrutura de betÃ£o Armado e estrutura metÃ¡lica."/>
    <d v="2019-04-22T09:30:13"/>
    <n v="13"/>
    <s v="PT;12;173;2089"/>
    <n v="340"/>
    <d v="2019-05-07T23:59:00"/>
    <n v="1"/>
    <x v="1"/>
    <x v="0"/>
    <x v="17"/>
  </r>
  <r>
    <x v="46"/>
    <n v="502256869"/>
    <n v="165012"/>
    <s v="AquisiÃ§Ã£o de uma Lancha para Transporte de Pilotos"/>
    <d v="2019-04-22T09:51:50"/>
    <n v="5"/>
    <s v="PT;16;245;2623"/>
    <n v="360"/>
    <d v="2019-08-13T23:59:00"/>
    <n v="1"/>
    <x v="7"/>
    <x v="0"/>
    <x v="17"/>
  </r>
  <r>
    <x v="2"/>
    <n v="503539473"/>
    <n v="165013"/>
    <s v="Fornecimento contÃ­nuo de pÃ£o para as cantinas escolares"/>
    <d v="2019-04-22T09:56:51"/>
    <n v="3"/>
    <s v="PT;9;111;105"/>
    <n v="360"/>
    <d v="2019-05-19T23:59:00"/>
    <n v="1"/>
    <x v="1"/>
    <x v="0"/>
    <x v="17"/>
  </r>
  <r>
    <x v="2"/>
    <n v="503539473"/>
    <n v="165014"/>
    <s v="Fornecimento contÃ­nuo de refeiÃ§Ãµes e lanches escolares para a EB1/JI de Olhos de Ãgua, EB1/JI da Correeira, EB1 de Vale Carro, EB1,2,3/JI da Guia, JI de Ferreiras e JI de Vale Serves"/>
    <d v="2019-04-22T09:57:34"/>
    <n v="3"/>
    <s v="PT;9;111;1551"/>
    <n v="360"/>
    <d v="2019-05-22T23:59:00"/>
    <n v="1"/>
    <x v="1"/>
    <x v="0"/>
    <x v="17"/>
  </r>
  <r>
    <x v="17"/>
    <n v="505456010"/>
    <n v="165015"/>
    <s v="Rua Bartolomeu de GusmÃ£o/Rua Bernardim Machado/Rua Maria Lamas e Envolventes - ExecuÃ§Ã£o de Obra"/>
    <d v="2019-04-22T09:59:05"/>
    <n v="3"/>
    <s v="PT;12;174;2092"/>
    <n v="360"/>
    <d v="2019-06-05T23:59:00"/>
    <n v="1"/>
    <x v="1"/>
    <x v="0"/>
    <x v="17"/>
  </r>
  <r>
    <x v="39"/>
    <n v="680015019"/>
    <n v="165018"/>
    <m/>
    <d v="2019-04-22T10:13:11"/>
    <n v="13"/>
    <s v="PT;1;1;232"/>
    <n v="400"/>
    <m/>
    <n v="1"/>
    <x v="5"/>
    <x v="0"/>
    <x v="17"/>
  </r>
  <r>
    <x v="49"/>
    <n v="502098139"/>
    <n v="165022"/>
    <s v="ExecuÃ§Ã£o de trabalhos de reparaÃ§Ã£o pontual da pista de atletismo e zonas anexas no complexo desportivo de Quarteira"/>
    <d v="2019-04-22T10:24:25"/>
    <n v="13"/>
    <s v="PT;9;118;1580"/>
    <n v="340"/>
    <d v="2019-07-06T17:00:00"/>
    <n v="1"/>
    <x v="1"/>
    <x v="0"/>
    <x v="17"/>
  </r>
  <r>
    <x v="49"/>
    <n v="502098139"/>
    <n v="165023"/>
    <s v="CONTRATAÃ‡ÃƒO DA REALIZAÃ‡Ã‚O DE ESCULTURA DE HOMENAGEM AOS COMBANTENTES DE ALTE, DA AUTORIA DE DANIEL VIEIRA."/>
    <d v="2019-04-22T10:26:22"/>
    <n v="13"/>
    <s v="PT;9;118;109"/>
    <n v="360"/>
    <d v="2019-05-01T18:00:00"/>
    <n v="1"/>
    <x v="1"/>
    <x v="0"/>
    <x v="17"/>
  </r>
  <r>
    <x v="14"/>
    <n v="501144218"/>
    <n v="165028"/>
    <m/>
    <d v="2019-04-22T10:43:53"/>
    <n v="13"/>
    <s v="PT;1;1;232"/>
    <n v="400"/>
    <m/>
    <n v="1"/>
    <x v="1"/>
    <x v="0"/>
    <x v="17"/>
  </r>
  <r>
    <x v="49"/>
    <n v="502098139"/>
    <n v="165031"/>
    <s v="CONTRATAÃ‡ÃƒO DO FORNECIMENTO DE ASPIRADORES URBANOS DE AUTO TRAÃ‡ÃƒO COM TRANSMISSÃƒO ELÃ‰CTRICA E ACESSÃ“RIOS."/>
    <d v="2019-04-22T10:50:48"/>
    <n v="13"/>
    <s v="PT;9;118;109"/>
    <n v="360"/>
    <d v="2019-05-01T18:00:00"/>
    <n v="1"/>
    <x v="1"/>
    <x v="0"/>
    <x v="17"/>
  </r>
  <r>
    <x v="181"/>
    <n v="506081079"/>
    <n v="165033"/>
    <s v="Empreitada de Tratamento Anticorrosivo de Estruturas MetÃ¡licas - Campanha de 2019"/>
    <d v="2019-04-22T10:56:38"/>
    <n v="13"/>
    <s v="PT;1;1;232"/>
    <n v="360"/>
    <d v="2019-05-23T23:59:00"/>
    <n v="1"/>
    <x v="2"/>
    <x v="0"/>
    <x v="17"/>
  </r>
  <r>
    <x v="3"/>
    <n v="500051054"/>
    <n v="165037"/>
    <s v="AquisiÃ§Ã£o de contentores de resÃ­duos urbanos"/>
    <d v="2019-04-22T11:11:04"/>
    <n v="3"/>
    <s v="PT;16;236;230"/>
    <n v="340"/>
    <d v="2019-05-01T19:00:00"/>
    <n v="1"/>
    <x v="1"/>
    <x v="0"/>
    <x v="17"/>
  </r>
  <r>
    <x v="2"/>
    <n v="503539473"/>
    <n v="165039"/>
    <s v="Fornecimento contÃ­nuo de peixe congelado para as cantinas escolares"/>
    <d v="2019-04-22T11:18:49"/>
    <n v="3"/>
    <s v="PT;9;111;105"/>
    <n v="360"/>
    <d v="2019-05-06T23:59:00"/>
    <n v="1"/>
    <x v="1"/>
    <x v="0"/>
    <x v="17"/>
  </r>
  <r>
    <x v="12"/>
    <n v="506187543"/>
    <n v="165040"/>
    <m/>
    <d v="2019-04-22T11:22:54"/>
    <n v="3"/>
    <s v="PT;1;1;232"/>
    <n v="400"/>
    <m/>
    <n v="1"/>
    <x v="1"/>
    <x v="0"/>
    <x v="17"/>
  </r>
  <r>
    <x v="13"/>
    <n v="501294104"/>
    <n v="165042"/>
    <s v="PRESTAÃ‡ÃƒO DE SERVIÃ‡OS DE SEGURANÃ‡A NO ESTACIONAMENTO DA PRAIA DA FIGUEIRINHA - Ã‰POCA BALNEAR 2019."/>
    <d v="2019-04-22T11:29:47"/>
    <n v="13"/>
    <s v="PT;16;245;2623"/>
    <n v="360"/>
    <d v="2019-04-25T23:59:00"/>
    <n v="1"/>
    <x v="1"/>
    <x v="0"/>
    <x v="17"/>
  </r>
  <r>
    <x v="7"/>
    <n v="508666236"/>
    <n v="165045"/>
    <m/>
    <d v="2019-04-22T11:38:40"/>
    <n v="5"/>
    <s v="PT;1;1;232"/>
    <n v="400"/>
    <d v="1970-01-01T23:59:00"/>
    <n v="1"/>
    <x v="2"/>
    <x v="0"/>
    <x v="17"/>
  </r>
  <r>
    <x v="0"/>
    <n v="508481287"/>
    <n v="165047"/>
    <s v="AquisiÃ§Ã£o de serviÃ§os de manutenÃ§Ã£o Ã s mÃ¡quinas de lavar e desinfetar para o ano 2019."/>
    <d v="2019-04-22T11:43:15"/>
    <n v="13"/>
    <s v="PT;12;165;2010"/>
    <n v="5"/>
    <d v="2019-04-30T17:00:00"/>
    <n v="1"/>
    <x v="0"/>
    <x v="0"/>
    <x v="17"/>
  </r>
  <r>
    <x v="45"/>
    <n v="680021892"/>
    <n v="165049"/>
    <s v="serviÃ§os postais de expediÃ§Ã£o de documentaÃ§Ã£o comercial"/>
    <d v="2019-04-22T11:50:35"/>
    <n v="3"/>
    <s v="PT;12;173;189"/>
    <n v="360"/>
    <d v="2019-06-03T23:59:00"/>
    <n v="1"/>
    <x v="5"/>
    <x v="0"/>
    <x v="17"/>
  </r>
  <r>
    <x v="3"/>
    <n v="500051054"/>
    <n v="165051"/>
    <s v="AquisiÃ§Ã£o de serviÃ§os tÃ©cnicos especializados de manutenÃ§Ã£o e conservaÃ§Ã£o dos relvados desportivos naturais do EstÃ¡dio JosÃ© Martins Vieira e Pista Municipal de Atletismo"/>
    <d v="2019-04-22T11:53:25"/>
    <n v="13"/>
    <s v="PT;16;236;2579"/>
    <n v="360"/>
    <d v="2019-04-27T19:00:00"/>
    <n v="1"/>
    <x v="1"/>
    <x v="0"/>
    <x v="17"/>
  </r>
  <r>
    <x v="12"/>
    <n v="506187543"/>
    <n v="165052"/>
    <s v="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Anteprojeto ou Projeto Base, Projeto de ExecuÃ§Ã£o, AssistÃªncia TÃ©cnica Ã  fase do concurso de empreitada e AssistÃªncia TÃ©cnica Ã  fase de obra, com vista Ã  realizaÃ§Ã£o do projeto Â¿HUB10 Â¿ Plataforma Humanizada de ConexÃ£o Territorial: beneficiaÃ§Ã£o da Estrada dos Quatro Castelos - 2Âª Fase Â¿."/>
    <d v="2019-04-22T11:56:14"/>
    <n v="3"/>
    <s v="PT;16;241;2602"/>
    <n v="360"/>
    <d v="2019-05-16T23:59:00"/>
    <n v="1"/>
    <x v="1"/>
    <x v="0"/>
    <x v="17"/>
  </r>
  <r>
    <x v="7"/>
    <n v="508666236"/>
    <n v="165054"/>
    <s v="ConcessÃ£o da exploraÃ§Ã£o do imÃ³vel denominado PaÃ§o Real de Caxias (imÃ³vel de interesse pÃºblico), localizado em Oeiras, com vista Ã  realizaÃ§Ã£o de obras, incluindo de infraestruturas, e posterior exploraÃ§Ã£o para fins turÃ­sticos, como estabelecimento hoteleiro, estabelecimento de alojamento local, na modalidade de estabelecimento de hospedagem, ou outro projeto de vocaÃ§Ã£o turÃ­stica."/>
    <d v="2019-04-22T11:58:56"/>
    <n v="5"/>
    <s v="PT;12;169;2055"/>
    <n v="5"/>
    <d v="1970-01-01T23:59:00"/>
    <n v="1"/>
    <x v="2"/>
    <x v="0"/>
    <x v="17"/>
  </r>
  <r>
    <x v="39"/>
    <n v="680015019"/>
    <n v="165055"/>
    <s v="AquisiÃ§Ã£o de switches para os SIMAS de Oeiras e Amadora"/>
    <d v="2019-04-22T12:00:07"/>
    <n v="13"/>
    <s v="PT;12;169;2057"/>
    <n v="360"/>
    <d v="2019-05-02T16:00:00"/>
    <n v="1"/>
    <x v="5"/>
    <x v="0"/>
    <x v="17"/>
  </r>
  <r>
    <x v="48"/>
    <n v="680017550"/>
    <n v="165061"/>
    <s v="AQUISIÃ‡ÃƒO DE DIVERSO MATERIAL DE ECONOMATO, NA MODALIDADE DE FORNECIMENTO CONTÃNUO"/>
    <d v="2019-04-22T12:15:23"/>
    <n v="1"/>
    <s v="PT;11;151;1916"/>
    <n v="400"/>
    <d v="2019-04-14T15:00:00"/>
    <n v="1"/>
    <x v="5"/>
    <x v="0"/>
    <x v="17"/>
  </r>
  <r>
    <x v="181"/>
    <n v="506081079"/>
    <n v="165062"/>
    <s v="Empreitada de Repintura de SinalizaÃ§Ã£o Horizontal - Campanha de 2019"/>
    <d v="2019-04-22T12:30:36"/>
    <n v="13"/>
    <s v="PT;1;1;232"/>
    <n v="360"/>
    <d v="2019-05-13T23:59:00"/>
    <n v="1"/>
    <x v="2"/>
    <x v="0"/>
    <x v="17"/>
  </r>
  <r>
    <x v="33"/>
    <n v="505170876"/>
    <n v="165063"/>
    <s v="Fornecimento continuado de tÃªxteis e artigos de merchandising personalizados"/>
    <d v="2019-04-22T12:54:10"/>
    <n v="1"/>
    <s v="PT;9;117;1575"/>
    <n v="360"/>
    <d v="2019-04-29T17:00:00"/>
    <n v="1"/>
    <x v="1"/>
    <x v="0"/>
    <x v="17"/>
  </r>
  <r>
    <x v="50"/>
    <n v="500192855"/>
    <n v="165064"/>
    <s v="Empreitada de RemodelaÃ§Ã£o do Posto de TraÃ§Ã£o da EstaÃ§Ã£o Terreiro do PaÃ§o do Metropolitano de Lisboa E.P.E."/>
    <d v="2019-04-22T13:00:47"/>
    <n v="3"/>
    <s v="PT;1;1;232"/>
    <n v="5"/>
    <d v="2019-05-22T23:59:00"/>
    <n v="1"/>
    <x v="3"/>
    <x v="0"/>
    <x v="17"/>
  </r>
  <r>
    <x v="10"/>
    <n v="500122237"/>
    <n v="165065"/>
    <s v="AquisiÃ§Ã£o de Cervejas, Nacionais e Internacionais"/>
    <d v="2019-04-22T13:31:07"/>
    <n v="3"/>
    <s v="PT;1;1;232"/>
    <n v="210"/>
    <d v="2019-05-02T23:59:00"/>
    <n v="1"/>
    <x v="2"/>
    <x v="0"/>
    <x v="17"/>
  </r>
  <r>
    <x v="33"/>
    <n v="505170876"/>
    <n v="165066"/>
    <s v="AquisiÃ§Ã£o de serviÃ§os para organizaÃ§Ã£o da 4Âª EdiÃ§Ã£o da prova &quot;12H Water Kings"/>
    <d v="2019-04-22T13:36:34"/>
    <n v="1"/>
    <s v="PT;9;117;1575"/>
    <n v="360"/>
    <d v="2019-05-13T17:00:00"/>
    <n v="1"/>
    <x v="1"/>
    <x v="0"/>
    <x v="17"/>
  </r>
  <r>
    <x v="39"/>
    <n v="680015019"/>
    <n v="165067"/>
    <s v="RenovaÃ§Ã£o do contrato de ManutenÃ§Ã£o/MonitorizaÃ§Ã£o UCM/UCCX/UC"/>
    <d v="2019-04-22T14:02:52"/>
    <n v="13"/>
    <s v="PT;12;169;2054"/>
    <n v="360"/>
    <d v="2019-04-29T16:00:00"/>
    <n v="1"/>
    <x v="5"/>
    <x v="0"/>
    <x v="17"/>
  </r>
  <r>
    <x v="2"/>
    <n v="503539473"/>
    <n v="165070"/>
    <s v="Fornecimento contÃ­nuo de frutas e produtos hortÃ­colas para as cantinas escolares, jardins de infÃ¢ncia, EB1Â¿s e para outras atividades da DivisÃ£o de EducaÃ§Ã£o"/>
    <d v="2019-04-22T14:24:11"/>
    <n v="3"/>
    <s v="PT;9;111;1551"/>
    <n v="360"/>
    <d v="2019-06-09T23:59:00"/>
    <n v="1"/>
    <x v="1"/>
    <x v="0"/>
    <x v="17"/>
  </r>
  <r>
    <x v="2"/>
    <n v="503539473"/>
    <n v="165071"/>
    <s v="Fornecimento contÃ­nuo de produtos ultracongelados para as cantinas escolares"/>
    <d v="2019-04-22T14:24:59"/>
    <n v="3"/>
    <s v="PT;9;111;105"/>
    <n v="360"/>
    <d v="2019-05-06T23:59:00"/>
    <n v="1"/>
    <x v="1"/>
    <x v="0"/>
    <x v="17"/>
  </r>
  <r>
    <x v="49"/>
    <n v="502098139"/>
    <n v="165073"/>
    <s v="CONTRATAÃ‡ÃƒO DA AQUISIÃ‡ÃƒO DE EQUIPAMENTOS E UTENSÃLIOS DE COZINHA"/>
    <d v="2019-04-22T14:34:26"/>
    <n v="13"/>
    <s v="PT;9;118;109"/>
    <n v="340"/>
    <d v="2019-05-01T18:00:00"/>
    <n v="1"/>
    <x v="1"/>
    <x v="0"/>
    <x v="17"/>
  </r>
  <r>
    <x v="51"/>
    <n v="506624200"/>
    <n v="165074"/>
    <s v="Limpeza de bermas e valetas em estradas e caminhos municipais, duas vezes no ano de 2019"/>
    <d v="2019-04-22T14:40:12"/>
    <n v="13"/>
    <s v="PT;7;86;149"/>
    <n v="5"/>
    <d v="2019-04-26T12:00:00"/>
    <n v="1"/>
    <x v="1"/>
    <x v="0"/>
    <x v="17"/>
  </r>
  <r>
    <x v="48"/>
    <n v="680017550"/>
    <n v="165075"/>
    <s v="AQUISIÃ‡ÃƒO DE DIVERSO MATERIAL DE ECONOMATO, NA MODALIDADE DE FORNECIMENTO CONTÃNUO"/>
    <d v="2019-04-22T14:41:01"/>
    <n v="13"/>
    <s v="PT;11;151;1916"/>
    <n v="5"/>
    <d v="2019-04-27T15:00:00"/>
    <n v="1"/>
    <x v="5"/>
    <x v="0"/>
    <x v="17"/>
  </r>
  <r>
    <x v="10"/>
    <n v="500122237"/>
    <n v="165076"/>
    <s v="AquisiÃ§Ã£o de Produtos para Pequeno AlmoÃ§o e Sobremesas para as Unidades Hoteleiras da FundaÃ§Ã£o INATEL em Portugal Continental e nas RegiÃµes AutÃ³nomas Madeira e dos AÃ§ores"/>
    <d v="2019-04-22T14:41:32"/>
    <n v="3"/>
    <s v="PT;1;1;232"/>
    <n v="340"/>
    <d v="2019-04-30T23:59:00"/>
    <n v="1"/>
    <x v="2"/>
    <x v="0"/>
    <x v="17"/>
  </r>
  <r>
    <x v="99"/>
    <n v="510089224"/>
    <n v="165077"/>
    <s v="Empreitada de requalificaÃ§Ã£o do tanque da Piscina de Saltos do Complexo de Piscinas do Centro Desportivo Nacional do Jamor"/>
    <d v="2019-04-22T14:44:00"/>
    <n v="13"/>
    <s v="PT;12;169;2055"/>
    <n v="360"/>
    <d v="2019-04-29T23:59:00"/>
    <n v="1"/>
    <x v="2"/>
    <x v="0"/>
    <x v="17"/>
  </r>
  <r>
    <x v="0"/>
    <n v="508481287"/>
    <n v="165078"/>
    <s v="aquisiÃ§Ã£o de ServiÃ§os de ManutenÃ§Ã£o aos Ascensores e Monta-Cargas No EdifÃ­cio do Hospital Santa Maria."/>
    <d v="2019-04-22T14:47:36"/>
    <n v="1"/>
    <s v="PT;12;165;2010"/>
    <n v="360"/>
    <d v="2019-04-26T17:00:00"/>
    <n v="1"/>
    <x v="0"/>
    <x v="0"/>
    <x v="17"/>
  </r>
  <r>
    <x v="17"/>
    <n v="505456010"/>
    <n v="165079"/>
    <s v="ConcepÃ§Ã£o, produÃ§Ã£o e comunicaÃ§Ã£o de exposiÃ§Ã£o dedicada a Eduardo Teixeira Coelho"/>
    <d v="2019-04-22T14:48:13"/>
    <n v="1"/>
    <s v="PT;1;1;232"/>
    <n v="360"/>
    <d v="2019-04-29T23:59:00"/>
    <n v="1"/>
    <x v="1"/>
    <x v="0"/>
    <x v="17"/>
  </r>
  <r>
    <x v="9"/>
    <n v="506173968"/>
    <n v="165080"/>
    <s v="serviÃ§os de produÃ§Ã£o artÃ­stica e tÃ©cnica de seis concertos musicais do artista &quot;Samuel - Mural da HistÃ³ria, no Ã¢mbito das &quot;ComemoraÃ§Ãµes do 45Âº aniversÃ¡rio do 25 de abril"/>
    <d v="2019-04-22T14:49:21"/>
    <n v="1"/>
    <s v="PT;1;1;232"/>
    <n v="5"/>
    <d v="2019-04-28T18:00:00"/>
    <n v="1"/>
    <x v="1"/>
    <x v="0"/>
    <x v="17"/>
  </r>
  <r>
    <x v="92"/>
    <n v="512044040"/>
    <n v="165081"/>
    <s v="AquisiÃ§Ã£o de serviÃ§os tÃ©cnicos de consultadoria especializada nas Ã¡reas da energia civil"/>
    <d v="2019-04-22T14:56:20"/>
    <n v="1"/>
    <s v="PT;20;299;145"/>
    <n v="360"/>
    <d v="2019-05-22T23:59:00"/>
    <n v="1"/>
    <x v="1"/>
    <x v="0"/>
    <x v="17"/>
  </r>
  <r>
    <x v="39"/>
    <n v="680015019"/>
    <n v="165082"/>
    <s v="AquisiÃ§Ã£o de PeÃ§as para a reparaÃ§Ã£o de contadores MSV 1515 e MSV 1615"/>
    <d v="2019-04-22T15:10:42"/>
    <n v="1"/>
    <s v="PT;12;169;271"/>
    <n v="360"/>
    <d v="2019-04-29T16:00:00"/>
    <n v="1"/>
    <x v="5"/>
    <x v="0"/>
    <x v="17"/>
  </r>
  <r>
    <x v="9"/>
    <n v="506173968"/>
    <n v="165083"/>
    <s v="aquisiÃ§Ã£o de pontes de acesso Ã¡ internet para ligaÃ§Ã£o dos APÂ´S do projeto Wi-Fi do concelho a instalar no jardim Quinta da Ã gua, PavilhÃ£o Multiusos e no Coreto de Amora"/>
    <d v="2019-04-22T15:11:01"/>
    <n v="1"/>
    <s v="PT;1;1;232"/>
    <n v="340"/>
    <d v="2019-05-02T18:00:00"/>
    <n v="1"/>
    <x v="1"/>
    <x v="0"/>
    <x v="17"/>
  </r>
  <r>
    <x v="38"/>
    <n v="505309939"/>
    <n v="165084"/>
    <s v="AquisiÃ§Ã£o de serviÃ§os de seguranÃ§a e vigilÃ¢ncia privada para Eventos"/>
    <d v="2019-04-22T15:21:13"/>
    <n v="1"/>
    <s v="PT;9;121;1594"/>
    <n v="360"/>
    <d v="2019-04-22T23:59:00"/>
    <n v="1"/>
    <x v="1"/>
    <x v="0"/>
    <x v="17"/>
  </r>
  <r>
    <x v="68"/>
    <n v="512013241"/>
    <n v="165085"/>
    <s v="Arranjos Exteriores do Polidesportivo da Lomba da Maia"/>
    <d v="2019-04-22T15:22:31"/>
    <n v="1"/>
    <m/>
    <n v="360"/>
    <d v="2019-04-29T16:30:00"/>
    <n v="1"/>
    <x v="1"/>
    <x v="0"/>
    <x v="17"/>
  </r>
  <r>
    <x v="49"/>
    <n v="502098139"/>
    <n v="165086"/>
    <s v="CONTRATAÃ‡ÃƒO DO FORNECIMENTO DE DIVERSO MATERIAL PROMOCIONAL PARA APOIO A EVENTOS"/>
    <d v="2019-04-22T15:35:02"/>
    <n v="13"/>
    <s v="PT;9;118;109"/>
    <n v="360"/>
    <d v="2019-05-03T18:00:00"/>
    <n v="1"/>
    <x v="1"/>
    <x v="0"/>
    <x v="17"/>
  </r>
  <r>
    <x v="39"/>
    <n v="680015019"/>
    <n v="165087"/>
    <s v="AquisiÃ§Ã£o de equipamentos para criaÃ§Ã£o de 100 postos de trabalho virtualizados"/>
    <d v="2019-04-22T15:39:00"/>
    <n v="13"/>
    <s v="PT;12;169;2057"/>
    <n v="360"/>
    <d v="2019-04-29T16:00:00"/>
    <n v="1"/>
    <x v="5"/>
    <x v="0"/>
    <x v="17"/>
  </r>
  <r>
    <x v="30"/>
    <n v="506546381"/>
    <n v="165088"/>
    <s v="Central TelefÃ³nica do MunicÃ­pio - AquisiÃ§Ã£o de ServiÃ§os de ComunicaÃ§Ãµes"/>
    <d v="2019-04-22T15:40:58"/>
    <n v="13"/>
    <s v="PT;11;150;1905"/>
    <n v="360"/>
    <d v="2019-05-02T17:00:00"/>
    <n v="1"/>
    <x v="1"/>
    <x v="0"/>
    <x v="17"/>
  </r>
  <r>
    <x v="9"/>
    <n v="506173968"/>
    <n v="165089"/>
    <s v="ServiÃ§o de refeiÃ§Ãµes escolares nas escolas do 1Âº ciclo e jardins-de-infÃ¢ncia da rede pÃºblica do concelho"/>
    <d v="2019-04-22T15:42:13"/>
    <n v="1"/>
    <s v="PT;1;1;232"/>
    <n v="300"/>
    <d v="2019-04-25T17:00:00"/>
    <n v="1"/>
    <x v="1"/>
    <x v="0"/>
    <x v="17"/>
  </r>
  <r>
    <x v="48"/>
    <n v="680017550"/>
    <n v="165090"/>
    <s v="AQUISIÃ‡ÃƒO DE SERVIÃ‡OS DE CONTRATAÃ‡ÃƒO DE TRABALHO TEMPORÃRIO DESTINADO A ASSEGURAR O FUNCIONAMENTO DO ATENDIMENTO AO PÃšBLICO"/>
    <d v="2019-04-22T15:42:54"/>
    <n v="13"/>
    <s v="PT;11;151;1916"/>
    <n v="360"/>
    <d v="2019-04-27T15:00:00"/>
    <n v="1"/>
    <x v="5"/>
    <x v="0"/>
    <x v="17"/>
  </r>
  <r>
    <x v="13"/>
    <n v="501294104"/>
    <n v="165091"/>
    <s v="PRESTAÃ‡ÃƒO DE SERVIÃ‡OS PARA ALUGUER MENSAL FACE, PRODUÃ‡ÃƒO E REPOSIÃ‡ÃƒO DE IMAGENS, PELO PERÃODO DE 36 MESES - ESTRUTURA OUTDOOR LARGO JOSÃ‰ AFONSO."/>
    <d v="2019-04-22T15:45:02"/>
    <n v="1"/>
    <s v="PT;16;245;2623"/>
    <n v="5"/>
    <d v="2019-04-28T23:59:00"/>
    <n v="1"/>
    <x v="1"/>
    <x v="0"/>
    <x v="17"/>
  </r>
  <r>
    <x v="17"/>
    <n v="505456010"/>
    <n v="165093"/>
    <s v="ElaboraÃ§Ã£o de Projeto de Arquitectura para Amadora BD 2019"/>
    <d v="2019-04-22T15:56:26"/>
    <n v="1"/>
    <s v="PT;12;174;223"/>
    <n v="360"/>
    <d v="2019-04-29T23:59:00"/>
    <n v="1"/>
    <x v="1"/>
    <x v="0"/>
    <x v="17"/>
  </r>
  <r>
    <x v="59"/>
    <n v="503450189"/>
    <n v="165094"/>
    <s v="PrestaÃ§Ã£o de serviÃ§os para a colocaÃ§Ã£o dos marcos de propriedade para delimitar a Ã¡rea expropriada nas barragens dos Ãlamos I, II e III. Os trabalhos que constituem a prestaÃ§Ã£o de serviÃ§os tÃªm por objetivo a delimitaÃ§Ã£o do patrimÃ³nio do Estado PortuguÃªs, de acordo com as especificaÃ§Ãµes tÃ©cnicas descritas na parte II associadas ao caderno de encargos."/>
    <d v="2019-04-22T16:02:23"/>
    <n v="13"/>
    <s v="PT;8;104;1531"/>
    <n v="360"/>
    <d v="2019-05-07T18:00:00"/>
    <n v="1"/>
    <x v="4"/>
    <x v="0"/>
    <x v="17"/>
  </r>
  <r>
    <x v="9"/>
    <n v="506173968"/>
    <n v="165095"/>
    <s v="AQUISIÃ‡ÃƒO DE 120 CONTENTORES EM POLIETILENO DE 1.000 LITROS DE CAPACIDADE"/>
    <d v="2019-04-22T16:09:39"/>
    <n v="13"/>
    <s v="PT;16;243;261"/>
    <n v="360"/>
    <d v="2019-04-27T18:00:00"/>
    <n v="1"/>
    <x v="1"/>
    <x v="0"/>
    <x v="17"/>
  </r>
  <r>
    <x v="229"/>
    <n v="510832806"/>
    <n v="165096"/>
    <s v="ExecuÃ§Ã£o da Empreitada de RequalificaÃ§Ã£o do EspaÃ§o Publico do Bairro de SÃ£o Miguel"/>
    <d v="2019-04-22T16:11:46"/>
    <n v="3"/>
    <s v="PT;1;1;232"/>
    <n v="360"/>
    <d v="2019-05-27T23:59:00"/>
    <n v="1"/>
    <x v="1"/>
    <x v="0"/>
    <x v="17"/>
  </r>
  <r>
    <x v="131"/>
    <n v="508345464"/>
    <n v="165097"/>
    <m/>
    <d v="2019-04-22T16:11:59"/>
    <n v="3"/>
    <m/>
    <n v="400"/>
    <m/>
    <n v="1"/>
    <x v="2"/>
    <x v="0"/>
    <x v="17"/>
  </r>
  <r>
    <x v="131"/>
    <n v="508345464"/>
    <n v="165098"/>
    <s v="FPS/022/2019"/>
    <d v="2019-04-22T16:13:41"/>
    <n v="3"/>
    <s v="PT;15;220;200"/>
    <n v="360"/>
    <d v="2019-05-05T18:00:00"/>
    <n v="1"/>
    <x v="2"/>
    <x v="0"/>
    <x v="17"/>
  </r>
  <r>
    <x v="1"/>
    <n v="506673626"/>
    <n v="165099"/>
    <s v="AquisiÃ§Ã£o de serviÃ§os para apresentaÃ§Ã£o de espetÃ¡culo musical com o artista &quot;David Fonseca&quot;"/>
    <d v="2019-04-22T16:16:21"/>
    <n v="1"/>
    <s v="PT;16;237;31"/>
    <n v="360"/>
    <d v="2019-04-24T23:59:00"/>
    <n v="1"/>
    <x v="1"/>
    <x v="0"/>
    <x v="17"/>
  </r>
  <r>
    <x v="92"/>
    <n v="512044040"/>
    <n v="165101"/>
    <m/>
    <d v="2019-04-22T16:26:56"/>
    <n v="1"/>
    <s v="PT;1;1;232"/>
    <n v="400"/>
    <m/>
    <n v="1"/>
    <x v="1"/>
    <x v="0"/>
    <x v="17"/>
  </r>
  <r>
    <x v="91"/>
    <n v="503584215"/>
    <n v="165102"/>
    <s v="EMPREITADA DE MELHORAMENTOS AO NÃVEL DA ACESSIBILIDADE E SEGURANÃ‡A NO TEATRO DO BAIRRO ALTO"/>
    <d v="2019-04-22T16:33:51"/>
    <n v="13"/>
    <s v="PT;12;165;2022"/>
    <n v="340"/>
    <d v="2019-04-28T23:59:00"/>
    <n v="1"/>
    <x v="2"/>
    <x v="0"/>
    <x v="17"/>
  </r>
  <r>
    <x v="230"/>
    <n v="502327669"/>
    <n v="165107"/>
    <s v="AquisiÃ§Ã£o de serviÃ§os de comunicaÃ§Ãµes fixas, de dados, internet e voz"/>
    <d v="2019-04-22T17:24:51"/>
    <n v="3"/>
    <s v="PT;12;174;2094"/>
    <n v="360"/>
    <d v="2019-05-02T23:59:00"/>
    <n v="1"/>
    <x v="2"/>
    <x v="0"/>
    <x v="17"/>
  </r>
  <r>
    <x v="13"/>
    <n v="501294104"/>
    <n v="165127"/>
    <s v="PRESTAÃ‡ÃƒO DE SERVIÃ‡OS PARA APOIO TÃ‰CNICO Ã DIVISÃƒO DE BIBLIOTECAS E MUSEUS, PELO PERÃODO DE 12 MESES."/>
    <d v="2019-04-23T09:08:20"/>
    <n v="1"/>
    <s v="PT;16;245;2623"/>
    <n v="360"/>
    <d v="2019-05-13T23:59:00"/>
    <n v="1"/>
    <x v="1"/>
    <x v="0"/>
    <x v="17"/>
  </r>
  <r>
    <x v="2"/>
    <n v="503539473"/>
    <n v="165128"/>
    <s v="Fornecimento contÃ­nuo de mercearias para as cantinas escolares e jardins de infÃ¢ncia do municÃ­pio de Albufeira, e para outras atividades da DivisÃ£o de EducaÃ§Ã£o"/>
    <d v="2019-04-23T09:10:11"/>
    <n v="3"/>
    <s v="PT;9;111;1551"/>
    <n v="360"/>
    <d v="2019-05-06T23:59:00"/>
    <n v="1"/>
    <x v="1"/>
    <x v="0"/>
    <x v="17"/>
  </r>
  <r>
    <x v="2"/>
    <n v="503539473"/>
    <n v="165130"/>
    <s v="ManutenÃ§Ã£o e conservaÃ§Ã£o dos sistemas elevatÃ³rios de Ã¡guas residuais do concelho de Albufeira"/>
    <d v="2019-04-23T09:24:09"/>
    <n v="3"/>
    <s v="PT;9;111;105"/>
    <n v="340"/>
    <d v="2019-05-08T23:59:00"/>
    <n v="1"/>
    <x v="1"/>
    <x v="0"/>
    <x v="17"/>
  </r>
  <r>
    <x v="13"/>
    <n v="501294104"/>
    <n v="165131"/>
    <s v="PRESTAÃ‡ÃƒO DE SERVIÃ‡OS PARA APOIO TÃ‰CNICO NA BIBLIOTECAS DE AZEITÃƒO, PELO PERÃODO DE 12 MESES."/>
    <d v="2019-04-23T09:25:48"/>
    <n v="1"/>
    <s v="PT;16;245;2622"/>
    <n v="5"/>
    <d v="2019-04-29T23:59:00"/>
    <n v="1"/>
    <x v="1"/>
    <x v="0"/>
    <x v="17"/>
  </r>
  <r>
    <x v="145"/>
    <n v="506849635"/>
    <n v="165135"/>
    <s v="RenovaÃ§Ã£o do Procedimento AD/SF002/2018 - AquisiÃ§Ã£o de PrestaÃ§Ã£o de ServiÃ§os na Ãrea de Audiovisuais e MultimÃ©dia"/>
    <d v="2019-04-23T09:36:53"/>
    <n v="1"/>
    <s v="PT;10;130;1654"/>
    <n v="340"/>
    <d v="2019-04-28T23:59:00"/>
    <n v="1"/>
    <x v="1"/>
    <x v="0"/>
    <x v="17"/>
  </r>
  <r>
    <x v="13"/>
    <n v="501294104"/>
    <n v="165137"/>
    <s v="EXECUÃ‡ÃƒO DE DECK EM MADEIRA E GUARDA METÃLICA PARA O PORTINHO DA ARRÃBIDA."/>
    <d v="2019-04-23T09:45:09"/>
    <n v="13"/>
    <s v="PT;16;245;2623"/>
    <n v="360"/>
    <d v="2019-05-23T23:59:00"/>
    <n v="1"/>
    <x v="1"/>
    <x v="0"/>
    <x v="17"/>
  </r>
  <r>
    <x v="36"/>
    <n v="505351064"/>
    <n v="165142"/>
    <s v="AquisiÃ§Ã£o de serviÃ§os de Nadador Salvador a prestar na Piscina OceÃ¢nica"/>
    <d v="2019-04-23T09:59:22"/>
    <n v="13"/>
    <s v="PT;12;169;2057"/>
    <n v="340"/>
    <d v="2019-05-03T23:59:00"/>
    <n v="1"/>
    <x v="2"/>
    <x v="0"/>
    <x v="17"/>
  </r>
  <r>
    <x v="51"/>
    <n v="506624200"/>
    <n v="165143"/>
    <s v="ReparaÃ§Ã£o do compactador de recolha de RSU da viatura IVECO, com a matrÃ­cula 66-OH-67"/>
    <d v="2019-04-23T10:00:44"/>
    <n v="13"/>
    <s v="PT;7;86;149"/>
    <n v="340"/>
    <d v="2019-04-26T17:00:00"/>
    <n v="1"/>
    <x v="1"/>
    <x v="0"/>
    <x v="17"/>
  </r>
  <r>
    <x v="13"/>
    <n v="501294104"/>
    <n v="165145"/>
    <s v="PRESTAÃ‡ÃƒO DE SERVIÃ‡OS PARA RECEÃ‡ÃƒO E ATENDIMENTO NA CASA DA CULTURA, PELO PERÃODO DE 24 MESES ."/>
    <d v="2019-04-23T10:10:07"/>
    <n v="1"/>
    <s v="PT;16;245;2623"/>
    <n v="5"/>
    <d v="2019-04-29T23:59:00"/>
    <n v="1"/>
    <x v="1"/>
    <x v="0"/>
    <x v="17"/>
  </r>
  <r>
    <x v="137"/>
    <n v="506818829"/>
    <n v="165146"/>
    <s v="AquisiÃ§Ã£o de serviÃ§os de elaboraÃ§Ã£o dos trabalhos da 3Âª AlteraÃ§Ã£o Ã  1Âª RevisÃ£o do PDM de Oliveira do Hospital"/>
    <d v="2019-04-23T10:10:13"/>
    <n v="1"/>
    <s v="PT;7;88;1431"/>
    <n v="360"/>
    <d v="2019-05-09T18:00:00"/>
    <n v="1"/>
    <x v="1"/>
    <x v="0"/>
    <x v="17"/>
  </r>
  <r>
    <x v="1"/>
    <n v="506673626"/>
    <n v="165149"/>
    <s v="AquisiÃ§Ã£o de serviÃ§os de apoio Ã  conceÃ§Ã£o e gestÃ£o do concurso pÃºblico/hasta pÃºblica para a alienaÃ§Ã£o da Quinta Braamcamp"/>
    <d v="2019-04-23T10:19:08"/>
    <n v="13"/>
    <s v="PT;16;237;31"/>
    <n v="360"/>
    <d v="2019-04-28T23:59:00"/>
    <n v="1"/>
    <x v="1"/>
    <x v="0"/>
    <x v="17"/>
  </r>
  <r>
    <x v="13"/>
    <n v="501294104"/>
    <n v="165150"/>
    <s v="PRESTAÃ‡ÃƒO DE SERVIÃ‡OS DE CARREGADOR, PELO PERÃODO DE 24 MESES ."/>
    <d v="2019-04-23T10:19:52"/>
    <n v="1"/>
    <s v="PT;16;245;2623"/>
    <n v="360"/>
    <d v="2019-05-09T23:59:00"/>
    <n v="1"/>
    <x v="1"/>
    <x v="0"/>
    <x v="17"/>
  </r>
  <r>
    <x v="84"/>
    <n v="680018140"/>
    <n v="165151"/>
    <s v="AquisiÃ§Ã£o de VeÃ­culo Pesado de Mercadorias de 7500 Kg, com BÃ¡scula e Grua"/>
    <d v="2019-04-23T10:19:52"/>
    <n v="1"/>
    <s v="PT;20;299;145"/>
    <n v="360"/>
    <d v="2019-05-05T23:59:00"/>
    <n v="1"/>
    <x v="1"/>
    <x v="0"/>
    <x v="17"/>
  </r>
  <r>
    <x v="13"/>
    <n v="501294104"/>
    <n v="165154"/>
    <s v="PRESTAÃ‡ÃƒO DE SERVIÃ‡OS DE ASSESSORIA E ACOMPANHAMENTO DE EVENTOS DESPORTIVOS, PELO PERÃODO DE 24 MESES."/>
    <d v="2019-04-23T10:26:34"/>
    <n v="1"/>
    <s v="PT;16;245;2623"/>
    <n v="360"/>
    <d v="2019-04-29T23:59:00"/>
    <n v="1"/>
    <x v="1"/>
    <x v="0"/>
    <x v="17"/>
  </r>
  <r>
    <x v="59"/>
    <n v="503450189"/>
    <n v="165158"/>
    <s v="ConstruÃ§Ã£o de um piso na ala do alÃ§ado tardoz do edifÃ­cio, assim como das respetivas instalaÃ§Ãµes elÃ©tricas, telecomunicaÃ§Ãµes e avac"/>
    <d v="2019-04-23T10:40:13"/>
    <n v="3"/>
    <s v="PT;3;27;501"/>
    <n v="400"/>
    <d v="2019-04-22T18:00:00"/>
    <n v="1"/>
    <x v="4"/>
    <x v="0"/>
    <x v="17"/>
  </r>
  <r>
    <x v="59"/>
    <n v="503450189"/>
    <n v="165159"/>
    <s v="ConstruÃ§Ã£o de um piso na ala do alÃ§ado tardoz do edifÃ­cio, assim como das respetivas instalaÃ§Ãµes elÃ©tricas, telecomunicaÃ§Ãµes e avac"/>
    <d v="2019-04-23T10:40:30"/>
    <n v="3"/>
    <s v="PT;3;27;501"/>
    <n v="400"/>
    <d v="2019-04-22T18:00:00"/>
    <n v="1"/>
    <x v="4"/>
    <x v="0"/>
    <x v="17"/>
  </r>
  <r>
    <x v="70"/>
    <n v="506791220"/>
    <n v="165160"/>
    <s v="ContratualizaÃ§Ã£o de serviÃ§os de produÃ§Ã£o de cartografia numÃ©rica vetorial e ortofotocartografia Ã  escala 1:2 000 e 1:10 000"/>
    <d v="2019-04-23T10:41:36"/>
    <n v="13"/>
    <s v="PT;16;239;78"/>
    <n v="360"/>
    <d v="2019-05-06T23:59:00"/>
    <n v="1"/>
    <x v="1"/>
    <x v="0"/>
    <x v="17"/>
  </r>
  <r>
    <x v="43"/>
    <n v="503035416"/>
    <n v="165162"/>
    <s v="AquisiÃ§Ã£o de serviÃ§os na cloud e migraÃ§Ã£o de conteÃºdos para o serviÃ§o de tecnologias de informaÃ§Ã£o e comunicaÃ§Ã£o do HFF"/>
    <d v="2019-04-23T10:47:02"/>
    <n v="1"/>
    <s v="PT;1;1;232"/>
    <n v="340"/>
    <d v="2019-04-30T17:00:00"/>
    <n v="1"/>
    <x v="0"/>
    <x v="0"/>
    <x v="17"/>
  </r>
  <r>
    <x v="34"/>
    <n v="508069645"/>
    <n v="165163"/>
    <s v="PE_19040_CPB - AQUISIÃ‡ÃƒO E MONTAGEM DE SISTEMA SOLAR TÃ‰RMICO, PARA SUBSTITUIÃ‡ÃƒO DO DANIFICADO, NA ESCOLA SECUNDÃRIA SÃ DE MIRANDA, EM BRAGA"/>
    <d v="2019-04-23T11:12:38"/>
    <n v="13"/>
    <s v="PT;4;40;644"/>
    <n v="360"/>
    <d v="2019-05-07T17:00:00"/>
    <n v="1"/>
    <x v="6"/>
    <x v="0"/>
    <x v="17"/>
  </r>
  <r>
    <x v="47"/>
    <n v="512042659"/>
    <n v="165164"/>
    <s v="Consulta PrÃ©via para AquisiÃ§Ã£o de Brindes Promocionais e de Material de DivulgaÃ§Ã£o da Atividade Cultural e Recreativa do MunicÃ­pio de Nordeste"/>
    <d v="2019-04-23T11:13:32"/>
    <n v="13"/>
    <s v="PT;20;312;3402"/>
    <n v="340"/>
    <d v="2019-04-29T23:59:00"/>
    <n v="1"/>
    <x v="1"/>
    <x v="0"/>
    <x v="17"/>
  </r>
  <r>
    <x v="39"/>
    <n v="680015019"/>
    <n v="165165"/>
    <s v="AquisiÃ§Ã£o de ServiÃ§os para Pequenos Trabalhos de Engenharia -ConstruÃ§Ã£o Civil"/>
    <d v="2019-04-23T11:18:18"/>
    <n v="13"/>
    <s v="PT;12;169;271"/>
    <n v="360"/>
    <d v="2019-05-06T16:00:00"/>
    <n v="1"/>
    <x v="5"/>
    <x v="0"/>
    <x v="17"/>
  </r>
  <r>
    <x v="4"/>
    <n v="506334562"/>
    <n v="165166"/>
    <s v="Fornecimento contÃ­nuo de EmulsÃµes e Misturas Betuminosas para reparaÃ§Ã£o e manutenÃ§Ã£o de vias no Concelho de Pombal"/>
    <d v="2019-04-23T11:24:04"/>
    <n v="3"/>
    <s v="PT;11;157;1950"/>
    <n v="360"/>
    <d v="2019-05-14T17:30:00"/>
    <n v="1"/>
    <x v="1"/>
    <x v="0"/>
    <x v="17"/>
  </r>
  <r>
    <x v="89"/>
    <n v="511010435"/>
    <n v="165168"/>
    <m/>
    <d v="2019-04-23T11:35:29"/>
    <n v="13"/>
    <s v="PT;1;1;232"/>
    <n v="1"/>
    <m/>
    <n v="1"/>
    <x v="2"/>
    <x v="0"/>
    <x v="17"/>
  </r>
  <r>
    <x v="34"/>
    <n v="508069645"/>
    <n v="165169"/>
    <s v="PE_19041_CPB - AQUISIÃ‡ÃƒO DE SOBRESSELENTES PARA INSTALAÃ‡Ã•ES DE ELEVAÃ‡ÃƒO DE ESCOLAS DO PROGRAMA DE MODERNIZAÃ‡ÃƒO DA PARQUE ESCOLAR"/>
    <d v="2019-04-23T11:36:46"/>
    <n v="13"/>
    <s v="PT;1;1;232"/>
    <n v="360"/>
    <d v="2019-05-06T17:00:00"/>
    <n v="1"/>
    <x v="6"/>
    <x v="0"/>
    <x v="17"/>
  </r>
  <r>
    <x v="4"/>
    <n v="506334562"/>
    <n v="165170"/>
    <s v="BeneficiaÃ§Ã£o da Expocentro (Pintura do Parque de estacionamento da Expocentro) - Proc. n.Âº 24/2019"/>
    <d v="2019-04-23T11:37:49"/>
    <n v="13"/>
    <s v="PT;11;157;1950"/>
    <n v="360"/>
    <d v="2019-05-08T23:59:00"/>
    <n v="1"/>
    <x v="1"/>
    <x v="0"/>
    <x v="17"/>
  </r>
  <r>
    <x v="70"/>
    <n v="506791220"/>
    <n v="165171"/>
    <s v="Rover GPS composto por recetor e controlador"/>
    <d v="2019-04-23T11:42:07"/>
    <n v="1"/>
    <s v="PT;16;239;78"/>
    <n v="360"/>
    <d v="2019-04-30T23:59:00"/>
    <n v="1"/>
    <x v="1"/>
    <x v="0"/>
    <x v="17"/>
  </r>
  <r>
    <x v="11"/>
    <n v="506614913"/>
    <n v="165172"/>
    <s v="Fornecimento de materiais para o campo de tÃ©nis do Parque Urbano da Quinta Municipal da Piedade"/>
    <d v="2019-04-23T11:48:13"/>
    <n v="1"/>
    <s v="PT;12;173;2090"/>
    <n v="360"/>
    <d v="2019-04-29T23:59:00"/>
    <n v="1"/>
    <x v="1"/>
    <x v="0"/>
    <x v="17"/>
  </r>
  <r>
    <x v="0"/>
    <n v="508481287"/>
    <n v="165173"/>
    <s v="Empreitada para execuÃ§Ã£o de divisÃ³ria no Gabinete da Enfermeira Chefe do ServiÃ§o de Psiquiatria Piso 3."/>
    <d v="2019-04-23T11:52:59"/>
    <n v="13"/>
    <s v="PT;12;165;2010"/>
    <n v="5"/>
    <d v="2019-04-30T17:00:00"/>
    <n v="1"/>
    <x v="0"/>
    <x v="0"/>
    <x v="17"/>
  </r>
  <r>
    <x v="138"/>
    <n v="506087000"/>
    <n v="165174"/>
    <s v="Fornecimento de equipamento informÃ¡tico para a implementaÃ§Ã£o de ambientes inovadores de aprendizagem no Ã¢mbito do Plano Intermunicipal de PrevenÃ§Ã£o do Abandono Escolar e PromoÃ§Ã£o do Sucesso Educativo da RegiÃ£o de Coimbra, do MunicÃ­pio de Cantanhede"/>
    <d v="2019-04-23T11:53:42"/>
    <n v="3"/>
    <s v="PT;7;79;138"/>
    <n v="360"/>
    <d v="2019-05-06T17:00:00"/>
    <n v="1"/>
    <x v="1"/>
    <x v="0"/>
    <x v="17"/>
  </r>
  <r>
    <x v="99"/>
    <n v="510089224"/>
    <n v="165176"/>
    <s v="DAP 2019.0068 - AquisiÃ§Ã£o de ServiÃ§os de Desenvolvimento Aplicacional e ImplementaÃ§Ã£o do Portal do IPDJ, projeto cofinanciado no Ã¢mbito do Aviso n.Âº 02/SAMA2020/2016 (POCI-02-0550-FEDER-022100)"/>
    <d v="2019-04-23T12:11:02"/>
    <n v="3"/>
    <s v="PT;12;165;2022"/>
    <n v="360"/>
    <d v="2019-05-25T23:59:00"/>
    <n v="1"/>
    <x v="2"/>
    <x v="0"/>
    <x v="17"/>
  </r>
  <r>
    <x v="11"/>
    <n v="506614913"/>
    <n v="165178"/>
    <s v="ContrataÃ§Ã£o de serviÃ§os para elaboraÃ§Ã£o de Campanha de ProspeÃ§Ã£o GeolÃ³gico-GeotÃ©cnica, na zona das futuras instalaÃ§Ãµes dos ServiÃ§os de JustiÃ§a, na antiga Escola da Armada de Vila Franca de Xira"/>
    <d v="2019-04-23T12:14:28"/>
    <n v="1"/>
    <s v="PT;12;173;2086"/>
    <n v="360"/>
    <d v="2019-04-29T23:59:00"/>
    <n v="1"/>
    <x v="1"/>
    <x v="0"/>
    <x v="17"/>
  </r>
  <r>
    <x v="35"/>
    <n v="501290206"/>
    <n v="165179"/>
    <s v="RealizaÃ§Ã£o de ajardinamento dos canteiros do parque de estacionamento existente no limite norte da Sede do Agrupamento de Escolas da Batalha, na Rua do Ribeiro da Calva. Pretende-se ainda, melhorar a zona do arruamento contÃ­guo, dotar o estacionamento de medidas de seguranÃ§a complementares, bem como elaborar acesso entre o estacionamento e a escola, dotado de controlo de acessos"/>
    <d v="2019-04-23T12:15:22"/>
    <n v="1"/>
    <s v="PT;11;146;1881"/>
    <n v="360"/>
    <d v="2019-04-29T17:00:00"/>
    <n v="1"/>
    <x v="1"/>
    <x v="0"/>
    <x v="17"/>
  </r>
  <r>
    <x v="38"/>
    <n v="505309939"/>
    <n v="165183"/>
    <s v="AquisiÃ§Ã£o de serviÃ§os para contrataÃ§Ã£o de videomapping"/>
    <d v="2019-04-23T12:36:49"/>
    <n v="1"/>
    <s v="PT;9;121;1594"/>
    <n v="360"/>
    <d v="2019-04-29T12:00:00"/>
    <n v="1"/>
    <x v="1"/>
    <x v="0"/>
    <x v="17"/>
  </r>
  <r>
    <x v="49"/>
    <n v="502098139"/>
    <n v="165184"/>
    <s v="CONSERVAÃ‡ÃƒO E RECUPERAÃ‡ÃƒO DE EDIFICIOS MUNICIPAIS-INSTALAÃ‡Ã•ES SANITÃRIAS LARGO SÃƒO FRANCISCO"/>
    <d v="2019-04-23T12:39:41"/>
    <n v="1"/>
    <s v="PT;9;118;1583"/>
    <n v="360"/>
    <d v="2019-04-28T23:59:00"/>
    <n v="1"/>
    <x v="1"/>
    <x v="0"/>
    <x v="17"/>
  </r>
  <r>
    <x v="231"/>
    <n v="502848219"/>
    <n v="165185"/>
    <s v="Empreitada de AmpliaÃ§Ã£o da ERPI da AssociaÃ§Ã£o de Solidariedade Social de S. JosÃ© da Lamarosa"/>
    <d v="2019-04-23T13:53:25"/>
    <n v="3"/>
    <s v="PT;15;220;2474"/>
    <n v="5"/>
    <d v="2019-06-14T23:59:00"/>
    <n v="1"/>
    <x v="2"/>
    <x v="0"/>
    <x v="17"/>
  </r>
  <r>
    <x v="70"/>
    <n v="506791220"/>
    <n v="165186"/>
    <s v="ServiÃ§os de assessoria tÃ©cnica para a implementaÃ§Ã£o do sistema de Contabilidade de Custos"/>
    <d v="2019-04-23T14:00:36"/>
    <n v="13"/>
    <s v="PT;16;239;78"/>
    <n v="360"/>
    <d v="2019-05-06T23:59:00"/>
    <n v="1"/>
    <x v="1"/>
    <x v="0"/>
    <x v="17"/>
  </r>
  <r>
    <x v="2"/>
    <n v="503539473"/>
    <n v="165187"/>
    <s v="Fornecimento contÃ­nuo de carnes frescas e enchidos para as cantinas escolares e jardins de infÃ¢ncia do municÃ­pio de Albufeira, e para outras atividades da DivisÃ£o de EducaÃ§Ã£o"/>
    <d v="2019-04-23T14:09:43"/>
    <n v="3"/>
    <s v="PT;9;111;1551"/>
    <n v="360"/>
    <d v="2019-05-06T23:59:00"/>
    <n v="1"/>
    <x v="1"/>
    <x v="0"/>
    <x v="17"/>
  </r>
  <r>
    <x v="38"/>
    <n v="505309939"/>
    <n v="165188"/>
    <s v="AquisiÃ§Ã£o de monitores"/>
    <d v="2019-04-23T14:11:03"/>
    <n v="1"/>
    <s v="PT;9;121;1594"/>
    <n v="360"/>
    <d v="2019-05-02T16:30:00"/>
    <n v="1"/>
    <x v="1"/>
    <x v="0"/>
    <x v="17"/>
  </r>
  <r>
    <x v="38"/>
    <n v="505309939"/>
    <n v="165190"/>
    <s v="AquisiÃ§Ã£o de equipamento de climatizaÃ§Ã£o"/>
    <d v="2019-04-23T14:23:44"/>
    <n v="1"/>
    <s v="PT;9;121;1594"/>
    <n v="360"/>
    <d v="2019-05-02T16:30:00"/>
    <n v="1"/>
    <x v="1"/>
    <x v="0"/>
    <x v="17"/>
  </r>
  <r>
    <x v="51"/>
    <n v="506624200"/>
    <n v="165192"/>
    <s v="AquisiÃ§Ã£o de ServiÃ§os para a InstalaÃ§Ã£o de Redes de Defesa da Floresta Contra IncÃªndios - Faixas de GestÃ£o de CombustÃ­vel (Rede SecundÃ¡ria) Envolventes a Aglomerados Populacionais e EdifÃ­cios Isolados, em Ãreas de Responsabilidade do MunicÃ­pio - 2019"/>
    <d v="2019-04-23T14:26:31"/>
    <n v="13"/>
    <s v="PT;7;86;149"/>
    <n v="360"/>
    <d v="2019-05-02T23:59:00"/>
    <n v="1"/>
    <x v="1"/>
    <x v="0"/>
    <x v="17"/>
  </r>
  <r>
    <x v="10"/>
    <n v="500122237"/>
    <n v="165194"/>
    <s v="AquisiÃ§Ã£o de Bacalhau Demolhado e Ultracongelado para o Restaurante de SantÂ¿Ana e para as Unidades Hoteleiras da FundaÃ§Ã£o INATEL em Portugal Continental nas RegiÃµes AutÃ³nomas da Madeira e dos AÃ§ores"/>
    <d v="2019-04-23T14:42:40"/>
    <n v="3"/>
    <s v="PT;1;1;232"/>
    <n v="340"/>
    <d v="2019-05-06T23:59:00"/>
    <n v="1"/>
    <x v="2"/>
    <x v="0"/>
    <x v="17"/>
  </r>
  <r>
    <x v="11"/>
    <n v="506614913"/>
    <n v="165196"/>
    <s v="PrestaÃ§Ã£o de ServiÃ§os por AvenÃ§a na Ãrea de CiÃªncias Sociais - Projeto Ativ@mente - Concelho de Vila Franca de Xira"/>
    <d v="2019-04-23T14:50:43"/>
    <n v="13"/>
    <s v="PT;12;173;189"/>
    <n v="360"/>
    <d v="2019-05-09T23:59:00"/>
    <n v="1"/>
    <x v="1"/>
    <x v="0"/>
    <x v="17"/>
  </r>
  <r>
    <x v="38"/>
    <n v="505309939"/>
    <n v="165197"/>
    <s v="AquisiÃ§Ã£o de material de higiene e limpeza"/>
    <d v="2019-04-23T15:02:16"/>
    <n v="1"/>
    <s v="PT;9;121;1594"/>
    <n v="360"/>
    <d v="2019-05-02T16:30:00"/>
    <n v="1"/>
    <x v="1"/>
    <x v="0"/>
    <x v="17"/>
  </r>
  <r>
    <x v="11"/>
    <n v="506614913"/>
    <n v="165198"/>
    <s v="ContrataÃ§Ã£o de serviÃ§os de divulgaÃ§Ã£o de publicidade promocional na RÃ¡dio IRIS"/>
    <d v="2019-04-23T15:03:16"/>
    <n v="1"/>
    <s v="PT;12;173;189"/>
    <n v="360"/>
    <d v="2019-05-29T23:59:00"/>
    <n v="1"/>
    <x v="1"/>
    <x v="0"/>
    <x v="17"/>
  </r>
  <r>
    <x v="8"/>
    <n v="505187531"/>
    <n v="165199"/>
    <s v="AQUISIÃ‡ÃƒO DE SOFTWARE DE VIDEOCONFERÃŠNCIA Proc.Âº 293/DCOP/2019"/>
    <d v="2019-04-23T15:03:49"/>
    <n v="1"/>
    <s v="PT;12;164;42"/>
    <n v="360"/>
    <d v="2019-05-07T23:59:00"/>
    <n v="1"/>
    <x v="1"/>
    <x v="0"/>
    <x v="17"/>
  </r>
  <r>
    <x v="13"/>
    <n v="501294104"/>
    <n v="165202"/>
    <s v="PrestaÃ§Ã£o de serviÃ§os de enfermagem, pelo perÃ­odo de 12 meses"/>
    <d v="2019-04-23T15:14:19"/>
    <n v="13"/>
    <s v="PT;16;245;2623"/>
    <n v="5"/>
    <d v="2019-04-29T23:59:00"/>
    <n v="1"/>
    <x v="1"/>
    <x v="0"/>
    <x v="17"/>
  </r>
  <r>
    <x v="0"/>
    <n v="508481287"/>
    <n v="165203"/>
    <s v="AquisiÃ§Ã£o de quatro lÃ¢minas para laringoscÃ³pio para o Centro de InvestigaÃ§Ã£o ClÃ­nica"/>
    <d v="2019-04-23T15:14:57"/>
    <n v="13"/>
    <s v="PT;12;165;2010"/>
    <n v="360"/>
    <d v="2019-04-30T17:00:00"/>
    <n v="1"/>
    <x v="0"/>
    <x v="0"/>
    <x v="17"/>
  </r>
  <r>
    <x v="19"/>
    <n v="507396081"/>
    <n v="165204"/>
    <s v="CPUB003.FIE.2019_(Concurso PÃºblico para AquisiÃ§Ã£o de Viatura de Recolha RSU 10m3 com CompactaÃ§Ã£o Rotativa)"/>
    <d v="2019-04-23T15:16:58"/>
    <n v="3"/>
    <s v="PT;12;164;1996"/>
    <n v="360"/>
    <d v="2019-05-08T23:59:00"/>
    <n v="1"/>
    <x v="1"/>
    <x v="0"/>
    <x v="17"/>
  </r>
  <r>
    <x v="68"/>
    <n v="512013241"/>
    <n v="165206"/>
    <s v="ExecuÃ§Ã£o de IluminaÃ§Ã£o CÃ©nica da Ponte Dos 8 Arcos"/>
    <d v="2019-04-23T15:22:16"/>
    <n v="1"/>
    <s v="PT;20;315;1353"/>
    <n v="5"/>
    <d v="2019-04-29T17:00:00"/>
    <n v="1"/>
    <x v="1"/>
    <x v="0"/>
    <x v="17"/>
  </r>
  <r>
    <x v="13"/>
    <n v="501294104"/>
    <n v="165208"/>
    <s v="PRESTAÃ‡ÃƒO DE SERVIÃ‡OS DE ASSESSORIA AO VEREADOR COM COMPETÃŠNCIA NA ÃREA DAS OBRAS MUNICIPAIS, NA ÃREA DE GESTÃƒO DE PROJETO E DE OUTRAS ATIVIDADES"/>
    <d v="2019-04-23T15:26:12"/>
    <n v="1"/>
    <s v="PT;16;245;2623"/>
    <n v="360"/>
    <d v="2019-05-02T23:59:00"/>
    <n v="1"/>
    <x v="1"/>
    <x v="0"/>
    <x v="17"/>
  </r>
  <r>
    <x v="11"/>
    <n v="506614913"/>
    <n v="165210"/>
    <s v="AquisiÃ§Ã£o de mÃ¡quina de reparaÃ§Ã£o de pavimentos betuminosos"/>
    <d v="2019-04-23T15:28:35"/>
    <n v="13"/>
    <s v="PT;12;173;189"/>
    <n v="360"/>
    <d v="2019-04-29T23:59:00"/>
    <n v="1"/>
    <x v="1"/>
    <x v="0"/>
    <x v="17"/>
  </r>
  <r>
    <x v="6"/>
    <n v="506037258"/>
    <n v="165213"/>
    <s v="PrestaÃ§Ã£o de ServiÃ§os, em regime de tarefa, para apoio Ã s diferentes atividades culturais"/>
    <d v="2019-04-23T15:34:27"/>
    <n v="13"/>
    <s v="PT;17;256;2822"/>
    <n v="340"/>
    <d v="2019-04-29T17:00:00"/>
    <n v="1"/>
    <x v="1"/>
    <x v="0"/>
    <x v="17"/>
  </r>
  <r>
    <x v="53"/>
    <n v="504884620"/>
    <n v="165217"/>
    <s v="AquisiÃ§Ã£o de bens, no Ã¢mbito Cidades que se contam-EstratÃ©gia de AnimaÃ§Ã£o cultural e promoÃ§Ã£o turÃ­stica de Beja - MUPIS INTERATIVOS"/>
    <d v="2019-04-23T15:48:06"/>
    <n v="13"/>
    <s v="PT;3;27;27"/>
    <n v="360"/>
    <d v="2019-04-29T17:00:00"/>
    <n v="1"/>
    <x v="1"/>
    <x v="0"/>
    <x v="17"/>
  </r>
  <r>
    <x v="70"/>
    <n v="506791220"/>
    <n v="165218"/>
    <s v="ExecuÃ§Ã£o de novas marcas rodoviÃ¡rias e manutenÃ§Ã£o das existentes."/>
    <d v="2019-04-23T15:52:32"/>
    <n v="13"/>
    <s v="PT;16;239;2592"/>
    <n v="360"/>
    <d v="2019-05-03T23:59:00"/>
    <n v="1"/>
    <x v="1"/>
    <x v="0"/>
    <x v="17"/>
  </r>
  <r>
    <x v="11"/>
    <n v="506614913"/>
    <n v="165219"/>
    <s v="PrestaÃ§Ã£o de ServiÃ§os por AvenÃ§a na Ãrea de CiÃªncias Sociais - Projeto Ativa@mente - Concelho de Vila Franca de Xira"/>
    <d v="2019-04-23T16:10:26"/>
    <n v="13"/>
    <s v="PT;12;173;189"/>
    <n v="360"/>
    <d v="2019-05-09T23:59:00"/>
    <n v="1"/>
    <x v="1"/>
    <x v="0"/>
    <x v="17"/>
  </r>
  <r>
    <x v="0"/>
    <n v="508481287"/>
    <n v="165221"/>
    <s v="AquisiÃ§Ã£o de serviÃ§os de manutenÃ§Ã£o ao licenciamento SAP para o ano de 2019"/>
    <d v="2019-04-23T16:13:28"/>
    <n v="13"/>
    <s v="PT;12;165;2010"/>
    <n v="360"/>
    <d v="2019-05-08T17:00:00"/>
    <n v="1"/>
    <x v="0"/>
    <x v="0"/>
    <x v="17"/>
  </r>
  <r>
    <x v="43"/>
    <n v="503035416"/>
    <n v="165228"/>
    <s v="1983/ADCM/2019 - AquisiÃ§Ã£o de serviÃ§os de manutenÃ§Ã£o da plataforma proximo para o ano de 2019"/>
    <d v="2019-04-23T16:54:36"/>
    <n v="1"/>
    <s v="PT;1;1;232"/>
    <n v="340"/>
    <d v="2019-04-26T17:00:00"/>
    <n v="1"/>
    <x v="0"/>
    <x v="0"/>
    <x v="17"/>
  </r>
  <r>
    <x v="2"/>
    <n v="503539473"/>
    <n v="165230"/>
    <s v="PrestaÃ§Ã£o de serviÃ§os para realizaÃ§Ã£o de mediÃ§Ãµes acÃºsticas"/>
    <d v="2019-04-23T17:09:44"/>
    <n v="1"/>
    <s v="PT;9;111;1551"/>
    <n v="360"/>
    <d v="2019-05-01T23:59:00"/>
    <n v="1"/>
    <x v="1"/>
    <x v="0"/>
    <x v="17"/>
  </r>
  <r>
    <x v="11"/>
    <n v="506614913"/>
    <n v="165231"/>
    <s v="Empreitada de &quot;RemodelaÃ§Ã£o das Copas e RefeitÃ³rios da EB1 do Bairro do ParaÃ­so e da EB1 da Vala do Carregado&quot;"/>
    <d v="2019-04-23T17:12:40"/>
    <n v="13"/>
    <s v="PT;12;173;2086"/>
    <n v="360"/>
    <d v="2019-05-08T23:59:00"/>
    <n v="1"/>
    <x v="1"/>
    <x v="0"/>
    <x v="17"/>
  </r>
  <r>
    <x v="115"/>
    <n v="506084361"/>
    <n v="165233"/>
    <s v="Fornecimento e instalaÃ§Ã£o de vÃ¡lvulas de serviÃ§o no DepÃ³sito da PolNato de Lisboa"/>
    <d v="2019-04-23T17:26:34"/>
    <n v="13"/>
    <s v="PT;16;236;230"/>
    <n v="30"/>
    <d v="1970-01-01T23:59:00"/>
    <n v="1"/>
    <x v="2"/>
    <x v="0"/>
    <x v="17"/>
  </r>
  <r>
    <x v="18"/>
    <n v="501222634"/>
    <n v="165234"/>
    <s v="A intervenÃ§Ã£o incide em regra sobre vias (estradas e arruamentos) com pavimentos betuminosos envelhecidos que jÃ¡ excederam o tempo normal de vida Ãºtil e por isso facilmente se desagregam e formam irregularidades prejudiciais ao adequado desempenho, especialmente em tempo chuvoso e frio."/>
    <d v="2019-04-23T17:28:18"/>
    <n v="3"/>
    <s v="PT;11;148;1900"/>
    <n v="400"/>
    <d v="2019-04-20T23:59:00"/>
    <n v="1"/>
    <x v="1"/>
    <x v="0"/>
    <x v="17"/>
  </r>
  <r>
    <x v="43"/>
    <n v="503035416"/>
    <n v="165235"/>
    <s v="AquisiÃ§Ã£o de serviÃ§os de manutenÃ§Ã£o das mÃ¡quinas de lavar e desinfectar arrastadeiras para o ano de 2019"/>
    <d v="2019-04-23T17:35:54"/>
    <n v="1"/>
    <s v="PT;1;1;232"/>
    <n v="340"/>
    <d v="2019-04-29T17:00:00"/>
    <n v="1"/>
    <x v="0"/>
    <x v="0"/>
    <x v="17"/>
  </r>
  <r>
    <x v="3"/>
    <n v="500051054"/>
    <n v="165236"/>
    <m/>
    <d v="2019-04-23T21:21:32"/>
    <n v="13"/>
    <s v="PT;1;1;232"/>
    <n v="400"/>
    <m/>
    <n v="1"/>
    <x v="1"/>
    <x v="0"/>
    <x v="17"/>
  </r>
  <r>
    <x v="177"/>
    <n v="506735524"/>
    <n v="165247"/>
    <s v="OE-CP NÂº 4/2019 CENTRO DE ARTES E ESPETÃCULOS - VALE DE CAMBRA"/>
    <d v="2019-04-24T09:15:54"/>
    <n v="3"/>
    <s v="PT;2;21;479"/>
    <n v="360"/>
    <d v="2019-05-24T17:00:00"/>
    <n v="1"/>
    <x v="1"/>
    <x v="0"/>
    <x v="17"/>
  </r>
  <r>
    <x v="106"/>
    <n v="507866673"/>
    <n v="165248"/>
    <s v="AquisiÃ§Ã£o de Transformadores de MediÃ§Ã£o para instalaÃ§Ã£o em diversas subestaÃ§Ãµes da RNT"/>
    <d v="2019-04-24T09:29:54"/>
    <n v="5"/>
    <s v="PT;1;1;232"/>
    <n v="340"/>
    <d v="2019-05-28T17:00:00"/>
    <n v="1"/>
    <x v="2"/>
    <x v="0"/>
    <x v="17"/>
  </r>
  <r>
    <x v="13"/>
    <n v="501294104"/>
    <n v="165249"/>
    <s v="PRESTAÃ‡ÃƒO DE SERVIÃ‡OS PARA APOIO TÃ‰CNICO NA BIBLIOTECAS DE AZEITÃƒO, PELO PERÃODO DE 12 MESES."/>
    <d v="2019-04-24T09:27:32"/>
    <n v="1"/>
    <s v="PT;16;245;2622"/>
    <n v="360"/>
    <d v="2019-04-30T23:59:00"/>
    <n v="1"/>
    <x v="1"/>
    <x v="0"/>
    <x v="17"/>
  </r>
  <r>
    <x v="13"/>
    <n v="501294104"/>
    <n v="165251"/>
    <s v="PRESTAÃ‡ÃƒO DE SERVIÃ‡OS DE JARDINEIRO POR 12 MESES"/>
    <d v="2019-04-24T09:35:38"/>
    <n v="1"/>
    <s v="PT;16;245;2623"/>
    <n v="210"/>
    <d v="2019-05-13T23:59:00"/>
    <n v="1"/>
    <x v="1"/>
    <x v="0"/>
    <x v="17"/>
  </r>
  <r>
    <x v="10"/>
    <n v="500122237"/>
    <n v="165252"/>
    <s v="AquisiÃ§Ã£o de ServiÃ§os de Limpeza para diversas instalaÃ§Ãµes da FundaÃ§Ã£o INATEL"/>
    <d v="2019-04-24T09:40:54"/>
    <n v="3"/>
    <s v="PT;1;1;232"/>
    <n v="340"/>
    <d v="2019-06-11T23:59:00"/>
    <n v="1"/>
    <x v="2"/>
    <x v="0"/>
    <x v="17"/>
  </r>
  <r>
    <x v="0"/>
    <n v="508481287"/>
    <n v="165253"/>
    <s v="192C000011 - AquisiÃ§Ã£o de kits tabuleiro angiografia, nefrologia e biopsias, durante o ano de 2019"/>
    <d v="2019-04-24T09:45:44"/>
    <n v="13"/>
    <s v="PT;12;165;2010"/>
    <n v="360"/>
    <d v="2019-05-21T17:00:00"/>
    <n v="1"/>
    <x v="0"/>
    <x v="0"/>
    <x v="17"/>
  </r>
  <r>
    <x v="11"/>
    <n v="506614913"/>
    <n v="165254"/>
    <s v="Empreitada de &quot;ConstruÃ§Ã£o de Telheiros na EB1 de Arcena e SubstituiÃ§Ã£o da Caixilharia na EB1 do Bairro do ParaÃ­so&quot;."/>
    <d v="2019-04-24T10:05:30"/>
    <n v="13"/>
    <s v="PT;12;173;2086"/>
    <n v="360"/>
    <d v="2019-05-05T23:59:00"/>
    <n v="1"/>
    <x v="1"/>
    <x v="0"/>
    <x v="17"/>
  </r>
  <r>
    <x v="108"/>
    <n v="506617599"/>
    <n v="165256"/>
    <s v="A intervenÃ§Ã£o consiste na alteraÃ§Ã£o do interior do edificio com a adaptaÃ§Ã£o/reformulaÃ§Ã£o dos espaÃ§os existentes para instalaÃ§Ã£o do centro de NegÃ³cios (atividade e serviÃ§os)"/>
    <d v="2019-04-24T10:16:48"/>
    <n v="3"/>
    <s v="PT;4;43;702"/>
    <n v="340"/>
    <d v="2019-05-11T23:59:00"/>
    <n v="1"/>
    <x v="1"/>
    <x v="0"/>
    <x v="17"/>
  </r>
  <r>
    <x v="202"/>
    <n v="508100720"/>
    <n v="165257"/>
    <m/>
    <d v="2019-04-24T10:17:25"/>
    <n v="13"/>
    <s v="PT;1;1;232"/>
    <n v="400"/>
    <m/>
    <n v="1"/>
    <x v="2"/>
    <x v="0"/>
    <x v="17"/>
  </r>
  <r>
    <x v="2"/>
    <n v="503539473"/>
    <n v="165258"/>
    <s v="LocaÃ§Ã£o de coleÃ§Ã£o de acordeÃµes para a coleÃ§Ã£o visitÃ¡vel da Casa do AcordeÃ£o, em Paderne"/>
    <d v="2019-04-24T10:21:43"/>
    <n v="1"/>
    <s v="PT;9;111;1549"/>
    <n v="5"/>
    <d v="2019-05-20T23:59:00"/>
    <n v="1"/>
    <x v="1"/>
    <x v="0"/>
    <x v="17"/>
  </r>
  <r>
    <x v="98"/>
    <n v="502130040"/>
    <n v="165259"/>
    <m/>
    <d v="2019-04-24T10:23:01"/>
    <n v="13"/>
    <s v="PT;1;1;232"/>
    <n v="400"/>
    <m/>
    <n v="1"/>
    <x v="1"/>
    <x v="0"/>
    <x v="17"/>
  </r>
  <r>
    <x v="2"/>
    <n v="503539473"/>
    <n v="165260"/>
    <s v="AquisiÃ§Ã£o de serviÃ§os de avaliaÃ§Ã£o psicolÃ³gica a aplicar em procedimentos concursais promovidos pelo municÃ­pio de Albufeira"/>
    <d v="2019-04-24T10:25:16"/>
    <n v="13"/>
    <s v="PT;9;111;1551"/>
    <n v="340"/>
    <d v="2019-05-08T23:59:00"/>
    <n v="1"/>
    <x v="1"/>
    <x v="0"/>
    <x v="17"/>
  </r>
  <r>
    <x v="9"/>
    <n v="506173968"/>
    <n v="165261"/>
    <s v="SERVIÃ‡OS DE PRODUÃ‡ÃƒO ARTISTICA DO ESPETACULO INFANTIL DA ARTISTA &quot;SONIA ARAUJO - AS AULAS DA SÃ“NIA, NO AMBITO DAS COMEMORAÃ‡Ã•ES DO 45Âº ANIV. DO 25 DE ABRIL"/>
    <d v="2019-04-24T10:28:16"/>
    <n v="1"/>
    <s v="PT;1;1;232"/>
    <n v="200"/>
    <d v="2019-04-29T18:00:00"/>
    <n v="1"/>
    <x v="1"/>
    <x v="0"/>
    <x v="17"/>
  </r>
  <r>
    <x v="11"/>
    <n v="506614913"/>
    <n v="165262"/>
    <s v="PavimentaÃ§Ã£o de arruamento a dotar a AUGI de servidÃ£o de transportes rodoviÃ¡rios de passageiros"/>
    <d v="2019-04-24T10:29:18"/>
    <n v="13"/>
    <s v="PT;12;173;2085"/>
    <n v="340"/>
    <d v="2019-05-09T23:59:00"/>
    <n v="1"/>
    <x v="1"/>
    <x v="0"/>
    <x v="17"/>
  </r>
  <r>
    <x v="38"/>
    <n v="505309939"/>
    <n v="165263"/>
    <s v="AquisiÃ§Ã£o de Â¿kitÂ¿ de passadeira inteligente a aplicar perto das escolas do concelho de PortimÃ£o"/>
    <d v="2019-04-24T10:31:26"/>
    <n v="1"/>
    <s v="PT;9;121;274"/>
    <n v="360"/>
    <d v="2019-05-03T16:30:00"/>
    <n v="1"/>
    <x v="1"/>
    <x v="0"/>
    <x v="17"/>
  </r>
  <r>
    <x v="90"/>
    <n v="503541567"/>
    <n v="165264"/>
    <s v="Empreitada 115/Gebalis/2019 - Bairro Quinta das Laranjeiras, Lotes 1 a 17 e 20 a 24 - ExecuÃ§Ã£o da rede de abastecimento de Ã¡gua"/>
    <d v="2019-04-24T10:36:49"/>
    <n v="3"/>
    <s v="PT;12;165;2008"/>
    <n v="5"/>
    <d v="2019-05-07T23:59:00"/>
    <n v="1"/>
    <x v="1"/>
    <x v="0"/>
    <x v="17"/>
  </r>
  <r>
    <x v="2"/>
    <n v="503539473"/>
    <n v="165265"/>
    <s v="AquisiÃ§Ã£o de serviÃ§os de animaÃ§Ã£o para o Dia Mundial da CrianÃ§a"/>
    <d v="2019-04-24T10:39:48"/>
    <n v="1"/>
    <s v="PT;9;111;105"/>
    <n v="360"/>
    <d v="2019-04-30T23:59:00"/>
    <n v="1"/>
    <x v="1"/>
    <x v="0"/>
    <x v="17"/>
  </r>
  <r>
    <x v="116"/>
    <n v="505656000"/>
    <n v="165266"/>
    <s v="PrestaÃ§Ã£o de ServiÃ§os com LaboratÃ³rio para a RealizaÃ§Ã£o das AnÃ¡lises de Ãgua para Consumo Humano"/>
    <d v="2019-04-24T10:40:15"/>
    <n v="13"/>
    <s v="PT;15;225;196"/>
    <n v="360"/>
    <d v="2019-05-01T23:59:00"/>
    <n v="1"/>
    <x v="1"/>
    <x v="0"/>
    <x v="17"/>
  </r>
  <r>
    <x v="10"/>
    <n v="500122237"/>
    <n v="165268"/>
    <s v="AquisiÃ§Ã£o de Mariscos, Bivalves, Moluscos e Preparados Ã  Base de Peixe para o Restaurante de SantÂ¿Ana e para as Unidades Hoteleiras da FundaÃ§Ã£o INATEL em Portugal Continental e RegiÃµes AutÃ³nomas Madeira e dos AÃ§ores"/>
    <d v="2019-04-24T10:47:32"/>
    <n v="3"/>
    <s v="PT;1;1;232"/>
    <n v="340"/>
    <d v="2019-05-22T23:59:00"/>
    <n v="1"/>
    <x v="2"/>
    <x v="0"/>
    <x v="17"/>
  </r>
  <r>
    <x v="9"/>
    <n v="506173968"/>
    <n v="165269"/>
    <s v="ServiÃ§os de aluguer de equipamento de som, luz e assistÃªncia tÃ©cnica, inerentes Ã  realizaÃ§Ã£o de dois concertos musicais no Ã¢mbito das comemoraÃ§Ãµes do 45Âº Aniv. 25 abril"/>
    <d v="2019-04-24T10:49:32"/>
    <n v="13"/>
    <s v="PT;1;1;232"/>
    <n v="360"/>
    <d v="2019-04-27T18:00:00"/>
    <n v="1"/>
    <x v="1"/>
    <x v="0"/>
    <x v="17"/>
  </r>
  <r>
    <x v="115"/>
    <n v="506084361"/>
    <n v="165270"/>
    <m/>
    <d v="2019-04-24T10:49:38"/>
    <n v="13"/>
    <s v="PT;1;1;232"/>
    <n v="1"/>
    <m/>
    <n v="1"/>
    <x v="2"/>
    <x v="0"/>
    <x v="17"/>
  </r>
  <r>
    <x v="90"/>
    <n v="503541567"/>
    <n v="165271"/>
    <s v="Empreitada 116/Gebalis/2019 - Bairro Dr. Alfredo BensaÃºde, lotes A1 a C13 - Trabalhos diversos para reposiÃ§Ã£o de seguranÃ§a e habitabilidade"/>
    <d v="2019-04-24T10:50:45"/>
    <n v="3"/>
    <s v="PT;12;165;2008"/>
    <n v="5"/>
    <d v="2019-05-07T23:59:00"/>
    <n v="1"/>
    <x v="1"/>
    <x v="0"/>
    <x v="17"/>
  </r>
  <r>
    <x v="34"/>
    <n v="508069645"/>
    <n v="165272"/>
    <s v="PE_19042_CNS - CONCURSO PÃšBLICO NACIONAL PARA ALUGUER OPERACIONAL DE VIATURAS - LOTES A, B e C"/>
    <d v="2019-04-24T10:57:58"/>
    <n v="3"/>
    <s v="PT;1;1;232"/>
    <n v="360"/>
    <d v="2019-05-08T17:00:00"/>
    <n v="1"/>
    <x v="6"/>
    <x v="0"/>
    <x v="17"/>
  </r>
  <r>
    <x v="27"/>
    <n v="506722422"/>
    <n v="165273"/>
    <s v="AquisiÃ§Ã£o de serviÃ§os de elaboraÃ§Ã£o do Projeto de execuÃ§Ã£o da ReabilitaÃ§Ã£o do Centro Social da Lamarosa"/>
    <d v="2019-04-24T11:04:32"/>
    <n v="13"/>
    <s v="PT;15;220;2474"/>
    <n v="340"/>
    <d v="2019-04-30T23:59:00"/>
    <n v="1"/>
    <x v="1"/>
    <x v="0"/>
    <x v="17"/>
  </r>
  <r>
    <x v="17"/>
    <n v="505456010"/>
    <n v="165276"/>
    <s v="PrestaÃ§Ã£o de serviÃ§os de manutenÃ§Ã£o, e reparaÃ§Ãµes, em 36 elevadores do empreendimento municipal do Casal da Mira"/>
    <d v="2019-04-24T11:10:47"/>
    <n v="1"/>
    <s v="PT;12;174;2095"/>
    <n v="360"/>
    <d v="2019-04-29T23:59:00"/>
    <n v="1"/>
    <x v="1"/>
    <x v="0"/>
    <x v="17"/>
  </r>
  <r>
    <x v="90"/>
    <n v="503541567"/>
    <n v="165279"/>
    <s v="Empreitada 117/Gebalis/2019 - Bairro Dr. Alfredo BensaÃºde, lotes A1 a C13 - Obras de reabilitaÃ§Ã£o em edifÃ­cios"/>
    <d v="2019-04-24T11:22:03"/>
    <n v="3"/>
    <s v="PT;12;165;2008"/>
    <n v="340"/>
    <d v="2019-06-06T23:59:00"/>
    <n v="1"/>
    <x v="1"/>
    <x v="0"/>
    <x v="17"/>
  </r>
  <r>
    <x v="68"/>
    <n v="512013241"/>
    <n v="165282"/>
    <s v="Fornecimento de Materiais de Ãguas e Saneamento para as Obras por AdministraÃ§Ã£o Direta"/>
    <d v="2019-04-24T11:38:45"/>
    <n v="1"/>
    <s v="ArmazÃ©m do Parque Industrial da CÃ¢mara Municipal da Ribeira Grande"/>
    <n v="360"/>
    <d v="2019-04-29T17:00:00"/>
    <n v="1"/>
    <x v="1"/>
    <x v="0"/>
    <x v="17"/>
  </r>
  <r>
    <x v="10"/>
    <n v="500122237"/>
    <n v="165283"/>
    <s v="AquisiÃ§Ã£o de Frutas Frescas para o Restaurante de SantÂ¿Ana e para as Unidades Hoteleiras da FundaÃ§Ã£o INATEL em Portugal Continental e RegiÃµes AutÃ³nomas Madeira e dos AÃ§ores"/>
    <d v="2019-04-24T11:41:16"/>
    <n v="3"/>
    <s v="PT;1;1;232"/>
    <n v="340"/>
    <d v="2019-05-23T23:59:00"/>
    <n v="1"/>
    <x v="2"/>
    <x v="0"/>
    <x v="17"/>
  </r>
  <r>
    <x v="1"/>
    <n v="506673626"/>
    <n v="165287"/>
    <s v="AquisiÃ§Ã£o de serviÃ§os de consultadoria e apoio jurÃ­dico na Ã¡rea da contrataÃ§Ã£o pÃºblica, urbanismo e representaÃ§Ã£o judicial do municÃ­pio em aÃ§Ãµes a propor nos Tribunais Administrativos e Fiscais, na modalidade de avenÃ§a"/>
    <d v="2019-04-24T11:57:03"/>
    <n v="13"/>
    <s v="PT;16;237;31"/>
    <n v="360"/>
    <d v="2019-04-29T23:59:00"/>
    <n v="1"/>
    <x v="1"/>
    <x v="0"/>
    <x v="17"/>
  </r>
  <r>
    <x v="49"/>
    <n v="502098139"/>
    <n v="165290"/>
    <s v="CONTRATAÃ‡ÃƒO DA PRESTAÃ‡ÃƒO DE SERVIÃ‡OS DE LIMPEZA URBANA PARA APOIO A EVENTOS NO CONCELHO DE LOULÃ‰."/>
    <d v="2019-04-24T12:01:00"/>
    <n v="13"/>
    <s v="PT;9;118;109"/>
    <n v="340"/>
    <d v="2019-05-08T18:00:00"/>
    <n v="1"/>
    <x v="1"/>
    <x v="0"/>
    <x v="17"/>
  </r>
  <r>
    <x v="25"/>
    <n v="505307685"/>
    <n v="165292"/>
    <s v="ReabilitaÃ§Ã£o / ManutenÃ§Ã£o do EdifÃ­cio do Terminal RodoviÃ¡rio"/>
    <d v="2019-04-24T12:03:09"/>
    <n v="13"/>
    <s v="PT;12;161;1979"/>
    <n v="5"/>
    <d v="2019-05-06T23:59:00"/>
    <n v="1"/>
    <x v="1"/>
    <x v="0"/>
    <x v="17"/>
  </r>
  <r>
    <x v="8"/>
    <n v="505187531"/>
    <n v="165299"/>
    <s v="Proc.Âº 257/DCOP/2019 - AQUISIÃ‡ÃƒO DE SERVIÃ‡OS DE ARQUITETURA NA MODALIDADE DE AVENÃ‡A"/>
    <d v="2019-04-24T12:25:33"/>
    <n v="3"/>
    <s v="PT;12;164;42"/>
    <n v="360"/>
    <d v="2019-05-20T23:59:00"/>
    <n v="1"/>
    <x v="1"/>
    <x v="0"/>
    <x v="17"/>
  </r>
  <r>
    <x v="38"/>
    <n v="505309939"/>
    <n v="165300"/>
    <s v="AquisiÃ§Ã£o de material de escritÃ³rio"/>
    <d v="2019-04-24T12:28:01"/>
    <n v="1"/>
    <s v="PT;9;121;1594"/>
    <n v="360"/>
    <d v="2019-05-03T16:30:00"/>
    <n v="1"/>
    <x v="1"/>
    <x v="0"/>
    <x v="17"/>
  </r>
  <r>
    <x v="8"/>
    <n v="505187531"/>
    <n v="165301"/>
    <s v="Proc.Âº 285/DCOP/2019 - AQUISIÃ‡ÃƒO DE SERVIÃ‡OS PARA DESENVOLVIMENTO DE PROJETOS CRIATIVOS DE INSTALAÃ‡Ã•ES ARTÃSTICAS PARA O MUSEU DA VILA"/>
    <d v="2019-04-24T12:49:07"/>
    <n v="13"/>
    <s v="PT;12;164;1999"/>
    <n v="360"/>
    <d v="2019-05-03T23:59:00"/>
    <n v="1"/>
    <x v="1"/>
    <x v="0"/>
    <x v="17"/>
  </r>
  <r>
    <x v="114"/>
    <n v="505584760"/>
    <n v="165302"/>
    <s v="Fornecimento contÃ­nuo de combustÃ­veis rodoviÃ¡rios III"/>
    <d v="2019-04-24T12:51:26"/>
    <n v="4"/>
    <s v="PT;4;39;617"/>
    <n v="360"/>
    <d v="2019-05-04T13:09:00"/>
    <n v="1"/>
    <x v="1"/>
    <x v="0"/>
    <x v="17"/>
  </r>
  <r>
    <x v="187"/>
    <n v="500965099"/>
    <n v="165303"/>
    <s v="AquisiÃ§Ã£o de papel de fotocÃ³pia e impressÃ£o para o ano de 2019"/>
    <d v="2019-04-24T13:27:39"/>
    <n v="13"/>
    <s v="PT;12;165;2012"/>
    <n v="400"/>
    <d v="2019-04-22T23:59:00"/>
    <n v="1"/>
    <x v="2"/>
    <x v="0"/>
    <x v="17"/>
  </r>
  <r>
    <x v="8"/>
    <n v="505187531"/>
    <n v="165304"/>
    <s v="Proc.Âº 295/DCOP/2019 - AQUISIÃ‡ÃƒO DE EQUIPAMENTO E UPGRADE DAS SOLUÃ‡Ã•ES DAS SALAS REUNIÃƒO DAS INSTALAÃ‡Ã•ES MUNICIPAIS"/>
    <d v="2019-04-24T13:56:16"/>
    <n v="13"/>
    <s v="PT;12;164;42"/>
    <n v="360"/>
    <d v="2019-04-30T23:59:00"/>
    <n v="1"/>
    <x v="1"/>
    <x v="0"/>
    <x v="17"/>
  </r>
  <r>
    <x v="13"/>
    <n v="501294104"/>
    <n v="165305"/>
    <s v="PrestaÃ§Ã£o de serviÃ§os de arquitetura para apoio ao Setor de InstruÃ§Ã£o de processos e ApreciaÃ§Ã£o Liminar, pelo perÃ­odo de 17 meses"/>
    <d v="2019-04-24T14:21:45"/>
    <n v="1"/>
    <s v="PT;16;245;2623"/>
    <n v="360"/>
    <d v="2019-04-30T23:59:00"/>
    <n v="1"/>
    <x v="1"/>
    <x v="0"/>
    <x v="17"/>
  </r>
  <r>
    <x v="17"/>
    <n v="505456010"/>
    <n v="165306"/>
    <s v="AquisiÃ§Ã£o de Livros para as Bibliotecas Escolares do 1Âº Ciclo da Rede PÃºblica"/>
    <d v="2019-04-24T14:27:18"/>
    <n v="1"/>
    <s v="PT;12;174;223"/>
    <n v="340"/>
    <d v="2019-05-08T23:59:00"/>
    <n v="1"/>
    <x v="1"/>
    <x v="0"/>
    <x v="17"/>
  </r>
  <r>
    <x v="3"/>
    <n v="500051054"/>
    <n v="165307"/>
    <s v="AQUISIÃ‡ÃƒO DE CALÃ‡ADO DE SEGURANÃ‡A, POR LOTES"/>
    <d v="2019-04-24T14:33:26"/>
    <n v="13"/>
    <s v="PT;16;236;230"/>
    <n v="360"/>
    <d v="2019-05-09T19:00:00"/>
    <n v="1"/>
    <x v="1"/>
    <x v="0"/>
    <x v="17"/>
  </r>
  <r>
    <x v="38"/>
    <n v="505309939"/>
    <n v="165308"/>
    <s v="AquisiÃ§Ã£o de serviÃ§os - Plataforma eletrÃ³nica de contrataÃ§Ã£o pÃºblica"/>
    <d v="2019-04-24T14:35:41"/>
    <n v="1"/>
    <s v="PT;9;121;1594"/>
    <n v="360"/>
    <d v="2019-05-03T16:30:00"/>
    <n v="1"/>
    <x v="1"/>
    <x v="0"/>
    <x v="17"/>
  </r>
  <r>
    <x v="7"/>
    <n v="508666236"/>
    <n v="165309"/>
    <s v="Fornecimento e montagem de sistema climatizaÃ§Ã£o do tipo Rooftop e respectiva rede aerÃ³lica no auditÃ³rio da Escola de Hotelaria e Turismo do Estoril."/>
    <d v="2019-04-24T14:43:12"/>
    <n v="13"/>
    <s v="PT;12;164;1999"/>
    <n v="220"/>
    <d v="2019-05-21T23:59:00"/>
    <n v="1"/>
    <x v="2"/>
    <x v="0"/>
    <x v="17"/>
  </r>
  <r>
    <x v="74"/>
    <n v="502177080"/>
    <n v="165314"/>
    <s v="AquisiÃ§Ã£o de FÃ¡rmacos e Bens de Consumo VeterinÃ¡rio para o CROAMM - Centro de Recolha Oficial de Animais do MunicÃ­pio de Mafra"/>
    <d v="2019-04-24T14:59:03"/>
    <n v="1"/>
    <s v="PT;12;168;195"/>
    <n v="5"/>
    <d v="2019-04-29T17:00:00"/>
    <n v="1"/>
    <x v="1"/>
    <x v="0"/>
    <x v="17"/>
  </r>
  <r>
    <x v="38"/>
    <n v="505309939"/>
    <n v="165318"/>
    <s v="ReparaÃ§Ãµes diversas no sistema AVAC do PortimÃ£o Arena"/>
    <d v="2019-04-24T15:15:45"/>
    <n v="13"/>
    <s v="PT;9;121;1594"/>
    <n v="220"/>
    <d v="2019-04-30T16:30:00"/>
    <n v="1"/>
    <x v="1"/>
    <x v="0"/>
    <x v="17"/>
  </r>
  <r>
    <x v="13"/>
    <n v="501294104"/>
    <n v="165319"/>
    <s v="PRESTAÃ‡ÃƒO DE SERVIÃ‡OS PARA ALUGUER DE RODA GIGANTE - FEIRA DE SANTIAGO 2019."/>
    <d v="2019-04-24T15:15:59"/>
    <n v="1"/>
    <s v="PT;16;245;2619"/>
    <n v="360"/>
    <d v="2019-04-30T23:59:00"/>
    <n v="1"/>
    <x v="1"/>
    <x v="0"/>
    <x v="17"/>
  </r>
  <r>
    <x v="48"/>
    <n v="680017550"/>
    <n v="165322"/>
    <s v="ConstruÃ§Ã£o de condutas da rede de abastecimento de Ã¡gua incluindo o levantamento e reposiÃ§Ã£o de pavimentos em arruamentos e estradas municipais, a abertura e fecho de valas, a construÃ§Ã£o de 4.789 ml de condutas PEAD MR100 PN10 (3.539 ml DN63mm, 750 ml DN90mm, e 500 ml DN110mm), a construÃ§Ã£o de 78 ramais de ligaÃ§Ã£o domiciliÃ¡rios completos, em tubagem em PEAD MR 100, da classe PN10, com diÃ¢metros Ã˜ 32 e 50 mm e a construÃ§Ã£o de ramais de ventosas e de ramais de bocas de incÃªndio; ConstruÃ§Ã£o de coletores de Ã¡guas residuais domÃ©sticas incluindo a execuÃ§Ã£o de levantamento e reposiÃ§Ã£o de pavimentos em arruamentos e estradas municipais, a abertura e fecho de valas e a construÃ§Ã£o de 1.770 ml de coletores em PVC rÃ­gido de parede lisa, da classe PN6, com diÃ¢metro de 200 mm. Inclui a construÃ§Ã£o de 30 cÃ¢maras de visita completas em anÃ©is de betÃ£o prÃ©fabricado, com diÃ¢metro interior de 1,00 m e de 1,25 m. Inclui ainda a construÃ§Ã£o de 34 ramais domiciliÃ¡rios completos, em tubagem de PVC rÃ­gido de parede lisa, da classe PN6, com diÃ¢metro de 160 mm."/>
    <d v="2019-04-24T15:46:17"/>
    <n v="3"/>
    <s v="PT;11;151;191"/>
    <n v="360"/>
    <d v="2019-05-19T15:00:00"/>
    <n v="1"/>
    <x v="5"/>
    <x v="0"/>
    <x v="17"/>
  </r>
  <r>
    <x v="132"/>
    <n v="507023129"/>
    <n v="165323"/>
    <s v="Acordo-Quadro para a AquisiÃ§Ã£o de ServiÃ§os de GestÃ£o, FiscalizaÃ§Ã£o e CoordenaÃ§Ã£o de SeguranÃ§a em Obra"/>
    <d v="2019-04-24T15:48:14"/>
    <n v="3"/>
    <s v="PT;12;165;2021"/>
    <n v="360"/>
    <d v="2019-06-01T17:00:00"/>
    <n v="1"/>
    <x v="2"/>
    <x v="0"/>
    <x v="17"/>
  </r>
  <r>
    <x v="38"/>
    <n v="505309939"/>
    <n v="165325"/>
    <s v="ExecuÃ§Ã£o de vedaÃ§Ã£o da Escola de Hotelaria e Turismo"/>
    <d v="2019-04-24T15:58:10"/>
    <n v="1"/>
    <s v="PT;9;121;1594"/>
    <n v="360"/>
    <d v="2019-05-03T16:30:00"/>
    <n v="1"/>
    <x v="1"/>
    <x v="0"/>
    <x v="17"/>
  </r>
  <r>
    <x v="18"/>
    <n v="501222634"/>
    <n v="165327"/>
    <s v="A intervenÃ§Ã£o incide em regra sobre vias (estradas e arruamentos) com pavimentos betuminosos envelhecidos que jÃ¡ excederam o tempo normal de vida Ãºtil e por isso facilmente se desagregam e formam irregularidades prejudiciais ao adequado desempenho, especialmente em tempo chuvoso e frio."/>
    <d v="2019-04-24T15:58:29"/>
    <n v="3"/>
    <s v="PT;11;148;1900"/>
    <n v="400"/>
    <d v="2019-04-20T23:59:00"/>
    <n v="1"/>
    <x v="1"/>
    <x v="0"/>
    <x v="17"/>
  </r>
  <r>
    <x v="3"/>
    <n v="500051054"/>
    <n v="165328"/>
    <s v="AquisiÃ§Ã£o de ServiÃ§os para a realizaÃ§Ã£o do evento Trafaria (Com) Prova 2019"/>
    <d v="2019-04-24T16:02:01"/>
    <n v="13"/>
    <s v="PT;16;236;2580"/>
    <n v="340"/>
    <d v="2019-04-27T19:00:00"/>
    <n v="1"/>
    <x v="1"/>
    <x v="0"/>
    <x v="17"/>
  </r>
  <r>
    <x v="2"/>
    <n v="503539473"/>
    <n v="165330"/>
    <m/>
    <d v="2019-04-24T16:09:59"/>
    <n v="13"/>
    <s v="PT;1;1;232"/>
    <n v="400"/>
    <m/>
    <n v="1"/>
    <x v="1"/>
    <x v="0"/>
    <x v="17"/>
  </r>
  <r>
    <x v="38"/>
    <n v="505309939"/>
    <n v="165331"/>
    <s v="ManutenÃ§Ã£o corretiva do sistema de desenfumagem natural do Complexo Desportivo de Alvor"/>
    <d v="2019-04-24T16:12:46"/>
    <n v="1"/>
    <s v="PT;9;121;1592"/>
    <n v="360"/>
    <d v="2019-04-30T16:30:00"/>
    <n v="1"/>
    <x v="1"/>
    <x v="0"/>
    <x v="17"/>
  </r>
  <r>
    <x v="8"/>
    <n v="505187531"/>
    <n v="165332"/>
    <s v="AQUISIÃ‡ÃƒO DE CADEIRAS PARA SALA DE REUNIÃ•ES DOS PAÃ‡OS DO CONCELHO Proc.Âº 296/DCOP/2019"/>
    <d v="2019-04-24T16:13:00"/>
    <n v="1"/>
    <s v="PT;12;164;42"/>
    <n v="5"/>
    <d v="2019-05-13T23:59:00"/>
    <n v="1"/>
    <x v="1"/>
    <x v="0"/>
    <x v="17"/>
  </r>
  <r>
    <x v="17"/>
    <n v="505456010"/>
    <n v="165333"/>
    <m/>
    <d v="2019-04-24T16:27:01"/>
    <n v="1"/>
    <s v="PT;1;1;232"/>
    <n v="400"/>
    <m/>
    <n v="1"/>
    <x v="1"/>
    <x v="0"/>
    <x v="17"/>
  </r>
  <r>
    <x v="49"/>
    <n v="502098139"/>
    <n v="165334"/>
    <s v="CONTRATAÃ‡ÃƒO DO FORNECIMENTO DE MATERIAL PARA OS SERVIÃ‡OS DE ELETRICIDADE"/>
    <d v="2019-04-24T16:39:57"/>
    <n v="13"/>
    <s v="PT;9;118;109"/>
    <n v="340"/>
    <d v="2019-05-03T18:00:00"/>
    <n v="1"/>
    <x v="1"/>
    <x v="0"/>
    <x v="17"/>
  </r>
  <r>
    <x v="167"/>
    <n v="506494926"/>
    <n v="165335"/>
    <m/>
    <d v="2019-04-24T16:44:52"/>
    <n v="13"/>
    <s v="PT;1;1;232"/>
    <n v="400"/>
    <m/>
    <n v="1"/>
    <x v="2"/>
    <x v="0"/>
    <x v="17"/>
  </r>
  <r>
    <x v="167"/>
    <n v="506494926"/>
    <n v="165336"/>
    <s v="AquisiÃ§Ã£o de serviÃ§os de promoÃ§Ã£o e divulgaÃ§Ã£o do 16.Âº Encontro Nacional COTEC."/>
    <d v="2019-04-24T16:45:15"/>
    <n v="13"/>
    <s v="PT;1;1;232"/>
    <n v="360"/>
    <d v="2019-05-13T17:00:00"/>
    <n v="1"/>
    <x v="2"/>
    <x v="0"/>
    <x v="17"/>
  </r>
  <r>
    <x v="109"/>
    <n v="506676056"/>
    <n v="165337"/>
    <m/>
    <d v="2019-04-24T16:52:36"/>
    <n v="1"/>
    <s v="PT;1;1;232"/>
    <n v="400"/>
    <m/>
    <n v="1"/>
    <x v="1"/>
    <x v="0"/>
    <x v="17"/>
  </r>
  <r>
    <x v="33"/>
    <n v="505170876"/>
    <n v="165338"/>
    <s v="AquisiÃ§Ã£o de serviÃ§os para a elaboraÃ§Ã£o da identidade grÃ¡fica da feira concurso arte doce 2019"/>
    <d v="2019-04-24T16:54:25"/>
    <n v="1"/>
    <s v="PT;9;117;1575"/>
    <n v="360"/>
    <d v="2019-05-02T17:00:00"/>
    <n v="1"/>
    <x v="1"/>
    <x v="0"/>
    <x v="17"/>
  </r>
  <r>
    <x v="7"/>
    <n v="508666236"/>
    <n v="165339"/>
    <s v="AquisiÃ§Ã£o dos serviÃ§os de Consultoria especializada para promoÃ§Ã£o e apoio Ã  comercializaÃ§Ã£o do destino Portugal nos mercados internacionais."/>
    <d v="2019-04-24T16:57:19"/>
    <n v="13"/>
    <s v="PT;1;1;232"/>
    <n v="360"/>
    <d v="2019-05-13T23:59:00"/>
    <n v="1"/>
    <x v="2"/>
    <x v="0"/>
    <x v="17"/>
  </r>
  <r>
    <x v="120"/>
    <n v="510148921"/>
    <n v="165340"/>
    <s v="Procedimento para a aquisiÃ§Ã£o de material de consumo hoteleiro para a Unidade de SaÃºde da Ilha de S. Miguel"/>
    <d v="2019-04-24T17:01:03"/>
    <n v="3"/>
    <s v="PT;20;313;3418"/>
    <n v="340"/>
    <d v="2019-05-28T12:30:00"/>
    <n v="1"/>
    <x v="2"/>
    <x v="0"/>
    <x v="17"/>
  </r>
  <r>
    <x v="151"/>
    <n v="506855368"/>
    <n v="165341"/>
    <s v="ConstruÃ§Ã£o de um canil e gatil, junto Ã  ETAR de MortÃ¡gua"/>
    <d v="2019-04-24T17:02:29"/>
    <n v="13"/>
    <s v="PT;19;281;3132"/>
    <n v="5"/>
    <d v="2019-05-10T23:00:00"/>
    <n v="1"/>
    <x v="1"/>
    <x v="0"/>
    <x v="17"/>
  </r>
  <r>
    <x v="17"/>
    <n v="505456010"/>
    <n v="165342"/>
    <m/>
    <d v="2019-04-24T17:03:59"/>
    <n v="1"/>
    <s v="PT;1;1;232"/>
    <n v="400"/>
    <m/>
    <n v="1"/>
    <x v="1"/>
    <x v="0"/>
    <x v="17"/>
  </r>
  <r>
    <x v="12"/>
    <n v="506187543"/>
    <n v="165344"/>
    <s v="Fornecimento de equipamento informÃ¡tico"/>
    <d v="2019-04-24T17:13:06"/>
    <n v="13"/>
    <s v="PT;16;245;321"/>
    <n v="340"/>
    <d v="2019-05-11T23:59:00"/>
    <n v="1"/>
    <x v="1"/>
    <x v="0"/>
    <x v="17"/>
  </r>
  <r>
    <x v="67"/>
    <n v="600013855"/>
    <n v="165345"/>
    <m/>
    <d v="2019-04-24T17:13:46"/>
    <n v="13"/>
    <s v="PT;1;1;232"/>
    <n v="400"/>
    <m/>
    <n v="1"/>
    <x v="2"/>
    <x v="0"/>
    <x v="17"/>
  </r>
  <r>
    <x v="113"/>
    <n v="506556590"/>
    <n v="165346"/>
    <s v="AquisiÃ§Ã£o de MÃ³dulos Aplicacionais para Atendimento e ServiÃ§os Online"/>
    <d v="2019-04-24T17:16:34"/>
    <n v="1"/>
    <s v="PT;8;99;12"/>
    <n v="5"/>
    <d v="2019-04-29T23:59:00"/>
    <n v="1"/>
    <x v="1"/>
    <x v="0"/>
    <x v="17"/>
  </r>
  <r>
    <x v="8"/>
    <n v="505187531"/>
    <n v="165347"/>
    <s v="Proc.Âº 8/EOP/DCOP/2019 - REMODELAÃ‡ÃƒO INTERIOR DA CASA DAS RISCAS EM CASCAIS"/>
    <d v="2019-04-24T17:18:09"/>
    <n v="13"/>
    <s v="PT;12;164;1999"/>
    <n v="360"/>
    <d v="2019-04-30T23:59:00"/>
    <n v="1"/>
    <x v="1"/>
    <x v="0"/>
    <x v="17"/>
  </r>
  <r>
    <x v="0"/>
    <n v="508481287"/>
    <n v="165348"/>
    <s v="191A000015 -AquisiÃ§Ã£o de glatiramero 40 mg sol. inj. - seringa -2019"/>
    <d v="2019-04-24T17:29:59"/>
    <n v="4"/>
    <s v="PT;12;165;2010"/>
    <n v="5"/>
    <d v="2019-04-29T17:00:00"/>
    <n v="1"/>
    <x v="0"/>
    <x v="0"/>
    <x v="17"/>
  </r>
  <r>
    <x v="232"/>
    <n v="504689878"/>
    <n v="165349"/>
    <m/>
    <d v="2019-04-24T17:36:11"/>
    <n v="13"/>
    <m/>
    <n v="1"/>
    <m/>
    <n v="1"/>
    <x v="2"/>
    <x v="0"/>
    <x v="17"/>
  </r>
  <r>
    <x v="109"/>
    <n v="506676056"/>
    <n v="165350"/>
    <s v="serviÃ§os de produÃ§Ã£o artÃ­stica, montagem de palco, sonorizaÃ§Ã£o e iluminaÃ§Ã£o montagem de vÃ­deo walls, dos espetÃ¡culos integrados no 3.Âº Festival do Arroz Carolino"/>
    <d v="2019-04-24T21:27:53"/>
    <n v="13"/>
    <s v="PT;15;216;2456"/>
    <n v="340"/>
    <d v="2019-05-01T23:59:00"/>
    <n v="1"/>
    <x v="1"/>
    <x v="0"/>
    <x v="17"/>
  </r>
  <r>
    <x v="0"/>
    <n v="508481287"/>
    <n v="165367"/>
    <s v="AquisiÃ§Ã£o de equipamento para farmacotecnia para o ServiÃ§o de GestÃ£o TÃ©cnico FarmacÃªutica - Unidade de GestÃ£o de Medicamentos e Outros Produtos FarmacÃªuticos - CHULN Â¿ HSM."/>
    <d v="2019-04-26T08:03:41"/>
    <n v="1"/>
    <s v="PT;12;165;2010"/>
    <n v="5"/>
    <d v="2019-05-03T17:00:00"/>
    <n v="1"/>
    <x v="0"/>
    <x v="0"/>
    <x v="17"/>
  </r>
  <r>
    <x v="90"/>
    <n v="503541567"/>
    <n v="165372"/>
    <s v="Empreitada 128/GEBALIS/2019 Â¿ Bairro Vale de Santo AntÃ³nio"/>
    <d v="2019-04-26T09:40:13"/>
    <n v="13"/>
    <s v="PT;12;165;2019"/>
    <n v="340"/>
    <d v="2019-05-05T23:59:00"/>
    <n v="1"/>
    <x v="1"/>
    <x v="0"/>
    <x v="17"/>
  </r>
  <r>
    <x v="0"/>
    <n v="508481287"/>
    <n v="165376"/>
    <s v="AquisiÃ§Ã£o de serviÃ§os de manutenÃ§Ã£o aos equipamentos de monitorizaÃ§Ã£o Philips para o ano de 2019"/>
    <d v="2019-04-26T09:52:10"/>
    <n v="1"/>
    <s v="PT;12;165;2010"/>
    <n v="5"/>
    <d v="2019-05-03T17:00:00"/>
    <n v="1"/>
    <x v="0"/>
    <x v="0"/>
    <x v="17"/>
  </r>
  <r>
    <x v="166"/>
    <n v="504288806"/>
    <n v="165383"/>
    <s v="Procedimento Especial de QualificaÃ§Ã£o para DesignaÃ§Ã£o da Entidade Coordenadora Nacional do processo de AtribuiÃ§Ã£o de Faixas HorÃ¡rias nos aeroportos Coordenados"/>
    <d v="2019-04-26T10:35:30"/>
    <n v="5"/>
    <s v="PT;1;1;232"/>
    <n v="400"/>
    <d v="1970-01-01T00:00:00"/>
    <n v="1"/>
    <x v="2"/>
    <x v="0"/>
    <x v="17"/>
  </r>
  <r>
    <x v="98"/>
    <n v="502130040"/>
    <n v="165385"/>
    <s v="ReconstruÃ§Ã£o da piscina pequena, sita no Parque Urbano do Rio de Figueira, em Santiago do CacÃ©m."/>
    <d v="2019-04-26T11:01:17"/>
    <n v="13"/>
    <s v="PT;16;242;2610"/>
    <n v="5"/>
    <d v="2019-05-09T17:00:00"/>
    <n v="1"/>
    <x v="1"/>
    <x v="0"/>
    <x v="17"/>
  </r>
  <r>
    <x v="59"/>
    <n v="503450189"/>
    <n v="165386"/>
    <s v="AquisiÃ§Ã£o de licenciamento com alojamento de serviÃ§os software C/4 Hana Service Cloud"/>
    <d v="2019-04-26T11:19:28"/>
    <n v="1"/>
    <s v="PT;3;27;501"/>
    <n v="360"/>
    <d v="2019-05-07T18:00:00"/>
    <n v="1"/>
    <x v="4"/>
    <x v="0"/>
    <x v="17"/>
  </r>
  <r>
    <x v="65"/>
    <n v="600084779"/>
    <n v="165387"/>
    <s v="AquisiÃ§Ã£o de combustÃ­veis rodoviÃ¡rios em postos de abastecimento pÃºblicos na RegiÃ£o AutÃ³noma da Madeira, para a Autoridade TributÃ¡ria e Aduaneira, durante o ano de 2019"/>
    <d v="2019-04-26T11:25:30"/>
    <n v="1"/>
    <s v="PT;21;318;38"/>
    <n v="360"/>
    <d v="2019-05-03T23:59:00"/>
    <n v="1"/>
    <x v="2"/>
    <x v="0"/>
    <x v="17"/>
  </r>
  <r>
    <x v="64"/>
    <n v="508754496"/>
    <n v="165388"/>
    <m/>
    <d v="2019-04-26T11:28:32"/>
    <n v="3"/>
    <s v="PT;1;1;232"/>
    <n v="400"/>
    <m/>
    <n v="1"/>
    <x v="1"/>
    <x v="0"/>
    <x v="17"/>
  </r>
  <r>
    <x v="91"/>
    <n v="503584215"/>
    <n v="165389"/>
    <s v="CelebraÃ§Ã£o de contrato de empreitada para melhoria das condiÃ§Ãµes de seguranÃ§a e acessibilidade na Galeria da Mitra."/>
    <d v="2019-04-26T11:30:58"/>
    <n v="13"/>
    <s v="PT;12;165;2007"/>
    <n v="220"/>
    <d v="2019-05-09T23:59:00"/>
    <n v="1"/>
    <x v="2"/>
    <x v="0"/>
    <x v="17"/>
  </r>
  <r>
    <x v="1"/>
    <n v="506673626"/>
    <n v="165390"/>
    <s v="AquisiÃ§Ã£o de equipamentos informÃ¡ticos jÃ¡ existentes no GINT, apÃ³s conclusÃ£o dos alugueres"/>
    <d v="2019-04-26T11:46:28"/>
    <n v="1"/>
    <s v="PT;16;237;2585"/>
    <n v="360"/>
    <d v="2019-05-05T23:59:00"/>
    <n v="1"/>
    <x v="1"/>
    <x v="0"/>
    <x v="17"/>
  </r>
  <r>
    <x v="95"/>
    <n v="512084726"/>
    <n v="165391"/>
    <m/>
    <d v="2019-04-26T11:47:23"/>
    <n v="13"/>
    <s v="PT;1;1;232"/>
    <n v="1"/>
    <m/>
    <n v="1"/>
    <x v="2"/>
    <x v="0"/>
    <x v="17"/>
  </r>
  <r>
    <x v="55"/>
    <n v="600084914"/>
    <n v="165393"/>
    <s v="Mosteiro de AlcobaÃ§a - ConservaÃ§Ã£o da fachada poente e da fachada norte rebocada"/>
    <d v="2019-04-26T11:53:07"/>
    <n v="5"/>
    <s v="PT;1;1;232"/>
    <n v="340"/>
    <d v="2019-07-12T23:59:00"/>
    <n v="1"/>
    <x v="2"/>
    <x v="0"/>
    <x v="17"/>
  </r>
  <r>
    <x v="177"/>
    <n v="506735524"/>
    <n v="165394"/>
    <s v="ALUGUER OPERACIONAL PARA EQUIPAMENTOS MULTIFUNÃ‡Ã•ES"/>
    <d v="2019-04-26T12:14:42"/>
    <n v="13"/>
    <s v="PT;2;21;479"/>
    <n v="360"/>
    <d v="2019-05-08T17:00:00"/>
    <n v="1"/>
    <x v="1"/>
    <x v="0"/>
    <x v="17"/>
  </r>
  <r>
    <x v="27"/>
    <n v="506722422"/>
    <n v="165395"/>
    <s v="AquisiÃ§Ã£o de serviÃ§os mÃ©dicos para controlo excessivo do Ã¡lcool"/>
    <d v="2019-04-26T12:31:07"/>
    <n v="1"/>
    <s v="PT;15;220;200"/>
    <n v="5"/>
    <d v="2019-05-02T23:59:00"/>
    <n v="1"/>
    <x v="1"/>
    <x v="0"/>
    <x v="17"/>
  </r>
  <r>
    <x v="133"/>
    <n v="501389660"/>
    <n v="165398"/>
    <s v="Upgrade para SINGAP 5.0 (ou SINGAP-SNC-AP), versÃ£o Web desenvolvida em .Net com recurso a Asp.Net e a MVC, sobre base de dados em SQL Server"/>
    <d v="2019-04-26T13:13:21"/>
    <n v="1"/>
    <s v="PT;12;165;2010"/>
    <n v="210"/>
    <d v="2019-05-07T17:30:00"/>
    <n v="1"/>
    <x v="2"/>
    <x v="0"/>
    <x v="17"/>
  </r>
  <r>
    <x v="8"/>
    <n v="505187531"/>
    <n v="165400"/>
    <s v="AquisiÃ§Ã£o de serviÃ§os de consultoria jurÃ­dica"/>
    <d v="2019-04-26T14:23:32"/>
    <n v="1"/>
    <s v="PT;12;164;42"/>
    <n v="360"/>
    <d v="2019-05-03T16:40:00"/>
    <n v="1"/>
    <x v="1"/>
    <x v="0"/>
    <x v="17"/>
  </r>
  <r>
    <x v="0"/>
    <n v="508481287"/>
    <n v="165403"/>
    <s v="191G002096 - AquisiÃ§Ã£o de Fator VII Recombinante (Eptacog Alfa) Ano 2019"/>
    <d v="2019-04-26T14:50:14"/>
    <n v="1"/>
    <s v="PT;12;165;2010"/>
    <n v="360"/>
    <d v="2019-04-29T17:00:00"/>
    <n v="1"/>
    <x v="0"/>
    <x v="0"/>
    <x v="17"/>
  </r>
  <r>
    <x v="8"/>
    <n v="505187531"/>
    <n v="165404"/>
    <s v="Proc.Âº 303 - AQUISIÃ‡ÃƒO DE SERVIÃ‡OS DE PUBLICIDADE DAS CONFERÃŠNCIAS DO ESTORIL 2019"/>
    <d v="2019-04-26T14:58:01"/>
    <n v="1"/>
    <s v="PT;12;164;1999"/>
    <n v="360"/>
    <d v="2019-05-02T23:59:00"/>
    <n v="1"/>
    <x v="1"/>
    <x v="0"/>
    <x v="17"/>
  </r>
  <r>
    <x v="67"/>
    <n v="600013855"/>
    <n v="165405"/>
    <s v="ManutenÃ§Ã£o/licenciamento da soluÃ§Ã£o de seguranÃ§a"/>
    <d v="2019-04-26T15:11:02"/>
    <n v="13"/>
    <s v="PT;1;1;232"/>
    <n v="340"/>
    <d v="2019-05-06T17:00:00"/>
    <n v="1"/>
    <x v="2"/>
    <x v="0"/>
    <x v="17"/>
  </r>
  <r>
    <x v="11"/>
    <n v="506614913"/>
    <n v="165406"/>
    <s v="Empreitada de &quot;ReabilitaÃ§Ã£o do centro comunitÃ¡rio do PER da Quinta da Piedade - PÃ³voa de Santa Iria&quot;"/>
    <d v="2019-04-26T15:18:41"/>
    <n v="13"/>
    <s v="PT;12;173;2090"/>
    <n v="340"/>
    <d v="2019-05-05T23:59:00"/>
    <n v="1"/>
    <x v="1"/>
    <x v="0"/>
    <x v="17"/>
  </r>
  <r>
    <x v="8"/>
    <n v="505187531"/>
    <n v="165408"/>
    <s v="Proc.Âº 314 - AQUISIÃ‡ÃƒO DE PACOTE DE BOAS VINDAS PARA OFERTA AOS PARTICIPANTES NOS EVENTOS Â¿CONFERÃŠNCIAS DO ESTORIL 2019Â¿ E Â¿A BICICLETA E A CIDADEÂ¿"/>
    <d v="2019-04-26T15:30:39"/>
    <n v="1"/>
    <s v="PT;12;164;1999"/>
    <n v="360"/>
    <d v="2019-05-06T23:59:00"/>
    <n v="1"/>
    <x v="1"/>
    <x v="0"/>
    <x v="17"/>
  </r>
  <r>
    <x v="110"/>
    <n v="502790024"/>
    <n v="165409"/>
    <m/>
    <d v="2019-04-26T15:38:03"/>
    <n v="13"/>
    <s v="PT;1;1;232"/>
    <n v="400"/>
    <m/>
    <n v="1"/>
    <x v="3"/>
    <x v="0"/>
    <x v="17"/>
  </r>
  <r>
    <x v="132"/>
    <n v="507023129"/>
    <n v="165410"/>
    <s v="LocaÃ§Ã£o de Monoblocos ProvisÃ³rios para Funcionamento do Posto de Limpeza do Restelo"/>
    <d v="2019-04-26T15:52:34"/>
    <n v="13"/>
    <s v="PT;12;165;2014"/>
    <n v="5"/>
    <d v="2019-05-07T17:00:00"/>
    <n v="1"/>
    <x v="2"/>
    <x v="0"/>
    <x v="17"/>
  </r>
  <r>
    <x v="121"/>
    <n v="503914096"/>
    <n v="165411"/>
    <s v="Empreitada de ConstruÃ§Ã£o do Ecocentro da Chamusca"/>
    <d v="2019-04-26T16:23:46"/>
    <n v="3"/>
    <s v="PT;15;218;2467"/>
    <n v="340"/>
    <d v="2019-06-05T23:59:00"/>
    <n v="1"/>
    <x v="2"/>
    <x v="0"/>
    <x v="17"/>
  </r>
  <r>
    <x v="113"/>
    <n v="506556590"/>
    <n v="165413"/>
    <s v="Fornecimento de Materiais Diversos para ManutenÃ§Ã£o e ConservaÃ§Ã£o dos EdifÃ­cios Municipais"/>
    <d v="2019-04-26T16:34:23"/>
    <n v="13"/>
    <s v="PT;8;99;1497"/>
    <n v="360"/>
    <d v="2019-05-22T23:59:00"/>
    <n v="1"/>
    <x v="1"/>
    <x v="0"/>
    <x v="17"/>
  </r>
  <r>
    <x v="8"/>
    <n v="505187531"/>
    <n v="165414"/>
    <s v="Proc.Âº 305- AQUISIÃ‡ÃƒO DE MOCHILAS E BRINDES PARA EVENTO A REALIZAR"/>
    <d v="2019-04-26T16:44:12"/>
    <n v="1"/>
    <s v="PT;12;164;1999"/>
    <n v="360"/>
    <d v="2019-05-02T23:59:00"/>
    <n v="1"/>
    <x v="1"/>
    <x v="0"/>
    <x v="17"/>
  </r>
  <r>
    <x v="132"/>
    <n v="507023129"/>
    <n v="165415"/>
    <m/>
    <d v="2019-04-26T17:44:04"/>
    <n v="13"/>
    <s v="PT;1;1;232"/>
    <n v="400"/>
    <m/>
    <n v="1"/>
    <x v="2"/>
    <x v="0"/>
    <x v="17"/>
  </r>
  <r>
    <x v="175"/>
    <n v="500925895"/>
    <n v="165416"/>
    <s v="Fornecimento contÃ­nuo de material de lavandaria e de higiene e limpeza para as instalaÃ§Ãµes"/>
    <d v="2019-04-26T18:22:13"/>
    <n v="13"/>
    <s v="PT;11;157;1950"/>
    <n v="360"/>
    <d v="2019-05-04T23:59:00"/>
    <n v="1"/>
    <x v="2"/>
    <x v="0"/>
    <x v="17"/>
  </r>
  <r>
    <x v="8"/>
    <n v="505187531"/>
    <n v="165417"/>
    <s v="Proc.Âº 281/DCOP/2019 - AQUISIÃ‡ÃƒO DE SERVIÃ‡OS DE PLATAFORMA ELETRÃ“NICA"/>
    <d v="2019-04-26T18:39:16"/>
    <n v="1"/>
    <s v="PT;12;164;1999"/>
    <n v="360"/>
    <d v="2019-05-06T23:59:00"/>
    <n v="1"/>
    <x v="1"/>
    <x v="0"/>
    <x v="17"/>
  </r>
  <r>
    <x v="49"/>
    <n v="502098139"/>
    <n v="165427"/>
    <s v="IMPLEMENTAÃ‡ÃƒO DE ESPAÃ‡O DE RESTAURAÃ‡ÃƒO NO MERCADO MUNICIPAL DE LOULÃ‰"/>
    <d v="2019-04-29T09:03:17"/>
    <n v="3"/>
    <s v="PT;9;118;1582"/>
    <n v="360"/>
    <d v="2019-06-27T23:59:00"/>
    <n v="1"/>
    <x v="1"/>
    <x v="0"/>
    <x v="18"/>
  </r>
  <r>
    <x v="0"/>
    <n v="508481287"/>
    <n v="165428"/>
    <s v="AquisiÃ§Ã£o de serviÃ§os de manutenÃ§Ã£o ao sistema de chamadas e filas de espera para o ano de 2019"/>
    <d v="2019-04-29T09:13:41"/>
    <n v="1"/>
    <s v="PT;12;165;2010"/>
    <n v="5"/>
    <d v="2019-05-03T17:00:00"/>
    <n v="1"/>
    <x v="0"/>
    <x v="0"/>
    <x v="18"/>
  </r>
  <r>
    <x v="46"/>
    <n v="502256869"/>
    <n v="165430"/>
    <s v="Fornecimento de Energia elÃ©trica para o perÃ­odo de 1 de julho de 2019 a 30 de junho de 2022 (Estimativa de 12.000.000 kWh) em 4 pontos de entrega em Baixa TensÃ£o Especial e 5 em MÃ©dia TensÃ£o, nos Portos de SetÃºbal e Sesimbra"/>
    <d v="2019-04-29T09:30:17"/>
    <n v="3"/>
    <s v="PT;16;245;2623"/>
    <n v="360"/>
    <d v="2019-05-29T23:59:00"/>
    <n v="1"/>
    <x v="7"/>
    <x v="0"/>
    <x v="18"/>
  </r>
  <r>
    <x v="74"/>
    <n v="502177080"/>
    <n v="165431"/>
    <s v="AquisiÃ§Ã£o de 5 papeleiras compactadoras alimentadas por painÃ©is de energia solar."/>
    <d v="2019-04-29T09:44:08"/>
    <n v="13"/>
    <s v="PT;12;168;195"/>
    <n v="360"/>
    <d v="2019-05-13T17:00:00"/>
    <n v="1"/>
    <x v="1"/>
    <x v="0"/>
    <x v="18"/>
  </r>
  <r>
    <x v="6"/>
    <n v="506037258"/>
    <n v="165432"/>
    <s v="PrestaÃ§Ã£o de serviÃ§os para a conceÃ§Ã£o grÃ¡fica de publicaÃ§Ãµes, no Ã¢mbito da candidatura QualificaÃ§Ã£o das ExperiÃªncias de Turismo de Natureza no Minho - Percursos Verdes, Natureza e Biodiversidade - Viana do Castelo"/>
    <d v="2019-04-29T09:53:46"/>
    <n v="13"/>
    <s v="PT;17;256;203"/>
    <n v="5"/>
    <d v="2019-05-08T17:00:00"/>
    <n v="1"/>
    <x v="1"/>
    <x v="0"/>
    <x v="18"/>
  </r>
  <r>
    <x v="123"/>
    <n v="506812782"/>
    <n v="165433"/>
    <s v="AquisiÃ§Ã£o de fardas para colaboradores dos SSCML"/>
    <d v="2019-04-29T10:07:31"/>
    <n v="1"/>
    <s v="PT;1;1;232"/>
    <n v="5"/>
    <d v="2019-05-06T09:30:00"/>
    <n v="1"/>
    <x v="1"/>
    <x v="0"/>
    <x v="18"/>
  </r>
  <r>
    <x v="98"/>
    <n v="502130040"/>
    <n v="165434"/>
    <s v="AquisiÃ§Ã£o de ServiÃ§os para reparaÃ§Ã£o de CamiÃ£o Volvo, matrÃ­cula OL-37-04."/>
    <d v="2019-04-29T10:07:52"/>
    <n v="13"/>
    <s v="PT;16;242;2610"/>
    <n v="340"/>
    <d v="2019-05-10T17:00:00"/>
    <n v="1"/>
    <x v="1"/>
    <x v="0"/>
    <x v="18"/>
  </r>
  <r>
    <x v="0"/>
    <n v="508481287"/>
    <n v="165435"/>
    <s v="obra para impermeabilizaÃ§Ã£o do terraÃ§o do corredor entre a Cirurgia TorÃ¡cica e a UCA."/>
    <d v="2019-04-29T10:15:19"/>
    <n v="13"/>
    <s v="PT;12;165;2010"/>
    <n v="360"/>
    <d v="2019-05-07T17:00:00"/>
    <n v="1"/>
    <x v="0"/>
    <x v="0"/>
    <x v="18"/>
  </r>
  <r>
    <x v="90"/>
    <n v="503541567"/>
    <n v="165436"/>
    <m/>
    <d v="2019-04-29T10:16:45"/>
    <n v="13"/>
    <s v="PT;1;1;232"/>
    <n v="400"/>
    <m/>
    <n v="1"/>
    <x v="1"/>
    <x v="0"/>
    <x v="18"/>
  </r>
  <r>
    <x v="54"/>
    <n v="501202021"/>
    <n v="165437"/>
    <s v="Empreitada de trabalhos de manutenÃ§Ã£o de edificios e espaÃ§os exteriores em Ã¡reas sob jurisdiÃ§Ã£o da APL, S.A. entre AlgÃ©s e a Matinha"/>
    <d v="2019-04-29T10:23:00"/>
    <n v="3"/>
    <s v="PT;12;165;75"/>
    <n v="360"/>
    <d v="2019-05-29T23:59:00"/>
    <n v="1"/>
    <x v="7"/>
    <x v="0"/>
    <x v="18"/>
  </r>
  <r>
    <x v="46"/>
    <n v="502256869"/>
    <n v="165438"/>
    <s v="Fornecimento de 40 Projetores Led para a RemodelaÃ§Ã£o da IluminaÃ§Ã£o do Terminal Ro-Ro, no Porto de SetÃºbal"/>
    <d v="2019-04-29T10:34:45"/>
    <n v="13"/>
    <s v="PT;16;245;2623"/>
    <n v="360"/>
    <d v="2019-05-14T23:59:00"/>
    <n v="1"/>
    <x v="7"/>
    <x v="0"/>
    <x v="18"/>
  </r>
  <r>
    <x v="225"/>
    <n v="500876096"/>
    <n v="165439"/>
    <m/>
    <d v="2019-04-29T10:35:00"/>
    <n v="9"/>
    <s v="PT;1;1;232"/>
    <n v="400"/>
    <m/>
    <n v="1"/>
    <x v="2"/>
    <x v="0"/>
    <x v="18"/>
  </r>
  <r>
    <x v="4"/>
    <n v="506334562"/>
    <n v="165440"/>
    <s v="UniÃ£o de Freguesias de Santiago e S. SimÃ£o de LitÃ©m e Albergaria dos Doze / Asfaltagem de estradas e caminhos na Freguesia [Caminhos em Quinta de S. LourenÃ§o, Santiago de LitÃ©m, Outeiro Alto, Cartaria, Carvalhal, Gracieira e Ladeira] - Proc. n.Âº 26/2019"/>
    <d v="2019-04-29T10:37:39"/>
    <n v="3"/>
    <s v="PT;11;157;1956"/>
    <n v="360"/>
    <d v="2019-05-30T23:59:00"/>
    <n v="1"/>
    <x v="1"/>
    <x v="0"/>
    <x v="18"/>
  </r>
  <r>
    <x v="8"/>
    <n v="505187531"/>
    <n v="165443"/>
    <s v="Proc.Âº 298 - AQUISIÃ‡ÃƒO DE SERVIÃ‡OS PARA A CONCRETIZAÃ‡ÃƒO DO PROJETO DE ARQUITETURA RELATIVO Ã€ INSTALAÃ‡ÃƒO DO MUSEU DE ARTE URBANA E CONTEMPORÃ‚NEA DE CASCAIS Â¿ MARCC"/>
    <d v="2019-04-29T10:49:49"/>
    <n v="1"/>
    <s v="PT;12;164;1999"/>
    <n v="360"/>
    <d v="2019-05-17T23:59:00"/>
    <n v="1"/>
    <x v="1"/>
    <x v="0"/>
    <x v="18"/>
  </r>
  <r>
    <x v="190"/>
    <n v="506809560"/>
    <n v="165444"/>
    <s v="RemodelaÃ§Ã£o de balneÃ¡rios, substituiÃ§Ã£o de caixilharia e de sistema de AVAC"/>
    <d v="2019-04-29T10:55:36"/>
    <n v="3"/>
    <s v="PT;13;191;2169"/>
    <n v="400"/>
    <d v="2019-03-24T17:00:00"/>
    <n v="1"/>
    <x v="2"/>
    <x v="0"/>
    <x v="18"/>
  </r>
  <r>
    <x v="43"/>
    <n v="503035416"/>
    <n v="165445"/>
    <m/>
    <d v="2019-04-29T10:57:42"/>
    <n v="4"/>
    <s v="PT;1;1;232"/>
    <n v="1"/>
    <m/>
    <n v="1"/>
    <x v="0"/>
    <x v="0"/>
    <x v="18"/>
  </r>
  <r>
    <x v="43"/>
    <n v="503035416"/>
    <n v="165446"/>
    <s v="AquisiÃ§Ã£o de Motor e Consola para o ServiÃ§o de ORL"/>
    <d v="2019-04-29T10:58:41"/>
    <n v="1"/>
    <s v="PT;12;174;2091"/>
    <n v="360"/>
    <d v="2019-05-05T17:00:00"/>
    <n v="1"/>
    <x v="0"/>
    <x v="0"/>
    <x v="18"/>
  </r>
  <r>
    <x v="190"/>
    <n v="506809560"/>
    <n v="165447"/>
    <s v="ReabilitaÃ§Ã£o do Complexo de Piscina Cobertas"/>
    <d v="2019-04-29T11:00:48"/>
    <n v="1"/>
    <s v="PT;13;191;2169"/>
    <n v="340"/>
    <d v="2019-05-17T14:00:00"/>
    <n v="1"/>
    <x v="2"/>
    <x v="0"/>
    <x v="18"/>
  </r>
  <r>
    <x v="6"/>
    <n v="506037258"/>
    <n v="165448"/>
    <s v="Fornecimento Equip. e Sistema de Controlo e GestÃ£o Estacionamento no P.E.C.A"/>
    <d v="2019-04-29T11:15:13"/>
    <n v="13"/>
    <s v="PT;17;256;2822"/>
    <n v="360"/>
    <d v="2019-05-13T17:00:00"/>
    <n v="1"/>
    <x v="1"/>
    <x v="0"/>
    <x v="18"/>
  </r>
  <r>
    <x v="4"/>
    <n v="506334562"/>
    <n v="165450"/>
    <s v="Freguesia de AbiÃºl / Asfaltagem de Estradas e Caminhos na Freguesia (Arruamentos em Vale do Milho, Gesteira, Abiul, Cancelinha, SeiÃ§al, Cardais, Brejos, Portela do Sobral, Almezinha, Vale Morto, Mata da Pregueira e FontaÃ­nhas)"/>
    <d v="2019-04-29T11:20:56"/>
    <n v="3"/>
    <s v="PT;11;157;1944"/>
    <n v="360"/>
    <d v="2019-05-30T23:59:00"/>
    <n v="1"/>
    <x v="1"/>
    <x v="0"/>
    <x v="18"/>
  </r>
  <r>
    <x v="106"/>
    <n v="507866673"/>
    <n v="165451"/>
    <s v="GestÃ£o Integrada da VegetaÃ§Ã£o nas faixas de ServidÃ£o das linhas da RNT e gasodutos da RNTGN - RegiÃ£o de IntervenÃ§Ã£o 1 (Minho e Douro Litoral)"/>
    <d v="2019-04-29T11:21:36"/>
    <n v="5"/>
    <s v="PT;1;1;232"/>
    <n v="340"/>
    <d v="2019-05-13T17:00:00"/>
    <n v="1"/>
    <x v="2"/>
    <x v="0"/>
    <x v="18"/>
  </r>
  <r>
    <x v="105"/>
    <n v="507725689"/>
    <n v="165451"/>
    <s v="GestÃ£o Integrada da VegetaÃ§Ã£o nas faixas de ServidÃ£o das linhas da RNT e gasodutos da RNTGN - RegiÃ£o de IntervenÃ§Ã£o 1 (Minho e Douro Litoral)"/>
    <d v="2019-04-29T11:21:36"/>
    <n v="5"/>
    <s v="PT;1;1;232"/>
    <n v="340"/>
    <d v="2019-05-13T17:00:00"/>
    <s v=""/>
    <x v="2"/>
    <x v="0"/>
    <x v="18"/>
  </r>
  <r>
    <x v="49"/>
    <n v="502098139"/>
    <n v="165452"/>
    <s v="CONTRATAÃ‡ÃƒO DA AQUISIÃ‡ÃƒO DE ECOPONTOS DE GRANDES DIMENSÃ•ES PARA APOIO A EVENTOS."/>
    <d v="2019-04-29T11:24:26"/>
    <n v="13"/>
    <s v="PT;9;118;109"/>
    <n v="340"/>
    <d v="2019-05-08T18:00:00"/>
    <n v="1"/>
    <x v="1"/>
    <x v="0"/>
    <x v="18"/>
  </r>
  <r>
    <x v="49"/>
    <n v="502098139"/>
    <n v="165456"/>
    <s v="CONTRATAÃ‡ÃƒO DE SERVIÃ‡OS DE SEGURANÃ‡A / VIGILÃ‚NCIA PRIVADA."/>
    <d v="2019-04-29T11:37:14"/>
    <n v="13"/>
    <s v="PT;9;118;109"/>
    <n v="340"/>
    <d v="2019-05-09T18:00:00"/>
    <n v="1"/>
    <x v="1"/>
    <x v="0"/>
    <x v="18"/>
  </r>
  <r>
    <x v="92"/>
    <n v="512044040"/>
    <n v="165457"/>
    <s v="Empreitada de beneficiaÃ§Ã£o de pavimentos em diversas artÃ©rias municipais, freguesia de Santa Barbara"/>
    <d v="2019-04-29T11:46:36"/>
    <n v="1"/>
    <s v="PT;20;299;145"/>
    <n v="360"/>
    <d v="2019-05-04T23:59:00"/>
    <n v="1"/>
    <x v="1"/>
    <x v="0"/>
    <x v="18"/>
  </r>
  <r>
    <x v="59"/>
    <n v="503450189"/>
    <n v="165458"/>
    <s v="O contrato de prestaÃ§Ã£o de serviÃ§os tem por objeto o fornecimento, instalaÃ§Ã£o e ensaio de sistema de elevaÃ§Ã£o tipo grua giratÃ³ria, com capacidade de elevaÃ§Ã£o para 2 Toneladas e todos os seus respetivos acessÃ³rios e instruÃ§Ãµes de montagem e operaÃ§Ã£o, conforme especificaÃ§Ãµes do Caderno de Encargos."/>
    <d v="2019-04-29T11:47:29"/>
    <n v="13"/>
    <s v="PT;16;234;2571"/>
    <n v="340"/>
    <d v="2019-05-13T18:00:00"/>
    <n v="1"/>
    <x v="4"/>
    <x v="0"/>
    <x v="18"/>
  </r>
  <r>
    <x v="3"/>
    <n v="500051054"/>
    <n v="165460"/>
    <s v="AquisiÃ§Ã£o de sistema de gestÃ£o integrada de bibliotecas"/>
    <d v="2019-04-29T11:55:37"/>
    <n v="13"/>
    <s v="PT;16;245;321"/>
    <n v="360"/>
    <d v="2019-05-07T19:00:00"/>
    <n v="1"/>
    <x v="1"/>
    <x v="0"/>
    <x v="18"/>
  </r>
  <r>
    <x v="177"/>
    <n v="506735524"/>
    <n v="165462"/>
    <s v="OE-CPR 3/2019 &quot;REABILITAÃ‡ÃƒO DO REVESTIMENTO DOS TANQUES DAS PISCINAS MUNICIPAIS COBERTAS&quot;"/>
    <d v="2019-04-29T12:04:59"/>
    <n v="13"/>
    <s v="PT;2;21;474"/>
    <n v="360"/>
    <d v="2019-05-06T17:00:00"/>
    <n v="1"/>
    <x v="1"/>
    <x v="0"/>
    <x v="18"/>
  </r>
  <r>
    <x v="65"/>
    <n v="600084779"/>
    <n v="165467"/>
    <s v="AquisiÃ§Ã£o e instalaÃ§Ã£o de fonte de alimentaÃ§Ã£o ininterrupta (UPS), baterias e quatro bastidores de distribuiÃ§Ã£o de energia"/>
    <d v="2019-04-29T12:45:57"/>
    <n v="3"/>
    <s v="PT;12;165;2004"/>
    <n v="340"/>
    <d v="2019-06-13T17:00:00"/>
    <n v="1"/>
    <x v="2"/>
    <x v="0"/>
    <x v="18"/>
  </r>
  <r>
    <x v="0"/>
    <n v="508481287"/>
    <n v="165469"/>
    <s v="194A000005 - AquisiÃ§Ã£o de desinfetantes e detergentes de lavagem manual durante o ano de 2019"/>
    <d v="2019-04-29T13:24:26"/>
    <n v="3"/>
    <s v="PT;12;165;2010"/>
    <n v="360"/>
    <d v="2019-05-15T17:00:00"/>
    <n v="1"/>
    <x v="0"/>
    <x v="0"/>
    <x v="18"/>
  </r>
  <r>
    <x v="12"/>
    <n v="506187543"/>
    <n v="165470"/>
    <s v="AquisiÃ§Ã£o de calÃ§ado de trabalho na modalidade de fornecimento contÃ­nuo - 2019"/>
    <d v="2019-04-29T14:07:11"/>
    <n v="1"/>
    <s v="PT;1;1;232"/>
    <n v="340"/>
    <d v="2019-05-02T23:59:00"/>
    <n v="1"/>
    <x v="1"/>
    <x v="0"/>
    <x v="18"/>
  </r>
  <r>
    <x v="65"/>
    <n v="600084779"/>
    <n v="165471"/>
    <m/>
    <d v="2019-04-29T14:07:32"/>
    <n v="1"/>
    <m/>
    <n v="400"/>
    <m/>
    <n v="1"/>
    <x v="2"/>
    <x v="0"/>
    <x v="18"/>
  </r>
  <r>
    <x v="65"/>
    <n v="600084779"/>
    <n v="165472"/>
    <s v="Empreitada de Obras no EdifÃ­cio da Duque D'Avila, nÂº 71, Lisboa"/>
    <d v="2019-04-29T14:07:38"/>
    <n v="13"/>
    <s v="PT;12;165;2013"/>
    <n v="5"/>
    <d v="2019-05-11T23:59:00"/>
    <n v="1"/>
    <x v="2"/>
    <x v="0"/>
    <x v="18"/>
  </r>
  <r>
    <x v="4"/>
    <n v="506334562"/>
    <n v="165473"/>
    <s v="ContrataÃ§Ã£o ProgramaÃ§Ã£o - Festival Sete SÃ³is Sete Luas - 2019"/>
    <d v="2019-04-29T14:18:26"/>
    <n v="1"/>
    <s v="PT;11;157;1950"/>
    <n v="360"/>
    <d v="2019-05-05T23:59:00"/>
    <n v="1"/>
    <x v="1"/>
    <x v="0"/>
    <x v="18"/>
  </r>
  <r>
    <x v="12"/>
    <n v="506187543"/>
    <n v="165474"/>
    <s v="IntervenÃ§Ã£o na encosta do Outeiro para minimizar alteraÃ§Ã£o de perfil, em Palmela"/>
    <d v="2019-04-29T14:20:58"/>
    <n v="1"/>
    <s v="PT;16;241;2600"/>
    <n v="340"/>
    <d v="2019-05-03T23:59:00"/>
    <n v="1"/>
    <x v="1"/>
    <x v="0"/>
    <x v="18"/>
  </r>
  <r>
    <x v="105"/>
    <n v="507725689"/>
    <n v="165475"/>
    <s v="GestÃ£o Integrada da VegetaÃ§Ã£o nas faixas de ServidÃ£o das linhas da RNT e gasodutos da RNTGN - RegiÃ£o de IntervenÃ§Ã£o 1 (Minho e Douro Litoral)"/>
    <d v="2019-04-29T14:26:44"/>
    <n v="5"/>
    <s v="PT;1;1;232"/>
    <n v="340"/>
    <d v="2019-05-13T17:00:00"/>
    <n v="1"/>
    <x v="2"/>
    <x v="0"/>
    <x v="18"/>
  </r>
  <r>
    <x v="106"/>
    <n v="507866673"/>
    <n v="165475"/>
    <s v="GestÃ£o Integrada da VegetaÃ§Ã£o nas faixas de ServidÃ£o das linhas da RNT e gasodutos da RNTGN - RegiÃ£o de IntervenÃ§Ã£o 1 (Minho e Douro Litoral)"/>
    <d v="2019-04-29T14:26:44"/>
    <n v="5"/>
    <s v="PT;1;1;232"/>
    <n v="340"/>
    <d v="2019-05-13T17:00:00"/>
    <s v=""/>
    <x v="2"/>
    <x v="0"/>
    <x v="18"/>
  </r>
  <r>
    <x v="132"/>
    <n v="507023129"/>
    <n v="165476"/>
    <m/>
    <d v="2019-04-29T14:30:31"/>
    <n v="13"/>
    <s v="PT;1;1;232"/>
    <n v="400"/>
    <m/>
    <n v="1"/>
    <x v="2"/>
    <x v="0"/>
    <x v="18"/>
  </r>
  <r>
    <x v="49"/>
    <n v="502098139"/>
    <n v="165477"/>
    <s v="REPARAÃ‡ÃƒO DAS BERMAS DA ER396"/>
    <d v="2019-04-29T14:36:49"/>
    <n v="13"/>
    <s v="PT;9;118;1580"/>
    <n v="220"/>
    <d v="2019-05-06T23:59:00"/>
    <n v="1"/>
    <x v="1"/>
    <x v="0"/>
    <x v="18"/>
  </r>
  <r>
    <x v="93"/>
    <n v="501305564"/>
    <n v="165478"/>
    <s v="PrestaÃ§Ã£o de ServiÃ§os Externos de SeguranÃ§a e SaÃºde no Trabalho"/>
    <d v="2019-04-29T14:42:09"/>
    <n v="1"/>
    <s v="PT;15;218;121"/>
    <n v="340"/>
    <d v="2019-05-02T23:59:00"/>
    <n v="1"/>
    <x v="1"/>
    <x v="0"/>
    <x v="18"/>
  </r>
  <r>
    <x v="2"/>
    <n v="503539473"/>
    <n v="165479"/>
    <m/>
    <d v="2019-04-29T14:45:22"/>
    <n v="1"/>
    <s v="PT;1;1;232"/>
    <n v="400"/>
    <m/>
    <n v="1"/>
    <x v="1"/>
    <x v="0"/>
    <x v="18"/>
  </r>
  <r>
    <x v="46"/>
    <n v="502256869"/>
    <n v="165480"/>
    <s v="Campanha de Sondagens na Zona de DeposiÃ§Ã£o a Montante do Terminal Autoeuropa, no Ã¢mbito da Empreitada de &quot;Melhoria da Acessibilidades MarÃ­tima ao Porto de SetÃºbal&quot;"/>
    <d v="2019-04-29T14:52:49"/>
    <n v="13"/>
    <s v="PT;16;245;2623"/>
    <n v="360"/>
    <d v="2019-05-06T23:59:00"/>
    <n v="1"/>
    <x v="7"/>
    <x v="0"/>
    <x v="18"/>
  </r>
  <r>
    <x v="47"/>
    <n v="512042659"/>
    <n v="165481"/>
    <s v="Consulta PrÃ©via para PrestaÃ§Ã£o de ServiÃ§os de Montagem de Palcos e Estruturas de Apoio, AnimaÃ§Ã£o, SonorizaÃ§Ã£o e IluminaÃ§Ã£o dos Eventos Culturais Promovidos e Apoiados pelo MunicÃ­pio de Nordeste"/>
    <d v="2019-04-29T14:53:31"/>
    <n v="13"/>
    <s v="PT;20;312;238"/>
    <n v="360"/>
    <d v="2019-05-05T23:59:00"/>
    <n v="1"/>
    <x v="1"/>
    <x v="0"/>
    <x v="18"/>
  </r>
  <r>
    <x v="13"/>
    <n v="501294104"/>
    <n v="165482"/>
    <s v="PRESTAÃ‡ÃƒO DE SERVIÃ‡OS NA ÃREA DA PROPRIEDADE INDUSTRIAL, PELO PERÃODO DE 24 MESES."/>
    <d v="2019-04-29T14:54:18"/>
    <n v="13"/>
    <s v="PT;16;245;2623"/>
    <n v="360"/>
    <d v="2019-05-02T23:59:00"/>
    <n v="1"/>
    <x v="1"/>
    <x v="0"/>
    <x v="18"/>
  </r>
  <r>
    <x v="132"/>
    <n v="507023129"/>
    <n v="165483"/>
    <s v="LocaÃ§Ã£o de Monoblocos ProvisÃ³rios para Funcionamento do Posto de Limpeza da Ajuda"/>
    <d v="2019-04-29T15:08:41"/>
    <n v="13"/>
    <s v="PT;12;165;75"/>
    <n v="5"/>
    <d v="2019-05-07T17:00:00"/>
    <n v="1"/>
    <x v="2"/>
    <x v="0"/>
    <x v="18"/>
  </r>
  <r>
    <x v="72"/>
    <n v="506823318"/>
    <n v="165484"/>
    <s v="AmpliaÃ§Ã£o do Centro ComunitÃ¡rio de Ãgua Derramada"/>
    <d v="2019-04-29T15:12:37"/>
    <n v="3"/>
    <s v="PT;16;238;2590"/>
    <n v="5"/>
    <d v="2019-05-21T23:00:00"/>
    <n v="1"/>
    <x v="1"/>
    <x v="0"/>
    <x v="18"/>
  </r>
  <r>
    <x v="47"/>
    <n v="512042659"/>
    <n v="165485"/>
    <m/>
    <d v="2019-04-29T15:12:43"/>
    <n v="1"/>
    <s v="PT;1;1;232"/>
    <n v="400"/>
    <m/>
    <n v="1"/>
    <x v="1"/>
    <x v="0"/>
    <x v="18"/>
  </r>
  <r>
    <x v="9"/>
    <n v="506173968"/>
    <n v="165486"/>
    <s v="ExecuÃ§Ã£o de marcas rodoviÃ¡rias em spray plÃ¡stico e termoplÃ¡stico"/>
    <d v="2019-04-29T15:13:36"/>
    <n v="13"/>
    <s v="PT;16;243;2615"/>
    <n v="360"/>
    <d v="2019-05-05T17:00:00"/>
    <n v="1"/>
    <x v="1"/>
    <x v="0"/>
    <x v="18"/>
  </r>
  <r>
    <x v="68"/>
    <n v="512013241"/>
    <n v="165487"/>
    <m/>
    <d v="2019-04-29T15:14:39"/>
    <n v="13"/>
    <s v="PT;1;1;232"/>
    <n v="400"/>
    <m/>
    <n v="1"/>
    <x v="1"/>
    <x v="0"/>
    <x v="18"/>
  </r>
  <r>
    <x v="68"/>
    <n v="512013241"/>
    <n v="165488"/>
    <s v="ExecuÃ§Ã£o de Baias de Estacionamento em frente Ã s Piscinas Municipais da Ribeira Grande"/>
    <d v="2019-04-29T15:14:44"/>
    <n v="1"/>
    <m/>
    <n v="360"/>
    <d v="2019-05-03T17:00:00"/>
    <n v="1"/>
    <x v="1"/>
    <x v="0"/>
    <x v="18"/>
  </r>
  <r>
    <x v="13"/>
    <n v="501294104"/>
    <n v="165490"/>
    <s v="PRESTAÃ‡ÃƒO DE SERVIÃ‡OS ADMINISTRATIVOS PARA APOIO Ã€ SECÃ‡ÃƒO DE CONTABILIDADE"/>
    <d v="2019-04-29T15:19:12"/>
    <n v="1"/>
    <s v="PT;16;245;321"/>
    <n v="360"/>
    <d v="2019-05-05T23:59:00"/>
    <n v="1"/>
    <x v="1"/>
    <x v="0"/>
    <x v="18"/>
  </r>
  <r>
    <x v="11"/>
    <n v="506614913"/>
    <n v="165491"/>
    <s v="Empreitada de &quot;Pequenas ReparaÃ§Ãµes em ContÃ­nuo - EdifÃ­cios Municipais - 2019&quot;."/>
    <d v="2019-04-29T15:19:51"/>
    <n v="13"/>
    <s v="PT;12;173;2086"/>
    <n v="340"/>
    <d v="2019-05-13T23:59:00"/>
    <n v="1"/>
    <x v="1"/>
    <x v="0"/>
    <x v="18"/>
  </r>
  <r>
    <x v="132"/>
    <n v="507023129"/>
    <n v="165492"/>
    <s v="AquisiÃ§Ã£o de ServiÃ§os de SoluÃ§Ã£o Microsoft Office 365 Business Premium Com ServiÃ§os De MigraÃ§Ã£o E Microsoft Project Online"/>
    <d v="2019-04-29T15:21:37"/>
    <n v="13"/>
    <s v="PT;12;165;2021"/>
    <n v="360"/>
    <d v="2019-05-06T17:00:00"/>
    <n v="1"/>
    <x v="2"/>
    <x v="0"/>
    <x v="18"/>
  </r>
  <r>
    <x v="47"/>
    <n v="512042659"/>
    <n v="165493"/>
    <m/>
    <d v="2019-04-29T15:40:41"/>
    <n v="1"/>
    <s v="PT;1;1;232"/>
    <n v="400"/>
    <m/>
    <n v="1"/>
    <x v="1"/>
    <x v="0"/>
    <x v="18"/>
  </r>
  <r>
    <x v="48"/>
    <n v="680017550"/>
    <n v="165495"/>
    <s v="AQUISIÃ‡ÃƒO DE SERVIÃ‡OS DE FORNECIMENTO DE SOFTWARE PARA NOVAS MÃQUINAS VIRTUAIS DO SMAS"/>
    <d v="2019-04-29T15:54:08"/>
    <n v="13"/>
    <s v="PT;11;151;1916"/>
    <n v="360"/>
    <d v="2019-05-09T15:00:00"/>
    <n v="1"/>
    <x v="5"/>
    <x v="0"/>
    <x v="18"/>
  </r>
  <r>
    <x v="14"/>
    <n v="501144218"/>
    <n v="165496"/>
    <s v="ManutenÃ§Ã£o do pontÃ£o do cais, sito na praia do Ouro e instalaÃ§Ã£o de guarda corpos, em Sesimbra"/>
    <d v="2019-04-29T16:06:05"/>
    <n v="1"/>
    <s v="PT;16;244;2617"/>
    <n v="360"/>
    <d v="2019-05-04T23:59:00"/>
    <n v="1"/>
    <x v="1"/>
    <x v="0"/>
    <x v="18"/>
  </r>
  <r>
    <x v="13"/>
    <n v="501294104"/>
    <n v="165498"/>
    <s v="PRESTAÃ‡ÃƒO DE SERVIÃ‡OS DE EXTERIOR PARA PROGRAMAÃ‡ÃƒO, ACOMPANHAMENTO, LOGÃSTICA E PROMOÃ‡ÃƒO DE ATIVIDADES E EVENTOS DA CASA DA BAÃA, PELO PERÃODO DE 18 MESES."/>
    <d v="2019-04-29T16:09:06"/>
    <n v="1"/>
    <s v="PT;16;245;2623"/>
    <n v="360"/>
    <d v="2019-05-07T23:59:00"/>
    <n v="1"/>
    <x v="1"/>
    <x v="0"/>
    <x v="18"/>
  </r>
  <r>
    <x v="13"/>
    <n v="501294104"/>
    <n v="165499"/>
    <s v="CONSERVAÃ‡ÃƒO DOS EDIFICIOS DO BAIRRO DA BELA VISTA, LOTE 32 E 33"/>
    <d v="2019-04-29T16:10:06"/>
    <n v="13"/>
    <s v="PT;16;245;2619"/>
    <n v="5"/>
    <d v="2019-05-08T23:59:00"/>
    <n v="1"/>
    <x v="1"/>
    <x v="0"/>
    <x v="18"/>
  </r>
  <r>
    <x v="45"/>
    <n v="680021892"/>
    <n v="165500"/>
    <s v="REMODELAÃ‡ÃƒO DA REDE DE ABASTECIMENTO DE ÃGUA E SANEAMENTO NA PRAÃ‡A QUINTA DA VARZEA E RUAS ADJACENTES - ALHANDRA"/>
    <d v="2019-04-29T16:13:23"/>
    <n v="3"/>
    <s v="PT;12;173;2087"/>
    <n v="360"/>
    <d v="2019-05-08T23:59:00"/>
    <n v="1"/>
    <x v="5"/>
    <x v="0"/>
    <x v="18"/>
  </r>
  <r>
    <x v="48"/>
    <n v="680017550"/>
    <n v="165501"/>
    <s v="AQUISIÃ‡ÃƒO DE HARDWARE PARA VIRTUALIZAÃ‡ÃƒO E BACKUPS"/>
    <d v="2019-04-29T16:15:18"/>
    <n v="3"/>
    <s v="PT;11;151;1916"/>
    <n v="360"/>
    <d v="2019-05-24T15:00:00"/>
    <n v="1"/>
    <x v="5"/>
    <x v="0"/>
    <x v="18"/>
  </r>
  <r>
    <x v="64"/>
    <n v="508754496"/>
    <n v="165503"/>
    <m/>
    <d v="2019-04-29T16:15:29"/>
    <n v="3"/>
    <s v="PT;1;1;232"/>
    <n v="400"/>
    <m/>
    <n v="1"/>
    <x v="1"/>
    <x v="0"/>
    <x v="18"/>
  </r>
  <r>
    <x v="59"/>
    <n v="503450189"/>
    <n v="165504"/>
    <s v="ExecuÃ§Ã£o de passagens galgÃ¡veis nos Blocos de Rega do Ãlamo, Beringel e Cinco Reis Trindade"/>
    <d v="2019-04-29T16:22:45"/>
    <n v="13"/>
    <s v="PT;3;27;501"/>
    <n v="360"/>
    <d v="2019-05-13T18:00:00"/>
    <n v="1"/>
    <x v="4"/>
    <x v="0"/>
    <x v="18"/>
  </r>
  <r>
    <x v="39"/>
    <n v="680015019"/>
    <n v="165505"/>
    <s v="ManutenÃ§Ã£o dos elevadores do edifÃ­cio sede, monta cargas do armazÃ©m da Brandoa e do LaboratÃ³rio de anÃ¡lises."/>
    <d v="2019-04-29T16:23:41"/>
    <n v="1"/>
    <s v="PT;12;169;271"/>
    <n v="360"/>
    <d v="2019-05-05T16:00:00"/>
    <n v="1"/>
    <x v="5"/>
    <x v="0"/>
    <x v="18"/>
  </r>
  <r>
    <x v="0"/>
    <n v="508481287"/>
    <n v="165506"/>
    <s v="Obra para abertura de vÃ£o e fornecimento de porta de emergÃªncia na sala de bastidores do edifÃ­cio D. Carlos"/>
    <d v="2019-04-29T16:30:17"/>
    <n v="13"/>
    <s v="PT;12;165;2010"/>
    <n v="360"/>
    <d v="2019-05-08T17:00:00"/>
    <n v="1"/>
    <x v="0"/>
    <x v="0"/>
    <x v="18"/>
  </r>
  <r>
    <x v="17"/>
    <n v="505456010"/>
    <n v="165507"/>
    <m/>
    <d v="2019-04-29T16:31:12"/>
    <n v="1"/>
    <s v="PT;1;1;232"/>
    <n v="400"/>
    <m/>
    <n v="1"/>
    <x v="1"/>
    <x v="0"/>
    <x v="18"/>
  </r>
  <r>
    <x v="54"/>
    <n v="501202021"/>
    <n v="165510"/>
    <s v="AtribuiÃ§Ã£o de LicenÃ§a de UtilizaÃ§Ã£o Privativa de DomÃ­nio PÃºblico HÃ­drico do Estado em Ã¡rea de jurisdiÃ§Ã£o da APL - AdministraÃ§Ã£o do Porto de Lisboa, S.A., parcela integrada no 1.Âº piso e no r/c a montante do EdifÃ­cio Diogo CÃ£o, com 943m2 de Ã¡rea de implantaÃ§Ã£o, no piso 1, 91m2 de Ã¡rea tÃ©cnica e 77m2 de Ã¡rea de acessos comuns, ambos no r/c, sita na Doca de AlcÃ¢ntara, na sua Ã¡rea de jurisdiÃ§Ã£o, na freguesia da Estrela, em Lisboa, destinada Ã  atividade de escritÃ³rio."/>
    <d v="2019-04-29T16:37:37"/>
    <n v="3"/>
    <s v="PT;1;1;232"/>
    <n v="5"/>
    <d v="2019-05-29T23:59:00"/>
    <n v="1"/>
    <x v="7"/>
    <x v="0"/>
    <x v="18"/>
  </r>
  <r>
    <x v="60"/>
    <n v="504394029"/>
    <n v="165512"/>
    <s v="AquisiÃ§Ã£o Router para implementaÃ§Ã£o de Arquitetura Integrada de ComunicaÃ§Ãµes ao nÃ­vel do Posto de TransformaÃ§Ã£o MT/BT"/>
    <d v="2019-04-29T17:29:41"/>
    <n v="6"/>
    <s v="PT;1;1;232"/>
    <n v="360"/>
    <d v="2019-05-17T18:00:00"/>
    <n v="1"/>
    <x v="2"/>
    <x v="0"/>
    <x v="18"/>
  </r>
  <r>
    <x v="224"/>
    <n v="600075818"/>
    <n v="165514"/>
    <s v="AquisiÃ§Ã£o de serviÃ§os para AdaptaÃ§Ã£o e cumprimento do Regulamento Geral de ProteÃ§Ã£o de Dados (RGPD) complementado com a ISO 27001:2013"/>
    <d v="2019-04-29T16:43:28"/>
    <n v="13"/>
    <s v="PT;9;115;1567"/>
    <n v="340"/>
    <d v="2019-05-13T18:00:00"/>
    <n v="1"/>
    <x v="2"/>
    <x v="0"/>
    <x v="18"/>
  </r>
  <r>
    <x v="71"/>
    <n v="600014690"/>
    <n v="165517"/>
    <m/>
    <d v="2019-04-29T16:48:33"/>
    <n v="3"/>
    <s v="PT;1;1;232"/>
    <n v="400"/>
    <m/>
    <n v="1"/>
    <x v="2"/>
    <x v="0"/>
    <x v="18"/>
  </r>
  <r>
    <x v="233"/>
    <n v="600055639"/>
    <n v="165517"/>
    <m/>
    <d v="2019-04-29T16:48:33"/>
    <n v="3"/>
    <s v="PT;1;1;232"/>
    <n v="400"/>
    <m/>
    <s v=""/>
    <x v="2"/>
    <x v="0"/>
    <x v="18"/>
  </r>
  <r>
    <x v="212"/>
    <n v="600086895"/>
    <n v="165517"/>
    <m/>
    <d v="2019-04-29T16:48:33"/>
    <n v="3"/>
    <s v="PT;1;1;232"/>
    <n v="400"/>
    <m/>
    <s v=""/>
    <x v="2"/>
    <x v="0"/>
    <x v="18"/>
  </r>
  <r>
    <x v="234"/>
    <n v="600083691"/>
    <n v="165517"/>
    <m/>
    <d v="2019-04-29T16:48:33"/>
    <n v="3"/>
    <s v="PT;1;1;232"/>
    <n v="400"/>
    <m/>
    <s v=""/>
    <x v="2"/>
    <x v="0"/>
    <x v="18"/>
  </r>
  <r>
    <x v="235"/>
    <n v="600087212"/>
    <n v="165517"/>
    <m/>
    <d v="2019-04-29T16:48:33"/>
    <n v="3"/>
    <s v="PT;1;1;232"/>
    <n v="400"/>
    <m/>
    <s v=""/>
    <x v="2"/>
    <x v="0"/>
    <x v="18"/>
  </r>
  <r>
    <x v="45"/>
    <n v="680021892"/>
    <n v="165518"/>
    <m/>
    <d v="2019-04-29T16:50:00"/>
    <n v="3"/>
    <s v="PT;1;1;232"/>
    <n v="400"/>
    <m/>
    <n v="1"/>
    <x v="5"/>
    <x v="0"/>
    <x v="18"/>
  </r>
  <r>
    <x v="132"/>
    <n v="507023129"/>
    <n v="165520"/>
    <s v="AquisiÃ§Ã£o de serviÃ§os de elaboraÃ§Ã£o do Â¿Projeto de ExecuÃ§Ã£o de Especialidades para a RequalificaÃ§Ã£o do EspaÃ§o Publico da CalÃ§ada Ernesto, da Rua Giovanni Antinori e da Rua do Cruzeiro e ConstruÃ§Ã£o de Parque de Estacionamento na Envolvente do Largo do Rio Seco"/>
    <d v="2019-04-29T16:55:04"/>
    <n v="1"/>
    <s v="PT;12;165;75"/>
    <n v="360"/>
    <d v="2019-05-08T17:00:00"/>
    <n v="1"/>
    <x v="2"/>
    <x v="0"/>
    <x v="18"/>
  </r>
  <r>
    <x v="13"/>
    <n v="501294104"/>
    <n v="165522"/>
    <s v="PRESTAÃ‡ÃƒO DE SERVIÃ‡OS PARA SUBSTITUIÃ‡ÃƒO DO PISO DO EDÃFICIO DA ESTRADA DOS CIPRESTES (EDP)POR VINILICO PARA TARALAY IMPRESSION COMPACT PORTOBELLO COM APLICAÃ‡ÃƒO"/>
    <d v="2019-04-29T16:56:25"/>
    <n v="1"/>
    <s v="PT;16;245;2623"/>
    <n v="360"/>
    <d v="2019-05-02T23:59:00"/>
    <n v="1"/>
    <x v="1"/>
    <x v="0"/>
    <x v="18"/>
  </r>
  <r>
    <x v="227"/>
    <n v="503309265"/>
    <n v="165524"/>
    <s v="ProduÃ§Ã£o e PromoÃ§Ã£o do Evento - [IN]^2 - Inverse Internacionalization Mission"/>
    <d v="2019-04-29T16:57:46"/>
    <n v="3"/>
    <s v="PT;13;189;2158"/>
    <n v="340"/>
    <d v="2019-05-06T17:00:00"/>
    <n v="1"/>
    <x v="2"/>
    <x v="0"/>
    <x v="18"/>
  </r>
  <r>
    <x v="13"/>
    <n v="501294104"/>
    <n v="165526"/>
    <s v="SELAGEM DOS FUROS JK4 DE PINHAL DE NEGREIROS E JK13 DO PERÃš"/>
    <d v="2019-04-29T17:05:02"/>
    <n v="13"/>
    <s v="PT;16;245;2622"/>
    <n v="360"/>
    <d v="2019-05-08T23:59:00"/>
    <n v="1"/>
    <x v="1"/>
    <x v="0"/>
    <x v="18"/>
  </r>
  <r>
    <x v="65"/>
    <n v="600084779"/>
    <n v="165528"/>
    <s v="AquisiÃ§Ã£o de serviÃ§os de desenvolvimento aplicacional com vista Ã  ManutenÃ§Ã£o corretiva e evolutiva do sistema de GestÃ£o de DivergÃªncias"/>
    <d v="2019-04-29T17:11:00"/>
    <n v="13"/>
    <s v="PT;12;165;2004"/>
    <n v="340"/>
    <d v="2019-05-10T17:00:00"/>
    <n v="1"/>
    <x v="2"/>
    <x v="0"/>
    <x v="18"/>
  </r>
  <r>
    <x v="174"/>
    <n v="504871650"/>
    <n v="165529"/>
    <s v="03/CP/ECO/2019 - AquisiÃ§Ã£o de serviÃ§os de transporte e tratamento de ResÃ­duos Urbanos (RU)."/>
    <d v="2019-04-29T17:19:54"/>
    <n v="3"/>
    <s v="PT;15;214;2453"/>
    <n v="340"/>
    <d v="2019-05-10T18:00:00"/>
    <n v="1"/>
    <x v="5"/>
    <x v="0"/>
    <x v="18"/>
  </r>
  <r>
    <x v="4"/>
    <n v="506334562"/>
    <n v="165530"/>
    <s v="AquisiÃ§Ã£o de equipamento de proteÃ§Ã£o individual para os trabalhadores / colaboradores do MunicÃ­pio de Pombal - Fornecimento contÃ­nuo para o biÃ©nio 2019/2020"/>
    <d v="2019-04-29T17:27:42"/>
    <n v="13"/>
    <s v="PT;11;157;1950"/>
    <n v="400"/>
    <d v="1970-01-01T23:59:00"/>
    <n v="1"/>
    <x v="1"/>
    <x v="0"/>
    <x v="18"/>
  </r>
  <r>
    <x v="8"/>
    <n v="505187531"/>
    <n v="165531"/>
    <s v="AquisiÃ§Ã£o de serviÃ§os de seguranÃ§a e portarias para os edifÃ­cios Municipais"/>
    <d v="2019-04-29T18:02:53"/>
    <n v="1"/>
    <s v="PT;12;164;42"/>
    <n v="360"/>
    <d v="2019-04-30T21:13:00"/>
    <n v="1"/>
    <x v="1"/>
    <x v="0"/>
    <x v="18"/>
  </r>
  <r>
    <x v="64"/>
    <n v="508754496"/>
    <n v="165532"/>
    <m/>
    <d v="2019-04-29T21:54:50"/>
    <n v="3"/>
    <s v="PT;1;1;232"/>
    <n v="400"/>
    <m/>
    <n v="1"/>
    <x v="1"/>
    <x v="0"/>
    <x v="18"/>
  </r>
  <r>
    <x v="64"/>
    <n v="508754496"/>
    <n v="165533"/>
    <s v="Acordo Quadro para o fornecimento de GÃ¡s_2019"/>
    <d v="2019-04-29T21:56:09"/>
    <n v="3"/>
    <s v="PT;17;247;276"/>
    <n v="360"/>
    <d v="2019-06-21T23:59:00"/>
    <n v="1"/>
    <x v="1"/>
    <x v="0"/>
    <x v="18"/>
  </r>
  <r>
    <x v="9"/>
    <n v="506173968"/>
    <n v="165547"/>
    <m/>
    <d v="2019-04-30T09:07:57"/>
    <n v="13"/>
    <s v="PT;1;1;232"/>
    <n v="400"/>
    <m/>
    <n v="1"/>
    <x v="1"/>
    <x v="0"/>
    <x v="18"/>
  </r>
  <r>
    <x v="25"/>
    <n v="505307685"/>
    <n v="165548"/>
    <s v="AquisiÃ§Ã£o de Retroescavadora atravÃ©s da modalidade de LocaÃ§Ã£o Financeira"/>
    <d v="2019-04-30T09:18:13"/>
    <n v="13"/>
    <s v="PT;12;161;202"/>
    <n v="360"/>
    <d v="2019-05-07T23:59:00"/>
    <n v="1"/>
    <x v="1"/>
    <x v="0"/>
    <x v="18"/>
  </r>
  <r>
    <x v="1"/>
    <n v="506673626"/>
    <n v="165549"/>
    <s v="ExecuÃ§Ã£o de enchimentos e regularizaÃ§Ãµes dos suportes; ExecuÃ§Ã£o de sistemas de impermeabilizaÃ§Ã£o; Fornecimento e colocaÃ§Ã£o de isolamento tÃ©rmico e protecÃ§Ã£o mecÃ¢nica; Fornecimento e aplicaÃ§Ã£o de estrutura de protecÃ§Ã£o de vÃ£os existentes"/>
    <d v="2019-04-30T09:20:38"/>
    <n v="13"/>
    <s v="PT;16;237;2584"/>
    <n v="360"/>
    <d v="2019-05-05T23:30:00"/>
    <n v="1"/>
    <x v="1"/>
    <x v="0"/>
    <x v="18"/>
  </r>
  <r>
    <x v="82"/>
    <n v="680012907"/>
    <n v="165550"/>
    <s v="ServiÃ§o de aluguer de mÃ³dulos prefabricados WC/balneÃ¡rios"/>
    <d v="2019-04-30T09:21:10"/>
    <n v="1"/>
    <s v="PT;17;256;2822"/>
    <n v="360"/>
    <d v="2019-05-07T23:59:00"/>
    <n v="1"/>
    <x v="5"/>
    <x v="0"/>
    <x v="18"/>
  </r>
  <r>
    <x v="226"/>
    <n v="506873412"/>
    <n v="165551"/>
    <m/>
    <d v="2019-04-30T09:24:33"/>
    <n v="3"/>
    <s v="PT;1;1;232"/>
    <n v="400"/>
    <m/>
    <n v="1"/>
    <x v="1"/>
    <x v="0"/>
    <x v="18"/>
  </r>
  <r>
    <x v="1"/>
    <n v="506673626"/>
    <n v="165552"/>
    <s v="AquisiÃ§Ã£o de serviÃ§os de aluguer de 25 stands de exterior, no Ã¢mbito da &quot;XVIII Feira PedagÃ³gica do Barreiro&quot;"/>
    <d v="2019-04-30T09:53:05"/>
    <n v="1"/>
    <s v="PT;16;237;31"/>
    <n v="360"/>
    <d v="2019-05-05T23:59:00"/>
    <n v="1"/>
    <x v="1"/>
    <x v="0"/>
    <x v="18"/>
  </r>
  <r>
    <x v="65"/>
    <n v="600084779"/>
    <n v="165553"/>
    <m/>
    <d v="2019-04-30T10:08:09"/>
    <n v="3"/>
    <s v="PT;1;1;232"/>
    <n v="400"/>
    <m/>
    <n v="1"/>
    <x v="2"/>
    <x v="0"/>
    <x v="18"/>
  </r>
  <r>
    <x v="59"/>
    <n v="503450189"/>
    <n v="165557"/>
    <s v="RealizaÃ§Ã£o de trabalhos de encaminhamento das Ã¡guas de lavagem dos filtros na EstaÃ§Ã£o de Filtragem de Pias GravÃ­tico e reparaÃ§Ã£o na rede viÃ¡ria associada, no perÃ­metro de rega de Pias."/>
    <d v="2019-04-30T10:13:56"/>
    <n v="1"/>
    <s v="PT;3;35;547"/>
    <n v="5"/>
    <d v="2019-05-15T18:00:00"/>
    <n v="1"/>
    <x v="4"/>
    <x v="0"/>
    <x v="18"/>
  </r>
  <r>
    <x v="196"/>
    <n v="503956546"/>
    <n v="165559"/>
    <s v="&quot;AquisiÃ§Ã£o de equipamentos para expansÃ£o da infraestrutura de comunicaÃ§Ãµes para suporte aos serviÃ§os digitais de modernizaÃ§Ã£o e serviÃ§os ao cidadÃ£o&quot;"/>
    <d v="2019-04-30T10:15:46"/>
    <n v="1"/>
    <s v="PT;8;98;1488"/>
    <n v="400"/>
    <m/>
    <n v="1"/>
    <x v="1"/>
    <x v="0"/>
    <x v="18"/>
  </r>
  <r>
    <x v="9"/>
    <n v="506173968"/>
    <n v="165560"/>
    <s v="ElaboraÃ§Ã£o dos Planos de SeguranÃ§a dos Estabelecimentos de Ensino do 1Âº Ciclo e Jardins de InfÃ¢ncia da Rede PÃºblica do Concelho do Seixal"/>
    <d v="2019-04-30T10:17:50"/>
    <n v="3"/>
    <s v="PT;16;243;2615"/>
    <n v="360"/>
    <d v="2019-06-01T17:00:00"/>
    <n v="1"/>
    <x v="1"/>
    <x v="0"/>
    <x v="18"/>
  </r>
  <r>
    <x v="1"/>
    <n v="506673626"/>
    <n v="165563"/>
    <s v="AquisiÃ§Ã£o de serviÃ§os para instalaÃ§Ã£o de tapete de relva sintÃ©tica - Parque Catarina EufÃ©mia"/>
    <d v="2019-04-30T10:23:48"/>
    <n v="1"/>
    <s v="PT;16;237;31"/>
    <n v="5"/>
    <d v="2019-05-06T23:59:00"/>
    <n v="1"/>
    <x v="1"/>
    <x v="0"/>
    <x v="18"/>
  </r>
  <r>
    <x v="25"/>
    <n v="505307685"/>
    <n v="165565"/>
    <m/>
    <d v="2019-04-30T10:25:38"/>
    <n v="13"/>
    <m/>
    <n v="400"/>
    <m/>
    <n v="1"/>
    <x v="1"/>
    <x v="0"/>
    <x v="18"/>
  </r>
  <r>
    <x v="65"/>
    <n v="600084779"/>
    <n v="165567"/>
    <s v="AquisiÃ§Ã£o de hardware criptogrÃ¡fico"/>
    <d v="2019-04-30T10:33:19"/>
    <n v="3"/>
    <s v="PT;12;165;2021"/>
    <n v="340"/>
    <d v="2019-05-11T17:00:00"/>
    <n v="1"/>
    <x v="2"/>
    <x v="0"/>
    <x v="18"/>
  </r>
  <r>
    <x v="1"/>
    <n v="506673626"/>
    <n v="165569"/>
    <s v="ExecuÃ§Ã£o de muro de suporte de terras; MovimentaÃ§Ã£o de terras; DemoliÃ§Ãµes; Calcetamento; FundaÃ§Ãµes Indiretas."/>
    <d v="2019-04-30T10:37:37"/>
    <n v="13"/>
    <s v="PT;16;237;2585"/>
    <n v="360"/>
    <d v="2019-05-10T23:30:00"/>
    <n v="1"/>
    <x v="1"/>
    <x v="0"/>
    <x v="18"/>
  </r>
  <r>
    <x v="54"/>
    <n v="501202021"/>
    <n v="165570"/>
    <m/>
    <d v="2019-04-30T10:38:04"/>
    <n v="3"/>
    <s v="PT;1;1;232"/>
    <n v="400"/>
    <m/>
    <n v="1"/>
    <x v="7"/>
    <x v="0"/>
    <x v="18"/>
  </r>
  <r>
    <x v="68"/>
    <n v="512013241"/>
    <n v="165571"/>
    <s v="EMPREITADA DE EXECUÃ‡ÃƒO DO SANEAMENTO BÃSICO E PAVIMENTAÃ‡ÃƒO DA RUA HERMANO MOTA"/>
    <d v="2019-04-30T11:17:27"/>
    <n v="3"/>
    <s v="PT;20;315;1353"/>
    <n v="360"/>
    <d v="2019-06-03T17:00:00"/>
    <n v="1"/>
    <x v="1"/>
    <x v="0"/>
    <x v="18"/>
  </r>
  <r>
    <x v="97"/>
    <n v="508354617"/>
    <n v="165572"/>
    <s v="CPv07/2019 - AquisiÃ§Ã£o de material promocional no Ã¢mbito do projeto PIICIE"/>
    <d v="2019-04-30T11:45:10"/>
    <n v="13"/>
    <s v="PT;1;1;232"/>
    <n v="360"/>
    <d v="2019-05-12T23:59:00"/>
    <n v="1"/>
    <x v="1"/>
    <x v="0"/>
    <x v="18"/>
  </r>
  <r>
    <x v="38"/>
    <n v="505309939"/>
    <n v="165573"/>
    <s v="AquisiÃ§Ã£o de serviÃ§os de alojamento para eventos a decorrer em Maio"/>
    <d v="2019-04-30T11:46:03"/>
    <n v="13"/>
    <s v="PT;9;121;1594"/>
    <n v="360"/>
    <d v="2019-05-03T15:30:00"/>
    <n v="1"/>
    <x v="1"/>
    <x v="0"/>
    <x v="18"/>
  </r>
  <r>
    <x v="196"/>
    <n v="503956546"/>
    <n v="165574"/>
    <m/>
    <d v="2019-04-30T11:53:13"/>
    <n v="1"/>
    <s v="PT;1;1;232"/>
    <n v="400"/>
    <m/>
    <n v="1"/>
    <x v="1"/>
    <x v="0"/>
    <x v="18"/>
  </r>
  <r>
    <x v="9"/>
    <n v="506173968"/>
    <n v="165575"/>
    <s v="Trabalhos de ReabilitaÃ§Ã£o dos BalneÃ¡rios de BebÃ©s e TÃ©cnicos na Piscina Municipal de Corroios"/>
    <d v="2019-04-30T12:00:41"/>
    <n v="13"/>
    <s v="PT;16;243;2613"/>
    <n v="340"/>
    <d v="2019-05-14T17:30:00"/>
    <n v="1"/>
    <x v="1"/>
    <x v="0"/>
    <x v="18"/>
  </r>
  <r>
    <x v="38"/>
    <n v="505309939"/>
    <n v="165576"/>
    <s v="AquisiÃ§Ã£o de serviÃ§os tÃ©cnico - jurÃ­dicos"/>
    <d v="2019-04-30T12:07:31"/>
    <n v="1"/>
    <s v="PT;9;121;1594"/>
    <n v="360"/>
    <d v="2019-05-08T16:30:00"/>
    <n v="1"/>
    <x v="1"/>
    <x v="0"/>
    <x v="18"/>
  </r>
  <r>
    <x v="7"/>
    <n v="508666236"/>
    <n v="165580"/>
    <s v="AquisiÃ§Ã£o de serviÃ§os de apoio tÃ©cnico na implementaÃ§Ã£o do equipamento de alarmÃ­stica na vertente Â¿SecurityÂ¿ nas instalaÃ§Ãµes do Turismo de Portugal, I.P."/>
    <d v="2019-04-30T12:21:24"/>
    <n v="1"/>
    <s v="PT;1;1;232"/>
    <n v="360"/>
    <d v="2019-05-06T23:59:00"/>
    <n v="1"/>
    <x v="2"/>
    <x v="0"/>
    <x v="18"/>
  </r>
  <r>
    <x v="0"/>
    <n v="508481287"/>
    <n v="165581"/>
    <s v="Empreitada para Â¿ ServiÃ§o Imunohemoterapia - abertura de vÃ£o gabinete mÃ©dico/ gabinete triagem e distribuiÃ§Ã£oÂ¿."/>
    <d v="2019-04-30T12:27:21"/>
    <n v="13"/>
    <s v="PT;12;165;2010"/>
    <n v="360"/>
    <d v="2019-05-10T17:00:00"/>
    <n v="1"/>
    <x v="0"/>
    <x v="0"/>
    <x v="18"/>
  </r>
  <r>
    <x v="4"/>
    <n v="506334562"/>
    <n v="165582"/>
    <s v="AquisiÃ§Ã£o de serviÃ§os de transmissÃ£o de imagem"/>
    <d v="2019-04-30T12:29:53"/>
    <n v="13"/>
    <s v="PT;11;157;1950"/>
    <n v="360"/>
    <d v="2019-05-07T23:59:00"/>
    <n v="1"/>
    <x v="1"/>
    <x v="0"/>
    <x v="18"/>
  </r>
  <r>
    <x v="99"/>
    <n v="510089224"/>
    <n v="165583"/>
    <s v="DAP 2019.0005 - AquisiÃ§Ã£o de serviÃ§os de Viagens para os anos de 2019 e 2020"/>
    <d v="2019-04-30T12:35:44"/>
    <n v="3"/>
    <s v="PT;12;165;2022"/>
    <n v="360"/>
    <d v="2019-05-06T23:59:00"/>
    <n v="1"/>
    <x v="2"/>
    <x v="0"/>
    <x v="18"/>
  </r>
  <r>
    <x v="3"/>
    <n v="500051054"/>
    <n v="165584"/>
    <s v="AquisiÃ§Ã£o de ServiÃ§os de Transporte de Passageiros em Autocarros"/>
    <d v="2019-04-30T12:53:50"/>
    <n v="3"/>
    <s v="PT;1;1;232"/>
    <n v="360"/>
    <d v="2019-05-08T19:00:00"/>
    <n v="1"/>
    <x v="1"/>
    <x v="0"/>
    <x v="18"/>
  </r>
  <r>
    <x v="38"/>
    <n v="505309939"/>
    <n v="165585"/>
    <s v="AquisiÃ§Ã£o de combustÃ­vel de competiÃ§Ã£o"/>
    <d v="2019-04-30T13:11:28"/>
    <n v="1"/>
    <s v="PT;9;121;1594"/>
    <n v="360"/>
    <d v="2019-05-06T16:30:00"/>
    <n v="1"/>
    <x v="1"/>
    <x v="0"/>
    <x v="18"/>
  </r>
  <r>
    <x v="1"/>
    <n v="506673626"/>
    <n v="165586"/>
    <s v="AquisiÃ§Ã£o de serviÃ§os de manutenÃ§Ã£o das aplicaÃ§Ãµes SIGMA"/>
    <d v="2019-04-30T13:42:46"/>
    <n v="1"/>
    <s v="PT;16;237;31"/>
    <n v="360"/>
    <d v="2019-05-05T23:59:00"/>
    <n v="1"/>
    <x v="1"/>
    <x v="0"/>
    <x v="18"/>
  </r>
  <r>
    <x v="13"/>
    <n v="501294104"/>
    <n v="165587"/>
    <s v="REQUALIFICAÃ‡ÃƒO DA ESTRADA DOS QUATRO CASTELOS"/>
    <d v="2019-04-30T14:09:15"/>
    <n v="13"/>
    <s v="PT;16;245;2622"/>
    <n v="340"/>
    <d v="2019-05-09T23:59:00"/>
    <n v="1"/>
    <x v="1"/>
    <x v="0"/>
    <x v="18"/>
  </r>
  <r>
    <x v="38"/>
    <n v="505309939"/>
    <n v="165588"/>
    <s v="AquisiÃ§Ã£o de serviÃ§os para a realizaÃ§Ã£o de desfiles e arruadas, no Ã¢mbito da CED 2019"/>
    <d v="2019-04-30T14:28:13"/>
    <n v="1"/>
    <s v="PT;9;121;1594"/>
    <n v="360"/>
    <d v="2019-05-08T16:30:00"/>
    <n v="1"/>
    <x v="1"/>
    <x v="0"/>
    <x v="18"/>
  </r>
  <r>
    <x v="97"/>
    <n v="508354617"/>
    <n v="165589"/>
    <s v="CPv06/2019 - AquisiÃ§Ã£o de serviÃ§os ao abrigo do Acordo Quadro de ServiÃ§os de SeguranÃ§a, Higiene e SaÃºde no Trabalho (AQ 05/2018)"/>
    <d v="2019-04-30T14:30:37"/>
    <n v="13"/>
    <s v="PT;1;1;232"/>
    <n v="360"/>
    <d v="2019-05-11T23:59:00"/>
    <n v="1"/>
    <x v="1"/>
    <x v="0"/>
    <x v="18"/>
  </r>
  <r>
    <x v="38"/>
    <n v="505309939"/>
    <n v="165590"/>
    <s v="AquisiÃ§Ã£o de serviÃ§os para contrataÃ§Ã£o de serviÃ§o externo de arquitetura"/>
    <d v="2019-04-30T14:38:45"/>
    <n v="1"/>
    <s v="PT;9;121;1594"/>
    <n v="360"/>
    <d v="2019-05-10T16:30:00"/>
    <n v="1"/>
    <x v="1"/>
    <x v="0"/>
    <x v="18"/>
  </r>
  <r>
    <x v="38"/>
    <n v="505309939"/>
    <n v="165591"/>
    <s v="AquisiÃ§Ã£o de serviÃ§os para a remoÃ§Ã£o de Grafitis"/>
    <d v="2019-04-30T14:48:42"/>
    <n v="1"/>
    <s v="PT;9;121;1594"/>
    <n v="360"/>
    <d v="2019-05-08T16:30:00"/>
    <n v="1"/>
    <x v="1"/>
    <x v="0"/>
    <x v="18"/>
  </r>
  <r>
    <x v="38"/>
    <n v="505309939"/>
    <n v="165592"/>
    <s v="AquisiÃ§Ã£o de serviÃ§os para a realizaÃ§Ã£o do Concerto Silent Party"/>
    <d v="2019-04-30T15:11:14"/>
    <n v="1"/>
    <s v="PT;9;121;1594"/>
    <n v="360"/>
    <d v="2019-05-08T16:30:00"/>
    <n v="1"/>
    <x v="1"/>
    <x v="0"/>
    <x v="18"/>
  </r>
  <r>
    <x v="13"/>
    <n v="501294104"/>
    <n v="165593"/>
    <s v="PRESTAÃ‡ÃƒO DE SERVIÃ‡OS PARA EXECUÃ‡ÃƒO DE TRABALHOS NO 1Âº PISO DAS ANTIGAS INSTALAÃ‡Ã•ES DA EDP"/>
    <d v="2019-04-30T15:12:01"/>
    <n v="13"/>
    <s v="PT;16;245;2623"/>
    <n v="5"/>
    <d v="2019-05-06T23:59:00"/>
    <n v="1"/>
    <x v="1"/>
    <x v="0"/>
    <x v="18"/>
  </r>
  <r>
    <x v="45"/>
    <n v="680021892"/>
    <n v="165594"/>
    <s v="Sistema de TelegestÃ£o - LigaÃ§Ã£o Ã  Central de Comando e Controlo - ReservatÃ³rio R2, Cota 80 - PÃ³voa de Santa Iria"/>
    <d v="2019-04-30T15:14:59"/>
    <n v="13"/>
    <s v="PT;12;173;189"/>
    <n v="360"/>
    <d v="2019-05-09T23:59:00"/>
    <n v="1"/>
    <x v="5"/>
    <x v="0"/>
    <x v="18"/>
  </r>
  <r>
    <x v="29"/>
    <n v="512012814"/>
    <n v="165595"/>
    <s v="NIPG 4915/19- Ajuste direto para a aquisiÃ§Ã£o de serviÃ§os de conceÃ§Ã£o e desenvolvimento de plataforma digital de informaÃ§Ã£o toponÃ­mica"/>
    <d v="2019-04-30T15:15:52"/>
    <n v="1"/>
    <s v="Ponta Delgada"/>
    <n v="340"/>
    <d v="2019-05-14T23:59:00"/>
    <n v="1"/>
    <x v="1"/>
    <x v="0"/>
    <x v="18"/>
  </r>
  <r>
    <x v="53"/>
    <n v="504884620"/>
    <n v="165597"/>
    <s v="AquisiÃ§Ã£o de serviÃ§os para controlo da colÃ³nia de pombos em Beja"/>
    <d v="2019-04-30T15:27:11"/>
    <n v="1"/>
    <s v="PT;1;1;232"/>
    <n v="5"/>
    <d v="2019-05-05T17:00:00"/>
    <n v="1"/>
    <x v="1"/>
    <x v="0"/>
    <x v="18"/>
  </r>
  <r>
    <x v="38"/>
    <n v="505309939"/>
    <n v="165598"/>
    <s v="AquisiÃ§Ã£o de serviÃ§os para recolha, transporte, alojamento e alimentaÃ§Ã£o de animais"/>
    <d v="2019-04-30T15:34:29"/>
    <n v="1"/>
    <s v="PT;9;121;274"/>
    <n v="360"/>
    <d v="2019-07-26T16:30:00"/>
    <n v="1"/>
    <x v="1"/>
    <x v="0"/>
    <x v="18"/>
  </r>
  <r>
    <x v="9"/>
    <n v="506173968"/>
    <n v="165599"/>
    <s v="ReparaÃ§Ã£o da Viatura municipal Volvo de RSU, mÃ³vel 388, matrÃ­cula 84-GH-33"/>
    <d v="2019-04-30T15:35:01"/>
    <n v="1"/>
    <s v="PT;16;243;261"/>
    <n v="360"/>
    <d v="2019-05-10T18:00:00"/>
    <n v="1"/>
    <x v="1"/>
    <x v="0"/>
    <x v="18"/>
  </r>
  <r>
    <x v="60"/>
    <n v="504394029"/>
    <n v="165600"/>
    <s v="Fornecimento de Quadros e Platines de Comando, Contagem, Controlo e ComunicaÃ§Ãµes, para Postos de TransformaÃ§Ã£o - Q4C e P4C"/>
    <d v="2019-04-30T15:38:27"/>
    <n v="6"/>
    <s v="PT;1;1;232"/>
    <n v="360"/>
    <d v="2019-05-22T17:00:00"/>
    <n v="1"/>
    <x v="2"/>
    <x v="0"/>
    <x v="18"/>
  </r>
  <r>
    <x v="45"/>
    <n v="680021892"/>
    <n v="165601"/>
    <s v="AquisiÃ§Ã£o de Equipamentos Blade Center (Servidor, Placa de Fibra para Servidor de Backups e Inerente InstalaÃ§Ã£o e ConfiguraÃ§Ã£o)"/>
    <d v="2019-04-30T15:38:35"/>
    <n v="13"/>
    <s v="PT;12;173;189"/>
    <n v="360"/>
    <d v="2019-05-09T23:59:00"/>
    <n v="1"/>
    <x v="5"/>
    <x v="0"/>
    <x v="18"/>
  </r>
  <r>
    <x v="38"/>
    <n v="505309939"/>
    <n v="165603"/>
    <s v="AquisiÃ§Ã£o de serviÃ§os de certificaÃ§Ã£o das medidas assumidas pelo MunicÃ­pio no Ã¢mbito do PAM"/>
    <d v="2019-04-30T15:46:56"/>
    <n v="1"/>
    <s v="PT;9;121;1594"/>
    <n v="360"/>
    <d v="2019-05-08T16:30:00"/>
    <n v="1"/>
    <x v="1"/>
    <x v="0"/>
    <x v="18"/>
  </r>
  <r>
    <x v="13"/>
    <n v="501294104"/>
    <n v="165605"/>
    <s v="PRESTAÃ‡ÃƒO DE SERVIÃ‡OS PARA INSTALAÃ‡ÃƒO DE UM SISTEMA PARA ACUMULAÃ‡ÃƒO E POSTERIOR RECCOLHA DOS EFLUENTES DAREDE DE DRENAGEM DE ÃGUAS RESIDUAIS DOMÃ‰STICAS"/>
    <d v="2019-04-30T15:48:36"/>
    <n v="13"/>
    <s v="PT;16;245;2623"/>
    <n v="360"/>
    <d v="2019-05-06T23:59:00"/>
    <n v="1"/>
    <x v="1"/>
    <x v="0"/>
    <x v="18"/>
  </r>
  <r>
    <x v="3"/>
    <n v="500051054"/>
    <n v="165610"/>
    <s v="ServiÃ§os de assistÃªncia tÃ©cnica e manutenÃ§Ã£o dos equipamentos multifunÃ§Ãµes da marca Canon instalados nos estabelecimentos educativos do concelho de Almada"/>
    <d v="2019-04-30T15:55:52"/>
    <n v="1"/>
    <s v="PT;16;236;230"/>
    <n v="5"/>
    <d v="2019-05-04T19:00:00"/>
    <n v="1"/>
    <x v="1"/>
    <x v="0"/>
    <x v="18"/>
  </r>
  <r>
    <x v="49"/>
    <n v="502098139"/>
    <n v="165612"/>
    <s v="PAVIMENTAÃ‡ÃƒO DA VNC149 (PARCIAL) VALE COVO E VNC029/EM-4 (PARCIAL), SALIR"/>
    <d v="2019-04-30T15:56:50"/>
    <n v="13"/>
    <s v="PT;1;1;232"/>
    <n v="400"/>
    <d v="2018-09-20T23:59:00"/>
    <n v="1"/>
    <x v="1"/>
    <x v="0"/>
    <x v="18"/>
  </r>
  <r>
    <x v="38"/>
    <n v="505309939"/>
    <n v="165613"/>
    <s v="AquisiÃ§Ã£o de serviÃ§os para impressÃµes de grande formato, para exposiÃ§Ãµes no Museu de PortimÃ£o"/>
    <d v="2019-04-30T15:57:31"/>
    <n v="1"/>
    <s v="PT;9;121;1594"/>
    <n v="360"/>
    <d v="2019-05-08T16:30:00"/>
    <n v="1"/>
    <x v="1"/>
    <x v="0"/>
    <x v="18"/>
  </r>
  <r>
    <x v="13"/>
    <n v="501294104"/>
    <n v="165614"/>
    <s v="PrestaÃ§Ã£o de serviÃ§os de consultadoria para apoio e dinamizaÃ§Ã£o de aÃ§Ãµes dirigidos a pessoas com mais de 55 anos, destinados a combater o isolamento, estimular a participaÃ§Ã£o cÃ­vica e o envelhecimento ativo, operacionalizado atravÃ©s do Projeto PRIA - Percursos em Rede para a InclusÃ£o Social"/>
    <d v="2019-04-30T16:05:55"/>
    <n v="13"/>
    <s v="PT;16;245;2623"/>
    <n v="360"/>
    <d v="2019-05-08T23:59:00"/>
    <n v="1"/>
    <x v="1"/>
    <x v="0"/>
    <x v="18"/>
  </r>
  <r>
    <x v="38"/>
    <n v="505309939"/>
    <n v="165615"/>
    <s v="AquisiÃ§Ã£o de serviÃ§os de Auditor Externo"/>
    <d v="2019-04-30T16:12:08"/>
    <n v="1"/>
    <s v="PT;9;121;1594"/>
    <n v="360"/>
    <d v="2019-05-08T16:30:00"/>
    <n v="1"/>
    <x v="1"/>
    <x v="0"/>
    <x v="18"/>
  </r>
  <r>
    <x v="196"/>
    <n v="503956546"/>
    <n v="165617"/>
    <s v="&quot;AquisiÃ§Ã£o de equipamento para expansÃ£o da infraestrutura de comunicaÃ§Ãµes para suporte aos serviÃ§os digitais de modernizaÃ§Ã£o e serviÃ§os ao cidadÃ£o&quot;"/>
    <d v="2019-04-30T16:14:54"/>
    <n v="1"/>
    <s v="PT;8;98;1488"/>
    <n v="400"/>
    <m/>
    <n v="1"/>
    <x v="1"/>
    <x v="0"/>
    <x v="18"/>
  </r>
  <r>
    <x v="8"/>
    <n v="505187531"/>
    <n v="165618"/>
    <s v="DEMOLIÃ‡Ã•ES A EXECUTAR EM EDIFÃCIO MUNICIPAL NA PRAÃ‡A 5 DE OUTUBRO EM CASCAIS ProcÂº 9/EOP/DCOP/2019"/>
    <d v="2019-04-30T16:18:20"/>
    <n v="13"/>
    <s v="PT;12;164;42"/>
    <n v="360"/>
    <d v="2019-05-14T23:59:00"/>
    <n v="1"/>
    <x v="1"/>
    <x v="0"/>
    <x v="18"/>
  </r>
  <r>
    <x v="113"/>
    <n v="506556590"/>
    <n v="165621"/>
    <s v="O presente procedimento prÃ©-contratual por Consulta PrÃ©via tem por objeto principal o fornecimento contÃ­nuo de reagentes para o processo de tratamento de Ã¡guas, o qual se encontra dividido nos seguintes lotes: (a) Lote 1- Reagentes para tratamento da Ã¡gua das piscinas municipais; (b) Lote 2- Reagentes para tratamento da Ã¡gua para consumo humano e Ã¡guas residuais;"/>
    <d v="2019-04-30T16:36:29"/>
    <n v="13"/>
    <s v="PT;8;99;1497"/>
    <n v="360"/>
    <d v="2019-05-07T23:59:00"/>
    <n v="1"/>
    <x v="1"/>
    <x v="0"/>
    <x v="18"/>
  </r>
  <r>
    <x v="50"/>
    <n v="500192855"/>
    <n v="165623"/>
    <s v="MonitorizaÃ§Ã£o ambiental de ruÃ­do e vibraÃ§Ãµes gerados Ã  superfÃ­cie da rede do Metropolitano de Lisboa, E.P.E. no triÃ©nio 2019-2021"/>
    <d v="2019-04-30T16:37:15"/>
    <n v="13"/>
    <s v="PT;12;165;75"/>
    <n v="340"/>
    <d v="2019-05-10T23:59:00"/>
    <n v="1"/>
    <x v="3"/>
    <x v="0"/>
    <x v="18"/>
  </r>
  <r>
    <x v="9"/>
    <n v="506173968"/>
    <n v="165624"/>
    <s v="MATERIAL PARA ÃGUAS"/>
    <d v="2019-04-30T16:40:06"/>
    <n v="13"/>
    <s v="PT;16;243;261"/>
    <n v="360"/>
    <d v="2019-05-05T20:00:00"/>
    <n v="1"/>
    <x v="1"/>
    <x v="0"/>
    <x v="18"/>
  </r>
  <r>
    <x v="33"/>
    <n v="505170876"/>
    <n v="165628"/>
    <s v="Tem por objeto assegurar a coordenaÃ§Ã£o de seguranÃ§a em obra das empreitadas desenvolvidas pelo MunicÃ­pio de Lagos, incluindo a anÃ¡lise aos planos de seguranÃ§a e saÃºde e Ã s fichas de procedimento de seguranÃ§a, previstos no Decreto-Lei n.Âº 273/2003, de 29 de outubro, bem como a informaÃ§Ã£o sobre a necessidade de comunicaÃ§Ã£o prÃ©via de abertura de estaleiro e, ainda, a fiscalizaÃ§Ã£o externa de algumas empreitadas em curso."/>
    <d v="2019-04-30T16:55:49"/>
    <n v="13"/>
    <s v="PT;9;117;72"/>
    <n v="360"/>
    <d v="2019-05-08T17:00:00"/>
    <n v="1"/>
    <x v="1"/>
    <x v="0"/>
    <x v="18"/>
  </r>
  <r>
    <x v="3"/>
    <n v="500051054"/>
    <n v="165631"/>
    <s v="ProduÃ§Ã£o GrÃ¡fica de 3 EdiÃ§Ãµes do &quot;Boletim Almada&quot;"/>
    <d v="2019-04-30T16:59:51"/>
    <n v="13"/>
    <s v="PT;1;1;232"/>
    <n v="340"/>
    <d v="2019-05-03T19:00:00"/>
    <n v="1"/>
    <x v="1"/>
    <x v="0"/>
    <x v="18"/>
  </r>
  <r>
    <x v="11"/>
    <n v="506614913"/>
    <n v="165633"/>
    <m/>
    <d v="2019-04-30T17:02:31"/>
    <n v="7"/>
    <s v="PT;1;1;232"/>
    <n v="400"/>
    <m/>
    <n v="1"/>
    <x v="1"/>
    <x v="0"/>
    <x v="18"/>
  </r>
  <r>
    <x v="70"/>
    <n v="506791220"/>
    <n v="165634"/>
    <m/>
    <d v="2019-04-30T17:04:51"/>
    <n v="1"/>
    <s v="PT;1;1;232"/>
    <n v="400"/>
    <d v="2017-03-14T23:59:00"/>
    <n v="1"/>
    <x v="1"/>
    <x v="0"/>
    <x v="18"/>
  </r>
  <r>
    <x v="13"/>
    <n v="501294104"/>
    <n v="165635"/>
    <s v="PRESTAÃ‡ÃƒO DE SERVIÃ‡OS PARA A EXECUÃ‡ÃƒO DAS INFRAESTUTURAS ELÃ‰TRICAS DE ILUMINAÃ‡ÃƒO PÃšBLICA (IP) DA EM 542 - REQUALIFICAÃ‡ÃƒO DA ESTRADA DE ALGERUZ (1Âª FASE, SETÃšBAL)"/>
    <d v="2019-04-30T17:10:32"/>
    <n v="1"/>
    <s v="PT;16;245;321"/>
    <n v="360"/>
    <d v="2019-05-06T23:59:00"/>
    <n v="1"/>
    <x v="1"/>
    <x v="0"/>
    <x v="18"/>
  </r>
  <r>
    <x v="11"/>
    <n v="506614913"/>
    <n v="165636"/>
    <m/>
    <d v="2019-04-30T17:21:59"/>
    <n v="13"/>
    <s v="PT;1;1;232"/>
    <n v="400"/>
    <m/>
    <n v="1"/>
    <x v="1"/>
    <x v="0"/>
    <x v="18"/>
  </r>
  <r>
    <x v="13"/>
    <n v="501294104"/>
    <n v="165637"/>
    <s v="AQUISIÃ‡ÃƒO DE MATERIAL, VÃRIOS TIPOS DE ESTANTES PARA O SERVIÃ‡O SOCERVC"/>
    <d v="2019-04-30T17:38:10"/>
    <n v="1"/>
    <s v="PT;16;245;2619"/>
    <n v="360"/>
    <d v="2019-05-13T23:59:00"/>
    <n v="1"/>
    <x v="1"/>
    <x v="0"/>
    <x v="18"/>
  </r>
  <r>
    <x v="138"/>
    <n v="506087000"/>
    <n v="165647"/>
    <m/>
    <d v="2019-05-02T09:06:36"/>
    <n v="13"/>
    <s v="PT;1;1;232"/>
    <n v="400"/>
    <m/>
    <n v="1"/>
    <x v="1"/>
    <x v="0"/>
    <x v="18"/>
  </r>
  <r>
    <x v="9"/>
    <n v="506173968"/>
    <n v="165648"/>
    <s v="ImplementaÃ§Ã£o do Novo Modelo Organizacional"/>
    <d v="2019-05-02T09:28:44"/>
    <n v="3"/>
    <s v="PT;16;243;2615"/>
    <n v="360"/>
    <d v="2019-05-09T17:00:00"/>
    <n v="1"/>
    <x v="1"/>
    <x v="0"/>
    <x v="18"/>
  </r>
  <r>
    <x v="13"/>
    <n v="501294104"/>
    <n v="165650"/>
    <s v="Contrato de aluguer da varredora mecÃ¢nica de 4mÂ³, matrÃ­cula 17-QL-49, pelo perÃ­odo de 5 meses"/>
    <d v="2019-05-02T10:03:00"/>
    <n v="1"/>
    <s v="PT;16;245;2623"/>
    <n v="360"/>
    <d v="2019-05-06T23:59:00"/>
    <n v="1"/>
    <x v="1"/>
    <x v="0"/>
    <x v="18"/>
  </r>
  <r>
    <x v="33"/>
    <n v="505170876"/>
    <n v="165652"/>
    <s v="AquisiÃ§Ã£o de serviÃ§os de aluguer de iluminaÃ§Ã£o para o projeto &quot;Marchas Populares Lagos/2019&quot;"/>
    <d v="2019-05-02T10:07:13"/>
    <n v="1"/>
    <s v="PT;9;117;1575"/>
    <n v="360"/>
    <d v="2019-05-13T17:00:00"/>
    <n v="1"/>
    <x v="1"/>
    <x v="0"/>
    <x v="18"/>
  </r>
  <r>
    <x v="13"/>
    <n v="501294104"/>
    <n v="165653"/>
    <s v="PAVIMENTAÃ‡ÃƒO DA RUA VASCO DA GAMA"/>
    <d v="2019-05-02T10:25:29"/>
    <n v="13"/>
    <s v="PT;16;245;2622"/>
    <n v="300"/>
    <d v="2019-05-11T23:59:00"/>
    <n v="1"/>
    <x v="1"/>
    <x v="0"/>
    <x v="18"/>
  </r>
  <r>
    <x v="6"/>
    <n v="506037258"/>
    <n v="165654"/>
    <s v="PrestaÃ§Ã£o de ServiÃ§os para impressÃ£o de folha de sala e flyers para divulgaÃ§Ã£o de atividades culturais"/>
    <d v="2019-05-02T10:45:54"/>
    <n v="13"/>
    <s v="PT;17;256;203"/>
    <n v="340"/>
    <d v="2019-05-08T17:00:00"/>
    <n v="1"/>
    <x v="1"/>
    <x v="0"/>
    <x v="18"/>
  </r>
  <r>
    <x v="13"/>
    <n v="501294104"/>
    <n v="165655"/>
    <s v="PRESTAÃ‡ÃƒO DE SERVIÃ‡O PARA DEMOLIÃ‡ÃƒO DO EDÃFICIO SITO NA RUA ESTEVÃƒO LIZ VELHO,1, EM SETÃšBAL."/>
    <d v="2019-05-02T10:46:58"/>
    <n v="13"/>
    <s v="PT;16;245;2619"/>
    <n v="300"/>
    <d v="2019-05-07T23:59:00"/>
    <n v="1"/>
    <x v="1"/>
    <x v="0"/>
    <x v="18"/>
  </r>
  <r>
    <x v="1"/>
    <n v="506673626"/>
    <n v="165657"/>
    <s v="AquisiÃ§Ã£o de serviÃ§os para a realizaÃ§Ã£o de estudo extensivo no concelho do Barreiro, atravÃ©s da realizaÃ§Ã£o de uma sondagem de opiniÃ£o"/>
    <d v="2019-05-02T10:59:22"/>
    <n v="1"/>
    <s v="PT;16;237;31"/>
    <n v="360"/>
    <d v="2019-05-07T23:59:00"/>
    <n v="1"/>
    <x v="1"/>
    <x v="0"/>
    <x v="18"/>
  </r>
  <r>
    <x v="6"/>
    <n v="506037258"/>
    <n v="165658"/>
    <m/>
    <d v="2019-05-02T11:00:33"/>
    <n v="13"/>
    <s v="PT;1;1;232"/>
    <n v="1"/>
    <m/>
    <n v="1"/>
    <x v="1"/>
    <x v="0"/>
    <x v="18"/>
  </r>
  <r>
    <x v="9"/>
    <n v="506173968"/>
    <n v="165659"/>
    <s v="ServiÃ§os e aluguer de equipamentos de comunicaÃ§Ãµes para assegurar a aplicaÃ§Ã£o tickeline, instalada no FÃ³rum Municipal"/>
    <d v="2019-05-02T11:03:57"/>
    <n v="1"/>
    <s v="PT;1;1;232"/>
    <n v="360"/>
    <d v="2019-05-12T18:00:00"/>
    <n v="1"/>
    <x v="1"/>
    <x v="0"/>
    <x v="18"/>
  </r>
  <r>
    <x v="13"/>
    <n v="501294104"/>
    <n v="165660"/>
    <s v="PROLONGAMENTO DA REDE DE ABASTECIMENTO DE ÃGUA NA RUA MANUEL VILA VELHA"/>
    <d v="2019-05-02T11:04:55"/>
    <n v="13"/>
    <s v="PT;16;245;2621"/>
    <n v="220"/>
    <d v="2019-05-11T23:59:00"/>
    <n v="1"/>
    <x v="1"/>
    <x v="0"/>
    <x v="18"/>
  </r>
  <r>
    <x v="74"/>
    <n v="502177080"/>
    <n v="165661"/>
    <s v="PrestaÃ§Ã£o de ServiÃ§os para Recolha de ResÃ­duos Hospitalares, de Origem VeterinÃ¡ria, Categorias III e IV, Recolha de Subprodutos de Origem Animal Categoria 1 (M1) - CadÃ¡veres de Animais de Companhia e Recolha de Subprodutos de Origem Animal de Categoria 3 (M3) provenientes dos Mercados Municipais."/>
    <d v="2019-05-02T11:16:03"/>
    <n v="1"/>
    <s v="PT;1;1;232"/>
    <n v="400"/>
    <d v="2018-02-14T17:00:00"/>
    <n v="1"/>
    <x v="1"/>
    <x v="0"/>
    <x v="18"/>
  </r>
  <r>
    <x v="3"/>
    <n v="500051054"/>
    <n v="165662"/>
    <s v="PrestaÃ§Ã£o de serviÃ§os para manutenÃ§Ã£o preventiva e corretiva das cortinas corta-fogos instaladas em vÃ¡rias escolas bÃ¡sicas do 1Âº ciclo do ensino bÃ¡sico e jardins de infÃ¢ncia da rede pÃºblica de Almada"/>
    <d v="2019-05-02T11:25:10"/>
    <n v="13"/>
    <s v="PT;1;1;232"/>
    <n v="220"/>
    <d v="2019-05-09T19:00:00"/>
    <n v="1"/>
    <x v="1"/>
    <x v="0"/>
    <x v="18"/>
  </r>
  <r>
    <x v="74"/>
    <n v="502177080"/>
    <n v="165663"/>
    <s v="PrestaÃ§Ã£o de serviÃ§os para Recolha de ResÃ­duos Hospitalares de Origem VeterinÃ¡ria, Categorias III e IV, Recolha de Subprodutos de Origem Animal Categoria (M1) -CadÃ¡veres de Animais de Companhia e Recolha de Subprodutos de Origem Animal de Categoria (M3) provenientes dos Mercados Municipais"/>
    <d v="2019-05-02T11:34:06"/>
    <n v="13"/>
    <s v="PT;12;168;195"/>
    <n v="360"/>
    <d v="2019-05-13T17:00:00"/>
    <n v="1"/>
    <x v="1"/>
    <x v="0"/>
    <x v="18"/>
  </r>
  <r>
    <x v="9"/>
    <n v="506173968"/>
    <n v="165665"/>
    <s v="InstalaÃ§Ã£o de equipamentos no espeÃ§o de jogo e recreio (EJR), bem como aplicaÃ§Ã£o de pavimento de amortecimento"/>
    <d v="2019-05-02T11:55:08"/>
    <n v="13"/>
    <s v="PT;16;243;2615"/>
    <n v="360"/>
    <d v="2019-05-08T17:00:00"/>
    <n v="1"/>
    <x v="1"/>
    <x v="0"/>
    <x v="18"/>
  </r>
  <r>
    <x v="109"/>
    <n v="506676056"/>
    <n v="165666"/>
    <m/>
    <d v="2019-05-02T12:26:19"/>
    <n v="1"/>
    <s v="PT;1;1;232"/>
    <n v="400"/>
    <m/>
    <n v="1"/>
    <x v="1"/>
    <x v="0"/>
    <x v="18"/>
  </r>
  <r>
    <x v="33"/>
    <n v="505170876"/>
    <n v="165667"/>
    <s v="Tem por objeto a execuÃ§Ã£o das obras de reabilitaÃ§Ã£o e adaptaÃ§Ã£o de uma parcela do prÃ©dio denominado por Â¿EdifÃ­cio MultifunÃ§Ãµes do ChinicatoÂ¿, com vista Ã  instalaÃ§Ã£o do Posto Territorial da Guarda Nacional Republicana, em Lagos."/>
    <d v="2019-05-02T12:30:40"/>
    <n v="3"/>
    <s v="PT;9;117;1575"/>
    <n v="360"/>
    <d v="2019-06-14T17:00:00"/>
    <n v="1"/>
    <x v="1"/>
    <x v="0"/>
    <x v="18"/>
  </r>
  <r>
    <x v="95"/>
    <n v="512084726"/>
    <n v="165668"/>
    <m/>
    <d v="2019-05-02T13:29:49"/>
    <n v="1"/>
    <m/>
    <n v="1"/>
    <m/>
    <n v="1"/>
    <x v="2"/>
    <x v="0"/>
    <x v="18"/>
  </r>
  <r>
    <x v="39"/>
    <n v="680015019"/>
    <n v="165669"/>
    <s v="AquisiÃ§Ã£o de PeÃ§as para a reparaÃ§Ã£o de modelos de contadores da marca Janz."/>
    <d v="2019-05-02T13:31:18"/>
    <n v="13"/>
    <s v="PT;12;169;271"/>
    <n v="360"/>
    <d v="2019-05-09T16:00:00"/>
    <n v="1"/>
    <x v="5"/>
    <x v="0"/>
    <x v="18"/>
  </r>
  <r>
    <x v="25"/>
    <n v="505307685"/>
    <n v="165670"/>
    <s v="ImplementaÃ§Ã£o de Sistema de TelegestÃ£o em EstaÃ§Ãµes ElevatÃ³rias e ReservatÃ³rios da Rede PÃºblica de Abastecimento de Ãgua - Freguesia de ArranhÃ³ e de Santiago dos Velhos"/>
    <d v="2019-05-02T13:46:43"/>
    <n v="13"/>
    <s v="PT;12;161;202"/>
    <n v="360"/>
    <d v="2019-05-09T09:00:00"/>
    <n v="1"/>
    <x v="1"/>
    <x v="0"/>
    <x v="18"/>
  </r>
  <r>
    <x v="53"/>
    <n v="504884620"/>
    <n v="165671"/>
    <s v="SUPORTE HPE A SISTEMAS DO MUNICÃOIO DE BEJA"/>
    <d v="2019-05-02T14:02:21"/>
    <n v="13"/>
    <s v="PT;3;27;27"/>
    <n v="360"/>
    <d v="2019-05-07T17:00:00"/>
    <n v="1"/>
    <x v="1"/>
    <x v="0"/>
    <x v="18"/>
  </r>
  <r>
    <x v="11"/>
    <n v="506614913"/>
    <n v="165672"/>
    <s v="Empreitada de &quot;ReformulaÃ§Ã£o das InstalaÃ§Ãµes para Jardim de InfÃ¢ncia na EB1 do Sobralinho&quot;"/>
    <d v="2019-05-02T14:11:41"/>
    <n v="13"/>
    <s v="PT;12;173;2088"/>
    <n v="360"/>
    <d v="2019-05-13T23:59:00"/>
    <n v="1"/>
    <x v="1"/>
    <x v="0"/>
    <x v="18"/>
  </r>
  <r>
    <x v="67"/>
    <n v="600013855"/>
    <n v="165673"/>
    <s v="ReabilitaÃ§Ã£o da Escadaria Nobre e substituiÃ§Ã£o dos tubos de queda pluviais - pÃ¡tio 4"/>
    <d v="2019-05-02T14:18:04"/>
    <n v="3"/>
    <s v="PT;12;165;75"/>
    <n v="340"/>
    <d v="2019-05-16T17:00:00"/>
    <n v="1"/>
    <x v="2"/>
    <x v="0"/>
    <x v="18"/>
  </r>
  <r>
    <x v="9"/>
    <n v="506173968"/>
    <n v="165674"/>
    <s v="ExecuÃ§Ã£o de passeios por forma a assegurar as condiÃ§Ãµes de circulaÃ§Ã£o de peÃµes na rede viÃ¡ria do concelho"/>
    <d v="2019-05-02T14:18:04"/>
    <n v="13"/>
    <s v="PT;16;243;2615"/>
    <n v="360"/>
    <d v="2019-05-08T17:00:00"/>
    <n v="1"/>
    <x v="1"/>
    <x v="0"/>
    <x v="18"/>
  </r>
  <r>
    <x v="12"/>
    <n v="506187543"/>
    <n v="165675"/>
    <s v="SubstituiÃ§Ã£o de caixilharias na Escola BÃ¡sica Palmela 2"/>
    <d v="2019-05-02T14:19:45"/>
    <n v="13"/>
    <s v="PT;16;241;2600"/>
    <n v="5"/>
    <d v="2019-05-12T23:59:00"/>
    <n v="1"/>
    <x v="1"/>
    <x v="0"/>
    <x v="18"/>
  </r>
  <r>
    <x v="21"/>
    <n v="506609553"/>
    <n v="165676"/>
    <s v="Aluguer, montagem e desmontagem de elementos decorativos (arcaria da praÃ§a do palco e pÃ©rgolas de sombreamento) no Ã¢mbito da Feira da Luz - 2019"/>
    <d v="2019-05-02T14:20:10"/>
    <n v="13"/>
    <s v="PT;8;101;1519"/>
    <n v="360"/>
    <d v="2019-05-08T23:59:00"/>
    <n v="1"/>
    <x v="1"/>
    <x v="0"/>
    <x v="18"/>
  </r>
  <r>
    <x v="109"/>
    <n v="506676056"/>
    <n v="165677"/>
    <s v="aquisiÃ§Ã£o de serviÃ§os de seguranÃ§a e vigilÃ¢ncia privada para o 3.Âº Festival do Arroz Carolino das LezÃ­rias Ribatejanas Â¿ Samora Correia"/>
    <d v="2019-05-02T14:29:23"/>
    <n v="1"/>
    <s v="PT;15;216;2456"/>
    <n v="340"/>
    <d v="2019-05-07T23:59:00"/>
    <n v="1"/>
    <x v="1"/>
    <x v="0"/>
    <x v="18"/>
  </r>
  <r>
    <x v="64"/>
    <n v="508754496"/>
    <n v="165678"/>
    <s v="CoordenaÃ§Ã£o Executiva prevista no Ã¢mbito do projeto PA11. CoordenaÃ§Ã£o e GestÃ£o"/>
    <d v="2019-05-02T14:29:35"/>
    <n v="13"/>
    <s v="PT;23;331;3424"/>
    <n v="360"/>
    <d v="2019-05-29T23:59:00"/>
    <n v="1"/>
    <x v="1"/>
    <x v="0"/>
    <x v="18"/>
  </r>
  <r>
    <x v="95"/>
    <n v="512084726"/>
    <n v="165679"/>
    <m/>
    <d v="2019-05-02T14:37:22"/>
    <n v="1"/>
    <s v="PT;20;298;47"/>
    <n v="1"/>
    <m/>
    <n v="1"/>
    <x v="2"/>
    <x v="0"/>
    <x v="18"/>
  </r>
  <r>
    <x v="8"/>
    <n v="505187531"/>
    <n v="165680"/>
    <s v="AquisiÃ§Ã£o de serviÃ§os de desinfestaÃ§Ã£o Ã s instalaÃ§Ãµes municipais - Proc. N.Âº 332/DCOP/2019"/>
    <d v="2019-05-02T14:44:36"/>
    <n v="1"/>
    <s v="PT;12;164;42"/>
    <n v="360"/>
    <d v="2019-05-07T23:59:00"/>
    <n v="1"/>
    <x v="1"/>
    <x v="0"/>
    <x v="18"/>
  </r>
  <r>
    <x v="157"/>
    <n v="502826126"/>
    <n v="165681"/>
    <s v="AquisiÃ§Ã£o de serviÃ§os de higiene e limpeza das instalaÃ§Ãµes da sede da Ãrea Metropolitana de Lisboa."/>
    <d v="2019-05-02T14:46:20"/>
    <n v="13"/>
    <s v="PT;12;165;2023"/>
    <n v="360"/>
    <d v="2019-05-11T23:59:00"/>
    <n v="1"/>
    <x v="2"/>
    <x v="0"/>
    <x v="18"/>
  </r>
  <r>
    <x v="8"/>
    <n v="505187531"/>
    <n v="165682"/>
    <m/>
    <d v="2019-05-02T14:46:41"/>
    <n v="1"/>
    <s v="PT;1;1;232"/>
    <n v="400"/>
    <m/>
    <n v="1"/>
    <x v="1"/>
    <x v="0"/>
    <x v="18"/>
  </r>
  <r>
    <x v="47"/>
    <n v="512042659"/>
    <n v="165683"/>
    <s v="ExecuÃ§Ã£o da Empreitada de ConstruÃ§Ã£o de Muro, Betonagem de Escadas no Caminho do Lombo Gordo e PavimentaÃ§Ã£o do caminho da Missa no Lugar da Lomba da Pedreira, no Ã¢mbito da Obra de PavimentaÃ§Ã£o de Arruamentos e Vias do Concelho"/>
    <d v="2019-05-02T14:47:23"/>
    <n v="1"/>
    <s v="PT;20;312;3402"/>
    <n v="340"/>
    <d v="2019-05-11T23:59:00"/>
    <n v="1"/>
    <x v="1"/>
    <x v="0"/>
    <x v="18"/>
  </r>
  <r>
    <x v="8"/>
    <n v="505187531"/>
    <n v="165684"/>
    <s v="SERVIÃ‡OS DE FORMAÃ‡ÃƒO Â¿ Â¿PRINCIPAIS CARACTERÃSTICAS DO SISTEMA CONTABILÃSTICO Proc.Âº 310/DCOP/2019"/>
    <d v="2019-05-02T14:47:24"/>
    <n v="1"/>
    <s v="PT;12;163;7"/>
    <n v="360"/>
    <d v="2019-05-07T23:59:00"/>
    <n v="1"/>
    <x v="1"/>
    <x v="0"/>
    <x v="18"/>
  </r>
  <r>
    <x v="39"/>
    <n v="680015019"/>
    <n v="165685"/>
    <s v="RenovaÃ§Ã£o de contrato de manutenÃ§Ã£o preventiva assistÃªncia tÃ©cnica ao equipamento CromatÃ³grafo iÃ³nico ICS 5000"/>
    <d v="2019-05-02T14:51:54"/>
    <n v="1"/>
    <s v="PT;12;169;2057"/>
    <n v="360"/>
    <d v="2019-05-07T16:00:00"/>
    <n v="1"/>
    <x v="5"/>
    <x v="0"/>
    <x v="18"/>
  </r>
  <r>
    <x v="196"/>
    <n v="503956546"/>
    <n v="165686"/>
    <s v="&quot;AquisiÃ§Ã£o de equipamentos para expansÃ£o da infraestrutura de comunicaÃ§Ãµes para suporte aos serviÃ§os digitais de modernizaÃ§Ã£o e serviÃ§os ao cidadÃ£o&quot;"/>
    <d v="2019-05-02T14:52:40"/>
    <n v="1"/>
    <s v="PT;8;98;1488"/>
    <n v="5"/>
    <d v="2019-05-12T23:59:00"/>
    <n v="1"/>
    <x v="1"/>
    <x v="0"/>
    <x v="18"/>
  </r>
  <r>
    <x v="59"/>
    <n v="503450189"/>
    <n v="165687"/>
    <s v="fornecimento de mÃ³dulo potÃªncia para Variador Allen Bradley PowerFlex 700H, marca Rockwell Automation"/>
    <d v="2019-05-02T15:03:02"/>
    <n v="1"/>
    <s v="PT;3;29;87"/>
    <n v="220"/>
    <d v="2019-05-16T18:00:00"/>
    <n v="1"/>
    <x v="4"/>
    <x v="0"/>
    <x v="18"/>
  </r>
  <r>
    <x v="219"/>
    <n v="900106590"/>
    <n v="165689"/>
    <m/>
    <d v="2019-05-02T15:07:07"/>
    <n v="9"/>
    <s v="PT;1;1;232"/>
    <n v="400"/>
    <m/>
    <n v="1"/>
    <x v="2"/>
    <x v="0"/>
    <x v="18"/>
  </r>
  <r>
    <x v="86"/>
    <n v="501273433"/>
    <n v="165690"/>
    <s v="RECONVERSÃƒO DO EDIFICIO DO ANTIGO IVV PARA PAVILHÃƒO MULTIUSOS PARA PROMOÃ‡ÃƒO DE PRODUTOS E EVENTOS REGIONAIS"/>
    <d v="2019-05-02T15:11:04"/>
    <n v="3"/>
    <s v="PT;15;214;2450"/>
    <n v="5"/>
    <d v="2019-07-01T23:59:00"/>
    <n v="1"/>
    <x v="1"/>
    <x v="0"/>
    <x v="18"/>
  </r>
  <r>
    <x v="3"/>
    <n v="500051054"/>
    <n v="165691"/>
    <s v="PrestaÃ§Ã£o de serviÃ§os de consultoria na Ã¡rea cultural, musical e recreativa, em regime de avenÃ§a, pelo perÃ­odo de um ano"/>
    <d v="2019-05-02T15:17:50"/>
    <n v="13"/>
    <s v="PT;16;236;230"/>
    <n v="360"/>
    <d v="2019-05-11T19:00:00"/>
    <n v="1"/>
    <x v="1"/>
    <x v="0"/>
    <x v="18"/>
  </r>
  <r>
    <x v="3"/>
    <n v="500051054"/>
    <n v="165692"/>
    <s v="IntervenÃ§Ã£o ao longo do Eixo Central de Almada, com o objetivo de requalificar esta artÃ©ria e produzir alteraÃ§Ãµes quem visam melhorar as condiÃ§Ãµes locais para a mobilidade e acessibilidade para todos, dando especial atenÃ§Ã£o na utilizaÃ§Ã£o dos modos suaves de transporte."/>
    <d v="2019-05-02T15:25:53"/>
    <n v="13"/>
    <s v="PT;16;236;2579"/>
    <n v="340"/>
    <d v="2019-05-17T18:30:00"/>
    <n v="1"/>
    <x v="1"/>
    <x v="0"/>
    <x v="18"/>
  </r>
  <r>
    <x v="8"/>
    <n v="505187531"/>
    <n v="165693"/>
    <s v="AquisiÃ§Ã£o de 32 vÃ£os de janela em alumÃ­nio lacado para ed. do ConservatÃ³rio de MÃºsica do Estoril - Proc. N.Âº 349/DCOP/2019"/>
    <d v="2019-05-02T15:39:04"/>
    <n v="1"/>
    <s v="PT;12;164;42"/>
    <n v="360"/>
    <d v="2019-05-09T23:59:00"/>
    <n v="1"/>
    <x v="1"/>
    <x v="0"/>
    <x v="18"/>
  </r>
  <r>
    <x v="0"/>
    <n v="508481287"/>
    <n v="165694"/>
    <s v="AquisiÃ§Ã£o de soluÃ§Ã£o para Single-Sign-On."/>
    <d v="2019-05-02T15:51:25"/>
    <n v="13"/>
    <s v="PT;12;165;2010"/>
    <n v="360"/>
    <d v="2019-05-15T17:00:00"/>
    <n v="1"/>
    <x v="0"/>
    <x v="0"/>
    <x v="18"/>
  </r>
  <r>
    <x v="9"/>
    <n v="506173968"/>
    <n v="165695"/>
    <s v="RemodelaÃ§Ã£o da Rede de Ãgua na praceta 25 de Abril - Cruz de Pau"/>
    <d v="2019-05-02T15:51:44"/>
    <n v="1"/>
    <s v="PT;16;243;2612"/>
    <n v="360"/>
    <d v="2019-05-16T17:00:00"/>
    <n v="1"/>
    <x v="1"/>
    <x v="0"/>
    <x v="18"/>
  </r>
  <r>
    <x v="76"/>
    <n v="512105030"/>
    <n v="165696"/>
    <m/>
    <d v="2019-05-02T16:05:16"/>
    <n v="1"/>
    <s v="PT;1;1;232"/>
    <n v="400"/>
    <m/>
    <n v="1"/>
    <x v="0"/>
    <x v="0"/>
    <x v="18"/>
  </r>
  <r>
    <x v="151"/>
    <n v="506855368"/>
    <n v="165697"/>
    <s v="AquisiÃ§Ã£o de massas asfÃ¡lticas a quente para o ano de 2019"/>
    <d v="2019-05-02T16:20:39"/>
    <n v="13"/>
    <s v="PT;19;281;159"/>
    <n v="360"/>
    <d v="2019-05-07T17:30:00"/>
    <n v="1"/>
    <x v="1"/>
    <x v="0"/>
    <x v="18"/>
  </r>
  <r>
    <x v="8"/>
    <n v="505187531"/>
    <n v="165698"/>
    <s v="REMODELAÃ‡ÃƒO DE DIVERSAS SEDES DAS GUIAS NO CONCELHO DE CASCAIS ProcÂº 14/EOP/DCOP/2019"/>
    <d v="2019-05-02T16:20:57"/>
    <n v="13"/>
    <s v="PT;12;164;42"/>
    <n v="360"/>
    <d v="2019-05-09T23:59:00"/>
    <n v="1"/>
    <x v="1"/>
    <x v="0"/>
    <x v="18"/>
  </r>
  <r>
    <x v="149"/>
    <n v="506642798"/>
    <n v="165699"/>
    <s v="CertificaÃ§Ã£o EnergÃ©tica de EdifÃ­cios do MunicÃ­pio de Vila Velha de RÃ³dÃ£o"/>
    <d v="2019-05-02T16:21:45"/>
    <n v="1"/>
    <s v="PT;6;76;1247"/>
    <n v="360"/>
    <d v="2019-05-09T23:00:00"/>
    <n v="1"/>
    <x v="1"/>
    <x v="0"/>
    <x v="18"/>
  </r>
  <r>
    <x v="37"/>
    <n v="504293125"/>
    <n v="165700"/>
    <m/>
    <d v="2019-05-02T16:28:36"/>
    <n v="13"/>
    <s v="PT;1;1;232"/>
    <n v="400"/>
    <m/>
    <n v="1"/>
    <x v="1"/>
    <x v="0"/>
    <x v="18"/>
  </r>
  <r>
    <x v="37"/>
    <n v="504293125"/>
    <n v="165701"/>
    <s v="BeneficiaÃ§Ãµes Diversas em VÃ¡rias InstalaÃ§Ãµes Municipais"/>
    <d v="2019-05-02T16:32:46"/>
    <n v="13"/>
    <s v="PT;12;175;172"/>
    <n v="360"/>
    <d v="2019-05-11T23:59:00"/>
    <n v="1"/>
    <x v="1"/>
    <x v="0"/>
    <x v="18"/>
  </r>
  <r>
    <x v="57"/>
    <n v="506780902"/>
    <n v="165702"/>
    <s v="AquisiÃ§Ã£o de projetores interativos"/>
    <d v="2019-05-02T16:38:53"/>
    <n v="1"/>
    <s v="PT;15;217;2459"/>
    <n v="360"/>
    <d v="2019-05-12T23:59:00"/>
    <n v="1"/>
    <x v="1"/>
    <x v="0"/>
    <x v="18"/>
  </r>
  <r>
    <x v="34"/>
    <n v="508069645"/>
    <n v="165703"/>
    <s v="PE_19043_ADS - AQUISIÃ‡ÃƒO DE SERVIÃ‡OS DE CUSTÃ“DIA DO ARQUIVO DA PARQUE ESCOLAR"/>
    <d v="2019-05-02T16:45:51"/>
    <n v="1"/>
    <s v="PT;1;1;232"/>
    <n v="360"/>
    <d v="2019-05-09T17:00:00"/>
    <n v="1"/>
    <x v="6"/>
    <x v="0"/>
    <x v="18"/>
  </r>
  <r>
    <x v="92"/>
    <n v="512044040"/>
    <n v="165704"/>
    <m/>
    <d v="2019-05-02T16:48:24"/>
    <n v="1"/>
    <s v="PT;1;1;232"/>
    <n v="400"/>
    <m/>
    <n v="1"/>
    <x v="1"/>
    <x v="0"/>
    <x v="18"/>
  </r>
  <r>
    <x v="13"/>
    <n v="501294104"/>
    <n v="165705"/>
    <m/>
    <d v="2019-05-02T17:20:05"/>
    <n v="1"/>
    <s v="PT;1;1;232"/>
    <n v="400"/>
    <m/>
    <n v="1"/>
    <x v="1"/>
    <x v="0"/>
    <x v="18"/>
  </r>
  <r>
    <x v="12"/>
    <n v="506187543"/>
    <n v="165707"/>
    <s v="Contrato de leasing para financiar a aquisiÃ§Ã£o de 3 viaturas de 21 lugares"/>
    <d v="2019-05-03T09:18:07"/>
    <n v="3"/>
    <s v="PT;1;1;232"/>
    <n v="340"/>
    <d v="2019-05-15T23:59:00"/>
    <n v="1"/>
    <x v="1"/>
    <x v="0"/>
    <x v="18"/>
  </r>
  <r>
    <x v="38"/>
    <n v="505309939"/>
    <n v="165708"/>
    <s v="AquisiÃ§Ã£o de serviÃ§os de locaÃ§Ã£o de equipamentos para eventos"/>
    <d v="2019-05-03T09:18:17"/>
    <n v="13"/>
    <s v="PT;9;121;1594"/>
    <n v="360"/>
    <d v="2019-05-06T11:00:00"/>
    <n v="1"/>
    <x v="1"/>
    <x v="0"/>
    <x v="18"/>
  </r>
  <r>
    <x v="38"/>
    <n v="505309939"/>
    <n v="165709"/>
    <s v="PrestaÃ§Ã£o de ServiÃ§os de EletrificaÃ§Ã£o do Paddock e Zona Vip"/>
    <d v="2019-05-03T09:26:39"/>
    <n v="1"/>
    <s v="PT;9;121;1594"/>
    <n v="360"/>
    <d v="2019-05-06T11:00:00"/>
    <n v="1"/>
    <x v="1"/>
    <x v="0"/>
    <x v="18"/>
  </r>
  <r>
    <x v="51"/>
    <n v="506624200"/>
    <n v="165710"/>
    <s v="AquisiÃ§Ã£o de serviÃ§os para a instalaÃ§Ã£o de redes de defesa da floresta contra incÃªndios - faixas de gestÃ£o de combustÃ­vel (rede secundÃ¡ria) envolventes a aglomerados populacionais e edifÃ­cios isolados, em Ã¡reas em que o municÃ­pio tenha que substituir os proprietÃ¡rios - 2019."/>
    <d v="2019-05-03T09:29:22"/>
    <n v="13"/>
    <s v="PT;7;86;149"/>
    <n v="360"/>
    <d v="2019-05-12T23:59:00"/>
    <n v="1"/>
    <x v="1"/>
    <x v="0"/>
    <x v="18"/>
  </r>
  <r>
    <x v="38"/>
    <n v="505309939"/>
    <n v="165711"/>
    <s v="AquisiÃ§Ã£o de ServiÃ§os de LocaÃ§Ã£o de Contentores Administrativos e SanitÃ¡rios para Eventos"/>
    <d v="2019-05-03T09:36:23"/>
    <n v="1"/>
    <s v="PT;9;121;1594"/>
    <n v="360"/>
    <d v="2019-05-06T11:00:00"/>
    <n v="1"/>
    <x v="1"/>
    <x v="0"/>
    <x v="18"/>
  </r>
  <r>
    <x v="21"/>
    <n v="506609553"/>
    <n v="165713"/>
    <s v="DifusÃ£o de publicidade na rÃ¡dio local"/>
    <d v="2019-05-03T09:45:24"/>
    <n v="1"/>
    <s v="PT;8;101;1519"/>
    <n v="360"/>
    <d v="2019-05-09T23:59:00"/>
    <n v="1"/>
    <x v="1"/>
    <x v="0"/>
    <x v="18"/>
  </r>
  <r>
    <x v="47"/>
    <n v="512042659"/>
    <n v="165714"/>
    <m/>
    <d v="2019-05-03T09:49:54"/>
    <n v="5"/>
    <s v="PT;1;1;232"/>
    <n v="400"/>
    <m/>
    <n v="1"/>
    <x v="1"/>
    <x v="0"/>
    <x v="18"/>
  </r>
  <r>
    <x v="47"/>
    <n v="512042659"/>
    <n v="165715"/>
    <s v="Concurso PÃºblico para AtribuiÃ§Ã£o do Direito de ExploraÃ§Ã£o da Hospedaria SÃ£o Jorge - Vila de Nordeste"/>
    <d v="2019-05-03T09:55:25"/>
    <n v="3"/>
    <s v="PT;20;312;3402"/>
    <n v="400"/>
    <d v="1970-01-01T23:59:00"/>
    <n v="1"/>
    <x v="1"/>
    <x v="0"/>
    <x v="18"/>
  </r>
  <r>
    <x v="49"/>
    <n v="502098139"/>
    <n v="165716"/>
    <s v="FM-2019-278 DGPMA"/>
    <d v="2019-05-03T10:01:08"/>
    <n v="3"/>
    <s v="PT;9;118;109"/>
    <n v="340"/>
    <d v="2019-05-09T18:00:00"/>
    <n v="1"/>
    <x v="1"/>
    <x v="0"/>
    <x v="18"/>
  </r>
  <r>
    <x v="17"/>
    <n v="505456010"/>
    <n v="165717"/>
    <s v="AQUISIÃ‡ÃƒO DE PASTELARIA DIÃRIA FINA, SECA, SALGADOS E DOÃ‡ARIA DIVERSA"/>
    <d v="2019-05-03T10:08:17"/>
    <n v="1"/>
    <s v="PT;12;169;271"/>
    <n v="360"/>
    <d v="2019-05-13T23:00:00"/>
    <n v="1"/>
    <x v="1"/>
    <x v="0"/>
    <x v="18"/>
  </r>
  <r>
    <x v="49"/>
    <n v="502098139"/>
    <n v="165718"/>
    <s v="Trabalhos de ManutenÃ§Ã£o e pequenas beneficiaÃ§Ãµes a executar no exterior e interior do edifÃ­cio das Piscinas Municipais de Quarteira"/>
    <d v="2019-05-03T10:10:50"/>
    <n v="13"/>
    <s v="PT;9;118;1580"/>
    <n v="360"/>
    <d v="2019-05-27T17:00:00"/>
    <n v="1"/>
    <x v="1"/>
    <x v="0"/>
    <x v="18"/>
  </r>
  <r>
    <x v="9"/>
    <n v="506173968"/>
    <n v="165719"/>
    <s v="RequalificaÃ§Ã£o de caminhos por forma a assegurar as condiÃ§Ãµes de circulaÃ§Ã£o de peÃµes no Jardim do Alto do Moinho"/>
    <d v="2019-05-03T10:17:01"/>
    <n v="13"/>
    <s v="PT;16;243;2613"/>
    <n v="360"/>
    <d v="2019-05-12T17:00:00"/>
    <n v="1"/>
    <x v="1"/>
    <x v="0"/>
    <x v="18"/>
  </r>
  <r>
    <x v="133"/>
    <n v="501389660"/>
    <n v="165720"/>
    <s v="ContrataÃ§Ã£o de serviÃ§os de recolha, transporte e tratamento de resÃ­duos no LNEC, I.P. durante o ano 2019"/>
    <d v="2019-05-03T10:19:49"/>
    <n v="13"/>
    <s v="PT;12;165;2010"/>
    <n v="340"/>
    <d v="2019-05-13T17:30:00"/>
    <n v="1"/>
    <x v="2"/>
    <x v="0"/>
    <x v="18"/>
  </r>
  <r>
    <x v="98"/>
    <n v="502130040"/>
    <n v="165722"/>
    <s v="AquisiÃ§Ã£o de serviÃ§os de seguranÃ§a privada no Ã¢mbito da Santiagro 2019"/>
    <d v="2019-05-03T10:34:50"/>
    <n v="13"/>
    <s v="PT;16;242;2610"/>
    <n v="340"/>
    <d v="2019-05-09T17:00:00"/>
    <n v="1"/>
    <x v="1"/>
    <x v="0"/>
    <x v="18"/>
  </r>
  <r>
    <x v="9"/>
    <n v="506173968"/>
    <n v="165723"/>
    <s v="AquisiÃ§Ã£o de Papel FotocÃ³pia"/>
    <d v="2019-05-03T10:39:02"/>
    <n v="3"/>
    <s v="PT;16;243;2615"/>
    <n v="360"/>
    <d v="2019-05-13T17:00:00"/>
    <n v="1"/>
    <x v="1"/>
    <x v="0"/>
    <x v="18"/>
  </r>
  <r>
    <x v="65"/>
    <n v="600084779"/>
    <n v="165724"/>
    <s v="Empreitada de obras de reabilitaÃ§Ã£o das instalaÃ§Ãµes da DireÃ§Ã£o de FinanÃ§as de Faro."/>
    <d v="2019-05-03T10:39:27"/>
    <n v="3"/>
    <s v="PT;9;115;34"/>
    <n v="5"/>
    <d v="2019-06-02T17:00:00"/>
    <n v="1"/>
    <x v="2"/>
    <x v="0"/>
    <x v="18"/>
  </r>
  <r>
    <x v="7"/>
    <n v="508666236"/>
    <n v="165726"/>
    <m/>
    <d v="2019-05-03T10:42:16"/>
    <n v="13"/>
    <s v="PT;1;1;232"/>
    <n v="400"/>
    <m/>
    <n v="1"/>
    <x v="2"/>
    <x v="0"/>
    <x v="18"/>
  </r>
  <r>
    <x v="93"/>
    <n v="501305564"/>
    <n v="165728"/>
    <s v="Parque Infantil do Jardim Municipal da Chamusca Â¿ Trabalhos PreparatÃ³rios"/>
    <d v="2019-05-03T10:50:18"/>
    <n v="1"/>
    <s v="PT;15;218;2468"/>
    <n v="340"/>
    <d v="2019-05-09T23:59:00"/>
    <n v="1"/>
    <x v="1"/>
    <x v="0"/>
    <x v="18"/>
  </r>
  <r>
    <x v="48"/>
    <n v="680017550"/>
    <n v="165729"/>
    <s v="AQUISIÃ‡ÃƒO DE EXTENSÃƒO DE ERP FINANCEIRO - GESTÃƒO DOCUMENTAL"/>
    <d v="2019-05-03T10:50:29"/>
    <n v="1"/>
    <s v="PT;11;151;1916"/>
    <n v="360"/>
    <d v="2019-05-08T15:00:00"/>
    <n v="1"/>
    <x v="5"/>
    <x v="0"/>
    <x v="18"/>
  </r>
  <r>
    <x v="38"/>
    <n v="505309939"/>
    <n v="165730"/>
    <s v="AquisiÃ§Ã£o de material de reparaÃ§Ã£o de Fibra Ã“tica"/>
    <d v="2019-05-03T10:53:36"/>
    <n v="1"/>
    <s v="PT;9;121;1594"/>
    <n v="360"/>
    <d v="2019-05-13T16:30:00"/>
    <n v="1"/>
    <x v="1"/>
    <x v="0"/>
    <x v="18"/>
  </r>
  <r>
    <x v="8"/>
    <n v="505187531"/>
    <n v="165732"/>
    <s v="AquisiÃ§Ã£o de um veÃ­culo autÃ³nomo do tipo &quot;Shuttle&quot;, com serviÃ§os de manutenÃ§Ã£o e assistÃªncia tÃ©cnica"/>
    <d v="2019-05-03T11:20:00"/>
    <n v="1"/>
    <s v="PT;12;164;42"/>
    <n v="360"/>
    <d v="2019-05-08T23:59:00"/>
    <n v="1"/>
    <x v="1"/>
    <x v="0"/>
    <x v="18"/>
  </r>
  <r>
    <x v="196"/>
    <n v="503956546"/>
    <n v="165733"/>
    <s v="&quot;AquisiÃ§Ã£o de serviÃ§os de manutenÃ§Ã£o das instalaÃ§Ãµes tÃ©cnicas na Piscina Municipal Coberta e manutenÃ§Ã£o das instalaÃ§Ãµes tÃ©cnicas do sistema de AVAC na mesma piscina e no Centro Escolar de Borba&quot;"/>
    <d v="2019-05-03T11:26:42"/>
    <n v="1"/>
    <s v="PT;8;98;1488"/>
    <n v="360"/>
    <d v="2019-05-12T23:59:00"/>
    <n v="1"/>
    <x v="1"/>
    <x v="0"/>
    <x v="18"/>
  </r>
  <r>
    <x v="205"/>
    <n v="501328599"/>
    <n v="165734"/>
    <s v="AquisiÃ§Ã£o de licenciamento e suporte para a soluÃ§Ã£o de virtualizaÃ§Ã£o VMware"/>
    <d v="2019-05-03T11:27:37"/>
    <n v="3"/>
    <s v="PT;1;1;232"/>
    <n v="360"/>
    <d v="2019-05-15T15:00:00"/>
    <n v="1"/>
    <x v="2"/>
    <x v="0"/>
    <x v="18"/>
  </r>
  <r>
    <x v="199"/>
    <n v="506755150"/>
    <n v="165735"/>
    <s v="ConstruÃ§Ã£o de Vias Pedonais na EN 114-3 - VÃ¡rzea Fresca"/>
    <d v="2019-05-03T11:40:14"/>
    <n v="3"/>
    <s v="PT;15;226;2510"/>
    <n v="340"/>
    <d v="2019-06-05T23:59:00"/>
    <n v="1"/>
    <x v="1"/>
    <x v="0"/>
    <x v="18"/>
  </r>
  <r>
    <x v="17"/>
    <n v="505456010"/>
    <n v="165736"/>
    <s v="AquisiÃ§Ã£o de Pneus para Diversas Viaturas da Frota Municipal"/>
    <d v="2019-05-03T11:46:13"/>
    <n v="1"/>
    <s v="PT;12;174;2095"/>
    <n v="360"/>
    <d v="2019-05-13T23:59:00"/>
    <n v="1"/>
    <x v="1"/>
    <x v="0"/>
    <x v="18"/>
  </r>
  <r>
    <x v="80"/>
    <n v="505932512"/>
    <n v="165737"/>
    <m/>
    <d v="2019-05-03T11:57:43"/>
    <n v="1"/>
    <s v="PT;1;1;232"/>
    <n v="400"/>
    <m/>
    <n v="1"/>
    <x v="1"/>
    <x v="0"/>
    <x v="18"/>
  </r>
  <r>
    <x v="129"/>
    <n v="501258027"/>
    <n v="165738"/>
    <s v="FORNECIMENTO DE SERVIÃ‡OS PARA ALUGUER DE PALCOS"/>
    <d v="2019-05-03T11:58:59"/>
    <n v="1"/>
    <s v="PT;8;97;1483"/>
    <n v="340"/>
    <d v="2019-05-13T23:59:00"/>
    <n v="1"/>
    <x v="1"/>
    <x v="0"/>
    <x v="18"/>
  </r>
  <r>
    <x v="80"/>
    <n v="505932512"/>
    <n v="165739"/>
    <s v="ServiÃ§os de manutenÃ§Ã£o e reparaÃ§Ã£o das viaturas MAN com a matrÃ­cula 51-EM-20 e MAN com a matrÃ­cula 23-EH-20"/>
    <d v="2019-05-03T11:58:59"/>
    <n v="13"/>
    <s v="PT;9;113;1556"/>
    <n v="360"/>
    <d v="2019-05-09T23:59:00"/>
    <n v="1"/>
    <x v="1"/>
    <x v="0"/>
    <x v="18"/>
  </r>
  <r>
    <x v="73"/>
    <n v="501112049"/>
    <n v="165740"/>
    <s v="Empreitada de ReforÃ§o da Estrutura do Edificio do Arquivo Municipal de Serpa"/>
    <d v="2019-05-03T12:13:55"/>
    <n v="13"/>
    <s v="PT;3;35;549"/>
    <n v="340"/>
    <d v="2019-05-15T17:00:00"/>
    <n v="1"/>
    <x v="1"/>
    <x v="0"/>
    <x v="18"/>
  </r>
  <r>
    <x v="10"/>
    <n v="500122237"/>
    <n v="165741"/>
    <s v="AquisiÃ§Ã£o de serviÃ§os de vigilÃ¢ncia humana para diversas instalaÃ§Ãµes"/>
    <d v="2019-05-03T12:49:44"/>
    <n v="3"/>
    <s v="PT;1;1;232"/>
    <n v="340"/>
    <d v="2019-05-30T15:00:00"/>
    <n v="1"/>
    <x v="2"/>
    <x v="0"/>
    <x v="18"/>
  </r>
  <r>
    <x v="43"/>
    <n v="503035416"/>
    <n v="165742"/>
    <s v="AQUISIÃ‡ÃƒO POLIELECTROLITICO GLUC ORAL CART LIMAO Â¿ DIORALYTE SABOR A LIMÃƒO DA EMPRESA KORANGI"/>
    <d v="2019-05-03T12:51:47"/>
    <n v="1"/>
    <s v="PT;12;174;2096"/>
    <n v="200"/>
    <d v="2019-05-07T17:00:00"/>
    <n v="1"/>
    <x v="0"/>
    <x v="0"/>
    <x v="18"/>
  </r>
  <r>
    <x v="98"/>
    <n v="502130040"/>
    <n v="165743"/>
    <s v="ServiÃ§os de aluguer de tendas, com montagem e desmontagem, para a realizaÃ§Ã£o da XXXII ediÃ§Ã£o da Santiagro - Feira AgropecuÃ¡ria e do Cavalo, a realizar de 30 de maio a 2 de junho, de 2019, no Parque de Feiras e ExposiÃ§Ãµes, em Santiago do CacÃ©m."/>
    <d v="2019-05-03T13:52:18"/>
    <n v="13"/>
    <s v="PT;16;242;2610"/>
    <n v="340"/>
    <d v="2019-05-09T17:00:00"/>
    <n v="1"/>
    <x v="1"/>
    <x v="0"/>
    <x v="18"/>
  </r>
  <r>
    <x v="49"/>
    <n v="502098139"/>
    <n v="165744"/>
    <s v="CONTRATAÃ‡ÃƒO DA AQUISIÃ‡ÃƒO DE PAPELEIRAS COMPACTADORAS INTELIGENTES A ENERGIA SOLAR."/>
    <d v="2019-05-03T13:58:07"/>
    <n v="13"/>
    <s v="PT;9;118;109"/>
    <n v="360"/>
    <d v="2019-05-12T18:00:00"/>
    <n v="1"/>
    <x v="1"/>
    <x v="0"/>
    <x v="18"/>
  </r>
  <r>
    <x v="11"/>
    <n v="506614913"/>
    <n v="165745"/>
    <s v="ContrataÃ§Ã£o de serviÃ§os para animaÃ§Ã£o e aluguer de infraestruturas para a realizaÃ§Ã£o dos concertos no Festival da Juventude 2019"/>
    <d v="2019-05-03T14:33:25"/>
    <n v="13"/>
    <s v="PT;12;173;2086"/>
    <n v="360"/>
    <d v="2019-05-10T17:00:00"/>
    <n v="1"/>
    <x v="1"/>
    <x v="0"/>
    <x v="18"/>
  </r>
  <r>
    <x v="9"/>
    <n v="506173968"/>
    <n v="165746"/>
    <s v="AquisiÃ§Ã£o de duas mÃ¡quinas lavadoras aspiradoras para o PavilhÃ£o Municipal da Torre da Marinha"/>
    <d v="2019-05-03T14:37:07"/>
    <n v="1"/>
    <s v="PT;16;243;261"/>
    <n v="360"/>
    <d v="2019-05-08T18:00:00"/>
    <n v="1"/>
    <x v="1"/>
    <x v="0"/>
    <x v="18"/>
  </r>
  <r>
    <x v="8"/>
    <n v="505187531"/>
    <n v="165747"/>
    <s v="Fornecimento e montagem de passadiÃ§os em madeira- Villa Romana de Freiria"/>
    <d v="2019-05-03T14:49:03"/>
    <n v="1"/>
    <s v="PT;12;164;42"/>
    <n v="360"/>
    <d v="2019-05-08T23:59:00"/>
    <n v="1"/>
    <x v="1"/>
    <x v="0"/>
    <x v="18"/>
  </r>
  <r>
    <x v="129"/>
    <n v="501258027"/>
    <n v="165750"/>
    <s v="FORNECIMENTO DE SERVIÃ‡OS DE CONCEÃ‡ÃƒO GRÃFICA E REPRODUÃ‡ÃƒO"/>
    <d v="2019-05-03T14:57:38"/>
    <n v="1"/>
    <s v="PT;8;97;1483"/>
    <n v="340"/>
    <d v="2019-05-13T23:59:00"/>
    <n v="1"/>
    <x v="1"/>
    <x v="0"/>
    <x v="18"/>
  </r>
  <r>
    <x v="11"/>
    <n v="506614913"/>
    <n v="165753"/>
    <m/>
    <d v="2019-05-03T15:08:59"/>
    <n v="13"/>
    <s v="PT;1;1;232"/>
    <n v="400"/>
    <m/>
    <n v="1"/>
    <x v="1"/>
    <x v="0"/>
    <x v="18"/>
  </r>
  <r>
    <x v="65"/>
    <n v="600084779"/>
    <n v="165755"/>
    <s v="AquisiÃ§Ã£o de consumÃ­veis de impressÃ£o"/>
    <d v="2019-05-03T15:13:27"/>
    <n v="3"/>
    <s v="PT;1;1;232"/>
    <n v="340"/>
    <d v="2019-05-17T23:59:00"/>
    <n v="1"/>
    <x v="2"/>
    <x v="0"/>
    <x v="18"/>
  </r>
  <r>
    <x v="74"/>
    <n v="502177080"/>
    <n v="165759"/>
    <s v="ConstruÃ§Ã£o, incluindo fornecimento de equipamentos, de Parques Infantis, Fitness e de Lazer nas Localidades de Ericeira, Charneca- Venda do Pinheiro e Carvoeira."/>
    <d v="2019-05-03T15:26:58"/>
    <n v="13"/>
    <s v="PT;12;168;195"/>
    <n v="360"/>
    <d v="2019-05-13T17:00:00"/>
    <n v="1"/>
    <x v="1"/>
    <x v="0"/>
    <x v="18"/>
  </r>
  <r>
    <x v="9"/>
    <n v="506173968"/>
    <n v="165762"/>
    <s v="ExecuÃ§Ã£o de passeios por forma a assegurar as condiÃ§Ãµes de circulaÃ§Ã£o de peÃµes na rede viÃ¡ria do concelho"/>
    <d v="2019-05-03T15:36:06"/>
    <n v="13"/>
    <s v="PT;16;243;2615"/>
    <n v="400"/>
    <d v="1970-01-01T17:00:00"/>
    <n v="1"/>
    <x v="1"/>
    <x v="0"/>
    <x v="18"/>
  </r>
  <r>
    <x v="11"/>
    <n v="506614913"/>
    <n v="165766"/>
    <s v="Empreitada de &quot;CriaÃ§Ã£o de Acessibilidades Pedonais e ViÃ¡rias na EB123 do Bom Sucesso&quot;"/>
    <d v="2019-05-03T15:45:15"/>
    <n v="13"/>
    <s v="PT;12;173;2088"/>
    <n v="360"/>
    <d v="2019-05-15T23:59:00"/>
    <n v="1"/>
    <x v="1"/>
    <x v="0"/>
    <x v="18"/>
  </r>
  <r>
    <x v="113"/>
    <n v="506556590"/>
    <n v="165768"/>
    <s v="Fornecimento e ImplementaÃ§Ã£o de MÃ³dulos Aplicacionais para Atendimento e ServiÃ§os Online"/>
    <d v="2019-05-03T15:49:17"/>
    <n v="1"/>
    <s v="PT;8;99;12"/>
    <n v="360"/>
    <d v="2019-05-12T23:59:00"/>
    <n v="1"/>
    <x v="1"/>
    <x v="0"/>
    <x v="18"/>
  </r>
  <r>
    <x v="226"/>
    <n v="506873412"/>
    <n v="165769"/>
    <m/>
    <d v="2019-05-03T15:52:02"/>
    <n v="3"/>
    <s v="PT;1;1;232"/>
    <n v="400"/>
    <m/>
    <n v="1"/>
    <x v="1"/>
    <x v="0"/>
    <x v="18"/>
  </r>
  <r>
    <x v="33"/>
    <n v="505170876"/>
    <n v="165770"/>
    <s v="AquisiÃ§Ã£o de serviÃ§os de transporte de passageiros em regime de aluguer para circuitos nÃ£o definidos"/>
    <d v="2019-05-03T16:08:49"/>
    <n v="13"/>
    <s v="PT;9;117;1575"/>
    <n v="360"/>
    <d v="2019-05-16T17:00:00"/>
    <n v="1"/>
    <x v="1"/>
    <x v="0"/>
    <x v="18"/>
  </r>
  <r>
    <x v="29"/>
    <n v="512012814"/>
    <n v="165771"/>
    <s v="Empreitada de SubstituiÃ§Ã£o de caixilharia na Escola EB/JI CecÃ­lia Meireles, FajÃ£ de Cima"/>
    <d v="2019-05-03T16:14:41"/>
    <n v="1"/>
    <s v="FajÃ£ de Cima"/>
    <n v="5"/>
    <d v="2019-05-13T23:59:00"/>
    <n v="1"/>
    <x v="1"/>
    <x v="0"/>
    <x v="18"/>
  </r>
  <r>
    <x v="12"/>
    <n v="506187543"/>
    <n v="165772"/>
    <s v="AquisiÃ§Ã£o de serviÃ§o para a produÃ§Ã£o de 03 ediÃ§Ãµes do Boletim Municipal &quot;Palmela Informa&quot;, ano 2019"/>
    <d v="2019-05-03T16:17:15"/>
    <n v="13"/>
    <s v="PT;16;233;279"/>
    <n v="400"/>
    <d v="1970-01-01T23:59:00"/>
    <n v="1"/>
    <x v="1"/>
    <x v="0"/>
    <x v="18"/>
  </r>
  <r>
    <x v="4"/>
    <n v="506334562"/>
    <n v="165773"/>
    <m/>
    <d v="2019-05-03T16:32:21"/>
    <n v="13"/>
    <s v="PT;1;1;232"/>
    <n v="400"/>
    <m/>
    <n v="1"/>
    <x v="1"/>
    <x v="0"/>
    <x v="18"/>
  </r>
  <r>
    <x v="4"/>
    <n v="506334562"/>
    <n v="165774"/>
    <s v="AquisiÃ§Ã£o de equipamento de proteÃ§Ã£o individual para os trabalhadores / colaboradores do MunicÃ­pio de Pombal - Fornecimento contÃ­nuo para o biÃ©nio 2019/2020"/>
    <d v="2019-05-03T16:32:42"/>
    <n v="13"/>
    <s v="PT;11;157;1950"/>
    <n v="400"/>
    <d v="1970-01-01T23:59:00"/>
    <n v="1"/>
    <x v="1"/>
    <x v="0"/>
    <x v="18"/>
  </r>
  <r>
    <x v="29"/>
    <n v="512012814"/>
    <n v="165775"/>
    <s v="Empreitada de ConstruÃ§Ã£o do Parque de Estacionamento da Rua Direita, Pilar da Bretanha"/>
    <d v="2019-05-03T16:36:01"/>
    <n v="1"/>
    <s v="Pilar da Bretanha"/>
    <n v="340"/>
    <d v="2019-05-16T23:59:00"/>
    <n v="1"/>
    <x v="1"/>
    <x v="0"/>
    <x v="18"/>
  </r>
  <r>
    <x v="38"/>
    <n v="505309939"/>
    <n v="165776"/>
    <s v="LocaÃ§Ã£o de equipamento de som, luz e serviÃ§os de speaker para eventos"/>
    <d v="2019-05-03T16:48:46"/>
    <n v="1"/>
    <s v="PT;9;121;1594"/>
    <n v="360"/>
    <d v="2019-05-06T17:00:00"/>
    <n v="1"/>
    <x v="1"/>
    <x v="0"/>
    <x v="18"/>
  </r>
  <r>
    <x v="12"/>
    <n v="506187543"/>
    <n v="165777"/>
    <s v="AquisiÃ§Ã£o de serviÃ§o para a produÃ§Ã£o de 03 ediÃ§Ãµes do Boletim Municipal &quot;Palmela Informa&quot;, ano 2019"/>
    <d v="2019-05-03T16:52:05"/>
    <n v="13"/>
    <s v="PT;16;241;132"/>
    <n v="360"/>
    <d v="2019-05-08T23:59:00"/>
    <n v="1"/>
    <x v="1"/>
    <x v="0"/>
    <x v="18"/>
  </r>
  <r>
    <x v="4"/>
    <n v="506334562"/>
    <n v="165778"/>
    <s v="AquisiÃ§Ã£o de equipamento de proteÃ§Ã£o individual para os trabalhadores / colaboradores do MunicÃ­pio de Pombal - Fornecimento contÃ­nuo para o biÃ©nio 2019/2020"/>
    <d v="2019-05-03T16:53:03"/>
    <n v="13"/>
    <s v="PT;11;157;1950"/>
    <n v="360"/>
    <d v="2019-05-24T23:59:00"/>
    <n v="1"/>
    <x v="1"/>
    <x v="0"/>
    <x v="18"/>
  </r>
  <r>
    <x v="2"/>
    <n v="503539473"/>
    <n v="165779"/>
    <s v="Fornecimento de calÃ§ada"/>
    <d v="2019-05-03T17:17:31"/>
    <n v="13"/>
    <s v="PT;9;111;1551"/>
    <n v="360"/>
    <d v="2019-05-06T23:59:00"/>
    <n v="1"/>
    <x v="1"/>
    <x v="0"/>
    <x v="18"/>
  </r>
  <r>
    <x v="140"/>
    <n v="600082628"/>
    <n v="165780"/>
    <s v="Empreitada de obras pÃºblicas para requalificaÃ§Ã£o/melhoramento do refeitÃ³rio nÂº 31, sito no PalÃ¡cio de JustiÃ§a de Lisboa."/>
    <d v="2019-05-03T17:23:04"/>
    <n v="3"/>
    <s v="PT;12;165;2004"/>
    <n v="360"/>
    <d v="2019-05-20T18:00:00"/>
    <n v="1"/>
    <x v="2"/>
    <x v="0"/>
    <x v="18"/>
  </r>
  <r>
    <x v="77"/>
    <n v="506730573"/>
    <n v="165781"/>
    <m/>
    <d v="2019-05-03T17:43:04"/>
    <n v="1"/>
    <s v="PT;1;1;232"/>
    <n v="400"/>
    <m/>
    <n v="1"/>
    <x v="1"/>
    <x v="0"/>
    <x v="18"/>
  </r>
  <r>
    <x v="77"/>
    <n v="506730573"/>
    <n v="165782"/>
    <s v="ServiÃ§os de topografia"/>
    <d v="2019-05-03T17:48:13"/>
    <n v="1"/>
    <s v="PT;9;125;1611"/>
    <n v="340"/>
    <d v="2019-05-23T15:00:00"/>
    <n v="1"/>
    <x v="1"/>
    <x v="0"/>
    <x v="18"/>
  </r>
  <r>
    <x v="91"/>
    <n v="503584215"/>
    <n v="165787"/>
    <s v="A presente empreitada compreende o fabrico, construÃ§Ã£o, fornecimento, montagem, ensaios e ligaÃ§Ãµes das instalaÃ§Ãµes, equipamentos e sistemas cÃ©nicos, incluindo formaÃ§Ã£o, para remodelaÃ§Ã£o das insfraestruturas e alinhamento destas Ã  missÃ£o, polivalÃªncia, dimensÃ£o de equipa, seguranÃ§a no trabalho e optimizaÃ§Ã£o de recursos e tempos de montagem, operaÃ§Ã£o e desmontagem de espectÃ¡culos."/>
    <d v="2019-05-04T13:30:08"/>
    <n v="3"/>
    <s v="PT;12;165;2022"/>
    <n v="340"/>
    <d v="2019-05-21T23:59:00"/>
    <n v="1"/>
    <x v="2"/>
    <x v="0"/>
    <x v="18"/>
  </r>
  <r>
    <x v="0"/>
    <n v="508481287"/>
    <n v="165807"/>
    <s v="192G003793 - AquisiÃ§Ã£o de dispositivos para tratamento percutÃ¢neo insu mitral representado pela empresa Abbott Medical Portugal - DistribuiÃ§Ã£o de Produtos MÃ©dicos Lda durante o ano de 2019"/>
    <d v="2019-05-06T08:51:17"/>
    <n v="1"/>
    <s v="PT;12;165;2010"/>
    <n v="340"/>
    <d v="2019-05-09T17:00:00"/>
    <n v="1"/>
    <x v="0"/>
    <x v="0"/>
    <x v="19"/>
  </r>
  <r>
    <x v="77"/>
    <n v="506730573"/>
    <n v="165808"/>
    <s v="RealizaÃ§Ã£o do Festival de ObservaÃ§Ã£o de Aves &amp;amp; Atividades da Natureza 2019/2020"/>
    <d v="2019-05-06T09:15:21"/>
    <n v="3"/>
    <s v="PT;9;125;1610"/>
    <n v="340"/>
    <d v="2019-05-21T15:00:00"/>
    <n v="1"/>
    <x v="1"/>
    <x v="0"/>
    <x v="19"/>
  </r>
  <r>
    <x v="196"/>
    <n v="503956546"/>
    <n v="165809"/>
    <m/>
    <d v="2019-05-06T09:27:55"/>
    <n v="1"/>
    <s v="PT;1;1;232"/>
    <n v="400"/>
    <m/>
    <n v="1"/>
    <x v="1"/>
    <x v="0"/>
    <x v="19"/>
  </r>
  <r>
    <x v="196"/>
    <n v="503956546"/>
    <n v="165810"/>
    <m/>
    <d v="2019-05-06T09:28:02"/>
    <n v="13"/>
    <s v="PT;1;1;232"/>
    <n v="400"/>
    <m/>
    <n v="1"/>
    <x v="1"/>
    <x v="0"/>
    <x v="19"/>
  </r>
  <r>
    <x v="49"/>
    <n v="502098139"/>
    <n v="165811"/>
    <s v="CONTRATAÃ‡ÃƒO DE SERVIÃ‡OS DE INSTALAÃ‡ÃƒO DE FAIXAS DE GESTÃƒO DE COMBUSTÃVEL, REDE PRIMÃRIA, NO Ã‚MBITO DA CANDIDATURA AO PDR 2020 - MEDIDA 8.1.3. - PREVENÃ‡ÃƒO DA FLORESTA CONTRA A GENTES BIÃ“TICOS E ABIÃ“TICOS"/>
    <d v="2019-05-06T09:28:27"/>
    <n v="3"/>
    <s v="PT;9;118;109"/>
    <n v="5"/>
    <d v="2019-05-21T18:00:00"/>
    <n v="1"/>
    <x v="1"/>
    <x v="0"/>
    <x v="19"/>
  </r>
  <r>
    <x v="196"/>
    <n v="503956546"/>
    <n v="165812"/>
    <m/>
    <d v="2019-05-06T09:28:55"/>
    <n v="13"/>
    <s v="PT;1;1;232"/>
    <n v="400"/>
    <m/>
    <n v="1"/>
    <x v="1"/>
    <x v="0"/>
    <x v="19"/>
  </r>
  <r>
    <x v="73"/>
    <n v="501112049"/>
    <n v="165813"/>
    <s v="Empreitada de ManutenÃ§Ã£o e ReparaÃ§Ã£o de CalÃ§adas em Arruamentos e Passeios no Concelho de Serpa"/>
    <d v="2019-05-06T09:29:44"/>
    <n v="13"/>
    <s v="PT;3;35;318"/>
    <n v="340"/>
    <d v="2019-05-20T17:30:00"/>
    <n v="1"/>
    <x v="1"/>
    <x v="0"/>
    <x v="19"/>
  </r>
  <r>
    <x v="49"/>
    <n v="502098139"/>
    <n v="165814"/>
    <s v="BENEFICIAÃ‡ÃƒO, AMPLIAÃ‡ÃƒO,REPARAÃ‡ÃƒO E MELHORAMENTOS NAS ESCOLAS DO CONCELHO-ESCOLAS DO AGRUPAMENTO LAURA AYRES E EB1 D. FRANCISCA ARAGÃƒO EM QUARTEIRA"/>
    <d v="2019-05-06T09:36:57"/>
    <n v="3"/>
    <s v="PT;1;1;232"/>
    <n v="360"/>
    <d v="2019-05-15T17:00:00"/>
    <n v="1"/>
    <x v="1"/>
    <x v="0"/>
    <x v="19"/>
  </r>
  <r>
    <x v="9"/>
    <n v="506173968"/>
    <n v="165815"/>
    <s v="A empreitada tem como objeto dotar o novo Parque Urbano do Seixal de instalaÃ§Ãµes sanitÃ¡rias, bem como renovar a imagem da Escola de MÃºsica do ConservatÃ³rio Nacional - Polo do Seixal"/>
    <d v="2019-05-06T09:58:10"/>
    <n v="13"/>
    <s v="PT;16;243;2615"/>
    <n v="5"/>
    <d v="2019-05-29T17:00:00"/>
    <n v="1"/>
    <x v="1"/>
    <x v="0"/>
    <x v="19"/>
  </r>
  <r>
    <x v="73"/>
    <n v="501112049"/>
    <n v="165816"/>
    <s v="AquisiÃ§Ã£o de ServiÃ§os para Tratamentos FitossanitÃ¡rios de Ãrvores na Cidade de Serpa"/>
    <d v="2019-05-06T09:58:52"/>
    <n v="13"/>
    <s v="PT;3;35;318"/>
    <n v="360"/>
    <d v="2019-05-13T16:00:00"/>
    <n v="1"/>
    <x v="1"/>
    <x v="0"/>
    <x v="19"/>
  </r>
  <r>
    <x v="13"/>
    <n v="501294104"/>
    <n v="165817"/>
    <s v="CONCURSO PÃšBLICO PARA A CONCESSÃƒO DO DIREITO DE EXPLORAÃ‡ÃƒO DOS CAMPOS DE TÃ‰NIS DE VANICELOS, NO PARQUE DE VANICELOS, EM SETÃšBAL"/>
    <d v="2019-05-06T10:09:20"/>
    <n v="3"/>
    <s v="PT;16;245;2623"/>
    <n v="360"/>
    <d v="2019-06-05T23:59:00"/>
    <n v="1"/>
    <x v="1"/>
    <x v="0"/>
    <x v="19"/>
  </r>
  <r>
    <x v="74"/>
    <n v="502177080"/>
    <n v="165818"/>
    <s v="AquisiÃ§Ã£o de 60 Ecopontos Completos de SuperfÃ­cie 2019"/>
    <d v="2019-05-06T10:11:18"/>
    <n v="13"/>
    <s v="PT;12;168;195"/>
    <n v="360"/>
    <d v="2019-05-09T17:00:00"/>
    <n v="1"/>
    <x v="1"/>
    <x v="0"/>
    <x v="19"/>
  </r>
  <r>
    <x v="6"/>
    <n v="506037258"/>
    <n v="165819"/>
    <s v="ReabilitaÃ§Ã£o de EdifÃ­cios PÃºblicos com valor patrimonial (Fachadas e Coberturas) - EdifÃ­cio da CÃ¢mara"/>
    <d v="2019-05-06T10:13:44"/>
    <n v="3"/>
    <s v="PT;17;256;2822"/>
    <n v="340"/>
    <d v="2019-06-13T17:00:00"/>
    <n v="1"/>
    <x v="1"/>
    <x v="0"/>
    <x v="19"/>
  </r>
  <r>
    <x v="9"/>
    <n v="506173968"/>
    <n v="165820"/>
    <s v="AquisiÃ§Ã£o de mobiliÃ¡rio escolar para as Escolas BÃ¡sicas do 1Âº Ciclo do Concelho do Seixal"/>
    <d v="2019-05-06T10:15:58"/>
    <n v="13"/>
    <s v="PT;1;1;232"/>
    <n v="360"/>
    <d v="2019-05-11T18:00:00"/>
    <n v="1"/>
    <x v="1"/>
    <x v="0"/>
    <x v="19"/>
  </r>
  <r>
    <x v="1"/>
    <n v="506673626"/>
    <n v="165821"/>
    <s v="Constam: - trabalhos de rede de Ã¡guas , rede de drenagem, rede de drenagem de Ã¡guas pluviais, infraestruturas elÃ©tricas, infraestruturas e telecomunicaÃ§Ãµes, rede de distribuiÃ§Ã£o de gas, infraestruturas varias, arranjos exteriores, rede de drenagem de aguas pluviais"/>
    <d v="2019-05-06T10:21:38"/>
    <n v="3"/>
    <s v="PT;16;237;2584"/>
    <n v="360"/>
    <d v="2019-05-26T23:50:00"/>
    <n v="1"/>
    <x v="1"/>
    <x v="0"/>
    <x v="19"/>
  </r>
  <r>
    <x v="8"/>
    <n v="505187531"/>
    <n v="165822"/>
    <s v="AQUISIÃ‡ÃƒO DE PERFIS DE MATERIAL RECICLADO PARA CONSTRUÃ‡ÃƒO DE ESPAÃ‡OS VERDES Proc.Âº 378/DCOP/2019"/>
    <d v="2019-05-06T10:22:48"/>
    <n v="1"/>
    <s v="PT;12;165;75"/>
    <n v="360"/>
    <d v="2019-05-10T09:50:00"/>
    <n v="1"/>
    <x v="1"/>
    <x v="0"/>
    <x v="19"/>
  </r>
  <r>
    <x v="17"/>
    <n v="505456010"/>
    <n v="165823"/>
    <s v="nÃ£o aplicÃ¡vel"/>
    <d v="2019-05-06T10:26:00"/>
    <n v="1"/>
    <s v="PT;12;174;223"/>
    <n v="360"/>
    <d v="2019-05-08T23:59:00"/>
    <n v="1"/>
    <x v="1"/>
    <x v="0"/>
    <x v="19"/>
  </r>
  <r>
    <x v="73"/>
    <n v="501112049"/>
    <n v="165825"/>
    <m/>
    <d v="2019-05-06T10:30:34"/>
    <n v="13"/>
    <s v="PT;1;1;232"/>
    <n v="400"/>
    <m/>
    <n v="1"/>
    <x v="1"/>
    <x v="0"/>
    <x v="19"/>
  </r>
  <r>
    <x v="123"/>
    <n v="506812782"/>
    <n v="165826"/>
    <s v="AquisiÃ§Ã£o de fardas para colaboradores dos SSCML"/>
    <d v="2019-05-06T10:33:49"/>
    <n v="1"/>
    <s v="PT;1;1;232"/>
    <n v="5"/>
    <d v="2019-05-07T20:00:00"/>
    <n v="1"/>
    <x v="1"/>
    <x v="0"/>
    <x v="19"/>
  </r>
  <r>
    <x v="80"/>
    <n v="505932512"/>
    <n v="165827"/>
    <m/>
    <d v="2019-05-06T10:34:53"/>
    <n v="13"/>
    <s v="PT;1;1;232"/>
    <n v="400"/>
    <m/>
    <n v="1"/>
    <x v="1"/>
    <x v="0"/>
    <x v="19"/>
  </r>
  <r>
    <x v="139"/>
    <n v="600084892"/>
    <n v="165828"/>
    <s v="AquisiÃ§Ã£o de equipamento adicional para o sistema de armazenamento da DGLAB"/>
    <d v="2019-05-06T10:39:28"/>
    <n v="13"/>
    <s v="PT;12;165;2010"/>
    <n v="220"/>
    <d v="2019-05-13T23:59:00"/>
    <n v="1"/>
    <x v="2"/>
    <x v="0"/>
    <x v="19"/>
  </r>
  <r>
    <x v="33"/>
    <n v="505170876"/>
    <n v="165830"/>
    <m/>
    <d v="2019-05-06T10:49:49"/>
    <n v="1"/>
    <s v="PT;1;1;232"/>
    <n v="400"/>
    <m/>
    <n v="1"/>
    <x v="1"/>
    <x v="0"/>
    <x v="19"/>
  </r>
  <r>
    <x v="43"/>
    <n v="503035416"/>
    <n v="165832"/>
    <s v="AquisiÃ§Ã£o de ServiÃ§os de Limpeza e ManutenÃ§Ã£o dos EspaÃ§os Verdes, PÃ¡tios Ajardinados e Arruamentos e ManutenÃ§Ã£o do Sistema de Rega"/>
    <d v="2019-05-06T10:51:00"/>
    <n v="1"/>
    <s v="PT;12;174;2096"/>
    <n v="360"/>
    <d v="2019-05-09T17:00:00"/>
    <n v="1"/>
    <x v="0"/>
    <x v="0"/>
    <x v="19"/>
  </r>
  <r>
    <x v="8"/>
    <n v="505187531"/>
    <n v="165834"/>
    <s v="Proc.Âº 354 - AQUISIÃ‡ÃƒO DE SOFTWARE PARA IMPLEMENTAÃ‡ÃƒO DE PLATAFORMA DE PLANIFICAÃ‡ÃƒO DE TRANSPORTE PÃšBLICO"/>
    <d v="2019-05-06T11:02:41"/>
    <n v="1"/>
    <s v="PT;12;164;42"/>
    <n v="360"/>
    <d v="2019-06-03T23:59:00"/>
    <n v="1"/>
    <x v="1"/>
    <x v="0"/>
    <x v="19"/>
  </r>
  <r>
    <x v="8"/>
    <n v="505187531"/>
    <n v="165835"/>
    <s v="AQUISIÃ‡ÃƒO DE EQUIPAMENTOS PARA DEPOSIÃ‡ÃƒO DE RESÃDUOS NAS PRAIAS TIPO Â¿DUNE Proc.Âº 383/DCOP/2019"/>
    <d v="2019-05-06T11:02:57"/>
    <n v="1"/>
    <s v="PT;12;164;42"/>
    <n v="360"/>
    <d v="2019-05-13T23:59:00"/>
    <n v="1"/>
    <x v="1"/>
    <x v="0"/>
    <x v="19"/>
  </r>
  <r>
    <x v="1"/>
    <n v="506673626"/>
    <n v="165836"/>
    <s v="AquisiÃ§Ã£o de serviÃ§os para impressÃ£o e colocaÃ§Ã£o de painÃ©is expositivos em vinil"/>
    <d v="2019-05-06T11:06:51"/>
    <n v="1"/>
    <s v="PT;16;237;31"/>
    <n v="5"/>
    <d v="2019-05-12T20:59:00"/>
    <n v="1"/>
    <x v="1"/>
    <x v="0"/>
    <x v="19"/>
  </r>
  <r>
    <x v="9"/>
    <n v="506173968"/>
    <n v="165837"/>
    <s v="InstalaÃ§Ã£o de Equipamentos Infantis em Escolas do 1Âº Ciclo e Jardins de InfÃ¢ncia da Rede PÃºblica"/>
    <d v="2019-05-06T11:07:56"/>
    <n v="13"/>
    <s v="PT;16;243;2615"/>
    <n v="360"/>
    <d v="2019-05-25T17:00:00"/>
    <n v="1"/>
    <x v="1"/>
    <x v="0"/>
    <x v="19"/>
  </r>
  <r>
    <x v="9"/>
    <n v="506173968"/>
    <n v="165842"/>
    <s v="Equipamentos telefÃ³nicos IP fixo"/>
    <d v="2019-05-06T11:18:51"/>
    <n v="1"/>
    <s v="PT;1;1;232"/>
    <n v="340"/>
    <d v="2019-05-14T18:00:00"/>
    <n v="1"/>
    <x v="1"/>
    <x v="0"/>
    <x v="19"/>
  </r>
  <r>
    <x v="8"/>
    <n v="505187531"/>
    <n v="165844"/>
    <s v="Proc.Âº 297 - AQUISIÃ‡ÃƒO DE MATERIAIS NO Ã‚MBITO DO EVENTO Â¿MÃŠS DO BRINCARÂ¿"/>
    <d v="2019-05-06T11:21:14"/>
    <n v="1"/>
    <s v="PT;12;164;42"/>
    <n v="360"/>
    <d v="2019-05-13T23:59:00"/>
    <n v="1"/>
    <x v="1"/>
    <x v="0"/>
    <x v="19"/>
  </r>
  <r>
    <x v="51"/>
    <n v="506624200"/>
    <n v="165845"/>
    <s v="AquisiÃ§Ã£o de serviÃ§os de vigilÃ¢ncia da Expo-Miranda 2019"/>
    <d v="2019-05-06T11:26:58"/>
    <n v="13"/>
    <s v="PT;7;86;1328"/>
    <n v="360"/>
    <d v="2019-05-11T17:00:00"/>
    <n v="1"/>
    <x v="1"/>
    <x v="0"/>
    <x v="19"/>
  </r>
  <r>
    <x v="92"/>
    <n v="512044040"/>
    <n v="165846"/>
    <s v="Empreitada de RepavimentaÃ§Ã£o Parcial da Avenida JÃ¡come de Bruges"/>
    <d v="2019-05-06T11:30:29"/>
    <n v="1"/>
    <s v="PT;20;299;145"/>
    <n v="360"/>
    <d v="2019-05-11T23:59:00"/>
    <n v="1"/>
    <x v="1"/>
    <x v="0"/>
    <x v="19"/>
  </r>
  <r>
    <x v="9"/>
    <n v="506173968"/>
    <n v="165847"/>
    <s v="AquisiÃ§Ã£o de serviÃ§os de limpeza para os pavilhÃµes dos SOCMS."/>
    <d v="2019-05-06T11:36:40"/>
    <n v="1"/>
    <s v="PT;1;1;232"/>
    <n v="300"/>
    <d v="2019-05-09T18:00:00"/>
    <n v="1"/>
    <x v="1"/>
    <x v="0"/>
    <x v="19"/>
  </r>
  <r>
    <x v="76"/>
    <n v="512105030"/>
    <n v="165849"/>
    <s v="Fornecimento de Darunavir 800 mg ao Hospital de Santo EspÃ­rito da Ilha Terceira, EPER"/>
    <d v="2019-05-06T11:39:48"/>
    <n v="3"/>
    <s v="PT;20;299;3317"/>
    <n v="360"/>
    <d v="2019-05-16T23:59:00"/>
    <n v="1"/>
    <x v="0"/>
    <x v="0"/>
    <x v="19"/>
  </r>
  <r>
    <x v="97"/>
    <n v="508354617"/>
    <n v="165850"/>
    <m/>
    <d v="2019-05-06T11:45:12"/>
    <n v="13"/>
    <s v="PT;1;1;232"/>
    <n v="400"/>
    <m/>
    <n v="1"/>
    <x v="1"/>
    <x v="0"/>
    <x v="19"/>
  </r>
  <r>
    <x v="74"/>
    <n v="502177080"/>
    <n v="165851"/>
    <s v="AquisiÃ§Ã£o de 60 Ecopontos Completos de SuperfÃ­cie 2019"/>
    <d v="2019-05-06T11:51:46"/>
    <n v="13"/>
    <s v="PT;12;168;195"/>
    <n v="400"/>
    <d v="2019-05-09T17:00:00"/>
    <n v="1"/>
    <x v="1"/>
    <x v="0"/>
    <x v="19"/>
  </r>
  <r>
    <x v="47"/>
    <n v="512042659"/>
    <n v="165852"/>
    <m/>
    <d v="2019-05-06T11:52:05"/>
    <n v="1"/>
    <s v="PT;1;1;232"/>
    <n v="400"/>
    <m/>
    <n v="1"/>
    <x v="1"/>
    <x v="0"/>
    <x v="19"/>
  </r>
  <r>
    <x v="65"/>
    <n v="600084779"/>
    <n v="165853"/>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05-06T12:00:21"/>
    <n v="13"/>
    <s v="PT;12;165;2004"/>
    <n v="340"/>
    <d v="2019-05-17T17:00:00"/>
    <n v="1"/>
    <x v="2"/>
    <x v="0"/>
    <x v="19"/>
  </r>
  <r>
    <x v="116"/>
    <n v="505656000"/>
    <n v="165854"/>
    <s v="PrestaÃ§Ã£o de ServiÃ§os de CobranÃ§a Postal da FaturaÃ§Ã£o de Ãgua, Ãguas Residuais e ResÃ­duos SÃ³lidos Urbanos"/>
    <d v="2019-05-06T12:07:38"/>
    <n v="1"/>
    <s v="PT;15;225;196"/>
    <n v="360"/>
    <d v="2019-05-08T23:59:00"/>
    <n v="1"/>
    <x v="1"/>
    <x v="0"/>
    <x v="19"/>
  </r>
  <r>
    <x v="14"/>
    <n v="501144218"/>
    <n v="165855"/>
    <s v="Fornecimento de Robot de Limpeza elÃ©trico para o Plano de Ãgua da Piscina de Sesimbra"/>
    <d v="2019-05-06T12:08:04"/>
    <n v="1"/>
    <s v="PT;16;244;2617"/>
    <n v="400"/>
    <d v="2019-04-25T18:00:00"/>
    <n v="1"/>
    <x v="1"/>
    <x v="0"/>
    <x v="19"/>
  </r>
  <r>
    <x v="97"/>
    <n v="508354617"/>
    <n v="165856"/>
    <s v="CPv08/2019- ElaboraÃ§Ã£o do Projeto de ExecuÃ§Ã£o da Ciclovia do Mondego"/>
    <d v="2019-05-06T12:08:40"/>
    <n v="13"/>
    <s v="PT;1;1;232"/>
    <n v="360"/>
    <d v="2019-05-16T23:59:00"/>
    <n v="1"/>
    <x v="1"/>
    <x v="0"/>
    <x v="19"/>
  </r>
  <r>
    <x v="76"/>
    <n v="512105030"/>
    <n v="165857"/>
    <s v="Fornecimento de Golimumab ao Hospital de Santo EspÃ­rito da Ilha Terceira, EPER"/>
    <d v="2019-05-06T12:11:22"/>
    <n v="1"/>
    <s v="PT;20;299;3317"/>
    <n v="360"/>
    <d v="2019-05-13T23:59:00"/>
    <n v="1"/>
    <x v="0"/>
    <x v="0"/>
    <x v="19"/>
  </r>
  <r>
    <x v="8"/>
    <n v="505187531"/>
    <n v="165858"/>
    <m/>
    <d v="2019-05-06T12:14:24"/>
    <n v="1"/>
    <s v="PT;1;1;232"/>
    <n v="400"/>
    <m/>
    <n v="1"/>
    <x v="1"/>
    <x v="0"/>
    <x v="19"/>
  </r>
  <r>
    <x v="51"/>
    <n v="506624200"/>
    <n v="165859"/>
    <s v="LocaÃ§Ã£o, aluguer e montagem de stands para a Expo-Miranda 2019"/>
    <d v="2019-05-06T12:14:44"/>
    <n v="13"/>
    <s v="PT;7;86;1328"/>
    <n v="360"/>
    <d v="2019-05-11T17:00:00"/>
    <n v="1"/>
    <x v="1"/>
    <x v="0"/>
    <x v="19"/>
  </r>
  <r>
    <x v="229"/>
    <n v="510832806"/>
    <n v="165860"/>
    <s v="Fornecimento de Energia ElÃ©trica para as InstalaÃ§Ãµes da Freguesia de Alvalade"/>
    <d v="2019-05-06T12:16:09"/>
    <n v="3"/>
    <s v="PT;12;165;2010"/>
    <n v="360"/>
    <d v="2019-05-16T23:59:00"/>
    <n v="1"/>
    <x v="1"/>
    <x v="0"/>
    <x v="19"/>
  </r>
  <r>
    <x v="196"/>
    <n v="503956546"/>
    <n v="165861"/>
    <m/>
    <d v="2019-05-06T12:21:46"/>
    <n v="13"/>
    <s v="PT;1;1;232"/>
    <n v="400"/>
    <m/>
    <n v="1"/>
    <x v="1"/>
    <x v="0"/>
    <x v="19"/>
  </r>
  <r>
    <x v="76"/>
    <n v="512105030"/>
    <n v="165862"/>
    <s v="Fornecimento de Fingolimod ao Hospital de Santo EspÃ­rito da Ilha Terceira, EPER"/>
    <d v="2019-05-06T12:26:00"/>
    <n v="1"/>
    <s v="PT;20;299;3317"/>
    <n v="360"/>
    <d v="2019-05-13T23:59:00"/>
    <n v="1"/>
    <x v="0"/>
    <x v="0"/>
    <x v="19"/>
  </r>
  <r>
    <x v="76"/>
    <n v="512105030"/>
    <n v="165863"/>
    <s v="Fornecimento de Natalizumab ao Hospital de Santo EspÃ­rito da Ilha Terceira, EPER"/>
    <d v="2019-05-06T12:46:13"/>
    <n v="1"/>
    <s v="PT;20;299;3317"/>
    <n v="360"/>
    <d v="2019-05-13T23:59:00"/>
    <n v="1"/>
    <x v="0"/>
    <x v="0"/>
    <x v="19"/>
  </r>
  <r>
    <x v="76"/>
    <n v="512105030"/>
    <n v="165864"/>
    <s v="Fornecimento de InterferÃ£o beta-1a 6 M.U.I./0,5 ml ao Hospital de Santo EspÃ­rito da Ilha Terceira, EPER"/>
    <d v="2019-05-06T13:00:01"/>
    <n v="1"/>
    <s v="PT;20;299;3317"/>
    <n v="360"/>
    <d v="2019-05-13T23:59:00"/>
    <n v="1"/>
    <x v="0"/>
    <x v="0"/>
    <x v="19"/>
  </r>
  <r>
    <x v="38"/>
    <n v="505309939"/>
    <n v="165865"/>
    <s v="AquisiÃ§Ã£o de serviÃ§os de locaÃ§Ã£o de gruas para eventos"/>
    <d v="2019-05-06T13:06:11"/>
    <n v="1"/>
    <s v="PT;9;121;1594"/>
    <n v="360"/>
    <d v="2019-05-08T12:00:00"/>
    <n v="1"/>
    <x v="1"/>
    <x v="0"/>
    <x v="19"/>
  </r>
  <r>
    <x v="2"/>
    <n v="503539473"/>
    <n v="165866"/>
    <s v="Empreitada de substituiÃ§Ã£o de grelhas de drenagem"/>
    <d v="2019-05-06T13:22:17"/>
    <n v="3"/>
    <s v="PT;1;1;232"/>
    <n v="360"/>
    <d v="2019-05-21T23:59:00"/>
    <n v="1"/>
    <x v="1"/>
    <x v="0"/>
    <x v="19"/>
  </r>
  <r>
    <x v="12"/>
    <n v="506187543"/>
    <n v="165867"/>
    <s v="ServiÃ§os gerais de limpeza em edifÃ­cios"/>
    <d v="2019-05-06T13:43:57"/>
    <n v="13"/>
    <s v="PT;16;241;132"/>
    <n v="340"/>
    <d v="2019-05-15T23:59:00"/>
    <n v="1"/>
    <x v="1"/>
    <x v="0"/>
    <x v="19"/>
  </r>
  <r>
    <x v="13"/>
    <n v="501294104"/>
    <n v="165869"/>
    <s v="PrestaÃ§Ã£o de serviÃ§os de fornecimento de refeiÃ§Ãµes escolares, para os alunos dos Jardins-de-InfÃ¢ncia e 1.Âº ciclo da rede pÃºblica do Concelho, para o ano letivo 2019/2020"/>
    <d v="2019-05-06T14:11:29"/>
    <n v="3"/>
    <s v="PT;16;245;321"/>
    <n v="360"/>
    <d v="2019-06-05T23:59:00"/>
    <n v="1"/>
    <x v="1"/>
    <x v="0"/>
    <x v="19"/>
  </r>
  <r>
    <x v="93"/>
    <n v="501305564"/>
    <n v="165870"/>
    <s v="Plano de ManutenÃ§Ã£o de Bermas Municipais"/>
    <d v="2019-05-06T14:14:51"/>
    <n v="13"/>
    <s v="PT;15;218;121"/>
    <n v="340"/>
    <d v="2019-05-16T23:59:00"/>
    <n v="1"/>
    <x v="1"/>
    <x v="0"/>
    <x v="19"/>
  </r>
  <r>
    <x v="1"/>
    <n v="506673626"/>
    <n v="165872"/>
    <s v="A presente empreitada compreende os trabalhos de execuÃ§Ã£o de: - arquitetura paisagistica (pavimentos, vegetaÃ§ao, sinalizaÃ§Ã£o e mobiliÃ¡rio urbano); - rede de rega; - estabilidade; - Infraestruturas electricas."/>
    <d v="2019-05-06T14:23:21"/>
    <n v="3"/>
    <s v="PT;16;237;2584"/>
    <n v="360"/>
    <d v="2019-05-26T23:50:00"/>
    <n v="1"/>
    <x v="1"/>
    <x v="0"/>
    <x v="19"/>
  </r>
  <r>
    <x v="65"/>
    <n v="600084779"/>
    <n v="165873"/>
    <s v="AquisiÃ§Ã£o de serviÃ§os de manutenÃ§Ã£o dos sistemas de entrega do SAF-T da contabilidade e da InformaÃ§Ã£o Empresarial Simplificada (IES)"/>
    <d v="2019-05-06T15:08:27"/>
    <n v="13"/>
    <s v="PT;12;165;2021"/>
    <n v="340"/>
    <d v="2019-05-15T17:00:00"/>
    <n v="1"/>
    <x v="2"/>
    <x v="0"/>
    <x v="19"/>
  </r>
  <r>
    <x v="49"/>
    <n v="502098139"/>
    <n v="165874"/>
    <s v="CONTRATAÃ‡ÃƒO DE SERVIÃ‡OS DE CONSULTADORIA EM NORMALIZAÃ‡ÃƒO DE PROCEDIMENTOS DE COMUNICAÃ‡ÃƒO E DESENVOLVIMENTO DE PLANO ESTRATÃ‰GICO DE MARKETING TERRITORIAL DO MUNICÃPIO."/>
    <d v="2019-05-06T14:40:05"/>
    <n v="13"/>
    <s v="PT;9;118;109"/>
    <n v="360"/>
    <d v="2019-05-12T18:00:00"/>
    <n v="1"/>
    <x v="1"/>
    <x v="0"/>
    <x v="19"/>
  </r>
  <r>
    <x v="7"/>
    <n v="508666236"/>
    <n v="165876"/>
    <s v="Fornecimento de peixes e mariscos, frescos e congelados Ã  Escola de Hotelaria e Turismo do Douro-Lamego da rede escolar do Turismo de Portugal, I.P."/>
    <d v="2019-05-06T14:53:48"/>
    <n v="13"/>
    <s v="PT;19;278;3094"/>
    <n v="5"/>
    <d v="2019-05-16T23:59:00"/>
    <n v="1"/>
    <x v="2"/>
    <x v="0"/>
    <x v="19"/>
  </r>
  <r>
    <x v="65"/>
    <n v="600084779"/>
    <n v="165878"/>
    <m/>
    <d v="2019-05-06T14:59:10"/>
    <n v="13"/>
    <s v="PT;1;1;232"/>
    <n v="400"/>
    <m/>
    <n v="1"/>
    <x v="2"/>
    <x v="0"/>
    <x v="19"/>
  </r>
  <r>
    <x v="65"/>
    <n v="600084779"/>
    <n v="165879"/>
    <s v="AquisiÃ§Ã£o de serviÃ§os de desenvolvimento aplicacional com vista Ã  ManutenÃ§Ã£o corretiva e evolutiva do sistema de GestÃ£o de DivergÃªncias"/>
    <d v="2019-05-06T15:00:00"/>
    <n v="13"/>
    <s v="PT;12;165;2004"/>
    <n v="400"/>
    <d v="2019-05-09T17:00:00"/>
    <n v="1"/>
    <x v="2"/>
    <x v="0"/>
    <x v="19"/>
  </r>
  <r>
    <x v="183"/>
    <n v="509770118"/>
    <n v="165881"/>
    <m/>
    <d v="2019-05-06T15:02:35"/>
    <n v="13"/>
    <s v="PT;1;1;232"/>
    <n v="400"/>
    <m/>
    <n v="1"/>
    <x v="2"/>
    <x v="0"/>
    <x v="19"/>
  </r>
  <r>
    <x v="143"/>
    <n v="506772527"/>
    <n v="165884"/>
    <s v="FORNECIMENTO DE GASÃ“LEO RODOVIÃRIO A GRANEL"/>
    <d v="2019-05-06T15:08:08"/>
    <n v="3"/>
    <s v="PT;8;96;1482"/>
    <n v="400"/>
    <d v="2019-04-22T16:00:00"/>
    <n v="1"/>
    <x v="1"/>
    <x v="0"/>
    <x v="19"/>
  </r>
  <r>
    <x v="51"/>
    <n v="506624200"/>
    <n v="165886"/>
    <m/>
    <d v="2019-05-06T15:10:38"/>
    <n v="1"/>
    <s v="PT;1;1;232"/>
    <n v="400"/>
    <m/>
    <n v="1"/>
    <x v="1"/>
    <x v="0"/>
    <x v="19"/>
  </r>
  <r>
    <x v="51"/>
    <n v="506624200"/>
    <n v="165887"/>
    <s v="AquisiÃ§Ã£o de equipamento informÃ¡tico e aquisiÃ§Ã£o de serviÃ§os de consultadoria para personalizaÃ§Ã£o e implementaÃ§Ã£o do projeto +Sucesso Escolar do projeto da CIM-RC Â¿Planos Integrados e Inovadores de Combate ao Insucesso Escolar Â¿ Medida Ambientes Inovadores de EducaÃ§Ã£o"/>
    <d v="2019-05-06T15:10:55"/>
    <n v="13"/>
    <s v="PT;7;86;149"/>
    <n v="340"/>
    <d v="2019-05-11T17:00:00"/>
    <n v="1"/>
    <x v="1"/>
    <x v="0"/>
    <x v="19"/>
  </r>
  <r>
    <x v="0"/>
    <n v="508481287"/>
    <n v="165888"/>
    <s v="AquisiÃ§Ã£o de upgrade de intensificador de imagem para o ServiÃ§o de Imagiologia Geral Â¿ MCDTÂ´s Radiologia."/>
    <d v="2019-05-06T15:11:41"/>
    <n v="1"/>
    <s v="PT;12;165;2010"/>
    <n v="360"/>
    <d v="2019-05-09T17:00:00"/>
    <n v="1"/>
    <x v="0"/>
    <x v="0"/>
    <x v="19"/>
  </r>
  <r>
    <x v="140"/>
    <n v="600082628"/>
    <n v="165889"/>
    <s v="AquisiÃ§Ã£o de Diverso equipamento hoteleiro para substituiÃ§Ã£o do existente no refeitÃ³rio nÂº 31, a funcionar no PalÃ¡cio de JustiÃ§a de Lisboa, sito na Rua Marques da Fronteira 1098-001 Lisboa."/>
    <d v="2019-05-06T15:12:25"/>
    <n v="3"/>
    <s v="PT;12;165;2004"/>
    <n v="5"/>
    <d v="2019-05-28T18:00:00"/>
    <n v="1"/>
    <x v="2"/>
    <x v="0"/>
    <x v="19"/>
  </r>
  <r>
    <x v="236"/>
    <n v="502936010"/>
    <n v="165890"/>
    <s v="AquisiÃ§Ã£o de pilhas."/>
    <d v="2019-05-06T15:15:07"/>
    <n v="1"/>
    <s v="PT;9;124;215"/>
    <n v="360"/>
    <d v="2019-07-17T17:00:00"/>
    <n v="1"/>
    <x v="2"/>
    <x v="0"/>
    <x v="19"/>
  </r>
  <r>
    <x v="65"/>
    <n v="600084779"/>
    <n v="165891"/>
    <s v="serviÃ§os de administraÃ§Ã£o da plataforma informÃ¡tica - Base de dados Oracle Bigdata implementada centralmente na AT"/>
    <d v="2019-05-06T15:16:07"/>
    <n v="1"/>
    <s v="PT;1;1;232"/>
    <n v="340"/>
    <d v="2019-05-12T23:59:00"/>
    <n v="1"/>
    <x v="2"/>
    <x v="0"/>
    <x v="19"/>
  </r>
  <r>
    <x v="76"/>
    <n v="512105030"/>
    <n v="165892"/>
    <s v="Fornecimento de Meios de DiagnÃ³stico - Contrastes ao Hospital de Santo EspÃ­rito da Ilha Terceira, EPER"/>
    <d v="2019-05-06T15:25:48"/>
    <n v="1"/>
    <s v="PT;20;299;3317"/>
    <n v="360"/>
    <d v="2019-05-13T23:59:00"/>
    <n v="1"/>
    <x v="0"/>
    <x v="0"/>
    <x v="19"/>
  </r>
  <r>
    <x v="17"/>
    <n v="505456010"/>
    <n v="165893"/>
    <s v="PrestaÃ§Ã£o de serviÃ§os de aluguer de autocarros para a iniciativa AmadoraEduca."/>
    <d v="2019-05-06T15:25:54"/>
    <n v="1"/>
    <s v="PT;12;174;223"/>
    <n v="340"/>
    <d v="2019-05-10T23:59:00"/>
    <n v="1"/>
    <x v="1"/>
    <x v="0"/>
    <x v="19"/>
  </r>
  <r>
    <x v="87"/>
    <n v="506826961"/>
    <n v="165895"/>
    <s v="ContrataÃ§Ã£o de Bandas para a feira do presunto"/>
    <d v="2019-05-06T15:44:11"/>
    <n v="1"/>
    <s v="PT;9;119;1587"/>
    <n v="360"/>
    <d v="2019-05-15T23:59:00"/>
    <n v="1"/>
    <x v="1"/>
    <x v="0"/>
    <x v="19"/>
  </r>
  <r>
    <x v="70"/>
    <n v="506791220"/>
    <n v="165897"/>
    <s v="Fornecimento, montagem e desmontagem de redes provisÃ³rias de Baixa TensÃ£o na Baixa da Banheira"/>
    <d v="2019-05-06T15:49:20"/>
    <n v="13"/>
    <s v="PT;16;239;2593"/>
    <n v="360"/>
    <d v="2019-05-12T17:00:00"/>
    <n v="1"/>
    <x v="1"/>
    <x v="0"/>
    <x v="19"/>
  </r>
  <r>
    <x v="53"/>
    <n v="504884620"/>
    <n v="165898"/>
    <s v="AquisiÃ§Ã£o de serviÃ§os de vigilÃ¢ncia para eventos promovidos pelo MunicÃ­pio"/>
    <d v="2019-05-06T15:52:48"/>
    <n v="13"/>
    <s v="PT;3;27;27"/>
    <n v="360"/>
    <d v="2019-05-09T17:00:00"/>
    <n v="1"/>
    <x v="1"/>
    <x v="0"/>
    <x v="19"/>
  </r>
  <r>
    <x v="19"/>
    <n v="507396081"/>
    <n v="165900"/>
    <s v="CPREV001.DEU.2019 AquisiÃ§Ã£o de ServiÃ§os de ManutenÃ§Ã£o de EspaÃ§os Verdes - Carcavelos"/>
    <d v="2019-05-06T15:57:34"/>
    <n v="13"/>
    <s v="PT;12;164;1998"/>
    <n v="360"/>
    <d v="2019-05-15T23:59:00"/>
    <n v="1"/>
    <x v="1"/>
    <x v="0"/>
    <x v="19"/>
  </r>
  <r>
    <x v="74"/>
    <n v="502177080"/>
    <n v="165901"/>
    <s v="AquisiÃ§Ã£o de 12 (doze) Varredouras-RoÃ§adoras EcolÃ³gicas de RemoÃ§Ã£o de Ervas Infestantes."/>
    <d v="2019-05-06T16:01:18"/>
    <n v="1"/>
    <s v="PT;12;168;195"/>
    <n v="360"/>
    <d v="2019-05-08T17:00:00"/>
    <n v="1"/>
    <x v="1"/>
    <x v="0"/>
    <x v="19"/>
  </r>
  <r>
    <x v="100"/>
    <n v="501692983"/>
    <n v="165902"/>
    <s v="ImplementaÃ§Ã£o de SinalizaÃ§Ã£o na envolvente das Pedreiras em SituaÃ§Ã£o CrÃ­tica"/>
    <d v="2019-05-06T16:14:45"/>
    <n v="1"/>
    <s v="PT;23;331;3424"/>
    <n v="340"/>
    <d v="2019-05-08T17:00:00"/>
    <n v="1"/>
    <x v="2"/>
    <x v="0"/>
    <x v="19"/>
  </r>
  <r>
    <x v="76"/>
    <n v="512105030"/>
    <n v="165903"/>
    <s v="PrestaÃ§Ã£o de ServiÃ§os de ManutenÃ§Ã£o e AssistÃªncia TÃ©cnica ao Software B-Simple instalado no Hospital de Santo EspÃ­rito da Ilha Terceira, EPER"/>
    <d v="2019-05-06T16:39:19"/>
    <n v="1"/>
    <s v="PT;20;299;3317"/>
    <n v="360"/>
    <d v="2019-05-14T23:59:00"/>
    <n v="1"/>
    <x v="0"/>
    <x v="0"/>
    <x v="19"/>
  </r>
  <r>
    <x v="172"/>
    <n v="512088357"/>
    <n v="165904"/>
    <s v="AquisiÃ§Ã£o de Materiais de CanalizaÃ§Ã£o"/>
    <d v="2019-05-06T16:42:16"/>
    <n v="13"/>
    <s v="PT;20;312;238"/>
    <n v="340"/>
    <d v="2019-05-22T23:59:00"/>
    <n v="1"/>
    <x v="2"/>
    <x v="0"/>
    <x v="19"/>
  </r>
  <r>
    <x v="13"/>
    <n v="501294104"/>
    <n v="165905"/>
    <s v="REQUALIFICAÃ‡ÃƒO DA ILUMINAÃ‡ÃƒO DA PLACA CENTRAL DA AV. LUISA TODI - BAR LIMÃƒO - INICIO DO PARQUE ESTACIONAMENTO, EM SETÃšBAL - PAQ.965/2019/GPAE"/>
    <d v="2019-05-06T16:50:44"/>
    <n v="13"/>
    <s v="PT;16;245;2623"/>
    <n v="360"/>
    <d v="2019-05-12T23:59:00"/>
    <n v="1"/>
    <x v="1"/>
    <x v="0"/>
    <x v="19"/>
  </r>
  <r>
    <x v="4"/>
    <n v="506334562"/>
    <n v="165906"/>
    <s v="AquisiÃ§Ã£o gasÃ³leo de aquecimento para os Jardins-de-infÃ¢ncia e Escolas do 1Âº Ciclo do Ensino BÃ¡sico do Concelho de Pombal"/>
    <d v="2019-05-06T16:58:04"/>
    <n v="13"/>
    <s v="PT;11;157;220"/>
    <n v="360"/>
    <d v="2019-05-14T23:59:00"/>
    <n v="1"/>
    <x v="1"/>
    <x v="0"/>
    <x v="19"/>
  </r>
  <r>
    <x v="43"/>
    <n v="503035416"/>
    <n v="165907"/>
    <s v="AquisiÃ§Ã£o de 15 Placards Informativos e SinalÃ©tica"/>
    <d v="2019-05-06T16:58:10"/>
    <n v="1"/>
    <s v="PT;1;1;232"/>
    <n v="360"/>
    <d v="2019-05-13T23:59:00"/>
    <n v="1"/>
    <x v="0"/>
    <x v="0"/>
    <x v="19"/>
  </r>
  <r>
    <x v="9"/>
    <n v="506173968"/>
    <n v="165908"/>
    <s v="AquisiÃ§Ã£o de 100 Contentores Semienterrados de 5m3"/>
    <d v="2019-05-06T16:58:21"/>
    <n v="3"/>
    <s v="PT;16;243;2612"/>
    <n v="360"/>
    <d v="2019-05-28T17:00:00"/>
    <n v="1"/>
    <x v="1"/>
    <x v="0"/>
    <x v="19"/>
  </r>
  <r>
    <x v="13"/>
    <n v="501294104"/>
    <n v="165909"/>
    <s v="ESPETÃCULO COM GISELA JOÃƒO, NO DIA 11 DE MAIO, NO FÃ“RUM MUNICIPAL LUÃSA TODI."/>
    <d v="2019-05-06T17:01:52"/>
    <n v="1"/>
    <s v="PT;16;245;2623"/>
    <n v="360"/>
    <d v="2019-05-08T11:00:00"/>
    <n v="1"/>
    <x v="1"/>
    <x v="0"/>
    <x v="19"/>
  </r>
  <r>
    <x v="17"/>
    <n v="505456010"/>
    <n v="165910"/>
    <s v="InspeÃ§Ã£o periÃ³dica obrigatÃ³ria e reinspecÃ§Ã£o de viaturas da frota municipal"/>
    <d v="2019-05-06T17:23:10"/>
    <n v="1"/>
    <s v="PT;12;174;2095"/>
    <n v="360"/>
    <d v="2019-05-08T23:59:00"/>
    <n v="1"/>
    <x v="1"/>
    <x v="0"/>
    <x v="19"/>
  </r>
  <r>
    <x v="115"/>
    <n v="506084361"/>
    <n v="165911"/>
    <s v="EMPREITADA PARA EXECUÃ‡ÃƒO DE PROJETO DE REPARAÃ‡ÃƒO DA REDE DE COMBATE A INCÃŠNCIOS DA ZONA II (HIDRANTES 20, 19 e 16), do DepÃ³sito POL NATO"/>
    <d v="2019-05-06T17:40:38"/>
    <n v="13"/>
    <s v="PT;16;236;230"/>
    <n v="340"/>
    <d v="2019-05-21T23:59:00"/>
    <n v="1"/>
    <x v="2"/>
    <x v="0"/>
    <x v="19"/>
  </r>
  <r>
    <x v="91"/>
    <n v="503584215"/>
    <n v="165912"/>
    <m/>
    <d v="2019-05-06T19:01:52"/>
    <n v="3"/>
    <s v="PT;1;1;232"/>
    <n v="400"/>
    <d v="2018-08-20T17:00:00"/>
    <n v="1"/>
    <x v="2"/>
    <x v="0"/>
    <x v="19"/>
  </r>
  <r>
    <x v="49"/>
    <n v="502098139"/>
    <n v="165927"/>
    <s v="CONTRATAÃ‡ÃƒO DO FORNECIMENTO CONTÃNUO DE MOBILIÃRIO PARA OS JARDINS DE INFÃ‚NCIA E ESCOLAAS BÃSICAS DO CONCELHO DE LOULÃ‰."/>
    <d v="2019-05-07T09:05:11"/>
    <n v="3"/>
    <s v="PT;9;118;109"/>
    <n v="340"/>
    <d v="2019-05-28T18:00:00"/>
    <n v="1"/>
    <x v="1"/>
    <x v="0"/>
    <x v="19"/>
  </r>
  <r>
    <x v="39"/>
    <n v="680015019"/>
    <n v="165928"/>
    <s v="AquisiÃ§Ã£o de serviÃ§os para identificaÃ§Ã£o, anÃ¡lise e desenho dos processos de trabalho, administrativos e processuais que se desenvolvem no DFC/DCP e DFC/DLSO"/>
    <d v="2019-05-07T09:17:09"/>
    <n v="13"/>
    <s v="PT;12;169;2057"/>
    <n v="5"/>
    <d v="2019-05-13T16:00:00"/>
    <n v="1"/>
    <x v="5"/>
    <x v="0"/>
    <x v="19"/>
  </r>
  <r>
    <x v="2"/>
    <n v="503539473"/>
    <n v="165929"/>
    <s v="Concurso PÃºblico para fornecimento continuo de material desportivo para os ATLs, Jardins de InfÃ¢ncia, Escolas BÃ¡sicas do Primeiro Ciclo e Campos de FÃ©rias"/>
    <d v="2019-05-07T09:22:53"/>
    <n v="3"/>
    <s v="PT;9;111;1551"/>
    <n v="340"/>
    <d v="2019-05-23T23:59:00"/>
    <n v="1"/>
    <x v="1"/>
    <x v="0"/>
    <x v="19"/>
  </r>
  <r>
    <x v="4"/>
    <n v="506334562"/>
    <n v="165930"/>
    <s v="RequalificaÃ§Ã£o da Rua CustÃ³dio Freire"/>
    <d v="2019-05-07T09:23:52"/>
    <n v="3"/>
    <s v="PT;11;157;1950"/>
    <n v="360"/>
    <d v="2019-06-14T23:59:00"/>
    <n v="1"/>
    <x v="1"/>
    <x v="0"/>
    <x v="19"/>
  </r>
  <r>
    <x v="67"/>
    <n v="600013855"/>
    <n v="165931"/>
    <s v="AquisiÃ§Ã£o de scanner planetÃ¡rio"/>
    <d v="2019-05-07T09:27:10"/>
    <n v="13"/>
    <s v="PT;1;1;232"/>
    <n v="340"/>
    <d v="2019-05-22T17:00:00"/>
    <n v="1"/>
    <x v="2"/>
    <x v="0"/>
    <x v="19"/>
  </r>
  <r>
    <x v="13"/>
    <n v="501294104"/>
    <n v="165932"/>
    <s v="CONCESSÃƒO DA GESTÃƒO, EXPLORAÃ‡ÃƒO, MANUTENÃ‡ÃƒO E FISCALIZAÃ‡ÃƒO DE LUGARES DE ESTACIONAMENTO PAGO NA VIA PÃšBLICA Ã€ SUPERFÃCIE NA CIDADE DE SETÃšBAL E CONSTITUIÃ‡ÃƒO DO DIREITO DE SUPERFÃCIE EM SUBSOLO PARA A CONCEPÃ‡ÃƒO, CONSTRUÃ‡ÃƒO E EXPLORAÃ‡ÃƒO DE 3 PARQUES DE ESTACIONAMENTO NO SUBSOLO NA CIDADE DE SETÃšBAL"/>
    <d v="2019-05-07T09:28:49"/>
    <n v="3"/>
    <s v="PT;16;245;321"/>
    <n v="5"/>
    <d v="2019-12-28T23:59:00"/>
    <n v="1"/>
    <x v="1"/>
    <x v="0"/>
    <x v="19"/>
  </r>
  <r>
    <x v="65"/>
    <n v="600084779"/>
    <n v="165933"/>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05-07T09:48:04"/>
    <n v="13"/>
    <s v="PT;12;165;2004"/>
    <n v="340"/>
    <d v="2019-05-16T17:00:00"/>
    <n v="1"/>
    <x v="2"/>
    <x v="0"/>
    <x v="19"/>
  </r>
  <r>
    <x v="237"/>
    <n v="501859080"/>
    <n v="165934"/>
    <s v="LAR DE IDOSOS, CENTRO DE DIA E SAD EM ARÃ•ES - 2Âª FASE"/>
    <d v="2019-05-07T09:49:21"/>
    <n v="3"/>
    <s v="PT;2;21;473"/>
    <n v="360"/>
    <d v="2019-06-06T17:00:00"/>
    <n v="1"/>
    <x v="1"/>
    <x v="0"/>
    <x v="19"/>
  </r>
  <r>
    <x v="131"/>
    <n v="508345464"/>
    <n v="165936"/>
    <s v="Empreitada de ExecuÃ§Ã£o para a ImplementaÃ§Ã£o de alteraÃ§Ãµes Ã s ETAR de Torres Novas e Riachos"/>
    <d v="2019-05-07T10:29:09"/>
    <n v="3"/>
    <s v="PT;15;230;2"/>
    <n v="360"/>
    <d v="2019-05-29T16:00:00"/>
    <n v="1"/>
    <x v="2"/>
    <x v="0"/>
    <x v="19"/>
  </r>
  <r>
    <x v="13"/>
    <n v="501294104"/>
    <n v="165937"/>
    <s v="FORNECIMENTO E INSTALAÃ‡ÃƒO DE SISTEMA DE ILUMINAÃ‡ÃƒO LED, NO EDIFICIO SADO E CBSS, NO Ã‚MBITO DO PPEC 2017/2018"/>
    <d v="2019-05-07T10:32:21"/>
    <n v="1"/>
    <s v="PT;16;245;2623"/>
    <n v="360"/>
    <d v="2019-05-13T23:59:00"/>
    <n v="1"/>
    <x v="1"/>
    <x v="0"/>
    <x v="19"/>
  </r>
  <r>
    <x v="19"/>
    <n v="507396081"/>
    <n v="165938"/>
    <s v="CPREV013.FIE.2019_AquisiÃ§Ã£o de 2 Viaturas Mistas de 9 Lugares"/>
    <d v="2019-05-07T10:34:54"/>
    <n v="13"/>
    <s v="PT;12;164;1996"/>
    <n v="5"/>
    <d v="2019-05-13T23:59:00"/>
    <n v="1"/>
    <x v="1"/>
    <x v="0"/>
    <x v="19"/>
  </r>
  <r>
    <x v="10"/>
    <n v="500122237"/>
    <n v="165939"/>
    <m/>
    <d v="2019-05-07T10:36:18"/>
    <n v="1"/>
    <s v="PT;1;1;232"/>
    <n v="400"/>
    <m/>
    <n v="1"/>
    <x v="2"/>
    <x v="0"/>
    <x v="19"/>
  </r>
  <r>
    <x v="67"/>
    <n v="600013855"/>
    <n v="165941"/>
    <s v="RenovaÃ§Ã£o do licenciamento SPS - Solution Premier Service e substituiÃ§Ã£o de servidores"/>
    <d v="2019-05-07T10:38:29"/>
    <n v="13"/>
    <s v="PT;1;1;232"/>
    <n v="340"/>
    <d v="2019-05-16T17:00:00"/>
    <n v="1"/>
    <x v="2"/>
    <x v="0"/>
    <x v="19"/>
  </r>
  <r>
    <x v="226"/>
    <n v="506873412"/>
    <n v="165942"/>
    <s v="AquisiÃ§Ã£o de Equipamento Administrativo, MobiliÃ¡rio, EletrodomÃ©sticos, Material MÃ©dico e Ajudas TÃ©cnicas."/>
    <d v="2019-05-07T10:38:46"/>
    <n v="3"/>
    <s v="PT;13;187;2145"/>
    <n v="360"/>
    <d v="2019-06-04T23:59:00"/>
    <n v="1"/>
    <x v="1"/>
    <x v="0"/>
    <x v="19"/>
  </r>
  <r>
    <x v="14"/>
    <n v="501144218"/>
    <n v="165944"/>
    <s v="AquisiÃ§Ã£o de Equipamentos InformÃ¡ticos para diversos serviÃ§os da Autarquia"/>
    <d v="2019-05-07T10:51:10"/>
    <n v="1"/>
    <s v="PT;16;244;2617"/>
    <n v="360"/>
    <d v="2019-05-10T18:00:00"/>
    <n v="1"/>
    <x v="1"/>
    <x v="0"/>
    <x v="19"/>
  </r>
  <r>
    <x v="10"/>
    <n v="500122237"/>
    <n v="165945"/>
    <s v="AQUISIÃ‡ÃƒO DE SERVIÃ‡OS PARA REVISÃƒO DO PROJETO DE EXECUÃ‡ÃƒO PARA A REQUALIFICAÃ‡ÃƒO PAISAGISTICA E DE INFRA-ESTRUTURAS DA UNIDADE HOTELEIRA DA FUNDAÃ‡ÃƒO INATEL EM OEIRAS"/>
    <d v="2019-05-07T10:52:45"/>
    <n v="13"/>
    <s v="PT;12;169;2057"/>
    <n v="360"/>
    <d v="2019-05-16T23:59:00"/>
    <n v="1"/>
    <x v="2"/>
    <x v="0"/>
    <x v="19"/>
  </r>
  <r>
    <x v="65"/>
    <n v="600084779"/>
    <n v="165946"/>
    <s v="AquisiÃ§Ã£o de serviÃ§os de manutenÃ§Ã£o global do centro de processamento de dados da Autoridade TributÃ¡ria e Aduaneira"/>
    <d v="2019-05-07T10:53:09"/>
    <n v="13"/>
    <s v="PT;12;165;2015"/>
    <n v="340"/>
    <d v="2019-05-16T23:59:00"/>
    <n v="1"/>
    <x v="2"/>
    <x v="0"/>
    <x v="19"/>
  </r>
  <r>
    <x v="159"/>
    <n v="506804240"/>
    <n v="165947"/>
    <s v="AquisiÃ§Ã£o de Energia ElÃ©trica para os EdifÃ­cios e Equipamentos Pertencentes ao MunicÃ­pio de Lagoa, Incluindo IluminaÃ§Ã£o PÃºblica"/>
    <d v="2019-05-07T10:57:24"/>
    <n v="3"/>
    <s v="PT;9;116;63"/>
    <n v="360"/>
    <d v="2019-06-06T17:00:00"/>
    <n v="1"/>
    <x v="1"/>
    <x v="0"/>
    <x v="19"/>
  </r>
  <r>
    <x v="97"/>
    <n v="508354617"/>
    <n v="165948"/>
    <m/>
    <d v="2019-05-07T11:00:58"/>
    <n v="13"/>
    <s v="PT;1;1;232"/>
    <n v="400"/>
    <m/>
    <n v="1"/>
    <x v="1"/>
    <x v="0"/>
    <x v="19"/>
  </r>
  <r>
    <x v="97"/>
    <n v="508354617"/>
    <n v="165950"/>
    <s v="CPv09/2019- ElaboraÃ§Ã£o do Projeto de ExecuÃ§Ã£o do Centro de Recolha Oficial de Animais de Companhia da RegiÃ£o de Coimbra."/>
    <d v="2019-05-07T11:01:23"/>
    <n v="13"/>
    <s v="PT;1;1;232"/>
    <n v="360"/>
    <d v="2019-05-16T23:59:00"/>
    <n v="1"/>
    <x v="1"/>
    <x v="0"/>
    <x v="19"/>
  </r>
  <r>
    <x v="18"/>
    <n v="501222634"/>
    <n v="165951"/>
    <s v="A intervenÃ§Ã£o incide em regra sobre vias (estradas e arruamentos) com pavimentos betuminosos envelhecidos que jÃ¡ excederam o tempo normal de vida Ãºtil e por isso facilmente se desagregam e formam irregularidades prejudiciais ao adequado desempenho, especialmente em tempo chuvoso e frio."/>
    <d v="2019-05-07T11:07:35"/>
    <n v="3"/>
    <s v="PT;11;148;1900"/>
    <n v="400"/>
    <d v="2019-04-20T23:59:00"/>
    <n v="1"/>
    <x v="1"/>
    <x v="0"/>
    <x v="19"/>
  </r>
  <r>
    <x v="8"/>
    <n v="505187531"/>
    <n v="165952"/>
    <s v="AQUISIÃ‡ÃƒO DE SERVIÃ‡OS PARA ALTERAÃ‡ÃƒO DA REDE DE DISTRIBUIÃ‡ÃƒO DE GÃS NATURAL"/>
    <d v="2019-05-07T11:18:24"/>
    <n v="1"/>
    <s v="PT;12;164;42"/>
    <n v="5"/>
    <d v="2019-05-13T23:59:00"/>
    <n v="1"/>
    <x v="1"/>
    <x v="0"/>
    <x v="19"/>
  </r>
  <r>
    <x v="80"/>
    <n v="505932512"/>
    <n v="165953"/>
    <s v="AquisiÃ§Ã£o de LicenÃ§as de Software AutoCADÂ®"/>
    <d v="2019-05-07T11:26:43"/>
    <n v="13"/>
    <s v="PT;9;113;1556"/>
    <n v="5"/>
    <d v="2019-05-13T23:59:00"/>
    <n v="1"/>
    <x v="1"/>
    <x v="0"/>
    <x v="19"/>
  </r>
  <r>
    <x v="6"/>
    <n v="506037258"/>
    <n v="165954"/>
    <s v="Biblioteca Municipal - Obras de impermeabilizaÃ§Ã£o na cobertura, reparaÃ§Ã£o de tetos e tratamento de pavimentos em soalho"/>
    <d v="2019-05-07T11:39:27"/>
    <n v="13"/>
    <s v="PT;17;256;2822"/>
    <n v="5"/>
    <d v="2019-05-13T17:00:00"/>
    <n v="1"/>
    <x v="1"/>
    <x v="0"/>
    <x v="19"/>
  </r>
  <r>
    <x v="4"/>
    <n v="506334562"/>
    <n v="165955"/>
    <s v="ContrataÃ§Ã£o EspetÃ¡culos Les IrrÃ©els - Candidatura RegiÃ£o de Leiria - Rede Cultural"/>
    <d v="2019-05-07T11:50:52"/>
    <n v="1"/>
    <s v="PT;11;157;1950"/>
    <n v="360"/>
    <d v="2019-05-30T23:59:00"/>
    <n v="1"/>
    <x v="1"/>
    <x v="0"/>
    <x v="19"/>
  </r>
  <r>
    <x v="7"/>
    <n v="508666236"/>
    <n v="165956"/>
    <s v="AQUISIÃ‡ÃƒO DE SERVIÃ‡OS DE MANUTENÃ‡ÃƒO DAS INSTALAÃ‡Ã•ES DE SETE EDIFÃCIOS NA ZONA DE LISBOA E VALE DO TEJO DO TURISMO DE PORTUGAL, IP"/>
    <d v="2019-05-07T11:56:03"/>
    <n v="13"/>
    <s v="PT;1;1;232"/>
    <n v="360"/>
    <d v="2019-05-16T23:59:00"/>
    <n v="1"/>
    <x v="2"/>
    <x v="0"/>
    <x v="19"/>
  </r>
  <r>
    <x v="56"/>
    <n v="508889910"/>
    <n v="165957"/>
    <m/>
    <d v="2019-05-07T11:56:15"/>
    <n v="13"/>
    <s v="PT;1;1;232"/>
    <n v="1"/>
    <m/>
    <n v="1"/>
    <x v="1"/>
    <x v="0"/>
    <x v="19"/>
  </r>
  <r>
    <x v="0"/>
    <n v="508481287"/>
    <n v="165958"/>
    <s v="AquisiÃ§Ã£o de serviÃ§o para envio de SMSÂ¿S com autenticaÃ§Ã£o."/>
    <d v="2019-05-07T12:15:23"/>
    <n v="1"/>
    <s v="PT;12;165;2010"/>
    <n v="360"/>
    <d v="2019-05-13T17:00:00"/>
    <n v="1"/>
    <x v="0"/>
    <x v="0"/>
    <x v="19"/>
  </r>
  <r>
    <x v="70"/>
    <n v="506791220"/>
    <n v="165963"/>
    <m/>
    <d v="2019-05-07T12:36:38"/>
    <n v="13"/>
    <s v="PT;1;1;232"/>
    <n v="1"/>
    <m/>
    <n v="1"/>
    <x v="1"/>
    <x v="0"/>
    <x v="19"/>
  </r>
  <r>
    <x v="65"/>
    <n v="600084779"/>
    <n v="165964"/>
    <m/>
    <d v="2019-05-07T12:45:30"/>
    <n v="5"/>
    <s v="PT;1;1;232"/>
    <n v="400"/>
    <d v="2019-03-01T17:00:00"/>
    <n v="1"/>
    <x v="2"/>
    <x v="0"/>
    <x v="19"/>
  </r>
  <r>
    <x v="10"/>
    <n v="500122237"/>
    <n v="165965"/>
    <s v="AquisiÃ§Ã£o do serviÃ§os de hotelaria no Ã¢mbito do Programa &quot;Inatel 55+.pt (setembro a dezembro de 2019)&quot;"/>
    <d v="2019-05-07T12:56:41"/>
    <n v="3"/>
    <s v="PT;1;1;232"/>
    <n v="340"/>
    <d v="2019-06-03T23:59:00"/>
    <n v="1"/>
    <x v="2"/>
    <x v="0"/>
    <x v="19"/>
  </r>
  <r>
    <x v="114"/>
    <n v="505584760"/>
    <n v="165966"/>
    <s v="O procedimento tem por objecto a reabilitaÃ§Ã£o do Campo S. JosÃ© (Largo Camilo Castelo Branco), tendo como capÃ­tulos: estaleiro, trabalhos acessÃ³rios e preparatÃ³rios, trabalhos de remoÃ§Ã£o e demoliÃ§Ã£o do existente, pavimentaÃ§Ã£o pedonal, infraestruturas hidraÃºlicas, pavimentaÃ§Ã£o rodoviÃ¡ria, contentores subterrÃ¢neos, infraestruturas elÃ©ctricas e de comunicaÃ§Ã£o, mobiliÃ¡rio urbano, material vegetal, parque infantil, quiosque/instalaÃ§Ãµes sanitÃ¡rias."/>
    <d v="2019-05-07T13:05:33"/>
    <n v="3"/>
    <s v="PT;4;39;617"/>
    <n v="360"/>
    <d v="2019-05-31T23:59:00"/>
    <n v="1"/>
    <x v="1"/>
    <x v="0"/>
    <x v="19"/>
  </r>
  <r>
    <x v="0"/>
    <n v="508481287"/>
    <n v="165967"/>
    <s v="AquisiÃ§Ã£o de ventilador de transporte para o ServiÃ§o de Pneumologia - Internamento - Unidade de Cuidados Intensivos MÃ©dico-CirÃºrgicos e RespiratÃ³rios (UCIMCR) - CHULN Â¿ HPV."/>
    <d v="2019-05-07T13:41:57"/>
    <n v="13"/>
    <s v="PT;12;165;2010"/>
    <n v="360"/>
    <d v="2019-05-14T17:00:00"/>
    <n v="1"/>
    <x v="0"/>
    <x v="0"/>
    <x v="19"/>
  </r>
  <r>
    <x v="149"/>
    <n v="506642798"/>
    <n v="165969"/>
    <s v="PrestaÃ§Ã£o de serviÃ§os musicais - Feira dos Sabores do Tejo"/>
    <d v="2019-05-07T14:01:33"/>
    <n v="13"/>
    <s v="PT;6;76;1247"/>
    <n v="360"/>
    <d v="2019-05-17T23:00:00"/>
    <n v="1"/>
    <x v="1"/>
    <x v="0"/>
    <x v="19"/>
  </r>
  <r>
    <x v="3"/>
    <n v="500051054"/>
    <n v="165971"/>
    <s v="IluminaÃ§Ãµes Festivas para as Festas da Cidade de Almada 2019"/>
    <d v="2019-05-07T14:18:33"/>
    <n v="13"/>
    <s v="PT;16;236;2579"/>
    <n v="360"/>
    <d v="2019-05-16T19:00:00"/>
    <n v="1"/>
    <x v="1"/>
    <x v="0"/>
    <x v="19"/>
  </r>
  <r>
    <x v="9"/>
    <n v="506173968"/>
    <n v="165972"/>
    <s v="RemodelaÃ§Ã£o de InstalaÃ§Ãµes SanitÃ¡rias, Caixilharias e Pinturas Interiores e Exteriores"/>
    <d v="2019-05-07T14:30:21"/>
    <n v="13"/>
    <s v="PT;16;243;2615"/>
    <n v="360"/>
    <d v="2019-05-14T17:30:00"/>
    <n v="1"/>
    <x v="1"/>
    <x v="0"/>
    <x v="19"/>
  </r>
  <r>
    <x v="14"/>
    <n v="501144218"/>
    <n v="165973"/>
    <s v="Dotar a zona poente da entrada do Parque de Campismo de infraestruturas elÃ©tricas."/>
    <d v="2019-05-07T14:37:03"/>
    <n v="13"/>
    <s v="PT;16;244;2617"/>
    <n v="360"/>
    <d v="2019-05-17T23:59:00"/>
    <n v="1"/>
    <x v="1"/>
    <x v="0"/>
    <x v="19"/>
  </r>
  <r>
    <x v="99"/>
    <n v="510089224"/>
    <n v="165974"/>
    <s v="Empreitada para diversos trabalhos no EstÃ¡dio de Honra do Centro Desportivo Nacional do Jamor (CDNJ)"/>
    <d v="2019-05-07T14:55:39"/>
    <n v="13"/>
    <s v="PT;12;169;2055"/>
    <n v="360"/>
    <d v="2019-05-13T23:59:00"/>
    <n v="1"/>
    <x v="2"/>
    <x v="0"/>
    <x v="19"/>
  </r>
  <r>
    <x v="68"/>
    <n v="512013241"/>
    <n v="165975"/>
    <s v="RemodelaÃ§Ã£o troÃ§o via Dr. JosÃ© Nunes da Ponte - ConstruÃ§Ã£o de Rotunda - Ribeira Grande (Freguesia - ConceiÃ§Ã£o)"/>
    <d v="2019-05-07T15:01:36"/>
    <n v="1"/>
    <s v="Matriz - Ribeira Grande"/>
    <n v="360"/>
    <d v="2019-05-13T17:00:00"/>
    <n v="1"/>
    <x v="1"/>
    <x v="0"/>
    <x v="19"/>
  </r>
  <r>
    <x v="9"/>
    <n v="506173968"/>
    <n v="165980"/>
    <s v="RemodelaÃ§Ã£o de InstalaÃ§Ãµes SanitÃ¡rias, Pinturas e VÃ£os"/>
    <d v="2019-05-07T15:14:51"/>
    <n v="13"/>
    <s v="PT;16;243;2615"/>
    <n v="360"/>
    <d v="2019-05-14T17:30:00"/>
    <n v="1"/>
    <x v="1"/>
    <x v="0"/>
    <x v="19"/>
  </r>
  <r>
    <x v="13"/>
    <n v="501294104"/>
    <n v="165984"/>
    <m/>
    <d v="2019-05-07T15:18:28"/>
    <n v="1"/>
    <s v="PT;1;1;232"/>
    <n v="400"/>
    <m/>
    <n v="1"/>
    <x v="1"/>
    <x v="0"/>
    <x v="19"/>
  </r>
  <r>
    <x v="13"/>
    <n v="501294104"/>
    <n v="165988"/>
    <s v="PrestaÃ§Ã£o de serviÃ§os de saÃºde, para realizaÃ§Ã£o de exames complementares de diagnÃ³stico, pelo perÃ­odo de 36 meses"/>
    <d v="2019-05-07T15:23:55"/>
    <n v="13"/>
    <s v="PT;16;245;2623"/>
    <n v="340"/>
    <d v="2019-05-20T23:59:00"/>
    <n v="1"/>
    <x v="1"/>
    <x v="0"/>
    <x v="19"/>
  </r>
  <r>
    <x v="59"/>
    <n v="503450189"/>
    <n v="165989"/>
    <s v="ElaboraÃ§Ã£o dos projetos de especialidades para implementaÃ§Ã£o do projeto valorizar, constituÃ­dos por dois edifÃ­cios e respetivos espaÃ§os exteriores confinantes."/>
    <d v="2019-05-07T15:37:49"/>
    <n v="13"/>
    <s v="PT;3;27;501"/>
    <n v="360"/>
    <d v="2019-05-24T18:00:00"/>
    <n v="1"/>
    <x v="4"/>
    <x v="0"/>
    <x v="19"/>
  </r>
  <r>
    <x v="4"/>
    <n v="506334562"/>
    <n v="165990"/>
    <s v="Plano de Desenvolvimento TurÃ­stico de Pombal"/>
    <d v="2019-05-07T15:41:24"/>
    <n v="13"/>
    <s v="PT;11;157;1950"/>
    <n v="360"/>
    <d v="2019-05-18T23:59:00"/>
    <n v="1"/>
    <x v="1"/>
    <x v="0"/>
    <x v="19"/>
  </r>
  <r>
    <x v="13"/>
    <n v="501294104"/>
    <n v="165991"/>
    <s v="REABILITAÃ‡ÃƒO DAS REDES NA PRACETA MANUEL NUNES DE ALMEIDA"/>
    <d v="2019-05-07T15:41:41"/>
    <n v="13"/>
    <s v="PT;16;245;2623"/>
    <n v="220"/>
    <d v="2019-05-16T23:59:00"/>
    <n v="1"/>
    <x v="1"/>
    <x v="0"/>
    <x v="19"/>
  </r>
  <r>
    <x v="53"/>
    <n v="504884620"/>
    <n v="165992"/>
    <m/>
    <d v="2019-05-07T15:43:53"/>
    <n v="1"/>
    <s v="PT;1;1;232"/>
    <n v="400"/>
    <m/>
    <n v="1"/>
    <x v="1"/>
    <x v="0"/>
    <x v="19"/>
  </r>
  <r>
    <x v="1"/>
    <n v="506673626"/>
    <n v="165993"/>
    <s v="AquisiÃ§Ã£o de serviÃ§os para comunicaÃ§Ãµes: Dados fixos e mÃ³veis; MÃ³veis de voz e Fixas de voz"/>
    <d v="2019-05-07T15:47:00"/>
    <n v="3"/>
    <s v="PT;16;237;31"/>
    <n v="360"/>
    <d v="2019-05-22T23:59:00"/>
    <n v="1"/>
    <x v="1"/>
    <x v="0"/>
    <x v="19"/>
  </r>
  <r>
    <x v="14"/>
    <n v="501144218"/>
    <n v="165994"/>
    <s v="Fornecimento de Robot de Limpeza elÃ©trico para o Plano de Ãgua da Piscina de Sesimbra"/>
    <d v="2019-05-07T15:47:22"/>
    <n v="13"/>
    <s v="PT;16;244;2617"/>
    <n v="360"/>
    <d v="2019-05-20T18:00:00"/>
    <n v="1"/>
    <x v="1"/>
    <x v="0"/>
    <x v="19"/>
  </r>
  <r>
    <x v="68"/>
    <n v="512013241"/>
    <n v="165995"/>
    <s v="ExecuÃ§Ã£o do Campo de Jogos de Santa Luzia (40x20)"/>
    <d v="2019-05-07T15:48:27"/>
    <n v="1"/>
    <s v="Matriz - Ribeira Grande"/>
    <n v="360"/>
    <d v="2019-05-13T17:00:00"/>
    <n v="1"/>
    <x v="1"/>
    <x v="0"/>
    <x v="19"/>
  </r>
  <r>
    <x v="27"/>
    <n v="506722422"/>
    <n v="165996"/>
    <s v="AquisiÃ§Ã£o de serviÃ§os para organizaÃ§Ã£o do evento &quot;Wine &amp;amp; Cork&quot; no Ã¢mbito da EEC PROVERE &quot;Montado de Sobro e CortiÃ§aÂ¿ - 2019"/>
    <d v="2019-05-07T15:53:13"/>
    <n v="13"/>
    <s v="PT;15;220;2478"/>
    <n v="340"/>
    <d v="2019-05-20T23:59:00"/>
    <n v="1"/>
    <x v="1"/>
    <x v="0"/>
    <x v="19"/>
  </r>
  <r>
    <x v="74"/>
    <n v="502177080"/>
    <n v="165997"/>
    <s v="BeneficiaÃ§Ã£o de pavimentos e da rede de esgoto das Ã¡guas pluviais - Av. 9 de Julho / EN 8 e zona envolvente"/>
    <d v="2019-05-07T15:54:16"/>
    <n v="13"/>
    <s v="PT;12;168;2052"/>
    <n v="360"/>
    <d v="2019-05-13T17:00:00"/>
    <n v="1"/>
    <x v="1"/>
    <x v="0"/>
    <x v="19"/>
  </r>
  <r>
    <x v="138"/>
    <n v="506087000"/>
    <n v="165998"/>
    <s v="Fornecimento de sistema de gestÃ£o de assiduidade"/>
    <d v="2019-05-07T15:56:25"/>
    <n v="13"/>
    <s v="PT;7;79;138"/>
    <n v="360"/>
    <d v="2019-05-16T17:00:00"/>
    <n v="1"/>
    <x v="1"/>
    <x v="0"/>
    <x v="19"/>
  </r>
  <r>
    <x v="64"/>
    <n v="508754496"/>
    <n v="165999"/>
    <s v="DigitalizaÃ§Ã£o de documentos prevista no Ã¢mbito do projeto GEOARPAD, aprovado no Ã¢mbito do INTERREG V A"/>
    <d v="2019-05-07T16:21:49"/>
    <n v="13"/>
    <s v="PT;17;247;276"/>
    <n v="360"/>
    <d v="2019-05-17T23:59:00"/>
    <n v="1"/>
    <x v="1"/>
    <x v="0"/>
    <x v="19"/>
  </r>
  <r>
    <x v="59"/>
    <n v="503450189"/>
    <n v="166000"/>
    <s v="ContrataÃ§Ã£o da PrestaÃ§Ã£o de ServiÃ§os de Consultadoria e Corretagem de Seguros"/>
    <d v="2019-05-07T16:23:43"/>
    <n v="13"/>
    <s v="PT;3;27;501"/>
    <n v="360"/>
    <d v="2019-05-24T18:00:00"/>
    <n v="1"/>
    <x v="4"/>
    <x v="0"/>
    <x v="19"/>
  </r>
  <r>
    <x v="14"/>
    <n v="501144218"/>
    <n v="166001"/>
    <s v="AquisiÃ§Ã£o de 5 viaturas ligeiras de mercadorias de 3 lugares"/>
    <d v="2019-05-07T16:26:19"/>
    <n v="13"/>
    <s v="PT;16;244;2616"/>
    <n v="360"/>
    <d v="2019-05-17T18:00:00"/>
    <n v="1"/>
    <x v="1"/>
    <x v="0"/>
    <x v="19"/>
  </r>
  <r>
    <x v="27"/>
    <n v="506722422"/>
    <n v="166002"/>
    <s v="Aluguer de Stands e Tasquinhas para Multi-Eventos 2019"/>
    <d v="2019-05-07T16:26:43"/>
    <n v="13"/>
    <s v="PT;15;220;2478"/>
    <n v="340"/>
    <d v="2019-05-10T23:59:00"/>
    <n v="1"/>
    <x v="1"/>
    <x v="0"/>
    <x v="19"/>
  </r>
  <r>
    <x v="97"/>
    <n v="508354617"/>
    <n v="166003"/>
    <s v="CPv 05/2019 - ContrataÃ§Ã£o de Seguros para os Recursos Humanos da CIMRC, ao abrigo de Acordo Quadro (AQ 07/2018)"/>
    <d v="2019-05-07T16:30:26"/>
    <n v="13"/>
    <s v="PT;1;1;232"/>
    <n v="360"/>
    <d v="2019-05-17T23:59:00"/>
    <n v="1"/>
    <x v="1"/>
    <x v="0"/>
    <x v="19"/>
  </r>
  <r>
    <x v="13"/>
    <n v="501294104"/>
    <n v="166007"/>
    <s v="REQUALIFICAÃ‡ÃƒO DAS RUAS GROOT POMBO E CAMILO CASTELO BRANCO"/>
    <d v="2019-05-07T16:40:05"/>
    <n v="3"/>
    <s v="PT;16;245;2619"/>
    <n v="220"/>
    <d v="2019-06-08T23:59:00"/>
    <n v="1"/>
    <x v="1"/>
    <x v="0"/>
    <x v="19"/>
  </r>
  <r>
    <x v="27"/>
    <n v="506722422"/>
    <n v="166011"/>
    <s v="Aluguer de Equipamentos de Som, Luz e Ar Condicionado - Multieventos"/>
    <d v="2019-05-07T16:54:45"/>
    <n v="13"/>
    <s v="PT;15;220;2478"/>
    <n v="400"/>
    <d v="2019-05-10T23:59:00"/>
    <n v="1"/>
    <x v="1"/>
    <x v="0"/>
    <x v="19"/>
  </r>
  <r>
    <x v="13"/>
    <n v="501294104"/>
    <n v="166012"/>
    <s v="REQUALIFICAÃ‡ÃƒO DA RUA DOS ARCOS E RUA JORGE DE SOUSA"/>
    <d v="2019-05-07T16:59:34"/>
    <n v="3"/>
    <s v="PT;16;245;2623"/>
    <n v="220"/>
    <d v="2019-06-08T23:59:00"/>
    <n v="1"/>
    <x v="1"/>
    <x v="0"/>
    <x v="19"/>
  </r>
  <r>
    <x v="49"/>
    <n v="502098139"/>
    <n v="166013"/>
    <s v="RepavimentaÃ§Ã£o da Avenida JosÃ© da Costa Mealha em LoulÃ©"/>
    <d v="2019-05-07T17:05:43"/>
    <n v="3"/>
    <s v="PT;9;118;1582"/>
    <n v="340"/>
    <d v="2019-05-28T17:00:00"/>
    <n v="1"/>
    <x v="1"/>
    <x v="0"/>
    <x v="19"/>
  </r>
  <r>
    <x v="27"/>
    <n v="506722422"/>
    <n v="166014"/>
    <s v="Aluguer de Equipamentos de Som, Luz e Ar Condicionado - Multieventos"/>
    <d v="2019-05-07T17:06:30"/>
    <n v="13"/>
    <s v="PT;15;220;2478"/>
    <n v="5"/>
    <d v="2019-05-17T23:59:00"/>
    <n v="1"/>
    <x v="1"/>
    <x v="0"/>
    <x v="19"/>
  </r>
  <r>
    <x v="27"/>
    <n v="506722422"/>
    <n v="166015"/>
    <s v="AquisiÃ§Ã£o de serviÃ§os para organizaÃ§Ã£o de exposiÃ§Ã£o Â¿ CORTIÃ‡A Â¿ MODA &amp;amp; INOVAÃ‡ÃƒOÂ¿ Â¿ e desfile de Moda Â¿ Coruche Fashion Cork com integraÃ§Ã£o do Concurso de Ideias e criatividade Â¿ Categoria Moda Â¿ no Ã¢mbito da EEC PROVERE Â¿Montado de Sobro e CortiÃ§aÂ¿ - 2019"/>
    <d v="2019-05-07T17:19:33"/>
    <n v="13"/>
    <s v="PT;15;220;2478"/>
    <n v="340"/>
    <d v="2019-05-10T23:59:00"/>
    <n v="1"/>
    <x v="1"/>
    <x v="0"/>
    <x v="19"/>
  </r>
  <r>
    <x v="43"/>
    <n v="503035416"/>
    <n v="166017"/>
    <s v="AquisiÃ§Ã£o de GOLIMUMAB SC 100MG/1ML CANETA"/>
    <d v="2019-05-07T17:38:52"/>
    <n v="1"/>
    <s v="PT;1;1;232"/>
    <n v="340"/>
    <d v="2019-05-13T17:00:00"/>
    <n v="1"/>
    <x v="0"/>
    <x v="0"/>
    <x v="19"/>
  </r>
  <r>
    <x v="58"/>
    <n v="504828576"/>
    <n v="166018"/>
    <m/>
    <d v="2019-05-08T00:00:39"/>
    <n v="13"/>
    <s v="PT;1;1;232"/>
    <n v="400"/>
    <m/>
    <n v="1"/>
    <x v="1"/>
    <x v="0"/>
    <x v="19"/>
  </r>
  <r>
    <x v="58"/>
    <n v="504828576"/>
    <n v="166019"/>
    <m/>
    <d v="2019-05-08T00:25:51"/>
    <n v="13"/>
    <s v="PT;1;1;232"/>
    <n v="400"/>
    <m/>
    <n v="1"/>
    <x v="1"/>
    <x v="0"/>
    <x v="19"/>
  </r>
  <r>
    <x v="12"/>
    <n v="506187543"/>
    <n v="166027"/>
    <s v="AquisiÃ§Ã£o de fardamento, calÃ§ado e EPI na modalidade de fornecimento contÃ­nuo - 2019"/>
    <d v="2019-05-08T08:52:06"/>
    <n v="13"/>
    <s v="PT;1;1;232"/>
    <n v="340"/>
    <d v="2019-05-16T23:59:00"/>
    <n v="1"/>
    <x v="1"/>
    <x v="0"/>
    <x v="19"/>
  </r>
  <r>
    <x v="149"/>
    <n v="506642798"/>
    <n v="166028"/>
    <s v="ReparaÃ§Ã£o da retroescavadora JCB 3CX-4T de Matricula 00-NN-95"/>
    <d v="2019-05-08T09:12:45"/>
    <n v="1"/>
    <s v="PT;6;76;1247"/>
    <n v="360"/>
    <d v="2019-05-17T23:00:00"/>
    <n v="1"/>
    <x v="1"/>
    <x v="0"/>
    <x v="19"/>
  </r>
  <r>
    <x v="12"/>
    <n v="506187543"/>
    <n v="166029"/>
    <m/>
    <d v="2019-05-08T09:18:45"/>
    <n v="13"/>
    <s v="PT;1;1;232"/>
    <n v="400"/>
    <m/>
    <n v="1"/>
    <x v="1"/>
    <x v="0"/>
    <x v="19"/>
  </r>
  <r>
    <x v="39"/>
    <n v="680015019"/>
    <n v="166030"/>
    <s v="AquisiÃ§Ã£o de serviÃ§os com vista Ã  renovaÃ§Ã£o do contrato de manutenÃ§Ã£o preventiva/assistÃªncia tÃ©cnica ao equipamento ICP OES Thermo Scientific modelo iCAP 6000"/>
    <d v="2019-05-08T09:23:31"/>
    <n v="1"/>
    <s v="PT;12;169;2057"/>
    <n v="360"/>
    <d v="2019-05-14T16:00:00"/>
    <n v="1"/>
    <x v="5"/>
    <x v="0"/>
    <x v="19"/>
  </r>
  <r>
    <x v="170"/>
    <n v="505991527"/>
    <n v="166031"/>
    <s v="PROCEDIMENTO DE AJUSTE DIRETO PARA AQUISIÃ‡ÃƒO DE 1 VIATURA LIGEIRA DE PASSAGEIROS USADA"/>
    <d v="2019-05-08T09:33:38"/>
    <n v="1"/>
    <s v="PT;3;27;27"/>
    <n v="360"/>
    <d v="2019-05-20T23:59:00"/>
    <n v="1"/>
    <x v="5"/>
    <x v="0"/>
    <x v="19"/>
  </r>
  <r>
    <x v="159"/>
    <n v="506804240"/>
    <n v="166032"/>
    <s v="Plurianual"/>
    <d v="2019-05-08T09:40:28"/>
    <n v="3"/>
    <m/>
    <n v="400"/>
    <m/>
    <n v="1"/>
    <x v="1"/>
    <x v="0"/>
    <x v="19"/>
  </r>
  <r>
    <x v="21"/>
    <n v="506609553"/>
    <n v="166033"/>
    <s v="Aluguer, decoraÃ§Ã£o, montagem e desmontagem de stands de exterior, estruturas / pÃ©rgolas de sombreamento e manga led no Ã¢mbito da Feira da Luz - 2019"/>
    <d v="2019-05-08T10:05:48"/>
    <n v="13"/>
    <s v="PT;8;101;1519"/>
    <n v="360"/>
    <d v="2019-05-23T23:59:00"/>
    <n v="1"/>
    <x v="1"/>
    <x v="0"/>
    <x v="19"/>
  </r>
  <r>
    <x v="19"/>
    <n v="507396081"/>
    <n v="166034"/>
    <s v="CPUB006.DFR.2019_Contrato de LocaÃ§Ã£o Financeira MobiliÃ¡ria (leasing), para AquisiÃ§Ã£o de 1 FurgÃ£o com Caixa Estanque e Ventilador de Tejadilho"/>
    <d v="2019-05-08T10:11:58"/>
    <n v="3"/>
    <s v="PT;12;164;1996"/>
    <n v="360"/>
    <d v="2019-05-15T23:59:00"/>
    <n v="1"/>
    <x v="1"/>
    <x v="0"/>
    <x v="19"/>
  </r>
  <r>
    <x v="8"/>
    <n v="505187531"/>
    <n v="166035"/>
    <s v="Proc.Âº 10/EOP/DCOP/2019 - REABILITAÃ‡ÃƒO DOS PAVIMENTOS DA AV. DOM CARLOS I"/>
    <d v="2019-05-08T10:13:28"/>
    <n v="13"/>
    <s v="PT;12;164;1999"/>
    <n v="360"/>
    <d v="2019-05-14T23:59:00"/>
    <n v="1"/>
    <x v="1"/>
    <x v="0"/>
    <x v="19"/>
  </r>
  <r>
    <x v="82"/>
    <n v="680012907"/>
    <n v="166036"/>
    <s v="ConceÃ§Ã£o grÃ¡fica de sinalÃ©ticas e produÃ§Ã£o de packs em vinil"/>
    <d v="2019-05-08T10:24:40"/>
    <n v="13"/>
    <s v="PT;17;256;2822"/>
    <n v="360"/>
    <d v="2019-05-16T23:59:00"/>
    <n v="1"/>
    <x v="5"/>
    <x v="0"/>
    <x v="19"/>
  </r>
  <r>
    <x v="49"/>
    <n v="502098139"/>
    <n v="166037"/>
    <s v="CONTRATAÃ‡ÃƒO DA PRESTAÃ‡ÃƒO DE SERTVIÃ‡OS OCASIONAIS DE TRANSPORTE DE PASSAGEIROS (ALUGUER DE VIATURAS PESADAS E LIGEIRAS DE PASSAGEIROS COM MOTORISTA)."/>
    <d v="2019-05-08T10:25:09"/>
    <n v="3"/>
    <s v="PT;9;118;109"/>
    <n v="340"/>
    <d v="2019-06-07T18:00:00"/>
    <n v="1"/>
    <x v="1"/>
    <x v="0"/>
    <x v="19"/>
  </r>
  <r>
    <x v="14"/>
    <n v="501144218"/>
    <n v="166038"/>
    <s v="AquisiÃ§Ã£o de 4 viaturas ligeiras de passageiros seminovas"/>
    <d v="2019-05-08T10:27:48"/>
    <n v="13"/>
    <s v="PT;16;244;2616"/>
    <n v="360"/>
    <d v="2019-05-18T18:00:00"/>
    <n v="1"/>
    <x v="1"/>
    <x v="0"/>
    <x v="19"/>
  </r>
  <r>
    <x v="4"/>
    <n v="506334562"/>
    <n v="166039"/>
    <s v="RequalificaÃ§Ã£o do Jardim das Laranjeiras - Proc. n.Âº 28/2019"/>
    <d v="2019-05-08T10:41:37"/>
    <n v="3"/>
    <s v="PT;11;157;1950"/>
    <n v="360"/>
    <d v="2019-06-08T23:59:00"/>
    <n v="1"/>
    <x v="1"/>
    <x v="0"/>
    <x v="19"/>
  </r>
  <r>
    <x v="6"/>
    <n v="506037258"/>
    <n v="166043"/>
    <m/>
    <d v="2019-05-08T10:59:19"/>
    <n v="1"/>
    <m/>
    <n v="1"/>
    <m/>
    <n v="1"/>
    <x v="1"/>
    <x v="0"/>
    <x v="19"/>
  </r>
  <r>
    <x v="27"/>
    <n v="506722422"/>
    <n v="166046"/>
    <s v="Aluguer de estruturas para decoraÃ§Ã£o do espaÃ§o da Antiga Central de Camionagem - XI EdiÃ§Ã£o da FICOR -Feira Internacional da CortiÃ§a"/>
    <d v="2019-05-08T11:14:26"/>
    <n v="13"/>
    <s v="PT;15;220;2478"/>
    <n v="340"/>
    <d v="2019-05-11T23:59:00"/>
    <n v="1"/>
    <x v="1"/>
    <x v="0"/>
    <x v="19"/>
  </r>
  <r>
    <x v="149"/>
    <n v="506642798"/>
    <n v="166047"/>
    <s v="PrestaÃ§Ã£o de serviÃ§os para assegurar a execuÃ§Ã£o de faixas de gestÃ£o de combustÃ­vel associadas Ã  rede viÃ¡ria municipal"/>
    <d v="2019-05-08T11:22:40"/>
    <n v="1"/>
    <s v="PT;6;76;1247"/>
    <n v="360"/>
    <d v="2019-05-13T23:00:00"/>
    <n v="1"/>
    <x v="1"/>
    <x v="0"/>
    <x v="19"/>
  </r>
  <r>
    <x v="49"/>
    <n v="502098139"/>
    <n v="166048"/>
    <s v="CONTRATAÃ‡ÃƒO DO FORNECIMENTO DE DOIS QUADRICICLOS ELÃ‰TRICOS PARA RECOLHA SELETIVA."/>
    <d v="2019-05-08T11:24:43"/>
    <n v="3"/>
    <s v="PT;9;118;109"/>
    <n v="340"/>
    <d v="2019-05-27T18:00:00"/>
    <n v="1"/>
    <x v="1"/>
    <x v="0"/>
    <x v="19"/>
  </r>
  <r>
    <x v="27"/>
    <n v="506722422"/>
    <n v="166049"/>
    <s v="AquisiÃ§Ã£o de ServiÃ§os de EspetÃ¡culos Musicais para &quot;FICOR - Feira Internacional da CortiÃ§a&quot; e &quot;Feira de S. Miguel&quot;"/>
    <d v="2019-05-08T11:28:45"/>
    <n v="13"/>
    <s v="PT;15;220;2478"/>
    <n v="340"/>
    <d v="2019-05-11T23:59:00"/>
    <n v="1"/>
    <x v="1"/>
    <x v="0"/>
    <x v="19"/>
  </r>
  <r>
    <x v="86"/>
    <n v="501273433"/>
    <n v="166050"/>
    <s v="REQUALIFICAÃ‡ÃƒO DA RUA DA FONTE SANTA EM BENFICA DO RIBATEJO"/>
    <d v="2019-05-08T11:30:09"/>
    <n v="3"/>
    <s v="PT;15;214;2451"/>
    <n v="5"/>
    <d v="2019-05-22T23:59:00"/>
    <n v="1"/>
    <x v="1"/>
    <x v="0"/>
    <x v="19"/>
  </r>
  <r>
    <x v="70"/>
    <n v="506791220"/>
    <n v="166051"/>
    <s v="ServiÃ§os de Limpeza PÃºblica"/>
    <d v="2019-05-08T11:32:39"/>
    <n v="13"/>
    <s v="PT;16;239;78"/>
    <n v="360"/>
    <d v="2019-05-15T23:59:00"/>
    <n v="1"/>
    <x v="1"/>
    <x v="0"/>
    <x v="19"/>
  </r>
  <r>
    <x v="14"/>
    <n v="501144218"/>
    <n v="166052"/>
    <s v="Contentores de superfÃ­cie de 800l, de 120l e de 80l"/>
    <d v="2019-05-08T11:36:56"/>
    <n v="13"/>
    <s v="PT;16;244;2616"/>
    <n v="360"/>
    <d v="2019-05-18T18:00:00"/>
    <n v="1"/>
    <x v="1"/>
    <x v="0"/>
    <x v="19"/>
  </r>
  <r>
    <x v="11"/>
    <n v="506614913"/>
    <n v="166053"/>
    <s v="AquisiÃ§Ã£o de peÃ§as para equipamentos instalados no Parque Infantil de Ã - dos - Bispos"/>
    <d v="2019-05-08T11:38:30"/>
    <n v="1"/>
    <s v="PT;12;173;2086"/>
    <n v="360"/>
    <d v="2019-05-14T23:59:00"/>
    <n v="1"/>
    <x v="1"/>
    <x v="0"/>
    <x v="19"/>
  </r>
  <r>
    <x v="76"/>
    <n v="512105030"/>
    <n v="166054"/>
    <m/>
    <d v="2019-05-08T11:48:45"/>
    <n v="1"/>
    <m/>
    <n v="1"/>
    <m/>
    <n v="1"/>
    <x v="0"/>
    <x v="0"/>
    <x v="19"/>
  </r>
  <r>
    <x v="97"/>
    <n v="508354617"/>
    <n v="166055"/>
    <m/>
    <d v="2019-05-08T11:51:45"/>
    <n v="3"/>
    <s v="PT;1;1;232"/>
    <n v="400"/>
    <m/>
    <n v="1"/>
    <x v="1"/>
    <x v="0"/>
    <x v="19"/>
  </r>
  <r>
    <x v="43"/>
    <n v="503035416"/>
    <n v="166056"/>
    <s v="AquisiÃ§Ã£o de serviÃ§os de manutenÃ§Ã£o do storage emc"/>
    <d v="2019-05-08T11:52:52"/>
    <n v="13"/>
    <s v="PT;1;1;232"/>
    <n v="360"/>
    <d v="2019-05-19T17:00:00"/>
    <n v="1"/>
    <x v="0"/>
    <x v="0"/>
    <x v="19"/>
  </r>
  <r>
    <x v="34"/>
    <n v="508069645"/>
    <n v="166057"/>
    <s v="PE_19044_ADE - EMPREITADA PARA INSTALAÃ‡Ã•ES PROVISÃ“RIAS DA ESCOLA ARTÃSTICA DE DANÃ‡A DO CONSERVATÃ“RIO NACIONAL NA ACADEMIA DE CIÃŠNCIAS"/>
    <d v="2019-05-08T11:53:25"/>
    <n v="1"/>
    <s v="PT;12;165;2017"/>
    <n v="360"/>
    <d v="2019-05-16T17:00:00"/>
    <n v="1"/>
    <x v="6"/>
    <x v="0"/>
    <x v="19"/>
  </r>
  <r>
    <x v="65"/>
    <n v="600084779"/>
    <n v="166059"/>
    <m/>
    <d v="2019-05-08T12:11:26"/>
    <n v="13"/>
    <m/>
    <n v="400"/>
    <m/>
    <n v="1"/>
    <x v="2"/>
    <x v="0"/>
    <x v="19"/>
  </r>
  <r>
    <x v="24"/>
    <n v="503311332"/>
    <n v="166060"/>
    <s v="CPI 21/19 - AquisiÃ§Ã£o de serviÃ§os de assistÃªncia tÃ©cnica, manutenÃ§Ã£o preventiva e corretiva para o TÃºnel do MarquÃªs de Pombal"/>
    <d v="2019-05-08T12:16:13"/>
    <n v="3"/>
    <s v="PT;12;165;2022"/>
    <n v="360"/>
    <d v="2019-06-07T17:00:00"/>
    <n v="1"/>
    <x v="1"/>
    <x v="0"/>
    <x v="19"/>
  </r>
  <r>
    <x v="198"/>
    <n v="504746383"/>
    <n v="166061"/>
    <m/>
    <d v="2019-05-08T12:27:36"/>
    <n v="3"/>
    <s v="PT;1;1;232"/>
    <n v="400"/>
    <m/>
    <n v="1"/>
    <x v="2"/>
    <x v="0"/>
    <x v="19"/>
  </r>
  <r>
    <x v="137"/>
    <n v="506818829"/>
    <n v="166062"/>
    <s v="Empreitada de &quot;ConstruÃ§Ã£o de muros de suporte em Nogueira do Cravo&quot;"/>
    <d v="2019-05-08T12:35:15"/>
    <n v="1"/>
    <s v="PT;7;88;1425"/>
    <n v="360"/>
    <d v="2019-05-15T23:59:00"/>
    <n v="1"/>
    <x v="1"/>
    <x v="0"/>
    <x v="19"/>
  </r>
  <r>
    <x v="4"/>
    <n v="506334562"/>
    <n v="166063"/>
    <m/>
    <d v="2019-05-08T12:37:17"/>
    <n v="13"/>
    <s v="PT;1;1;232"/>
    <n v="400"/>
    <m/>
    <n v="1"/>
    <x v="1"/>
    <x v="0"/>
    <x v="19"/>
  </r>
  <r>
    <x v="93"/>
    <n v="501305564"/>
    <n v="166064"/>
    <m/>
    <d v="2019-05-08T14:06:40"/>
    <n v="1"/>
    <s v="PT;1;1;232"/>
    <n v="400"/>
    <m/>
    <n v="1"/>
    <x v="1"/>
    <x v="0"/>
    <x v="19"/>
  </r>
  <r>
    <x v="21"/>
    <n v="506609553"/>
    <n v="166065"/>
    <s v="AquisiÃ§Ã£o de serviÃ§os - RemodelaÃ§Ã£o de rede estruturada de dados no edifÃ­cio dos PaÃ§os do Concelho (OPERAÃ‡ÃƒO &quot;MODERNIZAÃ‡ÃƒOAC@2020&quot; - ALT20-09-0550-FEDER-000014)"/>
    <d v="2019-05-08T14:10:47"/>
    <n v="13"/>
    <s v="PT;8;101;1519"/>
    <n v="360"/>
    <d v="2019-05-17T23:59:00"/>
    <n v="1"/>
    <x v="1"/>
    <x v="0"/>
    <x v="19"/>
  </r>
  <r>
    <x v="93"/>
    <n v="501305564"/>
    <n v="166066"/>
    <s v="AquisiÃ§Ã£o de serviÃ§os de aluguer de tendas/stands para vÃ¡rios eventos"/>
    <d v="2019-05-08T14:11:33"/>
    <n v="13"/>
    <s v="PT;15;218;121"/>
    <n v="340"/>
    <d v="2019-05-11T23:59:00"/>
    <n v="1"/>
    <x v="1"/>
    <x v="0"/>
    <x v="19"/>
  </r>
  <r>
    <x v="70"/>
    <n v="506791220"/>
    <n v="166067"/>
    <s v="RemoÃ§Ã£o de ResÃ­duos Urbanos"/>
    <d v="2019-05-08T14:12:32"/>
    <n v="13"/>
    <s v="PT;16;239;78"/>
    <n v="360"/>
    <d v="2019-05-15T23:59:00"/>
    <n v="1"/>
    <x v="1"/>
    <x v="0"/>
    <x v="19"/>
  </r>
  <r>
    <x v="159"/>
    <n v="506804240"/>
    <n v="166068"/>
    <s v="ComunicaÃ§Ãµes para o MunicÃ­pio de Lagoa"/>
    <d v="2019-05-08T14:15:26"/>
    <n v="3"/>
    <s v="PT;9;116;63"/>
    <n v="5"/>
    <d v="2019-05-24T17:00:00"/>
    <n v="1"/>
    <x v="1"/>
    <x v="0"/>
    <x v="19"/>
  </r>
  <r>
    <x v="6"/>
    <n v="506037258"/>
    <n v="166072"/>
    <s v="ConstruÃ§Ã£o de intersecÃ§Ã£o giratÃ³ria na intersecÃ§Ã£o da Rua de SÃ£o Vicente/Bandeira e a Rua do Ameal/Aquilino Ribeiro"/>
    <d v="2019-05-08T14:32:19"/>
    <n v="13"/>
    <s v="PT;17;256;2822"/>
    <n v="340"/>
    <d v="2019-05-14T17:00:00"/>
    <n v="1"/>
    <x v="1"/>
    <x v="0"/>
    <x v="19"/>
  </r>
  <r>
    <x v="70"/>
    <n v="506791220"/>
    <n v="166073"/>
    <s v="ElaboraÃ§Ã£o e Aluguer de Carros AlegÃ³ricos"/>
    <d v="2019-05-08T14:38:29"/>
    <n v="1"/>
    <s v="PT;16;239;78"/>
    <n v="360"/>
    <d v="2019-05-15T23:59:00"/>
    <n v="1"/>
    <x v="1"/>
    <x v="0"/>
    <x v="19"/>
  </r>
  <r>
    <x v="8"/>
    <n v="505187531"/>
    <n v="166074"/>
    <s v="Empreitada de Ajardinamentos em Carcavelos"/>
    <d v="2019-05-08T14:39:48"/>
    <n v="13"/>
    <s v="PT;12;164;1998"/>
    <n v="5"/>
    <d v="2019-05-14T23:59:00"/>
    <n v="1"/>
    <x v="1"/>
    <x v="0"/>
    <x v="19"/>
  </r>
  <r>
    <x v="8"/>
    <n v="505187531"/>
    <n v="166075"/>
    <s v="EXECUÃ‡ÃƒO DA VIA DEDICADA AO VEÃCULO AUTÃ“NOMO EM CARCAVELOS - ProcÂº 17/EOP/DCOP/2019"/>
    <d v="2019-05-08T14:41:15"/>
    <n v="13"/>
    <s v="PT;12;164;42"/>
    <n v="360"/>
    <d v="2019-05-14T23:59:00"/>
    <n v="1"/>
    <x v="1"/>
    <x v="0"/>
    <x v="19"/>
  </r>
  <r>
    <x v="65"/>
    <n v="600084779"/>
    <n v="166076"/>
    <m/>
    <d v="2019-05-08T14:42:41"/>
    <n v="5"/>
    <s v="PT;1;1;232"/>
    <n v="400"/>
    <d v="2019-03-01T17:00:00"/>
    <n v="1"/>
    <x v="2"/>
    <x v="0"/>
    <x v="19"/>
  </r>
  <r>
    <x v="14"/>
    <n v="501144218"/>
    <n v="166077"/>
    <s v="AquisiÃ§Ã£o de IluminaÃ§Ã£o PÃºblica para Monumentos-Castelo de Sesimbra"/>
    <d v="2019-05-08T14:43:51"/>
    <n v="13"/>
    <s v="PT;16;244;2616"/>
    <n v="360"/>
    <d v="2019-05-18T18:00:00"/>
    <n v="1"/>
    <x v="1"/>
    <x v="0"/>
    <x v="19"/>
  </r>
  <r>
    <x v="17"/>
    <n v="505456010"/>
    <n v="166078"/>
    <s v="AquisiÃ§Ã£o de fardamento, por lotes, para os funcionÃ¡rios afetos ao Departamento de Ambiente e ServiÃ§os Urbanos (DASU) e Departamento de EducaÃ§Ã£o e Desenvolvimento Sociocultural (DEDS)"/>
    <d v="2019-05-08T14:45:19"/>
    <n v="3"/>
    <s v="PT;12;174;223"/>
    <n v="340"/>
    <d v="2019-07-19T23:59:00"/>
    <n v="1"/>
    <x v="1"/>
    <x v="0"/>
    <x v="19"/>
  </r>
  <r>
    <x v="65"/>
    <n v="600084779"/>
    <n v="166079"/>
    <m/>
    <d v="2019-05-08T14:46:30"/>
    <n v="5"/>
    <s v="PT;1;1;232"/>
    <n v="400"/>
    <d v="2019-03-01T17:00:00"/>
    <n v="1"/>
    <x v="2"/>
    <x v="0"/>
    <x v="19"/>
  </r>
  <r>
    <x v="13"/>
    <n v="501294104"/>
    <n v="166080"/>
    <s v="BENEFICIAÃ‡ÃƒO DA PRACETA MANUEL NUNES DE ALMEIDA - 1Âª FASE"/>
    <d v="2019-05-08T14:54:18"/>
    <n v="13"/>
    <s v="PT;16;245;2623"/>
    <n v="360"/>
    <d v="2019-05-17T23:59:00"/>
    <n v="1"/>
    <x v="1"/>
    <x v="0"/>
    <x v="19"/>
  </r>
  <r>
    <x v="24"/>
    <n v="503311332"/>
    <n v="166081"/>
    <s v="AD 29/19 - aquisiÃ§Ã£o de serviÃ§os para deslocaÃ§Ãµes e estadias em Dublin, no Ã¢mbito da convenÃ§Ã£o Â¿Velo-City 2019Â¿"/>
    <d v="2019-05-08T15:00:43"/>
    <n v="1"/>
    <s v="PT;12;165;2006"/>
    <n v="360"/>
    <d v="2019-05-10T17:00:00"/>
    <n v="1"/>
    <x v="1"/>
    <x v="0"/>
    <x v="19"/>
  </r>
  <r>
    <x v="42"/>
    <n v="512103070"/>
    <n v="166082"/>
    <s v="O presente procedimento tem por objeto o fornecimento de dois equipamentos para a realizaÃ§Ã£o de testes de Gasometria, para o serviÃ§o de anÃ¡lises clÃ­nicas e unidade de cuidados intensivos do Hospital da Horta, E.P.E.R., de acordo com as especificaÃ§Ãµes tÃ©cnicas anexas ao Caderno de Encargos do procedimento."/>
    <d v="2019-05-08T15:07:43"/>
    <n v="13"/>
    <s v="PT;20;305;3353"/>
    <n v="340"/>
    <d v="2019-06-08T23:59:00"/>
    <n v="1"/>
    <x v="0"/>
    <x v="0"/>
    <x v="19"/>
  </r>
  <r>
    <x v="159"/>
    <n v="506804240"/>
    <n v="166083"/>
    <s v="EstÃ£o abrangidas na prestaÃ§Ã£o de serviÃ§os as reparaÃ§Ãµes de mecÃ¢nica, chapa, pintura, caixas de velocidades, transmissÃµes, lubrificaÃ§Ã£o, revisÃµes e a prestaÃ§Ã£o de serviÃ§os correlacionados, para as referidas viaturas da frota municipal, incluindo o fornecimento de peÃ§as e acessÃ³rios a aplicar nas viaturas."/>
    <d v="2019-05-08T15:12:38"/>
    <n v="3"/>
    <s v="PT;9;116;63"/>
    <n v="360"/>
    <d v="2019-05-17T17:00:00"/>
    <n v="1"/>
    <x v="1"/>
    <x v="0"/>
    <x v="19"/>
  </r>
  <r>
    <x v="129"/>
    <n v="501258027"/>
    <n v="166085"/>
    <m/>
    <d v="2019-05-08T15:16:58"/>
    <n v="1"/>
    <s v="PT;1;1;232"/>
    <n v="400"/>
    <m/>
    <n v="1"/>
    <x v="1"/>
    <x v="0"/>
    <x v="19"/>
  </r>
  <r>
    <x v="149"/>
    <n v="506642798"/>
    <n v="166086"/>
    <s v="Aluguer de Stand's e Tendas - Feira dos Sabores do Tejo 2019"/>
    <d v="2019-05-08T15:19:30"/>
    <n v="13"/>
    <s v="PT;6;76;1247"/>
    <n v="360"/>
    <d v="2019-05-13T23:00:00"/>
    <n v="1"/>
    <x v="1"/>
    <x v="0"/>
    <x v="19"/>
  </r>
  <r>
    <x v="13"/>
    <n v="501294104"/>
    <n v="166087"/>
    <s v="REABILITAÃ‡ÃƒO DE BALNEÃRIO 2 DO ECOPARQUE DO OUTÃƒO"/>
    <d v="2019-05-08T15:25:44"/>
    <n v="13"/>
    <s v="PT;16;245;2623"/>
    <n v="300"/>
    <d v="2019-05-17T23:59:00"/>
    <n v="1"/>
    <x v="1"/>
    <x v="0"/>
    <x v="19"/>
  </r>
  <r>
    <x v="92"/>
    <n v="512044040"/>
    <n v="166088"/>
    <m/>
    <d v="2019-05-08T15:26:28"/>
    <n v="1"/>
    <s v="PT;1;1;232"/>
    <n v="1"/>
    <m/>
    <n v="1"/>
    <x v="1"/>
    <x v="0"/>
    <x v="19"/>
  </r>
  <r>
    <x v="92"/>
    <n v="512044040"/>
    <n v="166089"/>
    <s v="AquisiÃ§Ã£o de serviÃ§os de fundiÃ§Ã£o em bronze para a estÃ¡tua a D. Afonso VI"/>
    <d v="2019-05-08T15:26:50"/>
    <n v="1"/>
    <s v="PT;20;299;145"/>
    <n v="360"/>
    <d v="2019-05-14T23:59:00"/>
    <n v="1"/>
    <x v="1"/>
    <x v="0"/>
    <x v="19"/>
  </r>
  <r>
    <x v="62"/>
    <n v="505985217"/>
    <n v="166090"/>
    <s v="AquisiÃ§Ã£o de serviÃ§os de serviÃ§os de seguros de acidentes de trabalho, acidentes pessoais, responsabilidade civil de exploraÃ§Ã£o e automÃ³vel, pelo perÃ­odo de 12 (doze) meses, com inÃ­cio a 1 de junho de 2019."/>
    <d v="2019-05-08T15:36:59"/>
    <n v="3"/>
    <s v="PT;4;51;900"/>
    <n v="360"/>
    <d v="2019-05-17T00:00:00"/>
    <n v="1"/>
    <x v="1"/>
    <x v="0"/>
    <x v="19"/>
  </r>
  <r>
    <x v="129"/>
    <n v="501258027"/>
    <n v="166091"/>
    <m/>
    <d v="2019-05-08T15:38:56"/>
    <n v="1"/>
    <s v="PT;1;1;232"/>
    <n v="400"/>
    <m/>
    <n v="1"/>
    <x v="1"/>
    <x v="0"/>
    <x v="19"/>
  </r>
  <r>
    <x v="9"/>
    <n v="506173968"/>
    <n v="166095"/>
    <s v="RemodelaÃ§Ã£o de InstalaÃ§Ãµes SanitÃ¡rias, Pinturas Interiores e ColocaÃ§Ã£o de Estores de Rolo nas Salas de Aula"/>
    <d v="2019-05-08T15:56:05"/>
    <n v="13"/>
    <s v="PT;16;243;2612"/>
    <n v="360"/>
    <d v="2019-05-14T17:30:00"/>
    <n v="1"/>
    <x v="1"/>
    <x v="0"/>
    <x v="19"/>
  </r>
  <r>
    <x v="19"/>
    <n v="507396081"/>
    <n v="166097"/>
    <s v="AquisiÃ§Ã£o de Viatura de 26Ton para Recolha de RSU com Grua e Sistema de Lavagem"/>
    <d v="2019-05-08T16:02:43"/>
    <n v="3"/>
    <s v="PT;12;164;1996"/>
    <n v="360"/>
    <d v="2019-06-12T23:59:00"/>
    <n v="1"/>
    <x v="1"/>
    <x v="0"/>
    <x v="19"/>
  </r>
  <r>
    <x v="19"/>
    <n v="507396081"/>
    <n v="166098"/>
    <s v="AquisiÃ§Ã£o de Lavadoura 100% ElÃ©trica"/>
    <d v="2019-05-08T16:03:01"/>
    <n v="3"/>
    <s v="PT;12;164;1996"/>
    <n v="360"/>
    <d v="2019-05-18T23:59:00"/>
    <n v="1"/>
    <x v="1"/>
    <x v="0"/>
    <x v="19"/>
  </r>
  <r>
    <x v="199"/>
    <n v="506755150"/>
    <n v="166100"/>
    <s v="Empreitada de Melhoria da Mobilidade na Ãrea Industrial Pinhal dos Mouros/EN 114-3, em Salvaterra de Magos"/>
    <d v="2019-05-08T16:03:54"/>
    <n v="3"/>
    <s v="PT;15;226;2510"/>
    <n v="340"/>
    <d v="2019-06-08T23:59:00"/>
    <n v="1"/>
    <x v="1"/>
    <x v="0"/>
    <x v="19"/>
  </r>
  <r>
    <x v="13"/>
    <n v="501294104"/>
    <n v="166102"/>
    <s v="AQUISIÃ‡ÃƒO DE EQUIPAMENTO DE LIMPEZA DE PRAIAS."/>
    <d v="2019-05-08T16:09:13"/>
    <n v="1"/>
    <s v="PT;16;245;2623"/>
    <n v="360"/>
    <d v="2019-05-14T23:59:00"/>
    <n v="1"/>
    <x v="1"/>
    <x v="0"/>
    <x v="19"/>
  </r>
  <r>
    <x v="4"/>
    <n v="506334562"/>
    <n v="166103"/>
    <s v="Centro Escolar da Guia"/>
    <d v="2019-05-08T16:21:04"/>
    <n v="3"/>
    <s v="PT;11;157;1955"/>
    <n v="5"/>
    <d v="2019-06-28T23:59:00"/>
    <n v="1"/>
    <x v="1"/>
    <x v="0"/>
    <x v="19"/>
  </r>
  <r>
    <x v="13"/>
    <n v="501294104"/>
    <n v="166104"/>
    <s v="PRESTAÃ‡ÃƒO DE SERVIÃ‡OS PARA PROMOÃ‡ÃƒO DIGITAL &quot;E-TECH&quot;, ESPAÃ‡O EDUGEP NA FEIRA DE SANTIAGO 2019."/>
    <d v="2019-05-08T16:26:18"/>
    <n v="1"/>
    <s v="PT;16;245;2619"/>
    <n v="360"/>
    <d v="2019-05-14T23:59:00"/>
    <n v="1"/>
    <x v="1"/>
    <x v="0"/>
    <x v="19"/>
  </r>
  <r>
    <x v="17"/>
    <n v="505456010"/>
    <n v="166105"/>
    <s v="FORNECIMENTO DE CONSUMÃVEIS DE HIGIENE PARA DIVERSAS ESCOLAS (JI + EB1) E INSTALAÃ‡Ã•ES MUNICIPAIS"/>
    <d v="2019-05-08T16:41:22"/>
    <n v="1"/>
    <s v="PT;12;174;223"/>
    <n v="360"/>
    <d v="2019-05-13T23:59:00"/>
    <n v="1"/>
    <x v="1"/>
    <x v="0"/>
    <x v="19"/>
  </r>
  <r>
    <x v="11"/>
    <n v="506614913"/>
    <n v="166106"/>
    <s v="Fornecimento de material, reparaÃ§Ã£o e conservaÃ§Ã£o de elementos de madeira nos espaÃ§os pÃºblicos do concelho"/>
    <d v="2019-05-08T16:44:33"/>
    <n v="1"/>
    <s v="PT;12;173;2086"/>
    <n v="360"/>
    <d v="2019-05-14T23:59:00"/>
    <n v="1"/>
    <x v="1"/>
    <x v="0"/>
    <x v="19"/>
  </r>
  <r>
    <x v="77"/>
    <n v="506730573"/>
    <n v="166108"/>
    <s v="AquisiÃ§Ã£o de serviÃ§os de levantamento histÃ³rico e genealÃ³gico das freguesias de Sagres e da Raposeira"/>
    <d v="2019-05-08T21:56:49"/>
    <n v="1"/>
    <s v="PT;9;125;1611"/>
    <n v="340"/>
    <d v="2019-05-16T15:00:00"/>
    <n v="1"/>
    <x v="1"/>
    <x v="0"/>
    <x v="19"/>
  </r>
  <r>
    <x v="226"/>
    <n v="506873412"/>
    <n v="166109"/>
    <m/>
    <d v="2019-05-08T22:21:46"/>
    <n v="3"/>
    <s v="PT;1;1;232"/>
    <n v="400"/>
    <m/>
    <n v="1"/>
    <x v="1"/>
    <x v="0"/>
    <x v="19"/>
  </r>
  <r>
    <x v="226"/>
    <n v="506873412"/>
    <n v="166110"/>
    <m/>
    <d v="2019-05-08T22:23:25"/>
    <n v="3"/>
    <s v="PT;1;1;232"/>
    <n v="400"/>
    <m/>
    <n v="1"/>
    <x v="1"/>
    <x v="0"/>
    <x v="19"/>
  </r>
  <r>
    <x v="149"/>
    <n v="506642798"/>
    <n v="166127"/>
    <s v="PrestaÃ§Ã£o de ServiÃ§os de Lavagem e DesinfeÃ§Ã£o de Contentores de RSU'S"/>
    <d v="2019-05-09T08:39:56"/>
    <n v="1"/>
    <s v="PT;6;76;263"/>
    <n v="360"/>
    <d v="2019-05-15T23:00:00"/>
    <n v="1"/>
    <x v="1"/>
    <x v="0"/>
    <x v="19"/>
  </r>
  <r>
    <x v="3"/>
    <n v="500051054"/>
    <n v="166131"/>
    <s v="PrestaÃ§Ã£o de serviÃ§os de reparaÃ§Ã£o de furos, alinhamento de direÃ§Ã£o e calibragem de rodas em viaturas ligeiras, pesadas e mÃ¡quinas do MunicÃ­pio de Almada"/>
    <d v="2019-05-09T09:31:07"/>
    <n v="13"/>
    <s v="PT;16;236;230"/>
    <n v="360"/>
    <d v="2019-05-14T19:00:00"/>
    <n v="1"/>
    <x v="1"/>
    <x v="0"/>
    <x v="19"/>
  </r>
  <r>
    <x v="13"/>
    <n v="501294104"/>
    <n v="166132"/>
    <s v="PRESTAÃ‡ÃƒO DE SERVIÃ‡OS PARA A LAVAGEM DE CONTENTORES"/>
    <d v="2019-05-09T09:31:53"/>
    <n v="3"/>
    <s v="PT;16;245;2623"/>
    <n v="360"/>
    <d v="2019-05-18T23:59:00"/>
    <n v="1"/>
    <x v="1"/>
    <x v="0"/>
    <x v="19"/>
  </r>
  <r>
    <x v="0"/>
    <n v="508481287"/>
    <n v="166134"/>
    <s v="PrestaÃ§Ã£o de serviÃ§os de apoio ao reporte financeiro, conferÃªncia de faturas e tesouraria, para o Centro Hospitalar UniversitÃ¡rio de Lisboa Norte, EPE"/>
    <d v="2019-05-09T09:35:13"/>
    <n v="5"/>
    <s v="PT;12;165;2010"/>
    <n v="5"/>
    <d v="2019-06-09T17:00:00"/>
    <n v="1"/>
    <x v="0"/>
    <x v="0"/>
    <x v="19"/>
  </r>
  <r>
    <x v="1"/>
    <n v="506673626"/>
    <n v="166136"/>
    <s v="AquisiÃ§Ã£o de serviÃ§os para manutenÃ§Ã£o do moinho de vento nascente de Alburrica"/>
    <d v="2019-05-09T09:46:35"/>
    <n v="1"/>
    <s v="PT;16;237;31"/>
    <n v="5"/>
    <d v="2019-05-14T23:59:00"/>
    <n v="1"/>
    <x v="1"/>
    <x v="0"/>
    <x v="19"/>
  </r>
  <r>
    <x v="14"/>
    <n v="501144218"/>
    <n v="166138"/>
    <s v="Arranque, demoliÃ§Ã£o e assentamento de lancil, assentamento de lajetas e de calÃ§ada aplicaÃ§Ã£o de betuminoso e demais trabalhos acessÃ³rios."/>
    <d v="2019-05-09T09:52:13"/>
    <n v="1"/>
    <s v="PT;16;244;2618"/>
    <n v="360"/>
    <d v="2019-05-20T23:59:00"/>
    <n v="1"/>
    <x v="1"/>
    <x v="0"/>
    <x v="19"/>
  </r>
  <r>
    <x v="3"/>
    <n v="500051054"/>
    <n v="166139"/>
    <s v="AquisiÃ§Ã£o de acessÃ³rios para contentores de resÃ­duos urbanos"/>
    <d v="2019-05-09T09:54:14"/>
    <n v="3"/>
    <s v="PT;16;236;230"/>
    <n v="340"/>
    <d v="2019-05-18T19:00:00"/>
    <n v="1"/>
    <x v="1"/>
    <x v="0"/>
    <x v="19"/>
  </r>
  <r>
    <x v="109"/>
    <n v="506676056"/>
    <n v="166140"/>
    <s v="AquisiÃ§Ã£o de Extintores, ao abrigo do contrato de Acordo Quadro N.Âº 03/2016 , celebrado na sequÃªncia do procedimento de Concurso PÃºblico N.Âº 03/2016/CCE"/>
    <d v="2019-05-09T10:07:45"/>
    <n v="1"/>
    <s v="PT;15;216;43"/>
    <n v="340"/>
    <d v="2019-05-13T23:59:00"/>
    <n v="1"/>
    <x v="1"/>
    <x v="0"/>
    <x v="19"/>
  </r>
  <r>
    <x v="3"/>
    <n v="500051054"/>
    <n v="166141"/>
    <s v="AquisiÃ§Ã£o de serviÃ§os de reparaÃ§Ã£o da caixa de velocidades e seletor de velocidades da viatura de matricula 72-AZ-55"/>
    <d v="2019-05-09T10:11:51"/>
    <n v="13"/>
    <s v="PT;16;236;230"/>
    <n v="360"/>
    <d v="2019-05-16T19:00:00"/>
    <n v="1"/>
    <x v="1"/>
    <x v="0"/>
    <x v="19"/>
  </r>
  <r>
    <x v="177"/>
    <n v="506735524"/>
    <n v="166142"/>
    <s v="OE-CP NÂº 5/2019 VIA PEDONAL E CICLÃVEL AO NÃšCLEO DE MACIEIRA DE CAMBRA"/>
    <d v="2019-05-09T10:38:11"/>
    <n v="3"/>
    <s v="PT;2;21;477"/>
    <n v="360"/>
    <d v="2019-06-11T17:00:00"/>
    <n v="1"/>
    <x v="1"/>
    <x v="0"/>
    <x v="19"/>
  </r>
  <r>
    <x v="65"/>
    <n v="600084779"/>
    <n v="166143"/>
    <s v="AquisiÃ§Ã£o de serviÃ§os de desenvolvimento aplicacional no Ã¢mbito do Sistema de obrigaÃ§Ãµes acessÃ³rias Â¿ evoluÃ§Ã£o funcional"/>
    <d v="2019-05-09T10:42:40"/>
    <n v="13"/>
    <s v="PT;12;165;2004"/>
    <n v="340"/>
    <d v="2019-05-18T17:00:00"/>
    <n v="1"/>
    <x v="2"/>
    <x v="0"/>
    <x v="19"/>
  </r>
  <r>
    <x v="50"/>
    <n v="500192855"/>
    <n v="166148"/>
    <m/>
    <d v="2019-05-09T10:49:00"/>
    <n v="13"/>
    <s v="PT;1;1;232"/>
    <n v="400"/>
    <m/>
    <n v="1"/>
    <x v="3"/>
    <x v="0"/>
    <x v="19"/>
  </r>
  <r>
    <x v="35"/>
    <n v="501290206"/>
    <n v="166158"/>
    <s v="CaracterizaÃ§Ã£o e instalaÃ§Ã£o de equipamento nas viaturas Ligeiras de Passageiros, de apoio ao &quot;Projeto Escola Segura&quot; e ao &quot;ServiÃ§o de ProteÃ§Ã£o Civil Municipal&quot;"/>
    <d v="2019-05-09T11:15:53"/>
    <n v="1"/>
    <s v="PT;11;146;5"/>
    <n v="300"/>
    <d v="2019-05-13T17:00:00"/>
    <n v="1"/>
    <x v="1"/>
    <x v="0"/>
    <x v="19"/>
  </r>
  <r>
    <x v="24"/>
    <n v="503311332"/>
    <n v="166159"/>
    <s v="AD 31/19 - aquisiÃ§Ã£o de serviÃ§os de requalificaÃ§Ã£o do espaÃ§o exterior da passagem superior de peÃµes de Entrecampos"/>
    <d v="2019-05-09T11:19:22"/>
    <n v="1"/>
    <s v="PT;12;165;2013"/>
    <n v="360"/>
    <d v="2019-05-15T17:00:00"/>
    <n v="1"/>
    <x v="1"/>
    <x v="0"/>
    <x v="19"/>
  </r>
  <r>
    <x v="65"/>
    <n v="600084779"/>
    <n v="166161"/>
    <s v="AquisiÃ§Ã£o de serviÃ§os de desenvolvimento aplicacional para a evoluÃ§Ã£o funcional dos 2 sistemas: VAT Refund e Reembolso de IVA para sujeitos passivos fora da Comunidade."/>
    <d v="2019-05-09T11:40:34"/>
    <n v="13"/>
    <s v="PT;12;165;2004"/>
    <n v="340"/>
    <d v="2019-05-18T17:00:00"/>
    <n v="1"/>
    <x v="2"/>
    <x v="0"/>
    <x v="19"/>
  </r>
  <r>
    <x v="39"/>
    <n v="680015019"/>
    <n v="166163"/>
    <s v="AquisiÃ§Ã£o de caudalÃ­metros para instalaÃ§Ã£o em diversas ZMCÂ¿s dos SIMAS nos concelhos de Oeiras e Amadora."/>
    <d v="2019-05-09T11:53:43"/>
    <n v="13"/>
    <s v="PT;12;169;2057"/>
    <n v="360"/>
    <d v="2019-05-16T23:59:00"/>
    <n v="1"/>
    <x v="5"/>
    <x v="0"/>
    <x v="19"/>
  </r>
  <r>
    <x v="9"/>
    <n v="506173968"/>
    <n v="166164"/>
    <s v="MATERIAIS PARA SUBSTITUIÃ‡ÃƒO DA REDE DE ÃGUAS NA VERDIZELA"/>
    <d v="2019-05-09T11:59:41"/>
    <n v="13"/>
    <s v="PT;16;243;2612"/>
    <n v="360"/>
    <d v="2019-05-14T18:00:00"/>
    <n v="1"/>
    <x v="1"/>
    <x v="0"/>
    <x v="19"/>
  </r>
  <r>
    <x v="222"/>
    <n v="504778820"/>
    <n v="166165"/>
    <s v="Empreitada para os Trabalhos de RecuperaÃ§Ã£o dos Taludes de Aterro em Areia na A17 - Auto-Estrada Marinha Grande (A8/A17) / Mira"/>
    <d v="2019-05-09T12:21:28"/>
    <n v="13"/>
    <s v="PT;1;1;232"/>
    <n v="220"/>
    <d v="2019-09-16T23:59:00"/>
    <n v="1"/>
    <x v="2"/>
    <x v="0"/>
    <x v="19"/>
  </r>
  <r>
    <x v="43"/>
    <n v="503035416"/>
    <n v="166166"/>
    <s v="AquisiÃ§Ã£o de diversos sensores para diversos serviÃ§os do HFF"/>
    <d v="2019-05-09T12:23:44"/>
    <n v="1"/>
    <s v="PT;1;1;232"/>
    <n v="340"/>
    <d v="2019-05-16T17:00:00"/>
    <n v="1"/>
    <x v="0"/>
    <x v="0"/>
    <x v="19"/>
  </r>
  <r>
    <x v="1"/>
    <n v="506673626"/>
    <n v="166167"/>
    <m/>
    <d v="2019-05-09T12:47:33"/>
    <n v="3"/>
    <s v="PT;1;1;232"/>
    <n v="400"/>
    <m/>
    <n v="1"/>
    <x v="1"/>
    <x v="0"/>
    <x v="19"/>
  </r>
  <r>
    <x v="1"/>
    <n v="506673626"/>
    <n v="166168"/>
    <m/>
    <d v="2019-05-09T12:50:53"/>
    <n v="3"/>
    <s v="PT;1;1;232"/>
    <n v="400"/>
    <m/>
    <n v="1"/>
    <x v="1"/>
    <x v="0"/>
    <x v="19"/>
  </r>
  <r>
    <x v="1"/>
    <n v="506673626"/>
    <n v="166169"/>
    <m/>
    <d v="2019-05-09T12:51:59"/>
    <n v="1"/>
    <s v="PT;1;1;232"/>
    <n v="400"/>
    <m/>
    <n v="1"/>
    <x v="1"/>
    <x v="0"/>
    <x v="19"/>
  </r>
  <r>
    <x v="17"/>
    <n v="505456010"/>
    <n v="166170"/>
    <s v="Fornecimento de material para equipamento desportivo"/>
    <d v="2019-05-09T13:15:40"/>
    <n v="1"/>
    <s v="PT;12;174;223"/>
    <n v="360"/>
    <d v="2019-05-14T23:59:00"/>
    <n v="1"/>
    <x v="1"/>
    <x v="0"/>
    <x v="19"/>
  </r>
  <r>
    <x v="17"/>
    <n v="505456010"/>
    <n v="166171"/>
    <s v="ManutenÃ§Ã£o das portas da cidade da Amadora"/>
    <d v="2019-05-09T13:46:01"/>
    <n v="13"/>
    <s v="PT;12;174;223"/>
    <n v="5"/>
    <d v="2019-05-15T23:59:00"/>
    <n v="1"/>
    <x v="1"/>
    <x v="0"/>
    <x v="19"/>
  </r>
  <r>
    <x v="156"/>
    <n v="502150319"/>
    <n v="166172"/>
    <s v="LocaÃ§Ã£o de tendas, stands, tasquinhas, montagem e desmontagem e outras estruturas similares e conexas, para a XXIX ediÃ§Ã£o da PIMEL 2019"/>
    <d v="2019-05-09T13:49:20"/>
    <n v="3"/>
    <s v="PT;16;234;2574"/>
    <n v="360"/>
    <d v="2019-05-20T23:59:00"/>
    <n v="1"/>
    <x v="1"/>
    <x v="0"/>
    <x v="19"/>
  </r>
  <r>
    <x v="9"/>
    <n v="506173968"/>
    <n v="166173"/>
    <s v="ServiÃ§o de aluguer de tendas no Ã¢mbito da Feira de Projetos Educativos"/>
    <d v="2019-05-09T13:51:13"/>
    <n v="13"/>
    <s v="PT;1;1;232"/>
    <n v="5"/>
    <d v="2019-05-14T18:00:00"/>
    <n v="1"/>
    <x v="1"/>
    <x v="0"/>
    <x v="19"/>
  </r>
  <r>
    <x v="18"/>
    <n v="501222634"/>
    <n v="166174"/>
    <s v="A intervenÃ§Ã£o incide em regra sobre vias (estradas e arruamentos) com pavimentos betuminosos envelhecidos que jÃ¡ excederam o tempo normal de vida Ãºtil e por isso facilmente se desagregam e formam irregularidades prejudiciais ao adequado desempenho, especialmente em tempo chuvoso e frio."/>
    <d v="2019-05-09T14:02:31"/>
    <n v="3"/>
    <s v="PT;11;148;1900"/>
    <n v="400"/>
    <d v="2019-04-20T23:59:00"/>
    <n v="1"/>
    <x v="1"/>
    <x v="0"/>
    <x v="19"/>
  </r>
  <r>
    <x v="12"/>
    <n v="506187543"/>
    <n v="166175"/>
    <s v="ManutenÃ§Ã£o de postos de transformaÃ§Ã£o: PTC PLM 535 CB (ETA de Autoeuropa, PTC PLM 533 CB (Furo 2 de Autoeuropa), PTC PLM 534 CB (Furo 5 de Autoeuropa), PTC PLM 303 AS (ServiÃ§os Operacionais da CPM), PTC PLM 0905 AI (ETA de Fonte da Vaca), PTC PLM 919 C (EE de Aires)"/>
    <d v="2019-05-09T14:04:01"/>
    <n v="13"/>
    <s v="PT;16;241;132"/>
    <n v="360"/>
    <d v="2019-05-16T23:59:00"/>
    <n v="1"/>
    <x v="1"/>
    <x v="0"/>
    <x v="19"/>
  </r>
  <r>
    <x v="82"/>
    <n v="680012907"/>
    <n v="166176"/>
    <m/>
    <d v="2019-05-09T14:04:27"/>
    <n v="1"/>
    <s v="PT;1;1;232"/>
    <n v="400"/>
    <m/>
    <n v="1"/>
    <x v="5"/>
    <x v="0"/>
    <x v="19"/>
  </r>
  <r>
    <x v="82"/>
    <n v="680012907"/>
    <n v="166177"/>
    <s v="PrestaÃ§Ã£o de serviÃ§o de trabalho temporÃ¡rio a termo certo"/>
    <d v="2019-05-09T14:05:22"/>
    <n v="1"/>
    <s v="PT;17;256;2822"/>
    <n v="5"/>
    <d v="2019-05-15T23:59:00"/>
    <n v="1"/>
    <x v="5"/>
    <x v="0"/>
    <x v="19"/>
  </r>
  <r>
    <x v="123"/>
    <n v="506812782"/>
    <n v="166178"/>
    <s v="AquisiÃ§Ã£o de fardas para colaboradores dos SSCML"/>
    <d v="2019-05-09T14:16:24"/>
    <n v="1"/>
    <s v="PT;1;1;232"/>
    <n v="360"/>
    <d v="2019-05-13T20:00:00"/>
    <n v="1"/>
    <x v="1"/>
    <x v="0"/>
    <x v="19"/>
  </r>
  <r>
    <x v="24"/>
    <n v="503311332"/>
    <n v="166181"/>
    <s v="AD 30/19 - aquisiÃ§Ã£o de serviÃ§os de manutenÃ§Ã£o corretiva e evolutiva do site intranet da EMEL"/>
    <d v="2019-05-09T14:25:04"/>
    <n v="1"/>
    <s v="PT;12;165;2006"/>
    <n v="360"/>
    <d v="2019-05-17T17:00:00"/>
    <n v="1"/>
    <x v="1"/>
    <x v="0"/>
    <x v="19"/>
  </r>
  <r>
    <x v="17"/>
    <n v="505456010"/>
    <n v="166183"/>
    <s v="ReparaÃ§Ã£o e requalificaÃ§Ã£o de arruamentos e respetivas envolventes como sejam os estacionamentos e passeios, com necessidade de modernizaÃ§Ã£o ou melhoria das condiÃ§Ãµes de utilizaÃ§Ã£o, situados em todo o concelho."/>
    <d v="2019-05-09T14:32:16"/>
    <n v="3"/>
    <s v="PT;12;174;223"/>
    <n v="360"/>
    <d v="2019-06-19T23:59:00"/>
    <n v="1"/>
    <x v="1"/>
    <x v="0"/>
    <x v="19"/>
  </r>
  <r>
    <x v="13"/>
    <n v="501294104"/>
    <n v="166184"/>
    <s v="AQUISIÃ‡ÃƒO DE DIVERSO MATERIAL FERTILIZANTE E ADUBOS PARA MANUTENÃ‡ÃƒO DE ESPAÃ‡OS VERDES E PRODUÃ‡ÃƒO EM VIVEIRO"/>
    <d v="2019-05-09T14:35:33"/>
    <n v="1"/>
    <s v="PT;16;245;2623"/>
    <n v="360"/>
    <d v="2019-05-15T23:59:00"/>
    <n v="1"/>
    <x v="1"/>
    <x v="0"/>
    <x v="19"/>
  </r>
  <r>
    <x v="65"/>
    <n v="600084779"/>
    <n v="166185"/>
    <s v="13/CLPQ/AT/2019 - AquisiÃ§Ã£o de serviÃ§os de assistÃªncia tÃ©cnica a computadores da marca ACER"/>
    <d v="2019-05-09T14:52:37"/>
    <n v="5"/>
    <s v="PT;1;1;232"/>
    <n v="360"/>
    <d v="2019-05-26T17:00:00"/>
    <n v="1"/>
    <x v="2"/>
    <x v="0"/>
    <x v="19"/>
  </r>
  <r>
    <x v="82"/>
    <n v="680012907"/>
    <n v="166186"/>
    <s v="ExecuÃ§Ã£o e distribuiÃ§Ã£o de suplemento destacÃ¡vel"/>
    <d v="2019-05-09T14:54:56"/>
    <n v="13"/>
    <s v="PT;17;256;203"/>
    <n v="360"/>
    <d v="2019-05-17T23:59:00"/>
    <n v="1"/>
    <x v="5"/>
    <x v="0"/>
    <x v="19"/>
  </r>
  <r>
    <x v="3"/>
    <n v="500051054"/>
    <n v="166187"/>
    <s v="A obra consiste na remoÃ§Ã£o e substituiÃ§Ã£o da cobertura existente em fibrocimento, redimensionamento da drenagem existente, impermeabilizaÃ§Ã£o de caleiras, assim como pintura de paredes exteriores. HÃ¡ a necessidade de fornecimento e montagem de escadas fixas com proteÃ§Ã£o dorsal, para acesso Ã  cobertura"/>
    <d v="2019-05-09T14:55:08"/>
    <n v="1"/>
    <s v="PT;16;236;2581"/>
    <n v="340"/>
    <d v="2019-06-13T19:00:00"/>
    <n v="1"/>
    <x v="1"/>
    <x v="0"/>
    <x v="19"/>
  </r>
  <r>
    <x v="229"/>
    <n v="510832806"/>
    <n v="166188"/>
    <s v="Empreitada de requalificaÃ§Ã£o dos logradouros do Bairro das Estacas, em Alvalade"/>
    <d v="2019-05-09T15:05:37"/>
    <n v="3"/>
    <s v="PT;12;165;2010"/>
    <n v="360"/>
    <d v="2019-06-13T23:59:00"/>
    <n v="1"/>
    <x v="1"/>
    <x v="0"/>
    <x v="19"/>
  </r>
  <r>
    <x v="17"/>
    <n v="505456010"/>
    <n v="166190"/>
    <s v="A obra tem como objetivo a reparaÃ§Ã£o e requalificaÃ§Ã£o dos arruamentos e respetivas zonas envolventes como sejam os estacionamentos e passeios, com necessidade de modernizaÃ§Ã£o ou melhoria das condiÃ§Ãµes de utilizaÃ§Ã£o, situados em todo o concelho."/>
    <d v="2019-05-09T15:18:45"/>
    <n v="3"/>
    <s v="PT;12;174;223"/>
    <n v="400"/>
    <d v="2019-04-13T23:59:00"/>
    <n v="1"/>
    <x v="1"/>
    <x v="0"/>
    <x v="19"/>
  </r>
  <r>
    <x v="1"/>
    <n v="506673626"/>
    <n v="166191"/>
    <s v="AquisiÃ§Ã£o de serviÃ§os para comunicaÃ§Ãµes: Dados fixos e mÃ³veis; MÃ³veis de voz e Fixas de voz"/>
    <d v="2019-05-09T15:26:25"/>
    <n v="1"/>
    <s v="PT;16;237;31"/>
    <n v="360"/>
    <d v="2019-05-17T23:59:00"/>
    <n v="1"/>
    <x v="1"/>
    <x v="0"/>
    <x v="19"/>
  </r>
  <r>
    <x v="98"/>
    <n v="502130040"/>
    <n v="166192"/>
    <s v="Empreitada de execuÃ§Ã£o de trabalhos para QualificaÃ§Ã£o e ValorizaÃ§Ã£o da Ã¡rea de acolhimento empresarial de Santo AndrÃ©."/>
    <d v="2019-05-09T15:23:24"/>
    <n v="3"/>
    <s v="PT;16;242;2608"/>
    <n v="340"/>
    <d v="2019-06-14T17:00:00"/>
    <n v="1"/>
    <x v="1"/>
    <x v="0"/>
    <x v="19"/>
  </r>
  <r>
    <x v="9"/>
    <n v="506173968"/>
    <n v="166195"/>
    <s v="AfluÃªncias indevidas em sistemas de drenagem urbana &quot;iAFLUI&quot;"/>
    <d v="2019-05-09T15:38:00"/>
    <n v="1"/>
    <s v="PT;16;243;261"/>
    <n v="360"/>
    <d v="2019-05-14T18:00:00"/>
    <n v="1"/>
    <x v="1"/>
    <x v="0"/>
    <x v="19"/>
  </r>
  <r>
    <x v="129"/>
    <n v="501258027"/>
    <n v="166198"/>
    <s v="FORNECIMENTO DE SERVIÃ‡OS PARA REPARAÃ‡ÃƒO DE VIATURA"/>
    <d v="2019-05-09T15:46:10"/>
    <n v="1"/>
    <s v="PT;8;97;1483"/>
    <n v="340"/>
    <d v="2019-05-24T23:59:00"/>
    <n v="1"/>
    <x v="1"/>
    <x v="0"/>
    <x v="19"/>
  </r>
  <r>
    <x v="138"/>
    <n v="506087000"/>
    <n v="166202"/>
    <s v="ConstruÃ§Ã£o de Ciclovias no Concelho, por Empreitada: Ciclovia na EN109 na Tocha"/>
    <d v="2019-05-09T16:19:47"/>
    <n v="13"/>
    <s v="PT;7;79;1268"/>
    <n v="360"/>
    <d v="2019-05-20T17:00:00"/>
    <n v="1"/>
    <x v="1"/>
    <x v="0"/>
    <x v="19"/>
  </r>
  <r>
    <x v="90"/>
    <n v="503541567"/>
    <n v="166203"/>
    <s v="Empreitada 143/GEBALIS/2019 Â¿ Bairro Condado Â¿ ReabilitaÃ§Ã£o de 3 fogos municipais"/>
    <d v="2019-05-09T16:26:58"/>
    <n v="13"/>
    <s v="PT;12;165;75"/>
    <n v="340"/>
    <d v="2019-05-20T23:59:00"/>
    <n v="1"/>
    <x v="1"/>
    <x v="0"/>
    <x v="19"/>
  </r>
  <r>
    <x v="22"/>
    <n v="508195446"/>
    <n v="166204"/>
    <m/>
    <d v="2019-05-09T16:32:45"/>
    <n v="3"/>
    <s v="PT;1;1;232"/>
    <n v="1"/>
    <m/>
    <n v="1"/>
    <x v="3"/>
    <x v="0"/>
    <x v="19"/>
  </r>
  <r>
    <x v="3"/>
    <n v="500051054"/>
    <n v="166207"/>
    <s v="A obra consiste na remodelaÃ§Ã£o da cobertura do edifÃ­cio onde funciona atualmente o Gabinete do Parque da Paz. PrevÃª-se a remoÃ§Ã£o cuidada das telhas cerÃ¢micas, bem como dos elementos de madeira que constituem a estrutura de suporte da cobertura, seguindo-se a montagem da nova estrutura da cobertura e da laje de esteira, executadas em peÃ§as de madeira lamelada colada. Por fim, prevÃª-se a execuÃ§Ã£o da cobertura, constituÃ­da por painÃ©is OSB, subtelha, ripado de travamento em PVC e telha de canudo (com reaproveitamento da existente) e a reparaÃ§Ã£o dos revestimentos danificados no decorrer da intervenÃ§Ã£o."/>
    <d v="2019-05-09T16:59:38"/>
    <n v="13"/>
    <s v="PT;16;236;2582"/>
    <n v="340"/>
    <d v="2019-05-28T19:00:00"/>
    <n v="1"/>
    <x v="1"/>
    <x v="0"/>
    <x v="19"/>
  </r>
  <r>
    <x v="174"/>
    <n v="504871650"/>
    <n v="166212"/>
    <s v="AquisiÃ§Ã£o de serviÃ§os de vigilÃ¢ncia humana para o Centro de Tratamento de ResÃ­duos da Raposa."/>
    <d v="2019-05-09T17:22:39"/>
    <n v="13"/>
    <s v="PT;15;214;2453"/>
    <n v="5"/>
    <d v="2019-05-22T18:00:00"/>
    <n v="1"/>
    <x v="5"/>
    <x v="0"/>
    <x v="19"/>
  </r>
  <r>
    <x v="65"/>
    <n v="600084779"/>
    <n v="166213"/>
    <s v="AquisiÃ§Ã£o de serviÃ§os de desenvolvimento aplicacional no Ã¢mbito da implementaÃ§Ã£o de indicadores de Imposto sobre veÃ­culos (ISV) no Data Warehouse da Autoridade TributÃ¡ria e Aduaneira (AT)."/>
    <d v="2019-05-09T17:36:24"/>
    <n v="13"/>
    <s v="PT;12;165;2004"/>
    <n v="340"/>
    <d v="2019-05-18T17:00:00"/>
    <n v="1"/>
    <x v="2"/>
    <x v="0"/>
    <x v="19"/>
  </r>
  <r>
    <x v="174"/>
    <n v="504871650"/>
    <n v="166214"/>
    <s v="AquisiÃ§Ã£o de bens e serviÃ§o para manutenÃ§Ã£o e assistÃªncia tÃ©cnica das bÃ¡sculas da EcolezÃ­ria"/>
    <d v="2019-05-09T17:42:34"/>
    <n v="1"/>
    <s v="PT;15;214;2453"/>
    <n v="5"/>
    <d v="2019-05-22T18:00:00"/>
    <n v="1"/>
    <x v="5"/>
    <x v="0"/>
    <x v="19"/>
  </r>
  <r>
    <x v="9"/>
    <n v="506173968"/>
    <n v="166215"/>
    <m/>
    <d v="2019-05-09T18:11:17"/>
    <n v="3"/>
    <s v="PT;1;1;232"/>
    <n v="400"/>
    <m/>
    <n v="1"/>
    <x v="1"/>
    <x v="0"/>
    <x v="19"/>
  </r>
  <r>
    <x v="43"/>
    <n v="503035416"/>
    <n v="166216"/>
    <s v="AquisiÃ§Ã£o de 1 (um) sistema de raio x digital transportÃ¡vel, para o serviÃ§o de imagiologia"/>
    <d v="2019-05-09T18:55:55"/>
    <n v="1"/>
    <s v="PT;1;1;232"/>
    <n v="360"/>
    <d v="2019-05-17T17:00:00"/>
    <n v="1"/>
    <x v="0"/>
    <x v="0"/>
    <x v="19"/>
  </r>
  <r>
    <x v="188"/>
    <n v="508114381"/>
    <n v="166227"/>
    <s v="Empreitada de SubstituiÃ§Ã£o de Condutas de Ãgua no Concelho de SantarÃ©m - 2019"/>
    <d v="2019-05-10T08:36:26"/>
    <n v="3"/>
    <s v="PT;15;227;175"/>
    <n v="360"/>
    <d v="2019-05-29T23:59:00"/>
    <n v="1"/>
    <x v="2"/>
    <x v="0"/>
    <x v="19"/>
  </r>
  <r>
    <x v="3"/>
    <n v="500051054"/>
    <n v="166228"/>
    <s v="AquisiÃ§Ã£o de Equipamentos Adaptados para a Praia do TarquÃ­nio/ParaÃ­so"/>
    <d v="2019-05-10T09:16:07"/>
    <n v="1"/>
    <s v="PT;16;236;230"/>
    <n v="340"/>
    <d v="2019-05-14T19:00:00"/>
    <n v="1"/>
    <x v="1"/>
    <x v="0"/>
    <x v="19"/>
  </r>
  <r>
    <x v="48"/>
    <n v="680017550"/>
    <n v="166229"/>
    <s v="ConstruÃ§Ã£o de coletores de Ã¡guas residuais domÃ©sticas incluindo a execuÃ§Ã£o de levantamento e reposiÃ§Ã£o de pavimentos em arruamentos e estradas municipais, a abertura e fecho de valas e a construÃ§Ã£o de 4.799 ml de coletores em PVC rÃ­gido de parede lisa da classe PN6, com diÃ¢metro de 200 mm (113ml FFD K7, DN200 mm). Inclui a construÃ§Ã£o de 181 cÃ¢maras de visita completas em anÃ©is de betÃ£o prÃ©-fabricado, com diÃ¢metro interior de 1,00 m e de 1,25 m. Inclui ainda a construÃ§Ã£o de 115 ramais domiciliÃ¡rios completos, em tubagem de PVC rÃ­gido de parede lisa, da classe PN6, com diÃ¢metro de 160 mm. ConstruÃ§Ã£o de coletores de Ã¡guas residuais domÃ©sticas em desvio de emissÃ¡rio, incluindo a execuÃ§Ã£o de levantamento e reposiÃ§Ã£o de pavimentos em arruamentos e estradas municipais, a abertura e fecho de valas numa extensÃ£o total de troÃ§os em PEAD SDR 21, DN200 mm; ConstruÃ§Ã£o de condutas da rede de abastecimento/aduÃ§Ã£o de Ã¡gua em desvios de condutas existentes, incluindo o levantamento e reposiÃ§Ã£o de pavimentos em arruamentos e estradas municipais, a abertura e fecho de valas, a construÃ§Ã£o de 48 ml (24 ml DN 250 e 24 ml DN 80) de tubagens, mediante o fornecimento e assentamento de tubagem em FFD do tipo &quot;K9 Pam&quot; ou equivalente, incluindo juntas automÃ¡ticas travadas do tipo Standard Vi e a construÃ§Ã£o de ramais de ventosas e de ramais de descarga; Alargamento de PontÃ£o em Fonte do Oleiro, incluindo requalificaÃ§Ã£o de rede viÃ¡ria, construÃ§Ã£o de muros e rede de drenagem de Ã¡guas pluviais."/>
    <d v="2019-05-10T09:18:07"/>
    <n v="3"/>
    <s v="PT;11;151;1916"/>
    <n v="5"/>
    <d v="2019-05-29T15:00:00"/>
    <n v="1"/>
    <x v="5"/>
    <x v="0"/>
    <x v="19"/>
  </r>
  <r>
    <x v="21"/>
    <n v="506609553"/>
    <n v="166230"/>
    <m/>
    <d v="2019-05-10T09:36:05"/>
    <n v="1"/>
    <s v="PT;1;1;232"/>
    <n v="400"/>
    <m/>
    <n v="1"/>
    <x v="1"/>
    <x v="0"/>
    <x v="19"/>
  </r>
  <r>
    <x v="157"/>
    <n v="502826126"/>
    <n v="166232"/>
    <s v="AquisiÃ§Ã£o de seguros para a Ãrea Metropolitana de Lisboa, sita na Rua Cruz de Santa ApolÃ³nia, n.Âº 23, 25 e 25A, 1100-187, Lisboa, e Ã© constituÃ­do por 4 (quatro) lotes, a saber: a) Lote 1 - Seguro de multirriscos para a Ãrea Metropolitana de Lisboa; b) Lote 2 - Seguro de acidentes pessoais autarcas da Ãrea Metropolitana de Lisboa; c) Lote 3 - Seguro de acidentes de trabalho para os trabalhadores da Ãrea Metropolitana de Lisboa; d) Lote 4 - Seguro ramo automÃ³vel para as viaturas da Ãrea Metropolitana de Lisboa."/>
    <d v="2019-05-10T09:51:40"/>
    <n v="13"/>
    <s v="PT;12;165;2023"/>
    <n v="360"/>
    <d v="2019-05-19T23:59:00"/>
    <n v="1"/>
    <x v="2"/>
    <x v="0"/>
    <x v="19"/>
  </r>
  <r>
    <x v="65"/>
    <n v="600084779"/>
    <n v="166233"/>
    <s v="AquisiÃ§Ã£o de serviÃ§os de assistÃªncia tÃ©cnica a equipamento informÃ¡tico BULL/NEC - transito comunitÃ¡rio"/>
    <d v="2019-05-10T10:02:07"/>
    <n v="13"/>
    <s v="PT;12;165;2004"/>
    <n v="340"/>
    <d v="2019-05-16T17:00:00"/>
    <n v="1"/>
    <x v="2"/>
    <x v="0"/>
    <x v="19"/>
  </r>
  <r>
    <x v="21"/>
    <n v="506609553"/>
    <n v="166236"/>
    <s v="AquisiÃ§Ã£o de serviÃ§os - ReparaÃ§Ã£o de equipamentos lÃºdicos nas piscinas recreativas municipais"/>
    <d v="2019-05-10T10:24:51"/>
    <n v="1"/>
    <s v="PT;8;101;1519"/>
    <n v="5"/>
    <d v="2019-05-15T23:59:00"/>
    <n v="1"/>
    <x v="1"/>
    <x v="0"/>
    <x v="19"/>
  </r>
  <r>
    <x v="33"/>
    <n v="505170876"/>
    <n v="166237"/>
    <s v="AquisiÃ§Ã£o de ServiÃ§os para a RealizaÃ§Ã£o de Ensaios das Argamassas da Muralha e TorreÃµes da Cidade de Lagos"/>
    <d v="2019-05-10T10:31:31"/>
    <n v="1"/>
    <s v="PT;9;117;1575"/>
    <n v="360"/>
    <d v="2019-05-20T17:00:00"/>
    <n v="1"/>
    <x v="1"/>
    <x v="0"/>
    <x v="19"/>
  </r>
  <r>
    <x v="14"/>
    <n v="501144218"/>
    <n v="166238"/>
    <s v="Capacitar a captaÃ§Ã£o RA12 no Centro Distribuidor de Aiana de Infraestruturas hidrÃ¡ulicas, equipamentos auxiliares para elevaÃ§Ã£o e transporte de Ãgua, tratamento e controlo do processo local e remoto da nova CaptaÃ§Ã£o. Viabilizar a captaÃ§Ã£o de Ã¡gua do furo de captaÃ§Ã£o RA12, tratamento e controlo de todo o processo local e comando remoto."/>
    <d v="2019-05-10T10:39:35"/>
    <n v="13"/>
    <s v="PT;16;244;2616"/>
    <n v="360"/>
    <d v="2019-05-18T23:59:00"/>
    <n v="1"/>
    <x v="1"/>
    <x v="0"/>
    <x v="19"/>
  </r>
  <r>
    <x v="36"/>
    <n v="505351064"/>
    <n v="166239"/>
    <s v="Concurso PÃºblico para Fornecimento de GÃ¡s"/>
    <d v="2019-05-10T10:42:01"/>
    <n v="3"/>
    <s v="PT;1;1;232"/>
    <n v="400"/>
    <d v="2019-03-08T23:59:00"/>
    <n v="1"/>
    <x v="2"/>
    <x v="0"/>
    <x v="19"/>
  </r>
  <r>
    <x v="36"/>
    <n v="505351064"/>
    <n v="166240"/>
    <s v="Concurso PÃºblico de Fornecimento de Energia ElÃ©trica"/>
    <d v="2019-05-10T10:42:42"/>
    <n v="3"/>
    <s v="PT;1;1;232"/>
    <n v="360"/>
    <d v="2019-05-17T23:59:00"/>
    <n v="1"/>
    <x v="2"/>
    <x v="0"/>
    <x v="19"/>
  </r>
  <r>
    <x v="46"/>
    <n v="502256869"/>
    <n v="166241"/>
    <s v="Suporte HP para Sevidores e Storage"/>
    <d v="2019-05-10T10:50:12"/>
    <n v="13"/>
    <s v="PT;16;245;2623"/>
    <n v="360"/>
    <d v="2019-05-23T23:59:00"/>
    <n v="1"/>
    <x v="7"/>
    <x v="0"/>
    <x v="19"/>
  </r>
  <r>
    <x v="4"/>
    <n v="506334562"/>
    <n v="166242"/>
    <s v="AquisiÃ§Ã£o de trÃªs passadeiras amovÃ­veis para a Praia do Osso da Baleia, no Ã¢mbito da aprovaÃ§Ã£o da candidatura do Turismo de Portugal ao Programa Valorizar - Linha de Apoio ao Turismo AcessÃ­vel, projeto n.Âº P076317"/>
    <d v="2019-05-10T10:52:02"/>
    <n v="1"/>
    <s v="PT;11;157;1947"/>
    <n v="360"/>
    <d v="2019-05-18T23:59:00"/>
    <n v="1"/>
    <x v="1"/>
    <x v="0"/>
    <x v="19"/>
  </r>
  <r>
    <x v="68"/>
    <n v="512013241"/>
    <n v="166245"/>
    <s v="EXECUÃ‡ÃƒO DA REDE DE CICLOVIAS DA RIBEIRA GRANDE"/>
    <d v="2019-05-10T11:09:17"/>
    <n v="3"/>
    <m/>
    <n v="5"/>
    <d v="2019-06-12T17:00:00"/>
    <n v="1"/>
    <x v="1"/>
    <x v="0"/>
    <x v="19"/>
  </r>
  <r>
    <x v="158"/>
    <n v="506907619"/>
    <n v="166249"/>
    <m/>
    <d v="2019-05-10T11:23:01"/>
    <n v="13"/>
    <s v="PT;1;1;232"/>
    <n v="400"/>
    <m/>
    <n v="1"/>
    <x v="1"/>
    <x v="0"/>
    <x v="19"/>
  </r>
  <r>
    <x v="26"/>
    <n v="680017763"/>
    <n v="166251"/>
    <s v="Tratamento de fissuras em paredes dos percoladores,ReabilitaÃ§Ã£o do interior do tanque de lamas mistas, depÃ³sito tampÃ£o e caixas dos digestores,DiagnÃ³stico da causa da degradaÃ§Ã£o do revestimento existente, Limpeza total dos locais; Argamassa cimentÃ­cia resistente Ã  agressÃ£o quÃ­mica"/>
    <d v="2019-05-10T11:31:59"/>
    <n v="13"/>
    <s v="PT;16;233;279"/>
    <n v="360"/>
    <d v="2019-05-31T23:59:00"/>
    <n v="1"/>
    <x v="5"/>
    <x v="0"/>
    <x v="19"/>
  </r>
  <r>
    <x v="34"/>
    <n v="508069645"/>
    <n v="166253"/>
    <s v="PE_19045_ADE - EMPREITADA DE EXECUÃ‡ÃƒO DE TRABALHOS DE INSPEÃ‡ÃƒO E PICAGEM DE ELEMENTOS ESTRUTURAIS E NÃƒO ESTRUTURAIS, NOS EDIFÃCIOS N.ÂºS 134 A 142, DA AVENIDA 24 DE JULHO, EM LISBOA"/>
    <d v="2019-05-10T11:56:32"/>
    <n v="1"/>
    <s v="PT;12;165;2016"/>
    <n v="360"/>
    <d v="2019-05-20T17:00:00"/>
    <n v="1"/>
    <x v="6"/>
    <x v="0"/>
    <x v="19"/>
  </r>
  <r>
    <x v="70"/>
    <n v="506791220"/>
    <n v="166254"/>
    <s v="AquisiÃ§Ã£o de Massas AsfÃ¡lticas"/>
    <d v="2019-05-10T11:57:57"/>
    <n v="13"/>
    <s v="PT;16;239;78"/>
    <n v="360"/>
    <d v="2019-05-17T23:59:00"/>
    <n v="1"/>
    <x v="1"/>
    <x v="0"/>
    <x v="19"/>
  </r>
  <r>
    <x v="9"/>
    <n v="506173968"/>
    <n v="166257"/>
    <s v="PrestaÃ§Ã£o de ServiÃ§os na Ãrea de Seguros"/>
    <d v="2019-05-10T12:09:53"/>
    <n v="3"/>
    <s v="PT;16;243;2615"/>
    <n v="340"/>
    <d v="2019-06-12T17:00:00"/>
    <n v="1"/>
    <x v="1"/>
    <x v="0"/>
    <x v="19"/>
  </r>
  <r>
    <x v="137"/>
    <n v="506818829"/>
    <n v="166259"/>
    <s v="Empreitada de &quot;PavimentaÃ§Ã£o na rua do Casal em SÃ£o GiÃ£o&quot;"/>
    <d v="2019-05-10T12:20:00"/>
    <n v="1"/>
    <s v="PT;7;88;1426"/>
    <n v="360"/>
    <d v="2019-05-20T23:59:00"/>
    <n v="1"/>
    <x v="1"/>
    <x v="0"/>
    <x v="19"/>
  </r>
  <r>
    <x v="109"/>
    <n v="506676056"/>
    <n v="166261"/>
    <m/>
    <d v="2019-05-10T12:24:26"/>
    <n v="13"/>
    <s v="PT;1;1;232"/>
    <n v="400"/>
    <m/>
    <n v="1"/>
    <x v="1"/>
    <x v="0"/>
    <x v="19"/>
  </r>
  <r>
    <x v="8"/>
    <n v="505187531"/>
    <n v="166262"/>
    <s v="AquisiÃ§Ã£o de caldeira fusora para aplicaÃ§Ã£o de material termoplÃ¡stico manual de pintura de estrada"/>
    <d v="2019-05-10T12:25:03"/>
    <n v="13"/>
    <s v="PT;12;164;42"/>
    <n v="360"/>
    <d v="2019-05-16T23:59:00"/>
    <n v="1"/>
    <x v="1"/>
    <x v="0"/>
    <x v="19"/>
  </r>
  <r>
    <x v="93"/>
    <n v="501305564"/>
    <n v="166263"/>
    <s v="AquisiÃ§Ã£o de SoluÃ§Ã£o TecnolÃ³gica Wireless e Mupi Interativo"/>
    <d v="2019-05-10T12:27:11"/>
    <n v="13"/>
    <s v="PT;15;218;2468"/>
    <n v="340"/>
    <d v="2019-05-15T23:59:00"/>
    <n v="1"/>
    <x v="1"/>
    <x v="0"/>
    <x v="19"/>
  </r>
  <r>
    <x v="92"/>
    <n v="512044040"/>
    <n v="166264"/>
    <s v="Empreitada de RequalificaÃ§Ã£o PaisagÃ­stica das Portas de Prata"/>
    <d v="2019-05-10T12:29:03"/>
    <n v="1"/>
    <s v="PT;20;299;3323"/>
    <n v="5"/>
    <d v="2019-06-03T23:59:00"/>
    <n v="1"/>
    <x v="1"/>
    <x v="0"/>
    <x v="19"/>
  </r>
  <r>
    <x v="109"/>
    <n v="506676056"/>
    <n v="166265"/>
    <s v="A empreitada reporta-se Ã  execuÃ§Ã£o de trabalhos, no essencial, Ã  execuÃ§Ã£o de muro de suporte de terras em blocos de betÃ£o prensado, execuÃ§Ã£o de pavimentos em pavet em passeios com respetivos lancis e drenagem de Ã¡guas pluviais, bem como todos os trabalhos acessÃ³rios e complementares aos seu bom acabamento, de acordo com preconizado nas peÃ§as escritas e desenhadas. Ãrea de intervenÃ§Ã£o: 645 m2."/>
    <d v="2019-05-10T12:31:33"/>
    <n v="13"/>
    <s v="PT;15;216;2458"/>
    <n v="340"/>
    <d v="2019-05-28T23:59:00"/>
    <n v="1"/>
    <x v="1"/>
    <x v="0"/>
    <x v="19"/>
  </r>
  <r>
    <x v="10"/>
    <n v="500122237"/>
    <n v="166266"/>
    <s v="EMPREITADA DE SUBSTITUIÃ‡ÃƒO DE PORTAS DE MADEIRA POR PORTAS DE VIDRO NO BALNEÃRIO TERMAL DA FUNDAÃ‡ÃƒO INATEL EM ENTRE-OS-RIOS"/>
    <d v="2019-05-10T13:53:53"/>
    <n v="13"/>
    <s v="PT;14;203;2335"/>
    <n v="360"/>
    <d v="2019-05-23T23:59:00"/>
    <n v="1"/>
    <x v="2"/>
    <x v="0"/>
    <x v="19"/>
  </r>
  <r>
    <x v="38"/>
    <n v="505309939"/>
    <n v="166267"/>
    <s v="AquisiÃ§Ã£o de serviÃ§os para Jantar de Abertura e Boas Vindas Â¿ MotonÃ¡utica"/>
    <d v="2019-05-10T14:08:20"/>
    <n v="13"/>
    <s v="PT;9;121;1594"/>
    <n v="360"/>
    <d v="2019-05-10T23:59:00"/>
    <n v="1"/>
    <x v="1"/>
    <x v="0"/>
    <x v="19"/>
  </r>
  <r>
    <x v="3"/>
    <n v="500051054"/>
    <n v="166268"/>
    <s v="PrestaÃ§Ã£o de serviÃ§os de reparaÃ§Ã£o de mÃ¡quinas varredoras da frota municipal"/>
    <d v="2019-05-10T14:15:26"/>
    <n v="13"/>
    <s v="PT;16;236;230"/>
    <n v="360"/>
    <d v="2019-05-15T19:00:00"/>
    <n v="1"/>
    <x v="1"/>
    <x v="0"/>
    <x v="19"/>
  </r>
  <r>
    <x v="238"/>
    <n v="500636834"/>
    <n v="166269"/>
    <s v="PrestaÃ§Ã£o de serviÃ§o de fornecimento de refeiÃ§Ãµes para a CERCIGUI"/>
    <d v="2019-05-10T14:22:09"/>
    <n v="3"/>
    <s v="PT;1;1;232"/>
    <n v="360"/>
    <d v="2019-05-16T17:00:00"/>
    <n v="1"/>
    <x v="2"/>
    <x v="0"/>
    <x v="19"/>
  </r>
  <r>
    <x v="8"/>
    <n v="505187531"/>
    <n v="166270"/>
    <s v="AquisiÃ§Ã£o de serviÃ§os para construÃ§Ã£o de um Jardim Vertical"/>
    <d v="2019-05-10T14:24:26"/>
    <n v="1"/>
    <s v="PT;12;164;42"/>
    <n v="360"/>
    <d v="2019-05-20T23:59:00"/>
    <n v="1"/>
    <x v="1"/>
    <x v="0"/>
    <x v="19"/>
  </r>
  <r>
    <x v="145"/>
    <n v="506849635"/>
    <n v="166271"/>
    <s v="AquisiÃ§Ã£o de prestaÃ§Ã£o de serviÃ§os na Ã¡rea da silvicultura preventiva no concelho de Celorico da Beira"/>
    <d v="2019-05-10T14:33:14"/>
    <n v="1"/>
    <s v="PT;10;130;236"/>
    <n v="340"/>
    <d v="2019-06-04T23:59:00"/>
    <n v="1"/>
    <x v="1"/>
    <x v="0"/>
    <x v="19"/>
  </r>
  <r>
    <x v="70"/>
    <n v="506791220"/>
    <n v="166272"/>
    <s v="ElaboraÃ§Ã£o de estudos e projetos que contemplem a recuperaÃ§Ã£o ambiental do esteiro de Alhos vedros incluindo a caldeira e o ancoradouro junto ao moinho de marÃ© e a recuperaÃ§Ã£o dos lagos do Parque das Salinas."/>
    <d v="2019-05-10T14:35:04"/>
    <n v="13"/>
    <s v="PT;16;239;2591"/>
    <n v="360"/>
    <d v="2019-05-25T17:00:00"/>
    <n v="1"/>
    <x v="1"/>
    <x v="0"/>
    <x v="19"/>
  </r>
  <r>
    <x v="48"/>
    <n v="680017550"/>
    <n v="166273"/>
    <s v="Fornecimento e assentamento de tubagem em PVC, incluindo juntas autoblocantes com anilha de estanquidade em borracha sintÃ©tica, da classe 1,0 MPa, com diÃ¢metro 63mm e 90 mm, incluindo a execuÃ§Ã£o de ramais domiciliÃ¡rios de Ã¡gua completos, e a abertura e fecho de valas e a execuÃ§Ã£o de levantamento e reposiÃ§Ã£o de pavimentos em arruamentos e estradas municipais.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
    <d v="2019-05-10T14:39:15"/>
    <n v="13"/>
    <s v="PT;11;151;1916"/>
    <n v="5"/>
    <d v="2019-05-20T15:00:00"/>
    <n v="1"/>
    <x v="5"/>
    <x v="0"/>
    <x v="19"/>
  </r>
  <r>
    <x v="3"/>
    <n v="500051054"/>
    <n v="166274"/>
    <s v="Fornecimento contÃ­nuo de peÃ§as para viaturas e mÃ¡quinas do MunicÃ­pio de Almada"/>
    <d v="2019-05-10T14:43:21"/>
    <n v="13"/>
    <s v="PT;16;236;230"/>
    <n v="360"/>
    <d v="2019-05-20T19:00:00"/>
    <n v="1"/>
    <x v="1"/>
    <x v="0"/>
    <x v="19"/>
  </r>
  <r>
    <x v="174"/>
    <n v="504871650"/>
    <n v="166275"/>
    <s v="AquisiÃ§Ã£o de bens e serviÃ§os para contentores subterrÃ¢neos de deposiÃ§Ã£o de ResÃ­duos SÃ³lidos"/>
    <d v="2019-05-10T14:50:17"/>
    <n v="1"/>
    <s v="PT;15;214;216"/>
    <n v="340"/>
    <d v="2019-05-20T18:00:00"/>
    <n v="1"/>
    <x v="5"/>
    <x v="0"/>
    <x v="19"/>
  </r>
  <r>
    <x v="99"/>
    <n v="510089224"/>
    <n v="166276"/>
    <s v="ImplementaÃ§Ã£o de campanha de comunicaÃ§Ã£o contra a violÃªncia no desporto"/>
    <d v="2019-05-10T14:50:52"/>
    <n v="13"/>
    <s v="PT;12;165;2022"/>
    <n v="360"/>
    <d v="2019-05-26T23:59:00"/>
    <n v="1"/>
    <x v="2"/>
    <x v="0"/>
    <x v="19"/>
  </r>
  <r>
    <x v="24"/>
    <n v="503311332"/>
    <n v="166277"/>
    <s v="CPI 25/19 - AquisiÃ§Ã£o de serviÃ§os de limpeza para as instalaÃ§Ãµes da EMEL"/>
    <d v="2019-05-10T15:05:41"/>
    <n v="3"/>
    <s v="PT;12;165;75"/>
    <n v="340"/>
    <d v="2019-06-11T17:00:00"/>
    <n v="1"/>
    <x v="1"/>
    <x v="0"/>
    <x v="19"/>
  </r>
  <r>
    <x v="0"/>
    <n v="508481287"/>
    <n v="166278"/>
    <s v="AquisiÃ§Ã£o de materiais para manutenÃ§Ã£o de equipamento de endoscopia"/>
    <d v="2019-05-10T15:07:42"/>
    <n v="1"/>
    <s v="PT;12;165;2010"/>
    <n v="360"/>
    <d v="2019-05-15T17:00:00"/>
    <n v="1"/>
    <x v="0"/>
    <x v="0"/>
    <x v="19"/>
  </r>
  <r>
    <x v="21"/>
    <n v="506609553"/>
    <n v="166279"/>
    <s v="Aluguer, montagem e desmontagem de iluminaÃ§Ã£o decorativa interior e exterior no Ã¢mbito da Feira da Luz - 2019"/>
    <d v="2019-05-10T15:12:21"/>
    <n v="13"/>
    <s v="PT;8;101;1519"/>
    <n v="360"/>
    <d v="2019-05-26T23:59:00"/>
    <n v="1"/>
    <x v="1"/>
    <x v="0"/>
    <x v="19"/>
  </r>
  <r>
    <x v="99"/>
    <n v="510089224"/>
    <n v="166280"/>
    <s v="DAP 2019.0076 - AquisiÃ§Ã£o de serviÃ§os de coordenaÃ§Ã£o logÃ­stica Ã  receÃ§Ã£o de 150 DelegaÃ§Ãµes, no Ã¢mbito da ConferÃªncia Mundial de Ministros responsÃ¡veis pela Juventude 2019 e FÃ³rum da Juventude Lisboa+21"/>
    <d v="2019-05-10T15:19:34"/>
    <n v="13"/>
    <s v="PT;12;165;2018"/>
    <n v="360"/>
    <d v="2019-06-11T23:59:00"/>
    <n v="1"/>
    <x v="2"/>
    <x v="0"/>
    <x v="19"/>
  </r>
  <r>
    <x v="1"/>
    <n v="506673626"/>
    <n v="166283"/>
    <m/>
    <d v="2019-05-10T15:34:40"/>
    <n v="1"/>
    <s v="PT;1;1;232"/>
    <n v="400"/>
    <m/>
    <n v="1"/>
    <x v="1"/>
    <x v="0"/>
    <x v="19"/>
  </r>
  <r>
    <x v="90"/>
    <n v="503541567"/>
    <n v="166285"/>
    <s v="Empreitada 135/GEBALIS/2019 - Bairro Rego (a) - ReabilitaÃ§Ã£o de fogo municipal de fogos municipais"/>
    <d v="2019-05-10T15:47:16"/>
    <n v="13"/>
    <s v="PT;12;165;75"/>
    <n v="5"/>
    <d v="2019-05-19T23:59:00"/>
    <n v="1"/>
    <x v="1"/>
    <x v="0"/>
    <x v="19"/>
  </r>
  <r>
    <x v="133"/>
    <n v="501389660"/>
    <n v="166286"/>
    <s v="Elevadores OTIS KS0690, NS7861, KS1373, KS1377 e NSB133 - AssistÃªncia tÃ©cnica e manutenÃ§Ã£o 2019-2021"/>
    <d v="2019-05-10T15:51:04"/>
    <n v="13"/>
    <s v="PT;12;165;2010"/>
    <n v="340"/>
    <d v="2019-05-31T17:30:00"/>
    <n v="1"/>
    <x v="2"/>
    <x v="0"/>
    <x v="19"/>
  </r>
  <r>
    <x v="81"/>
    <n v="501904077"/>
    <n v="166287"/>
    <s v="Fornecimento de armaduras com tecnologia LED para iluminaÃ§Ã£o e arruamentos de baixa velocidade entre 5 e 30 Km/hora para o Terminal PortuÃ¡rio da Trafaria da Silopor - Empresa de Silos PortuÃ¡rios, S.A., em liquidaÃ§Ã£o"/>
    <d v="2019-05-10T15:51:38"/>
    <n v="13"/>
    <s v="PT;16;236;2580"/>
    <n v="400"/>
    <d v="2019-04-22T16:00:00"/>
    <n v="1"/>
    <x v="7"/>
    <x v="0"/>
    <x v="19"/>
  </r>
  <r>
    <x v="81"/>
    <n v="501904077"/>
    <n v="166288"/>
    <s v="Fornecimento de perfis e laminados de ferro, inox e alumÃ­nio para o Terminal PortuÃ¡rio da Trafaria da Silopor - Empresa de Silos PortuÃ¡rios, S.A., em liquidaÃ§Ã£o."/>
    <d v="2019-05-10T15:53:27"/>
    <n v="13"/>
    <s v="PT;16;236;2580"/>
    <n v="5"/>
    <d v="2019-06-01T16:00:00"/>
    <n v="1"/>
    <x v="7"/>
    <x v="0"/>
    <x v="19"/>
  </r>
  <r>
    <x v="238"/>
    <n v="500636834"/>
    <n v="166289"/>
    <m/>
    <d v="2019-05-10T16:00:02"/>
    <n v="3"/>
    <s v="PT;1;1;232"/>
    <n v="400"/>
    <m/>
    <n v="1"/>
    <x v="2"/>
    <x v="0"/>
    <x v="19"/>
  </r>
  <r>
    <x v="1"/>
    <n v="506673626"/>
    <n v="166290"/>
    <m/>
    <d v="2019-05-10T16:01:03"/>
    <n v="1"/>
    <s v="PT;1;1;232"/>
    <n v="400"/>
    <m/>
    <n v="1"/>
    <x v="1"/>
    <x v="0"/>
    <x v="19"/>
  </r>
  <r>
    <x v="1"/>
    <n v="506673626"/>
    <n v="166291"/>
    <m/>
    <d v="2019-05-10T16:07:36"/>
    <n v="1"/>
    <s v="PT;1;1;232"/>
    <n v="400"/>
    <m/>
    <n v="1"/>
    <x v="1"/>
    <x v="0"/>
    <x v="19"/>
  </r>
  <r>
    <x v="70"/>
    <n v="506791220"/>
    <n v="166292"/>
    <s v="RequalificaÃ§Ã£o do espaÃ§o exterior e das fachadas da edificaÃ§Ã£o"/>
    <d v="2019-05-10T16:32:02"/>
    <n v="13"/>
    <s v="PT;16;239;2593"/>
    <n v="360"/>
    <d v="2019-05-19T17:00:00"/>
    <n v="1"/>
    <x v="1"/>
    <x v="0"/>
    <x v="19"/>
  </r>
  <r>
    <x v="90"/>
    <n v="503541567"/>
    <n v="166293"/>
    <s v="Empreitada 142/GEBALIS/2019 Â¿ Bairro Quinta das Laranjeiras Â¿ ReabilitaÃ§Ã£o de fogos municipais"/>
    <d v="2019-05-10T16:54:39"/>
    <n v="13"/>
    <s v="PT;12;165;75"/>
    <n v="340"/>
    <d v="2019-05-21T23:59:00"/>
    <n v="1"/>
    <x v="1"/>
    <x v="0"/>
    <x v="19"/>
  </r>
  <r>
    <x v="137"/>
    <n v="506818829"/>
    <n v="166294"/>
    <s v="Empreitada de ReconstruÃ§Ã£o de habitaÃ§Ãµes destruÃ­das pelo fogo de 15 de outubro de 2017, no Bairro Social JoÃ£o Rodrigues Lagos"/>
    <d v="2019-05-10T17:55:19"/>
    <n v="1"/>
    <s v="PT;7;88;1431"/>
    <n v="360"/>
    <d v="2019-05-23T23:59:00"/>
    <n v="1"/>
    <x v="1"/>
    <x v="0"/>
    <x v="19"/>
  </r>
  <r>
    <x v="24"/>
    <n v="503311332"/>
    <n v="166295"/>
    <s v="AD 32/19 - AquisiÃ§Ã£o de serviÃ§os com vista Ã  realizaÃ§Ã£o de estudo de avaliaÃ§Ã£o da necessidade de expansÃ£o de capacidade de estacionamento do terminal rodoviÃ¡rio de Sete Rios"/>
    <d v="2019-05-10T18:09:46"/>
    <n v="1"/>
    <s v="PT;12;165;2009"/>
    <n v="360"/>
    <d v="2019-05-17T17:00:00"/>
    <n v="1"/>
    <x v="1"/>
    <x v="0"/>
    <x v="19"/>
  </r>
  <r>
    <x v="17"/>
    <n v="505456010"/>
    <n v="166307"/>
    <s v="A obra tem como objetivo a reparaÃ§Ã£o e requalificaÃ§Ã£o dos arruamentos e respetivas zonas envolventes como sejam os estacionamentos e passeios, com necessidade de modernizaÃ§Ã£o ou melhoria das condiÃ§Ãµes de utilizaÃ§Ã£o, situados em todo o concelho."/>
    <d v="2019-05-11T10:34:37"/>
    <n v="3"/>
    <s v="PT;12;174;223"/>
    <n v="400"/>
    <d v="2019-04-13T23:59:00"/>
    <n v="1"/>
    <x v="1"/>
    <x v="0"/>
    <x v="19"/>
  </r>
  <r>
    <x v="0"/>
    <n v="508481287"/>
    <n v="166327"/>
    <s v="AquisiÃ§Ã£o de equipamento para farmacotecnia para o ServiÃ§o de GestÃ£o TÃ©cnico FarmacÃªutica - Unidade de GestÃ£o de Medicamentos e Outros Produtos FarmacÃªuticos - CHULN Â¿ HSM."/>
    <d v="2019-05-13T08:45:50"/>
    <n v="1"/>
    <s v="PT;12;165;2010"/>
    <n v="5"/>
    <d v="2019-05-16T17:00:00"/>
    <n v="1"/>
    <x v="0"/>
    <x v="0"/>
    <x v="20"/>
  </r>
  <r>
    <x v="43"/>
    <n v="503035416"/>
    <n v="166328"/>
    <s v="AquisiÃ§Ã£o de Cloreto de PotÃ¡ssio 7,5% (10 ml)"/>
    <d v="2019-05-13T08:45:54"/>
    <n v="1"/>
    <s v="PT;1;1;232"/>
    <n v="5"/>
    <d v="2019-05-28T17:00:00"/>
    <n v="1"/>
    <x v="0"/>
    <x v="0"/>
    <x v="20"/>
  </r>
  <r>
    <x v="0"/>
    <n v="508481287"/>
    <n v="166329"/>
    <s v="Empreitada para execuÃ§Ã£o de divisÃ³ria no Gabinete da Enfermeira Chefe do ServiÃ§o de Psiquiatria Piso 3."/>
    <d v="2019-05-13T09:09:39"/>
    <n v="13"/>
    <s v="PT;12;165;2010"/>
    <n v="360"/>
    <d v="2019-05-17T17:00:00"/>
    <n v="1"/>
    <x v="0"/>
    <x v="0"/>
    <x v="20"/>
  </r>
  <r>
    <x v="12"/>
    <n v="506187543"/>
    <n v="166331"/>
    <s v="AquisiÃ§Ã£o de serviÃ§os para campanhas de desinfestaÃ§Ã£o e desratizaÃ§Ã£o de redes de esgotos municipais em todo o Concelho de Palmela"/>
    <d v="2019-05-13T09:44:51"/>
    <n v="13"/>
    <s v="PT;16;241;132"/>
    <n v="360"/>
    <d v="2019-05-23T23:59:00"/>
    <n v="1"/>
    <x v="1"/>
    <x v="0"/>
    <x v="20"/>
  </r>
  <r>
    <x v="47"/>
    <n v="512042659"/>
    <n v="166332"/>
    <s v="Consulta PrÃ©via para AquisiÃ§Ã£o de uma Viatura Usada com Grua Auxiliar para os ServiÃ§os TÃ©cnicos de Obras"/>
    <d v="2019-05-13T10:05:34"/>
    <n v="13"/>
    <s v="PT;20;312;238"/>
    <n v="360"/>
    <d v="2019-05-19T23:59:00"/>
    <n v="1"/>
    <x v="1"/>
    <x v="0"/>
    <x v="20"/>
  </r>
  <r>
    <x v="150"/>
    <n v="600083012"/>
    <n v="166333"/>
    <s v="ServiÃ§os de DesmataÃ§Ã£o e ManutenÃ§Ã£o dos EspaÃ§os Exteriores dos Monumentos Afetos Ã  DireÃ§Ã£o Regional de Cultura do Algarve"/>
    <d v="2019-05-13T10:14:41"/>
    <n v="13"/>
    <s v="PT;9;110;291"/>
    <n v="340"/>
    <d v="2019-05-19T23:59:00"/>
    <n v="1"/>
    <x v="2"/>
    <x v="0"/>
    <x v="20"/>
  </r>
  <r>
    <x v="49"/>
    <n v="502098139"/>
    <n v="166334"/>
    <s v="INFRAESTRUTURAS ELÃ‰CTRICAS/TELECOMUNICAÃ‡Ã•ES (2019) - EXECUÃ‡ÃƒO DE TRAVESSIAS PARA A COLOCAÃ‡ÃƒO DE TUBAGENS PARA NEGATIVOS DA REDE ELÃ‰CTRICA"/>
    <d v="2019-05-13T10:24:16"/>
    <n v="13"/>
    <s v="PT;9;118;1580"/>
    <n v="400"/>
    <d v="2019-04-18T23:59:00"/>
    <n v="1"/>
    <x v="1"/>
    <x v="0"/>
    <x v="20"/>
  </r>
  <r>
    <x v="8"/>
    <n v="505187531"/>
    <n v="166336"/>
    <s v="AQUISIÃ‡ÃƒO DE EQUIPAMENTO ELECTRÃ“NICO PARA EDIFÃCIO LUDANCE - CARCAVELOS Proc.Âº 402/DCOP/2019"/>
    <d v="2019-05-13T10:34:57"/>
    <n v="13"/>
    <s v="PT;12;164;42"/>
    <n v="400"/>
    <d v="1970-01-01T23:59:00"/>
    <n v="1"/>
    <x v="1"/>
    <x v="0"/>
    <x v="20"/>
  </r>
  <r>
    <x v="43"/>
    <n v="503035416"/>
    <n v="166338"/>
    <s v="AquisiÃ§Ã£o de SEVELÃ‚MERO [800 MG; COMP]"/>
    <d v="2019-05-13T10:38:35"/>
    <n v="13"/>
    <s v="PT;12;174;2096"/>
    <n v="360"/>
    <d v="2019-05-16T17:00:00"/>
    <n v="1"/>
    <x v="0"/>
    <x v="0"/>
    <x v="20"/>
  </r>
  <r>
    <x v="6"/>
    <n v="506037258"/>
    <n v="166340"/>
    <s v="ServiÃ§o de fornecimento de eletricidade em baixa tensÃ£o especial e mÃ©dia tensÃ£o"/>
    <d v="2019-05-13T10:43:52"/>
    <n v="3"/>
    <s v="PT;17;256;2822"/>
    <n v="340"/>
    <d v="2019-06-13T17:00:00"/>
    <n v="1"/>
    <x v="1"/>
    <x v="0"/>
    <x v="20"/>
  </r>
  <r>
    <x v="65"/>
    <n v="600084779"/>
    <n v="166341"/>
    <s v="Fornecimento e montagem de ventiloconvectores na DireÃ§Ã£o de FinanÃ§as da Guarda"/>
    <d v="2019-05-13T10:44:45"/>
    <n v="13"/>
    <s v="PT;10;134;1729"/>
    <n v="340"/>
    <d v="2019-05-22T23:59:00"/>
    <n v="1"/>
    <x v="2"/>
    <x v="0"/>
    <x v="20"/>
  </r>
  <r>
    <x v="65"/>
    <n v="600084779"/>
    <n v="166342"/>
    <s v="AquisiÃ§Ã£o de bens de renovaÃ§Ã£o do licenciamento do software SecuPi"/>
    <d v="2019-05-13T10:46:54"/>
    <n v="3"/>
    <s v="PT;12;165;2021"/>
    <n v="340"/>
    <d v="2019-05-23T17:00:00"/>
    <n v="1"/>
    <x v="2"/>
    <x v="0"/>
    <x v="20"/>
  </r>
  <r>
    <x v="70"/>
    <n v="506791220"/>
    <n v="166344"/>
    <s v="ConstruÃ§Ã£o de quatro churrasqueiras no Parque JosÃ© Afonso na Baixa da Banheira."/>
    <d v="2019-05-13T10:57:14"/>
    <n v="13"/>
    <s v="PT;16;239;2593"/>
    <n v="360"/>
    <d v="2019-05-18T23:59:00"/>
    <n v="1"/>
    <x v="1"/>
    <x v="0"/>
    <x v="20"/>
  </r>
  <r>
    <x v="70"/>
    <n v="506791220"/>
    <n v="166345"/>
    <s v="ExecuÃ§Ã£o de trabalhos de demoliÃ§Ã£o parcial da cobertura do antigo mercado da zona norte da Baixa da Banheira"/>
    <d v="2019-05-13T10:58:55"/>
    <n v="1"/>
    <s v="PT;16;239;2593"/>
    <n v="360"/>
    <d v="2019-05-18T23:59:00"/>
    <n v="1"/>
    <x v="1"/>
    <x v="0"/>
    <x v="20"/>
  </r>
  <r>
    <x v="12"/>
    <n v="506187543"/>
    <n v="166346"/>
    <s v="PrestaÃ§Ã£o de serviÃ§os na Ã¡rea de seguros"/>
    <d v="2019-05-13T11:06:20"/>
    <n v="3"/>
    <s v="PT;16;241;132"/>
    <n v="360"/>
    <d v="2019-06-12T23:59:00"/>
    <n v="1"/>
    <x v="1"/>
    <x v="0"/>
    <x v="20"/>
  </r>
  <r>
    <x v="2"/>
    <n v="503539473"/>
    <n v="166347"/>
    <s v="Empreitada de beneficiaÃ§Ã£o da estaÃ§Ã£o elevatÃ³ria de abastecimento de Ã¡gua das Almeijoafras."/>
    <d v="2019-05-13T11:16:54"/>
    <n v="1"/>
    <s v="PT;9;111;1549"/>
    <n v="360"/>
    <d v="2019-05-19T23:59:00"/>
    <n v="1"/>
    <x v="1"/>
    <x v="0"/>
    <x v="20"/>
  </r>
  <r>
    <x v="43"/>
    <n v="503035416"/>
    <n v="166349"/>
    <s v="Seguros de Responsabilidade Civil e de Acidentes Pessoais para o ano de 2019"/>
    <d v="2019-05-13T11:18:23"/>
    <n v="4"/>
    <s v="PT;12;174;2096"/>
    <n v="220"/>
    <d v="2019-06-06T17:00:00"/>
    <n v="1"/>
    <x v="0"/>
    <x v="0"/>
    <x v="20"/>
  </r>
  <r>
    <x v="1"/>
    <n v="506673626"/>
    <n v="166350"/>
    <s v="AquisiÃ§Ã£o de serviÃ§os de reparaÃ§Ã£o de caixa de velocidades e substituiÃ§Ã£o de embraiagem da viatura pesada de RSU"/>
    <d v="2019-05-13T11:18:50"/>
    <n v="1"/>
    <s v="PT;16;237;31"/>
    <n v="360"/>
    <d v="2019-05-18T23:59:00"/>
    <n v="1"/>
    <x v="1"/>
    <x v="0"/>
    <x v="20"/>
  </r>
  <r>
    <x v="8"/>
    <n v="505187531"/>
    <n v="166352"/>
    <s v="AQUISIÃ‡ÃƒO DE EQUIPAMENTO ELECTRÃ“NICO PARA EDIFÃCIO LUDANCE - CARCAVELOS Proc.Âº 402/DCOP/2019"/>
    <d v="2019-05-13T11:23:01"/>
    <n v="13"/>
    <s v="PT;12;164;1999"/>
    <n v="5"/>
    <d v="2019-05-20T23:59:00"/>
    <n v="1"/>
    <x v="1"/>
    <x v="0"/>
    <x v="20"/>
  </r>
  <r>
    <x v="65"/>
    <n v="600084779"/>
    <n v="166353"/>
    <s v="Empreitada de obras de remodelaÃ§Ã£o do serviÃ§o de FinanÃ§as de MesÃ£o Frio"/>
    <d v="2019-05-13T11:30:01"/>
    <n v="3"/>
    <s v="PT;12;165;2021"/>
    <n v="340"/>
    <d v="2019-06-15T17:00:00"/>
    <n v="1"/>
    <x v="2"/>
    <x v="0"/>
    <x v="20"/>
  </r>
  <r>
    <x v="109"/>
    <n v="506676056"/>
    <n v="166355"/>
    <s v="A empreitada reporta-se, no essencial, ampliaÃ§Ã£o da passagem hidrÃ¡ulica existente ao Km 1,130 desde a E.N. 118, em Benavente, compreendendo trabalhos no Ã¢mbito de trabalhos preparatÃ³rios, movimento de terras, betÃ£o e pavimentos. ExtensÃ£o: 200,00 ml"/>
    <d v="2019-05-13T11:34:23"/>
    <n v="13"/>
    <s v="PT;15;216;2455"/>
    <n v="5"/>
    <d v="2019-06-03T12:59:00"/>
    <n v="1"/>
    <x v="1"/>
    <x v="0"/>
    <x v="20"/>
  </r>
  <r>
    <x v="29"/>
    <n v="512012814"/>
    <n v="166357"/>
    <s v="NIPG 11688/19- Ajuste direto para a aquisiÃ§Ã£o de serviÃ§os de limpeza e manutenÃ§Ã£o de espaÃ§os verdes do Azores Parque"/>
    <d v="2019-05-13T11:36:11"/>
    <n v="1"/>
    <s v="Azores Parque (Ponta Delgada)"/>
    <n v="340"/>
    <d v="2019-05-27T23:59:00"/>
    <n v="1"/>
    <x v="1"/>
    <x v="0"/>
    <x v="20"/>
  </r>
  <r>
    <x v="6"/>
    <n v="506037258"/>
    <n v="166358"/>
    <s v="PrestaÃ§Ã£o de ServiÃ§os para execuÃ§Ã£o de levantamentos topogrÃ¡ficos e cadastrais"/>
    <d v="2019-05-13T11:39:26"/>
    <n v="1"/>
    <s v="PT;17;256;203"/>
    <n v="340"/>
    <d v="2019-05-17T17:00:00"/>
    <n v="1"/>
    <x v="1"/>
    <x v="0"/>
    <x v="20"/>
  </r>
  <r>
    <x v="4"/>
    <n v="506334562"/>
    <n v="166361"/>
    <s v="PrestaÃ§Ã£o de serviÃ§os de responsÃ¡vel da unidade estruturada (PsicÃ³logo) em regime de avenÃ§a - Projeto de Apoio e Recursos para o Autismo (P.A.R.A.)"/>
    <d v="2019-05-13T11:48:27"/>
    <n v="1"/>
    <s v="PT;11;157;1950"/>
    <n v="360"/>
    <d v="2019-05-18T23:59:00"/>
    <n v="1"/>
    <x v="1"/>
    <x v="0"/>
    <x v="20"/>
  </r>
  <r>
    <x v="9"/>
    <n v="506173968"/>
    <n v="166363"/>
    <s v="CONTENTORES 3 M3 FUNDO FECHADO"/>
    <d v="2019-05-13T11:53:01"/>
    <n v="1"/>
    <s v="PT;16;243;261"/>
    <n v="360"/>
    <d v="2019-05-18T18:00:00"/>
    <n v="1"/>
    <x v="1"/>
    <x v="0"/>
    <x v="20"/>
  </r>
  <r>
    <x v="124"/>
    <n v="501143718"/>
    <n v="166366"/>
    <s v="SinalizaÃ§Ã£o horizontal da Estrada Municipal 522 , troÃ§o Souto Palhais, Odres e rotunda para p Porto Espada"/>
    <d v="2019-05-13T11:58:00"/>
    <n v="13"/>
    <s v="PT;13;190;2164"/>
    <n v="5"/>
    <d v="2019-05-20T16:00:00"/>
    <n v="1"/>
    <x v="1"/>
    <x v="0"/>
    <x v="20"/>
  </r>
  <r>
    <x v="24"/>
    <n v="503311332"/>
    <n v="166368"/>
    <s v="AD 33/19 - OperaÃ§Ã£o do Sistema de Bicicletas PÃºblicas Partilhadas (SBPP)"/>
    <d v="2019-05-13T12:00:00"/>
    <n v="1"/>
    <s v="PT;12;165;75"/>
    <n v="360"/>
    <d v="2019-05-14T23:59:00"/>
    <n v="1"/>
    <x v="1"/>
    <x v="0"/>
    <x v="20"/>
  </r>
  <r>
    <x v="29"/>
    <n v="512012814"/>
    <n v="166371"/>
    <s v="NIPG: 10201/19-AquisiÃ§Ã£o de estruturas LAC (Local de Armazenamento de contentores)"/>
    <d v="2019-05-13T12:06:41"/>
    <n v="1"/>
    <s v="Os bens objeto do contrato devem ser entregue no ArmazÃ©m A14, nos Estaleiros Municipais sitos ao Caminho da Adutora, Zona do ValagÃ£o, freguesia de SÃ£o Roque, Ponta Delgada, sendo o transporte dos mesmos da responsabilidade do fornecedor."/>
    <n v="340"/>
    <d v="2019-05-24T23:59:00"/>
    <n v="1"/>
    <x v="1"/>
    <x v="0"/>
    <x v="20"/>
  </r>
  <r>
    <x v="53"/>
    <n v="504884620"/>
    <n v="166374"/>
    <s v="AquisiÃ§Ã£o de serviÃ§os de Som, Luz e EcrÃ£s de Leds para Eventos - 2019"/>
    <d v="2019-05-13T12:12:46"/>
    <n v="13"/>
    <s v="PT;1;1;232"/>
    <n v="360"/>
    <d v="2019-05-18T17:00:00"/>
    <n v="1"/>
    <x v="1"/>
    <x v="0"/>
    <x v="20"/>
  </r>
  <r>
    <x v="80"/>
    <n v="505932512"/>
    <n v="166375"/>
    <m/>
    <d v="2019-05-13T12:15:35"/>
    <n v="3"/>
    <s v="PT;1;1;232"/>
    <n v="400"/>
    <m/>
    <n v="1"/>
    <x v="1"/>
    <x v="0"/>
    <x v="20"/>
  </r>
  <r>
    <x v="0"/>
    <n v="508481287"/>
    <n v="166377"/>
    <s v="AquisiÃ§Ã£o de serviÃ§os de manutenÃ§Ã£o aos equipamentos de enteroscopia para o ano de 2019"/>
    <d v="2019-05-13T12:28:18"/>
    <n v="1"/>
    <s v="PT;12;165;2010"/>
    <n v="360"/>
    <d v="2019-05-17T17:00:00"/>
    <n v="1"/>
    <x v="0"/>
    <x v="0"/>
    <x v="20"/>
  </r>
  <r>
    <x v="80"/>
    <n v="505932512"/>
    <n v="166378"/>
    <m/>
    <d v="2019-05-13T12:28:54"/>
    <n v="3"/>
    <s v="PT;1;1;232"/>
    <n v="400"/>
    <m/>
    <n v="1"/>
    <x v="1"/>
    <x v="0"/>
    <x v="20"/>
  </r>
  <r>
    <x v="80"/>
    <n v="505932512"/>
    <n v="166379"/>
    <m/>
    <d v="2019-05-13T12:30:10"/>
    <n v="3"/>
    <s v="PT;1;1;232"/>
    <n v="400"/>
    <m/>
    <n v="1"/>
    <x v="1"/>
    <x v="0"/>
    <x v="20"/>
  </r>
  <r>
    <x v="224"/>
    <n v="600075818"/>
    <n v="166380"/>
    <s v="AquisiÃ§Ã£o de licenciamento de software de Backup (3 x Veeam Backup Essentials Enterprise 2 socket bundle - Public Sector com 2 anos incluÃ­dos de basic maintenance)"/>
    <d v="2019-05-13T12:48:54"/>
    <n v="13"/>
    <s v="PT;9;115;1567"/>
    <n v="340"/>
    <d v="2019-05-27T18:00:00"/>
    <n v="1"/>
    <x v="2"/>
    <x v="0"/>
    <x v="20"/>
  </r>
  <r>
    <x v="18"/>
    <n v="501222634"/>
    <n v="166381"/>
    <s v="AquisiÃ§Ã£o de Produtos de Higiene para as InstalaÃ§Ãµes SanitÃ¡rias do MunicÃ­pio"/>
    <d v="2019-05-13T13:38:51"/>
    <n v="1"/>
    <s v="PT;11;148;1898"/>
    <n v="360"/>
    <d v="2019-05-22T23:59:00"/>
    <n v="1"/>
    <x v="1"/>
    <x v="0"/>
    <x v="20"/>
  </r>
  <r>
    <x v="79"/>
    <n v="506563774"/>
    <n v="166382"/>
    <s v="AquisiÃ§Ã£o de ApÃ³lices de Seguro"/>
    <d v="2019-05-13T13:44:14"/>
    <n v="1"/>
    <s v="PT;15;223;322"/>
    <n v="400"/>
    <m/>
    <n v="1"/>
    <x v="1"/>
    <x v="0"/>
    <x v="20"/>
  </r>
  <r>
    <x v="21"/>
    <n v="506609553"/>
    <n v="166383"/>
    <m/>
    <d v="2019-05-13T13:55:55"/>
    <n v="1"/>
    <s v="PT;8;101;64"/>
    <n v="400"/>
    <m/>
    <n v="1"/>
    <x v="1"/>
    <x v="0"/>
    <x v="20"/>
  </r>
  <r>
    <x v="24"/>
    <n v="503311332"/>
    <n v="166384"/>
    <s v="CP 13/19 - Concurso PÃºblico para execuÃ§Ã£o de empreitada de obra pÃºblica para a construÃ§Ã£o de parque de estacionamento na Avenida de PÃ¡dua Â¿ Olivais"/>
    <d v="2019-05-13T14:15:17"/>
    <n v="3"/>
    <s v="PT;12;165;2008"/>
    <n v="360"/>
    <d v="2019-06-03T17:00:00"/>
    <n v="1"/>
    <x v="1"/>
    <x v="0"/>
    <x v="20"/>
  </r>
  <r>
    <x v="9"/>
    <n v="506173968"/>
    <n v="166388"/>
    <s v="Fornecimento contÃ­nuo de trofÃ©us para as atividades desportivas da DivisÃ£o de Desporto da CMS"/>
    <d v="2019-05-13T14:27:26"/>
    <n v="1"/>
    <s v="PT;16;243;261"/>
    <n v="5"/>
    <d v="2019-06-14T18:00:00"/>
    <n v="1"/>
    <x v="1"/>
    <x v="0"/>
    <x v="20"/>
  </r>
  <r>
    <x v="27"/>
    <n v="506722422"/>
    <n v="166392"/>
    <m/>
    <d v="2019-05-13T14:37:31"/>
    <n v="13"/>
    <s v="PT;1;1;232"/>
    <n v="400"/>
    <m/>
    <n v="1"/>
    <x v="1"/>
    <x v="0"/>
    <x v="20"/>
  </r>
  <r>
    <x v="17"/>
    <n v="505456010"/>
    <n v="166394"/>
    <s v="Rega do Ã¡rvores de alinhamento"/>
    <d v="2019-05-13T14:46:09"/>
    <n v="1"/>
    <s v="PT;12;174;223"/>
    <n v="360"/>
    <d v="2019-05-23T23:59:00"/>
    <n v="1"/>
    <x v="1"/>
    <x v="0"/>
    <x v="20"/>
  </r>
  <r>
    <x v="10"/>
    <n v="500122237"/>
    <n v="166395"/>
    <s v="AQUISIÃ‡ÃƒO DE SERVIÃ‡OS PARA SUBSTITUIÃ‡ÃƒO E REPARAÃ‡ÃƒO DE EQUIPAMENTOS DE SEGURANÃ‡A NA COZINHA, BAR E RECEÃ‡ÃƒO DA UNIDADE HOTELEIRA DA FUNDAÃ‡ÃƒO INATEL EM OEIRAS"/>
    <d v="2019-05-13T14:46:10"/>
    <n v="13"/>
    <s v="PT;12;169;2057"/>
    <n v="360"/>
    <d v="2019-05-22T23:59:00"/>
    <n v="1"/>
    <x v="2"/>
    <x v="0"/>
    <x v="20"/>
  </r>
  <r>
    <x v="70"/>
    <n v="506791220"/>
    <n v="166396"/>
    <s v="AquisiÃ§Ã£o de serviÃ§os para a elaboraÃ§Ã£o da revisÃ£o dos projetos de execuÃ§Ã£o e arranjos exteriores da Unidade Familiar de SaÃºde da Baixa da Banheira"/>
    <d v="2019-05-13T14:46:37"/>
    <n v="1"/>
    <s v="PT;16;239;2593"/>
    <n v="360"/>
    <d v="2019-05-16T23:59:00"/>
    <n v="1"/>
    <x v="1"/>
    <x v="0"/>
    <x v="20"/>
  </r>
  <r>
    <x v="79"/>
    <n v="506563774"/>
    <n v="166397"/>
    <s v="AquisiÃ§Ã£o de ApÃ³lices de Seguro"/>
    <d v="2019-05-13T14:53:26"/>
    <n v="1"/>
    <s v="PT;15;223;322"/>
    <n v="360"/>
    <d v="2019-05-18T23:59:00"/>
    <n v="1"/>
    <x v="1"/>
    <x v="0"/>
    <x v="20"/>
  </r>
  <r>
    <x v="132"/>
    <n v="507023129"/>
    <n v="166398"/>
    <s v="AquisiÃ§Ã£o de ServiÃ§os para a FiscalizaÃ§Ã£o e CoordenaÃ§Ã£o de SeguranÃ§a em obra da empreitada para a ReabilitaÃ§Ã£o do EspaÃ§o PÃºblico e Infraestruturas do Largo da Boa-Hora Ã  Ajuda"/>
    <d v="2019-05-13T14:56:03"/>
    <n v="13"/>
    <s v="PT;1;1;232"/>
    <n v="360"/>
    <d v="2019-05-24T17:00:00"/>
    <n v="1"/>
    <x v="2"/>
    <x v="0"/>
    <x v="20"/>
  </r>
  <r>
    <x v="0"/>
    <n v="508481287"/>
    <n v="166399"/>
    <s v="191C000050 - AquisiÃ§Ã£o de bromazepam-comprimido-Ano 2019"/>
    <d v="2019-05-13T14:58:50"/>
    <n v="13"/>
    <s v="PT;12;165;2010"/>
    <n v="360"/>
    <d v="2019-05-20T17:00:00"/>
    <n v="1"/>
    <x v="0"/>
    <x v="0"/>
    <x v="20"/>
  </r>
  <r>
    <x v="24"/>
    <n v="503311332"/>
    <n v="166400"/>
    <s v="CP 15/19 - ExecuÃ§Ã£o de empreitada de obra pÃºblica para fornecimento e instalaÃ§Ã£o de 2 (dois) elevadores no parque de estacionamento Cosme DamiÃ£o"/>
    <d v="2019-05-13T14:59:49"/>
    <n v="3"/>
    <s v="PT;12;165;2009"/>
    <n v="360"/>
    <d v="2019-06-06T17:00:00"/>
    <n v="1"/>
    <x v="1"/>
    <x v="0"/>
    <x v="20"/>
  </r>
  <r>
    <x v="65"/>
    <n v="600084779"/>
    <n v="166402"/>
    <s v="AquisiÃ§Ã£o de serviÃ§os de recolha, transporte e destruiÃ§Ã£o de resÃ­duos"/>
    <d v="2019-05-13T15:08:35"/>
    <n v="3"/>
    <s v="PT;1;1;232"/>
    <n v="340"/>
    <d v="2019-05-28T17:00:00"/>
    <n v="1"/>
    <x v="2"/>
    <x v="0"/>
    <x v="20"/>
  </r>
  <r>
    <x v="17"/>
    <n v="505456010"/>
    <n v="166403"/>
    <s v="ARTIGOS DE OFERTA NO Ã‚MBITO DA COMEMORAÃ‡ÃƒO DO DIA MUNDIAL DA CRIANÃ‡A E FESTA DE FINALISTAS"/>
    <d v="2019-05-13T15:10:26"/>
    <n v="1"/>
    <s v="PT;12;174;223"/>
    <n v="360"/>
    <d v="2019-05-17T23:59:00"/>
    <n v="1"/>
    <x v="1"/>
    <x v="0"/>
    <x v="20"/>
  </r>
  <r>
    <x v="49"/>
    <n v="502098139"/>
    <n v="166405"/>
    <s v="CONTRATAÃ‡ÃƒO DA AQUISIÃ‡ÃƒO DE GARANTIAS E ASSISTÃŠNCIA TÃ‰CNICA PARA DIVERSOS EQUIPAMENTOS INFORMÃTICOS E DE COMUNICAÃ‡Ã•ES"/>
    <d v="2019-05-13T15:42:42"/>
    <n v="13"/>
    <s v="PT;9;118;109"/>
    <n v="340"/>
    <d v="2019-05-22T18:00:00"/>
    <n v="1"/>
    <x v="1"/>
    <x v="0"/>
    <x v="20"/>
  </r>
  <r>
    <x v="49"/>
    <n v="502098139"/>
    <n v="166406"/>
    <s v="BENEFICIAÃ‡ÃƒO, AMPLIAÃ‡ÃƒO, REPARAÃ‡ÃƒO E MELHORAMENTOS NAS ESCOLAS DO CONCELHO-ESCOLAS DO AGRUPAMENTO ESCOLAS ENG. DUARTE PACHECO"/>
    <d v="2019-05-13T15:42:42"/>
    <n v="3"/>
    <s v="PT;1;1;232"/>
    <n v="360"/>
    <d v="2019-05-22T23:59:00"/>
    <n v="1"/>
    <x v="1"/>
    <x v="0"/>
    <x v="20"/>
  </r>
  <r>
    <x v="65"/>
    <n v="600084779"/>
    <n v="166407"/>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05-13T15:45:20"/>
    <n v="13"/>
    <s v="PT;12;165;2004"/>
    <n v="400"/>
    <d v="2019-05-16T17:00:00"/>
    <n v="1"/>
    <x v="2"/>
    <x v="0"/>
    <x v="20"/>
  </r>
  <r>
    <x v="50"/>
    <n v="500192855"/>
    <n v="166408"/>
    <s v="AquisiÃ§Ã£o de peÃ§as de fardamento para o Metropolitano de Lisboa, E.P.E."/>
    <d v="2019-05-13T15:46:52"/>
    <n v="13"/>
    <s v="PT;1;1;232"/>
    <n v="340"/>
    <d v="2019-06-23T23:59:00"/>
    <n v="1"/>
    <x v="3"/>
    <x v="0"/>
    <x v="20"/>
  </r>
  <r>
    <x v="0"/>
    <n v="508481287"/>
    <n v="166409"/>
    <s v="191G002245- AquisiÃ§Ã£o de Nintedanib caps. - Ano 2019"/>
    <d v="2019-05-13T15:48:16"/>
    <n v="1"/>
    <s v="PT;12;165;2010"/>
    <n v="360"/>
    <d v="2019-05-23T17:00:00"/>
    <n v="1"/>
    <x v="0"/>
    <x v="0"/>
    <x v="20"/>
  </r>
  <r>
    <x v="10"/>
    <n v="500122237"/>
    <n v="166410"/>
    <s v="FORNECIMENTO DE NOVAS LUMINÃRIAS NA COZINHA E RESTAURANTE DA UNIDADE HOTELEIRA DA FUNDAÃ‡ÃƒO INATEL DE OEIRAS"/>
    <d v="2019-05-13T15:48:18"/>
    <n v="1"/>
    <s v="PT;12;169;2057"/>
    <n v="360"/>
    <d v="2019-05-23T23:59:00"/>
    <n v="1"/>
    <x v="2"/>
    <x v="0"/>
    <x v="20"/>
  </r>
  <r>
    <x v="65"/>
    <n v="600084779"/>
    <n v="166411"/>
    <s v="22/C.PrÃ©via/AT/2019 - Empreitada de obras de reabilitaÃ§Ã£o do terraÃ§o e reparaÃ§Ã£o de patologias associadas no ServiÃ§o de FinanÃ§as da Moita"/>
    <d v="2019-05-13T15:49:09"/>
    <n v="13"/>
    <s v="PT;1;1;232"/>
    <n v="340"/>
    <d v="2019-05-28T17:00:00"/>
    <n v="1"/>
    <x v="2"/>
    <x v="0"/>
    <x v="20"/>
  </r>
  <r>
    <x v="86"/>
    <n v="501273433"/>
    <n v="166413"/>
    <s v="RemodelaÃ§Ã£o da Escola de CortiÃ§ois"/>
    <d v="2019-05-13T15:50:58"/>
    <n v="3"/>
    <s v="PT;15;214;2451"/>
    <n v="360"/>
    <d v="2019-06-13T23:59:00"/>
    <n v="1"/>
    <x v="1"/>
    <x v="0"/>
    <x v="20"/>
  </r>
  <r>
    <x v="50"/>
    <n v="500192855"/>
    <n v="166414"/>
    <s v="Empreitada de ModernizaÃ§Ã£o das Escadas MecÃ¢nicas nÂºs 1, 3 e 5, da EstaÃ§Ã£o Baixa-Chiado - Acesso ao Largo do Chiado, das Linhas Azul e Verde, do Metropolitano de Lisboa E.P.E. de acordo com o Caderno de Encargos e respetivos anexos."/>
    <d v="2019-05-13T16:15:45"/>
    <n v="13"/>
    <s v="PT;1;1;232"/>
    <n v="340"/>
    <d v="2019-06-06T23:59:00"/>
    <n v="1"/>
    <x v="3"/>
    <x v="0"/>
    <x v="20"/>
  </r>
  <r>
    <x v="109"/>
    <n v="506676056"/>
    <n v="166415"/>
    <s v="PrestaÃ§Ã£o de serviÃ§os de vigilÃ¢ncia para o Parque 25 de Abril, por ocasiÃ£o da realizaÃ§Ã£o das Feiras de Artesanato e da SaÃºde"/>
    <d v="2019-05-13T16:23:11"/>
    <n v="1"/>
    <s v="PT;15;216;2455"/>
    <n v="340"/>
    <d v="2019-05-15T23:59:00"/>
    <n v="1"/>
    <x v="1"/>
    <x v="0"/>
    <x v="20"/>
  </r>
  <r>
    <x v="172"/>
    <n v="512088357"/>
    <n v="166416"/>
    <s v="AquisiÃ§Ã£o de viatura de recolha de resÃ­duos sÃ³lidos urbanos"/>
    <d v="2019-05-13T16:25:58"/>
    <n v="3"/>
    <s v="PT;20;312;3402"/>
    <n v="340"/>
    <d v="2019-06-04T16:00:00"/>
    <n v="1"/>
    <x v="2"/>
    <x v="0"/>
    <x v="20"/>
  </r>
  <r>
    <x v="4"/>
    <n v="506334562"/>
    <n v="166417"/>
    <s v="PrestaÃ§Ã£o de serviÃ§os de terapeuta da fala, em regime de avenÃ§a - Projeto de Apoio e Recursos para o Autismo (P.A.R.A.)"/>
    <d v="2019-05-13T16:35:36"/>
    <n v="1"/>
    <s v="PT;11;157;1950"/>
    <n v="360"/>
    <d v="2019-05-20T23:59:00"/>
    <n v="1"/>
    <x v="1"/>
    <x v="0"/>
    <x v="20"/>
  </r>
  <r>
    <x v="128"/>
    <n v="509364390"/>
    <n v="166418"/>
    <m/>
    <d v="2019-05-13T16:36:00"/>
    <n v="3"/>
    <s v="PT;1;1;232"/>
    <n v="400"/>
    <m/>
    <n v="1"/>
    <x v="1"/>
    <x v="0"/>
    <x v="20"/>
  </r>
  <r>
    <x v="166"/>
    <n v="504288806"/>
    <n v="166423"/>
    <s v="AquisiÃ§Ã£o de equipamento de protecÃ§Ã£o individual para colaboradores da ANAC"/>
    <d v="2019-05-13T18:01:29"/>
    <n v="13"/>
    <s v="PT;1;1;232"/>
    <n v="360"/>
    <d v="2019-05-24T23:59:00"/>
    <n v="1"/>
    <x v="2"/>
    <x v="0"/>
    <x v="20"/>
  </r>
  <r>
    <x v="128"/>
    <n v="509364390"/>
    <n v="166424"/>
    <s v="Trabalhos especializados de apoio Ã  implementaÃ§Ã£o, monitorizaÃ§Ã£o e encerramento do processo de avaliaÃ§Ã£o de desempenho para o BiÃ©nio 2019/2020"/>
    <d v="2019-05-13T22:19:04"/>
    <n v="1"/>
    <s v="PT;8;100;35"/>
    <n v="340"/>
    <d v="2019-05-27T17:00:00"/>
    <n v="1"/>
    <x v="1"/>
    <x v="0"/>
    <x v="20"/>
  </r>
  <r>
    <x v="98"/>
    <n v="502130040"/>
    <n v="166427"/>
    <s v="Fornecimento de grupo hidropressor para instalaÃ§Ã£o na Central ElevatÃ³ria de Santa Cruz"/>
    <d v="2019-05-14T08:40:15"/>
    <n v="13"/>
    <s v="PT;16;242;2610"/>
    <n v="340"/>
    <d v="2019-05-23T17:00:00"/>
    <n v="1"/>
    <x v="1"/>
    <x v="0"/>
    <x v="20"/>
  </r>
  <r>
    <x v="0"/>
    <n v="508481287"/>
    <n v="166428"/>
    <m/>
    <d v="2019-05-14T09:02:19"/>
    <n v="1"/>
    <s v="PT;1;1;232"/>
    <n v="400"/>
    <m/>
    <n v="1"/>
    <x v="0"/>
    <x v="0"/>
    <x v="20"/>
  </r>
  <r>
    <x v="239"/>
    <n v="506865517"/>
    <n v="166430"/>
    <m/>
    <d v="2019-05-14T09:22:39"/>
    <n v="13"/>
    <s v="PT;1;1;232"/>
    <n v="400"/>
    <m/>
    <n v="1"/>
    <x v="1"/>
    <x v="0"/>
    <x v="20"/>
  </r>
  <r>
    <x v="2"/>
    <n v="503539473"/>
    <n v="166431"/>
    <s v="Empreitada de conclusÃ£o do reforÃ§o estrutural do tÃºnel de Ã¡guas pluviais da ribeira de Albufeira"/>
    <d v="2019-05-14T09:35:38"/>
    <n v="3"/>
    <s v="PT;9;111;1551"/>
    <n v="360"/>
    <d v="2019-05-31T23:59:00"/>
    <n v="1"/>
    <x v="1"/>
    <x v="0"/>
    <x v="20"/>
  </r>
  <r>
    <x v="9"/>
    <n v="506173968"/>
    <n v="166432"/>
    <m/>
    <d v="2019-05-14T09:46:56"/>
    <n v="1"/>
    <s v="PT;1;1;232"/>
    <n v="400"/>
    <m/>
    <n v="1"/>
    <x v="1"/>
    <x v="0"/>
    <x v="20"/>
  </r>
  <r>
    <x v="33"/>
    <n v="505170876"/>
    <n v="166433"/>
    <m/>
    <d v="2019-05-14T09:51:02"/>
    <n v="1"/>
    <m/>
    <n v="400"/>
    <m/>
    <n v="1"/>
    <x v="1"/>
    <x v="0"/>
    <x v="20"/>
  </r>
  <r>
    <x v="24"/>
    <n v="503311332"/>
    <n v="166434"/>
    <s v="Cprev 20/19 - ElaboraÃ§Ã£o de projetos para construÃ§Ã£o de diversos parques de estacionamento"/>
    <d v="2019-05-14T09:55:17"/>
    <n v="13"/>
    <s v="PT;12;165;75"/>
    <n v="360"/>
    <d v="2019-05-22T17:00:00"/>
    <n v="1"/>
    <x v="1"/>
    <x v="0"/>
    <x v="20"/>
  </r>
  <r>
    <x v="4"/>
    <n v="506334562"/>
    <n v="166435"/>
    <m/>
    <d v="2019-05-14T09:59:16"/>
    <n v="3"/>
    <m/>
    <n v="400"/>
    <m/>
    <n v="1"/>
    <x v="1"/>
    <x v="0"/>
    <x v="20"/>
  </r>
  <r>
    <x v="4"/>
    <n v="506334562"/>
    <n v="166436"/>
    <s v="BeneficiaÃ§Ã£o de Bairros Sociais (BeneficiaÃ§Ã£o dos EdifÃ­cios do Bairro S. JoÃ£o de Deus)"/>
    <d v="2019-05-14T10:12:21"/>
    <n v="3"/>
    <s v="PT;11;157;1950"/>
    <n v="360"/>
    <d v="2019-06-05T23:59:00"/>
    <n v="1"/>
    <x v="1"/>
    <x v="0"/>
    <x v="20"/>
  </r>
  <r>
    <x v="3"/>
    <n v="500051054"/>
    <n v="166437"/>
    <s v="PrestaÃ§Ã£o de serviÃ§o de avaliaÃ§Ã£o de imÃ³veis"/>
    <d v="2019-05-14T10:14:44"/>
    <n v="1"/>
    <s v="PT;16;236;230"/>
    <n v="5"/>
    <d v="2019-05-20T19:00:00"/>
    <n v="1"/>
    <x v="1"/>
    <x v="0"/>
    <x v="20"/>
  </r>
  <r>
    <x v="3"/>
    <n v="500051054"/>
    <n v="166438"/>
    <m/>
    <d v="2019-05-14T10:24:17"/>
    <n v="1"/>
    <s v="PT;1;1;232"/>
    <n v="400"/>
    <m/>
    <n v="1"/>
    <x v="1"/>
    <x v="0"/>
    <x v="20"/>
  </r>
  <r>
    <x v="12"/>
    <n v="506187543"/>
    <n v="166439"/>
    <s v="ExecuÃ§Ã£o de trabalhos de manutenÃ§Ã£o de caixilharia em madeira, beneficiaÃ§Ã£o de pisos em madeira, pinturas interiores, fornecimento e montagem de iluminaÃ§Ã£o e fornecimento e montagem de aparelhos de ar condicionado."/>
    <d v="2019-05-14T10:26:22"/>
    <n v="13"/>
    <s v="PT;16;241;2600"/>
    <n v="400"/>
    <d v="2019-02-10T23:59:00"/>
    <n v="1"/>
    <x v="1"/>
    <x v="0"/>
    <x v="20"/>
  </r>
  <r>
    <x v="8"/>
    <n v="505187531"/>
    <n v="166440"/>
    <s v="SERVIÃ‡OS DE CONSERVAÃ‡ÃƒO E RESTAURO DO MOSAICO DA VILLA ROMANA DE FREIRIA Proc.Âº 420/DCOP/2019"/>
    <d v="2019-05-14T10:33:01"/>
    <n v="13"/>
    <s v="PT;12;164;42"/>
    <n v="360"/>
    <d v="2019-05-20T23:59:00"/>
    <n v="1"/>
    <x v="1"/>
    <x v="0"/>
    <x v="20"/>
  </r>
  <r>
    <x v="98"/>
    <n v="502130040"/>
    <n v="166441"/>
    <s v="AquisiÃ§Ã£o de 60 Contentores de 1100 Litros para recolha de resÃ­duos sÃ³lidos urbanos, (renovaÃ§Ã£o e acrÃ©scimo de contentores existentes), no MunicÃ­pio de Santiago do CacÃ©m."/>
    <d v="2019-05-14T10:39:42"/>
    <n v="13"/>
    <s v="PT;16;242;2610"/>
    <n v="340"/>
    <d v="2019-05-23T17:00:00"/>
    <n v="1"/>
    <x v="1"/>
    <x v="0"/>
    <x v="20"/>
  </r>
  <r>
    <x v="52"/>
    <n v="508787033"/>
    <n v="166442"/>
    <s v="AQUISIÃ‡ÃƒO DE SERVIÃ‡OS DE SOLUÃ‡ÃƒO DIGITAL PARA O STAND DA CIMLT NA FNA 2019"/>
    <d v="2019-05-14T10:40:37"/>
    <n v="1"/>
    <s v="PT;15;227;2527"/>
    <n v="5"/>
    <d v="2019-05-18T23:59:00"/>
    <n v="1"/>
    <x v="1"/>
    <x v="0"/>
    <x v="20"/>
  </r>
  <r>
    <x v="4"/>
    <n v="506334562"/>
    <n v="166443"/>
    <s v="Fornecimento ContÃ­nuo de material filtrante granulado, baseado em Carbonato de CÃ¡lcio"/>
    <d v="2019-05-14T10:41:07"/>
    <n v="13"/>
    <s v="PT;11;157;1950"/>
    <n v="360"/>
    <d v="2019-05-22T23:59:00"/>
    <n v="1"/>
    <x v="1"/>
    <x v="0"/>
    <x v="20"/>
  </r>
  <r>
    <x v="146"/>
    <n v="506659968"/>
    <n v="166444"/>
    <s v="Empreitada de RequalificaÃ§Ã£o de EdifÃ­cio da Casa Paroquial para a CriaÃ§Ã£o de Casa de HabitaÃ§Ã£o Social TemporÃ¡ria &quot;Casa do Adro&quot;"/>
    <d v="2019-05-14T10:42:19"/>
    <n v="3"/>
    <s v="PT;13;182;2124"/>
    <n v="400"/>
    <d v="1970-01-01T17:30:00"/>
    <n v="1"/>
    <x v="1"/>
    <x v="0"/>
    <x v="20"/>
  </r>
  <r>
    <x v="50"/>
    <n v="500192855"/>
    <n v="166445"/>
    <m/>
    <d v="2019-05-14T10:46:22"/>
    <n v="1"/>
    <m/>
    <n v="400"/>
    <m/>
    <n v="1"/>
    <x v="3"/>
    <x v="0"/>
    <x v="20"/>
  </r>
  <r>
    <x v="0"/>
    <n v="508481287"/>
    <n v="166446"/>
    <m/>
    <d v="2019-05-14T10:46:26"/>
    <n v="13"/>
    <m/>
    <n v="400"/>
    <m/>
    <n v="1"/>
    <x v="0"/>
    <x v="0"/>
    <x v="20"/>
  </r>
  <r>
    <x v="99"/>
    <n v="510089224"/>
    <n v="166447"/>
    <s v="DAP 2019.0079 - AquisiÃ§Ã£o de serviÃ§os de interpretaÃ§Ã£o e traduÃ§Ã£o para a ConferÃªncia Mundial de Ministros responsÃ¡veis pela Juventude 2019 e FÃ³rum da Juventude Lisboa +21"/>
    <d v="2019-05-14T10:49:44"/>
    <n v="13"/>
    <s v="PT;12;165;2018"/>
    <n v="360"/>
    <d v="2019-05-29T23:59:00"/>
    <n v="1"/>
    <x v="2"/>
    <x v="0"/>
    <x v="20"/>
  </r>
  <r>
    <x v="13"/>
    <n v="501294104"/>
    <n v="166448"/>
    <s v="PRESTAÃ‡ÃƒO DE SERVIÃ‡OS DE JARDINEIRO POR 12 MESES"/>
    <d v="2019-05-14T10:50:42"/>
    <n v="1"/>
    <s v="PT;16;245;2623"/>
    <n v="360"/>
    <d v="2019-07-05T10:00:00"/>
    <n v="1"/>
    <x v="1"/>
    <x v="0"/>
    <x v="20"/>
  </r>
  <r>
    <x v="47"/>
    <n v="512042659"/>
    <n v="166449"/>
    <s v="PrestaÃ§Ã£o de ServiÃ§os para a ElaboraÃ§Ã£o da EstratÃ©gia Local de HabitaÃ§Ã£o do MunicÃ­pio de Nordeste."/>
    <d v="2019-05-14T10:52:12"/>
    <n v="13"/>
    <s v="PT;20;312;3402"/>
    <n v="340"/>
    <d v="2019-05-23T23:59:00"/>
    <n v="1"/>
    <x v="1"/>
    <x v="0"/>
    <x v="20"/>
  </r>
  <r>
    <x v="9"/>
    <n v="506173968"/>
    <n v="166450"/>
    <s v="AquisiÃ§Ã£o de recetor e controladora para realizaÃ§Ã£o de trabalhos de topografia."/>
    <d v="2019-05-14T10:52:52"/>
    <n v="1"/>
    <s v="PT;1;1;232"/>
    <n v="360"/>
    <d v="2019-05-19T18:00:00"/>
    <n v="1"/>
    <x v="1"/>
    <x v="0"/>
    <x v="20"/>
  </r>
  <r>
    <x v="70"/>
    <n v="506791220"/>
    <n v="166451"/>
    <s v="AssistÃªncia a banhistas e vigilÃ¢ncia do plano de Ã¡gua nas piscinas da Baixa da Banheira"/>
    <d v="2019-05-14T10:53:24"/>
    <n v="1"/>
    <s v="PT;16;239;78"/>
    <n v="5"/>
    <d v="2019-05-21T23:59:00"/>
    <n v="1"/>
    <x v="1"/>
    <x v="0"/>
    <x v="20"/>
  </r>
  <r>
    <x v="10"/>
    <n v="500122237"/>
    <n v="166452"/>
    <s v="Software NYRON para a gestÃ£o de biblioteca e arquivo histÃ³rico da FundaÃ§Ã£o INATEL"/>
    <d v="2019-05-14T10:56:20"/>
    <n v="1"/>
    <s v="PT;1;1;232"/>
    <n v="360"/>
    <d v="2019-05-20T23:59:00"/>
    <n v="1"/>
    <x v="2"/>
    <x v="0"/>
    <x v="20"/>
  </r>
  <r>
    <x v="60"/>
    <n v="504394029"/>
    <n v="166453"/>
    <m/>
    <d v="2019-05-14T10:57:39"/>
    <n v="13"/>
    <m/>
    <n v="400"/>
    <m/>
    <n v="1"/>
    <x v="2"/>
    <x v="0"/>
    <x v="20"/>
  </r>
  <r>
    <x v="60"/>
    <n v="504394029"/>
    <n v="166454"/>
    <m/>
    <d v="2019-05-14T10:58:11"/>
    <n v="1"/>
    <m/>
    <n v="400"/>
    <m/>
    <n v="1"/>
    <x v="2"/>
    <x v="0"/>
    <x v="20"/>
  </r>
  <r>
    <x v="145"/>
    <n v="506849635"/>
    <n v="166455"/>
    <s v="AquisiÃ§Ã£o de serviÃ§os de Consultoria JurÃ­dica e Contencioso Administrativo"/>
    <d v="2019-05-14T10:58:29"/>
    <n v="1"/>
    <s v="PT;10;130;1654"/>
    <n v="340"/>
    <d v="2019-05-20T23:59:00"/>
    <n v="1"/>
    <x v="1"/>
    <x v="0"/>
    <x v="20"/>
  </r>
  <r>
    <x v="107"/>
    <n v="508195390"/>
    <n v="166456"/>
    <m/>
    <d v="2019-05-14T10:59:21"/>
    <n v="13"/>
    <m/>
    <n v="400"/>
    <m/>
    <n v="1"/>
    <x v="2"/>
    <x v="0"/>
    <x v="20"/>
  </r>
  <r>
    <x v="49"/>
    <n v="502098139"/>
    <n v="166457"/>
    <s v="BENEFICIAÃ‡ÃƒO, AMPLIAÃ‡ÃƒO, REPARAÃ‡ÃƒO E MELHORAMENTOS NAS ESCOLAS DO CONCELHO-CENTRO INFANTIL DE ALTE"/>
    <d v="2019-05-14T11:00:07"/>
    <n v="3"/>
    <s v="PT;9;118;1577"/>
    <n v="220"/>
    <d v="2019-05-22T23:59:00"/>
    <n v="1"/>
    <x v="1"/>
    <x v="0"/>
    <x v="20"/>
  </r>
  <r>
    <x v="0"/>
    <n v="508481287"/>
    <n v="166458"/>
    <s v="191C000058-AquisiÃ§Ã£o de Ãgua destilada sol. p/Inj.-frs. 500 ml - Ano 2019"/>
    <d v="2019-05-14T11:00:13"/>
    <n v="13"/>
    <s v="PT;12;165;2010"/>
    <n v="360"/>
    <d v="2019-05-21T17:00:00"/>
    <n v="1"/>
    <x v="0"/>
    <x v="0"/>
    <x v="20"/>
  </r>
  <r>
    <x v="107"/>
    <n v="508195390"/>
    <n v="166459"/>
    <m/>
    <d v="2019-05-14T11:00:25"/>
    <n v="1"/>
    <m/>
    <n v="400"/>
    <m/>
    <n v="1"/>
    <x v="2"/>
    <x v="0"/>
    <x v="20"/>
  </r>
  <r>
    <x v="65"/>
    <n v="600084779"/>
    <n v="166460"/>
    <s v="AquisiÃ§Ã£o de bens de renovaÃ§Ã£o do licenciamento do software SecuPi"/>
    <d v="2019-05-14T11:06:14"/>
    <n v="3"/>
    <s v="PT;12;165;2021"/>
    <n v="400"/>
    <d v="2019-05-11T17:00:00"/>
    <n v="1"/>
    <x v="2"/>
    <x v="0"/>
    <x v="20"/>
  </r>
  <r>
    <x v="98"/>
    <n v="502130040"/>
    <n v="166461"/>
    <s v="Fornecimento e montagem de equipamento na Escola BÃ¡sica n.Âº 4 de Vila Nova de Santo AndrÃ©"/>
    <d v="2019-05-14T11:14:50"/>
    <n v="1"/>
    <s v="PT;16;242;2610"/>
    <n v="340"/>
    <d v="2019-05-20T17:00:00"/>
    <n v="1"/>
    <x v="1"/>
    <x v="0"/>
    <x v="20"/>
  </r>
  <r>
    <x v="43"/>
    <n v="503035416"/>
    <n v="166462"/>
    <s v="AquisiÃ§Ã£o de FACTOR VIIA RECOMBINANTE, IV, 50KUI, O SOL INJ Â¿ 1mg e FACTOR VIIA RECOMBINANTE, IV, 100KUI, O SOL INJ Â¿ 2mg"/>
    <d v="2019-05-14T11:18:52"/>
    <n v="1"/>
    <s v="PT;1;1;232"/>
    <n v="340"/>
    <d v="2019-05-20T17:00:00"/>
    <n v="1"/>
    <x v="0"/>
    <x v="0"/>
    <x v="20"/>
  </r>
  <r>
    <x v="98"/>
    <n v="502130040"/>
    <n v="166463"/>
    <s v="Estudo de OpiniÃ£o, em duas vertentes Â¿ IdentificaÃ§Ã£o dos problemas do Concelho de Santiago do CacÃ©mÂ¿ e do Â¿desempenho da CÃ¢mara Municipal de Santigo do CacÃ©mÂ¿ para o desenvolvimento do Concelho."/>
    <d v="2019-05-14T11:26:12"/>
    <n v="1"/>
    <s v="PT;16;242;2610"/>
    <n v="340"/>
    <d v="2019-05-23T17:00:00"/>
    <n v="1"/>
    <x v="1"/>
    <x v="0"/>
    <x v="20"/>
  </r>
  <r>
    <x v="0"/>
    <n v="508481287"/>
    <n v="166464"/>
    <s v="PrestaÃ§Ã£o de serviÃ§os de seguranÃ§a, vigilÃ¢ncia e controlo de circulaÃ§Ã£o e estacionamento, nas instalaÃ§Ãµes do Centro Hospitalar UniversitÃ¡rio de Lisboa Norte, EPE"/>
    <d v="2019-05-14T11:33:17"/>
    <n v="1"/>
    <s v="PT;12;165;2010"/>
    <n v="360"/>
    <d v="2019-05-17T17:00:00"/>
    <n v="1"/>
    <x v="0"/>
    <x v="0"/>
    <x v="20"/>
  </r>
  <r>
    <x v="27"/>
    <n v="506722422"/>
    <n v="166466"/>
    <s v="Aluguer de Equipamentos de Som, Luz e Ar Condicionado - Multieventos"/>
    <d v="2019-05-14T11:35:55"/>
    <n v="13"/>
    <s v="PT;15;220;2478"/>
    <n v="400"/>
    <d v="2019-05-11T23:59:00"/>
    <n v="1"/>
    <x v="1"/>
    <x v="0"/>
    <x v="20"/>
  </r>
  <r>
    <x v="24"/>
    <n v="503311332"/>
    <n v="166467"/>
    <s v="Cprev 19/19 - AquisiÃ§Ã£o de 24 (vinte e quatro) motociclos - scooters"/>
    <d v="2019-05-14T11:38:10"/>
    <n v="13"/>
    <s v="PT;12;165;2006"/>
    <n v="5"/>
    <d v="2019-05-28T17:00:00"/>
    <n v="1"/>
    <x v="1"/>
    <x v="0"/>
    <x v="20"/>
  </r>
  <r>
    <x v="80"/>
    <n v="505932512"/>
    <n v="166468"/>
    <s v="Concurso PÃºblico para AquisiÃ§Ã£o de Viaturas de Cabine Dupla"/>
    <d v="2019-05-14T11:38:54"/>
    <n v="3"/>
    <s v="PT;9;113;1556"/>
    <n v="360"/>
    <d v="2019-05-29T23:59:00"/>
    <n v="1"/>
    <x v="1"/>
    <x v="0"/>
    <x v="20"/>
  </r>
  <r>
    <x v="13"/>
    <n v="501294104"/>
    <n v="166469"/>
    <s v="PRESTAÃ‡ÃƒO DE SERVIÃ‡OS PARA A REALIZAÃ‡ÃƒO DE PROGRAMA DE EDUCAÃ‡ÃƒO PELA ARTE - MOVIMENTO E DANÃ‡A, DIRIGIDO A ALUNOS E PROFESSORES DO 1.Âº ANO, DO 1.Âº CICLO DO ENSINO BÃSICO, NO Ã‚MBITO DA CANDIDATURA AO PROGRAMA MUNICIPAL DE EDUCAÃ‡ÃƒO PELA ARTE E PELAS CIÃŠNCIAS EXPERIMENTAIS - SETÃšBAL, UM MUNDO DE DESAFIOS - 2.Âª FASE"/>
    <d v="2019-05-14T11:40:07"/>
    <n v="13"/>
    <s v="PT;16;245;2623"/>
    <n v="360"/>
    <d v="2019-05-20T23:59:00"/>
    <n v="1"/>
    <x v="1"/>
    <x v="0"/>
    <x v="20"/>
  </r>
  <r>
    <x v="224"/>
    <n v="600075818"/>
    <n v="166470"/>
    <s v="AquisiÃ§Ã£o de equipamentos de monitorizaÃ§Ã£o para as estaÃ§Ãµes da Rede de MonitorizaÃ§Ã£o da Qualidade do Ar do Algarve (RMQA-Algarve) e a respetiva instalaÃ§Ã£o e apoio tÃ©cnico ao arranque, que visa a obtenÃ§Ã£o de dados da qualidade do ar por forma a dar cumprimento ao disposto no Decreto-Lei n.Âº 102/2010, de 23 de setembro, alterado pelo Decreto-Lei nÂº 43/2015 de 27-03-2015 na sua redaÃ§Ã£o atual"/>
    <d v="2019-05-14T11:42:35"/>
    <n v="13"/>
    <s v="PT;9;115;1567"/>
    <n v="340"/>
    <d v="2019-05-30T18:00:00"/>
    <n v="1"/>
    <x v="2"/>
    <x v="0"/>
    <x v="20"/>
  </r>
  <r>
    <x v="74"/>
    <n v="502177080"/>
    <n v="166471"/>
    <s v="PrestaÃ§Ã£o de ServiÃ§os de Limpeza e ManutenÃ§Ã£o das Praias do Concelho de Mafra para o ano de 2019"/>
    <d v="2019-05-14T11:49:05"/>
    <n v="13"/>
    <s v="PT;12;168;195"/>
    <n v="360"/>
    <d v="2019-05-17T17:00:00"/>
    <n v="1"/>
    <x v="1"/>
    <x v="0"/>
    <x v="20"/>
  </r>
  <r>
    <x v="65"/>
    <n v="600084779"/>
    <n v="166473"/>
    <s v="Empreitada de obras de remodelaÃ§Ã£o do serviÃ§o de FinanÃ§as de MesÃ£o Frio"/>
    <d v="2019-05-14T11:57:21"/>
    <n v="3"/>
    <s v="PT;12;165;2021"/>
    <n v="400"/>
    <d v="1970-01-01T17:00:00"/>
    <n v="1"/>
    <x v="2"/>
    <x v="0"/>
    <x v="20"/>
  </r>
  <r>
    <x v="88"/>
    <n v="501206639"/>
    <n v="166475"/>
    <s v="AquisiÃ§Ã£o de serviÃ§os de assessoria tÃ©cnica especializada para implementaÃ§Ã£o do processo de avaliaÃ§Ã£o de desempenho para o biÃ©nio 2019/2020"/>
    <d v="2019-05-14T12:01:03"/>
    <n v="13"/>
    <s v="PT;8;103;1526"/>
    <n v="340"/>
    <d v="2019-05-19T18:00:00"/>
    <n v="1"/>
    <x v="1"/>
    <x v="0"/>
    <x v="20"/>
  </r>
  <r>
    <x v="65"/>
    <n v="600084779"/>
    <n v="166476"/>
    <s v="Empreitada de obras pÃºblicas de remodelaÃ§Ã£o do ServiÃ§o de FinanÃ§as de Nisa"/>
    <d v="2019-05-14T12:05:16"/>
    <n v="13"/>
    <s v="PT;12;165;2021"/>
    <n v="340"/>
    <d v="2019-06-19T17:00:00"/>
    <n v="1"/>
    <x v="2"/>
    <x v="0"/>
    <x v="20"/>
  </r>
  <r>
    <x v="98"/>
    <n v="502130040"/>
    <n v="166477"/>
    <s v="AquisiÃ§Ã£o de serviÃ§os de energia e apoio logÃ­stico para o festival da Liberdade."/>
    <d v="2019-05-14T12:09:59"/>
    <n v="1"/>
    <s v="PT;16;242;2610"/>
    <n v="340"/>
    <d v="2019-05-20T17:00:00"/>
    <n v="1"/>
    <x v="1"/>
    <x v="0"/>
    <x v="20"/>
  </r>
  <r>
    <x v="8"/>
    <n v="505187531"/>
    <n v="166478"/>
    <s v="Proc.Âº 323/DCOP/2019 - AQUISIÃ‡ÃƒO DE SERVIÃ‡OS DE ELABORAÃ‡ÃƒO DE PROJETOS DE ARQUITETURA, ESPECIALIDADES E ASSISTÃŠNCIA TÃ‰CNICA DA OBRA DE REABILITAÃ‡ÃƒO DA CASA REYNALDO DOS SANTOS E IRENE QUILHÃ“ DOS SANTOS"/>
    <d v="2019-05-14T12:20:17"/>
    <n v="13"/>
    <s v="PT;12;164;1999"/>
    <n v="360"/>
    <d v="2019-06-14T23:59:00"/>
    <n v="1"/>
    <x v="1"/>
    <x v="0"/>
    <x v="20"/>
  </r>
  <r>
    <x v="50"/>
    <n v="500192855"/>
    <n v="166479"/>
    <s v="Empreitada para a substituiÃ§Ã£o de Chiller e de Bomba de Calor do Sistema de AVAC do EdifÃ­cio Administrativo, no Complexo de Carnide do Metropolitano de Lisboa, E.P.E.Â¿"/>
    <d v="2019-05-14T12:30:30"/>
    <n v="3"/>
    <s v="PT;1;1;232"/>
    <n v="5"/>
    <d v="2019-05-29T23:59:00"/>
    <n v="1"/>
    <x v="3"/>
    <x v="0"/>
    <x v="20"/>
  </r>
  <r>
    <x v="33"/>
    <n v="505170876"/>
    <n v="166480"/>
    <s v="AquisiÃ§Ã£o de serviÃ§os de manutenÃ§Ã£o e assistÃªncia tÃ©cnica de equipamentos e software instalados no Mercado dos Escravos"/>
    <d v="2019-05-14T12:42:34"/>
    <n v="1"/>
    <s v="PT;9;117;1575"/>
    <n v="360"/>
    <d v="2019-05-20T17:00:00"/>
    <n v="1"/>
    <x v="1"/>
    <x v="0"/>
    <x v="20"/>
  </r>
  <r>
    <x v="47"/>
    <n v="512042659"/>
    <n v="166481"/>
    <m/>
    <d v="2019-05-14T13:00:17"/>
    <n v="1"/>
    <s v="PT;1;1;232"/>
    <n v="400"/>
    <m/>
    <n v="1"/>
    <x v="1"/>
    <x v="0"/>
    <x v="20"/>
  </r>
  <r>
    <x v="76"/>
    <n v="512105030"/>
    <n v="166482"/>
    <s v="AquisiÃ§Ã£o de Bens e ServiÃ§os para a ImplementaÃ§Ã£o dos MÃ³dulos de DietÃ©tica e Plano de ContingÃªncia no HSEIT, EPER"/>
    <d v="2019-05-14T13:01:00"/>
    <n v="3"/>
    <s v="PT;20;299;3317"/>
    <n v="360"/>
    <d v="2019-05-23T23:59:00"/>
    <n v="1"/>
    <x v="0"/>
    <x v="0"/>
    <x v="20"/>
  </r>
  <r>
    <x v="50"/>
    <n v="500192855"/>
    <n v="166483"/>
    <s v="Â¿AquisiÃ§Ã£o de licenÃ§as de Software para o Metropolitano de Lisboa E.P.E. - Proc. N.Âº 055/2019-DLO/ML"/>
    <d v="2019-05-14T13:14:23"/>
    <n v="13"/>
    <s v="PT;1;1;232"/>
    <n v="360"/>
    <d v="2019-05-23T23:59:00"/>
    <n v="1"/>
    <x v="3"/>
    <x v="0"/>
    <x v="20"/>
  </r>
  <r>
    <x v="93"/>
    <n v="501305564"/>
    <n v="166484"/>
    <s v="AquisiÃ§Ã£o de ServiÃ§os de VigilÃ¢ncia e SeguranÃ§a no EdifÃ­cio PaÃ§os do Concelho e SessÃµes da Assembleia Municipal"/>
    <d v="2019-05-14T13:47:26"/>
    <n v="13"/>
    <s v="PT;15;218;121"/>
    <n v="340"/>
    <d v="2019-05-18T18:00:00"/>
    <n v="1"/>
    <x v="1"/>
    <x v="0"/>
    <x v="20"/>
  </r>
  <r>
    <x v="12"/>
    <n v="506187543"/>
    <n v="166485"/>
    <s v="ExecuÃ§Ã£o de trabalhos de tratamento e consolidaÃ§Ã£o do pavimento atual e montagem de novo em pavimento modular em polipropileno."/>
    <d v="2019-05-14T13:54:11"/>
    <n v="13"/>
    <s v="PT;16;241;2601"/>
    <n v="340"/>
    <d v="2019-05-25T23:59:00"/>
    <n v="1"/>
    <x v="1"/>
    <x v="0"/>
    <x v="20"/>
  </r>
  <r>
    <x v="0"/>
    <n v="508481287"/>
    <n v="166486"/>
    <s v="AquisiÃ§Ã£o de colchÃµes para o Centro Hospitalar UniversitÃ¡rio de Lisboa Norte, E.P.E. durante o ano de 2019"/>
    <d v="2019-05-14T14:00:22"/>
    <n v="13"/>
    <s v="PT;12;165;2010"/>
    <n v="360"/>
    <d v="2019-05-22T17:00:00"/>
    <n v="1"/>
    <x v="0"/>
    <x v="0"/>
    <x v="20"/>
  </r>
  <r>
    <x v="24"/>
    <n v="503311332"/>
    <n v="166487"/>
    <s v="Cprev 18/19 - AquisiÃ§Ã£o de serviÃ§os de carregamento de eletricidade dos veÃ­culos elÃ©tricos da frota EMEL"/>
    <d v="2019-05-14T14:06:52"/>
    <n v="13"/>
    <s v="PT;12;165;75"/>
    <n v="360"/>
    <d v="2019-05-28T17:00:00"/>
    <n v="1"/>
    <x v="1"/>
    <x v="0"/>
    <x v="20"/>
  </r>
  <r>
    <x v="10"/>
    <n v="500122237"/>
    <n v="166488"/>
    <s v="EMPREITADA DE SELAGEM E IMPERMEABILIZAÃ‡ÃƒO DE COBERTURAS NO PARQUE DE CAMPISMO DA FUNDAÃ‡ÃƒO INATEL NA COSTA DE CAPARICA"/>
    <d v="2019-05-14T14:12:43"/>
    <n v="1"/>
    <s v="PT;16;236;2578"/>
    <n v="360"/>
    <d v="2019-05-20T23:59:00"/>
    <n v="1"/>
    <x v="2"/>
    <x v="0"/>
    <x v="20"/>
  </r>
  <r>
    <x v="4"/>
    <n v="506334562"/>
    <n v="166489"/>
    <s v="Promover a animaÃ§Ã£o, atravÃ©s de EstÃ¡tuas Vivas Barrocas, do Centro HistÃ³rico e do Museu MarquÃªs de Pombal e consolidar a Rota Pombalina como Ã¢ncora do Turismo Cultural, no Ã¢mbito da Candidatura da CIMRL Produtos TurÃ­sticos da RegiÃ£o de Leiria"/>
    <d v="2019-05-14T14:17:20"/>
    <n v="1"/>
    <s v="PT;11;157;1950"/>
    <n v="360"/>
    <d v="2019-05-19T23:59:00"/>
    <n v="1"/>
    <x v="1"/>
    <x v="0"/>
    <x v="20"/>
  </r>
  <r>
    <x v="49"/>
    <n v="502098139"/>
    <n v="166490"/>
    <s v="CONTRATAÃ‡ÃƒO DE SERVIÃ‡OS DE MANUTENÃ‡ÃƒO E LIMPEZA DE FAIXAS CONFINANTES COM A REDE VIÃRIA - ESTRADAS MUNICIPAIS E NACIONAIS SOB A RESPONSABILIDADE DA AUTARQUIA - EXECUÃ‡ÃƒO DE SILVICULTURA PREVENTIVA"/>
    <d v="2019-05-14T14:21:32"/>
    <n v="13"/>
    <s v="PT;9;118;109"/>
    <n v="360"/>
    <d v="2019-05-20T18:00:00"/>
    <n v="1"/>
    <x v="1"/>
    <x v="0"/>
    <x v="20"/>
  </r>
  <r>
    <x v="89"/>
    <n v="511010435"/>
    <n v="166491"/>
    <s v="A presente empreitada tem por objeto as obras de ReabilitaÃ§Ã£o da DelegaÃ§Ã£o da EEM no Porto Santo, atravÃ©s de uma intervenÃ§Ã£o de manutenÃ§Ã£o e reabilitaÃ§Ã£o"/>
    <d v="2019-05-14T14:21:53"/>
    <n v="13"/>
    <s v="PT;21;325;1405"/>
    <n v="360"/>
    <d v="2019-05-29T23:59:00"/>
    <n v="1"/>
    <x v="2"/>
    <x v="0"/>
    <x v="20"/>
  </r>
  <r>
    <x v="45"/>
    <n v="680021892"/>
    <n v="166492"/>
    <s v="REPARAÃ‡ÃƒO DE ROTURAS NAS REDES DE ABASTECIMENTO DE ÃGUA, NOS RAMAIS DOMICILIÃRIOS E REABILITAÃ‡ÃƒO PONTUAL DE TROÃ‡OS DE CONDUTAS - ANO 2019/2020"/>
    <d v="2019-05-14T14:23:08"/>
    <n v="13"/>
    <s v="PT;12;173;189"/>
    <n v="360"/>
    <d v="2019-05-23T23:59:00"/>
    <n v="1"/>
    <x v="5"/>
    <x v="0"/>
    <x v="20"/>
  </r>
  <r>
    <x v="18"/>
    <n v="501222634"/>
    <n v="166493"/>
    <m/>
    <d v="2019-05-14T14:29:36"/>
    <n v="13"/>
    <s v="PT;1;1;232"/>
    <n v="400"/>
    <m/>
    <n v="1"/>
    <x v="1"/>
    <x v="0"/>
    <x v="20"/>
  </r>
  <r>
    <x v="18"/>
    <n v="501222634"/>
    <n v="166494"/>
    <s v="PrestaÃ§Ã£o de ServiÃ§os de ReparaÃ§Ã£o da Viatura Volvo, matrÃ­cula 03-82-BJ"/>
    <d v="2019-05-14T14:39:46"/>
    <n v="1"/>
    <s v="PT;11;148;1898"/>
    <n v="360"/>
    <d v="2019-05-23T23:59:00"/>
    <n v="1"/>
    <x v="1"/>
    <x v="0"/>
    <x v="20"/>
  </r>
  <r>
    <x v="49"/>
    <n v="502098139"/>
    <n v="166495"/>
    <s v="CONTRATAÃ‡ÃƒO DE SERVIÃ‡OS DE CONSULTADORIA EM NORMALIZAÃ‡ÃƒO DE PROCEDIMENTOS DE COMUNICAÃ‡ÃƒO E DESENVOLVIMENTO DE PLANO ESTRATÃ‰GICO DE MARKETING TERRITORIAL DO MUNICÃPIO."/>
    <d v="2019-05-14T14:47:04"/>
    <n v="13"/>
    <s v="PT;9;118;109"/>
    <n v="400"/>
    <d v="2019-05-12T18:00:00"/>
    <n v="1"/>
    <x v="1"/>
    <x v="0"/>
    <x v="20"/>
  </r>
  <r>
    <x v="8"/>
    <n v="505187531"/>
    <n v="166496"/>
    <s v="SERVIÃ‡OS DE ALOJAMENTO EM HOTEL Proc.Âº 406/DCOP/2019"/>
    <d v="2019-05-14T14:47:08"/>
    <n v="1"/>
    <s v="PT;12;164;42"/>
    <n v="5"/>
    <d v="2019-05-20T23:59:00"/>
    <n v="1"/>
    <x v="1"/>
    <x v="0"/>
    <x v="20"/>
  </r>
  <r>
    <x v="65"/>
    <n v="600084779"/>
    <n v="166497"/>
    <s v="ServiÃ§os para licenciamento e manutenÃ§Ã£o do software SAFE-24"/>
    <d v="2019-05-14T14:54:33"/>
    <n v="3"/>
    <s v="PT;12;165;2004"/>
    <n v="340"/>
    <d v="2019-05-23T17:00:00"/>
    <n v="1"/>
    <x v="2"/>
    <x v="0"/>
    <x v="20"/>
  </r>
  <r>
    <x v="65"/>
    <n v="600084779"/>
    <n v="166498"/>
    <s v="Empreitada de obras pÃºblicas de remodelaÃ§Ã£o do ServiÃ§o de FinanÃ§as de Nisa"/>
    <d v="2019-05-14T14:54:54"/>
    <n v="13"/>
    <s v="PT;12;165;2021"/>
    <n v="400"/>
    <d v="2019-05-16T17:00:00"/>
    <n v="1"/>
    <x v="2"/>
    <x v="0"/>
    <x v="20"/>
  </r>
  <r>
    <x v="3"/>
    <n v="500051054"/>
    <n v="166500"/>
    <s v="O contrato tem como objecto a PrestaÃ§Ã£o de ServiÃ§os de FiscalizaÃ§Ã£o, Controlo e Planeamento para a EOP de &quot;ReabilitaÃ§Ã£o do Jardim da Cova da Piedade - Largo 5 de Outubro&quot;, cuja caracterizaÃ§Ã£o da obra se encontra descrita na memÃ³ria justificativa, bem como nos desenhos do projecto de execuÃ§Ã£o"/>
    <d v="2019-05-14T14:58:29"/>
    <n v="13"/>
    <s v="PT;16;236;2579"/>
    <n v="360"/>
    <d v="2019-06-06T19:00:00"/>
    <n v="1"/>
    <x v="1"/>
    <x v="0"/>
    <x v="20"/>
  </r>
  <r>
    <x v="8"/>
    <n v="505187531"/>
    <n v="166502"/>
    <s v="Proc. nÂº 288/DCOP/2019 - AQUISIÃ‡ÃƒO DE MOBILIÃRIO DE PRAIA"/>
    <d v="2019-05-14T15:03:54"/>
    <n v="3"/>
    <s v="PT;12;164;42"/>
    <n v="360"/>
    <d v="2019-05-27T23:59:00"/>
    <n v="1"/>
    <x v="1"/>
    <x v="0"/>
    <x v="20"/>
  </r>
  <r>
    <x v="77"/>
    <n v="506730573"/>
    <n v="166504"/>
    <m/>
    <d v="2019-05-14T15:07:10"/>
    <n v="1"/>
    <s v="PT;1;1;232"/>
    <n v="400"/>
    <m/>
    <n v="1"/>
    <x v="1"/>
    <x v="0"/>
    <x v="20"/>
  </r>
  <r>
    <x v="45"/>
    <n v="680021892"/>
    <n v="166505"/>
    <s v="REPARAÃ‡Ã•ES PONTUAIS NA REDE DE SANEAMENTO DE ÃGUAS RESIDUAIS URBANAS - ANO 2019/2020"/>
    <d v="2019-05-14T15:07:50"/>
    <n v="13"/>
    <s v="PT;12;173;189"/>
    <n v="360"/>
    <d v="2019-05-23T23:59:00"/>
    <n v="1"/>
    <x v="5"/>
    <x v="0"/>
    <x v="20"/>
  </r>
  <r>
    <x v="68"/>
    <n v="512013241"/>
    <n v="166506"/>
    <s v="Empreitada de ExecuÃ§Ã£o de IluminaÃ§Ã£o CÃ©nica da Ponte Dos 8 Arcos - Matriz"/>
    <d v="2019-05-14T15:09:03"/>
    <n v="1"/>
    <s v="PT;20;315;1353"/>
    <n v="360"/>
    <d v="2019-05-21T17:00:00"/>
    <n v="1"/>
    <x v="1"/>
    <x v="0"/>
    <x v="20"/>
  </r>
  <r>
    <x v="88"/>
    <n v="501206639"/>
    <n v="166507"/>
    <s v="AquisiÃ§Ã£o de serviÃ§os para elaboraÃ§Ã£o do projeto de ReabilitaÃ§Ã£o da Torre do Castelo Medieval de MourÃ£o"/>
    <d v="2019-05-14T15:15:19"/>
    <n v="1"/>
    <s v="PT;8;103;1526"/>
    <n v="340"/>
    <d v="2019-05-19T18:00:00"/>
    <n v="1"/>
    <x v="1"/>
    <x v="0"/>
    <x v="20"/>
  </r>
  <r>
    <x v="43"/>
    <n v="503035416"/>
    <n v="166511"/>
    <s v="AquisiÃ§Ã£o de NutricÃ£o Oral e EntÃ©rica, para o ano 2019 - parte II"/>
    <d v="2019-05-14T15:27:01"/>
    <n v="13"/>
    <s v="PT;12;174;2096"/>
    <n v="340"/>
    <d v="2019-05-17T17:00:00"/>
    <n v="1"/>
    <x v="0"/>
    <x v="0"/>
    <x v="20"/>
  </r>
  <r>
    <x v="51"/>
    <n v="506624200"/>
    <n v="166513"/>
    <m/>
    <d v="2019-05-14T15:39:43"/>
    <n v="13"/>
    <s v="PT;1;1;232"/>
    <n v="1"/>
    <m/>
    <n v="1"/>
    <x v="1"/>
    <x v="0"/>
    <x v="20"/>
  </r>
  <r>
    <x v="51"/>
    <n v="506624200"/>
    <n v="166514"/>
    <m/>
    <d v="2019-05-14T15:40:39"/>
    <n v="13"/>
    <s v="PT;1;1;232"/>
    <n v="1"/>
    <m/>
    <n v="1"/>
    <x v="1"/>
    <x v="0"/>
    <x v="20"/>
  </r>
  <r>
    <x v="9"/>
    <n v="506173968"/>
    <n v="166516"/>
    <s v="serviÃ§os de reparaÃ§Ã£o de avarias ocasionais nas impressoras de cartÃ£o e torniquetes dos equipamentos desportivos"/>
    <d v="2019-05-14T15:44:50"/>
    <n v="1"/>
    <s v="PT;1;1;232"/>
    <n v="340"/>
    <d v="2019-05-19T18:00:00"/>
    <n v="1"/>
    <x v="1"/>
    <x v="0"/>
    <x v="20"/>
  </r>
  <r>
    <x v="8"/>
    <n v="505187531"/>
    <n v="166517"/>
    <s v="AquisiÃ§Ã£o de serviÃ§os de upgrade, manutenÃ§Ã£o da soluÃ§Ã£o de gestÃ£o de frota da CMC (XTRAN) e aquisiÃ§Ã£o de hardware"/>
    <d v="2019-05-14T15:49:23"/>
    <n v="1"/>
    <s v="PT;12;164;42"/>
    <n v="360"/>
    <d v="2019-05-20T23:59:00"/>
    <n v="1"/>
    <x v="1"/>
    <x v="0"/>
    <x v="20"/>
  </r>
  <r>
    <x v="4"/>
    <n v="506334562"/>
    <n v="166518"/>
    <s v="AquisiÃ§Ã£o de serviÃ§os de animaÃ§Ã£o pombalina a levar a efeito no Centro HistÃ³rico de Pombal e Museu MarquÃªs de Pombal"/>
    <d v="2019-05-14T15:59:45"/>
    <n v="1"/>
    <s v="PT;11;157;1950"/>
    <n v="360"/>
    <d v="2019-05-19T23:59:00"/>
    <n v="1"/>
    <x v="1"/>
    <x v="0"/>
    <x v="20"/>
  </r>
  <r>
    <x v="51"/>
    <n v="506624200"/>
    <n v="166519"/>
    <m/>
    <d v="2019-05-14T16:04:43"/>
    <n v="13"/>
    <s v="PT;1;1;232"/>
    <n v="1"/>
    <m/>
    <n v="1"/>
    <x v="1"/>
    <x v="0"/>
    <x v="20"/>
  </r>
  <r>
    <x v="11"/>
    <n v="506614913"/>
    <n v="166520"/>
    <s v="ContrataÃ§Ã£o de serviÃ§os de divulgaÃ§Ã£o de publicidade promocional, institucional e obrigatÃ³ria para o MunicÃ­pio de Vila Franca de Xira"/>
    <d v="2019-05-14T16:05:46"/>
    <n v="1"/>
    <s v="PT;12;173;2086"/>
    <n v="360"/>
    <d v="2019-05-20T23:59:00"/>
    <n v="1"/>
    <x v="1"/>
    <x v="0"/>
    <x v="20"/>
  </r>
  <r>
    <x v="51"/>
    <n v="506624200"/>
    <n v="166521"/>
    <s v="RequalificaÃ§Ã£o de ponte Intermunicipal, na TrÃ©moa"/>
    <d v="2019-05-14T16:10:46"/>
    <n v="13"/>
    <s v="PT;7;86;1328"/>
    <n v="5"/>
    <d v="2019-05-23T23:59:00"/>
    <n v="1"/>
    <x v="1"/>
    <x v="0"/>
    <x v="20"/>
  </r>
  <r>
    <x v="49"/>
    <n v="502098139"/>
    <n v="166522"/>
    <s v="REQUALIFICAÃ‡ÃƒO DAS VIAS DE VALE ROMEIRA E FIGUEIRAL"/>
    <d v="2019-05-14T16:11:20"/>
    <n v="3"/>
    <s v="PT;9;118;1576"/>
    <n v="360"/>
    <d v="2019-06-14T23:59:00"/>
    <n v="1"/>
    <x v="1"/>
    <x v="0"/>
    <x v="20"/>
  </r>
  <r>
    <x v="34"/>
    <n v="508069645"/>
    <n v="166523"/>
    <s v="PE_19046_ADB - AQUISIÃ‡ÃƒO E INSTALAÃ‡ÃƒO DE MÃ“DULOS EXOFLEX, EM SUBSTITUIÃ‡ÃƒO DE OUTROS DANIFICADOS, PARA ALIMENTAÃ‡ÃƒO DE RACKÂ¿S EXISTENTES NA REDE DE GESTÃƒO TÃ‰CNICA CENTRALIZADA DA ESCOLA SECUNDÃRIA DA MAIA"/>
    <d v="2019-05-14T16:12:48"/>
    <n v="1"/>
    <s v="PT;14;198;2252"/>
    <n v="360"/>
    <d v="2019-05-22T17:00:00"/>
    <n v="1"/>
    <x v="6"/>
    <x v="0"/>
    <x v="20"/>
  </r>
  <r>
    <x v="10"/>
    <n v="500122237"/>
    <n v="166524"/>
    <s v="EMPREITADA PARA IMPERMEABILIZAÃ‡ÃƒO DO TERRAÃ‡O E SUBSTITUIÃ‡ÃƒO DA COBERTURA DO EDIFÃCIO DO Â¿HOTEL DE ENTRE OS RIOSÂ¿ DA UNIDADE HOTELEIRA DA FUNDAÃ‡ÃƒO INATEL"/>
    <d v="2019-05-14T16:22:48"/>
    <n v="13"/>
    <s v="PT;14;203;2335"/>
    <n v="360"/>
    <d v="2019-05-23T23:59:00"/>
    <n v="1"/>
    <x v="2"/>
    <x v="0"/>
    <x v="20"/>
  </r>
  <r>
    <x v="9"/>
    <n v="506173968"/>
    <n v="166525"/>
    <s v="RemodelaÃ§Ã£o de InstalaÃ§Ãµes SanitÃ¡rias, Pinturas e VÃ£os"/>
    <d v="2019-05-14T16:28:04"/>
    <n v="13"/>
    <s v="PT;16;243;2613"/>
    <n v="360"/>
    <d v="2019-05-20T17:30:00"/>
    <n v="1"/>
    <x v="1"/>
    <x v="0"/>
    <x v="20"/>
  </r>
  <r>
    <x v="224"/>
    <n v="600075818"/>
    <n v="166526"/>
    <s v="AquisiÃ§Ã£o dos ServiÃ§os de VerificaÃ§Ãµes no Local a operaÃ§Ãµes cofinanciados pelo FEDER e FSE no Ã¢mbito do POCRESCAlgarve2020"/>
    <d v="2019-05-14T16:33:04"/>
    <n v="13"/>
    <s v="PT;9;110;291"/>
    <n v="5"/>
    <d v="2019-05-23T18:00:00"/>
    <n v="1"/>
    <x v="2"/>
    <x v="0"/>
    <x v="20"/>
  </r>
  <r>
    <x v="157"/>
    <n v="502826126"/>
    <n v="166527"/>
    <s v="AquisiÃ§Ã£o de Software e Equipamento InformÃ¡tico para a Ãrea Metropolitana de Lisboa."/>
    <d v="2019-05-14T16:40:31"/>
    <n v="13"/>
    <s v="PT;12;165;2023"/>
    <n v="360"/>
    <d v="2019-05-20T23:59:00"/>
    <n v="1"/>
    <x v="2"/>
    <x v="0"/>
    <x v="20"/>
  </r>
  <r>
    <x v="114"/>
    <n v="505584760"/>
    <n v="166528"/>
    <s v="O procedimento tem por objecto a instalaÃ§Ã£o do relvado e sistema de rega no campo do EstÃ¡dio Cidade de Barcelos, tendo como capÃ­tulos: Trabalhos preparatÃ³rios, estaleiro, movimento de terras, rede de drenagem, rede de rega, relvado, relva sintÃ©tica, instalaÃ§Ã£o de balizas e marcaÃ§Ã£o do campo."/>
    <d v="2019-05-14T16:49:36"/>
    <n v="3"/>
    <s v="PT;4;39;617"/>
    <n v="5"/>
    <d v="2019-05-31T23:59:00"/>
    <n v="1"/>
    <x v="1"/>
    <x v="0"/>
    <x v="20"/>
  </r>
  <r>
    <x v="76"/>
    <n v="512105030"/>
    <n v="166529"/>
    <s v="PrestaÃ§Ã£o de serviÃ§os de manutenÃ§Ã£o e assistÃªncia tÃ©cnica ao equipamento densitÃ³metro instalado no HSEIT, EPER"/>
    <d v="2019-05-14T16:54:28"/>
    <n v="1"/>
    <s v="PT;20;299;3317"/>
    <n v="360"/>
    <d v="2019-05-20T23:59:00"/>
    <n v="1"/>
    <x v="0"/>
    <x v="0"/>
    <x v="20"/>
  </r>
  <r>
    <x v="97"/>
    <n v="508354617"/>
    <n v="166533"/>
    <m/>
    <d v="2019-05-14T17:13:46"/>
    <n v="1"/>
    <s v="PT;1;1;232"/>
    <n v="400"/>
    <m/>
    <n v="1"/>
    <x v="1"/>
    <x v="0"/>
    <x v="20"/>
  </r>
  <r>
    <x v="97"/>
    <n v="508354617"/>
    <n v="166534"/>
    <s v="AD 13/2019 Â¿ ServiÃ§os de consultoria relativos Ã  conceÃ§Ã£o e modelo de gestÃ£o do centro de serviÃ§os partilhados da CIMRC."/>
    <d v="2019-05-14T17:14:31"/>
    <n v="1"/>
    <s v="PT;1;1;232"/>
    <n v="360"/>
    <d v="2019-05-18T23:59:00"/>
    <n v="1"/>
    <x v="1"/>
    <x v="0"/>
    <x v="20"/>
  </r>
  <r>
    <x v="43"/>
    <n v="503035416"/>
    <n v="166535"/>
    <s v="AquisiÃ§Ã£o de Desogestrel oral 0,075 Mg Comp"/>
    <d v="2019-05-14T17:43:31"/>
    <n v="13"/>
    <s v="PT;12;174;2096"/>
    <n v="360"/>
    <d v="2019-05-17T17:00:00"/>
    <n v="1"/>
    <x v="0"/>
    <x v="0"/>
    <x v="20"/>
  </r>
  <r>
    <x v="50"/>
    <n v="500192855"/>
    <n v="166536"/>
    <m/>
    <d v="2019-05-14T17:48:15"/>
    <n v="13"/>
    <m/>
    <n v="400"/>
    <m/>
    <n v="1"/>
    <x v="3"/>
    <x v="0"/>
    <x v="20"/>
  </r>
  <r>
    <x v="76"/>
    <n v="512105030"/>
    <n v="166537"/>
    <s v="PrestaÃ§Ã£o de serviÃ§os de manutenÃ§Ã£o e assistÃªncia tÃ©cnica aos equipamentos da marca &quot;MAQUET&quot; instalados no HSEIT, EPER"/>
    <d v="2019-05-14T17:55:29"/>
    <n v="1"/>
    <s v="PT;20;299;3317"/>
    <n v="5"/>
    <d v="2019-05-20T23:59:00"/>
    <n v="1"/>
    <x v="0"/>
    <x v="0"/>
    <x v="20"/>
  </r>
  <r>
    <x v="240"/>
    <n v="510055710"/>
    <n v="166538"/>
    <m/>
    <d v="2019-05-14T18:11:38"/>
    <n v="13"/>
    <m/>
    <n v="400"/>
    <m/>
    <n v="1"/>
    <x v="2"/>
    <x v="0"/>
    <x v="20"/>
  </r>
  <r>
    <x v="241"/>
    <n v="501403906"/>
    <n v="166539"/>
    <s v="ServiÃ§os de consultadoria associados Ã  ProduÃ§Ã£o do BalcÃ£o Speed Contact, com mesa interativa, quiosque e equipamentos multimÃ©dia do projeto SPEED TALent - &quot;Acelerador de talentos&quot;"/>
    <d v="2019-05-14T18:17:34"/>
    <n v="13"/>
    <s v="PT;1;1;232"/>
    <n v="360"/>
    <d v="2019-05-25T23:59:00"/>
    <n v="1"/>
    <x v="6"/>
    <x v="0"/>
    <x v="20"/>
  </r>
  <r>
    <x v="221"/>
    <n v="504236091"/>
    <n v="166539"/>
    <s v="ServiÃ§os de consultadoria associados Ã  ProduÃ§Ã£o do BalcÃ£o Speed Contact, com mesa interativa, quiosque e equipamentos multimÃ©dia do projeto SPEED TALent - &quot;Acelerador de talentos&quot;"/>
    <d v="2019-05-14T18:17:34"/>
    <n v="13"/>
    <s v="PT;1;1;232"/>
    <n v="360"/>
    <d v="2019-05-25T23:59:00"/>
    <s v=""/>
    <x v="2"/>
    <x v="0"/>
    <x v="20"/>
  </r>
  <r>
    <x v="240"/>
    <n v="510055710"/>
    <n v="166539"/>
    <s v="ServiÃ§os de consultadoria associados Ã  ProduÃ§Ã£o do BalcÃ£o Speed Contact, com mesa interativa, quiosque e equipamentos multimÃ©dia do projeto SPEED TALent - &quot;Acelerador de talentos&quot;"/>
    <d v="2019-05-14T18:17:34"/>
    <n v="13"/>
    <s v="PT;1;1;232"/>
    <n v="360"/>
    <d v="2019-05-25T23:59:00"/>
    <s v=""/>
    <x v="2"/>
    <x v="0"/>
    <x v="20"/>
  </r>
  <r>
    <x v="242"/>
    <n v="507930452"/>
    <n v="166539"/>
    <s v="ServiÃ§os de consultadoria associados Ã  ProduÃ§Ã£o do BalcÃ£o Speed Contact, com mesa interativa, quiosque e equipamentos multimÃ©dia do projeto SPEED TALent - &quot;Acelerador de talentos&quot;"/>
    <d v="2019-05-14T18:17:34"/>
    <n v="13"/>
    <s v="PT;1;1;232"/>
    <n v="360"/>
    <d v="2019-05-25T23:59:00"/>
    <s v=""/>
    <x v="2"/>
    <x v="0"/>
    <x v="20"/>
  </r>
  <r>
    <x v="243"/>
    <n v="501201920"/>
    <n v="166539"/>
    <s v="ServiÃ§os de consultadoria associados Ã  ProduÃ§Ã£o do BalcÃ£o Speed Contact, com mesa interativa, quiosque e equipamentos multimÃ©dia do projeto SPEED TALent - &quot;Acelerador de talentos&quot;"/>
    <d v="2019-05-14T18:17:34"/>
    <n v="13"/>
    <s v="PT;1;1;232"/>
    <n v="360"/>
    <d v="2019-05-25T23:59:00"/>
    <s v=""/>
    <x v="2"/>
    <x v="0"/>
    <x v="20"/>
  </r>
  <r>
    <x v="244"/>
    <n v="600028348"/>
    <n v="166539"/>
    <s v="ServiÃ§os de consultadoria associados Ã  ProduÃ§Ã£o do BalcÃ£o Speed Contact, com mesa interativa, quiosque e equipamentos multimÃ©dia do projeto SPEED TALent - &quot;Acelerador de talentos&quot;"/>
    <d v="2019-05-14T18:17:34"/>
    <n v="13"/>
    <s v="PT;1;1;232"/>
    <n v="360"/>
    <d v="2019-05-25T23:59:00"/>
    <s v=""/>
    <x v="6"/>
    <x v="0"/>
    <x v="20"/>
  </r>
  <r>
    <x v="245"/>
    <n v="680038671"/>
    <n v="166539"/>
    <s v="ServiÃ§os de consultadoria associados Ã  ProduÃ§Ã£o do BalcÃ£o Speed Contact, com mesa interativa, quiosque e equipamentos multimÃ©dia do projeto SPEED TALent - &quot;Acelerador de talentos&quot;"/>
    <d v="2019-05-14T18:17:34"/>
    <n v="13"/>
    <s v="PT;1;1;232"/>
    <n v="360"/>
    <d v="2019-05-25T23:59:00"/>
    <s v=""/>
    <x v="6"/>
    <x v="0"/>
    <x v="20"/>
  </r>
  <r>
    <x v="246"/>
    <s v="Nere"/>
    <n v="166539"/>
    <s v="ServiÃ§os de consultadoria associados Ã  ProduÃ§Ã£o do BalcÃ£o Speed Contact, com mesa interativa, quiosque e equipamentos multimÃ©dia do projeto SPEED TALent - &quot;Acelerador de talentos&quot;"/>
    <d v="2019-05-14T18:17:34"/>
    <n v="13"/>
    <s v="PT;1;1;232"/>
    <n v="360"/>
    <d v="2019-05-25T23:59:00"/>
    <s v=""/>
    <x v="2"/>
    <x v="0"/>
    <x v="20"/>
  </r>
  <r>
    <x v="75"/>
    <n v="512096481"/>
    <n v="166540"/>
    <s v="Ajuste direto para a LocaÃ§Ã£o de 1033 Contentores marÃ­timos 795 Contentores de 40 pÃ©s e 238 Contentores de 20 pÃ©s - para transporte de resÃ­duos para valorizaÃ§Ã£o."/>
    <d v="2019-05-14T19:51:43"/>
    <n v="1"/>
    <s v="PT;20;313;3416"/>
    <n v="340"/>
    <d v="2019-05-30T18:00:00"/>
    <n v="1"/>
    <x v="1"/>
    <x v="0"/>
    <x v="20"/>
  </r>
  <r>
    <x v="177"/>
    <n v="506735524"/>
    <n v="166547"/>
    <s v="OE - CP NÂº 6/2019 CASA DA BROA DE PARADUÃ‡A"/>
    <d v="2019-05-15T09:33:00"/>
    <n v="3"/>
    <s v="PT;2;21;473"/>
    <n v="360"/>
    <d v="2019-06-14T17:00:00"/>
    <n v="1"/>
    <x v="1"/>
    <x v="0"/>
    <x v="20"/>
  </r>
  <r>
    <x v="129"/>
    <n v="501258027"/>
    <n v="166548"/>
    <s v="Fornecimento de serviÃ§os para a realizaÃ§Ã£o de EspetÃ¡culos Musicais"/>
    <d v="2019-05-15T09:37:45"/>
    <n v="13"/>
    <s v="PT;1;1;232"/>
    <n v="400"/>
    <d v="2018-05-16T23:59:00"/>
    <n v="1"/>
    <x v="1"/>
    <x v="0"/>
    <x v="20"/>
  </r>
  <r>
    <x v="2"/>
    <n v="503539473"/>
    <n v="166549"/>
    <s v="ImpermeabilizaÃ§Ã£o do estÃ¡dio ArsÃ©nio Catuna."/>
    <d v="2019-05-15T09:38:38"/>
    <n v="13"/>
    <s v="PT;9;111;1548"/>
    <n v="360"/>
    <d v="2019-05-21T23:59:00"/>
    <n v="1"/>
    <x v="1"/>
    <x v="0"/>
    <x v="20"/>
  </r>
  <r>
    <x v="129"/>
    <n v="501258027"/>
    <n v="166550"/>
    <s v="FORNECIMENTO DE SERVIÃ‡OS PARA REALIZAÃ‡ÃƒO DE ESPETÃCULOS MUSICAIS"/>
    <d v="2019-05-15T09:38:39"/>
    <n v="13"/>
    <s v="PT;8;97;1483"/>
    <n v="340"/>
    <d v="2019-05-21T23:59:00"/>
    <n v="1"/>
    <x v="1"/>
    <x v="0"/>
    <x v="20"/>
  </r>
  <r>
    <x v="74"/>
    <n v="502177080"/>
    <n v="166551"/>
    <s v="Fornecimento Equipamento Urbano - 18 Ecopontos Quadrifluxo."/>
    <d v="2019-05-15T09:42:12"/>
    <n v="1"/>
    <s v="PT;12;168;195"/>
    <n v="360"/>
    <d v="2019-05-20T17:00:00"/>
    <n v="1"/>
    <x v="1"/>
    <x v="0"/>
    <x v="20"/>
  </r>
  <r>
    <x v="74"/>
    <n v="502177080"/>
    <n v="166552"/>
    <s v="Fornecimento de Equipamento Urbano (5 Cinzeiros, 2 Ecopontos e 9 Papeleiras), para o Parque EcolÃ³gico e Intermodal da Venda do Pinheiro."/>
    <d v="2019-05-15T10:08:45"/>
    <n v="1"/>
    <s v="PT;12;168;2052"/>
    <n v="360"/>
    <d v="2019-05-20T17:00:00"/>
    <n v="1"/>
    <x v="1"/>
    <x v="0"/>
    <x v="20"/>
  </r>
  <r>
    <x v="13"/>
    <n v="501294104"/>
    <n v="166553"/>
    <s v="ILUMINAÃ‡ÃƒO DO PORTINHO DA ÃRRABIDA"/>
    <d v="2019-05-15T10:14:10"/>
    <n v="13"/>
    <s v="PT;16;245;2623"/>
    <n v="360"/>
    <d v="2019-05-21T23:59:00"/>
    <n v="1"/>
    <x v="1"/>
    <x v="0"/>
    <x v="20"/>
  </r>
  <r>
    <x v="124"/>
    <n v="501143718"/>
    <n v="166554"/>
    <s v="RemodelaÃ§Ã£o das instalaÃ§Ãµes sanitÃ¡rias pÃºblicas do Rossio"/>
    <d v="2019-05-15T10:16:58"/>
    <n v="13"/>
    <s v="PT;13;190;2163"/>
    <n v="360"/>
    <d v="2019-06-14T16:00:00"/>
    <n v="1"/>
    <x v="1"/>
    <x v="0"/>
    <x v="20"/>
  </r>
  <r>
    <x v="39"/>
    <n v="680015019"/>
    <n v="166555"/>
    <s v="AquisiÃ§Ã£o de consumÃ­veis para os equipamentos ICP OES ICAP 6000, cromatÃ³grafo ICS 5000 e ICP MS ICAP Q."/>
    <d v="2019-05-15T10:34:09"/>
    <n v="1"/>
    <s v="PT;12;169;2057"/>
    <n v="360"/>
    <d v="2019-05-20T23:59:00"/>
    <n v="1"/>
    <x v="5"/>
    <x v="0"/>
    <x v="20"/>
  </r>
  <r>
    <x v="13"/>
    <n v="501294104"/>
    <n v="166556"/>
    <s v="AQUISIÃ‡ÃƒO DE PC TOWER E UPGRADE DO SITE CONTROL"/>
    <d v="2019-05-15T10:45:48"/>
    <n v="1"/>
    <s v="PT;16;245;2621"/>
    <n v="300"/>
    <d v="2019-05-21T23:59:00"/>
    <n v="1"/>
    <x v="1"/>
    <x v="0"/>
    <x v="20"/>
  </r>
  <r>
    <x v="14"/>
    <n v="501144218"/>
    <n v="166557"/>
    <m/>
    <d v="2019-05-15T10:53:17"/>
    <n v="5"/>
    <s v="PT;1;1;232"/>
    <n v="400"/>
    <m/>
    <n v="1"/>
    <x v="1"/>
    <x v="0"/>
    <x v="20"/>
  </r>
  <r>
    <x v="49"/>
    <n v="502098139"/>
    <n v="166558"/>
    <s v="CONTRATAÃ‡ÃƒO DO FORNECIMENTO DE LOIÃ‡A BIODEGRADÃVEL."/>
    <d v="2019-05-15T10:59:21"/>
    <n v="3"/>
    <s v="PT;9;118;109"/>
    <n v="340"/>
    <d v="2019-05-24T18:00:00"/>
    <n v="1"/>
    <x v="1"/>
    <x v="0"/>
    <x v="20"/>
  </r>
  <r>
    <x v="247"/>
    <n v="501834117"/>
    <n v="166560"/>
    <s v="EMPREITADA DE BENEFICIAÃ‡ÃƒO DOS CAMPOS DE FUTEBOL DE MONTOITO E FOROS DA FONTE SÃŠCA"/>
    <d v="2019-05-15T11:18:50"/>
    <n v="3"/>
    <s v="PT;8;105;331"/>
    <n v="360"/>
    <d v="2019-06-15T23:59:00"/>
    <n v="1"/>
    <x v="1"/>
    <x v="0"/>
    <x v="20"/>
  </r>
  <r>
    <x v="8"/>
    <n v="505187531"/>
    <n v="166561"/>
    <s v="Empreitada de requalificaÃ§Ã£o Urbana no Concelho de Cascais"/>
    <d v="2019-05-15T11:26:21"/>
    <n v="3"/>
    <s v="PT;12;164;42"/>
    <n v="360"/>
    <d v="2019-06-28T23:59:00"/>
    <n v="1"/>
    <x v="1"/>
    <x v="0"/>
    <x v="20"/>
  </r>
  <r>
    <x v="8"/>
    <n v="505187531"/>
    <n v="166562"/>
    <s v="Especialidades DGEV"/>
    <d v="2019-05-15T11:28:06"/>
    <n v="13"/>
    <s v="PT;12;164;42"/>
    <n v="360"/>
    <d v="2019-05-21T23:59:00"/>
    <n v="1"/>
    <x v="1"/>
    <x v="0"/>
    <x v="20"/>
  </r>
  <r>
    <x v="129"/>
    <n v="501258027"/>
    <n v="166563"/>
    <s v="FORNECIMENTO DE SERVIÃ‡OS PARA MANUTENÃ‡ÃƒO DAS INSTALAÃ‡Ã•ES E EQUIPAMENTOS DO EDIFÃCIO DA EB1+JI DE ARRAIOLOS"/>
    <d v="2019-05-15T11:42:18"/>
    <n v="13"/>
    <s v="PT;8;97;1483"/>
    <n v="340"/>
    <d v="2019-05-21T23:59:00"/>
    <n v="1"/>
    <x v="1"/>
    <x v="0"/>
    <x v="20"/>
  </r>
  <r>
    <x v="13"/>
    <n v="501294104"/>
    <n v="166564"/>
    <s v="GESTÃƒO, MANUTENÃ‡ÃƒO E FISCALIZAÃ‡ÃƒO DA ZONA DE ESTACIONAMENTO DE DURAÃ‡ÃƒO LIMITADA, NA CIDADE DE SETÃšBAL"/>
    <d v="2019-05-15T11:45:15"/>
    <n v="1"/>
    <s v="PT;16;245;321"/>
    <n v="5"/>
    <d v="2019-05-21T23:59:00"/>
    <n v="1"/>
    <x v="1"/>
    <x v="0"/>
    <x v="20"/>
  </r>
  <r>
    <x v="49"/>
    <n v="502098139"/>
    <n v="166565"/>
    <s v="ILUMINAÃ‡ÃƒO DA MARGINAL E PRAIAS EM QUARTEIRA"/>
    <d v="2019-05-15T11:50:12"/>
    <n v="1"/>
    <s v="PT;9;118;1580"/>
    <n v="360"/>
    <d v="2019-05-21T19:00:00"/>
    <n v="1"/>
    <x v="1"/>
    <x v="0"/>
    <x v="20"/>
  </r>
  <r>
    <x v="129"/>
    <n v="501258027"/>
    <n v="166566"/>
    <s v="FORNECIMENTO DE APARELHOS DE AR CONDICIONADO"/>
    <d v="2019-05-15T11:56:12"/>
    <n v="13"/>
    <s v="PT;8;97;1483"/>
    <n v="400"/>
    <d v="2019-03-22T23:59:00"/>
    <n v="1"/>
    <x v="1"/>
    <x v="0"/>
    <x v="20"/>
  </r>
  <r>
    <x v="1"/>
    <n v="506673626"/>
    <n v="166567"/>
    <s v="AquisiÃ§Ã£o, transporte e aplicaÃ§Ã£o de vedaÃ§Ã£o e pavimento amortecedor no parque infantil Quinta da VÃ¡rzea"/>
    <d v="2019-05-15T11:58:04"/>
    <n v="1"/>
    <s v="PT;16;237;31"/>
    <n v="360"/>
    <d v="2019-05-20T23:59:00"/>
    <n v="1"/>
    <x v="1"/>
    <x v="0"/>
    <x v="20"/>
  </r>
  <r>
    <x v="129"/>
    <n v="501258027"/>
    <n v="166568"/>
    <s v="FORNECIMENTO DE EMULSÃƒO BETUMINOSA"/>
    <d v="2019-05-15T12:03:28"/>
    <n v="1"/>
    <s v="PT;8;97;1483"/>
    <n v="340"/>
    <d v="2019-05-21T23:59:00"/>
    <n v="1"/>
    <x v="1"/>
    <x v="0"/>
    <x v="20"/>
  </r>
  <r>
    <x v="74"/>
    <n v="502177080"/>
    <n v="166569"/>
    <s v="Aluguer de 1 (um) Contentor adaptado a InstalaÃ§Ãµes SanitÃ¡rias ProvisÃ³rias"/>
    <d v="2019-05-15T12:04:16"/>
    <n v="13"/>
    <s v="PT;12;168;2042"/>
    <n v="360"/>
    <d v="2019-05-20T17:00:00"/>
    <n v="1"/>
    <x v="1"/>
    <x v="0"/>
    <x v="20"/>
  </r>
  <r>
    <x v="224"/>
    <n v="600075818"/>
    <n v="166570"/>
    <s v="AquisiÃ§Ã£o de serviÃ§os para execuÃ§Ã£o da Plataforma iCCDR"/>
    <d v="2019-05-15T12:05:13"/>
    <n v="13"/>
    <s v="PT;9;115;1567"/>
    <n v="340"/>
    <d v="2019-05-27T18:00:00"/>
    <n v="1"/>
    <x v="2"/>
    <x v="0"/>
    <x v="20"/>
  </r>
  <r>
    <x v="16"/>
    <n v="512078653"/>
    <n v="166571"/>
    <m/>
    <d v="2019-05-15T12:10:35"/>
    <n v="1"/>
    <s v="PT;1;1;232"/>
    <n v="400"/>
    <m/>
    <n v="1"/>
    <x v="2"/>
    <x v="0"/>
    <x v="20"/>
  </r>
  <r>
    <x v="48"/>
    <n v="680017550"/>
    <n v="166573"/>
    <s v="AQUISIÃ‡ÃƒO DE DIVERSO MATERIAL DE ECONOMATO, NA MODALIDADE DE FORNECIMENTO CONTÃNUO"/>
    <d v="2019-05-15T12:13:48"/>
    <n v="13"/>
    <s v="PT;11;151;1916"/>
    <n v="360"/>
    <d v="2019-05-26T15:00:00"/>
    <n v="1"/>
    <x v="5"/>
    <x v="0"/>
    <x v="20"/>
  </r>
  <r>
    <x v="11"/>
    <n v="506614913"/>
    <n v="166574"/>
    <s v="Empreitada de &quot;ConservaÃ§Ã£o, ManutenÃ§Ã£o, Pinturas e Madeiramentos em EspaÃ§os Exteriores&quot;"/>
    <d v="2019-05-15T12:26:02"/>
    <n v="13"/>
    <s v="PT;12;173;189"/>
    <n v="340"/>
    <d v="2019-05-23T23:59:00"/>
    <n v="1"/>
    <x v="1"/>
    <x v="0"/>
    <x v="20"/>
  </r>
  <r>
    <x v="49"/>
    <n v="502098139"/>
    <n v="166575"/>
    <s v="CONTRATAÃ‡ÃƒO DA PRESTAÃ‡ÃƒO DE SERVIÃ‡OS DE LIMPEZA DE LINHAS DE ÃGUA NO CONCELHO DE LOULÃ‰"/>
    <d v="2019-05-15T12:30:34"/>
    <n v="3"/>
    <s v="PT;9;118;109"/>
    <n v="340"/>
    <d v="2019-05-24T18:00:00"/>
    <n v="1"/>
    <x v="1"/>
    <x v="0"/>
    <x v="20"/>
  </r>
  <r>
    <x v="8"/>
    <n v="505187531"/>
    <n v="166576"/>
    <s v="EXECUÃ‡ÃƒO DE NOVAS INSTALAÃ‡Ã•ES DE SERVIÃ‡OS MUNICIPAIS, EM ALGUMAS FRAÃ‡Ã•ES DO EDIFICIO SÃƒO JOSÃ‰, REFERENTES AOS PISOS 1, 2 E 4- ProcÂº 13/EOP/DCOP/2019"/>
    <d v="2019-05-15T12:43:38"/>
    <n v="3"/>
    <s v="PT;12;164;1999"/>
    <n v="360"/>
    <d v="2019-05-29T23:59:00"/>
    <n v="1"/>
    <x v="1"/>
    <x v="0"/>
    <x v="20"/>
  </r>
  <r>
    <x v="64"/>
    <n v="508754496"/>
    <n v="166577"/>
    <m/>
    <d v="2019-05-15T12:48:46"/>
    <n v="13"/>
    <s v="PT;1;1;232"/>
    <n v="400"/>
    <m/>
    <n v="1"/>
    <x v="1"/>
    <x v="0"/>
    <x v="20"/>
  </r>
  <r>
    <x v="64"/>
    <n v="508754496"/>
    <n v="166578"/>
    <s v="&quot;DESENCAMINHARTE'18 - ExecuÃ§Ã£o das instalaÃ§Ãµes artÃ­sticas: AquisiÃ§Ã£o de bens e execuÃ§Ã£o e montagem das peÃ§as artÃ­sticas do Desencaminharte'18&quot;"/>
    <d v="2019-05-15T12:52:45"/>
    <n v="13"/>
    <s v="PT;1;1;232"/>
    <n v="400"/>
    <d v="2018-10-24T23:59:00"/>
    <n v="1"/>
    <x v="1"/>
    <x v="0"/>
    <x v="20"/>
  </r>
  <r>
    <x v="27"/>
    <n v="506722422"/>
    <n v="166579"/>
    <s v="AquisiÃ§Ã£o de serviÃ§os de regularizaÃ§Ã£o, limpeza e consolidaÃ§Ã£o das margens do Rio Sorraia - Coruche e Santa Justa"/>
    <d v="2019-05-15T12:59:27"/>
    <n v="13"/>
    <s v="PT;15;220;200"/>
    <n v="340"/>
    <d v="2019-05-23T23:59:00"/>
    <n v="1"/>
    <x v="1"/>
    <x v="0"/>
    <x v="20"/>
  </r>
  <r>
    <x v="62"/>
    <n v="505985217"/>
    <n v="166580"/>
    <s v="ConstruÃ§Ã£o de Canil na Freguesia de Infias - Vizela"/>
    <d v="2019-05-15T14:02:42"/>
    <n v="3"/>
    <s v="PT;4;51;897"/>
    <n v="220"/>
    <d v="2019-06-05T00:00:00"/>
    <n v="1"/>
    <x v="1"/>
    <x v="0"/>
    <x v="20"/>
  </r>
  <r>
    <x v="1"/>
    <n v="506673626"/>
    <n v="166581"/>
    <s v="AquisiÃ§Ã£o de lÃ¢mpadas LED com montagem nas Escolas BÃ¡sicas do Barreiro"/>
    <d v="2019-05-15T14:07:05"/>
    <n v="1"/>
    <s v="PT;16;237;31"/>
    <n v="360"/>
    <d v="2019-06-03T23:59:00"/>
    <n v="1"/>
    <x v="1"/>
    <x v="0"/>
    <x v="20"/>
  </r>
  <r>
    <x v="1"/>
    <n v="506673626"/>
    <n v="166582"/>
    <s v="AquisiÃ§Ã£o de projetores LED com substituiÃ§Ã£o da iluminaÃ§Ã£o do pavilhÃ£o da Escola EB2/3 de Santo AntÃ³nio"/>
    <d v="2019-05-15T14:10:39"/>
    <n v="1"/>
    <s v="PT;16;237;2583"/>
    <n v="360"/>
    <d v="2019-06-03T23:59:00"/>
    <n v="1"/>
    <x v="1"/>
    <x v="0"/>
    <x v="20"/>
  </r>
  <r>
    <x v="13"/>
    <n v="501294104"/>
    <n v="166585"/>
    <s v="SERVIÃ‡OS PARA GESTÃƒO, MANUTENÃ‡ÃƒO E FISCALIZAÃ‡ÃƒO DA ZONA DE ESTACIONAMENTO DE DURAÃ‡ÃƒO LIMITADA, NA CIDADE DE SETÃšBAL"/>
    <d v="2019-05-15T14:27:05"/>
    <n v="1"/>
    <s v="PT;16;233;279"/>
    <n v="360"/>
    <d v="2019-05-21T23:59:00"/>
    <n v="1"/>
    <x v="1"/>
    <x v="0"/>
    <x v="20"/>
  </r>
  <r>
    <x v="2"/>
    <n v="503539473"/>
    <n v="166586"/>
    <s v="RemodelaÃ§Ã£o das instalaÃ§Ãµes sanitÃ¡rias pÃºblicas em Albufeira."/>
    <d v="2019-05-15T14:30:48"/>
    <n v="13"/>
    <s v="PT;9;111;1551"/>
    <n v="360"/>
    <d v="2019-05-21T23:59:00"/>
    <n v="1"/>
    <x v="1"/>
    <x v="0"/>
    <x v="20"/>
  </r>
  <r>
    <x v="8"/>
    <n v="505187531"/>
    <n v="166587"/>
    <s v="ProcÂº 12/EOP/DCOP/2019 - OBRAS DE BENEFICIAÃ‡ÃƒO EM ESCOLAS DO 1Âº CICLO DO ENSINO BÃSICO E JARDINS DE INFÃ‚NCIA DO CONCELHO DE CASCAIS"/>
    <d v="2019-05-15T14:39:23"/>
    <n v="3"/>
    <s v="PT;12;164;42"/>
    <n v="360"/>
    <d v="2019-06-11T23:59:00"/>
    <n v="1"/>
    <x v="1"/>
    <x v="0"/>
    <x v="20"/>
  </r>
  <r>
    <x v="13"/>
    <n v="501294104"/>
    <n v="166588"/>
    <s v="AQUISIÃ‡ÃƒO DE CONTENTORES, BÃSCULAS E EQUIPAMENTO DE LAVAGEM PARA CONTENTORES NO AMBITO DA CANDIDATURA AO POSEUR"/>
    <d v="2019-05-15T14:40:43"/>
    <n v="3"/>
    <s v="PT;16;245;2620"/>
    <n v="360"/>
    <d v="2019-05-21T23:59:00"/>
    <n v="1"/>
    <x v="1"/>
    <x v="0"/>
    <x v="20"/>
  </r>
  <r>
    <x v="133"/>
    <n v="501389660"/>
    <n v="166589"/>
    <s v="AquisiÃ§Ã£o de 4 equipamentos multifunÃ§Ãµes a cores"/>
    <d v="2019-05-15T14:50:44"/>
    <n v="13"/>
    <s v="PT;12;165;2010"/>
    <n v="340"/>
    <d v="2019-05-22T17:30:00"/>
    <n v="1"/>
    <x v="2"/>
    <x v="0"/>
    <x v="20"/>
  </r>
  <r>
    <x v="57"/>
    <n v="506780902"/>
    <n v="166590"/>
    <s v="AquisiÃ§Ã£o de apÃ³lices de seguros"/>
    <d v="2019-05-15T14:59:21"/>
    <n v="1"/>
    <s v="PT;15;217;81"/>
    <n v="360"/>
    <d v="2019-05-22T23:59:00"/>
    <n v="1"/>
    <x v="1"/>
    <x v="0"/>
    <x v="20"/>
  </r>
  <r>
    <x v="12"/>
    <n v="506187543"/>
    <n v="166591"/>
    <s v="SubstituiÃ§Ã£o de caixilharias na EB Vale da Vila"/>
    <d v="2019-05-15T14:53:08"/>
    <n v="13"/>
    <s v="PT;16;241;2601"/>
    <n v="5"/>
    <d v="2019-05-25T23:59:00"/>
    <n v="1"/>
    <x v="1"/>
    <x v="0"/>
    <x v="20"/>
  </r>
  <r>
    <x v="10"/>
    <n v="500122237"/>
    <n v="166592"/>
    <s v="EMPREITADA DE Â¿CRIAÃ‡ÃƒO DE INSTALAÃ‡Ã•ES SANITÃRIAS DE APOIO AO COMPLEXO DE PISCINAS NA UNIDADE HOTELEIRA DA FOZ DO ARELHO DA FUNDAÃ‡ÃƒO INATEL"/>
    <d v="2019-05-15T14:53:21"/>
    <n v="1"/>
    <s v="PT;11;151;191"/>
    <n v="5"/>
    <d v="2019-05-22T23:59:00"/>
    <n v="1"/>
    <x v="2"/>
    <x v="0"/>
    <x v="20"/>
  </r>
  <r>
    <x v="4"/>
    <n v="506334562"/>
    <n v="166593"/>
    <s v="RealizaÃ§Ã£o de ProspeÃ§Ã£o GeolÃ³gica e GeotÃ©cnica"/>
    <d v="2019-05-15T14:53:55"/>
    <n v="1"/>
    <s v="PT;11;157;1950"/>
    <n v="360"/>
    <d v="2019-05-22T23:59:00"/>
    <n v="1"/>
    <x v="1"/>
    <x v="0"/>
    <x v="20"/>
  </r>
  <r>
    <x v="49"/>
    <n v="502098139"/>
    <n v="166595"/>
    <s v="CONCURSO PÃšBLICO COM PUBLICIDADE INTERNACIONAL: Â¿PAVILHÃƒO DESPORTIVO MULTIUSOS EM ALMANCILÂ¿"/>
    <d v="2019-05-15T15:00:00"/>
    <n v="3"/>
    <s v="PT;9;118;1576"/>
    <n v="5"/>
    <d v="2019-08-05T17:00:00"/>
    <n v="1"/>
    <x v="1"/>
    <x v="0"/>
    <x v="20"/>
  </r>
  <r>
    <x v="100"/>
    <n v="501692983"/>
    <n v="166596"/>
    <s v="Trabalhos de FiscalizaÃ§Ã£o, CoordenaÃ§Ã£o de SeguranÃ§a e Acompanhamento Ambiental da Empreitada de RecuperaÃ§Ã£o do Sistema de Canais de Recolha de Ãguas de EscorrÃªncia Superficial da Antiga Ãrea Mineira de S. Domingos, Fase 2 - Margem Esquerda, localizada no distrito de Beja, concelho de MÃ©rtola."/>
    <d v="2019-05-15T15:01:58"/>
    <n v="5"/>
    <s v="PT;3;31;521"/>
    <n v="340"/>
    <d v="2019-07-25T17:00:00"/>
    <n v="1"/>
    <x v="2"/>
    <x v="0"/>
    <x v="20"/>
  </r>
  <r>
    <x v="52"/>
    <n v="508787033"/>
    <n v="166597"/>
    <s v="Consulta PrÃ©via para produÃ§Ã£o, montagem e desmontagem de stand da Comunidade Intermunicipal da LezÃ­ria do Tejo na Feira Nacional de Agricultura 2019"/>
    <d v="2019-05-15T15:02:20"/>
    <n v="13"/>
    <s v="PT;15;227;2527"/>
    <n v="360"/>
    <d v="2019-05-21T23:59:00"/>
    <n v="1"/>
    <x v="1"/>
    <x v="0"/>
    <x v="20"/>
  </r>
  <r>
    <x v="47"/>
    <n v="512042659"/>
    <n v="166598"/>
    <s v="Ajuste Direto para a ProduÃ§Ã£o Musical e DisponibilizaÃ§Ã£o ao MunicÃ­pio dos Meios Humanos e Materiais do &quot;Cartaz Musical das Festas de Nordeste 2019&quot;"/>
    <d v="2019-05-15T15:07:00"/>
    <n v="1"/>
    <s v="PT;20;312;3402"/>
    <n v="5"/>
    <d v="2019-05-27T23:59:00"/>
    <n v="1"/>
    <x v="1"/>
    <x v="0"/>
    <x v="20"/>
  </r>
  <r>
    <x v="190"/>
    <n v="506809560"/>
    <n v="166599"/>
    <s v="ConstruÃ§Ã£o do CRO (centro de recolha oficial) Cano - Sousel"/>
    <d v="2019-05-15T15:27:15"/>
    <n v="13"/>
    <s v="PT;13;191;2166"/>
    <n v="400"/>
    <d v="1970-01-01T17:00:00"/>
    <n v="1"/>
    <x v="2"/>
    <x v="0"/>
    <x v="20"/>
  </r>
  <r>
    <x v="34"/>
    <n v="508069645"/>
    <n v="166600"/>
    <s v="PE_19047_AAQ - PRESTAÃ‡ÃƒO DE SERVIÃ‡OS DE CONSERVAÃ‡ÃƒO, MANUTENÃ‡ÃƒO E APOIO Ã€ EXPLORAÃ‡ÃƒO DAS ESCOLAS DA REGIÃƒO CENTRO DO PROGRAMA DE MODERNIZAÃ‡ÃƒO DA PARQUE ESCOLAR - LOTE LC2, AO ABRIGO DO ACORDO QUADRO N.Âº 21/2018 CELEBRADO COM A PARQUE ESCOLAR, E.P.E."/>
    <d v="2019-05-15T15:27:42"/>
    <n v="3"/>
    <m/>
    <n v="360"/>
    <d v="2019-05-22T17:00:00"/>
    <n v="1"/>
    <x v="6"/>
    <x v="0"/>
    <x v="20"/>
  </r>
  <r>
    <x v="17"/>
    <n v="505456010"/>
    <n v="166601"/>
    <s v="DinamizaÃ§Ã£o da iniciativa AMADORAEDUCA 2019"/>
    <d v="2019-05-15T15:31:52"/>
    <n v="1"/>
    <s v="PT;12;174;223"/>
    <n v="360"/>
    <d v="2019-05-17T23:59:00"/>
    <n v="1"/>
    <x v="1"/>
    <x v="0"/>
    <x v="20"/>
  </r>
  <r>
    <x v="39"/>
    <n v="680015019"/>
    <n v="166602"/>
    <s v="Concurso pÃºblico para a empreitada destinada Ã  remodelaÃ§Ã£o de redes de abastecimento de Ã¡gua, ramais de ligaÃ§Ã£o e acessÃ³rios, em diversos locais do concelho de Oeiras, para os anos de 2019 e 2020."/>
    <d v="2019-05-15T15:33:00"/>
    <n v="3"/>
    <s v="PT;12;169;271"/>
    <n v="360"/>
    <d v="2019-06-19T23:59:00"/>
    <n v="1"/>
    <x v="5"/>
    <x v="0"/>
    <x v="20"/>
  </r>
  <r>
    <x v="2"/>
    <n v="503539473"/>
    <n v="166603"/>
    <s v="AQUISIÃ‡ÃƒO DE SERVIÃ‡OS DE LIMPEZA NOS PAVILHÃ•ES DESPORTIVOS DE PADERNE, GUIA, ESA, EBSA, OLHOS DE ÃGUA, PAVILHÃƒO DESPORTIVO DE ALBUFEIRA E PISCINAS MUNICIPAIS DE ALBUFEIRA"/>
    <d v="2019-05-15T15:48:15"/>
    <n v="1"/>
    <s v="PT;9;111;1551"/>
    <n v="360"/>
    <d v="2019-05-16T23:59:00"/>
    <n v="1"/>
    <x v="1"/>
    <x v="0"/>
    <x v="20"/>
  </r>
  <r>
    <x v="34"/>
    <n v="508069645"/>
    <n v="166604"/>
    <s v="PE_19048_AAQ - PRESTAÃ‡ÃƒO DE SERVIÃ‡OS DE CONSERVAÃ‡ÃƒO, MANUTENÃ‡ÃƒO E APOIO Ã€ EXPLORAÃ‡ÃƒO DAS ESCOLAS DA REGIÃƒO CENTRO DO PROGRAMA DE MODERNIZAÃ‡ÃƒO DA PARQUE ESCOLAR - LOTE LC3 AO ABRIGO DO ACORDO QUADRO N.Âº 21/2018 CELEBRADO COM A PARQUE ESCOLAR, E.P.E."/>
    <d v="2019-05-15T15:50:01"/>
    <n v="3"/>
    <m/>
    <n v="360"/>
    <d v="2019-05-22T17:00:00"/>
    <n v="1"/>
    <x v="6"/>
    <x v="0"/>
    <x v="20"/>
  </r>
  <r>
    <x v="13"/>
    <n v="501294104"/>
    <n v="166605"/>
    <s v="PrestaÃ§Ã£o de serviÃ§os de enfermagem, pelo perÃ­odo de 12 meses"/>
    <d v="2019-05-15T15:51:01"/>
    <n v="13"/>
    <s v="PT;16;245;2623"/>
    <n v="360"/>
    <d v="2019-05-20T23:59:00"/>
    <n v="1"/>
    <x v="1"/>
    <x v="0"/>
    <x v="20"/>
  </r>
  <r>
    <x v="10"/>
    <n v="500122237"/>
    <n v="166606"/>
    <s v="AQUISIÃ‡ÃƒO DE SERVIÃ‡OS DE ELABORAÃ‡ÃƒO DE ESTUDO DE VIABILIDADE PARA APROVEITAMENTO DE RECURSO GEOTÃ‰RMICO NO EDIFÃCIO TERMAL DA UNIDADE HOTELEIRA DE MANTEIGAS DA FUNDAÃ‡ÃƒO INATEL"/>
    <d v="2019-05-15T16:04:09"/>
    <n v="1"/>
    <s v="PT;10;135;1739"/>
    <n v="360"/>
    <d v="2019-05-22T23:59:00"/>
    <n v="1"/>
    <x v="2"/>
    <x v="0"/>
    <x v="20"/>
  </r>
  <r>
    <x v="79"/>
    <n v="506563774"/>
    <n v="166608"/>
    <m/>
    <d v="2019-05-15T16:12:24"/>
    <n v="1"/>
    <m/>
    <n v="400"/>
    <m/>
    <n v="1"/>
    <x v="1"/>
    <x v="0"/>
    <x v="20"/>
  </r>
  <r>
    <x v="3"/>
    <n v="500051054"/>
    <n v="166609"/>
    <s v="Ã‰ um projeto de desenho urbano e dos respetivos projetos de especialidades para obras, visando a tomada de medidas de ordenamento, regulaÃ§Ã£o e reorganizaÃ§Ã£o da sua ocupaÃ§Ã£o. 3. Na conceÃ§Ã£o deste projeto pretende-se corrigir as patologias existentes ao nÃ­vel da drenagem pluvial, adequar a soluÃ§Ã£o Ã s especificidades nos remates de soleiras e galerias do edificado prÃ©-existente, substituir a soluÃ§Ã£o de iluminaÃ§Ã£o pÃºblica, substituir o pavimento existente por outro material de revestimento, propor outras medidas com efeitos positivos na valorizaÃ§Ã£o do ambiente urbano com resultados multiplicadores para a atividade econÃ³mica local e, em particular, para o turismo."/>
    <d v="2019-05-15T16:12:29"/>
    <n v="13"/>
    <s v="PT;16;236;2578"/>
    <n v="340"/>
    <d v="2019-05-30T19:00:00"/>
    <n v="1"/>
    <x v="1"/>
    <x v="0"/>
    <x v="20"/>
  </r>
  <r>
    <x v="79"/>
    <n v="506563774"/>
    <n v="166611"/>
    <s v="Empreitada de AquisiÃ§Ã£o, SubstituiÃ§Ã£o e Montagem de Projetores LED - Largo MarquÃªs de Pombal"/>
    <d v="2019-05-15T16:15:28"/>
    <n v="1"/>
    <s v="PT;15;223;2489"/>
    <n v="400"/>
    <m/>
    <n v="1"/>
    <x v="1"/>
    <x v="0"/>
    <x v="20"/>
  </r>
  <r>
    <x v="34"/>
    <n v="508069645"/>
    <n v="166613"/>
    <s v="PE_19049_ADS - AQUISIÃ‡ÃƒO DE SERVIÃ‡OS DE HIGIENE E LIMPEZA PARA AS INSTALAÃ‡Ã•ES DA PARQUE ESCOLAR, E.P.E., SITAS EM LISBOA, PORTO, Ã‰VORA E FARO"/>
    <d v="2019-05-15T16:17:55"/>
    <n v="1"/>
    <s v="PT;1;1;232"/>
    <n v="360"/>
    <d v="2019-05-17T17:00:00"/>
    <n v="1"/>
    <x v="6"/>
    <x v="0"/>
    <x v="20"/>
  </r>
  <r>
    <x v="9"/>
    <n v="506173968"/>
    <n v="166615"/>
    <s v="RemodelaÃ§Ã£o de InstalaÃ§Ãµes SanitÃ¡rias, e Pinturas Interiores"/>
    <d v="2019-05-15T16:28:48"/>
    <n v="13"/>
    <s v="PT;16;243;2612"/>
    <n v="360"/>
    <d v="2019-05-27T17:30:00"/>
    <n v="1"/>
    <x v="1"/>
    <x v="0"/>
    <x v="20"/>
  </r>
  <r>
    <x v="8"/>
    <n v="505187531"/>
    <n v="166616"/>
    <s v="19/EOP/DCOP/2019 - SERVIÃ‡OS DE RECOLHA E TRATAMENTO DE RCD'S PROVENIENTES DE OBRAS MUNICIPAIS"/>
    <d v="2019-05-15T16:43:55"/>
    <n v="13"/>
    <s v="PT;12;164;1999"/>
    <n v="360"/>
    <d v="2019-05-22T23:59:00"/>
    <n v="1"/>
    <x v="1"/>
    <x v="0"/>
    <x v="20"/>
  </r>
  <r>
    <x v="19"/>
    <n v="507396081"/>
    <n v="166619"/>
    <m/>
    <d v="2019-05-15T17:36:20"/>
    <n v="1"/>
    <s v="PT;1;1;232"/>
    <n v="400"/>
    <m/>
    <n v="1"/>
    <x v="1"/>
    <x v="0"/>
    <x v="20"/>
  </r>
  <r>
    <x v="19"/>
    <n v="507396081"/>
    <n v="166620"/>
    <m/>
    <d v="2019-05-15T17:36:28"/>
    <n v="3"/>
    <s v="PT;1;1;232"/>
    <n v="400"/>
    <m/>
    <n v="1"/>
    <x v="1"/>
    <x v="0"/>
    <x v="20"/>
  </r>
  <r>
    <x v="3"/>
    <n v="500051054"/>
    <n v="166627"/>
    <m/>
    <d v="2019-05-16T09:15:15"/>
    <n v="3"/>
    <s v="PT;1;1;232"/>
    <n v="1"/>
    <m/>
    <n v="1"/>
    <x v="1"/>
    <x v="0"/>
    <x v="20"/>
  </r>
  <r>
    <x v="3"/>
    <n v="500051054"/>
    <n v="166628"/>
    <m/>
    <d v="2019-05-16T09:18:43"/>
    <n v="3"/>
    <s v="PT;1;1;232"/>
    <n v="1"/>
    <m/>
    <n v="1"/>
    <x v="1"/>
    <x v="0"/>
    <x v="20"/>
  </r>
  <r>
    <x v="2"/>
    <n v="503539473"/>
    <n v="166629"/>
    <s v="Fornecimento contÃ­nuo de material elÃ©trico e acessÃ³rios"/>
    <d v="2019-05-16T10:08:39"/>
    <n v="13"/>
    <s v="PT;9;111;105"/>
    <n v="360"/>
    <d v="2019-05-21T23:59:00"/>
    <n v="1"/>
    <x v="1"/>
    <x v="0"/>
    <x v="20"/>
  </r>
  <r>
    <x v="8"/>
    <n v="505187531"/>
    <n v="166630"/>
    <m/>
    <d v="2019-05-16T10:13:26"/>
    <n v="13"/>
    <s v="PT;1;1;232"/>
    <n v="400"/>
    <m/>
    <n v="1"/>
    <x v="1"/>
    <x v="0"/>
    <x v="20"/>
  </r>
  <r>
    <x v="49"/>
    <n v="502098139"/>
    <n v="166631"/>
    <s v="CONTRATAÃ‡ÃƒO DO FORNECIMENTO DE UM VEÃCULO TANQUE TÃTICO FLORESTAL (VTTF) PARA O QUARTEL DO CORPO DE BOMBEIROS MUNICIPAIS DE LOULÃ‰."/>
    <d v="2019-05-16T10:13:42"/>
    <n v="3"/>
    <s v="PT;9;118;1582"/>
    <n v="340"/>
    <d v="2019-06-15T18:00:00"/>
    <n v="1"/>
    <x v="1"/>
    <x v="0"/>
    <x v="20"/>
  </r>
  <r>
    <x v="248"/>
    <n v="507150163"/>
    <n v="166633"/>
    <m/>
    <d v="2019-05-16T10:17:17"/>
    <n v="13"/>
    <s v="PT;1;1;232"/>
    <n v="1"/>
    <m/>
    <n v="1"/>
    <x v="1"/>
    <x v="0"/>
    <x v="20"/>
  </r>
  <r>
    <x v="98"/>
    <n v="502130040"/>
    <n v="166634"/>
    <s v="AquisiÃ§Ã£o de serviÃ§os de monda quÃ­mica (aplicaÃ§Ã£o de herbicida) nos perÃ­metros urbanos e zonas rurais das freguesias de Santo AndrÃ© e Santiago do CacÃ©m, em duas intervenÃ§Ãµes anuais."/>
    <d v="2019-05-16T10:21:39"/>
    <n v="13"/>
    <s v="PT;16;242;2610"/>
    <n v="340"/>
    <d v="2019-05-24T17:00:00"/>
    <n v="1"/>
    <x v="1"/>
    <x v="0"/>
    <x v="20"/>
  </r>
  <r>
    <x v="177"/>
    <n v="506735524"/>
    <n v="166635"/>
    <s v="OE - CPR NÂº 4/2019 &quot;PARQUE DE ESTACIONAMENTO DE APOIO Ã€ ESCOLA SECUNDÃRIA DE VALE DE CAMBRA&quot;"/>
    <d v="2019-05-16T10:25:54"/>
    <n v="13"/>
    <s v="PT;2;21;477"/>
    <n v="5"/>
    <d v="2019-05-28T17:00:00"/>
    <n v="1"/>
    <x v="1"/>
    <x v="0"/>
    <x v="20"/>
  </r>
  <r>
    <x v="8"/>
    <n v="505187531"/>
    <n v="166636"/>
    <m/>
    <d v="2019-05-16T10:26:22"/>
    <n v="13"/>
    <s v="PT;1;1;232"/>
    <n v="400"/>
    <m/>
    <n v="1"/>
    <x v="1"/>
    <x v="0"/>
    <x v="20"/>
  </r>
  <r>
    <x v="10"/>
    <n v="500122237"/>
    <n v="166637"/>
    <s v="EMPREITADA DE REABILITAÃ‡ÃƒO DA COBERTURA EXTERIOR E DE FACHADAS DOS EDIFÃCIOS Â¿TORREÃƒOÂ¿ E Â¿CAPELAÂ¿ NA UNIDADE HOTELEIRA DA FOZ DO ARELHO DA FUNDAÃ‡ÃƒO INATEL"/>
    <d v="2019-05-16T10:35:16"/>
    <n v="13"/>
    <s v="PT;11;148;1892"/>
    <n v="360"/>
    <d v="2019-05-22T23:59:00"/>
    <n v="1"/>
    <x v="2"/>
    <x v="0"/>
    <x v="20"/>
  </r>
  <r>
    <x v="166"/>
    <n v="504288806"/>
    <n v="166638"/>
    <m/>
    <d v="2019-05-16T10:42:30"/>
    <n v="13"/>
    <s v="PT;1;1;232"/>
    <n v="1"/>
    <m/>
    <n v="1"/>
    <x v="2"/>
    <x v="0"/>
    <x v="20"/>
  </r>
  <r>
    <x v="21"/>
    <n v="506609553"/>
    <n v="166639"/>
    <s v="AquisiÃ§Ã£o de bens - Equipamentos para o parque infantil do Ciborro"/>
    <d v="2019-05-16T10:42:34"/>
    <n v="1"/>
    <s v="PT;8;101;1516"/>
    <n v="360"/>
    <d v="2019-05-21T23:59:00"/>
    <n v="1"/>
    <x v="1"/>
    <x v="0"/>
    <x v="20"/>
  </r>
  <r>
    <x v="9"/>
    <n v="506173968"/>
    <n v="166640"/>
    <s v="ServiÃ§os de assistÃªncia tÃ©cnica a equipamento de impressÃ£o digital Xerox"/>
    <d v="2019-05-16T10:44:18"/>
    <n v="1"/>
    <s v="PT;1;1;232"/>
    <n v="360"/>
    <d v="2019-05-21T18:00:00"/>
    <n v="1"/>
    <x v="1"/>
    <x v="0"/>
    <x v="20"/>
  </r>
  <r>
    <x v="129"/>
    <n v="501258027"/>
    <n v="166642"/>
    <s v="FORNECIMENTO DE GÃS PROPANO LIQUEFEITO A GRANEL"/>
    <d v="2019-05-16T10:54:20"/>
    <n v="13"/>
    <s v="PT;8;97;1483"/>
    <n v="340"/>
    <d v="2019-05-22T23:59:00"/>
    <n v="1"/>
    <x v="1"/>
    <x v="0"/>
    <x v="20"/>
  </r>
  <r>
    <x v="49"/>
    <n v="502098139"/>
    <n v="166643"/>
    <s v="REPARAÃ‡ÃƒO, CONSERVAÃ‡ÃƒO E REMODELAÃ‡ÃƒO EM EDIFÃCIOS Â¿ TRABALHOS DE MANUTENÃ‡ÃƒO DIVERSOS EM COBERTURAS"/>
    <d v="2019-05-16T10:57:31"/>
    <n v="1"/>
    <s v="PT;9;118;109"/>
    <n v="360"/>
    <d v="2019-05-25T17:00:00"/>
    <n v="1"/>
    <x v="1"/>
    <x v="0"/>
    <x v="20"/>
  </r>
  <r>
    <x v="87"/>
    <n v="506826961"/>
    <n v="166644"/>
    <s v="ServiÃ§os de FiscalizaÃ§Ã£o externa - Empreitada de construÃ§Ã£o da adutora ao reservatÃ³rio das relvinhas"/>
    <d v="2019-05-20T14:07:08"/>
    <n v="13"/>
    <s v="PT;9;119;1587"/>
    <n v="360"/>
    <d v="2019-06-13T23:59:00"/>
    <n v="1"/>
    <x v="1"/>
    <x v="0"/>
    <x v="3"/>
  </r>
  <r>
    <x v="9"/>
    <n v="506173968"/>
    <n v="166645"/>
    <s v="RemodelaÃ§Ã£o de InstalaÃ§Ãµes SanitÃ¡rias, Caixilharias, e Pinturas Interiores e Exteriores"/>
    <d v="2019-05-16T11:15:03"/>
    <n v="13"/>
    <s v="PT;16;243;2612"/>
    <n v="360"/>
    <d v="2019-05-27T17:30:00"/>
    <n v="1"/>
    <x v="1"/>
    <x v="0"/>
    <x v="20"/>
  </r>
  <r>
    <x v="9"/>
    <n v="506173968"/>
    <n v="166646"/>
    <s v="ServiÃ§o de spot televisivo para divulgaÃ§Ã£o de iniciativas institucionais"/>
    <d v="2019-05-16T11:21:08"/>
    <n v="1"/>
    <s v="PT;1;1;232"/>
    <n v="360"/>
    <d v="2019-05-21T18:00:00"/>
    <n v="1"/>
    <x v="1"/>
    <x v="0"/>
    <x v="20"/>
  </r>
  <r>
    <x v="170"/>
    <n v="505991527"/>
    <n v="166647"/>
    <s v="EMPREITADA DE REMODELAÃ‡ÃƒO DAS REDES PÃšBLICAS DE ÃGUAS NA ZONA DE ACOLHIMENTO EMPRESARIAL NORTE EM BEJA"/>
    <d v="2019-05-16T11:35:18"/>
    <n v="13"/>
    <s v="PT;3;27;27"/>
    <n v="360"/>
    <d v="2019-05-27T23:59:00"/>
    <n v="1"/>
    <x v="5"/>
    <x v="0"/>
    <x v="20"/>
  </r>
  <r>
    <x v="116"/>
    <n v="505656000"/>
    <n v="166648"/>
    <m/>
    <d v="2019-05-16T11:44:55"/>
    <n v="13"/>
    <s v="PT;1;1;232"/>
    <n v="400"/>
    <m/>
    <n v="1"/>
    <x v="1"/>
    <x v="0"/>
    <x v="20"/>
  </r>
  <r>
    <x v="116"/>
    <n v="505656000"/>
    <n v="166649"/>
    <m/>
    <d v="2019-05-16T11:45:35"/>
    <n v="13"/>
    <s v="PT;1;1;232"/>
    <n v="400"/>
    <m/>
    <n v="1"/>
    <x v="1"/>
    <x v="0"/>
    <x v="20"/>
  </r>
  <r>
    <x v="48"/>
    <n v="680017550"/>
    <n v="166650"/>
    <s v="Fornecimento e assentamento de tubagem em PVC, incluindo juntas autoblocantes com anilha de estanquidade em borracha sintÃ©tica, da classe 1,0 MPa, com diÃ¢metro 63mm e 90 mm, incluindo a execuÃ§Ã£o de ramais domiciliÃ¡rios de Ã¡gua completos, e a abertura e fecho de valas e a execuÃ§Ã£o de levantamento e reposiÃ§Ã£o de pavimentos em arruamentos e estradas municipais.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
    <d v="2019-05-16T11:51:02"/>
    <n v="13"/>
    <s v="PT;11;151;1916"/>
    <n v="360"/>
    <d v="2019-05-23T15:00:00"/>
    <n v="1"/>
    <x v="5"/>
    <x v="0"/>
    <x v="20"/>
  </r>
  <r>
    <x v="18"/>
    <n v="501222634"/>
    <n v="166651"/>
    <s v="PrestaÃ§Ã£o de ServiÃ§os de Limpeza e ManutenÃ§Ã£o dos BalneÃ¡rios das Praias da Foz do Arelho - Lagoa e Mar"/>
    <d v="2019-05-16T11:56:21"/>
    <n v="13"/>
    <s v="PT;11;148;1892"/>
    <n v="360"/>
    <d v="2019-05-25T23:59:00"/>
    <n v="1"/>
    <x v="1"/>
    <x v="0"/>
    <x v="20"/>
  </r>
  <r>
    <x v="8"/>
    <n v="505187531"/>
    <n v="166652"/>
    <s v="CONSTRUÃ‡ÃƒO DE INSTALAÃ‡Ã•ES SEMAFÃ“RICAS ProcÂº 21/EOP/DCOP/2019"/>
    <d v="2019-05-16T12:02:32"/>
    <n v="13"/>
    <s v="PT;12;164;42"/>
    <n v="360"/>
    <d v="2019-05-22T23:59:00"/>
    <n v="1"/>
    <x v="1"/>
    <x v="0"/>
    <x v="20"/>
  </r>
  <r>
    <x v="3"/>
    <n v="500051054"/>
    <n v="166653"/>
    <s v="AquisiÃ§Ã£o de veÃ­culo elÃ©trico para recolha de resÃ­duos orgÃ¢nicos"/>
    <d v="2019-05-16T12:05:52"/>
    <n v="13"/>
    <s v="PT;1;1;232"/>
    <n v="340"/>
    <d v="2019-05-29T19:00:00"/>
    <n v="1"/>
    <x v="1"/>
    <x v="0"/>
    <x v="20"/>
  </r>
  <r>
    <x v="3"/>
    <n v="500051054"/>
    <n v="166654"/>
    <s v="PrestaÃ§Ã£o de serviÃ§os de reparaÃ§Ã£o de viaturas de transporte adaptado e pesadas de passageiros, por lotes"/>
    <d v="2019-05-16T12:06:22"/>
    <n v="13"/>
    <s v="PT;16;236;230"/>
    <n v="220"/>
    <d v="2019-05-21T19:00:00"/>
    <n v="1"/>
    <x v="1"/>
    <x v="0"/>
    <x v="20"/>
  </r>
  <r>
    <x v="79"/>
    <n v="506563774"/>
    <n v="166655"/>
    <s v="Empreitada de aquisiÃ§Ã£o, substituiÃ§Ã£o e montagem de projetores LED no Largo MarquÃªs de Pombal"/>
    <d v="2019-05-16T12:11:33"/>
    <n v="1"/>
    <s v="PT;15;223;2489"/>
    <n v="360"/>
    <d v="2019-05-18T23:59:00"/>
    <n v="1"/>
    <x v="1"/>
    <x v="0"/>
    <x v="20"/>
  </r>
  <r>
    <x v="39"/>
    <n v="680015019"/>
    <n v="166656"/>
    <s v="PrestaÃ§Ã£o de serviÃ§os para a realizaÃ§Ã£o de um espetÃ¡culo musical - Festas de Oeiras 2019."/>
    <d v="2019-05-16T12:15:50"/>
    <n v="1"/>
    <s v="PT;12;169;2057"/>
    <n v="360"/>
    <d v="2019-05-21T23:59:00"/>
    <n v="1"/>
    <x v="5"/>
    <x v="0"/>
    <x v="20"/>
  </r>
  <r>
    <x v="43"/>
    <n v="503035416"/>
    <n v="166657"/>
    <s v="AquisiÃ§Ã£o de PLASMA HUMANO INACTIVADO A,IV,SOL INJ e PLASMA HUMANO INACTIVADO O, IV, SOL INJ ao LaboratÃ³rio Octapharma"/>
    <d v="2019-05-16T12:19:39"/>
    <n v="1"/>
    <s v="PT;12;174;2096"/>
    <n v="340"/>
    <d v="2019-05-16T16:00:00"/>
    <n v="1"/>
    <x v="0"/>
    <x v="0"/>
    <x v="20"/>
  </r>
  <r>
    <x v="50"/>
    <n v="500192855"/>
    <n v="166658"/>
    <s v="AquisiÃ§Ã£o de serviÃ§os para a realizaÃ§Ã£o de Estudo de projeÃ§Ã£o de procura e de benefÃ­cios econÃ³micos para prolongamentos da rede do Metropolitano de Lisboa, E.P.E."/>
    <d v="2019-05-16T12:49:06"/>
    <n v="13"/>
    <s v="PT;1;1;232"/>
    <n v="360"/>
    <d v="2019-06-07T23:59:00"/>
    <n v="1"/>
    <x v="3"/>
    <x v="0"/>
    <x v="20"/>
  </r>
  <r>
    <x v="50"/>
    <n v="500192855"/>
    <n v="166659"/>
    <m/>
    <d v="2019-05-16T13:03:27"/>
    <n v="13"/>
    <s v="PT;1;1;232"/>
    <n v="400"/>
    <m/>
    <n v="1"/>
    <x v="3"/>
    <x v="0"/>
    <x v="20"/>
  </r>
  <r>
    <x v="16"/>
    <n v="512078653"/>
    <n v="166660"/>
    <m/>
    <d v="2019-05-16T13:40:14"/>
    <n v="1"/>
    <s v="PT;1;1;232"/>
    <n v="400"/>
    <m/>
    <n v="1"/>
    <x v="2"/>
    <x v="0"/>
    <x v="20"/>
  </r>
  <r>
    <x v="16"/>
    <n v="512078653"/>
    <n v="166661"/>
    <m/>
    <d v="2019-05-16T13:40:39"/>
    <n v="1"/>
    <s v="PT;1;1;232"/>
    <n v="400"/>
    <m/>
    <n v="1"/>
    <x v="2"/>
    <x v="0"/>
    <x v="20"/>
  </r>
  <r>
    <x v="70"/>
    <n v="506791220"/>
    <n v="166663"/>
    <s v="SinalizaÃ§Ã£o Vertical"/>
    <d v="2019-05-16T13:55:56"/>
    <n v="13"/>
    <s v="PT;16;239;78"/>
    <n v="360"/>
    <d v="2019-05-23T23:59:00"/>
    <n v="1"/>
    <x v="1"/>
    <x v="0"/>
    <x v="20"/>
  </r>
  <r>
    <x v="9"/>
    <n v="506173968"/>
    <n v="166664"/>
    <s v="ServiÃ§o de impressÃ£o de seis ediÃ§Ãµes do Seixal Boletim Municipal"/>
    <d v="2019-05-16T14:00:12"/>
    <n v="13"/>
    <s v="PT;1;1;232"/>
    <n v="360"/>
    <d v="2019-05-21T18:00:00"/>
    <n v="1"/>
    <x v="1"/>
    <x v="0"/>
    <x v="20"/>
  </r>
  <r>
    <x v="169"/>
    <n v="507040589"/>
    <n v="166665"/>
    <s v="AquisiÃ§Ã£o de Plataforma de GestÃ£o Documental e de ServiÃ§os de IntegraÃ§Ã£o do Processo de Despesa com a Plataforma de GestÃ£o Documental"/>
    <d v="2019-05-16T14:03:19"/>
    <n v="1"/>
    <s v="PT;8;106;1537"/>
    <n v="340"/>
    <d v="2019-05-28T17:00:00"/>
    <n v="1"/>
    <x v="1"/>
    <x v="0"/>
    <x v="20"/>
  </r>
  <r>
    <x v="12"/>
    <n v="506187543"/>
    <n v="166666"/>
    <s v="AquisiÃ§Ã£o de serviÃ§os para controle propagaÃ§Ã£o da lagarta do pinheiro atravÃ©s de um tratamento preventivo e curativo"/>
    <d v="2019-05-16T14:10:07"/>
    <n v="13"/>
    <s v="PT;16;241;132"/>
    <n v="220"/>
    <d v="2019-05-23T23:59:00"/>
    <n v="1"/>
    <x v="1"/>
    <x v="0"/>
    <x v="20"/>
  </r>
  <r>
    <x v="1"/>
    <n v="506673626"/>
    <n v="166667"/>
    <s v="AquisiÃ§Ã£o de materiais para execuÃ§Ã£o de obras de reabilitaÃ§Ã£o das redes de Ã¡guas e saneamento em Palhais e Santo AndrÃ©"/>
    <d v="2019-05-16T14:25:06"/>
    <n v="13"/>
    <s v="PT;16;237;31"/>
    <n v="360"/>
    <d v="2019-05-21T23:59:00"/>
    <n v="1"/>
    <x v="1"/>
    <x v="0"/>
    <x v="20"/>
  </r>
  <r>
    <x v="9"/>
    <n v="506173968"/>
    <n v="166668"/>
    <s v="RemodelaÃ§Ã£o de InstalaÃ§Ãµes SanitÃ¡rias, Pintura e Campo de Jogos"/>
    <d v="2019-05-16T14:25:36"/>
    <n v="1"/>
    <s v="PT;16;243;2614"/>
    <n v="400"/>
    <m/>
    <n v="1"/>
    <x v="1"/>
    <x v="0"/>
    <x v="20"/>
  </r>
  <r>
    <x v="170"/>
    <n v="505991527"/>
    <n v="166669"/>
    <s v="Consulta PrÃ©via com Recurso ao Acordo Quadro CIMBAL AQ/02/2018 para AquisiÃ§Ã£o de Contratos de Seguros"/>
    <d v="2019-05-16T14:31:23"/>
    <n v="13"/>
    <s v="PT;3;27;501"/>
    <n v="360"/>
    <d v="2019-06-25T23:59:00"/>
    <n v="1"/>
    <x v="5"/>
    <x v="0"/>
    <x v="20"/>
  </r>
  <r>
    <x v="48"/>
    <n v="680017550"/>
    <n v="166671"/>
    <s v="AQUISIÃ‡ÃƒO DE FARDAMENTO E EQUIPAMENTO DE PROTEÃ‡ÃƒO INDIVIDUAL"/>
    <d v="2019-05-16T14:35:40"/>
    <n v="13"/>
    <s v="PT;11;151;1916"/>
    <n v="360"/>
    <d v="2019-06-03T15:00:00"/>
    <n v="1"/>
    <x v="5"/>
    <x v="0"/>
    <x v="20"/>
  </r>
  <r>
    <x v="8"/>
    <n v="505187531"/>
    <n v="166672"/>
    <s v="Proc.Âº 433/DCOP/2019 - AQUISIÃ‡ÃƒO DE SERVIÃ‡OS DE MONITORIZAÃ‡ÃƒO DA QUALIDADE DO AR E METEOROLOGIA DO MUNICÃPIO"/>
    <d v="2019-05-16T14:36:43"/>
    <n v="3"/>
    <s v="PT;12;164;42"/>
    <n v="360"/>
    <d v="2019-06-05T23:59:00"/>
    <n v="1"/>
    <x v="1"/>
    <x v="0"/>
    <x v="20"/>
  </r>
  <r>
    <x v="30"/>
    <n v="506546381"/>
    <n v="166673"/>
    <s v="AquisiÃ§Ã£o de 2 servidores e backups com sistema operativo Server para gestÃ£o de serviÃ§os bÃ¡sicos de rede - cloud@cimrl"/>
    <d v="2019-05-16T14:42:22"/>
    <n v="13"/>
    <s v="PT;11;150;1905"/>
    <n v="360"/>
    <d v="2019-05-23T17:00:00"/>
    <n v="1"/>
    <x v="1"/>
    <x v="0"/>
    <x v="20"/>
  </r>
  <r>
    <x v="14"/>
    <n v="501144218"/>
    <n v="166674"/>
    <s v="ConstruÃ§Ã£o de edifÃ­cio escolar, incluindo pavilhÃ£o polidesportivo e instalaÃ§Ãµes de apoio, bem como arranjos exteriores e estacionamentos na envolvente dos edifÃ­cios a edificar. Os trabalhos constam da execuÃ§Ã£o de fundaÃ§Ãµes, estrutura e contenÃ§Ã£o perifÃ©rica em betÃ£o armado e estrutura metÃ¡lica, execuÃ§Ã£o de alvenarias, de revestimentos iniciais e finais em coberturas, paredes e pavimentos, fornecimento e assentamento de equipamentos sanitÃ¡rios, carpintarias e serralharias, execuÃ§Ã£o de redes prediais de distribuiÃ§Ã£o de Ã¡guas incluindo combate a incÃªndio, redes de drenagem de Ã¡guas residuais domÃ©sticas e pluviais, execuÃ§Ã£o de infraestruturas elÃ©tricas incluindo sistemas automÃ¡ticos de deteÃ§Ã£o de incÃªndio e de intrusÃ£o, de infraestruturas de telecomunicaÃ§Ãµes, execuÃ§Ã£o de rede de gÃ¡s, de instalaÃ§Ãµes mecÃ¢nicas e fornecimento e montagem de equipamento de elevaÃ§Ã£o. ExecuÃ§Ã£o de arranjos exteriores incluindo tratamento e modelaÃ§Ã£o de superfÃ­cies, revestimentos naturais e artificiais, plantaÃ§Ãµes, mobiliÃ¡rio urbano e sinalizaÃ§Ã£o, entre outros."/>
    <d v="2019-05-16T14:46:31"/>
    <n v="3"/>
    <s v="PT;16;244;2617"/>
    <n v="340"/>
    <d v="2019-06-15T23:59:00"/>
    <n v="1"/>
    <x v="1"/>
    <x v="0"/>
    <x v="20"/>
  </r>
  <r>
    <x v="13"/>
    <n v="501294104"/>
    <n v="166675"/>
    <s v="Fornecimento e montagem de 2 mÃ³dulos tipo sani50 balneÃ¡rio com revestimento em madeira de pinho, para o Parque da Juventude da GÃ¢mbia, com transporte incluÃ­do"/>
    <d v="2019-05-16T15:00:16"/>
    <n v="1"/>
    <s v="PT;16;245;2623"/>
    <n v="340"/>
    <d v="2019-05-21T23:59:00"/>
    <n v="1"/>
    <x v="1"/>
    <x v="0"/>
    <x v="20"/>
  </r>
  <r>
    <x v="1"/>
    <n v="506673626"/>
    <n v="166676"/>
    <m/>
    <d v="2019-05-16T15:01:28"/>
    <n v="1"/>
    <s v="PT;1;1;232"/>
    <n v="400"/>
    <m/>
    <n v="1"/>
    <x v="1"/>
    <x v="0"/>
    <x v="20"/>
  </r>
  <r>
    <x v="14"/>
    <n v="501144218"/>
    <n v="166677"/>
    <s v="Fornecimento de refeiÃ§Ãµes em regime de confeÃ§Ã£o local e de refeiÃ§Ãµes transportadas para os Jardins de InfÃ¢ncia e Escolas BÃ¡sicas do 1.Âº ciclo do concelho de Sesimbra"/>
    <d v="2019-05-16T15:07:30"/>
    <n v="3"/>
    <s v="PT;16;244;244"/>
    <n v="360"/>
    <d v="2019-06-15T23:59:00"/>
    <n v="1"/>
    <x v="1"/>
    <x v="0"/>
    <x v="20"/>
  </r>
  <r>
    <x v="50"/>
    <n v="500192855"/>
    <n v="166678"/>
    <s v="Empreitada de AmpliaÃ§Ã£o e ReformulaÃ§Ã£o da EstaÃ§Ã£o Arroios, da Linha Verde, do Metropolitano de Lisboa, E.P.E., de acordo com o Caderno de Encargos e restantes peÃ§as que integram o procedimento"/>
    <d v="2019-05-16T15:17:46"/>
    <n v="5"/>
    <s v="PT;1;1;232"/>
    <n v="400"/>
    <d v="1970-01-01T23:59:00"/>
    <n v="1"/>
    <x v="3"/>
    <x v="0"/>
    <x v="20"/>
  </r>
  <r>
    <x v="80"/>
    <n v="505932512"/>
    <n v="166679"/>
    <s v="AquisiÃ§Ã£o de serviÃ§os de recolha e transporte de resÃ­duos sÃ³lidos urbanos e lavagem de contentores"/>
    <d v="2019-05-16T15:18:54"/>
    <n v="13"/>
    <s v="PT;9;113;234"/>
    <n v="360"/>
    <d v="2019-05-22T23:59:00"/>
    <n v="1"/>
    <x v="1"/>
    <x v="0"/>
    <x v="20"/>
  </r>
  <r>
    <x v="18"/>
    <n v="501222634"/>
    <n v="166680"/>
    <s v="PrestaÃ§Ã£o de ServiÃ§os de Limpeza e MonitorizaÃ§Ã£o das Nascentes do Hospital Termal das Caldas da Rainha"/>
    <d v="2019-05-16T15:49:59"/>
    <n v="13"/>
    <s v="PT;11;148;1898"/>
    <n v="360"/>
    <d v="2019-05-25T23:59:00"/>
    <n v="1"/>
    <x v="1"/>
    <x v="0"/>
    <x v="20"/>
  </r>
  <r>
    <x v="8"/>
    <n v="505187531"/>
    <n v="166681"/>
    <s v="18/EOP/DCOP/2019 - EMPREITADA DE REQUALIFICAÃ‡ÃƒO DO LARGO 31 DE MARÃ‡O E JARDIM NO PENEDO"/>
    <d v="2019-05-16T15:50:38"/>
    <n v="3"/>
    <s v="PT;12;164;1999"/>
    <n v="360"/>
    <d v="2019-05-30T23:59:00"/>
    <n v="1"/>
    <x v="1"/>
    <x v="0"/>
    <x v="20"/>
  </r>
  <r>
    <x v="48"/>
    <n v="680017550"/>
    <n v="166682"/>
    <s v="AQUISIÃ‡ÃƒO DE SERVIÃ‡OS DE MANUTENÃ‡ÃƒO DO SISTEMA DE TELEGESTÃƒO, INTEGRAÃ‡ÃƒO DA EEAR BAJOUCA E DO LABORATÃ“RIO (SISTEMA GTC)"/>
    <d v="2019-05-16T16:00:41"/>
    <n v="1"/>
    <s v="PT;11;151;1916"/>
    <n v="360"/>
    <d v="2019-05-26T15:00:00"/>
    <n v="1"/>
    <x v="5"/>
    <x v="0"/>
    <x v="20"/>
  </r>
  <r>
    <x v="124"/>
    <n v="501143718"/>
    <n v="166683"/>
    <m/>
    <d v="2019-05-16T16:02:43"/>
    <n v="13"/>
    <s v="PT;1;1;232"/>
    <n v="400"/>
    <m/>
    <n v="1"/>
    <x v="1"/>
    <x v="0"/>
    <x v="20"/>
  </r>
  <r>
    <x v="65"/>
    <n v="600084779"/>
    <n v="166684"/>
    <s v="AquisiÃ§Ã£o de serviÃ§os de manutenÃ§Ã£o dos sistemas de entrega do SAF-T da contabilidade e da InformaÃ§Ã£o Empresarial Simplificada (IES)"/>
    <d v="2019-05-16T16:06:34"/>
    <n v="13"/>
    <s v="PT;12;165;2021"/>
    <n v="400"/>
    <d v="2019-05-15T17:00:00"/>
    <n v="1"/>
    <x v="2"/>
    <x v="0"/>
    <x v="20"/>
  </r>
  <r>
    <x v="48"/>
    <n v="680017550"/>
    <n v="166685"/>
    <s v="AQUISIÃ‡ÃƒO DE SERVIÃ‡OS DE MANUTENÃ‡ÃƒO E ASSISTÃŠNCIA TÃ‰CNICA A INSTALAÃ‡Ã•ES (AVAC) DO LABORATÃ“RIO DOS SMAS DE LEIRIA"/>
    <d v="2019-05-16T16:13:36"/>
    <n v="13"/>
    <s v="PT;11;151;1916"/>
    <n v="360"/>
    <d v="2019-05-27T15:00:00"/>
    <n v="1"/>
    <x v="5"/>
    <x v="0"/>
    <x v="20"/>
  </r>
  <r>
    <x v="13"/>
    <n v="501294104"/>
    <n v="166686"/>
    <s v="ContrataÃ§Ã£o de serviÃ§os para realizaÃ§Ã£o de trabalhos de pintura, pelo perÃ­odo de 24 meses"/>
    <d v="2019-05-16T16:16:10"/>
    <n v="1"/>
    <s v="PT;16;245;321"/>
    <n v="5"/>
    <d v="2019-05-20T23:59:00"/>
    <n v="1"/>
    <x v="1"/>
    <x v="0"/>
    <x v="20"/>
  </r>
  <r>
    <x v="21"/>
    <n v="506609553"/>
    <n v="166687"/>
    <s v="ElaboraÃ§Ã£o do projeto de execuÃ§Ã£o de ampliaÃ§Ã£o e adaptaÃ§Ã£o de um edifÃ­cio municipal para futura instalaÃ§Ã£o de um crematÃ³rio em Montemor-o-Novo"/>
    <d v="2019-05-17T09:21:15"/>
    <n v="1"/>
    <s v="PT;8;101;1519"/>
    <n v="360"/>
    <d v="2019-06-07T23:59:00"/>
    <n v="1"/>
    <x v="1"/>
    <x v="0"/>
    <x v="20"/>
  </r>
  <r>
    <x v="9"/>
    <n v="506173968"/>
    <n v="166688"/>
    <s v="RemodelaÃ§Ã£o de InstalaÃ§Ãµes SanitÃ¡rias, Pintura e Campo de Jogos"/>
    <d v="2019-05-16T16:23:47"/>
    <n v="13"/>
    <s v="PT;16;243;2614"/>
    <n v="360"/>
    <d v="2019-05-27T17:30:00"/>
    <n v="1"/>
    <x v="1"/>
    <x v="0"/>
    <x v="20"/>
  </r>
  <r>
    <x v="14"/>
    <n v="501144218"/>
    <n v="166691"/>
    <s v="ReabilitaÃ§Ã£o de fachadas do edifÃ­cio da Escola BÃ¡sica de Sesimbra e Escola do Comboio"/>
    <d v="2019-05-16T17:40:16"/>
    <n v="13"/>
    <s v="PT;16;244;2617"/>
    <n v="360"/>
    <d v="2019-05-26T23:59:00"/>
    <n v="1"/>
    <x v="1"/>
    <x v="0"/>
    <x v="20"/>
  </r>
  <r>
    <x v="175"/>
    <n v="500925895"/>
    <n v="166693"/>
    <s v="Fornecimento contÃ­nuo de gÃ¡s natural para instalaÃ§Ãµes da CERCIPOM, CRL."/>
    <d v="2019-05-16T20:38:49"/>
    <n v="13"/>
    <s v="PT;11;157;1950"/>
    <n v="360"/>
    <d v="2019-05-22T23:59:00"/>
    <n v="1"/>
    <x v="2"/>
    <x v="0"/>
    <x v="20"/>
  </r>
  <r>
    <x v="249"/>
    <n v="600087220"/>
    <n v="166694"/>
    <m/>
    <d v="2019-05-16T23:01:54"/>
    <n v="13"/>
    <s v="PT;1;1;232"/>
    <n v="400"/>
    <m/>
    <n v="1"/>
    <x v="2"/>
    <x v="0"/>
    <x v="20"/>
  </r>
  <r>
    <x v="4"/>
    <n v="506334562"/>
    <n v="166707"/>
    <s v="ImpressÃ£o de agenda de eventos do MunicÃ­pio."/>
    <d v="2019-05-17T08:12:28"/>
    <n v="1"/>
    <s v="PT;11;157;1950"/>
    <n v="360"/>
    <d v="2019-05-25T23:59:00"/>
    <n v="1"/>
    <x v="1"/>
    <x v="0"/>
    <x v="20"/>
  </r>
  <r>
    <x v="34"/>
    <n v="508069645"/>
    <n v="166708"/>
    <s v="PE_19050_AAQ - PRESTAÃ‡ÃƒO DE SERVIÃ‡OS DE CONSERVAÃ‡ÃƒO, MANUTENÃ‡ÃƒO E APOIO Ã€ EXPLORAÃ‡ÃƒO DAS ESCOLAS DA REGIÃƒO SUL DO PROGRAMA DE MODERNIZAÃ‡ÃƒO DA PARQUE ESCOLAR - LOTE LS3, AO ABRIGO DO ACORDO QUADRO N.Âº 22/2018 CELEBRADO COM A PARQUE ESCOLAR, E.P.E."/>
    <d v="2019-05-17T08:52:37"/>
    <n v="3"/>
    <m/>
    <n v="360"/>
    <d v="2019-05-24T17:00:00"/>
    <n v="1"/>
    <x v="6"/>
    <x v="0"/>
    <x v="20"/>
  </r>
  <r>
    <x v="90"/>
    <n v="503541567"/>
    <n v="166709"/>
    <m/>
    <d v="2019-05-17T09:04:18"/>
    <n v="14"/>
    <s v="PT;1;1;232"/>
    <n v="400"/>
    <m/>
    <n v="1"/>
    <x v="1"/>
    <x v="0"/>
    <x v="20"/>
  </r>
  <r>
    <x v="90"/>
    <n v="503541567"/>
    <n v="166710"/>
    <m/>
    <d v="2019-05-17T09:04:37"/>
    <n v="13"/>
    <s v="PT;1;1;232"/>
    <n v="400"/>
    <m/>
    <n v="1"/>
    <x v="1"/>
    <x v="0"/>
    <x v="20"/>
  </r>
  <r>
    <x v="145"/>
    <n v="506849635"/>
    <n v="166711"/>
    <s v="AquisiÃ§Ã£o de apÃ³lice de seguro de frota de automÃ³vel do MunicÃ­pio de Celorico da Beira"/>
    <d v="2019-05-17T09:05:35"/>
    <n v="1"/>
    <s v="PT;10;130;1654"/>
    <n v="5"/>
    <d v="2019-05-23T23:59:00"/>
    <n v="1"/>
    <x v="1"/>
    <x v="0"/>
    <x v="20"/>
  </r>
  <r>
    <x v="34"/>
    <n v="508069645"/>
    <n v="166712"/>
    <s v="PE_19051_AAQ - PRESTAÃ‡ÃƒO DE SERVIÃ‡OS DE CONSERVAÃ‡ÃƒO, MANUTENÃ‡ÃƒO E APOIO Ã€ EXPLORAÃ‡ÃƒO DAS ESCOLAS DA REGIÃƒO CENTRO DO PROGRAMA DE MODERNIZAÃ‡ÃƒO DA PARQUE ESCOLAR - LOTE LC6, AO ABRIGO DO ACORDO QUADRO N.Âº 21/2018 CELEBRADO COM A PARQUE ESCOLAR, E.P.E."/>
    <d v="2019-05-17T09:12:11"/>
    <n v="3"/>
    <m/>
    <n v="360"/>
    <d v="2019-05-24T17:00:00"/>
    <n v="1"/>
    <x v="6"/>
    <x v="0"/>
    <x v="20"/>
  </r>
  <r>
    <x v="49"/>
    <n v="502098139"/>
    <n v="166713"/>
    <s v="CONTRATAÃ‡ÃƒO DA AQUISIÃ‡ÃƒO DE SEIS MÃQUINAS DESTROÃ‡ADOR DE SOBRANTES FLORESTAIS"/>
    <d v="2019-05-17T09:18:27"/>
    <n v="3"/>
    <s v="PT;9;118;1582"/>
    <n v="340"/>
    <d v="2019-05-26T18:00:00"/>
    <n v="1"/>
    <x v="1"/>
    <x v="0"/>
    <x v="20"/>
  </r>
  <r>
    <x v="77"/>
    <n v="506730573"/>
    <n v="166714"/>
    <s v="Fornecimento contÃ­nuo de equipamentos de proteÃ§Ã£o individual"/>
    <d v="2019-05-17T09:24:30"/>
    <n v="1"/>
    <s v="PT;9;125;1611"/>
    <n v="340"/>
    <d v="2019-06-03T15:00:00"/>
    <n v="1"/>
    <x v="1"/>
    <x v="0"/>
    <x v="20"/>
  </r>
  <r>
    <x v="34"/>
    <n v="508069645"/>
    <n v="166715"/>
    <s v="PE_19052_AAQ - PRESTAÃ‡ÃƒO DE SERVIÃ‡OS DE CONSERVAÃ‡ÃƒO, MANUTENÃ‡ÃƒO E APOIO Ã€ EXPLORAÃ‡ÃƒO DAS ESCOLAS DA REGIÃƒO CENTRO DO PROGRAMA DE MODERNIZAÃ‡ÃƒO DA PARQUE ESCOLAR - LOTE LC7, AO ABRIGO DO ACORDO QUADRO N.Âº 21/2018 CELEBRADO COM A PARQUE ESCOLAR, E.P.E."/>
    <d v="2019-05-17T09:28:15"/>
    <n v="3"/>
    <m/>
    <n v="360"/>
    <d v="2019-05-24T17:00:00"/>
    <n v="1"/>
    <x v="6"/>
    <x v="0"/>
    <x v="20"/>
  </r>
  <r>
    <x v="97"/>
    <n v="508354617"/>
    <n v="166716"/>
    <m/>
    <d v="2019-05-17T09:41:56"/>
    <n v="13"/>
    <s v="PT;1;1;232"/>
    <n v="400"/>
    <m/>
    <n v="1"/>
    <x v="1"/>
    <x v="0"/>
    <x v="20"/>
  </r>
  <r>
    <x v="47"/>
    <n v="512042659"/>
    <n v="166717"/>
    <m/>
    <d v="2019-05-17T09:45:06"/>
    <n v="3"/>
    <s v="PT;1;1;232"/>
    <n v="400"/>
    <m/>
    <n v="1"/>
    <x v="1"/>
    <x v="0"/>
    <x v="20"/>
  </r>
  <r>
    <x v="0"/>
    <n v="508481287"/>
    <n v="166719"/>
    <s v="191G001919 - AquisiÃ§Ã£o de lidocaÃ­na 10% aerossol - Ano 2019"/>
    <d v="2019-05-17T10:08:57"/>
    <n v="13"/>
    <s v="PT;12;165;2010"/>
    <n v="360"/>
    <d v="2019-05-23T17:00:00"/>
    <n v="1"/>
    <x v="0"/>
    <x v="0"/>
    <x v="20"/>
  </r>
  <r>
    <x v="3"/>
    <n v="500051054"/>
    <n v="166720"/>
    <s v="AQUISIÃ‡ÃƒO DE SERVIÃ‡OS DE REPARAÃ‡ÃƒO DE VIATURAS LIGEIRAS DE MERCADORIAS DO MUNICIPIO , ATE AO LIMITE DE 121.951,22 EUROS"/>
    <d v="2019-05-17T10:26:34"/>
    <n v="3"/>
    <s v="PT;16;233;279"/>
    <n v="5"/>
    <d v="2019-05-29T19:00:00"/>
    <n v="1"/>
    <x v="1"/>
    <x v="0"/>
    <x v="20"/>
  </r>
  <r>
    <x v="14"/>
    <n v="501144218"/>
    <n v="166721"/>
    <m/>
    <d v="2019-05-17T10:55:03"/>
    <n v="1"/>
    <s v="PT;1;1;232"/>
    <n v="400"/>
    <m/>
    <n v="1"/>
    <x v="1"/>
    <x v="0"/>
    <x v="20"/>
  </r>
  <r>
    <x v="3"/>
    <n v="500051054"/>
    <n v="166722"/>
    <s v="ImplementaÃ§Ã£o do Manual de Marca do MunicÃ­pio de Almada"/>
    <d v="2019-05-17T10:57:09"/>
    <n v="1"/>
    <s v="PT;1;1;232"/>
    <n v="400"/>
    <d v="2016-06-13T19:00:00"/>
    <n v="1"/>
    <x v="1"/>
    <x v="0"/>
    <x v="20"/>
  </r>
  <r>
    <x v="132"/>
    <n v="507023129"/>
    <n v="166723"/>
    <s v="AquisiÃ§Ã£o de ServiÃ§os de Higiene e Limpeza e de ConsumÃ­veis da Casa de Banho"/>
    <d v="2019-05-17T11:34:57"/>
    <n v="13"/>
    <s v="PT;12;165;75"/>
    <n v="360"/>
    <d v="2019-05-24T17:00:00"/>
    <n v="1"/>
    <x v="2"/>
    <x v="0"/>
    <x v="20"/>
  </r>
  <r>
    <x v="13"/>
    <n v="501294104"/>
    <n v="166724"/>
    <s v="PRESTAÃ‡ÃƒO DE SERVIÃ‡OS DE SEGURANÃ‡A E VIGILÃ‚NCIA NA FEIRA DE SANTIAGO 2019."/>
    <d v="2019-05-17T11:37:59"/>
    <n v="13"/>
    <s v="PT;1;1;232"/>
    <n v="360"/>
    <d v="2019-05-24T23:59:00"/>
    <n v="1"/>
    <x v="1"/>
    <x v="0"/>
    <x v="20"/>
  </r>
  <r>
    <x v="90"/>
    <n v="503541567"/>
    <n v="166725"/>
    <m/>
    <d v="2019-05-17T11:41:47"/>
    <n v="13"/>
    <s v="PT;1;1;232"/>
    <n v="400"/>
    <m/>
    <n v="1"/>
    <x v="1"/>
    <x v="0"/>
    <x v="20"/>
  </r>
  <r>
    <x v="26"/>
    <n v="680017763"/>
    <n v="166726"/>
    <s v="elaboraÃ§Ã£o do Â¿Projecto de ExecuÃ§Ã£o para a ReabilitaÃ§Ã£o da Obra de Entrada da ETAR da Quinta da Bomba&quot;"/>
    <d v="2019-05-17T11:47:46"/>
    <n v="1"/>
    <s v="PT;1;1;232"/>
    <n v="360"/>
    <d v="2019-05-23T23:59:00"/>
    <n v="1"/>
    <x v="5"/>
    <x v="0"/>
    <x v="20"/>
  </r>
  <r>
    <x v="1"/>
    <n v="506673626"/>
    <n v="166727"/>
    <s v="AquisiÃ§Ã£o de diverso equipamento para centro interpretativo do Moinho Pequeno"/>
    <d v="2019-05-17T11:48:20"/>
    <n v="13"/>
    <s v="PT;16;237;31"/>
    <n v="360"/>
    <d v="2019-05-22T23:59:00"/>
    <n v="1"/>
    <x v="1"/>
    <x v="0"/>
    <x v="20"/>
  </r>
  <r>
    <x v="27"/>
    <n v="506722422"/>
    <n v="166728"/>
    <s v="AquisiÃ§Ã£o de Equipamento e ConsumÃ­veis para a Sala de Cirurgia"/>
    <d v="2019-05-17T11:55:49"/>
    <n v="1"/>
    <s v="PT;15;220;2478"/>
    <n v="340"/>
    <d v="2019-05-23T23:59:00"/>
    <n v="1"/>
    <x v="1"/>
    <x v="0"/>
    <x v="20"/>
  </r>
  <r>
    <x v="68"/>
    <n v="512013241"/>
    <n v="166729"/>
    <s v="PavimentaÃ§Ã£o do Parque de Estacionamento da Ribeirinha"/>
    <d v="2019-05-17T12:04:54"/>
    <n v="1"/>
    <m/>
    <n v="360"/>
    <d v="2019-05-22T17:00:00"/>
    <n v="1"/>
    <x v="1"/>
    <x v="0"/>
    <x v="20"/>
  </r>
  <r>
    <x v="13"/>
    <n v="501294104"/>
    <n v="166730"/>
    <s v="Fornecimento e aplicaÃ§Ã£o de pavimento em vinÃ­lico (a imitar madeira) tipo gama taralay impression compact portobello, no EdifÃ­cio da EDP"/>
    <d v="2019-05-17T12:06:39"/>
    <n v="13"/>
    <s v="PT;16;245;2623"/>
    <n v="340"/>
    <d v="2019-05-21T23:59:00"/>
    <n v="1"/>
    <x v="1"/>
    <x v="0"/>
    <x v="20"/>
  </r>
  <r>
    <x v="113"/>
    <n v="506556590"/>
    <n v="166731"/>
    <s v="Fornecimento e InstalaÃ§Ã£o de CaudalÃ­metros nas Etares de Arcos e S. LourenÃ§o"/>
    <d v="2019-05-17T12:13:27"/>
    <n v="1"/>
    <s v="PT;8;99;12"/>
    <n v="5"/>
    <d v="2019-05-26T23:59:00"/>
    <n v="1"/>
    <x v="1"/>
    <x v="0"/>
    <x v="20"/>
  </r>
  <r>
    <x v="19"/>
    <n v="507396081"/>
    <n v="166732"/>
    <s v="CPREV014.FIE.2019_AquisiÃ§Ã£o de Robot de DesmataÃ§Ã£o com Controle Remoto"/>
    <d v="2019-05-17T12:15:09"/>
    <n v="13"/>
    <s v="PT;12;164;1996"/>
    <n v="360"/>
    <d v="2019-05-23T23:59:00"/>
    <n v="1"/>
    <x v="1"/>
    <x v="0"/>
    <x v="20"/>
  </r>
  <r>
    <x v="7"/>
    <n v="508666236"/>
    <n v="166733"/>
    <s v="AquisiÃ§Ã£o de 3000 (trÃªs mil) exemplares de cada um dos seguintes bens: mochila, caderno, caneta, lÃ¡pis de carvÃ£o, gorro e cachecol, personalizados com o logotipo das Escolas do Turismo de Portugal"/>
    <d v="2019-05-17T12:16:17"/>
    <n v="1"/>
    <s v="PT;1;1;232"/>
    <n v="400"/>
    <d v="2018-11-12T23:59:00"/>
    <n v="1"/>
    <x v="2"/>
    <x v="0"/>
    <x v="20"/>
  </r>
  <r>
    <x v="68"/>
    <n v="512013241"/>
    <n v="166735"/>
    <s v="EXECUÃ‡ÃƒO DA ADUTORA DO PORTO FORMOSO"/>
    <d v="2019-05-17T12:26:45"/>
    <n v="3"/>
    <s v="PT;1;1;232"/>
    <n v="360"/>
    <d v="2019-06-21T17:00:00"/>
    <n v="1"/>
    <x v="1"/>
    <x v="0"/>
    <x v="20"/>
  </r>
  <r>
    <x v="7"/>
    <n v="508666236"/>
    <n v="166736"/>
    <s v="AquisiÃ§Ã£o de 3000 (trÃªs mil) exemplares de cada um dos seguintes bens: mochila, caderno, caneta, lÃ¡pis de carvÃ£o, gorro e cachecol, personalizados com o logotipo das Escolas do Turismo de Portugal"/>
    <d v="2019-05-17T12:29:36"/>
    <n v="13"/>
    <s v="GB;1;1;232"/>
    <n v="360"/>
    <d v="2019-05-29T23:59:00"/>
    <n v="1"/>
    <x v="2"/>
    <x v="0"/>
    <x v="20"/>
  </r>
  <r>
    <x v="27"/>
    <n v="506722422"/>
    <n v="166737"/>
    <s v="AquisiÃ§Ã£o de Tintas e Materiais Similares"/>
    <d v="2019-05-17T12:31:24"/>
    <n v="13"/>
    <s v="PT;15;220;2478"/>
    <n v="340"/>
    <d v="2019-05-26T23:59:00"/>
    <n v="1"/>
    <x v="1"/>
    <x v="0"/>
    <x v="20"/>
  </r>
  <r>
    <x v="24"/>
    <n v="503311332"/>
    <n v="166738"/>
    <s v="CP 5/19 - Empreitada de obra pÃºblica Â¿ construÃ§Ã£o e instalaÃ§Ã£o do funicular da GraÃ§a, em Lisboa Â¿ 2.Âª fase"/>
    <d v="2019-05-17T12:36:18"/>
    <n v="3"/>
    <s v="PT;12;165;2023"/>
    <n v="300"/>
    <d v="2019-07-08T17:00:00"/>
    <n v="1"/>
    <x v="1"/>
    <x v="0"/>
    <x v="20"/>
  </r>
  <r>
    <x v="239"/>
    <n v="506865517"/>
    <n v="166739"/>
    <m/>
    <d v="2019-05-17T12:43:44"/>
    <n v="13"/>
    <s v="PT;1;1;232"/>
    <n v="1"/>
    <m/>
    <n v="1"/>
    <x v="1"/>
    <x v="0"/>
    <x v="20"/>
  </r>
  <r>
    <x v="103"/>
    <n v="512012032"/>
    <n v="166740"/>
    <m/>
    <d v="2019-05-17T12:55:12"/>
    <n v="3"/>
    <s v="PT;1;1;232"/>
    <n v="400"/>
    <m/>
    <n v="1"/>
    <x v="2"/>
    <x v="0"/>
    <x v="20"/>
  </r>
  <r>
    <x v="17"/>
    <n v="505456010"/>
    <n v="166741"/>
    <m/>
    <d v="2019-05-17T13:48:11"/>
    <n v="1"/>
    <s v="PT;1;1;232"/>
    <n v="400"/>
    <m/>
    <n v="1"/>
    <x v="1"/>
    <x v="0"/>
    <x v="20"/>
  </r>
  <r>
    <x v="17"/>
    <n v="505456010"/>
    <n v="166742"/>
    <s v="Consulta PrÃ©via, com convite a trÃªs entidades, para a PrestaÃ§Ã£o de ServiÃ§os de FiscalizaÃ§Ã£o da Empreitada nÂº 2/2018 RequalificaÃ§Ã£o Urbana da Rua das Fontainhas"/>
    <d v="2019-05-17T13:48:41"/>
    <n v="13"/>
    <s v="PT;12;174;223"/>
    <n v="360"/>
    <d v="2019-05-27T23:59:00"/>
    <n v="1"/>
    <x v="1"/>
    <x v="0"/>
    <x v="20"/>
  </r>
  <r>
    <x v="17"/>
    <n v="505456010"/>
    <n v="166743"/>
    <s v="RequalificaÃ§Ã£o da EB1 Artur Bual"/>
    <d v="2019-05-17T14:21:18"/>
    <n v="13"/>
    <s v="PT;12;174;2094"/>
    <n v="360"/>
    <d v="2019-05-29T23:59:00"/>
    <n v="1"/>
    <x v="1"/>
    <x v="0"/>
    <x v="20"/>
  </r>
  <r>
    <x v="129"/>
    <n v="501258027"/>
    <n v="166745"/>
    <s v="FORNECIMENTO DE SERVIÃ‡OS PARA ANÃLISE DE ÃGUAS"/>
    <d v="2019-05-17T14:40:55"/>
    <n v="1"/>
    <s v="PT;8;97;1483"/>
    <n v="340"/>
    <d v="2019-05-23T23:59:00"/>
    <n v="1"/>
    <x v="1"/>
    <x v="0"/>
    <x v="20"/>
  </r>
  <r>
    <x v="48"/>
    <n v="680017550"/>
    <n v="166746"/>
    <s v="AQUISIÃ‡ÃƒO DE SERVIÃ‡OS DE REPARAÃ‡ÃƒO E MANUTENÃ‡ÃƒO DE VIATURAS LIGEIRAS, EM REGIME DE FORNECIMENTO CONTÃNUO"/>
    <d v="2019-05-17T14:49:34"/>
    <n v="1"/>
    <s v="PT;11;151;1916"/>
    <n v="360"/>
    <d v="2019-05-25T15:00:00"/>
    <n v="1"/>
    <x v="5"/>
    <x v="0"/>
    <x v="20"/>
  </r>
  <r>
    <x v="48"/>
    <n v="680017550"/>
    <n v="166747"/>
    <s v="AQUISIÃ‡ÃƒO DE MATERIAL HIDRAULICO/ELETRICO, EM REGIME DE FORNECIMENTO CONTÃNUO"/>
    <d v="2019-05-17T14:53:30"/>
    <n v="1"/>
    <s v="PT;11;151;1916"/>
    <n v="360"/>
    <d v="2019-05-25T15:00:00"/>
    <n v="1"/>
    <x v="5"/>
    <x v="0"/>
    <x v="20"/>
  </r>
  <r>
    <x v="139"/>
    <n v="600084892"/>
    <n v="166748"/>
    <s v="AquisiÃ§Ã£o de LicenÃ§as VmWare"/>
    <d v="2019-05-17T14:57:15"/>
    <n v="13"/>
    <s v="PT;12;165;2010"/>
    <n v="340"/>
    <d v="2019-05-26T23:59:00"/>
    <n v="1"/>
    <x v="2"/>
    <x v="0"/>
    <x v="20"/>
  </r>
  <r>
    <x v="170"/>
    <n v="505991527"/>
    <n v="166750"/>
    <m/>
    <d v="2019-05-17T15:00:53"/>
    <n v="1"/>
    <m/>
    <n v="400"/>
    <m/>
    <n v="1"/>
    <x v="5"/>
    <x v="0"/>
    <x v="20"/>
  </r>
  <r>
    <x v="9"/>
    <n v="506173968"/>
    <n v="166753"/>
    <s v="AquisiÃ§Ã£o de materiais e serviÃ§os para reparaÃ§Ã£o da Piscina Municipal de Corroios"/>
    <d v="2019-05-17T15:13:40"/>
    <n v="1"/>
    <s v="PT;16;243;261"/>
    <n v="360"/>
    <d v="2019-05-27T18:00:00"/>
    <n v="1"/>
    <x v="1"/>
    <x v="0"/>
    <x v="20"/>
  </r>
  <r>
    <x v="249"/>
    <n v="600087220"/>
    <n v="166754"/>
    <s v="Software para gestÃ£o integrada de contraordenaÃ§Ãµes"/>
    <d v="2019-05-17T15:41:27"/>
    <n v="13"/>
    <s v="PT;19;296;3298"/>
    <n v="340"/>
    <d v="2019-05-23T23:59:00"/>
    <n v="1"/>
    <x v="2"/>
    <x v="0"/>
    <x v="20"/>
  </r>
  <r>
    <x v="83"/>
    <n v="512026840"/>
    <n v="166755"/>
    <s v="Contrato de fornecimento de revestimento em aÃ§o para a execuÃ§Ã£o de poÃ§os geotÃ©rmicos nos campos geotÃ©rmicos da Ribeira Grande e do Pico Alto."/>
    <d v="2019-05-17T15:41:51"/>
    <n v="3"/>
    <s v="PT;1;1;232"/>
    <n v="400"/>
    <d v="2019-04-22T23:59:00"/>
    <n v="1"/>
    <x v="2"/>
    <x v="0"/>
    <x v="20"/>
  </r>
  <r>
    <x v="12"/>
    <n v="506187543"/>
    <n v="166757"/>
    <s v="ElaboraÃ§Ã£o do Projeto de ExecuÃ§Ã£o de SCIE em piso de estacionamento nos edifÃ­cios inacabados situados na Rua Infante D. Henrique, n.Âºs 59 a 71 em Pinhal Novo."/>
    <d v="2019-05-17T15:46:34"/>
    <n v="1"/>
    <s v="PT;16;241;2601"/>
    <n v="340"/>
    <d v="2019-05-26T23:59:00"/>
    <n v="1"/>
    <x v="1"/>
    <x v="0"/>
    <x v="20"/>
  </r>
  <r>
    <x v="3"/>
    <n v="500051054"/>
    <n v="166758"/>
    <m/>
    <d v="2019-05-17T15:46:39"/>
    <n v="13"/>
    <s v="PT;1;1;232"/>
    <n v="1"/>
    <m/>
    <n v="1"/>
    <x v="1"/>
    <x v="0"/>
    <x v="20"/>
  </r>
  <r>
    <x v="14"/>
    <n v="501144218"/>
    <n v="166760"/>
    <s v="AquisiÃ§Ã£o do ServiÃ§o de reforÃ§o da recolha de resÃ­duos indiferenciados"/>
    <d v="2019-05-17T16:07:06"/>
    <n v="3"/>
    <s v="PT;16;244;2617"/>
    <n v="360"/>
    <d v="2019-05-26T23:59:00"/>
    <n v="1"/>
    <x v="1"/>
    <x v="0"/>
    <x v="20"/>
  </r>
  <r>
    <x v="17"/>
    <n v="505456010"/>
    <n v="166761"/>
    <s v="ConceÃ§Ã£o grÃ¡fica, execuÃ§Ã£o de materiais grÃ¡ficos e AquisiÃ§Ã£o de Livro do Finalista no Ã¢mbito de Iniciativas da EducaÃ§Ã£o"/>
    <d v="2019-05-17T16:20:03"/>
    <n v="1"/>
    <s v="PT;12;174;223"/>
    <n v="360"/>
    <d v="2019-05-22T23:59:00"/>
    <n v="1"/>
    <x v="1"/>
    <x v="0"/>
    <x v="20"/>
  </r>
  <r>
    <x v="63"/>
    <n v="508741823"/>
    <n v="166762"/>
    <s v="ServiÃ§o Consultoria e diagnostico de processo desmaterializaÃ§Ã£o do papel e ServiÃ§o consultoria de suporte Ã  gestÃ£o sistemas SITI"/>
    <d v="2019-05-17T16:32:07"/>
    <n v="3"/>
    <s v="PT;14;205;2353"/>
    <n v="340"/>
    <d v="2019-06-04T23:59:00"/>
    <n v="1"/>
    <x v="0"/>
    <x v="0"/>
    <x v="20"/>
  </r>
  <r>
    <x v="38"/>
    <n v="505309939"/>
    <n v="166763"/>
    <s v="AquisiÃ§Ã£o de serviÃ§os de alojamento para Entidades Oficiais - F1 MotonÃ¡utica"/>
    <d v="2019-05-17T16:32:40"/>
    <n v="1"/>
    <s v="PT;9;121;1594"/>
    <n v="360"/>
    <d v="2019-05-20T13:00:00"/>
    <n v="1"/>
    <x v="1"/>
    <x v="0"/>
    <x v="20"/>
  </r>
  <r>
    <x v="239"/>
    <n v="506865517"/>
    <n v="166764"/>
    <m/>
    <d v="2019-05-17T16:33:13"/>
    <n v="3"/>
    <s v="PT;1;1;232"/>
    <n v="1"/>
    <m/>
    <n v="1"/>
    <x v="1"/>
    <x v="0"/>
    <x v="20"/>
  </r>
  <r>
    <x v="14"/>
    <n v="501144218"/>
    <n v="166765"/>
    <s v="Fornecimento de GasÃ³leo RodoviÃ¡rio Simples a granel, para abastecimento das viaturas da CÃ¢mara Municipal de Sesimbra"/>
    <d v="2019-05-17T16:58:19"/>
    <n v="1"/>
    <s v="PT;16;244;244"/>
    <n v="360"/>
    <d v="2019-05-25T18:00:00"/>
    <n v="1"/>
    <x v="1"/>
    <x v="0"/>
    <x v="20"/>
  </r>
  <r>
    <x v="48"/>
    <n v="680017550"/>
    <n v="166767"/>
    <s v="AQUISIÃ‡ÃƒO DE MATERIAL ELETRICO PARA REPARAÃ‡ÃƒO DE AVARIAS URGENTES NAS INFRAESTRUTURAS DE ÃGUA E SANEAMENTO, EM REGIME DE FORNECIMENTO CONTÃNUO"/>
    <d v="2019-05-17T17:34:45"/>
    <n v="1"/>
    <s v="PT;11;151;1916"/>
    <n v="360"/>
    <d v="2019-05-25T15:00:00"/>
    <n v="1"/>
    <x v="5"/>
    <x v="0"/>
    <x v="20"/>
  </r>
  <r>
    <x v="9"/>
    <n v="506173968"/>
    <n v="166812"/>
    <m/>
    <d v="2019-05-18T10:00:59"/>
    <n v="3"/>
    <s v="PT;1;1;232"/>
    <n v="400"/>
    <m/>
    <n v="1"/>
    <x v="1"/>
    <x v="0"/>
    <x v="20"/>
  </r>
  <r>
    <x v="43"/>
    <n v="503035416"/>
    <n v="166828"/>
    <s v="AquisiÃ§Ã£o de 1 (um) tubo de raio-x do SUB Sintra"/>
    <d v="2019-05-18T11:15:57"/>
    <n v="1"/>
    <s v="PT;1;1;232"/>
    <n v="400"/>
    <m/>
    <n v="1"/>
    <x v="0"/>
    <x v="0"/>
    <x v="20"/>
  </r>
  <r>
    <x v="3"/>
    <n v="500051054"/>
    <n v="166864"/>
    <s v="O contrato tem como objecto a prestaÃ§Ã£o de serviÃ§os de fiscalizaÃ§Ã£o para a empreitada de &quot;EspaÃ§os Exteriores do Caramujo/Romeira - Cova da Piedade&quot;, cuja caracterizaÃ§Ã£o da obra se encontra descrita na MemÃ³ria Descritiva e Justificativa, bem como nos desenhos do projeto de execuÃ§Ã£o."/>
    <d v="2019-05-18T19:36:01"/>
    <n v="13"/>
    <s v="PT;16;236;2579"/>
    <n v="360"/>
    <d v="2019-06-01T19:00:00"/>
    <n v="1"/>
    <x v="1"/>
    <x v="0"/>
    <x v="20"/>
  </r>
  <r>
    <x v="43"/>
    <n v="503035416"/>
    <n v="166867"/>
    <m/>
    <d v="2019-05-20T08:36:52"/>
    <n v="5"/>
    <s v="PT;1;1;232"/>
    <n v="1"/>
    <m/>
    <n v="1"/>
    <x v="0"/>
    <x v="0"/>
    <x v="3"/>
  </r>
  <r>
    <x v="43"/>
    <n v="503035416"/>
    <n v="166868"/>
    <s v="AquisiÃ§Ã£o de DROSPIRENONA+ETINILESTRADIOL, OR, 3+0,03 MG; COMP"/>
    <d v="2019-05-20T08:37:03"/>
    <n v="13"/>
    <s v="PT;1;1;232"/>
    <n v="5"/>
    <d v="2019-05-25T17:00:00"/>
    <n v="1"/>
    <x v="0"/>
    <x v="0"/>
    <x v="3"/>
  </r>
  <r>
    <x v="77"/>
    <n v="506730573"/>
    <n v="166869"/>
    <s v="AquisiÃ§Ã£o de equipamentos de recolha resÃ­duos sÃ³lidos urbanos"/>
    <d v="2019-05-20T09:13:34"/>
    <n v="13"/>
    <s v="PT;9;125;1611"/>
    <n v="5"/>
    <d v="2019-05-28T15:00:00"/>
    <n v="1"/>
    <x v="1"/>
    <x v="0"/>
    <x v="3"/>
  </r>
  <r>
    <x v="43"/>
    <n v="503035416"/>
    <n v="166870"/>
    <s v="AquisiÃ§Ã£o ETINILESTRAD+NORELGESTROM, TD, 33,9+203 MG/24H; SIST TRANSD"/>
    <d v="2019-05-20T09:14:48"/>
    <n v="1"/>
    <s v="PT;1;1;232"/>
    <n v="340"/>
    <d v="2019-05-25T17:00:00"/>
    <n v="1"/>
    <x v="0"/>
    <x v="0"/>
    <x v="3"/>
  </r>
  <r>
    <x v="52"/>
    <n v="508787033"/>
    <n v="166871"/>
    <s v="AQUISIÃ‡ÃƒO DE SERVIÃ‡OS DE SOLUÃ‡ÃƒO DIGITAL PARA O STAND DA CIMLT NA FNA 2019"/>
    <d v="2019-05-20T09:21:28"/>
    <n v="1"/>
    <s v="PT;15;227;2527"/>
    <n v="360"/>
    <d v="2019-05-30T23:59:00"/>
    <n v="1"/>
    <x v="1"/>
    <x v="0"/>
    <x v="3"/>
  </r>
  <r>
    <x v="82"/>
    <n v="680012907"/>
    <n v="166872"/>
    <m/>
    <d v="2019-05-20T09:22:48"/>
    <n v="1"/>
    <s v="PT;1;1;232"/>
    <n v="400"/>
    <m/>
    <n v="1"/>
    <x v="5"/>
    <x v="0"/>
    <x v="3"/>
  </r>
  <r>
    <x v="82"/>
    <n v="680012907"/>
    <n v="166873"/>
    <s v="PrestaÃ§Ã£o de serviÃ§o de trabalho temporÃ¡rio a termo certo"/>
    <d v="2019-05-20T09:29:24"/>
    <n v="1"/>
    <s v="PT;17;256;2822"/>
    <n v="360"/>
    <d v="2019-05-25T23:59:00"/>
    <n v="1"/>
    <x v="5"/>
    <x v="0"/>
    <x v="3"/>
  </r>
  <r>
    <x v="43"/>
    <n v="503035416"/>
    <n v="166875"/>
    <s v="AquisiÃ§Ã£o de LEVONORGESTREL ORAL 1,5 MG CMP"/>
    <d v="2019-05-20T09:30:04"/>
    <n v="13"/>
    <s v="PT;1;1;232"/>
    <n v="5"/>
    <d v="2019-05-25T17:00:00"/>
    <n v="1"/>
    <x v="0"/>
    <x v="0"/>
    <x v="3"/>
  </r>
  <r>
    <x v="43"/>
    <n v="503035416"/>
    <n v="166876"/>
    <s v="AquisiÃ§Ã£o de ConsumÃ­veis para Sistema de mapeamento intra-cardÃ­aco com consola Ensite"/>
    <d v="2019-05-20T09:41:06"/>
    <n v="1"/>
    <s v="PT;1;1;232"/>
    <n v="360"/>
    <d v="2019-05-25T17:00:00"/>
    <n v="1"/>
    <x v="0"/>
    <x v="0"/>
    <x v="3"/>
  </r>
  <r>
    <x v="77"/>
    <n v="506730573"/>
    <n v="166877"/>
    <s v="AquisiÃ§Ã£o de equipamento de digitalizaÃ§Ã£o."/>
    <d v="2019-05-20T09:42:30"/>
    <n v="13"/>
    <s v="PT;9;125;1611"/>
    <n v="5"/>
    <d v="2019-05-31T15:00:00"/>
    <n v="1"/>
    <x v="1"/>
    <x v="0"/>
    <x v="3"/>
  </r>
  <r>
    <x v="6"/>
    <n v="506037258"/>
    <n v="166878"/>
    <s v="Empreitada de UrbanizaÃ§Ãµes Municipais - ReparaÃ§Ãµes"/>
    <d v="2019-05-20T10:06:17"/>
    <n v="1"/>
    <s v="PT;17;256;203"/>
    <n v="340"/>
    <d v="2019-05-26T17:00:00"/>
    <n v="1"/>
    <x v="1"/>
    <x v="0"/>
    <x v="3"/>
  </r>
  <r>
    <x v="94"/>
    <n v="508035546"/>
    <n v="166879"/>
    <s v="AQUISIÃ‡ÃƒO DE SERVIÃ‡OS DE COMUNICAÃ‡Ã•ES DE VOZ E DADOS"/>
    <d v="2019-05-20T10:10:01"/>
    <n v="13"/>
    <s v="PT;1;1;232"/>
    <n v="340"/>
    <d v="2019-05-26T23:59:00"/>
    <n v="1"/>
    <x v="1"/>
    <x v="0"/>
    <x v="3"/>
  </r>
  <r>
    <x v="49"/>
    <n v="502098139"/>
    <n v="166880"/>
    <s v="CONTRATAÃ‡ÃƒO DA PRESTAÃ‡ÃƒO DE SERVIÃ‡OS PARA REALIZAÃ‡ÃƒO DE MEDIÃ‡Ã•ES ACÃšSTICAS NO CONCELHO DE LOULÃ‰"/>
    <d v="2019-05-20T10:10:03"/>
    <n v="3"/>
    <s v="PT;9;118;109"/>
    <n v="340"/>
    <d v="2019-05-29T18:00:00"/>
    <n v="1"/>
    <x v="1"/>
    <x v="0"/>
    <x v="3"/>
  </r>
  <r>
    <x v="163"/>
    <n v="501162941"/>
    <n v="166881"/>
    <m/>
    <d v="2019-05-20T10:16:13"/>
    <n v="4"/>
    <s v="PT;1;1;232"/>
    <n v="400"/>
    <m/>
    <n v="1"/>
    <x v="1"/>
    <x v="0"/>
    <x v="3"/>
  </r>
  <r>
    <x v="82"/>
    <n v="680012907"/>
    <n v="166882"/>
    <s v="Fornecimento de energia elÃ©trica - acordo quadro AQ 01 2017 CIM ALTO MINHO"/>
    <d v="2019-05-20T16:12:23"/>
    <n v="1"/>
    <s v="PT;17;256;203"/>
    <n v="360"/>
    <d v="2019-05-28T23:59:00"/>
    <n v="1"/>
    <x v="5"/>
    <x v="0"/>
    <x v="3"/>
  </r>
  <r>
    <x v="33"/>
    <n v="505170876"/>
    <n v="166883"/>
    <s v="Fornecimento continuado de contentores e papeleiras"/>
    <d v="2019-05-20T10:19:26"/>
    <n v="3"/>
    <s v="PT;9;117;1575"/>
    <n v="360"/>
    <d v="2019-06-04T17:00:00"/>
    <n v="1"/>
    <x v="1"/>
    <x v="0"/>
    <x v="3"/>
  </r>
  <r>
    <x v="47"/>
    <n v="512042659"/>
    <n v="166884"/>
    <s v="ExecuÃ§Ã£o da Empreitada de ReabilitaÃ§Ã£o do Caminho do Porto e ExecuÃ§Ã£o de BalneÃ¡rios na freguesia de Nordeste no Ã¢mbito da Obra de PavimentaÃ§Ã£o de Arruamentos e Vias do Concelho. Pretende-se com a execuÃ§Ã£o desta empreitada a reposiÃ§Ã£o das soluÃ§Ãµes iniciais de circulaÃ§Ã£o e a reabilitaÃ§Ã£o funcional do pavimento existente, tendo em conta as suas particularidades, reabilitando todo o pavimento, que estÃ¡ sujeito a um desgaste motivado pelo trÃ¡fego de viaturas, criando, desse modo, melhores condiÃ§Ãµes de seguranÃ§a no acesso para quem se desloca ao caminho do Porto. Pretende-se, tambÃ©m, construir InstalaÃ§Ãµes SanitÃ¡rias, de modo a serem criadas condiÃ§Ãµes de higiene para quem transita ao caminho do Porto."/>
    <d v="2019-05-20T10:24:16"/>
    <n v="1"/>
    <s v="PT;20;312;3402"/>
    <n v="340"/>
    <d v="2019-05-29T23:59:00"/>
    <n v="1"/>
    <x v="1"/>
    <x v="0"/>
    <x v="3"/>
  </r>
  <r>
    <x v="94"/>
    <n v="508035546"/>
    <n v="166885"/>
    <s v="AQUISIÃ‡ÃƒO DE SUPORTE E MANUTENÃ‡ÃƒO DE PLATAFORMA MOBILE PARA SMARTPHONES E TABLETS - APPS MUNICÃPIOS"/>
    <d v="2019-05-20T10:24:48"/>
    <n v="13"/>
    <s v="PT;1;1;232"/>
    <n v="340"/>
    <d v="2019-05-29T23:59:00"/>
    <n v="1"/>
    <x v="1"/>
    <x v="0"/>
    <x v="3"/>
  </r>
  <r>
    <x v="6"/>
    <n v="506037258"/>
    <n v="166886"/>
    <s v="RequalificaÃ§Ã£o elÃ©trica do Antigo Hospital Velho"/>
    <d v="2019-05-20T10:25:05"/>
    <n v="1"/>
    <s v="PT;17;256;2822"/>
    <n v="340"/>
    <d v="2019-05-24T17:00:00"/>
    <n v="1"/>
    <x v="1"/>
    <x v="0"/>
    <x v="3"/>
  </r>
  <r>
    <x v="0"/>
    <n v="508481287"/>
    <n v="166887"/>
    <s v="AquisiÃ§Ã£o de materiais para manutenÃ§Ã£o de ventiladores pulmonares de cuidados intensivos Drager Babylog"/>
    <d v="2019-05-20T10:25:39"/>
    <n v="1"/>
    <s v="PT;12;165;2010"/>
    <n v="360"/>
    <d v="2019-05-23T17:00:00"/>
    <n v="1"/>
    <x v="0"/>
    <x v="0"/>
    <x v="3"/>
  </r>
  <r>
    <x v="33"/>
    <n v="505170876"/>
    <n v="166890"/>
    <s v="AquisiÃ§Ã£o de serviÃ§os de recolha e transporte de resÃ­duos urbanos e lavagem e desinfeÃ§Ã£o de contentores de recolha de resÃ­duos urbanos"/>
    <d v="2019-05-20T10:36:22"/>
    <n v="4"/>
    <s v="PT;9;117;1575"/>
    <n v="5"/>
    <d v="2019-05-22T17:00:00"/>
    <n v="1"/>
    <x v="1"/>
    <x v="0"/>
    <x v="3"/>
  </r>
  <r>
    <x v="1"/>
    <n v="506673626"/>
    <n v="166892"/>
    <s v="AquisiÃ§Ã£o de contadores de Ã¡gua DN 15 Q3=2.5m3/h L=165mm"/>
    <d v="2019-05-20T10:37:00"/>
    <n v="13"/>
    <s v="PT;16;237;31"/>
    <n v="360"/>
    <d v="2019-05-25T23:59:00"/>
    <n v="1"/>
    <x v="1"/>
    <x v="0"/>
    <x v="3"/>
  </r>
  <r>
    <x v="10"/>
    <n v="500122237"/>
    <n v="166893"/>
    <m/>
    <d v="2019-05-20T10:40:09"/>
    <n v="4"/>
    <m/>
    <n v="1"/>
    <m/>
    <n v="1"/>
    <x v="2"/>
    <x v="0"/>
    <x v="3"/>
  </r>
  <r>
    <x v="10"/>
    <n v="500122237"/>
    <n v="166895"/>
    <s v="AquisiÃ§Ã£o de Produtos HortÃ­colas Frescos"/>
    <d v="2019-05-20T10:40:54"/>
    <n v="3"/>
    <s v="PT;1;1;232"/>
    <n v="300"/>
    <d v="2019-06-17T17:00:00"/>
    <n v="1"/>
    <x v="2"/>
    <x v="0"/>
    <x v="3"/>
  </r>
  <r>
    <x v="51"/>
    <n v="506624200"/>
    <n v="166898"/>
    <s v="ContrataÃ§Ã£o do grupo HMB para espetÃ¡culo na Expo Miranda 2019 no dia 1 de junho, pelas 23h00."/>
    <d v="2019-05-20T10:46:50"/>
    <n v="1"/>
    <s v="PT;7;86;1328"/>
    <n v="360"/>
    <d v="2019-05-22T17:00:00"/>
    <n v="1"/>
    <x v="1"/>
    <x v="0"/>
    <x v="3"/>
  </r>
  <r>
    <x v="9"/>
    <n v="506173968"/>
    <n v="166899"/>
    <s v="ElaboraÃ§Ã£o do Projeto de Especialidades NÃºcleo da MUNDET - ImÃ³vel 84 (EscritÃ³rios) ImÃ³vel 89 (Caldeiras de Cozer) e ImÃ³vel 96 (Caldeiras Badcock &amp;amp; Wilcox)"/>
    <d v="2019-05-20T10:49:07"/>
    <n v="1"/>
    <s v="PT;16;243;2615"/>
    <n v="360"/>
    <d v="2019-05-28T17:00:00"/>
    <n v="1"/>
    <x v="1"/>
    <x v="0"/>
    <x v="3"/>
  </r>
  <r>
    <x v="66"/>
    <n v="502530863"/>
    <n v="166900"/>
    <s v="Fornecimento de refeiÃ§Ãµes confecionadas e prestaÃ§Ã£o de serviÃ§os associados em territÃ³rio Nacional nas Pousadas de Juventude, sob gestÃ£o direta da Movijovem"/>
    <d v="2019-05-20T10:49:50"/>
    <n v="3"/>
    <s v="PT;1;1;232"/>
    <n v="5"/>
    <d v="2019-07-05T19:00:00"/>
    <n v="1"/>
    <x v="2"/>
    <x v="0"/>
    <x v="3"/>
  </r>
  <r>
    <x v="13"/>
    <n v="501294104"/>
    <n v="166902"/>
    <s v="ContrataÃ§Ã£o de serviÃ§os para realizaÃ§Ã£o de trabalhos de pintura, pelo perÃ­odo de 24 meses"/>
    <d v="2019-05-20T10:54:47"/>
    <n v="1"/>
    <s v="PT;16;245;321"/>
    <n v="360"/>
    <d v="2019-05-23T23:59:00"/>
    <n v="1"/>
    <x v="1"/>
    <x v="0"/>
    <x v="3"/>
  </r>
  <r>
    <x v="13"/>
    <n v="501294104"/>
    <n v="166903"/>
    <s v="REQUALIFICAÃ‡ÃƒO ACESSÃVEL - PRAIA DE ALBARQUEL E MIRADOURO DE ALBARQUEL"/>
    <d v="2019-05-20T10:54:58"/>
    <n v="3"/>
    <s v="PT;16;245;2623"/>
    <n v="5"/>
    <d v="2019-06-21T23:59:00"/>
    <n v="1"/>
    <x v="1"/>
    <x v="0"/>
    <x v="3"/>
  </r>
  <r>
    <x v="90"/>
    <n v="503541567"/>
    <n v="166904"/>
    <s v="Empreitada 129/GEBALIS/2019 Â¿ Bairro PaÃ§o Lumiar Â¿ ReabilitaÃ§Ã£o"/>
    <d v="2019-05-20T10:56:08"/>
    <n v="13"/>
    <s v="PT;12;165;2006"/>
    <n v="340"/>
    <d v="2019-05-27T23:59:00"/>
    <n v="1"/>
    <x v="1"/>
    <x v="0"/>
    <x v="3"/>
  </r>
  <r>
    <x v="8"/>
    <n v="505187531"/>
    <n v="166908"/>
    <s v="ALUGUER DE SANITÃRIOS MOVEIS PARA EVENTO - HARLEY DAVIDSON Proc.Âº 445/DCOP/2019"/>
    <d v="2019-05-20T11:03:45"/>
    <n v="1"/>
    <s v="PT;12;164;42"/>
    <n v="5"/>
    <d v="2019-05-27T23:59:00"/>
    <n v="1"/>
    <x v="1"/>
    <x v="0"/>
    <x v="3"/>
  </r>
  <r>
    <x v="169"/>
    <n v="507040589"/>
    <n v="166911"/>
    <s v="AquisiÃ§Ã£o de ServiÃ§os de Reengenharia e DesmaterializaÃ§Ã£o de Processos da Ãrea Administrativa e Financeira - AdaptaÃ§Ã£o dos Procedimentos ao Novo Normativo ContabilÃ­stico"/>
    <d v="2019-05-20T11:08:07"/>
    <n v="1"/>
    <s v="PT;8;106;1537"/>
    <n v="400"/>
    <d v="1970-01-01T17:00:00"/>
    <n v="1"/>
    <x v="1"/>
    <x v="0"/>
    <x v="3"/>
  </r>
  <r>
    <x v="9"/>
    <n v="506173968"/>
    <n v="166914"/>
    <s v="LicenÃ§as software AutoDesk e licenÃ§as Autocad de apoio Ã¡ elaboraÃ§Ã£o de projetos do DPMU e DOTEP"/>
    <d v="2019-05-20T11:11:10"/>
    <n v="1"/>
    <s v="PT;1;1;232"/>
    <n v="340"/>
    <d v="2019-05-25T18:00:00"/>
    <n v="1"/>
    <x v="1"/>
    <x v="0"/>
    <x v="3"/>
  </r>
  <r>
    <x v="4"/>
    <n v="506334562"/>
    <n v="166918"/>
    <s v="AquisiÃ§Ã£o de bens e serviÃ§os de publicidade."/>
    <d v="2019-05-20T11:16:01"/>
    <n v="1"/>
    <s v="PT;11;157;1950"/>
    <n v="360"/>
    <d v="2019-05-25T23:59:00"/>
    <n v="1"/>
    <x v="1"/>
    <x v="0"/>
    <x v="3"/>
  </r>
  <r>
    <x v="43"/>
    <n v="503035416"/>
    <n v="166921"/>
    <s v="AquisiÃ§Ã£o de Kit para CrioAblaÃ§Ã£o com BalÃ£o Artic Front Advance"/>
    <d v="2019-05-20T11:19:22"/>
    <n v="1"/>
    <s v="PT;1;1;232"/>
    <n v="5"/>
    <d v="2019-05-25T17:00:00"/>
    <n v="1"/>
    <x v="0"/>
    <x v="0"/>
    <x v="3"/>
  </r>
  <r>
    <x v="0"/>
    <n v="508481287"/>
    <n v="166925"/>
    <s v="AquisiÃ§Ã£o de materiais para manutenÃ§Ã£o de equipamento de monitorizaÃ§Ã£o Physio-Control"/>
    <d v="2019-05-20T11:23:24"/>
    <n v="1"/>
    <s v="PT;12;165;2010"/>
    <n v="360"/>
    <d v="2019-05-23T17:00:00"/>
    <n v="1"/>
    <x v="0"/>
    <x v="0"/>
    <x v="3"/>
  </r>
  <r>
    <x v="8"/>
    <n v="505187531"/>
    <n v="166928"/>
    <s v="AQUISIÃ‡ÃƒO DE SERVIÃ‡OS DE CATERING PARA O EVENTO HARLEY DAVIDSON Proc.Âº 440/DCOP/2019"/>
    <d v="2019-05-20T11:30:32"/>
    <n v="13"/>
    <s v="PT;12;164;42"/>
    <n v="360"/>
    <d v="2019-05-27T23:59:00"/>
    <n v="1"/>
    <x v="1"/>
    <x v="0"/>
    <x v="3"/>
  </r>
  <r>
    <x v="163"/>
    <n v="501162941"/>
    <n v="166929"/>
    <s v="BeneficiaÃ§Ã£o do EstÃ¡dio Municipal CÃ¢ndido de Oliveira"/>
    <d v="2019-05-20T11:31:57"/>
    <n v="4"/>
    <s v="PT;13;184;2133"/>
    <n v="360"/>
    <d v="2019-05-26T19:00:00"/>
    <n v="1"/>
    <x v="1"/>
    <x v="0"/>
    <x v="3"/>
  </r>
  <r>
    <x v="13"/>
    <n v="501294104"/>
    <n v="166930"/>
    <s v="PRESTAÃ‡ÃƒO DE SERVIÃ‡OS PARA ELABORAÃ‡ÃƒO DO PROJETO DE EXECUÃ‡ÃƒO, INCLUINDO ARQUITETURA E ESPECIALIDADES, PARA A UNIDADE DE SAÃšDE FAMILIAR DE AZEITÃƒO"/>
    <d v="2019-05-20T11:33:55"/>
    <n v="13"/>
    <s v="PT;16;245;2622"/>
    <n v="360"/>
    <d v="2019-05-30T23:54:00"/>
    <n v="1"/>
    <x v="1"/>
    <x v="0"/>
    <x v="3"/>
  </r>
  <r>
    <x v="33"/>
    <n v="505170876"/>
    <n v="166931"/>
    <s v="Fornecimento continuado de tubagens e acessÃ³rios para redes de Ã¡gua e esgotos"/>
    <d v="2019-05-20T11:38:05"/>
    <n v="3"/>
    <s v="PT;9;117;1575"/>
    <n v="360"/>
    <d v="2019-06-04T17:00:00"/>
    <n v="1"/>
    <x v="1"/>
    <x v="0"/>
    <x v="3"/>
  </r>
  <r>
    <x v="17"/>
    <n v="505456010"/>
    <n v="166932"/>
    <s v="ElaboraÃ§Ã£o de revisÃ£o do Plano Municipal de Defesa da Floresta Contra IncÃªndios."/>
    <d v="2019-05-20T11:40:43"/>
    <n v="1"/>
    <s v="PT;12;174;223"/>
    <n v="360"/>
    <d v="2019-05-22T23:59:00"/>
    <n v="1"/>
    <x v="1"/>
    <x v="0"/>
    <x v="3"/>
  </r>
  <r>
    <x v="89"/>
    <n v="511010435"/>
    <n v="166933"/>
    <s v="O presente projeto tem como objeto a implementaÃ§Ã£o de funcionalidades e engenharia no sistema ADMS (ABB) instalado, fornecido pela empresa ABB e atualmente em produÃ§Ã£o, a realizar de acordo com a EspecificaÃ§Ãµes TÃ©cnicas que instruem o Caderno de Encargos."/>
    <d v="2019-05-20T11:45:54"/>
    <n v="1"/>
    <s v="PT;21;321;1386"/>
    <n v="360"/>
    <d v="2019-05-27T17:00:00"/>
    <n v="1"/>
    <x v="2"/>
    <x v="0"/>
    <x v="3"/>
  </r>
  <r>
    <x v="2"/>
    <n v="503539473"/>
    <n v="166936"/>
    <s v="Fornecimento de seis veÃ­culos ligeiros elÃ©tricos"/>
    <d v="2019-05-20T11:56:53"/>
    <n v="3"/>
    <s v="PT;9;111;1551"/>
    <n v="5"/>
    <d v="2019-05-28T23:59:00"/>
    <n v="1"/>
    <x v="1"/>
    <x v="0"/>
    <x v="3"/>
  </r>
  <r>
    <x v="43"/>
    <n v="503035416"/>
    <n v="166937"/>
    <s v="AquisiÃ§Ã£o de ConsumÃ­veis para Sistema de mapeamento intra-cardÃ­aco com consola Rhytmia"/>
    <d v="2019-05-20T12:01:57"/>
    <n v="1"/>
    <s v="PT;1;1;232"/>
    <n v="360"/>
    <d v="2019-05-25T17:00:00"/>
    <n v="1"/>
    <x v="0"/>
    <x v="0"/>
    <x v="3"/>
  </r>
  <r>
    <x v="10"/>
    <n v="500122237"/>
    <n v="166938"/>
    <s v="EMPREITADA PARA A EXECUÃ‡ÃƒO DE VEDAÃ‡ÃƒO DE TERRENO, NA UNIDADE HOTELEIRA DO PORTO SANTO, DA FUNDAÃ‡ÃƒO INATEL"/>
    <d v="2019-05-20T12:02:34"/>
    <n v="13"/>
    <s v="PT;21;326;2407"/>
    <n v="360"/>
    <d v="2019-05-27T23:59:00"/>
    <n v="1"/>
    <x v="2"/>
    <x v="0"/>
    <x v="3"/>
  </r>
  <r>
    <x v="77"/>
    <n v="506730573"/>
    <n v="166940"/>
    <s v="Fornecimento de contadores de Ã¡gua"/>
    <d v="2019-05-20T12:08:06"/>
    <n v="1"/>
    <s v="PT;9;125;1611"/>
    <n v="340"/>
    <d v="2019-06-04T15:00:00"/>
    <n v="1"/>
    <x v="1"/>
    <x v="0"/>
    <x v="3"/>
  </r>
  <r>
    <x v="50"/>
    <n v="500192855"/>
    <n v="166942"/>
    <s v="Empreitada de RemodelaÃ§Ã£o do Posto de TraÃ§Ã£o da EstaÃ§Ã£o SÃ£o SebastiÃ£o II do Metropolitano de Lisboa E.P.E."/>
    <d v="2019-05-20T12:08:28"/>
    <n v="3"/>
    <s v="PT;1;1;232"/>
    <n v="5"/>
    <d v="2019-06-19T23:59:00"/>
    <n v="1"/>
    <x v="3"/>
    <x v="0"/>
    <x v="3"/>
  </r>
  <r>
    <x v="1"/>
    <n v="506673626"/>
    <n v="166943"/>
    <s v="AquisiÃ§Ã£o de serviÃ§os de limpeza, manutenÃ§Ã£o e conservaÃ§Ã£o da Av. Bento GonÃ§alves (jardim e arruamento) e do jardim do Convento da Madre de Deus da Verderena, no concelho do Barreiro"/>
    <d v="2019-05-20T12:14:34"/>
    <n v="3"/>
    <s v="PT;16;237;31"/>
    <n v="5"/>
    <d v="2019-05-30T23:59:00"/>
    <n v="1"/>
    <x v="1"/>
    <x v="0"/>
    <x v="3"/>
  </r>
  <r>
    <x v="128"/>
    <n v="509364390"/>
    <n v="166944"/>
    <m/>
    <d v="2019-05-20T14:08:52"/>
    <n v="1"/>
    <s v="PT;1;1;232"/>
    <n v="400"/>
    <m/>
    <n v="1"/>
    <x v="1"/>
    <x v="0"/>
    <x v="3"/>
  </r>
  <r>
    <x v="51"/>
    <n v="506624200"/>
    <n v="166945"/>
    <s v="ContrataÃ§Ã£o do artista CamanÃ© para espetÃ¡culo na Expo Miranda 2019 no dia 2 de junho, pelas"/>
    <d v="2019-05-20T14:11:28"/>
    <n v="1"/>
    <s v="PT;7;86;1328"/>
    <n v="340"/>
    <d v="2019-05-22T23:59:00"/>
    <n v="1"/>
    <x v="1"/>
    <x v="0"/>
    <x v="3"/>
  </r>
  <r>
    <x v="149"/>
    <n v="506642798"/>
    <n v="166946"/>
    <s v="PrestaÃ§Ã£o de serviÃ§os de vigilÃ¢ncia - Feira dos Sabores do Tejo 2019"/>
    <d v="2019-05-20T14:12:51"/>
    <n v="1"/>
    <s v="PT;6;76;1247"/>
    <n v="360"/>
    <d v="2019-05-24T23:00:00"/>
    <n v="1"/>
    <x v="1"/>
    <x v="0"/>
    <x v="3"/>
  </r>
  <r>
    <x v="49"/>
    <n v="502098139"/>
    <n v="166947"/>
    <s v="CONTRATAÃ‡ÃƒO DE SERVIÃ‡OS DE REFEIÃ‡Ã•ES PARA APOIO AOS EVENTOS PROGRAMADOS NO CINETEATRO LOULETANO."/>
    <d v="2019-05-20T14:13:35"/>
    <n v="13"/>
    <s v="PT;9;118;109"/>
    <n v="340"/>
    <d v="2019-05-26T18:00:00"/>
    <n v="1"/>
    <x v="1"/>
    <x v="0"/>
    <x v="3"/>
  </r>
  <r>
    <x v="128"/>
    <n v="509364390"/>
    <n v="166948"/>
    <s v="AquisiÃ§Ã£o de serviÃ§os para a RealizaÃ§Ã£o de Ensaios de SeguranÃ§a para os Equipamentos Desportivos nos municÃ­pios do Alentejo Central"/>
    <d v="2019-05-20T14:21:03"/>
    <n v="1"/>
    <s v="PT;8;95;293"/>
    <n v="340"/>
    <d v="2019-05-25T17:00:00"/>
    <n v="1"/>
    <x v="1"/>
    <x v="0"/>
    <x v="3"/>
  </r>
  <r>
    <x v="14"/>
    <n v="501144218"/>
    <n v="166949"/>
    <s v="Fornecimento e montagem de sistema de transferÃªncia para Sala MultideficiÃªncia da Escola BÃ¡sica do Pinhal do General"/>
    <d v="2019-05-20T14:21:31"/>
    <n v="1"/>
    <s v="PT;16;244;2618"/>
    <n v="360"/>
    <d v="2019-05-25T18:00:00"/>
    <n v="1"/>
    <x v="1"/>
    <x v="0"/>
    <x v="3"/>
  </r>
  <r>
    <x v="10"/>
    <n v="500122237"/>
    <n v="166951"/>
    <s v="EMPREITADA DE REPARAÃ‡ÃƒO DE MUROS DELIMITADORES NA UNIDADE HOTELEIRA DA FUNDAÃ‡ÃƒO INATEL, EM PORTO SANTO"/>
    <d v="2019-05-20T14:29:43"/>
    <n v="13"/>
    <s v="PT;21;325;1405"/>
    <n v="360"/>
    <d v="2019-05-27T23:59:00"/>
    <n v="1"/>
    <x v="2"/>
    <x v="0"/>
    <x v="3"/>
  </r>
  <r>
    <x v="93"/>
    <n v="501305564"/>
    <n v="166952"/>
    <s v="AquisiÃ§Ã£o de ServiÃ§o de SeguranÃ§a e VigilÃ¢ncia em VÃ¡rios Eventos do MunicÃ­pio"/>
    <d v="2019-05-20T14:29:51"/>
    <n v="13"/>
    <s v="PT;15;218;121"/>
    <n v="340"/>
    <d v="2019-05-22T23:59:00"/>
    <n v="1"/>
    <x v="1"/>
    <x v="0"/>
    <x v="3"/>
  </r>
  <r>
    <x v="13"/>
    <n v="501294104"/>
    <n v="166953"/>
    <s v="OBRAS DE CARÃCTER PONTUAL E EMBELEZAMENTO DA PRAÃ‡A DE TOUROS CARLOS RELVAS"/>
    <d v="2019-05-20T14:29:57"/>
    <n v="1"/>
    <s v="PT;16;245;2619"/>
    <n v="210"/>
    <d v="2019-05-26T23:59:00"/>
    <n v="1"/>
    <x v="1"/>
    <x v="0"/>
    <x v="3"/>
  </r>
  <r>
    <x v="97"/>
    <n v="508354617"/>
    <n v="166955"/>
    <s v="CPv 10/2019 - AquisiÃ§Ã£o de material promocional no Ã¢mbito do projeto PIICIE- - Letring e Merchandising"/>
    <d v="2019-05-20T14:32:43"/>
    <n v="13"/>
    <s v="PT;1;1;232"/>
    <n v="5"/>
    <d v="2019-05-23T23:59:00"/>
    <n v="1"/>
    <x v="1"/>
    <x v="0"/>
    <x v="3"/>
  </r>
  <r>
    <x v="12"/>
    <n v="506187543"/>
    <n v="166956"/>
    <s v="PrestaÃ§Ã£o de serviÃ§os de desmataÃ§Ã£o e limpeza de terrenos privados, identificados como potenciadores de risco de incÃªndio, em que o MunicÃ­pio de Palmela se substitui aos proprietÃ¡rios dos mesmos, procedendo Ã  gestÃ£o de combustÃ­vel, no Ã¢mbito do Sistema de Defesa da Floresta contra IncÃªndios."/>
    <d v="2019-05-20T14:40:26"/>
    <n v="13"/>
    <s v="PT;16;241;132"/>
    <n v="360"/>
    <d v="2019-06-05T23:59:00"/>
    <n v="1"/>
    <x v="1"/>
    <x v="0"/>
    <x v="3"/>
  </r>
  <r>
    <x v="128"/>
    <n v="509364390"/>
    <n v="166957"/>
    <s v="CONSTRUÃ‡ÃƒO DE UM CENTRO INTERMUNICIPAL DE RECOLHA OFICIAL (CIRO) - CANIL/GATIL"/>
    <d v="2019-05-20T14:44:41"/>
    <n v="3"/>
    <s v="PT;8;100;1508"/>
    <n v="5"/>
    <d v="2019-06-23T18:00:00"/>
    <n v="1"/>
    <x v="1"/>
    <x v="0"/>
    <x v="3"/>
  </r>
  <r>
    <x v="17"/>
    <n v="505456010"/>
    <n v="166958"/>
    <s v="ReparaÃ§Ã£o na infraestrutura de videovigilÃ¢ncia"/>
    <d v="2019-05-20T14:47:41"/>
    <n v="1"/>
    <s v="PT;12;174;2096"/>
    <n v="360"/>
    <d v="2019-05-27T23:59:00"/>
    <n v="1"/>
    <x v="1"/>
    <x v="0"/>
    <x v="3"/>
  </r>
  <r>
    <x v="0"/>
    <n v="508481287"/>
    <n v="166959"/>
    <s v="AquisiÃ§Ã£o de serviÃ§os de manutenÃ§Ã£o ao sistema de chamadas e filas de espera para o ano de 2019"/>
    <d v="2019-05-20T14:48:41"/>
    <n v="1"/>
    <s v="PT;12;165;2010"/>
    <n v="360"/>
    <d v="2019-05-24T17:00:00"/>
    <n v="1"/>
    <x v="0"/>
    <x v="0"/>
    <x v="3"/>
  </r>
  <r>
    <x v="9"/>
    <n v="506173968"/>
    <n v="166960"/>
    <s v="AquisiÃ§Ã£o de peÃ§as para reparaÃ§Ã£o de dois variadores de velocidade das bombas de circulaÃ§Ã£o de Ã¡gua do sistema de climatizaÃ§Ã£o da empena sul dos SCCMS."/>
    <d v="2019-05-20T14:50:10"/>
    <n v="13"/>
    <s v="PT;1;1;232"/>
    <n v="360"/>
    <d v="2019-05-25T18:00:00"/>
    <n v="1"/>
    <x v="1"/>
    <x v="0"/>
    <x v="3"/>
  </r>
  <r>
    <x v="110"/>
    <n v="502790024"/>
    <n v="166961"/>
    <s v="Empreitada para as obras de beneficiaÃ§Ã£o do pavimento entre o Viaduto sobre a Ribeira de Muge e Almeirim, no sublanÃ§o Almeirim / Salvaterra de Magos, da A13 - Auto-estrada Almeirim / Marateca"/>
    <d v="2019-05-20T14:57:45"/>
    <n v="13"/>
    <s v="PT;15;211;278"/>
    <n v="360"/>
    <d v="2019-07-22T23:59:00"/>
    <n v="1"/>
    <x v="3"/>
    <x v="0"/>
    <x v="3"/>
  </r>
  <r>
    <x v="149"/>
    <n v="506642798"/>
    <n v="166962"/>
    <s v="Fornecimento para MobiliÃ¡rio Urbano para a Zona do Cais do Porto do Tejo"/>
    <d v="2019-05-20T15:00:41"/>
    <n v="1"/>
    <s v="PT;6;76;1247"/>
    <n v="360"/>
    <d v="2019-05-26T23:00:00"/>
    <n v="1"/>
    <x v="1"/>
    <x v="0"/>
    <x v="3"/>
  </r>
  <r>
    <x v="106"/>
    <n v="507866673"/>
    <n v="166963"/>
    <s v="AquisiÃ§Ã£o de Seccionadores - 2020"/>
    <d v="2019-05-20T15:02:00"/>
    <n v="5"/>
    <s v="PT;1;1;232"/>
    <n v="340"/>
    <d v="2019-06-26T17:00:00"/>
    <n v="1"/>
    <x v="2"/>
    <x v="0"/>
    <x v="3"/>
  </r>
  <r>
    <x v="14"/>
    <n v="501144218"/>
    <n v="166964"/>
    <s v="Fornecimento de Automatismos para portÃµes elÃ©tricos no Parque Operacional da Quinta do Conde e no edifÃ­cio da CÃºpula Amarela"/>
    <d v="2019-05-20T15:02:01"/>
    <n v="1"/>
    <s v="PT;16;244;244"/>
    <n v="360"/>
    <d v="2019-05-25T18:00:00"/>
    <n v="1"/>
    <x v="1"/>
    <x v="0"/>
    <x v="3"/>
  </r>
  <r>
    <x v="148"/>
    <n v="510834302"/>
    <n v="166965"/>
    <s v="ServiÃ§os de Limpeza e ManutenÃ§Ã£o EspaÃ§os Verdes"/>
    <d v="2019-05-20T15:04:55"/>
    <n v="1"/>
    <s v="PT;12;173;2088"/>
    <n v="340"/>
    <d v="2019-05-25T23:59:00"/>
    <n v="1"/>
    <x v="1"/>
    <x v="0"/>
    <x v="3"/>
  </r>
  <r>
    <x v="9"/>
    <n v="506173968"/>
    <n v="166966"/>
    <s v="ALUGUER DE VIATURA COM MOTORISTA PARA PRESTAÃ‡ÃƒO DE SERVIÃ‡OS DE RECOLHA DE SACOS BIG-BAG"/>
    <d v="2019-05-20T15:06:09"/>
    <n v="13"/>
    <s v="PT;16;243;261"/>
    <n v="360"/>
    <d v="2019-05-26T18:00:00"/>
    <n v="1"/>
    <x v="1"/>
    <x v="0"/>
    <x v="3"/>
  </r>
  <r>
    <x v="13"/>
    <n v="501294104"/>
    <n v="166967"/>
    <s v="REQUALIFICAÃ‡ÃƒO ACESSÃVEL - PRAIA DA FIGUEIRINHA"/>
    <d v="2019-05-20T15:25:22"/>
    <n v="3"/>
    <s v="PT;16;245;2623"/>
    <n v="5"/>
    <d v="2019-06-21T23:59:00"/>
    <n v="1"/>
    <x v="1"/>
    <x v="0"/>
    <x v="3"/>
  </r>
  <r>
    <x v="139"/>
    <n v="600084892"/>
    <n v="166968"/>
    <s v="AquisiÃ§Ã£o de equipamento adicional para o sistema de armazenamento da DGLAB"/>
    <d v="2019-05-20T15:35:41"/>
    <n v="13"/>
    <s v="PT;12;165;2010"/>
    <n v="340"/>
    <d v="2019-05-27T23:59:00"/>
    <n v="1"/>
    <x v="2"/>
    <x v="0"/>
    <x v="3"/>
  </r>
  <r>
    <x v="9"/>
    <n v="506173968"/>
    <n v="166969"/>
    <s v="ImplementaÃ§Ã£o e apoio tÃ©cnico Ã  plataforma de suporte Ã  faturaÃ§Ã£o eletrÃ³nica"/>
    <d v="2019-05-20T15:36:21"/>
    <n v="1"/>
    <s v="PT;1;1;232"/>
    <n v="360"/>
    <d v="2019-05-25T18:00:00"/>
    <n v="1"/>
    <x v="1"/>
    <x v="0"/>
    <x v="3"/>
  </r>
  <r>
    <x v="106"/>
    <n v="507866673"/>
    <n v="166970"/>
    <s v="AquisiÃ§Ã£o de Disjuntores - 2020"/>
    <d v="2019-05-20T15:37:29"/>
    <n v="5"/>
    <s v="PT;1;1;232"/>
    <n v="340"/>
    <d v="2019-06-26T17:00:00"/>
    <n v="1"/>
    <x v="2"/>
    <x v="0"/>
    <x v="3"/>
  </r>
  <r>
    <x v="9"/>
    <n v="506173968"/>
    <n v="166971"/>
    <s v="AQUISIÃ‡ÃƒO DE DIVERSOS MATERIAIS PARA ASSEGURAR A MANUTENÃ‡ÃƒO DOS RESPETIVOS EQUIPAMENTOS, SACOS DE ELEVAÃ‡ÃƒO, ESCORREDOR DE LIXIVIADOS, SINALÃ‰TICA E TAMPAS PEQUENAS."/>
    <d v="2019-05-20T15:36:55"/>
    <n v="13"/>
    <s v="PT;1;1;232"/>
    <n v="360"/>
    <d v="2019-05-25T18:00:00"/>
    <n v="1"/>
    <x v="1"/>
    <x v="0"/>
    <x v="3"/>
  </r>
  <r>
    <x v="39"/>
    <n v="680015019"/>
    <n v="166972"/>
    <s v="PRESTAÃ‡ÃƒO SERVIÃ‡OS PARA A MANUTENÃ‡ÃƒO PREVENTIVA E CURATIVA DO ANALISADOR DE TOC QBD 1200."/>
    <d v="2019-05-20T15:42:27"/>
    <n v="1"/>
    <s v="PT;12;169;2057"/>
    <n v="360"/>
    <d v="2019-05-26T23:59:00"/>
    <n v="1"/>
    <x v="5"/>
    <x v="0"/>
    <x v="3"/>
  </r>
  <r>
    <x v="9"/>
    <n v="506173968"/>
    <n v="166973"/>
    <m/>
    <d v="2019-05-20T15:52:48"/>
    <n v="13"/>
    <s v="PT;1;1;232"/>
    <n v="400"/>
    <m/>
    <n v="1"/>
    <x v="1"/>
    <x v="0"/>
    <x v="3"/>
  </r>
  <r>
    <x v="10"/>
    <n v="500122237"/>
    <n v="166975"/>
    <s v="AquisiÃ§Ã£o de serviÃ§os de manutenÃ§Ã£o do Â¿Software NewHotel e NewPosÂ¿ para as Unidade Hoteleiras da FundaÃ§Ã£o INATEL, com interface para reservas online do site da Hotelaria"/>
    <d v="2019-05-20T16:01:52"/>
    <n v="1"/>
    <s v="PT;1;1;232"/>
    <n v="360"/>
    <d v="2019-05-26T23:59:00"/>
    <n v="1"/>
    <x v="2"/>
    <x v="0"/>
    <x v="3"/>
  </r>
  <r>
    <x v="17"/>
    <n v="505456010"/>
    <n v="166978"/>
    <s v="AtualizaÃ§Ã£o de produtos de software da marca MuniSIG e ArcGIS"/>
    <d v="2019-05-20T16:16:42"/>
    <n v="1"/>
    <s v="PT;12;174;2095"/>
    <n v="360"/>
    <d v="2019-05-23T23:59:00"/>
    <n v="1"/>
    <x v="1"/>
    <x v="0"/>
    <x v="3"/>
  </r>
  <r>
    <x v="223"/>
    <n v="510832890"/>
    <n v="166979"/>
    <m/>
    <d v="2019-05-20T16:21:05"/>
    <n v="13"/>
    <s v="PT;1;1;232"/>
    <n v="400"/>
    <m/>
    <n v="1"/>
    <x v="1"/>
    <x v="0"/>
    <x v="3"/>
  </r>
  <r>
    <x v="47"/>
    <n v="512042659"/>
    <n v="166986"/>
    <s v="LocaÃ§Ã£o de Tratores com PÃ¡ Normal , PÃ¡ Niveladora e Atrelado, com Condutor para o Ano de 2019."/>
    <d v="2019-05-20T16:35:40"/>
    <n v="13"/>
    <s v="PT;20;312;238"/>
    <n v="340"/>
    <d v="2019-05-30T23:59:00"/>
    <n v="1"/>
    <x v="1"/>
    <x v="0"/>
    <x v="3"/>
  </r>
  <r>
    <x v="13"/>
    <n v="501294104"/>
    <n v="166991"/>
    <s v="ESTRUTURA DE CONTENÃ‡ÃƒO LOCALIZADA ENTRE A RUA OSCAR PAXECO E A RUA DA PALHAVÃƒ"/>
    <d v="2019-05-20T16:47:22"/>
    <n v="3"/>
    <s v="PT;16;245;2623"/>
    <n v="5"/>
    <d v="2019-07-06T23:59:00"/>
    <n v="1"/>
    <x v="1"/>
    <x v="0"/>
    <x v="3"/>
  </r>
  <r>
    <x v="9"/>
    <n v="506173968"/>
    <n v="166992"/>
    <s v="PAPELEIRAS 50 LTS, CÃ”R VERDE COM LOGÃ“TIPO DO MUNICÃPIO SERIGRAFADO."/>
    <d v="2019-05-20T16:49:52"/>
    <n v="13"/>
    <s v="PT;16;243;261"/>
    <n v="360"/>
    <d v="2019-05-25T18:00:00"/>
    <n v="1"/>
    <x v="1"/>
    <x v="0"/>
    <x v="3"/>
  </r>
  <r>
    <x v="4"/>
    <n v="506334562"/>
    <n v="166994"/>
    <s v="Levantamento de necessidades de formaÃ§Ã£o na Ã¡rea das CiÃªncias Agroindustriais e Florestais, no concelho de Pombal."/>
    <d v="2019-05-20T16:54:16"/>
    <n v="1"/>
    <s v="PT;11;157;220"/>
    <n v="360"/>
    <d v="2019-05-26T23:59:00"/>
    <n v="1"/>
    <x v="1"/>
    <x v="0"/>
    <x v="3"/>
  </r>
  <r>
    <x v="139"/>
    <n v="600084892"/>
    <n v="166997"/>
    <s v="Aluguer operacional de 22 (vinte e dois) equipamentos multifunÃ§Ãµes (cÃ³pia, impressÃ£o, digitalizaÃ§Ã£o), novos ou recondicionados, incluindo a sua instalaÃ§Ã£o"/>
    <d v="2019-05-20T17:55:26"/>
    <n v="13"/>
    <s v="PT;1;1;232"/>
    <n v="340"/>
    <d v="2019-05-23T23:59:00"/>
    <n v="1"/>
    <x v="2"/>
    <x v="0"/>
    <x v="3"/>
  </r>
  <r>
    <x v="86"/>
    <n v="501273433"/>
    <n v="166998"/>
    <s v="RECUPERAÃ‡ÃƒO/RECONVERSÃƒO DO ANTIGO EDIFÃCIO DO POSTO DA GUARDA NACIONAL REPUBLICANA DE ALMEIRIM PARA UTILIZAÃ‡ÃƒO COMO EQUIPAMENTO SOCIAL Â¿ CRECHE"/>
    <d v="2019-05-20T18:36:47"/>
    <n v="3"/>
    <s v="PT;15;214;2450"/>
    <n v="360"/>
    <d v="2019-07-08T23:59:00"/>
    <n v="1"/>
    <x v="1"/>
    <x v="0"/>
    <x v="3"/>
  </r>
  <r>
    <x v="0"/>
    <n v="508481287"/>
    <n v="167007"/>
    <s v="Empreitada para a remodelaÃ§Ã£o da Unidade de Cuidados Paliativos"/>
    <d v="2019-05-21T08:11:06"/>
    <n v="13"/>
    <s v="PT;12;165;2010"/>
    <n v="360"/>
    <d v="2019-06-04T17:00:00"/>
    <n v="1"/>
    <x v="0"/>
    <x v="0"/>
    <x v="3"/>
  </r>
  <r>
    <x v="149"/>
    <n v="506642798"/>
    <n v="167008"/>
    <s v="Fornecimento e InstalaÃ§Ã£o de SinalizaÃ§Ã£o ViÃ¡ria e Direcional na Estrada Municipal 546 (Sarnadinha/Ponte dos Bugios) em Vila Velha de RÃ³dÃ£o"/>
    <d v="2019-05-21T08:32:26"/>
    <n v="1"/>
    <s v="PT;1;1;232"/>
    <n v="360"/>
    <d v="2019-05-30T23:00:00"/>
    <n v="1"/>
    <x v="1"/>
    <x v="0"/>
    <x v="3"/>
  </r>
  <r>
    <x v="0"/>
    <n v="508481287"/>
    <n v="167009"/>
    <s v="PrestaÃ§Ã£o de serviÃ§os de custÃ³dia de bobines de microfilme em Sais de Prata do Centro Hospitalar UniversitÃ¡rio de Lisboa Norte, EPE"/>
    <d v="2019-05-21T08:53:55"/>
    <n v="1"/>
    <s v="PT;12;165;2010"/>
    <n v="360"/>
    <d v="2019-05-24T17:00:00"/>
    <n v="1"/>
    <x v="0"/>
    <x v="0"/>
    <x v="3"/>
  </r>
  <r>
    <x v="14"/>
    <n v="501144218"/>
    <n v="167010"/>
    <s v="ContrataÃ§Ã£o de um mediador de seguros para a prestaÃ§Ã£o de serviÃ§os de consultadoria e mediaÃ§Ã£o dos contratos de seguro da CÃ¢mara Municipal de Sesimbra"/>
    <d v="2019-05-21T09:37:01"/>
    <n v="1"/>
    <s v="PT;16;244;244"/>
    <n v="360"/>
    <d v="2019-05-31T18:00:00"/>
    <n v="1"/>
    <x v="1"/>
    <x v="0"/>
    <x v="3"/>
  </r>
  <r>
    <x v="90"/>
    <n v="503541567"/>
    <n v="167011"/>
    <s v="Empreitada 165/Gebalis/2019 - Bairro Dr. Alfredo BensaÃºde, lotes A1 a C13 - Trabalhos diversos para reposiÃ§Ã£o de seguranÃ§a e habitabilidade"/>
    <d v="2019-05-21T09:44:12"/>
    <n v="3"/>
    <s v="PT;12;165;2008"/>
    <n v="220"/>
    <d v="2019-06-12T23:59:00"/>
    <n v="1"/>
    <x v="1"/>
    <x v="0"/>
    <x v="3"/>
  </r>
  <r>
    <x v="82"/>
    <n v="680012907"/>
    <n v="167012"/>
    <s v="COMBUSTIVEIS RODOVIÃRIOS"/>
    <d v="2019-05-21T09:53:34"/>
    <n v="1"/>
    <s v="PT;17;256;203"/>
    <n v="360"/>
    <d v="2019-05-28T23:59:00"/>
    <n v="1"/>
    <x v="5"/>
    <x v="0"/>
    <x v="3"/>
  </r>
  <r>
    <x v="14"/>
    <n v="501144218"/>
    <n v="167014"/>
    <s v="AquisiÃ§Ã£o de papel fotocÃ³pia-3.000 resmas A4 com 80gr, 500 resmas por entrega. 60 resmas A3 com 80gr, 30 resmas na 1Âª entrega e 30 resmas a definir"/>
    <d v="2019-05-21T10:34:16"/>
    <n v="13"/>
    <s v="PT;16;244;2617"/>
    <n v="360"/>
    <d v="2019-05-26T18:00:00"/>
    <n v="1"/>
    <x v="1"/>
    <x v="0"/>
    <x v="3"/>
  </r>
  <r>
    <x v="49"/>
    <n v="502098139"/>
    <n v="167015"/>
    <s v="MUSEALIZAÃ‡ÃƒO DO ESPAÃ‡O DOS BANHOS ISLÃ‚MICOS DE LOULÃ‰"/>
    <d v="2019-05-21T10:34:53"/>
    <n v="3"/>
    <s v="PT;9;118;1582"/>
    <n v="360"/>
    <d v="2019-08-23T17:00:00"/>
    <n v="1"/>
    <x v="1"/>
    <x v="0"/>
    <x v="3"/>
  </r>
  <r>
    <x v="13"/>
    <n v="501294104"/>
    <n v="167016"/>
    <s v="SERVIÃ‡OS DE SEGURANÃ‡A E VIGILÃ‚NCIA PARA O EDIFICIO DOS PAÃ‡OS DO CONCELHO, PELO PERÃODO DE 24 MESES."/>
    <d v="2019-05-21T10:42:11"/>
    <n v="13"/>
    <s v="PT;16;245;2623"/>
    <n v="360"/>
    <d v="2019-05-24T23:59:00"/>
    <n v="1"/>
    <x v="1"/>
    <x v="0"/>
    <x v="3"/>
  </r>
  <r>
    <x v="74"/>
    <n v="502177080"/>
    <n v="167017"/>
    <s v="ReparaÃ§Ã£o da Unidade desumidificadora das Piscinas da Venda do Pinheiro."/>
    <d v="2019-05-21T10:50:59"/>
    <n v="13"/>
    <s v="PT;12;168;2052"/>
    <n v="360"/>
    <d v="2019-05-24T17:00:00"/>
    <n v="1"/>
    <x v="1"/>
    <x v="0"/>
    <x v="3"/>
  </r>
  <r>
    <x v="137"/>
    <n v="506818829"/>
    <n v="167018"/>
    <s v="ElaboraÃ§Ã£o do Projeto de ExecuÃ§Ã£o da &quot;RequalificaÃ§Ã£o de Centro HistÃ³rico de Oliveira do Hospital&quot;"/>
    <d v="2019-05-21T10:54:33"/>
    <n v="13"/>
    <s v="PT;7;88;1431"/>
    <n v="360"/>
    <d v="2019-05-28T23:59:00"/>
    <n v="1"/>
    <x v="1"/>
    <x v="0"/>
    <x v="3"/>
  </r>
  <r>
    <x v="73"/>
    <n v="501112049"/>
    <n v="167019"/>
    <s v="AquisiÃ§Ã£o de ServiÃ§os de cartografia Vetorial Ã  Escala 1:10 000 para a totalidade do MunicÃ­pio de Serpa"/>
    <d v="2019-05-21T10:54:35"/>
    <n v="13"/>
    <s v="PT;3;35;318"/>
    <n v="340"/>
    <d v="2019-06-03T16:00:00"/>
    <n v="1"/>
    <x v="1"/>
    <x v="0"/>
    <x v="3"/>
  </r>
  <r>
    <x v="9"/>
    <n v="506173968"/>
    <n v="167020"/>
    <s v="AQUISIÃ‡ÃƒO DE ÃCIDO CLORÃDRICO E CLORITO DE SÃ“DIO."/>
    <d v="2019-05-21T10:58:58"/>
    <n v="13"/>
    <s v="PT;16;243;261"/>
    <n v="360"/>
    <d v="2019-05-26T18:00:00"/>
    <n v="1"/>
    <x v="1"/>
    <x v="0"/>
    <x v="3"/>
  </r>
  <r>
    <x v="1"/>
    <n v="506673626"/>
    <n v="167021"/>
    <s v="Rotunda da Avenida Mestre Manuel dos Santos Cabanas / Rua da Amizade"/>
    <d v="2019-05-21T10:58:59"/>
    <n v="3"/>
    <s v="PT;16;237;2585"/>
    <n v="360"/>
    <d v="2019-06-17T23:50:00"/>
    <n v="1"/>
    <x v="1"/>
    <x v="0"/>
    <x v="3"/>
  </r>
  <r>
    <x v="225"/>
    <n v="500876096"/>
    <n v="167022"/>
    <s v="O presente procedimento tem por objeto a seleÃ§Ã£o de cocontratantes atravÃ©s do SAD para prestaÃ§Ã£o de serviÃ§os de consultoria e formaÃ§Ã£o."/>
    <d v="2019-05-21T11:08:41"/>
    <n v="9"/>
    <s v="PT;4;44;707"/>
    <n v="220"/>
    <d v="2019-07-03T23:59:00"/>
    <n v="1"/>
    <x v="2"/>
    <x v="0"/>
    <x v="3"/>
  </r>
  <r>
    <x v="42"/>
    <n v="512103070"/>
    <n v="167023"/>
    <m/>
    <d v="2019-05-21T11:17:12"/>
    <n v="1"/>
    <s v="PT;1;1;232"/>
    <n v="400"/>
    <m/>
    <n v="1"/>
    <x v="0"/>
    <x v="0"/>
    <x v="3"/>
  </r>
  <r>
    <x v="65"/>
    <n v="600084779"/>
    <n v="167024"/>
    <s v="35/CP/AT/2019 - AquisiÃ§Ã£o de fornecimento e montagem de sinalÃ©tica institucional em instalaÃ§Ãµes da AT"/>
    <d v="2019-05-21T11:30:21"/>
    <n v="3"/>
    <s v="PT;1;1;232"/>
    <n v="360"/>
    <d v="2019-06-10T17:00:00"/>
    <n v="1"/>
    <x v="2"/>
    <x v="0"/>
    <x v="3"/>
  </r>
  <r>
    <x v="27"/>
    <n v="506722422"/>
    <n v="167025"/>
    <s v="AquisiÃ§Ã£o de serviÃ§os de realizaÃ§Ã£o das atividades de animaÃ§Ã£o e apoio Ã  famÃ­lia - Ano Letivo 2019/2020"/>
    <d v="2019-05-21T11:35:25"/>
    <n v="3"/>
    <s v="PT;15;220;200"/>
    <n v="340"/>
    <d v="2019-05-27T23:59:00"/>
    <n v="1"/>
    <x v="1"/>
    <x v="0"/>
    <x v="3"/>
  </r>
  <r>
    <x v="77"/>
    <n v="506730573"/>
    <n v="167026"/>
    <m/>
    <d v="2019-05-21T11:48:02"/>
    <n v="1"/>
    <s v="PT;1;1;232"/>
    <n v="400"/>
    <m/>
    <n v="1"/>
    <x v="1"/>
    <x v="0"/>
    <x v="3"/>
  </r>
  <r>
    <x v="77"/>
    <n v="506730573"/>
    <n v="167027"/>
    <s v="Os trabalhos a levar a efeito consistem na substituiÃ§Ã£o da estrutura da esplanada e respetiva cobertura, execuÃ§Ã£o de espaÃ§o destinado a cozinha, substituiÃ§Ã£o do pavimento e revestimento das paredes, substituiÃ§Ã£o de vÃ£os, remodelaÃ§Ã£o da instalaÃ§Ã£o elÃ©trica, telecomunicaÃ§Ãµes e fornecimento de equipamentos hoteleiros na cozinha e Snack-Bar."/>
    <d v="2019-05-21T11:51:44"/>
    <n v="13"/>
    <s v="PT;9;125;1611"/>
    <n v="400"/>
    <d v="2019-03-18T23:59:00"/>
    <n v="1"/>
    <x v="1"/>
    <x v="0"/>
    <x v="3"/>
  </r>
  <r>
    <x v="132"/>
    <n v="507023129"/>
    <n v="167028"/>
    <s v="Rua da ManutenÃ§Ã£o - ConstruÃ§Ã£o da LigaÃ§Ã£o Ã  Avenida Infante D. Henrique, Incluindo o Entrecruzamento"/>
    <d v="2019-05-21T11:52:34"/>
    <n v="3"/>
    <s v="PT;12;165;2021"/>
    <n v="400"/>
    <d v="1970-01-01T17:00:00"/>
    <n v="1"/>
    <x v="2"/>
    <x v="0"/>
    <x v="3"/>
  </r>
  <r>
    <x v="77"/>
    <n v="506730573"/>
    <n v="167029"/>
    <s v="Os trabalhos objeto do contrato consistem na reparaÃ§Ã£o dos coletores da rede de drenagem de Ã¡guas residuais e pluviais de um dos troÃ§os da 3Âª fase do Loteamento Quinta da Colina - Parque da Floresta, no concelho de Vila do Bispo."/>
    <d v="2019-05-21T11:52:53"/>
    <n v="1"/>
    <s v="PT;9;125;1609"/>
    <n v="360"/>
    <d v="2019-05-30T23:59:00"/>
    <n v="1"/>
    <x v="1"/>
    <x v="0"/>
    <x v="3"/>
  </r>
  <r>
    <x v="50"/>
    <n v="500192855"/>
    <n v="167030"/>
    <m/>
    <d v="2019-05-21T12:16:28"/>
    <n v="3"/>
    <s v="PT;1;1;232"/>
    <n v="400"/>
    <m/>
    <n v="1"/>
    <x v="3"/>
    <x v="0"/>
    <x v="3"/>
  </r>
  <r>
    <x v="75"/>
    <n v="512096481"/>
    <n v="167031"/>
    <s v="Ajuste direto para a aquisiÃ§Ã£o de produtos de higiene e limpeza para as instalaÃ§Ãµes da Sede; Centro de Triagem Automatizado, EdifÃ­cio TÃ©cnico Administrativo e EdifÃ­cio de manutenÃ§Ã£o do Ecoparque I da Ilha de SÃ£o Miguel e Ecoparque III do Nordeste"/>
    <d v="2019-05-21T12:20:36"/>
    <n v="1"/>
    <s v="PT;20;313;3416"/>
    <n v="340"/>
    <d v="2019-06-05T18:00:00"/>
    <n v="1"/>
    <x v="1"/>
    <x v="0"/>
    <x v="3"/>
  </r>
  <r>
    <x v="4"/>
    <n v="506334562"/>
    <n v="167032"/>
    <s v="AquisiÃ§Ã£o de gelados para venda no Bar Estrela-do-Mar Â¿ Praia do Osso da Baleia."/>
    <d v="2019-05-21T12:26:23"/>
    <n v="1"/>
    <s v="PT;11;157;1947"/>
    <n v="360"/>
    <d v="2019-06-08T23:59:00"/>
    <n v="1"/>
    <x v="1"/>
    <x v="0"/>
    <x v="3"/>
  </r>
  <r>
    <x v="9"/>
    <n v="506173968"/>
    <n v="167033"/>
    <s v="AquisiÃ§Ã£o de VestuÃ¡rio de Trabalho e Equipamentos de ProteÃ§Ã£o Individual"/>
    <d v="2019-05-21T14:16:14"/>
    <n v="3"/>
    <s v="PT;16;243;2615"/>
    <n v="360"/>
    <d v="2019-06-16T17:00:00"/>
    <n v="1"/>
    <x v="1"/>
    <x v="0"/>
    <x v="3"/>
  </r>
  <r>
    <x v="82"/>
    <n v="680012907"/>
    <n v="167035"/>
    <s v="ReparaÃ§Ã£o coletor em Castelo do Neiva"/>
    <d v="2019-05-21T14:21:21"/>
    <n v="1"/>
    <s v="PT;17;256;2802"/>
    <n v="5"/>
    <d v="2019-05-29T23:59:00"/>
    <n v="1"/>
    <x v="5"/>
    <x v="0"/>
    <x v="3"/>
  </r>
  <r>
    <x v="39"/>
    <n v="680015019"/>
    <n v="167036"/>
    <s v="AquisiÃ§Ã£o de serviÃ§os na Ã¡rea laboratorial, com realizaÃ§Ã£o de amostragem e ensaios na Ã¡rea da quÃ­mica e microbiologia."/>
    <d v="2019-05-21T14:26:29"/>
    <n v="13"/>
    <s v="PT;12;169;2057"/>
    <n v="360"/>
    <d v="2019-06-12T16:00:00"/>
    <n v="1"/>
    <x v="5"/>
    <x v="0"/>
    <x v="3"/>
  </r>
  <r>
    <x v="82"/>
    <n v="680012907"/>
    <n v="167038"/>
    <s v="AmpliaÃ§Ã£o da rede Ã¡guas residuais de Barroselas - Rua Liberdade"/>
    <d v="2019-05-21T14:40:25"/>
    <n v="13"/>
    <s v="PT;17;256;2815"/>
    <n v="360"/>
    <d v="2019-05-30T23:59:00"/>
    <n v="1"/>
    <x v="5"/>
    <x v="0"/>
    <x v="3"/>
  </r>
  <r>
    <x v="151"/>
    <n v="506855368"/>
    <n v="167039"/>
    <s v="AquisiÃ§Ã£o de serviÃ§os na Ã¡rea dos seguros"/>
    <d v="2019-05-21T14:45:26"/>
    <n v="3"/>
    <s v="PT;19;281;159"/>
    <n v="220"/>
    <d v="2019-06-06T23:00:00"/>
    <n v="1"/>
    <x v="1"/>
    <x v="0"/>
    <x v="3"/>
  </r>
  <r>
    <x v="0"/>
    <n v="508481287"/>
    <n v="167040"/>
    <m/>
    <d v="2019-05-21T14:51:38"/>
    <n v="9"/>
    <s v="PT;1;1;232"/>
    <n v="1"/>
    <m/>
    <n v="1"/>
    <x v="0"/>
    <x v="0"/>
    <x v="3"/>
  </r>
  <r>
    <x v="24"/>
    <n v="503311332"/>
    <n v="167041"/>
    <s v="AD 34/19 - ServiÃ§os de apoio tÃ©cnico e fiscalizaÃ§Ã£o de empreitadas de obras pÃºblicas promovidas pela EMEL"/>
    <d v="2019-05-21T14:53:17"/>
    <n v="1"/>
    <s v="PT;12;165;75"/>
    <n v="360"/>
    <d v="2019-05-24T17:00:00"/>
    <n v="1"/>
    <x v="1"/>
    <x v="0"/>
    <x v="3"/>
  </r>
  <r>
    <x v="33"/>
    <n v="505170876"/>
    <n v="167042"/>
    <s v="AquisiÃ§Ã£o de serviÃ§os para a elaboraÃ§Ã£o da carta verde do MunicÃ­pio de Lagos"/>
    <d v="2019-05-21T15:03:14"/>
    <n v="13"/>
    <s v="PT;9;117;1575"/>
    <n v="5"/>
    <d v="2019-06-04T17:00:00"/>
    <n v="1"/>
    <x v="1"/>
    <x v="0"/>
    <x v="3"/>
  </r>
  <r>
    <x v="70"/>
    <n v="506791220"/>
    <n v="167043"/>
    <s v="Projetos de arquitetura e especialidades para o Palacete dos Condes de Sampayo em Alhos Vedros, conforme Caderno de Encargos"/>
    <d v="2019-05-21T15:04:09"/>
    <n v="13"/>
    <s v="PT;16;239;2591"/>
    <n v="360"/>
    <d v="2019-06-10T23:59:00"/>
    <n v="1"/>
    <x v="1"/>
    <x v="0"/>
    <x v="3"/>
  </r>
  <r>
    <x v="70"/>
    <n v="506791220"/>
    <n v="167044"/>
    <m/>
    <d v="2019-05-21T15:07:32"/>
    <n v="13"/>
    <s v="PT;1;1;232"/>
    <n v="400"/>
    <m/>
    <n v="1"/>
    <x v="1"/>
    <x v="0"/>
    <x v="3"/>
  </r>
  <r>
    <x v="70"/>
    <n v="506791220"/>
    <n v="167045"/>
    <m/>
    <d v="2019-05-21T15:07:35"/>
    <n v="13"/>
    <m/>
    <n v="400"/>
    <m/>
    <n v="1"/>
    <x v="1"/>
    <x v="0"/>
    <x v="3"/>
  </r>
  <r>
    <x v="87"/>
    <n v="506826961"/>
    <n v="167046"/>
    <s v="ServiÃ§os de FiscalizaÃ§Ã£o externa - Empreitada de construÃ§Ã£o da adutora ao reservatÃ³rio das relvinhas"/>
    <d v="2019-05-21T15:17:48"/>
    <n v="13"/>
    <s v="PT;9;119;1587"/>
    <n v="400"/>
    <d v="2018-10-18T23:59:00"/>
    <n v="1"/>
    <x v="1"/>
    <x v="0"/>
    <x v="3"/>
  </r>
  <r>
    <x v="97"/>
    <n v="508354617"/>
    <n v="167049"/>
    <s v="AD 14/2019 - REG2021 - Acompanhamento e gestÃ£o operacional"/>
    <d v="2019-05-21T15:25:07"/>
    <n v="1"/>
    <s v="PT;1;1;232"/>
    <n v="360"/>
    <d v="2019-05-24T23:59:00"/>
    <n v="1"/>
    <x v="1"/>
    <x v="0"/>
    <x v="3"/>
  </r>
  <r>
    <x v="158"/>
    <n v="506907619"/>
    <n v="167050"/>
    <s v="ConstruÃ§Ã£o de AÃ§ude no Rio Homem"/>
    <d v="2019-05-21T15:27:39"/>
    <n v="3"/>
    <s v="PT;4;47;805"/>
    <n v="360"/>
    <d v="2019-06-26T23:59:00"/>
    <n v="1"/>
    <x v="1"/>
    <x v="0"/>
    <x v="3"/>
  </r>
  <r>
    <x v="4"/>
    <n v="506334562"/>
    <n v="167051"/>
    <s v="RequalificaÃ§Ã£o do Jardim do Cardal - Proc. n.Âº 31/2019"/>
    <d v="2019-05-21T15:29:17"/>
    <n v="3"/>
    <s v="PT;11;157;1950"/>
    <n v="5"/>
    <d v="2019-06-15T23:59:00"/>
    <n v="1"/>
    <x v="1"/>
    <x v="0"/>
    <x v="3"/>
  </r>
  <r>
    <x v="137"/>
    <n v="506818829"/>
    <n v="167052"/>
    <s v="ElaboraÃ§Ã£o da conclusÃ£o do programa de reabilitaÃ§Ã£o e requalificaÃ§Ã£o do Centro HistÃ³rico de Oliveira do Hospital"/>
    <d v="2019-05-21T15:34:50"/>
    <n v="13"/>
    <s v="PT;7;88;1431"/>
    <n v="5"/>
    <d v="2019-05-28T23:59:00"/>
    <n v="1"/>
    <x v="1"/>
    <x v="0"/>
    <x v="3"/>
  </r>
  <r>
    <x v="82"/>
    <n v="680012907"/>
    <n v="167054"/>
    <s v="ReparaÃ§Ã£o de redes de saneamento"/>
    <d v="2019-05-21T15:37:58"/>
    <n v="13"/>
    <s v="PT;17;256;2822"/>
    <n v="360"/>
    <d v="2019-05-28T23:59:00"/>
    <n v="1"/>
    <x v="5"/>
    <x v="0"/>
    <x v="3"/>
  </r>
  <r>
    <x v="87"/>
    <n v="506826961"/>
    <n v="167055"/>
    <s v="ServiÃ§os de FiscalizaÃ§Ã£o externa - Empreitada de construÃ§Ã£o da rede de abastecimento de Ã¡gua no sÃ­tio da corta porcas"/>
    <d v="2019-05-21T15:38:11"/>
    <n v="13"/>
    <s v="PT;9;119;1587"/>
    <n v="400"/>
    <d v="2018-10-18T23:59:00"/>
    <n v="1"/>
    <x v="1"/>
    <x v="0"/>
    <x v="3"/>
  </r>
  <r>
    <x v="33"/>
    <n v="505170876"/>
    <n v="167056"/>
    <s v="AquisiÃ§Ã£o de serviÃ§os para a elaboraÃ§Ã£o do Plano Municipal de ResÃ­duos do MunicÃ­pio de Lagos"/>
    <d v="2019-05-21T15:38:55"/>
    <n v="13"/>
    <s v="PT;9;117;1575"/>
    <n v="360"/>
    <d v="2019-06-04T17:00:00"/>
    <n v="1"/>
    <x v="1"/>
    <x v="0"/>
    <x v="3"/>
  </r>
  <r>
    <x v="33"/>
    <n v="505170876"/>
    <n v="167058"/>
    <s v="AquisiÃ§Ã£o de serviÃ§os de conceÃ§Ã£o e design para campanhas e projetos de sensibilizaÃ§Ã£o e educaÃ§Ã£o ambiental"/>
    <d v="2019-05-21T15:52:31"/>
    <n v="1"/>
    <s v="PT;9;117;1575"/>
    <n v="360"/>
    <d v="2019-05-28T17:00:00"/>
    <n v="1"/>
    <x v="1"/>
    <x v="0"/>
    <x v="3"/>
  </r>
  <r>
    <x v="24"/>
    <n v="503311332"/>
    <n v="167059"/>
    <s v="AD 37/19 - ElaboraÃ§Ã£o de estudo sobre a oferta e a procura de estacionamento e a mobilidade suave partilhada na freguesia de AlcÃ¢ntara"/>
    <d v="2019-05-21T15:59:29"/>
    <n v="1"/>
    <s v="PT;12;165;2001"/>
    <n v="360"/>
    <d v="2019-05-24T17:00:00"/>
    <n v="1"/>
    <x v="1"/>
    <x v="0"/>
    <x v="3"/>
  </r>
  <r>
    <x v="66"/>
    <n v="502530863"/>
    <n v="167060"/>
    <s v="Obras de recuperaÃ§Ã£o dos sistemas de Ar Condicionado do apartamento e quartos duplos do edifÃ­cio Norte da Pousada de Juventude de Alcoutim, sob gestÃ£o direta da Movijovem"/>
    <d v="2019-05-21T15:59:30"/>
    <n v="1"/>
    <s v="PT;9;112;1555"/>
    <n v="360"/>
    <d v="2019-05-30T19:00:00"/>
    <n v="1"/>
    <x v="2"/>
    <x v="0"/>
    <x v="3"/>
  </r>
  <r>
    <x v="87"/>
    <n v="506826961"/>
    <n v="167061"/>
    <s v="ServiÃ§os de FiscalizaÃ§Ã£o externa - Empreitada de construÃ§Ã£o da rede de abastecimento de Ã¡gua no sÃ­tio da corta porcas"/>
    <d v="2019-05-21T16:00:29"/>
    <n v="13"/>
    <s v="PT;9;119;1587"/>
    <n v="360"/>
    <d v="2019-06-13T23:59:00"/>
    <n v="1"/>
    <x v="1"/>
    <x v="0"/>
    <x v="3"/>
  </r>
  <r>
    <x v="68"/>
    <n v="512013241"/>
    <n v="167063"/>
    <s v="ConstruÃ§Ã£o do Parque de Estacionamento da Rua do Vencimento"/>
    <d v="2019-05-21T16:06:10"/>
    <n v="1"/>
    <m/>
    <n v="360"/>
    <d v="2019-05-28T17:00:00"/>
    <n v="1"/>
    <x v="1"/>
    <x v="0"/>
    <x v="3"/>
  </r>
  <r>
    <x v="80"/>
    <n v="505932512"/>
    <n v="167064"/>
    <m/>
    <d v="2019-05-21T16:16:54"/>
    <n v="3"/>
    <s v="PT;1;1;232"/>
    <n v="400"/>
    <m/>
    <n v="1"/>
    <x v="1"/>
    <x v="0"/>
    <x v="3"/>
  </r>
  <r>
    <x v="100"/>
    <n v="501692983"/>
    <n v="167066"/>
    <s v="DescontaminaÃ§Ã£o de exsurgÃªncias de Ã¡guas contaminadas no perÃ­metro mineiro da UrgeiriÃ§a"/>
    <d v="2019-05-21T16:20:55"/>
    <n v="13"/>
    <s v="PT;19;282;3133"/>
    <n v="340"/>
    <d v="2019-05-27T17:00:00"/>
    <n v="1"/>
    <x v="2"/>
    <x v="0"/>
    <x v="3"/>
  </r>
  <r>
    <x v="74"/>
    <n v="502177080"/>
    <n v="167067"/>
    <s v="AquisiÃ§Ã£o de 5 papeleiras compactadoras alimentadas por painÃ©is de energia solar."/>
    <d v="2019-05-21T16:21:32"/>
    <n v="13"/>
    <s v="PT;12;168;195"/>
    <n v="400"/>
    <d v="2019-05-13T17:00:00"/>
    <n v="1"/>
    <x v="1"/>
    <x v="0"/>
    <x v="3"/>
  </r>
  <r>
    <x v="33"/>
    <n v="505170876"/>
    <n v="167068"/>
    <s v="Fornecimento de contadores de Ã¡gua"/>
    <d v="2019-05-21T16:25:26"/>
    <n v="1"/>
    <s v="PT;9;117;1575"/>
    <n v="360"/>
    <d v="2019-05-28T17:00:00"/>
    <n v="1"/>
    <x v="1"/>
    <x v="0"/>
    <x v="3"/>
  </r>
  <r>
    <x v="33"/>
    <n v="505170876"/>
    <n v="167069"/>
    <s v="Fornecimento continuado de materiais para manutenÃ§Ã£o de ilhas ecolÃ³gicas"/>
    <d v="2019-05-21T16:35:15"/>
    <n v="1"/>
    <s v="PT;9;117;1575"/>
    <n v="360"/>
    <d v="2019-06-04T17:00:00"/>
    <n v="1"/>
    <x v="1"/>
    <x v="0"/>
    <x v="3"/>
  </r>
  <r>
    <x v="106"/>
    <n v="507866673"/>
    <n v="167070"/>
    <s v="AquisiÃ§Ã£o de Transformadores de PotÃªncia para instalaÃ§Ã£o em diversas instalaÃ§Ãµes da RNT"/>
    <d v="2019-05-21T16:45:18"/>
    <n v="5"/>
    <s v="PT;1;1;232"/>
    <n v="340"/>
    <d v="2019-07-29T17:00:00"/>
    <n v="1"/>
    <x v="2"/>
    <x v="0"/>
    <x v="3"/>
  </r>
  <r>
    <x v="74"/>
    <n v="502177080"/>
    <n v="167075"/>
    <s v="AquisiÃ§Ã£o de trÃªs viaturas do tipo Pick-up com traÃ§Ã£o 4WD"/>
    <d v="2019-05-21T16:57:07"/>
    <n v="3"/>
    <s v="PT;12;168;195"/>
    <n v="360"/>
    <d v="2019-05-27T17:00:00"/>
    <n v="1"/>
    <x v="1"/>
    <x v="0"/>
    <x v="3"/>
  </r>
  <r>
    <x v="14"/>
    <n v="501144218"/>
    <n v="167076"/>
    <m/>
    <d v="2019-05-21T17:00:22"/>
    <n v="1"/>
    <s v="PT;1;1;232"/>
    <n v="400"/>
    <m/>
    <n v="1"/>
    <x v="1"/>
    <x v="0"/>
    <x v="3"/>
  </r>
  <r>
    <x v="99"/>
    <n v="510089224"/>
    <n v="167079"/>
    <s v="DAP 2019.0071- AquisiÃ§Ã£o de ServiÃ§os de GestÃ£o e produÃ§Ã£o de conteÃºdos para o ano de 2019 Â¿ Projetos 70JÃ! e OrÃ§amento Participativo Jovem Portugal"/>
    <d v="2019-05-21T17:08:02"/>
    <n v="13"/>
    <s v="PT;1;1;232"/>
    <n v="360"/>
    <d v="2019-05-29T23:59:00"/>
    <n v="1"/>
    <x v="2"/>
    <x v="0"/>
    <x v="3"/>
  </r>
  <r>
    <x v="26"/>
    <n v="680017763"/>
    <n v="167081"/>
    <m/>
    <d v="2019-05-21T17:34:30"/>
    <n v="1"/>
    <s v="PT;1;1;232"/>
    <n v="1"/>
    <m/>
    <n v="1"/>
    <x v="5"/>
    <x v="0"/>
    <x v="3"/>
  </r>
  <r>
    <x v="0"/>
    <n v="508481287"/>
    <n v="167082"/>
    <s v="191G002238 - AquisiÃ§Ã£o de Imunoglobulina antilinfocitos coelho 20 mg/ml Inj. Amp. 5 ml - Ano 2019"/>
    <d v="2019-05-21T17:39:10"/>
    <n v="1"/>
    <s v="PT;12;165;2010"/>
    <n v="360"/>
    <d v="2019-05-27T17:00:00"/>
    <n v="1"/>
    <x v="0"/>
    <x v="0"/>
    <x v="3"/>
  </r>
  <r>
    <x v="175"/>
    <n v="500925895"/>
    <n v="167084"/>
    <s v="PrestaÃ§Ã£o de serviÃ§os jurÃ­dicos em regime de avenÃ§a"/>
    <d v="2019-05-21T18:11:46"/>
    <n v="1"/>
    <s v="PT;11;157;1950"/>
    <n v="360"/>
    <d v="2019-05-26T23:59:00"/>
    <n v="1"/>
    <x v="2"/>
    <x v="0"/>
    <x v="3"/>
  </r>
  <r>
    <x v="175"/>
    <n v="500925895"/>
    <n v="167085"/>
    <s v="AquisiÃ§Ã£o de comunicaÃ§Ãµes mÃ³veis para a CERCIPOM, CRL."/>
    <d v="2019-05-21T19:16:52"/>
    <n v="1"/>
    <s v="PT;11;157;1950"/>
    <n v="360"/>
    <d v="2019-05-26T23:59:00"/>
    <n v="1"/>
    <x v="2"/>
    <x v="0"/>
    <x v="3"/>
  </r>
  <r>
    <x v="60"/>
    <n v="504394029"/>
    <n v="167087"/>
    <m/>
    <d v="2019-05-22T09:26:24"/>
    <n v="6"/>
    <s v="PT;1;1;232"/>
    <n v="400"/>
    <m/>
    <n v="1"/>
    <x v="2"/>
    <x v="0"/>
    <x v="3"/>
  </r>
  <r>
    <x v="43"/>
    <n v="503035416"/>
    <n v="167091"/>
    <s v="AquisiÃ§Ã£o de DIENOGEST+ETINILESTRADIOL, OR, 2+0,03 MG; COM"/>
    <d v="2019-05-22T09:44:17"/>
    <n v="13"/>
    <s v="PT;1;1;232"/>
    <n v="340"/>
    <d v="2019-05-29T17:00:00"/>
    <n v="1"/>
    <x v="0"/>
    <x v="0"/>
    <x v="3"/>
  </r>
  <r>
    <x v="98"/>
    <n v="502130040"/>
    <n v="167093"/>
    <m/>
    <d v="2019-05-22T09:52:45"/>
    <n v="3"/>
    <s v="PT;1;1;232"/>
    <n v="400"/>
    <m/>
    <n v="1"/>
    <x v="1"/>
    <x v="0"/>
    <x v="3"/>
  </r>
  <r>
    <x v="4"/>
    <n v="506334562"/>
    <n v="167097"/>
    <s v="ManutenÃ§Ã£o e requalificaÃ§Ã£o de equipamentos de espaÃ§os de jogo e recreio do MunicÃ­pio de Pombal"/>
    <d v="2019-05-22T10:15:28"/>
    <n v="13"/>
    <s v="PT;11;157;1950"/>
    <n v="360"/>
    <d v="2019-06-04T23:59:00"/>
    <n v="1"/>
    <x v="1"/>
    <x v="0"/>
    <x v="3"/>
  </r>
  <r>
    <x v="9"/>
    <n v="506173968"/>
    <n v="167099"/>
    <s v="SERVIÃ‡OS DE RECOLHA DE RESÃDUOS URBANOS"/>
    <d v="2019-05-22T10:19:28"/>
    <n v="13"/>
    <s v="PT;16;243;261"/>
    <n v="360"/>
    <d v="2019-05-27T18:00:00"/>
    <n v="1"/>
    <x v="1"/>
    <x v="0"/>
    <x v="3"/>
  </r>
  <r>
    <x v="6"/>
    <n v="506037258"/>
    <n v="167101"/>
    <s v="IntervenÃ§Ãµes em infraestruturas de sistemas de iluminaÃ§Ã£o pÃºblica"/>
    <d v="2019-05-22T10:34:08"/>
    <n v="3"/>
    <s v="PT;17;256;203"/>
    <n v="340"/>
    <d v="2019-06-15T17:00:00"/>
    <n v="1"/>
    <x v="1"/>
    <x v="0"/>
    <x v="3"/>
  </r>
  <r>
    <x v="8"/>
    <n v="505187531"/>
    <n v="167102"/>
    <s v="Proc.Âº 359/DCOP/2019 - AQUISIÃ‡ÃƒO DE SERVIÃ‡OS DE RECOLHA DE INFORMAÃ‡ÃƒO GEORREFERENCIADA SOBRE A DIVERSIDADE E ABUNDÃ‚NCIA DE MACROFAUNA E FLORA NO ESPAÃ‡O MARÃTIMO DE CASCAIS"/>
    <d v="2019-05-22T10:37:56"/>
    <n v="13"/>
    <s v="PT;12;164;42"/>
    <n v="360"/>
    <d v="2019-05-28T23:59:00"/>
    <n v="1"/>
    <x v="1"/>
    <x v="0"/>
    <x v="3"/>
  </r>
  <r>
    <x v="33"/>
    <n v="505170876"/>
    <n v="167103"/>
    <s v="AquisiÃ§Ã£o de serviÃ§os de reparaÃ§Ã£o de portas de vidro automÃ¡ticas do Mercado de Santo Amaro"/>
    <d v="2019-05-22T10:44:29"/>
    <n v="1"/>
    <s v="PT;9;117;1575"/>
    <n v="5"/>
    <d v="2019-05-28T17:00:00"/>
    <n v="1"/>
    <x v="1"/>
    <x v="0"/>
    <x v="3"/>
  </r>
  <r>
    <x v="9"/>
    <n v="506173968"/>
    <n v="167107"/>
    <s v="PeÃ§as para assegurar a reparaÃ§Ã£o de contadores de Ã¡gua"/>
    <d v="2019-05-22T11:06:17"/>
    <n v="1"/>
    <s v="PT;16;243;261"/>
    <n v="360"/>
    <d v="2019-05-27T18:00:00"/>
    <n v="1"/>
    <x v="1"/>
    <x v="0"/>
    <x v="3"/>
  </r>
  <r>
    <x v="43"/>
    <n v="503035416"/>
    <n v="167109"/>
    <s v="AquisiÃ§Ã£o de Cloreto de PotÃ¡ssio 7,5% (10 ml)"/>
    <d v="2019-05-22T11:17:24"/>
    <n v="1"/>
    <s v="PT;1;1;232"/>
    <n v="300"/>
    <d v="2019-05-30T17:00:00"/>
    <n v="1"/>
    <x v="0"/>
    <x v="0"/>
    <x v="3"/>
  </r>
  <r>
    <x v="65"/>
    <n v="600084779"/>
    <n v="167110"/>
    <m/>
    <d v="2019-05-22T11:17:39"/>
    <n v="1"/>
    <s v="PT;1;1;232"/>
    <n v="400"/>
    <m/>
    <n v="1"/>
    <x v="2"/>
    <x v="0"/>
    <x v="3"/>
  </r>
  <r>
    <x v="38"/>
    <n v="505309939"/>
    <n v="167111"/>
    <s v="AquisiÃ§Ã£o de ServiÃ§os para a RealizaÃ§Ã£o de dois EspetÃ¡culos - Festival da Sardinha"/>
    <d v="2019-05-22T11:20:54"/>
    <n v="1"/>
    <s v="PT;9;121;1594"/>
    <n v="360"/>
    <d v="2019-05-29T16:30:00"/>
    <n v="1"/>
    <x v="1"/>
    <x v="0"/>
    <x v="3"/>
  </r>
  <r>
    <x v="21"/>
    <n v="506609553"/>
    <n v="167112"/>
    <s v="AquisiÃ§Ã£o de serviÃ§os de printing, finishing e produÃ§Ã£o digital de documentos para expediÃ§Ã£o / FaturaÃ§Ã£o de Ã¡guas, saneamento e resÃ­duos"/>
    <d v="2019-05-22T11:21:04"/>
    <n v="1"/>
    <s v="PT;8;101;1519"/>
    <n v="5"/>
    <d v="2019-05-31T23:59:00"/>
    <n v="1"/>
    <x v="1"/>
    <x v="0"/>
    <x v="3"/>
  </r>
  <r>
    <x v="2"/>
    <n v="503539473"/>
    <n v="167113"/>
    <s v="Empreitada de RequalificaÃ§Ã£o da linha de Ã¡gua da Praia da GalÃ©"/>
    <d v="2019-05-22T11:21:10"/>
    <n v="3"/>
    <s v="PT;9;111;1548"/>
    <n v="360"/>
    <d v="2019-06-07T23:59:00"/>
    <n v="1"/>
    <x v="1"/>
    <x v="0"/>
    <x v="3"/>
  </r>
  <r>
    <x v="43"/>
    <n v="503035416"/>
    <n v="167114"/>
    <s v="AquisiÃ§Ã£o de PROPOFOL IV 10MG/ML; 50ML SOL PERF (SERINGA PERFUSORA) e PROPOFOL IV 20MG/ML; 50ML SOL PERF (SERINGA PERFUSORA)"/>
    <d v="2019-05-22T11:21:17"/>
    <n v="1"/>
    <s v="PT;12;174;2096"/>
    <n v="340"/>
    <d v="2019-05-24T17:00:00"/>
    <n v="1"/>
    <x v="0"/>
    <x v="0"/>
    <x v="3"/>
  </r>
  <r>
    <x v="9"/>
    <n v="506173968"/>
    <n v="167116"/>
    <s v="ReparaÃ§Ã£o de contadores de Ã¡gua"/>
    <d v="2019-05-22T11:25:40"/>
    <n v="1"/>
    <s v="PT;16;243;261"/>
    <n v="360"/>
    <d v="2019-06-01T18:00:00"/>
    <n v="1"/>
    <x v="1"/>
    <x v="0"/>
    <x v="3"/>
  </r>
  <r>
    <x v="38"/>
    <n v="505309939"/>
    <n v="167117"/>
    <s v="AquisiÃ§Ã£o de serviÃ§os para limpeza de terrenos no MunicÃ­pio"/>
    <d v="2019-05-22T11:28:52"/>
    <n v="1"/>
    <s v="PT;9;121;274"/>
    <n v="360"/>
    <d v="2019-05-24T16:30:00"/>
    <n v="1"/>
    <x v="1"/>
    <x v="0"/>
    <x v="3"/>
  </r>
  <r>
    <x v="129"/>
    <n v="501258027"/>
    <n v="167118"/>
    <s v="FORNECIMENTO DE SERVIÃ‡OS PARA REALIZAÃ‡ÃƒO DE ESPETÃCULO MUSICAL"/>
    <d v="2019-05-22T11:31:37"/>
    <n v="13"/>
    <s v="PT;8;97;1483"/>
    <n v="340"/>
    <d v="2019-05-27T23:59:00"/>
    <n v="1"/>
    <x v="1"/>
    <x v="0"/>
    <x v="3"/>
  </r>
  <r>
    <x v="65"/>
    <n v="600084779"/>
    <n v="167119"/>
    <s v="Upgrade da soluÃ§Ã£o de backups para os ambientes centralizados OpenSystems (appliances e licenciamento) e serviÃ§os especializados de instalaÃ§Ã£o e upgrade e migraÃ§Ã£o da plataforma para os Centros de Dados PrimÃ¡rio e SecundÃ¡rio da AT"/>
    <d v="2019-05-22T11:33:18"/>
    <n v="5"/>
    <s v="PT;1;1;232"/>
    <n v="340"/>
    <d v="2019-08-17T17:00:00"/>
    <n v="1"/>
    <x v="2"/>
    <x v="0"/>
    <x v="3"/>
  </r>
  <r>
    <x v="4"/>
    <n v="506334562"/>
    <n v="167121"/>
    <s v="ContrataÃ§Ã£o de RevisÃµes, ManutenÃ§Ãµes e ReparaÃ§Ãµes para os VeÃ­culos Pesados (Chassis e Caixas Especiais) e MÃ¡quinas"/>
    <d v="2019-05-22T11:42:47"/>
    <n v="13"/>
    <s v="PT;11;157;1950"/>
    <n v="360"/>
    <d v="2019-05-27T23:59:00"/>
    <n v="1"/>
    <x v="1"/>
    <x v="0"/>
    <x v="3"/>
  </r>
  <r>
    <x v="11"/>
    <n v="506614913"/>
    <n v="167122"/>
    <s v="Empreitada de &quot;RequalificaÃ§Ã£o de PraÃ§a Bartolomeu Dias - Vila Franca de Xira&quot;."/>
    <d v="2019-05-22T11:44:38"/>
    <n v="13"/>
    <s v="PT;12;173;2086"/>
    <n v="360"/>
    <d v="2019-05-29T23:59:00"/>
    <n v="1"/>
    <x v="1"/>
    <x v="0"/>
    <x v="3"/>
  </r>
  <r>
    <x v="73"/>
    <n v="501112049"/>
    <n v="167123"/>
    <s v="AquisiÃ§Ã£o de ServiÃ§os para ProduÃ§Ã£o e Agenciamento de EspectÃ¡culos no Ã‚mbito do 16.Âº Encontro de Culturas"/>
    <d v="2019-05-22T11:48:06"/>
    <n v="13"/>
    <s v="PT;3;35;318"/>
    <n v="360"/>
    <d v="2019-05-27T16:00:00"/>
    <n v="1"/>
    <x v="1"/>
    <x v="0"/>
    <x v="3"/>
  </r>
  <r>
    <x v="13"/>
    <n v="501294104"/>
    <n v="167125"/>
    <s v="PRESTAÃ‡ÃƒO DE SERVIÃ‡OS DE JARDINEIRO POR 12 MESES"/>
    <d v="2019-05-22T11:50:35"/>
    <n v="1"/>
    <s v="PT;16;245;2623"/>
    <n v="30"/>
    <d v="1970-01-01T23:59:00"/>
    <n v="1"/>
    <x v="1"/>
    <x v="0"/>
    <x v="3"/>
  </r>
  <r>
    <x v="13"/>
    <n v="501294104"/>
    <n v="167126"/>
    <s v="FORNECIMENTO E INSTALAÃ‡ÃƒO DE CABLAGEM E EQUIPAMENTOS DE REDE INFORMÃTICA"/>
    <d v="2019-05-22T11:51:01"/>
    <n v="13"/>
    <s v="PT;16;245;321"/>
    <n v="360"/>
    <d v="2019-05-25T23:59:00"/>
    <n v="1"/>
    <x v="1"/>
    <x v="0"/>
    <x v="3"/>
  </r>
  <r>
    <x v="133"/>
    <n v="501389660"/>
    <n v="167127"/>
    <m/>
    <d v="2019-05-22T11:54:27"/>
    <n v="13"/>
    <m/>
    <n v="1"/>
    <m/>
    <n v="1"/>
    <x v="2"/>
    <x v="0"/>
    <x v="3"/>
  </r>
  <r>
    <x v="43"/>
    <n v="503035416"/>
    <n v="167128"/>
    <s v="AquisiÃ§Ã£o de Carbamazepina 200 mg cap/comp"/>
    <d v="2019-05-22T11:56:04"/>
    <n v="13"/>
    <s v="PT;1;1;232"/>
    <n v="340"/>
    <d v="2019-05-29T17:00:00"/>
    <n v="1"/>
    <x v="0"/>
    <x v="0"/>
    <x v="3"/>
  </r>
  <r>
    <x v="80"/>
    <n v="505932512"/>
    <n v="167129"/>
    <s v="Consulta PrÃ©via para PrestaÃ§Ã£o de ServiÃ§os de ReformulaÃ§Ã£o/RevisÃ£o do Projeto da Ecovia e Ciclovias do Litoral Sudoeste- Concelho de Aljezur"/>
    <d v="2019-05-22T11:58:47"/>
    <n v="13"/>
    <s v="PT;9;113;1556"/>
    <n v="360"/>
    <d v="2019-06-03T23:59:00"/>
    <n v="1"/>
    <x v="1"/>
    <x v="0"/>
    <x v="3"/>
  </r>
  <r>
    <x v="13"/>
    <n v="501294104"/>
    <n v="167130"/>
    <s v="FORNECIMENTO E INSTALAÃ‡ÃƒO DE SISTEMAS DE ILUMINAÃ‡ÃƒO"/>
    <d v="2019-05-22T12:04:25"/>
    <n v="1"/>
    <s v="PT;16;245;2623"/>
    <n v="300"/>
    <d v="2019-05-28T23:59:00"/>
    <n v="1"/>
    <x v="1"/>
    <x v="0"/>
    <x v="3"/>
  </r>
  <r>
    <x v="8"/>
    <n v="505187531"/>
    <n v="167131"/>
    <m/>
    <d v="2019-05-22T12:04:31"/>
    <n v="13"/>
    <s v="PT;1;1;232"/>
    <n v="400"/>
    <m/>
    <n v="1"/>
    <x v="1"/>
    <x v="0"/>
    <x v="3"/>
  </r>
  <r>
    <x v="37"/>
    <n v="504293125"/>
    <n v="167132"/>
    <s v="Novo Mercado da Pontinha"/>
    <d v="2019-05-22T12:20:06"/>
    <n v="3"/>
    <s v="PT;12;175;2098"/>
    <n v="360"/>
    <d v="2019-06-12T23:59:00"/>
    <n v="1"/>
    <x v="1"/>
    <x v="0"/>
    <x v="3"/>
  </r>
  <r>
    <x v="8"/>
    <n v="505187531"/>
    <n v="167133"/>
    <s v="SERVIÃ‡OS PARA CONSERVAÃ‡ÃƒO E RESTAURO DO PATRIMÃ“NIO AZULEJAR DA ESCOLA MONUMENTO D. LUIS I Proc.Âº 411/DCOP/2019"/>
    <d v="2019-05-22T12:29:53"/>
    <n v="13"/>
    <s v="PT;12;164;42"/>
    <n v="360"/>
    <d v="2019-05-28T23:59:00"/>
    <n v="1"/>
    <x v="1"/>
    <x v="0"/>
    <x v="3"/>
  </r>
  <r>
    <x v="3"/>
    <n v="500051054"/>
    <n v="167134"/>
    <s v="O objeto do contrato consiste na prestaÃ§Ã£o de serviÃ§os de ElaboraÃ§Ã£o de Projeto de RequalificaÃ§Ã£o da Fachada e Ãtrio de Atendimento do EdifÃ­cio dos ServiÃ§os TÃ©cnicos da CÃ¢mara Municipal de Almada; O desenvolvimento do Projeto deverÃ¡ ter por base os trÃªs pontos-chave apresentados no Programa Preliminar, a saber: Desenvolvimento de Projeto Conceptual, DecoraÃ§Ã£o de interior e Projeto de Design (Exterior e Interior)."/>
    <d v="2019-05-22T12:41:56"/>
    <n v="1"/>
    <s v="PT;16;236;2579"/>
    <n v="340"/>
    <d v="2019-06-01T18:30:00"/>
    <n v="1"/>
    <x v="1"/>
    <x v="0"/>
    <x v="3"/>
  </r>
  <r>
    <x v="33"/>
    <n v="505170876"/>
    <n v="167135"/>
    <s v="Fornecimento continuado de materiais de escritÃ³rio"/>
    <d v="2019-05-22T13:00:26"/>
    <n v="13"/>
    <s v="PT;9;117;1575"/>
    <n v="360"/>
    <d v="2019-06-05T17:00:00"/>
    <n v="1"/>
    <x v="1"/>
    <x v="0"/>
    <x v="3"/>
  </r>
  <r>
    <x v="106"/>
    <n v="507866673"/>
    <n v="167136"/>
    <s v="Conforme PeÃ§as do concurso"/>
    <d v="2019-05-22T13:36:07"/>
    <n v="5"/>
    <s v="PT;1;1;232"/>
    <n v="340"/>
    <d v="2019-06-04T17:00:00"/>
    <n v="1"/>
    <x v="2"/>
    <x v="0"/>
    <x v="3"/>
  </r>
  <r>
    <x v="2"/>
    <n v="503539473"/>
    <n v="167137"/>
    <s v="Empreitada de adaptaÃ§Ã£o do edifÃ­cio administrativo de Vale Pedras"/>
    <d v="2019-05-22T13:40:02"/>
    <n v="1"/>
    <s v="PT;9;111;1551"/>
    <n v="360"/>
    <d v="2019-05-25T23:59:00"/>
    <n v="1"/>
    <x v="1"/>
    <x v="0"/>
    <x v="3"/>
  </r>
  <r>
    <x v="89"/>
    <n v="511010435"/>
    <n v="167138"/>
    <s v="AvaliaÃ§Ã£o da qualidade do ar interior, concentraÃ§Ã£o de agentes quÃ­micos e presenÃ§a da Legionella"/>
    <d v="2019-05-22T13:42:22"/>
    <n v="13"/>
    <s v="PT;21;318;38"/>
    <n v="360"/>
    <d v="2019-06-06T23:59:00"/>
    <n v="1"/>
    <x v="2"/>
    <x v="0"/>
    <x v="3"/>
  </r>
  <r>
    <x v="133"/>
    <n v="501389660"/>
    <n v="167139"/>
    <m/>
    <d v="2019-05-22T13:56:23"/>
    <n v="13"/>
    <s v="PT;1;1;232"/>
    <n v="1"/>
    <m/>
    <n v="1"/>
    <x v="2"/>
    <x v="0"/>
    <x v="3"/>
  </r>
  <r>
    <x v="133"/>
    <n v="501389660"/>
    <n v="167140"/>
    <s v="Software para planeamento e gestÃ£o de projetos"/>
    <d v="2019-05-22T14:02:15"/>
    <n v="13"/>
    <s v="PT;12;165;2010"/>
    <n v="200"/>
    <d v="2019-06-07T17:30:00"/>
    <n v="1"/>
    <x v="2"/>
    <x v="0"/>
    <x v="3"/>
  </r>
  <r>
    <x v="138"/>
    <n v="506087000"/>
    <n v="167141"/>
    <s v="Fornecimento continuado de inertes de calcÃ¡rio"/>
    <d v="2019-05-22T14:09:49"/>
    <n v="3"/>
    <s v="PT;7;79;138"/>
    <n v="360"/>
    <d v="2019-06-02T17:00:00"/>
    <n v="1"/>
    <x v="1"/>
    <x v="0"/>
    <x v="3"/>
  </r>
  <r>
    <x v="13"/>
    <n v="501294104"/>
    <n v="167142"/>
    <s v="PRESTAÃ‡ÃƒO DE SERVIÃ‡OS VETERINÃRIOS, POR 12 MESES"/>
    <d v="2019-05-22T14:12:40"/>
    <n v="1"/>
    <s v="PT;16;245;2623"/>
    <n v="360"/>
    <d v="2019-06-06T23:59:00"/>
    <n v="1"/>
    <x v="1"/>
    <x v="0"/>
    <x v="3"/>
  </r>
  <r>
    <x v="116"/>
    <n v="505656000"/>
    <n v="167143"/>
    <s v="AquisiÃ§Ã£o de RefeiÃ§Ãµes Escolares - Ano Letivo 2019/2020"/>
    <d v="2019-05-22T14:13:44"/>
    <n v="1"/>
    <s v="PT;15;225;196"/>
    <n v="360"/>
    <d v="2019-05-29T23:59:00"/>
    <n v="1"/>
    <x v="1"/>
    <x v="0"/>
    <x v="3"/>
  </r>
  <r>
    <x v="98"/>
    <n v="502130040"/>
    <n v="167144"/>
    <s v="RequalificaÃ§Ã£o do Mercado Municipal do Cercal do Alentejo"/>
    <d v="2019-05-22T14:15:21"/>
    <n v="3"/>
    <s v="PT;16;242;2606"/>
    <n v="5"/>
    <d v="2019-06-13T17:00:00"/>
    <n v="1"/>
    <x v="1"/>
    <x v="0"/>
    <x v="3"/>
  </r>
  <r>
    <x v="3"/>
    <n v="500051054"/>
    <n v="167145"/>
    <m/>
    <d v="2019-05-22T14:16:38"/>
    <n v="13"/>
    <s v="PT;1;1;232"/>
    <n v="400"/>
    <m/>
    <n v="1"/>
    <x v="1"/>
    <x v="0"/>
    <x v="3"/>
  </r>
  <r>
    <x v="49"/>
    <n v="502098139"/>
    <n v="167146"/>
    <s v="CONTRATAÃ‡ÃƒO DA AQUISIÃ‡ÃƒO DE FARDAMENTO PARA O QUARTEL DO CORPO DE BOMBEIROS MUNICIPAIS DE LOULÃ‰."/>
    <d v="2019-05-22T14:18:07"/>
    <n v="13"/>
    <s v="PT;9;118;109"/>
    <n v="340"/>
    <d v="2019-05-27T18:00:00"/>
    <n v="1"/>
    <x v="1"/>
    <x v="0"/>
    <x v="3"/>
  </r>
  <r>
    <x v="21"/>
    <n v="506609553"/>
    <n v="167147"/>
    <s v="AquisiÃ§Ã£o de serviÃ§os - InstalaÃ§Ã£o de plataforma informÃ¡tica de gestÃ£o de cemitÃ©rios e serviÃ§os de consultoria para mapeamento, migraÃ§Ã£o, registos e consolidaÃ§Ã£o de dados"/>
    <d v="2019-05-22T14:18:23"/>
    <n v="1"/>
    <s v="PT;8;101;1519"/>
    <n v="360"/>
    <d v="2019-05-31T23:59:00"/>
    <n v="1"/>
    <x v="1"/>
    <x v="0"/>
    <x v="3"/>
  </r>
  <r>
    <x v="9"/>
    <n v="506173968"/>
    <n v="167148"/>
    <s v="RemodelaÃ§Ã£o de InstalaÃ§Ãµes SanitÃ¡rias, Pinturas Interiores e SubstituiÃ§Ã£o da Cobertura dos Alpendres"/>
    <d v="2019-05-22T14:21:33"/>
    <n v="13"/>
    <s v="PT;16;243;2612"/>
    <n v="360"/>
    <d v="2019-06-04T17:30:00"/>
    <n v="1"/>
    <x v="1"/>
    <x v="0"/>
    <x v="3"/>
  </r>
  <r>
    <x v="133"/>
    <n v="501389660"/>
    <n v="167151"/>
    <m/>
    <d v="2019-05-22T14:30:50"/>
    <n v="13"/>
    <s v="PT;1;1;232"/>
    <n v="1"/>
    <m/>
    <n v="1"/>
    <x v="2"/>
    <x v="0"/>
    <x v="3"/>
  </r>
  <r>
    <x v="34"/>
    <n v="508069645"/>
    <n v="167152"/>
    <s v="PE_19053_CPE - EMPREITADA DE REPARAÃ‡ÃƒO DE ANOMALIAS E DEFEITOS DE OBRA NA ESCOLA SECUNDÃRIA DE CARLOS AMARANTE, EM BRAGA"/>
    <d v="2019-05-22T14:38:33"/>
    <n v="13"/>
    <s v="PT;4;40;645"/>
    <n v="360"/>
    <d v="2019-05-30T17:00:00"/>
    <n v="1"/>
    <x v="6"/>
    <x v="0"/>
    <x v="3"/>
  </r>
  <r>
    <x v="138"/>
    <n v="506087000"/>
    <n v="167153"/>
    <s v="ConfeÃ§Ã£o e fornecimento de refeiÃ§Ãµes escolares aos alunos das EB1's e JI's do Concelho de Cantanhede, durante o ano letivo de 2019/2020, ao abrigo do Acordo Quadro para fornecimento de refeiÃ§Ãµes escolares (CIMRC-AQ 01/16), promovido pela CIM-RC"/>
    <d v="2019-05-22T14:45:04"/>
    <n v="13"/>
    <s v="PT;7;79;138"/>
    <n v="360"/>
    <d v="2019-06-02T17:00:00"/>
    <n v="1"/>
    <x v="1"/>
    <x v="0"/>
    <x v="3"/>
  </r>
  <r>
    <x v="24"/>
    <n v="503311332"/>
    <n v="167154"/>
    <s v="CP 27/19 - Concurso PÃºblico para execuÃ§Ã£o de empreitada de obra pÃºblica com vista Ã  construÃ§Ã£o de uma zona de estacionamento na Rua Maria Pia, Campo de Ouriqu"/>
    <d v="2019-05-22T14:45:16"/>
    <n v="3"/>
    <s v="PT;12;165;2015"/>
    <n v="5"/>
    <d v="2019-06-06T17:00:00"/>
    <n v="1"/>
    <x v="1"/>
    <x v="0"/>
    <x v="3"/>
  </r>
  <r>
    <x v="61"/>
    <n v="501597395"/>
    <n v="167155"/>
    <s v="O presente procedimento tem como objeto principal a AquisiÃ§Ã£o de ServiÃ§os de TelecomunicaÃ§Ãµes MÃ³veis, para a Carristur, nos termos melhor definidos nas clÃ¡usulas tÃ©cnicas do Caderno de Encargos."/>
    <d v="2019-05-22T14:48:04"/>
    <n v="3"/>
    <s v="PT;12;165;2007"/>
    <n v="340"/>
    <d v="2019-06-07T23:59:00"/>
    <n v="1"/>
    <x v="2"/>
    <x v="0"/>
    <x v="3"/>
  </r>
  <r>
    <x v="90"/>
    <n v="503541567"/>
    <n v="167156"/>
    <s v="Empreitada 164/Gebalis/2019 - Bairro Quinta das Laranjeiras, Lotes 1 a 17 e 20 a 24 - ExecuÃ§Ã£o da rede de abastecimento de Ã¡gua"/>
    <d v="2019-05-22T14:50:18"/>
    <n v="3"/>
    <s v="PT;12;165;2008"/>
    <n v="220"/>
    <d v="2019-06-14T23:59:00"/>
    <n v="1"/>
    <x v="1"/>
    <x v="0"/>
    <x v="3"/>
  </r>
  <r>
    <x v="8"/>
    <n v="505187531"/>
    <n v="167157"/>
    <m/>
    <d v="2019-05-22T14:50:48"/>
    <n v="13"/>
    <s v="PT;1;1;232"/>
    <n v="400"/>
    <m/>
    <n v="1"/>
    <x v="1"/>
    <x v="0"/>
    <x v="3"/>
  </r>
  <r>
    <x v="51"/>
    <n v="506624200"/>
    <n v="167158"/>
    <m/>
    <d v="2019-05-22T14:52:36"/>
    <n v="3"/>
    <s v="PT;1;1;232"/>
    <n v="400"/>
    <m/>
    <n v="1"/>
    <x v="1"/>
    <x v="0"/>
    <x v="3"/>
  </r>
  <r>
    <x v="14"/>
    <n v="501144218"/>
    <n v="167159"/>
    <s v="AquisiÃ§Ã£o de sacos Prestos BD 130 Lts 90x120 espessura 0,08 micro"/>
    <d v="2019-05-22T15:01:16"/>
    <n v="1"/>
    <s v="PT;16;244;2617"/>
    <n v="400"/>
    <d v="2019-05-10T18:00:00"/>
    <n v="1"/>
    <x v="1"/>
    <x v="0"/>
    <x v="3"/>
  </r>
  <r>
    <x v="106"/>
    <n v="507866673"/>
    <n v="167160"/>
    <s v="Estabelecimento de ServidÃµes na Linha Feira - Ribeira de Pena, troÃ§o entre a SE Feira e o apoio 49 da Linha Carrapatelo - Estarreja 3, a 220(400) kV"/>
    <d v="2019-05-22T15:05:11"/>
    <n v="5"/>
    <s v="PT;1;1;232"/>
    <n v="340"/>
    <d v="2019-06-03T17:00:00"/>
    <n v="1"/>
    <x v="2"/>
    <x v="0"/>
    <x v="3"/>
  </r>
  <r>
    <x v="14"/>
    <n v="501144218"/>
    <n v="167161"/>
    <s v="AquisiÃ§Ã£o de Sacos pretos BD 130 Lts, 90X120 espessura 0,08 micro"/>
    <d v="2019-05-22T15:04:18"/>
    <n v="13"/>
    <s v="PT;16;244;2616"/>
    <n v="360"/>
    <d v="2019-06-01T18:00:00"/>
    <n v="1"/>
    <x v="1"/>
    <x v="0"/>
    <x v="3"/>
  </r>
  <r>
    <x v="34"/>
    <n v="508069645"/>
    <n v="167162"/>
    <s v="PE_19054_AAQ - PRESTAÃ‡ÃƒO DE SERVIÃ‡OS DE CONSERVAÃ‡ÃƒO, MANUTENÃ‡ÃƒO E APOIO Ã€ EXPLORAÃ‡ÃƒO DAS ESCOLAS DA REGIÃƒO SUL DO PROGRAMA DE MODERNIZAÃ‡ÃƒO DA PARQUE ESCOLAR - LOTE LS8, AO ABRIGO DO ACORDO QUADRO N.Âº 22/2018 CELEBRADO COM A PARQUE ESCOLAR, E.P.E."/>
    <d v="2019-05-22T15:06:38"/>
    <n v="3"/>
    <m/>
    <n v="360"/>
    <d v="2019-05-29T17:00:00"/>
    <n v="1"/>
    <x v="6"/>
    <x v="0"/>
    <x v="3"/>
  </r>
  <r>
    <x v="106"/>
    <n v="507866673"/>
    <n v="167163"/>
    <s v="Conforme peÃ§as do concurso"/>
    <d v="2019-05-22T15:09:48"/>
    <n v="5"/>
    <s v="PT;1;1;232"/>
    <n v="340"/>
    <d v="2019-06-06T17:00:00"/>
    <n v="1"/>
    <x v="2"/>
    <x v="0"/>
    <x v="3"/>
  </r>
  <r>
    <x v="34"/>
    <n v="508069645"/>
    <n v="167164"/>
    <s v="PE_19059_AAQ - PRESTAÃ‡ÃƒO DE SERVIÃ‡OS DE CONSERVAÃ‡ÃƒO, MANUTENÃ‡ÃƒO E APOIO Ã€ EXPLORAÃ‡ÃƒO DAS ESCOLAS DA REGIÃƒO NORTE DO PROGRAMA DE MODERNIZAÃ‡ÃƒO DA PARQUE ESCOLAR - LOTE LN1, AO ABRIGO DO ACORDO QUADRO N.Âº 20/2018 CELEBRADO COM A PARQUE ESCOLAR, E.P.E."/>
    <d v="2019-05-22T15:19:04"/>
    <n v="3"/>
    <m/>
    <n v="360"/>
    <d v="2019-05-31T17:00:00"/>
    <n v="1"/>
    <x v="6"/>
    <x v="0"/>
    <x v="3"/>
  </r>
  <r>
    <x v="138"/>
    <n v="506087000"/>
    <n v="167165"/>
    <s v="ReparaÃ§Ã£o dos estragos causados pelo Leslie na cobertura de edifÃ­cios no recinto da Expofacic e na cobertura do estacionamento de motociclos no EdifÃ­cio dos Estaleiros Municipais"/>
    <d v="2019-05-22T15:20:41"/>
    <n v="1"/>
    <s v="PT;7;79;1271"/>
    <n v="360"/>
    <d v="2019-05-29T17:00:00"/>
    <n v="1"/>
    <x v="1"/>
    <x v="0"/>
    <x v="3"/>
  </r>
  <r>
    <x v="76"/>
    <n v="512105030"/>
    <n v="167166"/>
    <m/>
    <d v="2019-05-22T15:27:22"/>
    <n v="1"/>
    <m/>
    <n v="400"/>
    <m/>
    <n v="1"/>
    <x v="0"/>
    <x v="0"/>
    <x v="3"/>
  </r>
  <r>
    <x v="65"/>
    <n v="600084779"/>
    <n v="167167"/>
    <s v="RenovaÃ§Ã£o do licenciamento de software &quot;Threat prevention e URL Filtering&quot;"/>
    <d v="2019-05-22T15:33:34"/>
    <n v="3"/>
    <m/>
    <n v="5"/>
    <d v="2019-06-02T17:00:00"/>
    <n v="1"/>
    <x v="2"/>
    <x v="0"/>
    <x v="3"/>
  </r>
  <r>
    <x v="3"/>
    <n v="500051054"/>
    <n v="167168"/>
    <s v="AquisiÃ§Ã£o de licenciamento do software AUTOCAD"/>
    <d v="2019-05-22T15:43:05"/>
    <n v="13"/>
    <s v="PT;1;1;232"/>
    <n v="5"/>
    <d v="2019-05-25T19:00:00"/>
    <n v="1"/>
    <x v="1"/>
    <x v="0"/>
    <x v="3"/>
  </r>
  <r>
    <x v="34"/>
    <n v="508069645"/>
    <n v="167169"/>
    <s v="PE_19055_AAQ - PRESTAÃ‡ÃƒO DE SERVIÃ‡OS DE CONSERVAÃ‡ÃƒO, MANUTENÃ‡ÃƒO E APOIO Ã€ EXPLORAÃ‡ÃƒO DAS ESCOLAS DA REGIÃƒO CENTRO DO PROGRAMA DE MODERNIZAÃ‡ÃƒO DA PARQUE ESCOLAR - LOTE LC4, AO ABRIGO DO ACORDO QUADRO N.Âº 21/2018 CELEBRADO COM A PARQUE ESCOLAR, E.P.E."/>
    <d v="2019-05-22T15:58:29"/>
    <n v="3"/>
    <m/>
    <n v="360"/>
    <d v="2019-05-29T17:00:00"/>
    <n v="1"/>
    <x v="6"/>
    <x v="0"/>
    <x v="3"/>
  </r>
  <r>
    <x v="11"/>
    <n v="506614913"/>
    <n v="167170"/>
    <s v="AquisiÃ§Ã£o de bombas centrifugas de piscina para as instalaÃ§Ãµes das Piscinas municipais da PÃ³voa de Sta. Iria, de Alverca do Ribatejo e da Qta. das Drogas"/>
    <d v="2019-05-22T16:24:54"/>
    <n v="1"/>
    <s v="PT;12;173;2086"/>
    <n v="360"/>
    <d v="2019-06-14T12:00:00"/>
    <n v="1"/>
    <x v="1"/>
    <x v="0"/>
    <x v="3"/>
  </r>
  <r>
    <x v="83"/>
    <n v="512026840"/>
    <n v="167171"/>
    <s v="Contrato de fornecimento de revestimento em aÃ§o para a execuÃ§Ã£o de poÃ§os geotÃ©rmicos nos campos geotÃ©rmicos da Ribeira Grande e do Pico Alto."/>
    <d v="2019-05-22T16:28:05"/>
    <n v="3"/>
    <s v="PT;20;298;47"/>
    <n v="360"/>
    <d v="2019-06-06T23:59:00"/>
    <n v="1"/>
    <x v="2"/>
    <x v="0"/>
    <x v="3"/>
  </r>
  <r>
    <x v="27"/>
    <n v="506722422"/>
    <n v="167173"/>
    <s v="AquisiÃ§Ã£o de ServiÃ§os para RevisÃ£o dos Projetos de ExecuÃ§Ã£o de ReabilitaÃ§Ã£o da Envolvente e do Edificado do Bairro da Liberdade, CouÃ§o"/>
    <d v="2019-05-22T16:32:15"/>
    <n v="1"/>
    <s v="PT;15;220;2473"/>
    <n v="340"/>
    <d v="2019-05-28T23:59:00"/>
    <n v="1"/>
    <x v="1"/>
    <x v="0"/>
    <x v="3"/>
  </r>
  <r>
    <x v="1"/>
    <n v="506673626"/>
    <n v="167174"/>
    <s v="AquisiÃ§Ã£o de serviÃ§os de desmataÃ§Ã£o de terrenos do municÃ­pio do Barreiro, incluindo logradouros nÃ£o consolidados"/>
    <d v="2019-05-22T16:37:45"/>
    <n v="3"/>
    <s v="PT;16;237;31"/>
    <n v="360"/>
    <d v="2019-06-03T23:59:00"/>
    <n v="1"/>
    <x v="1"/>
    <x v="0"/>
    <x v="3"/>
  </r>
  <r>
    <x v="4"/>
    <n v="506334562"/>
    <n v="167175"/>
    <s v="AquisiÃ§Ã£o de Licenciamento de UtilizaÃ§Ã£o do Sistema de IdentificaÃ§Ã£o de Cores para DaltÃ³nicos - CÃ³digo ColorADD e Consultoria de Apoio Ã  sua ImplementaÃ§Ã£o no Ã‚mbito Balnear"/>
    <d v="2019-05-22T16:43:17"/>
    <n v="1"/>
    <s v="PT;11;157;1950"/>
    <n v="360"/>
    <d v="2019-05-28T23:59:00"/>
    <n v="1"/>
    <x v="1"/>
    <x v="0"/>
    <x v="3"/>
  </r>
  <r>
    <x v="8"/>
    <n v="505187531"/>
    <n v="167176"/>
    <s v="AquisiÃ§Ã£o de serviÃ§os de produÃ§Ã£o musical e produÃ§Ã£o do evento Â¿Harley DavidsonÂ¿"/>
    <d v="2019-05-22T16:45:13"/>
    <n v="13"/>
    <s v="PT;12;164;42"/>
    <n v="360"/>
    <d v="2019-05-28T23:59:00"/>
    <n v="1"/>
    <x v="1"/>
    <x v="0"/>
    <x v="3"/>
  </r>
  <r>
    <x v="14"/>
    <n v="501144218"/>
    <n v="167180"/>
    <s v="AquisiÃ§Ã£o de Equipamentos InformÃ¡ticos para diversos serviÃ§os da Autarquia"/>
    <d v="2019-05-22T17:05:31"/>
    <n v="1"/>
    <s v="PT;16;244;2617"/>
    <n v="400"/>
    <d v="2019-05-10T18:00:00"/>
    <n v="1"/>
    <x v="1"/>
    <x v="0"/>
    <x v="3"/>
  </r>
  <r>
    <x v="70"/>
    <n v="506791220"/>
    <n v="167181"/>
    <s v="AssistÃªncia a banhistas e vigilÃ¢ncia do plano de Ã¡gua nas Piscinas da Baixa da Banheira"/>
    <d v="2019-05-22T17:13:44"/>
    <n v="1"/>
    <s v="PT;16;239;78"/>
    <n v="360"/>
    <d v="2019-05-26T23:59:00"/>
    <n v="1"/>
    <x v="1"/>
    <x v="0"/>
    <x v="3"/>
  </r>
  <r>
    <x v="57"/>
    <n v="506780902"/>
    <n v="167183"/>
    <s v="ServiÃ§o de lavagem a quente, desinfecÃ§Ã£o, desengorduramento e desodorizaÃ§Ã£o de contentores e baldes de RSU, no concelho do Cartaxo"/>
    <d v="2019-05-22T18:39:08"/>
    <n v="3"/>
    <s v="PT;15;217;81"/>
    <n v="360"/>
    <d v="2019-06-15T23:59:00"/>
    <n v="1"/>
    <x v="1"/>
    <x v="0"/>
    <x v="3"/>
  </r>
  <r>
    <x v="11"/>
    <n v="506614913"/>
    <n v="167184"/>
    <m/>
    <d v="2019-05-22T22:36:37"/>
    <n v="1"/>
    <m/>
    <n v="400"/>
    <m/>
    <n v="1"/>
    <x v="1"/>
    <x v="0"/>
    <x v="3"/>
  </r>
  <r>
    <x v="11"/>
    <n v="506614913"/>
    <n v="167185"/>
    <s v="ContrataÃ§Ã£o dos grupos Bandinha da Moca, Trinca Espinhas, Cavalinho da Boa Vai Ela, Marchinha do Botequim, Grupeto do Coreto, Camisas Negras e Fanfarra d'Os Bichos para realizaÃ§Ã£o de animaÃ§Ã£o itinerante no Ã¢mbito do Colete Encarnado de 2019"/>
    <d v="2019-05-22T22:37:06"/>
    <n v="1"/>
    <s v="PT;12;173;2086"/>
    <n v="360"/>
    <d v="2019-05-29T23:59:00"/>
    <n v="1"/>
    <x v="1"/>
    <x v="0"/>
    <x v="3"/>
  </r>
  <r>
    <x v="11"/>
    <n v="506614913"/>
    <n v="167186"/>
    <s v="Fornecimento em contÃ­nuo de papÃ©is de higiene para o MunicÃ­pio de Vila Franca de Xira"/>
    <d v="2019-05-22T22:40:59"/>
    <n v="3"/>
    <s v="PT;12;173;2086"/>
    <n v="360"/>
    <d v="2019-06-01T23:59:00"/>
    <n v="1"/>
    <x v="1"/>
    <x v="0"/>
    <x v="3"/>
  </r>
  <r>
    <x v="11"/>
    <n v="506614913"/>
    <n v="167187"/>
    <m/>
    <d v="2019-05-22T22:45:54"/>
    <n v="13"/>
    <s v="PT;12;173;2086"/>
    <n v="400"/>
    <m/>
    <n v="1"/>
    <x v="1"/>
    <x v="0"/>
    <x v="3"/>
  </r>
  <r>
    <x v="27"/>
    <n v="506722422"/>
    <n v="167207"/>
    <s v="PrestaÃ§Ã£o de serviÃ§os de Arqueologia - Carta ArqueolÃ³gica do Concelho"/>
    <d v="2019-05-23T09:30:59"/>
    <n v="1"/>
    <s v="PT;15;220;200"/>
    <n v="340"/>
    <d v="2019-05-29T23:59:00"/>
    <n v="1"/>
    <x v="1"/>
    <x v="0"/>
    <x v="3"/>
  </r>
  <r>
    <x v="2"/>
    <n v="503539473"/>
    <n v="167208"/>
    <s v="Empreitada de substituiÃ§Ã£o do pavimento interior em corticite por pavimento cerÃ¢mico em fracÃ§Ãµes de habitaÃ§Ã£o social em Paderne"/>
    <d v="2019-05-23T09:40:38"/>
    <n v="13"/>
    <s v="PT;9;111;1549"/>
    <n v="360"/>
    <d v="2019-05-29T23:59:00"/>
    <n v="1"/>
    <x v="1"/>
    <x v="0"/>
    <x v="3"/>
  </r>
  <r>
    <x v="114"/>
    <n v="505584760"/>
    <n v="167209"/>
    <s v="O procedimento tem por objeto a reabilitaÃ§Ã£o do da Casa AscenÃ§Ã£o Correia, tendo como capÃ­tulos: Estaleiro/Trabalhos PreparatÃ³rios; DemoliÃ§Ãµes e Desmontes; Movimentos de terras para caixa de pavimentos/outros; Pavimentos (subcamadas e revestimentos); Coberturas (revestimentos); Paredes Exteriores / Interiores (incluindo montagem e desmontagem de andaime); Serralharias; VÃ£os exterior e interiores, caixilharias e portadas; Pinturas; Carpintarias / MobiliÃ¡rio; PeÃ§as sanitÃ¡rias, torneiras e acessÃ³rios; Equipamentos; Arranjos Exteriores; Paisagismo; Estrutura Â¿ BetÃ£o, BetÃ£o Armado, Pilar MetÃ¡lico e Cobertura em Madeira; SeguranÃ§a Contra Risco de IncÃªndio; AVAC; Infraestruturas EletrotÃ©cnicas; Rede Predial de Abastecimento de Ãgua; Rede Predial de Drenagem de Ãguas Pluviais; Rede Predial de Drenagem de Ãguas Residuais."/>
    <d v="2019-05-23T09:51:33"/>
    <n v="3"/>
    <s v="PT;4;39;617"/>
    <n v="340"/>
    <d v="2019-06-08T23:59:00"/>
    <n v="1"/>
    <x v="1"/>
    <x v="0"/>
    <x v="3"/>
  </r>
  <r>
    <x v="2"/>
    <n v="503539473"/>
    <n v="167213"/>
    <m/>
    <d v="2019-05-23T10:07:56"/>
    <n v="3"/>
    <s v="PT;1;1;232"/>
    <n v="400"/>
    <m/>
    <n v="1"/>
    <x v="1"/>
    <x v="0"/>
    <x v="3"/>
  </r>
  <r>
    <x v="6"/>
    <n v="506037258"/>
    <n v="167215"/>
    <s v="PrestaÃ§Ã£o de serviÃ§os para monitores de fÃ©rias de verÃ£o 2019"/>
    <d v="2019-05-23T10:12:59"/>
    <n v="13"/>
    <s v="PT;17;256;203"/>
    <n v="340"/>
    <d v="2019-05-29T17:00:00"/>
    <n v="1"/>
    <x v="1"/>
    <x v="0"/>
    <x v="3"/>
  </r>
  <r>
    <x v="49"/>
    <n v="502098139"/>
    <n v="167216"/>
    <s v="CONTRATAÃ‡ÃƒO DO FORNECIMENTO DE TUBAGENS, ACESSÃ“RIOS, MATERIAIS E FERRAMENTAS PARA AS REDES DE ABASTECIMENTO DE ÃGUA E DE DRENAGEM DE ESGOTOS DOMÃ‰STICOS E PLUVIAIS."/>
    <d v="2019-05-23T10:13:50"/>
    <n v="13"/>
    <s v="PT;9;118;109"/>
    <n v="360"/>
    <d v="2019-06-13T18:00:00"/>
    <n v="1"/>
    <x v="1"/>
    <x v="0"/>
    <x v="3"/>
  </r>
  <r>
    <x v="9"/>
    <n v="506173968"/>
    <n v="167217"/>
    <s v="SubstituiÃ§Ã£o da Cobertura constituÃ­da por Chapas de Fibrocimento na Escola EB N. Sra. Monte SiÃ£o"/>
    <d v="2019-05-23T10:17:25"/>
    <n v="13"/>
    <s v="PT;16;243;2612"/>
    <n v="360"/>
    <d v="2019-05-29T17:30:00"/>
    <n v="1"/>
    <x v="1"/>
    <x v="0"/>
    <x v="3"/>
  </r>
  <r>
    <x v="4"/>
    <n v="506334562"/>
    <n v="167218"/>
    <s v="ElaboraÃ§Ã£o do Plano de Desenvolvimento UrbanÃ­stico do Casarelo"/>
    <d v="2019-05-23T10:26:06"/>
    <n v="13"/>
    <s v="PT;11;157;1950"/>
    <n v="360"/>
    <d v="2019-05-28T23:59:00"/>
    <n v="1"/>
    <x v="1"/>
    <x v="0"/>
    <x v="3"/>
  </r>
  <r>
    <x v="3"/>
    <n v="500051054"/>
    <n v="167219"/>
    <s v="Fornecimento e montagem de portas de entrada de funcionÃ¡rios nos edifÃ­cios municipais sitos na Rua Trigueiros Martel n.Âº 1, Almada e Largo dos Bombeiros VoluntÃ¡rios, 2 e 2A, Almada"/>
    <d v="2019-05-23T10:27:56"/>
    <n v="13"/>
    <s v="PT;16;236;2579"/>
    <n v="5"/>
    <d v="2019-05-28T19:00:00"/>
    <n v="1"/>
    <x v="1"/>
    <x v="0"/>
    <x v="3"/>
  </r>
  <r>
    <x v="39"/>
    <n v="680015019"/>
    <n v="167221"/>
    <s v="Concurso pÃºblico para a Empreitada destinada Ã  instalaÃ§Ã£o/remodelaÃ§Ã£o das infraestruturas na Estrada Velha de Queluz, no concelho de Oeiras."/>
    <d v="2019-05-23T10:40:50"/>
    <n v="3"/>
    <s v="PT;12;169;2056"/>
    <n v="360"/>
    <d v="2019-08-06T23:59:00"/>
    <n v="1"/>
    <x v="5"/>
    <x v="0"/>
    <x v="3"/>
  </r>
  <r>
    <x v="106"/>
    <n v="507866673"/>
    <n v="167222"/>
    <s v="NÃ£o aplicÃ¡vel"/>
    <d v="2019-05-23T10:42:05"/>
    <n v="5"/>
    <s v="PT;1;1;232"/>
    <n v="340"/>
    <d v="2019-06-05T17:00:00"/>
    <n v="1"/>
    <x v="2"/>
    <x v="0"/>
    <x v="3"/>
  </r>
  <r>
    <x v="27"/>
    <n v="506722422"/>
    <n v="167223"/>
    <s v="Empreitada de ReparaÃ§Ã£o de InstalaÃ§Ãµes Desportivas Municipais, em Coruche, CouÃ§o e Biscainho"/>
    <d v="2019-05-23T10:42:01"/>
    <n v="1"/>
    <s v="PT;15;220;200"/>
    <n v="340"/>
    <d v="2019-05-29T23:59:00"/>
    <n v="1"/>
    <x v="1"/>
    <x v="0"/>
    <x v="3"/>
  </r>
  <r>
    <x v="2"/>
    <n v="503539473"/>
    <n v="167224"/>
    <m/>
    <d v="2019-05-23T10:45:52"/>
    <n v="13"/>
    <s v="PT;1;1;232"/>
    <n v="400"/>
    <m/>
    <n v="1"/>
    <x v="1"/>
    <x v="0"/>
    <x v="3"/>
  </r>
  <r>
    <x v="67"/>
    <n v="600013855"/>
    <n v="167225"/>
    <m/>
    <d v="2019-05-23T10:49:38"/>
    <n v="13"/>
    <s v="PT;1;1;232"/>
    <n v="400"/>
    <m/>
    <n v="1"/>
    <x v="2"/>
    <x v="0"/>
    <x v="3"/>
  </r>
  <r>
    <x v="45"/>
    <n v="680021892"/>
    <n v="167226"/>
    <s v="Fornecimento em ContÃ­nuo de Tampas de Ferro para os SMAS de Vila Franca de Xira"/>
    <d v="2019-05-23T10:57:25"/>
    <n v="13"/>
    <s v="PT;12;173;189"/>
    <n v="360"/>
    <d v="2019-06-03T23:59:00"/>
    <n v="1"/>
    <x v="5"/>
    <x v="0"/>
    <x v="3"/>
  </r>
  <r>
    <x v="250"/>
    <n v="600025420"/>
    <n v="167227"/>
    <m/>
    <d v="2019-05-23T10:58:16"/>
    <n v="13"/>
    <s v="PT;1;1;232"/>
    <n v="400"/>
    <m/>
    <n v="1"/>
    <x v="2"/>
    <x v="0"/>
    <x v="3"/>
  </r>
  <r>
    <x v="59"/>
    <n v="503450189"/>
    <n v="167228"/>
    <s v="AquisiÃ§Ã£o de serviÃ§os para a conceÃ§Ã£o de um Plano de SinalÃ©tica TurÃ­stica e de Branding no Ã¢mbito do Projeto Integrado de CapacitaÃ§Ã£o TurÃ­stica Alqueva Park, com produÃ§Ã£o de elementos de sinalÃ©tica e de website a associar ao projeto."/>
    <d v="2019-05-23T11:01:40"/>
    <n v="13"/>
    <s v="PT;3;22;310"/>
    <n v="340"/>
    <d v="2019-05-31T18:00:00"/>
    <n v="1"/>
    <x v="4"/>
    <x v="0"/>
    <x v="3"/>
  </r>
  <r>
    <x v="34"/>
    <n v="508069645"/>
    <n v="167229"/>
    <s v="PE_19056_CNE - CONCURSO PÃšBLICO NACIONAL PARA A EMPREITADA DE SUBSTITUIÃ‡ÃƒO DO PAVIMENTO DO ESTACIONAMENTO DESCOBERTO NA ESCOLA DE HOTELARIA E TURISMO DE LISBOA"/>
    <d v="2019-05-23T11:12:30"/>
    <n v="3"/>
    <s v="PT;12;165;2016"/>
    <n v="360"/>
    <d v="2019-06-06T17:00:00"/>
    <n v="1"/>
    <x v="6"/>
    <x v="0"/>
    <x v="3"/>
  </r>
  <r>
    <x v="27"/>
    <n v="506722422"/>
    <n v="167230"/>
    <s v="AquisiÃ§Ã£o de serviÃ§os de manutenÃ§Ã£o de zonas verdes: Parque do Sorraia, Avenida LuÃ­s de CamÃµes, Avenida do Sorraia, Envolvente do plano de Ã¡gua das Piscinas Municipais e Zona Nascente da Vila, em Coruche"/>
    <d v="2019-05-23T11:19:16"/>
    <n v="13"/>
    <s v="PT;15;220;2478"/>
    <n v="340"/>
    <d v="2019-05-29T23:59:00"/>
    <n v="1"/>
    <x v="1"/>
    <x v="0"/>
    <x v="3"/>
  </r>
  <r>
    <x v="19"/>
    <n v="507396081"/>
    <n v="167232"/>
    <s v="CPUB007.DFR.2019_contrato de locaÃ§Ã£o financeira mobiliÃ¡ria (leasing), para aquisiÃ§Ã£o de 1 viatura mista de 6 lugares com placa elevatÃ³ria,"/>
    <d v="2019-05-23T11:30:33"/>
    <n v="3"/>
    <s v="PT;12;164;1996"/>
    <n v="360"/>
    <d v="2019-05-30T23:59:00"/>
    <n v="1"/>
    <x v="1"/>
    <x v="0"/>
    <x v="3"/>
  </r>
  <r>
    <x v="18"/>
    <n v="501222634"/>
    <n v="167234"/>
    <s v="PrincÃ­pios gerais de intervenÃ§Ã£o: Prioridade no espaÃ§o destinado aos peÃµes atravÃ©s do aumento, sempre que possÃ­vel, da largura dos passeios, com reduÃ§Ã£o de ressaltos e rebaixamento de lancis nas zonas das passadeiras; ReduÃ§Ã£o, sempre que possÃ­vel, do raio de concordÃ¢ncia nos cruzamentos, para ganhar Ã¡rea para passeio e induzir a reduÃ§Ã£o de velocidade de circulaÃ§Ã£o dos veÃ­culos automÃ³veis; DemarcaÃ§Ã£o dos lugares de estacionamento, incluindo para cargas e descargas e munÃ­cipes com mobilidade reduzida; ColocaÃ§Ã£o de contentores de lixo para RSU e recolha selectiva, em locais adequados, para optimizar o percurso de recolha."/>
    <d v="2019-05-23T11:41:44"/>
    <n v="3"/>
    <s v="PT;11;148;1898"/>
    <n v="340"/>
    <d v="2019-06-27T23:59:00"/>
    <n v="1"/>
    <x v="1"/>
    <x v="0"/>
    <x v="3"/>
  </r>
  <r>
    <x v="239"/>
    <n v="506865517"/>
    <n v="167236"/>
    <s v="A presente intervenÃ§Ã£o prevÃª a melhoria da eficiÃªncia energÃ©tica da Piscina Coberta de GaviÃ£o contemplando instalaÃ§Ã£o do sistema solar tÃ©rmico coletivo centralizado e sistema solar fotovoltaico, substituiÃ§Ã£o de equipamento de climatizaÃ§Ã£o e de caixilharia existente, aplicaÃ§Ã£o de isolamento tÃ©rmico na cobertura horizontal e nas paredes exteriores."/>
    <d v="2019-05-23T11:43:04"/>
    <n v="3"/>
    <s v="PT;13;185;2138"/>
    <n v="340"/>
    <d v="2019-07-28T17:00:00"/>
    <n v="1"/>
    <x v="1"/>
    <x v="0"/>
    <x v="3"/>
  </r>
  <r>
    <x v="2"/>
    <n v="503539473"/>
    <n v="167237"/>
    <s v="SubstituiÃ§Ã£o das linhas telefÃ³nicas comutadas existentes em diversas EEAR's do concelho de Albufeira"/>
    <d v="2019-05-23T12:03:54"/>
    <n v="13"/>
    <s v="PT;9;111;1551"/>
    <n v="340"/>
    <d v="2019-05-27T23:59:00"/>
    <n v="1"/>
    <x v="1"/>
    <x v="0"/>
    <x v="3"/>
  </r>
  <r>
    <x v="3"/>
    <n v="500051054"/>
    <n v="167238"/>
    <s v="A obra consiste na demoliÃ§Ã£o de construÃ§Ãµes existentes com recurso aos meios tÃ©cnicos necessÃ¡rios. PrevÃª-se a reformulaÃ§Ã£o da Ã¡rea envolvente, incluindo regularizaÃ§Ã£o e modelaÃ§Ã£o do terreno. Ao nÃ­vel dos espaÃ§os interiores prevÃª-se a remoÃ§Ã£o dos objetos existentes para local a indicar, pelo Dono de Obra TambÃ©m serÃ¡ necessÃ¡rio o encerramento de vÃ£os de portas e janelas, com alvenaria. Trata-se de uma obra dispersa pelos bairros Sociais existentes no Concelho de Almada."/>
    <d v="2019-05-23T12:07:34"/>
    <n v="13"/>
    <s v="PT;16;236;230"/>
    <n v="340"/>
    <d v="2019-08-04T19:00:00"/>
    <n v="1"/>
    <x v="1"/>
    <x v="0"/>
    <x v="3"/>
  </r>
  <r>
    <x v="24"/>
    <n v="503311332"/>
    <n v="167239"/>
    <s v="CP 22/19 - ElaboraÃ§Ã£o de projetos para o ordenamento e mobilidade na Cidade de Lisboa na Av. Carlos Paredes, Rua General Vasco GonÃ§alves, Rua Helena Vaz da Silva e Estrada da Torre"/>
    <d v="2019-05-23T12:11:38"/>
    <n v="3"/>
    <s v="PT;12;165;2006"/>
    <n v="360"/>
    <d v="2019-06-04T17:00:00"/>
    <n v="1"/>
    <x v="1"/>
    <x v="0"/>
    <x v="3"/>
  </r>
  <r>
    <x v="29"/>
    <n v="512012814"/>
    <n v="167240"/>
    <m/>
    <d v="2019-05-23T13:03:37"/>
    <n v="3"/>
    <s v="PT;1;1;232"/>
    <n v="400"/>
    <m/>
    <n v="1"/>
    <x v="1"/>
    <x v="0"/>
    <x v="3"/>
  </r>
  <r>
    <x v="74"/>
    <n v="502177080"/>
    <n v="167241"/>
    <s v="AquisiÃ§Ã£o de Software de GestÃ£o de ContraordenaÃ§Ãµes."/>
    <d v="2019-05-23T13:05:39"/>
    <n v="13"/>
    <s v="PT;12;168;195"/>
    <n v="360"/>
    <d v="2019-06-18T17:00:00"/>
    <n v="1"/>
    <x v="1"/>
    <x v="0"/>
    <x v="3"/>
  </r>
  <r>
    <x v="129"/>
    <n v="501258027"/>
    <n v="167242"/>
    <m/>
    <d v="2019-05-23T13:14:59"/>
    <n v="3"/>
    <s v="PT;1;1;232"/>
    <n v="400"/>
    <m/>
    <n v="1"/>
    <x v="1"/>
    <x v="0"/>
    <x v="3"/>
  </r>
  <r>
    <x v="138"/>
    <n v="506087000"/>
    <n v="167243"/>
    <s v="PrestaÃ§Ã£o de serviÃ§os para instalaÃ§Ã£o de Redes de Defesa da Floresta Contra IncÃªndios - Faixas de GestÃ£o de CombustÃ­vel da Zona Industrial de Febres e de TroÃ§o da estrada que liga BarracÃ£o - Febres"/>
    <d v="2019-05-23T14:05:56"/>
    <n v="3"/>
    <s v="PT;7;79;1265"/>
    <n v="360"/>
    <d v="2019-06-02T17:00:00"/>
    <n v="1"/>
    <x v="1"/>
    <x v="0"/>
    <x v="3"/>
  </r>
  <r>
    <x v="58"/>
    <n v="504828576"/>
    <n v="167246"/>
    <m/>
    <d v="2019-05-23T14:32:49"/>
    <n v="4"/>
    <s v="PT;1;1;232"/>
    <n v="400"/>
    <m/>
    <n v="1"/>
    <x v="1"/>
    <x v="0"/>
    <x v="3"/>
  </r>
  <r>
    <x v="58"/>
    <n v="504828576"/>
    <n v="167247"/>
    <s v="LocaÃ§Ã£o de pavilhÃµes, tendas, stands, tasquinhas e acessÃ³rios - Feira de S. JoÃ£o 2019"/>
    <d v="2019-05-23T14:32:56"/>
    <n v="3"/>
    <s v="PT;8;100;1508"/>
    <n v="340"/>
    <d v="2019-05-30T17:00:00"/>
    <n v="1"/>
    <x v="1"/>
    <x v="0"/>
    <x v="3"/>
  </r>
  <r>
    <x v="128"/>
    <n v="509364390"/>
    <n v="167248"/>
    <s v="ElaboraÃ§Ã£o de Estudo da Dominialidade dos Caminhos da Grande Rota do Montado"/>
    <d v="2019-05-23T14:33:23"/>
    <n v="13"/>
    <s v="PT;8;95;293"/>
    <n v="5"/>
    <d v="2019-07-03T17:00:00"/>
    <n v="1"/>
    <x v="1"/>
    <x v="0"/>
    <x v="3"/>
  </r>
  <r>
    <x v="14"/>
    <n v="501144218"/>
    <n v="167249"/>
    <s v="AquisiÃ§Ã£o de projetores leds para a Piscina Municipal de Sesimbra"/>
    <d v="2019-05-23T14:37:52"/>
    <n v="13"/>
    <s v="PT;16;244;2617"/>
    <n v="360"/>
    <d v="2019-06-02T18:00:00"/>
    <n v="1"/>
    <x v="1"/>
    <x v="0"/>
    <x v="3"/>
  </r>
  <r>
    <x v="68"/>
    <n v="512013241"/>
    <n v="167250"/>
    <s v="Empreitada de SubstituiÃ§Ã£o da Rede de Ãgua e PavimentaÃ§Ã£o da Travessa do Barroso - Freguesia de Calhetas"/>
    <d v="2019-05-23T14:52:16"/>
    <n v="1"/>
    <s v="Freguesia de Calhetas"/>
    <n v="360"/>
    <d v="2019-05-28T17:00:00"/>
    <n v="1"/>
    <x v="1"/>
    <x v="0"/>
    <x v="3"/>
  </r>
  <r>
    <x v="151"/>
    <n v="506855368"/>
    <n v="167253"/>
    <s v="ExecuÃ§Ã£o de sinalizaÃ§Ã£o horizontal em vias de comunicaÃ§Ã£o - Zona urbana perifÃ©rica de MortÃ¡gua"/>
    <d v="2019-05-23T15:02:33"/>
    <n v="1"/>
    <s v="PT;19;281;159"/>
    <n v="360"/>
    <d v="2019-05-28T17:30:00"/>
    <n v="1"/>
    <x v="1"/>
    <x v="0"/>
    <x v="3"/>
  </r>
  <r>
    <x v="48"/>
    <n v="680017550"/>
    <n v="167254"/>
    <s v="SERVIÃ‡OS DE CONSULTORIA DE AVALIAÃ‡ÃƒO DE IMÃ“VEIS E REDES"/>
    <d v="2019-05-23T15:04:21"/>
    <n v="13"/>
    <s v="PT;11;151;1916"/>
    <n v="360"/>
    <d v="2019-05-30T15:00:00"/>
    <n v="1"/>
    <x v="5"/>
    <x v="0"/>
    <x v="3"/>
  </r>
  <r>
    <x v="139"/>
    <n v="600084892"/>
    <n v="167257"/>
    <m/>
    <d v="2019-05-23T15:10:47"/>
    <n v="13"/>
    <s v="PT;1;1;232"/>
    <n v="400"/>
    <m/>
    <n v="1"/>
    <x v="2"/>
    <x v="0"/>
    <x v="3"/>
  </r>
  <r>
    <x v="29"/>
    <n v="512012814"/>
    <n v="167258"/>
    <m/>
    <d v="2019-05-23T15:15:31"/>
    <n v="3"/>
    <s v="PT;1;1;232"/>
    <n v="400"/>
    <m/>
    <n v="1"/>
    <x v="1"/>
    <x v="0"/>
    <x v="3"/>
  </r>
  <r>
    <x v="49"/>
    <n v="502098139"/>
    <n v="167259"/>
    <m/>
    <d v="2019-05-23T15:15:38"/>
    <n v="1"/>
    <s v="PT;1;1;232"/>
    <n v="400"/>
    <m/>
    <n v="1"/>
    <x v="1"/>
    <x v="0"/>
    <x v="3"/>
  </r>
  <r>
    <x v="29"/>
    <n v="512012814"/>
    <n v="167260"/>
    <m/>
    <d v="2019-05-23T15:16:03"/>
    <n v="3"/>
    <s v="PT;1;1;232"/>
    <n v="400"/>
    <m/>
    <n v="1"/>
    <x v="1"/>
    <x v="0"/>
    <x v="3"/>
  </r>
  <r>
    <x v="49"/>
    <n v="502098139"/>
    <n v="167261"/>
    <s v="INFRAESTRUTURAS ELÃ‰CTRICAS - TRABALHOS PARA A FEIRA DE VERÃƒO DE QUARTEIRA 2019"/>
    <d v="2019-05-23T15:17:24"/>
    <n v="13"/>
    <s v="PT;9;118;1580"/>
    <n v="400"/>
    <m/>
    <n v="1"/>
    <x v="1"/>
    <x v="0"/>
    <x v="3"/>
  </r>
  <r>
    <x v="59"/>
    <n v="503450189"/>
    <n v="167262"/>
    <s v="Desenvolvimento de uma aplicaÃ§Ã£o com vista a fornecer aos visitantes da barragem de Alqueva uma visita guiada multimÃ©dia, navegabilidade no Alqueva e localizaÃ§Ã£o de recursos submersos no Ã¢mbito do Projeto integrado de capacitaÃ§Ã£o turÃ­stica."/>
    <d v="2019-05-23T15:20:11"/>
    <n v="13"/>
    <s v="PT;3;27;501"/>
    <n v="360"/>
    <d v="2019-05-31T18:00:00"/>
    <n v="1"/>
    <x v="4"/>
    <x v="0"/>
    <x v="3"/>
  </r>
  <r>
    <x v="49"/>
    <n v="502098139"/>
    <n v="167263"/>
    <s v="TRABALHOS DE MANUTENÃ‡ÃƒO DAS INFRAESTRUTURAS DE ELETRICIDADE"/>
    <d v="2019-05-23T15:34:34"/>
    <n v="13"/>
    <s v="PT;9;118;109"/>
    <n v="400"/>
    <d v="2019-02-22T19:00:00"/>
    <n v="1"/>
    <x v="1"/>
    <x v="0"/>
    <x v="3"/>
  </r>
  <r>
    <x v="49"/>
    <n v="502098139"/>
    <n v="167264"/>
    <s v="INFRAESTRUTURAS ELÃ‰CTRICAS - TRABALHOS PARA A FEIRA DE VERÃƒO DE QUARTEIRA 2019"/>
    <d v="2019-05-23T15:35:47"/>
    <n v="13"/>
    <s v="PT;9;118;109"/>
    <n v="400"/>
    <d v="2019-02-22T19:00:00"/>
    <n v="1"/>
    <x v="1"/>
    <x v="0"/>
    <x v="3"/>
  </r>
  <r>
    <x v="11"/>
    <n v="506614913"/>
    <n v="167267"/>
    <s v="Festa M80 - Colete Encarnado de 2019"/>
    <d v="2019-05-23T16:01:04"/>
    <n v="1"/>
    <s v="PT;12;173;189"/>
    <n v="360"/>
    <d v="2019-05-29T23:59:00"/>
    <n v="1"/>
    <x v="1"/>
    <x v="0"/>
    <x v="3"/>
  </r>
  <r>
    <x v="14"/>
    <n v="501144218"/>
    <n v="167270"/>
    <s v="Fornecimento de serviÃ§os para limpeza corte e remoÃ§Ã£o de vegetaÃ§Ã£o de passeios nos lugares da Carrasqueira, Alto das Vinhas e MaÃ§Ã£, para o cumprimento da responsabilidade da Autarquia em assegurar a correta gestÃ£o dos espaÃ§o pÃºblico"/>
    <d v="2019-05-23T16:08:01"/>
    <n v="1"/>
    <s v="PT;16;244;2616"/>
    <n v="360"/>
    <d v="2019-05-28T18:00:00"/>
    <n v="1"/>
    <x v="1"/>
    <x v="0"/>
    <x v="3"/>
  </r>
  <r>
    <x v="38"/>
    <n v="505309939"/>
    <n v="167272"/>
    <s v="RequalificaÃ§Ã£o Da Avenida Afonso Henriques - Obra Conjunta Com A Emarp"/>
    <d v="2019-05-23T16:11:39"/>
    <n v="3"/>
    <s v="PT;9;121;1594"/>
    <n v="360"/>
    <d v="2019-06-13T17:00:00"/>
    <n v="1"/>
    <x v="1"/>
    <x v="0"/>
    <x v="3"/>
  </r>
  <r>
    <x v="19"/>
    <n v="507396081"/>
    <n v="167273"/>
    <s v="CPUB006.DTO.2019 AquisiÃ§Ã£o de Ferramentas e Equipamentos"/>
    <d v="2019-05-23T16:16:52"/>
    <n v="3"/>
    <s v="PT;12;164;1996"/>
    <n v="360"/>
    <d v="2019-05-30T23:59:00"/>
    <n v="1"/>
    <x v="1"/>
    <x v="0"/>
    <x v="3"/>
  </r>
  <r>
    <x v="68"/>
    <n v="512013241"/>
    <n v="167274"/>
    <s v="Empreitada de ConstruÃ§Ã£o dos BalneÃ¡rios do Polidesportivo do Porto Formoso"/>
    <d v="2019-05-23T16:18:45"/>
    <n v="1"/>
    <m/>
    <n v="5"/>
    <d v="2019-06-03T18:00:00"/>
    <n v="1"/>
    <x v="1"/>
    <x v="0"/>
    <x v="3"/>
  </r>
  <r>
    <x v="8"/>
    <n v="505187531"/>
    <n v="167275"/>
    <s v="ALUGUER DE MOBILIÃRIO PARA EVENTO CMC Proc.Âº 499/DCOP/2019"/>
    <d v="2019-05-23T16:21:42"/>
    <n v="1"/>
    <s v="PT;12;164;42"/>
    <n v="360"/>
    <d v="2019-05-28T23:59:00"/>
    <n v="1"/>
    <x v="1"/>
    <x v="0"/>
    <x v="3"/>
  </r>
  <r>
    <x v="69"/>
    <n v="506821480"/>
    <n v="167279"/>
    <s v="DAF/F16/2019 AquisiÃ§Ã£o de apÃ³lices de seguros"/>
    <d v="2019-05-23T16:43:15"/>
    <n v="1"/>
    <s v="PT;12;162;222"/>
    <n v="340"/>
    <d v="2019-05-28T23:59:00"/>
    <n v="1"/>
    <x v="1"/>
    <x v="0"/>
    <x v="3"/>
  </r>
  <r>
    <x v="149"/>
    <n v="506642798"/>
    <n v="167280"/>
    <s v="Aluguer de bens e prestaÃ§Ã£o de serviÃ§os - Feira dos Sabores do Tejo 2019"/>
    <d v="2019-05-23T16:43:34"/>
    <n v="13"/>
    <s v="PT;6;76;1247"/>
    <n v="360"/>
    <d v="2019-06-01T23:00:00"/>
    <n v="1"/>
    <x v="1"/>
    <x v="0"/>
    <x v="3"/>
  </r>
  <r>
    <x v="48"/>
    <n v="680017550"/>
    <n v="167281"/>
    <s v="AQUISIÃ‡ÃƒO DE PNEUS E SERVIÃ‡OS CONEXOS, NA MODALIDADE DE FORNECIMENTO CONTÃNUO"/>
    <d v="2019-05-23T16:46:52"/>
    <n v="13"/>
    <s v="PT;11;151;1916"/>
    <n v="360"/>
    <d v="2019-05-30T15:00:00"/>
    <n v="1"/>
    <x v="5"/>
    <x v="0"/>
    <x v="3"/>
  </r>
  <r>
    <x v="127"/>
    <n v="680015574"/>
    <n v="167283"/>
    <s v="AquisiÃ§Ã£o de combustÃ­vel a granel gasÃ³leo, para a frota dos ServiÃ§os Municipalizados de Transportes Colectivos do Barreiro."/>
    <d v="2019-05-23T16:50:59"/>
    <n v="1"/>
    <s v="PT;16;237;2585"/>
    <n v="360"/>
    <d v="2019-05-24T23:59:00"/>
    <n v="1"/>
    <x v="3"/>
    <x v="0"/>
    <x v="3"/>
  </r>
  <r>
    <x v="159"/>
    <n v="506804240"/>
    <n v="167285"/>
    <m/>
    <d v="2019-05-23T16:54:31"/>
    <n v="3"/>
    <s v="PT;1;1;232"/>
    <n v="400"/>
    <m/>
    <n v="1"/>
    <x v="1"/>
    <x v="0"/>
    <x v="3"/>
  </r>
  <r>
    <x v="3"/>
    <n v="500051054"/>
    <n v="167288"/>
    <s v="PrestaÃ§Ã£o de serviÃ§o de avaliaÃ§Ã£o de imÃ³veis"/>
    <d v="2019-05-23T17:17:56"/>
    <n v="1"/>
    <s v="PT;16;236;230"/>
    <n v="360"/>
    <d v="2019-05-30T19:00:00"/>
    <n v="1"/>
    <x v="1"/>
    <x v="0"/>
    <x v="3"/>
  </r>
  <r>
    <x v="128"/>
    <n v="509364390"/>
    <n v="167291"/>
    <s v="CONSTRUÃ‡ÃƒO DE UM CENTRO INTERMUNICIPAL DE RECOLHA OFICIAL (CIRO) - CANIL/GATIL"/>
    <d v="2019-05-23T17:30:31"/>
    <n v="3"/>
    <s v="PT;8;100;1508"/>
    <n v="400"/>
    <d v="1970-01-01T18:00:00"/>
    <n v="1"/>
    <x v="1"/>
    <x v="0"/>
    <x v="3"/>
  </r>
  <r>
    <x v="131"/>
    <n v="508345464"/>
    <n v="167292"/>
    <m/>
    <d v="2019-05-23T17:52:38"/>
    <n v="1"/>
    <s v="PT;1;1;232"/>
    <n v="400"/>
    <m/>
    <n v="1"/>
    <x v="2"/>
    <x v="0"/>
    <x v="3"/>
  </r>
  <r>
    <x v="21"/>
    <n v="506609553"/>
    <n v="167307"/>
    <s v="AquisiÃ§Ã£o de serviÃ§os de printing, finishing e produÃ§Ã£o digital de documentos para expediÃ§Ã£o / FaturaÃ§Ã£o de Ã¡guas, saneamento e resÃ­duos"/>
    <d v="2019-05-24T08:06:28"/>
    <n v="1"/>
    <s v="PT;8;101;1519"/>
    <n v="360"/>
    <d v="2019-06-02T23:59:00"/>
    <n v="1"/>
    <x v="1"/>
    <x v="0"/>
    <x v="3"/>
  </r>
  <r>
    <x v="3"/>
    <n v="500051054"/>
    <n v="167308"/>
    <s v="PrestaÃ§Ã£o de serviÃ§os de reparaÃ§Ã£o de mÃ¡quinas do MunicÃ­pio de Almada"/>
    <d v="2019-05-24T09:05:06"/>
    <n v="4"/>
    <m/>
    <n v="360"/>
    <d v="2019-05-28T19:00:00"/>
    <n v="1"/>
    <x v="1"/>
    <x v="0"/>
    <x v="3"/>
  </r>
  <r>
    <x v="19"/>
    <n v="507396081"/>
    <n v="167309"/>
    <s v="CPUB006.FIE.2019_aquisiÃ§Ã£o de viaturas elÃ©tricas ligeiras de mercadorias, correspondentes aos seguintes Lotes: - Lote 1 Duas Viaturas ElÃ©tricas Ligeiras de Mercadorias para Monda QuÃ­mica; - Lote 2 Uma Viatura ElÃ©trica Ligeira de Mercadorias para Limpeza Bermas; - Lote 3 Uma Viatura ElÃ©trica Ligeira de Mercadorias para Limpeza Terrenos; - Lote 4 Uma Viatura ElÃ©trica Ligeira de Mercadorias para Limpeza de Papeleiras;"/>
    <d v="2019-05-24T09:23:25"/>
    <n v="3"/>
    <s v="PT;12;164;1996"/>
    <n v="360"/>
    <d v="2019-05-30T23:59:00"/>
    <n v="1"/>
    <x v="1"/>
    <x v="0"/>
    <x v="3"/>
  </r>
  <r>
    <x v="8"/>
    <n v="505187531"/>
    <n v="167310"/>
    <s v="Proc.Âº 498 - AQUISIÃ‡ÃƒO DE SERVIÃ‡OS DE APOIO NO Ã‚MBITO DA VI EDIÃ‡ÃƒO DAS CONFERÃŠNCIAS DO ESTORIL"/>
    <d v="2019-05-24T09:26:28"/>
    <n v="1"/>
    <s v="PT;12;164;1999"/>
    <n v="5"/>
    <d v="2019-05-29T23:59:00"/>
    <n v="1"/>
    <x v="1"/>
    <x v="0"/>
    <x v="3"/>
  </r>
  <r>
    <x v="3"/>
    <n v="500051054"/>
    <n v="167311"/>
    <s v="PrestaÃ§Ã£o de serviÃ§os de reparaÃ§Ã£o de tratores do MunicÃ­pio de Almada."/>
    <d v="2019-05-24T09:28:10"/>
    <n v="4"/>
    <s v="PT;16;236;230"/>
    <n v="360"/>
    <d v="2019-05-28T19:00:00"/>
    <n v="1"/>
    <x v="1"/>
    <x v="0"/>
    <x v="3"/>
  </r>
  <r>
    <x v="13"/>
    <n v="501294104"/>
    <n v="167312"/>
    <s v="AquisiÃ§Ã£o de 1 viatura usada, marca renault, modelo master (ligeira de mercadorias), matrÃ­cula 52-RB-58"/>
    <d v="2019-05-24T09:34:53"/>
    <n v="1"/>
    <s v="PT;16;245;2623"/>
    <n v="340"/>
    <d v="2019-08-06T23:59:00"/>
    <n v="1"/>
    <x v="1"/>
    <x v="0"/>
    <x v="3"/>
  </r>
  <r>
    <x v="9"/>
    <n v="506173968"/>
    <n v="167313"/>
    <s v="ExecuÃ§Ã£o que prevÃª a necessidade de uma portaria, bem como a execuÃ§Ã£o de passagens cobertas aos acessos principais da escola e implementar zonas verdes na envolvente do recinto desportivo, por forma a melhorar a prestaÃ§Ã£o do serviÃ§o pÃºblico, quer na utilizaÃ§Ã£o por parte dos alunos (recreio) quer para toda a comunidade educativa"/>
    <d v="2019-05-24T09:47:42"/>
    <n v="13"/>
    <s v="PT;16;243;2615"/>
    <n v="5"/>
    <d v="2019-06-04T17:30:00"/>
    <n v="1"/>
    <x v="1"/>
    <x v="0"/>
    <x v="3"/>
  </r>
  <r>
    <x v="39"/>
    <n v="680015019"/>
    <n v="167314"/>
    <s v="Concurso pÃºblico para a Empreitada destinada Ã  instalaÃ§Ã£o/remodelaÃ§Ã£o das redes de abastecimento de Ã¡gua da ZMC Borel, freguesia da Venteira, Concelho da Amadora."/>
    <d v="2019-05-24T09:52:20"/>
    <n v="3"/>
    <s v="PT;12;174;2096"/>
    <n v="360"/>
    <d v="2019-06-07T23:59:00"/>
    <n v="1"/>
    <x v="5"/>
    <x v="0"/>
    <x v="3"/>
  </r>
  <r>
    <x v="13"/>
    <n v="501294104"/>
    <n v="167316"/>
    <s v="PrestaÃ§Ã£o de serviÃ§os para a realizaÃ§Ã£o de diversas aÃ§Ãµes de sensibilizaÃ§Ã£o, intervenÃ§Ã£o comunitÃ¡ria e respetiva produÃ§Ã£o e divulgaÃ§Ã£o, no Ã¢mbito do Programa Nosso Bairro, Nossa Cidade, pelo perÃ­odo de 10 meses"/>
    <d v="2019-05-24T10:01:45"/>
    <n v="13"/>
    <s v="PT;16;245;2623"/>
    <n v="360"/>
    <d v="2019-05-30T23:59:00"/>
    <n v="1"/>
    <x v="1"/>
    <x v="0"/>
    <x v="3"/>
  </r>
  <r>
    <x v="34"/>
    <n v="508069645"/>
    <n v="167317"/>
    <s v="PE_19057_AAQ - PRESTAÃ‡ÃƒO DE SERVIÃ‡OS DE CONSERVAÃ‡ÃƒO, MANUTENÃ‡ÃƒO E APOIO Ã€ EXPLORAÃ‡ÃƒO DAS ESCOLAS DA REGIÃƒO CENTRO DO PROGRAMA DE MODERNIZAÃ‡ÃƒO DA PARQUE ESCOLAR - LOTE LC8, AO ABRIGO DO ACORDO QUADRO N.Âº 21/2018 CELEBRADO COM A PARQUE ESCOLAR, E.P.E."/>
    <d v="2019-05-24T10:02:08"/>
    <n v="3"/>
    <m/>
    <n v="360"/>
    <d v="2019-05-31T17:00:00"/>
    <n v="1"/>
    <x v="6"/>
    <x v="0"/>
    <x v="3"/>
  </r>
  <r>
    <x v="8"/>
    <n v="505187531"/>
    <n v="167318"/>
    <s v="INSTALAÃ‡ÃƒO DE EQUIPAMENTOS MULTIMÃ‰DIA DE APOIO A UMA EXPOSIÃ‡ÃƒO DE ARTE - ProcÂº 22/EOP/DCOP/2019"/>
    <d v="2019-05-24T10:06:25"/>
    <n v="13"/>
    <s v="PT;12;164;42"/>
    <n v="5"/>
    <d v="2019-05-31T23:59:00"/>
    <n v="1"/>
    <x v="1"/>
    <x v="0"/>
    <x v="3"/>
  </r>
  <r>
    <x v="34"/>
    <n v="508069645"/>
    <n v="167319"/>
    <s v="PE_19058_AAQ - PRESTAÃ‡ÃƒO DE SERVIÃ‡OS DE CONSERVAÃ‡ÃƒO, MANUTENÃ‡ÃƒO E APOIO Ã€ EXPLORAÃ‡ÃƒO DAS ESCOLAS DA REGIÃƒO SUL DO PROGRAMA DE MODERNIZAÃ‡ÃƒO DA PARQUE ESCOLAR - LOTE LS1, AO ABRIGO DO ACORDO QUADRO N.Âº 22/2018 CELEBRADO COM A PARQUE ESCOLAR, E.P.E."/>
    <d v="2019-05-24T10:12:14"/>
    <n v="3"/>
    <m/>
    <n v="360"/>
    <d v="2019-05-31T17:00:00"/>
    <n v="1"/>
    <x v="6"/>
    <x v="0"/>
    <x v="3"/>
  </r>
  <r>
    <x v="43"/>
    <n v="503035416"/>
    <n v="167320"/>
    <m/>
    <d v="2019-05-24T10:21:33"/>
    <n v="1"/>
    <s v="PT;1;1;232"/>
    <n v="1"/>
    <m/>
    <n v="1"/>
    <x v="0"/>
    <x v="0"/>
    <x v="3"/>
  </r>
  <r>
    <x v="43"/>
    <n v="503035416"/>
    <n v="167321"/>
    <s v="AquisiÃ§Ã£o de 1 (um) Monitor desfibrilhador com mÃ³dulo de pacing, capnografia de pressÃ£o arterial invasiva e nÃ£o invasiva"/>
    <d v="2019-05-24T10:21:40"/>
    <n v="1"/>
    <s v="PT;12;174;2096"/>
    <n v="360"/>
    <d v="2019-05-30T17:00:00"/>
    <n v="1"/>
    <x v="0"/>
    <x v="0"/>
    <x v="3"/>
  </r>
  <r>
    <x v="8"/>
    <n v="505187531"/>
    <n v="167322"/>
    <s v="AQUISIÃ‡ÃƒO DE CADEIRAS PARA SALA DE REUNIÃ•ES DOS PAÃ‡OS DO CONCELHO Proc.Âº 505/DCOP/2019"/>
    <d v="2019-05-24T10:23:43"/>
    <n v="1"/>
    <s v="PT;12;164;42"/>
    <n v="5"/>
    <d v="2019-05-29T23:59:00"/>
    <n v="1"/>
    <x v="1"/>
    <x v="0"/>
    <x v="3"/>
  </r>
  <r>
    <x v="74"/>
    <n v="502177080"/>
    <n v="167323"/>
    <s v="AquisiÃ§Ã£o de serviÃ§os de assistÃªncia ao software de gestÃ£o dos Estabelecimentos de Ensino com Componente de Apoio Ã  FamÃ­lia e Creche Municipal de Mafra - 2019"/>
    <d v="2019-05-24T10:26:21"/>
    <n v="1"/>
    <s v="PT;12;168;2045"/>
    <n v="400"/>
    <d v="2019-01-28T17:00:00"/>
    <n v="1"/>
    <x v="1"/>
    <x v="0"/>
    <x v="3"/>
  </r>
  <r>
    <x v="74"/>
    <n v="502177080"/>
    <n v="167324"/>
    <s v="PrestaÃ§Ã£o de ServiÃ§os de Consultadoria JurÃ­dica na Ãrea Financeira"/>
    <d v="2019-05-24T10:27:42"/>
    <n v="1"/>
    <s v="PT;12;168;2045"/>
    <n v="360"/>
    <d v="2019-05-27T17:00:00"/>
    <n v="1"/>
    <x v="1"/>
    <x v="0"/>
    <x v="3"/>
  </r>
  <r>
    <x v="13"/>
    <n v="501294104"/>
    <n v="167325"/>
    <s v="PrestaÃ§Ã£o de serviÃ§os para a realizaÃ§Ã£o de diversas aÃ§Ãµes de sensibilizaÃ§Ã£o, intervenÃ§Ã£o comunitÃ¡ria e respetiva produÃ§Ã£o e divulgaÃ§Ã£o, no Ã¢mbito do Programa Nosso Bairro, Nossa Cidade, pelo perÃ­odo de 10 meses"/>
    <d v="2019-05-24T10:27:42"/>
    <n v="13"/>
    <s v="PT;16;245;2623"/>
    <n v="5"/>
    <d v="2019-05-30T23:59:00"/>
    <n v="1"/>
    <x v="1"/>
    <x v="0"/>
    <x v="3"/>
  </r>
  <r>
    <x v="14"/>
    <n v="501144218"/>
    <n v="167326"/>
    <s v="AquisiÃ§Ã£o de Projetores Leds para o PavilhÃ£o Municipal de Sampaio"/>
    <d v="2019-05-24T10:35:41"/>
    <n v="13"/>
    <s v="PT;16;244;2616"/>
    <n v="360"/>
    <d v="2019-06-03T18:00:00"/>
    <n v="1"/>
    <x v="1"/>
    <x v="0"/>
    <x v="3"/>
  </r>
  <r>
    <x v="43"/>
    <n v="503035416"/>
    <n v="167327"/>
    <s v="AquisiÃ§Ã£o de AntissÃ©pticos e Desinfectantes para o ano de 2019"/>
    <d v="2019-05-24T10:36:05"/>
    <n v="13"/>
    <s v="PT;12;174;2096"/>
    <n v="340"/>
    <d v="2019-05-29T17:00:00"/>
    <n v="1"/>
    <x v="0"/>
    <x v="0"/>
    <x v="3"/>
  </r>
  <r>
    <x v="58"/>
    <n v="504828576"/>
    <n v="167330"/>
    <m/>
    <d v="2019-05-24T10:58:10"/>
    <n v="3"/>
    <s v="PT;1;1;232"/>
    <n v="400"/>
    <m/>
    <n v="1"/>
    <x v="1"/>
    <x v="0"/>
    <x v="3"/>
  </r>
  <r>
    <x v="8"/>
    <n v="505187531"/>
    <n v="167331"/>
    <s v="AquisiÃ§Ã£o de serviÃ§os de catering para evento da CMC"/>
    <d v="2019-05-24T10:59:19"/>
    <n v="1"/>
    <s v="PT;12;164;42"/>
    <n v="5"/>
    <d v="2019-05-29T23:59:00"/>
    <n v="1"/>
    <x v="1"/>
    <x v="0"/>
    <x v="3"/>
  </r>
  <r>
    <x v="0"/>
    <n v="508481287"/>
    <n v="167338"/>
    <s v="191G002345 - AquisiÃ§Ã£o da DCI nusinersen 12mg/5ml inj - Ano 2019"/>
    <d v="2019-05-24T11:15:07"/>
    <n v="1"/>
    <s v="PT;12;165;2010"/>
    <n v="360"/>
    <d v="2019-05-29T17:00:00"/>
    <n v="1"/>
    <x v="0"/>
    <x v="0"/>
    <x v="3"/>
  </r>
  <r>
    <x v="43"/>
    <n v="503035416"/>
    <n v="167339"/>
    <s v="AquisiÃ§Ã£o de 1 (um) Equipamento CRIOBIÃ“PSIA"/>
    <d v="2019-05-24T11:20:24"/>
    <n v="1"/>
    <s v="PT;12;174;2096"/>
    <n v="400"/>
    <d v="2019-05-30T17:00:00"/>
    <n v="1"/>
    <x v="0"/>
    <x v="0"/>
    <x v="3"/>
  </r>
  <r>
    <x v="38"/>
    <n v="505309939"/>
    <n v="167343"/>
    <s v="AquisiÃ§Ã£o de ServiÃ§os para a RealizaÃ§Ã£o de um EspetÃ¡culo com o Artista Marco Rodrigues, Festival Da Sardinha"/>
    <d v="2019-05-24T11:38:35"/>
    <n v="1"/>
    <s v="PT;9;121;1594"/>
    <n v="360"/>
    <d v="2019-05-31T16:30:00"/>
    <n v="1"/>
    <x v="1"/>
    <x v="0"/>
    <x v="3"/>
  </r>
  <r>
    <x v="80"/>
    <n v="505932512"/>
    <n v="167344"/>
    <m/>
    <d v="2019-05-24T11:38:54"/>
    <n v="13"/>
    <s v="PT;1;1;232"/>
    <n v="400"/>
    <m/>
    <n v="1"/>
    <x v="1"/>
    <x v="0"/>
    <x v="3"/>
  </r>
  <r>
    <x v="3"/>
    <n v="500051054"/>
    <n v="167345"/>
    <s v="ServiÃ§o de ManutenÃ§Ã£o e AssistÃªncia TÃ©cnica Ã  &quot;SoluÃ§Ã£o de GestÃ£o de Atendimento Presencial INLINE&quot;"/>
    <d v="2019-05-24T11:39:19"/>
    <n v="1"/>
    <s v="PT;16;236;230"/>
    <n v="360"/>
    <d v="2019-05-29T19:00:00"/>
    <n v="1"/>
    <x v="1"/>
    <x v="0"/>
    <x v="3"/>
  </r>
  <r>
    <x v="24"/>
    <n v="503311332"/>
    <n v="167347"/>
    <s v="CP 28/19 - ExecuÃ§Ã£o de empreitada de obra pÃºblica para a construÃ§Ã£o de passadeiras sobrelevadas Â¿ EncarnaÃ§Ã£o"/>
    <d v="2019-05-24T11:45:50"/>
    <n v="3"/>
    <s v="PT;12;165;2008"/>
    <n v="360"/>
    <d v="2019-06-11T17:00:00"/>
    <n v="1"/>
    <x v="1"/>
    <x v="0"/>
    <x v="3"/>
  </r>
  <r>
    <x v="38"/>
    <n v="505309939"/>
    <n v="167348"/>
    <s v="AquisiÃ§Ã£o de refeiÃ§Ãµes e beberetes para atividades do Museu para 2019"/>
    <d v="2019-05-24T11:57:20"/>
    <n v="1"/>
    <s v="PT;9;121;1594"/>
    <n v="360"/>
    <d v="2019-06-07T16:30:00"/>
    <n v="1"/>
    <x v="1"/>
    <x v="0"/>
    <x v="3"/>
  </r>
  <r>
    <x v="49"/>
    <n v="502098139"/>
    <n v="167349"/>
    <s v="CONTRATAÃ‡ÃƒO DO FORNECIMENTO DE LEMBRANÃ‡AS, TAÃ‡AS E MEDALHAS"/>
    <d v="2019-05-24T12:02:03"/>
    <n v="13"/>
    <s v="PT;9;118;109"/>
    <n v="360"/>
    <d v="2019-07-12T18:00:00"/>
    <n v="1"/>
    <x v="1"/>
    <x v="0"/>
    <x v="3"/>
  </r>
  <r>
    <x v="38"/>
    <n v="505309939"/>
    <n v="167350"/>
    <s v="AquisiÃ§Ã£o de botas de combate a incÃªndios"/>
    <d v="2019-05-24T12:09:44"/>
    <n v="13"/>
    <s v="PT;9;121;1594"/>
    <n v="360"/>
    <d v="2019-05-31T16:30:00"/>
    <n v="1"/>
    <x v="1"/>
    <x v="0"/>
    <x v="3"/>
  </r>
  <r>
    <x v="4"/>
    <n v="506334562"/>
    <n v="167351"/>
    <s v="ImplementaÃ§Ã£o de espaÃ§o Maker na Biblioteca Municipal de Pombal"/>
    <d v="2019-05-24T12:16:40"/>
    <n v="13"/>
    <s v="PT;11;157;1950"/>
    <n v="360"/>
    <d v="2019-06-04T23:59:00"/>
    <n v="1"/>
    <x v="1"/>
    <x v="0"/>
    <x v="3"/>
  </r>
  <r>
    <x v="202"/>
    <n v="508100720"/>
    <n v="167357"/>
    <m/>
    <d v="2019-05-24T12:36:36"/>
    <n v="13"/>
    <s v="PT;1;1;232"/>
    <n v="400"/>
    <m/>
    <n v="1"/>
    <x v="2"/>
    <x v="0"/>
    <x v="3"/>
  </r>
  <r>
    <x v="8"/>
    <n v="505187531"/>
    <n v="167358"/>
    <m/>
    <d v="2019-05-24T12:59:26"/>
    <n v="1"/>
    <s v="PT;1;1;232"/>
    <n v="400"/>
    <m/>
    <n v="1"/>
    <x v="1"/>
    <x v="0"/>
    <x v="3"/>
  </r>
  <r>
    <x v="38"/>
    <n v="505309939"/>
    <n v="167359"/>
    <s v="AquisiÃ§Ã£o de serviÃ§os de catering para jantar de cerimÃ³nia do Congresso de Medicina"/>
    <d v="2019-05-24T13:13:02"/>
    <n v="1"/>
    <s v="PT;9;121;1594"/>
    <n v="360"/>
    <d v="2019-05-31T16:30:00"/>
    <n v="1"/>
    <x v="1"/>
    <x v="0"/>
    <x v="3"/>
  </r>
  <r>
    <x v="38"/>
    <n v="505309939"/>
    <n v="167360"/>
    <s v="AquisiÃ§Ã£o de serviÃ§os para a realizaÃ§Ã£o de um espetÃ¡culo com os Amor Electro - Festival da Sardinha"/>
    <d v="2019-05-24T14:05:24"/>
    <n v="1"/>
    <s v="PT;9;121;1594"/>
    <n v="360"/>
    <d v="2019-05-31T16:30:00"/>
    <n v="1"/>
    <x v="1"/>
    <x v="0"/>
    <x v="3"/>
  </r>
  <r>
    <x v="24"/>
    <n v="503311332"/>
    <n v="167361"/>
    <s v="CP 24/19 - ElaboraÃ§Ã£o de projetos para o ordenamento e mobilidade na Cidade de Lisboa na Av. Dom Vasco da Gama e Av. das Descobertas"/>
    <d v="2019-05-24T14:08:31"/>
    <n v="3"/>
    <s v="PT;12;165;2014"/>
    <n v="360"/>
    <d v="2019-06-11T17:00:00"/>
    <n v="1"/>
    <x v="1"/>
    <x v="0"/>
    <x v="3"/>
  </r>
  <r>
    <x v="48"/>
    <n v="680017550"/>
    <n v="167362"/>
    <s v="AQUISIÃ‡ÃƒO DE DIVERSO MATERIAL DE CANALIZAÃ‡ÃƒO, NA MODALIDADE DE FORNECIMENTO CONTÃNUO"/>
    <d v="2019-05-24T14:12:39"/>
    <n v="3"/>
    <s v="PT;11;151;1916"/>
    <n v="360"/>
    <d v="2019-07-01T15:00:00"/>
    <n v="1"/>
    <x v="5"/>
    <x v="0"/>
    <x v="3"/>
  </r>
  <r>
    <x v="8"/>
    <n v="505187531"/>
    <n v="167363"/>
    <s v="AQUISIÃ‡ÃƒO DE PROJETORES PARA A PRAIA DA RAINHA, CASCAIS Proc.Âº 491/DCOP/2019"/>
    <d v="2019-05-24T14:23:11"/>
    <n v="1"/>
    <s v="PT;12;164;42"/>
    <n v="360"/>
    <d v="2019-05-30T23:59:00"/>
    <n v="1"/>
    <x v="1"/>
    <x v="0"/>
    <x v="3"/>
  </r>
  <r>
    <x v="3"/>
    <n v="500051054"/>
    <n v="167364"/>
    <s v="AquisiÃ§Ã£o de serviÃ§os de produÃ§Ã£o, direÃ§Ã£o, comunicaÃ§Ã£o, animaÃ§Ã£o, decoraÃ§Ã£o e meios humanos para o evento Almada de Portas AbertasÂ¿"/>
    <d v="2019-05-24T14:24:00"/>
    <n v="1"/>
    <s v="PT;16;236;230"/>
    <n v="340"/>
    <d v="2019-05-29T19:00:00"/>
    <n v="1"/>
    <x v="1"/>
    <x v="0"/>
    <x v="3"/>
  </r>
  <r>
    <x v="14"/>
    <n v="501144218"/>
    <n v="167365"/>
    <s v="AquisiÃ§Ã£o de Tubo PEAD PN 16 090 PE100 e Tubo PEAD PN 16 160 PE100"/>
    <d v="2019-05-24T14:24:20"/>
    <n v="1"/>
    <s v="PT;16;244;2616"/>
    <n v="360"/>
    <d v="2019-06-01T18:00:00"/>
    <n v="1"/>
    <x v="1"/>
    <x v="0"/>
    <x v="3"/>
  </r>
  <r>
    <x v="8"/>
    <n v="505187531"/>
    <n v="167366"/>
    <s v="AQUISIÃ‡ÃƒO DE MOBILIÃRIO PARA EVENTO Â¿HARLEY DAVISONÂ¿ Proc.Âº 443/DCOP/2019"/>
    <d v="2019-05-24T14:24:43"/>
    <n v="1"/>
    <s v="PT;12;164;42"/>
    <n v="5"/>
    <d v="2019-06-06T23:59:00"/>
    <n v="1"/>
    <x v="1"/>
    <x v="0"/>
    <x v="3"/>
  </r>
  <r>
    <x v="8"/>
    <n v="505187531"/>
    <n v="167367"/>
    <s v="AQUISIÃ‡ÃƒO DE TAPETE DE RELVA Proc.Âº 492/DCOP/2019"/>
    <d v="2019-05-24T14:28:58"/>
    <n v="1"/>
    <s v="PT;12;164;42"/>
    <n v="360"/>
    <d v="2019-05-30T23:59:00"/>
    <n v="1"/>
    <x v="1"/>
    <x v="0"/>
    <x v="3"/>
  </r>
  <r>
    <x v="87"/>
    <n v="506826961"/>
    <n v="167368"/>
    <s v="26682 - 2;244 Abastecimento;2011/37 ConstruÃ§ao 26683 - 2;243 Saneamento; 2011/19 ConstruÃ§Ã£o da Rede"/>
    <d v="2019-05-24T14:32:42"/>
    <n v="3"/>
    <s v="PT;9;119;144"/>
    <n v="400"/>
    <d v="2019-02-18T16:00:00"/>
    <n v="1"/>
    <x v="1"/>
    <x v="0"/>
    <x v="3"/>
  </r>
  <r>
    <x v="34"/>
    <n v="508069645"/>
    <n v="167369"/>
    <s v="PE_19060_CPB - AQUISIÃ‡ÃƒO E INSTALAÃ‡ÃƒO DE PEÃ‡AS PARA SUBSTITUIÃ‡ÃƒO DE AVARIADAS NO EQUIPAMENTO CHILLER, INSTALADO NO EDIFÃCIO DA DGESTE-NORTE, NO PORTO"/>
    <d v="2019-05-24T14:33:19"/>
    <n v="13"/>
    <s v="PT;14;204;2340"/>
    <n v="360"/>
    <d v="2019-06-04T17:00:00"/>
    <n v="1"/>
    <x v="6"/>
    <x v="0"/>
    <x v="3"/>
  </r>
  <r>
    <x v="8"/>
    <n v="505187531"/>
    <n v="167370"/>
    <s v="AQUISIÃ‡ÃƒO DE SISTEMA DE MONITORIZAÃ‡ÃƒO DE ENERGIA - CIAPS Proc.Âº 497/DCOP/2019"/>
    <d v="2019-05-24T14:45:15"/>
    <n v="1"/>
    <s v="PT;12;164;42"/>
    <n v="360"/>
    <d v="2019-05-30T23:59:00"/>
    <n v="1"/>
    <x v="1"/>
    <x v="0"/>
    <x v="3"/>
  </r>
  <r>
    <x v="131"/>
    <n v="508345464"/>
    <n v="167371"/>
    <s v="Ajuste Direto ao abrigo do Acordo Quadro n.Âº 2/2019, para AquisiÃ§Ã£o de ApÃ³lices de Seguros pela Central de Compras EletrÃ³nicas da Comunidade Intermunicipal da LezÃ­ria do Tejo"/>
    <d v="2019-05-24T14:53:15"/>
    <n v="1"/>
    <s v="PT;15;226;2510"/>
    <n v="360"/>
    <d v="2019-05-28T18:00:00"/>
    <n v="1"/>
    <x v="2"/>
    <x v="0"/>
    <x v="3"/>
  </r>
  <r>
    <x v="38"/>
    <n v="505309939"/>
    <n v="167372"/>
    <s v="AquisiÃ§Ã£o de serviÃ§os para impressÃ£o, montagem e desmontagem de grandes suportes de comunicaÃ§Ã£o exterior"/>
    <d v="2019-05-24T14:54:51"/>
    <n v="1"/>
    <s v="PT;9;121;1594"/>
    <n v="5"/>
    <d v="2019-06-21T16:30:00"/>
    <n v="1"/>
    <x v="1"/>
    <x v="0"/>
    <x v="3"/>
  </r>
  <r>
    <x v="29"/>
    <n v="512012814"/>
    <n v="167373"/>
    <s v="Empreitada de RequalificaÃ§Ã£o do Ramal da Igreja, CandelÃ¡ria"/>
    <d v="2019-05-24T14:57:39"/>
    <n v="3"/>
    <s v="CandelÃ¡ria"/>
    <n v="400"/>
    <d v="1970-01-01T23:59:00"/>
    <n v="1"/>
    <x v="1"/>
    <x v="0"/>
    <x v="3"/>
  </r>
  <r>
    <x v="9"/>
    <n v="506173968"/>
    <n v="167374"/>
    <s v="ExecuÃ§Ã£o de uma empreitada/obra construindo um Parque com uma Ã¡rea de cerca de 7ha. As infraestruturas do Parque pretendem possibilitar atividades de sensibilizaÃ§Ã£o e educaÃ§Ã£o ambiental, o contato com os valores naturais do Concelho e potenciar as atividades ao ar livre, apelando Ã  sua visitaÃ§Ã£o e usufruto."/>
    <d v="2019-05-24T14:58:23"/>
    <n v="3"/>
    <s v="PT;16;243;2615"/>
    <n v="5"/>
    <d v="2019-07-22T17:00:00"/>
    <n v="1"/>
    <x v="1"/>
    <x v="0"/>
    <x v="3"/>
  </r>
  <r>
    <x v="24"/>
    <n v="503311332"/>
    <n v="167375"/>
    <s v="CP 30/19 - Empreitada de Obra PÃºblica Â¿ ConstruÃ§Ã£o e InstalaÃ§Ã£o do Elevador da SÃ©, em Lisboa Â¿ 2.Âª fase e respetivos serviÃ§os de manutenÃ§Ã£o"/>
    <d v="2019-05-24T15:11:11"/>
    <n v="3"/>
    <s v="PT;12;165;2021"/>
    <n v="360"/>
    <d v="2019-06-24T17:00:00"/>
    <n v="1"/>
    <x v="1"/>
    <x v="0"/>
    <x v="3"/>
  </r>
  <r>
    <x v="11"/>
    <n v="506614913"/>
    <n v="167377"/>
    <s v="AquisiÃ§Ã£o de MÃ³dulo de Plano de Turma KSTK- Predictive Education e ServiÃ§os de Consultadoria e Apoio de ImplementaÃ§Ã£o"/>
    <d v="2019-05-24T15:19:52"/>
    <n v="1"/>
    <s v="PT;12;173;189"/>
    <n v="360"/>
    <d v="2019-05-28T17:50:00"/>
    <n v="1"/>
    <x v="1"/>
    <x v="0"/>
    <x v="3"/>
  </r>
  <r>
    <x v="79"/>
    <n v="506563774"/>
    <n v="167379"/>
    <s v="AquisiÃ§Ã£o de Bem MÃ³vel - AquisiÃ§Ã£o de Grupo SubmersÃ­vel para o Furo JK! - Azinhaga"/>
    <d v="2019-05-24T15:24:13"/>
    <n v="13"/>
    <s v="PT;15;223;2488"/>
    <n v="360"/>
    <d v="2019-05-27T23:59:00"/>
    <n v="1"/>
    <x v="1"/>
    <x v="0"/>
    <x v="3"/>
  </r>
  <r>
    <x v="53"/>
    <n v="504884620"/>
    <n v="167380"/>
    <s v="FiscalizaÃ§Ã£o e CoordenaÃ§Ã£o de SeguranÃ§a da Empreitada de &quot;Zona de Acolhimento Empresarial Norte&quot;"/>
    <d v="2019-05-24T15:26:58"/>
    <n v="1"/>
    <s v="PT;1;1;232"/>
    <n v="360"/>
    <d v="2019-05-29T17:00:00"/>
    <n v="1"/>
    <x v="1"/>
    <x v="0"/>
    <x v="3"/>
  </r>
  <r>
    <x v="8"/>
    <n v="505187531"/>
    <n v="167381"/>
    <s v="SERVIÃ‡OS DE MANUTENÃ‡ÃƒO E REVISÃƒO DE EXTINTORES E CARRETEIS NAS ESCOLAS DO 1Âº.CICLO DO ENSINO BÃSICO, JARDINS DE INFÃ‚NCIA INSTALAÃ‡Ã•ES E VIATURAS DA CMC Proc.Âº 518/DCOP/2019"/>
    <d v="2019-05-24T15:27:18"/>
    <n v="1"/>
    <s v="PT;12;164;42"/>
    <n v="360"/>
    <d v="2019-05-30T23:59:00"/>
    <n v="1"/>
    <x v="1"/>
    <x v="0"/>
    <x v="3"/>
  </r>
  <r>
    <x v="11"/>
    <n v="506614913"/>
    <n v="167382"/>
    <s v="Fornecimento em contÃ­nuo de material de rega para o MunicÃ­pio de Vila Franca de Xira"/>
    <d v="2019-05-24T15:28:34"/>
    <n v="1"/>
    <s v="PT;12;173;189"/>
    <n v="360"/>
    <d v="2019-05-30T23:59:00"/>
    <n v="1"/>
    <x v="1"/>
    <x v="0"/>
    <x v="3"/>
  </r>
  <r>
    <x v="110"/>
    <n v="502790024"/>
    <n v="167383"/>
    <s v="Empreitada para as obras de beneficiaÃ§Ã£o /reforÃ§o do pavimento, no sublanÃ§o Braga Oeste / EN201, da A3 - Auto-estrada Porto / ValenÃ§a"/>
    <d v="2019-05-24T15:32:12"/>
    <n v="3"/>
    <s v="PT;4;37;305"/>
    <n v="220"/>
    <d v="2019-07-22T23:59:00"/>
    <n v="1"/>
    <x v="3"/>
    <x v="0"/>
    <x v="3"/>
  </r>
  <r>
    <x v="38"/>
    <n v="505309939"/>
    <n v="167384"/>
    <s v="AquisiÃ§Ã£o de materiais de divulgaÃ§Ã£o exterior e interior - CED 2019"/>
    <d v="2019-05-24T15:37:22"/>
    <n v="1"/>
    <s v="PT;9;121;1594"/>
    <n v="360"/>
    <d v="2019-05-31T16:30:00"/>
    <n v="1"/>
    <x v="1"/>
    <x v="0"/>
    <x v="3"/>
  </r>
  <r>
    <x v="8"/>
    <n v="505187531"/>
    <n v="167385"/>
    <s v="SERVIÃ‡OS DE AUDIOVISUAIS PARA EVENTO NO CENTRO DE CONGRESSOS DO ESTORIL Proc.Âº 507/DCOP/2019"/>
    <d v="2019-05-24T15:40:11"/>
    <n v="1"/>
    <s v="PT;12;164;42"/>
    <n v="5"/>
    <d v="2019-05-30T23:59:00"/>
    <n v="1"/>
    <x v="1"/>
    <x v="0"/>
    <x v="3"/>
  </r>
  <r>
    <x v="43"/>
    <n v="503035416"/>
    <n v="167386"/>
    <s v="AquisiÃ§Ã£o de OLIGOELEMENTOS PEDIÃTRICO [SOL INJ; 10 ML] ao LaboratÃ³rio Fresenius Kabi Pharma Portugal, Lda."/>
    <d v="2019-05-24T15:50:24"/>
    <n v="1"/>
    <s v="PT;12;174;2096"/>
    <n v="340"/>
    <d v="2019-05-29T17:00:00"/>
    <n v="1"/>
    <x v="0"/>
    <x v="0"/>
    <x v="3"/>
  </r>
  <r>
    <x v="74"/>
    <n v="502177080"/>
    <n v="167387"/>
    <s v="&quot;PrestaÃ§Ã£o de serviÃ§os de Transportes para as Atividades de InterrupÃ§Ã£o Letiva do VerÃ£o de 2019&quot;"/>
    <d v="2019-05-24T16:06:39"/>
    <n v="4"/>
    <s v="PT;1;1;232"/>
    <n v="400"/>
    <d v="2018-06-12T17:00:00"/>
    <n v="1"/>
    <x v="1"/>
    <x v="0"/>
    <x v="3"/>
  </r>
  <r>
    <x v="70"/>
    <n v="506791220"/>
    <n v="167388"/>
    <s v="ContrataÃ§Ã£o de Toiros"/>
    <d v="2019-05-24T16:09:21"/>
    <n v="1"/>
    <s v="PT;16;239;78"/>
    <n v="5"/>
    <d v="2019-05-31T23:59:00"/>
    <n v="1"/>
    <x v="1"/>
    <x v="0"/>
    <x v="3"/>
  </r>
  <r>
    <x v="13"/>
    <n v="501294104"/>
    <n v="167389"/>
    <s v="FORNECIMENTO DE TINTA E DE MATERIAIS DE PINTURA, PROJETO SETÃšBAL MAIS BONITA."/>
    <d v="2019-05-24T16:09:37"/>
    <n v="13"/>
    <s v="PT;16;245;2623"/>
    <n v="360"/>
    <d v="2019-05-30T23:59:00"/>
    <n v="1"/>
    <x v="1"/>
    <x v="0"/>
    <x v="3"/>
  </r>
  <r>
    <x v="70"/>
    <n v="506791220"/>
    <n v="167390"/>
    <m/>
    <d v="2019-05-24T16:12:45"/>
    <n v="1"/>
    <s v="PT;1;1;232"/>
    <n v="400"/>
    <m/>
    <n v="1"/>
    <x v="1"/>
    <x v="0"/>
    <x v="3"/>
  </r>
  <r>
    <x v="8"/>
    <n v="505187531"/>
    <n v="167391"/>
    <s v="SERVIÃ‡OS DE EMERGÃŠNCIA MÃ‰DICA PARA O EVENTO - HARLEY DAVIDSON Proc.Âº 448/DCOP/2019"/>
    <d v="2019-05-24T16:18:10"/>
    <n v="13"/>
    <s v="PT;12;164;42"/>
    <n v="360"/>
    <d v="2019-05-30T23:59:00"/>
    <n v="1"/>
    <x v="1"/>
    <x v="0"/>
    <x v="3"/>
  </r>
  <r>
    <x v="74"/>
    <n v="502177080"/>
    <n v="167393"/>
    <s v="PrestaÃ§Ã£o de serviÃ§os de Transportes para as Atividades de InterrupÃ§Ã£o Letiva do VerÃ£o de 2019"/>
    <d v="2019-05-24T16:22:08"/>
    <n v="3"/>
    <s v="PT;12;168;195"/>
    <n v="360"/>
    <d v="2019-05-30T17:00:00"/>
    <n v="1"/>
    <x v="1"/>
    <x v="0"/>
    <x v="3"/>
  </r>
  <r>
    <x v="149"/>
    <n v="506642798"/>
    <n v="167395"/>
    <s v="ElaboraÃ§Ã£o dos Projetos de Eletricidade, TelecomunicaÃ§Ãµes e SCIE da Â¿RemodelaÃ§Ã£o da Sede da Sociedade FilarmÃ³nica Fratelense"/>
    <d v="2019-05-24T16:26:21"/>
    <n v="1"/>
    <s v="PT;6;76;1247"/>
    <n v="5"/>
    <d v="2019-05-29T23:00:00"/>
    <n v="1"/>
    <x v="1"/>
    <x v="0"/>
    <x v="3"/>
  </r>
  <r>
    <x v="8"/>
    <n v="505187531"/>
    <n v="167396"/>
    <s v="AQUISIÃ‡ÃƒO DE MEIOS PARA DIVULGAÃ‡ÃƒO DE PROGRAMAÃ‡ÃƒO CULTURAL DO BAIRRO DOS MUSEUS Proc.Âº 510/DCOP/2019"/>
    <d v="2019-05-24T16:28:37"/>
    <n v="1"/>
    <s v="PT;12;164;42"/>
    <n v="5"/>
    <d v="2019-05-29T23:59:00"/>
    <n v="1"/>
    <x v="1"/>
    <x v="0"/>
    <x v="3"/>
  </r>
  <r>
    <x v="94"/>
    <n v="508035546"/>
    <n v="167400"/>
    <s v="AquisiÃ§Ã£o de equipamento interativo (tablets), software de aprendizagem e colaboraÃ§Ã£o e software de gestÃ£o de equipamentos e monitorizaÃ§Ã£o de trabalho"/>
    <d v="2019-05-24T16:38:20"/>
    <n v="3"/>
    <s v="PT;11;151;191"/>
    <n v="340"/>
    <d v="2019-06-23T23:59:00"/>
    <n v="1"/>
    <x v="1"/>
    <x v="0"/>
    <x v="3"/>
  </r>
  <r>
    <x v="13"/>
    <n v="501294104"/>
    <n v="167402"/>
    <s v="PRESTAÃ‡ÃƒO DE SERVIÃ‡OS PARA ALUGUER DE SANITÃRIOS, INSTALAÃ‡ÃƒO NAS PRAIAS DURANTE A Ã‰POCA BALNEAR 2019."/>
    <d v="2019-05-24T16:53:53"/>
    <n v="1"/>
    <s v="PT;16;245;2623"/>
    <n v="360"/>
    <d v="2019-05-30T23:59:00"/>
    <n v="1"/>
    <x v="1"/>
    <x v="0"/>
    <x v="3"/>
  </r>
  <r>
    <x v="98"/>
    <n v="502130040"/>
    <n v="167403"/>
    <s v="Fornecimento de uma mÃ¡quina Corta Relva de grandes superfÃ­cies, para reforÃ§ar o parque de mÃ¡quinas do sector SSEV, do MunicÃ­pio."/>
    <d v="2019-05-24T17:03:49"/>
    <n v="1"/>
    <s v="PT;16;242;2610"/>
    <n v="340"/>
    <d v="2019-06-06T17:00:00"/>
    <n v="1"/>
    <x v="1"/>
    <x v="0"/>
    <x v="3"/>
  </r>
  <r>
    <x v="11"/>
    <n v="506614913"/>
    <n v="167404"/>
    <s v="Aluguer de sistema de sonorizaÃ§Ã£o, imagem e iluminaÃ§Ã£o do Palco do Evento Passerelle dOuro - 2019"/>
    <d v="2019-05-24T17:07:24"/>
    <n v="1"/>
    <s v="PT;12;173;189"/>
    <n v="360"/>
    <d v="2019-05-30T23:59:00"/>
    <n v="1"/>
    <x v="1"/>
    <x v="0"/>
    <x v="3"/>
  </r>
  <r>
    <x v="13"/>
    <n v="501294104"/>
    <n v="167405"/>
    <s v="PRESTAÃ‡ÃƒO DE SERVIÃ‡OS PARA PRODUÃ‡ÃƒO DA EXPOSIÃ‡ÃƒO &quot;25 DE ABRIL&quot; NA GALERIA QUARTEL DO 11."/>
    <d v="2019-05-24T17:19:28"/>
    <n v="1"/>
    <s v="PT;16;245;2623"/>
    <n v="360"/>
    <d v="2019-05-28T23:59:00"/>
    <n v="1"/>
    <x v="1"/>
    <x v="0"/>
    <x v="3"/>
  </r>
  <r>
    <x v="3"/>
    <n v="500051054"/>
    <n v="167406"/>
    <s v="AquisiÃ§Ã£o de barreiras anti veÃ­culos, amovÃ­veis e interligÃ¡veis"/>
    <d v="2019-05-24T17:37:50"/>
    <n v="13"/>
    <s v="PT;16;236;230"/>
    <n v="360"/>
    <d v="2019-05-29T19:00:00"/>
    <n v="1"/>
    <x v="1"/>
    <x v="0"/>
    <x v="3"/>
  </r>
  <r>
    <x v="11"/>
    <n v="506614913"/>
    <n v="167429"/>
    <m/>
    <d v="2019-05-25T15:39:31"/>
    <n v="1"/>
    <s v="PT;12;173;2086"/>
    <n v="400"/>
    <d v="1970-01-01T23:59:00"/>
    <n v="1"/>
    <x v="1"/>
    <x v="0"/>
    <x v="3"/>
  </r>
  <r>
    <x v="43"/>
    <n v="503035416"/>
    <n v="167447"/>
    <s v="AquisiÃ§Ã£o de FACTOR VIIA RECOMBINANTE, IV, 50KUI, O SOL INJ Â¿ 1mg"/>
    <d v="2019-05-27T09:06:28"/>
    <n v="1"/>
    <s v="PT;1;1;232"/>
    <n v="400"/>
    <d v="2019-05-31T17:00:00"/>
    <n v="1"/>
    <x v="0"/>
    <x v="0"/>
    <x v="21"/>
  </r>
  <r>
    <x v="43"/>
    <n v="503035416"/>
    <n v="167448"/>
    <s v="AquisiÃ§Ã£o de FACTOR VIIA RECOMBINANTE, IV, 50KUI, O SOL INJ Â¿ 1mg"/>
    <d v="2019-05-27T09:32:54"/>
    <n v="1"/>
    <s v="PT;1;1;232"/>
    <n v="360"/>
    <d v="2019-05-31T17:00:00"/>
    <n v="1"/>
    <x v="0"/>
    <x v="0"/>
    <x v="21"/>
  </r>
  <r>
    <x v="43"/>
    <n v="503035416"/>
    <n v="167449"/>
    <s v="AquisiÃ§Ã£o de ConsumÃ­veis para VideolaringoscÃ³pio, para o ServiÃ§o de Medicina Intensiva"/>
    <d v="2019-05-27T09:40:19"/>
    <n v="1"/>
    <s v="PT;1;1;232"/>
    <n v="5"/>
    <d v="2019-05-29T17:00:00"/>
    <n v="1"/>
    <x v="0"/>
    <x v="0"/>
    <x v="21"/>
  </r>
  <r>
    <x v="197"/>
    <n v="506806456"/>
    <n v="167450"/>
    <s v="ConstruÃ§Ã£o de EstaÃ§Ã£o de ServiÃ§o - Parque de Caravanas - Ãrea de ServiÃ§o e Pernoita de Autocaravanismo"/>
    <d v="2019-05-27T09:46:04"/>
    <n v="3"/>
    <s v="PT;13;189;2158"/>
    <n v="210"/>
    <d v="2019-06-11T17:00:00"/>
    <n v="1"/>
    <x v="1"/>
    <x v="0"/>
    <x v="21"/>
  </r>
  <r>
    <x v="39"/>
    <n v="680015019"/>
    <n v="167451"/>
    <s v="Concurso pÃºblico para celebraÃ§Ã£o de acordo quadro para a empreitada de InstalaÃ§Ã£o ou substituiÃ§Ã£o de redes de abastecimento de Ã¡gua e de ramais de ligaÃ§Ã£o no concelho da Amadora."/>
    <d v="2019-05-27T09:55:01"/>
    <n v="3"/>
    <s v="PT;12;174;223"/>
    <n v="360"/>
    <d v="2019-06-27T23:59:00"/>
    <n v="1"/>
    <x v="5"/>
    <x v="0"/>
    <x v="21"/>
  </r>
  <r>
    <x v="34"/>
    <n v="508069645"/>
    <n v="167452"/>
    <s v="PE_19061_ADB - AQUISIÃ‡ÃƒO E MONTAGEM DE PLATAFORMA ELEVATÃ“RIA PARA A ESCOLA SECUNDÃRIA DE PONTE DE SÃ”R"/>
    <d v="2019-05-27T09:56:02"/>
    <n v="1"/>
    <s v="PT;13;189;2158"/>
    <n v="360"/>
    <d v="2019-06-04T17:00:00"/>
    <n v="1"/>
    <x v="6"/>
    <x v="0"/>
    <x v="21"/>
  </r>
  <r>
    <x v="108"/>
    <n v="506617599"/>
    <n v="167453"/>
    <s v="CriaÃ§Ã£o de rede lorawan, com instalaÃ§Ã£o de gateways e terminais de monitorizaÃ§Ã£o ambiental e ruÃ­do"/>
    <d v="2019-05-27T09:56:10"/>
    <n v="13"/>
    <s v="PT;4;43;702"/>
    <n v="340"/>
    <d v="2019-06-06T23:59:00"/>
    <n v="1"/>
    <x v="1"/>
    <x v="0"/>
    <x v="21"/>
  </r>
  <r>
    <x v="124"/>
    <n v="501143718"/>
    <n v="167454"/>
    <m/>
    <d v="2019-05-27T10:00:03"/>
    <n v="13"/>
    <s v="PT;1;1;232"/>
    <n v="400"/>
    <m/>
    <n v="1"/>
    <x v="1"/>
    <x v="0"/>
    <x v="21"/>
  </r>
  <r>
    <x v="98"/>
    <n v="502130040"/>
    <n v="167455"/>
    <s v="AquisÃ£o de serviÃ§os de atualizaÃ§Ã£o de sistema antivÃ­rus, para garantir o bom funcionamento do sistema informÃ¡tico."/>
    <d v="2019-05-27T10:04:02"/>
    <n v="1"/>
    <s v="PT;16;242;2610"/>
    <n v="340"/>
    <d v="2019-06-06T17:00:00"/>
    <n v="1"/>
    <x v="1"/>
    <x v="0"/>
    <x v="21"/>
  </r>
  <r>
    <x v="8"/>
    <n v="505187531"/>
    <n v="167456"/>
    <s v="Proc.Âº 463 - AQUISIÃ‡ÃƒO DE BENS PARA A VILLA ROMANA DE FREIRIA"/>
    <d v="2019-05-27T10:18:04"/>
    <n v="1"/>
    <s v="PT;12;164;1999"/>
    <n v="360"/>
    <d v="2019-06-03T23:59:00"/>
    <n v="1"/>
    <x v="1"/>
    <x v="0"/>
    <x v="21"/>
  </r>
  <r>
    <x v="124"/>
    <n v="501143718"/>
    <n v="167457"/>
    <s v="ConstruÃ§Ã£o de dois quiosques para as piscinas publicas do Reguengo e Quinta da SaÃºde"/>
    <d v="2019-05-27T10:27:44"/>
    <n v="13"/>
    <s v="PT;13;190;2163"/>
    <n v="220"/>
    <d v="2019-06-12T17:00:00"/>
    <n v="1"/>
    <x v="1"/>
    <x v="0"/>
    <x v="21"/>
  </r>
  <r>
    <x v="8"/>
    <n v="505187531"/>
    <n v="167459"/>
    <s v="AquisiÃ§Ã£o de serviÃ§os de aluguer operacional de equipamentos informÃ¡ticos"/>
    <d v="2019-05-27T10:41:38"/>
    <n v="3"/>
    <s v="PT;12;164;42"/>
    <n v="360"/>
    <d v="2019-06-26T23:59:00"/>
    <n v="1"/>
    <x v="1"/>
    <x v="0"/>
    <x v="21"/>
  </r>
  <r>
    <x v="8"/>
    <n v="505187531"/>
    <n v="167461"/>
    <s v="AquisiÃ§Ã£o de material didÃ¡tico para Jardins de InfÃ¢ncia da rede pÃºblica do Concelho de Cascais e EB integrada StÂº AntÃ³nio Parede"/>
    <d v="2019-05-27T11:07:42"/>
    <n v="3"/>
    <s v="PT;12;164;42"/>
    <n v="360"/>
    <d v="2019-06-11T23:59:00"/>
    <n v="1"/>
    <x v="1"/>
    <x v="0"/>
    <x v="21"/>
  </r>
  <r>
    <x v="49"/>
    <n v="502098139"/>
    <n v="167462"/>
    <s v="ConstruÃ§Ã£o de cozinha partilhada em Salir, adaptando telheiro existente, criando espaÃ§o adequado e compatÃ­vel Ã  realizaÃ§Ã£o de pequenas produÃ§Ãµes de transformaÃ§Ã£o industrial."/>
    <d v="2019-05-27T11:16:58"/>
    <n v="3"/>
    <s v="PT;9;118;1581"/>
    <n v="340"/>
    <d v="2019-08-10T19:00:00"/>
    <n v="1"/>
    <x v="1"/>
    <x v="0"/>
    <x v="21"/>
  </r>
  <r>
    <x v="14"/>
    <n v="501144218"/>
    <n v="167463"/>
    <s v="Aluguer de equipamentos para manutenÃ§Ã£o das areias nas praias do concelho de Sesimbra"/>
    <d v="2019-05-27T11:24:33"/>
    <n v="1"/>
    <s v="PT;16;244;244"/>
    <n v="360"/>
    <d v="2019-06-06T18:00:00"/>
    <n v="1"/>
    <x v="1"/>
    <x v="0"/>
    <x v="21"/>
  </r>
  <r>
    <x v="33"/>
    <n v="505170876"/>
    <n v="167464"/>
    <s v="CemitÃ©rio Municipal de Lagos (Novo) - Obras de ConservaÃ§Ã£o e BeneficiaÃ§Ã£o"/>
    <d v="2019-05-27T11:30:20"/>
    <n v="3"/>
    <s v="PT;9;117;1575"/>
    <n v="360"/>
    <d v="2019-07-01T17:00:00"/>
    <n v="1"/>
    <x v="1"/>
    <x v="0"/>
    <x v="21"/>
  </r>
  <r>
    <x v="52"/>
    <n v="508787033"/>
    <n v="167465"/>
    <s v="AJUSTE DIRETO AO ABRIGO DE ACORDO QUADRO PARA AQUISIÃ‡ÃƒO DE APÃ“LICES DE SEGUROS"/>
    <d v="2019-05-27T11:52:25"/>
    <n v="1"/>
    <s v="PT;1;1;232"/>
    <n v="360"/>
    <d v="2019-06-01T23:59:00"/>
    <n v="1"/>
    <x v="1"/>
    <x v="0"/>
    <x v="21"/>
  </r>
  <r>
    <x v="98"/>
    <n v="502130040"/>
    <n v="167466"/>
    <s v="AquisiÃ§Ã£o de serviÃ§os de espetÃ¡culo, com o artista Â¿ATOAÂ¿ a realizar no dia 16 de Agosto, pelas 22h00, o Largo do Chafariz, em Ermidas-Sado."/>
    <d v="2019-05-27T11:46:26"/>
    <n v="1"/>
    <s v="PT;16;242;2610"/>
    <n v="400"/>
    <d v="1970-01-01T17:00:00"/>
    <n v="1"/>
    <x v="1"/>
    <x v="0"/>
    <x v="21"/>
  </r>
  <r>
    <x v="194"/>
    <n v="501135960"/>
    <n v="167467"/>
    <s v="Empreitada de AlteraÃ§Ã£o e ConservaÃ§Ã£o do PavilhÃ£o Municipal de Castro Verde"/>
    <d v="2019-05-27T11:55:58"/>
    <n v="3"/>
    <s v="PT;3;28;508"/>
    <n v="340"/>
    <d v="2019-06-11T17:00:00"/>
    <n v="1"/>
    <x v="1"/>
    <x v="0"/>
    <x v="21"/>
  </r>
  <r>
    <x v="43"/>
    <n v="503035416"/>
    <n v="167468"/>
    <s v="AquisiÃ§Ã£o de roupa Hospitalar"/>
    <d v="2019-05-27T12:08:06"/>
    <n v="3"/>
    <s v="PT;12;174;2096"/>
    <n v="340"/>
    <d v="2019-06-03T17:00:00"/>
    <n v="1"/>
    <x v="0"/>
    <x v="0"/>
    <x v="21"/>
  </r>
  <r>
    <x v="8"/>
    <n v="505187531"/>
    <n v="167469"/>
    <s v="AquisiÃ§Ã£o de serviÃ§os de produÃ§Ã£o de conteÃºdos de comunicaÃ§Ã£o - Proc. N.Âº 528/DCOP/2019"/>
    <d v="2019-05-27T12:21:41"/>
    <n v="1"/>
    <s v="PT;12;164;42"/>
    <n v="360"/>
    <d v="2019-06-17T23:59:00"/>
    <n v="1"/>
    <x v="1"/>
    <x v="0"/>
    <x v="21"/>
  </r>
  <r>
    <x v="11"/>
    <n v="506614913"/>
    <n v="167470"/>
    <s v="Fornecimento em contÃ­nuo de material elÃ©trico para o MunicÃ­pio de Vila Franca de Xira"/>
    <d v="2019-05-27T12:27:11"/>
    <n v="3"/>
    <s v="PT;12;173;189"/>
    <n v="360"/>
    <d v="2019-06-06T23:59:00"/>
    <n v="1"/>
    <x v="1"/>
    <x v="0"/>
    <x v="21"/>
  </r>
  <r>
    <x v="12"/>
    <n v="506187543"/>
    <n v="167471"/>
    <s v="ExecuÃ§Ã£o de projeto para a conservaÃ§Ã£o do chafariz D. Maria I em Palmela"/>
    <d v="2019-05-27T13:44:16"/>
    <n v="1"/>
    <s v="PT;16;241;2600"/>
    <n v="5"/>
    <d v="2019-06-01T23:59:00"/>
    <n v="1"/>
    <x v="1"/>
    <x v="0"/>
    <x v="21"/>
  </r>
  <r>
    <x v="49"/>
    <n v="502098139"/>
    <n v="167472"/>
    <s v="INTERVENÃ‡ÃƒO DE RECALÃ‡AMENTO DAS FUNDAÃ‡Ã•ES DO EDIFÃCIO AUSTRAL QUARTEIRA - LOULÃ‰"/>
    <d v="2019-05-27T14:06:02"/>
    <n v="3"/>
    <s v="PT;9;118;1580"/>
    <n v="220"/>
    <d v="2019-06-30T23:59:00"/>
    <n v="1"/>
    <x v="1"/>
    <x v="0"/>
    <x v="21"/>
  </r>
  <r>
    <x v="2"/>
    <n v="503539473"/>
    <n v="167474"/>
    <s v="AQUISIÃ‡ÃƒO DE SEIXO BRANCO ROLADO CALIBRADO 20/30, TIJOLO DECORATIVO VERMELHO (05/10) e CASCA DE PINHEIRO Â¿MULSHÂ¿15/25MM CALIBRADO"/>
    <d v="2019-05-27T14:13:46"/>
    <n v="13"/>
    <s v="PT;9;111;1551"/>
    <n v="360"/>
    <d v="2019-06-02T23:59:00"/>
    <n v="1"/>
    <x v="1"/>
    <x v="0"/>
    <x v="21"/>
  </r>
  <r>
    <x v="38"/>
    <n v="505309939"/>
    <n v="167476"/>
    <s v="AquisiÃ§Ã£o de aplicaÃ§Ãµes para o ERP da Medidata"/>
    <d v="2019-05-27T14:22:50"/>
    <n v="1"/>
    <s v="PT;9;121;1594"/>
    <n v="360"/>
    <d v="2019-06-03T16:30:00"/>
    <n v="1"/>
    <x v="1"/>
    <x v="0"/>
    <x v="21"/>
  </r>
  <r>
    <x v="4"/>
    <n v="506334562"/>
    <n v="167478"/>
    <s v="ConstruÃ§Ã£o e BeneficiaÃ§Ã£o de Pontos de Ãgua para combate a IncÃªndios (ReservatÃ³rio Misto de 1.Âª Ordem de Defesa da Floresta Contra IncÃªndios (DFCI) - Marco da Pipa) - Proc. n.Âº 32/2019"/>
    <d v="2019-05-27T14:27:43"/>
    <n v="13"/>
    <s v="PT;11;157;1944"/>
    <n v="360"/>
    <d v="2019-06-17T23:59:00"/>
    <n v="1"/>
    <x v="1"/>
    <x v="0"/>
    <x v="21"/>
  </r>
  <r>
    <x v="70"/>
    <n v="506791220"/>
    <n v="167479"/>
    <s v="AquisiÃ§Ã£o de 2 VeÃ­culos Pesados de Mercadorias"/>
    <d v="2019-05-27T14:27:56"/>
    <n v="3"/>
    <s v="PT;16;239;78"/>
    <n v="360"/>
    <d v="2019-06-06T23:59:00"/>
    <n v="1"/>
    <x v="1"/>
    <x v="0"/>
    <x v="21"/>
  </r>
  <r>
    <x v="9"/>
    <n v="506173968"/>
    <n v="167485"/>
    <s v="AquisiÃ§Ã£o de um Desmatador"/>
    <d v="2019-05-27T14:47:57"/>
    <n v="13"/>
    <s v="PT;16;243;2615"/>
    <n v="360"/>
    <d v="2019-06-01T18:00:00"/>
    <n v="1"/>
    <x v="1"/>
    <x v="0"/>
    <x v="21"/>
  </r>
  <r>
    <x v="38"/>
    <n v="505309939"/>
    <n v="167489"/>
    <s v="AquisiÃ§Ã£o de serviÃ§os para ativaÃ§Ã£o da marca CED 2019, no equipamento da Ãrea Desportiva da Praia da Rocha"/>
    <d v="2019-05-27T14:59:45"/>
    <n v="1"/>
    <s v="PT;9;121;1594"/>
    <n v="360"/>
    <d v="2019-06-03T16:30:00"/>
    <n v="1"/>
    <x v="1"/>
    <x v="0"/>
    <x v="21"/>
  </r>
  <r>
    <x v="37"/>
    <n v="504293125"/>
    <n v="167490"/>
    <s v="BeneficiaÃ§Ã£o do Campo de Jogos sito entre a Rua S. JosÃ© e a Travessa Soeiro Pereira Gomes, no Casal Novo, em CaneÃ§as"/>
    <d v="2019-05-27T15:14:44"/>
    <n v="13"/>
    <s v="PT;12;175;2100"/>
    <n v="360"/>
    <d v="2019-06-05T23:59:00"/>
    <n v="1"/>
    <x v="1"/>
    <x v="0"/>
    <x v="21"/>
  </r>
  <r>
    <x v="9"/>
    <n v="506173968"/>
    <n v="167492"/>
    <m/>
    <d v="2019-05-27T15:29:18"/>
    <n v="1"/>
    <s v="PT;1;1;232"/>
    <n v="400"/>
    <m/>
    <n v="1"/>
    <x v="1"/>
    <x v="0"/>
    <x v="21"/>
  </r>
  <r>
    <x v="70"/>
    <n v="506791220"/>
    <n v="167493"/>
    <s v="AquisiÃ§Ã£o de lajetas"/>
    <d v="2019-05-27T15:30:19"/>
    <n v="13"/>
    <s v="PT;16;239;78"/>
    <n v="360"/>
    <d v="2019-06-03T23:59:00"/>
    <n v="1"/>
    <x v="1"/>
    <x v="0"/>
    <x v="21"/>
  </r>
  <r>
    <x v="40"/>
    <n v="501590056"/>
    <n v="167494"/>
    <s v="Melhoramento de Caminhos AgrÃ­colas do Aproveitamento HidroagrÃ­cola do Mira"/>
    <d v="2019-05-27T15:32:04"/>
    <n v="3"/>
    <s v="PT;3;33;540"/>
    <n v="400"/>
    <d v="2017-12-08T23:59:00"/>
    <n v="1"/>
    <x v="2"/>
    <x v="0"/>
    <x v="21"/>
  </r>
  <r>
    <x v="18"/>
    <n v="501222634"/>
    <n v="167495"/>
    <m/>
    <d v="2019-05-27T15:33:50"/>
    <n v="1"/>
    <s v="PT;1;1;232"/>
    <n v="400"/>
    <m/>
    <n v="1"/>
    <x v="1"/>
    <x v="0"/>
    <x v="21"/>
  </r>
  <r>
    <x v="18"/>
    <n v="501222634"/>
    <n v="167497"/>
    <s v="A intervenÃ§Ã£o incide em regra sobre vias (estradas e arruamentos) com pavimentos betuminosos envelhecidos que jÃ¡ excederam o tempo normal de vida Ãºtil e por isso facilmente se desagregam e formam irregularidades prejudiciais ao adequado desempenho, especialmente em tempo chuvoso e frio."/>
    <d v="2019-05-27T15:35:07"/>
    <n v="3"/>
    <s v="PT;11;148;1891"/>
    <n v="340"/>
    <d v="2019-08-21T23:59:00"/>
    <n v="1"/>
    <x v="1"/>
    <x v="0"/>
    <x v="21"/>
  </r>
  <r>
    <x v="207"/>
    <n v="500697884"/>
    <n v="167498"/>
    <m/>
    <d v="2019-05-27T15:41:03"/>
    <n v="3"/>
    <s v="PT;1;1;232"/>
    <n v="400"/>
    <m/>
    <n v="1"/>
    <x v="2"/>
    <x v="0"/>
    <x v="21"/>
  </r>
  <r>
    <x v="207"/>
    <n v="500697884"/>
    <n v="167499"/>
    <s v="Concurso pÃºblico para a empreitada de Â¿AmpliaÃ§Ã£o e alteraÃ§Ã£o do Centro de Atividades Ocupacionais (CAO) da Cercidiana Â¿ PÃ³lo do Rossio"/>
    <d v="2019-05-27T15:48:28"/>
    <n v="3"/>
    <s v="PT;8;100;35"/>
    <n v="400"/>
    <d v="2019-05-24T23:59:00"/>
    <n v="1"/>
    <x v="2"/>
    <x v="0"/>
    <x v="21"/>
  </r>
  <r>
    <x v="8"/>
    <n v="505187531"/>
    <n v="167500"/>
    <s v="AquisiÃ§Ã£o de ServiÃ§os para a RenovaÃ§Ã£o de 12 LicenÃ§as de Software"/>
    <d v="2019-05-27T15:59:11"/>
    <n v="1"/>
    <s v="PT;12;164;42"/>
    <n v="360"/>
    <d v="2019-06-03T23:59:00"/>
    <n v="1"/>
    <x v="1"/>
    <x v="0"/>
    <x v="21"/>
  </r>
  <r>
    <x v="93"/>
    <n v="501305564"/>
    <n v="167501"/>
    <s v="NÃ£o se aplica"/>
    <d v="2019-05-27T16:04:08"/>
    <n v="1"/>
    <s v="PT;1;1;232"/>
    <n v="340"/>
    <d v="2019-05-30T23:59:00"/>
    <n v="1"/>
    <x v="1"/>
    <x v="0"/>
    <x v="21"/>
  </r>
  <r>
    <x v="176"/>
    <n v="502971096"/>
    <n v="167502"/>
    <m/>
    <d v="2019-05-27T16:29:56"/>
    <n v="3"/>
    <s v="PT;1;1;232"/>
    <n v="400"/>
    <m/>
    <n v="1"/>
    <x v="1"/>
    <x v="0"/>
    <x v="21"/>
  </r>
  <r>
    <x v="9"/>
    <n v="506173968"/>
    <n v="167503"/>
    <s v="AquisiÃ§Ã£o de duas mÃ¡quinas de corte"/>
    <d v="2019-05-27T16:34:24"/>
    <n v="13"/>
    <s v="PT;16;243;2615"/>
    <n v="360"/>
    <d v="2019-06-01T18:00:00"/>
    <n v="1"/>
    <x v="1"/>
    <x v="0"/>
    <x v="21"/>
  </r>
  <r>
    <x v="14"/>
    <n v="501144218"/>
    <n v="167506"/>
    <s v="AquisiÃ§Ã£o de 6 Viaturas Ligeiras de Passageiros Tipo &quot;Combi&quot;"/>
    <d v="2019-05-27T16:49:13"/>
    <n v="3"/>
    <s v="PT;16;244;2617"/>
    <n v="360"/>
    <d v="2019-06-03T23:59:00"/>
    <n v="1"/>
    <x v="1"/>
    <x v="0"/>
    <x v="21"/>
  </r>
  <r>
    <x v="110"/>
    <n v="502790024"/>
    <n v="167508"/>
    <s v="Empreitada para as obras de beneficiaÃ§Ã£o do pavimento, da via esquerda no sentido Sul / Norte, do sublanÃ§o GrÃ¢ndola Norte / GrÃ¢ndola Sul, da A2 - Auto-estrada do Sul"/>
    <d v="2019-05-27T17:03:01"/>
    <n v="13"/>
    <s v="PT;16;238;48"/>
    <n v="360"/>
    <d v="2019-06-24T23:59:00"/>
    <n v="1"/>
    <x v="3"/>
    <x v="0"/>
    <x v="21"/>
  </r>
  <r>
    <x v="14"/>
    <n v="501144218"/>
    <n v="167509"/>
    <s v="AmpliaÃ§Ã£o das zonas de estacionamento com trabalhos de assentamento de lancil, montagem de sumidouros, arranque de pavimentos e colocaÃ§Ã£o de novos pavimentos."/>
    <d v="2019-05-27T17:42:24"/>
    <n v="1"/>
    <s v="PT;16;244;2616"/>
    <n v="360"/>
    <d v="2019-06-06T23:59:00"/>
    <n v="1"/>
    <x v="1"/>
    <x v="0"/>
    <x v="21"/>
  </r>
  <r>
    <x v="113"/>
    <n v="506556590"/>
    <n v="167527"/>
    <s v="A intervenÃ§Ã£o consiste essencialmente em integrar a nova Ã¡rea de estacionamento no espaÃ§o pÃºblico e dotÃ¡-lo de condiÃ§Ãµes de conforto e seguranÃ§a para a circulaÃ§Ã£o de pessoas e viaturas. Nesse sentido, propÃµe-se a requalificaÃ§Ã£o e alargamento dos passeios pedonais e o arranjo de algumas zonas ajardinadas, com o objetivo de limitar o mais possÃ­vel os custos de obra e o consumo de Ã¡gua, optou-se pela instalaÃ§Ã£o de Ã¡rvores de alinhamento e arbustos da flora autÃ³ctone e/ou naturalizados, os quais dispensarÃ£o rega apÃ³s o perÃ­odo de instalaÃ§Ã£o."/>
    <d v="2019-05-28T08:00:06"/>
    <n v="13"/>
    <s v="PT;8;99;1497"/>
    <n v="360"/>
    <d v="2019-06-06T17:30:00"/>
    <n v="1"/>
    <x v="1"/>
    <x v="0"/>
    <x v="21"/>
  </r>
  <r>
    <x v="13"/>
    <n v="501294104"/>
    <n v="167528"/>
    <s v="ESPETÃCULO COM THE BLACK MAMBA, NO DIA 21 DE JUNHO, NO FÃ“RUM MUNICIPAL LUÃSA TODI."/>
    <d v="2019-05-28T09:15:02"/>
    <n v="1"/>
    <s v="PT;16;245;2623"/>
    <n v="360"/>
    <d v="2019-06-03T23:59:00"/>
    <n v="1"/>
    <x v="1"/>
    <x v="0"/>
    <x v="21"/>
  </r>
  <r>
    <x v="114"/>
    <n v="505584760"/>
    <n v="167529"/>
    <s v="ContrataÃ§Ã£o de serviÃ§os de internet"/>
    <d v="2019-05-28T09:18:07"/>
    <n v="13"/>
    <s v="PT;4;39;146"/>
    <n v="360"/>
    <d v="2019-06-06T23:59:00"/>
    <n v="1"/>
    <x v="1"/>
    <x v="0"/>
    <x v="21"/>
  </r>
  <r>
    <x v="13"/>
    <n v="501294104"/>
    <n v="167532"/>
    <s v="ESPETÃCULO &quot;PURGATÃ“RIO&quot;, NOS DIAS 06 A 09 DE JUNHO, NO FÃ“RUM MUNICIPAL LUÃSA TODI."/>
    <d v="2019-05-28T09:32:27"/>
    <n v="1"/>
    <s v="PT;16;245;2623"/>
    <n v="360"/>
    <d v="2019-06-05T23:59:00"/>
    <n v="1"/>
    <x v="1"/>
    <x v="0"/>
    <x v="21"/>
  </r>
  <r>
    <x v="118"/>
    <n v="680001069"/>
    <n v="167533"/>
    <s v="PRESTAÃ‡ÃƒO DE SERVIÃ‡O DE SEGURANÃ‡A, SAÃšDE E HIGIENE NO TRABALHO - 2019-2021"/>
    <d v="2019-05-28T09:35:35"/>
    <n v="3"/>
    <s v="PT;11;148;76"/>
    <n v="340"/>
    <d v="2019-06-12T23:59:00"/>
    <n v="1"/>
    <x v="1"/>
    <x v="0"/>
    <x v="21"/>
  </r>
  <r>
    <x v="2"/>
    <n v="503539473"/>
    <n v="167535"/>
    <s v="AquisiÃ§Ã£o de suportes de sistemas de arquivo de pintura de cavalete para a reserva de pintura no edifÃ­cio de Vale Pedras"/>
    <d v="2019-05-28T09:57:07"/>
    <n v="1"/>
    <s v="PT;9;111;105"/>
    <n v="340"/>
    <d v="2019-06-04T23:59:00"/>
    <n v="1"/>
    <x v="1"/>
    <x v="0"/>
    <x v="21"/>
  </r>
  <r>
    <x v="13"/>
    <n v="501294104"/>
    <n v="167536"/>
    <s v="PRESTAÃ‡ÃƒO DE SERVIÃ‡OS DE LIMPEZA MECÃ‚NICA NAS PRAIAS"/>
    <d v="2019-05-28T10:04:22"/>
    <n v="13"/>
    <s v="PT;16;245;2623"/>
    <n v="360"/>
    <d v="2019-06-03T23:59:00"/>
    <n v="1"/>
    <x v="1"/>
    <x v="0"/>
    <x v="21"/>
  </r>
  <r>
    <x v="9"/>
    <n v="506173968"/>
    <n v="167537"/>
    <s v="AquisiÃ§Ã£o de variador de velocidade e disjuntor para instalaÃ§Ã£o no furo FR14."/>
    <d v="2019-05-28T10:08:10"/>
    <n v="13"/>
    <s v="PT;1;1;232"/>
    <n v="360"/>
    <d v="2019-06-02T18:00:00"/>
    <n v="1"/>
    <x v="1"/>
    <x v="0"/>
    <x v="21"/>
  </r>
  <r>
    <x v="13"/>
    <n v="501294104"/>
    <n v="167540"/>
    <s v="PRESTAÃ‡ÃƒO DE SERVIÃ‡OS PARA APOIO Ã€ REALIZAÃ‡ÃƒO DA ALEGRO MEIA MARATONA DE SETÃšBAL"/>
    <d v="2019-05-28T10:11:37"/>
    <n v="1"/>
    <s v="PT;1;1;232"/>
    <n v="360"/>
    <d v="2019-06-03T23:59:00"/>
    <n v="1"/>
    <x v="1"/>
    <x v="0"/>
    <x v="21"/>
  </r>
  <r>
    <x v="73"/>
    <n v="501112049"/>
    <n v="167541"/>
    <s v="AquisiÃ§Ã£o de Equipamentos de ProtecÃ§Ã£o Individual (EPI) para a DivisÃ£o de Mobilidade e Obras Municipais e DivisÃ£o de Ambiente e ServiÃ§os Urbanos"/>
    <d v="2019-05-28T10:13:56"/>
    <n v="13"/>
    <s v="PT;3;35;549"/>
    <n v="5"/>
    <d v="2019-06-06T16:00:00"/>
    <n v="1"/>
    <x v="1"/>
    <x v="0"/>
    <x v="21"/>
  </r>
  <r>
    <x v="13"/>
    <n v="501294104"/>
    <n v="167542"/>
    <s v="PRESTAÃ‡ÃƒO DE SERVIÃ‡OS DE LIMPEZA NO RECINTO DA FEIRA DE SANTIAGO"/>
    <d v="2019-05-28T10:21:27"/>
    <n v="13"/>
    <s v="PT;16;245;2623"/>
    <n v="360"/>
    <d v="2019-06-03T23:59:00"/>
    <n v="1"/>
    <x v="1"/>
    <x v="0"/>
    <x v="21"/>
  </r>
  <r>
    <x v="84"/>
    <n v="680018140"/>
    <n v="167543"/>
    <s v="ServiÃ§os de reparaÃ§Ã£o do veÃ­culo de recolha de RSU 17-16-OQ - My Doc/2019/633 - PÂº 2019/300.10.005/141"/>
    <d v="2019-05-28T10:28:28"/>
    <n v="1"/>
    <s v="PT;20;299;3311"/>
    <n v="360"/>
    <d v="2019-06-03T23:59:00"/>
    <n v="1"/>
    <x v="1"/>
    <x v="0"/>
    <x v="21"/>
  </r>
  <r>
    <x v="50"/>
    <n v="500192855"/>
    <n v="167545"/>
    <s v="AquisiÃ§Ã£o de ServiÃ§os de elaboraÃ§Ã£o de um Plano de ComunicaÃ§Ã£o Institucional e de ContingÃªncia e execuÃ§Ã£o do Plano de ComunicaÃ§Ã£o no Ã¢mbito do Projeto de ExpansÃ£o e de ModernizaÃ§Ã£o da Rede do Metropolitano de Lisboa 2019-2023Â¿, de acordo com o Caderno de Encargos e respetivos anexos."/>
    <d v="2019-05-28T10:57:37"/>
    <n v="13"/>
    <s v="PT;1;1;232"/>
    <n v="340"/>
    <d v="2019-06-17T23:59:00"/>
    <n v="1"/>
    <x v="3"/>
    <x v="0"/>
    <x v="21"/>
  </r>
  <r>
    <x v="113"/>
    <n v="506556590"/>
    <n v="167548"/>
    <s v="A intervenÃ§Ã£o consiste essencialmente na repintura de sinalizaÃ§Ã£o jÃ¡ existente e marcaÃ§Ã£o de nova sinalizaÃ§Ã£o horizontal (passadeiras, incluindo sinalizaÃ§Ã£o vertical, STOPÂ¿s, bandas cromÃ¡ticas, setas direcionais, linhas brancas continuas e descontinuas), nos locais onde, por ausÃªncia de meios e/ou equipamentos, nÃ£o podem ser executados administraÃ§Ã£o direta."/>
    <d v="2019-05-28T11:08:57"/>
    <n v="13"/>
    <s v="PT;8;99;12"/>
    <n v="360"/>
    <d v="2019-06-06T23:59:00"/>
    <n v="1"/>
    <x v="1"/>
    <x v="0"/>
    <x v="21"/>
  </r>
  <r>
    <x v="90"/>
    <n v="503541567"/>
    <n v="167550"/>
    <s v="AquisiÃ§Ã£o de ServiÃ§os - AQS/ 83/GEBALIS/2019 - LocaÃ§Ã£o de SeguranÃ§a eletrÃ³nica em fogos vagos"/>
    <d v="2019-05-28T11:18:24"/>
    <n v="3"/>
    <s v="PT;12;165;75"/>
    <n v="340"/>
    <d v="2019-07-02T23:59:00"/>
    <n v="1"/>
    <x v="1"/>
    <x v="0"/>
    <x v="21"/>
  </r>
  <r>
    <x v="7"/>
    <n v="508666236"/>
    <n v="167551"/>
    <s v="AquisiÃ§Ã£o de serviÃ§os de consultoria tÃ©cnica em engenharia para elaboraÃ§Ã£o de projetos de execuÃ§Ã£o para realizaÃ§Ã£o de obras de conservaÃ§Ã£o na EHT de Lamego."/>
    <d v="2019-05-28T11:32:58"/>
    <n v="1"/>
    <s v="PT;19;278;3094"/>
    <n v="360"/>
    <d v="2019-05-31T23:59:00"/>
    <n v="1"/>
    <x v="2"/>
    <x v="0"/>
    <x v="21"/>
  </r>
  <r>
    <x v="11"/>
    <n v="506614913"/>
    <n v="167552"/>
    <s v="Fornecimento em contÃ­nuo de produtos de limpeza para o MunicÃ­pio de Vila Franca de Xira"/>
    <d v="2019-05-28T11:42:23"/>
    <n v="13"/>
    <s v="PT;12;173;189"/>
    <n v="360"/>
    <d v="2019-06-03T23:59:00"/>
    <n v="1"/>
    <x v="1"/>
    <x v="0"/>
    <x v="21"/>
  </r>
  <r>
    <x v="9"/>
    <n v="506173968"/>
    <n v="167553"/>
    <s v="InstalaÃ§Ã£o de 100 Contentores Semienterrados e EliminaÃ§Ã£o de 150 Recortes de Contentores de RSU"/>
    <d v="2019-05-28T11:42:30"/>
    <n v="13"/>
    <s v="PT;16;243;2612"/>
    <n v="360"/>
    <d v="2019-06-02T17:00:00"/>
    <n v="1"/>
    <x v="1"/>
    <x v="0"/>
    <x v="21"/>
  </r>
  <r>
    <x v="151"/>
    <n v="506855368"/>
    <n v="167555"/>
    <s v="ConstruÃ§Ã£o de parque infantil - Arranjos exteriores no Centro Edudativo"/>
    <d v="2019-05-28T11:55:09"/>
    <n v="13"/>
    <s v="PT;19;281;3132"/>
    <n v="360"/>
    <d v="2019-06-02T17:30:00"/>
    <n v="1"/>
    <x v="1"/>
    <x v="0"/>
    <x v="21"/>
  </r>
  <r>
    <x v="12"/>
    <n v="506187543"/>
    <n v="167557"/>
    <s v="Os trabalhos a realizar englobam a criaÃ§Ã£o de percursos acessÃ­veis no Castelo de Palmela recorrendo a estruturas metÃ¡licas e pavimentaÃ§Ãµes, bem como a implantaÃ§Ã£o de vegetaÃ§Ã£o arbustiva, herbÃ¡cea e remodelaÃ§Ã£o da iluminaÃ§Ã£o exterior da zona abrangida."/>
    <d v="2019-05-28T12:01:07"/>
    <n v="3"/>
    <s v="PT;16;241;2600"/>
    <n v="5"/>
    <d v="2019-06-19T23:59:00"/>
    <n v="1"/>
    <x v="1"/>
    <x v="0"/>
    <x v="21"/>
  </r>
  <r>
    <x v="182"/>
    <n v="510836240"/>
    <n v="167570"/>
    <m/>
    <d v="2019-05-28T12:27:35"/>
    <n v="1"/>
    <s v="PT;1;1;232"/>
    <n v="400"/>
    <d v="1970-01-01T23:59:00"/>
    <n v="1"/>
    <x v="1"/>
    <x v="0"/>
    <x v="21"/>
  </r>
  <r>
    <x v="8"/>
    <n v="505187531"/>
    <n v="167572"/>
    <s v="AquisiÃ§Ã£o de serviÃ§os de upgrade, manutenÃ§Ã£o da soluÃ§Ã£o de gestÃ£o de frota da CMC (XTRAN) e aquisiÃ§Ã£o de hardware"/>
    <d v="2019-05-28T12:36:55"/>
    <n v="1"/>
    <s v="PT;12;164;42"/>
    <n v="400"/>
    <d v="2019-05-20T23:59:00"/>
    <n v="1"/>
    <x v="1"/>
    <x v="0"/>
    <x v="21"/>
  </r>
  <r>
    <x v="8"/>
    <n v="505187531"/>
    <n v="167573"/>
    <s v="AquisiÃ§Ã£o de serviÃ§os de seguranÃ§a e portarias para os edifÃ­cios Municipais"/>
    <d v="2019-05-28T12:37:39"/>
    <n v="1"/>
    <s v="PT;12;164;42"/>
    <n v="360"/>
    <d v="2019-05-29T23:59:00"/>
    <n v="1"/>
    <x v="1"/>
    <x v="0"/>
    <x v="21"/>
  </r>
  <r>
    <x v="8"/>
    <n v="505187531"/>
    <n v="167574"/>
    <s v="Proc. 514 -AQUISIÃ‡ÃƒO MÃQUINA DE CORTE DE MATO"/>
    <d v="2019-05-28T12:49:20"/>
    <n v="3"/>
    <s v="PT;12;164;42"/>
    <n v="340"/>
    <d v="2019-06-17T23:59:00"/>
    <n v="1"/>
    <x v="1"/>
    <x v="0"/>
    <x v="21"/>
  </r>
  <r>
    <x v="10"/>
    <n v="500122237"/>
    <n v="167575"/>
    <s v="AquisiÃ§Ã£o de Carne de Aves e Coelho"/>
    <d v="2019-05-28T13:08:59"/>
    <n v="3"/>
    <s v="PT;1;1;232"/>
    <n v="300"/>
    <d v="2019-07-03T17:00:00"/>
    <n v="1"/>
    <x v="2"/>
    <x v="0"/>
    <x v="21"/>
  </r>
  <r>
    <x v="47"/>
    <n v="512042659"/>
    <n v="167576"/>
    <m/>
    <d v="2019-05-28T13:12:07"/>
    <n v="3"/>
    <s v="PT;1;1;232"/>
    <n v="400"/>
    <m/>
    <n v="1"/>
    <x v="1"/>
    <x v="0"/>
    <x v="21"/>
  </r>
  <r>
    <x v="2"/>
    <n v="503539473"/>
    <n v="167577"/>
    <s v="AquisiÃ§Ã£o de serviÃ§os de produÃ§Ã£o do concerto de Cristina Branco"/>
    <d v="2019-05-28T13:43:37"/>
    <n v="1"/>
    <s v="PT;9;111;1551"/>
    <n v="360"/>
    <d v="2019-06-27T23:59:00"/>
    <n v="1"/>
    <x v="1"/>
    <x v="0"/>
    <x v="21"/>
  </r>
  <r>
    <x v="11"/>
    <n v="506614913"/>
    <n v="167586"/>
    <s v="Fornecimento em contÃ­nuo de bandeiras para o MunicÃ­pio de Vila Franca de Xira"/>
    <d v="2019-05-28T14:32:31"/>
    <n v="13"/>
    <s v="PT;12;173;189"/>
    <n v="360"/>
    <d v="2019-06-03T23:59:00"/>
    <n v="1"/>
    <x v="1"/>
    <x v="0"/>
    <x v="21"/>
  </r>
  <r>
    <x v="7"/>
    <n v="508666236"/>
    <n v="167590"/>
    <s v="AquisiÃ§Ã£o dos serviÃ§os de consultoria tÃ©cnica em engenharia para fiscalizaÃ§Ã£o e coordenaÃ§Ã£o de seguranÃ§a em obra no Ã¢mbito de empreitada de seguranÃ§a contra incÃªndio a realizar na Escola de Hotelaria e Turismo de Estoril."/>
    <d v="2019-05-28T14:41:59"/>
    <n v="1"/>
    <s v="PT;12;164;1999"/>
    <n v="5"/>
    <d v="2019-06-05T23:59:00"/>
    <n v="1"/>
    <x v="2"/>
    <x v="0"/>
    <x v="21"/>
  </r>
  <r>
    <x v="50"/>
    <n v="500192855"/>
    <n v="167591"/>
    <s v="Fornecimento e InstalaÃ§Ã£o de ArmÃ¡rios Cacifos de BalneÃ¡rios para o Metropolitano de Lisboa, E.P.E.Â¿"/>
    <d v="2019-05-28T14:45:24"/>
    <n v="3"/>
    <s v="PT;1;1;232"/>
    <n v="340"/>
    <d v="2019-06-09T23:59:00"/>
    <n v="1"/>
    <x v="3"/>
    <x v="0"/>
    <x v="21"/>
  </r>
  <r>
    <x v="251"/>
    <n v="680009671"/>
    <n v="167593"/>
    <s v="&quot;CriaÃ§Ã£o de Zona 30&quot; - Centro HistÃ³rico de Odivelas e RemodelaÃ§Ã£o da Rede de Abastecimento de Ãgua a Odivelas - Fase 1Âª (Agrupamento MunicÃ­pio de Odivelas e SIMAR Loures e Odivelas)"/>
    <d v="2019-05-28T14:46:38"/>
    <n v="3"/>
    <s v="PT;1;1;232"/>
    <n v="400"/>
    <d v="2018-10-24T23:59:00"/>
    <n v="1"/>
    <x v="5"/>
    <x v="0"/>
    <x v="21"/>
  </r>
  <r>
    <x v="37"/>
    <n v="504293125"/>
    <n v="167593"/>
    <s v="&quot;CriaÃ§Ã£o de Zona 30&quot; - Centro HistÃ³rico de Odivelas e RemodelaÃ§Ã£o da Rede de Abastecimento de Ãgua a Odivelas - Fase 1Âª (Agrupamento MunicÃ­pio de Odivelas e SIMAR Loures e Odivelas)"/>
    <d v="2019-05-28T14:46:38"/>
    <n v="3"/>
    <s v="PT;1;1;232"/>
    <n v="400"/>
    <d v="2018-10-24T23:59:00"/>
    <s v=""/>
    <x v="1"/>
    <x v="0"/>
    <x v="21"/>
  </r>
  <r>
    <x v="1"/>
    <n v="506673626"/>
    <n v="167594"/>
    <s v="AquisiÃ§Ã£o de serviÃ§os de limpeza, manutenÃ§Ã£o e conservaÃ§Ã£o da Av. Bento GonÃ§alves (jardim e arruamento) e do jardim do Convento da Madre de Deus da Verderena, no concelho do Barreiro"/>
    <d v="2019-05-28T14:50:46"/>
    <n v="3"/>
    <s v="PT;16;237;31"/>
    <n v="360"/>
    <d v="2019-06-04T23:59:00"/>
    <n v="1"/>
    <x v="1"/>
    <x v="0"/>
    <x v="21"/>
  </r>
  <r>
    <x v="139"/>
    <n v="600084892"/>
    <n v="167597"/>
    <s v="AquisiÃ§Ã£o de ServiÃ§os especializados de desenvolvimento de software"/>
    <d v="2019-05-28T14:58:06"/>
    <n v="13"/>
    <s v="PT;1;1;232"/>
    <n v="400"/>
    <d v="1970-01-01T23:59:00"/>
    <n v="1"/>
    <x v="2"/>
    <x v="0"/>
    <x v="21"/>
  </r>
  <r>
    <x v="14"/>
    <n v="501144218"/>
    <n v="167598"/>
    <s v="ReformulaÃ§Ã£o da Rede de Abastecimento de Ãgua na Av. 25 de Abril da Corredoura ao Zambujal, designadamente substituir e/ou ampliar a conduta de Ã¡gua existente por uma nova conduta em PEAD, incluindo a execuÃ§Ã£o de ramais e colocaÃ§Ã£o de vÃ¡lvulas"/>
    <d v="2019-05-28T15:00:23"/>
    <n v="13"/>
    <s v="PT;16;244;2616"/>
    <n v="340"/>
    <d v="2019-06-05T23:59:00"/>
    <n v="1"/>
    <x v="1"/>
    <x v="0"/>
    <x v="21"/>
  </r>
  <r>
    <x v="37"/>
    <n v="504293125"/>
    <n v="167600"/>
    <s v="ConstruÃ§Ã£o de Rampas e Escadas de Acesso entre a Rua AntÃ³nio FeijÃ³ e a Rua Actor JosÃ© Camacho Costa, em Odivelas"/>
    <d v="2019-05-28T15:03:47"/>
    <n v="13"/>
    <s v="PT;12;175;2097"/>
    <n v="360"/>
    <d v="2019-06-08T23:59:00"/>
    <n v="1"/>
    <x v="1"/>
    <x v="0"/>
    <x v="21"/>
  </r>
  <r>
    <x v="11"/>
    <n v="506614913"/>
    <n v="167608"/>
    <s v="PrestaÃ§Ã£o de ServiÃ§os por AvenÃ§a no Ã¢mbito da ReabilitaÃ§Ã£o e da RegeneraÃ§Ã£o Urbana do Concelho de Vila Franca de Xira"/>
    <d v="2019-05-28T15:20:05"/>
    <n v="13"/>
    <s v="PT;12;173;189"/>
    <n v="360"/>
    <d v="2019-06-03T23:59:00"/>
    <n v="1"/>
    <x v="1"/>
    <x v="0"/>
    <x v="21"/>
  </r>
  <r>
    <x v="37"/>
    <n v="504293125"/>
    <n v="167610"/>
    <s v="RecuperaÃ§Ã£o de escadas e muro de suporte de terras na Praceta Filipe Filinto ElÃ­sio, em Odivelas"/>
    <d v="2019-05-28T15:26:10"/>
    <n v="13"/>
    <s v="PT;12;175;2097"/>
    <n v="5"/>
    <d v="2019-06-08T23:59:00"/>
    <n v="1"/>
    <x v="1"/>
    <x v="0"/>
    <x v="21"/>
  </r>
  <r>
    <x v="142"/>
    <n v="501132554"/>
    <n v="167611"/>
    <s v="Procedimento de consulta prÃ©via para formaÃ§Ã£o de contrato de prestaÃ§Ã£o de serviÃ§os de arquitetura para a realizaÃ§Ã£o do projeto de reabilitaÃ§Ã£o da Capela de Santo Amaro na freguesia de AlcÃ¢ntara"/>
    <d v="2019-05-28T15:26:21"/>
    <n v="13"/>
    <s v="PT;12;165;2001"/>
    <n v="340"/>
    <d v="2019-07-05T23:59:00"/>
    <n v="1"/>
    <x v="1"/>
    <x v="0"/>
    <x v="21"/>
  </r>
  <r>
    <x v="11"/>
    <n v="506614913"/>
    <n v="167612"/>
    <s v="Projeto de execuÃ§Ã£o para muros de contenÃ§Ã£o no CemitÃ©rio Municipal de Vila Franca de Xira"/>
    <d v="2019-05-28T15:26:56"/>
    <n v="1"/>
    <s v="PT;12;173;2086"/>
    <n v="360"/>
    <d v="2019-06-03T23:59:00"/>
    <n v="1"/>
    <x v="1"/>
    <x v="0"/>
    <x v="21"/>
  </r>
  <r>
    <x v="14"/>
    <n v="501144218"/>
    <n v="167620"/>
    <m/>
    <d v="2019-05-28T15:46:29"/>
    <n v="3"/>
    <s v="PT;1;1;232"/>
    <n v="400"/>
    <m/>
    <n v="1"/>
    <x v="1"/>
    <x v="0"/>
    <x v="21"/>
  </r>
  <r>
    <x v="3"/>
    <n v="500051054"/>
    <n v="167622"/>
    <s v="A presente empreitada tem por objetivo a execuÃ§Ã£o de trabalhos de reparaÃ§Ãµes diversas em vÃ¡rios edifÃ­cios Municipais, ao nÃ­vel das instalaÃ§Ãµes elÃ©tricas e de telecomunicaÃ§Ãµes. Os trabalhos serÃ£o desenvolvidos nos locais a designar sequencialmente pelo Dono de Obra."/>
    <d v="2019-05-28T15:57:49"/>
    <n v="13"/>
    <s v="PT;16;236;230"/>
    <n v="340"/>
    <d v="2019-07-09T19:00:00"/>
    <n v="1"/>
    <x v="1"/>
    <x v="0"/>
    <x v="21"/>
  </r>
  <r>
    <x v="50"/>
    <n v="500192855"/>
    <n v="167623"/>
    <s v="Empreitada de Refrescamento dos Elementos Construtivos da Sala de ConvÃ­vio da DMT/IV no PMO2 do Metropolitano de Lisboa E.P.E."/>
    <d v="2019-05-28T16:11:47"/>
    <n v="13"/>
    <s v="PT;12;165;75"/>
    <n v="340"/>
    <d v="2019-06-15T23:59:00"/>
    <n v="1"/>
    <x v="3"/>
    <x v="0"/>
    <x v="21"/>
  </r>
  <r>
    <x v="26"/>
    <n v="680017763"/>
    <n v="167625"/>
    <s v="MÃ©todo de selecÃ§Ã£o obrigatÃ³rio nos termos da alÃ­nea b) do n~1 do artÂº 36Âº da Lei Geral do Trabalho em FunÃ§Ãµes PÃºblicas, aprovada pela Lei nÂº 35/2014 de 20 de Junho"/>
    <d v="2019-05-28T16:20:19"/>
    <n v="1"/>
    <s v="PT;16;236;2579"/>
    <n v="360"/>
    <d v="2019-06-05T23:45:00"/>
    <n v="1"/>
    <x v="5"/>
    <x v="0"/>
    <x v="21"/>
  </r>
  <r>
    <x v="9"/>
    <n v="506173968"/>
    <n v="167627"/>
    <s v="RequalificaÃ§Ã£o de espaÃ§os exteriores"/>
    <d v="2019-05-28T16:31:16"/>
    <n v="13"/>
    <s v="PT;16;243;2613"/>
    <n v="360"/>
    <d v="2019-06-14T17:00:00"/>
    <n v="1"/>
    <x v="1"/>
    <x v="0"/>
    <x v="21"/>
  </r>
  <r>
    <x v="166"/>
    <n v="504288806"/>
    <n v="167630"/>
    <m/>
    <d v="2019-05-28T16:37:22"/>
    <n v="1"/>
    <s v="PT;12;165;75"/>
    <n v="400"/>
    <d v="1970-01-01T23:59:00"/>
    <n v="1"/>
    <x v="2"/>
    <x v="0"/>
    <x v="21"/>
  </r>
  <r>
    <x v="74"/>
    <n v="502177080"/>
    <n v="167631"/>
    <s v="BeneficiaÃ§Ã£o dos apoios de Praia da Calada, Ribeira D'Ilhas e Foz do Lizandro."/>
    <d v="2019-05-28T16:44:53"/>
    <n v="13"/>
    <s v="PT;12;168;2044"/>
    <n v="360"/>
    <d v="2019-06-03T17:00:00"/>
    <n v="1"/>
    <x v="1"/>
    <x v="0"/>
    <x v="21"/>
  </r>
  <r>
    <x v="65"/>
    <n v="600084779"/>
    <n v="167637"/>
    <s v="AQUISIÃ‡ÃƒO DE SERVIÃ‡OS HELPDESK PORTAL DAS FINANÃ‡AS"/>
    <d v="2019-05-28T17:24:27"/>
    <n v="5"/>
    <s v="PT;12;165;2004"/>
    <n v="340"/>
    <d v="2019-08-09T17:00:00"/>
    <n v="1"/>
    <x v="2"/>
    <x v="0"/>
    <x v="21"/>
  </r>
  <r>
    <x v="166"/>
    <n v="504288806"/>
    <n v="167638"/>
    <m/>
    <d v="2019-05-28T17:33:29"/>
    <n v="13"/>
    <m/>
    <n v="1"/>
    <m/>
    <n v="1"/>
    <x v="2"/>
    <x v="0"/>
    <x v="21"/>
  </r>
  <r>
    <x v="8"/>
    <n v="505187531"/>
    <n v="167639"/>
    <s v="AquisiÃ§Ã£o de Leite para os alunos dos Jardins de InfÃ¢ncia e Escolas do 1Âº ciclo do Concelho de Cascais"/>
    <d v="2019-05-28T17:39:42"/>
    <n v="3"/>
    <s v="PT;12;164;42"/>
    <n v="360"/>
    <d v="2019-07-01T23:59:00"/>
    <n v="1"/>
    <x v="1"/>
    <x v="0"/>
    <x v="21"/>
  </r>
  <r>
    <x v="166"/>
    <n v="504288806"/>
    <n v="167640"/>
    <m/>
    <d v="2019-05-28T17:43:32"/>
    <n v="13"/>
    <s v="PT;12;165;75"/>
    <n v="400"/>
    <d v="1970-01-01T23:59:00"/>
    <n v="1"/>
    <x v="2"/>
    <x v="0"/>
    <x v="21"/>
  </r>
  <r>
    <x v="157"/>
    <n v="502826126"/>
    <n v="167641"/>
    <s v="AquisiÃ§Ã£o de energia elÃ©trica em regime de mercado livre para o edifÃ­cio sede da Ãrea Metropolitana de Lisboa, sita na Rua Cruz de Santa ApolÃ³nia, n.Âº 23, 25 e 25A, 1100-187, Lisboa"/>
    <d v="2019-05-28T22:27:26"/>
    <n v="13"/>
    <s v="PT;12;165;2023"/>
    <n v="360"/>
    <d v="2019-06-07T23:59:00"/>
    <n v="1"/>
    <x v="2"/>
    <x v="0"/>
    <x v="21"/>
  </r>
  <r>
    <x v="11"/>
    <n v="506614913"/>
    <n v="167647"/>
    <s v="ContrataÃ§Ã£o de serviÃ§os de consultoria para implementaÃ§Ã£o de sistema de gestÃ£o da qualidade no Ã¢mbito da Norma ISO 9001:2015 para as Piscinas Municipais de Alverca do Ribatejo, Quinta das Drogas, Forte da Casa e PÃ³voa de Sta. Iria e nos atendimentos municipais"/>
    <d v="2019-05-29T08:50:24"/>
    <n v="1"/>
    <s v="PT;12;173;2086"/>
    <n v="360"/>
    <d v="2019-06-04T23:59:00"/>
    <n v="1"/>
    <x v="1"/>
    <x v="0"/>
    <x v="21"/>
  </r>
  <r>
    <x v="13"/>
    <n v="501294104"/>
    <n v="167648"/>
    <s v="PRESTAÃ‡ÃƒO DE SERVIÃ‡OS PARA FORNECIMENTO CONTINUO DE VINHOS PARA A CASA DA BAÃA."/>
    <d v="2019-05-29T09:17:06"/>
    <n v="1"/>
    <s v="PT;16;245;2623"/>
    <n v="360"/>
    <d v="2019-09-06T23:59:00"/>
    <n v="1"/>
    <x v="1"/>
    <x v="0"/>
    <x v="21"/>
  </r>
  <r>
    <x v="13"/>
    <n v="501294104"/>
    <n v="167652"/>
    <s v="PRESTAÃ‡ÃƒO DE SERVIÃ‡OS PARA FORNECIMENTO CONTINUO DE VINHOS PARA A CASA DA BAÃA."/>
    <d v="2019-05-29T09:27:59"/>
    <n v="1"/>
    <s v="PT;16;245;2623"/>
    <n v="360"/>
    <d v="2019-07-28T23:59:00"/>
    <n v="1"/>
    <x v="1"/>
    <x v="0"/>
    <x v="21"/>
  </r>
  <r>
    <x v="73"/>
    <n v="501112049"/>
    <n v="167653"/>
    <s v="AquisiÃ§Ã£o de Materiais de ConstruÃ§Ã£o para ArmazÃ©m"/>
    <d v="2019-05-29T09:38:16"/>
    <n v="13"/>
    <s v="PT;3;35;549"/>
    <n v="360"/>
    <d v="2019-06-04T16:00:00"/>
    <n v="1"/>
    <x v="1"/>
    <x v="0"/>
    <x v="21"/>
  </r>
  <r>
    <x v="13"/>
    <n v="501294104"/>
    <n v="167654"/>
    <s v="PRESTAÃ‡ÃƒO DE SERVIÃ‡OS PARA INSERÃ‡ÃƒO DE ANÃšNCIO, TURISMO DE SETÃšBAL 2019 NA REVISTA HOLA."/>
    <d v="2019-05-29T09:40:02"/>
    <n v="1"/>
    <s v="PT;16;245;2623"/>
    <n v="360"/>
    <d v="2019-06-05T23:59:00"/>
    <n v="1"/>
    <x v="1"/>
    <x v="0"/>
    <x v="21"/>
  </r>
  <r>
    <x v="62"/>
    <n v="505985217"/>
    <n v="167655"/>
    <s v="ExecuÃ§Ã£o da Casa da Cultura na U.F. de Caldas de Vizela (S. Miguel e S. JoÃ£o)"/>
    <d v="2019-05-29T09:43:28"/>
    <n v="3"/>
    <s v="PT;4;51;900"/>
    <n v="340"/>
    <d v="2019-06-20T00:00:00"/>
    <n v="1"/>
    <x v="1"/>
    <x v="0"/>
    <x v="21"/>
  </r>
  <r>
    <x v="13"/>
    <n v="501294104"/>
    <n v="167657"/>
    <s v="PRESTAÃ‡ÃƒO DE SERVIÃ‡OS PARA APOIO Ã€ EQUIPA MÃ“VEL DE MANUTENÃ‡ÃƒO E INTERVENÃ‡ÃƒO NAS ESCOLAS, PELO PERÃODO DE 12 MESES"/>
    <d v="2019-05-29T09:52:26"/>
    <n v="1"/>
    <s v="PT;16;245;2623"/>
    <n v="360"/>
    <d v="2019-06-20T23:59:00"/>
    <n v="1"/>
    <x v="1"/>
    <x v="0"/>
    <x v="21"/>
  </r>
  <r>
    <x v="47"/>
    <n v="512042659"/>
    <n v="167660"/>
    <s v="Concurso PÃºblico para AtribuiÃ§Ã£o do Direito de ExploraÃ§Ã£o da Hospedaria SÃ£o Jorge - Vila de Nordeste"/>
    <d v="2019-05-29T10:05:10"/>
    <n v="3"/>
    <s v="PT;20;312;3402"/>
    <n v="340"/>
    <d v="2019-06-14T23:59:00"/>
    <n v="1"/>
    <x v="1"/>
    <x v="0"/>
    <x v="21"/>
  </r>
  <r>
    <x v="109"/>
    <n v="506676056"/>
    <n v="167661"/>
    <m/>
    <d v="2019-05-29T10:08:39"/>
    <n v="13"/>
    <s v="PT;1;1;232"/>
    <n v="400"/>
    <m/>
    <n v="1"/>
    <x v="1"/>
    <x v="0"/>
    <x v="21"/>
  </r>
  <r>
    <x v="49"/>
    <n v="502098139"/>
    <n v="167662"/>
    <s v="CONTRATAÃ‡ÃƒO DO FORNECIMENTO E MANUTENÃ‡ÃƒO DE EXTINTORES E BIA PARA OS ANOS 2019 E 2020"/>
    <d v="2019-05-29T10:12:26"/>
    <n v="13"/>
    <s v="PT;1;1;232"/>
    <n v="340"/>
    <d v="2019-06-07T18:00:00"/>
    <n v="1"/>
    <x v="1"/>
    <x v="0"/>
    <x v="21"/>
  </r>
  <r>
    <x v="13"/>
    <n v="501294104"/>
    <n v="167663"/>
    <s v="CONSTRUÃ‡ÃƒO E INSTALAÃ‡ÃƒO DE PÃ“RTICO EM MADEIRA PARA ALDEIAS IDENTIFICADAS"/>
    <d v="2019-05-29T10:14:35"/>
    <n v="1"/>
    <s v="PT;16;245;321"/>
    <n v="360"/>
    <d v="2019-06-04T23:59:00"/>
    <n v="1"/>
    <x v="1"/>
    <x v="0"/>
    <x v="21"/>
  </r>
  <r>
    <x v="31"/>
    <n v="506874915"/>
    <n v="167664"/>
    <s v="Trabalhos de conservaÃ§Ã£o e manutenÃ§Ã£o em edifÃ­cio - Seixal - Ericeira"/>
    <d v="2019-05-29T10:31:59"/>
    <n v="13"/>
    <s v="PT;12;168;2044"/>
    <n v="360"/>
    <d v="2019-06-11T23:59:00"/>
    <n v="1"/>
    <x v="2"/>
    <x v="0"/>
    <x v="21"/>
  </r>
  <r>
    <x v="8"/>
    <n v="505187531"/>
    <n v="167665"/>
    <s v="AQUISIÃ‡ÃƒO DE MATERIAIS PARA EVENTO NO CENTRO DE CONGRESSOS NO ESTORIL Proc.Âº 247/DCOP/2019"/>
    <d v="2019-05-29T10:46:52"/>
    <n v="1"/>
    <s v="PT;12;164;42"/>
    <n v="360"/>
    <d v="2019-06-18T23:59:00"/>
    <n v="1"/>
    <x v="1"/>
    <x v="0"/>
    <x v="21"/>
  </r>
  <r>
    <x v="34"/>
    <n v="508069645"/>
    <n v="167666"/>
    <s v="PE_19062_AAQ - PRESTAÃ‡ÃƒO DE SERVIÃ‡OS DE CONSERVAÃ‡ÃƒO, MANUTENÃ‡ÃƒO E APOIO Ã€ EXPLORAÃ‡ÃƒO DAS ESCOLAS DA REGIÃƒO SUL DO PROGRAMA DE MODERNIZAÃ‡ÃƒO DA PARQUE ESCOLAR - LOTE LS2, AO ABRIGO DO ACORDO QUADRO N.Âº 22/2018 CELEBRADO COM A PARQUE ESCOLAR, E.P.E."/>
    <d v="2019-05-29T10:51:44"/>
    <n v="3"/>
    <m/>
    <n v="360"/>
    <d v="2019-06-05T17:00:00"/>
    <n v="1"/>
    <x v="6"/>
    <x v="0"/>
    <x v="21"/>
  </r>
  <r>
    <x v="34"/>
    <n v="508069645"/>
    <n v="167667"/>
    <s v="PE_19063_AAQ - PRESTAÃ‡ÃƒO DE SERVIÃ‡OS DE CONSERVAÃ‡ÃƒO, MANUTENÃ‡ÃƒO E APOIO Ã€ EXPLORAÃ‡ÃƒO DAS ESCOLAS DA REGIÃƒO SUL DO PROGRAMA DE MODERNIZAÃ‡ÃƒO DA PARQUE ESCOLAR - LOTE LS4, AO ABRIGO DO ACORDO QUADRO N.Âº 22/2018 CELEBRADO COM A PARQUE ESCOLAR, E.P.E."/>
    <d v="2019-05-29T10:59:25"/>
    <n v="3"/>
    <m/>
    <n v="360"/>
    <d v="2019-06-05T17:00:00"/>
    <n v="1"/>
    <x v="6"/>
    <x v="0"/>
    <x v="21"/>
  </r>
  <r>
    <x v="4"/>
    <n v="506334562"/>
    <n v="167668"/>
    <s v="BeneficiaÃ§Ã£o e ReparaÃ§Ã£o de PavilhÃµes Gimnodesportivos / Outros PavilhÃµes (ReparaÃ§Ãµes no PavilhÃ£o Gimnodesportivo do LouriÃ§al) - Proc. n.Âº 33/2019"/>
    <d v="2019-05-29T11:23:32"/>
    <n v="1"/>
    <s v="PT;11;157;1948"/>
    <n v="5"/>
    <d v="2019-06-28T23:59:00"/>
    <n v="1"/>
    <x v="1"/>
    <x v="0"/>
    <x v="21"/>
  </r>
  <r>
    <x v="132"/>
    <n v="507023129"/>
    <n v="167669"/>
    <s v="AquisiÃ§Ã£o de ServiÃ§os de ProspeÃ§Ã£o GeolÃ³gico-GeotÃ©cnica"/>
    <d v="2019-05-29T11:31:59"/>
    <n v="13"/>
    <s v="PT;12;165;2021"/>
    <n v="360"/>
    <d v="2019-06-05T17:00:00"/>
    <n v="1"/>
    <x v="2"/>
    <x v="0"/>
    <x v="21"/>
  </r>
  <r>
    <x v="13"/>
    <n v="501294104"/>
    <n v="167670"/>
    <s v="PRESTAÃ‡ÃƒO DE SERVIÃ‡OS PARA MANUTENÃ‡ÃƒO, RECUPERAÃ‡ÃƒO DE TRABALHOS NA REDE VIÃRIA (CALCETEIRO)."/>
    <d v="2019-05-29T11:39:01"/>
    <n v="1"/>
    <s v="PT;16;245;321"/>
    <n v="360"/>
    <d v="2019-06-14T23:59:00"/>
    <n v="1"/>
    <x v="1"/>
    <x v="0"/>
    <x v="21"/>
  </r>
  <r>
    <x v="2"/>
    <n v="503539473"/>
    <n v="167671"/>
    <s v="Empreitada de requalificaÃ§Ã£o da EM 526 desde a rotunda da Balaia atÃ© ao limite do concelho de LoulÃ©"/>
    <d v="2019-05-29T11:43:26"/>
    <n v="3"/>
    <s v="PT;9;111;1551"/>
    <n v="400"/>
    <d v="2019-03-27T23:59:00"/>
    <n v="1"/>
    <x v="1"/>
    <x v="0"/>
    <x v="21"/>
  </r>
  <r>
    <x v="1"/>
    <n v="506673626"/>
    <n v="167674"/>
    <m/>
    <d v="2019-05-29T11:44:31"/>
    <n v="1"/>
    <s v="PT;1;1;232"/>
    <n v="400"/>
    <m/>
    <n v="1"/>
    <x v="1"/>
    <x v="0"/>
    <x v="21"/>
  </r>
  <r>
    <x v="13"/>
    <n v="501294104"/>
    <n v="167676"/>
    <s v="ALUGUER DE EQUIPAMENTO DE SOM, LUZ, VÃDEO E PALCO PARA O FESTIVAL Â¿EXIB MUSIC/2019Â¿ A DECORRER ENTRE OS DIAS 12 E 15 DE JUNHO"/>
    <d v="2019-05-29T11:48:59"/>
    <n v="13"/>
    <s v="PT;16;245;2623"/>
    <n v="360"/>
    <d v="2019-06-04T23:59:00"/>
    <n v="1"/>
    <x v="1"/>
    <x v="0"/>
    <x v="21"/>
  </r>
  <r>
    <x v="13"/>
    <n v="501294104"/>
    <n v="167681"/>
    <s v="AQUISIÃ‡ÃƒO DE DIVERSO MATERIAL VEGETAL PARA ORNAMENTAÃ‡ÃƒO DA AV. 22 DE DEZEMBRO, FEIRA DE SANTIAGO EN 10 E OUTROS"/>
    <d v="2019-05-29T12:00:54"/>
    <n v="13"/>
    <s v="PT;16;245;321"/>
    <n v="360"/>
    <d v="2019-06-04T23:59:00"/>
    <n v="1"/>
    <x v="1"/>
    <x v="0"/>
    <x v="21"/>
  </r>
  <r>
    <x v="81"/>
    <n v="501904077"/>
    <n v="167683"/>
    <s v="Estudo para determinar as aÃ§Ãµes destinadas a travar o assoreamento do cais de expediÃ§Ã£o oceÃ¢nica do Terminal PortuÃ¡rio da Trafaria da Silopor - Empresa de Silos PortuÃ¡rios, S.A., em liquidaÃ§Ã£o"/>
    <d v="2019-05-29T12:46:53"/>
    <n v="1"/>
    <s v="PT;16;236;2580"/>
    <n v="5"/>
    <d v="2019-06-07T16:00:00"/>
    <n v="1"/>
    <x v="7"/>
    <x v="0"/>
    <x v="21"/>
  </r>
  <r>
    <x v="8"/>
    <n v="505187531"/>
    <n v="167684"/>
    <s v="DRENAGEM PLUVIAL E PAVIMENTOS NA RUA CINCO DE JULHO NA MADORNA ProcÂº 24/EOP/DCOP/2019"/>
    <d v="2019-05-29T12:54:15"/>
    <n v="13"/>
    <s v="PT;12;164;1997"/>
    <n v="360"/>
    <d v="2019-06-03T23:59:00"/>
    <n v="1"/>
    <x v="1"/>
    <x v="0"/>
    <x v="21"/>
  </r>
  <r>
    <x v="49"/>
    <n v="502098139"/>
    <n v="167685"/>
    <m/>
    <d v="2019-05-29T14:06:36"/>
    <n v="13"/>
    <s v="PT;1;1;232"/>
    <n v="400"/>
    <m/>
    <n v="1"/>
    <x v="1"/>
    <x v="0"/>
    <x v="21"/>
  </r>
  <r>
    <x v="70"/>
    <n v="506791220"/>
    <n v="167686"/>
    <s v="ExecuÃ§Ã£o de trabalhos de reparaÃ§Ã£o em trinta e seis fogos municipais sitos no Vale da Amoreira e Baixa da Banheira."/>
    <d v="2019-05-29T14:11:02"/>
    <n v="13"/>
    <s v="PT;16;239;2593"/>
    <n v="5"/>
    <d v="2019-06-07T23:59:00"/>
    <n v="1"/>
    <x v="1"/>
    <x v="0"/>
    <x v="21"/>
  </r>
  <r>
    <x v="10"/>
    <n v="500122237"/>
    <n v="167687"/>
    <s v="EMPREITADA DE SUBSTITUIÃ‡ÃƒO DO PAVIMENTO DO BAR DA UNIDADE HOTELEIRA DA FUNDAÃ‡ÃƒO INATEL NA COSTA DE CAPARICA"/>
    <d v="2019-05-29T14:14:17"/>
    <n v="1"/>
    <s v="PT;16;236;2578"/>
    <n v="360"/>
    <d v="2019-06-05T23:59:00"/>
    <n v="1"/>
    <x v="2"/>
    <x v="0"/>
    <x v="21"/>
  </r>
  <r>
    <x v="2"/>
    <n v="503539473"/>
    <n v="167688"/>
    <s v="AquisiÃ§Ã£o de equipamento para telegestÃ£o de rega em espaÃ§os verdes"/>
    <d v="2019-05-29T14:15:38"/>
    <n v="13"/>
    <s v="PT;9;111;105"/>
    <n v="340"/>
    <d v="2019-06-05T23:59:00"/>
    <n v="1"/>
    <x v="1"/>
    <x v="0"/>
    <x v="21"/>
  </r>
  <r>
    <x v="43"/>
    <n v="503035416"/>
    <n v="167689"/>
    <s v="AquisiÃ§Ã£o de Capas protetoras descartÃ¡veis para marquesas, para o ano 2019"/>
    <d v="2019-05-29T14:20:52"/>
    <n v="13"/>
    <s v="PT;1;1;232"/>
    <n v="360"/>
    <d v="2019-06-03T17:00:00"/>
    <n v="1"/>
    <x v="0"/>
    <x v="0"/>
    <x v="21"/>
  </r>
  <r>
    <x v="2"/>
    <n v="503539473"/>
    <n v="167690"/>
    <s v="Fornecimento contÃ­nuo de materiais a aplicar na remodelaÃ§Ã£o e conservaÃ§Ã£o da rede de Ã¡guas residuais domÃ©sticas e pluviais"/>
    <d v="2019-05-29T14:25:51"/>
    <n v="3"/>
    <s v="PT;9;111;1551"/>
    <n v="360"/>
    <d v="2019-06-09T23:59:00"/>
    <n v="1"/>
    <x v="1"/>
    <x v="0"/>
    <x v="21"/>
  </r>
  <r>
    <x v="11"/>
    <n v="506614913"/>
    <n v="167691"/>
    <s v="Fornecimento em contÃ­nuo de revestimentos cerÃ¢micos e suportes, artigos de canalizaÃ§Ã£o e similares"/>
    <d v="2019-05-29T14:29:19"/>
    <n v="13"/>
    <s v="PT;12;173;189"/>
    <n v="360"/>
    <d v="2019-06-04T23:59:00"/>
    <n v="1"/>
    <x v="1"/>
    <x v="0"/>
    <x v="21"/>
  </r>
  <r>
    <x v="8"/>
    <n v="505187531"/>
    <n v="167692"/>
    <s v="REPARAÃ‡Ã•ES NO QUIOSQUE DO PARQUE MARECHAL CARMONA, DESMATAÃ‡ÃƒO, ABATE DE ÃRVORES E BENEFICIAÃ‡ÃƒO PARQUE POLIMA ProcÂº 23/EOP/DCOP/2019"/>
    <d v="2019-05-29T14:31:39"/>
    <n v="13"/>
    <s v="PT;12;164;42"/>
    <n v="360"/>
    <d v="2019-06-04T23:59:00"/>
    <n v="1"/>
    <x v="1"/>
    <x v="0"/>
    <x v="21"/>
  </r>
  <r>
    <x v="9"/>
    <n v="506173968"/>
    <n v="167693"/>
    <s v="ElaboraÃ§Ã£o do Projeto de Especialidades Escola EB da Quinta da Courela"/>
    <d v="2019-05-29T14:34:15"/>
    <n v="1"/>
    <s v="PT;16;243;2615"/>
    <n v="360"/>
    <d v="2019-06-05T17:00:00"/>
    <n v="1"/>
    <x v="1"/>
    <x v="0"/>
    <x v="21"/>
  </r>
  <r>
    <x v="142"/>
    <n v="501132554"/>
    <n v="167694"/>
    <s v="Procedimento de ajuste direto para formaÃ§Ã£o de contrato de serviÃ§os de aluguer, montagem e desmontagem de estruturas para a Romaria de Santo Amaro 2019"/>
    <d v="2019-05-29T14:36:06"/>
    <n v="1"/>
    <s v="PT;12;165;2001"/>
    <n v="360"/>
    <d v="2019-06-04T23:59:00"/>
    <n v="1"/>
    <x v="1"/>
    <x v="0"/>
    <x v="21"/>
  </r>
  <r>
    <x v="2"/>
    <n v="503539473"/>
    <n v="167695"/>
    <s v="Empreitada de reparaÃ§Ã£o do passeio dos tristes na Praia do Peneco"/>
    <d v="2019-05-29T14:36:19"/>
    <n v="1"/>
    <s v="PT;9;111;1551"/>
    <n v="360"/>
    <d v="2019-06-01T23:59:00"/>
    <n v="1"/>
    <x v="1"/>
    <x v="0"/>
    <x v="21"/>
  </r>
  <r>
    <x v="4"/>
    <n v="506334562"/>
    <n v="167696"/>
    <s v="BeneficiaÃ§Ã£o da Biblioteca e AuditÃ³rio Municipal (SubstituiÃ§Ã£o de portas no AuditÃ³rio Municipal) - Proc. n.Âº 34/2019"/>
    <d v="2019-05-29T14:37:51"/>
    <n v="1"/>
    <s v="PT;11;157;1950"/>
    <n v="360"/>
    <d v="2019-06-06T23:59:00"/>
    <n v="1"/>
    <x v="1"/>
    <x v="0"/>
    <x v="21"/>
  </r>
  <r>
    <x v="34"/>
    <n v="508069645"/>
    <n v="167697"/>
    <s v="PE_19064_ESP - PRESTAÃ‡ÃƒO DE SERVIÃ‡OS DE MANUTENÃ‡ÃƒO COMPLETA Ã€S INSTALAÃ‡Ã•ES DE ELEVAÃ‡ÃƒO EM EDIFÃCIOS ESCOLARES DO PATRIMÃ“NIO DA PARQUE ESCOLAR - LOTE CENTRO, AO ABRIGO DO ACORDO QUADRO N.Âº 15.24.008, CELEBRADO COM A ESPAP - ENTIDADE DE SERVIÃ‡OS PARTILHADOS DA ADMINISTRAÃ‡ÃƒO PÃšBLICA, I.P."/>
    <d v="2019-05-29T14:50:51"/>
    <n v="3"/>
    <m/>
    <n v="360"/>
    <d v="2019-06-11T17:00:00"/>
    <n v="1"/>
    <x v="6"/>
    <x v="0"/>
    <x v="21"/>
  </r>
  <r>
    <x v="27"/>
    <n v="506722422"/>
    <n v="167700"/>
    <m/>
    <d v="2019-05-29T15:24:16"/>
    <n v="1"/>
    <s v="PT;1;1;232"/>
    <n v="400"/>
    <m/>
    <n v="1"/>
    <x v="1"/>
    <x v="0"/>
    <x v="21"/>
  </r>
  <r>
    <x v="7"/>
    <n v="508666236"/>
    <n v="167701"/>
    <s v="AquisiÃ§Ã£o de serviÃ§os de consultoria tÃ©cnica em engenharia para elaboraÃ§Ã£o de projetos de execuÃ§Ã£o de especialidades para o bloco escolar da EHT do Estoril."/>
    <d v="2019-05-29T15:24:50"/>
    <n v="13"/>
    <s v="PT;12;164;1999"/>
    <n v="360"/>
    <d v="2019-06-06T23:59:00"/>
    <n v="1"/>
    <x v="2"/>
    <x v="0"/>
    <x v="21"/>
  </r>
  <r>
    <x v="53"/>
    <n v="504884620"/>
    <n v="167703"/>
    <s v="AquisiÃ§Ã£o de sacos descartÃ¡veis para contentores semienterrados ( Tipo Molok)"/>
    <d v="2019-05-29T15:31:21"/>
    <n v="13"/>
    <s v="PT;1;1;232"/>
    <n v="360"/>
    <d v="2019-06-03T17:00:00"/>
    <n v="1"/>
    <x v="1"/>
    <x v="0"/>
    <x v="21"/>
  </r>
  <r>
    <x v="3"/>
    <n v="500051054"/>
    <n v="167704"/>
    <s v="ServiÃ§os de assistÃªncia tÃ©cnica e manutenÃ§Ã£o dos equipamentos multifunÃ§Ãµes da marca Canon instalados nos estabelecimentos educativos do concelho de Almada"/>
    <d v="2019-05-29T15:35:09"/>
    <n v="1"/>
    <s v="PT;16;236;230"/>
    <n v="360"/>
    <d v="2019-06-02T19:00:00"/>
    <n v="1"/>
    <x v="1"/>
    <x v="0"/>
    <x v="21"/>
  </r>
  <r>
    <x v="27"/>
    <n v="506722422"/>
    <n v="167705"/>
    <s v="AquisiÃ§Ã£o de AmbulÃ¢ncia de Socorro"/>
    <d v="2019-05-29T15:37:18"/>
    <n v="13"/>
    <s v="PT;15;220;2478"/>
    <n v="340"/>
    <d v="2019-06-04T23:59:00"/>
    <n v="1"/>
    <x v="1"/>
    <x v="0"/>
    <x v="21"/>
  </r>
  <r>
    <x v="65"/>
    <n v="600084779"/>
    <n v="167706"/>
    <s v="LICENCIAMENTO DE SOFTWARE - &quot;Enterprise Immune System&quot;"/>
    <d v="2019-05-29T15:49:08"/>
    <n v="3"/>
    <s v="PT;1;1;232"/>
    <n v="360"/>
    <d v="2019-06-09T17:00:00"/>
    <n v="1"/>
    <x v="2"/>
    <x v="0"/>
    <x v="21"/>
  </r>
  <r>
    <x v="73"/>
    <n v="501112049"/>
    <n v="167707"/>
    <s v="AquisiÃ§Ã£o de ServiÃ§os para o Controlo de Pragas no Concelho de Serpa (desratizaÃ§Ã£o, desbaratizaÃ§Ã£o e desinfestaÃ§Ã£o)"/>
    <d v="2019-05-29T15:53:30"/>
    <n v="13"/>
    <s v="PT;3;35;318"/>
    <n v="5"/>
    <d v="2019-06-03T17:00:00"/>
    <n v="1"/>
    <x v="1"/>
    <x v="0"/>
    <x v="21"/>
  </r>
  <r>
    <x v="43"/>
    <n v="503035416"/>
    <n v="167708"/>
    <s v="AquisiÃ§Ã£o de Lentes Intraoculares Pequena IncisÃ£o em Monobloco e Lentes Intraoculares de CÃ¢mara Posterior de TrÃªs PeÃ§as, com colocaÃ§Ã£o de equipamentos"/>
    <d v="2019-05-29T16:05:22"/>
    <n v="3"/>
    <s v="PT;1;1;232"/>
    <n v="360"/>
    <d v="2019-07-03T17:00:00"/>
    <n v="1"/>
    <x v="0"/>
    <x v="0"/>
    <x v="21"/>
  </r>
  <r>
    <x v="3"/>
    <n v="500051054"/>
    <n v="167709"/>
    <s v="AquisiÃ§Ã£o de serviÃ§os de limpeza, arejamento e higienizaÃ§Ã£o de areÃ£o em espaÃ§os de jogo e recreio"/>
    <d v="2019-05-29T16:26:12"/>
    <n v="3"/>
    <s v="PT;16;236;230"/>
    <n v="5"/>
    <d v="2019-06-08T19:00:00"/>
    <n v="1"/>
    <x v="1"/>
    <x v="0"/>
    <x v="21"/>
  </r>
  <r>
    <x v="14"/>
    <n v="501144218"/>
    <n v="167710"/>
    <s v="Fornecimento de variador de frequÃªncia, circuito de potÃªncia elÃ©trico e equipamento auxiliar e de seccionamento e proteÃ§Ã£o"/>
    <d v="2019-05-29T16:27:06"/>
    <n v="1"/>
    <s v="PT;16;244;2618"/>
    <n v="360"/>
    <d v="2019-06-05T18:00:00"/>
    <n v="1"/>
    <x v="1"/>
    <x v="0"/>
    <x v="21"/>
  </r>
  <r>
    <x v="48"/>
    <n v="680017550"/>
    <n v="167711"/>
    <s v="AQUISIÃ‡ÃƒO DE 7 GRUPOS ELECTROBOMBA PARA SANEAMENTO"/>
    <d v="2019-05-29T16:52:08"/>
    <n v="13"/>
    <s v="PT;11;151;1916"/>
    <n v="360"/>
    <d v="2019-06-04T15:00:00"/>
    <n v="1"/>
    <x v="5"/>
    <x v="0"/>
    <x v="21"/>
  </r>
  <r>
    <x v="17"/>
    <n v="505456010"/>
    <n v="167712"/>
    <s v="Ajuste Direto para Fornecimento de ConsumÃ­veis de ImpressÃ£o"/>
    <d v="2019-05-29T16:57:07"/>
    <n v="1"/>
    <s v="PT;12;174;2095"/>
    <n v="360"/>
    <d v="2019-06-03T23:59:00"/>
    <n v="1"/>
    <x v="1"/>
    <x v="0"/>
    <x v="21"/>
  </r>
  <r>
    <x v="3"/>
    <n v="500051054"/>
    <n v="167713"/>
    <s v="AquisiÃ§Ã£o de ServiÃ§os de BilhÃ©tica para instalaÃ§Ã£o nos equipamentos do Departamento de Cultura"/>
    <d v="2019-05-29T17:39:27"/>
    <n v="1"/>
    <s v="PT;16;236;230"/>
    <n v="360"/>
    <d v="2019-06-07T19:00:00"/>
    <n v="1"/>
    <x v="1"/>
    <x v="0"/>
    <x v="21"/>
  </r>
  <r>
    <x v="109"/>
    <n v="506676056"/>
    <n v="167714"/>
    <s v="empreitada reporta-se Ã  execuÃ§Ã£o de arranjo urbanÃ­stico no Bairro 1Âº de Maio, em Santo EstevÃ£o compreendendo trabalhos no Ã¢mbito de Trabalhos PreparatÃ³rios; Muro de suporte; Movimento de terras; Drenagem de Ã¡guas residuais pluviais; Pavimentos; PlantaÃ§Ãµes e Trabalhos complementares. Ãrea de intervenÃ§Ã£o: 910,00 mÂ²"/>
    <d v="2019-05-29T17:47:15"/>
    <n v="3"/>
    <s v="PT;15;216;2457"/>
    <n v="340"/>
    <d v="2019-07-07T23:59:00"/>
    <n v="1"/>
    <x v="1"/>
    <x v="0"/>
    <x v="21"/>
  </r>
  <r>
    <x v="3"/>
    <n v="500051054"/>
    <n v="167716"/>
    <s v="AquisiÃ§Ã£o de serviÃ§os de teleassistÃªncia"/>
    <d v="2019-05-29T18:13:49"/>
    <n v="13"/>
    <s v="PT;16;236;230"/>
    <n v="360"/>
    <d v="2019-06-03T19:00:00"/>
    <n v="1"/>
    <x v="1"/>
    <x v="0"/>
    <x v="21"/>
  </r>
  <r>
    <x v="1"/>
    <n v="506673626"/>
    <n v="167717"/>
    <s v="AquisiÃ§Ã£o de serviÃ§os para reparaÃ§Ã£o da caixa de resÃ­duos da viatura pesada de recolha de mercadorias com a matrÃ­cula 83-BC-78"/>
    <d v="2019-05-29T18:30:34"/>
    <n v="1"/>
    <s v="PT;16;237;31"/>
    <n v="360"/>
    <d v="2019-06-04T23:59:00"/>
    <n v="1"/>
    <x v="1"/>
    <x v="0"/>
    <x v="21"/>
  </r>
  <r>
    <x v="3"/>
    <n v="500051054"/>
    <n v="167718"/>
    <s v="PrestaÃ§Ã£o de serviÃ§o de ProduÃ§Ã£o/LogÃ­stica da programaÃ§Ã£o &quot;EstÃ¡ Tudo em Festa 2019!&quot;"/>
    <d v="2019-05-29T20:45:03"/>
    <n v="13"/>
    <s v="PT;16;236;230"/>
    <n v="360"/>
    <d v="2019-05-30T19:00:00"/>
    <n v="1"/>
    <x v="1"/>
    <x v="0"/>
    <x v="21"/>
  </r>
  <r>
    <x v="0"/>
    <n v="508481287"/>
    <n v="167727"/>
    <s v="AquisiÃ§Ã£o de serviÃ§os de reparaÃ§Ã£o/substituiÃ§Ã£o de ampola de RX do ServiÃ§o de Imagiologia Geral II - MCDTÂ´s - Tomografia Computorizada Geral"/>
    <d v="2019-05-30T08:41:29"/>
    <n v="1"/>
    <s v="PT;12;165;2010"/>
    <n v="360"/>
    <d v="2019-06-05T17:00:00"/>
    <n v="1"/>
    <x v="0"/>
    <x v="0"/>
    <x v="21"/>
  </r>
  <r>
    <x v="128"/>
    <n v="509364390"/>
    <n v="167728"/>
    <s v="Mobilidade e Transportes no Alentejo Central - AquisiÃ§Ã£o de ServiÃ§os de Consultoria a implementaÃ§Ã£o do Regime JurÃ­dico do ServiÃ§o PÃºblico de Transportes de Passageiros no Alentejo Central"/>
    <d v="2019-05-30T09:10:27"/>
    <n v="13"/>
    <s v="PT;8;95;293"/>
    <n v="340"/>
    <d v="2019-06-14T17:00:00"/>
    <n v="1"/>
    <x v="1"/>
    <x v="0"/>
    <x v="21"/>
  </r>
  <r>
    <x v="103"/>
    <n v="512012032"/>
    <n v="167729"/>
    <s v="Contrato de conceÃ§Ã£o, construÃ§Ã£o, fornecimento, montagem, ensaios, entrada em serviÃ§o e manutenÃ§Ã£o do Sistema de Armazenamento de Energia para a Ilha Terceira, sito na ilha Terceira, AÃ§ores, Portugal. O contrato referido no nÃºmero anterior compreende o projeto, fabrico, transporte, seguro, montagem, execuÃ§Ã£o dos trabalhos de construÃ§Ã£o civil e demais fornecimentos, prestaÃ§Ãµes de serviÃ§os e trabalhos subsidiÃ¡rios e complementares, direta e indiretamente relacionados com o objeto do contrato, incluindo os relativos ao ambiente, Ã  seguranÃ§a e Ã  qualidade dos equipamentos, comissionamento, colocaÃ§Ã£o em operaÃ§Ã£o e assistÃªncia tÃ©cnica em perÃ­odo de garantia de todos os equipamentos elÃ©tricos e mecÃ¢nicos e sistemas necessÃ¡rios Ã  correta operaÃ§Ã£o do Sistema BESS Terceira, bem como a sua integraÃ§Ã£o no sistema elÃ©trico da ilha."/>
    <d v="2019-05-30T09:21:48"/>
    <n v="5"/>
    <s v="PT;20;299;3311"/>
    <n v="220"/>
    <d v="2020-02-17T23:59:00"/>
    <n v="1"/>
    <x v="2"/>
    <x v="0"/>
    <x v="21"/>
  </r>
  <r>
    <x v="21"/>
    <n v="506609553"/>
    <n v="167731"/>
    <s v="Aluguer, montagem, decoraÃ§Ã£o e desmontagem de tasquinhas e aluguer, montagem e desmontagem de estrados para bares de venda de bebidas no Ã¢mbito da Feira da Luz - 2019"/>
    <d v="2019-05-30T09:33:24"/>
    <n v="1"/>
    <s v="PT;8;101;1519"/>
    <n v="5"/>
    <d v="2019-06-14T23:59:00"/>
    <n v="1"/>
    <x v="1"/>
    <x v="0"/>
    <x v="21"/>
  </r>
  <r>
    <x v="33"/>
    <n v="505170876"/>
    <n v="167732"/>
    <s v="Tem por objeto dotar a via municipal EM537 entre as Quatro Estradas e a Vila da Luz, de condiÃ§Ãµes de mobilidade suave, pedonal e ciclÃ¡vel, bem como requalificar as infraestruturas existentes e criar novas infraestruturas."/>
    <d v="2019-05-30T09:44:04"/>
    <n v="3"/>
    <s v="PT;9;117;1572"/>
    <n v="5"/>
    <d v="2019-07-09T17:00:00"/>
    <n v="1"/>
    <x v="1"/>
    <x v="0"/>
    <x v="21"/>
  </r>
  <r>
    <x v="51"/>
    <n v="506624200"/>
    <n v="167733"/>
    <m/>
    <d v="2019-05-30T09:46:23"/>
    <n v="13"/>
    <s v="PT;1;1;232"/>
    <n v="400"/>
    <m/>
    <n v="1"/>
    <x v="1"/>
    <x v="0"/>
    <x v="21"/>
  </r>
  <r>
    <x v="2"/>
    <n v="503539473"/>
    <n v="167734"/>
    <s v="Empreitada de ampliaÃ§Ã£o da rede de abastecimento de Ã¡gua e rede de Ã¡guas residuais domÃ©sticas do caminho do PÃ¡teo - Guia"/>
    <d v="2019-05-30T09:46:34"/>
    <n v="3"/>
    <s v="PT;9;111;1548"/>
    <n v="360"/>
    <d v="2019-06-17T23:59:00"/>
    <n v="1"/>
    <x v="1"/>
    <x v="0"/>
    <x v="21"/>
  </r>
  <r>
    <x v="51"/>
    <n v="506624200"/>
    <n v="167735"/>
    <s v="AquisiÃ§Ã£o de torniquetes e aluguer de software para piscina da Quinta da Paiva"/>
    <d v="2019-05-30T09:46:44"/>
    <n v="1"/>
    <s v="PT;7;86;1328"/>
    <n v="5"/>
    <d v="2019-06-04T17:00:00"/>
    <n v="1"/>
    <x v="1"/>
    <x v="0"/>
    <x v="21"/>
  </r>
  <r>
    <x v="21"/>
    <n v="506609553"/>
    <n v="167736"/>
    <s v="AquisiÃ§Ã£o de serviÃ§os - ImplementaÃ§Ã£o / RealizaÃ§Ã£o de pagamentos via multibanco"/>
    <d v="2019-05-30T10:01:21"/>
    <n v="13"/>
    <s v="PT;8;101;64"/>
    <n v="5"/>
    <d v="2019-06-08T23:59:00"/>
    <n v="1"/>
    <x v="1"/>
    <x v="0"/>
    <x v="21"/>
  </r>
  <r>
    <x v="13"/>
    <n v="501294104"/>
    <n v="167737"/>
    <s v="PRESTAÃ‡ÃƒO DE SERVIÃ‡OS DE ASSESSORIA E ACOMPANHAMENTO DE EVENTOS DESPORTIVOS, PELO PERÃODO DE 24 MESES."/>
    <d v="2019-05-30T10:16:39"/>
    <n v="13"/>
    <s v="PT;16;245;2623"/>
    <n v="360"/>
    <d v="2019-06-05T23:59:00"/>
    <n v="1"/>
    <x v="1"/>
    <x v="0"/>
    <x v="21"/>
  </r>
  <r>
    <x v="0"/>
    <n v="508481287"/>
    <n v="167738"/>
    <s v="AquisiÃ§Ã£o de mobiliÃ¡rio de escritÃ³rio para o ServiÃ§o de Apoio Psicossocial - CHLN-HSM"/>
    <d v="2019-05-30T10:20:26"/>
    <n v="13"/>
    <s v="PT;12;165;2010"/>
    <n v="360"/>
    <d v="2019-06-06T17:00:00"/>
    <n v="1"/>
    <x v="0"/>
    <x v="0"/>
    <x v="21"/>
  </r>
  <r>
    <x v="26"/>
    <n v="680017763"/>
    <n v="167739"/>
    <s v="AquisiÃ§Ã£o de ServiÃ§os JurÃ­dicos"/>
    <d v="2019-05-30T10:28:21"/>
    <n v="1"/>
    <s v="PT;16;236;2579"/>
    <n v="360"/>
    <d v="2019-06-06T23:45:00"/>
    <n v="1"/>
    <x v="5"/>
    <x v="0"/>
    <x v="21"/>
  </r>
  <r>
    <x v="70"/>
    <n v="506791220"/>
    <n v="167740"/>
    <s v="AquisiÃ§Ã£o de serviÃ§os de corte de vegetaÃ§Ã£o, limpeza e remoÃ§Ã£o de resÃ­duos em Ã¡reas periurbanas"/>
    <d v="2019-05-30T10:29:53"/>
    <n v="1"/>
    <s v="PT;16;239;78"/>
    <n v="360"/>
    <d v="2019-06-07T23:59:00"/>
    <n v="1"/>
    <x v="1"/>
    <x v="0"/>
    <x v="21"/>
  </r>
  <r>
    <x v="3"/>
    <n v="500051054"/>
    <n v="167741"/>
    <s v="AquisiÃ§Ã£o de cacifos simples para balneÃ¡rios"/>
    <d v="2019-05-30T10:36:07"/>
    <n v="13"/>
    <s v="PT;16;236;230"/>
    <n v="400"/>
    <d v="2019-02-28T19:00:00"/>
    <n v="1"/>
    <x v="1"/>
    <x v="0"/>
    <x v="21"/>
  </r>
  <r>
    <x v="3"/>
    <n v="500051054"/>
    <n v="167742"/>
    <s v="AquisiÃ§Ã£o de serviÃ§os de recolha de Ã³leos alimentares usados (OAU) e GestÃ£o da Rede de OAU no MunicÃ­pio de Almada"/>
    <d v="2019-05-30T10:36:37"/>
    <n v="13"/>
    <s v="PT;16;236;230"/>
    <n v="5"/>
    <d v="2019-06-07T19:00:00"/>
    <n v="1"/>
    <x v="1"/>
    <x v="0"/>
    <x v="21"/>
  </r>
  <r>
    <x v="13"/>
    <n v="501294104"/>
    <n v="167743"/>
    <s v="ESPETÃCULO DE BAILADO, NO DIA 31 DE MAIO, NO FÃ“RUM MUNICIPAL LUÃSA TODI"/>
    <d v="2019-05-30T10:39:24"/>
    <n v="1"/>
    <s v="PT;16;245;2623"/>
    <n v="360"/>
    <d v="2019-06-08T23:59:00"/>
    <n v="1"/>
    <x v="1"/>
    <x v="0"/>
    <x v="21"/>
  </r>
  <r>
    <x v="38"/>
    <n v="505309939"/>
    <n v="167744"/>
    <s v="AquisiÃ§Ã£o de serviÃ§os para manutenÃ§Ã£o FGC Rede ViÃ¡ria"/>
    <d v="2019-05-30T11:08:00"/>
    <n v="1"/>
    <s v="PT;9;121;274"/>
    <n v="360"/>
    <d v="2019-06-04T16:30:00"/>
    <n v="1"/>
    <x v="1"/>
    <x v="0"/>
    <x v="21"/>
  </r>
  <r>
    <x v="9"/>
    <n v="506173968"/>
    <n v="167745"/>
    <s v="AquisiÃ§Ã£o de peÃ§as e reparaÃ§Ãµes nas viaturas municipais com os nÃºmeros de mÃ³veis: 355; 416; 417."/>
    <d v="2019-05-30T11:15:16"/>
    <n v="1"/>
    <s v="PT;16;243;261"/>
    <n v="360"/>
    <d v="2019-06-09T18:00:00"/>
    <n v="1"/>
    <x v="1"/>
    <x v="0"/>
    <x v="21"/>
  </r>
  <r>
    <x v="119"/>
    <n v="505255391"/>
    <n v="167746"/>
    <s v="AquisiÃ§Ã£o de Energia Ativa no mercado liberalizado"/>
    <d v="2019-05-30T11:28:06"/>
    <n v="3"/>
    <s v="PT;16;242;2607"/>
    <n v="360"/>
    <d v="2019-06-05T16:00:00"/>
    <n v="1"/>
    <x v="2"/>
    <x v="0"/>
    <x v="21"/>
  </r>
  <r>
    <x v="3"/>
    <n v="500051054"/>
    <n v="167747"/>
    <s v="AquisiÃ§Ã£o de 200 papeleiras de 50 litros (tipo Prima Linea)"/>
    <d v="2019-05-30T11:36:15"/>
    <n v="13"/>
    <s v="PT;16;236;230"/>
    <n v="340"/>
    <d v="2019-06-07T19:00:00"/>
    <n v="1"/>
    <x v="1"/>
    <x v="0"/>
    <x v="21"/>
  </r>
  <r>
    <x v="18"/>
    <n v="501222634"/>
    <n v="167748"/>
    <s v="PrestaÃ§Ã£o de ServiÃ§os de ManutenÃ§Ã£o e AssistÃªncia TÃ©cnica do Software Oracle Webcenter Portal"/>
    <d v="2019-05-30T11:38:48"/>
    <n v="1"/>
    <s v="PT;11;148;1898"/>
    <n v="360"/>
    <d v="2019-06-08T23:59:00"/>
    <n v="1"/>
    <x v="1"/>
    <x v="0"/>
    <x v="21"/>
  </r>
  <r>
    <x v="9"/>
    <n v="506173968"/>
    <n v="167749"/>
    <s v="Fornecimento de peÃ§as e reparaÃ§Ã£o da marca Volvo para as viaturas municipais moveis n.Âº 435; 454"/>
    <d v="2019-05-30T11:44:46"/>
    <n v="1"/>
    <s v="PT;16;243;261"/>
    <n v="360"/>
    <d v="2019-05-31T18:00:00"/>
    <n v="1"/>
    <x v="1"/>
    <x v="0"/>
    <x v="21"/>
  </r>
  <r>
    <x v="70"/>
    <n v="506791220"/>
    <n v="167750"/>
    <s v="SeleÃ§Ã£o do operador de centro de receÃ§Ã£o e tratamento de veÃ­culos em fim de vida"/>
    <d v="2019-05-30T11:46:11"/>
    <n v="13"/>
    <s v="PT;16;239;78"/>
    <n v="5"/>
    <d v="2019-06-06T23:59:00"/>
    <n v="1"/>
    <x v="1"/>
    <x v="0"/>
    <x v="21"/>
  </r>
  <r>
    <x v="3"/>
    <n v="500051054"/>
    <n v="167751"/>
    <m/>
    <d v="2019-05-30T11:48:05"/>
    <n v="13"/>
    <s v="PT;1;1;232"/>
    <n v="400"/>
    <m/>
    <n v="1"/>
    <x v="1"/>
    <x v="0"/>
    <x v="21"/>
  </r>
  <r>
    <x v="0"/>
    <n v="508481287"/>
    <n v="167752"/>
    <s v="Empreitada para execuÃ§Ã£o da bora de fornecimento e instalaÃ§Ã£o de porta de acesso ao ServiÃ§o de InstalaÃ§Ãµes e Equipamentos"/>
    <d v="2019-05-30T11:50:22"/>
    <n v="13"/>
    <s v="PT;12;165;2010"/>
    <n v="360"/>
    <d v="2019-06-07T17:00:00"/>
    <n v="1"/>
    <x v="0"/>
    <x v="0"/>
    <x v="21"/>
  </r>
  <r>
    <x v="82"/>
    <n v="680012907"/>
    <n v="167753"/>
    <s v="DESVIO DO INTERCETOR DE ÃGUAS RESIDUAIS NA ZONA INDUSTRIAL DO NEIVA"/>
    <d v="2019-05-30T11:52:43"/>
    <n v="13"/>
    <s v="PT;17;256;2808"/>
    <n v="360"/>
    <d v="2019-06-06T23:59:00"/>
    <n v="1"/>
    <x v="5"/>
    <x v="0"/>
    <x v="21"/>
  </r>
  <r>
    <x v="1"/>
    <n v="506673626"/>
    <n v="167754"/>
    <s v="AquisiÃ§Ã£o de serviÃ§os para reparaÃ§Ã£o de pavimentos de madeira em escolas bÃ¡sicas do concelho - 2.Âª Fase"/>
    <d v="2019-05-30T12:14:58"/>
    <n v="13"/>
    <s v="PT;16;237;31"/>
    <n v="360"/>
    <d v="2019-06-09T23:59:00"/>
    <n v="1"/>
    <x v="1"/>
    <x v="0"/>
    <x v="21"/>
  </r>
  <r>
    <x v="36"/>
    <n v="505351064"/>
    <n v="167755"/>
    <s v="Consulta PrÃ©via a trÃªs entidades para leccionaÃ§Ã£o de actividades aquÃ¡ticas, subaquÃ¡ticas, ginÃ¡sio, pavilhÃ£o e ar livre"/>
    <d v="2019-05-30T12:18:19"/>
    <n v="13"/>
    <s v="PT;12;169;271"/>
    <n v="340"/>
    <d v="2019-06-09T23:00:00"/>
    <n v="1"/>
    <x v="2"/>
    <x v="0"/>
    <x v="21"/>
  </r>
  <r>
    <x v="14"/>
    <n v="501144218"/>
    <n v="167756"/>
    <s v="AquisiÃ§Ã£o de ServiÃ§os cÃ³pia, impressÃ£o, digitalizaÃ§Ã£o e fax"/>
    <d v="2019-05-30T12:24:04"/>
    <n v="13"/>
    <s v="PT;16;244;244"/>
    <n v="340"/>
    <d v="2019-06-08T18:00:00"/>
    <n v="1"/>
    <x v="1"/>
    <x v="0"/>
    <x v="21"/>
  </r>
  <r>
    <x v="128"/>
    <n v="509364390"/>
    <n v="167757"/>
    <m/>
    <d v="2019-05-30T12:26:35"/>
    <n v="13"/>
    <s v="PT;1;1;232"/>
    <n v="400"/>
    <m/>
    <n v="1"/>
    <x v="1"/>
    <x v="0"/>
    <x v="21"/>
  </r>
  <r>
    <x v="139"/>
    <n v="600084892"/>
    <n v="167758"/>
    <s v="AquisiÃ§Ã£o de ServiÃ§os especializados de desenvolvimento de software"/>
    <d v="2019-05-30T12:34:00"/>
    <n v="13"/>
    <s v="PT;1;1;232"/>
    <n v="340"/>
    <d v="2019-06-05T23:59:00"/>
    <n v="1"/>
    <x v="2"/>
    <x v="0"/>
    <x v="21"/>
  </r>
  <r>
    <x v="128"/>
    <n v="509364390"/>
    <n v="167759"/>
    <s v="Mobilidade e Transportes no Alentejo Central - AquisiÃ§Ã£o de ServiÃ§os de Consultoria a implementaÃ§Ã£o do Regime JurÃ­dico do ServiÃ§o PÃºblico de Transportes de Passageiros no Alentejo Central"/>
    <d v="2019-05-30T12:50:12"/>
    <n v="13"/>
    <s v="PT;8;95;293"/>
    <n v="400"/>
    <d v="2019-06-14T17:00:00"/>
    <n v="1"/>
    <x v="1"/>
    <x v="0"/>
    <x v="21"/>
  </r>
  <r>
    <x v="36"/>
    <n v="505351064"/>
    <n v="167760"/>
    <s v="AquisiÃ§Ã£o de serviÃ§os de leccionaÃ§Ã£o de actividades aquÃ¡ticas, subaquÃ¡ticas, ginÃ¡sio, pavilhÃ£o e ar livre"/>
    <d v="2019-05-30T12:56:10"/>
    <n v="1"/>
    <s v="PT;12;169;271"/>
    <n v="340"/>
    <d v="2019-06-09T23:00:00"/>
    <n v="1"/>
    <x v="2"/>
    <x v="0"/>
    <x v="21"/>
  </r>
  <r>
    <x v="2"/>
    <n v="503539473"/>
    <n v="167761"/>
    <s v="Fornecimento de copos ecolÃ³gicos para os eventos do municÃ­pio de Albufeira"/>
    <d v="2019-05-30T13:39:31"/>
    <n v="13"/>
    <s v="PT;9;111;105"/>
    <n v="360"/>
    <d v="2019-06-04T23:59:00"/>
    <n v="1"/>
    <x v="1"/>
    <x v="0"/>
    <x v="21"/>
  </r>
  <r>
    <x v="125"/>
    <n v="501208950"/>
    <n v="167762"/>
    <s v="AquisiÃ§Ã£o de uma lancha de Pilotos"/>
    <d v="2019-05-30T14:02:39"/>
    <n v="3"/>
    <s v="PT;16;246;2624"/>
    <n v="220"/>
    <d v="2019-07-11T23:59:00"/>
    <n v="1"/>
    <x v="7"/>
    <x v="0"/>
    <x v="21"/>
  </r>
  <r>
    <x v="119"/>
    <n v="505255391"/>
    <n v="167766"/>
    <s v="Fornecimento de 750.000 Litros de GasÃ³leo RodoviÃ¡rio a Granel"/>
    <d v="2019-05-30T14:17:36"/>
    <n v="3"/>
    <s v="PT;16;242;2607"/>
    <n v="360"/>
    <d v="2019-07-03T16:00:00"/>
    <n v="1"/>
    <x v="2"/>
    <x v="0"/>
    <x v="21"/>
  </r>
  <r>
    <x v="43"/>
    <n v="503035416"/>
    <n v="167768"/>
    <s v="AquisiÃ§Ã£o de Emulsionantes Corporais para o Ano de 2019"/>
    <d v="2019-05-30T14:24:56"/>
    <n v="13"/>
    <s v="PT;12;174;2096"/>
    <n v="340"/>
    <d v="2019-06-05T17:00:00"/>
    <n v="1"/>
    <x v="0"/>
    <x v="0"/>
    <x v="21"/>
  </r>
  <r>
    <x v="36"/>
    <n v="505351064"/>
    <n v="167769"/>
    <s v="AquisiÃ§Ã£o de serviÃ§os de leccionaÃ§Ã£o de actividades aquÃ¡ticas, subaquÃ¡ticas, ginÃ¡sio, pavilhÃ£o e ar livre"/>
    <d v="2019-05-30T14:25:15"/>
    <n v="1"/>
    <s v="PT;12;169;271"/>
    <n v="5"/>
    <d v="2019-06-09T23:00:00"/>
    <n v="1"/>
    <x v="2"/>
    <x v="0"/>
    <x v="21"/>
  </r>
  <r>
    <x v="36"/>
    <n v="505351064"/>
    <n v="167771"/>
    <s v="AquisiÃ§Ã£o de serviÃ§os de leccionaÃ§Ã£o de actividades aquÃ¡ticas, subaquÃ¡ticas, ginÃ¡sio, pavilhÃ£o e ar livre"/>
    <d v="2019-05-30T14:31:11"/>
    <n v="1"/>
    <s v="PT;12;169;271"/>
    <n v="340"/>
    <d v="2019-06-09T23:00:00"/>
    <n v="1"/>
    <x v="2"/>
    <x v="0"/>
    <x v="21"/>
  </r>
  <r>
    <x v="9"/>
    <n v="506173968"/>
    <n v="167772"/>
    <s v="Adquirir serviÃ§os de manutenÃ§Ã£o preventiva na marca Volvo para as viaturas municipais de RSU mÃ³veis: 452; 453; 454; 455, e para o autocarro municipal mÃ³vel 457."/>
    <d v="2019-05-30T14:34:24"/>
    <n v="1"/>
    <s v="PT;16;243;261"/>
    <n v="360"/>
    <d v="2019-05-31T18:00:00"/>
    <n v="1"/>
    <x v="1"/>
    <x v="0"/>
    <x v="21"/>
  </r>
  <r>
    <x v="36"/>
    <n v="505351064"/>
    <n v="167773"/>
    <s v="AquisiÃ§Ã£o de serviÃ§os de leccionaÃ§Ã£o de actividades aquÃ¡ticas, subaquÃ¡ticas, ginÃ¡sio, pavilhÃ£o e ar livre"/>
    <d v="2019-05-30T14:34:55"/>
    <n v="1"/>
    <s v="PT;12;169;271"/>
    <n v="5"/>
    <d v="2019-06-09T23:00:00"/>
    <n v="1"/>
    <x v="2"/>
    <x v="0"/>
    <x v="21"/>
  </r>
  <r>
    <x v="4"/>
    <n v="506334562"/>
    <n v="167774"/>
    <s v="BeneficiaÃ§Ã£o e ConservaÃ§Ã£o de Outros EdifÃ­cios do Ensino BÃ¡sico (CE de Carnide)"/>
    <d v="2019-05-30T14:38:09"/>
    <n v="13"/>
    <s v="PT;11;157;1946"/>
    <n v="5"/>
    <d v="2019-06-21T23:59:00"/>
    <n v="1"/>
    <x v="1"/>
    <x v="0"/>
    <x v="21"/>
  </r>
  <r>
    <x v="36"/>
    <n v="505351064"/>
    <n v="167775"/>
    <s v="AquisiÃ§Ã£o de serviÃ§os de leccionaÃ§Ã£o de actividades aquÃ¡ticas, subaquÃ¡ticas, ginÃ¡sio, pavilhÃ£o e ar livre"/>
    <d v="2019-05-30T14:41:41"/>
    <n v="1"/>
    <s v="PT;12;169;271"/>
    <n v="340"/>
    <d v="2019-06-09T23:00:00"/>
    <n v="1"/>
    <x v="2"/>
    <x v="0"/>
    <x v="21"/>
  </r>
  <r>
    <x v="36"/>
    <n v="505351064"/>
    <n v="167776"/>
    <s v="AquisiÃ§Ã£o de serviÃ§os de leccionaÃ§Ã£o de actividades aquÃ¡ticas, subaquÃ¡ticas, ginÃ¡sio, pavilhÃ£o e ar livre"/>
    <d v="2019-05-30T14:45:49"/>
    <n v="1"/>
    <s v="PT;12;169;271"/>
    <n v="5"/>
    <d v="2019-06-09T23:00:00"/>
    <n v="1"/>
    <x v="2"/>
    <x v="0"/>
    <x v="21"/>
  </r>
  <r>
    <x v="36"/>
    <n v="505351064"/>
    <n v="167777"/>
    <s v="AquisiÃ§Ã£o de serviÃ§os de leccionaÃ§Ã£o de actividades aquÃ¡ticas, subaquÃ¡ticas, ginÃ¡sio, pavilhÃ£o e ar livre"/>
    <d v="2019-05-30T14:49:53"/>
    <n v="1"/>
    <s v="PT;12;169;271"/>
    <n v="360"/>
    <d v="2019-06-09T23:00:00"/>
    <n v="1"/>
    <x v="2"/>
    <x v="0"/>
    <x v="21"/>
  </r>
  <r>
    <x v="36"/>
    <n v="505351064"/>
    <n v="167778"/>
    <s v="AquisiÃ§Ã£o de serviÃ§os de leccionaÃ§Ã£o de actividades aquÃ¡ticas, subaquÃ¡ticas, ginÃ¡sio, pavilhÃ£o e ar livre"/>
    <d v="2019-05-30T14:54:56"/>
    <n v="1"/>
    <s v="PT;12;169;271"/>
    <n v="340"/>
    <d v="2019-06-09T23:00:00"/>
    <n v="1"/>
    <x v="2"/>
    <x v="0"/>
    <x v="21"/>
  </r>
  <r>
    <x v="36"/>
    <n v="505351064"/>
    <n v="167779"/>
    <s v="AquisiÃ§Ã£o de serviÃ§os de leccionaÃ§Ã£o de actividades aquÃ¡ticas, subaquÃ¡ticas, ginÃ¡sio, pavilhÃ£o e ar livre"/>
    <d v="2019-05-30T14:59:12"/>
    <n v="1"/>
    <s v="PT;12;169;271"/>
    <n v="340"/>
    <d v="2019-06-09T23:00:00"/>
    <n v="1"/>
    <x v="2"/>
    <x v="0"/>
    <x v="21"/>
  </r>
  <r>
    <x v="0"/>
    <n v="508481287"/>
    <n v="167780"/>
    <s v="Empreitada para produÃ§Ã£o e instalaÃ§Ã£o de material para manutenÃ§Ã£o, complemento e atualizaÃ§Ã£o da sinalÃ©tica instalada no HSM-CHULN 2019."/>
    <d v="2019-05-30T15:09:00"/>
    <n v="13"/>
    <s v="PT;12;165;2010"/>
    <n v="360"/>
    <d v="2019-06-05T17:00:00"/>
    <n v="1"/>
    <x v="0"/>
    <x v="0"/>
    <x v="21"/>
  </r>
  <r>
    <x v="36"/>
    <n v="505351064"/>
    <n v="167781"/>
    <s v="AquisiÃ§Ã£o de serviÃ§os de leccionaÃ§Ã£o de actividades aquÃ¡ticas, subaquÃ¡ticas, ginÃ¡sio, pavilhÃ£o e ar livre"/>
    <d v="2019-05-30T15:17:02"/>
    <n v="1"/>
    <s v="PT;12;169;271"/>
    <n v="340"/>
    <d v="2019-06-09T23:00:00"/>
    <n v="1"/>
    <x v="2"/>
    <x v="0"/>
    <x v="21"/>
  </r>
  <r>
    <x v="36"/>
    <n v="505351064"/>
    <n v="167782"/>
    <s v="AquisiÃ§Ã£o de serviÃ§os de leccionaÃ§Ã£o de actividades aquÃ¡ticas, subaquÃ¡ticas, ginÃ¡sio, pavilhÃ£o e ar livre"/>
    <d v="2019-05-30T15:21:17"/>
    <n v="1"/>
    <s v="PT;12;169;271"/>
    <n v="340"/>
    <d v="2019-06-15T23:00:00"/>
    <n v="1"/>
    <x v="2"/>
    <x v="0"/>
    <x v="21"/>
  </r>
  <r>
    <x v="36"/>
    <n v="505351064"/>
    <n v="167783"/>
    <s v="AquisiÃ§Ã£o de serviÃ§os de leccionaÃ§Ã£o de actividades aquÃ¡ticas, subaquÃ¡ticas, ginÃ¡sio, pavilhÃ£o e ar livre"/>
    <d v="2019-05-30T15:25:02"/>
    <n v="1"/>
    <s v="PT;12;169;271"/>
    <n v="340"/>
    <d v="2019-06-09T23:00:00"/>
    <n v="1"/>
    <x v="2"/>
    <x v="0"/>
    <x v="21"/>
  </r>
  <r>
    <x v="36"/>
    <n v="505351064"/>
    <n v="167784"/>
    <s v="AquisiÃ§Ã£o de serviÃ§os de leccionaÃ§Ã£o de actividades aquÃ¡ticas, subaquÃ¡ticas, ginÃ¡sio, pavilhÃ£o e ar livre"/>
    <d v="2019-05-30T15:29:58"/>
    <n v="1"/>
    <s v="PT;12;169;271"/>
    <n v="340"/>
    <d v="2019-06-09T23:00:00"/>
    <n v="1"/>
    <x v="2"/>
    <x v="0"/>
    <x v="21"/>
  </r>
  <r>
    <x v="36"/>
    <n v="505351064"/>
    <n v="167785"/>
    <s v="AquisiÃ§Ã£o de serviÃ§os de leccionaÃ§Ã£o de actividades aquÃ¡ticas, subaquÃ¡ticas, ginÃ¡sio, pavilhÃ£o e ar livre"/>
    <d v="2019-05-30T15:34:20"/>
    <n v="1"/>
    <s v="PT;12;169;271"/>
    <n v="5"/>
    <d v="2019-06-15T23:00:00"/>
    <n v="1"/>
    <x v="2"/>
    <x v="0"/>
    <x v="21"/>
  </r>
  <r>
    <x v="36"/>
    <n v="505351064"/>
    <n v="167786"/>
    <s v="AquisiÃ§Ã£o de serviÃ§os de leccionaÃ§Ã£o de actividades aquÃ¡ticas, subaquÃ¡ticas, ginÃ¡sio, pavilhÃ£o e ar livre"/>
    <d v="2019-05-30T15:38:22"/>
    <n v="1"/>
    <s v="PT;12;169;271"/>
    <n v="5"/>
    <d v="2019-06-09T23:00:00"/>
    <n v="1"/>
    <x v="2"/>
    <x v="0"/>
    <x v="21"/>
  </r>
  <r>
    <x v="100"/>
    <n v="501692983"/>
    <n v="167787"/>
    <m/>
    <d v="2019-05-30T15:39:34"/>
    <n v="3"/>
    <m/>
    <n v="400"/>
    <m/>
    <n v="1"/>
    <x v="2"/>
    <x v="0"/>
    <x v="21"/>
  </r>
  <r>
    <x v="36"/>
    <n v="505351064"/>
    <n v="167788"/>
    <s v="AquisiÃ§Ã£o de serviÃ§os de leccionaÃ§Ã£o de actividades aquÃ¡ticas, subaquÃ¡ticas, ginÃ¡sio, pavilhÃ£o e ar livre"/>
    <d v="2019-05-30T15:42:36"/>
    <n v="1"/>
    <s v="PT;12;169;271"/>
    <n v="5"/>
    <d v="2019-06-09T23:00:00"/>
    <n v="1"/>
    <x v="2"/>
    <x v="0"/>
    <x v="21"/>
  </r>
  <r>
    <x v="36"/>
    <n v="505351064"/>
    <n v="167789"/>
    <s v="AquisiÃ§Ã£o de serviÃ§os de leccionaÃ§Ã£o de actividades aquÃ¡ticas, subaquÃ¡ticas, ginÃ¡sio, pavilhÃ£o e ar livre"/>
    <d v="2019-05-30T15:47:03"/>
    <n v="1"/>
    <s v="PT;12;169;271"/>
    <n v="340"/>
    <d v="2019-06-09T23:00:00"/>
    <n v="1"/>
    <x v="2"/>
    <x v="0"/>
    <x v="21"/>
  </r>
  <r>
    <x v="36"/>
    <n v="505351064"/>
    <n v="167790"/>
    <s v="AquisiÃ§Ã£o de serviÃ§os de leccionaÃ§Ã£o de actividades aquÃ¡ticas, subaquÃ¡ticas, ginÃ¡sio, pavilhÃ£o e ar livre"/>
    <d v="2019-05-30T15:50:57"/>
    <n v="1"/>
    <s v="PT;12;169;271"/>
    <n v="400"/>
    <d v="2019-06-09T23:00:00"/>
    <n v="1"/>
    <x v="2"/>
    <x v="0"/>
    <x v="21"/>
  </r>
  <r>
    <x v="36"/>
    <n v="505351064"/>
    <n v="167791"/>
    <s v="AquisiÃ§Ã£o de serviÃ§os de leccionaÃ§Ã£o de actividades aquÃ¡ticas, subaquÃ¡ticas, ginÃ¡sio, pavilhÃ£o e ar livre"/>
    <d v="2019-05-30T15:53:11"/>
    <n v="1"/>
    <s v="PT;12;169;271"/>
    <n v="340"/>
    <d v="2019-06-15T23:00:00"/>
    <n v="1"/>
    <x v="2"/>
    <x v="0"/>
    <x v="21"/>
  </r>
  <r>
    <x v="36"/>
    <n v="505351064"/>
    <n v="167795"/>
    <s v="AquisiÃ§Ã£o de serviÃ§os de leccionaÃ§Ã£o de actividades aquÃ¡ticas, subaquÃ¡ticas, ginÃ¡sio, pavilhÃ£o e ar livre"/>
    <d v="2019-05-30T15:59:08"/>
    <n v="1"/>
    <s v="PT;12;169;271"/>
    <n v="5"/>
    <d v="2019-06-09T23:00:00"/>
    <n v="1"/>
    <x v="2"/>
    <x v="0"/>
    <x v="21"/>
  </r>
  <r>
    <x v="156"/>
    <n v="502150319"/>
    <n v="167796"/>
    <s v="AquisiÃ§Ã£o de energia elÃ©trica"/>
    <d v="2019-05-30T16:01:13"/>
    <n v="13"/>
    <s v="PT;16;234;157"/>
    <n v="360"/>
    <d v="2019-06-06T23:59:00"/>
    <n v="1"/>
    <x v="1"/>
    <x v="0"/>
    <x v="21"/>
  </r>
  <r>
    <x v="36"/>
    <n v="505351064"/>
    <n v="167798"/>
    <s v="AquisiÃ§Ã£o de serviÃ§os de leccionaÃ§Ã£o de actividades aquÃ¡ticas, subaquÃ¡ticas, ginÃ¡sio, pavilhÃ£o e ar livre"/>
    <d v="2019-05-30T16:03:41"/>
    <n v="1"/>
    <s v="PT;12;169;271"/>
    <n v="5"/>
    <d v="2019-06-09T23:00:00"/>
    <n v="1"/>
    <x v="2"/>
    <x v="0"/>
    <x v="21"/>
  </r>
  <r>
    <x v="0"/>
    <n v="508481287"/>
    <n v="167799"/>
    <s v="empreitada para o fornecimento e instalaÃ§Ã£o de placas exteriores no Heliporto em chapa de alumÃ­nio HSM-CHULN 2019."/>
    <d v="2019-05-30T16:04:43"/>
    <n v="13"/>
    <s v="PT;12;165;2010"/>
    <n v="360"/>
    <d v="2019-06-06T17:00:00"/>
    <n v="1"/>
    <x v="0"/>
    <x v="0"/>
    <x v="21"/>
  </r>
  <r>
    <x v="36"/>
    <n v="505351064"/>
    <n v="167800"/>
    <s v="AquisiÃ§Ã£o de serviÃ§os de leccionaÃ§Ã£o de actividades aquÃ¡ticas, subaquÃ¡ticas, ginÃ¡sio, pavilhÃ£o e ar livre"/>
    <d v="2019-05-30T16:07:40"/>
    <n v="1"/>
    <s v="PT;12;169;271"/>
    <n v="5"/>
    <d v="2019-06-16T23:00:00"/>
    <n v="1"/>
    <x v="2"/>
    <x v="0"/>
    <x v="21"/>
  </r>
  <r>
    <x v="9"/>
    <n v="506173968"/>
    <n v="167801"/>
    <s v="AquisiÃ§Ã£o de serviÃ§os de limpeza, desincrustaÃ§Ã£o e aspiraÃ§Ã£o de resÃ­duos em coletores e caixa de visita."/>
    <d v="2019-05-30T16:21:09"/>
    <n v="13"/>
    <s v="PT;16;243;261"/>
    <n v="360"/>
    <d v="2019-06-09T18:00:00"/>
    <n v="1"/>
    <x v="1"/>
    <x v="0"/>
    <x v="21"/>
  </r>
  <r>
    <x v="90"/>
    <n v="503541567"/>
    <n v="167802"/>
    <m/>
    <d v="2019-05-30T16:38:55"/>
    <n v="13"/>
    <s v="PT;1;1;232"/>
    <n v="400"/>
    <m/>
    <n v="1"/>
    <x v="1"/>
    <x v="0"/>
    <x v="21"/>
  </r>
  <r>
    <x v="9"/>
    <n v="506173968"/>
    <n v="167804"/>
    <s v="EliminaÃ§Ã£o de Recortes de Contentores de ResÃ­duos Urbanos"/>
    <d v="2019-05-30T16:59:08"/>
    <n v="1"/>
    <s v="PT;16;243;2615"/>
    <n v="5"/>
    <d v="2019-06-14T17:00:00"/>
    <n v="1"/>
    <x v="1"/>
    <x v="0"/>
    <x v="21"/>
  </r>
  <r>
    <x v="8"/>
    <n v="505187531"/>
    <n v="167806"/>
    <s v="SubstituiÃ§Ã£o da Estrutura de Passagem HidrÃ¡ulica no Guincho"/>
    <d v="2019-05-30T17:17:08"/>
    <n v="13"/>
    <s v="PT;12;164;42"/>
    <n v="360"/>
    <d v="2019-06-04T23:59:00"/>
    <n v="1"/>
    <x v="1"/>
    <x v="0"/>
    <x v="21"/>
  </r>
  <r>
    <x v="3"/>
    <n v="500051054"/>
    <n v="167807"/>
    <s v="PrestaÃ§Ã£o de serviÃ§os de varredura mecÃ¢nica no concelho de Almada"/>
    <d v="2019-05-30T20:35:35"/>
    <n v="3"/>
    <s v="PT;16;236;230"/>
    <n v="360"/>
    <d v="2019-06-30T19:00:00"/>
    <n v="1"/>
    <x v="1"/>
    <x v="0"/>
    <x v="21"/>
  </r>
  <r>
    <x v="27"/>
    <n v="506722422"/>
    <n v="167829"/>
    <s v="AquisiÃ§Ã£o de Equipamento InformÃ¡tico para os ServiÃ§os Municipais"/>
    <d v="2019-05-31T09:15:20"/>
    <n v="13"/>
    <s v="PT;15;220;2478"/>
    <n v="340"/>
    <d v="2019-06-06T23:59:00"/>
    <n v="1"/>
    <x v="1"/>
    <x v="0"/>
    <x v="21"/>
  </r>
  <r>
    <x v="34"/>
    <n v="508069645"/>
    <n v="167830"/>
    <s v="PE_19065_AAQ - PRESTAÃ‡ÃƒO DE SERVIÃ‡OS DE CONSERVAÃ‡ÃƒO, MANUTENÃ‡ÃƒO E APOIO Ã€ EXPLORAÃ‡ÃƒO DAS ESCOLAS DA REGIÃƒO SUL DO PROGRAMA DE MODERNIZAÃ‡ÃƒO DA PARQUE ESCOLAR - LOTE LS5, AO ABRIGO DO ACORDO QUADRO N.Âº 22/2018 CELEBRADO COM A PARQUE ESCOLAR, E.P.E."/>
    <d v="2019-05-31T09:18:02"/>
    <n v="3"/>
    <m/>
    <n v="360"/>
    <d v="2019-06-07T17:00:00"/>
    <n v="1"/>
    <x v="6"/>
    <x v="0"/>
    <x v="21"/>
  </r>
  <r>
    <x v="34"/>
    <n v="508069645"/>
    <n v="167832"/>
    <s v="PE_19066_AAQ - PRESTAÃ‡ÃƒO DE SERVIÃ‡OS DE CONSERVAÃ‡ÃƒO, MANUTENÃ‡ÃƒO E APOIO Ã€ EXPLORAÃ‡ÃƒO DAS ESCOLAS DA REGIÃƒO SUL DO PROGRAMA DE MODERNIZAÃ‡ÃƒO DA PARQUE ESCOLAR - LOTE LS11, AO ABRIGO DO ACORDO QUADRO N.Âº 22/2018 CELEBRADO COM A PARQUE ESCOLAR, E.P.E."/>
    <d v="2019-05-31T09:23:26"/>
    <n v="3"/>
    <m/>
    <n v="360"/>
    <d v="2019-06-07T17:00:00"/>
    <n v="1"/>
    <x v="6"/>
    <x v="0"/>
    <x v="21"/>
  </r>
  <r>
    <x v="3"/>
    <n v="500051054"/>
    <n v="167833"/>
    <s v="AquisiÃ§Ã£o de 70.000 metros de Fio Silencioso para MotorroÃ§adoras STHIL 360 C-EM"/>
    <d v="2019-05-31T09:24:57"/>
    <n v="1"/>
    <s v="PT;16;236;230"/>
    <n v="360"/>
    <d v="2019-06-05T19:00:00"/>
    <n v="1"/>
    <x v="1"/>
    <x v="0"/>
    <x v="21"/>
  </r>
  <r>
    <x v="34"/>
    <n v="508069645"/>
    <n v="167835"/>
    <s v="PE_19067_AAQ - PRESTAÃ‡ÃƒO DE SERVIÃ‡OS DE CONSERVAÃ‡ÃƒO, MANUTENÃ‡ÃƒO E APOIO Ã€ EXPLORAÃ‡ÃƒO DAS ESCOLAS DA REGIÃƒO SUL DO PROGRAMA DE MODERNIZAÃ‡ÃƒO DA PARQUE ESCOLAR - LOTE LS12, AO ABRIGO DO ACORDO QUADRO N.Âº 22/2018 CELEBRADO COM A PARQUE ESCOLAR, E.P.E."/>
    <d v="2019-05-31T09:28:54"/>
    <n v="3"/>
    <m/>
    <n v="360"/>
    <d v="2019-06-07T17:00:00"/>
    <n v="1"/>
    <x v="6"/>
    <x v="0"/>
    <x v="21"/>
  </r>
  <r>
    <x v="87"/>
    <n v="506826961"/>
    <n v="167839"/>
    <s v="ServiÃ§os de FiscalizaÃ§Ã£o externa - Empreitada de construÃ§Ã£o da rede de Ã¡guas residuais e ETAR da Umbria e ampliaÃ§Ã£o da rede de abastecimento de Ã¡gua no sitio da Umbria /Pardieiros"/>
    <d v="2019-05-31T09:45:58"/>
    <n v="13"/>
    <s v="PT;9;119;1587"/>
    <n v="360"/>
    <d v="2019-06-13T23:59:00"/>
    <n v="1"/>
    <x v="1"/>
    <x v="0"/>
    <x v="21"/>
  </r>
  <r>
    <x v="54"/>
    <n v="501202021"/>
    <n v="167843"/>
    <s v="Fornecimento contÃ­nuo de material de higiene"/>
    <d v="2019-05-31T10:35:22"/>
    <n v="3"/>
    <s v="PT;12;165;2016"/>
    <n v="360"/>
    <d v="2019-06-18T23:59:00"/>
    <n v="1"/>
    <x v="7"/>
    <x v="0"/>
    <x v="21"/>
  </r>
  <r>
    <x v="10"/>
    <n v="500122237"/>
    <n v="167844"/>
    <s v="EMPREITADA DE REFORMULAÃ‡ÃƒO DAS ACESSIBILIDADES E BALNEÃRIOS NO PISO 0 E PISO 1 DO COMPLEXO DE PISCINAS DO PARQUE DE JOGOS 1Âº DE MAIO EM LISBOA."/>
    <d v="2019-05-31T10:37:17"/>
    <n v="3"/>
    <s v="PT;12;165;2010"/>
    <n v="5"/>
    <d v="2019-06-17T23:59:00"/>
    <n v="1"/>
    <x v="2"/>
    <x v="0"/>
    <x v="21"/>
  </r>
  <r>
    <x v="29"/>
    <n v="512012814"/>
    <n v="167847"/>
    <s v="Empreitada de RequalificaÃ§Ã£o da Rua Nova do Visconde, SÃ£o Pedro"/>
    <d v="2019-05-31T11:03:06"/>
    <n v="3"/>
    <s v="Rua Nova do Visconde, SÃ£o Pedro"/>
    <n v="340"/>
    <d v="2019-06-18T23:59:00"/>
    <n v="1"/>
    <x v="1"/>
    <x v="0"/>
    <x v="21"/>
  </r>
  <r>
    <x v="177"/>
    <n v="506735524"/>
    <n v="167848"/>
    <s v="AQUISIÃ‡ÃƒO DE SERVIÃ‡OS VIGILÃ‚NCIA NO PARQUE SUBTERRÃ‚NEO"/>
    <d v="2019-05-31T11:06:10"/>
    <n v="13"/>
    <s v="PT;2;21;479"/>
    <n v="360"/>
    <d v="2019-06-12T17:00:00"/>
    <n v="1"/>
    <x v="1"/>
    <x v="0"/>
    <x v="21"/>
  </r>
  <r>
    <x v="53"/>
    <n v="504884620"/>
    <n v="167849"/>
    <s v="ReparaÃ§Ã£o da caleira envolvente ao tanque principal da piscina municipal descoberta, bem como a substituiÃ§Ã£o da respetiva grelha plÃ¡stica"/>
    <d v="2019-05-31T11:12:53"/>
    <n v="1"/>
    <s v="PT;3;27;501"/>
    <n v="340"/>
    <d v="2019-06-05T17:00:00"/>
    <n v="1"/>
    <x v="1"/>
    <x v="0"/>
    <x v="21"/>
  </r>
  <r>
    <x v="9"/>
    <n v="506173968"/>
    <n v="167850"/>
    <s v="Fornecimento de mÃ¡quinas fotogrÃ¡ficas e transmissores wireless"/>
    <d v="2019-05-31T11:22:21"/>
    <n v="1"/>
    <s v="PT;1;1;232"/>
    <n v="5"/>
    <d v="2019-06-05T18:00:00"/>
    <n v="1"/>
    <x v="1"/>
    <x v="0"/>
    <x v="21"/>
  </r>
  <r>
    <x v="53"/>
    <n v="504884620"/>
    <n v="167851"/>
    <s v="AquisiÃ§Ã£o de serviÃ§os para controlo da colÃ³nia de pombos em Beja"/>
    <d v="2019-05-31T11:25:32"/>
    <n v="1"/>
    <s v="PT;1;1;232"/>
    <n v="5"/>
    <d v="2019-06-05T17:00:00"/>
    <n v="1"/>
    <x v="1"/>
    <x v="0"/>
    <x v="21"/>
  </r>
  <r>
    <x v="65"/>
    <n v="600084779"/>
    <n v="167852"/>
    <s v="Empreitada para obras de remodelaÃ§Ã£o do atendimento do ServiÃ§o de FinanÃ§as de Sever do Vouga"/>
    <d v="2019-05-31T11:26:58"/>
    <n v="3"/>
    <s v="PT;2;19;461"/>
    <n v="5"/>
    <d v="2019-06-15T23:59:00"/>
    <n v="1"/>
    <x v="2"/>
    <x v="0"/>
    <x v="21"/>
  </r>
  <r>
    <x v="14"/>
    <n v="501144218"/>
    <n v="167853"/>
    <s v="ConstruÃ§Ã£o de acesso pedonal Ã  mata da Vila AmÃ¡lia."/>
    <d v="2019-05-31T11:38:31"/>
    <n v="13"/>
    <s v="PT;16;244;2617"/>
    <n v="5"/>
    <d v="2019-06-10T23:59:00"/>
    <n v="1"/>
    <x v="1"/>
    <x v="0"/>
    <x v="21"/>
  </r>
  <r>
    <x v="9"/>
    <n v="506173968"/>
    <n v="167859"/>
    <s v="MATERIAL DE ÃGUAS"/>
    <d v="2019-05-31T12:01:00"/>
    <n v="13"/>
    <s v="PT;1;1;232"/>
    <n v="360"/>
    <d v="2019-06-09T20:00:00"/>
    <n v="1"/>
    <x v="1"/>
    <x v="0"/>
    <x v="21"/>
  </r>
  <r>
    <x v="33"/>
    <n v="505170876"/>
    <n v="167860"/>
    <s v="Fornecimento de livros de Nuno Caravela e Maria Francisca Macedo"/>
    <d v="2019-05-31T12:04:38"/>
    <n v="1"/>
    <s v="PT;9;117;1575"/>
    <n v="360"/>
    <d v="2019-06-12T17:00:00"/>
    <n v="1"/>
    <x v="1"/>
    <x v="0"/>
    <x v="21"/>
  </r>
  <r>
    <x v="2"/>
    <n v="503539473"/>
    <n v="167862"/>
    <s v="fornecimento de material elÃ©trico para instalaÃ§Ãµes na via pÃºblica"/>
    <d v="2019-05-31T12:11:48"/>
    <n v="1"/>
    <s v="PT;9;111;105"/>
    <n v="5"/>
    <d v="2019-06-06T23:59:00"/>
    <n v="1"/>
    <x v="1"/>
    <x v="0"/>
    <x v="21"/>
  </r>
  <r>
    <x v="2"/>
    <n v="503539473"/>
    <n v="167864"/>
    <s v="Empreitada de construÃ§Ã£o de valetas"/>
    <d v="2019-05-31T13:22:20"/>
    <n v="3"/>
    <s v="PT;9;111;1551"/>
    <n v="360"/>
    <d v="2019-06-19T23:52:00"/>
    <n v="1"/>
    <x v="1"/>
    <x v="0"/>
    <x v="21"/>
  </r>
  <r>
    <x v="89"/>
    <n v="511010435"/>
    <n v="167865"/>
    <s v="O presente procedimento tem como objeto a ampliaÃ§Ã£o do quadro de 30 kV e o upgrade do Sistema de ProteÃ§Ã£o, Comando e Controlo da SubestaÃ§Ã£o da Vila Baleira, a realizar de acordo com o Projeto Base que instrui o Caderno de Encargos."/>
    <d v="2019-05-31T14:14:03"/>
    <n v="1"/>
    <s v="PT;21;325;1405"/>
    <n v="360"/>
    <d v="2019-06-11T17:00:00"/>
    <n v="1"/>
    <x v="2"/>
    <x v="0"/>
    <x v="21"/>
  </r>
  <r>
    <x v="46"/>
    <n v="502256869"/>
    <n v="167868"/>
    <s v="Consultoria de gestÃ£o da rede de distribuiÃ§Ã£o de Ã¡gua doce, no Porto de Sesimbra"/>
    <d v="2019-05-31T14:27:55"/>
    <n v="13"/>
    <s v="PT;16;245;2623"/>
    <n v="360"/>
    <d v="2019-07-03T23:59:00"/>
    <n v="1"/>
    <x v="7"/>
    <x v="0"/>
    <x v="21"/>
  </r>
  <r>
    <x v="21"/>
    <n v="506609553"/>
    <n v="167869"/>
    <s v="Empreitada - RequalificaÃ§Ã£o da EB1 de Montemor-o-Novo e RefeitÃ³rio Escolar (OPERAÃ‡ÃƒO N.Âº ALT20-02-5673-FEDER-000053)"/>
    <d v="2019-05-31T14:29:23"/>
    <n v="3"/>
    <s v="PT;8;101;1519"/>
    <n v="220"/>
    <d v="2019-06-25T23:59:00"/>
    <n v="1"/>
    <x v="1"/>
    <x v="0"/>
    <x v="21"/>
  </r>
  <r>
    <x v="35"/>
    <n v="501290206"/>
    <n v="167872"/>
    <s v="ReposiÃ§Ã£o de Pavimentos, Valetas e Passeios nas Freguesias - RemodelaÃ§Ã£o de Passeios no Centro HistÃ³rico da Vila da Batalha"/>
    <d v="2019-05-31T14:40:43"/>
    <n v="13"/>
    <s v="PT;11;146;1881"/>
    <n v="360"/>
    <d v="2019-06-27T17:00:00"/>
    <n v="1"/>
    <x v="1"/>
    <x v="0"/>
    <x v="21"/>
  </r>
  <r>
    <x v="38"/>
    <n v="505309939"/>
    <n v="167874"/>
    <m/>
    <d v="2019-05-31T14:48:19"/>
    <n v="1"/>
    <s v="PT;1;1;232"/>
    <n v="400"/>
    <m/>
    <n v="1"/>
    <x v="1"/>
    <x v="0"/>
    <x v="21"/>
  </r>
  <r>
    <x v="0"/>
    <n v="508481287"/>
    <n v="167876"/>
    <s v="PrestaÃ§Ã£o de serviÃ§os de higiene e limpeza das instalaÃ§Ãµes do Centro Hospitalar UniversitÃ¡rio de Lisboa Norte, E.P.E."/>
    <d v="2019-05-31T14:52:42"/>
    <n v="1"/>
    <s v="PT;12;165;2010"/>
    <n v="360"/>
    <d v="2019-06-06T17:00:00"/>
    <n v="1"/>
    <x v="0"/>
    <x v="0"/>
    <x v="21"/>
  </r>
  <r>
    <x v="90"/>
    <n v="503541567"/>
    <n v="167877"/>
    <s v="Empreitada 178/GEBALIS/2019 Â¿ Bairro Condado - ReabilitaÃ§Ã£o fogos municipais"/>
    <d v="2019-05-31T14:56:05"/>
    <n v="13"/>
    <s v="PT;12;165;2007"/>
    <n v="340"/>
    <d v="2019-06-09T23:59:00"/>
    <n v="1"/>
    <x v="1"/>
    <x v="0"/>
    <x v="21"/>
  </r>
  <r>
    <x v="8"/>
    <n v="505187531"/>
    <n v="167878"/>
    <s v="AQUISIÃ‡ÃƒO DE EQUIPAMENTO DE ILUMINAÃ‡ÃƒO PARA ESTACIONAMENTO DA PAMPILHEIRA EM CASCAIS Proc.Âº 532/DCOP/2019"/>
    <d v="2019-05-31T15:01:03"/>
    <n v="1"/>
    <s v="PT;12;164;42"/>
    <n v="360"/>
    <d v="2019-06-06T23:59:00"/>
    <n v="1"/>
    <x v="1"/>
    <x v="0"/>
    <x v="21"/>
  </r>
  <r>
    <x v="103"/>
    <n v="512012032"/>
    <n v="167882"/>
    <m/>
    <d v="2019-05-31T15:11:04"/>
    <n v="5"/>
    <s v="PT;20;298;47"/>
    <n v="400"/>
    <m/>
    <n v="1"/>
    <x v="2"/>
    <x v="0"/>
    <x v="21"/>
  </r>
  <r>
    <x v="0"/>
    <n v="508481287"/>
    <n v="167883"/>
    <s v="AquisiÃ§Ã£o de dermÃ¡tomo para o ServiÃ§o de Cirurgia PlÃ¡stica - Internamento - Unidade de Queimados"/>
    <d v="2019-05-31T15:11:18"/>
    <n v="13"/>
    <s v="PT;12;165;2010"/>
    <n v="360"/>
    <d v="2019-06-04T17:00:00"/>
    <n v="1"/>
    <x v="0"/>
    <x v="0"/>
    <x v="21"/>
  </r>
  <r>
    <x v="149"/>
    <n v="506642798"/>
    <n v="167884"/>
    <s v="ElaboraÃ§Ã£o dos Projetos de Eletricidade, TelecomunicaÃ§Ãµes e SCIE da Â¿RemodelaÃ§Ã£o da Sede da Sociedade FilarmÃ³nica FratelenseÂ¿"/>
    <d v="2019-05-31T15:16:58"/>
    <n v="1"/>
    <s v="PT;6;76;1247"/>
    <n v="360"/>
    <d v="2019-06-05T23:00:00"/>
    <n v="1"/>
    <x v="1"/>
    <x v="0"/>
    <x v="21"/>
  </r>
  <r>
    <x v="103"/>
    <n v="512012032"/>
    <n v="167886"/>
    <s v="PrestaÃ§Ã£o de ServiÃ§os de ImplementaÃ§Ã£o das Tecnologias SAP ERP S/4HANA, SAP GestÃ£o de Ativos S/4HANA, SAP IS-U S/4HANA e SAP Utilities Customer Management S/4HANA"/>
    <d v="2019-05-31T15:24:21"/>
    <n v="5"/>
    <s v="PT;20;298;47"/>
    <n v="340"/>
    <d v="2019-10-01T23:59:00"/>
    <n v="1"/>
    <x v="2"/>
    <x v="0"/>
    <x v="21"/>
  </r>
  <r>
    <x v="18"/>
    <n v="501222634"/>
    <n v="167887"/>
    <s v="AquisiÃ§Ã£o de ServiÃ§os de Sistema de Bilheteira Frutos 2019"/>
    <d v="2019-05-31T15:25:11"/>
    <n v="1"/>
    <s v="PT;11;148;1898"/>
    <n v="360"/>
    <d v="2019-06-03T23:59:00"/>
    <n v="1"/>
    <x v="1"/>
    <x v="0"/>
    <x v="21"/>
  </r>
  <r>
    <x v="100"/>
    <n v="501692983"/>
    <n v="167890"/>
    <s v="Primeira fase dos trabalhos de recuperaÃ§Ã£o ambiental da Antiga Ãrea Mineira de Quinta do Bispo que tem como principais objetivos a construÃ§Ã£o de uma EstaÃ§Ã£o de Tratamento de Ãguas de Mina (ETAM) que permita assegurar o adequado tratamento da Ã¡gua acumulada na corta, de forma a permitir nas fases seguintes uma efetiva recuperaÃ§Ã£o ambiental das escombreiras existentes e seu confinamento na corta, apÃ³s esvaziamento, alÃ©m de um conjunto de trabalhos complementares, nomeadamente sistemas de drenagem, adequaÃ§Ã£o dos caminhos de circulaÃ§Ã£o e melhoria da vedaÃ§Ã£o perimetral, entre outros."/>
    <d v="2019-05-31T15:28:31"/>
    <n v="3"/>
    <s v="PT;19;279;3106"/>
    <n v="340"/>
    <d v="2019-07-01T17:00:00"/>
    <n v="1"/>
    <x v="2"/>
    <x v="0"/>
    <x v="21"/>
  </r>
  <r>
    <x v="128"/>
    <n v="509364390"/>
    <n v="167892"/>
    <s v="AquisiÃ§Ã£o de serviÃ§os para Â¿PromoÃ§Ã£o e DivulgaÃ§Ã£o do Programa Intermunicipal de Combate ao Insucesso EscolarÂ¿"/>
    <d v="2019-05-31T15:29:50"/>
    <n v="13"/>
    <s v="PT;8;95;293"/>
    <n v="5"/>
    <d v="2019-06-18T17:00:00"/>
    <n v="1"/>
    <x v="1"/>
    <x v="0"/>
    <x v="21"/>
  </r>
  <r>
    <x v="136"/>
    <n v="501130284"/>
    <n v="167894"/>
    <s v="AJUSTE DIRETO AO ABRIGO DE ACORDO QUADRO PARA AQUISIÃ‡ÃƒO DE APÃ“LICES DE SEGUROS"/>
    <d v="2019-05-31T15:32:58"/>
    <n v="1"/>
    <s v="PT;12;162;1985"/>
    <n v="340"/>
    <d v="2019-06-17T23:59:00"/>
    <n v="1"/>
    <x v="2"/>
    <x v="0"/>
    <x v="21"/>
  </r>
  <r>
    <x v="92"/>
    <n v="512044040"/>
    <n v="167898"/>
    <s v="AquisiÃ§Ã£o de ServiÃ§os de ElaboraÃ§Ã£o dos Projetos de ExecuÃ§Ã£o de Especialidades do Mercado Duque de BraganÃ§a"/>
    <d v="2019-05-31T15:45:51"/>
    <n v="1"/>
    <s v="PT;20;299;3323"/>
    <n v="360"/>
    <d v="2019-06-08T23:59:00"/>
    <n v="1"/>
    <x v="1"/>
    <x v="0"/>
    <x v="21"/>
  </r>
  <r>
    <x v="145"/>
    <n v="506849635"/>
    <n v="167899"/>
    <s v="AquisiÃ§Ã£o de Bens MÃ³veis - Equipamentos e Material InformÃ¡tico"/>
    <d v="2019-05-31T15:49:35"/>
    <n v="13"/>
    <s v="PT;10;130;1654"/>
    <n v="340"/>
    <d v="2019-06-28T23:59:00"/>
    <n v="1"/>
    <x v="1"/>
    <x v="0"/>
    <x v="21"/>
  </r>
  <r>
    <x v="2"/>
    <n v="503539473"/>
    <n v="167908"/>
    <s v="AquisiÃ§Ã£o de serviÃ§os de clipping em 2019 e 2020"/>
    <d v="2019-05-31T16:28:03"/>
    <n v="1"/>
    <s v="PT;9;111;105"/>
    <n v="360"/>
    <d v="2019-06-05T23:59:00"/>
    <n v="1"/>
    <x v="1"/>
    <x v="0"/>
    <x v="21"/>
  </r>
  <r>
    <x v="14"/>
    <n v="501144218"/>
    <n v="167911"/>
    <s v="Fornecimento de &quot;ManutenÃ§Ã£o Evolutiva do Sistema de Cadastro sig-G-Interaqua&quot; para atualizar novas versÃµes de software de base de mÃ³dulos existentes, bem como promover a adaptaÃ§Ã£o Ã s novas versÃµes de hardware, para garantir uma atualizaÃ§Ã£o contÃ­nua da soluÃ§Ã£o G-InterÃ¡qua e a manutenÃ§Ã£o evolutiva dos produtos que a constituem."/>
    <d v="2019-05-31T16:43:07"/>
    <n v="1"/>
    <s v="PT;16;244;2617"/>
    <n v="360"/>
    <d v="2019-06-08T18:00:00"/>
    <n v="1"/>
    <x v="1"/>
    <x v="0"/>
    <x v="21"/>
  </r>
  <r>
    <x v="103"/>
    <n v="512012032"/>
    <n v="167921"/>
    <m/>
    <d v="2019-05-31T17:58:19"/>
    <n v="5"/>
    <s v="PT;1;1;232"/>
    <n v="400"/>
    <m/>
    <n v="1"/>
    <x v="2"/>
    <x v="0"/>
    <x v="21"/>
  </r>
  <r>
    <x v="99"/>
    <n v="510089224"/>
    <n v="167927"/>
    <s v="DAP 2019.0092 - Empreitada para a remodelaÃ§Ã£o da Pista de Atletismo do Centro Desportivo Nacional do Jamor (CDNJ)"/>
    <d v="2019-06-03T08:08:48"/>
    <n v="3"/>
    <s v="PT;12;169;2055"/>
    <n v="360"/>
    <d v="2019-06-20T23:59:00"/>
    <n v="1"/>
    <x v="2"/>
    <x v="0"/>
    <x v="22"/>
  </r>
  <r>
    <x v="127"/>
    <n v="680015574"/>
    <n v="167928"/>
    <s v="AquisiÃ§Ã£o de ServiÃ§os de Consultoria no acompanhamento, monitorizaÃ§Ã£o e execuÃ§Ã£o de candidatura ao POSEUR - Programa Operacional Sustentabilidade e EficiÃªncia no Uso de Recursos"/>
    <d v="2019-06-03T09:31:08"/>
    <n v="1"/>
    <s v="PT;16;237;2585"/>
    <n v="360"/>
    <d v="2019-06-06T23:59:00"/>
    <n v="1"/>
    <x v="3"/>
    <x v="0"/>
    <x v="22"/>
  </r>
  <r>
    <x v="49"/>
    <n v="502098139"/>
    <n v="167929"/>
    <s v="INFRAESTRUTURAS ELÃ‰CTRICAS - TRABALHOS PARA A FEIRA DE VERÃƒO DE QUARTEIRA 2019"/>
    <d v="2019-06-03T09:53:53"/>
    <n v="13"/>
    <s v="PT;9;118;1580"/>
    <n v="360"/>
    <d v="2019-06-09T23:59:00"/>
    <n v="1"/>
    <x v="1"/>
    <x v="0"/>
    <x v="22"/>
  </r>
  <r>
    <x v="2"/>
    <n v="503539473"/>
    <n v="167930"/>
    <s v="Concurso pÃºblico com publicaÃ§Ã£o no JOUE para o fornecimento de iluminaÃ§Ã£o decorativa de Natal em regime de aluguer"/>
    <d v="2019-06-03T09:54:41"/>
    <n v="3"/>
    <s v="PT;9;111;1551"/>
    <n v="360"/>
    <d v="2019-07-11T23:59:00"/>
    <n v="1"/>
    <x v="1"/>
    <x v="0"/>
    <x v="22"/>
  </r>
  <r>
    <x v="1"/>
    <n v="506673626"/>
    <n v="167932"/>
    <s v="AquisiÃ§Ã£o de serviÃ§os de apoio, consultadoria e implementaÃ§Ã£o de sistemas de controlo de fornecimento de refeiÃ§Ãµes escolares"/>
    <d v="2019-06-03T10:03:53"/>
    <n v="13"/>
    <s v="PT;16;237;31"/>
    <n v="360"/>
    <d v="2019-06-08T23:59:00"/>
    <n v="1"/>
    <x v="1"/>
    <x v="0"/>
    <x v="22"/>
  </r>
  <r>
    <x v="1"/>
    <n v="506673626"/>
    <n v="167933"/>
    <s v="Levantamento de lajetas existentes , execuÃ§Ã£o de betonilha, reposiÃ§Ã£o de lajetas."/>
    <d v="2019-06-03T10:17:54"/>
    <n v="1"/>
    <s v="PT;16;237;2585"/>
    <n v="5"/>
    <d v="2019-06-06T23:30:00"/>
    <n v="1"/>
    <x v="1"/>
    <x v="0"/>
    <x v="22"/>
  </r>
  <r>
    <x v="9"/>
    <n v="506173968"/>
    <n v="167936"/>
    <s v="ConstruÃ§Ã£o de um edifÃ­cio"/>
    <d v="2019-06-17T13:00:30"/>
    <n v="1"/>
    <s v="PT;16;243;2615"/>
    <n v="360"/>
    <d v="2019-07-01T17:00:00"/>
    <n v="1"/>
    <x v="1"/>
    <x v="0"/>
    <x v="23"/>
  </r>
  <r>
    <x v="43"/>
    <n v="503035416"/>
    <n v="167938"/>
    <s v="ServiÃ§os de Limpeza e ManutenÃ§Ã£o dos EspaÃ§os Verdes e Arruamentos e ManutenÃ§Ã£o do Sistema de Rega para as Ã¡reas do HFF, EPE, atÃ© 31 de dezembro de 2019"/>
    <d v="2019-06-03T10:59:42"/>
    <n v="13"/>
    <s v="PT;1;1;232"/>
    <n v="360"/>
    <d v="2019-06-06T17:00:00"/>
    <n v="1"/>
    <x v="0"/>
    <x v="0"/>
    <x v="22"/>
  </r>
  <r>
    <x v="29"/>
    <n v="512012814"/>
    <n v="167940"/>
    <s v="NIPG: 15296/19-AquisiÃ§Ã£o de serviÃ§os de promoÃ§Ã£o, organizaÃ§Ã£o e realizaÃ§Ã£o do evento &quot;Festa do Baleeiro&quot;2019"/>
    <d v="2019-06-03T11:01:45"/>
    <n v="1"/>
    <s v="S. Vicente Ferreira (Ponta Delgada)"/>
    <n v="5"/>
    <d v="2019-06-15T23:59:00"/>
    <n v="1"/>
    <x v="1"/>
    <x v="0"/>
    <x v="22"/>
  </r>
  <r>
    <x v="59"/>
    <n v="503450189"/>
    <n v="167941"/>
    <s v="RealizaÃ§Ã£o de uma prestaÃ§Ã£o de serviÃ§os para elaboraÃ§Ã£o da revisÃ£o do projeto de execuÃ§Ã£o para a InstalaÃ§Ã£o de Duas Linhas Adicionais nos SifÃµes do Circuito de LigaÃ§Ã£o Ãlamos-Loureiro."/>
    <d v="2019-06-03T11:06:38"/>
    <n v="13"/>
    <s v="PT;8;104;1527"/>
    <n v="360"/>
    <d v="2019-06-12T18:00:00"/>
    <n v="1"/>
    <x v="4"/>
    <x v="0"/>
    <x v="22"/>
  </r>
  <r>
    <x v="68"/>
    <n v="512013241"/>
    <n v="167943"/>
    <s v="PRESTAÃ‡ÃƒO DE SERVIÃ‡O DE ELABORAÃ‡ÃƒO DA UNIDADE DE EXECUÃ‡ÃƒO DO MONTE VERDE Â¿ RIBEIRA GRANDE"/>
    <d v="2019-06-03T11:08:07"/>
    <n v="1"/>
    <s v="Ribeira Grande"/>
    <n v="360"/>
    <d v="2019-06-11T17:00:00"/>
    <n v="1"/>
    <x v="1"/>
    <x v="0"/>
    <x v="22"/>
  </r>
  <r>
    <x v="43"/>
    <n v="503035416"/>
    <n v="167947"/>
    <m/>
    <d v="2019-06-03T11:17:30"/>
    <n v="1"/>
    <s v="PT;1;1;232"/>
    <n v="1"/>
    <m/>
    <n v="1"/>
    <x v="0"/>
    <x v="0"/>
    <x v="22"/>
  </r>
  <r>
    <x v="9"/>
    <n v="506173968"/>
    <n v="167954"/>
    <s v="SERVIÃ‡OS DE TRANSPORTE DE RESÃDUOS PROVENIENTES DE LIMPEZAS GERAIS NOS TERRENOS MUNICIPAIS"/>
    <d v="2019-06-03T11:29:17"/>
    <n v="13"/>
    <s v="PT;16;243;261"/>
    <n v="360"/>
    <d v="2019-06-08T18:00:00"/>
    <n v="1"/>
    <x v="1"/>
    <x v="0"/>
    <x v="22"/>
  </r>
  <r>
    <x v="11"/>
    <n v="506614913"/>
    <n v="167957"/>
    <s v="Aluguer de mÃ³dulos, monoblocos sanitÃ¡rios e unidades sanitÃ¡rias para os eventos no Ã¢mbito do Programa Cultural e Obras de AdministraÃ§Ã£o Direta do MunicÃ­pio de Vila Franca de Xira"/>
    <d v="2019-06-03T11:32:35"/>
    <n v="1"/>
    <s v="PT;12;173;2086"/>
    <n v="360"/>
    <d v="2019-06-06T14:15:00"/>
    <n v="1"/>
    <x v="1"/>
    <x v="0"/>
    <x v="22"/>
  </r>
  <r>
    <x v="1"/>
    <n v="506673626"/>
    <n v="167960"/>
    <s v="AquisiÃ§Ã£o de serviÃ§os de aluguer de instalaÃ§Ãµes provisÃ³rias para a escola EB1 n.Âº 3 do Barreiro"/>
    <d v="2019-06-03T11:34:30"/>
    <n v="1"/>
    <s v="PT;16;237;31"/>
    <n v="360"/>
    <d v="2019-06-13T23:59:00"/>
    <n v="1"/>
    <x v="1"/>
    <x v="0"/>
    <x v="22"/>
  </r>
  <r>
    <x v="45"/>
    <n v="680021892"/>
    <n v="167961"/>
    <s v="AquisiÃ§Ã£o de Computadores de SecretÃ¡ria"/>
    <d v="2019-06-03T11:35:05"/>
    <n v="13"/>
    <s v="PT;12;173;189"/>
    <n v="360"/>
    <d v="2019-06-06T23:59:00"/>
    <n v="1"/>
    <x v="5"/>
    <x v="0"/>
    <x v="22"/>
  </r>
  <r>
    <x v="2"/>
    <n v="503539473"/>
    <n v="167962"/>
    <s v="Empreitada de reparaÃ§Ã£o de roturas em condutas e ramais da rede de abastecimento de Ã¡gua do concelho de Albufeira"/>
    <d v="2019-06-03T11:36:04"/>
    <n v="3"/>
    <s v="PT;9;111;105"/>
    <n v="360"/>
    <d v="2019-06-19T23:59:00"/>
    <n v="1"/>
    <x v="1"/>
    <x v="0"/>
    <x v="22"/>
  </r>
  <r>
    <x v="124"/>
    <n v="501143718"/>
    <n v="167966"/>
    <m/>
    <d v="2019-06-03T11:59:08"/>
    <n v="3"/>
    <s v="PT;1;1;232"/>
    <n v="1"/>
    <m/>
    <n v="1"/>
    <x v="1"/>
    <x v="0"/>
    <x v="22"/>
  </r>
  <r>
    <x v="124"/>
    <n v="501143718"/>
    <n v="167967"/>
    <m/>
    <d v="2019-06-03T11:59:26"/>
    <n v="3"/>
    <s v="PT;1;1;232"/>
    <n v="1"/>
    <m/>
    <n v="1"/>
    <x v="1"/>
    <x v="0"/>
    <x v="22"/>
  </r>
  <r>
    <x v="124"/>
    <n v="501143718"/>
    <n v="167968"/>
    <m/>
    <d v="2019-06-03T12:05:43"/>
    <n v="3"/>
    <m/>
    <n v="400"/>
    <m/>
    <n v="1"/>
    <x v="1"/>
    <x v="0"/>
    <x v="22"/>
  </r>
  <r>
    <x v="124"/>
    <n v="501143718"/>
    <n v="167969"/>
    <s v="AquisiÃ§Ã£o de serviÃ§os de confeÃ§Ã£o, fornecimento e transporte de refeiÃ§Ãµes a estabelecimentos de educaÃ§Ã£o prÃ©-escolar e 1Âº ciclo, para o ano letivo de 2019/2020"/>
    <d v="2019-06-03T12:08:00"/>
    <n v="3"/>
    <s v="PT;13;190;192"/>
    <n v="340"/>
    <d v="2019-07-05T16:00:00"/>
    <n v="1"/>
    <x v="1"/>
    <x v="0"/>
    <x v="22"/>
  </r>
  <r>
    <x v="91"/>
    <n v="503584215"/>
    <n v="167970"/>
    <m/>
    <d v="2019-06-03T12:13:45"/>
    <n v="13"/>
    <s v="PT;12;165;75"/>
    <n v="400"/>
    <d v="1970-01-01T23:00:00"/>
    <n v="1"/>
    <x v="2"/>
    <x v="0"/>
    <x v="22"/>
  </r>
  <r>
    <x v="0"/>
    <n v="508481287"/>
    <n v="167971"/>
    <s v="Empreitada para execuÃ§Ã£o da obra de beneficiaÃ§Ã£o da sala de tratamento do ServiÃ§o de Oftalmologia - MCDTÂ´s"/>
    <d v="2019-06-03T12:22:22"/>
    <n v="13"/>
    <s v="PT;12;165;2010"/>
    <n v="360"/>
    <d v="2019-06-11T17:00:00"/>
    <n v="1"/>
    <x v="0"/>
    <x v="0"/>
    <x v="22"/>
  </r>
  <r>
    <x v="91"/>
    <n v="503584215"/>
    <n v="167972"/>
    <m/>
    <d v="2019-06-03T12:24:26"/>
    <n v="4"/>
    <s v="PT;1;1;232"/>
    <n v="400"/>
    <m/>
    <n v="1"/>
    <x v="2"/>
    <x v="0"/>
    <x v="22"/>
  </r>
  <r>
    <x v="74"/>
    <n v="502177080"/>
    <n v="167973"/>
    <s v="RequalificaÃ§Ã£o dos EspaÃ§os Verdes do Eixo ViÃ¡rio Malveira-Venda do Pinheiro e RequalificaÃ§Ã£o do Jardim de SÃ£o Domingos-EncarnaÃ§Ã£o."/>
    <d v="2019-06-03T12:35:16"/>
    <n v="13"/>
    <s v="PT;12;168;2051"/>
    <n v="360"/>
    <d v="2019-06-11T17:00:00"/>
    <n v="1"/>
    <x v="1"/>
    <x v="0"/>
    <x v="22"/>
  </r>
  <r>
    <x v="22"/>
    <n v="508195446"/>
    <n v="167974"/>
    <m/>
    <d v="2019-06-03T12:38:46"/>
    <n v="3"/>
    <s v="PT;1;1;232"/>
    <n v="1"/>
    <m/>
    <n v="1"/>
    <x v="3"/>
    <x v="0"/>
    <x v="22"/>
  </r>
  <r>
    <x v="7"/>
    <n v="508666236"/>
    <n v="167976"/>
    <s v="Empreitada de obras pÃºblicas de implementaÃ§Ã£o dos sistemas de seguranÃ§a contra risco de incÃªndio do bloco escolar da EHT Estoril."/>
    <d v="2019-06-03T12:45:15"/>
    <n v="13"/>
    <s v="PT;12;164;1999"/>
    <n v="360"/>
    <d v="2019-07-23T23:59:00"/>
    <n v="1"/>
    <x v="2"/>
    <x v="0"/>
    <x v="22"/>
  </r>
  <r>
    <x v="8"/>
    <n v="505187531"/>
    <n v="167977"/>
    <s v="AquisiÃ§Ã£o de serviÃ§os de aluguer de andaimes"/>
    <d v="2019-06-03T12:49:35"/>
    <n v="13"/>
    <s v="PT;12;164;42"/>
    <n v="360"/>
    <d v="2019-06-11T23:59:00"/>
    <n v="1"/>
    <x v="1"/>
    <x v="0"/>
    <x v="22"/>
  </r>
  <r>
    <x v="47"/>
    <n v="512042659"/>
    <n v="167978"/>
    <s v="Ajuste Direto para a ProduÃ§Ã£o Musical e DisponibilizaÃ§Ã£o ao MunicÃ­pio dos Meios Humanos e Materiais do &quot;Cartaz Musical das Festas de Nordeste&quot;"/>
    <d v="2019-06-03T13:12:21"/>
    <n v="1"/>
    <s v="PT;20;312;3402"/>
    <n v="360"/>
    <d v="2019-06-09T23:59:00"/>
    <n v="1"/>
    <x v="1"/>
    <x v="0"/>
    <x v="22"/>
  </r>
  <r>
    <x v="116"/>
    <n v="505656000"/>
    <n v="167979"/>
    <s v="Transportes Escolares - Ano Letivo 2019/2020"/>
    <d v="2019-06-03T13:29:19"/>
    <n v="3"/>
    <s v="PT;15;225;196"/>
    <n v="360"/>
    <d v="2019-06-17T23:59:00"/>
    <n v="1"/>
    <x v="1"/>
    <x v="0"/>
    <x v="22"/>
  </r>
  <r>
    <x v="27"/>
    <n v="506722422"/>
    <n v="167980"/>
    <s v="AquisiÃ§Ã£o de apÃ³lices de seguros"/>
    <d v="2019-06-03T14:24:41"/>
    <n v="1"/>
    <s v="PT;15;220;200"/>
    <n v="340"/>
    <d v="2019-06-09T23:59:00"/>
    <n v="1"/>
    <x v="1"/>
    <x v="0"/>
    <x v="22"/>
  </r>
  <r>
    <x v="0"/>
    <n v="508481287"/>
    <n v="167981"/>
    <s v="PrestaÃ§Ã£o de serviÃ§os de fornecimento de alimentaÃ§Ã£o a doentes e colaboradores do Centro Hospitalar UniversitÃ¡rio de Lisboa Norte, EPE"/>
    <d v="2019-06-03T14:06:56"/>
    <n v="1"/>
    <s v="PT;12;165;2010"/>
    <n v="360"/>
    <d v="2019-06-07T17:00:00"/>
    <n v="1"/>
    <x v="0"/>
    <x v="0"/>
    <x v="22"/>
  </r>
  <r>
    <x v="3"/>
    <n v="500051054"/>
    <n v="167982"/>
    <s v="A presente empreitada tem por objetivo a execuÃ§Ã£o de trabalhos diversos, em vÃ¡rios locais do Concelho, contemplando a execuÃ§Ã£o de repavimentaÃ§Ãµes de arruamentos e parques de estacionamento, e incluindo a construÃ§Ã£o de passeios e lancis."/>
    <d v="2019-06-03T14:17:00"/>
    <n v="3"/>
    <s v="PT;16;236;230"/>
    <n v="340"/>
    <d v="2019-08-01T19:00:00"/>
    <n v="1"/>
    <x v="1"/>
    <x v="0"/>
    <x v="22"/>
  </r>
  <r>
    <x v="1"/>
    <n v="506673626"/>
    <n v="167983"/>
    <s v="- DesativaÃ§Ã£o de redes de Ã¡guas e saneamento e remoÃ§Ã£o da rede de eletricidade existentes; - RemoÃ§Ã£o das partes de revestimentos muito degradadas, de portas, caixilharias e respetivos acessÃ³rios nÃ£o recuperÃ¡veis, de bancada de lavagens no exterior e de equipamentos sanitÃ¡rios ainda existentes; - DemoliÃ§Ã£o de vÃ£os e paredes nÃ£o estruturais existentes; - ReparaÃ§Ã£o com recurso Ã  conservaÃ§Ã£o de paredes, pavimentos e tetos, incluindo reparaÃ§Ã£o de fissuras e fendas, de betonilhas, de rebocos e execuÃ§Ã£o de acabamentos e novas pinturas; - ConstruÃ§Ã£o de paredes nÃ£o estruturais em alvenaria de tijolo, incluindo abertura de vÃ£os, a execuÃ§Ã£o de novos rebocos e pinturas; - ExecuÃ§Ã£o de redes de Ã¡guas, saneamento e eletricidade, incluindo torneiras, sifÃµes de descarga, aparelhagem elÃ©trica e todos os acessÃ³rios; - RecuperaÃ§Ã£o e conservaÃ§Ã£o de escada, caixilharias e portas em ferro e dos respetivos acessÃ³rios (ferragens, guarniÃ§Ãµes, batentes, fechaduras, etc.), incluindo substituiÃ§Ã£o de alguns vidros, limpeza, decapagem, tratamento e pinturas; - Fornecimento e instalaÃ§Ã£o de janela de sacada de duas folhas e respetivas portadas em ferro, incluindo todos os acessÃ³rios necessÃ¡rios em ferro tratado e pintado; - AplicaÃ§Ã£o e fornecimento de novos revestimentos e equipamentos, incluindo: divisÃ³rias e portas em fenÃ³lico, pinturas, mosaicos e azulejos, sanitÃ¡rios de casa de banho e equipamentos de balneÃ¡rio, espelhos, fornecimento e instalaÃ§Ã£o de bases e apoios de bancadas com cubas incluÃ­das e termoacumulador."/>
    <d v="2019-06-03T14:21:13"/>
    <n v="13"/>
    <s v="PT;16;237;2585"/>
    <n v="5"/>
    <d v="2019-06-13T23:30:00"/>
    <n v="1"/>
    <x v="1"/>
    <x v="0"/>
    <x v="22"/>
  </r>
  <r>
    <x v="2"/>
    <n v="503539473"/>
    <n v="167984"/>
    <s v="LOCAÃ‡ÃƒO DE MÃ“DULOS SANITÃRIOS PARA MERCADOS QUINZENAIS, FEIRA FRANCA E OUTROS EVENTOS-2019/2020"/>
    <d v="2019-06-03T14:25:41"/>
    <n v="13"/>
    <s v="PT;1;1;232"/>
    <n v="360"/>
    <d v="2019-06-13T23:59:00"/>
    <n v="1"/>
    <x v="1"/>
    <x v="0"/>
    <x v="22"/>
  </r>
  <r>
    <x v="0"/>
    <n v="508481287"/>
    <n v="167985"/>
    <s v="Fornecimento de mÃ£o-de-obra para instalaÃ§Ã£o de infraestruturas de energia e telecomunicaÃ§Ãµes no ServiÃ§o de ObstetrÃ­cia piso 4, do Hospital de Santa Maria."/>
    <d v="2019-06-03T14:33:58"/>
    <n v="13"/>
    <s v="PT;12;165;2010"/>
    <n v="360"/>
    <d v="2019-06-06T17:00:00"/>
    <n v="1"/>
    <x v="0"/>
    <x v="0"/>
    <x v="22"/>
  </r>
  <r>
    <x v="12"/>
    <n v="506187543"/>
    <n v="167986"/>
    <s v="ExecuÃ§Ã£o de sinalizaÃ§Ã£o horizontal em estradas e caminhos municipais"/>
    <d v="2019-06-03T14:35:45"/>
    <n v="13"/>
    <s v="PT;16;241;132"/>
    <n v="340"/>
    <d v="2019-06-15T23:59:00"/>
    <n v="1"/>
    <x v="1"/>
    <x v="0"/>
    <x v="22"/>
  </r>
  <r>
    <x v="2"/>
    <n v="503539473"/>
    <n v="167987"/>
    <s v="Empreitada de requalificaÃ§Ã£o da EM 526-1 entre a EN 125 e o limite do concelho na Guia."/>
    <d v="2019-06-03T14:40:13"/>
    <n v="3"/>
    <s v="PT;9;111;1548"/>
    <n v="360"/>
    <d v="2019-06-21T23:59:00"/>
    <n v="1"/>
    <x v="1"/>
    <x v="0"/>
    <x v="22"/>
  </r>
  <r>
    <x v="0"/>
    <n v="508481287"/>
    <n v="167988"/>
    <s v="191G002528 Â¿ AquisiÃ§Ã£o de ixecizumab 80mg/1ml sol inj caneta - Ano 2019"/>
    <d v="2019-06-03T14:42:57"/>
    <n v="1"/>
    <s v="PT;1;1;232"/>
    <n v="1"/>
    <m/>
    <n v="1"/>
    <x v="0"/>
    <x v="0"/>
    <x v="22"/>
  </r>
  <r>
    <x v="25"/>
    <n v="505307685"/>
    <n v="167989"/>
    <s v="Empreitada para a ReabilitaÃ§Ã£o / ManutenÃ§Ã£o do EdifÃ­cio do Terminal RodoviÃ¡rio em Arruda dos Vinhos"/>
    <d v="2019-06-03T15:02:15"/>
    <n v="13"/>
    <s v="PT;12;161;1979"/>
    <n v="360"/>
    <d v="2019-06-11T23:59:00"/>
    <n v="1"/>
    <x v="1"/>
    <x v="0"/>
    <x v="22"/>
  </r>
  <r>
    <x v="0"/>
    <n v="508481287"/>
    <n v="167990"/>
    <s v="PrestaÃ§Ã£o de serviÃ§os de recolha, armazenamento, transporte, deposiÃ§Ã£o, tratamento e encaminhamento para destino final dos resÃ­duos produzidos no Centro Hospitalar UniversitÃ¡rio de Lisboa Norte, E.P.E."/>
    <d v="2019-06-03T15:03:28"/>
    <n v="1"/>
    <s v="PT;12;165;2010"/>
    <n v="360"/>
    <d v="2019-06-07T17:00:00"/>
    <n v="1"/>
    <x v="0"/>
    <x v="0"/>
    <x v="22"/>
  </r>
  <r>
    <x v="27"/>
    <n v="506722422"/>
    <n v="167991"/>
    <s v="AquisiÃ§Ã£o e InstalaÃ§Ã£o de Equipamentos de IluminaÃ§Ã£o Publica"/>
    <d v="2019-06-03T15:25:46"/>
    <n v="1"/>
    <s v="PT;15;220;200"/>
    <n v="340"/>
    <d v="2019-06-09T23:59:00"/>
    <n v="1"/>
    <x v="1"/>
    <x v="0"/>
    <x v="22"/>
  </r>
  <r>
    <x v="109"/>
    <n v="506676056"/>
    <n v="167992"/>
    <m/>
    <d v="2019-06-03T15:36:43"/>
    <n v="13"/>
    <s v="PT;1;1;232"/>
    <n v="400"/>
    <m/>
    <n v="1"/>
    <x v="1"/>
    <x v="0"/>
    <x v="22"/>
  </r>
  <r>
    <x v="0"/>
    <n v="508481287"/>
    <n v="167993"/>
    <s v="PrestaÃ§Ã£o de serviÃ§os de seguranÃ§a, vigilÃ¢ncia e controlo de circulaÃ§Ã£o e estacionamento nas instalaÃ§Ãµes do Centro Hospitalar UniversitÃ¡rio de Lisboa Norte, E.P.E."/>
    <d v="2019-06-03T15:37:19"/>
    <n v="1"/>
    <s v="PT;12;165;2010"/>
    <n v="360"/>
    <d v="2019-06-11T17:00:00"/>
    <n v="1"/>
    <x v="0"/>
    <x v="0"/>
    <x v="22"/>
  </r>
  <r>
    <x v="129"/>
    <n v="501258027"/>
    <n v="167994"/>
    <s v="FORNECIMENTO DE SERVIÃ‡OS PARA ALUGUER DE EQUIPAMENTO DE LUZ, SOM E VÃDEO MULTIMÃ‰DIA"/>
    <d v="2019-06-03T15:42:22"/>
    <n v="13"/>
    <s v="PT;8;97;1483"/>
    <n v="340"/>
    <d v="2019-06-04T23:59:00"/>
    <n v="1"/>
    <x v="1"/>
    <x v="0"/>
    <x v="22"/>
  </r>
  <r>
    <x v="13"/>
    <n v="501294104"/>
    <n v="167995"/>
    <s v="PRESTAÃ‡ÃƒO DE SERVIÃ‡OS DE APOIO Ã€ ATIVIDADE DO SERVIÃ‡O DE PROTEÃ‡ÃƒO CIVIL, PELO PERÃODO DE 25 MESES"/>
    <d v="2019-06-03T16:04:09"/>
    <n v="13"/>
    <s v="PT;16;245;321"/>
    <n v="300"/>
    <d v="2019-06-15T23:59:00"/>
    <n v="1"/>
    <x v="1"/>
    <x v="0"/>
    <x v="22"/>
  </r>
  <r>
    <x v="1"/>
    <n v="506673626"/>
    <n v="167999"/>
    <m/>
    <d v="2019-06-03T16:29:37"/>
    <n v="1"/>
    <s v="PT;1;1;232"/>
    <n v="1"/>
    <m/>
    <n v="1"/>
    <x v="1"/>
    <x v="0"/>
    <x v="22"/>
  </r>
  <r>
    <x v="29"/>
    <n v="512012814"/>
    <n v="168010"/>
    <s v="Empreitada de RequalificaÃ§Ã£o do Ramal da Igreja, CandelÃ¡ria"/>
    <d v="2019-06-03T17:08:04"/>
    <n v="3"/>
    <s v="CandelÃ¡ria"/>
    <n v="340"/>
    <d v="2019-06-24T23:59:00"/>
    <n v="1"/>
    <x v="1"/>
    <x v="0"/>
    <x v="22"/>
  </r>
  <r>
    <x v="48"/>
    <n v="680017550"/>
    <n v="168011"/>
    <s v="AQUISIÃ‡ÃƒO DE SERVIÃ‡OS DE MANUTENÃ‡ÃƒO E ASSISTÃŠNCIA TÃ‰CNICA DO SISTEMA AVAC DOS SMAS DE LEIRIA"/>
    <d v="2019-06-03T17:24:04"/>
    <n v="13"/>
    <s v="PT;11;151;1916"/>
    <n v="5"/>
    <d v="2019-07-29T15:00:00"/>
    <n v="1"/>
    <x v="5"/>
    <x v="0"/>
    <x v="22"/>
  </r>
  <r>
    <x v="48"/>
    <n v="680017550"/>
    <n v="168012"/>
    <s v="AQUISIÃ‡ÃƒO DE CONSUMÃVEIS E DIVERSO MATERIAL DE LABORATÃ“RIO"/>
    <d v="2019-06-03T17:28:02"/>
    <n v="13"/>
    <s v="PT;11;151;1916"/>
    <n v="360"/>
    <d v="2019-06-21T15:00:00"/>
    <n v="1"/>
    <x v="5"/>
    <x v="0"/>
    <x v="22"/>
  </r>
  <r>
    <x v="43"/>
    <n v="503035416"/>
    <n v="168013"/>
    <s v="AquisiÃ§Ã£o de ADENOSINA IV 3MG/ML 10ML SOL PERF"/>
    <d v="2019-06-03T17:33:43"/>
    <n v="1"/>
    <s v="PT;12;174;2096"/>
    <n v="300"/>
    <d v="2019-06-06T17:00:00"/>
    <n v="1"/>
    <x v="0"/>
    <x v="0"/>
    <x v="22"/>
  </r>
  <r>
    <x v="29"/>
    <n v="512012814"/>
    <n v="168014"/>
    <s v="NIPG 21076/18 - Concurso PÃºblico para aquisiÃ§Ã£o de contentores de resÃ­duos urbanos"/>
    <d v="2019-06-03T17:45:17"/>
    <n v="3"/>
    <s v="PT;1;1;232"/>
    <n v="400"/>
    <d v="2019-05-13T23:59:00"/>
    <n v="1"/>
    <x v="1"/>
    <x v="0"/>
    <x v="22"/>
  </r>
  <r>
    <x v="77"/>
    <n v="506730573"/>
    <n v="168015"/>
    <s v="Fornecimento contÃ­nuo de materiais de Ã¡gua e saneamento"/>
    <d v="2019-06-03T18:42:49"/>
    <n v="13"/>
    <s v="PT;9;125;1611"/>
    <n v="340"/>
    <d v="2019-06-17T15:00:00"/>
    <n v="1"/>
    <x v="1"/>
    <x v="0"/>
    <x v="22"/>
  </r>
  <r>
    <x v="0"/>
    <n v="508481287"/>
    <n v="168016"/>
    <s v="192G005445 - AquisiÃ§Ã£o de mÃ¡scaras para ventilaÃ§Ã£o nÃ£o invasiva(VNI), representados pela empresa Teprel - Equipamentos MÃ©dicos, SA, durante o ano de 2019"/>
    <d v="2019-06-04T08:55:08"/>
    <n v="1"/>
    <s v="PT;12;165;2010"/>
    <n v="360"/>
    <d v="2019-06-25T17:00:00"/>
    <n v="1"/>
    <x v="0"/>
    <x v="0"/>
    <x v="22"/>
  </r>
  <r>
    <x v="9"/>
    <n v="506173968"/>
    <n v="168017"/>
    <s v="ServiÃ§os de aluguer de carro de recolha de resÃ­duos verdes com grua"/>
    <d v="2019-06-04T09:01:17"/>
    <n v="13"/>
    <s v="PT;1;1;232"/>
    <n v="360"/>
    <d v="2019-06-14T18:00:00"/>
    <n v="1"/>
    <x v="1"/>
    <x v="0"/>
    <x v="22"/>
  </r>
  <r>
    <x v="13"/>
    <n v="501294104"/>
    <n v="168019"/>
    <s v="Contrato de aluguer da viatura pesada de recolha de contentores de resÃ­duos sÃ³lidos urbanos de 20mÂ³, matrÃ­cula 09-PQ-86, pelo perÃ­odo de 3 meses"/>
    <d v="2019-06-04T09:20:32"/>
    <n v="1"/>
    <s v="PT;16;245;2623"/>
    <n v="360"/>
    <d v="2019-06-07T23:59:00"/>
    <n v="1"/>
    <x v="1"/>
    <x v="0"/>
    <x v="22"/>
  </r>
  <r>
    <x v="59"/>
    <n v="503450189"/>
    <n v="168020"/>
    <s v="Dotar as instalaÃ§Ãµes da EDIA, do PrestaÃ§Ã£o de ServiÃ§os para Controlo de Pragas no patrimÃ³nio urbano da EDIA."/>
    <d v="2019-06-04T09:26:20"/>
    <n v="3"/>
    <s v="PT;3;22;310"/>
    <n v="360"/>
    <d v="2019-06-14T18:00:00"/>
    <n v="1"/>
    <x v="4"/>
    <x v="0"/>
    <x v="22"/>
  </r>
  <r>
    <x v="33"/>
    <n v="505170876"/>
    <n v="168021"/>
    <s v="Fornecimento de livros de Sophia de Mello Breyner Andresen"/>
    <d v="2019-06-04T09:40:12"/>
    <n v="1"/>
    <s v="PT;9;117;1575"/>
    <n v="360"/>
    <d v="2019-06-12T17:00:00"/>
    <n v="1"/>
    <x v="1"/>
    <x v="0"/>
    <x v="22"/>
  </r>
  <r>
    <x v="13"/>
    <n v="501294104"/>
    <n v="168022"/>
    <s v="Contrato de aluguer da viatura pesada de recolha de contentores de resÃ­duos sÃ³lidos urbanos de 20mÂ³, matrÃ­cula 98-QV-77"/>
    <d v="2019-06-04T09:44:29"/>
    <n v="1"/>
    <s v="PT;16;245;2623"/>
    <n v="360"/>
    <d v="2019-06-07T23:59:00"/>
    <n v="1"/>
    <x v="1"/>
    <x v="0"/>
    <x v="22"/>
  </r>
  <r>
    <x v="13"/>
    <n v="501294104"/>
    <n v="168023"/>
    <s v="SERVIÃ‡OS DE SEGURANÃ‡A PRIVADA PARA O ATENDIMENTO DO EDIFICIO SADO"/>
    <d v="2019-06-04T09:47:13"/>
    <n v="13"/>
    <s v="PT;16;245;321"/>
    <n v="360"/>
    <d v="2019-06-07T23:59:00"/>
    <n v="1"/>
    <x v="1"/>
    <x v="0"/>
    <x v="22"/>
  </r>
  <r>
    <x v="33"/>
    <n v="505170876"/>
    <n v="168024"/>
    <s v="Fornecimento de livros de CarlÃ£o, Narciso Moreira, Rita Redshoes e Ana Bacalhau"/>
    <d v="2019-06-04T09:55:20"/>
    <n v="1"/>
    <s v="PT;9;117;1575"/>
    <n v="360"/>
    <d v="2019-06-12T17:00:00"/>
    <n v="1"/>
    <x v="1"/>
    <x v="0"/>
    <x v="22"/>
  </r>
  <r>
    <x v="9"/>
    <n v="506173968"/>
    <n v="168025"/>
    <s v="SERVIÃ‡O PARA EXECUÃ‡ÃƒO DA SUSPENSÃƒO DE ABASTECIMENTO DE ÃGUA"/>
    <d v="2019-06-04T10:16:55"/>
    <n v="13"/>
    <s v="PT;16;243;261"/>
    <n v="360"/>
    <d v="2019-06-09T18:00:00"/>
    <n v="1"/>
    <x v="1"/>
    <x v="0"/>
    <x v="22"/>
  </r>
  <r>
    <x v="39"/>
    <n v="680015019"/>
    <n v="168026"/>
    <s v="RealizaÃ§Ã£o de um espetÃ¡culo, no Ã¢mbito das comemoraÃ§Ãµes do 40.Âº AniversÃ¡rio do MunicÃ­pio da Amadora, a realizar no dia 14 de setembro de 2019"/>
    <d v="2019-06-04T10:17:12"/>
    <n v="1"/>
    <s v="PT;12;174;223"/>
    <n v="360"/>
    <d v="2019-06-10T16:00:00"/>
    <n v="1"/>
    <x v="5"/>
    <x v="0"/>
    <x v="22"/>
  </r>
  <r>
    <x v="252"/>
    <n v="600006441"/>
    <n v="168027"/>
    <s v="ServiÃ§os de desenvolvimento de software, implementaÃ§Ã£o e suporte aplicacional do Sistema de InformaÃ§Ã£o do Sector Empresarial do Estado - SISEE"/>
    <d v="2019-06-04T10:23:37"/>
    <n v="3"/>
    <s v="PT;12;165;2021"/>
    <n v="340"/>
    <d v="2019-07-06T23:59:00"/>
    <n v="1"/>
    <x v="2"/>
    <x v="0"/>
    <x v="22"/>
  </r>
  <r>
    <x v="9"/>
    <n v="506173968"/>
    <n v="168028"/>
    <s v="AquisiÃ§Ã£o de ServiÃ§os de Sondagens GeotÃ©cnicas (Estudo GeolÃ³gico e GeotÃ©cnico)"/>
    <d v="2019-06-04T10:26:12"/>
    <n v="1"/>
    <s v="PT;16;243;2615"/>
    <n v="360"/>
    <d v="2019-06-10T17:00:00"/>
    <n v="1"/>
    <x v="1"/>
    <x v="0"/>
    <x v="22"/>
  </r>
  <r>
    <x v="39"/>
    <n v="680015019"/>
    <n v="168029"/>
    <s v="AquisiÃ§Ã£o de ServiÃ§os de Apoio TÃ©cnico Ã  TelegestÃ£o."/>
    <d v="2019-06-04T10:26:50"/>
    <n v="13"/>
    <s v="PT;12;169;2057"/>
    <n v="5"/>
    <d v="2019-06-10T23:59:00"/>
    <n v="1"/>
    <x v="5"/>
    <x v="0"/>
    <x v="22"/>
  </r>
  <r>
    <x v="3"/>
    <n v="500051054"/>
    <n v="168030"/>
    <s v="A presente empreitada tem por objectivo a execuÃ§Ã£o de trabalhos diversos, na UniÃ£o de Freguesias de Charneca de Caparica e Sobreda, ao nÃ­vel da execuÃ§Ã£o e conservaÃ§Ã£o de calÃ§adas, execuÃ§Ã£o de muros e muretes, colocaÃ§Ã£o de equipamentos infantis e mobiliÃ¡rio urbano, ajardinamentos, rede de rega, plantaÃ§Ãµes e sementeiras, manutenÃ§Ã£o e conservaÃ§Ã£o de Ã¡reas verdes, instalaÃ§Ãµes elÃ©ctricas, entre outros."/>
    <d v="2019-06-04T10:27:39"/>
    <n v="13"/>
    <s v="PT;16;236;2581"/>
    <n v="340"/>
    <d v="2019-07-10T19:00:00"/>
    <n v="1"/>
    <x v="1"/>
    <x v="0"/>
    <x v="22"/>
  </r>
  <r>
    <x v="11"/>
    <n v="506614913"/>
    <n v="168031"/>
    <s v="RequalificaÃ§Ã£o de espaÃ§o urbano, a nÃ­vel de pavimentos, reformulaÃ§Ã£o de rede viÃ¡ria e pedonal e do mobiliÃ¡rio existente na Ã¡rea de intervenÃ§Ã£o, de acordo com Mapa de Quantidades de Trabalho."/>
    <d v="2019-06-04T10:32:32"/>
    <n v="13"/>
    <s v="PT;12;173;2087"/>
    <n v="340"/>
    <d v="2019-06-17T23:59:00"/>
    <n v="1"/>
    <x v="1"/>
    <x v="0"/>
    <x v="22"/>
  </r>
  <r>
    <x v="70"/>
    <n v="506791220"/>
    <n v="168032"/>
    <s v="SubstituiÃ§Ã£o das lÃ¢mpadas fluorescentes do tipo E8 existentes atualmente em 21 Escolas BÃ¡sicas do 1Âº ciclo e 6 Jardins InfÃ¢ncia do Concelho"/>
    <d v="2019-06-04T10:42:17"/>
    <n v="13"/>
    <s v="PT;16;239;78"/>
    <n v="360"/>
    <d v="2019-06-11T23:59:00"/>
    <n v="1"/>
    <x v="1"/>
    <x v="0"/>
    <x v="22"/>
  </r>
  <r>
    <x v="253"/>
    <n v="502046830"/>
    <n v="168033"/>
    <m/>
    <d v="2019-06-04T10:47:33"/>
    <n v="1"/>
    <s v="PT;1;1;232"/>
    <n v="400"/>
    <d v="2018-11-05T23:59:00"/>
    <n v="1"/>
    <x v="1"/>
    <x v="0"/>
    <x v="22"/>
  </r>
  <r>
    <x v="2"/>
    <n v="503539473"/>
    <n v="168034"/>
    <s v="PRESTAÃ‡ÃƒO DE SERVIÃ‡OS DE GESTÃƒO DE FROTAS VIA INTERNET, BASEADO EM TECNOLOGIA GPS, SOBRE REDES MÃ“VEIS DE COMUNICAÃ‡ÃƒO GSM/GPRS POR UM PERIODO DE QUATRO ANOS"/>
    <d v="2019-06-04T11:02:52"/>
    <n v="3"/>
    <s v="PT;9;111;1551"/>
    <n v="340"/>
    <d v="2019-06-19T23:59:00"/>
    <n v="1"/>
    <x v="1"/>
    <x v="0"/>
    <x v="22"/>
  </r>
  <r>
    <x v="2"/>
    <n v="503539473"/>
    <n v="168035"/>
    <s v="Fornecimento de serviÃ§os de manutenÃ§Ã£o completa das escadas mecÃ¢nicas da PraÃ§a dos Pescadores, por 1095 dias"/>
    <d v="2019-06-04T11:08:40"/>
    <n v="3"/>
    <s v="PT;9;111;1548"/>
    <n v="5"/>
    <d v="2019-06-13T23:59:00"/>
    <n v="1"/>
    <x v="1"/>
    <x v="0"/>
    <x v="22"/>
  </r>
  <r>
    <x v="67"/>
    <n v="600013855"/>
    <n v="168036"/>
    <s v="AquisiÃ§Ã£o de um Sistema de GestÃ£o de Arquivo Digital para a SGMF"/>
    <d v="2019-06-04T11:25:22"/>
    <n v="3"/>
    <s v="PT;1;1;232"/>
    <n v="340"/>
    <d v="2019-06-18T18:00:00"/>
    <n v="1"/>
    <x v="2"/>
    <x v="0"/>
    <x v="22"/>
  </r>
  <r>
    <x v="13"/>
    <n v="501294104"/>
    <n v="168037"/>
    <s v="SERVIÃ‡OS DE HOMOLOGAÃ‡ÃƒO DOS ORTOFOTOMAPAS Ã€ ESCALA DE 1:5.000, NO Ã‚MBITO DO PDM"/>
    <d v="2019-06-04T11:30:41"/>
    <n v="13"/>
    <s v="PT;16;245;321"/>
    <n v="360"/>
    <d v="2019-06-10T23:59:00"/>
    <n v="1"/>
    <x v="1"/>
    <x v="0"/>
    <x v="22"/>
  </r>
  <r>
    <x v="0"/>
    <n v="508481287"/>
    <n v="168039"/>
    <s v="AquisiÃ§Ã£o de mangas de pressÃ£o de soros para ArmazÃ©m - ServiÃ§o de InstalaÃ§Ãµes e Equipamentos"/>
    <d v="2019-06-04T11:33:02"/>
    <n v="13"/>
    <s v="PT;12;165;2010"/>
    <n v="5"/>
    <d v="2019-06-12T17:00:00"/>
    <n v="1"/>
    <x v="0"/>
    <x v="0"/>
    <x v="22"/>
  </r>
  <r>
    <x v="39"/>
    <n v="680015019"/>
    <n v="168042"/>
    <s v="AQUISIÃ‡ÃƒO DE SERVIÃ‡OS NO AMBITO DA CERTIFICAÃ‡ÃƒO LEGAL DE CONTAS DOS SIMAS, NO TRIÃ‰NIO 2019 - 2021"/>
    <d v="2019-06-04T11:44:27"/>
    <n v="13"/>
    <s v="PT;12;169;271"/>
    <n v="360"/>
    <d v="2019-06-12T16:00:00"/>
    <n v="1"/>
    <x v="5"/>
    <x v="0"/>
    <x v="22"/>
  </r>
  <r>
    <x v="114"/>
    <n v="505584760"/>
    <n v="168043"/>
    <s v="AquisiÃ§Ã£o de serviÃ§os para lavagem e desinfeÃ§Ã£o de contentores de resÃ­duos sÃ³lidos urbanos"/>
    <d v="2019-06-04T11:46:42"/>
    <n v="3"/>
    <s v="PT;4;39;146"/>
    <n v="360"/>
    <d v="2019-06-20T23:59:00"/>
    <n v="1"/>
    <x v="1"/>
    <x v="0"/>
    <x v="22"/>
  </r>
  <r>
    <x v="69"/>
    <n v="506821480"/>
    <n v="168044"/>
    <s v="PAVIMENTAÃ‡Ã•ES NA FREGUESIA DE ALCOENTRE"/>
    <d v="2019-06-04T11:47:29"/>
    <n v="13"/>
    <s v="PT;12;162;1982"/>
    <n v="340"/>
    <d v="2019-06-12T23:59:00"/>
    <n v="1"/>
    <x v="1"/>
    <x v="0"/>
    <x v="22"/>
  </r>
  <r>
    <x v="164"/>
    <n v="504300156"/>
    <n v="168045"/>
    <s v="AquisiÃ§Ã£o de serviÃ§os de limpeza do PavilhÃ£o do Conhecimento - Centro CiÃªncia Viva."/>
    <d v="2019-06-04T11:53:01"/>
    <n v="13"/>
    <s v="PT;12;165;2018"/>
    <n v="360"/>
    <d v="2019-06-13T17:00:00"/>
    <n v="1"/>
    <x v="2"/>
    <x v="0"/>
    <x v="22"/>
  </r>
  <r>
    <x v="60"/>
    <n v="504394029"/>
    <n v="168047"/>
    <m/>
    <d v="2019-06-04T11:54:38"/>
    <n v="3"/>
    <s v="PT;1;1;232"/>
    <n v="400"/>
    <m/>
    <n v="1"/>
    <x v="2"/>
    <x v="0"/>
    <x v="22"/>
  </r>
  <r>
    <x v="13"/>
    <n v="501294104"/>
    <n v="168048"/>
    <s v="REQUALIFICAÃ‡ÃƒO DO PARQUE INFANTIL DO BONFIM Â¿ PAVIMENTO"/>
    <d v="2019-06-04T11:56:34"/>
    <n v="1"/>
    <s v="PT;16;245;321"/>
    <n v="360"/>
    <d v="2019-06-10T23:59:00"/>
    <n v="1"/>
    <x v="1"/>
    <x v="0"/>
    <x v="22"/>
  </r>
  <r>
    <x v="0"/>
    <n v="508481287"/>
    <n v="168049"/>
    <s v="AquisiÃ§Ã£o de serviÃ§os de reparaÃ§Ã£o do chiller n.Âº 1 do Bloco OperatÃ³rio - hospital Pulido Valente"/>
    <d v="2019-06-04T12:02:41"/>
    <n v="1"/>
    <s v="PT;12;165;2010"/>
    <n v="360"/>
    <d v="2019-06-06T18:00:00"/>
    <n v="1"/>
    <x v="0"/>
    <x v="0"/>
    <x v="22"/>
  </r>
  <r>
    <x v="13"/>
    <n v="501294104"/>
    <n v="168057"/>
    <s v="REQUALIFICAÃ‡ÃƒO DO PARQUE INFANTIL DO BONFIM Â¿ EQUIPAMENTOS INFANTIS E PAINEL INFORMATIVO"/>
    <d v="2019-06-04T12:19:42"/>
    <n v="1"/>
    <s v="PT;16;245;321"/>
    <n v="340"/>
    <d v="2019-06-10T23:59:00"/>
    <n v="1"/>
    <x v="1"/>
    <x v="0"/>
    <x v="22"/>
  </r>
  <r>
    <x v="8"/>
    <n v="505187531"/>
    <n v="168059"/>
    <s v="AQUISIÃ‡ÃƒO DE SERVIÃ‡OS PARA ELABORAÃ‡ÃƒO DE PROJETO DE ARQUITETURA E ESPECIALIDADES PARA INTERVENÃ‡ÃƒO NO CASAL SALOIO EM OUTEIRO DE POLIMA"/>
    <d v="2019-06-04T13:01:17"/>
    <n v="13"/>
    <s v="PT;12;164;42"/>
    <n v="360"/>
    <d v="2019-06-24T23:59:00"/>
    <n v="1"/>
    <x v="1"/>
    <x v="0"/>
    <x v="22"/>
  </r>
  <r>
    <x v="2"/>
    <n v="503539473"/>
    <n v="168060"/>
    <s v="Empreitada de remodelaÃ§Ã£o da rua 5 de Outubro Â¿ Fase 2"/>
    <d v="2019-06-04T13:28:56"/>
    <n v="3"/>
    <s v="PT;9;111;1551"/>
    <n v="360"/>
    <d v="2019-06-21T23:59:00"/>
    <n v="1"/>
    <x v="1"/>
    <x v="0"/>
    <x v="22"/>
  </r>
  <r>
    <x v="2"/>
    <n v="503539473"/>
    <n v="168061"/>
    <s v="AquisiÃ§Ã£o de sistema de antenas WIFI"/>
    <d v="2019-06-04T13:46:07"/>
    <n v="13"/>
    <s v="PT;9;111;105"/>
    <n v="360"/>
    <d v="2019-06-10T23:59:00"/>
    <n v="1"/>
    <x v="1"/>
    <x v="0"/>
    <x v="22"/>
  </r>
  <r>
    <x v="7"/>
    <n v="508666236"/>
    <n v="168062"/>
    <s v="AquisiÃ§Ã£o de serviÃ§os de banda larga mÃ³vel para o Turismo de Portugal, I.P"/>
    <d v="2019-06-04T14:02:13"/>
    <n v="1"/>
    <s v="PT;1;1;232"/>
    <n v="360"/>
    <d v="2019-06-07T23:59:00"/>
    <n v="1"/>
    <x v="2"/>
    <x v="0"/>
    <x v="22"/>
  </r>
  <r>
    <x v="29"/>
    <n v="512012814"/>
    <n v="168063"/>
    <s v="NIPG: 15296/19-AquisiÃ§Ã£o de serviÃ§os de promoÃ§Ã£o, organizaÃ§Ã£o e realizaÃ§Ã£o do evento &quot;Festa do Baleeiro&quot;2019"/>
    <d v="2019-06-04T14:04:41"/>
    <n v="1"/>
    <s v="S. Vicente Ferreira (Ponta Delgada)"/>
    <n v="400"/>
    <d v="2019-06-15T23:59:00"/>
    <n v="1"/>
    <x v="1"/>
    <x v="0"/>
    <x v="22"/>
  </r>
  <r>
    <x v="69"/>
    <n v="506821480"/>
    <n v="168065"/>
    <s v="ConstruÃ§Ã£o de Muro no Jardim do EspÃ­rito Santo em Azambuja"/>
    <d v="2019-06-04T14:09:40"/>
    <n v="13"/>
    <s v="PT;12;162;1985"/>
    <n v="300"/>
    <d v="2019-06-12T23:59:00"/>
    <n v="1"/>
    <x v="1"/>
    <x v="0"/>
    <x v="22"/>
  </r>
  <r>
    <x v="69"/>
    <n v="506821480"/>
    <n v="168066"/>
    <s v="Pintura da escola InocÃªncio Carrilho Lopes"/>
    <d v="2019-06-04T14:13:47"/>
    <n v="13"/>
    <s v="PT;1;1;232"/>
    <n v="340"/>
    <d v="2019-06-20T23:59:00"/>
    <n v="1"/>
    <x v="1"/>
    <x v="0"/>
    <x v="22"/>
  </r>
  <r>
    <x v="12"/>
    <n v="506187543"/>
    <n v="168067"/>
    <s v="RecuperaÃ§Ã£o de equipamentos e infraestruturas com vista ao arranque dos furos de Fonte da Vaca, compreendendo a execuÃ§Ã£o de trabalhos de reparaÃ§Ã£o de equipamentos, autÃ³matos e consolas associadas a furos de captaÃ§Ã£o de Ã¡gua potÃ¡vel."/>
    <d v="2019-06-04T14:16:41"/>
    <n v="1"/>
    <s v="PT;16;241;2601"/>
    <n v="340"/>
    <d v="2019-06-08T23:59:00"/>
    <n v="1"/>
    <x v="1"/>
    <x v="0"/>
    <x v="22"/>
  </r>
  <r>
    <x v="2"/>
    <n v="503539473"/>
    <n v="168069"/>
    <s v="Fornecimento de materiais para manutenÃ§Ã£o de semÃ¡foros"/>
    <d v="2019-06-04T14:21:34"/>
    <n v="13"/>
    <s v="PT;9;111;1551"/>
    <n v="340"/>
    <d v="2019-07-09T23:59:00"/>
    <n v="1"/>
    <x v="1"/>
    <x v="0"/>
    <x v="22"/>
  </r>
  <r>
    <x v="9"/>
    <n v="506173968"/>
    <n v="168070"/>
    <s v="AquisiÃ§Ã£o de ServiÃ§os de Sondagens GeotÃ©cnicas (Estudo GeolÃ³gico e GeotÃ©cnico)"/>
    <d v="2019-06-04T14:27:09"/>
    <n v="1"/>
    <s v="PT;16;243;2615"/>
    <n v="360"/>
    <d v="2019-06-10T17:00:00"/>
    <n v="1"/>
    <x v="1"/>
    <x v="0"/>
    <x v="22"/>
  </r>
  <r>
    <x v="3"/>
    <n v="500051054"/>
    <n v="168072"/>
    <s v="A empreitada contempla a cintagem das paredes do tanque com cabos de aÃ§o, dotados de esticadores (pelo exterior); o preenchimento das juntas entre blocos de pedra com material hidroexpansivo, apÃ³s remoÃ§Ã£o do preenchimento existente; a execuÃ§Ã£o de camada de impermeabilizaÃ§Ã£o da superfÃ­cie interior do tanque e a impermeabilizaÃ§Ã£o da superfÃ­cie exterior dos blocos de pedra que compÃµem as paredes do tanque07"/>
    <d v="2019-06-04T14:44:50"/>
    <n v="1"/>
    <s v="PT;16;236;2579"/>
    <n v="340"/>
    <d v="2019-06-13T19:00:00"/>
    <n v="1"/>
    <x v="1"/>
    <x v="0"/>
    <x v="22"/>
  </r>
  <r>
    <x v="3"/>
    <n v="500051054"/>
    <n v="168074"/>
    <s v="A presente empreitada tem por objectivo a execuÃ§Ã£o de trabalhos diversos ao nÃ­vel da consolidaÃ§Ã£o e reparaÃ§Ã£o de muros de suporte na via pÃºblica. Os trabalhos serÃ£o realizados em vÃ¡rios locais do MunicÃ­pio que necessitem de intervenÃ§Ã£o de melhoramento ou reparaÃ§Ãµes e inclui ainda trabalhos diversos de reposiÃ§Ã£o de pavimentos, pinturas, execuÃ§Ã£o de rebocos, colocaÃ§Ã£o de lancis, vedaÃ§Ãµes, impermeabilizaÃ§Ãµes, desvio de infraestruturas entre outros."/>
    <d v="2019-06-04T14:46:58"/>
    <n v="13"/>
    <s v="PT;16;236;230"/>
    <n v="340"/>
    <d v="2019-07-10T19:00:00"/>
    <n v="1"/>
    <x v="1"/>
    <x v="0"/>
    <x v="22"/>
  </r>
  <r>
    <x v="69"/>
    <n v="506821480"/>
    <n v="168075"/>
    <s v="DIOM/E40/2019 RecuperaÃ§Ã£o do parque infantil do S. SebastiÃ£o"/>
    <d v="2019-06-04T14:50:56"/>
    <n v="1"/>
    <s v="PT;12;162;1985"/>
    <n v="340"/>
    <d v="2019-06-09T23:59:00"/>
    <n v="1"/>
    <x v="1"/>
    <x v="0"/>
    <x v="22"/>
  </r>
  <r>
    <x v="0"/>
    <n v="508481287"/>
    <n v="168076"/>
    <s v="Fornecimento e montagem de cortinados hospitalares para diversos ServiÃ§os do Centro Hospitalar UniversitÃ¡rio de Lisboa Norte, E.P.E."/>
    <d v="2019-06-04T14:51:14"/>
    <n v="13"/>
    <s v="PT;12;165;2010"/>
    <n v="360"/>
    <d v="2019-06-14T17:00:00"/>
    <n v="1"/>
    <x v="0"/>
    <x v="0"/>
    <x v="22"/>
  </r>
  <r>
    <x v="37"/>
    <n v="504293125"/>
    <n v="168078"/>
    <s v="SubstituiÃ§Ã£o das Guardas das estradas e Galerias no Centro de ExposiÃ§Ãµes de Odivelas"/>
    <d v="2019-06-04T14:56:10"/>
    <n v="1"/>
    <s v="PT;12;175;2097"/>
    <n v="360"/>
    <d v="2019-06-13T23:59:00"/>
    <n v="1"/>
    <x v="1"/>
    <x v="0"/>
    <x v="22"/>
  </r>
  <r>
    <x v="38"/>
    <n v="505309939"/>
    <n v="168080"/>
    <s v="RequalificaÃ§Ã£o e manutenÃ§Ã£o do guindaste marion e do cais - passadiÃ§o da descarga do peixe no Museu Municipal"/>
    <d v="2019-06-04T14:57:41"/>
    <n v="13"/>
    <s v="PT;9;121;1594"/>
    <n v="360"/>
    <d v="2019-06-12T16:30:00"/>
    <n v="1"/>
    <x v="1"/>
    <x v="0"/>
    <x v="22"/>
  </r>
  <r>
    <x v="17"/>
    <n v="505456010"/>
    <n v="168083"/>
    <s v="PrestaÃ§Ã£o de ServiÃ§os de agenciamento das Viagens dos Convidados do 30Âº Amadora BD"/>
    <d v="2019-06-04T15:00:32"/>
    <n v="1"/>
    <s v="PT;12;174;223"/>
    <n v="360"/>
    <d v="2019-06-07T23:59:00"/>
    <n v="1"/>
    <x v="1"/>
    <x v="0"/>
    <x v="22"/>
  </r>
  <r>
    <x v="146"/>
    <n v="506659968"/>
    <n v="168086"/>
    <s v="RequalificaÃ§Ã£o de EdifÃ­cio da Casa Paroquial para CriaÃ§Ã£o de HabitaÃ§Ã£o Social TemporÃ¡ria &quot;Casa do Adro&quot;"/>
    <d v="2019-06-04T15:11:36"/>
    <n v="13"/>
    <s v="PT;13;182;2124"/>
    <n v="400"/>
    <d v="1970-01-01T17:30:00"/>
    <n v="1"/>
    <x v="1"/>
    <x v="0"/>
    <x v="22"/>
  </r>
  <r>
    <x v="13"/>
    <n v="501294104"/>
    <n v="168088"/>
    <s v="PRESTAÃ‡ÃƒO DE SERVIÃ‡OS PARA FORNECIMENTO CONTINUO DE VINHOS PARA A CASA DA BAÃA."/>
    <d v="2019-06-04T15:17:08"/>
    <n v="1"/>
    <s v="PT;16;245;2623"/>
    <n v="360"/>
    <d v="2019-09-24T12:00:00"/>
    <n v="1"/>
    <x v="1"/>
    <x v="0"/>
    <x v="22"/>
  </r>
  <r>
    <x v="90"/>
    <n v="503541567"/>
    <n v="168090"/>
    <m/>
    <d v="2019-06-04T15:20:13"/>
    <n v="13"/>
    <s v="PT;1;1;232"/>
    <n v="400"/>
    <m/>
    <n v="1"/>
    <x v="1"/>
    <x v="0"/>
    <x v="22"/>
  </r>
  <r>
    <x v="90"/>
    <n v="503541567"/>
    <n v="168091"/>
    <s v="Empreitada 156/GEBALIS/2019 - Bairro Vale de AlcÃ¢ntara, Avenida Ceuta Sul Lote 1 - 4ÂºD (T2) / Avenida Ceuta Sul Lote 3 Â¿ 4ÂºA (T2) - ReabilitaÃ§Ã£o de fogos municipais"/>
    <d v="2019-06-04T15:21:19"/>
    <n v="13"/>
    <s v="PT;12;165;2001"/>
    <n v="340"/>
    <d v="2019-07-03T23:59:00"/>
    <n v="1"/>
    <x v="1"/>
    <x v="0"/>
    <x v="22"/>
  </r>
  <r>
    <x v="75"/>
    <n v="512096481"/>
    <n v="168093"/>
    <m/>
    <d v="2019-06-04T15:28:31"/>
    <n v="3"/>
    <s v="PT;1;1;232"/>
    <n v="400"/>
    <m/>
    <n v="1"/>
    <x v="1"/>
    <x v="0"/>
    <x v="22"/>
  </r>
  <r>
    <x v="2"/>
    <n v="503539473"/>
    <n v="168094"/>
    <s v="AquisiÃ§Ã£o de 11.000 Photoflyers para PromoÃ§Ã£o dos Eventos do MunicÃ­pio de Albufeira"/>
    <d v="2019-06-04T15:28:59"/>
    <n v="1"/>
    <s v="PT;1;1;232"/>
    <n v="360"/>
    <d v="2019-06-07T23:59:00"/>
    <n v="1"/>
    <x v="1"/>
    <x v="0"/>
    <x v="22"/>
  </r>
  <r>
    <x v="17"/>
    <n v="505456010"/>
    <n v="168095"/>
    <s v="ContrataÃ§Ã£o de Seguros de Obras de Arte Â¿ Amadora BD e fornecimento contÃ­nuo para outras iniciativas"/>
    <d v="2019-06-04T15:29:57"/>
    <n v="1"/>
    <s v="PT;12;174;223"/>
    <n v="360"/>
    <d v="2019-06-11T23:59:00"/>
    <n v="1"/>
    <x v="1"/>
    <x v="0"/>
    <x v="22"/>
  </r>
  <r>
    <x v="69"/>
    <n v="506821480"/>
    <n v="168096"/>
    <s v="DIOM/E16/2019 Reordenamento da rua da liberdade, Aveiras de Baixo"/>
    <d v="2019-06-04T15:30:16"/>
    <n v="13"/>
    <s v="PT;12;162;1983"/>
    <n v="340"/>
    <d v="2019-06-12T23:59:00"/>
    <n v="1"/>
    <x v="1"/>
    <x v="0"/>
    <x v="22"/>
  </r>
  <r>
    <x v="39"/>
    <n v="680015019"/>
    <n v="168098"/>
    <s v="Projeto de EducaÃ§Ã£o Ambiental Para a Sustentabilidade dos SIMAS de Oeiras e Amadora, para o ano letivo 2019/2020."/>
    <d v="2019-06-04T15:33:05"/>
    <n v="3"/>
    <s v="PT;12;169;2057"/>
    <n v="360"/>
    <d v="2019-06-14T23:59:00"/>
    <n v="1"/>
    <x v="5"/>
    <x v="0"/>
    <x v="22"/>
  </r>
  <r>
    <x v="12"/>
    <n v="506187543"/>
    <n v="168099"/>
    <s v="Limpeza dos recintos de eventos festivos - 2019"/>
    <d v="2019-06-04T15:34:09"/>
    <n v="13"/>
    <s v="PT;16;241;132"/>
    <n v="340"/>
    <d v="2019-06-16T23:59:00"/>
    <n v="1"/>
    <x v="1"/>
    <x v="0"/>
    <x v="22"/>
  </r>
  <r>
    <x v="14"/>
    <n v="501144218"/>
    <n v="168100"/>
    <s v="Reabilitar pavimentos degradados ou danificados na sequÃªncia de intervenÃ§Ãµes realizadas no Ã¢mbito da rede de saneamento"/>
    <d v="2019-06-04T15:35:19"/>
    <n v="13"/>
    <s v="PT;16;244;244"/>
    <n v="360"/>
    <d v="2019-06-14T23:59:00"/>
    <n v="1"/>
    <x v="1"/>
    <x v="0"/>
    <x v="22"/>
  </r>
  <r>
    <x v="86"/>
    <n v="501273433"/>
    <n v="168101"/>
    <s v="CONSTRUÃ‡ÃƒO DA PONTE D. MANUEL NO CASAL BRANCO"/>
    <d v="2019-06-04T15:35:43"/>
    <n v="3"/>
    <s v="PT;15;214;2450"/>
    <n v="360"/>
    <d v="2019-06-24T23:59:00"/>
    <n v="1"/>
    <x v="1"/>
    <x v="0"/>
    <x v="22"/>
  </r>
  <r>
    <x v="13"/>
    <n v="501294104"/>
    <n v="168102"/>
    <s v="PRESTAÃ‡ÃƒO DE SERVIÃ‡OS PARA FORNECIMENTO CONTINUO DE CAFÃ‰, CHÃ E PRODUTOS DE CAFETARIA PARA A CASA DA BAÃA."/>
    <d v="2019-06-04T15:35:56"/>
    <n v="1"/>
    <s v="PT;16;245;2623"/>
    <n v="360"/>
    <d v="2019-06-11T23:59:00"/>
    <n v="1"/>
    <x v="1"/>
    <x v="0"/>
    <x v="22"/>
  </r>
  <r>
    <x v="132"/>
    <n v="507023129"/>
    <n v="168104"/>
    <s v="Empreitada do HUB Beato - Rua da ManutenÃ§Ã£o - ConstruÃ§Ã£o da ligaÃ§Ã£o Ã  avenida Infante D.Henrrique, incluindo entrecruzamento"/>
    <d v="2019-06-04T15:37:53"/>
    <n v="3"/>
    <s v="PT;12;165;2002"/>
    <n v="360"/>
    <d v="2019-07-26T17:00:00"/>
    <n v="1"/>
    <x v="2"/>
    <x v="0"/>
    <x v="22"/>
  </r>
  <r>
    <x v="3"/>
    <n v="500051054"/>
    <n v="168105"/>
    <s v="AquisiÃ§Ã£o de compostores domÃ©sticos"/>
    <d v="2019-06-04T15:38:12"/>
    <n v="13"/>
    <s v="PT;1;1;232"/>
    <n v="360"/>
    <d v="2019-06-07T19:00:00"/>
    <n v="1"/>
    <x v="1"/>
    <x v="0"/>
    <x v="22"/>
  </r>
  <r>
    <x v="54"/>
    <n v="501202021"/>
    <n v="168108"/>
    <s v="PrestaÃ§Ã£o de ServiÃ§os para a realizaÃ§Ã£o da AvaliaÃ§Ã£o Ambiental EstratÃ©gica do &quot;Plano EstratÃ©gico para a criaÃ§Ã£o do Ocean Campus, de PedrouÃ§os ao Jamor&quot;"/>
    <d v="2019-06-04T15:50:58"/>
    <n v="3"/>
    <s v="PT;12;165;2016"/>
    <n v="360"/>
    <d v="2019-06-25T23:59:00"/>
    <n v="1"/>
    <x v="7"/>
    <x v="0"/>
    <x v="22"/>
  </r>
  <r>
    <x v="38"/>
    <n v="505309939"/>
    <n v="168110"/>
    <s v="AquisiÃ§Ã£o de serviÃ§os para implementaÃ§Ã£o de Rede PrimÃ¡ria"/>
    <d v="2019-06-04T16:07:42"/>
    <n v="1"/>
    <s v="PT;9;121;274"/>
    <n v="360"/>
    <d v="2019-06-07T16:30:00"/>
    <n v="1"/>
    <x v="1"/>
    <x v="0"/>
    <x v="22"/>
  </r>
  <r>
    <x v="21"/>
    <n v="506609553"/>
    <n v="168111"/>
    <m/>
    <d v="2019-06-04T16:13:01"/>
    <n v="3"/>
    <s v="PT;1;1;232"/>
    <n v="400"/>
    <m/>
    <n v="1"/>
    <x v="1"/>
    <x v="0"/>
    <x v="22"/>
  </r>
  <r>
    <x v="3"/>
    <n v="500051054"/>
    <n v="168112"/>
    <s v="AquisiÃ§Ã£o de utensÃ­lios para a Higiene Urbana"/>
    <d v="2019-06-04T16:17:00"/>
    <n v="13"/>
    <s v="PT;1;1;232"/>
    <n v="360"/>
    <d v="2019-06-09T19:00:00"/>
    <n v="1"/>
    <x v="1"/>
    <x v="0"/>
    <x v="22"/>
  </r>
  <r>
    <x v="39"/>
    <n v="680015019"/>
    <n v="168113"/>
    <s v="AvaliaÃ§Ã£o de MÃ¡quinas e Equipamentos no Departamento de GestÃ£o e ExploraÃ§Ã£o de Redes"/>
    <d v="2019-06-04T16:18:37"/>
    <n v="13"/>
    <s v="PT;12;169;271"/>
    <n v="360"/>
    <d v="2019-06-11T16:00:00"/>
    <n v="1"/>
    <x v="5"/>
    <x v="0"/>
    <x v="22"/>
  </r>
  <r>
    <x v="132"/>
    <n v="507023129"/>
    <n v="168115"/>
    <s v="AQUISIÃ‡ÃƒO DE SERVIÃ‡OS PARA A FISCALIZAÃ‡ÃƒO E COORDENAÃ‡ÃƒO DE SEGURANÃ‡A EM OBRA DA EMPREITADA 48/DMPO/DPCE/17 Â¿ REMODELAÃ‡ÃƒO DO EDIFÃCIO DA COZINHA E REFEITÃ“RIO DA EB NÂº 6 SANTO CONDESTÃVEL"/>
    <d v="2019-06-04T16:32:43"/>
    <n v="13"/>
    <s v="PT;12;165;2015"/>
    <n v="360"/>
    <d v="2019-06-12T17:00:00"/>
    <n v="1"/>
    <x v="2"/>
    <x v="0"/>
    <x v="22"/>
  </r>
  <r>
    <x v="75"/>
    <n v="512096481"/>
    <n v="168117"/>
    <s v="AQUISIÃ‡ÃƒO DE EQUIPAMENTO REVOLVEDOR DE COMPOSTO"/>
    <d v="2019-06-04T16:38:39"/>
    <n v="3"/>
    <s v="PT;20;313;1331"/>
    <n v="1"/>
    <d v="2019-02-18T18:00:00"/>
    <n v="1"/>
    <x v="1"/>
    <x v="0"/>
    <x v="22"/>
  </r>
  <r>
    <x v="14"/>
    <n v="501144218"/>
    <n v="168119"/>
    <s v="LocaÃ§Ã£o de Autocarros para as &quot;FÃ©rias Jovem&quot;"/>
    <d v="2019-06-04T16:43:53"/>
    <n v="13"/>
    <s v="PT;16;244;244"/>
    <n v="360"/>
    <d v="2019-06-09T18:00:00"/>
    <n v="1"/>
    <x v="1"/>
    <x v="0"/>
    <x v="22"/>
  </r>
  <r>
    <x v="13"/>
    <n v="501294104"/>
    <n v="168120"/>
    <s v="PRESTAÃ‡ÃƒO DE SERVIÃ‡OS PARA MANUTENÃ‡ÃƒO, RECUPERAÃ‡ÃƒO DE TRABALHOS NA REDE VIÃRIA (PEDREIRO),PELO PERÃODO DE 12 MESES"/>
    <d v="2019-06-04T16:50:41"/>
    <n v="1"/>
    <s v="PT;16;245;321"/>
    <n v="5"/>
    <d v="2019-08-23T23:59:00"/>
    <n v="1"/>
    <x v="1"/>
    <x v="0"/>
    <x v="22"/>
  </r>
  <r>
    <x v="14"/>
    <n v="501144218"/>
    <n v="168121"/>
    <s v="Reabilitar pavimentos degradados ou danificados na sequÃªncia de intervenÃ§Ãµes realizadas no Ã¢mbito da rede de saneamento"/>
    <d v="2019-06-04T17:44:44"/>
    <n v="13"/>
    <s v="PT;16;244;244"/>
    <n v="1"/>
    <d v="1970-01-01T23:59:00"/>
    <n v="1"/>
    <x v="1"/>
    <x v="0"/>
    <x v="22"/>
  </r>
  <r>
    <x v="8"/>
    <n v="505187531"/>
    <n v="168122"/>
    <s v="Proc.Âº 537/DCOP/2019 - AQUISIÃ‡ÃƒO DE SERVIÃ‡OS DE GESTÃƒO DE COMBUSTIVEIS FLORESTAIS JUNTO AOS AGLOMERADOS POPULACIONAIS DE ALDEIA DE JUSO/ATROZELA E CABREIRO/CHARNECA"/>
    <d v="2019-06-04T18:06:25"/>
    <n v="3"/>
    <s v="PT;12;164;42"/>
    <n v="360"/>
    <d v="2019-06-24T23:59:00"/>
    <n v="1"/>
    <x v="1"/>
    <x v="0"/>
    <x v="22"/>
  </r>
  <r>
    <x v="0"/>
    <n v="508481287"/>
    <n v="168127"/>
    <s v="AquisiÃ§Ã£o de material genÃ©rico de eletromecÃ¢nica para o ano 2019."/>
    <d v="2019-06-05T08:12:09"/>
    <n v="13"/>
    <s v="PT;12;165;2010"/>
    <n v="360"/>
    <d v="2019-06-14T17:00:00"/>
    <n v="1"/>
    <x v="0"/>
    <x v="0"/>
    <x v="22"/>
  </r>
  <r>
    <x v="196"/>
    <n v="503956546"/>
    <n v="168128"/>
    <m/>
    <d v="2019-06-05T08:52:15"/>
    <n v="1"/>
    <s v="PT;1;1;232"/>
    <n v="400"/>
    <m/>
    <n v="1"/>
    <x v="1"/>
    <x v="0"/>
    <x v="22"/>
  </r>
  <r>
    <x v="196"/>
    <n v="503956546"/>
    <n v="168129"/>
    <s v="AquisiÃ§Ã£o de equipamentos para expansÃ£o da infraestrutura de comunicaÃ§Ãµes para suporte aos serviÃ§os digitais de modernizaÃ§Ã£o e serviÃ§os ao cidadÃ£o"/>
    <d v="2019-06-05T08:54:57"/>
    <n v="1"/>
    <s v="PT;8;98;1488"/>
    <n v="360"/>
    <d v="2019-06-16T23:59:00"/>
    <n v="1"/>
    <x v="1"/>
    <x v="0"/>
    <x v="22"/>
  </r>
  <r>
    <x v="13"/>
    <n v="501294104"/>
    <n v="168130"/>
    <s v="PRESTAÃ‡ÃƒO DE SERVIÃ‡OS DE ALUGUER MENSAL 3 FACES, INCLUINDO PRODUÃ‡ÃƒO DE IMAGENS E REPOSIÃ‡ÃƒO DE IMAGEM INSTITUCIONAL, PELO PERÃODO DE 36 MESES, DAS ESTRUTURAS OUTDOOR DO LARGO JOSÃ‰ AFONSO E DO BONFIM."/>
    <d v="2019-06-05T09:02:59"/>
    <n v="13"/>
    <s v="PT;16;245;2623"/>
    <n v="360"/>
    <d v="2019-06-11T23:59:00"/>
    <n v="1"/>
    <x v="1"/>
    <x v="0"/>
    <x v="22"/>
  </r>
  <r>
    <x v="39"/>
    <n v="680015019"/>
    <n v="168131"/>
    <s v="AlteraÃ§Ã£o e adaptaÃ§Ã£o de conteÃºdos e-learning - AtualizaÃ§Ã£o de ConteÃºdos e a ConversÃ£o em linguagem SCORM dos 3 mÃ³dulos do Curso Â«Igualdade de GÃ©neroÂ» para a Plataforma Moodle, da Academia SMAIS"/>
    <d v="2019-06-05T09:10:09"/>
    <n v="1"/>
    <s v="PT;12;169;2057"/>
    <n v="360"/>
    <d v="2019-06-11T16:00:00"/>
    <n v="1"/>
    <x v="5"/>
    <x v="0"/>
    <x v="22"/>
  </r>
  <r>
    <x v="70"/>
    <n v="506791220"/>
    <n v="168133"/>
    <s v="Fornecimento e colocaÃ§Ã£o de pisos sintÃ©ticos em parques infantis no Concelho"/>
    <d v="2019-06-05T09:18:01"/>
    <n v="13"/>
    <s v="PT;16;239;78"/>
    <n v="360"/>
    <d v="2019-06-14T23:59:00"/>
    <n v="1"/>
    <x v="1"/>
    <x v="0"/>
    <x v="22"/>
  </r>
  <r>
    <x v="34"/>
    <n v="508069645"/>
    <n v="168134"/>
    <s v="PE_19068_ADB - FORNECIMENTO E SUBSTITUIÃ‡ÃƒO DE COMPONENTES DOS CHILLERS DA ESCOLA SECUNDÃRIA MOUZINHO DA SILVEIRA, EM PORTALEGRE"/>
    <d v="2019-06-05T09:39:52"/>
    <n v="1"/>
    <s v="PT;13;190;2163"/>
    <n v="360"/>
    <d v="2019-06-21T17:00:00"/>
    <n v="1"/>
    <x v="6"/>
    <x v="0"/>
    <x v="22"/>
  </r>
  <r>
    <x v="26"/>
    <n v="680017763"/>
    <n v="168135"/>
    <s v="InstalaÃ§Ã£o de Ponte Rolante no Edificio da DesidrataÃ§Ã£o da ETAR da Mutela"/>
    <d v="2019-06-05T09:49:40"/>
    <n v="13"/>
    <s v="PT;1;1;232"/>
    <n v="360"/>
    <d v="2019-06-24T23:59:00"/>
    <n v="1"/>
    <x v="5"/>
    <x v="0"/>
    <x v="22"/>
  </r>
  <r>
    <x v="224"/>
    <n v="600075818"/>
    <n v="168136"/>
    <s v="AquisiÃ§Ã£o dos ServiÃ§os de VerificaÃ§Ãµes no Local a operaÃ§Ãµes cofinanciados pelo FEDER e FSE no Ã¢mbito do POCRESCAlgarve2020"/>
    <d v="2019-06-05T09:50:59"/>
    <n v="13"/>
    <s v="PT;9;110;291"/>
    <n v="340"/>
    <d v="2019-06-11T18:00:00"/>
    <n v="1"/>
    <x v="2"/>
    <x v="0"/>
    <x v="22"/>
  </r>
  <r>
    <x v="49"/>
    <n v="502098139"/>
    <n v="168138"/>
    <m/>
    <d v="2019-06-05T10:03:13"/>
    <n v="13"/>
    <s v="PT;1;1;232"/>
    <n v="400"/>
    <m/>
    <n v="1"/>
    <x v="1"/>
    <x v="0"/>
    <x v="22"/>
  </r>
  <r>
    <x v="13"/>
    <n v="501294104"/>
    <n v="168139"/>
    <s v="PRESTAÃ‡ÃƒO DE SERVIÃ‡OS PARA MANUTENÃ‡ÃƒO, RECUPERAÃ‡ÃƒO DE TRABALHOS NA REDE VIÃRIA (PEDREIRO),PELO PERÃODO DE 12 MESES"/>
    <d v="2019-06-05T10:03:53"/>
    <n v="1"/>
    <s v="PT;16;245;321"/>
    <n v="360"/>
    <d v="2019-07-16T23:59:00"/>
    <n v="1"/>
    <x v="1"/>
    <x v="0"/>
    <x v="22"/>
  </r>
  <r>
    <x v="78"/>
    <n v="506792382"/>
    <n v="168140"/>
    <s v="AquisiÃ§Ã£o de serviÃ§os de manutenÃ§Ã£o e conservaÃ§Ã£o dos relvados naturais 1 e 2 do Centro de EstÃ¡gios/Treinos do Luso e respetivas envolventes, do relvado natural do Campo Futebol Municipal da Mealhada Dr. AmÃ©rico Couto, do relvado natural do Campo Futebol Municipal da Pampilhosa Carlos Duarte e dos relvados sintÃ©ticos do Campo Futebol Municipal da Pampilhosa Germano Godinho, do Campo Futebol Municipal da Mealhada e Campo Futebol Municipal Jorge Manuel Luso"/>
    <d v="2019-06-05T10:18:41"/>
    <n v="13"/>
    <s v="PT;2;13;258"/>
    <n v="360"/>
    <d v="2019-06-17T23:59:00"/>
    <n v="1"/>
    <x v="1"/>
    <x v="0"/>
    <x v="22"/>
  </r>
  <r>
    <x v="39"/>
    <n v="680015019"/>
    <n v="168141"/>
    <s v="AquisiÃ§Ã£o de serviÃ§os destinados Ã  realizaÃ§Ã£o de 3 (trÃªs) cursos sobre a temÃ¡tica &quot;ManutenÃ§Ã£o de Sistemas de Abastecimento de Ãgua PotÃ¡vel e de Ãguas Residuais&quot;, a decorrer nos meses de junho e setembro de 2019, designadamente: 1Âº Curso - 25 a 26 de junho de 2019, 2Âº Curso - 4 a 5 de setembro de 2019 e 3Âº Curso - 18 a 19 de setembro de 2019."/>
    <d v="2019-06-05T10:23:47"/>
    <n v="1"/>
    <s v="PT;12;169;2057"/>
    <n v="360"/>
    <d v="2019-06-10T23:59:00"/>
    <n v="1"/>
    <x v="5"/>
    <x v="0"/>
    <x v="22"/>
  </r>
  <r>
    <x v="2"/>
    <n v="503539473"/>
    <n v="168142"/>
    <s v="AquisiÃ§Ã£o de serviÃ§os para execuÃ§Ã£o de trabalhos de limpeza de arribas, no concelho de Albufeira"/>
    <d v="2019-06-05T10:30:46"/>
    <n v="13"/>
    <s v="PT;9;111;105"/>
    <n v="360"/>
    <d v="2019-06-11T23:59:00"/>
    <n v="1"/>
    <x v="1"/>
    <x v="0"/>
    <x v="22"/>
  </r>
  <r>
    <x v="43"/>
    <n v="503035416"/>
    <n v="168143"/>
    <s v="AquisiÃ§Ã£o de Conjunto de agulhas para acesso vascular de Intra-Ã³ssea (Ez-IO), para o ServiÃ§o de Medicina Intensiva"/>
    <d v="2019-06-05T10:32:29"/>
    <n v="1"/>
    <s v="PT;1;1;232"/>
    <n v="360"/>
    <d v="2019-06-06T17:00:00"/>
    <n v="1"/>
    <x v="0"/>
    <x v="0"/>
    <x v="22"/>
  </r>
  <r>
    <x v="2"/>
    <n v="503539473"/>
    <n v="168144"/>
    <m/>
    <d v="2019-06-05T10:37:09"/>
    <n v="3"/>
    <s v="PT;1;1;232"/>
    <n v="400"/>
    <m/>
    <n v="1"/>
    <x v="1"/>
    <x v="0"/>
    <x v="22"/>
  </r>
  <r>
    <x v="8"/>
    <n v="505187531"/>
    <n v="168145"/>
    <s v="SERVIÃ‡OS PARA ESTRUTURAÃ‡ÃƒO DE SISTEMA DE REPORT NA ÃREA DO AMBIENTE Proc.Âº 509/DCOP/2019"/>
    <d v="2019-06-05T10:39:31"/>
    <n v="1"/>
    <s v="PT;12;164;42"/>
    <n v="360"/>
    <d v="2019-06-11T23:59:00"/>
    <n v="1"/>
    <x v="1"/>
    <x v="0"/>
    <x v="22"/>
  </r>
  <r>
    <x v="98"/>
    <n v="502130040"/>
    <n v="168147"/>
    <s v="RequalificaÃ§Ã£o da PraÃ§a D. Manuel I e Zonas Envolventes, em Alvalade."/>
    <d v="2019-06-05T10:56:57"/>
    <n v="3"/>
    <s v="PT;16;242;2605"/>
    <n v="340"/>
    <d v="2019-06-28T17:00:00"/>
    <n v="1"/>
    <x v="1"/>
    <x v="0"/>
    <x v="22"/>
  </r>
  <r>
    <x v="52"/>
    <n v="508787033"/>
    <n v="168148"/>
    <s v="AquisiÃ§Ã£o de duas Viaturas"/>
    <d v="2019-06-05T10:57:16"/>
    <n v="13"/>
    <s v="PT;1;1;232"/>
    <n v="5"/>
    <d v="2019-06-16T23:59:00"/>
    <n v="1"/>
    <x v="1"/>
    <x v="0"/>
    <x v="22"/>
  </r>
  <r>
    <x v="132"/>
    <n v="507023129"/>
    <n v="168149"/>
    <s v="AquisiÃ§Ã£o de ServiÃ§os, ao abrigo do Acordo Quadro NÂº 19/002/CA/AQ, de ProspeÃ§Ã£o GeolÃ³gico-GeotÃ©cnica do local destinado Ã  construÃ§Ã£o do Posto de Limpeza da Ajuda"/>
    <d v="2019-06-05T10:58:27"/>
    <n v="13"/>
    <s v="PT;12;165;2000"/>
    <n v="360"/>
    <d v="2019-06-10T17:00:00"/>
    <n v="1"/>
    <x v="2"/>
    <x v="0"/>
    <x v="22"/>
  </r>
  <r>
    <x v="8"/>
    <n v="505187531"/>
    <n v="168150"/>
    <s v="AQUISIÃ‡ÃƒO DE SERVIÃ‡OS PARA A ELABORAÃ‡ÃƒO DO PLANO DE GESTÃƒO EFICIENTE DA ÃGUA EM CASCAIS"/>
    <d v="2019-06-05T11:00:27"/>
    <n v="1"/>
    <s v="PT;12;164;42"/>
    <n v="5"/>
    <d v="2019-06-11T23:59:00"/>
    <n v="1"/>
    <x v="1"/>
    <x v="0"/>
    <x v="22"/>
  </r>
  <r>
    <x v="13"/>
    <n v="501294104"/>
    <n v="168151"/>
    <s v="EXECUÃ‡ÃƒO DE ARRANJO PAISAGISTICO MIOLO INTERIOR ROTUNDA E SEPARADOR CENTRAL DA AVÂª 22 DE DEZEMBRO"/>
    <d v="2019-06-05T11:00:47"/>
    <n v="13"/>
    <s v="PT;16;245;2623"/>
    <n v="300"/>
    <d v="2019-06-15T23:59:00"/>
    <n v="1"/>
    <x v="1"/>
    <x v="0"/>
    <x v="22"/>
  </r>
  <r>
    <x v="69"/>
    <n v="506821480"/>
    <n v="168152"/>
    <s v="ExecuÃ§Ã£o de Pinturas nas Fachadas e Paredes Int. do ATL de Manique do Intendente"/>
    <d v="2019-06-05T11:01:06"/>
    <n v="13"/>
    <s v="PT;12;162;1988"/>
    <n v="340"/>
    <d v="2019-06-13T23:59:00"/>
    <n v="1"/>
    <x v="1"/>
    <x v="0"/>
    <x v="22"/>
  </r>
  <r>
    <x v="114"/>
    <n v="505584760"/>
    <n v="168153"/>
    <s v="AquisiÃ§Ã£o de MobiliÃ¡rio Escolar para E.B. Macieira de Rates, E.B. AntÃ³nio FogaÃ§a, E.B. Gilmonde, E.B. Moure e E.B. da VÃ¡rzea, Barcelos"/>
    <d v="2019-06-05T11:06:58"/>
    <n v="3"/>
    <s v="PT;4;39;617"/>
    <n v="340"/>
    <d v="2019-06-18T23:59:00"/>
    <n v="1"/>
    <x v="1"/>
    <x v="0"/>
    <x v="22"/>
  </r>
  <r>
    <x v="3"/>
    <n v="500051054"/>
    <n v="168154"/>
    <s v="A empreitada contempla a cintagem das paredes do tanque com cabos de aÃ§o, dotados de esticadores (pelo exterior); o preenchimento das juntas entre blocos de pedra com material hidroexpansivo, apÃ³s remoÃ§Ã£o do preenchimento existente; a execuÃ§Ã£o de camada de impermeabilizaÃ§Ã£o da superfÃ­cie interior do tanque e a impermeabilizaÃ§Ã£o da superfÃ­cie exterior dos blocos de pedra que compÃµem as paredes do tanque07"/>
    <d v="2019-06-05T11:13:21"/>
    <n v="1"/>
    <s v="PT;16;236;2579"/>
    <n v="400"/>
    <d v="2019-06-13T19:00:00"/>
    <n v="1"/>
    <x v="1"/>
    <x v="0"/>
    <x v="22"/>
  </r>
  <r>
    <x v="7"/>
    <n v="508666236"/>
    <n v="168155"/>
    <s v="Empreitada de obras pÃºblicas para reabilitaÃ§Ã£o do auditÃ³rio da Escola de Hotelaria e Turismo do Estoril."/>
    <d v="2019-06-05T11:16:25"/>
    <n v="3"/>
    <s v="PT;12;164;1999"/>
    <n v="5"/>
    <d v="2019-06-28T17:00:00"/>
    <n v="1"/>
    <x v="2"/>
    <x v="0"/>
    <x v="22"/>
  </r>
  <r>
    <x v="68"/>
    <n v="512013241"/>
    <n v="168157"/>
    <s v="PavimentaÃ§Ã£o da Rua do PoÃ§o, Lomba de S. Pedro"/>
    <d v="2019-06-05T11:19:59"/>
    <n v="1"/>
    <s v="Lomba de S. Pedro"/>
    <n v="360"/>
    <d v="2019-06-11T17:00:00"/>
    <n v="1"/>
    <x v="1"/>
    <x v="0"/>
    <x v="22"/>
  </r>
  <r>
    <x v="0"/>
    <n v="508481287"/>
    <n v="168158"/>
    <s v="191G002344 - AquisiÃ§Ã£o de selexipag comp. - Ano 2019"/>
    <d v="2019-06-05T11:20:16"/>
    <n v="1"/>
    <s v="PT;12;165;2010"/>
    <n v="360"/>
    <d v="2019-06-18T17:00:00"/>
    <n v="1"/>
    <x v="0"/>
    <x v="0"/>
    <x v="22"/>
  </r>
  <r>
    <x v="3"/>
    <n v="500051054"/>
    <n v="168159"/>
    <s v="A empreitada contempla a cintagem das paredes do tanque com cabos de aÃ§o, dotados de esticadores (pelo exterior); o preenchimento das juntas entre blocos de pedra com material hidroexpansivo, apÃ³s remoÃ§Ã£o do preenchimento existente; a execuÃ§Ã£o de camada de impermeabilizaÃ§Ã£o da superfÃ­cie interior do tanque e a impermeabilizaÃ§Ã£o da superfÃ­cie exterior dos blocos de pedra que compÃµem as paredes do tanque07"/>
    <d v="2019-06-05T11:21:13"/>
    <n v="1"/>
    <s v="PT;16;236;2579"/>
    <n v="400"/>
    <d v="2019-06-13T19:00:00"/>
    <n v="1"/>
    <x v="1"/>
    <x v="0"/>
    <x v="22"/>
  </r>
  <r>
    <x v="100"/>
    <n v="501692983"/>
    <n v="168160"/>
    <s v="Trabalhos de Interferometria SAR para a determinaÃ§Ã£o e monitorizaÃ§Ã£o de subsidÃªncias"/>
    <d v="2019-06-05T11:23:10"/>
    <n v="1"/>
    <s v="PT;18;271;3007"/>
    <n v="340"/>
    <d v="2019-06-17T17:00:00"/>
    <n v="1"/>
    <x v="2"/>
    <x v="0"/>
    <x v="22"/>
  </r>
  <r>
    <x v="69"/>
    <n v="506821480"/>
    <n v="168161"/>
    <s v="ExecuÃ§Ã£o de muros alas Quebradas e construÃ§Ã£o de pluvial Z.I. V.N. Rainha"/>
    <d v="2019-06-05T11:27:46"/>
    <n v="13"/>
    <s v="PT;12;162;222"/>
    <n v="340"/>
    <d v="2019-06-10T23:59:00"/>
    <n v="1"/>
    <x v="1"/>
    <x v="0"/>
    <x v="22"/>
  </r>
  <r>
    <x v="13"/>
    <n v="501294104"/>
    <n v="168165"/>
    <s v="PRESTAÃ‡ÃƒO DE SERVIÃ‡OS PARA APOIO AO ATENDIMENTO TURÃSTICO NA CASA DA BAÃA, PELO PERÃODO DE 24 MESES."/>
    <d v="2019-06-05T11:39:17"/>
    <n v="1"/>
    <s v="PT;16;245;2623"/>
    <n v="360"/>
    <d v="2019-06-10T23:59:00"/>
    <n v="1"/>
    <x v="1"/>
    <x v="0"/>
    <x v="22"/>
  </r>
  <r>
    <x v="9"/>
    <n v="506173968"/>
    <n v="168167"/>
    <s v="ElaboraÃ§Ã£o da RevisÃ£o do Projeto de ExecuÃ§Ã£o para ConstruÃ§Ã£o do EstÃ¡dio Municipal da Medideira"/>
    <d v="2019-06-05T11:40:27"/>
    <n v="13"/>
    <s v="PT;16;243;2612"/>
    <n v="360"/>
    <d v="2019-06-11T17:00:00"/>
    <n v="1"/>
    <x v="1"/>
    <x v="0"/>
    <x v="22"/>
  </r>
  <r>
    <x v="114"/>
    <n v="505584760"/>
    <n v="168170"/>
    <m/>
    <d v="2019-06-05T11:53:34"/>
    <n v="3"/>
    <m/>
    <n v="400"/>
    <d v="2018-06-03T23:59:00"/>
    <n v="1"/>
    <x v="1"/>
    <x v="0"/>
    <x v="22"/>
  </r>
  <r>
    <x v="0"/>
    <n v="508481287"/>
    <n v="168171"/>
    <s v="AquisiÃ§Ã£o de carro de emergÃªncia para o ServiÃ§o de Gastrenterologia e Hepatologia - Hospital de Dia - CHULN Â¿ HSM"/>
    <d v="2019-06-05T11:57:32"/>
    <n v="13"/>
    <s v="PT;12;165;2010"/>
    <n v="360"/>
    <d v="2019-06-11T17:00:00"/>
    <n v="1"/>
    <x v="0"/>
    <x v="0"/>
    <x v="22"/>
  </r>
  <r>
    <x v="87"/>
    <n v="506826961"/>
    <n v="168175"/>
    <m/>
    <d v="2019-06-05T12:08:59"/>
    <n v="1"/>
    <s v="PT;1;1;232"/>
    <n v="400"/>
    <m/>
    <n v="1"/>
    <x v="1"/>
    <x v="0"/>
    <x v="22"/>
  </r>
  <r>
    <x v="2"/>
    <n v="503539473"/>
    <n v="168177"/>
    <s v="Concurso PÃºblico para fornecimento de cimento, tijolos, impermeabilizantes, materiais em ferro e aÃ§o para construÃ§Ã£o, calÃ§ada, lajetas e outros materiais de construÃ§Ã£o, para os diversos serviÃ§os do municÃ­pio"/>
    <d v="2019-06-05T12:13:04"/>
    <n v="3"/>
    <s v="PT;9;111;1551"/>
    <n v="5"/>
    <d v="2019-06-15T23:59:00"/>
    <n v="1"/>
    <x v="1"/>
    <x v="0"/>
    <x v="22"/>
  </r>
  <r>
    <x v="13"/>
    <n v="501294104"/>
    <n v="168178"/>
    <s v="PRESTAÃ‡ÃƒO DE SERVIÃ‡OS PARA APOIO AO ATENDIMENTO NOS POSTOS DE TURISMO, PELO PERÃODO DE 24 MESES."/>
    <d v="2019-06-05T12:13:46"/>
    <n v="1"/>
    <s v="PT;16;245;2623"/>
    <n v="360"/>
    <d v="2019-06-10T23:59:00"/>
    <n v="1"/>
    <x v="1"/>
    <x v="0"/>
    <x v="22"/>
  </r>
  <r>
    <x v="132"/>
    <n v="507023129"/>
    <n v="168179"/>
    <s v="AquisiÃ§Ã£o de ServiÃ§os, ao abrigo do Acordo Quadro NÂº 19/002/CA/AQ, de ProspeÃ§Ã£o GeolÃ³gico-GeotÃ©cnica do local para a construÃ§Ã£o do Posto de Limpeza do Restelo"/>
    <d v="2019-06-05T12:18:23"/>
    <n v="13"/>
    <s v="PT;12;165;2014"/>
    <n v="360"/>
    <d v="2019-06-10T17:00:00"/>
    <n v="1"/>
    <x v="2"/>
    <x v="0"/>
    <x v="22"/>
  </r>
  <r>
    <x v="254"/>
    <n v="510834965"/>
    <n v="168180"/>
    <m/>
    <d v="2019-06-05T12:32:08"/>
    <n v="13"/>
    <s v="PT;1;1;232"/>
    <n v="400"/>
    <m/>
    <n v="1"/>
    <x v="1"/>
    <x v="0"/>
    <x v="22"/>
  </r>
  <r>
    <x v="254"/>
    <n v="510834965"/>
    <n v="168181"/>
    <s v="Contrato pÃºblico cuja finalidade Ã© a de contratar uma empresa que proceda a obras de requalificaÃ§Ã£o do antigo Junta de Freguesias do Lavradio, sito na Av. Joaquim JosÃ© Fernandes, nomeadamente: substituiÃ§Ã£o do telhado, revisÃ£o e calafetagem das janelas e reparaÃ§Ã£o da fachada e avaliaÃ§Ã£o de possÃ­veis infiltraÃ§Ãµes de Ã¡guas."/>
    <d v="2019-06-05T12:36:00"/>
    <n v="1"/>
    <s v="PT;16;237;2585"/>
    <n v="400"/>
    <m/>
    <n v="1"/>
    <x v="1"/>
    <x v="0"/>
    <x v="22"/>
  </r>
  <r>
    <x v="49"/>
    <n v="502098139"/>
    <n v="168182"/>
    <s v="PROCEDIMENTO AQUISITIVO PARA CONTRATAÃ‡ÃƒO DA LOCAÃ‡ÃƒO DE PALCOS (CONSULTA AO ABRIGO DE ACORDO QUADRO DA CC-AMAL-LOTE 6)"/>
    <d v="2019-06-05T12:52:31"/>
    <n v="13"/>
    <s v="PT;9;118;109"/>
    <n v="340"/>
    <d v="2019-06-11T18:00:00"/>
    <n v="1"/>
    <x v="1"/>
    <x v="0"/>
    <x v="22"/>
  </r>
  <r>
    <x v="2"/>
    <n v="503539473"/>
    <n v="168183"/>
    <s v="AquisiÃ§Ã£o de serviÃ§os de manutenÃ§Ã£o e assistÃªncia operacional ambiental"/>
    <d v="2019-06-05T13:44:56"/>
    <n v="13"/>
    <s v="PT;9;111;105"/>
    <n v="360"/>
    <d v="2019-06-11T23:59:00"/>
    <n v="1"/>
    <x v="1"/>
    <x v="0"/>
    <x v="22"/>
  </r>
  <r>
    <x v="53"/>
    <n v="504884620"/>
    <n v="168184"/>
    <s v="ManutenÃ§Ã£o correctiva dos equipamentos instalados e a execuÃ§Ã£o de um novo piso de seguranÃ§a contÃ­nuo em borracha &quot;in situ&quot;."/>
    <d v="2019-06-05T14:11:22"/>
    <n v="1"/>
    <s v="PT;3;27;500"/>
    <n v="340"/>
    <d v="2019-06-17T17:00:00"/>
    <n v="1"/>
    <x v="1"/>
    <x v="0"/>
    <x v="22"/>
  </r>
  <r>
    <x v="13"/>
    <n v="501294104"/>
    <n v="168186"/>
    <s v="AquisiÃ§Ã£o de 4700 m2 de tela antigerminante tipo Plantex 125g"/>
    <d v="2019-06-05T14:22:12"/>
    <n v="1"/>
    <s v="PT;16;245;2623"/>
    <n v="360"/>
    <d v="2019-06-11T23:59:00"/>
    <n v="1"/>
    <x v="1"/>
    <x v="0"/>
    <x v="22"/>
  </r>
  <r>
    <x v="17"/>
    <n v="505456010"/>
    <n v="168187"/>
    <s v="Obras de beneficiaÃ§Ã£o na EB1/JI Raquel Gameiro"/>
    <d v="2019-06-05T14:29:27"/>
    <n v="13"/>
    <s v="PT;12;174;2096"/>
    <n v="360"/>
    <d v="2019-06-14T23:59:00"/>
    <n v="1"/>
    <x v="1"/>
    <x v="0"/>
    <x v="22"/>
  </r>
  <r>
    <x v="0"/>
    <n v="508481287"/>
    <n v="168189"/>
    <s v="191G002439 - AquisiÃ§Ã£o de azacitidina susp inj 100 mg-ampola - Ano 2019"/>
    <d v="2019-06-05T14:30:57"/>
    <n v="1"/>
    <s v="PT;12;165;2010"/>
    <n v="360"/>
    <d v="2019-06-18T17:00:00"/>
    <n v="1"/>
    <x v="0"/>
    <x v="0"/>
    <x v="22"/>
  </r>
  <r>
    <x v="12"/>
    <n v="506187543"/>
    <n v="168190"/>
    <s v="Fornecimento de um grupo eletrobomba submersivel para equipar o furo de captaÃ§Ã£o PS9, afeto ao subsistema de abastecimento pÃºblico de Ã¡gua da Lagoinha - Palmela"/>
    <d v="2019-06-05T14:34:52"/>
    <n v="1"/>
    <s v="PT;16;241;2600"/>
    <n v="360"/>
    <d v="2019-06-12T23:59:00"/>
    <n v="1"/>
    <x v="1"/>
    <x v="0"/>
    <x v="22"/>
  </r>
  <r>
    <x v="13"/>
    <n v="501294104"/>
    <n v="168192"/>
    <s v="PRESTAÃ‡ÃƒO DE SERVIÃ‡OS PARA PRODUÃ‡ÃƒO DE ESTRUTURAS EXPOSITIVAS (TOTENS AMÃ‰RICO RIBEIRO) E ESTRUTURA VOLUMÃ‰TRICA (STB)."/>
    <d v="2019-06-05T14:36:56"/>
    <n v="13"/>
    <s v="PT;16;245;2623"/>
    <n v="5"/>
    <d v="2019-06-11T23:59:00"/>
    <n v="1"/>
    <x v="1"/>
    <x v="0"/>
    <x v="22"/>
  </r>
  <r>
    <x v="65"/>
    <n v="600084779"/>
    <n v="168193"/>
    <s v="32/CP/AT/2019 - AquisiÃ§Ã£o de serviÃ§os de manutenÃ§Ã£o e suporte de equipamentos HP do Datacenter da AT"/>
    <d v="2019-06-05T14:37:36"/>
    <n v="3"/>
    <s v="PT;1;1;232"/>
    <n v="340"/>
    <d v="2019-07-12T17:00:00"/>
    <n v="1"/>
    <x v="2"/>
    <x v="0"/>
    <x v="22"/>
  </r>
  <r>
    <x v="13"/>
    <n v="501294104"/>
    <n v="168194"/>
    <m/>
    <d v="2019-06-05T14:38:14"/>
    <n v="1"/>
    <s v="PT;1;1;232"/>
    <n v="400"/>
    <m/>
    <n v="1"/>
    <x v="1"/>
    <x v="0"/>
    <x v="22"/>
  </r>
  <r>
    <x v="65"/>
    <n v="600084779"/>
    <n v="168195"/>
    <m/>
    <d v="2019-06-05T14:41:36"/>
    <n v="5"/>
    <s v="PT;1;1;232"/>
    <n v="400"/>
    <m/>
    <n v="1"/>
    <x v="2"/>
    <x v="0"/>
    <x v="22"/>
  </r>
  <r>
    <x v="19"/>
    <n v="507396081"/>
    <n v="168196"/>
    <m/>
    <d v="2019-06-05T14:41:57"/>
    <n v="13"/>
    <s v="PT;1;1;232"/>
    <n v="400"/>
    <m/>
    <n v="1"/>
    <x v="1"/>
    <x v="0"/>
    <x v="22"/>
  </r>
  <r>
    <x v="13"/>
    <n v="501294104"/>
    <n v="168197"/>
    <s v="PRESTAÃ‡ÃƒO DE SERVIÃ‡OS PARA MANUTENÃ‡ÃƒO, RECUPERAÃ‡ÃƒO DE TRABALHOS NA REDE VIÃRIA (CALCETEIRO),PELO PERÃODO DE 12 MESES"/>
    <d v="2019-06-05T14:46:34"/>
    <n v="1"/>
    <s v="PT;16;245;321"/>
    <n v="360"/>
    <d v="2019-07-29T23:59:00"/>
    <n v="1"/>
    <x v="1"/>
    <x v="0"/>
    <x v="22"/>
  </r>
  <r>
    <x v="12"/>
    <n v="506187543"/>
    <n v="168198"/>
    <s v="SubstituiÃ§Ã£o de caixilharias na EB Vale da Vila"/>
    <d v="2019-06-05T14:46:50"/>
    <n v="13"/>
    <s v="PT;16;241;2601"/>
    <n v="360"/>
    <d v="2019-06-16T23:59:00"/>
    <n v="1"/>
    <x v="1"/>
    <x v="0"/>
    <x v="22"/>
  </r>
  <r>
    <x v="12"/>
    <n v="506187543"/>
    <n v="168200"/>
    <s v="ExecuÃ§Ã£o de passeios, lugares de estacionamento e valetas espraiadas em calÃ§ada em vias municipais."/>
    <d v="2019-06-05T14:53:42"/>
    <n v="3"/>
    <s v="PT;16;241;132"/>
    <n v="340"/>
    <d v="2019-06-24T23:59:00"/>
    <n v="1"/>
    <x v="1"/>
    <x v="0"/>
    <x v="22"/>
  </r>
  <r>
    <x v="38"/>
    <n v="505309939"/>
    <n v="168201"/>
    <s v="AquisiÃ§Ã£o de Barreiras Antiterrorismo MÃ³veis"/>
    <d v="2019-06-05T15:07:06"/>
    <n v="1"/>
    <s v="PT;9;121;1594"/>
    <n v="360"/>
    <d v="2019-06-13T16:30:00"/>
    <n v="1"/>
    <x v="1"/>
    <x v="0"/>
    <x v="22"/>
  </r>
  <r>
    <x v="13"/>
    <n v="501294104"/>
    <n v="168202"/>
    <s v="PrestaÃ§Ã£o de serviÃ§os de seguranÃ§a privada no Jardim das Energias, pelo perÃ­odo de 3 meses"/>
    <d v="2019-06-05T15:07:27"/>
    <n v="13"/>
    <s v="PT;16;245;2623"/>
    <n v="360"/>
    <d v="2019-06-11T23:59:00"/>
    <n v="1"/>
    <x v="1"/>
    <x v="0"/>
    <x v="22"/>
  </r>
  <r>
    <x v="26"/>
    <n v="680017763"/>
    <n v="168203"/>
    <m/>
    <d v="2019-06-05T15:12:17"/>
    <n v="1"/>
    <s v="PT;1;1;232"/>
    <n v="400"/>
    <m/>
    <n v="1"/>
    <x v="5"/>
    <x v="0"/>
    <x v="22"/>
  </r>
  <r>
    <x v="26"/>
    <n v="680017763"/>
    <n v="168204"/>
    <s v="AquisiÃ§Ã£o de serviÃ§os tÃ©cnicos de consultoria, relativos Ã  verificaÃ§Ã£o de mÃ¡quinas e equipamentos de trabalho, de acordo com o Decreto-Lei nÂº 50/2005 de 25 de Fevereiro"/>
    <d v="2019-06-05T15:14:35"/>
    <n v="13"/>
    <s v="PT;16;236;2579"/>
    <n v="360"/>
    <d v="2019-06-24T23:45:00"/>
    <n v="1"/>
    <x v="5"/>
    <x v="0"/>
    <x v="22"/>
  </r>
  <r>
    <x v="48"/>
    <n v="680017550"/>
    <n v="168205"/>
    <s v="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
    <d v="2019-06-05T15:16:36"/>
    <n v="13"/>
    <s v="PT;11;151;1916"/>
    <n v="360"/>
    <d v="2019-06-14T15:00:00"/>
    <n v="1"/>
    <x v="5"/>
    <x v="0"/>
    <x v="22"/>
  </r>
  <r>
    <x v="9"/>
    <n v="506173968"/>
    <n v="168206"/>
    <m/>
    <d v="2019-06-05T15:18:23"/>
    <n v="1"/>
    <s v="PT;1;1;232"/>
    <n v="400"/>
    <m/>
    <n v="1"/>
    <x v="1"/>
    <x v="0"/>
    <x v="22"/>
  </r>
  <r>
    <x v="37"/>
    <n v="504293125"/>
    <n v="168207"/>
    <m/>
    <d v="2019-06-05T15:20:01"/>
    <n v="1"/>
    <s v="PT;1;1;232"/>
    <n v="400"/>
    <m/>
    <n v="1"/>
    <x v="1"/>
    <x v="0"/>
    <x v="22"/>
  </r>
  <r>
    <x v="80"/>
    <n v="505932512"/>
    <n v="168208"/>
    <s v="Consulta PrÃ©via para AquisiÃ§Ã£o de LicenÃ§as de Software AutoCADÂ®"/>
    <d v="2019-06-05T15:20:10"/>
    <n v="13"/>
    <s v="PT;9;113;1556"/>
    <n v="360"/>
    <d v="2019-06-11T23:59:00"/>
    <n v="1"/>
    <x v="1"/>
    <x v="0"/>
    <x v="22"/>
  </r>
  <r>
    <x v="37"/>
    <n v="504293125"/>
    <n v="168211"/>
    <m/>
    <d v="2019-06-05T15:22:39"/>
    <n v="1"/>
    <s v="PT;1;1;232"/>
    <n v="400"/>
    <m/>
    <n v="1"/>
    <x v="1"/>
    <x v="0"/>
    <x v="22"/>
  </r>
  <r>
    <x v="38"/>
    <n v="505309939"/>
    <n v="168212"/>
    <s v="AquisiÃ§Ã£o de serviÃ§os para Concerto Ã¡ Beira Mar"/>
    <d v="2019-06-05T15:28:28"/>
    <n v="1"/>
    <s v="PT;9;121;1594"/>
    <n v="360"/>
    <d v="2019-06-12T16:30:00"/>
    <n v="1"/>
    <x v="1"/>
    <x v="0"/>
    <x v="22"/>
  </r>
  <r>
    <x v="132"/>
    <n v="507023129"/>
    <n v="168213"/>
    <s v="AQUISIÃ‡ÃƒO DE SERVIÃ‡OS PARA A FISCALIZAÃ‡ÃƒO E COORDENAÃ‡ÃƒO DE SEGURANÃ‡A EM OBRA DA EMPREITADA PARA EMPREITADA DE REQUALIFICAÃ‡ÃƒO DOS ESPAÃ‡OS EXTERIORES DA RUA BARTOLOMEU DIAS"/>
    <d v="2019-06-05T15:28:41"/>
    <n v="13"/>
    <s v="PT;12;165;2014"/>
    <n v="360"/>
    <d v="2019-06-18T17:00:00"/>
    <n v="1"/>
    <x v="2"/>
    <x v="0"/>
    <x v="22"/>
  </r>
  <r>
    <x v="0"/>
    <n v="508481287"/>
    <n v="168214"/>
    <m/>
    <d v="2019-06-05T15:38:03"/>
    <n v="1"/>
    <s v="PT;1;1;232"/>
    <n v="1"/>
    <m/>
    <n v="1"/>
    <x v="0"/>
    <x v="0"/>
    <x v="22"/>
  </r>
  <r>
    <x v="49"/>
    <n v="502098139"/>
    <n v="168215"/>
    <m/>
    <d v="2019-06-05T15:40:36"/>
    <n v="3"/>
    <s v="PT;1;1;232"/>
    <n v="400"/>
    <m/>
    <n v="1"/>
    <x v="1"/>
    <x v="0"/>
    <x v="22"/>
  </r>
  <r>
    <x v="254"/>
    <n v="510834965"/>
    <n v="168216"/>
    <m/>
    <d v="2019-06-05T15:44:35"/>
    <n v="1"/>
    <s v="PT;16;237;2585"/>
    <n v="400"/>
    <m/>
    <n v="1"/>
    <x v="1"/>
    <x v="0"/>
    <x v="22"/>
  </r>
  <r>
    <x v="13"/>
    <n v="501294104"/>
    <n v="168218"/>
    <s v="PRESTAÃ‡ÃƒO DE SERVIÃ‡OS PARA ELETRICISTA AUTO PARA REPARAÃ‡ÃƒO DE VIATURAS E MÃQUINAS, PARA ESTAÃ‡ÃƒO DE POÃ‡OILOS, PELO PERIODO DE 24 MESES"/>
    <d v="2019-06-05T15:50:20"/>
    <n v="1"/>
    <s v="PT;16;245;321"/>
    <n v="340"/>
    <d v="2019-07-05T23:59:00"/>
    <n v="1"/>
    <x v="1"/>
    <x v="0"/>
    <x v="22"/>
  </r>
  <r>
    <x v="254"/>
    <n v="510834965"/>
    <n v="168219"/>
    <m/>
    <d v="2019-06-05T15:50:44"/>
    <n v="1"/>
    <s v="PT;16;237;2585"/>
    <n v="400"/>
    <m/>
    <n v="1"/>
    <x v="1"/>
    <x v="0"/>
    <x v="22"/>
  </r>
  <r>
    <x v="21"/>
    <n v="506609553"/>
    <n v="168224"/>
    <m/>
    <d v="2019-06-05T16:09:02"/>
    <n v="13"/>
    <s v="PT;1;1;232"/>
    <n v="400"/>
    <m/>
    <n v="1"/>
    <x v="1"/>
    <x v="0"/>
    <x v="22"/>
  </r>
  <r>
    <x v="21"/>
    <n v="506609553"/>
    <n v="168225"/>
    <s v="ElaboraÃ§Ã£o do projeto de execuÃ§Ã£o de remodelaÃ§Ã£o do jardim pÃºblico de Montemor-o-Novo"/>
    <d v="2019-06-05T16:09:12"/>
    <n v="1"/>
    <s v="PT;8;101;1519"/>
    <n v="360"/>
    <d v="2019-06-21T23:59:00"/>
    <n v="1"/>
    <x v="1"/>
    <x v="0"/>
    <x v="22"/>
  </r>
  <r>
    <x v="254"/>
    <n v="510834965"/>
    <n v="168226"/>
    <m/>
    <d v="2019-06-05T16:14:45"/>
    <n v="13"/>
    <s v="PT;16;237;2585"/>
    <n v="1"/>
    <d v="1970-01-01T23:59:00"/>
    <n v="1"/>
    <x v="1"/>
    <x v="0"/>
    <x v="22"/>
  </r>
  <r>
    <x v="13"/>
    <n v="501294104"/>
    <n v="168227"/>
    <s v="PRESTAÃ‡ÃƒO DE SERVIÃ‡OS PARA LUBRIFICADOR E REVISÃƒO DE VIATURAS,MÃQUINAS E EQUIPAMENTOS, PELO PERIODO DE 24 MESES"/>
    <d v="2019-06-05T16:16:11"/>
    <n v="1"/>
    <s v="PT;16;245;321"/>
    <n v="340"/>
    <d v="2019-07-23T23:59:00"/>
    <n v="1"/>
    <x v="1"/>
    <x v="0"/>
    <x v="22"/>
  </r>
  <r>
    <x v="8"/>
    <n v="505187531"/>
    <n v="168228"/>
    <s v="ALUGUER DE SANITÃRIOS MOVEIS PARA EVENTO - HARLEY DAVIDSON Proc.Âº 601/DCOP/2019"/>
    <d v="2019-06-05T16:17:23"/>
    <n v="1"/>
    <s v="PT;12;164;42"/>
    <n v="360"/>
    <d v="2019-06-06T23:59:00"/>
    <n v="1"/>
    <x v="1"/>
    <x v="0"/>
    <x v="22"/>
  </r>
  <r>
    <x v="49"/>
    <n v="502098139"/>
    <n v="168229"/>
    <s v="CONTRATAÃ‡ÃƒO DA AQUISIÃ‡ÃƒO DE UMA CENTRAL FOTOVOLTAICA NO Ã‚MBITO DO PROJETO-PILOTO &quot;LOULÃ‰ ESCOLA SOLAR&quot;"/>
    <d v="2019-06-05T16:18:35"/>
    <n v="13"/>
    <s v="PT;9;118;109"/>
    <n v="360"/>
    <d v="2019-06-15T18:00:00"/>
    <n v="1"/>
    <x v="1"/>
    <x v="0"/>
    <x v="22"/>
  </r>
  <r>
    <x v="62"/>
    <n v="505985217"/>
    <n v="168230"/>
    <s v="AquisiÃ§Ã£o, em regime de fornecimento contÃ­nuo, de granito."/>
    <d v="2019-06-05T16:21:03"/>
    <n v="3"/>
    <s v="PT;4;51;290"/>
    <n v="5"/>
    <d v="2019-06-13T00:00:00"/>
    <n v="1"/>
    <x v="1"/>
    <x v="0"/>
    <x v="22"/>
  </r>
  <r>
    <x v="7"/>
    <n v="508666236"/>
    <n v="168231"/>
    <s v="AquisiÃ§Ã£o dos serviÃ§os de manutenÃ§Ã£o corretiva dos sistemas de climatizaÃ§Ã£o dos edifÃ­cios e centros de dados do Turismo de Portugal, IP."/>
    <d v="2019-06-05T16:26:55"/>
    <n v="13"/>
    <s v="PT;1;1;232"/>
    <n v="360"/>
    <d v="2019-07-09T23:59:00"/>
    <n v="1"/>
    <x v="2"/>
    <x v="0"/>
    <x v="22"/>
  </r>
  <r>
    <x v="68"/>
    <n v="512013241"/>
    <n v="168232"/>
    <s v="Empreitada de ConstruÃ§Ã£o dos BalneÃ¡rios do Polidesportivo do Porto Formoso"/>
    <d v="2019-06-05T16:27:26"/>
    <n v="1"/>
    <s v="PT;20;315;1351"/>
    <n v="360"/>
    <d v="2019-06-13T18:00:00"/>
    <n v="1"/>
    <x v="1"/>
    <x v="0"/>
    <x v="22"/>
  </r>
  <r>
    <x v="9"/>
    <n v="506173968"/>
    <n v="168234"/>
    <s v="ReparaÃ§Ã£o da mini pÃ¡ carregadora (mÃ³vel 458)"/>
    <d v="2019-06-05T16:30:30"/>
    <n v="1"/>
    <s v="PT;16;243;261"/>
    <n v="5"/>
    <d v="2019-06-15T18:00:00"/>
    <n v="1"/>
    <x v="1"/>
    <x v="0"/>
    <x v="22"/>
  </r>
  <r>
    <x v="2"/>
    <n v="503539473"/>
    <n v="168235"/>
    <s v="AQUISIÃ‡ÃƒO DE SERVIÃ‡OS DE MANUTENÃ‡ÃƒO E REPARAÃ‡ÃƒO DE ESTRUTURAS DE MADEIRA DE ACESSO E DE PERIFERIA DAS PRAIAS DO CONCELHO DE ALBUFEIRA"/>
    <d v="2019-06-05T16:35:17"/>
    <n v="13"/>
    <s v="PT;9;111;1551"/>
    <n v="360"/>
    <d v="2019-06-09T23:59:00"/>
    <n v="1"/>
    <x v="1"/>
    <x v="0"/>
    <x v="22"/>
  </r>
  <r>
    <x v="34"/>
    <n v="508069645"/>
    <n v="168236"/>
    <s v="PE_19069_ADS - AQUISIÃ‡ÃƒO DE SERVIÃ‡OS PARA REALIZAÃ‡ÃƒO DE RELATÃ“RIO TÃ‰CNICO DA ESTRUTURA METÃLICA DA COBERTURA DO CAMPO DE JOGOS E RESPETIVOS APOIOS NO BLOCO B NA ESCOLA SECUNDÃRIA JOÃƒO DE BARROS, NO SEIXAL"/>
    <d v="2019-06-05T16:40:35"/>
    <n v="1"/>
    <s v="PT;16;243;2613"/>
    <n v="210"/>
    <d v="2019-06-14T17:00:00"/>
    <n v="1"/>
    <x v="6"/>
    <x v="0"/>
    <x v="22"/>
  </r>
  <r>
    <x v="20"/>
    <n v="506801969"/>
    <n v="168239"/>
    <s v="AquisiÃ§Ã£o de serviÃ§os de manutenÃ§Ã£o e conservaÃ§Ã£o de espaÃ§os verdes"/>
    <d v="2019-06-05T16:48:50"/>
    <n v="13"/>
    <s v="PT;9;114;1561"/>
    <n v="5"/>
    <d v="2019-06-15T17:00:00"/>
    <n v="1"/>
    <x v="1"/>
    <x v="0"/>
    <x v="22"/>
  </r>
  <r>
    <x v="132"/>
    <n v="507023129"/>
    <n v="168240"/>
    <s v="AquisiÃ§Ã£o de ServiÃ§os, ao abrigo do Acordo Quadro NÂº 19/002/CA/AQ, de ProspeÃ§Ã£o GeolÃ³gico-GeotÃ©cnica no Ã¢mbito do Projeto do Parque Urbano na PraÃ§a de Espanha"/>
    <d v="2019-06-05T16:51:08"/>
    <n v="13"/>
    <s v="PT;12;165;2004"/>
    <n v="360"/>
    <d v="2019-06-19T17:00:00"/>
    <n v="1"/>
    <x v="2"/>
    <x v="0"/>
    <x v="22"/>
  </r>
  <r>
    <x v="24"/>
    <n v="503311332"/>
    <n v="168241"/>
    <s v="AD 26/19 - AquisiÃ§Ã£o de serviÃ§os de alojamento de servidores em Data Center e circuitos ao operador"/>
    <d v="2019-06-05T16:51:25"/>
    <n v="1"/>
    <s v="PT;12;165;75"/>
    <n v="360"/>
    <d v="2019-06-11T23:59:00"/>
    <n v="1"/>
    <x v="1"/>
    <x v="0"/>
    <x v="22"/>
  </r>
  <r>
    <x v="33"/>
    <n v="505170876"/>
    <n v="168242"/>
    <s v="AquisiÃ§Ã£o de serviÃ§os continuados de reparaÃ§Ã£o e manutenÃ§Ã£o de viaturas ligeiras"/>
    <d v="2019-06-05T16:53:34"/>
    <n v="3"/>
    <s v="PT;9;117;1575"/>
    <n v="360"/>
    <d v="2019-06-20T17:00:00"/>
    <n v="1"/>
    <x v="1"/>
    <x v="0"/>
    <x v="22"/>
  </r>
  <r>
    <x v="3"/>
    <n v="500051054"/>
    <n v="168244"/>
    <s v="AquisiÃ§Ã£o de Materiais escolares com impressÃ£o grÃ¡fica"/>
    <d v="2019-06-05T17:02:59"/>
    <n v="3"/>
    <s v="PT;16;236;230"/>
    <n v="360"/>
    <d v="2019-06-12T19:00:00"/>
    <n v="1"/>
    <x v="1"/>
    <x v="0"/>
    <x v="22"/>
  </r>
  <r>
    <x v="33"/>
    <n v="505170876"/>
    <n v="168245"/>
    <s v="AquisiÃ§Ã£o de serviÃ§os continuados de reparaÃ§Ã£o e manutenÃ§Ã£o de viaturas pesadas de passageiros, mercadorias e pesados"/>
    <d v="2019-06-05T17:11:47"/>
    <n v="3"/>
    <s v="PT;9;117;1575"/>
    <n v="360"/>
    <d v="2019-06-20T17:00:00"/>
    <n v="1"/>
    <x v="1"/>
    <x v="0"/>
    <x v="22"/>
  </r>
  <r>
    <x v="7"/>
    <n v="508666236"/>
    <n v="168246"/>
    <s v="AquisiÃ§Ã£o dos serviÃ§os de manutenÃ§Ã£o corretiva dos sistemas de climatizaÃ§Ã£o dos edifÃ­cios e centros de dados do Turismo de Portugal, IP."/>
    <d v="2019-06-05T17:15:55"/>
    <n v="13"/>
    <s v="PT;1;1;232"/>
    <n v="400"/>
    <d v="2018-08-27T23:59:00"/>
    <n v="1"/>
    <x v="2"/>
    <x v="0"/>
    <x v="22"/>
  </r>
  <r>
    <x v="13"/>
    <n v="501294104"/>
    <n v="168247"/>
    <s v="PRESTAÃ‡ÃƒO DE SERVIÃ‡OS NA ÃREA DE ENGENHEIRO MECÃ‚NICO, PARA APOIO TÃ‰CNICO AO DITEM - PELO PERÃODO DE 9 MESES"/>
    <d v="2019-06-05T17:18:23"/>
    <n v="1"/>
    <s v="PT;16;245;321"/>
    <n v="340"/>
    <d v="2019-07-05T23:59:00"/>
    <n v="1"/>
    <x v="1"/>
    <x v="0"/>
    <x v="22"/>
  </r>
  <r>
    <x v="109"/>
    <n v="506676056"/>
    <n v="168248"/>
    <s v="APÃ“LICES DE SEGUROS, AO ABRIGO DO CONTRATO DE ACORDO QUADRO N.Âº 02/2019"/>
    <d v="2019-06-05T17:26:45"/>
    <n v="1"/>
    <s v="PT;15;216;43"/>
    <n v="340"/>
    <d v="2019-06-11T23:59:00"/>
    <n v="1"/>
    <x v="1"/>
    <x v="0"/>
    <x v="22"/>
  </r>
  <r>
    <x v="114"/>
    <n v="505584760"/>
    <n v="168249"/>
    <s v="LocaÃ§Ã£o de stands e afins para os vÃ¡rios eventos organizados pelo MunicÃ­pio de Barcelos."/>
    <d v="2019-06-05T17:37:18"/>
    <n v="3"/>
    <s v="PT;4;39;617"/>
    <n v="300"/>
    <d v="2019-06-11T23:59:00"/>
    <n v="1"/>
    <x v="1"/>
    <x v="0"/>
    <x v="22"/>
  </r>
  <r>
    <x v="0"/>
    <n v="508481287"/>
    <n v="168250"/>
    <s v="191G002506 - AquisiÃ§Ã£o de vedolizumab 300 mg - frasco- Ano 2019"/>
    <d v="2019-06-05T17:58:20"/>
    <n v="1"/>
    <s v="PT;12;165;2010"/>
    <n v="360"/>
    <d v="2019-06-19T17:00:00"/>
    <n v="1"/>
    <x v="0"/>
    <x v="0"/>
    <x v="22"/>
  </r>
  <r>
    <x v="131"/>
    <n v="508345464"/>
    <n v="168251"/>
    <s v="Fornecimento de uma soluÃ§Ã£o de telemetria"/>
    <d v="2019-06-05T18:01:15"/>
    <n v="1"/>
    <s v="PT;15;226;119"/>
    <n v="360"/>
    <d v="2019-06-11T18:00:00"/>
    <n v="1"/>
    <x v="2"/>
    <x v="0"/>
    <x v="22"/>
  </r>
  <r>
    <x v="9"/>
    <n v="506173968"/>
    <n v="168252"/>
    <m/>
    <d v="2019-06-05T18:38:54"/>
    <n v="3"/>
    <s v="PT;1;1;232"/>
    <n v="400"/>
    <m/>
    <n v="1"/>
    <x v="1"/>
    <x v="0"/>
    <x v="22"/>
  </r>
  <r>
    <x v="43"/>
    <n v="503035416"/>
    <n v="168267"/>
    <s v="AquisiÃ§Ã£o de ADENOSINA IV 3 MG/ML;2 ML SOL INJ"/>
    <d v="2019-06-06T09:11:49"/>
    <n v="1"/>
    <s v="PT;1;1;232"/>
    <n v="5"/>
    <d v="2019-06-11T17:00:00"/>
    <n v="1"/>
    <x v="0"/>
    <x v="0"/>
    <x v="22"/>
  </r>
  <r>
    <x v="12"/>
    <n v="506187543"/>
    <n v="168268"/>
    <s v="AquisiÃ§Ã£o serviÃ§os para controlar a propagaÃ§Ã£o da lagarta do pinheiro no concelho de Palmela"/>
    <d v="2019-06-06T09:15:35"/>
    <n v="13"/>
    <s v="PT;1;1;232"/>
    <n v="340"/>
    <d v="2019-06-13T23:59:00"/>
    <n v="1"/>
    <x v="1"/>
    <x v="0"/>
    <x v="22"/>
  </r>
  <r>
    <x v="0"/>
    <n v="508481287"/>
    <n v="168269"/>
    <s v="192C000012 - AquisiÃ§Ã£o de adesivos e pensos, durante o ano de 2019"/>
    <d v="2019-06-06T09:24:48"/>
    <n v="13"/>
    <s v="PT;12;165;2010"/>
    <n v="360"/>
    <d v="2019-06-27T17:00:00"/>
    <n v="1"/>
    <x v="0"/>
    <x v="0"/>
    <x v="22"/>
  </r>
  <r>
    <x v="13"/>
    <n v="501294104"/>
    <n v="168270"/>
    <s v="FORNECIMENTO CONTÃNUO COM TRANSPORTE DE 28,800 TON DE EMULSÃƒO BETUMINOSA TIPO ERC1 (BIDONS DE 200 LT), EQUIVALENTE A 144 BIDONS"/>
    <d v="2019-06-06T09:54:18"/>
    <n v="13"/>
    <s v="PT;16;245;2621"/>
    <n v="360"/>
    <d v="2019-06-12T23:59:00"/>
    <n v="1"/>
    <x v="1"/>
    <x v="0"/>
    <x v="22"/>
  </r>
  <r>
    <x v="8"/>
    <n v="505187531"/>
    <n v="168273"/>
    <s v="Proc. 441 - AQUISIÃ‡ÃƒO DE MOBILIÃRIO ESCOLAR PARA AS ESCOLAS DA REDE PÃšBLICA DO MUNICÃPIO DE CASCAIS"/>
    <d v="2019-06-06T10:35:20"/>
    <n v="3"/>
    <s v="PT;12;164;42"/>
    <n v="360"/>
    <d v="2019-06-21T23:59:00"/>
    <n v="1"/>
    <x v="1"/>
    <x v="0"/>
    <x v="22"/>
  </r>
  <r>
    <x v="43"/>
    <n v="503035416"/>
    <n v="168274"/>
    <s v="AquisiÃ§Ã£o de DETERGENTE ENZIMÃTICO 5000 ML"/>
    <d v="2019-06-06T10:35:48"/>
    <n v="1"/>
    <s v="PT;1;1;232"/>
    <n v="340"/>
    <d v="2019-06-13T17:00:00"/>
    <n v="1"/>
    <x v="0"/>
    <x v="0"/>
    <x v="22"/>
  </r>
  <r>
    <x v="6"/>
    <n v="506037258"/>
    <n v="168275"/>
    <m/>
    <d v="2019-06-06T10:37:45"/>
    <n v="3"/>
    <s v="PT;1;1;232"/>
    <n v="400"/>
    <m/>
    <n v="1"/>
    <x v="1"/>
    <x v="0"/>
    <x v="22"/>
  </r>
  <r>
    <x v="24"/>
    <n v="503311332"/>
    <n v="168277"/>
    <s v="AD 36/19 - AquisiÃ§Ã£o de serviÃ§os com vista ao desenvolvimento de conteÃºdos para a produÃ§Ã£o do FotoLivro EMEL"/>
    <d v="2019-06-06T10:44:07"/>
    <n v="1"/>
    <s v="PT;12;165;2006"/>
    <n v="360"/>
    <d v="2019-06-21T17:00:00"/>
    <n v="1"/>
    <x v="1"/>
    <x v="0"/>
    <x v="22"/>
  </r>
  <r>
    <x v="0"/>
    <n v="508481287"/>
    <n v="168278"/>
    <s v="Empreitada para execuÃ§Ã£o da obra de criaÃ§Ã£o de compartimento para lixos no Centro de AmbulatÃ³rio - CHLN-HSM"/>
    <d v="2019-06-06T11:08:26"/>
    <n v="13"/>
    <s v="PT;12;165;2010"/>
    <n v="360"/>
    <d v="2019-06-13T17:00:00"/>
    <n v="1"/>
    <x v="0"/>
    <x v="0"/>
    <x v="22"/>
  </r>
  <r>
    <x v="39"/>
    <n v="680015019"/>
    <n v="168279"/>
    <s v="Empreitada de instalaÃ§Ã£o da rede de abastecimento de Ã¡gua e saneamento na Rua Doutor JosÃ© FalcÃ£o, em AlgÃ©s, no concelho de Oeiras"/>
    <d v="2019-06-06T11:10:09"/>
    <n v="13"/>
    <s v="PT;12;169;2055"/>
    <n v="360"/>
    <d v="2019-06-18T16:00:00"/>
    <n v="1"/>
    <x v="5"/>
    <x v="0"/>
    <x v="22"/>
  </r>
  <r>
    <x v="38"/>
    <n v="505309939"/>
    <n v="168280"/>
    <s v="AquisiÃ§Ã£o de serviÃ§os para divulgaÃ§Ã£o de Festival AquÃ¡tico"/>
    <d v="2019-06-06T11:19:48"/>
    <n v="1"/>
    <s v="PT;9;121;274"/>
    <n v="220"/>
    <d v="2019-06-21T16:30:00"/>
    <n v="1"/>
    <x v="1"/>
    <x v="0"/>
    <x v="22"/>
  </r>
  <r>
    <x v="38"/>
    <n v="505309939"/>
    <n v="168281"/>
    <s v="ImplementaÃ§Ã£o de cabines de DAE na via pÃºblica"/>
    <d v="2019-06-06T11:20:22"/>
    <n v="1"/>
    <s v="PT;9;121;274"/>
    <n v="360"/>
    <d v="2019-06-12T16:30:00"/>
    <n v="1"/>
    <x v="1"/>
    <x v="0"/>
    <x v="22"/>
  </r>
  <r>
    <x v="29"/>
    <n v="512012814"/>
    <n v="168283"/>
    <s v="Empreitada para ReforÃ§o Estrutural / RecuperaÃ§Ã£o da Torre do RelÃ³gio da Igreja Matriz de Ponta Delgada"/>
    <d v="2019-06-06T11:27:40"/>
    <n v="1"/>
    <s v="Matriz, Ponta Delgada"/>
    <n v="5"/>
    <d v="2019-06-21T23:59:00"/>
    <n v="1"/>
    <x v="1"/>
    <x v="0"/>
    <x v="22"/>
  </r>
  <r>
    <x v="255"/>
    <n v="503313408"/>
    <n v="168284"/>
    <s v="AmpliaÃ§Ã£o - Lar de 3.Âª Idade, Meirinhas - Proc. n.Âº 01/2019"/>
    <d v="2019-06-06T11:30:22"/>
    <n v="3"/>
    <s v="PT;11;157;1954"/>
    <n v="360"/>
    <d v="2019-07-11T23:59:00"/>
    <n v="1"/>
    <x v="2"/>
    <x v="0"/>
    <x v="22"/>
  </r>
  <r>
    <x v="129"/>
    <n v="501258027"/>
    <n v="168285"/>
    <s v="FORNECIMENTO DE ELETRICIDADE EM REGIME DE MERCADO LIVRE"/>
    <d v="2019-06-06T11:32:50"/>
    <n v="13"/>
    <s v="PT;8;97;1483"/>
    <n v="340"/>
    <d v="2019-06-12T23:59:00"/>
    <n v="1"/>
    <x v="1"/>
    <x v="0"/>
    <x v="22"/>
  </r>
  <r>
    <x v="45"/>
    <n v="680021892"/>
    <n v="168287"/>
    <s v="IMPERMEABILIZAÃ‡ÃƒO DE COBERTURA E PINTURA DAS SUPERFÃCIES EXTERIORES E INTERIORES DA CÃ‚MARA DE MANOBRAS DO RESERVATÃ“RIO DA FONTE NOVA R28"/>
    <d v="2019-06-06T11:37:39"/>
    <n v="13"/>
    <s v="PT;12;173;2086"/>
    <n v="360"/>
    <d v="2019-06-14T23:59:00"/>
    <n v="1"/>
    <x v="5"/>
    <x v="0"/>
    <x v="22"/>
  </r>
  <r>
    <x v="1"/>
    <n v="506673626"/>
    <n v="168289"/>
    <s v="AquisiÃ§Ã£o de serviÃ§os para realizaÃ§Ã£o de levantamento e diagnÃ³stico construtivo e territorial das construÃ§Ãµes existentes do Moinho de MarÃ© da Quinta Braamcamp"/>
    <d v="2019-06-06T11:39:18"/>
    <n v="1"/>
    <s v="PT;16;237;31"/>
    <n v="360"/>
    <d v="2019-06-11T23:59:00"/>
    <n v="1"/>
    <x v="1"/>
    <x v="0"/>
    <x v="22"/>
  </r>
  <r>
    <x v="6"/>
    <n v="506037258"/>
    <n v="168290"/>
    <s v="AquisiÃ§Ã£o de Bem AquÃ¡rio de Suporte Ã  ExposiÃ§Ã£o Interativa no Ã‚mbito do ObservatÃ³rio da Biodiversidade do Litotal Norte (Proc.336/2019)"/>
    <d v="2019-06-06T11:43:57"/>
    <n v="3"/>
    <s v="PT;17;256;2822"/>
    <n v="360"/>
    <d v="2019-06-17T17:00:00"/>
    <n v="1"/>
    <x v="1"/>
    <x v="0"/>
    <x v="22"/>
  </r>
  <r>
    <x v="38"/>
    <n v="505309939"/>
    <n v="168291"/>
    <s v="AquisiÃ§Ã£o de ServiÃ§os de VÃ­deo - Festival da Sardinha"/>
    <d v="2019-06-06T11:53:40"/>
    <n v="1"/>
    <s v="PT;9;121;1594"/>
    <n v="360"/>
    <d v="2019-06-14T16:30:00"/>
    <n v="1"/>
    <x v="1"/>
    <x v="0"/>
    <x v="22"/>
  </r>
  <r>
    <x v="24"/>
    <n v="503311332"/>
    <n v="168292"/>
    <s v="AD 42/19 - AquisiÃ§Ã£o de serviÃ§os de clipping de notÃ­cias em regime de avenÃ§a"/>
    <d v="2019-06-06T11:54:19"/>
    <n v="1"/>
    <s v="PT;12;165;2006"/>
    <n v="360"/>
    <d v="2019-06-12T17:00:00"/>
    <n v="1"/>
    <x v="1"/>
    <x v="0"/>
    <x v="22"/>
  </r>
  <r>
    <x v="35"/>
    <n v="501290206"/>
    <n v="168293"/>
    <s v="Especialidades da ResidÃªncia de Estudantes Mouzinho de Albuquerque"/>
    <d v="2019-06-06T11:54:52"/>
    <n v="1"/>
    <s v="PT;1;1;232"/>
    <n v="340"/>
    <d v="2019-06-24T17:00:00"/>
    <n v="1"/>
    <x v="1"/>
    <x v="0"/>
    <x v="22"/>
  </r>
  <r>
    <x v="92"/>
    <n v="512044040"/>
    <n v="168295"/>
    <s v="AquisiÃ§Ã£o de Sistema de AmplificaÃ§Ã£o Sonora para o Grande AuditÃ³rio do Centro Cultural e de Congressos de Angra do HeroÃ­smo"/>
    <d v="2019-06-06T11:58:58"/>
    <n v="1"/>
    <s v="PT;20;299;3317"/>
    <n v="360"/>
    <d v="2019-06-21T23:59:00"/>
    <n v="1"/>
    <x v="1"/>
    <x v="0"/>
    <x v="22"/>
  </r>
  <r>
    <x v="9"/>
    <n v="506173968"/>
    <n v="168296"/>
    <m/>
    <d v="2019-06-06T12:04:38"/>
    <n v="1"/>
    <s v="PT;1;1;232"/>
    <n v="400"/>
    <m/>
    <n v="1"/>
    <x v="1"/>
    <x v="0"/>
    <x v="22"/>
  </r>
  <r>
    <x v="13"/>
    <n v="501294104"/>
    <n v="168297"/>
    <s v="PRESTAÃ‡ÃƒO DE SERVIÃ‡OS PARA FORNECIMENTO DE INTERCOMUNICADORES E CAMPAINHAS EM ALGUMAS HABITAÃ‡Ã•ES NO BAIRRO ALAMEDA DAS PALMEIRAS"/>
    <d v="2019-06-06T12:07:46"/>
    <n v="13"/>
    <s v="PT;16;245;2619"/>
    <n v="5"/>
    <d v="2019-06-12T23:59:00"/>
    <n v="1"/>
    <x v="1"/>
    <x v="0"/>
    <x v="22"/>
  </r>
  <r>
    <x v="66"/>
    <n v="502530863"/>
    <n v="168298"/>
    <s v="Fornecimento de bens e serviÃ§os para a aÃ§Ã£o Festivais de VerÃ£o - Pousadas de Juventude"/>
    <d v="2019-06-06T12:08:00"/>
    <n v="13"/>
    <s v="PT;1;1;232"/>
    <n v="360"/>
    <d v="2019-06-12T19:00:00"/>
    <n v="1"/>
    <x v="2"/>
    <x v="0"/>
    <x v="22"/>
  </r>
  <r>
    <x v="9"/>
    <n v="506173968"/>
    <n v="168299"/>
    <m/>
    <d v="2019-06-06T12:09:58"/>
    <n v="1"/>
    <s v="PT;1;1;232"/>
    <n v="400"/>
    <m/>
    <n v="1"/>
    <x v="1"/>
    <x v="0"/>
    <x v="22"/>
  </r>
  <r>
    <x v="57"/>
    <n v="506780902"/>
    <n v="168300"/>
    <s v="Parque de estacionamento subterrÃ¢neo da PraÃ§a 15 de Dezembro, Cartaxo Â¿ AquisiÃ§Ã£o dos serviÃ§os de acompanhamento, coordenaÃ§Ã£o operacional e gestÃ£o"/>
    <d v="2019-06-06T12:11:54"/>
    <n v="13"/>
    <s v="PT;15;217;2463"/>
    <n v="5"/>
    <d v="2019-06-14T23:59:00"/>
    <n v="1"/>
    <x v="1"/>
    <x v="0"/>
    <x v="22"/>
  </r>
  <r>
    <x v="74"/>
    <n v="502177080"/>
    <n v="168302"/>
    <s v="BeneficiaÃ§Ã£o de arruamentos em Mafra."/>
    <d v="2019-06-06T12:32:21"/>
    <n v="1"/>
    <s v="PT;12;168;2045"/>
    <n v="5"/>
    <d v="2019-06-11T17:00:00"/>
    <n v="1"/>
    <x v="1"/>
    <x v="0"/>
    <x v="22"/>
  </r>
  <r>
    <x v="38"/>
    <n v="505309939"/>
    <n v="168303"/>
    <s v="AquisiÃ§Ã£o de equipamentos de cozinha e transporte de refeiÃ§Ãµes"/>
    <d v="2019-06-06T12:35:42"/>
    <n v="1"/>
    <s v="PT;9;121;1592"/>
    <n v="360"/>
    <d v="2019-06-14T16:30:00"/>
    <n v="1"/>
    <x v="1"/>
    <x v="0"/>
    <x v="22"/>
  </r>
  <r>
    <x v="68"/>
    <n v="512013241"/>
    <n v="168304"/>
    <s v="EMPREITADA DE CONSTRUÃ‡ÃƒO DO CAMPO DE FUTEBOL DE RABO DE PEIXE"/>
    <d v="2019-06-06T13:06:58"/>
    <n v="3"/>
    <s v="PT;20;298;47"/>
    <n v="360"/>
    <d v="2019-12-16T17:30:00"/>
    <n v="1"/>
    <x v="1"/>
    <x v="0"/>
    <x v="22"/>
  </r>
  <r>
    <x v="4"/>
    <n v="506334562"/>
    <n v="168305"/>
    <s v="Vamos Brincar Juntos! ComemoraÃ§Ã£o do Dia Mundial da CrianÃ§a - ContrataÃ§Ã£o de AnimaÃ§Ã£o"/>
    <d v="2019-06-06T13:08:12"/>
    <n v="1"/>
    <s v="PT;11;157;1950"/>
    <n v="360"/>
    <d v="2019-06-11T23:59:00"/>
    <n v="1"/>
    <x v="1"/>
    <x v="0"/>
    <x v="22"/>
  </r>
  <r>
    <x v="12"/>
    <n v="506187543"/>
    <n v="168306"/>
    <s v="O trabalho a realizar engloba a execuÃ§Ã£o de repavimentaÃ§Ã£o em rua jÃ¡ pavimentada, incluindo todos os trabalhos acessÃ³rios"/>
    <d v="2019-06-06T13:54:38"/>
    <n v="3"/>
    <s v="PT;16;241;2600"/>
    <n v="340"/>
    <d v="2019-06-24T23:59:00"/>
    <n v="1"/>
    <x v="1"/>
    <x v="0"/>
    <x v="22"/>
  </r>
  <r>
    <x v="11"/>
    <n v="506614913"/>
    <n v="168307"/>
    <s v="ContrataÃ§Ã£o do Coro Rociero de Fuente de Cantos e da banda espanhola R.A.Y.A., no Ã¢mbito do Colete Encarnado de 2019"/>
    <d v="2019-06-06T14:00:45"/>
    <n v="1"/>
    <s v="PT;12;173;2086"/>
    <n v="360"/>
    <d v="2019-06-12T23:59:00"/>
    <n v="1"/>
    <x v="1"/>
    <x v="0"/>
    <x v="22"/>
  </r>
  <r>
    <x v="88"/>
    <n v="501206639"/>
    <n v="168308"/>
    <s v="AquisiÃ§Ã£o de combustÃ­vel gasoso (gÃ¡s propano a granel) para a piscina coberta de aprendizagem, em MourÃ£o"/>
    <d v="2019-06-06T14:03:02"/>
    <n v="13"/>
    <s v="PT;8;103;1526"/>
    <n v="340"/>
    <d v="2019-06-11T18:00:00"/>
    <n v="1"/>
    <x v="1"/>
    <x v="0"/>
    <x v="22"/>
  </r>
  <r>
    <x v="1"/>
    <n v="506673626"/>
    <n v="168309"/>
    <s v="AquisiÃ§Ã£o de troÃ§o de tubagem, telheiro e portinholas para diversas intervenÃ§Ãµes no concelho"/>
    <d v="2019-06-06T14:08:19"/>
    <n v="1"/>
    <s v="PT;16;237;31"/>
    <n v="360"/>
    <d v="2019-06-14T23:59:00"/>
    <n v="1"/>
    <x v="1"/>
    <x v="0"/>
    <x v="22"/>
  </r>
  <r>
    <x v="24"/>
    <n v="503311332"/>
    <n v="168310"/>
    <s v="AD 41/19 - AquisiÃ§Ã£o de serviÃ§os de produÃ§Ã£o e ediÃ§Ã£o de vÃ­deo promocional do Velo-City 2021"/>
    <d v="2019-06-06T14:17:30"/>
    <n v="1"/>
    <s v="PT;12;165;2006"/>
    <n v="360"/>
    <d v="2019-06-14T17:00:00"/>
    <n v="1"/>
    <x v="1"/>
    <x v="0"/>
    <x v="22"/>
  </r>
  <r>
    <x v="13"/>
    <n v="501294104"/>
    <n v="168311"/>
    <s v="PRESTAÃ‡ÃƒO DE SERVIÃ‡OS PARA FORNECIMENTO CONTINUO DE BOLOS E PRODUTOS DE PASTELARIA PARA A CASA DA BAÃA."/>
    <d v="2019-06-06T14:22:00"/>
    <n v="1"/>
    <s v="PT;16;245;2623"/>
    <n v="360"/>
    <d v="2019-07-18T23:59:00"/>
    <n v="1"/>
    <x v="1"/>
    <x v="0"/>
    <x v="22"/>
  </r>
  <r>
    <x v="1"/>
    <n v="506673626"/>
    <n v="168312"/>
    <s v="AquisiÃ§Ã£o de spray plÃ¡stico para aplicaÃ§Ã£o mecÃ¢nica a quente e betuminoso"/>
    <d v="2019-06-06T14:32:00"/>
    <n v="1"/>
    <s v="PT;16;237;31"/>
    <n v="360"/>
    <d v="2019-06-15T23:59:00"/>
    <n v="1"/>
    <x v="1"/>
    <x v="0"/>
    <x v="22"/>
  </r>
  <r>
    <x v="116"/>
    <n v="505656000"/>
    <n v="168313"/>
    <s v="AquisiÃ§Ã£o de ApÃ³lices de Seguros"/>
    <d v="2019-06-06T14:52:56"/>
    <n v="1"/>
    <s v="PT;15;225;196"/>
    <n v="360"/>
    <d v="2019-06-13T23:59:00"/>
    <n v="1"/>
    <x v="1"/>
    <x v="0"/>
    <x v="22"/>
  </r>
  <r>
    <x v="8"/>
    <n v="505187531"/>
    <n v="168314"/>
    <s v="AQUISIÃ‡ÃƒO DE DIVERSA SINALÃ‰TICA PARA EVENTO Â¿HARLEY DAVIDSONÂ¿ Proc.Âº 619/DCOP/2019"/>
    <d v="2019-06-06T14:43:04"/>
    <n v="1"/>
    <s v="PT;12;164;1999"/>
    <n v="360"/>
    <d v="2019-06-17T23:59:00"/>
    <n v="1"/>
    <x v="1"/>
    <x v="0"/>
    <x v="22"/>
  </r>
  <r>
    <x v="59"/>
    <n v="503450189"/>
    <n v="168315"/>
    <s v="ServiÃ§os de reparaÃ§Ã£o das comportas vagÃ£o e de corrediÃ§a da Tomada de Ãgua da EstaÃ§Ã£o ElevatÃ³ria dos Ãlamos, assim como dos Ã³rgÃ£os de suspensÃ£o e manobra da comporta corrediÃ§a, conforme especificaÃ§Ãµes tÃ©cnicas e de acordo com as condiÃ§Ãµes estipuladas neste Caderno de Encargos."/>
    <d v="2019-06-06T14:43:36"/>
    <n v="3"/>
    <s v="PT;8;104;1531"/>
    <n v="300"/>
    <d v="2019-07-05T18:00:00"/>
    <n v="1"/>
    <x v="4"/>
    <x v="0"/>
    <x v="22"/>
  </r>
  <r>
    <x v="137"/>
    <n v="506818829"/>
    <n v="168316"/>
    <m/>
    <d v="2019-06-06T14:47:17"/>
    <n v="1"/>
    <s v="PT;1;1;232"/>
    <n v="400"/>
    <m/>
    <n v="1"/>
    <x v="1"/>
    <x v="0"/>
    <x v="22"/>
  </r>
  <r>
    <x v="11"/>
    <n v="506614913"/>
    <n v="168317"/>
    <s v="ContrataÃ§Ã£o de serviÃ§os para elaboraÃ§Ã£o de planos de seguranÃ§a e saÃºde (PSS) e de planos de prevenÃ§Ã£o de gestÃ£o de resÃ­duos de construÃ§Ã£o e demoliÃ§Ã£o (PPGRCD) em fase de projeto e de prestaÃ§Ã£o de serviÃ§os de coordenaÃ§Ã£o de seguranÃ§a em obra para empreitadas municipais"/>
    <d v="2019-06-06T14:48:01"/>
    <n v="13"/>
    <s v="PT;12;173;2086"/>
    <n v="360"/>
    <d v="2019-06-12T23:59:00"/>
    <n v="1"/>
    <x v="1"/>
    <x v="0"/>
    <x v="22"/>
  </r>
  <r>
    <x v="8"/>
    <n v="505187531"/>
    <n v="168318"/>
    <s v="Aluguer de pÃ³rticos para o evento Harley Davidson - Proc. N.Âº 620/DCOP/2019"/>
    <d v="2019-06-06T14:51:10"/>
    <n v="13"/>
    <s v="PT;12;164;42"/>
    <n v="360"/>
    <d v="2019-06-17T23:59:00"/>
    <n v="1"/>
    <x v="1"/>
    <x v="0"/>
    <x v="22"/>
  </r>
  <r>
    <x v="2"/>
    <n v="503539473"/>
    <n v="168320"/>
    <s v="Empreitada de execuÃ§Ã£o de relva sintÃ©tica na EB1 dos CaliÃ§os, JI dos CaliÃ§os, EB1 de Paderne e Escola Fixa de TrÃ¢nsito"/>
    <d v="2019-06-06T14:55:55"/>
    <n v="13"/>
    <s v="PT;9;111;105"/>
    <n v="360"/>
    <d v="2019-06-12T23:59:00"/>
    <n v="1"/>
    <x v="1"/>
    <x v="0"/>
    <x v="22"/>
  </r>
  <r>
    <x v="14"/>
    <n v="501144218"/>
    <n v="168321"/>
    <s v="Fornecimento e montagem de sistema de gestÃ£o e controlo eletrÃ³nico - Projeto Porta a Porta"/>
    <d v="2019-06-06T15:08:04"/>
    <n v="1"/>
    <s v="PT;16;244;2616"/>
    <n v="5"/>
    <d v="2019-06-11T18:00:00"/>
    <n v="1"/>
    <x v="1"/>
    <x v="0"/>
    <x v="22"/>
  </r>
  <r>
    <x v="9"/>
    <n v="506173968"/>
    <n v="168323"/>
    <s v="serviÃ§os de venda de bilhetes por conta do municÃ­pio do seixal para os espetÃ¡culos no Ã¢mbito das atividades de exterior ou de outras iniciativas que o municÃ­pio venha a realizar no Ã¢mbito de eventos incluÃ­dos na programaÃ§Ã£o cultural"/>
    <d v="2019-06-06T15:37:04"/>
    <n v="1"/>
    <s v="PT;1;1;232"/>
    <n v="300"/>
    <d v="2019-06-10T18:00:00"/>
    <n v="1"/>
    <x v="1"/>
    <x v="0"/>
    <x v="22"/>
  </r>
  <r>
    <x v="223"/>
    <n v="510832890"/>
    <n v="168324"/>
    <s v="2019-CPUB-AQS-298 AquisiÃ§Ã£o de ServiÃ§os de Limpeza, Higiene e DesinfeÃ§Ã£o de EdifÃ­cios e Equipamentos da Freguesia de Arroios"/>
    <d v="2019-06-06T15:37:55"/>
    <n v="3"/>
    <s v="PT;12;165;2012"/>
    <n v="340"/>
    <d v="2019-07-09T23:59:00"/>
    <n v="1"/>
    <x v="1"/>
    <x v="0"/>
    <x v="22"/>
  </r>
  <r>
    <x v="113"/>
    <n v="506556590"/>
    <n v="168326"/>
    <s v="Fornecimento e InstalaÃ§Ã£o de CaudalÃ­metros nas Etares de Arcos e S. LourenÃ§o"/>
    <d v="2019-06-06T16:02:01"/>
    <n v="1"/>
    <s v="PT;8;99;12"/>
    <n v="360"/>
    <d v="2019-06-13T23:59:00"/>
    <n v="1"/>
    <x v="1"/>
    <x v="0"/>
    <x v="22"/>
  </r>
  <r>
    <x v="24"/>
    <n v="503311332"/>
    <n v="168327"/>
    <s v="AD 27/19 - AquisiÃ§Ã£o de serviÃ§os de comunicaÃ§Ãµes de voz e transmissÃ£o de dados"/>
    <d v="2019-06-06T16:02:33"/>
    <n v="1"/>
    <s v="PT;12;165;75"/>
    <n v="360"/>
    <d v="2019-06-28T17:00:00"/>
    <n v="1"/>
    <x v="1"/>
    <x v="0"/>
    <x v="22"/>
  </r>
  <r>
    <x v="11"/>
    <n v="506614913"/>
    <n v="168329"/>
    <s v="ContrataÃ§Ã£o de serviÃ§os de limpeza fina no decurso de obras nas escolas do MunicÃ­pio de Vila Franca de Xira"/>
    <d v="2019-06-06T16:08:20"/>
    <n v="13"/>
    <s v="PT;12;173;2086"/>
    <n v="5"/>
    <d v="2019-06-25T23:59:00"/>
    <n v="1"/>
    <x v="1"/>
    <x v="0"/>
    <x v="22"/>
  </r>
  <r>
    <x v="4"/>
    <n v="506334562"/>
    <n v="168331"/>
    <s v="ContrataÃ§Ã£o espetÃ¡culo Festas do Bodo - Blaya"/>
    <d v="2019-06-06T16:18:24"/>
    <n v="1"/>
    <s v="PT;11;157;1950"/>
    <n v="360"/>
    <d v="2019-06-12T23:59:00"/>
    <n v="1"/>
    <x v="1"/>
    <x v="0"/>
    <x v="22"/>
  </r>
  <r>
    <x v="63"/>
    <n v="508741823"/>
    <n v="168332"/>
    <s v="ServiÃ§o Suporte Ã  CriaÃ§Ã£o e Envio de Pedidos de MCDT`s de Imagiologia ao Exterior"/>
    <d v="2019-06-06T16:18:48"/>
    <n v="1"/>
    <s v="PT;14;205;2353"/>
    <n v="360"/>
    <d v="2019-06-14T23:59:00"/>
    <n v="1"/>
    <x v="0"/>
    <x v="0"/>
    <x v="22"/>
  </r>
  <r>
    <x v="14"/>
    <n v="501144218"/>
    <n v="168333"/>
    <s v="AquisiÃ§Ã£o de Viatura 6x2 de 26 Toneladas com Caixa Compactador de 20 Metros CÃºbicos para Recolha de ResÃ­duos Urbanos, para a DivisÃ£o de Ambiente Urbano"/>
    <d v="2019-06-06T16:28:12"/>
    <n v="3"/>
    <s v="PT;16;244;2617"/>
    <n v="360"/>
    <d v="2019-06-16T23:59:00"/>
    <n v="1"/>
    <x v="1"/>
    <x v="0"/>
    <x v="22"/>
  </r>
  <r>
    <x v="9"/>
    <n v="506173968"/>
    <n v="168334"/>
    <s v="ConstruÃ§Ã£o do Parque Canino"/>
    <d v="2019-06-06T16:31:20"/>
    <n v="13"/>
    <s v="PT;16;243;2612"/>
    <n v="360"/>
    <d v="2019-06-17T17:00:00"/>
    <n v="1"/>
    <x v="1"/>
    <x v="0"/>
    <x v="22"/>
  </r>
  <r>
    <x v="92"/>
    <n v="512044040"/>
    <n v="168336"/>
    <m/>
    <d v="2019-06-06T16:34:51"/>
    <n v="1"/>
    <s v="PT;1;1;232"/>
    <n v="400"/>
    <m/>
    <n v="1"/>
    <x v="1"/>
    <x v="0"/>
    <x v="22"/>
  </r>
  <r>
    <x v="92"/>
    <n v="512044040"/>
    <n v="168337"/>
    <s v="Empreitada de &quot;BeneficiaÃ§Ã£o da Zona do Antigo Hospital - Desterro&quot;"/>
    <d v="2019-06-06T16:36:47"/>
    <n v="1"/>
    <s v="PT;20;299;3311"/>
    <n v="360"/>
    <d v="2019-06-16T23:59:00"/>
    <n v="1"/>
    <x v="1"/>
    <x v="0"/>
    <x v="22"/>
  </r>
  <r>
    <x v="105"/>
    <n v="507725689"/>
    <n v="168338"/>
    <s v="GestÃ£o Integrada da VegetaÃ§Ã£o nas faixas de ServidÃ£o das linhas da RNT e gasodutos da RNTGN - RI3 (TrÃ¡s-os-Montes e Centro Interior)."/>
    <d v="2019-06-06T16:39:14"/>
    <n v="5"/>
    <s v="PT;1;1;232"/>
    <n v="340"/>
    <d v="2019-06-19T17:00:00"/>
    <n v="1"/>
    <x v="2"/>
    <x v="0"/>
    <x v="22"/>
  </r>
  <r>
    <x v="106"/>
    <n v="507866673"/>
    <n v="168338"/>
    <s v="GestÃ£o Integrada da VegetaÃ§Ã£o nas faixas de ServidÃ£o das linhas da RNT e gasodutos da RNTGN - RI3 (TrÃ¡s-os-Montes e Centro Interior)."/>
    <d v="2019-06-06T16:39:14"/>
    <n v="5"/>
    <s v="PT;1;1;232"/>
    <n v="340"/>
    <d v="2019-06-19T17:00:00"/>
    <s v=""/>
    <x v="2"/>
    <x v="0"/>
    <x v="22"/>
  </r>
  <r>
    <x v="20"/>
    <n v="506801969"/>
    <n v="168339"/>
    <s v="AquisiÃ§Ã£o de conjuntos de ornamentos cemiteriais"/>
    <d v="2019-06-06T16:53:15"/>
    <n v="1"/>
    <s v="PT;9;114;11"/>
    <n v="5"/>
    <d v="2019-07-02T17:00:00"/>
    <n v="1"/>
    <x v="1"/>
    <x v="0"/>
    <x v="22"/>
  </r>
  <r>
    <x v="59"/>
    <n v="503450189"/>
    <n v="168341"/>
    <s v="ConcepÃ§Ã£o e montagem do produto turÃ­stico ALQUEVA PARK no Ã¢mbito do projecto integrado de capacitaÃ§Ã£o turÃ­stica da EDIA"/>
    <d v="2019-06-06T17:43:57"/>
    <n v="13"/>
    <s v="PT;3;32;527"/>
    <n v="340"/>
    <d v="2019-06-21T18:00:00"/>
    <n v="1"/>
    <x v="4"/>
    <x v="0"/>
    <x v="22"/>
  </r>
  <r>
    <x v="99"/>
    <n v="510089224"/>
    <n v="168342"/>
    <s v="DAP 2019.0097 - AquisiÃ§Ã£o de serviÃ§os de catering para os participantes da ConferÃªncia Mundial de Ministros responsÃ¡veis pela Juventude 2019 e FÃ³rum da Juventude Lisboa+21"/>
    <d v="2019-06-06T17:53:43"/>
    <n v="13"/>
    <s v="PT;12;165;2018"/>
    <n v="360"/>
    <d v="2019-06-13T23:59:00"/>
    <n v="1"/>
    <x v="2"/>
    <x v="0"/>
    <x v="22"/>
  </r>
  <r>
    <x v="4"/>
    <n v="506334562"/>
    <n v="168347"/>
    <s v="ContrataÃ§Ã£o espetÃ¡culo Festas do Bodo - JosÃ© Cid"/>
    <d v="2019-06-07T08:51:01"/>
    <n v="1"/>
    <s v="PT;11;157;1950"/>
    <n v="360"/>
    <d v="2019-06-12T23:59:00"/>
    <n v="1"/>
    <x v="1"/>
    <x v="0"/>
    <x v="22"/>
  </r>
  <r>
    <x v="105"/>
    <n v="507725689"/>
    <n v="168348"/>
    <s v="GestÃ£o Integrada da VegetaÃ§Ã£o nas faixas de ServidÃ£o das linhas da RNT e gasodutos da RNTGN - RegiÃ£o de IntervenÃ§Ã£o 4 (Estremadura e Ribatejo)"/>
    <d v="2019-06-07T08:57:47"/>
    <n v="5"/>
    <s v="PT;1;1;232"/>
    <n v="340"/>
    <d v="2019-06-19T17:00:00"/>
    <n v="1"/>
    <x v="2"/>
    <x v="0"/>
    <x v="22"/>
  </r>
  <r>
    <x v="106"/>
    <n v="507866673"/>
    <n v="168348"/>
    <s v="GestÃ£o Integrada da VegetaÃ§Ã£o nas faixas de ServidÃ£o das linhas da RNT e gasodutos da RNTGN - RegiÃ£o de IntervenÃ§Ã£o 4 (Estremadura e Ribatejo)"/>
    <d v="2019-06-07T08:57:47"/>
    <n v="5"/>
    <s v="PT;1;1;232"/>
    <n v="340"/>
    <d v="2019-06-19T17:00:00"/>
    <s v=""/>
    <x v="2"/>
    <x v="0"/>
    <x v="22"/>
  </r>
  <r>
    <x v="27"/>
    <n v="506722422"/>
    <n v="168350"/>
    <m/>
    <d v="2019-06-07T09:08:21"/>
    <n v="1"/>
    <s v="PT;1;1;232"/>
    <n v="400"/>
    <d v="1970-01-01T23:59:00"/>
    <n v="1"/>
    <x v="1"/>
    <x v="0"/>
    <x v="22"/>
  </r>
  <r>
    <x v="77"/>
    <n v="506730573"/>
    <n v="168351"/>
    <s v="Os trabalhos objeto do contrato consistem na remodelaÃ§Ã£o da estaÃ§Ã£o elevatÃ³ria de AlmÃ¡dena, na freguesia de Budens, concelho de Vila do Bispo, prevendo-se a substituiÃ§Ã£o das eletrobombas, das suas condutas de compressÃ£o e aspiraÃ§Ã£o e do sistema de automatizaÃ§Ã£o existente."/>
    <d v="2019-06-07T09:38:38"/>
    <n v="13"/>
    <s v="PT;9;125;1609"/>
    <n v="360"/>
    <d v="2019-07-01T23:59:00"/>
    <n v="1"/>
    <x v="1"/>
    <x v="0"/>
    <x v="22"/>
  </r>
  <r>
    <x v="57"/>
    <n v="506780902"/>
    <n v="168352"/>
    <s v="AquisiÃ§Ã£o de mobiliÃ¡rio escolar para o Centro Escolar de PontÃ©vel"/>
    <d v="2019-06-07T09:55:34"/>
    <n v="13"/>
    <s v="PT;15;217;2459"/>
    <n v="360"/>
    <d v="2019-06-17T23:59:00"/>
    <n v="1"/>
    <x v="1"/>
    <x v="0"/>
    <x v="22"/>
  </r>
  <r>
    <x v="49"/>
    <n v="502098139"/>
    <n v="168353"/>
    <s v="BENEFICIAÃ‡ÃƒO, AMPLIAÃ‡ÃƒO, REPARAÃ‡ÃƒO E MELHORAMENTOS NAS ESCOLAS DO CONCELHO-IMPERMEABILIZAÃ‡ÃƒO DA ESCOLA EB CÃ“NEGO CLEMENTINO BRITO EM ALMANCIL"/>
    <d v="2019-06-07T09:58:38"/>
    <n v="13"/>
    <s v="PT;9;118;1576"/>
    <n v="360"/>
    <d v="2019-06-12T17:00:00"/>
    <n v="1"/>
    <x v="1"/>
    <x v="0"/>
    <x v="22"/>
  </r>
  <r>
    <x v="4"/>
    <n v="506334562"/>
    <n v="168354"/>
    <s v="ContrataÃ§Ã£o espetÃ¡culo Festas do Bodo - Carolina Deslandes."/>
    <d v="2019-06-07T09:59:52"/>
    <n v="1"/>
    <s v="PT;11;157;1950"/>
    <n v="360"/>
    <d v="2019-06-12T23:59:00"/>
    <n v="1"/>
    <x v="1"/>
    <x v="0"/>
    <x v="22"/>
  </r>
  <r>
    <x v="6"/>
    <n v="506037258"/>
    <n v="168355"/>
    <s v="PrestaÃ§Ã£o de ServiÃ§os para aluguer de stands modulares para a Feira do Livro e Feira do Artesanato"/>
    <d v="2019-06-07T10:17:53"/>
    <n v="3"/>
    <s v="PT;17;256;2822"/>
    <n v="5"/>
    <d v="2019-06-20T17:00:00"/>
    <n v="1"/>
    <x v="1"/>
    <x v="0"/>
    <x v="22"/>
  </r>
  <r>
    <x v="9"/>
    <n v="506173968"/>
    <n v="168357"/>
    <s v="ServiÃ§o de produÃ§Ã£o de suportes de comunicaÃ§Ã£o de outdoors para divulgaÃ§Ã£o de atividade institucional do municÃ­pio"/>
    <d v="2019-06-07T10:24:59"/>
    <n v="1"/>
    <s v="PT;1;1;232"/>
    <n v="360"/>
    <d v="2019-06-14T18:00:00"/>
    <n v="1"/>
    <x v="1"/>
    <x v="0"/>
    <x v="22"/>
  </r>
  <r>
    <x v="6"/>
    <n v="506037258"/>
    <n v="168358"/>
    <s v="Ajuste direto para adjudicaÃ§Ã£o da &quot;PrestaÃ§Ã£o de ServiÃ§os para execuÃ§Ã£o do projeto de reabilitaÃ§Ã£o do coletor de Ã¡guas pluviais nas imediaÃ§Ãµes do PLN - Rua de LÃ­mia&quot;."/>
    <d v="2019-06-07T10:26:38"/>
    <n v="1"/>
    <s v="PT;17;256;2822"/>
    <n v="340"/>
    <d v="2019-06-14T17:00:00"/>
    <n v="1"/>
    <x v="1"/>
    <x v="0"/>
    <x v="22"/>
  </r>
  <r>
    <x v="70"/>
    <n v="506791220"/>
    <n v="168359"/>
    <s v="InstalaÃ§Ã£o de 1 unidade climatizadora mural para sistema monosplit e de 14 unidades de climatizaÃ§Ã£o para sistema multisplit"/>
    <d v="2019-06-07T10:46:35"/>
    <n v="13"/>
    <s v="PT;16;239;2592"/>
    <n v="360"/>
    <d v="2019-06-16T23:59:00"/>
    <n v="1"/>
    <x v="1"/>
    <x v="0"/>
    <x v="22"/>
  </r>
  <r>
    <x v="3"/>
    <n v="500051054"/>
    <n v="168360"/>
    <s v="LocaÃ§Ã£o de aparelhos de ar condicionado a instalar no FÃ³rum Municipal Romeu Correia."/>
    <d v="2019-06-07T10:52:38"/>
    <n v="13"/>
    <s v="PT;16;236;230"/>
    <n v="360"/>
    <d v="2019-06-12T19:00:00"/>
    <n v="1"/>
    <x v="1"/>
    <x v="0"/>
    <x v="22"/>
  </r>
  <r>
    <x v="11"/>
    <n v="506614913"/>
    <n v="168361"/>
    <s v="ContrataÃ§Ã£o de serviÃ§os de assistÃªncia tÃ©cnica e manutenÃ§Ã£o a extintores e bocas de incÃªndio do tipo carretel, nas Escolas do Concelho de Vila Franca de Xira"/>
    <d v="2019-06-07T10:59:54"/>
    <n v="13"/>
    <s v="PT;12;173;2086"/>
    <n v="360"/>
    <d v="2019-06-13T23:59:00"/>
    <n v="1"/>
    <x v="1"/>
    <x v="0"/>
    <x v="22"/>
  </r>
  <r>
    <x v="8"/>
    <n v="505187531"/>
    <n v="168362"/>
    <s v="AquisiÃ§Ã£o de comida para animais"/>
    <d v="2019-06-07T11:22:30"/>
    <n v="1"/>
    <s v="PT;12;164;42"/>
    <n v="5"/>
    <d v="2019-06-12T23:59:00"/>
    <n v="1"/>
    <x v="1"/>
    <x v="0"/>
    <x v="22"/>
  </r>
  <r>
    <x v="11"/>
    <n v="506614913"/>
    <n v="168363"/>
    <s v="Empreitada de &quot;ReabilitaÃ§Ã£o do Campo Desportivo e do Recreio da EB1 da Bolonha&quot;."/>
    <d v="2019-06-07T11:23:07"/>
    <n v="13"/>
    <s v="PT;12;173;2090"/>
    <n v="360"/>
    <d v="2019-06-23T23:59:00"/>
    <n v="1"/>
    <x v="1"/>
    <x v="0"/>
    <x v="22"/>
  </r>
  <r>
    <x v="49"/>
    <n v="502098139"/>
    <n v="168364"/>
    <s v="SinalizaÃ§Ã£o vertical e horizontal das E.M. 125-4 / E.M. 521-1 / E.M. 520-3"/>
    <d v="2019-06-07T11:28:48"/>
    <n v="13"/>
    <s v="PT;9;118;1576"/>
    <n v="340"/>
    <d v="2019-06-12T17:00:00"/>
    <n v="1"/>
    <x v="1"/>
    <x v="0"/>
    <x v="22"/>
  </r>
  <r>
    <x v="79"/>
    <n v="506563774"/>
    <n v="168365"/>
    <m/>
    <d v="2019-06-07T11:38:28"/>
    <n v="1"/>
    <m/>
    <n v="400"/>
    <m/>
    <n v="1"/>
    <x v="1"/>
    <x v="0"/>
    <x v="22"/>
  </r>
  <r>
    <x v="123"/>
    <n v="506812782"/>
    <n v="168366"/>
    <m/>
    <d v="2019-06-07T11:41:00"/>
    <n v="1"/>
    <s v="PT;1;1;232"/>
    <n v="400"/>
    <m/>
    <n v="1"/>
    <x v="1"/>
    <x v="0"/>
    <x v="22"/>
  </r>
  <r>
    <x v="79"/>
    <n v="506563774"/>
    <n v="168367"/>
    <s v="Procedimento por Consulta PrÃ©via - &quot;AquisiÃ§Ã£o de bem mÃ³vel - Equipamento de AspiraÃ§Ã£o de Lamas&quot;"/>
    <d v="2019-06-07T11:42:20"/>
    <n v="13"/>
    <s v="PT;15;223;2489"/>
    <n v="400"/>
    <m/>
    <n v="1"/>
    <x v="1"/>
    <x v="0"/>
    <x v="22"/>
  </r>
  <r>
    <x v="79"/>
    <n v="506563774"/>
    <n v="168368"/>
    <s v="Procedimento por Consulta PrÃ©via - &quot;AquisiÃ§Ã£o de Bem MÃ³vel - Equipamento de AspiraÃ§Ã£o de Lamas&quot;"/>
    <d v="2019-06-07T11:50:08"/>
    <n v="13"/>
    <s v="PT;15;223;2489"/>
    <n v="400"/>
    <d v="1970-01-01T23:59:00"/>
    <n v="1"/>
    <x v="1"/>
    <x v="0"/>
    <x v="22"/>
  </r>
  <r>
    <x v="37"/>
    <n v="504293125"/>
    <n v="168369"/>
    <s v="EB1 Sophia de Mello Breyner (Quinta das Pretas) - RemodelaÃ§Ã£o Geral - FamÃµes"/>
    <d v="2019-06-07T11:54:24"/>
    <n v="13"/>
    <s v="PT;12;175;2098"/>
    <n v="360"/>
    <d v="2019-06-20T23:59:00"/>
    <n v="1"/>
    <x v="1"/>
    <x v="0"/>
    <x v="22"/>
  </r>
  <r>
    <x v="4"/>
    <n v="506334562"/>
    <n v="168370"/>
    <s v="ContrataÃ§Ã£o espetÃ¡culo Festas do Bodo - Toy"/>
    <d v="2019-06-07T11:55:27"/>
    <n v="1"/>
    <s v="PT;11;157;1950"/>
    <n v="360"/>
    <d v="2019-06-12T23:59:00"/>
    <n v="1"/>
    <x v="1"/>
    <x v="0"/>
    <x v="22"/>
  </r>
  <r>
    <x v="7"/>
    <n v="508666236"/>
    <n v="168375"/>
    <s v="AquisiÃ§Ã£o do serviÃ§o mÃ³vel terrestre, do link que permite a integraÃ§Ã£o fixo-mÃ³vel e da plataforma de SMS para o Turismo de Portugal, I.P."/>
    <d v="2019-06-07T12:40:45"/>
    <n v="1"/>
    <s v="PT;1;1;232"/>
    <n v="360"/>
    <d v="2019-06-13T23:59:00"/>
    <n v="1"/>
    <x v="2"/>
    <x v="0"/>
    <x v="22"/>
  </r>
  <r>
    <x v="0"/>
    <n v="508481287"/>
    <n v="168376"/>
    <s v="AquisiÃ§Ã£o de materiais para manutenÃ§Ã£o de monitores de sinais vitais Philips."/>
    <d v="2019-06-07T13:47:29"/>
    <n v="1"/>
    <s v="PT;12;165;2010"/>
    <n v="5"/>
    <d v="2019-06-14T17:00:00"/>
    <n v="1"/>
    <x v="0"/>
    <x v="0"/>
    <x v="22"/>
  </r>
  <r>
    <x v="9"/>
    <n v="506173968"/>
    <n v="168377"/>
    <s v="Equipamentos de telecomunicaÃ§Ãµes, no Ã¢mbito da mudanÃ§a nas EB1/JI dos circuitos ADSL para fibra Ã³ptica"/>
    <d v="2019-06-07T14:05:54"/>
    <n v="13"/>
    <s v="PT;1;1;232"/>
    <n v="5"/>
    <d v="2019-06-18T18:00:00"/>
    <n v="1"/>
    <x v="1"/>
    <x v="0"/>
    <x v="22"/>
  </r>
  <r>
    <x v="24"/>
    <n v="503311332"/>
    <n v="168379"/>
    <s v="AD 43/19 - AquisiÃ§Ã£o de serviÃ§os de manutenÃ§Ã£o preventiva e corretiva do sistema de controlo de acessos Ã s Zonas de Acesso AutomÃ³vel Condicionado"/>
    <d v="2019-06-07T14:27:48"/>
    <n v="1"/>
    <s v="PT;12;165;75"/>
    <n v="360"/>
    <d v="2019-06-14T17:00:00"/>
    <n v="1"/>
    <x v="1"/>
    <x v="0"/>
    <x v="22"/>
  </r>
  <r>
    <x v="11"/>
    <n v="506614913"/>
    <n v="168380"/>
    <s v="ContrataÃ§Ã£o da Banda ResistÃªncia - Colete Encarnado de 2019"/>
    <d v="2019-06-07T14:40:55"/>
    <n v="1"/>
    <s v="PT;12;173;2086"/>
    <n v="360"/>
    <d v="2019-06-13T23:59:00"/>
    <n v="1"/>
    <x v="1"/>
    <x v="0"/>
    <x v="22"/>
  </r>
  <r>
    <x v="11"/>
    <n v="506614913"/>
    <n v="168385"/>
    <s v="ContrataÃ§Ã£o do Grupo EL AMIR Flamenco MediterrÃ¡neo Ensamble - Colete Encarnado de 2019"/>
    <d v="2019-06-07T15:20:15"/>
    <n v="1"/>
    <s v="PT;12;173;2086"/>
    <n v="360"/>
    <d v="2019-06-21T16:00:00"/>
    <n v="1"/>
    <x v="1"/>
    <x v="0"/>
    <x v="22"/>
  </r>
  <r>
    <x v="14"/>
    <n v="501144218"/>
    <n v="168386"/>
    <s v="Fornecimento de &quot;ManutenÃ§Ã£o Evolutiva do Sistema de Cadastro sig-G-Interaqua&quot; para atualizar novas versÃµes de software de base de mÃ³dulos existentes, bem como promover a adaptaÃ§Ã£o Ã s novas versÃµes de hardware, para garantir uma atualizaÃ§Ã£o contÃ­nua da soluÃ§Ã£o G-InterÃ¡qua e a manutenÃ§Ã£o evolutiva dos produtos que a constituem."/>
    <d v="2019-06-07T15:21:40"/>
    <n v="1"/>
    <s v="PT;16;244;2617"/>
    <n v="400"/>
    <d v="2019-06-08T18:00:00"/>
    <n v="1"/>
    <x v="1"/>
    <x v="0"/>
    <x v="22"/>
  </r>
  <r>
    <x v="3"/>
    <n v="500051054"/>
    <n v="168387"/>
    <s v="AQUISIÃ‡ÃƒO DE LICENCIAMENTO SYNCPOINT E TASKDESK"/>
    <d v="2019-06-07T15:23:34"/>
    <n v="1"/>
    <s v="PT;1;1;232"/>
    <n v="5"/>
    <d v="2019-06-10T19:00:00"/>
    <n v="1"/>
    <x v="1"/>
    <x v="0"/>
    <x v="22"/>
  </r>
  <r>
    <x v="14"/>
    <n v="501144218"/>
    <n v="168389"/>
    <s v="ReparaÃ§Ã£o da Viatura de recolha RSU GEESINK GPM3, matrÃ­cula 74-HF-89"/>
    <d v="2019-06-07T15:24:18"/>
    <n v="1"/>
    <s v="PT;12;175;2098"/>
    <n v="400"/>
    <d v="2019-06-05T18:00:00"/>
    <n v="1"/>
    <x v="1"/>
    <x v="0"/>
    <x v="22"/>
  </r>
  <r>
    <x v="78"/>
    <n v="506792382"/>
    <n v="168391"/>
    <s v="ExecuÃ§Ã£o de trabalhos de substituiÃ§Ã£o da cobertura do estaleiro municipal, a qual foi severamente danificada pela tempestade Leslie, que ocorreu nos dias 13 e 14 de outubro de 2018."/>
    <d v="2019-06-07T15:34:37"/>
    <n v="1"/>
    <s v="PT;2;13;431"/>
    <n v="360"/>
    <d v="2019-07-08T18:00:00"/>
    <n v="1"/>
    <x v="1"/>
    <x v="0"/>
    <x v="22"/>
  </r>
  <r>
    <x v="43"/>
    <n v="503035416"/>
    <n v="168394"/>
    <s v="AquisiÃ§Ã£o de ECULIZUMAB, IV, 10MG/ML; 30 ML, SOL INJ para 2019"/>
    <d v="2019-06-07T15:40:19"/>
    <n v="1"/>
    <s v="PT;12;174;2096"/>
    <n v="400"/>
    <d v="1970-01-01T17:00:00"/>
    <n v="1"/>
    <x v="0"/>
    <x v="0"/>
    <x v="22"/>
  </r>
  <r>
    <x v="9"/>
    <n v="506173968"/>
    <n v="168397"/>
    <s v="AQUISIÃ‡ÃƒO DE 120 CONTENTORES EM POLIETILENO DE 1.000 LITROS DE CAPACIDADE"/>
    <d v="2019-06-07T15:46:17"/>
    <n v="13"/>
    <s v="PT;16;243;261"/>
    <n v="360"/>
    <d v="2019-06-12T18:00:00"/>
    <n v="1"/>
    <x v="1"/>
    <x v="0"/>
    <x v="22"/>
  </r>
  <r>
    <x v="4"/>
    <n v="506334562"/>
    <n v="168398"/>
    <s v="ContrataÃ§Ã£o espetÃ¡culo Festas do Bodo - Gabriel o Pensador"/>
    <d v="2019-06-07T15:46:33"/>
    <n v="1"/>
    <s v="PT;11;157;1950"/>
    <n v="360"/>
    <d v="2019-06-24T23:59:00"/>
    <n v="1"/>
    <x v="1"/>
    <x v="0"/>
    <x v="22"/>
  </r>
  <r>
    <x v="11"/>
    <n v="506614913"/>
    <n v="168399"/>
    <s v="ContrataÃ§Ã£o de serviÃ§os para a execuÃ§Ã£o de serviÃ§os topogrÃ¡ficos, de arquitetura e esboÃ§os, para o Concelho de Vila Franca de Xira"/>
    <d v="2019-06-07T15:49:42"/>
    <n v="1"/>
    <s v="PT;12;173;2086"/>
    <n v="360"/>
    <d v="2019-06-13T23:59:00"/>
    <n v="1"/>
    <x v="1"/>
    <x v="0"/>
    <x v="22"/>
  </r>
  <r>
    <x v="19"/>
    <n v="507396081"/>
    <n v="168401"/>
    <s v="CPREV 016.FIE.2019_AquisiÃ§Ã£o de Plataforma de GestÃ£o de UtilizaÃ§Ã£o de Viaturas"/>
    <d v="2019-06-07T15:55:45"/>
    <n v="13"/>
    <s v="PT;12;164;1996"/>
    <n v="360"/>
    <d v="2019-06-13T23:59:00"/>
    <n v="1"/>
    <x v="1"/>
    <x v="0"/>
    <x v="22"/>
  </r>
  <r>
    <x v="24"/>
    <n v="503311332"/>
    <n v="168403"/>
    <s v="AD 40/19 - AquisiÃ§Ã£o de serviÃ§os de localizaÃ§Ã£o de veÃ­culos e respetivos serviÃ§os associados"/>
    <d v="2019-06-07T15:59:07"/>
    <n v="1"/>
    <s v="PT;12;165;75"/>
    <n v="5"/>
    <d v="2019-06-24T17:00:00"/>
    <n v="1"/>
    <x v="1"/>
    <x v="0"/>
    <x v="22"/>
  </r>
  <r>
    <x v="159"/>
    <n v="506804240"/>
    <n v="168404"/>
    <s v="ReabilitaÃ§Ã£o urbana com intervenÃ§Ã£o nas infraestruturas e repavimentaÃ§Ã£o da Rua Dr. Ernesto Cabrita e Largo do MunicÃ­pio"/>
    <d v="2019-06-07T15:59:42"/>
    <n v="3"/>
    <s v="PT;9;116;1571"/>
    <n v="5"/>
    <d v="2019-07-18T17:00:00"/>
    <n v="1"/>
    <x v="1"/>
    <x v="0"/>
    <x v="22"/>
  </r>
  <r>
    <x v="11"/>
    <n v="506614913"/>
    <n v="168405"/>
    <s v="ContrataÃ§Ã£o de ServiÃ§os de MudanÃ§as de Equipamentos e MobiliÃ¡rio das Escolas do Concelho de Vila Franca de Xira"/>
    <d v="2019-06-07T15:59:42"/>
    <n v="13"/>
    <s v="PT;12;173;189"/>
    <n v="360"/>
    <d v="2019-06-23T23:59:00"/>
    <n v="1"/>
    <x v="1"/>
    <x v="0"/>
    <x v="22"/>
  </r>
  <r>
    <x v="14"/>
    <n v="501144218"/>
    <n v="168406"/>
    <s v="ReparaÃ§Ã£o da Viatura de recolha RSU GEESINK GPM3, matrÃ­cula 74-HF-89"/>
    <d v="2019-06-07T16:00:31"/>
    <n v="1"/>
    <s v="PT;12;175;2098"/>
    <n v="360"/>
    <d v="2019-06-15T18:00:00"/>
    <n v="1"/>
    <x v="1"/>
    <x v="0"/>
    <x v="22"/>
  </r>
  <r>
    <x v="9"/>
    <n v="506173968"/>
    <n v="168407"/>
    <s v="AQUISIÃ‡ÃƒO DE 120 CONTENTORES EM POLIETILENO DE 1.000 LITROS DE CAPACIDADE"/>
    <d v="2019-06-07T16:02:33"/>
    <n v="13"/>
    <s v="PT;16;243;261"/>
    <n v="400"/>
    <d v="2019-06-12T18:00:00"/>
    <n v="1"/>
    <x v="1"/>
    <x v="0"/>
    <x v="22"/>
  </r>
  <r>
    <x v="8"/>
    <n v="505187531"/>
    <n v="168408"/>
    <s v="Proc.Âº 634/DCOP/2019 - AQUISIÃ‡ÃƒO DE SERVIÃ‡OS E VIGILÃ‚NCIA PARA O EVENTO HARLEY DAVIDSON 2019"/>
    <d v="2019-06-07T16:03:25"/>
    <n v="13"/>
    <s v="PT;12;164;1999"/>
    <n v="360"/>
    <d v="2019-06-08T23:59:00"/>
    <n v="1"/>
    <x v="1"/>
    <x v="0"/>
    <x v="22"/>
  </r>
  <r>
    <x v="9"/>
    <n v="506173968"/>
    <n v="168409"/>
    <s v="AQUISIÃ‡ÃƒO DE 500 CONTENTORES EM POLIETILENO DE 120 LITROS e 300 CONTENTORES DE 240 LITROS DE CAPACIDADE"/>
    <d v="2019-06-07T16:06:11"/>
    <n v="13"/>
    <s v="PT;16;243;261"/>
    <n v="360"/>
    <d v="2019-06-12T18:00:00"/>
    <n v="1"/>
    <x v="1"/>
    <x v="0"/>
    <x v="22"/>
  </r>
  <r>
    <x v="27"/>
    <n v="506722422"/>
    <n v="168414"/>
    <m/>
    <d v="2019-06-07T16:59:19"/>
    <n v="13"/>
    <m/>
    <n v="400"/>
    <m/>
    <n v="1"/>
    <x v="1"/>
    <x v="0"/>
    <x v="22"/>
  </r>
  <r>
    <x v="3"/>
    <n v="500051054"/>
    <n v="168416"/>
    <s v="AquisiÃ§Ã£o de serviÃ§os de luz, som e palco do evento &quot;Almada de Portas Abertas&quot; e da CerimÃ³nia de Entrega de PrÃ©mios do &quot;XXVIII Concurso de Montras do Concelho de Almada&quot;"/>
    <d v="2019-06-07T17:05:25"/>
    <n v="1"/>
    <s v="PT;1;1;232"/>
    <n v="5"/>
    <d v="2019-06-12T19:00:00"/>
    <n v="1"/>
    <x v="1"/>
    <x v="0"/>
    <x v="22"/>
  </r>
  <r>
    <x v="11"/>
    <n v="506614913"/>
    <n v="168417"/>
    <s v="Fornecimento em ContÃ­nuo de Material Clinico-VeterinÃ¡rio para o MunicÃ­pio de Vila Franca de Xira"/>
    <d v="2019-06-07T17:08:48"/>
    <n v="1"/>
    <s v="PT;12;173;189"/>
    <n v="360"/>
    <d v="2019-06-18T23:59:00"/>
    <n v="1"/>
    <x v="1"/>
    <x v="0"/>
    <x v="22"/>
  </r>
  <r>
    <x v="9"/>
    <n v="506173968"/>
    <n v="168419"/>
    <s v="Material necessÃ¡rio Ã  reparaÃ§Ã£o dos pisos dos PavilhÃµes Desportivos Escolares: Manuel Cargaleiro e Alfredo Reis Silveira, obrigatÃ³ria para efeitos de homologaÃ§Ã£o para a prÃ¡tica da modalidade de Â¿FutsalÂ¿"/>
    <d v="2019-06-07T17:11:44"/>
    <n v="13"/>
    <s v="PT;16;243;261"/>
    <n v="5"/>
    <d v="2019-06-14T18:00:00"/>
    <n v="1"/>
    <x v="1"/>
    <x v="0"/>
    <x v="22"/>
  </r>
  <r>
    <x v="43"/>
    <n v="503035416"/>
    <n v="168420"/>
    <s v="AquisiÃ§Ã£o de Kit para CrioAblaÃ§Ã£o com BalÃ£o Artic Front Advance"/>
    <d v="2019-06-07T17:21:20"/>
    <n v="1"/>
    <s v="PT;1;1;232"/>
    <n v="360"/>
    <d v="2019-06-12T17:00:00"/>
    <n v="1"/>
    <x v="0"/>
    <x v="0"/>
    <x v="22"/>
  </r>
  <r>
    <x v="19"/>
    <n v="507396081"/>
    <n v="168421"/>
    <s v="CPUB008.DFR.2019_LocaÃ§Ã£o Financeira para aquisiÃ§Ã£o de varredoura 100% elÃ©trica."/>
    <d v="2019-06-07T17:24:57"/>
    <n v="3"/>
    <s v="PT;12;164;1996"/>
    <n v="360"/>
    <d v="2019-06-17T23:59:00"/>
    <n v="1"/>
    <x v="1"/>
    <x v="0"/>
    <x v="22"/>
  </r>
  <r>
    <x v="14"/>
    <n v="501144218"/>
    <n v="168422"/>
    <s v="SubstituiÃ§Ã£o de pavimento existente e assentamento de novo, bem como demais trabalhos inerentes Ã  empreitada."/>
    <d v="2019-06-07T17:32:45"/>
    <n v="13"/>
    <s v="PT;16;244;2617"/>
    <n v="360"/>
    <d v="2019-06-21T23:59:00"/>
    <n v="1"/>
    <x v="1"/>
    <x v="0"/>
    <x v="22"/>
  </r>
  <r>
    <x v="21"/>
    <n v="506609553"/>
    <n v="168423"/>
    <s v="aquisiÃ§Ã£o de serviÃ§os de assessoria para elaboraÃ§Ã£o da EstratÃ©gia Local de HabitaÃ§Ã£o (ELH) de Montemor-o-Novo"/>
    <d v="2019-06-07T17:35:51"/>
    <n v="13"/>
    <s v="PT;8;101;1519"/>
    <n v="360"/>
    <d v="2019-06-22T23:59:00"/>
    <n v="1"/>
    <x v="1"/>
    <x v="0"/>
    <x v="22"/>
  </r>
  <r>
    <x v="204"/>
    <n v="501516980"/>
    <n v="168424"/>
    <s v="AquisiÃ§Ã£o de imagens digitalizadas de jornais, para disponibilizaÃ§Ã£o na Biblioteca Nacional Digital e em portal especÃ­fico, no Ã¢mbito do projeto Â¿Hemeroteca Digital do AlgarveÂ¿."/>
    <d v="2019-06-07T17:39:40"/>
    <n v="3"/>
    <s v="PT;12;165;2010"/>
    <n v="360"/>
    <d v="2019-06-13T23:59:00"/>
    <n v="1"/>
    <x v="2"/>
    <x v="0"/>
    <x v="22"/>
  </r>
  <r>
    <x v="147"/>
    <n v="501133097"/>
    <n v="168425"/>
    <s v="AquisiÃ§Ã£o de ApÃ³lices de Seguros"/>
    <d v="2019-06-07T17:43:05"/>
    <n v="1"/>
    <s v="PT;15;215;2454"/>
    <n v="360"/>
    <d v="2019-06-13T23:59:00"/>
    <n v="1"/>
    <x v="1"/>
    <x v="0"/>
    <x v="22"/>
  </r>
  <r>
    <x v="19"/>
    <n v="507396081"/>
    <n v="168426"/>
    <s v="CPUB009.DFR.2019 LocaÃ§Ã£o Financeira MobiliÃ¡ria (leasing), para AquisiÃ§Ã£o de Equipamento de Sistema MOBA para Varredouras"/>
    <d v="2019-06-07T18:15:27"/>
    <n v="3"/>
    <s v="PT;12;164;1996"/>
    <n v="360"/>
    <d v="2019-06-17T12:59:00"/>
    <n v="1"/>
    <x v="1"/>
    <x v="0"/>
    <x v="22"/>
  </r>
  <r>
    <x v="0"/>
    <n v="508481287"/>
    <n v="168427"/>
    <s v="AquisiÃ§Ã£o de mala de transporte para visita domiciliÃ¡ria para o ServiÃ§o de Cardiologia II - Internamento - Unidade de Cuidados Especiais de Cardiologia"/>
    <d v="2019-06-08T09:33:22"/>
    <n v="13"/>
    <s v="PT;12;165;2010"/>
    <n v="5"/>
    <d v="2019-06-14T17:00:00"/>
    <n v="1"/>
    <x v="0"/>
    <x v="0"/>
    <x v="22"/>
  </r>
  <r>
    <x v="0"/>
    <n v="508481287"/>
    <n v="168428"/>
    <s v="AquisiÃ§Ã£o de aparelho de teste de fugas para o ServiÃ§o de Pneumologia de IntervenÃ§Ã£o - CHLN - HSM"/>
    <d v="2019-06-08T09:56:21"/>
    <n v="13"/>
    <s v="PT;12;165;2010"/>
    <n v="360"/>
    <d v="2019-06-14T17:00:00"/>
    <n v="1"/>
    <x v="0"/>
    <x v="0"/>
    <x v="22"/>
  </r>
  <r>
    <x v="0"/>
    <n v="508481287"/>
    <n v="168430"/>
    <s v="AquisiÃ§Ã£o de monitores de alta definiÃ§Ã£o para disgnÃ³stico para o ServiÃ§o de Imagiologia"/>
    <d v="2019-06-08T11:09:04"/>
    <n v="13"/>
    <s v="PT;12;165;2010"/>
    <n v="360"/>
    <d v="2019-06-17T17:00:00"/>
    <n v="1"/>
    <x v="0"/>
    <x v="0"/>
    <x v="22"/>
  </r>
  <r>
    <x v="0"/>
    <n v="508481287"/>
    <n v="168431"/>
    <s v="AquisiÃ§Ã£o de dois frigorÃ­ficos de laboratÃ³rio para o ServiÃ§o de Imuno-Hemoterapia - MCDTÂ´s - Imuno-Hemoterapia - CHLN - HSM"/>
    <d v="2019-06-08T12:42:35"/>
    <n v="13"/>
    <s v="PT;12;165;2010"/>
    <n v="360"/>
    <d v="2019-06-25T17:00:00"/>
    <n v="1"/>
    <x v="0"/>
    <x v="0"/>
    <x v="22"/>
  </r>
  <r>
    <x v="17"/>
    <n v="505456010"/>
    <n v="168432"/>
    <s v="AquisiÃ§Ã£o de MobiliÃ¡rio GeriÃ¡trico no Ã¢mbito do Banco Municipal de Ajudas TÃ©cnicas"/>
    <d v="2019-06-08T18:12:14"/>
    <n v="1"/>
    <s v="PT;12;174;2094"/>
    <n v="360"/>
    <d v="2019-06-17T23:59:00"/>
    <n v="1"/>
    <x v="1"/>
    <x v="0"/>
    <x v="22"/>
  </r>
  <r>
    <x v="99"/>
    <n v="510089224"/>
    <n v="168447"/>
    <m/>
    <d v="2019-06-09T20:27:35"/>
    <n v="14"/>
    <m/>
    <n v="400"/>
    <m/>
    <n v="1"/>
    <x v="2"/>
    <x v="0"/>
    <x v="24"/>
  </r>
  <r>
    <x v="193"/>
    <n v="502218835"/>
    <n v="168467"/>
    <s v="Contrato de Desenvolvimento do Portal de Candidaturas ao Fundo para a InovaÃ§Ã£o Social"/>
    <d v="2019-06-11T07:28:11"/>
    <n v="1"/>
    <s v="PT;1;1;232"/>
    <n v="340"/>
    <d v="2019-06-21T23:59:00"/>
    <n v="1"/>
    <x v="2"/>
    <x v="0"/>
    <x v="24"/>
  </r>
  <r>
    <x v="0"/>
    <n v="508481287"/>
    <n v="168468"/>
    <s v="192A000018 - AquisiÃ§Ã£o de consumÃ­veis para a realizaÃ§Ã£o de terapia de pressÃ£o negativa, para o ano de 2019"/>
    <d v="2019-06-11T09:05:52"/>
    <n v="3"/>
    <s v="PT;12;165;2010"/>
    <n v="360"/>
    <d v="2019-07-01T17:00:00"/>
    <n v="1"/>
    <x v="0"/>
    <x v="0"/>
    <x v="24"/>
  </r>
  <r>
    <x v="25"/>
    <n v="505307685"/>
    <n v="168469"/>
    <s v="Fornecimento em contÃ­nuo de inertes"/>
    <d v="2019-06-11T09:10:27"/>
    <n v="13"/>
    <s v="PT;1;1;232"/>
    <n v="5"/>
    <d v="2019-06-21T23:59:00"/>
    <n v="1"/>
    <x v="1"/>
    <x v="0"/>
    <x v="24"/>
  </r>
  <r>
    <x v="0"/>
    <n v="508481287"/>
    <n v="168470"/>
    <s v="AquisiÃ§Ã£o de cinco cadeirÃµes para o ServiÃ§o de Gastrenterologia e Hepatologia - Hospital de Dia - CHLN - HSM"/>
    <d v="2019-06-11T09:22:15"/>
    <n v="13"/>
    <s v="PT;12;165;2010"/>
    <n v="5"/>
    <d v="2019-06-26T17:00:00"/>
    <n v="1"/>
    <x v="0"/>
    <x v="0"/>
    <x v="24"/>
  </r>
  <r>
    <x v="27"/>
    <n v="506722422"/>
    <n v="168471"/>
    <m/>
    <d v="2019-06-11T09:24:51"/>
    <n v="1"/>
    <s v="PT;1;1;232"/>
    <n v="400"/>
    <d v="1970-01-01T23:59:00"/>
    <n v="1"/>
    <x v="1"/>
    <x v="0"/>
    <x v="24"/>
  </r>
  <r>
    <x v="27"/>
    <n v="506722422"/>
    <n v="168472"/>
    <s v="AquisiÃ§Ã£o de ServiÃ§os de Limpeza e HigienizaÃ§Ã£o das Piscinas, EstÃ¡dio e PavilhÃ£o Municipais"/>
    <d v="2019-06-11T09:43:36"/>
    <n v="13"/>
    <s v="PT;15;220;2478"/>
    <n v="340"/>
    <d v="2019-06-14T23:59:00"/>
    <n v="1"/>
    <x v="1"/>
    <x v="0"/>
    <x v="24"/>
  </r>
  <r>
    <x v="7"/>
    <n v="508666236"/>
    <n v="168474"/>
    <m/>
    <d v="2019-06-11T10:12:16"/>
    <n v="3"/>
    <s v="PT;1;1;232"/>
    <n v="400"/>
    <m/>
    <n v="1"/>
    <x v="2"/>
    <x v="0"/>
    <x v="24"/>
  </r>
  <r>
    <x v="2"/>
    <n v="503539473"/>
    <n v="168476"/>
    <s v="Empreitada de execuÃ§Ã£o de pintura exterior e zonas comuns no mercado das Areias de SÃ£o JoÃ£o"/>
    <d v="2019-06-11T10:22:26"/>
    <n v="13"/>
    <s v="PT;9;111;1551"/>
    <n v="360"/>
    <d v="2019-06-17T23:59:00"/>
    <n v="1"/>
    <x v="1"/>
    <x v="0"/>
    <x v="24"/>
  </r>
  <r>
    <x v="108"/>
    <n v="506617599"/>
    <n v="168477"/>
    <s v="Encerramento de vÃ£os (portas e janelas)"/>
    <d v="2019-06-11T10:24:05"/>
    <n v="13"/>
    <s v="PT;4;43;702"/>
    <n v="340"/>
    <d v="2019-06-21T23:59:00"/>
    <n v="1"/>
    <x v="1"/>
    <x v="0"/>
    <x v="24"/>
  </r>
  <r>
    <x v="33"/>
    <n v="505170876"/>
    <n v="168479"/>
    <s v="Fornecimento de equipamento para sinalizaÃ§Ã£o horizontal"/>
    <d v="2019-06-11T10:27:13"/>
    <n v="1"/>
    <s v="PT;9;117;1575"/>
    <n v="360"/>
    <d v="2019-06-17T17:00:00"/>
    <n v="1"/>
    <x v="1"/>
    <x v="0"/>
    <x v="24"/>
  </r>
  <r>
    <x v="90"/>
    <n v="503541567"/>
    <n v="168480"/>
    <s v="AQUISIÃ‡ÃƒO DE SERVIÃ‡OS AQS/73/GEBALIS/2019 - CONCURSO PÃšBLICO PARA CONTRATAÃ‡ÃƒO DE SERVIÃ‡OS DE LIMPEZA"/>
    <d v="2019-06-11T10:28:36"/>
    <n v="3"/>
    <s v="PT;12;165;2008"/>
    <n v="340"/>
    <d v="2019-07-01T23:59:00"/>
    <n v="1"/>
    <x v="1"/>
    <x v="0"/>
    <x v="24"/>
  </r>
  <r>
    <x v="53"/>
    <n v="504884620"/>
    <n v="168483"/>
    <s v="AquisiÃ§Ã£o de serviÃ§os de conceÃ§Ã£o, desenvolvimento e produÃ§Ã£o do Festival B BEJA, CIDADE de MARIANA ALCOFORADO"/>
    <d v="2019-06-11T10:38:54"/>
    <n v="1"/>
    <s v="PT;1;1;232"/>
    <n v="360"/>
    <d v="2019-06-12T15:00:00"/>
    <n v="1"/>
    <x v="1"/>
    <x v="0"/>
    <x v="24"/>
  </r>
  <r>
    <x v="70"/>
    <n v="506791220"/>
    <n v="168484"/>
    <s v="De modo a garantir a qualidade da Ã¡gua para consumo humano, pretende-se a limpeza e desinfeÃ§Ã£o dos ReservatÃ³rios de Ã¡gua de Alhos Vedros, Moita, Sarilhos Pequenos, Barra Cheia e Rego dÂ´Ãgua"/>
    <d v="2019-06-11T10:40:28"/>
    <n v="13"/>
    <s v="PT;16;239;78"/>
    <n v="360"/>
    <d v="2019-06-16T23:59:00"/>
    <n v="1"/>
    <x v="1"/>
    <x v="0"/>
    <x v="24"/>
  </r>
  <r>
    <x v="12"/>
    <n v="506187543"/>
    <n v="168486"/>
    <s v="elaboraÃ§Ã£o do Projeto para a ConservaÃ§Ã£o do Chafariz D. Maria I, em Palmela, sito em Palmela, obedecendo ao estipulado no Programa Preliminar e no Caderno de Encargos, compreendendo as fases de Projeto de ExecuÃ§Ã£o, AssistÃªncia TÃ©cnica Ã  fase do concurso de empreitada e AssistÃªncia TÃ©cnica Ã  fase de obra."/>
    <d v="2019-06-11T10:49:40"/>
    <n v="1"/>
    <s v="PT;16;241;2600"/>
    <n v="340"/>
    <d v="2019-06-15T23:59:00"/>
    <n v="1"/>
    <x v="1"/>
    <x v="0"/>
    <x v="24"/>
  </r>
  <r>
    <x v="137"/>
    <n v="506818829"/>
    <n v="168489"/>
    <s v="Empreitada de &quot;BeneficiaÃ§Ã£o e recuperaÃ§Ã£o da praia fluvial de AvÃ´ incluindo o desassoreamento do leito do rio Alva junto Ã  captaÃ§Ã£o de Ã¡gua&quot;"/>
    <d v="2019-06-11T10:53:55"/>
    <n v="1"/>
    <s v="PT;7;88;1420"/>
    <n v="360"/>
    <d v="2019-06-15T23:59:00"/>
    <n v="1"/>
    <x v="1"/>
    <x v="0"/>
    <x v="24"/>
  </r>
  <r>
    <x v="13"/>
    <n v="501294104"/>
    <n v="168490"/>
    <s v="PRESTAÃ‡ÃƒO DE SERVIÃ‡OS PARA CAMPANHA PUBLICITÃRIA NA RÃDIO - FEIRA DE SANTIAGO 2019."/>
    <d v="2019-06-11T10:54:15"/>
    <n v="1"/>
    <s v="PT;16;245;2619"/>
    <n v="5"/>
    <d v="2019-06-19T23:59:00"/>
    <n v="1"/>
    <x v="1"/>
    <x v="0"/>
    <x v="24"/>
  </r>
  <r>
    <x v="0"/>
    <n v="508481287"/>
    <n v="168492"/>
    <s v="192G005383 - AquisiÃ§Ã£o de prÃ³teses valvulares aÃ³rticas percutÃ¢neas com sistema robÃ³tico, representados pela empresa Edwards Lifesciences Portugal, Lda, durante o ano de 2019"/>
    <d v="2019-06-11T10:57:54"/>
    <n v="1"/>
    <s v="PT;12;165;2010"/>
    <n v="5"/>
    <d v="2019-06-26T17:00:00"/>
    <n v="1"/>
    <x v="0"/>
    <x v="0"/>
    <x v="24"/>
  </r>
  <r>
    <x v="24"/>
    <n v="503311332"/>
    <n v="168495"/>
    <s v="Cprev 22/19 - AquisiÃ§Ã£o de serviÃ§os com vista Ã  criaÃ§Ã£o de Â¿bolsaÂ¿ para a elaboraÃ§Ã£o de levantamentos topogrÃ¡ficos"/>
    <d v="2019-06-11T11:03:54"/>
    <n v="13"/>
    <s v="PT;12;165;75"/>
    <n v="360"/>
    <d v="2019-07-05T17:00:00"/>
    <n v="1"/>
    <x v="1"/>
    <x v="0"/>
    <x v="24"/>
  </r>
  <r>
    <x v="25"/>
    <n v="505307685"/>
    <n v="168500"/>
    <s v="PrestaÃ§Ã£o de serviÃ§os de animaÃ§Ã£o/som para as Festas em Honra de Nossa Senhora da SalvaÃ§Ã£o"/>
    <d v="2019-06-11T11:20:26"/>
    <n v="13"/>
    <s v="PT;12;161;1979"/>
    <n v="360"/>
    <d v="2019-06-18T23:59:00"/>
    <n v="1"/>
    <x v="1"/>
    <x v="0"/>
    <x v="24"/>
  </r>
  <r>
    <x v="13"/>
    <n v="501294104"/>
    <n v="168502"/>
    <s v="PRESTAÃ‡ÃƒO DE SERVIÃ‡OS PARA ALUGUER DE STANDS E TASQUINHAS - FEIRA DE SANTIAGO 2019."/>
    <d v="2019-06-11T11:27:35"/>
    <n v="13"/>
    <s v="PT;16;245;2619"/>
    <n v="360"/>
    <d v="2019-06-17T23:59:00"/>
    <n v="1"/>
    <x v="1"/>
    <x v="0"/>
    <x v="24"/>
  </r>
  <r>
    <x v="57"/>
    <n v="506780902"/>
    <n v="168503"/>
    <m/>
    <d v="2019-06-11T11:38:30"/>
    <n v="1"/>
    <s v="PT;1;1;232"/>
    <n v="400"/>
    <d v="1970-01-01T23:59:00"/>
    <n v="1"/>
    <x v="1"/>
    <x v="0"/>
    <x v="24"/>
  </r>
  <r>
    <x v="2"/>
    <n v="503539473"/>
    <n v="168504"/>
    <s v="AquisiÃ§Ã£o de serviÃ§os de desmontagem, transporte e remontagem de tabelas basculantes, marcador electrÃ³nico e proteÃ§Ãµes de pilares do PavilhÃ£o Desportivo Francisco Neves"/>
    <d v="2019-06-11T11:46:06"/>
    <n v="1"/>
    <s v="PT;9;111;1551"/>
    <n v="360"/>
    <d v="2019-06-14T23:59:00"/>
    <n v="1"/>
    <x v="1"/>
    <x v="0"/>
    <x v="24"/>
  </r>
  <r>
    <x v="26"/>
    <n v="680017763"/>
    <n v="168505"/>
    <s v="ReparaÃ§Ã£o e manutenÃ§Ã£o do cogerador 2 da Etar da Mutela"/>
    <d v="2019-06-11T11:52:59"/>
    <n v="13"/>
    <s v="PT;16;236;2579"/>
    <n v="360"/>
    <d v="2019-06-27T23:45:00"/>
    <n v="1"/>
    <x v="5"/>
    <x v="0"/>
    <x v="24"/>
  </r>
  <r>
    <x v="82"/>
    <n v="680012907"/>
    <n v="168506"/>
    <s v="ReparaÃ§Ã£o coletor em Castelo do Neiva"/>
    <d v="2019-06-11T11:53:15"/>
    <n v="1"/>
    <s v="PT;17;256;2802"/>
    <n v="360"/>
    <d v="2019-06-16T23:59:00"/>
    <n v="1"/>
    <x v="5"/>
    <x v="0"/>
    <x v="24"/>
  </r>
  <r>
    <x v="11"/>
    <n v="506614913"/>
    <n v="168507"/>
    <s v="ContrataÃ§Ã£o de serviÃ§os para elaboraÃ§Ã£o de um projeto de execuÃ§Ã£o para ampliaÃ§Ã£o da EB1 n.Âº 2 de Alhandra"/>
    <d v="2019-06-11T11:54:14"/>
    <n v="13"/>
    <s v="PT;12;173;2086"/>
    <n v="360"/>
    <d v="2019-06-17T23:59:00"/>
    <n v="1"/>
    <x v="1"/>
    <x v="0"/>
    <x v="24"/>
  </r>
  <r>
    <x v="8"/>
    <n v="505187531"/>
    <n v="168509"/>
    <s v="Proc.Âº 618/DCOP/2019 - AQUISIÃ‡ÃƒO DE REDE DE INTERNET NO Ã‚MBITO DO EVENTO CONCENTRAÃ‡ÃƒO HARLEY DAVIDSON"/>
    <d v="2019-06-11T11:55:27"/>
    <n v="1"/>
    <s v="PT;12;164;1999"/>
    <n v="360"/>
    <d v="2019-06-14T23:59:00"/>
    <n v="1"/>
    <x v="1"/>
    <x v="0"/>
    <x v="24"/>
  </r>
  <r>
    <x v="9"/>
    <n v="506173968"/>
    <n v="168510"/>
    <s v="InstalaÃ§Ã£o de fossa sÃ©tica no Quartel da AssociaÃ§Ã£o HumanitÃ¡ria de Bombeiros Mistos de Amora"/>
    <d v="2019-06-11T11:56:47"/>
    <n v="1"/>
    <s v="PT;16;243;2612"/>
    <n v="360"/>
    <d v="2019-06-17T17:00:00"/>
    <n v="1"/>
    <x v="1"/>
    <x v="0"/>
    <x v="24"/>
  </r>
  <r>
    <x v="1"/>
    <n v="506673626"/>
    <n v="168512"/>
    <m/>
    <d v="2019-06-11T12:13:03"/>
    <n v="1"/>
    <s v="PT;1;1;232"/>
    <n v="400"/>
    <m/>
    <n v="1"/>
    <x v="1"/>
    <x v="0"/>
    <x v="24"/>
  </r>
  <r>
    <x v="7"/>
    <n v="508666236"/>
    <n v="168514"/>
    <s v="Fornecimento de PÃ£o e outros produtos de panificaÃ§Ã£o, Ã  Escola de Hotelaria e Turismo do Algarve (Faro)."/>
    <d v="2019-06-11T12:21:42"/>
    <n v="1"/>
    <s v="PT;9;115;1567"/>
    <n v="360"/>
    <d v="2019-06-21T23:59:00"/>
    <n v="1"/>
    <x v="2"/>
    <x v="0"/>
    <x v="24"/>
  </r>
  <r>
    <x v="8"/>
    <n v="505187531"/>
    <n v="168515"/>
    <s v="AQUISIÃ‡ÃƒO DE MEDICAMENTOS PARA ANIMAIS Proc.Âº 614/DCOP/2019"/>
    <d v="2019-06-11T12:22:20"/>
    <n v="1"/>
    <s v="PT;1;1;232"/>
    <n v="360"/>
    <d v="2019-06-17T23:59:00"/>
    <n v="1"/>
    <x v="1"/>
    <x v="0"/>
    <x v="24"/>
  </r>
  <r>
    <x v="29"/>
    <n v="512012814"/>
    <n v="168518"/>
    <s v="NIPG 10786/19- Ajuste direto para a aquisiÃ§Ã£o de serviÃ§os de produÃ§Ã£o de vÃ­deos promocionais do concelho de Ponta Delgada"/>
    <d v="2019-06-11T12:54:34"/>
    <n v="1"/>
    <s v="Ponta Delgada"/>
    <n v="340"/>
    <d v="2019-06-20T23:59:00"/>
    <n v="1"/>
    <x v="1"/>
    <x v="0"/>
    <x v="24"/>
  </r>
  <r>
    <x v="92"/>
    <n v="512044040"/>
    <n v="168519"/>
    <s v="AquisiÃ§Ã£o de serviÃ§os de elaboraÃ§Ã£o do projeto de execuÃ§Ã£o de arquitetura do Mercado Duque de BraganÃ§a"/>
    <d v="2019-06-11T13:09:32"/>
    <n v="1"/>
    <s v="PT;20;299;145"/>
    <n v="360"/>
    <d v="2019-07-06T23:59:00"/>
    <n v="1"/>
    <x v="1"/>
    <x v="0"/>
    <x v="24"/>
  </r>
  <r>
    <x v="226"/>
    <n v="506873412"/>
    <n v="168520"/>
    <s v="O presente caderno de encargos compreende as clÃ¡usulas a incluir no contrato a celebrar no Ã¢mbito do Concurso PÃºblico para a realizaÃ§Ã£o da empreitada de &quot;RequalificaÃ§Ã£o e ModernizaÃ§Ã£o da Escola de MonforteÂ¿, sendo o preÃ§o base de 4.161.968,08Â¿. Os trabalhos constam essencialmente de demoliÃ§Ã£o de alguns edifÃ­cios existentes, movimentaÃ§Ã£o de terras e construÃ§Ã£o de edifÃ­cio de r/c e 1Âº andar, em construÃ§Ã£o corrente, com cobertura plana, bem como a requalificaÃ§Ã£o de um campo de jogos existente exterior com bancadas em betÃ£o armado e arranjos exteriores, incluindo movimentaÃ§Ã£o de terras, as infraestruturas de redes de abastecimento de Ã¡gua, drenagem de Ã¡guas residuais, rede de eletricidade e iluminaÃ§Ã£o incluindo um posto de transformaÃ§Ã£o, zonas verdes, mobiliÃ¡rio urbano, fornecimento e colocaÃ§Ã£o de mobiliÃ¡rio e equipamento que consta do mapa de quantidades patente a concurso."/>
    <d v="2019-06-11T13:52:43"/>
    <n v="3"/>
    <s v="PT;13;187;2144"/>
    <n v="5"/>
    <d v="2019-07-23T16:00:00"/>
    <n v="1"/>
    <x v="1"/>
    <x v="0"/>
    <x v="24"/>
  </r>
  <r>
    <x v="48"/>
    <n v="680017550"/>
    <n v="168521"/>
    <s v="SERVIÃ‡OS DE LIMPEZA DO COLETOR DA RIBEIRA DO AMPARO"/>
    <d v="2019-06-11T13:58:50"/>
    <n v="1"/>
    <s v="PT;11;151;1916"/>
    <n v="360"/>
    <d v="2019-06-29T15:00:00"/>
    <n v="1"/>
    <x v="5"/>
    <x v="0"/>
    <x v="24"/>
  </r>
  <r>
    <x v="11"/>
    <n v="506614913"/>
    <n v="168522"/>
    <s v="Fornecimento em contÃ­nuo de lubrificantes para a frota do MunicÃ­pio de Vila Franca de Xira"/>
    <d v="2019-06-11T14:12:38"/>
    <n v="3"/>
    <s v="PT;12;173;189"/>
    <n v="360"/>
    <d v="2019-06-20T23:59:00"/>
    <n v="1"/>
    <x v="1"/>
    <x v="0"/>
    <x v="24"/>
  </r>
  <r>
    <x v="24"/>
    <n v="503311332"/>
    <n v="168524"/>
    <s v="Cprev 23/19 - ElaboraÃ§Ã£o de projetos com vista Ã  promoÃ§Ã£o da mobilidade e ordenamento do estacionamento na cidade de Lisboa"/>
    <d v="2019-06-11T14:27:00"/>
    <n v="13"/>
    <s v="PT;12;165;75"/>
    <n v="360"/>
    <d v="2019-06-21T17:00:00"/>
    <n v="1"/>
    <x v="1"/>
    <x v="0"/>
    <x v="24"/>
  </r>
  <r>
    <x v="92"/>
    <n v="512044040"/>
    <n v="168527"/>
    <s v="Empreitada de ConstruÃ§Ã£o do NÃ³ RodoviÃ¡rio de Calrinhos"/>
    <d v="2019-06-11T14:41:31"/>
    <n v="3"/>
    <s v="PT;20;299;3311"/>
    <n v="360"/>
    <d v="2019-07-04T23:59:00"/>
    <n v="1"/>
    <x v="1"/>
    <x v="0"/>
    <x v="24"/>
  </r>
  <r>
    <x v="9"/>
    <n v="506173968"/>
    <n v="168528"/>
    <s v="aquisiÃ§Ã£o de serviÃ§os para elaboraÃ§Ã£o de projetos de execuÃ§Ã£o para a requalificaÃ§Ã£o de vias no concelho do Seixal - Rua Bento Moura Portugal - Amora e Av 25 de Abril - Torre da Marinha"/>
    <d v="2019-06-11T14:46:53"/>
    <n v="13"/>
    <s v="PT;16;243;2615"/>
    <n v="360"/>
    <d v="2019-06-17T17:00:00"/>
    <n v="1"/>
    <x v="1"/>
    <x v="0"/>
    <x v="24"/>
  </r>
  <r>
    <x v="8"/>
    <n v="505187531"/>
    <n v="168529"/>
    <s v="Proc.Âº 631/DCOP/2019 - AQUISIÃ‡ÃƒO DE SERVIÃ‡OS DE APOIO DE CONDUTORES PARA EVENTOS"/>
    <d v="2019-06-11T14:48:51"/>
    <n v="1"/>
    <s v="PT;12;164;1999"/>
    <n v="360"/>
    <d v="2019-06-17T23:59:00"/>
    <n v="1"/>
    <x v="1"/>
    <x v="0"/>
    <x v="24"/>
  </r>
  <r>
    <x v="2"/>
    <n v="503539473"/>
    <n v="168530"/>
    <s v="AquisiÃ§Ã£o de serviÃ§os para intervenÃ§Ã£o artÃ­stica nos armÃ¡rios da EDP nas freguesias de Albufeira e Paderne"/>
    <d v="2019-06-11T14:53:15"/>
    <n v="1"/>
    <s v="PT;9;111;1551"/>
    <n v="340"/>
    <d v="2019-06-17T23:59:00"/>
    <n v="1"/>
    <x v="1"/>
    <x v="0"/>
    <x v="24"/>
  </r>
  <r>
    <x v="8"/>
    <n v="505187531"/>
    <n v="168533"/>
    <s v="ALUGUER DE BANCADAS PARA O EVENTO MARCHAS POPULARES 2019 Proc.Âº 607/DCOP/2019"/>
    <d v="2019-06-11T15:03:10"/>
    <n v="1"/>
    <s v="PT;12;164;42"/>
    <n v="360"/>
    <d v="2019-06-17T23:59:00"/>
    <n v="1"/>
    <x v="1"/>
    <x v="0"/>
    <x v="24"/>
  </r>
  <r>
    <x v="11"/>
    <n v="506614913"/>
    <n v="168534"/>
    <s v="Aluguer de estruturas de iluminaÃ§Ã£o e ornamentaÃ§Ã£o das ruas do Colete Encarnado e Ã©poca natalÃ­cia de 2019, no concelho de Vila Franca de Xira"/>
    <d v="2019-06-11T15:14:31"/>
    <n v="4"/>
    <s v="PT;12;173;2086"/>
    <n v="360"/>
    <d v="2019-06-12T23:59:00"/>
    <n v="1"/>
    <x v="1"/>
    <x v="0"/>
    <x v="24"/>
  </r>
  <r>
    <x v="24"/>
    <n v="503311332"/>
    <n v="168536"/>
    <s v="AD 39/19 - Fornecimento e instalaÃ§Ã£o de Â¿kitÂ¿ de alimentaÃ§Ã£o de modernizaÃ§Ã£o do sistema dos veÃ­culos bloqueadores"/>
    <d v="2019-06-11T15:18:01"/>
    <n v="1"/>
    <s v="PT;12;165;2006"/>
    <n v="360"/>
    <d v="2019-06-26T17:00:00"/>
    <n v="1"/>
    <x v="1"/>
    <x v="0"/>
    <x v="24"/>
  </r>
  <r>
    <x v="73"/>
    <n v="501112049"/>
    <n v="168537"/>
    <s v="AquisiÃ§Ã£o de ServiÃ§os de OperaÃ§Ã£o e ManutenÃ§Ã£o das ETAR de Santa Iria, Vales Mortos e A do Pinto"/>
    <d v="2019-06-11T15:20:28"/>
    <n v="13"/>
    <s v="PT;3;35;318"/>
    <n v="340"/>
    <d v="2019-06-18T17:00:00"/>
    <n v="1"/>
    <x v="1"/>
    <x v="0"/>
    <x v="24"/>
  </r>
  <r>
    <x v="84"/>
    <n v="680018140"/>
    <n v="168538"/>
    <s v="2019/300.10.005/140 - AquisiÃ§Ã£o de 2 veÃ­culos de recolha de RSU de 15 m3"/>
    <d v="2019-06-11T15:22:40"/>
    <n v="3"/>
    <s v="PT;20;299;145"/>
    <n v="360"/>
    <d v="2019-07-07T23:59:00"/>
    <n v="1"/>
    <x v="1"/>
    <x v="0"/>
    <x v="24"/>
  </r>
  <r>
    <x v="46"/>
    <n v="502256869"/>
    <n v="168539"/>
    <s v="Consultoria na Ã rea de GestÃ£o dos Sistemas de InformaÃ§Ã£o"/>
    <d v="2019-06-11T15:23:39"/>
    <n v="13"/>
    <s v="PT;16;245;2623"/>
    <n v="360"/>
    <d v="2019-06-17T23:59:00"/>
    <n v="1"/>
    <x v="7"/>
    <x v="0"/>
    <x v="24"/>
  </r>
  <r>
    <x v="43"/>
    <n v="503035416"/>
    <n v="168541"/>
    <s v="AquisiÃ§Ã£o de Levonorgestrel oral 1,5 mg cmp"/>
    <d v="2019-06-11T15:29:11"/>
    <n v="13"/>
    <s v="PT;1;1;232"/>
    <n v="340"/>
    <d v="2019-06-18T17:00:00"/>
    <n v="1"/>
    <x v="0"/>
    <x v="0"/>
    <x v="24"/>
  </r>
  <r>
    <x v="11"/>
    <n v="506614913"/>
    <n v="168544"/>
    <s v="ContrataÃ§Ã£o de serviÃ§os para elaboraÃ§Ã£o do Projeto de IntervenÃ§Ã£o UrbanÃ­stica Bolsa de Estacionamento Rua Padre Manuel Duarte - PÃ³voa de Santa de Iria"/>
    <d v="2019-06-11T15:34:30"/>
    <n v="1"/>
    <s v="PT;12;173;2090"/>
    <n v="360"/>
    <d v="2019-06-17T23:59:00"/>
    <n v="1"/>
    <x v="1"/>
    <x v="0"/>
    <x v="24"/>
  </r>
  <r>
    <x v="34"/>
    <n v="508069645"/>
    <n v="168545"/>
    <s v="PE_19070_ADS - PRESTAÃ‡ÃƒO DE SERVIÃ‡OS DE ASSISTÃŠNCIA TÃ‰CNICA AOS PROJETOS DE INSTALAÃ‡Ã•ES TÃ‰CNICAS NO Ã‚MBITO DA CONCLUSÃƒO DA EMPREITADA DE EXECUÃ‡ÃƒO DAS OBRAS DE MODERNIZAÃ‡ÃƒO DA ESCOLA SECUNDÃRIA DO MONTE DA CAPARICA, EM ALMADA"/>
    <d v="2019-06-11T15:36:16"/>
    <n v="1"/>
    <s v="PT;16;236;2578"/>
    <n v="5"/>
    <d v="2019-06-19T17:00:00"/>
    <n v="1"/>
    <x v="6"/>
    <x v="0"/>
    <x v="24"/>
  </r>
  <r>
    <x v="9"/>
    <n v="506173968"/>
    <n v="168547"/>
    <s v="Assegurar a manutenÃ§Ã£o das aplicaÃ§Ãµes instaladas, bem como o Mynet ServiÃ§os On-Line e o Mynet ServiÃ§os BalÃ§Ã£o Ãšnico, incluindo uma bolsa de horas de 70 horas para assistÃªncia"/>
    <d v="2019-06-11T15:41:32"/>
    <n v="1"/>
    <s v="PT;1;1;232"/>
    <n v="360"/>
    <d v="2019-06-13T18:00:00"/>
    <n v="1"/>
    <x v="1"/>
    <x v="0"/>
    <x v="24"/>
  </r>
  <r>
    <x v="164"/>
    <n v="504300156"/>
    <n v="168548"/>
    <s v="Concurso pÃºblico para a concessÃ£o do direito de exploraÃ§Ã£o da Cafetaria do PavilhÃ£o do Conhecimento - Centro CiÃªncia Viva."/>
    <d v="2019-06-11T15:42:34"/>
    <n v="3"/>
    <s v="PT;12;165;2018"/>
    <n v="5"/>
    <d v="2019-06-17T17:00:00"/>
    <n v="1"/>
    <x v="2"/>
    <x v="0"/>
    <x v="24"/>
  </r>
  <r>
    <x v="87"/>
    <n v="506826961"/>
    <n v="168549"/>
    <m/>
    <d v="2019-06-11T15:42:37"/>
    <n v="3"/>
    <m/>
    <n v="400"/>
    <m/>
    <n v="1"/>
    <x v="1"/>
    <x v="0"/>
    <x v="24"/>
  </r>
  <r>
    <x v="3"/>
    <n v="500051054"/>
    <n v="168550"/>
    <s v="AquisiÃ§Ã£o de projetor de cinema digital, ecrÃ£ e equipamentos e cablagem para o AuditÃ³rio Fernando Lopes GraÃ§a"/>
    <d v="2019-06-11T15:46:02"/>
    <n v="13"/>
    <s v="PT;16;236;230"/>
    <n v="360"/>
    <d v="2019-06-16T19:00:00"/>
    <n v="1"/>
    <x v="1"/>
    <x v="0"/>
    <x v="24"/>
  </r>
  <r>
    <x v="109"/>
    <n v="506676056"/>
    <n v="168553"/>
    <s v="A empreitada reporta-se, no essencial, a redesenhar a estrutura de material vegetal, unificar globalmente todo o espaÃ§o com criaÃ§Ã£o de percursos e homogeneizaÃ§Ã£o dos pavimentos, reorganizar assim a lÃ³gica da circulaÃ§Ã£o viÃ¡ria e estacionamento, renovar o sistema de rega, drenagem e iluminaÃ§Ã£o, instalar rede Wi-Fi em todo o parque e implantar um edifÃ­cio de apoio, com cafetaria, esplanada e instalaÃ§Ãµes sanitÃ¡rias pÃºblicas. Ãrea de intervenÃ§Ã£o: 124.500,00 m2"/>
    <d v="2019-06-11T15:53:26"/>
    <n v="3"/>
    <s v="PT;15;216;2456"/>
    <n v="340"/>
    <d v="2019-07-13T23:59:00"/>
    <n v="1"/>
    <x v="1"/>
    <x v="0"/>
    <x v="24"/>
  </r>
  <r>
    <x v="143"/>
    <n v="506772527"/>
    <n v="168554"/>
    <s v="ConstruÃ§Ã£o de Muros de Suporte, junto Ã  Creche &quot;O Chaparrinho&quot; - Alandroal45"/>
    <d v="2019-06-11T15:53:44"/>
    <n v="3"/>
    <s v="PT;8;96;1482"/>
    <n v="5"/>
    <d v="2019-06-28T17:00:00"/>
    <n v="1"/>
    <x v="1"/>
    <x v="0"/>
    <x v="24"/>
  </r>
  <r>
    <x v="37"/>
    <n v="504293125"/>
    <n v="168555"/>
    <s v="Pintura de DivisÃ³rias de Lugares de Estacionamento - Ano 2019 - Concelho de Odivelas"/>
    <d v="2019-06-11T15:54:38"/>
    <n v="1"/>
    <s v="PT;12;175;172"/>
    <n v="5"/>
    <d v="2019-06-20T23:59:00"/>
    <n v="1"/>
    <x v="1"/>
    <x v="0"/>
    <x v="24"/>
  </r>
  <r>
    <x v="7"/>
    <n v="508666236"/>
    <n v="168556"/>
    <s v="Fornecimento de produtos de pastelaria e padaria, para as aulas de formaÃ§Ã£o e exploraÃ§Ã£o hoteleira das Escolas de Hotelaria e Turismo do Turismo de Portugal, I.P., em 2019, 2020 e 2021."/>
    <d v="2019-06-11T15:54:39"/>
    <n v="3"/>
    <s v="PT;1;1;232"/>
    <n v="5"/>
    <d v="2019-07-12T23:59:00"/>
    <n v="1"/>
    <x v="2"/>
    <x v="0"/>
    <x v="24"/>
  </r>
  <r>
    <x v="43"/>
    <n v="503035416"/>
    <n v="168557"/>
    <s v="AquisiÃ§Ã£o de DROSPIRENONA+ETINILESTRADIOL, OR, 3+0,03 MG; COMP"/>
    <d v="2019-06-11T15:57:16"/>
    <n v="13"/>
    <s v="PT;1;1;232"/>
    <n v="340"/>
    <d v="2019-06-18T17:00:00"/>
    <n v="1"/>
    <x v="0"/>
    <x v="0"/>
    <x v="24"/>
  </r>
  <r>
    <x v="24"/>
    <n v="503311332"/>
    <n v="168558"/>
    <s v="AD 35/19 - Fornecimento e instalaÃ§Ã£o de ventiladores"/>
    <d v="2019-06-11T15:58:32"/>
    <n v="1"/>
    <s v="PT;12;165;2009"/>
    <n v="360"/>
    <d v="2019-06-26T17:00:00"/>
    <n v="1"/>
    <x v="1"/>
    <x v="0"/>
    <x v="24"/>
  </r>
  <r>
    <x v="34"/>
    <n v="508069645"/>
    <n v="168559"/>
    <s v="PE_19071_ADS - AQUISIÃ‡ÃƒO DE SERVIÃ‡OS DE VIGILÃ‚NCIA E SEGURANÃ‡A HUMANA PARA A ESCOLA SECUNDÃRIA JOÃƒO DE BARROS, NO SEIXAL"/>
    <d v="2019-06-11T16:06:40"/>
    <n v="1"/>
    <s v="PT;16;243;2613"/>
    <n v="360"/>
    <d v="2019-06-14T17:00:00"/>
    <n v="1"/>
    <x v="6"/>
    <x v="0"/>
    <x v="24"/>
  </r>
  <r>
    <x v="145"/>
    <n v="506849635"/>
    <n v="168560"/>
    <s v="AquisiÃ§Ã£o de ServiÃ§os de Consultoria e Acompanhamento TÃ©cnico - EstratÃ©gia Local de HabitaÃ§Ã£o do MunicÃ­pio de Celorico da Beira"/>
    <d v="2019-06-11T16:14:43"/>
    <n v="1"/>
    <s v="PT;10;130;1654"/>
    <n v="340"/>
    <d v="2019-06-17T23:59:00"/>
    <n v="1"/>
    <x v="1"/>
    <x v="0"/>
    <x v="24"/>
  </r>
  <r>
    <x v="175"/>
    <n v="500925895"/>
    <n v="168562"/>
    <s v="AquisiÃ§Ã£o de diversos artigos de madeira em bruto - fornecimento contÃ­nuo"/>
    <d v="2019-06-11T16:20:24"/>
    <n v="13"/>
    <s v="PT;11;157;1950"/>
    <n v="360"/>
    <d v="2019-06-18T23:59:00"/>
    <n v="1"/>
    <x v="2"/>
    <x v="0"/>
    <x v="24"/>
  </r>
  <r>
    <x v="166"/>
    <n v="504288806"/>
    <n v="168563"/>
    <s v="Contrato de PrestaÃ§Ã£o de ServiÃ§os de Viagens, Transportes AÃ©reos e Alojamento"/>
    <d v="2019-06-11T16:19:56"/>
    <n v="3"/>
    <s v="PT;1;1;232"/>
    <n v="360"/>
    <d v="2019-06-20T23:59:00"/>
    <n v="1"/>
    <x v="2"/>
    <x v="0"/>
    <x v="24"/>
  </r>
  <r>
    <x v="49"/>
    <n v="502098139"/>
    <n v="168564"/>
    <s v="PREPARAÃ‡ÃƒO, CONSERVAÃ‡ÃƒO E REMODELAÃ‡ÃƒO DE EDIFÃCIOS - TRABALHOS DIVERSOS DE CONSTRUÃ‡ÃƒO CIVIL E INSTALAÃ‡Ã•ES ESPECIAIS"/>
    <d v="2019-06-11T16:22:47"/>
    <n v="13"/>
    <s v="PT;9;118;109"/>
    <n v="340"/>
    <d v="2019-06-18T17:00:00"/>
    <n v="1"/>
    <x v="1"/>
    <x v="0"/>
    <x v="24"/>
  </r>
  <r>
    <x v="114"/>
    <n v="505584760"/>
    <n v="168565"/>
    <s v="CP05/2019&quot;AquisiÃ§Ã£o de ecopontos e contentores para o MunicÃ­pio de Barcelos&quot;."/>
    <d v="2019-06-11T16:23:52"/>
    <n v="3"/>
    <s v="PT;4;39;146"/>
    <n v="360"/>
    <d v="2019-06-28T23:59:00"/>
    <n v="1"/>
    <x v="1"/>
    <x v="0"/>
    <x v="24"/>
  </r>
  <r>
    <x v="8"/>
    <n v="505187531"/>
    <n v="168567"/>
    <s v="AQUISIÃ‡ÃƒO DE ESTILHAÃ‡ADORA FLORESTAL PARA PROTEÃ‡ÃƒO CIVIL Proc.Âº 606/DCOP/2019"/>
    <d v="2019-06-11T16:32:25"/>
    <n v="13"/>
    <s v="PT;12;164;42"/>
    <n v="360"/>
    <d v="2019-06-18T23:59:00"/>
    <n v="1"/>
    <x v="1"/>
    <x v="0"/>
    <x v="24"/>
  </r>
  <r>
    <x v="24"/>
    <n v="503311332"/>
    <n v="168569"/>
    <s v="Cprev 24/19 - Fornecimento, instalaÃ§Ã£o, manutenÃ§Ã£o (preventiva e corretiva) de sistema de CCTV, para o edifÃ­cio da Sanches Coelho, bem como o fornecimento de peÃ§as/componentes"/>
    <d v="2019-06-11T16:38:53"/>
    <n v="13"/>
    <s v="PT;12;165;2013"/>
    <n v="360"/>
    <d v="2019-06-21T17:00:00"/>
    <n v="1"/>
    <x v="1"/>
    <x v="0"/>
    <x v="24"/>
  </r>
  <r>
    <x v="11"/>
    <n v="506614913"/>
    <n v="168570"/>
    <s v="Fornecimento em contÃ­nuo de Impressos para o MunicÃ­pio de Vila Franca de Xira"/>
    <d v="2019-06-11T16:51:15"/>
    <n v="13"/>
    <s v="PT;12;173;189"/>
    <n v="360"/>
    <d v="2019-06-17T23:59:00"/>
    <n v="1"/>
    <x v="1"/>
    <x v="0"/>
    <x v="24"/>
  </r>
  <r>
    <x v="8"/>
    <n v="505187531"/>
    <n v="168571"/>
    <s v="Proc.Âº 598/DCOP/2019 - AQUISIÃ‡ÃƒO DE PLACAS DE CONTRAPLACADO MARÃTIMO PARA INFORMAÃ‡ÃƒO EM PRAIAS"/>
    <d v="2019-06-11T16:52:28"/>
    <n v="1"/>
    <s v="PT;12;164;1999"/>
    <n v="360"/>
    <d v="2019-06-18T23:59:00"/>
    <n v="1"/>
    <x v="1"/>
    <x v="0"/>
    <x v="24"/>
  </r>
  <r>
    <x v="9"/>
    <n v="506173968"/>
    <n v="168573"/>
    <s v="RemodelaÃ§Ã£o de InstalaÃ§Ãµes SanitÃ¡rias, Pinturas e VÃ£os"/>
    <d v="2019-06-11T17:01:57"/>
    <n v="13"/>
    <s v="PT;16;243;2615"/>
    <n v="360"/>
    <d v="2019-07-14T17:30:00"/>
    <n v="1"/>
    <x v="1"/>
    <x v="0"/>
    <x v="24"/>
  </r>
  <r>
    <x v="21"/>
    <n v="506609553"/>
    <n v="168577"/>
    <s v="AquisiÃ§Ã£o a granel, na modalidade de fornecimento contÃ­nuo, de massas betuminosas com inertes basÃ¡lticos e calcÃ¡rio de produÃ§Ã£o a frio atÃ© ao limite mÃ¡ximo de 300 toneladas"/>
    <d v="2019-06-11T17:45:03"/>
    <n v="13"/>
    <s v="PT;8;101;1519"/>
    <n v="360"/>
    <d v="2019-06-20T23:59:00"/>
    <n v="1"/>
    <x v="1"/>
    <x v="0"/>
    <x v="24"/>
  </r>
  <r>
    <x v="11"/>
    <n v="506614913"/>
    <n v="168587"/>
    <s v="ReabilitaÃ§Ã£o estrutural de pavimentos rodoviÃ¡rios, melhorar o estado do pavimento no troÃ§o da variante com a aplicaÃ§Ã£o de camadas novas, restituindo a sua qualidade e, consequentemente, os nÃ­veis de conforto e seguranÃ§a aos utentes da mencionada via."/>
    <d v="2019-06-12T08:37:37"/>
    <n v="13"/>
    <s v="PT;12;173;2085"/>
    <n v="5"/>
    <d v="2019-06-24T23:59:00"/>
    <n v="1"/>
    <x v="1"/>
    <x v="0"/>
    <x v="24"/>
  </r>
  <r>
    <x v="62"/>
    <n v="505985217"/>
    <n v="168588"/>
    <s v="ConstruÃ§Ã£o de Parque de Estacionamento, incluindo todas as infraestruturas e pavimentaÃ§Ãµes."/>
    <d v="2019-06-12T09:03:15"/>
    <n v="3"/>
    <s v="PT;4;51;900"/>
    <n v="340"/>
    <d v="2019-07-04T00:00:00"/>
    <n v="1"/>
    <x v="1"/>
    <x v="0"/>
    <x v="24"/>
  </r>
  <r>
    <x v="62"/>
    <n v="505985217"/>
    <n v="168589"/>
    <s v="REQUALIFICAÃ‡ÃƒO DA ENVOLVENTE Ã€ CAPELA DA SENHORA. DA TOCHA - FREGUESIA DE VIZELA (SANTO ADRIÃƒO) - PPI:12/2017 E REQUALIFICAÃ‡ÃƒO DA ÃREA ADJACENTE Ã€ IGREJA DE STA. EULÃLIA - FREGUESIA DE STA. EULÃLIA - PPI: 22/2017."/>
    <d v="2019-06-12T09:25:42"/>
    <n v="3"/>
    <s v="PT;4;51;290"/>
    <n v="340"/>
    <d v="2019-06-29T00:00:00"/>
    <n v="1"/>
    <x v="1"/>
    <x v="0"/>
    <x v="24"/>
  </r>
  <r>
    <x v="49"/>
    <n v="502098139"/>
    <n v="168590"/>
    <s v="CONTRATAÃ‡ÃƒO DE SERVIÃ‡OS DE ALOJAMENTO"/>
    <d v="2019-06-12T09:26:25"/>
    <n v="13"/>
    <s v="PT;9;118;109"/>
    <n v="340"/>
    <d v="2019-06-21T18:00:00"/>
    <n v="1"/>
    <x v="1"/>
    <x v="0"/>
    <x v="24"/>
  </r>
  <r>
    <x v="1"/>
    <n v="506673626"/>
    <n v="168591"/>
    <s v="AquisiÃ§Ã£o de serviÃ§os para fornecimento de 500 refeiÃ§Ãµes, no Ã¢mbito das comemoraÃ§Ãµes do &quot;Dia da Cidade&quot; de 2019"/>
    <d v="2019-06-12T09:28:43"/>
    <n v="1"/>
    <s v="PT;16;237;31"/>
    <n v="360"/>
    <d v="2019-06-18T23:59:00"/>
    <n v="1"/>
    <x v="1"/>
    <x v="0"/>
    <x v="24"/>
  </r>
  <r>
    <x v="49"/>
    <n v="502098139"/>
    <n v="168592"/>
    <s v="CONTRATAÃ‡ÃƒO DO FORNECIMENTO DE PAPELEIRAS DE PRAIA PARA RESÃDUOS DIFERENCIADOS."/>
    <d v="2019-06-12T09:32:15"/>
    <n v="13"/>
    <s v="PT;9;118;109"/>
    <n v="340"/>
    <d v="2019-06-21T18:00:00"/>
    <n v="1"/>
    <x v="1"/>
    <x v="0"/>
    <x v="24"/>
  </r>
  <r>
    <x v="11"/>
    <n v="506614913"/>
    <n v="168593"/>
    <s v="Fornecimento em contÃ­nuo de economato para o MunicÃ­pio de Vila Franca de Xira"/>
    <d v="2019-06-12T09:33:10"/>
    <n v="3"/>
    <s v="PT;12;173;2086"/>
    <n v="360"/>
    <d v="2019-06-21T23:59:00"/>
    <n v="1"/>
    <x v="1"/>
    <x v="0"/>
    <x v="24"/>
  </r>
  <r>
    <x v="59"/>
    <n v="503450189"/>
    <n v="168600"/>
    <s v="ConceÃ§Ã£o tÃ©cnica detalhada, fornecimento e instalaÃ§Ã£o de uma estaÃ§Ã£o automÃ¡tica de recolha de Jacinto de Ã¡gua no rio Guadiana a montante do Empreendimento de Fins MÃºltiplos de Alqueva (EFMA). Esta estaÃ§Ã£o tem como objetivo a recolha permanente de plantas exÃ³ticas invasoras aquÃ¡ticas flutuantes que cheguem ao Monte da Vinha que permita o robustecimento da remoÃ§Ã£o de Jacinto de Ã¡gua proveniente do territÃ³rio espanhol a montante e consequentemente evitar a entrada de Jacinto de Ã¡gua na albufeira de Alqueva por essa via."/>
    <d v="2019-06-12T09:52:01"/>
    <n v="3"/>
    <s v="PT;13;183;2128"/>
    <n v="340"/>
    <d v="2019-07-12T18:00:00"/>
    <n v="1"/>
    <x v="4"/>
    <x v="0"/>
    <x v="24"/>
  </r>
  <r>
    <x v="38"/>
    <n v="505309939"/>
    <n v="168601"/>
    <s v="AquisiÃ§Ã£o de serviÃ§os para a reparaÃ§Ã£o dos motores de elevaÃ§Ã£o/bancadas do PortimÃ£o Arena"/>
    <d v="2019-06-12T09:53:00"/>
    <n v="13"/>
    <s v="PT;9;121;1594"/>
    <n v="360"/>
    <d v="2019-06-17T16:30:00"/>
    <n v="1"/>
    <x v="1"/>
    <x v="0"/>
    <x v="24"/>
  </r>
  <r>
    <x v="12"/>
    <n v="506187543"/>
    <n v="168605"/>
    <s v="AquisiÃ§Ã£o de 2 viaturas de 9 lugares para transportes escolares"/>
    <d v="2019-06-12T09:57:23"/>
    <n v="3"/>
    <s v="PT;16;241;2600"/>
    <n v="340"/>
    <d v="2019-06-29T23:59:00"/>
    <n v="1"/>
    <x v="1"/>
    <x v="0"/>
    <x v="24"/>
  </r>
  <r>
    <x v="38"/>
    <n v="505309939"/>
    <n v="168610"/>
    <s v="AquisiÃ§Ã£o de mÃ¡scaras de fuga para combatentes nos incÃªndios rurais"/>
    <d v="2019-06-12T10:09:45"/>
    <n v="1"/>
    <s v="PT;9;121;1594"/>
    <n v="360"/>
    <d v="2019-06-19T16:30:00"/>
    <n v="1"/>
    <x v="1"/>
    <x v="0"/>
    <x v="24"/>
  </r>
  <r>
    <x v="13"/>
    <n v="501294104"/>
    <n v="168613"/>
    <s v="ACOMPANHAMENTO TÃ‰CNICO PERMANENTE Ã€ FUTURA CONFERÃŠNCIA INTERNACIONAL RISCOS E Ã€ PLATAFORMA SETÃšBAL"/>
    <d v="2019-06-12T10:19:02"/>
    <n v="1"/>
    <s v="PT;16;245;321"/>
    <n v="360"/>
    <d v="2019-06-15T23:59:00"/>
    <n v="1"/>
    <x v="1"/>
    <x v="0"/>
    <x v="24"/>
  </r>
  <r>
    <x v="8"/>
    <n v="505187531"/>
    <n v="168614"/>
    <s v="Proc.Âº 632/DCOP/2019 - AQUISIÃ‡ÃƒO DE SERVIÃ‡OS DE CATERING PARA EVENTO"/>
    <d v="2019-06-12T10:30:38"/>
    <n v="1"/>
    <s v="PT;12;164;1999"/>
    <n v="360"/>
    <d v="2019-06-18T23:59:00"/>
    <n v="1"/>
    <x v="1"/>
    <x v="0"/>
    <x v="24"/>
  </r>
  <r>
    <x v="224"/>
    <n v="600075818"/>
    <n v="168615"/>
    <m/>
    <d v="2019-06-12T10:41:48"/>
    <n v="1"/>
    <s v="PT;1;1;232"/>
    <n v="400"/>
    <m/>
    <n v="1"/>
    <x v="2"/>
    <x v="0"/>
    <x v="24"/>
  </r>
  <r>
    <x v="60"/>
    <n v="504394029"/>
    <n v="168616"/>
    <m/>
    <d v="2019-06-12T10:42:26"/>
    <n v="6"/>
    <s v="PT;1;1;232"/>
    <n v="400"/>
    <m/>
    <n v="1"/>
    <x v="2"/>
    <x v="0"/>
    <x v="24"/>
  </r>
  <r>
    <x v="10"/>
    <n v="500122237"/>
    <n v="168617"/>
    <s v="AquisiÃ§Ã£o de Carne de Bovino para o Restaurante de SantÂ¿Ana e para as Unidades Hoteleiras da FundaÃ§Ã£o INATEL em Portugal Continental e RegiÃµes AutÃ³nomas Madeira e dos AÃ§ores"/>
    <d v="2019-06-12T10:47:25"/>
    <n v="3"/>
    <s v="PT;1;1;232"/>
    <n v="340"/>
    <d v="2019-07-08T23:59:00"/>
    <n v="1"/>
    <x v="2"/>
    <x v="0"/>
    <x v="24"/>
  </r>
  <r>
    <x v="98"/>
    <n v="502130040"/>
    <n v="168618"/>
    <s v="AquisiÃ§Ã£o de Contadores com sistema de transmissÃ£o de dados - telemetria, para implementaÃ§Ã£o na rede de Ã¡gua."/>
    <d v="2019-06-12T10:50:14"/>
    <n v="13"/>
    <s v="PT;16;242;2610"/>
    <n v="340"/>
    <d v="2019-06-21T17:00:00"/>
    <n v="1"/>
    <x v="1"/>
    <x v="0"/>
    <x v="24"/>
  </r>
  <r>
    <x v="38"/>
    <n v="505309939"/>
    <n v="168619"/>
    <s v="AquisiÃ§Ã£o de serviÃ§os para a realizaÃ§Ã£o de um espetÃ¡culo - Festival da Sardinha"/>
    <d v="2019-06-12T11:02:08"/>
    <n v="1"/>
    <s v="PT;9;121;1594"/>
    <n v="360"/>
    <d v="2019-06-26T16:30:00"/>
    <n v="1"/>
    <x v="1"/>
    <x v="0"/>
    <x v="24"/>
  </r>
  <r>
    <x v="33"/>
    <n v="505170876"/>
    <n v="168620"/>
    <s v="Estrada das Colinas Verdes (EM535) - Melhoramento do Sistema de Drenagem Superficial da Via"/>
    <d v="2019-06-12T11:05:58"/>
    <n v="13"/>
    <s v="PT;9;117;72"/>
    <n v="360"/>
    <d v="2019-06-27T17:00:00"/>
    <n v="1"/>
    <x v="1"/>
    <x v="0"/>
    <x v="24"/>
  </r>
  <r>
    <x v="13"/>
    <n v="501294104"/>
    <n v="168621"/>
    <s v="PRESTAÃ‡ÃƒO DE SERVIÃ‡OS PARA FORNECIMENTO DE SISTEMA AVAC PARA O FORTE ALBARQUEL - RQI 1131/2019/DIPCEM"/>
    <d v="2019-06-12T11:06:38"/>
    <n v="13"/>
    <s v="PT;16;245;2623"/>
    <n v="360"/>
    <d v="2019-06-21T23:59:00"/>
    <n v="1"/>
    <x v="1"/>
    <x v="0"/>
    <x v="24"/>
  </r>
  <r>
    <x v="256"/>
    <n v="506942643"/>
    <n v="168624"/>
    <m/>
    <d v="2019-06-12T11:09:57"/>
    <n v="3"/>
    <s v="PT;1;1;232"/>
    <n v="400"/>
    <m/>
    <n v="1"/>
    <x v="1"/>
    <x v="0"/>
    <x v="24"/>
  </r>
  <r>
    <x v="176"/>
    <n v="502971096"/>
    <n v="168625"/>
    <s v="CelebraÃ§Ã£o do contrato de concessÃ£o de exploraÃ§Ã£o do ServiÃ§o PÃºblico de transporte rodoviÃ¡rio de passageiros na Ã¡rea da Comunidade Intermunicipal do Algarve."/>
    <d v="2019-06-12T11:12:17"/>
    <n v="3"/>
    <s v="PT;9;110;291"/>
    <n v="340"/>
    <d v="2019-10-02T23:59:00"/>
    <n v="1"/>
    <x v="1"/>
    <x v="0"/>
    <x v="24"/>
  </r>
  <r>
    <x v="74"/>
    <n v="502177080"/>
    <n v="168626"/>
    <s v="BeneficiaÃ§Ã£o nos Acessos Ã s Praias e Diversos Trabalhos nas Zonas Balneares."/>
    <d v="2019-06-12T11:22:26"/>
    <n v="13"/>
    <s v="PT;12;168;2044"/>
    <n v="360"/>
    <d v="2019-06-17T17:00:00"/>
    <n v="1"/>
    <x v="1"/>
    <x v="0"/>
    <x v="24"/>
  </r>
  <r>
    <x v="9"/>
    <n v="506173968"/>
    <n v="168627"/>
    <s v="ServiÃ§os de vigilÃ¢ncia para o Parque Urbano do Seixal"/>
    <d v="2019-06-12T11:22:40"/>
    <n v="1"/>
    <s v="PT;1;1;232"/>
    <n v="300"/>
    <d v="2019-06-14T18:00:00"/>
    <n v="1"/>
    <x v="1"/>
    <x v="0"/>
    <x v="24"/>
  </r>
  <r>
    <x v="27"/>
    <n v="506722422"/>
    <n v="168628"/>
    <s v="AquisiÃ§Ã£o de serviÃ§os de desmataÃ§Ã£o e limpeza de loteamentos e Ã¡reas urbanizadas"/>
    <d v="2019-06-12T11:24:18"/>
    <n v="1"/>
    <s v="PT;15;220;200"/>
    <n v="340"/>
    <d v="2019-06-15T23:59:00"/>
    <n v="1"/>
    <x v="1"/>
    <x v="0"/>
    <x v="24"/>
  </r>
  <r>
    <x v="1"/>
    <n v="506673626"/>
    <n v="168629"/>
    <s v="AquisiÃ§Ã£o de serviÃ§os para gestÃ£o de projeto de implementaÃ§Ã£o de soluÃ§Ãµes AIRC"/>
    <d v="2019-06-12T11:25:44"/>
    <n v="13"/>
    <s v="PT;16;237;31"/>
    <n v="360"/>
    <d v="2019-06-27T23:59:00"/>
    <n v="1"/>
    <x v="1"/>
    <x v="0"/>
    <x v="24"/>
  </r>
  <r>
    <x v="8"/>
    <n v="505187531"/>
    <n v="168630"/>
    <s v="AQUISIÃ‡ÃƒO DE CADEIRAS PARA SALA DE REUNIÃ•ES DOS PAÃ‡OS DO CONCELHO Proc.Âº 636/DCOP/2019"/>
    <d v="2019-06-12T11:26:34"/>
    <n v="1"/>
    <s v="PT;12;164;1999"/>
    <n v="360"/>
    <d v="2019-06-26T23:59:00"/>
    <n v="1"/>
    <x v="1"/>
    <x v="0"/>
    <x v="24"/>
  </r>
  <r>
    <x v="21"/>
    <n v="506609553"/>
    <n v="168631"/>
    <m/>
    <d v="2019-06-12T11:51:11"/>
    <n v="13"/>
    <s v="PT;1;1;232"/>
    <n v="400"/>
    <m/>
    <n v="1"/>
    <x v="1"/>
    <x v="0"/>
    <x v="24"/>
  </r>
  <r>
    <x v="8"/>
    <n v="505187531"/>
    <n v="168632"/>
    <m/>
    <d v="2019-06-12T12:12:06"/>
    <n v="13"/>
    <s v="PT;1;1;232"/>
    <n v="400"/>
    <m/>
    <n v="1"/>
    <x v="1"/>
    <x v="0"/>
    <x v="24"/>
  </r>
  <r>
    <x v="132"/>
    <n v="507023129"/>
    <n v="168633"/>
    <s v="EMPREITADA PARA A CONSTRUÃ‡ÃƒO DE 6 UNIDADES DE SAÃšDE EM LISBOA: LOTE 1 Â¿ UNIDADE DE SAÃšDE DA AJUDA, LOTE 2 Â¿ UNIDADE DE SAÃšDE DE ALCÃ‚NTARA, LOTE 3 Â¿ UNIDADE DE SAÃšDE DO ALTO DOS MOINHOS, LOTE 4 Â¿ UNIDADE DE SAÃšDE DO BEATO, LOTE 5 Â¿ UNIDADE DE SAÃšDE DE MARVILA, LOTE 6 Â¿ UNIDADE DE SAÃšDE DO RESTELO"/>
    <d v="2019-06-12T12:12:57"/>
    <n v="3"/>
    <s v="PT;12;165;2021"/>
    <n v="400"/>
    <d v="1970-01-01T17:00:00"/>
    <n v="1"/>
    <x v="2"/>
    <x v="0"/>
    <x v="24"/>
  </r>
  <r>
    <x v="8"/>
    <n v="505187531"/>
    <n v="168634"/>
    <s v="AQUISIÃ‡ÃƒO DE ESTANTERIA PARA O ARQUIVO INTERMÃ‰DIO E PARA A BIBLIOTECA MUNICIPAL SÃƒO DOMINGOS DE RANA Proc.Âº 608/DCOP/2019"/>
    <d v="2019-06-12T12:19:23"/>
    <n v="13"/>
    <s v="PT;12;164;1997"/>
    <n v="360"/>
    <d v="2019-07-08T23:59:00"/>
    <n v="1"/>
    <x v="1"/>
    <x v="0"/>
    <x v="24"/>
  </r>
  <r>
    <x v="8"/>
    <n v="505187531"/>
    <n v="168635"/>
    <s v="SERVIÃ‡OS DE CONSULTORIA DE APOIO Ã€ CERTIFICAÃ‡ÃƒO NO Ã‚MBITO DE IGUALDADE DE GÃ‰NERO Proc.Âº 612/DCOP/2019"/>
    <d v="2019-06-12T12:26:16"/>
    <n v="1"/>
    <s v="PT;12;164;42"/>
    <n v="360"/>
    <d v="2019-06-17T23:59:00"/>
    <n v="1"/>
    <x v="1"/>
    <x v="0"/>
    <x v="24"/>
  </r>
  <r>
    <x v="39"/>
    <n v="680015019"/>
    <n v="168636"/>
    <s v="AquisiÃ§Ã£o de ServiÃ§os de Mandato Forense e Consultadoria JurÃ­dica dos SIMAS de Oeiras e Amadora"/>
    <d v="2019-06-12T12:40:06"/>
    <n v="13"/>
    <s v="PT;12;169;271"/>
    <n v="360"/>
    <d v="2019-06-23T16:00:00"/>
    <n v="1"/>
    <x v="5"/>
    <x v="0"/>
    <x v="24"/>
  </r>
  <r>
    <x v="137"/>
    <n v="506818829"/>
    <n v="168637"/>
    <s v="AquisiÃ§Ã£o de serviÃ§os de telefone mÃ³vel para o MunicÃ­pio de Oliveira do Hospital"/>
    <d v="2019-06-12T12:40:52"/>
    <n v="1"/>
    <s v="PT;7;88;1431"/>
    <n v="360"/>
    <d v="2019-07-04T23:59:00"/>
    <n v="1"/>
    <x v="1"/>
    <x v="0"/>
    <x v="24"/>
  </r>
  <r>
    <x v="98"/>
    <n v="502130040"/>
    <n v="168638"/>
    <s v="Fornecimento de camiÃ£o com semi-reboque basculante, para transporte de terras, inertes e outros materiais a granel, resultantes da atividade do Setor de obras por administraÃ§Ã£o direta do MunicÃ­pio."/>
    <d v="2019-06-12T13:13:41"/>
    <n v="3"/>
    <s v="PT;16;242;2610"/>
    <n v="340"/>
    <d v="2019-07-08T17:00:00"/>
    <n v="1"/>
    <x v="1"/>
    <x v="0"/>
    <x v="24"/>
  </r>
  <r>
    <x v="74"/>
    <n v="502177080"/>
    <n v="168639"/>
    <s v="EscavaÃ§Ãµes, aterros e execuÃ§Ã£o de muros de contenÃ§Ã£o na Rua do Castelo Â¿ Mafra."/>
    <d v="2019-06-12T13:41:23"/>
    <n v="13"/>
    <s v="PT;12;168;2045"/>
    <n v="360"/>
    <d v="2019-06-17T17:00:00"/>
    <n v="1"/>
    <x v="1"/>
    <x v="0"/>
    <x v="24"/>
  </r>
  <r>
    <x v="90"/>
    <n v="503541567"/>
    <n v="168640"/>
    <s v="Empreitada 181/GEBALIS/2019 Â¿ Bairro Armador, Rua Bento GonÃ§alves - ReabilitaÃ§Ã£o fogos municipais"/>
    <d v="2019-06-12T13:56:01"/>
    <n v="13"/>
    <s v="PT;12;165;2007"/>
    <n v="340"/>
    <d v="2019-06-23T23:59:00"/>
    <n v="1"/>
    <x v="1"/>
    <x v="0"/>
    <x v="24"/>
  </r>
  <r>
    <x v="43"/>
    <n v="503035416"/>
    <n v="168641"/>
    <s v="COMPONENTES E FIXADOR EXTERNO Para BC-ORTOPEDIA"/>
    <d v="2019-06-12T14:22:31"/>
    <n v="1"/>
    <s v="PT;14;204;323"/>
    <n v="360"/>
    <d v="2019-06-17T17:00:00"/>
    <n v="1"/>
    <x v="0"/>
    <x v="0"/>
    <x v="24"/>
  </r>
  <r>
    <x v="24"/>
    <n v="503311332"/>
    <n v="168642"/>
    <s v="CP 34/19 - LocaÃ§Ã£o de 9 (nove) veÃ­culos automÃ³veis em regime de aluguer operacional de veÃ­culos (AOV) e respetivos serviÃ§os associados"/>
    <d v="2019-06-12T14:22:36"/>
    <n v="3"/>
    <s v="PT;12;165;2006"/>
    <n v="360"/>
    <d v="2019-06-27T17:00:00"/>
    <n v="1"/>
    <x v="1"/>
    <x v="0"/>
    <x v="24"/>
  </r>
  <r>
    <x v="38"/>
    <n v="505309939"/>
    <n v="168643"/>
    <s v="AquisiÃ§Ã£o de serviÃ§os de produÃ§Ã£o de espetÃ¡culos - Festival da Sardinha"/>
    <d v="2019-06-12T14:31:12"/>
    <n v="13"/>
    <s v="PT;9;121;1594"/>
    <n v="360"/>
    <d v="2019-06-19T16:30:00"/>
    <n v="1"/>
    <x v="1"/>
    <x v="0"/>
    <x v="24"/>
  </r>
  <r>
    <x v="4"/>
    <n v="506334562"/>
    <n v="168644"/>
    <m/>
    <d v="2019-06-12T14:40:00"/>
    <n v="3"/>
    <s v="PT;1;1;232"/>
    <n v="400"/>
    <m/>
    <n v="1"/>
    <x v="1"/>
    <x v="0"/>
    <x v="24"/>
  </r>
  <r>
    <x v="9"/>
    <n v="506173968"/>
    <n v="168645"/>
    <s v="ServiÃ§os de gestÃ£o ResÃ­duos- veÃ­culos em fim de vida (viaturas consideradas abandonadas a favor da autarquia e outros VFV"/>
    <d v="2019-06-12T14:56:51"/>
    <n v="13"/>
    <s v="PT;1;1;232"/>
    <n v="220"/>
    <d v="2019-07-24T18:00:00"/>
    <n v="1"/>
    <x v="1"/>
    <x v="0"/>
    <x v="24"/>
  </r>
  <r>
    <x v="4"/>
    <n v="506334562"/>
    <n v="168646"/>
    <m/>
    <d v="2019-06-12T14:59:28"/>
    <n v="3"/>
    <s v="PT;1;1;232"/>
    <n v="400"/>
    <m/>
    <n v="1"/>
    <x v="1"/>
    <x v="0"/>
    <x v="24"/>
  </r>
  <r>
    <x v="80"/>
    <n v="505932512"/>
    <n v="168647"/>
    <m/>
    <d v="2019-06-12T15:01:08"/>
    <n v="3"/>
    <m/>
    <n v="400"/>
    <m/>
    <n v="1"/>
    <x v="1"/>
    <x v="0"/>
    <x v="24"/>
  </r>
  <r>
    <x v="24"/>
    <n v="503311332"/>
    <n v="168648"/>
    <s v="Cprev 21/19 - AquisiÃ§Ã£o de serviÃ§os com vista Ã  reformulaÃ§Ã£o e reestruturaÃ§Ã£o dos sites EMEL"/>
    <d v="2019-06-12T15:17:17"/>
    <n v="13"/>
    <s v="PT;12;165;2006"/>
    <n v="5"/>
    <d v="2019-06-21T17:00:00"/>
    <n v="1"/>
    <x v="1"/>
    <x v="0"/>
    <x v="24"/>
  </r>
  <r>
    <x v="9"/>
    <n v="506173968"/>
    <n v="168649"/>
    <s v="ConstruÃ§Ã£o de um edificio"/>
    <d v="2019-06-12T15:18:49"/>
    <n v="1"/>
    <s v="PT;16;243;2615"/>
    <n v="400"/>
    <m/>
    <n v="1"/>
    <x v="1"/>
    <x v="0"/>
    <x v="24"/>
  </r>
  <r>
    <x v="59"/>
    <n v="503450189"/>
    <n v="168650"/>
    <s v="Fornecimento de um equipamento GPS."/>
    <d v="2019-06-12T15:23:40"/>
    <n v="13"/>
    <s v="PT;3;27;501"/>
    <n v="360"/>
    <d v="2019-07-01T18:00:00"/>
    <n v="1"/>
    <x v="4"/>
    <x v="0"/>
    <x v="24"/>
  </r>
  <r>
    <x v="26"/>
    <n v="680017763"/>
    <n v="168651"/>
    <m/>
    <d v="2019-06-12T15:24:12"/>
    <n v="1"/>
    <s v="PT;1;1;232"/>
    <n v="400"/>
    <m/>
    <n v="1"/>
    <x v="5"/>
    <x v="0"/>
    <x v="24"/>
  </r>
  <r>
    <x v="90"/>
    <n v="503541567"/>
    <n v="168652"/>
    <s v="Empreitada 171/GEBALIS/2019 Â¿ Bairro Quinta dos Ourives, Lotes 35 e 38 - ReabilitaÃ§Ã£o fogos municipais"/>
    <d v="2019-06-12T15:27:18"/>
    <n v="13"/>
    <s v="PT;12;165;2007"/>
    <n v="340"/>
    <d v="2019-06-23T23:59:00"/>
    <n v="1"/>
    <x v="1"/>
    <x v="0"/>
    <x v="24"/>
  </r>
  <r>
    <x v="0"/>
    <n v="508481287"/>
    <n v="168653"/>
    <s v="Empreitada para o fornecimento e instalaÃ§Ã£o de sinalizaÃ§Ã£o Interior e exterior no Hospital Pulido Valente."/>
    <d v="2019-06-12T15:31:43"/>
    <n v="13"/>
    <s v="PT;12;165;2010"/>
    <n v="360"/>
    <d v="2019-06-19T17:00:00"/>
    <n v="1"/>
    <x v="0"/>
    <x v="0"/>
    <x v="24"/>
  </r>
  <r>
    <x v="4"/>
    <n v="506334562"/>
    <n v="168654"/>
    <s v="AquisiÃ§Ã£o de bens e serviÃ§os com vista Ã  implementaÃ§Ã£o de soluÃ§Ãµes acessÃ­veis de apoio aos visitantes no Museu MarquÃªs de Pombal e no Museu de Arte Popular Portuguesa"/>
    <d v="2019-06-12T15:33:13"/>
    <n v="13"/>
    <s v="PT;11;157;1950"/>
    <n v="360"/>
    <d v="2019-06-19T23:59:00"/>
    <n v="1"/>
    <x v="1"/>
    <x v="0"/>
    <x v="24"/>
  </r>
  <r>
    <x v="48"/>
    <n v="680017550"/>
    <n v="168655"/>
    <s v="ReposiÃ§Ã£o continua de pavimentos betuminosos em diversos locais no concelho de Leiria"/>
    <d v="2019-06-12T15:45:40"/>
    <n v="3"/>
    <s v="PT;11;151;1916"/>
    <n v="360"/>
    <d v="2019-06-29T15:00:00"/>
    <n v="1"/>
    <x v="5"/>
    <x v="0"/>
    <x v="24"/>
  </r>
  <r>
    <x v="43"/>
    <n v="503035416"/>
    <n v="168656"/>
    <s v="AQUISIÃ‡ÃƒO DE SUTURA BARBADA SINTÃ‰TICA ABSORVÃVEL 30 26MM FIO 70CM"/>
    <d v="2019-06-12T15:56:15"/>
    <n v="1"/>
    <s v="PT;1;1;232"/>
    <n v="300"/>
    <d v="2019-06-17T17:00:00"/>
    <n v="1"/>
    <x v="0"/>
    <x v="0"/>
    <x v="24"/>
  </r>
  <r>
    <x v="1"/>
    <n v="506673626"/>
    <n v="168657"/>
    <s v="AquisiÃ§Ã£o de serviÃ§os de manutenÃ§Ã£o dos cemitÃ©rios municipais - Corte de ervas, extirpaÃ§Ã£o, aplicaÃ§Ã£o de herbicida e remoÃ§Ã£o de ervas"/>
    <d v="2019-06-12T15:57:21"/>
    <n v="13"/>
    <s v="PT;16;237;31"/>
    <n v="360"/>
    <d v="2019-06-17T23:59:00"/>
    <n v="1"/>
    <x v="1"/>
    <x v="0"/>
    <x v="24"/>
  </r>
  <r>
    <x v="83"/>
    <n v="512026840"/>
    <n v="168658"/>
    <s v="O contrato visa o fornecimento de todo o pessoal, ferramentas, equipamento, instrumentos, materiais e consumÃ­veis, incluindo, mas nÃ£o limitado a uma sonda de perfuraÃ§Ã£o terrestre e equipamento auxiliar, para a perfuraÃ§Ã£o dos poÃ§os geotÃ©rmicos CL8, PV12 e PV13, no campo geotÃ©rmico da Ribeira Grande, e dos poÃ§os geotÃ©rmicos PA5 e PA6, no campo geotÃ©rmico do Pico Alto, e, por opÃ§Ã£o da EDA RENOVÃVEIS, para a execuÃ§Ã£o de outros poÃ§os geotÃ©rmicos, atÃ© ao limite de quatro, trÃªs dos quais situados no campo geotÃ©rmico da Ribeira Grande (CL9, CL10 e PV14) e um situado no campo geotÃ©rmico do Pico Alto (PA7), e para operaÃ§Ãµes que envolvam aprofundamento, re-entrada, &quot;working over&quot;, avaliaÃ§Ã£o, testes e/ou selagem e abandono destes ou de outros poÃ§os geotÃ©rmicos, conforme estipulado pela EDA RENOVÃVEIS, S.A."/>
    <d v="2019-06-12T16:06:10"/>
    <n v="3"/>
    <s v="PT;20;298;47"/>
    <n v="5"/>
    <d v="2019-08-12T23:59:00"/>
    <n v="1"/>
    <x v="2"/>
    <x v="0"/>
    <x v="24"/>
  </r>
  <r>
    <x v="12"/>
    <n v="506187543"/>
    <n v="168659"/>
    <s v="AquisiÃ§Ã£o de serviÃ§os para despejo de fossas sÃ©pticas, limpeza, desobstruÃ§Ã£o e inspeÃ§Ã£o vÃ­deo dos sistemas de drenagem de Ã¡guas residuais, em toda a Ã¡rea geogrÃ¡fica do concelho de Palmela"/>
    <d v="2019-06-12T16:10:19"/>
    <n v="13"/>
    <s v="PT;16;241;132"/>
    <n v="360"/>
    <d v="2019-06-19T23:59:00"/>
    <n v="1"/>
    <x v="1"/>
    <x v="0"/>
    <x v="24"/>
  </r>
  <r>
    <x v="83"/>
    <n v="512026840"/>
    <n v="168660"/>
    <s v="Contrato de fornecimento de revestimento em aÃ§o para a execuÃ§Ã£o de poÃ§os geotÃ©rmicos nos campos geotÃ©rmicos da Ribeira Grande e do Pico Alto."/>
    <d v="2019-06-12T16:11:21"/>
    <n v="3"/>
    <s v="PT;1;1;232"/>
    <n v="400"/>
    <d v="2019-04-22T23:59:00"/>
    <n v="1"/>
    <x v="2"/>
    <x v="0"/>
    <x v="24"/>
  </r>
  <r>
    <x v="97"/>
    <n v="508354617"/>
    <n v="168661"/>
    <m/>
    <d v="2019-06-12T16:20:01"/>
    <n v="7"/>
    <s v="PT;1;1;232"/>
    <n v="400"/>
    <m/>
    <n v="1"/>
    <x v="1"/>
    <x v="0"/>
    <x v="24"/>
  </r>
  <r>
    <x v="97"/>
    <n v="508354617"/>
    <n v="168662"/>
    <m/>
    <d v="2019-06-12T16:20:27"/>
    <n v="5"/>
    <s v="PT;1;1;232"/>
    <n v="400"/>
    <m/>
    <n v="1"/>
    <x v="1"/>
    <x v="0"/>
    <x v="24"/>
  </r>
  <r>
    <x v="8"/>
    <n v="505187531"/>
    <n v="168663"/>
    <s v="Proc.Âº 562/DCOP/2019 - AQUISIÃ‡ÃƒO DE SERVIÃ‡OS PARA O DESENVOLVIMENTO DO ROTEIRO PARA NEUTRALIDADE CARBÃ“NICA DE CASCAIS PARA 2050"/>
    <d v="2019-06-12T16:26:25"/>
    <n v="13"/>
    <s v="PT;12;164;1999"/>
    <n v="360"/>
    <d v="2019-06-21T23:59:00"/>
    <n v="1"/>
    <x v="1"/>
    <x v="0"/>
    <x v="24"/>
  </r>
  <r>
    <x v="0"/>
    <n v="508481287"/>
    <n v="168664"/>
    <s v="AquisiÃ§Ã£o de serviÃ§os de reparaÃ§Ã£o de um videogastroscÃ³pio marca Olympus"/>
    <d v="2019-06-12T16:32:43"/>
    <n v="1"/>
    <s v="PT;12;165;2010"/>
    <n v="360"/>
    <d v="2019-06-18T15:00:00"/>
    <n v="1"/>
    <x v="0"/>
    <x v="0"/>
    <x v="24"/>
  </r>
  <r>
    <x v="45"/>
    <n v="680021892"/>
    <n v="168665"/>
    <s v="REMODELAÃ‡ÃƒO DA REDE DE ABASTECIMENTO DE ÃGUA E SANEAMENTO NA AVENIDA &quot;GAIBÃ‰US&quot; (VILA FRANCA DE XIRA), ARRUAMENTO PARALELO RUA CALOUSTE GULBENKIAN NAS QUINTAS (CASTANHEIRA DO RIBATEJO)"/>
    <d v="2019-06-12T16:35:17"/>
    <n v="3"/>
    <s v="PT;12;173;2086"/>
    <n v="360"/>
    <d v="2019-06-21T23:59:00"/>
    <n v="1"/>
    <x v="5"/>
    <x v="0"/>
    <x v="24"/>
  </r>
  <r>
    <x v="33"/>
    <n v="505170876"/>
    <n v="168666"/>
    <s v="Fornecimento de viaturas de recolha de resÃ­duos sÃ³lidos urbanos"/>
    <d v="2019-06-12T16:36:37"/>
    <n v="3"/>
    <s v="PT;9;117;1575"/>
    <n v="360"/>
    <d v="2019-07-12T17:00:00"/>
    <n v="1"/>
    <x v="1"/>
    <x v="0"/>
    <x v="24"/>
  </r>
  <r>
    <x v="7"/>
    <n v="508666236"/>
    <n v="168667"/>
    <s v="Fornecimento de frutas e legumes frescos Ã  Escola de Hotelaria e Turismo de Coimbra da rede escolar do Turismo de Portugal, I.P."/>
    <d v="2019-06-12T16:43:13"/>
    <n v="13"/>
    <s v="PT;7;80;1287"/>
    <n v="360"/>
    <d v="2019-06-21T23:59:00"/>
    <n v="1"/>
    <x v="2"/>
    <x v="0"/>
    <x v="24"/>
  </r>
  <r>
    <x v="33"/>
    <n v="505170876"/>
    <n v="168668"/>
    <s v="Fornecimento de dois miniautocarros"/>
    <d v="2019-06-12T17:06:18"/>
    <n v="3"/>
    <s v="PT;9;117;1575"/>
    <n v="360"/>
    <d v="2019-07-12T17:00:00"/>
    <n v="1"/>
    <x v="1"/>
    <x v="0"/>
    <x v="24"/>
  </r>
  <r>
    <x v="33"/>
    <n v="505170876"/>
    <n v="168669"/>
    <s v="Fornecimento de uma viatura pesada de mercadorias com grua"/>
    <d v="2019-06-12T17:21:00"/>
    <n v="3"/>
    <s v="PT;9;117;1575"/>
    <n v="5"/>
    <d v="2019-07-12T17:00:00"/>
    <n v="1"/>
    <x v="1"/>
    <x v="0"/>
    <x v="24"/>
  </r>
  <r>
    <x v="33"/>
    <n v="505170876"/>
    <n v="168670"/>
    <s v="Fornecimento de 15 viaturas ligeiras de passageiros"/>
    <d v="2019-06-12T17:34:35"/>
    <n v="3"/>
    <s v="PT;9;117;1575"/>
    <n v="5"/>
    <d v="2019-07-12T17:00:00"/>
    <n v="1"/>
    <x v="1"/>
    <x v="0"/>
    <x v="24"/>
  </r>
  <r>
    <x v="92"/>
    <n v="512044040"/>
    <n v="168671"/>
    <m/>
    <d v="2019-06-12T17:51:00"/>
    <n v="1"/>
    <s v="PT;1;1;232"/>
    <n v="400"/>
    <m/>
    <n v="1"/>
    <x v="1"/>
    <x v="0"/>
    <x v="24"/>
  </r>
  <r>
    <x v="33"/>
    <n v="505170876"/>
    <n v="168672"/>
    <s v="Fornecimento de 4 viaturas ligeiras de mercadorias"/>
    <d v="2019-06-12T17:58:47"/>
    <n v="3"/>
    <s v="PT;9;117;1575"/>
    <n v="360"/>
    <d v="2019-07-12T17:00:00"/>
    <n v="1"/>
    <x v="1"/>
    <x v="0"/>
    <x v="24"/>
  </r>
  <r>
    <x v="70"/>
    <n v="506791220"/>
    <n v="168687"/>
    <s v="ContrataÃ§Ã£o de Toiros"/>
    <d v="2019-06-13T08:53:54"/>
    <n v="1"/>
    <s v="PT;16;239;78"/>
    <n v="360"/>
    <d v="2019-06-20T23:59:00"/>
    <n v="1"/>
    <x v="1"/>
    <x v="0"/>
    <x v="24"/>
  </r>
  <r>
    <x v="39"/>
    <n v="680015019"/>
    <n v="168688"/>
    <s v="AquisiÃ§Ã£o e fornecimento de consumÃ­veis da marca Hach, para os equipamentos TurbidÃ­metro modelo 2100N, analisador de TOC QBD 1200, CondutivÃ­metro e pH para a Unidade Laboratorial."/>
    <d v="2019-06-13T08:54:28"/>
    <n v="1"/>
    <s v="PT;12;169;2057"/>
    <n v="360"/>
    <d v="2019-06-18T16:00:00"/>
    <n v="1"/>
    <x v="5"/>
    <x v="0"/>
    <x v="24"/>
  </r>
  <r>
    <x v="70"/>
    <n v="506791220"/>
    <n v="168689"/>
    <s v="RealizaÃ§Ã£o de EspetÃ¡culos"/>
    <d v="2019-06-13T09:17:59"/>
    <n v="1"/>
    <s v="PT;16;239;78"/>
    <n v="360"/>
    <d v="2019-06-20T23:59:00"/>
    <n v="1"/>
    <x v="1"/>
    <x v="0"/>
    <x v="24"/>
  </r>
  <r>
    <x v="129"/>
    <n v="501258027"/>
    <n v="168690"/>
    <s v="FORNECIMENTO DE MATERIAIS EM GRANITO"/>
    <d v="2019-06-13T09:44:56"/>
    <n v="1"/>
    <s v="PT;8;97;1483"/>
    <n v="5"/>
    <d v="2019-05-21T23:59:00"/>
    <n v="1"/>
    <x v="1"/>
    <x v="0"/>
    <x v="24"/>
  </r>
  <r>
    <x v="70"/>
    <n v="506791220"/>
    <n v="168691"/>
    <s v="Montagem de Arraial para as festas"/>
    <d v="2019-06-13T09:45:03"/>
    <n v="13"/>
    <s v="PT;16;239;78"/>
    <n v="360"/>
    <d v="2019-06-20T23:59:00"/>
    <n v="1"/>
    <x v="1"/>
    <x v="0"/>
    <x v="24"/>
  </r>
  <r>
    <x v="1"/>
    <n v="506673626"/>
    <n v="168692"/>
    <s v="AquisiÃ§Ã£o de serviÃ§os para manutenÃ§Ã£o corretiva do ascensor com ref.Âª Z00521 instalado no mercado Santo AndrÃ©"/>
    <d v="2019-06-13T09:52:22"/>
    <n v="1"/>
    <s v="PT;16;237;31"/>
    <n v="360"/>
    <d v="2019-06-18T23:59:00"/>
    <n v="1"/>
    <x v="1"/>
    <x v="0"/>
    <x v="24"/>
  </r>
  <r>
    <x v="2"/>
    <n v="503539473"/>
    <n v="168693"/>
    <s v="ElaboraÃ§Ã£o do Projeto de ExecuÃ§Ã£o da RequalificaÃ§Ã£o da Av. dos Descobrimentos Â¿ desde a Rotunda dos Golfinhos atÃ© Ã  Rotunda da OradaÂ¿"/>
    <d v="2019-06-13T10:00:07"/>
    <n v="1"/>
    <s v="PT;9;111;1551"/>
    <n v="5"/>
    <d v="2019-06-25T23:59:00"/>
    <n v="1"/>
    <x v="1"/>
    <x v="0"/>
    <x v="24"/>
  </r>
  <r>
    <x v="59"/>
    <n v="503450189"/>
    <n v="168694"/>
    <m/>
    <d v="2019-06-13T10:08:07"/>
    <n v="3"/>
    <s v="PT;1;1;232"/>
    <n v="400"/>
    <m/>
    <n v="1"/>
    <x v="4"/>
    <x v="0"/>
    <x v="24"/>
  </r>
  <r>
    <x v="59"/>
    <n v="503450189"/>
    <n v="168695"/>
    <s v="Trabalho temporÃ¡rio em regime de contrato de trabalho a termo incerto de pessoal na Ã¡rea da manutenÃ§Ã£o elÃ©trica e mecÃ¢nica"/>
    <d v="2019-06-13T10:13:17"/>
    <n v="3"/>
    <s v="PT;3;27;501"/>
    <n v="360"/>
    <d v="2019-06-21T18:00:00"/>
    <n v="1"/>
    <x v="4"/>
    <x v="0"/>
    <x v="24"/>
  </r>
  <r>
    <x v="6"/>
    <n v="506037258"/>
    <n v="168696"/>
    <s v="RequalificaÃ§Ã£o de Estradas Municipais"/>
    <d v="2019-06-13T11:04:03"/>
    <n v="3"/>
    <s v="PT;17;256;2820"/>
    <n v="340"/>
    <d v="2019-07-03T17:00:00"/>
    <n v="1"/>
    <x v="1"/>
    <x v="0"/>
    <x v="24"/>
  </r>
  <r>
    <x v="17"/>
    <n v="505456010"/>
    <n v="168698"/>
    <s v="A obra tem como objetivo a reparaÃ§Ã£o e requalificaÃ§Ã£o do arruamento referido e respetivas zonas envolventes como sejam os estacionamentos e passeios, com necessidade de modernizaÃ§Ã£o ou melhoria das condiÃ§Ãµes de utilizaÃ§Ã£o."/>
    <d v="2019-06-13T11:08:19"/>
    <n v="13"/>
    <s v="PT;12;174;2095"/>
    <n v="360"/>
    <d v="2019-06-23T11:59:00"/>
    <n v="1"/>
    <x v="1"/>
    <x v="0"/>
    <x v="24"/>
  </r>
  <r>
    <x v="29"/>
    <n v="512012814"/>
    <n v="168699"/>
    <s v="NIPG15376/19-AquisiÃ§Ã£o de serviÃ§os de promoÃ§Ã£o, organizaÃ§Ã£o e realizaÃ§Ã£o do evento &quot;SÃ£o Martinho Fest&quot;2019"/>
    <d v="2019-06-13T11:20:27"/>
    <n v="1"/>
    <s v="Ponta Delgada"/>
    <n v="5"/>
    <d v="2019-07-11T23:59:00"/>
    <n v="1"/>
    <x v="1"/>
    <x v="0"/>
    <x v="24"/>
  </r>
  <r>
    <x v="49"/>
    <n v="502098139"/>
    <n v="168700"/>
    <s v="CONTRATAÃ‡ÃƒO DE SERVIÃ‡OS DE FORNECIMENTO CONTÃNUO DE MASSAS BETUMINOSAS A QUENTE"/>
    <d v="2019-06-13T11:20:43"/>
    <n v="13"/>
    <s v="PT;9;118;109"/>
    <n v="340"/>
    <d v="2019-06-23T18:00:00"/>
    <n v="1"/>
    <x v="1"/>
    <x v="0"/>
    <x v="24"/>
  </r>
  <r>
    <x v="109"/>
    <n v="506676056"/>
    <n v="168701"/>
    <m/>
    <d v="2019-06-13T11:22:08"/>
    <n v="3"/>
    <s v="PT;1;1;232"/>
    <n v="400"/>
    <m/>
    <n v="1"/>
    <x v="1"/>
    <x v="0"/>
    <x v="24"/>
  </r>
  <r>
    <x v="29"/>
    <n v="512012814"/>
    <n v="168702"/>
    <s v="NIPG15631/19-AquisiÃ§Ã£o de serviÃ§os de conceÃ§Ã£o, organizaÃ§Ã£o e gestÃ£o do programa de passagem de ano 2019 no concelho de Ponta Delgada"/>
    <d v="2019-06-13T11:38:24"/>
    <n v="1"/>
    <s v="Ponta Delgada"/>
    <n v="5"/>
    <d v="2019-07-11T23:59:00"/>
    <n v="1"/>
    <x v="1"/>
    <x v="0"/>
    <x v="24"/>
  </r>
  <r>
    <x v="39"/>
    <n v="680015019"/>
    <n v="168703"/>
    <s v="AquisiÃ§Ã£o de reagentes e produtos quÃ­micos para a Unidade Laboratorial"/>
    <d v="2019-06-13T11:54:55"/>
    <n v="13"/>
    <s v="PT;12;169;271"/>
    <n v="360"/>
    <d v="2019-06-19T16:00:00"/>
    <n v="1"/>
    <x v="5"/>
    <x v="0"/>
    <x v="24"/>
  </r>
  <r>
    <x v="2"/>
    <n v="503539473"/>
    <n v="168704"/>
    <s v="Fornecimento contÃ­nuo de contadores de Ã¡gua, incluindo sistema de telecontagem via rÃ¡dio"/>
    <d v="2019-06-13T11:56:42"/>
    <n v="3"/>
    <s v="PT;9;111;1551"/>
    <n v="340"/>
    <d v="2019-07-13T23:59:00"/>
    <n v="1"/>
    <x v="1"/>
    <x v="0"/>
    <x v="24"/>
  </r>
  <r>
    <x v="29"/>
    <n v="512012814"/>
    <n v="168705"/>
    <s v="NIPG14191/19-AquisiÃ§Ã£o de material de pintura"/>
    <d v="2019-06-13T12:23:04"/>
    <n v="1"/>
    <s v="Os bens objeto do contrato sÃ£o entregue nos Estaleiros Municipais sitos ao Caminho da Adutora, Zona do ValagÃ£o, freguesia de SÃ£o Roque, concelho de Ponta Delgada, sendo o transporte dos mesmos da responsabilidade do fornecedor."/>
    <n v="5"/>
    <d v="2019-07-19T23:59:00"/>
    <n v="1"/>
    <x v="1"/>
    <x v="0"/>
    <x v="24"/>
  </r>
  <r>
    <x v="25"/>
    <n v="505307685"/>
    <n v="168706"/>
    <m/>
    <d v="2019-06-13T14:09:37"/>
    <n v="13"/>
    <s v="PT;1;1;232"/>
    <n v="400"/>
    <m/>
    <n v="1"/>
    <x v="1"/>
    <x v="0"/>
    <x v="24"/>
  </r>
  <r>
    <x v="25"/>
    <n v="505307685"/>
    <n v="168707"/>
    <s v="PrestaÃ§Ã£o de ServiÃ§os para a avaliaÃ§Ã£o de linha de Ã¡gua em Arruda dos Vinhos"/>
    <d v="2019-06-13T14:09:42"/>
    <n v="1"/>
    <s v="PT;12;161;202"/>
    <n v="5"/>
    <d v="2019-06-20T23:59:00"/>
    <n v="1"/>
    <x v="1"/>
    <x v="0"/>
    <x v="24"/>
  </r>
  <r>
    <x v="78"/>
    <n v="506792382"/>
    <n v="168708"/>
    <s v="A presente empreitada tem como objeto a execuÃ§Ã£o de trabalhos de substituiÃ§Ã£o total da cobertura do PavilhÃ£o Municipal de Mealhada, a qual foi severamente danificada pela tempestade Leslie, que ocorreu nos dias 13 e 14 de outubro de 2018."/>
    <d v="2019-06-13T14:26:47"/>
    <n v="1"/>
    <s v="PT;2;13;431"/>
    <n v="360"/>
    <d v="2019-06-26T18:00:00"/>
    <n v="1"/>
    <x v="1"/>
    <x v="0"/>
    <x v="24"/>
  </r>
  <r>
    <x v="17"/>
    <n v="505456010"/>
    <n v="168709"/>
    <s v="ExecuÃ§Ã£o de um conjunto de obras de beneficiaÃ§Ã£o dos espaÃ§os exteriores das Escolas do 1Âº ciclo, Padre Himalaia, JosÃ© GarcÃªs, Orlando GonÃ§alves e Santos Mattos respetivamente, nas freguesias das Ãguas Livres, Mina de Ãgua, Encosta do Sol e Falagueira e dos J.I. de SÃ£o BÃ¡s, J.I. nÂº2 da Brandoa e J.I. da Falagueira, respectivamente nas freguesias da mina de Ãgua, da Encosta do Sol e da Falagueira-Venda Nova, dando-se desenvolvimento a uma aÃ§Ã£o incluÃ­da nas GOP 2018."/>
    <d v="2019-06-13T14:39:08"/>
    <n v="13"/>
    <s v="PT;12;174;2093"/>
    <n v="360"/>
    <d v="2019-06-29T23:59:00"/>
    <n v="1"/>
    <x v="1"/>
    <x v="0"/>
    <x v="24"/>
  </r>
  <r>
    <x v="9"/>
    <n v="506173968"/>
    <n v="168710"/>
    <s v="serviÃ§os de conservaÃ§Ã£o e manutenÃ§Ã£o da plataforma elevatÃ³ria existente no FÃ³rum Cultural do Seixal"/>
    <d v="2019-06-13T14:42:34"/>
    <n v="1"/>
    <s v="PT;1;1;232"/>
    <n v="360"/>
    <d v="2019-06-18T18:00:00"/>
    <n v="1"/>
    <x v="1"/>
    <x v="0"/>
    <x v="24"/>
  </r>
  <r>
    <x v="17"/>
    <n v="505456010"/>
    <n v="168711"/>
    <s v="A obra tem como objetivo a reparaÃ§Ã£o e requalificaÃ§Ã£o dos arruamentos referidos e respetivas zonas envolventes como sejam os estacionamentos e passeios, com necessidade de modernizaÃ§Ã£o ou melhoria das condiÃ§Ãµes de utilizaÃ§Ã£o."/>
    <d v="2019-06-13T14:46:17"/>
    <n v="3"/>
    <s v="PT;12;174;2094"/>
    <n v="400"/>
    <m/>
    <n v="1"/>
    <x v="1"/>
    <x v="0"/>
    <x v="24"/>
  </r>
  <r>
    <x v="137"/>
    <n v="506818829"/>
    <n v="168712"/>
    <s v="Empreitada de &quot;BeneficiaÃ§Ã£o de arruamentos junto ao Museu do Azeite na Bobadela&quot;"/>
    <d v="2019-06-13T15:00:09"/>
    <n v="13"/>
    <s v="PT;7;88;1421"/>
    <n v="360"/>
    <d v="2019-06-23T23:59:00"/>
    <n v="1"/>
    <x v="1"/>
    <x v="0"/>
    <x v="24"/>
  </r>
  <r>
    <x v="12"/>
    <n v="506187543"/>
    <n v="168713"/>
    <s v="AquisiÃ§Ã£o de 36 candeeiros a energia solar para colocaÃ§Ã£o em passagens pedonais"/>
    <d v="2019-06-13T15:06:10"/>
    <n v="1"/>
    <s v="PT;16;241;132"/>
    <n v="360"/>
    <d v="2019-06-18T23:59:00"/>
    <n v="1"/>
    <x v="1"/>
    <x v="0"/>
    <x v="24"/>
  </r>
  <r>
    <x v="59"/>
    <n v="503450189"/>
    <n v="168714"/>
    <s v="PrestaÃ§Ã£o de ServiÃ§os de Trabalho TemporÃ¡rio em Regime de Contrato de Trabalho a Termo Incerto de Pessoal na Ãrea da ManutenÃ§Ã£o ElÃ©trica e MecÃ¢nica"/>
    <d v="2019-06-13T15:08:32"/>
    <n v="13"/>
    <s v="PT;3;27;501"/>
    <n v="5"/>
    <d v="2019-06-21T18:00:00"/>
    <n v="1"/>
    <x v="4"/>
    <x v="0"/>
    <x v="24"/>
  </r>
  <r>
    <x v="84"/>
    <n v="680018140"/>
    <n v="168715"/>
    <s v="2019/300.10.005/200 - AquisiÃ§Ã£o de contentores para receÃ§Ã£o de resÃ­duos urbanos - 2019 (lotes 1 a 10)"/>
    <d v="2019-06-13T15:09:07"/>
    <n v="3"/>
    <s v="PT;20;299;145"/>
    <n v="360"/>
    <d v="2019-07-18T23:59:00"/>
    <n v="1"/>
    <x v="1"/>
    <x v="0"/>
    <x v="24"/>
  </r>
  <r>
    <x v="149"/>
    <n v="506642798"/>
    <n v="168716"/>
    <s v="Fornecimento de LuminÃ¡rias tipo Piano Midi e Colunas"/>
    <d v="2019-06-13T15:25:29"/>
    <n v="1"/>
    <s v="PT;1;1;232"/>
    <n v="360"/>
    <d v="2019-06-22T23:00:00"/>
    <n v="1"/>
    <x v="1"/>
    <x v="0"/>
    <x v="24"/>
  </r>
  <r>
    <x v="9"/>
    <n v="506173968"/>
    <n v="168717"/>
    <s v="captaÃ§Ã£o subterrÃ¢nea para as hortas da Quinta da Princesa"/>
    <d v="2019-06-13T15:29:35"/>
    <n v="1"/>
    <s v="PT;16;243;2613"/>
    <n v="360"/>
    <d v="2019-07-19T17:00:00"/>
    <n v="1"/>
    <x v="1"/>
    <x v="0"/>
    <x v="24"/>
  </r>
  <r>
    <x v="253"/>
    <n v="502046830"/>
    <n v="168718"/>
    <s v="Empreitada de &quot;ReabilitaÃ§Ã£o do Sistema de Regadio de Alvoco das VÃ¡rzeas - Levada principal&quot;"/>
    <d v="2019-06-13T15:36:37"/>
    <n v="3"/>
    <s v="PT;7;88;1419"/>
    <n v="360"/>
    <d v="2019-07-02T23:59:00"/>
    <n v="1"/>
    <x v="1"/>
    <x v="0"/>
    <x v="24"/>
  </r>
  <r>
    <x v="14"/>
    <n v="501144218"/>
    <n v="168724"/>
    <s v="AquisiÃ§Ã£o de Viatura de intervenÃ§Ã£o rÃ¡pida (tipo VLCI) 4X4 de 6,5 toneladas de peso bruto"/>
    <d v="2019-06-13T15:59:22"/>
    <n v="3"/>
    <s v="PT;16;244;2617"/>
    <n v="360"/>
    <d v="2019-06-23T23:59:00"/>
    <n v="1"/>
    <x v="1"/>
    <x v="0"/>
    <x v="24"/>
  </r>
  <r>
    <x v="47"/>
    <n v="512042659"/>
    <n v="168732"/>
    <m/>
    <d v="2019-06-13T16:41:04"/>
    <n v="13"/>
    <s v="PT;1;1;232"/>
    <n v="400"/>
    <m/>
    <n v="1"/>
    <x v="1"/>
    <x v="0"/>
    <x v="24"/>
  </r>
  <r>
    <x v="130"/>
    <n v="504821369"/>
    <n v="168742"/>
    <s v="ConceÃ§Ã£o, fornecimento e montagem de stand promocional e vÃ­deo promocional"/>
    <d v="2019-06-13T17:35:50"/>
    <n v="13"/>
    <s v="PT;9;117;1575"/>
    <n v="340"/>
    <d v="2019-06-18T17:00:00"/>
    <n v="1"/>
    <x v="1"/>
    <x v="0"/>
    <x v="24"/>
  </r>
  <r>
    <x v="14"/>
    <n v="501144218"/>
    <n v="168746"/>
    <s v="Abertura de caixa e assentamento de calÃ§ada em troÃ§o na Rua da Fonte, sito na Lagoa de Albufeira"/>
    <d v="2019-06-13T17:47:04"/>
    <n v="1"/>
    <s v="PT;16;244;2616"/>
    <n v="360"/>
    <d v="2019-06-23T23:59:00"/>
    <n v="1"/>
    <x v="1"/>
    <x v="0"/>
    <x v="24"/>
  </r>
  <r>
    <x v="131"/>
    <n v="508345464"/>
    <n v="168749"/>
    <s v="InstalaÃ§Ã£o de VÃ¡lvulas de Ramal em Carga"/>
    <d v="2019-06-13T17:52:55"/>
    <n v="1"/>
    <s v="PT;15;226;119"/>
    <n v="360"/>
    <d v="2019-06-19T18:00:00"/>
    <n v="1"/>
    <x v="2"/>
    <x v="0"/>
    <x v="24"/>
  </r>
  <r>
    <x v="130"/>
    <n v="504821369"/>
    <n v="168751"/>
    <s v="Fornecimento de materiais promocionais para a Fatacil"/>
    <d v="2019-06-13T17:57:53"/>
    <n v="1"/>
    <s v="PT;9;117;1575"/>
    <n v="340"/>
    <d v="2019-06-18T17:00:00"/>
    <n v="1"/>
    <x v="1"/>
    <x v="0"/>
    <x v="24"/>
  </r>
  <r>
    <x v="11"/>
    <n v="506614913"/>
    <n v="168767"/>
    <s v="Trabalhos necessÃ¡rios Ã  limpeza das linhas de Ã¡gua do concelho."/>
    <d v="2019-06-14T08:36:09"/>
    <n v="13"/>
    <s v="PT;12;173;189"/>
    <n v="340"/>
    <d v="2019-06-26T23:59:00"/>
    <n v="1"/>
    <x v="1"/>
    <x v="0"/>
    <x v="24"/>
  </r>
  <r>
    <x v="39"/>
    <n v="680015019"/>
    <n v="168768"/>
    <s v="Concurso PÃºblico destinado a aquisiÃ§Ã£o de analisadores em linha da qualidade da Ã¡gua"/>
    <d v="2019-06-14T09:04:02"/>
    <n v="3"/>
    <s v="PT;12;169;2057"/>
    <n v="360"/>
    <d v="2019-07-26T23:59:00"/>
    <n v="1"/>
    <x v="5"/>
    <x v="0"/>
    <x v="24"/>
  </r>
  <r>
    <x v="3"/>
    <n v="500051054"/>
    <n v="168769"/>
    <s v="Projeto de ExecuÃ§Ã£o para o Plano de SinalizaÃ§Ã£o Horizontal, Vertical e Informativa na UniÃ£o de Freguesias da Charneca da Caparica e Sobreda da Caparica, que no seu conjunto em articulaÃ§Ã£o com outras medidas setoriais, contribuam para a melhoria da circulaÃ§Ã£o de veÃ­culos e de forma determinante promover a seguranÃ§a dos peÃµes e a reduÃ§Ã£o da sinistralidade."/>
    <d v="2019-06-14T09:07:49"/>
    <n v="3"/>
    <s v="PT;16;236;2581"/>
    <n v="340"/>
    <d v="2019-07-01T19:00:00"/>
    <n v="1"/>
    <x v="1"/>
    <x v="0"/>
    <x v="24"/>
  </r>
  <r>
    <x v="131"/>
    <n v="508345464"/>
    <n v="168770"/>
    <s v="AquisiÃ§Ã£o de Testes em Cuvetes Para LaboratÃ³rio"/>
    <d v="2019-06-14T09:30:25"/>
    <n v="13"/>
    <s v="PT;15;226;119"/>
    <n v="360"/>
    <d v="2019-06-23T18:00:00"/>
    <n v="1"/>
    <x v="2"/>
    <x v="0"/>
    <x v="24"/>
  </r>
  <r>
    <x v="57"/>
    <n v="506780902"/>
    <n v="168771"/>
    <s v="AquisiÃ§Ã£o de equipamento informÃ¡tico"/>
    <d v="2019-06-14T09:46:54"/>
    <n v="13"/>
    <s v="PT;15;217;2463"/>
    <n v="360"/>
    <d v="2019-06-30T23:59:00"/>
    <n v="1"/>
    <x v="1"/>
    <x v="0"/>
    <x v="24"/>
  </r>
  <r>
    <x v="25"/>
    <n v="505307685"/>
    <n v="168772"/>
    <s v="AquisiÃ§Ã£o de betÃ£o betuminoso de regularizaÃ§Ã£o no Ã¢mbito do Acordo Quadro n.Âº CP10/2018 Fornecimento de inertes , misturas betuminosas, prÃ©-fabricados e outros da central de compras do Oeste"/>
    <d v="2019-06-14T09:54:17"/>
    <n v="13"/>
    <s v="PT;1;1;232"/>
    <n v="360"/>
    <d v="2019-06-21T23:59:00"/>
    <n v="1"/>
    <x v="1"/>
    <x v="0"/>
    <x v="24"/>
  </r>
  <r>
    <x v="12"/>
    <n v="506187543"/>
    <n v="168774"/>
    <s v="Os trabalhos a realizar englobam a execuÃ§Ã£o de pavimentaÃ§Ãµes novas com massas betuminosas, respetivas bermas, valetas, e drenagem da via, incluindo outros trabalhos acessÃ³rios, como sinalizaÃ§Ã£o horizontal e vertical"/>
    <d v="2019-06-14T10:03:03"/>
    <n v="3"/>
    <s v="PT;16;241;2603"/>
    <n v="340"/>
    <d v="2019-07-01T23:59:00"/>
    <n v="1"/>
    <x v="1"/>
    <x v="0"/>
    <x v="24"/>
  </r>
  <r>
    <x v="65"/>
    <n v="600084779"/>
    <n v="168775"/>
    <s v="AQUISIÃ‡ÃƒO DE SERVIÃ‡OS DE ASSISTÃŠNCIA TÃ‰CNICA A EQUIPAMENTOS DE COMUNICAÃ‡Ã•ES"/>
    <d v="2019-06-14T10:09:53"/>
    <n v="13"/>
    <s v="PT;12;165;2004"/>
    <n v="340"/>
    <d v="2019-06-24T17:00:00"/>
    <n v="1"/>
    <x v="2"/>
    <x v="0"/>
    <x v="24"/>
  </r>
  <r>
    <x v="9"/>
    <n v="506173968"/>
    <n v="168776"/>
    <s v="ServiÃ§os de produÃ§Ã£o artÃ­stica e tÃ©cnica do concerto musical da artista &quot;BÃ¡rbara Bandeira&quot;, inerentes Ã  realizaÃ§Ã£o do programa das &quot;Festas Populares de S. Pedro - Seixal 2019"/>
    <d v="2019-06-14T10:15:14"/>
    <n v="1"/>
    <s v="PT;1;1;232"/>
    <n v="340"/>
    <d v="2019-06-16T18:00:00"/>
    <n v="1"/>
    <x v="1"/>
    <x v="0"/>
    <x v="24"/>
  </r>
  <r>
    <x v="49"/>
    <n v="502098139"/>
    <n v="168777"/>
    <s v="RequalificaÃ§Ã£o da Rua Dr. JoÃ£o Batista Ramos FaÃ­sca"/>
    <d v="2019-06-14T10:18:54"/>
    <n v="3"/>
    <s v="PT;9;118;1579"/>
    <n v="5"/>
    <d v="2019-08-17T17:00:00"/>
    <n v="1"/>
    <x v="1"/>
    <x v="0"/>
    <x v="24"/>
  </r>
  <r>
    <x v="131"/>
    <n v="508345464"/>
    <n v="168778"/>
    <s v="REMODELAÃ‡ÃƒO DAS ESTAÃ‡Ã•ES ELEVATÃ“RIAS DE CARVALHAL DA AROEIRA"/>
    <d v="2019-06-14T10:19:13"/>
    <n v="3"/>
    <s v="PT;15;230;2545"/>
    <n v="360"/>
    <d v="2019-07-05T16:00:00"/>
    <n v="1"/>
    <x v="2"/>
    <x v="0"/>
    <x v="24"/>
  </r>
  <r>
    <x v="77"/>
    <n v="506730573"/>
    <n v="168779"/>
    <s v="PrestaÃ§Ã£o de serviÃ§os de aluguer de mÃ¡quinas e camiÃµes com operador"/>
    <d v="2019-06-14T10:23:31"/>
    <n v="13"/>
    <s v="PT;9;125;1611"/>
    <n v="340"/>
    <d v="2019-07-04T15:00:00"/>
    <n v="1"/>
    <x v="1"/>
    <x v="0"/>
    <x v="24"/>
  </r>
  <r>
    <x v="78"/>
    <n v="506792382"/>
    <n v="168780"/>
    <s v="AquisiÃ§Ã£o de serviÃ§os de manutenÃ§Ã£o simples do elevador do EspaÃ§o InovaÃ§Ã£o da Mealhada"/>
    <d v="2019-06-14T10:28:58"/>
    <n v="13"/>
    <s v="PT;2;13;431"/>
    <n v="360"/>
    <d v="2019-06-26T23:59:00"/>
    <n v="1"/>
    <x v="1"/>
    <x v="0"/>
    <x v="24"/>
  </r>
  <r>
    <x v="83"/>
    <n v="512026840"/>
    <n v="168781"/>
    <s v="Contrato de fornecimento de equipamento para a cabeÃ§a de poÃ§os geotÃ©rmicos a executar nos campos geotÃ©rmicos da Ribeira Grande e do Pico Alto"/>
    <d v="2019-06-14T10:30:57"/>
    <n v="3"/>
    <s v="PT;20;313;3418"/>
    <n v="400"/>
    <d v="2019-03-01T23:59:00"/>
    <n v="1"/>
    <x v="2"/>
    <x v="0"/>
    <x v="24"/>
  </r>
  <r>
    <x v="78"/>
    <n v="506792382"/>
    <n v="168782"/>
    <s v="AquisiÃ§Ã£o de serviÃ§os de desincrustaÃ§Ã£o, limpeza, lavagem e desinfeÃ§Ã£o de contentores de recolha de RU"/>
    <d v="2019-06-14T10:35:10"/>
    <n v="13"/>
    <s v="PT;2;2;309"/>
    <n v="360"/>
    <d v="2019-06-21T23:59:00"/>
    <n v="1"/>
    <x v="1"/>
    <x v="0"/>
    <x v="24"/>
  </r>
  <r>
    <x v="12"/>
    <n v="506187543"/>
    <n v="168783"/>
    <s v="Constitui objeto do presente concurso a obra de reabilitaÃ§Ã£o que procura preservar e valorizar as caracterÃ­sticas arquitetÃ³nicas, construtivas e patrimoniais do edifÃ­cio, com o objetivo principal de recuperar o SalÃ£o Nobre, das salas contÃ­guas ao salÃ£o nobre e a criaÃ§Ã£o de um espaÃ§o de refeiÃ§Ãµes na atual zona do sÃ³tÃ£o. No exterior ir-se-Ã¡ intervir nas coberturas e fachadas, incluindo a zona do saguÃ£o, do pÃ¡tio exterior e da Galeria e arcadas."/>
    <d v="2019-06-14T10:38:09"/>
    <n v="3"/>
    <s v="PT;16;241;2600"/>
    <n v="5"/>
    <d v="2019-07-28T23:59:00"/>
    <n v="1"/>
    <x v="1"/>
    <x v="0"/>
    <x v="24"/>
  </r>
  <r>
    <x v="78"/>
    <n v="506792382"/>
    <n v="168784"/>
    <s v="AquisiÃ§Ã£o de serviÃ§os de manutenÃ§Ã£o simples do elevador (homelift) do edifÃ­cio afeto ao ServiÃ§o de AÃ§Ã£o Social"/>
    <d v="2019-06-14T10:39:28"/>
    <n v="13"/>
    <s v="PT;2;13;431"/>
    <n v="360"/>
    <d v="2019-06-26T23:59:00"/>
    <n v="1"/>
    <x v="1"/>
    <x v="0"/>
    <x v="24"/>
  </r>
  <r>
    <x v="83"/>
    <n v="512026840"/>
    <n v="168785"/>
    <s v="Contrato de fornecimento de equipamento para a cabeÃ§a de poÃ§os geotÃ©rmicos a executar nos campos geotÃ©rmicos da Ribeira Grande e do Pico Alto"/>
    <d v="2019-06-14T10:40:50"/>
    <n v="3"/>
    <s v="PT;20;313;3418"/>
    <n v="400"/>
    <d v="2019-03-01T23:59:00"/>
    <n v="1"/>
    <x v="2"/>
    <x v="0"/>
    <x v="24"/>
  </r>
  <r>
    <x v="68"/>
    <n v="512013241"/>
    <n v="168786"/>
    <m/>
    <d v="2019-06-14T10:48:37"/>
    <n v="1"/>
    <s v="Ribeira Grande"/>
    <n v="360"/>
    <d v="2019-06-19T17:00:00"/>
    <n v="1"/>
    <x v="1"/>
    <x v="0"/>
    <x v="24"/>
  </r>
  <r>
    <x v="77"/>
    <n v="506730573"/>
    <n v="168787"/>
    <s v="AquisiÃ§Ã£o de equipamentos de recolha resÃ­duos sÃ³lidos urbanos"/>
    <d v="2019-06-14T10:48:41"/>
    <n v="13"/>
    <s v="PT;9;125;1611"/>
    <n v="340"/>
    <d v="2019-06-25T15:00:00"/>
    <n v="1"/>
    <x v="1"/>
    <x v="0"/>
    <x v="24"/>
  </r>
  <r>
    <x v="9"/>
    <n v="506173968"/>
    <n v="168788"/>
    <s v="GRELHAS E TAMPAS QUADRADAS REBAIXADAS EM FFD"/>
    <d v="2019-06-14T10:50:20"/>
    <n v="13"/>
    <s v="PT;16;243;261"/>
    <n v="360"/>
    <d v="2019-06-19T18:00:00"/>
    <n v="1"/>
    <x v="1"/>
    <x v="0"/>
    <x v="24"/>
  </r>
  <r>
    <x v="12"/>
    <n v="506187543"/>
    <n v="168789"/>
    <m/>
    <d v="2019-06-14T10:51:47"/>
    <n v="1"/>
    <s v="PT;1;1;232"/>
    <n v="400"/>
    <m/>
    <n v="1"/>
    <x v="1"/>
    <x v="0"/>
    <x v="24"/>
  </r>
  <r>
    <x v="12"/>
    <n v="506187543"/>
    <n v="168790"/>
    <s v="Constitui objeto do presente concurso a obra de reabilitaÃ§Ã£o que procura preservar e valorizar as caracterÃ­sticas arquitetÃ³nicas, construtivas e patrimoniais do edifÃ­cio, com o objetivo principal de recuperar o SalÃ£o Nobre, das salas contÃ­guas ao salÃ£o nobre e a criaÃ§Ã£o de um espaÃ§o de refeiÃ§Ãµes na atual zona do sÃ³tÃ£o. No exterior ir-se-Ã¡ intervir nas coberturas e fachadas, incluindo a zona do saguÃ£o, do pÃ¡tio exterior e da Galeria e arcadas."/>
    <d v="2019-06-14T10:54:11"/>
    <n v="5"/>
    <s v="PT;1;1;232"/>
    <n v="400"/>
    <d v="2018-10-24T23:59:00"/>
    <n v="1"/>
    <x v="1"/>
    <x v="0"/>
    <x v="24"/>
  </r>
  <r>
    <x v="12"/>
    <n v="506187543"/>
    <n v="168791"/>
    <s v="AquisiÃ§Ã£o de contentores de 120 l, 240 l, 800 l e 1.100 l"/>
    <d v="2019-06-14T10:54:14"/>
    <n v="1"/>
    <s v="PT;16;241;132"/>
    <n v="360"/>
    <d v="2019-06-20T23:59:00"/>
    <n v="1"/>
    <x v="1"/>
    <x v="0"/>
    <x v="24"/>
  </r>
  <r>
    <x v="9"/>
    <n v="506173968"/>
    <n v="168793"/>
    <s v="TUBO, CURVAS E UNIÃ•ES EM PVC"/>
    <d v="2019-06-14T11:10:03"/>
    <n v="13"/>
    <s v="PT;16;243;261"/>
    <n v="360"/>
    <d v="2019-06-19T18:00:00"/>
    <n v="1"/>
    <x v="1"/>
    <x v="0"/>
    <x v="24"/>
  </r>
  <r>
    <x v="3"/>
    <n v="500051054"/>
    <n v="168794"/>
    <s v="AquisiÃ§Ã£o de ServiÃ§os de Desenvolvimento, GestÃ£o e IntegraÃ§Ã£o de Base de Dados de suporte ao SIG da CMA"/>
    <d v="2019-06-14T11:12:19"/>
    <n v="1"/>
    <s v="PT;1;1;232"/>
    <n v="5"/>
    <d v="2019-06-19T19:00:00"/>
    <n v="1"/>
    <x v="1"/>
    <x v="0"/>
    <x v="24"/>
  </r>
  <r>
    <x v="187"/>
    <n v="500965099"/>
    <n v="168796"/>
    <s v="AquisiÃ§Ã£o de material de economato e consumÃ­veis de impressÃ£o para os serviÃ§os do Conselho Regional de Lisboa da Ordem dos Advogados"/>
    <d v="2019-06-14T11:23:19"/>
    <n v="1"/>
    <s v="PT;12;165;2012"/>
    <n v="340"/>
    <d v="2019-06-24T23:59:00"/>
    <n v="1"/>
    <x v="2"/>
    <x v="0"/>
    <x v="24"/>
  </r>
  <r>
    <x v="53"/>
    <n v="504884620"/>
    <n v="168797"/>
    <s v="ConcessÃ£o da exploraÃ§Ã£o do estacionamento tarifado de superfÃ­cie"/>
    <d v="2019-06-14T11:25:54"/>
    <n v="3"/>
    <s v="PT;1;1;232"/>
    <n v="360"/>
    <d v="2019-06-21T17:00:00"/>
    <n v="1"/>
    <x v="1"/>
    <x v="0"/>
    <x v="24"/>
  </r>
  <r>
    <x v="69"/>
    <n v="506821480"/>
    <n v="168798"/>
    <s v="Reordenamento urbano na Rua da Escola EBI Manique do Intendente"/>
    <d v="2019-06-14T11:30:04"/>
    <n v="13"/>
    <s v="PT;12;162;1988"/>
    <n v="5"/>
    <d v="2019-06-22T23:59:00"/>
    <n v="1"/>
    <x v="1"/>
    <x v="0"/>
    <x v="24"/>
  </r>
  <r>
    <x v="74"/>
    <n v="502177080"/>
    <n v="168799"/>
    <s v="Fornecimento de equipamento, instalaÃ§Ã£o e configuraÃ§Ã£o de Wireless para Parque Desportivo Municipal."/>
    <d v="2019-06-14T11:40:25"/>
    <n v="1"/>
    <s v="PT;12;168;2045"/>
    <n v="1"/>
    <d v="2019-02-25T17:00:00"/>
    <n v="1"/>
    <x v="1"/>
    <x v="0"/>
    <x v="24"/>
  </r>
  <r>
    <x v="39"/>
    <n v="680015019"/>
    <n v="168800"/>
    <s v="AquisiÃ§Ã£o de serviÃ§os de apoio Ã  telegestÃ£o"/>
    <d v="2019-06-14T11:50:18"/>
    <n v="13"/>
    <s v="PT;12;169;271"/>
    <n v="360"/>
    <d v="2019-06-19T16:00:00"/>
    <n v="1"/>
    <x v="5"/>
    <x v="0"/>
    <x v="24"/>
  </r>
  <r>
    <x v="0"/>
    <n v="508481287"/>
    <n v="168801"/>
    <s v="192C000013 - AquisiÃ§Ã£o de ligaduras durante o ano de 2019"/>
    <d v="2019-06-14T12:08:01"/>
    <n v="13"/>
    <s v="PT;12;165;2010"/>
    <n v="340"/>
    <d v="2019-06-26T17:00:00"/>
    <n v="1"/>
    <x v="0"/>
    <x v="0"/>
    <x v="24"/>
  </r>
  <r>
    <x v="2"/>
    <n v="503539473"/>
    <n v="168802"/>
    <m/>
    <d v="2019-06-14T12:12:47"/>
    <n v="1"/>
    <s v="PT;1;1;232"/>
    <n v="400"/>
    <m/>
    <n v="1"/>
    <x v="1"/>
    <x v="0"/>
    <x v="24"/>
  </r>
  <r>
    <x v="2"/>
    <n v="503539473"/>
    <n v="168803"/>
    <m/>
    <d v="2019-06-14T12:13:09"/>
    <n v="13"/>
    <s v="PT;1;1;232"/>
    <n v="400"/>
    <m/>
    <n v="1"/>
    <x v="1"/>
    <x v="0"/>
    <x v="24"/>
  </r>
  <r>
    <x v="2"/>
    <n v="503539473"/>
    <n v="168804"/>
    <m/>
    <d v="2019-06-14T12:13:39"/>
    <n v="3"/>
    <s v="PT;1;1;232"/>
    <n v="400"/>
    <m/>
    <n v="1"/>
    <x v="1"/>
    <x v="0"/>
    <x v="24"/>
  </r>
  <r>
    <x v="2"/>
    <n v="503539473"/>
    <n v="168805"/>
    <m/>
    <d v="2019-06-14T12:14:13"/>
    <n v="1"/>
    <s v="PT;1;1;232"/>
    <n v="400"/>
    <m/>
    <n v="1"/>
    <x v="1"/>
    <x v="0"/>
    <x v="24"/>
  </r>
  <r>
    <x v="47"/>
    <n v="512042659"/>
    <n v="168806"/>
    <m/>
    <d v="2019-06-14T12:17:38"/>
    <n v="1"/>
    <s v="PT;1;1;232"/>
    <n v="400"/>
    <m/>
    <n v="1"/>
    <x v="1"/>
    <x v="0"/>
    <x v="24"/>
  </r>
  <r>
    <x v="29"/>
    <n v="512012814"/>
    <n v="168807"/>
    <s v="ElaboraÃ§Ã£o do Projeto de Arquitetura e Especialidades para a ConstruÃ§Ã£o do C.R.O. - Centro de Recolha Oficial de Ponta Delgada"/>
    <d v="2019-06-14T12:24:42"/>
    <n v="1"/>
    <m/>
    <n v="340"/>
    <d v="2019-06-24T23:59:00"/>
    <n v="1"/>
    <x v="1"/>
    <x v="0"/>
    <x v="24"/>
  </r>
  <r>
    <x v="11"/>
    <n v="506614913"/>
    <n v="168808"/>
    <s v="ReabilitaÃ§Ã£o de pavimentos com trabalhos preparatÃ³rios, saneamentos de pavimentos, fresagem, execuÃ§Ã£o de camada de desgaste em betÃ£o betuminoso, levantamento ou rebaixamento para a cota final do pavimento de tampas, aros e grelhas, execuÃ§Ã£o de lombas redutoras de velocidade e sinalizaÃ§Ã£o horizontal."/>
    <d v="2019-06-14T13:40:32"/>
    <n v="3"/>
    <s v="PT;12;173;189"/>
    <n v="340"/>
    <d v="2019-07-11T23:59:00"/>
    <n v="1"/>
    <x v="1"/>
    <x v="0"/>
    <x v="24"/>
  </r>
  <r>
    <x v="62"/>
    <n v="505985217"/>
    <n v="168809"/>
    <s v="AquisiÃ§Ã£o de um veÃ­culo para auxiliar os serviÃ§os veterinÃ¡rios da CÃ¢mara Municipal de Vizela."/>
    <d v="2019-06-14T13:46:42"/>
    <n v="3"/>
    <s v="PT;4;51;290"/>
    <n v="340"/>
    <d v="2019-06-21T00:00:00"/>
    <n v="1"/>
    <x v="1"/>
    <x v="0"/>
    <x v="24"/>
  </r>
  <r>
    <x v="29"/>
    <n v="512012814"/>
    <n v="168810"/>
    <s v="NIPG16964/19-AquisiÃ§Ã£o de serviÃ§os de sonorizaÃ§Ã£o e iluminaÃ§Ã£o"/>
    <d v="2019-06-14T13:54:42"/>
    <n v="1"/>
    <s v="Ponta Delgada"/>
    <n v="340"/>
    <d v="2019-06-26T23:59:00"/>
    <n v="1"/>
    <x v="1"/>
    <x v="0"/>
    <x v="24"/>
  </r>
  <r>
    <x v="34"/>
    <n v="508069645"/>
    <n v="168811"/>
    <s v="PE_19072_CPB - AQUISIÃ‡ÃƒO E MONTAGEM DE PAVIMENTO DESPORTIVO EM MADEIRA MACIÃ‡A, PARA O GINÃSIO DA ESCOLA SECUNDÃRIA SEBASTIÃƒO E SILVA, EM OEIRAS"/>
    <d v="2019-06-14T14:29:54"/>
    <n v="13"/>
    <s v="PT;12;169;2057"/>
    <n v="360"/>
    <d v="2019-06-24T17:00:00"/>
    <n v="1"/>
    <x v="6"/>
    <x v="0"/>
    <x v="24"/>
  </r>
  <r>
    <x v="59"/>
    <n v="503450189"/>
    <n v="168812"/>
    <s v="Fornecimento, instalaÃ§Ã£o e ensaio de sistema de lubrificaÃ§Ã£o de emergÃªncia para as chumaceiras dos alternadores das centrais hidroelÃ©tricas de Odivelas e do Roxo"/>
    <d v="2019-06-14T14:31:27"/>
    <n v="3"/>
    <s v="PT;1;1;232"/>
    <n v="340"/>
    <d v="2019-07-01T18:00:00"/>
    <n v="1"/>
    <x v="4"/>
    <x v="0"/>
    <x v="24"/>
  </r>
  <r>
    <x v="8"/>
    <n v="505187531"/>
    <n v="168813"/>
    <s v="AquisiÃ§Ã£o de equipamentos de switching para instalaÃ§Ã£o em diversos edifÃ­cios Municipais"/>
    <d v="2019-06-14T14:37:02"/>
    <n v="13"/>
    <s v="PT;12;164;42"/>
    <n v="360"/>
    <d v="2019-06-21T23:59:00"/>
    <n v="1"/>
    <x v="1"/>
    <x v="0"/>
    <x v="24"/>
  </r>
  <r>
    <x v="21"/>
    <n v="506609553"/>
    <n v="168814"/>
    <m/>
    <d v="2019-06-14T14:44:48"/>
    <n v="13"/>
    <s v="PT;1;1;232"/>
    <n v="400"/>
    <m/>
    <n v="1"/>
    <x v="1"/>
    <x v="0"/>
    <x v="24"/>
  </r>
  <r>
    <x v="1"/>
    <n v="506673626"/>
    <n v="168815"/>
    <s v="AquisiÃ§Ã£o de serviÃ§os de cobranÃ§as externa (CTT e Playshop)"/>
    <d v="2019-06-14T14:46:54"/>
    <n v="1"/>
    <s v="PT;16;237;31"/>
    <n v="360"/>
    <d v="2019-06-19T23:59:00"/>
    <n v="1"/>
    <x v="1"/>
    <x v="0"/>
    <x v="24"/>
  </r>
  <r>
    <x v="21"/>
    <n v="506609553"/>
    <n v="168816"/>
    <s v="Empreitada - RenovaÃ§Ã£o de Infraestruturas e Pavimentos na Rua dos Cavalos - Montemor-o-Novo."/>
    <d v="2019-06-14T14:47:38"/>
    <n v="13"/>
    <s v="PT;8;101;1519"/>
    <n v="360"/>
    <d v="2019-06-20T23:59:00"/>
    <n v="1"/>
    <x v="1"/>
    <x v="0"/>
    <x v="24"/>
  </r>
  <r>
    <x v="33"/>
    <n v="505170876"/>
    <n v="168817"/>
    <m/>
    <d v="2019-06-14T15:07:52"/>
    <n v="1"/>
    <s v="PT;1;1;232"/>
    <n v="400"/>
    <m/>
    <n v="1"/>
    <x v="1"/>
    <x v="0"/>
    <x v="24"/>
  </r>
  <r>
    <x v="90"/>
    <n v="503541567"/>
    <n v="168818"/>
    <s v="Empreitada 232/GEBALIS/2019 - Bairro Condado - ReabilitaÃ§Ã£o de fogos municipais"/>
    <d v="2019-06-14T15:16:55"/>
    <n v="13"/>
    <s v="PT;12;165;2007"/>
    <n v="340"/>
    <d v="2019-06-23T23:59:00"/>
    <n v="1"/>
    <x v="1"/>
    <x v="0"/>
    <x v="24"/>
  </r>
  <r>
    <x v="29"/>
    <n v="512012814"/>
    <n v="168819"/>
    <s v="NIPG15899/19-AquisiÃ§Ã£o de sanitÃ¡rio adaptado a pessoas com mobilidade condicionada"/>
    <d v="2019-06-14T15:34:10"/>
    <n v="1"/>
    <s v="Ponta Delgada"/>
    <n v="340"/>
    <d v="2019-06-26T23:59:00"/>
    <n v="1"/>
    <x v="1"/>
    <x v="0"/>
    <x v="24"/>
  </r>
  <r>
    <x v="18"/>
    <n v="501222634"/>
    <n v="168820"/>
    <s v="ConcessÃ£o da GestÃ£o da Rede de Recolha Selectiva e Encaminhamento dos Ã“leos Alimentares Usados (OAU) na Ãrea do Concelho de Caldas da Rainha"/>
    <d v="2019-06-14T15:45:27"/>
    <n v="3"/>
    <s v="PT;11;148;1898"/>
    <n v="5"/>
    <d v="2019-07-14T23:59:00"/>
    <n v="1"/>
    <x v="1"/>
    <x v="0"/>
    <x v="24"/>
  </r>
  <r>
    <x v="149"/>
    <n v="506642798"/>
    <n v="168821"/>
    <s v="aquisiÃ§Ã£o de equipamento informÃ¡tico e software"/>
    <d v="2019-06-14T15:57:02"/>
    <n v="13"/>
    <s v="PT;6;76;1247"/>
    <n v="5"/>
    <d v="2019-06-21T23:00:00"/>
    <n v="1"/>
    <x v="1"/>
    <x v="0"/>
    <x v="24"/>
  </r>
  <r>
    <x v="70"/>
    <n v="506791220"/>
    <n v="168822"/>
    <s v="AssistÃªncia tÃ©cnica veÃ­culos pesados da marca VOLVO"/>
    <d v="2019-06-14T16:05:47"/>
    <n v="3"/>
    <s v="PT;16;239;78"/>
    <n v="360"/>
    <d v="2019-06-24T23:59:00"/>
    <n v="1"/>
    <x v="1"/>
    <x v="0"/>
    <x v="24"/>
  </r>
  <r>
    <x v="35"/>
    <n v="501290206"/>
    <n v="168825"/>
    <s v="ALUGUER DE ESTRUTURAS PARA CONCERTO COM O TENOR RUSSELL WATSON Â¿ PROJETO LUGARES PATRIMÃ“NIO DA HUMANIDADE"/>
    <d v="2019-06-14T16:38:06"/>
    <n v="13"/>
    <s v="PT;11;146;1881"/>
    <n v="360"/>
    <d v="2019-06-18T16:30:00"/>
    <n v="1"/>
    <x v="1"/>
    <x v="0"/>
    <x v="24"/>
  </r>
  <r>
    <x v="12"/>
    <n v="506187543"/>
    <n v="168826"/>
    <s v="AquisiÃ§Ã£o de roÃ§adora hidrÃ¡ulica (braÃ§o limpa bermas)"/>
    <d v="2019-06-14T16:40:04"/>
    <n v="13"/>
    <s v="PT;16;241;132"/>
    <n v="360"/>
    <d v="2019-06-23T23:59:00"/>
    <n v="1"/>
    <x v="1"/>
    <x v="0"/>
    <x v="24"/>
  </r>
  <r>
    <x v="132"/>
    <n v="507023129"/>
    <n v="168828"/>
    <s v="AquisiÃ§Ã£o de ServiÃ§os, ao abrigo do Acordo Quadro NÂº 19/002/CA/AQ, de ProspeÃ§Ã£o GeolÃ³gico-GeotÃ©cnica do Local para a ConstruÃ§Ã£o do Centro Intergeracional Ãlvaro Pais"/>
    <d v="2019-06-14T16:45:26"/>
    <n v="13"/>
    <s v="PT;12;165;2013"/>
    <n v="360"/>
    <d v="2019-06-24T17:00:00"/>
    <n v="1"/>
    <x v="2"/>
    <x v="0"/>
    <x v="24"/>
  </r>
  <r>
    <x v="27"/>
    <n v="506722422"/>
    <n v="168829"/>
    <s v="AquisiÃ§Ã£o de ServiÃ§os de Catering para as 24 horas BTT CCH 2019"/>
    <d v="2019-06-14T16:45:54"/>
    <n v="1"/>
    <s v="PT;15;220;2478"/>
    <n v="340"/>
    <d v="2019-06-17T23:59:00"/>
    <n v="1"/>
    <x v="1"/>
    <x v="0"/>
    <x v="24"/>
  </r>
  <r>
    <x v="35"/>
    <n v="501290206"/>
    <n v="168834"/>
    <s v="ALUGUER DE EQUIPAMENTO DE SOM, ILUMINAÃ‡ÃƒO E PROJEÃ‡ÃƒO DE IMAGEM - CONCERTO COM RUSSELL WATSON Â¿ PROJETO Â¿LUGARES PATRIMÃ“NIO DA HUMANIDADE DO CENTROÂ¿"/>
    <d v="2019-06-14T17:03:58"/>
    <n v="13"/>
    <s v="PT;11;146;1881"/>
    <n v="360"/>
    <d v="2019-06-19T11:00:00"/>
    <n v="1"/>
    <x v="1"/>
    <x v="0"/>
    <x v="24"/>
  </r>
  <r>
    <x v="21"/>
    <n v="506609553"/>
    <n v="168835"/>
    <s v="Nadadores Salvadores para vigilÃ¢ncia e seguranÃ§a dos planos de agua das Piscinas Recreativas Municipais"/>
    <d v="2019-06-14T17:10:08"/>
    <n v="13"/>
    <s v="PT;8;101;1519"/>
    <n v="5"/>
    <d v="2019-06-19T23:59:00"/>
    <n v="1"/>
    <x v="1"/>
    <x v="0"/>
    <x v="24"/>
  </r>
  <r>
    <x v="13"/>
    <n v="501294104"/>
    <n v="168837"/>
    <s v="PRESTAÃ‡ÃƒO DE SERVIÃ‡OS PARA CAMPANHA PUBLICITÃRIA NA RÃDIO - FEIRA DE SANTIAGO 2019."/>
    <d v="2019-06-14T17:17:57"/>
    <n v="1"/>
    <s v="PT;16;245;2619"/>
    <n v="360"/>
    <d v="2019-06-17T23:59:00"/>
    <n v="1"/>
    <x v="1"/>
    <x v="0"/>
    <x v="24"/>
  </r>
  <r>
    <x v="97"/>
    <n v="508354617"/>
    <n v="168841"/>
    <s v="CP 06/2019 - ServiÃ§os de consultoria para reengenharia de processos"/>
    <d v="2019-06-14T17:26:51"/>
    <n v="3"/>
    <s v="PT;1;1;232"/>
    <n v="360"/>
    <d v="2019-06-30T23:59:00"/>
    <n v="1"/>
    <x v="1"/>
    <x v="0"/>
    <x v="24"/>
  </r>
  <r>
    <x v="118"/>
    <n v="680001069"/>
    <n v="168845"/>
    <s v="PRESTAÃ‡ÃƒO DE SERVIÃ‡OS NA ÃREA DE COBRANÃ‡A - CTT E PAYSHOP - 2019"/>
    <d v="2019-06-14T17:35:49"/>
    <n v="1"/>
    <s v="PT;11;148;76"/>
    <n v="340"/>
    <d v="2019-06-19T23:59:00"/>
    <n v="1"/>
    <x v="1"/>
    <x v="0"/>
    <x v="24"/>
  </r>
  <r>
    <x v="35"/>
    <n v="501290206"/>
    <n v="168847"/>
    <s v="PROJETO LUGARES PATRIMÃ“NIO DA HUMANIDADE DO CENTRO - AQUISIÃ‡ÃƒO DE CONCERTO COM O TENOR RUSSELL WATSON"/>
    <d v="2019-06-14T18:32:56"/>
    <n v="13"/>
    <s v="PT;11;146;1881"/>
    <n v="360"/>
    <d v="2019-06-17T22:00:00"/>
    <n v="1"/>
    <x v="1"/>
    <x v="0"/>
    <x v="24"/>
  </r>
  <r>
    <x v="159"/>
    <n v="506804240"/>
    <n v="168848"/>
    <m/>
    <d v="2019-06-14T18:45:58"/>
    <n v="3"/>
    <s v="PT;1;1;232"/>
    <n v="400"/>
    <m/>
    <n v="1"/>
    <x v="1"/>
    <x v="0"/>
    <x v="24"/>
  </r>
  <r>
    <x v="9"/>
    <n v="506173968"/>
    <n v="168901"/>
    <s v="serviÃ§os de produÃ§Ã£o artÃ­stica e tÃ©cnica do concerto musical da artista &quot;raquel tavares&quot; inerentes Ã  realizaÃ§Ã£o do programa &quot;Festas Populares de S. Pedro - Seixal"/>
    <d v="2019-06-15T09:30:09"/>
    <n v="1"/>
    <s v="PT;1;1;232"/>
    <n v="360"/>
    <d v="2019-06-18T18:00:00"/>
    <n v="1"/>
    <x v="1"/>
    <x v="0"/>
    <x v="24"/>
  </r>
  <r>
    <x v="9"/>
    <n v="506173968"/>
    <n v="168902"/>
    <s v="ServiÃ§os de produÃ§Ã£o artÃ­stica e tÃ©cnica do concerto musical da artista &quot;Anselmo Ralph&quot; inerentes Ã¡ realizaÃ§Ã£o do programa das &quot;Festas Populares de S. Pedro - Seixal"/>
    <d v="2019-06-15T10:24:49"/>
    <n v="1"/>
    <s v="PT;1;1;232"/>
    <n v="5"/>
    <d v="2019-06-18T18:00:00"/>
    <n v="1"/>
    <x v="1"/>
    <x v="0"/>
    <x v="24"/>
  </r>
  <r>
    <x v="9"/>
    <n v="506173968"/>
    <n v="168904"/>
    <s v="serviÃ§os de produÃ§Ã£o artÃ­stica e tÃ©cnica do concerto musical do grupo &quot;Anjos&quot; inerentes Ã¡ realizaÃ§Ã£o do programa das &quot;Festas Populares de S. Pedro - Seixal 2019"/>
    <d v="2019-06-15T10:45:36"/>
    <n v="1"/>
    <s v="PT;1;1;232"/>
    <n v="300"/>
    <d v="2019-06-18T18:00:00"/>
    <n v="1"/>
    <x v="1"/>
    <x v="0"/>
    <x v="24"/>
  </r>
  <r>
    <x v="201"/>
    <n v="507001206"/>
    <n v="168905"/>
    <s v="ElaboraÃ§Ã£o de Projetos TÃ©cnicos de ExecuÃ§Ã£o de acessos e parques de estacionamento das praias da Morena e Sereia nas praias da Costa de Caparica"/>
    <d v="2019-06-15T11:48:27"/>
    <n v="13"/>
    <s v="PT;16;236;230"/>
    <n v="340"/>
    <d v="2019-06-19T23:59:00"/>
    <n v="1"/>
    <x v="3"/>
    <x v="0"/>
    <x v="24"/>
  </r>
  <r>
    <x v="90"/>
    <n v="503541567"/>
    <n v="168907"/>
    <s v="Empreitada 169/GEBALIS/2019 Â¿ Bairro Quinta dos Ourives - ReabilitaÃ§Ã£o fogos municipais"/>
    <d v="2019-06-17T09:16:29"/>
    <n v="13"/>
    <s v="PT;12;165;2007"/>
    <n v="340"/>
    <d v="2019-06-25T23:59:00"/>
    <n v="1"/>
    <x v="1"/>
    <x v="0"/>
    <x v="23"/>
  </r>
  <r>
    <x v="13"/>
    <n v="501294104"/>
    <n v="168910"/>
    <s v="PRESTAÃ‡ÃƒO DE SERVIÃ‡OS DE ALUGUER DE ILUMINAÃ‡Ã•ES DECORATIVAS PARA O RECINTO DA FEIRA DE SANTIAGO 2019."/>
    <d v="2019-06-17T09:28:00"/>
    <n v="1"/>
    <s v="PT;16;245;2619"/>
    <n v="360"/>
    <d v="2019-06-23T23:59:00"/>
    <n v="1"/>
    <x v="1"/>
    <x v="0"/>
    <x v="23"/>
  </r>
  <r>
    <x v="12"/>
    <n v="506187543"/>
    <n v="168911"/>
    <m/>
    <d v="2019-06-17T09:33:16"/>
    <n v="13"/>
    <s v="PT;1;1;232"/>
    <n v="400"/>
    <m/>
    <n v="1"/>
    <x v="1"/>
    <x v="0"/>
    <x v="23"/>
  </r>
  <r>
    <x v="12"/>
    <n v="506187543"/>
    <n v="168914"/>
    <s v="AquisiÃ§Ã£o de serviÃ§os para avaliaÃ§Ã£o do modelo de gestÃ£o e estratÃ©gia da Palmela Desporto"/>
    <d v="2019-06-17T09:36:47"/>
    <n v="13"/>
    <s v="PT;16;241;132"/>
    <n v="400"/>
    <m/>
    <n v="1"/>
    <x v="1"/>
    <x v="0"/>
    <x v="23"/>
  </r>
  <r>
    <x v="12"/>
    <n v="506187543"/>
    <n v="168915"/>
    <s v="AquisiÃ§Ã£o de serviÃ§os para avaliaÃ§Ã£o do modelo de gestÃ£o e estratÃ©gia da Palmela Desporto"/>
    <d v="2019-06-17T09:39:13"/>
    <n v="13"/>
    <s v="PT;16;241;132"/>
    <n v="340"/>
    <d v="2019-06-26T23:59:00"/>
    <n v="1"/>
    <x v="1"/>
    <x v="0"/>
    <x v="23"/>
  </r>
  <r>
    <x v="8"/>
    <n v="505187531"/>
    <n v="168916"/>
    <s v="ALUGUER DE VÃRIAS ESTRUTURAS NO Ã‚MBITO DE EVENTOS DA CMC Proc.Âº 638/DCOP/2019"/>
    <d v="2019-06-17T09:39:57"/>
    <n v="1"/>
    <s v="PT;12;164;42"/>
    <n v="360"/>
    <d v="2019-06-24T23:59:00"/>
    <n v="1"/>
    <x v="1"/>
    <x v="0"/>
    <x v="23"/>
  </r>
  <r>
    <x v="13"/>
    <n v="501294104"/>
    <n v="168917"/>
    <s v="PRESTAÃ‡ÃƒO DE SERVIÃ‡OS DE ALUGUER DE MÃ“DULOS SANITÃRIOS PARA A FEIRA DE SANTIAGO 2019."/>
    <d v="2019-06-17T09:47:56"/>
    <n v="1"/>
    <s v="PT;16;245;2619"/>
    <n v="360"/>
    <d v="2019-06-24T23:59:00"/>
    <n v="1"/>
    <x v="1"/>
    <x v="0"/>
    <x v="23"/>
  </r>
  <r>
    <x v="39"/>
    <n v="680015019"/>
    <n v="168918"/>
    <s v="AquisiÃ§Ã£o e instalaÃ§Ã£o de cabina de pintura para a oficina de metalomecÃ¢nica do novo edifÃ­cio dos ServiÃ§os TÃ©cnicos de Leceia."/>
    <d v="2019-06-17T09:52:21"/>
    <n v="1"/>
    <s v="PT;12;169;2053"/>
    <n v="360"/>
    <d v="2019-06-27T16:00:00"/>
    <n v="1"/>
    <x v="5"/>
    <x v="0"/>
    <x v="23"/>
  </r>
  <r>
    <x v="137"/>
    <n v="506818829"/>
    <n v="168919"/>
    <s v="Empreitada &quot;ReconstruÃ§Ã£o de passagens hidrÃ¡ulicas e muros de suporte no Parente&quot;"/>
    <d v="2019-06-17T09:55:48"/>
    <n v="1"/>
    <s v="PT;7;88;1419"/>
    <n v="360"/>
    <d v="2019-06-20T23:59:00"/>
    <n v="1"/>
    <x v="1"/>
    <x v="0"/>
    <x v="23"/>
  </r>
  <r>
    <x v="0"/>
    <n v="508481287"/>
    <n v="168920"/>
    <s v="AquisiÃ§Ã£o de trÃªs monitores de sinais vitais para o ServiÃ§o de Gastrenterologia e Hepatologia - Hospital de Dia - CHLN - HSM"/>
    <d v="2019-06-17T09:58:49"/>
    <n v="13"/>
    <s v="PT;12;165;2010"/>
    <n v="360"/>
    <d v="2019-06-24T17:00:00"/>
    <n v="1"/>
    <x v="0"/>
    <x v="0"/>
    <x v="23"/>
  </r>
  <r>
    <x v="2"/>
    <n v="503539473"/>
    <n v="168923"/>
    <s v="AquisiÃ§Ã£o de um veÃ­culo elÃ©trico com equipamento de monda tÃ©rmica"/>
    <d v="2019-06-17T10:08:57"/>
    <n v="13"/>
    <s v="PT;9;111;105"/>
    <n v="360"/>
    <d v="2019-06-24T23:59:00"/>
    <n v="1"/>
    <x v="1"/>
    <x v="0"/>
    <x v="23"/>
  </r>
  <r>
    <x v="59"/>
    <n v="503450189"/>
    <n v="168927"/>
    <s v="CaracterizaÃ§Ã£o e acompanhamento da atividade de caÃ§a das populaÃ§Ãµes de quirÃ³pteros que possam ocorrer na Ã¡rea do projeto do Circuito HidrÃ¡ulico CaliÃ§os-Machados"/>
    <d v="2019-06-17T10:19:24"/>
    <n v="3"/>
    <s v="PT;3;27;501"/>
    <n v="340"/>
    <d v="2019-07-01T18:00:00"/>
    <n v="1"/>
    <x v="4"/>
    <x v="0"/>
    <x v="23"/>
  </r>
  <r>
    <x v="37"/>
    <n v="504293125"/>
    <n v="168929"/>
    <s v="IntervenÃ§Ãµes no Sistema de tratamento de Ar e de Ãguas nas Piscinas Municipais de Odivelas"/>
    <d v="2019-06-17T10:31:48"/>
    <n v="13"/>
    <s v="PT;12;175;2097"/>
    <n v="360"/>
    <d v="2019-06-27T23:59:00"/>
    <n v="1"/>
    <x v="1"/>
    <x v="0"/>
    <x v="23"/>
  </r>
  <r>
    <x v="19"/>
    <n v="507396081"/>
    <n v="168930"/>
    <s v="CPREV018.FIE.2019_AquisiÃ§Ã£o de 2 Viaturas Mistas de 9 Lugares"/>
    <d v="2019-06-17T10:34:43"/>
    <n v="13"/>
    <s v="PT;12;164;1996"/>
    <n v="360"/>
    <d v="2019-06-23T23:59:00"/>
    <n v="1"/>
    <x v="1"/>
    <x v="0"/>
    <x v="23"/>
  </r>
  <r>
    <x v="11"/>
    <n v="506614913"/>
    <n v="168931"/>
    <s v="Aluguer de dois geradores para o Colete Encarnado 2019"/>
    <d v="2019-06-17T10:45:01"/>
    <n v="1"/>
    <s v="PT;12;173;2086"/>
    <n v="360"/>
    <d v="2019-06-19T16:35:00"/>
    <n v="1"/>
    <x v="1"/>
    <x v="0"/>
    <x v="23"/>
  </r>
  <r>
    <x v="3"/>
    <n v="500051054"/>
    <n v="168932"/>
    <s v="AQUISIÃ‡ÃƒO DE LICENCIAMENTO DO SOFTWARE SYNCPOINT E TASKDESK"/>
    <d v="2019-06-17T10:46:24"/>
    <n v="1"/>
    <s v="Concelho Almada"/>
    <n v="400"/>
    <m/>
    <n v="1"/>
    <x v="1"/>
    <x v="0"/>
    <x v="23"/>
  </r>
  <r>
    <x v="3"/>
    <n v="500051054"/>
    <n v="168933"/>
    <s v="Projeto de &quot;Plano de SinalizaÃ§Ã£o Horizontal, Vertical e Informativa na Freguesia da Costa da Caparica e UniÃ£o de Freguesias de Caparica e Trafaria&quot; - que no seu conjunto, em articulaÃ§Ã£o com outras medidas setoriais, contribuam para a melhoria da circulaÃ§Ã£o de veÃ­culos e de forma determinante promover a seguranÃ§a dos peÃµes e a reduÃ§Ã£o da sinistralidade."/>
    <d v="2019-06-17T10:47:30"/>
    <n v="3"/>
    <s v="PT;16;236;230"/>
    <n v="340"/>
    <d v="2019-07-07T19:00:00"/>
    <n v="1"/>
    <x v="1"/>
    <x v="0"/>
    <x v="23"/>
  </r>
  <r>
    <x v="13"/>
    <n v="501294104"/>
    <n v="168934"/>
    <s v="PRESTAÃ‡ÃƒO DE SERVIÃ‡OS PARA APOIO Ã€ ORGANIZAÃ‡ÃƒO DE EVENTOS MUNICIPAIS."/>
    <d v="2019-06-17T10:51:42"/>
    <n v="13"/>
    <s v="PT;16;245;2623"/>
    <n v="360"/>
    <d v="2019-06-20T23:59:00"/>
    <n v="1"/>
    <x v="1"/>
    <x v="0"/>
    <x v="23"/>
  </r>
  <r>
    <x v="3"/>
    <n v="500051054"/>
    <n v="168935"/>
    <s v="AQUISIÃ‡ÃƒO DE LICENCIAMENTO SYNCPOINT E TASKDESK"/>
    <d v="2019-06-17T10:51:59"/>
    <n v="1"/>
    <s v="PT;1;1;232"/>
    <n v="340"/>
    <d v="2019-06-20T19:00:00"/>
    <n v="1"/>
    <x v="1"/>
    <x v="0"/>
    <x v="23"/>
  </r>
  <r>
    <x v="8"/>
    <n v="505187531"/>
    <n v="168936"/>
    <s v="AQUISIÃ‡ÃƒO DE PEÃ‡AS DE DECORAÃ‡ÃƒO EM CARTÃƒO PARA DIVERSOS EVENTOS Proc.Âº 639/DCOP/2019"/>
    <d v="2019-06-17T10:54:53"/>
    <n v="1"/>
    <s v="PT;12;164;42"/>
    <n v="360"/>
    <d v="2019-06-24T23:59:00"/>
    <n v="1"/>
    <x v="1"/>
    <x v="0"/>
    <x v="23"/>
  </r>
  <r>
    <x v="47"/>
    <n v="512042659"/>
    <n v="168938"/>
    <m/>
    <d v="2019-06-17T11:00:19"/>
    <n v="1"/>
    <s v="PT;1;1;232"/>
    <n v="400"/>
    <m/>
    <n v="1"/>
    <x v="1"/>
    <x v="0"/>
    <x v="23"/>
  </r>
  <r>
    <x v="39"/>
    <n v="680015019"/>
    <n v="168939"/>
    <s v="AquisiÃ§Ã£o de serviÃ§os de manutenÃ§Ã£o do ERP."/>
    <d v="2019-06-17T11:20:29"/>
    <n v="1"/>
    <s v="PT;12;169;2057"/>
    <n v="360"/>
    <d v="2019-06-24T16:00:00"/>
    <n v="1"/>
    <x v="5"/>
    <x v="0"/>
    <x v="23"/>
  </r>
  <r>
    <x v="62"/>
    <n v="505985217"/>
    <n v="168941"/>
    <s v="AquisiÃ§Ã£o, em regime de fornecimento contÃ­nuo, de grelhas e canais"/>
    <d v="2019-06-17T11:30:14"/>
    <n v="3"/>
    <s v="PT;4;51;290"/>
    <n v="340"/>
    <d v="2019-06-24T00:00:00"/>
    <n v="1"/>
    <x v="1"/>
    <x v="0"/>
    <x v="23"/>
  </r>
  <r>
    <x v="27"/>
    <n v="506722422"/>
    <n v="168942"/>
    <s v="AquisiÃ§Ã£o de ServiÃ§os para ExecuÃ§Ã£o das Faixas de GestÃ£o de CombustÃ­vel na Rede ViÃ¡ria e nas Faixas Envolventes aos PolÃ­gonos Industriais e em Terrenos Privados"/>
    <d v="2019-06-17T11:34:39"/>
    <n v="1"/>
    <s v="PT;15;220;200"/>
    <n v="340"/>
    <d v="2019-06-20T23:59:00"/>
    <n v="1"/>
    <x v="1"/>
    <x v="0"/>
    <x v="23"/>
  </r>
  <r>
    <x v="159"/>
    <n v="506804240"/>
    <n v="168943"/>
    <s v="AquisiÃ§Ã£o de viatura pesada de passageiros com 55 lugares, sendo 53 lugares sentados e 1 lugar sentado para o motorista e 1 lugar sentado para o tripulante"/>
    <d v="2019-06-17T11:34:40"/>
    <n v="3"/>
    <s v="PT;1;1;232"/>
    <n v="340"/>
    <d v="2019-07-24T17:00:00"/>
    <n v="1"/>
    <x v="1"/>
    <x v="0"/>
    <x v="23"/>
  </r>
  <r>
    <x v="19"/>
    <n v="507396081"/>
    <n v="168944"/>
    <s v="CPREV006.DGE.2019 _ PrestaÃ§Ã£o de ServiÃ§os para Â¿qualificaÃ§Ã£o, conservaÃ§Ã£o e recuperaÃ§Ã£o de espaÃ§os com elevado valor ecolÃ³gico regionalÂ¿, no Ã¢mbito do programa LISBOA-04-2114-FEDER-000030 DinamizaÃ§Ã£o do Turismo de Natureza e constituiÃ§Ã£o da Rota do Ocidente"/>
    <d v="2019-06-17T11:38:23"/>
    <n v="13"/>
    <s v="PT;12;164;1996"/>
    <n v="360"/>
    <d v="2019-07-03T23:59:00"/>
    <n v="1"/>
    <x v="1"/>
    <x v="0"/>
    <x v="23"/>
  </r>
  <r>
    <x v="12"/>
    <n v="506187543"/>
    <n v="168945"/>
    <s v="AquisiÃ§Ã£o de uma soluÃ§Ã£o informÃ¡tica para exploraÃ§Ã£o software do sistema integrado das competÃªncias educativas municipais, com o objetivo de assegurar a agregaÃ§Ã£o de informaÃ§Ã£o de vÃ¡rias vertentes da area educativa numa Ãºnica ferramenta de trabalho."/>
    <d v="2019-06-17T11:40:30"/>
    <n v="13"/>
    <s v="PT;1;1;232"/>
    <n v="340"/>
    <d v="2019-06-25T23:59:00"/>
    <n v="1"/>
    <x v="1"/>
    <x v="0"/>
    <x v="23"/>
  </r>
  <r>
    <x v="38"/>
    <n v="505309939"/>
    <n v="168946"/>
    <s v="AquisiÃ§Ã£o de serviÃ§os para dinamizaÃ§Ã£o do centro de negÃ³cios STARTUP PortimÃ£o"/>
    <d v="2019-06-17T11:42:15"/>
    <n v="13"/>
    <s v="PT;9;121;1593"/>
    <n v="360"/>
    <d v="2019-06-25T16:30:00"/>
    <n v="1"/>
    <x v="1"/>
    <x v="0"/>
    <x v="23"/>
  </r>
  <r>
    <x v="8"/>
    <n v="505187531"/>
    <n v="168947"/>
    <s v="AQUISIÃ‡ÃƒO DE SERVIÃ‡OS DE SERRALHARIA Proc.Âº 673/DCOP/2019"/>
    <d v="2019-06-17T11:46:19"/>
    <n v="13"/>
    <s v="PT;12;164;42"/>
    <n v="5"/>
    <d v="2019-07-08T23:59:00"/>
    <n v="1"/>
    <x v="1"/>
    <x v="0"/>
    <x v="23"/>
  </r>
  <r>
    <x v="11"/>
    <n v="506614913"/>
    <n v="168948"/>
    <s v="ContrataÃ§Ã£o de serviÃ§os para certificaÃ§Ã£o das redes interiores de gÃ¡s das fraÃ§Ãµes dos Lotes 1 a 10 e Lote 12 do PER de Povos - Vila Franca de Xira"/>
    <d v="2019-06-17T11:51:13"/>
    <n v="1"/>
    <s v="PT;12;173;189"/>
    <n v="360"/>
    <d v="2019-06-23T23:59:00"/>
    <n v="1"/>
    <x v="1"/>
    <x v="0"/>
    <x v="23"/>
  </r>
  <r>
    <x v="13"/>
    <n v="501294104"/>
    <n v="168949"/>
    <s v="PRESTAÃ‡ÃƒO DE SERVIÃ‡OS PARA IMPLEMENTAÃ‡ÃƒO DO PLANO MUNICIPAL DE INTEGRAÃ‡ÃƒO DE MIGRANTES &quot;SETÃšBAL, TERRITÃ“RIO INTERCULTURAL&quot;, NO Ã‚MBITO DA CANDIDATURA PT/2017/FAMI/168"/>
    <d v="2019-06-17T11:53:41"/>
    <n v="13"/>
    <s v="PT;16;245;2623"/>
    <n v="360"/>
    <d v="2019-06-30T23:59:00"/>
    <n v="1"/>
    <x v="1"/>
    <x v="0"/>
    <x v="23"/>
  </r>
  <r>
    <x v="122"/>
    <n v="504609696"/>
    <n v="168950"/>
    <s v="Procedimento de AJUSTE DIRETO PARA AQUISIÃ‡ÃƒO DOS SERVIÃ‡OS INFORMÃTICOS DE SEGURANÃ‡A para POMBAL PROF - Sociedade de EducaÃ§Ã£o e Ensino Profissional, S.A. entidade proprietÃ¡ria da ETAP - ESCOLA TECNOLÃ“GICA, ARTÃSTICA E PROFISSIONAL DE POMBAL- PROCESSO N.Âº 032-2018_AD"/>
    <d v="2019-06-17T11:53:48"/>
    <n v="1"/>
    <s v="PT;11;157;1950"/>
    <n v="340"/>
    <d v="2019-06-23T23:59:00"/>
    <n v="1"/>
    <x v="2"/>
    <x v="0"/>
    <x v="23"/>
  </r>
  <r>
    <x v="2"/>
    <n v="503539473"/>
    <n v="168951"/>
    <s v="FORNECIMENTO DE UMA MINI ESCAVADORA, UM CILINDRO COMBINADO, DOIS DUMPERS, QUATRO TRATORES AGRÃCOLAS, UMA MÃQUINA DE LIMPEZA DE PRAIAS E UMA CISTERNA PARA LIMPEZA DE FOSSAS"/>
    <d v="2019-06-17T11:56:56"/>
    <n v="3"/>
    <s v="PT;9;111;1551"/>
    <n v="340"/>
    <d v="2019-08-03T23:59:00"/>
    <n v="1"/>
    <x v="1"/>
    <x v="0"/>
    <x v="23"/>
  </r>
  <r>
    <x v="137"/>
    <n v="506818829"/>
    <n v="168952"/>
    <s v="AquisiÃ§Ã£o de ServiÃ§os para Limpeza de Bermas e Valetas de estradas e Caminhos Municipais (Freguesias de Aldeia das Dez, Alvoco das VÃ¡rzeas, Lourosa, Nogueira do Cravo, S. GiÃ£o, UF de Oliveira do Hospital e S. Paio de GramaÃ§os, UF de Penalva de Alva e S. SebastiÃ£o da Feira e UF de Santa Ovaia e Vila Pouca da Beira)."/>
    <d v="2019-06-17T11:58:15"/>
    <n v="1"/>
    <s v="PT;7;88;264"/>
    <n v="360"/>
    <d v="2019-06-27T23:59:00"/>
    <n v="1"/>
    <x v="1"/>
    <x v="0"/>
    <x v="23"/>
  </r>
  <r>
    <x v="29"/>
    <n v="512012814"/>
    <n v="168953"/>
    <s v="Empreitada de Pinturas Exteriores e Pintura das Zonas Comuns no Bairro Social da Canada Francisco Cabral"/>
    <d v="2019-06-17T12:16:40"/>
    <n v="1"/>
    <m/>
    <n v="340"/>
    <d v="2019-06-27T23:59:00"/>
    <n v="1"/>
    <x v="1"/>
    <x v="0"/>
    <x v="23"/>
  </r>
  <r>
    <x v="63"/>
    <n v="508741823"/>
    <n v="168954"/>
    <s v="19000819 - Empreitada de ReabilitaÃ§Ã£o do EspaÃ§o FÃ­sico dos ServiÃ§os de Neonatologia e Pediatria"/>
    <d v="2019-06-17T12:20:02"/>
    <n v="3"/>
    <s v="PT;1;1;232"/>
    <n v="220"/>
    <d v="2019-07-02T23:59:00"/>
    <n v="1"/>
    <x v="0"/>
    <x v="0"/>
    <x v="23"/>
  </r>
  <r>
    <x v="6"/>
    <n v="506037258"/>
    <n v="168955"/>
    <s v="Biblioteca Municipal - Obras de impermeabilizaÃ§Ã£o na cobertura, reparaÃ§Ã£o de tetos e tratamento de pavimentos em soalho"/>
    <d v="2019-06-17T12:21:58"/>
    <n v="13"/>
    <s v="PT;17;256;2822"/>
    <n v="340"/>
    <d v="2019-06-23T17:00:00"/>
    <n v="1"/>
    <x v="1"/>
    <x v="0"/>
    <x v="23"/>
  </r>
  <r>
    <x v="48"/>
    <n v="680017550"/>
    <n v="168956"/>
    <s v="AQUISIÃ‡ÃƒO DE MATERIAL HIDRAULICO/ELETRICO, EM REGIME DE FORNECIMENTO CONTÃNUO"/>
    <d v="2019-06-17T12:20:34"/>
    <n v="1"/>
    <s v="PT;11;151;1916"/>
    <n v="400"/>
    <d v="2019-05-25T15:00:00"/>
    <n v="1"/>
    <x v="5"/>
    <x v="0"/>
    <x v="23"/>
  </r>
  <r>
    <x v="38"/>
    <n v="505309939"/>
    <n v="168957"/>
    <s v="AquisiÃ§Ã£o de serviÃ§os para a realizaÃ§Ã£o de um curso de busca e recuperaÃ§Ã£o em estruturas colapsadas"/>
    <d v="2019-06-17T12:24:24"/>
    <n v="1"/>
    <s v="PT;9;121;1594"/>
    <n v="360"/>
    <d v="2019-07-02T16:30:00"/>
    <n v="1"/>
    <x v="1"/>
    <x v="0"/>
    <x v="23"/>
  </r>
  <r>
    <x v="110"/>
    <n v="502790024"/>
    <n v="168958"/>
    <s v="Empreitada para as obras de beneficiaÃ§Ã£o / reforÃ§o do pavimento, nos sublanÃ§os Elvas Poente / EN246 / Elvas Central, da A6 - Auto-estrada Marateca / Caia"/>
    <d v="2019-06-17T12:32:33"/>
    <n v="3"/>
    <s v="PT;13;183;118"/>
    <n v="1"/>
    <d v="2019-07-22T23:59:00"/>
    <n v="1"/>
    <x v="3"/>
    <x v="0"/>
    <x v="23"/>
  </r>
  <r>
    <x v="33"/>
    <n v="505170876"/>
    <n v="168959"/>
    <s v="Aluguer de Stands para a Feira Arte Doce 2019"/>
    <d v="2019-06-17T13:08:45"/>
    <n v="13"/>
    <s v="PT;9;117;1575"/>
    <n v="360"/>
    <d v="2019-06-24T17:00:00"/>
    <n v="1"/>
    <x v="1"/>
    <x v="0"/>
    <x v="23"/>
  </r>
  <r>
    <x v="29"/>
    <n v="512012814"/>
    <n v="168960"/>
    <s v="Empreitada de RepavimentaÃ§Ã£o da R. AnÃ­bal CÃ¢mara, R. NivÃ©ria Sampaio e R. BarÃ£o da Fonte Bela e ConstruÃ§Ã£o de Bolsa de Estacionamento no Gaveto da R. Comb. da Liberdade e R. EspÃ­rito Santo, FajÃ£ de Baixo"/>
    <d v="2019-06-17T13:18:41"/>
    <n v="1"/>
    <s v="FajÃ£ de Baixo"/>
    <n v="340"/>
    <d v="2019-06-27T23:59:00"/>
    <n v="1"/>
    <x v="1"/>
    <x v="0"/>
    <x v="23"/>
  </r>
  <r>
    <x v="38"/>
    <n v="505309939"/>
    <n v="168961"/>
    <s v="AquisiÃ§Ã£o de serviÃ§os de seguranÃ§a e vigilÃ¢ncia privada para Eventos Desportivos Â¿ CED 2019"/>
    <d v="2019-06-17T13:19:38"/>
    <n v="1"/>
    <s v="PT;9;121;274"/>
    <n v="360"/>
    <d v="2019-06-25T16:30:00"/>
    <n v="1"/>
    <x v="1"/>
    <x v="0"/>
    <x v="23"/>
  </r>
  <r>
    <x v="33"/>
    <n v="505170876"/>
    <n v="168962"/>
    <s v="Fornecimento continuado de massa asfÃ¡ltica"/>
    <d v="2019-06-17T13:29:05"/>
    <n v="13"/>
    <s v="PT;9;117;1575"/>
    <n v="360"/>
    <d v="2019-06-24T17:00:00"/>
    <n v="1"/>
    <x v="1"/>
    <x v="0"/>
    <x v="23"/>
  </r>
  <r>
    <x v="9"/>
    <n v="506173968"/>
    <n v="168963"/>
    <s v="MATERIAL FFD"/>
    <d v="2019-06-17T14:15:33"/>
    <n v="13"/>
    <s v="PT;16;243;261"/>
    <n v="360"/>
    <d v="2019-06-21T20:00:00"/>
    <n v="1"/>
    <x v="1"/>
    <x v="0"/>
    <x v="23"/>
  </r>
  <r>
    <x v="65"/>
    <n v="600084779"/>
    <n v="168964"/>
    <s v="24/CPrevia/AT/2019 - AquisiÃ§Ã£o de equipamentos Thin Clients e Monitores."/>
    <d v="2019-06-17T14:20:12"/>
    <n v="13"/>
    <s v="PT;1;1;232"/>
    <n v="340"/>
    <d v="2019-06-23T17:00:00"/>
    <n v="1"/>
    <x v="2"/>
    <x v="0"/>
    <x v="23"/>
  </r>
  <r>
    <x v="38"/>
    <n v="505309939"/>
    <n v="168965"/>
    <s v="AquisiÃ§Ã£o de serviÃ§os para contrato de suporte a equipamentos de RadiocomunicaÃ§Ãµes"/>
    <d v="2019-06-17T14:22:34"/>
    <n v="1"/>
    <s v="PT;9;121;1592"/>
    <n v="360"/>
    <d v="2019-06-25T16:30:00"/>
    <n v="1"/>
    <x v="1"/>
    <x v="0"/>
    <x v="23"/>
  </r>
  <r>
    <x v="3"/>
    <n v="500051054"/>
    <n v="168966"/>
    <s v="Projeto de Plano de SinalizaÃ§Ã£o Horizontal, Vertical e informativa na UniÃ£o de Freguesias de Almada, Cova da Piedade, Pragal, Cacilhas e UniÃ£o de Freguesias do Laranjeiro e FeijÃ³, que no seu conjunto, em articulaÃ§Ã£o com outras medidas setoriais, contribuam para a melhoria da circulaÃ§Ã£o de veÃ­culos e de forma determinante promover a seguranÃ§a dos peÃµes e a reduÃ§Ã£o da sinistralidade."/>
    <d v="2019-06-17T14:30:57"/>
    <n v="3"/>
    <s v="PT;16;236;230"/>
    <n v="340"/>
    <d v="2019-07-01T19:00:00"/>
    <n v="1"/>
    <x v="1"/>
    <x v="0"/>
    <x v="23"/>
  </r>
  <r>
    <x v="33"/>
    <n v="505170876"/>
    <n v="168967"/>
    <s v="Fornecimento e instalaÃ§Ã£o de quadro elÃ©trico para eventos no pavilhÃ£o municipal de Lagos"/>
    <d v="2019-06-17T14:31:20"/>
    <n v="1"/>
    <s v="PT;9;117;1575"/>
    <n v="360"/>
    <d v="2019-06-24T17:00:00"/>
    <n v="1"/>
    <x v="1"/>
    <x v="0"/>
    <x v="23"/>
  </r>
  <r>
    <x v="33"/>
    <n v="505170876"/>
    <n v="168968"/>
    <s v="Fornecimento continuado de Ã³leos e lubrificantes"/>
    <d v="2019-06-17T14:39:51"/>
    <n v="13"/>
    <s v="PT;9;117;1575"/>
    <n v="360"/>
    <d v="2019-06-24T17:00:00"/>
    <n v="1"/>
    <x v="1"/>
    <x v="0"/>
    <x v="23"/>
  </r>
  <r>
    <x v="19"/>
    <n v="507396081"/>
    <n v="168969"/>
    <s v="CPREV017.FIE.2019_Empreitada para RequalificaÃ§Ã£o e ManutenÃ§Ã£o de InstalaÃ§Ãµes ElÃ©tricas"/>
    <d v="2019-06-17T14:58:47"/>
    <n v="13"/>
    <s v="PT;12;164;1996"/>
    <n v="360"/>
    <d v="2019-06-23T23:59:00"/>
    <n v="1"/>
    <x v="1"/>
    <x v="0"/>
    <x v="23"/>
  </r>
  <r>
    <x v="73"/>
    <n v="501112049"/>
    <n v="168971"/>
    <m/>
    <d v="2019-06-17T15:03:56"/>
    <n v="1"/>
    <s v="PT;1;1;232"/>
    <n v="400"/>
    <m/>
    <n v="1"/>
    <x v="1"/>
    <x v="0"/>
    <x v="23"/>
  </r>
  <r>
    <x v="11"/>
    <n v="506614913"/>
    <n v="168972"/>
    <s v="ContrataÃ§Ã£o de serviÃ§os de lavagem de clarabÃ³ias, fachadas e vidros em altura nas escolas pertencentes ao MunicÃ­pio de Vila Franca de Xira"/>
    <d v="2019-06-17T15:08:13"/>
    <n v="13"/>
    <s v="PT;12;173;2086"/>
    <n v="360"/>
    <d v="2019-06-23T23:59:00"/>
    <n v="1"/>
    <x v="1"/>
    <x v="0"/>
    <x v="23"/>
  </r>
  <r>
    <x v="10"/>
    <n v="500122237"/>
    <n v="168973"/>
    <s v="REMODELAÃ‡ÃƒO DAS INSTALAÃ‡Ã•ES ELÃ‰TRICAS DA LAVANDARIA DA UNIDADE HOTELEIRA DA FUNDAÃ‡ÃƒO INATEL NA FOZ DO ARELHO"/>
    <d v="2019-06-17T15:18:20"/>
    <n v="1"/>
    <s v="PT;11;148;1892"/>
    <n v="360"/>
    <d v="2019-06-27T23:59:00"/>
    <n v="1"/>
    <x v="2"/>
    <x v="0"/>
    <x v="23"/>
  </r>
  <r>
    <x v="2"/>
    <n v="503539473"/>
    <n v="168974"/>
    <s v="AQUISIÃ‡ÃƒO DE MATERIAL DE REGA PARA A DAHUEV Â¿ ESPAÃ‡OS VERDES."/>
    <d v="2019-06-17T15:25:26"/>
    <n v="13"/>
    <s v="PT;9;111;1551"/>
    <n v="360"/>
    <d v="2019-06-23T23:59:00"/>
    <n v="1"/>
    <x v="1"/>
    <x v="0"/>
    <x v="23"/>
  </r>
  <r>
    <x v="9"/>
    <n v="506173968"/>
    <n v="168975"/>
    <s v="serviÃ§os de conceÃ§Ã£o, produÃ§Ã£o e realizaÃ§Ã£o de espetÃ¡culo pirotÃ©cnico de fogo de artificio- festas populares de S. Pedro"/>
    <d v="2019-06-17T15:29:30"/>
    <n v="1"/>
    <s v="PT;1;1;232"/>
    <n v="340"/>
    <d v="2019-06-20T18:00:00"/>
    <n v="1"/>
    <x v="1"/>
    <x v="0"/>
    <x v="23"/>
  </r>
  <r>
    <x v="1"/>
    <n v="506673626"/>
    <n v="168976"/>
    <s v="AquisiÃ§Ã£o de serviÃ§os para execuÃ§Ã£o de projetos das especialidades de &quot;ReabilitaÃ§Ã£o de edifÃ­cio para a Startup Barreiro&quot;"/>
    <d v="2019-06-17T15:31:06"/>
    <n v="13"/>
    <s v="PT;16;237;31"/>
    <n v="360"/>
    <d v="2019-06-25T23:59:00"/>
    <n v="1"/>
    <x v="1"/>
    <x v="0"/>
    <x v="23"/>
  </r>
  <r>
    <x v="72"/>
    <n v="506823318"/>
    <n v="168977"/>
    <s v="OBRAS DE REABILITAÃ‡ÃƒO NA MORADIA N.Âº161 - BAIRRO DOS QUARTÃ‰IS - LOUSAL"/>
    <d v="2019-06-17T15:39:48"/>
    <n v="13"/>
    <s v="PT;16;238;2590"/>
    <n v="340"/>
    <d v="2019-07-16T23:00:00"/>
    <n v="1"/>
    <x v="1"/>
    <x v="0"/>
    <x v="23"/>
  </r>
  <r>
    <x v="1"/>
    <n v="506673626"/>
    <n v="168978"/>
    <s v="AquisiÃ§Ã£o de serviÃ§os para poda e abate de Ã¡rvores"/>
    <d v="2019-06-17T15:51:03"/>
    <n v="1"/>
    <s v="PT;16;237;31"/>
    <n v="360"/>
    <d v="2019-06-22T23:59:00"/>
    <n v="1"/>
    <x v="1"/>
    <x v="0"/>
    <x v="23"/>
  </r>
  <r>
    <x v="19"/>
    <n v="507396081"/>
    <n v="168979"/>
    <s v="CPREV015.FIE.2019_AquisiÃ§Ã£o de ServiÃ§os de ManutenÃ§Ã£o a Equipamentos e Componentes HidrÃ¡ulicos"/>
    <d v="2019-06-17T15:53:22"/>
    <n v="13"/>
    <s v="PT;12;164;1996"/>
    <n v="360"/>
    <d v="2019-06-23T23:59:00"/>
    <n v="1"/>
    <x v="1"/>
    <x v="0"/>
    <x v="23"/>
  </r>
  <r>
    <x v="13"/>
    <n v="501294104"/>
    <n v="168980"/>
    <s v="FORNECIMENTO CONTINUO DE ALUGUER DE MODULOS E SANITÃRIOS PARA DIVERSAS ATIVIDADES DESPORTIVAS E CULTURAIS DO DEPARTAMENTO."/>
    <d v="2019-06-17T15:53:23"/>
    <n v="13"/>
    <s v="PT;16;245;2623"/>
    <n v="360"/>
    <d v="2019-06-23T23:59:00"/>
    <n v="1"/>
    <x v="1"/>
    <x v="0"/>
    <x v="23"/>
  </r>
  <r>
    <x v="0"/>
    <n v="508481287"/>
    <n v="168981"/>
    <s v="AquisiÃ§Ã£o e instalaÃ§Ã£o de lÃ¢mpadas de tecnologia LED para iluminaÃ§Ã£o interior, nas instalaÃ§Ãµes do Centro Hospitalar UniversitÃ¡rio de Lisboa Norte, E.P.E. (Hospital de Santa Maria)"/>
    <d v="2019-06-17T15:56:11"/>
    <n v="3"/>
    <s v="PT;12;165;2010"/>
    <n v="230"/>
    <d v="2019-07-31T17:00:00"/>
    <n v="1"/>
    <x v="0"/>
    <x v="0"/>
    <x v="23"/>
  </r>
  <r>
    <x v="75"/>
    <n v="512096481"/>
    <n v="168982"/>
    <s v="EMPREITADA DE CONCEÃ‡ÃƒO- CONSTRUÃ‡ÃƒO E FORNECIMENTO DE UM CENTRO DE TRATAMENTO BIOLÃ“GICO DE RESÃDUOS NA ILHA DE SÃ‚O MIGUEL"/>
    <d v="2019-06-17T16:07:24"/>
    <n v="3"/>
    <s v="PT;20;313;1331"/>
    <n v="5"/>
    <d v="2019-10-22T23:59:00"/>
    <n v="1"/>
    <x v="1"/>
    <x v="0"/>
    <x v="23"/>
  </r>
  <r>
    <x v="10"/>
    <n v="500122237"/>
    <n v="168984"/>
    <m/>
    <d v="2019-06-17T16:10:58"/>
    <n v="13"/>
    <s v="PT;1;1;232"/>
    <n v="1"/>
    <m/>
    <n v="1"/>
    <x v="2"/>
    <x v="0"/>
    <x v="23"/>
  </r>
  <r>
    <x v="53"/>
    <n v="504884620"/>
    <n v="168985"/>
    <s v="AquisiÃ§Ã£o de serviÃ§os para Tratamento da Ãgua das Piscinas Municipais"/>
    <d v="2019-06-17T16:12:34"/>
    <n v="13"/>
    <s v="PT;3;27;27"/>
    <n v="360"/>
    <d v="2019-06-22T17:00:00"/>
    <n v="1"/>
    <x v="1"/>
    <x v="0"/>
    <x v="23"/>
  </r>
  <r>
    <x v="1"/>
    <n v="506673626"/>
    <n v="168986"/>
    <s v="AquisiÃ§Ã£o de serviÃ§os de vigilÃ¢ncia humana para o convento Madre de Deus da Verderena"/>
    <d v="2019-06-17T16:19:15"/>
    <n v="1"/>
    <s v="PT;16;237;31"/>
    <n v="5"/>
    <d v="2019-06-22T23:59:00"/>
    <n v="1"/>
    <x v="1"/>
    <x v="0"/>
    <x v="23"/>
  </r>
  <r>
    <x v="51"/>
    <n v="506624200"/>
    <n v="168987"/>
    <s v="AquisiÃ§Ã£o de serviÃ§os para elaboraÃ§Ã£o do projeto para a construÃ§Ã£o do Centro de Recolha Oficial"/>
    <d v="2019-06-17T16:52:45"/>
    <n v="13"/>
    <s v="PT;7;86;1328"/>
    <n v="340"/>
    <d v="2019-06-26T23:59:00"/>
    <n v="1"/>
    <x v="1"/>
    <x v="0"/>
    <x v="23"/>
  </r>
  <r>
    <x v="49"/>
    <n v="502098139"/>
    <n v="168988"/>
    <s v="ReparaÃ§Ã£o da VNC 143 (Adega - PirinÃ©u)"/>
    <d v="2019-06-17T17:05:51"/>
    <n v="13"/>
    <s v="PT;9;118;1584"/>
    <n v="300"/>
    <d v="2019-06-27T17:00:00"/>
    <n v="1"/>
    <x v="1"/>
    <x v="0"/>
    <x v="23"/>
  </r>
  <r>
    <x v="106"/>
    <n v="507866673"/>
    <n v="168989"/>
    <s v="AquisiÃ§Ã£o de equipamento MAT/AT - Transformadores de medida 2020"/>
    <d v="2019-06-17T17:10:05"/>
    <n v="5"/>
    <s v="PT;1;1;232"/>
    <n v="340"/>
    <d v="2019-08-26T17:00:00"/>
    <n v="1"/>
    <x v="2"/>
    <x v="0"/>
    <x v="23"/>
  </r>
  <r>
    <x v="132"/>
    <n v="507023129"/>
    <n v="168990"/>
    <m/>
    <d v="2019-06-17T17:55:41"/>
    <n v="3"/>
    <s v="PT;1;1;232"/>
    <n v="400"/>
    <m/>
    <n v="1"/>
    <x v="2"/>
    <x v="0"/>
    <x v="23"/>
  </r>
  <r>
    <x v="53"/>
    <n v="504884620"/>
    <n v="168992"/>
    <s v="AquisiÃ§Ã£o de serviÃ§os de eletricidade e aluguer de equipamentos de apoio a eventos promovidos pelo MunicÃ­pio de Beja"/>
    <d v="2019-06-17T18:07:54"/>
    <n v="13"/>
    <s v="PT;1;1;232"/>
    <n v="360"/>
    <d v="2019-06-21T17:00:00"/>
    <n v="1"/>
    <x v="1"/>
    <x v="0"/>
    <x v="23"/>
  </r>
  <r>
    <x v="13"/>
    <n v="501294104"/>
    <n v="169007"/>
    <s v="ESPETÃCULO COM TIAGO NACARATO, NO DIA 12 DE JULHO, NO FÃ“RUM MUNICIPAL LUÃSA TODI."/>
    <d v="2019-06-18T09:12:13"/>
    <n v="1"/>
    <s v="PT;16;245;2623"/>
    <n v="360"/>
    <d v="2019-06-24T23:59:00"/>
    <n v="1"/>
    <x v="1"/>
    <x v="0"/>
    <x v="23"/>
  </r>
  <r>
    <x v="13"/>
    <n v="501294104"/>
    <n v="169008"/>
    <s v="PRESTAÃ‡ÃƒO DE SERVIÃ‡OS PARA LIMPEZA DA POUSADA DA JUVENTUDE, PELO PERÃODO DE 3 MESES"/>
    <d v="2019-06-18T09:24:54"/>
    <n v="1"/>
    <s v="PT;16;245;2623"/>
    <n v="360"/>
    <d v="2019-06-24T23:59:00"/>
    <n v="1"/>
    <x v="1"/>
    <x v="0"/>
    <x v="23"/>
  </r>
  <r>
    <x v="3"/>
    <n v="500051054"/>
    <n v="169009"/>
    <s v="PrestaÃ§Ã£o de serviÃ§os de reparaÃ§Ã£o de viaturas de transporte adaptado e pesadas de passageiros, por lotes"/>
    <d v="2019-06-18T09:32:57"/>
    <n v="13"/>
    <s v="PT;16;236;230"/>
    <n v="220"/>
    <d v="2019-06-23T19:00:00"/>
    <n v="1"/>
    <x v="1"/>
    <x v="0"/>
    <x v="23"/>
  </r>
  <r>
    <x v="13"/>
    <n v="501294104"/>
    <n v="169010"/>
    <s v="AQUISIÃ‡ÃƒO DE EQUIPAMENTO DESPORTIVO PARA O PAVILHÃƒO DAS MANTEIGADAS E PARA O COMPLEXO MUNICIPAL DE ATLETISMO ."/>
    <d v="2019-06-18T09:37:42"/>
    <n v="1"/>
    <s v="PT;16;245;2619"/>
    <n v="360"/>
    <d v="2019-06-24T23:59:00"/>
    <n v="1"/>
    <x v="1"/>
    <x v="0"/>
    <x v="23"/>
  </r>
  <r>
    <x v="17"/>
    <n v="505456010"/>
    <n v="169015"/>
    <s v="AquisiÃ§Ã£o de Medalhas Municipais"/>
    <d v="2019-06-18T10:04:51"/>
    <n v="1"/>
    <s v="PT;12;174;223"/>
    <n v="360"/>
    <d v="2019-06-21T23:59:00"/>
    <n v="1"/>
    <x v="1"/>
    <x v="0"/>
    <x v="23"/>
  </r>
  <r>
    <x v="3"/>
    <n v="500051054"/>
    <n v="169016"/>
    <s v="AquisiÃ§Ã£o de 1 trator corta mato de pequeno porte"/>
    <d v="2019-06-18T10:14:41"/>
    <n v="13"/>
    <s v="PT;16;236;230"/>
    <n v="220"/>
    <d v="2019-06-23T19:00:00"/>
    <n v="1"/>
    <x v="1"/>
    <x v="0"/>
    <x v="23"/>
  </r>
  <r>
    <x v="9"/>
    <n v="506173968"/>
    <n v="169017"/>
    <s v="ImpressÃ£o de 17 EdiÃ§Ãµes do Seixal Boletim Municipal"/>
    <d v="2019-06-18T10:24:48"/>
    <n v="5"/>
    <s v="PT;16;243;2615"/>
    <n v="360"/>
    <d v="2019-07-24T17:00:00"/>
    <n v="1"/>
    <x v="1"/>
    <x v="0"/>
    <x v="23"/>
  </r>
  <r>
    <x v="39"/>
    <n v="680015019"/>
    <n v="169018"/>
    <s v="AquisiÃ§Ã£o de ServiÃ§os de Fisioterapia Preventiva."/>
    <d v="2019-06-18T10:43:31"/>
    <n v="13"/>
    <s v="PT;12;169;2057"/>
    <n v="360"/>
    <d v="2019-06-24T23:59:00"/>
    <n v="1"/>
    <x v="5"/>
    <x v="0"/>
    <x v="23"/>
  </r>
  <r>
    <x v="0"/>
    <n v="508481287"/>
    <n v="169019"/>
    <s v="AquisiÃ§Ã£o de soluÃ§Ã£o de operaÃ§Ã£o logÃ­stica."/>
    <d v="2019-06-18T10:55:24"/>
    <n v="3"/>
    <s v="PT;12;165;2010"/>
    <n v="360"/>
    <d v="2019-06-27T17:00:00"/>
    <n v="1"/>
    <x v="0"/>
    <x v="0"/>
    <x v="23"/>
  </r>
  <r>
    <x v="78"/>
    <n v="506792382"/>
    <n v="169021"/>
    <s v="AquisiÃ§Ã£o de serviÃ§os de elaboraÃ§Ã£o, instruÃ§Ã£o e submissÃ£o de candidatura de projetos de investimento ao Aviso CENTRO-06-2018-20"/>
    <d v="2019-06-18T11:03:59"/>
    <n v="13"/>
    <s v="PT;2;13;258"/>
    <n v="360"/>
    <d v="2019-06-21T23:59:00"/>
    <n v="1"/>
    <x v="1"/>
    <x v="0"/>
    <x v="23"/>
  </r>
  <r>
    <x v="3"/>
    <n v="500051054"/>
    <n v="169022"/>
    <m/>
    <d v="2019-06-18T11:04:43"/>
    <n v="1"/>
    <s v="PT;1;1;232"/>
    <n v="400"/>
    <m/>
    <n v="1"/>
    <x v="1"/>
    <x v="0"/>
    <x v="23"/>
  </r>
  <r>
    <x v="201"/>
    <n v="507001206"/>
    <n v="169023"/>
    <m/>
    <d v="2019-06-18T11:09:09"/>
    <n v="13"/>
    <s v="PT;1;1;232"/>
    <n v="400"/>
    <m/>
    <n v="1"/>
    <x v="3"/>
    <x v="0"/>
    <x v="23"/>
  </r>
  <r>
    <x v="2"/>
    <n v="503539473"/>
    <n v="169024"/>
    <s v="FORNECIMENTO CONTÃNUO DE MATERIAIS EM PVC A APLICAR NA REMODELAÃ‡ÃƒO E CONSERVAÃ‡ÃƒO DA REDE DE ABASTECIMENTO DE ÃGUA E SANEAMENTO"/>
    <d v="2019-06-18T11:10:48"/>
    <n v="3"/>
    <s v="PT;9;111;1551"/>
    <n v="360"/>
    <d v="2019-06-30T23:59:00"/>
    <n v="1"/>
    <x v="1"/>
    <x v="0"/>
    <x v="23"/>
  </r>
  <r>
    <x v="43"/>
    <n v="503035416"/>
    <n v="169025"/>
    <s v="ServiÃ§os de Limpeza e ManutenÃ§Ã£o dos EspaÃ§os Verdes, PÃ¡tios Ajardinados e Arruamentos e ManutenÃ§Ã£o do Sistema de Rega"/>
    <d v="2019-06-18T11:12:54"/>
    <n v="1"/>
    <s v="PT;12;174;2096"/>
    <n v="360"/>
    <d v="2019-06-21T17:00:00"/>
    <n v="1"/>
    <x v="0"/>
    <x v="0"/>
    <x v="23"/>
  </r>
  <r>
    <x v="78"/>
    <n v="506792382"/>
    <n v="169026"/>
    <s v="AquisiÃ§Ã£o de ServiÃ§os de Seguros do MunicÃ­pio de Mealhada"/>
    <d v="2019-06-18T11:16:49"/>
    <n v="4"/>
    <s v="PT;2;13;258"/>
    <n v="360"/>
    <d v="2019-06-21T23:59:00"/>
    <n v="1"/>
    <x v="1"/>
    <x v="0"/>
    <x v="23"/>
  </r>
  <r>
    <x v="3"/>
    <n v="500051054"/>
    <n v="169027"/>
    <s v="AquisiÃ§Ã£o de serviÃ§os de recolha de Ã³leos alimentares usados (OAU) e GestÃ£o da Rede de OAU no MunicÃ­pio de Almada"/>
    <d v="2019-06-18T11:22:20"/>
    <n v="13"/>
    <s v="PT;16;236;230"/>
    <n v="5"/>
    <d v="2019-06-25T19:00:00"/>
    <n v="1"/>
    <x v="1"/>
    <x v="0"/>
    <x v="23"/>
  </r>
  <r>
    <x v="13"/>
    <n v="501294104"/>
    <n v="169028"/>
    <m/>
    <d v="2019-06-18T11:25:52"/>
    <n v="13"/>
    <s v="PT;1;1;232"/>
    <n v="400"/>
    <m/>
    <n v="1"/>
    <x v="1"/>
    <x v="0"/>
    <x v="23"/>
  </r>
  <r>
    <x v="137"/>
    <n v="506818829"/>
    <n v="169029"/>
    <s v="ExecuÃ§Ã£o do &quot;Projeto de ReconstruÃ§Ã£o do Lar de Idosos de Travanca de Lagos&quot;"/>
    <d v="2019-06-18T11:53:05"/>
    <n v="13"/>
    <s v="PT;7;88;1428"/>
    <n v="400"/>
    <d v="1970-01-01T23:59:00"/>
    <n v="1"/>
    <x v="1"/>
    <x v="0"/>
    <x v="23"/>
  </r>
  <r>
    <x v="34"/>
    <n v="508069645"/>
    <n v="169031"/>
    <s v="PE_19073_CNS - CONCURSO PÃšBLICO NACIONAL PARA ALUGUER OPERACIONAL DE VIATURAS - LOTES A e B"/>
    <d v="2019-06-18T12:11:03"/>
    <n v="3"/>
    <s v="PT;1;1;232"/>
    <n v="360"/>
    <d v="2019-06-27T17:00:00"/>
    <n v="1"/>
    <x v="6"/>
    <x v="0"/>
    <x v="23"/>
  </r>
  <r>
    <x v="34"/>
    <n v="508069645"/>
    <n v="169033"/>
    <s v="PE_19074_ADS - AQUISIÃ‡ÃƒO DE SERVIÃ‡OS DE VIGILÃ‚NCIA E SEGURANÃ‡A HUMANA PARA AESCOLA ARTÃSTICA ANTÃ“NIO ARROIO, EM LISBOA"/>
    <d v="2019-06-18T12:12:04"/>
    <n v="1"/>
    <s v="PT;12;165;2019"/>
    <n v="360"/>
    <d v="2019-06-24T17:00:00"/>
    <n v="1"/>
    <x v="6"/>
    <x v="0"/>
    <x v="23"/>
  </r>
  <r>
    <x v="37"/>
    <n v="504293125"/>
    <n v="169036"/>
    <s v="RequalificaÃ§Ã£o da Rua Nicolau Tolentino e Praceta Marquesa de Alorna, na Codivel, Odivelas"/>
    <d v="2019-06-18T12:19:53"/>
    <n v="3"/>
    <s v="PT;12;175;2097"/>
    <n v="360"/>
    <d v="2019-07-04T23:59:00"/>
    <n v="1"/>
    <x v="1"/>
    <x v="0"/>
    <x v="23"/>
  </r>
  <r>
    <x v="47"/>
    <n v="512042659"/>
    <n v="169039"/>
    <m/>
    <d v="2019-06-18T12:25:16"/>
    <n v="1"/>
    <s v="PT;1;1;232"/>
    <n v="400"/>
    <m/>
    <n v="1"/>
    <x v="1"/>
    <x v="0"/>
    <x v="23"/>
  </r>
  <r>
    <x v="174"/>
    <n v="504871650"/>
    <n v="169040"/>
    <s v="04/CP/ECO/2019 - Acondicionamento, transporte, receÃ§Ã£o, triagem e expediÃ§Ã£o de resÃ­duos de embalagens, recolhidos seletivamente pela Ecoleziria."/>
    <d v="2019-06-18T12:26:05"/>
    <n v="3"/>
    <s v="PT;15;214;2453"/>
    <n v="340"/>
    <d v="2019-07-03T18:00:00"/>
    <n v="1"/>
    <x v="5"/>
    <x v="0"/>
    <x v="23"/>
  </r>
  <r>
    <x v="128"/>
    <n v="509364390"/>
    <n v="169041"/>
    <s v="A presente prestaÃ§Ã£o de serviÃ§os tem por objetivo a avaliaÃ§Ã£o e atualizaÃ§Ã£o da EstratÃ©gia Integrada de Desenvolvimento Territorial do Alentejo Central para o prÃ³ximo perÃ­odo de programaÃ§Ã£o 2021-2027. A revisitaÃ§Ã£o da EstratÃ©gia Integrada de Desenvolvimento Territorial produzida no Ã¢mbito do Portugal 2020 e do seu alinhamento com as orientaÃ§Ãµes comunitÃ¡rias, nacionais e regionais torna-se fundamental para a preparaÃ§Ã£o do prÃ³ximo perÃ­odo de programaÃ§Ã£o."/>
    <d v="2019-06-18T12:27:37"/>
    <n v="13"/>
    <s v="PT;8;95;293"/>
    <n v="340"/>
    <d v="2019-07-01T17:00:00"/>
    <n v="1"/>
    <x v="1"/>
    <x v="0"/>
    <x v="23"/>
  </r>
  <r>
    <x v="3"/>
    <n v="500051054"/>
    <n v="169043"/>
    <s v="Fornecimento e montagem de portas de entrada de funcionÃ¡rios nos edifÃ­cios municipais sitos na Rua Trigueiros Martel n.Âº 1, Almada e Largo dos Bombeiros VoluntÃ¡rios, 2 e 2A, Almada"/>
    <d v="2019-06-18T12:39:28"/>
    <n v="13"/>
    <s v="PT;16;236;2579"/>
    <n v="340"/>
    <d v="2019-06-24T19:00:00"/>
    <n v="1"/>
    <x v="1"/>
    <x v="0"/>
    <x v="23"/>
  </r>
  <r>
    <x v="63"/>
    <n v="508741823"/>
    <n v="169044"/>
    <s v="MÃ¡quina Dispensadora Medicamentos"/>
    <d v="2019-06-18T12:47:48"/>
    <n v="3"/>
    <s v="PT;14;205;2353"/>
    <n v="340"/>
    <d v="2019-07-03T23:59:00"/>
    <n v="1"/>
    <x v="0"/>
    <x v="0"/>
    <x v="23"/>
  </r>
  <r>
    <x v="109"/>
    <n v="506676056"/>
    <n v="169045"/>
    <s v="A empreitada reporta-se, no essencial, Ã  execuÃ§Ã£o de infraestruturas viÃ¡rias (ciclovia), sinalizaÃ§Ã£o, drenagem de Ã¡guas pluviais, bem como aplicaÃ§Ã£o de material vegetal e mobiliÃ¡rio urbano, envolvendo trabalhos de movimentos de terra, aplicaÃ§Ã£o de tout-venant, pavimentaÃ§Ãµes em misturas betuminosas, em calÃ§ada grossa e fina, ambos em cubos de vidraÃ§o, tudo de acordo com o preconizado nas peÃ§as escritas e desenhadas, sendo a Ã¡rea total de intervenÃ§Ã£o de ordem de 6870 m2"/>
    <d v="2019-06-18T12:52:00"/>
    <n v="3"/>
    <s v="PT;15;216;2456"/>
    <n v="340"/>
    <d v="2019-07-24T23:59:00"/>
    <n v="1"/>
    <x v="1"/>
    <x v="0"/>
    <x v="23"/>
  </r>
  <r>
    <x v="12"/>
    <n v="506187543"/>
    <n v="169047"/>
    <s v="Os trabalhos a realizar englobam a execuÃ§Ã£o de pavimentaÃ§Ãµes novas com massas betuminosas, respetivas bermas, valetas, e drenagem da via, incluindo outros trabalhos acessÃ³rios como substituiÃ§Ãµes de PHs, sinalizaÃ§Ã£o horizontal e vertical"/>
    <d v="2019-06-18T13:32:15"/>
    <n v="3"/>
    <s v="PT;16;241;2603"/>
    <n v="340"/>
    <d v="2019-07-04T23:59:00"/>
    <n v="1"/>
    <x v="1"/>
    <x v="0"/>
    <x v="23"/>
  </r>
  <r>
    <x v="4"/>
    <n v="506334562"/>
    <n v="169048"/>
    <s v="AquisiÃ§Ã£o de bens e serviÃ§os com vista Ã  implementaÃ§Ã£o de soluÃ§Ãµes acessÃ­veis de apoio aos visitantes no PatrimÃ³nio Cultural e Natural do Concelho de Pombal"/>
    <d v="2019-06-18T13:38:37"/>
    <n v="13"/>
    <s v="PT;11;157;1950"/>
    <n v="5"/>
    <d v="2019-06-27T23:59:00"/>
    <n v="1"/>
    <x v="1"/>
    <x v="0"/>
    <x v="23"/>
  </r>
  <r>
    <x v="114"/>
    <n v="505584760"/>
    <n v="169049"/>
    <s v="LocaÃ§Ã£o de equipamentos de som, luz e palcos para eventos, no imediato"/>
    <d v="2019-06-18T13:45:27"/>
    <n v="4"/>
    <s v="PT;1;1;232"/>
    <n v="360"/>
    <d v="2019-06-19T15:27:00"/>
    <n v="1"/>
    <x v="1"/>
    <x v="0"/>
    <x v="23"/>
  </r>
  <r>
    <x v="3"/>
    <n v="500051054"/>
    <n v="169050"/>
    <s v="A obra consiste na requalificaÃ§Ã£o do parque infantil com trÃªs espaÃ§os independentes. A requalificaÃ§Ã£o consiste na preparaÃ§Ã£o da base do pavimento, execuÃ§Ã£o do pavimento &quot;in situ&quot;e montagem dos equipamentos infantis conforme condiÃ§Ãµes tÃ©cnicas especiais."/>
    <d v="2019-06-18T13:56:07"/>
    <n v="13"/>
    <s v="PT;16;236;2582"/>
    <n v="5"/>
    <d v="2019-07-23T18:30:00"/>
    <n v="1"/>
    <x v="1"/>
    <x v="0"/>
    <x v="23"/>
  </r>
  <r>
    <x v="43"/>
    <n v="503035416"/>
    <n v="169051"/>
    <s v="AquisiÃ§Ã£o de ADENOSINA IV 3 MG/ML;2 ML SOL INJ"/>
    <d v="2019-06-18T14:13:36"/>
    <n v="1"/>
    <s v="PT;1;1;232"/>
    <n v="400"/>
    <d v="1970-01-01T17:00:00"/>
    <n v="1"/>
    <x v="0"/>
    <x v="0"/>
    <x v="23"/>
  </r>
  <r>
    <x v="82"/>
    <n v="680012907"/>
    <n v="169052"/>
    <s v="PrestaÃ§Ã£o de serviÃ§os de limpeza e desmataÃ§Ã£o"/>
    <d v="2019-06-18T14:18:04"/>
    <n v="13"/>
    <s v="PT;17;256;2808"/>
    <n v="360"/>
    <d v="2019-07-03T23:59:00"/>
    <n v="1"/>
    <x v="5"/>
    <x v="0"/>
    <x v="23"/>
  </r>
  <r>
    <x v="38"/>
    <n v="505309939"/>
    <n v="169053"/>
    <s v="AquisiÃ§Ã£o de serviÃ§os para apoio logÃ­stico Ã  realizaÃ§Ã£o de eventos no MunicÃ­pio"/>
    <d v="2019-06-18T14:33:50"/>
    <n v="13"/>
    <s v="PT;9;121;274"/>
    <n v="360"/>
    <d v="2019-06-24T16:30:00"/>
    <n v="1"/>
    <x v="1"/>
    <x v="0"/>
    <x v="23"/>
  </r>
  <r>
    <x v="9"/>
    <n v="506173968"/>
    <n v="169056"/>
    <s v="AquisiÃ§Ã£o de sete cartÃµes de dados mÃ³veis com plafond ilimitado para ligaÃ§Ã£o dos CDA do concelho , com IP fixo"/>
    <d v="2019-06-18T14:47:55"/>
    <n v="1"/>
    <s v="PT;1;1;232"/>
    <n v="360"/>
    <d v="2019-06-28T18:00:00"/>
    <n v="1"/>
    <x v="1"/>
    <x v="0"/>
    <x v="23"/>
  </r>
  <r>
    <x v="7"/>
    <n v="508666236"/>
    <n v="169057"/>
    <s v="AquisiÃ§Ã£o de licenciamento para as Firewalls dos Casinos e Sede, incluindo a tÃ­tulo acessÃ³rio, os serviÃ§os de manutenÃ§Ã£o e de suporte."/>
    <d v="2019-06-18T14:52:19"/>
    <n v="13"/>
    <s v="PT;1;1;232"/>
    <n v="360"/>
    <d v="2019-07-01T23:59:00"/>
    <n v="1"/>
    <x v="2"/>
    <x v="0"/>
    <x v="23"/>
  </r>
  <r>
    <x v="37"/>
    <n v="504293125"/>
    <n v="169058"/>
    <s v="Parque de Estacionamento de Apoio Ã s Unidades de SaÃºde de Odivelas"/>
    <d v="2019-06-18T15:11:45"/>
    <n v="3"/>
    <s v="PT;12;175;2097"/>
    <n v="360"/>
    <d v="2019-07-04T23:59:00"/>
    <n v="1"/>
    <x v="1"/>
    <x v="0"/>
    <x v="23"/>
  </r>
  <r>
    <x v="170"/>
    <n v="505991527"/>
    <n v="169062"/>
    <s v="Procedimento de Ajuste Direto para a PrestaÃ§Ã£o de ServiÃ§os de Medicina do Trabalho"/>
    <d v="2019-06-18T15:17:24"/>
    <n v="1"/>
    <s v="PT;3;27;501"/>
    <n v="360"/>
    <d v="2019-06-28T23:59:00"/>
    <n v="1"/>
    <x v="5"/>
    <x v="0"/>
    <x v="23"/>
  </r>
  <r>
    <x v="73"/>
    <n v="501112049"/>
    <n v="169063"/>
    <s v="AquisiÃ§Ã£o de ServiÃ§o para Consultadoria na Ãrea da Energia a EdifÃ­cios Municipais"/>
    <d v="2019-06-18T15:22:02"/>
    <n v="1"/>
    <s v="PT;1;1;232"/>
    <n v="400"/>
    <d v="2017-01-04T16:00:00"/>
    <n v="1"/>
    <x v="1"/>
    <x v="0"/>
    <x v="23"/>
  </r>
  <r>
    <x v="73"/>
    <n v="501112049"/>
    <n v="169064"/>
    <s v="Fornecimento de Energia ElÃ©trica"/>
    <d v="2019-06-18T15:23:17"/>
    <n v="1"/>
    <s v="PT;3;35;318"/>
    <n v="360"/>
    <d v="2019-06-24T17:00:00"/>
    <n v="1"/>
    <x v="1"/>
    <x v="0"/>
    <x v="23"/>
  </r>
  <r>
    <x v="39"/>
    <n v="680015019"/>
    <n v="169065"/>
    <s v="Concurso PÃºblico, para a aquisiÃ§Ã£o de merchandising para a atividade institucional dos SIMAS de Oeiras e Amadora e Clube da Ãgua."/>
    <d v="2019-06-18T15:26:28"/>
    <n v="3"/>
    <s v="PT;12;169;2057"/>
    <n v="360"/>
    <d v="2019-06-29T23:59:00"/>
    <n v="1"/>
    <x v="5"/>
    <x v="0"/>
    <x v="23"/>
  </r>
  <r>
    <x v="90"/>
    <n v="503541567"/>
    <n v="169066"/>
    <s v="Empreitada 182/GEBALIS/2019 Â¿ Bairro Armador, Avenida VergÃ­lio Ferreira - ReabilitaÃ§Ã£o fogos municipais"/>
    <d v="2019-06-18T15:27:10"/>
    <n v="13"/>
    <s v="PT;12;165;2007"/>
    <n v="340"/>
    <d v="2019-06-27T23:59:00"/>
    <n v="1"/>
    <x v="1"/>
    <x v="0"/>
    <x v="23"/>
  </r>
  <r>
    <x v="174"/>
    <n v="504871650"/>
    <n v="169069"/>
    <s v="10/AD/ECO/2019 - AquisiÃ§Ã£o de bens e serviÃ§os para manutenÃ§Ã£o e assistÃªncia tÃ©cnica das bÃ¡sculas da EcolezÃ­ria."/>
    <d v="2019-06-18T15:37:06"/>
    <n v="1"/>
    <s v="PT;15;214;2453"/>
    <n v="5"/>
    <d v="2019-07-03T18:00:00"/>
    <n v="1"/>
    <x v="5"/>
    <x v="0"/>
    <x v="23"/>
  </r>
  <r>
    <x v="37"/>
    <n v="504293125"/>
    <n v="169070"/>
    <s v="IntervenÃ§Ãµes Diversas em Passeios em Diversos Locais do Concelho - Ano 2019"/>
    <d v="2019-06-18T15:49:00"/>
    <n v="3"/>
    <s v="PT;12;175;172"/>
    <n v="360"/>
    <d v="2019-07-04T23:59:00"/>
    <n v="1"/>
    <x v="1"/>
    <x v="0"/>
    <x v="23"/>
  </r>
  <r>
    <x v="170"/>
    <n v="505991527"/>
    <n v="169071"/>
    <s v="Procedimento de Ajuste Direto para Abertura De Procedimento Para O Controlo De Pragas Nas Redes De Drenagem do Concelho"/>
    <d v="2019-06-18T15:49:53"/>
    <n v="1"/>
    <s v="PT;3;27;27"/>
    <n v="360"/>
    <d v="2019-06-28T23:59:00"/>
    <n v="1"/>
    <x v="5"/>
    <x v="0"/>
    <x v="23"/>
  </r>
  <r>
    <x v="89"/>
    <n v="511010435"/>
    <n v="169073"/>
    <s v="AquisiÃ§Ã£o: 9000 m de cabo LXHIOZ1 (cbe) 3x1x185/16 8,7/15(17,5)."/>
    <d v="2019-06-18T15:58:07"/>
    <n v="13"/>
    <s v="PT;21;321;1383"/>
    <n v="360"/>
    <d v="2019-07-01T22:00:00"/>
    <n v="1"/>
    <x v="2"/>
    <x v="0"/>
    <x v="23"/>
  </r>
  <r>
    <x v="97"/>
    <n v="508354617"/>
    <n v="169076"/>
    <s v="Acordo Quadro para a prestaÃ§Ã£o de serviÃ§os e fornecimento de consumiveis de higiene e limpeza"/>
    <d v="2019-06-18T16:22:26"/>
    <n v="5"/>
    <s v="PT;1;1;232"/>
    <n v="360"/>
    <d v="2019-10-20T23:59:00"/>
    <n v="1"/>
    <x v="1"/>
    <x v="0"/>
    <x v="23"/>
  </r>
  <r>
    <x v="2"/>
    <n v="503539473"/>
    <n v="169077"/>
    <s v="FORNECIMENTO E PLANTAÃ‡ÃƒO DE ESPÃ‰CIES VEGETAIS"/>
    <d v="2019-06-18T16:38:35"/>
    <n v="13"/>
    <s v="PT;9;111;1551"/>
    <n v="360"/>
    <d v="2019-06-24T23:59:00"/>
    <n v="1"/>
    <x v="1"/>
    <x v="0"/>
    <x v="23"/>
  </r>
  <r>
    <x v="11"/>
    <n v="506614913"/>
    <n v="169078"/>
    <s v="A obra consiste na substituiÃ§Ã£o das canalizaÃ§Ãµes de Ã¡guas e esgotos da cozinha e I.S., revestimentos cerÃ¢micos, equipamentos de cozinha e de I.S., carpintarias, instalaÃ§Ã£o elÃ©trica e pinturas."/>
    <d v="2019-06-18T16:50:17"/>
    <n v="3"/>
    <s v="PT;12;173;189"/>
    <n v="340"/>
    <d v="2019-07-11T23:59:00"/>
    <n v="1"/>
    <x v="1"/>
    <x v="0"/>
    <x v="23"/>
  </r>
  <r>
    <x v="43"/>
    <n v="503035416"/>
    <n v="169081"/>
    <s v="AquisiÃ§Ã£o de Formula Polimerica Baixo Teor Lipidico 300 gr pÃ³"/>
    <d v="2019-06-18T17:00:06"/>
    <n v="1"/>
    <s v="PT;1;1;232"/>
    <n v="5"/>
    <d v="2019-07-02T17:00:00"/>
    <n v="1"/>
    <x v="0"/>
    <x v="0"/>
    <x v="23"/>
  </r>
  <r>
    <x v="77"/>
    <n v="506730573"/>
    <n v="169083"/>
    <s v="AquisiÃ§Ã£o de serviÃ§os para obtenÃ§Ã£o de estudos geotÃ©cnicos"/>
    <d v="2019-06-18T17:09:32"/>
    <n v="1"/>
    <s v="PT;9;125;235"/>
    <n v="5"/>
    <d v="2019-07-05T15:00:00"/>
    <n v="1"/>
    <x v="1"/>
    <x v="0"/>
    <x v="23"/>
  </r>
  <r>
    <x v="51"/>
    <n v="506624200"/>
    <n v="169084"/>
    <s v="AquisiÃ§Ã£o de torniquetes e aluguer de software para piscina da Quinta da Paiva"/>
    <d v="2019-06-18T17:13:16"/>
    <n v="1"/>
    <s v="PT;7;86;1328"/>
    <n v="5"/>
    <d v="2019-06-23T17:00:00"/>
    <n v="1"/>
    <x v="1"/>
    <x v="0"/>
    <x v="23"/>
  </r>
  <r>
    <x v="3"/>
    <n v="500051054"/>
    <n v="169085"/>
    <s v="LocaÃ§Ã£o de Bancadas e Baias para as &quot;Marchas Populares de Almada 2019&quot;"/>
    <d v="2019-06-18T17:21:46"/>
    <n v="1"/>
    <s v="PT;1;1;232"/>
    <n v="340"/>
    <d v="2019-06-20T19:00:00"/>
    <n v="1"/>
    <x v="1"/>
    <x v="0"/>
    <x v="23"/>
  </r>
  <r>
    <x v="11"/>
    <n v="506614913"/>
    <n v="169086"/>
    <m/>
    <d v="2019-06-18T17:22:23"/>
    <n v="3"/>
    <s v="PT;1;1;232"/>
    <n v="400"/>
    <m/>
    <n v="1"/>
    <x v="1"/>
    <x v="0"/>
    <x v="23"/>
  </r>
  <r>
    <x v="128"/>
    <n v="509364390"/>
    <n v="169087"/>
    <m/>
    <d v="2019-06-18T17:30:00"/>
    <n v="13"/>
    <s v="PT;1;1;232"/>
    <n v="400"/>
    <m/>
    <n v="1"/>
    <x v="1"/>
    <x v="0"/>
    <x v="23"/>
  </r>
  <r>
    <x v="128"/>
    <n v="509364390"/>
    <n v="169088"/>
    <m/>
    <d v="2019-06-18T17:34:37"/>
    <n v="13"/>
    <s v="PT;1;1;232"/>
    <n v="400"/>
    <m/>
    <n v="1"/>
    <x v="1"/>
    <x v="0"/>
    <x v="23"/>
  </r>
  <r>
    <x v="92"/>
    <n v="512044040"/>
    <n v="169089"/>
    <s v="AquisiÃ§Ã£o de ServiÃ§os para PromoÃ§Ã£o Audiovisual atravÃ©s de ProduÃ§Ã£o DiÃ¡ria de TelevisÃ£o"/>
    <d v="2019-06-18T17:37:14"/>
    <n v="1"/>
    <s v="PT;20;299;145"/>
    <n v="360"/>
    <d v="2019-07-11T23:59:00"/>
    <n v="1"/>
    <x v="1"/>
    <x v="0"/>
    <x v="23"/>
  </r>
  <r>
    <x v="8"/>
    <n v="505187531"/>
    <n v="169090"/>
    <s v="Proc.Âº 683/DCOP/2019 - AQUISIÃ‡ÃƒO DE BENS PARA REPARAÃ‡ÃƒO POR ADMINISTRAÃ‡ÃƒO DIRETA DE COBERTURA EXTERIOR ARIM CASCAIS"/>
    <d v="2019-06-18T21:48:05"/>
    <n v="13"/>
    <s v="PT;12;164;1999"/>
    <n v="360"/>
    <d v="2019-06-27T23:59:00"/>
    <n v="1"/>
    <x v="1"/>
    <x v="0"/>
    <x v="23"/>
  </r>
  <r>
    <x v="11"/>
    <n v="506614913"/>
    <n v="169107"/>
    <s v="RemodelaÃ§Ã£o de edifÃ­cio existente, de trÃªs pisos, com o objetivo de adaptaÃ§Ã£o do mesmo para a instalaÃ§Ã£o do Centro de SaÃºde de Vialonga."/>
    <d v="2019-06-19T08:28:56"/>
    <n v="3"/>
    <s v="PT;12;173;2085"/>
    <n v="340"/>
    <d v="2019-07-12T23:59:00"/>
    <n v="1"/>
    <x v="1"/>
    <x v="0"/>
    <x v="23"/>
  </r>
  <r>
    <x v="4"/>
    <n v="506334562"/>
    <n v="169108"/>
    <s v="AquisiÃ§Ã£o de Maquete Interativa para o Centro Interpretativo Explore SicÃ³"/>
    <d v="2019-06-19T08:42:17"/>
    <n v="3"/>
    <s v="PT;11;157;1951"/>
    <n v="360"/>
    <d v="2019-07-10T17:00:00"/>
    <n v="1"/>
    <x v="1"/>
    <x v="0"/>
    <x v="23"/>
  </r>
  <r>
    <x v="37"/>
    <n v="504293125"/>
    <n v="169109"/>
    <s v="AquisiÃ§Ã£o de um VeÃ­culo Pesado Novo, de Passageiros (autocarro), Adaptado a Passageiros de Mobilidade Reduzida, com LotaÃ§Ã£o de 17 (dezassete) Lugares + Motorista + Tripulante"/>
    <d v="2019-06-19T08:48:05"/>
    <n v="3"/>
    <s v="PT;12;175;172"/>
    <n v="340"/>
    <d v="2019-06-28T23:59:00"/>
    <n v="1"/>
    <x v="1"/>
    <x v="0"/>
    <x v="23"/>
  </r>
  <r>
    <x v="73"/>
    <n v="501112049"/>
    <n v="169111"/>
    <s v="AquisiÃ§Ã£o de ServiÃ§os Externos de Medicina de Trabalho e Enfermagem"/>
    <d v="2019-06-19T09:39:46"/>
    <n v="13"/>
    <s v="PT;3;35;549"/>
    <n v="5"/>
    <d v="2019-06-28T16:00:00"/>
    <n v="1"/>
    <x v="1"/>
    <x v="0"/>
    <x v="23"/>
  </r>
  <r>
    <x v="73"/>
    <n v="501112049"/>
    <n v="169112"/>
    <m/>
    <d v="2019-06-19T09:41:45"/>
    <n v="13"/>
    <s v="PT;1;1;232"/>
    <n v="400"/>
    <m/>
    <n v="1"/>
    <x v="1"/>
    <x v="0"/>
    <x v="23"/>
  </r>
  <r>
    <x v="19"/>
    <n v="507396081"/>
    <n v="169113"/>
    <s v="CPREV007.DGE.2019 Fornecimento Continuo da seguinte madeira: Vigas Lameladas Tratadas, Viga Tratada Silvestre, Viga Tratada Pinho"/>
    <d v="2019-06-19T09:45:50"/>
    <n v="13"/>
    <s v="PT;12;164;1996"/>
    <n v="360"/>
    <d v="2019-06-27T23:59:00"/>
    <n v="1"/>
    <x v="1"/>
    <x v="0"/>
    <x v="23"/>
  </r>
  <r>
    <x v="80"/>
    <n v="505932512"/>
    <n v="169114"/>
    <s v="Concurso PÃºblico para aquisiÃ§Ã£o de uma Viatura Pesada de Recolha de ResÃ­duos SÃ³lidos Urbanos com Grua"/>
    <d v="2019-06-19T09:46:08"/>
    <n v="3"/>
    <s v="PT;9;113;234"/>
    <n v="360"/>
    <d v="2019-07-06T23:59:00"/>
    <n v="1"/>
    <x v="1"/>
    <x v="0"/>
    <x v="23"/>
  </r>
  <r>
    <x v="69"/>
    <n v="506821480"/>
    <n v="169115"/>
    <s v="RequalificaÃ§Ã£o e RefuncionalizaÃ§Ã£o da Escola BÃ¡sica, Jardim de InfÃ¢ncia e EspaÃ§os Exteriores de Vila Nova da Rainha"/>
    <d v="2019-06-19T09:53:20"/>
    <n v="3"/>
    <s v="PT;12;162;1987"/>
    <n v="340"/>
    <d v="2019-08-14T23:59:00"/>
    <n v="1"/>
    <x v="1"/>
    <x v="0"/>
    <x v="23"/>
  </r>
  <r>
    <x v="118"/>
    <n v="680001069"/>
    <n v="169116"/>
    <m/>
    <d v="2019-06-19T10:44:50"/>
    <n v="1"/>
    <s v="PT;1;1;232"/>
    <n v="1"/>
    <m/>
    <n v="1"/>
    <x v="1"/>
    <x v="0"/>
    <x v="23"/>
  </r>
  <r>
    <x v="130"/>
    <n v="504821369"/>
    <n v="169117"/>
    <s v="AquisiÃ§Ã£o de serviÃ§os de manutenÃ§Ã£o da rede primÃ¡ria de faixas de gestÃ£o de combustÃ­vel dos concelhos de Aljezur, Lagos e Vila do Bispo"/>
    <d v="2019-06-19T10:46:26"/>
    <n v="5"/>
    <s v="PT;9;117;72"/>
    <n v="360"/>
    <d v="2019-09-23T17:00:00"/>
    <n v="1"/>
    <x v="1"/>
    <x v="0"/>
    <x v="23"/>
  </r>
  <r>
    <x v="9"/>
    <n v="506173968"/>
    <n v="169118"/>
    <s v="ServiÃ§os de aluguer, transporte e assistÃªncia TÃ©cnica de quatro mÃ³dulos amplos com ar condicionado e catorze equipamentos sanitÃ¡rios com lava mÃ£os incluindo sanitÃ¡rio de mobilidade reduzida"/>
    <d v="2019-06-19T10:47:21"/>
    <n v="13"/>
    <s v="PT;1;1;232"/>
    <n v="360"/>
    <d v="2019-06-28T18:00:00"/>
    <n v="1"/>
    <x v="1"/>
    <x v="0"/>
    <x v="23"/>
  </r>
  <r>
    <x v="97"/>
    <n v="508354617"/>
    <n v="169119"/>
    <s v="ServiÃ§os de cartografia"/>
    <d v="2019-06-19T10:58:20"/>
    <n v="3"/>
    <s v="PT;1;1;232"/>
    <n v="360"/>
    <d v="2019-07-18T23:59:00"/>
    <n v="1"/>
    <x v="1"/>
    <x v="0"/>
    <x v="23"/>
  </r>
  <r>
    <x v="11"/>
    <n v="506614913"/>
    <n v="169120"/>
    <s v="A obra consiste na substituiÃ§Ã£o de peitoris, janelas, marquises, portas de varanda e estores."/>
    <d v="2019-06-19T10:59:21"/>
    <n v="3"/>
    <s v="PT;12;173;2086"/>
    <n v="360"/>
    <d v="2019-07-04T23:59:00"/>
    <n v="1"/>
    <x v="1"/>
    <x v="0"/>
    <x v="23"/>
  </r>
  <r>
    <x v="132"/>
    <n v="507023129"/>
    <n v="169123"/>
    <s v="AquisiÃ§Ã£o de ServiÃ§os, ao abrigo do Acordo Quadro NÂº 19/002/CA/AQ, de ProspeÃ§Ã£o GeolÃ³gico-GeotÃ©cnica - Lote 4, EdifÃ­cios 4A e 4B - HabitaÃ§Ã£o Renda AcessÃ­vel - Pra PÃºblico - Entrecampos - Loteamento das ForÃ§as Armadas"/>
    <d v="2019-06-19T11:19:21"/>
    <n v="13"/>
    <s v="PT;12;165;2013"/>
    <n v="360"/>
    <d v="2019-06-28T17:00:00"/>
    <n v="1"/>
    <x v="2"/>
    <x v="0"/>
    <x v="23"/>
  </r>
  <r>
    <x v="3"/>
    <n v="500051054"/>
    <n v="169124"/>
    <m/>
    <d v="2019-06-19T11:24:27"/>
    <n v="13"/>
    <s v="PT;1;1;232"/>
    <n v="400"/>
    <m/>
    <n v="1"/>
    <x v="1"/>
    <x v="0"/>
    <x v="23"/>
  </r>
  <r>
    <x v="78"/>
    <n v="506792382"/>
    <n v="169126"/>
    <s v="AquisiÃ§Ã£o de refeiÃ§Ãµes escolares (almoÃ§os e lanches da tarde), para o ano letivo 2019/2020, ao abrigo do Lote 5 do Acordo Quadro para Fornecimento de RefeiÃ§Ãµes Escolares, celebrado pela CIM"/>
    <d v="2019-06-19T11:43:04"/>
    <n v="13"/>
    <s v="PT;2;13;258"/>
    <n v="5"/>
    <d v="2019-06-28T23:59:00"/>
    <n v="1"/>
    <x v="1"/>
    <x v="0"/>
    <x v="23"/>
  </r>
  <r>
    <x v="137"/>
    <n v="506818829"/>
    <n v="169128"/>
    <s v="AquisiÃ§Ã£o de bens para execuÃ§Ã£o do Projeto &quot;RecuperaÃ§Ã£o das Infraestruturas das Praias Fluviais Afetadas pelos IncÃªndios&quot;"/>
    <d v="2019-06-19T11:51:33"/>
    <n v="1"/>
    <s v="PT;7;88;264"/>
    <n v="360"/>
    <d v="2019-06-27T23:59:00"/>
    <n v="1"/>
    <x v="1"/>
    <x v="0"/>
    <x v="23"/>
  </r>
  <r>
    <x v="27"/>
    <n v="506722422"/>
    <n v="169129"/>
    <s v="AquisiÃ§Ã£o de ServiÃ§os de Arqueologia - PaÃ§os do Concelho"/>
    <d v="2019-06-19T11:57:08"/>
    <n v="13"/>
    <s v="PT;15;220;2478"/>
    <n v="5"/>
    <d v="2019-06-25T23:59:00"/>
    <n v="1"/>
    <x v="1"/>
    <x v="0"/>
    <x v="23"/>
  </r>
  <r>
    <x v="74"/>
    <n v="502177080"/>
    <n v="169130"/>
    <s v="Campanha SensibilizaÃ§Ã£o &quot;Dou Valor&quot;"/>
    <d v="2019-06-19T12:02:22"/>
    <n v="1"/>
    <s v="PT;12;168;195"/>
    <n v="360"/>
    <d v="2019-06-24T17:00:00"/>
    <n v="1"/>
    <x v="1"/>
    <x v="0"/>
    <x v="23"/>
  </r>
  <r>
    <x v="4"/>
    <n v="506334562"/>
    <n v="169131"/>
    <s v="InstalaÃ§Ãµes elÃ©tricas de apoio Ã s festas do Bodo 2019."/>
    <d v="2019-06-19T12:03:46"/>
    <n v="13"/>
    <s v="PT;11;157;1950"/>
    <n v="360"/>
    <d v="2019-06-24T23:59:00"/>
    <n v="1"/>
    <x v="1"/>
    <x v="0"/>
    <x v="23"/>
  </r>
  <r>
    <x v="155"/>
    <n v="504547313"/>
    <n v="169132"/>
    <m/>
    <d v="2019-06-19T12:47:49"/>
    <n v="3"/>
    <s v="PT;1;1;232"/>
    <n v="400"/>
    <m/>
    <n v="1"/>
    <x v="2"/>
    <x v="0"/>
    <x v="23"/>
  </r>
  <r>
    <x v="19"/>
    <n v="507396081"/>
    <n v="169133"/>
    <s v="CPUB007.FIE.2019 AquisiÃ§Ã£o de uma Viatura de 26Ton para Recolha de RSU com Grua e Bastidor de Lavagem."/>
    <d v="2019-06-19T12:55:47"/>
    <n v="3"/>
    <s v="PT;12;164;1996"/>
    <n v="360"/>
    <d v="2019-07-23T23:59:00"/>
    <n v="1"/>
    <x v="1"/>
    <x v="0"/>
    <x v="23"/>
  </r>
  <r>
    <x v="9"/>
    <n v="506173968"/>
    <n v="169134"/>
    <s v="serviÃ§o de inserÃ§Ã£o de publicidade no jornal correio da manhÃ£ para divulgaÃ§Ã£o de iniciativas culturais do municipio"/>
    <d v="2019-06-19T12:58:17"/>
    <n v="1"/>
    <s v="PT;1;1;232"/>
    <n v="360"/>
    <d v="2019-06-25T18:00:00"/>
    <n v="1"/>
    <x v="1"/>
    <x v="0"/>
    <x v="23"/>
  </r>
  <r>
    <x v="132"/>
    <n v="507023129"/>
    <n v="169135"/>
    <s v="AquisiÃ§Ã£o de ServiÃ§os de Software Transversal Ã s Ãreas de Arquitetura e Engenharia"/>
    <d v="2019-06-19T13:23:45"/>
    <n v="13"/>
    <s v="PT;12;165;2021"/>
    <n v="360"/>
    <d v="2019-06-28T17:00:00"/>
    <n v="1"/>
    <x v="2"/>
    <x v="0"/>
    <x v="23"/>
  </r>
  <r>
    <x v="21"/>
    <n v="506609553"/>
    <n v="169136"/>
    <s v="ImplementaÃ§Ã£o / RealizaÃ§Ã£o de pagamentos via multibanco"/>
    <d v="2019-06-19T13:49:20"/>
    <n v="1"/>
    <s v="PT;8;101;1519"/>
    <n v="5"/>
    <d v="2019-06-25T23:59:00"/>
    <n v="1"/>
    <x v="1"/>
    <x v="0"/>
    <x v="23"/>
  </r>
  <r>
    <x v="13"/>
    <n v="501294104"/>
    <n v="169137"/>
    <s v="ALUGUER DE AUTOCARROS PARA SERVIÃ‡O DE VAIVÃ‰M NAS PRAIAS DA FIGUEIRINHA E CREIRO, Ã‰POCA BALNEAR 2019."/>
    <d v="2019-06-19T14:04:02"/>
    <n v="13"/>
    <s v="PT;16;245;2623"/>
    <n v="5"/>
    <d v="2019-06-24T23:59:00"/>
    <n v="1"/>
    <x v="1"/>
    <x v="0"/>
    <x v="23"/>
  </r>
  <r>
    <x v="17"/>
    <n v="505456010"/>
    <n v="169138"/>
    <s v="A obra tem como objetivo a reparaÃ§Ã£o e requalificaÃ§Ã£o dos arruamentos referidos e respetivas zonas envolventes como sejam os estacionamentos e passeios, com necessidade de modernizaÃ§Ã£o ou melhoria das condiÃ§Ãµes de utilizaÃ§Ã£o."/>
    <d v="2019-06-19T14:14:37"/>
    <n v="3"/>
    <s v="PT;12;174;2094"/>
    <n v="360"/>
    <d v="2019-07-18T23:59:00"/>
    <n v="1"/>
    <x v="1"/>
    <x v="0"/>
    <x v="23"/>
  </r>
  <r>
    <x v="4"/>
    <n v="506334562"/>
    <n v="169139"/>
    <s v="AquisiÃ§Ã£o de equipamento ativo para ligaÃ§Ã£o em rede do edifÃ­cio Casa Agorreta (Loja do CidadÃ£o de Pombal)."/>
    <d v="2019-06-19T14:33:19"/>
    <n v="13"/>
    <s v="PT;11;157;1950"/>
    <n v="360"/>
    <d v="2019-06-29T23:59:00"/>
    <n v="1"/>
    <x v="1"/>
    <x v="0"/>
    <x v="23"/>
  </r>
  <r>
    <x v="118"/>
    <n v="680001069"/>
    <n v="169140"/>
    <m/>
    <d v="2019-06-19T15:00:26"/>
    <n v="1"/>
    <s v="PT;1;1;232"/>
    <n v="1"/>
    <m/>
    <n v="1"/>
    <x v="1"/>
    <x v="0"/>
    <x v="23"/>
  </r>
  <r>
    <x v="74"/>
    <n v="502177080"/>
    <n v="169141"/>
    <s v="RefeiÃ§Ãµes Escolares para os Estabelecimentos de Ensino do 1.Âº Ciclo e PrÃ©-Escolar do Concelho de Mafra e para a Creche Municipal de Mafra."/>
    <d v="2019-06-19T15:24:17"/>
    <n v="3"/>
    <s v="PT;12;168;195"/>
    <n v="5"/>
    <d v="2019-07-19T17:00:00"/>
    <n v="1"/>
    <x v="1"/>
    <x v="0"/>
    <x v="23"/>
  </r>
  <r>
    <x v="27"/>
    <n v="506722422"/>
    <n v="169142"/>
    <s v="AquisiÃ§Ã£o de VestuÃ¡rio de Trabalho"/>
    <d v="2019-06-19T15:24:45"/>
    <n v="13"/>
    <s v="PT;15;220;200"/>
    <n v="340"/>
    <d v="2019-06-25T23:59:00"/>
    <n v="1"/>
    <x v="1"/>
    <x v="0"/>
    <x v="23"/>
  </r>
  <r>
    <x v="12"/>
    <n v="506187543"/>
    <n v="169143"/>
    <s v="A empreitada tem por objetivo a conclusÃ£o das obras de urbanizaÃ§Ã£o do Loteamento Urbano sito em Vale Flores, Pinhal Novo, nas Ã¡reas envolventes Ã  Praceta do Limpador de MÃ¡quinas e do Auxiliar de Trens, incluindo trabalhos ao nÃ­vel da rede elÃ©trica, rede de rega, telefones, abastecimento de Ã¡gua, pavimentos e saneamento."/>
    <d v="2019-06-19T15:27:15"/>
    <n v="3"/>
    <s v="PT;16;241;2601"/>
    <n v="340"/>
    <d v="2019-07-19T23:59:00"/>
    <n v="1"/>
    <x v="1"/>
    <x v="0"/>
    <x v="23"/>
  </r>
  <r>
    <x v="75"/>
    <n v="512096481"/>
    <n v="169144"/>
    <m/>
    <d v="2019-06-19T15:42:33"/>
    <n v="3"/>
    <s v="PT;1;1;232"/>
    <n v="400"/>
    <m/>
    <n v="1"/>
    <x v="1"/>
    <x v="0"/>
    <x v="23"/>
  </r>
  <r>
    <x v="75"/>
    <n v="512096481"/>
    <n v="169145"/>
    <m/>
    <d v="2019-06-19T15:54:02"/>
    <n v="3"/>
    <s v="PT;1;1;232"/>
    <n v="400"/>
    <m/>
    <n v="1"/>
    <x v="1"/>
    <x v="0"/>
    <x v="23"/>
  </r>
  <r>
    <x v="17"/>
    <n v="505456010"/>
    <n v="169146"/>
    <s v="AtualizaÃ§Ã£o da aplicaÃ§Ã£o - GestÃ£o de Matriculas &quot; INOVAR +&quot;, suporte e formaÃ§Ã£o aos utilizadores"/>
    <d v="2019-06-19T16:09:31"/>
    <n v="1"/>
    <s v="PT;12;174;223"/>
    <n v="360"/>
    <d v="2019-06-21T23:59:00"/>
    <n v="1"/>
    <x v="1"/>
    <x v="0"/>
    <x v="23"/>
  </r>
  <r>
    <x v="1"/>
    <n v="506673626"/>
    <n v="169147"/>
    <s v="AquisiÃ§Ã£o de projeto de execuÃ§Ã£o da requalificaÃ§Ã£o da Caldeira do Moinho Grande"/>
    <d v="2019-06-19T16:17:28"/>
    <n v="13"/>
    <s v="PT;16;237;31"/>
    <n v="5"/>
    <d v="2019-06-26T23:59:00"/>
    <n v="1"/>
    <x v="1"/>
    <x v="0"/>
    <x v="23"/>
  </r>
  <r>
    <x v="9"/>
    <n v="506173968"/>
    <n v="169148"/>
    <s v="IntervenÃ§Ãµes Diversas nas Escolas BÃ¡sicas do 1Âº Ciclo do Concelho"/>
    <d v="2019-06-19T16:23:38"/>
    <n v="13"/>
    <s v="PT;16;243;2615"/>
    <n v="340"/>
    <d v="2019-06-26T17:30:00"/>
    <n v="1"/>
    <x v="1"/>
    <x v="0"/>
    <x v="23"/>
  </r>
  <r>
    <x v="33"/>
    <n v="505170876"/>
    <n v="169149"/>
    <s v="Tem como objetivos: a renovaÃ§Ã£o da Ã¡rea ocupada pelo Clube EsperanÃ§a de Lagos e respetivo parque de campismo para estacionamento automÃ³vel enterrado e estabelecimento hoteleiro, comÃ©rcio, serviÃ§os, habitaÃ§Ã£o e animaÃ§Ã£o cultural; a construÃ§Ã£o de uma rotunda que organize e distribua o trÃ¢nsito automÃ³vel na Avenida das Comunidades Portuguesas, Largo de Santa Maria, Convento da Trindade, Rua dos Bombeiros VoluntÃ¡rios e Iberlagos; a recuperaÃ§Ã£o e reconversÃ£o do Convento da Trindade para unidade hoteleira de luxo; a deslocalizaÃ§Ã£o das instalaÃ§Ãµes dos Bombeiros VoluntÃ¡rios; a definiÃ§Ã£o de um traÃ§ado viÃ¡rio que sirva corretamente toda a Ã¡rea em estudo; a salvaguarda, recuperaÃ§Ã£o e qualificaÃ§Ã£o como Ãrea Verde de Recreio e Lazer a integrar na Estrutura EcolÃ³gica Urbana do Parque de Campismo da Trindade."/>
    <d v="2019-06-19T16:33:51"/>
    <n v="3"/>
    <s v="PT;9;117;1575"/>
    <n v="360"/>
    <d v="2019-07-19T17:00:00"/>
    <n v="1"/>
    <x v="1"/>
    <x v="0"/>
    <x v="23"/>
  </r>
  <r>
    <x v="113"/>
    <n v="506556590"/>
    <n v="169150"/>
    <s v="PrestaÃ§Ã£o de ServiÃ§os para ManutenÃ§Ã£o PeriÃ³dica e AssistÃªncia TÃ©cnica de Elevadores e Plataformas ElevatÃ³rias"/>
    <d v="2019-06-19T16:37:33"/>
    <n v="13"/>
    <s v="PT;8;99;1497"/>
    <n v="360"/>
    <d v="2019-06-28T23:59:00"/>
    <n v="1"/>
    <x v="1"/>
    <x v="0"/>
    <x v="23"/>
  </r>
  <r>
    <x v="99"/>
    <n v="510089224"/>
    <n v="169151"/>
    <s v="DAP 2019.0101 - Fornecimento e montagem de diverso material para recuperaÃ§Ã£o de anomalias no sistema de Ã¡guas quentes dos balneÃ¡rios do EstÃ¡dio de Honra, Zona de Crioterapia, Hidromassagem e Banho Turco, BalneÃ¡rios de apoio ao CAR Atletismo e campos nÂº 2, 3 4 e 5"/>
    <d v="2019-06-19T16:52:12"/>
    <n v="13"/>
    <s v="PT;12;169;2055"/>
    <n v="360"/>
    <d v="2019-06-25T23:59:00"/>
    <n v="1"/>
    <x v="2"/>
    <x v="0"/>
    <x v="23"/>
  </r>
  <r>
    <x v="12"/>
    <n v="506187543"/>
    <n v="169153"/>
    <s v="AssistÃªncia tÃ©cnica aos sistemas semafÃ³ricos no Concelho de Palmela"/>
    <d v="2019-06-19T17:08:36"/>
    <n v="1"/>
    <s v="PT;16;241;132"/>
    <n v="360"/>
    <d v="2019-06-25T23:59:00"/>
    <n v="1"/>
    <x v="1"/>
    <x v="0"/>
    <x v="23"/>
  </r>
  <r>
    <x v="113"/>
    <n v="506556590"/>
    <n v="169155"/>
    <s v="PrestaÃ§Ã£o de ServiÃ§os para Recolha, Transporte, EliminaÃ§Ã£o e Encaminhamento a Destino Final dos ResÃ­duos Produzidos na ETAR de Estremoz"/>
    <d v="2019-06-19T17:27:31"/>
    <n v="13"/>
    <s v="PT;8;99;1497"/>
    <n v="360"/>
    <d v="2019-06-26T23:59:00"/>
    <n v="1"/>
    <x v="1"/>
    <x v="0"/>
    <x v="23"/>
  </r>
  <r>
    <x v="1"/>
    <n v="506673626"/>
    <n v="169156"/>
    <s v="AquisiÃ§Ã£o e instalaÃ§Ã£o de equipamentos de ar condicionado"/>
    <d v="2019-06-19T17:32:38"/>
    <n v="1"/>
    <s v="PT;16;237;31"/>
    <n v="360"/>
    <d v="2019-06-24T23:59:00"/>
    <n v="1"/>
    <x v="1"/>
    <x v="0"/>
    <x v="23"/>
  </r>
  <r>
    <x v="99"/>
    <n v="510089224"/>
    <n v="169157"/>
    <s v="DAP 2019.0102 - Fornecimento de serviÃ§os para diversos trabalhos recuperaÃ§Ã£o e melhoramento dos sistemas de rega do CDNJ"/>
    <d v="2019-06-19T17:37:04"/>
    <n v="13"/>
    <s v="PT;12;169;2055"/>
    <n v="360"/>
    <d v="2019-06-25T23:59:00"/>
    <n v="1"/>
    <x v="2"/>
    <x v="0"/>
    <x v="23"/>
  </r>
  <r>
    <x v="128"/>
    <n v="509364390"/>
    <n v="169167"/>
    <m/>
    <d v="2019-06-20T21:17:32"/>
    <n v="9"/>
    <s v="PT;1;1;232"/>
    <n v="1"/>
    <m/>
    <n v="1"/>
    <x v="1"/>
    <x v="0"/>
    <x v="23"/>
  </r>
  <r>
    <x v="53"/>
    <n v="504884620"/>
    <n v="169168"/>
    <s v="AquisiÃ§Ã£o de ServiÃ§os de RemoÃ§Ã£o de Lixo de HabitaÃ§Ã£o"/>
    <d v="2019-06-21T09:18:10"/>
    <n v="1"/>
    <s v="PT;3;27;27"/>
    <n v="360"/>
    <d v="2019-06-27T17:00:00"/>
    <n v="1"/>
    <x v="1"/>
    <x v="0"/>
    <x v="23"/>
  </r>
  <r>
    <x v="108"/>
    <n v="506617599"/>
    <n v="169169"/>
    <s v="Dotar as escolas do concelho de Esposende com sistemas de seguranÃ§a de combate a incÃªndios"/>
    <d v="2019-06-21T09:21:07"/>
    <n v="13"/>
    <s v="PT;4;43;702"/>
    <n v="340"/>
    <d v="2019-07-05T23:59:00"/>
    <n v="1"/>
    <x v="1"/>
    <x v="0"/>
    <x v="23"/>
  </r>
  <r>
    <x v="90"/>
    <n v="503541567"/>
    <n v="169170"/>
    <s v="Empreitada 179/GEBALIS/2019 Â¿ Bairro Quinta Ourives, Rua Dr. Manuel EspÃ­rito Santo Lote G - 4Âº E (T2) e Lote H Â¿ 4Âº C (T2) e 7Âº B (T2) - ReabilitaÃ§Ã£o fogos municipais"/>
    <d v="2019-06-21T09:30:57"/>
    <n v="13"/>
    <s v="PT;12;165;2001"/>
    <n v="340"/>
    <d v="2019-07-01T23:59:00"/>
    <n v="1"/>
    <x v="1"/>
    <x v="0"/>
    <x v="23"/>
  </r>
  <r>
    <x v="19"/>
    <n v="507396081"/>
    <n v="169171"/>
    <m/>
    <d v="2019-06-21T09:52:02"/>
    <n v="13"/>
    <s v="PT;1;1;232"/>
    <n v="400"/>
    <m/>
    <n v="1"/>
    <x v="1"/>
    <x v="0"/>
    <x v="23"/>
  </r>
  <r>
    <x v="12"/>
    <n v="506187543"/>
    <n v="169172"/>
    <s v="Fornecimento de energia elÃ©trica em regime de mercado livre - BTE, BTN E MT"/>
    <d v="2019-06-21T09:53:32"/>
    <n v="3"/>
    <s v="PT;1;1;232"/>
    <n v="340"/>
    <d v="2019-07-21T23:59:00"/>
    <n v="1"/>
    <x v="1"/>
    <x v="0"/>
    <x v="23"/>
  </r>
  <r>
    <x v="90"/>
    <n v="503541567"/>
    <n v="169173"/>
    <s v="Empreitada 175/GEBALIS/2019 Â¿ Bairro Quinta Ourives, Rua Celestino Alves Lote A - RC D (T1) / 1ÂºD(T1) / 3ÂºD (T1) ReabilitaÃ§Ã£o fogos municipais"/>
    <d v="2019-06-21T10:09:31"/>
    <n v="13"/>
    <s v="PT;12;165;2002"/>
    <n v="340"/>
    <d v="2019-07-01T23:59:00"/>
    <n v="1"/>
    <x v="1"/>
    <x v="0"/>
    <x v="23"/>
  </r>
  <r>
    <x v="62"/>
    <n v="505985217"/>
    <n v="169174"/>
    <s v="AquisiÃ§Ã£o de mobiliÃ¡rio escolar para apetrechamento da Escola SecundÃ¡ria de Vizela."/>
    <d v="2019-06-21T10:23:41"/>
    <n v="3"/>
    <s v="PT;4;51;900"/>
    <n v="340"/>
    <d v="2019-06-28T00:00:00"/>
    <n v="1"/>
    <x v="1"/>
    <x v="0"/>
    <x v="23"/>
  </r>
  <r>
    <x v="50"/>
    <n v="500192855"/>
    <n v="169175"/>
    <s v="Empreitada de AquisiÃ§Ã£o e InstalaÃ§Ã£o do Sistema AutomÃ¡tico de DeteÃ§Ã£o de IncÃªndio nas estaÃ§Ãµes de Alto dos Moinhos, Laranjeiras, PraÃ§a de Espanha e Avenida, da linha azul do Metropolitano de Lisboa, E.P.E."/>
    <d v="2019-06-21T10:28:00"/>
    <n v="3"/>
    <s v="PT;12;165;75"/>
    <n v="340"/>
    <d v="2019-07-24T23:59:00"/>
    <n v="1"/>
    <x v="3"/>
    <x v="0"/>
    <x v="23"/>
  </r>
  <r>
    <x v="7"/>
    <n v="508666236"/>
    <n v="169176"/>
    <s v="Fornecimento de frutas e legumes frescos Ã  Escola de Hotelaria e Turismo do Douro-Lamego da rede escolar do Turismo de Portugal, I.P."/>
    <d v="2019-06-21T10:29:53"/>
    <n v="13"/>
    <s v="PT;19;278;3094"/>
    <n v="360"/>
    <d v="2019-07-01T23:50:00"/>
    <n v="1"/>
    <x v="2"/>
    <x v="0"/>
    <x v="23"/>
  </r>
  <r>
    <x v="70"/>
    <n v="506791220"/>
    <n v="169177"/>
    <s v="SeleÃ§Ã£o do operador de centro de receÃ§Ã£o e tratamento de veÃ­culos em fim de vida"/>
    <d v="2019-06-21T10:32:14"/>
    <n v="13"/>
    <s v="PT;16;239;78"/>
    <n v="360"/>
    <d v="2019-06-28T23:59:00"/>
    <n v="1"/>
    <x v="1"/>
    <x v="0"/>
    <x v="23"/>
  </r>
  <r>
    <x v="90"/>
    <n v="503541567"/>
    <n v="169178"/>
    <s v="Empreitada 170/GEBALIS/2019 Â¿ Bairro Quinta dos Ourives,Lotes 23 e 24 - ReabilitaÃ§Ã£o fogos municipais"/>
    <d v="2019-06-21T10:35:11"/>
    <n v="13"/>
    <s v="PT;12;165;2002"/>
    <n v="340"/>
    <d v="2019-07-01T23:59:00"/>
    <n v="1"/>
    <x v="1"/>
    <x v="0"/>
    <x v="23"/>
  </r>
  <r>
    <x v="127"/>
    <n v="680015574"/>
    <n v="169179"/>
    <s v="AquisiÃ§Ã£o de ServiÃ§os de VigilÃ¢ncia Humana para os ServiÃ§os Municipalizados de Transportes Colectivos do Barreiro - 09/2019"/>
    <d v="2019-06-21T10:55:12"/>
    <n v="1"/>
    <s v="PT;16;237;2585"/>
    <n v="5"/>
    <d v="2019-06-27T23:59:00"/>
    <n v="1"/>
    <x v="3"/>
    <x v="0"/>
    <x v="23"/>
  </r>
  <r>
    <x v="47"/>
    <n v="512042659"/>
    <n v="169180"/>
    <s v="Consulta PrÃ©via para PrestaÃ§Ã£o de ServiÃ§os de ElaboraÃ§Ã£o do Plano EstratÃ©gico de Marketing Territorial - Turismo para o MunicÃ­pio de Nordeste"/>
    <d v="2019-06-21T11:19:44"/>
    <n v="13"/>
    <s v="PT;20;312;3402"/>
    <n v="340"/>
    <d v="2019-07-04T23:59:00"/>
    <n v="1"/>
    <x v="1"/>
    <x v="0"/>
    <x v="23"/>
  </r>
  <r>
    <x v="34"/>
    <n v="508069645"/>
    <n v="169181"/>
    <s v="PE_19075_ESP - PRESTAÃ‡ÃƒO DE SERVIÃ‡OS DE MANUTENÃ‡ÃƒO COMPLETA Ã€S INSTALAÃ‡Ã•ES DE ELEVAÃ‡ÃƒO EM EDIFÃCIOS ESCOLARES DO PATRIMÃ“NIO DA PARQUE ESCOLAR - LOTE NORTE, AO ABRIGO DO ACORDO QUADRO N.Âº 15.24.008, CELEBRADO COM A ESPAP - ENTIDADE DE SERVIÃ‡OS PARTILHADOS DA ADMINISTRAÃ‡ÃƒO PÃšBLICA, I.P."/>
    <d v="2019-06-21T11:33:36"/>
    <n v="3"/>
    <m/>
    <n v="360"/>
    <d v="2019-07-03T17:00:00"/>
    <n v="1"/>
    <x v="6"/>
    <x v="0"/>
    <x v="23"/>
  </r>
  <r>
    <x v="11"/>
    <n v="506614913"/>
    <n v="169183"/>
    <s v="Fornecimento em contÃ­nuo de ferragens para o MunicÃ­pio de Vila Franca de Xira"/>
    <d v="2019-06-21T11:42:26"/>
    <n v="13"/>
    <s v="PT;12;173;2086"/>
    <n v="360"/>
    <d v="2019-06-27T23:59:00"/>
    <n v="1"/>
    <x v="1"/>
    <x v="0"/>
    <x v="23"/>
  </r>
  <r>
    <x v="0"/>
    <n v="508481287"/>
    <n v="169185"/>
    <s v="Empreitada para trabalhos de serralharia em diversos ServiÃ§os do Hospital Pulido Valente"/>
    <d v="2019-06-21T11:50:48"/>
    <n v="13"/>
    <s v="PT;12;165;2010"/>
    <n v="360"/>
    <d v="2019-06-26T17:00:00"/>
    <n v="1"/>
    <x v="0"/>
    <x v="0"/>
    <x v="23"/>
  </r>
  <r>
    <x v="4"/>
    <n v="506334562"/>
    <n v="169186"/>
    <s v="Festas do Bodo 2019 - Palco, Som e IluminaÃ§Ã£o (Largo do Arnado)"/>
    <d v="2019-06-21T11:54:36"/>
    <n v="13"/>
    <s v="PT;11;157;1950"/>
    <n v="360"/>
    <d v="2019-07-05T23:59:00"/>
    <n v="1"/>
    <x v="1"/>
    <x v="0"/>
    <x v="23"/>
  </r>
  <r>
    <x v="50"/>
    <n v="500192855"/>
    <n v="169187"/>
    <s v="Empreitada de RemodelaÃ§Ã£o do Posto de TraÃ§Ã£o da EstaÃ§Ã£o Terreiro do PaÃ§o do Metropolitano de Lisboa E.P.E.Â¿"/>
    <d v="2019-06-21T12:18:15"/>
    <n v="3"/>
    <s v="PT;12;165;75"/>
    <n v="340"/>
    <d v="2019-07-21T23:59:00"/>
    <n v="1"/>
    <x v="3"/>
    <x v="0"/>
    <x v="23"/>
  </r>
  <r>
    <x v="50"/>
    <n v="500192855"/>
    <n v="169188"/>
    <m/>
    <d v="2019-06-21T12:21:48"/>
    <n v="13"/>
    <m/>
    <n v="400"/>
    <m/>
    <n v="1"/>
    <x v="3"/>
    <x v="0"/>
    <x v="23"/>
  </r>
  <r>
    <x v="50"/>
    <n v="500192855"/>
    <n v="169189"/>
    <m/>
    <d v="2019-06-21T12:22:31"/>
    <n v="3"/>
    <s v="PT;1;1;232"/>
    <n v="400"/>
    <m/>
    <n v="1"/>
    <x v="3"/>
    <x v="0"/>
    <x v="23"/>
  </r>
  <r>
    <x v="11"/>
    <n v="506614913"/>
    <n v="169190"/>
    <s v="ContrataÃ§Ã£o de Bandas Musicais para o Palco Sevilhanas.COM - Colete Encarnado 2019"/>
    <d v="2019-06-21T12:24:05"/>
    <n v="1"/>
    <s v="PT;12;173;2086"/>
    <n v="360"/>
    <d v="2019-06-24T23:59:00"/>
    <n v="1"/>
    <x v="1"/>
    <x v="0"/>
    <x v="23"/>
  </r>
  <r>
    <x v="7"/>
    <n v="508666236"/>
    <n v="169191"/>
    <s v="AquisiÃ§Ã£o dos serviÃ§os de consultoria tÃ©cnica em engenharia para fiscalizaÃ§Ã£o e coordenaÃ§Ã£o de seguranÃ§a em obra no Ã¢mbito de empreitada de seguranÃ§a contra incÃªndio a realizar na Escola de Hotelaria e Turismo de Estoril."/>
    <d v="2019-06-21T13:56:48"/>
    <n v="1"/>
    <s v="PT;12;164;1999"/>
    <n v="5"/>
    <d v="2019-06-27T23:59:00"/>
    <n v="1"/>
    <x v="2"/>
    <x v="0"/>
    <x v="23"/>
  </r>
  <r>
    <x v="53"/>
    <n v="504884620"/>
    <n v="169192"/>
    <s v="ReabilitaÃ§Ã£o do logradouro do Clube Bejense"/>
    <d v="2019-06-21T14:11:17"/>
    <n v="3"/>
    <s v="PT;3;27;501"/>
    <n v="340"/>
    <d v="2019-10-07T17:00:00"/>
    <n v="1"/>
    <x v="1"/>
    <x v="0"/>
    <x v="23"/>
  </r>
  <r>
    <x v="3"/>
    <n v="500051054"/>
    <n v="169193"/>
    <s v="AquisiÃ§Ã£o de serviÃ§os de luz, som e palco do evento &quot;Almada de Portas Abertas&quot; e da CerimÃ³nia de Entrega de PrÃ©mios do &quot;XXVIII Concurso de Montras do Concelho de Almada&quot;"/>
    <d v="2019-06-21T14:16:18"/>
    <n v="1"/>
    <s v="PT;1;1;232"/>
    <n v="340"/>
    <d v="2019-06-24T19:00:00"/>
    <n v="1"/>
    <x v="1"/>
    <x v="0"/>
    <x v="23"/>
  </r>
  <r>
    <x v="9"/>
    <n v="506173968"/>
    <n v="169194"/>
    <s v="ServiÃ§os de aluguer de equipamentos de som, luz e assistÃªncia tÃ©cnica, inerentes Ã  realizaÃ§Ã£o dos concertos musicais incluÃ­dos no Ã¢mbito do programa das &quot;Festas Populares - Seixal 2019"/>
    <d v="2019-06-21T14:22:42"/>
    <n v="13"/>
    <s v="PT;1;1;232"/>
    <n v="360"/>
    <d v="2019-06-24T18:00:00"/>
    <n v="1"/>
    <x v="1"/>
    <x v="0"/>
    <x v="23"/>
  </r>
  <r>
    <x v="1"/>
    <n v="506673626"/>
    <n v="169195"/>
    <s v="ReconstruÃ§Ã£o de uma estrutura de suporte de terras na Rua Dr. Miguel Bombarda"/>
    <d v="2019-06-21T14:25:07"/>
    <n v="13"/>
    <s v="PT;16;237;2584"/>
    <n v="5"/>
    <d v="2019-06-28T23:30:00"/>
    <n v="1"/>
    <x v="1"/>
    <x v="0"/>
    <x v="23"/>
  </r>
  <r>
    <x v="9"/>
    <n v="506173968"/>
    <n v="169196"/>
    <s v="ServiÃ§os de aluguer, transporte e assistÃªncia tÃ©cnica de equipamentos audiovisuais inerentes Ã  realizaÃ§Ã£o dos concertos musicais no Ã¢mbito das &quot;Festas Populares de S. Pedro- Seixal"/>
    <d v="2019-06-21T14:41:07"/>
    <n v="1"/>
    <s v="PT;1;1;232"/>
    <n v="340"/>
    <d v="2019-06-24T18:00:00"/>
    <n v="1"/>
    <x v="1"/>
    <x v="0"/>
    <x v="23"/>
  </r>
  <r>
    <x v="34"/>
    <n v="508069645"/>
    <n v="169197"/>
    <s v="PE_19076_ESP - FORNECIMENTO DE ELETRICIDADE Ã€S INSTALAÃ‡Ã•ES DA DELEGAÃ‡ÃƒO NORTE DA PARQUE ESCOLAR, NO PORTO, AO ABRIGO DO ACORDO QUADRO -AQ_ELE 2015- LOTE 3, CELEBRADO COM A ESPAP - ENTIDADE DE SERVIÃ‡OS PARTILHADOS DA ADMINISTRAÃ‡ÃƒO PÃšBLICA, I.P."/>
    <d v="2019-06-21T14:45:00"/>
    <n v="3"/>
    <m/>
    <n v="360"/>
    <d v="2019-07-01T17:00:00"/>
    <n v="1"/>
    <x v="6"/>
    <x v="0"/>
    <x v="23"/>
  </r>
  <r>
    <x v="51"/>
    <n v="506624200"/>
    <n v="169198"/>
    <s v="AquisiÃ§Ã£o de eletricidade em regime de mercado livre, ao abrigo do Acordo Quadro de fornecimento de eletricidade em regime de mercado livre, celebrado pela Central de Compras da RegiÃ£o de Coimbra (Ref.Âª CIMRC-AQ 03/2018)"/>
    <d v="2019-06-21T14:49:06"/>
    <n v="13"/>
    <s v="PT;7;86;149"/>
    <n v="360"/>
    <d v="2019-06-29T23:59:00"/>
    <n v="1"/>
    <x v="1"/>
    <x v="0"/>
    <x v="23"/>
  </r>
  <r>
    <x v="121"/>
    <n v="503914096"/>
    <n v="169199"/>
    <s v="Tratamento de ResÃ­duos de Lixiviado"/>
    <d v="2019-06-21T14:54:07"/>
    <n v="3"/>
    <s v="PT;15;218;2467"/>
    <n v="340"/>
    <d v="2019-07-08T23:59:00"/>
    <n v="1"/>
    <x v="2"/>
    <x v="0"/>
    <x v="23"/>
  </r>
  <r>
    <x v="12"/>
    <n v="506187543"/>
    <n v="169200"/>
    <s v="Os trabalhos a realizar englobam a execuÃ§Ã£o de remoÃ§Ã£o de pavimento existente incluindo bases e sub bases, aplicaÃ§Ã£o de novas camadas, trabalhos de drenagem, e sinalizaÃ§Ã£o."/>
    <d v="2019-06-21T15:23:20"/>
    <n v="13"/>
    <s v="PT;16;241;2602"/>
    <n v="340"/>
    <d v="2019-07-02T23:59:00"/>
    <n v="1"/>
    <x v="1"/>
    <x v="0"/>
    <x v="23"/>
  </r>
  <r>
    <x v="35"/>
    <n v="501290206"/>
    <n v="169201"/>
    <s v="ReposiÃ§Ã£o de Pavimentos, Valetas e Passeios nas Freguesias - ReabilitaÃ§Ã£o de Pavimentos na Rua de Cima (Brancas) e outros melhoramentos"/>
    <d v="2019-06-21T15:28:58"/>
    <n v="13"/>
    <s v="PT;11;146;1881"/>
    <n v="360"/>
    <d v="2019-07-01T17:00:00"/>
    <n v="1"/>
    <x v="1"/>
    <x v="0"/>
    <x v="23"/>
  </r>
  <r>
    <x v="137"/>
    <n v="506818829"/>
    <n v="169202"/>
    <s v="Empreitada de &quot;ExecuÃ§Ã£o de arranjos na antiga escola primÃ¡ria da Felgueira Velha, no Ã¢mbito dos incÃªndios ocorridos a 15 de outubro de 2017&quot;"/>
    <d v="2019-06-21T15:34:32"/>
    <n v="1"/>
    <s v="PT;7;88;1427"/>
    <n v="360"/>
    <d v="2019-06-29T23:59:00"/>
    <n v="1"/>
    <x v="1"/>
    <x v="0"/>
    <x v="23"/>
  </r>
  <r>
    <x v="3"/>
    <n v="500051054"/>
    <n v="169203"/>
    <s v="PrestaÃ§Ã£o de serviÃ§os de vigilÃ¢ncia e seguranÃ§a humana, durante a final das Marchas Populares de Almada 2019, a realizar no Complexo Municipal dos Desportos - Cidade de Almada"/>
    <d v="2019-06-21T15:36:23"/>
    <n v="1"/>
    <s v="PT;1;1;232"/>
    <n v="340"/>
    <d v="2019-06-24T19:00:00"/>
    <n v="1"/>
    <x v="1"/>
    <x v="0"/>
    <x v="23"/>
  </r>
  <r>
    <x v="11"/>
    <n v="506614913"/>
    <n v="169204"/>
    <s v="Fornecimento em contÃ­nuo de madeiras para o MunicÃ­pio de Vila Franca de Xira"/>
    <d v="2019-06-21T15:51:56"/>
    <n v="13"/>
    <s v="PT;12;173;2086"/>
    <n v="360"/>
    <d v="2019-06-27T23:59:00"/>
    <n v="1"/>
    <x v="1"/>
    <x v="0"/>
    <x v="23"/>
  </r>
  <r>
    <x v="9"/>
    <n v="506173968"/>
    <n v="169205"/>
    <s v="ServiÃ§os de Sondagens GeotÃ©cnicas (Estudo GeolÃ³gico e GeotÃ©cnico) Centro Cultural de Amora"/>
    <d v="2019-06-21T15:56:00"/>
    <n v="1"/>
    <s v="PT;16;243;2612"/>
    <n v="5"/>
    <d v="2019-06-30T17:00:00"/>
    <n v="1"/>
    <x v="1"/>
    <x v="0"/>
    <x v="23"/>
  </r>
  <r>
    <x v="9"/>
    <n v="506173968"/>
    <n v="169206"/>
    <s v="AquisiÃ§Ã£o de ServiÃ§os para a ElaboraÃ§Ã£o do Estudo PrÃ©vio de Arquitetura e Especialidades e Projeto de ExecuÃ§Ã£o de Arquitetura e Especialidades para a ConstruÃ§Ã£o do Centro Cultural de Amora"/>
    <d v="2019-06-21T16:45:18"/>
    <n v="13"/>
    <s v="PT;16;243;2612"/>
    <n v="400"/>
    <m/>
    <n v="1"/>
    <x v="1"/>
    <x v="0"/>
    <x v="23"/>
  </r>
  <r>
    <x v="33"/>
    <n v="505170876"/>
    <n v="169208"/>
    <s v="Tem por objeto a execuÃ§Ã£o de trabalhos tendentes Ã  reabilitaÃ§Ã£o urgente da escada de acesso Ã  Praia do Camilo, em Lagos, para que sejam asseguradas as condiÃ§Ãµes de seguranÃ§a, na Ã©poca balnear em curso, cujo inÃ­cio oficial teve lugar no dia 1 de junho."/>
    <d v="2019-06-21T16:57:36"/>
    <n v="1"/>
    <s v="PT;9;117;1575"/>
    <n v="360"/>
    <d v="2019-06-26T17:00:00"/>
    <n v="1"/>
    <x v="1"/>
    <x v="0"/>
    <x v="23"/>
  </r>
  <r>
    <x v="10"/>
    <n v="500122237"/>
    <n v="169209"/>
    <s v="AquisiÃ§Ã£o de ServiÃ§os de Transporte de Passageiros em Autocarro, com Motorista, no Ã¢mbito do Programa &quot;INATEL Primavera/Outono, 2019&quot;"/>
    <d v="2019-06-21T18:33:28"/>
    <n v="1"/>
    <s v="PT;1;1;232"/>
    <n v="340"/>
    <d v="2019-06-28T16:00:00"/>
    <n v="1"/>
    <x v="2"/>
    <x v="0"/>
    <x v="23"/>
  </r>
  <r>
    <x v="10"/>
    <n v="500122237"/>
    <n v="169210"/>
    <s v="AquisiÃ§Ã£o de ServiÃ§os de Transporte de Passageiros em Autocarro, com Motorista, no Ã¢mbito do Programa &quot;INATEL Primavera/Outono, 2019&quot;"/>
    <d v="2019-06-21T19:01:56"/>
    <n v="1"/>
    <s v="PT;1;1;232"/>
    <n v="340"/>
    <d v="2019-06-28T16:00:00"/>
    <n v="1"/>
    <x v="2"/>
    <x v="0"/>
    <x v="23"/>
  </r>
  <r>
    <x v="0"/>
    <n v="508481287"/>
    <n v="169239"/>
    <s v="191G002859 - AquisiÃ§Ã£o de nintedanib 150 mg-caps. - Ano 2019"/>
    <d v="2019-06-22T12:33:48"/>
    <n v="1"/>
    <s v="PT;12;165;2010"/>
    <n v="360"/>
    <d v="2019-07-01T17:00:00"/>
    <n v="1"/>
    <x v="0"/>
    <x v="0"/>
    <x v="23"/>
  </r>
  <r>
    <x v="137"/>
    <n v="506818829"/>
    <n v="169240"/>
    <s v="AquisiÃ§Ã£o de serviÃ§os para a EdiÃ§Ã£o de 2019 - 81Âª Volta a Portugal em Bicicleta Cidade Partida"/>
    <d v="2019-06-22T15:24:00"/>
    <n v="1"/>
    <s v="PT;7;88;264"/>
    <n v="360"/>
    <d v="2019-07-10T23:59:00"/>
    <n v="1"/>
    <x v="1"/>
    <x v="0"/>
    <x v="23"/>
  </r>
  <r>
    <x v="49"/>
    <n v="502098139"/>
    <n v="169241"/>
    <m/>
    <d v="2019-06-22T16:35:44"/>
    <n v="3"/>
    <s v="PT;1;1;232"/>
    <n v="400"/>
    <m/>
    <n v="1"/>
    <x v="1"/>
    <x v="0"/>
    <x v="23"/>
  </r>
  <r>
    <x v="11"/>
    <n v="506614913"/>
    <n v="169247"/>
    <s v="ExecuÃ§Ã£o de trabalhos necessÃ¡rios a requalificaÃ§Ã£o de escadaria e construÃ§Ã£o de rampa de acesso a posto da GNR conforme o mapa de quantidades de trabalho do Caderno de Encargos."/>
    <d v="2019-06-24T08:32:10"/>
    <n v="1"/>
    <s v="PT;12;173;2089"/>
    <n v="340"/>
    <d v="2019-07-03T23:59:00"/>
    <n v="1"/>
    <x v="1"/>
    <x v="0"/>
    <x v="25"/>
  </r>
  <r>
    <x v="6"/>
    <n v="506037258"/>
    <n v="169250"/>
    <s v="AquisiÃ§Ã£o de Equipamento InformÃ¡tico para a Biblioteca Municipal"/>
    <d v="2019-06-24T09:45:11"/>
    <n v="13"/>
    <s v="PT;17;256;2822"/>
    <n v="340"/>
    <d v="2019-07-01T17:00:00"/>
    <n v="1"/>
    <x v="1"/>
    <x v="0"/>
    <x v="25"/>
  </r>
  <r>
    <x v="9"/>
    <n v="506173968"/>
    <n v="169251"/>
    <s v="ServiÃ§o de aluguer de som do projeto Marchas Populares, no Ã¢mbito das Festas Populares - Seixal 2019"/>
    <d v="2019-06-24T10:12:09"/>
    <n v="13"/>
    <s v="PT;1;1;232"/>
    <n v="360"/>
    <d v="2019-06-27T18:00:00"/>
    <n v="1"/>
    <x v="1"/>
    <x v="0"/>
    <x v="25"/>
  </r>
  <r>
    <x v="9"/>
    <n v="506173968"/>
    <n v="169252"/>
    <s v="DistribuiÃ§Ã£o de 23 EdiÃ§Ãµes do Seixal Boletim Municipal"/>
    <d v="2019-06-24T10:22:29"/>
    <n v="5"/>
    <s v="PT;16;243;2615"/>
    <n v="5"/>
    <d v="1970-01-01T17:00:00"/>
    <n v="1"/>
    <x v="1"/>
    <x v="0"/>
    <x v="25"/>
  </r>
  <r>
    <x v="70"/>
    <n v="506791220"/>
    <n v="169254"/>
    <s v="Rampa de Skate"/>
    <d v="2019-06-24T10:41:17"/>
    <n v="13"/>
    <s v="PT;16;239;78"/>
    <n v="360"/>
    <d v="2019-07-01T23:59:00"/>
    <n v="1"/>
    <x v="1"/>
    <x v="0"/>
    <x v="25"/>
  </r>
  <r>
    <x v="29"/>
    <n v="512012814"/>
    <n v="169256"/>
    <s v="NIPG 14715/19- Ajuste direto para a aquisiÃ§Ã£o de uma viatura pesada de mercadorias com grua"/>
    <d v="2019-06-24T10:55:46"/>
    <n v="1"/>
    <s v="O bem deve ser entregue no Parque de MÃ¡quinas, sito ao Caminho da Adutora, Zona do ValagÃ£o, freguesia de S. Roque, Ponta Delgada."/>
    <n v="340"/>
    <d v="2019-07-08T23:59:00"/>
    <n v="1"/>
    <x v="1"/>
    <x v="0"/>
    <x v="25"/>
  </r>
  <r>
    <x v="8"/>
    <n v="505187531"/>
    <n v="169257"/>
    <s v="AQUISIÃ‡ÃƒO DE SOLUÃ‡ÃƒO DE CONTROLO DE ACESSOS Ã€ REDE DA CMCASCAIS Proc.Âº 671/DCOP/2019"/>
    <d v="2019-06-24T11:02:32"/>
    <n v="13"/>
    <s v="PT;12;164;42"/>
    <n v="360"/>
    <d v="2019-07-01T23:59:00"/>
    <n v="1"/>
    <x v="1"/>
    <x v="0"/>
    <x v="25"/>
  </r>
  <r>
    <x v="29"/>
    <n v="512012814"/>
    <n v="169258"/>
    <s v="NIPG24531/18- Ajuste direto para a aquisiÃ§Ã£o de serviÃ§os de catalogaÃ§Ã£o e digitalizaÃ§Ã£o"/>
    <d v="2019-06-24T11:20:31"/>
    <n v="1"/>
    <s v="Ponta Delgada"/>
    <n v="340"/>
    <d v="2019-07-03T23:59:00"/>
    <n v="1"/>
    <x v="1"/>
    <x v="0"/>
    <x v="25"/>
  </r>
  <r>
    <x v="37"/>
    <n v="504293125"/>
    <n v="169259"/>
    <s v="BeneficiaÃ§Ã£o da Escola EB1 Francisco Vieira Caldas em CaneÃ§as"/>
    <d v="2019-06-24T11:21:08"/>
    <n v="13"/>
    <s v="PT;12;175;2100"/>
    <n v="360"/>
    <d v="2019-07-03T23:59:00"/>
    <n v="1"/>
    <x v="1"/>
    <x v="0"/>
    <x v="25"/>
  </r>
  <r>
    <x v="0"/>
    <n v="508481287"/>
    <n v="169260"/>
    <s v="192G005821 - AquisiÃ§Ã£o de pacemakers representados pela empresa Biotronik Portugal (Unipessoal), Lda, durante o 3.Âº trimestre de 2019"/>
    <d v="2019-06-24T11:25:13"/>
    <n v="1"/>
    <s v="PT;12;165;2010"/>
    <n v="360"/>
    <d v="2019-07-03T17:00:00"/>
    <n v="1"/>
    <x v="0"/>
    <x v="0"/>
    <x v="25"/>
  </r>
  <r>
    <x v="0"/>
    <n v="508481287"/>
    <n v="169261"/>
    <s v="AquisiÃ§Ã£o de mÃ¡quina de gelo para o Gabinete Coordenador de Colheita e TransplantaÃ§Ã£o."/>
    <d v="2019-06-24T11:28:57"/>
    <n v="13"/>
    <s v="PT;12;165;2010"/>
    <n v="360"/>
    <d v="2019-07-02T17:00:00"/>
    <n v="1"/>
    <x v="0"/>
    <x v="0"/>
    <x v="25"/>
  </r>
  <r>
    <x v="8"/>
    <n v="505187531"/>
    <n v="169266"/>
    <m/>
    <d v="2019-06-24T11:51:55"/>
    <n v="13"/>
    <s v="PT;1;1;232"/>
    <n v="400"/>
    <m/>
    <n v="1"/>
    <x v="1"/>
    <x v="0"/>
    <x v="25"/>
  </r>
  <r>
    <x v="8"/>
    <n v="505187531"/>
    <n v="169267"/>
    <s v="AQUISIÃ‡ÃƒO DE EQUIPAMENTOS PARA SEGMENTAÃ‡ÃƒO APLICACIONAL DA REDE. Proc.Âº 667/DCOP/2019"/>
    <d v="2019-06-24T11:54:35"/>
    <n v="13"/>
    <s v="PT;12;164;42"/>
    <n v="360"/>
    <d v="2019-07-04T23:59:00"/>
    <n v="1"/>
    <x v="1"/>
    <x v="0"/>
    <x v="25"/>
  </r>
  <r>
    <x v="70"/>
    <n v="506791220"/>
    <n v="169268"/>
    <s v="EspetÃ¡culo com a artista &quot;Cuca Roseta&quot;"/>
    <d v="2019-06-24T12:01:08"/>
    <n v="1"/>
    <s v="PT;16;239;78"/>
    <n v="400"/>
    <d v="1970-01-01T23:59:00"/>
    <n v="1"/>
    <x v="1"/>
    <x v="0"/>
    <x v="25"/>
  </r>
  <r>
    <x v="18"/>
    <n v="501222634"/>
    <n v="169269"/>
    <s v="PrestaÃ§Ã£o de ServiÃ§os na Ã¡rea da fotografia e vÃ­deo para o MunicÃ­pio das Caldas da Rainha"/>
    <d v="2019-06-24T12:01:29"/>
    <n v="3"/>
    <s v="PT;11;148;1898"/>
    <n v="360"/>
    <d v="2019-07-03T23:59:00"/>
    <n v="1"/>
    <x v="1"/>
    <x v="0"/>
    <x v="25"/>
  </r>
  <r>
    <x v="29"/>
    <n v="512012814"/>
    <n v="169270"/>
    <s v="NIPG 7258/19-Ajuste direto para a aquisiÃ§Ã£o de serviÃ§os de remoÃ§Ã£o de derrames nas vias pÃºblicas do concelho de Ponta Delgada"/>
    <d v="2019-06-24T12:22:30"/>
    <n v="1"/>
    <s v="Ponta Delgada"/>
    <n v="340"/>
    <d v="2019-07-11T23:59:00"/>
    <n v="1"/>
    <x v="1"/>
    <x v="0"/>
    <x v="25"/>
  </r>
  <r>
    <x v="100"/>
    <n v="501692983"/>
    <n v="169271"/>
    <s v="FiscalizaÃ§Ã£o de Arqueologia da Empreitada de RecuperaÃ§Ã£o do Sistema de Canais de Recolha de Ãguas de EscorrÃªncia Superficial da Antiga Ãrea Mineira de SÃ£o Domingos: Fase 2 Â¿ Margem Esquerda, em conformidade com o disposto no Caderno de Encargos."/>
    <d v="2019-06-24T12:26:34"/>
    <n v="13"/>
    <s v="PT;3;31;518"/>
    <n v="340"/>
    <d v="2019-07-01T17:00:00"/>
    <n v="1"/>
    <x v="2"/>
    <x v="0"/>
    <x v="25"/>
  </r>
  <r>
    <x v="39"/>
    <n v="680015019"/>
    <n v="169272"/>
    <s v="AquisiÃ§Ã£o de serviÃ§os operacionais."/>
    <d v="2019-06-24T12:43:27"/>
    <n v="13"/>
    <s v="PT;12;169;2057"/>
    <n v="360"/>
    <d v="2019-06-30T23:59:00"/>
    <n v="1"/>
    <x v="5"/>
    <x v="0"/>
    <x v="25"/>
  </r>
  <r>
    <x v="89"/>
    <n v="511010435"/>
    <n v="169273"/>
    <s v="AquisiÃ§Ã£o: 800 LuminÃ¡rias LED para via rodoviÃ¡ria, 200 luminÃ¡rias LED para via pedonal, 150 luminÃ¡ria LED para via urbana M4, 150 luminÃ¡rias LED para via urbana M3 e 100 luminÃ¡rias LED para via urbana M2."/>
    <d v="2019-06-24T13:30:28"/>
    <n v="13"/>
    <s v="PT;21;321;10"/>
    <n v="360"/>
    <d v="2019-07-10T22:00:00"/>
    <n v="1"/>
    <x v="2"/>
    <x v="0"/>
    <x v="25"/>
  </r>
  <r>
    <x v="145"/>
    <n v="506849635"/>
    <n v="169274"/>
    <s v="Fornecimento de Energia ElÃ©trica em Baixa TensÃ£o Especial (BTE), Baixa TensÃ£o Normal (BTN) e IluminaÃ§Ã£o PÃºblica (IP)."/>
    <d v="2019-06-24T13:36:50"/>
    <n v="3"/>
    <s v="PT;10;130;236"/>
    <n v="340"/>
    <d v="2019-07-27T23:59:00"/>
    <n v="1"/>
    <x v="1"/>
    <x v="0"/>
    <x v="25"/>
  </r>
  <r>
    <x v="69"/>
    <n v="506821480"/>
    <n v="169275"/>
    <s v="RECUPERAÃ‡ÃƒO DO CAMPO DA MARQUESA"/>
    <d v="2019-06-24T13:41:04"/>
    <n v="13"/>
    <s v="PT;12;162;1985"/>
    <n v="340"/>
    <d v="2019-06-29T23:59:00"/>
    <n v="1"/>
    <x v="1"/>
    <x v="0"/>
    <x v="25"/>
  </r>
  <r>
    <x v="0"/>
    <n v="508481287"/>
    <n v="169276"/>
    <s v="192G005818 - AquisiÃ§Ã£o de pacemakers representados pela empresa Microport CRM Portugal, Lda, durante o 3.Âº trimestre de 2019"/>
    <d v="2019-06-24T13:54:49"/>
    <n v="1"/>
    <s v="PT;12;165;2010"/>
    <n v="360"/>
    <d v="2019-07-03T17:00:00"/>
    <n v="1"/>
    <x v="0"/>
    <x v="0"/>
    <x v="25"/>
  </r>
  <r>
    <x v="70"/>
    <n v="506791220"/>
    <n v="169277"/>
    <s v="EspetÃ¡culo com a artista &quot;Cuca Roseta&quot;"/>
    <d v="2019-06-24T14:00:28"/>
    <n v="1"/>
    <s v="PT;16;239;78"/>
    <n v="400"/>
    <d v="1970-01-01T23:59:00"/>
    <n v="1"/>
    <x v="1"/>
    <x v="0"/>
    <x v="25"/>
  </r>
  <r>
    <x v="69"/>
    <n v="506821480"/>
    <n v="169278"/>
    <s v="ExecuÃ§Ã£o de Lombas RodoviÃ¡rias no Concelho de Azambuja"/>
    <d v="2019-06-24T14:06:38"/>
    <n v="13"/>
    <s v="PT;12;162;222"/>
    <n v="340"/>
    <d v="2019-06-29T23:59:00"/>
    <n v="1"/>
    <x v="1"/>
    <x v="0"/>
    <x v="25"/>
  </r>
  <r>
    <x v="27"/>
    <n v="506722422"/>
    <n v="169279"/>
    <s v="AquisiÃ§Ã£o de ServiÃ§os de Transportes Escolares para o Ano Letivo 2019/2020 - TÃ¡xi de Branca"/>
    <d v="2019-06-24T14:08:53"/>
    <n v="1"/>
    <s v="PT;15;220;2475"/>
    <n v="340"/>
    <d v="2019-06-30T23:59:00"/>
    <n v="1"/>
    <x v="1"/>
    <x v="0"/>
    <x v="25"/>
  </r>
  <r>
    <x v="4"/>
    <n v="506334562"/>
    <n v="169280"/>
    <s v="ConstruÃ§Ã£o, ReparaÃ§Ã£o e BeneficiaÃ§Ã£o de pontÃµes (Pintura das paredes da Ponte D. Maria e colocaÃ§Ã£o de hidrofugante nas paredes em pedra)"/>
    <d v="2019-06-24T14:10:00"/>
    <n v="1"/>
    <s v="PT;11;157;1950"/>
    <n v="360"/>
    <d v="2019-07-02T23:59:00"/>
    <n v="1"/>
    <x v="1"/>
    <x v="0"/>
    <x v="25"/>
  </r>
  <r>
    <x v="24"/>
    <n v="503311332"/>
    <n v="169281"/>
    <s v="CP 37/19 - Empreitada de obra pÃºblica para reparaÃ§Ã£o de parques de estacionamento da EMEL - BelÃ©m, Avenida dos Combatentes e Estrada da Luz"/>
    <d v="2019-06-24T14:20:57"/>
    <n v="3"/>
    <s v="PT;12;165;2006"/>
    <n v="360"/>
    <d v="2019-07-15T17:00:00"/>
    <n v="1"/>
    <x v="1"/>
    <x v="0"/>
    <x v="25"/>
  </r>
  <r>
    <x v="13"/>
    <n v="501294104"/>
    <n v="169282"/>
    <s v="PRESTAÃ‡ÃƒO DE SERVIÃ‡OS PARA FORMAÃ‡ÃƒO, CRIAÃ‡ÃƒO TEATRAL E DOCUMENTÃRIO VIDEOGRÃFICO NO Ã‚MBITO DO PMIM Â¿ PLANO MUNICIPAL DE INTEGRAÃ‡ÃƒO DE MIGRANTES &quot;SETÃšBAL, TERRITÃ“RIO INTERCULTURAL&quot;, ATRAVÃ‰S DA CANDIDATURA PT/2017/FAMI/168"/>
    <d v="2019-06-24T14:23:57"/>
    <n v="13"/>
    <s v="PT;16;245;2623"/>
    <n v="360"/>
    <d v="2019-06-30T23:59:00"/>
    <n v="1"/>
    <x v="1"/>
    <x v="0"/>
    <x v="25"/>
  </r>
  <r>
    <x v="114"/>
    <n v="505584760"/>
    <n v="169283"/>
    <s v="O procedimento tem por objeto a ReconstruÃ§Ã£o de muro de suporte Ã  E.M. 560, em Rio Covo StÂª EulÃ¡lia - Barcelos, tendo como capÃ­tulos: Estaleiro; Movimento de Terras e DemoliÃ§Ãµes; Muros; Drenagem de Ãguas Pluviais e PavimentaÃ§Ã£o."/>
    <d v="2019-06-24T14:27:45"/>
    <n v="1"/>
    <s v="PT;4;39;628"/>
    <n v="5"/>
    <d v="2019-07-06T23:59:00"/>
    <n v="1"/>
    <x v="1"/>
    <x v="0"/>
    <x v="25"/>
  </r>
  <r>
    <x v="18"/>
    <n v="501222634"/>
    <n v="169284"/>
    <s v="PrestaÃ§Ã£o de ServiÃ§os de SeguranÃ§a e VigilÃ¢ncia Humana"/>
    <d v="2019-06-24T14:29:10"/>
    <n v="13"/>
    <s v="PT;11;148;1898"/>
    <n v="360"/>
    <d v="2019-06-30T23:59:00"/>
    <n v="1"/>
    <x v="1"/>
    <x v="0"/>
    <x v="25"/>
  </r>
  <r>
    <x v="108"/>
    <n v="506617599"/>
    <n v="169285"/>
    <s v="ExecuÃ§Ã£o da rede de Ã¡guas pluviais"/>
    <d v="2019-06-24T14:33:15"/>
    <n v="13"/>
    <s v="PT;4;43;702"/>
    <n v="340"/>
    <d v="2019-07-05T23:59:00"/>
    <n v="1"/>
    <x v="1"/>
    <x v="0"/>
    <x v="25"/>
  </r>
  <r>
    <x v="2"/>
    <n v="503539473"/>
    <n v="169286"/>
    <m/>
    <d v="2019-06-24T14:35:14"/>
    <n v="3"/>
    <s v="PT;1;1;232"/>
    <n v="400"/>
    <m/>
    <n v="1"/>
    <x v="1"/>
    <x v="0"/>
    <x v="25"/>
  </r>
  <r>
    <x v="9"/>
    <n v="506173968"/>
    <n v="169287"/>
    <m/>
    <d v="2019-06-24T14:39:33"/>
    <n v="3"/>
    <s v="PT;1;1;232"/>
    <n v="400"/>
    <m/>
    <n v="1"/>
    <x v="1"/>
    <x v="0"/>
    <x v="25"/>
  </r>
  <r>
    <x v="9"/>
    <n v="506173968"/>
    <n v="169288"/>
    <s v="AquisiÃ§Ã£o de mÃ¡quinas fotogrÃ¡ficas e transmissores wireless"/>
    <d v="2019-06-24T14:41:57"/>
    <n v="1"/>
    <s v="PT;1;1;232"/>
    <n v="360"/>
    <d v="2019-06-29T18:00:00"/>
    <n v="1"/>
    <x v="1"/>
    <x v="0"/>
    <x v="25"/>
  </r>
  <r>
    <x v="38"/>
    <n v="505309939"/>
    <n v="169289"/>
    <s v="Obras de ReparaÃ§Ã£o e SubstituiÃ§Ã£o da Cobertura da Ãrea Desportiva da Praia da Rocha"/>
    <d v="2019-06-24T14:45:35"/>
    <n v="13"/>
    <s v="PT;9;121;1594"/>
    <n v="360"/>
    <d v="2019-07-01T16:30:00"/>
    <n v="1"/>
    <x v="1"/>
    <x v="0"/>
    <x v="25"/>
  </r>
  <r>
    <x v="17"/>
    <n v="505456010"/>
    <n v="169290"/>
    <s v="ManutenÃ§Ã£o a equipamentos HP Storage"/>
    <d v="2019-06-24T14:46:45"/>
    <n v="13"/>
    <s v="PT;12;174;223"/>
    <n v="360"/>
    <d v="2019-06-30T23:59:00"/>
    <n v="1"/>
    <x v="1"/>
    <x v="0"/>
    <x v="25"/>
  </r>
  <r>
    <x v="70"/>
    <n v="506791220"/>
    <n v="169291"/>
    <s v="EspetÃ¡culo com a artista Cuca Roseta"/>
    <d v="2019-06-24T14:52:46"/>
    <n v="1"/>
    <s v="PT;16;239;78"/>
    <n v="360"/>
    <d v="2019-07-01T23:59:00"/>
    <n v="1"/>
    <x v="1"/>
    <x v="0"/>
    <x v="25"/>
  </r>
  <r>
    <x v="194"/>
    <n v="501135960"/>
    <n v="169292"/>
    <s v="AquisiÃ§Ã£o de serviÃ§os de higiene e limpeza urbana de Castro Verde"/>
    <d v="2019-06-24T14:57:13"/>
    <n v="3"/>
    <s v="PT;3;28;508"/>
    <n v="5"/>
    <d v="2019-07-07T17:00:00"/>
    <n v="1"/>
    <x v="1"/>
    <x v="0"/>
    <x v="25"/>
  </r>
  <r>
    <x v="8"/>
    <n v="505187531"/>
    <n v="169293"/>
    <s v="ReparaÃ§Ã£o de coberturas em edifÃ­cios municipais PalÃ¡cio Cor de Rosa e Quinta da Alagoa - ProcÂº 11/EOP/DCOP/2019"/>
    <d v="2019-06-24T15:08:30"/>
    <n v="13"/>
    <s v="PT;12;164;42"/>
    <n v="360"/>
    <d v="2019-07-04T23:59:00"/>
    <n v="1"/>
    <x v="1"/>
    <x v="0"/>
    <x v="25"/>
  </r>
  <r>
    <x v="89"/>
    <n v="511010435"/>
    <n v="169294"/>
    <s v="Licenciamento Microsoft"/>
    <d v="2019-06-24T15:11:50"/>
    <n v="13"/>
    <s v="PT;21;318;38"/>
    <n v="5"/>
    <d v="2019-07-04T22:00:00"/>
    <n v="1"/>
    <x v="2"/>
    <x v="0"/>
    <x v="25"/>
  </r>
  <r>
    <x v="17"/>
    <n v="505456010"/>
    <n v="169295"/>
    <s v="AssistÃªncia TÃ©cnica para o Sistema de VÃ­deo VigilÃ¢ncia"/>
    <d v="2019-06-24T15:14:38"/>
    <n v="13"/>
    <s v="PT;12;174;223"/>
    <n v="360"/>
    <d v="2019-07-02T23:59:00"/>
    <n v="1"/>
    <x v="1"/>
    <x v="0"/>
    <x v="25"/>
  </r>
  <r>
    <x v="114"/>
    <n v="505584760"/>
    <n v="169296"/>
    <m/>
    <d v="2019-06-24T15:15:25"/>
    <n v="1"/>
    <s v="PT;1;1;232"/>
    <n v="400"/>
    <m/>
    <n v="1"/>
    <x v="1"/>
    <x v="0"/>
    <x v="25"/>
  </r>
  <r>
    <x v="12"/>
    <n v="506187543"/>
    <n v="169297"/>
    <s v="AquisiÃ§Ã£o de herbicidas para erradicaÃ§Ã£o de infestantes nas zonas pÃºblicas urbanas, designadamente &quot;Katoun Gold&quot; na quantidade de 1600 litros e &quot;Chikara&quot; na quantidade de 10 quilogramas."/>
    <d v="2019-06-24T15:24:38"/>
    <n v="13"/>
    <s v="PT;16;241;132"/>
    <n v="360"/>
    <d v="2019-06-30T23:59:00"/>
    <n v="1"/>
    <x v="1"/>
    <x v="0"/>
    <x v="25"/>
  </r>
  <r>
    <x v="90"/>
    <n v="503541567"/>
    <n v="169298"/>
    <s v="Empreitada 203/GEBALIS/2019 Â¿ Bairro Vale de AlcÃ¢ntara - Avenida Ceuta Norte Â¿ ReabilitaÃ§Ã£o de fogos municipais"/>
    <d v="2019-06-24T15:31:44"/>
    <n v="13"/>
    <s v="PT;12;165;2001"/>
    <n v="340"/>
    <d v="2019-07-04T23:59:00"/>
    <n v="1"/>
    <x v="1"/>
    <x v="0"/>
    <x v="25"/>
  </r>
  <r>
    <x v="98"/>
    <n v="502130040"/>
    <n v="169300"/>
    <s v="AquisiÃ§Ã£o de &quot;EstaÃ§Ã£o ElevatÃ³ria de Ãguas Residuais, para instalaÃ§Ã£o em S. Bartolomeu da Serra&quot; para desativaÃ§Ã£o da Fossa SÃ©ptica coletiva na (Rua da EstaÃ§Ã£o)."/>
    <d v="2019-06-24T15:32:19"/>
    <n v="13"/>
    <s v="PT;16;242;2610"/>
    <n v="340"/>
    <d v="2019-07-04T17:00:00"/>
    <n v="1"/>
    <x v="1"/>
    <x v="0"/>
    <x v="25"/>
  </r>
  <r>
    <x v="64"/>
    <n v="508754496"/>
    <n v="169301"/>
    <s v="AquisiÃ§Ã£o de Storage - Armazenamento de documentos digitalizados"/>
    <d v="2019-06-24T15:44:16"/>
    <n v="13"/>
    <s v="PT;17;247;276"/>
    <n v="360"/>
    <d v="2019-10-14T23:59:00"/>
    <n v="1"/>
    <x v="1"/>
    <x v="0"/>
    <x v="25"/>
  </r>
  <r>
    <x v="11"/>
    <n v="506614913"/>
    <n v="169302"/>
    <s v="ReformulaÃ§Ã£o dos quadros actuais e alteraÃ§Ã£o da infraestrutura de interligaÃ§Ã£o elÃ©trica entre dois edifÃ­cios."/>
    <d v="2019-06-24T15:45:00"/>
    <n v="1"/>
    <s v="PT;12;173;2090"/>
    <n v="340"/>
    <d v="2019-07-04T23:59:00"/>
    <n v="1"/>
    <x v="1"/>
    <x v="0"/>
    <x v="25"/>
  </r>
  <r>
    <x v="129"/>
    <n v="501258027"/>
    <n v="169303"/>
    <s v="FORNECIMENTO DE SERVIÃ‡OS PARA MANUTENÃ‡ÃƒO PREVENTIVA DE VIATURA"/>
    <d v="2019-06-24T15:48:59"/>
    <n v="13"/>
    <s v="PT;8;97;1483"/>
    <n v="340"/>
    <d v="2019-07-01T23:59:00"/>
    <n v="1"/>
    <x v="1"/>
    <x v="0"/>
    <x v="25"/>
  </r>
  <r>
    <x v="0"/>
    <n v="508481287"/>
    <n v="169304"/>
    <s v="AquisiÃ§Ã£o de serviÃ§os de reparaÃ§Ã£o do ecÃ³grafo GE VIVID S5."/>
    <d v="2019-06-24T15:59:08"/>
    <n v="1"/>
    <s v="PT;12;165;2010"/>
    <n v="360"/>
    <d v="2019-06-25T12:00:00"/>
    <n v="1"/>
    <x v="0"/>
    <x v="0"/>
    <x v="25"/>
  </r>
  <r>
    <x v="8"/>
    <n v="505187531"/>
    <n v="169305"/>
    <s v="AQUISIÃ‡ÃƒO DE SERVIÃ‡OS DE PROMOTORAS PARA ATIVAÃ‡ÃƒO DA APLICAÃ‡ÃƒO CITYPOINTS Proc.Âº 699/DCOP/2019"/>
    <d v="2019-06-24T16:00:06"/>
    <n v="1"/>
    <s v="PT;12;164;42"/>
    <n v="360"/>
    <d v="2019-07-01T23:59:00"/>
    <n v="1"/>
    <x v="1"/>
    <x v="0"/>
    <x v="25"/>
  </r>
  <r>
    <x v="27"/>
    <n v="506722422"/>
    <n v="169306"/>
    <s v="AquisiÃ§Ã£o de produtos de higiene-consumÃ­veis"/>
    <d v="2019-06-24T16:02:34"/>
    <n v="1"/>
    <s v="PT;15;220;2478"/>
    <n v="340"/>
    <d v="2019-06-30T23:59:00"/>
    <n v="1"/>
    <x v="1"/>
    <x v="0"/>
    <x v="25"/>
  </r>
  <r>
    <x v="257"/>
    <n v="504667521"/>
    <n v="169307"/>
    <s v="Para efeitos da alÃ­nea c) do nÂº 1 do art.Âº 115 do CCP a fundamentaÃ§Ã£o da presente consulta prÃ©via Ã© o facto de, em funÃ§Ã£o do valor, admitir-se o tipo de procedimento proposto, convidandose, no mÃ­nimo, trÃªs entidades prestadoras de serviÃ§os para suprir a necessidade de garantir o normal funcionamento do Festival do Marisco 2019, dada a elevada complexidade tÃ©cnica dos serviÃ§os que requerem especializaÃ§Ã£o e conhecimentos que esta empresa municipal nÃ£o dispÃµe de forma adequada, tanto em termos de meios materiais como humanos."/>
    <d v="2019-06-24T16:07:05"/>
    <n v="13"/>
    <s v="PT;9;120;1588"/>
    <n v="360"/>
    <d v="2019-07-08T10:40:00"/>
    <n v="1"/>
    <x v="2"/>
    <x v="0"/>
    <x v="25"/>
  </r>
  <r>
    <x v="37"/>
    <n v="504293125"/>
    <n v="169308"/>
    <s v="Escola EB1/JI Olival Basto - ImpermeabilizaÃ§Ã£o de Coberturas em TerraÃ§o, Pinturas Interiores e Exteriores do JI e ReparaÃ§Ã£o de Muros"/>
    <d v="2019-06-24T16:10:18"/>
    <n v="13"/>
    <s v="PT;12;175;2099"/>
    <n v="360"/>
    <d v="2019-07-04T23:59:00"/>
    <n v="1"/>
    <x v="1"/>
    <x v="0"/>
    <x v="25"/>
  </r>
  <r>
    <x v="123"/>
    <n v="506812782"/>
    <n v="169309"/>
    <s v="AquisiÃ§Ã£o de serviÃ§os de transporte de crianÃ§as no Ã¢mbito do programa de ocupaÃ§Ã£o de tempos livres Â¿Praia-Campo"/>
    <d v="2019-06-24T16:13:14"/>
    <n v="1"/>
    <s v="PT;12;159;283"/>
    <n v="360"/>
    <d v="2019-06-27T13:00:00"/>
    <n v="1"/>
    <x v="1"/>
    <x v="0"/>
    <x v="25"/>
  </r>
  <r>
    <x v="69"/>
    <n v="506821480"/>
    <n v="169310"/>
    <s v="Projeto de execuÃ§Ã£o para pavilhÃ£o multiusos e dois campos de padel em Azambuja"/>
    <d v="2019-06-24T16:20:02"/>
    <n v="13"/>
    <s v="PT;12;162;222"/>
    <n v="400"/>
    <d v="1970-01-01T23:59:00"/>
    <n v="1"/>
    <x v="1"/>
    <x v="0"/>
    <x v="25"/>
  </r>
  <r>
    <x v="10"/>
    <n v="500122237"/>
    <n v="169311"/>
    <s v="EMPREITADA DE CRIAÃ‡ÃƒO DE INSTALAÃ‡ÃƒO SANITÃRIA PISO -1, PINTURA DE PARAMENTOS DAS ZONAS DE PÃšBLICO E DO PALCO PISO 0, NO TEATRO DA TRINDADE DA FUNDAÃ‡ÃƒO INATEL"/>
    <d v="2019-06-24T16:23:49"/>
    <n v="13"/>
    <s v="PT;12;165;2021"/>
    <n v="360"/>
    <d v="2019-06-27T23:59:00"/>
    <n v="1"/>
    <x v="2"/>
    <x v="0"/>
    <x v="25"/>
  </r>
  <r>
    <x v="64"/>
    <n v="508754496"/>
    <n v="169312"/>
    <s v="AquisiÃ§Ã£o de combustÃ­veis da CIM Alto Minho"/>
    <d v="2019-06-24T16:35:34"/>
    <n v="13"/>
    <s v="PT;1;1;232"/>
    <n v="1"/>
    <d v="1970-01-01T23:59:00"/>
    <n v="1"/>
    <x v="1"/>
    <x v="0"/>
    <x v="25"/>
  </r>
  <r>
    <x v="17"/>
    <n v="505456010"/>
    <n v="169313"/>
    <s v="PrestaÃ§Ã£o de serviÃ§os de auditoria e anÃ¡lises laboratoriais em refeitÃ³rios escolares"/>
    <d v="2019-06-24T16:39:54"/>
    <n v="1"/>
    <s v="PT;12;174;223"/>
    <n v="360"/>
    <d v="2019-06-30T23:59:00"/>
    <n v="1"/>
    <x v="1"/>
    <x v="0"/>
    <x v="25"/>
  </r>
  <r>
    <x v="74"/>
    <n v="502177080"/>
    <n v="169314"/>
    <s v="PrestaÃ§Ã£o de ServiÃ§os de VigilÃ¢ncia e SeguranÃ§a Humana para o EdifÃ­cio dos PaÃ§os do Concelho, na Vila de Mafra, EdifÃ­cio da Loja do CidadÃ£o de Mafra, Parque Desportivo Municipal Eng.Âº Ministro dos Santos, na Vila de Mafra, Parque de Santa Marta, na Vila da Ericeira e Parque e Oficinas e Canil Municipal, na localidade da Abrunheira"/>
    <d v="2019-06-24T16:44:03"/>
    <n v="3"/>
    <s v="PT;12;168;195"/>
    <n v="340"/>
    <d v="2019-07-25T17:00:00"/>
    <n v="1"/>
    <x v="1"/>
    <x v="0"/>
    <x v="25"/>
  </r>
  <r>
    <x v="27"/>
    <n v="506722422"/>
    <n v="169315"/>
    <m/>
    <d v="2019-06-24T16:51:39"/>
    <n v="1"/>
    <s v="PT;1;1;232"/>
    <n v="400"/>
    <d v="1970-01-01T23:59:00"/>
    <n v="1"/>
    <x v="1"/>
    <x v="0"/>
    <x v="25"/>
  </r>
  <r>
    <x v="132"/>
    <n v="507023129"/>
    <n v="169316"/>
    <s v="EMPREITADA PARA A CONSTRUÃ‡ÃƒO DE 6 UNIDADES DE SAÃšDE EM LISBOA: LOTE 1 Â¿ UNIDADE DE SAÃšDE DA AJUDA, LOTE 2 Â¿ UNIDADE DE SAÃšDE DE ALCÃ‚NTARA, LOTE 3 Â¿ UNIDADE DE SAÃšDE DO ALTO DOS MOINHOS, LOTE 4 Â¿ UNIDADE DE SAÃšDE DO BEATO, LOTE 5 Â¿ UNIDADE DE SAÃšDE DE MARVILA, LOTE 6 Â¿ UNIDADE DE SAÃšDE DO RESTELO"/>
    <d v="2019-06-24T16:56:03"/>
    <n v="3"/>
    <s v="PT;12;165;2021"/>
    <n v="400"/>
    <m/>
    <n v="1"/>
    <x v="2"/>
    <x v="0"/>
    <x v="25"/>
  </r>
  <r>
    <x v="0"/>
    <n v="508481287"/>
    <n v="169317"/>
    <s v="AquisiÃ§Ã£o de um desfibrilhador para o ServiÃ§o de Gastrenterologia e Hepatologia - Hospital de Dia - CHLN - HSM"/>
    <d v="2019-06-24T17:00:51"/>
    <n v="13"/>
    <s v="PT;12;165;2010"/>
    <n v="360"/>
    <d v="2019-07-01T17:00:00"/>
    <n v="1"/>
    <x v="0"/>
    <x v="0"/>
    <x v="25"/>
  </r>
  <r>
    <x v="33"/>
    <n v="505170876"/>
    <n v="169318"/>
    <s v="AquisiÃ§Ã£o de serviÃ§os para a elaboraÃ§Ã£o de projeto, produÃ§Ã£o, montagem e desmontagem de decoraÃ§Ã£o da feira concurso Arte Doce 2019"/>
    <d v="2019-06-24T17:38:34"/>
    <n v="13"/>
    <s v="PT;9;117;1575"/>
    <n v="360"/>
    <d v="2019-06-28T17:00:00"/>
    <n v="1"/>
    <x v="1"/>
    <x v="0"/>
    <x v="25"/>
  </r>
  <r>
    <x v="29"/>
    <n v="512012814"/>
    <n v="169319"/>
    <s v="NIPG17817/19-AquisiÃ§Ã£o de locaÃ§Ã£o de equipamento eletrÃ³nico"/>
    <d v="2019-06-24T17:46:21"/>
    <n v="1"/>
    <s v="Ponta Delgada"/>
    <n v="5"/>
    <d v="2019-07-03T23:59:00"/>
    <n v="1"/>
    <x v="1"/>
    <x v="0"/>
    <x v="25"/>
  </r>
  <r>
    <x v="11"/>
    <n v="506614913"/>
    <n v="169320"/>
    <s v="AquisiÃ§Ã£o de duas viaturas ligeiras de passageiros - tipo - Combi"/>
    <d v="2019-06-24T17:50:59"/>
    <n v="13"/>
    <s v="PT;12;173;189"/>
    <n v="5"/>
    <d v="2019-07-19T23:59:00"/>
    <n v="1"/>
    <x v="1"/>
    <x v="0"/>
    <x v="25"/>
  </r>
  <r>
    <x v="11"/>
    <n v="506614913"/>
    <n v="169321"/>
    <s v="Fornecimento em contÃ­nuo de raÃ§Ãµes para os animais da Quinta Municipal da Piedade e para o Centro de Recolha Oficial"/>
    <d v="2019-06-24T18:01:49"/>
    <n v="13"/>
    <s v="PT;12;173;189"/>
    <n v="360"/>
    <d v="2019-07-14T23:59:00"/>
    <n v="1"/>
    <x v="1"/>
    <x v="0"/>
    <x v="25"/>
  </r>
  <r>
    <x v="11"/>
    <n v="506614913"/>
    <n v="169322"/>
    <s v="AquisiÃ§Ã£o e montagem de janelas basculantes na nave da Piscina Municipal da PÃ³voa de Santa Iria"/>
    <d v="2019-06-24T18:10:14"/>
    <n v="13"/>
    <s v="PT;12;173;2090"/>
    <n v="360"/>
    <d v="2019-08-25T23:59:00"/>
    <n v="1"/>
    <x v="1"/>
    <x v="0"/>
    <x v="25"/>
  </r>
  <r>
    <x v="0"/>
    <n v="508481287"/>
    <n v="169327"/>
    <s v="192G005810 - AquisiÃ§Ã£o de pacemakers representados pela empresa Boston Scientific Portugal, Lda, durante o 3.Âº trimestre de 2019"/>
    <d v="2019-06-25T09:22:21"/>
    <n v="1"/>
    <s v="PT;12;165;2010"/>
    <n v="360"/>
    <d v="2019-07-04T17:00:00"/>
    <n v="1"/>
    <x v="0"/>
    <x v="0"/>
    <x v="25"/>
  </r>
  <r>
    <x v="8"/>
    <n v="505187531"/>
    <n v="169328"/>
    <s v="AQUISIÃ‡ÃƒO DE MOBILIÃRIO PARA BIBLIOTECA DE SÃƒO DOMINGOS DE RANA E BIBLIOTECA MUNICIPAL DE CASCAIS Proc.Âº 700/DCOP/2019"/>
    <d v="2019-06-25T09:22:51"/>
    <n v="1"/>
    <s v="PT;12;164;42"/>
    <n v="360"/>
    <d v="2019-07-01T23:59:00"/>
    <n v="1"/>
    <x v="1"/>
    <x v="0"/>
    <x v="25"/>
  </r>
  <r>
    <x v="13"/>
    <n v="501294104"/>
    <n v="169330"/>
    <s v="SUBSTITUIÃ‡ÃƒO DE KIT CALHAS COMPLETAS E REVISÃƒO COMPLETA AO CHASSI E PLATAFORMA ELEVATÃ“RIA NA VIATURA 60"/>
    <d v="2019-06-25T09:48:12"/>
    <n v="1"/>
    <s v="PT;16;245;321"/>
    <n v="210"/>
    <d v="2019-06-28T23:59:00"/>
    <n v="1"/>
    <x v="1"/>
    <x v="0"/>
    <x v="25"/>
  </r>
  <r>
    <x v="14"/>
    <n v="501144218"/>
    <n v="169334"/>
    <m/>
    <d v="2019-06-25T10:00:16"/>
    <n v="1"/>
    <s v="PT;1;1;232"/>
    <n v="400"/>
    <m/>
    <n v="1"/>
    <x v="1"/>
    <x v="0"/>
    <x v="25"/>
  </r>
  <r>
    <x v="129"/>
    <n v="501258027"/>
    <n v="169335"/>
    <s v="FORNECIMENTO DE SERVIÃ‡OS PARA REALIZAÃ‡ÃƒO DE ESPETÃCULO MUSICAL"/>
    <d v="2019-06-25T10:07:22"/>
    <n v="1"/>
    <s v="PT;8;97;1483"/>
    <n v="340"/>
    <d v="2019-07-03T23:59:00"/>
    <n v="1"/>
    <x v="1"/>
    <x v="0"/>
    <x v="25"/>
  </r>
  <r>
    <x v="13"/>
    <n v="501294104"/>
    <n v="169336"/>
    <s v="REPARAÃ‡ÃƒO DE DIVERSAS ANOMALIAS A NÃVEL DO CHASSI E, DECORAÃ‡ÃƒO EM VINIL, NA VIATURA MATRÃCULA 69-HX-70"/>
    <d v="2019-06-25T10:09:03"/>
    <n v="1"/>
    <s v="PT;16;245;321"/>
    <n v="300"/>
    <d v="2019-09-06T23:59:00"/>
    <n v="1"/>
    <x v="1"/>
    <x v="0"/>
    <x v="25"/>
  </r>
  <r>
    <x v="11"/>
    <n v="506614913"/>
    <n v="169339"/>
    <s v="CriaÃ§Ã£o de condiÃ§Ãµes para se proceder ao aumento da capacidade elÃ©trica dos equipamentos e sistema de alimentaÃ§Ã£o de energia elÃ©trica, para assegurar o funcionamento do programador dos equipamentos de Rede de Rega."/>
    <d v="2019-06-25T10:18:30"/>
    <n v="13"/>
    <s v="PT;12;173;2088"/>
    <n v="340"/>
    <d v="2019-07-04T23:59:00"/>
    <n v="1"/>
    <x v="1"/>
    <x v="0"/>
    <x v="25"/>
  </r>
  <r>
    <x v="132"/>
    <n v="507023129"/>
    <n v="169340"/>
    <s v="AQUISIÃ‡ÃƒO DE SERVIÃ‡OS, AO ABRIGO DO ACORDO QUADRO N.Âº 19/003/CA/AQ, DE ELABORAÃ‡ÃƒO DE PROJETO DE OBRAS DE URBANIZAÃ‡ÃƒO E DE UM PARQUE DE ESTACIONAMENTO SUBTERRÃ‚NEO Â¿ HABITAÃ‡ÃƒO RENDA ACESSÃVEL Â¿ ENTRECAMPOS Â¿ LOTEAMENTO DAS FORÃ‡AS ARMADAS"/>
    <d v="2019-06-25T10:22:17"/>
    <n v="13"/>
    <s v="PT;12;165;2010"/>
    <n v="360"/>
    <d v="2019-07-11T17:00:00"/>
    <n v="1"/>
    <x v="2"/>
    <x v="0"/>
    <x v="25"/>
  </r>
  <r>
    <x v="14"/>
    <n v="501144218"/>
    <n v="169343"/>
    <s v="AquisiÃ§Ã£o de Ã³leos, lubrificantes e material diverso utilizado nas manutenÃ§Ãµes preventivas"/>
    <d v="2019-06-25T10:28:22"/>
    <n v="1"/>
    <s v="PT;16;244;2616"/>
    <n v="340"/>
    <d v="2019-07-02T18:00:00"/>
    <n v="1"/>
    <x v="1"/>
    <x v="0"/>
    <x v="25"/>
  </r>
  <r>
    <x v="37"/>
    <n v="504293125"/>
    <n v="169346"/>
    <s v="BeneficiaÃ§Ã£o da Escola EB Dr. MÃ¡rio Madeira, na Pontinha"/>
    <d v="2019-06-25T10:32:57"/>
    <n v="13"/>
    <s v="PT;12;175;2098"/>
    <n v="360"/>
    <d v="2019-07-04T23:59:00"/>
    <n v="1"/>
    <x v="1"/>
    <x v="0"/>
    <x v="25"/>
  </r>
  <r>
    <x v="13"/>
    <n v="501294104"/>
    <n v="169348"/>
    <s v="REPARAÃ‡Ã•ES NAS VIATURAS MATRÃCULA 11-AF-67, GS-07-86 E NA MÃQUINA MATRÃCULA 74-PV-46"/>
    <d v="2019-06-25T10:39:30"/>
    <n v="1"/>
    <s v="PT;16;245;321"/>
    <n v="360"/>
    <d v="2019-06-28T23:59:00"/>
    <n v="1"/>
    <x v="1"/>
    <x v="0"/>
    <x v="25"/>
  </r>
  <r>
    <x v="2"/>
    <n v="503539473"/>
    <n v="169351"/>
    <s v="PrestaÃ§Ã£o de serviÃ§os de recolha, transporte de resÃ­duos urbanos, limpeza urbana e serviÃ§os auxiliares, no municÃ­pio de Albufeira (Julho e Agosto)"/>
    <d v="2019-06-25T10:54:26"/>
    <n v="1"/>
    <s v="PT;9;111;105"/>
    <n v="360"/>
    <d v="2019-06-27T23:59:00"/>
    <n v="1"/>
    <x v="1"/>
    <x v="0"/>
    <x v="25"/>
  </r>
  <r>
    <x v="14"/>
    <n v="501144218"/>
    <n v="169355"/>
    <s v="AssistÃªncia TÃ©cnica local e online, dos equipamentos multimÃ©dia do MMS, respetivas bases de dados e atualizaÃ§Ãµes do software, para permitir o normal funcionamento do Museu MarÃ­timo de Sesimbra"/>
    <d v="2019-06-25T11:05:46"/>
    <n v="1"/>
    <s v="PT;16;244;2617"/>
    <n v="360"/>
    <d v="2019-06-30T18:00:00"/>
    <n v="1"/>
    <x v="1"/>
    <x v="0"/>
    <x v="25"/>
  </r>
  <r>
    <x v="43"/>
    <n v="503035416"/>
    <n v="169358"/>
    <s v="AquisiÃ§Ã£o de Implantes Osteo-Integrados - 2019"/>
    <d v="2019-06-25T11:30:55"/>
    <n v="13"/>
    <s v="PT;1;1;232"/>
    <n v="1"/>
    <d v="1970-01-01T17:00:00"/>
    <n v="1"/>
    <x v="0"/>
    <x v="0"/>
    <x v="25"/>
  </r>
  <r>
    <x v="26"/>
    <n v="680017763"/>
    <n v="169360"/>
    <s v="ReparaÃ§Ã£o do sistema de desinfecÃ§Ã£o U. V. da Etar da Quinta da Bomba"/>
    <d v="2019-06-25T11:41:56"/>
    <n v="1"/>
    <s v="PT;16;236;2579"/>
    <n v="5"/>
    <d v="2019-07-10T23:45:00"/>
    <n v="1"/>
    <x v="5"/>
    <x v="0"/>
    <x v="25"/>
  </r>
  <r>
    <x v="4"/>
    <n v="506334562"/>
    <n v="169365"/>
    <m/>
    <d v="2019-06-25T11:59:55"/>
    <n v="3"/>
    <s v="PT;1;1;232"/>
    <n v="400"/>
    <m/>
    <n v="1"/>
    <x v="1"/>
    <x v="0"/>
    <x v="25"/>
  </r>
  <r>
    <x v="128"/>
    <n v="509364390"/>
    <n v="169366"/>
    <s v="AquisiÃ§Ã£o de serviÃ§os para desenvolvimento de novas funcionalidades na AplicaÃ§Ã£o Mobile para MunicÃ­pios"/>
    <d v="2019-06-25T12:00:46"/>
    <n v="1"/>
    <s v="PT;8;95;293"/>
    <n v="340"/>
    <d v="2019-07-04T17:00:00"/>
    <n v="1"/>
    <x v="1"/>
    <x v="0"/>
    <x v="25"/>
  </r>
  <r>
    <x v="9"/>
    <n v="506173968"/>
    <n v="169367"/>
    <s v="AquisiÃ§Ã£o de 1 Viatura de Recolha de RSU de 19 Ton"/>
    <d v="2019-06-25T12:01:43"/>
    <n v="3"/>
    <s v="PT;1;1;232"/>
    <n v="400"/>
    <d v="2018-11-16T17:00:00"/>
    <n v="1"/>
    <x v="1"/>
    <x v="0"/>
    <x v="25"/>
  </r>
  <r>
    <x v="204"/>
    <s v="PT501516980"/>
    <n v="169370"/>
    <s v="AtualizaÃ§Ã£o do Software Horizon"/>
    <d v="2019-06-25T12:17:42"/>
    <n v="1"/>
    <s v="PT;12;165;2010"/>
    <n v="360"/>
    <d v="2019-07-01T23:59:00"/>
    <n v="1"/>
    <x v="2"/>
    <x v="0"/>
    <x v="25"/>
  </r>
  <r>
    <x v="39"/>
    <n v="680015019"/>
    <n v="169376"/>
    <s v="AquisiÃ§Ã£o de serviÃ§os destinados Ã  RealizaÃ§Ã£o de auditoria no Ã¢mbito de acreditaÃ§Ã£o de ensaios."/>
    <d v="2019-06-25T14:24:26"/>
    <n v="1"/>
    <s v="PT;12;169;2057"/>
    <n v="5"/>
    <d v="2019-07-01T23:59:00"/>
    <n v="1"/>
    <x v="5"/>
    <x v="0"/>
    <x v="25"/>
  </r>
  <r>
    <x v="33"/>
    <n v="505170876"/>
    <n v="169378"/>
    <s v="Fornecimento continuado de sinais de trÃ¢nsito, espelhos parabÃ³licos, balizas cilÃ­ndricas flexÃ­veis e outros dispositivos e acessÃ³rios"/>
    <d v="2019-06-25T14:35:30"/>
    <n v="13"/>
    <s v="PT;9;117;1575"/>
    <n v="360"/>
    <d v="2019-07-04T17:00:00"/>
    <n v="1"/>
    <x v="1"/>
    <x v="0"/>
    <x v="25"/>
  </r>
  <r>
    <x v="37"/>
    <n v="504293125"/>
    <n v="169379"/>
    <s v="ColocaÃ§Ã£o de Estrutura PrÃ©-Fabricada Modelar para 2 Novas Salas de Aula na EB Bernardim Ribeiro - Odivelas"/>
    <d v="2019-06-25T14:37:45"/>
    <n v="13"/>
    <s v="PT;12;175;2097"/>
    <n v="360"/>
    <d v="2019-07-04T23:59:00"/>
    <n v="1"/>
    <x v="1"/>
    <x v="0"/>
    <x v="25"/>
  </r>
  <r>
    <x v="33"/>
    <n v="505170876"/>
    <n v="169385"/>
    <s v="AquisiÃ§Ã£o de serviÃ§os de inspeÃ§Ã£o, reinspecÃ§Ã£o, inspeÃ§Ãµes extraordinÃ¡rias e selagens de ascensores, monta-cargas, escadas mecÃ¢nicas e tapetes rolantes"/>
    <d v="2019-06-25T14:57:49"/>
    <n v="1"/>
    <s v="PT;9;117;1575"/>
    <n v="360"/>
    <d v="2019-07-02T17:00:00"/>
    <n v="1"/>
    <x v="1"/>
    <x v="0"/>
    <x v="25"/>
  </r>
  <r>
    <x v="0"/>
    <n v="508481287"/>
    <n v="169386"/>
    <s v="191G002558 - AquisiÃ§Ã£o de consumÃ­veis e demais bens necessÃ¡rios para a mediÃ§Ã£o dos parÃ¢metros de Gasimetria, com colocaÃ§Ã£o de equipamentos, representados pela empresa Radiometer IbÃ©rica S.L. Â¿ Suc. em Portugal, para o ano de 2019."/>
    <d v="2019-06-25T14:58:25"/>
    <n v="1"/>
    <s v="PT;12;165;2010"/>
    <n v="300"/>
    <d v="2019-07-05T17:00:00"/>
    <n v="1"/>
    <x v="0"/>
    <x v="0"/>
    <x v="25"/>
  </r>
  <r>
    <x v="169"/>
    <n v="507040589"/>
    <n v="169388"/>
    <s v="AquisiÃ§Ã£o de Diversos Equipamentos de Rede InformÃ¡tica"/>
    <d v="2019-06-25T15:01:58"/>
    <n v="1"/>
    <s v="PT;8;106;1537"/>
    <n v="5"/>
    <d v="2019-07-09T17:00:00"/>
    <n v="1"/>
    <x v="1"/>
    <x v="0"/>
    <x v="25"/>
  </r>
  <r>
    <x v="4"/>
    <n v="506334562"/>
    <n v="169389"/>
    <s v="CIMU-SICÃ“ Â¿ Centro de InterpretaÃ§Ã£o e Museu da Serra de SicÃ³ - Proc. n.Âº 36/2019"/>
    <d v="2019-06-25T15:02:18"/>
    <n v="3"/>
    <s v="PT;11;157;1951"/>
    <n v="5"/>
    <d v="2019-10-12T23:59:00"/>
    <n v="1"/>
    <x v="1"/>
    <x v="0"/>
    <x v="25"/>
  </r>
  <r>
    <x v="49"/>
    <n v="502098139"/>
    <n v="169390"/>
    <s v="CONTRATAÃ‡ÃƒO DO FORNECIMENTO E INSTALAÃ‡ÃƒO DE EQUIPAMENTOS ATIVOS DE REDE PARA O MUNICÃPIO DE LOULÃ‰."/>
    <d v="2019-06-25T15:04:39"/>
    <n v="13"/>
    <s v="PT;9;118;109"/>
    <n v="340"/>
    <d v="2019-07-11T18:00:00"/>
    <n v="1"/>
    <x v="1"/>
    <x v="0"/>
    <x v="25"/>
  </r>
  <r>
    <x v="33"/>
    <n v="505170876"/>
    <n v="169391"/>
    <s v="Fornecimento de equipamentos de proteÃ§Ã£o individual"/>
    <d v="2019-06-25T15:09:10"/>
    <n v="13"/>
    <s v="PT;9;117;1575"/>
    <n v="360"/>
    <d v="2019-07-12T17:00:00"/>
    <n v="1"/>
    <x v="1"/>
    <x v="0"/>
    <x v="25"/>
  </r>
  <r>
    <x v="156"/>
    <n v="502150319"/>
    <n v="169395"/>
    <s v="FiscalizaÃ§Ã£o e coordenaÃ§Ã£o de seguranÃ§a em obra para a empreitada de &quot;ReconversÃ£o urbanÃ­stica da zona ribeirinha nascente - Parque Urbano&quot;"/>
    <d v="2019-06-25T15:52:21"/>
    <n v="3"/>
    <s v="PT;16;234;2574"/>
    <n v="360"/>
    <d v="2019-07-12T23:59:00"/>
    <n v="1"/>
    <x v="1"/>
    <x v="0"/>
    <x v="25"/>
  </r>
  <r>
    <x v="17"/>
    <n v="505456010"/>
    <n v="169396"/>
    <s v="Fornecimento de Envelopes de Tipologia Diversa"/>
    <d v="2019-06-25T15:52:44"/>
    <n v="1"/>
    <s v="PT;12;174;223"/>
    <n v="360"/>
    <d v="2019-06-27T23:59:00"/>
    <n v="1"/>
    <x v="1"/>
    <x v="0"/>
    <x v="25"/>
  </r>
  <r>
    <x v="33"/>
    <n v="505170876"/>
    <n v="169397"/>
    <s v="AquisiÃ§Ã£o de serviÃ§os de &quot;LocaÃ§Ã£o de monoblocos prÃ©-fabricados (instalaÃ§Ãµes da EB2,3 das Naus e da DivisÃ£o de Ambiente e ServiÃ§os Urbanos-Chinicato&quot;"/>
    <d v="2019-06-25T16:10:40"/>
    <n v="3"/>
    <s v="PT;9;117;1575"/>
    <n v="360"/>
    <d v="2019-07-25T17:00:00"/>
    <n v="1"/>
    <x v="1"/>
    <x v="0"/>
    <x v="25"/>
  </r>
  <r>
    <x v="37"/>
    <n v="504293125"/>
    <n v="169398"/>
    <s v="Aluguer Operacional de VeÃ­culos Ligeiros para RenovaÃ§Ã£o da Frota Municipal"/>
    <d v="2019-06-25T16:18:00"/>
    <n v="3"/>
    <s v="PT;12;175;172"/>
    <n v="340"/>
    <d v="2019-07-28T23:59:00"/>
    <n v="1"/>
    <x v="1"/>
    <x v="0"/>
    <x v="25"/>
  </r>
  <r>
    <x v="49"/>
    <n v="502098139"/>
    <n v="169399"/>
    <m/>
    <d v="2019-06-25T16:19:06"/>
    <n v="3"/>
    <s v="PT;1;1;232"/>
    <n v="400"/>
    <m/>
    <n v="1"/>
    <x v="1"/>
    <x v="0"/>
    <x v="25"/>
  </r>
  <r>
    <x v="14"/>
    <n v="501144218"/>
    <n v="169400"/>
    <s v="Aluguer de geradores de energia elÃ©trica para o Festival SuperBock SuperRock"/>
    <d v="2019-06-25T16:27:11"/>
    <n v="13"/>
    <s v="PT;16;244;2616"/>
    <n v="360"/>
    <d v="2019-06-28T18:00:00"/>
    <n v="1"/>
    <x v="1"/>
    <x v="0"/>
    <x v="25"/>
  </r>
  <r>
    <x v="159"/>
    <n v="506804240"/>
    <n v="169402"/>
    <m/>
    <d v="2019-06-25T16:59:10"/>
    <n v="5"/>
    <s v="PT;1;1;232"/>
    <n v="400"/>
    <m/>
    <n v="1"/>
    <x v="1"/>
    <x v="0"/>
    <x v="25"/>
  </r>
  <r>
    <x v="37"/>
    <n v="504293125"/>
    <n v="169403"/>
    <s v="EB1/JI Quinta da Condessa - BeneficiaÃ§Ãµes Diversas - Pontinha"/>
    <d v="2019-06-25T17:02:43"/>
    <n v="13"/>
    <s v="PT;12;175;2098"/>
    <n v="360"/>
    <d v="2019-07-05T23:59:00"/>
    <n v="1"/>
    <x v="1"/>
    <x v="0"/>
    <x v="25"/>
  </r>
  <r>
    <x v="29"/>
    <n v="512012814"/>
    <n v="169407"/>
    <s v="Empreitada de BeneficiaÃ§Ã£o e RegularizaÃ§Ã£o da serventia adjacente Ã  Escola dos Milagres e Outros"/>
    <d v="2019-06-25T18:10:17"/>
    <n v="1"/>
    <s v="Arrifes"/>
    <n v="340"/>
    <d v="2019-07-01T23:59:00"/>
    <n v="1"/>
    <x v="1"/>
    <x v="0"/>
    <x v="25"/>
  </r>
  <r>
    <x v="106"/>
    <n v="507866673"/>
    <n v="169408"/>
    <s v="ServiÃ§os de GestÃ£o de CombustÃ­vel em faixas de Linhas da RNT - Ãreas Complementares 2019 Â¿ RegiÃ£o de IntervenÃ§Ã£o 4 Â¿ Linha Batalha-Lavos"/>
    <d v="2019-06-26T00:57:34"/>
    <n v="5"/>
    <s v="PT;1;1;232"/>
    <n v="400"/>
    <d v="2019-04-15T17:00:00"/>
    <n v="1"/>
    <x v="2"/>
    <x v="0"/>
    <x v="25"/>
  </r>
  <r>
    <x v="21"/>
    <n v="506609553"/>
    <n v="169427"/>
    <m/>
    <d v="2019-06-26T09:09:02"/>
    <n v="13"/>
    <s v="PT;1;1;232"/>
    <n v="400"/>
    <m/>
    <n v="1"/>
    <x v="1"/>
    <x v="0"/>
    <x v="25"/>
  </r>
  <r>
    <x v="60"/>
    <n v="504394029"/>
    <n v="169429"/>
    <m/>
    <d v="2019-06-26T09:28:10"/>
    <n v="1"/>
    <s v="PT;1;1;232"/>
    <n v="1"/>
    <m/>
    <n v="1"/>
    <x v="2"/>
    <x v="0"/>
    <x v="25"/>
  </r>
  <r>
    <x v="60"/>
    <n v="504394029"/>
    <n v="169431"/>
    <s v="Ajuste Direto para PrestaÃ§Ã£o de ServiÃ§o de Leituras AE1"/>
    <d v="2019-06-26T09:30:04"/>
    <n v="1"/>
    <s v="PT;1;1;232"/>
    <n v="340"/>
    <d v="2019-07-08T18:00:00"/>
    <n v="1"/>
    <x v="2"/>
    <x v="0"/>
    <x v="25"/>
  </r>
  <r>
    <x v="9"/>
    <n v="506173968"/>
    <n v="169436"/>
    <s v="RemodelaÃ§Ã£o de InstalaÃ§Ãµes SanitÃ¡rias, Pinturas Interiores e VÃ£os na Escola EB Quinta das Inglesinhas"/>
    <d v="2019-06-26T09:50:42"/>
    <n v="13"/>
    <s v="PT;16;243;2613"/>
    <n v="360"/>
    <d v="2019-07-01T17:30:00"/>
    <n v="1"/>
    <x v="1"/>
    <x v="0"/>
    <x v="25"/>
  </r>
  <r>
    <x v="1"/>
    <n v="506673626"/>
    <n v="169437"/>
    <m/>
    <d v="2019-06-26T09:56:32"/>
    <n v="13"/>
    <s v="PT;1;1;232"/>
    <n v="400"/>
    <d v="1970-01-01T23:59:00"/>
    <n v="1"/>
    <x v="1"/>
    <x v="0"/>
    <x v="25"/>
  </r>
  <r>
    <x v="8"/>
    <n v="505187531"/>
    <n v="169443"/>
    <s v="Â¿AJARDINAMENTOS EM CARCAVELOSÂ¿ ProcÂº 26/EOP/DCOP/2019"/>
    <d v="2019-06-26T10:26:27"/>
    <n v="13"/>
    <s v="PT;12;164;42"/>
    <n v="5"/>
    <d v="2019-07-02T23:59:00"/>
    <n v="1"/>
    <x v="1"/>
    <x v="0"/>
    <x v="25"/>
  </r>
  <r>
    <x v="49"/>
    <n v="502098139"/>
    <n v="169446"/>
    <s v="CONTRATAÃ‡ÃƒO DO FORNECIMENTO CONTÃNUO DE MASSAS BETUMINOSAS A FRIO"/>
    <d v="2019-06-26T10:45:37"/>
    <n v="13"/>
    <s v="PT;9;118;109"/>
    <n v="340"/>
    <d v="2019-07-05T18:00:00"/>
    <n v="1"/>
    <x v="1"/>
    <x v="0"/>
    <x v="25"/>
  </r>
  <r>
    <x v="70"/>
    <n v="506791220"/>
    <n v="169448"/>
    <s v="ReparaÃ§Ã£o de patologias no exterior e interior dos edifÃ­cios e moradias"/>
    <d v="2019-06-26T10:53:53"/>
    <n v="13"/>
    <s v="PT;16;239;2593"/>
    <n v="360"/>
    <d v="2019-07-05T23:59:00"/>
    <n v="1"/>
    <x v="1"/>
    <x v="0"/>
    <x v="25"/>
  </r>
  <r>
    <x v="14"/>
    <n v="501144218"/>
    <n v="169450"/>
    <s v="ServiÃ§os de higiene e limpeza de edifÃ­cios camarÃ¡rios - SanitÃ¡rios/BalneÃ¡rios"/>
    <d v="2019-06-26T10:56:55"/>
    <n v="13"/>
    <s v="PT;16;244;2616"/>
    <n v="400"/>
    <d v="2019-06-28T18:00:00"/>
    <n v="1"/>
    <x v="1"/>
    <x v="0"/>
    <x v="25"/>
  </r>
  <r>
    <x v="14"/>
    <n v="501144218"/>
    <n v="169451"/>
    <s v="ServiÃ§os de higiene e limpeza de edifÃ­cios camarÃ¡rios - SanitÃ¡rios/BalneÃ¡rios"/>
    <d v="2019-06-26T10:59:34"/>
    <n v="1"/>
    <s v="PT;16;244;244"/>
    <n v="360"/>
    <d v="2019-07-08T18:00:00"/>
    <n v="1"/>
    <x v="1"/>
    <x v="0"/>
    <x v="25"/>
  </r>
  <r>
    <x v="29"/>
    <n v="512012814"/>
    <n v="169452"/>
    <s v="NIPG: 17907/19-AquisiÃ§Ã£o de serviÃ§os de promoÃ§Ã£o, organizaÃ§Ã£o e realizaÃ§Ã£o do evento &quot;Festa do Baleeiro&quot;2019"/>
    <d v="2019-06-26T11:06:27"/>
    <n v="1"/>
    <s v="SÃ£o Vicente Ferreira"/>
    <n v="5"/>
    <d v="2019-07-05T23:59:00"/>
    <n v="1"/>
    <x v="1"/>
    <x v="0"/>
    <x v="25"/>
  </r>
  <r>
    <x v="66"/>
    <n v="502530863"/>
    <n v="169453"/>
    <s v="Obra de recuperaÃ§Ã£o do Sistema Solar TÃ©rmico para aquecimento de AQS da Pousada de Juventude de Espinho, sob gestÃ£o direta da Movijovem"/>
    <d v="2019-06-26T11:06:56"/>
    <n v="1"/>
    <s v="PT;2;9;394"/>
    <n v="360"/>
    <d v="2019-07-05T19:00:00"/>
    <n v="1"/>
    <x v="2"/>
    <x v="0"/>
    <x v="25"/>
  </r>
  <r>
    <x v="81"/>
    <n v="501904077"/>
    <n v="169456"/>
    <s v="ServiÃ§os de vigilÃ¢ncia e seguranÃ§a nos terminais portuÃ¡rios do Beato e da Trafaria da Silopor- Empresa de Silos PortuÃ¡rios SA, em liquidaÃ§Ã£o."/>
    <d v="2019-06-26T11:10:46"/>
    <n v="1"/>
    <s v="PT;12;165;2002"/>
    <n v="360"/>
    <d v="2019-07-02T16:00:00"/>
    <n v="1"/>
    <x v="7"/>
    <x v="0"/>
    <x v="25"/>
  </r>
  <r>
    <x v="37"/>
    <n v="504293125"/>
    <n v="169461"/>
    <s v="EB1/JI Casal da Serra - ReparaÃ§Ãµes Diversas - Pontinha"/>
    <d v="2019-06-26T11:16:59"/>
    <n v="13"/>
    <s v="PT;12;175;2098"/>
    <n v="360"/>
    <d v="2019-07-05T23:59:00"/>
    <n v="1"/>
    <x v="1"/>
    <x v="0"/>
    <x v="25"/>
  </r>
  <r>
    <x v="12"/>
    <n v="506187543"/>
    <n v="169463"/>
    <s v="Os trabalhos a realizar englobam a execuÃ§Ã£o de pavimentaÃ§Ãµes novas com massas betuminosas, respetivas bermas, valetas, e drenagem da via, incluindo outros trabalhos acessÃ³rios como substituiÃ§Ãµes de PHs, sinalizaÃ§Ã£o horizontal e vertical."/>
    <d v="2019-06-26T11:27:57"/>
    <n v="3"/>
    <s v="PT;16;241;2603"/>
    <n v="340"/>
    <d v="2019-08-05T23:59:00"/>
    <n v="1"/>
    <x v="1"/>
    <x v="0"/>
    <x v="25"/>
  </r>
  <r>
    <x v="8"/>
    <n v="505187531"/>
    <n v="169465"/>
    <s v="AQUISIÃ‡ÃƒO DE HARDWARE / SOFTWARE DE GESTÃƒO DE MANUTENÃ‡ÃƒO DE EDIFÃCIOS Proc.Âº 702/DCOP/2019"/>
    <d v="2019-06-26T11:29:30"/>
    <n v="13"/>
    <s v="PT;12;164;42"/>
    <n v="360"/>
    <d v="2019-07-02T23:59:00"/>
    <n v="1"/>
    <x v="1"/>
    <x v="0"/>
    <x v="25"/>
  </r>
  <r>
    <x v="19"/>
    <n v="507396081"/>
    <n v="169467"/>
    <s v="CPUB010.DFR.2019 _LocaÃ§Ã£o Financeira MobiliÃ¡ria (leasing), para AquisiÃ§Ã£o de 3 Viaturas"/>
    <d v="2019-06-26T11:33:59"/>
    <n v="3"/>
    <s v="PT;12;164;1996"/>
    <n v="360"/>
    <d v="2019-07-07T23:59:00"/>
    <n v="1"/>
    <x v="1"/>
    <x v="0"/>
    <x v="25"/>
  </r>
  <r>
    <x v="225"/>
    <n v="500876096"/>
    <n v="169468"/>
    <m/>
    <d v="2019-06-26T11:40:31"/>
    <n v="13"/>
    <m/>
    <n v="400"/>
    <m/>
    <n v="1"/>
    <x v="2"/>
    <x v="0"/>
    <x v="25"/>
  </r>
  <r>
    <x v="65"/>
    <n v="600084779"/>
    <n v="169470"/>
    <s v="serviÃ§os de manutenÃ§Ã£o global dos edifÃ­cios dos ServiÃ§os Centrais e da DF de Lisboa"/>
    <d v="2019-06-26T11:45:11"/>
    <n v="3"/>
    <s v="PT;12;165;75"/>
    <n v="340"/>
    <d v="2019-07-27T18:00:00"/>
    <n v="1"/>
    <x v="2"/>
    <x v="0"/>
    <x v="25"/>
  </r>
  <r>
    <x v="88"/>
    <n v="501206639"/>
    <n v="169471"/>
    <s v="AquisiÃ§Ã£o de combustÃ­veis rodoviÃ¡rios em postos de abastecimento pÃºblico, destinados Ã  frota de viaturas Municipais"/>
    <d v="2019-06-26T11:51:24"/>
    <n v="3"/>
    <s v="PT;8;103;1526"/>
    <n v="340"/>
    <d v="2019-07-02T18:00:00"/>
    <n v="1"/>
    <x v="1"/>
    <x v="0"/>
    <x v="25"/>
  </r>
  <r>
    <x v="176"/>
    <n v="502971096"/>
    <n v="169474"/>
    <m/>
    <d v="2019-06-26T11:58:30"/>
    <n v="13"/>
    <s v="PT;1;1;232"/>
    <n v="400"/>
    <m/>
    <n v="1"/>
    <x v="1"/>
    <x v="0"/>
    <x v="25"/>
  </r>
  <r>
    <x v="9"/>
    <n v="506173968"/>
    <n v="169475"/>
    <m/>
    <d v="2019-06-26T12:00:42"/>
    <n v="13"/>
    <s v="PT;1;1;232"/>
    <n v="400"/>
    <m/>
    <n v="1"/>
    <x v="1"/>
    <x v="0"/>
    <x v="25"/>
  </r>
  <r>
    <x v="49"/>
    <n v="502098139"/>
    <n v="169476"/>
    <s v="CONTRATAÃ‡ÃƒO DA PRESTAÃ‡ÃƒO DE SERVIÃ‡OS DE SILVICULTURA INTENSIVA EM BERMAS E VALETAS."/>
    <d v="2019-06-26T12:06:42"/>
    <n v="13"/>
    <s v="PT;9;118;109"/>
    <n v="340"/>
    <d v="2019-07-05T18:00:00"/>
    <n v="1"/>
    <x v="1"/>
    <x v="0"/>
    <x v="25"/>
  </r>
  <r>
    <x v="19"/>
    <n v="507396081"/>
    <n v="169478"/>
    <s v="CPUB008.FIE.2019_Concurso PÃºblico para AquisiÃ§Ã£o de Varredoura MecÃ¢nica de 5m3"/>
    <d v="2019-06-26T12:11:31"/>
    <n v="3"/>
    <s v="PT;12;164;1996"/>
    <n v="360"/>
    <d v="2019-07-07T23:59:00"/>
    <n v="1"/>
    <x v="1"/>
    <x v="0"/>
    <x v="25"/>
  </r>
  <r>
    <x v="0"/>
    <n v="508481287"/>
    <n v="169479"/>
    <s v="191G002861 -AquisiÃ§Ã£o de atezolizumab 1200 mg/20 ml. inj. - Ano 2019"/>
    <d v="2019-06-26T12:12:10"/>
    <n v="1"/>
    <s v="PT;12;165;2010"/>
    <n v="360"/>
    <d v="2019-07-04T17:00:00"/>
    <n v="1"/>
    <x v="0"/>
    <x v="0"/>
    <x v="25"/>
  </r>
  <r>
    <x v="70"/>
    <n v="506791220"/>
    <n v="169482"/>
    <m/>
    <d v="2019-06-26T12:17:49"/>
    <n v="3"/>
    <s v="PT;1;1;232"/>
    <n v="400"/>
    <m/>
    <n v="1"/>
    <x v="1"/>
    <x v="0"/>
    <x v="25"/>
  </r>
  <r>
    <x v="11"/>
    <n v="506614913"/>
    <n v="169484"/>
    <s v="AquisiÃ§Ã£o de equipamento de magnetizaÃ§Ã£o para as Bibliotecas Municipais - Magnetizadores/Desmagnetizadores de Fundos Documentais"/>
    <d v="2019-06-26T12:19:32"/>
    <n v="1"/>
    <s v="PT;12;173;189"/>
    <n v="360"/>
    <d v="2019-07-17T23:59:00"/>
    <n v="1"/>
    <x v="1"/>
    <x v="0"/>
    <x v="25"/>
  </r>
  <r>
    <x v="33"/>
    <n v="505170876"/>
    <n v="169486"/>
    <s v="Tem por objeto a elaboraÃ§Ã£o de estudo de diagnÃ³stico do estado de conservaÃ§Ã£o da Igreja de S. SebastiÃ£o, em Lagos, tendente Ã  caracterizaÃ§Ã£o do imÃ³vel e suas patologias, com vista Ã  definiÃ§Ã£o de prioridades de intervenÃ§Ã£o e respetivos projetos a desenvolver, intervenÃ§Ãµes que serÃ£o objeto de avaliaÃ§Ã£o prÃ©via no Ã¢mbito de eventual parceria a estabelecer com a FÃ¡brica da Igreja e a DireÃ§Ã£o Regional de Cultura do Algarve."/>
    <d v="2019-06-26T12:24:57"/>
    <n v="13"/>
    <s v="PT;9;117;1575"/>
    <n v="360"/>
    <d v="2019-07-11T17:00:00"/>
    <n v="1"/>
    <x v="1"/>
    <x v="0"/>
    <x v="25"/>
  </r>
  <r>
    <x v="8"/>
    <n v="505187531"/>
    <n v="169489"/>
    <s v="AQUISIÃ‡ÃƒO DE BARCO SEMIRRIGIDO PARA ARQUEOLOGIA SUBAQUÃTICA Proc.Âº 697/DCOP/2019"/>
    <d v="2019-06-26T12:46:37"/>
    <n v="13"/>
    <s v="PT;12;164;42"/>
    <n v="360"/>
    <d v="2019-07-08T23:59:00"/>
    <n v="1"/>
    <x v="1"/>
    <x v="0"/>
    <x v="25"/>
  </r>
  <r>
    <x v="0"/>
    <n v="508481287"/>
    <n v="169490"/>
    <s v="194C000011 - AQUISIÃ‡ÃƒO DE FARDAMENTO PARA COLABORADORES DO SIE Â¿ SERVIÃ‡O DE INSTALAÃ‡Ã•ES E EQUIPAMENTOS (BRIGADAS DE MANUTENÃ‡ÃƒO E UNIDADE DE TRANSPORTE DE DOENTES DURANTE O ANO 2019."/>
    <d v="2019-06-26T13:55:57"/>
    <n v="13"/>
    <s v="PT;12;165;2010"/>
    <n v="340"/>
    <d v="2019-07-03T17:00:00"/>
    <n v="1"/>
    <x v="0"/>
    <x v="0"/>
    <x v="25"/>
  </r>
  <r>
    <x v="0"/>
    <n v="508481287"/>
    <n v="169491"/>
    <s v="AquisiÃ§Ã£o de cordÃµes umbilicais para o Centro de FormaÃ§Ã£o - CHULN Â¿ HSM."/>
    <d v="2019-06-26T14:15:21"/>
    <n v="1"/>
    <s v="PT;12;165;2010"/>
    <n v="5"/>
    <d v="2019-07-01T17:00:00"/>
    <n v="1"/>
    <x v="0"/>
    <x v="0"/>
    <x v="25"/>
  </r>
  <r>
    <x v="9"/>
    <n v="506173968"/>
    <n v="169492"/>
    <s v="ServiÃ§os de produÃ§Ã£o, transporte, montagem e desmontagem de stand institucional para Festas Populares"/>
    <d v="2019-06-26T14:17:39"/>
    <n v="1"/>
    <s v="PT;1;1;232"/>
    <n v="360"/>
    <d v="2019-07-01T18:00:00"/>
    <n v="1"/>
    <x v="1"/>
    <x v="0"/>
    <x v="25"/>
  </r>
  <r>
    <x v="10"/>
    <n v="500122237"/>
    <n v="169495"/>
    <s v="AquisiÃ§Ã£o de Cervejas, Nacionais e Internacionais"/>
    <d v="2019-06-26T14:25:51"/>
    <n v="3"/>
    <s v="PT;1;1;232"/>
    <n v="220"/>
    <d v="2019-07-08T23:59:00"/>
    <n v="1"/>
    <x v="2"/>
    <x v="0"/>
    <x v="25"/>
  </r>
  <r>
    <x v="94"/>
    <n v="508035546"/>
    <n v="169500"/>
    <s v="AquisiÃ§Ã£o de serviÃ§os para a concretizaÃ§Ã£o do Programa de EducaÃ§Ã£o, SensibilizaÃ§Ã£o e InformaÃ§Ã£o PÃºblica sobre AlteraÃ§Ãµes ClimÃ¡ticas da RegiÃ£o de Leiria PESIPAC-RL"/>
    <d v="2019-06-26T14:38:01"/>
    <n v="3"/>
    <s v="PT;11;142;282"/>
    <n v="340"/>
    <d v="2019-07-20T17:00:00"/>
    <n v="1"/>
    <x v="1"/>
    <x v="0"/>
    <x v="25"/>
  </r>
  <r>
    <x v="128"/>
    <n v="509364390"/>
    <n v="169501"/>
    <s v="AquisiÃ§Ã£o de serviÃ§os para implementaÃ§Ã£o de prÃ¡ticas de Atendimento Presencial e ServiÃ§os Online"/>
    <d v="2019-06-26T14:44:53"/>
    <n v="3"/>
    <s v="PT;1;1;232"/>
    <n v="340"/>
    <d v="2019-07-15T10:00:00"/>
    <n v="1"/>
    <x v="1"/>
    <x v="0"/>
    <x v="25"/>
  </r>
  <r>
    <x v="70"/>
    <n v="506791220"/>
    <n v="169504"/>
    <m/>
    <d v="2019-06-26T14:59:39"/>
    <n v="3"/>
    <s v="PT;1;1;232"/>
    <n v="400"/>
    <m/>
    <n v="1"/>
    <x v="1"/>
    <x v="0"/>
    <x v="25"/>
  </r>
  <r>
    <x v="17"/>
    <n v="505456010"/>
    <n v="169505"/>
    <s v="AquisiÃ§Ã£o de contentores para resÃ­duos urbanos de tipologia diversa"/>
    <d v="2019-06-26T15:00:13"/>
    <n v="13"/>
    <s v="PT;12;174;2095"/>
    <n v="360"/>
    <d v="2019-07-02T23:59:00"/>
    <n v="1"/>
    <x v="1"/>
    <x v="0"/>
    <x v="25"/>
  </r>
  <r>
    <x v="37"/>
    <n v="504293125"/>
    <n v="169506"/>
    <s v="EB1/JI Quinta da PaiÃ£ - BeneficiaÃ§Ã£o do EdifÃ­cio CentenÃ¡rio - Pontinha"/>
    <d v="2019-06-26T15:03:18"/>
    <n v="13"/>
    <s v="PT;12;175;2098"/>
    <n v="360"/>
    <d v="2019-07-05T23:59:00"/>
    <n v="1"/>
    <x v="1"/>
    <x v="0"/>
    <x v="25"/>
  </r>
  <r>
    <x v="19"/>
    <n v="507396081"/>
    <n v="169508"/>
    <s v="AquisiÃ§Ã£o de ServiÃ§os de RenovaÃ§Ã£o do licenciamento Microsoft Office 365"/>
    <d v="2019-06-26T15:05:06"/>
    <n v="13"/>
    <s v="PT;12;164;1996"/>
    <n v="360"/>
    <d v="2019-07-14T23:59:00"/>
    <n v="1"/>
    <x v="1"/>
    <x v="0"/>
    <x v="25"/>
  </r>
  <r>
    <x v="65"/>
    <n v="600084779"/>
    <n v="169509"/>
    <s v="AquisiÃ§Ã£o de material de higiene e limpeza e desinfeÃ§Ã£o"/>
    <d v="2019-06-26T15:08:29"/>
    <n v="3"/>
    <s v="PT;1;1;232"/>
    <n v="340"/>
    <d v="2019-07-02T17:00:00"/>
    <n v="1"/>
    <x v="2"/>
    <x v="0"/>
    <x v="25"/>
  </r>
  <r>
    <x v="39"/>
    <n v="680015019"/>
    <n v="169511"/>
    <s v="Concurso Publico para a Empreitada destinada Ã  RemodelaÃ§Ã£o de redes de drenagem de Ã¡guas residuais domÃ©sticas e pluviais na Rua de Angola e Praceta de Diu , na freguesia da Venteira , no concelho da Amadora."/>
    <d v="2019-06-26T15:20:01"/>
    <n v="3"/>
    <s v="PT;12;174;2096"/>
    <n v="360"/>
    <d v="2019-07-09T23:59:00"/>
    <n v="1"/>
    <x v="5"/>
    <x v="0"/>
    <x v="25"/>
  </r>
  <r>
    <x v="82"/>
    <n v="680012907"/>
    <n v="169512"/>
    <s v="PrestaÃ§Ã£o de serviÃ§os de apoio Ã  candidatura POSEUR 03_1911_FC_00012, relativos Ã  caraterizaÃ§Ã£o fÃ­sica de resÃ­duos urbanos, fraÃ§Ã£o indiferenciada, produzidos na Ã¡rea de intervenÃ§Ã£o dos SMSB VC"/>
    <d v="2019-06-26T15:35:14"/>
    <n v="13"/>
    <s v="PT;17;256;203"/>
    <n v="5"/>
    <d v="2019-07-06T23:59:00"/>
    <n v="1"/>
    <x v="5"/>
    <x v="0"/>
    <x v="25"/>
  </r>
  <r>
    <x v="25"/>
    <n v="505307685"/>
    <n v="169514"/>
    <m/>
    <d v="2019-06-26T15:38:59"/>
    <n v="13"/>
    <s v="PT;1;1;232"/>
    <n v="400"/>
    <m/>
    <n v="1"/>
    <x v="1"/>
    <x v="0"/>
    <x v="25"/>
  </r>
  <r>
    <x v="80"/>
    <n v="505932512"/>
    <n v="169515"/>
    <s v="Ajuste Direto para Fornecimento de combustÃ­veis rodoviÃ¡rios em postos pÃºblicos designadamente gasolina e gasÃ³leo com cartÃ£o eletrÃ³nico de abastecimento"/>
    <d v="2019-06-26T15:40:50"/>
    <n v="1"/>
    <s v="PT;9;113;234"/>
    <n v="360"/>
    <d v="2019-07-03T23:59:00"/>
    <n v="1"/>
    <x v="1"/>
    <x v="0"/>
    <x v="25"/>
  </r>
  <r>
    <x v="81"/>
    <n v="501904077"/>
    <n v="169516"/>
    <s v="ComunicaÃ§Ãµes mÃ³veis de voz e dados Ã  Silopor - Empresa de Silos PortuÃ¡rios, SA em liquidaÃ§Ã£o"/>
    <d v="2019-06-26T15:41:50"/>
    <n v="1"/>
    <s v="PT;12;165;2002"/>
    <n v="360"/>
    <d v="2019-07-02T16:00:00"/>
    <n v="1"/>
    <x v="7"/>
    <x v="0"/>
    <x v="25"/>
  </r>
  <r>
    <x v="8"/>
    <n v="505187531"/>
    <n v="169518"/>
    <s v="AquisiÃ§Ã£o de serviÃ§os para elaboraÃ§Ã£o de novo modelo de avaliaÃ§Ã£o da sustentabilidade econÃ³mico-financeira (PDM)"/>
    <d v="2019-06-26T15:45:20"/>
    <n v="13"/>
    <s v="PT;12;164;42"/>
    <n v="360"/>
    <d v="2019-08-28T23:59:00"/>
    <n v="1"/>
    <x v="1"/>
    <x v="0"/>
    <x v="25"/>
  </r>
  <r>
    <x v="3"/>
    <n v="500051054"/>
    <n v="169520"/>
    <s v="RevisÃ£o do Projeto do Jardim de InfÃ¢ncia da Ramalha - Rua PolÃ³nio Febrero JÃºnior - Cova da Piedade"/>
    <d v="2019-06-26T15:47:32"/>
    <n v="1"/>
    <s v="PT;16;236;2579"/>
    <n v="340"/>
    <d v="2019-07-07T19:00:00"/>
    <n v="1"/>
    <x v="1"/>
    <x v="0"/>
    <x v="25"/>
  </r>
  <r>
    <x v="21"/>
    <n v="506609553"/>
    <n v="169522"/>
    <m/>
    <d v="2019-06-26T15:50:46"/>
    <n v="1"/>
    <s v="PT;1;1;232"/>
    <n v="400"/>
    <m/>
    <n v="1"/>
    <x v="1"/>
    <x v="0"/>
    <x v="25"/>
  </r>
  <r>
    <x v="21"/>
    <n v="506609553"/>
    <n v="169523"/>
    <s v="AquisiÃ§Ã£o de serviÃ§os - Agenciamento de artistas musicais / EspetÃ¡culo com &quot;WAZE"/>
    <d v="2019-06-26T15:52:17"/>
    <n v="1"/>
    <s v="PT;8;101;1519"/>
    <n v="5"/>
    <d v="2019-06-28T23:59:00"/>
    <n v="1"/>
    <x v="1"/>
    <x v="0"/>
    <x v="25"/>
  </r>
  <r>
    <x v="194"/>
    <n v="501135960"/>
    <n v="169524"/>
    <s v="Empreitada de &quot;Corredor pedonal acessÃ­vel da Rua Morais Sarmento (Z1) e RemodelaÃ§Ã£o parcial da rede de Ã¡guas de Castro Verde (Rua Morais Sarmento)"/>
    <d v="2019-06-26T15:55:56"/>
    <n v="3"/>
    <s v="PT;3;28;508"/>
    <n v="340"/>
    <d v="2019-07-27T17:00:00"/>
    <n v="1"/>
    <x v="1"/>
    <x v="0"/>
    <x v="25"/>
  </r>
  <r>
    <x v="133"/>
    <n v="501389660"/>
    <n v="169525"/>
    <s v="AquisiÃ§Ã£o de serviÃ§os de utilizaÃ§Ã£o de Plataforma EletrÃ³nica de ContrataÃ§Ã£o PÃºblica para o triÃ©nio 2019-2022"/>
    <d v="2019-06-26T16:00:11"/>
    <n v="13"/>
    <s v="PT;12;165;2010"/>
    <n v="340"/>
    <d v="2019-07-02T17:30:00"/>
    <n v="1"/>
    <x v="2"/>
    <x v="0"/>
    <x v="25"/>
  </r>
  <r>
    <x v="123"/>
    <n v="506812782"/>
    <n v="169526"/>
    <s v="AquisiÃ§Ã£o de mÃ¡quinas de perfil industrial para lavar e secar roupa com capacidade de 13 e 14 Kg de carga"/>
    <d v="2019-06-26T16:04:30"/>
    <n v="1"/>
    <s v="PT;12;159;283"/>
    <n v="5"/>
    <d v="2019-07-08T16:00:00"/>
    <n v="1"/>
    <x v="1"/>
    <x v="0"/>
    <x v="25"/>
  </r>
  <r>
    <x v="81"/>
    <n v="501904077"/>
    <n v="169527"/>
    <m/>
    <d v="2019-06-26T16:05:16"/>
    <n v="1"/>
    <s v="PT;1;1;232"/>
    <n v="400"/>
    <d v="2017-06-28T16:00:00"/>
    <n v="1"/>
    <x v="7"/>
    <x v="0"/>
    <x v="25"/>
  </r>
  <r>
    <x v="37"/>
    <n v="504293125"/>
    <n v="169530"/>
    <s v="BeneficiaÃ§Ã£o do JI Gil Eanes - Pontinha"/>
    <d v="2019-06-26T16:20:32"/>
    <n v="13"/>
    <s v="PT;12;175;2098"/>
    <n v="360"/>
    <d v="2019-07-05T23:59:00"/>
    <n v="1"/>
    <x v="1"/>
    <x v="0"/>
    <x v="25"/>
  </r>
  <r>
    <x v="42"/>
    <n v="512103070"/>
    <n v="169531"/>
    <m/>
    <d v="2019-06-26T16:26:53"/>
    <n v="13"/>
    <s v="PT;1;1;232"/>
    <n v="400"/>
    <m/>
    <n v="1"/>
    <x v="0"/>
    <x v="0"/>
    <x v="25"/>
  </r>
  <r>
    <x v="50"/>
    <n v="500192855"/>
    <n v="169532"/>
    <m/>
    <d v="2019-06-26T16:40:45"/>
    <n v="6"/>
    <m/>
    <n v="1"/>
    <m/>
    <n v="1"/>
    <x v="3"/>
    <x v="0"/>
    <x v="25"/>
  </r>
  <r>
    <x v="50"/>
    <n v="500192855"/>
    <n v="169533"/>
    <m/>
    <d v="2019-06-26T16:41:33"/>
    <n v="3"/>
    <m/>
    <n v="1"/>
    <m/>
    <n v="1"/>
    <x v="3"/>
    <x v="0"/>
    <x v="25"/>
  </r>
  <r>
    <x v="50"/>
    <n v="500192855"/>
    <n v="169534"/>
    <m/>
    <d v="2019-06-26T16:41:46"/>
    <n v="13"/>
    <m/>
    <n v="1"/>
    <m/>
    <n v="1"/>
    <x v="3"/>
    <x v="0"/>
    <x v="25"/>
  </r>
  <r>
    <x v="62"/>
    <n v="505985217"/>
    <n v="169535"/>
    <s v="ConstruÃ§Ã£o de Canil na Freguesia de Infias - Vizela"/>
    <d v="2019-06-26T16:47:35"/>
    <n v="3"/>
    <s v="PT;4;51;897"/>
    <n v="340"/>
    <d v="2019-07-19T00:00:00"/>
    <n v="1"/>
    <x v="1"/>
    <x v="0"/>
    <x v="25"/>
  </r>
  <r>
    <x v="3"/>
    <n v="500051054"/>
    <n v="169536"/>
    <s v="AquisiÃ§Ã£o de 70.000 metros de Fio Silencioso para MotorroÃ§adoras STHIL 360 C-EM"/>
    <d v="2019-06-26T16:48:30"/>
    <n v="1"/>
    <s v="PT;16;236;230"/>
    <n v="400"/>
    <d v="2019-06-05T19:00:00"/>
    <n v="1"/>
    <x v="1"/>
    <x v="0"/>
    <x v="25"/>
  </r>
  <r>
    <x v="159"/>
    <n v="506804240"/>
    <n v="169537"/>
    <m/>
    <d v="2019-06-26T17:23:57"/>
    <n v="3"/>
    <s v="PT;9;116;1571"/>
    <n v="400"/>
    <m/>
    <n v="1"/>
    <x v="1"/>
    <x v="0"/>
    <x v="25"/>
  </r>
  <r>
    <x v="33"/>
    <n v="505170876"/>
    <n v="169538"/>
    <s v="."/>
    <d v="2019-06-26T17:26:58"/>
    <n v="1"/>
    <s v="PT;9;117;1575"/>
    <n v="360"/>
    <d v="2019-07-02T16:00:00"/>
    <n v="1"/>
    <x v="1"/>
    <x v="0"/>
    <x v="25"/>
  </r>
  <r>
    <x v="3"/>
    <n v="500051054"/>
    <n v="169539"/>
    <s v="ServiÃ§os de Suporte InformÃ¡tico (Service Desk) Ã  CÃ¢mara Municipal de Almada pelo perÃ­odo de 3 meses"/>
    <d v="2019-06-26T17:36:07"/>
    <n v="13"/>
    <s v="PT;16;236;230"/>
    <n v="360"/>
    <d v="2019-07-01T19:00:00"/>
    <n v="1"/>
    <x v="1"/>
    <x v="0"/>
    <x v="25"/>
  </r>
  <r>
    <x v="8"/>
    <n v="505187531"/>
    <n v="169540"/>
    <s v="Proc.Âº 684/DCOP/2019 - AQUISIÃ‡ÃƒO DE PERIÃ“DICOS (JORNAIS E REVISTAS) PARA A REDE DE BIBLIOTECAS E GABINETES MUNICIPAIS DE CASCAIS"/>
    <d v="2019-06-26T20:48:30"/>
    <n v="1"/>
    <s v="PT;12;164;42"/>
    <n v="360"/>
    <d v="2019-07-02T23:59:00"/>
    <n v="1"/>
    <x v="1"/>
    <x v="0"/>
    <x v="25"/>
  </r>
  <r>
    <x v="11"/>
    <n v="506614913"/>
    <n v="169541"/>
    <s v="ContrataÃ§Ã£o de serviÃ§os de apoio aos eventos promovidos ou apoiados pelo MunicÃ­pio de Vila Franca de Xira, no Ã¢mbito da sua programaÃ§Ã£o de promoÃ§Ã£o turÃ­stica, cultural e desportiva"/>
    <d v="2019-06-26T22:29:50"/>
    <n v="13"/>
    <s v="PT;12;173;2086"/>
    <n v="360"/>
    <d v="2019-07-01T23:59:00"/>
    <n v="1"/>
    <x v="1"/>
    <x v="0"/>
    <x v="25"/>
  </r>
  <r>
    <x v="11"/>
    <n v="506614913"/>
    <n v="169542"/>
    <s v="ContrataÃ§Ã£o de serviÃ§os para elaboraÃ§Ã£o de um estudo tÃ©cnico cientÃ­fico referente Ã  caracterizaÃ§Ã£o da qualidade do ar no concelho de Vila Franca de Xira"/>
    <d v="2019-06-26T22:49:03"/>
    <n v="1"/>
    <s v="PT;12;173;2086"/>
    <n v="360"/>
    <d v="2019-07-04T23:59:00"/>
    <n v="1"/>
    <x v="1"/>
    <x v="0"/>
    <x v="25"/>
  </r>
  <r>
    <x v="60"/>
    <n v="504394029"/>
    <n v="169547"/>
    <s v="Ajuste Direto para PrestaÃ§Ã£o de ServiÃ§o de Leituras AE2"/>
    <d v="2019-06-27T09:00:55"/>
    <n v="1"/>
    <s v="PT;1;1;232"/>
    <n v="340"/>
    <d v="2019-07-08T18:00:00"/>
    <n v="1"/>
    <x v="2"/>
    <x v="0"/>
    <x v="25"/>
  </r>
  <r>
    <x v="90"/>
    <n v="503541567"/>
    <n v="169548"/>
    <s v="Empreitada 209/GEBALIS/2019 - Bairro Ameixoeira - ReabilitaÃ§Ã£o de fogos municipais"/>
    <d v="2019-06-27T09:16:19"/>
    <n v="13"/>
    <s v="PT;12;165;75"/>
    <n v="340"/>
    <d v="2019-07-07T23:59:00"/>
    <n v="1"/>
    <x v="1"/>
    <x v="0"/>
    <x v="25"/>
  </r>
  <r>
    <x v="13"/>
    <n v="501294104"/>
    <n v="169549"/>
    <s v="PRESTAÃ‡ÃƒO DE SERVIÃ‡OS PARA CONSERVAÃ‡ÃƒO E RESTAURO DE OBRAS DE ARTE/ COLEÃ‡ÃƒO DE PINTURA QUINHENTISTA DO MUSEU DE SETÃšBAL, PELO PERÃODO DE 24 MESES"/>
    <d v="2019-06-27T09:16:52"/>
    <n v="13"/>
    <s v="PT;16;245;2623"/>
    <n v="5"/>
    <d v="2019-07-03T23:59:00"/>
    <n v="1"/>
    <x v="1"/>
    <x v="0"/>
    <x v="25"/>
  </r>
  <r>
    <x v="39"/>
    <n v="680015019"/>
    <n v="169550"/>
    <s v="Concurso pÃºblico para a celebraÃ§Ã£o de acordo quadro para a execuÃ§Ã£o da empreitada destinada a trabalhos gerais de manutenÃ§Ã£o de infraestruturas de abastecimento de Ã¡gua Â¿ acessÃ³rios, ramais, caixas e outros -, no concelho da Amadora, para o ano de 2020."/>
    <d v="2019-06-27T09:35:04"/>
    <n v="3"/>
    <s v="PT;12;169;271"/>
    <n v="360"/>
    <d v="2019-07-27T23:59:00"/>
    <n v="1"/>
    <x v="5"/>
    <x v="0"/>
    <x v="25"/>
  </r>
  <r>
    <x v="34"/>
    <n v="508069645"/>
    <n v="169551"/>
    <s v="PE_19077_ADS - PRESTAÃ‡ÃƒO DE SERVIÃ‡OS DE ASSISTÃŠNCIA TÃ‰CNICA AOS PROJETOS DE ÃGUAS E ESGOTOS, GÃS, ACÃšSTICA E RESÃDUOS NO Ã‚MBITO DA CONCLUSÃƒO DA EMPREITADA DE EXECUÃ‡ÃƒO DAS OBRAS DE MODERNIZAÃ‡ÃƒO DA ESCOLA SECUNDÃRIA DO MONTE DA CAPARICA, EM ALMADA"/>
    <d v="2019-06-27T09:35:28"/>
    <n v="1"/>
    <s v="PT;16;236;2578"/>
    <n v="360"/>
    <d v="2019-07-03T17:00:00"/>
    <n v="1"/>
    <x v="6"/>
    <x v="0"/>
    <x v="25"/>
  </r>
  <r>
    <x v="60"/>
    <n v="504394029"/>
    <n v="169552"/>
    <s v="Ajuste Direto para PrestaÃ§Ã£o de ServiÃ§o de Leituras AE3 e AE4"/>
    <d v="2019-06-27T09:35:46"/>
    <n v="1"/>
    <s v="PT;1;1;232"/>
    <n v="340"/>
    <d v="2019-07-08T18:00:00"/>
    <n v="1"/>
    <x v="2"/>
    <x v="0"/>
    <x v="25"/>
  </r>
  <r>
    <x v="8"/>
    <n v="505187531"/>
    <n v="169553"/>
    <s v="ALUGUER DE ABRIGO PARA APOIO A EVENTOS DE PROGRAMA DE VOLUNTARIADO/PROMOÃ‡ÃƒO DE TALENTO Proc.Âº 704/DCOP/2019"/>
    <d v="2019-06-27T09:38:53"/>
    <n v="1"/>
    <s v="PT;12;164;42"/>
    <n v="360"/>
    <d v="2019-07-02T23:59:00"/>
    <n v="1"/>
    <x v="1"/>
    <x v="0"/>
    <x v="25"/>
  </r>
  <r>
    <x v="60"/>
    <n v="504394029"/>
    <n v="169554"/>
    <s v="Ajuste Direto para PrestaÃ§Ã£o de ServiÃ§o de Leituras AE5 e AE6"/>
    <d v="2019-06-27T09:45:10"/>
    <n v="1"/>
    <s v="PT;1;1;232"/>
    <n v="340"/>
    <d v="2019-07-08T18:00:00"/>
    <n v="1"/>
    <x v="2"/>
    <x v="0"/>
    <x v="25"/>
  </r>
  <r>
    <x v="48"/>
    <n v="680017550"/>
    <n v="169555"/>
    <s v="ConstruÃ§Ã£o de coletores de Ã¡guas residuais domÃ©sticas incluindo a execuÃ§Ã£o de levantamento e reposiÃ§Ã£o de pavimentos em arruamentos e estradas municipais, a abertura e fecho de valas e a construÃ§Ã£o de 4.799 ml de coletores em PVC rÃ­gido de parede lisa da classe PN6, com diÃ¢metro de 200 mm (113ml FFD K7, DN200 mm). Inclui a construÃ§Ã£o de 181 cÃ¢maras de visita completas em anÃ©is de betÃ£o prÃ©-fabricado, com diÃ¢metro interior de 1,00 m e de 1,25 m. Inclui ainda a construÃ§Ã£o de 115 ramais domiciliÃ¡rios completos, em tubagem de PVC rÃ­gido de parede lisa, da classe PN6, com diÃ¢metro de 160 mm. ConstruÃ§Ã£o de coletores de Ã¡guas residuais domÃ©sticas em desvio de emissÃ¡rio, incluindo a execuÃ§Ã£o de levantamento e reposiÃ§Ã£o de pavimentos em arruamentos e estradas municipais, a abertura e fecho de valas numa extensÃ£o total de troÃ§os em PEAD SDR 21, DN200 mm; ConstruÃ§Ã£o de condutas da rede de abastecimento/aduÃ§Ã£o de Ã¡gua em desvios de condutas existentes, incluindo o levantamento e reposiÃ§Ã£o de pavimentos em arruamentos e estradas municipais, a abertura e fecho de valas, a construÃ§Ã£o de 48 ml (24 ml DN 250 e 24 ml DN 80) de tubagens, mediante o fornecimento e assentamento de tubagem em FFD do tipo &quot;K9 Pam&quot; ou equivalente, incluindo juntas automÃ¡ticas travadas do tipo Standard Vi e a construÃ§Ã£o de ramais de ventosas e de ramais de descarga; Alargamento de PontÃ£o em Fonte do Oleiro, incluindo requalificaÃ§Ã£o de rede viÃ¡ria, construÃ§Ã£o de muros e rede de drenagem de Ã¡guas pluviais."/>
    <d v="2019-06-27T09:51:16"/>
    <n v="3"/>
    <s v="PT;11;151;1916"/>
    <n v="360"/>
    <d v="2019-07-27T15:00:00"/>
    <n v="1"/>
    <x v="5"/>
    <x v="0"/>
    <x v="25"/>
  </r>
  <r>
    <x v="2"/>
    <n v="503539473"/>
    <n v="169556"/>
    <s v="ProduÃ§Ã£o do programa de animaÃ§Ã£o da Feira de CaÃ§a, Pesca, Turismo e Natureza"/>
    <d v="2019-06-27T09:52:55"/>
    <n v="1"/>
    <s v="PT;9;111;1551"/>
    <n v="360"/>
    <d v="2019-06-28T23:59:00"/>
    <n v="1"/>
    <x v="1"/>
    <x v="0"/>
    <x v="25"/>
  </r>
  <r>
    <x v="49"/>
    <n v="502098139"/>
    <n v="169557"/>
    <s v="CONTRATAÃ‡ÃƒO DO FORNECIMENTO CONTÃNUO DE SACOS DE LIXO"/>
    <d v="2019-06-27T09:57:07"/>
    <n v="13"/>
    <s v="PT;9;118;109"/>
    <n v="360"/>
    <d v="2019-07-03T18:00:00"/>
    <n v="1"/>
    <x v="1"/>
    <x v="0"/>
    <x v="25"/>
  </r>
  <r>
    <x v="132"/>
    <n v="507023129"/>
    <n v="169558"/>
    <s v="CONCURSO PÃšBLICO INTERNACIONAL DA EMPREITADA PARA A CONSTRUÃ‡ÃƒO DE 6 UNIDADES DE SAÃšDE EM LISBOA: LOTE 1 Â¿ UNIDADE DE SAÃšDE DA AJUDA; LOTE 2 Â¿ UNIDADE DE SAÃšDE DE ALCÃ‚NTARA; LOTE 3 Â¿ UNIDADE DE SAÃšDE DO ALTO DOS MOINHOS; LOTE 4 Â¿ UNIDADE DE SAÃšDE DO BEATO;LOTE 5 Â¿ UNIDADE DE SAÃšDE DE MARVILA; LOTE 6 Â¿ UNIDADE DE SAÃšDE DO RESTELO"/>
    <d v="2019-06-27T09:58:14"/>
    <n v="3"/>
    <s v="PT;12;165;75"/>
    <n v="5"/>
    <d v="1970-01-01T17:00:00"/>
    <n v="1"/>
    <x v="2"/>
    <x v="0"/>
    <x v="25"/>
  </r>
  <r>
    <x v="6"/>
    <n v="506037258"/>
    <n v="169559"/>
    <m/>
    <d v="2019-06-27T10:05:06"/>
    <n v="4"/>
    <m/>
    <n v="400"/>
    <m/>
    <n v="1"/>
    <x v="1"/>
    <x v="0"/>
    <x v="25"/>
  </r>
  <r>
    <x v="6"/>
    <n v="506037258"/>
    <n v="169560"/>
    <s v="PrestaÃ§Ã£o de ServiÃ§os para aluguer de standes modulares para a Feira do Livro e Artesanato"/>
    <d v="2019-06-27T10:19:08"/>
    <n v="4"/>
    <s v="PT;17;256;2822"/>
    <n v="340"/>
    <d v="2019-06-28T17:00:00"/>
    <n v="1"/>
    <x v="1"/>
    <x v="0"/>
    <x v="25"/>
  </r>
  <r>
    <x v="11"/>
    <n v="506614913"/>
    <n v="169561"/>
    <s v="AquisiÃ§Ã£o de equipamento audiovisual para as Bibliotecas Municipais"/>
    <d v="2019-06-27T10:20:26"/>
    <n v="1"/>
    <s v="PT;12;173;189"/>
    <n v="360"/>
    <d v="2019-07-31T23:59:00"/>
    <n v="1"/>
    <x v="1"/>
    <x v="0"/>
    <x v="25"/>
  </r>
  <r>
    <x v="10"/>
    <n v="500122237"/>
    <n v="169562"/>
    <s v="AquisiÃ§Ã£o de Peixe Congelado para o Restaurante de SantÂ¿Ana e para as Unidades Hoteleiras da FundaÃ§Ã£o INATEL em Portugal Continental e RegiÃµes AutÃ³nomas Madeira e dos AÃ§ores."/>
    <d v="2019-06-27T10:31:29"/>
    <n v="3"/>
    <s v="PT;1;1;232"/>
    <n v="340"/>
    <d v="2019-07-24T23:59:00"/>
    <n v="1"/>
    <x v="2"/>
    <x v="0"/>
    <x v="25"/>
  </r>
  <r>
    <x v="1"/>
    <n v="506673626"/>
    <n v="169563"/>
    <s v="AquisiÃ§Ã£o de serviÃ§os de aluguer de instalaÃ§Ã£o modular para instalaÃ§Ãµes operacionais"/>
    <d v="2019-06-27T10:33:23"/>
    <n v="13"/>
    <s v="PT;16;237;31"/>
    <n v="360"/>
    <d v="2019-07-02T23:59:00"/>
    <n v="1"/>
    <x v="1"/>
    <x v="0"/>
    <x v="25"/>
  </r>
  <r>
    <x v="8"/>
    <n v="505187531"/>
    <n v="169564"/>
    <s v="AQUISIÃ‡ÃƒO DE EQUIPAMENTOS INFANTIS, PARA O PARQUE URBANO DO PENEDO Proc.Âº 707/DCOP/2019"/>
    <d v="2019-06-27T10:36:24"/>
    <n v="1"/>
    <s v="PT;12;164;42"/>
    <n v="360"/>
    <d v="2019-07-02T23:59:00"/>
    <n v="1"/>
    <x v="1"/>
    <x v="0"/>
    <x v="25"/>
  </r>
  <r>
    <x v="119"/>
    <n v="505255391"/>
    <n v="169565"/>
    <s v="Fornecimento e instalaÃ§Ã£o de equipamento, incluindo o reposicionamento, alteraÃ§Ã£o e montagem de equipamento existente, para constituir a ampliaÃ§Ã£o/ optimizaÃ§Ã£o da UTMB da Ambilital"/>
    <d v="2019-06-27T10:42:38"/>
    <n v="3"/>
    <s v="PT;16;242;2607"/>
    <n v="360"/>
    <d v="2019-07-29T16:00:00"/>
    <n v="1"/>
    <x v="2"/>
    <x v="0"/>
    <x v="25"/>
  </r>
  <r>
    <x v="65"/>
    <n v="600084779"/>
    <n v="169566"/>
    <s v="Fornecimento e montagem de estanteamento compacto mÃ³vel para o ServiÃ§o de FinanÃ§as do Leiria (Loja do CidadÃ£o)"/>
    <d v="2019-06-27T10:42:54"/>
    <n v="3"/>
    <m/>
    <n v="400"/>
    <m/>
    <n v="1"/>
    <x v="2"/>
    <x v="0"/>
    <x v="25"/>
  </r>
  <r>
    <x v="37"/>
    <n v="504293125"/>
    <n v="169567"/>
    <m/>
    <d v="2019-06-27T10:46:13"/>
    <n v="1"/>
    <m/>
    <n v="400"/>
    <m/>
    <n v="1"/>
    <x v="1"/>
    <x v="0"/>
    <x v="25"/>
  </r>
  <r>
    <x v="37"/>
    <n v="504293125"/>
    <n v="169568"/>
    <m/>
    <d v="2019-06-27T10:49:41"/>
    <n v="13"/>
    <s v="PT;1;1;232"/>
    <n v="400"/>
    <m/>
    <n v="1"/>
    <x v="1"/>
    <x v="0"/>
    <x v="25"/>
  </r>
  <r>
    <x v="65"/>
    <n v="600084779"/>
    <n v="169569"/>
    <s v="36/CP/AT/2019 - Fornecimento e montagem de estanteamento compacto mÃ³vel para o ServiÃ§o de FinanÃ§as do Leiria (Loja do CidadÃ£o)"/>
    <d v="2019-06-27T10:55:52"/>
    <n v="3"/>
    <s v="PT;11;151;191"/>
    <n v="360"/>
    <d v="2019-07-17T17:00:00"/>
    <n v="1"/>
    <x v="2"/>
    <x v="0"/>
    <x v="25"/>
  </r>
  <r>
    <x v="66"/>
    <n v="502530863"/>
    <n v="169570"/>
    <s v="AquisiÃ§Ã£o de roupa de cama para as Pousadas de Juventude Sob gestÃ£o directa da Movijovem"/>
    <d v="2019-06-27T10:57:08"/>
    <n v="13"/>
    <s v="PT;1;1;232"/>
    <n v="360"/>
    <d v="2019-07-10T19:00:00"/>
    <n v="1"/>
    <x v="2"/>
    <x v="0"/>
    <x v="25"/>
  </r>
  <r>
    <x v="49"/>
    <n v="502098139"/>
    <n v="169571"/>
    <s v="CONTRATAÃ‡ÃƒO DA PRESTAÃ‡ÃƒO DE SERVIÃ‡OS DE SILVICULTURA INTENSIVA EM BERMAS E VALETAS."/>
    <d v="2019-06-27T11:04:18"/>
    <n v="13"/>
    <s v="PT;9;118;109"/>
    <n v="400"/>
    <d v="2019-07-05T18:00:00"/>
    <n v="1"/>
    <x v="1"/>
    <x v="0"/>
    <x v="25"/>
  </r>
  <r>
    <x v="33"/>
    <n v="505170876"/>
    <n v="169572"/>
    <s v="AquisiÃ§Ã£o de ServiÃ§os para ElaboraÃ§Ã£o do Projeto de ExecuÃ§Ã£o para a &quot;AdaptaÃ§Ã£o de EdifÃ­cio Destinado Ã  InstalaÃ§Ã£o do Polo de Leitura de BarÃ£o de S. JoÃ£o Associado a NÃºcleo MuseolÃ³gico&quot;"/>
    <d v="2019-06-27T11:05:42"/>
    <n v="1"/>
    <s v="PT;9;117;1574"/>
    <n v="360"/>
    <d v="2019-07-03T17:00:00"/>
    <n v="1"/>
    <x v="1"/>
    <x v="0"/>
    <x v="25"/>
  </r>
  <r>
    <x v="8"/>
    <n v="505187531"/>
    <n v="169573"/>
    <s v="AQUISIÃ‡ÃƒO DE SERVIÃ‡OS DE ENCADERNAÃ‡ÃƒO DE 100 LIVROS PARA O ARQUIVO HISTÃ“RICO Proc.Âº 710/DCOP/2019"/>
    <d v="2019-06-27T11:11:14"/>
    <n v="1"/>
    <s v="PT;12;164;42"/>
    <n v="5"/>
    <d v="2019-07-05T11:46:00"/>
    <n v="1"/>
    <x v="1"/>
    <x v="0"/>
    <x v="25"/>
  </r>
  <r>
    <x v="37"/>
    <n v="504293125"/>
    <n v="169574"/>
    <m/>
    <d v="2019-06-27T11:19:25"/>
    <n v="13"/>
    <s v="PT;1;1;232"/>
    <n v="400"/>
    <m/>
    <n v="1"/>
    <x v="1"/>
    <x v="0"/>
    <x v="25"/>
  </r>
  <r>
    <x v="37"/>
    <n v="504293125"/>
    <n v="169575"/>
    <s v="SubstituiÃ§Ã£o de Telheiros nas Escolas EB2,3 AntÃ³nio GedeÃ£o e EB 2,3 Vasco Santana"/>
    <d v="2019-06-27T11:22:33"/>
    <n v="13"/>
    <s v="PT;12;175;172"/>
    <n v="360"/>
    <d v="2019-07-06T23:59:00"/>
    <n v="1"/>
    <x v="1"/>
    <x v="0"/>
    <x v="25"/>
  </r>
  <r>
    <x v="116"/>
    <n v="505656000"/>
    <n v="169577"/>
    <s v="RequalificaÃ§Ã£o do EspaÃ§o de Jogo e Recreio do Jardim Municipal de Rio Maior"/>
    <d v="2019-06-27T11:40:10"/>
    <n v="3"/>
    <s v="PT;15;225;2500"/>
    <n v="360"/>
    <d v="2019-07-22T23:59:00"/>
    <n v="1"/>
    <x v="1"/>
    <x v="0"/>
    <x v="25"/>
  </r>
  <r>
    <x v="37"/>
    <n v="504293125"/>
    <n v="169578"/>
    <s v="Obras de RecuperaÃ§Ã£o do Skatepark de Odivelas"/>
    <d v="2019-06-27T11:45:39"/>
    <n v="13"/>
    <s v="PT;12;175;2097"/>
    <n v="360"/>
    <d v="2019-07-06T23:59:00"/>
    <n v="1"/>
    <x v="1"/>
    <x v="0"/>
    <x v="25"/>
  </r>
  <r>
    <x v="84"/>
    <n v="680018140"/>
    <n v="169579"/>
    <s v="AquisiÃ§Ã£o de serviÃ§os de licenciamento, manutenÃ§Ã£o e assistÃªncia tÃ©cnica das aplicaÃ§Ãµes informÃ¡ticas da AIRC."/>
    <d v="2019-06-27T11:50:53"/>
    <n v="1"/>
    <s v="PT;20;299;145"/>
    <n v="360"/>
    <d v="2019-07-08T23:59:00"/>
    <n v="1"/>
    <x v="1"/>
    <x v="0"/>
    <x v="25"/>
  </r>
  <r>
    <x v="177"/>
    <n v="506735524"/>
    <n v="169580"/>
    <s v="AQUISIÃ‡ÃƒO DE SERVIÃ‡OS DE MOBILIDADE EM TRANSPORTE COLETIVO"/>
    <d v="2019-06-27T11:51:56"/>
    <n v="13"/>
    <s v="PT;2;21;479"/>
    <n v="5"/>
    <d v="2019-07-09T17:00:00"/>
    <n v="1"/>
    <x v="1"/>
    <x v="0"/>
    <x v="25"/>
  </r>
  <r>
    <x v="17"/>
    <n v="505456010"/>
    <n v="169581"/>
    <m/>
    <d v="2019-06-27T11:54:43"/>
    <n v="13"/>
    <s v="PT;1;1;232"/>
    <n v="400"/>
    <m/>
    <n v="1"/>
    <x v="1"/>
    <x v="0"/>
    <x v="25"/>
  </r>
  <r>
    <x v="13"/>
    <n v="501294104"/>
    <n v="169582"/>
    <s v="AQUISIÃ‡ÃƒO DE EQUIPAMENTO DIVERSO PARA AS ATIVIDADES DA DIVISÃƒO DOS DIREITOS SOCIAIS, NO Ã‚MBITO DA CANDIDATURA PRIA Â¿ PERCURSOS EM REDE PARA A INCLUSÃƒO ATIVA"/>
    <d v="2019-06-27T11:57:42"/>
    <n v="13"/>
    <s v="PT;16;245;2623"/>
    <n v="360"/>
    <d v="2019-07-04T23:59:00"/>
    <n v="1"/>
    <x v="1"/>
    <x v="0"/>
    <x v="25"/>
  </r>
  <r>
    <x v="159"/>
    <n v="506804240"/>
    <n v="169583"/>
    <s v="ConstruÃ§Ã£o de central fotovoltaica"/>
    <d v="2019-06-27T11:58:41"/>
    <n v="3"/>
    <s v="PT;9;116;1571"/>
    <n v="360"/>
    <d v="2019-08-06T17:00:00"/>
    <n v="1"/>
    <x v="1"/>
    <x v="0"/>
    <x v="25"/>
  </r>
  <r>
    <x v="11"/>
    <n v="506614913"/>
    <n v="169585"/>
    <m/>
    <d v="2019-06-27T12:01:21"/>
    <n v="1"/>
    <s v="PT;1;1;232"/>
    <n v="400"/>
    <m/>
    <n v="1"/>
    <x v="1"/>
    <x v="0"/>
    <x v="25"/>
  </r>
  <r>
    <x v="151"/>
    <n v="506855368"/>
    <n v="169586"/>
    <s v="ConstruÃ§Ã£o do Centro ComunitÃ¡rio da Felgueira - RemodelaÃ§Ã£o da Escola BÃ¡sica e Jardim de InfÃ¢ncia"/>
    <d v="2019-06-27T12:06:28"/>
    <n v="13"/>
    <s v="PT;19;281;3130"/>
    <n v="360"/>
    <d v="2019-07-02T17:30:00"/>
    <n v="1"/>
    <x v="1"/>
    <x v="0"/>
    <x v="25"/>
  </r>
  <r>
    <x v="52"/>
    <n v="508787033"/>
    <n v="169588"/>
    <m/>
    <d v="2019-06-27T12:21:34"/>
    <n v="1"/>
    <s v="PT;1;1;232"/>
    <n v="400"/>
    <m/>
    <n v="1"/>
    <x v="1"/>
    <x v="0"/>
    <x v="25"/>
  </r>
  <r>
    <x v="13"/>
    <n v="501294104"/>
    <n v="169591"/>
    <s v="REQUALIFICAÃ‡ÃƒO DO PARQUE ESCOLAR, ALUGUER DOS PRÃ‰ FABRICADOS (MÃ“DULOS) NA E.B. NÂº 5, PEIXE FRITO, SETÃšBAL - RQI 508/2016/DIPCEM"/>
    <d v="2019-06-27T12:38:27"/>
    <n v="1"/>
    <s v="PT;16;245;2619"/>
    <n v="340"/>
    <d v="2019-07-02T23:59:00"/>
    <n v="1"/>
    <x v="1"/>
    <x v="0"/>
    <x v="25"/>
  </r>
  <r>
    <x v="29"/>
    <n v="512012814"/>
    <n v="169593"/>
    <s v="Empreitada de SubstituiÃ§Ã£o da Cobertura da Escola EB/JI das Maricas, SÃ£o Roque"/>
    <d v="2019-06-27T12:57:33"/>
    <n v="1"/>
    <s v="SÃ£o Roque"/>
    <n v="340"/>
    <d v="2019-07-02T23:59:00"/>
    <n v="1"/>
    <x v="1"/>
    <x v="0"/>
    <x v="25"/>
  </r>
  <r>
    <x v="0"/>
    <n v="508481287"/>
    <n v="169595"/>
    <s v="Empreitada para o fornecimento e instalaÃ§Ã£o de sinalÃ©tica para a UCA no Hospital Pulido Valente"/>
    <d v="2019-06-27T13:52:15"/>
    <n v="13"/>
    <s v="PT;12;165;2010"/>
    <n v="360"/>
    <d v="2019-07-03T17:00:00"/>
    <n v="1"/>
    <x v="0"/>
    <x v="0"/>
    <x v="25"/>
  </r>
  <r>
    <x v="8"/>
    <n v="505187531"/>
    <n v="169597"/>
    <s v="DESMATAÃ‡ÃƒO DA BATARIA DE S.GONÃ‡ALO EM CARCAVELOS ProcÂº 27/EOP/DCOP/2019"/>
    <d v="2019-06-27T14:30:54"/>
    <n v="13"/>
    <s v="PT;12;164;42"/>
    <n v="360"/>
    <d v="2019-07-02T23:59:00"/>
    <n v="1"/>
    <x v="1"/>
    <x v="0"/>
    <x v="25"/>
  </r>
  <r>
    <x v="89"/>
    <n v="511010435"/>
    <n v="169598"/>
    <m/>
    <d v="2019-06-27T14:31:59"/>
    <n v="13"/>
    <m/>
    <n v="400"/>
    <m/>
    <n v="1"/>
    <x v="2"/>
    <x v="0"/>
    <x v="25"/>
  </r>
  <r>
    <x v="8"/>
    <n v="505187531"/>
    <n v="169599"/>
    <s v="28/EOP/DCOP/2019 - ADAPTAÃ‡ÃƒO DA FUNDAÃ‡ÃƒO SCHOLAS"/>
    <d v="2019-06-27T14:38:10"/>
    <n v="13"/>
    <s v="PT;12;164;1999"/>
    <n v="360"/>
    <d v="2019-07-03T23:59:00"/>
    <n v="1"/>
    <x v="1"/>
    <x v="0"/>
    <x v="25"/>
  </r>
  <r>
    <x v="13"/>
    <n v="501294104"/>
    <n v="169600"/>
    <s v="FORNECIMENTO DE MEDIDORES DE INCLINAÃ‡ÃƒO (INCLINÃ“METRO MEMS BI-AXIAL IPTM2-420 E UNIDADE MANUAL DE LEITURA MP12, PARA O CONVENTO DE JESUS- RQI 5205/2018/DIPCEM"/>
    <d v="2019-06-27T14:44:27"/>
    <n v="1"/>
    <s v="PT;16;245;2623"/>
    <n v="360"/>
    <d v="2019-07-02T23:59:00"/>
    <n v="1"/>
    <x v="1"/>
    <x v="0"/>
    <x v="25"/>
  </r>
  <r>
    <x v="128"/>
    <n v="509364390"/>
    <n v="169601"/>
    <m/>
    <d v="2019-06-27T14:46:53"/>
    <n v="1"/>
    <s v="PT;1;1;232"/>
    <n v="400"/>
    <m/>
    <n v="1"/>
    <x v="1"/>
    <x v="0"/>
    <x v="25"/>
  </r>
  <r>
    <x v="3"/>
    <n v="500051054"/>
    <n v="169602"/>
    <s v="AquisiÃ§Ã£o de Ferramentas e Equipamentos Oficinais"/>
    <d v="2019-06-27T14:49:49"/>
    <n v="13"/>
    <s v="PT;16;236;2581"/>
    <n v="360"/>
    <d v="2019-07-02T19:00:00"/>
    <n v="1"/>
    <x v="1"/>
    <x v="0"/>
    <x v="25"/>
  </r>
  <r>
    <x v="151"/>
    <n v="506855368"/>
    <n v="169603"/>
    <s v="ETAR do Parque Industrial Manuel LourenÃ§o Ferreira"/>
    <d v="2019-06-27T15:01:35"/>
    <n v="13"/>
    <s v="PT;19;281;3132"/>
    <n v="360"/>
    <d v="2019-07-02T17:30:00"/>
    <n v="1"/>
    <x v="1"/>
    <x v="0"/>
    <x v="25"/>
  </r>
  <r>
    <x v="139"/>
    <n v="600084892"/>
    <n v="169604"/>
    <s v="RealizaÃ§Ã£o de uma empreitada de obras pÃºblicas de conservaÃ§Ã£o e beneficiaÃ§Ã£o do edifÃ­cio do Arquivo Distrital de Viana do Castelo"/>
    <d v="2019-06-27T15:10:22"/>
    <n v="3"/>
    <s v="PT;17;256;2822"/>
    <n v="340"/>
    <d v="2019-07-28T23:59:00"/>
    <n v="1"/>
    <x v="2"/>
    <x v="0"/>
    <x v="25"/>
  </r>
  <r>
    <x v="11"/>
    <n v="506614913"/>
    <n v="169605"/>
    <s v="Empreitada de &quot;RequalificaÃ§Ã£o do PÃ¡tio Multiusos - GrÃ©mio DramÃ¡tico Povoense - PÃ³voa de Santa Iria&quot;"/>
    <d v="2019-06-27T15:20:39"/>
    <n v="13"/>
    <s v="PT;12;173;2090"/>
    <n v="340"/>
    <d v="2019-07-07T23:59:00"/>
    <n v="1"/>
    <x v="1"/>
    <x v="0"/>
    <x v="25"/>
  </r>
  <r>
    <x v="13"/>
    <n v="501294104"/>
    <n v="169606"/>
    <m/>
    <d v="2019-06-27T15:25:38"/>
    <n v="1"/>
    <s v="PT;1;1;232"/>
    <n v="400"/>
    <m/>
    <n v="1"/>
    <x v="1"/>
    <x v="0"/>
    <x v="25"/>
  </r>
  <r>
    <x v="57"/>
    <n v="506780902"/>
    <n v="169607"/>
    <s v="ServiÃ§o de GestÃ£o do Centro de Recolha Oficial de Animais do MunicÃ­pio do Cartaxo - Canil Municipal"/>
    <d v="2019-06-27T15:35:30"/>
    <n v="3"/>
    <s v="PT;15;217;2463"/>
    <n v="340"/>
    <d v="2019-07-11T23:59:00"/>
    <n v="1"/>
    <x v="1"/>
    <x v="0"/>
    <x v="25"/>
  </r>
  <r>
    <x v="37"/>
    <n v="504293125"/>
    <n v="169608"/>
    <s v="IntervenÃ§Ã£o de ConservaÃ§Ã£o e Restauro das Componentes PÃ©trea e MetÃ¡lica do PadrÃ£o do Senhor Roubado, na Freguesia de Odivelas"/>
    <d v="2019-06-27T15:43:46"/>
    <n v="13"/>
    <s v="PT;12;175;2097"/>
    <n v="360"/>
    <d v="2019-07-06T23:59:00"/>
    <n v="1"/>
    <x v="1"/>
    <x v="0"/>
    <x v="25"/>
  </r>
  <r>
    <x v="151"/>
    <n v="506855368"/>
    <n v="169609"/>
    <s v="Arranjo urbanÃ­stico da zona envolvente do cemitÃ©rio da Marmeleira"/>
    <d v="2019-06-27T15:49:17"/>
    <n v="1"/>
    <s v="PT;19;281;3128"/>
    <n v="360"/>
    <d v="2019-07-02T17:30:00"/>
    <n v="1"/>
    <x v="1"/>
    <x v="0"/>
    <x v="25"/>
  </r>
  <r>
    <x v="3"/>
    <n v="500051054"/>
    <n v="169610"/>
    <s v="AquisiÃ§Ã£o de ServiÃ§os para ElaboraÃ§Ã£o de ConteÃºdos para a EstratÃ©gia Local de HabitaÃ§Ã£o do MunicÃ­pio de Almada"/>
    <d v="2019-06-27T16:01:10"/>
    <n v="1"/>
    <s v="PT;1;1;232"/>
    <n v="340"/>
    <d v="2019-07-04T19:00:00"/>
    <n v="1"/>
    <x v="1"/>
    <x v="0"/>
    <x v="25"/>
  </r>
  <r>
    <x v="74"/>
    <n v="502177080"/>
    <n v="169611"/>
    <s v="BeneficiaÃ§Ã£o de arruamentos em Mafra."/>
    <d v="2019-06-27T16:23:42"/>
    <n v="1"/>
    <s v="PT;12;168;2045"/>
    <n v="400"/>
    <d v="2019-06-11T17:00:00"/>
    <n v="1"/>
    <x v="1"/>
    <x v="0"/>
    <x v="25"/>
  </r>
  <r>
    <x v="42"/>
    <n v="512103070"/>
    <n v="169612"/>
    <s v="1. O presente concurso tem por objeto a PrestaÃ§Ã£o de ServiÃ§os de Limpeza e Recolha de ResÃ­duos Hospitalares dos Grupos I e II ao Hospital da Horta, E.P.E.R., sendo adotado o procedimento por Concurso PÃºblico nÂº. 00000104/2019, nos termos da alÃ­nea a) disposto no nÂº. 1 do artigo 20.Âº do CÃ³digo dos Contratos PÃºblicos (CCP), aprovado pelo Decreto-Lei nÂº. 18/2008 de 29 de Janeiro, republicado no Decreto-Lei nÂº. 111-B/2017, de 31 de Agosto."/>
    <d v="2019-06-27T16:25:33"/>
    <n v="3"/>
    <s v="PT;20;305;3353"/>
    <n v="360"/>
    <d v="2019-07-27T23:59:00"/>
    <n v="1"/>
    <x v="0"/>
    <x v="0"/>
    <x v="25"/>
  </r>
  <r>
    <x v="74"/>
    <n v="502177080"/>
    <n v="169613"/>
    <s v="RequalificaÃ§Ã£o da Entrada Sul Da PÃ³voa da Galega"/>
    <d v="2019-06-27T16:26:02"/>
    <n v="1"/>
    <s v="PT;12;168;2046"/>
    <n v="400"/>
    <d v="2019-02-22T17:00:00"/>
    <n v="1"/>
    <x v="1"/>
    <x v="0"/>
    <x v="25"/>
  </r>
  <r>
    <x v="74"/>
    <n v="502177080"/>
    <n v="169614"/>
    <s v="BeneficiaÃ§Ã£o de arruamentos em Mafra."/>
    <d v="2019-06-27T16:27:29"/>
    <n v="1"/>
    <s v="PT;12;168;2045"/>
    <n v="360"/>
    <d v="2019-07-01T17:00:00"/>
    <n v="1"/>
    <x v="1"/>
    <x v="0"/>
    <x v="25"/>
  </r>
  <r>
    <x v="37"/>
    <n v="504293125"/>
    <n v="169615"/>
    <s v="Unidade de SaÃºde de Odivelas - InstalaÃ§Ã£o de Sistema de Desenfumagem e Trabalhos Diversos"/>
    <d v="2019-06-27T16:42:23"/>
    <n v="13"/>
    <s v="PT;12;175;172"/>
    <n v="360"/>
    <d v="2019-07-06T23:59:00"/>
    <n v="1"/>
    <x v="1"/>
    <x v="0"/>
    <x v="25"/>
  </r>
  <r>
    <x v="164"/>
    <n v="504300156"/>
    <n v="169616"/>
    <m/>
    <d v="2019-06-27T17:14:16"/>
    <n v="13"/>
    <s v="PT;1;1;232"/>
    <n v="400"/>
    <m/>
    <n v="1"/>
    <x v="2"/>
    <x v="0"/>
    <x v="25"/>
  </r>
  <r>
    <x v="3"/>
    <n v="500051054"/>
    <n v="169617"/>
    <s v="AquisiÃ§Ã£o de videoprojectores para as Bibliotecas Escolares"/>
    <d v="2019-06-27T17:15:46"/>
    <n v="13"/>
    <s v="PT;1;1;232"/>
    <n v="340"/>
    <d v="2019-07-02T19:00:00"/>
    <n v="1"/>
    <x v="1"/>
    <x v="0"/>
    <x v="25"/>
  </r>
  <r>
    <x v="99"/>
    <n v="510089224"/>
    <n v="169618"/>
    <s v="DAP 2019.0088 - AquisiÃ§Ã£o de serviÃ§os de apoio tÃ©cnico ao desenvolvimento da terceira ediÃ§Ã£o do OrÃ§amento Participativo Jovem Portugal (OPJP)"/>
    <d v="2019-06-27T17:33:15"/>
    <n v="13"/>
    <s v="PT;12;165;2022"/>
    <n v="360"/>
    <d v="2019-07-03T23:59:00"/>
    <n v="1"/>
    <x v="2"/>
    <x v="0"/>
    <x v="25"/>
  </r>
  <r>
    <x v="39"/>
    <n v="680015019"/>
    <n v="169627"/>
    <s v="Concurso pÃºblico para a Empreitada destinada Ã  RemodelaÃ§Ã£o de redes de drenagem de Ã¡guas residuais domÃ©sticas e pluviais, nas Pracetas de DamÃ£o e de Goa, freguesia da Venteira, concelho da Amadora"/>
    <d v="2019-06-28T08:49:05"/>
    <n v="3"/>
    <s v="PT;12;174;2096"/>
    <n v="360"/>
    <d v="2019-07-12T23:59:00"/>
    <n v="1"/>
    <x v="5"/>
    <x v="0"/>
    <x v="25"/>
  </r>
  <r>
    <x v="90"/>
    <n v="503541567"/>
    <n v="169628"/>
    <s v="Empreitada 210/GEBALIS/2019 - Bairro Ameixoeira Â¿ ReabilitaÃ§Ã£o de fogos municipais"/>
    <d v="2019-06-28T09:33:24"/>
    <n v="13"/>
    <s v="PT;12;165;2020"/>
    <n v="340"/>
    <d v="2019-09-26T23:59:00"/>
    <n v="1"/>
    <x v="1"/>
    <x v="0"/>
    <x v="25"/>
  </r>
  <r>
    <x v="29"/>
    <n v="512012814"/>
    <n v="169629"/>
    <s v="NIPG18055/19-AquisiÃ§Ã£o de serviÃ§os de promoÃ§Ã£o, organizaÃ§Ã£o e realizaÃ§Ã£o do evento &quot;PDL White Ocean&quot;2019"/>
    <d v="2019-06-28T09:35:47"/>
    <n v="1"/>
    <s v="Ponta Delgada"/>
    <n v="5"/>
    <d v="2019-07-07T23:59:00"/>
    <n v="1"/>
    <x v="1"/>
    <x v="0"/>
    <x v="25"/>
  </r>
  <r>
    <x v="151"/>
    <n v="506855368"/>
    <n v="169630"/>
    <s v="ConstruÃ§Ã£o das EEAR (EstaÃ§Ãµes ElevatÃ³rias de Ãguas Residuais) da Marmeleira e Barril"/>
    <d v="2019-06-28T10:00:09"/>
    <n v="13"/>
    <s v="PT;19;281;159"/>
    <n v="360"/>
    <d v="2019-07-03T17:30:00"/>
    <n v="1"/>
    <x v="1"/>
    <x v="0"/>
    <x v="25"/>
  </r>
  <r>
    <x v="43"/>
    <n v="503035416"/>
    <n v="169631"/>
    <s v="AQUISIÃ‡ÃƒO DE COMPLEXO PROTROMBINA IV 1000UI SOL INJ"/>
    <d v="2019-06-28T10:14:40"/>
    <n v="1"/>
    <s v="PT;12;174;2096"/>
    <n v="340"/>
    <d v="2019-07-02T16:00:00"/>
    <n v="1"/>
    <x v="0"/>
    <x v="0"/>
    <x v="25"/>
  </r>
  <r>
    <x v="54"/>
    <n v="501202021"/>
    <n v="169632"/>
    <s v="PrestaÃ§Ã£o de ServiÃ§os de ManutenÃ§Ã£o de AVAC do EdifÃ­cio Infante Dom Henrique"/>
    <d v="2019-06-28T10:15:39"/>
    <n v="3"/>
    <s v="PT;12;165;2001"/>
    <n v="360"/>
    <d v="2019-08-05T23:59:00"/>
    <n v="1"/>
    <x v="7"/>
    <x v="0"/>
    <x v="25"/>
  </r>
  <r>
    <x v="0"/>
    <n v="508481287"/>
    <n v="169633"/>
    <m/>
    <d v="2019-06-28T10:27:07"/>
    <n v="1"/>
    <m/>
    <n v="400"/>
    <m/>
    <n v="1"/>
    <x v="0"/>
    <x v="0"/>
    <x v="25"/>
  </r>
  <r>
    <x v="13"/>
    <n v="501294104"/>
    <n v="169634"/>
    <s v="PRESTAÃ‡ÃƒO DE SERVIÃ‡OS PARA FORNECIMENTO CONTINUO DE VINHOS PARA A CASA DA BAÃA."/>
    <d v="2019-06-28T10:27:32"/>
    <n v="1"/>
    <s v="PT;16;245;2623"/>
    <n v="360"/>
    <d v="2019-11-15T23:59:00"/>
    <n v="1"/>
    <x v="1"/>
    <x v="0"/>
    <x v="25"/>
  </r>
  <r>
    <x v="13"/>
    <n v="501294104"/>
    <n v="169635"/>
    <s v="AQUISIÃ‡ÃƒO DE 2 GERADORES, 1 MARTELO PNEUMÃTICO, 1 PLACA COMPACTADORA, 1 COMPRESSOR,1 REBARBADORA E 1 BERBEQUIM"/>
    <d v="2019-06-28T10:40:03"/>
    <n v="1"/>
    <s v="PT;16;245;321"/>
    <n v="360"/>
    <d v="2019-07-08T23:59:00"/>
    <n v="1"/>
    <x v="1"/>
    <x v="0"/>
    <x v="25"/>
  </r>
  <r>
    <x v="38"/>
    <n v="505309939"/>
    <n v="169636"/>
    <s v="AquisiÃ§Ã£o de material elÃ©trico para a realizaÃ§Ã£o de eventos"/>
    <d v="2019-06-28T10:44:24"/>
    <n v="1"/>
    <s v="PT;9;121;1594"/>
    <n v="360"/>
    <d v="2019-07-03T16:30:00"/>
    <n v="1"/>
    <x v="1"/>
    <x v="0"/>
    <x v="25"/>
  </r>
  <r>
    <x v="13"/>
    <n v="501294104"/>
    <n v="169637"/>
    <s v="PRESTAÃ‡ÃƒO DE SERVIÃ‡OS PARA FORNECIMENTO CONTINUO DE VINHOS PARA A CASA DA BAÃA."/>
    <d v="2019-06-28T10:58:36"/>
    <n v="1"/>
    <s v="PT;16;245;2623"/>
    <n v="360"/>
    <d v="2019-10-23T12:00:00"/>
    <n v="1"/>
    <x v="1"/>
    <x v="0"/>
    <x v="25"/>
  </r>
  <r>
    <x v="0"/>
    <n v="508481287"/>
    <n v="169638"/>
    <s v="AquisiÃ§Ã£o de serviÃ§os de reparaÃ§Ã£o do ventilador Bird Avea"/>
    <d v="2019-06-28T11:06:48"/>
    <n v="1"/>
    <s v="PT;12;165;2010"/>
    <n v="360"/>
    <d v="2019-07-04T14:00:00"/>
    <n v="1"/>
    <x v="0"/>
    <x v="0"/>
    <x v="25"/>
  </r>
  <r>
    <x v="13"/>
    <n v="501294104"/>
    <n v="169639"/>
    <s v="PRESTAÃ‡ÃƒO DE SERVIÃ‡OS PARA FORNECIMENTO CONTINUO DE VINHOS PARA A CASA DA BAÃA."/>
    <d v="2019-06-28T11:08:03"/>
    <n v="1"/>
    <s v="PT;16;245;2623"/>
    <n v="5"/>
    <d v="2019-08-07T23:59:00"/>
    <n v="1"/>
    <x v="1"/>
    <x v="0"/>
    <x v="25"/>
  </r>
  <r>
    <x v="39"/>
    <n v="680015019"/>
    <n v="169640"/>
    <s v="Concurso pÃºblico para a celebraÃ§Ã£o de acordo quadro para execuÃ§Ã£o da empreitada de remodelaÃ§Ã£o de redes de Ã¡guas residuais e pluviais no concelho da Amadora para os anos de 2019/2020."/>
    <d v="2019-06-28T11:09:30"/>
    <n v="3"/>
    <s v="PT;12;174;223"/>
    <n v="360"/>
    <d v="2019-07-31T09:00:00"/>
    <n v="1"/>
    <x v="5"/>
    <x v="0"/>
    <x v="25"/>
  </r>
  <r>
    <x v="13"/>
    <n v="501294104"/>
    <n v="169641"/>
    <s v="SERVIÃ‡O DE ALUGUER DE DIVERSOS EQUIPAMENTOS PARA A REALIZAÃ‡ÃƒO DE TRABALHOS ENTRE A ESTRADA VALE DA ROSA/CURVAS E ESTRADA DE SANTAS"/>
    <d v="2019-06-28T11:10:48"/>
    <n v="1"/>
    <s v="PT;16;245;2619"/>
    <n v="360"/>
    <d v="2019-07-03T23:59:00"/>
    <n v="1"/>
    <x v="1"/>
    <x v="0"/>
    <x v="25"/>
  </r>
  <r>
    <x v="123"/>
    <n v="506812782"/>
    <n v="169642"/>
    <s v="AquisiÃ§Ã£o de Equipamento Hoteleiro"/>
    <d v="2019-06-28T11:16:22"/>
    <n v="1"/>
    <s v="PT;12;159;283"/>
    <n v="360"/>
    <d v="2019-07-02T20:00:00"/>
    <n v="1"/>
    <x v="1"/>
    <x v="0"/>
    <x v="25"/>
  </r>
  <r>
    <x v="8"/>
    <n v="505187531"/>
    <n v="169643"/>
    <s v="Proc.Âº 716/DCOP/2019 - AQUISIÃ‡ÃƒO DE SERVIÃ‡OS DE ASSESSORIA, PROTOCOLO E ACOMPANHAMENTO A ORADORES"/>
    <d v="2019-06-28T11:21:25"/>
    <n v="1"/>
    <s v="PT;12;164;42"/>
    <n v="360"/>
    <d v="2019-07-03T23:59:00"/>
    <n v="1"/>
    <x v="1"/>
    <x v="0"/>
    <x v="25"/>
  </r>
  <r>
    <x v="60"/>
    <n v="504394029"/>
    <n v="169644"/>
    <m/>
    <d v="2019-06-28T11:24:38"/>
    <n v="1"/>
    <s v="PT;1;1;232"/>
    <n v="1"/>
    <m/>
    <n v="1"/>
    <x v="2"/>
    <x v="0"/>
    <x v="25"/>
  </r>
  <r>
    <x v="114"/>
    <n v="505584760"/>
    <n v="169645"/>
    <s v="Fornecimento de refeiÃ§Ãµes escolares"/>
    <d v="2019-06-28T11:34:24"/>
    <n v="3"/>
    <s v="PT;4;39;617"/>
    <n v="340"/>
    <d v="2019-07-13T23:59:00"/>
    <n v="1"/>
    <x v="1"/>
    <x v="0"/>
    <x v="25"/>
  </r>
  <r>
    <x v="13"/>
    <n v="501294104"/>
    <n v="169646"/>
    <s v="PRESTAÃ‡ÃƒO DE SERVIÃ‡OS DE GESTÃƒO OPERACIONAL PARA FISCALIZAÃ‡ÃƒO, MANUTENÃ‡ÃƒO, ACOMPANHAMENTO E RECOLHA DE VALORES NO PARQUE DE ESTACIONAMENTO DA PRAIA DA FIGUEIRINHA - Ã‰POCA BALNEAR 2019"/>
    <d v="2019-06-28T11:46:52"/>
    <n v="13"/>
    <s v="PT;16;245;2623"/>
    <n v="360"/>
    <d v="2019-07-05T23:59:00"/>
    <n v="1"/>
    <x v="1"/>
    <x v="0"/>
    <x v="25"/>
  </r>
  <r>
    <x v="10"/>
    <n v="500122237"/>
    <n v="169647"/>
    <s v="EMPREITADA DE REFORMULAÃ‡ÃƒO DAS ACESSIBILIDADES E BALNEÃRIOS NO PISO 0 E PISO 1 DO COMPLEXO DE PISCINAS DO PARQUE DE JOGOS 1Âº DE MAIO EM LISBOA Â¿ 1Âª FASE"/>
    <d v="2019-06-28T11:48:49"/>
    <n v="3"/>
    <s v="PT;12;165;2010"/>
    <n v="360"/>
    <d v="2019-07-08T10:00:00"/>
    <n v="1"/>
    <x v="2"/>
    <x v="0"/>
    <x v="25"/>
  </r>
  <r>
    <x v="9"/>
    <n v="506173968"/>
    <n v="169648"/>
    <s v="AquisiÃ§Ã£o de Equipamentos InformÃ¡ticos"/>
    <d v="2019-06-28T11:54:43"/>
    <n v="3"/>
    <s v="PT;16;243;2615"/>
    <n v="340"/>
    <d v="2019-08-03T17:00:00"/>
    <n v="1"/>
    <x v="1"/>
    <x v="0"/>
    <x v="25"/>
  </r>
  <r>
    <x v="13"/>
    <n v="501294104"/>
    <n v="169649"/>
    <s v="PRESTAÃ‡ÃƒO DE SERVIÃ‡OS PARA REMOÃ‡ÃƒO DE TERRAS NAS SALAS D E E PISO 0 NO CONVENTO DE JESUS."/>
    <d v="2019-06-28T11:58:28"/>
    <n v="1"/>
    <s v="PT;16;245;2623"/>
    <n v="360"/>
    <d v="2019-07-03T23:59:00"/>
    <n v="1"/>
    <x v="1"/>
    <x v="0"/>
    <x v="25"/>
  </r>
  <r>
    <x v="139"/>
    <n v="600084892"/>
    <n v="169650"/>
    <s v="AquisiÃ§Ã£o de serviÃ§os de higienizaÃ§Ã£o de documentaÃ§Ã£o de arquivo da ex-Assembleia Distrital de Lisboa"/>
    <d v="2019-06-28T11:58:52"/>
    <n v="13"/>
    <s v="PT;12;165;2010"/>
    <n v="220"/>
    <d v="2019-07-03T23:59:00"/>
    <n v="1"/>
    <x v="2"/>
    <x v="0"/>
    <x v="25"/>
  </r>
  <r>
    <x v="13"/>
    <n v="501294104"/>
    <n v="169651"/>
    <s v="PRESTAÃ‡ÃƒO DE SERVIÃ‡OS PARA MONTAGEM, INSTALAÃ‡ÃƒO E DESMONTAGEM DE EQUIPAMENTOS DE CONTROLO DE ESTACIONAMENTO NAS PRAIAS DA ARRÃBIDA - Ã‰POCA BALNEAR 2019"/>
    <d v="2019-06-28T12:06:01"/>
    <n v="13"/>
    <s v="PT;16;245;2623"/>
    <n v="360"/>
    <d v="2019-07-05T23:59:00"/>
    <n v="1"/>
    <x v="1"/>
    <x v="0"/>
    <x v="25"/>
  </r>
  <r>
    <x v="13"/>
    <n v="501294104"/>
    <n v="169652"/>
    <s v="PRESTAÃ‡ÃƒO DE SERVIÃ‡OS PARA FORNECIMENTO E REPARAÃ‡ÃƒO DO EQUIPAMENTO FR1 DO PINHAL DE ESPANHOLAS"/>
    <d v="2019-06-28T12:29:10"/>
    <n v="1"/>
    <s v="PT;16;245;2621"/>
    <n v="360"/>
    <d v="2019-07-03T23:59:00"/>
    <n v="1"/>
    <x v="1"/>
    <x v="0"/>
    <x v="25"/>
  </r>
  <r>
    <x v="0"/>
    <n v="508481287"/>
    <n v="169653"/>
    <m/>
    <d v="2019-06-28T13:46:45"/>
    <n v="1"/>
    <s v="PT;1;1;232"/>
    <n v="400"/>
    <m/>
    <n v="1"/>
    <x v="0"/>
    <x v="0"/>
    <x v="25"/>
  </r>
  <r>
    <x v="0"/>
    <n v="508481287"/>
    <n v="169654"/>
    <s v="AquisiÃ§Ã£o de serviÃ§os de manutenÃ§Ã£o da angiografia cardÃ­aca Siemens Axiom Artis FC"/>
    <d v="2019-06-28T13:50:56"/>
    <n v="1"/>
    <s v="PT;1;1;232"/>
    <n v="360"/>
    <d v="2019-07-04T14:00:00"/>
    <n v="1"/>
    <x v="0"/>
    <x v="0"/>
    <x v="25"/>
  </r>
  <r>
    <x v="3"/>
    <n v="500051054"/>
    <n v="169655"/>
    <s v="PrestaÃ§Ã£o de serviÃ§os de reparaÃ§Ã£o de chassis de viaturas pesadas do MunicÃ­pio de Almada, por 6 meses, ou atÃ© ao limite de 40 650 EUR (quarenta mil seiscentos e cinquenta euros)"/>
    <d v="2019-06-28T14:14:20"/>
    <n v="13"/>
    <s v="PT;16;236;230"/>
    <n v="360"/>
    <d v="2019-07-03T19:00:00"/>
    <n v="1"/>
    <x v="1"/>
    <x v="0"/>
    <x v="25"/>
  </r>
  <r>
    <x v="151"/>
    <n v="506855368"/>
    <n v="169657"/>
    <s v="BeneficiaÃ§Ã£o da Rua AntÃ³nio MaurÃ­cio Marques - Vale de AÃ§ores"/>
    <d v="2019-06-28T14:21:07"/>
    <n v="13"/>
    <s v="PT;19;281;159"/>
    <n v="360"/>
    <d v="2019-07-03T17:30:00"/>
    <n v="1"/>
    <x v="1"/>
    <x v="0"/>
    <x v="25"/>
  </r>
  <r>
    <x v="65"/>
    <n v="600084779"/>
    <n v="169658"/>
    <s v="AquisiÃ§Ã£o de serviÃ§os de ManutenÃ§Ã£o e Suporte do Software Citrix existente na Autoridade TributÃ¡ria e Aduaneira"/>
    <d v="2019-06-28T14:29:09"/>
    <n v="13"/>
    <s v="PT;12;165;2004"/>
    <n v="340"/>
    <d v="2019-07-07T17:00:00"/>
    <n v="1"/>
    <x v="2"/>
    <x v="0"/>
    <x v="25"/>
  </r>
  <r>
    <x v="0"/>
    <n v="508481287"/>
    <n v="169659"/>
    <s v="serviÃ§os de reparaÃ§Ã£o do equipamento de RX Philips"/>
    <d v="2019-06-28T14:43:52"/>
    <n v="1"/>
    <s v="PT;12;165;2010"/>
    <n v="360"/>
    <d v="2019-07-04T14:00:00"/>
    <n v="1"/>
    <x v="0"/>
    <x v="0"/>
    <x v="25"/>
  </r>
  <r>
    <x v="236"/>
    <n v="502936010"/>
    <n v="169660"/>
    <s v="AQUISIÃ‡ÃƒO DE MATERIAL DE STOK"/>
    <d v="2019-06-28T14:46:19"/>
    <n v="1"/>
    <s v="PT;9;124;215"/>
    <n v="360"/>
    <d v="2019-07-19T18:00:00"/>
    <n v="1"/>
    <x v="2"/>
    <x v="0"/>
    <x v="25"/>
  </r>
  <r>
    <x v="14"/>
    <n v="501144218"/>
    <n v="169661"/>
    <s v="ServiÃ§os de higiene e limpeza de edifÃ­cios camarÃ¡rios - SanitÃ¡rios/BalneÃ¡rios"/>
    <d v="2019-06-28T14:48:22"/>
    <n v="1"/>
    <s v="PT;16;244;244"/>
    <n v="400"/>
    <d v="2019-07-01T18:00:00"/>
    <n v="1"/>
    <x v="1"/>
    <x v="0"/>
    <x v="25"/>
  </r>
  <r>
    <x v="14"/>
    <n v="501144218"/>
    <n v="169662"/>
    <s v="Candidatura PRIA - AquisiÃ§Ã£o de Infraestrutura e InterligaÃ§Ã£o rede dados para casa do Bispo"/>
    <d v="2019-06-28T14:48:51"/>
    <n v="1"/>
    <s v="PT;16;244;2617"/>
    <n v="360"/>
    <d v="2019-07-01T18:00:00"/>
    <n v="1"/>
    <x v="1"/>
    <x v="0"/>
    <x v="25"/>
  </r>
  <r>
    <x v="9"/>
    <n v="506173968"/>
    <n v="169663"/>
    <s v="RemodelaÃ§Ã£o de InstalaÃ§Ãµes SanitÃ¡rias, Pinturas Interiores e VÃ£os da EB do Alto do Moinho"/>
    <d v="2019-06-28T14:52:02"/>
    <n v="13"/>
    <s v="PT;16;243;2615"/>
    <n v="360"/>
    <d v="2019-07-10T17:30:00"/>
    <n v="1"/>
    <x v="1"/>
    <x v="0"/>
    <x v="25"/>
  </r>
  <r>
    <x v="34"/>
    <n v="508069645"/>
    <n v="169664"/>
    <s v="PE_19078_CPE - EMPREITADA DE REPARAÃ‡ÃƒO DE DANOS PROVOCADOS PELA TEMPESTADE LESLIE NA ESCOLA SECUNDÃRIA DR JOAQUIM DE CARVALHO, NA FIGUEIRA DA FOZ"/>
    <d v="2019-06-28T14:56:05"/>
    <n v="13"/>
    <s v="PT;7;82;1310"/>
    <n v="360"/>
    <d v="2019-07-12T17:00:00"/>
    <n v="1"/>
    <x v="6"/>
    <x v="0"/>
    <x v="25"/>
  </r>
  <r>
    <x v="0"/>
    <n v="508481287"/>
    <n v="169665"/>
    <s v="AquisiÃ§Ã£o de serviÃ§os de reparaÃ§Ã£o do equipamento de RX Philips"/>
    <d v="2019-06-28T15:08:11"/>
    <n v="1"/>
    <s v="PT;12;165;2010"/>
    <n v="5"/>
    <d v="2019-07-04T14:00:00"/>
    <n v="1"/>
    <x v="0"/>
    <x v="0"/>
    <x v="25"/>
  </r>
  <r>
    <x v="63"/>
    <n v="508741823"/>
    <n v="169667"/>
    <s v="MÃ¡quina Lavar EndoscÃ³pios"/>
    <d v="2019-06-28T15:23:20"/>
    <n v="1"/>
    <s v="PT;14;205;2353"/>
    <n v="360"/>
    <d v="2019-07-03T23:59:00"/>
    <n v="1"/>
    <x v="0"/>
    <x v="0"/>
    <x v="25"/>
  </r>
  <r>
    <x v="3"/>
    <n v="500051054"/>
    <n v="169668"/>
    <m/>
    <d v="2019-06-28T15:25:46"/>
    <n v="13"/>
    <s v="PT;1;1;232"/>
    <n v="400"/>
    <m/>
    <n v="1"/>
    <x v="1"/>
    <x v="0"/>
    <x v="25"/>
  </r>
  <r>
    <x v="25"/>
    <n v="505307685"/>
    <n v="169670"/>
    <s v="Esta variante terÃ¡ uma extensÃ£o de aproximadamente 2 280 m, com inÃ­cio entre o km+20,000 e o km+21,000 da EN248 (entre a saÃ­da para os Galinhatos e o CemitÃ©rio de Arruda dos Vinhos) e tÃ©rmino entre o km+10,000 e o km+11,000 da EN115-4, junto ao Casal da Machada, estando prevista uma plataforma de circulaÃ§Ã£o de 10 m de largura e duas vias. O traÃ§ado da variante inclui quatro nÃ³s de ligaÃ§Ã£o (rotundas), na EN248, no CM1223 (Estrada da Costa), na Variante Ã  Zona Industrial de Arruda dos Vinhos e na EN115-4. Sobre o vale do Rio Grande da Pipa estÃ¡ previsto um viaduto com cerca de 350 m de extensÃ£o."/>
    <d v="2019-06-28T15:28:52"/>
    <n v="3"/>
    <s v="PT;12;161;202"/>
    <n v="360"/>
    <d v="2019-07-21T23:59:00"/>
    <n v="1"/>
    <x v="1"/>
    <x v="0"/>
    <x v="25"/>
  </r>
  <r>
    <x v="13"/>
    <n v="501294104"/>
    <n v="169672"/>
    <s v="PRESTAÃ‡ÃƒO DE SERVIÃ‡OS PARA EXECUÃ‡ÃƒO DE TRABALHOS DE URBANIZAÃ‡ÃƒO ENTRE A RUA DA PADARIA E RUA DA JARDIA"/>
    <d v="2019-06-28T16:16:11"/>
    <n v="1"/>
    <s v="PT;16;245;2621"/>
    <n v="360"/>
    <d v="2019-07-03T23:59:00"/>
    <n v="1"/>
    <x v="1"/>
    <x v="0"/>
    <x v="25"/>
  </r>
  <r>
    <x v="0"/>
    <n v="508481287"/>
    <n v="169673"/>
    <s v="AquisiÃ§Ã£o de cinco bombas infusoras para o ServiÃ§o de Gastrenterologia e Hepatologia - Hospital de Dia - CHLN - HSM"/>
    <d v="2019-06-28T16:22:15"/>
    <n v="13"/>
    <s v="PT;12;165;2010"/>
    <n v="360"/>
    <d v="2019-07-05T17:00:00"/>
    <n v="1"/>
    <x v="0"/>
    <x v="0"/>
    <x v="25"/>
  </r>
  <r>
    <x v="27"/>
    <n v="506722422"/>
    <n v="169676"/>
    <s v="Aluguer de Equipamentos de Som, Luz e Ar Condicionado - Multieventos"/>
    <d v="2019-06-28T16:50:45"/>
    <n v="13"/>
    <s v="PT;15;220;200"/>
    <n v="340"/>
    <d v="2019-07-04T23:59:00"/>
    <n v="1"/>
    <x v="1"/>
    <x v="0"/>
    <x v="25"/>
  </r>
  <r>
    <x v="9"/>
    <n v="506173968"/>
    <n v="169680"/>
    <s v="ServiÃ§os de aluguer, transporte, montagem, desmontagem e assistÃªncia tÃ©cnica de palco orbital de 20m x 10m, inerentes Ã  realizaÃ§Ã£o dos concertos musicais, no Ã¢mbito das Â¿Festas Populares de S. Pedro Â¿ Seixal 2019"/>
    <d v="2019-06-28T17:08:27"/>
    <n v="1"/>
    <s v="PT;16;243;261"/>
    <n v="360"/>
    <d v="2019-06-30T18:00:00"/>
    <n v="1"/>
    <x v="1"/>
    <x v="0"/>
    <x v="25"/>
  </r>
  <r>
    <x v="14"/>
    <n v="501144218"/>
    <n v="169682"/>
    <s v="AquisiÃ§Ã£o de ServiÃ§os de UtilizaÃ§Ã£o da Plataforma EletrÃ³nica de ContrataÃ§Ã£o PÃºblica, para dinamizaÃ§Ã£o dos procedimentos aquisitivos de bens e serviÃ§os ao abrigo do CCP"/>
    <d v="2019-06-28T17:13:34"/>
    <n v="1"/>
    <s v="PT;16;244;244"/>
    <n v="360"/>
    <d v="2019-07-06T18:00:00"/>
    <n v="1"/>
    <x v="1"/>
    <x v="0"/>
    <x v="25"/>
  </r>
  <r>
    <x v="13"/>
    <n v="501294104"/>
    <n v="169684"/>
    <s v="TRABALHOS DE PROSPEÃ‡ÃƒO GEOFÃSICA PELO MÃ‰TODO DA RESISTIVIDADE NO DESENVOVIMENTO DAS OBRAS DE CONSOLIDAÃ‡ÃƒO DA ENCOSTA NO FORTE DE SÃƒO FILIPE"/>
    <d v="2019-06-28T17:19:18"/>
    <n v="1"/>
    <s v="PT;1;1;232"/>
    <n v="400"/>
    <m/>
    <n v="1"/>
    <x v="1"/>
    <x v="0"/>
    <x v="25"/>
  </r>
  <r>
    <x v="10"/>
    <n v="500122237"/>
    <n v="169688"/>
    <s v="AquisiÃ§Ã£o de ServiÃ§os de Higiene, SeguranÃ§a e SaÃºde no Trabalho"/>
    <d v="2019-06-28T17:47:37"/>
    <n v="3"/>
    <s v="PT;1;1;232"/>
    <n v="340"/>
    <d v="2019-07-05T16:00:00"/>
    <n v="1"/>
    <x v="2"/>
    <x v="0"/>
    <x v="25"/>
  </r>
  <r>
    <x v="13"/>
    <n v="501294104"/>
    <n v="169690"/>
    <s v="FORNECIMENTO E MONTAGEM DE PARAGENS DE AUTOCARRO, SOMBREAMENTOS E PALHOTAS - Ã‰POCA BALNEAR 2019"/>
    <d v="2019-06-28T18:48:50"/>
    <n v="1"/>
    <s v="PT;16;245;2623"/>
    <n v="360"/>
    <d v="2019-07-02T23:59:00"/>
    <n v="1"/>
    <x v="1"/>
    <x v="0"/>
    <x v="25"/>
  </r>
  <r>
    <x v="258"/>
    <n v="505238748"/>
    <n v="169692"/>
    <m/>
    <d v="2019-06-28T19:10:22"/>
    <n v="13"/>
    <s v="PT;1;1;232"/>
    <n v="1"/>
    <m/>
    <n v="1"/>
    <x v="1"/>
    <x v="0"/>
    <x v="25"/>
  </r>
  <r>
    <x v="9"/>
    <n v="506173968"/>
    <n v="169707"/>
    <s v="ALUGUER DE MÃQUINA GIRATÃ“RIA DE RASTOS PARA LIMPEZA DE VALAS"/>
    <d v="2019-06-29T08:46:10"/>
    <n v="1"/>
    <s v="PT;16;243;261"/>
    <n v="360"/>
    <d v="2019-07-16T18:00:00"/>
    <n v="1"/>
    <x v="1"/>
    <x v="0"/>
    <x v="25"/>
  </r>
  <r>
    <x v="9"/>
    <n v="506173968"/>
    <n v="169708"/>
    <s v="AQUISIÃ‡ÃƒO DE 8 ROÃ‡ADORAS DE DORSO"/>
    <d v="2019-06-29T09:35:39"/>
    <n v="13"/>
    <s v="PT;16;243;261"/>
    <n v="5"/>
    <d v="2019-07-04T18:00:00"/>
    <n v="1"/>
    <x v="1"/>
    <x v="0"/>
    <x v="25"/>
  </r>
  <r>
    <x v="9"/>
    <n v="506173968"/>
    <n v="169709"/>
    <s v="AQUISIÃ‡ÃƒO DE CONSUMÃVEIS PARA ROÃ‡ADORAS E TRATORES"/>
    <d v="2019-06-29T10:01:59"/>
    <n v="13"/>
    <s v="PT;16;243;261"/>
    <n v="5"/>
    <d v="2019-07-04T18:00:00"/>
    <n v="1"/>
    <x v="1"/>
    <x v="0"/>
    <x v="25"/>
  </r>
  <r>
    <x v="9"/>
    <n v="506173968"/>
    <n v="169710"/>
    <s v="AQUISIÃ‡ÃƒO DE 180 CONTENTORES EM POLIETILENO DE 800 LITROS DE CAPACIDADE"/>
    <d v="2019-06-29T10:16:30"/>
    <n v="13"/>
    <s v="PT;16;243;261"/>
    <n v="360"/>
    <d v="2019-07-04T18:00:00"/>
    <n v="1"/>
    <x v="1"/>
    <x v="0"/>
    <x v="25"/>
  </r>
  <r>
    <x v="9"/>
    <n v="506173968"/>
    <n v="169711"/>
    <s v="AquisiÃ§Ã£o de licenÃ§a anual para se poder utilizar a mÃ¡quina de diagnÃ³stico de avarias"/>
    <d v="2019-06-29T16:00:15"/>
    <n v="1"/>
    <s v="PT;16;243;261"/>
    <n v="360"/>
    <d v="2019-07-09T18:00:00"/>
    <n v="1"/>
    <x v="1"/>
    <x v="0"/>
    <x v="25"/>
  </r>
  <r>
    <x v="9"/>
    <n v="506173968"/>
    <n v="169713"/>
    <s v="RevisÃ£o/manutenÃ§Ã£o equipamento de desobstruÃ§Ã£o de coletores, SCANIA, matrÃ­cula 54-UN-77 (mÃ³vel 496) que dÃ¡ apoio Ã  DAS"/>
    <d v="2019-06-29T17:12:36"/>
    <n v="1"/>
    <s v="PT;16;243;261"/>
    <n v="360"/>
    <d v="2019-07-09T18:00:00"/>
    <n v="1"/>
    <x v="1"/>
    <x v="0"/>
    <x v="25"/>
  </r>
  <r>
    <x v="159"/>
    <n v="506804240"/>
    <n v="169714"/>
    <m/>
    <d v="2019-06-29T20:36:02"/>
    <n v="3"/>
    <s v="PT;1;1;232"/>
    <n v="400"/>
    <m/>
    <n v="1"/>
    <x v="1"/>
    <x v="0"/>
    <x v="25"/>
  </r>
  <r>
    <x v="12"/>
    <n v="506187543"/>
    <n v="169727"/>
    <s v="Os trabalhos a realizar englobam a execuÃ§Ã£o de pavimentaÃ§Ãµes novas com massas betuminosas, respetivas bermas, valetas, e drenagem da via, incluindo outros trabalhos acessÃ³rios como prolongamento de PH, sinalizaÃ§Ã£o horizontal e vertical"/>
    <d v="2019-07-01T09:00:01"/>
    <n v="3"/>
    <s v="PT;16;241;2602"/>
    <n v="340"/>
    <d v="2019-08-05T23:59:00"/>
    <n v="1"/>
    <x v="1"/>
    <x v="0"/>
    <x v="26"/>
  </r>
  <r>
    <x v="0"/>
    <n v="508481287"/>
    <n v="169728"/>
    <s v="192G005804 - AquisiÃ§Ã£o de pacemakers representados pela empresa Abbott Medical Portugal DistribuiÃ§Ã£o de Produtos MÃ©dicos Lda, durante o 3.Âº trimestre de 2019."/>
    <d v="2019-07-01T09:05:48"/>
    <n v="1"/>
    <s v="PT;12;165;2010"/>
    <n v="360"/>
    <d v="2019-07-05T17:00:00"/>
    <n v="1"/>
    <x v="0"/>
    <x v="0"/>
    <x v="26"/>
  </r>
  <r>
    <x v="128"/>
    <n v="509364390"/>
    <n v="169729"/>
    <m/>
    <d v="2019-07-01T09:14:51"/>
    <n v="3"/>
    <s v="PT;1;1;232"/>
    <n v="400"/>
    <m/>
    <n v="1"/>
    <x v="1"/>
    <x v="0"/>
    <x v="26"/>
  </r>
  <r>
    <x v="3"/>
    <n v="500051054"/>
    <n v="169730"/>
    <s v="AquisiÃ§Ã£o de 1 viatura pesada de transporte de passageiros"/>
    <d v="2019-07-01T09:15:43"/>
    <n v="3"/>
    <s v="PT;16;236;230"/>
    <n v="5"/>
    <d v="2019-07-13T19:00:00"/>
    <n v="1"/>
    <x v="1"/>
    <x v="0"/>
    <x v="26"/>
  </r>
  <r>
    <x v="43"/>
    <n v="503035416"/>
    <n v="169731"/>
    <s v="AquisiÃ§Ã£o de Fenilefrina 10 mg/ml Sol Inj"/>
    <d v="2019-07-01T09:22:25"/>
    <n v="1"/>
    <s v="PT;1;1;232"/>
    <n v="5"/>
    <d v="2019-07-06T17:00:00"/>
    <n v="1"/>
    <x v="0"/>
    <x v="0"/>
    <x v="26"/>
  </r>
  <r>
    <x v="3"/>
    <n v="500051054"/>
    <n v="169732"/>
    <s v="AquisiÃ§Ã£o de serviÃ§os de &quot;Restabelecimento das CondiÃ§Ãµes de SeguranÃ§a RodoviÃ¡ria PÃ³s Acidente de ViaÃ§Ã£o nas Estradas Municipais, no Concelho de Almada&quot;"/>
    <d v="2019-07-01T09:35:14"/>
    <n v="1"/>
    <s v="PT;16;236;230"/>
    <n v="360"/>
    <d v="2019-07-06T19:00:00"/>
    <n v="1"/>
    <x v="1"/>
    <x v="0"/>
    <x v="26"/>
  </r>
  <r>
    <x v="90"/>
    <n v="503541567"/>
    <n v="169733"/>
    <s v="Empreitada 189/GEBALIS/2019 Â¿ Bairro Bela Flor e Vale de AlcÃ¢ntara Â¿ ReabilitaÃ§Ã£o de fogos municipais"/>
    <d v="2019-07-01T09:36:47"/>
    <n v="13"/>
    <s v="PT;12;165;2001"/>
    <n v="340"/>
    <d v="2019-07-14T23:59:00"/>
    <n v="1"/>
    <x v="1"/>
    <x v="0"/>
    <x v="26"/>
  </r>
  <r>
    <x v="0"/>
    <n v="508481287"/>
    <n v="169734"/>
    <s v="192G005805 - AquisiÃ§Ã£o de pacemakers, representados pela empresa Medtronic Portugal Lda, durante o 3.Âº trimestre de 2019."/>
    <d v="2019-07-01T10:14:10"/>
    <n v="1"/>
    <s v="PT;12;165;2010"/>
    <n v="360"/>
    <d v="2019-07-05T17:00:00"/>
    <n v="1"/>
    <x v="0"/>
    <x v="0"/>
    <x v="26"/>
  </r>
  <r>
    <x v="49"/>
    <n v="502098139"/>
    <n v="169735"/>
    <s v="CONTRATAÃ‡ÃƒO DO FORNECIMENTO DE SINALIZAÃ‡ÃƒO VERTICAL"/>
    <d v="2019-07-01T10:18:40"/>
    <n v="13"/>
    <s v="PT;9;118;109"/>
    <n v="340"/>
    <d v="2019-07-11T18:00:00"/>
    <n v="1"/>
    <x v="1"/>
    <x v="0"/>
    <x v="26"/>
  </r>
  <r>
    <x v="19"/>
    <n v="507396081"/>
    <n v="169736"/>
    <s v="CPUB011.DFR.2019 LocaÃ§Ã£o Financeira para aquisiÃ§Ã£o de 1 Viatura RSU 10m3 CompactaÃ§Ã£o Rotativa"/>
    <d v="2019-07-01T10:27:31"/>
    <n v="3"/>
    <s v="PT;12;164;1996"/>
    <n v="360"/>
    <d v="2019-07-08T23:59:00"/>
    <n v="1"/>
    <x v="1"/>
    <x v="0"/>
    <x v="26"/>
  </r>
  <r>
    <x v="49"/>
    <n v="502098139"/>
    <n v="169737"/>
    <m/>
    <d v="2019-07-01T10:28:23"/>
    <n v="3"/>
    <s v="PT;1;1;232"/>
    <n v="400"/>
    <m/>
    <n v="1"/>
    <x v="1"/>
    <x v="0"/>
    <x v="26"/>
  </r>
  <r>
    <x v="51"/>
    <n v="506624200"/>
    <n v="169738"/>
    <m/>
    <d v="2019-07-01T10:30:30"/>
    <n v="13"/>
    <s v="PT;1;1;232"/>
    <n v="1"/>
    <m/>
    <n v="1"/>
    <x v="1"/>
    <x v="0"/>
    <x v="26"/>
  </r>
  <r>
    <x v="49"/>
    <n v="502098139"/>
    <n v="169739"/>
    <m/>
    <d v="2019-07-01T10:39:24"/>
    <n v="3"/>
    <s v="PT;1;1;232"/>
    <n v="400"/>
    <m/>
    <n v="1"/>
    <x v="1"/>
    <x v="0"/>
    <x v="26"/>
  </r>
  <r>
    <x v="27"/>
    <n v="506722422"/>
    <n v="169740"/>
    <s v="Empreitada de ExecuÃ§Ã£o de Pinturas de SinalizaÃ§Ã£o Horizontal - Marcas RodoviÃ¡rias"/>
    <d v="2019-07-01T10:57:09"/>
    <n v="13"/>
    <s v="PT;15;220;200"/>
    <n v="340"/>
    <d v="2019-07-08T23:59:00"/>
    <n v="1"/>
    <x v="1"/>
    <x v="0"/>
    <x v="26"/>
  </r>
  <r>
    <x v="69"/>
    <n v="506821480"/>
    <n v="169741"/>
    <s v="ExecuÃ§Ã£o do Mercado DiÃ¡rio de Manique do Intendente"/>
    <d v="2019-07-01T11:16:54"/>
    <n v="3"/>
    <s v="PT;12;162;1988"/>
    <n v="400"/>
    <m/>
    <n v="1"/>
    <x v="1"/>
    <x v="0"/>
    <x v="26"/>
  </r>
  <r>
    <x v="220"/>
    <n v="500594120"/>
    <n v="169742"/>
    <s v="AquisiÃ§Ã£o de ApÃ³lices de Seguros"/>
    <d v="2019-07-01T11:22:13"/>
    <n v="3"/>
    <s v="PT;12;164;42"/>
    <n v="360"/>
    <d v="2019-07-22T23:59:00"/>
    <n v="1"/>
    <x v="2"/>
    <x v="0"/>
    <x v="26"/>
  </r>
  <r>
    <x v="2"/>
    <n v="503539473"/>
    <n v="169743"/>
    <s v="AQUISIÃ‡ÃƒO DE ESPETÃCULO DO GRUPO BEN &amp;amp; THE PIRATES, NO Ã‚MBITO DA ANIMAÃ‡ÃƒO DA Ã‰POCA BALNEAR"/>
    <d v="2019-07-01T11:24:36"/>
    <n v="1"/>
    <s v="PT;9;111;1551"/>
    <n v="360"/>
    <d v="2019-07-04T23:59:00"/>
    <n v="1"/>
    <x v="1"/>
    <x v="0"/>
    <x v="26"/>
  </r>
  <r>
    <x v="11"/>
    <n v="506614913"/>
    <n v="169744"/>
    <s v="Empreitada de &quot;OP2018 - RequalificaÃ§Ã£o do EspaÃ§o Interior do EdifÃ­cio da Igreja do Forte da Casa&quot;"/>
    <d v="2019-07-01T11:31:47"/>
    <n v="13"/>
    <s v="PT;12;173;2090"/>
    <n v="340"/>
    <d v="2019-07-14T23:59:00"/>
    <n v="1"/>
    <x v="1"/>
    <x v="0"/>
    <x v="26"/>
  </r>
  <r>
    <x v="92"/>
    <n v="512044040"/>
    <n v="169746"/>
    <s v="AquisiÃ§Ã£o de ServiÃ§os de CoordenaÃ§Ã£o, OrganizaÃ§Ã£o, DinamizaÃ§Ã£o e ServiÃ§os de ComunicaÃ§Ã£o, Publicidade e Marketing - Atividades Integradas no Programa Interreg Mac City 2020"/>
    <d v="2019-07-01T11:44:31"/>
    <n v="1"/>
    <s v="PT;20;299;145"/>
    <n v="360"/>
    <d v="2019-07-21T23:59:00"/>
    <n v="1"/>
    <x v="1"/>
    <x v="0"/>
    <x v="26"/>
  </r>
  <r>
    <x v="137"/>
    <n v="506818829"/>
    <n v="169747"/>
    <m/>
    <d v="2019-07-01T11:45:01"/>
    <n v="1"/>
    <s v="PT;1;1;232"/>
    <n v="400"/>
    <m/>
    <n v="1"/>
    <x v="1"/>
    <x v="0"/>
    <x v="26"/>
  </r>
  <r>
    <x v="8"/>
    <n v="505187531"/>
    <n v="169749"/>
    <s v="FORNECIMENTO MONTAGEM E MANUTENÃ‡ÃƒO DE TANQUE TÃCTIL (&quot;TOUCH TANK&quot;) PARA O CIAPS Proc.Âº 382/DCOP/2019"/>
    <d v="2019-07-01T11:56:03"/>
    <n v="13"/>
    <s v="PT;12;164;42"/>
    <n v="5"/>
    <d v="2019-07-08T23:59:00"/>
    <n v="1"/>
    <x v="1"/>
    <x v="0"/>
    <x v="26"/>
  </r>
  <r>
    <x v="10"/>
    <n v="500122237"/>
    <n v="169750"/>
    <m/>
    <d v="2019-07-01T12:12:35"/>
    <n v="3"/>
    <s v="PT;1;1;232"/>
    <n v="400"/>
    <m/>
    <n v="1"/>
    <x v="2"/>
    <x v="0"/>
    <x v="26"/>
  </r>
  <r>
    <x v="50"/>
    <n v="500192855"/>
    <n v="169751"/>
    <s v="AquisiÃ§Ã£o de ServiÃ§os para a realizaÃ§Ã£o de Estudo AcÃºstico para a realizaÃ§Ã£o de uma operaÃ§Ã£o urbanÃ­stica denominado de Â¿Unidade de ExecuÃ§Ã£o de Sete RiosÂ¿ ao abrigo do artÂº 12 do DL nÂº 9/2007 . de acordo com o Caderno de Encargos e restante documentaÃ§Ã£o do procedimento."/>
    <d v="2019-07-01T12:13:37"/>
    <n v="13"/>
    <s v="PT;1;1;232"/>
    <n v="360"/>
    <d v="2019-07-07T23:59:00"/>
    <n v="1"/>
    <x v="3"/>
    <x v="0"/>
    <x v="26"/>
  </r>
  <r>
    <x v="3"/>
    <n v="500051054"/>
    <n v="169753"/>
    <s v="AquisiÃ§Ã£o de 4000 litros de Herbicida SistÃ©mico"/>
    <d v="2019-07-01T12:23:16"/>
    <n v="13"/>
    <s v="PT;16;236;230"/>
    <n v="5"/>
    <d v="2019-07-04T19:00:00"/>
    <n v="1"/>
    <x v="1"/>
    <x v="0"/>
    <x v="26"/>
  </r>
  <r>
    <x v="43"/>
    <n v="503035416"/>
    <n v="169754"/>
    <s v="AquisiÃ§Ã£o de 2 (dois) ecÃ³grafos e 1 (um) sonda transesofÃ¡gica, para o ServiÃ§o de Cardiologia"/>
    <d v="2019-07-01T12:27:14"/>
    <n v="1"/>
    <s v="PT;12;174;2096"/>
    <n v="360"/>
    <d v="2019-07-04T17:00:00"/>
    <n v="1"/>
    <x v="0"/>
    <x v="0"/>
    <x v="26"/>
  </r>
  <r>
    <x v="47"/>
    <n v="512042659"/>
    <n v="169755"/>
    <m/>
    <d v="2019-07-01T12:33:30"/>
    <n v="1"/>
    <m/>
    <n v="400"/>
    <m/>
    <n v="1"/>
    <x v="1"/>
    <x v="0"/>
    <x v="26"/>
  </r>
  <r>
    <x v="11"/>
    <n v="506614913"/>
    <n v="169756"/>
    <s v="Fornecimento em contÃ­nuo de Livros de Fichas e distribuiÃ§Ã£o de proximidade para os alunos do 1.Âº Ciclo do Ensino BÃ¡sico com EscalÃ£o A e B da AÃ§Ã£o Social Escolar, Ano Letivo 2019/2020"/>
    <d v="2019-07-01T12:35:18"/>
    <n v="3"/>
    <s v="PT;12;173;2086"/>
    <n v="360"/>
    <d v="2019-07-15T23:59:00"/>
    <n v="1"/>
    <x v="1"/>
    <x v="0"/>
    <x v="26"/>
  </r>
  <r>
    <x v="74"/>
    <n v="502177080"/>
    <n v="169757"/>
    <s v="RenovaÃ§Ã£o da LicenÃ§a Biblio.Net - Ano 2019"/>
    <d v="2019-07-01T12:46:48"/>
    <n v="1"/>
    <s v="PT;12;168;195"/>
    <n v="360"/>
    <d v="2019-07-04T17:00:00"/>
    <n v="1"/>
    <x v="1"/>
    <x v="0"/>
    <x v="26"/>
  </r>
  <r>
    <x v="47"/>
    <n v="512042659"/>
    <n v="169758"/>
    <s v="RemoÃ§Ã£o de coberturas de cinco edifÃ­cios municipais que contÃªm amianto e reabilitaÃ§Ã£o dos mesmos."/>
    <d v="2019-07-01T13:01:26"/>
    <n v="1"/>
    <s v="Concelho de Nordeste"/>
    <n v="400"/>
    <m/>
    <n v="1"/>
    <x v="1"/>
    <x v="0"/>
    <x v="26"/>
  </r>
  <r>
    <x v="2"/>
    <n v="503539473"/>
    <n v="169759"/>
    <m/>
    <d v="2019-07-01T13:02:06"/>
    <n v="1"/>
    <s v="PT;1;1;232"/>
    <n v="400"/>
    <m/>
    <n v="1"/>
    <x v="1"/>
    <x v="0"/>
    <x v="26"/>
  </r>
  <r>
    <x v="47"/>
    <n v="512042659"/>
    <n v="169760"/>
    <m/>
    <d v="2019-07-01T13:21:51"/>
    <n v="1"/>
    <s v="PT;1;1;232"/>
    <n v="400"/>
    <m/>
    <n v="1"/>
    <x v="1"/>
    <x v="0"/>
    <x v="26"/>
  </r>
  <r>
    <x v="47"/>
    <n v="512042659"/>
    <n v="169761"/>
    <s v="Ajuste Direto para ExecuÃ§Ã£o da Empreitada de SubstituiÃ§Ã£o de Coberturas de EdifÃ­cios PÃºblicos Contendo Amianto, no Ã¢mbito da Obra de RemodelaÃ§Ã£o e RequalificaÃ§Ã£o de EdifÃ­cios Municipais"/>
    <d v="2019-07-01T13:24:14"/>
    <n v="1"/>
    <s v="PT;20;312;238"/>
    <n v="5"/>
    <d v="2019-07-10T23:59:00"/>
    <n v="1"/>
    <x v="1"/>
    <x v="0"/>
    <x v="26"/>
  </r>
  <r>
    <x v="10"/>
    <n v="500122237"/>
    <n v="169762"/>
    <s v="AquisiÃ§Ã£o de Conservas (Ã  base de carne, peixe, vegetais e frutas)"/>
    <d v="2019-07-01T13:49:50"/>
    <n v="3"/>
    <s v="PT;1;1;232"/>
    <n v="300"/>
    <d v="2019-07-08T23:59:00"/>
    <n v="1"/>
    <x v="2"/>
    <x v="0"/>
    <x v="26"/>
  </r>
  <r>
    <x v="90"/>
    <n v="503541567"/>
    <n v="169763"/>
    <m/>
    <d v="2019-07-01T14:27:21"/>
    <n v="13"/>
    <s v="PT;1;1;232"/>
    <n v="400"/>
    <m/>
    <n v="1"/>
    <x v="1"/>
    <x v="0"/>
    <x v="26"/>
  </r>
  <r>
    <x v="17"/>
    <n v="505456010"/>
    <n v="169764"/>
    <s v="A empreitada em causa destina-se Ã  execuÃ§Ã£o de sinalizaÃ§Ã£o rodoviÃ¡ria horizontal, abrangendo toda a zona norte e zona sul da Ã¡rea geogrÃ¡fica do concelho da Amadora, nos locais onde existe necessidade de repor essa sinalizaÃ§Ã£o."/>
    <d v="2019-07-01T14:31:30"/>
    <n v="3"/>
    <s v="PT;12;174;223"/>
    <n v="360"/>
    <d v="2019-08-04T23:59:00"/>
    <n v="1"/>
    <x v="1"/>
    <x v="0"/>
    <x v="26"/>
  </r>
  <r>
    <x v="90"/>
    <n v="503541567"/>
    <n v="169765"/>
    <m/>
    <d v="2019-07-01T14:32:53"/>
    <n v="13"/>
    <s v="PT;1;1;232"/>
    <n v="400"/>
    <m/>
    <n v="1"/>
    <x v="1"/>
    <x v="0"/>
    <x v="26"/>
  </r>
  <r>
    <x v="137"/>
    <n v="506818829"/>
    <n v="169766"/>
    <m/>
    <d v="2019-07-01T14:35:55"/>
    <n v="4"/>
    <s v="PT;1;1;232"/>
    <n v="400"/>
    <m/>
    <n v="1"/>
    <x v="1"/>
    <x v="0"/>
    <x v="26"/>
  </r>
  <r>
    <x v="11"/>
    <n v="506614913"/>
    <n v="169768"/>
    <m/>
    <d v="2019-07-01T14:41:09"/>
    <n v="3"/>
    <s v="PT;1;1;232"/>
    <n v="400"/>
    <m/>
    <n v="1"/>
    <x v="1"/>
    <x v="0"/>
    <x v="26"/>
  </r>
  <r>
    <x v="11"/>
    <n v="506614913"/>
    <n v="169769"/>
    <s v="RemodelaÃ§Ã£o e recuperaÃ§Ã£o dos bungalows e requalificaÃ§Ã£o das respetivas Ã¡reas circundantes, existentes no Parque Municipal de Campismo, tendo por objetivo a sua recuperaÃ§Ã£o e modernizaÃ§Ã£o."/>
    <d v="2019-07-01T14:41:58"/>
    <n v="3"/>
    <s v="PT;12;173;2086"/>
    <n v="340"/>
    <d v="2019-07-30T23:59:00"/>
    <n v="1"/>
    <x v="1"/>
    <x v="0"/>
    <x v="26"/>
  </r>
  <r>
    <x v="13"/>
    <n v="501294104"/>
    <n v="169770"/>
    <m/>
    <d v="2019-07-01T14:51:04"/>
    <n v="1"/>
    <s v="PT;1;1;232"/>
    <n v="400"/>
    <m/>
    <n v="1"/>
    <x v="1"/>
    <x v="0"/>
    <x v="26"/>
  </r>
  <r>
    <x v="74"/>
    <n v="502177080"/>
    <n v="169771"/>
    <s v="Revestimentos em paredes interiores e trabalhos diversos na EB 2,3 de Mafra"/>
    <d v="2019-07-01T14:54:39"/>
    <n v="1"/>
    <s v="PT;12;168;2045"/>
    <n v="360"/>
    <d v="2019-07-03T17:00:00"/>
    <n v="1"/>
    <x v="1"/>
    <x v="0"/>
    <x v="26"/>
  </r>
  <r>
    <x v="13"/>
    <n v="501294104"/>
    <n v="169772"/>
    <m/>
    <d v="2019-07-01T15:02:49"/>
    <n v="1"/>
    <s v="PT;1;1;232"/>
    <n v="400"/>
    <m/>
    <n v="1"/>
    <x v="1"/>
    <x v="0"/>
    <x v="26"/>
  </r>
  <r>
    <x v="96"/>
    <n v="510833632"/>
    <n v="169773"/>
    <m/>
    <d v="2019-07-01T15:02:55"/>
    <n v="3"/>
    <s v="PT;1;1;232"/>
    <n v="400"/>
    <m/>
    <n v="1"/>
    <x v="1"/>
    <x v="0"/>
    <x v="26"/>
  </r>
  <r>
    <x v="13"/>
    <n v="501294104"/>
    <n v="169774"/>
    <m/>
    <d v="2019-07-01T15:03:53"/>
    <n v="1"/>
    <s v="PT;1;1;232"/>
    <n v="400"/>
    <m/>
    <n v="1"/>
    <x v="1"/>
    <x v="0"/>
    <x v="26"/>
  </r>
  <r>
    <x v="73"/>
    <n v="501112049"/>
    <n v="169775"/>
    <s v="AquisiÃ§Ã£o de Equipamentos de ProteÃ§Ã£o Individual (EPI) para a DivisÃ£o de Mobilidade e Obras PÃºblicas e DivisÃ£o de Ambiente e ServiÃ§os Urbanos"/>
    <d v="2019-07-01T15:13:20"/>
    <n v="13"/>
    <s v="PT;3;35;549"/>
    <n v="360"/>
    <d v="2019-07-10T16:00:00"/>
    <n v="1"/>
    <x v="1"/>
    <x v="0"/>
    <x v="26"/>
  </r>
  <r>
    <x v="13"/>
    <n v="501294104"/>
    <n v="169779"/>
    <m/>
    <d v="2019-07-01T15:53:20"/>
    <n v="13"/>
    <m/>
    <n v="400"/>
    <m/>
    <n v="1"/>
    <x v="1"/>
    <x v="0"/>
    <x v="26"/>
  </r>
  <r>
    <x v="13"/>
    <n v="501294104"/>
    <n v="169780"/>
    <s v="PRESTAÃ‡ÃƒO DE SERVIÃ‡OS PARA FORNECIMENTO E MONTAGEM DE CONTENTORES NO EDÃFICIO DA ESTRADA DOS CIPRESTES."/>
    <d v="2019-07-01T15:56:17"/>
    <n v="13"/>
    <s v="PT;1;1;232"/>
    <n v="400"/>
    <m/>
    <n v="1"/>
    <x v="1"/>
    <x v="0"/>
    <x v="26"/>
  </r>
  <r>
    <x v="139"/>
    <n v="600084892"/>
    <n v="169781"/>
    <s v="AquisiÃ§Ã£o de um conjunto de equipamentos informÃ¡ticos do tipo Â¿switchÂ¿B"/>
    <d v="2019-07-01T15:58:58"/>
    <n v="3"/>
    <s v="PT;12;165;2010"/>
    <n v="340"/>
    <d v="2019-07-24T23:59:00"/>
    <n v="1"/>
    <x v="2"/>
    <x v="0"/>
    <x v="26"/>
  </r>
  <r>
    <x v="20"/>
    <n v="506801969"/>
    <n v="169782"/>
    <s v="AquisiÃ§Ã£o de serviÃ§os para contrataÃ§Ã£o de espetÃ¡culos de animaÃ§Ã£o com o Grupo &quot;Companhia Livre&quot;, no Ã¢mbito do evento Dias Medievais de Castro Marim 2019"/>
    <d v="2019-07-01T16:02:56"/>
    <n v="1"/>
    <s v="PT;9;114;1561"/>
    <n v="360"/>
    <d v="2019-07-07T17:00:00"/>
    <n v="1"/>
    <x v="1"/>
    <x v="0"/>
    <x v="26"/>
  </r>
  <r>
    <x v="47"/>
    <n v="512042659"/>
    <n v="169783"/>
    <s v="Ajuste Direto para ExecuÃ§Ã£o da Empreitada para BeneficiaÃ§Ã£o de Quatro Moradias de HabitaÃ§Ã£o Social deste MunicÃ­pio, no Ã‚mbito da Obra de RecuperaÃ§Ã£o de HabitaÃ§Ã£o Fechada e /ou Degradada"/>
    <d v="2019-07-01T16:06:19"/>
    <n v="1"/>
    <s v="PT;20;312;238"/>
    <n v="340"/>
    <d v="2019-07-10T23:59:00"/>
    <n v="1"/>
    <x v="1"/>
    <x v="0"/>
    <x v="26"/>
  </r>
  <r>
    <x v="9"/>
    <n v="506173968"/>
    <n v="169784"/>
    <s v="Consulta prÃ©via para aquisiÃ§Ã£o de serviÃ§os para a elaboraÃ§Ã£o de estudo prÃ©vio de arquitetura e especialidades e projetos de execuÃ§Ã£o de arquitetura e especialidades para construÃ§Ã£o do centro cultural da amora"/>
    <d v="2019-07-01T16:11:45"/>
    <n v="13"/>
    <s v="PT;16;243;2612"/>
    <n v="360"/>
    <d v="2019-07-10T17:00:00"/>
    <n v="1"/>
    <x v="1"/>
    <x v="0"/>
    <x v="26"/>
  </r>
  <r>
    <x v="7"/>
    <n v="508666236"/>
    <n v="169786"/>
    <s v="Fornecimento de peixes e mariscos, frescos e congelados, e legumes congelados Ã  Escola de Hotelaria e Turismo do Estoril do Turismo de Portugal, I.P"/>
    <d v="2019-07-01T16:25:51"/>
    <n v="1"/>
    <s v="PT;12;164;1999"/>
    <n v="5"/>
    <d v="2019-07-15T23:59:00"/>
    <n v="1"/>
    <x v="2"/>
    <x v="0"/>
    <x v="26"/>
  </r>
  <r>
    <x v="257"/>
    <n v="504667521"/>
    <n v="169787"/>
    <s v="LocaÃ§Ã£o e InstalaÃ§Ã£o de Sistemas de Som, Luz, VÃ­deo e Palco para o Festival do Marisco 2019 e Noite de Fado Vadio"/>
    <d v="2019-07-01T16:31:25"/>
    <n v="13"/>
    <s v="PT;9;120;1588"/>
    <n v="360"/>
    <d v="2019-07-10T23:59:00"/>
    <n v="1"/>
    <x v="2"/>
    <x v="0"/>
    <x v="26"/>
  </r>
  <r>
    <x v="11"/>
    <n v="506614913"/>
    <n v="169789"/>
    <s v="Empreitada de &quot;AdaptaÃ§Ã£o das Acessibilidades da Entrada Principal do CemitÃ©rio Municipal de Vila Franca de Xira (Rua LuÃ­s de CamÃµes)&quot;"/>
    <d v="2019-07-01T16:38:49"/>
    <n v="1"/>
    <s v="PT;12;173;2086"/>
    <n v="340"/>
    <d v="2019-07-08T23:59:00"/>
    <n v="1"/>
    <x v="1"/>
    <x v="0"/>
    <x v="26"/>
  </r>
  <r>
    <x v="174"/>
    <n v="504871650"/>
    <n v="169790"/>
    <s v="11/AD/ECO/2019 - PrestaÃ§Ã£o de serviÃ§os de limpeza de instalaÃ§Ãµes."/>
    <d v="2019-07-01T16:52:19"/>
    <n v="1"/>
    <s v="PT;15;214;2453"/>
    <n v="340"/>
    <d v="2019-07-10T18:00:00"/>
    <n v="1"/>
    <x v="5"/>
    <x v="0"/>
    <x v="26"/>
  </r>
  <r>
    <x v="132"/>
    <n v="507023129"/>
    <n v="169791"/>
    <s v="EMPREITADA PARA A CONSTRUÃ‡ÃƒO DE 6 UNIDADES DE SAÃšDE EM LISBOA: LOTE 1 Â¿ UNIDADE DE SAÃšDE DA AJUDA, LOTE 2 Â¿ UNIDADE DE SAÃšDE DE ALCÃ‚NTARA, LOTE 3 Â¿ UNIDADE DE SAÃšDE DO ALTO DOS MOINHOS, LOTE 4 Â¿ UNIDADE DE SAÃšDE DO BEATO, LOTE 5 Â¿ UNIDADE DE SAÃšDE DE MARVILA, LOTE 6 Â¿ UNIDADE DE SAÃšDE DO RESTELO"/>
    <d v="2019-07-01T16:58:06"/>
    <n v="3"/>
    <s v="PT;12;165;75"/>
    <n v="360"/>
    <d v="2019-08-26T17:00:00"/>
    <n v="1"/>
    <x v="2"/>
    <x v="0"/>
    <x v="26"/>
  </r>
  <r>
    <x v="11"/>
    <n v="506614913"/>
    <n v="169792"/>
    <s v="Empreitada de &quot;SemaforizaÃ§Ã£o da Rua JosÃ© da Costa e Silva no Eixo Povos - Quinta da Grinja - Vila Franca de Xira&quot;."/>
    <d v="2019-07-01T17:16:15"/>
    <n v="1"/>
    <s v="PT;12;173;2086"/>
    <n v="360"/>
    <d v="2019-07-08T23:59:00"/>
    <n v="1"/>
    <x v="1"/>
    <x v="0"/>
    <x v="26"/>
  </r>
  <r>
    <x v="259"/>
    <n v="501141731"/>
    <n v="169793"/>
    <s v="2. O presente concurso tem por objeto a contrataÃ§Ã£o de serviÃ§os de consultadoria no Ã¢mbito de um projeto apoiado pelo Programa INTERREG V-A Espanha-Portugal (POCTEP) 2014-2020, projeto 0041_ECICII_PLUS_1_E (Estrutura Empresarial Conjunta para o Impulso e a CaptaÃ§Ã£o de Iniciativas de InternacionalizaÃ§Ã£o, ECICII+)."/>
    <d v="2019-07-01T22:12:21"/>
    <n v="13"/>
    <s v="PT;17;247;276"/>
    <n v="360"/>
    <d v="2019-07-08T23:59:00"/>
    <n v="1"/>
    <x v="2"/>
    <x v="0"/>
    <x v="26"/>
  </r>
  <r>
    <x v="80"/>
    <n v="505932512"/>
    <n v="169807"/>
    <s v="Fornecimento de CombustÃ­veis RodoviÃ¡rios com CartÃ£o EletrÃ³nico, GasÃ³leo e Gasolina (Lote 1) - AquisiÃ§Ã£o ao abrigo do acordo quadro celebrado pela Central de Compras da CI-AMAL - Comunidade Intermunicipal do Algarve, pelo prazo de 20 meses - 2019/2021 (Acordo Quadro realizado na sequÃªncia do Concurso PÃºblico Internacional nÂº 01/2016, para fornecimento de combustÃ­veis rodoviÃ¡rios em postos PÃºblicos)"/>
    <d v="2019-07-02T11:44:04"/>
    <n v="13"/>
    <s v="PT;9;113;234"/>
    <n v="360"/>
    <d v="2019-07-09T23:59:00"/>
    <n v="1"/>
    <x v="1"/>
    <x v="0"/>
    <x v="26"/>
  </r>
  <r>
    <x v="34"/>
    <n v="508069645"/>
    <n v="169808"/>
    <s v="PE_19079_CNE - CONCURSO PÃšBLICO NACIONAL PARA EMPREITADA DE REMODELAÃ‡ÃƒO DE ESPAÃ‡O NO EDIFÃCIO DA AV. 24 DE JULHO N.Âº134D PARA A INSTALAÃ‡ÃƒO DA DIREÃ‡ÃƒO DE SERVIÃ‡OS DE DOCUMENTAÃ‡ÃƒO E ARQUIVO DA SECRETARIA GERAL DA EDUCAÃ‡ÃƒO E CIÃŠNCIA"/>
    <d v="2019-07-02T09:30:45"/>
    <n v="3"/>
    <s v="PT;12;165;2016"/>
    <n v="5"/>
    <d v="2019-07-15T17:00:00"/>
    <n v="1"/>
    <x v="6"/>
    <x v="0"/>
    <x v="26"/>
  </r>
  <r>
    <x v="0"/>
    <n v="508481287"/>
    <n v="169809"/>
    <s v="192A000019 - AquisiÃ§Ã£o de stents e balÃµes para apoio Ã  embolizaÃ§Ã£o e cateteres de acesso distal durante o ano 2019."/>
    <d v="2019-07-02T09:31:09"/>
    <n v="3"/>
    <s v="PT;12;165;2010"/>
    <n v="340"/>
    <d v="2019-07-17T17:00:00"/>
    <n v="1"/>
    <x v="0"/>
    <x v="0"/>
    <x v="26"/>
  </r>
  <r>
    <x v="20"/>
    <n v="506801969"/>
    <n v="169810"/>
    <s v="AquisiÃ§Ã£o de serviÃ§os de mÃ£o-de-obra para a execuÃ§Ã£o de trabalhos diversos de montagem e desmontagem no Ã¢mbito do evento &quot;Dias Medievais de Castro Marim 2019&quot;"/>
    <d v="2019-07-02T09:34:22"/>
    <n v="13"/>
    <s v="PT;9;114;1561"/>
    <n v="360"/>
    <d v="2019-07-08T17:00:00"/>
    <n v="1"/>
    <x v="1"/>
    <x v="0"/>
    <x v="26"/>
  </r>
  <r>
    <x v="2"/>
    <n v="503539473"/>
    <n v="169811"/>
    <s v="ImpressÃ£o do boletim informativo"/>
    <d v="2019-07-02T09:48:54"/>
    <n v="3"/>
    <s v="PT;9;111;1551"/>
    <n v="340"/>
    <d v="2019-07-26T23:59:00"/>
    <n v="1"/>
    <x v="1"/>
    <x v="0"/>
    <x v="26"/>
  </r>
  <r>
    <x v="6"/>
    <n v="506037258"/>
    <n v="169812"/>
    <s v="PrestaÃ§Ã£o de ServiÃ§os para transportes escolares e aquisiÃ§Ã£o de bolsa de Km para apoio a atividades educativas, desportivas, culturais, sociais e ambientais"/>
    <d v="2019-07-02T09:49:31"/>
    <n v="3"/>
    <s v="PT;17;256;203"/>
    <n v="340"/>
    <d v="2019-08-01T17:00:00"/>
    <n v="1"/>
    <x v="1"/>
    <x v="0"/>
    <x v="26"/>
  </r>
  <r>
    <x v="129"/>
    <n v="501258027"/>
    <n v="169813"/>
    <s v="FORNECIMENTO DE SERVIÃ‡OS PARA CRIAÃ‡ÃƒO E MAQUETIZAÃ‡ÃƒO DE EXPOSIÃ‡ÃƒO"/>
    <d v="2019-07-02T09:54:53"/>
    <n v="1"/>
    <s v="PT;8;97;1483"/>
    <n v="340"/>
    <d v="2019-07-07T23:59:00"/>
    <n v="1"/>
    <x v="1"/>
    <x v="0"/>
    <x v="26"/>
  </r>
  <r>
    <x v="8"/>
    <n v="505187531"/>
    <n v="169818"/>
    <s v="Proc. 733/DCOP/2019 - AQUISIÃ‡ÃƒO DE SERVIÃ‡OS PARA A ELABORAÃ‡ÃƒO DO PLANO DE GESTÃƒO EFICIENTE DA ÃGUA EM CASCAIS"/>
    <d v="2019-07-02T10:29:44"/>
    <n v="1"/>
    <s v="PT;12;164;42"/>
    <n v="5"/>
    <d v="2019-07-08T23:59:00"/>
    <n v="1"/>
    <x v="1"/>
    <x v="0"/>
    <x v="26"/>
  </r>
  <r>
    <x v="129"/>
    <n v="501258027"/>
    <n v="169819"/>
    <s v="FORNECIMENTO DE EQUIPAMENTO INFORMÃTICO / ESCOLAR"/>
    <d v="2019-07-02T10:29:58"/>
    <n v="13"/>
    <s v="PT;8;97;1483"/>
    <n v="340"/>
    <d v="2019-07-08T23:59:00"/>
    <n v="1"/>
    <x v="1"/>
    <x v="0"/>
    <x v="26"/>
  </r>
  <r>
    <x v="49"/>
    <n v="502098139"/>
    <n v="169820"/>
    <m/>
    <d v="2019-07-02T10:33:06"/>
    <n v="13"/>
    <s v="PT;1;1;232"/>
    <n v="400"/>
    <m/>
    <n v="1"/>
    <x v="1"/>
    <x v="0"/>
    <x v="26"/>
  </r>
  <r>
    <x v="38"/>
    <n v="505309939"/>
    <n v="169822"/>
    <s v="AquisiÃ§Ã£o de serviÃ§os para contrataÃ§Ã£o de PA e Palco"/>
    <d v="2019-07-02T10:40:14"/>
    <n v="13"/>
    <s v="PT;9;121;1594"/>
    <n v="360"/>
    <d v="2019-07-09T16:30:00"/>
    <n v="1"/>
    <x v="1"/>
    <x v="0"/>
    <x v="26"/>
  </r>
  <r>
    <x v="8"/>
    <n v="505187531"/>
    <n v="169823"/>
    <s v="AquisiÃ§Ã£o de serviÃ§os de seguranÃ§a de tecnologias de informaÃ§Ã£o (TI)"/>
    <d v="2019-07-02T10:47:49"/>
    <n v="13"/>
    <s v="PT;12;164;42"/>
    <n v="360"/>
    <d v="2019-07-08T23:59:00"/>
    <n v="1"/>
    <x v="1"/>
    <x v="0"/>
    <x v="26"/>
  </r>
  <r>
    <x v="49"/>
    <n v="502098139"/>
    <n v="169824"/>
    <m/>
    <d v="2019-07-02T10:49:39"/>
    <n v="3"/>
    <s v="PT;1;1;232"/>
    <n v="400"/>
    <m/>
    <n v="1"/>
    <x v="1"/>
    <x v="0"/>
    <x v="26"/>
  </r>
  <r>
    <x v="38"/>
    <n v="505309939"/>
    <n v="169825"/>
    <s v="AquisiÃ§Ã£o de serviÃ§os de publicidade em Imprensa Regional"/>
    <d v="2019-07-02T10:57:28"/>
    <n v="1"/>
    <s v="PT;9;121;1594"/>
    <n v="360"/>
    <d v="2019-07-09T16:30:00"/>
    <n v="1"/>
    <x v="1"/>
    <x v="0"/>
    <x v="26"/>
  </r>
  <r>
    <x v="110"/>
    <n v="502790024"/>
    <n v="169826"/>
    <s v="Empreitada para a ConceÃ§Ã£o/ConstruÃ§Ã£o das Barreiras AcÃºsticas a executar nos sublanÃ§os Almada / Fogueteiro / Coina / Palmela / A2/A12 / Marateca, da A2 - Auto-estrada do Sul (Lote 14A)"/>
    <d v="2019-07-02T11:05:33"/>
    <n v="13"/>
    <s v="PT;23;331;3424"/>
    <n v="360"/>
    <d v="2019-08-12T23:59:00"/>
    <n v="1"/>
    <x v="3"/>
    <x v="0"/>
    <x v="26"/>
  </r>
  <r>
    <x v="2"/>
    <n v="503539473"/>
    <n v="169827"/>
    <s v="INSTALAÃ‡ÃƒO DA FASE 2 DO PROGRAMA COMUNITÃRIO DE DESFIBRILHAÃ‡ÃƒO AUTOMÃTICA EXTERNA, DE ALBUFEIRA"/>
    <d v="2019-07-02T11:11:04"/>
    <n v="13"/>
    <s v="PT;1;1;232"/>
    <n v="400"/>
    <m/>
    <n v="1"/>
    <x v="1"/>
    <x v="0"/>
    <x v="26"/>
  </r>
  <r>
    <x v="67"/>
    <n v="600013855"/>
    <n v="169828"/>
    <s v="ManutenÃ§Ã£o de Equipamentos IBM/Lenovo e Software de Backup"/>
    <d v="2019-07-02T11:14:13"/>
    <n v="13"/>
    <s v="PT;1;1;232"/>
    <n v="340"/>
    <d v="2019-07-15T17:00:00"/>
    <n v="1"/>
    <x v="2"/>
    <x v="0"/>
    <x v="26"/>
  </r>
  <r>
    <x v="17"/>
    <n v="505456010"/>
    <n v="169829"/>
    <s v="PrestaÃ§Ã£o de serviÃ§os especializados na Ã¡rea de informÃ¡tica"/>
    <d v="2019-07-02T11:14:53"/>
    <n v="1"/>
    <s v="PT;12;174;223"/>
    <n v="360"/>
    <d v="2019-07-05T23:59:00"/>
    <n v="1"/>
    <x v="1"/>
    <x v="0"/>
    <x v="26"/>
  </r>
  <r>
    <x v="2"/>
    <n v="503539473"/>
    <n v="169830"/>
    <s v="INSTALAÃ‡ÃƒO DA FASE 2 DO PROGRAMA COMUNITÃRIO DE DESFIBRILHAÃ‡ÃƒO AUTOMÃTICA EXTERNA, DE ALBUFEIRA"/>
    <d v="2019-07-02T11:18:32"/>
    <n v="1"/>
    <s v="PT;9;111;1551"/>
    <n v="360"/>
    <d v="2019-07-09T23:59:00"/>
    <n v="1"/>
    <x v="1"/>
    <x v="0"/>
    <x v="26"/>
  </r>
  <r>
    <x v="6"/>
    <n v="506037258"/>
    <n v="169831"/>
    <s v="Aluguer de multifuncionais e serviÃ§os de manutenÃ§Ã£o e exploraÃ§Ã£o Ã  cÃ³pia para impressÃ£o centralizada"/>
    <d v="2019-07-02T11:19:17"/>
    <n v="13"/>
    <s v="PT;17;256;2822"/>
    <n v="300"/>
    <d v="2019-07-10T17:00:00"/>
    <n v="1"/>
    <x v="1"/>
    <x v="0"/>
    <x v="26"/>
  </r>
  <r>
    <x v="20"/>
    <n v="506801969"/>
    <n v="169832"/>
    <s v="ElaboraÃ§Ã£o do Projeto de execuÃ§Ã£o e processo de concurso para a requalificaÃ§Ã£o de Infraestruturas e arruamentos na Vila de Castro Marim - 1.Âª Fase"/>
    <d v="2019-07-02T11:20:11"/>
    <n v="1"/>
    <s v="PT;9;114;1561"/>
    <n v="360"/>
    <d v="2019-08-08T17:00:00"/>
    <n v="1"/>
    <x v="1"/>
    <x v="0"/>
    <x v="26"/>
  </r>
  <r>
    <x v="38"/>
    <n v="505309939"/>
    <n v="169834"/>
    <s v="AquisiÃ§Ã£o de serviÃ§os para gestÃ£o de combustÃ­veis"/>
    <d v="2019-07-02T11:23:20"/>
    <n v="1"/>
    <s v="PT;9;121;274"/>
    <n v="360"/>
    <d v="2019-07-03T16:30:00"/>
    <n v="1"/>
    <x v="1"/>
    <x v="0"/>
    <x v="26"/>
  </r>
  <r>
    <x v="70"/>
    <n v="506791220"/>
    <n v="169836"/>
    <s v="Consiste na execuÃ§Ã£o de trabalhos de substituiÃ§Ã£o dos pavimentos das salas de aula e biblioteca da EB nÂº6 da Baixa da Banheira"/>
    <d v="2019-07-02T11:26:20"/>
    <n v="13"/>
    <s v="PT;16;239;2593"/>
    <n v="360"/>
    <d v="2019-07-07T23:59:00"/>
    <n v="1"/>
    <x v="1"/>
    <x v="0"/>
    <x v="26"/>
  </r>
  <r>
    <x v="99"/>
    <n v="510089224"/>
    <n v="169837"/>
    <s v="DAP 2019.00104 - Empreitada para recuperaÃ§Ã£o e reabilitaÃ§Ã£o da cobertura do Complexo de Piscinas (cobertura superior) do Centro Desportivo Nacional do Jamor"/>
    <d v="2019-07-02T11:26:34"/>
    <n v="13"/>
    <s v="PT;12;169;2055"/>
    <n v="5"/>
    <d v="2019-07-08T23:59:00"/>
    <n v="1"/>
    <x v="2"/>
    <x v="0"/>
    <x v="26"/>
  </r>
  <r>
    <x v="20"/>
    <n v="506801969"/>
    <n v="169838"/>
    <s v="AquisiÃ§Ã£o de serviÃ§os para reparaÃ§Ã£o da varredora RAVO 560"/>
    <d v="2019-07-02T11:27:06"/>
    <n v="13"/>
    <s v="PT;9;114;1561"/>
    <n v="360"/>
    <d v="2019-07-08T17:00:00"/>
    <n v="1"/>
    <x v="1"/>
    <x v="0"/>
    <x v="26"/>
  </r>
  <r>
    <x v="70"/>
    <n v="506791220"/>
    <n v="169839"/>
    <s v="Obras no edifÃ­cio da piscina municipal de Alhos Vedros ao nÃ­vel da conservaÃ§Ã£o do edificado e da envolvente na componente translucida e nos sistemas designadamente aquecimento, ventilaÃ§Ã£o, ar condicionado, produÃ§Ã£o de Ã¡gua quente sanitÃ¡ria e piscina, sistemas de eletro bombagem com variaÃ§Ã£o de velocidade, unidade de produÃ§Ã£o de autoconsumo fotovoltaica, sistema de gestÃ£o centralizada e iluminaÃ§Ã£o interior."/>
    <d v="2019-07-02T11:34:45"/>
    <n v="3"/>
    <s v="PT;16;239;2591"/>
    <n v="360"/>
    <d v="2019-08-01T17:00:00"/>
    <n v="1"/>
    <x v="1"/>
    <x v="0"/>
    <x v="26"/>
  </r>
  <r>
    <x v="38"/>
    <n v="505309939"/>
    <n v="169840"/>
    <s v="AquisiÃ§Ã£o de serviÃ§os para produÃ§Ã£o, montagem e desmontagem de materiais de comunicaÃ§Ã£o exterior"/>
    <d v="2019-07-02T11:36:29"/>
    <n v="13"/>
    <s v="PT;9;121;274"/>
    <n v="360"/>
    <d v="2019-07-10T16:30:00"/>
    <n v="1"/>
    <x v="1"/>
    <x v="0"/>
    <x v="26"/>
  </r>
  <r>
    <x v="10"/>
    <n v="500122237"/>
    <n v="169843"/>
    <s v="EMPREITADA DE &quot;CRIAÃ‡ÃƒO DE INSTALAÃ‡Ã•ES SANITÃRIAS DE APOIO AO COMPLEXO DE PISCINAS NA UNIDADE HOTELERA DA FOZ DO ARELHO DA FUNDAÃ‡ÃƒO INATEL&quot;"/>
    <d v="2019-07-02T11:51:49"/>
    <n v="1"/>
    <s v="PT;11;148;1892"/>
    <n v="360"/>
    <d v="2019-07-04T23:59:00"/>
    <n v="1"/>
    <x v="2"/>
    <x v="0"/>
    <x v="26"/>
  </r>
  <r>
    <x v="38"/>
    <n v="505309939"/>
    <n v="169844"/>
    <s v="AquisiÃ§Ã£o de serviÃ§os de eletrificaÃ§Ã£o do recinto - Festival da sardinha 2019"/>
    <d v="2019-07-02T11:54:06"/>
    <n v="1"/>
    <s v="PT;9;121;1594"/>
    <n v="360"/>
    <d v="2019-07-09T16:30:00"/>
    <n v="1"/>
    <x v="1"/>
    <x v="0"/>
    <x v="26"/>
  </r>
  <r>
    <x v="0"/>
    <n v="508481287"/>
    <n v="169845"/>
    <s v="192A000020 - AquisiÃ§Ã£o de consumÃ­veis para a cirurgia da catarata, facoemulsificaÃ§Ã£o e vitrectomia, com colocaÃ§Ã£o de equipamento ,durante o ano 2019"/>
    <d v="2019-07-02T11:55:32"/>
    <n v="3"/>
    <s v="PT;12;165;2010"/>
    <n v="340"/>
    <d v="2019-07-11T17:00:00"/>
    <n v="1"/>
    <x v="0"/>
    <x v="0"/>
    <x v="26"/>
  </r>
  <r>
    <x v="50"/>
    <n v="500192855"/>
    <n v="169847"/>
    <s v="AquisiÃ§Ã£o de ServiÃ§os de Acompanhamento Ambiental dos Empreendimentos do Metropolitano de Lisboa, E.P.E."/>
    <d v="2019-07-02T12:05:13"/>
    <n v="13"/>
    <s v="PT;12;165;75"/>
    <n v="360"/>
    <d v="2019-08-03T23:59:00"/>
    <n v="1"/>
    <x v="3"/>
    <x v="0"/>
    <x v="26"/>
  </r>
  <r>
    <x v="74"/>
    <n v="502177080"/>
    <n v="169848"/>
    <s v="PrestaÃ§Ã£o de serviÃ§os para apoio produtivo nas atividades da USI."/>
    <d v="2019-07-02T12:06:33"/>
    <n v="13"/>
    <s v="PT;12;168;2045"/>
    <n v="360"/>
    <d v="2019-07-08T17:00:00"/>
    <n v="1"/>
    <x v="1"/>
    <x v="0"/>
    <x v="26"/>
  </r>
  <r>
    <x v="11"/>
    <n v="506614913"/>
    <n v="169850"/>
    <s v="ExecuÃ§Ã£o de trabalhos diversos conforme descrito no mapa de quantidades de trabalhos."/>
    <d v="2019-07-02T12:08:13"/>
    <n v="13"/>
    <s v="PT;12;173;2087"/>
    <n v="340"/>
    <d v="2019-07-11T23:59:00"/>
    <n v="1"/>
    <x v="1"/>
    <x v="0"/>
    <x v="26"/>
  </r>
  <r>
    <x v="20"/>
    <n v="506801969"/>
    <n v="169852"/>
    <s v="Fornecimento ContÃ­nuo de sacos para disposiÃ§Ã£o de resÃ­duos"/>
    <d v="2019-07-02T12:18:31"/>
    <n v="13"/>
    <s v="PT;9;114;11"/>
    <n v="360"/>
    <d v="2019-07-08T17:00:00"/>
    <n v="1"/>
    <x v="1"/>
    <x v="0"/>
    <x v="26"/>
  </r>
  <r>
    <x v="38"/>
    <n v="505309939"/>
    <n v="169853"/>
    <s v="AquisiÃ§Ã£o de guincho frontal e substituiÃ§Ã£o de mastro no veÃ­culo MAN VUCI 06, com a matrÃ­cula 52-TE-04"/>
    <d v="2019-07-02T12:22:25"/>
    <n v="1"/>
    <s v="PT;9;121;1594"/>
    <n v="360"/>
    <d v="2019-07-09T16:30:00"/>
    <n v="1"/>
    <x v="1"/>
    <x v="0"/>
    <x v="26"/>
  </r>
  <r>
    <x v="38"/>
    <n v="505309939"/>
    <n v="169854"/>
    <s v="LocaÃ§Ã£o de equipamentos audiovisuais e contrataÃ§Ã£o de tÃ©cnicos especializados para operar os equipamentos"/>
    <d v="2019-07-02T12:35:31"/>
    <n v="1"/>
    <s v="PT;9;121;274"/>
    <n v="360"/>
    <d v="2019-07-09T16:30:00"/>
    <n v="1"/>
    <x v="1"/>
    <x v="0"/>
    <x v="26"/>
  </r>
  <r>
    <x v="87"/>
    <n v="506826961"/>
    <n v="169855"/>
    <m/>
    <d v="2019-07-02T12:42:06"/>
    <n v="3"/>
    <m/>
    <n v="5"/>
    <d v="2019-07-29T23:59:00"/>
    <n v="1"/>
    <x v="1"/>
    <x v="0"/>
    <x v="26"/>
  </r>
  <r>
    <x v="10"/>
    <n v="500122237"/>
    <n v="169856"/>
    <s v="AquisiÃ§Ã£o dos serviÃ§os de transporte de passageiros, em autocarros, com motorista, no Ã¢mbito das &quot;Viagens FundaÃ§Ã£o INATEL - Nacional e Internacional 2019, para as NUT's Centro de Alentejo (01 de agosto de 2019 a 12 de janeiro de 2020)&quot;"/>
    <d v="2019-07-02T12:53:35"/>
    <n v="3"/>
    <s v="PT;1;1;232"/>
    <n v="340"/>
    <d v="2019-07-26T23:59:00"/>
    <n v="1"/>
    <x v="2"/>
    <x v="0"/>
    <x v="26"/>
  </r>
  <r>
    <x v="38"/>
    <n v="505309939"/>
    <n v="169857"/>
    <s v="AquisiÃ§Ã£o de serviÃ§os para aluguer de manitur, para apoio a Eventos"/>
    <d v="2019-07-02T12:54:22"/>
    <n v="1"/>
    <s v="PT;9;121;1594"/>
    <n v="360"/>
    <d v="2019-07-26T16:30:00"/>
    <n v="1"/>
    <x v="1"/>
    <x v="0"/>
    <x v="26"/>
  </r>
  <r>
    <x v="3"/>
    <n v="500051054"/>
    <n v="169858"/>
    <s v="AquisiÃ§Ã£o de 1 cilindro para a frota municipal"/>
    <d v="2019-07-02T13:36:03"/>
    <n v="13"/>
    <s v="PT;16;236;230"/>
    <n v="360"/>
    <d v="2019-07-09T19:00:00"/>
    <n v="1"/>
    <x v="1"/>
    <x v="0"/>
    <x v="26"/>
  </r>
  <r>
    <x v="38"/>
    <n v="505309939"/>
    <n v="169859"/>
    <s v="AquisiÃ§Ã£o de serviÃ§os de publicidade em Imprensa Regional Online"/>
    <d v="2019-07-02T13:51:07"/>
    <n v="1"/>
    <s v="PT;9;121;1594"/>
    <n v="360"/>
    <d v="2019-07-09T16:30:00"/>
    <n v="1"/>
    <x v="1"/>
    <x v="0"/>
    <x v="26"/>
  </r>
  <r>
    <x v="2"/>
    <n v="503539473"/>
    <n v="169860"/>
    <s v="Fornecimento contÃ­nuo de equipamentos de proteÃ§Ã£o individual para o municÃ­pio de Albufeira - anos 2019/2021"/>
    <d v="2019-07-02T13:55:07"/>
    <n v="3"/>
    <s v="PT;9;111;105"/>
    <n v="360"/>
    <d v="2019-10-12T23:59:00"/>
    <n v="1"/>
    <x v="1"/>
    <x v="0"/>
    <x v="26"/>
  </r>
  <r>
    <x v="3"/>
    <n v="500051054"/>
    <n v="169861"/>
    <s v="AquisiÃ§Ã£o de serviÃ§os de fornecimento de refeiÃ§Ãµes e exploraÃ§Ã£o de bares do MunicÃ­pio de Almada, por 4 meses"/>
    <d v="2019-07-02T14:14:09"/>
    <n v="1"/>
    <s v="PT;16;236;230"/>
    <n v="340"/>
    <d v="2019-07-03T19:00:00"/>
    <n v="1"/>
    <x v="1"/>
    <x v="0"/>
    <x v="26"/>
  </r>
  <r>
    <x v="6"/>
    <n v="506037258"/>
    <n v="169862"/>
    <s v="PrestaÃ§Ã£o de ServiÃ§os, em regime de tarefa, para tÃ©rmino da fiscalizaÃ§Ã£o da empreitada de RequalificaÃ§Ã£o, ModernizaÃ§Ã£o e AmpliaÃ§Ã£o das instalaÃ§Ãµes da Escola BÃ¡sica de Frei Bartolomeu dos MÃ¡rtires"/>
    <d v="2019-07-02T14:17:55"/>
    <n v="1"/>
    <s v="PT;17;256;2816"/>
    <n v="400"/>
    <m/>
    <n v="1"/>
    <x v="1"/>
    <x v="0"/>
    <x v="26"/>
  </r>
  <r>
    <x v="20"/>
    <n v="506801969"/>
    <n v="169863"/>
    <s v="AquisiÃ§Ã£o de serviÃ§os para contrataÃ§Ã£o de espetÃ¡culos de animaÃ§Ã£o com o grupo &quot;Viv'Arte&quot;, no Ã¢mbito do evento Dias Medievais de Castro Marim 2019"/>
    <d v="2019-07-02T14:21:58"/>
    <n v="1"/>
    <s v="PT;9;114;1561"/>
    <n v="360"/>
    <d v="2019-07-08T17:00:00"/>
    <n v="1"/>
    <x v="1"/>
    <x v="0"/>
    <x v="26"/>
  </r>
  <r>
    <x v="9"/>
    <n v="506173968"/>
    <n v="169864"/>
    <s v="EMPREITADA DO PARQUE INFANTIL E ESPAÃ‡O EXTERIOR E A REABILITAÃ‡ÃƒO DO POLIDESPORTIVO DO BAIRRO DA CUCENA"/>
    <d v="2019-07-02T14:26:24"/>
    <n v="3"/>
    <s v="PT;16;243;2615"/>
    <n v="5"/>
    <d v="2019-08-05T17:00:00"/>
    <n v="1"/>
    <x v="1"/>
    <x v="0"/>
    <x v="26"/>
  </r>
  <r>
    <x v="38"/>
    <n v="505309939"/>
    <n v="169865"/>
    <s v="AquisiÃ§Ã£o de material de escritÃ³rio - papel"/>
    <d v="2019-07-02T14:26:49"/>
    <n v="1"/>
    <s v="PT;9;121;1594"/>
    <n v="360"/>
    <d v="2019-07-09T16:30:00"/>
    <n v="1"/>
    <x v="1"/>
    <x v="0"/>
    <x v="26"/>
  </r>
  <r>
    <x v="6"/>
    <n v="506037258"/>
    <n v="169866"/>
    <s v="RequalificaÃ§Ã£o do Acesso ao Parque Empresarial de Lanheses"/>
    <d v="2019-07-02T14:28:57"/>
    <n v="13"/>
    <s v="PT;17;256;2805"/>
    <n v="340"/>
    <d v="2019-07-08T17:00:00"/>
    <n v="1"/>
    <x v="1"/>
    <x v="0"/>
    <x v="26"/>
  </r>
  <r>
    <x v="8"/>
    <n v="505187531"/>
    <n v="169867"/>
    <s v="AQUISIÃ‡ÃƒO DE 2 MOTOCICLOS COM DECORAÃ‡ÃƒO Â¿GNRÂ¿ Proc.Âº 708/DCOP/2019"/>
    <d v="2019-07-02T14:35:47"/>
    <n v="1"/>
    <s v="PT;12;164;42"/>
    <n v="5"/>
    <d v="2019-07-08T23:59:00"/>
    <n v="1"/>
    <x v="1"/>
    <x v="0"/>
    <x v="26"/>
  </r>
  <r>
    <x v="123"/>
    <n v="506812782"/>
    <n v="169868"/>
    <s v="Compras de Bicicletas"/>
    <d v="2019-07-02T14:40:20"/>
    <n v="1"/>
    <s v="PT;12;159;283"/>
    <n v="400"/>
    <m/>
    <n v="1"/>
    <x v="1"/>
    <x v="0"/>
    <x v="26"/>
  </r>
  <r>
    <x v="74"/>
    <n v="502177080"/>
    <n v="169869"/>
    <s v="ServiÃ§os de implementaÃ§Ã£o de software e licenciamento relativo Ã  ferramenta ITSM"/>
    <d v="2019-07-02T14:46:35"/>
    <n v="13"/>
    <s v="PT;12;168;2045"/>
    <n v="340"/>
    <d v="2019-07-09T17:00:00"/>
    <n v="1"/>
    <x v="1"/>
    <x v="0"/>
    <x v="26"/>
  </r>
  <r>
    <x v="33"/>
    <n v="505170876"/>
    <n v="169870"/>
    <s v="Tem por objeto a contrataÃ§Ã£o das especialidades a integrar no projeto de execuÃ§Ã£o, tendente Ã  reabilitaÃ§Ã£o da moradia sita na Praceta Ilha da Madeira, n.Âº 2, no Bairro OperÃ¡rio, em Lagos."/>
    <d v="2019-07-02T14:47:38"/>
    <n v="1"/>
    <s v="PT;9;117;72"/>
    <n v="360"/>
    <d v="2019-07-08T17:00:00"/>
    <n v="1"/>
    <x v="1"/>
    <x v="0"/>
    <x v="26"/>
  </r>
  <r>
    <x v="38"/>
    <n v="505309939"/>
    <n v="169871"/>
    <s v="AquisiÃ§Ã£o de Sinais de CÃ³digo"/>
    <d v="2019-07-02T14:50:01"/>
    <n v="1"/>
    <s v="PT;9;121;1594"/>
    <n v="360"/>
    <d v="2019-07-09T16:30:00"/>
    <n v="1"/>
    <x v="1"/>
    <x v="0"/>
    <x v="26"/>
  </r>
  <r>
    <x v="34"/>
    <n v="508069645"/>
    <n v="169872"/>
    <s v="PE_19080_ADB - AQUISIÃ‡ÃƒO E MONTAGEM DE CENTRAL CONTRA INCÃŠNDIO PARA CUMPRIMENTO DOS REQUISITOS DA ANPC NA ESCOLA SECUNDÃRIA CAROLINA MICHAELIS, NO PORTO"/>
    <d v="2019-07-02T14:50:28"/>
    <n v="1"/>
    <s v="PT;14;204;2345"/>
    <n v="360"/>
    <d v="2019-07-16T17:00:00"/>
    <n v="1"/>
    <x v="6"/>
    <x v="0"/>
    <x v="26"/>
  </r>
  <r>
    <x v="196"/>
    <n v="503956546"/>
    <n v="169873"/>
    <s v="&quot;AquisiÃ§Ã£o de Plataformas de Suporte aos ServiÃ§os Municipais&quot;"/>
    <d v="2019-07-02T15:03:58"/>
    <n v="1"/>
    <s v="PT;8;98;1488"/>
    <n v="360"/>
    <d v="2019-07-12T23:59:00"/>
    <n v="1"/>
    <x v="1"/>
    <x v="0"/>
    <x v="26"/>
  </r>
  <r>
    <x v="43"/>
    <n v="503035416"/>
    <n v="169874"/>
    <s v="AquisiÃ§Ã£o de Propofol IV 10Mg/ML e Propofol IV 20 Mg Seringa infusora"/>
    <d v="2019-07-02T15:05:45"/>
    <n v="1"/>
    <s v="PT;1;1;232"/>
    <n v="340"/>
    <d v="2019-07-05T17:00:00"/>
    <n v="1"/>
    <x v="0"/>
    <x v="0"/>
    <x v="26"/>
  </r>
  <r>
    <x v="123"/>
    <n v="506812782"/>
    <n v="169875"/>
    <m/>
    <d v="2019-07-02T15:09:34"/>
    <n v="6"/>
    <s v="PT;1;1;232"/>
    <n v="400"/>
    <m/>
    <n v="1"/>
    <x v="1"/>
    <x v="0"/>
    <x v="26"/>
  </r>
  <r>
    <x v="145"/>
    <n v="506849635"/>
    <n v="169876"/>
    <s v="Destina-se o presente procedimento Ã  empreitada da obra &quot;AlteraÃ§Ã£o do EdifÃ­cio da Escola EB1 de SÃ£o Pedro&quot;"/>
    <d v="2019-07-02T15:14:06"/>
    <n v="13"/>
    <s v="PT;10;130;1653"/>
    <n v="340"/>
    <d v="2019-07-08T23:59:00"/>
    <n v="1"/>
    <x v="1"/>
    <x v="0"/>
    <x v="26"/>
  </r>
  <r>
    <x v="6"/>
    <n v="506037258"/>
    <n v="169877"/>
    <s v="Obras de manutenÃ§Ã£o e conservaÃ§Ã£o do parque ecolÃ³gico urbano de Viana do Castelo"/>
    <d v="2019-07-02T15:17:18"/>
    <n v="13"/>
    <s v="PT;17;256;2822"/>
    <n v="340"/>
    <d v="2019-07-08T17:00:00"/>
    <n v="1"/>
    <x v="1"/>
    <x v="0"/>
    <x v="26"/>
  </r>
  <r>
    <x v="29"/>
    <n v="512012814"/>
    <n v="169878"/>
    <s v="Empreitada de ConstruÃ§Ã£o do Parque de Estacionamento da Rua Direita, Pilar da Bretanha"/>
    <d v="2019-07-02T15:36:56"/>
    <n v="1"/>
    <m/>
    <n v="400"/>
    <d v="2019-05-16T23:59:00"/>
    <n v="1"/>
    <x v="1"/>
    <x v="0"/>
    <x v="26"/>
  </r>
  <r>
    <x v="0"/>
    <n v="508481287"/>
    <n v="169879"/>
    <s v="AquisiÃ§Ã£o de soluÃ§Ã£o para gestÃ£o de informaÃ§Ã£o da radiaÃ§Ã£o."/>
    <d v="2019-07-02T15:37:20"/>
    <n v="1"/>
    <s v="PT;12;165;2010"/>
    <n v="360"/>
    <d v="2019-07-31T17:00:00"/>
    <n v="1"/>
    <x v="0"/>
    <x v="0"/>
    <x v="26"/>
  </r>
  <r>
    <x v="17"/>
    <n v="505456010"/>
    <n v="169880"/>
    <s v="Concurso pÃºblico para a aquisiÃ§Ã£o de serviÃ§os de RealizaÃ§Ã£o de EspetÃ¡culos e de ServiÃ§os TÃ©cnicos de Luminotecnia (RobÃ³tica), Sonoplastia, MultimÃ©dia, Audiovisuais, Maquinaria de Cena e ManutenÃ§Ã£o de Equipamentos para o Cineteatro D. JoÃ£o V e AuditÃ³rio da Biblioteca Municipal Fernando Piteira Santos"/>
    <d v="2019-07-02T15:49:57"/>
    <n v="3"/>
    <s v="PT;12;174;223"/>
    <n v="360"/>
    <d v="2019-07-12T23:59:00"/>
    <n v="1"/>
    <x v="1"/>
    <x v="0"/>
    <x v="26"/>
  </r>
  <r>
    <x v="37"/>
    <n v="504293125"/>
    <n v="169881"/>
    <s v="Empreitada de ColocaÃ§Ã£o de Portas Bloqueadoras em Fogos Municipais Devolutos"/>
    <d v="2019-07-02T16:14:55"/>
    <n v="1"/>
    <s v="PT;12;175;172"/>
    <n v="5"/>
    <d v="2019-07-12T23:59:00"/>
    <n v="1"/>
    <x v="1"/>
    <x v="0"/>
    <x v="26"/>
  </r>
  <r>
    <x v="125"/>
    <n v="501208950"/>
    <n v="169882"/>
    <m/>
    <d v="2019-07-02T16:16:27"/>
    <n v="13"/>
    <s v="PT;1;1;232"/>
    <n v="1"/>
    <m/>
    <n v="1"/>
    <x v="7"/>
    <x v="0"/>
    <x v="26"/>
  </r>
  <r>
    <x v="21"/>
    <n v="506609553"/>
    <n v="169883"/>
    <s v="AquisiÃ§Ã£o de serviÃ§os - ProduÃ§Ã£o e Montagem de EspaÃ§o Expositivo - Feira da Luz / Expomor 2019"/>
    <d v="2019-07-02T16:23:27"/>
    <n v="13"/>
    <s v="PT;8;101;64"/>
    <n v="360"/>
    <d v="2019-07-11T23:59:00"/>
    <n v="1"/>
    <x v="1"/>
    <x v="0"/>
    <x v="26"/>
  </r>
  <r>
    <x v="8"/>
    <n v="505187531"/>
    <n v="169885"/>
    <s v="SERVIÃ‡O DE HOSTING PARA A PLATAFORMA TECNOLÃ“GICA DO SISTEMA DE REFEIÃ‡Ã•ES IMPLEMENTADO EM TODOS OS AGRUPAMENTOS ESCOLARES DO MUNICÃPIO DE CASCAIS Proc.Âº 546/DCOP/2019"/>
    <d v="2019-07-02T16:49:51"/>
    <n v="1"/>
    <s v="PT;12;164;42"/>
    <n v="360"/>
    <d v="2019-07-08T23:59:00"/>
    <n v="1"/>
    <x v="1"/>
    <x v="0"/>
    <x v="26"/>
  </r>
  <r>
    <x v="21"/>
    <n v="506609553"/>
    <n v="169887"/>
    <s v="AquisiÃ§Ã£o de serviÃ§os - ProduÃ§Ã£o e Montagem de EspaÃ§o Expositivo - Feira da Luz / Expomor 2019"/>
    <d v="2019-07-02T17:39:12"/>
    <n v="13"/>
    <s v="PT;8;101;64"/>
    <n v="400"/>
    <d v="2019-07-11T23:59:00"/>
    <n v="1"/>
    <x v="1"/>
    <x v="0"/>
    <x v="26"/>
  </r>
  <r>
    <x v="21"/>
    <n v="506609553"/>
    <n v="169888"/>
    <s v="AquisiÃ§Ã£o de serviÃ§os - Aluguer, montagem, decoraÃ§Ã£o e desmontagem de tendas / Feira da Luz - 2019"/>
    <d v="2019-07-02T17:39:52"/>
    <n v="13"/>
    <s v="PT;8;101;1519"/>
    <n v="360"/>
    <d v="2019-07-12T23:59:00"/>
    <n v="1"/>
    <x v="1"/>
    <x v="0"/>
    <x v="26"/>
  </r>
  <r>
    <x v="0"/>
    <n v="508481287"/>
    <n v="169889"/>
    <s v="AquisiÃ§Ã£o de evoluÃ§Ã£o tecnolÃ³gica de equipamento de angiocardiografia para o ServiÃ§o de Cardiologia I - MCDTÂ´s - Unidade de Cardiologia de IntervenÃ§Ã£o Joaquim Oliveira"/>
    <d v="2019-07-02T18:10:53"/>
    <n v="1"/>
    <s v="PT;12;165;2010"/>
    <n v="360"/>
    <d v="2019-07-09T17:00:00"/>
    <n v="1"/>
    <x v="0"/>
    <x v="0"/>
    <x v="26"/>
  </r>
  <r>
    <x v="39"/>
    <n v="680015019"/>
    <n v="169907"/>
    <m/>
    <d v="2019-07-03T08:10:13"/>
    <n v="1"/>
    <s v="PT;1;1;232"/>
    <n v="400"/>
    <m/>
    <n v="1"/>
    <x v="5"/>
    <x v="0"/>
    <x v="26"/>
  </r>
  <r>
    <x v="82"/>
    <n v="680012907"/>
    <n v="169908"/>
    <s v="PrestaÃ§Ã£o de serviÃ§o de trabalho temporÃ¡rio a termo certo de tÃ©cnico superior"/>
    <d v="2019-07-03T08:38:53"/>
    <n v="13"/>
    <s v="PT;17;256;203"/>
    <n v="360"/>
    <d v="2019-07-17T23:59:00"/>
    <n v="1"/>
    <x v="5"/>
    <x v="0"/>
    <x v="26"/>
  </r>
  <r>
    <x v="3"/>
    <n v="500051054"/>
    <n v="169910"/>
    <s v="LocaÃ§Ã£o de 2 (duas) viaturas pesadas para recolha de resÃ­duos indiferenciados"/>
    <d v="2019-07-03T09:05:44"/>
    <n v="4"/>
    <s v="PT;16;236;230"/>
    <n v="340"/>
    <d v="2019-07-07T19:00:00"/>
    <n v="1"/>
    <x v="1"/>
    <x v="0"/>
    <x v="26"/>
  </r>
  <r>
    <x v="89"/>
    <n v="511010435"/>
    <n v="169913"/>
    <s v="ServiÃ§o de Assessment de Rede e Auditoria de SeguranÃ§a."/>
    <d v="2019-07-03T09:40:07"/>
    <n v="1"/>
    <s v="PT;21;321;10"/>
    <n v="360"/>
    <d v="2019-07-10T22:00:00"/>
    <n v="1"/>
    <x v="2"/>
    <x v="0"/>
    <x v="26"/>
  </r>
  <r>
    <x v="256"/>
    <n v="506942643"/>
    <n v="169914"/>
    <s v="ContrataÃ§Ã£o de aquisiÃ§Ã£o de bens mÃ³veis - Fornecimento de refeiÃ§Ãµes em regime de confeÃ§Ã£o local para escolas do 1Âº ciclo do Ensino BÃ¡sico e Jardins de InfÃ¢ncia, para o ano letivo de 2019/2020 (01 de Setembro de 2019 a 14 de agosto de 2020)."/>
    <d v="2019-07-03T09:41:43"/>
    <n v="3"/>
    <s v="PT;11;157;1950"/>
    <n v="360"/>
    <d v="2019-07-08T23:59:00"/>
    <n v="1"/>
    <x v="1"/>
    <x v="0"/>
    <x v="26"/>
  </r>
  <r>
    <x v="11"/>
    <n v="506614913"/>
    <n v="169915"/>
    <s v="ExecuÃ§Ã£o de trabalhos diversos conforme descrito no Mapa de Quantidades de Trabalhos."/>
    <d v="2019-07-03T09:42:10"/>
    <n v="13"/>
    <s v="PT;12;173;2090"/>
    <n v="340"/>
    <d v="2019-07-12T23:59:00"/>
    <n v="1"/>
    <x v="1"/>
    <x v="0"/>
    <x v="26"/>
  </r>
  <r>
    <x v="18"/>
    <n v="501222634"/>
    <n v="169917"/>
    <s v="PrestaÃ§Ã£o de ServiÃ§os de ElaboraÃ§Ã£o de Projecto de ValorizaÃ§Ã£o EnergÃ©tica e ReabilitaÃ§Ã£o da Biblioteca Municipal das Caldas da Rainha"/>
    <d v="2019-07-03T09:48:20"/>
    <n v="3"/>
    <s v="PT;11;148;1898"/>
    <n v="360"/>
    <d v="2019-07-21T23:59:00"/>
    <n v="1"/>
    <x v="1"/>
    <x v="0"/>
    <x v="26"/>
  </r>
  <r>
    <x v="70"/>
    <n v="506791220"/>
    <n v="169918"/>
    <s v="ConstruÃ§Ã£o de edifÃ­cio de dois pisos e trabalhos de arranjos de espaÃ§o exterior ao nÃ­vel de arruamentos, estacionamentos, zonas de circulaÃ§Ã£o pedonal, de estada e de equipamento urbano e redes de drenagem de Ã¡guas pluviais, rede de rega e de iluminaÃ§Ã£o publica."/>
    <d v="2019-07-03T09:51:16"/>
    <n v="3"/>
    <s v="PT;16;239;2593"/>
    <n v="360"/>
    <d v="2019-08-06T17:00:00"/>
    <n v="1"/>
    <x v="1"/>
    <x v="0"/>
    <x v="26"/>
  </r>
  <r>
    <x v="9"/>
    <n v="506173968"/>
    <n v="169919"/>
    <s v="ServiÃ§os de spot televisivo para divulgaÃ§Ã£o das Festas Populares, no MunicÃ­pio"/>
    <d v="2019-07-03T09:51:39"/>
    <n v="1"/>
    <s v="PT;1;1;232"/>
    <n v="5"/>
    <d v="2019-07-08T18:00:00"/>
    <n v="1"/>
    <x v="1"/>
    <x v="0"/>
    <x v="26"/>
  </r>
  <r>
    <x v="13"/>
    <n v="501294104"/>
    <n v="169921"/>
    <s v="PRESTAÃ‡ÃƒO DE SERVIÃ‡OS DE JARDINEIRO."/>
    <d v="2019-07-03T09:56:33"/>
    <n v="1"/>
    <s v="PT;16;245;321"/>
    <n v="360"/>
    <d v="2019-07-06T23:59:00"/>
    <n v="1"/>
    <x v="1"/>
    <x v="0"/>
    <x v="26"/>
  </r>
  <r>
    <x v="127"/>
    <n v="680015574"/>
    <n v="169923"/>
    <s v="AquisiÃ§Ã£o de combustÃ­vel a granel gasÃ³leo, para a frota dos ServiÃ§os Municipalizados de Transportes Colectivos do Barreiro."/>
    <d v="2019-07-03T10:00:42"/>
    <n v="1"/>
    <s v="PT;16;237;2585"/>
    <n v="400"/>
    <d v="2019-05-24T23:59:00"/>
    <n v="1"/>
    <x v="3"/>
    <x v="0"/>
    <x v="26"/>
  </r>
  <r>
    <x v="127"/>
    <n v="680015574"/>
    <n v="169924"/>
    <s v="AquisiÃ§Ã£o de ServiÃ§os de VigilÃ¢ncia Humana para os ServiÃ§os Municipalizados de Transportes Colectivos do Barreiro - 09/2019"/>
    <d v="2019-07-03T10:02:27"/>
    <n v="1"/>
    <s v="PT;16;237;2585"/>
    <n v="360"/>
    <d v="2019-07-06T23:59:00"/>
    <n v="1"/>
    <x v="3"/>
    <x v="0"/>
    <x v="26"/>
  </r>
  <r>
    <x v="132"/>
    <n v="507023129"/>
    <n v="169926"/>
    <m/>
    <d v="2019-07-03T10:09:53"/>
    <n v="3"/>
    <s v="PT;1;1;232"/>
    <n v="400"/>
    <m/>
    <n v="1"/>
    <x v="2"/>
    <x v="0"/>
    <x v="26"/>
  </r>
  <r>
    <x v="52"/>
    <n v="508787033"/>
    <n v="169929"/>
    <s v="CONCURSO PÃšBLICO NÂº 03/2019/CCE PRESTAÃ‡ÃƒO DE SERVIÃ‡OS PARA ESTERILIZAÃ‡ÃƒO DE ANIMAIS ERRANTES (CÃƒES E GATOS) E EUTANÃSIA"/>
    <d v="2019-07-03T10:32:13"/>
    <n v="3"/>
    <s v="PT;1;1;232"/>
    <n v="360"/>
    <d v="2019-08-04T23:59:00"/>
    <n v="1"/>
    <x v="1"/>
    <x v="0"/>
    <x v="26"/>
  </r>
  <r>
    <x v="4"/>
    <n v="506334562"/>
    <n v="169930"/>
    <s v="BeneficiaÃ§Ã£o e ReparaÃ§Ã£o de PavilhÃµes Gimnodesportivos / Outros PavilhÃµes (ReparaÃ§Ãµes no PavilhÃ£o Gimnodesportivo do LouriÃ§al) - Proc. n.Âº 33/2019"/>
    <d v="2019-07-03T10:35:44"/>
    <n v="1"/>
    <s v="PT;11;157;1948"/>
    <n v="360"/>
    <d v="2019-07-13T23:59:00"/>
    <n v="1"/>
    <x v="1"/>
    <x v="0"/>
    <x v="26"/>
  </r>
  <r>
    <x v="7"/>
    <n v="508666236"/>
    <n v="169931"/>
    <s v="AquisiÃ§Ã£o dos serviÃ§os de consultoria para (i) modelo de governance, (ii) desenho do plano de atividades e respetivo acompanhamento no primeiro ano de vigÃªncia, (iii) definiÃ§Ã£o da estratÃ©gia de implementaÃ§Ã£o e comunicaÃ§Ã£o e (iv) criaÃ§Ã£o de atÃ© um mÃ¡ximo de 3 iniciativas do Digital Acceleration Lab do Turismo de Portugal."/>
    <d v="2019-07-03T10:40:12"/>
    <n v="13"/>
    <s v="PT;12;165;2013"/>
    <n v="360"/>
    <d v="2019-07-08T23:59:00"/>
    <n v="1"/>
    <x v="2"/>
    <x v="0"/>
    <x v="26"/>
  </r>
  <r>
    <x v="49"/>
    <n v="502098139"/>
    <n v="169932"/>
    <m/>
    <d v="2019-07-03T10:43:24"/>
    <n v="3"/>
    <s v="PT;1;1;232"/>
    <n v="400"/>
    <m/>
    <n v="1"/>
    <x v="1"/>
    <x v="0"/>
    <x v="26"/>
  </r>
  <r>
    <x v="17"/>
    <n v="505456010"/>
    <n v="169934"/>
    <m/>
    <d v="2019-07-03T10:49:54"/>
    <n v="3"/>
    <s v="PT;12;174;2092"/>
    <n v="400"/>
    <m/>
    <n v="1"/>
    <x v="1"/>
    <x v="0"/>
    <x v="26"/>
  </r>
  <r>
    <x v="9"/>
    <n v="506173968"/>
    <n v="169935"/>
    <s v="ServiÃ§o de spot televisivo para divulgaÃ§Ã£o das Festas Populares, no MunicÃ­pio."/>
    <d v="2019-07-03T10:50:58"/>
    <n v="1"/>
    <s v="PT;1;1;232"/>
    <n v="5"/>
    <d v="2019-07-08T18:00:00"/>
    <n v="1"/>
    <x v="1"/>
    <x v="0"/>
    <x v="26"/>
  </r>
  <r>
    <x v="256"/>
    <n v="506942643"/>
    <n v="169939"/>
    <s v="ContrataÃ§Ã£o de aquisiÃ§Ã£o de serviÃ§os Â¿ PrestaÃ§Ã£o de serviÃ§os para o Desenvolvimento das Atividades de Enriquecimento Curricular nas Escolas BÃ¡sicas do 1Âº Ciclo da Rede PÃºblica da freguesia de Pombal, para o ano letivo de 2019/20."/>
    <d v="2019-07-03T11:14:44"/>
    <n v="3"/>
    <s v="PT;11;157;1950"/>
    <n v="360"/>
    <d v="2019-07-08T23:59:00"/>
    <n v="1"/>
    <x v="1"/>
    <x v="0"/>
    <x v="26"/>
  </r>
  <r>
    <x v="17"/>
    <n v="505456010"/>
    <n v="169940"/>
    <m/>
    <d v="2019-07-03T11:15:18"/>
    <n v="3"/>
    <s v="PT;1;1;232"/>
    <n v="400"/>
    <m/>
    <n v="1"/>
    <x v="1"/>
    <x v="0"/>
    <x v="26"/>
  </r>
  <r>
    <x v="17"/>
    <n v="505456010"/>
    <n v="169941"/>
    <s v="A obra tem como objetivo a recuperaÃ§Ã£o do Jardim Central da Buraca e requalificaÃ§Ã£o dos arruamentos circundantes como sejam os estacionamentos e passeios, com necessidade de modernizaÃ§Ã£o ou melhoria das condiÃ§Ãµes de utilizaÃ§Ã£o."/>
    <d v="2019-07-03T11:15:37"/>
    <n v="3"/>
    <s v="PT;12;174;2092"/>
    <n v="360"/>
    <d v="2019-08-10T23:59:00"/>
    <n v="1"/>
    <x v="1"/>
    <x v="0"/>
    <x v="26"/>
  </r>
  <r>
    <x v="132"/>
    <n v="507023129"/>
    <n v="169942"/>
    <s v="Empreitada para InstalaÃ§Ã£o de Creche no EdifÃ­cio do Antigo Convento do Desagravo"/>
    <d v="2019-07-03T11:17:43"/>
    <n v="3"/>
    <s v="PT;12;165;75"/>
    <n v="360"/>
    <d v="2019-10-08T17:00:00"/>
    <n v="1"/>
    <x v="2"/>
    <x v="0"/>
    <x v="26"/>
  </r>
  <r>
    <x v="60"/>
    <n v="504394029"/>
    <n v="169945"/>
    <s v="Fornecimento de Transformadores de PotÃªncia AT/MT para equipar SubestaÃ§Ãµes da EDP DistribuiÃ§Ã£o"/>
    <d v="2019-07-03T11:26:06"/>
    <n v="6"/>
    <s v="PT;23;331;151"/>
    <n v="360"/>
    <d v="2019-08-07T17:00:00"/>
    <n v="1"/>
    <x v="2"/>
    <x v="0"/>
    <x v="26"/>
  </r>
  <r>
    <x v="28"/>
    <n v="507725077"/>
    <n v="169947"/>
    <m/>
    <d v="2019-07-03T11:25:37"/>
    <n v="1"/>
    <s v="PT;1;1;232"/>
    <n v="400"/>
    <m/>
    <n v="1"/>
    <x v="2"/>
    <x v="0"/>
    <x v="26"/>
  </r>
  <r>
    <x v="9"/>
    <n v="506173968"/>
    <n v="169948"/>
    <s v="ServiÃ§o de captaÃ§Ã£o de imagem e ediÃ§Ã£o de vÃ­deo"/>
    <d v="2019-07-03T11:27:11"/>
    <n v="13"/>
    <s v="PT;16;243;261"/>
    <n v="360"/>
    <d v="2019-07-16T18:00:00"/>
    <n v="1"/>
    <x v="1"/>
    <x v="0"/>
    <x v="26"/>
  </r>
  <r>
    <x v="132"/>
    <n v="507023129"/>
    <n v="169949"/>
    <s v="AquisiÃ§Ã£o de ServiÃ§os para a RevisÃ£o do Parque Urbano da PraÃ§a de Espanha"/>
    <d v="2019-07-03T11:29:59"/>
    <n v="13"/>
    <s v="PT;20;313;124"/>
    <n v="360"/>
    <d v="2019-07-10T17:00:00"/>
    <n v="1"/>
    <x v="2"/>
    <x v="0"/>
    <x v="26"/>
  </r>
  <r>
    <x v="191"/>
    <n v="508779472"/>
    <n v="169950"/>
    <s v="Acordo Quadro para o fornecimento de Seguros"/>
    <d v="2019-07-03T11:43:50"/>
    <n v="3"/>
    <s v="PT;4;40;184"/>
    <n v="340"/>
    <d v="2019-08-12T23:59:00"/>
    <n v="1"/>
    <x v="1"/>
    <x v="0"/>
    <x v="26"/>
  </r>
  <r>
    <x v="98"/>
    <n v="502130040"/>
    <n v="169951"/>
    <s v="Empreitada de execuÃ§Ã£o de revestimento duplo, superficial, em caminhos do concelho, composto por agregado britado e betume."/>
    <d v="2019-07-03T12:00:03"/>
    <n v="3"/>
    <s v="PT;16;242;201"/>
    <n v="340"/>
    <d v="2019-07-19T17:00:00"/>
    <n v="1"/>
    <x v="1"/>
    <x v="0"/>
    <x v="26"/>
  </r>
  <r>
    <x v="6"/>
    <n v="506037258"/>
    <n v="169952"/>
    <s v="AquisiÃ§Ã£o de SoluÃ§Ã£o Interativa para ApresentaÃ§Ã£o Virtual do Acervo do Centro de DocumentaÃ§Ã£o do Mar"/>
    <d v="2019-07-03T12:04:27"/>
    <n v="13"/>
    <s v="PT;17;256;203"/>
    <n v="340"/>
    <d v="2019-07-15T17:00:00"/>
    <n v="1"/>
    <x v="1"/>
    <x v="0"/>
    <x v="26"/>
  </r>
  <r>
    <x v="7"/>
    <n v="508666236"/>
    <n v="169954"/>
    <s v="AquisiÃ§Ã£o dos serviÃ§os de consultoria para o acompanhamento da implementaÃ§Ã£o de duas iniciativas no Ã¢mbito do atual ciclo da transformaÃ§Ã£o digital do Turismo de Portugal, Arquivo Digital e Reengenharia de Processos"/>
    <d v="2019-07-03T12:22:33"/>
    <n v="1"/>
    <s v="PT;12;165;2013"/>
    <n v="360"/>
    <d v="2019-07-08T23:59:00"/>
    <n v="1"/>
    <x v="2"/>
    <x v="0"/>
    <x v="26"/>
  </r>
  <r>
    <x v="169"/>
    <n v="507040589"/>
    <n v="169955"/>
    <s v="AquisiÃ§Ã£o de Diversos Equipamentos de Rede InformÃ¡tica"/>
    <d v="2019-07-03T12:24:50"/>
    <n v="13"/>
    <s v="PT;8;106;1537"/>
    <n v="340"/>
    <d v="2019-07-12T17:00:00"/>
    <n v="1"/>
    <x v="1"/>
    <x v="0"/>
    <x v="26"/>
  </r>
  <r>
    <x v="20"/>
    <n v="506801969"/>
    <n v="169956"/>
    <s v="AquisiÃ§Ã£o de serviÃ§os para controlo de pragas urbanas"/>
    <d v="2019-07-03T12:41:28"/>
    <n v="1"/>
    <s v="PT;9;114;11"/>
    <n v="360"/>
    <d v="2019-07-10T17:00:00"/>
    <n v="1"/>
    <x v="1"/>
    <x v="0"/>
    <x v="26"/>
  </r>
  <r>
    <x v="49"/>
    <n v="502098139"/>
    <n v="169957"/>
    <s v="CONTRATAÃ‡ÃƒO DO FORNECIMENTO DE MARCAS RODOVIÃRIAS (SÃMBOLOS) EM TERMOPLÃSTICO PRÃ‰-FORMADO."/>
    <d v="2019-07-03T12:55:06"/>
    <n v="13"/>
    <s v="PT;9;118;109"/>
    <n v="340"/>
    <d v="2019-07-12T18:00:00"/>
    <n v="1"/>
    <x v="1"/>
    <x v="0"/>
    <x v="26"/>
  </r>
  <r>
    <x v="49"/>
    <n v="502098139"/>
    <n v="169958"/>
    <s v="CONTRATAÃ‡ÃƒO DA AQUISIÃ‡ÃƒO DE EQUIPAMENTO INFORMÃTICO PARA O MUNICÃPIO DE LOULÃ‰"/>
    <d v="2019-07-03T12:56:43"/>
    <n v="13"/>
    <s v="PT;9;118;109"/>
    <n v="340"/>
    <d v="2019-07-12T18:00:00"/>
    <n v="1"/>
    <x v="1"/>
    <x v="0"/>
    <x v="26"/>
  </r>
  <r>
    <x v="9"/>
    <n v="506173968"/>
    <n v="169959"/>
    <m/>
    <d v="2019-07-03T14:04:31"/>
    <n v="3"/>
    <s v="PT;1;1;232"/>
    <n v="400"/>
    <m/>
    <n v="1"/>
    <x v="1"/>
    <x v="0"/>
    <x v="26"/>
  </r>
  <r>
    <x v="123"/>
    <n v="506812782"/>
    <n v="169960"/>
    <s v="RequalificaÃ§Ã£o e RecuperaÃ§Ã£o do Bar e da Copa dos SSCML"/>
    <d v="2019-07-03T14:14:31"/>
    <n v="1"/>
    <s v="PT;12;165;2011"/>
    <n v="360"/>
    <d v="2019-07-10T14:00:00"/>
    <n v="1"/>
    <x v="1"/>
    <x v="0"/>
    <x v="26"/>
  </r>
  <r>
    <x v="4"/>
    <n v="506334562"/>
    <n v="169961"/>
    <s v="BeneficiaÃ§Ã£o e ConservaÃ§Ã£o de outros EdifÃ­cios do Ensino BÃ¡sico (SubstituiÃ§Ã£o da Cobertura da EB de Vila CÃ£)"/>
    <d v="2019-07-03T14:22:00"/>
    <n v="1"/>
    <s v="PT;11;157;1953"/>
    <n v="5"/>
    <d v="2019-07-11T23:59:00"/>
    <n v="1"/>
    <x v="1"/>
    <x v="0"/>
    <x v="26"/>
  </r>
  <r>
    <x v="2"/>
    <n v="503539473"/>
    <n v="169962"/>
    <s v="AJUSTE DIRETO PARA REPARAÃ‡ÃƒO DE MÃQUINA MINI-ESCAVADORA GIRATÃ“RIA YGRY M20, INCLUINDO O FORNECIMENTO DE PEÃ‡AS E OUTROS MATERIAIS NECESSÃRIOS"/>
    <d v="2019-07-03T14:24:29"/>
    <n v="1"/>
    <s v="PT;9;111;1551"/>
    <n v="360"/>
    <d v="2019-07-09T23:59:00"/>
    <n v="1"/>
    <x v="1"/>
    <x v="0"/>
    <x v="26"/>
  </r>
  <r>
    <x v="11"/>
    <n v="506614913"/>
    <n v="169964"/>
    <s v="Pintura de Ilhas EcolÃ³gicas e ConservaÃ§Ã£o/ManutenÃ§Ã£o de EspaÃ§os Exteriores 2019"/>
    <d v="2019-07-03T14:47:29"/>
    <n v="13"/>
    <s v="PT;12;173;189"/>
    <n v="360"/>
    <d v="2019-07-09T23:59:00"/>
    <n v="1"/>
    <x v="1"/>
    <x v="0"/>
    <x v="26"/>
  </r>
  <r>
    <x v="25"/>
    <n v="505307685"/>
    <n v="169965"/>
    <s v="AquisiÃ§Ã£o de Aspirador Urbano 100% ElÃ©trico"/>
    <d v="2019-07-03T14:49:52"/>
    <n v="13"/>
    <s v="PT;12;161;202"/>
    <n v="360"/>
    <d v="2019-07-10T23:59:00"/>
    <n v="1"/>
    <x v="1"/>
    <x v="0"/>
    <x v="26"/>
  </r>
  <r>
    <x v="90"/>
    <n v="503541567"/>
    <n v="169966"/>
    <s v="Empreitada 196/GEBALIS/2019 Â¿ Bairro Rego Â¿ ReabilitaÃ§Ã£o de fogos municipais"/>
    <d v="2019-07-03T15:03:24"/>
    <n v="13"/>
    <s v="PT;12;165;75"/>
    <n v="340"/>
    <d v="2019-07-14T23:59:00"/>
    <n v="1"/>
    <x v="1"/>
    <x v="0"/>
    <x v="26"/>
  </r>
  <r>
    <x v="7"/>
    <n v="508666236"/>
    <n v="169967"/>
    <s v="AquisiÃ§Ã£o de serviÃ§os de comunicaÃ§Ãµes de voz e dados Â¿ acesso Ã  internet e conetividade para o Turismo de Portugal, IP (2019)."/>
    <d v="2019-07-03T15:04:05"/>
    <n v="1"/>
    <s v="PT;1;1;232"/>
    <n v="360"/>
    <d v="2019-07-08T23:59:00"/>
    <n v="1"/>
    <x v="2"/>
    <x v="0"/>
    <x v="26"/>
  </r>
  <r>
    <x v="10"/>
    <n v="500122237"/>
    <n v="169968"/>
    <s v="AquisiÃ§Ã£o dos serviÃ§os de hotelaria, no Ã¢mbito do Programa &quot;INATEL 55+.pt (setembro a dezembro de 2019)&quot;"/>
    <d v="2019-07-03T15:04:10"/>
    <n v="13"/>
    <s v="PT;1;1;232"/>
    <n v="340"/>
    <d v="2019-07-08T23:59:00"/>
    <n v="1"/>
    <x v="2"/>
    <x v="0"/>
    <x v="26"/>
  </r>
  <r>
    <x v="34"/>
    <n v="508069645"/>
    <n v="169969"/>
    <s v="PE_19081_ESP - PRESTAÃ‡ÃƒO DE SERVIÃ‡OS DE MANUTENÃ‡ÃƒO COMPLETA Ã€S INSTALAÃ‡Ã•ES DE ELEVAÃ‡ÃƒO EM EDIFÃCIOS ESCOLARES DO PATRIMÃ“NIO DA PARQUE ESCOLAR Â¿ LOTE SUL, AO ABRIGO DO ACORDO QUADRO N.Âº 15.24.008, CELEBRADO COM A ESPAP Â¿ ENTIDADE DE SERVIÃ‡OS PARTILHADOS DA ADMINISTRAÃ‡ÃƒO PÃšBLICA, I.P."/>
    <d v="2019-07-03T15:04:16"/>
    <n v="3"/>
    <m/>
    <n v="360"/>
    <d v="2019-07-15T17:00:00"/>
    <n v="1"/>
    <x v="6"/>
    <x v="0"/>
    <x v="26"/>
  </r>
  <r>
    <x v="123"/>
    <n v="506812782"/>
    <n v="169970"/>
    <m/>
    <d v="2019-07-03T15:07:41"/>
    <n v="1"/>
    <m/>
    <n v="400"/>
    <m/>
    <n v="1"/>
    <x v="1"/>
    <x v="0"/>
    <x v="26"/>
  </r>
  <r>
    <x v="50"/>
    <n v="500192855"/>
    <n v="169971"/>
    <s v="Fornecimento de degraus e pentes para as escadas mecÃ¢nicas e tapetes rolantes para Metropolitano de Lisboa, E.P.E."/>
    <d v="2019-07-03T15:12:32"/>
    <n v="3"/>
    <s v="PT;12;165;75"/>
    <n v="340"/>
    <d v="2019-07-23T23:59:00"/>
    <n v="1"/>
    <x v="3"/>
    <x v="0"/>
    <x v="26"/>
  </r>
  <r>
    <x v="3"/>
    <n v="500051054"/>
    <n v="169974"/>
    <s v="AquisiÃ§Ã£o de equipamento informÃ¡tico para a CÃ¢mara Municipal de Almada"/>
    <d v="2019-07-03T15:27:04"/>
    <n v="3"/>
    <s v="PT;16;236;230"/>
    <n v="360"/>
    <d v="2019-07-09T19:00:00"/>
    <n v="1"/>
    <x v="1"/>
    <x v="0"/>
    <x v="26"/>
  </r>
  <r>
    <x v="38"/>
    <n v="505309939"/>
    <n v="169977"/>
    <s v="AquisiÃ§Ã£o de serviÃ§os para aluguer de tendas"/>
    <d v="2019-07-03T15:38:14"/>
    <n v="13"/>
    <s v="PT;9;121;1594"/>
    <n v="360"/>
    <d v="2019-07-10T16:30:00"/>
    <n v="1"/>
    <x v="1"/>
    <x v="0"/>
    <x v="26"/>
  </r>
  <r>
    <x v="90"/>
    <n v="503541567"/>
    <n v="169979"/>
    <s v="Empreitada 227/GEBALIS/2019 - Bairro Rego (a) - ReabilitaÃ§Ã£o de fogo municipal de 5 fogos municipais"/>
    <d v="2019-07-03T15:46:10"/>
    <n v="13"/>
    <s v="PT;12;165;2013"/>
    <n v="340"/>
    <d v="2019-07-15T23:59:00"/>
    <n v="1"/>
    <x v="1"/>
    <x v="0"/>
    <x v="26"/>
  </r>
  <r>
    <x v="35"/>
    <n v="501290206"/>
    <n v="169981"/>
    <s v="LIMPEZA, MANUTENÃ‡ÃƒO E VIGILÃ‚NCIA EM DIVERSOS EDIFÃCIOS MUNICIPAIS (PAÃ‡OS DO MUNICÃPIO E BALNEÃRIOS DO CAMPO DE FUTEBOL)"/>
    <d v="2019-07-03T15:48:49"/>
    <n v="13"/>
    <s v="PT;11;146;1881"/>
    <n v="340"/>
    <d v="2019-07-08T17:00:00"/>
    <n v="1"/>
    <x v="1"/>
    <x v="0"/>
    <x v="26"/>
  </r>
  <r>
    <x v="21"/>
    <n v="506609553"/>
    <n v="169982"/>
    <s v="AquisiÃ§Ã£o de serviÃ§os - AÃ§Ãµes de formaÃ§Ã£o - PromoÃ§Ã£o e SensibilizaÃ§Ã£o ao Desporto AeronÃ¡utico OperaÃ§Ã£o Comunidade Empenhada na PromoÃ§Ã£o do Sucesso Escolar (ALT20-02-5266-FSE-000041)"/>
    <d v="2019-07-03T15:49:55"/>
    <n v="1"/>
    <s v="PT;8;101;1519"/>
    <n v="5"/>
    <d v="2019-07-08T23:59:00"/>
    <n v="1"/>
    <x v="1"/>
    <x v="0"/>
    <x v="26"/>
  </r>
  <r>
    <x v="49"/>
    <n v="502098139"/>
    <n v="169983"/>
    <s v="CONTRATAÃ‡ÃƒO DE SERVIÃ‡OS DE ILUMINAÃ‡ÃƒO, MANUTENÃ‡ÃƒO, PROJEÃ‡ÃƒO E SONORIZAÃ‡ÃƒO NO CINETEATRO LOULETANO"/>
    <d v="2019-07-03T15:50:19"/>
    <n v="13"/>
    <s v="PT;9;118;109"/>
    <n v="340"/>
    <d v="2019-07-12T18:00:00"/>
    <n v="1"/>
    <x v="1"/>
    <x v="0"/>
    <x v="26"/>
  </r>
  <r>
    <x v="70"/>
    <n v="506791220"/>
    <n v="169984"/>
    <m/>
    <d v="2019-07-03T15:56:12"/>
    <n v="13"/>
    <s v="PT;16;239;2592"/>
    <n v="400"/>
    <m/>
    <n v="1"/>
    <x v="1"/>
    <x v="0"/>
    <x v="26"/>
  </r>
  <r>
    <x v="13"/>
    <n v="501294104"/>
    <n v="169985"/>
    <s v="PRESTAÃ‡ÃƒO DE SERVIÃ‡OS PARA APOIO TÃ‰CNICO Ã€ DICOR."/>
    <d v="2019-07-03T15:56:31"/>
    <n v="1"/>
    <s v="PT;16;245;321"/>
    <n v="360"/>
    <d v="2019-07-06T23:59:00"/>
    <n v="1"/>
    <x v="1"/>
    <x v="0"/>
    <x v="26"/>
  </r>
  <r>
    <x v="90"/>
    <n v="503541567"/>
    <n v="169986"/>
    <s v="Empreitada 186/GEBALIS/2019 Â¿ Bairro Rego Â¿ ReabilitaÃ§Ã£o de fogos municipais"/>
    <d v="2019-07-03T16:05:30"/>
    <n v="13"/>
    <s v="PT;12;165;75"/>
    <n v="340"/>
    <d v="2019-07-14T23:59:00"/>
    <n v="1"/>
    <x v="1"/>
    <x v="0"/>
    <x v="26"/>
  </r>
  <r>
    <x v="70"/>
    <n v="506791220"/>
    <n v="169987"/>
    <s v="O objeto do contrato consiste na execuÃ§Ã£o de trabalhos de execuÃ§Ã£o de um sistema semafÃ³rico no cruzamento da rua EÃ§a de QueirÃ³s com a rua Fernando Pessoa, na Moita"/>
    <d v="2019-07-03T16:10:50"/>
    <n v="13"/>
    <s v="PT;16;239;2592"/>
    <n v="360"/>
    <d v="2019-07-08T23:59:00"/>
    <n v="1"/>
    <x v="1"/>
    <x v="0"/>
    <x v="26"/>
  </r>
  <r>
    <x v="3"/>
    <n v="500051054"/>
    <n v="169988"/>
    <s v="AquisiÃ§Ã£o de ServiÃ§os de GestÃ£o de Frota para 15 Viaturas do MunicÃ­pio de Almada"/>
    <d v="2019-07-03T16:21:50"/>
    <n v="1"/>
    <s v="PT;1;1;232"/>
    <n v="400"/>
    <d v="2016-11-21T19:00:00"/>
    <n v="1"/>
    <x v="1"/>
    <x v="0"/>
    <x v="26"/>
  </r>
  <r>
    <x v="33"/>
    <n v="505170876"/>
    <n v="169989"/>
    <s v="Visa o fornecimento e instalaÃ§Ã£o de vela tensionada na zona de entrada na EB1+JI da Ameijeira, em substituiÃ§Ã£o da vela existente."/>
    <d v="2019-07-03T16:30:26"/>
    <n v="1"/>
    <s v="PT;9;117;1575"/>
    <n v="5"/>
    <d v="2019-07-09T17:00:00"/>
    <n v="1"/>
    <x v="1"/>
    <x v="0"/>
    <x v="26"/>
  </r>
  <r>
    <x v="38"/>
    <n v="505309939"/>
    <n v="169992"/>
    <s v="AquisiÃ§Ã£o de serviÃ§os de seguranÃ§a e assistÃªncia a banhistas"/>
    <d v="2019-07-03T16:43:07"/>
    <n v="1"/>
    <s v="PT;9;121;274"/>
    <n v="5"/>
    <d v="2019-07-05T16:30:00"/>
    <n v="1"/>
    <x v="1"/>
    <x v="0"/>
    <x v="26"/>
  </r>
  <r>
    <x v="4"/>
    <n v="506334562"/>
    <n v="169993"/>
    <m/>
    <d v="2019-07-03T16:43:44"/>
    <n v="13"/>
    <s v="PT;1;1;232"/>
    <n v="400"/>
    <m/>
    <n v="1"/>
    <x v="1"/>
    <x v="0"/>
    <x v="26"/>
  </r>
  <r>
    <x v="90"/>
    <n v="503541567"/>
    <n v="169994"/>
    <s v="Empreitada 211/GEBALIS/2019 - Bairro Ameixoeira Â¿ Rua Varela Silva - ReabilitaÃ§Ã£o de fogos municipais Â¿ Programa Arrendamento"/>
    <d v="2019-07-03T16:46:55"/>
    <n v="13"/>
    <s v="PT;12;165;2020"/>
    <n v="340"/>
    <d v="2019-07-15T23:59:00"/>
    <n v="1"/>
    <x v="1"/>
    <x v="0"/>
    <x v="26"/>
  </r>
  <r>
    <x v="131"/>
    <n v="508345464"/>
    <n v="169996"/>
    <s v="EliminaÃ§Ã£o da descarga n alinha de Ã¡gua, junto Ã  Ladeira do Cimo de Vila, nomeadamente na Rua Comboio do Menino (SituaÃ§Ã£o 2) e da descarga no Rio Almonda, junto ao estacionamento da rodoviÃ¡ria de Torres Novas (situaÃ§Ã£o 10)"/>
    <d v="2019-07-03T16:49:07"/>
    <n v="3"/>
    <s v="PT;15;230;2552"/>
    <n v="360"/>
    <d v="2019-07-25T16:00:00"/>
    <n v="1"/>
    <x v="2"/>
    <x v="0"/>
    <x v="26"/>
  </r>
  <r>
    <x v="7"/>
    <n v="508666236"/>
    <n v="169999"/>
    <s v="AquisiÃ§Ã£o de serviÃ§os de desmataÃ§Ã£o e limpeza de terrenos do Turismo de Portugal, IP, no Ã¢mbito das obrigaÃ§Ãµes resultantes de imposiÃ§Ã£o legal de gestÃ£o de combustÃ­veis."/>
    <d v="2019-07-03T16:57:21"/>
    <n v="13"/>
    <s v="PT;1;1;232"/>
    <n v="360"/>
    <d v="2019-07-22T23:59:00"/>
    <n v="1"/>
    <x v="2"/>
    <x v="0"/>
    <x v="26"/>
  </r>
  <r>
    <x v="3"/>
    <n v="500051054"/>
    <n v="170003"/>
    <s v="PrestaÃ§Ã£o de ServiÃ§os de Corte de Mato e Infestantes em Parques Urbanos: Parque da Paz, Pragal e Costa de Caparica"/>
    <d v="2019-07-03T17:43:14"/>
    <n v="13"/>
    <s v="PT;16;233;279"/>
    <n v="360"/>
    <d v="2019-07-08T23:59:00"/>
    <n v="1"/>
    <x v="1"/>
    <x v="0"/>
    <x v="26"/>
  </r>
  <r>
    <x v="26"/>
    <n v="680017763"/>
    <n v="170004"/>
    <m/>
    <d v="2019-07-03T17:51:36"/>
    <n v="1"/>
    <s v="PT;1;1;232"/>
    <n v="1"/>
    <m/>
    <n v="1"/>
    <x v="5"/>
    <x v="0"/>
    <x v="26"/>
  </r>
  <r>
    <x v="3"/>
    <n v="500051054"/>
    <n v="170005"/>
    <s v="Trata-se de projeto de um edifÃ­cio a construir de raiz - OptimizaÃ§Ã£o das InstalaÃ§Ãµes Municipais dos trabalhadores do Viveiro dos Capuchos, designadamente: criaÃ§Ã£o de gabinetes nas Ã¡reas funcionais administrativas, operacionais (balneÃ¡rios, espaÃ§os de arrumaÃ§Ã£o e exposiÃ§Ã£o de EPIs e EPCs, armazÃ©m (fardamento e economato), sociais (copa-espaÃ§o de refeiÃ§Ãµes) e ISs (Masculina e Feminina), Oficinais (reparaÃ§Ã£o mÃ¡quinas, armazenamento mÃ¡quinas inoperacionais e peÃ§as, depÃ³sito de combustÃ­veis, espaÃ§o exterior para lavagem de mÃ¡quinas, oficina de reparaÃ§Ã£o material de rega); ArmazÃ©m para mÃ¡quinas em atividade, ferramentaria e armazÃ©m para adubos e material de suporte Ã  atividade."/>
    <d v="2019-07-03T18:15:52"/>
    <n v="13"/>
    <s v="PT;16;236;2580"/>
    <n v="340"/>
    <d v="2019-07-19T19:00:00"/>
    <n v="1"/>
    <x v="1"/>
    <x v="0"/>
    <x v="26"/>
  </r>
  <r>
    <x v="8"/>
    <n v="505187531"/>
    <n v="170006"/>
    <s v="Proc.Âº 701/DCOP/2019 - AQUISIÃ‡ÃƒO DE SERVIÃ‡OS PARA A ELABORAÃ‡ÃƒO DO PROJETO DE EXECUÃ‡ÃƒO DE ARQUITETURA PAISAGISTA E ARQUITETURA PARA PARQUE URBANO DA QUINTA DA CARREIRA"/>
    <d v="2019-07-03T18:45:26"/>
    <n v="13"/>
    <s v="PT;12;164;1999"/>
    <n v="360"/>
    <d v="2019-07-17T23:59:00"/>
    <n v="1"/>
    <x v="1"/>
    <x v="0"/>
    <x v="26"/>
  </r>
  <r>
    <x v="59"/>
    <n v="503450189"/>
    <n v="170008"/>
    <s v="PrestaÃ§Ã£o de ServiÃ§os de Trabalho TemporÃ¡rio em Regime de Contrato de Trabalho a Termo Incerto de Pessoal na Ãrea da Engenharia EletrotÃ©cnica"/>
    <d v="2019-07-04T08:52:51"/>
    <n v="3"/>
    <s v="PT;3;22;310"/>
    <n v="360"/>
    <d v="2019-07-10T18:00:00"/>
    <n v="1"/>
    <x v="4"/>
    <x v="0"/>
    <x v="26"/>
  </r>
  <r>
    <x v="0"/>
    <n v="508481287"/>
    <n v="170009"/>
    <s v="AquisiÃ§Ã£o de Monitor de Sinais Vitais de Transporte para o ServiÃ§o de Gastrenterologia e Hepatologia - Internamento - Geral - Gastrenterologia."/>
    <d v="2019-07-04T08:57:19"/>
    <n v="13"/>
    <s v="PT;12;165;2010"/>
    <n v="360"/>
    <d v="2019-07-09T17:00:00"/>
    <n v="1"/>
    <x v="0"/>
    <x v="0"/>
    <x v="26"/>
  </r>
  <r>
    <x v="49"/>
    <n v="502098139"/>
    <n v="170010"/>
    <s v="CONTRATAÃ‡ÃƒO DO FORNECIMENTO CONTÃNUO DE PAPEL HIGIÃ‰NICO, TOALHAS DE MÃƒOS E GUARDANAPOS."/>
    <d v="2019-07-04T09:14:03"/>
    <n v="13"/>
    <s v="PT;9;118;1583"/>
    <n v="360"/>
    <d v="2019-07-10T18:00:00"/>
    <n v="1"/>
    <x v="1"/>
    <x v="0"/>
    <x v="26"/>
  </r>
  <r>
    <x v="137"/>
    <n v="506818829"/>
    <n v="170011"/>
    <s v="AquisiÃ§Ã£o de viatura para o setor de limpeza pÃºblica"/>
    <d v="2019-07-04T09:26:06"/>
    <n v="13"/>
    <s v="PT;7;88;1431"/>
    <n v="400"/>
    <d v="1970-01-01T23:59:00"/>
    <n v="1"/>
    <x v="1"/>
    <x v="0"/>
    <x v="26"/>
  </r>
  <r>
    <x v="70"/>
    <n v="506791220"/>
    <n v="170012"/>
    <s v="ExecuÃ§Ã£o de trabalhos de limpeza do pavimento e repavimentaÃ§Ã£o da Rua Pedro Esteves, na UrbanizaÃ§Ã£o da Vila Verde, Alhos Vedros."/>
    <d v="2019-07-04T09:37:40"/>
    <n v="13"/>
    <s v="PT;16;239;2591"/>
    <n v="360"/>
    <d v="2019-07-09T23:59:00"/>
    <n v="1"/>
    <x v="1"/>
    <x v="0"/>
    <x v="26"/>
  </r>
  <r>
    <x v="2"/>
    <n v="503539473"/>
    <n v="170013"/>
    <s v="Consulta PrÃ©via para a AquisiÃ§Ã£o de Estantes Rolantes"/>
    <d v="2019-07-04T09:45:58"/>
    <n v="13"/>
    <s v="PT;9;111;1551"/>
    <n v="360"/>
    <d v="2019-07-10T23:59:00"/>
    <n v="1"/>
    <x v="1"/>
    <x v="0"/>
    <x v="26"/>
  </r>
  <r>
    <x v="74"/>
    <n v="502177080"/>
    <n v="170014"/>
    <s v="Campanha SensibilizaÃ§Ã£o &quot;Dou Valor&quot;"/>
    <d v="2019-07-04T09:59:30"/>
    <n v="1"/>
    <s v="PT;12;168;195"/>
    <n v="400"/>
    <d v="2019-06-24T17:00:00"/>
    <n v="1"/>
    <x v="1"/>
    <x v="0"/>
    <x v="26"/>
  </r>
  <r>
    <x v="74"/>
    <n v="502177080"/>
    <n v="170015"/>
    <s v="PrestaÃ§Ã£o de ServiÃ§os de Limpeza e Controle de Infestantes em EspaÃ§os PÃºblicos, na Ã¡rea do MunicÃ­pio de Mafra"/>
    <d v="2019-07-04T10:00:47"/>
    <n v="1"/>
    <s v="PT;12;168;195"/>
    <n v="360"/>
    <d v="2019-07-08T17:00:00"/>
    <n v="1"/>
    <x v="1"/>
    <x v="0"/>
    <x v="26"/>
  </r>
  <r>
    <x v="52"/>
    <n v="508787033"/>
    <n v="170016"/>
    <s v="AquisiÃ§Ã£o de Viaturas"/>
    <d v="2019-07-04T10:06:49"/>
    <n v="13"/>
    <s v="PT;1;1;232"/>
    <n v="5"/>
    <d v="2019-07-13T23:59:00"/>
    <n v="1"/>
    <x v="1"/>
    <x v="0"/>
    <x v="26"/>
  </r>
  <r>
    <x v="53"/>
    <n v="504884620"/>
    <n v="170018"/>
    <s v="ConclusÃ£o da Casa MortuÃ¡ria de S. Matias"/>
    <d v="2019-07-04T10:18:15"/>
    <n v="1"/>
    <m/>
    <n v="5"/>
    <d v="2019-07-15T17:00:00"/>
    <n v="1"/>
    <x v="1"/>
    <x v="0"/>
    <x v="26"/>
  </r>
  <r>
    <x v="59"/>
    <n v="503450189"/>
    <n v="170019"/>
    <s v="PrestaÃ§Ã£o de serviÃ§os para Trabalho temporÃ¡rio em regime de contrato de trabalho a termo incerto de pessoal na Ã¡rea da manutenÃ§Ã£o elÃ©trica e mecÃ¢nica."/>
    <d v="2019-07-04T10:23:04"/>
    <n v="3"/>
    <s v="PT;3;22;310"/>
    <n v="340"/>
    <d v="2019-07-10T18:00:00"/>
    <n v="1"/>
    <x v="4"/>
    <x v="0"/>
    <x v="26"/>
  </r>
  <r>
    <x v="2"/>
    <n v="503539473"/>
    <n v="170020"/>
    <s v="Empreitada para implementaÃ§Ã£o de sistemas de encaminhamento e gestÃ£o de veÃ­culos para parques de estacionamento"/>
    <d v="2019-07-04T10:26:13"/>
    <n v="13"/>
    <s v="PT;9;111;1551"/>
    <n v="360"/>
    <d v="2019-07-25T23:59:00"/>
    <n v="1"/>
    <x v="1"/>
    <x v="0"/>
    <x v="26"/>
  </r>
  <r>
    <x v="60"/>
    <n v="504394029"/>
    <n v="170021"/>
    <m/>
    <d v="2019-07-04T10:30:26"/>
    <n v="5"/>
    <s v="PT;1;1;232"/>
    <n v="400"/>
    <m/>
    <n v="1"/>
    <x v="2"/>
    <x v="0"/>
    <x v="26"/>
  </r>
  <r>
    <x v="60"/>
    <n v="504394029"/>
    <n v="170022"/>
    <s v="AquisiÃ§Ã£o de Transformadores de PotÃªncia AT/MT para a SubestaÃ§Ã£o Boavista"/>
    <d v="2019-07-04T10:33:38"/>
    <n v="6"/>
    <s v="PT;1;1;232"/>
    <n v="220"/>
    <d v="2020-01-10T17:00:00"/>
    <n v="1"/>
    <x v="2"/>
    <x v="0"/>
    <x v="26"/>
  </r>
  <r>
    <x v="43"/>
    <n v="503035416"/>
    <n v="170023"/>
    <s v="AquisiÃ§Ã£o de ServiÃ§o de SeguranÃ§a para o HFF"/>
    <d v="2019-07-04T10:34:07"/>
    <n v="1"/>
    <s v="PT;12;174;2096"/>
    <n v="340"/>
    <d v="2019-07-22T17:00:00"/>
    <n v="1"/>
    <x v="0"/>
    <x v="0"/>
    <x v="26"/>
  </r>
  <r>
    <x v="49"/>
    <n v="502098139"/>
    <n v="170024"/>
    <s v="CONTRATAÃ‡ÃƒO DA PRESTAÃ‡ÃƒO DE SERVIÃ‡OS DE MANUTENÃ‡ÃƒO DE ARRUAMENTOS DE CALÃ‡ADA Â¿ LOULÃ‰, QUARTEIRA E ALMANCIL."/>
    <d v="2019-07-04T10:47:10"/>
    <n v="13"/>
    <s v="PT;9;118;109"/>
    <n v="340"/>
    <d v="2019-07-13T18:00:00"/>
    <n v="1"/>
    <x v="1"/>
    <x v="0"/>
    <x v="26"/>
  </r>
  <r>
    <x v="129"/>
    <n v="501258027"/>
    <n v="170026"/>
    <s v="FORNECIMENTO DE SERVIÃ‡OS PARA MANUTENÃ‡ÃƒO DE REDE Â«MATVÂ»"/>
    <d v="2019-07-04T10:59:18"/>
    <n v="1"/>
    <s v="PT;8;97;1483"/>
    <n v="340"/>
    <d v="2019-07-10T23:59:00"/>
    <n v="1"/>
    <x v="1"/>
    <x v="0"/>
    <x v="26"/>
  </r>
  <r>
    <x v="11"/>
    <n v="506614913"/>
    <n v="170027"/>
    <s v="ContrataÃ§Ã£o de serviÃ§os de limpeza, manutenÃ§Ã£o e reabilitaÃ§Ã£o de espaÃ§os pÃºblicos do Concelho de Vila Franca de Xira"/>
    <d v="2019-07-04T11:02:43"/>
    <n v="3"/>
    <s v="PT;12;173;189"/>
    <n v="360"/>
    <d v="2019-08-02T23:59:00"/>
    <n v="1"/>
    <x v="1"/>
    <x v="0"/>
    <x v="26"/>
  </r>
  <r>
    <x v="38"/>
    <n v="505309939"/>
    <n v="170028"/>
    <s v="LocaÃ§Ã£o de Stands e Cozinha/Tasquinha - Festival da Sardinha 2019"/>
    <d v="2019-07-04T11:20:31"/>
    <n v="13"/>
    <s v="PT;9;121;1594"/>
    <n v="360"/>
    <d v="2019-07-11T16:30:00"/>
    <n v="1"/>
    <x v="1"/>
    <x v="0"/>
    <x v="26"/>
  </r>
  <r>
    <x v="90"/>
    <n v="503541567"/>
    <n v="170029"/>
    <m/>
    <d v="2019-07-04T11:26:53"/>
    <n v="13"/>
    <s v="PT;1;1;232"/>
    <n v="400"/>
    <m/>
    <n v="1"/>
    <x v="1"/>
    <x v="0"/>
    <x v="26"/>
  </r>
  <r>
    <x v="9"/>
    <n v="506173968"/>
    <n v="170030"/>
    <s v="ServiÃ§os de manutenÃ§Ã£o de espaÃ§os verdes em 4,36 hectares na freguesia de Corroios."/>
    <d v="2019-07-04T11:34:20"/>
    <n v="13"/>
    <s v="PT;16;243;2613"/>
    <n v="360"/>
    <d v="2019-07-09T18:00:00"/>
    <n v="1"/>
    <x v="1"/>
    <x v="0"/>
    <x v="26"/>
  </r>
  <r>
    <x v="137"/>
    <n v="506818829"/>
    <n v="170031"/>
    <s v="Empreitada de &quot;SubstituiÃ§Ã£o de sinalizaÃ§Ã£o toponÃ­mica, turÃ­stica, orientadora, vertical e horizontal de vias municipais e guardas de seguranÃ§a, Fase II&quot;"/>
    <d v="2019-07-04T11:35:48"/>
    <n v="1"/>
    <s v="PT;7;88;264"/>
    <n v="360"/>
    <d v="2019-07-16T23:59:00"/>
    <n v="1"/>
    <x v="1"/>
    <x v="0"/>
    <x v="26"/>
  </r>
  <r>
    <x v="49"/>
    <n v="502098139"/>
    <n v="170032"/>
    <s v="CONTRATAÃ‡ÃƒO DA PRESTAÃ‡ÃƒO DE SERVIÃ‡OS PARA ELABORAÃ‡ÃƒO DO PROJETO DE ESPECIALIDADES PARA O PROJETO DO PARQUE AUTÃRQUICO DA FRANQUEADA 4Âª FASE"/>
    <d v="2019-07-04T11:35:59"/>
    <n v="3"/>
    <s v="PT;9;118;109"/>
    <n v="340"/>
    <d v="2019-07-14T18:00:00"/>
    <n v="1"/>
    <x v="1"/>
    <x v="0"/>
    <x v="26"/>
  </r>
  <r>
    <x v="38"/>
    <n v="505309939"/>
    <n v="170033"/>
    <s v="AquisiÃ§Ã£o de elementos e estruturas metÃ¡licas para acesso e proteÃ§Ã£o mecÃ¢nica na zona tÃ©cnica do TEMPO - Teatro Municipal de PortimÃ£o"/>
    <d v="2019-07-04T11:42:19"/>
    <n v="1"/>
    <s v="PT;9;121;1594"/>
    <n v="360"/>
    <d v="2019-07-23T16:30:00"/>
    <n v="1"/>
    <x v="1"/>
    <x v="0"/>
    <x v="26"/>
  </r>
  <r>
    <x v="90"/>
    <n v="503541567"/>
    <n v="170034"/>
    <m/>
    <d v="2019-07-04T11:43:39"/>
    <n v="13"/>
    <s v="PT;1;1;232"/>
    <n v="400"/>
    <m/>
    <n v="1"/>
    <x v="1"/>
    <x v="0"/>
    <x v="26"/>
  </r>
  <r>
    <x v="20"/>
    <n v="506801969"/>
    <n v="170035"/>
    <s v="ProspeÃ§Ã£o geotÃ©cnica no PavilhÃ£o Desportivo JosÃ© Guilhermino Anacleto - Castro Marim"/>
    <d v="2019-07-04T11:43:53"/>
    <n v="1"/>
    <s v="PT;9;114;1561"/>
    <n v="360"/>
    <d v="2019-07-13T17:00:00"/>
    <n v="1"/>
    <x v="1"/>
    <x v="0"/>
    <x v="26"/>
  </r>
  <r>
    <x v="24"/>
    <n v="503311332"/>
    <n v="170036"/>
    <s v="CPI 41/19 - AquisiÃ§Ã£o e implementaÃ§Ã£o de operaÃ§Ãµes de pagamento eletrÃ³nico digital e prestaÃ§Ã£o de todos os serviÃ§os associados"/>
    <d v="2019-07-04T11:44:31"/>
    <n v="3"/>
    <s v="PT;12;165;2006"/>
    <n v="360"/>
    <d v="2019-08-12T17:00:00"/>
    <n v="1"/>
    <x v="1"/>
    <x v="0"/>
    <x v="26"/>
  </r>
  <r>
    <x v="0"/>
    <n v="508481287"/>
    <n v="170037"/>
    <s v="AquisiÃ§Ã£o de aparelho de rastreio auditivo para o ServiÃ§o de Neonatologia Internamento Unidade de Cuidados Intensivos de Neonatologia (UCIN)."/>
    <d v="2019-07-04T11:45:32"/>
    <n v="13"/>
    <s v="PT;12;165;2010"/>
    <n v="360"/>
    <d v="2019-07-09T17:00:00"/>
    <n v="1"/>
    <x v="0"/>
    <x v="0"/>
    <x v="26"/>
  </r>
  <r>
    <x v="25"/>
    <n v="505307685"/>
    <n v="170038"/>
    <s v="Fornecimento em contÃ­nuo de inertes"/>
    <d v="2019-07-04T11:56:35"/>
    <n v="13"/>
    <s v="PT;1;1;232"/>
    <n v="360"/>
    <d v="2019-07-11T23:59:00"/>
    <n v="1"/>
    <x v="1"/>
    <x v="0"/>
    <x v="26"/>
  </r>
  <r>
    <x v="38"/>
    <n v="505309939"/>
    <n v="170039"/>
    <s v="AquisiÃ§Ã£o de equipamento para controlo de radiocomunicaÃ§Ãµes de emergÃªncia"/>
    <d v="2019-07-04T12:01:47"/>
    <n v="1"/>
    <s v="PT;9;121;1594"/>
    <n v="360"/>
    <d v="2019-07-08T16:30:00"/>
    <n v="1"/>
    <x v="1"/>
    <x v="0"/>
    <x v="26"/>
  </r>
  <r>
    <x v="91"/>
    <n v="503584215"/>
    <n v="170040"/>
    <s v="Concurso pÃºblico com publicaÃ§Ã£o de anÃºncio no jornal oficial da uniÃ£o europeia para aquisiÃ§Ã£o de sistema de som para a Sala Manoel de Oliveira no Cinema SÃ£o Jorge"/>
    <d v="2019-07-04T12:09:27"/>
    <n v="3"/>
    <s v="PT;12;165;2022"/>
    <n v="5"/>
    <d v="2019-08-05T23:59:00"/>
    <n v="1"/>
    <x v="2"/>
    <x v="0"/>
    <x v="26"/>
  </r>
  <r>
    <x v="73"/>
    <n v="501112049"/>
    <n v="170041"/>
    <s v="AquisiÃ§Ã£o de ServiÃ§os para o Transporte Escolar dos Circuitos Especiais (I a XXI), Ano Letivo 2019/2020"/>
    <d v="2019-07-04T12:09:53"/>
    <n v="3"/>
    <s v="PT;3;35;318"/>
    <n v="5"/>
    <d v="2019-07-17T17:00:00"/>
    <n v="1"/>
    <x v="1"/>
    <x v="0"/>
    <x v="26"/>
  </r>
  <r>
    <x v="27"/>
    <n v="506722422"/>
    <n v="170042"/>
    <s v="AquisiÃ§Ã£o de serviÃ§os de ExecuÃ§Ã£o de Projeto para NÃºcleo MuseolÃ³gico da Casa Tradicional da Erra"/>
    <d v="2019-07-04T12:10:58"/>
    <n v="13"/>
    <s v="PT;15;220;2478"/>
    <n v="400"/>
    <d v="2019-04-30T23:59:00"/>
    <n v="1"/>
    <x v="1"/>
    <x v="0"/>
    <x v="26"/>
  </r>
  <r>
    <x v="57"/>
    <n v="506780902"/>
    <n v="170043"/>
    <s v="AquisiÃ§Ã£o de material didÃ¡tico para o centro Escolar de PontÃ©vel"/>
    <d v="2019-07-04T12:11:10"/>
    <n v="13"/>
    <s v="PT;15;217;2459"/>
    <n v="360"/>
    <d v="2019-07-17T23:59:00"/>
    <n v="1"/>
    <x v="1"/>
    <x v="0"/>
    <x v="26"/>
  </r>
  <r>
    <x v="3"/>
    <n v="500051054"/>
    <n v="170044"/>
    <s v="AquisiÃ§Ã£o de 2 tratores agrÃ­colas"/>
    <d v="2019-07-04T12:11:44"/>
    <n v="3"/>
    <s v="PT;16;236;230"/>
    <n v="400"/>
    <d v="2019-03-18T19:00:00"/>
    <n v="1"/>
    <x v="1"/>
    <x v="0"/>
    <x v="26"/>
  </r>
  <r>
    <x v="29"/>
    <n v="512012814"/>
    <n v="170046"/>
    <s v="AquisiÃ§Ã£o de serviÃ§os de monda tÃ©rmica"/>
    <d v="2019-07-04T12:17:13"/>
    <n v="1"/>
    <s v="Ponta Delgada"/>
    <n v="340"/>
    <d v="2019-07-13T23:59:00"/>
    <n v="1"/>
    <x v="1"/>
    <x v="0"/>
    <x v="26"/>
  </r>
  <r>
    <x v="84"/>
    <n v="680018140"/>
    <n v="170047"/>
    <m/>
    <d v="2019-07-04T12:26:27"/>
    <n v="3"/>
    <s v="PT;1;1;232"/>
    <n v="400"/>
    <m/>
    <n v="1"/>
    <x v="1"/>
    <x v="0"/>
    <x v="26"/>
  </r>
  <r>
    <x v="24"/>
    <n v="503311332"/>
    <n v="170048"/>
    <s v="CP 40/19 - Fornecimento de equipamentos informÃ¡ticos para a EMEL, de forma faseada"/>
    <d v="2019-07-04T12:30:34"/>
    <n v="3"/>
    <s v="PT;12;165;2006"/>
    <n v="360"/>
    <d v="2019-07-25T17:00:00"/>
    <n v="1"/>
    <x v="1"/>
    <x v="0"/>
    <x v="26"/>
  </r>
  <r>
    <x v="163"/>
    <n v="501162941"/>
    <n v="170049"/>
    <m/>
    <d v="2019-07-04T12:30:34"/>
    <n v="3"/>
    <s v="PT;1;1;232"/>
    <n v="400"/>
    <m/>
    <n v="1"/>
    <x v="1"/>
    <x v="0"/>
    <x v="26"/>
  </r>
  <r>
    <x v="38"/>
    <n v="505309939"/>
    <n v="170050"/>
    <s v="AquisiÃ§Ã£o de serviÃ§os para aluguer de contentores"/>
    <d v="2019-07-04T12:36:26"/>
    <n v="1"/>
    <s v="PT;9;121;1592"/>
    <n v="360"/>
    <d v="2019-09-27T16:30:00"/>
    <n v="1"/>
    <x v="1"/>
    <x v="0"/>
    <x v="26"/>
  </r>
  <r>
    <x v="228"/>
    <n v="501172530"/>
    <n v="170051"/>
    <m/>
    <d v="2019-07-04T12:41:26"/>
    <n v="13"/>
    <m/>
    <n v="400"/>
    <m/>
    <n v="1"/>
    <x v="2"/>
    <x v="0"/>
    <x v="26"/>
  </r>
  <r>
    <x v="65"/>
    <n v="600084779"/>
    <n v="170052"/>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07-04T12:41:35"/>
    <n v="13"/>
    <s v="PT;12;165;2004"/>
    <n v="360"/>
    <d v="2019-07-13T17:00:00"/>
    <n v="1"/>
    <x v="2"/>
    <x v="0"/>
    <x v="26"/>
  </r>
  <r>
    <x v="228"/>
    <n v="501172530"/>
    <n v="170053"/>
    <s v="Restauro Interior da Igreja da MisericÃ³rdia de Coruche (1Âª Parte)"/>
    <d v="2019-07-04T12:42:09"/>
    <n v="13"/>
    <s v="PT;15;220;2478"/>
    <n v="340"/>
    <d v="2019-08-02T23:59:00"/>
    <n v="1"/>
    <x v="2"/>
    <x v="0"/>
    <x v="26"/>
  </r>
  <r>
    <x v="25"/>
    <n v="505307685"/>
    <n v="170054"/>
    <s v="RequalificaÃ§Ã£o de 16 moradias de habitaÃ§Ã£o social no Bairro JoÃ£o de Deus em Arruda dos Vinhos, que apresentam patologias graves ao nÃ­vel de assentamentos da estrutura, coberturas muito degradadas com grandes infiltraÃ§Ãµes e em risco de colapso nalguns troÃ§os, infra-estruturas bastante antigas e divisÃµes com medidas longe das regulamentares, mantendo toda a traÃ§a arquitetÃ³nica existente mas altera as tipologias existentes para 8 T0 e 8 T1. Para requalificaÃ§Ã£o destas moradias vai ser necessÃ¡rio proceder ao realojamento, em duas fases, das famÃ­lias, pelo perÃ­odo de execuÃ§Ã£o dos respetivos trabalhos. ExecuÃ§Ã£o de um bloco habitacional na zona tardoz do local das moradias referidas anteriormente, com 3 pisos e uma ocupaÃ§Ã£o de 5 fogos por piso com uma tipologia de 3 T1, 6 T2 e 6 T3. As respetivas edificaÃ§Ãµes inserem-se e integram-se tanto quanto possÃ­vel no espaÃ§o urbano e espaÃ§o urbanizÃ¡vel da Vila de Arruda dos Vinhos, em zona limite de aglomerado, com ligaÃ§Ã£o direta ao arruamento pÃºblico existente, ficarÃ£o implantados com as cotas de soleira de acesso ao r/ch, por forma a garantir o cumprimento das acessibilidades. Este projeto prevÃª ainda a execuÃ§Ã£o de infra-estruturas pÃºblicas de modo a receber as redes prediais tanto das moradias como do bloco habitacional, bem como a requalificaÃ§Ã£o urbanÃ­stica da envolvente de modo a permitir uma maior mobilidade em toda a Ã¡rea circundante, com a execuÃ§Ã£o de uma via de sentido Ãºnico e lugares de estacionamento, um anfiteatro a cÃ©u aberto, espaÃ§os verdes e uma ciclovia junto Ã  linha de Ã¡gua. Tudo construÃ§Ã£o tradicional."/>
    <d v="2019-07-04T13:36:49"/>
    <n v="3"/>
    <s v="PT;12;161;1979"/>
    <n v="400"/>
    <d v="1970-01-01T23:59:00"/>
    <n v="1"/>
    <x v="1"/>
    <x v="0"/>
    <x v="26"/>
  </r>
  <r>
    <x v="98"/>
    <n v="502130040"/>
    <n v="170055"/>
    <s v="Fornecimento de massas betuminosas."/>
    <d v="2019-07-04T14:16:05"/>
    <n v="3"/>
    <s v="PT;16;242;2610"/>
    <n v="340"/>
    <d v="2019-07-17T17:00:00"/>
    <n v="1"/>
    <x v="1"/>
    <x v="0"/>
    <x v="26"/>
  </r>
  <r>
    <x v="70"/>
    <n v="506791220"/>
    <n v="170056"/>
    <s v="Proceder Ã  substituiÃ§Ã£o da conduta de abastecimento de Ã¡gua ao mercado da Moita, devido ao facto da tubagem ser em ferro galvanizado e se encontrar em muito mau estado de conservaÃ§Ã£o."/>
    <d v="2019-07-04T14:23:54"/>
    <n v="13"/>
    <s v="PT;16;239;2592"/>
    <n v="360"/>
    <d v="2019-07-09T23:59:00"/>
    <n v="1"/>
    <x v="1"/>
    <x v="0"/>
    <x v="26"/>
  </r>
  <r>
    <x v="65"/>
    <n v="600084779"/>
    <n v="170057"/>
    <s v="AquisiÃ§Ã£o de serviÃ§os de remoÃ§Ã£o, transporte e destruiÃ§Ã£o de documentos em papel"/>
    <d v="2019-07-04T14:24:35"/>
    <n v="13"/>
    <s v="PT;1;1;232"/>
    <n v="340"/>
    <d v="2019-07-09T17:00:00"/>
    <n v="1"/>
    <x v="2"/>
    <x v="0"/>
    <x v="26"/>
  </r>
  <r>
    <x v="37"/>
    <n v="504293125"/>
    <n v="170058"/>
    <s v="ReconversÃ£o do EspaÃ§o no Cruzamento da Rua das Fontainhas com a Rua General Sousa Reis - CaneÃ§as"/>
    <d v="2019-07-04T14:27:32"/>
    <n v="13"/>
    <s v="PT;12;175;2100"/>
    <n v="360"/>
    <d v="2019-07-13T23:59:00"/>
    <n v="1"/>
    <x v="1"/>
    <x v="0"/>
    <x v="26"/>
  </r>
  <r>
    <x v="137"/>
    <n v="506818829"/>
    <n v="170059"/>
    <s v="Empreitada de &quot;ReconstruÃ§Ã£o da antiga escola primÃ¡ria das Caldas de SÃ£o Paulo, no Ã¢mbito dos incÃªndios (1Âª fase)&quot;"/>
    <d v="2019-07-04T14:29:12"/>
    <n v="1"/>
    <s v="PT;7;88;1431"/>
    <n v="360"/>
    <d v="2019-07-13T23:59:00"/>
    <n v="1"/>
    <x v="1"/>
    <x v="0"/>
    <x v="26"/>
  </r>
  <r>
    <x v="33"/>
    <n v="505170876"/>
    <n v="170060"/>
    <s v="Tem por objeto a atualizaÃ§Ã£o do projeto de Â¿RemodelaÃ§Ã£o e AmpliaÃ§Ã£o das Redes de Drenagem Chinicato Â¿ TorreÂ¿, elaborado em 2009, decorrente da alteraÃ§Ã£o do nÃ³ viÃ¡rio, que ocorreu recentemente na EN125, com a implantaÃ§Ã£o da rotunda do Chinicato."/>
    <d v="2019-07-04T14:33:06"/>
    <n v="1"/>
    <s v="PT;9;117;1575"/>
    <n v="360"/>
    <d v="2019-07-11T17:00:00"/>
    <n v="1"/>
    <x v="1"/>
    <x v="0"/>
    <x v="26"/>
  </r>
  <r>
    <x v="163"/>
    <n v="501162941"/>
    <n v="170061"/>
    <s v="AquisiÃ§Ã£o de Autocarro de 45 Lugares + Lugar de tripulantes +Lugar de Motorista"/>
    <d v="2019-07-04T14:34:40"/>
    <n v="3"/>
    <s v="PT;13;184;2133"/>
    <n v="360"/>
    <d v="2019-07-18T19:59:00"/>
    <n v="1"/>
    <x v="1"/>
    <x v="0"/>
    <x v="26"/>
  </r>
  <r>
    <x v="24"/>
    <n v="503311332"/>
    <n v="170062"/>
    <s v="AD 46/19 - AquisiÃ§Ã£o de serviÃ§os de consultoria com vista ao apoio na definiÃ§Ã£o de estratÃ©gia para soluÃ§Ãµes digitais da EMEL"/>
    <d v="2019-07-04T14:52:27"/>
    <n v="1"/>
    <s v="PT;12;165;2006"/>
    <n v="360"/>
    <d v="2019-07-09T17:00:00"/>
    <n v="1"/>
    <x v="1"/>
    <x v="0"/>
    <x v="26"/>
  </r>
  <r>
    <x v="37"/>
    <n v="504293125"/>
    <n v="170063"/>
    <s v="ReabilitaÃ§Ã£o de Pavimentos, Pinturas e SubstituiÃ§Ã£o de LuminÃ¡rias na Escola EB1/JI D. Dinis (Plano CentenÃ¡rio) - Odivelas"/>
    <d v="2019-07-04T15:05:50"/>
    <n v="13"/>
    <s v="PT;12;175;2097"/>
    <n v="360"/>
    <d v="2019-07-13T23:59:00"/>
    <n v="1"/>
    <x v="1"/>
    <x v="0"/>
    <x v="26"/>
  </r>
  <r>
    <x v="8"/>
    <n v="505187531"/>
    <n v="170065"/>
    <s v="AquisiÃ§Ã£o de comida para animais"/>
    <d v="2019-07-04T15:14:49"/>
    <n v="1"/>
    <s v="PT;12;164;42"/>
    <n v="5"/>
    <d v="2019-07-16T23:59:00"/>
    <n v="1"/>
    <x v="1"/>
    <x v="0"/>
    <x v="26"/>
  </r>
  <r>
    <x v="8"/>
    <n v="505187531"/>
    <n v="170066"/>
    <s v="Proc.Âº 749/DCOP/2019 - AQUISIÃ‡ÃƒO DE SERVIÃ‡OS DE CONSULTORIA PARA A ELABORAÃ‡ÃƒO BENCKMARK E PLANO DE NEGÃ“CIOS DA ATIVIDADE DE RESÃDUOS SÃ“LIDOS E URBANOS E LIMPEZA URBANA"/>
    <d v="2019-07-04T15:19:54"/>
    <n v="13"/>
    <s v="PT;12;164;1999"/>
    <n v="400"/>
    <m/>
    <n v="1"/>
    <x v="1"/>
    <x v="0"/>
    <x v="26"/>
  </r>
  <r>
    <x v="1"/>
    <n v="506673626"/>
    <n v="170067"/>
    <s v="AquisiÃ§Ã£o de serviÃ§os para revisÃµes de projeto"/>
    <d v="2019-07-04T15:30:16"/>
    <n v="13"/>
    <s v="PT;16;237;31"/>
    <n v="360"/>
    <d v="2019-07-14T23:59:00"/>
    <n v="1"/>
    <x v="1"/>
    <x v="0"/>
    <x v="26"/>
  </r>
  <r>
    <x v="9"/>
    <n v="506173968"/>
    <n v="170071"/>
    <s v="CONSULTA PRÃ‰VIA N.Âº 39/2019 PARA A EMPREITADA DE ARRANJOS EXTERIORES NA RUA DR. EMÃDIO GUILHERME GARCIA MENDES - AMORA"/>
    <d v="2019-07-04T15:58:11"/>
    <n v="13"/>
    <s v="PT;16;243;2612"/>
    <n v="360"/>
    <d v="2019-07-13T17:00:00"/>
    <n v="1"/>
    <x v="1"/>
    <x v="0"/>
    <x v="26"/>
  </r>
  <r>
    <x v="93"/>
    <n v="501305564"/>
    <n v="170072"/>
    <s v="ReparaÃ§Ã£o de Taludes, Aquedutos e Pavimento no Concelho da Chamusca"/>
    <d v="2019-07-04T15:59:29"/>
    <n v="1"/>
    <s v="PT;15;218;121"/>
    <n v="340"/>
    <d v="2019-07-11T23:59:00"/>
    <n v="1"/>
    <x v="1"/>
    <x v="0"/>
    <x v="26"/>
  </r>
  <r>
    <x v="10"/>
    <n v="500122237"/>
    <n v="170073"/>
    <s v="AquisiÃ§Ã£o do Software NewSPA para a gestÃ£o de SPAs e de tratamentos termais das Unidades Hoteleiras de Entre-os-Rios e de Manteigas da FundaÃ§Ã£o INATEL"/>
    <d v="2019-07-04T16:00:31"/>
    <n v="1"/>
    <s v="PT;1;1;232"/>
    <n v="360"/>
    <d v="2019-07-16T23:59:00"/>
    <n v="1"/>
    <x v="2"/>
    <x v="0"/>
    <x v="26"/>
  </r>
  <r>
    <x v="8"/>
    <n v="505187531"/>
    <n v="170074"/>
    <s v="Proc.Âº 749/DCOP/2019 - AQUISIÃ‡ÃƒO DE SERVIÃ‡OS DE CONSULTORIA PARA A ELABORAÃ‡ÃƒO BENCKMARK E PLANO DE NEGÃ“CIOS DA ATIVIDADE DE RESÃDUOS SÃ“LIDOS E URBANOS E LIMPEZA URBANA"/>
    <d v="2019-07-04T16:01:33"/>
    <n v="1"/>
    <s v="PT;12;164;1999"/>
    <n v="360"/>
    <d v="2019-07-09T23:59:00"/>
    <n v="1"/>
    <x v="1"/>
    <x v="0"/>
    <x v="26"/>
  </r>
  <r>
    <x v="90"/>
    <n v="503541567"/>
    <n v="170076"/>
    <m/>
    <d v="2019-07-04T16:17:37"/>
    <n v="13"/>
    <s v="PT;1;1;232"/>
    <n v="400"/>
    <m/>
    <n v="1"/>
    <x v="1"/>
    <x v="0"/>
    <x v="26"/>
  </r>
  <r>
    <x v="8"/>
    <n v="505187531"/>
    <n v="170078"/>
    <s v="AQUISIÃ‡ÃƒO DE SERVIÃ‡OS PARA PRODUÃ‡ÃƒO DE EVENTO - SMART CITIZENSHIP ACADEMY | ACADEMIA DE CIDADANIA INTELIGENTE Proc.Âº 729/DCOP/2019"/>
    <d v="2019-07-04T16:22:08"/>
    <n v="13"/>
    <s v="PT;12;164;42"/>
    <n v="360"/>
    <d v="2019-07-19T23:59:00"/>
    <n v="1"/>
    <x v="1"/>
    <x v="0"/>
    <x v="26"/>
  </r>
  <r>
    <x v="11"/>
    <n v="506614913"/>
    <n v="170080"/>
    <s v="ExecuÃ§Ã£o de trabalhos de reabilitaÃ§Ã£o conforme descrito no mapa de quantidades de trabalho."/>
    <d v="2019-07-04T16:25:27"/>
    <n v="1"/>
    <s v="PT;12;173;2090"/>
    <n v="340"/>
    <d v="2019-07-15T23:59:00"/>
    <n v="1"/>
    <x v="1"/>
    <x v="0"/>
    <x v="26"/>
  </r>
  <r>
    <x v="27"/>
    <n v="506722422"/>
    <n v="170081"/>
    <s v="AquisiÃ§Ã£o de Madeiras para a Carpintaria"/>
    <d v="2019-07-04T16:26:46"/>
    <n v="1"/>
    <s v="PT;15;220;2478"/>
    <n v="340"/>
    <d v="2019-07-08T23:59:00"/>
    <n v="1"/>
    <x v="1"/>
    <x v="0"/>
    <x v="26"/>
  </r>
  <r>
    <x v="57"/>
    <n v="506780902"/>
    <n v="170082"/>
    <s v="AquisiÃ§Ã£o de lubrificantes"/>
    <d v="2019-07-04T16:28:46"/>
    <n v="1"/>
    <s v="PT;15;217;2463"/>
    <n v="360"/>
    <d v="2019-07-11T23:59:00"/>
    <n v="1"/>
    <x v="1"/>
    <x v="0"/>
    <x v="26"/>
  </r>
  <r>
    <x v="24"/>
    <n v="503311332"/>
    <n v="170083"/>
    <s v="Cprev 25/19 - AquisiÃ§Ã£o de serviÃ§os de consultoria com vista Ã  elaboraÃ§Ã£o de um plano estratÃ©gico para os Sistemas de InformaÃ§Ã£o (SI) da EMEL"/>
    <d v="2019-07-04T16:36:29"/>
    <n v="13"/>
    <s v="PT;12;165;2006"/>
    <n v="360"/>
    <d v="2019-07-11T17:00:00"/>
    <n v="1"/>
    <x v="1"/>
    <x v="0"/>
    <x v="26"/>
  </r>
  <r>
    <x v="13"/>
    <n v="501294104"/>
    <n v="170084"/>
    <s v="PRESTAÃ‡ÃƒO DE SERVIÃ‡OS DE ASSESSORIA E ACOMPANHAMENTO DE EVENTOS DESPORTIVOS, PELO PERÃODO DE 24 MESES."/>
    <d v="2019-07-04T16:43:07"/>
    <n v="13"/>
    <s v="PT;16;245;2623"/>
    <n v="360"/>
    <d v="2019-07-10T23:59:00"/>
    <n v="1"/>
    <x v="1"/>
    <x v="0"/>
    <x v="26"/>
  </r>
  <r>
    <x v="13"/>
    <n v="501294104"/>
    <n v="170085"/>
    <s v="VIA PRINCIPAL DA VÃRZEA (3Âª FASE) E LIGAÃ‡ÃƒO ENTRE A RUA DE MOÃ‡AMBIQUE E ESTRADA DOS CIPRESTES"/>
    <d v="2019-07-04T17:00:18"/>
    <n v="13"/>
    <s v="PT;16;245;2623"/>
    <n v="340"/>
    <d v="2019-07-13T23:59:00"/>
    <n v="1"/>
    <x v="1"/>
    <x v="0"/>
    <x v="26"/>
  </r>
  <r>
    <x v="8"/>
    <n v="505187531"/>
    <n v="170086"/>
    <m/>
    <d v="2019-07-04T17:04:32"/>
    <n v="13"/>
    <s v="PT;1;1;232"/>
    <n v="400"/>
    <m/>
    <n v="1"/>
    <x v="1"/>
    <x v="0"/>
    <x v="26"/>
  </r>
  <r>
    <x v="70"/>
    <n v="506791220"/>
    <n v="170087"/>
    <s v="IntervenÃ§Ã£o na requalificaÃ§Ã£o dos passeios, com a consequente substituiÃ§Ã£o dos ramais de Ã¡gua e de troÃ§os de conduta mais envelhecidos, bem como Ã  colocaÃ§Ã£o de um novo tapete betuminoso"/>
    <d v="2019-07-04T17:06:19"/>
    <n v="13"/>
    <s v="PT;16;239;2593"/>
    <n v="360"/>
    <d v="2019-07-13T23:59:00"/>
    <n v="1"/>
    <x v="1"/>
    <x v="0"/>
    <x v="26"/>
  </r>
  <r>
    <x v="114"/>
    <n v="505584760"/>
    <n v="170089"/>
    <s v="AquisiÃ§Ã£o de Equipamento InformÃ¡tico e de ImpressÃ£o"/>
    <d v="2019-07-04T18:15:08"/>
    <n v="3"/>
    <s v="PT;4;39;617"/>
    <n v="340"/>
    <d v="2019-08-04T23:59:00"/>
    <n v="1"/>
    <x v="1"/>
    <x v="0"/>
    <x v="26"/>
  </r>
  <r>
    <x v="17"/>
    <n v="505456010"/>
    <n v="170107"/>
    <s v="ExecuÃ§Ã£o de diversos trabalhos de impermeabilizaÃ§Ãµes e pinturas"/>
    <d v="2019-07-05T08:58:12"/>
    <n v="3"/>
    <s v="PT;12;174;223"/>
    <n v="360"/>
    <d v="2019-08-01T23:59:00"/>
    <n v="1"/>
    <x v="1"/>
    <x v="0"/>
    <x v="26"/>
  </r>
  <r>
    <x v="98"/>
    <n v="502130040"/>
    <n v="170108"/>
    <s v="AquisiÃ§Ã£o de serviÃ§os relativos Ã  execuÃ§Ã£o dos circuitos especiais de transportes escolares, em Santiago do CacÃ©m e arredores, para o ano letivo 2019/2020.."/>
    <d v="2019-07-05T09:13:59"/>
    <n v="13"/>
    <s v="PT;16;242;2610"/>
    <n v="340"/>
    <d v="2019-07-19T17:00:00"/>
    <n v="1"/>
    <x v="1"/>
    <x v="0"/>
    <x v="26"/>
  </r>
  <r>
    <x v="65"/>
    <n v="600084779"/>
    <n v="170110"/>
    <m/>
    <d v="2019-07-05T09:33:25"/>
    <n v="13"/>
    <m/>
    <n v="400"/>
    <m/>
    <n v="1"/>
    <x v="2"/>
    <x v="0"/>
    <x v="26"/>
  </r>
  <r>
    <x v="12"/>
    <n v="506187543"/>
    <n v="170111"/>
    <s v="Aquis. Serv. para elaboraÃ§Ã£o, implementaÃ§Ã£o e acompanhamento do Plano Municipal de Igualdade de GÃ©nero (PMIG) na CÃ¢mara Municipal de Palmela"/>
    <d v="2019-07-05T09:37:38"/>
    <n v="1"/>
    <s v="PT;16;241;132"/>
    <n v="340"/>
    <d v="2019-07-13T23:59:00"/>
    <n v="1"/>
    <x v="1"/>
    <x v="0"/>
    <x v="26"/>
  </r>
  <r>
    <x v="74"/>
    <n v="502177080"/>
    <n v="170112"/>
    <s v="Trabalhos de BeneficiaÃ§Ã£o em Escolas BÃ¡sicas e respetivos EdifÃ­cios Desportivos 2019"/>
    <d v="2019-07-05T09:43:03"/>
    <n v="13"/>
    <s v="PT;12;168;195"/>
    <n v="360"/>
    <d v="2019-07-08T17:00:00"/>
    <n v="1"/>
    <x v="1"/>
    <x v="0"/>
    <x v="26"/>
  </r>
  <r>
    <x v="51"/>
    <n v="506624200"/>
    <n v="170113"/>
    <s v="AquisiÃ§Ã£o de gasÃ³leo a granel, ao abrigo do Acordo Quadro de fornecimento de combustÃ­veis rodoviÃ¡rios, celebrado pela CIM-RC, concretamente o Lote 2 Â¿aquisiÃ§Ã£o de combustÃ­veis rodoviÃ¡rios, designadamente gasolinas e gasÃ³leo a granelÂ¿."/>
    <d v="2019-07-05T09:43:10"/>
    <n v="13"/>
    <s v="PT;7;86;1328"/>
    <n v="5"/>
    <d v="2019-07-10T17:00:00"/>
    <n v="1"/>
    <x v="1"/>
    <x v="0"/>
    <x v="26"/>
  </r>
  <r>
    <x v="13"/>
    <n v="501294104"/>
    <n v="170114"/>
    <s v="PRESTAÃ‡ÃƒO DE SERVIÃ‡OS DE JARDINEIRO POR 12 MESES"/>
    <d v="2019-07-05T09:47:39"/>
    <n v="1"/>
    <s v="PT;16;245;2623"/>
    <n v="400"/>
    <d v="2019-07-08T23:59:00"/>
    <n v="1"/>
    <x v="1"/>
    <x v="0"/>
    <x v="26"/>
  </r>
  <r>
    <x v="6"/>
    <n v="506037258"/>
    <n v="170115"/>
    <s v="PrestaÃ§Ã£o de ServiÃ§os de apoio complementar: RefeiÃ§Ãµes, atividades de animaÃ§Ã£o e apoio Ã  famÃ­lia, alunos com necessidades educativas especiais, cozinheiras/auxiliares de aÃ§Ã£o educativa"/>
    <d v="2019-07-05T09:57:43"/>
    <n v="3"/>
    <s v="PT;17;256;203"/>
    <n v="340"/>
    <d v="2019-07-18T17:00:00"/>
    <n v="1"/>
    <x v="1"/>
    <x v="0"/>
    <x v="26"/>
  </r>
  <r>
    <x v="65"/>
    <n v="600084779"/>
    <n v="170116"/>
    <m/>
    <d v="2019-07-05T09:57:44"/>
    <n v="13"/>
    <m/>
    <n v="400"/>
    <m/>
    <n v="1"/>
    <x v="2"/>
    <x v="0"/>
    <x v="26"/>
  </r>
  <r>
    <x v="51"/>
    <n v="506624200"/>
    <n v="170117"/>
    <s v="AquisiÃ§Ã£o de soluÃ§Ã£o de backup para tape"/>
    <d v="2019-07-05T10:17:39"/>
    <n v="1"/>
    <s v="PT;7;85;95"/>
    <n v="360"/>
    <d v="2019-07-11T17:00:00"/>
    <n v="1"/>
    <x v="1"/>
    <x v="0"/>
    <x v="26"/>
  </r>
  <r>
    <x v="65"/>
    <n v="600084779"/>
    <n v="170119"/>
    <s v="AquisiÃ§Ã£o de serviÃ§os de desenvolvimento aplicacional no Ã¢mbito do projeto da entrega via internet da DeclaraÃ§Ã£o Mensal do Imposto do Selo (DMIS)"/>
    <d v="2019-07-05T10:25:40"/>
    <n v="13"/>
    <s v="PT;1;1;232"/>
    <n v="5"/>
    <d v="2019-07-14T17:00:00"/>
    <n v="1"/>
    <x v="2"/>
    <x v="0"/>
    <x v="26"/>
  </r>
  <r>
    <x v="109"/>
    <n v="506676056"/>
    <n v="170121"/>
    <s v="A empreitada reporta-se, no essencial, Ã  execuÃ§Ã£o de muro de suporte de terras em betÃ£o armado, rede de drenagem de Ã¡guas pluviais, estacionamento automÃ³vel, iluminaÃ§Ã£o pÃºblica e reestruturaÃ§Ã£o de infraestruturas de telecomunicaÃ§Ãµes e demoliÃ§Ãµes, que envolvem trabalhos de movimentos de terra, aplicaÃ§Ã£o de tout-venant em camadas de base, pavimentaÃ§Ãµes em misturas betuminosas, em grelhas de enrelvamento e em cubos e paralelogramos em granito, montagem de armaduras em aÃ§o e cofragens para betÃ£o armado, tudo de acordo com o preconizado nas peÃ§as escritas e desenhadas, sendo a Ã¡rea total de intervenÃ§Ã£o de cerca de 3462 m2."/>
    <d v="2019-07-05T10:37:59"/>
    <n v="3"/>
    <s v="PT;15;216;2455"/>
    <n v="340"/>
    <d v="2019-08-21T23:59:00"/>
    <n v="1"/>
    <x v="1"/>
    <x v="0"/>
    <x v="26"/>
  </r>
  <r>
    <x v="17"/>
    <n v="505456010"/>
    <n v="170122"/>
    <m/>
    <d v="2019-07-05T10:39:42"/>
    <n v="13"/>
    <s v="PT;1;1;232"/>
    <n v="400"/>
    <m/>
    <n v="1"/>
    <x v="1"/>
    <x v="0"/>
    <x v="26"/>
  </r>
  <r>
    <x v="17"/>
    <n v="505456010"/>
    <n v="170123"/>
    <s v="Obras de escavaÃ§Ã£o e remoÃ§Ã£o de solos; muros e taludes de concordÃ¢ncia."/>
    <d v="2019-07-05T10:41:48"/>
    <n v="1"/>
    <s v="PT;12;174;2093"/>
    <n v="360"/>
    <d v="2019-07-18T23:59:00"/>
    <n v="1"/>
    <x v="1"/>
    <x v="0"/>
    <x v="26"/>
  </r>
  <r>
    <x v="7"/>
    <n v="508666236"/>
    <n v="170124"/>
    <s v="AQUISIÃ‡ÃƒO DE VINHOS PARA AS AULAS DE FORMAÃ‡ÃƒO E EXPLORAÃ‡ÃƒO HOTELEIRA NA ESCOLA DE HOTELARIA E TURISMO DE PORTALEGRE DO TURISMO DE PORTUGAL, I.P."/>
    <d v="2019-07-05T10:44:25"/>
    <n v="1"/>
    <s v="PT;13;190;2163"/>
    <n v="5"/>
    <d v="2019-07-23T23:59:00"/>
    <n v="1"/>
    <x v="2"/>
    <x v="0"/>
    <x v="26"/>
  </r>
  <r>
    <x v="8"/>
    <n v="505187531"/>
    <n v="170125"/>
    <s v="Proc.Âº 714/DCOP/2019 - AQUISIÃ‡ÃƒO DE SERVIÃ‡OS DE MANUTENÃ‡ÃƒO DE LAGOS MUNICIPAIS"/>
    <d v="2019-07-05T10:45:41"/>
    <n v="3"/>
    <s v="PT;12;164;42"/>
    <n v="360"/>
    <d v="2019-07-23T23:59:00"/>
    <n v="1"/>
    <x v="1"/>
    <x v="0"/>
    <x v="26"/>
  </r>
  <r>
    <x v="24"/>
    <n v="503311332"/>
    <n v="170126"/>
    <s v="CP 29/19 - Empreitada de Trabalhos de ConservaÃ§Ã£o e ManutenÃ§Ã£o"/>
    <d v="2019-07-05T10:55:20"/>
    <n v="3"/>
    <s v="PT;12;165;75"/>
    <n v="5"/>
    <d v="2019-08-02T17:00:00"/>
    <n v="1"/>
    <x v="1"/>
    <x v="0"/>
    <x v="26"/>
  </r>
  <r>
    <x v="13"/>
    <n v="501294104"/>
    <n v="170127"/>
    <s v="PrestaÃ§Ã£o de serviÃ§os para substituir kit calhas completas, revisÃ£o completa ao chassi e plataforma elevatÃ³ria, na viatura matrÃ­cula 76-PP-26"/>
    <d v="2019-07-05T10:57:41"/>
    <n v="1"/>
    <s v="PT;16;245;321"/>
    <n v="360"/>
    <d v="2019-07-09T23:59:00"/>
    <n v="1"/>
    <x v="1"/>
    <x v="0"/>
    <x v="26"/>
  </r>
  <r>
    <x v="65"/>
    <n v="600084779"/>
    <n v="170128"/>
    <s v="AquisiÃ§Ã£o serviÃ§os desenvolvimento aplicacional no Ã¢mbito da resposta a pedidos de informaÃ§Ã£o e protocolos 2019"/>
    <d v="2019-07-05T11:10:14"/>
    <n v="13"/>
    <s v="PT;12;165;2004"/>
    <n v="340"/>
    <d v="2019-07-14T17:00:00"/>
    <n v="1"/>
    <x v="2"/>
    <x v="0"/>
    <x v="26"/>
  </r>
  <r>
    <x v="29"/>
    <n v="512012814"/>
    <n v="170130"/>
    <s v="Empreitada de SubstituiÃ§Ã£o de caixilharia na Escola EB/JI CecÃ­lia Meireles, FajÃ£ de Cima"/>
    <d v="2019-07-05T11:15:26"/>
    <n v="1"/>
    <s v="FajÃ£ de Cima"/>
    <n v="5"/>
    <d v="2019-07-10T23:59:00"/>
    <n v="1"/>
    <x v="1"/>
    <x v="0"/>
    <x v="26"/>
  </r>
  <r>
    <x v="65"/>
    <n v="600084779"/>
    <n v="170132"/>
    <s v="AquisiÃ§Ã£o de serviÃ§os de desenvolvimento aplicacional no Ã¢mbito do projeto da entrega via internet da DeclaraÃ§Ã£o Mensal do Imposto do Selo (DMIS)"/>
    <d v="2019-07-05T11:22:46"/>
    <n v="13"/>
    <s v="PT;1;1;232"/>
    <n v="400"/>
    <d v="2019-07-14T17:00:00"/>
    <n v="1"/>
    <x v="2"/>
    <x v="0"/>
    <x v="26"/>
  </r>
  <r>
    <x v="58"/>
    <n v="504828576"/>
    <n v="170134"/>
    <s v="Fornecimento contÃ­nuo de gasÃ³leo em depÃ³sito atÃ© ao limite de 190.000,00"/>
    <d v="2019-07-05T11:24:52"/>
    <n v="3"/>
    <s v="PT;8;100;1508"/>
    <n v="340"/>
    <d v="2019-07-18T17:00:00"/>
    <n v="1"/>
    <x v="1"/>
    <x v="0"/>
    <x v="26"/>
  </r>
  <r>
    <x v="65"/>
    <n v="600084779"/>
    <n v="170135"/>
    <s v="aquisiÃ§Ã£o de serviÃ§os de desenvolvimento aplicacional no Ã¢mbito do Projeto da DeclaraÃ§Ã£o Mensal do Imposto do Selo (DMIS) Â¿ componente liquidaÃ§Ã£o"/>
    <d v="2019-07-05T11:30:00"/>
    <n v="13"/>
    <s v="PT;1;1;232"/>
    <n v="340"/>
    <d v="2019-07-14T17:00:00"/>
    <n v="1"/>
    <x v="2"/>
    <x v="0"/>
    <x v="26"/>
  </r>
  <r>
    <x v="109"/>
    <n v="506676056"/>
    <n v="170136"/>
    <s v="A empreitada reporta-se, no essencial, Ã  execuÃ§Ã£o de infraestruturas viÃ¡rias (ciclovia), sinalizaÃ§Ã£o, drenagem de Ã¡guas pluviais, obras acessÃ³rias constituÃ­das por pela construÃ§Ã£o de murete, canal e pontÃ£o, bem como aplicaÃ§Ã£o de material vegetal e mobiliÃ¡rio urbano, envolvendo trabalhos de movimentos de terra, aplicaÃ§Ã£o de tout-venant, pavimentaÃ§Ãµes em misturas betuminosas e em calÃ§ada grossa e fina em cubos de vidraÃ§o, montagem de armaduras em aÃ§o e cofragens para betÃ£o armado, tudo de acordo com o preconizado nas peÃ§as escritas e desenhadas, sendo a Ã¡rea total de intervenÃ§Ã£o de ordem de 8003 m2."/>
    <d v="2019-07-05T11:31:26"/>
    <n v="3"/>
    <s v="PT;15;216;2455"/>
    <n v="5"/>
    <d v="2019-08-14T23:59:00"/>
    <n v="1"/>
    <x v="1"/>
    <x v="0"/>
    <x v="26"/>
  </r>
  <r>
    <x v="29"/>
    <n v="512012814"/>
    <n v="170138"/>
    <s v="Empreitada de PavimentaÃ§Ã£o da Rua do Alferes, Santa BÃ¡rbara"/>
    <d v="2019-07-05T11:37:30"/>
    <n v="1"/>
    <s v="Santa BÃ¡rbara"/>
    <n v="340"/>
    <d v="2019-07-15T23:59:00"/>
    <n v="1"/>
    <x v="1"/>
    <x v="0"/>
    <x v="26"/>
  </r>
  <r>
    <x v="7"/>
    <n v="508666236"/>
    <n v="170140"/>
    <s v="AquisiÃ§Ã£o de equipamento para reparaÃ§Ã£o de duas unidades UPS instaladas no casino de Vilamoura."/>
    <d v="2019-07-05T11:39:44"/>
    <n v="1"/>
    <s v="PT;9;118;1580"/>
    <n v="360"/>
    <d v="2019-07-15T23:59:00"/>
    <n v="1"/>
    <x v="2"/>
    <x v="0"/>
    <x v="26"/>
  </r>
  <r>
    <x v="11"/>
    <n v="506614913"/>
    <n v="170141"/>
    <s v="AquisiÃ§Ã£o, substituiÃ§Ã£o e montagem de contentores subterrÃ¢neos para deposiÃ§Ã£o de resÃ­duos urbanos no Concelho de Vila Franca de Xira"/>
    <d v="2019-07-05T11:40:00"/>
    <n v="3"/>
    <s v="PT;12;173;2086"/>
    <n v="360"/>
    <d v="2019-07-23T23:59:00"/>
    <n v="1"/>
    <x v="1"/>
    <x v="0"/>
    <x v="26"/>
  </r>
  <r>
    <x v="123"/>
    <n v="506812782"/>
    <n v="170142"/>
    <s v="manutenÃ§Ã£o Ã s hottes, filtros e condutas de extracÃ§Ã£o dos RefeitÃ³rios Municipais e Unidades de EducaÃ§Ã£o da CÃ¢mara Municipal de LisboaÂ¿"/>
    <d v="2019-07-05T11:40:09"/>
    <n v="1"/>
    <s v="PT;12;159;283"/>
    <n v="360"/>
    <d v="2019-07-10T13:00:00"/>
    <n v="1"/>
    <x v="1"/>
    <x v="0"/>
    <x v="26"/>
  </r>
  <r>
    <x v="13"/>
    <n v="501294104"/>
    <n v="170144"/>
    <s v="PRESTAÃ‡ÃƒO DE SERVIÃ‡OS PARA FORNECIMENTO E MONTAGEM DE CONTENTORES NO EDÃFICIO DA ESTRADA DOS CIPRESTES."/>
    <d v="2019-07-05T11:46:44"/>
    <n v="13"/>
    <s v="PT;16;245;2623"/>
    <n v="5"/>
    <d v="2019-07-10T23:59:00"/>
    <n v="1"/>
    <x v="1"/>
    <x v="0"/>
    <x v="26"/>
  </r>
  <r>
    <x v="24"/>
    <n v="503311332"/>
    <n v="170145"/>
    <s v="AD 44/19 - AquisiÃ§Ã£o de serviÃ§os jurÃ­dicos e de patrocÃ­nio judiciÃ¡rio no Ã¢mbito do Direito Fiscal e TributÃ¡rio"/>
    <d v="2019-07-05T11:46:48"/>
    <n v="1"/>
    <s v="PT;12;165;2006"/>
    <n v="360"/>
    <d v="2019-07-22T17:00:00"/>
    <n v="1"/>
    <x v="1"/>
    <x v="0"/>
    <x v="26"/>
  </r>
  <r>
    <x v="65"/>
    <n v="600084779"/>
    <n v="170148"/>
    <s v="aquisiÃ§Ã£o de serviÃ§os de desenvolvimento aplicacional no Ã¢mbito do projeto SGFF Â¿ EvoluÃ§Ã£o funcional 2019 e Campanha IR 2018"/>
    <d v="2019-07-05T12:06:16"/>
    <n v="13"/>
    <s v="PT;1;1;232"/>
    <n v="400"/>
    <m/>
    <n v="1"/>
    <x v="2"/>
    <x v="0"/>
    <x v="26"/>
  </r>
  <r>
    <x v="65"/>
    <n v="600084779"/>
    <n v="170149"/>
    <s v="AquisiÃ§Ã£o de serviÃ§os de desenvolvimento aplicacional no Ã¢mbito do projeto SGFF Â¿ EvoluÃ§Ã£o funcional 2019 e Campanha IR 2018"/>
    <d v="2019-07-05T12:08:33"/>
    <n v="13"/>
    <s v="PT;1;1;232"/>
    <n v="5"/>
    <d v="2019-07-14T17:00:00"/>
    <n v="1"/>
    <x v="2"/>
    <x v="0"/>
    <x v="26"/>
  </r>
  <r>
    <x v="34"/>
    <n v="508069645"/>
    <n v="170150"/>
    <s v="PE_19082_ADE - EMPREITADA DE TRATAMENTO E REPARAÃ‡ÃƒO DOS DANOS CAUSADOS PELO CARUNCHO NO GINÃSIO DA ESCOLA SECUNDÃRIA FILIPA DE VILHENA, NO PORTO"/>
    <d v="2019-07-05T12:16:43"/>
    <n v="1"/>
    <s v="PT;14;204;2342"/>
    <n v="360"/>
    <d v="2019-07-11T17:00:00"/>
    <n v="1"/>
    <x v="6"/>
    <x v="0"/>
    <x v="26"/>
  </r>
  <r>
    <x v="65"/>
    <n v="600084779"/>
    <n v="170151"/>
    <m/>
    <d v="2019-07-05T12:17:43"/>
    <n v="13"/>
    <s v="PT;1;1;232"/>
    <n v="400"/>
    <d v="2018-09-06T17:00:00"/>
    <n v="1"/>
    <x v="2"/>
    <x v="0"/>
    <x v="26"/>
  </r>
  <r>
    <x v="54"/>
    <n v="501202021"/>
    <n v="170152"/>
    <s v="Suporte e ManutenÃ§Ã£o Oracle - &quot;Software Update Licence &amp;amp; Suporte&quot;."/>
    <d v="2019-07-05T12:18:45"/>
    <n v="3"/>
    <s v="PT;12;165;2016"/>
    <n v="360"/>
    <d v="2019-07-15T17:30:00"/>
    <n v="1"/>
    <x v="7"/>
    <x v="0"/>
    <x v="26"/>
  </r>
  <r>
    <x v="65"/>
    <n v="600084779"/>
    <n v="170153"/>
    <m/>
    <d v="2019-07-05T12:19:54"/>
    <n v="13"/>
    <s v="PT;1;1;232"/>
    <n v="400"/>
    <m/>
    <n v="1"/>
    <x v="2"/>
    <x v="0"/>
    <x v="26"/>
  </r>
  <r>
    <x v="75"/>
    <n v="512096481"/>
    <n v="170154"/>
    <s v="AquisiÃ§Ã£o de ServiÃ§os de Consultoria no Ã‚mbito da RevisÃ£o do ACB- AnÃ¡lise Custo BenefÃ­cio do Projeto Ecoparque da ilha de SÃ£o Miguel"/>
    <d v="2019-07-05T12:27:54"/>
    <n v="1"/>
    <s v="PT;20;315;1354"/>
    <n v="340"/>
    <d v="2019-07-15T23:59:00"/>
    <n v="1"/>
    <x v="1"/>
    <x v="0"/>
    <x v="26"/>
  </r>
  <r>
    <x v="24"/>
    <n v="503311332"/>
    <n v="170155"/>
    <s v="AD 45/19 - AquisiÃ§Ã£o de serviÃ§os na Ã¡rea da formaÃ§Ã£o comportamental para a EMEL"/>
    <d v="2019-07-05T12:28:31"/>
    <n v="1"/>
    <s v="PT;12;165;2006"/>
    <n v="400"/>
    <d v="1970-01-01T17:00:00"/>
    <n v="1"/>
    <x v="1"/>
    <x v="0"/>
    <x v="26"/>
  </r>
  <r>
    <x v="29"/>
    <n v="512012814"/>
    <n v="170156"/>
    <s v="Empreitada de ConstruÃ§Ã£o do Parque de Estacionamento da Rua Direita, Pilar da Bretanha"/>
    <d v="2019-07-05T12:40:01"/>
    <n v="1"/>
    <s v="PT;1;1;232"/>
    <n v="400"/>
    <d v="2019-05-16T23:59:00"/>
    <n v="1"/>
    <x v="1"/>
    <x v="0"/>
    <x v="26"/>
  </r>
  <r>
    <x v="17"/>
    <n v="505456010"/>
    <n v="170157"/>
    <s v="ReparaÃ§Ã£o e requalificaÃ§Ã£o de arruamentos e respetivas envolventes como sejam os estacionamentos e passeios, com necessidade de modernizaÃ§Ã£o ou melhoria das condiÃ§Ãµes de utilizaÃ§Ã£o, situados em todo o concelho."/>
    <d v="2019-07-05T12:46:52"/>
    <n v="3"/>
    <s v="PT;12;174;223"/>
    <n v="1"/>
    <d v="2019-06-19T23:59:00"/>
    <n v="1"/>
    <x v="1"/>
    <x v="0"/>
    <x v="26"/>
  </r>
  <r>
    <x v="17"/>
    <n v="505456010"/>
    <n v="170158"/>
    <s v="ReparaÃ§Ã£o e requalificaÃ§Ã£o de arruamentos e respetivas envolventes como sejam os estacionamentos e passeios, com necessidade de modernizaÃ§Ã£o ou melhoria das condiÃ§Ãµes de utilizaÃ§Ã£o, situados em todo o concelho."/>
    <d v="2019-07-05T12:53:18"/>
    <n v="3"/>
    <s v="PT;12;174;223"/>
    <n v="400"/>
    <d v="2019-06-19T23:59:00"/>
    <n v="1"/>
    <x v="1"/>
    <x v="0"/>
    <x v="26"/>
  </r>
  <r>
    <x v="33"/>
    <n v="505170876"/>
    <n v="170159"/>
    <s v="O presente procedimento tem por objeto a repavimentaÃ§Ã£o de vias e arruamentos municipais, em vÃ¡rios locais do concelho de Lagos"/>
    <d v="2019-07-05T13:01:54"/>
    <n v="3"/>
    <s v="PT;9;117;72"/>
    <n v="5"/>
    <d v="2019-08-13T17:00:00"/>
    <n v="1"/>
    <x v="1"/>
    <x v="0"/>
    <x v="26"/>
  </r>
  <r>
    <x v="4"/>
    <n v="506334562"/>
    <n v="170160"/>
    <s v="AquisiÃ§Ã£o de serviÃ§os de consultoria, ciberseguranÃ§a, conformidade com a norma ISO/IEC27001 e privacidade e proteÃ§Ã£o de dados para implementaÃ§Ã£o do Regulamento Geral de ProteÃ§Ã£o de Dados (RGPD), serviÃ§os de Encarregado de ProteÃ§Ã£o de Dados (EDP) e formaÃ§Ã£o."/>
    <d v="2019-07-05T13:36:09"/>
    <n v="13"/>
    <s v="PT;11;157;1950"/>
    <n v="360"/>
    <d v="2019-07-13T23:59:00"/>
    <n v="1"/>
    <x v="1"/>
    <x v="0"/>
    <x v="26"/>
  </r>
  <r>
    <x v="93"/>
    <n v="501305564"/>
    <n v="170161"/>
    <s v="RequalificaÃ§Ã£o Urbana da Rotunda de Vale de Cavalos - Chamusca"/>
    <d v="2019-07-05T14:08:30"/>
    <n v="13"/>
    <s v="PT;15;218;2466"/>
    <n v="340"/>
    <d v="2019-07-18T23:59:00"/>
    <n v="1"/>
    <x v="1"/>
    <x v="0"/>
    <x v="26"/>
  </r>
  <r>
    <x v="114"/>
    <n v="505584760"/>
    <n v="170162"/>
    <s v="AquisiÃ§Ã£o de serviÃ§os na Ã¡rea de seguros (frota automÃ³vel e embarcaÃ§Ã£o)"/>
    <d v="2019-07-05T14:21:38"/>
    <n v="3"/>
    <s v="PT;1;1;232"/>
    <n v="340"/>
    <d v="2019-07-11T23:59:00"/>
    <n v="1"/>
    <x v="1"/>
    <x v="0"/>
    <x v="26"/>
  </r>
  <r>
    <x v="110"/>
    <n v="502790024"/>
    <n v="170163"/>
    <m/>
    <d v="2019-07-05T14:47:17"/>
    <n v="13"/>
    <s v="PT;1;1;232"/>
    <n v="400"/>
    <m/>
    <n v="1"/>
    <x v="3"/>
    <x v="0"/>
    <x v="26"/>
  </r>
  <r>
    <x v="65"/>
    <n v="600084779"/>
    <n v="170166"/>
    <s v="AquisiÃ§Ã£o de serviÃ§os de desenvolvimento aplicacional no Ã¢mbito do projeto SGRI-EvoluÃ§Ã£o funcional"/>
    <d v="2019-07-05T15:09:56"/>
    <n v="13"/>
    <s v="PT;12;165;2004"/>
    <n v="340"/>
    <d v="2019-07-14T17:00:00"/>
    <n v="1"/>
    <x v="2"/>
    <x v="0"/>
    <x v="26"/>
  </r>
  <r>
    <x v="51"/>
    <n v="506624200"/>
    <n v="170167"/>
    <s v="PrestaÃ§Ã£o de serviÃ§os de desobstruÃ§Ã£o de coletores no concelho de Miranda do Corvo e limpeza da fossa de Pousafoles"/>
    <d v="2019-07-05T15:00:20"/>
    <n v="13"/>
    <s v="PT;7;86;149"/>
    <n v="340"/>
    <d v="2019-07-10T17:00:00"/>
    <n v="1"/>
    <x v="1"/>
    <x v="0"/>
    <x v="26"/>
  </r>
  <r>
    <x v="6"/>
    <n v="506037258"/>
    <n v="170168"/>
    <s v="E.B. 1/J.I. Zaida GarcÃªs - Darque - Arranjos Exteriores"/>
    <d v="2019-07-05T15:01:50"/>
    <n v="13"/>
    <s v="PT;17;256;2803"/>
    <n v="5"/>
    <d v="2019-07-13T17:00:00"/>
    <n v="1"/>
    <x v="1"/>
    <x v="0"/>
    <x v="26"/>
  </r>
  <r>
    <x v="138"/>
    <n v="506087000"/>
    <n v="170169"/>
    <s v="PrestaÃ§Ã£o de serviÃ§os para elaboraÃ§Ã£o de estudo de &quot;OperacionalizaÃ§Ã£o do Regime de Salvaguarda aos Riscos Costeiros em Litoral Baixo Arenoso para a Praia da Tocha&quot;"/>
    <d v="2019-07-05T15:09:36"/>
    <n v="1"/>
    <s v="PT;7;79;138"/>
    <n v="360"/>
    <d v="2019-07-12T17:00:00"/>
    <n v="1"/>
    <x v="1"/>
    <x v="0"/>
    <x v="26"/>
  </r>
  <r>
    <x v="65"/>
    <n v="600084779"/>
    <n v="170170"/>
    <m/>
    <d v="2019-07-05T15:11:45"/>
    <n v="13"/>
    <s v="PT;1;1;232"/>
    <n v="400"/>
    <m/>
    <n v="1"/>
    <x v="2"/>
    <x v="0"/>
    <x v="26"/>
  </r>
  <r>
    <x v="65"/>
    <n v="600084779"/>
    <n v="170171"/>
    <s v="AquisiÃ§Ã£o de serviÃ§os de desenvolvimento aplicacional no Ã¢mbito do projeto SGFF - EvoluÃ§Ã£o funcional 2019 e Campanha IR 2018"/>
    <d v="2019-07-05T15:12:10"/>
    <n v="13"/>
    <s v="PT;1;1;232"/>
    <n v="5"/>
    <d v="2019-07-14T17:00:00"/>
    <n v="1"/>
    <x v="2"/>
    <x v="0"/>
    <x v="26"/>
  </r>
  <r>
    <x v="80"/>
    <n v="505932512"/>
    <n v="170173"/>
    <m/>
    <d v="2019-07-05T15:21:42"/>
    <n v="1"/>
    <s v="PT;1;1;232"/>
    <n v="400"/>
    <m/>
    <n v="1"/>
    <x v="1"/>
    <x v="0"/>
    <x v="26"/>
  </r>
  <r>
    <x v="65"/>
    <n v="600084779"/>
    <n v="170174"/>
    <s v="AquisiÃ§Ã£o de serviÃ§os de desenvolvimento aplicacional no Ã¢mbito do projeto da entrega via internet da DeclaraÃ§Ã£o Mensal do Imposto do Selo (DMIS)"/>
    <d v="2019-07-05T15:22:32"/>
    <n v="13"/>
    <s v="PT;1;1;232"/>
    <n v="400"/>
    <d v="2019-07-14T17:00:00"/>
    <n v="1"/>
    <x v="2"/>
    <x v="0"/>
    <x v="26"/>
  </r>
  <r>
    <x v="65"/>
    <n v="600084779"/>
    <n v="170175"/>
    <s v="AquisiÃ§Ã£o de serviÃ§os de desenvolvimento aplicacional no Ã¢mbito do projeto da entrega via internet da DeclaraÃ§Ã£o Mensal do Imposto do Selo (DMIS)"/>
    <d v="2019-07-05T15:28:54"/>
    <n v="13"/>
    <s v="PT;1;1;232"/>
    <n v="400"/>
    <d v="2019-07-14T17:00:00"/>
    <n v="1"/>
    <x v="2"/>
    <x v="0"/>
    <x v="26"/>
  </r>
  <r>
    <x v="93"/>
    <n v="501305564"/>
    <n v="170176"/>
    <s v="RequalificaÃ§Ã£o Urbana - ReparaÃ§Ã£o de Vala na Parreira - Chamusca"/>
    <d v="2019-07-05T15:35:11"/>
    <n v="13"/>
    <s v="PT;15;218;2469"/>
    <n v="5"/>
    <d v="2019-07-18T23:59:00"/>
    <n v="1"/>
    <x v="1"/>
    <x v="0"/>
    <x v="26"/>
  </r>
  <r>
    <x v="65"/>
    <n v="600084779"/>
    <n v="170177"/>
    <s v="AquisiÃ§Ã£o de serviÃ§os de desenvolvimento aplicacional no Ã¢mbito do projeto SGFF - EvoluÃ§Ã£o funcional 2019 e Campanha IR 2018"/>
    <d v="2019-07-05T15:36:46"/>
    <n v="13"/>
    <s v="PT;1;1;232"/>
    <n v="340"/>
    <d v="2019-07-14T17:00:00"/>
    <n v="1"/>
    <x v="2"/>
    <x v="0"/>
    <x v="26"/>
  </r>
  <r>
    <x v="80"/>
    <n v="505932512"/>
    <n v="170178"/>
    <s v="ServiÃ§os de elaboraÃ§Ã£o de projetos eletrotÃ©cnicos Tipo C para BTN Â¿ Quadros de Tomadas"/>
    <d v="2019-07-05T15:37:50"/>
    <n v="13"/>
    <s v="PT;9;113;1556"/>
    <n v="360"/>
    <d v="2019-07-15T23:59:00"/>
    <n v="1"/>
    <x v="1"/>
    <x v="0"/>
    <x v="26"/>
  </r>
  <r>
    <x v="13"/>
    <n v="501294104"/>
    <n v="170179"/>
    <s v="PRESTAÃ‡ÃƒO DE SERVIÃ‡OS NA ÃREA DA ENGENHARIA ELETROTÃ‰CNICA, PELO PERÃODO DE 36 MESES"/>
    <d v="2019-07-05T15:42:44"/>
    <n v="13"/>
    <s v="PT;16;245;321"/>
    <n v="400"/>
    <d v="1970-01-01T23:59:00"/>
    <n v="1"/>
    <x v="1"/>
    <x v="0"/>
    <x v="26"/>
  </r>
  <r>
    <x v="60"/>
    <n v="504394029"/>
    <n v="170180"/>
    <m/>
    <d v="2019-07-05T15:47:00"/>
    <n v="6"/>
    <s v="PT;1;1;232"/>
    <n v="400"/>
    <m/>
    <n v="1"/>
    <x v="2"/>
    <x v="0"/>
    <x v="26"/>
  </r>
  <r>
    <x v="27"/>
    <n v="506722422"/>
    <n v="170181"/>
    <s v="AquisiÃ§Ã£o de serviÃ§os de ExecuÃ§Ã£o de Projeto para NÃºcleo MuseolÃ³gico da Casa Tradicional da Erra"/>
    <d v="2019-07-05T15:50:43"/>
    <n v="1"/>
    <s v="PT;15;220;2478"/>
    <n v="340"/>
    <d v="2019-07-11T23:59:00"/>
    <n v="1"/>
    <x v="1"/>
    <x v="0"/>
    <x v="26"/>
  </r>
  <r>
    <x v="65"/>
    <n v="600084779"/>
    <n v="170182"/>
    <s v="AquisiÃ§Ã£o de serviÃ§os de desenvolvimento aplicacional no Ã¢mbito do projeto da entrega via internet da DeclaraÃ§Ã£o Mensal do Imposto do Selo (DMIS)"/>
    <d v="2019-07-05T15:51:29"/>
    <n v="13"/>
    <s v="PT;1;1;232"/>
    <n v="340"/>
    <d v="2019-07-14T17:00:00"/>
    <n v="1"/>
    <x v="2"/>
    <x v="0"/>
    <x v="26"/>
  </r>
  <r>
    <x v="75"/>
    <n v="512096481"/>
    <n v="170183"/>
    <m/>
    <d v="2019-07-05T15:56:09"/>
    <n v="1"/>
    <s v="PT;1;1;232"/>
    <n v="400"/>
    <m/>
    <n v="1"/>
    <x v="1"/>
    <x v="0"/>
    <x v="26"/>
  </r>
  <r>
    <x v="2"/>
    <n v="503539473"/>
    <n v="170184"/>
    <s v="Aluguer de bancada para a Albufeira Summer Cup 2019"/>
    <d v="2019-07-05T16:01:28"/>
    <n v="1"/>
    <s v="PT;9;111;1551"/>
    <n v="360"/>
    <d v="2019-07-08T23:59:00"/>
    <n v="1"/>
    <x v="1"/>
    <x v="0"/>
    <x v="26"/>
  </r>
  <r>
    <x v="260"/>
    <n v="511069553"/>
    <n v="170185"/>
    <s v="AQUISIÃ‡ÃƒO DE UM VEÃCULO ELÃ‰TRICO PESADO DE PASSAGEIROS E UM POSTO DE CARREGAMENTO DE VEÃCULOS ELÃ‰TRICOS, NO Ã‚MBITO DA OPERAÃ‡ÃƒO, DESIGNADA POR REFORMULAÃ‡ÃƒO DE FROTA - ENERGIA LIMPA"/>
    <d v="2019-07-05T16:01:40"/>
    <n v="3"/>
    <s v="PT;12;164;1996"/>
    <n v="340"/>
    <d v="2019-08-08T18:00:00"/>
    <n v="1"/>
    <x v="2"/>
    <x v="0"/>
    <x v="26"/>
  </r>
  <r>
    <x v="37"/>
    <n v="504293125"/>
    <n v="170186"/>
    <s v="ConstruÃ§Ã£o de 2 Campos de Padel no Parque Desportivo NaÃ­de Gomes - Odivelas"/>
    <d v="2019-07-05T16:05:02"/>
    <n v="13"/>
    <s v="PT;12;175;2097"/>
    <n v="360"/>
    <d v="2019-07-18T23:59:00"/>
    <n v="1"/>
    <x v="1"/>
    <x v="0"/>
    <x v="26"/>
  </r>
  <r>
    <x v="48"/>
    <n v="680017550"/>
    <n v="170188"/>
    <s v="ConstruÃ§Ã£o de coletores de Ã¡guas residuais domÃ©sticas incluindo a execuÃ§Ã£o de levantamento e reposiÃ§Ã£o de pavimentos em arruamentos e estradas municipais, a abertura e fecho de valas e a construÃ§Ã£o de 4.799 ml de coletores em PVC rÃ­gido de parede lisa da classe PN6, com diÃ¢metro de 200 mm (113ml FFD K7, DN200 mm). Inclui a construÃ§Ã£o de 181 cÃ¢maras de visita completas em anÃ©is de betÃ£o prÃ©-fabricado, com diÃ¢metro interior de 1,00 m e de 1,25 m. Inclui ainda a construÃ§Ã£o de 115 ramais domiciliÃ¡rios completos, em tubagem de PVC rÃ­gido de parede lisa, da classe PN6, com diÃ¢metro de 160 mm. ConstruÃ§Ã£o de coletores de Ã¡guas residuais domÃ©sticas em desvio de emissÃ¡rio, incluindo a execuÃ§Ã£o de levantamento e reposiÃ§Ã£o de pavimentos em arruamentos e estradas municipais, a abertura e fecho de valas numa extensÃ£o total de troÃ§os em PEAD SDR 21, DN200 mm; ConstruÃ§Ã£o de condutas da rede de abastecimento/aduÃ§Ã£o de Ã¡gua em desvios de condutas existentes, incluindo o levantamento e reposiÃ§Ã£o de pavimentos em arruamentos e estradas municipais, a abertura e fecho de valas, a construÃ§Ã£o de 48 ml (24 ml DN 250 e 24 ml DN 80) de tubagens, mediante o fornecimento e assentamento de tubagem em FFD do tipo &quot;K9 Pam&quot; ou equivalente, incluindo juntas automÃ¡ticas travadas do tipo Standard Vi e a construÃ§Ã£o de ramais de ventosas e de ramais de descarga; Alargamento de PontÃ£o em Fonte do Oleiro, incluindo requalificaÃ§Ã£o de rede viÃ¡ria, construÃ§Ã£o de muros e rede de drenagem de Ã¡guas pluviais."/>
    <d v="2019-07-05T16:14:33"/>
    <n v="3"/>
    <s v="PT;11;151;1916"/>
    <n v="400"/>
    <d v="2019-05-29T15:00:00"/>
    <n v="1"/>
    <x v="5"/>
    <x v="0"/>
    <x v="26"/>
  </r>
  <r>
    <x v="20"/>
    <n v="506801969"/>
    <n v="170189"/>
    <s v="AquisiÃ§Ã£o de serviÃ§os para agenciamento de passeio cultural ao Alto Minho"/>
    <d v="2019-07-05T16:25:41"/>
    <n v="13"/>
    <s v="PT;1;1;232"/>
    <n v="360"/>
    <d v="2019-07-11T17:00:00"/>
    <n v="1"/>
    <x v="1"/>
    <x v="0"/>
    <x v="26"/>
  </r>
  <r>
    <x v="58"/>
    <n v="504828576"/>
    <n v="170190"/>
    <s v="AquisiÃ§Ã£o de serviÃ§os de seguros para acidentes de trabalho"/>
    <d v="2019-07-05T16:26:25"/>
    <n v="3"/>
    <s v="PT;8;100;1508"/>
    <n v="340"/>
    <d v="2019-07-18T17:00:00"/>
    <n v="1"/>
    <x v="1"/>
    <x v="0"/>
    <x v="26"/>
  </r>
  <r>
    <x v="13"/>
    <n v="501294104"/>
    <n v="170191"/>
    <s v="PRESTAÃ‡ÃƒO DE SERVIÃ‡OS PARA FORNECIMENTO DE 1500 TONELADAS DE AREIA LAVADA MÃ‰DIA COM TRANSPORTE"/>
    <d v="2019-07-05T16:32:11"/>
    <n v="13"/>
    <s v="PT;16;245;321"/>
    <n v="360"/>
    <d v="2019-07-10T23:59:00"/>
    <n v="1"/>
    <x v="1"/>
    <x v="0"/>
    <x v="26"/>
  </r>
  <r>
    <x v="74"/>
    <n v="502177080"/>
    <n v="170192"/>
    <s v="PrestaÃ§Ã£o de ServiÃ§os de VigilÃ¢ncia e SeguranÃ§a Humana."/>
    <d v="2019-07-05T16:55:07"/>
    <n v="13"/>
    <s v="PT;12;168;195"/>
    <n v="360"/>
    <d v="2019-07-10T17:00:00"/>
    <n v="1"/>
    <x v="1"/>
    <x v="0"/>
    <x v="26"/>
  </r>
  <r>
    <x v="137"/>
    <n v="506818829"/>
    <n v="170193"/>
    <s v="Aluguer, montagem e desmontagem de Stands e Equipamentos Afins no Ã¢mbito da ExpOH'2019"/>
    <d v="2019-07-05T17:07:11"/>
    <n v="13"/>
    <s v="PT;7;88;1431"/>
    <n v="360"/>
    <d v="2019-07-16T23:59:00"/>
    <n v="1"/>
    <x v="1"/>
    <x v="0"/>
    <x v="26"/>
  </r>
  <r>
    <x v="13"/>
    <n v="501294104"/>
    <n v="170194"/>
    <s v="FORNECIMENTO CONTÃNUO DE 9000 DE 40 KG DE CIMENTO PORTLAND DE CALCÃRIO CEM II/B-L32,5N COM TRANSPORTE, PELO PERÃODO DE 3 ANOS"/>
    <d v="2019-07-05T17:11:37"/>
    <n v="13"/>
    <s v="PT;16;245;321"/>
    <n v="5"/>
    <d v="2019-07-11T23:59:00"/>
    <n v="1"/>
    <x v="1"/>
    <x v="0"/>
    <x v="26"/>
  </r>
  <r>
    <x v="97"/>
    <n v="508354617"/>
    <n v="170196"/>
    <s v="AquisiÃ§Ã£o de serviÃ§os para a qualificaÃ§Ã£o de eventos gastronÃ³micos"/>
    <d v="2019-07-05T17:31:09"/>
    <n v="13"/>
    <s v="PT;1;1;232"/>
    <n v="360"/>
    <d v="2019-07-23T23:59:00"/>
    <n v="1"/>
    <x v="1"/>
    <x v="0"/>
    <x v="26"/>
  </r>
  <r>
    <x v="109"/>
    <n v="506676056"/>
    <n v="170235"/>
    <s v="Fornecimento de refeiÃ§Ãµes (almoÃ§os e lanches), nos refeitÃ³rios escolares a cargo do MunicÃ­pio de Benavente, com inÃ­cio em 1 de setembro de 2019 e tÃ©rminus em 31 de agosto de 2020"/>
    <d v="2019-07-06T08:57:14"/>
    <n v="3"/>
    <s v="PT;15;216;43"/>
    <n v="340"/>
    <d v="2019-08-07T23:59:00"/>
    <n v="1"/>
    <x v="1"/>
    <x v="0"/>
    <x v="26"/>
  </r>
  <r>
    <x v="49"/>
    <n v="502098139"/>
    <n v="170240"/>
    <s v="CONTRATAÃ‡ÃƒO DE SERVIÃ‡OS DE TRANSPORTES ESCOLARES EM CIRCUITOS ESPECIAIS PARA O ANO LETIVO DE 2019/2020"/>
    <d v="2019-07-06T09:17:55"/>
    <n v="3"/>
    <s v="PT;9;118;109"/>
    <n v="340"/>
    <d v="2019-08-06T18:00:00"/>
    <n v="1"/>
    <x v="1"/>
    <x v="0"/>
    <x v="26"/>
  </r>
  <r>
    <x v="109"/>
    <n v="506676056"/>
    <n v="170246"/>
    <s v="PrestaÃ§Ã£o de serviÃ§os de higiene urbana e salubridade pÃºblica das zonas urbanas de Benavente, Santo EstÃªvÃ£o e Samora Correia, incluindo Porto Alto, pelo perÃ­odo de dezasseis (16) meses."/>
    <d v="2019-07-06T10:17:51"/>
    <n v="3"/>
    <s v="PT;15;216;43"/>
    <n v="340"/>
    <d v="2019-08-07T23:59:00"/>
    <n v="1"/>
    <x v="1"/>
    <x v="0"/>
    <x v="26"/>
  </r>
  <r>
    <x v="137"/>
    <n v="506818829"/>
    <n v="170269"/>
    <m/>
    <d v="2019-07-07T01:12:30"/>
    <n v="1"/>
    <s v="PT;1;1;232"/>
    <n v="400"/>
    <m/>
    <n v="1"/>
    <x v="1"/>
    <x v="0"/>
    <x v="27"/>
  </r>
  <r>
    <x v="177"/>
    <n v="506735524"/>
    <n v="170287"/>
    <s v="OE-CPR NÂº 5/2019 &quot;REABILITAÃ‡ÃƒO DO PAVIMENTO DA ESTRADA DA LOMBA - ARÃ•ES E PAVIMENTAÃ‡ÃƒO DA QUINTA DA CORGUINHA&quot;"/>
    <d v="2019-07-08T09:06:02"/>
    <n v="13"/>
    <s v="PT;2;21;473"/>
    <n v="360"/>
    <d v="2019-07-22T17:00:00"/>
    <n v="1"/>
    <x v="1"/>
    <x v="0"/>
    <x v="27"/>
  </r>
  <r>
    <x v="12"/>
    <n v="506187543"/>
    <n v="170292"/>
    <s v="ElaboraÃ§Ã£o de projeto para a requalificaÃ§Ã£o do antigo edifÃ­cio da RÃ¡dio Pal, localizado no Centro HistÃ³rico, no Largo de SÃ£o JoÃ£o Batista em Palmela, compreendendo as vÃ¡rias especialidades."/>
    <d v="2019-07-08T09:36:38"/>
    <n v="13"/>
    <s v="PT;16;241;2600"/>
    <n v="340"/>
    <d v="2019-07-14T23:59:00"/>
    <n v="1"/>
    <x v="1"/>
    <x v="0"/>
    <x v="27"/>
  </r>
  <r>
    <x v="261"/>
    <n v="507261682"/>
    <n v="170294"/>
    <m/>
    <d v="2019-07-08T09:48:19"/>
    <n v="3"/>
    <s v="PT;1;1;232"/>
    <n v="1"/>
    <m/>
    <n v="1"/>
    <x v="2"/>
    <x v="0"/>
    <x v="27"/>
  </r>
  <r>
    <x v="3"/>
    <n v="500051054"/>
    <n v="170295"/>
    <m/>
    <d v="2019-07-08T09:52:59"/>
    <n v="1"/>
    <s v="PT;1;1;232"/>
    <n v="400"/>
    <m/>
    <n v="1"/>
    <x v="1"/>
    <x v="0"/>
    <x v="27"/>
  </r>
  <r>
    <x v="132"/>
    <n v="507023129"/>
    <n v="170299"/>
    <m/>
    <d v="2019-07-08T10:07:06"/>
    <n v="13"/>
    <s v="PT;1;1;232"/>
    <n v="400"/>
    <m/>
    <n v="1"/>
    <x v="2"/>
    <x v="0"/>
    <x v="27"/>
  </r>
  <r>
    <x v="1"/>
    <n v="506673626"/>
    <n v="170300"/>
    <s v="AquisiÃ§Ã£o de serviÃ§os de higiene e limpeza para edifÃ­cios e instalaÃ§Ãµes do municÃ­pio do Barreiro"/>
    <d v="2019-07-08T10:14:29"/>
    <n v="3"/>
    <s v="PT;16;237;31"/>
    <n v="360"/>
    <d v="2019-08-07T23:59:00"/>
    <n v="1"/>
    <x v="1"/>
    <x v="0"/>
    <x v="27"/>
  </r>
  <r>
    <x v="6"/>
    <n v="506037258"/>
    <n v="170302"/>
    <s v="AquisiÃ§Ã£o/AtualizaÃ§Ã£o de LicenÃ§as Autodesk"/>
    <d v="2019-07-08T10:22:51"/>
    <n v="13"/>
    <s v="PT;17;256;2822"/>
    <n v="340"/>
    <d v="2019-07-15T17:00:00"/>
    <n v="1"/>
    <x v="1"/>
    <x v="0"/>
    <x v="27"/>
  </r>
  <r>
    <x v="1"/>
    <n v="506673626"/>
    <n v="170303"/>
    <m/>
    <d v="2019-07-08T10:24:00"/>
    <n v="3"/>
    <s v="PT;1;1;232"/>
    <n v="400"/>
    <m/>
    <n v="1"/>
    <x v="1"/>
    <x v="0"/>
    <x v="27"/>
  </r>
  <r>
    <x v="6"/>
    <n v="506037258"/>
    <n v="170304"/>
    <s v="PrestaÃ§Ã£o de ServiÃ§os relativa Ã  contrataÃ§Ã£o de artistas para a 4Âª EdiÃ§Ã£o do Festival Viana Bate Forte"/>
    <d v="2019-07-08T10:29:45"/>
    <n v="3"/>
    <s v="PT;17;256;2822"/>
    <n v="340"/>
    <d v="2019-07-18T17:00:00"/>
    <n v="1"/>
    <x v="1"/>
    <x v="0"/>
    <x v="27"/>
  </r>
  <r>
    <x v="2"/>
    <n v="503539473"/>
    <n v="170305"/>
    <s v="AquisiÃ§Ã£o de Festival de EstÃ¡tuas Vivas"/>
    <d v="2019-07-08T10:31:13"/>
    <n v="1"/>
    <s v="PT;9;111;105"/>
    <n v="360"/>
    <d v="2019-07-13T23:59:00"/>
    <n v="1"/>
    <x v="1"/>
    <x v="0"/>
    <x v="27"/>
  </r>
  <r>
    <x v="0"/>
    <n v="508481287"/>
    <n v="170306"/>
    <s v="AquisiÃ§Ã£o de serviÃ§os de reparaÃ§Ã£o de uma mesa operatÃ³ria de marca Maquet do Bloco OperatÃ³rio Central Â¿ Bloco de UrgÃªncia."/>
    <d v="2019-07-08T10:31:16"/>
    <n v="1"/>
    <s v="PT;12;165;2010"/>
    <n v="360"/>
    <d v="2019-07-11T17:00:00"/>
    <n v="1"/>
    <x v="0"/>
    <x v="0"/>
    <x v="27"/>
  </r>
  <r>
    <x v="0"/>
    <n v="508481287"/>
    <n v="170308"/>
    <s v="Empreitada para reparaÃ§Ã£o de esgoto da sala tÃ©cnica das caldeiras AQS - HSM."/>
    <d v="2019-07-08T10:57:05"/>
    <n v="13"/>
    <s v="PT;12;165;2010"/>
    <n v="400"/>
    <d v="2019-06-19T17:00:00"/>
    <n v="1"/>
    <x v="0"/>
    <x v="0"/>
    <x v="27"/>
  </r>
  <r>
    <x v="43"/>
    <n v="503035416"/>
    <n v="170309"/>
    <s v="AquisiÃ§Ã£o de Formula PolimÃ©rica Baixo teor LÃ­pidico 300 gr pÃ³"/>
    <d v="2019-07-08T11:01:58"/>
    <n v="1"/>
    <s v="PT;1;1;232"/>
    <n v="340"/>
    <d v="2019-07-12T17:00:00"/>
    <n v="1"/>
    <x v="0"/>
    <x v="0"/>
    <x v="27"/>
  </r>
  <r>
    <x v="1"/>
    <n v="506673626"/>
    <n v="170310"/>
    <m/>
    <d v="2019-07-08T11:02:34"/>
    <n v="1"/>
    <m/>
    <n v="400"/>
    <m/>
    <n v="1"/>
    <x v="1"/>
    <x v="0"/>
    <x v="27"/>
  </r>
  <r>
    <x v="27"/>
    <n v="506722422"/>
    <n v="170311"/>
    <s v="AquisiÃ§Ã£o de Lubrificantes"/>
    <d v="2019-07-08T11:06:47"/>
    <n v="1"/>
    <s v="PT;15;220;2478"/>
    <n v="340"/>
    <d v="2019-07-14T23:59:00"/>
    <n v="1"/>
    <x v="1"/>
    <x v="0"/>
    <x v="27"/>
  </r>
  <r>
    <x v="78"/>
    <n v="506792382"/>
    <n v="170312"/>
    <s v="AquisiÃ§Ã£o de bens para implementaÃ§Ã£o da sala Ambientes Inovadores de EducaÃ§Ã£o"/>
    <d v="2019-07-08T11:17:17"/>
    <n v="13"/>
    <s v="PT;2;13;431"/>
    <n v="360"/>
    <d v="2019-07-15T23:59:00"/>
    <n v="1"/>
    <x v="1"/>
    <x v="0"/>
    <x v="27"/>
  </r>
  <r>
    <x v="0"/>
    <n v="508481287"/>
    <n v="170313"/>
    <s v="Empreitada para reparaÃ§Ã£o de esgoto da sala tÃ©cnica das caldeiras AQS - HSM."/>
    <d v="2019-07-08T11:22:11"/>
    <n v="13"/>
    <s v="PT;12;165;2010"/>
    <n v="360"/>
    <d v="2019-07-12T17:00:00"/>
    <n v="1"/>
    <x v="0"/>
    <x v="0"/>
    <x v="27"/>
  </r>
  <r>
    <x v="21"/>
    <n v="506609553"/>
    <n v="170314"/>
    <s v="Concurso PÃºblico n.Âº 04/2019 - AquisiÃ§Ã£o de serviÃ§os - Seguros"/>
    <d v="2019-07-08T11:26:42"/>
    <n v="3"/>
    <s v="PT;8;101;1519"/>
    <n v="360"/>
    <d v="2019-08-10T23:59:00"/>
    <n v="1"/>
    <x v="1"/>
    <x v="0"/>
    <x v="27"/>
  </r>
  <r>
    <x v="65"/>
    <n v="600084779"/>
    <n v="170315"/>
    <s v="AquisiÃ§Ã£o de serviÃ§os de desenvolvimento aplicacional no Ã¢mbito do projeto Sistema Profiling e SegmentaÃ§Ã£o Â¿ AnÃ¡lise de risco"/>
    <d v="2019-07-08T11:32:22"/>
    <n v="13"/>
    <s v="PT;1;1;232"/>
    <n v="340"/>
    <d v="2019-07-17T17:00:00"/>
    <n v="1"/>
    <x v="2"/>
    <x v="0"/>
    <x v="27"/>
  </r>
  <r>
    <x v="1"/>
    <n v="506673626"/>
    <n v="170316"/>
    <m/>
    <d v="2019-07-08T11:35:37"/>
    <n v="1"/>
    <s v="PT;1;1;232"/>
    <n v="400"/>
    <m/>
    <n v="1"/>
    <x v="1"/>
    <x v="0"/>
    <x v="27"/>
  </r>
  <r>
    <x v="53"/>
    <n v="504884620"/>
    <n v="170317"/>
    <s v="RequalificaÃ§Ã£o dos percursos pedonais do centro histÃ³rico da cidade, evidenciando a prioridade para o peÃ£o, numa leitura clara, confortÃ¡vel e em condiÃ§Ãµes de seguranÃ§a."/>
    <d v="2019-07-08T11:40:52"/>
    <n v="3"/>
    <s v="PT;3;27;27"/>
    <n v="400"/>
    <d v="2019-04-12T17:00:00"/>
    <n v="1"/>
    <x v="1"/>
    <x v="0"/>
    <x v="27"/>
  </r>
  <r>
    <x v="0"/>
    <n v="508481287"/>
    <n v="170318"/>
    <s v="Empreitada para execuÃ§Ã£o da substituiÃ§Ã£o do guichet de atendimento no ServiÃ§o de Ginecologia - Internamento de Ginecologia Â¿ Geral."/>
    <d v="2019-07-08T11:40:54"/>
    <n v="13"/>
    <s v="PT;12;165;2010"/>
    <n v="360"/>
    <d v="2019-07-16T17:00:00"/>
    <n v="1"/>
    <x v="0"/>
    <x v="0"/>
    <x v="27"/>
  </r>
  <r>
    <x v="4"/>
    <n v="506334562"/>
    <n v="170319"/>
    <s v="RequalificaÃ§Ã£o do Jardim do Cardal"/>
    <d v="2019-07-08T11:44:21"/>
    <n v="3"/>
    <s v="PT;11;157;1950"/>
    <n v="360"/>
    <d v="2019-08-02T23:59:00"/>
    <n v="1"/>
    <x v="1"/>
    <x v="0"/>
    <x v="27"/>
  </r>
  <r>
    <x v="49"/>
    <n v="502098139"/>
    <n v="170320"/>
    <s v="CONTRATAÃ‡ÃƒO DA AQUISIÃ‡ÃƒO DE CADERNOS DE ATIVIDADES Â¿ ANO LETIVO 2019-2020."/>
    <d v="2019-07-08T11:56:31"/>
    <n v="3"/>
    <s v="PT;9;118;109"/>
    <n v="340"/>
    <d v="2019-08-08T18:00:00"/>
    <n v="1"/>
    <x v="1"/>
    <x v="0"/>
    <x v="27"/>
  </r>
  <r>
    <x v="20"/>
    <n v="506801969"/>
    <n v="170321"/>
    <s v="AquisiÃ§Ã£o de serviÃ§os de transporte para o passeio cultural ao Alto Minho"/>
    <d v="2019-07-08T12:12:41"/>
    <n v="13"/>
    <s v="PT;9;114;11"/>
    <n v="360"/>
    <d v="2019-07-14T17:00:00"/>
    <n v="1"/>
    <x v="1"/>
    <x v="0"/>
    <x v="27"/>
  </r>
  <r>
    <x v="6"/>
    <n v="506037258"/>
    <n v="170322"/>
    <s v="Fornecimento e substituiÃ§Ã£o da iluminaÃ§Ã£o do Parque de Estacionamento do Campo da Agonia"/>
    <d v="2019-07-08T12:19:15"/>
    <n v="13"/>
    <s v="PT;17;256;2822"/>
    <n v="340"/>
    <d v="2019-07-14T17:00:00"/>
    <n v="1"/>
    <x v="1"/>
    <x v="0"/>
    <x v="27"/>
  </r>
  <r>
    <x v="43"/>
    <n v="503035416"/>
    <n v="170323"/>
    <s v="AquisiÃ§Ã£o de Implantes Osteo-Integrados"/>
    <d v="2019-07-08T12:35:08"/>
    <n v="13"/>
    <s v="PT;1;1;232"/>
    <n v="5"/>
    <d v="2019-07-15T17:00:00"/>
    <n v="1"/>
    <x v="0"/>
    <x v="0"/>
    <x v="27"/>
  </r>
  <r>
    <x v="8"/>
    <n v="505187531"/>
    <n v="170324"/>
    <s v="Proc.Âº 753/DCOP/2019 - AQUISIÃ‡ÃƒO E MONTAGEM DE EQUIPAMENTOS DE VIDEOVIGILÃ‚NCIA NO EDIFÃCIO PAÃ‡OS DO CONCELHO, CASCAIS"/>
    <d v="2019-07-08T12:36:20"/>
    <n v="1"/>
    <s v="PT;12;164;1999"/>
    <n v="360"/>
    <d v="2019-07-15T23:59:00"/>
    <n v="1"/>
    <x v="1"/>
    <x v="0"/>
    <x v="27"/>
  </r>
  <r>
    <x v="0"/>
    <n v="508481287"/>
    <n v="170326"/>
    <s v="191G002860 -AquisiÃ§Ã£o de Alectinib 150 mg -caps. -Ano 2019"/>
    <d v="2019-07-08T12:43:11"/>
    <n v="1"/>
    <s v="PT;12;165;2010"/>
    <n v="340"/>
    <d v="2019-07-15T17:00:00"/>
    <n v="1"/>
    <x v="0"/>
    <x v="0"/>
    <x v="27"/>
  </r>
  <r>
    <x v="8"/>
    <n v="505187531"/>
    <n v="170328"/>
    <s v="Proc.Âº 757/DCOP/2019 - AQUISIÃ‡ÃƒO DE SERVIÃ‡OS PARA CONCEÃ‡ÃƒO DE ATLAS MUNDIAL DOS ORÃ‡AMENTOS PARTICIPATIVOS"/>
    <d v="2019-07-08T12:55:09"/>
    <n v="1"/>
    <s v="PT;12;164;42"/>
    <n v="360"/>
    <d v="2019-07-15T23:59:00"/>
    <n v="1"/>
    <x v="1"/>
    <x v="0"/>
    <x v="27"/>
  </r>
  <r>
    <x v="40"/>
    <n v="501590056"/>
    <n v="170329"/>
    <m/>
    <d v="2019-07-08T14:07:29"/>
    <n v="3"/>
    <s v="PT;1;1;232"/>
    <n v="400"/>
    <m/>
    <n v="1"/>
    <x v="2"/>
    <x v="0"/>
    <x v="27"/>
  </r>
  <r>
    <x v="138"/>
    <n v="506087000"/>
    <n v="170330"/>
    <s v="Fornecimento continuado de massa betuminosa a frio"/>
    <d v="2019-07-08T14:08:05"/>
    <n v="3"/>
    <s v="PT;7;79;138"/>
    <n v="360"/>
    <d v="2019-07-17T17:00:00"/>
    <n v="1"/>
    <x v="1"/>
    <x v="0"/>
    <x v="27"/>
  </r>
  <r>
    <x v="40"/>
    <n v="501590056"/>
    <n v="170331"/>
    <m/>
    <d v="2019-07-08T14:16:30"/>
    <n v="3"/>
    <s v="PT;1;1;232"/>
    <n v="400"/>
    <m/>
    <n v="1"/>
    <x v="2"/>
    <x v="0"/>
    <x v="27"/>
  </r>
  <r>
    <x v="12"/>
    <n v="506187543"/>
    <n v="170332"/>
    <s v="Limpeza de linhas de Ã¡gua em toda a Ã¡rea geogrÃ¡fica do concelho de Palmela"/>
    <d v="2019-07-08T14:24:09"/>
    <n v="13"/>
    <s v="PT;16;241;132"/>
    <n v="360"/>
    <d v="2019-07-13T23:59:00"/>
    <n v="1"/>
    <x v="1"/>
    <x v="0"/>
    <x v="27"/>
  </r>
  <r>
    <x v="13"/>
    <n v="501294104"/>
    <n v="170333"/>
    <s v="AquisiÃ§Ã£o de Contentores CITYBAC 800L, tipo marca Plastic Ominium, 4 rodas giratÃ³rias (sendo 2 com travÃ£o), cor verde, com sistema de elevaÃ§Ã£o OCS, com serigrafia a branco com o logo da CMS"/>
    <d v="2019-07-08T14:35:54"/>
    <n v="1"/>
    <s v="PT;16;245;321"/>
    <n v="360"/>
    <d v="2019-07-15T23:59:00"/>
    <n v="1"/>
    <x v="1"/>
    <x v="0"/>
    <x v="27"/>
  </r>
  <r>
    <x v="40"/>
    <n v="501590056"/>
    <n v="170334"/>
    <s v="Melhoramento de Caminhos AgrÃ­colas do Aproveitamento HidroagrÃ­cola do Mira"/>
    <d v="2019-07-08T14:37:55"/>
    <n v="3"/>
    <s v="PT;3;33;540"/>
    <n v="340"/>
    <d v="2019-09-01T23:59:00"/>
    <n v="1"/>
    <x v="2"/>
    <x v="0"/>
    <x v="27"/>
  </r>
  <r>
    <x v="24"/>
    <n v="503311332"/>
    <n v="170335"/>
    <s v="CPI 36/19 - AquisiÃ§Ã£o de serviÃ§os de fiscalizaÃ§Ã£o e coordenaÃ§Ã£o de seguranÃ§a e de ambiente da empreitada de construÃ§Ã£o e instalaÃ§Ã£o do percurso assistido da GraÃ§a Â¿ Funicular (2.Âª fase)"/>
    <d v="2019-07-08T14:41:57"/>
    <n v="3"/>
    <s v="PT;12;165;2023"/>
    <n v="340"/>
    <d v="2019-08-07T17:00:00"/>
    <n v="1"/>
    <x v="1"/>
    <x v="0"/>
    <x v="27"/>
  </r>
  <r>
    <x v="43"/>
    <n v="503035416"/>
    <n v="170336"/>
    <m/>
    <d v="2019-07-08T14:45:32"/>
    <n v="13"/>
    <s v="PT;1;1;232"/>
    <n v="1"/>
    <m/>
    <n v="1"/>
    <x v="0"/>
    <x v="0"/>
    <x v="27"/>
  </r>
  <r>
    <x v="43"/>
    <n v="503035416"/>
    <n v="170337"/>
    <s v="AquisiÃ§Ã£o de Implantes Osteo-Integrados"/>
    <d v="2019-07-08T14:55:31"/>
    <n v="13"/>
    <s v="PT;1;1;232"/>
    <n v="340"/>
    <d v="2019-07-15T17:00:00"/>
    <n v="1"/>
    <x v="0"/>
    <x v="0"/>
    <x v="27"/>
  </r>
  <r>
    <x v="8"/>
    <n v="505187531"/>
    <n v="170338"/>
    <s v="AQUISIÃ‡ÃƒO DE SERVIÃ‡OS DE ENCADERNAÃ‡ÃƒO DE 100 LIVROS PARA O ARQUIVO HISTÃ“RICO Proc.Âº 710/DCOP/2019"/>
    <d v="2019-07-08T15:14:07"/>
    <n v="1"/>
    <s v="PT;12;165;75"/>
    <n v="5"/>
    <d v="2019-07-15T23:59:00"/>
    <n v="1"/>
    <x v="1"/>
    <x v="0"/>
    <x v="27"/>
  </r>
  <r>
    <x v="114"/>
    <n v="505584760"/>
    <n v="170339"/>
    <s v="LocaÃ§Ã£o de equipamentos de som e luz para a Mostra de Artesanato e outras iniciativas durante o ano de 2019"/>
    <d v="2019-07-08T15:22:59"/>
    <n v="3"/>
    <s v="PT;4;39;146"/>
    <n v="360"/>
    <d v="2019-07-14T23:59:00"/>
    <n v="1"/>
    <x v="1"/>
    <x v="0"/>
    <x v="27"/>
  </r>
  <r>
    <x v="138"/>
    <n v="506087000"/>
    <n v="170340"/>
    <s v="PrestaÃ§Ã£o de serviÃ§os para a elaboraÃ§Ã£o do projeto de execuÃ§Ã£o dos BalneÃ¡rios e Bancada do Parque Desportivo de Cantanhede"/>
    <d v="2019-07-08T15:31:43"/>
    <n v="1"/>
    <s v="PT;7;79;1271"/>
    <n v="360"/>
    <d v="2019-07-10T17:00:00"/>
    <n v="1"/>
    <x v="1"/>
    <x v="0"/>
    <x v="27"/>
  </r>
  <r>
    <x v="27"/>
    <n v="506722422"/>
    <n v="170341"/>
    <s v="AquisiÃ§Ã£o de Projetos ArtÃ­sticos - MÃºsica e Cruzamentos Disciplinares ArtÃ­sticos"/>
    <d v="2019-07-08T15:33:13"/>
    <n v="1"/>
    <s v="PT;15;220;2478"/>
    <n v="340"/>
    <d v="2019-07-11T23:59:00"/>
    <n v="1"/>
    <x v="1"/>
    <x v="0"/>
    <x v="27"/>
  </r>
  <r>
    <x v="10"/>
    <n v="500122237"/>
    <n v="170342"/>
    <m/>
    <d v="2019-07-08T15:35:24"/>
    <n v="1"/>
    <s v="PT;1;1;232"/>
    <n v="400"/>
    <m/>
    <n v="1"/>
    <x v="2"/>
    <x v="0"/>
    <x v="27"/>
  </r>
  <r>
    <x v="47"/>
    <n v="512042659"/>
    <n v="170343"/>
    <s v="Concurso PÃºblico para a AtribuiÃ§Ã£o do Direito de ExploraÃ§Ã£o do Moinho da Ribeira do Guilherme - Vila de Nordeste"/>
    <d v="2019-07-08T15:37:00"/>
    <n v="3"/>
    <s v="PT;20;312;3402"/>
    <n v="5"/>
    <d v="2019-07-19T23:59:00"/>
    <n v="1"/>
    <x v="1"/>
    <x v="0"/>
    <x v="27"/>
  </r>
  <r>
    <x v="43"/>
    <n v="503035416"/>
    <n v="170344"/>
    <s v="AquisiÃ§Ã£o de Conjuntos para Bloco de Partos"/>
    <d v="2019-07-08T15:39:01"/>
    <n v="13"/>
    <s v="PT;1;1;232"/>
    <n v="5"/>
    <d v="2019-07-16T17:00:00"/>
    <n v="1"/>
    <x v="0"/>
    <x v="0"/>
    <x v="27"/>
  </r>
  <r>
    <x v="71"/>
    <n v="600014690"/>
    <n v="170345"/>
    <m/>
    <d v="2019-07-08T15:42:20"/>
    <n v="1"/>
    <s v="PT;1;1;232"/>
    <n v="400"/>
    <m/>
    <n v="1"/>
    <x v="2"/>
    <x v="0"/>
    <x v="27"/>
  </r>
  <r>
    <x v="235"/>
    <n v="600087212"/>
    <n v="170346"/>
    <s v="AquisiÃ§Ã£o de serviÃ§os de desenho funcional e implementaÃ§Ã£o tecnolÃ³gica do sistema de informaÃ§Ã£o de suporte Ã  avaliaÃ§Ã£o de impacto legislativo"/>
    <d v="2019-07-08T15:42:38"/>
    <n v="3"/>
    <s v="PT;1;1;232"/>
    <n v="340"/>
    <d v="2019-08-09T23:59:00"/>
    <n v="1"/>
    <x v="2"/>
    <x v="0"/>
    <x v="27"/>
  </r>
  <r>
    <x v="10"/>
    <n v="500122237"/>
    <n v="170347"/>
    <s v="AQUISIÃ‡ÃƒO DE SERVIÃ‡OS DE TÃ‰CNICO OFICIAL DE CONTAS PARA A FUNDAÃ‡ÃƒO INATEL"/>
    <d v="2019-07-08T15:44:01"/>
    <n v="1"/>
    <s v="PT;1;1;232"/>
    <n v="360"/>
    <d v="2019-07-16T23:59:00"/>
    <n v="1"/>
    <x v="2"/>
    <x v="0"/>
    <x v="27"/>
  </r>
  <r>
    <x v="137"/>
    <n v="506818829"/>
    <n v="170348"/>
    <s v="Empreitada de &quot;Obras de adaptaÃ§Ã£o no interior do pavilhÃ£o existente no pÃ³lo industrial do Seixo da Beira&quot;"/>
    <d v="2019-07-08T15:54:53"/>
    <n v="1"/>
    <s v="PT;7;88;1427"/>
    <n v="400"/>
    <d v="1970-01-01T23:59:00"/>
    <n v="1"/>
    <x v="1"/>
    <x v="0"/>
    <x v="27"/>
  </r>
  <r>
    <x v="3"/>
    <n v="500051054"/>
    <n v="170349"/>
    <s v="A obra consiste na reformulaÃ§Ã£o/adaptaÃ§Ã£o de duas moradias geminadas para um espaÃ§o comunitÃ¡rio com o objetivo de promover a coesÃ£o social. DeverÃ¡, no entanto, manter-se a identidade arquitetÃ³nica do edifÃ­cio. Os trabalhos a realizar serÃ£o demoliÃ§Ã£o de paredes, abertura de vÃ£os, execuÃ§Ã£o de cobertura com duas Ã¡guas, em telha Lusa PrevÃª-se a reformulaÃ§Ã£o das instalaÃ§Ãµes sanitÃ¡rias existentes e a consequente alteraÃ§Ã£o das redes de Ã¡gua, esgotos e eletricidade. DeverÃ¡ ser montado o sistema automÃ¡tico contra incÃªndios."/>
    <d v="2019-07-08T16:03:02"/>
    <n v="13"/>
    <s v="PT;16;236;2580"/>
    <n v="5"/>
    <d v="2019-07-27T19:00:00"/>
    <n v="1"/>
    <x v="1"/>
    <x v="0"/>
    <x v="27"/>
  </r>
  <r>
    <x v="33"/>
    <n v="505170876"/>
    <n v="170350"/>
    <s v="ExecuÃ§Ã£o de trabalhos tendentes Ã  substituiÃ§Ã£o do pavimento do ginÃ¡sio da EB2,3 das Naus."/>
    <d v="2019-07-08T16:03:38"/>
    <n v="1"/>
    <s v="PT;9;117;1575"/>
    <n v="360"/>
    <d v="2019-07-11T17:00:00"/>
    <n v="1"/>
    <x v="1"/>
    <x v="0"/>
    <x v="27"/>
  </r>
  <r>
    <x v="8"/>
    <n v="505187531"/>
    <n v="170351"/>
    <s v="Proc.Âº 792/DCOP/2019 - AQUISIÃ‡ÃƒO DE SERVIÃ‡OS TÃ‰CNICOS E AUDIOVISUAIS PARA O EVENTO Â¿EUROPEAN INNOVATION ACADEMYÂ¿"/>
    <d v="2019-07-08T16:04:32"/>
    <n v="1"/>
    <s v="PT;12;164;1999"/>
    <n v="360"/>
    <d v="2019-07-15T23:59:00"/>
    <n v="1"/>
    <x v="1"/>
    <x v="0"/>
    <x v="27"/>
  </r>
  <r>
    <x v="108"/>
    <n v="506617599"/>
    <n v="170352"/>
    <s v="ReparaÃ§Ã£o do pavimento"/>
    <d v="2019-07-08T16:09:32"/>
    <n v="13"/>
    <s v="PT;4;43;702"/>
    <n v="340"/>
    <d v="2019-07-18T23:59:00"/>
    <n v="1"/>
    <x v="1"/>
    <x v="0"/>
    <x v="27"/>
  </r>
  <r>
    <x v="6"/>
    <n v="506037258"/>
    <n v="170354"/>
    <s v="ServiÃ§os de ManutenÃ§Ã£o de EspaÃ§os Verdes, por Lotes"/>
    <d v="2019-07-08T16:22:10"/>
    <n v="3"/>
    <s v="PT;17;256;203"/>
    <n v="340"/>
    <d v="2019-07-23T17:00:00"/>
    <n v="1"/>
    <x v="1"/>
    <x v="0"/>
    <x v="27"/>
  </r>
  <r>
    <x v="67"/>
    <n v="600013855"/>
    <n v="170355"/>
    <m/>
    <d v="2019-07-08T16:43:36"/>
    <n v="13"/>
    <s v="PT;1;1;232"/>
    <n v="400"/>
    <m/>
    <n v="1"/>
    <x v="2"/>
    <x v="0"/>
    <x v="27"/>
  </r>
  <r>
    <x v="67"/>
    <n v="600013855"/>
    <n v="170356"/>
    <s v="Empreitada de conservaÃ§Ã£o/manutenÃ§Ã£o no nÃºcleo escadas da ala nascente"/>
    <d v="2019-07-08T16:44:24"/>
    <n v="13"/>
    <s v="PT;1;1;232"/>
    <n v="340"/>
    <d v="2019-07-13T17:00:00"/>
    <n v="1"/>
    <x v="2"/>
    <x v="0"/>
    <x v="27"/>
  </r>
  <r>
    <x v="109"/>
    <n v="506676056"/>
    <n v="170357"/>
    <s v="A empreitada reporta-se Ã  ampliaÃ§Ã£o da passagem hidrÃ¡ulica existente ao Km 1,130 desde a E.N. 118, em Benavente, compreendendo trabalhos no Ã¢mbito de trabalhos preparatÃ³rios, movimento de terras, betÃ£o e pavimentos. Ãrea de intervenÃ§Ã£o: 200,00 ml"/>
    <d v="2019-07-08T18:25:00"/>
    <n v="3"/>
    <s v="PT;15;216;2455"/>
    <n v="5"/>
    <d v="2019-08-10T23:59:00"/>
    <n v="1"/>
    <x v="1"/>
    <x v="0"/>
    <x v="27"/>
  </r>
  <r>
    <x v="29"/>
    <n v="512012814"/>
    <n v="170359"/>
    <s v="NIPG 20014/19-AquisiÃ§Ã£o de serviÃ§os de promoÃ§Ã£o, organizaÃ§Ã£o e realizaÃ§Ã£o do evento &quot;PDL White Ocean&quot;2019"/>
    <d v="2019-07-08T19:34:33"/>
    <n v="1"/>
    <s v="Ponta Delgada"/>
    <n v="340"/>
    <d v="2019-07-14T23:59:00"/>
    <n v="1"/>
    <x v="1"/>
    <x v="0"/>
    <x v="27"/>
  </r>
  <r>
    <x v="11"/>
    <n v="506614913"/>
    <n v="170360"/>
    <s v="ContrataÃ§Ã£o de serviÃ§os de podas, abates e plantaÃ§Ãµes de Ã¡rvores em espaÃ§os pÃºblicos do concelho de Vila Franca de Xira"/>
    <d v="2019-07-08T21:19:37"/>
    <n v="3"/>
    <s v="PT;12;173;2086"/>
    <n v="360"/>
    <d v="2019-07-24T23:59:00"/>
    <n v="1"/>
    <x v="1"/>
    <x v="0"/>
    <x v="27"/>
  </r>
  <r>
    <x v="3"/>
    <n v="500051054"/>
    <n v="170362"/>
    <s v="ResoluÃ§Ã£o de patologias construtivas existentes, problemas de degradaÃ§Ã£o, criando melhores condiÃ§Ãµes de utilizaÃ§Ã£o e acessos funcionais"/>
    <d v="2019-07-09T08:48:19"/>
    <n v="1"/>
    <s v="PT;16;236;2579"/>
    <n v="340"/>
    <d v="2019-07-19T19:00:00"/>
    <n v="1"/>
    <x v="1"/>
    <x v="0"/>
    <x v="27"/>
  </r>
  <r>
    <x v="3"/>
    <n v="500051054"/>
    <n v="170365"/>
    <s v="PrestaÃ§Ã£o de serviÃ§os de eliminaÃ§Ã£o de infestante no Concelho de Almada"/>
    <d v="2019-07-09T09:17:53"/>
    <n v="3"/>
    <s v="PT;16;236;230"/>
    <n v="360"/>
    <d v="2019-08-08T19:00:00"/>
    <n v="1"/>
    <x v="1"/>
    <x v="0"/>
    <x v="27"/>
  </r>
  <r>
    <x v="17"/>
    <n v="505456010"/>
    <n v="170366"/>
    <s v="Ajuste Direto para a aquisiÃ§Ã£o de Fardamento DGBRM"/>
    <d v="2019-07-09T09:24:19"/>
    <n v="1"/>
    <s v="PT;12;174;2095"/>
    <n v="340"/>
    <d v="2019-07-15T23:59:00"/>
    <n v="1"/>
    <x v="1"/>
    <x v="0"/>
    <x v="27"/>
  </r>
  <r>
    <x v="149"/>
    <n v="506642798"/>
    <n v="170367"/>
    <s v="Praia Fluvial Foz do Cobrao"/>
    <d v="2019-07-09T09:26:32"/>
    <n v="3"/>
    <s v="PT;6;76;1247"/>
    <n v="360"/>
    <d v="2019-07-27T17:00:00"/>
    <n v="1"/>
    <x v="1"/>
    <x v="0"/>
    <x v="27"/>
  </r>
  <r>
    <x v="49"/>
    <n v="502098139"/>
    <n v="170368"/>
    <s v="CONTRATAÃ‡ÃƒO DA PRESTAÃ‡ÃƒO DE SERVIÃ‡OS DE MONITORIZAÃ‡ÃƒO AMBIENTAL Â¿ ATERRO SANITÃRIO DO SOTAVENTO ALGARVIO"/>
    <d v="2019-07-09T09:28:37"/>
    <n v="13"/>
    <s v="PT;9;118;109"/>
    <n v="340"/>
    <d v="2019-07-24T18:00:00"/>
    <n v="1"/>
    <x v="1"/>
    <x v="0"/>
    <x v="27"/>
  </r>
  <r>
    <x v="9"/>
    <n v="506173968"/>
    <n v="170371"/>
    <s v="Trabalhos de manutenÃ§Ã£o de espaÃ§os verdes no Parque Urbano do Seixal"/>
    <d v="2019-07-09T09:47:19"/>
    <n v="13"/>
    <s v="PT;1;1;232"/>
    <n v="360"/>
    <d v="2019-07-19T18:00:00"/>
    <n v="1"/>
    <x v="1"/>
    <x v="0"/>
    <x v="27"/>
  </r>
  <r>
    <x v="47"/>
    <n v="512042659"/>
    <n v="170374"/>
    <s v="Concurso PÃºblico para AtribuiÃ§Ã£o do Direito de ExploraÃ§Ã£o do Parque de Campismo, incluindo a Loja de ConveniÃªncia"/>
    <d v="2019-07-09T09:54:54"/>
    <n v="3"/>
    <s v="PT;20;312;3402"/>
    <n v="5"/>
    <d v="2019-07-19T23:59:00"/>
    <n v="1"/>
    <x v="1"/>
    <x v="0"/>
    <x v="27"/>
  </r>
  <r>
    <x v="140"/>
    <n v="600082628"/>
    <n v="170376"/>
    <s v="AquisiÃ§Ã£o de diverso Equipamento Hoteleiro para substituiÃ§Ã£o do existente e que se encontra obsoleto, no refeitÃ³rio nÂº 31, sito no PalÃ¡cio de JustiÃ§a de Lisboa, e gerido pelos SSAP."/>
    <d v="2019-07-09T10:01:49"/>
    <n v="3"/>
    <s v="PT;12;165;2004"/>
    <n v="5"/>
    <d v="2019-07-19T18:00:00"/>
    <n v="1"/>
    <x v="2"/>
    <x v="0"/>
    <x v="27"/>
  </r>
  <r>
    <x v="262"/>
    <n v="501529640"/>
    <n v="170380"/>
    <s v="AquisiÃ§Ã£o de ApÃ³lices de Seguros"/>
    <d v="2019-07-09T10:23:19"/>
    <n v="1"/>
    <s v="PT;1;1;232"/>
    <n v="1"/>
    <d v="1970-01-01T23:59:00"/>
    <n v="1"/>
    <x v="2"/>
    <x v="0"/>
    <x v="27"/>
  </r>
  <r>
    <x v="177"/>
    <n v="506735524"/>
    <n v="170381"/>
    <s v="AQUISIÃ‡ÃƒO DE SERVIÃ‡OS PARA A PRODUÃ‡ÃƒO DA NOITE DO INFANTE 2019"/>
    <d v="2019-07-09T10:24:25"/>
    <n v="3"/>
    <s v="PT;2;21;479"/>
    <n v="360"/>
    <d v="2019-07-16T17:00:00"/>
    <n v="1"/>
    <x v="1"/>
    <x v="0"/>
    <x v="27"/>
  </r>
  <r>
    <x v="115"/>
    <n v="506084361"/>
    <n v="170382"/>
    <s v="AquisiÃ§Ã£o de serviÃ§os de manutenÃ§Ã£o do coberto vegetal"/>
    <d v="2019-07-09T10:28:01"/>
    <n v="3"/>
    <s v="PT;16;236;230"/>
    <n v="340"/>
    <d v="2019-07-23T23:59:00"/>
    <n v="1"/>
    <x v="2"/>
    <x v="0"/>
    <x v="27"/>
  </r>
  <r>
    <x v="53"/>
    <n v="504884620"/>
    <n v="170383"/>
    <s v="AquisiÃ§Ã£o de Grua para viatura de lavagem de moloks Mitsubishi 45-77-HM"/>
    <d v="2019-07-09T10:37:49"/>
    <n v="1"/>
    <s v="PT;1;1;232"/>
    <n v="400"/>
    <m/>
    <n v="1"/>
    <x v="1"/>
    <x v="0"/>
    <x v="27"/>
  </r>
  <r>
    <x v="262"/>
    <n v="501529640"/>
    <n v="170384"/>
    <m/>
    <d v="2019-07-09T10:42:37"/>
    <n v="1"/>
    <s v="PT;1;1;232"/>
    <n v="400"/>
    <m/>
    <n v="1"/>
    <x v="2"/>
    <x v="0"/>
    <x v="27"/>
  </r>
  <r>
    <x v="17"/>
    <n v="505456010"/>
    <n v="170385"/>
    <m/>
    <d v="2019-07-09T10:43:15"/>
    <n v="3"/>
    <s v="PT;1;1;232"/>
    <n v="400"/>
    <m/>
    <n v="1"/>
    <x v="1"/>
    <x v="0"/>
    <x v="27"/>
  </r>
  <r>
    <x v="17"/>
    <n v="505456010"/>
    <n v="170386"/>
    <s v="Concurso pÃºblico aquisiÃ§Ã£o de equipamento informÃ¡tico para o MunicÃ­pio da Amadora"/>
    <d v="2019-07-09T10:44:58"/>
    <n v="3"/>
    <s v="PT;12;174;223"/>
    <n v="360"/>
    <d v="2019-07-24T23:59:00"/>
    <n v="1"/>
    <x v="1"/>
    <x v="0"/>
    <x v="27"/>
  </r>
  <r>
    <x v="9"/>
    <n v="506173968"/>
    <n v="170387"/>
    <s v="Empreitada &quot;Escola EB de Corroios- Cobertura, Pavimento Exterior e Equipamento Infantil"/>
    <d v="2019-07-09T10:46:14"/>
    <n v="13"/>
    <s v="PT;16;243;2613"/>
    <n v="5"/>
    <d v="2019-07-16T17:30:00"/>
    <n v="1"/>
    <x v="1"/>
    <x v="0"/>
    <x v="27"/>
  </r>
  <r>
    <x v="2"/>
    <n v="503539473"/>
    <n v="170388"/>
    <m/>
    <d v="2019-07-09T10:46:57"/>
    <n v="1"/>
    <s v="PT;1;1;232"/>
    <n v="400"/>
    <m/>
    <n v="1"/>
    <x v="1"/>
    <x v="0"/>
    <x v="27"/>
  </r>
  <r>
    <x v="62"/>
    <n v="505985217"/>
    <n v="170389"/>
    <s v="AquisiÃ§Ã£o, em regime de fornecimento contÃ­nuo, de tendas e palco, para apoio aos eventos promovidos pelo MunicÃ­pio de Vizela"/>
    <d v="2019-07-09T10:47:35"/>
    <n v="3"/>
    <s v="PT;4;51;290"/>
    <n v="5"/>
    <d v="2019-07-16T00:00:00"/>
    <n v="1"/>
    <x v="1"/>
    <x v="0"/>
    <x v="27"/>
  </r>
  <r>
    <x v="3"/>
    <n v="500051054"/>
    <n v="170390"/>
    <m/>
    <d v="2019-07-09T10:50:30"/>
    <n v="13"/>
    <s v="PT;16;236;2578"/>
    <n v="1"/>
    <d v="1970-01-01T19:00:00"/>
    <n v="1"/>
    <x v="1"/>
    <x v="0"/>
    <x v="27"/>
  </r>
  <r>
    <x v="1"/>
    <n v="506673626"/>
    <n v="170391"/>
    <m/>
    <d v="2019-07-09T10:55:27"/>
    <n v="4"/>
    <s v="PT;1;1;232"/>
    <n v="400"/>
    <m/>
    <n v="1"/>
    <x v="1"/>
    <x v="0"/>
    <x v="27"/>
  </r>
  <r>
    <x v="43"/>
    <n v="503035416"/>
    <n v="170392"/>
    <s v="AquisiÃ§Ã£o de Ciclofosfamida 50Mg e Ifosfamida 1G"/>
    <d v="2019-07-09T10:55:59"/>
    <n v="1"/>
    <s v="PT;1;1;232"/>
    <n v="340"/>
    <d v="2019-07-15T23:59:00"/>
    <n v="1"/>
    <x v="0"/>
    <x v="0"/>
    <x v="27"/>
  </r>
  <r>
    <x v="1"/>
    <n v="506673626"/>
    <n v="170393"/>
    <m/>
    <d v="2019-07-09T10:57:01"/>
    <n v="3"/>
    <s v="PT;1;1;232"/>
    <n v="400"/>
    <m/>
    <n v="1"/>
    <x v="1"/>
    <x v="0"/>
    <x v="27"/>
  </r>
  <r>
    <x v="17"/>
    <n v="505456010"/>
    <n v="170395"/>
    <m/>
    <d v="2019-07-09T11:12:10"/>
    <n v="1"/>
    <s v="PT;1;1;232"/>
    <n v="400"/>
    <m/>
    <n v="1"/>
    <x v="1"/>
    <x v="0"/>
    <x v="27"/>
  </r>
  <r>
    <x v="13"/>
    <n v="501294104"/>
    <n v="170396"/>
    <s v="PRESTAÃ‡ÃƒO DE SERVIÃ‡OS TÃ‰CNICOS NA ÃREA DA ENGENHARIA DO AMBIENTE."/>
    <d v="2019-07-09T11:28:11"/>
    <n v="1"/>
    <s v="PT;16;245;321"/>
    <n v="360"/>
    <d v="2019-07-21T23:59:00"/>
    <n v="1"/>
    <x v="1"/>
    <x v="0"/>
    <x v="27"/>
  </r>
  <r>
    <x v="52"/>
    <n v="508787033"/>
    <n v="170397"/>
    <m/>
    <d v="2019-07-09T11:29:30"/>
    <n v="1"/>
    <s v="PT;1;1;232"/>
    <n v="400"/>
    <m/>
    <n v="1"/>
    <x v="1"/>
    <x v="0"/>
    <x v="27"/>
  </r>
  <r>
    <x v="65"/>
    <n v="600084779"/>
    <n v="170398"/>
    <s v="AquisiÃ§Ã£o de serviÃ§os de desenvolvimento aplicacional no Ã¢mbito do projeto Modalidades de Pagamento Â¿ EvoluÃ§Ã£o Funcional 2019"/>
    <d v="2019-07-09T11:35:43"/>
    <n v="13"/>
    <s v="PT;1;1;232"/>
    <n v="340"/>
    <d v="2019-07-18T17:00:00"/>
    <n v="1"/>
    <x v="2"/>
    <x v="0"/>
    <x v="27"/>
  </r>
  <r>
    <x v="17"/>
    <n v="505456010"/>
    <n v="170399"/>
    <m/>
    <d v="2019-07-09T11:38:57"/>
    <n v="3"/>
    <s v="PT;1;1;232"/>
    <n v="400"/>
    <m/>
    <n v="1"/>
    <x v="1"/>
    <x v="0"/>
    <x v="27"/>
  </r>
  <r>
    <x v="7"/>
    <n v="508666236"/>
    <n v="170400"/>
    <m/>
    <d v="2019-07-09T11:41:39"/>
    <n v="13"/>
    <s v="PT;1;1;232"/>
    <n v="400"/>
    <m/>
    <n v="1"/>
    <x v="2"/>
    <x v="0"/>
    <x v="27"/>
  </r>
  <r>
    <x v="48"/>
    <n v="680017550"/>
    <n v="170401"/>
    <s v="AQUISIÃ‡ÃƒO DE SERVIÃ‡OS DE AUDITORIA E CERTIFICAÃ‡ÃƒO DE CONTAS DOS SMAS DE LEIRIA PARA 2019-2020"/>
    <d v="2019-07-09T11:53:57"/>
    <n v="1"/>
    <s v="PT;11;151;1916"/>
    <n v="360"/>
    <d v="2019-07-21T15:00:00"/>
    <n v="1"/>
    <x v="5"/>
    <x v="0"/>
    <x v="27"/>
  </r>
  <r>
    <x v="13"/>
    <n v="501294104"/>
    <n v="170402"/>
    <s v="PRESTAÃ‡ÃƒO DE SERVIÃ‡OS PARA JARDINEIRO"/>
    <d v="2019-07-09T11:55:15"/>
    <n v="1"/>
    <s v="PT;16;245;321"/>
    <n v="360"/>
    <d v="2019-07-18T09:40:00"/>
    <n v="1"/>
    <x v="1"/>
    <x v="0"/>
    <x v="27"/>
  </r>
  <r>
    <x v="0"/>
    <n v="508481287"/>
    <n v="170403"/>
    <s v="AquisiÃ§Ã£o de serviÃ§os de manutenÃ§Ã£o aos equipamentos de monitorizaÃ§Ã£o Philips para o ano de 2019"/>
    <d v="2019-07-09T12:03:05"/>
    <n v="1"/>
    <s v="PT;12;165;2010"/>
    <n v="360"/>
    <d v="2019-07-12T17:00:00"/>
    <n v="1"/>
    <x v="0"/>
    <x v="0"/>
    <x v="27"/>
  </r>
  <r>
    <x v="48"/>
    <n v="680017550"/>
    <n v="170404"/>
    <s v="AQUISIÃ‡ÃƒO DOS SERVIÃ‡OS DE ELABORAÃ‡ÃƒO DE PROJETO DE BENEFICIAÃ‡ÃƒO DO ARMAZÃ‰M DOS SMAS DE LEIRIA E ÃREAS ENVOLVENTES"/>
    <d v="2019-07-09T12:07:40"/>
    <n v="13"/>
    <s v="PT;11;151;1916"/>
    <n v="360"/>
    <d v="2019-08-21T15:00:00"/>
    <n v="1"/>
    <x v="5"/>
    <x v="0"/>
    <x v="27"/>
  </r>
  <r>
    <x v="97"/>
    <n v="508354617"/>
    <n v="170408"/>
    <s v="Desenvolvimento de plataforma web para o projeto Realiza.te"/>
    <d v="2019-07-09T12:19:30"/>
    <n v="1"/>
    <s v="PT;1;1;232"/>
    <n v="360"/>
    <d v="2019-07-14T23:59:00"/>
    <n v="1"/>
    <x v="1"/>
    <x v="0"/>
    <x v="27"/>
  </r>
  <r>
    <x v="13"/>
    <n v="501294104"/>
    <n v="170409"/>
    <s v="AQUISIÃ‡ÃƒO DE CONTENTORES E AROS DE RETENÃ‡ÃƒO PARA O SETOR DE RECOLHA RESÃDUOS SÃ“LIDOS URBANOS"/>
    <d v="2019-07-09T12:30:32"/>
    <n v="13"/>
    <s v="PT;16;245;321"/>
    <n v="400"/>
    <d v="1970-01-01T23:59:00"/>
    <n v="1"/>
    <x v="1"/>
    <x v="0"/>
    <x v="27"/>
  </r>
  <r>
    <x v="48"/>
    <n v="680017550"/>
    <n v="170410"/>
    <s v="SERVIÃ‡OS PARA DESENVOLVIMENTO ESTRATÃ‰GICO DA CAMPANHA DE COMUNICAÃ‡ÃƒO ALUSIVA AO CONSUMO DE ÃGUA DA TORNEIRA PARA OS SMAS DE LEIRIA"/>
    <d v="2019-07-09T12:34:51"/>
    <n v="13"/>
    <s v="PT;11;151;1916"/>
    <n v="360"/>
    <d v="2019-07-29T15:00:00"/>
    <n v="1"/>
    <x v="5"/>
    <x v="0"/>
    <x v="27"/>
  </r>
  <r>
    <x v="29"/>
    <n v="512012814"/>
    <n v="170411"/>
    <s v="NIPG: 19993/19-AquisiÃ§Ã£o de serviÃ§os de promoÃ§Ã£o, organizaÃ§Ã£o e realizaÃ§Ã£o do evento &quot;Festa do Baleeiro&quot;2019"/>
    <d v="2019-07-09T13:28:46"/>
    <n v="1"/>
    <s v="Freguesia de SÃ£o Vicente Ferreira, concelho de Ponta Delgada"/>
    <n v="5"/>
    <d v="2019-07-11T23:59:00"/>
    <n v="1"/>
    <x v="1"/>
    <x v="0"/>
    <x v="27"/>
  </r>
  <r>
    <x v="78"/>
    <n v="506792382"/>
    <n v="170412"/>
    <m/>
    <d v="2019-07-09T14:22:29"/>
    <n v="3"/>
    <s v="PT;1;1;232"/>
    <n v="400"/>
    <m/>
    <n v="1"/>
    <x v="1"/>
    <x v="0"/>
    <x v="27"/>
  </r>
  <r>
    <x v="78"/>
    <n v="506792382"/>
    <n v="170413"/>
    <m/>
    <d v="2019-07-09T14:22:59"/>
    <n v="3"/>
    <s v="PT;1;1;232"/>
    <n v="400"/>
    <m/>
    <n v="1"/>
    <x v="1"/>
    <x v="0"/>
    <x v="27"/>
  </r>
  <r>
    <x v="78"/>
    <n v="506792382"/>
    <n v="170415"/>
    <m/>
    <d v="2019-07-09T14:23:55"/>
    <n v="3"/>
    <s v="PT;1;1;232"/>
    <n v="400"/>
    <m/>
    <n v="1"/>
    <x v="1"/>
    <x v="0"/>
    <x v="27"/>
  </r>
  <r>
    <x v="3"/>
    <n v="500051054"/>
    <n v="170416"/>
    <m/>
    <d v="2019-07-09T14:25:25"/>
    <n v="13"/>
    <s v="PT;16;236;230"/>
    <n v="400"/>
    <m/>
    <n v="1"/>
    <x v="1"/>
    <x v="0"/>
    <x v="27"/>
  </r>
  <r>
    <x v="51"/>
    <n v="506624200"/>
    <n v="170420"/>
    <s v="AquisiÃ§Ã£o de serviÃ§os de atividades relacionadas com a 81Âª Volta a Portugal em bicicleta"/>
    <d v="2019-07-09T14:39:23"/>
    <n v="1"/>
    <s v="PT;7;86;149"/>
    <n v="360"/>
    <d v="2019-07-14T17:00:00"/>
    <n v="1"/>
    <x v="1"/>
    <x v="0"/>
    <x v="27"/>
  </r>
  <r>
    <x v="59"/>
    <n v="503450189"/>
    <n v="170422"/>
    <s v="Fornecimento e instalaÃ§Ã£o de 12 (doze) estaÃ§Ãµes de qualidade da Ã¡gua equipadas com teletransmissÃ£o e telemetria, bem como a integraÃ§Ã£o das mesmas na rede automÃ¡tica de monitorizaÃ§Ã£o do Empreendimento de Fins MÃºltiplos de Alqueva (EFMA)."/>
    <d v="2019-07-09T14:47:46"/>
    <n v="3"/>
    <s v="PT;3;27;501"/>
    <n v="340"/>
    <d v="2019-08-12T18:00:00"/>
    <n v="1"/>
    <x v="4"/>
    <x v="0"/>
    <x v="27"/>
  </r>
  <r>
    <x v="10"/>
    <n v="500122237"/>
    <n v="170423"/>
    <s v="AquisiÃ§Ã£o de Vinhos de Mesa"/>
    <d v="2019-07-09T14:49:44"/>
    <n v="3"/>
    <s v="PT;1;1;232"/>
    <n v="340"/>
    <d v="2019-07-22T23:59:00"/>
    <n v="1"/>
    <x v="2"/>
    <x v="0"/>
    <x v="27"/>
  </r>
  <r>
    <x v="29"/>
    <n v="512012814"/>
    <n v="170424"/>
    <s v="NIPG 20016/19- Ajuste direto para a aquisiÃ§Ã£o de serviÃ§os de sonorizaÃ§Ã£o e iluminaÃ§Ã£o de palcos"/>
    <d v="2019-07-09T15:01:01"/>
    <n v="1"/>
    <s v="Ponta Delgada"/>
    <n v="5"/>
    <d v="2019-07-14T23:59:00"/>
    <n v="1"/>
    <x v="1"/>
    <x v="0"/>
    <x v="27"/>
  </r>
  <r>
    <x v="49"/>
    <n v="502098139"/>
    <n v="170425"/>
    <s v="CONSULTA PREVIA PARA A CONTRATAÃ‡ÃƒO DA AQUISIÃ‡ÃƒO DE MOBILIARIO PARA A BAL (BASE APOIO LOGISTICO)."/>
    <d v="2019-07-09T15:09:50"/>
    <n v="13"/>
    <s v="PT;9;118;109"/>
    <n v="360"/>
    <d v="2019-07-15T18:00:00"/>
    <n v="1"/>
    <x v="1"/>
    <x v="0"/>
    <x v="27"/>
  </r>
  <r>
    <x v="13"/>
    <n v="501294104"/>
    <n v="170427"/>
    <s v="AQUISIÃ‡ÃƒO DE UMA AMBULÃ‚NCIA TIPO B"/>
    <d v="2019-07-09T15:14:43"/>
    <n v="13"/>
    <s v="PT;16;245;321"/>
    <n v="360"/>
    <d v="2019-07-15T23:59:00"/>
    <n v="1"/>
    <x v="1"/>
    <x v="0"/>
    <x v="27"/>
  </r>
  <r>
    <x v="10"/>
    <n v="500122237"/>
    <n v="170429"/>
    <s v="AquisiÃ§Ã£o de Carne de Ovino e de Caprino para as Unidades Hoteleiras"/>
    <d v="2019-07-09T15:22:14"/>
    <n v="3"/>
    <s v="PT;1;1;232"/>
    <n v="340"/>
    <d v="2019-07-17T23:59:00"/>
    <n v="1"/>
    <x v="2"/>
    <x v="0"/>
    <x v="27"/>
  </r>
  <r>
    <x v="236"/>
    <n v="502936010"/>
    <n v="170430"/>
    <s v="REPOSIÃ‡ÃƒO DE STOCK PEÃ‡AS"/>
    <d v="2019-07-09T15:26:28"/>
    <n v="1"/>
    <s v="PT;9;124;215"/>
    <n v="360"/>
    <d v="2019-07-19T18:00:00"/>
    <n v="1"/>
    <x v="2"/>
    <x v="0"/>
    <x v="27"/>
  </r>
  <r>
    <x v="129"/>
    <n v="501258027"/>
    <n v="170431"/>
    <s v="FORNECIMENTO DE SERVIÃ‡OS PARA REALIZAÃ‡ÃƒO DE ESPETÃCULOS MUSICAIS"/>
    <d v="2019-07-09T15:29:16"/>
    <n v="13"/>
    <s v="PT;8;97;1483"/>
    <n v="340"/>
    <d v="2019-07-10T23:59:00"/>
    <n v="1"/>
    <x v="1"/>
    <x v="0"/>
    <x v="27"/>
  </r>
  <r>
    <x v="97"/>
    <n v="508354617"/>
    <n v="170433"/>
    <s v="AquisiÃ§Ã£o de 10 espetÃ¡culos &quot;O Enredo&quot;"/>
    <d v="2019-07-09T15:37:34"/>
    <n v="1"/>
    <s v="PT;1;1;232"/>
    <n v="5"/>
    <d v="2019-07-12T23:59:00"/>
    <n v="1"/>
    <x v="1"/>
    <x v="0"/>
    <x v="27"/>
  </r>
  <r>
    <x v="1"/>
    <n v="506673626"/>
    <n v="170434"/>
    <s v="PrestaÃ§Ã£o de serviÃ§os de seguros mediante adjudicaÃ§Ã£o por Lotes"/>
    <d v="2019-07-09T15:37:51"/>
    <n v="4"/>
    <s v="PT;16;237;31"/>
    <n v="360"/>
    <d v="2019-07-12T23:59:00"/>
    <n v="1"/>
    <x v="1"/>
    <x v="0"/>
    <x v="27"/>
  </r>
  <r>
    <x v="3"/>
    <n v="500051054"/>
    <n v="170435"/>
    <s v="AquisiÃ§Ã£o de 10 roÃ§adoras e 10 sopradores de costas"/>
    <d v="2019-07-09T15:39:50"/>
    <n v="13"/>
    <s v="PT;16;236;230"/>
    <n v="5"/>
    <d v="2019-07-12T19:00:00"/>
    <n v="1"/>
    <x v="1"/>
    <x v="0"/>
    <x v="27"/>
  </r>
  <r>
    <x v="30"/>
    <n v="506546381"/>
    <n v="170436"/>
    <s v="Empreitada &quot;SubstituiÃ§Ã£o de Passagem HidrÃ¡ulica na Ex EN 350&quot;"/>
    <d v="2019-07-09T15:42:06"/>
    <n v="1"/>
    <s v="PT;11;150;1905"/>
    <n v="360"/>
    <d v="2019-07-16T17:00:00"/>
    <n v="1"/>
    <x v="1"/>
    <x v="0"/>
    <x v="27"/>
  </r>
  <r>
    <x v="149"/>
    <n v="506642798"/>
    <n v="170439"/>
    <s v="Auditoria energÃ©tica e identificaÃ§Ã£o de modelos de eficiÃªncia a adotar na iluminaÃ§Ã£o pÃºblica no concelho de Vila Velha de RÃ³dÃ£o"/>
    <d v="2019-07-09T15:58:24"/>
    <n v="1"/>
    <s v="PT;6;76;263"/>
    <n v="360"/>
    <d v="2019-07-14T23:00:00"/>
    <n v="1"/>
    <x v="1"/>
    <x v="0"/>
    <x v="27"/>
  </r>
  <r>
    <x v="20"/>
    <n v="506801969"/>
    <n v="170440"/>
    <s v="AquisiÃ§Ã£o de serviÃ§os para contrataÃ§Ã£o de espetÃ¡culo com o grupo &quot;Quinta do Bill&quot; no Ã¢mbito das Festas em Honra de N.Âª Sra.Âª dos MÃ¡rtires - 15 de agosto"/>
    <d v="2019-07-09T16:10:57"/>
    <n v="1"/>
    <s v="PT;9;114;1561"/>
    <n v="360"/>
    <d v="2019-07-18T17:00:00"/>
    <n v="1"/>
    <x v="1"/>
    <x v="0"/>
    <x v="27"/>
  </r>
  <r>
    <x v="70"/>
    <n v="506791220"/>
    <n v="170441"/>
    <s v="RequalificaÃ§Ã£o das instalaÃ§Ãµes elÃ©tricas, de acordo com os requisitos tÃ©cnicos, com o objetivo da certificaÃ§Ã£o das instalaÃ§Ãµes e ainda na instalaÃ§Ã£o de equipamentos de ar condicionado, conforme peÃ§as escritas anexas ao presente procedimento."/>
    <d v="2019-07-09T16:20:46"/>
    <n v="13"/>
    <s v="PT;16;239;2593"/>
    <n v="360"/>
    <d v="2019-07-14T23:59:00"/>
    <n v="1"/>
    <x v="1"/>
    <x v="0"/>
    <x v="27"/>
  </r>
  <r>
    <x v="34"/>
    <n v="508069645"/>
    <n v="170442"/>
    <s v="PE_19083_ADP - PRESTAÃ‡ÃƒO DE SERVIÃ‡OS PARA A SEGUNDA ALTERAÃ‡ÃƒO DAS PEÃ‡AS DO PROJETO DE EXECUÃ‡ÃƒO PARA O LANÃ‡AMENTO DE NOVO CONCURSO PUBLICO PARA A CONCLUSÃƒO DA EMPREITADA DA ESCOLA SECUNDÃRIA JOÃƒO DE BARROS, NO SEIXAL"/>
    <d v="2019-07-09T16:37:04"/>
    <n v="1"/>
    <s v="PT;16;243;2613"/>
    <n v="360"/>
    <d v="2019-07-15T17:00:00"/>
    <n v="1"/>
    <x v="6"/>
    <x v="0"/>
    <x v="27"/>
  </r>
  <r>
    <x v="29"/>
    <n v="512012814"/>
    <n v="170443"/>
    <s v="NIPG20035/19-AquisiÃ§Ã£o de locaÃ§Ã£o de equipamento eletrÃ³nico"/>
    <d v="2019-07-09T16:38:15"/>
    <n v="1"/>
    <s v="Ponta Delgada"/>
    <n v="340"/>
    <d v="2019-07-14T23:59:00"/>
    <n v="1"/>
    <x v="1"/>
    <x v="0"/>
    <x v="27"/>
  </r>
  <r>
    <x v="11"/>
    <n v="506614913"/>
    <n v="170444"/>
    <s v="Fornecimento em contÃ­nuo de tintas para o MunicÃ­pio de Vila Franca de Xira"/>
    <d v="2019-07-09T16:46:46"/>
    <n v="3"/>
    <s v="PT;12;173;189"/>
    <n v="360"/>
    <d v="2019-07-15T23:59:00"/>
    <n v="1"/>
    <x v="1"/>
    <x v="0"/>
    <x v="27"/>
  </r>
  <r>
    <x v="37"/>
    <n v="504293125"/>
    <n v="170445"/>
    <s v="IntervenÃ§Ã£o na Zona Verde da Av. AmÃ¡lia Rodrigues, em Odivelas"/>
    <d v="2019-07-09T16:47:46"/>
    <n v="1"/>
    <m/>
    <n v="400"/>
    <m/>
    <n v="1"/>
    <x v="1"/>
    <x v="0"/>
    <x v="27"/>
  </r>
  <r>
    <x v="26"/>
    <n v="680017763"/>
    <n v="170446"/>
    <m/>
    <d v="2019-07-09T16:49:11"/>
    <n v="5"/>
    <s v="PT;1;1;232"/>
    <n v="400"/>
    <m/>
    <n v="1"/>
    <x v="5"/>
    <x v="0"/>
    <x v="27"/>
  </r>
  <r>
    <x v="26"/>
    <n v="680017763"/>
    <n v="170447"/>
    <s v="Melhorias na ETAR da Quinta da Bomba"/>
    <d v="2019-07-09T16:49:28"/>
    <n v="13"/>
    <s v="PT;1;1;232"/>
    <n v="360"/>
    <d v="2019-08-05T23:59:00"/>
    <n v="1"/>
    <x v="5"/>
    <x v="0"/>
    <x v="27"/>
  </r>
  <r>
    <x v="18"/>
    <n v="501222634"/>
    <n v="170448"/>
    <s v="PrestaÃ§Ã£o de ServiÃ§os de Transportes Escolares 2019/2020 - 1.Âº Ciclo e PrÃ©-Escolar"/>
    <d v="2019-07-09T16:55:58"/>
    <n v="3"/>
    <s v="PT;11;148;1898"/>
    <n v="360"/>
    <d v="2019-08-09T23:59:00"/>
    <n v="1"/>
    <x v="1"/>
    <x v="0"/>
    <x v="27"/>
  </r>
  <r>
    <x v="74"/>
    <n v="502177080"/>
    <n v="170449"/>
    <s v="PrestaÃ§Ã£o de serviÃ§os Transporte de Passageiros FlexÃ­vel da UF da Igreja Nova e Cheleiros para a Vila de Mafra."/>
    <d v="2019-07-09T16:56:00"/>
    <n v="1"/>
    <s v="PT;12;168;2050"/>
    <n v="360"/>
    <d v="2019-07-15T17:00:00"/>
    <n v="1"/>
    <x v="1"/>
    <x v="0"/>
    <x v="27"/>
  </r>
  <r>
    <x v="49"/>
    <n v="502098139"/>
    <n v="170450"/>
    <s v="CONTRATAÃ‡ÃƒO DE SERVIÃ‡OS DE INSTALAÃ‡ÃƒO DE FAIXAS DE GESTÃƒO DE COMBUSTÃVEL, REDE PRIMÃRIA, NO Ã‚MBITO DA CANDIDATURA AO PDR 2020 - MEDIDA 8.1.3.- PREVENÃ‡ÃƒO DA FLORESTA CONTRA AGENTES BIÃ“TICOS E ABIÃ“TICOS."/>
    <d v="2019-07-09T17:06:43"/>
    <n v="13"/>
    <s v="PT;9;118;109"/>
    <n v="340"/>
    <d v="2019-07-19T18:00:00"/>
    <n v="1"/>
    <x v="1"/>
    <x v="0"/>
    <x v="27"/>
  </r>
  <r>
    <x v="130"/>
    <n v="504821369"/>
    <n v="170451"/>
    <s v="ContrataÃ§Ã£o do projeto de execuÃ§Ã£o para a reabilitaÃ§Ã£o da Casa dos Cantoneiros, sita no EspinhaÃ§o de CÃ£o, conforme processo anexo."/>
    <d v="2019-07-09T17:07:36"/>
    <n v="1"/>
    <s v="PT;9;117;72"/>
    <n v="360"/>
    <d v="2019-07-12T17:00:00"/>
    <n v="1"/>
    <x v="1"/>
    <x v="0"/>
    <x v="27"/>
  </r>
  <r>
    <x v="37"/>
    <n v="504293125"/>
    <n v="170452"/>
    <s v="IntervenÃ§Ã£o na Zona Verde da Av. AmÃ¡lia Rodrigues, em Odivelas"/>
    <d v="2019-07-09T17:19:18"/>
    <n v="1"/>
    <s v="PT;12;175;2097"/>
    <n v="360"/>
    <d v="2019-07-19T23:59:00"/>
    <n v="1"/>
    <x v="1"/>
    <x v="0"/>
    <x v="27"/>
  </r>
  <r>
    <x v="49"/>
    <n v="502098139"/>
    <n v="170453"/>
    <s v="OBRAS DE MANUTENÃ‡ÃƒO E BENEFICIAÃ‡ÃƒO DO PAVILHÃƒO DESPORTIVO MUNICIPAL DE LOULÃ‰"/>
    <d v="2019-07-09T17:21:50"/>
    <n v="3"/>
    <s v="PT;9;118;1582"/>
    <n v="340"/>
    <d v="2019-08-14T19:00:00"/>
    <n v="1"/>
    <x v="1"/>
    <x v="0"/>
    <x v="27"/>
  </r>
  <r>
    <x v="49"/>
    <n v="502098139"/>
    <n v="170455"/>
    <s v="CONTRATAÃ‡ÃƒO DE SERVIÃ‡OS DE TRANSPORTES ESCOLARES EM CIRCUITOS ESPECIAIS PARA O ANO LETIVO DE 2019/2020"/>
    <d v="2019-07-09T17:33:56"/>
    <n v="3"/>
    <s v="PT;9;118;109"/>
    <n v="400"/>
    <d v="2019-08-06T18:00:00"/>
    <n v="1"/>
    <x v="1"/>
    <x v="0"/>
    <x v="27"/>
  </r>
  <r>
    <x v="132"/>
    <n v="507023129"/>
    <n v="170462"/>
    <s v="AquisiÃ§Ã£o de ServiÃ§os para formaÃ§Ã£o de um trabalhador na Plataforma Medidata (administraÃ§Ã£o e desenvolvimento de workflows e processos) Â¿"/>
    <d v="2019-07-09T17:57:03"/>
    <n v="1"/>
    <s v="PT;12;165;2021"/>
    <n v="360"/>
    <d v="2019-07-12T17:00:00"/>
    <n v="1"/>
    <x v="2"/>
    <x v="0"/>
    <x v="27"/>
  </r>
  <r>
    <x v="9"/>
    <n v="506173968"/>
    <n v="170467"/>
    <s v="SERVIÃ‡OS DE REPARAÃ‡ÃƒO DA MÃQUINA DE MONDA TÃ‰RMICA."/>
    <d v="2019-07-10T09:05:59"/>
    <n v="1"/>
    <s v="PT;16;243;261"/>
    <n v="360"/>
    <d v="2019-07-15T18:00:00"/>
    <n v="1"/>
    <x v="1"/>
    <x v="0"/>
    <x v="27"/>
  </r>
  <r>
    <x v="49"/>
    <n v="502098139"/>
    <n v="170474"/>
    <s v="CONTRATAÃ‡ÃƒO DE SERVIÃ‡OS DE INSTALAÃ‡ÃƒO DE FAIXAS DE GESTÃƒO DE COMBUSTÃVEL, REDE PRIMÃRIA, NO Ã‚MBITO DA CANDIDATURA AO PDR 2020 - MEDIDA 8.1.3. - PREVENÃ‡ÃƒO DA FLORESTA CONTRA A GENTES BIÃ“TICOS E ABIÃ“TICOS"/>
    <d v="2019-07-10T09:36:52"/>
    <n v="3"/>
    <s v="PT;9;118;109"/>
    <n v="400"/>
    <d v="2019-05-21T18:00:00"/>
    <n v="1"/>
    <x v="1"/>
    <x v="0"/>
    <x v="27"/>
  </r>
  <r>
    <x v="132"/>
    <n v="507023129"/>
    <n v="170477"/>
    <m/>
    <d v="2019-07-10T09:56:34"/>
    <n v="1"/>
    <s v="PT;1;1;232"/>
    <n v="400"/>
    <d v="1970-01-01T17:00:00"/>
    <n v="1"/>
    <x v="2"/>
    <x v="0"/>
    <x v="27"/>
  </r>
  <r>
    <x v="39"/>
    <n v="680015019"/>
    <n v="170479"/>
    <s v="PrestaÃ§Ã£o serviÃ§os de comunicaÃ§Ãµes."/>
    <d v="2019-07-10T10:22:14"/>
    <n v="3"/>
    <s v="PT;12;169;271"/>
    <n v="360"/>
    <d v="2019-07-19T23:59:00"/>
    <n v="1"/>
    <x v="5"/>
    <x v="0"/>
    <x v="27"/>
  </r>
  <r>
    <x v="50"/>
    <n v="500192855"/>
    <n v="170480"/>
    <s v="AquisiÃ§Ã£o de cartas TSXAEZ802 para o Metropolitano de Lisboa E.P.E, de acordo com o Caderno de Encargos e respetivos anexos"/>
    <d v="2019-07-10T10:35:46"/>
    <n v="13"/>
    <s v="PT;1;1;232"/>
    <n v="5"/>
    <d v="2019-07-22T23:59:00"/>
    <n v="1"/>
    <x v="3"/>
    <x v="0"/>
    <x v="27"/>
  </r>
  <r>
    <x v="8"/>
    <n v="505187531"/>
    <n v="170481"/>
    <s v="Proc.Âº 435/DCOP/2019 - AQUISIÃ‡ÃƒO DE SERVIÃ‡OS DE VIAGENS, ALOJAMENTO, TRANSPORTES TERRESTRES E FERROVIÃRIOS"/>
    <d v="2019-07-10T10:48:48"/>
    <n v="3"/>
    <s v="PT;12;164;1999"/>
    <n v="360"/>
    <d v="2019-08-08T23:59:00"/>
    <n v="1"/>
    <x v="1"/>
    <x v="0"/>
    <x v="27"/>
  </r>
  <r>
    <x v="3"/>
    <n v="500051054"/>
    <n v="170484"/>
    <s v="AquisiÃ§Ã£o de ServiÃ§os de Desenvolvimento, GestÃ£o e IntegraÃ§Ã£o de Base de Dados de suporte ao SIG da CMA"/>
    <d v="2019-07-10T11:05:09"/>
    <n v="1"/>
    <s v="PT;1;1;232"/>
    <n v="340"/>
    <d v="2019-07-15T19:00:00"/>
    <n v="1"/>
    <x v="1"/>
    <x v="0"/>
    <x v="27"/>
  </r>
  <r>
    <x v="27"/>
    <n v="506722422"/>
    <n v="170488"/>
    <s v="AquisiÃ§Ã£o de serviÃ§os para revisÃ£o dos projetos de ConstruÃ§Ã£o do NÃºcleo Escolar do Biscainho e de ReabilitaÃ§Ã£o da envolvente ao Bairro 23 de junho, CouÃ§o"/>
    <d v="2019-07-10T11:20:59"/>
    <n v="1"/>
    <s v="PT;15;220;200"/>
    <n v="340"/>
    <d v="2019-07-16T23:59:00"/>
    <n v="1"/>
    <x v="1"/>
    <x v="0"/>
    <x v="27"/>
  </r>
  <r>
    <x v="1"/>
    <n v="506673626"/>
    <n v="170489"/>
    <s v="AquisiÃ§Ã£o de serviÃ§os de higiene e limpeza para edifÃ­cios e instalaÃ§Ãµes do municÃ­pio do Barreiro"/>
    <d v="2019-07-10T11:22:00"/>
    <n v="4"/>
    <s v="PT;16;237;31"/>
    <n v="5"/>
    <d v="2019-07-14T23:59:00"/>
    <n v="1"/>
    <x v="1"/>
    <x v="0"/>
    <x v="27"/>
  </r>
  <r>
    <x v="49"/>
    <n v="502098139"/>
    <n v="170495"/>
    <m/>
    <d v="2019-07-10T11:47:20"/>
    <n v="13"/>
    <s v="PT;1;1;232"/>
    <n v="1"/>
    <m/>
    <n v="1"/>
    <x v="1"/>
    <x v="0"/>
    <x v="27"/>
  </r>
  <r>
    <x v="201"/>
    <n v="507001206"/>
    <n v="170498"/>
    <s v="AQUISIÃ‡ÃƒO DE GEOTEXTIL, TOUTVENANT E LANCIL para realizaÃ§Ã£o de obras nos acessos e estacionamentos das praias sul da Costa de Caparica"/>
    <d v="2019-07-10T12:10:27"/>
    <n v="13"/>
    <s v="PT;16;236;230"/>
    <n v="340"/>
    <d v="2019-07-23T23:00:00"/>
    <n v="1"/>
    <x v="3"/>
    <x v="0"/>
    <x v="27"/>
  </r>
  <r>
    <x v="38"/>
    <n v="505309939"/>
    <n v="170503"/>
    <s v="AquisiÃ§Ã£o de serviÃ§os para substituiÃ§Ã£o de filtros e verificaÃ§Ã£o do sistema AVAC do Centro Escolar do Pontal"/>
    <d v="2019-07-10T12:24:19"/>
    <n v="13"/>
    <s v="PT;9;121;1594"/>
    <n v="360"/>
    <d v="2019-07-15T16:30:00"/>
    <n v="1"/>
    <x v="1"/>
    <x v="0"/>
    <x v="27"/>
  </r>
  <r>
    <x v="20"/>
    <n v="506801969"/>
    <n v="170506"/>
    <s v="AquisiÃ§Ã£o de serviÃ§os de mÃ£o-de-obra de eletricidade no Ã¢mbito do evento &quot; Dias Medievais de Castro Marim 2019&quot;"/>
    <d v="2019-07-10T12:33:47"/>
    <n v="13"/>
    <s v="PT;9;114;1561"/>
    <n v="360"/>
    <d v="2019-07-16T17:00:00"/>
    <n v="1"/>
    <x v="1"/>
    <x v="0"/>
    <x v="27"/>
  </r>
  <r>
    <x v="6"/>
    <n v="506037258"/>
    <n v="170507"/>
    <s v="AquisiÃ§Ã£o de Impressora/Copiadora"/>
    <d v="2019-07-10T12:39:15"/>
    <n v="1"/>
    <s v="PT;17;256;2822"/>
    <n v="340"/>
    <d v="2019-07-22T17:00:00"/>
    <n v="1"/>
    <x v="1"/>
    <x v="0"/>
    <x v="27"/>
  </r>
  <r>
    <x v="49"/>
    <n v="502098139"/>
    <n v="170508"/>
    <s v="CONTRATAÃ‡ÃƒO DA PRESTAÃ‡ÃƒO DE SERVIÃ‡OS PARA ELABORAÃ‡ÃƒO DE ESTUDOS GEOLÃ“GICOS E GEOTÃ‰CNICOS EM TERRENOS MUNICIPAIS NA CIDADE DE LOULÃ‰."/>
    <d v="2019-07-10T12:57:02"/>
    <n v="13"/>
    <s v="PT;9;118;109"/>
    <n v="340"/>
    <d v="2019-07-19T18:00:00"/>
    <n v="1"/>
    <x v="1"/>
    <x v="0"/>
    <x v="27"/>
  </r>
  <r>
    <x v="260"/>
    <n v="511069553"/>
    <n v="170509"/>
    <s v="AQUISIÃ‡ÃƒO DE UM VEÃCULO ELÃ‰TRICO PESADO DE PASSAGEIROS E UM POSTO DE CARREGAMENTO DE VEÃCULOS ELÃ‰TRICOS, NO Ã‚MBITO DA OPERAÃ‡ÃƒO, DESIGNADA POR REFORMULAÃ‡ÃƒO DE FROTA - ENERGIA LIMPA"/>
    <d v="2019-07-10T13:13:55"/>
    <n v="3"/>
    <s v="PT;12;164;1996"/>
    <n v="400"/>
    <d v="2019-08-08T18:00:00"/>
    <n v="1"/>
    <x v="2"/>
    <x v="0"/>
    <x v="27"/>
  </r>
  <r>
    <x v="38"/>
    <n v="505309939"/>
    <n v="170510"/>
    <s v="AquisiÃ§Ã£o de serviÃ§os para aluguer de sanitÃ¡rios para o Festival da Sardinha 2019"/>
    <d v="2019-07-10T14:01:17"/>
    <n v="13"/>
    <s v="PT;9;121;1594"/>
    <n v="360"/>
    <d v="2019-07-17T16:30:00"/>
    <n v="1"/>
    <x v="1"/>
    <x v="0"/>
    <x v="27"/>
  </r>
  <r>
    <x v="11"/>
    <n v="506614913"/>
    <n v="170511"/>
    <s v="Abertura e tapamento de valas destinadas Ã  instalaÃ§Ã£o de tubagem e execuÃ§Ã£o de caixas de visita para infraestruturas telemÃ¡ticas."/>
    <d v="2019-07-10T14:05:23"/>
    <n v="13"/>
    <s v="PT;12;173;189"/>
    <n v="340"/>
    <d v="2019-07-19T23:59:00"/>
    <n v="1"/>
    <x v="1"/>
    <x v="0"/>
    <x v="27"/>
  </r>
  <r>
    <x v="38"/>
    <n v="505309939"/>
    <n v="170514"/>
    <s v="AquisiÃ§Ã£o de unidades de ar condicionado"/>
    <d v="2019-07-10T14:34:49"/>
    <n v="1"/>
    <s v="PT;9;121;1594"/>
    <n v="360"/>
    <d v="2019-07-15T16:30:00"/>
    <n v="1"/>
    <x v="1"/>
    <x v="0"/>
    <x v="27"/>
  </r>
  <r>
    <x v="14"/>
    <n v="501144218"/>
    <n v="170515"/>
    <s v="Pintura de fachadas e reparaÃ§Ãµes nas caleiras da Escola BÃ¡sica da Cotovia."/>
    <d v="2019-07-10T14:35:34"/>
    <n v="13"/>
    <s v="PT;16;244;2616"/>
    <n v="360"/>
    <d v="2019-07-20T23:59:00"/>
    <n v="1"/>
    <x v="1"/>
    <x v="0"/>
    <x v="27"/>
  </r>
  <r>
    <x v="97"/>
    <n v="508354617"/>
    <n v="170516"/>
    <m/>
    <d v="2019-07-10T14:39:24"/>
    <n v="1"/>
    <s v="PT;1;1;232"/>
    <n v="400"/>
    <m/>
    <n v="1"/>
    <x v="1"/>
    <x v="0"/>
    <x v="27"/>
  </r>
  <r>
    <x v="34"/>
    <n v="508069645"/>
    <n v="170517"/>
    <s v="PE_19085_ADB - AQUISIÃ‡ÃƒO DE MATERIAIS E SISTEMA DE IMPERMEABILIZAÃ‡ÃƒO EM PAREDES E PAVIMENTO DOS BALNEÃRIOS DO PAVILHÃƒO DESPORTIVO DA ESCOLA SECUNDÃRIA DE AROUCA"/>
    <d v="2019-07-10T14:39:59"/>
    <n v="1"/>
    <s v="PT;2;6;372"/>
    <n v="360"/>
    <d v="2019-07-17T17:00:00"/>
    <n v="1"/>
    <x v="6"/>
    <x v="0"/>
    <x v="27"/>
  </r>
  <r>
    <x v="3"/>
    <n v="500051054"/>
    <n v="170518"/>
    <m/>
    <d v="2019-07-10T14:41:06"/>
    <n v="3"/>
    <s v="PT;1;1;232"/>
    <n v="400"/>
    <m/>
    <n v="1"/>
    <x v="1"/>
    <x v="0"/>
    <x v="27"/>
  </r>
  <r>
    <x v="230"/>
    <n v="502327669"/>
    <n v="170519"/>
    <s v="Fornecimento e ServiÃ§o de RefeiÃ§Ãµes Escolares - Amadora Centro"/>
    <d v="2019-07-10T14:42:00"/>
    <n v="3"/>
    <s v="PT;12;174;2096"/>
    <n v="340"/>
    <d v="2019-07-22T23:59:00"/>
    <n v="1"/>
    <x v="2"/>
    <x v="0"/>
    <x v="27"/>
  </r>
  <r>
    <x v="34"/>
    <n v="508069645"/>
    <n v="170521"/>
    <s v="PE_19084_CIS - CONCURSO PÃšBLICO INTERNACIONAL PARA AQUISIÃ‡ÃƒO DE SERVIÃ‡OS DE HIGIENE E LIMPEZA PARA AS INSTALAÃ‡Ã•ES DA PARQUE ESCOLAR, E.P.E., SITAS EM LISBOA, PORTO, Ã‰VORA E FARO - ANOS 2019 A 2022"/>
    <d v="2019-07-10T14:52:45"/>
    <n v="3"/>
    <s v="PT;1;1;232"/>
    <n v="360"/>
    <d v="2019-08-16T17:00:00"/>
    <n v="1"/>
    <x v="6"/>
    <x v="0"/>
    <x v="27"/>
  </r>
  <r>
    <x v="123"/>
    <n v="506812782"/>
    <n v="170522"/>
    <s v="AquisiÃ§Ã£o de mÃ¡quinas de perfil industrial para lavar e secar roupa com capacidade de 13 e 14 Kg de carga"/>
    <d v="2019-07-10T15:01:17"/>
    <n v="1"/>
    <s v="PT;12;165;2011"/>
    <n v="360"/>
    <d v="2019-07-15T12:00:00"/>
    <n v="1"/>
    <x v="1"/>
    <x v="0"/>
    <x v="27"/>
  </r>
  <r>
    <x v="20"/>
    <n v="506801969"/>
    <n v="170528"/>
    <s v="SubstituiÃ§Ã£o Integral da EstaÃ§Ã£o ElevatÃ³ria de Ãguas Residuais - Poente da Quinta do Sobral construÃ­da no inÃ­cio dos anos 90 do sÃ©culo passado."/>
    <d v="2019-07-10T15:32:32"/>
    <n v="13"/>
    <s v="PT;1;1;232"/>
    <n v="400"/>
    <d v="2018-08-21T17:00:00"/>
    <n v="1"/>
    <x v="1"/>
    <x v="0"/>
    <x v="27"/>
  </r>
  <r>
    <x v="183"/>
    <n v="509770118"/>
    <n v="170529"/>
    <m/>
    <d v="2019-07-10T15:32:49"/>
    <n v="3"/>
    <s v="PT;1;1;232"/>
    <n v="400"/>
    <m/>
    <n v="1"/>
    <x v="2"/>
    <x v="0"/>
    <x v="27"/>
  </r>
  <r>
    <x v="8"/>
    <n v="505187531"/>
    <n v="170531"/>
    <s v="AQUISIÃ‡ÃƒO DE VIAGENS, ESTADIAS E TRANSFERES Proc.Âº 732/DCOP/2019"/>
    <d v="2019-07-10T15:35:13"/>
    <n v="1"/>
    <s v="PT;12;164;42"/>
    <n v="400"/>
    <m/>
    <n v="1"/>
    <x v="1"/>
    <x v="0"/>
    <x v="27"/>
  </r>
  <r>
    <x v="20"/>
    <n v="506801969"/>
    <n v="170533"/>
    <s v="SubstituiÃ§Ã£o Integral da EstaÃ§Ã£o ElevatÃ³ria de Ãguas Residuais - Poente da Quinta do Sobral construÃ­da no inÃ­cio dos anos 90 do sÃ©culo passado."/>
    <d v="2019-07-10T15:38:02"/>
    <n v="3"/>
    <s v="PT;9;114;1561"/>
    <n v="5"/>
    <d v="2019-08-11T17:00:00"/>
    <n v="1"/>
    <x v="1"/>
    <x v="0"/>
    <x v="27"/>
  </r>
  <r>
    <x v="0"/>
    <n v="508481287"/>
    <n v="170537"/>
    <s v="Empreitada para fornecimento e montagem de um Sistema de Controlo de Acesso a Pessoas, para a portas de entrada do ServiÃ§o UCIR situado no Piso 9 ao lado do Elevador 14."/>
    <d v="2019-07-10T15:46:28"/>
    <n v="13"/>
    <s v="PT;12;165;2010"/>
    <n v="360"/>
    <d v="2019-07-16T17:00:00"/>
    <n v="1"/>
    <x v="0"/>
    <x v="0"/>
    <x v="27"/>
  </r>
  <r>
    <x v="230"/>
    <n v="502327669"/>
    <n v="170541"/>
    <s v="Fornecimento e ServiÃ§o de RefeiÃ§Ãµes Escolares - Amadora Sede"/>
    <d v="2019-07-10T15:56:05"/>
    <n v="3"/>
    <s v="PT;12;174;2094"/>
    <n v="340"/>
    <d v="2019-07-22T23:59:00"/>
    <n v="1"/>
    <x v="2"/>
    <x v="0"/>
    <x v="27"/>
  </r>
  <r>
    <x v="14"/>
    <n v="501144218"/>
    <n v="170542"/>
    <s v="Fornecimento de gasÃ³leo rodoviÃ¡rio simples"/>
    <d v="2019-07-10T16:01:32"/>
    <n v="1"/>
    <s v="PT;16;244;2616"/>
    <n v="360"/>
    <d v="2019-07-16T18:00:00"/>
    <n v="1"/>
    <x v="1"/>
    <x v="0"/>
    <x v="27"/>
  </r>
  <r>
    <x v="108"/>
    <n v="506617599"/>
    <n v="170543"/>
    <s v="CriaÃ§Ã£o de rede lorawan, com instalaÃ§Ã£o de gateways e terminais de monitorizaÃ§Ã£o ambiental e ruÃ­do"/>
    <d v="2019-07-10T16:02:26"/>
    <n v="13"/>
    <s v="PT;4;43;702"/>
    <n v="340"/>
    <d v="2019-07-20T23:59:00"/>
    <n v="1"/>
    <x v="1"/>
    <x v="0"/>
    <x v="27"/>
  </r>
  <r>
    <x v="138"/>
    <n v="506087000"/>
    <n v="170545"/>
    <s v="Fornecimento continuado de Tout-venant cinza"/>
    <d v="2019-07-10T16:09:00"/>
    <n v="13"/>
    <s v="PT;7;79;138"/>
    <n v="360"/>
    <d v="2019-07-14T17:00:00"/>
    <n v="1"/>
    <x v="1"/>
    <x v="0"/>
    <x v="27"/>
  </r>
  <r>
    <x v="14"/>
    <n v="501144218"/>
    <n v="170546"/>
    <m/>
    <d v="2019-07-10T16:11:19"/>
    <n v="1"/>
    <s v="PT;1;1;232"/>
    <n v="400"/>
    <m/>
    <n v="1"/>
    <x v="1"/>
    <x v="0"/>
    <x v="27"/>
  </r>
  <r>
    <x v="132"/>
    <n v="507023129"/>
    <n v="170547"/>
    <s v="AquisiÃ§Ã£o de ServiÃ§os para a elaboraÃ§Ã£o do Projeto de ExecuÃ§Ã£o das Especialidades da Loja da Carris dentro da Unidade de SaÃºde de AlcÃ¢ntara"/>
    <d v="2019-07-10T16:33:30"/>
    <n v="1"/>
    <s v="PT;1;1;232"/>
    <n v="360"/>
    <d v="2019-07-20T17:00:00"/>
    <n v="1"/>
    <x v="2"/>
    <x v="0"/>
    <x v="27"/>
  </r>
  <r>
    <x v="230"/>
    <n v="502327669"/>
    <n v="170548"/>
    <m/>
    <d v="2019-07-10T16:39:35"/>
    <n v="3"/>
    <s v="PT;1;1;232"/>
    <n v="400"/>
    <m/>
    <n v="1"/>
    <x v="2"/>
    <x v="0"/>
    <x v="27"/>
  </r>
  <r>
    <x v="8"/>
    <n v="505187531"/>
    <n v="170549"/>
    <m/>
    <d v="2019-07-10T16:53:02"/>
    <n v="1"/>
    <s v="PT;1;1;232"/>
    <n v="400"/>
    <m/>
    <n v="1"/>
    <x v="1"/>
    <x v="0"/>
    <x v="27"/>
  </r>
  <r>
    <x v="132"/>
    <n v="507023129"/>
    <n v="170552"/>
    <m/>
    <d v="2019-07-10T18:01:27"/>
    <n v="1"/>
    <s v="PT;1;1;232"/>
    <n v="400"/>
    <m/>
    <n v="1"/>
    <x v="2"/>
    <x v="0"/>
    <x v="27"/>
  </r>
  <r>
    <x v="132"/>
    <n v="507023129"/>
    <n v="170553"/>
    <s v="AQUISIÃ‡ÃƒO DE SERVIÃ‡OS, AO ABRIGO DO ACORDO QUADRO N.Âº 19/004/CA/AQ, PARA REVISÃƒO DE PROJECTOS DE ARQUITECTURA E ESPECIALIDADES Â¿ LOTE 4, EDIFÃCIOS 4A E 4B Â¿ PROGRAMA HABITAÃ‡ÃƒO RENDA ACESSÃVEL PÃšBLICO Â¿ ENTRECAMPOS Â¿ LOTEAMENTO DAS FORÃ‡AS ARMADAS"/>
    <d v="2019-07-10T18:06:33"/>
    <n v="13"/>
    <s v="PT;12;165;75"/>
    <n v="360"/>
    <d v="2019-07-17T17:00:00"/>
    <n v="1"/>
    <x v="2"/>
    <x v="0"/>
    <x v="27"/>
  </r>
  <r>
    <x v="0"/>
    <n v="508481287"/>
    <n v="170567"/>
    <s v="AplicaÃ§Ã£o de autocolantes com a frase &quot;Mantenha as Portas Fechadas&quot;"/>
    <d v="2019-07-11T08:12:06"/>
    <n v="13"/>
    <s v="PT;12;165;2010"/>
    <n v="360"/>
    <d v="2019-07-17T17:00:00"/>
    <n v="1"/>
    <x v="0"/>
    <x v="0"/>
    <x v="27"/>
  </r>
  <r>
    <x v="149"/>
    <n v="506642798"/>
    <n v="170568"/>
    <s v="RevisÃ£o das 3000 horas da varredora/aspiradora Mathieu Azura MC200"/>
    <d v="2019-07-11T08:36:13"/>
    <n v="1"/>
    <s v="PT;6;76;1247"/>
    <n v="360"/>
    <d v="2019-07-20T23:00:00"/>
    <n v="1"/>
    <x v="1"/>
    <x v="0"/>
    <x v="27"/>
  </r>
  <r>
    <x v="0"/>
    <n v="508481287"/>
    <n v="170569"/>
    <s v="Fornecimento e montagem um Sistema de IncÃªndio, para o ServiÃ§o de Anatomia PatolÃ³gica situado no Piso 1 e 2, Elevador 6."/>
    <d v="2019-07-11T08:45:43"/>
    <n v="13"/>
    <s v="PT;12;165;2010"/>
    <n v="360"/>
    <d v="2019-07-17T17:00:00"/>
    <n v="1"/>
    <x v="0"/>
    <x v="0"/>
    <x v="27"/>
  </r>
  <r>
    <x v="3"/>
    <n v="500051054"/>
    <n v="170570"/>
    <m/>
    <d v="2019-07-11T09:07:26"/>
    <n v="13"/>
    <s v="PT;1;1;232"/>
    <n v="400"/>
    <m/>
    <n v="1"/>
    <x v="1"/>
    <x v="0"/>
    <x v="27"/>
  </r>
  <r>
    <x v="27"/>
    <n v="506722422"/>
    <n v="170571"/>
    <s v="AquisiÃ§Ã£o de ServiÃ§os de Lavagem de Contentores de SuperfÃ­cie com DisponibilizaÃ§Ã£o de Viatura de Apoio Ã  Lavagem"/>
    <d v="2019-07-11T09:17:53"/>
    <n v="1"/>
    <s v="PT;15;220;200"/>
    <n v="340"/>
    <d v="2019-07-14T23:59:00"/>
    <n v="1"/>
    <x v="1"/>
    <x v="0"/>
    <x v="27"/>
  </r>
  <r>
    <x v="43"/>
    <n v="503035416"/>
    <n v="170572"/>
    <s v="AquisiÃ§Ã£o de OXIHIDROXIDO SUCROFERRICO, OR, 500MG; COMP MAST"/>
    <d v="2019-07-11T09:25:50"/>
    <n v="1"/>
    <s v="PT;12;174;2096"/>
    <n v="340"/>
    <d v="2019-07-12T10:00:00"/>
    <n v="1"/>
    <x v="0"/>
    <x v="0"/>
    <x v="27"/>
  </r>
  <r>
    <x v="39"/>
    <n v="680015019"/>
    <n v="170573"/>
    <s v="AquisiÃ§Ã£o de mobiliÃ¡rio diverso para o sector de leituras."/>
    <d v="2019-07-11T09:25:54"/>
    <n v="1"/>
    <s v="PT;12;169;2057"/>
    <n v="360"/>
    <d v="2019-07-16T16:00:00"/>
    <n v="1"/>
    <x v="5"/>
    <x v="0"/>
    <x v="27"/>
  </r>
  <r>
    <x v="8"/>
    <n v="505187531"/>
    <n v="170574"/>
    <m/>
    <d v="2019-07-11T09:39:26"/>
    <n v="13"/>
    <s v="PT;1;1;232"/>
    <n v="400"/>
    <m/>
    <n v="1"/>
    <x v="1"/>
    <x v="0"/>
    <x v="27"/>
  </r>
  <r>
    <x v="149"/>
    <n v="506642798"/>
    <n v="170575"/>
    <s v="Reabilitacao imovel rua Dr. Oliveira Rocha"/>
    <d v="2019-07-11T09:41:17"/>
    <n v="13"/>
    <s v="PT;6;76;1247"/>
    <n v="360"/>
    <d v="2019-07-26T20:00:00"/>
    <n v="1"/>
    <x v="1"/>
    <x v="0"/>
    <x v="27"/>
  </r>
  <r>
    <x v="17"/>
    <n v="505456010"/>
    <n v="170576"/>
    <m/>
    <d v="2019-07-11T09:47:08"/>
    <n v="3"/>
    <s v="PT;1;1;232"/>
    <n v="400"/>
    <m/>
    <n v="1"/>
    <x v="1"/>
    <x v="0"/>
    <x v="27"/>
  </r>
  <r>
    <x v="17"/>
    <n v="505456010"/>
    <n v="170579"/>
    <s v="Concurso pÃºblico com publicaÃ§Ã£o de anÃºncio no JOUE para aluguer operacional de viaturas ligeiras, por lotes"/>
    <d v="2019-07-11T09:56:50"/>
    <n v="3"/>
    <s v="PT;12;174;223"/>
    <n v="5"/>
    <d v="2019-09-28T23:59:00"/>
    <n v="1"/>
    <x v="1"/>
    <x v="0"/>
    <x v="27"/>
  </r>
  <r>
    <x v="3"/>
    <n v="500051054"/>
    <n v="170580"/>
    <s v="ReformulaÃ§Ã£o/adaptaÃ§Ã£o de uma loja para um espaÃ§o comunitÃ¡rio com o objetivo de promover a coesÃ£o social. DeverÃ¡, no entanto, manter-se a identidade arquitetÃ³nica da fachada do edifÃ­cio. Os trabalhos a realizar serÃ£o demoliÃ§Ã£o de paredes, montagem de divisÃ³rias, revestimento de paredes e tetos. PrevÃª-se a reformulaÃ§Ã£o das instalaÃ§Ãµes sanitÃ¡rias existentes e a consequente alteraÃ§Ã£o das redes de Ã¡gua, esgotos e eletricidade."/>
    <d v="2019-07-11T10:01:34"/>
    <n v="13"/>
    <s v="PT;16;236;2578"/>
    <n v="5"/>
    <d v="2019-07-23T19:00:00"/>
    <n v="1"/>
    <x v="1"/>
    <x v="0"/>
    <x v="27"/>
  </r>
  <r>
    <x v="54"/>
    <n v="501202021"/>
    <n v="170581"/>
    <s v="AtribuiÃ§Ã£o de LicenÃ§a de UtilizaÃ§Ã£o Privativa de DomÃ­nio PÃºblico HÃ­drico do Estado em Ã¡rea de jurisdiÃ§Ã£o da APL - AdministraÃ§Ã£o do Porto de Lisboa, S.A., sita na freguesia da Estrela, Parcela integrada no 1.Âº piso e no r/c a montante do EdifÃ­cio Diogo CÃ£o, na Doca de AlcÃ¢ntara com uma Ã¡rea de implantaÃ§Ã£o de 943m2, no 1.Âº piso, 91m2 de Ã¡rea tÃ©cnica e 77m2 de Ã¡rea de acessos comuns, ambos no r/c."/>
    <d v="2019-07-11T10:18:39"/>
    <n v="3"/>
    <s v="PT;1;1;232"/>
    <n v="5"/>
    <d v="2019-08-12T23:59:00"/>
    <n v="1"/>
    <x v="7"/>
    <x v="0"/>
    <x v="27"/>
  </r>
  <r>
    <x v="54"/>
    <n v="501202021"/>
    <n v="170583"/>
    <m/>
    <d v="2019-07-11T10:29:44"/>
    <n v="3"/>
    <s v="PT;1;1;232"/>
    <n v="400"/>
    <m/>
    <n v="1"/>
    <x v="7"/>
    <x v="0"/>
    <x v="27"/>
  </r>
  <r>
    <x v="1"/>
    <n v="506673626"/>
    <n v="170584"/>
    <s v="AquisiÃ§Ã£o de serviÃ§os de limpeza, manutenÃ§Ã£o e conservaÃ§Ã£o da Av. Bento GonÃ§alves (jardim e arruamento) e do jardim do Convento da Madre de Deus da Verderena, no concelho do Barreiro"/>
    <d v="2019-07-11T10:30:29"/>
    <n v="1"/>
    <s v="PT;16;237;31"/>
    <n v="360"/>
    <d v="2019-07-16T23:59:00"/>
    <n v="1"/>
    <x v="1"/>
    <x v="0"/>
    <x v="27"/>
  </r>
  <r>
    <x v="1"/>
    <n v="506673626"/>
    <n v="170586"/>
    <s v="AquisiÃ§Ã£o de serviÃ§os de lavagem de Ã¡rvores"/>
    <d v="2019-07-11T10:35:49"/>
    <n v="1"/>
    <s v="PT;16;237;31"/>
    <n v="360"/>
    <d v="2019-07-16T23:59:00"/>
    <n v="1"/>
    <x v="1"/>
    <x v="0"/>
    <x v="27"/>
  </r>
  <r>
    <x v="74"/>
    <n v="502177080"/>
    <n v="170587"/>
    <s v="Â¿PrestaÃ§Ã£o de serviÃ§os de recolha, transporte e eliminaÃ§Ã£o de resÃ­duos hospitalares Cat. III e IV.&quot;"/>
    <d v="2019-07-11T10:40:00"/>
    <n v="1"/>
    <s v="PT;12;168;2045"/>
    <n v="360"/>
    <d v="2019-07-15T17:00:00"/>
    <n v="1"/>
    <x v="1"/>
    <x v="0"/>
    <x v="27"/>
  </r>
  <r>
    <x v="1"/>
    <n v="506673626"/>
    <n v="170588"/>
    <s v="AquisiÃ§Ã£o de serviÃ§os de vigilÃ¢ncia humana para o convento Madre de Deus da Verderena"/>
    <d v="2019-07-11T10:42:35"/>
    <n v="1"/>
    <s v="PT;16;237;31"/>
    <n v="360"/>
    <d v="2019-07-16T23:59:00"/>
    <n v="1"/>
    <x v="1"/>
    <x v="0"/>
    <x v="27"/>
  </r>
  <r>
    <x v="17"/>
    <n v="505456010"/>
    <n v="170590"/>
    <s v="AquisiÃ§Ã£o de serviÃ§os de transportes escolares/tÃ­tulos de transporte"/>
    <d v="2019-07-11T10:45:59"/>
    <n v="1"/>
    <s v="PT;12;174;223"/>
    <n v="360"/>
    <d v="2019-07-17T23:59:00"/>
    <n v="1"/>
    <x v="1"/>
    <x v="0"/>
    <x v="27"/>
  </r>
  <r>
    <x v="1"/>
    <n v="506673626"/>
    <n v="170592"/>
    <s v="AquisiÃ§Ã£o de projetor vÃ­deo laser"/>
    <d v="2019-07-11T10:49:54"/>
    <n v="1"/>
    <s v="PT;16;237;31"/>
    <n v="360"/>
    <d v="2019-07-16T23:59:00"/>
    <n v="1"/>
    <x v="1"/>
    <x v="0"/>
    <x v="27"/>
  </r>
  <r>
    <x v="8"/>
    <n v="505187531"/>
    <n v="170595"/>
    <s v="AQUISIÃ‡ÃƒO DE SERVIÃ‡OS DE SERRALHARIA Proc.Âº 673/DCOP/2019"/>
    <d v="2019-07-11T10:58:08"/>
    <n v="13"/>
    <s v="PT;12;164;42"/>
    <n v="400"/>
    <d v="2019-07-08T23:59:00"/>
    <n v="1"/>
    <x v="1"/>
    <x v="0"/>
    <x v="27"/>
  </r>
  <r>
    <x v="3"/>
    <n v="500051054"/>
    <n v="170596"/>
    <s v="Trata-se de trabalhos a realizar no interior do Parque Urbano do Pragal, cuja obra estÃ¡ atualmente em curso, pelo que a definiÃ§Ã£o dos acessos hÃ¡ Ã¡rea de intervenÃ§Ã£o deverÃ¡ ser acordada com a CMA, tendo em consideraÃ§Ã£o o empreiteiro responsÃ¡vel pela referida obra do Parque Urbano."/>
    <d v="2019-07-11T11:00:37"/>
    <n v="13"/>
    <s v="PT;16;236;2579"/>
    <n v="340"/>
    <d v="2019-07-23T18:30:00"/>
    <n v="1"/>
    <x v="1"/>
    <x v="0"/>
    <x v="27"/>
  </r>
  <r>
    <x v="43"/>
    <n v="503035416"/>
    <n v="170597"/>
    <s v="AquisiÃ§Ã£o de Fenilefrina 10 mg ml sol inj"/>
    <d v="2019-07-11T11:18:22"/>
    <n v="1"/>
    <s v="PT;1;1;232"/>
    <n v="340"/>
    <d v="2019-07-16T17:00:00"/>
    <n v="1"/>
    <x v="0"/>
    <x v="0"/>
    <x v="27"/>
  </r>
  <r>
    <x v="132"/>
    <n v="507023129"/>
    <n v="170598"/>
    <s v="AQUISIÃ‡ÃƒO DE SERVIÃ‡OS PARA ELABORAÃ‡ÃƒO DO PROJETO DE EXECUÃ‡ÃƒO DE REABILITAÃ‡ÃƒO DA CRECHE DA ESTRELA"/>
    <d v="2019-07-11T11:18:55"/>
    <n v="13"/>
    <s v="PT;12;165;2016"/>
    <n v="340"/>
    <d v="2019-07-18T17:00:00"/>
    <n v="1"/>
    <x v="2"/>
    <x v="0"/>
    <x v="27"/>
  </r>
  <r>
    <x v="45"/>
    <n v="680021892"/>
    <n v="170599"/>
    <m/>
    <d v="2019-07-11T11:25:04"/>
    <n v="3"/>
    <m/>
    <n v="360"/>
    <d v="2019-07-25T23:59:00"/>
    <n v="1"/>
    <x v="5"/>
    <x v="0"/>
    <x v="27"/>
  </r>
  <r>
    <x v="51"/>
    <n v="506624200"/>
    <n v="170600"/>
    <s v="AquisiÃ§Ã£o de torniquetes e aluguer de software para piscina da Quinta da Paiva, resultante da necessidade de adoÃ§Ã£o de princÃ­pios gestionÃ¡rios rigorosos com a adoÃ§Ã£o de software informÃ¡tico de controlo dos fluxos de entrada e saÃ­da, aliado a um sistema de bilhÃ©tica, que funcione de forma articulada com torniquetes instalados Ã  entrada dos equipamentos"/>
    <d v="2019-07-11T11:35:54"/>
    <n v="1"/>
    <s v="PT;7;86;1328"/>
    <n v="5"/>
    <d v="2019-07-21T17:00:00"/>
    <n v="1"/>
    <x v="1"/>
    <x v="0"/>
    <x v="27"/>
  </r>
  <r>
    <x v="11"/>
    <n v="506614913"/>
    <n v="170601"/>
    <s v="AquisiÃ§Ã£o de tablets e portÃ¡teis para o projeto ativ@mente"/>
    <d v="2019-07-11T11:37:57"/>
    <n v="13"/>
    <s v="PT;12;173;2086"/>
    <n v="340"/>
    <d v="2019-07-21T23:59:00"/>
    <n v="1"/>
    <x v="1"/>
    <x v="0"/>
    <x v="27"/>
  </r>
  <r>
    <x v="27"/>
    <n v="506722422"/>
    <n v="170602"/>
    <m/>
    <d v="2019-07-11T11:39:44"/>
    <n v="1"/>
    <s v="PT;1;1;232"/>
    <n v="400"/>
    <d v="1970-01-01T23:59:00"/>
    <n v="1"/>
    <x v="1"/>
    <x v="0"/>
    <x v="27"/>
  </r>
  <r>
    <x v="19"/>
    <n v="507396081"/>
    <n v="170604"/>
    <s v="CPREV008.DGE.2019 (Consulta PrÃ©via LISBOA-04-2114-FEDER-000030 DinamizaÃ§Ã£o do Turismo de Natureza e constituiÃ§Ã£o da Rota do Ocidente - BeneficiaÃ§Ã£o HÃ­drica ReabilitaÃ§Ã£o de Albufeira)"/>
    <d v="2019-07-11T11:48:56"/>
    <n v="13"/>
    <s v="PT;12;164;1996"/>
    <n v="360"/>
    <d v="2019-07-21T23:59:00"/>
    <n v="1"/>
    <x v="1"/>
    <x v="0"/>
    <x v="27"/>
  </r>
  <r>
    <x v="53"/>
    <n v="504884620"/>
    <n v="170606"/>
    <s v="Concurso Publico para a aquisiÃ§Ã£o de 6 viaturas para a frota automÃ³vel"/>
    <d v="2019-07-11T11:52:59"/>
    <n v="3"/>
    <s v="PT;1;1;232"/>
    <n v="340"/>
    <d v="2019-07-27T23:59:00"/>
    <n v="1"/>
    <x v="1"/>
    <x v="0"/>
    <x v="27"/>
  </r>
  <r>
    <x v="7"/>
    <n v="508666236"/>
    <n v="170607"/>
    <s v="Fornecimento e montagem de sistema climatizaÃ§Ã£o do tipo Rooftop e respetiva rede aerÃ³lica no auditÃ³rio da EHT Estoril"/>
    <d v="2019-07-11T11:53:38"/>
    <n v="13"/>
    <s v="PT;12;164;1999"/>
    <n v="5"/>
    <d v="2019-07-23T23:59:00"/>
    <n v="1"/>
    <x v="2"/>
    <x v="0"/>
    <x v="27"/>
  </r>
  <r>
    <x v="18"/>
    <n v="501222634"/>
    <n v="170608"/>
    <s v="PrestaÃ§Ã£o de ServiÃ§os de EspectÃ¡culo Musical com vÃ¡rios Artistas, no Ã¢mbito da Feira dos Frutos 2019"/>
    <d v="2019-07-11T11:53:41"/>
    <n v="1"/>
    <s v="PT;11;148;1898"/>
    <n v="360"/>
    <d v="2019-07-20T23:59:00"/>
    <n v="1"/>
    <x v="1"/>
    <x v="0"/>
    <x v="27"/>
  </r>
  <r>
    <x v="1"/>
    <n v="506673626"/>
    <n v="170609"/>
    <s v="AquisiÃ§Ã£o de serviÃ§os para limpeza de fundo da doca seca"/>
    <d v="2019-07-11T11:56:06"/>
    <n v="1"/>
    <s v="PT;16;237;31"/>
    <n v="5"/>
    <d v="2019-07-16T23:59:00"/>
    <n v="1"/>
    <x v="1"/>
    <x v="0"/>
    <x v="27"/>
  </r>
  <r>
    <x v="11"/>
    <n v="506614913"/>
    <n v="170610"/>
    <m/>
    <d v="2019-07-11T11:59:15"/>
    <n v="3"/>
    <s v="PT;1;1;232"/>
    <n v="1"/>
    <m/>
    <n v="1"/>
    <x v="1"/>
    <x v="0"/>
    <x v="27"/>
  </r>
  <r>
    <x v="8"/>
    <n v="505187531"/>
    <n v="170611"/>
    <s v="Proc. 808/DCOP/2019 - AQUISIÃ‡ÃƒO DE SERVIÃ‡OS PARA CONSERVAÃ‡ÃƒO E RESTAURO DE LIVROS DE ACERVO DOCUMENTAL DO ARQUIVO HISTÃ“RICO DE CASCAIS"/>
    <d v="2019-07-11T12:34:37"/>
    <n v="1"/>
    <s v="PT;12;164;42"/>
    <n v="360"/>
    <d v="2019-07-16T23:59:00"/>
    <n v="1"/>
    <x v="1"/>
    <x v="0"/>
    <x v="27"/>
  </r>
  <r>
    <x v="132"/>
    <n v="507023129"/>
    <n v="170612"/>
    <m/>
    <d v="2019-07-11T12:42:25"/>
    <n v="3"/>
    <s v="PT;1;1;232"/>
    <n v="400"/>
    <m/>
    <n v="1"/>
    <x v="2"/>
    <x v="0"/>
    <x v="27"/>
  </r>
  <r>
    <x v="8"/>
    <n v="505187531"/>
    <n v="170613"/>
    <s v="AquisiÃ§Ã£o de materiais de decoraÃ§Ã£o para o EDP Cool Jazz"/>
    <d v="2019-07-11T12:46:19"/>
    <n v="1"/>
    <s v="PT;12;164;42"/>
    <n v="5"/>
    <d v="2019-07-16T23:59:00"/>
    <n v="1"/>
    <x v="1"/>
    <x v="0"/>
    <x v="27"/>
  </r>
  <r>
    <x v="8"/>
    <n v="505187531"/>
    <n v="170614"/>
    <s v="AquisiÃ§Ã£o de 500 exemplares do livro &quot;Aspetos do litoral de Cascais nos sÃ©culos XV a XVII&quot;- AHMC"/>
    <d v="2019-07-11T14:07:02"/>
    <n v="1"/>
    <s v="PT;12;164;42"/>
    <n v="5"/>
    <d v="2019-07-16T23:59:00"/>
    <n v="1"/>
    <x v="1"/>
    <x v="0"/>
    <x v="27"/>
  </r>
  <r>
    <x v="17"/>
    <n v="505456010"/>
    <n v="170615"/>
    <m/>
    <d v="2019-07-11T14:08:05"/>
    <n v="13"/>
    <s v="PT;1;1;232"/>
    <n v="400"/>
    <m/>
    <n v="1"/>
    <x v="1"/>
    <x v="0"/>
    <x v="27"/>
  </r>
  <r>
    <x v="17"/>
    <n v="505456010"/>
    <n v="170616"/>
    <m/>
    <d v="2019-07-11T14:13:49"/>
    <n v="1"/>
    <s v="PT;1;1;232"/>
    <n v="400"/>
    <d v="2017-12-26T23:59:00"/>
    <n v="1"/>
    <x v="1"/>
    <x v="0"/>
    <x v="27"/>
  </r>
  <r>
    <x v="17"/>
    <n v="505456010"/>
    <n v="170617"/>
    <s v="AssistÃªncia TÃ©cnica aos Equipamentos de ComunicaÃ§Ã£o"/>
    <d v="2019-07-11T14:32:37"/>
    <n v="13"/>
    <s v="PT;12;174;223"/>
    <n v="360"/>
    <d v="2019-07-17T23:59:00"/>
    <n v="1"/>
    <x v="1"/>
    <x v="0"/>
    <x v="27"/>
  </r>
  <r>
    <x v="1"/>
    <n v="506673626"/>
    <n v="170618"/>
    <s v="AquisiÃ§Ã£o de equipamentos informÃ¡ticos e seus componentes"/>
    <d v="2019-07-11T14:33:44"/>
    <n v="13"/>
    <s v="PT;16;237;31"/>
    <n v="5"/>
    <d v="2019-07-16T23:59:00"/>
    <n v="1"/>
    <x v="1"/>
    <x v="0"/>
    <x v="27"/>
  </r>
  <r>
    <x v="17"/>
    <n v="505456010"/>
    <n v="170619"/>
    <s v="AquisiÃ§Ã£o de serviÃ§os de conceÃ§Ã£o e produÃ§Ã£o de um pacote de programaÃ§Ã£o para a realizaÃ§Ã£o do evento Festa do livro da Amadora 2019"/>
    <d v="2019-07-11T14:35:32"/>
    <n v="13"/>
    <s v="PT;12;174;223"/>
    <n v="360"/>
    <d v="2019-07-17T23:59:00"/>
    <n v="1"/>
    <x v="1"/>
    <x v="0"/>
    <x v="27"/>
  </r>
  <r>
    <x v="45"/>
    <n v="680021892"/>
    <n v="170620"/>
    <m/>
    <d v="2019-07-11T14:36:45"/>
    <n v="3"/>
    <m/>
    <n v="360"/>
    <d v="2019-07-19T23:59:00"/>
    <n v="1"/>
    <x v="5"/>
    <x v="0"/>
    <x v="27"/>
  </r>
  <r>
    <x v="8"/>
    <n v="505187531"/>
    <n v="170621"/>
    <s v="AquisiÃ§Ã£o de Herbicida"/>
    <d v="2019-07-11T15:00:18"/>
    <n v="4"/>
    <s v="PT;12;164;42"/>
    <n v="360"/>
    <d v="2019-07-15T23:59:00"/>
    <n v="1"/>
    <x v="1"/>
    <x v="0"/>
    <x v="27"/>
  </r>
  <r>
    <x v="74"/>
    <n v="502177080"/>
    <n v="170622"/>
    <s v="AquisiÃ§Ã£o de MÃ¡quinas-Ferramentas para manutenÃ§Ã£o do EstÃ¡dio do Parque Desportivo Municipal de Mafra"/>
    <d v="2019-07-11T15:15:26"/>
    <n v="1"/>
    <s v="PT;12;168;2045"/>
    <n v="400"/>
    <d v="2019-07-15T17:00:00"/>
    <n v="1"/>
    <x v="1"/>
    <x v="0"/>
    <x v="27"/>
  </r>
  <r>
    <x v="1"/>
    <n v="506673626"/>
    <n v="170625"/>
    <s v="AquisiÃ§Ã£o de serviÃ§os para implementaÃ§Ã£o de cÃ§Ãµes corretivas de alteraÃ§Ã£o ao projeto de SCIE da Escola BÃ¡sica dos Fidalguinhos"/>
    <d v="2019-07-11T15:59:21"/>
    <n v="1"/>
    <s v="PT;16;237;31"/>
    <n v="360"/>
    <d v="2019-07-16T23:59:00"/>
    <n v="1"/>
    <x v="1"/>
    <x v="0"/>
    <x v="27"/>
  </r>
  <r>
    <x v="38"/>
    <n v="505309939"/>
    <n v="170626"/>
    <s v="Fornecimento de GÃ¡s Natural para as InstalaÃ§Ãµes Desportivas Municipais"/>
    <d v="2019-07-11T16:03:20"/>
    <n v="3"/>
    <s v="PT;9;121;274"/>
    <n v="360"/>
    <d v="2019-07-24T17:00:00"/>
    <n v="1"/>
    <x v="1"/>
    <x v="0"/>
    <x v="27"/>
  </r>
  <r>
    <x v="7"/>
    <n v="508666236"/>
    <n v="170627"/>
    <s v="Aaluguer de equipamento audiovisual, de climatizaÃ§Ã£o e de mobiliÃ¡rio inerente ao layout da sessÃ£o de lanÃ§amento da Tourism Innovation Academy, a qual terÃ¡ lugar no prÃ³ximo dia 16 de julho de 2019, na Escola de Hotelaria e Turismo do Estoril."/>
    <d v="2019-07-11T16:25:45"/>
    <n v="1"/>
    <s v="PT;12;165;2013"/>
    <n v="360"/>
    <d v="2019-07-12T17:00:00"/>
    <n v="1"/>
    <x v="2"/>
    <x v="0"/>
    <x v="27"/>
  </r>
  <r>
    <x v="166"/>
    <n v="504288806"/>
    <n v="170628"/>
    <s v="ServiÃ§os de manutenÃ§Ã£o de ar condicionado"/>
    <d v="2019-07-11T16:26:36"/>
    <n v="13"/>
    <s v="PT;12;165;2008"/>
    <n v="360"/>
    <d v="2019-07-20T23:59:00"/>
    <n v="1"/>
    <x v="2"/>
    <x v="0"/>
    <x v="27"/>
  </r>
  <r>
    <x v="8"/>
    <n v="505187531"/>
    <n v="170629"/>
    <s v="AquisiÃ§Ã£o de cantis/garrafas de alumÃ­nio para o ensino prÃ©-escolar e 1Âº ciclo do Concelho de Cascais"/>
    <d v="2019-07-11T16:35:45"/>
    <n v="13"/>
    <s v="PT;12;164;42"/>
    <n v="360"/>
    <d v="2019-07-17T23:59:00"/>
    <n v="1"/>
    <x v="1"/>
    <x v="0"/>
    <x v="27"/>
  </r>
  <r>
    <x v="13"/>
    <n v="501294104"/>
    <n v="170630"/>
    <s v="TRABALHOS DE PROSPEÃ‡ÃƒO GEOFÃSICA PELO MÃ‰TODO DA RESISTIVIDADE NO DESENVOVIMENTO DAS OBRAS DE CONSOLIDAÃ‡ÃƒO DA ENCOSTA NO FORTE DE SÃƒO FILIPE"/>
    <d v="2019-07-11T16:46:42"/>
    <n v="1"/>
    <s v="PT;16;245;2623"/>
    <n v="360"/>
    <d v="2019-07-16T23:59:00"/>
    <n v="1"/>
    <x v="1"/>
    <x v="0"/>
    <x v="27"/>
  </r>
  <r>
    <x v="12"/>
    <n v="506187543"/>
    <n v="170631"/>
    <s v="Os trabalhos a realizar englobam a execuÃ§Ã£o de prolongamento da rede de abastecimento de Ã¡gua na Rua 1.Âº de maio em Ãguas de Moura e na EN10, sendo que o atravessamento Ã  EN 10 deverÃ¡ ser efetuado atravÃ©s de perfuraÃ§Ã£o horizontal."/>
    <d v="2019-07-11T16:51:47"/>
    <n v="3"/>
    <s v="PT;16;241;2603"/>
    <n v="360"/>
    <d v="2019-07-23T23:59:00"/>
    <n v="1"/>
    <x v="1"/>
    <x v="0"/>
    <x v="27"/>
  </r>
  <r>
    <x v="53"/>
    <n v="504884620"/>
    <n v="170632"/>
    <s v="AquisiÃ§Ã£o de 25 contentores semienterrados de 5M3"/>
    <d v="2019-07-11T16:55:02"/>
    <n v="13"/>
    <s v="PT;1;1;232"/>
    <n v="360"/>
    <d v="2019-07-16T17:00:00"/>
    <n v="1"/>
    <x v="1"/>
    <x v="0"/>
    <x v="27"/>
  </r>
  <r>
    <x v="17"/>
    <n v="505456010"/>
    <n v="170633"/>
    <s v="ExecuÃ§Ã£o de diversos trabalhos de revestimento de pavimentos, paredes e tetos, e execuÃ§Ã£o de divisÃ³rias e tetos falsos."/>
    <d v="2019-07-11T16:56:55"/>
    <n v="13"/>
    <s v="PT;12;174;223"/>
    <n v="360"/>
    <d v="2019-07-21T23:59:00"/>
    <n v="1"/>
    <x v="1"/>
    <x v="0"/>
    <x v="27"/>
  </r>
  <r>
    <x v="86"/>
    <n v="501273433"/>
    <n v="170634"/>
    <s v="RemodelaÃ§Ã£o da Escola de CortiÃ§ois"/>
    <d v="2019-07-11T17:02:47"/>
    <n v="3"/>
    <s v="PT;15;214;2451"/>
    <n v="400"/>
    <d v="2019-06-13T23:59:00"/>
    <n v="1"/>
    <x v="1"/>
    <x v="0"/>
    <x v="27"/>
  </r>
  <r>
    <x v="8"/>
    <n v="505187531"/>
    <n v="170635"/>
    <s v="29/EOP/DCOP/2019 - REQUALIFICAÃ‡ÃƒO DE ZONAS VERDES NO CONCELHO DE CASCAIS"/>
    <d v="2019-07-11T17:36:08"/>
    <n v="13"/>
    <s v="PT;12;164;1999"/>
    <n v="5"/>
    <d v="2019-07-22T23:59:00"/>
    <n v="1"/>
    <x v="1"/>
    <x v="0"/>
    <x v="27"/>
  </r>
  <r>
    <x v="20"/>
    <n v="506801969"/>
    <n v="170636"/>
    <s v="AquisiÃ§Ã£o de serviÃ§os de consultor jurÃ­dico em regime de avenÃ§a"/>
    <d v="2019-07-11T17:46:51"/>
    <n v="1"/>
    <s v="PT;9;114;11"/>
    <n v="360"/>
    <d v="2019-07-17T17:00:00"/>
    <n v="1"/>
    <x v="1"/>
    <x v="0"/>
    <x v="27"/>
  </r>
  <r>
    <x v="230"/>
    <n v="502327669"/>
    <n v="170637"/>
    <m/>
    <d v="2019-07-11T18:11:04"/>
    <n v="3"/>
    <s v="PT;1;1;232"/>
    <n v="400"/>
    <m/>
    <n v="1"/>
    <x v="2"/>
    <x v="0"/>
    <x v="27"/>
  </r>
  <r>
    <x v="10"/>
    <n v="500122237"/>
    <n v="170638"/>
    <s v="AquisiÃ§Ã£o de Produtos Concentrados para os Pequenos-AlmoÃ§os e Fornecimento, InstalaÃ§Ã£o, ManutenÃ§Ã£o e AssistÃªncia TÃ©cnica de MÃ¡quinas AutomÃ¡ticas para PreparaÃ§Ã£o de Bebidas Frias."/>
    <d v="2019-07-11T18:54:03"/>
    <n v="3"/>
    <s v="PT;1;1;232"/>
    <n v="340"/>
    <d v="2019-07-18T23:59:00"/>
    <n v="1"/>
    <x v="2"/>
    <x v="0"/>
    <x v="27"/>
  </r>
  <r>
    <x v="29"/>
    <n v="512012814"/>
    <n v="170639"/>
    <s v="NIPG 18119/19 - Ajuste direto para a aquisiÃ§Ã£o de copos e taÃ§as reutilizÃ¡veis e tigelas biodegradÃ¡veis"/>
    <d v="2019-07-11T19:20:05"/>
    <n v="1"/>
    <s v="Ponta Delgada"/>
    <n v="340"/>
    <d v="2019-07-21T23:59:00"/>
    <n v="1"/>
    <x v="1"/>
    <x v="0"/>
    <x v="27"/>
  </r>
  <r>
    <x v="0"/>
    <n v="508481287"/>
    <n v="170647"/>
    <m/>
    <d v="2019-07-12T09:52:15"/>
    <n v="13"/>
    <m/>
    <n v="400"/>
    <m/>
    <n v="1"/>
    <x v="0"/>
    <x v="0"/>
    <x v="27"/>
  </r>
  <r>
    <x v="0"/>
    <n v="508481287"/>
    <n v="170648"/>
    <s v="194C000012 - AquisiÃ§Ã£o de capas e sacos para arrastadeiras durante o ano de 2019"/>
    <d v="2019-07-12T09:59:32"/>
    <n v="13"/>
    <s v="PT;12;165;2010"/>
    <n v="340"/>
    <d v="2019-07-16T17:00:00"/>
    <n v="1"/>
    <x v="0"/>
    <x v="0"/>
    <x v="27"/>
  </r>
  <r>
    <x v="225"/>
    <n v="500876096"/>
    <n v="170649"/>
    <s v="O presente procedimento tem por objeto a seleÃ§Ã£o de cocontratantes atravÃ©s do SAD para prestaÃ§Ã£o de serviÃ§os de consultoria e formaÃ§Ã£o."/>
    <d v="2019-07-12T10:06:36"/>
    <n v="9"/>
    <s v="PT;4;44;707"/>
    <n v="235"/>
    <d v="2019-07-03T23:59:00"/>
    <n v="1"/>
    <x v="2"/>
    <x v="0"/>
    <x v="27"/>
  </r>
  <r>
    <x v="0"/>
    <n v="508481287"/>
    <n v="170650"/>
    <s v="AquisiÃ§Ã£o do serviÃ§o de reavaliaÃ§Ã£o das condiÃ§Ãµes de seguranÃ§a radiolÃ³gica da instalaÃ§Ã£o e atividade de radioterapia externa com acelerador linear de eletrÃµes elekta synergy (al1)"/>
    <d v="2019-07-12T10:14:24"/>
    <n v="1"/>
    <s v="PT;12;165;2010"/>
    <n v="5"/>
    <d v="2019-07-17T17:00:00"/>
    <n v="1"/>
    <x v="0"/>
    <x v="0"/>
    <x v="27"/>
  </r>
  <r>
    <x v="38"/>
    <n v="505309939"/>
    <n v="170651"/>
    <s v="AquisiÃ§Ã£o de serviÃ§os de carreira SHUTTLE para ligaÃ§Ã£o da zona Ribeirinha ao Terminal RodoviÃ¡rio"/>
    <d v="2019-07-12T10:17:34"/>
    <n v="1"/>
    <s v="PT;9;121;1594"/>
    <n v="360"/>
    <d v="2019-07-17T16:30:00"/>
    <n v="1"/>
    <x v="1"/>
    <x v="0"/>
    <x v="27"/>
  </r>
  <r>
    <x v="149"/>
    <n v="506642798"/>
    <n v="170652"/>
    <s v="AquisiÃ§Ã£o de uma viatura equivalente ao Peugeot 308"/>
    <d v="2019-07-12T10:17:53"/>
    <n v="13"/>
    <s v="PT;6;76;1247"/>
    <n v="5"/>
    <d v="2019-07-21T23:00:00"/>
    <n v="1"/>
    <x v="1"/>
    <x v="0"/>
    <x v="27"/>
  </r>
  <r>
    <x v="84"/>
    <n v="680018140"/>
    <n v="170653"/>
    <s v="2019/300.10.005/226 - AquisiÃ§Ã£o de 2 variadores de frequÃªncia para a EstaÃ§Ã£o ElevatÃ³ria do PÃ¡tio da AlfÃ¢ndega."/>
    <d v="2019-07-12T10:34:26"/>
    <n v="1"/>
    <s v="PT;20;299;3323"/>
    <n v="360"/>
    <d v="2019-07-18T23:59:00"/>
    <n v="1"/>
    <x v="1"/>
    <x v="0"/>
    <x v="27"/>
  </r>
  <r>
    <x v="230"/>
    <n v="502327669"/>
    <n v="170654"/>
    <s v="Fornecimento e ServiÃ§o de RefeiÃ§Ãµes Escolares - Lumiar"/>
    <d v="2019-07-12T10:47:18"/>
    <n v="3"/>
    <s v="PT;12;165;2006"/>
    <n v="340"/>
    <d v="2019-07-31T23:59:00"/>
    <n v="1"/>
    <x v="2"/>
    <x v="0"/>
    <x v="27"/>
  </r>
  <r>
    <x v="9"/>
    <n v="506173968"/>
    <n v="170655"/>
    <s v="ReparaÃ§Ã£o do Compactador I, que serve de encaixe nas viaturas de RSU para compactar os resÃ­duos sÃ³lidos"/>
    <d v="2019-07-12T10:47:26"/>
    <n v="1"/>
    <s v="PT;16;243;261"/>
    <n v="360"/>
    <d v="2019-07-22T18:00:00"/>
    <n v="1"/>
    <x v="1"/>
    <x v="0"/>
    <x v="27"/>
  </r>
  <r>
    <x v="37"/>
    <n v="504293125"/>
    <n v="170656"/>
    <s v="ImplementaÃ§Ã£o de Rede Estruturada - ITED em VÃ¡rias Escolas do Concelho"/>
    <d v="2019-07-12T10:49:38"/>
    <n v="13"/>
    <s v="PT;12;175;172"/>
    <n v="360"/>
    <d v="2019-07-21T23:59:00"/>
    <n v="1"/>
    <x v="1"/>
    <x v="0"/>
    <x v="27"/>
  </r>
  <r>
    <x v="82"/>
    <n v="680012907"/>
    <n v="170657"/>
    <s v="PrestaÃ§Ã£o de serviÃ§os de limpeza"/>
    <d v="2019-07-12T10:50:51"/>
    <n v="13"/>
    <s v="PT;17;256;2822"/>
    <n v="360"/>
    <d v="2019-07-17T23:59:00"/>
    <n v="1"/>
    <x v="5"/>
    <x v="0"/>
    <x v="27"/>
  </r>
  <r>
    <x v="17"/>
    <n v="505456010"/>
    <n v="170658"/>
    <s v="IntervenÃ§Ãµes em Equipamentos Desportivos - Polidesportivo da Parreirinha"/>
    <d v="2019-07-12T10:58:51"/>
    <n v="13"/>
    <s v="PT;12;174;2093"/>
    <n v="210"/>
    <d v="2019-07-25T23:59:00"/>
    <n v="1"/>
    <x v="1"/>
    <x v="0"/>
    <x v="27"/>
  </r>
  <r>
    <x v="7"/>
    <n v="508666236"/>
    <n v="170659"/>
    <s v="Fornecimento de kits upgrade 4G para computadores portÃ¡teis."/>
    <d v="2019-07-12T11:05:21"/>
    <n v="1"/>
    <s v="PT;12;165;2013"/>
    <n v="360"/>
    <d v="2019-07-18T23:59:00"/>
    <n v="1"/>
    <x v="2"/>
    <x v="0"/>
    <x v="27"/>
  </r>
  <r>
    <x v="77"/>
    <n v="506730573"/>
    <n v="170660"/>
    <m/>
    <d v="2019-07-12T11:06:19"/>
    <n v="13"/>
    <s v="PT;1;1;232"/>
    <n v="400"/>
    <m/>
    <n v="1"/>
    <x v="1"/>
    <x v="0"/>
    <x v="27"/>
  </r>
  <r>
    <x v="77"/>
    <n v="506730573"/>
    <n v="170661"/>
    <s v="AquisiÃ§Ã£o de equipamento de digitalizaÃ§Ã£o"/>
    <d v="2019-07-12T11:06:43"/>
    <n v="13"/>
    <s v="PT;9;125;1611"/>
    <n v="340"/>
    <d v="2019-07-30T15:00:00"/>
    <n v="1"/>
    <x v="1"/>
    <x v="0"/>
    <x v="27"/>
  </r>
  <r>
    <x v="48"/>
    <n v="680017550"/>
    <n v="170662"/>
    <s v="A presente intervenÃ§Ã£o consiste: Fornecimento e assentamento de tubagem em PVC, incluindo juntas autoblocantes com anilha de estanquidade em borracha sintÃ©tica, da classe 1,0 MPa, com diÃ¢metro 63mm e 110 mm, incluindo a execuÃ§Ã£o de ramais domiciliÃ¡rios de Ã¡gua completos, e a abertura e fecho de valas e a execuÃ§Ã£o de levantamento e reposiÃ§Ã£o de pavimentos em arruamentos e estradas municipais. Foram tambÃ©m previstos os acessÃ³rios em FFD necessÃ¡rios Ã  montagem das condutas, bem como, vÃ¡lvulas de cunha de passagem integral e fuso em aÃ§o inoxidÃ¡vel, flangeadas, para seccionamento da rede e em descargas da rede e ainda, a instalaÃ§Ã£o de bocas de incÃªndio, marcos de incÃªndio e ventosas."/>
    <d v="2019-07-12T11:14:51"/>
    <n v="13"/>
    <s v="PT;11;151;1916"/>
    <n v="360"/>
    <d v="2019-07-19T15:00:00"/>
    <n v="1"/>
    <x v="5"/>
    <x v="0"/>
    <x v="27"/>
  </r>
  <r>
    <x v="9"/>
    <n v="506173968"/>
    <n v="170664"/>
    <s v="AquisiÃ§Ã£o de peÃ§as e reparaÃ§Ãµes nas viaturas municipais com os nÃºmeros de mÃ³veis: 307; 357; 397; 417; 433"/>
    <d v="2019-07-12T11:19:37"/>
    <n v="1"/>
    <s v="PT;16;243;261"/>
    <n v="360"/>
    <d v="2019-07-22T18:00:00"/>
    <n v="1"/>
    <x v="1"/>
    <x v="0"/>
    <x v="27"/>
  </r>
  <r>
    <x v="20"/>
    <n v="506801969"/>
    <n v="170665"/>
    <s v="AquisiÃ§Ã£o de serviÃ§os de alojamento para os grupos participantes no evento &quot;Dias Medievais de Castro Marim&quot;"/>
    <d v="2019-07-12T11:26:07"/>
    <n v="13"/>
    <s v="PT;9;114;1561"/>
    <n v="360"/>
    <d v="2019-07-24T17:00:00"/>
    <n v="1"/>
    <x v="1"/>
    <x v="0"/>
    <x v="27"/>
  </r>
  <r>
    <x v="49"/>
    <n v="502098139"/>
    <n v="170666"/>
    <s v="CONTRATAÃ‡ÃƒO DE SERVIÃ‡OS DE INSTALAÃ‡ÃƒO DE FAIXAS DE GESTÃƒO DE COMBUSTÃVEL, REDE PRIMÃRIA, NO Ã‚MBITO DA CANDIDATURA AO PDR 2020 - MEDIDA 8.1.3.- PREVENÃ‡ÃƒO DA FLORESTA CONTRA AGENTES BIÃ“TICOS E ABIÃ“TICOS."/>
    <d v="2019-07-12T11:29:10"/>
    <n v="13"/>
    <s v="PT;9;118;109"/>
    <n v="400"/>
    <d v="2019-07-19T18:00:00"/>
    <n v="1"/>
    <x v="1"/>
    <x v="0"/>
    <x v="27"/>
  </r>
  <r>
    <x v="6"/>
    <n v="506037258"/>
    <n v="170667"/>
    <s v="Obras para o Futuro ObservatÃ³rio Litoral Norte"/>
    <d v="2019-07-12T11:33:28"/>
    <n v="13"/>
    <s v="PT;17;256;2822"/>
    <n v="340"/>
    <d v="2019-07-23T17:00:00"/>
    <n v="1"/>
    <x v="1"/>
    <x v="0"/>
    <x v="27"/>
  </r>
  <r>
    <x v="17"/>
    <n v="505456010"/>
    <n v="170668"/>
    <s v="RequalificaÃ§Ã£o das margens da Ribeira da Falagueira, ao longo do troÃ§o a cÃ©u aberto que atravessa o Parque Urbano da Falagueira."/>
    <d v="2019-07-12T11:45:31"/>
    <n v="13"/>
    <s v="PT;12;174;2094"/>
    <n v="210"/>
    <d v="2019-07-25T23:59:00"/>
    <n v="1"/>
    <x v="1"/>
    <x v="0"/>
    <x v="27"/>
  </r>
  <r>
    <x v="8"/>
    <n v="505187531"/>
    <n v="170669"/>
    <s v="AquisiÃ§Ã£o de Equipamento FotogrÃ¡fico Proc. N.Âº 789/DCOP/2019"/>
    <d v="2019-07-12T11:56:31"/>
    <n v="1"/>
    <s v="PT;12;164;42"/>
    <n v="360"/>
    <d v="2019-07-17T23:59:00"/>
    <n v="1"/>
    <x v="1"/>
    <x v="0"/>
    <x v="27"/>
  </r>
  <r>
    <x v="14"/>
    <n v="501144218"/>
    <n v="170670"/>
    <m/>
    <d v="2019-07-12T11:56:49"/>
    <n v="14"/>
    <s v="PT;1;1;232"/>
    <n v="400"/>
    <m/>
    <n v="1"/>
    <x v="1"/>
    <x v="0"/>
    <x v="27"/>
  </r>
  <r>
    <x v="13"/>
    <n v="501294104"/>
    <n v="170671"/>
    <s v="MANUTENÃ‡ÃƒO E CONSERVAÃ‡ÃƒO DOS ESPAÃ‡OS ENVOLVENTES Ã€ RIBEIRA DO LIVRAMENTO Â¿ PARQUE URBANO DA VÃRZEA (FASE I)"/>
    <d v="2019-07-12T12:10:20"/>
    <n v="13"/>
    <s v="PT;16;245;321"/>
    <n v="360"/>
    <d v="2019-07-18T23:59:00"/>
    <n v="1"/>
    <x v="1"/>
    <x v="0"/>
    <x v="27"/>
  </r>
  <r>
    <x v="65"/>
    <n v="600084779"/>
    <n v="170672"/>
    <s v="AQUISIÃ‡ÃƒO DE SERVIÃ‡OS DE DESENVOLVIMENTO APLICACIONAL PARA INTEGRAÃ‡ÃƒO PORTAL DAS FINANÃ‡AS DA VISÃƒO ANALÃTICA DA ATIVIDADE DAS PESSOAS SINGULARES SEM CONTABILIDADE ORGANIZADA"/>
    <d v="2019-07-12T12:16:47"/>
    <n v="13"/>
    <s v="PT;1;1;232"/>
    <n v="360"/>
    <d v="2019-07-21T17:00:00"/>
    <n v="1"/>
    <x v="2"/>
    <x v="0"/>
    <x v="27"/>
  </r>
  <r>
    <x v="8"/>
    <n v="505187531"/>
    <n v="170673"/>
    <s v="AquisiÃ§Ã£o de tintas para pinturas em instalaÃ§Ãµes Municipais - Proc. N.Âº 814/DCOP/2019"/>
    <d v="2019-07-12T12:34:10"/>
    <n v="13"/>
    <s v="PT;12;164;42"/>
    <n v="360"/>
    <d v="2019-07-18T23:59:00"/>
    <n v="1"/>
    <x v="1"/>
    <x v="0"/>
    <x v="27"/>
  </r>
  <r>
    <x v="145"/>
    <n v="506849635"/>
    <n v="170674"/>
    <s v="O presente procedimento destina-se Ã  empreitada da obra &quot;Infraestruturas e PavimentaÃ§Ã£o de Arruamento no Loteamento Quinta dos Cedros Â¿ 1Âª Fase&quot;"/>
    <d v="2019-07-12T12:34:44"/>
    <n v="13"/>
    <s v="PT;10;130;1654"/>
    <n v="340"/>
    <d v="2019-07-29T23:59:00"/>
    <n v="1"/>
    <x v="1"/>
    <x v="0"/>
    <x v="27"/>
  </r>
  <r>
    <x v="74"/>
    <n v="502177080"/>
    <n v="170675"/>
    <s v="EdifÃ­cios de HabitaÃ§Ã£o Municipal, Quinta Santa BÃ¡rbara, lotes 66 e 67 - Mafra."/>
    <d v="2019-07-12T13:02:39"/>
    <n v="3"/>
    <s v="PT;12;168;2045"/>
    <n v="360"/>
    <d v="2019-08-09T17:00:00"/>
    <n v="1"/>
    <x v="1"/>
    <x v="0"/>
    <x v="27"/>
  </r>
  <r>
    <x v="27"/>
    <n v="506722422"/>
    <n v="170676"/>
    <s v="Aluguer de EstÃºdio para GravaÃ§Ãµes"/>
    <d v="2019-07-12T13:29:28"/>
    <n v="13"/>
    <s v="PT;15;220;2478"/>
    <n v="340"/>
    <d v="2019-07-15T23:59:00"/>
    <n v="1"/>
    <x v="1"/>
    <x v="0"/>
    <x v="27"/>
  </r>
  <r>
    <x v="149"/>
    <n v="506642798"/>
    <n v="170677"/>
    <s v="Fornecimento de Fardamento e Equipamento de ProteÃ§Ã£o Individual"/>
    <d v="2019-07-12T13:38:49"/>
    <n v="13"/>
    <s v="PT;6;76;1247"/>
    <n v="360"/>
    <d v="2019-07-24T23:00:00"/>
    <n v="1"/>
    <x v="1"/>
    <x v="0"/>
    <x v="27"/>
  </r>
  <r>
    <x v="64"/>
    <n v="508754496"/>
    <n v="170678"/>
    <m/>
    <d v="2019-07-12T14:19:59"/>
    <n v="13"/>
    <s v="PT;1;1;232"/>
    <n v="400"/>
    <m/>
    <n v="1"/>
    <x v="1"/>
    <x v="0"/>
    <x v="27"/>
  </r>
  <r>
    <x v="10"/>
    <n v="500122237"/>
    <n v="170679"/>
    <s v="AquisiÃ§Ã£o de ServiÃ§os de ImpressÃ£o GrÃ¡fica e Embalamento do Guia de Vantagens INATEL"/>
    <d v="2019-07-12T14:28:00"/>
    <n v="13"/>
    <s v="PT;1;1;232"/>
    <n v="300"/>
    <d v="2019-07-22T23:59:00"/>
    <n v="1"/>
    <x v="2"/>
    <x v="0"/>
    <x v="27"/>
  </r>
  <r>
    <x v="13"/>
    <n v="501294104"/>
    <n v="170680"/>
    <s v="PRESTAÃ‡ÃƒO DE SERVIÃ‡OS PARA A REALIZAÃ‡ÃƒO DE AÃ‡Ã•ES DE SENSIBILIZAÃ‡ÃƒO, DE INTERVENÃ‡ÃƒO COMUNITÃRIA E RESPETIVA PRODUÃ‡ÃƒO E DIVULGAÃ‡ÃƒO,PELO PERÃODO DE 10 MESES, NO Ã‚MBITO DO PROGRAMA NOSSO BAIRRO NOSSA CIDADE"/>
    <d v="2019-07-12T14:30:11"/>
    <n v="13"/>
    <s v="PT;16;245;321"/>
    <n v="360"/>
    <d v="2019-07-17T23:59:00"/>
    <n v="1"/>
    <x v="1"/>
    <x v="0"/>
    <x v="27"/>
  </r>
  <r>
    <x v="8"/>
    <n v="505187531"/>
    <n v="170681"/>
    <s v="AquisiÃ§Ã£o de 4 EcrÃ£s Interativos com WebCam, Canetas e Suporte c/ rodas para a nova Escola EB1 NÂº2"/>
    <d v="2019-07-12T14:42:11"/>
    <n v="13"/>
    <s v="PT;12;164;42"/>
    <n v="360"/>
    <d v="2019-07-18T23:59:00"/>
    <n v="1"/>
    <x v="1"/>
    <x v="0"/>
    <x v="27"/>
  </r>
  <r>
    <x v="8"/>
    <n v="505187531"/>
    <n v="170686"/>
    <s v="AquisiÃ§Ã£o de peÃ§as de desgaste, novas ou recondicionadas, para viaturas da frota municipal - Proc. N.Âº 829/DCOP/2019"/>
    <d v="2019-07-12T15:01:28"/>
    <n v="1"/>
    <s v="PT;12;164;42"/>
    <n v="5"/>
    <d v="2019-07-23T23:59:00"/>
    <n v="1"/>
    <x v="1"/>
    <x v="0"/>
    <x v="27"/>
  </r>
  <r>
    <x v="27"/>
    <n v="506722422"/>
    <n v="170687"/>
    <s v="AquisiÃ§Ã£o de serviÃ§os mÃ©dicos para controlo do consumo excessivo do Ã¡lcool"/>
    <d v="2019-07-12T15:08:24"/>
    <n v="1"/>
    <s v="PT;15;220;200"/>
    <n v="340"/>
    <d v="2019-07-18T23:59:00"/>
    <n v="1"/>
    <x v="1"/>
    <x v="0"/>
    <x v="27"/>
  </r>
  <r>
    <x v="82"/>
    <n v="680012907"/>
    <n v="170688"/>
    <s v="PrestaÃ§Ã£o serviÃ§os de aluguer de sanitÃ¡rios quÃ­micos"/>
    <d v="2019-07-12T15:08:50"/>
    <n v="1"/>
    <s v="PT;17;256;2822"/>
    <n v="5"/>
    <d v="2019-09-06T23:59:00"/>
    <n v="1"/>
    <x v="5"/>
    <x v="0"/>
    <x v="27"/>
  </r>
  <r>
    <x v="13"/>
    <n v="501294104"/>
    <n v="170689"/>
    <m/>
    <d v="2019-07-12T15:12:43"/>
    <n v="13"/>
    <s v="PT;1;1;232"/>
    <n v="400"/>
    <m/>
    <n v="1"/>
    <x v="1"/>
    <x v="0"/>
    <x v="27"/>
  </r>
  <r>
    <x v="13"/>
    <n v="501294104"/>
    <n v="170690"/>
    <s v="PRESTAÃ‡ÃƒO DE SERVIÃ‡OS PARA EXECUÃ‡ÃƒO DE TRABALHOS NO 1Âº PISO DAS ANTIGAS INSTALAÃ‡Ã•ES DA EDP"/>
    <d v="2019-07-12T15:13:31"/>
    <n v="13"/>
    <s v="PT;16;245;2623"/>
    <n v="360"/>
    <d v="2019-07-17T23:59:00"/>
    <n v="1"/>
    <x v="1"/>
    <x v="0"/>
    <x v="27"/>
  </r>
  <r>
    <x v="158"/>
    <n v="506907619"/>
    <n v="170691"/>
    <s v="PARQUE VERDE URBANO DE MOIMENTA- PARQUE DA VILA"/>
    <d v="2019-07-12T15:14:30"/>
    <n v="3"/>
    <s v="PT;4;47;805"/>
    <n v="360"/>
    <d v="2019-07-27T23:59:00"/>
    <n v="1"/>
    <x v="1"/>
    <x v="0"/>
    <x v="27"/>
  </r>
  <r>
    <x v="70"/>
    <n v="506791220"/>
    <n v="170692"/>
    <m/>
    <d v="2019-07-12T15:19:36"/>
    <n v="13"/>
    <s v="PT;1;1;232"/>
    <n v="1"/>
    <m/>
    <n v="1"/>
    <x v="1"/>
    <x v="0"/>
    <x v="27"/>
  </r>
  <r>
    <x v="113"/>
    <n v="506556590"/>
    <n v="170693"/>
    <s v="PrestaÃ§Ã£o de serviÃ§os de cÃ³pia e impressÃ£o em regime de outsourcing"/>
    <d v="2019-07-12T15:25:34"/>
    <n v="3"/>
    <s v="PT;8;99;1497"/>
    <n v="360"/>
    <d v="2019-07-21T23:59:00"/>
    <n v="1"/>
    <x v="1"/>
    <x v="0"/>
    <x v="27"/>
  </r>
  <r>
    <x v="70"/>
    <n v="506791220"/>
    <n v="170694"/>
    <s v="ExecuÃ§Ã£o do levantamento e reposiÃ§Ã£o de todas as telhas metÃ¡licas para substituiÃ§Ã£o dos apoios, substituiÃ§Ã£o de algumas telhas metÃ¡licas que se encontram deterioradas, impermeabilizaÃ§Ã£o da caleira da cobertura, substituiÃ§Ã£o de tubo de queda e pinturas exteriores."/>
    <d v="2019-07-12T15:27:30"/>
    <n v="13"/>
    <s v="PT;16;239;2592"/>
    <n v="360"/>
    <d v="2019-07-21T23:59:00"/>
    <n v="1"/>
    <x v="1"/>
    <x v="0"/>
    <x v="27"/>
  </r>
  <r>
    <x v="11"/>
    <n v="506614913"/>
    <n v="170695"/>
    <m/>
    <d v="2019-07-12T15:36:47"/>
    <n v="13"/>
    <m/>
    <n v="400"/>
    <m/>
    <n v="1"/>
    <x v="1"/>
    <x v="0"/>
    <x v="27"/>
  </r>
  <r>
    <x v="132"/>
    <n v="507023129"/>
    <n v="170696"/>
    <s v="AquisiÃ§Ã£o de ServiÃ§os de ElaboraÃ§Ã£o do Projeto de ExecuÃ§Ã£o da Rua Eduardo Malta e Ponte Pedonal Â¿ Parque Urbano da PraÃ§a de Espanha"/>
    <d v="2019-07-12T15:54:00"/>
    <n v="1"/>
    <s v="PT;12;165;75"/>
    <n v="360"/>
    <d v="2019-07-17T17:00:00"/>
    <n v="1"/>
    <x v="2"/>
    <x v="0"/>
    <x v="27"/>
  </r>
  <r>
    <x v="13"/>
    <n v="501294104"/>
    <n v="170697"/>
    <s v="PRESTAÃ‡ÃƒO DE SERVIÃ‡OS PARA PRODUÃ‡ÃƒO E COORDENAÃ‡ÃƒO DO EVENTO &quot;ELITE MODEL LOOK 2019&quot;, EM SETÃšBAL."/>
    <d v="2019-07-12T15:59:17"/>
    <n v="1"/>
    <s v="PT;16;245;2623"/>
    <n v="360"/>
    <d v="2019-07-16T23:59:00"/>
    <n v="1"/>
    <x v="1"/>
    <x v="0"/>
    <x v="27"/>
  </r>
  <r>
    <x v="202"/>
    <n v="508100720"/>
    <n v="170698"/>
    <s v="AquisiÃ§Ã£o e instalaÃ§Ã£o de 54 (cinquenta e quatro) sistemas de monitorizaÃ§Ã£o dos consumos de energia elÃ©trica em tempo real, para as escolas participantes na medida GaME Â¿ Ganha a Melhor Escola, financiada pelo PPEC 2017-2018. 38Ã€ aquisiÃ§Ã£o dos sistemas de monitorizaÃ§Ã£o, estarÃ¡ associado a integraÃ§Ã£o numa plataforma web para a divulgaÃ§Ã£o e gestÃ£o dos consumos elÃ©tricos das escolas participantes, assim como a comunicaÃ§Ã£o com a plataforma e software GaME."/>
    <d v="2019-07-12T16:04:13"/>
    <n v="13"/>
    <s v="PT;1;1;232"/>
    <n v="5"/>
    <d v="2019-07-22T23:59:00"/>
    <n v="1"/>
    <x v="2"/>
    <x v="0"/>
    <x v="27"/>
  </r>
  <r>
    <x v="13"/>
    <n v="501294104"/>
    <n v="170699"/>
    <s v="PRESTAÃ‡ÃƒO DE SERVIÃ‡OS DE LIMPEZA DAS RIBEIRAS E VALAS DO CONCELHO DE SETÃšBAL, PELO PERIODO DE 120 DIAS ( ANO HIDOLÃ“GICO 2019/2020)"/>
    <d v="2019-07-12T16:07:47"/>
    <n v="13"/>
    <s v="PT;16;245;321"/>
    <n v="340"/>
    <d v="2019-07-22T23:59:00"/>
    <n v="1"/>
    <x v="1"/>
    <x v="0"/>
    <x v="27"/>
  </r>
  <r>
    <x v="202"/>
    <n v="508100720"/>
    <n v="170700"/>
    <m/>
    <d v="2019-07-12T16:22:29"/>
    <n v="13"/>
    <s v="PT;1;1;232"/>
    <n v="400"/>
    <m/>
    <n v="1"/>
    <x v="2"/>
    <x v="0"/>
    <x v="27"/>
  </r>
  <r>
    <x v="202"/>
    <n v="508100720"/>
    <n v="170701"/>
    <m/>
    <d v="2019-07-12T16:22:50"/>
    <n v="13"/>
    <s v="PT;1;1;232"/>
    <n v="400"/>
    <m/>
    <n v="1"/>
    <x v="2"/>
    <x v="0"/>
    <x v="27"/>
  </r>
  <r>
    <x v="46"/>
    <n v="502256869"/>
    <n v="170702"/>
    <s v="Reboque e Encalhe da embarcaÃ§Ã£o &quot;Mar e Sol&quot;"/>
    <d v="2019-07-12T16:34:25"/>
    <n v="13"/>
    <s v="PT;16;245;2623"/>
    <n v="5"/>
    <d v="2019-07-22T23:59:00"/>
    <n v="1"/>
    <x v="7"/>
    <x v="0"/>
    <x v="27"/>
  </r>
  <r>
    <x v="3"/>
    <n v="500051054"/>
    <n v="170703"/>
    <s v="AquisiÃ§Ã£o de material diverso para manutenÃ§Ã£o e conservaÃ§Ã£o de equipamentos Municipais"/>
    <d v="2019-07-12T16:45:25"/>
    <n v="13"/>
    <s v="PT;16;236;2581"/>
    <n v="360"/>
    <d v="2019-07-18T19:00:00"/>
    <n v="1"/>
    <x v="1"/>
    <x v="0"/>
    <x v="27"/>
  </r>
  <r>
    <x v="57"/>
    <n v="506780902"/>
    <n v="170704"/>
    <m/>
    <d v="2019-07-12T16:46:01"/>
    <n v="1"/>
    <s v="PT;1;1;232"/>
    <n v="400"/>
    <m/>
    <n v="1"/>
    <x v="1"/>
    <x v="0"/>
    <x v="27"/>
  </r>
  <r>
    <x v="57"/>
    <n v="506780902"/>
    <n v="170705"/>
    <s v="AquisiÃ§Ã£o de serviÃ§os de utilizaÃ§Ã£o de plataforma de gestÃ£o municipal de educaÃ§Ã£o"/>
    <d v="2019-07-12T16:46:48"/>
    <n v="1"/>
    <s v="PT;15;217;2463"/>
    <n v="360"/>
    <d v="2019-07-21T23:59:00"/>
    <n v="1"/>
    <x v="1"/>
    <x v="0"/>
    <x v="27"/>
  </r>
  <r>
    <x v="47"/>
    <n v="512042659"/>
    <n v="170706"/>
    <m/>
    <d v="2019-07-12T16:48:18"/>
    <n v="13"/>
    <s v="PT;1;1;232"/>
    <n v="400"/>
    <m/>
    <n v="1"/>
    <x v="1"/>
    <x v="0"/>
    <x v="27"/>
  </r>
  <r>
    <x v="113"/>
    <n v="506556590"/>
    <n v="170707"/>
    <s v="PrestaÃ§Ã£o de ServiÃ§os para RevisÃ£o PrÃ©via do Projeto de ExecuÃ§Ã£o de Â¿RecuperaÃ§Ã£o do EspaÃ§o PÃºblico Envolvente Ã s Muralhas- Eixo 6.5- PEDUÂ¿"/>
    <d v="2019-07-12T17:13:22"/>
    <n v="13"/>
    <s v="PT;8;99;1497"/>
    <n v="360"/>
    <d v="2019-07-24T23:59:00"/>
    <n v="1"/>
    <x v="1"/>
    <x v="0"/>
    <x v="27"/>
  </r>
  <r>
    <x v="3"/>
    <n v="500051054"/>
    <n v="170708"/>
    <s v="AquisiÃ§Ã£o de ServiÃ§os de Consultoria Especializada para ServiÃ§os de DesmaterializaÃ§Ã£o de Processos"/>
    <d v="2019-07-12T17:44:23"/>
    <n v="13"/>
    <s v="PT;16;236;230"/>
    <n v="360"/>
    <d v="2019-07-20T19:00:00"/>
    <n v="1"/>
    <x v="1"/>
    <x v="0"/>
    <x v="27"/>
  </r>
  <r>
    <x v="29"/>
    <n v="512012814"/>
    <n v="170709"/>
    <s v="NIPG: 20735/19-AquisiÃ§Ã£o de serviÃ§os de promoÃ§Ã£o, organizaÃ§Ã£o e realizaÃ§Ã£o do evento &quot;Festa do Baleeiro&quot;2019"/>
    <d v="2019-07-12T18:02:17"/>
    <n v="1"/>
    <s v="Freguesia de SÃ£o Vicente Ferreira"/>
    <n v="340"/>
    <d v="2019-07-15T23:59:00"/>
    <n v="1"/>
    <x v="1"/>
    <x v="0"/>
    <x v="27"/>
  </r>
  <r>
    <x v="9"/>
    <n v="506173968"/>
    <n v="170727"/>
    <s v="SACOS PARA DISPENSADORES DE DEJETOS CANINOS."/>
    <d v="2019-07-13T09:35:05"/>
    <n v="1"/>
    <s v="PT;16;243;261"/>
    <n v="360"/>
    <d v="2019-07-18T18:00:00"/>
    <n v="1"/>
    <x v="1"/>
    <x v="0"/>
    <x v="27"/>
  </r>
  <r>
    <x v="9"/>
    <n v="506173968"/>
    <n v="170728"/>
    <s v="ALUGUER DE MINI ESCAVADORA DE RASTOS DE 2,5 TON."/>
    <d v="2019-07-13T10:03:53"/>
    <n v="13"/>
    <s v="PT;16;245;321"/>
    <n v="5"/>
    <d v="2019-07-18T18:00:00"/>
    <n v="1"/>
    <x v="1"/>
    <x v="0"/>
    <x v="27"/>
  </r>
  <r>
    <x v="137"/>
    <n v="506818829"/>
    <n v="170729"/>
    <s v="AquisiÃ§Ã£o de serviÃ§os de espectÃ¡culo musical com o artista Anselmo Ralph, no Ã¢mbito da expOH/2019"/>
    <d v="2019-07-13T16:52:40"/>
    <n v="1"/>
    <s v="PT;7;88;1431"/>
    <n v="360"/>
    <d v="2019-07-17T23:59:00"/>
    <n v="1"/>
    <x v="1"/>
    <x v="0"/>
    <x v="27"/>
  </r>
  <r>
    <x v="137"/>
    <n v="506818829"/>
    <n v="170730"/>
    <s v="AquisiÃ§Ã£o de serviÃ§os de espetÃ¡culo musical com a banda Wet Bed Gang, no Ã¢mbito da expOH/2019."/>
    <d v="2019-07-13T17:12:33"/>
    <n v="1"/>
    <s v="PT;7;88;1431"/>
    <n v="360"/>
    <d v="2019-07-16T23:59:00"/>
    <n v="1"/>
    <x v="1"/>
    <x v="0"/>
    <x v="27"/>
  </r>
  <r>
    <x v="137"/>
    <n v="506818829"/>
    <n v="170731"/>
    <s v="AquisiÃ§Ã£o de serviÃ§os de espetÃ¡culos musicais com as bandas Os Quatro e Meia, e Os Azeitonas, no Ã¢mbito da expOH/2019"/>
    <d v="2019-07-13T17:39:06"/>
    <n v="1"/>
    <s v="PT;7;88;1431"/>
    <n v="360"/>
    <d v="2019-07-17T11:34:00"/>
    <n v="1"/>
    <x v="1"/>
    <x v="0"/>
    <x v="27"/>
  </r>
  <r>
    <x v="137"/>
    <n v="506818829"/>
    <n v="170732"/>
    <s v="AquisiÃ§Ã£o de serviÃ§os espetÃ¡culo musical com o artista Nego do Borel, no Ã¢mbito da expOH/2019"/>
    <d v="2019-07-13T17:55:34"/>
    <n v="1"/>
    <s v="PT;7;88;1431"/>
    <n v="360"/>
    <d v="2019-07-16T23:59:00"/>
    <n v="1"/>
    <x v="1"/>
    <x v="0"/>
    <x v="27"/>
  </r>
  <r>
    <x v="137"/>
    <n v="506818829"/>
    <n v="170733"/>
    <s v="AquisiÃ§Ã£o de serviÃ§os de aluguer de equipamentos e serviÃ§os tÃ©cnicos de som e luz, no Ã¢mbito da expOH/2019"/>
    <d v="2019-07-13T18:10:38"/>
    <n v="1"/>
    <s v="PT;7;88;1431"/>
    <n v="400"/>
    <d v="1970-01-01T23:59:00"/>
    <n v="1"/>
    <x v="1"/>
    <x v="0"/>
    <x v="27"/>
  </r>
  <r>
    <x v="137"/>
    <n v="506818829"/>
    <n v="170734"/>
    <s v="Empreitada de &quot;ReconstruÃ§Ã£o da Antiga Escola PrimÃ¡ria de SÃ£o SebastiÃ£o da Feira&quot;"/>
    <d v="2019-07-13T18:44:36"/>
    <n v="1"/>
    <s v="PT;7;88;1432"/>
    <n v="360"/>
    <d v="2019-08-08T23:59:00"/>
    <n v="1"/>
    <x v="1"/>
    <x v="0"/>
    <x v="27"/>
  </r>
  <r>
    <x v="137"/>
    <n v="506818829"/>
    <n v="170735"/>
    <s v="Empreitada de &quot;Obras de adaptaÃ§Ã£o no interior do pavilhÃ£o existente no pÃ³lo industrial do Seixo da Beira&quot;"/>
    <d v="2019-07-13T19:14:04"/>
    <n v="1"/>
    <s v="PT;7;88;1427"/>
    <n v="400"/>
    <m/>
    <n v="1"/>
    <x v="1"/>
    <x v="0"/>
    <x v="27"/>
  </r>
  <r>
    <x v="137"/>
    <n v="506818829"/>
    <n v="170747"/>
    <s v="ElaboraÃ§Ã£o da OperaÃ§Ã£o de ReabilitaÃ§Ã£o UrbanÃ­sticas para a Cidade de Oliveira do Hospital e Projetos Complementares"/>
    <d v="2019-07-14T17:27:45"/>
    <n v="1"/>
    <s v="PT;7;88;1431"/>
    <n v="400"/>
    <d v="1970-01-01T23:59:00"/>
    <n v="1"/>
    <x v="1"/>
    <x v="0"/>
    <x v="28"/>
  </r>
  <r>
    <x v="3"/>
    <n v="500051054"/>
    <n v="170767"/>
    <s v="LocaÃ§Ã£o de mÃ¡quinas de distribuiÃ§Ã£o de Ã¡gua nos edifÃ­cios da CÃ¢mara Municipal de Almada, respetiva manutenÃ§Ã£o e entrega periÃ³dica de consumÃ­veis"/>
    <d v="2019-07-15T08:46:32"/>
    <n v="3"/>
    <s v="PT;16;236;230"/>
    <n v="5"/>
    <d v="2019-07-21T19:00:00"/>
    <n v="1"/>
    <x v="1"/>
    <x v="0"/>
    <x v="28"/>
  </r>
  <r>
    <x v="9"/>
    <n v="506173968"/>
    <n v="170768"/>
    <s v="consulta prÃ©via para empreitada de execuÃ§Ã£o de instalaÃ§Ãµes sanitÃ¡rias do parque urbano do seixal e pintura da escola de mÃºsica do conservatÃ³rio nacional - polo do seixal"/>
    <d v="2019-07-15T09:22:19"/>
    <n v="13"/>
    <s v="PT;16;243;2615"/>
    <n v="360"/>
    <d v="2019-07-21T17:00:00"/>
    <n v="1"/>
    <x v="1"/>
    <x v="0"/>
    <x v="28"/>
  </r>
  <r>
    <x v="12"/>
    <n v="506187543"/>
    <n v="170770"/>
    <s v="AquisiÃ§Ã£o de ServiÃ§os de ConservaÃ§Ã£o e Restauro, no Ã¢mbito da requalificaÃ§Ã£o da Capela de S. JoÃ£o Baptista, Palmela"/>
    <d v="2019-07-15T09:39:13"/>
    <n v="13"/>
    <s v="PT;16;241;2600"/>
    <n v="360"/>
    <d v="2019-07-22T23:59:00"/>
    <n v="1"/>
    <x v="1"/>
    <x v="0"/>
    <x v="28"/>
  </r>
  <r>
    <x v="14"/>
    <n v="501144218"/>
    <n v="170771"/>
    <s v="ReparaÃ§Ã£o do Grupo 3, 315 KW, da ElevatÃ³ria ApostiÃ§a/CasalÃ£o"/>
    <d v="2019-07-15T10:05:48"/>
    <n v="1"/>
    <s v="PT;16;244;2616"/>
    <n v="360"/>
    <d v="2019-07-25T18:00:00"/>
    <n v="1"/>
    <x v="1"/>
    <x v="0"/>
    <x v="28"/>
  </r>
  <r>
    <x v="74"/>
    <n v="502177080"/>
    <n v="170772"/>
    <s v="AmpliaÃ§Ã£o da Rede de Drenagem de Ãguas Residuais DomÃ©sticas e RemodelaÃ§Ã£o da Rede de Ãgua - Casais de SÃ£o LourenÃ§o."/>
    <d v="2019-07-15T10:11:28"/>
    <n v="13"/>
    <s v="PT;12;168;2044"/>
    <n v="360"/>
    <d v="2019-07-19T17:00:00"/>
    <n v="1"/>
    <x v="1"/>
    <x v="0"/>
    <x v="28"/>
  </r>
  <r>
    <x v="45"/>
    <n v="680021892"/>
    <n v="170773"/>
    <s v="AquisiÃ§Ã£o de serviÃ§os de coordenaÃ§Ã£o de seguranÃ§a e saÃºde em projeto e execuÃ§Ã£o de obra"/>
    <d v="2019-07-15T10:14:00"/>
    <n v="1"/>
    <s v="PT;12;173;189"/>
    <n v="360"/>
    <d v="2019-07-19T23:59:00"/>
    <n v="1"/>
    <x v="5"/>
    <x v="0"/>
    <x v="28"/>
  </r>
  <r>
    <x v="125"/>
    <n v="501208950"/>
    <n v="170774"/>
    <s v="ConcessÃ£o do Terminal ..."/>
    <d v="2019-07-15T10:47:16"/>
    <n v="3"/>
    <s v="PT;16;246;2624"/>
    <n v="1"/>
    <d v="1970-01-01T17:00:00"/>
    <n v="1"/>
    <x v="7"/>
    <x v="0"/>
    <x v="28"/>
  </r>
  <r>
    <x v="26"/>
    <n v="680017763"/>
    <n v="170778"/>
    <s v="BeneficiaÃ§Ã£o Geral dos Filtros de Areia nÂº2 e nÂº3 da ETAR da Quinta da Bomba"/>
    <d v="2019-07-15T10:57:42"/>
    <n v="13"/>
    <s v="PT;1;1;232"/>
    <n v="360"/>
    <d v="2019-07-22T23:59:00"/>
    <n v="1"/>
    <x v="5"/>
    <x v="0"/>
    <x v="28"/>
  </r>
  <r>
    <x v="194"/>
    <n v="501135960"/>
    <n v="170779"/>
    <s v="PrestaÃ§Ã£o de serviÃ§os de circuitos especiais de transporte de alunos que frequentam o ensino escolar no concelho de Castro Verde, ano letivo 2019/2020"/>
    <d v="2019-07-15T10:58:02"/>
    <n v="3"/>
    <s v="PT;3;28;508"/>
    <n v="340"/>
    <d v="2019-07-24T17:00:00"/>
    <n v="1"/>
    <x v="1"/>
    <x v="0"/>
    <x v="28"/>
  </r>
  <r>
    <x v="36"/>
    <n v="505351064"/>
    <n v="170780"/>
    <s v="Consulta PrÃ©via a trÃªs entidades para leccionaÃ§Ã£o de actividades aquÃ¡ticas, subaquÃ¡ticas, ginÃ¡sio, pavilhÃ£o e ar livre"/>
    <d v="2019-07-15T11:01:12"/>
    <n v="13"/>
    <s v="PT;12;169;271"/>
    <n v="400"/>
    <d v="2019-06-09T23:00:00"/>
    <n v="1"/>
    <x v="2"/>
    <x v="0"/>
    <x v="28"/>
  </r>
  <r>
    <x v="36"/>
    <n v="505351064"/>
    <n v="170781"/>
    <s v="AquisiÃ§Ã£o de serviÃ§os de leccionaÃ§Ã£o de actividades aquÃ¡ticas, subaquÃ¡ticas, ginÃ¡sio, pavilhÃ£o e ar livre"/>
    <d v="2019-07-15T11:01:51"/>
    <n v="1"/>
    <s v="PT;12;169;271"/>
    <n v="340"/>
    <d v="2019-07-21T23:00:00"/>
    <n v="1"/>
    <x v="2"/>
    <x v="0"/>
    <x v="28"/>
  </r>
  <r>
    <x v="17"/>
    <n v="505456010"/>
    <n v="170782"/>
    <s v="AquisiÃ§Ã£o espectÃ¡culo musical HMB e MGDRV"/>
    <d v="2019-07-15T11:05:31"/>
    <n v="1"/>
    <s v="PT;12;174;223"/>
    <n v="360"/>
    <d v="2019-07-22T23:59:00"/>
    <n v="1"/>
    <x v="1"/>
    <x v="0"/>
    <x v="28"/>
  </r>
  <r>
    <x v="9"/>
    <n v="506173968"/>
    <n v="170783"/>
    <s v="Executar a alteraÃ§Ã£o do projeto de execuÃ§Ã£o da bacia de retenÃ§Ã£o BR1 de Corroios"/>
    <d v="2019-07-15T11:05:33"/>
    <n v="1"/>
    <s v="PT;16;243;2613"/>
    <n v="360"/>
    <d v="2019-07-21T17:00:00"/>
    <n v="1"/>
    <x v="1"/>
    <x v="0"/>
    <x v="28"/>
  </r>
  <r>
    <x v="12"/>
    <n v="506187543"/>
    <n v="170786"/>
    <s v="AquisiÃ§Ã£o de cadernos de atividades da Porto Editora para os alunos do 1Âº ciclo do ensino bÃ¡sico do Agrupamento JosÃ© Maria dos Santos, para o ano escolar 2019/2020, conforme deliberaÃ§Ã£o dos Conselhos PedagÃ³gicos das escolas."/>
    <d v="2019-07-15T11:11:55"/>
    <n v="1"/>
    <s v="PT;16;241;132"/>
    <n v="340"/>
    <d v="2019-07-21T23:59:00"/>
    <n v="1"/>
    <x v="1"/>
    <x v="0"/>
    <x v="28"/>
  </r>
  <r>
    <x v="159"/>
    <n v="506804240"/>
    <n v="170787"/>
    <s v="LocaÃ§Ã£o de mÃ³dulos climatizados e adaptados a refeitÃ³rio escolar"/>
    <d v="2019-07-15T11:15:07"/>
    <n v="4"/>
    <s v="PT;9;116;1571"/>
    <n v="360"/>
    <d v="2019-07-20T17:00:00"/>
    <n v="1"/>
    <x v="1"/>
    <x v="0"/>
    <x v="28"/>
  </r>
  <r>
    <x v="29"/>
    <n v="512012814"/>
    <n v="170789"/>
    <s v="AquisiÃ§Ã£o de serviÃ§os de seguranÃ§a e vigilÃ¢ncia nos Estaleiros Municipais"/>
    <d v="2019-07-15T11:25:06"/>
    <n v="3"/>
    <s v="PT;20;298;47"/>
    <n v="340"/>
    <d v="2019-08-14T23:59:00"/>
    <n v="1"/>
    <x v="1"/>
    <x v="0"/>
    <x v="28"/>
  </r>
  <r>
    <x v="3"/>
    <n v="500051054"/>
    <n v="170791"/>
    <s v="A empreitada contempla a remodelaÃ§Ã£o da instalaÃ§Ã£o elÃ©trica existente, prevendo o fornecimento e montagem de todo o equipamento elÃ©trico previsto e necessÃ¡rio Ã  reposiÃ§Ã£o das boas condiÃ§Ãµes de funcionamento e utilizaÃ§Ã£o das instalaÃ§Ãµes."/>
    <d v="2019-07-15T11:33:30"/>
    <n v="1"/>
    <s v="PT;16;236;2581"/>
    <n v="5"/>
    <d v="2019-07-23T19:00:00"/>
    <n v="1"/>
    <x v="1"/>
    <x v="0"/>
    <x v="28"/>
  </r>
  <r>
    <x v="17"/>
    <n v="505456010"/>
    <n v="170792"/>
    <s v="EspectÃ¡culo musical de Mayra Andrade no Cineteatro D. JoÃ£o V"/>
    <d v="2019-07-15T11:36:59"/>
    <n v="1"/>
    <s v="PT;12;174;223"/>
    <n v="360"/>
    <d v="2019-07-19T23:59:00"/>
    <n v="1"/>
    <x v="1"/>
    <x v="0"/>
    <x v="28"/>
  </r>
  <r>
    <x v="77"/>
    <n v="506730573"/>
    <n v="170793"/>
    <s v="EdiÃ§Ã£o do &quot;Guia de Aves do concelho de Vila do Bispo e do PromontÃ³rio de Sagres&quot;"/>
    <d v="2019-07-15T11:39:46"/>
    <n v="1"/>
    <s v="PT;1;1;232"/>
    <n v="5"/>
    <d v="2019-07-31T15:00:00"/>
    <n v="1"/>
    <x v="1"/>
    <x v="0"/>
    <x v="28"/>
  </r>
  <r>
    <x v="90"/>
    <n v="503541567"/>
    <n v="170794"/>
    <s v="AquisiÃ§Ã£o de ServiÃ§os AQS/109/GEBALIS/2019 - Concurso PÃºblico Internacional Para A ContrataÃ§Ã£o De ServiÃ§os De ManutenÃ§Ã£o De Ascensores dos Bairros da Horta Nova, Murtas e PaÃ§o do Lumiar, em Lisboa"/>
    <d v="2019-07-15T11:41:22"/>
    <n v="3"/>
    <s v="PT;12;165;2005"/>
    <n v="340"/>
    <d v="2019-08-19T23:59:00"/>
    <n v="1"/>
    <x v="1"/>
    <x v="0"/>
    <x v="28"/>
  </r>
  <r>
    <x v="90"/>
    <n v="503541567"/>
    <n v="170795"/>
    <s v="AquisiÃ§Ã£o de ServiÃ§os AQS/111/GEBALIS/2019 - Concurso PÃºblico Internacional Para A ContrataÃ§Ã£o De ServiÃ§os De ManutenÃ§Ã£o De Ascensores do Bairro Padre Cruz"/>
    <d v="2019-07-15T11:41:59"/>
    <n v="3"/>
    <s v="PT;12;165;2005"/>
    <n v="340"/>
    <d v="2019-08-19T23:59:00"/>
    <n v="1"/>
    <x v="1"/>
    <x v="0"/>
    <x v="28"/>
  </r>
  <r>
    <x v="12"/>
    <n v="506187543"/>
    <n v="170797"/>
    <m/>
    <d v="2019-07-15T11:42:32"/>
    <n v="1"/>
    <s v="PT;1;1;232"/>
    <n v="400"/>
    <m/>
    <n v="1"/>
    <x v="1"/>
    <x v="0"/>
    <x v="28"/>
  </r>
  <r>
    <x v="90"/>
    <n v="503541567"/>
    <n v="170798"/>
    <s v="AquisiÃ§Ã£o de ServiÃ§os AQS/116/GEBALIS/2019 - Concurso PÃºblico Internacional Para A ContrataÃ§Ã£o De ServiÃ§os De ManutenÃ§Ã£o De Ascensores dos Bairros do Condado e MarquÃªs de Abrantes"/>
    <d v="2019-07-15T11:42:35"/>
    <n v="3"/>
    <s v="PT;12;165;2007"/>
    <n v="340"/>
    <d v="2019-08-19T23:59:00"/>
    <n v="1"/>
    <x v="1"/>
    <x v="0"/>
    <x v="28"/>
  </r>
  <r>
    <x v="90"/>
    <n v="503541567"/>
    <n v="170799"/>
    <m/>
    <d v="2019-07-15T11:43:02"/>
    <n v="3"/>
    <s v="PT;12;165;75"/>
    <n v="400"/>
    <d v="2019-05-02T23:59:00"/>
    <n v="1"/>
    <x v="1"/>
    <x v="0"/>
    <x v="28"/>
  </r>
  <r>
    <x v="49"/>
    <n v="502098139"/>
    <n v="170803"/>
    <s v="CONTRATAÃ‡ÃƒO DA PRESTAÃ‡ÃƒO DE SERVIÃ‡OS PARA ELABORAÃ‡ÃƒO DA &quot;CERTIFICAÃ‡ÃƒO ENERGÃ‰TICA DAS ESCOLAS DO AGRUPAMENTO DE ESCOLAS DE ALMANCIL&quot;"/>
    <d v="2019-07-15T11:57:12"/>
    <n v="13"/>
    <s v="PT;9;118;109"/>
    <n v="340"/>
    <d v="2019-07-24T18:00:00"/>
    <n v="1"/>
    <x v="1"/>
    <x v="0"/>
    <x v="28"/>
  </r>
  <r>
    <x v="25"/>
    <n v="505307685"/>
    <n v="170805"/>
    <s v="LocaÃ§Ã£o Financeira para AquisiÃ§Ã£o de Retroescavadora"/>
    <d v="2019-07-15T12:02:23"/>
    <n v="3"/>
    <s v="PT;12;161;202"/>
    <n v="360"/>
    <d v="2019-07-31T23:59:00"/>
    <n v="1"/>
    <x v="1"/>
    <x v="0"/>
    <x v="28"/>
  </r>
  <r>
    <x v="50"/>
    <n v="500192855"/>
    <n v="170808"/>
    <s v="PrestaÃ§Ã£o de ServiÃ§os de InspeÃ§Ã£o e DiagnÃ³stico do Estado de ConservaÃ§Ã£o do EdifÃ­cio da Fontes Pereira de Melo nÂº 28 e Anexo, dos EdifÃ­cios de Via e Administrativo e Arruamento e Talude do PMOII e da Laje de Cobertura do Cais da EstaÃ§Ã£o Laranjeiras do Metropolitano de Lisboa, E.P.E."/>
    <d v="2019-07-15T12:05:40"/>
    <n v="13"/>
    <s v="PT;1;1;232"/>
    <n v="340"/>
    <d v="2019-08-04T23:59:00"/>
    <n v="1"/>
    <x v="3"/>
    <x v="0"/>
    <x v="28"/>
  </r>
  <r>
    <x v="49"/>
    <n v="502098139"/>
    <n v="170809"/>
    <s v="CONTRATAÃ‡ÃƒO DO FORNECIMENTO DE MONOBLOCOS CLIMATIZADOS PARA AS ESCOLAS DO CONCELHO"/>
    <d v="2019-07-15T12:22:01"/>
    <n v="3"/>
    <s v="PT;9;118;109"/>
    <n v="340"/>
    <d v="2019-07-25T18:00:00"/>
    <n v="1"/>
    <x v="1"/>
    <x v="0"/>
    <x v="28"/>
  </r>
  <r>
    <x v="38"/>
    <n v="505309939"/>
    <n v="170810"/>
    <s v="AquisiÃ§Ã£o de serviÃ§os de apoio tÃ©cnico Ã  realizaÃ§Ã£o de eventos"/>
    <d v="2019-07-15T12:40:34"/>
    <n v="1"/>
    <s v="PT;9;121;274"/>
    <n v="360"/>
    <d v="2019-07-19T16:30:00"/>
    <n v="1"/>
    <x v="1"/>
    <x v="0"/>
    <x v="28"/>
  </r>
  <r>
    <x v="43"/>
    <n v="503035416"/>
    <n v="170811"/>
    <m/>
    <d v="2019-07-15T12:43:10"/>
    <n v="1"/>
    <m/>
    <n v="1"/>
    <m/>
    <n v="1"/>
    <x v="0"/>
    <x v="0"/>
    <x v="28"/>
  </r>
  <r>
    <x v="29"/>
    <n v="512012814"/>
    <n v="170812"/>
    <s v="NIPG17130/19-AquisiÃ§Ã£o de Quiosques Interativos para exterior"/>
    <d v="2019-07-15T13:17:26"/>
    <n v="1"/>
    <s v="Ponta Delgada"/>
    <n v="340"/>
    <d v="2019-08-19T00:02:00"/>
    <n v="1"/>
    <x v="1"/>
    <x v="0"/>
    <x v="28"/>
  </r>
  <r>
    <x v="17"/>
    <n v="505456010"/>
    <n v="170813"/>
    <s v="ServiÃ§o de logÃ­stica no Ã¢mbito do 40Âº aniversÃ¡rio do MunicÃ­pio da Amadora"/>
    <d v="2019-07-15T13:18:34"/>
    <n v="1"/>
    <s v="PT;12;174;223"/>
    <n v="360"/>
    <d v="2019-07-19T23:59:00"/>
    <n v="1"/>
    <x v="1"/>
    <x v="0"/>
    <x v="28"/>
  </r>
  <r>
    <x v="0"/>
    <n v="508481287"/>
    <n v="170814"/>
    <s v="AquisiÃ§Ã£o de serviÃ§os de manutenÃ§Ã£o Ã s mÃ¡quinas de lavar e desinfetar endoscÃ³pios da marca Wassenburg."/>
    <d v="2019-07-15T13:37:00"/>
    <n v="1"/>
    <s v="PT;12;165;2010"/>
    <n v="360"/>
    <d v="2019-07-18T17:00:00"/>
    <n v="1"/>
    <x v="0"/>
    <x v="0"/>
    <x v="28"/>
  </r>
  <r>
    <x v="90"/>
    <n v="503541567"/>
    <n v="170815"/>
    <s v="Empreitada 213/GEBALIS/2019 - Bairro Ameixoeira Â¿ Rua JosÃ© Viana - ReabilitaÃ§Ã£o de fogos municipais Â¿ Programa Arrendamento"/>
    <d v="2019-07-15T14:03:51"/>
    <n v="13"/>
    <s v="PT;12;165;2020"/>
    <n v="340"/>
    <d v="2019-07-25T23:59:00"/>
    <n v="1"/>
    <x v="1"/>
    <x v="0"/>
    <x v="28"/>
  </r>
  <r>
    <x v="53"/>
    <n v="504884620"/>
    <n v="170816"/>
    <s v="AquisiÃ§Ã£o de serviÃ§os de FiscalizaÃ§Ã£o e CoordenaÃ§Ã£o de seguranÃ§a da Empreitada de &quot;ReabilitaÃ§Ã£o do EdifÃ­cio dos PaÃ§os do Concelho&quot;"/>
    <d v="2019-07-15T14:41:29"/>
    <n v="13"/>
    <s v="PT;1;1;232"/>
    <n v="360"/>
    <d v="2019-07-24T17:00:00"/>
    <n v="1"/>
    <x v="1"/>
    <x v="0"/>
    <x v="28"/>
  </r>
  <r>
    <x v="99"/>
    <n v="510089224"/>
    <n v="170817"/>
    <s v="DAP 2019.0109 - AquisiÃ§Ã£o de serviÃ§os Â¿ Transporte de amostras BiolÃ³gicas de controlos de dopagem"/>
    <d v="2019-07-15T14:41:36"/>
    <n v="13"/>
    <s v="PT;1;1;232"/>
    <n v="360"/>
    <d v="2019-07-21T23:59:00"/>
    <n v="1"/>
    <x v="2"/>
    <x v="0"/>
    <x v="28"/>
  </r>
  <r>
    <x v="137"/>
    <n v="506818829"/>
    <n v="170818"/>
    <m/>
    <d v="2019-07-15T14:43:11"/>
    <n v="1"/>
    <m/>
    <n v="400"/>
    <m/>
    <n v="1"/>
    <x v="1"/>
    <x v="0"/>
    <x v="28"/>
  </r>
  <r>
    <x v="37"/>
    <n v="504293125"/>
    <n v="170819"/>
    <s v="Aluguer Operacional de VeÃ­culos Ligeiros de Mercadorias para Transporte de Monos"/>
    <d v="2019-07-15T14:44:03"/>
    <n v="3"/>
    <s v="PT;12;175;172"/>
    <n v="340"/>
    <d v="2019-07-30T23:59:00"/>
    <n v="1"/>
    <x v="1"/>
    <x v="0"/>
    <x v="28"/>
  </r>
  <r>
    <x v="7"/>
    <n v="508666236"/>
    <n v="170820"/>
    <s v="ServiÃ§os de acesso Ã  plataforma eletrÃ³nica para suporte ao CÃ³digo dos Contratos PÃºblicos (CCP)."/>
    <d v="2019-07-15T15:00:07"/>
    <n v="1"/>
    <s v="PT;1;1;232"/>
    <n v="360"/>
    <d v="2019-07-18T23:59:00"/>
    <n v="1"/>
    <x v="2"/>
    <x v="0"/>
    <x v="28"/>
  </r>
  <r>
    <x v="62"/>
    <n v="505985217"/>
    <n v="170821"/>
    <s v="AquisiÃ§Ã£o, em regime de fornecimento contÃ­nuo, de granito."/>
    <d v="2019-07-15T15:01:53"/>
    <n v="3"/>
    <s v="PT;4;51;290"/>
    <n v="340"/>
    <d v="2019-07-23T00:00:00"/>
    <n v="1"/>
    <x v="1"/>
    <x v="0"/>
    <x v="28"/>
  </r>
  <r>
    <x v="128"/>
    <n v="509364390"/>
    <n v="170822"/>
    <m/>
    <d v="2019-07-15T15:04:26"/>
    <n v="13"/>
    <s v="PT;1;1;232"/>
    <n v="400"/>
    <m/>
    <n v="1"/>
    <x v="1"/>
    <x v="0"/>
    <x v="28"/>
  </r>
  <r>
    <x v="12"/>
    <n v="506187543"/>
    <n v="170823"/>
    <s v="AquisiÃ§Ã£o de cadernos de atividades (Leya) para os alunos do 1Âº ciclo do ensino bÃ¡sico do Agrupamento JosÃ© Maria dos Santos, para o ano escolar 2019/2020, conforme deliberaÃ§Ã£o, nos termos da lei, dos Conselhos PedagÃ³gicos das escolas."/>
    <d v="2019-07-15T16:01:06"/>
    <n v="1"/>
    <s v="PT;16;241;132"/>
    <n v="5"/>
    <d v="2019-07-21T23:59:00"/>
    <n v="1"/>
    <x v="1"/>
    <x v="0"/>
    <x v="28"/>
  </r>
  <r>
    <x v="73"/>
    <n v="501112049"/>
    <n v="170824"/>
    <s v="Fornecimento de Energia ElÃ©trica em Mercado Livre Ã s instalaÃ§Ãµes alimentadas em BTN, BTE e MT"/>
    <d v="2019-07-15T16:03:16"/>
    <n v="3"/>
    <s v="PT;3;35;318"/>
    <n v="340"/>
    <d v="2019-08-16T17:00:00"/>
    <n v="1"/>
    <x v="1"/>
    <x v="0"/>
    <x v="28"/>
  </r>
  <r>
    <x v="13"/>
    <n v="501294104"/>
    <n v="170825"/>
    <s v="PASSAGEM DE FIBRA Ã“TICA PARA COBERTURA EM DEFINITIVO DE WIRELESS NO PARQUE SANTIAGO"/>
    <d v="2019-07-15T16:08:01"/>
    <n v="1"/>
    <s v="PT;16;245;321"/>
    <n v="360"/>
    <d v="2019-07-18T23:59:00"/>
    <n v="1"/>
    <x v="1"/>
    <x v="0"/>
    <x v="28"/>
  </r>
  <r>
    <x v="132"/>
    <n v="507023129"/>
    <n v="170826"/>
    <m/>
    <d v="2019-07-15T16:13:24"/>
    <n v="13"/>
    <m/>
    <n v="400"/>
    <m/>
    <n v="1"/>
    <x v="2"/>
    <x v="0"/>
    <x v="28"/>
  </r>
  <r>
    <x v="11"/>
    <n v="506614913"/>
    <n v="170827"/>
    <s v="AquisiÃ§Ã£o e instalaÃ§Ã£o de plataforma elevatÃ³ria na entrada principal do cemitÃ©rio Municipal de Vila Franca de Xira"/>
    <d v="2019-07-15T16:20:37"/>
    <n v="1"/>
    <s v="PT;12;173;2086"/>
    <n v="360"/>
    <d v="2019-07-21T23:59:00"/>
    <n v="1"/>
    <x v="1"/>
    <x v="0"/>
    <x v="28"/>
  </r>
  <r>
    <x v="17"/>
    <n v="505456010"/>
    <n v="170829"/>
    <s v="Montagem e desmontagem da estrutura expositiva da Banda Desenhada"/>
    <d v="2019-07-15T16:25:11"/>
    <n v="13"/>
    <s v="PT;12;174;2093"/>
    <n v="360"/>
    <d v="2019-07-21T23:59:00"/>
    <n v="1"/>
    <x v="1"/>
    <x v="0"/>
    <x v="28"/>
  </r>
  <r>
    <x v="13"/>
    <n v="501294104"/>
    <n v="170830"/>
    <s v="PRESTAÃ‡ÃƒO DE SERVIÃ‡O DE MANUTENÃ‡ÃƒO E PINTURA DA TORRE DE COMUNICAÃ‡Ã•ES"/>
    <d v="2019-07-15T16:39:34"/>
    <n v="1"/>
    <s v="PT;16;245;321"/>
    <n v="360"/>
    <d v="2019-07-21T23:59:00"/>
    <n v="1"/>
    <x v="1"/>
    <x v="0"/>
    <x v="28"/>
  </r>
  <r>
    <x v="12"/>
    <n v="506187543"/>
    <n v="170831"/>
    <s v="AquisiÃ§Ã£o de cadernos de atividades (Areal Editores) para os alunos do 1Âº ciclo do Ensino BÃ¡sico do Agrupamento JosÃ© Maria dos Santos, para o ano escolar 2019/2020, conforme deliberaÃ§Ã£o, nos termos da Lei, dos Conselhos PedagÃ³gicos das escolas."/>
    <d v="2019-07-15T16:47:17"/>
    <n v="1"/>
    <s v="PT;16;241;132"/>
    <n v="360"/>
    <d v="2019-07-21T23:59:00"/>
    <n v="1"/>
    <x v="1"/>
    <x v="0"/>
    <x v="28"/>
  </r>
  <r>
    <x v="12"/>
    <n v="506187543"/>
    <n v="170832"/>
    <s v="AquisiÃ§Ã£o de cadernos de atividades (Santillana Editores) para os alunos do 1Âº ciclo do Ensino BÃ¡sico do Agrupamento JosÃ© Maria dos Santos, para o ano escolar 2019/2020, conforme deliberaÃ§Ã£o, nos termos da lei, dos Conselhos PedagÃ³gicos das escolas."/>
    <d v="2019-07-15T17:06:53"/>
    <n v="1"/>
    <s v="PT;16;237;31"/>
    <n v="5"/>
    <d v="2019-07-21T23:59:00"/>
    <n v="1"/>
    <x v="1"/>
    <x v="0"/>
    <x v="28"/>
  </r>
  <r>
    <x v="13"/>
    <n v="501294104"/>
    <n v="170833"/>
    <s v="PRESTAÃ‡ÃƒO DE SERVIÃ‡OS ADMINISTRATIVOS PARA A SECÃ‡ÃƒO DE ATENDIMENTO E GESTÃƒO DOCUMENTAL"/>
    <d v="2019-07-15T17:07:03"/>
    <n v="1"/>
    <s v="PT;16;245;321"/>
    <n v="360"/>
    <d v="2019-07-25T23:59:00"/>
    <n v="1"/>
    <x v="1"/>
    <x v="0"/>
    <x v="28"/>
  </r>
  <r>
    <x v="11"/>
    <n v="506614913"/>
    <n v="170834"/>
    <s v="RemoÃ§Ã£o de cobertura existente de fibrocimento, contendo amianto, e substituiÃ§Ã£o por chapa sandwich."/>
    <d v="2019-07-15T17:13:15"/>
    <n v="13"/>
    <s v="PT;12;173;2088"/>
    <n v="340"/>
    <d v="2019-07-29T23:59:00"/>
    <n v="1"/>
    <x v="1"/>
    <x v="0"/>
    <x v="28"/>
  </r>
  <r>
    <x v="97"/>
    <n v="508354617"/>
    <n v="170835"/>
    <s v="AD 18/2019 Â¿ SensibilizaÃ§Ã£o e EducaÃ§Ã£o Ambiental Â¿ AÃ§Ã£o Praias"/>
    <d v="2019-07-15T17:20:08"/>
    <n v="1"/>
    <s v="PT;1;1;232"/>
    <n v="5"/>
    <d v="2019-07-17T23:59:00"/>
    <n v="1"/>
    <x v="1"/>
    <x v="0"/>
    <x v="28"/>
  </r>
  <r>
    <x v="54"/>
    <n v="501202021"/>
    <n v="170836"/>
    <s v="Contrato 67-CP-2019"/>
    <d v="2019-07-15T17:25:54"/>
    <n v="3"/>
    <s v="PT;12;165;2014"/>
    <n v="230"/>
    <d v="2019-10-30T17:00:00"/>
    <n v="1"/>
    <x v="7"/>
    <x v="0"/>
    <x v="28"/>
  </r>
  <r>
    <x v="14"/>
    <n v="501144218"/>
    <n v="170837"/>
    <s v="ConstruÃ§Ã£o de muretes para contenÃ§Ã£o de terras e constituiÃ§Ã£o de plataformas ao nÃ­vel das tampas das caixas de visita, bem como a vedaÃ§Ã£o para limitar o espaÃ§o da horta pedagÃ³gica."/>
    <d v="2019-07-15T17:31:52"/>
    <n v="13"/>
    <s v="PT;16;244;2616"/>
    <n v="5"/>
    <d v="2019-07-25T23:59:00"/>
    <n v="1"/>
    <x v="1"/>
    <x v="0"/>
    <x v="28"/>
  </r>
  <r>
    <x v="159"/>
    <n v="506804240"/>
    <n v="170838"/>
    <s v="ConstruÃ§Ã£o de central fotovoltaica"/>
    <d v="2019-07-15T17:32:51"/>
    <n v="3"/>
    <s v="PT;9;116;1570"/>
    <n v="400"/>
    <m/>
    <n v="1"/>
    <x v="1"/>
    <x v="0"/>
    <x v="28"/>
  </r>
  <r>
    <x v="3"/>
    <n v="500051054"/>
    <n v="170839"/>
    <s v="AquisiÃ§Ã£o de Garrafas de GÃ¡s propano de 45Kg para os RefeitÃ³rios Escolares"/>
    <d v="2019-07-15T18:11:20"/>
    <n v="13"/>
    <s v="PT;16;236;230"/>
    <n v="360"/>
    <d v="2019-07-17T19:00:00"/>
    <n v="1"/>
    <x v="1"/>
    <x v="0"/>
    <x v="28"/>
  </r>
  <r>
    <x v="3"/>
    <n v="500051054"/>
    <n v="170847"/>
    <s v="AquisiÃ§Ã£o de serviÃ§os de conservaÃ§Ã£o de espaÃ§os verdes de enquadramento"/>
    <d v="2019-07-16T09:20:51"/>
    <n v="3"/>
    <s v="PT;16;236;230"/>
    <n v="360"/>
    <d v="2019-07-25T19:00:00"/>
    <n v="1"/>
    <x v="1"/>
    <x v="0"/>
    <x v="28"/>
  </r>
  <r>
    <x v="137"/>
    <n v="506818829"/>
    <n v="170848"/>
    <s v="ElaboraÃ§Ã£o da OperaÃ§Ã£o de ReabilitaÃ§Ã£o UrbanÃ­stica para a Cidade de Oliveira do Hospital"/>
    <d v="2019-07-16T09:39:05"/>
    <n v="13"/>
    <s v="PT;7;88;1431"/>
    <n v="360"/>
    <d v="2019-07-22T23:59:00"/>
    <n v="1"/>
    <x v="1"/>
    <x v="0"/>
    <x v="28"/>
  </r>
  <r>
    <x v="43"/>
    <n v="503035416"/>
    <n v="170849"/>
    <s v="AquisiÃ§Ã£o de Nicotina 21 Mg/24 H Sist Transd"/>
    <d v="2019-07-16T09:40:03"/>
    <n v="13"/>
    <s v="PT;1;1;232"/>
    <n v="5"/>
    <d v="2019-07-19T17:00:00"/>
    <n v="1"/>
    <x v="0"/>
    <x v="0"/>
    <x v="28"/>
  </r>
  <r>
    <x v="73"/>
    <n v="501112049"/>
    <n v="170850"/>
    <s v="AquisiÃ§Ã£o de Bens e ServiÃ§os para ReparaÃ§Ã£o de Viatura de Recolha de RSU"/>
    <d v="2019-07-16T09:43:06"/>
    <n v="13"/>
    <s v="PT;3;35;318"/>
    <n v="360"/>
    <d v="2019-07-23T16:00:00"/>
    <n v="1"/>
    <x v="1"/>
    <x v="0"/>
    <x v="28"/>
  </r>
  <r>
    <x v="62"/>
    <n v="505985217"/>
    <n v="170851"/>
    <s v="AquisiÃ§Ã£o de um trator e alienaÃ§Ã£o de um outro trator"/>
    <d v="2019-07-16T09:58:40"/>
    <n v="3"/>
    <s v="PT;4;51;290"/>
    <n v="5"/>
    <d v="2019-07-23T00:00:00"/>
    <n v="1"/>
    <x v="1"/>
    <x v="0"/>
    <x v="28"/>
  </r>
  <r>
    <x v="12"/>
    <n v="506187543"/>
    <n v="170853"/>
    <s v="AquisiÃ§Ã£o de serviÃ§os de consultoria em Higiene e seguranÃ§a Alimentar - HACCP ano letivo 2019/2020"/>
    <d v="2019-07-16T10:09:06"/>
    <n v="13"/>
    <s v="PT;1;1;232"/>
    <n v="340"/>
    <d v="2019-07-22T23:59:00"/>
    <n v="1"/>
    <x v="1"/>
    <x v="0"/>
    <x v="28"/>
  </r>
  <r>
    <x v="8"/>
    <n v="505187531"/>
    <n v="170854"/>
    <s v="AquisiÃ§Ã£o de Livro &quot;AssociaÃ§Ãµes com HistÃ³rias&quot; - Volume II - AHMC - Proc. N.Âº 840/DCOP/2019"/>
    <d v="2019-07-16T10:28:43"/>
    <n v="1"/>
    <s v="PT;12;164;42"/>
    <n v="400"/>
    <d v="1970-01-01T23:59:00"/>
    <n v="1"/>
    <x v="1"/>
    <x v="0"/>
    <x v="28"/>
  </r>
  <r>
    <x v="49"/>
    <n v="502098139"/>
    <n v="170855"/>
    <s v="CONTRATAÃ‡ÃƒO DA PRESTAÃ‡ÃƒO DE SERVIÃ‡OS PARA ELABORAÃ‡ÃƒO DO PROJETO DE EXECUÃ‡ÃƒO DE PROJETOS DE REMODELAÃ‡ÃƒO DE ARRUAMENTOS EM LOULÃ‰ E QUARTEIRA"/>
    <d v="2019-07-16T10:32:15"/>
    <n v="13"/>
    <s v="PT;9;118;109"/>
    <n v="340"/>
    <d v="2019-07-25T18:00:00"/>
    <n v="1"/>
    <x v="1"/>
    <x v="0"/>
    <x v="28"/>
  </r>
  <r>
    <x v="1"/>
    <n v="506673626"/>
    <n v="170856"/>
    <s v="AquisiÃ§Ã£o de serviÃ§os para aconselhamento e consultoria de comunicaÃ§Ã£o"/>
    <d v="2019-07-16T10:37:58"/>
    <n v="13"/>
    <s v="PT;16;237;31"/>
    <n v="5"/>
    <d v="2019-07-21T23:59:00"/>
    <n v="1"/>
    <x v="1"/>
    <x v="0"/>
    <x v="28"/>
  </r>
  <r>
    <x v="1"/>
    <n v="506673626"/>
    <n v="170857"/>
    <s v="AquisiÃ§Ã£o de serviÃ§os de manutenÃ§Ã£o e assistÃªncia tÃ©cnica a alarme de anti-intrusÃ£o no Moinho de MarÃ© Pequeno"/>
    <d v="2019-07-16T10:47:20"/>
    <n v="1"/>
    <s v="PT;16;237;31"/>
    <n v="5"/>
    <d v="2019-07-21T23:59:00"/>
    <n v="1"/>
    <x v="1"/>
    <x v="0"/>
    <x v="28"/>
  </r>
  <r>
    <x v="8"/>
    <n v="505187531"/>
    <n v="170858"/>
    <s v="ServiÃ§os de evoluÃ§Ã£o, manutenÃ§Ã£o e alojamento do Portal de Dados Abertos - Proc. N.Âº 841/DCOP/2019"/>
    <d v="2019-07-16T10:49:39"/>
    <n v="1"/>
    <s v="PT;12;164;42"/>
    <n v="340"/>
    <d v="2019-07-22T23:59:00"/>
    <n v="1"/>
    <x v="1"/>
    <x v="0"/>
    <x v="28"/>
  </r>
  <r>
    <x v="49"/>
    <n v="502098139"/>
    <n v="170859"/>
    <s v="REPAVIMENTAÃ‡ÃƒO DA ESTRADA DE STÂª MARGARIDA Ã€S ASSUMADAS (VNC092) - ALTE"/>
    <d v="2019-07-16T10:51:27"/>
    <n v="3"/>
    <s v="PT;9;118;1577"/>
    <n v="360"/>
    <d v="2019-08-15T23:59:00"/>
    <n v="1"/>
    <x v="1"/>
    <x v="0"/>
    <x v="28"/>
  </r>
  <r>
    <x v="1"/>
    <n v="506673626"/>
    <n v="170860"/>
    <s v="AquisiÃ§Ã£o de serviÃ§os para apoio na implementaÃ§Ã£o e desenvolvimento do SNC-AP"/>
    <d v="2019-07-16T10:58:46"/>
    <n v="1"/>
    <s v="PT;16;237;31"/>
    <n v="360"/>
    <d v="2019-07-23T23:59:00"/>
    <n v="1"/>
    <x v="1"/>
    <x v="0"/>
    <x v="28"/>
  </r>
  <r>
    <x v="18"/>
    <n v="501222634"/>
    <n v="170861"/>
    <s v="PrestaÃ§Ã£o de ServiÃ§os para ElaboraÃ§Ã£o do Projecto de RequalificaÃ§Ã£o da PraÃ§a 5 de Outubro"/>
    <d v="2019-07-16T11:00:51"/>
    <n v="3"/>
    <s v="PT;11;148;1898"/>
    <n v="360"/>
    <d v="2019-07-28T23:59:00"/>
    <n v="1"/>
    <x v="1"/>
    <x v="0"/>
    <x v="28"/>
  </r>
  <r>
    <x v="65"/>
    <n v="600084779"/>
    <n v="170862"/>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07-16T11:11:27"/>
    <n v="13"/>
    <s v="PT;12;165;2004"/>
    <n v="340"/>
    <d v="2019-07-25T17:00:00"/>
    <n v="1"/>
    <x v="2"/>
    <x v="0"/>
    <x v="28"/>
  </r>
  <r>
    <x v="49"/>
    <n v="502098139"/>
    <n v="170863"/>
    <s v="CONTRATAÃ‡ÃƒO DOS SERVIÃ‡OS DE CAMIÃƒO, RETROESCAVADORA E MINI GIRATÃ“RIA."/>
    <d v="2019-07-16T11:19:54"/>
    <n v="13"/>
    <s v="PT;9;118;109"/>
    <n v="340"/>
    <d v="2019-07-25T18:00:00"/>
    <n v="1"/>
    <x v="1"/>
    <x v="0"/>
    <x v="28"/>
  </r>
  <r>
    <x v="8"/>
    <n v="505187531"/>
    <n v="170865"/>
    <s v="AQUISIÃ‡ÃƒO DE SERVIÃ‡OS PARA ELABORAÃ‡ÃƒO DE PROJETO DE EXECUÃ‡ÃƒO DO CENTRO DE DIA MATO CHEIRINHOS - SÃƒO DOMINGOS DE RANA - Proc. N.Âº 721/DCOP/2019"/>
    <d v="2019-07-16T11:33:35"/>
    <n v="13"/>
    <s v="PT;12;164;1997"/>
    <n v="360"/>
    <d v="2019-07-22T23:59:00"/>
    <n v="1"/>
    <x v="1"/>
    <x v="0"/>
    <x v="28"/>
  </r>
  <r>
    <x v="35"/>
    <n v="501290206"/>
    <n v="170866"/>
    <s v="PrestaÃ§Ã£o de serviÃ§os de SeguranÃ§a e VigilÃ¢ncia nas InstalaÃ§Ãµes e Equipamentos do MunicÃ­pio da Batalha 2019-2020"/>
    <d v="2019-07-24T11:16:11"/>
    <n v="13"/>
    <s v="PT;11;146;1881"/>
    <n v="340"/>
    <d v="2019-07-30T17:00:00"/>
    <n v="1"/>
    <x v="1"/>
    <x v="0"/>
    <x v="29"/>
  </r>
  <r>
    <x v="159"/>
    <n v="506804240"/>
    <n v="170867"/>
    <s v="Ã‰ pretendida a expansÃ£o do ambiente atualmente existente, criando maior capacidade de computaÃ§Ã£o e desta forma melhorando a produtividade dos funcionÃ¡rios deste MunicÃ­pio que usam diÃ¡riamente as aplicaÃ§Ãµes que aqui serÃ£o instaladas."/>
    <d v="2019-07-16T11:43:52"/>
    <n v="3"/>
    <s v="PT;9;116;1571"/>
    <n v="360"/>
    <d v="2019-08-17T17:00:00"/>
    <n v="1"/>
    <x v="1"/>
    <x v="0"/>
    <x v="28"/>
  </r>
  <r>
    <x v="250"/>
    <n v="600025420"/>
    <n v="170868"/>
    <s v="AquisiÃ§Ã£o de equipamentos para reestruturaÃ§Ã£o da rede de comunicaÃ§Ãµes internas - DGAEP"/>
    <d v="2019-07-16T11:52:42"/>
    <n v="13"/>
    <s v="PT;1;1;232"/>
    <n v="340"/>
    <d v="2019-07-29T23:59:00"/>
    <n v="1"/>
    <x v="2"/>
    <x v="0"/>
    <x v="28"/>
  </r>
  <r>
    <x v="68"/>
    <n v="512013241"/>
    <n v="170869"/>
    <s v="ExecuÃ§Ã£o de uma Sondagem de Pesquisa e Eventual CaptaÃ§Ã£o de Ãgua SubterrÃ¢nea na Zona de Santa Iria/Calhau do Ferreira"/>
    <d v="2019-07-16T12:11:45"/>
    <n v="1"/>
    <s v="Ribeira Grande"/>
    <n v="5"/>
    <d v="2019-07-22T17:00:00"/>
    <n v="1"/>
    <x v="1"/>
    <x v="0"/>
    <x v="28"/>
  </r>
  <r>
    <x v="22"/>
    <n v="508195446"/>
    <n v="170870"/>
    <s v="AquisiÃ§Ã£o de serviÃ§os de manutenÃ§Ã£o de software em regime de bolsa de horas no Ã¢mbito da aplicaÃ§Ã£o informÃ¡tica SCCT"/>
    <d v="2019-07-16T12:12:01"/>
    <n v="13"/>
    <s v="PT;12;165;75"/>
    <n v="220"/>
    <d v="2019-07-26T23:59:00"/>
    <n v="1"/>
    <x v="3"/>
    <x v="0"/>
    <x v="28"/>
  </r>
  <r>
    <x v="25"/>
    <n v="505307685"/>
    <n v="170871"/>
    <s v="RequalificaÃ§Ã£o de 16 moradias de habitaÃ§Ã£o social no Bairro JoÃ£o de Deus em Arruda dos Vinhos, que apresentam patologias graves ao nÃ­vel de assentamentos da estrutura, coberturas muito degradadas com grandes infiltraÃ§Ãµes e em risco de colapso nalguns troÃ§os, infra-estruturas bastante antigas e divisÃµes com medidas longe das regulamentares, procedeu-se Ã  elaboraÃ§Ã£o de um projeto de execuÃ§Ã£o que alÃ©m de prever a requalificaÃ§Ã£o dos blocos, mantendo toda a traÃ§a arquitetÃ³nica existente, altera as tipologias existentes para 8 T0 e 8 T1. Esta requalificaÃ§Ã£o prevÃª ainda 2 fogos para utilizaÃ§Ã£o universal, tipo Â¿Projeto LiveÂ¿ da Gebalis, a executar posteriormente. Para requalificaÃ§Ã£o destas moradias vai ser necessÃ¡rio proceder ao realojamento, em duas fases, das famÃ­lias, pelo perÃ­odo de execuÃ§Ã£o dos respetivos trabalhos, por conta do dono da obra. ExecuÃ§Ã£o de um bloco habitacional na zona tardoz do local das moradias referidas anteriormente, com 3 pisos e uma ocupaÃ§Ã£o de 5 fogos por piso com uma tipologia de 3 T1, 6 T2 e 6 T3. Este bloco habitacional prevÃª 3 fogos para utilizaÃ§Ã£o universal, tipo Â¿Projeto LiveÂ¿ da Gebalis, a executar posteriormente. As respetivas edificaÃ§Ãµes inserem-se e integram-se tanto quanto possÃ­vel no espaÃ§o urbano e espaÃ§o urbanizÃ¡vel da Vila de Arruda dos Vinhos, em zona limite de aglomerado, com ligaÃ§Ã£o direta ao arruamento pÃºblico existente, ficarÃ£o implantados com as cotas de soleira de acesso ao r/ch, por forma a garantir o cumprimento das acessibilidades. Este projeto prevÃª ainda a execuÃ§Ã£o de infra-estruturas pÃºblicas de modo a receber as redes prediais tanto das moradias como do bloco habitacional, bem como a requalificaÃ§Ã£o urbanÃ­stica da envolvente de modo a permitir uma maior mobilidade em toda a Ã¡rea circundante, com a execuÃ§Ã£o de uma via de sentido Ãºnico e lugares de estacionamento, um anfiteatro a cÃ©u aberto, espaÃ§os verdes e uma ciclovia junto Ã  linha de Ã¡gua."/>
    <d v="2019-07-16T12:13:40"/>
    <n v="3"/>
    <s v="PT;12;161;1979"/>
    <n v="5"/>
    <d v="2019-09-02T23:59:00"/>
    <n v="1"/>
    <x v="1"/>
    <x v="0"/>
    <x v="28"/>
  </r>
  <r>
    <x v="7"/>
    <n v="508666236"/>
    <n v="170872"/>
    <s v="SubscriÃ§Ã£o do licenciamento de software Adobe do Turismo de Portugal, IP, com a validade de 1 ano."/>
    <d v="2019-07-16T12:14:40"/>
    <n v="1"/>
    <s v="PT;12;165;2013"/>
    <n v="5"/>
    <d v="2019-07-22T23:59:00"/>
    <n v="1"/>
    <x v="2"/>
    <x v="0"/>
    <x v="28"/>
  </r>
  <r>
    <x v="8"/>
    <n v="505187531"/>
    <n v="170873"/>
    <s v="AQUISIÃ‡ÃƒO DE FUNDOS DOCUMENTAIS PARA A REDE DE BIBLIOTECAS MUNICIPAIS DE CASCAIS - Proc. N.Âº 832/DCOP/2019"/>
    <d v="2019-07-16T12:20:41"/>
    <n v="13"/>
    <s v="PT;12;164;42"/>
    <n v="360"/>
    <d v="2019-07-22T23:59:00"/>
    <n v="1"/>
    <x v="1"/>
    <x v="0"/>
    <x v="28"/>
  </r>
  <r>
    <x v="109"/>
    <n v="506676056"/>
    <n v="170874"/>
    <s v="AquisiÃ§Ã£o de viatura de recolha de resÃ­duos sÃ³lidos urbanos (RSU) 16m3."/>
    <d v="2019-07-16T12:28:17"/>
    <n v="3"/>
    <s v="PT;15;216;43"/>
    <n v="340"/>
    <d v="2019-07-29T23:59:00"/>
    <n v="1"/>
    <x v="1"/>
    <x v="0"/>
    <x v="28"/>
  </r>
  <r>
    <x v="39"/>
    <n v="680015019"/>
    <n v="170875"/>
    <s v="AquisiÃ§Ã£o de Dataloggers LT-US para monitorizaÃ§Ã£o das redes de saneamento"/>
    <d v="2019-07-16T13:48:15"/>
    <n v="1"/>
    <s v="PT;12;169;271"/>
    <n v="360"/>
    <d v="2019-07-22T16:00:00"/>
    <n v="1"/>
    <x v="5"/>
    <x v="0"/>
    <x v="28"/>
  </r>
  <r>
    <x v="39"/>
    <n v="680015019"/>
    <n v="170876"/>
    <s v="Concurso pÃºblico para a Empreitada destinada Ã  intervenÃ§Ã£o nos vÃ£os de fachada e na cobertura do edifÃ­cio Sede dos Simas, em Oeiras."/>
    <d v="2019-07-16T13:59:56"/>
    <n v="3"/>
    <s v="PT;12;169;2057"/>
    <n v="360"/>
    <d v="2019-07-26T23:59:00"/>
    <n v="1"/>
    <x v="5"/>
    <x v="0"/>
    <x v="28"/>
  </r>
  <r>
    <x v="13"/>
    <n v="501294104"/>
    <n v="170877"/>
    <s v="AquisiÃ§Ã£o de diverso material de higiene urbana"/>
    <d v="2019-07-16T14:04:17"/>
    <n v="13"/>
    <s v="PT;16;245;321"/>
    <n v="360"/>
    <d v="2019-07-22T23:59:00"/>
    <n v="1"/>
    <x v="1"/>
    <x v="0"/>
    <x v="28"/>
  </r>
  <r>
    <x v="2"/>
    <n v="503539473"/>
    <n v="170879"/>
    <s v="AquisiÃ§Ã£o de serviÃ§os de consultadoria aplicacional para a Ã¡rea financeira"/>
    <d v="2019-07-16T14:05:56"/>
    <n v="1"/>
    <s v="PT;9;111;1551"/>
    <n v="360"/>
    <d v="2019-07-22T23:59:00"/>
    <n v="1"/>
    <x v="1"/>
    <x v="0"/>
    <x v="28"/>
  </r>
  <r>
    <x v="3"/>
    <n v="500051054"/>
    <n v="170880"/>
    <s v="AquisiÃ§Ã£o de 1 trator corta mato de pequeno porte"/>
    <d v="2019-07-16T14:15:33"/>
    <n v="13"/>
    <s v="PT;16;236;230"/>
    <n v="340"/>
    <d v="2019-07-19T19:00:00"/>
    <n v="1"/>
    <x v="1"/>
    <x v="0"/>
    <x v="28"/>
  </r>
  <r>
    <x v="49"/>
    <n v="502098139"/>
    <n v="170881"/>
    <s v="REPAVIMENTAÃ‡ÃƒO DA RUA DO CENTRO COMUNITÃRIO E AV. JOSÃ‰ DOS SANTOS FARIAS, ALMANCIL"/>
    <d v="2019-07-16T14:16:58"/>
    <n v="3"/>
    <s v="PT;9;118;1576"/>
    <n v="360"/>
    <d v="2019-08-05T23:59:00"/>
    <n v="1"/>
    <x v="1"/>
    <x v="0"/>
    <x v="28"/>
  </r>
  <r>
    <x v="263"/>
    <n v="501376453"/>
    <n v="170882"/>
    <s v="RemodelaÃ§Ã£o dos espaÃ§os interiores"/>
    <d v="2019-07-16T14:17:45"/>
    <n v="13"/>
    <s v="PT;4;43;702"/>
    <n v="340"/>
    <d v="2019-07-27T23:59:00"/>
    <n v="1"/>
    <x v="2"/>
    <x v="0"/>
    <x v="28"/>
  </r>
  <r>
    <x v="43"/>
    <n v="503035416"/>
    <n v="170883"/>
    <s v="AquisiÃ§Ã£o de BARICITINIB ORAL 2 MG COMP Ã  empresa LILLY"/>
    <d v="2019-07-16T14:22:44"/>
    <n v="1"/>
    <s v="PT;12;174;2096"/>
    <n v="340"/>
    <d v="2019-07-19T16:00:00"/>
    <n v="1"/>
    <x v="0"/>
    <x v="0"/>
    <x v="28"/>
  </r>
  <r>
    <x v="8"/>
    <n v="505187531"/>
    <n v="170884"/>
    <s v="AQUISIÃ‡ÃƒO DE EQUIPAMENTO ELÃ‰TRICO PARA ESCOLAS DO CONCELHO - Proc. N.Âº 833/DCOP/2019"/>
    <d v="2019-07-16T14:30:51"/>
    <n v="1"/>
    <s v="PT;12;164;42"/>
    <n v="400"/>
    <m/>
    <n v="1"/>
    <x v="1"/>
    <x v="0"/>
    <x v="28"/>
  </r>
  <r>
    <x v="91"/>
    <n v="503584215"/>
    <n v="170885"/>
    <s v="Fornecimento de Elevador AcessÃ­vel para o Teatro do Bairro Alto, incluindo instalaÃ§Ã£o, certificaÃ§Ã£o e formaÃ§Ã£o"/>
    <d v="2019-07-16T14:36:51"/>
    <n v="13"/>
    <s v="PT;12;165;2022"/>
    <n v="5"/>
    <d v="2019-07-29T23:59:00"/>
    <n v="1"/>
    <x v="2"/>
    <x v="0"/>
    <x v="28"/>
  </r>
  <r>
    <x v="13"/>
    <n v="501294104"/>
    <n v="170886"/>
    <s v="PrestaÃ§Ã£o de serviÃ§os de recolha e transporte de contentores de resÃ­duos sÃ³lidos urbanos, de 800 litros, no MunicÃ­pio de SetÃºbal, pelo perÃ­odo de 6 meses"/>
    <d v="2019-07-16T14:41:19"/>
    <n v="13"/>
    <s v="PT;16;245;321"/>
    <n v="360"/>
    <d v="2019-07-22T23:59:00"/>
    <n v="1"/>
    <x v="1"/>
    <x v="0"/>
    <x v="28"/>
  </r>
  <r>
    <x v="8"/>
    <n v="505187531"/>
    <n v="170888"/>
    <s v="AQUISIÃ‡ÃƒO DE EQUIPAMENTO ELÃ‰TRICO PARA ESCOLAS DO CONCELHO - Proc. N.Âº 833/DCOP/2019"/>
    <d v="2019-07-16T14:43:22"/>
    <n v="13"/>
    <s v="PT;12;164;42"/>
    <n v="360"/>
    <d v="2019-07-25T23:59:00"/>
    <n v="1"/>
    <x v="1"/>
    <x v="0"/>
    <x v="28"/>
  </r>
  <r>
    <x v="43"/>
    <n v="503035416"/>
    <n v="170889"/>
    <s v="AquisiÃ§Ã£o de BARICITINIB ORAL 4 MG COMP"/>
    <d v="2019-07-16T14:47:01"/>
    <n v="1"/>
    <s v="PT;12;174;2096"/>
    <n v="340"/>
    <d v="2019-07-19T16:00:00"/>
    <n v="1"/>
    <x v="0"/>
    <x v="0"/>
    <x v="28"/>
  </r>
  <r>
    <x v="116"/>
    <n v="505656000"/>
    <n v="170890"/>
    <m/>
    <d v="2019-07-16T14:56:52"/>
    <n v="3"/>
    <s v="PT;1;1;232"/>
    <n v="400"/>
    <m/>
    <n v="1"/>
    <x v="1"/>
    <x v="0"/>
    <x v="28"/>
  </r>
  <r>
    <x v="116"/>
    <n v="505656000"/>
    <n v="170892"/>
    <m/>
    <d v="2019-07-16T14:57:44"/>
    <n v="13"/>
    <s v="PT;1;1;232"/>
    <n v="400"/>
    <m/>
    <n v="1"/>
    <x v="1"/>
    <x v="0"/>
    <x v="28"/>
  </r>
  <r>
    <x v="65"/>
    <n v="600084779"/>
    <n v="170894"/>
    <s v="AquisiÃ§Ã£o serviÃ§os desenvolvimento aplicacional no Ã¢mbito da criaÃ§Ã£o de estruturas de informaÃ§Ã£o self-service para o negÃ³cio"/>
    <d v="2019-07-16T15:05:13"/>
    <n v="13"/>
    <s v="PT;12;165;2004"/>
    <n v="220"/>
    <d v="2019-07-26T17:00:00"/>
    <n v="1"/>
    <x v="2"/>
    <x v="0"/>
    <x v="28"/>
  </r>
  <r>
    <x v="28"/>
    <n v="507725077"/>
    <n v="170895"/>
    <s v="Empreitada de ReparaÃ§Ãµes Diversas em Equipamentos EletromecÃ¢nicos da Lagos em Forma EM SA, nos termos do Programa de Concurso, do Caderno de Encargos e respetivos anexos tÃ©cnicos que o compÃµem"/>
    <d v="2019-07-16T15:05:54"/>
    <n v="13"/>
    <s v="PT;9;117;1574"/>
    <n v="360"/>
    <d v="2019-07-30T17:00:00"/>
    <n v="1"/>
    <x v="2"/>
    <x v="0"/>
    <x v="28"/>
  </r>
  <r>
    <x v="81"/>
    <n v="501904077"/>
    <n v="170896"/>
    <s v="ComunicaÃ§Ãµes fixas de voz e dados Ã  Silopor - Empresa de Silos PortuÃ¡rios, SA em liquidaÃ§Ã£o"/>
    <d v="2019-07-16T15:13:50"/>
    <n v="1"/>
    <s v="PT;12;165;2002"/>
    <n v="360"/>
    <d v="2019-07-23T16:00:00"/>
    <n v="1"/>
    <x v="7"/>
    <x v="0"/>
    <x v="28"/>
  </r>
  <r>
    <x v="65"/>
    <n v="600084779"/>
    <n v="170897"/>
    <s v="AquisiÃ§Ã£o de serviÃ§os de desenvolvimento aplicacional no Ã¢mbito da liquidaÃ§Ã£o de IUC - EvoluÃ§Ã£o funcional 2019"/>
    <d v="2019-07-16T15:29:09"/>
    <n v="13"/>
    <s v="PT;12;165;2004"/>
    <n v="340"/>
    <d v="2019-07-26T17:00:00"/>
    <n v="1"/>
    <x v="2"/>
    <x v="0"/>
    <x v="28"/>
  </r>
  <r>
    <x v="13"/>
    <n v="501294104"/>
    <n v="170899"/>
    <s v="ManutenÃ§Ã£o e conservaÃ§Ã£o de espaÃ§os verdes do Ecoparque do OutÃ£o, pelo perÃ­odo de 12 meses"/>
    <d v="2019-07-16T15:33:20"/>
    <n v="13"/>
    <s v="PT;16;245;321"/>
    <n v="400"/>
    <d v="1970-01-01T23:59:00"/>
    <n v="1"/>
    <x v="1"/>
    <x v="0"/>
    <x v="28"/>
  </r>
  <r>
    <x v="137"/>
    <n v="506818829"/>
    <n v="170900"/>
    <s v="AquisiÃ§Ã£o de serviÃ§os de aluguer de equipamentos e serviÃ§os tÃ©cnicos de som e luz no Ã¢mbito da expOH/2019"/>
    <d v="2019-07-16T15:42:32"/>
    <n v="1"/>
    <s v="PT;7;88;1431"/>
    <n v="360"/>
    <d v="2019-07-17T23:59:00"/>
    <n v="1"/>
    <x v="1"/>
    <x v="0"/>
    <x v="28"/>
  </r>
  <r>
    <x v="49"/>
    <n v="502098139"/>
    <n v="170901"/>
    <s v="CONSULTA PREVIA PARA A CONTRATAÃ‡ÃƒO DA AQUISIÃ‡ÃƒO DE TELEFONES E EQUIPAMENTOS ATIVOS PARA O MUNICÃPIO DE LOULÃ‰"/>
    <d v="2019-07-16T15:50:16"/>
    <n v="13"/>
    <s v="PT;9;118;109"/>
    <n v="360"/>
    <d v="2019-08-03T18:00:00"/>
    <n v="1"/>
    <x v="1"/>
    <x v="0"/>
    <x v="28"/>
  </r>
  <r>
    <x v="57"/>
    <n v="506780902"/>
    <n v="170902"/>
    <m/>
    <d v="2019-07-16T15:50:45"/>
    <n v="1"/>
    <s v="PT;1;1;232"/>
    <n v="400"/>
    <m/>
    <n v="1"/>
    <x v="1"/>
    <x v="0"/>
    <x v="28"/>
  </r>
  <r>
    <x v="65"/>
    <n v="600084779"/>
    <n v="170903"/>
    <s v="Fornecimento e assentamento de armÃ¡rios fixos para a Ã¡rea de back-office do ServiÃ§o de FinanÃ§as na Loja do CidadÃ£o de Leiria"/>
    <d v="2019-07-16T15:54:38"/>
    <n v="13"/>
    <s v="PT;11;151;191"/>
    <n v="340"/>
    <d v="2019-07-26T23:59:00"/>
    <n v="1"/>
    <x v="2"/>
    <x v="0"/>
    <x v="28"/>
  </r>
  <r>
    <x v="139"/>
    <n v="600084892"/>
    <n v="170904"/>
    <s v="AquisiÃ§Ã£o de serviÃ§os de desenvolvimento informÃ¡tico para a correÃ§Ã£o e adaptaÃ§Ã£o para a plataforma opensource da base de dados TRADU e de estatÃ­sticas de bibliotecas"/>
    <d v="2019-07-16T16:02:31"/>
    <n v="13"/>
    <s v="PT;1;1;232"/>
    <n v="340"/>
    <d v="2019-07-22T23:59:00"/>
    <n v="1"/>
    <x v="2"/>
    <x v="0"/>
    <x v="28"/>
  </r>
  <r>
    <x v="0"/>
    <n v="508481287"/>
    <n v="170905"/>
    <s v="AquisiÃ§Ã£o de cordÃµes umbilicais para o Centro de FormaÃ§Ã£o - CHULN Â¿ HSM."/>
    <d v="2019-07-16T16:08:23"/>
    <n v="1"/>
    <s v="PT;12;165;2010"/>
    <n v="360"/>
    <d v="2019-07-19T12:00:00"/>
    <n v="1"/>
    <x v="0"/>
    <x v="0"/>
    <x v="28"/>
  </r>
  <r>
    <x v="34"/>
    <n v="508069645"/>
    <n v="170906"/>
    <s v="PE_19086_ADS - AQUISIÃ‡ÃƒO DE SERVIÃ‡OS DE FORMAÃ‡ÃƒO EM GESTÃƒO DO DESEMPENHO"/>
    <d v="2019-07-16T16:08:47"/>
    <n v="1"/>
    <s v="PT;12;165;2016"/>
    <n v="360"/>
    <d v="2019-07-23T17:00:00"/>
    <n v="1"/>
    <x v="6"/>
    <x v="0"/>
    <x v="28"/>
  </r>
  <r>
    <x v="128"/>
    <n v="509364390"/>
    <n v="170907"/>
    <m/>
    <d v="2019-07-16T16:23:10"/>
    <n v="3"/>
    <m/>
    <n v="400"/>
    <m/>
    <n v="1"/>
    <x v="1"/>
    <x v="0"/>
    <x v="28"/>
  </r>
  <r>
    <x v="128"/>
    <n v="509364390"/>
    <n v="170908"/>
    <s v="O objeto do contrato consiste, de acordo com as clÃ¡usulas tÃ©cnicas descritas no caderno de encargos, na aquisiÃ§Ã£o de Â¿ServiÃ§os de OperaÃ§Ã£o, ManutenÃ§Ã£o e GestÃ£o da Infraestrutura de Data Center CIMACÂ¿."/>
    <d v="2019-07-16T16:25:41"/>
    <n v="3"/>
    <s v="PT;8;95;293"/>
    <n v="340"/>
    <d v="2019-07-23T17:00:00"/>
    <n v="1"/>
    <x v="1"/>
    <x v="0"/>
    <x v="28"/>
  </r>
  <r>
    <x v="102"/>
    <n v="507957547"/>
    <n v="170909"/>
    <m/>
    <d v="2019-07-16T16:28:59"/>
    <n v="3"/>
    <s v="PT;1;1;232"/>
    <n v="1"/>
    <m/>
    <n v="1"/>
    <x v="2"/>
    <x v="0"/>
    <x v="28"/>
  </r>
  <r>
    <x v="8"/>
    <n v="505187531"/>
    <n v="170910"/>
    <s v="AquisiÃ§Ã£o de 2 Surface HUB para gabinetes da PresidÃªncia e Vice-presidÃªncia"/>
    <d v="2019-07-16T16:32:51"/>
    <n v="1"/>
    <s v="PT;12;164;42"/>
    <n v="360"/>
    <d v="2019-07-22T23:59:00"/>
    <n v="1"/>
    <x v="1"/>
    <x v="0"/>
    <x v="28"/>
  </r>
  <r>
    <x v="264"/>
    <n v="503725099"/>
    <n v="170911"/>
    <s v="AquisiÃ§Ã£o de ServiÃ§os de Seguros nos ramos de Acidentes de Trabalho e AutomÃ³vel"/>
    <d v="2019-07-16T16:36:44"/>
    <n v="13"/>
    <s v="PT;1;1;232"/>
    <n v="210"/>
    <d v="2019-07-23T23:59:00"/>
    <n v="1"/>
    <x v="2"/>
    <x v="0"/>
    <x v="28"/>
  </r>
  <r>
    <x v="81"/>
    <n v="501904077"/>
    <n v="170912"/>
    <m/>
    <d v="2019-07-16T16:39:39"/>
    <n v="1"/>
    <s v="PT;1;1;232"/>
    <n v="400"/>
    <d v="2017-06-12T16:00:00"/>
    <n v="1"/>
    <x v="7"/>
    <x v="0"/>
    <x v="28"/>
  </r>
  <r>
    <x v="139"/>
    <n v="600084892"/>
    <n v="170913"/>
    <s v="AquisiÃ§Ã£o de serviÃ§os de desenvolvimento informÃ¡tico de funcionalidades no sistema IPBRICK"/>
    <d v="2019-07-16T16:48:56"/>
    <n v="13"/>
    <s v="PT;1;1;232"/>
    <n v="400"/>
    <m/>
    <n v="1"/>
    <x v="2"/>
    <x v="0"/>
    <x v="28"/>
  </r>
  <r>
    <x v="139"/>
    <n v="600084892"/>
    <n v="170914"/>
    <m/>
    <d v="2019-07-16T16:53:05"/>
    <n v="13"/>
    <s v="PT;1;1;232"/>
    <n v="400"/>
    <m/>
    <n v="1"/>
    <x v="2"/>
    <x v="0"/>
    <x v="28"/>
  </r>
  <r>
    <x v="139"/>
    <n v="600084892"/>
    <n v="170915"/>
    <s v="AquisiÃ§Ã£o de serviÃ§os de desenvolvimento informÃ¡tico de funcionalidades no sistema IPBRICK"/>
    <d v="2019-07-16T16:53:19"/>
    <n v="13"/>
    <s v="PT;1;1;232"/>
    <n v="340"/>
    <d v="2019-07-22T23:59:00"/>
    <n v="1"/>
    <x v="2"/>
    <x v="0"/>
    <x v="28"/>
  </r>
  <r>
    <x v="109"/>
    <n v="506676056"/>
    <n v="170916"/>
    <s v="PRESTAÃ‡ÃƒO DE SERVIÃ‡OS DE DESINFEÃ‡ÃƒO E EXTREMINAÃ‡ÃƒO EM ÃREAS URBANAS OU RURAISÂ¿ CONCURSO DE AJUSTE DIRETO NA SEQUÃŠNCIA DE ACORDO QUADRO N.Âº 01/2018, PELA CENTRAL DE COMPRAS ELETRÃ“NICAS DA COMUNIDADE INTERMUNICIPAL LEZÃRIA DO TEJO"/>
    <d v="2019-07-16T17:01:25"/>
    <n v="1"/>
    <s v="PT;15;216;43"/>
    <n v="340"/>
    <d v="2019-07-21T23:59:00"/>
    <n v="1"/>
    <x v="1"/>
    <x v="0"/>
    <x v="28"/>
  </r>
  <r>
    <x v="62"/>
    <n v="505985217"/>
    <n v="170917"/>
    <m/>
    <d v="2019-07-16T16:58:49"/>
    <n v="13"/>
    <s v="PT;1;1;232"/>
    <n v="400"/>
    <m/>
    <n v="1"/>
    <x v="1"/>
    <x v="0"/>
    <x v="28"/>
  </r>
  <r>
    <x v="139"/>
    <n v="600084892"/>
    <n v="170918"/>
    <s v="AquisiÃ§Ã£o de serviÃ§os de desenvolvimento informÃ¡tico para o desenvolvimento de funcionalidades no Ã¢mbito da implementaÃ§Ã£o de sistema de opensource"/>
    <d v="2019-07-16T16:59:45"/>
    <n v="13"/>
    <s v="PT;1;1;232"/>
    <n v="340"/>
    <d v="2019-07-22T23:59:00"/>
    <n v="1"/>
    <x v="2"/>
    <x v="0"/>
    <x v="28"/>
  </r>
  <r>
    <x v="13"/>
    <n v="501294104"/>
    <n v="170919"/>
    <s v="ALIMENTAÃ‡ÃƒO DE PAINEIS E REFORÃ‡O DA ILUMINAÃ‡ÃƒO AV. ALVARO CUNHAL"/>
    <d v="2019-07-16T17:03:15"/>
    <n v="13"/>
    <s v="PT;16;245;2619"/>
    <n v="360"/>
    <d v="2019-07-22T23:59:00"/>
    <n v="1"/>
    <x v="1"/>
    <x v="0"/>
    <x v="28"/>
  </r>
  <r>
    <x v="25"/>
    <n v="505307685"/>
    <n v="170922"/>
    <s v="CriaÃ§Ã£o de um ginÃ¡sio ao ar livre na UrbanizaÃ§Ã£o do Cerrado e Fontainhas, abertura de arruamento na UrbanizaÃ§Ã£o Panorama e a requalificaÃ§Ã£o da zona envolvente ao parque infantil na UrbanizaÃ§Ã£o do Casal do Telheiro"/>
    <d v="2019-07-16T17:28:57"/>
    <n v="3"/>
    <s v="PT;12;161;1979"/>
    <n v="360"/>
    <d v="2019-08-12T23:59:00"/>
    <n v="1"/>
    <x v="1"/>
    <x v="0"/>
    <x v="28"/>
  </r>
  <r>
    <x v="81"/>
    <n v="501904077"/>
    <n v="170923"/>
    <s v="OperaÃ§Ã£o no Terminal PortuÃ¡rio da Trafaria da Silopor"/>
    <d v="2019-07-16T17:33:32"/>
    <n v="1"/>
    <s v="PT;16;236;2580"/>
    <n v="400"/>
    <d v="2019-03-01T16:00:00"/>
    <n v="1"/>
    <x v="7"/>
    <x v="0"/>
    <x v="28"/>
  </r>
  <r>
    <x v="12"/>
    <n v="506187543"/>
    <n v="170925"/>
    <m/>
    <d v="2019-07-16T17:48:30"/>
    <n v="1"/>
    <s v="PT;1;1;232"/>
    <n v="400"/>
    <m/>
    <n v="1"/>
    <x v="1"/>
    <x v="0"/>
    <x v="28"/>
  </r>
  <r>
    <x v="0"/>
    <n v="508481287"/>
    <n v="170926"/>
    <s v="191G002936 -AquisiÃ§Ã£o de Factor IX recombinante (Nonacog Alfa)-2019"/>
    <d v="2019-07-16T17:51:41"/>
    <n v="1"/>
    <s v="PT;12;165;2010"/>
    <n v="360"/>
    <d v="2019-07-22T17:00:00"/>
    <n v="1"/>
    <x v="0"/>
    <x v="0"/>
    <x v="28"/>
  </r>
  <r>
    <x v="29"/>
    <n v="512012814"/>
    <n v="170932"/>
    <s v="NIPG 21015/19- Ajuste direto para a aquisiÃ§Ã£o de serviÃ§os de sonorizaÃ§Ã£o e iluminaÃ§Ã£o de palcos"/>
    <d v="2019-07-16T18:37:58"/>
    <n v="1"/>
    <m/>
    <n v="5"/>
    <d v="2019-07-21T23:59:00"/>
    <n v="1"/>
    <x v="1"/>
    <x v="0"/>
    <x v="28"/>
  </r>
  <r>
    <x v="13"/>
    <n v="501294104"/>
    <n v="170947"/>
    <s v="PRESTAÃ‡ÃƒO DE SERVIÃ‡OS PARA PRODUÃ‡ÃƒO DE ESTRUTURAS EXPOSITIVAS (TOTENS AMÃ‰RICO RIBEIRO) E ESTRUTURA VOLUMÃ‰TRICA (STB)."/>
    <d v="2019-07-17T08:37:25"/>
    <n v="13"/>
    <s v="PT;16;245;2623"/>
    <n v="360"/>
    <d v="2019-07-23T23:59:00"/>
    <n v="1"/>
    <x v="1"/>
    <x v="0"/>
    <x v="28"/>
  </r>
  <r>
    <x v="13"/>
    <n v="501294104"/>
    <n v="170948"/>
    <s v="FORNECIMENTO CONTINUO DE IMPRESSÃ•ES GRÃFICAS."/>
    <d v="2019-07-17T08:56:42"/>
    <n v="13"/>
    <s v="PT;16;245;2623"/>
    <n v="360"/>
    <d v="2019-07-24T23:59:00"/>
    <n v="1"/>
    <x v="1"/>
    <x v="0"/>
    <x v="28"/>
  </r>
  <r>
    <x v="109"/>
    <n v="506676056"/>
    <n v="170949"/>
    <s v="A empreitada reporta-se, no essencial, Ã  execuÃ§Ã£o do arrelvamento do campo de futebol, base drenante, tubagem em tubo drenante envolvido em material britado, sistema de rega, bombagem das Ã¡guas para rega e montagem de equipamento desportivos, tudo de acordo com o preconizado nas peÃ§as escritas e desenhadas, sendo a Ã¡rea total de intervenÃ§Ã£o de ordem de 7300 m2."/>
    <d v="2019-07-17T09:08:54"/>
    <n v="3"/>
    <s v="PT;15;216;2457"/>
    <n v="340"/>
    <d v="2019-09-06T23:59:00"/>
    <n v="1"/>
    <x v="1"/>
    <x v="0"/>
    <x v="28"/>
  </r>
  <r>
    <x v="177"/>
    <n v="506735524"/>
    <n v="170950"/>
    <s v="OE-CPR NÂº 6/2019 PARQUE DE ESTACIONAMENTO DE APOIO Ã€ ESCOLA SECUNDÃRIA"/>
    <d v="2019-07-17T09:13:35"/>
    <n v="13"/>
    <s v="PT;2;21;477"/>
    <n v="360"/>
    <d v="2019-07-23T17:00:00"/>
    <n v="1"/>
    <x v="1"/>
    <x v="0"/>
    <x v="28"/>
  </r>
  <r>
    <x v="13"/>
    <n v="501294104"/>
    <n v="170951"/>
    <s v="AQUISIÃ‡ÃƒO DE CAPA PROTETORA (PISO GERFLOR) - FEIRA DE SANTIAGO 2019."/>
    <d v="2019-07-17T09:18:23"/>
    <n v="1"/>
    <s v="PT;16;245;2619"/>
    <n v="360"/>
    <d v="2019-07-23T23:59:00"/>
    <n v="1"/>
    <x v="1"/>
    <x v="0"/>
    <x v="28"/>
  </r>
  <r>
    <x v="51"/>
    <n v="506624200"/>
    <n v="170954"/>
    <s v="Limpeza de bermas e valetas em estradas e caminhos municipais"/>
    <d v="2019-07-17T09:27:42"/>
    <n v="13"/>
    <s v="PT;7;86;149"/>
    <n v="5"/>
    <d v="2019-07-20T17:00:00"/>
    <n v="1"/>
    <x v="1"/>
    <x v="0"/>
    <x v="28"/>
  </r>
  <r>
    <x v="49"/>
    <n v="502098139"/>
    <n v="170955"/>
    <s v="CONTRATAÃ‡ÃƒO DO FORNECIMENTO DE UMA VIATURA PESADA DE PASSAGEIROS COM LOTAÃ‡ÃƒO MÃNIMA DE 35 LUGARES."/>
    <d v="2019-07-17T09:29:53"/>
    <n v="3"/>
    <s v="PT;9;118;1582"/>
    <n v="340"/>
    <d v="2019-08-01T18:00:00"/>
    <n v="1"/>
    <x v="1"/>
    <x v="0"/>
    <x v="28"/>
  </r>
  <r>
    <x v="53"/>
    <n v="504884620"/>
    <n v="170957"/>
    <s v="ConclusÃ£o da Casa MortuÃ¡ria de S. Matias"/>
    <d v="2019-07-17T09:35:20"/>
    <n v="1"/>
    <s v="PT;3;27;498"/>
    <n v="400"/>
    <d v="1970-01-01T17:00:00"/>
    <n v="1"/>
    <x v="1"/>
    <x v="0"/>
    <x v="28"/>
  </r>
  <r>
    <x v="13"/>
    <n v="501294104"/>
    <n v="170959"/>
    <s v="PRESTAÃ‡ÃƒO DE SERVIÃ‡OS PARA CAMPANHA DE DIVULGAÃ‡ÃƒO DA PASSAGEM DE ANO NA RÃDIO RFM - FIM DE ANO AZUL 2019."/>
    <d v="2019-07-17T09:51:16"/>
    <n v="1"/>
    <s v="PT;16;245;2619"/>
    <n v="360"/>
    <d v="2019-07-26T23:59:00"/>
    <n v="1"/>
    <x v="1"/>
    <x v="0"/>
    <x v="28"/>
  </r>
  <r>
    <x v="11"/>
    <n v="506614913"/>
    <n v="170960"/>
    <m/>
    <d v="2019-07-17T09:51:31"/>
    <n v="13"/>
    <m/>
    <n v="400"/>
    <m/>
    <n v="1"/>
    <x v="1"/>
    <x v="0"/>
    <x v="28"/>
  </r>
  <r>
    <x v="6"/>
    <n v="506037258"/>
    <n v="170961"/>
    <s v="RequalificaÃ§Ã£o do espaÃ§o pÃºblico da Quinta da BouÃ§a"/>
    <d v="2019-07-17T09:52:01"/>
    <n v="3"/>
    <s v="PT;17;256;2803"/>
    <n v="340"/>
    <d v="2019-08-18T17:00:00"/>
    <n v="1"/>
    <x v="1"/>
    <x v="0"/>
    <x v="28"/>
  </r>
  <r>
    <x v="82"/>
    <n v="680012907"/>
    <n v="170962"/>
    <s v="PrestaÃ§Ã£o de serviÃ§os de apoio Ã  candidatura POSEUR 03_1911_FC_00012, relativos Ã  caraterizaÃ§Ã£o fÃ­sica de resÃ­duos urbanos, fraÃ§Ã£o indiferenciada, produzidos na Ã¡rea de intervenÃ§Ã£o dos SMSB VC"/>
    <d v="2019-07-17T09:52:37"/>
    <n v="13"/>
    <s v="PT;17;256;203"/>
    <n v="360"/>
    <d v="2019-07-27T23:59:00"/>
    <n v="1"/>
    <x v="5"/>
    <x v="0"/>
    <x v="28"/>
  </r>
  <r>
    <x v="19"/>
    <n v="507396081"/>
    <n v="170963"/>
    <m/>
    <d v="2019-07-17T10:09:09"/>
    <n v="3"/>
    <s v="PT;1;1;232"/>
    <n v="400"/>
    <m/>
    <n v="1"/>
    <x v="1"/>
    <x v="0"/>
    <x v="28"/>
  </r>
  <r>
    <x v="19"/>
    <n v="507396081"/>
    <n v="170965"/>
    <s v="CPUB012.DFR.2019 CONCURSO PÃšBLICO - LocaÃ§Ã£o Financeira para aquisiÃ§Ã£o de 1 Viatura com 26T equipada com grua e sistema ampliroll."/>
    <d v="2019-07-17T10:13:41"/>
    <n v="3"/>
    <s v="PT;12;164;1996"/>
    <n v="360"/>
    <d v="2019-07-24T23:59:00"/>
    <n v="1"/>
    <x v="1"/>
    <x v="0"/>
    <x v="28"/>
  </r>
  <r>
    <x v="18"/>
    <n v="501222634"/>
    <n v="170966"/>
    <m/>
    <d v="2019-07-17T10:15:52"/>
    <n v="3"/>
    <s v="PT;1;1;232"/>
    <n v="400"/>
    <m/>
    <n v="1"/>
    <x v="1"/>
    <x v="0"/>
    <x v="28"/>
  </r>
  <r>
    <x v="19"/>
    <n v="507396081"/>
    <n v="170968"/>
    <s v="CPUB009.FIE.2019 a aquisiÃ§Ã£o de pneus homologados e serviÃ§os conexos (montagem/desmontagem de rodas, equilibragem de rodas, alinhamento de direÃ§Ã£o e reparaÃ§Ã£o de furos) da frota da entidade adjudicante"/>
    <d v="2019-07-17T10:20:28"/>
    <n v="3"/>
    <s v="PT;12;164;1996"/>
    <n v="360"/>
    <d v="2019-07-24T23:59:00"/>
    <n v="1"/>
    <x v="1"/>
    <x v="0"/>
    <x v="28"/>
  </r>
  <r>
    <x v="11"/>
    <n v="506614913"/>
    <n v="170969"/>
    <s v="Empreitada de &quot;ConservaÃ§Ã£o e Restauro dos PadrÃµes do Termo da Cidade de Lisboa&quot;"/>
    <d v="2019-07-17T10:25:28"/>
    <n v="13"/>
    <s v="PT;12;173;2090"/>
    <n v="360"/>
    <d v="2019-08-02T23:59:00"/>
    <n v="1"/>
    <x v="1"/>
    <x v="0"/>
    <x v="28"/>
  </r>
  <r>
    <x v="3"/>
    <n v="500051054"/>
    <n v="170970"/>
    <s v="PrestaÃ§Ã£o de serviÃ§os de reparaÃ§Ã£o de caixas de velocidades, seletor de velocidades, motores, eixos, transmissÃµes e diferenciais de viaturas da Frota Municipal"/>
    <d v="2019-07-17T10:31:19"/>
    <n v="13"/>
    <s v="PT;16;236;230"/>
    <n v="5"/>
    <d v="2019-07-22T19:00:00"/>
    <n v="1"/>
    <x v="1"/>
    <x v="0"/>
    <x v="28"/>
  </r>
  <r>
    <x v="39"/>
    <n v="680015019"/>
    <n v="170971"/>
    <s v="RemodelaÃ§Ã£o das redes de abastecimento de Ã¡gua na Rua Carlos Luz em PaÃ§o de Arcos e na Rua da Figueirinha, junto ao cemitÃ©rio, C. Oeiras"/>
    <d v="2019-07-17T10:34:43"/>
    <n v="13"/>
    <s v="PT;12;169;2057"/>
    <n v="5"/>
    <d v="2019-07-29T16:00:00"/>
    <n v="1"/>
    <x v="5"/>
    <x v="0"/>
    <x v="28"/>
  </r>
  <r>
    <x v="11"/>
    <n v="506614913"/>
    <n v="170973"/>
    <m/>
    <d v="2019-07-17T10:39:13"/>
    <n v="13"/>
    <s v="PT;1;1;232"/>
    <n v="400"/>
    <m/>
    <n v="1"/>
    <x v="1"/>
    <x v="0"/>
    <x v="28"/>
  </r>
  <r>
    <x v="18"/>
    <n v="501222634"/>
    <n v="170974"/>
    <s v="PrestaÃ§Ã£o de ServiÃ§os de Limpeza - Feira dos Frutos 2019"/>
    <d v="2019-07-17T10:42:53"/>
    <n v="13"/>
    <s v="PT;11;148;1898"/>
    <n v="5"/>
    <d v="2019-07-26T23:59:00"/>
    <n v="1"/>
    <x v="1"/>
    <x v="0"/>
    <x v="28"/>
  </r>
  <r>
    <x v="177"/>
    <n v="506735524"/>
    <n v="170975"/>
    <s v="FORNECIMENTO DE ELECTRICIDADE EM REGIME DE MERCADO DE PREÃ‡OS LIVRES"/>
    <d v="2019-07-17T10:43:51"/>
    <n v="3"/>
    <s v="PT;2;21;479"/>
    <n v="5"/>
    <d v="2019-09-02T17:00:00"/>
    <n v="1"/>
    <x v="1"/>
    <x v="0"/>
    <x v="28"/>
  </r>
  <r>
    <x v="53"/>
    <n v="504884620"/>
    <n v="170976"/>
    <s v="ValorizaÃ§Ã£o TurÃ­stica da Albufeira dos Cinco Reis, com a construÃ§Ã£o de uma praia fluvial, apoio de praia, caminhos e trilhos interpretativos, parque de merendas, circuito de manutenÃ§Ã£o, ponto de observaÃ§Ã£o de aves e embarcadouro."/>
    <d v="2019-07-17T10:43:52"/>
    <n v="3"/>
    <s v="PT;3;27;501"/>
    <n v="340"/>
    <d v="2019-08-27T17:00:00"/>
    <n v="1"/>
    <x v="1"/>
    <x v="0"/>
    <x v="28"/>
  </r>
  <r>
    <x v="53"/>
    <n v="504884620"/>
    <n v="170977"/>
    <s v="Reabilitar e ampliar o edifÃ­cio dos balneÃ¡rios da Piscina Descoberta, bem como reconfigurar a sua compartimentaÃ§Ã£o interior."/>
    <d v="2019-07-17T10:45:44"/>
    <n v="3"/>
    <s v="PT;3;27;501"/>
    <n v="340"/>
    <d v="2019-08-12T17:00:00"/>
    <n v="1"/>
    <x v="1"/>
    <x v="0"/>
    <x v="28"/>
  </r>
  <r>
    <x v="1"/>
    <n v="506673626"/>
    <n v="170978"/>
    <s v="AquisiÃ§Ã£o de serviÃ§os para reparaÃ§Ã£o da caixa de resÃ­duos da viatura pesada de recolha de resÃ­duos da marca Volvo, com a matrÃ­clula 55-80-AU"/>
    <d v="2019-07-17T10:46:12"/>
    <n v="1"/>
    <s v="PT;16;237;31"/>
    <n v="360"/>
    <d v="2019-07-22T23:59:00"/>
    <n v="1"/>
    <x v="1"/>
    <x v="0"/>
    <x v="28"/>
  </r>
  <r>
    <x v="24"/>
    <n v="503311332"/>
    <n v="170979"/>
    <s v="AD 45/19 - AquisiÃ§Ã£o de serviÃ§os na Ã¡rea da formaÃ§Ã£o comportamental para a EMEL"/>
    <d v="2019-07-17T10:51:47"/>
    <n v="1"/>
    <s v="PT;12;165;2006"/>
    <n v="360"/>
    <d v="2019-07-24T17:00:00"/>
    <n v="1"/>
    <x v="1"/>
    <x v="0"/>
    <x v="28"/>
  </r>
  <r>
    <x v="102"/>
    <n v="507957547"/>
    <n v="170980"/>
    <m/>
    <d v="2019-07-17T10:52:00"/>
    <n v="3"/>
    <m/>
    <n v="1"/>
    <m/>
    <n v="1"/>
    <x v="2"/>
    <x v="0"/>
    <x v="28"/>
  </r>
  <r>
    <x v="102"/>
    <n v="507957547"/>
    <n v="170981"/>
    <m/>
    <d v="2019-07-17T10:54:06"/>
    <n v="3"/>
    <s v="PT;1;1;232"/>
    <n v="1"/>
    <m/>
    <n v="1"/>
    <x v="2"/>
    <x v="0"/>
    <x v="28"/>
  </r>
  <r>
    <x v="39"/>
    <n v="680015019"/>
    <n v="170982"/>
    <s v="Concurso pÃºblico destinado Ã  aquisiÃ§Ã£o de serviÃ§os de avaliaÃ§Ã£o de massas documentais acumuladas."/>
    <d v="2019-07-17T10:54:40"/>
    <n v="3"/>
    <s v="PT;12;174;2093"/>
    <n v="360"/>
    <d v="2019-07-27T23:59:00"/>
    <n v="1"/>
    <x v="5"/>
    <x v="0"/>
    <x v="28"/>
  </r>
  <r>
    <x v="38"/>
    <n v="505309939"/>
    <n v="170984"/>
    <s v="Obras de execuÃ§Ã£o de uma estrutura metÃ¡lica tipo mezzanine a instalar no PortimÃ£o Arena"/>
    <d v="2019-07-17T11:40:37"/>
    <n v="13"/>
    <s v="PT;9;121;1594"/>
    <n v="360"/>
    <d v="2019-07-24T16:30:00"/>
    <n v="1"/>
    <x v="1"/>
    <x v="0"/>
    <x v="28"/>
  </r>
  <r>
    <x v="113"/>
    <n v="506556590"/>
    <n v="170985"/>
    <s v="PrestaÃ§Ã£o de ServiÃ§os para RevisÃ£o PrÃ©via ao Projeto de ExecuÃ§Ã£o para a Â¿ExecuÃ§Ã£o de Infraestruturas da Zona Industrial de Arcos - Fase 2Â¿"/>
    <d v="2019-07-17T11:42:31"/>
    <n v="13"/>
    <s v="PT;8;99;1497"/>
    <n v="5"/>
    <d v="2019-07-26T23:59:00"/>
    <n v="1"/>
    <x v="1"/>
    <x v="0"/>
    <x v="28"/>
  </r>
  <r>
    <x v="39"/>
    <n v="680015019"/>
    <n v="170986"/>
    <s v="Estudo da remodelaÃ§Ã£o das redes de saneamento na Avenida Salvador Allende, em Caxias, concelho de Oeiras"/>
    <d v="2019-07-17T11:50:06"/>
    <n v="13"/>
    <s v="PT;12;169;2057"/>
    <n v="360"/>
    <d v="2019-07-26T16:00:00"/>
    <n v="1"/>
    <x v="5"/>
    <x v="0"/>
    <x v="28"/>
  </r>
  <r>
    <x v="13"/>
    <n v="501294104"/>
    <n v="170987"/>
    <s v="SERVIÃ‡OS DE JARDINEIRO"/>
    <d v="2019-07-17T11:51:25"/>
    <n v="1"/>
    <s v="PT;16;245;321"/>
    <n v="360"/>
    <d v="2019-08-05T23:59:00"/>
    <n v="1"/>
    <x v="1"/>
    <x v="0"/>
    <x v="28"/>
  </r>
  <r>
    <x v="18"/>
    <n v="501222634"/>
    <n v="170988"/>
    <s v="SubstituiÃ§Ã£o da Unidade de Tratamento do Ar da Piscina Escolar RaÃºl ProenÃ§a"/>
    <d v="2019-07-17T11:59:07"/>
    <n v="13"/>
    <s v="PT;11;148;1899"/>
    <n v="360"/>
    <d v="2019-07-31T23:59:00"/>
    <n v="1"/>
    <x v="1"/>
    <x v="0"/>
    <x v="28"/>
  </r>
  <r>
    <x v="65"/>
    <n v="600084779"/>
    <n v="170990"/>
    <s v="AquisiÃ§Ã£o de serviÃ§os de desenvolvimento aplicacional no Ã¢mbito da manutenÃ§Ã£o da aplicaÃ§Ã£o AT TOP VIEW."/>
    <d v="2019-07-17T12:04:32"/>
    <n v="13"/>
    <s v="PT;12;165;2004"/>
    <n v="340"/>
    <d v="2019-07-26T17:00:00"/>
    <n v="1"/>
    <x v="2"/>
    <x v="0"/>
    <x v="28"/>
  </r>
  <r>
    <x v="13"/>
    <n v="501294104"/>
    <n v="170991"/>
    <s v="FORNECIMENTO CONTINUO DE MATERIAIS DE CONSTRUÃ‡ÃƒO CIVIL"/>
    <d v="2019-07-17T12:06:57"/>
    <n v="13"/>
    <s v="PT;16;245;321"/>
    <n v="360"/>
    <d v="2019-08-25T23:59:00"/>
    <n v="1"/>
    <x v="1"/>
    <x v="0"/>
    <x v="28"/>
  </r>
  <r>
    <x v="8"/>
    <n v="505187531"/>
    <n v="170992"/>
    <s v="Proc. 849/DCOP/2019 - AQUISIÃ‡ÃƒO DE MOBILIÃRIO PARA DIVERSOS SERVIÃ‡OS DA DIVISÃƒO ARQUIVOS, BIBLIOTECAS E PATRIMÃ“NIO HISTÃ“RICO"/>
    <d v="2019-07-17T12:07:16"/>
    <n v="1"/>
    <s v="PT;12;164;42"/>
    <n v="360"/>
    <d v="2019-07-26T23:59:00"/>
    <n v="1"/>
    <x v="1"/>
    <x v="0"/>
    <x v="28"/>
  </r>
  <r>
    <x v="1"/>
    <n v="506673626"/>
    <n v="170993"/>
    <s v="AquisiÃ§Ã£o de serviÃ§os para manutenÃ§Ã£o do sistema de gestÃ£o e faturaÃ§Ã£o das Ã¡guas"/>
    <d v="2019-07-17T12:13:45"/>
    <n v="1"/>
    <s v="PT;16;237;31"/>
    <n v="360"/>
    <d v="2019-07-22T23:59:00"/>
    <n v="1"/>
    <x v="1"/>
    <x v="0"/>
    <x v="28"/>
  </r>
  <r>
    <x v="43"/>
    <n v="503035416"/>
    <n v="170995"/>
    <s v="2644/CP/2019 - AquisiÃ§Ã£o, instalaÃ§Ã£o e montagem de LuminÃ¡rias e lÃ¢mpadas de tecnologia Led para iluminaÃ§Ã£o exterior, com a substituiÃ§Ã£o de lÃ¢mpadas existentes, nas instalaÃ§Ãµes do Hospital Professor Doutor Fernando Fonseca, E.P.E."/>
    <d v="2019-07-17T12:20:47"/>
    <n v="3"/>
    <s v="PT;1;1;232"/>
    <n v="360"/>
    <d v="2019-08-09T17:00:00"/>
    <n v="1"/>
    <x v="0"/>
    <x v="0"/>
    <x v="28"/>
  </r>
  <r>
    <x v="1"/>
    <n v="506673626"/>
    <n v="170997"/>
    <s v="AquisiÃ§Ã£o de serviÃ§os para impressÃ£o, envelopagem e distribuiÃ§Ã£o dos documentos gerados pelo sistema de gestÃ£o e faturaÃ§Ã£o das Ã¡guas"/>
    <d v="2019-07-17T12:25:13"/>
    <n v="1"/>
    <s v="PT;16;237;31"/>
    <n v="360"/>
    <d v="2019-07-22T23:59:00"/>
    <n v="1"/>
    <x v="1"/>
    <x v="0"/>
    <x v="28"/>
  </r>
  <r>
    <x v="43"/>
    <n v="503035416"/>
    <n v="170998"/>
    <m/>
    <d v="2019-07-17T12:25:28"/>
    <n v="13"/>
    <s v="PT;1;1;232"/>
    <n v="1"/>
    <m/>
    <n v="1"/>
    <x v="0"/>
    <x v="0"/>
    <x v="28"/>
  </r>
  <r>
    <x v="43"/>
    <n v="503035416"/>
    <n v="170999"/>
    <m/>
    <d v="2019-07-17T12:26:11"/>
    <n v="3"/>
    <s v="PT;1;1;232"/>
    <n v="1"/>
    <m/>
    <n v="1"/>
    <x v="0"/>
    <x v="0"/>
    <x v="28"/>
  </r>
  <r>
    <x v="0"/>
    <n v="508481287"/>
    <n v="171000"/>
    <s v="AquisiÃ§Ã£o de materiais para manutenÃ§Ã£o de emissores de telemetria Philips."/>
    <d v="2019-07-17T12:26:49"/>
    <n v="1"/>
    <s v="PT;12;165;2010"/>
    <n v="5"/>
    <d v="2019-07-23T17:00:00"/>
    <n v="1"/>
    <x v="0"/>
    <x v="0"/>
    <x v="28"/>
  </r>
  <r>
    <x v="49"/>
    <n v="502098139"/>
    <n v="171005"/>
    <s v="CONTRATAÃ‡ÃƒO DA PRESTAÃ‡ÃƒO DE SERVIÃ‡OS DE ALTERAÃ‡ÃƒO, ATUALIZAÃ‡ÃƒO E ELABORAÃ‡ÃƒO DE PROJETOS DE EXECUÃ‡ÃƒO : REDE DE ABASTECIMENTO DE ÃGUA E REDE DE ESGOTOS PARA AS LOCALIDADES DE SOBRADINHO, ALFEIÃ‡ÃƒO E LAGOA DE MONPROLÃ‰ E REDE DE ABASTECIMENTO DE ÃGUA E REDE DE ESGOTOS DE VALE TELHEIRO"/>
    <d v="2019-07-17T12:41:21"/>
    <n v="13"/>
    <s v="PT;9;118;109"/>
    <n v="360"/>
    <d v="2019-07-26T18:00:00"/>
    <n v="1"/>
    <x v="1"/>
    <x v="0"/>
    <x v="28"/>
  </r>
  <r>
    <x v="138"/>
    <n v="506087000"/>
    <n v="171006"/>
    <s v="PrestaÃ§Ã£o de serviÃ§os para instalaÃ§Ã£o de Redes de Defesa da Floresta Contra IncÃªndios - Faixas de GestÃ£o de CombustÃ­vel (rede secundÃ¡ria) da Rede ViÃ¡ria do Concelho de Cantanhede"/>
    <d v="2019-07-17T12:41:33"/>
    <n v="3"/>
    <s v="PT;7;79;138"/>
    <n v="360"/>
    <d v="2019-08-18T17:00:00"/>
    <n v="1"/>
    <x v="1"/>
    <x v="0"/>
    <x v="28"/>
  </r>
  <r>
    <x v="138"/>
    <n v="506087000"/>
    <n v="171007"/>
    <s v="PrestaÃ§Ã£o de serviÃ§os de transportes coletivos de crianÃ§as para as Escolas de acolhimento, no Concelho de Cantanhede, para o ano letivo de 2019/2020"/>
    <d v="2019-07-17T12:44:31"/>
    <n v="3"/>
    <s v="PT;7;79;138"/>
    <n v="360"/>
    <d v="2019-07-28T17:00:00"/>
    <n v="1"/>
    <x v="1"/>
    <x v="0"/>
    <x v="28"/>
  </r>
  <r>
    <x v="38"/>
    <n v="505309939"/>
    <n v="171008"/>
    <s v="RemodelaÃ§Ã£o da fonte do Jardim das Ãguas Vivas"/>
    <d v="2019-07-17T12:45:04"/>
    <n v="13"/>
    <s v="PT;9;121;1594"/>
    <n v="360"/>
    <d v="2019-07-24T16:30:00"/>
    <n v="1"/>
    <x v="1"/>
    <x v="0"/>
    <x v="28"/>
  </r>
  <r>
    <x v="201"/>
    <n v="507001206"/>
    <n v="171009"/>
    <s v="1. O presente procedimento tem por objeto a LocaÃ§Ã£o de mÃ¡quinas para movimentaÃ§Ã£o de terras nos estacionamentos das Praias da Costa da Caparica. com trabalhos em arruamento de acesso e Praias da Morena e Sereia, incluindo todas as despesas com manutenÃ§Ã£o, combustÃ­vel, transporte para o local e posterior recolha, despesas administrativas e todos os custos necessÃ¡rios Ã  perfeita e completa disponibilizaÃ§Ã£o para a execuÃ§Ã£o dos trabalhos doravante tambÃ©m designada por prestaÃ§Ã£o de serviÃ§os, que se encontra detalhada no Caderno de Encargos."/>
    <d v="2019-07-17T12:54:19"/>
    <n v="13"/>
    <s v="PT;16;236;230"/>
    <n v="340"/>
    <d v="2019-07-23T23:00:00"/>
    <n v="1"/>
    <x v="3"/>
    <x v="0"/>
    <x v="28"/>
  </r>
  <r>
    <x v="38"/>
    <n v="505309939"/>
    <n v="171012"/>
    <s v="RecuperaÃ§Ã£o do Arco SÃ£o JosÃ©"/>
    <d v="2019-07-17T14:25:09"/>
    <n v="1"/>
    <s v="PT;9;121;1594"/>
    <n v="360"/>
    <d v="2019-07-24T16:30:00"/>
    <n v="1"/>
    <x v="1"/>
    <x v="0"/>
    <x v="28"/>
  </r>
  <r>
    <x v="164"/>
    <n v="504300156"/>
    <n v="171013"/>
    <m/>
    <d v="2019-07-17T14:26:54"/>
    <n v="4"/>
    <m/>
    <n v="400"/>
    <m/>
    <n v="1"/>
    <x v="2"/>
    <x v="0"/>
    <x v="28"/>
  </r>
  <r>
    <x v="164"/>
    <n v="504300156"/>
    <n v="171015"/>
    <s v="Concurso pÃºblico internacional para aquisiÃ§Ã£o de serviÃ§os de vigilÃ¢ncia das instalaÃ§Ãµes do PavilhÃ£o do Conhecimento - Centro CiÃªncia Viva."/>
    <d v="2019-07-17T14:29:27"/>
    <n v="3"/>
    <s v="PT;12;165;2018"/>
    <n v="340"/>
    <d v="2019-08-01T17:00:00"/>
    <n v="1"/>
    <x v="2"/>
    <x v="0"/>
    <x v="28"/>
  </r>
  <r>
    <x v="4"/>
    <n v="506334562"/>
    <n v="171018"/>
    <s v="AquisiÃ§Ã£o de contadores de Ã¡gua para abastecimento pÃºblico"/>
    <d v="2019-07-17T14:38:13"/>
    <n v="13"/>
    <s v="PT;11;157;1950"/>
    <n v="360"/>
    <d v="2019-07-27T23:59:00"/>
    <n v="1"/>
    <x v="1"/>
    <x v="0"/>
    <x v="28"/>
  </r>
  <r>
    <x v="39"/>
    <n v="680015019"/>
    <n v="171019"/>
    <s v="Concurso pÃºblico para a celebraÃ§Ã£o de acordo quadro para a empreitada de reposiÃ§Ã£o de pavimentos resultantes de intervenÃ§Ãµes na rede geral de drenagem de Ã¡guas residuais dos SIMAS de Oeiras e Amadora, no concelho de Oeiras, para os anos de 2019 e 2020."/>
    <d v="2019-07-17T14:41:08"/>
    <n v="3"/>
    <s v="PT;12;169;271"/>
    <n v="360"/>
    <d v="2019-08-17T23:59:00"/>
    <n v="1"/>
    <x v="5"/>
    <x v="0"/>
    <x v="28"/>
  </r>
  <r>
    <x v="98"/>
    <n v="502130040"/>
    <n v="171020"/>
    <s v="Fornecimento e montagem de equipamento de cozinha para o refeitÃ³rio escolar (2 fogÃµes a gÃ¡s de 4 bicos cada e 1 marmita a gÃ¡s(150 L), para confeÃ§Ã£o da sopa), no Ã¢mbito das obras de requalificaÃ§Ã£o da escola nÂº 4 de Vila Nova de Santo AndrÃ©."/>
    <d v="2019-07-17T14:43:47"/>
    <n v="13"/>
    <s v="PT;16;242;2608"/>
    <n v="340"/>
    <d v="2019-07-26T17:00:00"/>
    <n v="1"/>
    <x v="1"/>
    <x v="0"/>
    <x v="28"/>
  </r>
  <r>
    <x v="131"/>
    <n v="508345464"/>
    <n v="171021"/>
    <s v="ExecuÃ§Ã£o da Conduta de LigaÃ§Ã£o a Adofreire"/>
    <d v="2019-07-17T14:54:57"/>
    <n v="13"/>
    <s v="PT;15;230;2546"/>
    <n v="360"/>
    <d v="2019-07-26T16:00:00"/>
    <n v="1"/>
    <x v="2"/>
    <x v="0"/>
    <x v="28"/>
  </r>
  <r>
    <x v="4"/>
    <n v="506334562"/>
    <n v="171022"/>
    <s v="Freguesia de Meirinhas / Arruamentos e BeneficiaÃ§Ãµes em estradas e caminhos (Arranjos diversos na Rua Comendador Narciso Ferreira Mota - Meirinhas)"/>
    <d v="2019-07-17T14:55:06"/>
    <n v="13"/>
    <s v="PT;11;157;1954"/>
    <n v="360"/>
    <d v="2019-07-26T23:00:00"/>
    <n v="1"/>
    <x v="1"/>
    <x v="0"/>
    <x v="28"/>
  </r>
  <r>
    <x v="1"/>
    <n v="506673626"/>
    <n v="171024"/>
    <m/>
    <d v="2019-07-17T14:59:06"/>
    <n v="1"/>
    <m/>
    <n v="400"/>
    <m/>
    <n v="1"/>
    <x v="1"/>
    <x v="0"/>
    <x v="28"/>
  </r>
  <r>
    <x v="9"/>
    <n v="506173968"/>
    <n v="171025"/>
    <s v="AquisiÃ§Ã£o de secadores de mÃ£os para os serviÃ§os centrais da CÃ¢mara Municipal do Seixal."/>
    <d v="2019-07-17T15:01:44"/>
    <n v="13"/>
    <s v="PT;1;1;232"/>
    <n v="360"/>
    <d v="2019-07-22T18:00:00"/>
    <n v="1"/>
    <x v="1"/>
    <x v="0"/>
    <x v="28"/>
  </r>
  <r>
    <x v="4"/>
    <n v="506334562"/>
    <n v="171026"/>
    <s v="Freguesia de Pombal / Arruamentos e BeneficiaÃ§Ãµes em estradas e caminhos na freguesia (RequalificaÃ§Ã£o de EspaÃ§os PÃºblicos - Rua JosÃ© Aguiar)"/>
    <d v="2019-07-17T15:04:33"/>
    <n v="3"/>
    <s v="PT;11;157;1950"/>
    <n v="360"/>
    <d v="2019-08-12T23:59:00"/>
    <n v="1"/>
    <x v="1"/>
    <x v="0"/>
    <x v="28"/>
  </r>
  <r>
    <x v="39"/>
    <n v="680015019"/>
    <n v="171027"/>
    <s v="Empreitada de remodelaÃ§Ã£o e beneficiaÃ§Ã£o da Central ElevatÃ³ria da Praia de Santo Amaro de Oeiras"/>
    <d v="2019-07-17T15:05:11"/>
    <n v="13"/>
    <s v="PT;12;169;2057"/>
    <n v="5"/>
    <d v="2019-07-22T16:00:00"/>
    <n v="1"/>
    <x v="5"/>
    <x v="0"/>
    <x v="28"/>
  </r>
  <r>
    <x v="78"/>
    <n v="506792382"/>
    <n v="171028"/>
    <s v="AquisiÃ§Ã£o de serviÃ§os de desenvolvimento do Plano de AÃ§Ã£o para a Energia SustentÃ¡vel e para o Clima do MunicÃ­pio de Mealhada (PAESC de Mealhada)"/>
    <d v="2019-07-17T15:09:36"/>
    <n v="13"/>
    <s v="PT;2;13;258"/>
    <n v="360"/>
    <d v="2019-07-23T23:59:00"/>
    <n v="1"/>
    <x v="1"/>
    <x v="0"/>
    <x v="28"/>
  </r>
  <r>
    <x v="21"/>
    <n v="506609553"/>
    <n v="171029"/>
    <s v="RegularizaÃ§Ã£o de estradas e caminhos em terra batida da rede viÃ¡ria do MunicÃ­pio de Montemor-o-Novo"/>
    <d v="2019-07-17T15:14:25"/>
    <n v="13"/>
    <s v="PT;8;101;64"/>
    <n v="360"/>
    <d v="2019-07-29T23:59:00"/>
    <n v="1"/>
    <x v="1"/>
    <x v="0"/>
    <x v="28"/>
  </r>
  <r>
    <x v="12"/>
    <n v="506187543"/>
    <n v="171031"/>
    <s v="Os trabalhos a realizar englobam a execuÃ§Ã£o de um conjunto de trabalhos de construÃ§Ã£o civil em reservatÃ³rios, estaÃ§Ãµes de tratamento de Ã¡gua de abastecimento pÃºblico (ETA) e estaÃ§Ãµes elevatÃ³rias de Ã¡guas residuais (EEAR) do municÃ­pio de Palmela."/>
    <d v="2019-07-17T15:28:35"/>
    <n v="3"/>
    <s v="PT;16;241;132"/>
    <n v="360"/>
    <d v="2019-07-29T23:59:00"/>
    <n v="1"/>
    <x v="1"/>
    <x v="0"/>
    <x v="28"/>
  </r>
  <r>
    <x v="107"/>
    <n v="508195390"/>
    <n v="171033"/>
    <m/>
    <d v="2019-07-17T15:33:29"/>
    <n v="3"/>
    <m/>
    <n v="1"/>
    <m/>
    <n v="1"/>
    <x v="2"/>
    <x v="0"/>
    <x v="28"/>
  </r>
  <r>
    <x v="8"/>
    <n v="505187531"/>
    <n v="171034"/>
    <s v="AquisiÃ§Ã£o de Viagens, estadias e Transferes- Proc. N.Âº 732/DCOP/2019"/>
    <d v="2019-07-17T15:33:34"/>
    <n v="1"/>
    <s v="PT;1;1;232"/>
    <n v="400"/>
    <m/>
    <n v="1"/>
    <x v="1"/>
    <x v="0"/>
    <x v="28"/>
  </r>
  <r>
    <x v="36"/>
    <n v="505351064"/>
    <n v="171035"/>
    <s v="AquisiÃ§Ã£o de serviÃ§os de leccionaÃ§Ã£o de actividades aquÃ¡ticas, subaquÃ¡ticas, ginÃ¡sio, pavilhÃ£o e ar livre"/>
    <d v="2019-07-17T15:37:08"/>
    <n v="1"/>
    <s v="PT;12;169;271"/>
    <n v="5"/>
    <d v="2019-07-25T23:00:00"/>
    <n v="1"/>
    <x v="2"/>
    <x v="0"/>
    <x v="28"/>
  </r>
  <r>
    <x v="33"/>
    <n v="505170876"/>
    <n v="171036"/>
    <s v="AquisiÃ§Ã£o de serviÃ§os de produÃ§Ã£o de vÃ­deo921112"/>
    <d v="2019-07-17T15:37:37"/>
    <n v="1"/>
    <s v="PT;9;117;1575"/>
    <n v="360"/>
    <d v="2019-07-23T17:00:00"/>
    <n v="1"/>
    <x v="1"/>
    <x v="0"/>
    <x v="28"/>
  </r>
  <r>
    <x v="6"/>
    <n v="506037258"/>
    <n v="171037"/>
    <s v="ReparaÃ§Ã£o de caleiro na cobertura do PavilhÃ£o de Portuzelo"/>
    <d v="2019-07-17T15:38:30"/>
    <n v="13"/>
    <s v="PT;17;256;2811"/>
    <n v="340"/>
    <d v="2019-07-23T17:00:00"/>
    <n v="1"/>
    <x v="1"/>
    <x v="0"/>
    <x v="28"/>
  </r>
  <r>
    <x v="8"/>
    <n v="505187531"/>
    <n v="171038"/>
    <s v="AquisiÃ§Ã£o de Viagens, estadias e Transferes- Proc. N.Âº 732/DCOP/2019"/>
    <d v="2019-07-17T15:43:12"/>
    <n v="13"/>
    <s v="PT;12;164;42"/>
    <n v="360"/>
    <d v="2019-07-29T23:59:00"/>
    <n v="1"/>
    <x v="1"/>
    <x v="0"/>
    <x v="28"/>
  </r>
  <r>
    <x v="13"/>
    <n v="501294104"/>
    <n v="171040"/>
    <s v="AQUISIÃ‡ÃƒO DE DIVERSAS PEÃ‡AS PARA REPARAÃ‡ÃƒO DE MÃQUINAS"/>
    <d v="2019-07-17T15:50:44"/>
    <n v="13"/>
    <s v="PT;16;245;2623"/>
    <n v="360"/>
    <d v="2019-07-22T23:59:00"/>
    <n v="1"/>
    <x v="1"/>
    <x v="0"/>
    <x v="28"/>
  </r>
  <r>
    <x v="13"/>
    <n v="501294104"/>
    <n v="171041"/>
    <s v="FORNECIMENTO CONTÃNUO DE VIDROS SIMPLES, DUPLOS, ESPELHOS E RESPETIVOS ACESSÃ“RIOS."/>
    <d v="2019-07-17T15:52:12"/>
    <n v="13"/>
    <s v="PT;16;245;321"/>
    <n v="5"/>
    <d v="2019-07-23T23:59:00"/>
    <n v="1"/>
    <x v="1"/>
    <x v="0"/>
    <x v="28"/>
  </r>
  <r>
    <x v="2"/>
    <n v="503539473"/>
    <n v="171042"/>
    <s v="Consulta PrÃ©via para AquisiÃ§Ã£o de Sistema de CÃ¢maras de VÃ­deo VigilÃ¢ncia"/>
    <d v="2019-07-17T15:54:02"/>
    <n v="13"/>
    <s v="PT;9;111;1551"/>
    <n v="5"/>
    <d v="2019-07-30T23:59:00"/>
    <n v="1"/>
    <x v="1"/>
    <x v="0"/>
    <x v="28"/>
  </r>
  <r>
    <x v="97"/>
    <n v="508354617"/>
    <n v="171044"/>
    <s v="CPv 12/2019 - Assessoria jurÃ­dica para o serviÃ§o transporte rodoviÃ¡rio de passageiros."/>
    <d v="2019-07-17T15:57:40"/>
    <n v="13"/>
    <s v="PT;1;1;232"/>
    <n v="360"/>
    <d v="2019-07-29T23:59:00"/>
    <n v="1"/>
    <x v="1"/>
    <x v="0"/>
    <x v="28"/>
  </r>
  <r>
    <x v="97"/>
    <n v="508354617"/>
    <n v="171045"/>
    <s v="AD 21/2019 Â¿ AquisiÃ§Ã£o de 10 espetÃ¡culos Â¿O EnredoÂ¿"/>
    <d v="2019-07-17T15:57:41"/>
    <n v="1"/>
    <s v="PT;1;1;232"/>
    <n v="360"/>
    <d v="2019-07-18T23:59:00"/>
    <n v="1"/>
    <x v="1"/>
    <x v="0"/>
    <x v="28"/>
  </r>
  <r>
    <x v="59"/>
    <n v="503450189"/>
    <n v="171046"/>
    <s v="Fornecimento e instalaÃ§Ã£o de duas barreiras flutuantes de contenÃ§Ã£o de Jacinto de Ã¡gua."/>
    <d v="2019-07-17T16:08:15"/>
    <n v="3"/>
    <s v="PT;3;27;501"/>
    <n v="340"/>
    <d v="2019-08-07T18:00:00"/>
    <n v="1"/>
    <x v="4"/>
    <x v="0"/>
    <x v="28"/>
  </r>
  <r>
    <x v="250"/>
    <n v="600025420"/>
    <n v="171047"/>
    <s v="AquisiÃ§Ã£o de consumÃ­veis de impressÃ£o"/>
    <d v="2019-07-17T16:09:14"/>
    <n v="3"/>
    <s v="PT;1;1;232"/>
    <n v="340"/>
    <d v="2019-08-16T23:59:00"/>
    <n v="1"/>
    <x v="2"/>
    <x v="0"/>
    <x v="28"/>
  </r>
  <r>
    <x v="265"/>
    <n v="600082113"/>
    <n v="171047"/>
    <s v="AquisiÃ§Ã£o de consumÃ­veis de impressÃ£o"/>
    <d v="2019-07-17T16:09:14"/>
    <n v="3"/>
    <s v="PT;1;1;232"/>
    <n v="340"/>
    <d v="2019-08-16T23:59:00"/>
    <s v=""/>
    <x v="2"/>
    <x v="0"/>
    <x v="28"/>
  </r>
  <r>
    <x v="266"/>
    <n v="600086941"/>
    <n v="171047"/>
    <s v="AquisiÃ§Ã£o de consumÃ­veis de impressÃ£o"/>
    <d v="2019-07-17T16:09:14"/>
    <n v="3"/>
    <s v="PT;1;1;232"/>
    <n v="340"/>
    <d v="2019-08-16T23:59:00"/>
    <s v=""/>
    <x v="2"/>
    <x v="0"/>
    <x v="28"/>
  </r>
  <r>
    <x v="252"/>
    <n v="600006441"/>
    <n v="171047"/>
    <s v="AquisiÃ§Ã£o de consumÃ­veis de impressÃ£o"/>
    <d v="2019-07-17T16:09:14"/>
    <n v="3"/>
    <s v="PT;1;1;232"/>
    <n v="340"/>
    <d v="2019-08-16T23:59:00"/>
    <s v=""/>
    <x v="2"/>
    <x v="0"/>
    <x v="28"/>
  </r>
  <r>
    <x v="65"/>
    <n v="600084779"/>
    <n v="171047"/>
    <s v="AquisiÃ§Ã£o de consumÃ­veis de impressÃ£o"/>
    <d v="2019-07-17T16:09:14"/>
    <n v="3"/>
    <s v="PT;1;1;232"/>
    <n v="340"/>
    <d v="2019-08-16T23:59:00"/>
    <s v=""/>
    <x v="2"/>
    <x v="0"/>
    <x v="28"/>
  </r>
  <r>
    <x v="13"/>
    <n v="501294104"/>
    <n v="171049"/>
    <s v="FORNECIMENTO CONTINUO DE MATERIAIS ELÃ‰TRICOS E ACESSÃ“RIOS."/>
    <d v="2019-07-17T16:14:24"/>
    <n v="13"/>
    <s v="PT;16;246;297"/>
    <n v="360"/>
    <d v="2019-07-23T23:59:00"/>
    <n v="1"/>
    <x v="1"/>
    <x v="0"/>
    <x v="28"/>
  </r>
  <r>
    <x v="21"/>
    <n v="506609553"/>
    <n v="171050"/>
    <s v="Agenciamento de um espetÃ¡culo com QUATRO E MEIA"/>
    <d v="2019-07-17T16:22:08"/>
    <n v="1"/>
    <s v="PT;8;101;1519"/>
    <n v="360"/>
    <d v="2019-07-27T23:59:00"/>
    <n v="1"/>
    <x v="1"/>
    <x v="0"/>
    <x v="28"/>
  </r>
  <r>
    <x v="21"/>
    <n v="506609553"/>
    <n v="171053"/>
    <s v="Agenciamento de um espetÃ¡culo com a banda Â¿THE GIFT"/>
    <d v="2019-07-17T16:48:55"/>
    <n v="1"/>
    <s v="PT;8;101;1519"/>
    <n v="360"/>
    <d v="2019-07-27T23:59:00"/>
    <n v="1"/>
    <x v="1"/>
    <x v="0"/>
    <x v="28"/>
  </r>
  <r>
    <x v="8"/>
    <n v="505187531"/>
    <n v="171055"/>
    <s v="Empreitada para a construÃ§Ã£o de novo edifÃ­cio para a instalaÃ§Ã£o do Centro de ReabilitaÃ§Ã£o e IntegraÃ§Ã£o de Deficientes (CRID) e arranjo de espaÃ§os exteriores - Cascais - 2Âª Fase ProcÂº 78/EOP/DCOP/2018"/>
    <d v="2019-07-17T16:53:09"/>
    <n v="3"/>
    <s v="PT;1;1;232"/>
    <n v="400"/>
    <d v="2019-03-04T23:59:00"/>
    <n v="1"/>
    <x v="1"/>
    <x v="0"/>
    <x v="28"/>
  </r>
  <r>
    <x v="80"/>
    <n v="505932512"/>
    <n v="171056"/>
    <m/>
    <d v="2019-07-17T17:02:01"/>
    <n v="3"/>
    <s v="PT;1;1;232"/>
    <n v="400"/>
    <m/>
    <n v="1"/>
    <x v="1"/>
    <x v="0"/>
    <x v="28"/>
  </r>
  <r>
    <x v="66"/>
    <n v="502530863"/>
    <n v="171057"/>
    <s v="Fornecimento de refeiÃ§Ãµes confecionadas e prestaÃ§Ã£o de serviÃ§os associados em territÃ³rio Nacional nas Pousadas de Juventude, sob gestÃ£o direta da Movijovem"/>
    <d v="2019-07-17T17:08:39"/>
    <n v="13"/>
    <s v="PT;1;1;232"/>
    <n v="360"/>
    <d v="2019-07-23T19:00:00"/>
    <n v="1"/>
    <x v="2"/>
    <x v="0"/>
    <x v="28"/>
  </r>
  <r>
    <x v="13"/>
    <n v="501294104"/>
    <n v="171058"/>
    <m/>
    <d v="2019-07-17T17:14:05"/>
    <n v="13"/>
    <s v="PT;1;1;232"/>
    <n v="400"/>
    <m/>
    <n v="1"/>
    <x v="1"/>
    <x v="0"/>
    <x v="28"/>
  </r>
  <r>
    <x v="21"/>
    <n v="506609553"/>
    <n v="171059"/>
    <s v="Agenciamento de um espetÃ¡culo com Â¿AUREA"/>
    <d v="2019-07-17T17:16:10"/>
    <n v="1"/>
    <s v="PT;8;101;1519"/>
    <n v="360"/>
    <d v="2019-07-27T23:59:00"/>
    <n v="1"/>
    <x v="1"/>
    <x v="0"/>
    <x v="28"/>
  </r>
  <r>
    <x v="54"/>
    <n v="501202021"/>
    <n v="171060"/>
    <s v="Concurso pÃºblico com publicaÃ§Ã£o no JOUE para aquisiÃ§Ã£o dos serviÃ§os de limpeza nos edifÃ­cios da APL-AdministraÃ§Ã£o do Porto de Lisboa, S.A."/>
    <d v="2019-07-17T17:16:35"/>
    <n v="3"/>
    <s v="PT;12;165;2016"/>
    <n v="360"/>
    <d v="2019-08-21T23:59:00"/>
    <n v="1"/>
    <x v="7"/>
    <x v="0"/>
    <x v="28"/>
  </r>
  <r>
    <x v="97"/>
    <n v="508354617"/>
    <n v="171061"/>
    <m/>
    <d v="2019-07-17T17:20:31"/>
    <n v="13"/>
    <s v="PT;1;1;232"/>
    <n v="400"/>
    <m/>
    <n v="1"/>
    <x v="1"/>
    <x v="0"/>
    <x v="28"/>
  </r>
  <r>
    <x v="159"/>
    <n v="506804240"/>
    <n v="171062"/>
    <s v="Recolha de resÃ­duos urbanos indiferenciados no Concelho de Lagoa e lavagem de contentores"/>
    <d v="2019-07-17T17:21:29"/>
    <n v="3"/>
    <s v="PT;1;1;232"/>
    <n v="340"/>
    <d v="2019-08-22T17:00:00"/>
    <n v="1"/>
    <x v="1"/>
    <x v="0"/>
    <x v="28"/>
  </r>
  <r>
    <x v="0"/>
    <n v="508481287"/>
    <n v="171063"/>
    <s v="191G002937 -AquisiÃ§Ã£o de Factor VII recombinante (Eptacog Alfa)-2019"/>
    <d v="2019-07-17T17:22:05"/>
    <n v="1"/>
    <s v="PT;12;165;2010"/>
    <n v="340"/>
    <d v="2019-07-24T17:00:00"/>
    <n v="1"/>
    <x v="0"/>
    <x v="0"/>
    <x v="28"/>
  </r>
  <r>
    <x v="14"/>
    <n v="501144218"/>
    <n v="171064"/>
    <s v="PavimentaÃ§Ã£o da Rua Beija Flor no Zambujal e execuÃ§Ã£o de infraestruturas para recolha de Ã¡guas pluviais."/>
    <d v="2019-07-17T17:28:53"/>
    <n v="1"/>
    <s v="PT;16;244;2616"/>
    <n v="360"/>
    <d v="2019-07-27T23:59:00"/>
    <n v="1"/>
    <x v="1"/>
    <x v="0"/>
    <x v="28"/>
  </r>
  <r>
    <x v="8"/>
    <n v="505187531"/>
    <n v="171066"/>
    <s v="Empreitada de demoliÃ§Ã£o de diversos edifÃ­cios no Bairro da Cruz Vermelha/Bairro Calouste Gulbenkian"/>
    <d v="2019-07-17T17:51:16"/>
    <n v="4"/>
    <s v="PT;12;164;1996"/>
    <n v="360"/>
    <d v="2019-07-23T23:59:00"/>
    <n v="1"/>
    <x v="1"/>
    <x v="0"/>
    <x v="28"/>
  </r>
  <r>
    <x v="137"/>
    <n v="506818829"/>
    <n v="171067"/>
    <s v="Fornecimento de &quot;EdifÃ­cio prÃ©-fabricado, soluÃ§Ã£o modular, para funcionar como instalaÃ§Ãµes sanitÃ¡rias no Parque do Mandanelho&quot;"/>
    <d v="2019-07-17T18:06:15"/>
    <n v="13"/>
    <s v="PT;7;88;1431"/>
    <n v="360"/>
    <d v="2019-07-27T23:59:00"/>
    <n v="1"/>
    <x v="1"/>
    <x v="0"/>
    <x v="28"/>
  </r>
  <r>
    <x v="3"/>
    <n v="500051054"/>
    <n v="171068"/>
    <s v="AquisiÃ§Ã£o de ServiÃ§os de Desenvolvimento, GestÃ£o e IntegraÃ§Ã£o de Base de Dados de suporte ao SIG da CMA"/>
    <d v="2019-07-17T18:15:51"/>
    <n v="1"/>
    <s v="PT;1;1;232"/>
    <n v="400"/>
    <d v="2019-07-15T19:00:00"/>
    <n v="1"/>
    <x v="1"/>
    <x v="0"/>
    <x v="28"/>
  </r>
  <r>
    <x v="3"/>
    <n v="500051054"/>
    <n v="171069"/>
    <s v="AquisiÃ§Ã£o de ServiÃ§os de AdministraÃ§Ã£o de Sistemas e GestÃ£o de Projetos na Ãrea de Tecnologias de InformaÃ§Ã£o Ã  CÃ¢mara Municipal de Almada"/>
    <d v="2019-07-17T18:16:55"/>
    <n v="13"/>
    <s v="PT;16;236;230"/>
    <n v="5"/>
    <d v="2019-07-22T19:00:00"/>
    <n v="1"/>
    <x v="1"/>
    <x v="0"/>
    <x v="28"/>
  </r>
  <r>
    <x v="3"/>
    <n v="500051054"/>
    <n v="171087"/>
    <s v="AquisiÃ§Ã£o de 2 Retroescavadoras para o MunicÃ­pio de Almada"/>
    <d v="2019-07-18T08:57:18"/>
    <n v="3"/>
    <s v="PT;16;236;230"/>
    <n v="360"/>
    <d v="2019-07-27T19:00:00"/>
    <n v="1"/>
    <x v="1"/>
    <x v="0"/>
    <x v="28"/>
  </r>
  <r>
    <x v="39"/>
    <n v="680015019"/>
    <n v="171090"/>
    <s v="RemodelaÃ§Ã£o das redes de abastecimento de Ã¡gua na zona norte do Bairro AutoconstruÃ§Ã£o, Porto Salvo, Concelho de Oeiras"/>
    <d v="2019-07-18T09:21:19"/>
    <n v="3"/>
    <s v="PT;12;169;2054"/>
    <n v="360"/>
    <d v="2019-07-27T23:59:00"/>
    <n v="1"/>
    <x v="5"/>
    <x v="0"/>
    <x v="28"/>
  </r>
  <r>
    <x v="13"/>
    <n v="501294104"/>
    <n v="171091"/>
    <s v="PRESTAÃ‡ÃƒO DE SERVIÃ‡OS ADMINISTRATIVOS"/>
    <d v="2019-07-18T09:22:17"/>
    <n v="1"/>
    <s v="PT;16;245;321"/>
    <n v="360"/>
    <d v="2019-07-24T23:59:00"/>
    <n v="1"/>
    <x v="1"/>
    <x v="0"/>
    <x v="28"/>
  </r>
  <r>
    <x v="80"/>
    <n v="505932512"/>
    <n v="171092"/>
    <m/>
    <d v="2019-07-18T09:22:29"/>
    <n v="3"/>
    <s v="PT;1;1;232"/>
    <n v="400"/>
    <m/>
    <n v="1"/>
    <x v="1"/>
    <x v="0"/>
    <x v="28"/>
  </r>
  <r>
    <x v="12"/>
    <n v="506187543"/>
    <n v="171094"/>
    <s v="AquisiÃ§Ã£o de hardware"/>
    <d v="2019-07-18T09:30:27"/>
    <n v="13"/>
    <s v="PT;16;241;132"/>
    <n v="360"/>
    <d v="2019-07-27T23:59:00"/>
    <n v="1"/>
    <x v="1"/>
    <x v="0"/>
    <x v="28"/>
  </r>
  <r>
    <x v="49"/>
    <n v="502098139"/>
    <n v="171095"/>
    <s v="CONTRATAÃ‡ÃƒO DA PRESTAÃ‡ÃƒO DE SERVIÃ‡OS DE TRANSPORTES ESCOLARES EM CARREIRAS COLETIVAS DE PASSAGEIROS Â¿ ANO LETIVO 2019/2020."/>
    <d v="2019-07-18T09:37:24"/>
    <n v="3"/>
    <s v="PT;9;118;109"/>
    <n v="5"/>
    <d v="2019-08-24T18:00:00"/>
    <n v="1"/>
    <x v="1"/>
    <x v="0"/>
    <x v="28"/>
  </r>
  <r>
    <x v="108"/>
    <n v="506617599"/>
    <n v="171096"/>
    <s v="Dotar as escolas do concelho com iluminaÃ§Ã£o de emergÃªncia e seguranÃ§a"/>
    <d v="2019-07-18T09:38:08"/>
    <n v="13"/>
    <s v="PT;4;43;702"/>
    <n v="340"/>
    <d v="2019-08-08T23:59:00"/>
    <n v="1"/>
    <x v="1"/>
    <x v="0"/>
    <x v="28"/>
  </r>
  <r>
    <x v="49"/>
    <n v="502098139"/>
    <n v="171097"/>
    <s v="CONSULTA PREVIA PARA A CONTRATAÃ‡ÃƒO DA AQUISIÃ‡ÃƒO DE MATERIAL PUBLICITÃRIO PARA APOIO A EVENTOS"/>
    <d v="2019-07-18T09:47:12"/>
    <n v="13"/>
    <s v="PT;9;118;109"/>
    <n v="360"/>
    <d v="2019-07-27T18:00:00"/>
    <n v="1"/>
    <x v="1"/>
    <x v="0"/>
    <x v="28"/>
  </r>
  <r>
    <x v="80"/>
    <n v="505932512"/>
    <n v="171098"/>
    <m/>
    <d v="2019-07-18T09:47:42"/>
    <n v="3"/>
    <s v="PT;1;1;232"/>
    <n v="400"/>
    <m/>
    <n v="1"/>
    <x v="1"/>
    <x v="0"/>
    <x v="28"/>
  </r>
  <r>
    <x v="128"/>
    <n v="509364390"/>
    <n v="171099"/>
    <m/>
    <d v="2019-07-18T09:54:31"/>
    <n v="13"/>
    <s v="PT;8;95;293"/>
    <n v="400"/>
    <m/>
    <n v="1"/>
    <x v="1"/>
    <x v="0"/>
    <x v="28"/>
  </r>
  <r>
    <x v="6"/>
    <n v="506037258"/>
    <n v="171100"/>
    <s v="Rede de distribuiÃ§Ã£o de Ã¡guas nas freguesias de Deocriste, DeÃ£o, Portela SuzÃ£ e Nogueira"/>
    <d v="2019-07-18T09:58:45"/>
    <n v="3"/>
    <s v="PT;17;256;2820"/>
    <n v="340"/>
    <d v="2019-08-11T17:00:00"/>
    <n v="1"/>
    <x v="1"/>
    <x v="0"/>
    <x v="28"/>
  </r>
  <r>
    <x v="73"/>
    <n v="501112049"/>
    <n v="171102"/>
    <s v="ServiÃ§os, de ConceÃ§Ã£o, OrganizaÃ§Ã£o, ProduÃ§Ã£o e RealizaÃ§Ã£o da 12.Âº Feira HistÃ³rica de Serpa"/>
    <d v="2019-07-18T10:06:23"/>
    <n v="13"/>
    <s v="PT;3;35;549"/>
    <n v="360"/>
    <d v="2019-07-30T16:00:00"/>
    <n v="1"/>
    <x v="1"/>
    <x v="0"/>
    <x v="28"/>
  </r>
  <r>
    <x v="11"/>
    <n v="506614913"/>
    <n v="171103"/>
    <m/>
    <d v="2019-07-18T10:07:45"/>
    <n v="13"/>
    <s v="PT;1;1;232"/>
    <n v="400"/>
    <m/>
    <n v="1"/>
    <x v="1"/>
    <x v="0"/>
    <x v="28"/>
  </r>
  <r>
    <x v="145"/>
    <n v="506849635"/>
    <n v="171104"/>
    <s v="Ajuste Direto, adotado para a AquisiÃ§Ã£o de Bens MÃ³veis de Â¿Equipamento InformÃ¡tico, EletrÃ³nico e Redes de InformaÃ§Ã£o e de ComunicaÃ§Ã£o a instalar na Escola EB1 de SÃ£o PedroÂ¿"/>
    <d v="2019-07-18T10:26:08"/>
    <n v="1"/>
    <s v="PT;10;130;1654"/>
    <n v="340"/>
    <d v="2019-07-28T23:59:00"/>
    <n v="1"/>
    <x v="1"/>
    <x v="0"/>
    <x v="28"/>
  </r>
  <r>
    <x v="13"/>
    <n v="501294104"/>
    <n v="171105"/>
    <s v="PRESTAÃ‡ÃƒO DE SERVIÃ‡OS PARA JARDINEIRO"/>
    <d v="2019-07-18T10:29:46"/>
    <n v="1"/>
    <s v="PT;16;245;321"/>
    <n v="360"/>
    <d v="2019-08-12T23:59:00"/>
    <n v="1"/>
    <x v="1"/>
    <x v="0"/>
    <x v="28"/>
  </r>
  <r>
    <x v="88"/>
    <n v="501206639"/>
    <n v="171106"/>
    <s v="AquisiÃ§Ã£o de equipamento informÃ¡tico para as escolas bÃ¡sicas integradas (prÃ©-escolar e ensino bÃ¡sico) do concelho de MourÃ£o"/>
    <d v="2019-07-18T10:30:45"/>
    <n v="13"/>
    <s v="PT;8;103;1526"/>
    <n v="340"/>
    <d v="2019-07-23T18:00:00"/>
    <n v="1"/>
    <x v="1"/>
    <x v="0"/>
    <x v="28"/>
  </r>
  <r>
    <x v="0"/>
    <n v="508481287"/>
    <n v="171110"/>
    <s v="191G002935 - AquisiÃ§Ã£o de Factor VIII recombinante (Morogtocog Alfa) - 2019"/>
    <d v="2019-07-18T10:45:29"/>
    <n v="1"/>
    <s v="PT;12;165;2010"/>
    <n v="360"/>
    <d v="2019-07-25T17:00:00"/>
    <n v="1"/>
    <x v="0"/>
    <x v="0"/>
    <x v="28"/>
  </r>
  <r>
    <x v="9"/>
    <n v="506173968"/>
    <n v="171112"/>
    <s v="AquisiÃ§Ã£o de pilaretes."/>
    <d v="2019-07-18T10:50:15"/>
    <n v="1"/>
    <s v="PT;1;1;232"/>
    <n v="360"/>
    <d v="2019-07-23T20:00:00"/>
    <n v="1"/>
    <x v="1"/>
    <x v="0"/>
    <x v="28"/>
  </r>
  <r>
    <x v="26"/>
    <n v="680017763"/>
    <n v="171113"/>
    <s v="InsonorizaÃ§Ã£o do Edificio da EstaÃ§Ã£o Elevatoria de VÃ¡cuo da Aroeira"/>
    <d v="2019-07-18T10:54:20"/>
    <n v="13"/>
    <s v="PT;1;1;232"/>
    <n v="5"/>
    <d v="2019-08-08T23:59:00"/>
    <n v="1"/>
    <x v="5"/>
    <x v="0"/>
    <x v="28"/>
  </r>
  <r>
    <x v="62"/>
    <n v="505985217"/>
    <n v="171114"/>
    <s v="AquisiÃ§Ã£o de estrado para eventos promovidos pelo MunicÃ­pio de Vizela."/>
    <d v="2019-07-18T10:58:55"/>
    <n v="13"/>
    <s v="PT;4;51;900"/>
    <n v="5"/>
    <d v="2019-07-25T00:00:00"/>
    <n v="1"/>
    <x v="1"/>
    <x v="0"/>
    <x v="28"/>
  </r>
  <r>
    <x v="45"/>
    <n v="680021892"/>
    <n v="171118"/>
    <s v="AquisiÃ§Ã£o de serviÃ§os para acompanhamento arqueolÃ³gico em obras de saneamento e abastecimento de Ã¡gua - ano 2019"/>
    <d v="2019-07-18T11:30:31"/>
    <n v="1"/>
    <s v="PT;12;173;189"/>
    <n v="360"/>
    <d v="2019-07-29T23:59:00"/>
    <n v="1"/>
    <x v="5"/>
    <x v="0"/>
    <x v="28"/>
  </r>
  <r>
    <x v="26"/>
    <n v="680017763"/>
    <n v="171119"/>
    <s v="Caixas de Descargas de Lamas SecundÃ¡rias na ETAR da Quinta da Bomba"/>
    <d v="2019-07-18T11:34:39"/>
    <n v="13"/>
    <s v="PT;1;1;232"/>
    <n v="5"/>
    <d v="2019-08-08T23:59:00"/>
    <n v="1"/>
    <x v="5"/>
    <x v="0"/>
    <x v="28"/>
  </r>
  <r>
    <x v="80"/>
    <n v="505932512"/>
    <n v="171121"/>
    <s v="AquisiÃ§Ã£o de duas viaturas de nove lugares"/>
    <d v="2019-07-18T11:38:15"/>
    <n v="3"/>
    <s v="PT;9;113;1556"/>
    <n v="360"/>
    <d v="2019-07-30T23:59:00"/>
    <n v="1"/>
    <x v="1"/>
    <x v="0"/>
    <x v="28"/>
  </r>
  <r>
    <x v="13"/>
    <n v="501294104"/>
    <n v="171122"/>
    <m/>
    <d v="2019-07-18T11:41:59"/>
    <n v="1"/>
    <s v="PT;1;1;232"/>
    <n v="400"/>
    <m/>
    <n v="1"/>
    <x v="1"/>
    <x v="0"/>
    <x v="28"/>
  </r>
  <r>
    <x v="13"/>
    <n v="501294104"/>
    <n v="171123"/>
    <m/>
    <d v="2019-07-18T11:43:09"/>
    <n v="1"/>
    <s v="PT;1;1;232"/>
    <n v="400"/>
    <m/>
    <n v="1"/>
    <x v="1"/>
    <x v="0"/>
    <x v="28"/>
  </r>
  <r>
    <x v="13"/>
    <n v="501294104"/>
    <n v="171124"/>
    <m/>
    <d v="2019-07-18T11:43:54"/>
    <n v="13"/>
    <s v="PT;1;1;232"/>
    <n v="400"/>
    <m/>
    <n v="1"/>
    <x v="1"/>
    <x v="0"/>
    <x v="28"/>
  </r>
  <r>
    <x v="8"/>
    <n v="505187531"/>
    <n v="171125"/>
    <s v="Proc. 855/DCOP/2019 - AQUISIÃ‡ÃƒO DE SERVIÃ‡OS PARA A ELABORAÃ‡ÃƒO DO PLANO DE GESTÃƒO EFICIENTE DA ÃGUA EM CASCAIS"/>
    <d v="2019-07-18T11:51:49"/>
    <n v="1"/>
    <s v="PT;12;164;42"/>
    <n v="360"/>
    <d v="2019-07-29T23:59:00"/>
    <n v="1"/>
    <x v="1"/>
    <x v="0"/>
    <x v="28"/>
  </r>
  <r>
    <x v="13"/>
    <n v="501294104"/>
    <n v="171126"/>
    <s v="PRESTAÃ‡ÃƒO DE SERVIÃ‡OS DE JARDINEIRO"/>
    <d v="2019-07-18T11:57:04"/>
    <n v="1"/>
    <s v="PT;16;245;321"/>
    <n v="360"/>
    <d v="2019-07-30T23:59:00"/>
    <n v="1"/>
    <x v="1"/>
    <x v="0"/>
    <x v="28"/>
  </r>
  <r>
    <x v="13"/>
    <n v="501294104"/>
    <n v="171127"/>
    <m/>
    <d v="2019-07-18T11:58:01"/>
    <n v="13"/>
    <s v="PT;1;1;232"/>
    <n v="400"/>
    <m/>
    <n v="1"/>
    <x v="1"/>
    <x v="0"/>
    <x v="28"/>
  </r>
  <r>
    <x v="102"/>
    <n v="507957547"/>
    <n v="171128"/>
    <m/>
    <d v="2019-07-18T12:03:20"/>
    <n v="3"/>
    <s v="PT;1;1;232"/>
    <n v="1"/>
    <m/>
    <n v="1"/>
    <x v="2"/>
    <x v="0"/>
    <x v="28"/>
  </r>
  <r>
    <x v="51"/>
    <n v="506624200"/>
    <n v="171129"/>
    <s v="AquisiÃ§Ã£o de refeiÃ§Ãµes escolares, ao abrigo do Acordo Quadro para Fornecimento de RefeiÃ§Ãµes Escolares celebrado pela Central de Compras da Comunidade Intermunicipal da RegiÃ£o de Coimbra, nomeadamente no Lote 4 Â¿ Fornecimento e distribuiÃ§Ã£o agregado de refeiÃ§Ãµes escolares em regime de confeÃ§Ã£o local e transportadas a quente."/>
    <d v="2019-07-18T12:07:57"/>
    <n v="13"/>
    <s v="PT;7;86;149"/>
    <n v="340"/>
    <d v="2019-07-28T23:59:00"/>
    <n v="1"/>
    <x v="1"/>
    <x v="0"/>
    <x v="28"/>
  </r>
  <r>
    <x v="39"/>
    <n v="680015019"/>
    <n v="171130"/>
    <s v="PrestaÃ§Ã£o de serviÃ§os destinados Ã  inspeÃ§Ã£o CCTV e limpeza/desobstruÃ§Ã£o das redes domÃ©sticas e pluviais no concelho de Oeiras"/>
    <d v="2019-07-18T12:08:42"/>
    <n v="3"/>
    <s v="PT;12;169;271"/>
    <n v="360"/>
    <d v="2019-08-18T23:59:00"/>
    <n v="1"/>
    <x v="5"/>
    <x v="0"/>
    <x v="28"/>
  </r>
  <r>
    <x v="13"/>
    <n v="501294104"/>
    <n v="171131"/>
    <s v="Limpeza e desmataÃ§Ã£o dos terrenos sitos junto Ã  Escola D. JoÃ£o II, junto Ã  Av. Mestre Lima de Freitas e o depÃ³sito da Ã¡gua, junto Ã  Decatlon (Av. JosÃ© Saramago), cemitÃ©rio e aterro e junto Quinta da Caiada (perto do Hotel Campanille)"/>
    <d v="2019-07-18T12:08:46"/>
    <n v="13"/>
    <s v="PT;16;245;321"/>
    <n v="360"/>
    <d v="2019-07-24T23:59:00"/>
    <n v="1"/>
    <x v="1"/>
    <x v="0"/>
    <x v="28"/>
  </r>
  <r>
    <x v="43"/>
    <n v="503035416"/>
    <n v="171132"/>
    <m/>
    <d v="2019-07-18T12:09:45"/>
    <n v="13"/>
    <s v="PT;1;1;232"/>
    <n v="1"/>
    <m/>
    <n v="1"/>
    <x v="0"/>
    <x v="0"/>
    <x v="28"/>
  </r>
  <r>
    <x v="151"/>
    <n v="506855368"/>
    <n v="171133"/>
    <s v="AquisiÃ§Ã£o de retroescavadora e retoma de uma usada"/>
    <d v="2019-07-18T12:12:46"/>
    <n v="13"/>
    <s v="PT;19;281;159"/>
    <n v="360"/>
    <d v="2019-07-23T17:30:00"/>
    <n v="1"/>
    <x v="1"/>
    <x v="0"/>
    <x v="28"/>
  </r>
  <r>
    <x v="9"/>
    <n v="506173968"/>
    <n v="171134"/>
    <s v="serviÃ§os de produÃ§Ã£o artÃ­stica de vÃ¡rios espetÃ¡culos infantis de teatro integrados no 25Âº aniversÃ¡rio da entidade, inerentes Ã  realizaÃ§Ã£o das comemoraÃ§Ãµes do municipio"/>
    <d v="2019-07-18T12:25:36"/>
    <n v="1"/>
    <s v="PT;1;1;232"/>
    <n v="360"/>
    <d v="2019-07-23T18:00:00"/>
    <n v="1"/>
    <x v="1"/>
    <x v="0"/>
    <x v="28"/>
  </r>
  <r>
    <x v="12"/>
    <n v="506187543"/>
    <n v="171136"/>
    <s v="ExecuÃ§Ã£o de ramais domiciliÃ¡rios de Ã¡guas em diversos pontos do Concelho de Palmela, sendo contudo tambÃ©m considerada a execuÃ§Ã£o de eventuais pequenos prolongamentos da rede de abastecimento de Ã¡gua para poderem vir a servir os ramais a executar."/>
    <d v="2019-07-18T13:20:52"/>
    <n v="3"/>
    <s v="PT;16;241;132"/>
    <n v="360"/>
    <d v="2019-07-30T23:59:00"/>
    <n v="1"/>
    <x v="1"/>
    <x v="0"/>
    <x v="28"/>
  </r>
  <r>
    <x v="70"/>
    <n v="506791220"/>
    <n v="171137"/>
    <s v="AquisiÃ§Ã£o e ReparaÃ§Ã£o de Contadores"/>
    <d v="2019-07-18T13:49:57"/>
    <n v="13"/>
    <s v="PT;16;239;78"/>
    <n v="360"/>
    <d v="2019-07-25T23:59:00"/>
    <n v="1"/>
    <x v="1"/>
    <x v="0"/>
    <x v="28"/>
  </r>
  <r>
    <x v="39"/>
    <n v="680015019"/>
    <n v="171138"/>
    <s v="Concurso pÃºblico com vista Ã  celebraÃ§Ã£o de acordo qaudro para a empreitada de ExecuÃ§Ã£o e ReformulaÃ§Ã£o de Zonas de MediÃ§Ã£o e Controlo (ZMC) no Concelho de Oeiras."/>
    <d v="2019-07-18T14:06:59"/>
    <n v="3"/>
    <s v="PT;12;169;271"/>
    <n v="360"/>
    <d v="2019-08-18T23:59:00"/>
    <n v="1"/>
    <x v="5"/>
    <x v="0"/>
    <x v="28"/>
  </r>
  <r>
    <x v="13"/>
    <n v="501294104"/>
    <n v="171139"/>
    <s v="Limpeza e desmataÃ§Ã£o de terrenos na Serra da ArrÃ¡bida, e junto ao Arquivo Distrital atÃ© Ã  Tanoeira (Manteigadas), SetÃºbal."/>
    <d v="2019-07-18T14:09:53"/>
    <n v="13"/>
    <s v="PT;16;245;321"/>
    <n v="5"/>
    <d v="2019-07-24T23:59:00"/>
    <n v="1"/>
    <x v="1"/>
    <x v="0"/>
    <x v="28"/>
  </r>
  <r>
    <x v="43"/>
    <n v="503035416"/>
    <n v="171140"/>
    <s v="AquisiÃ§Ã£o de 2 (dois) Implantes Osteo-Integrados BC-Otorrino"/>
    <d v="2019-07-18T14:11:09"/>
    <n v="1"/>
    <s v="PT;1;1;232"/>
    <n v="1"/>
    <d v="1970-01-01T17:00:00"/>
    <n v="1"/>
    <x v="0"/>
    <x v="0"/>
    <x v="28"/>
  </r>
  <r>
    <x v="9"/>
    <n v="506173968"/>
    <n v="171142"/>
    <s v="serviÃ§os de levantamento de painÃ©is de azulejo da autora de Manuel Cargaleiro e montagem de painÃ©is em suporte mÃ³vel, no Ã¢mbito da desmontagem da exposiÃ§Ã£o Â¿ A essÃªncia da FormaÂ¿, patente na Oficina de Artes Manuel Cargaleiro."/>
    <d v="2019-07-18T14:16:35"/>
    <n v="1"/>
    <s v="PT;1;1;232"/>
    <n v="5"/>
    <d v="2019-08-05T18:00:00"/>
    <n v="1"/>
    <x v="1"/>
    <x v="0"/>
    <x v="28"/>
  </r>
  <r>
    <x v="13"/>
    <n v="501294104"/>
    <n v="171143"/>
    <s v="AQUISIÃ‡ÃƒO DE PAPELEIRAS"/>
    <d v="2019-07-18T14:18:24"/>
    <n v="1"/>
    <s v="PT;16;245;321"/>
    <n v="360"/>
    <d v="2019-07-24T23:59:00"/>
    <n v="1"/>
    <x v="1"/>
    <x v="0"/>
    <x v="28"/>
  </r>
  <r>
    <x v="24"/>
    <n v="503311332"/>
    <n v="171144"/>
    <s v="CPI 38/19 - AquisiÃ§Ã£o de 8 (oito) veÃ­culos, tipo furgÃ£o, incluindo respetivos serviÃ§os de transformaÃ§Ã£o"/>
    <d v="2019-07-18T14:20:15"/>
    <n v="3"/>
    <s v="PT;12;165;2006"/>
    <n v="360"/>
    <d v="2019-08-20T17:00:00"/>
    <n v="1"/>
    <x v="1"/>
    <x v="0"/>
    <x v="28"/>
  </r>
  <r>
    <x v="116"/>
    <n v="505656000"/>
    <n v="171145"/>
    <s v="PrestaÃ§Ã£o de serviÃ§os para a recolha de resÃ­duos urbanos no concelho de Rio Maior"/>
    <d v="2019-07-18T14:20:49"/>
    <n v="3"/>
    <s v="PT;15;225;196"/>
    <n v="360"/>
    <d v="2019-09-18T23:59:00"/>
    <n v="1"/>
    <x v="1"/>
    <x v="0"/>
    <x v="28"/>
  </r>
  <r>
    <x v="8"/>
    <n v="505187531"/>
    <n v="171146"/>
    <s v="AQUISIÃ‡ÃƒO DE 385 LUMINÃRIAS ZELA DE 24 LEDS PARA INSTALAR NO CENTRO HISTÃ“RICO DE CARCAVELOS - Proc.Âº 574/DCOP/2019"/>
    <d v="2019-07-18T14:24:05"/>
    <n v="13"/>
    <s v="PT;12;164;42"/>
    <n v="360"/>
    <d v="2019-07-24T23:59:00"/>
    <n v="1"/>
    <x v="1"/>
    <x v="0"/>
    <x v="28"/>
  </r>
  <r>
    <x v="13"/>
    <n v="501294104"/>
    <n v="171147"/>
    <s v="PRESTAÃ‡ÃƒO DE SERVIÃ‡OS PARA APOIO E COORDENAÃ‡ÃƒO NA ÃREA DO TEATRO, NA CASA DA CULTURA, PELO PERÃODO DE 24 MESES"/>
    <d v="2019-07-18T14:25:41"/>
    <n v="13"/>
    <s v="PT;16;245;321"/>
    <n v="360"/>
    <d v="2019-07-24T23:59:00"/>
    <n v="1"/>
    <x v="1"/>
    <x v="0"/>
    <x v="28"/>
  </r>
  <r>
    <x v="128"/>
    <n v="509364390"/>
    <n v="171148"/>
    <s v="ElaboraÃ§Ã£o de Estudo da Dominialidade dos Caminhos da Grande Rota do Montado"/>
    <d v="2019-07-18T14:44:38"/>
    <n v="13"/>
    <s v="PT;8;95;293"/>
    <n v="400"/>
    <d v="2019-07-03T17:00:00"/>
    <n v="1"/>
    <x v="1"/>
    <x v="0"/>
    <x v="28"/>
  </r>
  <r>
    <x v="128"/>
    <n v="509364390"/>
    <n v="171149"/>
    <s v="ElaboraÃ§Ã£o de Estudo da Dominialidade dos Caminhos da Grande Rota do Montado"/>
    <d v="2019-07-18T14:45:33"/>
    <n v="13"/>
    <s v="PT;8;95;293"/>
    <n v="5"/>
    <d v="2019-08-13T17:00:00"/>
    <n v="1"/>
    <x v="1"/>
    <x v="0"/>
    <x v="28"/>
  </r>
  <r>
    <x v="65"/>
    <n v="600084779"/>
    <n v="171151"/>
    <s v="AquisiÃ§Ã£o de apÃ³lice de seguro de responsabilidade civil professional de trabalhadores da AT"/>
    <d v="2019-07-18T14:48:13"/>
    <n v="3"/>
    <s v="PT;1;1;232"/>
    <n v="340"/>
    <d v="2019-08-17T17:00:00"/>
    <n v="1"/>
    <x v="2"/>
    <x v="0"/>
    <x v="28"/>
  </r>
  <r>
    <x v="8"/>
    <n v="505187531"/>
    <n v="171155"/>
    <s v="AquisiÃ§Ã£o de cartÃµes de aluno e pessoal nÃ£o docente para Escolas e Jardins de InfÃ¢ncia da rede pÃºblica do Concelho de Cascais"/>
    <d v="2019-07-18T15:29:16"/>
    <n v="13"/>
    <s v="PT;12;164;42"/>
    <n v="360"/>
    <d v="2019-07-24T23:59:00"/>
    <n v="1"/>
    <x v="1"/>
    <x v="0"/>
    <x v="28"/>
  </r>
  <r>
    <x v="34"/>
    <n v="508069645"/>
    <n v="171157"/>
    <s v="PE_19087_AAQ - PRESTAÃ‡ÃƒO DE SERVIÃ‡OS DE CONSERVAÃ‡ÃƒO, MANUTENÃ‡ÃƒO E APOIO Ã€ EXPLORAÃ‡ÃƒO DAS ESCOLAS DA REGIÃƒO SUL DO PROGRAMA DE MODERNIZAÃ‡ÃƒO DA PARQUE ESCOLAR - LOTE LS9, AO ABRIGO DO ACORDO QUADRO N.Âº 22/2018 CELEBRADO COM A PARQUE ESCOLAR, E.P.E."/>
    <d v="2019-07-18T15:33:40"/>
    <n v="3"/>
    <m/>
    <n v="360"/>
    <d v="2019-07-26T17:00:00"/>
    <n v="1"/>
    <x v="6"/>
    <x v="0"/>
    <x v="28"/>
  </r>
  <r>
    <x v="1"/>
    <n v="506673626"/>
    <n v="171159"/>
    <s v="AquisiÃ§Ã£o de software de gestÃ£o de piscina, e eventos desportivos"/>
    <d v="2019-07-18T15:35:09"/>
    <n v="1"/>
    <s v="PT;16;237;31"/>
    <n v="360"/>
    <d v="2019-07-23T23:59:00"/>
    <n v="1"/>
    <x v="1"/>
    <x v="0"/>
    <x v="28"/>
  </r>
  <r>
    <x v="34"/>
    <n v="508069645"/>
    <n v="171160"/>
    <s v="PE_19088_AAQ - PRESTAÃ‡ÃƒO DE SERVIÃ‡OS DE CONSERVAÃ‡ÃƒO, MANUTENÃ‡ÃƒO E APOIO Ã€ EXPLORAÃ‡ÃƒO DAS ESCOLAS DA REGIÃƒO NORTE DO PROGRAMA DE MODERNIZAÃ‡ÃƒO DA PARQUE ESCOLAR - LOTE LN2, AO ABRIGO DO ACORDO QUADRO N.Âº 20/2018 CELEBRADO COM A PARQUE ESCOLAR, E.P.E."/>
    <d v="2019-07-18T15:42:14"/>
    <n v="3"/>
    <m/>
    <n v="360"/>
    <d v="2019-07-26T17:00:00"/>
    <n v="1"/>
    <x v="6"/>
    <x v="0"/>
    <x v="28"/>
  </r>
  <r>
    <x v="149"/>
    <n v="506642798"/>
    <n v="171162"/>
    <s v="aquisiÃ§Ã£o de diverso material e equipamento informÃ¡tico e software"/>
    <d v="2019-07-18T15:49:54"/>
    <n v="13"/>
    <s v="PT;6;76;1247"/>
    <n v="360"/>
    <d v="2019-07-22T23:00:00"/>
    <n v="1"/>
    <x v="1"/>
    <x v="0"/>
    <x v="28"/>
  </r>
  <r>
    <x v="13"/>
    <n v="501294104"/>
    <n v="171163"/>
    <s v="AQUISIÃ‡ÃƒO DE DIVERSO MATERIAL PARA REPARAÃ‡ÃƒO/MANUTENÃ‡ÃƒO DE ILHAS DANIFICADAS."/>
    <d v="2019-07-18T15:51:51"/>
    <n v="1"/>
    <s v="PT;16;245;321"/>
    <n v="360"/>
    <d v="2019-07-24T23:59:00"/>
    <n v="1"/>
    <x v="1"/>
    <x v="0"/>
    <x v="28"/>
  </r>
  <r>
    <x v="59"/>
    <n v="503450189"/>
    <n v="171164"/>
    <s v="PRESTAÃ‡ÃƒO DE SERVIÃ‡OS DE TRABALHO TEMPORÃRIO EM REGIME DE CONTRATO DE TRABALHO A TERMO INCERTO DE PESSOAL NA ÃREA DO AMBIENTE E DO ORDENAMENTO DO TERRITÃ“RIO"/>
    <d v="2019-07-18T15:53:44"/>
    <n v="13"/>
    <s v="PT;3;27;501"/>
    <n v="360"/>
    <d v="2019-07-25T18:00:00"/>
    <n v="1"/>
    <x v="4"/>
    <x v="0"/>
    <x v="28"/>
  </r>
  <r>
    <x v="0"/>
    <n v="508481287"/>
    <n v="171165"/>
    <s v="191G002934 - AquisiÃ§Ã£o de Factor VIII recombinante (Octocog Alfa 2Âª geraÃ§Ã£o) - 2019"/>
    <d v="2019-07-18T15:53:47"/>
    <n v="1"/>
    <s v="PT;12;165;2010"/>
    <n v="340"/>
    <d v="2019-07-25T17:00:00"/>
    <n v="1"/>
    <x v="0"/>
    <x v="0"/>
    <x v="28"/>
  </r>
  <r>
    <x v="57"/>
    <n v="506780902"/>
    <n v="171167"/>
    <s v="AquisiÃ§Ã£o de sistema de backup"/>
    <d v="2019-07-18T15:57:54"/>
    <n v="13"/>
    <s v="PT;15;217;2463"/>
    <n v="360"/>
    <d v="2019-07-24T23:59:00"/>
    <n v="1"/>
    <x v="1"/>
    <x v="0"/>
    <x v="28"/>
  </r>
  <r>
    <x v="51"/>
    <n v="506624200"/>
    <n v="171168"/>
    <s v="AquisiÃ§Ã£o de gasÃ³leo a granel, ao abrigo do Acordo Quadro de fornecimento de combustÃ­veis rodoviÃ¡rios, celebrado pela Central de Compras da RegiÃ£o de Coimbra, concretamente o Lote 2 Â¿aquisiÃ§Ã£o de combustÃ­veis rodoviÃ¡rios, designadamente gasolinas e gasÃ³leo a granelÂ¿"/>
    <d v="2019-07-18T16:03:49"/>
    <n v="13"/>
    <s v="PT;7;86;1328"/>
    <n v="340"/>
    <d v="2019-07-23T17:00:00"/>
    <n v="1"/>
    <x v="1"/>
    <x v="0"/>
    <x v="28"/>
  </r>
  <r>
    <x v="33"/>
    <n v="505170876"/>
    <n v="171170"/>
    <m/>
    <d v="2019-07-18T16:09:24"/>
    <n v="3"/>
    <s v="PT;1;1;232"/>
    <n v="400"/>
    <m/>
    <n v="1"/>
    <x v="1"/>
    <x v="0"/>
    <x v="28"/>
  </r>
  <r>
    <x v="8"/>
    <n v="505187531"/>
    <n v="171171"/>
    <s v="Fornecimento de energia elÃ©trica para a IluminaÃ§Ã£o PÃºblica no Concelho de Cascais"/>
    <d v="2019-07-18T16:12:57"/>
    <n v="3"/>
    <s v="PT;12;164;42"/>
    <n v="360"/>
    <d v="2019-08-19T23:59:00"/>
    <n v="1"/>
    <x v="1"/>
    <x v="0"/>
    <x v="28"/>
  </r>
  <r>
    <x v="43"/>
    <n v="503035416"/>
    <n v="171173"/>
    <s v="AQUISIÃ‡ÃƒO E INSTALAÃ‡ÃƒO DE HARDWARE PARA A INFRAESTRUTURA DE REDE DO HOSPITAL PROFESSOR DOUTOR FERNANDO FONSECA, EPE"/>
    <d v="2019-07-18T16:42:52"/>
    <n v="3"/>
    <s v="PT;1;1;232"/>
    <n v="360"/>
    <d v="2019-08-16T17:00:00"/>
    <n v="1"/>
    <x v="0"/>
    <x v="0"/>
    <x v="28"/>
  </r>
  <r>
    <x v="12"/>
    <n v="506187543"/>
    <n v="171174"/>
    <s v="FiscalizaÃ§Ã£o da Empreitada das Encostas do Castelo de Palmela"/>
    <d v="2019-07-18T16:47:01"/>
    <n v="13"/>
    <s v="PT;16;241;2600"/>
    <n v="340"/>
    <d v="2019-07-22T23:59:00"/>
    <n v="1"/>
    <x v="1"/>
    <x v="0"/>
    <x v="28"/>
  </r>
  <r>
    <x v="1"/>
    <n v="506673626"/>
    <n v="171175"/>
    <s v="AquisiÃ§Ã£o de serviÃ§os de higiene e limpeza para edifÃ­cios e instalaÃ§Ãµes do municÃ­pio do Barreiro"/>
    <d v="2019-07-18T16:53:58"/>
    <n v="1"/>
    <s v="PT;16;237;31"/>
    <n v="360"/>
    <d v="2019-07-21T23:59:00"/>
    <n v="1"/>
    <x v="1"/>
    <x v="0"/>
    <x v="28"/>
  </r>
  <r>
    <x v="75"/>
    <n v="512096481"/>
    <n v="171177"/>
    <s v="Apoio Ã  introduÃ§Ã£o de copos de plÃ¡stico reutilizÃ¡veis para a promoÃ§Ã£o de boas prÃ¡ticas ambientais em festividades do verÃ£o"/>
    <d v="2019-07-18T17:05:05"/>
    <n v="1"/>
    <s v="PT;20;315;1354"/>
    <n v="340"/>
    <d v="2019-07-22T18:00:00"/>
    <n v="1"/>
    <x v="1"/>
    <x v="0"/>
    <x v="28"/>
  </r>
  <r>
    <x v="13"/>
    <n v="501294104"/>
    <n v="171178"/>
    <s v="MANUTENÃ‡ÃƒO/CONSERVAÃ‡ÃƒO DE ESPAÃ‡OS VERDES DO PARQUE VERDE DA BELA VISTA, PISCINA DAS MANTEIGADAS, VALE DO COBRO, ESCOLAS PRIMÃRIAS E CORTE DE PRADO DE SEQUEIRO."/>
    <d v="2019-07-18T17:23:06"/>
    <n v="1"/>
    <s v="PT;16;245;321"/>
    <n v="360"/>
    <d v="2019-08-06T23:59:00"/>
    <n v="1"/>
    <x v="1"/>
    <x v="0"/>
    <x v="28"/>
  </r>
  <r>
    <x v="119"/>
    <n v="505255391"/>
    <n v="171179"/>
    <s v="AquisiÃ§Ã£o de 160.000 litros de gasÃ³leo rodoviÃ¡rio a granel em fornecimentos contÃ­nuos."/>
    <d v="2019-07-18T17:33:12"/>
    <n v="3"/>
    <s v="PT;16;242;2607"/>
    <n v="360"/>
    <d v="2019-07-24T16:00:00"/>
    <n v="1"/>
    <x v="2"/>
    <x v="0"/>
    <x v="28"/>
  </r>
  <r>
    <x v="99"/>
    <n v="510089224"/>
    <n v="171180"/>
    <s v="DAP 2019.0114 - AquisiÃ§Ã£o de ServiÃ§os de um TÃ©cnico licenciado em Medicina e especialista em Patologia para o LaboratÃ³rio de AnÃ¡lises de Dopagem"/>
    <d v="2019-07-18T17:44:28"/>
    <n v="13"/>
    <s v="PT;12;165;2010"/>
    <n v="360"/>
    <d v="2019-07-24T23:59:00"/>
    <n v="1"/>
    <x v="2"/>
    <x v="0"/>
    <x v="28"/>
  </r>
  <r>
    <x v="11"/>
    <n v="506614913"/>
    <n v="171183"/>
    <s v="AquisiÃ§Ã£o e montagem de monobloco para as instalaÃ§Ãµes do pessoal feminino do setor de Recolha de RSU"/>
    <d v="2019-07-18T21:43:05"/>
    <n v="1"/>
    <s v="PT;12;173;2086"/>
    <n v="360"/>
    <d v="2019-08-04T23:59:00"/>
    <n v="1"/>
    <x v="1"/>
    <x v="0"/>
    <x v="28"/>
  </r>
  <r>
    <x v="11"/>
    <n v="506614913"/>
    <n v="171184"/>
    <s v="AquisiÃ§Ã£o de um Sistema de GestÃ£o Inteligente de ResÃ­duos Urbanos para uma monitorizaÃ§Ã£o da recolha de resÃ­duos pelo MunicÃ­pio de Vila Franca de Xira"/>
    <d v="2019-07-18T21:54:46"/>
    <n v="3"/>
    <s v="PT;12;173;2086"/>
    <n v="360"/>
    <d v="2019-08-24T23:59:00"/>
    <n v="1"/>
    <x v="1"/>
    <x v="0"/>
    <x v="28"/>
  </r>
  <r>
    <x v="31"/>
    <n v="506874915"/>
    <n v="171187"/>
    <s v="PavimentaÃ§Ã£o de um troÃ§o da Estrada Municipal 554-1"/>
    <d v="2019-07-19T09:02:10"/>
    <n v="13"/>
    <s v="PT;12;168;2048"/>
    <n v="340"/>
    <d v="2019-07-26T23:59:00"/>
    <n v="1"/>
    <x v="2"/>
    <x v="0"/>
    <x v="28"/>
  </r>
  <r>
    <x v="39"/>
    <n v="680015019"/>
    <n v="171188"/>
    <s v="RemodelaÃ§Ã£o das redes de abastecimento de Ã¡gua na Rua da Feira e na Estrada Militar em Valejas e na Rua do Lameiro em Queijas, concelho de Oeiras"/>
    <d v="2019-07-19T09:15:38"/>
    <n v="3"/>
    <s v="PT;12;169;2056"/>
    <n v="360"/>
    <d v="2019-07-31T23:59:00"/>
    <n v="1"/>
    <x v="5"/>
    <x v="0"/>
    <x v="28"/>
  </r>
  <r>
    <x v="6"/>
    <n v="506037258"/>
    <n v="171190"/>
    <s v="AmpliaÃ§Ã£o da Rede de Drenagem de Ãguas Residuais da Margem Direita (Freguesias de Serreleis, Cardielos, Torre e Vila Mou)"/>
    <d v="2019-07-19T09:28:44"/>
    <n v="3"/>
    <s v="PT;17;256;2816"/>
    <n v="340"/>
    <d v="2019-08-15T17:00:00"/>
    <n v="1"/>
    <x v="1"/>
    <x v="0"/>
    <x v="28"/>
  </r>
  <r>
    <x v="0"/>
    <n v="508481287"/>
    <n v="171193"/>
    <s v="PrestaÃ§Ã£o de serviÃ§os de apoio ao reporte financeiro, conferÃªncia de faturas e tesouraria, para o Centro Hospitalar UniversitÃ¡rio de Lisboa Norte, EPE"/>
    <d v="2019-07-19T09:41:59"/>
    <n v="5"/>
    <s v="PT;12;165;2010"/>
    <n v="300"/>
    <d v="2019-12-09T17:00:00"/>
    <n v="1"/>
    <x v="0"/>
    <x v="0"/>
    <x v="28"/>
  </r>
  <r>
    <x v="37"/>
    <n v="504293125"/>
    <n v="171196"/>
    <m/>
    <d v="2019-07-19T10:02:09"/>
    <n v="1"/>
    <s v="PT;1;1;232"/>
    <n v="400"/>
    <m/>
    <n v="1"/>
    <x v="1"/>
    <x v="0"/>
    <x v="28"/>
  </r>
  <r>
    <x v="110"/>
    <n v="502790024"/>
    <n v="171197"/>
    <m/>
    <d v="2019-07-19T10:03:28"/>
    <n v="13"/>
    <s v="PT;1;1;232"/>
    <n v="400"/>
    <d v="2018-12-03T23:59:00"/>
    <n v="1"/>
    <x v="3"/>
    <x v="0"/>
    <x v="28"/>
  </r>
  <r>
    <x v="110"/>
    <n v="502790024"/>
    <n v="171198"/>
    <s v="Empreitada de EstabilizaÃ§Ã£o do Aterro ao km 26+300 (S/N), no SublanÃ§o Bucelas (Zambujal) / A9/A10, da A9 - Circular Regional Exterior de Lisboa (CREL)"/>
    <d v="2019-07-19T10:04:17"/>
    <n v="13"/>
    <s v="PT;12;159;283"/>
    <n v="340"/>
    <d v="2019-10-07T23:59:00"/>
    <n v="1"/>
    <x v="3"/>
    <x v="0"/>
    <x v="28"/>
  </r>
  <r>
    <x v="37"/>
    <n v="504293125"/>
    <n v="171199"/>
    <s v="Empreitada de ProspeÃ§Ã£o GeolÃ³gica e GeotÃ©cnica no Terreno da Futura Escola EB1/JI das Colinas do Cruzeiro, em Odivelas"/>
    <d v="2019-07-19T10:09:34"/>
    <n v="1"/>
    <s v="PT;1;1;232"/>
    <n v="400"/>
    <d v="1970-01-01T23:59:00"/>
    <n v="1"/>
    <x v="1"/>
    <x v="0"/>
    <x v="28"/>
  </r>
  <r>
    <x v="8"/>
    <n v="505187531"/>
    <n v="171200"/>
    <s v="AQUISIÃ‡ÃƒO DE 2 MOTOCICLOS COM DECORAÃ‡ÃƒO &quot;GNR&quot; Proc.Âº 863/DCOP/2019"/>
    <d v="2019-07-19T10:11:36"/>
    <n v="1"/>
    <s v="PT;12;164;42"/>
    <n v="5"/>
    <d v="2019-07-24T23:59:00"/>
    <n v="1"/>
    <x v="1"/>
    <x v="0"/>
    <x v="28"/>
  </r>
  <r>
    <x v="39"/>
    <n v="680015019"/>
    <n v="171201"/>
    <s v="Concurso pÃºblico para a empreitada destinada Ã  remodelaÃ§Ã£o das redes de abastecimento de Ã¡gua na Rua da Quinta do Pinheiro, em Carnaxide, e na Estrada da Costa, no Dafundo/Cruz Quebrada, no concelho de Oeiras."/>
    <d v="2019-07-19T10:15:06"/>
    <n v="3"/>
    <s v="PT;12;169;2055"/>
    <n v="360"/>
    <d v="2019-07-28T23:59:00"/>
    <n v="1"/>
    <x v="5"/>
    <x v="0"/>
    <x v="28"/>
  </r>
  <r>
    <x v="6"/>
    <n v="506037258"/>
    <n v="171203"/>
    <s v="AmpliaÃ§Ã£o da Rede de Drenagem de Ãguas Residuais da Margem Sul (Freguesias de MujÃ£es, Vila de Punhe, Barroselas/MujÃ£es e Castelo de Neiva"/>
    <d v="2019-07-19T10:20:48"/>
    <n v="3"/>
    <s v="PT;17;256;2802"/>
    <n v="340"/>
    <d v="2019-08-15T17:00:00"/>
    <n v="1"/>
    <x v="1"/>
    <x v="0"/>
    <x v="28"/>
  </r>
  <r>
    <x v="13"/>
    <n v="501294104"/>
    <n v="171205"/>
    <s v="MÃQUINA LAVADORA DE DISCO PARA O MERCADO ABASTECEDOR"/>
    <d v="2019-07-19T10:21:28"/>
    <n v="1"/>
    <s v="PT;16;245;321"/>
    <n v="400"/>
    <d v="1970-01-01T23:59:00"/>
    <n v="1"/>
    <x v="1"/>
    <x v="0"/>
    <x v="28"/>
  </r>
  <r>
    <x v="18"/>
    <n v="501222634"/>
    <n v="171206"/>
    <m/>
    <d v="2019-07-19T10:22:03"/>
    <n v="3"/>
    <s v="PT;1;1;232"/>
    <n v="400"/>
    <m/>
    <n v="1"/>
    <x v="1"/>
    <x v="0"/>
    <x v="28"/>
  </r>
  <r>
    <x v="2"/>
    <n v="503539473"/>
    <n v="171209"/>
    <m/>
    <d v="2019-07-19T10:37:21"/>
    <n v="13"/>
    <s v="PT;1;1;232"/>
    <n v="400"/>
    <m/>
    <n v="1"/>
    <x v="1"/>
    <x v="0"/>
    <x v="28"/>
  </r>
  <r>
    <x v="9"/>
    <n v="506173968"/>
    <n v="171210"/>
    <s v="AquisiÃ§Ã£o de consumÃ­veis informÃ¡ticos para reposiÃ§Ã£o de stock."/>
    <d v="2019-07-19T10:37:48"/>
    <n v="13"/>
    <s v="PT;1;1;232"/>
    <n v="300"/>
    <d v="2019-07-26T20:00:00"/>
    <n v="1"/>
    <x v="1"/>
    <x v="0"/>
    <x v="28"/>
  </r>
  <r>
    <x v="8"/>
    <n v="505187531"/>
    <n v="171211"/>
    <s v="AQUISIÃ‡ÃƒO DE SERVIÃ‡OS DE COMPENSAÃ‡ÃƒO DE CARBONO Proc.Âº 858/DCOP/2019"/>
    <d v="2019-07-19T10:43:23"/>
    <n v="1"/>
    <s v="PT;12;164;42"/>
    <n v="360"/>
    <d v="2019-08-01T23:59:00"/>
    <n v="1"/>
    <x v="1"/>
    <x v="0"/>
    <x v="28"/>
  </r>
  <r>
    <x v="1"/>
    <n v="506673626"/>
    <n v="171213"/>
    <s v="AquisiÃ§Ã£o de serviÃ§os para reparaÃ§Ã£o de grupo eletrobomba submersÃ­vel para captaÃ§Ã£o de Ã¡gua para consumo humano - CaptaÃ§Ã£o FR8"/>
    <d v="2019-07-19T11:04:45"/>
    <n v="1"/>
    <s v="PT;16;237;31"/>
    <n v="360"/>
    <d v="2019-07-24T23:59:00"/>
    <n v="1"/>
    <x v="1"/>
    <x v="0"/>
    <x v="28"/>
  </r>
  <r>
    <x v="12"/>
    <n v="506187543"/>
    <n v="171215"/>
    <s v="Fornecimento e distribuiÃ§Ã£o/entrega semanal de fruta nas escolas do 1Âº ciclo de todos os agrupamentos de escolas, da rede pÃºblica, do concelho de Palmela, no ano letivo de 2019/2020, no Ã¢mbito do Regime de Fruta Escolar (RFE)."/>
    <d v="2019-07-19T11:15:19"/>
    <n v="13"/>
    <s v="PT;16;241;132"/>
    <n v="5"/>
    <d v="2019-07-28T23:59:00"/>
    <n v="1"/>
    <x v="1"/>
    <x v="0"/>
    <x v="28"/>
  </r>
  <r>
    <x v="129"/>
    <n v="501258027"/>
    <n v="171216"/>
    <s v="Experiencia"/>
    <d v="2019-07-19T11:19:02"/>
    <n v="13"/>
    <s v="PT;8;97;1483"/>
    <n v="400"/>
    <m/>
    <n v="1"/>
    <x v="1"/>
    <x v="0"/>
    <x v="28"/>
  </r>
  <r>
    <x v="1"/>
    <n v="506673626"/>
    <n v="171217"/>
    <s v="AquisiÃ§Ã£o de Equipamentos de ProteÃ§Ã£o Individual"/>
    <d v="2019-07-19T11:19:42"/>
    <n v="1"/>
    <s v="PT;16;237;31"/>
    <n v="360"/>
    <d v="2019-07-24T23:59:00"/>
    <n v="1"/>
    <x v="1"/>
    <x v="0"/>
    <x v="28"/>
  </r>
  <r>
    <x v="3"/>
    <n v="500051054"/>
    <n v="171218"/>
    <s v="LocaÃ§Ã£o de 9 monoblocos para a Escola BÃ¡sica do Chegadinho"/>
    <d v="2019-07-19T11:20:33"/>
    <n v="13"/>
    <s v="PT;16;236;230"/>
    <n v="360"/>
    <d v="2019-07-25T19:00:00"/>
    <n v="1"/>
    <x v="1"/>
    <x v="0"/>
    <x v="28"/>
  </r>
  <r>
    <x v="131"/>
    <n v="508345464"/>
    <n v="171219"/>
    <s v="RemodelaÃ§Ã£o da rede de abastecimento de Ã¡gua na Rua do Mercado"/>
    <d v="2019-07-19T11:20:35"/>
    <n v="13"/>
    <s v="PT;15;226;2507"/>
    <n v="360"/>
    <d v="2019-07-26T16:00:00"/>
    <n v="1"/>
    <x v="2"/>
    <x v="0"/>
    <x v="28"/>
  </r>
  <r>
    <x v="2"/>
    <n v="503539473"/>
    <n v="171220"/>
    <m/>
    <d v="2019-07-19T11:21:41"/>
    <n v="13"/>
    <s v="PT;1;1;232"/>
    <n v="400"/>
    <m/>
    <n v="1"/>
    <x v="1"/>
    <x v="0"/>
    <x v="28"/>
  </r>
  <r>
    <x v="57"/>
    <n v="506780902"/>
    <n v="171221"/>
    <s v="Parque Municipal de ExposiÃ§Ãµes - RemodelaÃ§Ã£o da instalaÃ§Ã£o elÃ©trica"/>
    <d v="2019-07-19T11:24:31"/>
    <n v="13"/>
    <s v="PT;15;217;2463"/>
    <n v="340"/>
    <d v="2019-07-25T23:59:00"/>
    <n v="1"/>
    <x v="1"/>
    <x v="0"/>
    <x v="28"/>
  </r>
  <r>
    <x v="8"/>
    <n v="505187531"/>
    <n v="171222"/>
    <s v="SERVIÃ‡OS PARA REVISÃƒO TÃ‰CNICA PORTUGUÃŠS/INGLÃŠS TEXTOS A INTEGRAR NAS DIVERSAS EXPOSIÃ‡Ã•ES DA CASA SOMMER Proc.Âº 860/DCOP/2019"/>
    <d v="2019-07-19T11:29:52"/>
    <n v="1"/>
    <s v="PT;12;164;42"/>
    <n v="400"/>
    <d v="1970-01-01T23:59:00"/>
    <n v="1"/>
    <x v="1"/>
    <x v="0"/>
    <x v="28"/>
  </r>
  <r>
    <x v="49"/>
    <n v="502098139"/>
    <n v="171225"/>
    <s v="PAVIMENTAÃ‡ÃƒO DO CAMINHO LAGOA DE MOMPROLÃ‰ E ROCHA DE MOMPROLÃ‰ - S. SEBASTIÃƒO"/>
    <d v="2019-07-19T11:36:53"/>
    <n v="13"/>
    <s v="PT;9;118;1583"/>
    <n v="340"/>
    <d v="2019-07-24T17:00:00"/>
    <n v="1"/>
    <x v="1"/>
    <x v="0"/>
    <x v="28"/>
  </r>
  <r>
    <x v="11"/>
    <n v="506614913"/>
    <n v="171226"/>
    <s v="ContrataÃ§Ã£o de serviÃ§os de inspeÃ§Ã£o dos espaÃ§os de jogo e recreio do MunicÃ­pio de Vila Franca de Xira"/>
    <d v="2019-07-19T11:37:48"/>
    <n v="3"/>
    <s v="PT;12;173;189"/>
    <n v="360"/>
    <d v="2019-08-06T23:59:00"/>
    <n v="1"/>
    <x v="1"/>
    <x v="0"/>
    <x v="28"/>
  </r>
  <r>
    <x v="4"/>
    <n v="506334562"/>
    <n v="171227"/>
    <s v="AquisiÃ§Ã£o de bens e serviÃ§os com vista Ã  implementaÃ§Ã£o de soluÃ§Ãµes acessÃ­veis de apoio aos visitantes no PatrimÃ³nio Cultural e Natural do Concelho de Pombal"/>
    <d v="2019-07-19T11:38:33"/>
    <n v="13"/>
    <s v="PT;11;157;220"/>
    <n v="360"/>
    <d v="2019-07-25T23:59:00"/>
    <n v="1"/>
    <x v="1"/>
    <x v="0"/>
    <x v="28"/>
  </r>
  <r>
    <x v="21"/>
    <n v="506609553"/>
    <n v="171229"/>
    <s v="ImplementaÃ§Ã£o / RealizaÃ§Ã£o de pagamentos via multibanco"/>
    <d v="2019-07-19T11:39:56"/>
    <n v="1"/>
    <s v="PT;8;101;1519"/>
    <n v="340"/>
    <d v="2019-08-09T23:59:00"/>
    <n v="1"/>
    <x v="1"/>
    <x v="0"/>
    <x v="28"/>
  </r>
  <r>
    <x v="39"/>
    <n v="680015019"/>
    <n v="171230"/>
    <s v="AquisiÃ§Ã£o de serviÃ§os de Apoio Nutricional"/>
    <d v="2019-07-19T11:45:39"/>
    <n v="13"/>
    <s v="PT;12;169;2057"/>
    <n v="360"/>
    <d v="2019-07-23T16:00:00"/>
    <n v="1"/>
    <x v="5"/>
    <x v="0"/>
    <x v="28"/>
  </r>
  <r>
    <x v="0"/>
    <n v="508481287"/>
    <n v="171231"/>
    <s v="AquisiÃ§Ã£o do serviÃ§o de reavaliaÃ§Ã£o das condiÃ§Ãµes de seguranÃ§a radiolÃ³gica da instalaÃ§Ã£o e atividade de radioterapia externa com acelerador linear de eletrÃµes elekta synergy (al1)"/>
    <d v="2019-07-19T11:47:30"/>
    <n v="1"/>
    <s v="PT;12;165;2010"/>
    <n v="360"/>
    <d v="2019-07-29T17:00:00"/>
    <n v="1"/>
    <x v="0"/>
    <x v="0"/>
    <x v="28"/>
  </r>
  <r>
    <x v="73"/>
    <n v="501112049"/>
    <n v="171234"/>
    <s v="Empreitada de ReparaÃ§Ã£o do Pavimento Betuminoso na E. M. 519"/>
    <d v="2019-07-19T11:58:38"/>
    <n v="1"/>
    <s v="PT;3;35;318"/>
    <n v="360"/>
    <d v="2019-08-02T17:00:00"/>
    <n v="1"/>
    <x v="1"/>
    <x v="0"/>
    <x v="28"/>
  </r>
  <r>
    <x v="50"/>
    <n v="500192855"/>
    <n v="171235"/>
    <m/>
    <d v="2019-07-19T12:03:11"/>
    <n v="1"/>
    <s v="PT;1;1;232"/>
    <n v="400"/>
    <m/>
    <n v="1"/>
    <x v="3"/>
    <x v="0"/>
    <x v="28"/>
  </r>
  <r>
    <x v="4"/>
    <n v="506334562"/>
    <n v="171236"/>
    <s v="ConstruÃ§Ã£o de Parque Radical na Zona Desportiva de Pombal (Skateparque)"/>
    <d v="2019-07-19T12:12:57"/>
    <n v="13"/>
    <s v="PT;11;157;1950"/>
    <n v="360"/>
    <d v="2019-08-09T23:59:00"/>
    <n v="1"/>
    <x v="1"/>
    <x v="0"/>
    <x v="28"/>
  </r>
  <r>
    <x v="38"/>
    <n v="505309939"/>
    <n v="171237"/>
    <s v="AquisiÃ§Ã£o de serviÃ§os para manutenÃ§Ã£o de fontes no MunicÃ­pio"/>
    <d v="2019-07-19T12:20:17"/>
    <n v="1"/>
    <s v="PT;9;121;1594"/>
    <n v="360"/>
    <d v="2019-07-26T16:30:00"/>
    <n v="1"/>
    <x v="1"/>
    <x v="0"/>
    <x v="28"/>
  </r>
  <r>
    <x v="49"/>
    <n v="502098139"/>
    <n v="171238"/>
    <s v="MANUTENÃ‡ÃƒO DE SINALIZAÃ‡ÃƒO EM VIAS MUNICIPAIS - EM 1181 / EM 504"/>
    <d v="2019-07-19T12:20:26"/>
    <n v="13"/>
    <s v="PT;9;118;109"/>
    <n v="340"/>
    <d v="2019-07-24T23:59:00"/>
    <n v="1"/>
    <x v="1"/>
    <x v="0"/>
    <x v="28"/>
  </r>
  <r>
    <x v="39"/>
    <n v="680015019"/>
    <n v="171239"/>
    <s v="ServiÃ§os de Desmontagem, montagem e instalaÃ§Ã£o de equipamentos, mÃ¡quinas e outros no novo edifÃ­cio dos ServiÃ§os TÃ©cnicos dos SIMAS de Oeiras e Amadora, em Leceia"/>
    <d v="2019-07-19T12:32:31"/>
    <n v="13"/>
    <s v="PT;12;169;2053"/>
    <n v="360"/>
    <d v="2019-07-23T16:00:00"/>
    <n v="1"/>
    <x v="5"/>
    <x v="0"/>
    <x v="28"/>
  </r>
  <r>
    <x v="164"/>
    <n v="504300156"/>
    <n v="171240"/>
    <m/>
    <d v="2019-07-19T13:27:27"/>
    <n v="3"/>
    <s v="PT;1;1;232"/>
    <n v="400"/>
    <m/>
    <n v="1"/>
    <x v="2"/>
    <x v="0"/>
    <x v="28"/>
  </r>
  <r>
    <x v="33"/>
    <n v="505170876"/>
    <n v="171241"/>
    <s v="Tem por objeto a execuÃ§Ã£o de diversos trabalhos de conservaÃ§Ã£o e manutenÃ§Ã£o do Mercado Municipal de Santo Amaro."/>
    <d v="2019-07-19T13:43:14"/>
    <n v="13"/>
    <s v="PT;9;117;1575"/>
    <n v="360"/>
    <d v="2019-08-05T17:00:00"/>
    <n v="1"/>
    <x v="1"/>
    <x v="0"/>
    <x v="28"/>
  </r>
  <r>
    <x v="39"/>
    <n v="680015019"/>
    <n v="171242"/>
    <s v="AquisiÃ§Ã£o de serviÃ§os informÃ¡ticos"/>
    <d v="2019-07-19T13:51:13"/>
    <n v="1"/>
    <s v="PT;12;169;2057"/>
    <n v="5"/>
    <d v="2019-07-23T16:00:00"/>
    <n v="1"/>
    <x v="5"/>
    <x v="0"/>
    <x v="28"/>
  </r>
  <r>
    <x v="11"/>
    <n v="506614913"/>
    <n v="171243"/>
    <s v="ExecuÃ§Ã£o de trabalhos de criaÃ§Ã£o de acesso no troÃ§o canalizado da ribeira conforme descrito no mapa de quantidades de trabalho."/>
    <d v="2019-07-19T14:02:57"/>
    <n v="1"/>
    <s v="PT;12;173;2086"/>
    <n v="340"/>
    <d v="2019-07-29T23:59:00"/>
    <n v="1"/>
    <x v="1"/>
    <x v="0"/>
    <x v="28"/>
  </r>
  <r>
    <x v="38"/>
    <n v="505309939"/>
    <n v="171244"/>
    <s v="AquisiÃ§Ã£o de serviÃ§os de montagem e desmontagem de infraestrutura elÃ©trica de apoio a evento"/>
    <d v="2019-07-19T14:09:55"/>
    <n v="13"/>
    <s v="PT;9;121;1594"/>
    <n v="360"/>
    <d v="2019-07-22T16:30:00"/>
    <n v="1"/>
    <x v="1"/>
    <x v="0"/>
    <x v="28"/>
  </r>
  <r>
    <x v="24"/>
    <n v="503311332"/>
    <n v="171245"/>
    <s v="CP 43/19 - Empreitada de obra pÃºblica para a requalificaÃ§Ã£o da zona de estacionamento na Rua de Sarmento de Beires - Areeiro"/>
    <d v="2019-07-19T14:15:14"/>
    <n v="3"/>
    <s v="PT;12;165;2011"/>
    <n v="360"/>
    <d v="2019-08-21T17:00:00"/>
    <n v="1"/>
    <x v="1"/>
    <x v="0"/>
    <x v="28"/>
  </r>
  <r>
    <x v="4"/>
    <n v="506334562"/>
    <n v="171246"/>
    <s v="AquisiÃ§Ã£o de serviÃ§o transporte escolar - zona E - ano letivo 2019/2020"/>
    <d v="2019-07-19T14:23:46"/>
    <n v="13"/>
    <s v="PT;11;157;220"/>
    <n v="5"/>
    <d v="2019-08-06T23:59:00"/>
    <n v="1"/>
    <x v="1"/>
    <x v="0"/>
    <x v="28"/>
  </r>
  <r>
    <x v="0"/>
    <n v="508481287"/>
    <n v="171247"/>
    <s v="AquisiÃ§Ã£o de serviÃ§os de reparaÃ§Ã£o de um ventilador pulmonar marca Viasys"/>
    <d v="2019-07-19T14:33:18"/>
    <n v="1"/>
    <s v="PT;12;165;2010"/>
    <n v="360"/>
    <d v="2019-07-25T14:00:00"/>
    <n v="1"/>
    <x v="0"/>
    <x v="0"/>
    <x v="28"/>
  </r>
  <r>
    <x v="132"/>
    <n v="507023129"/>
    <n v="171248"/>
    <m/>
    <d v="2019-07-19T14:34:40"/>
    <n v="3"/>
    <s v="PT;1;1;232"/>
    <n v="400"/>
    <m/>
    <n v="1"/>
    <x v="2"/>
    <x v="0"/>
    <x v="28"/>
  </r>
  <r>
    <x v="82"/>
    <n v="680012907"/>
    <n v="171250"/>
    <s v="Papeleiras metÃ¡licas para recolha seletiva"/>
    <d v="2019-07-19T14:44:47"/>
    <n v="1"/>
    <s v="PT;17;256;2822"/>
    <n v="360"/>
    <d v="2019-07-30T23:59:00"/>
    <n v="1"/>
    <x v="5"/>
    <x v="0"/>
    <x v="28"/>
  </r>
  <r>
    <x v="100"/>
    <n v="501692983"/>
    <n v="171251"/>
    <s v="Os principais trabalhos a realizar consistem na execuÃ§Ã£o de piezÃ³metros destinados Ã  monitorizaÃ§Ã£o das condiÃ§Ãµes de escoamento subterrÃ¢neo e qualidade da Ã¡gua, assim como a execuÃ§Ã£o de sondagens para recolha de amostras de escombreiras em vÃ¡rias Ã¡reas mineiras de radioativos MortÃ³rios, Ribeira do BÃ´co, Picoto, Canto do Lagar, Quinta do Bispo, UrgeiriÃ§a, Ferreiros, Reboleiro, BarrÃ´co do Ouro (S. Domingos), A-do-Cavalo, Quinta das Seixas e Lenteiros"/>
    <d v="2019-07-19T14:51:44"/>
    <n v="3"/>
    <s v="PT;12;165;2013"/>
    <n v="340"/>
    <d v="2019-08-19T17:00:00"/>
    <n v="1"/>
    <x v="2"/>
    <x v="0"/>
    <x v="28"/>
  </r>
  <r>
    <x v="82"/>
    <n v="680012907"/>
    <n v="171252"/>
    <s v="Contentor compactador mÃ³vel"/>
    <d v="2019-07-19T14:53:27"/>
    <n v="13"/>
    <s v="PT;17;256;2822"/>
    <n v="360"/>
    <d v="2019-07-30T23:59:00"/>
    <n v="1"/>
    <x v="5"/>
    <x v="0"/>
    <x v="28"/>
  </r>
  <r>
    <x v="27"/>
    <n v="506722422"/>
    <n v="171253"/>
    <s v="Empreitada de PavimentaÃ§Ã£o de Ruas da Escusa"/>
    <d v="2019-07-19T14:58:21"/>
    <n v="13"/>
    <s v="PT;15;220;2473"/>
    <n v="340"/>
    <d v="2019-07-25T23:59:00"/>
    <n v="1"/>
    <x v="1"/>
    <x v="0"/>
    <x v="28"/>
  </r>
  <r>
    <x v="82"/>
    <n v="680012907"/>
    <n v="171254"/>
    <s v="Papeleiras 50 litros"/>
    <d v="2019-07-19T15:07:28"/>
    <n v="13"/>
    <s v="PT;17;256;2822"/>
    <n v="360"/>
    <d v="2019-07-30T23:59:00"/>
    <n v="1"/>
    <x v="5"/>
    <x v="0"/>
    <x v="28"/>
  </r>
  <r>
    <x v="43"/>
    <n v="503035416"/>
    <n v="171255"/>
    <s v="AquisiÃ§Ã£o de Troley para cirurgia endoscÃ³pica para laparoscopia 3D, para o ServiÃ§o de Urologia"/>
    <d v="2019-07-19T15:14:05"/>
    <n v="1"/>
    <s v="PT;12;174;2096"/>
    <n v="360"/>
    <d v="2019-07-22T23:59:00"/>
    <n v="1"/>
    <x v="0"/>
    <x v="0"/>
    <x v="28"/>
  </r>
  <r>
    <x v="24"/>
    <n v="503311332"/>
    <n v="171256"/>
    <s v="Cprev 27/19 - AquisiÃ§Ã£o de serviÃ§os com vista Ã  realizaÃ§Ã£o de trabalhos geotÃ©cnicos e geolÃ³gicos para a EMEL"/>
    <d v="2019-07-19T15:22:46"/>
    <n v="13"/>
    <s v="PT;12;165;75"/>
    <n v="5"/>
    <d v="2019-08-21T17:00:00"/>
    <n v="1"/>
    <x v="1"/>
    <x v="0"/>
    <x v="28"/>
  </r>
  <r>
    <x v="7"/>
    <n v="508666236"/>
    <n v="171257"/>
    <s v="MÃ³dulo de integraÃ§Ã£o de empreendimentos turÃ­sticos auditados no Ã¢mbito da plataforma aplicacional FAROL ."/>
    <d v="2019-07-19T15:24:31"/>
    <n v="1"/>
    <s v="PT;1;1;232"/>
    <n v="360"/>
    <d v="2019-07-25T23:59:00"/>
    <n v="1"/>
    <x v="2"/>
    <x v="0"/>
    <x v="28"/>
  </r>
  <r>
    <x v="110"/>
    <n v="502790024"/>
    <n v="171258"/>
    <s v="Empreitada de substituiÃ§Ã£o da SinalizaÃ§Ã£o Vertical - Campanha 2019, na ConcessÃ£o BCR"/>
    <d v="2019-07-19T15:26:20"/>
    <n v="13"/>
    <s v="PT;1;1;232"/>
    <n v="360"/>
    <d v="2019-08-16T23:59:00"/>
    <n v="1"/>
    <x v="3"/>
    <x v="0"/>
    <x v="28"/>
  </r>
  <r>
    <x v="105"/>
    <n v="507725689"/>
    <n v="171259"/>
    <s v="GestÃ£o Integrada da VegetaÃ§Ã£o nas faixas de ServidÃ£o das linhas da RNT e gasodutos da RNTGN - RegiÃ£o de IntervenÃ§Ã£o 5 (Alentejo e Algarve)"/>
    <d v="2019-07-19T15:27:22"/>
    <n v="5"/>
    <s v="PT;1;1;232"/>
    <n v="340"/>
    <d v="2019-07-29T17:00:00"/>
    <n v="1"/>
    <x v="2"/>
    <x v="0"/>
    <x v="28"/>
  </r>
  <r>
    <x v="106"/>
    <n v="507866673"/>
    <n v="171259"/>
    <s v="GestÃ£o Integrada da VegetaÃ§Ã£o nas faixas de ServidÃ£o das linhas da RNT e gasodutos da RNTGN - RegiÃ£o de IntervenÃ§Ã£o 5 (Alentejo e Algarve)"/>
    <d v="2019-07-19T15:27:22"/>
    <n v="5"/>
    <s v="PT;1;1;232"/>
    <n v="340"/>
    <d v="2019-07-29T17:00:00"/>
    <s v=""/>
    <x v="2"/>
    <x v="0"/>
    <x v="28"/>
  </r>
  <r>
    <x v="13"/>
    <n v="501294104"/>
    <n v="171260"/>
    <s v="PRESTAÃ‡ÃƒO DE SERVIÃ‡OS PARA FORNECIMENTO E MONTAGEM DE PÃ‰RGULA EM MADEIRA LAMELADA E CAIXILHOS PARA QUIOSQUE DO JARDIM DE S. SEBASTIÃƒO, EM SETÃšBAL"/>
    <d v="2019-07-19T15:29:09"/>
    <n v="13"/>
    <s v="PT;16;245;2619"/>
    <n v="5"/>
    <d v="2019-07-24T23:59:00"/>
    <n v="1"/>
    <x v="1"/>
    <x v="0"/>
    <x v="28"/>
  </r>
  <r>
    <x v="97"/>
    <n v="508354617"/>
    <n v="171261"/>
    <m/>
    <d v="2019-07-19T15:40:52"/>
    <n v="3"/>
    <s v="PT;1;1;232"/>
    <n v="400"/>
    <m/>
    <n v="1"/>
    <x v="1"/>
    <x v="0"/>
    <x v="28"/>
  </r>
  <r>
    <x v="27"/>
    <n v="506722422"/>
    <n v="171263"/>
    <s v="Empreitada de RequalificaÃ§Ã£o da Rua da Sociedade Recreativa do Bairro da Areia"/>
    <d v="2019-07-19T15:48:09"/>
    <n v="13"/>
    <s v="PT;15;220;2478"/>
    <n v="340"/>
    <d v="2019-07-25T23:59:00"/>
    <n v="1"/>
    <x v="1"/>
    <x v="0"/>
    <x v="28"/>
  </r>
  <r>
    <x v="0"/>
    <n v="508481287"/>
    <n v="171265"/>
    <s v="191G002938 -AquisiÃ§Ã£o de Factor VIII recombinante (Octocog Alfa 3Âª GeraÃ§Ã£o) - 2019"/>
    <d v="2019-07-19T15:52:49"/>
    <n v="1"/>
    <s v="PT;12;165;2010"/>
    <n v="340"/>
    <d v="2019-07-26T17:00:00"/>
    <n v="1"/>
    <x v="0"/>
    <x v="0"/>
    <x v="28"/>
  </r>
  <r>
    <x v="49"/>
    <n v="502098139"/>
    <n v="171266"/>
    <m/>
    <d v="2019-07-19T16:01:50"/>
    <n v="13"/>
    <s v="PT;1;1;232"/>
    <n v="400"/>
    <m/>
    <n v="1"/>
    <x v="1"/>
    <x v="0"/>
    <x v="28"/>
  </r>
  <r>
    <x v="1"/>
    <n v="506673626"/>
    <n v="171267"/>
    <s v="AquisiÃ§Ã£o de materiais para execuÃ§Ã£o de obras de reabilitaÃ§Ã£o das redes de Ã¡guas em Palhais"/>
    <d v="2019-07-19T16:02:05"/>
    <n v="1"/>
    <s v="PT;16;237;31"/>
    <n v="360"/>
    <d v="2019-07-24T23:59:00"/>
    <n v="1"/>
    <x v="1"/>
    <x v="0"/>
    <x v="28"/>
  </r>
  <r>
    <x v="49"/>
    <n v="502098139"/>
    <n v="171268"/>
    <s v="POSTOS DE CARREGAMENTO PARA VEÃCULOS ELÃ‰TRICOS EM DIVERSOS LOCAIS DO CONCELHO DE LOULÃ‰"/>
    <d v="2019-07-19T16:02:33"/>
    <n v="13"/>
    <s v="PT;9;118;109"/>
    <n v="360"/>
    <d v="2019-07-28T23:59:00"/>
    <n v="1"/>
    <x v="1"/>
    <x v="0"/>
    <x v="28"/>
  </r>
  <r>
    <x v="0"/>
    <n v="508481287"/>
    <n v="171269"/>
    <s v="AquisiÃ§Ã£o de materiais para manutenÃ§Ã£o de equipamento de monitorizaÃ§Ã£o Spacelabs"/>
    <d v="2019-07-19T16:03:49"/>
    <n v="1"/>
    <s v="PT;12;165;2010"/>
    <n v="360"/>
    <d v="2019-07-25T17:00:00"/>
    <n v="1"/>
    <x v="0"/>
    <x v="0"/>
    <x v="28"/>
  </r>
  <r>
    <x v="164"/>
    <n v="504300156"/>
    <n v="171270"/>
    <m/>
    <d v="2019-07-19T16:08:43"/>
    <n v="3"/>
    <s v="PT;1;1;232"/>
    <n v="400"/>
    <m/>
    <n v="1"/>
    <x v="2"/>
    <x v="0"/>
    <x v="28"/>
  </r>
  <r>
    <x v="164"/>
    <n v="504300156"/>
    <n v="171271"/>
    <s v="Concurso pÃºblico internacional para aquisiÃ§Ã£o de serviÃ§os de emissÃ£o de vales de refeiÃ§Ã£o."/>
    <d v="2019-07-19T16:09:10"/>
    <n v="3"/>
    <s v="PT;12;165;2018"/>
    <n v="340"/>
    <d v="2019-08-18T17:00:00"/>
    <n v="1"/>
    <x v="2"/>
    <x v="0"/>
    <x v="28"/>
  </r>
  <r>
    <x v="27"/>
    <n v="506722422"/>
    <n v="171272"/>
    <s v="Empreitada de Grandes ReparaÃ§Ãµes e ConservaÃ§Ãµes em EdifÃ­cios Municipais, SÃ£o JosÃ© da Lamarosa"/>
    <d v="2019-07-19T16:17:37"/>
    <n v="1"/>
    <s v="PT;15;220;2474"/>
    <n v="340"/>
    <d v="2019-07-25T23:59:00"/>
    <n v="1"/>
    <x v="1"/>
    <x v="0"/>
    <x v="28"/>
  </r>
  <r>
    <x v="12"/>
    <n v="506187543"/>
    <n v="171273"/>
    <s v="InstalaÃ§Ã£o de 2.513 lÃ¢mpadas tubulares LED nas armaduras de iluminaÃ§Ã£o em 11 escolas bÃ¡sicas do concelho de Palmela"/>
    <d v="2019-07-19T16:28:24"/>
    <n v="13"/>
    <s v="PT;1;1;232"/>
    <n v="340"/>
    <d v="2019-07-27T23:59:00"/>
    <n v="1"/>
    <x v="1"/>
    <x v="0"/>
    <x v="28"/>
  </r>
  <r>
    <x v="49"/>
    <n v="502098139"/>
    <n v="171274"/>
    <s v="SINALIZAÃ‡ÃƒO HORIZONTAL PARA VIAS MUNICIPAIS - ALMANCIL"/>
    <d v="2019-07-19T16:30:07"/>
    <n v="13"/>
    <s v="PT;9;118;1576"/>
    <n v="340"/>
    <d v="2019-07-28T23:59:00"/>
    <n v="1"/>
    <x v="1"/>
    <x v="0"/>
    <x v="28"/>
  </r>
  <r>
    <x v="73"/>
    <n v="501112049"/>
    <n v="171275"/>
    <s v="ServiÃ§os Externos de Medicina de Trabalho e Enfermagem"/>
    <d v="2019-07-19T16:41:17"/>
    <n v="3"/>
    <s v="PT;3;35;549"/>
    <n v="340"/>
    <d v="2019-08-07T17:00:00"/>
    <n v="1"/>
    <x v="1"/>
    <x v="0"/>
    <x v="28"/>
  </r>
  <r>
    <x v="12"/>
    <n v="506187543"/>
    <n v="171276"/>
    <s v="Fornecimento e distribuiÃ§Ã£o/entrega semanal de fruta nos Jardins de InfÃ¢ncia, da rede pÃºblica, em todos os agrupamentos de escolas, do concelho de Palmela, no ano letivo de 2019/2020, no Ã¢mbito do Regime de Fruta Escolar (RFE)"/>
    <d v="2019-07-19T16:43:24"/>
    <n v="13"/>
    <s v="PT;16;241;132"/>
    <n v="5"/>
    <d v="2019-07-28T23:59:00"/>
    <n v="1"/>
    <x v="1"/>
    <x v="0"/>
    <x v="28"/>
  </r>
  <r>
    <x v="13"/>
    <n v="501294104"/>
    <n v="171278"/>
    <s v="PRESTAÃ‡ÃƒO DE SERVIÃ‡OS DE ASSISTÃŠNCIA TÃ‰CNICA DE 2 ELEVADORES NA RUA MORMUGÃƒO N.Âº 29 E 39"/>
    <d v="2019-07-19T16:46:32"/>
    <n v="1"/>
    <s v="PT;16;245;2623"/>
    <n v="340"/>
    <d v="2019-07-24T23:59:00"/>
    <n v="1"/>
    <x v="1"/>
    <x v="0"/>
    <x v="28"/>
  </r>
  <r>
    <x v="0"/>
    <n v="508481287"/>
    <n v="171279"/>
    <s v="AquisiÃ§Ã£o de materiais para manutenÃ§Ã£o de monitores de sinais vitais"/>
    <d v="2019-07-19T16:47:33"/>
    <n v="1"/>
    <s v="PT;12;165;2010"/>
    <n v="360"/>
    <d v="2019-07-25T17:00:00"/>
    <n v="1"/>
    <x v="0"/>
    <x v="0"/>
    <x v="28"/>
  </r>
  <r>
    <x v="113"/>
    <n v="506556590"/>
    <n v="171280"/>
    <s v="PrestaÃ§Ã£o de ServiÃ§os para RealizaÃ§Ã£o de Dois EspetÃ¡culos no Ã‚mbito das Festas da ExaltaÃ§Ã£o da Santa Cruz 2019"/>
    <d v="2019-07-19T16:48:40"/>
    <n v="1"/>
    <s v="PT;8;99;12"/>
    <n v="360"/>
    <d v="2019-07-29T23:59:00"/>
    <n v="1"/>
    <x v="1"/>
    <x v="0"/>
    <x v="28"/>
  </r>
  <r>
    <x v="7"/>
    <n v="508666236"/>
    <n v="171281"/>
    <s v="AquisiÃ§Ã£o de loiÃ§a para a rede escolar do Turismo de Portugal, I.P."/>
    <d v="2019-07-19T17:03:47"/>
    <n v="13"/>
    <s v="PT;1;1;232"/>
    <n v="360"/>
    <d v="2019-08-07T23:59:00"/>
    <n v="1"/>
    <x v="2"/>
    <x v="0"/>
    <x v="28"/>
  </r>
  <r>
    <x v="0"/>
    <n v="508481287"/>
    <n v="171282"/>
    <s v="AquisiÃ§Ã£o de materiais para manutenÃ§Ã£o de monitores de sinais vitais Nonin"/>
    <d v="2019-07-19T17:09:40"/>
    <n v="1"/>
    <s v="PT;1;1;232"/>
    <n v="360"/>
    <d v="2019-07-25T17:00:00"/>
    <n v="1"/>
    <x v="0"/>
    <x v="0"/>
    <x v="28"/>
  </r>
  <r>
    <x v="1"/>
    <n v="506673626"/>
    <n v="171283"/>
    <s v="AquisiÃ§Ã£o de serviÃ§os/materias para apetrechar os jardins de infÃ¢ncia e escolas bÃ¡sicas do 1.Âº ciclo do ensino bÃ¡sico"/>
    <d v="2019-07-19T17:20:00"/>
    <n v="1"/>
    <s v="PT;16;237;31"/>
    <n v="360"/>
    <d v="2019-07-24T23:59:00"/>
    <n v="1"/>
    <x v="1"/>
    <x v="0"/>
    <x v="28"/>
  </r>
  <r>
    <x v="0"/>
    <n v="508481287"/>
    <n v="171284"/>
    <s v="AquisiÃ§Ã£o de materiais para manutenÃ§Ã£o de monitores de sinais vitais DrÃ¤ger"/>
    <d v="2019-07-19T17:39:21"/>
    <n v="1"/>
    <s v="PT;12;165;2010"/>
    <n v="360"/>
    <d v="2019-07-25T17:00:00"/>
    <n v="1"/>
    <x v="0"/>
    <x v="0"/>
    <x v="28"/>
  </r>
  <r>
    <x v="1"/>
    <n v="506673626"/>
    <n v="171285"/>
    <m/>
    <d v="2019-07-19T17:40:04"/>
    <n v="1"/>
    <s v="PT;1;1;232"/>
    <n v="400"/>
    <m/>
    <n v="1"/>
    <x v="1"/>
    <x v="0"/>
    <x v="28"/>
  </r>
  <r>
    <x v="1"/>
    <n v="506673626"/>
    <n v="171286"/>
    <m/>
    <d v="2019-07-19T17:52:46"/>
    <n v="1"/>
    <s v="PT;1;1;232"/>
    <n v="400"/>
    <m/>
    <n v="1"/>
    <x v="1"/>
    <x v="0"/>
    <x v="28"/>
  </r>
  <r>
    <x v="0"/>
    <n v="508481287"/>
    <n v="171287"/>
    <s v="AquisiÃ§Ã£o de materiais para manutenÃ§Ã£o de equipamento de monotorizaÃ§Ã£o da marca Mortara"/>
    <d v="2019-07-19T17:54:02"/>
    <n v="1"/>
    <s v="PT;12;165;2010"/>
    <n v="360"/>
    <d v="2019-07-25T17:00:00"/>
    <n v="1"/>
    <x v="0"/>
    <x v="0"/>
    <x v="28"/>
  </r>
  <r>
    <x v="0"/>
    <n v="508481287"/>
    <n v="171288"/>
    <s v="AquisiÃ§Ã£o de materiais para manutenÃ§Ã£o de equipamento de monotorizaÃ§Ã£o spacelabs"/>
    <d v="2019-07-19T18:11:16"/>
    <n v="1"/>
    <s v="PT;12;165;2010"/>
    <n v="360"/>
    <d v="2019-07-25T17:00:00"/>
    <n v="1"/>
    <x v="0"/>
    <x v="0"/>
    <x v="28"/>
  </r>
  <r>
    <x v="11"/>
    <n v="506614913"/>
    <n v="171307"/>
    <s v="PrestaÃ§Ã£o de ServiÃ§os por AvenÃ§a na Ã¡rea das CiÃªncias Sociais - Projeto CaleidoscÃ³pio"/>
    <d v="2019-07-20T15:50:04"/>
    <n v="13"/>
    <s v="PT;12;173;189"/>
    <n v="360"/>
    <d v="2019-07-26T23:59:00"/>
    <n v="1"/>
    <x v="1"/>
    <x v="0"/>
    <x v="28"/>
  </r>
  <r>
    <x v="4"/>
    <n v="506334562"/>
    <n v="171327"/>
    <s v="Fornecimento de energia elÃ©trica para instalaÃ§Ãµes alimentadas em Baixa Normal, em Baixa TensÃ£o Especial e MÃ©dia TensÃ£o do MunicÃ­pio de Pombal, ao abrigo do Acordo Quadro Para o Fornecimento de Eletricidade em Regime de Mercado Livre para Portugal Continental, da ANCP (AgÃªncia Nacional de Compras PÃºblicas)"/>
    <d v="2019-07-22T09:04:12"/>
    <n v="1"/>
    <s v="PT;11;157;220"/>
    <n v="360"/>
    <d v="2019-07-30T23:59:00"/>
    <n v="1"/>
    <x v="1"/>
    <x v="0"/>
    <x v="29"/>
  </r>
  <r>
    <x v="31"/>
    <n v="506874915"/>
    <n v="171328"/>
    <s v="ExecuÃ§Ã£o de SinalizaÃ§Ã£o Horizontal em VÃ¡rias Estradas do Concelho"/>
    <d v="2019-07-22T09:23:10"/>
    <n v="13"/>
    <s v="PT;12;168;195"/>
    <n v="5"/>
    <d v="2019-07-31T23:59:00"/>
    <n v="1"/>
    <x v="2"/>
    <x v="0"/>
    <x v="29"/>
  </r>
  <r>
    <x v="39"/>
    <n v="680015019"/>
    <n v="171329"/>
    <s v="Concurso PÃºblico para a empreitada destinada Ã  erradicaÃ§Ã£o de afluÃªncias indevidas no concelho da Amadora Â¿ anos de 2019 e 2020."/>
    <d v="2019-07-22T09:24:28"/>
    <n v="3"/>
    <s v="PT;12;174;223"/>
    <n v="360"/>
    <d v="2019-07-31T23:59:00"/>
    <n v="1"/>
    <x v="5"/>
    <x v="0"/>
    <x v="29"/>
  </r>
  <r>
    <x v="155"/>
    <n v="504547313"/>
    <n v="171330"/>
    <s v="AquisiÃ§Ã£o de carne de vitela e de suÃ­no"/>
    <d v="2019-07-22T09:33:40"/>
    <n v="13"/>
    <s v="PT;1;1;232"/>
    <n v="360"/>
    <d v="2019-07-25T16:00:00"/>
    <n v="1"/>
    <x v="2"/>
    <x v="0"/>
    <x v="29"/>
  </r>
  <r>
    <x v="0"/>
    <n v="508481287"/>
    <n v="171331"/>
    <s v="192A000021 - AquisiÃ§Ã£o de sistemas de encerramento de punÃ§Ã£o arterial femural, durante o ano de 2019"/>
    <d v="2019-07-22T09:34:32"/>
    <n v="3"/>
    <s v="PT;12;165;2010"/>
    <n v="360"/>
    <d v="2019-08-12T17:00:00"/>
    <n v="1"/>
    <x v="0"/>
    <x v="0"/>
    <x v="29"/>
  </r>
  <r>
    <x v="78"/>
    <n v="506792382"/>
    <n v="171332"/>
    <m/>
    <d v="2019-07-22T09:39:09"/>
    <n v="13"/>
    <s v="PT;1;1;232"/>
    <n v="400"/>
    <m/>
    <n v="1"/>
    <x v="1"/>
    <x v="0"/>
    <x v="29"/>
  </r>
  <r>
    <x v="97"/>
    <n v="508354617"/>
    <n v="171333"/>
    <s v="AquisiÃ§Ã£o de refeiÃ§Ãµes escolares (almoÃ§os e lanches da tarde), para o ano letivo 2019/2020, ao abrigo do Lote 5 do Acordo Quadro para Fornecimento de RefeiÃ§Ãµes Escolares, celebrado pela CIM"/>
    <d v="2019-07-22T09:40:05"/>
    <n v="13"/>
    <s v="PT;2;13;258"/>
    <n v="400"/>
    <d v="2019-06-28T23:59:00"/>
    <n v="1"/>
    <x v="1"/>
    <x v="0"/>
    <x v="29"/>
  </r>
  <r>
    <x v="17"/>
    <n v="505456010"/>
    <n v="171334"/>
    <s v="Obras de reabilitaÃ§Ã£o da Quinta de S. Miguel"/>
    <d v="2019-07-22T09:57:52"/>
    <n v="13"/>
    <s v="PT;12;174;2094"/>
    <n v="360"/>
    <d v="2019-07-31T23:59:00"/>
    <n v="1"/>
    <x v="1"/>
    <x v="0"/>
    <x v="29"/>
  </r>
  <r>
    <x v="78"/>
    <n v="506792382"/>
    <n v="171335"/>
    <s v="AquisiÃ§Ã£o de refeiÃ§Ãµes escolares (almoÃ§os e lanches da tarde), para o ano letivo 2019/2020, ao abrigo do Lote 4 do Acordo Quadro para Fornecimento de RefeiÃ§Ãµes Escolares, celebrado pela Comunidade Intermunicipal da RegiÃ£o de Coimbra"/>
    <d v="2019-07-22T10:08:22"/>
    <n v="13"/>
    <s v="PT;2;13;258"/>
    <n v="360"/>
    <d v="2019-07-29T23:59:00"/>
    <n v="1"/>
    <x v="1"/>
    <x v="0"/>
    <x v="29"/>
  </r>
  <r>
    <x v="78"/>
    <n v="506792382"/>
    <n v="171336"/>
    <s v="AquisiÃ§Ã£o de trÃªs multifunÃ§Ãµes para reprografia, DivisÃ£o de GestÃ£o UrbanÃ­stica e Planeamento Territorial e Biblioteca Municipal com a respetiva manutenÃ§Ã£o e assistÃªncia tÃ©cnica"/>
    <d v="2019-07-22T10:08:57"/>
    <n v="13"/>
    <s v="PT;2;13;431"/>
    <n v="360"/>
    <d v="2019-08-01T23:59:00"/>
    <n v="1"/>
    <x v="1"/>
    <x v="0"/>
    <x v="29"/>
  </r>
  <r>
    <x v="92"/>
    <n v="512044040"/>
    <n v="171337"/>
    <s v="Empreitada de ConstruÃ§Ã£o do NÃ³ RodoviÃ¡rio de Calrinhos"/>
    <d v="2019-07-22T10:21:10"/>
    <n v="3"/>
    <s v="PT;20;299;3311"/>
    <n v="400"/>
    <d v="2019-07-04T23:59:00"/>
    <n v="1"/>
    <x v="1"/>
    <x v="0"/>
    <x v="29"/>
  </r>
  <r>
    <x v="3"/>
    <n v="500051054"/>
    <n v="171338"/>
    <s v="AquisiÃ§Ã£o de um sistema de resÃ­duos de gestÃ£o de resÃ­duos urbanos para monitorizaÃ§Ã£o da recolha de resÃ­duos."/>
    <d v="2019-07-22T10:25:14"/>
    <n v="3"/>
    <s v="PT;16;236;230"/>
    <n v="360"/>
    <d v="2019-08-21T19:00:00"/>
    <n v="1"/>
    <x v="1"/>
    <x v="0"/>
    <x v="29"/>
  </r>
  <r>
    <x v="17"/>
    <n v="505456010"/>
    <n v="171339"/>
    <s v="Posto de carregamento rÃ¡pido 100kW"/>
    <d v="2019-07-22T10:28:09"/>
    <n v="1"/>
    <s v="PT;12;174;2092"/>
    <n v="200"/>
    <d v="2019-08-26T23:59:00"/>
    <n v="1"/>
    <x v="1"/>
    <x v="0"/>
    <x v="29"/>
  </r>
  <r>
    <x v="90"/>
    <n v="503541567"/>
    <n v="171340"/>
    <s v="Empreitada 226/GEBALIS/2019 - Bairro Quinta do Cabrinha Â¿ ReabilitaÃ§Ã£o de fogos municipais Â¿ Programa Arrendamento"/>
    <d v="2019-07-22T10:31:28"/>
    <n v="13"/>
    <s v="PT;12;165;2001"/>
    <n v="340"/>
    <d v="2019-07-30T23:59:00"/>
    <n v="1"/>
    <x v="1"/>
    <x v="0"/>
    <x v="29"/>
  </r>
  <r>
    <x v="39"/>
    <n v="680015019"/>
    <n v="171341"/>
    <s v="Concurso pÃºblico com vista Ã  celebraÃ§Ã£o de acordo quadro para a execuÃ§Ã£o da empreitada de remodelaÃ§Ã£o/execuÃ§Ã£o de caixas e instalaÃ§Ã£o de tubagem e acessÃ³rios em vÃ¡rios locais de consumo, no concelho da Amadora Â¿ ano de 2020."/>
    <d v="2019-07-22T10:40:37"/>
    <n v="3"/>
    <s v="PT;12;174;223"/>
    <n v="360"/>
    <d v="2019-08-21T23:59:00"/>
    <n v="1"/>
    <x v="5"/>
    <x v="0"/>
    <x v="29"/>
  </r>
  <r>
    <x v="3"/>
    <n v="500051054"/>
    <n v="171343"/>
    <m/>
    <d v="2019-07-22T10:54:16"/>
    <n v="1"/>
    <s v="PT;1;1;232"/>
    <n v="400"/>
    <m/>
    <n v="1"/>
    <x v="1"/>
    <x v="0"/>
    <x v="29"/>
  </r>
  <r>
    <x v="116"/>
    <n v="505656000"/>
    <n v="171345"/>
    <s v="ReabilitaÃ§Ã£o e manutenÃ§Ã£o de vias municipais em todo o concelho"/>
    <d v="2019-07-22T11:13:24"/>
    <n v="3"/>
    <s v="PT;15;225;196"/>
    <n v="360"/>
    <d v="2019-08-13T23:59:00"/>
    <n v="1"/>
    <x v="1"/>
    <x v="0"/>
    <x v="29"/>
  </r>
  <r>
    <x v="132"/>
    <n v="507023129"/>
    <n v="171346"/>
    <s v="AquisiÃ§Ã£o de ServiÃ§os de SoluÃ§Ã£o Microsoft Office 365 Business Premium Com ServiÃ§os De MigraÃ§Ã£o E Microsoft Project Online"/>
    <d v="2019-07-22T11:15:32"/>
    <n v="13"/>
    <s v="PT;12;165;2021"/>
    <n v="400"/>
    <d v="2019-05-06T17:00:00"/>
    <n v="1"/>
    <x v="2"/>
    <x v="0"/>
    <x v="29"/>
  </r>
  <r>
    <x v="3"/>
    <n v="500051054"/>
    <n v="171347"/>
    <s v="AquisiÃ§Ã£o de Material Ferroso para ManutenÃ§Ã£o e ConservaÃ§Ã£o de Equipamentos Municipais"/>
    <d v="2019-07-22T11:18:22"/>
    <n v="13"/>
    <s v="PT;16;236;230"/>
    <n v="5"/>
    <d v="2019-07-27T19:00:00"/>
    <n v="1"/>
    <x v="1"/>
    <x v="0"/>
    <x v="29"/>
  </r>
  <r>
    <x v="97"/>
    <n v="508354617"/>
    <n v="171348"/>
    <m/>
    <d v="2019-07-22T11:31:17"/>
    <n v="1"/>
    <s v="PT;1;1;232"/>
    <n v="400"/>
    <m/>
    <n v="1"/>
    <x v="1"/>
    <x v="0"/>
    <x v="29"/>
  </r>
  <r>
    <x v="49"/>
    <n v="502098139"/>
    <n v="171349"/>
    <s v="CONCURSO PÃšBLICO COM PUBLICIDADE INTERNACIONAL DA EMPREITADA: &quot;PAVILHÃƒO DESPORTIVO MULTIUSOS EM QUARTEIRA&quot;"/>
    <d v="2019-07-22T11:32:16"/>
    <n v="3"/>
    <s v="PT;9;118;1580"/>
    <n v="220"/>
    <d v="2019-10-14T17:00:00"/>
    <n v="1"/>
    <x v="1"/>
    <x v="0"/>
    <x v="29"/>
  </r>
  <r>
    <x v="129"/>
    <n v="501258027"/>
    <n v="171350"/>
    <s v="FORNECIMENTO DE CONTENTORES PARA RECOLHA DE RESÃDUOS SÃ“LIDOS URBANOS"/>
    <d v="2019-07-22T11:41:16"/>
    <n v="1"/>
    <s v="PT;1;1;232"/>
    <n v="400"/>
    <d v="2018-09-29T23:59:00"/>
    <n v="1"/>
    <x v="1"/>
    <x v="0"/>
    <x v="29"/>
  </r>
  <r>
    <x v="129"/>
    <n v="501258027"/>
    <n v="171351"/>
    <s v="FORNECIMENTO DE CONTENTORES PARA RECOLHA DE RESÃDUOS SÃ“LIDOS URBANOS"/>
    <d v="2019-07-22T11:46:55"/>
    <n v="1"/>
    <s v="PT;8;97;1483"/>
    <n v="340"/>
    <d v="2019-07-26T23:59:00"/>
    <n v="1"/>
    <x v="1"/>
    <x v="0"/>
    <x v="29"/>
  </r>
  <r>
    <x v="35"/>
    <n v="501290206"/>
    <n v="171352"/>
    <s v="ReparaÃ§Ã£o e BeneficiaÃ§Ã£o dos EdifÃ­cios Escolares - Pintura de Escolas da Batalha"/>
    <d v="2019-07-22T11:53:17"/>
    <n v="1"/>
    <s v="PT;11;146;1881"/>
    <n v="360"/>
    <d v="2019-07-29T17:00:00"/>
    <n v="1"/>
    <x v="1"/>
    <x v="0"/>
    <x v="29"/>
  </r>
  <r>
    <x v="0"/>
    <n v="508481287"/>
    <n v="171353"/>
    <s v="191G002986 - AquisiÃ§Ã£o de emicizumab sol. inj.-frasco- Ano 2019"/>
    <d v="2019-07-22T12:02:37"/>
    <n v="1"/>
    <s v="PT;12;165;2010"/>
    <n v="360"/>
    <d v="2019-07-26T17:00:00"/>
    <n v="1"/>
    <x v="0"/>
    <x v="0"/>
    <x v="29"/>
  </r>
  <r>
    <x v="4"/>
    <n v="506334562"/>
    <n v="171354"/>
    <m/>
    <d v="2019-07-22T12:12:09"/>
    <n v="3"/>
    <s v="PT;1;1;232"/>
    <n v="400"/>
    <m/>
    <n v="1"/>
    <x v="1"/>
    <x v="0"/>
    <x v="29"/>
  </r>
  <r>
    <x v="89"/>
    <n v="511010435"/>
    <n v="171355"/>
    <s v="Consulta prÃ©via tendente Ã  adjudicaÃ§Ã£o de fornecimento e instalaÃ§Ã£o de equipamentos de ar condicionado AVAC para o EdifÃ­cio do Despacho Â¿ Sala Data Center e SubestaÃ§Ã£o Ribeira da Janela- Sala de Celas."/>
    <d v="2019-07-22T12:20:09"/>
    <n v="13"/>
    <s v="PT;21;321;10"/>
    <n v="360"/>
    <d v="2019-08-07T22:00:00"/>
    <n v="1"/>
    <x v="2"/>
    <x v="0"/>
    <x v="29"/>
  </r>
  <r>
    <x v="97"/>
    <n v="508354617"/>
    <n v="171356"/>
    <m/>
    <d v="2019-07-22T12:42:28"/>
    <n v="13"/>
    <s v="PT;1;1;232"/>
    <n v="400"/>
    <m/>
    <n v="1"/>
    <x v="1"/>
    <x v="0"/>
    <x v="29"/>
  </r>
  <r>
    <x v="8"/>
    <n v="505187531"/>
    <n v="171357"/>
    <s v="Proc.Âº 861/DCOP/2019 - AQUISIÃ‡ÃƒO DE EQUIPAMENTO AUDIOVISUAL PARA O EDIFÃCIO LUDANCE EM CARCAVELOS"/>
    <d v="2019-07-22T12:44:42"/>
    <n v="13"/>
    <s v="PT;12;164;1998"/>
    <n v="360"/>
    <d v="2019-07-29T23:59:00"/>
    <n v="1"/>
    <x v="1"/>
    <x v="0"/>
    <x v="29"/>
  </r>
  <r>
    <x v="155"/>
    <n v="504547313"/>
    <n v="171358"/>
    <s v="AquisiÃ§Ã£o de carne de aves e charcutaria"/>
    <d v="2019-07-22T13:05:23"/>
    <n v="13"/>
    <s v="PT;1;1;232"/>
    <n v="360"/>
    <d v="2019-07-25T16:00:00"/>
    <n v="1"/>
    <x v="2"/>
    <x v="0"/>
    <x v="29"/>
  </r>
  <r>
    <x v="0"/>
    <n v="508481287"/>
    <n v="171359"/>
    <s v="AquisiÃ§Ã£o de um aparelho de bio-impedÃ¢ncia para o ServiÃ§o de Nefrologia e TransplantaÃ§Ã£o Renal - MCDTÂ´s - HemodiÃ¡lise"/>
    <d v="2019-07-22T13:59:02"/>
    <n v="13"/>
    <s v="PT;12;165;2010"/>
    <n v="360"/>
    <d v="2019-07-25T17:00:00"/>
    <n v="1"/>
    <x v="0"/>
    <x v="0"/>
    <x v="29"/>
  </r>
  <r>
    <x v="9"/>
    <n v="506173968"/>
    <n v="171360"/>
    <s v="serviÃ§os de seguranÃ§a e vigilÃ¢ncia humana, inerentes Ã  realizaÃ§Ã£o dos concertos musicais incluÃ­dos no Ã¢mbito do programa das Festas Populares do Concelho"/>
    <d v="2019-07-22T14:03:56"/>
    <n v="13"/>
    <s v="PT;1;1;232"/>
    <n v="360"/>
    <d v="2019-07-25T18:00:00"/>
    <n v="1"/>
    <x v="1"/>
    <x v="0"/>
    <x v="29"/>
  </r>
  <r>
    <x v="4"/>
    <n v="506334562"/>
    <n v="171361"/>
    <m/>
    <d v="2019-07-22T14:09:51"/>
    <n v="3"/>
    <s v="PT;1;1;232"/>
    <n v="400"/>
    <m/>
    <n v="1"/>
    <x v="1"/>
    <x v="0"/>
    <x v="29"/>
  </r>
  <r>
    <x v="3"/>
    <n v="500051054"/>
    <n v="171362"/>
    <s v="PrestaÃ§Ã£o de serviÃ§os de produÃ§Ã£o e programaÃ§Ã£o musical que garanta a concretizaÃ§Ã£o do programa &quot;HÃ¡ MÃºsica na Casa da Cerca&quot;"/>
    <d v="2019-07-22T14:22:22"/>
    <n v="13"/>
    <s v="PT;16;236;230"/>
    <n v="5"/>
    <d v="2019-07-27T19:00:00"/>
    <n v="1"/>
    <x v="1"/>
    <x v="0"/>
    <x v="29"/>
  </r>
  <r>
    <x v="14"/>
    <n v="501144218"/>
    <n v="171364"/>
    <m/>
    <d v="2019-07-22T14:30:50"/>
    <n v="13"/>
    <s v="PT;1;1;232"/>
    <n v="400"/>
    <m/>
    <n v="1"/>
    <x v="1"/>
    <x v="0"/>
    <x v="29"/>
  </r>
  <r>
    <x v="48"/>
    <n v="680017550"/>
    <n v="171365"/>
    <s v="ConstruÃ§Ã£o de coletores de Ã¡guas residuais domÃ©sticas e ramais de ligaÃ§Ã£o, construÃ§Ã£o da estaÃ§Ã£o elevatÃ³ria de Ã¡guas residuais enterrada em logradouro e construÃ§Ã£o/reabilitaÃ§Ã£o de condutas da rede de distribuiÃ§Ã£o de Ã¡gua."/>
    <d v="2019-07-22T14:38:10"/>
    <n v="3"/>
    <s v="PT;11;151;1919"/>
    <n v="360"/>
    <d v="2019-09-20T15:00:00"/>
    <n v="1"/>
    <x v="5"/>
    <x v="0"/>
    <x v="29"/>
  </r>
  <r>
    <x v="14"/>
    <n v="501144218"/>
    <n v="171366"/>
    <s v="Fornecimento de vÃ¡rios artigos de latÃ£o c/junta rÃ¡pida, tampas, vÃ¡lvulas e tubo PEAD, de acordo com as especificaÃ§Ãµes tÃ©cnicas e quantidades descritas na parte II deste caderno de encargos"/>
    <d v="2019-07-22T14:48:45"/>
    <n v="13"/>
    <s v="PT;16;244;2616"/>
    <n v="360"/>
    <d v="2019-07-27T18:00:00"/>
    <n v="1"/>
    <x v="1"/>
    <x v="0"/>
    <x v="29"/>
  </r>
  <r>
    <x v="129"/>
    <n v="501258027"/>
    <n v="171367"/>
    <s v="FORNECIMENTO DE SERVIÃ‡OS PARA ELABORAÃ‡ÃƒO DE ESTRATÃ‰GIA LOCAL DE HABITAÃ‡ÃƒO"/>
    <d v="2019-07-22T14:54:36"/>
    <n v="13"/>
    <s v="PT;8;97;1483"/>
    <n v="340"/>
    <d v="2019-07-26T23:59:00"/>
    <n v="1"/>
    <x v="1"/>
    <x v="0"/>
    <x v="29"/>
  </r>
  <r>
    <x v="4"/>
    <n v="506334562"/>
    <n v="171368"/>
    <m/>
    <d v="2019-07-22T14:55:19"/>
    <n v="13"/>
    <s v="PT;1;1;232"/>
    <n v="400"/>
    <m/>
    <n v="1"/>
    <x v="1"/>
    <x v="0"/>
    <x v="29"/>
  </r>
  <r>
    <x v="43"/>
    <n v="503035416"/>
    <n v="171369"/>
    <s v="AquisiÃ§Ã£o de HIALURONATO SODIO IAR 22MG/ML 4ML S INJ"/>
    <d v="2019-07-22T15:06:40"/>
    <n v="1"/>
    <s v="PT;12;174;2096"/>
    <n v="5"/>
    <d v="2019-07-25T15:00:00"/>
    <n v="1"/>
    <x v="0"/>
    <x v="0"/>
    <x v="29"/>
  </r>
  <r>
    <x v="7"/>
    <n v="508666236"/>
    <n v="171370"/>
    <s v="ConcessÃ£o da conceÃ§Ã£o, construÃ§Ã£o e exploraÃ§Ã£o do Hotel de AplicaÃ§Ã£o do Centro Escolar Hoteleiro do Estoril e da Escola de Hotelaria e Turismo do Estoril (doravante e abreviadamente, designada por EHTE), e ainda da reabilitaÃ§Ã£o, equipamento e exploraÃ§Ã£o da ResidÃªncia de Estudantes, ambos localizados no espaÃ§o do Centro Escolar Hoteleiro do Estoril, sito na Avenida Condes de Barcelona, 2769-510, Estoril"/>
    <d v="2019-07-22T15:14:46"/>
    <n v="3"/>
    <s v="PT;12;164;1999"/>
    <n v="5"/>
    <d v="2019-09-06T17:00:00"/>
    <n v="1"/>
    <x v="2"/>
    <x v="0"/>
    <x v="29"/>
  </r>
  <r>
    <x v="3"/>
    <n v="500051054"/>
    <n v="171371"/>
    <s v="AquisiÃ§Ã£o de 4000 litros de Herbicida SistÃ©mico"/>
    <d v="2019-07-22T15:22:03"/>
    <n v="13"/>
    <s v="PT;16;236;230"/>
    <n v="360"/>
    <d v="2019-07-25T19:00:00"/>
    <n v="1"/>
    <x v="1"/>
    <x v="0"/>
    <x v="29"/>
  </r>
  <r>
    <x v="4"/>
    <n v="506334562"/>
    <n v="171372"/>
    <s v="Centro Escolar da Guia"/>
    <d v="2019-07-22T15:27:38"/>
    <n v="3"/>
    <s v="PT;11;157;1955"/>
    <n v="360"/>
    <d v="2019-08-23T23:59:00"/>
    <n v="1"/>
    <x v="1"/>
    <x v="0"/>
    <x v="29"/>
  </r>
  <r>
    <x v="62"/>
    <n v="505985217"/>
    <n v="171373"/>
    <s v="Fornecimento de refeiÃ§Ãµes escolares, em regime de fornecimento contÃ­nuo, para a E.B. S. Miguel, a E.B. Maria de Lurdes Sampaio e Melo e a E.B. de Lagoas e de lanches para E.B. de Lagoas e pelo perÃ­odo de 01-09-2019 a 31-12-2019."/>
    <d v="2019-07-22T15:32:08"/>
    <n v="3"/>
    <s v="PT;4;51;900"/>
    <n v="340"/>
    <d v="2019-07-30T00:00:00"/>
    <n v="1"/>
    <x v="1"/>
    <x v="0"/>
    <x v="29"/>
  </r>
  <r>
    <x v="8"/>
    <n v="505187531"/>
    <n v="171374"/>
    <m/>
    <d v="2019-07-22T15:37:46"/>
    <n v="3"/>
    <s v="PT;1;1;232"/>
    <n v="400"/>
    <m/>
    <n v="1"/>
    <x v="1"/>
    <x v="0"/>
    <x v="29"/>
  </r>
  <r>
    <x v="11"/>
    <n v="506614913"/>
    <n v="171376"/>
    <s v="AquisiÃ§Ã£o de uma viatura ligeira para o Centro de Recolha Oficial"/>
    <d v="2019-07-22T15:43:31"/>
    <n v="13"/>
    <s v="PT;12;173;2086"/>
    <n v="5"/>
    <d v="2019-07-28T23:59:00"/>
    <n v="1"/>
    <x v="1"/>
    <x v="0"/>
    <x v="29"/>
  </r>
  <r>
    <x v="65"/>
    <n v="600084779"/>
    <n v="171378"/>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07-22T15:45:55"/>
    <n v="13"/>
    <s v="PT;12;165;2004"/>
    <n v="360"/>
    <d v="2019-07-31T17:00:00"/>
    <n v="1"/>
    <x v="2"/>
    <x v="0"/>
    <x v="29"/>
  </r>
  <r>
    <x v="155"/>
    <n v="504547313"/>
    <n v="171380"/>
    <s v="AquisiÃ§Ã£o de congelados"/>
    <d v="2019-07-22T15:50:01"/>
    <n v="13"/>
    <s v="PT;1;1;232"/>
    <n v="360"/>
    <d v="2019-07-25T16:00:00"/>
    <n v="1"/>
    <x v="2"/>
    <x v="0"/>
    <x v="29"/>
  </r>
  <r>
    <x v="267"/>
    <n v="512034010"/>
    <n v="171384"/>
    <s v="AquisiÃ§Ã£o de 8 plataformas eletrÃ³nicas de contrataÃ§Ã£o pÃºblica SaphetyGov para as entidades :AMISM,MUSAMI, CÃ¢mara Municipal de Ponta Delgada, CÃ¢mara Municipal da Ribeira Grande, CÃ¢mara Municipal de Lagoa, CÃ¢mara Municipal de Vila Franca do Campo, CÃ¢mara Municipal da PovoaÃ§Ã£o e CÃ¢mara Municipal do Nordeste."/>
    <d v="2019-07-22T16:33:51"/>
    <n v="1"/>
    <s v="PT;20;315;1354"/>
    <n v="340"/>
    <d v="2019-08-08T23:59:00"/>
    <n v="1"/>
    <x v="5"/>
    <x v="0"/>
    <x v="29"/>
  </r>
  <r>
    <x v="70"/>
    <n v="506791220"/>
    <n v="171385"/>
    <s v="AquisiÃ§Ã£o e LanÃ§amento de Fogo de Estalaria e ArtifÃ­cio"/>
    <d v="2019-07-22T16:40:51"/>
    <n v="1"/>
    <s v="PT;16;239;78"/>
    <n v="360"/>
    <d v="2019-07-29T23:59:00"/>
    <n v="1"/>
    <x v="1"/>
    <x v="0"/>
    <x v="29"/>
  </r>
  <r>
    <x v="70"/>
    <n v="506791220"/>
    <n v="171386"/>
    <s v="EspetÃ¡culos com os artistas HMB e DJ Kamala"/>
    <d v="2019-07-22T17:10:34"/>
    <n v="13"/>
    <s v="PT;16;239;78"/>
    <n v="360"/>
    <d v="2019-07-29T23:59:00"/>
    <n v="1"/>
    <x v="1"/>
    <x v="0"/>
    <x v="29"/>
  </r>
  <r>
    <x v="3"/>
    <n v="500051054"/>
    <n v="171387"/>
    <s v="AquisiÃ§Ã£o de Material e ConsumÃ­veis de EscritÃ³rio"/>
    <d v="2019-07-22T17:10:35"/>
    <n v="13"/>
    <s v="PT;16;236;2581"/>
    <n v="5"/>
    <d v="2019-07-29T19:00:00"/>
    <n v="1"/>
    <x v="1"/>
    <x v="0"/>
    <x v="29"/>
  </r>
  <r>
    <x v="18"/>
    <n v="501222634"/>
    <n v="171388"/>
    <s v="PrestaÃ§Ã£o de ServiÃ§os de ElaboraÃ§Ã£o de Regulamentos EspecÃ­ficos no Ã‚mbito do Programa EstratÃ©gico de ReabilitaÃ§Ã£o Urbana"/>
    <d v="2019-07-22T17:23:41"/>
    <n v="1"/>
    <s v="PT;11;148;1898"/>
    <n v="400"/>
    <d v="1970-01-01T23:59:00"/>
    <n v="1"/>
    <x v="1"/>
    <x v="0"/>
    <x v="29"/>
  </r>
  <r>
    <x v="59"/>
    <n v="503450189"/>
    <n v="171389"/>
    <s v="RemodelaÃ§Ã£o dos Gabinetes das RelaÃ§Ãµes PÃºblicas e de ComunicaÃ§Ã£o"/>
    <d v="2019-07-22T17:41:18"/>
    <n v="13"/>
    <s v="PT;3;27;501"/>
    <n v="360"/>
    <d v="2019-07-30T18:00:00"/>
    <n v="1"/>
    <x v="4"/>
    <x v="0"/>
    <x v="29"/>
  </r>
  <r>
    <x v="11"/>
    <n v="506614913"/>
    <n v="171390"/>
    <s v="AquisiÃ§Ã£o de peÃ§as e equipamentos para o sistema de tratamento da Ã¡gua nas Piscinas Municipais de Alverca do Ribatejo, Forte da Casa e PÃ³voa de Sta. Iria"/>
    <d v="2019-07-22T17:44:34"/>
    <n v="1"/>
    <s v="PT;12;173;189"/>
    <n v="360"/>
    <d v="2019-07-28T23:59:00"/>
    <n v="1"/>
    <x v="1"/>
    <x v="0"/>
    <x v="29"/>
  </r>
  <r>
    <x v="13"/>
    <n v="501294104"/>
    <n v="171410"/>
    <s v="ALUGUER DE AUTOCARROS PARA SERVIÃ‡O DE VAIVÃ‰M No PORTINHO DA ARRÃBIDA, Ã‰POCA BALNEAR 2019."/>
    <d v="2019-07-23T09:43:50"/>
    <n v="13"/>
    <s v="PT;16;245;2623"/>
    <n v="360"/>
    <d v="2019-07-29T23:59:00"/>
    <n v="1"/>
    <x v="1"/>
    <x v="0"/>
    <x v="29"/>
  </r>
  <r>
    <x v="3"/>
    <n v="500051054"/>
    <n v="171411"/>
    <m/>
    <d v="2019-07-23T09:55:23"/>
    <n v="1"/>
    <s v="PT;1;1;232"/>
    <n v="400"/>
    <m/>
    <n v="1"/>
    <x v="1"/>
    <x v="0"/>
    <x v="29"/>
  </r>
  <r>
    <x v="131"/>
    <n v="508345464"/>
    <n v="171412"/>
    <s v="PrestaÃ§Ã£o de ServiÃ§o de Serralharia MecÃ¢nica Industrial"/>
    <d v="2019-07-23T10:07:33"/>
    <n v="3"/>
    <s v="PT;15;226;119"/>
    <n v="360"/>
    <d v="2019-08-04T18:00:00"/>
    <n v="1"/>
    <x v="2"/>
    <x v="0"/>
    <x v="29"/>
  </r>
  <r>
    <x v="2"/>
    <n v="503539473"/>
    <n v="171414"/>
    <s v="Empreitada de execuÃ§Ã£o de pinturas exterior e interior nos edifÃ­cios do Jardim de InfÃ¢ncia de Ferreiras"/>
    <d v="2019-07-23T10:26:12"/>
    <n v="13"/>
    <s v="PT;9;111;1550"/>
    <n v="360"/>
    <d v="2019-07-29T23:59:00"/>
    <n v="1"/>
    <x v="1"/>
    <x v="0"/>
    <x v="29"/>
  </r>
  <r>
    <x v="37"/>
    <n v="504293125"/>
    <n v="171417"/>
    <s v="Empreitada de ProspeÃ§Ã£o GeolÃ³gica e GeotÃ©cnica no Terreno da Futura Escola EB1/JI das Colinas do Cruzeiro, em Odivelas"/>
    <d v="2019-07-23T10:36:29"/>
    <n v="1"/>
    <s v="Escola EB1/JI das Colinas do Cruzeiro, em Odivelas"/>
    <n v="360"/>
    <d v="2019-07-28T23:59:00"/>
    <n v="1"/>
    <x v="1"/>
    <x v="0"/>
    <x v="29"/>
  </r>
  <r>
    <x v="105"/>
    <n v="507725689"/>
    <n v="171418"/>
    <s v="GestÃ£o Integrada da VegetaÃ§Ã£o nas faixas de ServidÃ£o das linhas da RNT e gasodutos da RNTGN - RegiÃ£o de IntervenÃ§Ã£o 5 (Alentejo e Algarve)"/>
    <d v="2019-07-23T10:38:41"/>
    <n v="5"/>
    <s v="PT;1;1;232"/>
    <n v="400"/>
    <d v="2019-07-29T17:00:00"/>
    <n v="1"/>
    <x v="2"/>
    <x v="0"/>
    <x v="29"/>
  </r>
  <r>
    <x v="106"/>
    <n v="507866673"/>
    <n v="171418"/>
    <s v="GestÃ£o Integrada da VegetaÃ§Ã£o nas faixas de ServidÃ£o das linhas da RNT e gasodutos da RNTGN - RegiÃ£o de IntervenÃ§Ã£o 5 (Alentejo e Algarve)"/>
    <d v="2019-07-23T10:38:41"/>
    <n v="5"/>
    <s v="PT;1;1;232"/>
    <n v="400"/>
    <d v="2019-07-29T17:00:00"/>
    <s v=""/>
    <x v="2"/>
    <x v="0"/>
    <x v="29"/>
  </r>
  <r>
    <x v="151"/>
    <n v="506855368"/>
    <n v="171420"/>
    <s v="Infraestruturas - Avenida Infante D. Henrique - Vale de AÃ§ores"/>
    <d v="2019-07-23T10:56:46"/>
    <n v="13"/>
    <s v="PT;19;281;3132"/>
    <n v="5"/>
    <d v="2019-07-28T17:30:00"/>
    <n v="1"/>
    <x v="1"/>
    <x v="0"/>
    <x v="29"/>
  </r>
  <r>
    <x v="38"/>
    <n v="505309939"/>
    <n v="171421"/>
    <s v="Fornecimento de GÃ¡s GPL propano a granel para o PortimÃ£o Arena"/>
    <d v="2019-07-23T10:57:49"/>
    <n v="13"/>
    <s v="PT;9;121;1594"/>
    <n v="360"/>
    <d v="2019-07-30T16:30:00"/>
    <n v="1"/>
    <x v="1"/>
    <x v="0"/>
    <x v="29"/>
  </r>
  <r>
    <x v="37"/>
    <n v="504293125"/>
    <n v="171422"/>
    <s v="Empreitada de ProspeÃ§Ã£o GeolÃ³gica e GeotÃ©cnica no Terreno do PavilhÃ£o HonÃ³rio Francisco, em Odivelas"/>
    <d v="2019-07-23T10:58:38"/>
    <n v="1"/>
    <s v="PavilhÃ£o HonÃ³rio Francisco, em Odivelas"/>
    <n v="5"/>
    <d v="2019-07-28T23:59:00"/>
    <n v="1"/>
    <x v="1"/>
    <x v="0"/>
    <x v="29"/>
  </r>
  <r>
    <x v="14"/>
    <n v="501144218"/>
    <n v="171424"/>
    <s v="RemoÃ§Ã£o do pavimento atual, preparaÃ§Ã£o da superfÃ­cie de assentamento, aplicaÃ§Ã£o de mosaico cerÃ¢mico e fornecimento e aplicaÃ§Ã£o de chapa de inox para remate entre superfÃ­cies diferentes."/>
    <d v="2019-07-23T11:02:36"/>
    <n v="1"/>
    <s v="PT;16;244;2618"/>
    <n v="360"/>
    <d v="2019-07-27T23:59:00"/>
    <n v="1"/>
    <x v="1"/>
    <x v="0"/>
    <x v="29"/>
  </r>
  <r>
    <x v="65"/>
    <n v="600084779"/>
    <n v="171425"/>
    <s v="Empreitada de obras de remodelaÃ§Ã£o do atendimento do ServiÃ§o de FinanÃ§as de Server do Vouga"/>
    <d v="2019-07-23T11:04:52"/>
    <n v="3"/>
    <s v="PT;2;19;169"/>
    <n v="5"/>
    <d v="2019-08-07T23:59:00"/>
    <n v="1"/>
    <x v="2"/>
    <x v="0"/>
    <x v="29"/>
  </r>
  <r>
    <x v="14"/>
    <n v="501144218"/>
    <n v="171428"/>
    <s v="Fornecimento de uma bomba submersÃ­vel para captaÃ§Ã£o de Ã¡gua JK3"/>
    <d v="2019-07-23T11:12:28"/>
    <n v="13"/>
    <s v="PT;16;244;2616"/>
    <n v="360"/>
    <d v="2019-08-02T18:00:00"/>
    <n v="1"/>
    <x v="1"/>
    <x v="0"/>
    <x v="29"/>
  </r>
  <r>
    <x v="50"/>
    <n v="500192855"/>
    <n v="171429"/>
    <s v="AquisiÃ§Ã£o de duas Appliances para a Plataforma SAP HANA e respetivos serviÃ§os de instalaÃ§Ã£o e manutenÃ§Ã£o para o Metropolitano de Lisboa E.P.E."/>
    <d v="2019-07-23T11:14:17"/>
    <n v="3"/>
    <s v="PT;1;1;232"/>
    <n v="360"/>
    <d v="2019-08-12T23:59:00"/>
    <n v="1"/>
    <x v="3"/>
    <x v="0"/>
    <x v="29"/>
  </r>
  <r>
    <x v="37"/>
    <n v="504293125"/>
    <n v="171431"/>
    <s v="Empreitada de ExecuÃ§Ã£o de ProspeÃ§Ã£o GeolÃ³gica - GeotÃ©cnica com InstalaÃ§Ã£o de InstrumentaÃ§Ã£o na Vertente Nascente Â¿ PÃ³voa de Santo AdriÃ£o / Olival Basto"/>
    <d v="2019-07-23T11:17:32"/>
    <n v="13"/>
    <s v="PT;12;175;2099"/>
    <n v="360"/>
    <d v="2019-08-07T23:59:00"/>
    <n v="1"/>
    <x v="1"/>
    <x v="0"/>
    <x v="29"/>
  </r>
  <r>
    <x v="17"/>
    <n v="505456010"/>
    <n v="171432"/>
    <s v="Projecto ESCXEL- Rede de Escolas ExcelÃªncia"/>
    <d v="2019-07-23T11:19:40"/>
    <n v="1"/>
    <s v="PT;12;174;223"/>
    <n v="360"/>
    <d v="2019-08-01T23:59:00"/>
    <n v="1"/>
    <x v="1"/>
    <x v="0"/>
    <x v="29"/>
  </r>
  <r>
    <x v="6"/>
    <n v="506037258"/>
    <n v="171433"/>
    <s v="Consulta PrÃ©via para adjudicaÃ§Ã£o da empreitada de &quot;E.B. 1/J.I. Zaida GarcÃªs - Darque - Arranjos Exteriores"/>
    <d v="2019-07-23T11:31:37"/>
    <n v="13"/>
    <s v="PT;17;256;2803"/>
    <n v="340"/>
    <d v="2019-07-29T17:00:00"/>
    <n v="1"/>
    <x v="1"/>
    <x v="0"/>
    <x v="29"/>
  </r>
  <r>
    <x v="4"/>
    <n v="506334562"/>
    <n v="171435"/>
    <s v="BeneficiaÃ§Ã£o do Teatro-Cine de Pombal"/>
    <d v="2019-07-23T11:24:54"/>
    <n v="3"/>
    <s v="PT;11;157;1950"/>
    <n v="5"/>
    <d v="2019-08-19T23:59:00"/>
    <n v="1"/>
    <x v="1"/>
    <x v="0"/>
    <x v="29"/>
  </r>
  <r>
    <x v="106"/>
    <n v="507866673"/>
    <n v="171437"/>
    <s v="ServiÃ§os de GestÃ£o de CombustÃ­vel nas faixas de servidÃ£o das linhas da RNT Â¿ Ãreas Complementares 2019 (Linha CaniÃ§ada - Pedralva 3 / Pedralva - Vila Fria 2 (S1326), Linha Pedralva - Vila Fria 2 (S1327), Linha Oleiros - Vila Fria 1/2 (S1395), Linha Oleiros - Pedralva 1/2 (S1397), Linha Riba dÂ¿Ave - RuivÃ£es (S1220) e Linha Recarei - Canelas 1 (S2330))"/>
    <d v="2019-07-23T11:31:23"/>
    <n v="5"/>
    <s v="PT;1;1;232"/>
    <n v="340"/>
    <d v="2019-08-07T17:00:00"/>
    <n v="1"/>
    <x v="2"/>
    <x v="0"/>
    <x v="29"/>
  </r>
  <r>
    <x v="11"/>
    <n v="506614913"/>
    <n v="171440"/>
    <s v="Empreitada de &quot;SubstituiÃ§Ã£o de Relvado SintÃ©tico do Campo de Futebol Principal do Juventude da Castanheira, na Castanheira do Ribatejo&quot;."/>
    <d v="2019-07-23T12:10:28"/>
    <n v="13"/>
    <s v="PT;12;173;2089"/>
    <n v="360"/>
    <d v="2019-08-07T23:59:00"/>
    <n v="1"/>
    <x v="1"/>
    <x v="0"/>
    <x v="29"/>
  </r>
  <r>
    <x v="27"/>
    <n v="506722422"/>
    <n v="171441"/>
    <m/>
    <d v="2019-07-23T12:11:05"/>
    <n v="1"/>
    <s v="PT;1;1;232"/>
    <n v="400"/>
    <d v="1970-01-01T23:59:00"/>
    <n v="1"/>
    <x v="1"/>
    <x v="0"/>
    <x v="29"/>
  </r>
  <r>
    <x v="12"/>
    <n v="506187543"/>
    <n v="171442"/>
    <s v="AquisiÃ§Ã£o de cadernos de atividades (Leya) para os alunos do 1Âº ciclo do ensino bÃ¡sico do Agrupamento JosÃ© Maria dos Santos, para o ano escolar 2019/2020, conforme deliberaÃ§Ã£o, nos termos da lei, dos Conselhos PedagÃ³gicos das escolas."/>
    <d v="2019-07-23T12:11:22"/>
    <n v="1"/>
    <s v="PT;16;241;132"/>
    <n v="360"/>
    <d v="2019-07-28T23:59:00"/>
    <n v="1"/>
    <x v="1"/>
    <x v="0"/>
    <x v="29"/>
  </r>
  <r>
    <x v="65"/>
    <n v="600084779"/>
    <n v="171444"/>
    <s v="AquisiÃ§Ã£o de serviÃ§os de gestÃ£o de garantias aduaneiras 2019"/>
    <d v="2019-07-23T12:34:30"/>
    <n v="13"/>
    <s v="PT;12;165;2021"/>
    <n v="340"/>
    <d v="2019-08-04T17:00:00"/>
    <n v="1"/>
    <x v="2"/>
    <x v="0"/>
    <x v="29"/>
  </r>
  <r>
    <x v="29"/>
    <n v="512012814"/>
    <n v="171445"/>
    <s v="NIPG 21726/19- Ajuste direto para a aquisiÃ§Ã£o de serviÃ§os de sonorizaÃ§Ã£o e iluminaÃ§Ã£o de palcos"/>
    <d v="2019-07-23T13:08:33"/>
    <n v="1"/>
    <s v="Ponta Delgada"/>
    <n v="5"/>
    <d v="2019-07-25T23:59:00"/>
    <n v="1"/>
    <x v="1"/>
    <x v="0"/>
    <x v="29"/>
  </r>
  <r>
    <x v="176"/>
    <n v="502971096"/>
    <n v="171446"/>
    <s v="n/a"/>
    <d v="2019-07-23T13:54:43"/>
    <n v="1"/>
    <s v="PT;9;115;34"/>
    <n v="340"/>
    <d v="2019-07-28T23:59:00"/>
    <n v="1"/>
    <x v="1"/>
    <x v="0"/>
    <x v="29"/>
  </r>
  <r>
    <x v="238"/>
    <n v="500636834"/>
    <n v="171447"/>
    <m/>
    <d v="2019-07-23T14:06:46"/>
    <n v="13"/>
    <s v="PT;1;1;232"/>
    <n v="400"/>
    <m/>
    <n v="1"/>
    <x v="2"/>
    <x v="0"/>
    <x v="29"/>
  </r>
  <r>
    <x v="238"/>
    <n v="500636834"/>
    <n v="171448"/>
    <s v="ServiÃ§o de ComunicaÃ§Ãµes MÃ³veis e Banda Larga"/>
    <d v="2019-07-23T14:07:09"/>
    <n v="13"/>
    <s v="PT;1;1;232"/>
    <n v="360"/>
    <d v="2019-07-26T17:00:00"/>
    <n v="1"/>
    <x v="2"/>
    <x v="0"/>
    <x v="29"/>
  </r>
  <r>
    <x v="4"/>
    <n v="506334562"/>
    <n v="171449"/>
    <s v="BeneficiaÃ§Ã£o e ConservaÃ§Ã£o de Outros EdifÃ­cios do Ensino BÃ¡sico (CE de Carnide) - Proc. n.Âº 47/2019"/>
    <d v="2019-07-23T14:14:04"/>
    <n v="3"/>
    <s v="PT;11;157;1946"/>
    <n v="360"/>
    <d v="2019-08-15T23:59:00"/>
    <n v="1"/>
    <x v="1"/>
    <x v="0"/>
    <x v="29"/>
  </r>
  <r>
    <x v="51"/>
    <n v="506624200"/>
    <n v="171450"/>
    <s v="AquisiÃ§Ã£o de serviÃ§os de assessoria fiscal para o perÃ­odo 2018/2020"/>
    <d v="2019-07-23T14:35:06"/>
    <n v="1"/>
    <s v="PT;7;86;149"/>
    <n v="340"/>
    <d v="2019-07-28T17:00:00"/>
    <n v="1"/>
    <x v="1"/>
    <x v="0"/>
    <x v="29"/>
  </r>
  <r>
    <x v="238"/>
    <n v="500636834"/>
    <n v="171451"/>
    <m/>
    <d v="2019-07-23T14:35:32"/>
    <n v="13"/>
    <s v="PT;1;1;232"/>
    <n v="400"/>
    <m/>
    <n v="1"/>
    <x v="2"/>
    <x v="0"/>
    <x v="29"/>
  </r>
  <r>
    <x v="151"/>
    <n v="506855368"/>
    <n v="171452"/>
    <s v="BeneficiaÃ§Ã£o da Avenida dos Bombeiros VoluntÃ¡rios em MortÃ¡gua - 2Âª Fase"/>
    <d v="2019-07-23T14:43:26"/>
    <n v="13"/>
    <s v="PT;19;281;3132"/>
    <n v="360"/>
    <d v="2019-07-28T17:30:00"/>
    <n v="1"/>
    <x v="1"/>
    <x v="0"/>
    <x v="29"/>
  </r>
  <r>
    <x v="21"/>
    <n v="506609553"/>
    <n v="171453"/>
    <s v="AquisiÃ§Ã£o de serviÃ§os - Agenciamento de Artistas Musicais - EspetÃ¡culo com &quot;Gisela JoÃ£o&quot;."/>
    <d v="2019-07-23T14:51:39"/>
    <n v="1"/>
    <s v="PT;8;101;1519"/>
    <n v="360"/>
    <d v="2019-08-02T23:59:00"/>
    <n v="1"/>
    <x v="1"/>
    <x v="0"/>
    <x v="29"/>
  </r>
  <r>
    <x v="93"/>
    <n v="501305564"/>
    <n v="171454"/>
    <s v="RequalificaÃ§Ã£o Urbana da Rotunda da Parreira - Chamusca"/>
    <d v="2019-07-23T15:00:05"/>
    <n v="13"/>
    <s v="PT;15;218;2469"/>
    <n v="340"/>
    <d v="2019-07-29T23:59:00"/>
    <n v="1"/>
    <x v="1"/>
    <x v="0"/>
    <x v="29"/>
  </r>
  <r>
    <x v="139"/>
    <n v="600084892"/>
    <n v="171455"/>
    <s v="RealizaÃ§Ã£o de uma empreitada de obras pÃºblicas de conservaÃ§Ã£o e resoluÃ§Ã£o de patologias do edifÃ­cio do Arquivo Distrital de Castelo Branco"/>
    <d v="2019-07-23T15:07:32"/>
    <n v="3"/>
    <s v="PT;6;67;1135"/>
    <n v="220"/>
    <d v="2019-08-23T23:59:00"/>
    <n v="1"/>
    <x v="2"/>
    <x v="0"/>
    <x v="29"/>
  </r>
  <r>
    <x v="18"/>
    <n v="501222634"/>
    <n v="171456"/>
    <s v="Prioridade Ã  circulaÃ§Ã£o pedestre, atravÃ©s do aumento, sempre que possÃ­vel, da largura dos passeios, com reduÃ§Ã£o de ressaltos e rebaixamento na zona das passadeiras; ReduÃ§Ã£o, sempre que possÃ­vel, do raio de concordÃ¢ncia nos cruzamentos, para ganhar Ã¡rea de passeio e induzir a reduÃ§Ã£o de velocidade dos veÃ­culos automÃ³veis; MarcaÃ§Ã£o dos lugares de estacionamento, incluindo para cargas e descargas e munÃ­cipes com mobilidade reduzida; ColocaÃ§Ã£o de contentores de lixo para RSU e recolha seletiva, em locais adequados, para otimizar o percurso de recolha."/>
    <d v="2019-07-23T15:11:52"/>
    <n v="3"/>
    <s v="PT;11;148;1898"/>
    <n v="220"/>
    <d v="2019-09-06T23:59:00"/>
    <n v="1"/>
    <x v="1"/>
    <x v="0"/>
    <x v="29"/>
  </r>
  <r>
    <x v="43"/>
    <n v="503035416"/>
    <n v="171457"/>
    <s v="AquisiÃ§Ã£o de BENRALIZUMAB,SC,30 MG/1 ML,SER SOL INJ"/>
    <d v="2019-07-23T15:18:08"/>
    <n v="1"/>
    <s v="PT;12;174;2096"/>
    <n v="340"/>
    <d v="2019-07-25T15:00:00"/>
    <n v="1"/>
    <x v="0"/>
    <x v="0"/>
    <x v="29"/>
  </r>
  <r>
    <x v="238"/>
    <n v="500636834"/>
    <n v="171458"/>
    <m/>
    <d v="2019-07-23T15:18:37"/>
    <n v="1"/>
    <s v="PT;1;1;232"/>
    <n v="400"/>
    <m/>
    <n v="1"/>
    <x v="2"/>
    <x v="0"/>
    <x v="29"/>
  </r>
  <r>
    <x v="131"/>
    <n v="508345464"/>
    <n v="171460"/>
    <s v="PrestaÃ§Ã£o de ServiÃ§o de Limpeza de Fossas SÃ©pticas"/>
    <d v="2019-07-23T15:51:39"/>
    <n v="3"/>
    <s v="PT;15;226;119"/>
    <n v="5"/>
    <d v="2019-08-05T18:00:00"/>
    <n v="1"/>
    <x v="2"/>
    <x v="0"/>
    <x v="29"/>
  </r>
  <r>
    <x v="81"/>
    <n v="501904077"/>
    <n v="171461"/>
    <s v="Fornecimento, montagem e arranque de instalaÃ§Ã£o de produÃ§Ã£o de energia fotovoltaica no Terminal PortuÃ¡rio da Trafaria da Silopor- Empresa de Silos PortuÃ¡rios, SA, em liquidaÃ§Ã£o"/>
    <d v="2019-07-23T15:53:17"/>
    <n v="5"/>
    <s v="PT;16;236;2580"/>
    <n v="400"/>
    <d v="1970-01-01T17:00:00"/>
    <n v="1"/>
    <x v="7"/>
    <x v="0"/>
    <x v="29"/>
  </r>
  <r>
    <x v="43"/>
    <n v="503035416"/>
    <n v="171462"/>
    <s v="AquisiÃ§Ã£o de serviÃ§os de fornecimento e abastecimento de GPL a granel"/>
    <d v="2019-07-23T15:57:13"/>
    <n v="1"/>
    <s v="PT;1;1;232"/>
    <n v="360"/>
    <d v="2019-07-26T17:00:00"/>
    <n v="1"/>
    <x v="0"/>
    <x v="0"/>
    <x v="29"/>
  </r>
  <r>
    <x v="11"/>
    <n v="506614913"/>
    <n v="171463"/>
    <s v="AquisiÃ§Ã£o de Equipamento InformÃ¡tico para o MunicÃ­pio de Vila Franca de Xira - Computadores, Monitores, PortÃ¡teis e Workstations"/>
    <d v="2019-07-23T16:11:01"/>
    <n v="3"/>
    <s v="PT;12;173;189"/>
    <n v="360"/>
    <d v="2019-08-04T23:59:00"/>
    <n v="1"/>
    <x v="1"/>
    <x v="0"/>
    <x v="29"/>
  </r>
  <r>
    <x v="9"/>
    <n v="506173968"/>
    <n v="171465"/>
    <s v="ServiÃ§o de transporte em autocarros para permitir e garantir a deslocaÃ§Ã£o de crianÃ§as das suas escolas para os equipamentos desportivos no Ã¢mbito do Â¿Projeto de Apoio Ã  EducaÃ§Ã£o FÃ­sica no 1Âº Ciclo do Ensino BÃ¡sicoÂ¿ para a Ã©poca de 2019/2020"/>
    <d v="2019-07-23T16:38:33"/>
    <n v="13"/>
    <s v="PT;16;243;261"/>
    <n v="360"/>
    <d v="2019-07-30T18:00:00"/>
    <n v="1"/>
    <x v="1"/>
    <x v="0"/>
    <x v="29"/>
  </r>
  <r>
    <x v="17"/>
    <n v="505456010"/>
    <n v="171470"/>
    <s v="PrestaÃ§Ã£o de serviÃ§os de vigilÃ¢ncia do nÃºcleo central do FÃ³rum LuÃ­s de CamÃµes - 30Âº AMADORABD"/>
    <d v="2019-07-23T17:10:23"/>
    <n v="1"/>
    <s v="PT;12;174;2093"/>
    <n v="360"/>
    <d v="2019-07-26T23:59:00"/>
    <n v="1"/>
    <x v="1"/>
    <x v="0"/>
    <x v="29"/>
  </r>
  <r>
    <x v="113"/>
    <n v="506556590"/>
    <n v="171475"/>
    <s v="PrestaÃ§Ã£o de serviÃ§os para realizaÃ§Ã£o de um espetÃ¡culo musical com os NÃ©manus - Festas da ExaltaÃ§Ã£o da Santa Cruz 2019"/>
    <d v="2019-07-23T17:19:29"/>
    <n v="1"/>
    <s v="PT;8;99;12"/>
    <n v="360"/>
    <d v="2019-08-02T23:59:00"/>
    <n v="1"/>
    <x v="1"/>
    <x v="0"/>
    <x v="29"/>
  </r>
  <r>
    <x v="43"/>
    <n v="503035416"/>
    <n v="171476"/>
    <m/>
    <d v="2019-07-23T17:22:20"/>
    <n v="1"/>
    <s v="PT;1;1;232"/>
    <n v="1"/>
    <m/>
    <n v="1"/>
    <x v="0"/>
    <x v="0"/>
    <x v="29"/>
  </r>
  <r>
    <x v="43"/>
    <n v="503035416"/>
    <n v="171477"/>
    <s v="AquisiÃ§Ã£o de Cateteres intravasculares coronÃ¡rios com luz - 2019"/>
    <d v="2019-07-23T17:22:29"/>
    <n v="1"/>
    <s v="PT;1;1;232"/>
    <n v="340"/>
    <d v="2019-07-25T17:00:00"/>
    <n v="1"/>
    <x v="0"/>
    <x v="0"/>
    <x v="29"/>
  </r>
  <r>
    <x v="43"/>
    <n v="503035416"/>
    <n v="171480"/>
    <m/>
    <d v="2019-07-23T18:54:19"/>
    <n v="1"/>
    <s v="PT;1;1;232"/>
    <n v="1"/>
    <m/>
    <n v="1"/>
    <x v="0"/>
    <x v="0"/>
    <x v="29"/>
  </r>
  <r>
    <x v="43"/>
    <n v="503035416"/>
    <n v="171481"/>
    <s v="AquisiÃ§Ã£o de ConsumÃ­veis para o VideolaringoscÃ³pio"/>
    <d v="2019-07-23T18:54:37"/>
    <n v="1"/>
    <s v="PT;1;1;232"/>
    <n v="340"/>
    <d v="2019-07-26T17:00:00"/>
    <n v="1"/>
    <x v="0"/>
    <x v="0"/>
    <x v="29"/>
  </r>
  <r>
    <x v="65"/>
    <n v="600084779"/>
    <n v="171487"/>
    <s v="AquisiÃ§Ã£o de serviÃ§os de desenvolvimento aplicacional no Ã¢mbito do SLE - Sistema de Licenciamento Externo - ManutenÃ§Ã£o."/>
    <d v="2019-07-24T08:01:42"/>
    <n v="13"/>
    <s v="PT;12;165;2004"/>
    <n v="340"/>
    <d v="2019-08-02T17:00:00"/>
    <n v="1"/>
    <x v="2"/>
    <x v="0"/>
    <x v="29"/>
  </r>
  <r>
    <x v="11"/>
    <n v="506614913"/>
    <n v="171488"/>
    <s v="AnimaÃ§Ã£o Cultural das Noites de VerÃ£o em vÃ¡rias freguesias do Concelho de Vila Franca de Xira, 2019"/>
    <d v="2019-07-24T08:58:09"/>
    <n v="1"/>
    <s v="PT;12;173;189"/>
    <n v="360"/>
    <d v="2019-08-01T23:59:00"/>
    <n v="1"/>
    <x v="1"/>
    <x v="0"/>
    <x v="29"/>
  </r>
  <r>
    <x v="9"/>
    <n v="506173968"/>
    <n v="171489"/>
    <s v="ReparaÃ§Ã£o do marcador eletrÃ³nico do PavilhÃ£o Desportivo Escolar Manuel Cargaleiro"/>
    <d v="2019-07-24T09:12:05"/>
    <n v="1"/>
    <s v="PT;16;243;261"/>
    <n v="360"/>
    <d v="2019-07-31T18:00:00"/>
    <n v="1"/>
    <x v="1"/>
    <x v="0"/>
    <x v="29"/>
  </r>
  <r>
    <x v="43"/>
    <n v="503035416"/>
    <n v="171490"/>
    <m/>
    <d v="2019-07-24T09:49:33"/>
    <n v="13"/>
    <m/>
    <n v="1"/>
    <m/>
    <n v="1"/>
    <x v="0"/>
    <x v="0"/>
    <x v="29"/>
  </r>
  <r>
    <x v="43"/>
    <n v="503035416"/>
    <n v="171491"/>
    <s v="2789/CPI/2019 - AquisiÃ§Ã£o, instalaÃ§Ã£o e montagem de lÃ¢mpadas de tecnologia led para iluminaÃ§Ã£o interior, com a substituiÃ§Ã£o das lÃ¢mpadas existentes , nas instalaÃ§Ãµes do Hospital Professor Doutor Fernando Fonseca, EPE"/>
    <d v="2019-07-24T09:51:04"/>
    <n v="3"/>
    <s v="PT;1;1;232"/>
    <n v="5"/>
    <d v="2019-08-22T17:00:00"/>
    <n v="1"/>
    <x v="0"/>
    <x v="0"/>
    <x v="29"/>
  </r>
  <r>
    <x v="2"/>
    <n v="503539473"/>
    <n v="171492"/>
    <s v="AquisiÃ§Ã£o de serviÃ§os de desenvolvimentos adicionais e integraÃ§Ã£o SGD"/>
    <d v="2019-07-24T09:59:05"/>
    <n v="1"/>
    <s v="PT;9;111;105"/>
    <n v="360"/>
    <d v="2019-07-30T23:59:00"/>
    <n v="1"/>
    <x v="1"/>
    <x v="0"/>
    <x v="29"/>
  </r>
  <r>
    <x v="19"/>
    <n v="507396081"/>
    <n v="171494"/>
    <s v="CPUB013.DFR.2019 CelebraÃ§Ã£o de Cinco Contratos de LocaÃ§Ã£o Financeira MobiliÃ¡ria (leasing), por lotes, para AquisiÃ§Ã£o de 5 Viaturas ElÃ©tricas Ligeiras de Mercadorias"/>
    <d v="2019-07-24T10:33:07"/>
    <n v="3"/>
    <s v="PT;12;164;1996"/>
    <n v="360"/>
    <d v="2019-07-31T23:59:00"/>
    <n v="1"/>
    <x v="1"/>
    <x v="0"/>
    <x v="29"/>
  </r>
  <r>
    <x v="12"/>
    <n v="506187543"/>
    <n v="171495"/>
    <s v="O objeto deste concurso pÃºblico consiste na contrataÃ§Ã£o de serviÃ§os para transportes escolares em diversas localidades do concelho, de alunos do ensino bÃ¡sico, em sete (7) veÃ­culos de transporte coletivo de passageiros, nos termos da legislaÃ§Ã£o em vigor"/>
    <d v="2019-07-24T10:36:47"/>
    <n v="3"/>
    <s v="PT;16;241;132"/>
    <n v="5"/>
    <d v="2019-08-10T23:59:00"/>
    <n v="1"/>
    <x v="1"/>
    <x v="0"/>
    <x v="29"/>
  </r>
  <r>
    <x v="70"/>
    <n v="506791220"/>
    <n v="171496"/>
    <s v="EspetÃ¡culo com o artista Quim Barreiros"/>
    <d v="2019-07-24T10:38:48"/>
    <n v="1"/>
    <s v="PT;16;239;78"/>
    <n v="5"/>
    <d v="2019-07-31T23:59:00"/>
    <n v="1"/>
    <x v="1"/>
    <x v="0"/>
    <x v="29"/>
  </r>
  <r>
    <x v="3"/>
    <n v="500051054"/>
    <n v="171497"/>
    <m/>
    <d v="2019-07-24T10:47:23"/>
    <n v="13"/>
    <s v="PT;1;1;232"/>
    <n v="1"/>
    <m/>
    <n v="1"/>
    <x v="1"/>
    <x v="0"/>
    <x v="29"/>
  </r>
  <r>
    <x v="2"/>
    <n v="503539473"/>
    <n v="171498"/>
    <s v="AQUISIÃ‡ÃƒO DE MÃ“DULO DE EDI/AS2 PARA INTEGRAÃ‡ÃƒO NA ATUAL PLATAFORMA EBILLINGCONNECTOR"/>
    <d v="2019-07-24T10:48:38"/>
    <n v="1"/>
    <s v="PT;9;111;1551"/>
    <n v="360"/>
    <d v="2019-07-30T23:59:00"/>
    <n v="1"/>
    <x v="1"/>
    <x v="0"/>
    <x v="29"/>
  </r>
  <r>
    <x v="75"/>
    <n v="512096481"/>
    <n v="171499"/>
    <s v="AQUISIÃ‡ÃƒO DE ÃCIDO SULFÃšRICO 98% DESTINADO AO TRATAMENTO DE LIXIVIADOS POR OSMOSE INVERSA DO ECOPARQUE DA ILHA DE SÃƒO MIGUEL"/>
    <d v="2019-07-24T10:50:27"/>
    <n v="3"/>
    <s v="PT;20;313;1331"/>
    <n v="400"/>
    <m/>
    <n v="1"/>
    <x v="1"/>
    <x v="0"/>
    <x v="29"/>
  </r>
  <r>
    <x v="29"/>
    <n v="512012814"/>
    <n v="171500"/>
    <s v="Empreitada de RequalificaÃ§Ã£o do Largo da Igreja, FajÃ£ de Baixo"/>
    <d v="2019-07-24T10:53:17"/>
    <n v="1"/>
    <s v="FajÃ£ de Baixo"/>
    <n v="340"/>
    <d v="2019-08-05T23:59:00"/>
    <n v="1"/>
    <x v="1"/>
    <x v="0"/>
    <x v="29"/>
  </r>
  <r>
    <x v="166"/>
    <n v="504288806"/>
    <n v="171503"/>
    <m/>
    <d v="2019-07-24T11:12:49"/>
    <n v="13"/>
    <s v="PT;1;1;232"/>
    <n v="1"/>
    <m/>
    <n v="1"/>
    <x v="2"/>
    <x v="0"/>
    <x v="29"/>
  </r>
  <r>
    <x v="18"/>
    <n v="501222634"/>
    <n v="171504"/>
    <s v="ExecuÃ§Ã£o de um passeio, a implantar na berma esquerda da EN 361, entre a rua Padre JoÃ£o de Almeida e a estrada dos Casais da Bica, na freguesia de A-dos-Francos"/>
    <d v="2019-07-24T11:16:20"/>
    <n v="1"/>
    <s v="PT;11;148;1889"/>
    <n v="340"/>
    <d v="2019-08-02T23:59:00"/>
    <n v="1"/>
    <x v="1"/>
    <x v="0"/>
    <x v="29"/>
  </r>
  <r>
    <x v="14"/>
    <n v="501144218"/>
    <n v="171505"/>
    <s v="ImpressÃ£o de materiais de pequeno formato"/>
    <d v="2019-07-24T11:31:58"/>
    <n v="13"/>
    <s v="PT;16;244;2617"/>
    <n v="360"/>
    <d v="2019-08-04T18:00:00"/>
    <n v="1"/>
    <x v="1"/>
    <x v="0"/>
    <x v="29"/>
  </r>
  <r>
    <x v="75"/>
    <n v="512096481"/>
    <n v="171506"/>
    <s v="AQUISIÃ‡ÃƒO DE ÃCIDO SULFÃšRICO 98% DESTINADO AO TRATAMENTO DE LIXIVIADOS POR OSMOSE INVERSA DO ECOPARQUE DA ILHA DE SÃƒO MIGUEL"/>
    <d v="2019-07-24T11:39:04"/>
    <n v="3"/>
    <s v="PT;20;313;1331"/>
    <n v="5"/>
    <d v="2019-08-08T18:00:00"/>
    <n v="1"/>
    <x v="1"/>
    <x v="0"/>
    <x v="29"/>
  </r>
  <r>
    <x v="109"/>
    <n v="506676056"/>
    <n v="171507"/>
    <s v="A empreitada reporta-se, no essencial, Ã  substituiÃ§Ã£o das luminÃ¡rias existentes com lÃ¢mpadas de descarga por outras equipadas com leds, Ã  instalaÃ§Ã£o de um sistema fotovoltaico para produÃ§Ã£o de energia elÃ©trica para auto consumo, Ã  cobertura dos planos de Ã¡gua das duas piscinas interiores em tela tÃ©rmica, incluindo enroladores, Ã  aplicaÃ§Ã£o de sistema de recuperaÃ§Ã£o de calor para a unidade desumidificadora da piscina, Ã  substituiÃ§Ã£o da UTV dos balneÃ¡rios por uma Unidade de Tratamento de Ar Novo com recuperaÃ§Ã£o de calor, Ã  substituiÃ§Ã£o dos grupos de bombagem existentes de circulaÃ§Ã£o da Ã¡gua da piscina, Ã  instalaÃ§Ã£o de sistema solar tÃ©rmico para aquecimento de Ã¡guas sanitÃ¡rias, interligado com a caldeira a gÃ¡s natural existente e ainda Ã  substituiÃ§Ã£o das claraboias existentes nas zonas de circulaÃ§Ã£o e balneÃ¡rios por claraboias duplas, tudo de acordo com o preconizado nas peÃ§as escritas e desenhadas, sendo a Ã¡rea total de intervenÃ§Ã£o de cerca de 2164 m2."/>
    <d v="2019-07-24T11:41:50"/>
    <n v="3"/>
    <s v="PT;15;216;2456"/>
    <n v="340"/>
    <d v="2019-08-28T23:59:00"/>
    <n v="1"/>
    <x v="1"/>
    <x v="0"/>
    <x v="29"/>
  </r>
  <r>
    <x v="65"/>
    <n v="600084779"/>
    <n v="171508"/>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07-24T11:46:08"/>
    <n v="13"/>
    <s v="PT;12;165;2004"/>
    <n v="340"/>
    <d v="2019-08-02T17:00:00"/>
    <n v="1"/>
    <x v="2"/>
    <x v="0"/>
    <x v="29"/>
  </r>
  <r>
    <x v="21"/>
    <n v="506609553"/>
    <n v="171509"/>
    <s v="Equipamentos para EspaÃ§o Expositivo das Freguesias - Feira da Luz 2019"/>
    <d v="2019-07-24T11:47:24"/>
    <n v="1"/>
    <s v="PT;8;101;1519"/>
    <n v="360"/>
    <d v="2019-07-30T23:59:00"/>
    <n v="1"/>
    <x v="1"/>
    <x v="0"/>
    <x v="29"/>
  </r>
  <r>
    <x v="166"/>
    <n v="504288806"/>
    <n v="171510"/>
    <s v="AquisiÃ§Ã£o de serviÃ§os de assistÃªncia tÃ©cnica e manutenÃ§Ã£o do SIADAP 123"/>
    <d v="2019-07-24T11:51:56"/>
    <n v="13"/>
    <s v="PT;12;165;2008"/>
    <n v="340"/>
    <d v="2019-07-30T23:59:00"/>
    <n v="1"/>
    <x v="2"/>
    <x v="0"/>
    <x v="29"/>
  </r>
  <r>
    <x v="19"/>
    <n v="507396081"/>
    <n v="171511"/>
    <s v="CPUB014.DFR.2019 - LocaÃ§Ã£o Financeira para aquisiÃ§Ã£o de uma varredoura mecÃ¢nica de 5m3"/>
    <d v="2019-07-24T11:59:15"/>
    <n v="3"/>
    <s v="PT;12;164;1996"/>
    <n v="360"/>
    <d v="2019-07-31T23:59:00"/>
    <n v="1"/>
    <x v="1"/>
    <x v="0"/>
    <x v="29"/>
  </r>
  <r>
    <x v="9"/>
    <n v="506173968"/>
    <n v="171512"/>
    <s v="ExecuÃ§Ã£o que prevÃª a necessidade de uma portaria, bem como a execuÃ§Ã£o de passagens cobertas aos acessos principais da escola e implementar zonas verdes na envolvente do recinto desportivo, por forma a melhorar a prestaÃ§Ã£o do serviÃ§o pÃºblico, quer na utilizaÃ§Ã£o por parte dos alunos (recreio) quer para toda a comunidade educativa"/>
    <d v="2019-07-24T12:09:03"/>
    <n v="13"/>
    <s v="PT;16;243;2614"/>
    <n v="360"/>
    <d v="2019-08-02T17:30:00"/>
    <n v="1"/>
    <x v="1"/>
    <x v="0"/>
    <x v="29"/>
  </r>
  <r>
    <x v="24"/>
    <n v="503311332"/>
    <n v="171513"/>
    <s v="AD 49/19 - aquisiÃ§Ã£o e implementaÃ§Ã£o de operaÃ§Ãµes de pagamento eletrÃ³nico digital e prestaÃ§Ã£o de todos os serviÃ§os associados"/>
    <d v="2019-07-24T12:12:51"/>
    <n v="1"/>
    <s v="PT;12;165;2006"/>
    <n v="360"/>
    <d v="2019-07-30T17:00:00"/>
    <n v="1"/>
    <x v="1"/>
    <x v="0"/>
    <x v="29"/>
  </r>
  <r>
    <x v="0"/>
    <n v="508481287"/>
    <n v="171514"/>
    <s v="192A000023 - AquisiÃ§Ã£o de oxigenadores para circulaÃ§Ã£o extracorporal durante o ano 2019"/>
    <d v="2019-07-24T12:16:46"/>
    <n v="3"/>
    <s v="PT;12;165;2010"/>
    <n v="340"/>
    <d v="2019-08-02T17:00:00"/>
    <n v="1"/>
    <x v="0"/>
    <x v="0"/>
    <x v="29"/>
  </r>
  <r>
    <x v="110"/>
    <n v="502790024"/>
    <n v="171515"/>
    <s v="Empreitada para a ReformulaÃ§Ã£o do NÃ³ de Ermesinde e PraÃ§as de Portagem, no SublanÃ§o Ãguas Santas / Ermesinde, da A4 - Auto-estrada Porto / Amarante"/>
    <d v="2019-07-24T12:23:04"/>
    <n v="3"/>
    <s v="PT;14;207;2369"/>
    <n v="340"/>
    <d v="2019-09-30T23:59:00"/>
    <n v="1"/>
    <x v="3"/>
    <x v="0"/>
    <x v="29"/>
  </r>
  <r>
    <x v="59"/>
    <n v="503450189"/>
    <n v="171516"/>
    <s v="RealizaÃ§Ã£o de Trabalhos de encaminhamento das Ã¡guas de lavagem dos filtros na EstaÃ§Ã£o de Filtragem de Pias GravÃ­tico e reparaÃ§Ã£o na rede viÃ¡ria associada no perÃ­metro de rega de Pias."/>
    <d v="2019-07-24T12:27:03"/>
    <n v="1"/>
    <s v="PT;3;35;547"/>
    <n v="360"/>
    <d v="2019-08-05T18:00:00"/>
    <n v="1"/>
    <x v="4"/>
    <x v="0"/>
    <x v="29"/>
  </r>
  <r>
    <x v="64"/>
    <n v="508754496"/>
    <n v="171517"/>
    <s v="ContrataÃ§Ã£o de ServiÃ§os para o Apoio e Desenvolvimento de Candidaturas a Cofinanciamento ComunitÃ¡rio - CooperaÃ§Ã£o Transnacional"/>
    <d v="2019-07-24T12:44:12"/>
    <n v="13"/>
    <s v="PT;1;1;232"/>
    <n v="400"/>
    <d v="2018-12-04T23:59:00"/>
    <n v="1"/>
    <x v="1"/>
    <x v="0"/>
    <x v="29"/>
  </r>
  <r>
    <x v="73"/>
    <n v="501112049"/>
    <n v="171519"/>
    <s v="AquisiÃ§Ã£o de serviÃ§os de fiscalizaÃ§Ã£o e coordenaÃ§Ã£o da seguranÃ§a em obra da empreitada de execuÃ§Ã£o dos passadiÃ§os do pulo do lobo"/>
    <d v="2019-07-24T14:07:10"/>
    <n v="13"/>
    <s v="PT;3;35;549"/>
    <n v="340"/>
    <d v="2019-12-17T17:00:00"/>
    <n v="1"/>
    <x v="1"/>
    <x v="0"/>
    <x v="29"/>
  </r>
  <r>
    <x v="73"/>
    <n v="501112049"/>
    <n v="171520"/>
    <s v="Empreitada de RectificaÃ§Ã£o e CertificaÃ§Ã£o das IE e ConclusÃ£o das InstalaÃ§Ãµes e Equipamentos MecÃ¢nicos de AVAC Â¿ SalÃ£o Polivalente de A-Do-Pinto"/>
    <d v="2019-07-24T14:07:56"/>
    <n v="13"/>
    <s v="PT;3;35;550"/>
    <n v="340"/>
    <d v="2019-08-08T17:00:00"/>
    <n v="1"/>
    <x v="1"/>
    <x v="0"/>
    <x v="29"/>
  </r>
  <r>
    <x v="27"/>
    <n v="506722422"/>
    <n v="171523"/>
    <s v="AquisiÃ§Ã£o de ServiÃ§os de RealizaÃ§Ã£o das Atividades de Enriquecimento Curricular e Atividades para Escola a Tempo Inteiro - Brincar + Â¿ Ano Letivo 2019/2020"/>
    <d v="2019-07-24T14:15:19"/>
    <n v="13"/>
    <s v="PT;15;220;200"/>
    <n v="5"/>
    <d v="2019-07-30T23:59:00"/>
    <n v="1"/>
    <x v="1"/>
    <x v="0"/>
    <x v="29"/>
  </r>
  <r>
    <x v="17"/>
    <n v="505456010"/>
    <n v="171526"/>
    <s v="ExecuÃ§Ã£o de diversos trabalhos de carpintarias e pinturas em edifÃ­cios municipais e parque escolar municipal."/>
    <d v="2019-07-24T14:32:29"/>
    <n v="3"/>
    <s v="PT;12;174;223"/>
    <n v="340"/>
    <d v="2019-08-20T23:59:00"/>
    <n v="1"/>
    <x v="1"/>
    <x v="0"/>
    <x v="29"/>
  </r>
  <r>
    <x v="140"/>
    <n v="600082628"/>
    <n v="171528"/>
    <s v="AquisiÃ§Ã£o de serviÃ§os para o fornecimento de refeiÃ§Ãµes confecionadas (catering), para os refeitÃ³rios geridos pelos SSAP, durante os anos de 2020; 2021 e 2022."/>
    <d v="2019-07-24T14:41:28"/>
    <n v="3"/>
    <s v="PT;12;159;283"/>
    <n v="5"/>
    <d v="2019-09-12T23:59:00"/>
    <n v="1"/>
    <x v="2"/>
    <x v="0"/>
    <x v="29"/>
  </r>
  <r>
    <x v="53"/>
    <n v="504884620"/>
    <n v="171530"/>
    <s v="AQUISIÃ‡ÃƒO DE SERVIÃ‡OS DE SUPORTE AO HORIZON Â¿ SOFTWARE DE GESTÃƒO DE BIBLIOTECAS E ARQUIVO DIGITAL + SISTEMA RFID IDENTIFICAÃ‡ÃƒO DE DOCUMENTOS E UTILIZADORES"/>
    <d v="2019-07-24T14:44:07"/>
    <n v="1"/>
    <s v="PT;1;1;232"/>
    <n v="360"/>
    <d v="2019-07-29T17:00:00"/>
    <n v="1"/>
    <x v="1"/>
    <x v="0"/>
    <x v="29"/>
  </r>
  <r>
    <x v="166"/>
    <n v="504288806"/>
    <n v="171532"/>
    <s v="AquisiÃ§Ã£o de serviÃ§os de manutenÃ§Ã£o e aluguer de contentores assÃ©ticos e higienizadores"/>
    <d v="2019-07-24T15:01:12"/>
    <n v="13"/>
    <s v="PT;12;165;2008"/>
    <n v="360"/>
    <d v="2019-08-02T23:59:00"/>
    <n v="1"/>
    <x v="2"/>
    <x v="0"/>
    <x v="29"/>
  </r>
  <r>
    <x v="27"/>
    <n v="506722422"/>
    <n v="171533"/>
    <s v="AquisiÃ§Ã£o de serviÃ§os para a elaboraÃ§Ã£o de um diagnÃ³stico de carÃªncias habitacionais existentes e planeamento de uma estratÃ©gia local de habitaÃ§Ã£o, no concelho de Coruche"/>
    <d v="2019-07-24T15:07:44"/>
    <n v="13"/>
    <s v="PT;15;220;200"/>
    <n v="340"/>
    <d v="2019-07-30T23:59:00"/>
    <n v="1"/>
    <x v="1"/>
    <x v="0"/>
    <x v="29"/>
  </r>
  <r>
    <x v="89"/>
    <n v="511010435"/>
    <n v="171534"/>
    <s v="Consulta prÃ©via tendente a adjudicaÃ§Ã£o de prestaÃ§Ã£o de serviÃ§os de recolha, transporte e entrega em destino final autorizado de transformadores fora de uso."/>
    <d v="2019-07-24T15:28:09"/>
    <n v="13"/>
    <s v="PT;21;318;38"/>
    <n v="360"/>
    <d v="2019-08-09T22:00:00"/>
    <n v="1"/>
    <x v="2"/>
    <x v="0"/>
    <x v="29"/>
  </r>
  <r>
    <x v="75"/>
    <n v="512096481"/>
    <n v="171536"/>
    <s v="AquisiÃ§Ã£o de serviÃ§os seguro de saÃºde"/>
    <d v="2019-07-24T15:30:05"/>
    <n v="1"/>
    <s v="PT;20;315;1354"/>
    <n v="5"/>
    <d v="2019-08-05T18:00:00"/>
    <n v="1"/>
    <x v="1"/>
    <x v="0"/>
    <x v="29"/>
  </r>
  <r>
    <x v="18"/>
    <n v="501222634"/>
    <n v="171537"/>
    <s v="Aluguer de MÃ³dulos PrÃ©-Fabricados"/>
    <d v="2019-07-24T15:34:33"/>
    <n v="1"/>
    <s v="PT;11;148;1898"/>
    <n v="360"/>
    <d v="2019-07-26T23:59:00"/>
    <n v="1"/>
    <x v="1"/>
    <x v="0"/>
    <x v="29"/>
  </r>
  <r>
    <x v="166"/>
    <n v="504288806"/>
    <n v="171539"/>
    <s v="AquisiÃ§Ã£o de produtos de higiene"/>
    <d v="2019-07-24T15:57:15"/>
    <n v="13"/>
    <s v="PT;12;165;2008"/>
    <n v="360"/>
    <d v="2019-08-02T23:59:00"/>
    <n v="1"/>
    <x v="2"/>
    <x v="0"/>
    <x v="29"/>
  </r>
  <r>
    <x v="1"/>
    <n v="506673626"/>
    <n v="171541"/>
    <s v="AquisiÃ§Ã£o de serviÃ§os de manutenÃ§Ã£o de sistemas de climatizaÃ§Ã£o, solares tÃ©rmicos, rede frio e outros"/>
    <d v="2019-07-24T16:02:32"/>
    <n v="1"/>
    <s v="PT;16;237;31"/>
    <n v="360"/>
    <d v="2019-07-29T23:59:00"/>
    <n v="1"/>
    <x v="1"/>
    <x v="0"/>
    <x v="29"/>
  </r>
  <r>
    <x v="89"/>
    <n v="511010435"/>
    <n v="171542"/>
    <m/>
    <d v="2019-07-24T16:07:28"/>
    <n v="13"/>
    <m/>
    <n v="400"/>
    <m/>
    <n v="1"/>
    <x v="2"/>
    <x v="0"/>
    <x v="29"/>
  </r>
  <r>
    <x v="1"/>
    <n v="506673626"/>
    <n v="171544"/>
    <s v="AquisiÃ§Ã£o de serviÃ§os de projeto de execuÃ§Ã£o da requalificaÃ§Ã£o da caldeira do Moinho Grande"/>
    <d v="2019-07-24T16:14:16"/>
    <n v="13"/>
    <s v="PT;16;237;31"/>
    <n v="360"/>
    <d v="2019-07-29T23:59:00"/>
    <n v="1"/>
    <x v="1"/>
    <x v="0"/>
    <x v="29"/>
  </r>
  <r>
    <x v="8"/>
    <n v="505187531"/>
    <n v="171547"/>
    <s v="REMODELAÃ‡ÃƒO DE HABITAÃ‡ÃƒO SOCIAL NO BAIRRO DOS PESCADORES - CASCAIS. RUA NOSSA SENHORA DOS NAVEGANTES, 29Â¿ - ProcÂº 36/EOP/DCOP/2019"/>
    <d v="2019-07-24T16:30:48"/>
    <n v="13"/>
    <s v="PT;12;164;42"/>
    <n v="400"/>
    <m/>
    <n v="1"/>
    <x v="1"/>
    <x v="0"/>
    <x v="29"/>
  </r>
  <r>
    <x v="8"/>
    <n v="505187531"/>
    <n v="171549"/>
    <s v="AquisiÃ§Ã£o e instalaÃ§Ã£o de Ilhas ecolÃ³gicas"/>
    <d v="2019-07-24T16:48:39"/>
    <n v="3"/>
    <s v="PT;12;164;42"/>
    <n v="360"/>
    <d v="2019-08-23T23:59:00"/>
    <n v="1"/>
    <x v="1"/>
    <x v="0"/>
    <x v="29"/>
  </r>
  <r>
    <x v="113"/>
    <n v="506556590"/>
    <n v="171550"/>
    <s v="PrestaÃ§Ã£o de ServiÃ§os para a RealizaÃ§Ã£o de EspetÃ¡culos PirotÃ©cnicos - Festas da ExaltaÃ§Ã£o da Santa Cruz 2019"/>
    <d v="2019-07-24T16:49:26"/>
    <n v="1"/>
    <s v="PT;8;99;12"/>
    <n v="360"/>
    <d v="2019-08-02T23:59:00"/>
    <n v="1"/>
    <x v="1"/>
    <x v="0"/>
    <x v="29"/>
  </r>
  <r>
    <x v="35"/>
    <n v="501290206"/>
    <n v="171551"/>
    <s v="Diversos Arranjos UrbanÃ­sticos | Rua 18 de marÃ§o de 1500"/>
    <d v="2019-07-24T16:52:26"/>
    <n v="1"/>
    <s v="PT;11;146;1881"/>
    <n v="360"/>
    <d v="2019-07-31T17:00:00"/>
    <n v="1"/>
    <x v="1"/>
    <x v="0"/>
    <x v="29"/>
  </r>
  <r>
    <x v="8"/>
    <n v="505187531"/>
    <n v="171552"/>
    <s v="Fornecimento de serviÃ§os de gestÃ£o de resÃ­duos verdes"/>
    <d v="2019-07-24T17:38:26"/>
    <n v="3"/>
    <s v="PT;12;164;42"/>
    <n v="220"/>
    <d v="2019-08-23T23:59:00"/>
    <n v="1"/>
    <x v="1"/>
    <x v="0"/>
    <x v="29"/>
  </r>
  <r>
    <x v="181"/>
    <n v="506081079"/>
    <n v="171553"/>
    <s v="OperaÃ§Ã£o e ManutenÃ§Ã£o do Sistema de Tratamento das Ãguas de EscorrÃªncia, no SublanÃ§o S. Bartolomeu de Messines / A22 (Paderne), da A2 - Auto-estrada do Sul"/>
    <d v="2019-07-24T18:31:30"/>
    <n v="13"/>
    <s v="PT;9;110;291"/>
    <n v="360"/>
    <d v="2019-08-13T23:59:00"/>
    <n v="1"/>
    <x v="2"/>
    <x v="0"/>
    <x v="29"/>
  </r>
  <r>
    <x v="45"/>
    <n v="680021892"/>
    <n v="171567"/>
    <s v="AquisiÃ§Ã£o do Software Panda GateDefender e Panda Adaptive Defense 360"/>
    <d v="2019-07-25T09:21:48"/>
    <n v="13"/>
    <s v="PT;12;173;189"/>
    <n v="360"/>
    <d v="2019-08-01T23:59:00"/>
    <n v="1"/>
    <x v="5"/>
    <x v="0"/>
    <x v="29"/>
  </r>
  <r>
    <x v="108"/>
    <n v="506617599"/>
    <n v="171568"/>
    <s v="Adaptar as instalaÃ§Ãµes existentes a arquivo da biblioteca municipal"/>
    <d v="2019-07-25T09:29:06"/>
    <n v="13"/>
    <s v="PT;4;43;702"/>
    <n v="5"/>
    <d v="2019-08-04T23:59:00"/>
    <n v="1"/>
    <x v="1"/>
    <x v="0"/>
    <x v="29"/>
  </r>
  <r>
    <x v="20"/>
    <n v="506801969"/>
    <n v="171569"/>
    <s v="AquisiÃ§Ã£o de copos no Ã¢mbito do evento &quot;Dias Medievais 2019&quot;"/>
    <d v="2019-07-25T09:53:11"/>
    <n v="1"/>
    <s v="PT;9;114;1561"/>
    <n v="360"/>
    <d v="2019-07-31T17:00:00"/>
    <n v="1"/>
    <x v="1"/>
    <x v="0"/>
    <x v="29"/>
  </r>
  <r>
    <x v="43"/>
    <n v="503035416"/>
    <n v="171570"/>
    <s v="AquisiÃ§Ã£o de Conjuntos para Bloco de Partos - 2019"/>
    <d v="2019-07-25T10:04:15"/>
    <n v="13"/>
    <s v="PT;1;1;232"/>
    <n v="360"/>
    <d v="2019-08-21T17:00:00"/>
    <n v="1"/>
    <x v="0"/>
    <x v="0"/>
    <x v="29"/>
  </r>
  <r>
    <x v="47"/>
    <n v="512042659"/>
    <n v="171571"/>
    <m/>
    <d v="2019-07-25T10:16:29"/>
    <n v="13"/>
    <s v="PT;1;1;232"/>
    <n v="400"/>
    <m/>
    <n v="1"/>
    <x v="1"/>
    <x v="0"/>
    <x v="29"/>
  </r>
  <r>
    <x v="47"/>
    <n v="512042659"/>
    <n v="171572"/>
    <s v="Consulta PrÃ©via para AquisiÃ§Ã£o e Montagem de SinalizaÃ§Ã£o TurÃ­stica do Concelho de Nordeste"/>
    <d v="2019-07-25T10:16:54"/>
    <n v="13"/>
    <s v="PT;20;312;238"/>
    <n v="340"/>
    <d v="2019-08-08T23:59:00"/>
    <n v="1"/>
    <x v="1"/>
    <x v="0"/>
    <x v="29"/>
  </r>
  <r>
    <x v="137"/>
    <n v="506818829"/>
    <n v="171573"/>
    <s v="Empreitada de &quot;AlteraÃ§Ãµes interiores na creche e centro de atividades de tempos livres na Casa da CrianÃ§a Sarah BeirÃ£o em Travanca de Lagos&quot;"/>
    <d v="2019-07-25T10:40:26"/>
    <n v="1"/>
    <s v="PT;7;88;1428"/>
    <n v="5"/>
    <d v="2019-07-28T23:59:00"/>
    <n v="1"/>
    <x v="1"/>
    <x v="0"/>
    <x v="29"/>
  </r>
  <r>
    <x v="268"/>
    <n v="509020690"/>
    <n v="171575"/>
    <s v="1. Este projeto tem como objetivo especÃ­fico incrementar o empreendedorismo de qualidade e potenciar oportunidades de negÃ³cio mais dinÃ¢micas e inovadoras, induzindo a geraÃ§Ã£o de novas ideias e novas empresas intensivas em tecnologia e conhecimento, com alto valor acrescentado e orientadas para produÃ§Ã£o transacionÃ¡vel nas RegiÃµes da Beira Baixa e do Alto Alentejo"/>
    <d v="2019-07-25T11:04:43"/>
    <n v="3"/>
    <s v="PT;1;1;232"/>
    <n v="340"/>
    <d v="2019-08-30T23:59:00"/>
    <n v="1"/>
    <x v="1"/>
    <x v="0"/>
    <x v="29"/>
  </r>
  <r>
    <x v="269"/>
    <n v="508831725"/>
    <n v="171575"/>
    <s v="1. Este projeto tem como objetivo especÃ­fico incrementar o empreendedorismo de qualidade e potenciar oportunidades de negÃ³cio mais dinÃ¢micas e inovadoras, induzindo a geraÃ§Ã£o de novas ideias e novas empresas intensivas em tecnologia e conhecimento, com alto valor acrescentado e orientadas para produÃ§Ã£o transacionÃ¡vel nas RegiÃµes da Beira Baixa e do Alto Alentejo"/>
    <d v="2019-07-25T11:04:43"/>
    <n v="3"/>
    <s v="PT;1;1;232"/>
    <n v="340"/>
    <d v="2019-08-30T23:59:00"/>
    <s v=""/>
    <x v="1"/>
    <x v="0"/>
    <x v="29"/>
  </r>
  <r>
    <x v="270"/>
    <n v="502280360"/>
    <n v="171575"/>
    <s v="1. Este projeto tem como objetivo especÃ­fico incrementar o empreendedorismo de qualidade e potenciar oportunidades de negÃ³cio mais dinÃ¢micas e inovadoras, induzindo a geraÃ§Ã£o de novas ideias e novas empresas intensivas em tecnologia e conhecimento, com alto valor acrescentado e orientadas para produÃ§Ã£o transacionÃ¡vel nas RegiÃµes da Beira Baixa e do Alto Alentejo"/>
    <d v="2019-07-25T11:04:43"/>
    <n v="3"/>
    <s v="PT;1;1;232"/>
    <n v="340"/>
    <d v="2019-08-30T23:59:00"/>
    <s v=""/>
    <x v="2"/>
    <x v="0"/>
    <x v="29"/>
  </r>
  <r>
    <x v="35"/>
    <n v="501290206"/>
    <n v="171576"/>
    <s v="Diversos Arranjos UrbanÃ­sticos | Rua 18 de MarÃ§o de 1500"/>
    <d v="2019-07-25T11:11:16"/>
    <n v="1"/>
    <s v="PT;11;146;1881"/>
    <n v="400"/>
    <d v="2019-02-26T17:00:00"/>
    <n v="1"/>
    <x v="1"/>
    <x v="0"/>
    <x v="29"/>
  </r>
  <r>
    <x v="89"/>
    <n v="511010435"/>
    <n v="171577"/>
    <m/>
    <d v="2019-07-25T11:24:58"/>
    <n v="13"/>
    <s v="PT;1;1;232"/>
    <n v="400"/>
    <m/>
    <n v="1"/>
    <x v="2"/>
    <x v="0"/>
    <x v="29"/>
  </r>
  <r>
    <x v="89"/>
    <n v="511010435"/>
    <n v="171578"/>
    <s v="Licenciamento Microsoft"/>
    <d v="2019-07-25T11:26:10"/>
    <n v="13"/>
    <s v="PT;21;318;38"/>
    <n v="360"/>
    <d v="2019-08-04T22:00:00"/>
    <n v="1"/>
    <x v="2"/>
    <x v="0"/>
    <x v="29"/>
  </r>
  <r>
    <x v="9"/>
    <n v="506173968"/>
    <n v="171579"/>
    <s v="Fornecimento de peÃ§as e reparaÃ§Ã£o da viatura municipal F. SMAX matrÃ­cula 52-IQ-85 (mÃ³vel 416)"/>
    <d v="2019-07-25T11:28:07"/>
    <n v="1"/>
    <s v="PT;16;243;261"/>
    <n v="360"/>
    <d v="2019-08-04T18:00:00"/>
    <n v="1"/>
    <x v="1"/>
    <x v="0"/>
    <x v="29"/>
  </r>
  <r>
    <x v="77"/>
    <n v="506730573"/>
    <n v="171580"/>
    <m/>
    <d v="2019-07-25T11:56:34"/>
    <n v="1"/>
    <s v="PT;1;1;232"/>
    <n v="400"/>
    <m/>
    <n v="1"/>
    <x v="1"/>
    <x v="0"/>
    <x v="29"/>
  </r>
  <r>
    <x v="77"/>
    <n v="506730573"/>
    <n v="171581"/>
    <s v="Os trabalhos objeto do contrato consistem na ampliaÃ§Ã£o do Cais MarÃ­timo TurÃ­stico Porto de Abrigo da Baleeira, atravÃ©s da instalaÃ§Ã£o de um novo passadiÃ§o flutuante, acoplado ao existente e a ele equivalente. O novo passadiÃ§o serÃ¡ acoplado transversalmente ao passadiÃ§o existente na sua extremidade norte, ou seja, do lado da EstaÃ§Ã£o Salva-vidas."/>
    <d v="2019-07-25T11:57:30"/>
    <n v="1"/>
    <s v="PT;9;125;1610"/>
    <n v="360"/>
    <d v="2019-08-10T23:59:00"/>
    <n v="1"/>
    <x v="1"/>
    <x v="0"/>
    <x v="29"/>
  </r>
  <r>
    <x v="196"/>
    <n v="503956546"/>
    <n v="171582"/>
    <m/>
    <d v="2019-07-25T11:59:13"/>
    <n v="13"/>
    <s v="PT;1;1;232"/>
    <n v="400"/>
    <m/>
    <n v="1"/>
    <x v="1"/>
    <x v="0"/>
    <x v="29"/>
  </r>
  <r>
    <x v="72"/>
    <n v="506823318"/>
    <n v="171583"/>
    <m/>
    <d v="2019-07-25T12:00:47"/>
    <n v="13"/>
    <m/>
    <n v="400"/>
    <m/>
    <n v="1"/>
    <x v="1"/>
    <x v="0"/>
    <x v="29"/>
  </r>
  <r>
    <x v="4"/>
    <n v="506334562"/>
    <n v="171584"/>
    <s v="RecuperaÃ§Ã£o de edifÃ­cios escolares desactivados (BeneficiaÃ§Ã£o e RestauraÃ§Ã£o da Escola PrimÃ¡ria de Pousadas Vedras) - Proc. n.Âº 50/2019"/>
    <d v="2019-07-25T12:14:26"/>
    <n v="3"/>
    <s v="PT;11;157;1951"/>
    <n v="360"/>
    <d v="2019-08-28T23:59:00"/>
    <n v="1"/>
    <x v="1"/>
    <x v="0"/>
    <x v="29"/>
  </r>
  <r>
    <x v="72"/>
    <n v="506823318"/>
    <n v="171586"/>
    <s v="REABILITAÃ‡ÃƒO DAS MORADIAS SITAS NO LARGO ZECA AFONSO - LOTE 8 2.Âº ESQ. E LOTE 9 3.Âº ESQ."/>
    <d v="2019-07-25T12:23:01"/>
    <n v="13"/>
    <s v="PT;16;238;2590"/>
    <n v="360"/>
    <d v="2019-08-15T23:00:00"/>
    <n v="1"/>
    <x v="1"/>
    <x v="0"/>
    <x v="29"/>
  </r>
  <r>
    <x v="71"/>
    <n v="600014690"/>
    <n v="171587"/>
    <m/>
    <d v="2019-07-25T12:23:02"/>
    <n v="1"/>
    <s v="PT;1;1;232"/>
    <n v="400"/>
    <m/>
    <n v="1"/>
    <x v="2"/>
    <x v="0"/>
    <x v="29"/>
  </r>
  <r>
    <x v="34"/>
    <n v="508069645"/>
    <n v="171588"/>
    <s v="PE_19089_CNM - CONCURSO PÃšBLICO NACIONAL PARA FORNECIMENTO E MONTAGEM, EM REGIME DE ALUGUER, DE MONOBLOCOS PRÃ‰-FABRICADOS PARA A INSTALAÃ‡ÃƒO PROVISÃ“RIA DE SALAS PARA O FUNCIONAMENTO DE ATIVIDADES LETIVAS E DE SERVIÃ‡OS DE APOIO NA ESCOLA SECUNDÃRIA JOÃƒO DE BARROS, NO SEIXAL"/>
    <d v="2019-07-25T12:27:13"/>
    <n v="3"/>
    <s v="PT;16;243;2613"/>
    <n v="5"/>
    <d v="2019-08-01T17:00:00"/>
    <n v="1"/>
    <x v="6"/>
    <x v="0"/>
    <x v="29"/>
  </r>
  <r>
    <x v="159"/>
    <n v="506804240"/>
    <n v="171589"/>
    <m/>
    <d v="2019-07-25T12:33:57"/>
    <n v="3"/>
    <s v="PT;1;1;232"/>
    <n v="400"/>
    <m/>
    <n v="1"/>
    <x v="1"/>
    <x v="0"/>
    <x v="29"/>
  </r>
  <r>
    <x v="123"/>
    <n v="506812782"/>
    <n v="171590"/>
    <s v="AquisiÃ§Ã£o e montagem de mobiliÃ¡rio no EdifÃ­cio sede dos ServiÃ§os Sociais da CÃ¢mara Municipal de Lisboa"/>
    <d v="2019-07-25T13:45:29"/>
    <n v="1"/>
    <s v="PT;12;165;2011"/>
    <n v="360"/>
    <d v="2019-07-29T19:00:00"/>
    <n v="1"/>
    <x v="1"/>
    <x v="0"/>
    <x v="29"/>
  </r>
  <r>
    <x v="21"/>
    <n v="506609553"/>
    <n v="171591"/>
    <s v="Agenciamento de Artistas Musicais - EspetÃ¡culo com &quot;Tais Quais&quot; - Feira da Luz/2019"/>
    <d v="2019-07-25T13:50:00"/>
    <n v="1"/>
    <s v="PT;8;101;1519"/>
    <n v="360"/>
    <d v="2019-08-04T23:59:00"/>
    <n v="1"/>
    <x v="1"/>
    <x v="0"/>
    <x v="29"/>
  </r>
  <r>
    <x v="72"/>
    <n v="506823318"/>
    <n v="171592"/>
    <s v="O trabalho consiste no saneamento integral da estrutura da estrada, a sua reconstruÃ§Ã£o e respetiva pavimentaÃ§Ã£o. EstÃ£o ainda incluÃ­dos na empreitadaos trabalhos de sinalizaÃ§Ã£o horizontal e vertical"/>
    <d v="2019-07-25T13:56:52"/>
    <n v="3"/>
    <s v="PT;16;238;2590"/>
    <n v="400"/>
    <d v="2019-04-29T23:00:00"/>
    <n v="1"/>
    <x v="1"/>
    <x v="0"/>
    <x v="29"/>
  </r>
  <r>
    <x v="72"/>
    <n v="506823318"/>
    <n v="171593"/>
    <s v="O trabalho consiste no saneamento integral da estrutura da estrada, a sua reconstruÃ§Ã£o e respetiva pavimentaÃ§Ã£o. EstÃ£o ainda incluÃ­dos na empreitadaos trabalhos de sinalizaÃ§Ã£o horizontal e vertical"/>
    <d v="2019-07-25T14:01:48"/>
    <n v="3"/>
    <s v="PT;16;238;2590"/>
    <n v="400"/>
    <d v="2019-04-29T23:00:00"/>
    <n v="1"/>
    <x v="1"/>
    <x v="0"/>
    <x v="29"/>
  </r>
  <r>
    <x v="72"/>
    <n v="506823318"/>
    <n v="171594"/>
    <s v="O trabalho consiste no saneamento integral da estrutura da estrada, a sua reconstruÃ§Ã£o e respetiva pavimentaÃ§Ã£o. EstÃ£o ainda incluÃ­dos na empreitadaos trabalhos de sinalizaÃ§Ã£o horizontal e vertical"/>
    <d v="2019-07-25T14:02:56"/>
    <n v="3"/>
    <s v="PT;16;238;2590"/>
    <n v="400"/>
    <d v="2019-04-29T23:00:00"/>
    <n v="1"/>
    <x v="1"/>
    <x v="0"/>
    <x v="29"/>
  </r>
  <r>
    <x v="8"/>
    <n v="505187531"/>
    <n v="171595"/>
    <s v="AquisiÃ§Ã£o de conjunto de velas tradicionais para a embarcaÃ§Ã£o &quot;Estou para ver&quot;"/>
    <d v="2019-07-25T14:05:30"/>
    <n v="1"/>
    <s v="PT;12;164;42"/>
    <n v="5"/>
    <d v="2019-07-30T23:59:00"/>
    <n v="1"/>
    <x v="1"/>
    <x v="0"/>
    <x v="29"/>
  </r>
  <r>
    <x v="9"/>
    <n v="506173968"/>
    <n v="171596"/>
    <s v="ReparaÃ§Ã£o e aferiÃ§Ã£o de tacÃ³grafos das viaturas municipais mÃ³veis n.Âº: 342; 348; 418; 443; e 452"/>
    <d v="2019-07-25T14:10:27"/>
    <n v="1"/>
    <s v="PT;16;243;261"/>
    <n v="5"/>
    <d v="2019-08-04T18:00:00"/>
    <n v="1"/>
    <x v="1"/>
    <x v="0"/>
    <x v="29"/>
  </r>
  <r>
    <x v="10"/>
    <n v="500122237"/>
    <n v="171597"/>
    <s v="AquisiÃ§Ã£o de Ervas AromÃ¡ticas, Condimentos e Especiarias."/>
    <d v="2019-07-25T14:12:40"/>
    <n v="3"/>
    <s v="PT;1;1;232"/>
    <n v="300"/>
    <d v="2019-08-01T23:59:00"/>
    <n v="1"/>
    <x v="2"/>
    <x v="0"/>
    <x v="29"/>
  </r>
  <r>
    <x v="12"/>
    <n v="506187543"/>
    <n v="171598"/>
    <s v="O objeto do presente procedimento consiste na aquisiÃ§Ã£o de uma varredoura mecÃ¢nica para fazer face Ã s necessidades de limpeza nos espaÃ§os pÃºblicos do concelho"/>
    <d v="2019-07-25T14:13:35"/>
    <n v="13"/>
    <s v="PT;1;1;232"/>
    <n v="360"/>
    <d v="2019-08-02T23:59:00"/>
    <n v="1"/>
    <x v="1"/>
    <x v="0"/>
    <x v="29"/>
  </r>
  <r>
    <x v="34"/>
    <n v="508069645"/>
    <n v="171599"/>
    <s v="PE_19090_CPE - EMPREITADA DE REPARAÃ‡ÃƒO DE DANOS PROVOCADOS PELA TEMPESTADE LESLIE NA ESCOLA SECUNDÃRIA DE MONTEMOR-O-VELHO"/>
    <d v="2019-07-25T14:20:22"/>
    <n v="13"/>
    <s v="PT;7;87;1408"/>
    <n v="360"/>
    <d v="2019-08-05T17:00:00"/>
    <n v="1"/>
    <x v="6"/>
    <x v="0"/>
    <x v="29"/>
  </r>
  <r>
    <x v="34"/>
    <n v="508069645"/>
    <n v="171600"/>
    <s v="PE_19091_ADS - FORNECIMENTO DE ELETRICIDADE AO ARMAZÃ‰M Y, SITUADO NO EMPREENDIMENTO Â¿ABRUNHEIRA PARKÂ¿, NO CONCELHO DE SINTRA"/>
    <d v="2019-07-25T14:31:56"/>
    <n v="1"/>
    <s v="PT;12;170;2058"/>
    <n v="5"/>
    <d v="2019-07-30T17:00:00"/>
    <n v="1"/>
    <x v="6"/>
    <x v="0"/>
    <x v="29"/>
  </r>
  <r>
    <x v="131"/>
    <n v="508345464"/>
    <n v="171601"/>
    <s v="AquisiÃ§Ã£o de uma viatura de desobstruÃ§Ã£o e aspiraÃ§Ã£o de coletores"/>
    <d v="2019-07-25T14:41:59"/>
    <n v="3"/>
    <s v="PT;15;226;2510"/>
    <n v="360"/>
    <d v="2019-08-06T18:00:00"/>
    <n v="1"/>
    <x v="2"/>
    <x v="0"/>
    <x v="29"/>
  </r>
  <r>
    <x v="38"/>
    <n v="505309939"/>
    <n v="171602"/>
    <s v="AquisiÃ§Ã£o de serviÃ§os para a prevenÃ§Ã£o e controlo da doenÃ§a dos legionÃ¡rios em EdifÃ­cios Municipais"/>
    <d v="2019-07-25T14:45:00"/>
    <n v="3"/>
    <s v="PT;9;121;1594"/>
    <n v="360"/>
    <d v="2019-08-05T17:00:00"/>
    <n v="1"/>
    <x v="1"/>
    <x v="0"/>
    <x v="29"/>
  </r>
  <r>
    <x v="159"/>
    <n v="506804240"/>
    <n v="171603"/>
    <s v="ConstruÃ§Ã£o de central fotovoltaica"/>
    <d v="2019-07-25T14:52:18"/>
    <n v="3"/>
    <s v="PT;9;116;1570"/>
    <n v="360"/>
    <d v="2019-08-08T17:00:00"/>
    <n v="1"/>
    <x v="1"/>
    <x v="0"/>
    <x v="29"/>
  </r>
  <r>
    <x v="45"/>
    <n v="680021892"/>
    <n v="171604"/>
    <s v="Acordo de Continuidade do Software Track-It"/>
    <d v="2019-07-25T15:11:29"/>
    <n v="1"/>
    <s v="PT;12;173;189"/>
    <n v="360"/>
    <d v="2019-08-01T23:59:00"/>
    <n v="1"/>
    <x v="5"/>
    <x v="0"/>
    <x v="29"/>
  </r>
  <r>
    <x v="8"/>
    <n v="505187531"/>
    <n v="171605"/>
    <s v="ALTERAÃ‡ÃƒO E AMPLIAÃ‡ÃƒO DA CRECHE TORREGUIA - ProcÂº 33/EOP/DCOP/2019"/>
    <d v="2019-07-25T15:16:34"/>
    <n v="3"/>
    <s v="PT;12;164;1999"/>
    <n v="5"/>
    <d v="2019-08-08T23:59:00"/>
    <n v="1"/>
    <x v="1"/>
    <x v="0"/>
    <x v="29"/>
  </r>
  <r>
    <x v="43"/>
    <n v="503035416"/>
    <n v="171606"/>
    <m/>
    <d v="2019-07-25T15:32:51"/>
    <n v="7"/>
    <s v="PT;1;1;232"/>
    <n v="1"/>
    <m/>
    <n v="1"/>
    <x v="0"/>
    <x v="0"/>
    <x v="29"/>
  </r>
  <r>
    <x v="13"/>
    <n v="501294104"/>
    <n v="171608"/>
    <s v="AquisiÃ§Ã£o de luso spray branco e esferas de vidro"/>
    <d v="2019-07-25T15:42:41"/>
    <n v="13"/>
    <s v="PT;16;245;321"/>
    <n v="360"/>
    <d v="2019-07-31T23:59:00"/>
    <n v="1"/>
    <x v="1"/>
    <x v="0"/>
    <x v="29"/>
  </r>
  <r>
    <x v="7"/>
    <n v="508666236"/>
    <n v="171609"/>
    <s v="ConcessÃ£o da exploraÃ§Ã£o do imÃ³vel denominado Castelo de Vila Nova de Cerveira (ImÃ³vel de Interesse PÃºblico), localizado em Vila Nova de Cerveira, Vila Nova de Cerveira, distrito de Viana do Castelo, com vista Ã  realizaÃ§Ã£o de obras, incluindo de infraestruturas, e posterior exploraÃ§Ã£o para fins turÃ­sticos, como estabelecimento hoteleiro, estabelecimento de alojamento local, na modalidade de estabelecimento de hospedagem, ou outro projeto de vocaÃ§Ã£o turÃ­stica."/>
    <d v="2019-07-25T15:44:57"/>
    <n v="3"/>
    <s v="PT;17;257;2833"/>
    <n v="340"/>
    <d v="2019-08-27T23:59:00"/>
    <n v="1"/>
    <x v="2"/>
    <x v="0"/>
    <x v="29"/>
  </r>
  <r>
    <x v="8"/>
    <n v="505187531"/>
    <n v="171610"/>
    <s v="Empreitada genÃ©rica de requalificaÃ§Ã£o de EspaÃ§os Urbanos"/>
    <d v="2019-07-25T15:58:43"/>
    <n v="3"/>
    <s v="PT;12;164;42"/>
    <n v="360"/>
    <d v="2019-09-30T23:59:00"/>
    <n v="1"/>
    <x v="1"/>
    <x v="0"/>
    <x v="29"/>
  </r>
  <r>
    <x v="113"/>
    <n v="506556590"/>
    <n v="171611"/>
    <s v="PrestaÃ§Ã£o de serviÃ§os de sonorizaÃ§Ã£o e iluminaÃ§Ã£o de espetÃ¡culos - Festas da ExaltaÃ§Ã£o da Santa Cruz 2019"/>
    <d v="2019-07-25T16:18:36"/>
    <n v="1"/>
    <s v="PT;8;99;12"/>
    <n v="360"/>
    <d v="2019-08-03T23:59:00"/>
    <n v="1"/>
    <x v="1"/>
    <x v="0"/>
    <x v="29"/>
  </r>
  <r>
    <x v="4"/>
    <n v="506334562"/>
    <n v="171612"/>
    <s v="ConstruÃ§Ã£o, ReparaÃ§Ã£o e BeneficiaÃ§Ã£o de pontÃµes (P.H. na Ribeira do Furadouro e P.H. AgrÃ­cola em Casais do Porto / Valarinho - Freguesia de LouriÃ§al)."/>
    <d v="2019-07-25T16:24:08"/>
    <n v="3"/>
    <s v="PT;11;157;1948"/>
    <n v="360"/>
    <d v="2019-08-22T23:59:00"/>
    <n v="1"/>
    <x v="1"/>
    <x v="0"/>
    <x v="29"/>
  </r>
  <r>
    <x v="11"/>
    <n v="506614913"/>
    <n v="171613"/>
    <s v="AquisiÃ§Ã£o e Montagem de Monobloco"/>
    <d v="2019-07-25T16:33:13"/>
    <n v="1"/>
    <m/>
    <n v="400"/>
    <d v="1970-01-01T23:59:00"/>
    <n v="1"/>
    <x v="1"/>
    <x v="0"/>
    <x v="29"/>
  </r>
  <r>
    <x v="155"/>
    <n v="504547313"/>
    <n v="171615"/>
    <s v="AquisiÃ§Ã£o de Produtos de Higiene e Limpeza"/>
    <d v="2019-07-25T16:42:21"/>
    <n v="1"/>
    <s v="PT;2;13;431"/>
    <n v="360"/>
    <d v="2019-08-01T16:00:00"/>
    <n v="1"/>
    <x v="2"/>
    <x v="0"/>
    <x v="29"/>
  </r>
  <r>
    <x v="21"/>
    <n v="506609553"/>
    <n v="171616"/>
    <s v="Campanha PublicitÃ¡ria - Outdoors - Feira da Luz/Expomor - 2019"/>
    <d v="2019-07-25T16:43:07"/>
    <n v="1"/>
    <s v="PT;8;101;1519"/>
    <n v="360"/>
    <d v="2019-08-01T23:59:00"/>
    <n v="1"/>
    <x v="1"/>
    <x v="0"/>
    <x v="29"/>
  </r>
  <r>
    <x v="37"/>
    <n v="504293125"/>
    <n v="171617"/>
    <s v="Fornecimento de energia elÃ©trica para painÃ©is publicitÃ¡rios do Concelho de Odivelas, via DJAG/DGP"/>
    <d v="2019-07-25T17:06:28"/>
    <n v="13"/>
    <s v="PT;12;175;172"/>
    <n v="340"/>
    <d v="2019-08-01T23:59:00"/>
    <n v="1"/>
    <x v="1"/>
    <x v="0"/>
    <x v="29"/>
  </r>
  <r>
    <x v="9"/>
    <n v="506173968"/>
    <n v="171618"/>
    <m/>
    <d v="2019-07-25T17:09:27"/>
    <n v="13"/>
    <s v="PT;1;1;232"/>
    <n v="400"/>
    <m/>
    <n v="1"/>
    <x v="1"/>
    <x v="0"/>
    <x v="29"/>
  </r>
  <r>
    <x v="4"/>
    <n v="506334562"/>
    <n v="171619"/>
    <m/>
    <d v="2019-07-25T17:21:25"/>
    <n v="13"/>
    <s v="PT;1;1;232"/>
    <n v="400"/>
    <m/>
    <n v="1"/>
    <x v="1"/>
    <x v="0"/>
    <x v="29"/>
  </r>
  <r>
    <x v="11"/>
    <n v="506614913"/>
    <n v="171620"/>
    <s v="ContrataÃ§Ã£o de serviÃ§os de divulgaÃ§Ã£o de publicidade promocional, institucional e obrigatÃ³ria para o MunicÃ­pio de Vila Franca de Xira - Grupo Cofina"/>
    <d v="2019-07-25T17:21:46"/>
    <n v="1"/>
    <s v="PT;12;173;189"/>
    <n v="360"/>
    <d v="2019-07-31T23:59:00"/>
    <n v="1"/>
    <x v="1"/>
    <x v="0"/>
    <x v="29"/>
  </r>
  <r>
    <x v="77"/>
    <n v="506730573"/>
    <n v="171621"/>
    <s v="AquisiÃ§Ã£o de ServiÃ§os de Acompanhamento da RevisÃ£o do Zonamento no Concelho de Vila do Bispo"/>
    <d v="2019-07-25T17:32:27"/>
    <n v="1"/>
    <s v="PT;9;125;1611"/>
    <n v="340"/>
    <d v="2019-08-01T15:00:00"/>
    <n v="1"/>
    <x v="1"/>
    <x v="0"/>
    <x v="29"/>
  </r>
  <r>
    <x v="77"/>
    <n v="506730573"/>
    <n v="171622"/>
    <s v="AquisiÃ§Ã£o de serviÃ§os para obtenÃ§Ã£o de estudos geotÃ©cnicos no concelho de Vila do Bispo"/>
    <d v="2019-07-25T18:12:34"/>
    <n v="1"/>
    <s v="PT;9;125;235"/>
    <n v="340"/>
    <d v="2019-08-07T15:00:00"/>
    <n v="1"/>
    <x v="1"/>
    <x v="0"/>
    <x v="29"/>
  </r>
  <r>
    <x v="99"/>
    <n v="510089224"/>
    <n v="171623"/>
    <s v="DAP 2019.0120 - AquisiÃ§Ã£o de ServiÃ§os de Desenvolvimento Aplicacional e ImplementaÃ§Ã£o da Central de Pagamentos do IPDJ, projeto cofinanciado no Ã¢mbito do Aviso n.Âº 02/SAMA2020/2016 (POCI-02-0550-FEDER-022100)"/>
    <d v="2019-07-25T18:18:49"/>
    <n v="13"/>
    <s v="PT;12;165;2022"/>
    <n v="360"/>
    <d v="2019-07-31T23:59:00"/>
    <n v="1"/>
    <x v="2"/>
    <x v="0"/>
    <x v="29"/>
  </r>
  <r>
    <x v="46"/>
    <n v="502256869"/>
    <n v="171627"/>
    <s v="Reboque e Encalhe da embarcaÃ§Ã£o &quot;Mar e Sol&quot;"/>
    <d v="2019-07-26T09:15:33"/>
    <n v="13"/>
    <s v="PT;16;245;2623"/>
    <n v="360"/>
    <d v="2019-07-31T23:59:00"/>
    <n v="1"/>
    <x v="7"/>
    <x v="0"/>
    <x v="29"/>
  </r>
  <r>
    <x v="74"/>
    <n v="502177080"/>
    <n v="171629"/>
    <s v="RemodelaÃ§Ã£o de Infraestruturas ElÃ©tricas na Ericeira."/>
    <d v="2019-07-26T10:22:59"/>
    <n v="13"/>
    <s v="PT;12;168;2044"/>
    <n v="360"/>
    <d v="2019-07-29T17:00:00"/>
    <n v="1"/>
    <x v="1"/>
    <x v="0"/>
    <x v="29"/>
  </r>
  <r>
    <x v="10"/>
    <n v="500122237"/>
    <n v="171630"/>
    <s v="AquisiÃ§Ã£o de Papel de FotocÃ³pia e ImpressÃ£o."/>
    <d v="2019-07-26T10:26:45"/>
    <n v="13"/>
    <s v="PT;1;1;232"/>
    <n v="300"/>
    <d v="2019-08-01T23:59:00"/>
    <n v="1"/>
    <x v="2"/>
    <x v="0"/>
    <x v="29"/>
  </r>
  <r>
    <x v="1"/>
    <n v="506673626"/>
    <n v="171631"/>
    <s v="AquisiÃ§Ã£o de serviÃ§os para gestÃ£o do projecto Biodiscoveries (LIFE13 BIO/PT/000386), na modalidade de avenÃ§a"/>
    <d v="2019-07-26T10:55:20"/>
    <n v="1"/>
    <s v="PT;16;237;31"/>
    <n v="360"/>
    <d v="2019-07-31T23:59:00"/>
    <n v="1"/>
    <x v="1"/>
    <x v="0"/>
    <x v="29"/>
  </r>
  <r>
    <x v="34"/>
    <n v="508069645"/>
    <n v="171632"/>
    <s v="PE_19092_CPE - EMPREITADA DE SUBSTITUIÃ‡ÃƒO DOS PAVIMENTOS DESPORTIVOS EXTERIORES E PINTURA DOS CAMPOS DE JOGOS NA ESCOLA SECUNDÃRIA DA MAIA"/>
    <d v="2019-07-26T10:56:39"/>
    <n v="13"/>
    <s v="PT;14;198;2260"/>
    <n v="360"/>
    <d v="2019-08-09T17:00:00"/>
    <n v="1"/>
    <x v="6"/>
    <x v="0"/>
    <x v="29"/>
  </r>
  <r>
    <x v="14"/>
    <n v="501144218"/>
    <n v="171633"/>
    <s v="Projetores leds para manutenÃ§Ã£o da iluminaÃ§Ã£o de fachadas de monumentos e edifÃ­cios municipais"/>
    <d v="2019-07-26T11:00:05"/>
    <n v="13"/>
    <s v="PT;16;244;2617"/>
    <n v="360"/>
    <d v="2019-07-31T18:00:00"/>
    <n v="1"/>
    <x v="1"/>
    <x v="0"/>
    <x v="29"/>
  </r>
  <r>
    <x v="34"/>
    <n v="508069645"/>
    <n v="171634"/>
    <s v="PE_19093_CPE - EMPREITADA DE REPARAÃ‡ÃƒO DE ANOMALIAS E DEFEITOS DE OBRA NA ESCOLA ABADE BAÃ‡AL, EM BRAGANÃ‡A"/>
    <d v="2019-07-26T11:06:22"/>
    <n v="13"/>
    <s v="PT;5;54;952"/>
    <n v="360"/>
    <d v="2019-08-02T17:00:00"/>
    <n v="1"/>
    <x v="6"/>
    <x v="0"/>
    <x v="29"/>
  </r>
  <r>
    <x v="132"/>
    <n v="507023129"/>
    <n v="171637"/>
    <m/>
    <d v="2019-07-26T11:26:41"/>
    <n v="13"/>
    <s v="PT;1;1;232"/>
    <n v="400"/>
    <m/>
    <n v="1"/>
    <x v="2"/>
    <x v="0"/>
    <x v="29"/>
  </r>
  <r>
    <x v="74"/>
    <n v="502177080"/>
    <n v="171638"/>
    <s v="AquisiÃ§Ã£o de 6 Viaturas tipo ligeiro de passageiros e ligeiro de mercadorias, em regime de Aluguer Operacional de VeÃ­culos."/>
    <d v="2019-07-26T11:40:31"/>
    <n v="3"/>
    <s v="PT;1;1;232"/>
    <n v="360"/>
    <d v="2019-08-05T17:00:00"/>
    <n v="1"/>
    <x v="1"/>
    <x v="0"/>
    <x v="29"/>
  </r>
  <r>
    <x v="53"/>
    <n v="504884620"/>
    <n v="171639"/>
    <s v="AQUISIÃ‡ÃƒO DE SERVIÃ‡OS TEMPORÃRIOS DE CONTRATAÃ‡ÃƒO DE PESSOAL PARA A HIGIENE URBANA"/>
    <d v="2019-07-26T11:52:08"/>
    <n v="1"/>
    <s v="PT;1;1;232"/>
    <n v="5"/>
    <d v="2019-07-29T17:00:00"/>
    <n v="1"/>
    <x v="1"/>
    <x v="0"/>
    <x v="29"/>
  </r>
  <r>
    <x v="8"/>
    <n v="505187531"/>
    <n v="171642"/>
    <s v="Aluguer de ecrÃ£ gigante led indoor para Ironman - Proc. N.Âº 898/DCOP/2019"/>
    <d v="2019-07-26T12:02:49"/>
    <n v="1"/>
    <s v="PT;12;164;42"/>
    <n v="5"/>
    <d v="2019-07-31T23:59:00"/>
    <n v="1"/>
    <x v="1"/>
    <x v="0"/>
    <x v="29"/>
  </r>
  <r>
    <x v="88"/>
    <n v="501206639"/>
    <n v="171643"/>
    <s v="AquisiÃ§Ã£o de serviÃ§os de locaÃ§Ã£o operacional de trÃªs equipamentos de impressÃ£o, cÃ³pia e digitalizaÃ§Ã£o, mono e cores A4, assistÃªncia tÃ©cnica e fornecimento de consumÃ­veis."/>
    <d v="2019-07-26T12:04:48"/>
    <n v="13"/>
    <s v="PT;8;103;1526"/>
    <n v="340"/>
    <d v="2019-07-31T18:00:00"/>
    <n v="1"/>
    <x v="1"/>
    <x v="0"/>
    <x v="29"/>
  </r>
  <r>
    <x v="35"/>
    <n v="501290206"/>
    <n v="171644"/>
    <s v="ConservaÃ§Ã£o de outros EdifÃ­cios Municipais - BeneficiaÃ§Ã£o e ReparaÃ§Ã£o de HabitaÃ§Ã£o de FamÃ­lias Carenciadas"/>
    <d v="2019-07-26T12:17:25"/>
    <n v="1"/>
    <s v="PT;11;146;1883"/>
    <n v="340"/>
    <d v="2019-08-19T17:00:00"/>
    <n v="1"/>
    <x v="1"/>
    <x v="0"/>
    <x v="29"/>
  </r>
  <r>
    <x v="8"/>
    <n v="505187531"/>
    <n v="171645"/>
    <s v="MATERIAIS E EQUIPAMENTOS DE SEGURANÃ‡A PARA EMBARCAÃ‡ÃƒO &quot;ESTOU PARA VER&quot; Proc.Âº 892/DCOP/2019"/>
    <d v="2019-07-26T12:32:17"/>
    <n v="1"/>
    <s v="PT;12;164;42"/>
    <n v="5"/>
    <d v="2019-08-07T23:59:00"/>
    <n v="1"/>
    <x v="1"/>
    <x v="0"/>
    <x v="29"/>
  </r>
  <r>
    <x v="17"/>
    <n v="505456010"/>
    <n v="171649"/>
    <s v="AquisiÃ§Ã£o do projeto artÃ­stico O Amanhecer da EsperanÃ§a"/>
    <d v="2019-07-26T13:45:46"/>
    <n v="1"/>
    <s v="PT;12;174;223"/>
    <n v="360"/>
    <d v="2019-07-30T23:59:00"/>
    <n v="1"/>
    <x v="1"/>
    <x v="0"/>
    <x v="29"/>
  </r>
  <r>
    <x v="2"/>
    <n v="503539473"/>
    <n v="171650"/>
    <s v="AquisiÃ§Ã£o de software Autodesk"/>
    <d v="2019-07-26T13:49:41"/>
    <n v="13"/>
    <s v="PT;9;111;105"/>
    <n v="360"/>
    <d v="2019-07-29T23:59:00"/>
    <n v="1"/>
    <x v="1"/>
    <x v="0"/>
    <x v="29"/>
  </r>
  <r>
    <x v="38"/>
    <n v="505309939"/>
    <n v="171653"/>
    <s v="AquisiÃ§Ã£o de serviÃ§os para aluguer de geradores"/>
    <d v="2019-07-26T14:19:38"/>
    <n v="1"/>
    <s v="PT;9;121;1594"/>
    <n v="360"/>
    <d v="2019-07-29T16:30:00"/>
    <n v="1"/>
    <x v="1"/>
    <x v="0"/>
    <x v="29"/>
  </r>
  <r>
    <x v="12"/>
    <n v="506187543"/>
    <n v="171654"/>
    <m/>
    <d v="2019-07-26T14:22:29"/>
    <n v="13"/>
    <s v="PT;1;1;232"/>
    <n v="1"/>
    <m/>
    <n v="1"/>
    <x v="1"/>
    <x v="0"/>
    <x v="29"/>
  </r>
  <r>
    <x v="12"/>
    <n v="506187543"/>
    <n v="171655"/>
    <m/>
    <d v="2019-07-26T14:23:02"/>
    <n v="3"/>
    <s v="PT;1;1;232"/>
    <n v="1"/>
    <m/>
    <n v="1"/>
    <x v="1"/>
    <x v="0"/>
    <x v="29"/>
  </r>
  <r>
    <x v="12"/>
    <n v="506187543"/>
    <n v="171657"/>
    <m/>
    <d v="2019-07-26T14:24:48"/>
    <n v="3"/>
    <s v="PT;1;1;232"/>
    <n v="400"/>
    <m/>
    <n v="1"/>
    <x v="1"/>
    <x v="0"/>
    <x v="29"/>
  </r>
  <r>
    <x v="14"/>
    <n v="501144218"/>
    <n v="171658"/>
    <s v="IluminaÃ§Ã£o pÃºblica para a Avenida dos NÃ¡ufragos"/>
    <d v="2019-07-26T14:31:46"/>
    <n v="13"/>
    <s v="PT;16;244;2616"/>
    <n v="360"/>
    <d v="2019-07-31T18:00:00"/>
    <n v="1"/>
    <x v="1"/>
    <x v="0"/>
    <x v="29"/>
  </r>
  <r>
    <x v="70"/>
    <n v="506791220"/>
    <n v="171662"/>
    <s v="Som e Luz para Palco"/>
    <d v="2019-07-26T14:46:07"/>
    <n v="1"/>
    <s v="PT;16;239;78"/>
    <n v="360"/>
    <d v="2019-08-02T23:59:00"/>
    <n v="1"/>
    <x v="1"/>
    <x v="0"/>
    <x v="29"/>
  </r>
  <r>
    <x v="7"/>
    <n v="508666236"/>
    <n v="171663"/>
    <s v="AquisiÃ§Ã£o de serviÃ§os de patrocÃ­nio judiciÃ¡rio, para o ano 2019."/>
    <d v="2019-07-26T15:05:40"/>
    <n v="1"/>
    <s v="PT;12;165;2013"/>
    <n v="360"/>
    <d v="2019-08-06T23:59:00"/>
    <n v="1"/>
    <x v="2"/>
    <x v="0"/>
    <x v="29"/>
  </r>
  <r>
    <x v="70"/>
    <n v="506791220"/>
    <n v="171664"/>
    <s v="InstalaÃ§Ã£o de Rede Wireless em vÃ¡rias escolas"/>
    <d v="2019-07-26T15:10:47"/>
    <n v="1"/>
    <s v="PT;16;239;78"/>
    <n v="360"/>
    <d v="2019-08-02T23:59:00"/>
    <n v="1"/>
    <x v="1"/>
    <x v="0"/>
    <x v="29"/>
  </r>
  <r>
    <x v="127"/>
    <n v="680015574"/>
    <n v="171666"/>
    <s v="AquisiÃ§Ã£o de Sistema de GestÃ£o de Frotas com funcionalidades de promoÃ§Ã£o da Eco ConduÃ§Ã£o para reduÃ§Ã£o de consumos energÃ©ticos para os ServiÃ§os Municipalizados de Transportes Colectivos do Barreiro"/>
    <d v="2019-07-26T15:25:02"/>
    <n v="13"/>
    <s v="PT;16;237;2585"/>
    <n v="360"/>
    <d v="2019-09-01T23:59:00"/>
    <n v="1"/>
    <x v="3"/>
    <x v="0"/>
    <x v="29"/>
  </r>
  <r>
    <x v="132"/>
    <n v="507023129"/>
    <n v="171667"/>
    <s v="AquisiÃ§Ã£o de ServiÃ§os para a RevisÃ£o do Projeto da Unidade de SaÃºde de Sapadores-GraÃ§a"/>
    <d v="2019-07-26T15:28:25"/>
    <n v="13"/>
    <s v="PT;12;165;2023"/>
    <n v="360"/>
    <d v="2019-08-13T17:00:00"/>
    <n v="1"/>
    <x v="2"/>
    <x v="0"/>
    <x v="29"/>
  </r>
  <r>
    <x v="8"/>
    <n v="505187531"/>
    <n v="171669"/>
    <s v="REMODELAÃ‡ÃƒO DE HABITAÃ‡ÃƒO SOCIAL NO BAIRRO DOS PESCADORES - CASCAIS. RUA NOSSA SENHORA DOS NAVEGANTES, 29 ProcÂº 36/EOP/DCOP/2019"/>
    <d v="2019-07-26T16:17:44"/>
    <n v="13"/>
    <s v="PT;12;164;1999"/>
    <n v="5"/>
    <d v="2019-08-05T23:59:00"/>
    <n v="1"/>
    <x v="1"/>
    <x v="0"/>
    <x v="29"/>
  </r>
  <r>
    <x v="21"/>
    <n v="506609553"/>
    <n v="171670"/>
    <s v="Agenciamento de Artistas Musicais - EspetÃ¡culo com &quot;Boss Ac&quot; - Feira da Luz 2019."/>
    <d v="2019-07-26T16:19:20"/>
    <n v="1"/>
    <s v="PT;8;101;1519"/>
    <n v="360"/>
    <d v="2019-08-11T23:59:00"/>
    <n v="1"/>
    <x v="1"/>
    <x v="0"/>
    <x v="29"/>
  </r>
  <r>
    <x v="14"/>
    <n v="501144218"/>
    <n v="171671"/>
    <s v="Colunas metÃ¡licas para a iluminaÃ§Ã£o pÃºblica do Castelo de Sesimbra"/>
    <d v="2019-07-26T16:31:48"/>
    <n v="13"/>
    <s v="PT;16;244;2616"/>
    <n v="360"/>
    <d v="2019-08-05T18:00:00"/>
    <n v="1"/>
    <x v="1"/>
    <x v="0"/>
    <x v="29"/>
  </r>
  <r>
    <x v="9"/>
    <n v="506173968"/>
    <n v="171672"/>
    <s v="ServiÃ§os de corte de ervas nos passeios na Freguesia de Amora"/>
    <d v="2019-07-26T16:39:41"/>
    <n v="13"/>
    <s v="PT;16;243;261"/>
    <n v="360"/>
    <d v="2019-07-31T18:00:00"/>
    <n v="1"/>
    <x v="1"/>
    <x v="0"/>
    <x v="29"/>
  </r>
  <r>
    <x v="3"/>
    <n v="500051054"/>
    <n v="171673"/>
    <s v="AquisiÃ§Ã£o de Detergente tipo Industrial"/>
    <d v="2019-07-26T16:53:38"/>
    <n v="13"/>
    <s v="PT;16;236;2581"/>
    <n v="360"/>
    <d v="2019-07-31T19:00:00"/>
    <n v="1"/>
    <x v="1"/>
    <x v="0"/>
    <x v="29"/>
  </r>
  <r>
    <x v="13"/>
    <n v="501294104"/>
    <n v="171674"/>
    <s v="PRESTAÃ‡ÃƒO DE SERVIÃ‡OS PARA PINTURA ARTÃSTICA DAS MONTRAS DE 44 ESTABELECIMENTOS COMERCIAIS NA BAIXA DE SETÃšBAL."/>
    <d v="2019-07-26T17:01:49"/>
    <n v="1"/>
    <s v="PT;16;245;2623"/>
    <n v="360"/>
    <d v="2019-07-29T23:59:00"/>
    <n v="1"/>
    <x v="1"/>
    <x v="0"/>
    <x v="29"/>
  </r>
  <r>
    <x v="1"/>
    <n v="506673626"/>
    <n v="171676"/>
    <m/>
    <d v="2019-07-26T17:25:55"/>
    <n v="1"/>
    <m/>
    <n v="400"/>
    <m/>
    <n v="1"/>
    <x v="1"/>
    <x v="0"/>
    <x v="29"/>
  </r>
  <r>
    <x v="17"/>
    <n v="505456010"/>
    <n v="171678"/>
    <s v="REPARAÃ‡ÃƒO DO SISTEMA DE DESENFUMAGEM E CORTINA PARA-CHAMAS DO CINETEATRO MUNICIPAL D. JOÃƒO V"/>
    <d v="2019-07-26T18:01:26"/>
    <n v="1"/>
    <s v="PT;12;174;2092"/>
    <n v="360"/>
    <d v="2019-08-20T23:59:00"/>
    <n v="1"/>
    <x v="1"/>
    <x v="0"/>
    <x v="29"/>
  </r>
  <r>
    <x v="10"/>
    <n v="500122237"/>
    <n v="171680"/>
    <s v="AquisiÃ§Ã£o de produtos de padaria e pastelaria ultracongelados para as unidades hoteleiras e restaurante de Sant'Ana da FundaÃ§Ã£o INATEL, sitas em Portugal Continental e nas regiÃµes autÃ³nomas da Madeira e dos AÃ§ores"/>
    <d v="2019-07-26T18:21:13"/>
    <n v="3"/>
    <s v="PT;1;1;232"/>
    <n v="5"/>
    <d v="2019-08-26T11:00:00"/>
    <n v="1"/>
    <x v="2"/>
    <x v="0"/>
    <x v="29"/>
  </r>
  <r>
    <x v="17"/>
    <n v="505456010"/>
    <n v="171681"/>
    <s v="AquisiÃ§Ã£o de Papeleiras Verdes com Logotipo"/>
    <d v="2019-07-26T19:00:04"/>
    <n v="1"/>
    <s v="PT;12;174;2095"/>
    <n v="360"/>
    <d v="2019-08-03T23:59:00"/>
    <n v="1"/>
    <x v="1"/>
    <x v="0"/>
    <x v="29"/>
  </r>
  <r>
    <x v="17"/>
    <n v="505456010"/>
    <n v="171683"/>
    <s v="AquisiÃ§Ã£o de mÃ¡quinas e acessÃ³rios para Limpeza PÃºblica"/>
    <d v="2019-07-26T20:33:24"/>
    <n v="1"/>
    <s v="PT;12;174;223"/>
    <n v="220"/>
    <d v="2019-08-03T23:59:00"/>
    <n v="1"/>
    <x v="1"/>
    <x v="0"/>
    <x v="29"/>
  </r>
  <r>
    <x v="17"/>
    <n v="505456010"/>
    <n v="171684"/>
    <s v="AquisiÃ§Ã£o de escadas com plataforma e escadotes para CemitÃ©rio Municipal"/>
    <d v="2019-07-26T20:46:49"/>
    <n v="1"/>
    <s v="PT;12;174;2096"/>
    <n v="360"/>
    <d v="2019-08-20T23:59:00"/>
    <n v="1"/>
    <x v="1"/>
    <x v="0"/>
    <x v="29"/>
  </r>
  <r>
    <x v="166"/>
    <n v="504288806"/>
    <n v="171690"/>
    <s v="044/ANAC/RPD/2019"/>
    <d v="2019-07-28T21:07:14"/>
    <n v="3"/>
    <s v="PT;12;165;2008"/>
    <n v="5"/>
    <d v="2019-08-27T23:59:00"/>
    <n v="1"/>
    <x v="2"/>
    <x v="0"/>
    <x v="30"/>
  </r>
  <r>
    <x v="20"/>
    <n v="506801969"/>
    <n v="171691"/>
    <s v="ElaboraÃ§Ã£o do Projeto de execuÃ§Ã£o e processo de concurso para requalificaÃ§Ã£o da Zona Ribeinha de Odeleite"/>
    <d v="2019-07-29T09:19:20"/>
    <n v="1"/>
    <s v="PT;9;114;1562"/>
    <n v="360"/>
    <d v="2019-10-09T17:00:00"/>
    <n v="1"/>
    <x v="1"/>
    <x v="0"/>
    <x v="30"/>
  </r>
  <r>
    <x v="8"/>
    <n v="505187531"/>
    <n v="171692"/>
    <m/>
    <d v="2019-07-29T09:19:28"/>
    <n v="3"/>
    <s v="PT;1;1;232"/>
    <n v="400"/>
    <d v="2018-10-19T23:59:00"/>
    <n v="1"/>
    <x v="1"/>
    <x v="0"/>
    <x v="30"/>
  </r>
  <r>
    <x v="20"/>
    <n v="506801969"/>
    <n v="171693"/>
    <s v="AquisiÃ§Ã£o de cadernos de fichas - 1.Âº Ciclo para os alunos do 1.Âº Ciclo"/>
    <d v="2019-07-29T09:28:43"/>
    <n v="1"/>
    <s v="PT;1;1;232"/>
    <n v="360"/>
    <d v="2019-08-04T17:00:00"/>
    <n v="1"/>
    <x v="1"/>
    <x v="0"/>
    <x v="30"/>
  </r>
  <r>
    <x v="78"/>
    <n v="506792382"/>
    <n v="171694"/>
    <s v="AquisiÃ§Ã£o de mobiliÃ¡rio e material didÃ¡tico para os jardins de infÃ¢ncia de Carqueijo, Canedo e Casal Comba"/>
    <d v="2019-07-29T09:41:42"/>
    <n v="13"/>
    <s v="PT;2;13;258"/>
    <n v="400"/>
    <m/>
    <n v="1"/>
    <x v="1"/>
    <x v="0"/>
    <x v="30"/>
  </r>
  <r>
    <x v="45"/>
    <n v="680021892"/>
    <n v="171695"/>
    <s v="AquisiÃ§Ã£o de ServiÃ§os de AssistÃªncia TÃ©cnica aos Aparelhos de Ar Condicionado"/>
    <d v="2019-07-29T09:47:09"/>
    <n v="13"/>
    <s v="PT;12;173;189"/>
    <n v="360"/>
    <d v="2019-08-06T23:59:00"/>
    <n v="1"/>
    <x v="5"/>
    <x v="0"/>
    <x v="30"/>
  </r>
  <r>
    <x v="78"/>
    <n v="506792382"/>
    <n v="171696"/>
    <s v="AquisiÃ§Ã£o de mobiliÃ¡rio e material didÃ¡tico para os jardins de infÃ¢ncia de Carqueijo, Canedo e Casal Comba"/>
    <d v="2019-07-29T09:58:48"/>
    <n v="13"/>
    <s v="PT;2;2;309"/>
    <n v="400"/>
    <m/>
    <n v="1"/>
    <x v="1"/>
    <x v="0"/>
    <x v="30"/>
  </r>
  <r>
    <x v="78"/>
    <n v="506792382"/>
    <n v="171697"/>
    <s v="AquisiÃ§Ã£o de mobiliÃ¡rio e material didÃ¡tico para os jardins de infÃ¢ncia de Carqueijo, Canedo e Casal Comba"/>
    <d v="2019-07-29T09:59:49"/>
    <n v="13"/>
    <s v="PT;2;13;258"/>
    <n v="400"/>
    <m/>
    <n v="1"/>
    <x v="1"/>
    <x v="0"/>
    <x v="30"/>
  </r>
  <r>
    <x v="78"/>
    <n v="506792382"/>
    <n v="171698"/>
    <s v="AquisiÃ§Ã£o de mobiliÃ¡rio e material didÃ¡tico para os jardins de infÃ¢ncia de Carqueijo, Canedo e Casal Comba"/>
    <d v="2019-07-29T10:06:43"/>
    <n v="13"/>
    <s v="PT;2;13;258"/>
    <n v="5"/>
    <d v="2019-08-05T23:59:00"/>
    <n v="1"/>
    <x v="1"/>
    <x v="0"/>
    <x v="30"/>
  </r>
  <r>
    <x v="2"/>
    <n v="503539473"/>
    <n v="171699"/>
    <m/>
    <d v="2019-07-29T10:33:34"/>
    <n v="1"/>
    <s v="PT;1;1;232"/>
    <n v="400"/>
    <m/>
    <n v="1"/>
    <x v="1"/>
    <x v="0"/>
    <x v="30"/>
  </r>
  <r>
    <x v="6"/>
    <n v="506037258"/>
    <n v="171700"/>
    <s v="Licenciamento em volume"/>
    <d v="2019-07-29T10:38:10"/>
    <n v="3"/>
    <s v="PT;17;256;2822"/>
    <n v="340"/>
    <d v="2019-08-07T17:00:00"/>
    <n v="1"/>
    <x v="1"/>
    <x v="0"/>
    <x v="30"/>
  </r>
  <r>
    <x v="14"/>
    <n v="501144218"/>
    <n v="171701"/>
    <s v="Fornecimento de cloro liquÃ­do sobre pressÃ£o, em vasilhames de 65 Kg, com serviÃ§o de enchimento, transporte e aluguer diÃ¡rio dos vasilhames de cloro"/>
    <d v="2019-07-29T10:38:34"/>
    <n v="1"/>
    <s v="PT;16;244;2616"/>
    <n v="360"/>
    <d v="2019-08-13T18:00:00"/>
    <n v="1"/>
    <x v="1"/>
    <x v="0"/>
    <x v="30"/>
  </r>
  <r>
    <x v="34"/>
    <n v="508069645"/>
    <n v="171702"/>
    <s v="PE_19094_ADB - FORNECIMENTO E MONTAGEM DE ELEMENTOS DE MADEIRA NO PAVIMENTO DESPORTIVO INTERIOR DA ESCOLA SECUNDÃRIA AFONSO ALBUQUERQUE, NA GUARDA PARA SUBSTITUIÃ‡ÃƒO DOS ELEMENTOS DANIFICADOS"/>
    <d v="2019-07-29T10:47:37"/>
    <n v="1"/>
    <s v="PT;10;134;1729"/>
    <n v="360"/>
    <d v="2019-08-07T17:00:00"/>
    <n v="1"/>
    <x v="6"/>
    <x v="0"/>
    <x v="30"/>
  </r>
  <r>
    <x v="3"/>
    <n v="500051054"/>
    <n v="171703"/>
    <s v="Fornecimento de ConsumÃ­veis SanitÃ¡rios para as InstalaÃ§Ãµes do MunicÃ­pio de Almada"/>
    <d v="2019-07-29T10:49:55"/>
    <n v="3"/>
    <s v="PT;16;236;2581"/>
    <n v="360"/>
    <d v="2019-08-08T19:00:00"/>
    <n v="1"/>
    <x v="1"/>
    <x v="0"/>
    <x v="30"/>
  </r>
  <r>
    <x v="37"/>
    <n v="504293125"/>
    <n v="171704"/>
    <s v="Empreitada de Abertura de Porta na Fachada Tardoz de Fogo Municipal"/>
    <d v="2019-07-29T10:50:23"/>
    <n v="1"/>
    <s v="Praceta GrÃ£o Vasco, n.Âº 4, R/C Esq., Bairro Gulbenkian, Odivelas"/>
    <n v="5"/>
    <d v="2019-08-07T23:59:00"/>
    <n v="1"/>
    <x v="1"/>
    <x v="0"/>
    <x v="30"/>
  </r>
  <r>
    <x v="3"/>
    <n v="500051054"/>
    <n v="171705"/>
    <s v="AQUISIÃ‡ÃƒO DE PAPELEIRAS DE 130 LITROS"/>
    <d v="2019-07-29T10:54:49"/>
    <n v="1"/>
    <s v="PT;1;1;232"/>
    <n v="400"/>
    <m/>
    <n v="1"/>
    <x v="1"/>
    <x v="0"/>
    <x v="30"/>
  </r>
  <r>
    <x v="3"/>
    <n v="500051054"/>
    <n v="171706"/>
    <m/>
    <d v="2019-07-29T10:58:43"/>
    <n v="13"/>
    <s v="PT;1;1;232"/>
    <n v="400"/>
    <m/>
    <n v="1"/>
    <x v="1"/>
    <x v="0"/>
    <x v="30"/>
  </r>
  <r>
    <x v="3"/>
    <n v="500051054"/>
    <n v="171707"/>
    <s v="AquisiÃ§Ã£o de Papeleiras de 130 litros"/>
    <d v="2019-07-29T10:59:52"/>
    <n v="13"/>
    <s v="PT;16;236;230"/>
    <n v="5"/>
    <d v="2019-08-02T19:00:00"/>
    <n v="1"/>
    <x v="1"/>
    <x v="0"/>
    <x v="30"/>
  </r>
  <r>
    <x v="8"/>
    <n v="505187531"/>
    <n v="171708"/>
    <s v="AQUISIÃ‡ÃƒO DE MATERIAL DE REGA Proc.Âº 910/DCOP/2019"/>
    <d v="2019-07-29T11:00:24"/>
    <n v="1"/>
    <s v="PT;12;164;42"/>
    <n v="360"/>
    <d v="2019-08-05T23:59:00"/>
    <n v="1"/>
    <x v="1"/>
    <x v="0"/>
    <x v="30"/>
  </r>
  <r>
    <x v="9"/>
    <n v="506173968"/>
    <n v="171709"/>
    <s v="aquisiÃ§Ã£o de mobiliÃ¡rio escolar para criaÃ§Ã£o de no espaÃ§o para realizaÃ§Ã£o de ateliÃªs e outras atividades no nÃºcleo da mundet"/>
    <d v="2019-07-29T11:01:56"/>
    <n v="1"/>
    <s v="PT;1;1;232"/>
    <n v="400"/>
    <d v="1970-01-01T18:00:00"/>
    <n v="1"/>
    <x v="1"/>
    <x v="0"/>
    <x v="30"/>
  </r>
  <r>
    <x v="150"/>
    <n v="600083012"/>
    <n v="171710"/>
    <s v="O presente procedimento visa celebrar um contrato para a execuÃ§Ã£o da empreitada de acessibilidades do PromontÃ³rio de Sagres."/>
    <d v="2019-07-29T11:02:35"/>
    <n v="13"/>
    <s v="PT;9;125;1610"/>
    <n v="340"/>
    <d v="2019-08-27T23:59:00"/>
    <n v="1"/>
    <x v="2"/>
    <x v="0"/>
    <x v="30"/>
  </r>
  <r>
    <x v="18"/>
    <n v="501222634"/>
    <n v="171713"/>
    <s v="Trabalhos de pavimentaÃ§Ã£o de arruamentos no concelho de Caldas da Rainha."/>
    <d v="2019-07-29T11:20:54"/>
    <n v="3"/>
    <s v="PT;11;148;1898"/>
    <n v="340"/>
    <d v="2019-08-30T23:59:00"/>
    <n v="1"/>
    <x v="1"/>
    <x v="0"/>
    <x v="30"/>
  </r>
  <r>
    <x v="14"/>
    <n v="501144218"/>
    <n v="171718"/>
    <s v="ServiÃ§os de informaÃ§Ã£o turÃ­stica municipal para o municÃ­pio de Sesimbra"/>
    <d v="2019-07-29T11:37:33"/>
    <n v="1"/>
    <s v="PT;16;244;2617"/>
    <n v="360"/>
    <d v="2019-08-03T18:00:00"/>
    <n v="1"/>
    <x v="1"/>
    <x v="0"/>
    <x v="30"/>
  </r>
  <r>
    <x v="20"/>
    <n v="506801969"/>
    <n v="171719"/>
    <s v="AquisiÃ§Ã£o de serviÃ§os para assegurar as atividades de animaÃ§Ã£o e apoio Ã  famÃ­lia no ensino prÃ©-escolar do Jardim de InfÃ¢ncia de Castro Marim"/>
    <d v="2019-07-29T11:52:04"/>
    <n v="3"/>
    <s v="PT;9;114;1561"/>
    <n v="5"/>
    <d v="2019-08-06T17:00:00"/>
    <n v="1"/>
    <x v="1"/>
    <x v="0"/>
    <x v="30"/>
  </r>
  <r>
    <x v="29"/>
    <n v="512012814"/>
    <n v="171720"/>
    <s v="NIPG 8668/19 - AquisiÃ§Ã£o de serviÃ§os de assistÃªncia e vigilÃ¢ncia a banhistas"/>
    <d v="2019-07-29T12:15:41"/>
    <n v="3"/>
    <s v="PT;1;1;232"/>
    <n v="400"/>
    <d v="2019-05-01T23:59:00"/>
    <n v="1"/>
    <x v="1"/>
    <x v="0"/>
    <x v="30"/>
  </r>
  <r>
    <x v="7"/>
    <n v="508666236"/>
    <n v="171721"/>
    <s v="FORNECIMENTO DE PEIXES E MARISCOS FRESCOS E CONGELADOS Ã€ ESCOLA DE HOTELARIA E TURISMO DO DOURO-LAMEGO DA REDE ESCOLAR DO TURISMO DE PORTUGAL, I.P."/>
    <d v="2019-07-29T13:06:22"/>
    <n v="13"/>
    <s v="PT;19;278;49"/>
    <n v="360"/>
    <d v="2019-08-06T23:59:00"/>
    <n v="1"/>
    <x v="2"/>
    <x v="0"/>
    <x v="30"/>
  </r>
  <r>
    <x v="49"/>
    <n v="502098139"/>
    <n v="171722"/>
    <s v="CONTRATAÃ‡ÃƒO DA PRESTAÃ‡ÃƒO DE SERVIÃ‡OS PARA ELABORAÃ‡ÃƒO DE PROCESSO DE SERVIDÃ•ES ADMINISTRATIVAS / EXPROPRIAÃ‡Ã•ES NO Ã‚MBITO DO PROJETO DE &quot;REDES DE ABASTECIMENTO DE ÃGUA E REDES DE ESGOTOS NA E.N. 125 - FONTE DE BOLIQUEIME, BENFARRAS E VALE JUDEU&quot;."/>
    <d v="2019-07-29T13:07:15"/>
    <n v="13"/>
    <s v="PT;9;118;109"/>
    <n v="340"/>
    <d v="2019-08-08T18:00:00"/>
    <n v="1"/>
    <x v="1"/>
    <x v="0"/>
    <x v="30"/>
  </r>
  <r>
    <x v="2"/>
    <n v="503539473"/>
    <n v="171723"/>
    <s v="Fornecimento contÃ­nuo de materiais em ferro fundido"/>
    <d v="2019-07-29T13:52:26"/>
    <n v="3"/>
    <s v="PT;9;111;105"/>
    <n v="340"/>
    <d v="2019-08-31T23:59:00"/>
    <n v="1"/>
    <x v="1"/>
    <x v="0"/>
    <x v="30"/>
  </r>
  <r>
    <x v="34"/>
    <n v="508069645"/>
    <n v="171724"/>
    <s v="PE_19095 _ADB - AQUISIÃ‡ÃƒO E MONTAGEM DE PORTAS METÃLICAS DE SAÃDAS DE EMERGÃŠNCIA, EM SUBSTITUIÃ‡ÃƒO DE OUTRAS INSTALADAS, NA ESCOLA SECUNDÃRIA FRANCISCO RODRIGUES LOBO, EM LEIRIA"/>
    <d v="2019-07-29T14:03:37"/>
    <n v="1"/>
    <s v="PT;11;151;1916"/>
    <n v="360"/>
    <d v="2019-08-01T17:00:00"/>
    <n v="1"/>
    <x v="6"/>
    <x v="0"/>
    <x v="30"/>
  </r>
  <r>
    <x v="174"/>
    <n v="504871650"/>
    <n v="171725"/>
    <s v="AquisiÃ§Ã£o de serviÃ§os de transporte e tratamento de ResÃ­duos Ubanos (RU)"/>
    <d v="2019-07-29T14:22:10"/>
    <n v="3"/>
    <s v="PT;15;214;2453"/>
    <n v="340"/>
    <d v="2019-08-30T18:00:00"/>
    <n v="1"/>
    <x v="5"/>
    <x v="0"/>
    <x v="30"/>
  </r>
  <r>
    <x v="17"/>
    <n v="505456010"/>
    <n v="171727"/>
    <s v="A empreitada em causa destina-se Ã  execuÃ§Ã£o de sinalizaÃ§Ã£o rodoviÃ¡ria horizontal, abrangendo toda a Ã¡rea geogrÃ¡fica do concelho da Amadora, maioritariamente nos arruamentos onde existe necessidade de proceder Ã  marcaÃ§Ã£o de estacionamento"/>
    <d v="2019-07-29T14:43:31"/>
    <n v="3"/>
    <s v="PT;12;174;223"/>
    <n v="340"/>
    <d v="2019-08-25T23:59:00"/>
    <n v="1"/>
    <x v="1"/>
    <x v="0"/>
    <x v="30"/>
  </r>
  <r>
    <x v="9"/>
    <n v="506173968"/>
    <n v="171729"/>
    <s v="serviÃ§o de spot televisivo para divulgaÃ§Ã£o da atividade cultural do MunicÃ­pio"/>
    <d v="2019-07-29T14:56:38"/>
    <n v="1"/>
    <s v="PT;1;1;232"/>
    <n v="360"/>
    <d v="2019-08-03T18:00:00"/>
    <n v="1"/>
    <x v="1"/>
    <x v="0"/>
    <x v="30"/>
  </r>
  <r>
    <x v="33"/>
    <n v="505170876"/>
    <n v="171730"/>
    <s v="Fornecimento de equipamento novo e peÃ§as na assistÃªncia tÃ©cnica aos equipamentos existentes nos refeitÃ³rios das escolas bÃ¡sicas de 1.Âº ciclo e no EspaÃ§o Jovem"/>
    <d v="2019-07-29T14:59:56"/>
    <n v="1"/>
    <s v="PT;9;117;1575"/>
    <n v="5"/>
    <d v="2019-08-14T17:00:00"/>
    <n v="1"/>
    <x v="1"/>
    <x v="0"/>
    <x v="30"/>
  </r>
  <r>
    <x v="29"/>
    <n v="512012814"/>
    <n v="171731"/>
    <s v="NIPG 22303/19- Ajuste direto para a aquisiÃ§Ã£o de serviÃ§os de sonorizaÃ§Ã£o e iluminaÃ§Ã£o de palcos"/>
    <d v="2019-07-29T15:02:50"/>
    <n v="1"/>
    <s v="Ponta Delgada"/>
    <n v="340"/>
    <d v="2019-07-31T23:59:00"/>
    <n v="1"/>
    <x v="1"/>
    <x v="0"/>
    <x v="30"/>
  </r>
  <r>
    <x v="137"/>
    <n v="506818829"/>
    <n v="171732"/>
    <s v="Empreitada de &quot;IntervenÃ§Ãµes para fazer face a prejuÃ­zos decorrentes dos incÃªndios de 15 de outubro de 2017 referentes Ã  rede viÃ¡ria municipal - pavimentos e obras de arte correntes&quot;"/>
    <d v="2019-07-29T15:04:36"/>
    <n v="1"/>
    <s v="PT;7;88;264"/>
    <n v="360"/>
    <d v="2019-08-09T23:59:00"/>
    <n v="1"/>
    <x v="1"/>
    <x v="0"/>
    <x v="30"/>
  </r>
  <r>
    <x v="77"/>
    <n v="506730573"/>
    <n v="171733"/>
    <s v="AquisiÃ§Ã£o de ServiÃ§os para ElaboraÃ§Ã£o de Mapa de RuÃ­do do Concelho de Vila do Bispo e de AvaliaÃ§Ã£o Ambiental EstratÃ©gica / RelatÃ³rio Ambiental"/>
    <d v="2019-07-29T15:05:02"/>
    <n v="13"/>
    <s v="PT;9;125;1611"/>
    <n v="340"/>
    <d v="2019-08-16T15:00:00"/>
    <n v="1"/>
    <x v="1"/>
    <x v="0"/>
    <x v="30"/>
  </r>
  <r>
    <x v="9"/>
    <n v="506173968"/>
    <n v="171734"/>
    <s v="MATERIAL DE ÃGUAS"/>
    <d v="2019-07-29T15:15:32"/>
    <n v="13"/>
    <s v="PT;16;243;261"/>
    <n v="360"/>
    <d v="2019-08-03T20:00:00"/>
    <n v="1"/>
    <x v="1"/>
    <x v="0"/>
    <x v="30"/>
  </r>
  <r>
    <x v="205"/>
    <n v="501328599"/>
    <n v="171736"/>
    <s v="Concurso pÃºblico para a contrataÃ§Ã£o de serviÃ§os de aluguer operacional de viaturas"/>
    <d v="2019-07-29T15:19:46"/>
    <n v="3"/>
    <m/>
    <n v="5"/>
    <d v="2019-08-10T23:59:00"/>
    <n v="1"/>
    <x v="2"/>
    <x v="0"/>
    <x v="30"/>
  </r>
  <r>
    <x v="11"/>
    <n v="506614913"/>
    <n v="171737"/>
    <m/>
    <d v="2019-07-29T15:20:52"/>
    <n v="13"/>
    <s v="PT;1;1;232"/>
    <n v="400"/>
    <m/>
    <n v="1"/>
    <x v="1"/>
    <x v="0"/>
    <x v="30"/>
  </r>
  <r>
    <x v="33"/>
    <n v="505170876"/>
    <n v="171738"/>
    <s v="AquisiÃ§Ã£o do espetÃ¡culo com MÃ¡rio Laginha e CamanÃ© - Projeto &quot;Aqui estÃ¡-se sossegado&quot; para dia 7 de setembro no Centro Cultural de Lagos"/>
    <d v="2019-07-29T15:22:34"/>
    <n v="1"/>
    <s v="PT;9;117;1575"/>
    <n v="360"/>
    <d v="2019-08-08T17:00:00"/>
    <n v="1"/>
    <x v="1"/>
    <x v="0"/>
    <x v="30"/>
  </r>
  <r>
    <x v="33"/>
    <n v="505170876"/>
    <n v="171739"/>
    <s v="Fornecimento de kit's retrofiting para luminÃ¡rias"/>
    <d v="2019-07-29T15:34:27"/>
    <n v="1"/>
    <s v="PT;9;117;1575"/>
    <n v="360"/>
    <d v="2019-08-08T17:00:00"/>
    <n v="1"/>
    <x v="1"/>
    <x v="0"/>
    <x v="30"/>
  </r>
  <r>
    <x v="9"/>
    <n v="506173968"/>
    <n v="171740"/>
    <s v="AquisiÃ§Ã£o de serviÃ§os de limpeza do Parque Urbano do Seixal"/>
    <d v="2019-07-29T15:35:16"/>
    <n v="1"/>
    <s v="PT;16;243;2615"/>
    <n v="5"/>
    <d v="2019-08-07T18:00:00"/>
    <n v="1"/>
    <x v="1"/>
    <x v="0"/>
    <x v="30"/>
  </r>
  <r>
    <x v="72"/>
    <n v="506823318"/>
    <n v="171742"/>
    <s v="AMPLIAÃ‡ÃƒO DO CENTRO COMUNITÃRIO DE ÃGUA DERRAMADA"/>
    <d v="2019-07-29T15:38:32"/>
    <n v="3"/>
    <s v="PT;16;238;2590"/>
    <n v="360"/>
    <d v="2019-08-21T23:00:00"/>
    <n v="1"/>
    <x v="1"/>
    <x v="0"/>
    <x v="30"/>
  </r>
  <r>
    <x v="33"/>
    <n v="505170876"/>
    <n v="171744"/>
    <s v="AquisiÃ§Ã£o de serviÃ§os de suporte, garantia, assistÃªncia tÃ©cnica e renovaÃ§Ã£o de licenciamento de software para equipamentos de seguranÃ§a de perÃ­metro da rede municipal"/>
    <d v="2019-07-29T15:45:47"/>
    <n v="1"/>
    <s v="PT;9;117;1575"/>
    <n v="360"/>
    <d v="2019-08-08T17:00:00"/>
    <n v="1"/>
    <x v="1"/>
    <x v="0"/>
    <x v="30"/>
  </r>
  <r>
    <x v="33"/>
    <n v="505170876"/>
    <n v="171746"/>
    <s v="Fornecimento de equipamentos de rede (switches), pontos de acesso Ã  rede sem fios e soluÃ§Ã£o de controlo de acessos Ã  internet via rede sem fios para o Museu Municipal"/>
    <d v="2019-07-29T15:56:46"/>
    <n v="1"/>
    <s v="PT;9;117;1575"/>
    <n v="360"/>
    <d v="2019-08-08T17:00:00"/>
    <n v="1"/>
    <x v="1"/>
    <x v="0"/>
    <x v="30"/>
  </r>
  <r>
    <x v="9"/>
    <n v="506173968"/>
    <n v="171747"/>
    <s v="SERVIÃ‡O DE SPOT TELEVISIVO PARA DIVULGAÃ‡ÃƒO DA ATIVIDADE CULTURAL DO MUNICIPIO"/>
    <d v="2019-07-29T15:59:39"/>
    <n v="1"/>
    <s v="PT;1;1;232"/>
    <n v="360"/>
    <d v="2019-08-23T18:00:00"/>
    <n v="1"/>
    <x v="1"/>
    <x v="0"/>
    <x v="30"/>
  </r>
  <r>
    <x v="7"/>
    <n v="508666236"/>
    <n v="171748"/>
    <s v="PrestaÃ§Ã£o de serviÃ§os de TV por cabo para a sede do Turismo de Portugal, IP."/>
    <d v="2019-07-29T16:03:38"/>
    <n v="13"/>
    <s v="PT;12;165;2013"/>
    <n v="360"/>
    <d v="2019-08-06T23:59:00"/>
    <n v="1"/>
    <x v="2"/>
    <x v="0"/>
    <x v="30"/>
  </r>
  <r>
    <x v="33"/>
    <n v="505170876"/>
    <n v="171749"/>
    <s v="AquisiÃ§Ã£o de serviÃ§os de reparaÃ§Ã£o de portas de vidro automÃ¡ticas do Mercado Municipal de Santo Amaro"/>
    <d v="2019-07-29T16:08:23"/>
    <n v="1"/>
    <s v="PT;9;117;1575"/>
    <n v="142"/>
    <d v="1970-01-01T17:00:00"/>
    <n v="1"/>
    <x v="1"/>
    <x v="0"/>
    <x v="30"/>
  </r>
  <r>
    <x v="1"/>
    <n v="506673626"/>
    <n v="171751"/>
    <m/>
    <d v="2019-07-29T16:16:57"/>
    <n v="1"/>
    <s v="PT;1;1;232"/>
    <n v="400"/>
    <m/>
    <n v="1"/>
    <x v="1"/>
    <x v="0"/>
    <x v="30"/>
  </r>
  <r>
    <x v="3"/>
    <n v="500051054"/>
    <n v="171752"/>
    <s v="Estudo de implementaÃ§Ã£o do projeto de recolha seletiva de bio resÃ­duos urbanos"/>
    <d v="2019-07-29T16:16:59"/>
    <n v="1"/>
    <s v="PT;1;1;232"/>
    <n v="340"/>
    <d v="2019-08-08T19:00:00"/>
    <n v="1"/>
    <x v="1"/>
    <x v="0"/>
    <x v="30"/>
  </r>
  <r>
    <x v="143"/>
    <n v="506772527"/>
    <n v="171753"/>
    <s v="EMPREITADA DE CONSTRUÃ‡ÃƒO DE ÃREAS DE SERVIÃ‡O PARA AUTOCARAVANAS DO CONCELHO DE ALANDROAL (Alandroal, Aldeia da Venda e Terena)"/>
    <d v="2019-07-29T16:25:57"/>
    <n v="3"/>
    <s v="PT;8;96;102"/>
    <n v="340"/>
    <d v="2019-08-20T17:00:00"/>
    <n v="1"/>
    <x v="1"/>
    <x v="0"/>
    <x v="30"/>
  </r>
  <r>
    <x v="2"/>
    <n v="503539473"/>
    <n v="171754"/>
    <s v="ExecuÃ§Ã£o de coletores e ramais de Ã¡guas residuais e pluviais."/>
    <d v="2019-07-29T16:26:00"/>
    <n v="3"/>
    <s v="PT;9;111;105"/>
    <n v="340"/>
    <d v="2019-08-15T23:59:00"/>
    <n v="1"/>
    <x v="1"/>
    <x v="0"/>
    <x v="30"/>
  </r>
  <r>
    <x v="7"/>
    <n v="508666236"/>
    <n v="171760"/>
    <s v="Fornecimento de equipamento para cobertura de rede wireless - 30 Access Points Wi-Fi (AP)"/>
    <d v="2019-07-29T16:54:19"/>
    <n v="1"/>
    <s v="PT;1;1;232"/>
    <n v="360"/>
    <d v="2019-08-03T23:59:00"/>
    <n v="1"/>
    <x v="2"/>
    <x v="0"/>
    <x v="30"/>
  </r>
  <r>
    <x v="0"/>
    <n v="508481287"/>
    <n v="171761"/>
    <s v="AquisiÃ§Ã£o de cinco cadeirÃµes para o ServiÃ§o de Gastrenterologia e Hepatologia - Hospital de Dia - CHLN - HSM"/>
    <d v="2019-07-30T09:00:53"/>
    <n v="13"/>
    <s v="PT;12;165;2010"/>
    <n v="360"/>
    <d v="2019-08-05T17:00:00"/>
    <n v="1"/>
    <x v="0"/>
    <x v="0"/>
    <x v="30"/>
  </r>
  <r>
    <x v="29"/>
    <n v="512012814"/>
    <n v="171762"/>
    <s v="Empreitada do ReforÃ§o da ProteÃ§Ã£o MarÃ­tima da Zona Balnear de S. Vicente Ferreira"/>
    <d v="2019-07-30T09:02:08"/>
    <n v="1"/>
    <s v="SÃ£o Vicente Ferreira"/>
    <n v="340"/>
    <d v="2019-08-09T23:59:00"/>
    <n v="1"/>
    <x v="1"/>
    <x v="0"/>
    <x v="30"/>
  </r>
  <r>
    <x v="2"/>
    <n v="503539473"/>
    <n v="171763"/>
    <s v="AquisiÃ§Ã£o de serviÃ§os de outsourcing para desmaterializaÃ§Ã£o de processos, pelo perÃ­odo de 1 ano"/>
    <d v="2019-07-30T09:30:27"/>
    <n v="13"/>
    <s v="PT;9;111;105"/>
    <n v="340"/>
    <d v="2019-08-05T23:59:00"/>
    <n v="1"/>
    <x v="1"/>
    <x v="0"/>
    <x v="30"/>
  </r>
  <r>
    <x v="14"/>
    <n v="501144218"/>
    <n v="171764"/>
    <s v="AquisiÃ§Ã£o de Sistemas de AVAC para as instalaÃ§Ãµes Municipais, de acordo com as clÃ¡usulas tÃ©cnicas descritas na parte II do Caderno de Encargos"/>
    <d v="2019-07-30T09:34:20"/>
    <n v="13"/>
    <s v="PT;16;244;244"/>
    <n v="360"/>
    <d v="2019-08-04T18:00:00"/>
    <n v="1"/>
    <x v="1"/>
    <x v="0"/>
    <x v="30"/>
  </r>
  <r>
    <x v="90"/>
    <n v="503541567"/>
    <n v="171765"/>
    <s v="AQS/110/GEBALIS/2019 - Concurso pÃºblico para contrataÃ§Ã£o de serviÃ§os de manutenÃ§Ã£o de ascensores do Bairro Alto Eira, Cidade de Luanda, Avenida de Berlim, Quinta das Laranjeiras e Casal dos Machados"/>
    <d v="2019-07-30T10:04:03"/>
    <n v="3"/>
    <s v="PT;12;165;2005"/>
    <n v="340"/>
    <d v="2019-09-03T23:59:00"/>
    <n v="1"/>
    <x v="1"/>
    <x v="0"/>
    <x v="30"/>
  </r>
  <r>
    <x v="4"/>
    <n v="506334562"/>
    <n v="171766"/>
    <s v="PrestaÃ§Ã£o de serviÃ§os de Engenheiro AgrÃ³nomo em regime de avenÃ§a - Unidade de EspaÃ§os Verdes e Lazer"/>
    <d v="2019-07-30T10:27:08"/>
    <n v="1"/>
    <s v="PT;11;157;1950"/>
    <n v="360"/>
    <d v="2019-08-04T23:59:00"/>
    <n v="1"/>
    <x v="1"/>
    <x v="0"/>
    <x v="30"/>
  </r>
  <r>
    <x v="49"/>
    <n v="502098139"/>
    <n v="171767"/>
    <s v="CONTRATAÃ‡ÃƒO DA PRESTAÃ‡ÃƒO DE SERVIÃ‡OS DE PODA DE ÃRVORES"/>
    <d v="2019-07-30T10:42:53"/>
    <n v="13"/>
    <s v="PT;9;118;109"/>
    <n v="340"/>
    <d v="2019-08-08T18:00:00"/>
    <n v="1"/>
    <x v="1"/>
    <x v="0"/>
    <x v="30"/>
  </r>
  <r>
    <x v="52"/>
    <n v="508787033"/>
    <n v="171768"/>
    <s v="AQUISIÃ‡ÃƒO DE SERVIÃ‡OS DE ALUGUER DE AUTOCARROS PARA TRANSPORTE OCASIONAL PARA AULAS NA NATUREZA E BOOTCAMPS NO Ã‚MBITO DO PLANO INTEGRADO E INOVADOR DE COMBATE AO INSUCESSO ESCOLAR DA LEZÃRIA DO TEJO"/>
    <d v="2019-07-30T10:55:58"/>
    <n v="3"/>
    <s v="PT;1;1;232"/>
    <n v="360"/>
    <d v="2019-08-24T17:00:00"/>
    <n v="1"/>
    <x v="1"/>
    <x v="0"/>
    <x v="30"/>
  </r>
  <r>
    <x v="8"/>
    <n v="505187531"/>
    <n v="171769"/>
    <s v="SERVIÃ‡O DE ENCADERNAÃ‡ÃƒO DE 200 LIVROS Proc.Âº 920/DCOP/2019"/>
    <d v="2019-07-30T10:58:36"/>
    <n v="1"/>
    <s v="PT;12;164;42"/>
    <n v="360"/>
    <d v="2019-08-05T23:59:00"/>
    <n v="1"/>
    <x v="1"/>
    <x v="0"/>
    <x v="30"/>
  </r>
  <r>
    <x v="157"/>
    <n v="502826126"/>
    <n v="171770"/>
    <m/>
    <d v="2019-07-30T11:07:40"/>
    <n v="13"/>
    <m/>
    <n v="1"/>
    <m/>
    <n v="1"/>
    <x v="2"/>
    <x v="0"/>
    <x v="30"/>
  </r>
  <r>
    <x v="17"/>
    <n v="505456010"/>
    <n v="171771"/>
    <s v="Ajuste direto ServiÃ§os de ProgramaÃ§Ã£o Iniciativa Conversas na Rua"/>
    <d v="2019-07-30T11:26:26"/>
    <n v="1"/>
    <s v="PT;12;174;223"/>
    <n v="340"/>
    <d v="2019-08-05T23:59:00"/>
    <n v="1"/>
    <x v="1"/>
    <x v="0"/>
    <x v="30"/>
  </r>
  <r>
    <x v="43"/>
    <n v="503035416"/>
    <n v="171772"/>
    <s v="FOLINATO CALCIO, IV/IM, 10MG/ML; 35ML; SOL INJ"/>
    <d v="2019-07-30T11:30:35"/>
    <n v="1"/>
    <s v="PT;12;174;2096"/>
    <n v="300"/>
    <d v="2019-08-01T17:00:00"/>
    <n v="1"/>
    <x v="0"/>
    <x v="0"/>
    <x v="30"/>
  </r>
  <r>
    <x v="137"/>
    <n v="506818829"/>
    <n v="171773"/>
    <s v="Empreitada de &quot;ReconstruÃ§Ã£o da Antiga Escola PrimÃ¡ria de Ervedal da Beira, no Ã¢mbito dos incÃªndios (1Âª fase)&quot;"/>
    <d v="2019-07-30T11:32:16"/>
    <n v="1"/>
    <s v="PT;7;88;1429"/>
    <n v="360"/>
    <d v="2019-08-09T23:59:00"/>
    <n v="1"/>
    <x v="1"/>
    <x v="0"/>
    <x v="30"/>
  </r>
  <r>
    <x v="132"/>
    <n v="507023129"/>
    <n v="171774"/>
    <s v="PrestaÃ§Ã£o de ServiÃ§os para MigraÃ§Ã£o e ManutenÃ§Ã£o da plataforma Ambisig"/>
    <d v="2019-07-30T11:33:07"/>
    <n v="1"/>
    <s v="PT;12;165;2021"/>
    <n v="360"/>
    <d v="2019-08-06T17:00:00"/>
    <n v="1"/>
    <x v="2"/>
    <x v="0"/>
    <x v="30"/>
  </r>
  <r>
    <x v="8"/>
    <n v="505187531"/>
    <n v="171775"/>
    <m/>
    <d v="2019-07-30T11:35:29"/>
    <n v="1"/>
    <s v="PT;1;1;232"/>
    <n v="400"/>
    <m/>
    <n v="1"/>
    <x v="1"/>
    <x v="0"/>
    <x v="30"/>
  </r>
  <r>
    <x v="8"/>
    <n v="505187531"/>
    <n v="171776"/>
    <s v="AQUISIÃ‡ÃƒO DE SERVIÃ‡OS DE SERRALHARIA Proc.Âº 891/DCOP/2019"/>
    <d v="2019-07-30T11:35:56"/>
    <n v="13"/>
    <s v="PT;12;164;42"/>
    <n v="360"/>
    <d v="2019-08-05T23:59:00"/>
    <n v="1"/>
    <x v="1"/>
    <x v="0"/>
    <x v="30"/>
  </r>
  <r>
    <x v="73"/>
    <n v="501112049"/>
    <n v="171777"/>
    <s v="AquisiÃ§Ã£o de Materiais para a Rede de Ãguas da Piscina Coberta"/>
    <d v="2019-07-30T11:38:31"/>
    <n v="13"/>
    <s v="PT;3;35;549"/>
    <n v="340"/>
    <d v="2019-08-08T16:00:00"/>
    <n v="1"/>
    <x v="1"/>
    <x v="0"/>
    <x v="30"/>
  </r>
  <r>
    <x v="2"/>
    <n v="503539473"/>
    <n v="171778"/>
    <s v="Empreitada de substituiÃ§Ã£o de telhas translucidas lado Norte da cobertura das piscinas Municipais em Albufeira."/>
    <d v="2019-07-30T11:44:39"/>
    <n v="1"/>
    <s v="PT;9;111;1551"/>
    <n v="360"/>
    <d v="2019-08-02T23:59:00"/>
    <n v="1"/>
    <x v="1"/>
    <x v="0"/>
    <x v="30"/>
  </r>
  <r>
    <x v="20"/>
    <n v="506801969"/>
    <n v="171779"/>
    <s v="AquisiÃ§Ã£o de serviÃ§os de assistÃªncia tÃ©cnica especializada para o sistema informÃ¡tico do MunicÃ­pio de Castro Marim"/>
    <d v="2019-07-30T12:00:07"/>
    <n v="1"/>
    <s v="PT;9;114;1561"/>
    <n v="360"/>
    <d v="2019-08-05T17:00:00"/>
    <n v="1"/>
    <x v="1"/>
    <x v="0"/>
    <x v="30"/>
  </r>
  <r>
    <x v="3"/>
    <n v="500051054"/>
    <n v="171780"/>
    <m/>
    <d v="2019-07-30T12:05:08"/>
    <n v="13"/>
    <s v="PT;1;1;232"/>
    <n v="1"/>
    <m/>
    <n v="1"/>
    <x v="1"/>
    <x v="0"/>
    <x v="30"/>
  </r>
  <r>
    <x v="17"/>
    <n v="505456010"/>
    <n v="171781"/>
    <s v="- AD AquisiÃ§Ã£o de CalÃ§ado de SeguranÃ§a para a autarquia"/>
    <d v="2019-07-30T12:11:53"/>
    <n v="1"/>
    <s v="PT;12;174;223"/>
    <n v="360"/>
    <d v="2019-08-04T23:59:00"/>
    <n v="1"/>
    <x v="1"/>
    <x v="0"/>
    <x v="30"/>
  </r>
  <r>
    <x v="9"/>
    <n v="506173968"/>
    <n v="171782"/>
    <s v="EstabilizaÃ§Ã£o de Fachadas"/>
    <d v="2019-07-30T12:13:33"/>
    <n v="13"/>
    <s v="PT;16;243;2615"/>
    <n v="360"/>
    <d v="2019-08-04T17:30:00"/>
    <n v="1"/>
    <x v="1"/>
    <x v="0"/>
    <x v="30"/>
  </r>
  <r>
    <x v="38"/>
    <n v="505309939"/>
    <n v="171783"/>
    <s v="Obras de substituiÃ§Ã£o da cobertura e caixilharia de madeira do Complexo Desportivo de Alvor"/>
    <d v="2019-07-30T12:18:48"/>
    <n v="13"/>
    <s v="PT;9;121;1592"/>
    <n v="360"/>
    <d v="2019-08-06T16:30:00"/>
    <n v="1"/>
    <x v="1"/>
    <x v="0"/>
    <x v="30"/>
  </r>
  <r>
    <x v="13"/>
    <n v="501294104"/>
    <n v="171784"/>
    <m/>
    <d v="2019-07-30T12:20:21"/>
    <n v="3"/>
    <s v="PT;1;1;232"/>
    <n v="400"/>
    <m/>
    <n v="1"/>
    <x v="1"/>
    <x v="0"/>
    <x v="30"/>
  </r>
  <r>
    <x v="17"/>
    <n v="505456010"/>
    <n v="171785"/>
    <s v="Ajuste Direto AquisiÃ§Ã£o de CalÃ§ado de SeguranÃ§a Farprotec"/>
    <d v="2019-07-30T12:37:21"/>
    <n v="1"/>
    <s v="PT;12;174;223"/>
    <n v="340"/>
    <d v="2019-08-04T23:59:00"/>
    <n v="1"/>
    <x v="1"/>
    <x v="0"/>
    <x v="30"/>
  </r>
  <r>
    <x v="43"/>
    <n v="503035416"/>
    <n v="171786"/>
    <s v="OCRELIZUMAB, IV, 30MG/ML; 10 ML, SOL INJ"/>
    <d v="2019-07-30T12:49:38"/>
    <n v="1"/>
    <s v="PT;12;174;2096"/>
    <n v="340"/>
    <d v="2019-08-05T16:00:00"/>
    <n v="1"/>
    <x v="0"/>
    <x v="0"/>
    <x v="30"/>
  </r>
  <r>
    <x v="49"/>
    <n v="502098139"/>
    <n v="171787"/>
    <s v="CONTRATAÃ‡ÃƒO DA PRESTAÃ‡ÃƒO DE SERVIÃ‡OS DE CONSULTADORIA JURÃDICA PARA ELABORAÃ‡ÃƒO DE PROCEDIMENTO DE CONCESSÃƒO DE TERRENO PARA HOTEL ENVOLVENTE AO CONVENTO DE SANTO ANTÃ“NIO."/>
    <d v="2019-07-30T12:55:18"/>
    <n v="13"/>
    <s v="PT;9;118;109"/>
    <n v="340"/>
    <d v="2019-08-09T18:00:00"/>
    <n v="1"/>
    <x v="1"/>
    <x v="0"/>
    <x v="30"/>
  </r>
  <r>
    <x v="2"/>
    <n v="503539473"/>
    <n v="171788"/>
    <m/>
    <d v="2019-07-30T13:38:39"/>
    <n v="3"/>
    <s v="PT;1;1;232"/>
    <n v="400"/>
    <m/>
    <n v="1"/>
    <x v="1"/>
    <x v="0"/>
    <x v="30"/>
  </r>
  <r>
    <x v="38"/>
    <n v="505309939"/>
    <n v="171789"/>
    <s v="AquisiÃ§Ã£o de serviÃ§os de refeiÃ§Ãµes para evento"/>
    <d v="2019-07-30T14:06:00"/>
    <n v="1"/>
    <s v="PT;9;121;1594"/>
    <n v="220"/>
    <d v="2019-08-14T16:30:00"/>
    <n v="1"/>
    <x v="1"/>
    <x v="0"/>
    <x v="30"/>
  </r>
  <r>
    <x v="70"/>
    <n v="506791220"/>
    <n v="171791"/>
    <s v="Consiste na aquisiÃ§Ã£o e montagem de Hote de ExaustÃ£o compensada."/>
    <d v="2019-07-30T14:17:27"/>
    <n v="1"/>
    <s v="PT;16;239;2593"/>
    <n v="360"/>
    <d v="2019-08-02T23:59:00"/>
    <n v="1"/>
    <x v="1"/>
    <x v="0"/>
    <x v="30"/>
  </r>
  <r>
    <x v="4"/>
    <n v="506334562"/>
    <n v="171792"/>
    <s v="PrestaÃ§Ã£o de ServiÃ§o para aluguer, montagem e desmontagem de tendas em alumÃ­nio anodizado para albergar a Ã¡rea destinada Ã s Tasquinhas, no Ã¢mbito da Feira Nacional de Artesanato e Tasquinhas de Pombal 2019."/>
    <d v="2019-07-30T14:18:44"/>
    <n v="13"/>
    <s v="PT;11;157;1950"/>
    <n v="360"/>
    <d v="2019-08-12T23:59:00"/>
    <n v="1"/>
    <x v="1"/>
    <x v="0"/>
    <x v="30"/>
  </r>
  <r>
    <x v="2"/>
    <n v="503539473"/>
    <n v="171793"/>
    <s v="PrestaÃ§Ã£o de serviÃ§os de recolha, transporte de resÃ­duos urbanos, limpeza urbana e serviÃ§os auxiliares, no municÃ­pio de Albufeira (Setembro e Outubro)"/>
    <d v="2019-07-30T14:19:33"/>
    <n v="1"/>
    <s v="PT;9;111;105"/>
    <n v="360"/>
    <d v="2019-08-01T23:59:00"/>
    <n v="1"/>
    <x v="1"/>
    <x v="0"/>
    <x v="30"/>
  </r>
  <r>
    <x v="12"/>
    <n v="506187543"/>
    <n v="171794"/>
    <s v="Fornecimento e distribuiÃ§Ã£o/entrega semanal de fruta nas escolas do 1Âº ciclo de todos os agrupamentos de escolas, da rede pÃºblica, do concelho de Palmela, no ano letivo 2019/2020, no Ã¢mbito do Regime de Fruta Escolar (RFE)."/>
    <d v="2019-07-30T14:30:35"/>
    <n v="13"/>
    <s v="PT;16;241;132"/>
    <n v="5"/>
    <d v="2019-08-04T23:59:00"/>
    <n v="1"/>
    <x v="1"/>
    <x v="0"/>
    <x v="30"/>
  </r>
  <r>
    <x v="38"/>
    <n v="505309939"/>
    <n v="171795"/>
    <s v="RemodelaÃ§Ã£o das Lojas no EdifÃ­cio da Avenida GuanarÃ©"/>
    <d v="2019-07-30T14:33:35"/>
    <n v="13"/>
    <s v="PT;9;121;1594"/>
    <n v="360"/>
    <d v="2019-08-13T16:30:00"/>
    <n v="1"/>
    <x v="1"/>
    <x v="0"/>
    <x v="30"/>
  </r>
  <r>
    <x v="8"/>
    <n v="505187531"/>
    <n v="171796"/>
    <s v="CONSTRUÃ‡ÃƒO DO PARQUE DE ESTACIONAMENTO DA PAMPILHEIRA ProcÂº 30/EOP/DCOP/2019"/>
    <d v="2019-07-30T14:35:08"/>
    <n v="13"/>
    <s v="PT;12;164;42"/>
    <n v="360"/>
    <d v="2019-08-05T23:59:00"/>
    <n v="1"/>
    <x v="1"/>
    <x v="0"/>
    <x v="30"/>
  </r>
  <r>
    <x v="137"/>
    <n v="506818829"/>
    <n v="171797"/>
    <s v="Empreitada de &quot;ReconstruÃ§Ã£o do Lar de Idosos de Travanca de Lagos (1Âª fase)"/>
    <d v="2019-07-30T14:36:24"/>
    <n v="1"/>
    <s v="PT;7;88;1428"/>
    <n v="360"/>
    <d v="2019-08-09T23:59:00"/>
    <n v="1"/>
    <x v="1"/>
    <x v="0"/>
    <x v="30"/>
  </r>
  <r>
    <x v="138"/>
    <n v="506087000"/>
    <n v="171799"/>
    <s v="Infraestruturas da Zona Industrial da Tocha, por Empreitada: ExecuÃ§Ã£o de negativos para as redes de eletricidade e de telecomunicaÃ§Ãµes"/>
    <d v="2019-07-30T14:40:00"/>
    <n v="1"/>
    <s v="PT;7;79;1268"/>
    <n v="360"/>
    <d v="2019-08-01T17:00:00"/>
    <n v="1"/>
    <x v="1"/>
    <x v="0"/>
    <x v="30"/>
  </r>
  <r>
    <x v="132"/>
    <n v="507023129"/>
    <n v="171800"/>
    <s v="PrestaÃ§Ã£o de ServiÃ§os de Plataforma de ContrataÃ§Ã£o SaphetyDoc - FaturaÃ§Ã£o ElectrÃ³nica, e SaphetyGov - ContrataÃ§Ã£o PÃºblica ElectrÃ³nica."/>
    <d v="2019-07-30T14:41:06"/>
    <n v="1"/>
    <s v="PT;12;165;2021"/>
    <n v="360"/>
    <d v="2019-08-04T17:00:00"/>
    <n v="1"/>
    <x v="2"/>
    <x v="0"/>
    <x v="30"/>
  </r>
  <r>
    <x v="97"/>
    <n v="508354617"/>
    <n v="171801"/>
    <s v="AD 19/2019 Â¿ AquisiÃ§Ã£o de ServiÃ§os para demarcaÃ§Ã£o dos terrenos do AerÃ³dromo de Cernache que transitaram da Assembleia Distrital de Coimbra."/>
    <d v="2019-07-30T14:47:40"/>
    <n v="1"/>
    <s v="PT;1;1;232"/>
    <n v="360"/>
    <d v="2019-08-05T23:59:00"/>
    <n v="1"/>
    <x v="1"/>
    <x v="0"/>
    <x v="30"/>
  </r>
  <r>
    <x v="6"/>
    <n v="506037258"/>
    <n v="171802"/>
    <m/>
    <d v="2019-07-30T14:54:56"/>
    <n v="5"/>
    <s v="PT;1;1;232"/>
    <n v="400"/>
    <m/>
    <n v="1"/>
    <x v="1"/>
    <x v="0"/>
    <x v="30"/>
  </r>
  <r>
    <x v="0"/>
    <n v="508481287"/>
    <n v="171803"/>
    <s v="192A000026 - AquisiÃ§Ã£o de stents e microcateteres vasculares diversores de fluxo p/ terapÃªutica de aneurismas cerebrais"/>
    <d v="2019-07-30T14:57:24"/>
    <n v="3"/>
    <s v="PT;12;165;2010"/>
    <n v="360"/>
    <d v="2019-08-29T17:00:00"/>
    <n v="1"/>
    <x v="0"/>
    <x v="0"/>
    <x v="30"/>
  </r>
  <r>
    <x v="27"/>
    <n v="506722422"/>
    <n v="171804"/>
    <s v="AquisiÃ§Ã£o de ServiÃ§os de ImpressÃ£o e Montagem de Outdoors"/>
    <d v="2019-07-30T14:58:17"/>
    <n v="1"/>
    <s v="PT;15;220;2478"/>
    <n v="340"/>
    <d v="2019-08-05T23:59:00"/>
    <n v="1"/>
    <x v="1"/>
    <x v="0"/>
    <x v="30"/>
  </r>
  <r>
    <x v="12"/>
    <n v="506187543"/>
    <n v="171806"/>
    <s v="Fornecimento e distribuiÃ§Ã£o/entrega semanal de fruta nos Jardins de InfÃ¢ncia, da rede pÃºblica, do concelho de Palmela, no ano letivo de 2019/2020, no Ã¢mbito do Regime de Fruta Escolar (RFE)."/>
    <d v="2019-07-30T15:03:21"/>
    <n v="13"/>
    <s v="PT;16;241;132"/>
    <n v="5"/>
    <d v="2019-08-04T23:59:00"/>
    <n v="1"/>
    <x v="1"/>
    <x v="0"/>
    <x v="30"/>
  </r>
  <r>
    <x v="70"/>
    <n v="506791220"/>
    <n v="171807"/>
    <m/>
    <d v="2019-07-30T15:06:12"/>
    <n v="1"/>
    <s v="PT;1;1;232"/>
    <n v="400"/>
    <m/>
    <n v="1"/>
    <x v="1"/>
    <x v="0"/>
    <x v="30"/>
  </r>
  <r>
    <x v="70"/>
    <n v="506791220"/>
    <n v="171808"/>
    <m/>
    <d v="2019-07-30T15:10:24"/>
    <n v="1"/>
    <s v="PT;1;1;232"/>
    <n v="400"/>
    <m/>
    <n v="1"/>
    <x v="1"/>
    <x v="0"/>
    <x v="30"/>
  </r>
  <r>
    <x v="17"/>
    <n v="505456010"/>
    <n v="171809"/>
    <s v="Fornecimento de gÃ¡s natural comprimido (GNC) para abastecimento de viaturas municipais"/>
    <d v="2019-07-30T15:11:52"/>
    <n v="1"/>
    <s v="PT;12;174;223"/>
    <n v="360"/>
    <d v="2019-08-05T23:59:00"/>
    <n v="1"/>
    <x v="1"/>
    <x v="0"/>
    <x v="30"/>
  </r>
  <r>
    <x v="49"/>
    <n v="502098139"/>
    <n v="171810"/>
    <s v="CONTRATAÃ‡ÃƒO DA AQUISIÃ‡ÃƒO DE EQUIPAMENTO DE PROJEÃ‡ÃƒO DIGITAL PARA O CINE-TEATRO."/>
    <d v="2019-07-30T15:17:07"/>
    <n v="13"/>
    <s v="PT;9;118;109"/>
    <n v="360"/>
    <d v="2019-08-05T18:00:00"/>
    <n v="1"/>
    <x v="1"/>
    <x v="0"/>
    <x v="30"/>
  </r>
  <r>
    <x v="70"/>
    <n v="506791220"/>
    <n v="171811"/>
    <m/>
    <d v="2019-07-30T15:17:32"/>
    <n v="1"/>
    <s v="PT;1;1;232"/>
    <n v="400"/>
    <m/>
    <n v="1"/>
    <x v="1"/>
    <x v="0"/>
    <x v="30"/>
  </r>
  <r>
    <x v="7"/>
    <n v="508666236"/>
    <n v="171812"/>
    <s v="PrestaÃ§Ã£o de ServiÃ§os para apoio na preparaÃ§Ã£o do processo de transiÃ§Ã£o do atual POCP para o SNC-AP"/>
    <d v="2019-07-30T15:18:01"/>
    <n v="13"/>
    <s v="PT;12;165;2013"/>
    <n v="360"/>
    <d v="2019-09-01T23:59:00"/>
    <n v="1"/>
    <x v="2"/>
    <x v="0"/>
    <x v="30"/>
  </r>
  <r>
    <x v="70"/>
    <n v="506791220"/>
    <n v="171813"/>
    <m/>
    <d v="2019-07-30T15:19:50"/>
    <n v="13"/>
    <s v="PT;1;1;232"/>
    <n v="400"/>
    <m/>
    <n v="1"/>
    <x v="1"/>
    <x v="0"/>
    <x v="30"/>
  </r>
  <r>
    <x v="2"/>
    <n v="503539473"/>
    <n v="171814"/>
    <s v="Empreitada de ampliaÃ§Ã£o da rede geral de abastecimento de Ã¡gua - Estrada do Toy 70, Olhos de Ãgua - Fase 1"/>
    <d v="2019-07-30T15:23:25"/>
    <n v="3"/>
    <s v="PT;9;111;1551"/>
    <n v="360"/>
    <d v="2019-08-15T23:59:00"/>
    <n v="1"/>
    <x v="1"/>
    <x v="0"/>
    <x v="30"/>
  </r>
  <r>
    <x v="20"/>
    <n v="506801969"/>
    <n v="171815"/>
    <s v="AquisiÃ§Ã£o de serviÃ§os de equipamento de som e luz para o Programa de animaÃ§Ã£o cultural de verÃ£o 2019"/>
    <d v="2019-07-30T15:24:10"/>
    <n v="13"/>
    <s v="PT;9;114;11"/>
    <n v="5"/>
    <d v="2019-08-02T17:00:00"/>
    <n v="1"/>
    <x v="1"/>
    <x v="0"/>
    <x v="30"/>
  </r>
  <r>
    <x v="97"/>
    <n v="508354617"/>
    <n v="171816"/>
    <s v="AD 20/2019 Â¿ ServiÃ§o de apoio ao funcionamento da Brigada de Sapadores Florestais"/>
    <d v="2019-07-30T15:28:19"/>
    <n v="1"/>
    <s v="PT;1;1;232"/>
    <n v="360"/>
    <d v="2019-08-02T23:59:00"/>
    <n v="1"/>
    <x v="1"/>
    <x v="0"/>
    <x v="30"/>
  </r>
  <r>
    <x v="132"/>
    <n v="507023129"/>
    <n v="171817"/>
    <s v="AquisiÃ§Ã£o de ServiÃ§os para emissÃ£o de pareceres relativos aos contratos de mandato e contrato programa 2015"/>
    <d v="2019-07-30T15:31:12"/>
    <n v="1"/>
    <s v="PT;12;165;2021"/>
    <n v="360"/>
    <d v="2019-09-06T17:00:00"/>
    <n v="1"/>
    <x v="2"/>
    <x v="0"/>
    <x v="30"/>
  </r>
  <r>
    <x v="14"/>
    <n v="501144218"/>
    <n v="171818"/>
    <s v="ConstruÃ§Ã£o de um muro de suporte de terras para estabilizaÃ§Ã£o da berma da estrada dos Fetais, sito em Aldeia do Meco"/>
    <d v="2019-07-30T15:32:49"/>
    <n v="13"/>
    <s v="PT;16;244;2616"/>
    <n v="5"/>
    <d v="2019-08-11T23:59:00"/>
    <n v="1"/>
    <x v="1"/>
    <x v="0"/>
    <x v="30"/>
  </r>
  <r>
    <x v="52"/>
    <n v="508787033"/>
    <n v="171819"/>
    <s v="AQUISIÃ‡ÃƒO DE SERVIÃ‡OS DE DESENVOLVIMENTO DE E-FORMS"/>
    <d v="2019-07-30T15:38:40"/>
    <n v="13"/>
    <s v="PT;1;1;232"/>
    <n v="360"/>
    <d v="2019-08-08T18:00:00"/>
    <n v="1"/>
    <x v="1"/>
    <x v="0"/>
    <x v="30"/>
  </r>
  <r>
    <x v="9"/>
    <n v="506173968"/>
    <n v="171820"/>
    <s v="AquisiÃ§Ã£o de upgrade de 1015 licenÃ§as McAfee Complete Endpoint Protetion Suite Bus e RenovaÃ§Ã£o de 185 licenÃ§as McAfee Complete Endpoint Protection Suite Bus"/>
    <d v="2019-07-30T15:46:03"/>
    <n v="1"/>
    <s v="PT;1;1;232"/>
    <n v="360"/>
    <d v="2019-08-02T18:00:00"/>
    <n v="1"/>
    <x v="1"/>
    <x v="0"/>
    <x v="30"/>
  </r>
  <r>
    <x v="39"/>
    <n v="680015019"/>
    <n v="171821"/>
    <s v="RealizaÃ§Ã£o de 2 cursos Â«DeteÃ§Ã£o e ReparaÃ§Ã£o de Fugas de Ã¡guaÂ»"/>
    <d v="2019-07-30T15:47:01"/>
    <n v="1"/>
    <s v="PT;12;159;283"/>
    <n v="360"/>
    <d v="2019-08-05T16:00:00"/>
    <n v="1"/>
    <x v="5"/>
    <x v="0"/>
    <x v="30"/>
  </r>
  <r>
    <x v="63"/>
    <n v="508741823"/>
    <n v="171822"/>
    <s v="AquisiÃ§Ã£o de ServiÃ§os para ProduÃ§Ã£o de ConteÃºdos e Acompanhamento Ã  ImplementaÃ§Ã£o do Projeto"/>
    <d v="2019-07-30T15:53:13"/>
    <n v="3"/>
    <s v="PT;14;205;2353"/>
    <n v="300"/>
    <d v="2019-08-20T23:59:00"/>
    <n v="1"/>
    <x v="0"/>
    <x v="0"/>
    <x v="30"/>
  </r>
  <r>
    <x v="0"/>
    <n v="508481287"/>
    <n v="171823"/>
    <s v="AquisiÃ§Ã£o de desinfetante Ã¡cido peracÃ©tico, durante o ano de 2019."/>
    <d v="2019-07-30T15:57:43"/>
    <n v="1"/>
    <s v="PT;12;165;2010"/>
    <n v="360"/>
    <d v="2019-07-31T13:00:00"/>
    <n v="1"/>
    <x v="0"/>
    <x v="0"/>
    <x v="30"/>
  </r>
  <r>
    <x v="38"/>
    <n v="505309939"/>
    <n v="171824"/>
    <s v="AquisiÃ§Ã£o de Lycras e lonas para sombreamento"/>
    <d v="2019-07-30T15:58:15"/>
    <n v="1"/>
    <s v="PT;9;121;1594"/>
    <n v="360"/>
    <d v="2019-08-02T16:30:00"/>
    <n v="1"/>
    <x v="1"/>
    <x v="0"/>
    <x v="30"/>
  </r>
  <r>
    <x v="17"/>
    <n v="505456010"/>
    <n v="171825"/>
    <s v="A empreitada em causa destina-se Ã  execuÃ§Ã£o dos trabalhos inerentes Ã  semaforizaÃ§Ã£o dos seguintes cruzamentos e passagens de peÃµes no concelho da Amadora: Â¿ Cruzamento da Rua Elias Garcia com a Rua Alfredo Keil e Avenida Santos Matos Â¿ Passagem de peÃµes da Rua Elias Garcia junto ao Hospital da Luz (Amadora) Â¿ Passagem de peÃµes da Rua Elias Garcia junto Ã  Escola SecundÃ¡ria Seomara Costa Primo/Rua Alice Leite Â¿ Cruzamento da Rua Bernardino Machado com a Avenida Padre Bartolomeu de GusmÃ£o Â¿ Cruzamento da Rua Alfredo Keil e Rua 5 de Outubro"/>
    <d v="2019-07-30T16:00:25"/>
    <n v="13"/>
    <s v="PT;12;174;2092"/>
    <n v="360"/>
    <d v="2019-08-22T23:59:00"/>
    <n v="1"/>
    <x v="1"/>
    <x v="0"/>
    <x v="30"/>
  </r>
  <r>
    <x v="43"/>
    <n v="503035416"/>
    <n v="171826"/>
    <s v="AquisiÃ§Ã£o de Sistemas de Aterectomia Rotacional - 2019"/>
    <d v="2019-07-30T16:02:11"/>
    <n v="1"/>
    <s v="PT;1;1;232"/>
    <n v="340"/>
    <d v="2019-08-01T17:00:00"/>
    <n v="1"/>
    <x v="0"/>
    <x v="0"/>
    <x v="30"/>
  </r>
  <r>
    <x v="27"/>
    <n v="506722422"/>
    <n v="171827"/>
    <s v="Consulta PrÃ©via Â¿ AquisiÃ§Ã£o de ServiÃ§os de OperaÃ§Ã£o do Sistema de Partilha de Bicicletas - As Campinas"/>
    <d v="2019-07-30T16:11:12"/>
    <n v="13"/>
    <s v="PT;15;220;200"/>
    <n v="340"/>
    <d v="2019-08-05T23:59:00"/>
    <n v="1"/>
    <x v="1"/>
    <x v="0"/>
    <x v="30"/>
  </r>
  <r>
    <x v="21"/>
    <n v="506609553"/>
    <n v="171828"/>
    <s v="AquisiÃ§Ã£o de serviÃ§os - FiscalizaÃ§Ã£o e CoordenaÃ§Ã£o da SeguranÃ§a em Obra da ReabilitaÃ§Ã£o do Mercado Municipal de Montemor-o-Novo."/>
    <d v="2019-07-30T16:11:53"/>
    <n v="1"/>
    <s v="PT;8;101;1519"/>
    <n v="360"/>
    <d v="2019-08-04T23:59:00"/>
    <n v="1"/>
    <x v="1"/>
    <x v="0"/>
    <x v="30"/>
  </r>
  <r>
    <x v="12"/>
    <n v="506187543"/>
    <n v="171829"/>
    <m/>
    <d v="2019-07-30T16:13:51"/>
    <n v="3"/>
    <s v="PT;1;1;232"/>
    <n v="400"/>
    <m/>
    <n v="1"/>
    <x v="1"/>
    <x v="0"/>
    <x v="30"/>
  </r>
  <r>
    <x v="2"/>
    <n v="503539473"/>
    <n v="171830"/>
    <s v="ExecuÃ§Ã£o de novo relvado sintÃ©tico para o campo de futebol de 11 em Albufeira."/>
    <d v="2019-07-30T16:30:25"/>
    <n v="13"/>
    <s v="PT;9;111;1551"/>
    <n v="360"/>
    <d v="2019-08-02T23:59:00"/>
    <n v="1"/>
    <x v="1"/>
    <x v="0"/>
    <x v="30"/>
  </r>
  <r>
    <x v="8"/>
    <n v="505187531"/>
    <n v="171831"/>
    <s v="AquisiÃ§Ã£o de cadeiras de escritÃ³rio para o Departamento de PolÃ­cia Municipal e FiscalizaÃ§Ã£o"/>
    <d v="2019-07-30T16:34:26"/>
    <n v="13"/>
    <s v="PT;12;164;42"/>
    <n v="360"/>
    <d v="2019-08-07T23:59:00"/>
    <n v="1"/>
    <x v="1"/>
    <x v="0"/>
    <x v="30"/>
  </r>
  <r>
    <x v="73"/>
    <n v="501112049"/>
    <n v="171832"/>
    <m/>
    <d v="2019-07-30T16:47:27"/>
    <n v="13"/>
    <s v="PT;3;35;318"/>
    <n v="400"/>
    <m/>
    <n v="1"/>
    <x v="1"/>
    <x v="0"/>
    <x v="30"/>
  </r>
  <r>
    <x v="53"/>
    <n v="504884620"/>
    <n v="171833"/>
    <s v="AquisiÃ§Ã£o de serviÃ§os de conceÃ§Ã£o e produÃ§Ã£o da PatrimÃ³nios do Sul"/>
    <d v="2019-07-30T16:57:49"/>
    <n v="3"/>
    <s v="PT;1;1;232"/>
    <n v="360"/>
    <d v="2019-08-09T17:00:00"/>
    <n v="1"/>
    <x v="1"/>
    <x v="0"/>
    <x v="30"/>
  </r>
  <r>
    <x v="73"/>
    <n v="501112049"/>
    <n v="171834"/>
    <s v="AquisiÃ§Ã£o de duas viaturas para transporte escolar"/>
    <d v="2019-07-30T17:01:20"/>
    <n v="13"/>
    <s v="PT;3;35;318"/>
    <n v="360"/>
    <d v="2019-08-08T16:00:00"/>
    <n v="1"/>
    <x v="1"/>
    <x v="0"/>
    <x v="30"/>
  </r>
  <r>
    <x v="13"/>
    <n v="501294104"/>
    <n v="171835"/>
    <m/>
    <d v="2019-07-30T17:11:08"/>
    <n v="1"/>
    <s v="PT;1;1;232"/>
    <n v="1"/>
    <m/>
    <n v="1"/>
    <x v="1"/>
    <x v="0"/>
    <x v="30"/>
  </r>
  <r>
    <x v="100"/>
    <n v="501692983"/>
    <n v="171836"/>
    <s v="Apoio Ã  gestÃ£o e dinamizaÃ§Ã£o do Projeto Roteiro das Minas e Pontos de Interesse Mineiro e GeolÃ³gico"/>
    <d v="2019-07-30T17:16:53"/>
    <n v="13"/>
    <s v="PT;12;165;2013"/>
    <n v="400"/>
    <d v="2019-07-01T17:00:00"/>
    <n v="1"/>
    <x v="2"/>
    <x v="0"/>
    <x v="30"/>
  </r>
  <r>
    <x v="50"/>
    <n v="500192855"/>
    <n v="171837"/>
    <m/>
    <d v="2019-07-30T17:38:38"/>
    <n v="1"/>
    <s v="PT;1;1;232"/>
    <n v="400"/>
    <m/>
    <n v="1"/>
    <x v="3"/>
    <x v="0"/>
    <x v="30"/>
  </r>
  <r>
    <x v="50"/>
    <n v="500192855"/>
    <n v="171838"/>
    <s v="Empreitada de execuÃ§Ã£o de espaÃ§o pais e filhos na galeria comercial das EstaÃ§Ãµes Alameda I e Alameda II do Metropolitano de Lisboa E.P.E."/>
    <d v="2019-07-30T17:40:49"/>
    <n v="1"/>
    <s v="PT;1;1;232"/>
    <n v="360"/>
    <d v="2019-08-03T23:59:00"/>
    <n v="1"/>
    <x v="3"/>
    <x v="0"/>
    <x v="30"/>
  </r>
  <r>
    <x v="20"/>
    <n v="506801969"/>
    <n v="171839"/>
    <s v="AquisiÃ§Ã£o de serviÃ§os para reparaÃ§Ã£o e beneficiaÃ§Ã£o dos equipamentos das EEARÂ´S a Norte da EN 125 (Altura)"/>
    <d v="2019-07-30T17:42:50"/>
    <n v="1"/>
    <s v="PT;9;114;1563"/>
    <n v="360"/>
    <d v="2019-08-06T17:00:00"/>
    <n v="1"/>
    <x v="1"/>
    <x v="0"/>
    <x v="30"/>
  </r>
  <r>
    <x v="99"/>
    <n v="510089224"/>
    <n v="171840"/>
    <s v="DAP 2019.0087 - AquisiÃ§Ã£o de ServiÃ§os para construÃ§Ã£o, desenvolvimento e implementaÃ§Ã£o de aplicaÃ§Ã£o mÃ³vel (app) Caderneta do Aluno"/>
    <d v="2019-07-30T17:48:45"/>
    <n v="13"/>
    <s v="PT;12;165;2022"/>
    <n v="360"/>
    <d v="2019-08-05T23:59:00"/>
    <n v="1"/>
    <x v="2"/>
    <x v="0"/>
    <x v="30"/>
  </r>
  <r>
    <x v="3"/>
    <n v="500051054"/>
    <n v="171841"/>
    <m/>
    <d v="2019-07-30T17:56:29"/>
    <n v="13"/>
    <s v="PT;1;1;232"/>
    <n v="400"/>
    <m/>
    <n v="1"/>
    <x v="1"/>
    <x v="0"/>
    <x v="30"/>
  </r>
  <r>
    <x v="43"/>
    <n v="503035416"/>
    <n v="171842"/>
    <s v="RALTEGRAVIR, ORAL, 600 MG, COMP"/>
    <d v="2019-07-30T18:09:42"/>
    <n v="1"/>
    <s v="PT;12;174;2096"/>
    <n v="340"/>
    <d v="2019-08-05T16:00:00"/>
    <n v="1"/>
    <x v="0"/>
    <x v="0"/>
    <x v="30"/>
  </r>
  <r>
    <x v="13"/>
    <n v="501294104"/>
    <n v="171847"/>
    <s v="PRESTAÃ‡ÃƒO DE SERVIÃ‡OS NA ÃREA DA GESTÃƒO DE PRAIAS E TURISMO ACESSIVEL, PELO PERÃODO DE 12 MESES."/>
    <d v="2019-07-31T09:13:14"/>
    <n v="1"/>
    <s v="PT;16;245;2623"/>
    <n v="360"/>
    <d v="2019-08-05T23:59:00"/>
    <n v="1"/>
    <x v="1"/>
    <x v="0"/>
    <x v="30"/>
  </r>
  <r>
    <x v="13"/>
    <n v="501294104"/>
    <n v="171850"/>
    <s v="PRESTAÃ‡ÃƒO DE SERVIÃ‡OS PARA APOIO Ã€ GESTÃƒO DE EVENTOS, PELO PERÃODO DE 19 MESES."/>
    <d v="2019-07-31T09:28:35"/>
    <n v="1"/>
    <s v="PT;16;245;2623"/>
    <n v="360"/>
    <d v="2019-08-05T23:59:00"/>
    <n v="1"/>
    <x v="1"/>
    <x v="0"/>
    <x v="30"/>
  </r>
  <r>
    <x v="11"/>
    <n v="506614913"/>
    <n v="171851"/>
    <s v="Enquadramento do ponto de vista biofÃ­sico na envolvente nordeste da Quinta Municipal de Nossa Senhora da Piedade, com uma Ã¡rea de intervenÃ§Ã£o de 2720 m2. Os trabalhos a efetuar sÃ£o de vÃ¡rias especialidades."/>
    <d v="2019-07-31T09:30:13"/>
    <n v="13"/>
    <s v="PT;12;173;2090"/>
    <n v="340"/>
    <d v="2019-08-12T23:59:00"/>
    <n v="1"/>
    <x v="1"/>
    <x v="0"/>
    <x v="30"/>
  </r>
  <r>
    <x v="9"/>
    <n v="506173968"/>
    <n v="171852"/>
    <s v="AquisiÃ§Ã£o e aplicaÃ§Ã£o de linÃ³leo nas salas de aula da escola bÃ¡sica do Alto do Moinho."/>
    <d v="2019-07-31T09:33:39"/>
    <n v="13"/>
    <s v="PT;1;1;232"/>
    <n v="300"/>
    <d v="2019-08-05T18:00:00"/>
    <n v="1"/>
    <x v="1"/>
    <x v="0"/>
    <x v="30"/>
  </r>
  <r>
    <x v="49"/>
    <n v="502098139"/>
    <n v="171853"/>
    <s v="CONTRATAÃ‡ÃƒO DA PRESTAÃ‡ÃƒO DE SERVIÃ‡OS DE TRANSPORTES ESCOLARES PARA O CONSERVATÃ“RIO DA MÃšSICA DE LOULÃ‰ - FRANCISCO ROSADO E PARA OS PROGRAMAS Â¿FÃ‰RIAS PARA TODOSÂ¿ E Â¿FÃ‰RIAS PARA TODOS XLÂ¿ Â¿ ANO LETIVO 2019/2020"/>
    <d v="2019-07-31T09:34:10"/>
    <n v="3"/>
    <s v="PT;9;118;109"/>
    <n v="5"/>
    <d v="2019-08-30T18:00:00"/>
    <n v="1"/>
    <x v="1"/>
    <x v="0"/>
    <x v="30"/>
  </r>
  <r>
    <x v="13"/>
    <n v="501294104"/>
    <n v="171857"/>
    <s v="PRESTAÃ‡ÃƒO DE SERVIÃ‡OS PARA GESTÃƒO DOS EQUIPAMENTOS DA DIVISÃƒO DE TURISMO, PELO PERÃODO DE 18 MESES."/>
    <d v="2019-07-31T09:44:00"/>
    <n v="1"/>
    <s v="PT;16;245;2623"/>
    <n v="360"/>
    <d v="2019-08-06T23:59:00"/>
    <n v="1"/>
    <x v="1"/>
    <x v="0"/>
    <x v="30"/>
  </r>
  <r>
    <x v="271"/>
    <n v="500819050"/>
    <n v="171862"/>
    <s v="AlteraÃ§Ã£o/AmpliaÃ§Ã£o do Centro de Actividades Ocupacionais (CAO)"/>
    <d v="2019-07-31T09:53:02"/>
    <n v="3"/>
    <s v="PT;16;238;2590"/>
    <n v="360"/>
    <d v="2019-08-30T23:00:00"/>
    <n v="1"/>
    <x v="2"/>
    <x v="0"/>
    <x v="30"/>
  </r>
  <r>
    <x v="49"/>
    <n v="502098139"/>
    <n v="171871"/>
    <s v="ContrataÃ§Ã£o do fornecimento de diverso material publicitÃ¡rio para apoio a vÃ¡rios eventos do municÃ­pio de LoulÃ©"/>
    <d v="2019-07-31T10:15:18"/>
    <n v="3"/>
    <s v="PT;9;118;109"/>
    <n v="340"/>
    <d v="2019-08-09T18:00:00"/>
    <n v="1"/>
    <x v="1"/>
    <x v="0"/>
    <x v="30"/>
  </r>
  <r>
    <x v="3"/>
    <n v="500051054"/>
    <n v="171877"/>
    <m/>
    <d v="2019-07-31T10:26:31"/>
    <n v="13"/>
    <s v="PT;16;236;230"/>
    <n v="340"/>
    <d v="2019-08-19T19:00:00"/>
    <n v="1"/>
    <x v="1"/>
    <x v="0"/>
    <x v="30"/>
  </r>
  <r>
    <x v="109"/>
    <n v="506676056"/>
    <n v="171879"/>
    <m/>
    <d v="2019-07-31T10:35:11"/>
    <n v="1"/>
    <s v="PT;1;1;232"/>
    <n v="400"/>
    <m/>
    <n v="1"/>
    <x v="1"/>
    <x v="0"/>
    <x v="30"/>
  </r>
  <r>
    <x v="109"/>
    <n v="506676056"/>
    <n v="171880"/>
    <s v="Aluguer/locaÃ§Ã£o de equipamentos (mÃ³dulos contentores e WC para pessoas com mobilidade reduzida) para o evento Feira Anual de Benavente"/>
    <d v="2019-07-31T10:35:35"/>
    <n v="13"/>
    <s v="PT;15;216;43"/>
    <n v="5"/>
    <d v="2019-08-07T23:59:00"/>
    <n v="1"/>
    <x v="1"/>
    <x v="0"/>
    <x v="30"/>
  </r>
  <r>
    <x v="14"/>
    <n v="501144218"/>
    <n v="171881"/>
    <s v="ConstruÃ§Ã£o de um muro de suporte de terras para estabilizaÃ§Ã£o de talude na Rua AmÃ©lia Frade em Sesimbra"/>
    <d v="2019-07-31T10:54:23"/>
    <n v="13"/>
    <s v="PT;16;244;2617"/>
    <n v="5"/>
    <d v="2019-08-11T23:59:00"/>
    <n v="1"/>
    <x v="1"/>
    <x v="0"/>
    <x v="30"/>
  </r>
  <r>
    <x v="43"/>
    <n v="503035416"/>
    <n v="171882"/>
    <m/>
    <d v="2019-07-31T11:04:09"/>
    <n v="1"/>
    <s v="PT;1;1;232"/>
    <n v="1"/>
    <m/>
    <n v="1"/>
    <x v="0"/>
    <x v="0"/>
    <x v="30"/>
  </r>
  <r>
    <x v="43"/>
    <n v="503035416"/>
    <n v="171883"/>
    <s v="AquisiÃ§Ã£o de COLA HEMOST ESTÃ‰RIL, APL LAPAROSCOPIA ao LaboratÃ³rio BaxterMed-Farm.Lda"/>
    <d v="2019-07-31T11:05:53"/>
    <n v="1"/>
    <s v="PT;12;174;2096"/>
    <n v="340"/>
    <d v="2019-08-06T15:00:00"/>
    <n v="1"/>
    <x v="0"/>
    <x v="0"/>
    <x v="30"/>
  </r>
  <r>
    <x v="63"/>
    <n v="508741823"/>
    <n v="171884"/>
    <s v="Reagentes para B-Microglobulia, Procalcitonina e Pesquisa de VÃ­rus Epsteins-Barr (EBV) c/ ColocaÃ§Ã£o de Equipamento e ConsumÃ­veis"/>
    <d v="2019-07-31T11:07:14"/>
    <n v="3"/>
    <s v="PT;14;205;2353"/>
    <n v="300"/>
    <d v="2019-08-15T23:59:00"/>
    <n v="1"/>
    <x v="0"/>
    <x v="0"/>
    <x v="30"/>
  </r>
  <r>
    <x v="0"/>
    <n v="508481287"/>
    <n v="171886"/>
    <s v="192A000025 - AquisiÃ§Ã£o de consumÃ­veis para electrofisiologia durante o ano de 2019"/>
    <d v="2019-07-31T11:17:47"/>
    <n v="3"/>
    <s v="PT;12;165;2010"/>
    <n v="340"/>
    <d v="2019-08-30T17:00:00"/>
    <n v="1"/>
    <x v="0"/>
    <x v="0"/>
    <x v="30"/>
  </r>
  <r>
    <x v="1"/>
    <n v="506673626"/>
    <n v="171888"/>
    <s v="Trabalhos de: Levantamento de lajetas existentes; ExecuÃ§Ã£o de betonilha; ReposiÃ§Ã£o de lajetas."/>
    <d v="2019-07-31T11:20:47"/>
    <n v="1"/>
    <s v="PT;16;237;2585"/>
    <n v="360"/>
    <d v="2019-08-08T23:30:00"/>
    <n v="1"/>
    <x v="1"/>
    <x v="0"/>
    <x v="30"/>
  </r>
  <r>
    <x v="13"/>
    <n v="501294104"/>
    <n v="171890"/>
    <s v="PRESTAÃ‡ÃƒO DE SERVIÃ‡OS NA ÃREA DA GESTÃƒO DE PROJETOS, PELO PERÃODO DE 12 MESES."/>
    <d v="2019-07-31T11:28:05"/>
    <n v="1"/>
    <s v="PT;16;245;2623"/>
    <n v="360"/>
    <d v="2019-08-06T23:59:00"/>
    <n v="1"/>
    <x v="1"/>
    <x v="0"/>
    <x v="30"/>
  </r>
  <r>
    <x v="17"/>
    <n v="505456010"/>
    <n v="171892"/>
    <m/>
    <d v="2019-07-31T11:29:10"/>
    <n v="1"/>
    <s v="PT;1;1;232"/>
    <n v="400"/>
    <m/>
    <n v="1"/>
    <x v="1"/>
    <x v="0"/>
    <x v="30"/>
  </r>
  <r>
    <x v="12"/>
    <n v="506187543"/>
    <n v="171894"/>
    <m/>
    <d v="2019-07-31T11:35:48"/>
    <n v="3"/>
    <s v="PT;1;1;232"/>
    <n v="400"/>
    <m/>
    <n v="1"/>
    <x v="1"/>
    <x v="0"/>
    <x v="30"/>
  </r>
  <r>
    <x v="1"/>
    <n v="506673626"/>
    <n v="171895"/>
    <m/>
    <d v="2019-07-31T11:36:22"/>
    <n v="1"/>
    <s v="PT;1;1;232"/>
    <n v="400"/>
    <m/>
    <n v="1"/>
    <x v="1"/>
    <x v="0"/>
    <x v="30"/>
  </r>
  <r>
    <x v="11"/>
    <n v="506614913"/>
    <n v="171896"/>
    <s v="A Ã¡rea a intervir apresenta 470 m2, na qual se pretende construir 6 lugares de estacionamento para veÃ­culos ligeiros e a criaÃ§Ã£o de percursos pedonais que permita ao peÃ£o circular de forma fluÃ­da e em seguranÃ§a."/>
    <d v="2019-07-31T11:36:48"/>
    <n v="13"/>
    <s v="PT;12;173;2088"/>
    <n v="340"/>
    <d v="2019-08-12T23:59:00"/>
    <n v="1"/>
    <x v="1"/>
    <x v="0"/>
    <x v="30"/>
  </r>
  <r>
    <x v="38"/>
    <n v="505309939"/>
    <n v="171898"/>
    <m/>
    <d v="2019-07-31T11:38:05"/>
    <n v="13"/>
    <s v="PT;1;1;232"/>
    <n v="400"/>
    <m/>
    <n v="1"/>
    <x v="1"/>
    <x v="0"/>
    <x v="30"/>
  </r>
  <r>
    <x v="3"/>
    <n v="500051054"/>
    <n v="171899"/>
    <m/>
    <d v="2019-07-31T11:47:46"/>
    <n v="3"/>
    <s v="PT;1;1;232"/>
    <n v="400"/>
    <m/>
    <n v="1"/>
    <x v="1"/>
    <x v="0"/>
    <x v="30"/>
  </r>
  <r>
    <x v="89"/>
    <n v="511010435"/>
    <n v="171900"/>
    <s v="O presente concurso limitado por prÃ©via qualificaÃ§Ã£o tem por objeto a celebraÃ§Ã£o de um contrato para o fornecimento de peÃ§as e materiais necessÃ¡rios Ã  manutenÃ§Ã£o dos equipamentos da Central TÃ©rmica da VitÃ³ria (Naves II e III) e da Central TÃ©rmica de Porto Santo e, bem assim, na prestaÃ§Ã£o de ServiÃ§os de ManutenÃ§Ã£o a estas Centrais."/>
    <d v="2019-07-31T11:48:02"/>
    <n v="5"/>
    <s v="PT;21;321;1389"/>
    <n v="340"/>
    <d v="2020-02-14T23:59:00"/>
    <n v="1"/>
    <x v="2"/>
    <x v="0"/>
    <x v="30"/>
  </r>
  <r>
    <x v="3"/>
    <n v="500051054"/>
    <n v="171901"/>
    <s v="AquisiÃ§Ã£o de 1 viatura pesada de transporte de passageiros"/>
    <d v="2019-07-31T11:48:32"/>
    <n v="3"/>
    <s v="PT;16;236;230"/>
    <n v="5"/>
    <d v="2019-08-06T19:00:00"/>
    <n v="1"/>
    <x v="1"/>
    <x v="0"/>
    <x v="30"/>
  </r>
  <r>
    <x v="1"/>
    <n v="506673626"/>
    <n v="171902"/>
    <s v="Trabalhos complementares Ã  empreitada existente, tendo em conta os critÃ©rios materiais"/>
    <d v="2019-07-31T11:49:52"/>
    <n v="1"/>
    <s v="PT;16;237;2585"/>
    <n v="360"/>
    <d v="2019-08-03T23:30:00"/>
    <n v="1"/>
    <x v="1"/>
    <x v="0"/>
    <x v="30"/>
  </r>
  <r>
    <x v="174"/>
    <n v="504871650"/>
    <n v="171903"/>
    <m/>
    <d v="2019-07-31T11:51:07"/>
    <n v="1"/>
    <s v="PT;15;214;2453"/>
    <n v="400"/>
    <d v="1970-01-01T18:00:00"/>
    <n v="1"/>
    <x v="5"/>
    <x v="0"/>
    <x v="30"/>
  </r>
  <r>
    <x v="18"/>
    <n v="501222634"/>
    <n v="171904"/>
    <s v="PrestaÃ§Ã£o de ServiÃ§os de IntervenÃ§Ãµes de Arboricultura Urbana nos PlÃ¡tanos de A-dos-Francos"/>
    <d v="2019-07-31T12:00:59"/>
    <n v="13"/>
    <s v="PT;11;148;1898"/>
    <n v="360"/>
    <d v="2019-08-15T23:59:00"/>
    <n v="1"/>
    <x v="1"/>
    <x v="0"/>
    <x v="30"/>
  </r>
  <r>
    <x v="63"/>
    <n v="508741823"/>
    <n v="171906"/>
    <s v="Reagentes para BioquÃ­mica, Alergologia e Autoimunidade c/ ColocaÃ§Ã£o de Equipamento e ConsumÃ­veis"/>
    <d v="2019-07-31T12:25:11"/>
    <n v="3"/>
    <s v="PT;14;205;2353"/>
    <n v="340"/>
    <d v="2019-08-20T23:59:00"/>
    <n v="1"/>
    <x v="0"/>
    <x v="0"/>
    <x v="30"/>
  </r>
  <r>
    <x v="12"/>
    <n v="506187543"/>
    <n v="171909"/>
    <s v="AquisiÃ§Ã£o de serviÃ§os de limpeza urbana no concelho de Palmela"/>
    <d v="2019-07-31T13:05:43"/>
    <n v="3"/>
    <s v="PT;16;241;132"/>
    <n v="5"/>
    <d v="2019-09-04T23:59:00"/>
    <n v="1"/>
    <x v="1"/>
    <x v="0"/>
    <x v="30"/>
  </r>
  <r>
    <x v="39"/>
    <n v="680015019"/>
    <n v="171910"/>
    <s v="Procedimento por consulta prÃ©via, destinado Ã  aquisiÃ§Ã£o de material codificado para o armazÃ©m de economato"/>
    <d v="2019-07-31T13:24:39"/>
    <n v="13"/>
    <s v="PT;12;169;2057"/>
    <n v="360"/>
    <d v="2019-08-10T16:00:00"/>
    <n v="1"/>
    <x v="5"/>
    <x v="0"/>
    <x v="30"/>
  </r>
  <r>
    <x v="17"/>
    <n v="505456010"/>
    <n v="171911"/>
    <s v="ConservaÃ§Ã£o e reparaÃ§Ã£o de fogos ocupados no parque habitacional municipal"/>
    <d v="2019-07-31T14:13:44"/>
    <n v="3"/>
    <s v="PT;12;159;283"/>
    <n v="340"/>
    <d v="2019-08-19T17:00:00"/>
    <n v="1"/>
    <x v="1"/>
    <x v="0"/>
    <x v="30"/>
  </r>
  <r>
    <x v="138"/>
    <n v="506087000"/>
    <n v="171912"/>
    <s v="Protocolo de colaboraÃ§Ã£o com a AgÃªncia Portuguesa do Ambiente para reparaÃ§Ã£o de danos: IntervenÃ§Ãµes de RegularizaÃ§Ã£o Fluvial nas Ã¡reas afetadas pelos incÃªndios florestais (entre agosto e outubro de 2017), por Empreitada - nova intervenÃ§Ã£o na Ribeira de AnÃ§Ã£"/>
    <d v="2019-07-31T14:14:23"/>
    <n v="1"/>
    <s v="PT;7;79;1262"/>
    <n v="360"/>
    <d v="2019-08-01T17:00:00"/>
    <n v="1"/>
    <x v="1"/>
    <x v="0"/>
    <x v="30"/>
  </r>
  <r>
    <x v="49"/>
    <n v="502098139"/>
    <n v="171913"/>
    <s v="CONTRATAÃ‡ÃƒO DO FORNECIMENTO DE EQUIPAMENTO DE DETECÃ‡ÃƒO DE FUGAS DE ÃGUA EM REDES DE ABASTECIMENTO MUNICIPAIS"/>
    <d v="2019-07-31T14:14:40"/>
    <n v="13"/>
    <s v="PT;9;118;109"/>
    <n v="340"/>
    <d v="2019-08-09T18:00:00"/>
    <n v="1"/>
    <x v="1"/>
    <x v="0"/>
    <x v="30"/>
  </r>
  <r>
    <x v="1"/>
    <n v="506673626"/>
    <n v="171914"/>
    <s v="AquisiÃ§Ã£o de serviÃ§os em regime de avenÃ§a para apoio tÃ©cnico do projeto BIODISCOVERIES (LIFE 13 BIO/PT/000386)"/>
    <d v="2019-07-31T14:18:39"/>
    <n v="1"/>
    <s v="PT;16;237;31"/>
    <n v="360"/>
    <d v="2019-08-03T23:59:00"/>
    <n v="1"/>
    <x v="1"/>
    <x v="0"/>
    <x v="30"/>
  </r>
  <r>
    <x v="1"/>
    <n v="506673626"/>
    <n v="171916"/>
    <s v="Pinturas da via."/>
    <d v="2019-07-31T14:32:52"/>
    <n v="1"/>
    <s v="PT;16;237;2584"/>
    <n v="360"/>
    <d v="2019-08-03T23:30:00"/>
    <n v="1"/>
    <x v="1"/>
    <x v="0"/>
    <x v="30"/>
  </r>
  <r>
    <x v="49"/>
    <n v="502098139"/>
    <n v="171917"/>
    <s v="CONTRATAÃ‡ÃƒO DA AQUISIÃ‡ÃƒO DE EQUIPAMENTO DE PROJEÃ‡ÃƒO DIGITAL PARA O CINE-TEATRO."/>
    <d v="2019-07-31T14:40:55"/>
    <n v="13"/>
    <s v="PT;9;118;109"/>
    <n v="400"/>
    <d v="2019-08-05T18:00:00"/>
    <n v="1"/>
    <x v="1"/>
    <x v="0"/>
    <x v="30"/>
  </r>
  <r>
    <x v="73"/>
    <n v="501112049"/>
    <n v="171922"/>
    <s v="AquisiÃ§Ã£o de Materiais de ConstruÃ§Ã£o para ArmazÃ©m"/>
    <d v="2019-07-31T14:51:28"/>
    <n v="13"/>
    <s v="PT;3;35;549"/>
    <n v="360"/>
    <d v="2019-08-16T16:00:00"/>
    <n v="1"/>
    <x v="1"/>
    <x v="0"/>
    <x v="30"/>
  </r>
  <r>
    <x v="196"/>
    <n v="503956546"/>
    <n v="171923"/>
    <m/>
    <d v="2019-07-31T14:53:11"/>
    <n v="1"/>
    <s v="PT;1;1;232"/>
    <n v="400"/>
    <m/>
    <n v="1"/>
    <x v="1"/>
    <x v="0"/>
    <x v="30"/>
  </r>
  <r>
    <x v="196"/>
    <n v="503956546"/>
    <n v="171927"/>
    <s v="&quot;AquisiÃ§Ã£o de ServiÃ§os de ComunicaÃ§Ãµes EletrÃ³nicas MÃ³veis&quot;"/>
    <d v="2019-07-31T15:02:45"/>
    <n v="1"/>
    <s v="PT;8;98;1488"/>
    <n v="360"/>
    <d v="2019-08-08T23:59:00"/>
    <n v="1"/>
    <x v="1"/>
    <x v="0"/>
    <x v="30"/>
  </r>
  <r>
    <x v="66"/>
    <n v="502530863"/>
    <n v="171929"/>
    <m/>
    <d v="2019-07-31T15:11:45"/>
    <n v="3"/>
    <s v="PT;1;1;232"/>
    <n v="400"/>
    <m/>
    <n v="1"/>
    <x v="2"/>
    <x v="0"/>
    <x v="30"/>
  </r>
  <r>
    <x v="73"/>
    <n v="501112049"/>
    <n v="171930"/>
    <s v="AquisiÃ§Ã£o de Pavimento e Areia para a Obra da Zona Sul em Serpa"/>
    <d v="2019-07-31T15:13:31"/>
    <n v="13"/>
    <s v="PT;3;35;549"/>
    <n v="220"/>
    <d v="2019-08-16T16:00:00"/>
    <n v="1"/>
    <x v="1"/>
    <x v="0"/>
    <x v="30"/>
  </r>
  <r>
    <x v="38"/>
    <n v="505309939"/>
    <n v="171931"/>
    <s v="AquisiÃ§Ã£o de serviÃ§os de InovaÃ§Ã£o Social"/>
    <d v="2019-07-31T15:14:48"/>
    <n v="1"/>
    <s v="PT;9;121;274"/>
    <n v="300"/>
    <d v="2019-08-28T16:30:00"/>
    <n v="1"/>
    <x v="1"/>
    <x v="0"/>
    <x v="30"/>
  </r>
  <r>
    <x v="18"/>
    <n v="501222634"/>
    <n v="171932"/>
    <m/>
    <d v="2019-07-31T15:15:24"/>
    <n v="3"/>
    <s v="PT;1;1;232"/>
    <n v="400"/>
    <m/>
    <n v="1"/>
    <x v="1"/>
    <x v="0"/>
    <x v="30"/>
  </r>
  <r>
    <x v="13"/>
    <n v="501294104"/>
    <n v="171933"/>
    <s v="AQUISIÃ‡ÃƒO DE MÃQUINA LAVADORA DE DISCO PARA O MERCADO ABASTECEDOR"/>
    <d v="2019-07-31T15:23:47"/>
    <n v="1"/>
    <s v="PT;16;245;2620"/>
    <n v="300"/>
    <d v="2019-08-23T23:59:00"/>
    <n v="1"/>
    <x v="1"/>
    <x v="0"/>
    <x v="30"/>
  </r>
  <r>
    <x v="77"/>
    <n v="506730573"/>
    <n v="171934"/>
    <s v="AquisiÃ§Ã£o de ServiÃ§os para ElaboraÃ§Ã£o da DelimitaÃ§Ã£o da Reserva AgrÃ­cola Nacional a NÃ­vel Municipal e da DelimitaÃ§Ã£o da Reserva EcolÃ³gica Nacional e Estrutura EcolÃ³gica"/>
    <d v="2019-07-31T15:27:49"/>
    <n v="13"/>
    <s v="PT;9;125;1611"/>
    <n v="340"/>
    <d v="2019-08-20T15:00:00"/>
    <n v="1"/>
    <x v="1"/>
    <x v="0"/>
    <x v="30"/>
  </r>
  <r>
    <x v="207"/>
    <n v="500697884"/>
    <n v="171935"/>
    <s v="AmpliaÃ§Ã£o e alteraÃ§Ã£o do Centro de Atividades Ocupacionais (CAO) da Cercidiana Â¿ PÃ³lo do Rossio"/>
    <d v="2019-07-31T15:31:25"/>
    <n v="4"/>
    <s v="PT;8;100;1506"/>
    <n v="340"/>
    <d v="2019-08-29T23:59:00"/>
    <n v="1"/>
    <x v="2"/>
    <x v="0"/>
    <x v="30"/>
  </r>
  <r>
    <x v="38"/>
    <n v="505309939"/>
    <n v="171936"/>
    <s v="AquisiÃ§Ã£o de serviÃ§os de seguranÃ§a e vigilÃ¢ncia privada para o Mercado"/>
    <d v="2019-07-31T15:35:15"/>
    <n v="1"/>
    <s v="PT;9;121;1594"/>
    <n v="360"/>
    <d v="2019-08-16T16:30:00"/>
    <n v="1"/>
    <x v="1"/>
    <x v="0"/>
    <x v="30"/>
  </r>
  <r>
    <x v="49"/>
    <n v="502098139"/>
    <n v="171937"/>
    <s v="CONTRATAÃ‡ÃƒO DA PRESTAÃ‡ÃƒO DE SERVIÃ‡OS PARA ELABORAÃ‡ÃƒO DOS(PROJETOS DE ESPECIALIDADES C/ REVISÃƒO DE PROJETOS) NO SEGUIMENTO DO CONCURSO PÃšBLICO PARA TRABALHOS DE CONCEÃ‡ÃƒO (ARQUITETURA) DO Â¿EDIFÃCIO DE SERVIÃ‡OS DA SAÃšDE: SEDE DO AGRUPAMENTO DE CENTROS DE SAÃšDE ALGARVE 1, UNIDADE DE SAÃšDE FAMILIAR LAUROÃ‰, UNIDADE DE CUIDADOS NA COMUNIDADE GENTES DE LOULÃ‰ E CENTRO DE SAÃšDE UNIVERSITÃRIOÂ¿ EM LOULÃ‰."/>
    <d v="2019-07-31T15:39:39"/>
    <n v="1"/>
    <s v="PT;1;1;232"/>
    <n v="340"/>
    <d v="2019-08-24T18:00:00"/>
    <n v="1"/>
    <x v="1"/>
    <x v="0"/>
    <x v="30"/>
  </r>
  <r>
    <x v="8"/>
    <n v="505187531"/>
    <n v="171938"/>
    <s v="AquisiÃ§Ã£o de projeto de alteraÃ§Ã£o do sistema de climatizaÃ§Ã£o do EdifÃ­cio Cascais Center"/>
    <d v="2019-07-31T15:46:44"/>
    <n v="1"/>
    <s v="PT;12;164;42"/>
    <n v="5"/>
    <d v="2019-08-05T23:59:00"/>
    <n v="1"/>
    <x v="1"/>
    <x v="0"/>
    <x v="30"/>
  </r>
  <r>
    <x v="137"/>
    <n v="506818829"/>
    <n v="171939"/>
    <m/>
    <d v="2019-07-31T15:48:22"/>
    <n v="1"/>
    <s v="PT;1;1;232"/>
    <n v="400"/>
    <m/>
    <n v="1"/>
    <x v="1"/>
    <x v="0"/>
    <x v="30"/>
  </r>
  <r>
    <x v="38"/>
    <n v="505309939"/>
    <n v="171940"/>
    <s v="AquisiÃ§Ã£o de sistema de contagem de clientes para o Mercado Municipal"/>
    <d v="2019-07-31T15:55:51"/>
    <n v="1"/>
    <s v="PT;9;121;1594"/>
    <n v="360"/>
    <d v="2019-08-07T16:30:00"/>
    <n v="1"/>
    <x v="1"/>
    <x v="0"/>
    <x v="30"/>
  </r>
  <r>
    <x v="27"/>
    <n v="506722422"/>
    <n v="171942"/>
    <s v="Fornecimento de Parque Infantil e Piso SBR, ou equivalente, para E.B.I./J.I. do CouÃ§o"/>
    <d v="2019-07-31T16:00:18"/>
    <n v="1"/>
    <s v="PT;15;220;2473"/>
    <n v="340"/>
    <d v="2019-08-06T23:59:00"/>
    <n v="1"/>
    <x v="1"/>
    <x v="0"/>
    <x v="30"/>
  </r>
  <r>
    <x v="12"/>
    <n v="506187543"/>
    <n v="171943"/>
    <m/>
    <d v="2019-07-31T16:10:24"/>
    <n v="13"/>
    <s v="PT;1;1;232"/>
    <n v="400"/>
    <m/>
    <n v="1"/>
    <x v="1"/>
    <x v="0"/>
    <x v="30"/>
  </r>
  <r>
    <x v="38"/>
    <n v="505309939"/>
    <n v="171944"/>
    <s v="AquisiÃ§Ã£o de serviÃ§os de apoio de meios audiovisuais para eventos"/>
    <d v="2019-07-31T16:11:57"/>
    <n v="1"/>
    <s v="PT;9;121;274"/>
    <n v="360"/>
    <d v="2019-08-07T16:30:00"/>
    <n v="1"/>
    <x v="1"/>
    <x v="0"/>
    <x v="30"/>
  </r>
  <r>
    <x v="8"/>
    <n v="505187531"/>
    <n v="171945"/>
    <s v="AquisiÃ§Ã£o de balizas cilÃ­ndricas para a estrada marginal"/>
    <d v="2019-07-31T16:16:42"/>
    <n v="13"/>
    <s v="PT;12;164;42"/>
    <n v="360"/>
    <d v="2019-08-06T23:59:00"/>
    <n v="1"/>
    <x v="1"/>
    <x v="0"/>
    <x v="30"/>
  </r>
  <r>
    <x v="123"/>
    <n v="506812782"/>
    <n v="171946"/>
    <s v="RequalificaÃ§Ã£o e recuperaÃ§Ã£o da sala do GAIS, no piso 0, na sede dos ServiÃ§os Sociais da CÃ¢mara Municipal de Lisboa, sito na Avenida Afonso Costa, 41, 1900-032 LisboaÂ¿"/>
    <d v="2019-07-31T16:31:04"/>
    <n v="1"/>
    <s v="PT;12;159;283"/>
    <n v="360"/>
    <d v="2019-08-06T19:00:00"/>
    <n v="1"/>
    <x v="1"/>
    <x v="0"/>
    <x v="30"/>
  </r>
  <r>
    <x v="27"/>
    <n v="506722422"/>
    <n v="171948"/>
    <s v="AquisiÃ§Ã£o de ServiÃ§os para ReparaÃ§Ã£o de Cabines de Suplentes do EstÃ¡dio Municipal de Coruche"/>
    <d v="2019-07-31T16:37:21"/>
    <n v="13"/>
    <s v="PT;15;220;2478"/>
    <n v="340"/>
    <d v="2019-08-06T23:59:00"/>
    <n v="1"/>
    <x v="1"/>
    <x v="0"/>
    <x v="30"/>
  </r>
  <r>
    <x v="27"/>
    <n v="506722422"/>
    <n v="171949"/>
    <s v="AquisiÃ§Ã£o de serviÃ§os de manutenÃ§Ã£o de campos com relvado sintÃ©tico"/>
    <d v="2019-07-31T16:43:22"/>
    <n v="1"/>
    <s v="PT;15;220;200"/>
    <n v="340"/>
    <d v="2019-08-06T23:59:00"/>
    <n v="1"/>
    <x v="1"/>
    <x v="0"/>
    <x v="30"/>
  </r>
  <r>
    <x v="38"/>
    <n v="505309939"/>
    <n v="171950"/>
    <s v="AquisiÃ§Ã£o serviÃ§os para elaboraÃ§Ã£o de estratÃ©gia local de habitaÃ§Ã£o"/>
    <d v="2019-07-31T16:52:07"/>
    <n v="1"/>
    <s v="PT;9;121;1594"/>
    <n v="360"/>
    <d v="2019-08-08T16:30:00"/>
    <n v="1"/>
    <x v="1"/>
    <x v="0"/>
    <x v="30"/>
  </r>
  <r>
    <x v="151"/>
    <n v="506855368"/>
    <n v="171951"/>
    <s v="Infraestruturas - Avenida Infante D. Henrique - Vale de AÃ§ores"/>
    <d v="2019-07-31T17:04:30"/>
    <n v="13"/>
    <s v="PT;19;281;3132"/>
    <n v="360"/>
    <d v="2019-08-05T17:30:00"/>
    <n v="1"/>
    <x v="1"/>
    <x v="0"/>
    <x v="30"/>
  </r>
  <r>
    <x v="0"/>
    <n v="508481287"/>
    <n v="171952"/>
    <s v="AquisiÃ§Ã£o de Detergente/Desinfetante para chÃ£o de Bloco OperatÃ³rio, pelo Centro Hospitalar UniversitÃ¡rio de Lisboa Norte, E.P.E."/>
    <d v="2019-07-31T17:11:06"/>
    <n v="1"/>
    <s v="PT;12;165;2010"/>
    <n v="360"/>
    <d v="2019-08-01T13:00:00"/>
    <n v="1"/>
    <x v="0"/>
    <x v="0"/>
    <x v="30"/>
  </r>
  <r>
    <x v="132"/>
    <n v="507023129"/>
    <n v="171953"/>
    <s v="PrestaÃ§Ã£o de ServiÃ§os para contratar o MÃ³dulo GestÃ£o de PatrimÃ³nio, MÃ³dulo de IntegraÃ§Ã£o da Plataforma de FaturaÃ§Ã£o EletrÃ³nica (InBound), MÃ³dulo de IntegraÃ§Ã£o com Plataforma de Compras PÃºblicas (SaphetyGov) e AcrÃ©scimo de Utilizadores nas AplicaÃ§Ãµes de Recursos Humanos e ContrataÃ§Ã£o PÃºblica"/>
    <d v="2019-07-31T17:28:56"/>
    <n v="1"/>
    <s v="PT;12;165;2021"/>
    <n v="360"/>
    <d v="2019-08-05T17:00:00"/>
    <n v="1"/>
    <x v="2"/>
    <x v="0"/>
    <x v="30"/>
  </r>
  <r>
    <x v="10"/>
    <n v="500122237"/>
    <n v="171956"/>
    <s v="AquisiÃ§Ã£o de serviÃ§os de Assessoria em Higiene e SeguranÃ§a Alimentar para as Unidades Hoteleiras, Parques de Campismo, Restaurante de Sant'Ana, INATEL Catering e Terrace Bar Oeiras"/>
    <d v="2019-07-31T17:58:35"/>
    <n v="3"/>
    <s v="PT;1;1;232"/>
    <n v="5"/>
    <d v="2019-08-09T15:00:00"/>
    <n v="1"/>
    <x v="2"/>
    <x v="0"/>
    <x v="30"/>
  </r>
  <r>
    <x v="149"/>
    <n v="506642798"/>
    <n v="171957"/>
    <s v="AquisiÃ§Ã£o de uma viatura equivalente ao Peugeot 308"/>
    <d v="2019-08-01T08:49:51"/>
    <n v="13"/>
    <s v="PT;1;1;232"/>
    <n v="360"/>
    <d v="2019-08-20T23:00:00"/>
    <n v="1"/>
    <x v="1"/>
    <x v="0"/>
    <x v="30"/>
  </r>
  <r>
    <x v="13"/>
    <n v="501294104"/>
    <n v="171958"/>
    <s v="PRESTAÃ‡ÃƒO DE SERVIÃ‡OS PARA ENSAIOS DE CARACTERIZAÃ‡ÃƒO DAS ARGAMASSAS DE REVESTIMENTO DO FORTE DE ALBARQUEL"/>
    <d v="2019-08-01T09:16:40"/>
    <n v="1"/>
    <s v="PT;16;245;2623"/>
    <n v="360"/>
    <d v="2019-08-07T23:59:00"/>
    <n v="1"/>
    <x v="1"/>
    <x v="0"/>
    <x v="30"/>
  </r>
  <r>
    <x v="0"/>
    <n v="508481287"/>
    <n v="171959"/>
    <s v="AquisiÃ§Ã£o de detergente de limpeza de capacetes EEG, pelo Centro Hospitalar UniversitÃ¡rio de Lisboa Norte, E.P.E."/>
    <d v="2019-08-01T09:16:58"/>
    <n v="1"/>
    <s v="PT;12;165;2010"/>
    <n v="5"/>
    <d v="2019-08-01T17:00:00"/>
    <n v="1"/>
    <x v="0"/>
    <x v="0"/>
    <x v="30"/>
  </r>
  <r>
    <x v="20"/>
    <n v="506801969"/>
    <n v="171960"/>
    <s v="ImpressÃ£o e fornecimento de materiais grÃ¡ficos no Ã¢mbito do evento &quot;Dias Medievais de Castro Marim 2019&quot;"/>
    <d v="2019-08-01T09:17:47"/>
    <n v="13"/>
    <s v="PT;9;114;1561"/>
    <n v="360"/>
    <d v="2019-08-07T17:00:00"/>
    <n v="1"/>
    <x v="1"/>
    <x v="0"/>
    <x v="30"/>
  </r>
  <r>
    <x v="9"/>
    <n v="506173968"/>
    <n v="171961"/>
    <s v="AquisiÃ§Ã£o de duas mÃ¡quinas de corte de relva. 1415/DAG/2019"/>
    <d v="2019-08-01T09:21:18"/>
    <n v="13"/>
    <s v="PT;16;243;2615"/>
    <n v="360"/>
    <d v="2019-08-06T18:00:00"/>
    <n v="1"/>
    <x v="1"/>
    <x v="0"/>
    <x v="30"/>
  </r>
  <r>
    <x v="45"/>
    <n v="680021892"/>
    <n v="171962"/>
    <s v="REMODELAÃ‡ÃƒO DA REDE DE ABASTECIMENTO DE ÃGUA E SANEAMENTO NA ESTRADA DA PROVERBA (PARTE) ALVERCA DO RIBATEJO"/>
    <d v="2019-08-01T09:28:42"/>
    <n v="3"/>
    <s v="PT;12;173;2088"/>
    <n v="360"/>
    <d v="2019-08-09T23:59:00"/>
    <n v="1"/>
    <x v="5"/>
    <x v="0"/>
    <x v="30"/>
  </r>
  <r>
    <x v="14"/>
    <n v="501144218"/>
    <n v="171963"/>
    <m/>
    <d v="2019-08-01T09:29:00"/>
    <n v="9"/>
    <s v="PT;1;1;232"/>
    <n v="400"/>
    <m/>
    <n v="1"/>
    <x v="1"/>
    <x v="0"/>
    <x v="30"/>
  </r>
  <r>
    <x v="38"/>
    <n v="505309939"/>
    <n v="171964"/>
    <s v="AquisiÃ§Ã£o de equipamento de mobiliÃ¡rio para Estabelecimentos de Ensino e de EducaÃ§Ã£o"/>
    <d v="2019-08-01T09:39:40"/>
    <n v="13"/>
    <s v="PT;9;121;274"/>
    <n v="360"/>
    <d v="2019-08-08T16:30:00"/>
    <n v="1"/>
    <x v="1"/>
    <x v="0"/>
    <x v="30"/>
  </r>
  <r>
    <x v="70"/>
    <n v="506791220"/>
    <n v="171965"/>
    <s v="Trabalhos de deteÃ§Ã£o de avarias na rede subterrÃ¢nea e reparaÃ§Ã£o das mesmas, instalaÃ§Ã£o de colunas, luminÃ¡rias e caixas de distribuiÃ§Ã£o, beneficiaÃ§Ã£o de armÃ¡rios da rede de distribuiÃ§Ã£o de iluminaÃ§Ã£o e reforÃ§o das terras de proteÃ§Ã£o e equipotencializaÃ§Ãµes."/>
    <d v="2019-08-01T09:48:17"/>
    <n v="13"/>
    <s v="PT;16;239;2592"/>
    <n v="360"/>
    <d v="2019-08-06T23:59:00"/>
    <n v="1"/>
    <x v="1"/>
    <x v="0"/>
    <x v="30"/>
  </r>
  <r>
    <x v="9"/>
    <n v="506173968"/>
    <n v="171966"/>
    <s v="aquisiÃ§Ã£o de aluguer de firewall para o projeto seixal WIFI"/>
    <d v="2019-08-01T09:49:34"/>
    <n v="1"/>
    <s v="PT;1;1;232"/>
    <n v="360"/>
    <d v="2019-08-11T18:00:00"/>
    <n v="1"/>
    <x v="1"/>
    <x v="0"/>
    <x v="30"/>
  </r>
  <r>
    <x v="3"/>
    <n v="500051054"/>
    <n v="171967"/>
    <s v="AplicaÃ§Ã£o de camada de argamassa autonivelante de cimento, com 5mm de espessura mÃ­nima, apÃ³s aplicaÃ§Ã£o prÃ©via de primÃ¡rio; ColocaÃ§Ã£o de pavimento e rodapÃ© em vinil homogÃ©neo com 2 mm de espessura."/>
    <d v="2019-08-01T09:50:38"/>
    <n v="13"/>
    <s v="PT;16;236;2581"/>
    <n v="5"/>
    <d v="2019-08-16T19:00:00"/>
    <n v="1"/>
    <x v="1"/>
    <x v="0"/>
    <x v="30"/>
  </r>
  <r>
    <x v="17"/>
    <n v="505456010"/>
    <n v="171968"/>
    <m/>
    <d v="2019-08-01T09:51:43"/>
    <n v="3"/>
    <s v="PT;1;1;232"/>
    <n v="400"/>
    <m/>
    <n v="1"/>
    <x v="1"/>
    <x v="0"/>
    <x v="30"/>
  </r>
  <r>
    <x v="74"/>
    <n v="502177080"/>
    <n v="171969"/>
    <s v="Fornecimento de frutas, produtos hortÃ­colas e bananas no Ã¢mbito do Regime Escolar (Portaria n.Âº 113/2018, de 30 de abril, alterada pela Portaria n.Âº 94/2019, de 28 de marÃ§o), para o ano letivo de 2019/2020: Pera &quot;rocha&quot;, MaÃ§Ã£, Tangerina, Banana, Cenoura, Tomate &quot;cereja&quot; e PÃªssego &quot;nectarina&quot;"/>
    <d v="2019-08-01T09:52:28"/>
    <n v="13"/>
    <s v="PT;12;168;195"/>
    <n v="360"/>
    <d v="2019-08-06T17:00:00"/>
    <n v="1"/>
    <x v="1"/>
    <x v="0"/>
    <x v="30"/>
  </r>
  <r>
    <x v="47"/>
    <n v="512042659"/>
    <n v="171970"/>
    <s v="Consulta PrÃ©via para AquisiÃ§Ã£o de Equipamentos InformÃ¡ticos para o MunicÃ­pio de Nordeste"/>
    <d v="2019-08-01T09:55:31"/>
    <n v="13"/>
    <s v="PT;20;312;3402"/>
    <n v="340"/>
    <d v="2019-08-13T23:59:00"/>
    <n v="1"/>
    <x v="1"/>
    <x v="0"/>
    <x v="30"/>
  </r>
  <r>
    <x v="70"/>
    <n v="506791220"/>
    <n v="171971"/>
    <m/>
    <d v="2019-08-01T09:59:42"/>
    <n v="13"/>
    <s v="PT;1;1;232"/>
    <n v="400"/>
    <m/>
    <n v="1"/>
    <x v="1"/>
    <x v="0"/>
    <x v="30"/>
  </r>
  <r>
    <x v="3"/>
    <n v="500051054"/>
    <n v="171972"/>
    <s v="Fornecimento de energia e cartÃµes de acesso para utilizaÃ§Ã£o de postos de carregamentos de veÃ­culos elÃ©tricos e instalaÃ§Ã£o de 1 PCVE"/>
    <d v="2019-08-01T10:08:13"/>
    <n v="13"/>
    <s v="PT;16;236;230"/>
    <n v="360"/>
    <d v="2019-08-08T19:00:00"/>
    <n v="1"/>
    <x v="1"/>
    <x v="0"/>
    <x v="30"/>
  </r>
  <r>
    <x v="70"/>
    <n v="506791220"/>
    <n v="171973"/>
    <s v="CPrÃ©via 35.2019 Trabalhos de reparaÃ§Ã£o e Limpeza em valas reais do Concelho da Moita - 2019"/>
    <d v="2019-08-01T10:13:06"/>
    <n v="13"/>
    <s v="PT;1;1;232"/>
    <n v="360"/>
    <d v="2019-08-11T23:59:00"/>
    <n v="1"/>
    <x v="1"/>
    <x v="0"/>
    <x v="30"/>
  </r>
  <r>
    <x v="9"/>
    <n v="506173968"/>
    <n v="171974"/>
    <s v="InspeÃ§Ã£o e manutenÃ§Ã£o mensal e anual dos equipamentos dos espaÃ§os de jogo e recreio (EJR), onde se inclui igualmente os pavimentos de seguranÃ§a e mobiliÃ¡rio urbano."/>
    <d v="2019-08-01T10:37:45"/>
    <n v="3"/>
    <s v="PT;16;243;2615"/>
    <n v="220"/>
    <d v="2019-08-16T17:00:00"/>
    <n v="1"/>
    <x v="1"/>
    <x v="0"/>
    <x v="30"/>
  </r>
  <r>
    <x v="60"/>
    <n v="504394029"/>
    <n v="171975"/>
    <s v="AquisiÃ§Ã£o de plataforma Private Virtual Network Operator (PVNO) para comunicaÃ§Ãµes M2M e PrestaÃ§Ã£o de ServiÃ§os de OperaÃ§Ã£o, Suporte e ManutenÃ§Ã£o"/>
    <d v="2019-08-01T10:40:33"/>
    <n v="13"/>
    <s v="PT;1;1;232"/>
    <n v="5"/>
    <d v="2019-10-16T18:00:00"/>
    <n v="1"/>
    <x v="2"/>
    <x v="0"/>
    <x v="30"/>
  </r>
  <r>
    <x v="74"/>
    <n v="502177080"/>
    <n v="171976"/>
    <s v="Trabalhos de Infraestruturas ElÃ©tricas em EdifÃ­cios e InstalaÃ§Ãµes Municipais."/>
    <d v="2019-08-01T10:46:23"/>
    <n v="13"/>
    <s v="PT;12;168;195"/>
    <n v="360"/>
    <d v="2019-08-05T17:00:00"/>
    <n v="1"/>
    <x v="1"/>
    <x v="0"/>
    <x v="30"/>
  </r>
  <r>
    <x v="60"/>
    <n v="504394029"/>
    <n v="171977"/>
    <s v="-"/>
    <d v="2019-08-01T11:52:37"/>
    <n v="6"/>
    <s v="PT;1;1;232"/>
    <n v="360"/>
    <d v="2019-09-09T18:00:00"/>
    <n v="1"/>
    <x v="2"/>
    <x v="0"/>
    <x v="30"/>
  </r>
  <r>
    <x v="124"/>
    <n v="501143718"/>
    <n v="171978"/>
    <s v="SinalizaÃ§Ã£o horizontal da Estrada Municipal 522, troÃ§o Souto Palhais, Odres e rotunda para o Porto Espada"/>
    <d v="2019-08-01T10:55:45"/>
    <n v="13"/>
    <s v="PT;13;190;2163"/>
    <n v="360"/>
    <d v="2019-08-10T16:00:00"/>
    <n v="1"/>
    <x v="1"/>
    <x v="0"/>
    <x v="30"/>
  </r>
  <r>
    <x v="0"/>
    <n v="508481287"/>
    <n v="171979"/>
    <s v="192A000022 - AquisiÃ§Ã£o de prÃ³teses valvulares aÃ³rticas convencionais para o ano de 2019"/>
    <d v="2019-08-01T11:06:21"/>
    <n v="3"/>
    <s v="PT;12;165;2010"/>
    <n v="360"/>
    <d v="2019-08-22T17:00:00"/>
    <n v="1"/>
    <x v="0"/>
    <x v="0"/>
    <x v="30"/>
  </r>
  <r>
    <x v="29"/>
    <n v="512012814"/>
    <n v="171980"/>
    <s v="NIPG19384/19- Ajuste direto para a aquisiÃ§Ã£o de uma viatura ligeira de passageiros"/>
    <d v="2019-08-01T11:28:41"/>
    <n v="1"/>
    <s v="Ponta Delgada"/>
    <n v="340"/>
    <d v="2019-08-11T23:59:00"/>
    <n v="1"/>
    <x v="1"/>
    <x v="0"/>
    <x v="30"/>
  </r>
  <r>
    <x v="123"/>
    <n v="506812782"/>
    <n v="171981"/>
    <s v="RequalificaÃ§Ã£o e recuperaÃ§Ã£o do 3Âº piso ala direita do EdifÃ­cio-Sede dos ServiÃ§os Sociais da CÃ¢mara Municipal de Lisboa, para a Unidade de SaÃºde familiar.Â¿"/>
    <d v="2019-08-01T11:36:36"/>
    <n v="13"/>
    <s v="PT;12;159;283"/>
    <n v="360"/>
    <d v="2019-08-08T14:00:00"/>
    <n v="1"/>
    <x v="1"/>
    <x v="0"/>
    <x v="30"/>
  </r>
  <r>
    <x v="13"/>
    <n v="501294104"/>
    <n v="171982"/>
    <s v="PRESTAÃ‡ÃƒO DE SERVIÃ‡OS DE VIGILÃ‚NCIA NA PORTARIA DO IMAPARK, PELO PERÃODO DE 1 MÃŠS."/>
    <d v="2019-08-01T11:43:58"/>
    <n v="1"/>
    <s v="PT;16;245;2619"/>
    <n v="360"/>
    <d v="2019-08-04T23:59:00"/>
    <n v="1"/>
    <x v="1"/>
    <x v="0"/>
    <x v="30"/>
  </r>
  <r>
    <x v="20"/>
    <n v="506801969"/>
    <n v="171983"/>
    <s v="Fornecimento ContÃ­nuo de produtos diversos de mercearia para os refeitÃ³rios escolares de Castro Marim e Altura"/>
    <d v="2019-08-01T12:00:34"/>
    <n v="13"/>
    <s v="PT;9;114;11"/>
    <n v="5"/>
    <d v="2019-08-13T17:00:00"/>
    <n v="1"/>
    <x v="1"/>
    <x v="0"/>
    <x v="30"/>
  </r>
  <r>
    <x v="11"/>
    <n v="506614913"/>
    <n v="171984"/>
    <s v="ContrataÃ§Ã£o de serviÃ§os de revisÃ£o e manutenÃ§Ã£o dos quadros elÃ©tricos existentes no Museu do Neo-Realismo em Vila Franca de Xira"/>
    <d v="2019-08-01T12:14:23"/>
    <n v="1"/>
    <s v="PT;12;173;2086"/>
    <n v="360"/>
    <d v="2019-08-07T23:59:00"/>
    <n v="1"/>
    <x v="1"/>
    <x v="0"/>
    <x v="30"/>
  </r>
  <r>
    <x v="29"/>
    <n v="512012814"/>
    <n v="171985"/>
    <s v="NIPG17711/19- Ajuste direto para a aquisiÃ§Ã£o de equipamento de GPS"/>
    <d v="2019-08-01T12:43:25"/>
    <n v="1"/>
    <s v="Ponta Delgada"/>
    <n v="340"/>
    <d v="2019-08-13T23:59:00"/>
    <n v="1"/>
    <x v="1"/>
    <x v="0"/>
    <x v="30"/>
  </r>
  <r>
    <x v="7"/>
    <n v="508666236"/>
    <n v="171987"/>
    <s v="SUBSCRIÃ‡ÃƒO DE LICENCIAMENTO DE SOFTWARE ADOBE DO TURISMO DE PORTUGAL, IP, POR UM PERÃODO DE 1 ANO"/>
    <d v="2019-08-01T12:54:10"/>
    <n v="1"/>
    <s v="PT;1;1;232"/>
    <n v="5"/>
    <d v="2019-08-07T23:59:00"/>
    <n v="1"/>
    <x v="2"/>
    <x v="0"/>
    <x v="30"/>
  </r>
  <r>
    <x v="0"/>
    <n v="508481287"/>
    <n v="171989"/>
    <s v="Empreitada para execuÃ§Ã£o da obra de fornecimento e instalaÃ§Ã£o de letras em vinil para portas automÃ¡ticas do ServiÃ§o de UrgÃªncia Centra - UrgÃªncia Central"/>
    <d v="2019-08-01T14:00:53"/>
    <n v="13"/>
    <s v="PT;12;165;2010"/>
    <n v="360"/>
    <d v="2019-08-06T17:00:00"/>
    <n v="1"/>
    <x v="0"/>
    <x v="0"/>
    <x v="30"/>
  </r>
  <r>
    <x v="13"/>
    <n v="501294104"/>
    <n v="171990"/>
    <s v="PRESTAÃ‡ÃƒO DE SERVIÃ‡OS PARA DIVERSAS REPARAÃ‡Ã•ES NAS PISCINAS MUNICIPAIS DE AZEITÃƒO E MANTEIGADAS."/>
    <d v="2019-08-01T14:08:47"/>
    <n v="1"/>
    <s v="PT;16;245;2619"/>
    <n v="360"/>
    <d v="2019-08-07T23:59:00"/>
    <n v="1"/>
    <x v="1"/>
    <x v="0"/>
    <x v="30"/>
  </r>
  <r>
    <x v="17"/>
    <n v="505456010"/>
    <n v="171991"/>
    <s v="DemoliÃ§Ã£o coerciva de edifÃ­cios sitos na Rua Elias Garcia, n.Âºs 39 e 39A"/>
    <d v="2019-08-01T14:15:28"/>
    <n v="3"/>
    <s v="PT;12;174;2094"/>
    <n v="5"/>
    <d v="2019-10-07T23:59:00"/>
    <n v="1"/>
    <x v="1"/>
    <x v="0"/>
    <x v="30"/>
  </r>
  <r>
    <x v="62"/>
    <n v="505985217"/>
    <n v="171992"/>
    <s v="AquisiÃ§Ã£o de um trator e alienaÃ§Ã£o de um outro trator"/>
    <d v="2019-08-01T14:23:57"/>
    <n v="3"/>
    <s v="PT;4;51;290"/>
    <n v="340"/>
    <d v="2019-08-08T00:00:00"/>
    <n v="1"/>
    <x v="1"/>
    <x v="0"/>
    <x v="30"/>
  </r>
  <r>
    <x v="27"/>
    <n v="506722422"/>
    <n v="171993"/>
    <s v="AquisiÃ§Ã£o de serviÃ§os de acompanhamento arqueolÃ³gico, escavaÃ§Ã£o arqueolÃ³gica e trabalhos de antropologia biolÃ³gica no Centro HistÃ³rico de Coruche"/>
    <d v="2019-08-01T14:25:58"/>
    <n v="3"/>
    <s v="PT;15;220;2478"/>
    <n v="340"/>
    <d v="2019-08-08T23:59:00"/>
    <n v="1"/>
    <x v="1"/>
    <x v="0"/>
    <x v="30"/>
  </r>
  <r>
    <x v="62"/>
    <n v="505985217"/>
    <n v="171994"/>
    <s v="AquisiÃ§Ã£o de serviÃ§o de GestÃ£o de CombustÃ­veis"/>
    <d v="2019-08-01T14:35:49"/>
    <n v="3"/>
    <s v="PT;4;51;290"/>
    <n v="340"/>
    <d v="2019-08-08T00:00:00"/>
    <n v="1"/>
    <x v="1"/>
    <x v="0"/>
    <x v="30"/>
  </r>
  <r>
    <x v="24"/>
    <n v="503311332"/>
    <n v="171995"/>
    <s v="AD 51/19 - AquisiÃ§Ã£o de 1 (um) veÃ­culo, tipo furgÃ£o"/>
    <d v="2019-08-01T14:37:26"/>
    <n v="1"/>
    <s v="PT;12;165;2006"/>
    <n v="360"/>
    <d v="2019-08-07T17:00:00"/>
    <n v="1"/>
    <x v="1"/>
    <x v="0"/>
    <x v="30"/>
  </r>
  <r>
    <x v="10"/>
    <n v="500122237"/>
    <n v="171996"/>
    <s v="EMPREITADA PARA Â¿FORNECIMENTO E MONTAGEM DE 19 PORTAS E RESPETIVAS FECHADURAS ELETRÃ“NICAS PARA O EDIFÃCIO S. PAULO DA UNIDADE HOTELEIRA DE CASTELO DE VIDE Â¿"/>
    <d v="2019-08-01T14:39:21"/>
    <n v="13"/>
    <s v="PT;13;181;2119"/>
    <n v="360"/>
    <d v="2019-08-12T12:00:00"/>
    <n v="1"/>
    <x v="2"/>
    <x v="0"/>
    <x v="30"/>
  </r>
  <r>
    <x v="11"/>
    <n v="506614913"/>
    <n v="171997"/>
    <s v="ContrataÃ§Ã£o de serviÃ§os de revisÃ£o do projeto de alteraÃ§Ã£o da cobertura do complexo das piscinas municipais de Vila Franca de Xira"/>
    <d v="2019-08-01T14:45:13"/>
    <n v="1"/>
    <s v="PT;12;173;2086"/>
    <n v="360"/>
    <d v="2019-08-07T23:59:00"/>
    <n v="1"/>
    <x v="1"/>
    <x v="0"/>
    <x v="30"/>
  </r>
  <r>
    <x v="2"/>
    <n v="503539473"/>
    <n v="171998"/>
    <s v="Ajuste Direto para AquisiÃ§Ã£o de Lupa EstereoscÃ³pica Trinocular com CÃ¢mara de CaptaÃ§Ã£o de Imagem"/>
    <d v="2019-08-01T14:51:49"/>
    <n v="1"/>
    <s v="PT;9;111;1551"/>
    <n v="360"/>
    <d v="2019-08-08T23:59:00"/>
    <n v="1"/>
    <x v="1"/>
    <x v="0"/>
    <x v="30"/>
  </r>
  <r>
    <x v="73"/>
    <n v="501112049"/>
    <n v="171999"/>
    <s v="AquisiÃ§Ã£o de ServiÃ§os para SeguranÃ§a e VigilÃ¢ncia Privada da Feira HistÃ³rica de Serpa 2019 e Feira AgropecuÃ¡ria TransfronteiriÃ§a de Vale do PoÃ§o"/>
    <d v="2019-08-01T15:00:15"/>
    <n v="13"/>
    <s v="PT;3;35;549"/>
    <n v="360"/>
    <d v="2019-08-08T17:00:00"/>
    <n v="1"/>
    <x v="1"/>
    <x v="0"/>
    <x v="30"/>
  </r>
  <r>
    <x v="39"/>
    <n v="680015019"/>
    <n v="172000"/>
    <s v="AquisiÃ§Ã£o de um sistema de armazenamento de ficheiros, nÃ­vel 2, para o Projeto de DigitalizaÃ§Ã£o dos TraÃ§ados"/>
    <d v="2019-08-01T15:13:23"/>
    <n v="13"/>
    <s v="PT;12;169;2057"/>
    <n v="5"/>
    <d v="2019-08-07T16:00:00"/>
    <n v="1"/>
    <x v="5"/>
    <x v="0"/>
    <x v="30"/>
  </r>
  <r>
    <x v="74"/>
    <n v="502177080"/>
    <n v="172001"/>
    <s v="RefeiÃ§Ãµes Escolares para os Estabelecimentos de Ensino do 1.Âº Ciclo e PrÃ©-Escolar do Concelho de Mafra e para a Creche Municipal de Mafra."/>
    <d v="2019-08-01T15:30:57"/>
    <n v="3"/>
    <s v="PT;12;168;195"/>
    <n v="340"/>
    <d v="2019-09-02T17:00:00"/>
    <n v="1"/>
    <x v="1"/>
    <x v="0"/>
    <x v="30"/>
  </r>
  <r>
    <x v="89"/>
    <n v="511010435"/>
    <n v="172002"/>
    <s v="AquisiÃ§Ã£o de: 7 Transformadores pot. int. 50kVA - 6,6kV, 17 transformadores pot. int. 100 kVA - 6,6kV, 13 transformadores pot. int. 250kVA - 6,6kV, 10 transformadores pot. int. 400kVA - 6,6kV."/>
    <d v="2019-08-01T15:39:59"/>
    <n v="13"/>
    <s v="PT;21;321;1386"/>
    <n v="360"/>
    <d v="2019-09-09T22:00:00"/>
    <n v="1"/>
    <x v="2"/>
    <x v="0"/>
    <x v="30"/>
  </r>
  <r>
    <x v="108"/>
    <n v="506617599"/>
    <n v="172004"/>
    <s v="Dotar as escolas do concelho com iluminaÃ§Ã£o de emergÃªncia e seguranÃ§a"/>
    <d v="2019-08-01T16:03:22"/>
    <n v="13"/>
    <s v="PT;4;43;702"/>
    <n v="400"/>
    <d v="2019-08-08T23:59:00"/>
    <n v="1"/>
    <x v="1"/>
    <x v="0"/>
    <x v="30"/>
  </r>
  <r>
    <x v="8"/>
    <n v="505187531"/>
    <n v="172005"/>
    <s v="AQUISIÃ‡ÃƒO DE SERVIÃ‡OS PARA A REALIZAÃ‡ÃƒO DE ESPETÃCULO DO ARTISTA Â¿ANA VITÃ“RIAÂ¿ Proc.Âº 939/DCOP/2019"/>
    <d v="2019-08-01T16:04:16"/>
    <n v="1"/>
    <s v="PT;12;164;1999"/>
    <n v="400"/>
    <d v="1970-01-01T23:59:00"/>
    <n v="1"/>
    <x v="1"/>
    <x v="0"/>
    <x v="30"/>
  </r>
  <r>
    <x v="137"/>
    <n v="506818829"/>
    <n v="172006"/>
    <m/>
    <d v="2019-08-01T16:08:44"/>
    <n v="1"/>
    <s v="PT;1;1;232"/>
    <n v="400"/>
    <m/>
    <n v="1"/>
    <x v="1"/>
    <x v="0"/>
    <x v="30"/>
  </r>
  <r>
    <x v="99"/>
    <n v="510089224"/>
    <n v="172007"/>
    <s v="DAP 2019.0117 - Empreitada de requalificaÃ§Ã£o de caminhos internos do CDNJ"/>
    <d v="2019-08-01T16:20:17"/>
    <n v="13"/>
    <s v="PT;12;169;2055"/>
    <n v="360"/>
    <d v="2019-08-07T23:59:00"/>
    <n v="1"/>
    <x v="2"/>
    <x v="0"/>
    <x v="30"/>
  </r>
  <r>
    <x v="8"/>
    <n v="505187531"/>
    <n v="172008"/>
    <s v="AQUISIÃ‡ÃƒO DE SERVIÃ‡OS PARA A REALIZAÃ‡ÃƒO DE ESPETACULO DA BANDA Â¿THE GIFTÂ¿ Proc.Âº 940/DCOP/2019"/>
    <d v="2019-08-01T16:24:01"/>
    <n v="1"/>
    <s v="PT;12;164;1999"/>
    <n v="360"/>
    <d v="2019-08-07T23:59:00"/>
    <n v="1"/>
    <x v="1"/>
    <x v="0"/>
    <x v="30"/>
  </r>
  <r>
    <x v="3"/>
    <n v="500051054"/>
    <n v="172009"/>
    <s v="PrestaÃ§Ã£o de serviÃ§os para reparaÃ§Ã£o e conservaÃ§Ã£o do forno crematÃ³rio do cemitÃ©rio de Vale Flores"/>
    <d v="2019-08-01T16:34:24"/>
    <n v="1"/>
    <s v="PT;1;1;232"/>
    <n v="5"/>
    <d v="2019-08-13T19:00:00"/>
    <n v="1"/>
    <x v="1"/>
    <x v="0"/>
    <x v="30"/>
  </r>
  <r>
    <x v="8"/>
    <n v="505187531"/>
    <n v="172010"/>
    <m/>
    <d v="2019-08-01T16:51:59"/>
    <n v="1"/>
    <m/>
    <n v="400"/>
    <m/>
    <n v="1"/>
    <x v="1"/>
    <x v="0"/>
    <x v="30"/>
  </r>
  <r>
    <x v="113"/>
    <n v="506556590"/>
    <n v="172011"/>
    <s v="Fornecimento e InstalaÃ§Ã£o de Equipamento CÃ©nico para o Teatro Bernardim Ribeiro"/>
    <d v="2019-08-01T17:03:38"/>
    <n v="1"/>
    <s v="PT;8;99;12"/>
    <n v="360"/>
    <d v="2019-08-11T23:59:00"/>
    <n v="1"/>
    <x v="1"/>
    <x v="0"/>
    <x v="30"/>
  </r>
  <r>
    <x v="9"/>
    <n v="506173968"/>
    <n v="172012"/>
    <s v="ReabilitaÃ§Ã£o do EspaÃ§o PÃºblico da Quinta da Princesa"/>
    <d v="2019-08-01T17:10:39"/>
    <n v="3"/>
    <s v="PT;16;243;2613"/>
    <n v="220"/>
    <d v="2019-08-22T17:00:00"/>
    <n v="1"/>
    <x v="1"/>
    <x v="0"/>
    <x v="30"/>
  </r>
  <r>
    <x v="13"/>
    <n v="501294104"/>
    <n v="172013"/>
    <m/>
    <d v="2019-08-01T17:20:59"/>
    <n v="13"/>
    <m/>
    <n v="400"/>
    <m/>
    <n v="1"/>
    <x v="1"/>
    <x v="0"/>
    <x v="30"/>
  </r>
  <r>
    <x v="62"/>
    <n v="505985217"/>
    <n v="172014"/>
    <s v="AquisiÃ§Ã£o de serviÃ§o de comunicaÃ§Ã£o de voz, fixas e mÃ³veis, dados moveis e internet para os serviÃ§os do MunicÃ­pio e estabelecimentos de ensino e educaÃ§Ã£o, pelo perÃ­odo de 24 meses"/>
    <d v="2019-08-01T17:24:32"/>
    <n v="13"/>
    <s v="PT;4;51;290"/>
    <n v="340"/>
    <d v="2019-08-12T00:00:00"/>
    <n v="1"/>
    <x v="1"/>
    <x v="0"/>
    <x v="30"/>
  </r>
  <r>
    <x v="3"/>
    <n v="500051054"/>
    <n v="172016"/>
    <s v="AquisiÃ§Ã£o serviÃ§os de conservaÃ§Ã£o pontual de espaÃ§os verdes na uniÃ£o de freguesias da Charneca de Caparica e Sobreda para o MunicÃ­pio de Almada"/>
    <d v="2019-08-01T17:31:13"/>
    <n v="13"/>
    <s v="PT;1;1;232"/>
    <n v="360"/>
    <d v="2019-08-06T19:00:00"/>
    <n v="1"/>
    <x v="1"/>
    <x v="0"/>
    <x v="30"/>
  </r>
  <r>
    <x v="66"/>
    <n v="502530863"/>
    <n v="172024"/>
    <s v="Fornecimento de refeiÃ§Ãµes confecionadas e prestaÃ§Ã£o de serviÃ§os associados em territÃ³rio Nacional nas Pousadas de Juventude, sob gestÃ£o direta da Movijovem"/>
    <d v="2019-08-01T18:24:09"/>
    <n v="3"/>
    <s v="PT;1;1;232"/>
    <n v="360"/>
    <d v="2019-08-07T19:00:00"/>
    <n v="1"/>
    <x v="2"/>
    <x v="0"/>
    <x v="30"/>
  </r>
  <r>
    <x v="1"/>
    <n v="506673626"/>
    <n v="172025"/>
    <s v="AquisiÃ§Ã£o de serviÃ§os de aluguer de estruturas de apoio Ã  zona de bares nas festas do Barreiro"/>
    <d v="2019-08-01T18:25:45"/>
    <n v="1"/>
    <s v="PT;16;237;31"/>
    <n v="360"/>
    <d v="2019-08-08T16:00:00"/>
    <n v="1"/>
    <x v="1"/>
    <x v="0"/>
    <x v="30"/>
  </r>
  <r>
    <x v="10"/>
    <n v="500122237"/>
    <n v="172026"/>
    <s v="AquisiÃ§Ã£o de serviÃ§os de manutenÃ§Ã£o do Â¿Software Optitravel&quot; e pacote de 30 dias"/>
    <d v="2019-08-01T19:26:43"/>
    <n v="1"/>
    <s v="PT;1;1;232"/>
    <n v="360"/>
    <d v="2019-08-07T23:59:00"/>
    <n v="1"/>
    <x v="2"/>
    <x v="0"/>
    <x v="30"/>
  </r>
  <r>
    <x v="65"/>
    <n v="600084779"/>
    <n v="172027"/>
    <s v="AquisiÃ§Ã£o de serviÃ§os de desenvolvimento aplicacional no Ã¢mbito da manutenÃ§Ã£o tecnolÃ³gica de suporte aos Sistemas da InspeÃ§Ã£o TributÃ¡ria"/>
    <d v="2019-08-02T08:55:08"/>
    <n v="13"/>
    <s v="PT;12;165;2004"/>
    <n v="5"/>
    <d v="2019-08-11T17:00:00"/>
    <n v="1"/>
    <x v="2"/>
    <x v="0"/>
    <x v="30"/>
  </r>
  <r>
    <x v="137"/>
    <n v="506818829"/>
    <n v="172028"/>
    <s v="Empreitada de &quot;AlteraÃ§Ãµes interiores na creche e centro de atividades de tempos livres na casa da CrianÃ§a Sarah BeirÃ£o em Travanca de Lagos&quot;"/>
    <d v="2019-08-02T09:16:27"/>
    <n v="1"/>
    <s v="PT;7;88;1428"/>
    <n v="360"/>
    <d v="2019-08-05T23:59:00"/>
    <n v="1"/>
    <x v="1"/>
    <x v="0"/>
    <x v="30"/>
  </r>
  <r>
    <x v="27"/>
    <n v="506722422"/>
    <n v="172029"/>
    <s v="AquisiÃ§Ã£o de ServiÃ§os de Planeamento, OrganizaÃ§Ã£o, ComunicaÃ§Ã£o e PromoÃ§Ã£o da Atividade Municipal &quot;Festival Internacional do Balonismo - Coruche 2019&quot;"/>
    <d v="2019-08-02T09:16:48"/>
    <n v="13"/>
    <s v="PT;15;220;2478"/>
    <n v="340"/>
    <d v="2019-08-08T23:59:00"/>
    <n v="1"/>
    <x v="1"/>
    <x v="0"/>
    <x v="30"/>
  </r>
  <r>
    <x v="39"/>
    <n v="680015019"/>
    <n v="172030"/>
    <s v="AquisiÃ§Ã£o de serviÃ§os para identificaÃ§Ã£o, anÃ¡lise e desenho dos processos de trabalho, administrativos e processuais que se desenvolvem no DFC/DCP"/>
    <d v="2019-08-02T09:36:17"/>
    <n v="13"/>
    <s v="PT;12;169;2057"/>
    <n v="360"/>
    <d v="2019-08-08T16:00:00"/>
    <n v="1"/>
    <x v="5"/>
    <x v="0"/>
    <x v="30"/>
  </r>
  <r>
    <x v="13"/>
    <n v="501294104"/>
    <n v="172031"/>
    <s v="PRESTAÃ‡ÃƒO DE SERVIÃ‡OS NA ÃREA DA ENGENHARIA ELETROTÃ‰CNICA, PELO PERÃODO DE 36 MESES"/>
    <d v="2019-08-02T09:37:25"/>
    <n v="13"/>
    <s v="PT;16;245;321"/>
    <n v="360"/>
    <d v="2019-08-07T23:59:00"/>
    <n v="1"/>
    <x v="1"/>
    <x v="0"/>
    <x v="30"/>
  </r>
  <r>
    <x v="48"/>
    <n v="680017550"/>
    <n v="172032"/>
    <s v="Fornecimento e assentamento de tubagem em PVC, incluindo juntas com anilha de estanquidade em borracha sintÃ©tica, da classe 1,0 MPa com diÃ¢metros 63 e 90 mm, incluindo a execuÃ§Ã£o de ramais domiciliÃ¡rios de Ã¡gua completos, e a abertura e fecho de valas e a execuÃ§Ã£o de levantamento e reposiÃ§Ã£o de pavimento em arruamentos e estrada municipais."/>
    <d v="2019-08-02T09:54:34"/>
    <n v="13"/>
    <s v="PT;11;151;1916"/>
    <n v="360"/>
    <d v="2019-08-09T15:00:00"/>
    <n v="1"/>
    <x v="5"/>
    <x v="0"/>
    <x v="30"/>
  </r>
  <r>
    <x v="60"/>
    <n v="504394029"/>
    <n v="172033"/>
    <m/>
    <d v="2019-08-02T10:01:36"/>
    <n v="6"/>
    <s v="PT;1;1;232"/>
    <n v="400"/>
    <m/>
    <n v="1"/>
    <x v="2"/>
    <x v="0"/>
    <x v="30"/>
  </r>
  <r>
    <x v="60"/>
    <n v="504394029"/>
    <n v="172034"/>
    <m/>
    <d v="2019-08-02T10:08:20"/>
    <n v="6"/>
    <s v="PT;1;1;232"/>
    <n v="400"/>
    <m/>
    <n v="1"/>
    <x v="2"/>
    <x v="0"/>
    <x v="30"/>
  </r>
  <r>
    <x v="60"/>
    <n v="504394029"/>
    <n v="172035"/>
    <m/>
    <d v="2019-08-02T10:19:42"/>
    <n v="6"/>
    <m/>
    <n v="400"/>
    <m/>
    <n v="1"/>
    <x v="2"/>
    <x v="0"/>
    <x v="30"/>
  </r>
  <r>
    <x v="50"/>
    <n v="500192855"/>
    <n v="172036"/>
    <s v="AquisiÃ§Ã£o de hardware e respetivos serviÃ§os de instalaÃ§Ã£o e manutenÃ§Ã£o para o Metropolitano de Lisboa, E.P.E."/>
    <d v="2019-08-02T10:23:17"/>
    <n v="13"/>
    <s v="PT;1;1;232"/>
    <n v="360"/>
    <d v="2019-08-17T23:59:00"/>
    <n v="1"/>
    <x v="3"/>
    <x v="0"/>
    <x v="30"/>
  </r>
  <r>
    <x v="272"/>
    <n v="514797240"/>
    <n v="172037"/>
    <s v="AquisiÃ§Ã£o de serviÃ§os de recrutamento especializados"/>
    <d v="2019-08-02T10:52:54"/>
    <n v="13"/>
    <s v="PT;12;159;283"/>
    <n v="360"/>
    <d v="2019-08-16T23:59:00"/>
    <n v="1"/>
    <x v="2"/>
    <x v="0"/>
    <x v="30"/>
  </r>
  <r>
    <x v="49"/>
    <n v="502098139"/>
    <n v="172038"/>
    <s v="CONTRATAÃ‡ÃƒO DA PRESTAÃ‡ÃƒO DE SERVIÃ‡OS PARA ELABORAÃ‡ÃƒO DOS PROJETOS DE ESPECIALIZADOS PARA REQUALIFICAÃ‡ÃƒO DA FÃBRICA DA CORTIÃ‡A DO AMEIXIAL PARA ESPAÃ‡OS DE INCUBAÃ‡ÃƒO DE EMPRESAS"/>
    <d v="2019-08-02T10:53:39"/>
    <n v="13"/>
    <s v="PT;9;118;109"/>
    <n v="5"/>
    <d v="2019-08-14T18:00:00"/>
    <n v="1"/>
    <x v="1"/>
    <x v="0"/>
    <x v="30"/>
  </r>
  <r>
    <x v="131"/>
    <n v="508345464"/>
    <n v="172039"/>
    <s v="remodelaÃ§Ã£o das redes de abastecimento de Ã¡gua de Santo EstÃªvÃ£o, Ulme e Bairro da Ancofa"/>
    <d v="2019-08-02T10:55:26"/>
    <n v="3"/>
    <s v="PT;15;226;2510"/>
    <n v="360"/>
    <d v="2019-08-23T16:00:00"/>
    <n v="1"/>
    <x v="2"/>
    <x v="0"/>
    <x v="30"/>
  </r>
  <r>
    <x v="9"/>
    <n v="506173968"/>
    <n v="172040"/>
    <s v="FORNECIMENTO DE PEÃ‡AS E REPARAÃ‡ÃƒO DA VIATURA VOLVO MATRICULA 33-RF-06"/>
    <d v="2019-08-02T10:56:11"/>
    <n v="1"/>
    <s v="PT;16;243;261"/>
    <n v="360"/>
    <d v="2019-08-13T18:00:00"/>
    <n v="1"/>
    <x v="1"/>
    <x v="0"/>
    <x v="30"/>
  </r>
  <r>
    <x v="100"/>
    <n v="501692983"/>
    <n v="172047"/>
    <s v="AnÃ¡lises em detetores de dosÃ­metros de sÃ­tio"/>
    <d v="2019-08-02T11:19:29"/>
    <n v="13"/>
    <s v="PT;12;165;2013"/>
    <n v="340"/>
    <d v="2019-08-09T17:00:00"/>
    <n v="1"/>
    <x v="2"/>
    <x v="0"/>
    <x v="30"/>
  </r>
  <r>
    <x v="143"/>
    <n v="506772527"/>
    <n v="172048"/>
    <s v="Empreitada &quot;ConstruÃ§Ã£o de Muros de Suporte, junto Ã  Creche O Chaparrinho&quot; - Alandroal"/>
    <d v="2019-08-02T11:44:03"/>
    <n v="3"/>
    <s v="PT;8;96;1482"/>
    <n v="340"/>
    <d v="2019-08-26T17:00:00"/>
    <n v="1"/>
    <x v="1"/>
    <x v="0"/>
    <x v="30"/>
  </r>
  <r>
    <x v="45"/>
    <n v="680021892"/>
    <n v="172049"/>
    <s v="Software"/>
    <d v="2019-08-02T11:52:47"/>
    <n v="1"/>
    <s v="PT;12;173;189"/>
    <n v="360"/>
    <d v="2019-08-14T23:59:00"/>
    <n v="1"/>
    <x v="5"/>
    <x v="0"/>
    <x v="30"/>
  </r>
  <r>
    <x v="100"/>
    <n v="501692983"/>
    <n v="172050"/>
    <s v="Trabalhos de FiscalizaÃ§Ã£o, CoordenaÃ§Ã£o de SeguranÃ§a e Acompanhamento Ambiental da Empreitada de RemediaÃ§Ã£o Ambiental da Antiga Ãrea Mineira de MortÃ³rios, localizada no distrito de Guarda, concelho de Meda."/>
    <d v="2019-08-02T11:57:35"/>
    <n v="5"/>
    <s v="PT;10;136;1752"/>
    <n v="340"/>
    <d v="2019-09-10T17:00:00"/>
    <n v="1"/>
    <x v="2"/>
    <x v="0"/>
    <x v="30"/>
  </r>
  <r>
    <x v="1"/>
    <n v="506673626"/>
    <n v="172051"/>
    <s v="Contempla trabalhos de: - Desmontagem das cadeiras existentes na sala de espetÃ¡culos; - Afagamento e envernizamento dos pavimentos de madeira na sala de espectÃ¡culos e trÃªs camarins; - Montagem das cadeiras removidas."/>
    <d v="2019-08-02T12:02:17"/>
    <n v="1"/>
    <s v="PT;16;237;2584"/>
    <n v="5"/>
    <d v="2019-08-05T23:30:00"/>
    <n v="1"/>
    <x v="1"/>
    <x v="0"/>
    <x v="30"/>
  </r>
  <r>
    <x v="63"/>
    <n v="508741823"/>
    <n v="172052"/>
    <s v="AquisiÃ§Ã£o de Intensificador de Imagem"/>
    <d v="2019-08-02T12:05:13"/>
    <n v="3"/>
    <s v="PT;14;205;2353"/>
    <n v="340"/>
    <d v="2019-09-07T23:59:00"/>
    <n v="1"/>
    <x v="0"/>
    <x v="0"/>
    <x v="30"/>
  </r>
  <r>
    <x v="38"/>
    <n v="505309939"/>
    <n v="172053"/>
    <s v="AquisiÃ§Ã£o de equipamento para expansÃ£o do Centro Operacional de ProteÃ§Ã£o Civil - Computadores"/>
    <d v="2019-08-02T12:18:41"/>
    <n v="1"/>
    <s v="PT;9;121;1594"/>
    <n v="360"/>
    <d v="2019-08-09T16:30:00"/>
    <n v="1"/>
    <x v="1"/>
    <x v="0"/>
    <x v="30"/>
  </r>
  <r>
    <x v="8"/>
    <n v="505187531"/>
    <n v="172054"/>
    <s v="AQUISIÃ‡ÃƒO DE SERVIÃ‡OS PARA A REALIZAÃ‡ÃƒO DE ESPETACULO DA BANDA Â¿DELFINSÂ¿ Proc.Âº 941/DCOP/2019"/>
    <d v="2019-08-02T12:44:57"/>
    <n v="1"/>
    <s v="PT;12;164;1999"/>
    <n v="360"/>
    <d v="2019-08-06T23:59:00"/>
    <n v="1"/>
    <x v="1"/>
    <x v="0"/>
    <x v="30"/>
  </r>
  <r>
    <x v="6"/>
    <n v="506037258"/>
    <n v="172055"/>
    <s v="ReabilitaÃ§Ã£o da Cobertura e Piso Superior - Lote 1 do Parque Empresarial da Praia Norte"/>
    <d v="2019-08-02T13:21:20"/>
    <n v="13"/>
    <s v="PT;17;256;2822"/>
    <n v="340"/>
    <d v="2019-08-10T17:00:00"/>
    <n v="1"/>
    <x v="1"/>
    <x v="0"/>
    <x v="30"/>
  </r>
  <r>
    <x v="38"/>
    <n v="505309939"/>
    <n v="172056"/>
    <s v="AquisiÃ§Ã£o de materiais de divulgaÃ§Ã£o Â¿ CED2019"/>
    <d v="2019-08-02T13:25:12"/>
    <n v="1"/>
    <s v="PT;9;121;1594"/>
    <n v="360"/>
    <d v="2019-08-14T16:30:00"/>
    <n v="1"/>
    <x v="1"/>
    <x v="0"/>
    <x v="30"/>
  </r>
  <r>
    <x v="138"/>
    <n v="506087000"/>
    <n v="172057"/>
    <s v="RequalificaÃ§Ã£o da Rede ViÃ¡ria no Concelho, por Empreitada: Estrada da Caniceira Ã  Estrada Florestal n.Âº 1"/>
    <d v="2019-08-02T14:16:33"/>
    <n v="1"/>
    <s v="PT;1;1;232"/>
    <n v="400"/>
    <m/>
    <n v="1"/>
    <x v="1"/>
    <x v="0"/>
    <x v="30"/>
  </r>
  <r>
    <x v="138"/>
    <n v="506087000"/>
    <n v="172058"/>
    <s v="RequalificaÃ§Ã£o da Rede ViÃ¡ria no Concelho, por Empreitada: Estrada da Caniceira Ã  Estrada Florestal n.Âº 1"/>
    <d v="2019-08-02T14:17:36"/>
    <n v="13"/>
    <s v="PT;7;79;1268"/>
    <n v="360"/>
    <d v="2019-08-08T17:00:00"/>
    <n v="1"/>
    <x v="1"/>
    <x v="0"/>
    <x v="30"/>
  </r>
  <r>
    <x v="3"/>
    <n v="500051054"/>
    <n v="172059"/>
    <s v="LocaÃ§Ã£o de tenda a instalar no recinto do Festival Â¿O Sol da Caparica 2019"/>
    <d v="2019-08-02T14:18:41"/>
    <n v="13"/>
    <s v="PT;16;236;230"/>
    <n v="5"/>
    <d v="2019-08-04T19:00:00"/>
    <n v="1"/>
    <x v="1"/>
    <x v="0"/>
    <x v="30"/>
  </r>
  <r>
    <x v="0"/>
    <n v="508481287"/>
    <n v="172060"/>
    <s v="AquisiÃ§Ã£o de serviÃ§os de manutenÃ§Ã£o de equipamentos rede local laboratorial para os ano de 2019/2020"/>
    <d v="2019-08-02T14:22:43"/>
    <n v="1"/>
    <s v="PT;12;165;2010"/>
    <n v="360"/>
    <d v="2019-08-07T17:00:00"/>
    <n v="1"/>
    <x v="0"/>
    <x v="0"/>
    <x v="30"/>
  </r>
  <r>
    <x v="45"/>
    <n v="680021892"/>
    <n v="172061"/>
    <s v="Fornecimento em ContÃ­nuo de Hipoclorito de SÃ³dio"/>
    <d v="2019-08-02T14:29:32"/>
    <n v="1"/>
    <s v="PT;12;173;189"/>
    <n v="5"/>
    <d v="2019-08-09T23:59:00"/>
    <n v="1"/>
    <x v="5"/>
    <x v="0"/>
    <x v="30"/>
  </r>
  <r>
    <x v="43"/>
    <n v="503035416"/>
    <n v="172062"/>
    <s v="AquisiÃ§Ã£o de Nicotina 21 Mg/24 H; Sist Transd"/>
    <d v="2019-08-02T14:28:50"/>
    <n v="13"/>
    <s v="PT;1;1;232"/>
    <n v="5"/>
    <d v="2019-08-09T17:00:00"/>
    <n v="1"/>
    <x v="0"/>
    <x v="0"/>
    <x v="30"/>
  </r>
  <r>
    <x v="38"/>
    <n v="505309939"/>
    <n v="172063"/>
    <s v="AquisiÃ§Ã£o de equipamento para expansÃ£o do Centro Operacional de ProteÃ§Ã£o Civil - Material Diverso de Rede"/>
    <d v="2019-08-02T14:30:17"/>
    <n v="1"/>
    <s v="PT;9;121;1594"/>
    <n v="360"/>
    <d v="2019-08-12T16:30:00"/>
    <n v="1"/>
    <x v="1"/>
    <x v="0"/>
    <x v="30"/>
  </r>
  <r>
    <x v="72"/>
    <n v="506823318"/>
    <n v="172064"/>
    <m/>
    <d v="2019-08-02T14:37:55"/>
    <n v="13"/>
    <s v="PT;1;1;232"/>
    <n v="400"/>
    <m/>
    <n v="1"/>
    <x v="1"/>
    <x v="0"/>
    <x v="30"/>
  </r>
  <r>
    <x v="8"/>
    <n v="505187531"/>
    <n v="172065"/>
    <s v="AQUISIÃ‡ÃƒO DE SERVIÃ‡OS PARA A REALIZAÃ‡ÃƒO DE ESPETACULO DO ARTISTA Â¿ANA MOURA Proc.Âº 938/DCOP/2019"/>
    <d v="2019-08-02T14:38:12"/>
    <n v="1"/>
    <s v="PT;12;164;1999"/>
    <n v="360"/>
    <d v="2019-08-07T23:59:00"/>
    <n v="1"/>
    <x v="1"/>
    <x v="0"/>
    <x v="30"/>
  </r>
  <r>
    <x v="38"/>
    <n v="505309939"/>
    <n v="172066"/>
    <s v="AquisiÃ§Ã£o de equipamento para expansÃ£o do Centro Operacional de ProteÃ§Ã£o Civil Â¿ Telefones"/>
    <d v="2019-08-02T14:39:08"/>
    <n v="1"/>
    <s v="PT;9;121;1594"/>
    <n v="360"/>
    <d v="2019-08-09T16:30:00"/>
    <n v="1"/>
    <x v="1"/>
    <x v="0"/>
    <x v="30"/>
  </r>
  <r>
    <x v="17"/>
    <n v="505456010"/>
    <n v="172067"/>
    <m/>
    <d v="2019-08-02T14:44:19"/>
    <n v="1"/>
    <s v="PT;1;1;232"/>
    <n v="400"/>
    <m/>
    <n v="1"/>
    <x v="1"/>
    <x v="0"/>
    <x v="30"/>
  </r>
  <r>
    <x v="60"/>
    <n v="504394029"/>
    <n v="172068"/>
    <m/>
    <d v="2019-08-02T14:56:50"/>
    <n v="6"/>
    <m/>
    <n v="400"/>
    <m/>
    <n v="1"/>
    <x v="2"/>
    <x v="0"/>
    <x v="30"/>
  </r>
  <r>
    <x v="8"/>
    <n v="505187531"/>
    <n v="172069"/>
    <s v="Fornecimento e montagem de sistema de alerta de cheias - Ribeira das Vinhas"/>
    <d v="2019-08-02T14:57:14"/>
    <n v="13"/>
    <s v="PT;12;164;42"/>
    <n v="360"/>
    <d v="2019-08-09T23:59:00"/>
    <n v="1"/>
    <x v="1"/>
    <x v="0"/>
    <x v="30"/>
  </r>
  <r>
    <x v="0"/>
    <n v="508481287"/>
    <n v="172070"/>
    <s v="192A000024 - AquisiÃ§Ã£o de espiras e coils para embolizaÃ§Ã£o aneurisma cerebrais durante o ano de 2019"/>
    <d v="2019-08-02T15:01:18"/>
    <n v="3"/>
    <s v="PT;12;165;2012"/>
    <n v="360"/>
    <d v="2019-08-23T17:00:00"/>
    <n v="1"/>
    <x v="0"/>
    <x v="0"/>
    <x v="30"/>
  </r>
  <r>
    <x v="43"/>
    <n v="503035416"/>
    <n v="172071"/>
    <s v="2850/ADCM/2019 - AquisiÃ§Ã£o de serviÃ§os de manutenÃ§Ã£o dos equipamentos de ventilaÃ§Ã£o e aparelho de anestesia para o ano de 2019"/>
    <d v="2019-08-02T15:04:52"/>
    <n v="1"/>
    <s v="PT;1;1;232"/>
    <n v="5"/>
    <d v="2019-08-07T17:00:00"/>
    <n v="1"/>
    <x v="0"/>
    <x v="0"/>
    <x v="30"/>
  </r>
  <r>
    <x v="98"/>
    <n v="502130040"/>
    <n v="172072"/>
    <s v="AquisiÃ§Ã£o de serviÃ§os de seguranÃ§a privada na Feira do Monte 2019."/>
    <d v="2019-08-02T15:09:01"/>
    <n v="13"/>
    <s v="PT;16;242;2610"/>
    <n v="5"/>
    <d v="2019-08-09T17:00:00"/>
    <n v="1"/>
    <x v="1"/>
    <x v="0"/>
    <x v="30"/>
  </r>
  <r>
    <x v="134"/>
    <n v="500225680"/>
    <n v="172073"/>
    <s v="Estantes compactas metÃ¡licas mÃ³veis e fixas"/>
    <d v="2019-08-02T15:12:21"/>
    <n v="3"/>
    <s v="PT;12;166;2024"/>
    <n v="1"/>
    <d v="2019-03-01T23:59:00"/>
    <n v="1"/>
    <x v="2"/>
    <x v="0"/>
    <x v="30"/>
  </r>
  <r>
    <x v="135"/>
    <s v="PT501603409"/>
    <n v="172073"/>
    <s v="Estantes compactas metÃ¡licas mÃ³veis e fixas"/>
    <d v="2019-08-02T15:12:21"/>
    <n v="3"/>
    <s v="PT;12;166;2024"/>
    <n v="1"/>
    <d v="2019-03-01T23:59:00"/>
    <s v=""/>
    <x v="2"/>
    <x v="0"/>
    <x v="30"/>
  </r>
  <r>
    <x v="60"/>
    <n v="504394029"/>
    <n v="172074"/>
    <m/>
    <d v="2019-08-02T15:14:29"/>
    <n v="6"/>
    <s v="PT;1;1;232"/>
    <n v="400"/>
    <m/>
    <n v="1"/>
    <x v="2"/>
    <x v="0"/>
    <x v="30"/>
  </r>
  <r>
    <x v="60"/>
    <n v="504394029"/>
    <n v="172075"/>
    <m/>
    <d v="2019-08-02T15:15:03"/>
    <n v="6"/>
    <m/>
    <n v="400"/>
    <m/>
    <n v="1"/>
    <x v="2"/>
    <x v="0"/>
    <x v="30"/>
  </r>
  <r>
    <x v="8"/>
    <n v="505187531"/>
    <n v="172077"/>
    <s v="AQUISIÃ‡ÃƒO DE SERVIÃ‡OS DE SOM, LUZ, LED WALL E TRANSMISSÃƒO MULTICÃ‚MERAS - FESTAS DO MAR 2019 Proc.Âº 945/DCOP/2019"/>
    <d v="2019-08-02T15:16:28"/>
    <n v="13"/>
    <s v="PT;12;164;1999"/>
    <n v="360"/>
    <d v="2019-08-08T23:59:00"/>
    <n v="1"/>
    <x v="1"/>
    <x v="0"/>
    <x v="30"/>
  </r>
  <r>
    <x v="0"/>
    <n v="508481287"/>
    <n v="172078"/>
    <s v="AquisiÃ§Ã£o de caixas de cartÃ£o"/>
    <d v="2019-08-02T15:22:15"/>
    <n v="13"/>
    <s v="PT;12;165;2010"/>
    <n v="5"/>
    <d v="2019-08-06T13:00:00"/>
    <n v="1"/>
    <x v="0"/>
    <x v="0"/>
    <x v="30"/>
  </r>
  <r>
    <x v="60"/>
    <n v="504394029"/>
    <n v="172080"/>
    <m/>
    <d v="2019-08-02T15:31:26"/>
    <n v="6"/>
    <m/>
    <n v="400"/>
    <m/>
    <n v="1"/>
    <x v="2"/>
    <x v="0"/>
    <x v="30"/>
  </r>
  <r>
    <x v="60"/>
    <n v="504394029"/>
    <n v="172085"/>
    <m/>
    <d v="2019-08-02T15:45:32"/>
    <n v="6"/>
    <s v="PT;1;1;232"/>
    <n v="400"/>
    <m/>
    <n v="1"/>
    <x v="2"/>
    <x v="0"/>
    <x v="30"/>
  </r>
  <r>
    <x v="9"/>
    <n v="506173968"/>
    <n v="172086"/>
    <s v="ReabilitaÃ§Ã£o do EspaÃ§o PÃºblico e Equipamento da Quinta do Cabral"/>
    <d v="2019-08-02T15:47:41"/>
    <n v="3"/>
    <s v="PT;16;243;2615"/>
    <n v="220"/>
    <d v="2019-08-22T17:00:00"/>
    <n v="1"/>
    <x v="1"/>
    <x v="0"/>
    <x v="30"/>
  </r>
  <r>
    <x v="97"/>
    <n v="508354617"/>
    <n v="172088"/>
    <s v="Cpv14/2019 EstruturaÃ§Ã£o de roteiro turÃ­stico: Cidade e RegiÃ£o de Coimbra"/>
    <d v="2019-08-02T15:50:49"/>
    <n v="13"/>
    <s v="PT;1;1;232"/>
    <n v="360"/>
    <d v="2019-08-05T23:59:00"/>
    <n v="1"/>
    <x v="1"/>
    <x v="0"/>
    <x v="30"/>
  </r>
  <r>
    <x v="240"/>
    <n v="510055710"/>
    <n v="172089"/>
    <m/>
    <d v="2019-08-02T15:53:20"/>
    <n v="13"/>
    <s v="PT;8;100;1509"/>
    <n v="400"/>
    <m/>
    <n v="1"/>
    <x v="2"/>
    <x v="0"/>
    <x v="30"/>
  </r>
  <r>
    <x v="8"/>
    <n v="505187531"/>
    <n v="172091"/>
    <s v="AQUISIÃ‡ÃƒO DE SERVIÃ‡OS PARA A REALIZAÃ‡ÃƒO DE ESPETÃCULO DO ARTISTA Â¿ANA VITÃ“RIA Proc.Âº 939/DCOP/2019"/>
    <d v="2019-08-02T15:58:08"/>
    <n v="1"/>
    <s v="PT;1;1;232"/>
    <n v="400"/>
    <m/>
    <n v="1"/>
    <x v="1"/>
    <x v="0"/>
    <x v="30"/>
  </r>
  <r>
    <x v="8"/>
    <n v="505187531"/>
    <n v="172093"/>
    <s v="AQUISIÃ‡ÃƒO DE SERVIÃ‡OS PARA A REALIZAÃ‡ÃƒO DE ESPETÃCULO DA BANDA AMOR ELECTRO"/>
    <d v="2019-08-02T16:02:04"/>
    <n v="1"/>
    <s v="PT;12;164;1999"/>
    <n v="360"/>
    <d v="2019-08-06T23:59:00"/>
    <n v="1"/>
    <x v="1"/>
    <x v="0"/>
    <x v="30"/>
  </r>
  <r>
    <x v="20"/>
    <n v="506801969"/>
    <n v="172096"/>
    <s v="AquisiÃ§Ã£o de serviÃ§os de manutenÃ§Ã£o e conservaÃ§Ã£o de espaÃ§os verdes"/>
    <d v="2019-08-02T16:10:33"/>
    <n v="13"/>
    <s v="PT;9;114;1561"/>
    <n v="360"/>
    <d v="2019-08-11T17:00:00"/>
    <n v="1"/>
    <x v="1"/>
    <x v="0"/>
    <x v="30"/>
  </r>
  <r>
    <x v="223"/>
    <n v="510832890"/>
    <n v="172097"/>
    <s v="ElaboraÃ§Ã£o do Projeto das Obras de ReabilitaÃ§Ã£o da Piscina de Arroios"/>
    <d v="2019-08-02T16:10:55"/>
    <n v="13"/>
    <s v="PT;1;1;232"/>
    <n v="340"/>
    <d v="2019-08-12T23:59:00"/>
    <n v="1"/>
    <x v="1"/>
    <x v="0"/>
    <x v="30"/>
  </r>
  <r>
    <x v="0"/>
    <n v="508481287"/>
    <n v="172098"/>
    <s v="AquisiÃ§Ã£o de detergente de limpeza de capacetes EEG, pelo Centro Hospitalar UniversitÃ¡rio de Lisboa Norte, E.P.E."/>
    <d v="2019-08-02T16:12:35"/>
    <n v="1"/>
    <s v="PT;12;165;2010"/>
    <n v="360"/>
    <d v="2019-08-05T16:00:00"/>
    <n v="1"/>
    <x v="0"/>
    <x v="0"/>
    <x v="30"/>
  </r>
  <r>
    <x v="21"/>
    <n v="506609553"/>
    <n v="172099"/>
    <s v="Aluguer de equipamento de sonorizaÃ§Ã£o, iluminaÃ§Ã£o e palco, e serviÃ§os tÃ©cnicos, para a Mostra Internacional de Folclore/2019"/>
    <d v="2019-08-02T16:18:05"/>
    <n v="1"/>
    <s v="PT;8;101;1519"/>
    <n v="360"/>
    <d v="2019-08-05T23:59:00"/>
    <n v="1"/>
    <x v="1"/>
    <x v="0"/>
    <x v="30"/>
  </r>
  <r>
    <x v="8"/>
    <n v="505187531"/>
    <n v="172101"/>
    <s v="AQUISIÃ‡ÃƒO DE MÃQUINAS ESPECÃFICAS PARA MANUTENÃ‡ÃƒO DE ESPAÃ‡OS VERDES Proc.Âº 925/DCOP/2019"/>
    <d v="2019-08-02T16:32:49"/>
    <n v="1"/>
    <s v="PT;12;164;42"/>
    <n v="360"/>
    <d v="2019-08-07T23:59:00"/>
    <n v="1"/>
    <x v="1"/>
    <x v="0"/>
    <x v="30"/>
  </r>
  <r>
    <x v="27"/>
    <n v="506722422"/>
    <n v="172104"/>
    <s v="Empreitada de pavimentaÃ§Ã£o da Rua das Canas - Fazendas das Figueiras, Branca"/>
    <d v="2019-08-02T16:43:26"/>
    <n v="3"/>
    <s v="PT;15;220;2478"/>
    <n v="340"/>
    <d v="2019-08-30T23:59:00"/>
    <n v="1"/>
    <x v="1"/>
    <x v="0"/>
    <x v="30"/>
  </r>
  <r>
    <x v="78"/>
    <n v="506792382"/>
    <n v="172109"/>
    <s v="ReabilitaÃ§Ã£o e BeneficiaÃ§Ã£o EnergÃ©tica do Bairro Social de PÃ³voa de Mealhada"/>
    <d v="2019-08-02T17:04:46"/>
    <n v="3"/>
    <s v="PT;2;13;431"/>
    <n v="5"/>
    <d v="2019-09-06T23:59:00"/>
    <n v="1"/>
    <x v="1"/>
    <x v="0"/>
    <x v="30"/>
  </r>
  <r>
    <x v="1"/>
    <n v="506673626"/>
    <n v="172110"/>
    <s v="AquisiÃ§Ã£o de serviÃ§os de aluguer de equipamento e iluminaÃ§Ã£o de Arraial para festas do Barreiro 2019"/>
    <d v="2019-08-02T17:07:22"/>
    <n v="1"/>
    <s v="PT;16;237;31"/>
    <n v="360"/>
    <d v="2019-08-06T23:59:00"/>
    <n v="1"/>
    <x v="1"/>
    <x v="0"/>
    <x v="30"/>
  </r>
  <r>
    <x v="197"/>
    <n v="506806456"/>
    <n v="172111"/>
    <s v="AquisiÃ§Ã£o de equipamentos Â¿ Equipamento bÃ¡sico Â¿ AquisiÃ§Ã£o de duas viaturas pesadas de RSU"/>
    <d v="2019-08-02T17:12:49"/>
    <n v="3"/>
    <s v="PT;13;189;2158"/>
    <n v="340"/>
    <d v="2019-09-04T23:59:00"/>
    <n v="1"/>
    <x v="1"/>
    <x v="0"/>
    <x v="30"/>
  </r>
  <r>
    <x v="97"/>
    <n v="508354617"/>
    <n v="172113"/>
    <m/>
    <d v="2019-08-02T17:42:49"/>
    <n v="13"/>
    <s v="PT;1;1;232"/>
    <n v="400"/>
    <m/>
    <n v="1"/>
    <x v="1"/>
    <x v="0"/>
    <x v="30"/>
  </r>
  <r>
    <x v="1"/>
    <n v="506673626"/>
    <n v="172114"/>
    <s v="AquisiÃ§Ã£o de serviÃ§os elÃ©tricos para as festas do Barreiro 2019"/>
    <d v="2019-08-02T17:45:14"/>
    <n v="1"/>
    <s v="PT;16;237;31"/>
    <n v="360"/>
    <d v="2019-08-06T23:59:00"/>
    <n v="1"/>
    <x v="1"/>
    <x v="0"/>
    <x v="30"/>
  </r>
  <r>
    <x v="13"/>
    <n v="501294104"/>
    <n v="172115"/>
    <s v="PRESTAÃ‡ÃƒO DE SERVIÃ‡OS PARA MANUTENÃ‡ÃƒO, RECUPERAÃ‡ÃƒO DE TRABALHOS NA REDE VIÃRIA (PEDREIRO),PELO PERÃODO DE 12 MESES"/>
    <d v="2019-08-02T17:51:45"/>
    <n v="1"/>
    <s v="PT;1;1;232"/>
    <n v="400"/>
    <m/>
    <n v="1"/>
    <x v="1"/>
    <x v="0"/>
    <x v="30"/>
  </r>
  <r>
    <x v="166"/>
    <n v="504288806"/>
    <n v="172116"/>
    <s v="AquisiÃ§Ã£o de upgrade ao software de gestÃ£o de pedidos de helpdesk"/>
    <d v="2019-08-02T18:50:55"/>
    <n v="13"/>
    <s v="PT;12;165;2008"/>
    <n v="360"/>
    <d v="2019-08-08T23:59:00"/>
    <n v="1"/>
    <x v="2"/>
    <x v="0"/>
    <x v="30"/>
  </r>
  <r>
    <x v="9"/>
    <n v="506173968"/>
    <n v="172128"/>
    <s v="FORNECIMENTO DE PEÃ‡AS E REPARAÃ‡ÃƒO DA VIATURA IVECO MATRICULA 69-TZ-41"/>
    <d v="2019-08-03T09:37:41"/>
    <n v="1"/>
    <s v="PT;16;243;261"/>
    <n v="360"/>
    <d v="2019-08-13T18:00:00"/>
    <n v="1"/>
    <x v="1"/>
    <x v="0"/>
    <x v="30"/>
  </r>
  <r>
    <x v="9"/>
    <n v="506173968"/>
    <n v="172131"/>
    <s v="REPARAÃ‡ÃƒO DA MINI PÃ CARREGADORA (MÃ“VEL 458)"/>
    <d v="2019-08-03T09:54:54"/>
    <n v="1"/>
    <s v="PT;16;243;261"/>
    <n v="5"/>
    <d v="2019-08-13T18:00:00"/>
    <n v="1"/>
    <x v="1"/>
    <x v="0"/>
    <x v="30"/>
  </r>
  <r>
    <x v="9"/>
    <n v="506173968"/>
    <n v="172136"/>
    <s v="REPARAÃ‡ÃƒO E AFERIÃ‡ÃƒO DE TACOGRAFOS DAS VIATURAS (MÃ“VEL 343; 398; 455)"/>
    <d v="2019-08-03T10:11:41"/>
    <n v="1"/>
    <s v="PT;16;243;261"/>
    <n v="300"/>
    <d v="2019-08-13T18:00:00"/>
    <n v="1"/>
    <x v="1"/>
    <x v="0"/>
    <x v="30"/>
  </r>
  <r>
    <x v="9"/>
    <n v="506173968"/>
    <n v="172137"/>
    <s v="FORNECIMENTO DE PEÃ‡AS E REPARAÃ‡ÃƒO DE VIATURA F.SMAX MATRICULA 52 - IQ - 85 (MÃ“VEL 416)"/>
    <d v="2019-08-03T10:21:27"/>
    <n v="1"/>
    <s v="PT;16;243;261"/>
    <n v="360"/>
    <d v="2019-08-13T18:00:00"/>
    <n v="1"/>
    <x v="1"/>
    <x v="0"/>
    <x v="30"/>
  </r>
  <r>
    <x v="3"/>
    <n v="500051054"/>
    <n v="172138"/>
    <m/>
    <d v="2019-08-03T10:47:15"/>
    <n v="1"/>
    <s v="PT;1;1;232"/>
    <n v="400"/>
    <m/>
    <n v="1"/>
    <x v="1"/>
    <x v="0"/>
    <x v="30"/>
  </r>
  <r>
    <x v="3"/>
    <n v="500051054"/>
    <n v="172139"/>
    <s v="AquisiÃ§Ã£o de serviÃ§os de manutenÃ§Ã£o de hottes em vÃ¡rias escolas do concelho de Almada"/>
    <d v="2019-08-03T10:52:19"/>
    <n v="13"/>
    <s v="PT;16;236;230"/>
    <n v="5"/>
    <d v="2019-08-08T19:00:00"/>
    <n v="1"/>
    <x v="1"/>
    <x v="0"/>
    <x v="30"/>
  </r>
  <r>
    <x v="3"/>
    <n v="500051054"/>
    <n v="172140"/>
    <s v="AquisiÃ§Ã£o sistema elÃ©trico tipo bomba de calor para o edifÃ­cio da Casa Municipal do Ambiente"/>
    <d v="2019-08-03T11:24:01"/>
    <n v="13"/>
    <s v="PT;1;1;232"/>
    <n v="360"/>
    <d v="2019-08-08T19:00:00"/>
    <n v="1"/>
    <x v="1"/>
    <x v="0"/>
    <x v="30"/>
  </r>
  <r>
    <x v="12"/>
    <n v="506187543"/>
    <n v="172142"/>
    <m/>
    <d v="2019-08-05T08:52:31"/>
    <n v="13"/>
    <m/>
    <n v="400"/>
    <m/>
    <n v="1"/>
    <x v="1"/>
    <x v="0"/>
    <x v="31"/>
  </r>
  <r>
    <x v="12"/>
    <n v="506187543"/>
    <n v="172143"/>
    <s v="AquisiÃ§Ã£o de 36 palmeiras"/>
    <d v="2019-08-05T09:06:43"/>
    <n v="13"/>
    <s v="PT;16;241;2601"/>
    <n v="340"/>
    <d v="2019-08-10T23:59:00"/>
    <n v="1"/>
    <x v="1"/>
    <x v="0"/>
    <x v="31"/>
  </r>
  <r>
    <x v="12"/>
    <n v="506187543"/>
    <n v="172144"/>
    <s v="ReparaÃ§Ã£o de motoniveladora"/>
    <d v="2019-08-05T09:11:49"/>
    <n v="13"/>
    <s v="PT;16;241;132"/>
    <n v="360"/>
    <d v="2019-08-11T23:59:00"/>
    <n v="1"/>
    <x v="1"/>
    <x v="0"/>
    <x v="31"/>
  </r>
  <r>
    <x v="181"/>
    <n v="506081079"/>
    <n v="172145"/>
    <m/>
    <d v="2019-08-05T09:32:40"/>
    <n v="3"/>
    <s v="PT;1;1;232"/>
    <n v="1"/>
    <m/>
    <n v="1"/>
    <x v="2"/>
    <x v="0"/>
    <x v="31"/>
  </r>
  <r>
    <x v="6"/>
    <n v="506037258"/>
    <n v="172146"/>
    <s v="PrestaÃ§Ã£o de serviÃ§os de impressÃ£o grÃ¡fica de publicaÃ§Ãµes, no Ã¢mbito da candidatura QualificaÃ§Ã£o das ExperiÃªncias de Turismo de Natureza no Minho - Percursos Verdes, Natureza e Biodiversidade/Viana do Castelo"/>
    <d v="2019-08-05T09:39:57"/>
    <n v="13"/>
    <s v="PT;17;256;2822"/>
    <n v="340"/>
    <d v="2019-08-11T17:00:00"/>
    <n v="1"/>
    <x v="1"/>
    <x v="0"/>
    <x v="31"/>
  </r>
  <r>
    <x v="60"/>
    <n v="504394029"/>
    <n v="172147"/>
    <m/>
    <d v="2019-08-05T09:43:47"/>
    <n v="6"/>
    <m/>
    <n v="400"/>
    <m/>
    <n v="1"/>
    <x v="2"/>
    <x v="0"/>
    <x v="31"/>
  </r>
  <r>
    <x v="18"/>
    <n v="501222634"/>
    <n v="172149"/>
    <m/>
    <d v="2019-08-05T09:48:29"/>
    <n v="1"/>
    <s v="PT;1;1;232"/>
    <n v="400"/>
    <m/>
    <n v="1"/>
    <x v="1"/>
    <x v="0"/>
    <x v="31"/>
  </r>
  <r>
    <x v="3"/>
    <n v="500051054"/>
    <n v="172150"/>
    <s v="AQUISIÃ‡ÃƒO DE 10 ROÃ‡ADORAS E 10 SOPRADORES DE COSTAS"/>
    <d v="2019-08-05T10:04:02"/>
    <n v="13"/>
    <s v="PT;1;1;232"/>
    <n v="340"/>
    <d v="2019-08-08T19:00:00"/>
    <n v="1"/>
    <x v="1"/>
    <x v="0"/>
    <x v="31"/>
  </r>
  <r>
    <x v="26"/>
    <n v="680017763"/>
    <n v="172151"/>
    <s v="Apoio TÃ©cnico na Ãrea da EletrotÃ©cnica"/>
    <d v="2019-08-05T10:18:15"/>
    <n v="1"/>
    <s v="PT;1;1;232"/>
    <n v="360"/>
    <d v="2019-08-11T23:59:00"/>
    <n v="1"/>
    <x v="5"/>
    <x v="0"/>
    <x v="31"/>
  </r>
  <r>
    <x v="47"/>
    <n v="512042659"/>
    <n v="172153"/>
    <m/>
    <d v="2019-08-05T10:29:36"/>
    <n v="3"/>
    <m/>
    <n v="400"/>
    <m/>
    <n v="1"/>
    <x v="1"/>
    <x v="0"/>
    <x v="31"/>
  </r>
  <r>
    <x v="3"/>
    <n v="500051054"/>
    <n v="172154"/>
    <s v="ServiÃ§os de Controlo de Pragas em Ãrvores - Lagarta ProcessionÃ¡ria do Pinheiro e Outras"/>
    <d v="2019-08-05T10:48:18"/>
    <n v="3"/>
    <s v="PT;16;236;230"/>
    <n v="360"/>
    <d v="2019-08-14T19:00:00"/>
    <n v="1"/>
    <x v="1"/>
    <x v="0"/>
    <x v="31"/>
  </r>
  <r>
    <x v="8"/>
    <n v="505187531"/>
    <n v="172155"/>
    <s v="EXECUÃ‡ÃƒO DE PARQUE DE DIVERSÃ•ES EM CARCAVELOS 39/EOP/DCOP/2019"/>
    <d v="2019-08-05T10:58:35"/>
    <n v="13"/>
    <s v="PT;12;164;1998"/>
    <n v="360"/>
    <d v="2019-08-12T23:59:00"/>
    <n v="1"/>
    <x v="1"/>
    <x v="0"/>
    <x v="31"/>
  </r>
  <r>
    <x v="106"/>
    <n v="507866673"/>
    <n v="172156"/>
    <s v="SERVIÃ‡OS DE ENSAIOS AO Ã“LEO MINERAL DE EQUIPAMENTOS MAT (2019-2022)"/>
    <d v="2019-08-05T11:02:49"/>
    <n v="3"/>
    <s v="PT;1;1;232"/>
    <n v="340"/>
    <d v="2019-09-10T17:00:00"/>
    <n v="1"/>
    <x v="2"/>
    <x v="0"/>
    <x v="31"/>
  </r>
  <r>
    <x v="27"/>
    <n v="506722422"/>
    <n v="172157"/>
    <s v="Aluguer de Viaturas de Recolha de RSU"/>
    <d v="2019-08-05T11:03:22"/>
    <n v="13"/>
    <s v="PT;15;220;200"/>
    <n v="340"/>
    <d v="2019-08-11T23:59:00"/>
    <n v="1"/>
    <x v="1"/>
    <x v="0"/>
    <x v="31"/>
  </r>
  <r>
    <x v="51"/>
    <n v="506624200"/>
    <n v="172158"/>
    <s v="AlteraÃ§Ã£o do edifÃ­cio da antiga escola primÃ¡ria de Vila Flor"/>
    <d v="2019-08-05T11:03:58"/>
    <n v="13"/>
    <s v="PT;7;86;1329"/>
    <n v="340"/>
    <d v="2019-08-17T23:59:00"/>
    <n v="1"/>
    <x v="1"/>
    <x v="0"/>
    <x v="31"/>
  </r>
  <r>
    <x v="73"/>
    <n v="501112049"/>
    <n v="172159"/>
    <s v="AquisiÃ§Ã£o de contentores"/>
    <d v="2019-08-05T11:06:32"/>
    <n v="13"/>
    <s v="PT;3;35;549"/>
    <n v="340"/>
    <d v="2019-08-12T16:00:00"/>
    <n v="1"/>
    <x v="1"/>
    <x v="0"/>
    <x v="31"/>
  </r>
  <r>
    <x v="65"/>
    <n v="600084779"/>
    <n v="172160"/>
    <s v="26/C Previa/AT/2019 - AssistÃªncia tÃ©cnica completa aos 26 quiosques adquiridos no Ã¢mbito do projeto e-TaxFree."/>
    <d v="2019-08-05T11:53:58"/>
    <n v="13"/>
    <s v="PT;1;1;232"/>
    <n v="340"/>
    <d v="2019-08-11T17:00:00"/>
    <n v="1"/>
    <x v="2"/>
    <x v="0"/>
    <x v="31"/>
  </r>
  <r>
    <x v="9"/>
    <n v="506173968"/>
    <n v="172161"/>
    <s v="ReparaÃ§Ã£o e ManutenÃ§Ã£o de Viaturas Ligeiras da Frota Municipal"/>
    <d v="2019-08-05T12:02:16"/>
    <n v="3"/>
    <s v="PT;16;243;2615"/>
    <n v="360"/>
    <d v="2019-08-18T17:00:00"/>
    <n v="1"/>
    <x v="1"/>
    <x v="0"/>
    <x v="31"/>
  </r>
  <r>
    <x v="78"/>
    <n v="506792382"/>
    <n v="172162"/>
    <m/>
    <d v="2019-08-05T12:23:04"/>
    <n v="13"/>
    <s v="PT;1;1;232"/>
    <n v="400"/>
    <m/>
    <n v="1"/>
    <x v="1"/>
    <x v="0"/>
    <x v="31"/>
  </r>
  <r>
    <x v="39"/>
    <n v="680015019"/>
    <n v="172163"/>
    <s v="AquisiÃ§Ã£o de serviÃ§os de alteraÃ§Ã£o do projeto de redes de drenagem de Ã¡guas residuais no Ã¢mbito da intervenÃ§Ã£o da renovaÃ§Ã£o da Av. 25 de Abril, em Linda-a-Velha."/>
    <d v="2019-08-05T12:25:50"/>
    <n v="1"/>
    <s v="PT;12;169;2055"/>
    <n v="360"/>
    <d v="2019-08-12T23:59:00"/>
    <n v="1"/>
    <x v="5"/>
    <x v="0"/>
    <x v="31"/>
  </r>
  <r>
    <x v="70"/>
    <n v="506791220"/>
    <n v="172164"/>
    <s v="EspetÃ¡culo com o artista Quim Barreiros"/>
    <d v="2019-08-05T14:11:41"/>
    <n v="1"/>
    <s v="PT;16;239;78"/>
    <n v="360"/>
    <d v="2019-08-12T23:59:00"/>
    <n v="1"/>
    <x v="1"/>
    <x v="0"/>
    <x v="31"/>
  </r>
  <r>
    <x v="4"/>
    <n v="506334562"/>
    <n v="172165"/>
    <s v="AquisiÃ§Ã£o de serviÃ§os de transporte escolar - Zonas A, B e C"/>
    <d v="2019-08-05T14:16:22"/>
    <n v="13"/>
    <s v="PT;11;157;220"/>
    <n v="340"/>
    <d v="2019-08-23T23:59:00"/>
    <n v="1"/>
    <x v="1"/>
    <x v="0"/>
    <x v="31"/>
  </r>
  <r>
    <x v="13"/>
    <n v="501294104"/>
    <n v="172166"/>
    <s v="PRESTAÃ‡ÃƒO DE SERVIÃ‡OS DE RECOLHA E TRANSPORTE DE RESÃDUOS SÃ“LIDOS URBANOS DE CONTENTORES ENTERRADOS E SEMIENTERRADOS, DO MUNICÃPIO DE SETÃšBAL, PELO PERÃODO DE 18 MESES"/>
    <d v="2019-08-05T14:22:26"/>
    <n v="3"/>
    <s v="PT;16;245;321"/>
    <n v="360"/>
    <d v="2019-09-04T23:59:00"/>
    <n v="1"/>
    <x v="1"/>
    <x v="0"/>
    <x v="31"/>
  </r>
  <r>
    <x v="4"/>
    <n v="506334562"/>
    <n v="172167"/>
    <m/>
    <d v="2019-08-05T14:28:37"/>
    <n v="13"/>
    <s v="PT;1;1;232"/>
    <n v="400"/>
    <d v="2018-07-28T23:59:00"/>
    <n v="1"/>
    <x v="1"/>
    <x v="0"/>
    <x v="31"/>
  </r>
  <r>
    <x v="43"/>
    <n v="503035416"/>
    <n v="172168"/>
    <s v="AquisiÃ§Ã£o de DE SEMI-ELEMENTAR NORMOCAL PED ENT 500ML ao LaboratÃ³rio Nutricia Adv. Med. Nutric. Unip Lda"/>
    <d v="2019-08-05T14:28:48"/>
    <n v="1"/>
    <s v="PT;12;174;2096"/>
    <n v="340"/>
    <d v="2019-08-08T16:00:00"/>
    <n v="1"/>
    <x v="0"/>
    <x v="0"/>
    <x v="31"/>
  </r>
  <r>
    <x v="34"/>
    <n v="508069645"/>
    <n v="172169"/>
    <s v="PE_19096_ADB - FORNECIMENTO E MONTAGEM DE ESTORES EXTERIORES NA ESCOLA SECUNDÃRIA DE PADRE ALBERTO NETO, EM QUELUZ"/>
    <d v="2019-08-05T14:31:52"/>
    <n v="1"/>
    <s v="PT;12;170;2066"/>
    <n v="5"/>
    <d v="2019-08-09T17:00:00"/>
    <n v="1"/>
    <x v="6"/>
    <x v="0"/>
    <x v="31"/>
  </r>
  <r>
    <x v="70"/>
    <n v="506791220"/>
    <n v="172170"/>
    <s v="ContrataÃ§Ã£o de Toiros"/>
    <d v="2019-08-05T14:32:59"/>
    <n v="1"/>
    <s v="PT;16;239;78"/>
    <n v="360"/>
    <d v="2019-08-12T23:59:00"/>
    <n v="1"/>
    <x v="1"/>
    <x v="0"/>
    <x v="31"/>
  </r>
  <r>
    <x v="39"/>
    <n v="680015019"/>
    <n v="172171"/>
    <s v="AquisiÃ§Ã£o de consumÃ­veis para a anÃ¡lise de Ã¡guas balneares."/>
    <d v="2019-08-05T14:39:58"/>
    <n v="1"/>
    <s v="PT;12;169;2057"/>
    <n v="360"/>
    <d v="2019-08-11T23:59:00"/>
    <n v="1"/>
    <x v="5"/>
    <x v="0"/>
    <x v="31"/>
  </r>
  <r>
    <x v="11"/>
    <n v="506614913"/>
    <n v="172172"/>
    <s v="ContrataÃ§Ã£o de ServiÃ§os de TeleassistÃªncia para 60 BeneficiÃ¡rios do Concelho de Vila Franca de Xira"/>
    <d v="2019-08-05T14:44:12"/>
    <n v="1"/>
    <s v="PT;12;173;189"/>
    <n v="5"/>
    <d v="2019-08-25T23:59:00"/>
    <n v="1"/>
    <x v="1"/>
    <x v="0"/>
    <x v="31"/>
  </r>
  <r>
    <x v="17"/>
    <n v="505456010"/>
    <n v="172173"/>
    <s v="Tem por objeto a presente empreitada de instalar a rede e respetivo equipamento de iluminaÃ§Ã£o pÃºblica em vÃ¡rios locais do Concelho a qual irÃ¡ ser ligado Ã¡ rede elÃ©trica."/>
    <d v="2019-08-05T14:48:36"/>
    <n v="3"/>
    <s v="PT;12;174;223"/>
    <n v="340"/>
    <d v="2020-02-15T23:59:00"/>
    <n v="1"/>
    <x v="1"/>
    <x v="0"/>
    <x v="31"/>
  </r>
  <r>
    <x v="17"/>
    <n v="505456010"/>
    <n v="172174"/>
    <s v="ReabilitaÃ§Ã£o do edifÃ­cio dos Recreios Desportivos da Amadora"/>
    <d v="2019-08-05T14:48:58"/>
    <n v="3"/>
    <s v="PT;12;174;2096"/>
    <n v="360"/>
    <d v="2019-08-24T23:59:00"/>
    <n v="1"/>
    <x v="1"/>
    <x v="0"/>
    <x v="31"/>
  </r>
  <r>
    <x v="65"/>
    <n v="600084779"/>
    <n v="172176"/>
    <s v="AquisiÃ§Ã£o de serviÃ§os de desenvolvimento aplicacional no Ã¢mbito da manutenÃ§Ã£o do SAFT/IES"/>
    <d v="2019-08-05T15:02:05"/>
    <n v="13"/>
    <s v="PT;12;165;2004"/>
    <n v="5"/>
    <d v="2019-08-14T17:00:00"/>
    <n v="1"/>
    <x v="2"/>
    <x v="0"/>
    <x v="31"/>
  </r>
  <r>
    <x v="49"/>
    <n v="502098139"/>
    <n v="172179"/>
    <s v="ExecuÃ§Ã£o de parque de estacionamento contemplando execuÃ§Ã£o de pavimento em grelhas de PE preenchidas por pavÃª e brita; movimentaÃ§Ã£o de terras em modelaÃ§Ã£o do terreno, execuÃ§Ã£o de passeio em calÃ§ada, realizaÃ§Ã£o de coletor pluvial e sistema de rega; ampliaÃ§Ã£o da rede de abastecimento de Ã¡gua existente; rede de iluminaÃ§Ã£o pÃºblica e plantaÃ§Ã£o de Ã¡rvores."/>
    <d v="2019-08-05T15:12:49"/>
    <n v="3"/>
    <s v="PT;9;118;1582"/>
    <n v="340"/>
    <d v="2019-08-27T17:00:00"/>
    <n v="1"/>
    <x v="1"/>
    <x v="0"/>
    <x v="31"/>
  </r>
  <r>
    <x v="36"/>
    <n v="505351064"/>
    <n v="172180"/>
    <s v="AquisiÃ§Ã£o de serviÃ§os de Nadador Salvador a prestar nas Piscinas Municipais de Outurela/Portela, de Linda-a-Velha e de Barcarena"/>
    <d v="2019-08-05T15:16:51"/>
    <n v="13"/>
    <s v="PT;12;169;2057"/>
    <n v="340"/>
    <d v="2019-08-17T23:59:00"/>
    <n v="1"/>
    <x v="2"/>
    <x v="0"/>
    <x v="31"/>
  </r>
  <r>
    <x v="224"/>
    <n v="600075818"/>
    <n v="172181"/>
    <s v="AquisiÃ§Ã£o de 2 Equipamentos NAS para CÃ³pias de SeguranÃ§a"/>
    <d v="2019-08-05T15:17:06"/>
    <n v="13"/>
    <s v="PT;9;115;1567"/>
    <n v="340"/>
    <d v="2019-09-16T18:00:00"/>
    <n v="1"/>
    <x v="2"/>
    <x v="0"/>
    <x v="31"/>
  </r>
  <r>
    <x v="9"/>
    <n v="506173968"/>
    <n v="172182"/>
    <s v="InserÃ§Ã£o de publicidade no jornal ComÃ©rcio do Seixal, no Ã¢mbito da atividade institucional do municÃ­pio"/>
    <d v="2019-08-05T15:18:21"/>
    <n v="1"/>
    <s v="PT;1;1;232"/>
    <n v="360"/>
    <d v="2019-08-10T18:00:00"/>
    <n v="1"/>
    <x v="1"/>
    <x v="0"/>
    <x v="31"/>
  </r>
  <r>
    <x v="13"/>
    <n v="501294104"/>
    <n v="172187"/>
    <s v="AquisiÃ§Ã£o de 2 viaturas ligeiras de caixa aberta modificada, para recolha e transporte de fluxos valorizÃ¡veis de resÃ­duos, no Ã¢mbito da Candidatura com o cÃ³digo POSEUR-03-1911-FC-000182 - Â¿Recolha Seletiva de Fluxos valorizÃ¡veis e de ResÃ­duos Perigosos Contidos nos resÃ­duos Urbanos&quot;"/>
    <d v="2019-08-05T15:54:31"/>
    <n v="3"/>
    <s v="PT;16;245;321"/>
    <n v="5"/>
    <d v="2019-08-14T23:59:00"/>
    <n v="1"/>
    <x v="1"/>
    <x v="0"/>
    <x v="31"/>
  </r>
  <r>
    <x v="9"/>
    <n v="506173968"/>
    <n v="172188"/>
    <s v="ElaboraÃ§Ã£o da RevisÃ£o do Projeto de ExecuÃ§Ã£o para a ConstruÃ§Ã£o da Loja do CidadÃ£o do Concelho do Seixal"/>
    <d v="2019-08-05T15:59:19"/>
    <n v="1"/>
    <s v="PT;16;243;2615"/>
    <n v="360"/>
    <d v="2019-08-11T17:00:00"/>
    <n v="1"/>
    <x v="1"/>
    <x v="0"/>
    <x v="31"/>
  </r>
  <r>
    <x v="2"/>
    <n v="503539473"/>
    <n v="172189"/>
    <s v="ContrataÃ§Ã£o de serviÃ§os de medicina no trabalho"/>
    <d v="2019-08-05T16:10:38"/>
    <n v="5"/>
    <s v="PT;9;111;1551"/>
    <n v="5"/>
    <d v="1970-01-01T23:59:00"/>
    <n v="1"/>
    <x v="1"/>
    <x v="0"/>
    <x v="31"/>
  </r>
  <r>
    <x v="177"/>
    <n v="506735524"/>
    <n v="172190"/>
    <s v="AQUISIÃ‡ÃƒO DE SERVIÃ‡OS DE VIGILÃ‚NCIA DO PLANO DE ÃGUA E ATENDIMENTO NAS PISCINAS MUNICIPAIS"/>
    <d v="2019-08-05T16:13:31"/>
    <n v="3"/>
    <s v="PT;2;21;479"/>
    <n v="360"/>
    <d v="2019-08-14T17:00:00"/>
    <n v="1"/>
    <x v="1"/>
    <x v="0"/>
    <x v="31"/>
  </r>
  <r>
    <x v="97"/>
    <n v="508354617"/>
    <n v="172191"/>
    <s v="AquisiÃ§Ã£o de material promocional no Ã¢mbito do projeto PIICIE - Letring e Merchandising"/>
    <d v="2019-08-05T16:14:47"/>
    <n v="3"/>
    <s v="PT;7;77;308"/>
    <n v="360"/>
    <d v="2019-08-11T23:59:00"/>
    <n v="1"/>
    <x v="1"/>
    <x v="0"/>
    <x v="31"/>
  </r>
  <r>
    <x v="182"/>
    <n v="510836240"/>
    <n v="172192"/>
    <s v="AquisiÃ§Ã£o de ServiÃ§os de Trabalho TemporÃ¡rio"/>
    <d v="2019-08-05T16:25:42"/>
    <n v="3"/>
    <s v="PT;15;220;2478"/>
    <n v="340"/>
    <d v="2019-12-04T23:59:00"/>
    <n v="1"/>
    <x v="1"/>
    <x v="0"/>
    <x v="31"/>
  </r>
  <r>
    <x v="97"/>
    <n v="508354617"/>
    <n v="172193"/>
    <m/>
    <d v="2019-08-05T16:33:31"/>
    <n v="3"/>
    <s v="PT;1;1;232"/>
    <n v="400"/>
    <m/>
    <n v="1"/>
    <x v="1"/>
    <x v="0"/>
    <x v="31"/>
  </r>
  <r>
    <x v="50"/>
    <n v="500192855"/>
    <n v="172194"/>
    <s v="ImplementaÃ§Ã£o dos mÃ³dulos formaÃ§Ã£o e avaliaÃ§Ã£o desempenho da Plataforma SAP Success Factors para o Metropolitano de Lisboa, E.P.E."/>
    <d v="2019-08-05T16:50:10"/>
    <n v="13"/>
    <s v="PT;1;1;232"/>
    <n v="360"/>
    <d v="2019-08-20T23:59:00"/>
    <n v="1"/>
    <x v="3"/>
    <x v="0"/>
    <x v="31"/>
  </r>
  <r>
    <x v="7"/>
    <n v="508666236"/>
    <n v="172195"/>
    <s v="AutorizaÃ§Ã£o para a abertura de Concurso PÃºblico Internacional para AquisiÃ§Ã£o de GÃ©neros AlimentÃ­cios para os RefeitÃ³rios das Escolas de Hotelaria e Turismo"/>
    <d v="2019-08-05T16:47:00"/>
    <n v="3"/>
    <s v="PT;1;1;232"/>
    <n v="360"/>
    <d v="2019-09-07T23:59:00"/>
    <n v="1"/>
    <x v="2"/>
    <x v="0"/>
    <x v="31"/>
  </r>
  <r>
    <x v="110"/>
    <n v="502790024"/>
    <n v="172196"/>
    <s v="Empreitada para as obras de beneficiaÃ§Ã£o /reforÃ§o do pavimento, no sublanÃ§o Braga Oeste / EN201, da A3 - Auto-estrada Porto / ValenÃ§a"/>
    <d v="2019-08-05T16:54:14"/>
    <n v="3"/>
    <s v="PT;4;37;305"/>
    <n v="400"/>
    <d v="2019-07-22T23:59:00"/>
    <n v="1"/>
    <x v="3"/>
    <x v="0"/>
    <x v="31"/>
  </r>
  <r>
    <x v="110"/>
    <n v="502790024"/>
    <n v="172197"/>
    <s v="Empreitada para a reabilitaÃ§Ã£o e reforÃ§o do Viaduto sobre a EN 308, no SublanÃ§o Braga oeste / EN 201, da A3 - Auto-estrada Porto / ValenÃ§a"/>
    <d v="2019-08-05T16:57:15"/>
    <n v="13"/>
    <s v="PT;4;37;305"/>
    <n v="300"/>
    <d v="2019-10-14T23:59:00"/>
    <n v="1"/>
    <x v="3"/>
    <x v="0"/>
    <x v="31"/>
  </r>
  <r>
    <x v="33"/>
    <n v="505170876"/>
    <n v="172198"/>
    <s v="AquisiÃ§Ã£o de licenÃ§as de software CAD e a atualizaÃ§Ã£o das existentes."/>
    <d v="2019-08-05T16:58:19"/>
    <n v="1"/>
    <s v="PT;9;117;1575"/>
    <n v="360"/>
    <d v="2019-08-07T17:00:00"/>
    <n v="1"/>
    <x v="1"/>
    <x v="0"/>
    <x v="31"/>
  </r>
  <r>
    <x v="182"/>
    <n v="510836240"/>
    <n v="172199"/>
    <s v="AquisiÃ§Ã£o de ServiÃ§os de Trabalho TemporÃ¡rio"/>
    <d v="2019-08-05T17:02:07"/>
    <n v="3"/>
    <s v="Ãrea da UniÃ£o de Freguesias de Coruche, Fajarda e Erra"/>
    <n v="340"/>
    <d v="2019-08-14T23:59:00"/>
    <n v="1"/>
    <x v="1"/>
    <x v="0"/>
    <x v="31"/>
  </r>
  <r>
    <x v="21"/>
    <n v="506609553"/>
    <n v="172200"/>
    <s v="Aluguer, montagem, decoraÃ§Ã£o e desmontagem de tasquinhas e aluguer, montagem e desmontagem de estrados para bares de venda de bebidas no Ã¢mbito da Feira da Luz- 2019"/>
    <d v="2019-08-05T17:06:12"/>
    <n v="1"/>
    <s v="PT;8;101;1519"/>
    <n v="360"/>
    <d v="2019-08-08T23:59:00"/>
    <n v="1"/>
    <x v="1"/>
    <x v="0"/>
    <x v="31"/>
  </r>
  <r>
    <x v="1"/>
    <n v="506673626"/>
    <n v="172201"/>
    <s v="AquisiÃ§Ã£o de serviÃ§os para apresentaÃ§Ã£o de espetÃ¡culo musical com o grupo &quot;Deixem o Pimba em Paz&quot;"/>
    <d v="2019-08-05T17:33:14"/>
    <n v="1"/>
    <s v="PT;16;237;31"/>
    <n v="360"/>
    <d v="2019-08-07T23:59:00"/>
    <n v="1"/>
    <x v="1"/>
    <x v="0"/>
    <x v="31"/>
  </r>
  <r>
    <x v="240"/>
    <n v="510055710"/>
    <n v="172202"/>
    <s v="AquisiÃ§Ã£o de serviÃ§os para Â¿ElaboraÃ§Ã£o do Projeto de AmpliaÃ§Ã£o das InstalaÃ§Ãµes do PACT (Zona Beta) Â¿ ElaboraÃ§Ã£o do Projeto de Licenciamento de Especialidades, do Projeto de ExecuÃ§Ã£o de Especialidades e da AssistÃªncia TÃ©cnica Ã  Empreitada (especialidades)."/>
    <d v="2019-08-05T17:39:45"/>
    <n v="13"/>
    <s v="PT;8;100;1509"/>
    <n v="360"/>
    <d v="2019-08-15T23:59:00"/>
    <n v="1"/>
    <x v="2"/>
    <x v="0"/>
    <x v="31"/>
  </r>
  <r>
    <x v="20"/>
    <n v="506801969"/>
    <n v="172203"/>
    <s v="AquisiÃ§Ã£o de serviÃ§os de arquitetura em regime de avenÃ§a"/>
    <d v="2019-08-05T18:20:41"/>
    <n v="1"/>
    <s v="PT;9;114;11"/>
    <n v="360"/>
    <d v="2019-08-11T17:00:00"/>
    <n v="1"/>
    <x v="1"/>
    <x v="0"/>
    <x v="31"/>
  </r>
  <r>
    <x v="8"/>
    <n v="505187531"/>
    <n v="172204"/>
    <s v="Proc.Âº 937/DCOP/2019 - AQUISIÃ‡ÃƒO DE SERVIÃ‡OS PARA A REALIZAÃ‡ÃƒO DE ESPETÃCULO DO ARTISTA VIRGUL"/>
    <d v="2019-08-05T21:25:23"/>
    <n v="1"/>
    <s v="PT;12;164;1999"/>
    <n v="360"/>
    <d v="2019-08-12T14:35:00"/>
    <n v="1"/>
    <x v="1"/>
    <x v="0"/>
    <x v="31"/>
  </r>
  <r>
    <x v="8"/>
    <n v="505187531"/>
    <n v="172205"/>
    <s v="Proc.Âº 942/DCOP/2019 - AQUISIÃ‡ÃƒO DE SERVIÃ‡OS PARA A REALIZAÃ‡ÃƒO DE ESPETÃCULO JUNTOS Â¿ JORGE PALMA &amp;amp; SÃ‰RGIO GODINHO"/>
    <d v="2019-08-05T21:56:42"/>
    <n v="1"/>
    <s v="PT;12;164;1999"/>
    <n v="360"/>
    <d v="2019-08-08T11:45:00"/>
    <n v="1"/>
    <x v="1"/>
    <x v="0"/>
    <x v="31"/>
  </r>
  <r>
    <x v="8"/>
    <n v="505187531"/>
    <n v="172206"/>
    <s v="Proc.Âº 943/DCOP/2019 - AQUISIÃ‡ÃƒO DE SERVIÃ‡OS PARA A REALIZAÃ‡ÃƒO DE ESPETÃCULO DO ARTISTA ANSELMO RALPH"/>
    <d v="2019-08-05T22:29:49"/>
    <n v="1"/>
    <s v="PT;12;164;1999"/>
    <n v="360"/>
    <d v="2019-08-12T11:45:00"/>
    <n v="1"/>
    <x v="1"/>
    <x v="0"/>
    <x v="31"/>
  </r>
  <r>
    <x v="8"/>
    <n v="505187531"/>
    <n v="172207"/>
    <s v="Proc.Âº 946/DCOP/2019 - AQUISIÃ‡ÃƒO DE SERVIÃ‡OS PARA A REALIZAÃ‡ÃƒO DE ESPETÃCULO -FERNANDO DANIEL CONVIDA ATOA"/>
    <d v="2019-08-05T23:02:20"/>
    <n v="1"/>
    <s v="PT;12;164;1999"/>
    <n v="360"/>
    <d v="2019-08-08T11:45:00"/>
    <n v="1"/>
    <x v="1"/>
    <x v="0"/>
    <x v="31"/>
  </r>
  <r>
    <x v="8"/>
    <n v="505187531"/>
    <n v="172208"/>
    <m/>
    <d v="2019-08-05T23:25:24"/>
    <n v="1"/>
    <m/>
    <n v="400"/>
    <m/>
    <n v="1"/>
    <x v="1"/>
    <x v="0"/>
    <x v="31"/>
  </r>
  <r>
    <x v="10"/>
    <n v="500122237"/>
    <n v="172209"/>
    <s v="AquisiÃ§Ã£o de serviÃ§os de vigilÃ¢ncia humana para as instalaÃ§Ãµes do Teatro da Trindade"/>
    <d v="2019-08-05T23:54:06"/>
    <n v="1"/>
    <s v="PT;12;165;75"/>
    <n v="340"/>
    <d v="2019-08-14T15:00:00"/>
    <n v="1"/>
    <x v="2"/>
    <x v="0"/>
    <x v="31"/>
  </r>
  <r>
    <x v="10"/>
    <n v="500122237"/>
    <n v="172210"/>
    <s v="AquisiÃ§Ã£o de serviÃ§os de vigilÃ¢ncia humana para as instalaÃ§Ãµes da UOL de Braga"/>
    <d v="2019-08-06T00:39:24"/>
    <n v="1"/>
    <s v="PT;4;40;184"/>
    <n v="340"/>
    <d v="2019-08-22T15:00:00"/>
    <n v="1"/>
    <x v="2"/>
    <x v="0"/>
    <x v="31"/>
  </r>
  <r>
    <x v="10"/>
    <n v="500122237"/>
    <n v="172211"/>
    <s v="AquisiÃ§Ã£o de serviÃ§os de vigilÃ¢ncia humana para as instalaÃ§Ãµes da Unidade Hoteleira de Porto Santo"/>
    <d v="2019-08-06T01:10:04"/>
    <n v="1"/>
    <s v="PT;21;325;174"/>
    <n v="340"/>
    <d v="2019-08-12T15:00:00"/>
    <n v="1"/>
    <x v="2"/>
    <x v="0"/>
    <x v="31"/>
  </r>
  <r>
    <x v="0"/>
    <n v="508481287"/>
    <n v="172212"/>
    <s v="AquisiÃ§Ã£o de desinfetante circuito monitorizaÃ§Ã£o hemodiÃ¡lise, durante o ano de 2019, pelo Centro Hospitalar UniversitÃ¡rio de Lisboa Norte, E.P.E."/>
    <d v="2019-08-06T08:58:41"/>
    <n v="4"/>
    <s v="PT;12;165;2010"/>
    <n v="360"/>
    <d v="2019-08-07T17:00:00"/>
    <n v="1"/>
    <x v="0"/>
    <x v="0"/>
    <x v="31"/>
  </r>
  <r>
    <x v="21"/>
    <n v="506609553"/>
    <n v="172213"/>
    <s v="ConfeÃ§Ã£o e serviÃ§o de refeiÃ§Ãµes"/>
    <d v="2019-08-06T09:07:26"/>
    <n v="1"/>
    <s v="PT;8;101;1519"/>
    <n v="360"/>
    <d v="2019-08-11T23:59:00"/>
    <n v="1"/>
    <x v="1"/>
    <x v="0"/>
    <x v="31"/>
  </r>
  <r>
    <x v="1"/>
    <n v="506673626"/>
    <n v="172214"/>
    <s v="AquisiÃ§Ã£o de serviÃ§os para apresentaÃ§Ã£o de um espetÃ¡culo musical com o artista &quot;Calema&quot;"/>
    <d v="2019-08-06T09:17:43"/>
    <n v="1"/>
    <s v="PT;16;237;31"/>
    <n v="360"/>
    <d v="2019-08-08T23:59:00"/>
    <n v="1"/>
    <x v="1"/>
    <x v="0"/>
    <x v="31"/>
  </r>
  <r>
    <x v="177"/>
    <n v="506735524"/>
    <n v="172215"/>
    <s v="AQUISIÃ‡ÃƒO DE CONTADORES DE ÃGUA"/>
    <d v="2019-08-06T09:17:47"/>
    <n v="13"/>
    <s v="PT;2;21;479"/>
    <n v="360"/>
    <d v="2019-08-26T17:00:00"/>
    <n v="1"/>
    <x v="1"/>
    <x v="0"/>
    <x v="31"/>
  </r>
  <r>
    <x v="7"/>
    <n v="508666236"/>
    <n v="172216"/>
    <s v="AquisiÃ§Ã£o de licenÃ§as perpÃ©tuas de software Qlik Sense Enterprise Professional User"/>
    <d v="2019-08-06T09:34:55"/>
    <n v="13"/>
    <s v="PT;12;165;2013"/>
    <n v="360"/>
    <d v="2019-08-21T23:59:00"/>
    <n v="1"/>
    <x v="2"/>
    <x v="0"/>
    <x v="31"/>
  </r>
  <r>
    <x v="2"/>
    <n v="503539473"/>
    <n v="172217"/>
    <m/>
    <d v="2019-08-06T09:53:56"/>
    <n v="3"/>
    <s v="PT;1;1;232"/>
    <n v="400"/>
    <m/>
    <n v="1"/>
    <x v="1"/>
    <x v="0"/>
    <x v="31"/>
  </r>
  <r>
    <x v="114"/>
    <n v="505584760"/>
    <n v="172218"/>
    <s v=": O procedimento tem por objeto a PavimentaÃ§Ã£o da Rua 25 de julho (CM1046), em CarapeÃ§os, Rua de SÃ£o Miguel (CM1046) e Travessa Miguel Gomes Faria, em LijÃ³ - Barcelos, tendo como capÃ­tulos: Estaleiro / PSS / PPGRCD; Trabalhos PreparatÃ³rios; DemoliÃ§Ãµes; Drenagem de Ãguas Pluviais - Rede Existente; Drenagem de Ãguas Pluviais - Rede a Executar; Abastecimento de Ãgua; Drenagem de Ãguas Residuais - Saneamento; Infraestruturas Existentes; PavimentaÃ§Ã£o."/>
    <d v="2019-08-06T10:05:42"/>
    <n v="13"/>
    <s v="PT;4;39;583"/>
    <n v="340"/>
    <d v="2019-09-05T23:59:00"/>
    <n v="1"/>
    <x v="1"/>
    <x v="0"/>
    <x v="31"/>
  </r>
  <r>
    <x v="139"/>
    <n v="600084892"/>
    <n v="172219"/>
    <s v="AquisiÃ§Ã£o de ServiÃ§os de DigitalizaÃ§Ã£o"/>
    <d v="2019-08-06T10:18:04"/>
    <n v="13"/>
    <s v="PT;12;165;2010"/>
    <n v="1"/>
    <m/>
    <n v="1"/>
    <x v="2"/>
    <x v="0"/>
    <x v="31"/>
  </r>
  <r>
    <x v="139"/>
    <n v="600084892"/>
    <n v="172220"/>
    <s v="AquisiÃ§Ã£o de ServiÃ§os de DigitalizaÃ§Ã£o"/>
    <d v="2019-08-06T10:24:00"/>
    <n v="13"/>
    <s v="PT;12;165;2010"/>
    <n v="340"/>
    <d v="2019-08-12T23:59:00"/>
    <n v="1"/>
    <x v="2"/>
    <x v="0"/>
    <x v="31"/>
  </r>
  <r>
    <x v="34"/>
    <n v="508069645"/>
    <n v="172221"/>
    <s v="PE_19097_AAQ - PRESTAÃ‡ÃƒO DE SERVIÃ‡OS DE CONSERVAÃ‡ÃƒO, MANUTENÃ‡ÃƒO E APOIO Ã€ EXPLORAÃ‡ÃƒO DAS ESCOLAS DA REGIÃƒO SUL DO PROGRAMA DE MODERNIZAÃ‡ÃƒO DA PARQUE ESCOLAR - LOTE LS10, AO ABRIGO DO ACORDO QUADRO N.Âº 22/018 CELEBRADO COM A PARQUE ESCOLAR, E.P.E."/>
    <d v="2019-08-06T10:26:44"/>
    <n v="3"/>
    <m/>
    <n v="360"/>
    <d v="2019-08-16T17:00:00"/>
    <n v="1"/>
    <x v="6"/>
    <x v="0"/>
    <x v="31"/>
  </r>
  <r>
    <x v="34"/>
    <n v="508069645"/>
    <n v="172223"/>
    <s v="PE_19098_AAQ - PRESTAÃ‡ÃƒO DE SERVIÃ‡OS DE CONSERVAÃ‡ÃƒO, MANUTENÃ‡ÃƒO E APOIO Ã€ EXPLORAÃ‡ÃƒO DAS ESCOLAS DA REGIÃƒO NORTE DO PROGRAMA DE MODERNIZAÃ‡ÃƒO DA PARQUE ESCOLAR - LOTE LN3, AO ABRIGO DO ACORDO QUADRO N.Âº 20/2018 CELEBRADO COM A PARQUE ESCOLAR, E.P.E."/>
    <d v="2019-08-06T10:37:46"/>
    <n v="3"/>
    <m/>
    <n v="360"/>
    <d v="2019-08-16T17:00:00"/>
    <n v="1"/>
    <x v="6"/>
    <x v="0"/>
    <x v="31"/>
  </r>
  <r>
    <x v="3"/>
    <n v="500051054"/>
    <n v="172224"/>
    <s v="AquisiÃ§Ã£o de serviÃ§os de manutenÃ§Ã£o e AssistÃªncia TÃ©cnica Preventiva e Corretiva Ã  SoluÃ§Ã£o Archeevo"/>
    <d v="2019-08-06T10:50:27"/>
    <n v="1"/>
    <s v="PT;1;1;232"/>
    <n v="5"/>
    <d v="2019-08-11T19:00:00"/>
    <n v="1"/>
    <x v="1"/>
    <x v="0"/>
    <x v="31"/>
  </r>
  <r>
    <x v="47"/>
    <n v="512042659"/>
    <n v="172225"/>
    <m/>
    <d v="2019-08-06T11:04:00"/>
    <n v="3"/>
    <s v="PT;1;1;232"/>
    <n v="400"/>
    <m/>
    <n v="1"/>
    <x v="1"/>
    <x v="0"/>
    <x v="31"/>
  </r>
  <r>
    <x v="47"/>
    <n v="512042659"/>
    <n v="172226"/>
    <s v="Concurso PÃºblico para ExecuÃ§Ã£o da Empreitada de BeneficiaÃ§Ã£o de Arruamentos no Concelho, no Ã‚mbito da Obra de PavimentaÃ§Ã£o de Arruamentos e Vias do Concelho"/>
    <d v="2019-08-06T11:04:59"/>
    <n v="3"/>
    <s v="PT;20;312;238"/>
    <n v="340"/>
    <d v="2019-09-08T23:59:00"/>
    <n v="1"/>
    <x v="1"/>
    <x v="0"/>
    <x v="31"/>
  </r>
  <r>
    <x v="65"/>
    <n v="600084779"/>
    <n v="172227"/>
    <s v="AquisiÃ§Ã£o de serviÃ§os de desenvolvimento aplicacional no Ã¢mbito da evoluÃ§Ã£o funcional dos modelos e datamart's DW motivados pela Campanha de IR de 2019"/>
    <d v="2019-08-06T11:09:38"/>
    <n v="13"/>
    <s v="PT;12;165;2004"/>
    <n v="340"/>
    <d v="2019-08-15T17:00:00"/>
    <n v="1"/>
    <x v="2"/>
    <x v="0"/>
    <x v="31"/>
  </r>
  <r>
    <x v="27"/>
    <n v="506722422"/>
    <n v="172228"/>
    <s v="PrestaÃ§Ã£o de serviÃ§os de arqueologia - PaÃ§os do Concelho"/>
    <d v="2019-08-06T11:16:14"/>
    <n v="3"/>
    <s v="PT;15;220;2478"/>
    <n v="220"/>
    <d v="2019-08-15T23:59:00"/>
    <n v="1"/>
    <x v="1"/>
    <x v="0"/>
    <x v="31"/>
  </r>
  <r>
    <x v="47"/>
    <n v="512042659"/>
    <n v="172229"/>
    <m/>
    <d v="2019-08-06T11:23:28"/>
    <n v="3"/>
    <s v="PT;1;1;232"/>
    <n v="400"/>
    <m/>
    <n v="1"/>
    <x v="1"/>
    <x v="0"/>
    <x v="31"/>
  </r>
  <r>
    <x v="60"/>
    <n v="504394029"/>
    <n v="172230"/>
    <m/>
    <d v="2019-08-06T11:25:09"/>
    <n v="6"/>
    <m/>
    <n v="400"/>
    <m/>
    <n v="1"/>
    <x v="2"/>
    <x v="0"/>
    <x v="31"/>
  </r>
  <r>
    <x v="8"/>
    <n v="505187531"/>
    <n v="172231"/>
    <s v="CONSTRUÃ‡ÃƒO DE MUROS DE SUPORTE EM BETÃƒO ARMADO NO CONCELHO DE CASCAISÂ¿ ProcÂº 37/EOP/DCOP/2019"/>
    <d v="2019-08-06T11:45:04"/>
    <n v="13"/>
    <s v="PT;12;164;42"/>
    <n v="360"/>
    <d v="2019-08-14T23:59:00"/>
    <n v="1"/>
    <x v="1"/>
    <x v="0"/>
    <x v="31"/>
  </r>
  <r>
    <x v="170"/>
    <n v="505991527"/>
    <n v="172232"/>
    <s v="CONSULTA PRÃ‰VIA COM RECURSO AO ACORDO QUADRO CIMBAL AQ/01/2018 PARA O FORNECIMENTO DE ELETRICIDADE EM REGIME DE MERCADO LIVRE PARA O LOTE 4 Â¿ AGREGADO (BTN, BTE, MT)."/>
    <d v="2019-08-06T11:45:06"/>
    <n v="13"/>
    <s v="PT;3;27;27"/>
    <n v="5"/>
    <d v="2019-08-16T23:59:00"/>
    <n v="1"/>
    <x v="5"/>
    <x v="0"/>
    <x v="31"/>
  </r>
  <r>
    <x v="137"/>
    <n v="506818829"/>
    <n v="172233"/>
    <s v="Empreitada de &quot;Trabalhos a efetuar na reparaÃ§Ã£o do talude na EM 514 onde ocorreu arrastamento de terras&quot;"/>
    <d v="2019-08-06T11:45:56"/>
    <n v="1"/>
    <s v="PT;7;88;1432"/>
    <n v="360"/>
    <d v="2019-08-10T23:59:00"/>
    <n v="1"/>
    <x v="1"/>
    <x v="0"/>
    <x v="31"/>
  </r>
  <r>
    <x v="20"/>
    <n v="506801969"/>
    <n v="172234"/>
    <s v="AquisiÃ§Ã£o de serviÃ§os para auditoria Ã s contas de 2019, 2020 e 2021"/>
    <d v="2019-08-06T11:50:28"/>
    <n v="1"/>
    <s v="PT;9;114;1561"/>
    <n v="5"/>
    <d v="2019-08-12T17:00:00"/>
    <n v="1"/>
    <x v="1"/>
    <x v="0"/>
    <x v="31"/>
  </r>
  <r>
    <x v="156"/>
    <n v="502150319"/>
    <n v="172236"/>
    <m/>
    <d v="2019-08-06T11:54:52"/>
    <n v="1"/>
    <s v="PT;1;1;232"/>
    <n v="400"/>
    <m/>
    <n v="1"/>
    <x v="1"/>
    <x v="0"/>
    <x v="31"/>
  </r>
  <r>
    <x v="46"/>
    <n v="502256869"/>
    <n v="172239"/>
    <m/>
    <d v="2019-08-06T12:05:14"/>
    <n v="13"/>
    <s v="PT;1;1;232"/>
    <n v="1"/>
    <m/>
    <n v="1"/>
    <x v="7"/>
    <x v="0"/>
    <x v="31"/>
  </r>
  <r>
    <x v="46"/>
    <n v="502256869"/>
    <n v="172240"/>
    <s v="RepavimentaÃ§Ã£o Parcial do Acesso Principal no Terminal Autoeuropa no Porto de Setubal"/>
    <d v="2019-08-06T12:05:50"/>
    <n v="13"/>
    <s v="PT;16;245;2623"/>
    <n v="360"/>
    <d v="2019-08-13T23:59:00"/>
    <n v="1"/>
    <x v="7"/>
    <x v="0"/>
    <x v="31"/>
  </r>
  <r>
    <x v="170"/>
    <n v="505991527"/>
    <n v="172241"/>
    <s v="CONSULTA PRÃ‰VIA COM RECURSO AO ACORDO QUADRO CIMBAL AQ/02/2016 PARA O FORNECIMENTO DE COMBUSTÃVEIS RODOVIÃRIOS Â¿ LOTE 1"/>
    <d v="2019-08-06T12:06:31"/>
    <n v="13"/>
    <s v="PT;3;27;27"/>
    <n v="360"/>
    <d v="2019-08-16T23:59:00"/>
    <n v="1"/>
    <x v="5"/>
    <x v="0"/>
    <x v="31"/>
  </r>
  <r>
    <x v="27"/>
    <n v="506722422"/>
    <n v="172243"/>
    <s v="AquisiÃ§Ã£o de ServiÃ§os de Arqueologia no SÃ­tio ArqueolÃ³gico do Monte da Barca (PrÃ©-histÃ³rico e Romano), no Ã¢mbito da Empreitada de ExecuÃ§Ã£o de Obras de UrbanizaÃ§Ã£o da ZIMB Norte - 1Âª fase/Ãrea empresarial do Sorraia - Concurso PÃºblico"/>
    <d v="2019-08-06T12:21:15"/>
    <n v="3"/>
    <s v="PT;15;220;2478"/>
    <n v="340"/>
    <d v="2019-08-19T23:59:00"/>
    <n v="1"/>
    <x v="1"/>
    <x v="0"/>
    <x v="31"/>
  </r>
  <r>
    <x v="38"/>
    <n v="505309939"/>
    <n v="172244"/>
    <s v="AquisiÃ§Ã£o de equipamento de proteÃ§Ã£o individual para os Sapadores Florestais"/>
    <d v="2019-08-06T12:49:22"/>
    <n v="1"/>
    <s v="PT;9;121;1594"/>
    <n v="340"/>
    <d v="2019-08-13T16:30:00"/>
    <n v="1"/>
    <x v="1"/>
    <x v="0"/>
    <x v="31"/>
  </r>
  <r>
    <x v="35"/>
    <n v="501290206"/>
    <n v="172245"/>
    <s v="AquisiÃ§Ã£o de concerto com o grupo Â¿AnjosÂ¿ Â¿ Festas da Batalha - 2019"/>
    <d v="2019-08-06T12:51:36"/>
    <n v="1"/>
    <s v="PT;11;146;1881"/>
    <n v="340"/>
    <d v="2019-08-08T16:00:00"/>
    <n v="1"/>
    <x v="1"/>
    <x v="0"/>
    <x v="31"/>
  </r>
  <r>
    <x v="12"/>
    <n v="506187543"/>
    <n v="172246"/>
    <s v="AquisiÃ§Ã£o de serviÃ§os para tratamento mensal das palmeiras na Vila Serena em Pinhal Novo pelo perÃ­odo de 12 meses"/>
    <d v="2019-08-06T13:01:19"/>
    <n v="1"/>
    <s v="PT;1;1;232"/>
    <n v="340"/>
    <d v="2019-08-11T23:59:00"/>
    <n v="1"/>
    <x v="1"/>
    <x v="0"/>
    <x v="31"/>
  </r>
  <r>
    <x v="17"/>
    <n v="505456010"/>
    <n v="172247"/>
    <s v="Fornecimento de mercearias sÃ³lidas e liquidas para refeitÃ³rios e creches municipais"/>
    <d v="2019-08-06T14:18:14"/>
    <n v="1"/>
    <s v="PT;12;174;223"/>
    <n v="360"/>
    <d v="2019-08-12T23:59:00"/>
    <n v="1"/>
    <x v="1"/>
    <x v="0"/>
    <x v="31"/>
  </r>
  <r>
    <x v="38"/>
    <n v="505309939"/>
    <n v="172251"/>
    <s v="AquisiÃ§Ã£o de soluÃ§Ã£o para armazenamento de Arquivo Digital EstÃ¡tico"/>
    <d v="2019-08-06T14:38:20"/>
    <n v="13"/>
    <s v="PT;9;121;1594"/>
    <n v="360"/>
    <d v="2019-08-13T16:30:00"/>
    <n v="1"/>
    <x v="1"/>
    <x v="0"/>
    <x v="31"/>
  </r>
  <r>
    <x v="49"/>
    <n v="502098139"/>
    <n v="172252"/>
    <s v="CONTRATAÃ‡ÃƒO DOS SERVIÃ‡OS DE REMOÃ‡ÃƒO DE RESÃDUOS DEPOSITADOS ILEGALMENTE EM ESPAÃ‡OS PÃšBLICOS, NO CONCELHO DE LOULÃ‰."/>
    <d v="2019-08-06T14:38:45"/>
    <n v="13"/>
    <s v="PT;9;118;109"/>
    <n v="360"/>
    <d v="2019-08-15T18:00:00"/>
    <n v="1"/>
    <x v="1"/>
    <x v="0"/>
    <x v="31"/>
  </r>
  <r>
    <x v="11"/>
    <n v="506614913"/>
    <n v="172255"/>
    <s v="ContrataÃ§Ã£o de ServiÃ§os de ComunicaÃ§Ãµes para o MunicÃ­pio de Vila Franca de Xira"/>
    <d v="2019-08-06T14:41:39"/>
    <n v="3"/>
    <s v="PT;12;173;189"/>
    <n v="360"/>
    <d v="2019-08-21T23:59:00"/>
    <n v="1"/>
    <x v="1"/>
    <x v="0"/>
    <x v="31"/>
  </r>
  <r>
    <x v="72"/>
    <n v="506823318"/>
    <n v="172256"/>
    <s v="OBRAS DE REQUALIFICAÃ‡ÃƒO E PINTURAS DOS EDIFICIOS ESCOLARES - EB1 DA ALDEIA DO FUTURO"/>
    <d v="2019-08-06T14:47:48"/>
    <n v="13"/>
    <s v="PT;16;238;2590"/>
    <n v="360"/>
    <d v="2019-08-19T23:00:00"/>
    <n v="1"/>
    <x v="1"/>
    <x v="0"/>
    <x v="31"/>
  </r>
  <r>
    <x v="35"/>
    <n v="501290206"/>
    <n v="172258"/>
    <s v="AquisiÃ§Ã£o de concerto com o artista &quot;Matias DamÃ¡sio&quot; - Festas da Batalha - 2019"/>
    <d v="2019-08-06T14:51:58"/>
    <n v="1"/>
    <s v="PT;11;146;1881"/>
    <n v="360"/>
    <d v="2019-08-08T16:00:00"/>
    <n v="1"/>
    <x v="1"/>
    <x v="0"/>
    <x v="31"/>
  </r>
  <r>
    <x v="10"/>
    <n v="500122237"/>
    <n v="172259"/>
    <s v="AquisiÃ§Ã£o de Carne de Aves e Coelho (fresca, ultracongelada e preparados)"/>
    <d v="2019-08-06T15:00:38"/>
    <n v="13"/>
    <s v="PT;1;1;232"/>
    <n v="300"/>
    <d v="2019-08-11T23:59:00"/>
    <n v="1"/>
    <x v="2"/>
    <x v="0"/>
    <x v="31"/>
  </r>
  <r>
    <x v="72"/>
    <n v="506823318"/>
    <n v="172260"/>
    <s v="OBRAS DE REABILITAÃ‡ÃƒO E PINTURA DOS EDIFÃCIOS DAS AMEIRAS"/>
    <d v="2019-08-06T15:03:02"/>
    <n v="13"/>
    <s v="PT;16;238;2590"/>
    <n v="360"/>
    <d v="2019-08-19T23:00:00"/>
    <n v="1"/>
    <x v="1"/>
    <x v="0"/>
    <x v="31"/>
  </r>
  <r>
    <x v="68"/>
    <n v="512013241"/>
    <n v="172261"/>
    <s v="ARRANJOS EXTERIORES ESTÃDIO DA RIBEIRA GRANDE"/>
    <d v="2019-08-06T15:07:45"/>
    <n v="1"/>
    <s v="Ribeira Grande"/>
    <n v="360"/>
    <d v="2019-08-09T16:30:00"/>
    <n v="1"/>
    <x v="1"/>
    <x v="0"/>
    <x v="31"/>
  </r>
  <r>
    <x v="3"/>
    <n v="500051054"/>
    <n v="172262"/>
    <s v="MusealizaÃ§Ã£o dos vestÃ­gios arqueolÃ³gicos romanos, localizados do lado poente do Largo Alfredo Diniz, atravÃ©s da colocaÃ§Ã£o a descoberto de parte do nÃºcleo de CetÃ¡rias da Fabrica Romana de transformaÃ§Ã£o e conservaÃ§Ã£o de peixe de Cacilhas junto ao estuÃ¡rio do Tejo, datada do sÃ©culo I d. C."/>
    <d v="2019-08-06T15:13:31"/>
    <n v="3"/>
    <s v="PT;16;236;2579"/>
    <n v="400"/>
    <d v="1970-01-01T19:00:00"/>
    <n v="1"/>
    <x v="1"/>
    <x v="0"/>
    <x v="31"/>
  </r>
  <r>
    <x v="13"/>
    <n v="501294104"/>
    <n v="172264"/>
    <s v="AquisiÃ§Ã£o de contentores para deposiÃ§Ã£o de fluxos valorizÃ¡veis de resÃ­duos, no Ã¢mbito da Candidatura com o cÃ³digo POSEUR-03-1911-FC-000182 - Â¿Recolha Seletiva de Fluxos valorizÃ¡veis e de ResÃ­duos Perigosos Contidos nos resÃ­duos Urbanos&quot;"/>
    <d v="2019-08-06T15:19:05"/>
    <n v="3"/>
    <s v="PT;16;245;321"/>
    <n v="5"/>
    <d v="2019-08-15T23:59:00"/>
    <n v="1"/>
    <x v="1"/>
    <x v="0"/>
    <x v="31"/>
  </r>
  <r>
    <x v="13"/>
    <n v="501294104"/>
    <n v="172266"/>
    <s v="PRESTAÃ‡ÃƒO DE SERVIÃ‡OS DE JARDINEIRO, PELO PERIODO DE 12 MESES"/>
    <d v="2019-08-06T15:24:24"/>
    <n v="1"/>
    <s v="PT;16;245;321"/>
    <n v="360"/>
    <d v="2019-08-19T23:59:00"/>
    <n v="1"/>
    <x v="1"/>
    <x v="0"/>
    <x v="31"/>
  </r>
  <r>
    <x v="138"/>
    <n v="506087000"/>
    <n v="172267"/>
    <s v="Fornecimento de material didÃ¡tico no Ã¢mbito do Fundo RecomeÃ§ar"/>
    <d v="2019-08-06T15:25:53"/>
    <n v="1"/>
    <s v="PT;7;79;138"/>
    <n v="360"/>
    <d v="2019-08-07T17:00:00"/>
    <n v="1"/>
    <x v="1"/>
    <x v="0"/>
    <x v="31"/>
  </r>
  <r>
    <x v="17"/>
    <n v="505456010"/>
    <n v="172268"/>
    <s v="ManutenÃ§Ã£o Sistemas SeguranÃ§a Biblioteca Municipal e Cine Teatro D. JoÃ£o V"/>
    <d v="2019-08-06T15:39:40"/>
    <n v="1"/>
    <s v="PT;12;174;223"/>
    <n v="360"/>
    <d v="2019-08-09T23:59:00"/>
    <n v="1"/>
    <x v="1"/>
    <x v="0"/>
    <x v="31"/>
  </r>
  <r>
    <x v="205"/>
    <n v="501328599"/>
    <n v="172270"/>
    <s v="AquisiÃ§Ã£o de serviÃ§os de administraÃ§Ã£o de sistemas de informaÃ§Ã£o"/>
    <d v="2019-08-06T15:44:41"/>
    <n v="13"/>
    <s v="PT;12;165;75"/>
    <n v="400"/>
    <d v="2019-04-01T15:00:00"/>
    <n v="1"/>
    <x v="2"/>
    <x v="0"/>
    <x v="31"/>
  </r>
  <r>
    <x v="2"/>
    <n v="503539473"/>
    <n v="172271"/>
    <s v="Fornecimento e instalaÃ§Ã£o de peÃ§as para beneficiar corrimÃµes das escadas mecÃ¢nicas da PraÃ§a dos Pescadores, Albufeira"/>
    <d v="2019-08-06T15:44:54"/>
    <n v="1"/>
    <s v="PT;9;111;1551"/>
    <n v="360"/>
    <d v="2019-08-12T23:59:00"/>
    <n v="1"/>
    <x v="1"/>
    <x v="0"/>
    <x v="31"/>
  </r>
  <r>
    <x v="33"/>
    <n v="505170876"/>
    <n v="172272"/>
    <s v="AquisiÃ§Ã£o de serviÃ§os de consultoria em reorganizaÃ§Ã£o administrativa"/>
    <d v="2019-08-06T15:47:02"/>
    <n v="1"/>
    <s v="PT;9;117;72"/>
    <n v="360"/>
    <d v="2019-08-13T17:00:00"/>
    <n v="1"/>
    <x v="1"/>
    <x v="0"/>
    <x v="31"/>
  </r>
  <r>
    <x v="205"/>
    <n v="501328599"/>
    <n v="172273"/>
    <s v="AquisiÃ§Ã£o de serviÃ§os de manutenÃ§Ã£o aplicacional"/>
    <d v="2019-08-06T15:47:33"/>
    <n v="13"/>
    <s v="PT;1;1;232"/>
    <n v="360"/>
    <d v="2019-08-16T15:00:00"/>
    <n v="1"/>
    <x v="2"/>
    <x v="0"/>
    <x v="31"/>
  </r>
  <r>
    <x v="13"/>
    <n v="501294104"/>
    <n v="172276"/>
    <s v="AquisiÃ§Ã£o de 4 viaturas de 16 m3 para recolha de resÃ­duos sÃ³lidos urbanos, no Ã¢mbito da candidatura de recolha seletiva de resÃ­duos biodegradÃ¡veis Â¿ SetÃºbal - POSEUR"/>
    <d v="2019-08-06T16:08:06"/>
    <n v="3"/>
    <s v="PT;16;245;321"/>
    <n v="5"/>
    <d v="2019-09-05T23:59:00"/>
    <n v="1"/>
    <x v="1"/>
    <x v="0"/>
    <x v="31"/>
  </r>
  <r>
    <x v="3"/>
    <n v="500051054"/>
    <n v="172277"/>
    <s v="MusealizaÃ§Ã£o dos vestÃ­gios arqueolÃ³gicos romanos, localizados do lado poente do Largo Alfredo Diniz, atravÃ©s da colocaÃ§Ã£o a descoberto de parte do nÃºcleo de CetÃ¡rias da Fabrica Romana de transformaÃ§Ã£o e conservaÃ§Ã£o de peixe de Cacilhas junto ao estuÃ¡rio do Tejo, datada do sÃ©culo I d. C."/>
    <d v="2019-08-06T16:08:09"/>
    <n v="3"/>
    <s v="PT;16;236;2579"/>
    <n v="220"/>
    <d v="2019-09-08T19:00:00"/>
    <n v="1"/>
    <x v="1"/>
    <x v="0"/>
    <x v="31"/>
  </r>
  <r>
    <x v="70"/>
    <n v="506791220"/>
    <n v="172278"/>
    <m/>
    <d v="2019-08-06T16:10:22"/>
    <n v="1"/>
    <s v="PT;1;1;232"/>
    <n v="400"/>
    <m/>
    <n v="1"/>
    <x v="1"/>
    <x v="0"/>
    <x v="31"/>
  </r>
  <r>
    <x v="33"/>
    <n v="505170876"/>
    <n v="172280"/>
    <s v="Tem por objeto proceder aos trabalhos preparatÃ³rios necessÃ¡rios Ã  instalaÃ§Ã£o de 8 monoblocos - sala de aula e 1 monobloco - instalaÃ§Ãµes sanitÃ¡rias, na Escola EB2,3 das Naus, em Lagos."/>
    <d v="2019-08-06T16:13:03"/>
    <n v="1"/>
    <s v="PT;9;117;1575"/>
    <n v="360"/>
    <d v="2019-08-07T16:30:00"/>
    <n v="1"/>
    <x v="1"/>
    <x v="0"/>
    <x v="31"/>
  </r>
  <r>
    <x v="35"/>
    <n v="501290206"/>
    <n v="172281"/>
    <s v="Apetrechamento |Unidade de Apoio Ã  Rede Europeia de Conhecimento para a Juventude | MobiliÃ¡rio"/>
    <d v="2019-08-06T16:29:13"/>
    <n v="1"/>
    <s v="PT;11;146;1881"/>
    <n v="360"/>
    <d v="2019-09-27T17:00:00"/>
    <n v="1"/>
    <x v="1"/>
    <x v="0"/>
    <x v="31"/>
  </r>
  <r>
    <x v="13"/>
    <n v="501294104"/>
    <n v="172282"/>
    <s v="AquisiÃ§Ã£o de contentores destinados Ã  deposiÃ§Ã£o de resÃ­duos sÃ³lidos urbanos biodegradÃ¡veis e de hardware para gestÃ£o de resÃ­duos, no Ã¢mbito da candidatura de recolha seletiva de resÃ­duos biodegradÃ¡veis Â¿ SetÃºbal - POSEUR"/>
    <d v="2019-08-06T16:44:33"/>
    <n v="3"/>
    <s v="PT;16;245;321"/>
    <n v="340"/>
    <d v="2019-09-05T23:59:00"/>
    <n v="1"/>
    <x v="1"/>
    <x v="0"/>
    <x v="31"/>
  </r>
  <r>
    <x v="13"/>
    <n v="501294104"/>
    <n v="172283"/>
    <s v="PrestaÃ§Ã£o de ServiÃ§os de ConservaÃ§Ã£o/ManutenÃ§Ã£o dos espaÃ§os verdes do Parque Verde da Bela Vista, Piscina Municipal das Manteigadas, Vale do Cobro, Escolas PrimÃ¡rias na freguesia S. SebastiÃ£o (Bela Vista e LuÃ­sa Todi) e diversos espaÃ§os de prado de sequeiro na cidade de SetÃºbal, pelo perÃ­odo de 12 meses, podendo ser prorrogado por perÃ­odos iguais e sucessivos atÃ© ao limite de 36 meses"/>
    <d v="2019-08-06T17:11:39"/>
    <n v="3"/>
    <s v="PT;16;245;321"/>
    <n v="360"/>
    <d v="2019-09-05T23:59:00"/>
    <n v="1"/>
    <x v="1"/>
    <x v="0"/>
    <x v="31"/>
  </r>
  <r>
    <x v="92"/>
    <n v="512044040"/>
    <n v="172284"/>
    <s v="AquisiÃ§Ã£o de Quatro VeÃ­culos ElÃ©tricos"/>
    <d v="2019-08-06T17:15:52"/>
    <n v="3"/>
    <s v="PT;20;299;3323"/>
    <n v="360"/>
    <d v="2019-08-22T23:59:00"/>
    <n v="1"/>
    <x v="1"/>
    <x v="0"/>
    <x v="31"/>
  </r>
  <r>
    <x v="17"/>
    <n v="505456010"/>
    <n v="172285"/>
    <s v="AquisiÃ§Ã£o de viaturas pesadas de recolha de resÃ­duos sÃ³lidos urbanos, por lotes"/>
    <d v="2019-08-06T17:24:13"/>
    <n v="3"/>
    <s v="PT;12;174;2095"/>
    <n v="340"/>
    <d v="2019-10-14T23:59:00"/>
    <n v="1"/>
    <x v="1"/>
    <x v="0"/>
    <x v="31"/>
  </r>
  <r>
    <x v="43"/>
    <n v="503035416"/>
    <n v="172286"/>
    <m/>
    <d v="2019-08-06T17:30:54"/>
    <n v="1"/>
    <m/>
    <n v="1"/>
    <m/>
    <n v="1"/>
    <x v="0"/>
    <x v="0"/>
    <x v="31"/>
  </r>
  <r>
    <x v="43"/>
    <n v="503035416"/>
    <n v="172287"/>
    <s v="AquisiÃ§Ã£o de testes respiratÃ³rios Helicobacter"/>
    <d v="2019-08-06T17:32:56"/>
    <n v="1"/>
    <s v="PT;12;174;2096"/>
    <n v="340"/>
    <d v="2019-08-09T15:00:00"/>
    <n v="1"/>
    <x v="0"/>
    <x v="0"/>
    <x v="31"/>
  </r>
  <r>
    <x v="43"/>
    <n v="503035416"/>
    <n v="172288"/>
    <s v="DINIT ISOSSORBIDO, IV, 1MG / ML; 10ML,SOL IN"/>
    <d v="2019-08-06T17:54:55"/>
    <n v="1"/>
    <s v="PT;12;174;2096"/>
    <n v="340"/>
    <d v="2019-08-09T16:00:00"/>
    <n v="1"/>
    <x v="0"/>
    <x v="0"/>
    <x v="31"/>
  </r>
  <r>
    <x v="156"/>
    <n v="502150319"/>
    <n v="172289"/>
    <m/>
    <d v="2019-08-07T09:26:41"/>
    <n v="13"/>
    <s v="PT;1;1;232"/>
    <n v="400"/>
    <m/>
    <n v="1"/>
    <x v="1"/>
    <x v="0"/>
    <x v="31"/>
  </r>
  <r>
    <x v="3"/>
    <n v="500051054"/>
    <n v="172290"/>
    <s v="AquisiÃ§Ã£o de ServiÃ§os de AdministraÃ§Ã£o de Sistemas e GestÃ£o de Projetos na Ãrea de Tecnologias de InformaÃ§Ã£o Ã  CÃ¢mara Municipal de Almada"/>
    <d v="2019-08-07T09:30:46"/>
    <n v="13"/>
    <s v="PT;16;236;230"/>
    <n v="340"/>
    <d v="2019-08-10T19:00:00"/>
    <n v="1"/>
    <x v="1"/>
    <x v="0"/>
    <x v="31"/>
  </r>
  <r>
    <x v="2"/>
    <n v="503539473"/>
    <n v="172293"/>
    <s v="Empreitada de execuÃ§Ã£o de ramais e instalaÃ§Ãµes elÃ©tricas para mupi e eventos no parque de estacionamento nascente da rua do municÃ­pio"/>
    <d v="2019-08-07T09:47:41"/>
    <n v="1"/>
    <s v="PT;9;111;1551"/>
    <n v="360"/>
    <d v="2019-08-13T23:59:00"/>
    <n v="1"/>
    <x v="1"/>
    <x v="0"/>
    <x v="31"/>
  </r>
  <r>
    <x v="70"/>
    <n v="506791220"/>
    <n v="172294"/>
    <s v="CPrÃ©via 38.2019 SubstituiÃ§Ã£o e Levantamento de Tampas de Caixas de Visita em Diversos Locais do Concelho"/>
    <d v="2019-08-07T09:50:00"/>
    <n v="13"/>
    <s v="PT;16;239;78"/>
    <n v="360"/>
    <d v="2019-08-12T23:59:00"/>
    <n v="1"/>
    <x v="1"/>
    <x v="0"/>
    <x v="31"/>
  </r>
  <r>
    <x v="65"/>
    <n v="600084779"/>
    <n v="172295"/>
    <s v="37/CP/AT/2019 - AquisiÃ§Ã£o de Dispensadores de Senhas para o Sistema de GestÃ£o do Atendimento da Autoridade TributÃ¡ria e Aduaneira"/>
    <d v="2019-08-07T09:50:16"/>
    <n v="3"/>
    <s v="PT;1;1;232"/>
    <n v="340"/>
    <d v="2019-08-19T17:00:00"/>
    <n v="1"/>
    <x v="2"/>
    <x v="0"/>
    <x v="31"/>
  </r>
  <r>
    <x v="164"/>
    <n v="504300156"/>
    <n v="172297"/>
    <m/>
    <d v="2019-08-07T09:59:00"/>
    <n v="3"/>
    <s v="PT;1;1;232"/>
    <n v="400"/>
    <m/>
    <n v="1"/>
    <x v="2"/>
    <x v="0"/>
    <x v="31"/>
  </r>
  <r>
    <x v="17"/>
    <n v="505456010"/>
    <n v="172298"/>
    <m/>
    <d v="2019-08-07T09:59:25"/>
    <n v="3"/>
    <m/>
    <n v="1"/>
    <m/>
    <n v="1"/>
    <x v="1"/>
    <x v="0"/>
    <x v="31"/>
  </r>
  <r>
    <x v="7"/>
    <n v="508666236"/>
    <n v="172299"/>
    <m/>
    <d v="2019-08-07T09:59:46"/>
    <n v="1"/>
    <s v="PT;1;1;232"/>
    <n v="400"/>
    <m/>
    <n v="1"/>
    <x v="2"/>
    <x v="0"/>
    <x v="31"/>
  </r>
  <r>
    <x v="9"/>
    <n v="506173968"/>
    <n v="172300"/>
    <s v="Empreitada tem por objeto a remoÃ§Ã£o dos tacos de madeira e colocaÃ§Ã£o de vinÃ­lico no pavimento do ginÃ¡sio e respetiva pintura, colocaÃ§Ã£o de porta de abrir de duas folhas entre o ginÃ¡sio e o refeitÃ³rio, substituiÃ§Ã£o de vitrine junto Ã¡ vedaÃ§Ã£o, colocaÃ§Ã£o de calha na sala de JI e colocaÃ§Ã£o de cabo ente projetor e computador, substituiÃ§Ã£o dos 2 telheiros, ampliaÃ§Ã£o do telheiro de trÃ¡s e ainda execuÃ§Ã£o de telheiro entre o portÃ£o e o telheiro da frente, que visam melhorar as condiÃ§Ãµes de funcionamento do edifÃ­cio"/>
    <d v="2019-08-07T10:09:58"/>
    <n v="13"/>
    <s v="PT;16;243;2615"/>
    <n v="360"/>
    <d v="2019-08-30T17:00:00"/>
    <n v="1"/>
    <x v="1"/>
    <x v="0"/>
    <x v="31"/>
  </r>
  <r>
    <x v="55"/>
    <n v="600084914"/>
    <n v="172301"/>
    <m/>
    <d v="2019-08-07T10:22:28"/>
    <n v="3"/>
    <s v="PT;1;1;232"/>
    <n v="1"/>
    <m/>
    <n v="1"/>
    <x v="2"/>
    <x v="0"/>
    <x v="31"/>
  </r>
  <r>
    <x v="34"/>
    <n v="508069645"/>
    <n v="172302"/>
    <s v="PE_19099_ADS - FORNECIMENTO DE ELETRICIDADE AO ARMAZÃ‰M Y, SITUADO NO EMPREENDIMENTO Â«ABRUNHEIRA PARKÂ», NO CONCELHO DE SINTRA"/>
    <d v="2019-08-07T10:34:41"/>
    <n v="1"/>
    <s v="PT;12;170;2058"/>
    <n v="360"/>
    <d v="2019-08-13T17:00:00"/>
    <n v="1"/>
    <x v="6"/>
    <x v="0"/>
    <x v="31"/>
  </r>
  <r>
    <x v="73"/>
    <n v="501112049"/>
    <n v="172303"/>
    <s v="ServiÃ§os para a revisÃ£o da metodologia de recuperaÃ§Ã£o do IVA incorrido, com referÃªncia aos anos de 2014 e 2015"/>
    <d v="2019-08-07T10:42:06"/>
    <n v="13"/>
    <s v="PT;3;35;549"/>
    <n v="340"/>
    <d v="2019-08-19T16:00:00"/>
    <n v="1"/>
    <x v="1"/>
    <x v="0"/>
    <x v="31"/>
  </r>
  <r>
    <x v="132"/>
    <n v="507023129"/>
    <n v="172304"/>
    <s v="AquisiÃ§Ã£o de Equipamento Infantil para a Escola EB1 N30 Moinhos do Restelo"/>
    <d v="2019-08-07T10:46:11"/>
    <n v="13"/>
    <s v="PT;12;165;2014"/>
    <n v="360"/>
    <d v="2019-08-10T17:00:00"/>
    <n v="1"/>
    <x v="2"/>
    <x v="0"/>
    <x v="31"/>
  </r>
  <r>
    <x v="33"/>
    <n v="505170876"/>
    <n v="172305"/>
    <s v="RealizaÃ§Ã£o de estudo geolÃ³gico e geotÃ©cnico"/>
    <d v="2019-08-07T10:54:34"/>
    <n v="1"/>
    <s v="PT;9;117;1575"/>
    <n v="360"/>
    <d v="2019-08-12T17:00:00"/>
    <n v="1"/>
    <x v="1"/>
    <x v="0"/>
    <x v="31"/>
  </r>
  <r>
    <x v="38"/>
    <n v="505309939"/>
    <n v="172306"/>
    <s v="Obras de substituiÃ§Ã£o da instalaÃ§Ã£o e equipamentos de aquecimento de Ã¡guas quentes sanitÃ¡rias e rede de gÃ¡s propano no PavilhÃ£o Desportivo dos Montes de Alvor"/>
    <d v="2019-08-07T10:57:16"/>
    <n v="1"/>
    <s v="PT;9;121;1592"/>
    <n v="360"/>
    <d v="2019-09-20T16:30:00"/>
    <n v="1"/>
    <x v="1"/>
    <x v="0"/>
    <x v="31"/>
  </r>
  <r>
    <x v="35"/>
    <n v="501290206"/>
    <n v="172307"/>
    <s v="ALUGUER DE EQUIPAMENTO DE SOM E LUZ - FESTAS DA BATALHA - 2019"/>
    <d v="2019-08-07T11:00:27"/>
    <n v="13"/>
    <s v="PT;11;146;1881"/>
    <n v="360"/>
    <d v="2019-08-09T16:00:00"/>
    <n v="1"/>
    <x v="1"/>
    <x v="0"/>
    <x v="31"/>
  </r>
  <r>
    <x v="118"/>
    <n v="680001069"/>
    <n v="172308"/>
    <s v="SUBSTITUIÃ‡ÃƒO E MANUTENÃ‡ÃƒO DAS CAPTAÃ‡Ã•ES SUBTERRÃ‚NEAS DE ÃGUA"/>
    <d v="2019-08-07T11:14:13"/>
    <n v="3"/>
    <s v="PT;11;148;76"/>
    <n v="340"/>
    <d v="2019-08-22T23:59:00"/>
    <n v="1"/>
    <x v="1"/>
    <x v="0"/>
    <x v="31"/>
  </r>
  <r>
    <x v="194"/>
    <n v="501135960"/>
    <n v="172310"/>
    <s v="Fornecimento de energia elÃ©trica para instalaÃ§Ãµes do MunicÃ­pio de Castro Verde, pelo perÃ­odo de um ano, ao abrigo de acordo quadro de eletricidade da central de compras da CIMBAL"/>
    <d v="2019-08-07T11:29:36"/>
    <n v="13"/>
    <s v="PT;3;28;50"/>
    <n v="5"/>
    <d v="2019-08-19T17:00:00"/>
    <n v="1"/>
    <x v="1"/>
    <x v="0"/>
    <x v="31"/>
  </r>
  <r>
    <x v="97"/>
    <n v="508354617"/>
    <n v="172311"/>
    <s v="Sistema de bilhÃ©tica intermodal para a RegiÃ£o de Coimbra"/>
    <d v="2019-08-07T11:39:48"/>
    <n v="1"/>
    <s v="PT;7;77;308"/>
    <n v="5"/>
    <d v="2019-08-11T23:59:00"/>
    <n v="1"/>
    <x v="1"/>
    <x v="0"/>
    <x v="31"/>
  </r>
  <r>
    <x v="9"/>
    <n v="506173968"/>
    <n v="172312"/>
    <s v="A empreitada compreende a remoÃ§Ã£o dos tacos de madeira e colocaÃ§Ã£o de vinÃ­lico no pavimento do ginÃ¡sio e respetiva pintura, colocaÃ§Ã£o de pavimento vinÃ­lico e pintura de paredes e tetos nos 4 gabinetes do piso 0, que confinam com o ginÃ¡sio e com o refeitÃ³rio, pintura interior de paredes e tetos dos halls, das zonas sujas, da unidade de ensino estruturado, da cozinha, da despensa e das salas de JI, substituiÃ§Ã£o da grelha de pavimento na cozinha e substituiÃ§Ã£o de parede divisÃ³ria e porta entre ginÃ¡sio e o refeitÃ³rio."/>
    <d v="2019-08-07T11:41:10"/>
    <n v="13"/>
    <s v="PT;16;243;2615"/>
    <n v="300"/>
    <d v="2019-09-13T17:00:00"/>
    <n v="1"/>
    <x v="1"/>
    <x v="0"/>
    <x v="31"/>
  </r>
  <r>
    <x v="17"/>
    <n v="505456010"/>
    <n v="172313"/>
    <s v="PrestaÃ§Ã£o de serviÃ§os de desenvolvimento conceptual e visual da linha de comunicaÃ§Ã£o para o AMADORA EM FESTA 2019"/>
    <d v="2019-08-07T11:43:18"/>
    <n v="1"/>
    <s v="PT;12;174;223"/>
    <n v="360"/>
    <d v="2019-08-23T23:59:00"/>
    <n v="1"/>
    <x v="1"/>
    <x v="0"/>
    <x v="31"/>
  </r>
  <r>
    <x v="7"/>
    <n v="508666236"/>
    <n v="172314"/>
    <m/>
    <d v="2019-08-07T11:49:25"/>
    <n v="3"/>
    <s v="PT;1;1;232"/>
    <n v="400"/>
    <m/>
    <n v="1"/>
    <x v="2"/>
    <x v="0"/>
    <x v="31"/>
  </r>
  <r>
    <x v="11"/>
    <n v="506614913"/>
    <n v="172315"/>
    <s v="AquisiÃ§Ã£o e instalaÃ§Ã£o de duas plataformas em plÃ¡stico 100% reciclado, uma para o Cais do Cabo da LezÃ­ria, na freguesia de Vila Franca de Xira e a outra para o Cais da Vala do Carregado, na freguesia da Castanheira do Ribatejo"/>
    <d v="2019-08-07T12:03:45"/>
    <n v="1"/>
    <s v="PT;12;173;2086"/>
    <n v="360"/>
    <d v="2019-08-20T23:59:00"/>
    <n v="1"/>
    <x v="1"/>
    <x v="0"/>
    <x v="31"/>
  </r>
  <r>
    <x v="80"/>
    <n v="505932512"/>
    <n v="172317"/>
    <s v="PrestaÃ§Ã£o de serviÃ§os de reparaÃ§Ã£o das viaturas MAN com as matrÃ­culas 76-89-ZG e 80-46-ZE"/>
    <d v="2019-08-07T12:17:22"/>
    <n v="1"/>
    <s v="PT;9;113;1556"/>
    <n v="360"/>
    <d v="2019-08-13T23:59:00"/>
    <n v="1"/>
    <x v="1"/>
    <x v="0"/>
    <x v="31"/>
  </r>
  <r>
    <x v="137"/>
    <n v="506818829"/>
    <n v="172318"/>
    <m/>
    <d v="2019-08-07T12:18:04"/>
    <n v="13"/>
    <s v="PT;1;1;232"/>
    <n v="400"/>
    <m/>
    <n v="1"/>
    <x v="1"/>
    <x v="0"/>
    <x v="31"/>
  </r>
  <r>
    <x v="8"/>
    <n v="505187531"/>
    <n v="172320"/>
    <s v="Empreitada de ConstruÃ§Ã£o de InstalaÃ§Ãµes Desportivas em Cascais"/>
    <d v="2019-08-07T12:33:26"/>
    <n v="13"/>
    <s v="PT;12;164;1999"/>
    <n v="360"/>
    <d v="2019-08-13T23:59:00"/>
    <n v="1"/>
    <x v="1"/>
    <x v="0"/>
    <x v="31"/>
  </r>
  <r>
    <x v="33"/>
    <n v="505170876"/>
    <n v="172321"/>
    <m/>
    <d v="2019-08-07T13:07:09"/>
    <n v="1"/>
    <s v="PT;1;1;232"/>
    <n v="400"/>
    <m/>
    <n v="1"/>
    <x v="1"/>
    <x v="0"/>
    <x v="31"/>
  </r>
  <r>
    <x v="130"/>
    <n v="504821369"/>
    <n v="172322"/>
    <s v="Fornecimento de viatura ligeira para oferta Ã  GNR - Programa Escola Segura"/>
    <d v="2019-08-07T13:07:37"/>
    <n v="1"/>
    <s v="PT;9;117;72"/>
    <n v="360"/>
    <d v="2019-08-14T17:00:00"/>
    <n v="1"/>
    <x v="1"/>
    <x v="0"/>
    <x v="31"/>
  </r>
  <r>
    <x v="0"/>
    <n v="508481287"/>
    <n v="172323"/>
    <s v="192G007801 - AquisiÃ§Ã£o de consumÃ­veis para urodinÃ¢mica, com colocaÃ§Ã£o de equipamento, representados pela empresa Teprel - Equipamentos MÃ©dicos SA, para o ano de 2019."/>
    <d v="2019-08-07T13:53:19"/>
    <n v="1"/>
    <s v="PT;12;165;2010"/>
    <n v="340"/>
    <d v="2019-08-13T17:00:00"/>
    <n v="1"/>
    <x v="0"/>
    <x v="0"/>
    <x v="31"/>
  </r>
  <r>
    <x v="12"/>
    <n v="506187543"/>
    <n v="172324"/>
    <s v="ContrataÃ§Ã£o de 15 vigilantes de forma a assegurar a supervisÃ£o dos alunos ao longo do prÃ³ximo ano letivo, em veÃ­culos de aluguer e em veÃ­culos da autarquia, nos circuitos especiais de transportes escolares no concelho de Palmela."/>
    <d v="2019-08-07T13:59:29"/>
    <n v="3"/>
    <s v="PT;1;1;232"/>
    <n v="340"/>
    <d v="2019-08-16T23:59:00"/>
    <n v="1"/>
    <x v="1"/>
    <x v="0"/>
    <x v="31"/>
  </r>
  <r>
    <x v="12"/>
    <n v="506187543"/>
    <n v="172325"/>
    <s v="AquisiÃ§Ã£o de equipamentos e implementaÃ§Ã£o de uma rede wireless para vÃ¡rios locais do Concelho de Palmela"/>
    <d v="2019-08-07T14:05:52"/>
    <n v="1"/>
    <s v="PT;16;241;132"/>
    <n v="5"/>
    <d v="2019-08-16T23:59:00"/>
    <n v="1"/>
    <x v="1"/>
    <x v="0"/>
    <x v="31"/>
  </r>
  <r>
    <x v="2"/>
    <n v="503539473"/>
    <n v="172326"/>
    <s v="PrestaÃ§Ã£o de serviÃ§os de transportes urbanos de Albufeira Â¿ ServiÃ§o GIRO - linhas verde, azul, vermelha e vermelha 2"/>
    <d v="2019-08-07T14:19:45"/>
    <n v="1"/>
    <s v="PT;9;111;1551"/>
    <n v="360"/>
    <d v="2019-08-12T23:59:00"/>
    <n v="1"/>
    <x v="1"/>
    <x v="0"/>
    <x v="31"/>
  </r>
  <r>
    <x v="137"/>
    <n v="506818829"/>
    <n v="172329"/>
    <s v="AquisiÃ§Ã£o de serviÃ§os para a execuÃ§Ã£o de transportes escolares, nÂºs 7, 23, 25, 29, 30, 33, 38, 39, 40, 41, 42 e 44 ano letivo, 2019/2020"/>
    <d v="2019-08-07T14:40:06"/>
    <n v="13"/>
    <s v="PT;7;88;264"/>
    <n v="5"/>
    <d v="2019-08-13T23:59:00"/>
    <n v="1"/>
    <x v="1"/>
    <x v="0"/>
    <x v="31"/>
  </r>
  <r>
    <x v="9"/>
    <n v="506173968"/>
    <n v="172330"/>
    <s v="ServiÃ§os de produÃ§Ã£o de cartografia numÃ©rica vetorial multicodificada Ã  escala 1:10_000 do Concelho do Seixal, em conformidade com o RTCAP e normas tÃ©cnicas da DireÃ§Ã£o Geral do TerritÃ³rio (DGT)"/>
    <d v="2019-08-07T14:42:15"/>
    <n v="1"/>
    <s v="PT;1;1;232"/>
    <n v="300"/>
    <d v="2019-08-12T20:00:00"/>
    <n v="1"/>
    <x v="1"/>
    <x v="0"/>
    <x v="31"/>
  </r>
  <r>
    <x v="3"/>
    <n v="500051054"/>
    <n v="172331"/>
    <s v="O contrato tem como objeto a AquisiÃ§Ã£o de serviÃ§os de fiscalizaÃ§Ã£o para as empreitadas 4/EOP/2019 -SinalizaÃ§Ã£o Horizontal e Vertical na Rede ViÃ¡ria Almada, FeijÃ³ e Laranjeiro, 05/EOP/2019 - SinalizaÃ§Ã£o Horizontal e Vertical na Rede ViÃ¡ria Monte de Caparica, Trafaria e Costa de Caparica e 06/EOP/2019 - SinalizaÃ§Ã£o Horizontal e Vertical na Rede ViÃ¡ria Charneca de Caparica e Sobreda, (cuja caracterizaÃ§Ã£o da obra se encontra descrita nas MemÃ³rias Descritiva e Justificativas, nos Programas Preliminares, bem como nos desenhos do projeto de execuÃ§Ã£o, considerados Â¿elementos da soluÃ§Ã£o da obra, na aceÃ§Ã£o do art.Âº 43Âº do CCP, em anexo ao presente C.E.)."/>
    <d v="2019-08-07T14:50:11"/>
    <n v="13"/>
    <s v="PT;16;236;230"/>
    <n v="340"/>
    <d v="2019-08-19T19:00:00"/>
    <n v="1"/>
    <x v="1"/>
    <x v="0"/>
    <x v="31"/>
  </r>
  <r>
    <x v="138"/>
    <n v="506087000"/>
    <n v="172332"/>
    <s v="Fornecimento de trator agrÃ­cola e de um corta mato, no Ã¢mbito do Fundo RecomeÃ§ar"/>
    <d v="2019-08-07T14:59:01"/>
    <n v="3"/>
    <s v="PT;7;79;138"/>
    <n v="360"/>
    <d v="2019-08-18T17:00:00"/>
    <n v="1"/>
    <x v="1"/>
    <x v="0"/>
    <x v="31"/>
  </r>
  <r>
    <x v="39"/>
    <n v="680015019"/>
    <n v="172333"/>
    <s v="AquisiÃ§Ã£o de mobiliÃ¡rio para as instalaÃ§Ãµes dos SIMAS em Leceia"/>
    <d v="2019-08-07T15:04:03"/>
    <n v="3"/>
    <s v="PT;12;169;2054"/>
    <n v="360"/>
    <d v="2019-08-23T23:59:00"/>
    <n v="1"/>
    <x v="5"/>
    <x v="0"/>
    <x v="31"/>
  </r>
  <r>
    <x v="8"/>
    <n v="505187531"/>
    <n v="172334"/>
    <s v="AQUISIÃ‡ÃƒO DE GASÃ“LEO ADITIVADO Proc.Âº 975/DCOP/2019"/>
    <d v="2019-08-07T15:14:24"/>
    <n v="1"/>
    <s v="PT;12;164;42"/>
    <n v="400"/>
    <d v="1970-01-01T23:59:00"/>
    <n v="1"/>
    <x v="1"/>
    <x v="0"/>
    <x v="31"/>
  </r>
  <r>
    <x v="10"/>
    <n v="500122237"/>
    <n v="172336"/>
    <s v="EMPREITADA DE ESTABILIZAÃ‡ÃƒO DO TALUDE DA UNIDADE HOTELEIRA DA FOZ DO ARELHO DA FUNDAÃ‡ÃƒO INATEL"/>
    <d v="2019-08-07T15:34:46"/>
    <n v="13"/>
    <s v="PT;11;148;1892"/>
    <n v="360"/>
    <d v="2019-08-22T23:59:00"/>
    <n v="1"/>
    <x v="2"/>
    <x v="0"/>
    <x v="31"/>
  </r>
  <r>
    <x v="38"/>
    <n v="505309939"/>
    <n v="172337"/>
    <s v="Obras de reforÃ§o de iluminaÃ§Ã£o de recinto de jogos"/>
    <d v="2019-08-07T15:35:32"/>
    <n v="13"/>
    <s v="PT;9;121;1594"/>
    <n v="360"/>
    <d v="2019-08-14T16:30:00"/>
    <n v="1"/>
    <x v="1"/>
    <x v="0"/>
    <x v="31"/>
  </r>
  <r>
    <x v="62"/>
    <n v="505985217"/>
    <n v="172338"/>
    <s v="RequalificaÃ§Ã£o da PraÃ§a da RepÃºblica e do Jardim Manuel Faria - U.F. de Caldas de Vizela (S. Miguel e S. JoÃ£o)"/>
    <d v="2019-08-07T15:40:20"/>
    <n v="3"/>
    <s v="PT;4;51;900"/>
    <n v="340"/>
    <d v="2019-09-24T00:00:00"/>
    <n v="1"/>
    <x v="1"/>
    <x v="0"/>
    <x v="31"/>
  </r>
  <r>
    <x v="17"/>
    <n v="505456010"/>
    <n v="172339"/>
    <m/>
    <d v="2019-08-07T15:55:55"/>
    <n v="3"/>
    <s v="PT;1;1;232"/>
    <n v="400"/>
    <m/>
    <n v="1"/>
    <x v="1"/>
    <x v="0"/>
    <x v="31"/>
  </r>
  <r>
    <x v="70"/>
    <n v="506791220"/>
    <n v="172340"/>
    <s v="CPrÃ©via 39.2019 RequalificaÃ§Ã£o da Rua 25 de Abril - Baixa da Banheira"/>
    <d v="2019-08-07T15:55:58"/>
    <n v="13"/>
    <s v="PT;16;239;2593"/>
    <n v="5"/>
    <d v="2019-08-13T23:59:00"/>
    <n v="1"/>
    <x v="1"/>
    <x v="0"/>
    <x v="31"/>
  </r>
  <r>
    <x v="110"/>
    <n v="502790024"/>
    <n v="172341"/>
    <s v="Empreitada de ReforÃ§o, ReparaÃ§Ã£o e SubstituiÃ§Ã£o de PÃ³rticos de PÃ³rticos de Plena Via e PÃ³rticos/Semi-pÃ³rticos de LigaÃ§Ã£o Ã  Rede Exterior, na A1 - Auto-estrada do Norte - Lote A"/>
    <d v="2019-08-07T15:56:55"/>
    <n v="13"/>
    <s v="PT;23;331;3424"/>
    <n v="360"/>
    <d v="2019-10-01T23:59:00"/>
    <n v="1"/>
    <x v="3"/>
    <x v="0"/>
    <x v="31"/>
  </r>
  <r>
    <x v="1"/>
    <n v="506673626"/>
    <n v="172342"/>
    <s v="AquisiÃ§Ã£o de serviÃ§os para apresentaÃ§Ã£o de espetÃ¡culo musical com o grupo &quot;Moonspell&quot;"/>
    <d v="2019-08-07T16:02:53"/>
    <n v="1"/>
    <s v="PT;16;237;31"/>
    <n v="360"/>
    <d v="2019-08-09T23:59:00"/>
    <n v="1"/>
    <x v="1"/>
    <x v="0"/>
    <x v="31"/>
  </r>
  <r>
    <x v="33"/>
    <n v="505170876"/>
    <n v="172343"/>
    <s v="AquisiÃ§Ã£o de serviÃ§os de aluguer de palco, equipamento de som e luz e geradores para o espetÃ¡culo com Herman JosÃ©"/>
    <d v="2019-08-07T16:03:09"/>
    <n v="1"/>
    <s v="PT;9;117;1575"/>
    <n v="360"/>
    <d v="2019-08-14T17:00:00"/>
    <n v="1"/>
    <x v="1"/>
    <x v="0"/>
    <x v="31"/>
  </r>
  <r>
    <x v="169"/>
    <n v="507040589"/>
    <n v="172344"/>
    <s v="RequalificaÃ§Ã£o da Rede de Abastecimento de Ãgua em Reguengos de Monsaraz - Rua do Covalinho"/>
    <d v="2019-08-07T16:07:28"/>
    <n v="13"/>
    <s v="PT;8;106;1537"/>
    <n v="340"/>
    <d v="2019-09-03T17:00:00"/>
    <n v="1"/>
    <x v="1"/>
    <x v="0"/>
    <x v="31"/>
  </r>
  <r>
    <x v="156"/>
    <n v="502150319"/>
    <n v="172346"/>
    <s v="IntervenÃ§Ã£o principal centrada na substituiÃ§Ã£o dos vÃ£os de madeira existentes."/>
    <d v="2019-08-07T16:12:11"/>
    <n v="3"/>
    <s v="PT;16;234;2574"/>
    <n v="340"/>
    <d v="2019-09-08T23:59:00"/>
    <n v="1"/>
    <x v="1"/>
    <x v="0"/>
    <x v="31"/>
  </r>
  <r>
    <x v="3"/>
    <n v="500051054"/>
    <n v="172347"/>
    <m/>
    <d v="2019-08-07T16:20:39"/>
    <n v="13"/>
    <s v="PT;1;1;232"/>
    <n v="1"/>
    <m/>
    <n v="1"/>
    <x v="1"/>
    <x v="0"/>
    <x v="31"/>
  </r>
  <r>
    <x v="3"/>
    <n v="500051054"/>
    <n v="172348"/>
    <m/>
    <d v="2019-08-07T16:23:55"/>
    <n v="13"/>
    <s v="PT;1;1;232"/>
    <n v="1"/>
    <m/>
    <n v="1"/>
    <x v="1"/>
    <x v="0"/>
    <x v="31"/>
  </r>
  <r>
    <x v="55"/>
    <n v="600084914"/>
    <n v="172349"/>
    <s v="Infraestruturas para maquinas de venda de bilhetes em imÃ³veis da DGPC"/>
    <d v="2019-08-07T16:25:04"/>
    <n v="13"/>
    <s v="PT;12;165;75"/>
    <n v="360"/>
    <d v="2019-09-09T23:59:00"/>
    <n v="1"/>
    <x v="2"/>
    <x v="0"/>
    <x v="31"/>
  </r>
  <r>
    <x v="1"/>
    <n v="506673626"/>
    <n v="172350"/>
    <s v="AquisiÃ§Ã£o de serviÃ§os para apresentaÃ§Ã£o de espetÃ¡culos musicais com os artistas &quot;Cuca Roseta&quot; e &quot;BÃ¡rbara Bandeira&quot;"/>
    <d v="2019-08-07T16:32:15"/>
    <n v="1"/>
    <s v="PT;16;237;31"/>
    <n v="360"/>
    <d v="2019-08-09T23:59:00"/>
    <n v="1"/>
    <x v="1"/>
    <x v="0"/>
    <x v="31"/>
  </r>
  <r>
    <x v="18"/>
    <n v="501222634"/>
    <n v="172352"/>
    <s v="ActualizaÃ§Ã£o de Licenciamento para SIG Municipal"/>
    <d v="2019-08-07T16:36:24"/>
    <n v="1"/>
    <s v="PT;11;148;1898"/>
    <n v="360"/>
    <d v="2019-08-16T23:59:00"/>
    <n v="1"/>
    <x v="1"/>
    <x v="0"/>
    <x v="31"/>
  </r>
  <r>
    <x v="3"/>
    <n v="500051054"/>
    <n v="172353"/>
    <s v="Fornecimento e montagem de cadeiras operativas para postos de trabalho informatizado"/>
    <d v="2019-08-07T16:36:35"/>
    <n v="13"/>
    <s v="PT;1;1;232"/>
    <n v="360"/>
    <d v="2019-08-22T19:00:00"/>
    <n v="1"/>
    <x v="1"/>
    <x v="0"/>
    <x v="31"/>
  </r>
  <r>
    <x v="49"/>
    <n v="502098139"/>
    <n v="172354"/>
    <s v="ConstruÃ§Ã£o de Rotunda no Entroncamento da Avenida Carlos Mota Pinto com a Estrada de Vilamoura"/>
    <d v="2019-08-07T16:41:23"/>
    <n v="3"/>
    <s v="PT;9;118;1580"/>
    <n v="142"/>
    <d v="2019-09-11T17:00:00"/>
    <n v="1"/>
    <x v="1"/>
    <x v="0"/>
    <x v="31"/>
  </r>
  <r>
    <x v="12"/>
    <n v="506187543"/>
    <n v="172355"/>
    <s v="O objeto do presente procedimento consiste na execuÃ§Ã£o de Cartografia NumÃ©rica Vetorial Ã  escala 1:2.000 de 3 nÃºcleos urbanos do concelho de Palmela, na sua homologaÃ§Ã£o da DGT"/>
    <d v="2019-08-07T16:41:30"/>
    <n v="13"/>
    <s v="PT;16;241;132"/>
    <n v="360"/>
    <d v="2019-08-23T23:59:00"/>
    <n v="1"/>
    <x v="1"/>
    <x v="0"/>
    <x v="31"/>
  </r>
  <r>
    <x v="0"/>
    <n v="508481287"/>
    <n v="172357"/>
    <s v="AquisiÃ§Ã£o de equipamentos de rede para o Centro Hospitalar UniversitÃ¡rio de Lisboa Norte, E.P.E."/>
    <d v="2019-08-07T16:46:05"/>
    <n v="3"/>
    <s v="PT;12;165;2010"/>
    <n v="360"/>
    <d v="2019-09-06T17:00:00"/>
    <n v="1"/>
    <x v="0"/>
    <x v="0"/>
    <x v="31"/>
  </r>
  <r>
    <x v="177"/>
    <n v="506735524"/>
    <n v="172358"/>
    <s v="AQUISIÃ‡ÃƒO DE SERVIÃ‡OS TÃ‰CNICOS ESPECIALIZADOS PARA O SERVIÃ‡O DE DESPORTO E TEMPOS LIVRES (SDTL)"/>
    <d v="2019-08-07T16:47:16"/>
    <n v="3"/>
    <s v="PT;1;1;232"/>
    <n v="360"/>
    <d v="2019-08-19T17:00:00"/>
    <n v="1"/>
    <x v="1"/>
    <x v="0"/>
    <x v="31"/>
  </r>
  <r>
    <x v="1"/>
    <n v="506673626"/>
    <n v="172359"/>
    <s v="AquisiÃ§Ã£o de serviÃ§os para aluguer de vedaÃ§Ãµes no Ã¢mbito das Festas do Barreiro de 2019"/>
    <d v="2019-08-07T16:56:06"/>
    <n v="1"/>
    <s v="PT;16;237;31"/>
    <n v="360"/>
    <d v="2019-08-12T23:59:00"/>
    <n v="1"/>
    <x v="1"/>
    <x v="0"/>
    <x v="31"/>
  </r>
  <r>
    <x v="3"/>
    <n v="500051054"/>
    <n v="172361"/>
    <s v="LocaÃ§Ã£o de tenda a instalar no recinto do Festival o Sol da Caparica 2019"/>
    <d v="2019-08-07T18:44:01"/>
    <n v="1"/>
    <s v="PT;16;236;230"/>
    <n v="360"/>
    <d v="2019-08-08T19:00:00"/>
    <n v="1"/>
    <x v="1"/>
    <x v="0"/>
    <x v="31"/>
  </r>
  <r>
    <x v="175"/>
    <n v="500925895"/>
    <n v="172362"/>
    <s v="Fornecimento contÃ­nuo de energia elÃ©trica para instalaÃ§Ãµes da CERCIPOM, CRL., ao abrigo do Acordo Quadro n.Âº 4/2019 &quot;Fornecimento de Eletricidade da Central de Compras da CIMRL&quot;"/>
    <d v="2019-08-07T19:04:24"/>
    <n v="13"/>
    <s v="PT;11;157;1950"/>
    <n v="360"/>
    <d v="2019-08-15T23:59:00"/>
    <n v="1"/>
    <x v="2"/>
    <x v="0"/>
    <x v="31"/>
  </r>
  <r>
    <x v="35"/>
    <n v="501290206"/>
    <n v="172363"/>
    <s v="AQUISIÃ‡ÃƒO DE CONCERTO COM O ARTISTA JOSÃ‰ CID Â¿ FESTAS DA BATALHA 2019"/>
    <d v="2019-08-07T20:05:36"/>
    <n v="1"/>
    <s v="PT;11;146;1881"/>
    <n v="360"/>
    <d v="2019-08-09T16:00:00"/>
    <n v="1"/>
    <x v="1"/>
    <x v="0"/>
    <x v="31"/>
  </r>
  <r>
    <x v="8"/>
    <n v="505187531"/>
    <n v="172364"/>
    <s v="Proc.Âº 944/DCOP/2019 - FORNECIMENTO E INSTALAÃ‡ÃƒO DE EQUIPAMENTO DE NAVEGAÃ‡ÃƒO E COMUNICAÃ‡ÃƒO PARA A EMBARCAÃ‡ÃƒO Â¿ESTOU PARA VERÂ¿"/>
    <d v="2019-08-07T21:15:13"/>
    <n v="1"/>
    <s v="PT;12;164;1999"/>
    <n v="360"/>
    <d v="2019-08-19T23:59:00"/>
    <n v="1"/>
    <x v="1"/>
    <x v="0"/>
    <x v="31"/>
  </r>
  <r>
    <x v="8"/>
    <n v="505187531"/>
    <n v="172365"/>
    <s v="Proc.Âº 896/DCOP/2019 - AQUISIÃ‡ÃƒO DE EQUIPAMENTOS ROV BLUEROBOTICS E SERVIÃ‡OS PARA A EMBARCAÃ‡ÃƒO Â¿ESTOU PARA VERÂ¿"/>
    <d v="2019-08-07T22:00:21"/>
    <n v="1"/>
    <s v="PT;12;164;1999"/>
    <n v="360"/>
    <d v="2019-08-12T23:59:00"/>
    <n v="1"/>
    <x v="1"/>
    <x v="0"/>
    <x v="31"/>
  </r>
  <r>
    <x v="8"/>
    <n v="505187531"/>
    <n v="172366"/>
    <s v="Proc.Âº 900/DCOP/2019 - AQUISIÃ‡ÃƒO DE SERVIÃ‡OS DE PRODUÃ‡ÃƒO, MONTAGEM E DESMONTAGEM DE 4 STANDS"/>
    <d v="2019-08-07T22:41:39"/>
    <n v="1"/>
    <s v="PT;12;164;1999"/>
    <n v="360"/>
    <d v="2019-08-12T23:59:00"/>
    <n v="1"/>
    <x v="1"/>
    <x v="0"/>
    <x v="31"/>
  </r>
  <r>
    <x v="8"/>
    <n v="505187531"/>
    <n v="172367"/>
    <s v="Proc.Âº 924/DCOP/2019 - AQUISIÃ‡ÃƒO DE 500 EXEMPLARES DO LIVRO Â¿ASPETOS DO LITORAL DE CASCAIS NOS SÃ‰CULOS XV A XVIIÂ¿- AHMC"/>
    <d v="2019-08-07T23:36:22"/>
    <n v="1"/>
    <s v="PT;12;164;1999"/>
    <n v="5"/>
    <d v="2019-08-21T23:59:00"/>
    <n v="1"/>
    <x v="1"/>
    <x v="0"/>
    <x v="31"/>
  </r>
  <r>
    <x v="34"/>
    <n v="508069645"/>
    <n v="172368"/>
    <s v="PE_19100_AAQ - PRESTAÃ‡ÃƒO DE SERVIÃ‡OS DE CONSERVAÃ‡ÃƒO, MANUTENÃ‡ÃƒO E APOIO Ã€ EXPLORAÃ‡ÃƒO DAS ESCOLAS DA REGIÃƒO CENTRO DO PROGRAMA DE MODERNIZAÃ‡ÃƒO DA PARQUE ESCOLAR - LOTE LC1, AO ABRIGO DO ACORDO QUADRO N.Âº 21/2018 CELEBRADO COM A PARQUE ESCOLAR, E.P.E."/>
    <d v="2019-08-08T09:07:01"/>
    <n v="3"/>
    <m/>
    <n v="360"/>
    <d v="2019-08-19T17:00:00"/>
    <n v="1"/>
    <x v="6"/>
    <x v="0"/>
    <x v="31"/>
  </r>
  <r>
    <x v="3"/>
    <n v="500051054"/>
    <n v="172369"/>
    <s v="O presente procedimento tem por objeto a AquisiÃ§Ã£o de ServiÃ§os da FiscalizaÃ§Ã£o para as empreitadas denominadas por 07/EOP/2019- RequalificaÃ§Ã£o e ValorizaÃ§Ã£o do EspaÃ§o PÃºblico, Monte de Caparica, Trafaria e Costa de Caparica; 19/EOP/2019- RequalificaÃ§Ã£o e ValorizaÃ§Ã£o do EspaÃ§o PÃºblico, Charneca de Caparica e Sobreda; 09/EOP/2019- RequalificaÃ§Ã£o e ValorizaÃ§Ã£o do EspaÃ§o PÃºblico, Almada, Laranjeiro e FeijÃ³, cuja caracterizaÃ§Ã£o das obras se encontra descrita nas MemÃ³rias Descritiva e Justificativa, bem como nos desenhos do projeto de execuÃ§Ã£o, de acordo com os trabalhos constantes no respetivo Caderno de Encargos."/>
    <d v="2019-08-08T09:15:04"/>
    <n v="13"/>
    <s v="PT;16;236;230"/>
    <n v="340"/>
    <d v="2019-08-21T19:00:00"/>
    <n v="1"/>
    <x v="1"/>
    <x v="0"/>
    <x v="31"/>
  </r>
  <r>
    <x v="10"/>
    <n v="500122237"/>
    <n v="172370"/>
    <s v="AquisiÃ§Ã£o de produtos de higiene para pavimentos, interiores e casas de banho e utensÃ­lios de limpeza para o Restaurante e Bar de SantÂ¿Ana, para as Unidades Hoteleiras e Unidades OrgÃ¢nicas Locais da FundaÃ§Ã£o INATEL em Portugal Continental e RegiÃµes AutÃ³nomas Madeira e dos AÃ§ores"/>
    <d v="2019-08-08T09:15:28"/>
    <n v="3"/>
    <s v="PT;1;1;232"/>
    <n v="5"/>
    <d v="2019-09-04T23:59:00"/>
    <n v="1"/>
    <x v="2"/>
    <x v="0"/>
    <x v="31"/>
  </r>
  <r>
    <x v="49"/>
    <n v="502098139"/>
    <n v="172372"/>
    <s v="CONTRATAÃ‡ÃƒO DA PRESTAÃ‡ÃƒO DE SERVIÃ‡OS PARA A ELABORAÃ‡ÃƒO DOS PROJETOS DE ARQUITETURA E DE ESPECIALIDADES PARA AS EMPREITADAS DE Â¿CONSTRUÃ‡ÃƒO DA ESCOLA EBI DE LOULÃ‰, CONSTRUÃ‡ÃƒO DA ESCOLA EBI DE QUARTEIRA E CONSTRUÃ‡ÃƒO DA CRECHE DO FORTE NOVO EM QUARTEIRAÂ¿."/>
    <d v="2019-08-08T09:43:16"/>
    <n v="3"/>
    <s v="PT;9;118;109"/>
    <n v="340"/>
    <d v="2019-08-17T18:00:00"/>
    <n v="1"/>
    <x v="1"/>
    <x v="0"/>
    <x v="31"/>
  </r>
  <r>
    <x v="47"/>
    <n v="512042659"/>
    <n v="172373"/>
    <m/>
    <d v="2019-08-08T10:10:00"/>
    <n v="3"/>
    <s v="PT;1;1;232"/>
    <n v="400"/>
    <m/>
    <n v="1"/>
    <x v="1"/>
    <x v="0"/>
    <x v="31"/>
  </r>
  <r>
    <x v="57"/>
    <n v="506780902"/>
    <n v="172374"/>
    <s v="AquisiÃ§Ã£o de cadernos de atividades para o 1.Âº ciclo de escolaridade para o ano letivo 2019/2020"/>
    <d v="2019-08-08T10:26:31"/>
    <n v="1"/>
    <s v="PT;15;217;2463"/>
    <n v="360"/>
    <d v="2019-08-13T23:59:00"/>
    <n v="1"/>
    <x v="1"/>
    <x v="0"/>
    <x v="31"/>
  </r>
  <r>
    <x v="3"/>
    <n v="500051054"/>
    <n v="172381"/>
    <m/>
    <d v="2019-08-08T10:45:22"/>
    <n v="3"/>
    <s v="PT;1;1;232"/>
    <n v="400"/>
    <m/>
    <n v="1"/>
    <x v="1"/>
    <x v="0"/>
    <x v="31"/>
  </r>
  <r>
    <x v="3"/>
    <n v="500051054"/>
    <n v="172383"/>
    <s v="AQUISIÃ‡ÃƒO DE SERVIÃ‡OS DE REPARAÃ‡ÃƒO DE VIATURAS LIGEIRAS DE MERCADORIAS DO MUNICIPIO , ATE AO LIMITE DE 121.951,22 EUROS"/>
    <d v="2019-08-08T10:46:39"/>
    <n v="3"/>
    <s v="PT;16;233;279"/>
    <n v="360"/>
    <d v="2019-08-20T19:00:00"/>
    <n v="1"/>
    <x v="1"/>
    <x v="0"/>
    <x v="31"/>
  </r>
  <r>
    <x v="1"/>
    <n v="506673626"/>
    <n v="172386"/>
    <s v="AquisiÃ§Ã£o de serviÃ§os para reparaÃ§Ãµes diversas em jardins de InfÃ¢ncia e Escolas do 1Âº Ciclo do Ensino BÃ¡sico"/>
    <d v="2019-08-08T10:56:07"/>
    <n v="1"/>
    <s v="PT;16;237;31"/>
    <n v="360"/>
    <d v="2019-08-13T23:59:00"/>
    <n v="1"/>
    <x v="1"/>
    <x v="0"/>
    <x v="31"/>
  </r>
  <r>
    <x v="51"/>
    <n v="506624200"/>
    <n v="172387"/>
    <s v="Fornecimento continuado de 55 toneladas de GÃ¡s Propano para aquecimento da Piscina Municipal, bem como o depÃ³sito de armazenamento."/>
    <d v="2019-08-08T11:05:32"/>
    <n v="13"/>
    <s v="PT;7;86;1328"/>
    <n v="340"/>
    <d v="2019-08-13T17:00:00"/>
    <n v="1"/>
    <x v="1"/>
    <x v="0"/>
    <x v="31"/>
  </r>
  <r>
    <x v="17"/>
    <n v="505456010"/>
    <n v="172388"/>
    <m/>
    <d v="2019-08-08T11:07:01"/>
    <n v="6"/>
    <s v="PT;1;1;232"/>
    <n v="400"/>
    <m/>
    <n v="1"/>
    <x v="1"/>
    <x v="0"/>
    <x v="31"/>
  </r>
  <r>
    <x v="39"/>
    <n v="680015019"/>
    <n v="172389"/>
    <s v="Concurso PÃºblico destinado Ã  remodelaÃ§Ã£o de redes de saneamento na Rua Hintz Ribeiro e Rua Mouzinho da Silveira, em Queijas, Concelho de Oeiras."/>
    <d v="2019-08-08T11:21:49"/>
    <n v="3"/>
    <s v="PT;12;169;2056"/>
    <n v="360"/>
    <d v="2019-08-20T23:59:00"/>
    <n v="1"/>
    <x v="5"/>
    <x v="0"/>
    <x v="31"/>
  </r>
  <r>
    <x v="8"/>
    <n v="505187531"/>
    <n v="172390"/>
    <s v="SERVIÃ‡OS DE TRANSPORTE PERSONALIZADO NO Ã‚MBITO DE CONFERÃŠNCIA INTERNACIONAL Proc.Âº 973/DCOP/2019"/>
    <d v="2019-08-08T11:23:43"/>
    <n v="1"/>
    <s v="PT;12;164;42"/>
    <n v="360"/>
    <d v="2019-08-19T23:59:00"/>
    <n v="1"/>
    <x v="1"/>
    <x v="0"/>
    <x v="31"/>
  </r>
  <r>
    <x v="7"/>
    <n v="508666236"/>
    <n v="172391"/>
    <s v="AquisiÃ§Ã£o de serviÃ§os de manutenÃ§Ã£o evolutiva (desenvolvimento aplicacional) no Ã¢mbito do sistema aplicacional de suporte Ã  gestÃ£o financeira - SICGest"/>
    <d v="2019-08-08T11:29:47"/>
    <n v="13"/>
    <s v="PT;1;1;232"/>
    <n v="360"/>
    <d v="2019-08-20T23:59:00"/>
    <n v="1"/>
    <x v="2"/>
    <x v="0"/>
    <x v="31"/>
  </r>
  <r>
    <x v="86"/>
    <n v="501273433"/>
    <n v="172392"/>
    <s v="PRESTAÃ‡ÃƒO DE SERVIÃ‡OS DE TRANSPORTES ESCOLARES EM FAZENDAS DE ALMEIRIM, ANO LETIVO 2019/2020 E ANO LETIVO 2020/2021, COM AUXILIAR"/>
    <d v="2019-08-08T11:30:13"/>
    <n v="3"/>
    <s v="PT;15;214;2452"/>
    <n v="360"/>
    <d v="2019-08-17T23:59:00"/>
    <n v="1"/>
    <x v="1"/>
    <x v="0"/>
    <x v="31"/>
  </r>
  <r>
    <x v="86"/>
    <n v="501273433"/>
    <n v="172393"/>
    <s v="EMPREITADA DE REQUALIFICAÃ‡ÃƒO DAS RUAS DA FONTE SANTA E MARQUÃŠS DE TANCOS EM BENFICA DO RIBATEJO"/>
    <d v="2019-08-08T11:47:41"/>
    <n v="3"/>
    <s v="PT;15;214;2451"/>
    <n v="5"/>
    <d v="2019-08-20T23:59:00"/>
    <n v="1"/>
    <x v="1"/>
    <x v="0"/>
    <x v="31"/>
  </r>
  <r>
    <x v="49"/>
    <n v="502098139"/>
    <n v="172395"/>
    <s v="CONTRATAÃ‡ÃƒO DO FORNECIMENTO CONTÃNUO DE MOBILIÃRIO PARA OS JARDINS DE INFÃ‚NCIA E ESCOLAS BÃSICAS DO CONCELHO DE LOULÃ‰ - EQUIPAMENTO DE ARRUMAÃ‡ÃƒO."/>
    <d v="2019-08-08T12:04:16"/>
    <n v="3"/>
    <s v="PT;9;118;109"/>
    <n v="340"/>
    <d v="2019-08-23T18:00:00"/>
    <n v="1"/>
    <x v="1"/>
    <x v="0"/>
    <x v="31"/>
  </r>
  <r>
    <x v="18"/>
    <n v="501222634"/>
    <n v="172396"/>
    <s v="PrestaÃ§Ã£o de ServiÃ§os para elaboraÃ§Ã£o do Projecto de RequalificaÃ§Ã£o e ConstruÃ§Ã£o do Centro Escolar de A-dos-Francos"/>
    <d v="2019-08-08T12:05:49"/>
    <n v="13"/>
    <s v="PT;11;148;1898"/>
    <n v="360"/>
    <d v="2019-08-20T23:59:00"/>
    <n v="1"/>
    <x v="1"/>
    <x v="0"/>
    <x v="31"/>
  </r>
  <r>
    <x v="116"/>
    <n v="505656000"/>
    <n v="172397"/>
    <s v="PrestaÃ§Ã£o de ServiÃ§os de DesinfeÃ§Ã£o e ExterminaÃ§Ã£o em Ãreas Urbanas ou Rurais"/>
    <d v="2019-08-08T12:06:10"/>
    <n v="1"/>
    <s v="PT;15;225;196"/>
    <n v="360"/>
    <d v="2019-08-12T23:59:00"/>
    <n v="1"/>
    <x v="1"/>
    <x v="0"/>
    <x v="31"/>
  </r>
  <r>
    <x v="97"/>
    <n v="508354617"/>
    <n v="172398"/>
    <m/>
    <d v="2019-08-08T12:09:05"/>
    <n v="3"/>
    <s v="PT;1;1;232"/>
    <n v="400"/>
    <m/>
    <n v="1"/>
    <x v="1"/>
    <x v="0"/>
    <x v="31"/>
  </r>
  <r>
    <x v="14"/>
    <n v="501144218"/>
    <n v="172399"/>
    <s v="AquisiÃ§Ã£o de Viatura Autoescada, de acordo com as clÃ¡usulas tÃ©cnicas descritas na Parte II do Caderno de Encargos"/>
    <d v="2019-08-08T12:11:01"/>
    <n v="3"/>
    <s v="PT;16;244;2617"/>
    <n v="360"/>
    <d v="2019-08-27T23:59:00"/>
    <n v="1"/>
    <x v="1"/>
    <x v="0"/>
    <x v="31"/>
  </r>
  <r>
    <x v="10"/>
    <n v="500122237"/>
    <n v="172400"/>
    <s v="AquisiÃ§Ã£o de serviÃ§os de restauraÃ§Ã£o para a realizaÃ§Ã£o dos AlmoÃ§os Regionais, no Ã¢mbito do Â¿Programa INATEL 55+.pt (setembro a dezembro 2019)Â¿"/>
    <d v="2019-08-08T12:14:18"/>
    <n v="3"/>
    <s v="PT;1;1;232"/>
    <n v="5"/>
    <d v="2019-08-14T12:00:00"/>
    <n v="1"/>
    <x v="2"/>
    <x v="0"/>
    <x v="31"/>
  </r>
  <r>
    <x v="240"/>
    <n v="510055710"/>
    <n v="172401"/>
    <s v="AquisiÃ§Ã£o de ServiÃ§os para ElaboraÃ§Ã£o do Projeto de AmpliaÃ§Ã£o das InstalaÃ§Ãµes do PACT (Zona Beta) Â¿ ElaboraÃ§Ã£o do Projeto de ExecuÃ§Ã£o de Arquitetura, CoordenaÃ§Ã£o do Projeto de Licenciamento de Especialidades, CoordenaÃ§Ã£o do Projeto Geral e AssistÃªncia TÃ©cnica Ã  Empreitada."/>
    <d v="2019-08-08T12:14:45"/>
    <n v="13"/>
    <s v="PT;8;100;1509"/>
    <n v="200"/>
    <d v="2019-09-27T23:59:00"/>
    <n v="1"/>
    <x v="2"/>
    <x v="0"/>
    <x v="31"/>
  </r>
  <r>
    <x v="60"/>
    <n v="504394029"/>
    <n v="172402"/>
    <m/>
    <d v="2019-08-08T12:19:14"/>
    <n v="6"/>
    <s v="PT;1;1;232"/>
    <n v="1"/>
    <m/>
    <n v="1"/>
    <x v="2"/>
    <x v="0"/>
    <x v="31"/>
  </r>
  <r>
    <x v="108"/>
    <n v="506617599"/>
    <n v="172403"/>
    <s v="AplicaÃ§Ã£o de dissuasores na ecovia FÃ£o - ApÃºlia"/>
    <d v="2019-08-08T12:22:23"/>
    <n v="13"/>
    <s v="PT;4;43;700"/>
    <n v="340"/>
    <d v="2019-08-18T23:59:00"/>
    <n v="1"/>
    <x v="1"/>
    <x v="0"/>
    <x v="31"/>
  </r>
  <r>
    <x v="49"/>
    <n v="502098139"/>
    <n v="172405"/>
    <s v="CONTRATAÃ‡ÃƒO DA PRESTAÃ‡ÃƒO DE SERVIÃ‡OS DE RECOLHA SELETIVA DE Ã“LEOS ALIMENTARES USADOS NO CONCELHO DE LOULÃ‰."/>
    <d v="2019-08-08T12:26:02"/>
    <n v="3"/>
    <s v="PT;9;118;109"/>
    <n v="5"/>
    <d v="2019-08-17T18:00:00"/>
    <n v="1"/>
    <x v="1"/>
    <x v="0"/>
    <x v="31"/>
  </r>
  <r>
    <x v="12"/>
    <n v="506187543"/>
    <n v="172406"/>
    <s v="Fornecimento e implementaÃ§Ã£o de soluÃ§Ã£o cluster, virtualizaÃ§Ã£o, recuperaÃ§Ã£o de desastre e continuidade de negÃ³cio, com manutenÃ§Ã£o e assistÃªncia tÃ©cnica"/>
    <d v="2019-08-08T12:36:12"/>
    <n v="13"/>
    <s v="PT;16;241;132"/>
    <n v="340"/>
    <d v="2019-08-20T23:59:00"/>
    <n v="1"/>
    <x v="1"/>
    <x v="0"/>
    <x v="31"/>
  </r>
  <r>
    <x v="49"/>
    <n v="502098139"/>
    <n v="172407"/>
    <s v="REPAVIMENTAÃ‡ÃƒO DAS RUAS ENG.Âº DUARTE PACHECO, MATADOURO, MARTIM MONIZ, SÃƒO PAULO E CAMILO CASTELO BRANCO E DAS TRAVESSAS CHARLES BONNET E HENRIQUE MENEZES"/>
    <d v="2019-08-08T13:57:57"/>
    <n v="3"/>
    <s v="PT;9;118;1583"/>
    <n v="340"/>
    <d v="2019-09-25T17:00:00"/>
    <n v="1"/>
    <x v="1"/>
    <x v="0"/>
    <x v="31"/>
  </r>
  <r>
    <x v="8"/>
    <n v="505187531"/>
    <n v="172408"/>
    <m/>
    <d v="2019-08-08T14:14:47"/>
    <n v="3"/>
    <s v="PT;1;1;232"/>
    <n v="1"/>
    <m/>
    <n v="1"/>
    <x v="1"/>
    <x v="0"/>
    <x v="31"/>
  </r>
  <r>
    <x v="4"/>
    <n v="506334562"/>
    <n v="172409"/>
    <s v="AquisiÃ§Ã£o de bens e serviÃ§os de criatividade de meios de produÃ§Ã£o e divulgaÃ§Ã£o"/>
    <d v="2019-08-08T14:17:33"/>
    <n v="13"/>
    <s v="PT;11;157;1950"/>
    <n v="360"/>
    <d v="2019-08-14T23:59:00"/>
    <n v="1"/>
    <x v="1"/>
    <x v="0"/>
    <x v="31"/>
  </r>
  <r>
    <x v="43"/>
    <n v="503035416"/>
    <n v="172410"/>
    <s v="Assinatura anual da base de dados ClinicalKey 2019"/>
    <d v="2019-08-08T14:31:49"/>
    <n v="1"/>
    <s v="PT;1;1;232"/>
    <n v="340"/>
    <d v="2019-08-14T17:00:00"/>
    <n v="1"/>
    <x v="0"/>
    <x v="0"/>
    <x v="31"/>
  </r>
  <r>
    <x v="0"/>
    <n v="508481287"/>
    <n v="172411"/>
    <s v="aquisiÃ§Ã£o de serviÃ§os de manutenÃ§Ã£o de ambientes SAP."/>
    <d v="2019-08-08T14:47:08"/>
    <n v="13"/>
    <s v="PT;12;165;2010"/>
    <n v="5"/>
    <d v="2019-08-16T17:00:00"/>
    <n v="1"/>
    <x v="0"/>
    <x v="0"/>
    <x v="31"/>
  </r>
  <r>
    <x v="21"/>
    <n v="506609553"/>
    <n v="172412"/>
    <s v="ElaboraÃ§Ã£o do projeto de execuÃ§Ã£o de adaptaÃ§Ã£o do antigo jardim de infÃ¢ncia n.Âº 2 a serviÃ§o de finanÃ§as de Montemor-o-Novo"/>
    <d v="2019-08-08T15:01:51"/>
    <n v="13"/>
    <s v="PT;8;101;1519"/>
    <n v="5"/>
    <d v="2019-08-19T23:59:00"/>
    <n v="1"/>
    <x v="1"/>
    <x v="0"/>
    <x v="31"/>
  </r>
  <r>
    <x v="3"/>
    <n v="500051054"/>
    <n v="172413"/>
    <s v="PrestaÃ§Ã£o de serviÃ§os de eliminaÃ§Ã£o de infestantes no concelho de Almada, por um perÃ­odo de 4 meses"/>
    <d v="2019-08-08T15:01:54"/>
    <n v="13"/>
    <s v="PT;16;236;230"/>
    <n v="360"/>
    <d v="2019-08-17T19:00:00"/>
    <n v="1"/>
    <x v="1"/>
    <x v="0"/>
    <x v="31"/>
  </r>
  <r>
    <x v="17"/>
    <n v="505456010"/>
    <n v="172415"/>
    <s v="Trabalhos diversos de estabilizaÃ§Ã£o de estruturas de suporte de terras em diversos locais do Municipio"/>
    <d v="2019-08-08T15:11:42"/>
    <n v="3"/>
    <s v="PT;12;174;223"/>
    <n v="340"/>
    <d v="2019-09-20T23:59:00"/>
    <n v="1"/>
    <x v="1"/>
    <x v="0"/>
    <x v="31"/>
  </r>
  <r>
    <x v="138"/>
    <n v="506087000"/>
    <n v="172416"/>
    <s v="Fornecimento continuado de gasÃ³leo de aquecimento"/>
    <d v="2019-08-08T15:18:31"/>
    <n v="3"/>
    <s v="PT;7;79;138"/>
    <n v="360"/>
    <d v="2019-08-19T17:00:00"/>
    <n v="1"/>
    <x v="1"/>
    <x v="0"/>
    <x v="31"/>
  </r>
  <r>
    <x v="60"/>
    <n v="504394029"/>
    <n v="172417"/>
    <m/>
    <d v="2019-08-08T15:19:33"/>
    <n v="6"/>
    <s v="PT;1;1;232"/>
    <n v="1"/>
    <m/>
    <n v="1"/>
    <x v="2"/>
    <x v="0"/>
    <x v="31"/>
  </r>
  <r>
    <x v="39"/>
    <n v="680015019"/>
    <n v="172418"/>
    <s v="CONCURSO PÃšBLICO PARA A CELEBRAÃ‡ÃƒO DE ACORDO QUADRO PARA EXECUÃ‡ÃƒO DA EMPREITADA DE REPARAÃ‡ÃƒO DE COLAPSOS DE COLETORES E RAMAIS, SUBSTITUIÃ‡ÃƒO DE TAMPAS E REPARAÃ‡ÃƒO DE CAIXAS DE VISITA, NAS REDES DE ÃGUAS RESIDUAIS, NO CONCELHO DE OEIRAS"/>
    <d v="2019-08-08T15:19:44"/>
    <n v="3"/>
    <s v="PT;12;169;271"/>
    <n v="360"/>
    <d v="2019-09-08T23:59:00"/>
    <n v="1"/>
    <x v="5"/>
    <x v="0"/>
    <x v="31"/>
  </r>
  <r>
    <x v="1"/>
    <n v="506673626"/>
    <n v="172419"/>
    <s v="- MovimentaÃ§Ã£o de terras - Pavimentos - MobiliÃ¡rio urbano - Rede de rega - IluminaÃ§Ã£o pÃºblica"/>
    <d v="2019-08-08T15:20:41"/>
    <n v="3"/>
    <s v="PT;1;1;232"/>
    <n v="5"/>
    <d v="2019-09-03T23:50:00"/>
    <n v="1"/>
    <x v="1"/>
    <x v="0"/>
    <x v="31"/>
  </r>
  <r>
    <x v="60"/>
    <n v="504394029"/>
    <n v="172420"/>
    <m/>
    <d v="2019-08-08T15:24:52"/>
    <n v="13"/>
    <s v="PT;1;1;232"/>
    <n v="1"/>
    <m/>
    <n v="1"/>
    <x v="2"/>
    <x v="0"/>
    <x v="31"/>
  </r>
  <r>
    <x v="7"/>
    <n v="508666236"/>
    <n v="172422"/>
    <s v="AQUISIÃ‡ÃƒO DE SERVIÃ‡OS ESPECÃFICOS DE LIMPEZA NO AGRUPAMENTO DE ESCOLAS DE HOTELARIA E TURISMO DO ALGARVE (FARO, PORTIMÃƒO E VILA REAL DE SANTO ANTÃ“NIO) DO TURISMO DE PORTUGAL, I.P."/>
    <d v="2019-08-08T15:32:12"/>
    <n v="1"/>
    <s v="PT;9;110;291"/>
    <n v="360"/>
    <d v="2019-08-19T23:59:00"/>
    <n v="1"/>
    <x v="2"/>
    <x v="0"/>
    <x v="31"/>
  </r>
  <r>
    <x v="108"/>
    <n v="506617599"/>
    <n v="172424"/>
    <s v="Melhoramento dos parques infantis que se encontram em mau estado"/>
    <d v="2019-08-08T15:49:17"/>
    <n v="13"/>
    <s v="PT;4;43;702"/>
    <n v="340"/>
    <d v="2019-08-18T23:59:00"/>
    <n v="1"/>
    <x v="1"/>
    <x v="0"/>
    <x v="31"/>
  </r>
  <r>
    <x v="65"/>
    <n v="600084779"/>
    <n v="172425"/>
    <m/>
    <d v="2019-08-08T15:50:34"/>
    <n v="5"/>
    <s v="PT;1;1;232"/>
    <n v="400"/>
    <m/>
    <n v="1"/>
    <x v="2"/>
    <x v="0"/>
    <x v="31"/>
  </r>
  <r>
    <x v="223"/>
    <n v="510832890"/>
    <n v="172426"/>
    <s v="Empreitada de construÃ§Ã£o de um elevador de acesso pedonal no Mercado do Forno do Tijolo, na freguesia de Arroios"/>
    <d v="2019-08-08T15:58:54"/>
    <n v="3"/>
    <s v="PT;12;165;2012"/>
    <n v="5"/>
    <d v="2019-09-12T23:59:00"/>
    <n v="1"/>
    <x v="1"/>
    <x v="0"/>
    <x v="31"/>
  </r>
  <r>
    <x v="33"/>
    <n v="505170876"/>
    <n v="172427"/>
    <s v="Visa promover os trabalhos prioritÃ¡rios expressos na informaÃ§Ã£o n.Âº 11145, de 16/05/2019, da UTGU."/>
    <d v="2019-08-08T15:59:25"/>
    <n v="1"/>
    <s v="PT;9;117;1575"/>
    <n v="360"/>
    <d v="2019-08-12T17:00:00"/>
    <n v="1"/>
    <x v="1"/>
    <x v="0"/>
    <x v="31"/>
  </r>
  <r>
    <x v="20"/>
    <n v="506801969"/>
    <n v="172429"/>
    <s v="AquisiÃ§Ã£o de serviÃ§os em regime de avenÃ§a na Ã¡rea da saÃºde pÃºblica e serviÃ§o mÃ©dico veterinÃ¡rio"/>
    <d v="2019-08-08T16:00:31"/>
    <n v="1"/>
    <s v="PT;9;114;1561"/>
    <n v="360"/>
    <d v="2019-08-14T17:00:00"/>
    <n v="1"/>
    <x v="1"/>
    <x v="0"/>
    <x v="31"/>
  </r>
  <r>
    <x v="39"/>
    <n v="680015019"/>
    <n v="172430"/>
    <s v="CONCURSO PÃšBLICO PARA A CELEBRAÃ‡ÃƒO DE ACORDO QUADRO PARA EXECUÃ‡ÃƒO DA EMPREITADA DE REPARAÃ‡ÃƒO DE ROTURAS NA REDE E RAMAIS DE ABASTECIMENTO DE ÃGUA NO CONCELHO DA AMADORAÂ¿ ANOS DE 2020 E 2021"/>
    <d v="2019-08-08T16:14:12"/>
    <n v="3"/>
    <s v="PT;12;174;223"/>
    <n v="360"/>
    <d v="2019-09-08T23:59:00"/>
    <n v="1"/>
    <x v="5"/>
    <x v="0"/>
    <x v="31"/>
  </r>
  <r>
    <x v="177"/>
    <n v="506735524"/>
    <n v="172431"/>
    <s v="AQUISIÃ‡ÃƒO DE SERVIÃ‡OS PARA APOIO AO DESENVOLVIMENTO DE ATIVIDADES SOCIOEDUCATIVAS EM CONTEXTO ESCOLAR E PIQUETE DE APOIO Ã€S ESCOLAS ANO LETIVO 2019/2020"/>
    <d v="2019-08-08T16:22:13"/>
    <n v="3"/>
    <s v="PT;1;1;232"/>
    <n v="5"/>
    <d v="2019-08-20T17:00:00"/>
    <n v="1"/>
    <x v="1"/>
    <x v="0"/>
    <x v="31"/>
  </r>
  <r>
    <x v="0"/>
    <n v="508481287"/>
    <n v="172432"/>
    <s v="192A000028 - AquisiÃ§Ã£o de consumÃ­veis para a cirurgia da catarata, facoemulsificaÃ§Ã£o, com colocaÃ§Ã£o de equipamento ,durante o ano 2019"/>
    <d v="2019-08-08T16:25:33"/>
    <n v="3"/>
    <s v="PT;12;165;2010"/>
    <n v="220"/>
    <d v="2019-08-14T17:00:00"/>
    <n v="1"/>
    <x v="0"/>
    <x v="0"/>
    <x v="31"/>
  </r>
  <r>
    <x v="109"/>
    <n v="506676056"/>
    <n v="172434"/>
    <s v="A empreitada reporta-se, por um lado, Ã  demoliÃ§Ã£o parcial do Museu, onde se preserva o seu alÃ§ado principal, e por outro, Ã  construÃ§Ã£o de um edifÃ­cio de trÃªs pisos que compreende, no essencial, espaÃ§os de exposiÃ§Ã£o temporÃ¡ria e permanente, zonas de reserva geral e especifica, laboratÃ³rio de restauro, pinacoteca, sala multiusos, sala de reuniÃµes, gabinetes de trabalho, copa, Ã¡reas tÃ©cnicas, arrumos, instalaÃ§Ãµes sanitÃ¡rias e ainda cafetaria e zonas de estar exteriores (espanada, pÃ¡tio, terraÃ§o). A Ã¡rea bruta de construÃ§Ã£o Ã© de 1.198,60 m2."/>
    <d v="2019-08-08T16:40:39"/>
    <n v="3"/>
    <s v="PT;15;216;2455"/>
    <n v="340"/>
    <d v="2019-10-07T23:59:00"/>
    <n v="1"/>
    <x v="1"/>
    <x v="0"/>
    <x v="31"/>
  </r>
  <r>
    <x v="43"/>
    <n v="503035416"/>
    <n v="172435"/>
    <s v="AquisiÃ§Ã£o de Esponjas e Toalhetes de clorohexidina 2%"/>
    <d v="2019-08-08T16:59:58"/>
    <n v="13"/>
    <s v="PT;12;174;2096"/>
    <n v="340"/>
    <d v="2019-08-14T16:00:00"/>
    <n v="1"/>
    <x v="0"/>
    <x v="0"/>
    <x v="31"/>
  </r>
  <r>
    <x v="99"/>
    <n v="510089224"/>
    <n v="172436"/>
    <s v="DAP 2019.0128 - AquisiÃ§Ã£o de ServiÃ§os da remodelaÃ§Ã£o de espaÃ§os do CDNJ com vista Ã  instalaÃ§Ã£o do Centro Interpretativo e de outras Ã¡reas de apoio aos utentes da piscina"/>
    <d v="2019-08-08T17:02:56"/>
    <n v="13"/>
    <s v="PT;12;169;2055"/>
    <n v="360"/>
    <d v="2019-08-14T23:59:00"/>
    <n v="1"/>
    <x v="2"/>
    <x v="0"/>
    <x v="31"/>
  </r>
  <r>
    <x v="53"/>
    <n v="504884620"/>
    <n v="172438"/>
    <s v="Requalificar o Mercado Municipal de Beja, modernizando-o recentrando-o enquanto importante unidade comercial, sendo ponto de referÃªncia de centralidade comercial, histÃ³rica, social e econÃ³mica do concelho de Beja."/>
    <d v="2019-08-08T17:18:50"/>
    <n v="3"/>
    <s v="PT;3;27;500"/>
    <n v="340"/>
    <d v="2019-10-14T17:00:00"/>
    <n v="1"/>
    <x v="1"/>
    <x v="0"/>
    <x v="31"/>
  </r>
  <r>
    <x v="138"/>
    <n v="506087000"/>
    <n v="172440"/>
    <s v="ExecuÃ§Ã£o de Passeios no Concelho, por Empreitada: Envolvente ao PavilhÃ£o da ACRZ no Zambujal"/>
    <d v="2019-08-08T17:28:06"/>
    <n v="13"/>
    <s v="PT;7;79;1263"/>
    <n v="5"/>
    <d v="2019-08-19T17:00:00"/>
    <n v="1"/>
    <x v="1"/>
    <x v="0"/>
    <x v="31"/>
  </r>
  <r>
    <x v="8"/>
    <n v="505187531"/>
    <n v="172441"/>
    <s v="Proc.Âº 892/DCOP/2019 - MATERIAIS E EQUIPAMENTOS DE SEGURANÃ‡A PARA EMBARCAÃ‡ÃƒO &quot;ESTOU PARA VER&quot;"/>
    <d v="2019-08-08T17:28:46"/>
    <n v="1"/>
    <s v="PT;12;164;1999"/>
    <n v="360"/>
    <d v="2019-08-12T10:25:00"/>
    <n v="1"/>
    <x v="1"/>
    <x v="0"/>
    <x v="31"/>
  </r>
  <r>
    <x v="11"/>
    <n v="506614913"/>
    <n v="172442"/>
    <m/>
    <d v="2019-08-08T18:37:49"/>
    <n v="1"/>
    <s v="PT;1;1;232"/>
    <n v="1"/>
    <m/>
    <n v="1"/>
    <x v="1"/>
    <x v="0"/>
    <x v="31"/>
  </r>
  <r>
    <x v="7"/>
    <n v="508666236"/>
    <n v="172447"/>
    <s v="AquisiÃ§Ã£o de serviÃ§os para novos desenvolvimentos da plataforma de inquiriÃ§Ã£o online Ã s unidades de alojamento local"/>
    <d v="2019-08-09T07:36:01"/>
    <n v="1"/>
    <s v="PT;12;165;2013"/>
    <n v="360"/>
    <d v="2019-08-21T23:59:00"/>
    <n v="1"/>
    <x v="2"/>
    <x v="0"/>
    <x v="31"/>
  </r>
  <r>
    <x v="8"/>
    <n v="505187531"/>
    <n v="172448"/>
    <s v="Proc.Âº 961/DCOP/2019 - AQUISIÃ‡ÃƒO DE SERVIÃ‡OS DE REPARAÃ‡ÃƒO E REQUALIFICAÃ‡ÃƒO DA EMBARCAÃ‡ÃƒO MUNICIPAL ESTOU PARA VER"/>
    <d v="2019-08-09T09:38:55"/>
    <n v="3"/>
    <s v="PT;12;164;1999"/>
    <n v="5"/>
    <d v="2019-09-09T23:59:00"/>
    <n v="1"/>
    <x v="1"/>
    <x v="0"/>
    <x v="31"/>
  </r>
  <r>
    <x v="49"/>
    <n v="502098139"/>
    <n v="172449"/>
    <s v="CONTRATAÃ‡ÃƒO DO FORNECIMENTO DE CONTENTORES DE SUPERFICIE PARA RECOLHA SELETIVA DE RESÃDUOS URBANOS, PARA O CONCELHO DE LOULÃ‰."/>
    <d v="2019-08-09T09:44:07"/>
    <n v="13"/>
    <s v="PT;9;118;109"/>
    <n v="360"/>
    <d v="2019-08-18T18:00:00"/>
    <n v="1"/>
    <x v="1"/>
    <x v="0"/>
    <x v="31"/>
  </r>
  <r>
    <x v="13"/>
    <n v="501294104"/>
    <n v="172450"/>
    <s v="TRABALHOS DIVERSOS DE MANUTENÃ‡ÃƒO DE CALÃ‡ADAS E REMATES DE MOLOCKS ENTERRADOS EM VÃRIAS ZONAS DA CIDADE DE SETÃšBAL - PRACETA DOS ARCOS, ESTRADA DOS CIPRESTES"/>
    <d v="2019-08-09T09:46:41"/>
    <n v="13"/>
    <s v="PT;16;245;2623"/>
    <n v="340"/>
    <d v="2019-08-18T23:59:00"/>
    <n v="1"/>
    <x v="1"/>
    <x v="0"/>
    <x v="31"/>
  </r>
  <r>
    <x v="71"/>
    <n v="600014690"/>
    <n v="172457"/>
    <m/>
    <d v="2019-08-09T10:23:44"/>
    <n v="3"/>
    <s v="PT;1;1;232"/>
    <n v="400"/>
    <m/>
    <n v="1"/>
    <x v="2"/>
    <x v="0"/>
    <x v="31"/>
  </r>
  <r>
    <x v="223"/>
    <n v="510832890"/>
    <n v="172459"/>
    <s v="Empreitada para 2Âª Fase da PromoÃ§Ã£o das Acessibilidades e SeguranÃ§a Pedonal em travessias, na Freguesia de Arroios"/>
    <d v="2019-08-09T10:39:11"/>
    <n v="3"/>
    <s v="PT;12;165;2012"/>
    <n v="340"/>
    <d v="2019-09-12T23:59:00"/>
    <n v="1"/>
    <x v="1"/>
    <x v="0"/>
    <x v="31"/>
  </r>
  <r>
    <x v="273"/>
    <n v="510835422"/>
    <n v="172460"/>
    <s v="CONCURSO PÃšBLICO PARA PRESTAÃ‡ÃƒO DE SERVIÃ‡OS PARA RESTABELECIMENTO DA FLORESTA AFETADA POR AGENTES BIÃ“TICOS E ABIÃ“TICOS OU POR ACONTECIMENTOS CATASTRÃ“FICOS - FLORESTAÃ‡ÃƒO E RECUPERAÃ‡ÃƒO DE UMA PARCELA DE TERRENO BALDIO"/>
    <d v="2019-08-09T10:43:22"/>
    <n v="3"/>
    <s v="PT;1;1;232"/>
    <n v="360"/>
    <d v="2019-08-15T17:00:00"/>
    <n v="1"/>
    <x v="1"/>
    <x v="0"/>
    <x v="31"/>
  </r>
  <r>
    <x v="124"/>
    <n v="501143718"/>
    <n v="172461"/>
    <s v="QualificaÃ§Ã£o de Ã¡rea de acolhimento empresarial de Portalegre - Avenida Francisco Fino - 2 fase"/>
    <d v="2019-08-09T10:45:37"/>
    <n v="3"/>
    <s v="PT;13;190;2163"/>
    <n v="5"/>
    <d v="2019-10-11T16:00:00"/>
    <n v="1"/>
    <x v="1"/>
    <x v="0"/>
    <x v="31"/>
  </r>
  <r>
    <x v="84"/>
    <n v="680018140"/>
    <n v="172462"/>
    <s v="2019/300.10.005/265 - AquisiÃ§Ã£o de CombustÃ­veis RodoviÃ¡rios 3 Anos (2020-21-22), repartida pelos seguintes lotes: - Lote 1 = GasÃ³leo; - Lote 2 = Gasolina sem chumbo."/>
    <d v="2019-08-09T10:53:13"/>
    <n v="3"/>
    <s v="PT;20;299;145"/>
    <n v="360"/>
    <d v="2019-09-13T23:59:00"/>
    <n v="1"/>
    <x v="1"/>
    <x v="0"/>
    <x v="31"/>
  </r>
  <r>
    <x v="39"/>
    <n v="680015019"/>
    <n v="172466"/>
    <s v="Concurso PÃºblico, por lotes para a prestaÃ§Ã£o de serviÃ§os de seguros ramos nÃ£o vida."/>
    <d v="2019-08-09T11:06:26"/>
    <n v="3"/>
    <s v="PT;12;169;2057"/>
    <n v="5"/>
    <d v="2019-09-26T23:59:00"/>
    <n v="1"/>
    <x v="5"/>
    <x v="0"/>
    <x v="31"/>
  </r>
  <r>
    <x v="9"/>
    <n v="506173968"/>
    <n v="172468"/>
    <s v="AquisiÃ§Ã£o de ServiÃ§os de ReparaÃ§Ã£o de Gruas e Sistemas HidrÃ¡ulicos de Viaturas Pesadas"/>
    <d v="2019-08-09T11:28:03"/>
    <n v="3"/>
    <s v="PT;16;243;2615"/>
    <n v="360"/>
    <d v="2019-08-22T17:00:00"/>
    <n v="1"/>
    <x v="1"/>
    <x v="0"/>
    <x v="31"/>
  </r>
  <r>
    <x v="65"/>
    <n v="600084779"/>
    <n v="172469"/>
    <m/>
    <d v="2019-08-09T11:33:15"/>
    <n v="5"/>
    <s v="PT;1;1;232"/>
    <n v="400"/>
    <m/>
    <n v="1"/>
    <x v="2"/>
    <x v="0"/>
    <x v="31"/>
  </r>
  <r>
    <x v="29"/>
    <n v="512012814"/>
    <n v="172470"/>
    <s v="Empreitada de PavimentaÃ§Ã£o da Rua da Beira Mar, Mosteiros"/>
    <d v="2019-08-09T11:41:04"/>
    <n v="1"/>
    <s v="Mosteiros"/>
    <n v="340"/>
    <d v="2019-08-26T23:59:00"/>
    <n v="1"/>
    <x v="1"/>
    <x v="0"/>
    <x v="31"/>
  </r>
  <r>
    <x v="72"/>
    <n v="506823318"/>
    <n v="172471"/>
    <s v="RECUPERAÃ‡ÃƒO DO ESPAÃ‡O MUSEOLÃ“GICO DA OLARIA DE MELIDES"/>
    <d v="2019-08-09T11:44:41"/>
    <n v="3"/>
    <s v="PT;16;233;279"/>
    <n v="360"/>
    <d v="2019-09-15T23:00:00"/>
    <n v="1"/>
    <x v="1"/>
    <x v="0"/>
    <x v="31"/>
  </r>
  <r>
    <x v="65"/>
    <n v="600084779"/>
    <n v="172472"/>
    <s v="AQUISIÃ‡ÃƒO DE SERVIÃ‡OS DE ASSISTÃŠNCIA TÃ‰CNICA AO PARQUE DE IMPRESSORAS DA MARCA HP, KYOCEERA-MITA E OUTRAS, EM FUNCIONAMENTO NA AUTORIDADE TRIBUTÃRIA E ADUANEIRA"/>
    <d v="2019-08-09T11:45:32"/>
    <n v="5"/>
    <s v="PT;1;1;232"/>
    <n v="360"/>
    <d v="2019-09-08T17:00:00"/>
    <n v="1"/>
    <x v="2"/>
    <x v="0"/>
    <x v="31"/>
  </r>
  <r>
    <x v="19"/>
    <n v="507396081"/>
    <n v="172473"/>
    <m/>
    <d v="2019-08-09T11:45:35"/>
    <n v="13"/>
    <s v="PT;1;1;232"/>
    <n v="1"/>
    <m/>
    <n v="1"/>
    <x v="1"/>
    <x v="0"/>
    <x v="31"/>
  </r>
  <r>
    <x v="19"/>
    <n v="507396081"/>
    <n v="172474"/>
    <s v="CPREV020.FIE.2019 - aquisiÃ§Ã£o de serviÃ§os de manutenÃ§Ã£o e assistÃªncia tÃ©cnica a equipamentos mecÃ¢nicos, elÃ©tricos e hidrÃ¡ulicos."/>
    <d v="2019-08-09T11:49:56"/>
    <n v="13"/>
    <s v="PT;1;1;232"/>
    <n v="1"/>
    <m/>
    <n v="1"/>
    <x v="1"/>
    <x v="0"/>
    <x v="31"/>
  </r>
  <r>
    <x v="137"/>
    <n v="506818829"/>
    <n v="172476"/>
    <m/>
    <d v="2019-08-09T11:58:56"/>
    <n v="1"/>
    <s v="PT;1;1;232"/>
    <n v="400"/>
    <m/>
    <n v="1"/>
    <x v="1"/>
    <x v="0"/>
    <x v="31"/>
  </r>
  <r>
    <x v="12"/>
    <n v="506187543"/>
    <n v="172477"/>
    <s v="Fornecimento e distribuiÃ§Ã£o/entrega semanal de fruta nas escolas do 1Âº ciclo do concelho de Palmela, no ano letivo de 2019/2020, no Ã¢mbito do Regime de Fruta Escolar (RFE)."/>
    <d v="2019-08-09T11:59:00"/>
    <n v="13"/>
    <s v="PT;16;241;132"/>
    <n v="340"/>
    <d v="2019-08-20T23:59:00"/>
    <n v="1"/>
    <x v="1"/>
    <x v="0"/>
    <x v="31"/>
  </r>
  <r>
    <x v="25"/>
    <n v="505307685"/>
    <n v="172478"/>
    <s v="PrestaÃ§Ã£o de serviÃ§os para a revisÃ£o do Plano Diretor Municipal de Arruda dos Vinhos"/>
    <d v="2019-08-09T12:02:38"/>
    <n v="13"/>
    <s v="PT;12;161;202"/>
    <n v="360"/>
    <d v="2019-08-19T23:59:00"/>
    <n v="1"/>
    <x v="1"/>
    <x v="0"/>
    <x v="31"/>
  </r>
  <r>
    <x v="33"/>
    <n v="505170876"/>
    <n v="172479"/>
    <s v="fornecimento de painÃ©is interativos para escolas"/>
    <d v="2019-08-09T12:03:09"/>
    <n v="13"/>
    <s v="PT;9;117;1575"/>
    <n v="360"/>
    <d v="2019-08-14T17:00:00"/>
    <n v="1"/>
    <x v="1"/>
    <x v="0"/>
    <x v="31"/>
  </r>
  <r>
    <x v="49"/>
    <n v="502098139"/>
    <n v="172481"/>
    <s v="CONTRATAÃ‡ÃƒO DE SERVIÃ‡OS DE TRANSPORTE ESCOLAR EM AMBULÃ‚NCIA, PARA O ANO LETIVO DE 2019/2020, NA ÃREA DO CONCELHO DE LOULÃ‰."/>
    <d v="2019-08-09T12:27:20"/>
    <n v="3"/>
    <s v="PT;9;118;109"/>
    <n v="340"/>
    <d v="2019-08-29T18:00:00"/>
    <n v="1"/>
    <x v="1"/>
    <x v="0"/>
    <x v="31"/>
  </r>
  <r>
    <x v="33"/>
    <n v="505170876"/>
    <n v="172482"/>
    <s v="AquisiÃ§Ã£o de serviÃ§os para a implementaÃ§Ã£o de plataforma de gestÃ£o de educaÃ§Ã£o"/>
    <d v="2019-08-09T12:32:28"/>
    <n v="13"/>
    <s v="PT;9;117;1575"/>
    <n v="5"/>
    <d v="2019-08-19T17:00:00"/>
    <n v="1"/>
    <x v="1"/>
    <x v="0"/>
    <x v="31"/>
  </r>
  <r>
    <x v="33"/>
    <n v="505170876"/>
    <n v="172483"/>
    <s v="AquisiÃ§Ã£o de serviÃ§os para a implementaÃ§Ã£o de sistema de gestÃ£o da rede de transportes urbanos, serviÃ§o flexÃ­vel e frota municipal"/>
    <d v="2019-08-09T12:57:03"/>
    <n v="13"/>
    <s v="PT;9;117;1575"/>
    <n v="360"/>
    <d v="2019-08-21T17:00:00"/>
    <n v="1"/>
    <x v="1"/>
    <x v="0"/>
    <x v="31"/>
  </r>
  <r>
    <x v="149"/>
    <n v="506642798"/>
    <n v="172484"/>
    <s v="ReparaÃ§Ã£o/ManutenÃ§Ã£o dos ares condicionados dos autocarros"/>
    <d v="2019-08-09T12:57:28"/>
    <n v="1"/>
    <s v="PT;1;1;232"/>
    <n v="360"/>
    <d v="2019-08-18T23:00:00"/>
    <n v="1"/>
    <x v="1"/>
    <x v="0"/>
    <x v="31"/>
  </r>
  <r>
    <x v="116"/>
    <n v="505656000"/>
    <n v="172485"/>
    <s v="PrestaÃ§Ãµes de ServiÃ§os do Portal de GestÃ£o Escolar Municipal - EduBox"/>
    <d v="2019-08-09T14:11:01"/>
    <n v="1"/>
    <s v="PT;15;225;196"/>
    <n v="360"/>
    <d v="2019-08-18T23:59:00"/>
    <n v="1"/>
    <x v="1"/>
    <x v="0"/>
    <x v="31"/>
  </r>
  <r>
    <x v="17"/>
    <n v="505456010"/>
    <n v="172486"/>
    <m/>
    <d v="2019-08-09T14:18:37"/>
    <n v="3"/>
    <s v="PT;1;1;232"/>
    <n v="1"/>
    <m/>
    <n v="1"/>
    <x v="1"/>
    <x v="0"/>
    <x v="31"/>
  </r>
  <r>
    <x v="0"/>
    <n v="508481287"/>
    <n v="172487"/>
    <s v="191G003278 - AquisiÃ§Ã£o de medicamentos vÃ¡rios - Ano 2019"/>
    <d v="2019-08-09T14:25:22"/>
    <n v="1"/>
    <s v="PT;12;165;2010"/>
    <n v="340"/>
    <d v="2019-08-13T17:00:00"/>
    <n v="1"/>
    <x v="0"/>
    <x v="0"/>
    <x v="31"/>
  </r>
  <r>
    <x v="12"/>
    <n v="506187543"/>
    <n v="172488"/>
    <s v="Fornecimento e distribuiÃ§Ã£o/entrega de fruta nos Jardins de InfÃ¢ncia, da rede pÃºblica, do concelho de Palmela, no ano letivo de 2019/2020, no Ã¢mbito do Regime de Fruta Escolar (RFE)."/>
    <d v="2019-08-09T14:54:18"/>
    <n v="13"/>
    <s v="PT;16;241;132"/>
    <n v="340"/>
    <d v="2019-08-20T23:59:00"/>
    <n v="1"/>
    <x v="1"/>
    <x v="0"/>
    <x v="31"/>
  </r>
  <r>
    <x v="4"/>
    <n v="506334562"/>
    <n v="172489"/>
    <s v="Freguesia de Carnide / Asfaltagem de estradas e caminhos na Freguesia (Arruamentos em Palha Carga, Martim Godim, Carnide de Baixo, Carnide de Cima, Vale da Cruz, Vale do Feto, Vale Salgueiro e Vale Travesso) - Proc. n.Âº 53/2019"/>
    <d v="2019-08-09T14:54:39"/>
    <n v="3"/>
    <s v="PT;11;157;1946"/>
    <n v="360"/>
    <d v="2019-09-06T23:59:00"/>
    <n v="1"/>
    <x v="1"/>
    <x v="0"/>
    <x v="31"/>
  </r>
  <r>
    <x v="8"/>
    <n v="505187531"/>
    <n v="172490"/>
    <s v="AQUISIÃ‡ÃƒO DE EQUIPAMENTO PARA EMBARCAÃ‡ÃƒO MUNICIPAL Â¿ESTOU PARA VERÂ¿ Proc.Âº 1001/DCOP/2019"/>
    <d v="2019-08-09T14:57:29"/>
    <n v="1"/>
    <s v="PT;12;164;42"/>
    <n v="360"/>
    <d v="2019-08-13T11:10:00"/>
    <n v="1"/>
    <x v="1"/>
    <x v="0"/>
    <x v="31"/>
  </r>
  <r>
    <x v="39"/>
    <n v="680015019"/>
    <n v="172492"/>
    <s v="AquisiÃ§Ã£o de serviÃ§os de atendimento para a DivisÃ£o Comercial."/>
    <d v="2019-08-09T15:07:31"/>
    <n v="13"/>
    <s v="PT;12;169;2057"/>
    <n v="360"/>
    <d v="2019-08-20T23:59:00"/>
    <n v="1"/>
    <x v="5"/>
    <x v="0"/>
    <x v="31"/>
  </r>
  <r>
    <x v="97"/>
    <n v="508354617"/>
    <n v="172497"/>
    <s v="Sistema tarifÃ¡rio para a rede de transportes da CIM RegiÃ£o de Coimbra."/>
    <d v="2019-08-09T16:39:02"/>
    <n v="1"/>
    <s v="PT;7;77;308"/>
    <n v="360"/>
    <d v="2019-08-17T23:59:00"/>
    <n v="1"/>
    <x v="1"/>
    <x v="0"/>
    <x v="31"/>
  </r>
  <r>
    <x v="166"/>
    <n v="504288806"/>
    <n v="172499"/>
    <s v="AquisiÃ§Ã£o de garrafÃµes de Ã¡gua mineral ou nascente e copos para a ANAC"/>
    <d v="2019-08-09T16:49:52"/>
    <n v="13"/>
    <s v="PT;12;165;2008"/>
    <n v="360"/>
    <d v="2019-08-18T23:59:00"/>
    <n v="1"/>
    <x v="2"/>
    <x v="0"/>
    <x v="31"/>
  </r>
  <r>
    <x v="1"/>
    <n v="506673626"/>
    <n v="172501"/>
    <s v="AquisiÃ§Ã£o de contentores de superfÃ­cie de 1100 litros, de tampa plana com sobretampa, sistema DIN"/>
    <d v="2019-08-09T17:20:15"/>
    <n v="1"/>
    <s v="PT;16;237;31"/>
    <n v="360"/>
    <d v="2019-09-03T23:59:00"/>
    <n v="1"/>
    <x v="1"/>
    <x v="0"/>
    <x v="31"/>
  </r>
  <r>
    <x v="6"/>
    <n v="506037258"/>
    <n v="172503"/>
    <s v="PrestaÃ§Ã£o de serviÃ§os para realizaÃ§Ã£o do estudo - Viana do Castelo: Principais indicadores de evoluÃ§Ã£o socioeconÃ³mica - 2009-2018"/>
    <d v="2019-08-09T17:25:52"/>
    <n v="1"/>
    <s v="PT;17;256;203"/>
    <n v="340"/>
    <d v="2019-08-18T17:00:00"/>
    <n v="1"/>
    <x v="1"/>
    <x v="0"/>
    <x v="31"/>
  </r>
  <r>
    <x v="1"/>
    <n v="506673626"/>
    <n v="172504"/>
    <m/>
    <d v="2019-08-09T19:12:44"/>
    <n v="1"/>
    <s v="PT;1;1;232"/>
    <n v="400"/>
    <m/>
    <n v="1"/>
    <x v="1"/>
    <x v="0"/>
    <x v="31"/>
  </r>
  <r>
    <x v="3"/>
    <n v="500051054"/>
    <n v="172505"/>
    <s v="AquisiÃ§Ã£o e montagem das instalaÃ§Ãµes mecÃ¢nicas de climatizaÃ§Ã£o , para o MunicÃ­pio de Almada - Vale Figueira Parque"/>
    <d v="2019-08-09T19:48:00"/>
    <n v="13"/>
    <s v="PT;16;236;230"/>
    <n v="360"/>
    <d v="2019-08-29T19:00:00"/>
    <n v="1"/>
    <x v="1"/>
    <x v="0"/>
    <x v="31"/>
  </r>
  <r>
    <x v="8"/>
    <n v="505187531"/>
    <n v="172506"/>
    <s v="Proc.Âº 401/DCOP/2019 - AQUISIÃ‡ÃƒO DE SERVIÃ‡OS DE FORMAÃ‡ÃƒO DOS AGRUPAMENTOS DE ESCOLAS EM CONTABILIDADE E GESTÃƒO DE PESSOAL"/>
    <d v="2019-08-09T22:45:02"/>
    <n v="1"/>
    <s v="PT;12;164;1999"/>
    <n v="5"/>
    <d v="2019-08-16T23:59:00"/>
    <n v="1"/>
    <x v="1"/>
    <x v="0"/>
    <x v="31"/>
  </r>
  <r>
    <x v="0"/>
    <n v="508481287"/>
    <n v="172507"/>
    <s v="AquisiÃ§Ã£o de colchÃµes para o Bloco de Partos - Bloco de Partos e para o ServiÃ§o de Pediatria MÃ©dica - Internamento - Unidade de Pediatria Geral"/>
    <d v="2019-08-10T11:28:13"/>
    <n v="13"/>
    <s v="PT;12;165;2010"/>
    <n v="360"/>
    <d v="2019-08-19T17:00:00"/>
    <n v="1"/>
    <x v="0"/>
    <x v="0"/>
    <x v="31"/>
  </r>
  <r>
    <x v="0"/>
    <n v="508481287"/>
    <n v="172509"/>
    <s v="194G000256 - AquisiÃ§Ã£o de desinfectantes para monitrores , representados pela empresa Baxter - MÃ©dico FarmacÃªutica S.A. Espanha durante o ano de 2019."/>
    <d v="2019-08-10T15:47:22"/>
    <n v="1"/>
    <s v="PT;12;165;2010"/>
    <n v="340"/>
    <d v="2019-08-13T17:00:00"/>
    <n v="1"/>
    <x v="0"/>
    <x v="0"/>
    <x v="31"/>
  </r>
  <r>
    <x v="143"/>
    <n v="506772527"/>
    <n v="172511"/>
    <s v="REALIZAÃ‡ÃƒO DA EMPREITADA - CENTRO COMUNITÃRIO DO CONCELHO DE ALANDROAL E BIBLIOTECA MUNICIPAL"/>
    <d v="2019-08-12T09:04:18"/>
    <n v="3"/>
    <s v="PT;8;96;1482"/>
    <n v="5"/>
    <d v="2019-09-12T17:00:00"/>
    <n v="1"/>
    <x v="1"/>
    <x v="0"/>
    <x v="32"/>
  </r>
  <r>
    <x v="3"/>
    <n v="500051054"/>
    <n v="172512"/>
    <s v="AQUISIÃ‡ÃƒO DE GARRAFAS DE GÃS DE 45KG PARA AS INSTALAÃ‡Ã•ES DO MUNICÃPIO"/>
    <d v="2019-08-12T09:11:42"/>
    <n v="1"/>
    <s v="PT;1;1;232"/>
    <n v="5"/>
    <d v="2019-08-15T19:00:00"/>
    <n v="1"/>
    <x v="1"/>
    <x v="0"/>
    <x v="32"/>
  </r>
  <r>
    <x v="137"/>
    <n v="506818829"/>
    <n v="172513"/>
    <s v="Fornecimento de cadeira de estomatologia"/>
    <d v="2019-08-12T09:20:27"/>
    <n v="1"/>
    <s v="PT;7;88;1431"/>
    <n v="360"/>
    <d v="2019-08-15T23:59:00"/>
    <n v="1"/>
    <x v="1"/>
    <x v="0"/>
    <x v="32"/>
  </r>
  <r>
    <x v="143"/>
    <n v="506772527"/>
    <n v="172514"/>
    <s v="REALIZAÃ‡ÃƒO DA EMPREITADA &quot;REMODELAÃ‡ÃƒO DO EDIFÃCIO JUNTO Ã€ PORTA DO ARRABALDE NO CASTELO DO ALANDROAL&quot;"/>
    <d v="2019-08-12T10:00:42"/>
    <n v="3"/>
    <s v="PT;8;96;1482"/>
    <n v="5"/>
    <d v="2019-09-12T17:00:00"/>
    <n v="1"/>
    <x v="1"/>
    <x v="0"/>
    <x v="32"/>
  </r>
  <r>
    <x v="131"/>
    <n v="508345464"/>
    <n v="172515"/>
    <s v="Fornecimento do Meio de Enchimento de Filtros de RemoÃ§Ã£o de ArsÃ©nio para a ETA de Vale Tripeiro"/>
    <d v="2019-08-12T10:02:38"/>
    <n v="3"/>
    <s v="PT;15;216;2456"/>
    <n v="360"/>
    <d v="2019-08-24T18:00:00"/>
    <n v="1"/>
    <x v="2"/>
    <x v="0"/>
    <x v="32"/>
  </r>
  <r>
    <x v="49"/>
    <n v="502098139"/>
    <n v="172516"/>
    <s v="CONTRATAÃ‡ÃƒO DA AQUISIÃ‡ÃƒO DE CADERNOS DE ATIVIDADES PARA 4Âº E 8Âº ANOS, INGLÃŠS 7Âº ANO E BIOLOGIA 12Âº ANO Â¿ ANO LETIVO 2019-2020."/>
    <d v="2019-08-12T10:12:57"/>
    <n v="3"/>
    <s v="PT;9;118;109"/>
    <n v="340"/>
    <d v="2019-08-18T18:00:00"/>
    <n v="1"/>
    <x v="1"/>
    <x v="0"/>
    <x v="32"/>
  </r>
  <r>
    <x v="7"/>
    <n v="508666236"/>
    <n v="172518"/>
    <s v="AquisiÃ§Ã£o de software de gestÃ£o da manutenÃ§Ã£o"/>
    <d v="2019-08-12T10:26:21"/>
    <n v="1"/>
    <s v="PT;1;1;232"/>
    <n v="360"/>
    <d v="2019-08-23T23:59:00"/>
    <n v="1"/>
    <x v="2"/>
    <x v="0"/>
    <x v="32"/>
  </r>
  <r>
    <x v="3"/>
    <n v="500051054"/>
    <n v="172520"/>
    <s v="AquisiÃ§Ã£o de serviÃ§os de abate e remoÃ§Ã£o de pinheiros no Parque Urbano da Costa de Caparica"/>
    <d v="2019-08-12T10:49:50"/>
    <n v="13"/>
    <s v="PT;1;1;232"/>
    <n v="360"/>
    <d v="2019-08-15T19:00:00"/>
    <n v="1"/>
    <x v="1"/>
    <x v="0"/>
    <x v="32"/>
  </r>
  <r>
    <x v="21"/>
    <n v="506609553"/>
    <n v="172521"/>
    <s v="ElaboraÃ§Ã£o de projetos de execuÃ§Ã£o para implementaÃ§Ã£o de medidas de eficiÃªncia energÃ©tica nos edifÃ­cios do parque desportivo e da piscina coberta municipais em Montemor-o-Novo."/>
    <d v="2019-08-12T10:55:31"/>
    <n v="1"/>
    <s v="PT;8;101;1519"/>
    <n v="360"/>
    <d v="2019-08-23T23:59:00"/>
    <n v="1"/>
    <x v="1"/>
    <x v="0"/>
    <x v="32"/>
  </r>
  <r>
    <x v="1"/>
    <n v="506673626"/>
    <n v="172522"/>
    <s v="DemoliÃ§Ã£o de paramentos e abertura de roÃ§os, em elementos nÃ£o estruturais; ConstruÃ§Ãµes em alvenaria de tijolo; Rebocos e pinturas de paramentos; ReparaÃ§Ãµes diversas; Trabalhos de conservaÃ§Ã£o e reparaÃ§Ã£o de elementos em ferro, incluindo decapagem; ExecuÃ§Ã£o de portas em ferro e em madeira lacada a quente; Â¿ InstalaÃ§Ã£o sanitÃ¡ria e balneÃ¡rio novos, incluindo compartimentaÃ§Ã£o em HPL, por inexistÃªncia desta valÃªncia; Â¿ SubstituiÃ§Ã£o e execuÃ§Ã£o de novas bancadas com cubas, torneiras e acessÃ³rios em aÃ§o inoxidÃ¡vel; Â¿ ExecuÃ§Ã£o de nova rede de Ã¡guas e esgotos domÃ©sticos, desativaÃ§Ã£o da rede existente, mas sem a sua remoÃ§Ã£o, incluindo compartimentaÃ§Ã£o e ligaÃ§Ã£o Ã  rede pÃºblica; Â¿ ExecuÃ§Ã£o de nova rede elÃ©trica, remoÃ§Ã£o de cabelagem existente, incluindo quadro elÃ©trico e ligaÃ§Ã£o Ã  rede pÃºblica."/>
    <d v="2019-08-12T11:01:52"/>
    <n v="13"/>
    <s v="PT;16;237;2585"/>
    <n v="360"/>
    <d v="2019-08-21T23:30:00"/>
    <n v="1"/>
    <x v="1"/>
    <x v="0"/>
    <x v="32"/>
  </r>
  <r>
    <x v="0"/>
    <n v="508481287"/>
    <n v="172523"/>
    <s v="Empreitada para execuÃ§Ã£o da obra de central tÃ©rmica, solar tÃ©rmico e gestÃ£o tÃ©cnica centralizada no Centro Hospitalar UniversitÃ¡rio de Lisboa Norte, E.P.E. (Hospital de Santa Maria)"/>
    <d v="2019-08-12T11:02:02"/>
    <n v="3"/>
    <s v="PT;12;165;2010"/>
    <n v="340"/>
    <d v="2019-10-28T17:00:00"/>
    <n v="1"/>
    <x v="0"/>
    <x v="0"/>
    <x v="32"/>
  </r>
  <r>
    <x v="70"/>
    <n v="506791220"/>
    <n v="172524"/>
    <s v="AquisiÃ§Ã£o de Servidor para backups"/>
    <d v="2019-08-12T11:23:36"/>
    <n v="1"/>
    <s v="PT;16;239;78"/>
    <n v="5"/>
    <d v="2019-08-19T23:59:00"/>
    <n v="1"/>
    <x v="1"/>
    <x v="0"/>
    <x v="32"/>
  </r>
  <r>
    <x v="97"/>
    <n v="508354617"/>
    <n v="172525"/>
    <s v="CP 10/2019 AquisiÃ§Ã£o de ServiÃ§os para estruturaÃ§Ã£o da Rede de Corredores de PatrimÃ³nio Natural de Coimbra"/>
    <d v="2019-08-12T11:28:07"/>
    <n v="3"/>
    <s v="PT;7;77;308"/>
    <n v="400"/>
    <d v="1970-01-01T23:59:00"/>
    <n v="1"/>
    <x v="1"/>
    <x v="0"/>
    <x v="32"/>
  </r>
  <r>
    <x v="70"/>
    <n v="506791220"/>
    <n v="172526"/>
    <s v="AquisiÃ§Ã£o de Tampas em Ferro"/>
    <d v="2019-08-12T11:42:54"/>
    <n v="13"/>
    <s v="PT;16;239;78"/>
    <n v="360"/>
    <d v="2019-08-19T23:59:00"/>
    <n v="1"/>
    <x v="1"/>
    <x v="0"/>
    <x v="32"/>
  </r>
  <r>
    <x v="33"/>
    <n v="505170876"/>
    <n v="172527"/>
    <s v="Visa promover a execuÃ§Ã£o de trabalhos tendentes Ã  minimizaÃ§Ã£o das pressÃµes existentes sobre o muro de suporte confinante com a rua Dr. Faria e Silva, o qual se encontra fissurado e deformado."/>
    <d v="2019-08-12T11:44:40"/>
    <n v="1"/>
    <s v="PT;9;117;1575"/>
    <n v="5"/>
    <d v="2019-08-26T17:00:00"/>
    <n v="1"/>
    <x v="1"/>
    <x v="0"/>
    <x v="32"/>
  </r>
  <r>
    <x v="12"/>
    <n v="506187543"/>
    <n v="172528"/>
    <s v="Os trabalhos a realizar englobam a execuÃ§Ã£o de pavimentaÃ§Ã£o das ruas com aplicaÃ§Ã£o de massas betuminosas e devidos bases, valetas em calÃ§ada, rede de Ã¡guas, redes de esgotos domÃ©sticos e drenagem de Ã¡guas pluviais e respetivos coletores pluviais, sinalizaÃ§Ã£o horizontal e vertical e outros trabalhos acessÃ³rios."/>
    <d v="2019-08-12T11:48:21"/>
    <n v="3"/>
    <s v="PT;16;241;2601"/>
    <n v="220"/>
    <d v="2019-09-04T23:59:00"/>
    <n v="1"/>
    <x v="1"/>
    <x v="0"/>
    <x v="32"/>
  </r>
  <r>
    <x v="49"/>
    <n v="502098139"/>
    <n v="172529"/>
    <m/>
    <d v="2019-08-12T11:57:20"/>
    <n v="1"/>
    <s v="PT;1;1;232"/>
    <n v="400"/>
    <m/>
    <n v="1"/>
    <x v="1"/>
    <x v="0"/>
    <x v="32"/>
  </r>
  <r>
    <x v="131"/>
    <n v="508345464"/>
    <n v="172530"/>
    <s v="PrestaÃ§Ã£o de ServiÃ§o de Limpeza de Fossas SÃ©pticas"/>
    <d v="2019-08-12T12:25:39"/>
    <n v="3"/>
    <s v="PT;15;226;119"/>
    <n v="5"/>
    <d v="2019-08-24T18:00:00"/>
    <n v="1"/>
    <x v="2"/>
    <x v="0"/>
    <x v="32"/>
  </r>
  <r>
    <x v="10"/>
    <n v="500122237"/>
    <n v="172531"/>
    <s v="AquisiÃ§Ã£o de serviÃ§os de vigilÃ¢ncia humana para as instalaÃ§Ãµes da UOL de Ã‰vora"/>
    <d v="2019-08-12T12:43:31"/>
    <n v="1"/>
    <s v="PT;1;1;232"/>
    <n v="340"/>
    <d v="2019-08-20T15:00:00"/>
    <n v="1"/>
    <x v="2"/>
    <x v="0"/>
    <x v="32"/>
  </r>
  <r>
    <x v="0"/>
    <n v="508481287"/>
    <n v="172532"/>
    <s v="Limpeza e desinfeÃ§Ã£o das Hottes, Condutas e Filtros."/>
    <d v="2019-08-12T13:56:51"/>
    <n v="1"/>
    <s v="PT;12;165;2010"/>
    <n v="5"/>
    <d v="2019-08-16T17:00:00"/>
    <n v="1"/>
    <x v="0"/>
    <x v="0"/>
    <x v="32"/>
  </r>
  <r>
    <x v="14"/>
    <n v="501144218"/>
    <n v="172534"/>
    <m/>
    <d v="2019-08-12T14:35:37"/>
    <n v="13"/>
    <s v="PT;1;1;232"/>
    <n v="400"/>
    <m/>
    <n v="1"/>
    <x v="1"/>
    <x v="0"/>
    <x v="32"/>
  </r>
  <r>
    <x v="140"/>
    <n v="600082628"/>
    <n v="172535"/>
    <s v="AquisiÃ§Ã£o de diverso Equipamento Hoteleiro para substituiÃ§Ã£o do existente e que se encontra obsoleto, no refeitÃ³rio nÂº 31, sito no PalÃ¡cio de JustiÃ§a de Lisboa, e gerido pelos SSAP."/>
    <d v="2019-08-12T14:35:55"/>
    <n v="3"/>
    <s v="PT;12;165;2015"/>
    <n v="360"/>
    <d v="2019-08-23T18:00:00"/>
    <n v="1"/>
    <x v="2"/>
    <x v="0"/>
    <x v="32"/>
  </r>
  <r>
    <x v="11"/>
    <n v="506614913"/>
    <n v="172536"/>
    <s v="Fornecimento em contÃ­nuo de acessÃ³rios informÃ¡ticos para o MunicÃ­pio de Vila Franca de Xira"/>
    <d v="2019-08-12T14:42:56"/>
    <n v="13"/>
    <s v="PT;12;173;2086"/>
    <n v="360"/>
    <d v="2019-08-25T23:59:00"/>
    <n v="1"/>
    <x v="1"/>
    <x v="0"/>
    <x v="32"/>
  </r>
  <r>
    <x v="128"/>
    <n v="509364390"/>
    <n v="172537"/>
    <s v="AquisiÃ§Ã£o de bens e serviÃ§os para atualizaÃ§Ã£o da capacidade de Storages do Data Center CIMAC"/>
    <d v="2019-08-12T14:58:30"/>
    <n v="1"/>
    <s v="PT;8;95;293"/>
    <n v="340"/>
    <d v="2019-08-17T17:00:00"/>
    <n v="1"/>
    <x v="1"/>
    <x v="0"/>
    <x v="32"/>
  </r>
  <r>
    <x v="9"/>
    <n v="506173968"/>
    <n v="172538"/>
    <s v="AquisiÃ§Ã£o de ServiÃ§os de ReparaÃ§Ã£o de Superestruturas de Viaturas de Recolha de RSU"/>
    <d v="2019-08-12T15:06:37"/>
    <n v="3"/>
    <s v="PT;16;243;2615"/>
    <n v="360"/>
    <d v="2019-08-26T17:00:00"/>
    <n v="1"/>
    <x v="1"/>
    <x v="0"/>
    <x v="32"/>
  </r>
  <r>
    <x v="62"/>
    <n v="505985217"/>
    <n v="172541"/>
    <s v="AquisiÃ§Ã£o de material escolar e livros de fichas/cadernos de atividades, para os alunos do 1.Âº CEB do Concelho de Vizela."/>
    <d v="2019-08-12T15:39:39"/>
    <n v="13"/>
    <s v="PT;4;51;290"/>
    <n v="340"/>
    <d v="2019-08-20T00:00:00"/>
    <n v="1"/>
    <x v="1"/>
    <x v="0"/>
    <x v="32"/>
  </r>
  <r>
    <x v="33"/>
    <n v="505170876"/>
    <n v="172542"/>
    <s v="Fornecimento de equipamentos de jogo e recreio para a Escola EB1 da Ameijeira-Lagos"/>
    <d v="2019-08-12T15:46:19"/>
    <n v="13"/>
    <s v="PT;9;117;1575"/>
    <n v="360"/>
    <d v="2019-08-20T17:00:00"/>
    <n v="1"/>
    <x v="1"/>
    <x v="0"/>
    <x v="32"/>
  </r>
  <r>
    <x v="97"/>
    <n v="508354617"/>
    <n v="172543"/>
    <s v="Sistema de bilhÃ©tica intermodal para a RegiÃ£o de Coimbra"/>
    <d v="2019-08-12T15:51:00"/>
    <n v="1"/>
    <s v="PT;7;77;308"/>
    <n v="400"/>
    <d v="2019-08-11T23:59:00"/>
    <n v="1"/>
    <x v="1"/>
    <x v="0"/>
    <x v="32"/>
  </r>
  <r>
    <x v="50"/>
    <n v="500192855"/>
    <n v="172544"/>
    <s v="AquisiÃ§Ã£o de serviÃ§os para a migraÃ§Ã£o/upgrade do sistema SAP ERP 6.0 para SAP ERP 6.0 EHP8"/>
    <d v="2019-08-12T15:51:27"/>
    <n v="13"/>
    <s v="PT;1;1;232"/>
    <n v="360"/>
    <d v="2019-09-11T23:59:00"/>
    <n v="1"/>
    <x v="3"/>
    <x v="0"/>
    <x v="32"/>
  </r>
  <r>
    <x v="14"/>
    <n v="501144218"/>
    <n v="172545"/>
    <s v="ConstruÃ§Ã£o de acesso pedonal Ã  mata da Vila AmÃ¡lia."/>
    <d v="2019-08-12T15:55:06"/>
    <n v="13"/>
    <s v="PT;16;244;2617"/>
    <n v="360"/>
    <d v="2019-08-22T23:59:00"/>
    <n v="1"/>
    <x v="1"/>
    <x v="0"/>
    <x v="32"/>
  </r>
  <r>
    <x v="97"/>
    <n v="508354617"/>
    <n v="172546"/>
    <m/>
    <d v="2019-08-12T16:01:14"/>
    <n v="1"/>
    <s v="PT;1;1;232"/>
    <n v="400"/>
    <m/>
    <n v="1"/>
    <x v="1"/>
    <x v="0"/>
    <x v="32"/>
  </r>
  <r>
    <x v="33"/>
    <n v="505170876"/>
    <n v="172547"/>
    <s v="AquisiÃ§Ã£o de serviÃ§os de comunicaÃ§Ãµes fixas e mÃ³veis de voz e dados para o MunicÃ­pio de Lagos"/>
    <d v="2019-08-12T16:03:57"/>
    <n v="3"/>
    <s v="PT;9;117;1575"/>
    <n v="360"/>
    <d v="2019-09-12T17:00:00"/>
    <n v="1"/>
    <x v="1"/>
    <x v="0"/>
    <x v="32"/>
  </r>
  <r>
    <x v="43"/>
    <n v="503035416"/>
    <n v="172548"/>
    <s v="RALTEGRAVIR ORAL 100MG GRAN ORAL"/>
    <d v="2019-08-12T16:05:17"/>
    <n v="1"/>
    <s v="PT;12;174;2096"/>
    <n v="340"/>
    <d v="2019-08-13T16:00:00"/>
    <n v="1"/>
    <x v="0"/>
    <x v="0"/>
    <x v="32"/>
  </r>
  <r>
    <x v="77"/>
    <n v="506730573"/>
    <n v="172549"/>
    <s v="Os trabalhos objeto do contrato consistem na substituiÃ§Ã£o das luminÃ¡rias e reparaÃ§Ã£o das colunas existentes, de iluminaÃ§Ã£o pÃºblica, do estacionamento e acesso Ã  Fortaleza de Sagres."/>
    <d v="2019-08-12T16:18:44"/>
    <n v="13"/>
    <s v="PT;9;125;1610"/>
    <n v="360"/>
    <d v="2019-08-18T23:59:00"/>
    <n v="1"/>
    <x v="1"/>
    <x v="0"/>
    <x v="32"/>
  </r>
  <r>
    <x v="68"/>
    <n v="512013241"/>
    <n v="172550"/>
    <m/>
    <d v="2019-08-12T16:20:30"/>
    <n v="1"/>
    <m/>
    <n v="400"/>
    <m/>
    <n v="1"/>
    <x v="1"/>
    <x v="0"/>
    <x v="32"/>
  </r>
  <r>
    <x v="68"/>
    <n v="512013241"/>
    <n v="172551"/>
    <s v="Empreitada de PavimentaÃ§Ã£o da Canada da Meca"/>
    <d v="2019-08-12T16:21:18"/>
    <n v="1"/>
    <m/>
    <n v="360"/>
    <d v="2019-08-19T16:30:00"/>
    <n v="1"/>
    <x v="1"/>
    <x v="0"/>
    <x v="32"/>
  </r>
  <r>
    <x v="77"/>
    <n v="506730573"/>
    <n v="172552"/>
    <s v="AquisiÃ§Ã£o de cadernos de atividades para os alunos do 1.Âº ciclo do ensino bÃ¡sico do concelho de Vila do Bispo Â¿ ano letivo 2019/2020"/>
    <d v="2019-08-12T16:23:06"/>
    <n v="1"/>
    <s v="PT;9;125;1611"/>
    <n v="340"/>
    <d v="2019-08-21T15:00:00"/>
    <n v="1"/>
    <x v="1"/>
    <x v="0"/>
    <x v="32"/>
  </r>
  <r>
    <x v="13"/>
    <n v="501294104"/>
    <n v="172553"/>
    <s v="PRESTAÃ‡ÃƒO DE SERVIÃ‡OS PARA APOIO ADMINISTRATIVO"/>
    <d v="2019-08-12T16:23:08"/>
    <n v="1"/>
    <s v="PT;16;245;321"/>
    <n v="360"/>
    <d v="2019-08-16T23:59:00"/>
    <n v="1"/>
    <x v="1"/>
    <x v="0"/>
    <x v="32"/>
  </r>
  <r>
    <x v="38"/>
    <n v="505309939"/>
    <n v="172555"/>
    <m/>
    <d v="2019-08-12T16:23:20"/>
    <n v="1"/>
    <s v="PT;1;1;232"/>
    <n v="400"/>
    <m/>
    <n v="1"/>
    <x v="1"/>
    <x v="0"/>
    <x v="32"/>
  </r>
  <r>
    <x v="8"/>
    <n v="505187531"/>
    <n v="172556"/>
    <m/>
    <d v="2019-08-12T16:34:05"/>
    <n v="1"/>
    <s v="PT;1;1;232"/>
    <n v="400"/>
    <m/>
    <n v="1"/>
    <x v="1"/>
    <x v="0"/>
    <x v="32"/>
  </r>
  <r>
    <x v="60"/>
    <n v="504394029"/>
    <n v="172557"/>
    <m/>
    <d v="2019-08-12T16:37:15"/>
    <n v="6"/>
    <s v="PT;1;1;232"/>
    <n v="400"/>
    <m/>
    <n v="1"/>
    <x v="2"/>
    <x v="0"/>
    <x v="32"/>
  </r>
  <r>
    <x v="274"/>
    <n v="515131083"/>
    <n v="172558"/>
    <s v="PrestaÃ§Ã£o de ServiÃ§os de Viagens para as Empresas do grupo REN"/>
    <d v="2019-08-12T16:53:33"/>
    <n v="5"/>
    <s v="PT;1;1;232"/>
    <n v="340"/>
    <d v="2019-08-23T17:00:00"/>
    <n v="1"/>
    <x v="2"/>
    <x v="0"/>
    <x v="32"/>
  </r>
  <r>
    <x v="275"/>
    <n v="501991476"/>
    <n v="172558"/>
    <s v="PrestaÃ§Ã£o de ServiÃ§os de Viagens para as Empresas do grupo REN"/>
    <d v="2019-08-12T16:53:33"/>
    <n v="5"/>
    <s v="PT;1;1;232"/>
    <n v="340"/>
    <d v="2019-08-23T17:00:00"/>
    <s v=""/>
    <x v="2"/>
    <x v="0"/>
    <x v="32"/>
  </r>
  <r>
    <x v="276"/>
    <n v="510640591"/>
    <n v="172558"/>
    <s v="PrestaÃ§Ã£o de ServiÃ§os de Viagens para as Empresas do grupo REN"/>
    <d v="2019-08-12T16:53:33"/>
    <n v="5"/>
    <s v="PT;1;1;232"/>
    <n v="340"/>
    <d v="2019-08-23T17:00:00"/>
    <s v=""/>
    <x v="2"/>
    <x v="0"/>
    <x v="32"/>
  </r>
  <r>
    <x v="104"/>
    <n v="507725441"/>
    <n v="172558"/>
    <s v="PrestaÃ§Ã£o de ServiÃ§os de Viagens para as Empresas do grupo REN"/>
    <d v="2019-08-12T16:53:33"/>
    <n v="5"/>
    <s v="PT;1;1;232"/>
    <n v="340"/>
    <d v="2019-08-23T17:00:00"/>
    <s v=""/>
    <x v="2"/>
    <x v="0"/>
    <x v="32"/>
  </r>
  <r>
    <x v="106"/>
    <n v="507866673"/>
    <n v="172558"/>
    <s v="PrestaÃ§Ã£o de ServiÃ§os de Viagens para as Empresas do grupo REN"/>
    <d v="2019-08-12T16:53:33"/>
    <n v="5"/>
    <s v="PT;1;1;232"/>
    <n v="340"/>
    <d v="2019-08-23T17:00:00"/>
    <s v=""/>
    <x v="2"/>
    <x v="0"/>
    <x v="32"/>
  </r>
  <r>
    <x v="277"/>
    <n v="503264032"/>
    <n v="172558"/>
    <s v="PrestaÃ§Ã£o de ServiÃ§os de Viagens para as Empresas do grupo REN"/>
    <d v="2019-08-12T16:53:33"/>
    <n v="5"/>
    <s v="PT;1;1;232"/>
    <n v="340"/>
    <d v="2019-08-23T17:00:00"/>
    <s v=""/>
    <x v="2"/>
    <x v="0"/>
    <x v="32"/>
  </r>
  <r>
    <x v="278"/>
    <n v="505654598"/>
    <n v="172558"/>
    <s v="PrestaÃ§Ã£o de ServiÃ§os de Viagens para as Empresas do grupo REN"/>
    <d v="2019-08-12T16:53:33"/>
    <n v="5"/>
    <s v="PT;1;1;232"/>
    <n v="340"/>
    <d v="2019-08-23T17:00:00"/>
    <s v=""/>
    <x v="2"/>
    <x v="0"/>
    <x v="32"/>
  </r>
  <r>
    <x v="217"/>
    <n v="504346261"/>
    <n v="172558"/>
    <s v="PrestaÃ§Ã£o de ServiÃ§os de Viagens para as Empresas do grupo REN"/>
    <d v="2019-08-12T16:53:33"/>
    <n v="5"/>
    <s v="PT;1;1;232"/>
    <n v="340"/>
    <d v="2019-08-23T17:00:00"/>
    <s v=""/>
    <x v="2"/>
    <x v="0"/>
    <x v="32"/>
  </r>
  <r>
    <x v="105"/>
    <n v="507725689"/>
    <n v="172558"/>
    <s v="PrestaÃ§Ã£o de ServiÃ§os de Viagens para as Empresas do grupo REN"/>
    <d v="2019-08-12T16:53:33"/>
    <n v="5"/>
    <s v="PT;1;1;232"/>
    <n v="340"/>
    <d v="2019-08-23T17:00:00"/>
    <s v=""/>
    <x v="2"/>
    <x v="0"/>
    <x v="32"/>
  </r>
  <r>
    <x v="11"/>
    <n v="506614913"/>
    <n v="172560"/>
    <s v="EstratÃ©gia Municipal da a Empregabilidade no MunicÃ­pio de Vila Franca de Xira"/>
    <d v="2019-08-12T17:11:03"/>
    <n v="1"/>
    <s v="PT;12;173;2086"/>
    <n v="360"/>
    <d v="2019-10-21T23:59:00"/>
    <n v="1"/>
    <x v="1"/>
    <x v="0"/>
    <x v="32"/>
  </r>
  <r>
    <x v="51"/>
    <n v="506624200"/>
    <n v="172561"/>
    <s v="AlteraÃ§Ã£o do edifÃ­cio da antiga escola primÃ¡ria do Torno"/>
    <d v="2019-08-12T17:37:23"/>
    <n v="13"/>
    <s v="PT;7;86;1329"/>
    <n v="340"/>
    <d v="2019-09-03T23:59:00"/>
    <n v="1"/>
    <x v="1"/>
    <x v="0"/>
    <x v="32"/>
  </r>
  <r>
    <x v="10"/>
    <n v="500122237"/>
    <n v="172562"/>
    <s v="AquisiÃ§Ã£o de serviÃ§os de vigilÃ¢ncia humana para as instalaÃ§Ãµes do Parque de Campismo da Costa da Caparica"/>
    <d v="2019-08-12T17:38:16"/>
    <n v="1"/>
    <s v="PT;1;1;232"/>
    <n v="340"/>
    <d v="2019-08-19T15:00:00"/>
    <n v="1"/>
    <x v="2"/>
    <x v="0"/>
    <x v="32"/>
  </r>
  <r>
    <x v="109"/>
    <n v="506676056"/>
    <n v="172563"/>
    <s v="A empreitada reporta-se, no essencial, Ã  substituiÃ§Ã£o das luminÃ¡rias existentes com lÃ¢mpadas de descarga por outras equipadas com leds, Ã  instalaÃ§Ã£o de um sistema fotovoltaico para produÃ§Ã£o de energia elÃ©trica para auto consumo, Ã  cobertura dos planos de Ã¡gua das duas piscinas interiores em tela tÃ©rmica, incluindo enroladores, Ã  aplicaÃ§Ã£o de sistema de recuperaÃ§Ã£o de calor para a unidade desumidificadora da piscina, Ã  substituiÃ§Ã£o da UTV dos balneÃ¡rios por uma Unidade de Tratamento de Ar Novo com recuperaÃ§Ã£o de calor, Ã  substituiÃ§Ã£o dos grupos de bombagem existentes de circulaÃ§Ã£o da Ã¡gua da piscina, Ã  instalaÃ§Ã£o de sistema solar tÃ©rmico para aquecimento de Ã¡guas sanitÃ¡rias, interligado com a caldeira a gÃ¡s natural existente e ainda Ã  substituiÃ§Ã£o das claraboias existentes nas zonas de circulaÃ§Ã£o e balneÃ¡rios por claraboias duplas, tudo de acordo com o preconizado nas peÃ§as escritas e desenhadas, sendo a Ã¡rea total de intervenÃ§Ã£o de cerca de 2627 m2."/>
    <d v="2019-08-12T18:39:06"/>
    <n v="3"/>
    <s v="PT;15;216;2455"/>
    <n v="340"/>
    <d v="2019-09-15T23:59:00"/>
    <n v="1"/>
    <x v="1"/>
    <x v="0"/>
    <x v="32"/>
  </r>
  <r>
    <x v="7"/>
    <n v="508666236"/>
    <n v="172567"/>
    <s v="AquisiÃ§Ã£o de contentores de ecopontos de recolha seletiva de resÃ­duos para 5 EHT's"/>
    <d v="2019-08-13T07:57:45"/>
    <n v="1"/>
    <s v="PT;12;165;2013"/>
    <n v="5"/>
    <d v="2019-08-29T23:59:00"/>
    <n v="1"/>
    <x v="2"/>
    <x v="0"/>
    <x v="32"/>
  </r>
  <r>
    <x v="13"/>
    <n v="501294104"/>
    <n v="172569"/>
    <s v="PRESTAÃ‡ÃƒO DE SERVIÃ‡OS PARA MONTAGEM DE ELEMENTOS TRIDIMENSIONAIS (PÃ“RTICOS, INSETOS, LIVROS E FLORES) Â¿ PROJETO DECORAÃ‡ÃƒO DA BAIXA DE SETÃšBAL"/>
    <d v="2019-08-13T09:24:43"/>
    <n v="1"/>
    <s v="PT;16;245;321"/>
    <n v="400"/>
    <m/>
    <n v="1"/>
    <x v="1"/>
    <x v="0"/>
    <x v="32"/>
  </r>
  <r>
    <x v="2"/>
    <n v="503539473"/>
    <n v="172570"/>
    <s v="ProduÃ§Ã£o do programa de animaÃ§Ã£o para as Festas do Pescador 2019"/>
    <d v="2019-08-13T09:32:24"/>
    <n v="1"/>
    <s v="PT;9;111;1551"/>
    <n v="360"/>
    <d v="2019-08-16T23:59:00"/>
    <n v="1"/>
    <x v="1"/>
    <x v="0"/>
    <x v="32"/>
  </r>
  <r>
    <x v="13"/>
    <n v="501294104"/>
    <n v="172571"/>
    <s v="PRESTAÃ‡ÃƒO DE SERVIÃ‡OS PARA MONTAGEM DE ELEMENTOS TRIDIMENSIONAIS (PÃ“RTICOS, INSETOS, LIVROS E FLORES) Â¿ PROJETO DECORAÃ‡ÃƒO DA BAIXA DE SETÃšBAL"/>
    <d v="2019-08-13T09:36:01"/>
    <n v="13"/>
    <s v="PT;16;245;321"/>
    <n v="360"/>
    <d v="2019-08-19T23:59:00"/>
    <n v="1"/>
    <x v="1"/>
    <x v="0"/>
    <x v="32"/>
  </r>
  <r>
    <x v="3"/>
    <n v="500051054"/>
    <n v="172572"/>
    <s v="PrestaÃ§Ã£o de serviÃ§os de vigilÃ¢ncia e seguranÃ§a humana no edifÃ­cio da Casa da Cerca, Challet Ribeiro Teles, Vale Figueira Parque, Casa Municipal Turismo"/>
    <d v="2019-08-13T09:44:38"/>
    <n v="13"/>
    <s v="PT;16;236;230"/>
    <n v="5"/>
    <d v="2019-08-18T19:00:00"/>
    <n v="1"/>
    <x v="1"/>
    <x v="0"/>
    <x v="32"/>
  </r>
  <r>
    <x v="1"/>
    <n v="506673626"/>
    <n v="172573"/>
    <s v="Fresagem de camada de desgaste, recarga com betÃ£o betuminoso e colocaÃ§Ã£o de tout- venat"/>
    <d v="2019-08-13T09:46:29"/>
    <n v="13"/>
    <s v="PT;16;237;2584"/>
    <n v="360"/>
    <d v="2019-08-20T23:30:00"/>
    <n v="1"/>
    <x v="1"/>
    <x v="0"/>
    <x v="32"/>
  </r>
  <r>
    <x v="29"/>
    <n v="512012814"/>
    <n v="172574"/>
    <s v="Empreitada para ReforÃ§o Estrutural / RecuperaÃ§Ã£o da Torre do RelÃ³gio da Igreja Matriz de Ponta Delgada"/>
    <d v="2019-08-13T09:51:19"/>
    <n v="1"/>
    <m/>
    <n v="5"/>
    <d v="2019-08-28T23:59:00"/>
    <n v="1"/>
    <x v="1"/>
    <x v="0"/>
    <x v="32"/>
  </r>
  <r>
    <x v="13"/>
    <n v="501294104"/>
    <n v="172575"/>
    <s v="PRESTAÃ‡ÃƒO DE SERVIÃ‡OS PARA PRODUÃ‡ÃƒO DE ESTRUTURAS (PÃ“RTICOS, INSETOS, LIVROS E FLORES) Â¿ PROJETO DECORAÃ‡ÃƒO DA BAIXA DE SETÃšBAL"/>
    <d v="2019-08-13T10:00:02"/>
    <n v="13"/>
    <s v="PT;16;245;321"/>
    <n v="360"/>
    <d v="2019-08-19T23:59:00"/>
    <n v="1"/>
    <x v="1"/>
    <x v="0"/>
    <x v="32"/>
  </r>
  <r>
    <x v="9"/>
    <n v="506173968"/>
    <n v="172576"/>
    <s v="AquisiÃ§Ã£o de Lubrificantes para Viaturas Ligeiras e Pesadas"/>
    <d v="2019-08-13T10:06:09"/>
    <n v="3"/>
    <s v="PT;16;243;2615"/>
    <n v="360"/>
    <d v="2019-08-26T17:00:00"/>
    <n v="1"/>
    <x v="1"/>
    <x v="0"/>
    <x v="32"/>
  </r>
  <r>
    <x v="0"/>
    <n v="508481287"/>
    <n v="172577"/>
    <s v="AquisiÃ§Ã£o de equipamentos de proteÃ§Ã£o radiolÃ³gica individual para o ServiÃ§o de Cardiologia - MCDTÂ´s - Unidade de IntervenÃ§Ã£o Joaquim Oliveira e para o ServiÃ§o de Imagiologia Geral I - MCDTÂ´s - Radiologia - Central"/>
    <d v="2019-08-13T10:10:39"/>
    <n v="13"/>
    <s v="PT;12;165;2010"/>
    <n v="360"/>
    <d v="2019-08-19T17:00:00"/>
    <n v="1"/>
    <x v="0"/>
    <x v="0"/>
    <x v="32"/>
  </r>
  <r>
    <x v="63"/>
    <n v="508741823"/>
    <n v="172578"/>
    <s v="Reagentes para Imunoquimica c/ ColocaÃ§Ã£o de equipamento e ConsumÃ­veis"/>
    <d v="2019-08-13T10:18:15"/>
    <n v="3"/>
    <s v="PT;14;205;2353"/>
    <n v="340"/>
    <d v="2019-09-29T23:59:00"/>
    <n v="1"/>
    <x v="0"/>
    <x v="0"/>
    <x v="32"/>
  </r>
  <r>
    <x v="118"/>
    <n v="680001069"/>
    <n v="172579"/>
    <s v="PRESTAÃ‡ÃƒO DE SERVIÃ‡O DE LEITURA DE CONTADORES - 2019-2021"/>
    <d v="2019-08-13T10:20:09"/>
    <n v="3"/>
    <s v="PT;11;148;76"/>
    <n v="340"/>
    <d v="2019-08-19T23:59:00"/>
    <n v="1"/>
    <x v="1"/>
    <x v="0"/>
    <x v="32"/>
  </r>
  <r>
    <x v="24"/>
    <n v="503311332"/>
    <n v="172580"/>
    <s v="AD 48/19 - AquisiÃ§Ã£o e afixaÃ§Ã£o de suportes publicitÃ¡rios do ePark em rede de mupis"/>
    <d v="2019-08-13T10:28:26"/>
    <n v="1"/>
    <s v="PT;12;165;75"/>
    <n v="360"/>
    <d v="2019-08-16T17:00:00"/>
    <n v="1"/>
    <x v="1"/>
    <x v="0"/>
    <x v="32"/>
  </r>
  <r>
    <x v="13"/>
    <n v="501294104"/>
    <n v="172581"/>
    <s v="ALUGUER DE AUTOCARROS (REFORÃ‡O DE 344 HORAS) PARA SERVIÃ‡O DE VAIVÃ‰M NO PORTINHO DA ARRÃBIDA."/>
    <d v="2019-08-13T10:28:28"/>
    <n v="13"/>
    <s v="PT;16;245;321"/>
    <n v="5"/>
    <d v="2019-08-16T23:59:00"/>
    <n v="1"/>
    <x v="1"/>
    <x v="0"/>
    <x v="32"/>
  </r>
  <r>
    <x v="17"/>
    <n v="505456010"/>
    <n v="172582"/>
    <s v="ExecuÃ§Ã£o de diversos trabalhos a nÃ­vel das redes de saneamento bÃ¡sico bem como das redes de distribuiÃ§Ã£o de Ã¡guas"/>
    <d v="2019-08-13T10:38:30"/>
    <n v="3"/>
    <s v="PT;12;174;223"/>
    <n v="340"/>
    <d v="2019-09-20T23:59:00"/>
    <n v="1"/>
    <x v="1"/>
    <x v="0"/>
    <x v="32"/>
  </r>
  <r>
    <x v="6"/>
    <n v="506037258"/>
    <n v="172583"/>
    <s v="AquisiÃ§Ã£o de serviÃ§os de design grÃ¡fico/editorial de elementos didÃ¡ticos de divulgaÃ§Ã£o e sensibilizaÃ§Ã£o ambiental"/>
    <d v="2019-08-13T11:03:20"/>
    <n v="13"/>
    <s v="PT;17;256;2822"/>
    <n v="340"/>
    <d v="2019-08-22T17:00:00"/>
    <n v="1"/>
    <x v="1"/>
    <x v="0"/>
    <x v="32"/>
  </r>
  <r>
    <x v="3"/>
    <n v="500051054"/>
    <n v="172584"/>
    <s v="SERVIÃ‡OS DE DIRECÃ‡AO ARTISTA, PRODUÃ‡ÃƒO, PROGRAMAÃ‡ÃƒO E ACOMPANHAMENTO DE EVENTOS ANIMAÃ‡ÃƒO TURISTICO CULTURAL PARA A REALIZAÃ‡ÃƒO DO FESTIVAL &quot;O SOL DA CAPARICA 2020-2021-2022"/>
    <d v="2019-08-13T11:03:43"/>
    <n v="1"/>
    <s v="PT;16;236;230"/>
    <n v="400"/>
    <d v="1970-01-01T19:00:00"/>
    <n v="1"/>
    <x v="1"/>
    <x v="0"/>
    <x v="32"/>
  </r>
  <r>
    <x v="25"/>
    <n v="505307685"/>
    <n v="172585"/>
    <s v="AquisiÃ§Ã£o de serviÃ§os de transportes escolares em carreiras pÃºblicas para o ano letivo 2019/2020"/>
    <d v="2019-08-13T11:11:22"/>
    <n v="1"/>
    <s v="PT;12;161;202"/>
    <n v="360"/>
    <d v="2019-08-23T23:59:00"/>
    <n v="1"/>
    <x v="1"/>
    <x v="0"/>
    <x v="32"/>
  </r>
  <r>
    <x v="45"/>
    <n v="680021892"/>
    <n v="172586"/>
    <s v="Aluguer de VeÃ­culos Industriais com Condutor"/>
    <d v="2019-08-13T11:11:33"/>
    <n v="13"/>
    <s v="PT;12;173;189"/>
    <n v="360"/>
    <d v="2019-08-20T23:59:00"/>
    <n v="1"/>
    <x v="5"/>
    <x v="0"/>
    <x v="32"/>
  </r>
  <r>
    <x v="156"/>
    <n v="502150319"/>
    <n v="172587"/>
    <m/>
    <d v="2019-08-13T11:13:46"/>
    <n v="3"/>
    <s v="PT;1;1;232"/>
    <n v="400"/>
    <m/>
    <n v="1"/>
    <x v="1"/>
    <x v="0"/>
    <x v="32"/>
  </r>
  <r>
    <x v="2"/>
    <n v="503539473"/>
    <n v="172588"/>
    <s v="AquisiÃ§Ã£o dos ServiÃ§os de ProduÃ§Ã£o do EspetÃ¡culo Comemorativo do dia do MunicÃ­pio com a atuaÃ§Ã£o da cantora Bonnie Tyler"/>
    <d v="2019-08-13T11:14:40"/>
    <n v="1"/>
    <s v="PT;9;111;1551"/>
    <n v="360"/>
    <d v="2019-08-14T23:59:00"/>
    <n v="1"/>
    <x v="1"/>
    <x v="0"/>
    <x v="32"/>
  </r>
  <r>
    <x v="156"/>
    <n v="502150319"/>
    <n v="172589"/>
    <s v="AquisiÃ§Ã£o de seguros para o ano 2020"/>
    <d v="2019-08-13T11:14:54"/>
    <n v="3"/>
    <s v="PT;16;234;157"/>
    <n v="360"/>
    <d v="2019-09-12T23:59:00"/>
    <n v="1"/>
    <x v="1"/>
    <x v="0"/>
    <x v="32"/>
  </r>
  <r>
    <x v="3"/>
    <n v="500051054"/>
    <n v="172590"/>
    <s v="AQUISIÃ‡ÃƒO DE CONSUMÃVEIS SANITÃRIOS"/>
    <d v="2019-08-13T11:17:01"/>
    <n v="13"/>
    <s v="PT;1;1;232"/>
    <n v="5"/>
    <d v="2019-08-18T19:00:00"/>
    <n v="1"/>
    <x v="1"/>
    <x v="0"/>
    <x v="32"/>
  </r>
  <r>
    <x v="70"/>
    <n v="506791220"/>
    <n v="172591"/>
    <m/>
    <d v="2019-08-13T11:31:04"/>
    <n v="13"/>
    <s v="PT;1;1;232"/>
    <n v="400"/>
    <m/>
    <n v="1"/>
    <x v="1"/>
    <x v="0"/>
    <x v="32"/>
  </r>
  <r>
    <x v="90"/>
    <n v="503541567"/>
    <n v="172592"/>
    <m/>
    <d v="2019-08-13T11:43:49"/>
    <n v="3"/>
    <s v="PT;1;1;232"/>
    <n v="400"/>
    <m/>
    <n v="1"/>
    <x v="1"/>
    <x v="0"/>
    <x v="32"/>
  </r>
  <r>
    <x v="39"/>
    <n v="680015019"/>
    <n v="172593"/>
    <s v="Concurso limitado por prÃ©via qualificaÃ§Ã£o, para a substituiÃ§Ã£o de 72.000 (setenta e dois mil) contadores DN15, com fornecimento e colocaÃ§Ã£o."/>
    <d v="2019-08-13T11:47:04"/>
    <n v="5"/>
    <s v="PT;12;169;271"/>
    <n v="340"/>
    <d v="2019-12-29T23:59:00"/>
    <n v="1"/>
    <x v="5"/>
    <x v="0"/>
    <x v="32"/>
  </r>
  <r>
    <x v="18"/>
    <n v="501222634"/>
    <n v="172594"/>
    <s v="AquisiÃ§Ã£o de ServiÃ§os de Transportes - Carreiras PÃºblicas para as Escolas de Caldas da Rainha, E.B.I. de Santa Catarina e ColÃ©gio de A-dos-Francos Â¿ Ano Lectivo 2019/2020 Â¿ Passes Escolares"/>
    <d v="2019-08-13T11:53:53"/>
    <n v="1"/>
    <s v="PT;11;148;1898"/>
    <n v="360"/>
    <d v="2019-08-19T23:59:00"/>
    <n v="1"/>
    <x v="1"/>
    <x v="0"/>
    <x v="32"/>
  </r>
  <r>
    <x v="27"/>
    <n v="506722422"/>
    <n v="172595"/>
    <s v="AquisiÃ§Ã£o de ServiÃ§os de ExecuÃ§Ã£o de Projeto para requalificaÃ§Ã£o do Centro Social do Rebocho"/>
    <d v="2019-08-13T12:10:02"/>
    <n v="13"/>
    <s v="PT;15;220;2478"/>
    <n v="340"/>
    <d v="2019-08-19T23:59:00"/>
    <n v="1"/>
    <x v="1"/>
    <x v="0"/>
    <x v="32"/>
  </r>
  <r>
    <x v="21"/>
    <n v="506609553"/>
    <n v="172596"/>
    <s v="AquisiÃ§Ã£o de serviÃ§os Â¿ Transporte de valores"/>
    <d v="2019-08-13T12:25:45"/>
    <n v="1"/>
    <s v="PT;8;101;1519"/>
    <n v="360"/>
    <d v="2019-08-19T23:59:00"/>
    <n v="1"/>
    <x v="1"/>
    <x v="0"/>
    <x v="32"/>
  </r>
  <r>
    <x v="20"/>
    <n v="506801969"/>
    <n v="172597"/>
    <s v="Fornecimento contÃ­nuo de gÃ¡s propano a granel e gÃ¡s propano em garrafa, para os anos de 2020 e 2021"/>
    <d v="2019-08-13T12:39:23"/>
    <n v="13"/>
    <s v="PT;9;114;11"/>
    <n v="360"/>
    <d v="2019-12-05T17:00:00"/>
    <n v="1"/>
    <x v="1"/>
    <x v="0"/>
    <x v="32"/>
  </r>
  <r>
    <x v="20"/>
    <n v="506801969"/>
    <n v="172598"/>
    <s v="AquisiÃ§Ã£o de serviÃ§os de seguranÃ§a e vigilÃ¢ncia no Ã¢mbito do evento &quot;Dias Medievais de Castro Marim 2019&quot;"/>
    <d v="2019-08-13T12:44:12"/>
    <n v="13"/>
    <s v="PT;9;114;1561"/>
    <n v="360"/>
    <d v="2019-08-17T17:00:00"/>
    <n v="1"/>
    <x v="1"/>
    <x v="0"/>
    <x v="32"/>
  </r>
  <r>
    <x v="2"/>
    <n v="503539473"/>
    <n v="172599"/>
    <s v="Empreitada de execuÃ§Ã£o de sistema de AVAC para as salas polivalentes do 1Âº andar das Piscinas Municipais"/>
    <d v="2019-08-13T13:21:16"/>
    <n v="13"/>
    <s v="PT;1;1;232"/>
    <n v="360"/>
    <d v="2019-08-19T23:59:00"/>
    <n v="1"/>
    <x v="1"/>
    <x v="0"/>
    <x v="32"/>
  </r>
  <r>
    <x v="78"/>
    <n v="506792382"/>
    <n v="172600"/>
    <m/>
    <d v="2019-08-13T13:51:40"/>
    <n v="13"/>
    <s v="PT;1;1;232"/>
    <n v="400"/>
    <m/>
    <n v="1"/>
    <x v="1"/>
    <x v="0"/>
    <x v="32"/>
  </r>
  <r>
    <x v="10"/>
    <n v="500122237"/>
    <n v="172602"/>
    <s v="MANUTENÃ‡ÃƒO PREVENTIVA DAS INSTALAÃ‡Ã•ES DE AVAC E HOTE DA COZINHA DA UNIDADE HOTELEIRA DA FUNDAÃ‡ÃƒO INATEL NA ILHA DAS FLORES."/>
    <d v="2019-08-13T13:53:53"/>
    <n v="1"/>
    <s v="PT;20;309;3388"/>
    <n v="360"/>
    <d v="2019-08-20T23:59:00"/>
    <n v="1"/>
    <x v="2"/>
    <x v="0"/>
    <x v="32"/>
  </r>
  <r>
    <x v="24"/>
    <n v="503311332"/>
    <n v="172603"/>
    <s v="AD 53/19 - AquisiÃ§Ã£o de serviÃ§os com vista Ã  decoraÃ§Ã£o de parquÃ­metros no Ã¢mbito da campanha ePark"/>
    <d v="2019-08-13T14:13:08"/>
    <n v="1"/>
    <s v="PT;12;165;75"/>
    <n v="360"/>
    <d v="2019-08-23T17:00:00"/>
    <n v="1"/>
    <x v="1"/>
    <x v="0"/>
    <x v="32"/>
  </r>
  <r>
    <x v="38"/>
    <n v="505309939"/>
    <n v="172604"/>
    <s v="AquisiÃ§Ã£o de serviÃ§os para divulgaÃ§Ã£o de evento"/>
    <d v="2019-08-13T14:14:15"/>
    <n v="1"/>
    <s v="PT;9;121;1594"/>
    <n v="360"/>
    <d v="2019-08-16T16:30:00"/>
    <n v="1"/>
    <x v="1"/>
    <x v="0"/>
    <x v="32"/>
  </r>
  <r>
    <x v="10"/>
    <n v="500122237"/>
    <n v="172608"/>
    <s v="MANUTENÃ‡ÃƒO DOS POSTOS DE TRANSFORMAÃ‡ÃƒO DE ENERGIA ELÃ‰TRICA DA FUNDAÃ‡ÃƒO INATEL"/>
    <d v="2019-08-13T15:06:15"/>
    <n v="13"/>
    <s v="PT;1;1;232"/>
    <n v="360"/>
    <d v="2019-08-23T23:59:00"/>
    <n v="1"/>
    <x v="2"/>
    <x v="0"/>
    <x v="32"/>
  </r>
  <r>
    <x v="3"/>
    <n v="500051054"/>
    <n v="172610"/>
    <s v="SubstituiÃ§Ã£o de peÃ§as em equipamentos lÃºdicos de vÃ¡rias escolas"/>
    <d v="2019-08-13T15:09:05"/>
    <n v="13"/>
    <s v="PT;1;1;232"/>
    <n v="5"/>
    <d v="2019-08-18T19:00:00"/>
    <n v="1"/>
    <x v="1"/>
    <x v="0"/>
    <x v="32"/>
  </r>
  <r>
    <x v="8"/>
    <n v="505187531"/>
    <n v="172611"/>
    <s v="SERVIÃ‡OS DE MANUTENÃ‡ÃƒO DO LICENCIAMENTO DE SOFTWARE SMALLWORLD Â¿ GEO CASCAIS Proc.Âº 966/DCOP/2019"/>
    <d v="2019-08-13T15:19:55"/>
    <n v="1"/>
    <s v="PT;12;164;42"/>
    <n v="360"/>
    <d v="2019-08-23T23:59:00"/>
    <n v="1"/>
    <x v="1"/>
    <x v="0"/>
    <x v="32"/>
  </r>
  <r>
    <x v="59"/>
    <n v="503450189"/>
    <n v="172612"/>
    <s v="PrestaÃ§Ã£o de ServiÃ§os para o Desenvolvimento e AperfeiÃ§oamento do Portal do Regante de Alqueva"/>
    <d v="2019-08-13T15:28:17"/>
    <n v="13"/>
    <s v="PT;3;27;501"/>
    <n v="360"/>
    <d v="2019-09-04T18:00:00"/>
    <n v="1"/>
    <x v="4"/>
    <x v="0"/>
    <x v="32"/>
  </r>
  <r>
    <x v="24"/>
    <n v="503311332"/>
    <n v="172613"/>
    <s v="AD 50/19 - AquisiÃ§Ã£o de serviÃ§os de assessoria jurÃ­dica e patrocÃ­nio judiciÃ¡rio"/>
    <d v="2019-08-13T15:31:35"/>
    <n v="1"/>
    <s v="PT;12;165;2006"/>
    <n v="360"/>
    <d v="2019-08-23T17:00:00"/>
    <n v="1"/>
    <x v="1"/>
    <x v="0"/>
    <x v="32"/>
  </r>
  <r>
    <x v="38"/>
    <n v="505309939"/>
    <n v="172614"/>
    <s v="AquisiÃ§Ã£o de MÃ³dulo de GestÃ£o de MÃ¡quinas para importaÃ§Ã£o do ficheiro de combustÃ­veis e portagens"/>
    <d v="2019-08-13T15:32:06"/>
    <n v="1"/>
    <s v="PT;9;121;1594"/>
    <n v="360"/>
    <d v="2019-08-21T16:30:00"/>
    <n v="1"/>
    <x v="1"/>
    <x v="0"/>
    <x v="32"/>
  </r>
  <r>
    <x v="18"/>
    <n v="501222634"/>
    <n v="172616"/>
    <s v="PrestaÃ§Ã£o de ServiÃ§os de ReparaÃ§Ã£o de Motoniveladora HBM"/>
    <d v="2019-08-13T15:43:50"/>
    <n v="1"/>
    <s v="PT;11;148;1898"/>
    <n v="360"/>
    <d v="2019-08-22T23:59:00"/>
    <n v="1"/>
    <x v="1"/>
    <x v="0"/>
    <x v="32"/>
  </r>
  <r>
    <x v="63"/>
    <n v="508741823"/>
    <n v="172617"/>
    <s v="Reagentes para Biologia Molecular com ColocaÃ§Ã£o de Equipamento e ConsumÃ­veis"/>
    <d v="2019-08-13T15:44:42"/>
    <n v="3"/>
    <s v="PT;14;205;2353"/>
    <n v="340"/>
    <d v="2019-09-12T23:59:00"/>
    <n v="1"/>
    <x v="0"/>
    <x v="0"/>
    <x v="32"/>
  </r>
  <r>
    <x v="49"/>
    <n v="502098139"/>
    <n v="172620"/>
    <s v="REQUALIFICAÃ‡ÃƒO DA RUA DO EMIGRANTE - PAVIMENTOS - DRENAGENS"/>
    <d v="2019-08-13T15:53:12"/>
    <n v="3"/>
    <s v="PT;9;118;1576"/>
    <n v="340"/>
    <d v="2019-09-12T23:59:00"/>
    <n v="1"/>
    <x v="1"/>
    <x v="0"/>
    <x v="32"/>
  </r>
  <r>
    <x v="17"/>
    <n v="505456010"/>
    <n v="172624"/>
    <s v="Assessoria jurÃ­dica Ã  elaboraÃ§Ã£o da proposta de revisÃ£o PDM Amadora."/>
    <d v="2019-08-13T16:04:32"/>
    <n v="13"/>
    <s v="PT;12;174;223"/>
    <n v="340"/>
    <d v="2019-08-22T23:59:00"/>
    <n v="1"/>
    <x v="1"/>
    <x v="0"/>
    <x v="32"/>
  </r>
  <r>
    <x v="20"/>
    <n v="506801969"/>
    <n v="172626"/>
    <s v="AquisiÃ§Ã£o de serviÃ§os para impressÃ£o da 25.Âº ediÃ§Ã£o da Revista Municipal - NotÃ­cias de Castro Marim"/>
    <d v="2019-08-13T16:16:03"/>
    <n v="13"/>
    <s v="PT;9;114;11"/>
    <n v="360"/>
    <d v="2019-08-18T17:00:00"/>
    <n v="1"/>
    <x v="1"/>
    <x v="0"/>
    <x v="32"/>
  </r>
  <r>
    <x v="70"/>
    <n v="506791220"/>
    <n v="172627"/>
    <m/>
    <d v="2019-08-13T16:18:40"/>
    <n v="13"/>
    <s v="PT;1;1;232"/>
    <n v="400"/>
    <m/>
    <n v="1"/>
    <x v="1"/>
    <x v="0"/>
    <x v="32"/>
  </r>
  <r>
    <x v="10"/>
    <n v="500122237"/>
    <n v="172629"/>
    <s v="AquisiÃ§Ã£o de serviÃ§os de transporte de passageiros em autocarro, com motorista, no Ã¢mbito do Programa &quot;INATEL 55+.pt&quot;"/>
    <d v="2019-08-13T16:28:58"/>
    <n v="3"/>
    <s v="PT;1;1;232"/>
    <n v="340"/>
    <d v="2019-09-09T11:00:00"/>
    <n v="1"/>
    <x v="2"/>
    <x v="0"/>
    <x v="32"/>
  </r>
  <r>
    <x v="17"/>
    <n v="505456010"/>
    <n v="172630"/>
    <m/>
    <d v="2019-08-13T16:28:59"/>
    <n v="1"/>
    <s v="PT;1;1;232"/>
    <n v="400"/>
    <m/>
    <n v="1"/>
    <x v="1"/>
    <x v="0"/>
    <x v="32"/>
  </r>
  <r>
    <x v="43"/>
    <n v="503035416"/>
    <n v="172632"/>
    <s v="ServiÃ§os de locaÃ§Ã£o de marquesas operatÃ³rias"/>
    <d v="2019-08-13T16:39:50"/>
    <n v="1"/>
    <s v="PT;1;1;232"/>
    <n v="360"/>
    <d v="2019-08-19T17:00:00"/>
    <n v="1"/>
    <x v="0"/>
    <x v="0"/>
    <x v="32"/>
  </r>
  <r>
    <x v="78"/>
    <n v="506792382"/>
    <n v="172634"/>
    <m/>
    <d v="2019-08-13T16:57:29"/>
    <n v="13"/>
    <s v="PT;1;1;232"/>
    <n v="400"/>
    <m/>
    <n v="1"/>
    <x v="1"/>
    <x v="0"/>
    <x v="32"/>
  </r>
  <r>
    <x v="17"/>
    <n v="505456010"/>
    <n v="172635"/>
    <s v="Fornecimento de software CYPE GESTÃƒO e atualizaÃ§Ãµes pelo perÃ­odo de 3 anos"/>
    <d v="2019-08-13T17:07:09"/>
    <n v="1"/>
    <s v="PT;12;174;223"/>
    <n v="360"/>
    <d v="2019-08-19T23:59:00"/>
    <n v="1"/>
    <x v="1"/>
    <x v="0"/>
    <x v="32"/>
  </r>
  <r>
    <x v="17"/>
    <n v="505456010"/>
    <n v="172637"/>
    <s v="AquisiÃ§Ã£o de serviÃ§os de produÃ§Ã£o e logÃ­stica para concertos de rua"/>
    <d v="2019-08-13T18:17:07"/>
    <n v="3"/>
    <s v="PT;12;174;223"/>
    <n v="340"/>
    <d v="2019-08-20T23:59:00"/>
    <n v="1"/>
    <x v="1"/>
    <x v="0"/>
    <x v="32"/>
  </r>
  <r>
    <x v="17"/>
    <n v="505456010"/>
    <n v="172638"/>
    <s v="ConceÃ§Ã£o e Desenvolvimento da Identidade Visual do Amadora BD - 2019"/>
    <d v="2019-08-13T18:43:29"/>
    <n v="1"/>
    <s v="PT;12;174;223"/>
    <n v="360"/>
    <d v="2019-08-23T23:59:00"/>
    <n v="1"/>
    <x v="1"/>
    <x v="0"/>
    <x v="32"/>
  </r>
  <r>
    <x v="8"/>
    <n v="505187531"/>
    <n v="172639"/>
    <s v="Proc. N.Âº 990/DCOP/2019 - AQUISIÃ‡ÃƒO DE SERVIÃ‡OS DE ALUGUER DE SERVIDORES EM DATACENTER"/>
    <d v="2019-08-13T20:48:36"/>
    <n v="3"/>
    <s v="PT;12;164;1999"/>
    <n v="360"/>
    <d v="2019-10-07T23:59:00"/>
    <n v="1"/>
    <x v="1"/>
    <x v="0"/>
    <x v="32"/>
  </r>
  <r>
    <x v="1"/>
    <n v="506673626"/>
    <n v="172640"/>
    <s v="AquisiÃ§Ã£o de serviÃ§os para apresentaÃ§Ã£o de espetÃ¡culo musical com o artista &quot;Jimmy P&quot;"/>
    <d v="2019-08-14T09:12:09"/>
    <n v="1"/>
    <s v="PT;16;237;31"/>
    <n v="5"/>
    <d v="2019-09-10T23:59:00"/>
    <n v="1"/>
    <x v="1"/>
    <x v="0"/>
    <x v="32"/>
  </r>
  <r>
    <x v="97"/>
    <n v="508354617"/>
    <n v="172641"/>
    <s v="CP 08/2019 - AquisiÃ§Ã£o de serviÃ§os de deslocaÃ§Ã£o e alojamento."/>
    <d v="2019-08-14T09:13:15"/>
    <n v="3"/>
    <s v="PT;1;1;232"/>
    <n v="400"/>
    <m/>
    <n v="1"/>
    <x v="1"/>
    <x v="0"/>
    <x v="32"/>
  </r>
  <r>
    <x v="51"/>
    <n v="506624200"/>
    <n v="172642"/>
    <m/>
    <d v="2019-08-14T09:35:26"/>
    <n v="13"/>
    <s v="PT;7;86;149"/>
    <n v="400"/>
    <d v="2019-07-20T17:00:00"/>
    <n v="1"/>
    <x v="1"/>
    <x v="0"/>
    <x v="32"/>
  </r>
  <r>
    <x v="51"/>
    <n v="506624200"/>
    <n v="172643"/>
    <s v="hhgdfh"/>
    <d v="2019-08-14T09:36:04"/>
    <n v="13"/>
    <s v="PT;7;86;149"/>
    <n v="400"/>
    <m/>
    <n v="1"/>
    <x v="1"/>
    <x v="0"/>
    <x v="32"/>
  </r>
  <r>
    <x v="78"/>
    <n v="506792382"/>
    <n v="172644"/>
    <s v="Pretende-se adquirir as peÃ§as e documentos que constituem o projecto de execuÃ§Ã£o, em consonÃ¢ncia com o disposto no CÃ³digo dos Contratos PÃºblicos (CCP) e na respectiva legislaÃ§Ã£o complementar, nomeadamente a portaria n.Âº 701H/2008, de 29 de Julho, com vista Ã  abertura do consequente procedimento prÃ©-contratual de empreitada, bem como assegurar a necessÃ¡ria assistÃªncia tÃ©cnica Ã  obra por parte dos autores do projecto."/>
    <d v="2019-08-14T09:49:30"/>
    <n v="13"/>
    <s v="PT;2;13;429"/>
    <n v="360"/>
    <d v="2019-08-26T23:59:00"/>
    <n v="1"/>
    <x v="1"/>
    <x v="0"/>
    <x v="32"/>
  </r>
  <r>
    <x v="49"/>
    <n v="502098139"/>
    <n v="172645"/>
    <s v="CONTRATAÃ‡ÃƒO DA AQUISIÃ‡ÃƒO DE DESFIBRILHADORES AUTOMÃTICOS EXTERNOS (DAE). ."/>
    <d v="2019-08-14T09:49:48"/>
    <n v="13"/>
    <s v="PT;9;118;109"/>
    <n v="340"/>
    <d v="2019-08-29T18:00:00"/>
    <n v="1"/>
    <x v="1"/>
    <x v="0"/>
    <x v="32"/>
  </r>
  <r>
    <x v="81"/>
    <n v="501904077"/>
    <n v="172646"/>
    <s v="Fornecimento, montagem e arranque de instalaÃ§Ã£o de produÃ§Ã£o de energia fotovoltaica no Terminal PortuÃ¡rio da Trafaria da Silopor"/>
    <d v="2019-08-14T09:50:52"/>
    <n v="5"/>
    <s v="PT;16;236;2580"/>
    <n v="340"/>
    <d v="2019-11-13T17:00:00"/>
    <n v="1"/>
    <x v="7"/>
    <x v="0"/>
    <x v="32"/>
  </r>
  <r>
    <x v="65"/>
    <n v="600084779"/>
    <n v="172649"/>
    <s v="AquisiÃ§Ã£o combinada de bens e serviÃ§os de manutenÃ§Ã£o de equipamento de seguranÃ§a contra incÃªndios em edifÃ­cios (SCIE)"/>
    <d v="2019-08-14T10:06:22"/>
    <n v="3"/>
    <s v="PT;1;1;232"/>
    <n v="360"/>
    <d v="2019-08-31T18:00:00"/>
    <n v="1"/>
    <x v="2"/>
    <x v="0"/>
    <x v="32"/>
  </r>
  <r>
    <x v="17"/>
    <n v="505456010"/>
    <n v="172650"/>
    <m/>
    <d v="2019-08-14T10:18:51"/>
    <n v="1"/>
    <s v="PT;1;1;232"/>
    <n v="400"/>
    <m/>
    <n v="1"/>
    <x v="1"/>
    <x v="0"/>
    <x v="32"/>
  </r>
  <r>
    <x v="205"/>
    <n v="501328599"/>
    <n v="172651"/>
    <s v="Concurso pÃºblico para a contrataÃ§Ã£o de serviÃ§os de aluguer operacional de viaturas"/>
    <d v="2019-08-14T10:19:07"/>
    <n v="3"/>
    <s v="PT;1;1;232"/>
    <n v="5"/>
    <d v="2019-08-20T23:59:00"/>
    <n v="1"/>
    <x v="2"/>
    <x v="0"/>
    <x v="32"/>
  </r>
  <r>
    <x v="37"/>
    <n v="504293125"/>
    <n v="172653"/>
    <s v="Empreitada de ProspeÃ§Ã£o GeolÃ³gica e GeotÃ©cnica para o Novo PavilhÃ£o Desportivo na Escola BÃ¡sica Carlos Paredes, na PÃ³voa de Santo AdriÃ£o"/>
    <d v="2019-08-14T10:33:37"/>
    <n v="1"/>
    <s v="PT;12;175;2099"/>
    <n v="360"/>
    <d v="2019-08-24T23:59:00"/>
    <n v="1"/>
    <x v="1"/>
    <x v="0"/>
    <x v="32"/>
  </r>
  <r>
    <x v="14"/>
    <n v="501144218"/>
    <n v="172654"/>
    <s v="AquisiÃ§Ã£o de contentores Polibenne, de acordo com as especificaÃ§Ãµes tÃ©cnicas e quantidades descritas na parte II do Caderno de Encargos"/>
    <d v="2019-08-14T10:38:01"/>
    <n v="1"/>
    <s v="PT;16;244;244"/>
    <n v="360"/>
    <d v="2019-08-24T18:00:00"/>
    <n v="1"/>
    <x v="1"/>
    <x v="0"/>
    <x v="32"/>
  </r>
  <r>
    <x v="70"/>
    <n v="506791220"/>
    <n v="172655"/>
    <s v="Equipamento para EB's e JI's"/>
    <d v="2019-08-14T11:13:52"/>
    <n v="1"/>
    <s v="PT;16;239;78"/>
    <n v="5"/>
    <d v="2019-08-21T23:59:00"/>
    <n v="1"/>
    <x v="1"/>
    <x v="0"/>
    <x v="32"/>
  </r>
  <r>
    <x v="49"/>
    <n v="502098139"/>
    <n v="172656"/>
    <s v="CONTRATAÃ‡ÃƒO DA PRESTAÃ‡ÃƒO DE SERVIÃ‡OS PARA ELABORAÃ‡ÃƒO DO PROJETO DE EXECUÃ‡ÃƒO DAS REDES DE ABASTECIMENTO DE ÃGUA E REDES DE DRENAGEM DE ÃGUAS RESIDUAIS DOMÃ‰STICAS PARA VÃRIAS LOCALIZAÃ‡Ã•ES NO MUNICÃPIO."/>
    <d v="2019-08-14T11:19:55"/>
    <n v="3"/>
    <s v="PT;9;118;109"/>
    <n v="340"/>
    <d v="2019-09-04T18:00:00"/>
    <n v="1"/>
    <x v="1"/>
    <x v="0"/>
    <x v="32"/>
  </r>
  <r>
    <x v="52"/>
    <n v="508787033"/>
    <n v="172657"/>
    <m/>
    <d v="2019-08-14T11:20:43"/>
    <n v="13"/>
    <s v="PT;1;1;232"/>
    <n v="400"/>
    <m/>
    <n v="1"/>
    <x v="1"/>
    <x v="0"/>
    <x v="32"/>
  </r>
  <r>
    <x v="8"/>
    <n v="505187531"/>
    <n v="172658"/>
    <s v="AQUISIÃ‡ÃƒO DE LICENÃ‡AS DE SOFTWARE PARA ARQUITETURA Proc.Âº 1005/DCOP/2019"/>
    <d v="2019-08-14T11:21:49"/>
    <n v="1"/>
    <s v="PT;12;164;42"/>
    <n v="360"/>
    <d v="2019-08-19T23:59:00"/>
    <n v="1"/>
    <x v="1"/>
    <x v="0"/>
    <x v="32"/>
  </r>
  <r>
    <x v="8"/>
    <n v="505187531"/>
    <n v="172659"/>
    <s v="ALUGUER DE ESPAÃ‡OS E SERVIÃ‡OS AUDIOVISUAIS PARA A REALIZAÃ‡ÃƒO DO BIOMARINE 2019 GLOBAL CONGRESS"/>
    <d v="2019-08-14T11:23:33"/>
    <n v="1"/>
    <s v="PT;12;164;42"/>
    <n v="5"/>
    <d v="2019-09-18T23:59:00"/>
    <n v="1"/>
    <x v="1"/>
    <x v="0"/>
    <x v="32"/>
  </r>
  <r>
    <x v="97"/>
    <n v="508354617"/>
    <n v="172660"/>
    <s v="CPv 13/2019 AquisiÃ§Ã£o de duas Unidades MÃ³veis de SaÃºde para a RegiÃ£o de Coimbra"/>
    <d v="2019-08-14T11:27:36"/>
    <n v="13"/>
    <s v="PT;7;77;308"/>
    <n v="5"/>
    <d v="2019-08-26T23:59:00"/>
    <n v="1"/>
    <x v="1"/>
    <x v="0"/>
    <x v="32"/>
  </r>
  <r>
    <x v="43"/>
    <n v="503035416"/>
    <n v="172661"/>
    <m/>
    <d v="2019-08-14T11:44:56"/>
    <n v="13"/>
    <s v="PT;1;1;232"/>
    <n v="1"/>
    <m/>
    <n v="1"/>
    <x v="0"/>
    <x v="0"/>
    <x v="32"/>
  </r>
  <r>
    <x v="49"/>
    <n v="502098139"/>
    <n v="172663"/>
    <s v="CONTRATAÃ‡ÃƒO DE SERVIÃ‡OS PARA ELABORAÃ‡ÃƒO DOS PROJETOS DE INFRAESTRUTURAS DE ELECTRICIDADE, ITED, INTRUSÃƒO, SEGURANÃ‡A CONTRA RISCO DE INCÃŠNDIO E SOM PARA A RECUPERAÃ‡ÃƒO DA IGREJA MATRIZ DE LOULÃ‰."/>
    <d v="2019-08-14T11:48:25"/>
    <n v="13"/>
    <s v="PT;9;118;1582"/>
    <n v="340"/>
    <d v="2019-09-12T18:00:00"/>
    <n v="1"/>
    <x v="1"/>
    <x v="0"/>
    <x v="32"/>
  </r>
  <r>
    <x v="8"/>
    <n v="505187531"/>
    <n v="172664"/>
    <s v="MATERIAIS DE DECORAÃ‡ÃƒO PARA INICIATIVAS DA MARCA CASCAIS E CITY POINTS Proc.Âº 1007/DCOP/2019"/>
    <d v="2019-08-14T11:57:50"/>
    <n v="1"/>
    <s v="PT;12;164;42"/>
    <n v="360"/>
    <d v="2019-08-20T23:59:00"/>
    <n v="1"/>
    <x v="1"/>
    <x v="0"/>
    <x v="32"/>
  </r>
  <r>
    <x v="8"/>
    <n v="505187531"/>
    <n v="172666"/>
    <s v="AQUISIÃ‡ÃƒO DE PEÃ‡AS DE DESGASTE, NOVAS OU RECONDICIONADAS, PARA VIATURAS DA FROTA MUNICIPAL Proc.Âº 1012/DCOP/2019"/>
    <d v="2019-08-14T12:31:38"/>
    <n v="1"/>
    <s v="PT;12;164;42"/>
    <n v="360"/>
    <d v="2019-08-21T23:59:00"/>
    <n v="1"/>
    <x v="1"/>
    <x v="0"/>
    <x v="32"/>
  </r>
  <r>
    <x v="0"/>
    <n v="508481287"/>
    <n v="172667"/>
    <s v="194C000019 - AquisiÃ§Ã£o de detergentes de lavagem manual durante o ano de 2019"/>
    <d v="2019-08-14T12:39:03"/>
    <n v="13"/>
    <s v="PT;12;165;2010"/>
    <n v="340"/>
    <d v="2019-08-16T16:00:00"/>
    <n v="1"/>
    <x v="0"/>
    <x v="0"/>
    <x v="32"/>
  </r>
  <r>
    <x v="17"/>
    <n v="505456010"/>
    <n v="172668"/>
    <s v="PrestaÃ§Ã£o de serviÃ§os de FiscalizaÃ§Ã£o da Empreitada nÂº &quot;8/2019 &quot;ConstruÃ§Ã£o do PavilhÃ£o EB 2, 3 Almeida Garrett&quot;, de acordo as clÃ¡usulas tÃ©cnicas descritas na parte II do caderno de encargos"/>
    <d v="2019-08-14T13:33:58"/>
    <n v="3"/>
    <s v="PT;12;174;223"/>
    <n v="360"/>
    <d v="2019-08-23T23:59:00"/>
    <n v="1"/>
    <x v="1"/>
    <x v="0"/>
    <x v="32"/>
  </r>
  <r>
    <x v="24"/>
    <n v="503311332"/>
    <n v="172669"/>
    <s v="Cprev 26/19 - AquisiÃ§Ã£o de 24 motociclos - scooters"/>
    <d v="2019-08-14T13:40:06"/>
    <n v="13"/>
    <s v="PT;12;165;2006"/>
    <n v="360"/>
    <d v="2019-08-23T17:00:00"/>
    <n v="1"/>
    <x v="1"/>
    <x v="0"/>
    <x v="32"/>
  </r>
  <r>
    <x v="17"/>
    <n v="505456010"/>
    <n v="172670"/>
    <s v="ElaboraÃ§Ã£o de Projeto de execuÃ§Ã£o do Eixo Estruturante Venda Nova/Falagueira"/>
    <d v="2019-08-14T14:02:35"/>
    <n v="13"/>
    <s v="PT;12;174;2094"/>
    <n v="360"/>
    <d v="2019-08-23T23:59:00"/>
    <n v="1"/>
    <x v="1"/>
    <x v="0"/>
    <x v="32"/>
  </r>
  <r>
    <x v="8"/>
    <n v="505187531"/>
    <n v="172671"/>
    <s v="AquisiÃ§Ã£o de Massas Quentes com inertes de basalto"/>
    <d v="2019-08-14T14:16:56"/>
    <n v="3"/>
    <s v="PT;12;164;42"/>
    <n v="360"/>
    <d v="2019-08-26T23:59:00"/>
    <n v="1"/>
    <x v="1"/>
    <x v="0"/>
    <x v="32"/>
  </r>
  <r>
    <x v="46"/>
    <n v="502256869"/>
    <n v="172672"/>
    <s v="RemoÃ§Ã£o e desmantelamento, e envio a operador de gestÃ£o de resÃ­duos autorizado dos produtos do desmantelamento, da embarcaÃ§Ã£o Mira afundada no Porto de SesimbraÂ¿"/>
    <d v="2019-08-14T14:24:57"/>
    <n v="13"/>
    <s v="PT;16;245;2623"/>
    <n v="360"/>
    <d v="2019-08-26T23:59:00"/>
    <n v="1"/>
    <x v="7"/>
    <x v="0"/>
    <x v="32"/>
  </r>
  <r>
    <x v="17"/>
    <n v="505456010"/>
    <n v="172673"/>
    <s v="AquisiÃ§Ã£o de serviÃ§os de elaboraÃ§Ã£o de projetos, por lotes, para melhoria da certificaÃ§Ã£o energÃ©tica das escolas EB 1 Manuel Heleno, EB1/JI Alice Vieira e EB 1/JI Brandoa e das escolas EB 2+3 Almeida Garrett, Cardoso Lopes, JosÃ© Cardoso Pires e Pedro D'Orey da Cunha"/>
    <d v="2019-08-14T14:26:54"/>
    <n v="3"/>
    <s v="PT;12;174;223"/>
    <n v="340"/>
    <d v="2019-09-07T23:59:00"/>
    <n v="1"/>
    <x v="1"/>
    <x v="0"/>
    <x v="32"/>
  </r>
  <r>
    <x v="26"/>
    <n v="680017763"/>
    <n v="172674"/>
    <s v="AquisiÃ§Ã£o de serviÃ§os de consultoria para elaboraÃ§Ã£o do Plano de FormaÃ§Ã£o e reformulaÃ§Ã£o das fichas de perfil de competÃªncias"/>
    <d v="2019-08-14T14:30:31"/>
    <n v="1"/>
    <s v="PT;16;236;2579"/>
    <n v="360"/>
    <d v="2019-08-28T23:45:00"/>
    <n v="1"/>
    <x v="5"/>
    <x v="0"/>
    <x v="32"/>
  </r>
  <r>
    <x v="17"/>
    <n v="505456010"/>
    <n v="172675"/>
    <s v="AquisiÃ§Ã£o de MobiliÃ¡rio Escolar Â¿ Ano eletivo de 2019/2020"/>
    <d v="2019-08-14T14:39:33"/>
    <n v="1"/>
    <s v="PT;12;174;223"/>
    <n v="5"/>
    <d v="2019-08-25T23:59:00"/>
    <n v="1"/>
    <x v="1"/>
    <x v="0"/>
    <x v="32"/>
  </r>
  <r>
    <x v="3"/>
    <n v="500051054"/>
    <n v="172677"/>
    <s v="AquisiÃ§Ã£o de vestuÃ¡rio de proteÃ§Ã£o e seguranÃ§a impermeÃ¡vel A.V. para os funcionÃ¡rios do MunicÃ­pio de Almada - Por Lotes"/>
    <d v="2019-08-14T14:44:02"/>
    <n v="13"/>
    <s v="PT;16;236;2581"/>
    <n v="360"/>
    <d v="2019-08-24T19:00:00"/>
    <n v="1"/>
    <x v="1"/>
    <x v="0"/>
    <x v="32"/>
  </r>
  <r>
    <x v="10"/>
    <n v="500122237"/>
    <n v="172678"/>
    <s v="AquisiÃ§Ã£o de serviÃ§os de vigilÃ¢ncia humana para as Unidades Hoteleiras de Vila Ruiva e de Linhares da Beira"/>
    <d v="2019-08-14T14:46:43"/>
    <n v="1"/>
    <s v="PT;1;1;232"/>
    <n v="340"/>
    <d v="2019-08-21T15:00:00"/>
    <n v="1"/>
    <x v="2"/>
    <x v="0"/>
    <x v="32"/>
  </r>
  <r>
    <x v="166"/>
    <n v="504288806"/>
    <n v="172679"/>
    <m/>
    <d v="2019-08-14T14:54:26"/>
    <n v="13"/>
    <s v="PT;1;1;232"/>
    <n v="1"/>
    <m/>
    <n v="1"/>
    <x v="2"/>
    <x v="0"/>
    <x v="32"/>
  </r>
  <r>
    <x v="49"/>
    <n v="502098139"/>
    <n v="172681"/>
    <s v="REFORÃ‡O DO MURO DE CONTENÃ‡ÃƒO EM ALFONTES"/>
    <d v="2019-08-14T14:59:40"/>
    <n v="3"/>
    <s v="PT;9;118;1579"/>
    <n v="360"/>
    <d v="2019-09-03T23:59:00"/>
    <n v="1"/>
    <x v="1"/>
    <x v="0"/>
    <x v="32"/>
  </r>
  <r>
    <x v="133"/>
    <n v="501389660"/>
    <n v="172682"/>
    <m/>
    <d v="2019-08-14T15:03:38"/>
    <n v="13"/>
    <s v="PT;1;1;232"/>
    <n v="400"/>
    <m/>
    <n v="1"/>
    <x v="2"/>
    <x v="0"/>
    <x v="32"/>
  </r>
  <r>
    <x v="13"/>
    <n v="501294104"/>
    <n v="172684"/>
    <s v="FORNECIMENTO E MONTAGEM DE ESTORES EM ESCOLAS DO 1.Âº CICLO DO ENSINO BÃSICO DO CONCELHO DE SETÃšBAL."/>
    <d v="2019-08-14T15:13:59"/>
    <n v="1"/>
    <s v="PT;1;1;232"/>
    <n v="400"/>
    <d v="2018-12-16T23:59:00"/>
    <n v="1"/>
    <x v="1"/>
    <x v="0"/>
    <x v="32"/>
  </r>
  <r>
    <x v="38"/>
    <n v="505309939"/>
    <n v="172685"/>
    <s v="AquisiÃ§Ã£o de ServiÃ§os de Higiene e limpeza em vÃ¡rios espaÃ§os do MunicÃ­pio"/>
    <d v="2019-08-14T15:18:43"/>
    <n v="3"/>
    <s v="PT;9;121;274"/>
    <n v="360"/>
    <d v="2019-09-15T17:00:00"/>
    <n v="1"/>
    <x v="1"/>
    <x v="0"/>
    <x v="32"/>
  </r>
  <r>
    <x v="149"/>
    <n v="506642798"/>
    <n v="172686"/>
    <s v="PrestaÃ§Ã£o de ServiÃ§o Musicais Â¿ Fadista Gisela JoÃ£o, para atuaÃ§Ã£o no Festival das Sopas de Peixe, em Vila Velha de RÃ³dÃ£o"/>
    <d v="2019-08-14T15:20:51"/>
    <n v="1"/>
    <s v="PT;6;76;1247"/>
    <n v="360"/>
    <d v="2019-08-19T23:00:00"/>
    <n v="1"/>
    <x v="1"/>
    <x v="0"/>
    <x v="32"/>
  </r>
  <r>
    <x v="8"/>
    <n v="505187531"/>
    <n v="172688"/>
    <s v="AquisiÃ§Ã£o de equipamento para o evento Cascais Food Lab - Mercado da Vila Proc. N.Âº 876/DCOP/2019"/>
    <d v="2019-08-14T15:23:23"/>
    <n v="1"/>
    <s v="PT;12;164;42"/>
    <n v="360"/>
    <d v="2019-08-20T23:59:00"/>
    <n v="1"/>
    <x v="1"/>
    <x v="0"/>
    <x v="32"/>
  </r>
  <r>
    <x v="196"/>
    <n v="503956546"/>
    <n v="172689"/>
    <s v="&quot;AlteraÃ§Ã£o e ampliaÃ§Ã£o de edifÃ­cio para Centro de BTT&quot;"/>
    <d v="2019-08-14T15:24:35"/>
    <n v="13"/>
    <s v="PT;8;98;1490"/>
    <n v="400"/>
    <m/>
    <n v="1"/>
    <x v="1"/>
    <x v="0"/>
    <x v="32"/>
  </r>
  <r>
    <x v="3"/>
    <n v="500051054"/>
    <n v="172690"/>
    <s v="2. Na conceÃ§Ã£o deste projeto pretende-se criar melhores acessos e aumentar a fluidez de circulaÃ§Ã£o no troÃ§o final da via rÃ¡pida IC20 que serÃ¡ obtida atravÃ©s do redireccionamento dos fluxos de veÃ­culos destinados Ã s praias a sul e a norte da Ã¡rea urbana. Pretende-se assim, com esta medida, reduzir as perturbaÃ§Ãµes originadas pelo trÃ¢nsito de passagem ao longo do eixo constituÃ­do pelas avenidas Afonso de Albuquerque, Dr. Aresta Branco e Dom SebastiÃ£o, melhorando, na generalidade, a circulaÃ§Ã£o no interior da Ã¡rea urbana da Costa de Caparica, contribuindo assim para uma melhoria na qualificaÃ§Ã£o da imagem urbana desta localidade."/>
    <d v="2019-08-14T15:33:13"/>
    <n v="13"/>
    <s v="PT;16;236;2578"/>
    <n v="340"/>
    <d v="2019-09-03T19:00:00"/>
    <n v="1"/>
    <x v="1"/>
    <x v="0"/>
    <x v="32"/>
  </r>
  <r>
    <x v="13"/>
    <n v="501294104"/>
    <n v="172691"/>
    <s v="FORNECIMENTO E MONTAGEM DE ESTORES EM ESCOLAS DO 1.Âº CICLO DO ENSINO BÃSICO DO CONCELHO DE SETÃšBAL."/>
    <d v="2019-08-14T15:34:39"/>
    <n v="13"/>
    <s v="PT;16;245;321"/>
    <n v="360"/>
    <d v="2019-08-20T23:59:00"/>
    <n v="1"/>
    <x v="1"/>
    <x v="0"/>
    <x v="32"/>
  </r>
  <r>
    <x v="63"/>
    <n v="508741823"/>
    <n v="172692"/>
    <m/>
    <d v="2019-08-14T15:38:08"/>
    <n v="1"/>
    <s v="PT;1;1;232"/>
    <n v="400"/>
    <m/>
    <n v="1"/>
    <x v="0"/>
    <x v="0"/>
    <x v="32"/>
  </r>
  <r>
    <x v="63"/>
    <n v="508741823"/>
    <n v="172693"/>
    <s v="VideolaringoscÃ³pio"/>
    <d v="2019-08-14T15:39:11"/>
    <n v="1"/>
    <s v="PT;14;205;2353"/>
    <n v="360"/>
    <d v="2019-08-21T23:59:00"/>
    <n v="1"/>
    <x v="0"/>
    <x v="0"/>
    <x v="32"/>
  </r>
  <r>
    <x v="24"/>
    <n v="503311332"/>
    <n v="172695"/>
    <s v="AD 52/19 - AquisiÃ§Ã£o de serviÃ§os para divulgaÃ§Ã£o de campanha digital ePark"/>
    <d v="2019-08-14T15:48:39"/>
    <n v="1"/>
    <s v="PT;12;165;75"/>
    <n v="5"/>
    <d v="2019-08-23T17:00:00"/>
    <n v="1"/>
    <x v="1"/>
    <x v="0"/>
    <x v="32"/>
  </r>
  <r>
    <x v="0"/>
    <n v="508481287"/>
    <n v="172696"/>
    <s v="191A000019 - 2019 AquisiÃ§Ã£o de testes (painÃ©is) para identificaÃ§Ã£o microbiana e determinaÃ§Ã£o da susceptibilidade a antimicrobianos, com colocaÃ§Ã£o e instalaÃ§Ã£o de equipamento espectrometria de massa, na Unidade funcional de Microbiologia do ServiÃ§o de Patologia ClÃ­nica, CHULN,E.P.E."/>
    <d v="2019-08-14T16:12:12"/>
    <n v="3"/>
    <s v="PT;12;165;2010"/>
    <n v="340"/>
    <d v="2019-09-26T17:00:00"/>
    <n v="1"/>
    <x v="0"/>
    <x v="0"/>
    <x v="32"/>
  </r>
  <r>
    <x v="196"/>
    <n v="503956546"/>
    <n v="172697"/>
    <s v="&quot;AlteraÃ§Ã£o e ampliaÃ§Ã£o de edifÃ­cio para Centro de BTT&quot;"/>
    <d v="2019-08-14T16:16:16"/>
    <n v="13"/>
    <s v="PT;8;98;1490"/>
    <n v="5"/>
    <d v="2019-09-20T23:59:00"/>
    <n v="1"/>
    <x v="1"/>
    <x v="0"/>
    <x v="32"/>
  </r>
  <r>
    <x v="8"/>
    <n v="505187531"/>
    <n v="172698"/>
    <s v="Empreitada de RemodelaÃ§Ã£o do Piso 2 do Edificio Cascais Center"/>
    <d v="2019-08-14T16:18:22"/>
    <n v="1"/>
    <s v="PT;12;164;42"/>
    <n v="360"/>
    <d v="2019-09-03T23:59:00"/>
    <n v="1"/>
    <x v="1"/>
    <x v="0"/>
    <x v="32"/>
  </r>
  <r>
    <x v="113"/>
    <n v="506556590"/>
    <n v="172699"/>
    <s v="PrestaÃ§Ã£o de ServiÃ§os de FiscalizaÃ§Ã£o e CoordenaÃ§Ã£o da SeguranÃ§a em Obra Â¿ Empreitada de RequalificaÃ§Ã£o da Sede da Sociedade FilarmÃ³nica Veirensel"/>
    <d v="2019-08-14T16:22:19"/>
    <n v="13"/>
    <s v="PT;8;99;1497"/>
    <n v="340"/>
    <d v="2019-08-24T23:59:00"/>
    <n v="1"/>
    <x v="1"/>
    <x v="0"/>
    <x v="32"/>
  </r>
  <r>
    <x v="8"/>
    <n v="505187531"/>
    <n v="172700"/>
    <m/>
    <d v="2019-08-14T16:23:03"/>
    <n v="13"/>
    <s v="PT;1;1;232"/>
    <n v="400"/>
    <m/>
    <n v="1"/>
    <x v="1"/>
    <x v="0"/>
    <x v="32"/>
  </r>
  <r>
    <x v="8"/>
    <n v="505187531"/>
    <n v="172701"/>
    <s v="SERVIÃ‡OS DE CONSULTORIA Â¿NOVA APLICAÃ‡ÃƒO PARA ATENDIMENTO MUNICIPAL-LOJA CASCAIS DIGITAL Proc.Âº 1000/DCOP/2019"/>
    <d v="2019-08-14T16:25:54"/>
    <n v="13"/>
    <s v="PT;12;164;42"/>
    <n v="360"/>
    <d v="2019-08-21T23:59:00"/>
    <n v="1"/>
    <x v="1"/>
    <x v="0"/>
    <x v="32"/>
  </r>
  <r>
    <x v="18"/>
    <n v="501222634"/>
    <n v="172702"/>
    <s v="Implementar uma requalificaÃ§Ã£o do espaÃ§o urbano atravÃ©s da reorganizaÃ§Ã£o dos espaÃ§os existentes."/>
    <d v="2019-08-14T16:31:13"/>
    <n v="3"/>
    <s v="PT;11;148;1898"/>
    <n v="340"/>
    <d v="2019-09-13T23:59:00"/>
    <n v="1"/>
    <x v="1"/>
    <x v="0"/>
    <x v="32"/>
  </r>
  <r>
    <x v="11"/>
    <n v="506614913"/>
    <n v="172703"/>
    <m/>
    <d v="2019-08-14T16:34:11"/>
    <n v="1"/>
    <m/>
    <n v="400"/>
    <m/>
    <n v="1"/>
    <x v="1"/>
    <x v="0"/>
    <x v="32"/>
  </r>
  <r>
    <x v="26"/>
    <n v="680017763"/>
    <n v="172704"/>
    <s v="Fornecimento de Tubagem, VÃ¡lvulas, Marcos de IncÃªndio e AcessÃ³rios para aplicaÃ§Ã£o em rede de Ã¡guas no Largo Filinto ElÃ­sio - Cova da Piedade"/>
    <d v="2019-08-14T16:36:12"/>
    <n v="4"/>
    <s v="PT;16;236;2579"/>
    <n v="360"/>
    <d v="2019-08-23T23:45:00"/>
    <n v="1"/>
    <x v="5"/>
    <x v="0"/>
    <x v="32"/>
  </r>
  <r>
    <x v="14"/>
    <n v="501144218"/>
    <n v="172705"/>
    <s v="AquisiÃ§Ã£o de toldos para zonas de ensombramento nos cemitÃ©rios da Quinta do Conde e Aiana"/>
    <d v="2019-08-14T16:43:47"/>
    <n v="1"/>
    <s v="PT;16;244;244"/>
    <n v="360"/>
    <d v="2019-08-24T18:00:00"/>
    <n v="1"/>
    <x v="1"/>
    <x v="0"/>
    <x v="32"/>
  </r>
  <r>
    <x v="11"/>
    <n v="506614913"/>
    <n v="172706"/>
    <s v="ContrataÃ§Ã£o de serviÃ§os de animaÃ§Ã£o cultural das Noites de VerÃ£o, na PraÃ§a Afonso Albuquerque, em Vila Franca de Xira"/>
    <d v="2019-08-14T16:50:46"/>
    <n v="13"/>
    <s v="PT;12;173;2086"/>
    <n v="360"/>
    <d v="2019-08-20T23:59:00"/>
    <n v="1"/>
    <x v="1"/>
    <x v="0"/>
    <x v="32"/>
  </r>
  <r>
    <x v="70"/>
    <n v="506791220"/>
    <n v="172708"/>
    <s v="CPrÃ©via 40.2019 AlteraÃ§Ã£o do ramal de esgoto de ligaÃ§Ã£o Ã  I.S. do Parque JosÃ© Afonso na Baixa da Banheira"/>
    <d v="2019-08-14T17:10:57"/>
    <n v="13"/>
    <s v="PT;16;239;2593"/>
    <n v="360"/>
    <d v="2019-08-20T23:59:00"/>
    <n v="1"/>
    <x v="1"/>
    <x v="0"/>
    <x v="32"/>
  </r>
  <r>
    <x v="74"/>
    <n v="502177080"/>
    <n v="172710"/>
    <s v="LocaÃ§Ã£o de 10 novas viaturas do tipo ligeiro de mercadorias e de 4 novas viaturas do tipo ligeiro de passageiros em regime de Aluguer Operacional de VeÃ­culos (AOV)s."/>
    <d v="2019-08-14T17:19:33"/>
    <n v="3"/>
    <s v="PT;12;168;2045"/>
    <n v="360"/>
    <d v="2019-08-22T17:00:00"/>
    <n v="1"/>
    <x v="1"/>
    <x v="0"/>
    <x v="32"/>
  </r>
  <r>
    <x v="109"/>
    <n v="506676056"/>
    <n v="172713"/>
    <s v="Aluguer/locaÃ§Ã£o de equipamentos (mÃ³dulos contentores e WC para pessoas com mobilidade reduzida) para o evento da Feira Anual de Benavente"/>
    <d v="2019-08-14T18:14:45"/>
    <n v="13"/>
    <s v="PT;15;216;43"/>
    <n v="5"/>
    <d v="2019-08-20T23:59:00"/>
    <n v="1"/>
    <x v="1"/>
    <x v="0"/>
    <x v="32"/>
  </r>
  <r>
    <x v="1"/>
    <n v="506673626"/>
    <n v="172715"/>
    <s v="AquisiÃ§Ã£o de serviÃ§os de limpeza do troÃ§o terminal do Rio Coina e valas reais do concelho do Barreiro"/>
    <d v="2019-08-14T18:49:43"/>
    <n v="13"/>
    <s v="PT;16;237;31"/>
    <n v="360"/>
    <d v="2019-08-24T23:59:00"/>
    <n v="1"/>
    <x v="1"/>
    <x v="0"/>
    <x v="32"/>
  </r>
  <r>
    <x v="1"/>
    <n v="506673626"/>
    <n v="172716"/>
    <s v="AquisiÃ§Ã£o de serviÃ§os de aluguer de mÃ¡quinas para obras de administraÃ§Ã£o direta no concelho do Barreiro"/>
    <d v="2019-08-14T19:02:37"/>
    <n v="13"/>
    <s v="PT;16;237;31"/>
    <n v="360"/>
    <d v="2019-08-24T23:59:00"/>
    <n v="1"/>
    <x v="1"/>
    <x v="0"/>
    <x v="32"/>
  </r>
  <r>
    <x v="50"/>
    <n v="500192855"/>
    <n v="172717"/>
    <s v="Empreitada de RemodelaÃ§Ã£o do Sistema de AVAC do AuditÃ³rio da EstaÃ§Ã£o Alto dos Moinhos, do Metropolitano de Lisboa E.P.E., de acordo com o Caderno de Encargos e respetivos anexos"/>
    <d v="2019-08-14T19:03:25"/>
    <n v="3"/>
    <s v="PT;1;1;232"/>
    <n v="340"/>
    <d v="2019-09-13T23:59:00"/>
    <n v="1"/>
    <x v="3"/>
    <x v="0"/>
    <x v="32"/>
  </r>
  <r>
    <x v="8"/>
    <n v="505187531"/>
    <n v="172718"/>
    <s v="43/EOP/DCOP/2019 - EMPREITADA DE MANUTENÃ‡ÃƒO DO PATRIMÃ“NIO SOCIAL DO MUNICÃPIO DE CASCAIS"/>
    <d v="2019-08-14T22:37:16"/>
    <n v="13"/>
    <s v="PT;12;164;1999"/>
    <n v="360"/>
    <d v="2019-08-21T23:59:00"/>
    <n v="1"/>
    <x v="1"/>
    <x v="0"/>
    <x v="32"/>
  </r>
  <r>
    <x v="0"/>
    <n v="508481287"/>
    <n v="172719"/>
    <s v="Empreitada para execuÃ§Ã£o da obra de reparaÃ§Ã£o do pavimento junto Ã  cozinha do Hospital Pulido Valente"/>
    <d v="2019-08-15T15:45:24"/>
    <n v="13"/>
    <s v="PT;12;165;2010"/>
    <n v="360"/>
    <d v="2019-08-21T17:00:00"/>
    <n v="1"/>
    <x v="0"/>
    <x v="0"/>
    <x v="32"/>
  </r>
  <r>
    <x v="0"/>
    <n v="508481287"/>
    <n v="172720"/>
    <s v="Empreitada para execuÃ§Ã£o da obra de reparaÃ§Ã£o das paredes no ServiÃ§o de Cirurgia TorÃ¡cica - Internamento - Geral"/>
    <d v="2019-08-15T16:13:42"/>
    <n v="13"/>
    <s v="PT;12;165;2010"/>
    <n v="360"/>
    <d v="2019-08-21T17:00:00"/>
    <n v="1"/>
    <x v="0"/>
    <x v="0"/>
    <x v="32"/>
  </r>
  <r>
    <x v="0"/>
    <n v="508481287"/>
    <n v="172721"/>
    <s v="Empreitada para execuÃ§Ã£o da obra de reparaÃ§Ã£o de pilar sul do EdifÃ­cio D. Carlos I"/>
    <d v="2019-08-15T16:26:43"/>
    <n v="13"/>
    <s v="PT;12;165;2010"/>
    <n v="360"/>
    <d v="2019-08-21T17:00:00"/>
    <n v="1"/>
    <x v="0"/>
    <x v="0"/>
    <x v="32"/>
  </r>
  <r>
    <x v="0"/>
    <n v="508481287"/>
    <n v="172722"/>
    <s v="Empreitada para o fornecimento e montagem de aparelhos de condicionado no ServiÃ§o de Consulta de Pediatria e Desenvolvimento"/>
    <d v="2019-08-16T08:12:16"/>
    <n v="13"/>
    <s v="PT;12;165;2010"/>
    <n v="360"/>
    <d v="2019-08-23T17:00:00"/>
    <n v="1"/>
    <x v="0"/>
    <x v="0"/>
    <x v="32"/>
  </r>
  <r>
    <x v="0"/>
    <n v="508481287"/>
    <n v="172723"/>
    <s v="AquisiÃ§Ã£o de serviÃ§os de reparaÃ§Ã£o de microscÃ³pio cirÃºrgico Leica para o ServiÃ§o de Otorrinolaringologia, Voz e PerturbaÃ§Ãµes da ComunicaÃ§Ã£o - Bloco OperatÃ³rio de Otorrinolaringologia I."/>
    <d v="2019-08-16T08:48:41"/>
    <n v="1"/>
    <s v="PT;12;165;2010"/>
    <n v="360"/>
    <d v="2019-08-21T17:00:00"/>
    <n v="1"/>
    <x v="0"/>
    <x v="0"/>
    <x v="32"/>
  </r>
  <r>
    <x v="163"/>
    <n v="501162941"/>
    <n v="172724"/>
    <s v="EMPREITADA DE REQUALIFICAÃ‡ÃƒO DA RUA DA LAGOA"/>
    <d v="2019-08-16T09:21:28"/>
    <n v="3"/>
    <s v="PT;13;184;2133"/>
    <n v="360"/>
    <d v="2019-09-22T19:00:00"/>
    <n v="1"/>
    <x v="1"/>
    <x v="0"/>
    <x v="32"/>
  </r>
  <r>
    <x v="3"/>
    <n v="500051054"/>
    <n v="172725"/>
    <s v="AQUISIÃ‡ÃƒO DE EPI's - CALÃ‡ADO DE SEGURANÃ‡A E PROTEÃ‡ÃƒO POR LOTES"/>
    <d v="2019-08-16T10:06:59"/>
    <n v="13"/>
    <s v="PT;16;236;2581"/>
    <n v="360"/>
    <d v="2019-08-28T19:00:00"/>
    <n v="1"/>
    <x v="1"/>
    <x v="0"/>
    <x v="32"/>
  </r>
  <r>
    <x v="49"/>
    <n v="502098139"/>
    <n v="172726"/>
    <m/>
    <d v="2019-08-16T10:24:08"/>
    <n v="13"/>
    <s v="PT;1;1;232"/>
    <n v="400"/>
    <m/>
    <n v="1"/>
    <x v="1"/>
    <x v="0"/>
    <x v="32"/>
  </r>
  <r>
    <x v="10"/>
    <n v="500122237"/>
    <n v="172727"/>
    <s v="AquisiÃ§Ã£o dos serviÃ§os de hotelaria no Ã¢mbito da ProgramaÃ§Ã£o Outono/Inverno &quot;Viagens Fim de Ano 2019&quot;"/>
    <d v="2019-08-16T10:25:47"/>
    <n v="3"/>
    <s v="PT;1;1;232"/>
    <n v="5"/>
    <d v="2019-09-09T23:59:00"/>
    <n v="1"/>
    <x v="2"/>
    <x v="0"/>
    <x v="32"/>
  </r>
  <r>
    <x v="59"/>
    <n v="503450189"/>
    <n v="172728"/>
    <m/>
    <d v="2019-08-16T10:26:27"/>
    <n v="3"/>
    <s v="PT;1;1;232"/>
    <n v="400"/>
    <m/>
    <n v="1"/>
    <x v="4"/>
    <x v="0"/>
    <x v="32"/>
  </r>
  <r>
    <x v="45"/>
    <n v="680021892"/>
    <n v="172729"/>
    <s v="Fornecimento em ContÃ­nuo de Hipoclorito de SÃ³dio"/>
    <d v="2019-08-16T10:37:25"/>
    <n v="1"/>
    <s v="PT;12;173;189"/>
    <n v="360"/>
    <d v="2019-08-23T23:59:00"/>
    <n v="1"/>
    <x v="5"/>
    <x v="0"/>
    <x v="32"/>
  </r>
  <r>
    <x v="1"/>
    <n v="506673626"/>
    <n v="172730"/>
    <s v="AquisiÃ§Ã£o de serviÃ§os para limpeza de inertes na Doca Seca no Barreiro"/>
    <d v="2019-08-16T10:45:59"/>
    <n v="1"/>
    <s v="PT;16;237;31"/>
    <n v="360"/>
    <d v="2019-08-21T23:59:00"/>
    <n v="1"/>
    <x v="1"/>
    <x v="0"/>
    <x v="32"/>
  </r>
  <r>
    <x v="11"/>
    <n v="506614913"/>
    <n v="172731"/>
    <m/>
    <d v="2019-08-16T10:51:09"/>
    <n v="13"/>
    <s v="PT;1;1;232"/>
    <n v="400"/>
    <m/>
    <n v="1"/>
    <x v="1"/>
    <x v="0"/>
    <x v="32"/>
  </r>
  <r>
    <x v="11"/>
    <n v="506614913"/>
    <n v="172732"/>
    <s v="AquisiÃ§Ã£o de MobiliÃ¡rio e Equipamentos para as Escolas BÃ¡sicas do Concelho de Vila Franca de Xira - Salas do Futuro"/>
    <d v="2019-08-16T10:52:15"/>
    <n v="13"/>
    <s v="PT;12;173;189"/>
    <n v="360"/>
    <d v="2019-08-22T23:59:00"/>
    <n v="1"/>
    <x v="1"/>
    <x v="0"/>
    <x v="32"/>
  </r>
  <r>
    <x v="0"/>
    <n v="508481287"/>
    <n v="172733"/>
    <s v="PrestaÃ§Ã£o de serviÃ§os de reengenharia de processos para melhoria da gestÃ£o do internamento, para o Centro Hospitalar UniversitÃ¡rio de Lisboa Norte, E.P.E."/>
    <d v="2019-08-16T11:29:21"/>
    <n v="5"/>
    <s v="PT;12;165;2010"/>
    <n v="360"/>
    <d v="2019-09-17T17:00:00"/>
    <n v="1"/>
    <x v="0"/>
    <x v="0"/>
    <x v="32"/>
  </r>
  <r>
    <x v="50"/>
    <n v="500192855"/>
    <n v="172734"/>
    <m/>
    <d v="2019-08-16T11:45:37"/>
    <n v="13"/>
    <s v="PT;1;1;232"/>
    <n v="1"/>
    <m/>
    <n v="1"/>
    <x v="3"/>
    <x v="0"/>
    <x v="32"/>
  </r>
  <r>
    <x v="27"/>
    <n v="506722422"/>
    <n v="172735"/>
    <m/>
    <d v="2019-08-16T11:49:36"/>
    <n v="13"/>
    <s v="PT;1;1;232"/>
    <n v="400"/>
    <m/>
    <n v="1"/>
    <x v="1"/>
    <x v="0"/>
    <x v="32"/>
  </r>
  <r>
    <x v="1"/>
    <n v="506673626"/>
    <n v="172736"/>
    <s v="AquisiÃ§Ã£o de serviÃ§os para fornecimento e aplicaÃ§Ã£o de alcatifa para o AuditÃ³rio da Biblioteca Municipal do Barreiro"/>
    <d v="2019-08-16T11:55:16"/>
    <n v="1"/>
    <s v="PT;16;237;31"/>
    <n v="5"/>
    <d v="2019-08-21T23:59:00"/>
    <n v="1"/>
    <x v="1"/>
    <x v="0"/>
    <x v="32"/>
  </r>
  <r>
    <x v="8"/>
    <n v="505187531"/>
    <n v="172737"/>
    <s v="AQUISIÃ‡ÃƒO DE LIVROS PARA TODAS AS TURMAS DO 1Âº CICLO DO CONCELHO DE CASCAIS Proc.Âº 1011/DCOP/2019"/>
    <d v="2019-08-16T12:00:41"/>
    <n v="13"/>
    <s v="PT;12;164;42"/>
    <n v="400"/>
    <d v="1970-01-01T23:59:00"/>
    <n v="1"/>
    <x v="1"/>
    <x v="0"/>
    <x v="32"/>
  </r>
  <r>
    <x v="0"/>
    <n v="508481287"/>
    <n v="172738"/>
    <s v="AquisiÃ§Ã£o de serviÃ§os de manutenÃ§Ã£o ao core de rede."/>
    <d v="2019-08-16T12:04:25"/>
    <n v="13"/>
    <s v="PT;12;165;2010"/>
    <n v="360"/>
    <d v="2019-08-26T17:00:00"/>
    <n v="1"/>
    <x v="0"/>
    <x v="0"/>
    <x v="32"/>
  </r>
  <r>
    <x v="9"/>
    <n v="506173968"/>
    <n v="172739"/>
    <s v="AplicaÃ§Ã£o de massas betuminosas em arruamentos por forma a incrementar a seguranÃ§a da circulaÃ§Ã£o rodoviÃ¡ria na Ã¡rea do MunicÃ­pio do Seixal"/>
    <d v="2019-08-16T12:05:45"/>
    <n v="13"/>
    <s v="PT;16;243;2615"/>
    <n v="360"/>
    <d v="2019-08-29T17:00:00"/>
    <n v="1"/>
    <x v="1"/>
    <x v="0"/>
    <x v="32"/>
  </r>
  <r>
    <x v="97"/>
    <n v="508354617"/>
    <n v="172740"/>
    <s v="AquisiÃ§Ã£o de serviÃ§os de deslocaÃ§Ã£o e alojamento."/>
    <d v="2019-08-16T12:28:56"/>
    <n v="3"/>
    <s v="PT;7;77;308"/>
    <n v="400"/>
    <d v="1970-01-01T23:59:00"/>
    <n v="1"/>
    <x v="1"/>
    <x v="0"/>
    <x v="32"/>
  </r>
  <r>
    <x v="0"/>
    <n v="508481287"/>
    <n v="172741"/>
    <s v="192A0000027 - AquisiÃ§Ã£o de dispositivos mÃ©dicos para neuroestimulaÃ§Ã£o, para o ano de 2019"/>
    <d v="2019-08-16T12:41:16"/>
    <n v="3"/>
    <s v="PT;12;165;2010"/>
    <n v="340"/>
    <d v="2019-10-23T17:00:00"/>
    <n v="1"/>
    <x v="0"/>
    <x v="0"/>
    <x v="32"/>
  </r>
  <r>
    <x v="14"/>
    <n v="501144218"/>
    <n v="172742"/>
    <s v="AquisiÃ§Ã£o de SoluÃ§Ã£o de GestÃ£o Documental"/>
    <d v="2019-08-16T12:49:15"/>
    <n v="1"/>
    <s v="PT;16;244;2617"/>
    <n v="340"/>
    <d v="2019-08-24T18:00:00"/>
    <n v="1"/>
    <x v="1"/>
    <x v="0"/>
    <x v="32"/>
  </r>
  <r>
    <x v="50"/>
    <n v="500192855"/>
    <n v="172743"/>
    <s v="AquisiÃ§Ã£o de equipamentos informÃ¡ticos para o Metropolitano de Lisboa, E.P.E"/>
    <d v="2019-08-16T13:03:24"/>
    <n v="3"/>
    <s v="PT;1;1;232"/>
    <n v="360"/>
    <d v="2019-09-08T23:59:00"/>
    <n v="1"/>
    <x v="3"/>
    <x v="0"/>
    <x v="32"/>
  </r>
  <r>
    <x v="33"/>
    <n v="505170876"/>
    <n v="172744"/>
    <s v="Fornecimento de diverso mobiliÃ¡rio de escritÃ³rio"/>
    <d v="2019-08-16T13:03:55"/>
    <n v="13"/>
    <s v="PT;9;117;1575"/>
    <n v="360"/>
    <d v="2019-08-26T17:00:00"/>
    <n v="1"/>
    <x v="1"/>
    <x v="0"/>
    <x v="32"/>
  </r>
  <r>
    <x v="30"/>
    <n v="506546381"/>
    <n v="172745"/>
    <s v="BeneficiaÃ§Ã£o do edifÃ­cio PaÃ§os do Concelho"/>
    <d v="2019-08-16T13:09:18"/>
    <n v="3"/>
    <s v="PT;11;150;1905"/>
    <n v="360"/>
    <d v="2019-09-09T17:00:00"/>
    <n v="1"/>
    <x v="1"/>
    <x v="0"/>
    <x v="32"/>
  </r>
  <r>
    <x v="2"/>
    <n v="503539473"/>
    <n v="172746"/>
    <s v="Empreitada de reparaÃ§Ãµes diversas no EstÃ¡dio JoÃ£o Campos em Paderne"/>
    <d v="2019-08-16T14:08:30"/>
    <n v="1"/>
    <s v="PT;9;111;1549"/>
    <n v="360"/>
    <d v="2019-08-22T23:59:00"/>
    <n v="1"/>
    <x v="1"/>
    <x v="0"/>
    <x v="32"/>
  </r>
  <r>
    <x v="27"/>
    <n v="506722422"/>
    <n v="172747"/>
    <s v="AquisiÃ§Ã£o de ServiÃ§os de RealizaÃ§Ã£o das Atividades de Enriquecimento Curricular e Atividades para Escola a Tempo Inteiro - Brincar + - Ano Letivo 2019/2020"/>
    <d v="2019-08-16T14:13:50"/>
    <n v="13"/>
    <s v="PT;15;220;200"/>
    <n v="340"/>
    <d v="2019-08-19T23:59:00"/>
    <n v="1"/>
    <x v="1"/>
    <x v="0"/>
    <x v="32"/>
  </r>
  <r>
    <x v="65"/>
    <n v="600084779"/>
    <n v="172748"/>
    <s v="AquisiÃ§Ã£o de serviÃ§os de desenvolvimento aplicacional no Ã¢mbito do SFA2 - Sistema de Fiscalidade AutomÃ³vel - EvoluÃ§Ã£o Funcional 2019"/>
    <d v="2019-08-16T14:26:33"/>
    <n v="13"/>
    <s v="PT;12;165;2004"/>
    <n v="340"/>
    <d v="2019-08-25T17:00:00"/>
    <n v="1"/>
    <x v="2"/>
    <x v="0"/>
    <x v="32"/>
  </r>
  <r>
    <x v="109"/>
    <n v="506676056"/>
    <n v="172749"/>
    <s v="AquisiÃ§Ã£o e instalaÃ§Ã£o de equipamentos de iluminaÃ§Ã£o pÃºblica, ao abrigo do contrato de Acordo Quadro N.Âº 05/2017"/>
    <d v="2019-08-16T15:02:33"/>
    <n v="1"/>
    <s v="PT;15;216;43"/>
    <n v="340"/>
    <d v="2019-08-24T23:59:00"/>
    <n v="1"/>
    <x v="1"/>
    <x v="0"/>
    <x v="32"/>
  </r>
  <r>
    <x v="25"/>
    <n v="505307685"/>
    <n v="172750"/>
    <s v="PrestaÃ§Ã£o de serviÃ§os, na modalidade de avenÃ§a, de tÃ©cnica para dinamizar o Gabinete de InserÃ§Ã£o Profissional"/>
    <d v="2019-08-16T14:35:55"/>
    <n v="1"/>
    <s v="PT;12;161;202"/>
    <n v="360"/>
    <d v="2019-08-24T23:59:00"/>
    <n v="1"/>
    <x v="1"/>
    <x v="0"/>
    <x v="32"/>
  </r>
  <r>
    <x v="149"/>
    <n v="506642798"/>
    <n v="172751"/>
    <s v="PrestaÃ§Ã£o de serviÃ§os de aluguer de mÃ³dulos de cozinha e demais equipamentos, para o Festival das Sopas de Peixe 2019"/>
    <d v="2019-08-16T14:36:18"/>
    <n v="1"/>
    <s v="PT;6;76;1247"/>
    <n v="360"/>
    <d v="2019-08-20T23:00:00"/>
    <n v="1"/>
    <x v="1"/>
    <x v="0"/>
    <x v="32"/>
  </r>
  <r>
    <x v="40"/>
    <n v="501590056"/>
    <n v="172752"/>
    <s v="Fornecimento de mÃ¡quina escavadora de rastos de acordo com as especificaÃ§Ãµes do caderno de encargos."/>
    <d v="2019-08-16T14:36:37"/>
    <n v="3"/>
    <s v="PT;3;33;539"/>
    <n v="5"/>
    <d v="2019-09-30T23:59:00"/>
    <n v="1"/>
    <x v="2"/>
    <x v="0"/>
    <x v="32"/>
  </r>
  <r>
    <x v="14"/>
    <n v="501144218"/>
    <n v="172753"/>
    <s v="ProduÃ§Ã£o de folhetos NOSSESIMBRA, de acordo com as especificaÃ§Ãµes TÃ©cnicas e quantidades descritas na parte II do Caderno de Encargos"/>
    <d v="2019-08-16T14:39:02"/>
    <n v="13"/>
    <s v="PT;16;244;244"/>
    <n v="360"/>
    <d v="2019-08-26T18:00:00"/>
    <n v="1"/>
    <x v="1"/>
    <x v="0"/>
    <x v="32"/>
  </r>
  <r>
    <x v="97"/>
    <n v="508354617"/>
    <n v="172754"/>
    <s v="CP08/2019- AquisiÃ§Ã£o de serviÃ§os de deslocaÃ§Ã£o e alojamento."/>
    <d v="2019-08-16T14:57:17"/>
    <n v="3"/>
    <s v="PT;7;77;308"/>
    <n v="360"/>
    <d v="2019-08-28T23:59:00"/>
    <n v="1"/>
    <x v="1"/>
    <x v="0"/>
    <x v="32"/>
  </r>
  <r>
    <x v="30"/>
    <n v="506546381"/>
    <n v="172756"/>
    <m/>
    <d v="2019-08-16T15:09:22"/>
    <n v="13"/>
    <s v="PT;1;1;232"/>
    <n v="400"/>
    <m/>
    <n v="1"/>
    <x v="1"/>
    <x v="0"/>
    <x v="32"/>
  </r>
  <r>
    <x v="132"/>
    <n v="507023129"/>
    <n v="172757"/>
    <s v="AquisiÃ§Ã£o de ServiÃ§os ao abrigo do Acordo Quadro n.Âº 19/002/CA/AQ, para execuÃ§Ã£o de prospeÃ§Ã£o geolÃ³gica-geotÃ©cnica do local para a construÃ§Ã£o do Centro Intergeracional do Bairro da Liberdade/Pardelha Sanchez, em Lisboa"/>
    <d v="2019-08-16T15:10:22"/>
    <n v="13"/>
    <s v="PT;12;165;75"/>
    <n v="340"/>
    <d v="2019-08-21T17:00:00"/>
    <n v="1"/>
    <x v="2"/>
    <x v="0"/>
    <x v="32"/>
  </r>
  <r>
    <x v="9"/>
    <n v="506173968"/>
    <n v="172758"/>
    <s v="ElaboraÃ§Ã£o de Projeto de Especialidades de AcÃºstica no Ã¢mbito das alteraÃ§Ãµes a realizar no Polo do Seixal - Escola de MÃºsica do ConservatÃ³rio Nacional"/>
    <d v="2019-08-16T15:11:29"/>
    <n v="1"/>
    <s v="PT;16;243;2615"/>
    <n v="220"/>
    <d v="2019-08-30T17:00:00"/>
    <n v="1"/>
    <x v="1"/>
    <x v="0"/>
    <x v="32"/>
  </r>
  <r>
    <x v="3"/>
    <n v="500051054"/>
    <n v="172759"/>
    <s v="PrestaÃ§Ã£o de serviÃ§os de reparaÃ§Ã£o de caixas de velocidades, seletor de velocidades, motores, eixos, transmissÃµes e diferenciais de viaturas da Frota Municipal"/>
    <d v="2019-08-16T15:20:30"/>
    <n v="13"/>
    <s v="PT;16;236;230"/>
    <n v="5"/>
    <d v="2019-08-21T19:00:00"/>
    <n v="1"/>
    <x v="1"/>
    <x v="0"/>
    <x v="32"/>
  </r>
  <r>
    <x v="137"/>
    <n v="506818829"/>
    <n v="172760"/>
    <s v="AquisiÃ§Ã£o de serviÃ§os de ConfeÃ§Ã£o, fornecimento e transporte de refeiÃ§Ãµes (almoÃ§os) para os diversos estabelecimentos de ensino do PrÃ©-Escolar e 1.Âº CEB do concelho de Oliveira do Hospital, durante o ano letivo 2019/2020"/>
    <d v="2019-08-16T16:01:51"/>
    <n v="13"/>
    <s v="PT;7;88;264"/>
    <n v="360"/>
    <d v="2019-08-21T23:59:00"/>
    <n v="1"/>
    <x v="1"/>
    <x v="0"/>
    <x v="32"/>
  </r>
  <r>
    <x v="2"/>
    <n v="503539473"/>
    <n v="172761"/>
    <s v="AquisiÃ§Ã£o de sistema de cÃ¢maras de vÃ­deo vigilÃ¢ncia"/>
    <d v="2019-08-16T15:41:57"/>
    <n v="13"/>
    <s v="PT;9;111;1551"/>
    <n v="360"/>
    <d v="2019-08-22T23:59:00"/>
    <n v="1"/>
    <x v="1"/>
    <x v="0"/>
    <x v="32"/>
  </r>
  <r>
    <x v="8"/>
    <n v="505187531"/>
    <n v="172762"/>
    <s v="ALUGUER DE MATERIAL DE SOM E LUZ, PARA O EVENTO - IRONMAN - Proc.Âº 1010/DCOP/2019"/>
    <d v="2019-08-16T15:42:01"/>
    <n v="1"/>
    <s v="PT;12;164;42"/>
    <n v="5"/>
    <d v="2019-08-22T23:59:00"/>
    <n v="1"/>
    <x v="1"/>
    <x v="0"/>
    <x v="32"/>
  </r>
  <r>
    <x v="97"/>
    <n v="508354617"/>
    <n v="172763"/>
    <s v="CP 10/2019 AquisiÃ§Ã£o de ServiÃ§os para estruturaÃ§Ã£o da Rede de Corredores de PatrimÃ³nio Natural de Coimbra"/>
    <d v="2019-08-16T15:52:22"/>
    <n v="3"/>
    <s v="PT;7;77;308"/>
    <n v="360"/>
    <d v="2019-09-06T23:59:00"/>
    <n v="1"/>
    <x v="1"/>
    <x v="0"/>
    <x v="32"/>
  </r>
  <r>
    <x v="3"/>
    <n v="500051054"/>
    <n v="172764"/>
    <s v="AquisiÃ§Ã£o de um sistema combinado de alta pressÃ£o e vÃ¡cuo para lavagem de contentores"/>
    <d v="2019-08-16T16:02:31"/>
    <n v="13"/>
    <s v="PT;16;236;230"/>
    <n v="360"/>
    <d v="2019-08-22T19:00:00"/>
    <n v="1"/>
    <x v="1"/>
    <x v="0"/>
    <x v="32"/>
  </r>
  <r>
    <x v="8"/>
    <n v="505187531"/>
    <n v="172765"/>
    <s v="AQUISIÃ‡ÃƒO DE SERVIÃ‡OS AUDIOVISUAIS PARA EVENTO Proc.Âº 1008/DCOP/2019"/>
    <d v="2019-08-16T16:03:03"/>
    <n v="1"/>
    <s v="PT;12;164;42"/>
    <n v="400"/>
    <d v="1970-01-01T23:59:00"/>
    <n v="1"/>
    <x v="1"/>
    <x v="0"/>
    <x v="32"/>
  </r>
  <r>
    <x v="48"/>
    <n v="680017550"/>
    <n v="172766"/>
    <s v="SERVIÃ‡O DE DESRATIZAÃ‡ÃƒO E DESBARATIZAÃ‡ÃƒO DO CONCELHO DE LEIRIA"/>
    <d v="2019-08-16T16:15:29"/>
    <n v="13"/>
    <s v="PT;11;151;1916"/>
    <n v="360"/>
    <d v="2019-09-11T15:00:00"/>
    <n v="1"/>
    <x v="5"/>
    <x v="0"/>
    <x v="32"/>
  </r>
  <r>
    <x v="8"/>
    <n v="505187531"/>
    <n v="172767"/>
    <s v="AQUISIÃ‡ÃƒO DE ECRANS INTERATIVOS DIGITAIS Proc.Âº 1025/DCOP/2019"/>
    <d v="2019-08-16T16:22:24"/>
    <n v="1"/>
    <s v="PT;12;164;42"/>
    <n v="360"/>
    <d v="2019-09-02T23:59:00"/>
    <n v="1"/>
    <x v="1"/>
    <x v="0"/>
    <x v="32"/>
  </r>
  <r>
    <x v="48"/>
    <n v="680017550"/>
    <n v="172768"/>
    <s v="SERVIÃ‡OS DE FORNECIMENTO E MONTAGEM DE UPS NO LABORATÃ“RIO"/>
    <d v="2019-08-16T16:23:09"/>
    <n v="13"/>
    <s v="PT;11;151;1916"/>
    <n v="360"/>
    <d v="2019-09-12T15:00:00"/>
    <n v="1"/>
    <x v="5"/>
    <x v="0"/>
    <x v="32"/>
  </r>
  <r>
    <x v="13"/>
    <n v="501294104"/>
    <n v="172769"/>
    <m/>
    <d v="2019-08-16T16:25:17"/>
    <n v="13"/>
    <s v="PT;1;1;232"/>
    <n v="400"/>
    <m/>
    <n v="1"/>
    <x v="1"/>
    <x v="0"/>
    <x v="32"/>
  </r>
  <r>
    <x v="43"/>
    <n v="503035416"/>
    <n v="172770"/>
    <s v="AquisiÃ§Ã£o de ServiÃ§os de ManutenÃ§Ã£o de Licenciamento e Suporte para Sap para o ano de 2019"/>
    <d v="2019-08-16T16:25:48"/>
    <n v="13"/>
    <s v="PT;1;1;232"/>
    <n v="5"/>
    <d v="2019-08-23T17:00:00"/>
    <n v="1"/>
    <x v="0"/>
    <x v="0"/>
    <x v="32"/>
  </r>
  <r>
    <x v="48"/>
    <n v="680017550"/>
    <n v="172771"/>
    <s v="AQUISIÃ‡ÃƒO DE MOBILIÃRIO PARA O EDIFÃCIO SEDE DOS SMAS DE LEIRIA"/>
    <d v="2019-08-16T16:29:06"/>
    <n v="13"/>
    <s v="PT;11;151;1916"/>
    <n v="360"/>
    <d v="2019-09-10T15:00:00"/>
    <n v="1"/>
    <x v="5"/>
    <x v="0"/>
    <x v="32"/>
  </r>
  <r>
    <x v="132"/>
    <n v="507023129"/>
    <n v="172772"/>
    <s v="AquisiÃ§Ã£o de serviÃ§os, ao abrigo do Acordo Quadro nÂº19/001/CA/AQ, para execuÃ§Ã£o do levantamento topogrÃ¡fico do local para a construÃ§Ã£o do Centro Intergeracional do Bairro da Liberdade/Pardelha Sanchez, em Lisboa"/>
    <d v="2019-08-16T16:29:18"/>
    <n v="13"/>
    <s v="PT;12;165;75"/>
    <n v="360"/>
    <d v="2019-08-31T17:00:00"/>
    <n v="1"/>
    <x v="2"/>
    <x v="0"/>
    <x v="32"/>
  </r>
  <r>
    <x v="13"/>
    <n v="501294104"/>
    <n v="172773"/>
    <s v="PrestaÃ§Ã£o de serviÃ§os para produÃ§Ã£o de PÃ³rtico e PavilhÃ£o Institucional, Estruturas Juntas de Freguesia e Audiovisuais (Feira de Santiago 2019)"/>
    <d v="2019-08-16T16:37:58"/>
    <n v="13"/>
    <s v="PT;16;245;2619"/>
    <n v="360"/>
    <d v="2019-08-22T23:59:00"/>
    <n v="1"/>
    <x v="1"/>
    <x v="0"/>
    <x v="32"/>
  </r>
  <r>
    <x v="9"/>
    <n v="506173968"/>
    <n v="172774"/>
    <s v="AquisiÃ§Ã£o de Pneus e PrestaÃ§Ã£o de ServiÃ§os relativos Ã  sua Montagem, ReparaÃ§Ã£o e AferiÃ§Ã£o"/>
    <d v="2019-08-16T17:06:50"/>
    <n v="3"/>
    <s v="PT;16;243;2615"/>
    <n v="360"/>
    <d v="2019-09-06T17:00:00"/>
    <n v="1"/>
    <x v="1"/>
    <x v="0"/>
    <x v="32"/>
  </r>
  <r>
    <x v="220"/>
    <n v="500594120"/>
    <n v="172775"/>
    <m/>
    <d v="2019-08-16T17:47:39"/>
    <n v="3"/>
    <m/>
    <n v="1"/>
    <m/>
    <n v="1"/>
    <x v="2"/>
    <x v="0"/>
    <x v="32"/>
  </r>
  <r>
    <x v="220"/>
    <n v="500594120"/>
    <n v="172776"/>
    <m/>
    <d v="2019-08-16T17:47:39"/>
    <n v="4"/>
    <s v="PT;1;1;232"/>
    <n v="400"/>
    <m/>
    <n v="1"/>
    <x v="2"/>
    <x v="0"/>
    <x v="32"/>
  </r>
  <r>
    <x v="132"/>
    <n v="507023129"/>
    <n v="172777"/>
    <s v="AquisiÃ§Ã£o de serviÃ§os de FiscalizaÃ§Ã£o e CoordenaÃ§Ã£o de SeguranÃ§a para a Empreitada de execuÃ§Ã£o dos EspaÃ§os Exteriores e AlteraÃ§Ã£o da Geometria do TroÃ§o da Rua de Campolide, compreendido entre a Avenida Miguel Torga e a Quinta JosÃ© PintoÂ¿, no Ã¢mbito do Â¿Acordo Quadro nÂº 19/005/CA/AQ"/>
    <d v="2019-08-16T17:53:37"/>
    <n v="13"/>
    <s v="PT;12;165;2004"/>
    <n v="360"/>
    <d v="2019-09-03T17:00:00"/>
    <n v="1"/>
    <x v="2"/>
    <x v="0"/>
    <x v="32"/>
  </r>
  <r>
    <x v="12"/>
    <n v="506187543"/>
    <n v="172778"/>
    <s v="PrestaÃ§Ã£o de serviÃ§os de manutenÃ§Ã£o de espaÃ§os verdes pÃºblicos"/>
    <d v="2019-08-16T18:30:05"/>
    <n v="13"/>
    <s v="PT;1;1;232"/>
    <n v="5"/>
    <d v="2019-08-31T23:59:00"/>
    <n v="1"/>
    <x v="1"/>
    <x v="0"/>
    <x v="32"/>
  </r>
  <r>
    <x v="43"/>
    <n v="503035416"/>
    <n v="172779"/>
    <s v="AquisiÃ§Ã£o de ServiÃ§os de ReparaÃ§Ã£o do Equipamento de Elastografia HepÃ¡tica para o ServiÃ§o de Internamento Gastro"/>
    <d v="2019-08-16T19:42:38"/>
    <n v="1"/>
    <s v="PT;1;1;232"/>
    <n v="340"/>
    <d v="2019-08-23T17:00:00"/>
    <n v="1"/>
    <x v="0"/>
    <x v="0"/>
    <x v="32"/>
  </r>
  <r>
    <x v="0"/>
    <n v="508481287"/>
    <n v="172780"/>
    <s v="AquisiÃ§Ã£o de equipamento de pneumologia para ServiÃ§o de Pneumologia - MCDTÂ´s - Unidade de Pneumologia de IntervenÃ§Ã£o - CHLN - HSM"/>
    <d v="2019-08-17T09:44:21"/>
    <n v="4"/>
    <s v="PT;12;165;2010"/>
    <n v="360"/>
    <d v="2019-08-21T15:00:00"/>
    <n v="1"/>
    <x v="0"/>
    <x v="0"/>
    <x v="32"/>
  </r>
  <r>
    <x v="59"/>
    <n v="503450189"/>
    <n v="172781"/>
    <s v="A prestaÃ§Ã£o de serviÃ§os tem por objeto a realizaÃ§Ã£o de trabalhos de manutenÃ§Ã£o preventiva e corretiva aos sistemas de fornecimento de Ã¡gua aos regantes, bem como, tarefas complementares a realizar nas respetivas infraestruturas"/>
    <d v="2019-08-18T17:34:28"/>
    <n v="3"/>
    <s v="PT;3;27;27"/>
    <n v="340"/>
    <d v="2019-09-30T18:00:00"/>
    <n v="1"/>
    <x v="4"/>
    <x v="0"/>
    <x v="33"/>
  </r>
  <r>
    <x v="59"/>
    <n v="503450189"/>
    <n v="172782"/>
    <s v="prestaÃ§Ã£o de serviÃ§os tem por objeto a realizaÃ§Ã£o de trabalhos de manutenÃ§Ã£o preventiva e corretiva aos sistemas de fornecimento de Ã¡gua aos regantes, bem como, tarefas complementares a realizar nas respetivas infraestruturas"/>
    <d v="2019-08-18T18:18:46"/>
    <n v="3"/>
    <s v="PT;3;27;27"/>
    <n v="340"/>
    <d v="2019-10-01T18:00:00"/>
    <n v="1"/>
    <x v="4"/>
    <x v="0"/>
    <x v="33"/>
  </r>
  <r>
    <x v="59"/>
    <n v="503450189"/>
    <n v="172783"/>
    <s v="PrestaÃ§Ã£o de serviÃ§os relativa Ã  realizaÃ§Ã£o de trabalhos de manutenÃ§Ã£o dos Aproveitamentos HidroagrÃ­colas do Ardila"/>
    <d v="2019-08-18T18:47:17"/>
    <n v="3"/>
    <s v="PT;3;27;27"/>
    <n v="340"/>
    <d v="2019-10-03T18:00:00"/>
    <n v="1"/>
    <x v="4"/>
    <x v="0"/>
    <x v="33"/>
  </r>
  <r>
    <x v="7"/>
    <n v="508666236"/>
    <n v="172784"/>
    <s v="ServiÃ§os de consultoria tÃ©cnica em engenharia para fiscalizaÃ§Ã£o e coordenaÃ§Ã£o de seguranÃ§a em obra no Ã¢mbito de empreitada de seguranÃ§a contra incÃªndio a realizar na EHT de Estoril"/>
    <d v="2019-08-19T07:53:13"/>
    <n v="1"/>
    <s v="PT;1;1;232"/>
    <n v="360"/>
    <d v="2019-08-22T23:59:00"/>
    <n v="1"/>
    <x v="2"/>
    <x v="0"/>
    <x v="33"/>
  </r>
  <r>
    <x v="43"/>
    <n v="503035416"/>
    <n v="172785"/>
    <s v="AquisiÃ§Ã£o de serviÃ§os de manutenÃ§Ã£o dos equipamentos de ventilaÃ§Ã£o e aparelho de anestesia para o ano de 2019"/>
    <d v="2019-08-19T08:50:05"/>
    <n v="1"/>
    <s v="PT;1;1;232"/>
    <n v="340"/>
    <d v="2019-09-04T17:00:00"/>
    <n v="1"/>
    <x v="0"/>
    <x v="0"/>
    <x v="33"/>
  </r>
  <r>
    <x v="7"/>
    <n v="508666236"/>
    <n v="172786"/>
    <s v="Fornecimento e instalaÃ§Ã£o de componentes de substituiÃ§Ã£o para 15 elevadores das instalaÃ§Ãµes doTurismo de Portugal, IP."/>
    <d v="2019-08-19T08:55:10"/>
    <n v="13"/>
    <s v="PT;1;1;232"/>
    <n v="360"/>
    <d v="2019-09-09T23:59:00"/>
    <n v="1"/>
    <x v="2"/>
    <x v="0"/>
    <x v="33"/>
  </r>
  <r>
    <x v="13"/>
    <n v="501294104"/>
    <n v="172787"/>
    <s v="PrestaÃ§Ã£o de serviÃ§os para produÃ§Ã£o, manutenÃ§Ã£o e recondicionamento de equipamentos (Feira de Santiago 2019)"/>
    <d v="2019-08-19T09:26:48"/>
    <n v="13"/>
    <s v="PT;16;245;2619"/>
    <n v="360"/>
    <d v="2019-08-27T23:59:00"/>
    <n v="1"/>
    <x v="1"/>
    <x v="0"/>
    <x v="33"/>
  </r>
  <r>
    <x v="74"/>
    <n v="502177080"/>
    <n v="172788"/>
    <s v="PrestaÃ§Ã£o de ServiÃ§os de ManutenÃ§Ã£o dos EspaÃ§os Verdes do Jardim da Bela Vista e dos EspaÃ§os Verdes da Rotunda e Envolvente ao EspaÃ§o Comercial-Continente Bom dia - na Ericeira"/>
    <d v="2019-08-19T09:39:17"/>
    <n v="1"/>
    <s v="PT;12;168;195"/>
    <n v="5"/>
    <d v="2019-08-22T17:00:00"/>
    <n v="1"/>
    <x v="1"/>
    <x v="0"/>
    <x v="33"/>
  </r>
  <r>
    <x v="12"/>
    <n v="506187543"/>
    <n v="172789"/>
    <s v="Os trabalhos a realizar englobam a execuÃ§Ã£o de rede de drenagem de Ã¡guas residuais domÃ©sticas, respetivos ramais, construÃ§Ã£o de uma estaÃ§Ã£o de bombagem e respetiva conduta elevatÃ³ria."/>
    <d v="2019-08-19T09:43:36"/>
    <n v="3"/>
    <s v="PT;16;241;2601"/>
    <n v="340"/>
    <d v="2019-09-11T23:59:00"/>
    <n v="1"/>
    <x v="1"/>
    <x v="0"/>
    <x v="33"/>
  </r>
  <r>
    <x v="10"/>
    <n v="500122237"/>
    <n v="172790"/>
    <s v="FORNECIMENTO E MONTAGEM DE ACESSÃ“RIOS PARA OS BALNEÃRIOS DA PISCINA DO PARQUE DE JOGOS 1Âº DE MAIO DA FUNDAÃ‡ÃƒO INATEL"/>
    <d v="2019-08-19T09:46:15"/>
    <n v="13"/>
    <s v="PT;12;165;2010"/>
    <n v="360"/>
    <d v="2019-08-27T23:59:00"/>
    <n v="1"/>
    <x v="2"/>
    <x v="0"/>
    <x v="33"/>
  </r>
  <r>
    <x v="7"/>
    <n v="508666236"/>
    <n v="172791"/>
    <s v="ServiÃ§os de assistÃªncia tÃ©cnica para manutenÃ§Ã£o preventiva dos sistemas de climatizaÃ§Ã£o dos edifÃ­cios e centro de dados do Turismo de Portugal, IP"/>
    <d v="2019-08-19T09:50:02"/>
    <n v="13"/>
    <s v="PT;1;1;232"/>
    <n v="360"/>
    <d v="2019-09-18T23:59:00"/>
    <n v="1"/>
    <x v="2"/>
    <x v="0"/>
    <x v="33"/>
  </r>
  <r>
    <x v="57"/>
    <n v="506780902"/>
    <n v="172792"/>
    <s v="AquisiÃ§Ã£o dos serviÃ§os de controlo e desinfestaÃ§Ã£o de pragas em Ã¡reas urbanas, rurais e edificado municipal / 2019"/>
    <d v="2019-08-19T10:05:09"/>
    <n v="1"/>
    <s v="PT;15;220;200"/>
    <n v="360"/>
    <d v="2019-08-29T23:59:00"/>
    <n v="1"/>
    <x v="1"/>
    <x v="0"/>
    <x v="33"/>
  </r>
  <r>
    <x v="43"/>
    <n v="503035416"/>
    <n v="172793"/>
    <s v="AquisiÃ§Ã£o de NUTRIÃ‡ÃƒO PARENTÃ‰RICA Ã  empresa Baxter - MÃ©dico FarmacÃªutica, Lda"/>
    <d v="2019-08-19T10:39:43"/>
    <n v="1"/>
    <s v="PT;12;174;2096"/>
    <n v="340"/>
    <d v="2019-08-21T16:00:00"/>
    <n v="1"/>
    <x v="0"/>
    <x v="0"/>
    <x v="33"/>
  </r>
  <r>
    <x v="14"/>
    <n v="501144218"/>
    <n v="172794"/>
    <s v="AquisiÃ§Ã£o do serviÃ§o de recolha de envolventes (monos e verdes) de contentores de superfÃ­cie de resÃ­duos urbanos, por parte da Autarquia como entidade gestora, para cumprimento das obrigaÃ§Ãµes legais (Dec-Lei 194/2009, de 20 de agosto."/>
    <d v="2019-08-19T10:55:21"/>
    <n v="1"/>
    <s v="PT;16;244;2618"/>
    <n v="5"/>
    <d v="2019-08-24T18:00:00"/>
    <n v="1"/>
    <x v="1"/>
    <x v="0"/>
    <x v="33"/>
  </r>
  <r>
    <x v="0"/>
    <n v="508481287"/>
    <n v="172795"/>
    <s v="Empreitada para execuÃ§Ã£o da obra para criaÃ§Ã£o de divisÃ³ria no gabinete mÃ©dico e substituiÃ§Ã£o de porta de acesso no ServiÃ§o de Ginecologia"/>
    <d v="2019-08-19T12:05:54"/>
    <n v="13"/>
    <s v="PT;12;165;2010"/>
    <n v="5"/>
    <d v="2019-08-30T17:00:00"/>
    <n v="1"/>
    <x v="0"/>
    <x v="0"/>
    <x v="33"/>
  </r>
  <r>
    <x v="159"/>
    <n v="506804240"/>
    <n v="172796"/>
    <s v="SubstituiÃ§Ã£o do relvado - EstÃ¡dio CapitÃ£o Josino da Costa"/>
    <d v="2019-08-19T12:06:44"/>
    <n v="3"/>
    <s v="PT;9;116;1571"/>
    <n v="360"/>
    <d v="2019-09-03T17:00:00"/>
    <n v="1"/>
    <x v="1"/>
    <x v="0"/>
    <x v="33"/>
  </r>
  <r>
    <x v="38"/>
    <n v="505309939"/>
    <n v="172797"/>
    <s v="AquisiÃ§Ã£o de serviÃ§os para Jantar de Abertura e Boas Vindas para o Internacional Masters Futsal"/>
    <d v="2019-08-19T12:07:38"/>
    <n v="13"/>
    <s v="PT;9;121;1594"/>
    <n v="220"/>
    <d v="2019-08-20T16:30:00"/>
    <n v="1"/>
    <x v="1"/>
    <x v="0"/>
    <x v="33"/>
  </r>
  <r>
    <x v="24"/>
    <n v="503311332"/>
    <n v="172798"/>
    <s v="Cprev 28/19 - AquisiÃ§Ã£o de serviÃ§os de SaÃºde/Medicina no Trabalho"/>
    <d v="2019-08-19T12:18:34"/>
    <n v="13"/>
    <s v="PT;12;165;2006"/>
    <n v="360"/>
    <d v="2019-08-27T17:00:00"/>
    <n v="1"/>
    <x v="1"/>
    <x v="0"/>
    <x v="33"/>
  </r>
  <r>
    <x v="11"/>
    <n v="506614913"/>
    <n v="172799"/>
    <s v="Projeto de ExecuÃ§Ã£o de Arruamentos, Abastecimento de Ãgua e Drenagem de Ãguas Residuais, no Casal da CarcaÃ§a e Cabreiro, e no Casal da Colher, em Arcena, na UniÃ£o de freguesias de Alverca do Ribatejo e Sobralinho"/>
    <d v="2019-08-19T12:36:15"/>
    <n v="13"/>
    <s v="PT;12;173;2085"/>
    <n v="360"/>
    <d v="2019-08-25T23:59:00"/>
    <n v="1"/>
    <x v="1"/>
    <x v="0"/>
    <x v="33"/>
  </r>
  <r>
    <x v="11"/>
    <n v="506614913"/>
    <n v="172800"/>
    <s v="Fornecimento em ContÃ­nuo de Produtos, Equipamentos e ConsumÃ­veis de Higiene para as Escolas do Concelho de Vila Franca de Xira"/>
    <d v="2019-08-19T12:47:10"/>
    <n v="3"/>
    <s v="PT;12;173;189"/>
    <n v="360"/>
    <d v="2019-08-28T23:59:00"/>
    <n v="1"/>
    <x v="1"/>
    <x v="0"/>
    <x v="33"/>
  </r>
  <r>
    <x v="74"/>
    <n v="502177080"/>
    <n v="172801"/>
    <s v="RemodelaÃ§Ã£o parcial da Av. Dr. Francisco SÃ¡ Carneiro e Rua Escritora HÃ©lia Correia."/>
    <d v="2019-08-19T13:39:23"/>
    <n v="13"/>
    <s v="PT;12;168;2045"/>
    <n v="360"/>
    <d v="2019-08-22T17:00:00"/>
    <n v="1"/>
    <x v="1"/>
    <x v="0"/>
    <x v="33"/>
  </r>
  <r>
    <x v="17"/>
    <n v="505456010"/>
    <n v="172802"/>
    <s v="ProduÃ§Ã£o e LogÃ­stica do espectÃ¡culo &quot;Quorum convida AloÃ©s&quot;"/>
    <d v="2019-08-19T13:44:54"/>
    <n v="1"/>
    <s v="PT;12;174;223"/>
    <n v="360"/>
    <d v="2019-08-23T23:59:00"/>
    <n v="1"/>
    <x v="1"/>
    <x v="0"/>
    <x v="33"/>
  </r>
  <r>
    <x v="0"/>
    <n v="508481287"/>
    <n v="172803"/>
    <s v="AquisiÃ§Ã£o de serviÃ§os de consultoria em gestÃ£o de candidaturas e gestÃ£o de projetos SAMA no CHULN"/>
    <d v="2019-08-19T13:54:54"/>
    <n v="1"/>
    <s v="PT;12;165;2010"/>
    <n v="360"/>
    <d v="2019-08-22T15:00:00"/>
    <n v="1"/>
    <x v="0"/>
    <x v="0"/>
    <x v="33"/>
  </r>
  <r>
    <x v="38"/>
    <n v="505309939"/>
    <n v="172804"/>
    <s v="AquisiÃ§Ã£o de serviÃ§os para instalaÃ§Ã£o de gÃ¡s para evento"/>
    <d v="2019-08-19T14:13:59"/>
    <n v="1"/>
    <s v="PT;9;121;1594"/>
    <n v="360"/>
    <d v="2019-08-29T16:30:00"/>
    <n v="1"/>
    <x v="1"/>
    <x v="0"/>
    <x v="33"/>
  </r>
  <r>
    <x v="33"/>
    <n v="505170876"/>
    <n v="172805"/>
    <s v="ExecuÃ§Ã£o de trabalhos necessÃ¡rios de conservaÃ§Ã£o e restauro de peÃ§as de coleÃ§Ã£o de arte sacra do Museu Dr. JosÃ© Formosinho, em Lagos."/>
    <d v="2019-08-19T14:19:53"/>
    <n v="13"/>
    <s v="PT;9;117;1575"/>
    <n v="360"/>
    <d v="2019-08-23T17:00:00"/>
    <n v="1"/>
    <x v="1"/>
    <x v="0"/>
    <x v="33"/>
  </r>
  <r>
    <x v="9"/>
    <n v="506173968"/>
    <n v="172806"/>
    <s v="ReabilitaÃ§Ã£o do edifÃ­cio do Centro ComunitÃ¡rio da Quinta da Cucena"/>
    <d v="2019-08-19T14:27:11"/>
    <n v="13"/>
    <s v="PT;16;243;2615"/>
    <n v="220"/>
    <d v="2019-09-11T17:00:00"/>
    <n v="1"/>
    <x v="1"/>
    <x v="0"/>
    <x v="33"/>
  </r>
  <r>
    <x v="60"/>
    <n v="504394029"/>
    <n v="172807"/>
    <s v="-"/>
    <d v="2019-08-19T14:32:23"/>
    <n v="6"/>
    <s v="PT;1;1;232"/>
    <n v="360"/>
    <d v="2019-09-19T20:00:00"/>
    <n v="1"/>
    <x v="2"/>
    <x v="0"/>
    <x v="33"/>
  </r>
  <r>
    <x v="38"/>
    <n v="505309939"/>
    <n v="172808"/>
    <s v="AquisiÃ§Ã£o de serviÃ§os de intermediÃ¡rio com a plataforma de pagamentos online da SIBS"/>
    <d v="2019-08-19T14:32:20"/>
    <n v="1"/>
    <s v="PT;9;121;1594"/>
    <n v="360"/>
    <d v="2019-08-26T16:30:00"/>
    <n v="1"/>
    <x v="1"/>
    <x v="0"/>
    <x v="33"/>
  </r>
  <r>
    <x v="14"/>
    <n v="501144218"/>
    <n v="172809"/>
    <s v="ReparaÃ§Ã£o da linha hidrÃ¡ulica da captaÃ§Ã£o JK3 e manter grupo de ensaio a captar Ã¡gua bruta da captaÃ§Ã£o"/>
    <d v="2019-08-19T14:34:03"/>
    <n v="1"/>
    <s v="PT;16;244;2618"/>
    <n v="360"/>
    <d v="2019-08-24T18:00:00"/>
    <n v="1"/>
    <x v="1"/>
    <x v="0"/>
    <x v="33"/>
  </r>
  <r>
    <x v="24"/>
    <n v="503311332"/>
    <n v="172810"/>
    <s v="AD 47/19 - AquisiÃ§Ã£o e afixaÃ§Ã£o de suportes publicitÃ¡rios do ePark"/>
    <d v="2019-08-19T14:37:13"/>
    <n v="1"/>
    <s v="PT;12;165;75"/>
    <n v="340"/>
    <d v="2019-08-23T17:00:00"/>
    <n v="1"/>
    <x v="1"/>
    <x v="0"/>
    <x v="33"/>
  </r>
  <r>
    <x v="74"/>
    <n v="502177080"/>
    <n v="172811"/>
    <s v="Trabalhos de BeneficiaÃ§Ã£o em EdifÃ­cios Culturais e Jardins de InfÃ¢ncia - 2019."/>
    <d v="2019-08-19T14:38:32"/>
    <n v="13"/>
    <s v="PT;12;168;195"/>
    <n v="360"/>
    <d v="2019-08-22T17:00:00"/>
    <n v="1"/>
    <x v="1"/>
    <x v="0"/>
    <x v="33"/>
  </r>
  <r>
    <x v="25"/>
    <n v="505307685"/>
    <n v="172812"/>
    <s v="Empreitada de ExecuÃ§Ã£o de Conduta de Abastecimento de Ãgua na Quinta da Pataca Â¿ Casal do JordÃ£o."/>
    <d v="2019-08-19T14:57:06"/>
    <n v="13"/>
    <s v="PT;12;161;1980"/>
    <n v="360"/>
    <d v="2019-08-27T23:59:00"/>
    <n v="1"/>
    <x v="1"/>
    <x v="0"/>
    <x v="33"/>
  </r>
  <r>
    <x v="11"/>
    <n v="506614913"/>
    <n v="172813"/>
    <s v="Fornecimento em ContÃ­nuo de Equipamentos de Hotelaria - Cozinhas e RefeitÃ³rios Escolares"/>
    <d v="2019-08-19T14:57:13"/>
    <n v="13"/>
    <s v="PT;12;173;189"/>
    <n v="360"/>
    <d v="2019-08-25T23:59:00"/>
    <n v="1"/>
    <x v="1"/>
    <x v="0"/>
    <x v="33"/>
  </r>
  <r>
    <x v="43"/>
    <n v="503035416"/>
    <n v="172814"/>
    <s v="RITUXIMAB BIOSSIMILAR PHARMAKERN, IV, 10MG/ML; 50ML, SOL INJ"/>
    <d v="2019-08-19T15:01:15"/>
    <n v="1"/>
    <s v="PT;12;174;2096"/>
    <n v="340"/>
    <d v="2019-08-21T16:00:00"/>
    <n v="1"/>
    <x v="0"/>
    <x v="0"/>
    <x v="33"/>
  </r>
  <r>
    <x v="74"/>
    <n v="502177080"/>
    <n v="172815"/>
    <s v="ConstruÃ§Ã£o de Parque de Estadia, junto Ã  ER 247 na Carvoeira."/>
    <d v="2019-08-19T15:22:46"/>
    <n v="1"/>
    <s v="PT;12;168;2043"/>
    <n v="360"/>
    <d v="2019-08-26T17:00:00"/>
    <n v="1"/>
    <x v="1"/>
    <x v="0"/>
    <x v="33"/>
  </r>
  <r>
    <x v="38"/>
    <n v="505309939"/>
    <n v="172816"/>
    <s v="AquisiÃ§Ã£o de equipamento de radiocomunicaÃ§Ãµes para Sala Municipal de OperaÃ§Ãµes de GestÃ£o de EmergÃªncia"/>
    <d v="2019-08-19T15:34:56"/>
    <n v="13"/>
    <s v="PT;9;121;1594"/>
    <n v="360"/>
    <d v="2019-08-26T16:30:00"/>
    <n v="1"/>
    <x v="1"/>
    <x v="0"/>
    <x v="33"/>
  </r>
  <r>
    <x v="10"/>
    <n v="500122237"/>
    <n v="172817"/>
    <s v="REPARAÃ‡ÃƒO DO SISTEMA DE AR CONDICIONADO DO EDIFÃCIO BRANDÃƒO E MELO DA UNIDADE HOTELEIRA DA FUNDAÃ‡ÃƒO INATEL EM LINHARES DA BEIRA"/>
    <d v="2019-08-19T15:39:42"/>
    <n v="1"/>
    <s v="PT;10;130;1645"/>
    <n v="360"/>
    <d v="2019-08-30T23:59:00"/>
    <n v="1"/>
    <x v="2"/>
    <x v="0"/>
    <x v="33"/>
  </r>
  <r>
    <x v="57"/>
    <n v="506780902"/>
    <n v="172818"/>
    <s v="AquisiÃ§Ã£o do fornecimento de energia elÃ©ctrica 2019"/>
    <d v="2019-08-19T15:41:28"/>
    <n v="1"/>
    <s v="PT;15;217;81"/>
    <n v="360"/>
    <d v="2019-08-24T23:59:00"/>
    <n v="1"/>
    <x v="1"/>
    <x v="0"/>
    <x v="33"/>
  </r>
  <r>
    <x v="49"/>
    <n v="502098139"/>
    <n v="172819"/>
    <m/>
    <d v="2019-08-19T15:47:03"/>
    <n v="13"/>
    <s v="PT;1;1;232"/>
    <n v="1"/>
    <m/>
    <n v="1"/>
    <x v="1"/>
    <x v="0"/>
    <x v="33"/>
  </r>
  <r>
    <x v="49"/>
    <n v="502098139"/>
    <n v="172820"/>
    <s v="CONSERVAÃ‡ÃƒO E RECUPERAÃ‡ÃƒO DE EDIFICIOS MUNICIPAIS"/>
    <d v="2019-08-19T15:47:57"/>
    <n v="13"/>
    <s v="PT;9;118;1583"/>
    <n v="360"/>
    <d v="2019-08-26T17:00:00"/>
    <n v="1"/>
    <x v="1"/>
    <x v="0"/>
    <x v="33"/>
  </r>
  <r>
    <x v="24"/>
    <n v="503311332"/>
    <n v="172821"/>
    <s v="CP 44/19 - AquisiÃ§Ã£o, instalaÃ§Ã£o e manutenÃ§Ã£o de sistemas de controlo de acessos na Zona de Acesso AutomÃ³vel Condicionado do Terreiro do PaÃ§o e do Campo das Cebolas"/>
    <d v="2019-08-19T15:54:21"/>
    <n v="3"/>
    <s v="PT;12;165;2021"/>
    <n v="220"/>
    <d v="2019-09-23T17:00:00"/>
    <n v="1"/>
    <x v="1"/>
    <x v="0"/>
    <x v="33"/>
  </r>
  <r>
    <x v="43"/>
    <n v="503035416"/>
    <n v="172822"/>
    <s v="AquisiÃ§Ã£o de TRASTUZUMAB, IV, 150MG, PO SOL INJ - ROCHE"/>
    <d v="2019-08-19T15:59:56"/>
    <n v="1"/>
    <s v="PT;12;174;2096"/>
    <n v="360"/>
    <d v="2019-08-22T16:00:00"/>
    <n v="1"/>
    <x v="0"/>
    <x v="0"/>
    <x v="33"/>
  </r>
  <r>
    <x v="13"/>
    <n v="501294104"/>
    <n v="172823"/>
    <s v="ManutenÃ§Ã£o e conservaÃ§Ã£o de espaÃ§os verdes do Ecoparque do OutÃ£o, pelo perÃ­odo de 12 meses"/>
    <d v="2019-08-19T16:00:33"/>
    <n v="13"/>
    <s v="PT;16;245;321"/>
    <n v="360"/>
    <d v="2019-08-26T23:59:00"/>
    <n v="1"/>
    <x v="1"/>
    <x v="0"/>
    <x v="33"/>
  </r>
  <r>
    <x v="37"/>
    <n v="504293125"/>
    <n v="172825"/>
    <s v="Empreitada de ProspeÃ§Ã£o GeolÃ³gica e GeotÃ©cnica no Terreno de LigaÃ§Ã£o da Rua DÃ¡rio Cannas Ã  Rua do Vale do Forno, em Odivelas"/>
    <d v="2019-08-19T16:08:33"/>
    <n v="13"/>
    <s v="PT;12;175;2097"/>
    <n v="360"/>
    <d v="2019-09-01T23:59:00"/>
    <n v="1"/>
    <x v="1"/>
    <x v="0"/>
    <x v="33"/>
  </r>
  <r>
    <x v="9"/>
    <n v="506173968"/>
    <n v="172826"/>
    <s v="ReabilitaÃ§Ã£o do EspaÃ§o PÃºblico no Bairro Social do Fogueteiro (PER_IRHU)"/>
    <d v="2019-08-19T16:34:40"/>
    <n v="3"/>
    <s v="PT;16;243;2612"/>
    <n v="220"/>
    <d v="2019-10-01T17:00:00"/>
    <n v="1"/>
    <x v="1"/>
    <x v="0"/>
    <x v="33"/>
  </r>
  <r>
    <x v="13"/>
    <n v="501294104"/>
    <n v="172827"/>
    <m/>
    <d v="2019-08-19T16:42:35"/>
    <n v="1"/>
    <s v="PT;1;1;232"/>
    <n v="400"/>
    <m/>
    <n v="1"/>
    <x v="1"/>
    <x v="0"/>
    <x v="33"/>
  </r>
  <r>
    <x v="13"/>
    <n v="501294104"/>
    <n v="172828"/>
    <m/>
    <d v="2019-08-19T16:45:38"/>
    <n v="1"/>
    <m/>
    <n v="400"/>
    <m/>
    <n v="1"/>
    <x v="1"/>
    <x v="0"/>
    <x v="33"/>
  </r>
  <r>
    <x v="156"/>
    <n v="502150319"/>
    <n v="172829"/>
    <m/>
    <d v="2019-08-19T17:01:22"/>
    <n v="13"/>
    <s v="PT;1;1;232"/>
    <n v="400"/>
    <m/>
    <n v="1"/>
    <x v="1"/>
    <x v="0"/>
    <x v="33"/>
  </r>
  <r>
    <x v="156"/>
    <n v="502150319"/>
    <n v="172830"/>
    <m/>
    <d v="2019-08-19T17:02:13"/>
    <n v="3"/>
    <s v="PT;1;1;232"/>
    <n v="400"/>
    <m/>
    <n v="1"/>
    <x v="1"/>
    <x v="0"/>
    <x v="33"/>
  </r>
  <r>
    <x v="11"/>
    <n v="506614913"/>
    <n v="172831"/>
    <s v="ContrataÃ§Ã£o de serviÃ§os de limpeza fina no decurso de obras nas Escolas do MunicÃ­pio de Vila Franca de Xira"/>
    <d v="2019-08-19T17:06:30"/>
    <n v="13"/>
    <s v="PT;12;173;189"/>
    <n v="360"/>
    <d v="2019-08-25T23:59:00"/>
    <n v="1"/>
    <x v="1"/>
    <x v="0"/>
    <x v="33"/>
  </r>
  <r>
    <x v="12"/>
    <n v="506187543"/>
    <n v="172832"/>
    <s v="AquisiÃ§Ã£o de mÃ¡quina de monda tÃ©rmica para controlo de infestantes, limpeza e desengorduramento de superfÃ­cies e para regas."/>
    <d v="2019-08-19T17:29:25"/>
    <n v="13"/>
    <s v="PT;16;241;132"/>
    <n v="360"/>
    <d v="2019-08-31T23:59:00"/>
    <n v="1"/>
    <x v="1"/>
    <x v="0"/>
    <x v="33"/>
  </r>
  <r>
    <x v="11"/>
    <n v="506614913"/>
    <n v="172833"/>
    <s v="AquisiÃ§Ã£o e instalaÃ§Ã£o de sinalizaÃ§Ã£o de seguranÃ§a, sistemas de armaduras de emergÃªncia, sistemas de deteÃ§Ã£o de incÃªndios - Escolas BÃ¡sicas e Jardins de InfÃ¢ncia do Concelho de Vila Franca de Xira"/>
    <d v="2019-08-19T17:29:53"/>
    <n v="13"/>
    <s v="PT;12;173;189"/>
    <n v="360"/>
    <d v="2019-08-25T23:59:00"/>
    <n v="1"/>
    <x v="1"/>
    <x v="0"/>
    <x v="33"/>
  </r>
  <r>
    <x v="279"/>
    <n v="600081052"/>
    <n v="172834"/>
    <m/>
    <d v="2019-08-20T08:47:28"/>
    <n v="3"/>
    <s v="PT;1;1;232"/>
    <n v="400"/>
    <m/>
    <n v="1"/>
    <x v="2"/>
    <x v="0"/>
    <x v="33"/>
  </r>
  <r>
    <x v="279"/>
    <n v="600081052"/>
    <n v="172835"/>
    <s v="AquisiÃ§Ã£o de ServiÃ§os de Software de Pesquisa, AnÃ¡lise e Fornecimento de InformaÃ§Ã£o sobre ProgramaÃ§Ã£o e Publicidade Televisivas"/>
    <d v="2019-08-20T08:48:42"/>
    <n v="3"/>
    <s v="PT;1;1;232"/>
    <n v="360"/>
    <d v="2019-09-18T23:59:00"/>
    <n v="1"/>
    <x v="2"/>
    <x v="0"/>
    <x v="33"/>
  </r>
  <r>
    <x v="13"/>
    <n v="501294104"/>
    <n v="172836"/>
    <s v="PrestaÃ§Ã£o de serviÃ§os de orientaÃ§Ã£o tÃ©cnica e cientifica para desenvolvimento do Ecoparque de campismo no OutÃ£o e destino turÃ­stico sustentÃ¡vel em SetÃºbal, pelo perÃ­odo de 2 anos"/>
    <d v="2019-08-20T08:59:33"/>
    <n v="1"/>
    <s v="PT;16;245;321"/>
    <n v="360"/>
    <d v="2019-09-10T23:59:00"/>
    <n v="1"/>
    <x v="1"/>
    <x v="0"/>
    <x v="33"/>
  </r>
  <r>
    <x v="20"/>
    <n v="506801969"/>
    <n v="172837"/>
    <s v="AquisiÃ§Ã£o de serviÃ§os de gestÃ£o de combustÃ­veis - Faixas de InterrupÃ§Ã£o de combustÃ­veis - PrevenÃ§Ã£o de Fogos Florestais(AnÃºncio n.Âº 05/0128/2018)"/>
    <d v="2019-08-20T09:12:53"/>
    <n v="1"/>
    <s v="PT;9;114;11"/>
    <n v="360"/>
    <d v="2019-08-26T17:00:00"/>
    <n v="1"/>
    <x v="1"/>
    <x v="0"/>
    <x v="33"/>
  </r>
  <r>
    <x v="21"/>
    <n v="506609553"/>
    <n v="172838"/>
    <s v="Aluguer, montagem e desmontagem de tenda - EspaÃ§o empresas de Montemor-o-Novo - MOR + Economia / Feira da Luz - 2019"/>
    <d v="2019-08-20T09:48:46"/>
    <n v="13"/>
    <s v="PT;8;101;1519"/>
    <n v="360"/>
    <d v="2019-08-23T23:59:00"/>
    <n v="1"/>
    <x v="1"/>
    <x v="0"/>
    <x v="33"/>
  </r>
  <r>
    <x v="43"/>
    <n v="503035416"/>
    <n v="172839"/>
    <s v="Reagentes para CitocentrifugaÃ§Ã£o de Produtos BiolÃ³gicos e ColoraÃ§Ã£o de LÃ¢minas ."/>
    <d v="2019-08-20T09:56:06"/>
    <n v="1"/>
    <s v="PT;1;1;232"/>
    <n v="360"/>
    <d v="2019-08-26T17:00:00"/>
    <n v="1"/>
    <x v="0"/>
    <x v="0"/>
    <x v="33"/>
  </r>
  <r>
    <x v="0"/>
    <n v="508481287"/>
    <n v="172840"/>
    <s v="AquisiÃ§Ã£o de Shampoo e LoÃ§Ã£o de Limpeza para RecÃ©m nascidos"/>
    <d v="2019-08-20T10:03:14"/>
    <n v="4"/>
    <s v="PT;12;165;2010"/>
    <n v="5"/>
    <d v="2019-08-22T12:00:00"/>
    <n v="1"/>
    <x v="0"/>
    <x v="0"/>
    <x v="33"/>
  </r>
  <r>
    <x v="235"/>
    <n v="600087212"/>
    <n v="172841"/>
    <s v="AquisiÃ§Ã£o de serviÃ§os de revisÃ£o da metodologia de avaliaÃ§Ã£o de encargos sobre cidadÃ£os e desenho da metodologia de avaliaÃ§Ã£o de encargos sobre administraÃ§Ã£o pÃºblica e da avaliaÃ§Ã£o por custo/benefÃ­cio"/>
    <d v="2019-08-20T10:05:03"/>
    <n v="3"/>
    <s v="PT;1;1;232"/>
    <n v="360"/>
    <d v="2019-10-13T23:59:00"/>
    <n v="1"/>
    <x v="2"/>
    <x v="0"/>
    <x v="33"/>
  </r>
  <r>
    <x v="11"/>
    <n v="506614913"/>
    <n v="172842"/>
    <s v="RequalificaÃ§Ã£o do espaÃ§o pÃºblico exterior e envolventes aos lotes G1, G2 e F1 a F6 do Bairro Nascente do Cabo, Vialonga com trabalhos das seguintes especialidades, reparaÃ§Ã£o e pintura de muros, ReparaÃ§Ã£o dos corredores pedonais e requalificaÃ§Ã£o das zonas verdes."/>
    <d v="2019-08-20T10:05:56"/>
    <n v="13"/>
    <s v="PT;12;173;2085"/>
    <n v="340"/>
    <d v="2019-09-02T23:59:00"/>
    <n v="1"/>
    <x v="1"/>
    <x v="0"/>
    <x v="33"/>
  </r>
  <r>
    <x v="24"/>
    <n v="503311332"/>
    <n v="172843"/>
    <s v="AD 38/19 - PrestaÃ§Ã£o de serviÃ§os de aluguer de espaÃ§o no Ã¢mbito da realizaÃ§Ã£o de evento EMEL"/>
    <d v="2019-08-20T10:08:07"/>
    <n v="1"/>
    <s v="PT;12;165;2013"/>
    <n v="360"/>
    <d v="2019-08-23T17:00:00"/>
    <n v="1"/>
    <x v="1"/>
    <x v="0"/>
    <x v="33"/>
  </r>
  <r>
    <x v="8"/>
    <n v="505187531"/>
    <n v="172844"/>
    <s v="AQUISIÃ‡ÃƒO DE PROJETO DE ALTERAÃ‡ÃƒO DO SISTEMA DE CLIMATIZAÃ‡ÃƒO DO EDIFÃCIO CASCAIS CENTER Proc.Âº 1029/DCOP/2019"/>
    <d v="2019-08-20T10:26:12"/>
    <n v="1"/>
    <s v="PT;12;164;42"/>
    <n v="5"/>
    <d v="2019-08-26T23:59:00"/>
    <n v="1"/>
    <x v="1"/>
    <x v="0"/>
    <x v="33"/>
  </r>
  <r>
    <x v="43"/>
    <n v="503035416"/>
    <n v="172845"/>
    <m/>
    <d v="2019-08-20T10:26:51"/>
    <n v="1"/>
    <s v="PT;1;1;232"/>
    <n v="1"/>
    <m/>
    <n v="1"/>
    <x v="0"/>
    <x v="0"/>
    <x v="33"/>
  </r>
  <r>
    <x v="8"/>
    <n v="505187531"/>
    <n v="172848"/>
    <s v="AQUISIÃ‡ÃƒO DE PROJETO DE CONSULTORIA -PILOTO DE INCENTIVOS AO DEPÃ“SITO OBRIGATÃ“RIO - Proc.Âº 1024/DCOP/2019"/>
    <d v="2019-08-20T11:06:35"/>
    <n v="1"/>
    <s v="PT;12;164;42"/>
    <n v="360"/>
    <d v="2019-08-26T23:59:00"/>
    <n v="1"/>
    <x v="1"/>
    <x v="0"/>
    <x v="33"/>
  </r>
  <r>
    <x v="13"/>
    <n v="501294104"/>
    <n v="172849"/>
    <s v="FORNECIMENTO E MONTAGEM DE EQUIPAMENTOS COLETIVOS E INDIVIDUAIS PARA BALNEÃRIOS MASCULINOS E FEMININOS EM POÃ‡OILOS"/>
    <d v="2019-08-20T11:25:14"/>
    <n v="13"/>
    <s v="PT;16;245;321"/>
    <n v="360"/>
    <d v="2019-08-26T23:59:00"/>
    <n v="1"/>
    <x v="1"/>
    <x v="0"/>
    <x v="33"/>
  </r>
  <r>
    <x v="4"/>
    <n v="506334562"/>
    <n v="172850"/>
    <m/>
    <d v="2019-08-20T11:29:08"/>
    <n v="13"/>
    <s v="PT;1;1;232"/>
    <n v="400"/>
    <m/>
    <n v="1"/>
    <x v="1"/>
    <x v="0"/>
    <x v="33"/>
  </r>
  <r>
    <x v="70"/>
    <n v="506791220"/>
    <n v="172851"/>
    <s v="Consiste na execuÃ§Ã£o de trabalhos de repavimentaÃ§Ã£o do arruamento, apÃ³s a substituiÃ§Ã£o da conduta de abastecimento de Ã¡gua existente, em fibrocimento, bem como da totalidade dos ramais, conforme peÃ§as anexas ao presente procedimento."/>
    <d v="2019-08-20T11:30:36"/>
    <n v="13"/>
    <s v="PT;16;239;2593"/>
    <n v="5"/>
    <d v="2019-08-27T23:59:00"/>
    <n v="1"/>
    <x v="1"/>
    <x v="0"/>
    <x v="33"/>
  </r>
  <r>
    <x v="137"/>
    <n v="506818829"/>
    <n v="172852"/>
    <m/>
    <d v="2019-08-20T11:31:00"/>
    <n v="1"/>
    <s v="PT;1;1;232"/>
    <n v="400"/>
    <m/>
    <n v="1"/>
    <x v="1"/>
    <x v="0"/>
    <x v="33"/>
  </r>
  <r>
    <x v="223"/>
    <n v="510832890"/>
    <n v="172853"/>
    <s v="ElaboraÃ§Ã£o do Projeto das Obras de ReabilitaÃ§Ã£o da Piscina de Arroios"/>
    <d v="2019-08-20T11:48:53"/>
    <n v="13"/>
    <s v="PT;1;1;232"/>
    <n v="400"/>
    <d v="2019-08-12T23:59:00"/>
    <n v="1"/>
    <x v="1"/>
    <x v="0"/>
    <x v="33"/>
  </r>
  <r>
    <x v="0"/>
    <n v="508481287"/>
    <n v="172854"/>
    <m/>
    <d v="2019-08-20T11:53:49"/>
    <n v="3"/>
    <s v="PT;1;1;232"/>
    <n v="400"/>
    <m/>
    <n v="1"/>
    <x v="0"/>
    <x v="0"/>
    <x v="33"/>
  </r>
  <r>
    <x v="137"/>
    <n v="506818829"/>
    <n v="172855"/>
    <s v="AquisiÃ§Ã£o de serviÃ§os para &quot;Desenho, implementaÃ§Ã£o e avaliaÃ§Ã£o de um projeto socioeducativo piloto que apoie crianÃ§as e jovens na melhoria de comportamentos que fomentem o seu sucesso escolar&quot;"/>
    <d v="2019-08-20T12:06:24"/>
    <n v="13"/>
    <s v="PT;7;88;1431"/>
    <n v="360"/>
    <d v="2019-09-08T23:59:00"/>
    <n v="1"/>
    <x v="1"/>
    <x v="0"/>
    <x v="33"/>
  </r>
  <r>
    <x v="137"/>
    <n v="506818829"/>
    <n v="172856"/>
    <s v="AquisiÃ§Ã£o de serviÃ§os de transporte de alunos em carreiras pÃºblicas, circuitos nÂºs 1, 6, 14 e 15, para o ano letivo 2019/2020"/>
    <d v="2019-08-20T12:18:55"/>
    <n v="1"/>
    <s v="PT;7;88;264"/>
    <n v="360"/>
    <d v="2019-08-26T23:59:00"/>
    <n v="1"/>
    <x v="1"/>
    <x v="0"/>
    <x v="33"/>
  </r>
  <r>
    <x v="53"/>
    <n v="504884620"/>
    <n v="172858"/>
    <s v="AquisiÃ§Ã£o de serviÃ§os para projeto de execuÃ§Ã£o para cobertura e equipamento de Polidesportivo da Escola EB 2, 3 de Santa Maria"/>
    <d v="2019-08-20T12:35:03"/>
    <n v="13"/>
    <s v="PT;3;27;27"/>
    <n v="360"/>
    <d v="2019-08-27T17:00:00"/>
    <n v="1"/>
    <x v="1"/>
    <x v="0"/>
    <x v="33"/>
  </r>
  <r>
    <x v="0"/>
    <n v="508481287"/>
    <n v="172859"/>
    <s v="AquisiÃ§Ã£o de baldes do lixo para diversos serviÃ§os do CHULN."/>
    <d v="2019-08-20T13:41:45"/>
    <n v="13"/>
    <s v="PT;12;165;2010"/>
    <n v="360"/>
    <d v="2019-08-28T17:00:00"/>
    <n v="1"/>
    <x v="0"/>
    <x v="0"/>
    <x v="33"/>
  </r>
  <r>
    <x v="78"/>
    <n v="506792382"/>
    <n v="172860"/>
    <s v="AquisiÃ§Ã£o de serviÃ§os de tratamento e pintura do piso de jogo do PavilhÃ£o Municipal de Luso"/>
    <d v="2019-08-20T13:54:44"/>
    <n v="13"/>
    <s v="PT;2;13;428"/>
    <n v="360"/>
    <d v="2019-08-30T23:59:00"/>
    <n v="1"/>
    <x v="1"/>
    <x v="0"/>
    <x v="33"/>
  </r>
  <r>
    <x v="137"/>
    <n v="506818829"/>
    <n v="172861"/>
    <s v="AquisiÃ§Ã£o de serviÃ§os de transporte de alunos em carreiras pÃºblicas, circuitos nÂºs 16, 17, 18, 19, 20, 47, 48, 49, e 50, para o ano letivo 2019/2020"/>
    <d v="2019-08-20T14:08:47"/>
    <n v="1"/>
    <s v="PT;7;88;264"/>
    <n v="5"/>
    <d v="2019-08-26T23:59:00"/>
    <n v="1"/>
    <x v="1"/>
    <x v="0"/>
    <x v="33"/>
  </r>
  <r>
    <x v="13"/>
    <n v="501294104"/>
    <n v="172862"/>
    <s v="PINTURA GERAL EXTERIOR DO EDIFICIO MUNICIPAL SITO NA RUA ACÃCIO BARRADAS"/>
    <d v="2019-08-20T14:09:06"/>
    <n v="13"/>
    <s v="PT;16;245;2623"/>
    <n v="340"/>
    <d v="2019-08-29T23:59:00"/>
    <n v="1"/>
    <x v="1"/>
    <x v="0"/>
    <x v="33"/>
  </r>
  <r>
    <x v="13"/>
    <n v="501294104"/>
    <n v="172863"/>
    <s v="SERVIÃ‡OS DE CONSULTORIA COM APOIO REMOTO Ã€ AREA DE DESENVOLVIMENTO DE SISTEMAS DE INFORMAÃ‡ÃƒO"/>
    <d v="2019-08-20T14:24:51"/>
    <n v="1"/>
    <s v="PT;16;245;321"/>
    <n v="360"/>
    <d v="2019-08-23T23:59:00"/>
    <n v="1"/>
    <x v="1"/>
    <x v="0"/>
    <x v="33"/>
  </r>
  <r>
    <x v="14"/>
    <n v="501144218"/>
    <n v="172864"/>
    <s v="Fornecimento de GÃ¡s Propano Liquefeito em DepÃ³sito para funcionamento da Piscina de Sesimbra e Sala de Desporto"/>
    <d v="2019-08-20T14:31:13"/>
    <n v="1"/>
    <s v="PT;16;244;2617"/>
    <n v="360"/>
    <d v="2019-08-27T18:00:00"/>
    <n v="1"/>
    <x v="1"/>
    <x v="0"/>
    <x v="33"/>
  </r>
  <r>
    <x v="13"/>
    <n v="501294104"/>
    <n v="172865"/>
    <s v="PROLONGAMENTO DA LIGAÃ‡ÃƒO WIFI PARA ZONA 2 DO ECO PARQUE DO OUTÃƒO, COM CONTINUAÃ‡ÃƒO DOS TRABALHOS DA ZONA 1, INSTALAÃ‡ÃƒO E CONFIGURAÃ‡ÃƒO"/>
    <d v="2019-08-20T14:45:56"/>
    <n v="13"/>
    <s v="PT;16;245;321"/>
    <n v="360"/>
    <d v="2019-08-26T23:59:00"/>
    <n v="1"/>
    <x v="1"/>
    <x v="0"/>
    <x v="33"/>
  </r>
  <r>
    <x v="49"/>
    <n v="502098139"/>
    <n v="172867"/>
    <s v="CONTRATAÃ‡ÃƒO DA AQUISIÃ‡ÃƒO DE 16000 CANTIS."/>
    <d v="2019-08-20T14:58:04"/>
    <n v="13"/>
    <s v="PT;9;118;109"/>
    <n v="360"/>
    <d v="2019-08-30T18:00:00"/>
    <n v="1"/>
    <x v="1"/>
    <x v="0"/>
    <x v="33"/>
  </r>
  <r>
    <x v="14"/>
    <n v="501144218"/>
    <n v="172868"/>
    <s v="ReformulaÃ§Ã£o da Rede de Abastecimento de Ãgua na EN 378 (km20+520 ao km21+610 na Cotovia. Substituir e/ou ampliar a conduta de Ã¡gua existente por uma nova conduta em PEAD e FFD, incluindo a execuÃ§Ã£o de ramais e colocaÃ§Ã£o de vÃ¡lvulas, aumentando a capacidade do caudal existente e a normalizaÃ§Ã£o das pressÃµes, permitindo obter uma maior fiabilidade e eficiÃªncia no abastecimento de Ã¡gua aos consumidores daquela localidade;"/>
    <d v="2019-08-20T14:58:39"/>
    <n v="13"/>
    <s v="PT;16;244;2616"/>
    <n v="5"/>
    <d v="2019-09-01T23:59:00"/>
    <n v="1"/>
    <x v="1"/>
    <x v="0"/>
    <x v="33"/>
  </r>
  <r>
    <x v="137"/>
    <n v="506818829"/>
    <n v="172869"/>
    <s v="AquisiÃ§Ã£o de serviÃ§os de transporte de alunos em carreiras pÃºblicas, circuitos nÂºs 21, 22, 24, 26, 27 e 28, para o ano letivo 2019/2020"/>
    <d v="2019-08-20T15:04:25"/>
    <n v="1"/>
    <s v="PT;7;88;264"/>
    <n v="360"/>
    <d v="2019-08-26T23:59:00"/>
    <n v="1"/>
    <x v="1"/>
    <x v="0"/>
    <x v="33"/>
  </r>
  <r>
    <x v="24"/>
    <n v="503311332"/>
    <n v="172870"/>
    <s v="CP 47/19 - AquisiÃ§Ã£o de serviÃ§os de vigilÃ¢ncia (com VPAP - vigilante de proteÃ§Ã£o e acompanhamento pessoal), transporte, contagem de valores, reporting, serviÃ§o de trocos e Â¿bolsaÂ¿ de horas de vigilÃ¢ncia incluÃ­das"/>
    <d v="2019-08-20T15:09:05"/>
    <n v="3"/>
    <s v="PT;12;165;75"/>
    <n v="360"/>
    <d v="2019-09-19T17:00:00"/>
    <n v="1"/>
    <x v="1"/>
    <x v="0"/>
    <x v="33"/>
  </r>
  <r>
    <x v="18"/>
    <n v="501222634"/>
    <n v="172871"/>
    <s v="RequalificaÃ§Ã£o da Escola BÃ¡sica do Avenal visando o apontar de soluÃ§Ãµes que assegurem o conforto tÃ©rmico e acÃºsticos adequados Ã s funÃ§Ãµes de cada espaÃ§o."/>
    <d v="2019-08-20T15:21:38"/>
    <n v="3"/>
    <s v="PT;11;148;1898"/>
    <n v="220"/>
    <d v="2019-10-04T23:59:00"/>
    <n v="1"/>
    <x v="1"/>
    <x v="0"/>
    <x v="33"/>
  </r>
  <r>
    <x v="85"/>
    <n v="504471350"/>
    <n v="172872"/>
    <s v="Levantamento e ElaboraÃ§Ã£o de um plano de aÃ§Ã£o para a melhoria das condiÃ§Ãµes energÃ©ticas das empresas da regiÃ£o do Alto Minho"/>
    <d v="2019-08-22T15:42:01"/>
    <n v="13"/>
    <s v="PT;17;247;276"/>
    <n v="5"/>
    <d v="2019-08-28T17:00:00"/>
    <n v="1"/>
    <x v="2"/>
    <x v="0"/>
    <x v="33"/>
  </r>
  <r>
    <x v="68"/>
    <n v="512013241"/>
    <n v="172874"/>
    <s v="Apoio TÃ©cnico na FormalizaÃ§Ã£o de Candidaturas aos Novos Avisos do Programa Operacional AÃ§ores 2020"/>
    <d v="2019-08-20T15:45:57"/>
    <n v="1"/>
    <m/>
    <n v="360"/>
    <d v="2019-08-26T17:00:00"/>
    <n v="1"/>
    <x v="1"/>
    <x v="0"/>
    <x v="33"/>
  </r>
  <r>
    <x v="17"/>
    <n v="505456010"/>
    <n v="172875"/>
    <s v="ProduÃ§Ã£o materiais grÃ¡ficos para o Amadora em Festa- 2019"/>
    <d v="2019-08-20T15:49:53"/>
    <n v="1"/>
    <s v="PT;12;174;223"/>
    <n v="340"/>
    <d v="2019-08-30T23:59:00"/>
    <n v="1"/>
    <x v="1"/>
    <x v="0"/>
    <x v="33"/>
  </r>
  <r>
    <x v="49"/>
    <n v="502098139"/>
    <n v="172876"/>
    <s v="BeneficiaÃ§Ã£o da EN 396 (entre a Eira da Cevada e LoulÃ©) - 1Âª Fase (TroÃ§o entre a Eira da Cevada e a EM 523)"/>
    <d v="2019-08-20T15:53:05"/>
    <n v="3"/>
    <s v="PT;9;118;1584"/>
    <n v="340"/>
    <d v="2019-11-07T17:00:00"/>
    <n v="1"/>
    <x v="1"/>
    <x v="0"/>
    <x v="33"/>
  </r>
  <r>
    <x v="8"/>
    <n v="505187531"/>
    <n v="172878"/>
    <s v="AQUISIÃ‡ÃƒO DE EQUIPAMENTOS DE PROTEÃ‡ÃƒO INDIVIDUAL (EPI'S) - 2019 Proc.Âº 912/DCOP/2019"/>
    <d v="2019-08-20T16:01:29"/>
    <n v="13"/>
    <s v="PT;12;164;42"/>
    <n v="360"/>
    <d v="2019-09-05T23:59:00"/>
    <n v="1"/>
    <x v="1"/>
    <x v="0"/>
    <x v="33"/>
  </r>
  <r>
    <x v="8"/>
    <n v="505187531"/>
    <n v="172880"/>
    <m/>
    <d v="2019-08-20T16:41:40"/>
    <n v="1"/>
    <m/>
    <n v="400"/>
    <m/>
    <n v="1"/>
    <x v="1"/>
    <x v="0"/>
    <x v="33"/>
  </r>
  <r>
    <x v="13"/>
    <n v="501294104"/>
    <n v="172881"/>
    <s v="PRESTAÃ‡ÃƒO DE SERVIÃ‡OS PARA FORNECIMENTO E MONTAGEM DE PÃ‰RGULA EM MADEIRA LAMELADA E CAIXILHOS PARA QUIOSQUE DO JARDIM DE S. SEBASTIÃƒO, EM SETÃšBAL"/>
    <d v="2019-08-20T16:46:08"/>
    <n v="13"/>
    <s v="PT;16;245;2619"/>
    <n v="360"/>
    <d v="2019-08-27T23:59:00"/>
    <n v="1"/>
    <x v="1"/>
    <x v="0"/>
    <x v="33"/>
  </r>
  <r>
    <x v="109"/>
    <n v="506676056"/>
    <n v="172882"/>
    <s v="PrestaÃ§Ã£o de serviÃ§os de vigilÃ¢ncia para o evento da Feira Anual de Benavente"/>
    <d v="2019-08-20T17:05:08"/>
    <n v="1"/>
    <s v="PT;15;216;2455"/>
    <n v="340"/>
    <d v="2019-08-24T23:59:00"/>
    <n v="1"/>
    <x v="1"/>
    <x v="0"/>
    <x v="33"/>
  </r>
  <r>
    <x v="11"/>
    <n v="506614913"/>
    <n v="172884"/>
    <s v="Drenagem de Ã¡guas pluviais em zona verde"/>
    <d v="2019-08-20T18:09:22"/>
    <n v="1"/>
    <s v="PT;12;173;2086"/>
    <n v="340"/>
    <d v="2019-08-24T23:59:00"/>
    <n v="1"/>
    <x v="1"/>
    <x v="0"/>
    <x v="33"/>
  </r>
  <r>
    <x v="70"/>
    <n v="506791220"/>
    <n v="172885"/>
    <s v="ExecuÃ§Ã£o de diversos trabalhos na rede publica de saneamento, nomeadamente a reparaÃ§Ã£o de coletor no Parque da Zona Ribeirinha, a reparaÃ§Ã£o da conduta elevatÃ³ria de esgotos no RÃªgo DÂ¿Ã¡gua, a execuÃ§Ã£o de um dreno na Moita, bem como a reparaÃ§Ã£o de uma rotura na rede de Ã¡guas que abastece a rotunda do MatÃ£o."/>
    <d v="2019-08-21T08:19:28"/>
    <n v="13"/>
    <s v="PT;16;239;78"/>
    <n v="360"/>
    <d v="2019-08-31T23:59:00"/>
    <n v="1"/>
    <x v="1"/>
    <x v="0"/>
    <x v="33"/>
  </r>
  <r>
    <x v="13"/>
    <n v="501294104"/>
    <n v="172886"/>
    <s v="PRESTAÃ‡ÃƒO DE SERVIÃ‡OS PARA IMPLEMENTAÃ‡ÃƒO E DESENVOLVIMENTO DE PROJETOS PROMOTORES DO SUCESSO EDUCATIVO COM AS ESCOLAS E AGRUPAMENTOS DO CONCELHO."/>
    <d v="2019-08-21T09:00:28"/>
    <n v="1"/>
    <s v="PT;16;245;2623"/>
    <n v="360"/>
    <d v="2019-08-24T14:10:00"/>
    <n v="1"/>
    <x v="1"/>
    <x v="0"/>
    <x v="33"/>
  </r>
  <r>
    <x v="0"/>
    <n v="508481287"/>
    <n v="172887"/>
    <s v="192A000029 - AquisiÃ§Ã£o de endoprÃ³teses dedicadas ao arcoaÃ³rtico, para o ano de 2019"/>
    <d v="2019-08-21T09:01:53"/>
    <n v="3"/>
    <s v="PT;12;165;2010"/>
    <n v="340"/>
    <d v="2019-09-02T17:00:00"/>
    <n v="1"/>
    <x v="0"/>
    <x v="0"/>
    <x v="33"/>
  </r>
  <r>
    <x v="45"/>
    <n v="680021892"/>
    <n v="172888"/>
    <s v="contrataÃ§Ã£o de seguros de acidentes de trabalho, frota, responsabilidade civil exploraÃ§Ã£o e ambiental, roubo de valores e PME's Multirisco"/>
    <d v="2019-08-21T09:09:58"/>
    <n v="3"/>
    <s v="PT;12;173;189"/>
    <n v="360"/>
    <d v="2019-09-02T23:59:00"/>
    <n v="1"/>
    <x v="5"/>
    <x v="0"/>
    <x v="33"/>
  </r>
  <r>
    <x v="4"/>
    <n v="506334562"/>
    <n v="172889"/>
    <s v="BeneficiaÃ§Ã£o e ConservaÃ§Ã£o de outros EdifÃ­cios do Ensino BÃ¡sico (SubstituiÃ§Ã£o da Cobertura da EB de Vila CÃ£) - Proc. n.Âº 54/2019"/>
    <d v="2019-08-21T09:11:41"/>
    <n v="1"/>
    <s v="PT;11;157;1953"/>
    <n v="360"/>
    <d v="2019-08-29T23:59:00"/>
    <n v="1"/>
    <x v="1"/>
    <x v="0"/>
    <x v="33"/>
  </r>
  <r>
    <x v="19"/>
    <n v="507396081"/>
    <n v="172890"/>
    <s v="CPREV020.FIE.2019 AquisiÃ§Ã£o de serviÃ§os de manutenÃ§Ã£o e assistÃªncia tÃ©cnica a equipamentos mecÃ¢nicos, elÃ©tricos e hidrÃ¡ulicos"/>
    <d v="2019-08-21T09:13:46"/>
    <n v="13"/>
    <s v="PT;12;164;1996"/>
    <n v="360"/>
    <d v="2019-08-28T23:59:00"/>
    <n v="1"/>
    <x v="1"/>
    <x v="0"/>
    <x v="33"/>
  </r>
  <r>
    <x v="13"/>
    <n v="501294104"/>
    <n v="172891"/>
    <s v="PRESTAÃ‡ÃƒO DE SERVIÃ‡OS NA AREA DA BIOLOGIA EVOLUTIVA E DE DESENVOLVIMENTO PARA APOIO ÃS ATIVIDADES COM A COMUNIDADE EDUCATIVA."/>
    <d v="2019-08-21T09:17:09"/>
    <n v="1"/>
    <s v="PT;16;245;2623"/>
    <n v="360"/>
    <d v="2019-09-03T23:59:00"/>
    <n v="1"/>
    <x v="1"/>
    <x v="0"/>
    <x v="33"/>
  </r>
  <r>
    <x v="13"/>
    <n v="501294104"/>
    <n v="172892"/>
    <s v="PRESTAÃ‡ÃƒO DE SERVIÃ‡OS DE VIGILÃ‚NCIA E PORTARIA NA ESCOLA BÃSICA DA BELA VISTA."/>
    <d v="2019-08-21T09:27:46"/>
    <n v="1"/>
    <s v="PT;16;245;2623"/>
    <n v="400"/>
    <d v="2019-08-24T23:59:00"/>
    <n v="1"/>
    <x v="1"/>
    <x v="0"/>
    <x v="33"/>
  </r>
  <r>
    <x v="3"/>
    <n v="500051054"/>
    <n v="172893"/>
    <s v="ServiÃ§os de manutenÃ§Ã£o programada das 1000 horas das viaturas da frota municipal"/>
    <d v="2019-08-21T09:49:03"/>
    <n v="1"/>
    <s v="PT;1;1;232"/>
    <n v="340"/>
    <d v="2019-08-31T19:00:00"/>
    <n v="1"/>
    <x v="1"/>
    <x v="0"/>
    <x v="33"/>
  </r>
  <r>
    <x v="19"/>
    <n v="507396081"/>
    <n v="172894"/>
    <s v="CPREV021.FIE.2019 AquisiÃ§Ã£o de ServiÃ§os de ManutenÃ§Ã£o e AssistÃªncia TÃ©cnica a Superestruturas de Recolha de ResÃ­duos e de Limpeza Urbana"/>
    <d v="2019-08-21T10:02:15"/>
    <n v="13"/>
    <s v="PT;12;164;1996"/>
    <n v="5"/>
    <d v="2019-08-28T23:59:00"/>
    <n v="1"/>
    <x v="1"/>
    <x v="0"/>
    <x v="33"/>
  </r>
  <r>
    <x v="20"/>
    <n v="506801969"/>
    <n v="172895"/>
    <s v="AquisiÃ§Ã£o de serviÃ§os para reparaÃ§Ã£o de viatura - 21-GI-77"/>
    <d v="2019-08-21T10:06:04"/>
    <n v="1"/>
    <s v="PT;9;114;1561"/>
    <n v="360"/>
    <d v="2019-08-27T17:00:00"/>
    <n v="1"/>
    <x v="1"/>
    <x v="0"/>
    <x v="33"/>
  </r>
  <r>
    <x v="139"/>
    <n v="600084892"/>
    <n v="172896"/>
    <s v="RealizaÃ§Ã£o de um projeto de seguranÃ§a contra incÃªndios para o edifÃ­cio da Torre do Tombo"/>
    <d v="2019-08-21T10:08:01"/>
    <n v="13"/>
    <s v="PT;12;165;2010"/>
    <n v="340"/>
    <d v="2019-08-26T23:59:00"/>
    <n v="1"/>
    <x v="2"/>
    <x v="0"/>
    <x v="33"/>
  </r>
  <r>
    <x v="122"/>
    <n v="504609696"/>
    <n v="172897"/>
    <s v="ContrataÃ§Ã£o do fornecimento prestaÃ§Ã£o de SERVIÃ‡OS EXTERNOS DE SEGURANÃ‡A, HIGIENE E SAÃšDE DO TRABALHO para POMBAL PROF - Sociedade de EducaÃ§Ã£o e Ensino Profissional, S.A., entidade proprietÃ¡ria da ETAP Â¿ Escola TecnolÃ³gica, ArtÃ­stica e Profissional de Pombal, de forma a respeitar os imperativos legais de seguranÃ§a e higiene no trabalho. ApÃ³s o levantamento das necessidades essenciais nesta matÃ©ria."/>
    <d v="2019-08-21T10:14:35"/>
    <n v="1"/>
    <s v="PT;11;157;1950"/>
    <n v="340"/>
    <d v="2019-08-30T23:59:00"/>
    <n v="1"/>
    <x v="2"/>
    <x v="0"/>
    <x v="33"/>
  </r>
  <r>
    <x v="116"/>
    <n v="505656000"/>
    <n v="172898"/>
    <s v="ModernizaÃ§Ã£o do Centro de NegÃ³cios e InovaÃ§Ã£o de Rio Maior - Obras de adaptaÃ§Ã£o."/>
    <d v="2019-08-21T10:37:22"/>
    <n v="13"/>
    <s v="PT;15;225;2500"/>
    <n v="360"/>
    <d v="2019-08-28T23:59:00"/>
    <n v="1"/>
    <x v="1"/>
    <x v="0"/>
    <x v="33"/>
  </r>
  <r>
    <x v="280"/>
    <n v="500841489"/>
    <n v="172899"/>
    <s v="ConclusÃ£o da execuÃ§Ã£o de remodelaÃ§Ã£o e ampliaÃ§Ã£o do Lar de S. Tiago, incluÃ­do a Ala Nova e PÃ¡tio Central&quot;"/>
    <d v="2019-08-21T10:43:25"/>
    <n v="13"/>
    <s v="PT;17;256;2822"/>
    <n v="400"/>
    <d v="1970-01-01T17:00:00"/>
    <n v="1"/>
    <x v="2"/>
    <x v="0"/>
    <x v="33"/>
  </r>
  <r>
    <x v="53"/>
    <n v="504884620"/>
    <n v="172900"/>
    <s v="AquisiÃ§Ã£o, transporte e montagem de 14 stands modulares exteriores 3mx3m, para o Largo de Santo Amaro"/>
    <d v="2019-08-21T11:05:15"/>
    <n v="13"/>
    <s v="PT;3;27;27"/>
    <n v="360"/>
    <d v="2019-09-03T17:00:00"/>
    <n v="1"/>
    <x v="1"/>
    <x v="0"/>
    <x v="33"/>
  </r>
  <r>
    <x v="19"/>
    <n v="507396081"/>
    <n v="172901"/>
    <s v="CPREV022.FIE.2019 AquisiÃ§Ã£o de Viatura de Recolha de Monstros (RMO) 12Ton"/>
    <d v="2019-08-21T11:07:18"/>
    <n v="13"/>
    <s v="PT;12;164;1996"/>
    <n v="360"/>
    <d v="2019-08-28T23:59:00"/>
    <n v="1"/>
    <x v="1"/>
    <x v="0"/>
    <x v="33"/>
  </r>
  <r>
    <x v="3"/>
    <n v="500051054"/>
    <n v="172902"/>
    <s v="AquisiÃ§Ã£o de serviÃ§o de assistÃªncia tÃ©cnica e manutenÃ§Ã£o da aplicaÃ§Ã£o &quot;PI&quot; de GestÃ£o de Assiduidade e de Terminais de Registo de Assiduidade"/>
    <d v="2019-08-21T11:11:40"/>
    <n v="1"/>
    <s v="PT;1;1;232"/>
    <n v="5"/>
    <d v="2019-08-26T19:00:00"/>
    <n v="1"/>
    <x v="1"/>
    <x v="0"/>
    <x v="33"/>
  </r>
  <r>
    <x v="98"/>
    <n v="502130040"/>
    <n v="172903"/>
    <s v="Fornecimento e montagem de motor novo para a viatura Nissan Pick Up, matricula 04-42-UZ"/>
    <d v="2019-08-21T11:14:27"/>
    <n v="13"/>
    <s v="PT;16;242;2610"/>
    <n v="5"/>
    <d v="2019-09-02T17:00:00"/>
    <n v="1"/>
    <x v="1"/>
    <x v="0"/>
    <x v="33"/>
  </r>
  <r>
    <x v="137"/>
    <n v="506818829"/>
    <n v="172904"/>
    <s v="AquisiÃ§Ã£o de serviÃ§os, em regime de avenÃ§a, de consultadoria (terapeuta da fala), no Ã¢mbito do Plano Inovador de Combate ao Insucesso Escolar"/>
    <d v="2019-08-21T11:19:44"/>
    <n v="1"/>
    <s v="PT;7;88;1431"/>
    <n v="360"/>
    <d v="2019-08-24T23:59:00"/>
    <n v="1"/>
    <x v="1"/>
    <x v="0"/>
    <x v="33"/>
  </r>
  <r>
    <x v="35"/>
    <n v="501290206"/>
    <n v="172905"/>
    <s v="Atividades de Enriquecimento Curricular na Ã¡rea da ExpressÃ£o Musical Â¿ Ano Letivo 2019/2020"/>
    <d v="2019-08-21T11:22:02"/>
    <n v="13"/>
    <s v="PT;11;146;5"/>
    <n v="340"/>
    <d v="2019-08-28T17:00:00"/>
    <n v="1"/>
    <x v="1"/>
    <x v="0"/>
    <x v="33"/>
  </r>
  <r>
    <x v="3"/>
    <n v="500051054"/>
    <n v="172906"/>
    <s v="PrestaÃ§Ã£o de serviÃ§os de produÃ§Ã£o e programaÃ§Ã£o musical que garanta a concretizaÃ§Ã£o do programa &quot;HÃ¡ MÃºsica na Casa da Cerca&quot;"/>
    <d v="2019-08-21T11:35:40"/>
    <n v="13"/>
    <s v="PT;16;236;230"/>
    <n v="5"/>
    <d v="2019-08-26T19:00:00"/>
    <n v="1"/>
    <x v="1"/>
    <x v="0"/>
    <x v="33"/>
  </r>
  <r>
    <x v="6"/>
    <n v="506037258"/>
    <n v="172907"/>
    <s v="PrestaÃ§Ã£o de ServiÃ§os de apoio Ã  rodagem do filme e sÃ©rie &quot;Sombra - Uma MÃ£e Sabe&quot;"/>
    <d v="2019-08-21T11:37:08"/>
    <n v="3"/>
    <s v="PT;17;256;2822"/>
    <n v="340"/>
    <d v="2019-09-02T17:00:00"/>
    <n v="1"/>
    <x v="1"/>
    <x v="0"/>
    <x v="33"/>
  </r>
  <r>
    <x v="26"/>
    <n v="680017763"/>
    <n v="172908"/>
    <s v="Fornecimento ContÃ­nuo para AquisiÃ§Ã£o de Polimero para floculaÃ§Ã£o na fase sÃ³lida no tratamento de Ã¡guas residuais para as Etar do Portinho da Costa e Mutela"/>
    <d v="2019-08-21T11:45:03"/>
    <n v="3"/>
    <s v="PT;16;236;2579"/>
    <n v="360"/>
    <d v="2019-09-15T23:45:00"/>
    <n v="1"/>
    <x v="5"/>
    <x v="0"/>
    <x v="33"/>
  </r>
  <r>
    <x v="72"/>
    <n v="506823318"/>
    <n v="172909"/>
    <s v="REABILITAÃ‡ÃƒO DAS MORADIAS NÂº121 E NÂº 144 - BÂº dos QUARTÃ‰IS E NÂº 97 - BÂº de S.JORGE - LOUSAL"/>
    <d v="2019-08-21T12:05:00"/>
    <n v="13"/>
    <s v="PT;16;238;2587"/>
    <n v="360"/>
    <d v="2019-09-11T23:00:00"/>
    <n v="1"/>
    <x v="1"/>
    <x v="0"/>
    <x v="33"/>
  </r>
  <r>
    <x v="14"/>
    <n v="501144218"/>
    <n v="172910"/>
    <s v="AquisiÃ§Ã£o de ServiÃ§os para a realizaÃ§Ã£o do &quot;Programa de Controlo da qualidade da Ã¡gua para abastecimento pÃºblico 2019-2022, de acordo com as clÃ¡usulas tÃ©cnicas descritas na Parte II do Caderno de Encargos"/>
    <d v="2019-08-21T12:14:29"/>
    <n v="3"/>
    <s v="PT;16;244;2617"/>
    <n v="340"/>
    <d v="2019-09-05T23:59:00"/>
    <n v="1"/>
    <x v="1"/>
    <x v="0"/>
    <x v="33"/>
  </r>
  <r>
    <x v="3"/>
    <n v="500051054"/>
    <n v="172911"/>
    <s v="Fornecimento contÃ­nuo de peÃ§as para viaturas ligeiras e pesadas do MunicÃ­pio de Almada, por Lotes"/>
    <d v="2019-08-21T12:23:11"/>
    <n v="13"/>
    <s v="PT;1;1;232"/>
    <n v="340"/>
    <d v="2019-08-26T19:00:00"/>
    <n v="1"/>
    <x v="1"/>
    <x v="0"/>
    <x v="33"/>
  </r>
  <r>
    <x v="0"/>
    <n v="508481287"/>
    <n v="172912"/>
    <s v="Limpeza e desinfeÃ§Ã£o das Hottes, Condutas e Filtros."/>
    <d v="2019-08-21T12:27:00"/>
    <n v="1"/>
    <s v="PT;12;165;2010"/>
    <n v="360"/>
    <d v="2019-08-23T17:00:00"/>
    <n v="1"/>
    <x v="0"/>
    <x v="0"/>
    <x v="33"/>
  </r>
  <r>
    <x v="118"/>
    <n v="680001069"/>
    <n v="172913"/>
    <s v="AQUISIÃ‡ÃƒO DE CONTADORES DE ÃGUA"/>
    <d v="2019-08-21T12:33:09"/>
    <n v="3"/>
    <s v="PT;11;148;1898"/>
    <n v="340"/>
    <d v="2019-09-10T23:59:00"/>
    <n v="1"/>
    <x v="1"/>
    <x v="0"/>
    <x v="33"/>
  </r>
  <r>
    <x v="137"/>
    <n v="506818829"/>
    <n v="172914"/>
    <s v="AquisiÃ§Ã£o de serviÃ§os para corte de Ã¡rvores queimadas em risco de queda para vias e infraestruturas municipais (todo o Concelho)"/>
    <d v="2019-08-21T12:42:32"/>
    <n v="1"/>
    <s v="PT;7;88;264"/>
    <n v="360"/>
    <d v="2019-08-26T23:59:00"/>
    <n v="1"/>
    <x v="1"/>
    <x v="0"/>
    <x v="33"/>
  </r>
  <r>
    <x v="121"/>
    <n v="503914096"/>
    <n v="172915"/>
    <s v="PrestaÃ§Ã£o de ServiÃ§os de TelecomunicaÃ§Ãµes MÃ³veis e Fixas"/>
    <d v="2019-08-21T12:49:25"/>
    <n v="3"/>
    <s v="PT;15;218;2467"/>
    <n v="5"/>
    <d v="2019-09-23T23:59:00"/>
    <n v="1"/>
    <x v="2"/>
    <x v="0"/>
    <x v="33"/>
  </r>
  <r>
    <x v="49"/>
    <n v="502098139"/>
    <n v="172916"/>
    <s v="CONTRATAÃ‡ÃƒO DA PRESTAÃ‡ÃƒO DE SERVIÃ‡OS PARA APOIO A DIVERSOS EVENTOS E OUTROS SERVIÃ‡OS NECESSÃRIOS Ã€ AUTARQUIA."/>
    <d v="2019-08-21T13:51:55"/>
    <n v="13"/>
    <s v="PT;9;118;109"/>
    <n v="360"/>
    <d v="2019-08-27T18:00:00"/>
    <n v="1"/>
    <x v="1"/>
    <x v="0"/>
    <x v="33"/>
  </r>
  <r>
    <x v="33"/>
    <n v="505170876"/>
    <n v="172917"/>
    <s v="ConstruÃ§Ã£o de um campo polidesportivo e respetivo arranjo envolvente, na UrbanizaÃ§Ã£o Varandas de S. Francisco, em OdiÃ¡xere, a qual corresponde a um dos projetos vencedores do OrÃ§amento Participativo 2018."/>
    <d v="2019-08-21T14:14:18"/>
    <n v="13"/>
    <s v="PT;9;117;1573"/>
    <n v="5"/>
    <d v="2019-09-13T17:00:00"/>
    <n v="1"/>
    <x v="1"/>
    <x v="0"/>
    <x v="33"/>
  </r>
  <r>
    <x v="12"/>
    <n v="506187543"/>
    <n v="172918"/>
    <s v="AquisiÃ§Ã£o de serviÃ§os no Ã¢mbito das atividades de animaÃ§Ã£o socioeducativa da educaÃ§Ã£o prÃ©-escolar, ano letivo 2019/2020 - Motricidade"/>
    <d v="2019-08-21T14:20:19"/>
    <n v="3"/>
    <s v="PT;16;241;132"/>
    <n v="340"/>
    <d v="2019-09-03T23:59:00"/>
    <n v="1"/>
    <x v="1"/>
    <x v="0"/>
    <x v="33"/>
  </r>
  <r>
    <x v="12"/>
    <n v="506187543"/>
    <n v="172919"/>
    <s v="Atividades de intervenÃ§Ã£o artÃ­stica multidisciplinar no Ã¢mbito da educaÃ§Ã£o prÃ©-escolar"/>
    <d v="2019-08-21T14:23:13"/>
    <n v="3"/>
    <s v="PT;16;241;132"/>
    <n v="340"/>
    <d v="2019-08-31T23:59:00"/>
    <n v="1"/>
    <x v="1"/>
    <x v="0"/>
    <x v="33"/>
  </r>
  <r>
    <x v="1"/>
    <n v="506673626"/>
    <n v="172920"/>
    <s v="Abertura de vÃ£o de tÃºnel em gola na parede da fachada do mercado, CriaÃ§Ã£o de compartimento tÃ©cnico em estrutura tubular com gradil lateral e cobertura em chapa de rede; -criaÃ§Ã£o de circuito de tomadas para ATM; - InstalaÃ§Ã£o de sistema digital com CÃ¢mara"/>
    <d v="2019-08-21T14:29:53"/>
    <n v="1"/>
    <s v="PT;16;237;2586"/>
    <n v="360"/>
    <d v="2019-08-24T23:30:00"/>
    <n v="1"/>
    <x v="1"/>
    <x v="0"/>
    <x v="33"/>
  </r>
  <r>
    <x v="13"/>
    <n v="501294104"/>
    <n v="172921"/>
    <s v="PRESTAÃ‡ÃƒO DE SERVIÃ‡OS PARA ACOMPANHAMENTO E FISCALIZAÃ‡ÃƒO DE EXECUÃ‡ÃƒO DA OBRA, DURANTE A EXECUÃ‡AÃ• DA OBRA &quot;TERMINAL INTERFACE DE SETÃšBAL&quot;, PELO PERIODO DE 15 MESES"/>
    <d v="2019-08-21T14:36:11"/>
    <n v="13"/>
    <s v="PT;16;245;2623"/>
    <n v="5"/>
    <d v="2019-08-27T23:59:00"/>
    <n v="1"/>
    <x v="1"/>
    <x v="0"/>
    <x v="33"/>
  </r>
  <r>
    <x v="14"/>
    <n v="501144218"/>
    <n v="172922"/>
    <s v="Os trabalhos constam da demoliÃ§Ã£o de um edifÃ­cio de quatro pisos e construÃ§Ã£o de edifÃ­cio de habitaÃ§Ã£o e serviÃ§os, incluindo a execuÃ§Ã£o de fundaÃ§Ãµes, estruturas e contensÃµes perifÃ©ricas em betÃ£o armado, execuÃ§Ã£o de alvenarias, de revestimentos iniciais e finais em coberturas, paredes e pavimentos, fornecimento e assentamento de equipamentos sanitÃ¡rios, carpintarias e serralharias, de redes prediais de distribuiÃ§Ã£o de Ã¡gua, redes de drenagem de Ã¡guas residuais domÃ©sticas e pluviais, infraestruturas elÃ©tricas, de infraestruturas de telecomunicaÃ§Ãµes, execuÃ§Ã£o de rede de gÃ¡s e fornecimento e montagem de elevador, entre outros."/>
    <d v="2019-08-21T14:36:58"/>
    <n v="3"/>
    <s v="PT;16;244;2617"/>
    <n v="5"/>
    <d v="2019-10-10T23:59:00"/>
    <n v="1"/>
    <x v="1"/>
    <x v="0"/>
    <x v="33"/>
  </r>
  <r>
    <x v="121"/>
    <n v="503914096"/>
    <n v="172923"/>
    <s v="PrestaÃ§Ã£o de ServiÃ§os de AssistÃªncia TÃ©cnica, Aluguer de Equipamentos e Escoamento de produtos obtidos na UTMB e EstaÃ§Ã£o de Triagem"/>
    <d v="2019-08-21T14:43:25"/>
    <n v="3"/>
    <s v="PT;15;218;2467"/>
    <n v="340"/>
    <d v="2019-09-21T23:59:00"/>
    <n v="1"/>
    <x v="2"/>
    <x v="0"/>
    <x v="33"/>
  </r>
  <r>
    <x v="12"/>
    <n v="506187543"/>
    <n v="172925"/>
    <s v="RepavimentaÃ§Ã£o do Parque de Estacionamento do Centro Comercial Mochos"/>
    <d v="2019-08-21T15:10:05"/>
    <n v="3"/>
    <s v="PT;16;241;2601"/>
    <n v="340"/>
    <d v="2019-09-09T23:59:00"/>
    <n v="1"/>
    <x v="1"/>
    <x v="0"/>
    <x v="33"/>
  </r>
  <r>
    <x v="0"/>
    <n v="508481287"/>
    <n v="172926"/>
    <s v="AquisiÃ§Ã£o de materiais para manutenÃ§Ã£o de emissores de telemetria Philips."/>
    <d v="2019-08-21T15:18:31"/>
    <n v="1"/>
    <s v="PT;12;165;2010"/>
    <n v="360"/>
    <d v="2019-08-26T17:00:00"/>
    <n v="1"/>
    <x v="0"/>
    <x v="0"/>
    <x v="33"/>
  </r>
  <r>
    <x v="12"/>
    <n v="506187543"/>
    <n v="172927"/>
    <s v="Os trabalhos a realizar englobam a criaÃ§Ã£o de percursos acessÃ­veis no Castelo de Palmela recorrendo a estruturas metÃ¡licas e pavimentaÃ§Ãµes, bem como a implantaÃ§Ã£o de vegetaÃ§Ã£o arbustiva, herbÃ¡cea e remodelaÃ§Ã£o da iluminaÃ§Ã£o exterior da zona abrangida."/>
    <d v="2019-08-21T15:35:35"/>
    <n v="3"/>
    <s v="PT;16;241;2600"/>
    <n v="340"/>
    <d v="2019-12-09T23:59:00"/>
    <n v="1"/>
    <x v="1"/>
    <x v="0"/>
    <x v="33"/>
  </r>
  <r>
    <x v="4"/>
    <n v="506334562"/>
    <n v="172928"/>
    <s v="Freguesia de Pombal / Asfaltagem de estradas e caminhos na Freguesia (Ranha de Baixo) - Proc. n.Âº 55/2019"/>
    <d v="2019-08-21T15:29:16"/>
    <n v="3"/>
    <s v="PT;11;157;1950"/>
    <n v="360"/>
    <d v="2019-09-19T23:59:00"/>
    <n v="1"/>
    <x v="1"/>
    <x v="0"/>
    <x v="33"/>
  </r>
  <r>
    <x v="87"/>
    <n v="506826961"/>
    <n v="172929"/>
    <m/>
    <d v="2019-08-21T15:32:05"/>
    <n v="13"/>
    <s v="PT;9;119;1587"/>
    <n v="400"/>
    <m/>
    <n v="1"/>
    <x v="1"/>
    <x v="0"/>
    <x v="33"/>
  </r>
  <r>
    <x v="128"/>
    <n v="509364390"/>
    <n v="172931"/>
    <s v="AquisiÃ§Ã£o de ServiÃ§os para PromoÃ§Ã£o e DivulgaÃ§Ã£o do Programa Intermunicipal de Combate ao Insucesso Escolar"/>
    <d v="2019-08-21T15:44:05"/>
    <n v="3"/>
    <s v="PT;8;95;293"/>
    <n v="340"/>
    <d v="2019-09-11T17:00:00"/>
    <n v="1"/>
    <x v="1"/>
    <x v="0"/>
    <x v="33"/>
  </r>
  <r>
    <x v="9"/>
    <n v="506173968"/>
    <n v="172932"/>
    <s v="ServiÃ§os de Sondagens GeotÃ©cnicas (Estudo GeolÃ³gico e GeotÃ©cnico) Centro Cultural de Amora"/>
    <d v="2019-08-21T15:53:26"/>
    <n v="1"/>
    <s v="PT;16;243;2612"/>
    <n v="360"/>
    <d v="2019-09-03T17:00:00"/>
    <n v="1"/>
    <x v="1"/>
    <x v="0"/>
    <x v="33"/>
  </r>
  <r>
    <x v="13"/>
    <n v="501294104"/>
    <n v="172933"/>
    <s v="PRESTAÃ‡ÃƒO DE SERVIÃ‡OS PARA ALTERAÃ‡ÃƒO DE COBERTURAS DE PAVILHÃ•ES EM POÃ‡OILOS"/>
    <d v="2019-08-21T16:01:05"/>
    <n v="13"/>
    <s v="PT;16;245;2621"/>
    <n v="340"/>
    <d v="2019-08-26T23:59:00"/>
    <n v="1"/>
    <x v="1"/>
    <x v="0"/>
    <x v="33"/>
  </r>
  <r>
    <x v="77"/>
    <n v="506730573"/>
    <n v="172935"/>
    <s v="EdiÃ§Ã£o do &quot;Guia de Aves do Concelho de Vila do Bispo e do PromontÃ³rio de Sagres&quot;."/>
    <d v="2019-08-21T16:02:31"/>
    <n v="1"/>
    <s v="PT;9;125;1611"/>
    <n v="340"/>
    <d v="2019-08-30T15:00:00"/>
    <n v="1"/>
    <x v="1"/>
    <x v="0"/>
    <x v="33"/>
  </r>
  <r>
    <x v="70"/>
    <n v="506791220"/>
    <n v="172936"/>
    <s v="RecuperaÃ§Ã£o do murete e vedaÃ§Ã£o da estaÃ§Ã£o elevatÃ³ria, a eliminaÃ§Ã£o e a remoÃ§Ã£o de equipamentos obsoletos e irreparÃ¡veis, as limpezas interiores e exteriores, bem como a substituiÃ§Ã£o de algum equipamento eletromecÃ¢nico."/>
    <d v="2019-08-21T16:04:16"/>
    <n v="13"/>
    <s v="PT;16;239;2591"/>
    <n v="360"/>
    <d v="2019-09-02T23:59:00"/>
    <n v="1"/>
    <x v="1"/>
    <x v="0"/>
    <x v="33"/>
  </r>
  <r>
    <x v="10"/>
    <n v="500122237"/>
    <n v="172937"/>
    <s v="CONTRATAÃ‡ÃƒO DE TÃ‰CNICOS RESPONSÃVEIS PELA EXPLORAÃ‡ÃƒO DAS DIVERSAS INSTALAÃ‡Ã•ES ELETRICAS DA FUNDAÃ‡ÃƒO INATEL."/>
    <d v="2019-08-21T16:32:15"/>
    <n v="13"/>
    <s v="PT;1;1;232"/>
    <n v="360"/>
    <d v="2019-08-27T23:59:00"/>
    <n v="1"/>
    <x v="2"/>
    <x v="0"/>
    <x v="33"/>
  </r>
  <r>
    <x v="132"/>
    <n v="507023129"/>
    <n v="172938"/>
    <s v="AquisiÃ§Ã£o de serviÃ§os de FiscalizaÃ§Ã£o e CoordenaÃ§Ã£o de SeguranÃ§a para a Empreitada de execuÃ§Ã£o da Rede ViÃ¡ria - PraÃ§a de Espanha, no Ã¢mbito do Acordo Quadro nÂº 19/005/CA/AQ"/>
    <d v="2019-08-21T16:43:07"/>
    <n v="13"/>
    <s v="PT;12;165;75"/>
    <n v="360"/>
    <d v="2019-09-03T17:00:00"/>
    <n v="1"/>
    <x v="2"/>
    <x v="0"/>
    <x v="33"/>
  </r>
  <r>
    <x v="38"/>
    <n v="505309939"/>
    <n v="172940"/>
    <s v="AquisiÃ§Ã£o de serviÃ§os de apoio ao Setor de Obras"/>
    <d v="2019-08-21T16:53:14"/>
    <n v="1"/>
    <s v="PT;9;121;274"/>
    <n v="360"/>
    <d v="2019-08-27T16:30:00"/>
    <n v="1"/>
    <x v="1"/>
    <x v="0"/>
    <x v="33"/>
  </r>
  <r>
    <x v="94"/>
    <n v="508035546"/>
    <n v="172941"/>
    <m/>
    <d v="2019-08-21T16:55:28"/>
    <n v="3"/>
    <s v="PT;1;1;232"/>
    <n v="400"/>
    <m/>
    <n v="1"/>
    <x v="1"/>
    <x v="0"/>
    <x v="33"/>
  </r>
  <r>
    <x v="128"/>
    <n v="509364390"/>
    <n v="172942"/>
    <s v="x"/>
    <d v="2019-08-21T17:13:08"/>
    <n v="13"/>
    <s v="PT;1;1;232"/>
    <n v="400"/>
    <m/>
    <n v="1"/>
    <x v="1"/>
    <x v="0"/>
    <x v="33"/>
  </r>
  <r>
    <x v="132"/>
    <n v="507023129"/>
    <n v="172943"/>
    <s v="Empreitada de ReforÃ§o Estrutural do EdifÃ­cio da Escola BÃ¡sica Victor Palla"/>
    <d v="2019-08-21T17:23:10"/>
    <n v="1"/>
    <s v="PT;12;165;75"/>
    <n v="360"/>
    <d v="2019-08-30T17:00:00"/>
    <n v="1"/>
    <x v="2"/>
    <x v="0"/>
    <x v="33"/>
  </r>
  <r>
    <x v="60"/>
    <n v="504394029"/>
    <n v="172944"/>
    <s v="AcessÃ³rios e conectores para cabos isolados BT"/>
    <d v="2019-08-22T11:56:11"/>
    <n v="6"/>
    <s v="PT;1;1;232"/>
    <n v="360"/>
    <d v="2019-09-23T18:00:00"/>
    <n v="1"/>
    <x v="2"/>
    <x v="0"/>
    <x v="33"/>
  </r>
  <r>
    <x v="38"/>
    <n v="505309939"/>
    <n v="172945"/>
    <s v="AquisiÃ§Ã£o de &quot;Beach Flags&quot; para evento"/>
    <d v="2019-08-21T17:28:43"/>
    <n v="1"/>
    <s v="PT;9;121;1594"/>
    <n v="360"/>
    <d v="2019-09-04T16:30:00"/>
    <n v="1"/>
    <x v="1"/>
    <x v="0"/>
    <x v="33"/>
  </r>
  <r>
    <x v="38"/>
    <n v="505309939"/>
    <n v="172947"/>
    <s v="AquisiÃ§Ã£o de serviÃ§os para jantar de encerramento do 28.Âº TIP e 9.Âª TaÃ§a do Mundo GR"/>
    <d v="2019-08-21T17:42:32"/>
    <n v="1"/>
    <s v="PT;9;121;1594"/>
    <n v="360"/>
    <d v="2019-08-28T16:30:00"/>
    <n v="1"/>
    <x v="1"/>
    <x v="0"/>
    <x v="33"/>
  </r>
  <r>
    <x v="137"/>
    <n v="506818829"/>
    <n v="172948"/>
    <s v="AquisiÃ§Ã£o de ServiÃ§os de manutenÃ§Ã£o e reparaÃ§Ã£o de espaÃ§os verdes da cidade de Oliveira do Hospital, bem como aquisiÃ§Ã£o de material vegetal."/>
    <d v="2019-08-21T17:58:15"/>
    <n v="1"/>
    <s v="PT;7;88;1431"/>
    <n v="5"/>
    <d v="2019-09-01T23:59:00"/>
    <n v="1"/>
    <x v="1"/>
    <x v="0"/>
    <x v="33"/>
  </r>
  <r>
    <x v="38"/>
    <n v="505309939"/>
    <n v="172949"/>
    <s v="AquisiÃ§Ã£o de serviÃ§os de manutenÃ§Ã£o completa dos elevadores instalados no PavilhÃ£o Gimnodesportivo de PortimÃ£o"/>
    <d v="2019-08-21T18:01:59"/>
    <n v="13"/>
    <s v="PT;9;121;1594"/>
    <n v="360"/>
    <d v="2019-08-27T16:30:00"/>
    <n v="1"/>
    <x v="1"/>
    <x v="0"/>
    <x v="33"/>
  </r>
  <r>
    <x v="38"/>
    <n v="505309939"/>
    <n v="172950"/>
    <s v="AquisÃ§Ã£o de embarcaÃ§Ã£o polivalente de socorro e apoio tÃ©cnico operacional"/>
    <d v="2019-08-21T18:19:49"/>
    <n v="13"/>
    <s v="PT;9;121;1594"/>
    <n v="360"/>
    <d v="2019-09-10T16:30:00"/>
    <n v="1"/>
    <x v="1"/>
    <x v="0"/>
    <x v="33"/>
  </r>
  <r>
    <x v="38"/>
    <n v="505309939"/>
    <n v="172951"/>
    <s v="AquisiÃ§Ã£o de serviÃ§os de apoio Ã¡ colocaÃ§Ã£o e marcaÃ§Ã£o de sinalizaÃ§Ã£o de trÃ¢nsito"/>
    <d v="2019-08-21T18:41:18"/>
    <n v="1"/>
    <s v="PT;9;121;274"/>
    <n v="360"/>
    <d v="2019-08-29T16:30:00"/>
    <n v="1"/>
    <x v="1"/>
    <x v="0"/>
    <x v="33"/>
  </r>
  <r>
    <x v="109"/>
    <n v="506676056"/>
    <n v="172952"/>
    <s v="Aluguer/locaÃ§Ã£o de equipamentos (mÃ³dulos contentores e WC para pessoas com mobilidade reduzida) para o evento da Feira Anual de Benavente - Tasquinhas"/>
    <d v="2019-08-21T18:51:04"/>
    <n v="13"/>
    <s v="PT;15;216;43"/>
    <n v="340"/>
    <d v="2019-08-27T23:59:00"/>
    <n v="1"/>
    <x v="1"/>
    <x v="0"/>
    <x v="33"/>
  </r>
  <r>
    <x v="38"/>
    <n v="505309939"/>
    <n v="172953"/>
    <s v="AquisiÃ§Ã£o medalhas e trofeus"/>
    <d v="2019-08-21T18:57:48"/>
    <n v="1"/>
    <s v="PT;9;121;1594"/>
    <n v="360"/>
    <d v="2019-08-27T16:30:00"/>
    <n v="1"/>
    <x v="1"/>
    <x v="0"/>
    <x v="33"/>
  </r>
  <r>
    <x v="74"/>
    <n v="502177080"/>
    <n v="172954"/>
    <s v="RefeiÃ§Ãµes Escolares para os Estabelecimentos de Ensino do 1.Âº Ciclo e PrÃ©-Escolar do Concelho de Mafra e para a Creche Municipal de Mafra - no perÃ­odo de 1 de setembro a 31 de outubro"/>
    <d v="2019-08-22T09:15:43"/>
    <n v="1"/>
    <s v="PT;12;168;195"/>
    <n v="5"/>
    <d v="2019-08-26T17:00:00"/>
    <n v="1"/>
    <x v="1"/>
    <x v="0"/>
    <x v="33"/>
  </r>
  <r>
    <x v="177"/>
    <n v="506735524"/>
    <n v="172955"/>
    <s v="OE-CP NÂº 7/2019 &quot;ARRANJO URBANÃSTICO - PRAÃ‡A / JARDIM DE JUNQUEIRA&quot;"/>
    <d v="2019-08-22T09:19:56"/>
    <n v="3"/>
    <s v="PT;2;21;476"/>
    <n v="5"/>
    <d v="2019-09-23T17:00:00"/>
    <n v="1"/>
    <x v="1"/>
    <x v="0"/>
    <x v="33"/>
  </r>
  <r>
    <x v="34"/>
    <n v="508069645"/>
    <n v="172956"/>
    <s v="PE_19101_CPE - EMPREITADA DE EXECUÃ‡ÃƒO DE TRABALHOS DE REPARAÃ‡ÃƒO NO GIMNODESPORTIVO DA ESCOLA SECUNDÃRIA INÃŠS DE CASTRO, EM VILA NOVA DE GAIA"/>
    <d v="2019-08-22T09:32:15"/>
    <n v="13"/>
    <s v="PT;14;209;2396"/>
    <n v="360"/>
    <d v="2019-09-06T17:00:00"/>
    <n v="1"/>
    <x v="6"/>
    <x v="0"/>
    <x v="33"/>
  </r>
  <r>
    <x v="20"/>
    <n v="506801969"/>
    <n v="172958"/>
    <s v="Fornecimento ContÃ­nuo de produtos diversos de mercearia para os refeitÃ³rios escolares de Castro Marim e Altura"/>
    <d v="2019-08-22T09:43:54"/>
    <n v="13"/>
    <s v="PT;9;114;11"/>
    <n v="5"/>
    <d v="2019-08-29T17:00:00"/>
    <n v="1"/>
    <x v="1"/>
    <x v="0"/>
    <x v="33"/>
  </r>
  <r>
    <x v="12"/>
    <n v="506187543"/>
    <n v="172959"/>
    <s v="Contrato de leasing para financiar a aquisiÃ§Ã£o de 2 viaturas de 9 lugares"/>
    <d v="2019-08-22T09:45:27"/>
    <n v="3"/>
    <s v="PT;16;241;132"/>
    <n v="340"/>
    <d v="2019-09-03T23:59:00"/>
    <n v="1"/>
    <x v="1"/>
    <x v="0"/>
    <x v="33"/>
  </r>
  <r>
    <x v="12"/>
    <n v="506187543"/>
    <n v="172960"/>
    <s v="Esta empreitada tem o propÃ³sito de preservar e valorizar as caracterÃ­sticas arquitetÃ³nicas, construtivas e patrimoniais do edifÃ­cio, com o objetivo principal de recuperar o SalÃ£o Nobre, das salas contÃ­guas ao salÃ£o nobre e a criaÃ§Ã£o de um espaÃ§o de refeiÃ§Ãµes na atual zona do sÃ³tÃ£o. No exterior ir-se-Ã¡ intervir nas coberturas e fachadas, incluindo a zona do saguÃ£o, do pÃ¡tio exterior e da Galeria e arcadas."/>
    <d v="2019-08-23T15:33:34"/>
    <n v="1"/>
    <s v="PT;16;241;2600"/>
    <n v="340"/>
    <d v="2019-08-30T23:59:00"/>
    <n v="1"/>
    <x v="1"/>
    <x v="0"/>
    <x v="33"/>
  </r>
  <r>
    <x v="9"/>
    <n v="506173968"/>
    <n v="172961"/>
    <s v="AquisiÃ§Ã£o de PeÃ§as Auto para Viaturas Pesadas"/>
    <d v="2019-08-22T10:19:46"/>
    <n v="3"/>
    <s v="PT;16;243;2615"/>
    <n v="360"/>
    <d v="2019-09-08T17:00:00"/>
    <n v="1"/>
    <x v="1"/>
    <x v="0"/>
    <x v="33"/>
  </r>
  <r>
    <x v="34"/>
    <n v="508069645"/>
    <n v="172962"/>
    <s v="PE_19102_CPE - EMPREITADA DE REPARAÃ‡ÃƒO DE DANOS PROVOCADOS PELA TEMPESTADE LESLIE NA ESCOLA SECUNDÃRIA AVELAR BROTERO, EM COIMBRA"/>
    <d v="2019-08-22T10:21:39"/>
    <n v="13"/>
    <s v="PT;7;80;1286"/>
    <n v="360"/>
    <d v="2019-08-30T17:00:00"/>
    <n v="1"/>
    <x v="6"/>
    <x v="0"/>
    <x v="33"/>
  </r>
  <r>
    <x v="47"/>
    <n v="512042659"/>
    <n v="172963"/>
    <s v="Ajuste Direto para a ExecuÃ§Ã£o da Empreitada de BeneficiaÃ§Ã£o do Centro de Atividades Culturais e Recreativas da Salga no Ã‚mbito da Obra de RemodelaÃ§Ã£o e RequalificaÃ§Ã£o de EdifÃ­cios Municipais"/>
    <d v="2019-08-22T10:33:16"/>
    <n v="1"/>
    <s v="PT;20;312;3404"/>
    <n v="340"/>
    <d v="2019-08-31T23:59:00"/>
    <n v="1"/>
    <x v="1"/>
    <x v="0"/>
    <x v="33"/>
  </r>
  <r>
    <x v="13"/>
    <n v="501294104"/>
    <n v="172964"/>
    <s v="PRESTAÃ‡ÃƒO DE SERVIÃ‡OS PARA FORNECIMENTO E MONTAGEM DE INTERCOMUNICADORES E CAMPAINHAS NO BAIRRO ALAMEDA DAS PALMEIRAS"/>
    <d v="2019-08-22T10:36:49"/>
    <n v="13"/>
    <s v="PT;16;245;2619"/>
    <n v="5"/>
    <d v="2019-08-30T23:59:00"/>
    <n v="1"/>
    <x v="1"/>
    <x v="0"/>
    <x v="33"/>
  </r>
  <r>
    <x v="21"/>
    <n v="506609553"/>
    <n v="172965"/>
    <m/>
    <d v="2019-08-22T10:41:59"/>
    <n v="1"/>
    <s v="PT;1;1;232"/>
    <n v="400"/>
    <m/>
    <n v="1"/>
    <x v="1"/>
    <x v="0"/>
    <x v="33"/>
  </r>
  <r>
    <x v="13"/>
    <n v="501294104"/>
    <n v="172966"/>
    <s v="PRESTAÃ‡ÃƒO DE SERVIÃ‡O PARA FORNECIMNETO DE MATERIAL, PAVÃŠ HOLANDA VERMELHO DC 5CM (853,20 M2),HOLANDA CREME DC 5CM(928,80M2) E HOLANDA BAMBU DC 5CM(1,00M2), PARA O LARGO AQUILINO RIBEIRO"/>
    <d v="2019-08-22T10:51:56"/>
    <n v="1"/>
    <s v="PT;16;245;2623"/>
    <n v="360"/>
    <d v="2019-09-02T23:59:00"/>
    <n v="1"/>
    <x v="1"/>
    <x v="0"/>
    <x v="33"/>
  </r>
  <r>
    <x v="26"/>
    <n v="680017763"/>
    <n v="172967"/>
    <s v="ReabilitaÃ§Ã£o dos Postos de TransformaÃ§Ã£o Vale MilhaÃ§os 2 e Raposo"/>
    <d v="2019-08-22T10:53:54"/>
    <n v="13"/>
    <s v="PT;1;1;232"/>
    <n v="360"/>
    <d v="2019-09-12T23:59:00"/>
    <n v="1"/>
    <x v="5"/>
    <x v="0"/>
    <x v="33"/>
  </r>
  <r>
    <x v="12"/>
    <n v="506187543"/>
    <n v="172968"/>
    <m/>
    <d v="2019-08-22T11:01:53"/>
    <n v="13"/>
    <s v="PT;1;1;232"/>
    <n v="400"/>
    <m/>
    <n v="1"/>
    <x v="1"/>
    <x v="0"/>
    <x v="33"/>
  </r>
  <r>
    <x v="12"/>
    <n v="506187543"/>
    <n v="172969"/>
    <s v="contrataÃ§Ã£o de serviÃ§os para transportes escolares em diversas localidades do concelho, para o ano letivo 2019/2020"/>
    <d v="2019-08-22T11:03:30"/>
    <n v="4"/>
    <s v="PT;16;241;132"/>
    <n v="360"/>
    <d v="2019-08-29T23:59:00"/>
    <n v="1"/>
    <x v="1"/>
    <x v="0"/>
    <x v="33"/>
  </r>
  <r>
    <x v="174"/>
    <n v="504871650"/>
    <n v="172970"/>
    <s v="05/CPREVIA/ECO/2019 - AquisiÃ§Ã£o de serviÃ§os de vigilÃ¢ncia humana para o centro de tratamento de resÃ­duos da Raposa"/>
    <d v="2019-08-22T11:12:23"/>
    <n v="13"/>
    <s v="PT;15;214;2453"/>
    <n v="340"/>
    <d v="2019-09-05T18:00:00"/>
    <n v="1"/>
    <x v="5"/>
    <x v="0"/>
    <x v="33"/>
  </r>
  <r>
    <x v="138"/>
    <n v="506087000"/>
    <n v="172971"/>
    <s v="PrestaÃ§Ã£o de serviÃ§os na Ã¡rea dos seguros pelo perÃ­odo de dois anos"/>
    <d v="2019-08-22T11:14:47"/>
    <n v="3"/>
    <s v="PT;7;79;138"/>
    <n v="360"/>
    <d v="2019-09-22T17:00:00"/>
    <n v="1"/>
    <x v="1"/>
    <x v="0"/>
    <x v="33"/>
  </r>
  <r>
    <x v="13"/>
    <n v="501294104"/>
    <n v="172972"/>
    <s v="PRESTAÃ‡ÃƒO DE SERVIÃ‡OS NA ÃREA DA ELETRICIDADE PELO PERÃODO DE 24 MESES"/>
    <d v="2019-08-22T11:17:28"/>
    <n v="1"/>
    <s v="PT;16;245;321"/>
    <n v="360"/>
    <d v="2019-10-21T23:59:00"/>
    <n v="1"/>
    <x v="1"/>
    <x v="0"/>
    <x v="33"/>
  </r>
  <r>
    <x v="7"/>
    <n v="508666236"/>
    <n v="172974"/>
    <s v="concessÃ£o da exploraÃ§Ã£o do imÃ³vel denominado Mosteiro de SÃ£o Salvador de Travanca (Monumento Nacional), localizado na freguesia de Travanca, concelho de Amarante, distrito do Porto, com vista Ã  realizaÃ§Ã£o de obras, incluindo de infraestruturas, e posterior exploraÃ§Ã£o para fins turÃ­sticos, como estabelecimento hoteleiro, estabelecimento de alojamento local, na modalidade de estabelecimento de hospedagem, ou outro projeto de vocaÃ§Ã£o turÃ­stica."/>
    <d v="2019-08-22T11:40:32"/>
    <n v="3"/>
    <s v="PT;14;193;2185"/>
    <n v="340"/>
    <d v="2019-11-21T23:59:00"/>
    <n v="1"/>
    <x v="2"/>
    <x v="0"/>
    <x v="33"/>
  </r>
  <r>
    <x v="43"/>
    <n v="503035416"/>
    <n v="172975"/>
    <s v="AquisiÃ§Ã£o de Licenciamento do Sharepoint Online"/>
    <d v="2019-08-22T11:49:27"/>
    <n v="1"/>
    <s v="PT;1;1;232"/>
    <n v="340"/>
    <d v="2019-08-27T17:00:00"/>
    <n v="1"/>
    <x v="0"/>
    <x v="0"/>
    <x v="33"/>
  </r>
  <r>
    <x v="8"/>
    <n v="505187531"/>
    <n v="172976"/>
    <s v="AQUISIÃ‡ÃƒO DE 500 EXEMPLARES DO LIVRO ASPETOS DO LITORAL DE CASCAIS NOS SÃ‰CULOS XV A XVII- AHMC - Proc.Âº 1043/DCOP/2019"/>
    <d v="2019-08-22T11:51:32"/>
    <n v="1"/>
    <s v="PT;12;164;42"/>
    <n v="360"/>
    <d v="2019-08-27T23:59:00"/>
    <n v="1"/>
    <x v="1"/>
    <x v="0"/>
    <x v="33"/>
  </r>
  <r>
    <x v="174"/>
    <n v="504871650"/>
    <n v="172977"/>
    <s v="05/CP/ECO/2019 - AquisiÃ§Ã£o de combustÃ­vel rodoviÃ¡rio."/>
    <d v="2019-08-22T11:54:11"/>
    <n v="3"/>
    <s v="PT;15;214;2453"/>
    <n v="340"/>
    <d v="2019-09-05T23:59:00"/>
    <n v="1"/>
    <x v="5"/>
    <x v="0"/>
    <x v="33"/>
  </r>
  <r>
    <x v="87"/>
    <n v="506826961"/>
    <n v="172978"/>
    <m/>
    <d v="2019-08-22T11:55:09"/>
    <n v="1"/>
    <s v="PT;1;1;232"/>
    <n v="400"/>
    <m/>
    <n v="1"/>
    <x v="1"/>
    <x v="0"/>
    <x v="33"/>
  </r>
  <r>
    <x v="4"/>
    <n v="506334562"/>
    <n v="172979"/>
    <s v="Parque Desportivo de AbiÃºl - Proc. n.Âº 56/2019"/>
    <d v="2019-08-22T12:04:19"/>
    <n v="3"/>
    <s v="PT;11;157;1944"/>
    <n v="360"/>
    <d v="2019-09-25T23:59:00"/>
    <n v="1"/>
    <x v="1"/>
    <x v="0"/>
    <x v="33"/>
  </r>
  <r>
    <x v="26"/>
    <n v="680017763"/>
    <n v="172980"/>
    <s v="RecuperaÃ§Ã£o da captaÃ§Ã£o JK23 da Quinta da Bomba"/>
    <d v="2019-08-22T12:18:43"/>
    <n v="13"/>
    <s v="PT;1;1;232"/>
    <n v="5"/>
    <d v="2019-08-27T23:59:00"/>
    <n v="1"/>
    <x v="5"/>
    <x v="0"/>
    <x v="33"/>
  </r>
  <r>
    <x v="87"/>
    <n v="506826961"/>
    <n v="172981"/>
    <s v="Empreitada de contenÃ§Ã£o de margem de afluente a Ribeira de Odelouca no MonchicÃ£o de baixo"/>
    <d v="2019-08-22T12:22:46"/>
    <n v="1"/>
    <s v="PT;9;119;1587"/>
    <n v="5"/>
    <d v="2019-09-02T23:59:00"/>
    <n v="1"/>
    <x v="1"/>
    <x v="0"/>
    <x v="33"/>
  </r>
  <r>
    <x v="60"/>
    <n v="504394029"/>
    <n v="172982"/>
    <m/>
    <d v="2019-08-22T14:00:21"/>
    <n v="6"/>
    <s v="PT;1;1;232"/>
    <n v="400"/>
    <m/>
    <n v="1"/>
    <x v="2"/>
    <x v="0"/>
    <x v="33"/>
  </r>
  <r>
    <x v="71"/>
    <n v="600014690"/>
    <n v="172983"/>
    <m/>
    <d v="2019-08-22T14:10:33"/>
    <n v="13"/>
    <s v="PT;1;1;232"/>
    <n v="400"/>
    <m/>
    <n v="1"/>
    <x v="2"/>
    <x v="0"/>
    <x v="33"/>
  </r>
  <r>
    <x v="70"/>
    <n v="506791220"/>
    <n v="172984"/>
    <m/>
    <d v="2019-08-22T14:15:49"/>
    <n v="13"/>
    <s v="PT;1;1;232"/>
    <n v="400"/>
    <m/>
    <n v="1"/>
    <x v="1"/>
    <x v="0"/>
    <x v="33"/>
  </r>
  <r>
    <x v="9"/>
    <n v="506173968"/>
    <n v="172985"/>
    <s v="AquisiÃ§Ã£o de PeÃ§as Auto para Viaturas Ligeiras"/>
    <d v="2019-08-22T14:44:23"/>
    <n v="3"/>
    <s v="PT;16;243;2615"/>
    <n v="360"/>
    <d v="2019-09-08T17:00:00"/>
    <n v="1"/>
    <x v="1"/>
    <x v="0"/>
    <x v="33"/>
  </r>
  <r>
    <x v="26"/>
    <n v="680017763"/>
    <n v="172986"/>
    <s v="Rede ViÃ¡ria da Rua de S. JoÃ£o Ã¡s Quintinhas"/>
    <d v="2019-08-22T14:50:38"/>
    <n v="13"/>
    <s v="PT;1;1;232"/>
    <n v="360"/>
    <d v="2019-09-12T23:59:00"/>
    <n v="1"/>
    <x v="5"/>
    <x v="0"/>
    <x v="33"/>
  </r>
  <r>
    <x v="272"/>
    <n v="514797240"/>
    <n v="172987"/>
    <s v="AquisiÃ§Ã£o de equipamentos (para os veÃ­culos das equipas de gestÃ£o integrada de fogos rurais) para a prossecuÃ§Ã£o da missÃ£o operacional da AGIF, I.P."/>
    <d v="2019-08-22T15:03:25"/>
    <n v="13"/>
    <s v="PT;1;1;232"/>
    <n v="340"/>
    <d v="2019-09-01T23:59:00"/>
    <n v="1"/>
    <x v="2"/>
    <x v="0"/>
    <x v="33"/>
  </r>
  <r>
    <x v="24"/>
    <n v="503311332"/>
    <n v="172988"/>
    <s v="CPI 45/19 - AquisiÃ§Ã£o de serviÃ§os de elaboraÃ§Ã£o de projetos para o ordenamento e mobilidade na cidade de Lisboa"/>
    <d v="2019-08-22T15:06:36"/>
    <n v="3"/>
    <s v="PT;12;165;75"/>
    <n v="360"/>
    <d v="2019-09-24T17:00:00"/>
    <n v="1"/>
    <x v="1"/>
    <x v="0"/>
    <x v="33"/>
  </r>
  <r>
    <x v="75"/>
    <n v="512096481"/>
    <n v="172989"/>
    <s v="FORNECIMENTO DE ÃCIDO SULFÃšRICO 98% DESTINADO AO TRATAMENTO DE LIXIVIADO POR OSMOSE INVERSA DO ECOPARQUE DA ILHA DE SÃƒO MIGUEL"/>
    <d v="2019-08-22T15:10:25"/>
    <n v="1"/>
    <s v="PT;20;313;1331"/>
    <n v="340"/>
    <d v="2019-09-06T18:00:00"/>
    <n v="1"/>
    <x v="1"/>
    <x v="0"/>
    <x v="33"/>
  </r>
  <r>
    <x v="21"/>
    <n v="506609553"/>
    <n v="172990"/>
    <m/>
    <d v="2019-08-22T15:13:11"/>
    <n v="13"/>
    <s v="PT;1;1;232"/>
    <n v="400"/>
    <m/>
    <n v="1"/>
    <x v="1"/>
    <x v="0"/>
    <x v="33"/>
  </r>
  <r>
    <x v="138"/>
    <n v="506087000"/>
    <n v="172991"/>
    <s v="PrestaÃ§Ã£o de serviÃ§os de transportes coletivos de crianÃ§as para as Escolas de acolhimento, em 3 circuitos do Concelho de Cantanhede, para o ano letivo de 2019/2020"/>
    <d v="2019-08-22T15:59:49"/>
    <n v="13"/>
    <s v="PT;7;79;138"/>
    <n v="360"/>
    <d v="2019-08-26T17:00:00"/>
    <n v="1"/>
    <x v="1"/>
    <x v="0"/>
    <x v="33"/>
  </r>
  <r>
    <x v="35"/>
    <n v="501290206"/>
    <n v="172992"/>
    <s v="RemodelaÃ§Ã£o de passeios"/>
    <d v="2019-08-22T16:01:42"/>
    <n v="13"/>
    <s v="PT;11;146;1881"/>
    <n v="210"/>
    <d v="2019-09-02T17:00:00"/>
    <n v="1"/>
    <x v="1"/>
    <x v="0"/>
    <x v="33"/>
  </r>
  <r>
    <x v="205"/>
    <n v="501328599"/>
    <n v="172993"/>
    <s v="AquisiÃ§Ã£o de licenciamento e suporte para a soluÃ§Ã£o de virtualizaÃ§Ã£o VMware"/>
    <d v="2019-08-22T16:14:24"/>
    <n v="3"/>
    <s v="PT;1;1;232"/>
    <n v="400"/>
    <d v="2019-05-15T15:00:00"/>
    <n v="1"/>
    <x v="2"/>
    <x v="0"/>
    <x v="33"/>
  </r>
  <r>
    <x v="281"/>
    <n v="500032386"/>
    <n v="172994"/>
    <s v="InstalaÃ§Ã£o de sistema fotovoltaico para autoconsumo da sede da AssociaÃ§Ã£o de BeneficiÃ¡rios do Roxo (UPACSede_Roxo), integrada no Aproveitamento HidroagrÃ­cola do Roxo, com as seguintes caracterÃ­sticas gerais: - PotÃªncia fotovoltaica total a instalar: 20 kWp; - Integrar o sistema fotovoltaico na instalaÃ§Ã£o elÃ©ctrica prÃ©-existente; - Ajustar a produÃ§Ã£o Ã  necessidade e perfil de consumos da sede, com base nos diagramas de carga em Anexo; - Assegurar a fiabilidade durante, no mÃ­nimo, 25 anos para garantir o cumprimento dos planos de negÃ³cio da ABR; - Fornecimento e montagem de mÃ³dulos fotovoltaicos de silÃ­cio cristalino a colocar nos telhados do edifÃ­cio sede da ABR e respectiva monitorizaÃ§Ã£o;"/>
    <d v="2019-08-22T16:35:19"/>
    <n v="1"/>
    <s v="PT;3;23;482"/>
    <n v="300"/>
    <d v="2019-11-05T15:00:00"/>
    <n v="1"/>
    <x v="2"/>
    <x v="0"/>
    <x v="33"/>
  </r>
  <r>
    <x v="75"/>
    <n v="512096481"/>
    <n v="172995"/>
    <s v="AquisiÃ§Ã£o de ServiÃ§os de Seguro de SaÃºde"/>
    <d v="2019-08-22T16:46:54"/>
    <n v="3"/>
    <s v="PT;20;315;1354"/>
    <n v="340"/>
    <d v="2019-09-09T18:00:00"/>
    <n v="1"/>
    <x v="1"/>
    <x v="0"/>
    <x v="33"/>
  </r>
  <r>
    <x v="11"/>
    <n v="506614913"/>
    <n v="172996"/>
    <s v="Aluguer de Stands para a Feira Anual de Outubro de 2019"/>
    <d v="2019-08-22T17:07:58"/>
    <n v="1"/>
    <s v="PT;12;173;2086"/>
    <n v="360"/>
    <d v="2019-08-28T23:59:00"/>
    <n v="1"/>
    <x v="1"/>
    <x v="0"/>
    <x v="33"/>
  </r>
  <r>
    <x v="174"/>
    <n v="504871650"/>
    <n v="172998"/>
    <s v="12/AD/ECO/2019 - AquisiÃ§Ã£o de bens e serviÃ§os para manutenÃ§Ã£o e assistÃªncia das bÃ¡sculas da EcolezÃ­ria."/>
    <d v="2019-08-22T17:35:16"/>
    <n v="1"/>
    <s v="PT;15;214;2453"/>
    <n v="5"/>
    <d v="2019-09-04T18:00:00"/>
    <n v="1"/>
    <x v="5"/>
    <x v="0"/>
    <x v="33"/>
  </r>
  <r>
    <x v="166"/>
    <n v="504288806"/>
    <n v="172999"/>
    <s v="aquisiÃ§Ã£o de quatro projetores de vÃ­deo, cabos HDMI, Cabos VGA e quatro suportes de teto para a ANAC"/>
    <d v="2019-08-22T17:40:46"/>
    <n v="13"/>
    <s v="PT;12;165;2008"/>
    <n v="360"/>
    <d v="2019-08-31T23:59:00"/>
    <n v="1"/>
    <x v="2"/>
    <x v="0"/>
    <x v="33"/>
  </r>
  <r>
    <x v="11"/>
    <n v="506614913"/>
    <n v="173000"/>
    <s v="AquisiÃ§Ã£o de sistema de ar condicionado - Piscina Municipal da Vila Franca de Xira"/>
    <d v="2019-08-22T17:57:36"/>
    <n v="1"/>
    <s v="PT;12;173;2086"/>
    <n v="360"/>
    <d v="2019-09-01T23:59:00"/>
    <n v="1"/>
    <x v="1"/>
    <x v="0"/>
    <x v="33"/>
  </r>
  <r>
    <x v="166"/>
    <n v="504288806"/>
    <n v="173001"/>
    <s v="AquisiÃ§Ã£o de licenciamento de software AutoCad"/>
    <d v="2019-08-22T18:19:29"/>
    <n v="13"/>
    <s v="PT;12;165;2008"/>
    <n v="360"/>
    <d v="2019-08-31T23:59:00"/>
    <n v="1"/>
    <x v="2"/>
    <x v="0"/>
    <x v="33"/>
  </r>
  <r>
    <x v="43"/>
    <n v="503035416"/>
    <n v="173002"/>
    <s v="CLADRIBINA ORAL 10 MG COMP ao LaboratÃ³rio Merck SA"/>
    <d v="2019-08-22T18:37:16"/>
    <n v="1"/>
    <s v="PT;12;174;2096"/>
    <n v="340"/>
    <d v="2019-08-26T16:00:00"/>
    <n v="1"/>
    <x v="0"/>
    <x v="0"/>
    <x v="33"/>
  </r>
  <r>
    <x v="0"/>
    <n v="508481287"/>
    <n v="173003"/>
    <m/>
    <d v="2019-08-23T08:42:53"/>
    <n v="13"/>
    <s v="PT;1;1;232"/>
    <n v="400"/>
    <m/>
    <n v="1"/>
    <x v="0"/>
    <x v="0"/>
    <x v="33"/>
  </r>
  <r>
    <x v="0"/>
    <n v="508481287"/>
    <n v="173004"/>
    <s v="AquisiÃ§Ã£o de pipetas eletrÃ³nicas para o ServiÃ§o de Patologia ClÃ­nica Â¿ MCDTÂ¿s Â¿ LaboratÃ³rio de Virologia Â¿ CHULN - HSM."/>
    <d v="2019-08-23T08:46:07"/>
    <n v="13"/>
    <s v="PT;12;165;2010"/>
    <n v="360"/>
    <d v="2019-08-28T17:00:00"/>
    <n v="1"/>
    <x v="0"/>
    <x v="0"/>
    <x v="33"/>
  </r>
  <r>
    <x v="13"/>
    <n v="501294104"/>
    <n v="173006"/>
    <s v="PRESTAÃ‡ÃƒO DE SERVIÃ‡OS DE TÃ‰CNICO DE MANUTENÃ‡ÃƒO PARA APOIO Ã EQUIPA DE MANUTENÃ‡ÃƒO DO DCDJ, PELO PERÃODO DE 12 MESES."/>
    <d v="2019-08-23T09:23:29"/>
    <n v="1"/>
    <s v="PT;16;245;2623"/>
    <n v="360"/>
    <d v="2019-09-10T23:59:00"/>
    <n v="1"/>
    <x v="1"/>
    <x v="0"/>
    <x v="33"/>
  </r>
  <r>
    <x v="35"/>
    <n v="501290206"/>
    <n v="173008"/>
    <s v="Atividades de Enriquecimento Curricular de 1.Âº CEB nas Ã¡reas de InglÃªs e Atividade FÃ­sica e Desportiva Â¿ Ano Letivo 2019/2020"/>
    <d v="2019-08-23T09:40:36"/>
    <n v="13"/>
    <s v="PT;11;146;5"/>
    <n v="340"/>
    <d v="2019-08-30T17:00:00"/>
    <n v="1"/>
    <x v="1"/>
    <x v="0"/>
    <x v="33"/>
  </r>
  <r>
    <x v="13"/>
    <n v="501294104"/>
    <n v="173010"/>
    <s v="PRESTAÃ‡ÃƒO DE SERVIÃ‡OS DE TÃ‰CNICO DE MANUTENÃ‡ÃƒO PARA APOIO Ã EQUIPA DE MANUTENÃ‡ÃƒO DO DCDJ, PELO PERÃODO DE 12 MESES."/>
    <d v="2019-08-23T09:44:23"/>
    <n v="1"/>
    <s v="PT;16;245;2623"/>
    <n v="360"/>
    <d v="2019-09-17T23:59:00"/>
    <n v="1"/>
    <x v="1"/>
    <x v="0"/>
    <x v="33"/>
  </r>
  <r>
    <x v="26"/>
    <n v="680017763"/>
    <n v="173011"/>
    <s v="ReparaÃ§Ã£o do sistema de desinfecÃ§Ã£o U. V. da Etar da Quinta da Bomba"/>
    <d v="2019-08-23T09:51:30"/>
    <n v="1"/>
    <s v="PT;16;236;2579"/>
    <n v="360"/>
    <d v="2019-09-09T23:45:00"/>
    <n v="1"/>
    <x v="5"/>
    <x v="0"/>
    <x v="33"/>
  </r>
  <r>
    <x v="46"/>
    <n v="502256869"/>
    <n v="173012"/>
    <s v="Pinturas no Pavimento a Jusante do Terminal Ro-Ro - Coelho da Mota, no Porto de SetÃºbal"/>
    <d v="2019-08-23T09:57:07"/>
    <n v="13"/>
    <s v="PT;16;245;2623"/>
    <n v="360"/>
    <d v="2019-09-09T23:59:00"/>
    <n v="1"/>
    <x v="7"/>
    <x v="0"/>
    <x v="33"/>
  </r>
  <r>
    <x v="281"/>
    <n v="500032386"/>
    <n v="173014"/>
    <m/>
    <d v="2019-08-23T10:27:21"/>
    <n v="1"/>
    <s v="PT;1;1;232"/>
    <n v="400"/>
    <m/>
    <n v="1"/>
    <x v="2"/>
    <x v="0"/>
    <x v="33"/>
  </r>
  <r>
    <x v="0"/>
    <n v="508481287"/>
    <n v="173015"/>
    <s v="Empreitada para execuÃ§Ã£o da obra de colocaÃ§Ã£o de mola de pavimento no ServiÃ§o Ã“rgÃ£os Sociais - Conselho de AdministraÃ§Ã£o - CHLN - HSM"/>
    <d v="2019-08-23T10:32:53"/>
    <n v="13"/>
    <s v="PT;12;165;2010"/>
    <n v="360"/>
    <d v="2019-08-30T17:00:00"/>
    <n v="1"/>
    <x v="0"/>
    <x v="0"/>
    <x v="33"/>
  </r>
  <r>
    <x v="3"/>
    <n v="500051054"/>
    <n v="173016"/>
    <s v="Fornecimento e instalaÃ§Ã£o de iluminaÃ§Ã£o interior LED para o FÃ³rum Municipal Romeu Correia"/>
    <d v="2019-08-23T10:43:16"/>
    <n v="13"/>
    <s v="PT;1;1;232"/>
    <n v="360"/>
    <d v="2019-08-29T19:00:00"/>
    <n v="1"/>
    <x v="1"/>
    <x v="0"/>
    <x v="33"/>
  </r>
  <r>
    <x v="27"/>
    <n v="506722422"/>
    <n v="173018"/>
    <s v="AquisiÃ§Ã£o de ServiÃ§os de ExecuÃ§Ã£o do Projeto Para o Centro de InterpretaÃ§Ã£o Ambiental da Herdade dos Concelhos"/>
    <d v="2019-08-23T10:53:02"/>
    <n v="13"/>
    <s v="PT;15;220;2478"/>
    <n v="340"/>
    <d v="2019-08-29T23:59:00"/>
    <n v="1"/>
    <x v="1"/>
    <x v="0"/>
    <x v="33"/>
  </r>
  <r>
    <x v="34"/>
    <n v="508069645"/>
    <n v="173019"/>
    <s v="PE_19103_CPS - AQUISIÃ‡ÃƒO DE SERVIÃ‡OS DE AVALIAÃ‡ÃƒO DO PATRIMÃ“NIO DA PARQUE ESCOLAR, E.P.E. - LOTES LN E LS"/>
    <d v="2019-08-23T10:53:04"/>
    <n v="13"/>
    <s v="PT;1;1;232"/>
    <n v="5"/>
    <d v="2019-08-30T17:00:00"/>
    <n v="1"/>
    <x v="6"/>
    <x v="0"/>
    <x v="33"/>
  </r>
  <r>
    <x v="0"/>
    <n v="508481287"/>
    <n v="173020"/>
    <s v="Empreitada para a reparaÃ§Ã£o de pavimento no hall do piso 1 dos contentores."/>
    <d v="2019-08-23T10:56:35"/>
    <n v="13"/>
    <s v="PT;12;165;2010"/>
    <n v="360"/>
    <d v="2019-09-04T17:00:00"/>
    <n v="1"/>
    <x v="0"/>
    <x v="0"/>
    <x v="33"/>
  </r>
  <r>
    <x v="25"/>
    <n v="505307685"/>
    <n v="173021"/>
    <s v="ExecuÃ§Ã£o de Parque de Merendas em S. Tiago dos Velhos"/>
    <d v="2019-08-23T10:58:31"/>
    <n v="1"/>
    <s v="PT;12;161;1981"/>
    <n v="360"/>
    <d v="2019-09-02T23:59:00"/>
    <n v="1"/>
    <x v="1"/>
    <x v="0"/>
    <x v="33"/>
  </r>
  <r>
    <x v="46"/>
    <n v="502256869"/>
    <n v="173022"/>
    <s v="InstalaÃ§Ã£o de ContentorizaÃ§Ã£o Enterrada, no Porto de SetÃºbal"/>
    <d v="2019-08-23T10:58:50"/>
    <n v="13"/>
    <s v="PT;16;245;2623"/>
    <n v="5"/>
    <d v="2019-09-09T23:59:00"/>
    <n v="1"/>
    <x v="7"/>
    <x v="0"/>
    <x v="33"/>
  </r>
  <r>
    <x v="176"/>
    <n v="502971096"/>
    <n v="173023"/>
    <s v="AquisiÃ§Ã£o de serviÃ§os para a elaboraÃ§Ã£o de um Estudo para a ImplementaÃ§Ã£o de Transporte FlexÃ­vel no Algarve"/>
    <d v="2019-08-23T11:03:17"/>
    <n v="13"/>
    <s v="PT;9;110;291"/>
    <n v="340"/>
    <d v="2019-08-30T23:59:00"/>
    <n v="1"/>
    <x v="1"/>
    <x v="0"/>
    <x v="33"/>
  </r>
  <r>
    <x v="65"/>
    <n v="600084779"/>
    <n v="173024"/>
    <s v="44/CP/AT/2019 - FORNECIMENTO E MONTAGEM DE UNIDADES DE AR CONDICIONADO NAS ALFANDEGAS, DIRECÃ‡Ã•ES E SERVIÃ‡OS DE FINANÃ‡AS DA AUTORIDADE TRIBUTÃRIA E ADUANEIRA NOS DISTRITOS DE AVEIRO, BEJA, BRAGA, BRAGANÃ‡A, EVORA, FARO, GUARDA, COIMBRA, PORTO, SANTARÃ‰M, SETÃšBAL, VILA REAL E VISEU"/>
    <d v="2019-08-23T11:09:11"/>
    <n v="3"/>
    <s v="PT;1;1;232"/>
    <n v="340"/>
    <d v="2019-09-25T18:00:00"/>
    <n v="1"/>
    <x v="2"/>
    <x v="0"/>
    <x v="33"/>
  </r>
  <r>
    <x v="155"/>
    <n v="504547313"/>
    <n v="173025"/>
    <s v="AssistÃªncia TÃ©cnica e AtualizaÃ§Ã£o do Software do Programa de HorÃ¡rios"/>
    <d v="2019-08-23T11:11:40"/>
    <n v="1"/>
    <s v="PT;2;13;431"/>
    <n v="360"/>
    <d v="2019-08-28T18:00:00"/>
    <n v="1"/>
    <x v="2"/>
    <x v="0"/>
    <x v="33"/>
  </r>
  <r>
    <x v="34"/>
    <n v="508069645"/>
    <n v="173026"/>
    <s v="PE_19104_ESP - FORNECIMENTO DE ELETRICIDADE AO EDIFÃCIO DA AV. INFANTE SANTO, N.Âº 2, EM LISBOA, AO ABRIGO DO ACORDO QUADRO Â¿AQ_ELE 2015Â¿ Â¿ LOTE 4, CELEBRADO COM A ESPAP Â¿ ENTIDADE DE SERVIÃ‡OS PARTILHADOS DA ADMINISTRAÃ‡ÃƒO PÃšBLICA, I.P."/>
    <d v="2019-08-23T11:18:21"/>
    <n v="3"/>
    <m/>
    <n v="360"/>
    <d v="2019-08-30T17:00:00"/>
    <n v="1"/>
    <x v="6"/>
    <x v="0"/>
    <x v="33"/>
  </r>
  <r>
    <x v="80"/>
    <n v="505932512"/>
    <n v="173027"/>
    <s v="AquisiÃ§Ã£o de cadernos de atividades para os alunos do ensino bÃ¡sico Â¿ ano letivo 2019/2020"/>
    <d v="2019-08-23T11:18:52"/>
    <n v="13"/>
    <s v="PT;9;113;1556"/>
    <n v="360"/>
    <d v="2019-09-05T23:59:00"/>
    <n v="1"/>
    <x v="1"/>
    <x v="0"/>
    <x v="33"/>
  </r>
  <r>
    <x v="33"/>
    <n v="505170876"/>
    <n v="173029"/>
    <s v="Fornecimento e instalaÃ§Ã£o de vela tensionada na zona de entrada na EB+JI da Ameijeira"/>
    <d v="2019-08-23T11:33:41"/>
    <n v="1"/>
    <s v="PT;9;117;1575"/>
    <n v="360"/>
    <d v="2019-08-29T17:00:00"/>
    <n v="1"/>
    <x v="1"/>
    <x v="0"/>
    <x v="33"/>
  </r>
  <r>
    <x v="13"/>
    <n v="501294104"/>
    <n v="173030"/>
    <s v="PRESTAÃ‡ÃƒO DE SERVIÃ‡OS PARA APOIO AO DEPARTAMENTO DE CULTURA, DESPORTO, DIREITOS SOCIAIS E JUVENTUDE NA ORGANIZAÃ‡ÃƒO, PROMOÃ‡ÃƒO E APRESENTAÃ‡ÃƒO DE EVENTOS, PELO PERÃODO DE 12 MESES ."/>
    <d v="2019-08-23T11:33:57"/>
    <n v="1"/>
    <s v="PT;16;245;2623"/>
    <n v="400"/>
    <d v="1970-01-01T23:59:00"/>
    <n v="1"/>
    <x v="1"/>
    <x v="0"/>
    <x v="33"/>
  </r>
  <r>
    <x v="70"/>
    <n v="506791220"/>
    <n v="173031"/>
    <m/>
    <d v="2019-08-23T11:34:00"/>
    <n v="13"/>
    <s v="PT;1;1;232"/>
    <n v="400"/>
    <m/>
    <n v="1"/>
    <x v="1"/>
    <x v="0"/>
    <x v="33"/>
  </r>
  <r>
    <x v="13"/>
    <n v="501294104"/>
    <n v="173032"/>
    <s v="PRESTAÃ‡ÃƒO DE SERVIÃ‡OS PARA APOIO TÃ‰CNICO NO ATENDIMENTO NA POUSADA DA JUVENTUDE, PELO PERÃODO DE 12 MESES."/>
    <d v="2019-08-23T11:34:24"/>
    <n v="1"/>
    <s v="PT;16;245;2623"/>
    <n v="360"/>
    <d v="2019-09-03T23:59:00"/>
    <n v="1"/>
    <x v="1"/>
    <x v="0"/>
    <x v="33"/>
  </r>
  <r>
    <x v="87"/>
    <n v="506826961"/>
    <n v="173033"/>
    <s v="Empreitada de contenÃ§Ã£o de margem de afluente a Ribeira de Odelouca no MonchicÃ£o de baixo"/>
    <d v="2019-08-23T11:40:33"/>
    <n v="1"/>
    <s v="PT;9;119;1587"/>
    <n v="400"/>
    <d v="1970-01-01T23:59:00"/>
    <n v="1"/>
    <x v="1"/>
    <x v="0"/>
    <x v="33"/>
  </r>
  <r>
    <x v="13"/>
    <n v="501294104"/>
    <n v="173034"/>
    <s v="PRESTAÃ‡ÃƒO DE SERVIÃ‡OS PARA APOIO Ã€ PROGRAMAÃ‡ÃƒO DO GABINETE DA JUVENTUDE, PELO PERÃODO DE 12 MESES"/>
    <d v="2019-08-23T11:58:06"/>
    <n v="1"/>
    <s v="PT;16;245;2623"/>
    <n v="400"/>
    <d v="1970-01-01T23:59:00"/>
    <n v="1"/>
    <x v="1"/>
    <x v="0"/>
    <x v="33"/>
  </r>
  <r>
    <x v="13"/>
    <n v="501294104"/>
    <n v="173035"/>
    <s v="PRESTAÃ‡ÃƒO DE SERVIÃ‡OS PARA PROJECIONISTA DO CINEMA CHARLOT, PELO PERÃODO DE 12 MESES"/>
    <d v="2019-08-23T12:04:45"/>
    <n v="1"/>
    <s v="PT;1;1;232"/>
    <n v="400"/>
    <d v="1970-01-01T23:59:00"/>
    <n v="1"/>
    <x v="1"/>
    <x v="0"/>
    <x v="33"/>
  </r>
  <r>
    <x v="21"/>
    <n v="506609553"/>
    <n v="173039"/>
    <s v="Aluguer de equipamento de som e luz para espetÃ¡culos a realizar no Ã¢mbito da Feira da Luz - 2019"/>
    <d v="2019-08-23T12:23:38"/>
    <n v="13"/>
    <s v="PT;8;101;1519"/>
    <n v="360"/>
    <d v="2019-08-26T23:59:00"/>
    <n v="1"/>
    <x v="1"/>
    <x v="0"/>
    <x v="33"/>
  </r>
  <r>
    <x v="6"/>
    <n v="506037258"/>
    <n v="173040"/>
    <m/>
    <d v="2019-08-23T12:36:07"/>
    <n v="1"/>
    <s v="PT;1;1;232"/>
    <n v="400"/>
    <m/>
    <n v="1"/>
    <x v="1"/>
    <x v="0"/>
    <x v="33"/>
  </r>
  <r>
    <x v="109"/>
    <n v="506676056"/>
    <n v="173041"/>
    <s v="A empreitada reporta-se, no essencial Ã  reabilitaÃ§Ã£o dos atuais espaÃ§os anexos da Biblioteca Municipal e do logradouro. A criaÃ§Ã£o do Arquivo HistÃ³rico Municipal, com Ã¡rea de depÃ³sito/ arquivo, gabinete da administraÃ§Ã£o, gabinete de expurgo, instalaÃ§Ãµes sanitÃ¡rias e sala de consulta, e ainda a criaÃ§Ã£o de uma cafetaria. A execuÃ§Ã£o da empreitada compreende trabalhos no Ã¢mbito de DemoliÃ§Ãµes; Alvenarias e paredes divisÃ³rias; Cantarias; Coberturas; Carpintarias; Serralharias; Revestimentos; Tetos Falsos; Pinturas; ImpermeabilizaÃ§Ãµes e isolamentos; Equipamentos; BetÃ£o armado; Estruturas MetÃ¡licas; Rede de Ã¡guas e esgotos Ãrea de intervenÃ§Ã£o: 882,00 m2"/>
    <d v="2019-08-23T13:57:00"/>
    <n v="3"/>
    <s v="PT;15;216;2455"/>
    <n v="5"/>
    <d v="2019-09-27T23:59:00"/>
    <n v="1"/>
    <x v="1"/>
    <x v="0"/>
    <x v="33"/>
  </r>
  <r>
    <x v="10"/>
    <n v="500122237"/>
    <n v="173044"/>
    <s v="AQUISIÃ‡ÃƒO DE SERVIÃ‡OS PARA LIMPEZA E DESCONTAMINAÃ‡ÃƒO DO SISTEMA DE AVAC DO COMPLEXO DE PISCINAS DO PARQUE DE JOGOS 1Âº DE MAIO DA FUNDAÃ‡ÃƒO INATEL, EM LISBOA"/>
    <d v="2019-08-23T14:15:23"/>
    <n v="13"/>
    <s v="PT;12;165;2010"/>
    <n v="360"/>
    <d v="2019-08-29T23:59:00"/>
    <n v="1"/>
    <x v="2"/>
    <x v="0"/>
    <x v="33"/>
  </r>
  <r>
    <x v="159"/>
    <n v="506804240"/>
    <n v="173045"/>
    <m/>
    <d v="2019-08-23T14:30:42"/>
    <n v="3"/>
    <s v="PT;1;1;232"/>
    <n v="400"/>
    <m/>
    <n v="1"/>
    <x v="1"/>
    <x v="0"/>
    <x v="33"/>
  </r>
  <r>
    <x v="137"/>
    <n v="506818829"/>
    <n v="173046"/>
    <s v="Empreitada de &quot;Centro Comercial ao Ar Livre de Oliveira do Hospital&quot;"/>
    <d v="2019-08-23T15:04:02"/>
    <n v="13"/>
    <s v="PT;7;88;1431"/>
    <n v="360"/>
    <d v="2019-09-01T23:59:00"/>
    <n v="1"/>
    <x v="1"/>
    <x v="0"/>
    <x v="33"/>
  </r>
  <r>
    <x v="55"/>
    <n v="600084914"/>
    <n v="173047"/>
    <s v="Convento de Cristo - Projeto aCCesso - Novas instalaÃ§Ãµes sanitÃ¡rias"/>
    <d v="2019-08-23T15:20:55"/>
    <n v="3"/>
    <s v="PT;15;229;2543"/>
    <n v="210"/>
    <d v="2020-03-03T17:00:00"/>
    <n v="1"/>
    <x v="2"/>
    <x v="0"/>
    <x v="33"/>
  </r>
  <r>
    <x v="74"/>
    <n v="502177080"/>
    <n v="173048"/>
    <s v="RefeiÃ§Ãµes Escolares para os Estabelecimentos de Ensino do 1.Âº Ciclo e PrÃ©-Escolar do Concelho de Mafra e para a Creche Municipal de Mafra - no perÃ­odo de 1 de setembro a 31 de outubro"/>
    <d v="2019-08-23T15:40:22"/>
    <n v="1"/>
    <s v="PT;12;168;195"/>
    <n v="360"/>
    <d v="2019-08-26T17:00:00"/>
    <n v="1"/>
    <x v="1"/>
    <x v="0"/>
    <x v="33"/>
  </r>
  <r>
    <x v="6"/>
    <n v="506037258"/>
    <n v="173049"/>
    <s v="PrestaÃ§Ã£o de ServiÃ§os, em regime de tarefa, para contrataÃ§Ã£o de tÃ©cnicos para o Projeto &quot;Vencer a Idade com SaÃºde - GinÃ¡stica"/>
    <d v="2019-08-23T15:41:01"/>
    <n v="1"/>
    <s v="PT;17;256;2822"/>
    <n v="340"/>
    <d v="2019-08-31T17:00:00"/>
    <n v="1"/>
    <x v="1"/>
    <x v="0"/>
    <x v="33"/>
  </r>
  <r>
    <x v="3"/>
    <n v="500051054"/>
    <n v="173050"/>
    <m/>
    <d v="2019-08-23T15:52:30"/>
    <n v="7"/>
    <s v="PT;1;1;232"/>
    <n v="400"/>
    <m/>
    <n v="1"/>
    <x v="1"/>
    <x v="0"/>
    <x v="33"/>
  </r>
  <r>
    <x v="201"/>
    <n v="507001206"/>
    <n v="173052"/>
    <m/>
    <d v="2019-08-23T15:56:18"/>
    <n v="13"/>
    <s v="PT;1;1;232"/>
    <n v="400"/>
    <m/>
    <n v="1"/>
    <x v="3"/>
    <x v="0"/>
    <x v="33"/>
  </r>
  <r>
    <x v="201"/>
    <n v="507001206"/>
    <n v="173053"/>
    <m/>
    <d v="2019-08-23T15:56:27"/>
    <n v="3"/>
    <s v="PT;1;1;232"/>
    <n v="400"/>
    <m/>
    <n v="1"/>
    <x v="3"/>
    <x v="0"/>
    <x v="33"/>
  </r>
  <r>
    <x v="99"/>
    <n v="510089224"/>
    <n v="173054"/>
    <s v="DAP 2019.00136 - Empreitada para tratamento e impermeabilizaÃ§Ã£o da cobertura horizontal na zona poente e tratamento anticorrosivo da estrutura espacial da cobertura em pala do Complexo de Piscinas do Jamor"/>
    <d v="2019-08-23T16:08:20"/>
    <n v="13"/>
    <s v="PT;12;169;2055"/>
    <n v="360"/>
    <d v="2019-09-01T23:59:00"/>
    <n v="1"/>
    <x v="2"/>
    <x v="0"/>
    <x v="33"/>
  </r>
  <r>
    <x v="50"/>
    <n v="500192855"/>
    <n v="173055"/>
    <s v="AquisiÃ§Ã£o de ServiÃ§os para MonitorizaÃ§Ã£o, Vistorias e Estimativas para reparaÃ§Ãµes, da EstaÃ§Ã£o Arroios, da Linha Verde do Metropolitano de Lisboa, E.P.E."/>
    <d v="2019-08-23T16:09:09"/>
    <n v="1"/>
    <s v="PT;1;1;232"/>
    <n v="360"/>
    <d v="2019-09-01T23:59:00"/>
    <n v="1"/>
    <x v="3"/>
    <x v="0"/>
    <x v="33"/>
  </r>
  <r>
    <x v="0"/>
    <n v="508481287"/>
    <n v="173056"/>
    <s v="AquisiÃ§Ã£o de serviÃ§os de reparaÃ§Ã£o de cistoscÃ³pio flexÃ­vel"/>
    <d v="2019-08-23T16:12:55"/>
    <n v="1"/>
    <s v="PT;12;165;2010"/>
    <n v="360"/>
    <d v="2019-08-28T15:00:00"/>
    <n v="1"/>
    <x v="0"/>
    <x v="0"/>
    <x v="33"/>
  </r>
  <r>
    <x v="6"/>
    <n v="506037258"/>
    <n v="173057"/>
    <s v="AquisiÃ§Ã£o de serviÃ§os de conceÃ§Ã£o grÃ¡fica de conteÃºdos"/>
    <d v="2019-08-23T16:20:58"/>
    <n v="13"/>
    <s v="PT;17;256;203"/>
    <n v="340"/>
    <d v="2019-09-04T17:00:00"/>
    <n v="1"/>
    <x v="1"/>
    <x v="0"/>
    <x v="33"/>
  </r>
  <r>
    <x v="3"/>
    <n v="500051054"/>
    <n v="173058"/>
    <s v="AquisiÃ§Ã£o de serviÃ§os de assistÃªncia tÃ©cnica e cientifica para elaboraÃ§Ã£o do plano Municipal de arborizaÃ§Ã£o, pelo prazo de 12 meses"/>
    <d v="2019-08-23T16:27:05"/>
    <n v="1"/>
    <s v="PT;16;236;230"/>
    <n v="5"/>
    <d v="2019-08-29T19:00:00"/>
    <n v="1"/>
    <x v="1"/>
    <x v="0"/>
    <x v="33"/>
  </r>
  <r>
    <x v="48"/>
    <n v="680017550"/>
    <n v="173059"/>
    <s v="SERVIÃ‡OS DE COMUNICAÃ‡Ã•ES DE DADOS PARA O SISTEMA DE TELEGESTÃƒO"/>
    <d v="2019-08-23T16:29:20"/>
    <n v="13"/>
    <s v="PT;11;151;1916"/>
    <n v="360"/>
    <d v="2019-09-26T15:00:00"/>
    <n v="1"/>
    <x v="5"/>
    <x v="0"/>
    <x v="33"/>
  </r>
  <r>
    <x v="35"/>
    <n v="501290206"/>
    <n v="173060"/>
    <s v="Transportes Escolares 2019/20 - Circuito Especial - SÃ£o Mamede"/>
    <d v="2019-08-23T16:48:03"/>
    <n v="13"/>
    <s v="PT;11;146;5"/>
    <n v="340"/>
    <d v="2019-09-05T16:00:00"/>
    <n v="1"/>
    <x v="1"/>
    <x v="0"/>
    <x v="33"/>
  </r>
  <r>
    <x v="53"/>
    <n v="504884620"/>
    <n v="173061"/>
    <s v="AquisiÃ§Ã£o de ServiÃ§os temporÃ¡rios de contrataÃ§Ã£o de pessoal para a Higiene Urbana"/>
    <d v="2019-08-23T16:55:16"/>
    <n v="13"/>
    <s v="PT;1;1;232"/>
    <n v="360"/>
    <d v="2019-08-28T17:00:00"/>
    <n v="1"/>
    <x v="1"/>
    <x v="0"/>
    <x v="33"/>
  </r>
  <r>
    <x v="121"/>
    <n v="503914096"/>
    <n v="173062"/>
    <s v="PrestaÃ§Ã£o de ServiÃ§os de TelecomunicaÃ§Ãµes MÃ³veis e Fixas"/>
    <d v="2019-08-23T17:02:11"/>
    <n v="3"/>
    <s v="PT;15;218;2467"/>
    <n v="400"/>
    <d v="2019-07-08T23:59:00"/>
    <n v="1"/>
    <x v="2"/>
    <x v="0"/>
    <x v="33"/>
  </r>
  <r>
    <x v="17"/>
    <n v="505456010"/>
    <n v="173063"/>
    <m/>
    <d v="2019-08-23T17:15:35"/>
    <n v="13"/>
    <s v="PT;1;1;232"/>
    <n v="1"/>
    <m/>
    <n v="1"/>
    <x v="1"/>
    <x v="0"/>
    <x v="33"/>
  </r>
  <r>
    <x v="131"/>
    <n v="508345464"/>
    <n v="173064"/>
    <s v="Fornecimento de reagentes para tratamento de Ã¡gua e de Ã¡guas residuais"/>
    <d v="2019-08-23T17:38:35"/>
    <n v="3"/>
    <s v="PT;15;226;2510"/>
    <n v="360"/>
    <d v="2019-09-25T18:00:00"/>
    <n v="1"/>
    <x v="2"/>
    <x v="0"/>
    <x v="33"/>
  </r>
  <r>
    <x v="7"/>
    <n v="508666236"/>
    <n v="173067"/>
    <s v="AquisiÃ§Ã£o de contentores de ecopontos de recolha seletiva de resÃ­duos para 5 EHT's"/>
    <d v="2019-08-26T07:40:39"/>
    <n v="1"/>
    <s v="PT;1;1;232"/>
    <n v="400"/>
    <m/>
    <n v="1"/>
    <x v="2"/>
    <x v="0"/>
    <x v="34"/>
  </r>
  <r>
    <x v="31"/>
    <n v="506874915"/>
    <n v="173068"/>
    <s v="PavimentaÃ§Ã£o da Rua Professor Guilherme de AssunÃ§Ã£o e da Avenida Dr. Francisco SÃ¡ Carneiro - Mafra"/>
    <d v="2019-08-26T09:28:03"/>
    <n v="13"/>
    <s v="PT;12;168;2045"/>
    <n v="340"/>
    <d v="2019-09-05T23:59:00"/>
    <n v="1"/>
    <x v="2"/>
    <x v="0"/>
    <x v="34"/>
  </r>
  <r>
    <x v="6"/>
    <n v="506037258"/>
    <n v="173073"/>
    <m/>
    <d v="2019-08-26T10:00:30"/>
    <n v="13"/>
    <s v="PT;1;1;232"/>
    <n v="400"/>
    <m/>
    <n v="1"/>
    <x v="1"/>
    <x v="0"/>
    <x v="34"/>
  </r>
  <r>
    <x v="11"/>
    <n v="506614913"/>
    <n v="173074"/>
    <s v="Aluguer de Bancadas - Campeonato da Europa de Kempo"/>
    <d v="2019-08-26T10:04:33"/>
    <n v="1"/>
    <s v="PT;12;173;2086"/>
    <n v="360"/>
    <d v="2019-09-01T23:59:00"/>
    <n v="1"/>
    <x v="1"/>
    <x v="0"/>
    <x v="34"/>
  </r>
  <r>
    <x v="34"/>
    <n v="508069645"/>
    <n v="173075"/>
    <s v="PE_19105_CPE - EMPREITADA DE REPARAÃ‡ÃƒO DO PAVIMENTO DESPORTIVO INTERIOR DA ESCOLA SECUNDÃRIA DE PENAFIEL"/>
    <d v="2019-08-26T10:14:24"/>
    <n v="13"/>
    <s v="PT;14;203;2335"/>
    <n v="360"/>
    <d v="2019-09-03T17:00:00"/>
    <n v="1"/>
    <x v="6"/>
    <x v="0"/>
    <x v="34"/>
  </r>
  <r>
    <x v="13"/>
    <n v="501294104"/>
    <n v="173076"/>
    <s v="SERVIÃ‡OS PARA ELABORAÃ‡ÃƒO DO PROJETO DE DESIGN E DECORAÃ‡ÃƒO DE INTERIORES PARA A ZONA DE RECEÃ‡ÃƒO DO EDIFÃCIO DOS CIPRESTES"/>
    <d v="2019-08-26T10:19:01"/>
    <n v="1"/>
    <s v="PT;16;245;321"/>
    <n v="360"/>
    <d v="2019-09-01T23:59:00"/>
    <n v="1"/>
    <x v="1"/>
    <x v="0"/>
    <x v="34"/>
  </r>
  <r>
    <x v="8"/>
    <n v="505187531"/>
    <n v="173077"/>
    <s v="Proc. 1054/DCOP/2019 - AQUISIÃ‡ÃƒO E COLOCAÃ‡ÃƒO DE SINALÃ‰TICA PREVISTA NO PLANO DE SEGURANÃ‡A E EVACUAÃ‡ÃƒO DA SERRA SINTRA CASCAIS"/>
    <d v="2019-08-26T10:35:36"/>
    <n v="1"/>
    <s v="PT;12;164;42"/>
    <n v="360"/>
    <d v="2019-08-31T23:59:00"/>
    <n v="1"/>
    <x v="1"/>
    <x v="0"/>
    <x v="34"/>
  </r>
  <r>
    <x v="31"/>
    <n v="506874915"/>
    <n v="173078"/>
    <s v="ExecuÃ§Ã£o de SinalizaÃ§Ã£o Horizontal em VÃ¡rias Estradas do Concelho"/>
    <d v="2019-08-26T10:42:17"/>
    <n v="13"/>
    <s v="PT;12;167;141"/>
    <n v="340"/>
    <d v="2019-09-05T23:59:00"/>
    <n v="1"/>
    <x v="2"/>
    <x v="0"/>
    <x v="34"/>
  </r>
  <r>
    <x v="6"/>
    <n v="506037258"/>
    <n v="173080"/>
    <s v="PrestaÃ§Ã£o de ServiÃ§os, em regime de tarefa, para a Ã¡rea de hidroginÃ¡stica nas escolas municipais"/>
    <d v="2019-08-26T10:43:03"/>
    <n v="13"/>
    <s v="PT;17;256;2822"/>
    <n v="340"/>
    <d v="2019-09-01T17:00:00"/>
    <n v="1"/>
    <x v="1"/>
    <x v="0"/>
    <x v="34"/>
  </r>
  <r>
    <x v="6"/>
    <n v="506037258"/>
    <n v="173081"/>
    <m/>
    <d v="2019-08-26T10:45:03"/>
    <n v="13"/>
    <s v="PT;1;1;232"/>
    <n v="400"/>
    <m/>
    <n v="1"/>
    <x v="1"/>
    <x v="0"/>
    <x v="34"/>
  </r>
  <r>
    <x v="6"/>
    <n v="506037258"/>
    <n v="173082"/>
    <s v="Consulta prÃ©via para adjudicaÃ§Ã£o da &quot;PrestaÃ§Ã£o de serviÃ§os, em regime de tarefa, na Ã¡rea da nataÃ§Ã£o nas escolas municipais&quot;"/>
    <d v="2019-08-26T10:45:36"/>
    <n v="13"/>
    <s v="PT;17;256;2822"/>
    <n v="340"/>
    <d v="2019-09-01T17:00:00"/>
    <n v="1"/>
    <x v="1"/>
    <x v="0"/>
    <x v="34"/>
  </r>
  <r>
    <x v="2"/>
    <n v="503539473"/>
    <n v="173083"/>
    <s v="AQUISIÃ‡ÃƒO DE SERVIÃ‡OS DE LIMPEZA NOS PAVILHÃ•ES DESPORTIVOS DE PADERNE, GUIA, ESA, EBSA, OLHOS DE ÃGUA, PAVILHÃƒO DESPORTIVO DE ALBUFEIRA E PISCINAS MUNICIPAIS DE ALBUFEIRA"/>
    <d v="2019-08-26T10:50:12"/>
    <n v="1"/>
    <s v="PT;9;111;1551"/>
    <n v="360"/>
    <d v="2019-08-27T23:59:00"/>
    <n v="1"/>
    <x v="1"/>
    <x v="0"/>
    <x v="34"/>
  </r>
  <r>
    <x v="34"/>
    <n v="508069645"/>
    <n v="173086"/>
    <s v="PE_19106_ADB - FORNECIMENTO E MONTAGEM DE ESTORES EXTERIORES NA ESCOLA SECUNDÃRIA DE PADRE ALBERTO NETO, EM QUELUZ"/>
    <d v="2019-08-26T10:54:21"/>
    <n v="1"/>
    <s v="PT;12;170;2066"/>
    <n v="210"/>
    <d v="2019-09-13T17:00:00"/>
    <n v="1"/>
    <x v="6"/>
    <x v="0"/>
    <x v="34"/>
  </r>
  <r>
    <x v="71"/>
    <n v="600014690"/>
    <n v="173090"/>
    <s v="AquisiÃ§Ã£o de duas Firewalls, e serviÃ§os conexos de reestruturaÃ§Ã£o da rede informÃ¡tica e medidas de seguranÃ§a"/>
    <d v="2019-08-26T11:18:49"/>
    <n v="13"/>
    <s v="PT;1;1;232"/>
    <n v="360"/>
    <d v="2019-09-05T23:59:00"/>
    <n v="1"/>
    <x v="2"/>
    <x v="0"/>
    <x v="34"/>
  </r>
  <r>
    <x v="9"/>
    <n v="506173968"/>
    <n v="173093"/>
    <m/>
    <d v="2019-08-26T11:45:03"/>
    <n v="13"/>
    <s v="PT;1;1;232"/>
    <n v="1"/>
    <m/>
    <n v="1"/>
    <x v="1"/>
    <x v="0"/>
    <x v="34"/>
  </r>
  <r>
    <x v="2"/>
    <n v="503539473"/>
    <n v="173096"/>
    <s v="AquisiÃ§Ã£o de serviÃ§os de gestÃ£o de resÃ­duos"/>
    <d v="2019-08-26T11:47:41"/>
    <n v="13"/>
    <s v="PT;9;111;1551"/>
    <n v="360"/>
    <d v="2019-09-01T23:59:00"/>
    <n v="1"/>
    <x v="1"/>
    <x v="0"/>
    <x v="34"/>
  </r>
  <r>
    <x v="17"/>
    <n v="505456010"/>
    <n v="173098"/>
    <m/>
    <d v="2019-08-26T11:59:02"/>
    <n v="13"/>
    <m/>
    <n v="1"/>
    <m/>
    <n v="1"/>
    <x v="1"/>
    <x v="0"/>
    <x v="34"/>
  </r>
  <r>
    <x v="6"/>
    <n v="506037258"/>
    <n v="173102"/>
    <s v="Consulta prÃ©via para adjudicaÃ§Ã£o da &quot;PrestaÃ§Ã£o de serviÃ§os, em regime de tarefa, na Ã¡rea de vigilÃ¢ncia - Apoio ao nado livre - Ã‰poca 2019/2020&quot;."/>
    <d v="2019-08-26T12:08:23"/>
    <n v="13"/>
    <s v="PT;17;256;2822"/>
    <n v="5"/>
    <d v="2019-09-02T17:00:00"/>
    <n v="1"/>
    <x v="1"/>
    <x v="0"/>
    <x v="34"/>
  </r>
  <r>
    <x v="7"/>
    <n v="508666236"/>
    <n v="173106"/>
    <s v="Empreitada de obras pÃºblicas para reabilitaÃ§Ã£o do auditÃ³rio da Escola de Hotelaria e Turismo do Estoril."/>
    <d v="2019-08-26T12:19:43"/>
    <n v="3"/>
    <s v="PT;12;164;1999"/>
    <n v="5"/>
    <d v="2019-09-10T17:00:00"/>
    <n v="1"/>
    <x v="2"/>
    <x v="0"/>
    <x v="34"/>
  </r>
  <r>
    <x v="13"/>
    <n v="501294104"/>
    <n v="173107"/>
    <s v="RENOVAÃ‡ÃƒO DE LICENÃ‡A CORPORATIVA (CLA)"/>
    <d v="2019-08-26T12:21:46"/>
    <n v="1"/>
    <s v="PT;16;245;321"/>
    <n v="360"/>
    <d v="2019-09-01T23:59:00"/>
    <n v="1"/>
    <x v="1"/>
    <x v="0"/>
    <x v="34"/>
  </r>
  <r>
    <x v="11"/>
    <n v="506614913"/>
    <n v="173109"/>
    <s v="Fornecimento em contÃ­nuo de pneus homologados, com serviÃ§os associados para a frota de veÃ­culos do MunicÃ­pio de Vila Franca de Xira"/>
    <d v="2019-08-26T12:27:50"/>
    <n v="13"/>
    <s v="PT;12;173;189"/>
    <n v="5"/>
    <d v="2019-09-03T23:59:00"/>
    <n v="1"/>
    <x v="1"/>
    <x v="0"/>
    <x v="34"/>
  </r>
  <r>
    <x v="282"/>
    <n v="500847347"/>
    <n v="173111"/>
    <s v="ExecuÃ§Ã£o de demoliÃ§Ãµes, alvenarias, estruturas de betÃ£o e metÃ¡licas, cantarias, revestimentos, carpintarias, serralharias, rede de Ã¡guas, esgotos, instalaÃ§Ãµes elÃ©tricas, telecomunicaÃ§Ãµes e mecÃ¢nicas na ampliaÃ§Ã£o do edifÃ­cio da ERPI"/>
    <d v="2019-08-26T14:13:44"/>
    <n v="3"/>
    <s v="PT;13;189;2154"/>
    <n v="300"/>
    <d v="2019-09-16T17:00:00"/>
    <n v="1"/>
    <x v="2"/>
    <x v="0"/>
    <x v="34"/>
  </r>
  <r>
    <x v="21"/>
    <n v="506609553"/>
    <n v="173112"/>
    <m/>
    <d v="2019-08-26T14:25:16"/>
    <n v="3"/>
    <s v="PT;1;1;232"/>
    <n v="400"/>
    <m/>
    <n v="1"/>
    <x v="1"/>
    <x v="0"/>
    <x v="34"/>
  </r>
  <r>
    <x v="112"/>
    <n v="500048177"/>
    <n v="173113"/>
    <m/>
    <d v="2019-08-26T14:30:07"/>
    <n v="13"/>
    <s v="PT;1;1;232"/>
    <n v="1"/>
    <m/>
    <n v="1"/>
    <x v="4"/>
    <x v="0"/>
    <x v="34"/>
  </r>
  <r>
    <x v="139"/>
    <n v="600084892"/>
    <n v="173115"/>
    <m/>
    <d v="2019-08-26T14:43:32"/>
    <n v="13"/>
    <s v="PT;1;1;232"/>
    <n v="400"/>
    <m/>
    <n v="1"/>
    <x v="2"/>
    <x v="0"/>
    <x v="34"/>
  </r>
  <r>
    <x v="110"/>
    <n v="502790024"/>
    <n v="173116"/>
    <s v="Empreitada para a ConceÃ§Ã£o/ConstruÃ§Ã£o das Barreiras AcÃºsticas a executar nos sublanÃ§os Almada / Fogueteiro / Coina / Palmela / A2/A12 / Marateca, da A2 - Auto-estrada do Sul (Lote 14A)"/>
    <d v="2019-08-26T14:43:58"/>
    <n v="13"/>
    <s v="PT;23;331;3424"/>
    <n v="400"/>
    <d v="2019-08-12T23:59:00"/>
    <n v="1"/>
    <x v="3"/>
    <x v="0"/>
    <x v="34"/>
  </r>
  <r>
    <x v="2"/>
    <n v="503539473"/>
    <n v="173117"/>
    <s v="AquisiÃ§Ã£o de serviÃ§os de manutenÃ§Ã£o de fibra Ã³tica e levantamento do cadastro da Rede de Fibra Ã“tica do MunicÃ­pio de Albufeira"/>
    <d v="2019-08-26T14:44:04"/>
    <n v="13"/>
    <s v="PT;9;111;1551"/>
    <n v="5"/>
    <d v="2019-09-01T23:59:00"/>
    <n v="1"/>
    <x v="1"/>
    <x v="0"/>
    <x v="34"/>
  </r>
  <r>
    <x v="129"/>
    <n v="501258027"/>
    <n v="173120"/>
    <s v="FORNECIMENTO DE DE TRANSPORTES ESCOLARES / PROLONGAMENTO DE CARREIRAS URBANAS"/>
    <d v="2019-08-26T14:58:40"/>
    <n v="1"/>
    <s v="PT;8;97;1483"/>
    <n v="340"/>
    <d v="2019-08-30T23:59:00"/>
    <n v="1"/>
    <x v="1"/>
    <x v="0"/>
    <x v="34"/>
  </r>
  <r>
    <x v="2"/>
    <n v="503539473"/>
    <n v="173121"/>
    <m/>
    <d v="2019-08-26T15:02:55"/>
    <n v="13"/>
    <s v="PT;1;1;232"/>
    <n v="400"/>
    <m/>
    <n v="1"/>
    <x v="1"/>
    <x v="0"/>
    <x v="34"/>
  </r>
  <r>
    <x v="13"/>
    <n v="501294104"/>
    <n v="173123"/>
    <s v="SUBSTITUIÃ‡ÃƒO E REFORÃ‡O DE ESTRUTURA DA COBERTURA DO EDIFICIO DOS PÃ‡OS DO CONCELHO"/>
    <d v="2019-08-26T15:07:00"/>
    <n v="1"/>
    <s v="PT;16;245;2623"/>
    <n v="340"/>
    <d v="2019-09-02T23:59:00"/>
    <n v="1"/>
    <x v="1"/>
    <x v="0"/>
    <x v="34"/>
  </r>
  <r>
    <x v="65"/>
    <n v="600084779"/>
    <n v="173124"/>
    <m/>
    <d v="2019-08-26T15:07:28"/>
    <n v="3"/>
    <s v="PT;1;1;232"/>
    <n v="400"/>
    <m/>
    <n v="1"/>
    <x v="2"/>
    <x v="0"/>
    <x v="34"/>
  </r>
  <r>
    <x v="91"/>
    <n v="503584215"/>
    <n v="173125"/>
    <s v="Fornecimento de Elevador AcessÃ­vel para o Teatro do Bairro Alto, incluindo instalaÃ§Ã£o, certificaÃ§Ã£o e formaÃ§Ã£o"/>
    <d v="2019-08-26T15:35:01"/>
    <n v="13"/>
    <s v="PT;12;165;2022"/>
    <n v="340"/>
    <d v="2019-08-30T18:00:00"/>
    <n v="1"/>
    <x v="2"/>
    <x v="0"/>
    <x v="34"/>
  </r>
  <r>
    <x v="26"/>
    <n v="680017763"/>
    <n v="173126"/>
    <m/>
    <d v="2019-08-26T15:44:58"/>
    <n v="4"/>
    <s v="PT;1;1;232"/>
    <n v="1"/>
    <m/>
    <n v="1"/>
    <x v="5"/>
    <x v="0"/>
    <x v="34"/>
  </r>
  <r>
    <x v="21"/>
    <n v="506609553"/>
    <n v="173129"/>
    <s v="Empreitada - PavimentaÃ§Ãµes em Foros de Vale de Figueira e sinalizaÃ§Ã£o na cidade"/>
    <d v="2019-08-26T15:55:26"/>
    <n v="13"/>
    <s v="PT;8;101;1517"/>
    <n v="360"/>
    <d v="2019-09-01T23:59:00"/>
    <n v="1"/>
    <x v="1"/>
    <x v="0"/>
    <x v="34"/>
  </r>
  <r>
    <x v="3"/>
    <n v="500051054"/>
    <n v="173130"/>
    <s v="AquisiÃ§Ã£o de serviÃ§os de manutenÃ§Ã£o e AssistÃªncia TÃ©cnica Preventiva e Corretiva Ã  SoluÃ§Ã£o Archeevo"/>
    <d v="2019-08-26T15:56:38"/>
    <n v="1"/>
    <s v="PT;1;1;232"/>
    <n v="340"/>
    <d v="2019-08-31T19:00:00"/>
    <n v="1"/>
    <x v="1"/>
    <x v="0"/>
    <x v="34"/>
  </r>
  <r>
    <x v="8"/>
    <n v="505187531"/>
    <n v="173131"/>
    <s v="AJARDINAMENTOS EM CARCAVELOS 44/EOP/DCOP/2019"/>
    <d v="2019-08-26T16:02:42"/>
    <n v="13"/>
    <s v="PT;12;164;42"/>
    <n v="360"/>
    <d v="2019-09-02T23:59:00"/>
    <n v="1"/>
    <x v="1"/>
    <x v="0"/>
    <x v="34"/>
  </r>
  <r>
    <x v="132"/>
    <n v="507023129"/>
    <n v="173133"/>
    <s v="AquisiÃ§Ã£o de ServiÃ§os de PatrocÃ­nio JudiciÃ¡rio da Lisboa Ocidental SRU"/>
    <d v="2019-08-26T16:08:25"/>
    <n v="1"/>
    <s v="PT;12;165;2021"/>
    <n v="360"/>
    <d v="2019-08-29T17:00:00"/>
    <n v="1"/>
    <x v="2"/>
    <x v="0"/>
    <x v="34"/>
  </r>
  <r>
    <x v="37"/>
    <n v="504293125"/>
    <n v="173137"/>
    <m/>
    <d v="2019-08-26T16:40:00"/>
    <n v="7"/>
    <s v="PT;1;1;232"/>
    <n v="1"/>
    <m/>
    <n v="1"/>
    <x v="1"/>
    <x v="0"/>
    <x v="34"/>
  </r>
  <r>
    <x v="65"/>
    <n v="600084779"/>
    <n v="173138"/>
    <s v="AquisiÃ§Ã£o de plataforma Customer Communication Managemment (CCM) conforme as caraterÃ­sticas exigidas no Programa de Concurso"/>
    <d v="2019-08-26T16:41:29"/>
    <n v="3"/>
    <s v="PT;1;1;232"/>
    <n v="360"/>
    <d v="2019-09-26T17:00:00"/>
    <n v="1"/>
    <x v="2"/>
    <x v="0"/>
    <x v="34"/>
  </r>
  <r>
    <x v="38"/>
    <n v="505309939"/>
    <n v="173139"/>
    <s v="AquisiÃ§Ã£o/reparaÃ§Ã£o de equipamentos de ar condicionado em vÃ¡rios serviÃ§os municipais"/>
    <d v="2019-08-26T16:45:52"/>
    <n v="1"/>
    <s v="PT;9;121;1594"/>
    <n v="360"/>
    <d v="2019-08-29T16:30:00"/>
    <n v="1"/>
    <x v="1"/>
    <x v="0"/>
    <x v="34"/>
  </r>
  <r>
    <x v="3"/>
    <n v="500051054"/>
    <n v="173140"/>
    <m/>
    <d v="2019-08-26T16:47:27"/>
    <n v="3"/>
    <s v="PT;16;233;279"/>
    <n v="400"/>
    <m/>
    <n v="1"/>
    <x v="1"/>
    <x v="0"/>
    <x v="34"/>
  </r>
  <r>
    <x v="3"/>
    <n v="500051054"/>
    <n v="173141"/>
    <s v="LocaÃ§Ã£o de mÃ¡quinas de distribuiÃ§Ã£o de Ã¡gua nos edifÃ­cios da CÃ¢mara Municipal de Almada, respetiva manutenÃ§Ã£o e entrega periÃ³dica de consumÃ­veis"/>
    <d v="2019-08-26T16:51:57"/>
    <n v="3"/>
    <s v="PT;16;236;230"/>
    <n v="360"/>
    <d v="2019-09-08T19:00:00"/>
    <n v="1"/>
    <x v="1"/>
    <x v="0"/>
    <x v="34"/>
  </r>
  <r>
    <x v="19"/>
    <n v="507396081"/>
    <n v="173142"/>
    <s v="Empreitada de GestÃ£o Ambiental - RequalificaÃ§Ã£o dos Sistemas Fluviais do Concelho de Cascais"/>
    <d v="2019-08-26T17:21:28"/>
    <n v="13"/>
    <s v="PT;1;1;232"/>
    <n v="1"/>
    <d v="2018-12-05T23:59:00"/>
    <n v="1"/>
    <x v="1"/>
    <x v="0"/>
    <x v="34"/>
  </r>
  <r>
    <x v="90"/>
    <n v="503541567"/>
    <n v="173143"/>
    <s v="AQS 149/GEBALIS/2019 - Concurso PÃºblico para remoÃ§Ã£o, carga, transporte de bens provenientes de notificaÃ§Ã£o de herdeiros, desocupaÃ§Ãµes, cancelamentos de conta, entradas e remoÃ§Ãµes coercivas em espaÃ§os habitacionais e nÃ£o habitacionais"/>
    <d v="2019-08-27T09:20:58"/>
    <n v="3"/>
    <s v="PT;12;165;75"/>
    <n v="340"/>
    <d v="2019-12-08T23:59:00"/>
    <n v="1"/>
    <x v="1"/>
    <x v="0"/>
    <x v="34"/>
  </r>
  <r>
    <x v="3"/>
    <n v="500051054"/>
    <n v="173144"/>
    <s v="AquisiÃ§Ã£o de 2 veÃ­culos com motorizaÃ§Ã£o elÃ©trica"/>
    <d v="2019-08-27T09:33:27"/>
    <n v="13"/>
    <s v="PT;16;236;230"/>
    <n v="5"/>
    <d v="2019-09-02T19:00:00"/>
    <n v="1"/>
    <x v="1"/>
    <x v="0"/>
    <x v="34"/>
  </r>
  <r>
    <x v="13"/>
    <n v="501294104"/>
    <n v="173145"/>
    <s v="PRESTAÃ‡ÃƒO DE SERVIÃ‡OS PARA TRABALHOS NA REDE VIÃRIA (CALCETEIRO) PELO PERÃODO DE 12 MESES"/>
    <d v="2019-08-27T09:38:50"/>
    <n v="1"/>
    <s v="PT;16;245;321"/>
    <n v="340"/>
    <d v="2019-10-07T23:59:00"/>
    <n v="1"/>
    <x v="1"/>
    <x v="0"/>
    <x v="34"/>
  </r>
  <r>
    <x v="78"/>
    <n v="506792382"/>
    <n v="173146"/>
    <s v="AquisiÃ§Ã£o de serviÃ§os de vigilÃ¢ncia e seguranÃ§a no Cineteatro Messias"/>
    <d v="2019-08-27T09:44:17"/>
    <n v="13"/>
    <s v="PT;2;13;431"/>
    <n v="360"/>
    <d v="2019-09-02T23:59:00"/>
    <n v="1"/>
    <x v="1"/>
    <x v="0"/>
    <x v="34"/>
  </r>
  <r>
    <x v="97"/>
    <n v="508354617"/>
    <n v="173147"/>
    <m/>
    <d v="2019-08-27T09:48:42"/>
    <n v="1"/>
    <s v="PT;1;1;232"/>
    <n v="400"/>
    <m/>
    <n v="1"/>
    <x v="1"/>
    <x v="0"/>
    <x v="34"/>
  </r>
  <r>
    <x v="81"/>
    <n v="501904077"/>
    <n v="173148"/>
    <s v="PrestaÃ§Ã£o de serviÃ§os de vigilÃ¢ncia e seguranÃ§a nos terminais portuÃ¡rios do Beato e da Trafaria da Silopor - Empresa de Silos PortuÃ¡rios, S.A., em liquidaÃ§Ã£o"/>
    <d v="2019-08-27T09:58:57"/>
    <n v="5"/>
    <s v="PT;12;165;2002"/>
    <n v="5"/>
    <d v="2019-12-05T17:00:00"/>
    <n v="1"/>
    <x v="7"/>
    <x v="0"/>
    <x v="34"/>
  </r>
  <r>
    <x v="8"/>
    <n v="505187531"/>
    <n v="173149"/>
    <s v="Proc.Âº 1056 - AQUISIÃ‡ÃƒO DE TERRA VEGETAL E TERRA AREENTA"/>
    <d v="2019-08-27T10:16:06"/>
    <n v="1"/>
    <s v="PT;12;164;42"/>
    <n v="360"/>
    <d v="2019-09-02T23:59:00"/>
    <n v="1"/>
    <x v="1"/>
    <x v="0"/>
    <x v="34"/>
  </r>
  <r>
    <x v="9"/>
    <n v="506173968"/>
    <n v="173150"/>
    <m/>
    <d v="2019-08-27T10:19:29"/>
    <n v="1"/>
    <s v="PT;1;1;232"/>
    <n v="400"/>
    <m/>
    <n v="1"/>
    <x v="1"/>
    <x v="0"/>
    <x v="34"/>
  </r>
  <r>
    <x v="82"/>
    <n v="680012907"/>
    <n v="173151"/>
    <s v="Acompanhamento da certificaÃ§Ã£o dos sistemas de gestÃ£o"/>
    <d v="2019-08-27T10:21:15"/>
    <n v="1"/>
    <s v="PT;17;256;2822"/>
    <n v="5"/>
    <d v="2019-09-01T23:59:00"/>
    <n v="1"/>
    <x v="5"/>
    <x v="0"/>
    <x v="34"/>
  </r>
  <r>
    <x v="49"/>
    <n v="502098139"/>
    <n v="173152"/>
    <s v="CONTRATAÃ‡ÃƒO DO FORNECIMENTO DE UMA VIATURA PESADA DE 7.5 TONELADAS DE PESO BRUTO PARA RECOLHA E TRANSPORTE DE RESÃDUOS SÃ“LIDOS URBANOS COM CAPACIDADE DE 8 M3"/>
    <d v="2019-08-27T10:32:14"/>
    <n v="3"/>
    <s v="PT;9;118;109"/>
    <n v="220"/>
    <d v="2019-10-04T18:00:00"/>
    <n v="1"/>
    <x v="1"/>
    <x v="0"/>
    <x v="34"/>
  </r>
  <r>
    <x v="13"/>
    <n v="501294104"/>
    <n v="173153"/>
    <s v="PRESTAÃ‡ÃƒO DE SERVIÃ‡OS NA ÃREA DA ELETRICIDADE PELO PERÃODO DE 24 MESES"/>
    <d v="2019-08-27T10:34:40"/>
    <n v="1"/>
    <s v="PT;16;245;321"/>
    <n v="360"/>
    <d v="2019-10-21T23:59:00"/>
    <n v="1"/>
    <x v="1"/>
    <x v="0"/>
    <x v="34"/>
  </r>
  <r>
    <x v="8"/>
    <n v="505187531"/>
    <n v="173154"/>
    <s v="Proc.Âº 919 - AQUISIÃ‡ÃƒO DE SERVIÃ‡OS PARA CONCEÃ‡ÃƒO E DESIGN DE PUBLICAÃ‡Ã•ES E CATÃLOGOS DE EXPOSIÃ‡Ã•ES NA CASA SOMMER"/>
    <d v="2019-08-27T10:40:29"/>
    <n v="1"/>
    <s v="PT;12;164;42"/>
    <n v="400"/>
    <d v="2019-09-02T23:59:00"/>
    <n v="1"/>
    <x v="1"/>
    <x v="0"/>
    <x v="34"/>
  </r>
  <r>
    <x v="13"/>
    <n v="501294104"/>
    <n v="173155"/>
    <s v="PRESTAÃ‡ÃƒO DE SERVIÃ‡OS PARA PROJECIONISTA DO CINEMA CHARLOT"/>
    <d v="2019-08-27T11:01:08"/>
    <n v="1"/>
    <s v="PT;16;245;321"/>
    <n v="360"/>
    <d v="2019-09-02T23:59:00"/>
    <n v="1"/>
    <x v="1"/>
    <x v="0"/>
    <x v="34"/>
  </r>
  <r>
    <x v="37"/>
    <n v="504293125"/>
    <n v="173156"/>
    <s v="Empreitada de ProspeÃ§Ã£o GeolÃ³gica e GeotÃ©cnica no Terreno do PavilhÃ£o HonÃ³rio Francisco, em Odivelas"/>
    <d v="2019-08-27T11:10:02"/>
    <n v="13"/>
    <s v="PT;12;175;2097"/>
    <n v="360"/>
    <d v="2019-09-01T23:59:00"/>
    <n v="1"/>
    <x v="1"/>
    <x v="0"/>
    <x v="34"/>
  </r>
  <r>
    <x v="4"/>
    <n v="506334562"/>
    <n v="173157"/>
    <s v="PrestaÃ§Ã£o de ServiÃ§os de VigilÃ¢ncia na Loja de CidadÃ£o, situada no EdifÃ­cio Agorreta."/>
    <d v="2019-08-27T11:14:14"/>
    <n v="1"/>
    <s v="PT;11;157;1950"/>
    <n v="5"/>
    <d v="2019-08-30T23:59:00"/>
    <n v="1"/>
    <x v="1"/>
    <x v="0"/>
    <x v="34"/>
  </r>
  <r>
    <x v="282"/>
    <n v="500847347"/>
    <n v="173158"/>
    <m/>
    <d v="2019-08-27T11:29:34"/>
    <n v="3"/>
    <s v="PT;1;1;232"/>
    <n v="1"/>
    <m/>
    <n v="1"/>
    <x v="2"/>
    <x v="0"/>
    <x v="34"/>
  </r>
  <r>
    <x v="37"/>
    <n v="504293125"/>
    <n v="173159"/>
    <s v="EB1 Quinta das DÃ¡lias, FamÃµes Â¿ SubstituiÃ§Ã£o da Cobertura dos BalneÃ¡rios"/>
    <d v="2019-08-27T11:31:08"/>
    <n v="1"/>
    <s v="PT;12;175;2098"/>
    <n v="360"/>
    <d v="2019-09-05T23:59:00"/>
    <n v="1"/>
    <x v="1"/>
    <x v="0"/>
    <x v="34"/>
  </r>
  <r>
    <x v="17"/>
    <n v="505456010"/>
    <n v="173160"/>
    <s v="Fornecimento e montagem de telheiro exterior na EB Terra dos Arcos"/>
    <d v="2019-08-27T11:34:30"/>
    <n v="13"/>
    <s v="PT;12;174;2094"/>
    <n v="360"/>
    <d v="2019-09-05T23:59:00"/>
    <n v="1"/>
    <x v="1"/>
    <x v="0"/>
    <x v="34"/>
  </r>
  <r>
    <x v="65"/>
    <n v="600084779"/>
    <n v="173161"/>
    <s v="Empreitada para obras de adaptaÃ§Ã£o Ã  reinstalaÃ§Ã£o da DelegaÃ§Ã£o Aduaneira da Horta"/>
    <d v="2019-08-27T11:41:33"/>
    <n v="3"/>
    <s v="PT;20;305;3360"/>
    <n v="5"/>
    <d v="2019-09-11T23:59:00"/>
    <n v="1"/>
    <x v="2"/>
    <x v="0"/>
    <x v="34"/>
  </r>
  <r>
    <x v="21"/>
    <n v="506609553"/>
    <n v="173162"/>
    <s v="AquisiÃ§Ã£o de bens - Plataformas de suporte aos serviÃ§os municipais (OperaÃ§Ã£o &quot;ModernizaÃ§Ã£oAC@2020&quot; - ALT20-09-0550-FEDER-000014)"/>
    <d v="2019-08-27T11:49:53"/>
    <n v="1"/>
    <s v="PT;8;101;1519"/>
    <n v="360"/>
    <d v="2019-09-03T23:59:00"/>
    <n v="1"/>
    <x v="1"/>
    <x v="0"/>
    <x v="34"/>
  </r>
  <r>
    <x v="65"/>
    <n v="600084779"/>
    <n v="173163"/>
    <m/>
    <d v="2019-08-27T11:50:05"/>
    <n v="5"/>
    <s v="PT;1;1;232"/>
    <n v="400"/>
    <m/>
    <n v="1"/>
    <x v="2"/>
    <x v="0"/>
    <x v="34"/>
  </r>
  <r>
    <x v="35"/>
    <n v="501290206"/>
    <n v="173164"/>
    <s v="A presente empreitada tem por objetivo beneficiar uma obra de arte construÃ­da nos finais dos anos 60, bem como regenerar a sua envolvente de forma a embelezar o espaÃ§o, que no decurso do tempo se tem degradado, justificando uma intervenÃ§Ã£o de reabilitaÃ§Ã£o"/>
    <d v="2019-08-27T12:03:17"/>
    <n v="13"/>
    <s v="PT;11;146;1881"/>
    <n v="5"/>
    <d v="2019-09-05T17:00:00"/>
    <n v="1"/>
    <x v="1"/>
    <x v="0"/>
    <x v="34"/>
  </r>
  <r>
    <x v="36"/>
    <n v="505351064"/>
    <n v="173165"/>
    <s v="Concurso PÃºblico para Fornecimento de GÃ¡s"/>
    <d v="2019-08-27T12:04:06"/>
    <n v="3"/>
    <s v="PT;1;1;232"/>
    <n v="360"/>
    <d v="2019-09-05T23:59:00"/>
    <n v="1"/>
    <x v="2"/>
    <x v="0"/>
    <x v="34"/>
  </r>
  <r>
    <x v="2"/>
    <n v="503539473"/>
    <n v="173166"/>
    <m/>
    <d v="2019-08-27T12:12:35"/>
    <n v="3"/>
    <s v="PT;1;1;232"/>
    <n v="400"/>
    <m/>
    <n v="1"/>
    <x v="1"/>
    <x v="0"/>
    <x v="34"/>
  </r>
  <r>
    <x v="147"/>
    <n v="501133097"/>
    <n v="173169"/>
    <s v="AquisiÃ§Ã£o de RefeiÃ§Ãµes Escolares"/>
    <d v="2019-08-27T13:04:04"/>
    <n v="1"/>
    <s v="PT;15;215;2454"/>
    <n v="360"/>
    <d v="2019-08-30T14:00:00"/>
    <n v="1"/>
    <x v="1"/>
    <x v="0"/>
    <x v="34"/>
  </r>
  <r>
    <x v="0"/>
    <n v="508481287"/>
    <n v="173170"/>
    <s v="AquisiÃ§Ã£o de discos para computador."/>
    <d v="2019-08-27T14:24:24"/>
    <n v="13"/>
    <s v="PT;12;165;2010"/>
    <n v="5"/>
    <d v="2019-09-02T17:00:00"/>
    <n v="1"/>
    <x v="0"/>
    <x v="0"/>
    <x v="34"/>
  </r>
  <r>
    <x v="14"/>
    <n v="501144218"/>
    <n v="173172"/>
    <s v="AquisiÃ§Ã£o de serviÃ§os para &quot;Limpeza de InstalaÃ§Ãµes CamarÃ¡rias&quot;, de acordo com as clÃ¡usula tÃ©cnicas descritas na Parte II do Caderno de Encargos"/>
    <d v="2019-08-27T14:33:28"/>
    <n v="13"/>
    <s v="PT;16;244;2617"/>
    <n v="340"/>
    <d v="2019-09-07T18:00:00"/>
    <n v="1"/>
    <x v="1"/>
    <x v="0"/>
    <x v="34"/>
  </r>
  <r>
    <x v="17"/>
    <n v="505456010"/>
    <n v="173173"/>
    <s v="A presente empreitada tem como objetivo a construÃ§Ã£o e a requalificaÃ§Ã£o de parques infantis integrados nos diversos espaÃ§os pÃºblicos do municÃ­pio da Amadora."/>
    <d v="2019-08-27T14:34:17"/>
    <n v="13"/>
    <s v="PT;12;174;223"/>
    <n v="360"/>
    <d v="2019-09-19T23:59:00"/>
    <n v="1"/>
    <x v="1"/>
    <x v="0"/>
    <x v="34"/>
  </r>
  <r>
    <x v="13"/>
    <n v="501294104"/>
    <n v="173175"/>
    <s v="FORNECIMENTO DE PRODUTOS BIOLOGICOS E FARMACEUTICOS PARA CONTROLO DE PRAGAS DO ESCARAVELHO DA PALMEIRA NO CONCELHO DE SETUBAL."/>
    <d v="2019-08-27T14:41:52"/>
    <n v="13"/>
    <s v="PT;16;245;321"/>
    <n v="360"/>
    <d v="2019-09-02T23:59:00"/>
    <n v="1"/>
    <x v="1"/>
    <x v="0"/>
    <x v="34"/>
  </r>
  <r>
    <x v="3"/>
    <n v="500051054"/>
    <n v="173177"/>
    <s v="PrestaÃ§Ã£o de serviÃ§os de vigilÃ¢ncia e seguranÃ§a humana no edifÃ­cio da Casa da Cerca, Challet Ribeiro Teles, Vale Figueira Parque, Casa Municipal Turismo Cacilhas, Biblioteca Maria Lamas e Bolsa de horas para serviÃ§os eventuais"/>
    <d v="2019-08-27T14:50:43"/>
    <n v="13"/>
    <s v="PT;16;236;230"/>
    <n v="360"/>
    <d v="2019-09-01T19:00:00"/>
    <n v="1"/>
    <x v="1"/>
    <x v="0"/>
    <x v="34"/>
  </r>
  <r>
    <x v="1"/>
    <n v="506673626"/>
    <n v="173178"/>
    <s v="AquisiÃ§Ã£o de serviÃ§os de projeto de execuÃ§Ã£o para reformulaÃ§Ã£o da mobilidade na Av. da Liberdade e Ã¡rea envolvente ao Terminal Rodoferrofluvial do Barreiro"/>
    <d v="2019-08-27T14:58:20"/>
    <n v="13"/>
    <s v="PT;16;237;31"/>
    <n v="360"/>
    <d v="2019-09-01T23:59:00"/>
    <n v="1"/>
    <x v="1"/>
    <x v="0"/>
    <x v="34"/>
  </r>
  <r>
    <x v="29"/>
    <n v="512012814"/>
    <n v="173179"/>
    <s v="NIPG22949/19 -AquisiÃ§Ã£o de serviÃ§os de promoÃ§Ã£o, organizaÃ§Ã£o e realizaÃ§Ã£o do evento &quot;SÃ£o Martinho Fest&quot;2019"/>
    <d v="2019-08-27T14:58:40"/>
    <n v="1"/>
    <s v="Ponta Delgada"/>
    <n v="340"/>
    <d v="2019-09-08T23:59:00"/>
    <n v="1"/>
    <x v="1"/>
    <x v="0"/>
    <x v="34"/>
  </r>
  <r>
    <x v="1"/>
    <n v="506673626"/>
    <n v="173183"/>
    <s v="AquisiÃ§Ã£o de serviÃ§os de consultadoria para formaÃ§Ã£o e acompanhamento de uma equipa de mediadores escolares"/>
    <d v="2019-08-27T15:07:23"/>
    <n v="1"/>
    <s v="PT;16;237;31"/>
    <n v="360"/>
    <d v="2019-09-10T23:59:00"/>
    <n v="1"/>
    <x v="1"/>
    <x v="0"/>
    <x v="34"/>
  </r>
  <r>
    <x v="11"/>
    <n v="506614913"/>
    <n v="173184"/>
    <s v="ContrataÃ§Ã£o de serviÃ§os para elaboraÃ§Ã£o do Projeto de RequalificaÃ§Ã£o da Praceta Brigadeiro Alberto Fernandes Alverca do Ribatejo"/>
    <d v="2019-08-27T15:08:19"/>
    <n v="13"/>
    <s v="PT;12;173;2088"/>
    <n v="360"/>
    <d v="2019-09-02T23:59:00"/>
    <n v="1"/>
    <x v="1"/>
    <x v="0"/>
    <x v="34"/>
  </r>
  <r>
    <x v="2"/>
    <n v="503539473"/>
    <n v="173185"/>
    <s v="FORNECIMENTO DE PAPELEIRA INTELIGENTE COMPACTADORA A ENERGIA SOLAR"/>
    <d v="2019-08-27T15:10:37"/>
    <n v="1"/>
    <s v="PT;9;111;1551"/>
    <n v="360"/>
    <d v="2019-09-01T23:59:00"/>
    <n v="1"/>
    <x v="1"/>
    <x v="0"/>
    <x v="34"/>
  </r>
  <r>
    <x v="1"/>
    <n v="506673626"/>
    <n v="173187"/>
    <s v="AquisiÃ§Ã£o de serviÃ§os de controlo Ã  processionÃ¡ria do pinheiro"/>
    <d v="2019-08-27T15:12:26"/>
    <n v="1"/>
    <s v="PT;16;237;31"/>
    <n v="360"/>
    <d v="2019-09-02T23:59:00"/>
    <n v="1"/>
    <x v="1"/>
    <x v="0"/>
    <x v="34"/>
  </r>
  <r>
    <x v="3"/>
    <n v="500051054"/>
    <n v="173189"/>
    <s v="AQUISIÃ‡ÃƒO DE GARRAFAS DE GÃS DE 45KG PARA AS INSTALAÃ‡Ã•ES DO MUNICÃPIO"/>
    <d v="2019-08-27T15:15:58"/>
    <n v="1"/>
    <s v="PT;1;1;232"/>
    <n v="5"/>
    <d v="2019-08-30T19:00:00"/>
    <n v="1"/>
    <x v="1"/>
    <x v="0"/>
    <x v="34"/>
  </r>
  <r>
    <x v="1"/>
    <n v="506673626"/>
    <n v="173191"/>
    <s v="AquisiÃ§Ã£o sistema antifurto de livros de identificaÃ§Ã£o digital, com base em tecnologia RFID"/>
    <d v="2019-08-27T15:18:46"/>
    <n v="1"/>
    <s v="PT;16;237;31"/>
    <n v="360"/>
    <d v="2019-09-01T23:59:00"/>
    <n v="1"/>
    <x v="1"/>
    <x v="0"/>
    <x v="34"/>
  </r>
  <r>
    <x v="1"/>
    <n v="506673626"/>
    <n v="173192"/>
    <s v="AquisiÃ§Ã£o de fornecimento e aplicaÃ§Ã£o de relva sintÃ©tica"/>
    <d v="2019-08-27T15:23:09"/>
    <n v="1"/>
    <s v="PT;16;237;31"/>
    <n v="360"/>
    <d v="2019-09-02T23:59:00"/>
    <n v="1"/>
    <x v="1"/>
    <x v="0"/>
    <x v="34"/>
  </r>
  <r>
    <x v="78"/>
    <n v="506792382"/>
    <n v="173193"/>
    <s v="AquisiÃ§Ã£o de contentores de polietileno para recolha de papel/cartÃ£o, plÃ¡stico/metal e vidro, no Ã¢mbito da candidatura aprovada ao aviso POSEUR-11-2017-22"/>
    <d v="2019-08-27T15:25:29"/>
    <n v="3"/>
    <s v="PT;2;13;258"/>
    <n v="400"/>
    <m/>
    <n v="1"/>
    <x v="1"/>
    <x v="0"/>
    <x v="34"/>
  </r>
  <r>
    <x v="1"/>
    <n v="506673626"/>
    <n v="173194"/>
    <s v="Da empreitada constam os trabalhos de: - desmontagem das cadeiras existentes na sala de espetÃ¡culos; - afagamento e envernizamento dos pavimentos de madeira na sala de espetÃ¡culos e trÃªs camarins; - montagem das cadeiras removidas."/>
    <d v="2019-08-27T15:26:46"/>
    <n v="1"/>
    <s v="PT;16;237;2584"/>
    <n v="360"/>
    <d v="2019-09-02T23:30:00"/>
    <n v="1"/>
    <x v="1"/>
    <x v="0"/>
    <x v="34"/>
  </r>
  <r>
    <x v="11"/>
    <n v="506614913"/>
    <n v="173195"/>
    <s v="ContrataÃ§Ã£o de uma soluÃ§Ã£o de impressÃ£o de grandes formatos"/>
    <d v="2019-08-27T15:35:58"/>
    <n v="13"/>
    <s v="PT;12;173;2086"/>
    <n v="360"/>
    <d v="2019-09-02T23:59:00"/>
    <n v="1"/>
    <x v="1"/>
    <x v="0"/>
    <x v="34"/>
  </r>
  <r>
    <x v="125"/>
    <n v="501208950"/>
    <n v="173196"/>
    <s v="CelebraÃ§Ã£o do contrato para a empreitada de ConceÃ§Ã£o, ConstruÃ§Ã£o para a ampliaÃ§Ã£o de um EdifÃ­cio ArmazÃ©m (Tipo LogÃ­stico) existente e de um novo EdifÃ­cio (Tipo Hangar) no Terminal XXI - PSA Sines"/>
    <d v="2019-08-27T15:56:18"/>
    <n v="3"/>
    <s v="PT;16;246;2624"/>
    <n v="340"/>
    <d v="2019-10-04T23:59:00"/>
    <n v="1"/>
    <x v="7"/>
    <x v="0"/>
    <x v="34"/>
  </r>
  <r>
    <x v="13"/>
    <n v="501294104"/>
    <n v="173197"/>
    <s v="DEFINIÃ‡ÃƒO DO TRAÃ‡ADO DA REDE VIÃRIA DA RUA DO MEL, JARDIA - BREJOS DE AZEITÃƒO"/>
    <d v="2019-08-27T16:01:37"/>
    <n v="13"/>
    <s v="PT;16;245;2622"/>
    <n v="340"/>
    <d v="2019-09-05T23:59:00"/>
    <n v="1"/>
    <x v="1"/>
    <x v="0"/>
    <x v="34"/>
  </r>
  <r>
    <x v="8"/>
    <n v="505187531"/>
    <n v="173198"/>
    <s v="AquisiÃ§Ã£o de cÃ¢maras de vigilÃ¢ncia para complexo multisserviÃ§os da Adroana - Proc. N.Âº 1016/DCOP/2019"/>
    <d v="2019-08-27T16:14:47"/>
    <n v="13"/>
    <s v="PT;12;164;42"/>
    <n v="360"/>
    <d v="2019-09-03T23:59:00"/>
    <n v="1"/>
    <x v="1"/>
    <x v="0"/>
    <x v="34"/>
  </r>
  <r>
    <x v="132"/>
    <n v="507023129"/>
    <n v="173200"/>
    <s v="LocaÃ§Ã£o Monoblocos para a Empreitada de BeneficiaÃ§Ã£o Geral Â¿ ReabilitaÃ§Ã£o da EB1+JI N.Âº 63 Â¿ Bairro do Restelo, em Lisboa"/>
    <d v="2019-08-27T16:19:03"/>
    <n v="1"/>
    <s v="PT;12;165;2014"/>
    <n v="360"/>
    <d v="2019-08-29T17:00:00"/>
    <n v="1"/>
    <x v="2"/>
    <x v="0"/>
    <x v="34"/>
  </r>
  <r>
    <x v="78"/>
    <n v="506792382"/>
    <n v="173201"/>
    <s v="AquisiÃ§Ã£o de contentores de polietileno para recolha de papel/cartÃ£o, plÃ¡stico/metal e vidro, no Ã¢mbito da candidatura aprovada ao aviso POSEUR-11-2017-22"/>
    <d v="2019-08-27T16:20:45"/>
    <n v="3"/>
    <s v="PT;2;13;258"/>
    <n v="360"/>
    <d v="2019-09-27T23:59:00"/>
    <n v="1"/>
    <x v="1"/>
    <x v="0"/>
    <x v="34"/>
  </r>
  <r>
    <x v="138"/>
    <n v="506087000"/>
    <n v="173202"/>
    <s v="PrestaÃ§Ã£o de serviÃ§os para a elaboraÃ§Ã£o do projeto para a requalificaÃ§Ã£o / remodelaÃ§Ã£o da EB1 e JI de Febres - 2.Âª Fase"/>
    <d v="2019-08-27T16:23:25"/>
    <n v="13"/>
    <s v="PT;7;79;1265"/>
    <n v="360"/>
    <d v="2019-09-01T17:00:00"/>
    <n v="1"/>
    <x v="1"/>
    <x v="0"/>
    <x v="34"/>
  </r>
  <r>
    <x v="37"/>
    <n v="504293125"/>
    <n v="173203"/>
    <s v="RepavimentaÃ§Ã£o de Arruamentos nas diversas Freguesias do Concelho Â¿ 2019/2020"/>
    <d v="2019-08-27T16:25:11"/>
    <n v="3"/>
    <s v="PT;12;175;172"/>
    <n v="360"/>
    <d v="2019-09-13T23:59:00"/>
    <n v="1"/>
    <x v="1"/>
    <x v="0"/>
    <x v="34"/>
  </r>
  <r>
    <x v="132"/>
    <n v="507023129"/>
    <n v="173204"/>
    <s v="AquisiÃ§Ã£o de ServiÃ§os para elaboraÃ§Ã£o de imagens 3D"/>
    <d v="2019-08-27T16:33:46"/>
    <n v="1"/>
    <s v="PT;12;165;2021"/>
    <n v="5"/>
    <d v="2019-09-04T17:00:00"/>
    <n v="1"/>
    <x v="2"/>
    <x v="0"/>
    <x v="34"/>
  </r>
  <r>
    <x v="60"/>
    <n v="504394029"/>
    <n v="173205"/>
    <s v="TerminaÃ§Ãµes AmovÃ­veis"/>
    <d v="2019-09-04T12:37:31"/>
    <n v="6"/>
    <s v="PT;1;1;232"/>
    <n v="360"/>
    <d v="2019-09-30T18:00:00"/>
    <n v="1"/>
    <x v="2"/>
    <x v="0"/>
    <x v="35"/>
  </r>
  <r>
    <x v="11"/>
    <n v="506614913"/>
    <n v="173206"/>
    <s v="Fornecimento em contÃ­nuo de equipamento de sinalizaÃ§Ã£o"/>
    <d v="2019-08-27T16:52:23"/>
    <n v="13"/>
    <s v="PT;12;173;189"/>
    <n v="360"/>
    <d v="2019-09-02T23:59:00"/>
    <n v="1"/>
    <x v="1"/>
    <x v="0"/>
    <x v="34"/>
  </r>
  <r>
    <x v="138"/>
    <n v="506087000"/>
    <n v="173207"/>
    <s v="PrestaÃ§Ã£o de serviÃ§os para a elaboraÃ§Ã£o do projeto para a beneficiaÃ§Ã£o / ampliaÃ§Ã£o da EB1 e JI de Tocha"/>
    <d v="2019-08-27T17:10:42"/>
    <n v="13"/>
    <s v="PT;7;79;1268"/>
    <n v="360"/>
    <d v="2019-09-01T17:00:00"/>
    <n v="1"/>
    <x v="1"/>
    <x v="0"/>
    <x v="34"/>
  </r>
  <r>
    <x v="282"/>
    <n v="500847347"/>
    <n v="173208"/>
    <s v="ExecuÃ§Ã£o de demoliÃ§Ãµes, alvenarias, estruturas de betÃ£o e metÃ¡licas, cantarias, revestimentos, carpintarias, serralharias, rede de Ã¡guas, esgotos, instalaÃ§Ãµes elÃ©tricas, telecomunicaÃ§Ãµes e mecÃ¢nicas na ampliaÃ§Ã£o do edifÃ­cio da ERPI"/>
    <d v="2019-08-27T17:10:51"/>
    <n v="3"/>
    <s v="PT;13;189;2154"/>
    <n v="1"/>
    <d v="2019-09-16T17:00:00"/>
    <n v="1"/>
    <x v="2"/>
    <x v="0"/>
    <x v="34"/>
  </r>
  <r>
    <x v="3"/>
    <n v="500051054"/>
    <n v="173209"/>
    <s v="Fornecimento e instalaÃ§Ã£o de sistemas e componentes de deteÃ§Ã£o de incÃªndio e intrusÃ£o"/>
    <d v="2019-08-27T17:18:15"/>
    <n v="13"/>
    <s v="PT;16;236;230"/>
    <n v="360"/>
    <d v="2019-09-01T19:00:00"/>
    <n v="1"/>
    <x v="1"/>
    <x v="0"/>
    <x v="34"/>
  </r>
  <r>
    <x v="82"/>
    <n v="680012907"/>
    <n v="173210"/>
    <s v="EstaÃ§Ã£o elevatÃ³ria de Ã¡guas residuais domÃ©sticas no cabedelo - Darque"/>
    <d v="2019-08-28T09:08:55"/>
    <n v="13"/>
    <s v="PT;17;256;2803"/>
    <n v="360"/>
    <d v="2019-09-04T23:59:00"/>
    <n v="1"/>
    <x v="5"/>
    <x v="0"/>
    <x v="34"/>
  </r>
  <r>
    <x v="17"/>
    <n v="505456010"/>
    <n v="173212"/>
    <m/>
    <d v="2019-08-28T09:22:32"/>
    <n v="1"/>
    <s v="PT;1;1;232"/>
    <n v="400"/>
    <m/>
    <n v="1"/>
    <x v="1"/>
    <x v="0"/>
    <x v="34"/>
  </r>
  <r>
    <x v="43"/>
    <n v="503035416"/>
    <n v="173213"/>
    <m/>
    <d v="2019-08-28T09:52:22"/>
    <n v="14"/>
    <s v="PT;1;1;232"/>
    <n v="1"/>
    <m/>
    <n v="1"/>
    <x v="0"/>
    <x v="0"/>
    <x v="34"/>
  </r>
  <r>
    <x v="51"/>
    <n v="506624200"/>
    <n v="173215"/>
    <s v="RenovaÃ§Ã£o de 9 licenÃ§as Autodesk Autocad LT por trÃªs anos"/>
    <d v="2019-08-28T09:54:24"/>
    <n v="13"/>
    <s v="PT;7;86;1328"/>
    <n v="360"/>
    <d v="2019-09-07T17:00:00"/>
    <n v="1"/>
    <x v="1"/>
    <x v="0"/>
    <x v="34"/>
  </r>
  <r>
    <x v="25"/>
    <n v="505307685"/>
    <n v="173217"/>
    <s v="AquisiÃ§Ã£o de software Adobe"/>
    <d v="2019-08-28T10:07:28"/>
    <n v="1"/>
    <s v="PT;12;161;202"/>
    <n v="360"/>
    <d v="2019-09-04T23:59:00"/>
    <n v="1"/>
    <x v="1"/>
    <x v="0"/>
    <x v="34"/>
  </r>
  <r>
    <x v="27"/>
    <n v="506722422"/>
    <n v="173219"/>
    <m/>
    <d v="2019-08-28T10:09:03"/>
    <n v="1"/>
    <s v="PT;1;1;232"/>
    <n v="400"/>
    <m/>
    <n v="1"/>
    <x v="1"/>
    <x v="0"/>
    <x v="34"/>
  </r>
  <r>
    <x v="132"/>
    <n v="507023129"/>
    <n v="173221"/>
    <s v="Empreitada referente Ã  construÃ§Ã£o das instalaÃ§Ãµes provisÃ³rias da EB ArqÂº GonÃ§alo Ribeiro Telles"/>
    <d v="2019-08-28T10:19:25"/>
    <n v="3"/>
    <s v="PT;12;165;2003"/>
    <n v="340"/>
    <d v="2019-09-27T17:00:00"/>
    <n v="1"/>
    <x v="2"/>
    <x v="0"/>
    <x v="34"/>
  </r>
  <r>
    <x v="137"/>
    <n v="506818829"/>
    <n v="173224"/>
    <s v="Empreitada de &quot;RequalificaÃ§Ã£o da Avenida 21 de junho em Lagares da Beira&quot;"/>
    <d v="2019-08-28T10:34:57"/>
    <n v="1"/>
    <s v="PT;7;88;1422"/>
    <n v="400"/>
    <d v="1970-01-01T23:59:00"/>
    <n v="1"/>
    <x v="1"/>
    <x v="0"/>
    <x v="34"/>
  </r>
  <r>
    <x v="50"/>
    <n v="500192855"/>
    <n v="173227"/>
    <m/>
    <d v="2019-08-28T10:54:49"/>
    <n v="3"/>
    <s v="PT;1;1;232"/>
    <n v="1"/>
    <m/>
    <n v="1"/>
    <x v="3"/>
    <x v="0"/>
    <x v="34"/>
  </r>
  <r>
    <x v="66"/>
    <n v="502530863"/>
    <n v="173228"/>
    <s v="Fornecimento de gÃ©neros alimentÃ­cios para pequeno-almoÃ§o nas Pousadas de Juventude, sob gestÃ£o directa da Movijovem"/>
    <d v="2019-08-28T11:04:32"/>
    <n v="3"/>
    <s v="PT;1;1;232"/>
    <n v="360"/>
    <d v="2019-09-02T19:00:00"/>
    <n v="1"/>
    <x v="2"/>
    <x v="0"/>
    <x v="34"/>
  </r>
  <r>
    <x v="25"/>
    <n v="505307685"/>
    <n v="173229"/>
    <s v="PrestaÃ§Ã£o de serviÃ§os para monitores na Ã¡rea do desporto"/>
    <d v="2019-08-28T11:16:21"/>
    <n v="13"/>
    <s v="PT;1;1;232"/>
    <n v="360"/>
    <d v="2019-09-05T23:59:00"/>
    <n v="1"/>
    <x v="1"/>
    <x v="0"/>
    <x v="34"/>
  </r>
  <r>
    <x v="132"/>
    <n v="507023129"/>
    <n v="173230"/>
    <s v="ELABORAÃ‡ÃƒO DO PROJETO DE EXECUÃ‡ÃƒO - ARQUITETURA E ESPECIALIDADES, PLANO DE PREVENÃ‡ÃƒO E GESTÃƒO DE RESÃDUOS DA CONSTRUÃ‡ÃƒO E DEMOLIÃ‡ÃƒO, PLANO DE SEGURANÃ‡A E SAÃšDE, COORDENAÃ‡ÃƒO DE PROJETO, ASSISTÃŠNCIA TÃ‰CNICA E TELAS FINAIS PARA A CONSTRUÃ‡ÃƒO DA UNIDADE DE SAÃšDE DE TELHEIRAS"/>
    <d v="2019-08-28T11:18:00"/>
    <n v="3"/>
    <s v="PT;12;165;2021"/>
    <n v="360"/>
    <d v="2019-09-24T17:00:00"/>
    <n v="1"/>
    <x v="2"/>
    <x v="0"/>
    <x v="34"/>
  </r>
  <r>
    <x v="11"/>
    <n v="506614913"/>
    <n v="173231"/>
    <s v="AquisiÃ§Ã£o de materiais de animaÃ§Ã£o de recreios, para 34 Escolas BÃ¡sicas do Concelho de Vila Franca de Xira - Projeto CaleidoscÃ³pio"/>
    <d v="2019-08-28T11:40:45"/>
    <n v="13"/>
    <s v="PT;12;173;189"/>
    <n v="360"/>
    <d v="2019-09-03T23:59:00"/>
    <n v="1"/>
    <x v="1"/>
    <x v="0"/>
    <x v="34"/>
  </r>
  <r>
    <x v="132"/>
    <n v="507023129"/>
    <n v="173232"/>
    <s v="EMPREITADA BENEFICIAÃ‡ÃƒO GERAL DA ESCOLA BÃSICA TEIXEIRA DE PASCOAES"/>
    <d v="2019-08-28T11:54:13"/>
    <n v="3"/>
    <s v="PT;12;165;2010"/>
    <n v="340"/>
    <d v="2019-10-17T17:00:00"/>
    <n v="1"/>
    <x v="2"/>
    <x v="0"/>
    <x v="34"/>
  </r>
  <r>
    <x v="280"/>
    <n v="500841489"/>
    <n v="173233"/>
    <s v="ConclusÃ£o da execuÃ§Ã£o, de remodelaÃ§Ã£o e ampliaÃ§Ã£o do Lar de S. Tiago, incluÃ­do a Ala Nova e PÃ¡tio Central&quot;"/>
    <d v="2019-08-28T11:57:46"/>
    <n v="13"/>
    <s v="PT;17;256;2822"/>
    <n v="5"/>
    <d v="2019-09-03T17:00:00"/>
    <n v="1"/>
    <x v="2"/>
    <x v="0"/>
    <x v="34"/>
  </r>
  <r>
    <x v="43"/>
    <n v="503035416"/>
    <n v="173234"/>
    <m/>
    <d v="2019-08-28T12:39:24"/>
    <n v="1"/>
    <s v="PT;1;1;232"/>
    <n v="1"/>
    <m/>
    <n v="1"/>
    <x v="0"/>
    <x v="0"/>
    <x v="34"/>
  </r>
  <r>
    <x v="2"/>
    <n v="503539473"/>
    <n v="173237"/>
    <s v="ExecuÃ§Ã£o de iluminaÃ§Ã£o pÃºblica na rua do PacÃ­fico, Albufeira - Fase 2."/>
    <d v="2019-08-28T14:36:45"/>
    <n v="1"/>
    <s v="PT;9;111;1551"/>
    <n v="360"/>
    <d v="2019-09-17T23:59:00"/>
    <n v="1"/>
    <x v="1"/>
    <x v="0"/>
    <x v="34"/>
  </r>
  <r>
    <x v="34"/>
    <n v="508069645"/>
    <n v="173238"/>
    <s v="PE_19107_ADB - AQUISIÃ‡ÃƒO E MONTAGEM DE VÃƒOS EXTERIORES, EM SUBSTITUIÃ‡ÃƒO DOS EXISTENTES DANIFICADOS EM VÃRIOS BLOCOS, NA ESCOLA BÃSICA E SECUNDÃRIA DO CERCO, NO PORTO"/>
    <d v="2019-08-28T14:41:26"/>
    <n v="1"/>
    <s v="PT;14;204;2341"/>
    <n v="5"/>
    <d v="2019-09-16T17:00:00"/>
    <n v="1"/>
    <x v="6"/>
    <x v="0"/>
    <x v="34"/>
  </r>
  <r>
    <x v="97"/>
    <n v="508354617"/>
    <n v="173239"/>
    <s v="AD 23/2019 - RevisÃ£o da EstratÃ©gia Integrada de Desenvolvimento Territorial da RegiÃ£o de Coimbra para o perÃ­odo 2021-2027"/>
    <d v="2019-08-28T14:41:55"/>
    <n v="1"/>
    <s v="PT;1;1;232"/>
    <n v="360"/>
    <d v="2019-08-31T23:59:00"/>
    <n v="1"/>
    <x v="1"/>
    <x v="0"/>
    <x v="34"/>
  </r>
  <r>
    <x v="82"/>
    <n v="680012907"/>
    <n v="173240"/>
    <s v="AquisiÃ§Ã£o de serviÃ§os de mÃ£o de obra na Ã¡rea de pichelaria"/>
    <d v="2019-08-28T14:51:32"/>
    <n v="13"/>
    <s v="PT;17;256;2822"/>
    <n v="360"/>
    <d v="2019-09-05T23:59:00"/>
    <n v="1"/>
    <x v="5"/>
    <x v="0"/>
    <x v="34"/>
  </r>
  <r>
    <x v="29"/>
    <n v="512012814"/>
    <n v="173241"/>
    <s v="NIPG23498/19- AquisiÃ§Ã£o de locaÃ§Ã£o com montagem, desmontagem e manutenÃ§Ã£o de material de iluminaÃ§Ã£o alusivo ao Natal"/>
    <d v="2019-08-28T14:58:03"/>
    <n v="3"/>
    <s v="Ponta Delgada"/>
    <n v="340"/>
    <d v="2019-09-17T23:59:00"/>
    <n v="1"/>
    <x v="1"/>
    <x v="0"/>
    <x v="34"/>
  </r>
  <r>
    <x v="12"/>
    <n v="506187543"/>
    <n v="173242"/>
    <s v="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PavimentaÃ§Ã£o de TroÃ§o da Rua Florbela Espanca e Rua do Lagar Â¿ Volta da PedraÂ¿."/>
    <d v="2019-08-28T14:59:15"/>
    <n v="3"/>
    <s v="PT;16;241;2600"/>
    <n v="340"/>
    <d v="2019-09-20T23:59:00"/>
    <n v="1"/>
    <x v="1"/>
    <x v="0"/>
    <x v="34"/>
  </r>
  <r>
    <x v="3"/>
    <n v="500051054"/>
    <n v="173243"/>
    <s v="AquisiÃ§Ã£o de Material Ferroso para ManutenÃ§Ã£o e ConservaÃ§Ã£o de Equipamentos Municipais"/>
    <d v="2019-08-28T15:06:34"/>
    <n v="13"/>
    <s v="PT;16;236;230"/>
    <n v="5"/>
    <d v="2019-09-02T19:00:00"/>
    <n v="1"/>
    <x v="1"/>
    <x v="0"/>
    <x v="34"/>
  </r>
  <r>
    <x v="74"/>
    <n v="502177080"/>
    <n v="173244"/>
    <s v="PrestaÃ§Ã£o de ServiÃ§os de InspeÃ§Ã£o de Elevadores, Escadas MecÃ¢nicas, Tapetes Rolantes e Monta-Cargas"/>
    <d v="2019-08-28T15:16:37"/>
    <n v="13"/>
    <s v="PT;12;168;195"/>
    <n v="360"/>
    <d v="2019-09-02T17:00:00"/>
    <n v="1"/>
    <x v="1"/>
    <x v="0"/>
    <x v="34"/>
  </r>
  <r>
    <x v="3"/>
    <n v="500051054"/>
    <n v="173245"/>
    <s v="AquisiÃ§Ã£o de acessÃ³rios para contentores de resÃ­duos urbanos, modelo SOTKON"/>
    <d v="2019-08-28T15:29:26"/>
    <n v="3"/>
    <s v="PT;16;236;230"/>
    <n v="360"/>
    <d v="2019-09-06T19:00:00"/>
    <n v="1"/>
    <x v="1"/>
    <x v="0"/>
    <x v="34"/>
  </r>
  <r>
    <x v="12"/>
    <n v="506187543"/>
    <n v="173247"/>
    <s v="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PavimentaÃ§Ã£o do Aceiro da Fonte da Prata Â¿ Pinhal NovoÂ¿."/>
    <d v="2019-08-28T15:34:05"/>
    <n v="3"/>
    <s v="PT;16;241;2601"/>
    <n v="340"/>
    <d v="2019-09-20T23:59:00"/>
    <n v="1"/>
    <x v="1"/>
    <x v="0"/>
    <x v="34"/>
  </r>
  <r>
    <x v="12"/>
    <n v="506187543"/>
    <n v="173249"/>
    <s v="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PavimentaÃ§Ã£o e Drenagem Pluvial da Rua dos FerroviÃ¡riosÂ¿."/>
    <d v="2019-08-28T15:51:59"/>
    <n v="3"/>
    <s v="PT;16;241;2601"/>
    <n v="340"/>
    <d v="2019-09-20T23:59:00"/>
    <n v="1"/>
    <x v="1"/>
    <x v="0"/>
    <x v="34"/>
  </r>
  <r>
    <x v="3"/>
    <n v="500051054"/>
    <n v="173251"/>
    <s v="AquisiÃ§Ã£o de ServiÃ§os de IluminaÃ§Ãµes Decorativas, Alusivas ao Natal de 2019"/>
    <d v="2019-08-28T15:57:16"/>
    <n v="3"/>
    <s v="PT;16;236;230"/>
    <n v="360"/>
    <d v="2019-09-04T19:00:00"/>
    <n v="1"/>
    <x v="1"/>
    <x v="0"/>
    <x v="34"/>
  </r>
  <r>
    <x v="283"/>
    <n v="510835597"/>
    <n v="173255"/>
    <s v="AplicaÃ§Ã£o de materiais para a requalificaÃ§Ã£o da Rua da EstaÃ§Ã£o, em Lemede"/>
    <d v="2019-08-28T16:07:20"/>
    <n v="13"/>
    <s v="PT;7;79;1271"/>
    <n v="360"/>
    <d v="2019-09-01T17:00:00"/>
    <n v="1"/>
    <x v="1"/>
    <x v="0"/>
    <x v="34"/>
  </r>
  <r>
    <x v="132"/>
    <n v="507023129"/>
    <n v="173256"/>
    <s v="Empreitada de ReabilitaÃ§Ã£o do EdifÃ­cio Municipal sito no Largo de S. JuliÃ£o 15-19/ CalÃ§ada de S. Francisco, 8 EdifÃ­cio JBF"/>
    <d v="2019-08-28T16:22:44"/>
    <n v="3"/>
    <s v="PT;12;165;2021"/>
    <n v="5"/>
    <d v="2019-09-27T17:00:00"/>
    <n v="1"/>
    <x v="2"/>
    <x v="0"/>
    <x v="34"/>
  </r>
  <r>
    <x v="21"/>
    <n v="506609553"/>
    <n v="173257"/>
    <s v="ElaboraÃ§Ã£o do projeto de beneficiaÃ§Ã£o da EM 537, entre os entroncamentos com a rua do matadouro em Montemor-o-Novo e a ER 2 ao KM 524,96 (lugar de Reguengo)"/>
    <d v="2019-08-28T16:35:46"/>
    <n v="1"/>
    <s v="PT;8;101;1519"/>
    <n v="360"/>
    <d v="2019-09-07T23:59:00"/>
    <n v="1"/>
    <x v="1"/>
    <x v="0"/>
    <x v="34"/>
  </r>
  <r>
    <x v="11"/>
    <n v="506614913"/>
    <n v="173258"/>
    <s v="Empreitada de &quot;AdaptaÃ§Ã£o e SubstituiÃ§Ã£o de MobiliÃ¡rio Urbano - EB1 da Bolonha - PÃ³voa de Santa Iria&quot;"/>
    <d v="2019-08-28T17:05:35"/>
    <n v="13"/>
    <s v="PT;12;173;2090"/>
    <n v="360"/>
    <d v="2019-09-04T23:59:00"/>
    <n v="1"/>
    <x v="1"/>
    <x v="0"/>
    <x v="34"/>
  </r>
  <r>
    <x v="137"/>
    <n v="506818829"/>
    <n v="173260"/>
    <m/>
    <d v="2019-08-28T17:28:01"/>
    <n v="1"/>
    <s v="PT;1;1;232"/>
    <n v="400"/>
    <m/>
    <n v="1"/>
    <x v="1"/>
    <x v="0"/>
    <x v="34"/>
  </r>
  <r>
    <x v="137"/>
    <n v="506818829"/>
    <n v="173261"/>
    <s v="AquisiÃ§Ã£o de serviÃ§os para a execuÃ§Ã£o de transportes escolares, circuitos especiais nÂºs 23, 25, 29, 30, 33, 38 e 39, ano letivo 2019/2020"/>
    <d v="2019-08-28T17:28:44"/>
    <n v="13"/>
    <s v="PT;7;88;264"/>
    <n v="360"/>
    <d v="2019-09-01T23:59:00"/>
    <n v="1"/>
    <x v="1"/>
    <x v="0"/>
    <x v="34"/>
  </r>
  <r>
    <x v="3"/>
    <n v="500051054"/>
    <n v="173262"/>
    <s v="PrestaÃ§Ã£o de serviÃ§os para reparaÃ§Ã£o e conservaÃ§Ã£o do forno crematÃ³rio do cemitÃ©rio de Vale Flores"/>
    <d v="2019-08-28T17:56:35"/>
    <n v="1"/>
    <s v="PT;1;1;232"/>
    <n v="5"/>
    <d v="2019-09-08T19:00:00"/>
    <n v="1"/>
    <x v="1"/>
    <x v="0"/>
    <x v="34"/>
  </r>
  <r>
    <x v="49"/>
    <n v="502098139"/>
    <n v="173264"/>
    <s v="CONTRATAÃ‡ÃƒO DA PRESTAÃ‡ÃƒO DE SERVIÃ‡OS DE LIMPEZA URBANA EM PEQUENOS AGLOMERADOS URBANOS DAS FREGUESIAS DO CONCELHO"/>
    <d v="2019-08-29T09:15:28"/>
    <n v="3"/>
    <s v="PT;9;118;109"/>
    <n v="400"/>
    <d v="2019-05-24T18:00:00"/>
    <n v="1"/>
    <x v="1"/>
    <x v="0"/>
    <x v="34"/>
  </r>
  <r>
    <x v="39"/>
    <n v="680015019"/>
    <n v="173265"/>
    <s v="ReparaÃ§Ã£o de componentes de um controlador instalado no analisador em tempo real do reservatÃ³rio de Porto Salvo"/>
    <d v="2019-08-29T09:25:57"/>
    <n v="1"/>
    <s v="PT;12;169;2054"/>
    <n v="360"/>
    <d v="2019-09-09T16:00:00"/>
    <n v="1"/>
    <x v="5"/>
    <x v="0"/>
    <x v="34"/>
  </r>
  <r>
    <x v="10"/>
    <n v="500122237"/>
    <n v="173266"/>
    <s v="AquisiÃ§Ã£o de Produtos de Charcutaria para o Restaurante de SantÂ¿Ana e para as Unidades Hoteleiras da FundaÃ§Ã£o INATEL em Portugal Continental e RegiÃµes AutÃ³nomas Madeira e dos AÃ§ores"/>
    <d v="2019-08-29T09:36:02"/>
    <n v="3"/>
    <s v="PT;1;1;232"/>
    <n v="340"/>
    <d v="2019-09-25T23:59:00"/>
    <n v="1"/>
    <x v="2"/>
    <x v="0"/>
    <x v="34"/>
  </r>
  <r>
    <x v="49"/>
    <n v="502098139"/>
    <n v="173268"/>
    <s v="CONTRATAÃ‡ÃƒO DA PRESTAÃ‡ÃƒO DE SERVIÃ‡OS DE LIMPEZA URBANA EM PEQUENOS AGLOMERADOS URBANOS DAS FREGUESIAS DO CONCELHO"/>
    <d v="2019-08-29T09:41:57"/>
    <n v="13"/>
    <s v="PT;9;118;109"/>
    <n v="360"/>
    <d v="2019-09-13T18:00:00"/>
    <n v="1"/>
    <x v="1"/>
    <x v="0"/>
    <x v="34"/>
  </r>
  <r>
    <x v="14"/>
    <n v="501144218"/>
    <n v="173269"/>
    <s v="Acompanhamento e verificaÃ§Ã£o do exato cumprimento dos projetos e suas alteraÃ§Ãµes do contrato celebrado entre o Dono da Obra e o Empreiteiro, do Caderno de Encargos que faz parte da empreitada, do Plano de Trabalhos, da CoordenaÃ§Ã£o da SeguranÃ§a e SaÃºde em obra, da coordenaÃ§Ã£o do Plano de SeguranÃ§a e SaÃºde, da verificaÃ§Ã£o da execuÃ§Ã£o do Plano de PrevenÃ§Ã£o e GestÃ£o de ResÃ­duos de ConstruÃ§Ã£o e DemoliÃ§Ã£o, desde a consignaÃ§Ã£o da empreitada atÃ© Ã  receÃ§Ã£o provisÃ³ria da totalidade da obra"/>
    <d v="2019-08-29T09:43:03"/>
    <n v="3"/>
    <s v="PT;16;244;2617"/>
    <n v="340"/>
    <d v="2019-09-12T23:59:00"/>
    <n v="1"/>
    <x v="1"/>
    <x v="0"/>
    <x v="34"/>
  </r>
  <r>
    <x v="137"/>
    <n v="506818829"/>
    <n v="173270"/>
    <s v="AquisiÃ§Ã£o de serviÃ§os para a execuÃ§Ã£o de transportes escolares, circuitos especiais NÂºs 7, 7A, 40, 42 e 44 - ano letivo 2019/2020"/>
    <d v="2019-08-29T09:48:12"/>
    <n v="13"/>
    <s v="PT;7;88;264"/>
    <n v="360"/>
    <d v="2019-09-01T23:59:00"/>
    <n v="1"/>
    <x v="1"/>
    <x v="0"/>
    <x v="34"/>
  </r>
  <r>
    <x v="13"/>
    <n v="501294104"/>
    <n v="173271"/>
    <s v="SERVIÃ‡OS DE VIGILÃ‚NCIA HUMANA NO RECINTO IMAPARK"/>
    <d v="2019-08-29T09:51:09"/>
    <n v="1"/>
    <s v="PT;16;245;321"/>
    <n v="360"/>
    <d v="2019-09-01T23:59:00"/>
    <n v="1"/>
    <x v="1"/>
    <x v="0"/>
    <x v="34"/>
  </r>
  <r>
    <x v="37"/>
    <n v="504293125"/>
    <n v="173276"/>
    <s v="AquisiÃ§Ã£o de PrestaÃ§Ã£o de ServiÃ§o para Transporte de Passageiros: &quot;VOLTAS RAMADA&quot;"/>
    <d v="2019-08-29T10:18:04"/>
    <n v="3"/>
    <s v="PT;12;175;2100"/>
    <n v="220"/>
    <d v="2019-09-22T23:59:00"/>
    <n v="1"/>
    <x v="1"/>
    <x v="0"/>
    <x v="34"/>
  </r>
  <r>
    <x v="65"/>
    <n v="600084779"/>
    <n v="173278"/>
    <s v="46 /AQ/AT/2019-AquisiÃ§Ã£o de serviÃ§os de desenvolvimento aplicacional no Ã¢mbito do Sistema de VigilÃ¢ncia Pautais ComunitÃ¡rias Â¿ ManutenÃ§Ã£o."/>
    <d v="2019-08-29T10:26:44"/>
    <n v="13"/>
    <s v="PT;12;165;2004"/>
    <n v="5"/>
    <d v="2019-09-08T17:00:00"/>
    <n v="1"/>
    <x v="2"/>
    <x v="0"/>
    <x v="34"/>
  </r>
  <r>
    <x v="3"/>
    <n v="500051054"/>
    <n v="173279"/>
    <s v="AquisiÃ§Ã£o de 1 veÃ­culo com motorizaÃ§Ã£o elÃ©trica"/>
    <d v="2019-08-29T10:35:52"/>
    <n v="13"/>
    <s v="PT;16;236;230"/>
    <n v="340"/>
    <d v="2019-09-04T19:00:00"/>
    <n v="1"/>
    <x v="1"/>
    <x v="0"/>
    <x v="34"/>
  </r>
  <r>
    <x v="37"/>
    <n v="504293125"/>
    <n v="173282"/>
    <s v="SinalizaÃ§Ã£o Horizontal e Vertical, no Concelho de Odivelas 2019"/>
    <d v="2019-08-29T10:43:21"/>
    <n v="3"/>
    <s v="PT;12;175;172"/>
    <n v="360"/>
    <d v="2019-09-16T23:59:00"/>
    <n v="1"/>
    <x v="1"/>
    <x v="0"/>
    <x v="34"/>
  </r>
  <r>
    <x v="69"/>
    <n v="506821480"/>
    <n v="173284"/>
    <s v="BeneficiaÃ§Ã£o do parque da MilhariÃ§a em Aveiras de Cima."/>
    <d v="2019-08-29T10:45:12"/>
    <n v="3"/>
    <s v="PT;12;162;1984"/>
    <n v="340"/>
    <d v="2019-10-04T23:59:00"/>
    <n v="1"/>
    <x v="1"/>
    <x v="0"/>
    <x v="34"/>
  </r>
  <r>
    <x v="9"/>
    <n v="506173968"/>
    <n v="173286"/>
    <s v="ManutenÃ§Ã£o, ReparaÃ§Ã£o e PreparaÃ§Ã£o do EspaÃ§o PÃºblico para as atividades relacionadas com a Quadra Festival que se aproxima"/>
    <d v="2019-08-29T10:50:16"/>
    <n v="1"/>
    <s v="PT;16;243;2615"/>
    <n v="220"/>
    <d v="2019-09-03T17:30:00"/>
    <n v="1"/>
    <x v="1"/>
    <x v="0"/>
    <x v="34"/>
  </r>
  <r>
    <x v="279"/>
    <n v="600081052"/>
    <n v="173289"/>
    <m/>
    <d v="2019-08-29T11:09:11"/>
    <n v="4"/>
    <s v="PT;1;1;232"/>
    <n v="1"/>
    <m/>
    <n v="1"/>
    <x v="2"/>
    <x v="0"/>
    <x v="34"/>
  </r>
  <r>
    <x v="279"/>
    <n v="600081052"/>
    <n v="173290"/>
    <m/>
    <d v="2019-08-29T11:09:16"/>
    <n v="3"/>
    <s v="PT;12;165;75"/>
    <n v="1"/>
    <m/>
    <n v="1"/>
    <x v="2"/>
    <x v="0"/>
    <x v="34"/>
  </r>
  <r>
    <x v="70"/>
    <n v="506791220"/>
    <n v="173296"/>
    <s v="AquisiÃ§Ã£o de 4 VeÃ­culos ligeiros de Mercadorias"/>
    <d v="2019-08-29T11:30:16"/>
    <n v="3"/>
    <s v="PT;16;239;78"/>
    <n v="360"/>
    <d v="2019-09-09T23:59:00"/>
    <n v="1"/>
    <x v="1"/>
    <x v="0"/>
    <x v="34"/>
  </r>
  <r>
    <x v="132"/>
    <n v="507023129"/>
    <n v="173297"/>
    <s v="AquisiÃ§Ã£o de ServiÃ§os de Seguro - Lote 1 - Seguro de SaÃºde para os Trabalhadores da Lisboa Ocidental SRU. Lote 2 - Seguro de Acidentes de Trabalho dos Trabalhadores da Lisboa Ocidental SRU"/>
    <d v="2019-08-29T11:34:09"/>
    <n v="3"/>
    <s v="PT;12;165;2021"/>
    <n v="5"/>
    <d v="2019-09-29T17:00:00"/>
    <n v="1"/>
    <x v="2"/>
    <x v="0"/>
    <x v="34"/>
  </r>
  <r>
    <x v="3"/>
    <n v="500051054"/>
    <n v="173299"/>
    <s v="PrestaÃ§Ã£o de serviÃ§os de ElaboraÃ§Ã£o das ClÃ¡usulas TÃ©cnicas do Caderno de Encargos e de todos os documentos tÃ©cnicos que o constituem (Programa de Concurso) para reparaÃ§Ã£o dos Quadros ElÃ©tricos do MunicÃ­pio), assessoria na avaliaÃ§Ã£o das propostas dos concorrentes e respetiva FiscalizaÃ§Ã£o da IntervenÃ§Ã£o"/>
    <d v="2019-08-29T11:46:19"/>
    <n v="13"/>
    <s v="PT;16;236;230"/>
    <n v="5"/>
    <d v="2019-09-07T19:00:00"/>
    <n v="1"/>
    <x v="1"/>
    <x v="0"/>
    <x v="34"/>
  </r>
  <r>
    <x v="37"/>
    <n v="504293125"/>
    <n v="173302"/>
    <s v="ExecuÃ§Ã£o Coerciva de Obras na UrbanizaÃ§Ã£o da Encosta da PaiÃ£, na Localidade da Pontinha"/>
    <d v="2019-08-29T11:54:41"/>
    <n v="3"/>
    <s v="PT;12;175;2098"/>
    <n v="5"/>
    <d v="2019-10-11T23:59:00"/>
    <n v="1"/>
    <x v="1"/>
    <x v="0"/>
    <x v="34"/>
  </r>
  <r>
    <x v="2"/>
    <n v="503539473"/>
    <n v="173304"/>
    <s v="FISCALIZAÃ‡ÃƒO, GESTÃƒO DA QUALIDADE, COORDENAÃ‡ÃƒO DE SEGURANÃ‡A EM OBRA E COORDENAÃ‡ÃƒO DE GESTÃƒO AMBIENTAL DA EMPREITADA &quot;AmpliaÃ§Ã£o da Rede geral de abastecimento de Ã¡gua - Estrada do Toy 70, Olhos de Ãgua - Fase1&quot;"/>
    <d v="2019-08-29T12:07:06"/>
    <n v="3"/>
    <s v="PT;9;111;1551"/>
    <n v="300"/>
    <d v="2019-09-08T23:59:00"/>
    <n v="1"/>
    <x v="1"/>
    <x v="0"/>
    <x v="34"/>
  </r>
  <r>
    <x v="185"/>
    <n v="600015300"/>
    <n v="173305"/>
    <s v="AquisiÃ§Ã£o de serviÃ§os de limpeza"/>
    <d v="2019-08-29T12:10:23"/>
    <n v="13"/>
    <s v="PT;1;1;232"/>
    <n v="340"/>
    <d v="2019-09-10T17:00:00"/>
    <n v="1"/>
    <x v="2"/>
    <x v="0"/>
    <x v="34"/>
  </r>
  <r>
    <x v="9"/>
    <n v="506173968"/>
    <n v="173309"/>
    <s v="A empreitada tem como objeto a pavimentaÃ§Ã£o da zona oeste da Verdizela"/>
    <d v="2019-08-29T12:26:32"/>
    <n v="13"/>
    <s v="PT;16;243;2615"/>
    <n v="360"/>
    <d v="2019-09-04T17:00:00"/>
    <n v="1"/>
    <x v="1"/>
    <x v="0"/>
    <x v="34"/>
  </r>
  <r>
    <x v="70"/>
    <n v="506791220"/>
    <n v="173315"/>
    <s v="AquisiÃ§Ã£o Varredora MecÃ¢nica Compacta"/>
    <d v="2019-08-29T14:29:45"/>
    <n v="3"/>
    <s v="PT;16;239;78"/>
    <n v="360"/>
    <d v="2019-09-09T23:59:00"/>
    <n v="1"/>
    <x v="1"/>
    <x v="0"/>
    <x v="34"/>
  </r>
  <r>
    <x v="65"/>
    <n v="600084779"/>
    <n v="173316"/>
    <m/>
    <d v="2019-08-29T14:37:37"/>
    <n v="13"/>
    <s v="PT;1;1;232"/>
    <n v="400"/>
    <m/>
    <n v="1"/>
    <x v="2"/>
    <x v="0"/>
    <x v="34"/>
  </r>
  <r>
    <x v="14"/>
    <n v="501144218"/>
    <n v="173318"/>
    <s v="AquisiÃ§Ã£o de PÃ³ de Pedra e Tout Venant de 2Âª para as valas das condutas da rede de distribuiÃ§Ã£o de Ã¡gua do Concelho de Sesimbra"/>
    <d v="2019-08-29T15:00:32"/>
    <n v="13"/>
    <s v="PT;16;244;244"/>
    <n v="360"/>
    <d v="2019-09-09T18:00:00"/>
    <n v="1"/>
    <x v="1"/>
    <x v="0"/>
    <x v="34"/>
  </r>
  <r>
    <x v="81"/>
    <n v="501904077"/>
    <n v="173319"/>
    <s v="ManutenÃ§Ã£o preventiva da subestaÃ§Ã£o e sistemas de distribuiÃ§Ã£o da energia elÃ©trica do Terminal PortuÃ¡rio da Trafaria da Silopor - Empresa de Silos PortuÃ¡rios, S.A., em liquidaÃ§Ã£o"/>
    <d v="2019-08-29T15:15:06"/>
    <n v="1"/>
    <s v="PT;12;165;2002"/>
    <n v="5"/>
    <d v="2019-09-20T16:00:00"/>
    <n v="1"/>
    <x v="7"/>
    <x v="0"/>
    <x v="34"/>
  </r>
  <r>
    <x v="27"/>
    <n v="506722422"/>
    <n v="173320"/>
    <s v="Empreitada de reparaÃ§Ã£o e substituiÃ§Ã£o de pavimentos no perÃ­metro urbano da Lamarosa"/>
    <d v="2019-08-29T15:15:38"/>
    <n v="13"/>
    <s v="PT;15;220;2474"/>
    <n v="340"/>
    <d v="2019-09-04T23:59:00"/>
    <n v="1"/>
    <x v="1"/>
    <x v="0"/>
    <x v="34"/>
  </r>
  <r>
    <x v="9"/>
    <n v="506173968"/>
    <n v="173321"/>
    <m/>
    <d v="2019-08-29T15:17:04"/>
    <n v="1"/>
    <s v="PT;1;1;232"/>
    <n v="1"/>
    <m/>
    <n v="1"/>
    <x v="1"/>
    <x v="0"/>
    <x v="34"/>
  </r>
  <r>
    <x v="13"/>
    <n v="501294104"/>
    <n v="173322"/>
    <s v="ALUGUER E INSTALAÃ‡ÃƒO DE EQUIPAMENTO DE SOM E LUZ NO PALCO MOURISCA"/>
    <d v="2019-08-29T15:24:44"/>
    <n v="1"/>
    <s v="PT;16;245;321"/>
    <n v="360"/>
    <d v="2019-09-04T23:59:00"/>
    <n v="1"/>
    <x v="1"/>
    <x v="0"/>
    <x v="34"/>
  </r>
  <r>
    <x v="138"/>
    <n v="506087000"/>
    <n v="173323"/>
    <s v="Fornecimento continuado de gÃ¡s propano a granel para o Centro Educativo de AnÃ§Ã£"/>
    <d v="2019-08-29T15:25:07"/>
    <n v="3"/>
    <s v="PT;7;79;1262"/>
    <n v="5"/>
    <d v="2019-09-08T17:00:00"/>
    <n v="1"/>
    <x v="1"/>
    <x v="0"/>
    <x v="34"/>
  </r>
  <r>
    <x v="13"/>
    <n v="501294104"/>
    <n v="173326"/>
    <s v="SERVIÃ‡OS DE EXECUÃ‡ÃƒO DE TRABALHOS DE MANUTENÃ‡ÃƒONA BIBLIOTECA EM AZEITÃƒO, SETÃšBAL"/>
    <d v="2019-08-29T15:39:26"/>
    <n v="13"/>
    <s v="PT;16;245;2622"/>
    <n v="5"/>
    <d v="2019-09-02T23:59:00"/>
    <n v="1"/>
    <x v="1"/>
    <x v="0"/>
    <x v="34"/>
  </r>
  <r>
    <x v="92"/>
    <n v="512044040"/>
    <n v="173327"/>
    <m/>
    <d v="2019-08-29T15:40:56"/>
    <n v="1"/>
    <s v="PT;1;1;232"/>
    <n v="1"/>
    <m/>
    <n v="1"/>
    <x v="1"/>
    <x v="0"/>
    <x v="34"/>
  </r>
  <r>
    <x v="92"/>
    <n v="512044040"/>
    <n v="173328"/>
    <s v="AquisiÃ§Ã£o de um carregador rÃ¡pido para mobilidade elÃ©trica"/>
    <d v="2019-08-29T15:41:18"/>
    <n v="1"/>
    <s v="PT;20;299;145"/>
    <n v="5"/>
    <d v="2019-09-13T23:59:00"/>
    <n v="1"/>
    <x v="1"/>
    <x v="0"/>
    <x v="34"/>
  </r>
  <r>
    <x v="17"/>
    <n v="505456010"/>
    <n v="173330"/>
    <s v="Fornecimento de consumÃ­veis de higiene para diversas EB1/JI e instalaÃ§Ãµes municipais"/>
    <d v="2019-08-29T15:48:55"/>
    <n v="1"/>
    <s v="PT;12;174;223"/>
    <n v="360"/>
    <d v="2019-08-30T23:59:00"/>
    <n v="1"/>
    <x v="1"/>
    <x v="0"/>
    <x v="34"/>
  </r>
  <r>
    <x v="13"/>
    <n v="501294104"/>
    <n v="173333"/>
    <s v="SERVIÃ‡OS PARA A FESTA DE LANÃ‡AMENTO - SUNSET FLAVOUR PARTY"/>
    <d v="2019-08-29T15:56:41"/>
    <n v="1"/>
    <s v="PT;16;245;321"/>
    <n v="360"/>
    <d v="2019-09-04T23:59:00"/>
    <n v="1"/>
    <x v="1"/>
    <x v="0"/>
    <x v="34"/>
  </r>
  <r>
    <x v="13"/>
    <n v="501294104"/>
    <n v="173336"/>
    <s v="PRESTAÃ‡ÃƒO DE SERVIÃ‡OS DE ALUGUER DE UM AUTOCARRO PARA TRANSPORTE DE ALUNOS EM AZEITÃƒO NO ANO LETIVO 2019-2020"/>
    <d v="2019-08-29T16:14:35"/>
    <n v="13"/>
    <s v="PT;16;245;321"/>
    <n v="5"/>
    <d v="2019-09-04T23:59:00"/>
    <n v="1"/>
    <x v="1"/>
    <x v="0"/>
    <x v="34"/>
  </r>
  <r>
    <x v="144"/>
    <n v="506826546"/>
    <n v="173338"/>
    <m/>
    <d v="2019-08-29T16:20:51"/>
    <n v="3"/>
    <m/>
    <n v="400"/>
    <m/>
    <n v="1"/>
    <x v="1"/>
    <x v="0"/>
    <x v="34"/>
  </r>
  <r>
    <x v="77"/>
    <n v="506730573"/>
    <n v="173339"/>
    <s v="Fornecimento ContÃ­nuo de Sistemas de Rega AutomÃ¡tica e Componentes"/>
    <d v="2019-08-29T16:21:07"/>
    <n v="1"/>
    <s v="PT;9;125;1611"/>
    <n v="340"/>
    <d v="2019-09-13T15:00:00"/>
    <n v="1"/>
    <x v="1"/>
    <x v="0"/>
    <x v="34"/>
  </r>
  <r>
    <x v="18"/>
    <n v="501222634"/>
    <n v="173342"/>
    <s v="Fornecimento de Pedra de CalÃ§ada Grossa"/>
    <d v="2019-08-29T16:29:36"/>
    <n v="13"/>
    <s v="PT;11;148;1898"/>
    <n v="360"/>
    <d v="2019-09-07T23:59:00"/>
    <n v="1"/>
    <x v="1"/>
    <x v="0"/>
    <x v="34"/>
  </r>
  <r>
    <x v="65"/>
    <n v="600084779"/>
    <n v="173345"/>
    <s v="AquisiÃ§Ã£o de ServiÃ§os no Ã¢mbito da DeclaraÃ§Ã£o Recapitulativa do IVA Â¿ EvoluÃ§Ã£o funcional 2019"/>
    <d v="2019-08-29T16:37:20"/>
    <n v="13"/>
    <s v="PT;12;165;2021"/>
    <n v="5"/>
    <d v="2019-09-11T17:00:00"/>
    <n v="1"/>
    <x v="2"/>
    <x v="0"/>
    <x v="34"/>
  </r>
  <r>
    <x v="14"/>
    <n v="501144218"/>
    <n v="173347"/>
    <m/>
    <d v="2019-08-29T16:40:42"/>
    <n v="13"/>
    <s v="PT;1;1;232"/>
    <n v="400"/>
    <m/>
    <n v="1"/>
    <x v="1"/>
    <x v="0"/>
    <x v="34"/>
  </r>
  <r>
    <x v="14"/>
    <n v="501144218"/>
    <n v="173348"/>
    <s v="AquisiÃ§Ã£o de Licenciamento Microsoft"/>
    <d v="2019-08-29T16:41:51"/>
    <n v="13"/>
    <s v="PT;16;244;2617"/>
    <n v="5"/>
    <d v="2019-09-30T18:00:00"/>
    <n v="1"/>
    <x v="1"/>
    <x v="0"/>
    <x v="34"/>
  </r>
  <r>
    <x v="13"/>
    <n v="501294104"/>
    <n v="173353"/>
    <m/>
    <d v="2019-08-29T17:24:55"/>
    <n v="1"/>
    <s v="PT;1;1;232"/>
    <n v="400"/>
    <m/>
    <n v="1"/>
    <x v="1"/>
    <x v="0"/>
    <x v="34"/>
  </r>
  <r>
    <x v="280"/>
    <n v="500841489"/>
    <n v="173354"/>
    <m/>
    <d v="2019-08-29T18:36:00"/>
    <n v="13"/>
    <s v="PT;1;1;232"/>
    <n v="1"/>
    <m/>
    <n v="1"/>
    <x v="2"/>
    <x v="0"/>
    <x v="34"/>
  </r>
  <r>
    <x v="13"/>
    <n v="501294104"/>
    <n v="173367"/>
    <s v="Fornecimento contÃ­nuo de material de limpeza, para reposiÃ§Ã£o de stock"/>
    <d v="2019-08-30T09:14:40"/>
    <n v="3"/>
    <s v="PT;16;245;321"/>
    <n v="360"/>
    <d v="2019-09-12T23:59:00"/>
    <n v="1"/>
    <x v="1"/>
    <x v="0"/>
    <x v="34"/>
  </r>
  <r>
    <x v="82"/>
    <n v="680012907"/>
    <n v="173368"/>
    <s v="LocaÃ§Ã£o financeira de equipamento para lavagem de contentores com sistema de elevaÃ§Ã£o por carga lateral"/>
    <d v="2019-08-30T09:15:27"/>
    <n v="3"/>
    <s v="PT;17;256;2822"/>
    <n v="360"/>
    <d v="2019-10-26T23:59:00"/>
    <n v="1"/>
    <x v="5"/>
    <x v="0"/>
    <x v="34"/>
  </r>
  <r>
    <x v="1"/>
    <n v="506673626"/>
    <n v="173369"/>
    <s v="AquisiÃ§Ã£o de serviÃ§os na Ã¡rea da electricidade"/>
    <d v="2019-08-30T09:17:31"/>
    <n v="1"/>
    <s v="PT;16;237;31"/>
    <n v="360"/>
    <d v="2019-08-31T23:59:00"/>
    <n v="1"/>
    <x v="1"/>
    <x v="0"/>
    <x v="34"/>
  </r>
  <r>
    <x v="6"/>
    <n v="506037258"/>
    <n v="173370"/>
    <s v="AquisiÃ§Ã£o de EstaÃ§Ã£o MeteorolÃ³gica - ImplementaÃ§Ã£o de Sistema de GestÃ£o de ProteÃ§Ã£o Civil"/>
    <d v="2019-08-30T09:30:32"/>
    <n v="1"/>
    <s v="PT;17;256;203"/>
    <n v="340"/>
    <d v="2019-09-09T17:00:00"/>
    <n v="1"/>
    <x v="1"/>
    <x v="0"/>
    <x v="34"/>
  </r>
  <r>
    <x v="71"/>
    <n v="600014690"/>
    <n v="173371"/>
    <m/>
    <d v="2019-08-30T09:36:28"/>
    <n v="13"/>
    <s v="PT;1;1;232"/>
    <n v="400"/>
    <m/>
    <n v="1"/>
    <x v="2"/>
    <x v="0"/>
    <x v="34"/>
  </r>
  <r>
    <x v="13"/>
    <n v="501294104"/>
    <n v="173372"/>
    <s v="FORNECIMENTO DE FRUTA ESCOLAR PARA O ANO LETIVO DE 2019/2020."/>
    <d v="2019-08-30T09:40:06"/>
    <n v="13"/>
    <s v="PT;16;245;321"/>
    <n v="360"/>
    <d v="2019-09-05T23:59:00"/>
    <n v="1"/>
    <x v="1"/>
    <x v="0"/>
    <x v="34"/>
  </r>
  <r>
    <x v="17"/>
    <n v="505456010"/>
    <n v="173373"/>
    <m/>
    <d v="2019-08-30T09:41:07"/>
    <n v="1"/>
    <s v="PT;1;1;232"/>
    <n v="400"/>
    <m/>
    <n v="1"/>
    <x v="1"/>
    <x v="0"/>
    <x v="34"/>
  </r>
  <r>
    <x v="17"/>
    <n v="505456010"/>
    <n v="173374"/>
    <s v="- AD AquisiÃ§Ã£o de CalÃ§ado de SeguranÃ§a para a autarquia"/>
    <d v="2019-08-30T09:41:55"/>
    <n v="1"/>
    <s v="PT;12;174;223"/>
    <n v="400"/>
    <d v="2019-08-04T23:59:00"/>
    <n v="1"/>
    <x v="1"/>
    <x v="0"/>
    <x v="34"/>
  </r>
  <r>
    <x v="54"/>
    <n v="501202021"/>
    <n v="173375"/>
    <s v="78-CP-2019 PRESTAÃ‡ÃƒO DE SERVIÃ‡OS DE DOCAGEM DA EMBARCAÃ‡ÃƒO AMETISTA - APL, S.A."/>
    <d v="2019-08-30T09:57:56"/>
    <n v="3"/>
    <s v="PT;12;165;75"/>
    <n v="360"/>
    <d v="2019-09-12T17:30:00"/>
    <n v="1"/>
    <x v="7"/>
    <x v="0"/>
    <x v="34"/>
  </r>
  <r>
    <x v="13"/>
    <n v="501294104"/>
    <n v="173378"/>
    <s v="AQUISIÃ‡ÃƒO DE SURFACE PRO 6 E SURFACE PENS"/>
    <d v="2019-08-30T10:35:52"/>
    <n v="13"/>
    <s v="PT;16;245;321"/>
    <n v="360"/>
    <d v="2019-09-05T23:59:00"/>
    <n v="1"/>
    <x v="1"/>
    <x v="0"/>
    <x v="34"/>
  </r>
  <r>
    <x v="53"/>
    <n v="504884620"/>
    <n v="173381"/>
    <s v="AquisiÃ§Ã£o de serviÃ§os para aluguer e montagem de tenda IGLO"/>
    <d v="2019-08-30T10:45:47"/>
    <n v="13"/>
    <s v="PT;1;1;232"/>
    <n v="360"/>
    <d v="2019-09-04T17:00:00"/>
    <n v="1"/>
    <x v="1"/>
    <x v="0"/>
    <x v="34"/>
  </r>
  <r>
    <x v="73"/>
    <n v="501112049"/>
    <n v="173382"/>
    <s v="LocaÃ§Ã£o de Stands e outro MobiliÃ¡rio para a Feira AgropecuÃ¡ria TransfronteiriÃ§a de Vale do PoÃ§o"/>
    <d v="2019-08-30T10:47:43"/>
    <n v="13"/>
    <s v="PT;3;35;549"/>
    <n v="360"/>
    <d v="2019-09-03T17:00:00"/>
    <n v="1"/>
    <x v="1"/>
    <x v="0"/>
    <x v="34"/>
  </r>
  <r>
    <x v="25"/>
    <n v="505307685"/>
    <n v="173383"/>
    <s v="Fornecimento contÃ­nuo de gÃ¡s propano para a Piscina Municipal de Arruda dos Vinhos"/>
    <d v="2019-08-30T11:15:55"/>
    <n v="13"/>
    <s v="PT;1;1;232"/>
    <n v="360"/>
    <d v="2019-09-07T23:59:00"/>
    <n v="1"/>
    <x v="1"/>
    <x v="0"/>
    <x v="34"/>
  </r>
  <r>
    <x v="11"/>
    <n v="506614913"/>
    <n v="173384"/>
    <s v="AquisiÃ§Ã£o de materiais para manutenÃ§Ã£o de parques de jogos e recreio do Concelho de Vila Franca de Xira"/>
    <d v="2019-08-30T11:16:07"/>
    <n v="3"/>
    <s v="PT;12;173;189"/>
    <n v="5"/>
    <d v="2019-09-08T23:59:00"/>
    <n v="1"/>
    <x v="1"/>
    <x v="0"/>
    <x v="34"/>
  </r>
  <r>
    <x v="54"/>
    <n v="501202021"/>
    <n v="173385"/>
    <s v="REPARAÃ‡ÃƒO DOS MOTORES DE PROPULSÃƒO E GERADOR DA EMBARCAÃ‡ÃƒO AMETISTA - APL, S.A."/>
    <d v="2019-08-30T11:30:57"/>
    <n v="3"/>
    <s v="PT;12;165;2001"/>
    <n v="360"/>
    <d v="2019-09-12T17:30:00"/>
    <n v="1"/>
    <x v="7"/>
    <x v="0"/>
    <x v="34"/>
  </r>
  <r>
    <x v="13"/>
    <n v="501294104"/>
    <n v="173386"/>
    <s v="APOIO Ã€ PROGRAMAÃ‡ÃƒO DO GABINETE DA JUVENTUDE"/>
    <d v="2019-08-30T11:32:40"/>
    <n v="1"/>
    <s v="PT;16;245;321"/>
    <n v="360"/>
    <d v="2019-09-05T23:59:00"/>
    <n v="1"/>
    <x v="1"/>
    <x v="0"/>
    <x v="34"/>
  </r>
  <r>
    <x v="13"/>
    <n v="501294104"/>
    <n v="173387"/>
    <s v="PRESTAÃ‡ÃƒO DE SERVIÃ‡OS DE EXECUÃ‡ÃƒO/MONTAGEM DO STAND - &quot;STAND SETÃšBAL TERRA DE PEIXE&quot;"/>
    <d v="2019-08-30T11:41:21"/>
    <n v="1"/>
    <s v="PT;16;245;321"/>
    <n v="5"/>
    <d v="2019-09-02T23:59:00"/>
    <n v="1"/>
    <x v="1"/>
    <x v="0"/>
    <x v="34"/>
  </r>
  <r>
    <x v="65"/>
    <n v="600084779"/>
    <n v="173388"/>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08-30T11:42:21"/>
    <n v="13"/>
    <s v="PT;12;165;2004"/>
    <n v="300"/>
    <d v="2019-09-08T17:00:00"/>
    <n v="1"/>
    <x v="2"/>
    <x v="0"/>
    <x v="34"/>
  </r>
  <r>
    <x v="11"/>
    <n v="506614913"/>
    <n v="173389"/>
    <s v="AquisiÃ§Ã£o de equipamento para deposiÃ§Ã£o de resÃ­duos urbanos biodegradÃ¡veis (RUB's), para o MunicÃ­pio de Vila Franca de Xira"/>
    <d v="2019-08-30T11:47:47"/>
    <n v="3"/>
    <s v="PT;12;173;189"/>
    <n v="340"/>
    <d v="2019-09-29T23:59:00"/>
    <n v="1"/>
    <x v="1"/>
    <x v="0"/>
    <x v="34"/>
  </r>
  <r>
    <x v="13"/>
    <n v="501294104"/>
    <n v="173390"/>
    <s v="APOIO AO DEPARTAMENTO DE CULTURA, DESPORTO, DIREITOS SOCIAIS E JUVENTUDE NA ORGANIZAÃ‡ÃƒO, PROMOÃ‡ÃƒO E APRESENTAÃ‡ÃƒO DE EVENTOS"/>
    <d v="2019-08-30T11:57:02"/>
    <n v="1"/>
    <s v="PT;16;245;321"/>
    <n v="360"/>
    <d v="2019-10-17T23:59:00"/>
    <n v="1"/>
    <x v="1"/>
    <x v="0"/>
    <x v="34"/>
  </r>
  <r>
    <x v="18"/>
    <n v="501222634"/>
    <n v="173394"/>
    <s v="AquisiÃ§Ã£o de ServiÃ§os de ReparaÃ§Ã£o e ManutenÃ§Ã£o de Viaturas Scania"/>
    <d v="2019-08-30T12:13:57"/>
    <n v="1"/>
    <s v="PT;11;148;1898"/>
    <n v="5"/>
    <d v="2019-09-08T23:59:00"/>
    <n v="1"/>
    <x v="1"/>
    <x v="0"/>
    <x v="34"/>
  </r>
  <r>
    <x v="137"/>
    <n v="506818829"/>
    <n v="173395"/>
    <s v="Empreitada de &quot;RequalificaÃ§Ã£o da Avenida 21 de Junho em Lagares da Beira&quot;"/>
    <d v="2019-08-30T12:15:12"/>
    <n v="3"/>
    <s v="PT;7;88;1422"/>
    <n v="360"/>
    <d v="2019-09-14T23:59:00"/>
    <n v="1"/>
    <x v="1"/>
    <x v="0"/>
    <x v="34"/>
  </r>
  <r>
    <x v="138"/>
    <n v="506087000"/>
    <n v="173397"/>
    <s v="Fornecimento continuado de massas betuminosas quentes, para consumo no ano de 2019"/>
    <d v="2019-08-30T12:17:41"/>
    <n v="3"/>
    <s v="PT;7;79;138"/>
    <n v="400"/>
    <m/>
    <n v="1"/>
    <x v="1"/>
    <x v="0"/>
    <x v="34"/>
  </r>
  <r>
    <x v="123"/>
    <n v="506812782"/>
    <n v="173402"/>
    <s v="ManutenÃ§Ã£o Anual Evolutiva da SoluÃ§Ã£o InformÃ¡tica de GestÃ£o de Recursos Humanos e da AssistÃªncia TÃ©cnica e Help DeskÂ¿"/>
    <d v="2019-08-30T12:34:45"/>
    <n v="1"/>
    <s v="PT;12;159;283"/>
    <n v="360"/>
    <d v="2019-09-03T20:00:00"/>
    <n v="1"/>
    <x v="1"/>
    <x v="0"/>
    <x v="34"/>
  </r>
  <r>
    <x v="14"/>
    <n v="501144218"/>
    <n v="173407"/>
    <m/>
    <d v="2019-08-30T12:54:23"/>
    <n v="6"/>
    <s v="PT;1;1;232"/>
    <n v="400"/>
    <m/>
    <n v="1"/>
    <x v="1"/>
    <x v="0"/>
    <x v="34"/>
  </r>
  <r>
    <x v="65"/>
    <n v="600084779"/>
    <n v="173415"/>
    <s v="44/AQ/AT/2019 - AquisiÃ§Ã£o de serviÃ§os de desenvolvimento aplicacional no Ã¢mbito da evoluÃ§Ã£o tecnolÃ³gica da IdentificaÃ§Ã£o de Contribuintes nas trocas de InformaÃ§Ã£o"/>
    <d v="2019-08-30T13:28:50"/>
    <n v="13"/>
    <s v="PT;12;165;2004"/>
    <n v="5"/>
    <d v="2019-09-08T17:00:00"/>
    <n v="1"/>
    <x v="2"/>
    <x v="0"/>
    <x v="34"/>
  </r>
  <r>
    <x v="0"/>
    <n v="508481287"/>
    <n v="173416"/>
    <s v="Empreitada para execuÃ§Ã£o da obra de fornecimento e aplicaÃ§Ã£o de 2 logotipos do HSM nas portas de acesso Ã s traseiras do HSM"/>
    <d v="2019-08-30T13:41:36"/>
    <n v="13"/>
    <s v="PT;12;165;2010"/>
    <n v="5"/>
    <d v="2019-09-05T17:00:00"/>
    <n v="1"/>
    <x v="0"/>
    <x v="0"/>
    <x v="34"/>
  </r>
  <r>
    <x v="149"/>
    <n v="506642798"/>
    <n v="173417"/>
    <s v="ElaboraÃ§Ã£o de estudos, cartas de suscetibilidade e cartas de risco no Ã¢mbito das alteraÃ§Ãµes climÃ¡ticas no concelho de Vila Velha de RÃ³dÃ£o"/>
    <d v="2019-08-30T14:01:51"/>
    <n v="13"/>
    <s v="PT;6;76;1247"/>
    <n v="360"/>
    <d v="2019-09-04T23:00:00"/>
    <n v="1"/>
    <x v="1"/>
    <x v="0"/>
    <x v="34"/>
  </r>
  <r>
    <x v="1"/>
    <n v="506673626"/>
    <n v="173425"/>
    <s v="AquisiÃ§Ã£o de serviÃ§os de revisÃ£o do projeto de reabilitaÃ§Ã£o da Praceta Zamenhof"/>
    <d v="2019-08-30T14:16:46"/>
    <n v="1"/>
    <s v="PT;16;237;31"/>
    <n v="360"/>
    <d v="2019-09-04T23:59:00"/>
    <n v="1"/>
    <x v="1"/>
    <x v="0"/>
    <x v="34"/>
  </r>
  <r>
    <x v="48"/>
    <n v="680017550"/>
    <n v="173429"/>
    <s v="AQUISIÃ‡ÃƒO DE DIVERSO MATERIAL DE CANALIZAÃ‡ÃƒO, NA MODALIDADE DE FORNECIMENTO CONTÃNUO"/>
    <d v="2019-08-30T14:25:19"/>
    <n v="3"/>
    <s v="PT;11;151;1916"/>
    <n v="400"/>
    <d v="2019-07-01T15:00:00"/>
    <n v="1"/>
    <x v="5"/>
    <x v="0"/>
    <x v="34"/>
  </r>
  <r>
    <x v="48"/>
    <n v="680017550"/>
    <n v="173432"/>
    <s v="AQUISIÃ‡ÃƒO DE MATERIAL ELÃ‰TRICO PARA ARMAZÃ‰M, EM REGIME DE FORNECIMENTO CONTÃNUO"/>
    <d v="2019-08-30T14:29:02"/>
    <n v="13"/>
    <s v="PT;11;151;1916"/>
    <n v="5"/>
    <d v="2019-09-19T15:00:00"/>
    <n v="1"/>
    <x v="5"/>
    <x v="0"/>
    <x v="34"/>
  </r>
  <r>
    <x v="27"/>
    <n v="506722422"/>
    <n v="173434"/>
    <s v="AquisiÃ§Ã£o de Pneus Homologados para as Viaturas e MÃ¡quinas do MunicÃ­pio de Coruche"/>
    <d v="2019-08-30T14:31:30"/>
    <n v="13"/>
    <s v="PT;15;220;200"/>
    <n v="340"/>
    <d v="2019-09-11T23:59:00"/>
    <n v="1"/>
    <x v="1"/>
    <x v="0"/>
    <x v="34"/>
  </r>
  <r>
    <x v="13"/>
    <n v="501294104"/>
    <n v="173436"/>
    <s v="APOIO Ã€S ATIVIDADES CULTURAIS DO DCDJ"/>
    <d v="2019-08-30T14:37:51"/>
    <n v="1"/>
    <s v="PT;16;245;321"/>
    <n v="360"/>
    <d v="2019-09-05T23:59:00"/>
    <n v="1"/>
    <x v="1"/>
    <x v="0"/>
    <x v="34"/>
  </r>
  <r>
    <x v="90"/>
    <n v="503541567"/>
    <n v="173438"/>
    <s v="Empreitada 294/GEBALIS/2019 Â¿ Bairro Charneca do Lumiar - ReabilitaÃ§Ã£o de fogos municipais"/>
    <d v="2019-08-30T14:50:51"/>
    <n v="13"/>
    <s v="PT;12;165;2006"/>
    <n v="340"/>
    <d v="2019-09-12T23:59:00"/>
    <n v="1"/>
    <x v="1"/>
    <x v="0"/>
    <x v="34"/>
  </r>
  <r>
    <x v="10"/>
    <n v="500122237"/>
    <n v="173440"/>
    <s v="AquisiÃ§Ã£o de produtos de padaria e pastelaria ultracongelados para as unidades hoteleiras e restaurante de Sant'Ana da FundaÃ§Ã£o INATEL, sitas em Portugal Continental e nas RegiÃµes AutÃ³nomas da Madeira e dos AÃ§ores"/>
    <d v="2019-08-30T15:03:24"/>
    <n v="3"/>
    <s v="PT;1;1;232"/>
    <n v="340"/>
    <d v="2019-09-27T16:00:00"/>
    <n v="1"/>
    <x v="2"/>
    <x v="0"/>
    <x v="34"/>
  </r>
  <r>
    <x v="11"/>
    <n v="506614913"/>
    <n v="173442"/>
    <s v="RevisÃ£o do projeto de execuÃ§Ã£o para muros de contenÃ§Ã£o no CemitÃ©rio de Vila Franca de Xira"/>
    <d v="2019-08-30T15:08:06"/>
    <n v="1"/>
    <s v="PT;12;173;2086"/>
    <n v="360"/>
    <d v="2019-09-05T23:59:00"/>
    <n v="1"/>
    <x v="1"/>
    <x v="0"/>
    <x v="34"/>
  </r>
  <r>
    <x v="30"/>
    <n v="506546381"/>
    <n v="173443"/>
    <s v="AquisiÃ§Ã£o de apÃ³lices de seguros ao abrigo de Acordo Quadro celebrado entre a Comunidade Intermunicipal da RegiÃ£o de Leiria e as entidades prestadoras de serviÃ§os previamente selecionadas para prestaÃ§Ã£o dos serviÃ§os"/>
    <d v="2019-08-30T15:10:10"/>
    <n v="13"/>
    <s v="PT;11;150;1905"/>
    <n v="360"/>
    <d v="2019-09-16T17:00:00"/>
    <n v="1"/>
    <x v="1"/>
    <x v="0"/>
    <x v="34"/>
  </r>
  <r>
    <x v="2"/>
    <n v="503539473"/>
    <n v="173445"/>
    <s v="Fornecimento e montagem de equipamentos de climatizaÃ§Ã£o para estabelecimentos escolares do municÃ­pio de Albufeira"/>
    <d v="2019-08-30T15:18:23"/>
    <n v="3"/>
    <s v="PT;9;111;1551"/>
    <n v="5"/>
    <d v="2019-09-10T23:59:00"/>
    <n v="1"/>
    <x v="1"/>
    <x v="0"/>
    <x v="34"/>
  </r>
  <r>
    <x v="34"/>
    <n v="508069645"/>
    <n v="173449"/>
    <s v="PE_19108_ADS - AQUISIÃ‡ÃƒO DE SERVIÃ‡OS DE FORMAÃ‡ÃƒO PARA OS COLABORADORES QUE INTEGRAM A BOLSA DE JÃšRIS EM PROCEDIMENTOS DE CONTRATAÃ‡ÃƒO PÃšBLICA DA PARQUE ESCOLAR"/>
    <d v="2019-08-30T15:32:01"/>
    <n v="1"/>
    <s v="PT;12;165;2016"/>
    <n v="360"/>
    <d v="2019-09-09T17:00:00"/>
    <n v="1"/>
    <x v="6"/>
    <x v="0"/>
    <x v="34"/>
  </r>
  <r>
    <x v="14"/>
    <n v="501144218"/>
    <n v="173454"/>
    <m/>
    <d v="2019-08-30T16:03:57"/>
    <n v="13"/>
    <s v="PT;1;1;232"/>
    <n v="1"/>
    <m/>
    <n v="1"/>
    <x v="1"/>
    <x v="0"/>
    <x v="34"/>
  </r>
  <r>
    <x v="11"/>
    <n v="506614913"/>
    <n v="173456"/>
    <s v="ContrataÃ§Ã£o de serviÃ§os de manutenÃ§Ã£o em equipamentos elÃ©tricos de I.P., do tipo nÃ£o-corrente, no MunicÃ­pio de Vila Franca de Xira"/>
    <d v="2019-08-30T16:12:53"/>
    <n v="13"/>
    <s v="PT;12;173;189"/>
    <n v="5"/>
    <d v="2019-09-05T23:59:00"/>
    <n v="1"/>
    <x v="1"/>
    <x v="0"/>
    <x v="34"/>
  </r>
  <r>
    <x v="83"/>
    <n v="512026840"/>
    <n v="173459"/>
    <s v="O contrato visa o fornecimento de todo o pessoal, ferramentas, equipamento, instrumentos, materiais e consumÃ­veis, incluindo, mas nÃ£o limitado a uma sonda de perfuraÃ§Ã£o terrestre e equipamento auxiliar, para a perfuraÃ§Ã£o dos poÃ§os geotÃ©rmicos CL8, PV12 e PV13, no campo geotÃ©rmico da Ribeira Grande, e dos poÃ§os geotÃ©rmicos PA5 e PA6, no campo geotÃ©rmico do Pico Alto, e, por opÃ§Ã£o da EDA RENOVÃVEIS, para a execuÃ§Ã£o de outros poÃ§os geotÃ©rmicos, atÃ© ao limite de quatro, trÃªs dos quais situados no campo geotÃ©rmico da Ribeira Grande (CL9, CL10 e PV14) e um situado no campo geotÃ©rmico do Pico Alto (PA7), e para operaÃ§Ãµes que envolvam aprofundamento, re-entrada, &quot;working over&quot;, avaliaÃ§Ã£o, testes e/ou selagem e abandono destes ou de outros poÃ§os geotÃ©rmicos, conforme estipulado pela EDA RENOVÃVEIS, S.A."/>
    <d v="2019-08-30T16:23:16"/>
    <n v="3"/>
    <s v="PT;20;298;47"/>
    <n v="360"/>
    <d v="2019-09-29T23:59:00"/>
    <n v="1"/>
    <x v="2"/>
    <x v="0"/>
    <x v="34"/>
  </r>
  <r>
    <x v="9"/>
    <n v="506173968"/>
    <n v="173460"/>
    <s v="EliminaÃ§Ã£o de Recortes de Contentores de ResÃ­duos Urbanos"/>
    <d v="2019-08-30T16:26:31"/>
    <n v="1"/>
    <s v="PT;16;243;2615"/>
    <n v="5"/>
    <d v="2019-09-08T17:00:00"/>
    <n v="1"/>
    <x v="1"/>
    <x v="0"/>
    <x v="34"/>
  </r>
  <r>
    <x v="43"/>
    <n v="503035416"/>
    <n v="173461"/>
    <s v="AquisiÃ§Ã£o de ServiÃ§os de ManutenÃ§Ã£o de Licenciamento e Suporte para Sap para o ano de 2019"/>
    <d v="2019-08-30T16:27:25"/>
    <n v="13"/>
    <s v="PT;1;1;232"/>
    <n v="5"/>
    <d v="2019-09-13T17:00:00"/>
    <n v="1"/>
    <x v="0"/>
    <x v="0"/>
    <x v="34"/>
  </r>
  <r>
    <x v="99"/>
    <n v="510089224"/>
    <n v="173463"/>
    <s v="DAP 2019.0137 - SubstituiÃ§Ã£o de uma unidade de produÃ§Ã£o de Ã¡gua refrigerada (chiller) no Complexo de Piscinas do Jamor do Centro Desportivo Nacional do Jamor"/>
    <d v="2019-08-30T17:05:54"/>
    <n v="13"/>
    <s v="PT;12;169;2055"/>
    <n v="360"/>
    <d v="2019-09-08T23:59:00"/>
    <n v="1"/>
    <x v="2"/>
    <x v="0"/>
    <x v="34"/>
  </r>
  <r>
    <x v="43"/>
    <n v="503035416"/>
    <n v="173465"/>
    <s v="AquisiÃ§Ã£o de NutriÃ§Ã£o ParentÃ©rica Ã  empresa Fresenius Kabi Pharma Portugal, Lda."/>
    <d v="2019-08-30T17:39:36"/>
    <n v="1"/>
    <s v="PT;12;174;2096"/>
    <n v="340"/>
    <d v="2019-09-03T16:00:00"/>
    <n v="1"/>
    <x v="0"/>
    <x v="0"/>
    <x v="34"/>
  </r>
  <r>
    <x v="43"/>
    <n v="503035416"/>
    <n v="173466"/>
    <s v="AquisiÃ§Ã£o de NUTRIÃ‡ÃƒO PARENTÃ‰RICA Ã  empresa B. Braun Medical, Lda."/>
    <d v="2019-08-30T18:10:02"/>
    <n v="1"/>
    <s v="PT;12;174;2096"/>
    <n v="340"/>
    <d v="2019-09-03T16:00:00"/>
    <n v="1"/>
    <x v="0"/>
    <x v="0"/>
    <x v="34"/>
  </r>
  <r>
    <x v="3"/>
    <n v="500051054"/>
    <n v="173497"/>
    <s v="Fornecimento e InstalaÃ§Ã£o de Sistema Fotovoltaico para Autoconsumo no FÃ³rum Municipal Romeu Correia"/>
    <d v="2019-08-31T13:31:07"/>
    <n v="13"/>
    <s v="PT;16;236;230"/>
    <n v="5"/>
    <d v="2019-09-14T19:00:00"/>
    <n v="1"/>
    <x v="1"/>
    <x v="0"/>
    <x v="34"/>
  </r>
  <r>
    <x v="43"/>
    <n v="503035416"/>
    <n v="173498"/>
    <m/>
    <d v="2019-09-02T09:10:36"/>
    <n v="13"/>
    <s v="PT;1;1;232"/>
    <n v="1"/>
    <m/>
    <n v="1"/>
    <x v="0"/>
    <x v="0"/>
    <x v="35"/>
  </r>
  <r>
    <x v="43"/>
    <n v="503035416"/>
    <n v="173499"/>
    <m/>
    <d v="2019-09-02T09:10:41"/>
    <n v="1"/>
    <s v="PT;1;1;232"/>
    <n v="1"/>
    <m/>
    <n v="1"/>
    <x v="0"/>
    <x v="0"/>
    <x v="35"/>
  </r>
  <r>
    <x v="82"/>
    <n v="680012907"/>
    <n v="173500"/>
    <s v="PavimentaÃ§Ã£o na estrada senhora da cabeÃ§a - Freixieiro de Soutelo"/>
    <d v="2019-09-02T09:10:45"/>
    <n v="1"/>
    <s v="PT;17;256;2804"/>
    <n v="360"/>
    <d v="2019-09-09T23:59:00"/>
    <n v="1"/>
    <x v="5"/>
    <x v="0"/>
    <x v="35"/>
  </r>
  <r>
    <x v="43"/>
    <n v="503035416"/>
    <n v="173501"/>
    <s v="AquisiÃ§Ã£o de Clorohexidina Alcoolica TOP Sol Corad"/>
    <d v="2019-09-02T09:11:15"/>
    <n v="1"/>
    <s v="PT;1;1;232"/>
    <n v="340"/>
    <d v="2019-09-05T17:00:00"/>
    <n v="1"/>
    <x v="0"/>
    <x v="0"/>
    <x v="35"/>
  </r>
  <r>
    <x v="73"/>
    <n v="501112049"/>
    <n v="173502"/>
    <s v="AquisiÃ§Ã£o de serviÃ§os de fiscalizaÃ§Ã£o da empreitada de reabilitaÃ§Ã£o e refuncionalizaÃ§Ã£o do Mercado de Serpa"/>
    <d v="2019-09-02T10:05:36"/>
    <n v="1"/>
    <s v="PT;3;35;549"/>
    <n v="340"/>
    <d v="2019-09-06T16:00:00"/>
    <n v="1"/>
    <x v="1"/>
    <x v="0"/>
    <x v="35"/>
  </r>
  <r>
    <x v="43"/>
    <n v="503035416"/>
    <n v="173503"/>
    <s v="AquisiÃ§Ã£o de Implantes Cocleares - 2019"/>
    <d v="2019-09-02T10:09:35"/>
    <n v="13"/>
    <s v="PT;1;1;232"/>
    <n v="360"/>
    <d v="2019-09-08T17:00:00"/>
    <n v="1"/>
    <x v="0"/>
    <x v="0"/>
    <x v="35"/>
  </r>
  <r>
    <x v="13"/>
    <n v="501294104"/>
    <n v="173504"/>
    <s v="ALUGUER DE AUTOCARROS PARA SERVIÃ‡O DE VAIVÃ‰M NA FIGUEIRINHA - CREIRO"/>
    <d v="2019-09-02T10:27:05"/>
    <n v="13"/>
    <s v="PT;16;245;321"/>
    <n v="5"/>
    <d v="2019-09-05T23:59:00"/>
    <n v="1"/>
    <x v="1"/>
    <x v="0"/>
    <x v="35"/>
  </r>
  <r>
    <x v="43"/>
    <n v="503035416"/>
    <n v="173505"/>
    <s v="AquisiÃ§Ã£o de 2 (dois) Sistemas Holter e 1 (um) PolÃ­grafo respiratÃ³rio SPIDER-SAS"/>
    <d v="2019-09-02T10:34:40"/>
    <n v="1"/>
    <s v="PT;12;174;2096"/>
    <n v="340"/>
    <d v="2019-09-06T17:00:00"/>
    <n v="1"/>
    <x v="0"/>
    <x v="0"/>
    <x v="35"/>
  </r>
  <r>
    <x v="0"/>
    <n v="508481287"/>
    <n v="173506"/>
    <s v="AquisiÃ§Ã£o de bacia de pensos para o ServiÃ§o de Cirurgia PlÃ¡stica Â¿ Bloco OperatÃ³rio de Cirurgia PlÃ¡stica."/>
    <d v="2019-09-02T11:01:53"/>
    <n v="13"/>
    <s v="PT;12;165;2010"/>
    <n v="360"/>
    <d v="2019-09-06T17:00:00"/>
    <n v="1"/>
    <x v="0"/>
    <x v="0"/>
    <x v="35"/>
  </r>
  <r>
    <x v="27"/>
    <n v="506722422"/>
    <n v="173507"/>
    <s v="Fornecimento de Parque Infantil e Piso SBR, ou equivalente, para E.B.I./J.I. do CouÃ§o"/>
    <d v="2019-09-02T11:10:16"/>
    <n v="1"/>
    <s v="PT;15;220;2473"/>
    <n v="400"/>
    <d v="2019-08-06T23:59:00"/>
    <n v="1"/>
    <x v="1"/>
    <x v="0"/>
    <x v="35"/>
  </r>
  <r>
    <x v="60"/>
    <n v="504394029"/>
    <n v="173508"/>
    <m/>
    <d v="2019-09-02T11:20:13"/>
    <n v="6"/>
    <s v="PT;1;1;232"/>
    <n v="400"/>
    <m/>
    <n v="1"/>
    <x v="2"/>
    <x v="0"/>
    <x v="35"/>
  </r>
  <r>
    <x v="65"/>
    <n v="600084779"/>
    <n v="173509"/>
    <s v="AquisiÃ§Ã£o de ServiÃ§os de informÃ¡tica para administraÃ§Ã£o da plataforma Oracle BigData"/>
    <d v="2019-09-02T11:32:31"/>
    <n v="5"/>
    <s v="PT;12;165;2004"/>
    <n v="360"/>
    <d v="2019-10-17T17:00:00"/>
    <n v="1"/>
    <x v="2"/>
    <x v="0"/>
    <x v="35"/>
  </r>
  <r>
    <x v="11"/>
    <n v="506614913"/>
    <n v="173510"/>
    <s v="Empreitada de &quot;ReparaÃ§Ãµes em Continuo - Estabelecimentos Escolares&quot;"/>
    <d v="2019-09-02T11:35:29"/>
    <n v="13"/>
    <s v="PT;12;173;189"/>
    <n v="340"/>
    <d v="2019-09-11T23:59:00"/>
    <n v="1"/>
    <x v="1"/>
    <x v="0"/>
    <x v="35"/>
  </r>
  <r>
    <x v="6"/>
    <n v="506037258"/>
    <n v="173511"/>
    <s v="IMPRESSÃƒO DE PUBLICAÃ‡Ã•ES, POR LOTES"/>
    <d v="2019-09-02T11:51:49"/>
    <n v="13"/>
    <s v="PT;17;256;203"/>
    <n v="340"/>
    <d v="2019-09-11T17:00:00"/>
    <n v="1"/>
    <x v="1"/>
    <x v="0"/>
    <x v="35"/>
  </r>
  <r>
    <x v="2"/>
    <n v="503539473"/>
    <n v="173512"/>
    <s v="LocaÃ§Ã£o de stands para a participaÃ§Ã£o nas Feiras de Turismo de VarsÃ³via e Paris"/>
    <d v="2019-09-02T13:48:17"/>
    <n v="13"/>
    <s v="PT;9;111;105"/>
    <n v="5"/>
    <d v="2019-09-07T23:59:00"/>
    <n v="1"/>
    <x v="1"/>
    <x v="0"/>
    <x v="35"/>
  </r>
  <r>
    <x v="39"/>
    <n v="680015019"/>
    <n v="173513"/>
    <m/>
    <d v="2019-09-02T13:57:35"/>
    <n v="13"/>
    <s v="PT;1;1;232"/>
    <n v="400"/>
    <m/>
    <n v="1"/>
    <x v="5"/>
    <x v="0"/>
    <x v="35"/>
  </r>
  <r>
    <x v="39"/>
    <n v="680015019"/>
    <n v="173514"/>
    <s v="AquisiÃ§Ã£o de uma Hotte de quÃ­mica de exaustÃ£o de gases, para a sala dos Analisadores na Unidade Laboratorial"/>
    <d v="2019-09-02T13:59:06"/>
    <n v="13"/>
    <s v="PT;12;169;2057"/>
    <n v="5"/>
    <d v="2019-09-08T16:00:00"/>
    <n v="1"/>
    <x v="5"/>
    <x v="0"/>
    <x v="35"/>
  </r>
  <r>
    <x v="30"/>
    <n v="506546381"/>
    <n v="173516"/>
    <s v="Fornecimento continuado de combustÃ­veis rodoviÃ¡rios em posto de abastecimento pÃºblico (gasolina simples e gasÃ³leo simples)"/>
    <d v="2019-09-02T14:13:29"/>
    <n v="3"/>
    <s v="PT;11;150;1905"/>
    <n v="360"/>
    <d v="2019-09-18T17:00:00"/>
    <n v="1"/>
    <x v="1"/>
    <x v="0"/>
    <x v="35"/>
  </r>
  <r>
    <x v="70"/>
    <n v="506791220"/>
    <n v="173519"/>
    <m/>
    <d v="2019-09-02T14:26:38"/>
    <n v="3"/>
    <s v="PT;1;1;232"/>
    <n v="400"/>
    <m/>
    <n v="1"/>
    <x v="1"/>
    <x v="0"/>
    <x v="35"/>
  </r>
  <r>
    <x v="70"/>
    <n v="506791220"/>
    <n v="173520"/>
    <m/>
    <d v="2019-09-02T14:26:39"/>
    <n v="3"/>
    <s v="PT;1;1;232"/>
    <n v="400"/>
    <m/>
    <n v="1"/>
    <x v="1"/>
    <x v="0"/>
    <x v="35"/>
  </r>
  <r>
    <x v="176"/>
    <n v="502971096"/>
    <n v="173521"/>
    <m/>
    <d v="2019-09-02T14:27:57"/>
    <n v="13"/>
    <s v="PT;1;1;232"/>
    <n v="400"/>
    <m/>
    <n v="1"/>
    <x v="1"/>
    <x v="0"/>
    <x v="35"/>
  </r>
  <r>
    <x v="176"/>
    <n v="502971096"/>
    <n v="173524"/>
    <s v="AquisiÃ§Ã£o de serviÃ§os para a elaboraÃ§Ã£o da 1.Âª Fase do Plano da PromoÃ§Ã£o da Intermodalidade do Algarve - Estudo do TarifÃ¡rio Intermodal"/>
    <d v="2019-09-02T14:35:30"/>
    <n v="13"/>
    <s v="PT;9;110;291"/>
    <n v="340"/>
    <d v="2019-09-16T23:59:00"/>
    <n v="1"/>
    <x v="1"/>
    <x v="0"/>
    <x v="35"/>
  </r>
  <r>
    <x v="34"/>
    <n v="508069645"/>
    <n v="173526"/>
    <s v="PE_19109_AAQ - PRESTAÃ‡ÃƒO DE SERVIÃ‡OS DE CONSERVAÃ‡ÃƒO, MANUTENÃ‡ÃƒO E APOIO Ã€ EXPLORAÃ‡ÃƒO DAS ESCOLAS DA REGIÃƒO SUL DO PROGRAMA DE MODERNIZAÃ‡ÃƒO DA PARQUE ESCOLAR - LOTE LS6, AO ABRIGO DO ACORDO QUADRO N.Âº 22/2018 CELEBRADO COM A PARQUE ESCOLAR, E.P.E."/>
    <d v="2019-09-02T14:41:07"/>
    <n v="3"/>
    <m/>
    <n v="360"/>
    <d v="2019-09-09T17:00:00"/>
    <n v="1"/>
    <x v="6"/>
    <x v="0"/>
    <x v="35"/>
  </r>
  <r>
    <x v="9"/>
    <n v="506173968"/>
    <n v="173527"/>
    <s v="AquisiÃ§Ã£o de ServiÃ§os de ReparaÃ§Ã£o e ManutenÃ§Ã£o de Viaturas Pesadas e MÃ¡quinas da Frota Municipal"/>
    <d v="2019-09-02T14:43:04"/>
    <n v="3"/>
    <s v="PT;16;243;2615"/>
    <n v="300"/>
    <d v="2019-09-14T17:00:00"/>
    <n v="1"/>
    <x v="1"/>
    <x v="0"/>
    <x v="35"/>
  </r>
  <r>
    <x v="30"/>
    <n v="506546381"/>
    <n v="173529"/>
    <s v="ReabilitaÃ§Ã£o do Posto AquÃ­cola de Campelo e Infraestruturas anexas"/>
    <d v="2019-09-02T14:47:03"/>
    <n v="3"/>
    <s v="PT;11;150;1904"/>
    <n v="5"/>
    <d v="2019-09-24T17:00:00"/>
    <n v="1"/>
    <x v="1"/>
    <x v="0"/>
    <x v="35"/>
  </r>
  <r>
    <x v="43"/>
    <n v="503035416"/>
    <n v="173530"/>
    <s v="AquisiÃ§Ã£o de 2 (dois) EcÃ³grafos"/>
    <d v="2019-09-02T14:57:29"/>
    <n v="3"/>
    <s v="PT;12;174;2096"/>
    <n v="340"/>
    <d v="2019-09-09T17:00:00"/>
    <n v="1"/>
    <x v="0"/>
    <x v="0"/>
    <x v="35"/>
  </r>
  <r>
    <x v="70"/>
    <n v="506791220"/>
    <n v="173531"/>
    <s v="RemodelaÃ§Ã£o de passeios existentes e a execuÃ§Ã£o de novos, construÃ§Ã£o de passeios, passagens de peÃµes, mobiliÃ¡rio urbano, plantaÃ§Ãµes, redes de rega, de drenagem de Ã¡guas pluviais e de iluminaÃ§Ã£o pÃºblica."/>
    <d v="2019-09-02T14:58:33"/>
    <n v="3"/>
    <s v="PT;16;239;2593"/>
    <n v="360"/>
    <d v="2019-10-10T17:00:00"/>
    <n v="1"/>
    <x v="1"/>
    <x v="0"/>
    <x v="35"/>
  </r>
  <r>
    <x v="11"/>
    <n v="506614913"/>
    <n v="173532"/>
    <s v="ContrataÃ§Ã£o de serviÃ§os de TeleassistÃªncia para 60 beneficiÃ¡rios do Concelho de Vila Franca de Xira"/>
    <d v="2019-09-02T14:59:42"/>
    <n v="1"/>
    <s v="PT;12;173;189"/>
    <n v="360"/>
    <d v="2019-09-08T23:59:00"/>
    <n v="1"/>
    <x v="1"/>
    <x v="0"/>
    <x v="35"/>
  </r>
  <r>
    <x v="77"/>
    <n v="506730573"/>
    <n v="173533"/>
    <s v="Os trabalhos objeto do contrato consistem na execuÃ§Ã£o de nova rede de drenagem de Ã¡guas residuais domÃ©sticas e pluviais, a levar a efeito no SÃ­tio das Eiras em Vila do Bispo."/>
    <d v="2019-09-02T15:05:42"/>
    <n v="13"/>
    <s v="PT;9;125;1611"/>
    <n v="360"/>
    <d v="2019-09-09T23:59:00"/>
    <n v="1"/>
    <x v="1"/>
    <x v="0"/>
    <x v="35"/>
  </r>
  <r>
    <x v="34"/>
    <n v="508069645"/>
    <n v="173534"/>
    <s v="PE_19110_AAQ - PRESTAÃ‡ÃƒO DE SERVIÃ‡OS DE CONSERVAÃ‡ÃƒO, MANUTENÃ‡ÃƒO E APOIO Ã€ EXPLORAÃ‡ÃƒO DAS ESCOLAS DA REGIÃƒO SUL DO PROGRAMA DE MODERNIZAÃ‡ÃƒO DA PARQUE ESCOLAR - LOTE LS7, AO ABRIGO DO ACORDO QUADRO N.Âº 22/2018 CELEBRADO COM A PARQUE ESCOLAR, E.P.E."/>
    <d v="2019-09-02T15:06:08"/>
    <n v="3"/>
    <m/>
    <n v="360"/>
    <d v="2019-09-09T17:00:00"/>
    <n v="1"/>
    <x v="6"/>
    <x v="0"/>
    <x v="35"/>
  </r>
  <r>
    <x v="19"/>
    <n v="507396081"/>
    <n v="173535"/>
    <m/>
    <d v="2019-09-02T15:06:45"/>
    <n v="1"/>
    <s v="PT;1;1;232"/>
    <n v="400"/>
    <m/>
    <n v="1"/>
    <x v="1"/>
    <x v="0"/>
    <x v="35"/>
  </r>
  <r>
    <x v="132"/>
    <n v="507023129"/>
    <n v="173538"/>
    <s v="AquisiÃ§Ã£o de ServiÃ§os de ServiÃ§os, ao abrigo do Acordo Quadro N.Âº 19/002/CA/AQ, de Sondagens GeolÃ³gicas e GeotÃ©cnicas do local para a &quot;Empreitada de BeneficiaÃ§Ã£o Geral - ReabilitaÃ§Ã£o da EB1+JI N.Âº 63 Bairro do Restelo, em lisboa"/>
    <d v="2019-09-02T15:20:12"/>
    <n v="13"/>
    <s v="PT;1;1;232"/>
    <n v="360"/>
    <d v="2019-09-07T17:00:00"/>
    <n v="1"/>
    <x v="2"/>
    <x v="0"/>
    <x v="35"/>
  </r>
  <r>
    <x v="98"/>
    <n v="502130040"/>
    <n v="173541"/>
    <s v="Fornecimento e Montagem de aparelhos de ar condicionado em salas de aula do Ensino BÃ¡sico da Escola Frei AndrÃ© da Veiga."/>
    <d v="2019-09-02T15:35:50"/>
    <n v="13"/>
    <s v="PT;16;242;2610"/>
    <n v="340"/>
    <d v="2019-09-18T17:00:00"/>
    <n v="1"/>
    <x v="1"/>
    <x v="0"/>
    <x v="35"/>
  </r>
  <r>
    <x v="29"/>
    <n v="512012814"/>
    <n v="173543"/>
    <m/>
    <d v="2019-09-02T15:36:08"/>
    <n v="3"/>
    <s v="PT;1;1;232"/>
    <n v="400"/>
    <m/>
    <n v="1"/>
    <x v="1"/>
    <x v="0"/>
    <x v="35"/>
  </r>
  <r>
    <x v="82"/>
    <n v="680012907"/>
    <n v="173547"/>
    <s v="AmpliaÃ§Ã£o da rede de Ã¡gua e Ã¡guas residuais de MujÃ£es e Castelo do Neiva - Cruzeiro do bispo e Azenhas"/>
    <d v="2019-09-02T15:47:40"/>
    <n v="13"/>
    <s v="PT;17;256;2802"/>
    <n v="360"/>
    <d v="2019-09-11T23:59:00"/>
    <n v="1"/>
    <x v="5"/>
    <x v="0"/>
    <x v="35"/>
  </r>
  <r>
    <x v="50"/>
    <n v="500192855"/>
    <n v="173550"/>
    <m/>
    <d v="2019-09-02T15:55:43"/>
    <n v="13"/>
    <s v="PT;1;1;232"/>
    <n v="400"/>
    <m/>
    <n v="1"/>
    <x v="3"/>
    <x v="0"/>
    <x v="35"/>
  </r>
  <r>
    <x v="50"/>
    <n v="500192855"/>
    <n v="173551"/>
    <s v="RevisÃ£o geral da cabina de pintura das oficinas de manutenÃ§Ã£o do Metropolitano de Lisboa E.P.E."/>
    <d v="2019-09-02T15:56:43"/>
    <n v="13"/>
    <s v="PT;1;1;232"/>
    <n v="400"/>
    <d v="1970-01-01T23:59:00"/>
    <n v="1"/>
    <x v="3"/>
    <x v="0"/>
    <x v="35"/>
  </r>
  <r>
    <x v="90"/>
    <n v="503541567"/>
    <n v="173552"/>
    <m/>
    <d v="2019-09-02T16:10:07"/>
    <n v="3"/>
    <s v="PT;1;1;232"/>
    <n v="400"/>
    <m/>
    <n v="1"/>
    <x v="1"/>
    <x v="0"/>
    <x v="35"/>
  </r>
  <r>
    <x v="7"/>
    <n v="508666236"/>
    <n v="173554"/>
    <s v="AquisiÃ§Ã£o de serviÃ§os de engenharia para Responsabilidade TÃ©cnica pela ExploraÃ§Ã£o das InstalaÃ§Ãµes ElÃ©tricas das instalaÃ§Ãµes do Turismo de Portugal, I.P."/>
    <d v="2019-09-02T16:19:58"/>
    <n v="13"/>
    <s v="PT;1;1;232"/>
    <n v="360"/>
    <d v="2019-09-11T23:59:00"/>
    <n v="1"/>
    <x v="2"/>
    <x v="0"/>
    <x v="35"/>
  </r>
  <r>
    <x v="52"/>
    <n v="508787033"/>
    <n v="173556"/>
    <s v="Consulta PrÃ©via para AquisiÃ§Ã£o de Viaturas"/>
    <d v="2019-09-02T16:24:59"/>
    <n v="13"/>
    <s v="PT;1;1;232"/>
    <n v="360"/>
    <d v="2019-09-14T18:00:00"/>
    <n v="1"/>
    <x v="1"/>
    <x v="0"/>
    <x v="35"/>
  </r>
  <r>
    <x v="55"/>
    <n v="600084914"/>
    <n v="173557"/>
    <s v="Convento de Cristo - SubstituiÃ§Ã£o de Coluna na Sala da Procuradoria"/>
    <d v="2019-09-02T16:37:27"/>
    <n v="13"/>
    <s v="PT;15;229;2543"/>
    <n v="5"/>
    <d v="2019-09-10T17:00:00"/>
    <n v="1"/>
    <x v="2"/>
    <x v="0"/>
    <x v="35"/>
  </r>
  <r>
    <x v="70"/>
    <n v="506791220"/>
    <n v="173558"/>
    <s v="Servidor Para Backups"/>
    <d v="2019-09-02T16:42:38"/>
    <n v="1"/>
    <s v="PT;16;233;279"/>
    <n v="360"/>
    <d v="2019-09-09T23:59:00"/>
    <n v="1"/>
    <x v="1"/>
    <x v="0"/>
    <x v="35"/>
  </r>
  <r>
    <x v="132"/>
    <n v="507023129"/>
    <n v="173559"/>
    <s v="AquisiÃ§Ã£o de ServiÃ§os, ao abrigo do Acordo Quadro n.Âº 19/003/CA/AQ, de elaboraÃ§Ã£o de um Projeto de ConstruÃ§Ã£o de um EdifÃ­cio de HabitaÃ§Ã£o - Lote 4 - Bloco 4c - Programa HabitaÃ§Ã£o Renda AcessÃ­vel PÃºblico - Entrecampos - Loteamento das ForÃ§as Armadas."/>
    <d v="2019-09-02T17:16:47"/>
    <n v="13"/>
    <s v="PT;1;1;232"/>
    <n v="360"/>
    <d v="2019-09-13T17:00:00"/>
    <n v="1"/>
    <x v="2"/>
    <x v="0"/>
    <x v="35"/>
  </r>
  <r>
    <x v="2"/>
    <n v="503539473"/>
    <n v="173560"/>
    <s v="AquisiÃ§Ã£o de serviÃ§os de ligaÃ§Ã£o de Ã¡gua e esgotos Ã s tasquinhas para a Festa do Pescador 2019"/>
    <d v="2019-09-02T17:20:21"/>
    <n v="1"/>
    <s v="PT;9;111;1551"/>
    <n v="360"/>
    <d v="2019-09-03T23:59:00"/>
    <n v="1"/>
    <x v="1"/>
    <x v="0"/>
    <x v="35"/>
  </r>
  <r>
    <x v="3"/>
    <n v="500051054"/>
    <n v="173562"/>
    <s v="Fornecimento de energia elÃ©trica em baixa tensÃ£o normal (BTN) - IP, ao abrigo do LOTE 7 do acordo de quadro AQ- ELE da ESPAP"/>
    <d v="2019-09-03T08:32:10"/>
    <n v="13"/>
    <s v="PT;16;236;2579"/>
    <n v="400"/>
    <d v="2019-01-27T19:00:00"/>
    <n v="1"/>
    <x v="1"/>
    <x v="0"/>
    <x v="35"/>
  </r>
  <r>
    <x v="3"/>
    <n v="500051054"/>
    <n v="173563"/>
    <s v="Fornecimento de energia elÃ©trica em Baixa TensÃ£o Normal (BTN) em instalaÃ§Ãµes do MunicÃ­pio de Almada"/>
    <d v="2019-09-03T08:34:53"/>
    <n v="13"/>
    <s v="PT;16;236;230"/>
    <n v="5"/>
    <d v="2019-09-10T19:00:00"/>
    <n v="1"/>
    <x v="1"/>
    <x v="0"/>
    <x v="35"/>
  </r>
  <r>
    <x v="3"/>
    <n v="500051054"/>
    <n v="173564"/>
    <s v="Fornecimento de energia elÃ©trica em Baixa TensÃ£o Especial (BTE) em instalaÃ§Ãµes do MunicÃ­pio de Almada"/>
    <d v="2019-09-03T09:01:53"/>
    <n v="13"/>
    <s v="PT;16;236;230"/>
    <n v="5"/>
    <d v="2019-09-10T19:00:00"/>
    <n v="1"/>
    <x v="1"/>
    <x v="0"/>
    <x v="35"/>
  </r>
  <r>
    <x v="181"/>
    <n v="506081079"/>
    <n v="173565"/>
    <m/>
    <d v="2019-09-03T09:02:58"/>
    <n v="13"/>
    <s v="PT;1;1;232"/>
    <n v="400"/>
    <m/>
    <n v="1"/>
    <x v="2"/>
    <x v="0"/>
    <x v="35"/>
  </r>
  <r>
    <x v="70"/>
    <n v="506791220"/>
    <n v="173566"/>
    <m/>
    <d v="2019-09-03T09:05:01"/>
    <n v="3"/>
    <s v="PT;1;1;232"/>
    <n v="1"/>
    <m/>
    <n v="1"/>
    <x v="1"/>
    <x v="0"/>
    <x v="35"/>
  </r>
  <r>
    <x v="129"/>
    <n v="501258027"/>
    <n v="173567"/>
    <s v="FORNECIMENTO DE TUBAGEM EM POLIETILENO, PVC E POLIPROTILENO"/>
    <d v="2019-09-03T09:51:22"/>
    <n v="13"/>
    <s v="PT;8;97;1483"/>
    <n v="340"/>
    <d v="2019-09-09T23:59:00"/>
    <n v="1"/>
    <x v="1"/>
    <x v="0"/>
    <x v="35"/>
  </r>
  <r>
    <x v="69"/>
    <n v="506821480"/>
    <n v="173568"/>
    <s v="AquisiÃ§Ã£o de 7 Viaturas Ligeiras de Mercadorias com Cabine Simples e Rodado Traseiro Duplo"/>
    <d v="2019-09-03T09:57:44"/>
    <n v="3"/>
    <s v="PT;12;162;222"/>
    <n v="340"/>
    <d v="2019-09-25T23:59:00"/>
    <n v="1"/>
    <x v="1"/>
    <x v="0"/>
    <x v="35"/>
  </r>
  <r>
    <x v="11"/>
    <n v="506614913"/>
    <n v="173569"/>
    <s v="AquisiÃ§Ã£o de equipamentos para a cozinha da Escola SecundÃ¡ria Alves Redol, em Vila Franca de Xira"/>
    <d v="2019-09-03T10:00:02"/>
    <n v="1"/>
    <s v="PT;12;173;189"/>
    <n v="360"/>
    <d v="2019-09-09T23:59:00"/>
    <n v="1"/>
    <x v="1"/>
    <x v="0"/>
    <x v="35"/>
  </r>
  <r>
    <x v="218"/>
    <n v="502034564"/>
    <n v="173570"/>
    <s v="RemodelaÃ§Ã£o do Centro de Dia de SourÃµes - Fase 1"/>
    <d v="2019-09-03T10:08:14"/>
    <n v="3"/>
    <s v="PT;15;225;2497"/>
    <n v="300"/>
    <d v="2019-09-23T23:59:00"/>
    <n v="1"/>
    <x v="2"/>
    <x v="0"/>
    <x v="35"/>
  </r>
  <r>
    <x v="70"/>
    <n v="506791220"/>
    <n v="173571"/>
    <s v="Equipamento para EBÂ´s e JIÂ´s"/>
    <d v="2019-09-03T10:31:28"/>
    <n v="1"/>
    <s v="PT;16;239;78"/>
    <n v="5"/>
    <d v="2019-09-10T23:59:00"/>
    <n v="1"/>
    <x v="1"/>
    <x v="0"/>
    <x v="35"/>
  </r>
  <r>
    <x v="43"/>
    <n v="503035416"/>
    <n v="173572"/>
    <s v="Empreitada para as Obras de CriaÃ§Ã£o de Gabinete de Consulta no ServiÃ§o de Medicina IV"/>
    <d v="2019-09-03T10:34:56"/>
    <n v="13"/>
    <s v="PT;12;174;2096"/>
    <n v="340"/>
    <d v="2019-09-12T17:00:00"/>
    <n v="1"/>
    <x v="0"/>
    <x v="0"/>
    <x v="35"/>
  </r>
  <r>
    <x v="39"/>
    <n v="680015019"/>
    <n v="173573"/>
    <s v="AquisiÃ§Ã£o de Microplacas para uso do LaboratÃ³rio."/>
    <d v="2019-09-03T10:44:54"/>
    <n v="1"/>
    <s v="PT;12;169;271"/>
    <n v="360"/>
    <d v="2019-09-08T16:00:00"/>
    <n v="1"/>
    <x v="5"/>
    <x v="0"/>
    <x v="35"/>
  </r>
  <r>
    <x v="71"/>
    <n v="600014690"/>
    <n v="173574"/>
    <s v="aquisiÃ§Ã£o de serviÃ§os de manutenÃ§Ã£o e reparaÃ§Ã£o de equipamentos de seguranÃ§a contra risco de incÃªndio"/>
    <d v="2019-09-03T11:01:21"/>
    <n v="13"/>
    <s v="PT;1;1;232"/>
    <n v="220"/>
    <d v="2019-09-23T17:00:00"/>
    <n v="1"/>
    <x v="2"/>
    <x v="0"/>
    <x v="35"/>
  </r>
  <r>
    <x v="159"/>
    <n v="506804240"/>
    <n v="173575"/>
    <s v="POR FORMA A DAR RESPOSTA Ã€S NECESSIDADES DA COMUNIDADE ESCOLAR DO CENTRO ESCOLAR JI/EB1 DE LAGOA, Ã‰ DE EXTREMA IMPORTÃ‚NCIA QUE A PARTE PROCEDIMENTAL ADMINISTRATIVA DO CONCURSO PÃšBLICO COM VISTA A REALIZAÃ‡ÃƒO DA EMPREITADA DE ALTERAÃ‡ÃƒO E AMPLIAÃ‡ÃƒO DO REFEITÃ“RIO DO CENTRO ESCOLAR DE LAGOA SE REALIZE AINDA NO DECURSO DE 2019 E INÃCIO DE 2020, PARA QUE OS TRABALHOS PRINCIPIEM NA INTERRUPÃ‡ÃƒO LETIVA DA PÃSCOA DE 2020."/>
    <d v="2019-09-03T11:07:41"/>
    <n v="3"/>
    <s v="PT;9;116;1571"/>
    <n v="340"/>
    <d v="2019-09-23T17:00:00"/>
    <n v="1"/>
    <x v="1"/>
    <x v="0"/>
    <x v="35"/>
  </r>
  <r>
    <x v="72"/>
    <n v="506823318"/>
    <n v="173576"/>
    <s v="CONDUTA DE DISTRIBUIÃ‡ÃƒO DE ÃGUA NA ALDEIA DO FUTURO"/>
    <d v="2019-09-03T11:14:30"/>
    <n v="3"/>
    <s v="PT;16;238;2590"/>
    <n v="360"/>
    <d v="2019-10-05T23:00:00"/>
    <n v="1"/>
    <x v="1"/>
    <x v="0"/>
    <x v="35"/>
  </r>
  <r>
    <x v="132"/>
    <n v="507023129"/>
    <n v="173577"/>
    <s v="AquisiÃ§Ã£o de ServiÃ§os para a AvaliaÃ§Ã£o da ContaminaÃ§Ã£o dos Solos, AnÃ¡lise de Risco Ambiental e Humana, CaracterizaÃ§Ã£o da Perigosidade, ElaboraÃ§Ã£o de Plano de Licenciamento para a CCDRLVT e Acompanhamento da OperaÃ§Ã£o de DescontaminaÃ§Ã£o nas antigas InstalaÃ§Ãµes da ManutenÃ§Ã£o Militar, na Freguesia do Beato"/>
    <d v="2019-09-03T11:17:06"/>
    <n v="1"/>
    <s v="PT;1;1;232"/>
    <n v="360"/>
    <d v="2019-09-09T17:00:00"/>
    <n v="1"/>
    <x v="2"/>
    <x v="0"/>
    <x v="35"/>
  </r>
  <r>
    <x v="138"/>
    <n v="506087000"/>
    <n v="173578"/>
    <s v="Fornecimento continuado de massas betuminosas quentes, para consumo no ano de 2019"/>
    <d v="2019-09-03T11:19:52"/>
    <n v="3"/>
    <s v="PT;7;79;138"/>
    <n v="360"/>
    <d v="2019-09-10T17:00:00"/>
    <n v="1"/>
    <x v="1"/>
    <x v="0"/>
    <x v="35"/>
  </r>
  <r>
    <x v="14"/>
    <n v="501144218"/>
    <n v="173579"/>
    <s v="Substituir a conduta de Ã¡gua existente por uma nova conduta em PEAD na EN 378 km 22+550 a 22+900 na Alfarrobeira"/>
    <d v="2019-09-03T11:21:52"/>
    <n v="1"/>
    <s v="PT;16;244;2617"/>
    <n v="340"/>
    <d v="2019-09-11T23:59:00"/>
    <n v="1"/>
    <x v="1"/>
    <x v="0"/>
    <x v="35"/>
  </r>
  <r>
    <x v="80"/>
    <n v="505932512"/>
    <n v="173580"/>
    <s v="PrestaÃ§Ã£o de ServiÃ§os de ElaboraÃ§Ã£o de Estudo GeolÃ³gico GeotÃ©cnico - Talude da Rua 25 de Abril, em Aljezur"/>
    <d v="2019-09-03T11:22:03"/>
    <n v="13"/>
    <s v="PT;9;113;1556"/>
    <n v="360"/>
    <d v="2019-09-16T23:59:00"/>
    <n v="1"/>
    <x v="1"/>
    <x v="0"/>
    <x v="35"/>
  </r>
  <r>
    <x v="61"/>
    <n v="501597395"/>
    <n v="173581"/>
    <m/>
    <d v="2019-09-03T11:34:16"/>
    <n v="13"/>
    <s v="PT;1;1;232"/>
    <n v="400"/>
    <m/>
    <n v="1"/>
    <x v="2"/>
    <x v="0"/>
    <x v="35"/>
  </r>
  <r>
    <x v="132"/>
    <n v="507023129"/>
    <n v="173582"/>
    <s v="AquisiÃ§Ã£o de ServiÃ§os de FiscalizaÃ§Ã£o e CoordenaÃ§Ã£o de SeguranÃ§a para a Empreitada &quot;HUB CRIATIVO DO BEATO- RequalificaÃ§Ã£o dos espaÃ§os exteriores incluindo infraestruturas e centrais tÃ©cnicas&quot;, no Ã¢mbito do Acordo Quadro N.Âº 19/005/CA/AQ"/>
    <d v="2019-09-03T11:34:39"/>
    <n v="13"/>
    <s v="PT;1;1;232"/>
    <n v="220"/>
    <d v="2019-09-09T17:00:00"/>
    <n v="1"/>
    <x v="2"/>
    <x v="0"/>
    <x v="35"/>
  </r>
  <r>
    <x v="73"/>
    <n v="501112049"/>
    <n v="173583"/>
    <s v="AquisiÃ§Ã£o de ServiÃ§os de ProspeÃ§Ã£o/RelatÃ³rio GeolÃ³gico-GeotÃ©cnico para a Ãrea de AmpliaÃ§Ã£o do CemitÃ©rio de Serpa"/>
    <d v="2019-09-03T11:51:35"/>
    <n v="13"/>
    <s v="PT;3;35;549"/>
    <n v="360"/>
    <d v="2019-09-10T17:00:00"/>
    <n v="1"/>
    <x v="1"/>
    <x v="0"/>
    <x v="35"/>
  </r>
  <r>
    <x v="8"/>
    <n v="505187531"/>
    <n v="173584"/>
    <m/>
    <d v="2019-09-03T12:09:45"/>
    <n v="7"/>
    <s v="PT;1;1;232"/>
    <n v="400"/>
    <m/>
    <n v="1"/>
    <x v="1"/>
    <x v="0"/>
    <x v="35"/>
  </r>
  <r>
    <x v="284"/>
    <n v="507980590"/>
    <n v="173585"/>
    <s v="ConceÃ§Ã£o e execuÃ§Ã£o da empreitada de reabilitaÃ§Ã£o do edifÃ­cio para instalaÃ§Ã£o dos serviÃ§os da Junta de Freguesia de PortimÃ£o"/>
    <d v="2019-09-03T12:12:52"/>
    <n v="5"/>
    <s v="PT;9;121;1594"/>
    <n v="220"/>
    <d v="2019-12-16T23:59:00"/>
    <n v="1"/>
    <x v="1"/>
    <x v="0"/>
    <x v="35"/>
  </r>
  <r>
    <x v="7"/>
    <n v="508666236"/>
    <n v="173586"/>
    <s v="AquisiÃ§Ã£o dos serviÃ§os de jardinagem para tratamento e manutenÃ§Ã£o das Ã¡reas verdes e ajardinadas da Escola de Hotelaria e Turismo do Douro-Lamego que integra a rede escolar do Turismo de Portugal, I.P."/>
    <d v="2019-09-03T12:29:09"/>
    <n v="1"/>
    <s v="PT;19;278;3094"/>
    <n v="360"/>
    <d v="2019-09-11T23:59:00"/>
    <n v="1"/>
    <x v="2"/>
    <x v="0"/>
    <x v="35"/>
  </r>
  <r>
    <x v="103"/>
    <n v="512012032"/>
    <n v="173587"/>
    <s v="ALIENAÃ‡ÃƒO DE 50 050 AÃ‡Ã•ES, CORRESPONDENTES A 62,5625% DO CAPITAL SOCIAL DA NORMA-AÃ‡ORES, SOCIEDADE DE ESTUDOS E APOIO AO DESENVOLVIMENTO REGIONAL, S.A."/>
    <d v="2019-09-03T12:42:10"/>
    <n v="3"/>
    <s v="PT;1;1;232"/>
    <n v="340"/>
    <d v="2019-11-11T23:59:00"/>
    <n v="1"/>
    <x v="2"/>
    <x v="0"/>
    <x v="35"/>
  </r>
  <r>
    <x v="43"/>
    <n v="503035416"/>
    <n v="173588"/>
    <s v="RequalificaÃ§Ã£o da Sala de Espera do ServiÃ§o de Imagiologia"/>
    <d v="2019-09-03T12:48:08"/>
    <n v="13"/>
    <s v="PT;12;174;2096"/>
    <n v="340"/>
    <d v="2019-09-12T17:00:00"/>
    <n v="1"/>
    <x v="0"/>
    <x v="0"/>
    <x v="35"/>
  </r>
  <r>
    <x v="87"/>
    <n v="506826961"/>
    <n v="173589"/>
    <s v="Empreitada de recuperaÃ§Ã£o das linhas de Ã¡gua afetadas pelo incÃªndio rural de agosto de 2018 - ConstruÃ§Ã£o de aqueduto na Portela das Eiras."/>
    <d v="2019-09-03T12:49:33"/>
    <n v="13"/>
    <s v="PT;9;119;1587"/>
    <n v="360"/>
    <d v="2019-09-15T23:59:00"/>
    <n v="1"/>
    <x v="1"/>
    <x v="0"/>
    <x v="35"/>
  </r>
  <r>
    <x v="13"/>
    <n v="501294104"/>
    <n v="173590"/>
    <s v="PRESTAÃ‡ÃƒO DE SERVIÃ‡OS DE EXECUÃ‡ÃƒO/MONTAGEM DO STAND - &quot;STAND SETÃšBAL TERRA DE PEIXE&quot;"/>
    <d v="2019-09-03T14:03:29"/>
    <n v="1"/>
    <s v="PT;16;245;321"/>
    <n v="360"/>
    <d v="2019-09-06T23:59:00"/>
    <n v="1"/>
    <x v="1"/>
    <x v="0"/>
    <x v="35"/>
  </r>
  <r>
    <x v="39"/>
    <n v="680015019"/>
    <n v="173591"/>
    <s v="AquisiÃ§Ã£o de analisadores de energia para instalaÃ§Ã£o nas Centrais de Bombagem e Sobrepressoras de Abastecimento de Ãgua e nas EstaÃ§Ãµes ElevatÃ³rias de Ãguas Residuais dos SIMAS, em Oeiras e Amadora."/>
    <d v="2019-09-03T14:21:11"/>
    <n v="13"/>
    <s v="PT;12;169;2057"/>
    <n v="360"/>
    <d v="2019-09-16T23:59:00"/>
    <n v="1"/>
    <x v="5"/>
    <x v="0"/>
    <x v="35"/>
  </r>
  <r>
    <x v="98"/>
    <n v="502130040"/>
    <n v="173594"/>
    <s v="Empreitada de RequalificaÃ§Ã£o da Igreja Matriz e da Rua da Parreira, no Cercal do Alentejo."/>
    <d v="2019-09-03T14:42:33"/>
    <n v="3"/>
    <s v="PT;16;242;2606"/>
    <n v="340"/>
    <d v="2019-10-08T17:00:00"/>
    <n v="1"/>
    <x v="1"/>
    <x v="0"/>
    <x v="35"/>
  </r>
  <r>
    <x v="14"/>
    <n v="501144218"/>
    <n v="173595"/>
    <s v="AquisiÃ§Ã£o de contratos de Seguro para os ramos: Acidentes de trabalho, Multirriscos, MÃ¡quinas e/ou Equipamento EletrÃ³nico, MarÃ­timo Cascos, Acidentes Pessoais, AutomÃ³vel, Roubo, Responsabilidade Civil Extracontratual e Responsabilidade Civil Aeronaves"/>
    <d v="2019-09-03T14:48:13"/>
    <n v="3"/>
    <s v="PT;16;244;244"/>
    <n v="340"/>
    <d v="2019-10-04T23:59:00"/>
    <n v="1"/>
    <x v="1"/>
    <x v="0"/>
    <x v="35"/>
  </r>
  <r>
    <x v="43"/>
    <n v="503035416"/>
    <n v="173596"/>
    <s v="CriaÃ§Ã£o de 10 gabinetes de Consulta no Nucleo de Gabinetes MÃ©dicos"/>
    <d v="2019-09-03T15:19:39"/>
    <n v="13"/>
    <s v="PT;12;174;2096"/>
    <n v="5"/>
    <d v="2019-09-12T17:00:00"/>
    <n v="1"/>
    <x v="0"/>
    <x v="0"/>
    <x v="35"/>
  </r>
  <r>
    <x v="29"/>
    <n v="512012814"/>
    <n v="173597"/>
    <s v="NIPG21963/19-AquisiÃ§Ã£o de serviÃ§os de transporte de mercadorias na modalidade de aluguer de viaturas com condutor"/>
    <d v="2019-09-03T15:21:16"/>
    <n v="1"/>
    <s v="Ponta Delgada"/>
    <n v="340"/>
    <d v="2019-09-20T23:59:00"/>
    <n v="1"/>
    <x v="1"/>
    <x v="0"/>
    <x v="35"/>
  </r>
  <r>
    <x v="74"/>
    <n v="502177080"/>
    <n v="173598"/>
    <s v="PrestaÃ§Ã£o de ServiÃ§os de Limpeza e Controle de plantas invasoras e infestantes em EspaÃ§os PÃºblicos, na Ã¡rea do MunicÃ­pio de Mafra"/>
    <d v="2019-09-03T15:32:06"/>
    <n v="3"/>
    <s v="PT;12;168;195"/>
    <n v="360"/>
    <d v="2019-09-09T17:00:00"/>
    <n v="1"/>
    <x v="1"/>
    <x v="0"/>
    <x v="35"/>
  </r>
  <r>
    <x v="26"/>
    <n v="680017763"/>
    <n v="173599"/>
    <s v="AquisiÃ§Ã£o de dois grupos electrobomba para a EstaÃ§Ã£o ElevatÃ³ria de Vale de MilhaÃ§os"/>
    <d v="2019-09-03T15:40:07"/>
    <n v="13"/>
    <s v="PT;16;236;2579"/>
    <n v="220"/>
    <d v="2019-09-17T23:45:00"/>
    <n v="1"/>
    <x v="5"/>
    <x v="0"/>
    <x v="35"/>
  </r>
  <r>
    <x v="11"/>
    <n v="506614913"/>
    <n v="173600"/>
    <m/>
    <d v="2019-09-03T15:52:09"/>
    <n v="13"/>
    <s v="PT;1;1;232"/>
    <n v="400"/>
    <m/>
    <n v="1"/>
    <x v="1"/>
    <x v="0"/>
    <x v="35"/>
  </r>
  <r>
    <x v="9"/>
    <n v="506173968"/>
    <n v="173601"/>
    <s v="ExecuÃ§Ã£o de Trabalhos para a DeslocaÃ§Ã£o de 7 Contentores Semienterrados sitos nas Pracetas AntÃ³nio Andrade e Odete Saint Maurice em Santa Marta do Pinhal"/>
    <d v="2019-09-03T15:55:12"/>
    <n v="1"/>
    <s v="PT;16;243;2613"/>
    <n v="360"/>
    <d v="2019-09-08T17:00:00"/>
    <n v="1"/>
    <x v="1"/>
    <x v="0"/>
    <x v="35"/>
  </r>
  <r>
    <x v="38"/>
    <n v="505309939"/>
    <n v="173602"/>
    <s v="AquisiÃ§Ã£o de serviÃ§os desportivos -Ã©poca 2019/2020"/>
    <d v="2019-09-03T16:01:41"/>
    <n v="13"/>
    <s v="PT;9;121;274"/>
    <n v="360"/>
    <d v="2019-10-11T16:30:00"/>
    <n v="1"/>
    <x v="1"/>
    <x v="0"/>
    <x v="35"/>
  </r>
  <r>
    <x v="2"/>
    <n v="503539473"/>
    <n v="173603"/>
    <s v="AJUSTE DIRETO PARA AQUISIÃ‡ÃƒO DE PEÃ‡AS DE DESGASTE, CORTINAS SEPARADORAS E BERBEQUINS"/>
    <d v="2019-09-03T16:05:42"/>
    <n v="1"/>
    <s v="PT;9;111;1551"/>
    <n v="360"/>
    <d v="2019-09-06T23:59:00"/>
    <n v="1"/>
    <x v="1"/>
    <x v="0"/>
    <x v="35"/>
  </r>
  <r>
    <x v="137"/>
    <n v="506818829"/>
    <n v="173604"/>
    <m/>
    <d v="2019-09-03T16:21:52"/>
    <n v="1"/>
    <s v="PT;1;1;232"/>
    <n v="400"/>
    <m/>
    <n v="1"/>
    <x v="1"/>
    <x v="0"/>
    <x v="35"/>
  </r>
  <r>
    <x v="103"/>
    <n v="512012032"/>
    <n v="173606"/>
    <m/>
    <d v="2019-09-03T16:53:34"/>
    <n v="1"/>
    <s v="PT;1;1;232"/>
    <n v="400"/>
    <m/>
    <n v="1"/>
    <x v="2"/>
    <x v="0"/>
    <x v="35"/>
  </r>
  <r>
    <x v="103"/>
    <n v="512012032"/>
    <n v="173607"/>
    <m/>
    <d v="2019-09-03T16:53:46"/>
    <n v="3"/>
    <s v="PT;1;1;232"/>
    <n v="400"/>
    <m/>
    <n v="1"/>
    <x v="2"/>
    <x v="0"/>
    <x v="35"/>
  </r>
  <r>
    <x v="229"/>
    <n v="510832806"/>
    <n v="173609"/>
    <s v="EMPREITADA DO CORREDOR VERDE DA AVENIDA DOS ESTADOS UNIDOS DA AMÃ‰RICA"/>
    <d v="2019-09-03T17:03:06"/>
    <n v="3"/>
    <s v="PT;12;165;2010"/>
    <n v="340"/>
    <d v="2019-10-07T23:59:00"/>
    <n v="1"/>
    <x v="1"/>
    <x v="0"/>
    <x v="35"/>
  </r>
  <r>
    <x v="14"/>
    <n v="501144218"/>
    <n v="173610"/>
    <m/>
    <d v="2019-09-03T17:05:03"/>
    <n v="13"/>
    <s v="PT;1;1;232"/>
    <n v="400"/>
    <m/>
    <n v="1"/>
    <x v="1"/>
    <x v="0"/>
    <x v="35"/>
  </r>
  <r>
    <x v="233"/>
    <n v="600055639"/>
    <n v="173612"/>
    <s v="LocaÃ§Ã£o agregada de equipamentos de cÃ³pia e impressÃ£o, em regime de locaÃ§Ã£o operacional, para as entidades da PresidÃªncia do Conselho de Ministros"/>
    <d v="2019-09-03T17:07:06"/>
    <n v="3"/>
    <s v="PT;12;165;75"/>
    <n v="220"/>
    <d v="2019-10-03T23:59:00"/>
    <n v="1"/>
    <x v="2"/>
    <x v="0"/>
    <x v="35"/>
  </r>
  <r>
    <x v="235"/>
    <n v="600087212"/>
    <n v="173612"/>
    <s v="LocaÃ§Ã£o agregada de equipamentos de cÃ³pia e impressÃ£o, em regime de locaÃ§Ã£o operacional, para as entidades da PresidÃªncia do Conselho de Ministros"/>
    <d v="2019-09-03T17:07:06"/>
    <n v="3"/>
    <s v="PT;12;165;75"/>
    <n v="220"/>
    <d v="2019-10-03T23:59:00"/>
    <s v=""/>
    <x v="2"/>
    <x v="0"/>
    <x v="35"/>
  </r>
  <r>
    <x v="212"/>
    <n v="600086895"/>
    <n v="173612"/>
    <s v="LocaÃ§Ã£o agregada de equipamentos de cÃ³pia e impressÃ£o, em regime de locaÃ§Ã£o operacional, para as entidades da PresidÃªncia do Conselho de Ministros"/>
    <d v="2019-09-03T17:07:06"/>
    <n v="3"/>
    <s v="PT;12;165;75"/>
    <n v="220"/>
    <d v="2019-10-03T23:59:00"/>
    <s v=""/>
    <x v="2"/>
    <x v="0"/>
    <x v="35"/>
  </r>
  <r>
    <x v="234"/>
    <n v="600083691"/>
    <n v="173612"/>
    <s v="LocaÃ§Ã£o agregada de equipamentos de cÃ³pia e impressÃ£o, em regime de locaÃ§Ã£o operacional, para as entidades da PresidÃªncia do Conselho de Ministros"/>
    <d v="2019-09-03T17:07:06"/>
    <n v="3"/>
    <s v="PT;12;165;75"/>
    <n v="220"/>
    <d v="2019-10-03T23:59:00"/>
    <s v=""/>
    <x v="2"/>
    <x v="0"/>
    <x v="35"/>
  </r>
  <r>
    <x v="71"/>
    <n v="600014690"/>
    <n v="173612"/>
    <s v="LocaÃ§Ã£o agregada de equipamentos de cÃ³pia e impressÃ£o, em regime de locaÃ§Ã£o operacional, para as entidades da PresidÃªncia do Conselho de Ministros"/>
    <d v="2019-09-03T17:07:06"/>
    <n v="3"/>
    <s v="PT;12;165;75"/>
    <n v="220"/>
    <d v="2019-10-03T23:59:00"/>
    <s v=""/>
    <x v="2"/>
    <x v="0"/>
    <x v="35"/>
  </r>
  <r>
    <x v="166"/>
    <n v="504288806"/>
    <n v="173613"/>
    <s v="AquisiÃ§Ã£o de serviÃ§os de manutenÃ§Ã£o da soluÃ§Ã£o aplicacional CASR"/>
    <d v="2019-09-03T20:21:20"/>
    <n v="13"/>
    <s v="PT;12;165;2008"/>
    <n v="360"/>
    <d v="2019-09-12T23:59:00"/>
    <n v="1"/>
    <x v="2"/>
    <x v="0"/>
    <x v="35"/>
  </r>
  <r>
    <x v="39"/>
    <n v="680015019"/>
    <n v="173614"/>
    <s v="AquisiÃ§Ã£o de uma estufa de incubaÃ§Ã£o para a Ã¡rea da quÃ­mica da Unidade Laboratorial ."/>
    <d v="2019-09-04T08:06:32"/>
    <n v="13"/>
    <s v="PT;12;169;2057"/>
    <n v="360"/>
    <d v="2019-09-09T23:59:00"/>
    <n v="1"/>
    <x v="5"/>
    <x v="0"/>
    <x v="35"/>
  </r>
  <r>
    <x v="43"/>
    <n v="503035416"/>
    <n v="173616"/>
    <s v="AquisiÃ§Ã£o de Ceftazimida + Avibactam IV 2g + 500mg po sol inj"/>
    <d v="2019-09-04T08:45:19"/>
    <n v="1"/>
    <s v="PT;1;1;232"/>
    <n v="340"/>
    <d v="2019-09-09T17:00:00"/>
    <n v="1"/>
    <x v="0"/>
    <x v="0"/>
    <x v="35"/>
  </r>
  <r>
    <x v="0"/>
    <n v="508481287"/>
    <n v="173617"/>
    <s v="192A000030 - AquisiÃ§Ã£o de cateteres balÃ£o, para o ano de 2019"/>
    <d v="2019-09-04T08:55:07"/>
    <n v="3"/>
    <s v="PT;12;165;2010"/>
    <n v="360"/>
    <d v="2019-10-23T17:00:00"/>
    <n v="1"/>
    <x v="0"/>
    <x v="0"/>
    <x v="35"/>
  </r>
  <r>
    <x v="2"/>
    <n v="503539473"/>
    <n v="173618"/>
    <s v="Consulta prÃ©via para aquisiÃ§Ã£o de software no Ã¢mbito da smartcity"/>
    <d v="2019-09-04T09:26:55"/>
    <n v="13"/>
    <s v="PT;9;111;1551"/>
    <n v="360"/>
    <d v="2019-09-10T23:59:00"/>
    <n v="1"/>
    <x v="1"/>
    <x v="0"/>
    <x v="35"/>
  </r>
  <r>
    <x v="29"/>
    <n v="512012814"/>
    <n v="173619"/>
    <s v="NIPG24288/19-AquisiÃ§Ã£o de serviÃ§os de conceÃ§Ã£o, organizaÃ§Ã£o e gestÃ£o do programa de passagem de ano 2019 no concelho de Ponta Delgada"/>
    <d v="2019-09-04T09:56:24"/>
    <n v="1"/>
    <s v="Ponta Delgada"/>
    <n v="340"/>
    <d v="2019-09-16T23:59:00"/>
    <n v="1"/>
    <x v="1"/>
    <x v="0"/>
    <x v="35"/>
  </r>
  <r>
    <x v="43"/>
    <n v="503035416"/>
    <n v="173621"/>
    <s v="AquisiÃ§Ã£o de Cateteres de DiagnÃ³stico Dynamic XT"/>
    <d v="2019-09-04T10:18:20"/>
    <n v="1"/>
    <s v="PT;1;1;232"/>
    <n v="360"/>
    <d v="2019-09-09T17:00:00"/>
    <n v="1"/>
    <x v="0"/>
    <x v="0"/>
    <x v="35"/>
  </r>
  <r>
    <x v="3"/>
    <n v="500051054"/>
    <n v="173622"/>
    <m/>
    <d v="2019-09-04T10:20:34"/>
    <n v="13"/>
    <s v="PT;1;1;232"/>
    <n v="400"/>
    <m/>
    <n v="1"/>
    <x v="1"/>
    <x v="0"/>
    <x v="35"/>
  </r>
  <r>
    <x v="39"/>
    <n v="680015019"/>
    <n v="173623"/>
    <s v="AquisiÃ§Ã£o de um sistema de armazÃ©m vertical automÃ¡tico."/>
    <d v="2019-09-04T10:22:24"/>
    <n v="3"/>
    <s v="PT;12;169;2053"/>
    <n v="360"/>
    <d v="2019-09-20T23:59:00"/>
    <n v="1"/>
    <x v="5"/>
    <x v="0"/>
    <x v="35"/>
  </r>
  <r>
    <x v="26"/>
    <n v="680017763"/>
    <n v="173624"/>
    <s v="AquisiÃ§Ã£o de Rectro Escavadora"/>
    <d v="2019-09-04T10:31:19"/>
    <n v="3"/>
    <s v="PT;16;236;2579"/>
    <n v="220"/>
    <d v="2019-09-25T23:45:00"/>
    <n v="1"/>
    <x v="5"/>
    <x v="0"/>
    <x v="35"/>
  </r>
  <r>
    <x v="38"/>
    <n v="505309939"/>
    <n v="173625"/>
    <s v="AquisiÃ§Ã£o de serviÃ§os de catering para evento"/>
    <d v="2019-09-04T10:46:53"/>
    <n v="1"/>
    <s v="PT;9;121;1594"/>
    <n v="220"/>
    <d v="2019-09-13T16:30:00"/>
    <n v="1"/>
    <x v="1"/>
    <x v="0"/>
    <x v="35"/>
  </r>
  <r>
    <x v="285"/>
    <n v="502266694"/>
    <n v="173626"/>
    <m/>
    <d v="2019-09-04T11:21:30"/>
    <n v="13"/>
    <s v="PT;1;1;232"/>
    <n v="400"/>
    <m/>
    <n v="1"/>
    <x v="1"/>
    <x v="0"/>
    <x v="35"/>
  </r>
  <r>
    <x v="18"/>
    <n v="501222634"/>
    <n v="173626"/>
    <m/>
    <d v="2019-09-04T11:21:30"/>
    <n v="13"/>
    <s v="PT;1;1;232"/>
    <n v="400"/>
    <m/>
    <s v=""/>
    <x v="1"/>
    <x v="0"/>
    <x v="35"/>
  </r>
  <r>
    <x v="13"/>
    <n v="501294104"/>
    <n v="173627"/>
    <s v="PRESTAÃ‡ÃƒO DE SERVIÃ‡OS NA ÃREA ADMINISTRATIVA PARA REFORÃ‡O DA DIA/DOM, PELO PERÃODO DE 12 MESES"/>
    <d v="2019-09-04T11:22:07"/>
    <n v="1"/>
    <s v="PT;16;245;2619"/>
    <n v="360"/>
    <d v="2019-09-13T23:59:00"/>
    <n v="1"/>
    <x v="1"/>
    <x v="0"/>
    <x v="35"/>
  </r>
  <r>
    <x v="49"/>
    <n v="502098139"/>
    <n v="173628"/>
    <s v="CONTRATAÃ‡ÃƒO DA AQUISIÃ‡ÃƒO DE CONSOLA DE ILUMINAÃ‡ÃƒO PARA O CINETEATRO LOULETANO."/>
    <d v="2019-09-04T11:27:33"/>
    <n v="13"/>
    <s v="PT;9;118;109"/>
    <n v="360"/>
    <d v="2019-09-14T18:00:00"/>
    <n v="1"/>
    <x v="1"/>
    <x v="0"/>
    <x v="35"/>
  </r>
  <r>
    <x v="18"/>
    <n v="501222634"/>
    <n v="173629"/>
    <s v="Fornecimento de Electricidade Lote 4 - Agregado - Baixa TensÃ£o Normal (BTN), Baixa TensÃ£o Especial (BTE) e MÃ©dia TensÃ£o (MT)"/>
    <d v="2019-09-04T11:40:55"/>
    <n v="13"/>
    <s v="PT;11;148;1898"/>
    <n v="5"/>
    <d v="2019-09-14T23:59:00"/>
    <n v="1"/>
    <x v="1"/>
    <x v="0"/>
    <x v="35"/>
  </r>
  <r>
    <x v="13"/>
    <n v="501294104"/>
    <n v="173630"/>
    <s v="PRESTÃ‡ÃƒO DE SERVIÃ‡OS DE TECNICO DE MANUTENÃ‡ÃƒO PARA APOIO Ã€ EQUIPA DE MANUTENÃ‡ÃƒO DO DCDJ, PELO PERIODO DE 12 MESES."/>
    <d v="2019-09-04T11:51:57"/>
    <n v="1"/>
    <s v="PT;16;245;321"/>
    <n v="5"/>
    <d v="1970-01-01T23:59:00"/>
    <n v="1"/>
    <x v="1"/>
    <x v="0"/>
    <x v="35"/>
  </r>
  <r>
    <x v="4"/>
    <n v="506334562"/>
    <n v="173631"/>
    <s v="ContrataÃ§Ã£o da PrestaÃ§Ã£o dos ServiÃ§os de VigilÃ¢ncia na Loja do CidadÃ£o, situada no EdifÃ­cio Agorreta."/>
    <d v="2019-09-04T12:10:50"/>
    <n v="1"/>
    <s v="PT;11;157;1950"/>
    <n v="360"/>
    <d v="2019-09-07T23:59:00"/>
    <n v="1"/>
    <x v="1"/>
    <x v="0"/>
    <x v="35"/>
  </r>
  <r>
    <x v="14"/>
    <n v="501144218"/>
    <n v="173632"/>
    <s v="Fornecimento com transporte de fruta e produtos hortÃ­colas para os alunos do 1.Âº Ciclo e JI, do MunicÃ­pio de Sesimbra"/>
    <d v="2019-09-04T12:25:02"/>
    <n v="13"/>
    <s v="PT;16;244;244"/>
    <n v="360"/>
    <d v="2019-09-11T18:00:00"/>
    <n v="1"/>
    <x v="1"/>
    <x v="0"/>
    <x v="35"/>
  </r>
  <r>
    <x v="38"/>
    <n v="505309939"/>
    <n v="173633"/>
    <s v="AquisiÃ§Ã£o de material de rede"/>
    <d v="2019-09-04T12:39:36"/>
    <n v="13"/>
    <s v="PT;9;121;1594"/>
    <n v="360"/>
    <d v="2019-09-12T16:30:00"/>
    <n v="1"/>
    <x v="1"/>
    <x v="0"/>
    <x v="35"/>
  </r>
  <r>
    <x v="39"/>
    <n v="680015019"/>
    <n v="173635"/>
    <s v="AquisiÃ§Ã£o de sistema de estantes elÃ©tricas para os arquivos dos SIMAS em Leceia"/>
    <d v="2019-09-04T13:18:04"/>
    <n v="13"/>
    <s v="PT;12;169;2053"/>
    <n v="360"/>
    <d v="2019-09-09T16:00:00"/>
    <n v="1"/>
    <x v="5"/>
    <x v="0"/>
    <x v="35"/>
  </r>
  <r>
    <x v="39"/>
    <n v="680015019"/>
    <n v="173636"/>
    <s v="AquisiÃ§Ã£o de serviÃ§os para manutenÃ§Ã£o e reparaÃ§Ã£o das redes prediais"/>
    <d v="2019-09-04T13:48:25"/>
    <n v="13"/>
    <s v="PT;12;169;271"/>
    <n v="360"/>
    <d v="2019-09-09T16:00:00"/>
    <n v="1"/>
    <x v="5"/>
    <x v="0"/>
    <x v="35"/>
  </r>
  <r>
    <x v="39"/>
    <n v="680015019"/>
    <n v="173637"/>
    <s v="AquisiÃ§Ã£o de serviÃ§os de enfermagem do trabalho"/>
    <d v="2019-09-04T14:10:13"/>
    <n v="13"/>
    <s v="PT;12;169;2057"/>
    <n v="360"/>
    <d v="2019-09-09T16:00:00"/>
    <n v="1"/>
    <x v="5"/>
    <x v="0"/>
    <x v="35"/>
  </r>
  <r>
    <x v="18"/>
    <n v="501222634"/>
    <n v="173638"/>
    <s v="PrestaÃ§Ã£o de ServiÃ§os de Recolha ResÃ­duos SÃ³lidos Urbanos"/>
    <d v="2019-09-04T14:12:30"/>
    <n v="1"/>
    <s v="PT;11;148;76"/>
    <n v="360"/>
    <d v="2019-09-11T23:59:00"/>
    <n v="1"/>
    <x v="1"/>
    <x v="0"/>
    <x v="35"/>
  </r>
  <r>
    <x v="35"/>
    <n v="501290206"/>
    <n v="173639"/>
    <s v="PRODUÃ‡ÃƒO E REALIZAÃ‡ÃƒO DO PROGRAMA Â¿O.P.(US) Â¿ Ã“PERA NO PATRIMÃ“NIOÂ¿ - 2019"/>
    <d v="2019-09-04T14:14:44"/>
    <n v="1"/>
    <s v="PT;11;146;1881"/>
    <n v="360"/>
    <d v="2019-09-09T16:00:00"/>
    <n v="1"/>
    <x v="1"/>
    <x v="0"/>
    <x v="35"/>
  </r>
  <r>
    <x v="98"/>
    <n v="502130040"/>
    <n v="173640"/>
    <s v="RequalificaÃ§Ã£o da Av. Manuel da Fonseca, Zona Comercial do Centro HistÃ³rico e Zona Envolvente do Mercado Municipal"/>
    <d v="2019-09-04T14:16:17"/>
    <n v="3"/>
    <s v="PT;16;242;2610"/>
    <n v="400"/>
    <d v="2019-04-30T17:00:00"/>
    <n v="1"/>
    <x v="1"/>
    <x v="0"/>
    <x v="35"/>
  </r>
  <r>
    <x v="39"/>
    <n v="680015019"/>
    <n v="173641"/>
    <s v="Concurso pÃºblico, para a aquisiÃ§Ã£o de cacifos para as instalaÃ§Ãµes dos SIMAS em Leceia."/>
    <d v="2019-09-04T14:21:10"/>
    <n v="3"/>
    <s v="PT;12;169;2057"/>
    <n v="360"/>
    <d v="2019-09-20T23:59:00"/>
    <n v="1"/>
    <x v="5"/>
    <x v="0"/>
    <x v="35"/>
  </r>
  <r>
    <x v="1"/>
    <n v="506673626"/>
    <n v="173642"/>
    <s v="AquisiÃ§Ã£o de serviÃ§os de remoÃ§Ã£o de graffiti e manutenÃ§Ã£o anti-graffiti na cidade do Barreiro"/>
    <d v="2019-09-04T14:32:08"/>
    <n v="1"/>
    <s v="PT;16;237;31"/>
    <n v="360"/>
    <d v="2019-09-09T23:59:00"/>
    <n v="1"/>
    <x v="1"/>
    <x v="0"/>
    <x v="35"/>
  </r>
  <r>
    <x v="37"/>
    <n v="504293125"/>
    <n v="173643"/>
    <s v="CriaÃ§Ã£o de Sala de Aula na Escola EB1/JI JoÃ£o Villaret - Ramada"/>
    <d v="2019-09-04T14:42:04"/>
    <n v="1"/>
    <s v="PT;12;175;2100"/>
    <n v="360"/>
    <d v="2019-09-14T23:59:00"/>
    <n v="1"/>
    <x v="1"/>
    <x v="0"/>
    <x v="35"/>
  </r>
  <r>
    <x v="1"/>
    <n v="506673626"/>
    <n v="173644"/>
    <s v="AquisiÃ§Ã£o de cartÃµes de proximidade HDP"/>
    <d v="2019-09-04T14:44:13"/>
    <n v="1"/>
    <s v="PT;16;237;31"/>
    <n v="360"/>
    <d v="2019-09-10T23:59:00"/>
    <n v="1"/>
    <x v="1"/>
    <x v="0"/>
    <x v="35"/>
  </r>
  <r>
    <x v="39"/>
    <n v="680015019"/>
    <n v="173645"/>
    <m/>
    <d v="2019-09-04T15:00:19"/>
    <n v="13"/>
    <m/>
    <n v="400"/>
    <m/>
    <n v="1"/>
    <x v="5"/>
    <x v="0"/>
    <x v="35"/>
  </r>
  <r>
    <x v="39"/>
    <n v="680015019"/>
    <n v="173646"/>
    <m/>
    <d v="2019-09-04T15:39:50"/>
    <n v="13"/>
    <s v="PT;1;1;232"/>
    <n v="400"/>
    <m/>
    <n v="1"/>
    <x v="5"/>
    <x v="0"/>
    <x v="35"/>
  </r>
  <r>
    <x v="39"/>
    <n v="680015019"/>
    <n v="173647"/>
    <s v="AquisiÃ§Ã£o de serviÃ§os tÃ©cnicos para a estruturaÃ§Ã£o e definiÃ§Ã£o de KPIÂ´s de avaliaÃ§Ã£o e monitorizaÃ§Ã£o de processos de serviÃ§o"/>
    <d v="2019-09-04T16:03:12"/>
    <n v="13"/>
    <s v="PT;12;169;2057"/>
    <n v="360"/>
    <d v="2019-09-09T16:00:00"/>
    <n v="1"/>
    <x v="5"/>
    <x v="0"/>
    <x v="35"/>
  </r>
  <r>
    <x v="102"/>
    <n v="507957547"/>
    <n v="173648"/>
    <m/>
    <d v="2019-09-04T16:04:52"/>
    <n v="3"/>
    <m/>
    <n v="1"/>
    <m/>
    <n v="1"/>
    <x v="2"/>
    <x v="0"/>
    <x v="35"/>
  </r>
  <r>
    <x v="102"/>
    <n v="507957547"/>
    <n v="173649"/>
    <m/>
    <d v="2019-09-04T16:05:14"/>
    <n v="1"/>
    <s v="PT;1;1;232"/>
    <n v="1"/>
    <m/>
    <n v="1"/>
    <x v="2"/>
    <x v="0"/>
    <x v="35"/>
  </r>
  <r>
    <x v="220"/>
    <n v="500594120"/>
    <n v="173650"/>
    <s v="GestÃ£o das InstalaÃ§Ãµes da Cozinha e RefeitÃ³rio e Fornecimento de RefeiÃ§Ãµes"/>
    <d v="2019-09-04T16:16:47"/>
    <n v="3"/>
    <s v="PT;12;164;1997"/>
    <n v="220"/>
    <d v="2019-09-24T23:59:00"/>
    <n v="1"/>
    <x v="2"/>
    <x v="0"/>
    <x v="35"/>
  </r>
  <r>
    <x v="286"/>
    <n v="506151174"/>
    <n v="173651"/>
    <m/>
    <d v="2019-09-04T16:20:24"/>
    <n v="3"/>
    <m/>
    <n v="400"/>
    <m/>
    <n v="1"/>
    <x v="1"/>
    <x v="0"/>
    <x v="35"/>
  </r>
  <r>
    <x v="286"/>
    <n v="506151174"/>
    <n v="173652"/>
    <m/>
    <d v="2019-09-04T16:21:25"/>
    <n v="3"/>
    <s v="PT;1;1;232"/>
    <n v="400"/>
    <m/>
    <n v="1"/>
    <x v="1"/>
    <x v="0"/>
    <x v="35"/>
  </r>
  <r>
    <x v="10"/>
    <n v="500122237"/>
    <n v="173653"/>
    <s v="AquisiÃ§Ã£o de serviÃ§os de vigilÃ¢ncia humana para o Parque de Campismo da Costa da Caparica"/>
    <d v="2019-09-04T16:28:04"/>
    <n v="3"/>
    <s v="PT;1;1;232"/>
    <n v="340"/>
    <d v="2019-09-10T23:59:00"/>
    <n v="1"/>
    <x v="2"/>
    <x v="0"/>
    <x v="35"/>
  </r>
  <r>
    <x v="71"/>
    <n v="600014690"/>
    <n v="173654"/>
    <s v="Procedimento para a celebraÃ§Ã£o de contrato de aquisiÃ§Ã£o de serviÃ§os de manutenÃ§Ã£o, limpeza e reparaÃ§Ã£o dos sistemas de abastecimento de Ã¡gua e de drenagem de Ã¡guas residuais domÃ©sticas e de Ã¡guas residuais pluviais"/>
    <d v="2019-09-04T16:29:20"/>
    <n v="13"/>
    <s v="PT;12;165;2015"/>
    <n v="210"/>
    <d v="2019-09-17T23:59:00"/>
    <n v="1"/>
    <x v="2"/>
    <x v="0"/>
    <x v="35"/>
  </r>
  <r>
    <x v="35"/>
    <n v="501290206"/>
    <n v="173655"/>
    <s v="A energia elÃ©trica a adquirir destina-se a instalaÃ§Ãµes alimentadas em MÃ©dia TensÃ£o, com vista ao funcionamento de todos os edifÃ­cios ligados Ã s respetivas instalaÃ§Ãµes"/>
    <d v="2019-09-04T16:38:32"/>
    <n v="13"/>
    <s v="PT;1;1;232"/>
    <n v="400"/>
    <d v="2018-11-29T17:00:00"/>
    <n v="1"/>
    <x v="1"/>
    <x v="0"/>
    <x v="35"/>
  </r>
  <r>
    <x v="17"/>
    <n v="505456010"/>
    <n v="173656"/>
    <m/>
    <d v="2019-09-04T16:42:04"/>
    <n v="13"/>
    <s v="PT;1;1;232"/>
    <n v="400"/>
    <m/>
    <n v="1"/>
    <x v="1"/>
    <x v="0"/>
    <x v="35"/>
  </r>
  <r>
    <x v="286"/>
    <n v="506151174"/>
    <n v="173657"/>
    <s v="RequalificaÃ§Ã£o do EspaÃ§o PÃºblico do Centro HistÃ³rico de Viana do Alentejo - Fase 3"/>
    <d v="2019-09-04T16:49:35"/>
    <n v="3"/>
    <s v="PT;8;108;1542"/>
    <n v="340"/>
    <d v="2019-11-02T17:30:00"/>
    <n v="1"/>
    <x v="1"/>
    <x v="0"/>
    <x v="35"/>
  </r>
  <r>
    <x v="166"/>
    <n v="504288806"/>
    <n v="173658"/>
    <s v="PrestaÃ§Ã£o de serviÃ§os especializados nas Ã¡reas mencionadas nas peÃ§as do procedimento"/>
    <d v="2019-09-04T16:53:43"/>
    <n v="13"/>
    <s v="PT;12;165;2008"/>
    <n v="360"/>
    <d v="2019-09-14T23:59:00"/>
    <n v="1"/>
    <x v="2"/>
    <x v="0"/>
    <x v="35"/>
  </r>
  <r>
    <x v="55"/>
    <n v="600084914"/>
    <n v="173660"/>
    <m/>
    <d v="2019-09-04T17:36:59"/>
    <n v="3"/>
    <s v="PT;1;1;232"/>
    <n v="400"/>
    <m/>
    <n v="1"/>
    <x v="2"/>
    <x v="0"/>
    <x v="35"/>
  </r>
  <r>
    <x v="10"/>
    <n v="500122237"/>
    <n v="173662"/>
    <s v="AquisiÃ§Ã£o de serviÃ§os de vigilÃ¢ncia humana para as Unidades Hoteleiras de Vila Ruiva e de Linhares da Beira"/>
    <d v="2019-09-04T18:40:54"/>
    <n v="13"/>
    <s v="PT;1;1;232"/>
    <n v="340"/>
    <d v="2019-09-11T11:00:00"/>
    <n v="1"/>
    <x v="2"/>
    <x v="0"/>
    <x v="35"/>
  </r>
  <r>
    <x v="49"/>
    <n v="502098139"/>
    <n v="173663"/>
    <s v="CONTRATAÃ‡ÃƒO DE SERVIÃ‡OS DE STAGE HAND PARA APOIO A EVENTOS."/>
    <d v="2019-09-05T09:15:00"/>
    <n v="13"/>
    <s v="PT;9;118;109"/>
    <n v="360"/>
    <d v="2019-09-14T18:00:00"/>
    <n v="1"/>
    <x v="1"/>
    <x v="0"/>
    <x v="35"/>
  </r>
  <r>
    <x v="49"/>
    <n v="502098139"/>
    <n v="173664"/>
    <s v="CONTRATAÃ‡AO DE SERVIÃ‡OS DE EDUCAÃ‡ÃƒO PATRIMONIAL - BIENAL DO PATRIMÃ“NIO CULTURAL 2019"/>
    <d v="2019-09-05T09:23:25"/>
    <n v="13"/>
    <s v="PT;9;118;109"/>
    <n v="360"/>
    <d v="2019-09-14T18:00:00"/>
    <n v="1"/>
    <x v="1"/>
    <x v="0"/>
    <x v="35"/>
  </r>
  <r>
    <x v="39"/>
    <n v="680015019"/>
    <n v="173665"/>
    <s v="AquisiÃ§Ã£o de estanteria industrial com duplo piso, para o novo edifÃ­cio dos serviÃ§os tÃ©cnicos dos SIMAS de Oeiras e Amadora, em Leceia."/>
    <d v="2019-09-05T09:30:29"/>
    <n v="13"/>
    <s v="PT;12;169;2053"/>
    <n v="5"/>
    <d v="2019-09-10T16:00:00"/>
    <n v="1"/>
    <x v="5"/>
    <x v="0"/>
    <x v="35"/>
  </r>
  <r>
    <x v="39"/>
    <n v="680015019"/>
    <n v="173666"/>
    <s v="ImplementaÃ§Ã£o de uma rede wi-fi nos edifÃ­cios dos SIMAS."/>
    <d v="2019-09-05T10:21:45"/>
    <n v="13"/>
    <s v="PT;12;169;2057"/>
    <n v="360"/>
    <d v="2019-09-12T23:59:00"/>
    <n v="1"/>
    <x v="5"/>
    <x v="0"/>
    <x v="35"/>
  </r>
  <r>
    <x v="39"/>
    <n v="680015019"/>
    <n v="173667"/>
    <s v="Auditoria ao Sistema Formativo dos SIMAS de Oeiras e Amadora, anos 2017 e 2018"/>
    <d v="2019-09-05T10:33:16"/>
    <n v="13"/>
    <s v="PT;12;169;2057"/>
    <n v="360"/>
    <d v="2019-09-10T16:00:00"/>
    <n v="1"/>
    <x v="5"/>
    <x v="0"/>
    <x v="35"/>
  </r>
  <r>
    <x v="8"/>
    <n v="505187531"/>
    <n v="173668"/>
    <s v="ELABORAÃ‡ÃƒO DE IMAGENS Â¿3DÂ¿ DOS PROJETOS DE ARQUITETURA PARA 13 PAVILHÃ•ES DA ADROANA Proc.Âº 967/DCOP/2019"/>
    <d v="2019-09-05T10:46:46"/>
    <n v="1"/>
    <s v="PT;12;164;42"/>
    <n v="5"/>
    <d v="2019-09-10T23:59:00"/>
    <n v="1"/>
    <x v="1"/>
    <x v="0"/>
    <x v="35"/>
  </r>
  <r>
    <x v="98"/>
    <n v="502130040"/>
    <n v="173669"/>
    <s v="AquisiÃ§Ã£o de serviÃ§os de &quot;ManutenÃ§Ã£o e suporte para Hardware HPÂ¿ do centro de dados Municipal, instalado no PÃ³lo TÃ©cnico do EdifÃ­cio Sede do MunicÃ­pio."/>
    <d v="2019-09-05T11:11:05"/>
    <n v="1"/>
    <s v="PT;16;242;2610"/>
    <n v="340"/>
    <d v="2019-09-13T17:00:00"/>
    <n v="1"/>
    <x v="1"/>
    <x v="0"/>
    <x v="35"/>
  </r>
  <r>
    <x v="20"/>
    <n v="506801969"/>
    <n v="173670"/>
    <s v="AquisiÃ§Ã£o de serviÃ§os de consultoria no Ã¢mbito do encerramento/liquidaÃ§Ã£o da Empresa Municipal NovBaesuris, S.A."/>
    <d v="2019-09-05T11:18:48"/>
    <n v="1"/>
    <s v="PT;1;1;232"/>
    <n v="360"/>
    <d v="2019-09-15T17:00:00"/>
    <n v="1"/>
    <x v="1"/>
    <x v="0"/>
    <x v="35"/>
  </r>
  <r>
    <x v="46"/>
    <n v="502256869"/>
    <n v="173671"/>
    <m/>
    <d v="2019-09-05T11:23:18"/>
    <n v="3"/>
    <s v="PT;1;1;232"/>
    <n v="400"/>
    <m/>
    <n v="1"/>
    <x v="7"/>
    <x v="0"/>
    <x v="35"/>
  </r>
  <r>
    <x v="17"/>
    <n v="505456010"/>
    <n v="173672"/>
    <s v="ReforÃ§o estrutural do EdifÃ­cio PaÃ§os do Concelho"/>
    <d v="2019-09-05T11:34:09"/>
    <n v="5"/>
    <s v="PT;12;174;2095"/>
    <n v="5"/>
    <d v="1970-01-01T23:59:00"/>
    <n v="1"/>
    <x v="1"/>
    <x v="0"/>
    <x v="35"/>
  </r>
  <r>
    <x v="39"/>
    <n v="680015019"/>
    <n v="173673"/>
    <s v="AquisiÃ§Ã£o de duas mÃ¡quinas de lavar material para a Unidade Laboratorial"/>
    <d v="2019-09-05T11:37:35"/>
    <n v="13"/>
    <s v="PT;12;169;2057"/>
    <n v="360"/>
    <d v="2019-09-10T16:00:00"/>
    <n v="1"/>
    <x v="5"/>
    <x v="0"/>
    <x v="35"/>
  </r>
  <r>
    <x v="0"/>
    <n v="508481287"/>
    <n v="173674"/>
    <s v="Empreitada de beneficiaÃ§Ã£o da sala do ServiÃ§o de Imuno - Hemoterapia - MCDT's Â¿ Imuno - Hemoterapia - CHLN Â¿ HPV"/>
    <d v="2019-09-05T11:48:14"/>
    <n v="13"/>
    <s v="PT;12;165;2010"/>
    <n v="360"/>
    <d v="2019-09-13T17:00:00"/>
    <n v="1"/>
    <x v="0"/>
    <x v="0"/>
    <x v="35"/>
  </r>
  <r>
    <x v="39"/>
    <n v="680015019"/>
    <n v="173675"/>
    <s v="AquisiÃ§Ã£o de ServiÃ§os destinados Ã  contrataÃ§Ã£o de ensaios laboratoriais no Ã¢mbito do controlo de qualidade da Ã¡gua dos sistemas de abastecimento municipais, destinada a consumo humano."/>
    <d v="2019-09-05T11:48:27"/>
    <n v="13"/>
    <s v="PT;12;169;2057"/>
    <n v="360"/>
    <d v="2019-09-17T23:59:00"/>
    <n v="1"/>
    <x v="5"/>
    <x v="0"/>
    <x v="35"/>
  </r>
  <r>
    <x v="55"/>
    <n v="600084914"/>
    <n v="173676"/>
    <s v="ConcessÃ£o da ExploraÃ§Ã£o de EspaÃ§o de cafetaria do Museu Nacional dos Coches"/>
    <d v="2019-09-05T11:49:48"/>
    <n v="3"/>
    <m/>
    <n v="210"/>
    <d v="2019-11-04T23:59:00"/>
    <n v="1"/>
    <x v="2"/>
    <x v="0"/>
    <x v="35"/>
  </r>
  <r>
    <x v="137"/>
    <n v="506818829"/>
    <n v="173677"/>
    <s v="Empreitada de &quot;Obras de adaptaÃ§Ã£o no interior do pavilhÃ£o existente no PÃ³lo Industrial do Seixo da Beira&quot;"/>
    <d v="2019-09-05T11:51:44"/>
    <n v="13"/>
    <s v="PT;7;88;1427"/>
    <n v="360"/>
    <d v="2019-09-14T23:59:00"/>
    <n v="1"/>
    <x v="1"/>
    <x v="0"/>
    <x v="35"/>
  </r>
  <r>
    <x v="6"/>
    <n v="506037258"/>
    <n v="173678"/>
    <s v="Consulta prÃ©via para adjudicaÃ§Ã£o da empreitada de E.B. 2,3 Dr. Pedro Barbosa - SubstituiÃ§Ã£o de equipamentos desportivos e reparaÃ§Ã£o de vedaÃ§Ã£o"/>
    <d v="2019-09-05T12:04:47"/>
    <n v="13"/>
    <s v="PT;17;256;2822"/>
    <n v="5"/>
    <d v="2019-09-23T17:00:00"/>
    <n v="1"/>
    <x v="1"/>
    <x v="0"/>
    <x v="35"/>
  </r>
  <r>
    <x v="0"/>
    <n v="508481287"/>
    <n v="173679"/>
    <s v="empreitada para reparaÃ§Ã£o da sala de fumo e sala de refeiÃ§Ãµes criando as condiÃ§Ãµes necessÃ¡rias em outros compartimentos Piso 4"/>
    <d v="2019-09-05T12:28:47"/>
    <n v="13"/>
    <s v="PT;12;165;2010"/>
    <n v="360"/>
    <d v="2019-09-13T17:00:00"/>
    <n v="1"/>
    <x v="0"/>
    <x v="0"/>
    <x v="35"/>
  </r>
  <r>
    <x v="14"/>
    <n v="501144218"/>
    <n v="173680"/>
    <s v="ReparaÃ§Ã£o de viatura de limpeza de praia - Barber 600HD"/>
    <d v="2019-09-05T12:43:23"/>
    <n v="1"/>
    <s v="PT;12;164;1996"/>
    <n v="360"/>
    <d v="2019-09-13T18:00:00"/>
    <n v="1"/>
    <x v="1"/>
    <x v="0"/>
    <x v="35"/>
  </r>
  <r>
    <x v="39"/>
    <n v="680015019"/>
    <n v="173681"/>
    <s v="Empreitada de RemodelaÃ§Ã£o e beneficiaÃ§Ã£o da Central ElevatÃ³ria da Praia de Santo Amaro de Oeiras."/>
    <d v="2019-09-05T13:29:01"/>
    <n v="1"/>
    <s v="PT;12;169;2057"/>
    <n v="360"/>
    <d v="2019-09-10T16:00:00"/>
    <n v="1"/>
    <x v="5"/>
    <x v="0"/>
    <x v="35"/>
  </r>
  <r>
    <x v="286"/>
    <n v="506151174"/>
    <n v="173682"/>
    <s v="Empreitada de ConstruÃ§Ã£o do Centro Social de Aguiar"/>
    <d v="2019-09-05T14:08:39"/>
    <n v="3"/>
    <s v="PT;8;108;1543"/>
    <n v="340"/>
    <d v="2019-10-21T17:30:00"/>
    <n v="1"/>
    <x v="1"/>
    <x v="0"/>
    <x v="35"/>
  </r>
  <r>
    <x v="7"/>
    <n v="508666236"/>
    <n v="173683"/>
    <s v="AquisiÃ§Ã£o dos serviÃ§os de organizaÃ§Ã£o do evento &quot;Travel Trade China&quot; na RegiÃ£o de Lisboa."/>
    <d v="2019-09-05T14:13:48"/>
    <n v="1"/>
    <s v="PT;1;1;232"/>
    <n v="360"/>
    <d v="2019-10-07T23:59:00"/>
    <n v="1"/>
    <x v="2"/>
    <x v="0"/>
    <x v="35"/>
  </r>
  <r>
    <x v="114"/>
    <n v="505584760"/>
    <n v="173684"/>
    <s v="Fornecimento de refeiÃ§Ãµes escolares"/>
    <d v="2019-09-05T14:25:29"/>
    <n v="4"/>
    <s v="PT;4;37;305"/>
    <n v="360"/>
    <d v="2019-09-06T14:46:00"/>
    <n v="1"/>
    <x v="1"/>
    <x v="0"/>
    <x v="35"/>
  </r>
  <r>
    <x v="19"/>
    <n v="507396081"/>
    <n v="173685"/>
    <m/>
    <d v="2019-09-05T14:29:33"/>
    <n v="13"/>
    <s v="PT;1;1;232"/>
    <n v="400"/>
    <m/>
    <n v="1"/>
    <x v="1"/>
    <x v="0"/>
    <x v="35"/>
  </r>
  <r>
    <x v="19"/>
    <n v="507396081"/>
    <n v="173686"/>
    <s v="CPREV023.FIE.2019 AquisiÃ§Ã£o de ServiÃ§os de ManutenÃ§Ã£o e AssistÃªncia TÃ©cnica a Superestruturas de Recolha de ResÃ­duos e de Limpeza Urbana"/>
    <d v="2019-09-05T14:29:54"/>
    <n v="13"/>
    <s v="PT;12;164;1996"/>
    <n v="360"/>
    <d v="2019-09-11T23:59:00"/>
    <n v="1"/>
    <x v="1"/>
    <x v="0"/>
    <x v="35"/>
  </r>
  <r>
    <x v="10"/>
    <n v="500122237"/>
    <n v="173687"/>
    <s v="AQUISIÃ‡ÃƒO DE SERVIÃ‡OS DE Â¿SONDAGENS EM TECTOS DE INTERESSE PATRIMONIAL NO PALÃCIO BARROCAL DA U.O.L. DE Ã‰VORA DA FUNDAÃ‡ÃƒO INATEL Â¿ 1Âª FASE&quot;."/>
    <d v="2019-09-05T14:38:17"/>
    <n v="1"/>
    <s v="PT;8;100;35"/>
    <n v="360"/>
    <d v="2019-09-11T23:59:00"/>
    <n v="1"/>
    <x v="2"/>
    <x v="0"/>
    <x v="35"/>
  </r>
  <r>
    <x v="37"/>
    <n v="504293125"/>
    <n v="173688"/>
    <s v="BeneficiaÃ§Ã£o da Escola EB1/JI dos AprÃ©stimos, na Freguesia da Ramada"/>
    <d v="2019-09-05T14:39:54"/>
    <n v="13"/>
    <s v="PT;12;175;2100"/>
    <n v="360"/>
    <d v="2019-09-14T23:59:00"/>
    <n v="1"/>
    <x v="1"/>
    <x v="0"/>
    <x v="35"/>
  </r>
  <r>
    <x v="55"/>
    <n v="600084914"/>
    <n v="173689"/>
    <s v="CONCESSÃƒO DA EXPLORAÃ‡ÃƒO DE ESPAÃ‡O DE CAFETARIA DO MUSEU NACIONAL DOS COCHES"/>
    <d v="2019-09-05T14:41:31"/>
    <n v="3"/>
    <s v="PT;12;165;2014"/>
    <n v="400"/>
    <d v="1970-01-01T23:59:00"/>
    <n v="1"/>
    <x v="2"/>
    <x v="0"/>
    <x v="35"/>
  </r>
  <r>
    <x v="77"/>
    <n v="506730573"/>
    <n v="173690"/>
    <s v="RenovaÃ§Ã£o de licenciamento e manutenÃ§Ã£o do parque informÃ¡tico."/>
    <d v="2019-09-05T14:45:46"/>
    <n v="3"/>
    <s v="PT;9;125;1611"/>
    <n v="340"/>
    <d v="2019-09-15T15:00:00"/>
    <n v="1"/>
    <x v="1"/>
    <x v="0"/>
    <x v="35"/>
  </r>
  <r>
    <x v="13"/>
    <n v="501294104"/>
    <n v="173691"/>
    <s v="AquisiÃ§Ã£o de produtos de extratos minerais naturais para jardins I ELIMINARE"/>
    <d v="2019-09-05T14:48:55"/>
    <n v="1"/>
    <s v="PT;16;245;321"/>
    <n v="360"/>
    <d v="2019-09-11T23:59:00"/>
    <n v="1"/>
    <x v="1"/>
    <x v="0"/>
    <x v="35"/>
  </r>
  <r>
    <x v="71"/>
    <n v="600014690"/>
    <n v="173692"/>
    <s v="AquisiÃ§Ã£o de serviÃ§os de projetos de execuÃ§Ã£o - especialidades e apoio ao projeto de arquitetura - para a reabilitaÃ§Ã£o do PalÃ¡cio Foz"/>
    <d v="2019-09-05T14:50:18"/>
    <n v="3"/>
    <s v="PT;12;165;2021"/>
    <n v="360"/>
    <d v="2019-09-16T17:00:00"/>
    <n v="1"/>
    <x v="2"/>
    <x v="0"/>
    <x v="35"/>
  </r>
  <r>
    <x v="108"/>
    <n v="506617599"/>
    <n v="173693"/>
    <s v="PrestaÃ§Ã£o de serviÃ§os para a realizaÃ§Ã£o do estudo de caracterizaÃ§Ã£o de riscos e programa de intervenÃ§Ã£o para a proteÃ§Ã£o da Restinga de Ofir e Barra do CÃ¡vado"/>
    <d v="2019-09-05T14:59:47"/>
    <n v="5"/>
    <s v="PT;4;43;702"/>
    <n v="220"/>
    <d v="2020-03-20T23:59:00"/>
    <n v="1"/>
    <x v="1"/>
    <x v="0"/>
    <x v="35"/>
  </r>
  <r>
    <x v="46"/>
    <n v="502256869"/>
    <n v="173694"/>
    <s v="ConstruÃ§Ã£o da Ponte-Cais nÂº 4 no Porto de Pesca de Sesimbra"/>
    <d v="2019-09-05T15:02:25"/>
    <n v="3"/>
    <s v="PT;16;245;2623"/>
    <n v="360"/>
    <d v="2019-12-11T23:59:00"/>
    <n v="1"/>
    <x v="7"/>
    <x v="0"/>
    <x v="35"/>
  </r>
  <r>
    <x v="286"/>
    <n v="506151174"/>
    <n v="173695"/>
    <m/>
    <d v="2019-09-05T15:04:50"/>
    <n v="3"/>
    <s v="PT;1;1;232"/>
    <n v="1"/>
    <m/>
    <n v="1"/>
    <x v="1"/>
    <x v="0"/>
    <x v="35"/>
  </r>
  <r>
    <x v="55"/>
    <n v="600084914"/>
    <n v="173696"/>
    <m/>
    <d v="2019-09-05T15:06:21"/>
    <n v="3"/>
    <s v="PT;1;1;232"/>
    <n v="400"/>
    <m/>
    <n v="1"/>
    <x v="2"/>
    <x v="0"/>
    <x v="35"/>
  </r>
  <r>
    <x v="3"/>
    <n v="500051054"/>
    <n v="173697"/>
    <s v="AquisiÃ§Ã£o de serviÃ§os de &quot;Rebranging&quot; para a Marca de Almada"/>
    <d v="2019-09-05T15:23:26"/>
    <n v="13"/>
    <s v="PT;16;236;230"/>
    <n v="5"/>
    <d v="2019-09-10T19:00:00"/>
    <n v="1"/>
    <x v="1"/>
    <x v="0"/>
    <x v="35"/>
  </r>
  <r>
    <x v="12"/>
    <n v="506187543"/>
    <n v="173698"/>
    <m/>
    <d v="2019-09-05T15:23:52"/>
    <n v="1"/>
    <s v="PT;1;1;232"/>
    <n v="400"/>
    <m/>
    <n v="1"/>
    <x v="1"/>
    <x v="0"/>
    <x v="35"/>
  </r>
  <r>
    <x v="12"/>
    <n v="506187543"/>
    <n v="173699"/>
    <s v="Aluguer de mÃ¡quinas ( retroescavadora, motoniveladora e trator com roÃ§adora hidrÃ¡ulica ) em regime de fornecimento contÃ­nuo"/>
    <d v="2019-09-05T15:24:09"/>
    <n v="13"/>
    <s v="PT;1;1;232"/>
    <n v="5"/>
    <d v="2019-09-12T23:59:00"/>
    <n v="1"/>
    <x v="1"/>
    <x v="0"/>
    <x v="35"/>
  </r>
  <r>
    <x v="93"/>
    <n v="501305564"/>
    <n v="173700"/>
    <s v="RequalificaÃ§Ã£o Urbana - ReparaÃ§Ã£o de Vala na Parreira - Chamusca"/>
    <d v="2019-09-05T15:28:54"/>
    <n v="13"/>
    <s v="PT;15;218;2469"/>
    <n v="340"/>
    <d v="2019-09-12T23:59:00"/>
    <n v="1"/>
    <x v="1"/>
    <x v="0"/>
    <x v="35"/>
  </r>
  <r>
    <x v="73"/>
    <n v="501112049"/>
    <n v="173701"/>
    <s v="AquisiÃ§Ã£o de Pavimento e Areia para a Obra da Zona Sul em Serpa"/>
    <d v="2019-09-05T15:42:14"/>
    <n v="13"/>
    <s v="PT;3;35;549"/>
    <n v="5"/>
    <d v="2019-09-12T16:00:00"/>
    <n v="1"/>
    <x v="1"/>
    <x v="0"/>
    <x v="35"/>
  </r>
  <r>
    <x v="37"/>
    <n v="504293125"/>
    <n v="173702"/>
    <s v="BeneficiaÃ§Ã£o do Ringue da PÃ³voa de Santo AdriÃ£o"/>
    <d v="2019-09-05T15:44:04"/>
    <n v="13"/>
    <s v="PT;12;175;2099"/>
    <n v="360"/>
    <d v="2019-09-14T23:59:00"/>
    <n v="1"/>
    <x v="1"/>
    <x v="0"/>
    <x v="35"/>
  </r>
  <r>
    <x v="13"/>
    <n v="501294104"/>
    <n v="173703"/>
    <s v="ESPETÃCULO COM O GRUPO Â¿LISBON POETRY ORCHESTRAÂ¿, NO DIA 16 DE NOVEMBRO, NO FÃ“RUM MUNICIPAL LUÃSA TODI"/>
    <d v="2019-09-05T15:45:59"/>
    <n v="1"/>
    <s v="PT;16;245;321"/>
    <n v="360"/>
    <d v="2019-09-20T12:05:00"/>
    <n v="1"/>
    <x v="1"/>
    <x v="0"/>
    <x v="35"/>
  </r>
  <r>
    <x v="14"/>
    <n v="501144218"/>
    <n v="173704"/>
    <s v="AquisiÃ§Ã£o de diverso material para stock de Ã¡guas"/>
    <d v="2019-09-05T15:50:57"/>
    <n v="13"/>
    <s v="PT;16;244;2616"/>
    <n v="360"/>
    <d v="2019-09-10T18:00:00"/>
    <n v="1"/>
    <x v="1"/>
    <x v="0"/>
    <x v="35"/>
  </r>
  <r>
    <x v="52"/>
    <n v="508787033"/>
    <n v="173705"/>
    <s v="AQUISIÃ‡ÃƒO DE SERVIÃ‡OS PARA A AVALIAÃ‡ÃƒO E ATUALIZAÃ‡ÃƒO DA ESTRATEGIA INTEGRADA DE DESENVOLVIMENTO TERRITORIAL DA LEZIRIA DO TEJO PARA O PROXIMO PERIODO DE PROGRAMAÃ‡ÃƒO 2021-2027"/>
    <d v="2019-09-05T16:01:03"/>
    <n v="13"/>
    <s v="PT;15;211;278"/>
    <n v="360"/>
    <d v="2019-09-14T18:00:00"/>
    <n v="1"/>
    <x v="1"/>
    <x v="0"/>
    <x v="35"/>
  </r>
  <r>
    <x v="12"/>
    <n v="506187543"/>
    <n v="173706"/>
    <s v="serviÃ§o de desmataÃ§Ã£o e limpeza de terrenos em que o municÃ­pio de palmela se substitui ao ao proprietÃ¡rio uma vez que os terrenos em causa se identificam como potenciadores de risco de incÃªndio."/>
    <d v="2019-09-05T16:01:45"/>
    <n v="13"/>
    <s v="PT;1;1;232"/>
    <n v="340"/>
    <d v="2019-09-12T23:59:00"/>
    <n v="1"/>
    <x v="1"/>
    <x v="0"/>
    <x v="35"/>
  </r>
  <r>
    <x v="49"/>
    <n v="502098139"/>
    <n v="173707"/>
    <s v="TRABALHOS DE MANUTENÃ‡ÃƒO DO PAVILHÃƒO DESPORTIVO DE BOLIQUEIME"/>
    <d v="2019-09-05T16:17:11"/>
    <n v="3"/>
    <s v="PT;9;118;1579"/>
    <n v="340"/>
    <d v="2019-10-12T19:00:00"/>
    <n v="1"/>
    <x v="1"/>
    <x v="0"/>
    <x v="35"/>
  </r>
  <r>
    <x v="27"/>
    <n v="506722422"/>
    <n v="173708"/>
    <m/>
    <d v="2019-09-05T16:25:59"/>
    <n v="1"/>
    <s v="PT;1;1;232"/>
    <n v="400"/>
    <d v="1970-01-01T23:59:00"/>
    <n v="1"/>
    <x v="1"/>
    <x v="0"/>
    <x v="35"/>
  </r>
  <r>
    <x v="149"/>
    <n v="506642798"/>
    <n v="173710"/>
    <s v="Cartografia NumÃ©rica Vetorial e Ortofotocartografia Ã  Escala 1:1.000 (Sede de Concelho) e Escala 1:2.000 (Sedes de Freguesia), do Concelho de Vila Velha de RÃ³dÃ£o, Homologada Pela DireÃ§Ã£o-Geral do TerritÃ³rio"/>
    <d v="2019-09-05T17:07:18"/>
    <n v="1"/>
    <s v="PT;6;76;263"/>
    <n v="360"/>
    <d v="2019-09-11T23:00:00"/>
    <n v="1"/>
    <x v="1"/>
    <x v="0"/>
    <x v="35"/>
  </r>
  <r>
    <x v="7"/>
    <n v="508666236"/>
    <n v="173711"/>
    <s v="AquisiÃ§Ã£o dos serviÃ§os de organizaÃ§Ã£o do evento &quot;Travel Trade China&quot; no PORTO"/>
    <d v="2019-09-05T17:30:07"/>
    <n v="1"/>
    <s v="PT;1;1;232"/>
    <n v="360"/>
    <d v="2019-10-21T23:59:00"/>
    <n v="1"/>
    <x v="2"/>
    <x v="0"/>
    <x v="35"/>
  </r>
  <r>
    <x v="0"/>
    <n v="508481287"/>
    <n v="173715"/>
    <m/>
    <d v="2019-09-06T08:06:58"/>
    <n v="13"/>
    <s v="PT;1;1;232"/>
    <n v="400"/>
    <m/>
    <n v="1"/>
    <x v="0"/>
    <x v="0"/>
    <x v="35"/>
  </r>
  <r>
    <x v="0"/>
    <n v="508481287"/>
    <n v="173716"/>
    <s v="AquisiÃ§Ã£o de serviÃ§os de reparaÃ§Ã£o da mÃ¡quina de lavar e desinfetar Miele da Central de esterilizaÃ§Ã£o Â¿ Hospital Pulido Valente"/>
    <d v="2019-09-06T08:13:06"/>
    <n v="13"/>
    <s v="PT;12;165;2010"/>
    <n v="360"/>
    <d v="2019-09-11T15:00:00"/>
    <n v="1"/>
    <x v="0"/>
    <x v="0"/>
    <x v="35"/>
  </r>
  <r>
    <x v="39"/>
    <n v="680015019"/>
    <n v="173717"/>
    <s v="AquisiÃ§Ã£o de um estudo dos subsistemas de AlgÃ©s/Miraflores e Queluz de Baixo, no concelho de Oeiras."/>
    <d v="2019-09-06T08:40:23"/>
    <n v="13"/>
    <s v="PT;12;169;271"/>
    <n v="360"/>
    <d v="2019-09-12T16:00:00"/>
    <n v="1"/>
    <x v="5"/>
    <x v="0"/>
    <x v="35"/>
  </r>
  <r>
    <x v="39"/>
    <n v="680015019"/>
    <n v="173718"/>
    <s v="Empreitada destinada Ã  instalaÃ§Ã£o de conduta para reforÃ§o ao abastecimento de Ã¡gua da ZMC de Alfornelos, freguesia da Encosta do Sol, no concelho da Amadora ."/>
    <d v="2019-09-06T08:55:46"/>
    <n v="13"/>
    <s v="PT;12;174;2093"/>
    <n v="360"/>
    <d v="2019-09-16T23:59:00"/>
    <n v="1"/>
    <x v="5"/>
    <x v="0"/>
    <x v="35"/>
  </r>
  <r>
    <x v="33"/>
    <n v="505170876"/>
    <n v="173719"/>
    <s v="AquisiÃ§Ã£o de serviÃ§os para aplicaÃ§Ã£o de produtos fitofÃ¡rmacos e biolÃ³gicos em palmeiras"/>
    <d v="2019-09-06T09:15:49"/>
    <n v="1"/>
    <s v="PT;9;117;1575"/>
    <n v="360"/>
    <d v="2019-09-12T17:00:00"/>
    <n v="1"/>
    <x v="1"/>
    <x v="0"/>
    <x v="35"/>
  </r>
  <r>
    <x v="10"/>
    <n v="500122237"/>
    <n v="173720"/>
    <s v="AquisiÃ§Ã£o de Peixe Congelado para o Restaurante de SantÂ¿Ana e para as Unidades Hoteleiras da FundaÃ§Ã£o INATEL em Portugal Continental e RegiÃµes AutÃ³nomas Madeira e dos AÃ§ores"/>
    <d v="2019-09-06T09:36:18"/>
    <n v="3"/>
    <s v="PT;1;1;232"/>
    <n v="340"/>
    <d v="2019-10-04T23:59:00"/>
    <n v="1"/>
    <x v="2"/>
    <x v="0"/>
    <x v="35"/>
  </r>
  <r>
    <x v="12"/>
    <n v="506187543"/>
    <n v="173721"/>
    <s v="RealizaÃ§Ã£o do projeto de execuÃ§Ã£o relativo ao reforÃ§o estrutural da Capela de SÃ£o JoÃ£o Batista, localizada no Largo de SÃ£o JoÃ£o em Palmela."/>
    <d v="2019-09-06T09:42:35"/>
    <n v="13"/>
    <s v="PT;16;241;2600"/>
    <n v="340"/>
    <d v="2019-09-12T23:59:00"/>
    <n v="1"/>
    <x v="1"/>
    <x v="0"/>
    <x v="35"/>
  </r>
  <r>
    <x v="6"/>
    <n v="506037258"/>
    <n v="173722"/>
    <s v="PrestaÃ§Ã£o de ServiÃ§os, em regime de tarefa, na Ã¡rea de vigilÃ¢ncia - Apoio ao nado livre"/>
    <d v="2019-09-06T09:55:53"/>
    <n v="13"/>
    <s v="PT;17;256;2822"/>
    <n v="340"/>
    <d v="2019-09-12T17:00:00"/>
    <n v="1"/>
    <x v="1"/>
    <x v="0"/>
    <x v="35"/>
  </r>
  <r>
    <x v="3"/>
    <n v="500051054"/>
    <n v="173723"/>
    <s v="AquisiÃ§Ã£o de 2 viaturas pesadas de mercadorias de 14 toneladas com grua e garra para recolha de monos"/>
    <d v="2019-09-06T09:55:47"/>
    <n v="3"/>
    <s v="PT;16;236;230"/>
    <n v="360"/>
    <d v="2019-09-18T19:00:00"/>
    <n v="1"/>
    <x v="1"/>
    <x v="0"/>
    <x v="35"/>
  </r>
  <r>
    <x v="46"/>
    <n v="502256869"/>
    <n v="173724"/>
    <s v="ComunicaÃ§Ãµes MÃ³veis, Internet no TelemÃ³vel e Bandas Largas"/>
    <d v="2019-09-06T10:11:38"/>
    <n v="13"/>
    <s v="PT;16;245;2623"/>
    <n v="360"/>
    <d v="2019-09-15T23:59:00"/>
    <n v="1"/>
    <x v="7"/>
    <x v="0"/>
    <x v="35"/>
  </r>
  <r>
    <x v="65"/>
    <n v="600084779"/>
    <n v="173725"/>
    <s v="46 /AQ/AT_2019-AquisiÃ§Ã£o de serviÃ§os de desenvolvimento aplicacional no Ã¢mbito do Sistema de VigilÃ¢ncia Pautais ComunitÃ¡rias Â¿ ManutenÃ§Ã£o."/>
    <d v="2019-09-06T10:17:50"/>
    <n v="13"/>
    <s v="PT;12;165;2004"/>
    <n v="340"/>
    <d v="2019-09-16T17:00:00"/>
    <n v="1"/>
    <x v="2"/>
    <x v="0"/>
    <x v="35"/>
  </r>
  <r>
    <x v="6"/>
    <n v="506037258"/>
    <n v="173726"/>
    <s v="Ajuste direto para adjudicaÃ§Ã£o da PrestaÃ§Ã£o de ServiÃ§os para elaboraÃ§Ã£o do projeto do Centro de ProteÃ§Ã£o Civil e BeneficiaÃ§Ã£o do Quartel dos Bombeiros Municipais"/>
    <d v="2019-09-06T10:31:42"/>
    <n v="1"/>
    <s v="PT;17;256;2822"/>
    <n v="5"/>
    <d v="2019-09-15T17:00:00"/>
    <n v="1"/>
    <x v="1"/>
    <x v="0"/>
    <x v="35"/>
  </r>
  <r>
    <x v="38"/>
    <n v="505309939"/>
    <n v="173727"/>
    <s v="AquisiÃ§Ã£o e renovaÃ§Ã£o de licenÃ§as - Adobe Creative Cloud For Teams"/>
    <d v="2019-09-06T10:49:35"/>
    <n v="1"/>
    <s v="PT;9;121;1594"/>
    <n v="360"/>
    <d v="2019-09-18T16:30:00"/>
    <n v="1"/>
    <x v="1"/>
    <x v="0"/>
    <x v="35"/>
  </r>
  <r>
    <x v="38"/>
    <n v="505309939"/>
    <n v="173728"/>
    <s v="AquisiÃ§Ã£o de serviÃ§os de seguranÃ§a e vigilÃ¢ncia privada para Eventos"/>
    <d v="2019-09-06T11:15:13"/>
    <n v="1"/>
    <s v="PT;9;121;1594"/>
    <n v="360"/>
    <d v="2019-09-18T16:30:00"/>
    <n v="1"/>
    <x v="1"/>
    <x v="0"/>
    <x v="35"/>
  </r>
  <r>
    <x v="38"/>
    <n v="505309939"/>
    <n v="173729"/>
    <s v="Obras de intervenÃ§Ã£o no Mercado de Vendas por Grosso"/>
    <d v="2019-09-06T11:40:46"/>
    <n v="13"/>
    <s v="PT;9;121;1594"/>
    <n v="360"/>
    <d v="2019-09-20T16:30:00"/>
    <n v="1"/>
    <x v="1"/>
    <x v="0"/>
    <x v="35"/>
  </r>
  <r>
    <x v="9"/>
    <n v="506173968"/>
    <n v="173730"/>
    <s v="Sacos descartÃ¡veis que revestem os sacos de lona dos contentores semienterrados de 5 m3"/>
    <d v="2019-09-06T11:43:53"/>
    <n v="1"/>
    <s v="PT;16;243;261"/>
    <n v="360"/>
    <d v="2019-10-02T18:00:00"/>
    <n v="1"/>
    <x v="1"/>
    <x v="0"/>
    <x v="35"/>
  </r>
  <r>
    <x v="12"/>
    <n v="506187543"/>
    <n v="173731"/>
    <s v="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Anteprojeto ou Projeto Base, Projeto de ExecuÃ§Ã£o, AssistÃªncia TÃ©cnica Ã  fase do concurso de empreitada e AssistÃªncia TÃ©cnica Ã  fase de obra, com vista Ã  realizaÃ§Ã£o do projeto Â¿HUB10 Â¿ Plataforma Humanizada de ConexÃ£o Territorial: beneficiaÃ§Ã£o da Estrada dos Quatro Castelos - 2Âª Fase Â¿."/>
    <d v="2019-09-06T12:12:22"/>
    <n v="3"/>
    <s v="PT;16;241;2602"/>
    <n v="400"/>
    <d v="2019-05-16T23:59:00"/>
    <n v="1"/>
    <x v="1"/>
    <x v="0"/>
    <x v="35"/>
  </r>
  <r>
    <x v="12"/>
    <n v="506187543"/>
    <n v="173732"/>
    <s v="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Anteprojeto ou Projeto Base, Projeto de ExecuÃ§Ã£o, AssistÃªncia TÃ©cnica Ã  fase do concurso de empreitada e AssistÃªncia TÃ©cnica Ã  fase de obra, com vista Ã  realizaÃ§Ã£o do projeto Â¿HUB10 Â¿ Plataforma Humanizada de ConexÃ£o Territorial: beneficiaÃ§Ã£o da Estrada dos Quatro Castelos - 2Âª Fase Â¿."/>
    <d v="2019-09-06T12:13:24"/>
    <n v="3"/>
    <s v="PT;16;241;2602"/>
    <n v="400"/>
    <d v="2019-05-16T23:59:00"/>
    <n v="1"/>
    <x v="1"/>
    <x v="0"/>
    <x v="35"/>
  </r>
  <r>
    <x v="10"/>
    <n v="500122237"/>
    <n v="173733"/>
    <s v="AquisiÃ§Ã£o de um Servidor para o Teatro da Trindade"/>
    <d v="2019-09-06T12:14:03"/>
    <n v="13"/>
    <s v="PT;1;1;232"/>
    <n v="360"/>
    <d v="2019-09-11T23:59:00"/>
    <n v="1"/>
    <x v="2"/>
    <x v="0"/>
    <x v="35"/>
  </r>
  <r>
    <x v="38"/>
    <n v="505309939"/>
    <n v="173734"/>
    <s v="AquisiÃ§Ã£o de UPS para a DivisÃ£o de TrÃ¢nsito e GestÃ£o da ManutenÃ§Ã£o"/>
    <d v="2019-09-06T12:24:23"/>
    <n v="1"/>
    <s v="PT;9;121;1594"/>
    <n v="360"/>
    <d v="2019-09-13T16:30:00"/>
    <n v="1"/>
    <x v="1"/>
    <x v="0"/>
    <x v="35"/>
  </r>
  <r>
    <x v="72"/>
    <n v="506823318"/>
    <n v="173735"/>
    <s v="Prolongamento da Rede de Drenagem de Ãguas Residuais no Bairro das Oliveiras - Lousal"/>
    <d v="2019-09-06T12:25:29"/>
    <n v="3"/>
    <s v="PT;16;238;2590"/>
    <n v="360"/>
    <d v="2019-10-02T23:00:00"/>
    <n v="1"/>
    <x v="1"/>
    <x v="0"/>
    <x v="35"/>
  </r>
  <r>
    <x v="63"/>
    <n v="508741823"/>
    <n v="173736"/>
    <s v="07000619 - Fornecimento e InstalaÃ§Ã£o de Chiller"/>
    <d v="2019-09-06T12:32:20"/>
    <n v="13"/>
    <s v="PT;14;205;2353"/>
    <n v="340"/>
    <d v="2019-09-13T23:59:00"/>
    <n v="1"/>
    <x v="0"/>
    <x v="0"/>
    <x v="35"/>
  </r>
  <r>
    <x v="38"/>
    <n v="505309939"/>
    <n v="173738"/>
    <s v="AquisiÃ§Ã£o e instalaÃ§Ã£o de sirenes - 1Âª Fase - Comtempla equipamentos S2 E S4"/>
    <d v="2019-09-06T12:45:53"/>
    <n v="1"/>
    <s v="PT;9;121;1594"/>
    <n v="360"/>
    <d v="2019-09-13T16:30:00"/>
    <n v="1"/>
    <x v="1"/>
    <x v="0"/>
    <x v="35"/>
  </r>
  <r>
    <x v="14"/>
    <n v="501144218"/>
    <n v="173739"/>
    <s v="Gabinete de Tecnologias e Sistemas de InformaÃ§Ã£o, apÃ³s contato prÃ©vio, por parte do adjudicatÃ¡rio, para indicaÃ§Ã£o do dia e hora da sua execuÃ§Ã£o"/>
    <d v="2019-09-06T12:52:06"/>
    <n v="1"/>
    <s v="PT;1;1;232"/>
    <n v="340"/>
    <d v="2019-09-09T17:00:00"/>
    <n v="1"/>
    <x v="1"/>
    <x v="0"/>
    <x v="35"/>
  </r>
  <r>
    <x v="37"/>
    <n v="504293125"/>
    <n v="173740"/>
    <m/>
    <d v="2019-09-06T12:53:36"/>
    <n v="1"/>
    <s v="PT;1;1;232"/>
    <n v="1"/>
    <m/>
    <n v="1"/>
    <x v="1"/>
    <x v="0"/>
    <x v="35"/>
  </r>
  <r>
    <x v="37"/>
    <n v="504293125"/>
    <n v="173741"/>
    <s v="SubstituiÃ§Ã£o da Cobertura do PavilhÃ£o Polivalente de Odivelas"/>
    <d v="2019-09-06T12:54:13"/>
    <n v="1"/>
    <s v="PT;12;175;2097"/>
    <n v="360"/>
    <d v="2019-09-15T23:59:00"/>
    <n v="1"/>
    <x v="1"/>
    <x v="0"/>
    <x v="35"/>
  </r>
  <r>
    <x v="196"/>
    <n v="503956546"/>
    <n v="173743"/>
    <s v="&quot;Infraestruturas do PÃ³lo de Apoio Ã  Agricultura - Zona Industrial da Orada&quot;"/>
    <d v="2019-09-06T13:13:00"/>
    <n v="3"/>
    <s v="PT;8;98;1489"/>
    <n v="360"/>
    <d v="2019-10-20T23:59:00"/>
    <n v="1"/>
    <x v="1"/>
    <x v="0"/>
    <x v="35"/>
  </r>
  <r>
    <x v="17"/>
    <n v="505456010"/>
    <n v="173744"/>
    <s v="ReabilitaÃ§Ã£o de Coberturas na Rua Joaquim Luiz N 2,4,6 e 8"/>
    <d v="2019-09-06T13:41:04"/>
    <n v="3"/>
    <s v="PT;12;174;223"/>
    <n v="340"/>
    <d v="2019-09-24T17:00:00"/>
    <n v="1"/>
    <x v="1"/>
    <x v="0"/>
    <x v="35"/>
  </r>
  <r>
    <x v="4"/>
    <n v="506334562"/>
    <n v="173745"/>
    <s v="ManutenÃ§Ã£o e requalificaÃ§Ã£o de equipamentos de espaÃ§os de jogo e recreio de trÃªs Escolas do MunicÃ­pio de Pombal."/>
    <d v="2019-09-06T13:49:56"/>
    <n v="13"/>
    <s v="PT;11;157;220"/>
    <n v="360"/>
    <d v="2019-09-21T23:59:00"/>
    <n v="1"/>
    <x v="1"/>
    <x v="0"/>
    <x v="35"/>
  </r>
  <r>
    <x v="37"/>
    <n v="504293125"/>
    <n v="173746"/>
    <s v="OrÃ§amento Participativo - Pinturas e Trabalhos Diversos de ManutenÃ§Ã£o na Escola EB1 AntÃ³nio Maria Bravo - Odivelas"/>
    <d v="2019-09-06T14:04:05"/>
    <n v="13"/>
    <s v="PT;12;175;2097"/>
    <n v="5"/>
    <d v="2019-09-22T23:59:00"/>
    <n v="1"/>
    <x v="1"/>
    <x v="0"/>
    <x v="35"/>
  </r>
  <r>
    <x v="38"/>
    <n v="505309939"/>
    <n v="173747"/>
    <s v="AquisiÃ§Ã£o de raÃ§Ãµes para a Quinta PedagÃ³gica"/>
    <d v="2019-09-06T14:08:55"/>
    <n v="1"/>
    <s v="PT;9;121;1594"/>
    <n v="360"/>
    <d v="2019-10-02T16:30:00"/>
    <n v="1"/>
    <x v="1"/>
    <x v="0"/>
    <x v="35"/>
  </r>
  <r>
    <x v="149"/>
    <n v="506642798"/>
    <n v="173748"/>
    <s v="ElaboraÃ§Ã£o do Projeto do Â¿novo Estaleiro MunicipalÂ¿."/>
    <d v="2019-09-06T14:16:31"/>
    <n v="13"/>
    <s v="PT;6;76;1247"/>
    <n v="360"/>
    <d v="2019-09-12T23:00:00"/>
    <n v="1"/>
    <x v="1"/>
    <x v="0"/>
    <x v="35"/>
  </r>
  <r>
    <x v="12"/>
    <n v="506187543"/>
    <n v="173749"/>
    <s v="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Anteprojeto ou Projeto Base, Projeto de ExecuÃ§Ã£o, AssistÃªncia TÃ©cnica Ã  fase do concurso de empreitada e AssistÃªncia TÃ©cnica Ã  fase de obra, com vista Ã  realizaÃ§Ã£o do projeto Â¿HUB10 Â¿ Plataforma Humanizada de ConexÃ£o Territorial: beneficiaÃ§Ã£o da Estrada dos Quatro Castelos - 2Âª Fase Â¿."/>
    <d v="2019-09-06T14:19:29"/>
    <n v="3"/>
    <s v="PT;16;241;2602"/>
    <n v="400"/>
    <d v="2019-05-16T23:59:00"/>
    <n v="1"/>
    <x v="1"/>
    <x v="0"/>
    <x v="35"/>
  </r>
  <r>
    <x v="98"/>
    <n v="502130040"/>
    <n v="173750"/>
    <s v="AquisiÃ§Ã£o de um veÃ­culo elÃ©trico com caixa basculante, a afetar ao ServiÃ§o de Salubridade e EspaÃ§os Verdes."/>
    <d v="2019-09-06T14:35:58"/>
    <n v="13"/>
    <s v="PT;16;242;2610"/>
    <n v="340"/>
    <d v="2019-09-26T17:00:00"/>
    <n v="1"/>
    <x v="1"/>
    <x v="0"/>
    <x v="35"/>
  </r>
  <r>
    <x v="3"/>
    <n v="500051054"/>
    <n v="173751"/>
    <s v="AquisiÃ§Ã£o de Papeleiras de 130 litros"/>
    <d v="2019-09-06T14:37:37"/>
    <n v="13"/>
    <s v="PT;16;236;230"/>
    <n v="360"/>
    <d v="2019-09-12T19:00:00"/>
    <n v="1"/>
    <x v="1"/>
    <x v="0"/>
    <x v="35"/>
  </r>
  <r>
    <x v="38"/>
    <n v="505309939"/>
    <n v="173753"/>
    <s v="AquisiÃ§Ã£o de equipamento de proteÃ§Ã£o individual para a EIP dos Bombeiros"/>
    <d v="2019-09-06T14:41:40"/>
    <n v="1"/>
    <s v="PT;9;121;1594"/>
    <n v="360"/>
    <d v="2019-09-13T16:30:00"/>
    <n v="1"/>
    <x v="1"/>
    <x v="0"/>
    <x v="35"/>
  </r>
  <r>
    <x v="37"/>
    <n v="504293125"/>
    <n v="173754"/>
    <s v="Trabalhos Diversos em VedaÃ§Ãµes em VÃ¡rios Locais no Concelho de Odivelas"/>
    <d v="2019-09-06T14:43:50"/>
    <n v="13"/>
    <s v="PT;12;175;172"/>
    <n v="360"/>
    <d v="2019-09-15T23:59:00"/>
    <n v="1"/>
    <x v="1"/>
    <x v="0"/>
    <x v="35"/>
  </r>
  <r>
    <x v="12"/>
    <n v="506187543"/>
    <n v="173755"/>
    <s v="IntervenÃ§Ãµes ao nÃ­vel da arquitetura, estabilidade, redes de Ã¡guas, esgotos, instalaÃ§Ãµes elÃ©tricas, telecomunicaÃ§Ãµes, seguranÃ§a e ventilaÃ§Ã£o."/>
    <d v="2019-09-06T15:00:26"/>
    <n v="3"/>
    <s v="PT;16;241;2603"/>
    <n v="400"/>
    <d v="2019-05-15T23:59:00"/>
    <n v="1"/>
    <x v="1"/>
    <x v="0"/>
    <x v="35"/>
  </r>
  <r>
    <x v="38"/>
    <n v="505309939"/>
    <n v="173757"/>
    <s v="AquisiÃ§Ã£o de LuminÃ¡rias para iluminaÃ§Ã£o pÃºblica"/>
    <d v="2019-09-06T15:05:20"/>
    <n v="1"/>
    <s v="PT;9;121;1594"/>
    <n v="360"/>
    <d v="2019-09-13T16:30:00"/>
    <n v="1"/>
    <x v="1"/>
    <x v="0"/>
    <x v="35"/>
  </r>
  <r>
    <x v="10"/>
    <n v="500122237"/>
    <n v="173758"/>
    <s v="AJUSTE DIRETO PARA SUBSTITUIÃ‡ÃƒO DAS PORTAS DOS ELEVADORES 1 E 2 DO EDIFICIO PRINCIPAL DA FUNDAÃ‡ÃƒO INATEL EM ALBUFEIRA"/>
    <d v="2019-09-06T15:05:39"/>
    <n v="1"/>
    <s v="PT;9;111;1551"/>
    <n v="360"/>
    <d v="2019-09-12T23:59:00"/>
    <n v="1"/>
    <x v="2"/>
    <x v="0"/>
    <x v="35"/>
  </r>
  <r>
    <x v="12"/>
    <n v="506187543"/>
    <n v="173762"/>
    <s v="A empreitada prevÃª trabalhos de pavimentaÃ§Ã£o, drenagem pluvial, arranjos exteriores incluindo os espaÃ§os verdes e rega, iluminaÃ§Ã£o pÃºblica e rede de alimentaÃ§Ã£o em energia elÃ©trica em baixa tensÃ£o."/>
    <d v="2019-09-06T15:20:01"/>
    <n v="3"/>
    <s v="PT;1;1;232"/>
    <n v="1"/>
    <d v="2018-12-12T23:59:00"/>
    <n v="1"/>
    <x v="1"/>
    <x v="0"/>
    <x v="35"/>
  </r>
  <r>
    <x v="1"/>
    <n v="506673626"/>
    <n v="173764"/>
    <s v="AquisiÃ§Ã£o de serviÃ§os para licenciamento de software Microsoft"/>
    <d v="2019-09-06T15:27:41"/>
    <n v="3"/>
    <s v="PT;16;237;31"/>
    <n v="360"/>
    <d v="2019-09-15T23:59:00"/>
    <n v="1"/>
    <x v="1"/>
    <x v="0"/>
    <x v="35"/>
  </r>
  <r>
    <x v="172"/>
    <n v="512088357"/>
    <n v="173766"/>
    <s v="AquisiÃ§Ã£o por fornecimento contÃ­nuo de gasÃ³leo para utilizaÃ§Ã£o nas viaturas da Nordeste Ativo, E.M., S.A."/>
    <d v="2019-09-06T15:40:23"/>
    <n v="13"/>
    <s v="PT;20;312;238"/>
    <n v="340"/>
    <d v="2019-09-21T23:59:00"/>
    <n v="1"/>
    <x v="2"/>
    <x v="0"/>
    <x v="35"/>
  </r>
  <r>
    <x v="3"/>
    <n v="500051054"/>
    <n v="173767"/>
    <s v="A intervenÃ§Ã£o proposta, localiza-se no Centro Oficial de Recolha do MunicÃ­pio de Almada (Canil Municipal), localizado na Rua Bernardino Machado, Alto do Ãndio, Sobreda. A presente intervenÃ§Ã£o consiste na execuÃ§Ã£o de novas boxes para cÃ£es e da realizaÃ§Ã£o de uma ligaÃ§Ã£o de um edifÃ­cio Ã  entrada das traseiras, compreendendo tambÃ©m a realizaÃ§Ã£o/alteraÃ§Ã£o de uma escada existente."/>
    <d v="2019-09-06T16:01:15"/>
    <n v="13"/>
    <s v="PT;16;236;2581"/>
    <n v="220"/>
    <d v="2020-02-29T19:00:00"/>
    <n v="1"/>
    <x v="1"/>
    <x v="0"/>
    <x v="35"/>
  </r>
  <r>
    <x v="9"/>
    <n v="506173968"/>
    <n v="173768"/>
    <s v="SERVIÃ‡OS de elaboraÃ§Ã£o de Estudo de Poluentes AtmosfÃ©ricos no Concelho DO SEIXAL"/>
    <d v="2019-09-06T16:06:11"/>
    <n v="13"/>
    <s v="PT;16;243;261"/>
    <n v="5"/>
    <d v="2019-09-14T18:00:00"/>
    <n v="1"/>
    <x v="1"/>
    <x v="0"/>
    <x v="35"/>
  </r>
  <r>
    <x v="137"/>
    <n v="506818829"/>
    <n v="173769"/>
    <s v="AquisiÃ§Ã£o de serviÃ§os de transporte de alunos em carreiras pÃºblicas, circuitos nÂºs 16, 17, 18, 19, 20, 47, 48, 49, e 50, para o ano letivo 2019/2020"/>
    <d v="2019-09-06T16:20:18"/>
    <n v="1"/>
    <s v="PT;7;88;264"/>
    <n v="360"/>
    <d v="2019-09-10T15:00:00"/>
    <n v="1"/>
    <x v="1"/>
    <x v="0"/>
    <x v="35"/>
  </r>
  <r>
    <x v="3"/>
    <n v="500051054"/>
    <n v="173770"/>
    <m/>
    <d v="2019-09-06T16:42:07"/>
    <n v="1"/>
    <s v="PT;1;1;232"/>
    <n v="400"/>
    <m/>
    <n v="1"/>
    <x v="1"/>
    <x v="0"/>
    <x v="35"/>
  </r>
  <r>
    <x v="3"/>
    <n v="500051054"/>
    <n v="173771"/>
    <s v="Fornecimento de mobiliÃ¡rio escolar e material didÃ¡tico para escolas bÃ¡sicas"/>
    <d v="2019-09-06T16:42:11"/>
    <n v="13"/>
    <s v="PT;1;1;232"/>
    <n v="400"/>
    <m/>
    <n v="1"/>
    <x v="1"/>
    <x v="0"/>
    <x v="35"/>
  </r>
  <r>
    <x v="3"/>
    <n v="500051054"/>
    <n v="173773"/>
    <s v="AQUISIÃ‡ÃƒO DE GARRAFAS DE GÃS DE 45KG PARA AS INSTALAÃ‡Ã•ES DO MUNICÃPIO"/>
    <d v="2019-09-06T17:10:00"/>
    <n v="1"/>
    <s v="PT;1;1;232"/>
    <n v="360"/>
    <d v="2019-09-10T19:00:00"/>
    <n v="1"/>
    <x v="1"/>
    <x v="0"/>
    <x v="35"/>
  </r>
  <r>
    <x v="109"/>
    <n v="506676056"/>
    <n v="173774"/>
    <s v="AquisiÃ§Ã£o de mobiliÃ¡rio"/>
    <d v="2019-09-06T17:59:15"/>
    <n v="13"/>
    <s v="PT;15;216;43"/>
    <n v="340"/>
    <d v="2019-09-15T23:59:00"/>
    <n v="1"/>
    <x v="1"/>
    <x v="0"/>
    <x v="35"/>
  </r>
  <r>
    <x v="53"/>
    <n v="504884620"/>
    <n v="173775"/>
    <s v="AquisiÃ§Ã£o de serviÃ§os de manutenÃ§Ã£o preventiva de equipamentos de AVAC de trÃªs centros escolares e das escolas do ensino bÃ¡sico do Concelho de Beja"/>
    <d v="2019-09-07T09:35:39"/>
    <n v="13"/>
    <s v="PT;1;1;232"/>
    <n v="360"/>
    <d v="2019-09-16T17:00:00"/>
    <n v="1"/>
    <x v="1"/>
    <x v="0"/>
    <x v="35"/>
  </r>
  <r>
    <x v="53"/>
    <n v="504884620"/>
    <n v="173776"/>
    <s v="AquisiÃ§Ã£o de serviÃ§os no Ã¢mbito do programa Cultural dos PatrimÃ³nios do Sul 2019 - JoÃ£o Pedro Pais"/>
    <d v="2019-09-07T10:39:24"/>
    <n v="1"/>
    <s v="PT;1;1;232"/>
    <n v="360"/>
    <d v="2019-09-12T17:00:00"/>
    <n v="1"/>
    <x v="1"/>
    <x v="0"/>
    <x v="35"/>
  </r>
  <r>
    <x v="128"/>
    <n v="509364390"/>
    <n v="173777"/>
    <m/>
    <d v="2019-09-08T09:06:53"/>
    <n v="1"/>
    <s v="PT;1;1;232"/>
    <n v="400"/>
    <m/>
    <n v="1"/>
    <x v="1"/>
    <x v="0"/>
    <x v="36"/>
  </r>
  <r>
    <x v="0"/>
    <n v="508481287"/>
    <n v="173778"/>
    <s v="192C000015 - AquisiÃ§Ã£o de adesivos para cateter epidural, durante o ano de 2019"/>
    <d v="2019-09-09T08:51:01"/>
    <n v="13"/>
    <s v="PT;12;165;2010"/>
    <n v="360"/>
    <d v="2019-09-18T17:00:00"/>
    <n v="1"/>
    <x v="0"/>
    <x v="0"/>
    <x v="36"/>
  </r>
  <r>
    <x v="1"/>
    <n v="506673626"/>
    <n v="173779"/>
    <s v="AquisiÃ§Ã£o de sinalizaÃ§Ã£o rodoviÃ¡ria"/>
    <d v="2019-09-09T09:26:59"/>
    <n v="1"/>
    <s v="PT;16;237;31"/>
    <n v="360"/>
    <d v="2019-09-14T23:59:00"/>
    <n v="1"/>
    <x v="1"/>
    <x v="0"/>
    <x v="36"/>
  </r>
  <r>
    <x v="18"/>
    <n v="501222634"/>
    <n v="173780"/>
    <s v="Implementar uma requalificaÃ§Ã£o do espaÃ§o urbano atravÃ©s da reorganizaÃ§Ã£o dos espaÃ§os existentes."/>
    <d v="2019-09-09T09:30:41"/>
    <n v="3"/>
    <s v="PT;11;148;1898"/>
    <n v="220"/>
    <d v="2019-10-18T23:59:00"/>
    <n v="1"/>
    <x v="1"/>
    <x v="0"/>
    <x v="36"/>
  </r>
  <r>
    <x v="80"/>
    <n v="505932512"/>
    <n v="173781"/>
    <s v="AquisiÃ§Ã£o de Semi-reboque porta mÃ¡quinas de 3 eixos"/>
    <d v="2019-09-09T09:42:50"/>
    <n v="1"/>
    <s v="PT;9;113;1556"/>
    <n v="360"/>
    <d v="2019-09-12T23:59:00"/>
    <n v="1"/>
    <x v="1"/>
    <x v="0"/>
    <x v="36"/>
  </r>
  <r>
    <x v="74"/>
    <n v="502177080"/>
    <n v="173782"/>
    <s v="ParticipaÃ§Ã£o do MunicÃ­pio de Mafra na BTL 2020 - Aluguer de Stand"/>
    <d v="2019-09-09T09:43:03"/>
    <n v="1"/>
    <s v="PT;12;165;75"/>
    <n v="400"/>
    <d v="2019-07-15T17:00:00"/>
    <n v="1"/>
    <x v="1"/>
    <x v="0"/>
    <x v="36"/>
  </r>
  <r>
    <x v="43"/>
    <n v="503035416"/>
    <n v="173783"/>
    <m/>
    <d v="2019-09-09T09:52:51"/>
    <n v="1"/>
    <s v="PT;1;1;232"/>
    <n v="1"/>
    <m/>
    <n v="1"/>
    <x v="0"/>
    <x v="0"/>
    <x v="36"/>
  </r>
  <r>
    <x v="13"/>
    <n v="501294104"/>
    <n v="173784"/>
    <s v="AquisiÃ§Ã£o de material e ferramentas para apetrechamento da viatura afeta Ã  equipa de intervenÃ§Ã£o mÃ³vel do Departamento de EducaÃ§Ã£o e SaÃºde"/>
    <d v="2019-09-09T09:53:27"/>
    <n v="1"/>
    <s v="PT;16;245;321"/>
    <n v="360"/>
    <d v="2019-09-16T23:59:00"/>
    <n v="1"/>
    <x v="1"/>
    <x v="0"/>
    <x v="36"/>
  </r>
  <r>
    <x v="1"/>
    <n v="506673626"/>
    <n v="173785"/>
    <m/>
    <d v="2019-09-09T10:04:01"/>
    <n v="13"/>
    <s v="PT;1;1;232"/>
    <n v="400"/>
    <d v="2018-10-08T23:59:00"/>
    <n v="1"/>
    <x v="1"/>
    <x v="0"/>
    <x v="36"/>
  </r>
  <r>
    <x v="6"/>
    <n v="506037258"/>
    <n v="173786"/>
    <s v="PrestaÃ§Ã£o de ServiÃ§os para a elaboraÃ§Ã£o do projeto de construÃ§Ã£o da casa mortuÃ¡ria municipal de Viana do Castelo"/>
    <d v="2019-09-09T10:17:03"/>
    <n v="1"/>
    <s v="PT;17;256;2822"/>
    <n v="340"/>
    <d v="2019-09-13T17:00:00"/>
    <n v="1"/>
    <x v="1"/>
    <x v="0"/>
    <x v="36"/>
  </r>
  <r>
    <x v="43"/>
    <n v="503035416"/>
    <n v="173787"/>
    <s v="Reagentes para CitocentrifugaÃ§Ã£o de Produtos BiolÃ³gicos e ColoraÃ§Ã£o de LÃ¢minas ."/>
    <d v="2019-09-09T10:19:13"/>
    <n v="1"/>
    <s v="PT;1;1;232"/>
    <n v="400"/>
    <d v="2019-08-26T17:00:00"/>
    <n v="1"/>
    <x v="0"/>
    <x v="0"/>
    <x v="36"/>
  </r>
  <r>
    <x v="132"/>
    <n v="507023129"/>
    <n v="173788"/>
    <s v="AQUISIÃ‡ÃƒO DE SERVIÃ‡OS PARA ELABORAÃ‡ÃƒO DE IMAGENS 3D"/>
    <d v="2019-09-09T10:21:21"/>
    <n v="1"/>
    <s v="PT;12;165;2021"/>
    <n v="360"/>
    <d v="2019-09-11T17:00:00"/>
    <n v="1"/>
    <x v="2"/>
    <x v="0"/>
    <x v="36"/>
  </r>
  <r>
    <x v="74"/>
    <n v="502177080"/>
    <n v="173789"/>
    <s v="AlteraÃ§Ã£o de coletores de drenagem de Ã¡guas pluviais em Ribamar"/>
    <d v="2019-09-09T10:38:30"/>
    <n v="1"/>
    <s v="PT;12;168;2047"/>
    <n v="5"/>
    <d v="2019-09-12T17:00:00"/>
    <n v="1"/>
    <x v="1"/>
    <x v="0"/>
    <x v="36"/>
  </r>
  <r>
    <x v="1"/>
    <n v="506673626"/>
    <n v="173790"/>
    <s v="AquisiÃ§Ã£o de serviÃ§os para gestÃ£o Ã  distÃ¢ncia da portaria dos TCB"/>
    <d v="2019-09-09T10:41:50"/>
    <n v="1"/>
    <s v="PT;16;237;31"/>
    <n v="360"/>
    <d v="2019-09-14T23:59:00"/>
    <n v="1"/>
    <x v="1"/>
    <x v="0"/>
    <x v="36"/>
  </r>
  <r>
    <x v="8"/>
    <n v="505187531"/>
    <n v="173791"/>
    <s v="Empreitada de execuÃ§Ã£o de especialidades de eletricidade e AVAC para o Museu da Vila- Fase II"/>
    <d v="2019-09-09T10:45:56"/>
    <n v="13"/>
    <s v="PT;12;164;42"/>
    <n v="360"/>
    <d v="2019-09-24T23:59:00"/>
    <n v="1"/>
    <x v="1"/>
    <x v="0"/>
    <x v="36"/>
  </r>
  <r>
    <x v="1"/>
    <n v="506673626"/>
    <n v="173794"/>
    <s v="AquisiÃ§Ã£o com transporte e aplicaÃ§Ã£o de de equipamento infantis"/>
    <d v="2019-09-09T11:28:14"/>
    <n v="1"/>
    <s v="PT;16;237;31"/>
    <n v="360"/>
    <d v="2019-09-14T23:59:00"/>
    <n v="1"/>
    <x v="1"/>
    <x v="0"/>
    <x v="36"/>
  </r>
  <r>
    <x v="132"/>
    <n v="507023129"/>
    <n v="173795"/>
    <s v="Empreitada para o Fornecimento, Montagem e ManutenÃ§Ã£o dos Paineis de SinalizaÃ§Ã£o dos Desvios e Avisos PrÃ©vios na Zona Envolvente E Afetada pela Empreitada Rede ViÃ¡ria e EspaÃ§os Exteriores da PraÃ§a de Espanha"/>
    <d v="2019-09-09T11:29:42"/>
    <n v="1"/>
    <s v="PT;1;1;232"/>
    <n v="360"/>
    <d v="2019-09-16T17:00:00"/>
    <n v="1"/>
    <x v="2"/>
    <x v="0"/>
    <x v="36"/>
  </r>
  <r>
    <x v="8"/>
    <n v="505187531"/>
    <n v="173796"/>
    <s v="ProcÂº 45/EOP/DCOP/2019 - Empreitada de remodelaÃ§Ã£o de diversos espaÃ§os no quartel do subdestacamento territorial de Alcabideche da Guarda Nacional Republicana"/>
    <d v="2019-09-09T11:47:21"/>
    <n v="13"/>
    <s v="PT;12;164;1996"/>
    <n v="360"/>
    <d v="2019-09-16T23:59:00"/>
    <n v="1"/>
    <x v="1"/>
    <x v="0"/>
    <x v="36"/>
  </r>
  <r>
    <x v="59"/>
    <n v="503450189"/>
    <n v="173797"/>
    <s v="Fornecimento de um atrelado basculante de dois eixos para reboque de uma embarcaÃ§Ã£o anfÃ­bia de rastos"/>
    <d v="2019-09-09T11:50:00"/>
    <n v="1"/>
    <s v="PT;3;27;501"/>
    <n v="220"/>
    <d v="2019-09-20T18:00:00"/>
    <n v="1"/>
    <x v="4"/>
    <x v="0"/>
    <x v="36"/>
  </r>
  <r>
    <x v="0"/>
    <n v="508481287"/>
    <n v="173798"/>
    <s v="191G003544 - AquisiÃ§Ã£o de lenalidomida caps 15 mg -Ano 2019"/>
    <d v="2019-09-09T11:51:13"/>
    <n v="1"/>
    <s v="PT;12;165;2010"/>
    <n v="340"/>
    <d v="2019-09-13T17:00:00"/>
    <n v="1"/>
    <x v="0"/>
    <x v="0"/>
    <x v="36"/>
  </r>
  <r>
    <x v="159"/>
    <n v="506804240"/>
    <n v="173799"/>
    <s v="NA PROSSECUÃ‡ÃƒO DOS OBJETIVOS DE REQUALIFICAÃ‡ÃƒO E MELHORAMENTO DAS CONDIÃ‡Ã•ES DE USUFRUTO E DE AUMENTO DE VALÃŠNCIAS DOS ESPAÃ‡OS PÃšBLICOS, O PRESENTE PROCEDIMENTO TEM COMO OBJETO DISCIPLINAR O ESTACIONAMENTO NO ACESSO E JUNTO Ã€ PRAIA DA MARINHA, BEM COMO A MELHORIA DAS CONDIÃ‡Ã•ES DE ACESSIBILIDADE E UM NOVO ORDENAMENTO DE USOS E VALÃŠNCIAS NESSE ESPAÃ‡O DE REFERÃŠNCIA DO CONCELHO DE LAGOA."/>
    <d v="2019-09-09T12:16:49"/>
    <n v="3"/>
    <s v="PT;9;116;1571"/>
    <n v="340"/>
    <d v="2019-10-21T17:00:00"/>
    <n v="1"/>
    <x v="1"/>
    <x v="0"/>
    <x v="36"/>
  </r>
  <r>
    <x v="29"/>
    <n v="512012814"/>
    <n v="173800"/>
    <s v="NIPG 24824/19- Ajuste direto para a aquisiÃ§Ã£o de serviÃ§os de limpeza de zonas costeiras"/>
    <d v="2019-09-09T12:31:12"/>
    <n v="1"/>
    <s v="Ponta Delgada"/>
    <n v="340"/>
    <d v="2019-09-19T23:59:00"/>
    <n v="1"/>
    <x v="1"/>
    <x v="0"/>
    <x v="36"/>
  </r>
  <r>
    <x v="2"/>
    <n v="503539473"/>
    <n v="173801"/>
    <m/>
    <d v="2019-09-09T12:44:32"/>
    <n v="1"/>
    <s v="PT;1;1;232"/>
    <n v="400"/>
    <m/>
    <n v="1"/>
    <x v="1"/>
    <x v="0"/>
    <x v="36"/>
  </r>
  <r>
    <x v="87"/>
    <n v="506826961"/>
    <n v="173802"/>
    <s v="AquisiÃ§Ã£o de serviÃ§os de consultoria jurÃ­dica e patrocÃ­nio judiciÃ¡rio"/>
    <d v="2019-09-09T12:55:13"/>
    <n v="1"/>
    <s v="PT;9;119;1587"/>
    <n v="400"/>
    <m/>
    <n v="1"/>
    <x v="1"/>
    <x v="0"/>
    <x v="36"/>
  </r>
  <r>
    <x v="137"/>
    <n v="506818829"/>
    <n v="173803"/>
    <m/>
    <d v="2019-09-09T12:55:24"/>
    <n v="1"/>
    <s v="PT;1;1;232"/>
    <n v="400"/>
    <m/>
    <n v="1"/>
    <x v="1"/>
    <x v="0"/>
    <x v="36"/>
  </r>
  <r>
    <x v="12"/>
    <n v="506187543"/>
    <n v="173804"/>
    <m/>
    <d v="2019-09-09T13:33:49"/>
    <n v="1"/>
    <s v="PT;1;1;232"/>
    <n v="400"/>
    <m/>
    <n v="1"/>
    <x v="1"/>
    <x v="0"/>
    <x v="36"/>
  </r>
  <r>
    <x v="3"/>
    <n v="500051054"/>
    <n v="173805"/>
    <s v="AquisiÃ§Ã£o de 1 viatura ligeira de mercadorias 4x4"/>
    <d v="2019-09-09T14:04:39"/>
    <n v="3"/>
    <s v="PT;16;236;230"/>
    <n v="360"/>
    <d v="2019-10-02T19:00:00"/>
    <n v="1"/>
    <x v="1"/>
    <x v="0"/>
    <x v="36"/>
  </r>
  <r>
    <x v="1"/>
    <n v="506673626"/>
    <n v="173806"/>
    <s v="AquisiÃ§Ã£o de equipamentos informÃ¡ticos e seus componentes"/>
    <d v="2019-09-09T14:18:39"/>
    <n v="13"/>
    <s v="PT;16;237;31"/>
    <n v="360"/>
    <d v="2019-09-14T23:59:00"/>
    <n v="1"/>
    <x v="1"/>
    <x v="0"/>
    <x v="36"/>
  </r>
  <r>
    <x v="12"/>
    <n v="506187543"/>
    <n v="173807"/>
    <s v="O contrato a celebrar tem por objeto a prestaÃ§Ã£o de serviÃ§os de apoio tÃ©cnico e de manutenÃ§Ã£o Ã  soluÃ§Ã£o informÃ¡tica GestÃ£o Integrada de Biblioteca (GIB)"/>
    <d v="2019-09-09T14:24:53"/>
    <n v="1"/>
    <s v="PT;1;1;232"/>
    <n v="360"/>
    <d v="2019-09-14T23:59:00"/>
    <n v="1"/>
    <x v="1"/>
    <x v="0"/>
    <x v="36"/>
  </r>
  <r>
    <x v="9"/>
    <n v="506173968"/>
    <n v="173808"/>
    <s v="AquisiÃ§Ã£o de Equipamentos e Licenciamento de Software para ExpansÃ£o das Capacidades do Datacenter para Processamento e Salvaguarda de Dados"/>
    <d v="2019-09-09T14:25:36"/>
    <n v="3"/>
    <s v="PT;16;243;2615"/>
    <n v="340"/>
    <d v="2019-09-24T17:00:00"/>
    <n v="1"/>
    <x v="1"/>
    <x v="0"/>
    <x v="36"/>
  </r>
  <r>
    <x v="12"/>
    <n v="506187543"/>
    <n v="173809"/>
    <m/>
    <d v="2019-09-09T14:28:40"/>
    <n v="1"/>
    <s v="PT;1;1;232"/>
    <n v="400"/>
    <m/>
    <n v="1"/>
    <x v="1"/>
    <x v="0"/>
    <x v="36"/>
  </r>
  <r>
    <x v="20"/>
    <n v="506801969"/>
    <n v="173810"/>
    <s v="AquisiÃ§Ã£o de serviÃ§os para auditoria Ã s contas de 2019, 2020 e 2021"/>
    <d v="2019-09-09T14:34:06"/>
    <n v="1"/>
    <s v="PT;9;114;1561"/>
    <n v="360"/>
    <d v="2019-09-15T17:00:00"/>
    <n v="1"/>
    <x v="1"/>
    <x v="0"/>
    <x v="36"/>
  </r>
  <r>
    <x v="34"/>
    <n v="508069645"/>
    <n v="173811"/>
    <s v="PE_19111_ADB - AQUISIÃ‡ÃƒO E INSTALAÃ‡ÃƒO DE SISTEMA DE DISSUASÃƒO DE PRAGA URBANA (POMBOS), NA ESCOLA SECUNDÃRIA TOMÃS CABREIRA, EM FARO"/>
    <d v="2019-09-09T14:40:22"/>
    <n v="1"/>
    <s v="PT;9;115;1567"/>
    <n v="360"/>
    <d v="2019-09-25T17:00:00"/>
    <n v="1"/>
    <x v="6"/>
    <x v="0"/>
    <x v="36"/>
  </r>
  <r>
    <x v="26"/>
    <n v="680017763"/>
    <n v="173812"/>
    <s v="AquisiÃ§Ã£o de uma hotte em aÃ§o inox para o LaboratÃ³rio de FÃ­sico-QuÃ­mica"/>
    <d v="2019-09-09T14:52:06"/>
    <n v="1"/>
    <s v="PT;16;236;2579"/>
    <n v="5"/>
    <d v="2019-09-22T23:45:00"/>
    <n v="1"/>
    <x v="5"/>
    <x v="0"/>
    <x v="36"/>
  </r>
  <r>
    <x v="90"/>
    <n v="503541567"/>
    <n v="173813"/>
    <s v="Procedimento 6/2019 ao abrigo do Acordo-Quadro nÂº 1/GEBALIS/2018 - Bairro Alta Lisboa - ReabilitaÃ§Ã£o de fogos municipais - Programa Arrendamento - Contrato Programa 349/CM/2018, AcÃ§Ã£o nÂº 11, SubacÃ§Ã£o nÂº 11.26.6 Moradas: Rua Jose Cardoso Pires nÂº23, 2ÂºD Rua Jose Cardoso Pires nÂº25, 1ÂºC Rua Manuel Lopes nÂº5, 5ÂºC Rua Manuel Lopes nÂº7, 6ÂºB Rua Nuno Kruz Abecassis Lt.20.3.1, 2ÂºB Rua Octavio Pato nÂº4, 1ÂºC Rua Octavio Pato nÂº4, 7ÂºD Rua Tito Morais nÂº45, 2ÂºC"/>
    <d v="2019-09-09T14:54:21"/>
    <n v="13"/>
    <s v="PT;12;165;75"/>
    <n v="340"/>
    <d v="2019-09-23T23:59:00"/>
    <n v="1"/>
    <x v="1"/>
    <x v="0"/>
    <x v="36"/>
  </r>
  <r>
    <x v="151"/>
    <n v="506855368"/>
    <n v="173814"/>
    <s v="Infraestruturas danificadas pelos incÃªndios de Outubro de 2017 - RV6 - EM Coval-Freixo"/>
    <d v="2019-09-09T14:56:08"/>
    <n v="3"/>
    <s v="PT;19;281;3132"/>
    <n v="360"/>
    <d v="2019-09-19T23:00:00"/>
    <n v="1"/>
    <x v="1"/>
    <x v="0"/>
    <x v="36"/>
  </r>
  <r>
    <x v="49"/>
    <n v="502098139"/>
    <n v="173815"/>
    <s v="CONTRATAÃ‡ÃƒO DA PRESTAÃ‡ÃƒO DE SERVIÃ‡OS PARA ELABORAÃ‡ÃƒO DO PROJETO DE ARQUITETURA PARA A CONSTRUÃ‡ÃƒO DO EDIFÃCIO ABC LOULÃ‰ HEALTH RESEARCH CENTER (LOULÃ‰)."/>
    <d v="2019-09-09T15:01:19"/>
    <n v="13"/>
    <s v="PT;9;118;109"/>
    <n v="340"/>
    <d v="2019-09-19T18:00:00"/>
    <n v="1"/>
    <x v="1"/>
    <x v="0"/>
    <x v="36"/>
  </r>
  <r>
    <x v="43"/>
    <n v="503035416"/>
    <n v="173816"/>
    <s v="AquisiÃ§Ã£o de 6 (seis) MicroscÃ³pios Simples e 2 (dois) de Duplo-Observador"/>
    <d v="2019-09-09T15:12:12"/>
    <n v="13"/>
    <s v="PT;12;174;2096"/>
    <n v="360"/>
    <d v="2019-09-17T17:00:00"/>
    <n v="1"/>
    <x v="0"/>
    <x v="0"/>
    <x v="36"/>
  </r>
  <r>
    <x v="73"/>
    <n v="501112049"/>
    <n v="173817"/>
    <s v="AquisiÃ§Ã£o de ServiÃ§os para a EdiÃ§Ã£o do Estudo MonogrÃ¡fico do Castelo de Serpa"/>
    <d v="2019-09-09T15:13:00"/>
    <n v="1"/>
    <s v="PT;3;35;549"/>
    <n v="340"/>
    <d v="2019-09-13T17:00:00"/>
    <n v="1"/>
    <x v="1"/>
    <x v="0"/>
    <x v="36"/>
  </r>
  <r>
    <x v="3"/>
    <n v="500051054"/>
    <n v="173818"/>
    <s v="AquisiÃ§Ã£o de serviÃ§o de assistÃªncia tÃ©cnica e manutenÃ§Ã£o da aplicaÃ§Ã£o &quot;PI&quot; de GestÃ£o de Assiduidade e de Terminais de Registo de Assiduidade"/>
    <d v="2019-09-09T15:48:03"/>
    <n v="1"/>
    <s v="PT;1;1;232"/>
    <n v="5"/>
    <d v="2019-09-15T19:00:00"/>
    <n v="1"/>
    <x v="1"/>
    <x v="0"/>
    <x v="36"/>
  </r>
  <r>
    <x v="70"/>
    <n v="506791220"/>
    <n v="173819"/>
    <s v="Upgrade TelegestÃ£o Abastecimento de Ã gua"/>
    <d v="2019-09-09T15:53:51"/>
    <n v="13"/>
    <s v="PT;16;239;78"/>
    <n v="360"/>
    <d v="2019-09-16T23:59:00"/>
    <n v="1"/>
    <x v="1"/>
    <x v="0"/>
    <x v="36"/>
  </r>
  <r>
    <x v="3"/>
    <n v="500051054"/>
    <n v="173820"/>
    <s v="SISTEMA DE AVISO RICO DE INCÃŠNDIO FLORESTAL - TORRE ÃRVORE"/>
    <d v="2019-09-09T16:05:39"/>
    <n v="3"/>
    <s v="PT;1;1;232"/>
    <n v="5"/>
    <d v="2019-09-18T19:00:00"/>
    <n v="1"/>
    <x v="1"/>
    <x v="0"/>
    <x v="36"/>
  </r>
  <r>
    <x v="12"/>
    <n v="506187543"/>
    <n v="173821"/>
    <s v="n.a."/>
    <d v="2019-09-09T16:25:32"/>
    <n v="1"/>
    <s v="PT;16;241;132"/>
    <n v="5"/>
    <d v="2019-09-19T23:25:00"/>
    <n v="1"/>
    <x v="1"/>
    <x v="0"/>
    <x v="36"/>
  </r>
  <r>
    <x v="47"/>
    <n v="512042659"/>
    <n v="173822"/>
    <m/>
    <d v="2019-09-09T16:46:40"/>
    <n v="13"/>
    <s v="PT;1;1;232"/>
    <n v="400"/>
    <m/>
    <n v="1"/>
    <x v="1"/>
    <x v="0"/>
    <x v="36"/>
  </r>
  <r>
    <x v="151"/>
    <n v="506855368"/>
    <n v="173823"/>
    <s v="Infraestruturas danificadas pelos incÃªndios de Outubro de 2017 - RV1 (Acesso ao Polo Industrial / Pellets Power e Central TermoelÃ©trica); RV4 (EM ChÃ£o de Vento /Albufeira da Barragem da Aguieira); RV5 (Acesso ao Barril) e RV10 (Acesso a Almacinha)"/>
    <d v="2019-09-09T17:04:40"/>
    <n v="3"/>
    <s v="PT;19;281;159"/>
    <n v="360"/>
    <d v="2019-09-19T23:00:00"/>
    <n v="1"/>
    <x v="1"/>
    <x v="0"/>
    <x v="36"/>
  </r>
  <r>
    <x v="3"/>
    <n v="500051054"/>
    <n v="173824"/>
    <s v="Fornecimento de mobiliÃ¡rio escolar e material didÃ¡tico para escolas bÃ¡sicas"/>
    <d v="2019-09-09T17:05:13"/>
    <n v="13"/>
    <s v="PT;1;1;232"/>
    <n v="5"/>
    <d v="2019-09-18T19:00:00"/>
    <n v="1"/>
    <x v="1"/>
    <x v="0"/>
    <x v="36"/>
  </r>
  <r>
    <x v="137"/>
    <n v="506818829"/>
    <n v="173825"/>
    <m/>
    <d v="2019-09-09T17:06:49"/>
    <n v="1"/>
    <s v="PT;1;1;232"/>
    <n v="400"/>
    <m/>
    <n v="1"/>
    <x v="1"/>
    <x v="0"/>
    <x v="36"/>
  </r>
  <r>
    <x v="47"/>
    <n v="512042659"/>
    <n v="173826"/>
    <m/>
    <d v="2019-09-09T17:13:52"/>
    <n v="13"/>
    <s v="PT;1;1;232"/>
    <n v="400"/>
    <m/>
    <n v="1"/>
    <x v="1"/>
    <x v="0"/>
    <x v="36"/>
  </r>
  <r>
    <x v="53"/>
    <n v="504884620"/>
    <n v="173827"/>
    <s v="AquisiÃ§Ã£o de serviÃ§os no Ã¢mbito do Programa cultural dos PatrimÃ³nios do Sul 2019 - Anjos"/>
    <d v="2019-09-09T19:09:51"/>
    <n v="1"/>
    <s v="PT;1;1;232"/>
    <n v="360"/>
    <d v="2019-09-14T17:00:00"/>
    <n v="1"/>
    <x v="1"/>
    <x v="0"/>
    <x v="36"/>
  </r>
  <r>
    <x v="0"/>
    <n v="508481287"/>
    <n v="173829"/>
    <s v="192A000031 - AquisiÃ§Ã£o de sistemas de soros simples, durante o ano de 2019"/>
    <d v="2019-09-10T08:45:49"/>
    <n v="3"/>
    <s v="PT;12;165;2010"/>
    <n v="5"/>
    <d v="2019-09-26T17:00:00"/>
    <n v="1"/>
    <x v="0"/>
    <x v="0"/>
    <x v="36"/>
  </r>
  <r>
    <x v="1"/>
    <n v="506673626"/>
    <n v="173830"/>
    <s v="AquisiÃ§Ã£o de serviÃ§os para a realizaÃ§Ã£o de inspecÃ§Ãµes periÃ³dicas, reinspecÃ§Ãµes e inspecÃ§Ãµes extraordinÃ¡rias a ascensores, monta-cargas, escadas mecÃ¢nicas e tapetes rolantes"/>
    <d v="2019-09-10T09:23:15"/>
    <n v="1"/>
    <s v="PT;16;237;31"/>
    <n v="360"/>
    <d v="2019-09-19T23:59:00"/>
    <n v="1"/>
    <x v="1"/>
    <x v="0"/>
    <x v="36"/>
  </r>
  <r>
    <x v="2"/>
    <n v="503539473"/>
    <n v="173831"/>
    <s v="AquisiÃ§Ã£o de serviÃ§os de ajudantes de cozinha para as cantinas dos estabelecimentos escolares do concelho (EB1, EB2,3 e JI)"/>
    <d v="2019-09-10T09:25:25"/>
    <n v="13"/>
    <s v="PT;9;111;1551"/>
    <n v="400"/>
    <d v="1970-01-01T23:59:00"/>
    <n v="1"/>
    <x v="1"/>
    <x v="0"/>
    <x v="36"/>
  </r>
  <r>
    <x v="69"/>
    <n v="506821480"/>
    <n v="173832"/>
    <s v="ReparaÃ§Ã£o de Arruamentos Degradados em Diversas Freguesias"/>
    <d v="2019-09-10T09:31:46"/>
    <n v="13"/>
    <s v="PT;12;162;222"/>
    <n v="340"/>
    <d v="2019-09-25T23:59:00"/>
    <n v="1"/>
    <x v="1"/>
    <x v="0"/>
    <x v="36"/>
  </r>
  <r>
    <x v="47"/>
    <n v="512042659"/>
    <n v="173833"/>
    <m/>
    <d v="2019-09-10T09:54:19"/>
    <n v="13"/>
    <s v="PT;1;1;232"/>
    <n v="400"/>
    <m/>
    <n v="1"/>
    <x v="1"/>
    <x v="0"/>
    <x v="36"/>
  </r>
  <r>
    <x v="3"/>
    <n v="500051054"/>
    <n v="173834"/>
    <s v="AquisiÃ§Ã£o de equipamento informÃ¡tico para acesso Ã  internet nas escolas bÃ¡sicas"/>
    <d v="2019-09-10T09:54:46"/>
    <n v="13"/>
    <s v="PT;16;236;230"/>
    <n v="5"/>
    <d v="2019-09-18T19:00:00"/>
    <n v="1"/>
    <x v="1"/>
    <x v="0"/>
    <x v="36"/>
  </r>
  <r>
    <x v="90"/>
    <n v="503541567"/>
    <n v="173838"/>
    <s v="AquisiÃ§Ã£o de ServiÃ§os AQS 113/Gebalis/2019 - Projecto de execuÃ§Ã£o para obras de reabilitaÃ§Ã£o e conservaÃ§Ã£o no Bairro do Condado, lotes 554, 555/553 e 556"/>
    <d v="2019-09-10T10:13:49"/>
    <n v="3"/>
    <s v="PT;12;165;2007"/>
    <n v="220"/>
    <d v="2019-09-20T23:59:00"/>
    <n v="1"/>
    <x v="1"/>
    <x v="0"/>
    <x v="36"/>
  </r>
  <r>
    <x v="0"/>
    <n v="508481287"/>
    <n v="173839"/>
    <s v="192A000032 - AquisiÃ§Ã£o de oxigenadores para circulaÃ§Ã£o extracorporal debito superior a 6L / min, durante o ano 2019."/>
    <d v="2019-09-10T10:14:30"/>
    <n v="3"/>
    <s v="PT;12;165;2010"/>
    <n v="340"/>
    <d v="2019-09-17T17:00:00"/>
    <n v="1"/>
    <x v="0"/>
    <x v="0"/>
    <x v="36"/>
  </r>
  <r>
    <x v="97"/>
    <n v="508354617"/>
    <n v="173840"/>
    <s v="CP 12/2019 - AquisiÃ§Ã£o de Ceifeira AquÃ¡tica e Reboque"/>
    <d v="2019-09-10T10:37:28"/>
    <n v="3"/>
    <s v="PT;7;77;308"/>
    <n v="400"/>
    <d v="1970-01-01T23:59:00"/>
    <n v="1"/>
    <x v="1"/>
    <x v="0"/>
    <x v="36"/>
  </r>
  <r>
    <x v="3"/>
    <n v="500051054"/>
    <n v="173841"/>
    <s v="CATERING/LANCHE BUFFET NO Ã‚MBITO DA RECEÃ‡ÃƒO Ã€ COMUNIDADE EDUCATIVA"/>
    <d v="2019-09-10T10:46:02"/>
    <n v="13"/>
    <s v="PT;1;1;232"/>
    <n v="360"/>
    <d v="2019-09-13T19:00:00"/>
    <n v="1"/>
    <x v="1"/>
    <x v="0"/>
    <x v="36"/>
  </r>
  <r>
    <x v="89"/>
    <n v="511010435"/>
    <n v="173842"/>
    <s v="ConstruÃ§Ã£o de Infraestruturas para 60 kV na Zona Franca do CaniÃ§al (LigaÃ§Ã£o da Central TÃ©rmica Ã  SubestaÃ§Ã£o)Â¿, que em termos gerais e de forma descritiva, consiste na instalaÃ§Ã£o subterrÃ¢nea de condutas atravÃ©s da execuÃ§Ã£o de valas, para a passagem dos cabos de 60 kV com a instalaÃ§Ã£o de 6Ã˜160 para o transporte (60 kV). A mesma vala serÃ¡ partilhada com as condutas para a rede de 6,6 kV, sendo a mesma constituÃ­da por 9Ã˜125, sendo que 7Ã˜125 serÃ£o destinados Ã  rede de distribuiÃ§Ã£o, 2Ã˜125 destinados ao sinal."/>
    <d v="2019-09-10T10:48:30"/>
    <n v="13"/>
    <s v="PT;21;321;1386"/>
    <n v="360"/>
    <d v="2019-09-23T16:00:00"/>
    <n v="1"/>
    <x v="2"/>
    <x v="0"/>
    <x v="36"/>
  </r>
  <r>
    <x v="110"/>
    <n v="502790024"/>
    <n v="173843"/>
    <s v="Empreitada para a conceÃ§Ã£o/construÃ§Ã£o das Barreiras AcÃºsticas a executar no sublanÃ§o Carregado/Aveiras de Cima, da A1 - Auto-estrada do Norte (Lote 14B)"/>
    <d v="2019-09-10T10:48:48"/>
    <n v="13"/>
    <s v="PT;12;159;283"/>
    <n v="360"/>
    <d v="2019-10-02T23:59:00"/>
    <n v="1"/>
    <x v="3"/>
    <x v="0"/>
    <x v="36"/>
  </r>
  <r>
    <x v="33"/>
    <n v="505170876"/>
    <n v="173844"/>
    <s v="ElaboraÃ§Ã£o do projeto de execuÃ§Ã£o para a reabilitaÃ§Ã£o da Biblioteca Municipal Dr. JÃºlio Dantas, introduzindo melhorias nas sua condiÃ§Ãµes de funcionamento, de conforto e de seguranÃ§a."/>
    <d v="2019-09-10T10:59:55"/>
    <n v="13"/>
    <s v="PT;9;117;1575"/>
    <n v="360"/>
    <d v="2019-09-30T17:00:00"/>
    <n v="1"/>
    <x v="1"/>
    <x v="0"/>
    <x v="36"/>
  </r>
  <r>
    <x v="1"/>
    <n v="506673626"/>
    <n v="173845"/>
    <s v="AquisiÃ§Ã£o de serviÃ§os para execuÃ§Ã£o de projecto de reabilitaÃ§Ã£o do Jardim dos Franceses"/>
    <d v="2019-09-10T11:08:20"/>
    <n v="1"/>
    <s v="PT;16;237;31"/>
    <n v="360"/>
    <d v="2019-09-15T23:59:00"/>
    <n v="1"/>
    <x v="1"/>
    <x v="0"/>
    <x v="36"/>
  </r>
  <r>
    <x v="49"/>
    <n v="502098139"/>
    <n v="173846"/>
    <s v="CONTRATAÃ‡ÃƒO DA AQUISIÃ‡ÃƒO DE MOBILIÃRIO DE COZINHA PARA A BASE APOIO LOGÃSTICO (BAL)."/>
    <d v="2019-09-10T11:18:34"/>
    <n v="13"/>
    <s v="PT;9;118;109"/>
    <n v="340"/>
    <d v="2019-09-19T18:00:00"/>
    <n v="1"/>
    <x v="1"/>
    <x v="0"/>
    <x v="36"/>
  </r>
  <r>
    <x v="3"/>
    <n v="500051054"/>
    <n v="173847"/>
    <s v="UPGRADE AO PORTAL DE BENEFÃCIOS PÃšBLICOS E SOLUÃ‡ÃƒO E@SPORT"/>
    <d v="2019-09-10T11:22:09"/>
    <n v="1"/>
    <s v="PT;1;1;232"/>
    <n v="5"/>
    <d v="2019-09-15T19:00:00"/>
    <n v="1"/>
    <x v="1"/>
    <x v="0"/>
    <x v="36"/>
  </r>
  <r>
    <x v="3"/>
    <n v="500051054"/>
    <n v="173848"/>
    <s v="RealizaÃ§Ã£o de um estudo prÃ©vio para criaÃ§Ã£o de um museu vivo da arte XÃ¡vega na Costa da Caparica"/>
    <d v="2019-09-10T11:50:36"/>
    <n v="1"/>
    <s v="PT;1;1;232"/>
    <n v="5"/>
    <d v="2019-09-15T19:00:00"/>
    <n v="1"/>
    <x v="1"/>
    <x v="0"/>
    <x v="36"/>
  </r>
  <r>
    <x v="65"/>
    <n v="600084779"/>
    <n v="173849"/>
    <m/>
    <d v="2019-09-10T11:50:37"/>
    <n v="5"/>
    <s v="PT;1;1;232"/>
    <n v="400"/>
    <m/>
    <n v="1"/>
    <x v="2"/>
    <x v="0"/>
    <x v="36"/>
  </r>
  <r>
    <x v="65"/>
    <n v="600084779"/>
    <n v="173851"/>
    <s v="AquisiÃ§Ã£o de upgrade das plataformas Oracle Exadata e Bigdata, e renovaÃ§Ã£o tecnolÃ³gica da Appliance Oracle Exalogic e upgrade de licenÃ§as, repartida por: Lt 1 - Upgrade das appliances Oracle Exadata e Oracle Bigdata para tratamento da informaÃ§Ã£o OLTP e AnalÃ­tica e ajustamento do licenciamento aos equipamentos em exploraÃ§Ã£o para suportar a evoluÃ§Ã£o que se perspetiva da componente inspetiva e Lt 2 - RenovaÃ§Ã£o tecnolÃ³gica da Appliance Oracle Exalogic nos Centros de Dados PrimÃ¡rio e SecundÃ¡rio e upgrade de licenÃ§as de Software (Oracle WebLogic Suite 12cR2 versÃ£o 12.2.1.3 com features, e Oracle Soa Suite 12cR2 versÃ£o 12.2.1.3) de forma a ajustar licenciamento aos equipamentos em exploraÃ§Ã£o"/>
    <d v="2019-09-10T11:52:01"/>
    <n v="5"/>
    <s v="PT;12;165;2021"/>
    <n v="340"/>
    <d v="2019-12-06T17:00:00"/>
    <n v="1"/>
    <x v="2"/>
    <x v="0"/>
    <x v="36"/>
  </r>
  <r>
    <x v="11"/>
    <n v="506614913"/>
    <n v="173856"/>
    <s v="Empreitada de &quot;ProspeÃ§Ã£o GeolÃ³gica e GeotÃ©cnica - Frente Ribeirinha -Alverca do Ribatejo / Sobralinho&quot;"/>
    <d v="2019-09-10T12:08:01"/>
    <n v="13"/>
    <s v="PT;12;173;2088"/>
    <n v="340"/>
    <d v="2019-09-23T23:59:00"/>
    <n v="1"/>
    <x v="1"/>
    <x v="0"/>
    <x v="36"/>
  </r>
  <r>
    <x v="132"/>
    <n v="507023129"/>
    <n v="173857"/>
    <s v="AquisiÃ§Ã£o de ServiÃ§os para a RevisÃ£o do Projeto de ExecuÃ§Ã£o para ConstruÃ§Ã£o do posto de Limpeza da Ajuda"/>
    <d v="2019-09-10T12:10:59"/>
    <n v="13"/>
    <s v="PT;1;1;232"/>
    <n v="360"/>
    <d v="2019-09-23T17:00:00"/>
    <n v="1"/>
    <x v="2"/>
    <x v="0"/>
    <x v="36"/>
  </r>
  <r>
    <x v="33"/>
    <n v="505170876"/>
    <n v="173863"/>
    <s v="AquisiÃ§Ã£o de serviÃ§os para aÃ§Ã£o de promoÃ§Ã£o turÃ­stica do concelho de Lagos em SÃ£o Paulo, Brasil"/>
    <d v="2019-09-10T12:43:09"/>
    <n v="1"/>
    <s v="PT;9;117;72"/>
    <n v="360"/>
    <d v="2019-09-16T17:00:00"/>
    <n v="1"/>
    <x v="1"/>
    <x v="0"/>
    <x v="36"/>
  </r>
  <r>
    <x v="196"/>
    <n v="503956546"/>
    <n v="173864"/>
    <m/>
    <d v="2019-09-10T12:51:17"/>
    <n v="3"/>
    <s v="PT;1;1;232"/>
    <n v="400"/>
    <m/>
    <n v="1"/>
    <x v="1"/>
    <x v="0"/>
    <x v="36"/>
  </r>
  <r>
    <x v="196"/>
    <n v="503956546"/>
    <n v="173865"/>
    <m/>
    <d v="2019-09-10T13:05:05"/>
    <n v="5"/>
    <s v="PT;1;1;232"/>
    <n v="400"/>
    <m/>
    <n v="1"/>
    <x v="1"/>
    <x v="0"/>
    <x v="36"/>
  </r>
  <r>
    <x v="132"/>
    <n v="507023129"/>
    <n v="173866"/>
    <s v="Empreitada de RequalificaÃ§Ã£o e AmpliaÃ§Ã£o da Escola BÃ¡sica e Jardim de InfÃ¢ncia Actor Vale"/>
    <d v="2019-09-10T13:51:54"/>
    <n v="3"/>
    <s v="PT;12;165;2017"/>
    <n v="340"/>
    <d v="2019-11-06T17:00:00"/>
    <n v="1"/>
    <x v="2"/>
    <x v="0"/>
    <x v="36"/>
  </r>
  <r>
    <x v="7"/>
    <n v="508666236"/>
    <n v="173867"/>
    <s v="ConcessÃ£o da exploraÃ§Ã£o de uma sala de jogo do bingo a instalar no municÃ­pio de Odivelas."/>
    <d v="2019-09-10T14:17:29"/>
    <n v="3"/>
    <s v="PT;12;175;2097"/>
    <n v="340"/>
    <d v="2019-11-10T17:00:00"/>
    <n v="1"/>
    <x v="2"/>
    <x v="0"/>
    <x v="36"/>
  </r>
  <r>
    <x v="1"/>
    <n v="506673626"/>
    <n v="173869"/>
    <m/>
    <d v="2019-09-10T14:31:13"/>
    <n v="1"/>
    <s v="PT;1;1;232"/>
    <n v="400"/>
    <m/>
    <n v="1"/>
    <x v="1"/>
    <x v="0"/>
    <x v="36"/>
  </r>
  <r>
    <x v="59"/>
    <n v="503450189"/>
    <n v="173870"/>
    <s v="ReparaÃ§Ã£o dos danos identificados na vÃ¡lvula de seccionamento DN1100 PN10 da compressÃ£o do grupo eletrobomba nÂº 3, incluindo levantamento e transporte da vÃ¡lvula atÃ© oficina, substituiÃ§Ã£o/reparaÃ§Ã£o de todos os componentes danificados, decapagem do corpo da vÃ¡lvula e disco, aplicaÃ§Ã£o de novo esquema de proteÃ§Ã£o anticorrosiva, montagem de todos os componentes da vÃ¡lvula, realizaÃ§Ã£o de ensaio funcional com mediÃ§Ã£o de todas as folgas/tolerÃ¢ncias, transporte da vÃ¡lvula atÃ© Ã s instalaÃ§Ãµes da EE da Amoreira, montagem da vÃ¡lvula na conduta de compressÃ£o do grupo eletrobomba nÂº 3 e realizaÃ§Ã£o de ensaio funcional"/>
    <d v="2019-09-10T14:36:33"/>
    <n v="13"/>
    <s v="PT;3;35;547"/>
    <n v="5"/>
    <d v="2019-10-09T18:00:00"/>
    <n v="1"/>
    <x v="4"/>
    <x v="0"/>
    <x v="36"/>
  </r>
  <r>
    <x v="97"/>
    <n v="508354617"/>
    <n v="173871"/>
    <m/>
    <d v="2019-09-10T14:38:35"/>
    <n v="3"/>
    <s v="PT;1;1;232"/>
    <n v="400"/>
    <m/>
    <n v="1"/>
    <x v="1"/>
    <x v="0"/>
    <x v="36"/>
  </r>
  <r>
    <x v="97"/>
    <n v="508354617"/>
    <n v="173872"/>
    <s v="CP 07/2019 Â¿ Empreitada de ExecuÃ§Ã£o da Ecovia do Mondego de Prolongamento da Ecopista do DÃ£o"/>
    <d v="2019-09-10T14:39:50"/>
    <n v="3"/>
    <s v="PT;1;1;232"/>
    <n v="400"/>
    <m/>
    <n v="1"/>
    <x v="1"/>
    <x v="0"/>
    <x v="36"/>
  </r>
  <r>
    <x v="97"/>
    <n v="508354617"/>
    <n v="173873"/>
    <s v="CP12/2019 AquisiÃ§Ã£o de Ceifeira AquÃ¡tica e Reboque."/>
    <d v="2019-09-10T14:43:23"/>
    <n v="3"/>
    <s v="PT;7;77;308"/>
    <n v="400"/>
    <d v="1970-01-01T23:59:00"/>
    <n v="1"/>
    <x v="1"/>
    <x v="0"/>
    <x v="36"/>
  </r>
  <r>
    <x v="169"/>
    <n v="507040589"/>
    <n v="173874"/>
    <s v="RequalificaÃ§Ã£o da Rua de Ã‰vora, Rua Zeca Afonso, Rua de Cima, Beco da SÃ©, Rua Dr. Manuel Fernandes Ratinho, PÃ¡tio do Anica, Rua da Aula, Rua do PoÃ§o, Rua AntÃ³nio Joaquim Fialho, Rua do Olival, Rua Professor Gomes e Rua do Jardim em SÃ£o Pedro do Corval"/>
    <d v="2019-09-10T15:03:21"/>
    <n v="3"/>
    <s v="PT;8;106;1535"/>
    <n v="340"/>
    <d v="2019-10-12T17:00:00"/>
    <n v="1"/>
    <x v="1"/>
    <x v="0"/>
    <x v="36"/>
  </r>
  <r>
    <x v="14"/>
    <n v="501144218"/>
    <n v="173875"/>
    <s v="AquisiÃ§Ã£o de componentes para contentores semienterrados LASSO SEMI PE"/>
    <d v="2019-09-10T15:09:18"/>
    <n v="1"/>
    <s v="PT;16;244;244"/>
    <n v="360"/>
    <d v="2019-09-15T18:00:00"/>
    <n v="1"/>
    <x v="1"/>
    <x v="0"/>
    <x v="36"/>
  </r>
  <r>
    <x v="98"/>
    <n v="502130040"/>
    <n v="173876"/>
    <s v="ConstruÃ§Ã£o de vedaÃ§Ã£o da EB/JI nÂº 2, em Vila Nova de Santo AndrÃ©."/>
    <d v="2019-09-10T15:10:28"/>
    <n v="13"/>
    <s v="PT;16;242;2608"/>
    <n v="340"/>
    <d v="2019-10-02T17:00:00"/>
    <n v="1"/>
    <x v="1"/>
    <x v="0"/>
    <x v="36"/>
  </r>
  <r>
    <x v="132"/>
    <n v="507023129"/>
    <n v="173877"/>
    <m/>
    <d v="2019-09-10T15:12:48"/>
    <n v="13"/>
    <s v="PT;1;1;232"/>
    <n v="400"/>
    <m/>
    <n v="1"/>
    <x v="2"/>
    <x v="0"/>
    <x v="36"/>
  </r>
  <r>
    <x v="2"/>
    <n v="503539473"/>
    <n v="173878"/>
    <s v="Empreitada de fornecimento, instalaÃ§Ã£o e operaÃ§Ã£o de um posto de carregamento rÃ¡pido de veÃ­culos elÃ©tricos."/>
    <d v="2019-09-10T15:13:38"/>
    <n v="13"/>
    <s v="PT;9;111;1551"/>
    <n v="360"/>
    <d v="2019-09-23T23:59:00"/>
    <n v="1"/>
    <x v="1"/>
    <x v="0"/>
    <x v="36"/>
  </r>
  <r>
    <x v="43"/>
    <n v="503035416"/>
    <n v="173880"/>
    <s v="AquisiÃ§Ã£o de Reagentes de Citometria de Urina"/>
    <d v="2019-09-10T15:35:22"/>
    <n v="1"/>
    <s v="PT;12;174;2096"/>
    <n v="360"/>
    <d v="2019-09-16T17:00:00"/>
    <n v="1"/>
    <x v="0"/>
    <x v="0"/>
    <x v="36"/>
  </r>
  <r>
    <x v="7"/>
    <n v="508666236"/>
    <n v="173881"/>
    <s v="ConcessÃ£o da exploraÃ§Ã£o de duas cafetarias da Escola de Hotelaria e Turismo de Estoril."/>
    <d v="2019-09-10T15:36:51"/>
    <n v="3"/>
    <s v="PT;12;164;1999"/>
    <n v="340"/>
    <d v="2019-09-27T23:59:00"/>
    <n v="1"/>
    <x v="2"/>
    <x v="0"/>
    <x v="36"/>
  </r>
  <r>
    <x v="27"/>
    <n v="506722422"/>
    <n v="173882"/>
    <s v="Empreitada de ExecuÃ§Ã£o do Passeio Pedonal, Montinhos do Pegos - Azervadinha"/>
    <d v="2019-09-10T15:42:05"/>
    <n v="13"/>
    <s v="PT;15;220;2478"/>
    <n v="340"/>
    <d v="2019-09-16T23:59:00"/>
    <n v="1"/>
    <x v="1"/>
    <x v="0"/>
    <x v="36"/>
  </r>
  <r>
    <x v="0"/>
    <n v="508481287"/>
    <n v="173883"/>
    <s v="AquisiÃ§Ã£o de discos para computador."/>
    <d v="2019-09-10T15:42:55"/>
    <n v="13"/>
    <s v="PT;12;165;2010"/>
    <n v="5"/>
    <d v="2019-09-13T17:00:00"/>
    <n v="1"/>
    <x v="0"/>
    <x v="0"/>
    <x v="36"/>
  </r>
  <r>
    <x v="97"/>
    <n v="508354617"/>
    <n v="173884"/>
    <s v="CP12/2019 AquisiÃ§Ã£o de Ceifeira AquÃ¡tica e Reboque."/>
    <d v="2019-09-10T15:57:07"/>
    <n v="3"/>
    <s v="PT;7;77;308"/>
    <n v="400"/>
    <d v="1970-01-01T23:59:00"/>
    <n v="1"/>
    <x v="1"/>
    <x v="0"/>
    <x v="36"/>
  </r>
  <r>
    <x v="97"/>
    <n v="508354617"/>
    <n v="173885"/>
    <m/>
    <d v="2019-09-10T16:08:37"/>
    <n v="3"/>
    <s v="PT;1;1;232"/>
    <n v="400"/>
    <m/>
    <n v="1"/>
    <x v="1"/>
    <x v="0"/>
    <x v="36"/>
  </r>
  <r>
    <x v="97"/>
    <n v="508354617"/>
    <n v="173886"/>
    <s v="CP 07/2019: Empreitada de ExecuÃ§Ã£o da Ecovia do Mondego de Prolongamento da Ecopista do DÃ£o"/>
    <d v="2019-09-10T16:09:30"/>
    <n v="3"/>
    <s v="PT;1;1;232"/>
    <n v="360"/>
    <d v="2019-10-27T23:59:00"/>
    <n v="1"/>
    <x v="1"/>
    <x v="0"/>
    <x v="36"/>
  </r>
  <r>
    <x v="97"/>
    <n v="508354617"/>
    <n v="173887"/>
    <s v="CP 12/2019 - AquisiÃ§Ã£o de Ceifeira AquÃ¡tica e Reboque."/>
    <d v="2019-09-10T16:09:31"/>
    <n v="3"/>
    <s v="PT;7;77;308"/>
    <n v="400"/>
    <m/>
    <n v="1"/>
    <x v="1"/>
    <x v="0"/>
    <x v="36"/>
  </r>
  <r>
    <x v="108"/>
    <n v="506617599"/>
    <n v="173888"/>
    <s v="PrestaÃ§Ã£o de serviÃ§os para a realizaÃ§Ã£o do estudo de caracterizaÃ§Ã£o de riscos e programa de intervenÃ§Ã£o para a proteÃ§Ã£o da Restinga de Ofir e Barra do CÃ¡vado"/>
    <d v="2019-09-10T16:16:01"/>
    <n v="5"/>
    <s v="PT;4;43;702"/>
    <n v="400"/>
    <m/>
    <n v="1"/>
    <x v="1"/>
    <x v="0"/>
    <x v="36"/>
  </r>
  <r>
    <x v="132"/>
    <n v="507023129"/>
    <n v="173889"/>
    <s v="AquisiÃ§Ã£o de ServiÃ§os para a RevisÃ£o do Projeto de ExecuÃ§Ã£o para ConstruÃ§Ã£o do Posto de Limpeza do Restelo"/>
    <d v="2019-09-10T16:30:00"/>
    <n v="13"/>
    <s v="PT;1;1;232"/>
    <n v="360"/>
    <d v="2019-09-23T17:00:00"/>
    <n v="1"/>
    <x v="2"/>
    <x v="0"/>
    <x v="36"/>
  </r>
  <r>
    <x v="7"/>
    <n v="508666236"/>
    <n v="173890"/>
    <s v="AquisiÃ§Ã£o de equipamento hoteleiro para algumas Escolas de Hotelaria e Turismo da rede escolar do Turismo de Portugal (Faro, Portalegre, Lisboa, Estoril, Caldas da Rainha, Coimbra, Lamego, Porto, Viana do Castelo, Ã“bidos e Self do Turismo de Portugal)"/>
    <d v="2019-09-10T16:40:50"/>
    <n v="3"/>
    <s v="PT;1;1;232"/>
    <n v="360"/>
    <d v="2019-10-17T23:59:00"/>
    <n v="1"/>
    <x v="2"/>
    <x v="0"/>
    <x v="36"/>
  </r>
  <r>
    <x v="13"/>
    <n v="501294104"/>
    <n v="173891"/>
    <m/>
    <d v="2019-09-10T16:49:16"/>
    <n v="1"/>
    <s v="PT;1;1;232"/>
    <n v="400"/>
    <m/>
    <n v="1"/>
    <x v="1"/>
    <x v="0"/>
    <x v="36"/>
  </r>
  <r>
    <x v="132"/>
    <n v="507023129"/>
    <n v="173893"/>
    <s v="AquisiÃ§Ã£o de ServiÃ§os, ao abrigo do Acordo Quadro n.Âº 19/002/CA/AQ, para execuÃ§Ã£o de prospeÃ§Ã£o geolÃ³gica-geotÃ©cnica - Lote 4, Blocos 4C, 4D, 4E e Lote 7 - Programa HabitaÃ§Ã£o Renda AcessÃ­vel PÃºblico - Entrecampos - Loteamento das ForÃ§as Armadas"/>
    <d v="2019-09-10T17:17:44"/>
    <n v="13"/>
    <s v="PT;1;1;232"/>
    <n v="360"/>
    <d v="2019-09-20T17:00:00"/>
    <n v="1"/>
    <x v="2"/>
    <x v="0"/>
    <x v="36"/>
  </r>
  <r>
    <x v="7"/>
    <n v="508666236"/>
    <n v="173894"/>
    <s v="AQUISIÃ‡ÃƒO DE VINHOS PARA AS AULAS DE FORMAÃ‡ÃƒO E EXPLORAÃ‡ÃƒO HOTELEIRA NAS ESCOLAS DE HOTELARIA E TURISMO DE FARO, PORTIMÃƒO E VILA REAL DE SANTO ANTÃ“NIO, DO TURISMO DE PORTUGAL, I.P."/>
    <d v="2019-09-10T17:53:40"/>
    <n v="13"/>
    <s v="PT;1;1;232"/>
    <n v="5"/>
    <d v="2019-09-25T23:59:00"/>
    <n v="1"/>
    <x v="2"/>
    <x v="0"/>
    <x v="36"/>
  </r>
  <r>
    <x v="39"/>
    <n v="680015019"/>
    <n v="173895"/>
    <s v="PrestaÃ§Ã£o de serviÃ§os no Ã¢mbito das comemoraÃ§Ãµes do dia nacional da Ã¡gua."/>
    <d v="2019-09-11T08:55:02"/>
    <n v="1"/>
    <s v="PT;12;169;271"/>
    <n v="360"/>
    <d v="2019-09-16T16:00:00"/>
    <n v="1"/>
    <x v="5"/>
    <x v="0"/>
    <x v="36"/>
  </r>
  <r>
    <x v="59"/>
    <n v="503450189"/>
    <n v="173896"/>
    <s v="ConstruÃ§Ã£o de duas rampas de acesso ao rio Guadiana, de apoio aos trabalhos de contenÃ§Ã£o de jacinto de Ã¡gua a montante da albufeira de Alqueva, entra Ponte da Ajuda e a confluÃªncia com o rio Caia."/>
    <d v="2019-09-11T09:28:26"/>
    <n v="3"/>
    <s v="PT;13;183;2128"/>
    <n v="5"/>
    <d v="2019-09-26T18:00:00"/>
    <n v="1"/>
    <x v="4"/>
    <x v="0"/>
    <x v="36"/>
  </r>
  <r>
    <x v="13"/>
    <n v="501294104"/>
    <n v="173897"/>
    <s v="PrestaÃ§Ã£o de serviÃ§os para conservaÃ§Ã£o e restauro de obras de arte, coleÃ§Ã£o de pintura quinhentista do Museu de SetÃºbal, pelo perÃ­odo de 12 meses"/>
    <d v="2019-09-11T09:29:20"/>
    <n v="13"/>
    <s v="PT;16;245;2623"/>
    <n v="360"/>
    <d v="2019-09-17T23:59:00"/>
    <n v="1"/>
    <x v="1"/>
    <x v="0"/>
    <x v="36"/>
  </r>
  <r>
    <x v="205"/>
    <n v="501328599"/>
    <n v="173899"/>
    <s v="Concurso pÃºblico para a contrataÃ§Ã£o de aluguer operacional de viaturas"/>
    <d v="2019-09-11T09:38:39"/>
    <n v="3"/>
    <s v="PT;1;1;232"/>
    <n v="5"/>
    <d v="2019-09-17T23:59:00"/>
    <n v="1"/>
    <x v="2"/>
    <x v="0"/>
    <x v="36"/>
  </r>
  <r>
    <x v="69"/>
    <n v="506821480"/>
    <n v="173900"/>
    <s v="DIOM/E01/2019 ExecuÃ§Ã£o do mercado diÃ¡rio de Manique do Intendente"/>
    <d v="2019-09-11T09:53:39"/>
    <n v="3"/>
    <s v="PT;12;162;1988"/>
    <n v="300"/>
    <d v="2019-10-10T23:59:00"/>
    <n v="1"/>
    <x v="1"/>
    <x v="0"/>
    <x v="36"/>
  </r>
  <r>
    <x v="0"/>
    <n v="508481287"/>
    <n v="173901"/>
    <s v="Empreitada para reparaÃ§Ã£o de 18 cadeeiros de iluminaÃ§Ã£o exterior -Hospital Pulido Valente."/>
    <d v="2019-09-11T09:54:53"/>
    <n v="13"/>
    <s v="PT;12;165;2010"/>
    <n v="360"/>
    <d v="2019-09-25T17:00:00"/>
    <n v="1"/>
    <x v="0"/>
    <x v="0"/>
    <x v="36"/>
  </r>
  <r>
    <x v="83"/>
    <n v="512026840"/>
    <n v="173902"/>
    <m/>
    <d v="2019-09-11T10:36:21"/>
    <n v="3"/>
    <s v="PT;1;1;232"/>
    <n v="1"/>
    <m/>
    <n v="1"/>
    <x v="2"/>
    <x v="0"/>
    <x v="36"/>
  </r>
  <r>
    <x v="55"/>
    <n v="600084914"/>
    <n v="173904"/>
    <m/>
    <d v="2019-09-11T10:38:21"/>
    <n v="13"/>
    <s v="PT;1;1;232"/>
    <n v="1"/>
    <m/>
    <n v="1"/>
    <x v="2"/>
    <x v="0"/>
    <x v="36"/>
  </r>
  <r>
    <x v="118"/>
    <n v="680001069"/>
    <n v="173905"/>
    <s v="AQUISIÃ‡ÃƒO DE VIATURA PESADA DE RECOLHA DE RESÃDUOS SÃ“LIDOS URBANOS"/>
    <d v="2019-09-11T10:44:50"/>
    <n v="3"/>
    <s v="PT;11;148;1898"/>
    <n v="340"/>
    <d v="2019-09-21T23:59:00"/>
    <n v="1"/>
    <x v="1"/>
    <x v="0"/>
    <x v="36"/>
  </r>
  <r>
    <x v="1"/>
    <n v="506673626"/>
    <n v="173906"/>
    <s v="AquisiÃ§Ã£o de serviÃ§os de elaboraÃ§Ã£o de projeto para a substituiÃ§Ã£o das coberturas de fibrocimento das escolas EB1/JI n.Âºs 7 e 9 do Barreiro"/>
    <d v="2019-09-11T10:47:00"/>
    <n v="13"/>
    <s v="PT;16;237;31"/>
    <n v="360"/>
    <d v="2019-09-16T23:59:00"/>
    <n v="1"/>
    <x v="1"/>
    <x v="0"/>
    <x v="36"/>
  </r>
  <r>
    <x v="132"/>
    <n v="507023129"/>
    <n v="173907"/>
    <s v="AquisiÃ§Ã£o de ServiÃ§os, ao abrigo do Acordo Quadro n.Âº 19/004/CA/AQ, de revisÃ£o de Projeto de Obras de UrbanizaÃ§Ã£o e de um Parque de Estacionamento SubterrÃ¢neo - Programa HabitaÃ§Ã£o Renda AcessÃ­vel PÃºblico - Entrecampos - Loteamento das ForÃ§as Armadas"/>
    <d v="2019-09-11T11:01:48"/>
    <n v="13"/>
    <s v="PT;1;1;232"/>
    <n v="5"/>
    <d v="2019-09-20T17:00:00"/>
    <n v="1"/>
    <x v="2"/>
    <x v="0"/>
    <x v="36"/>
  </r>
  <r>
    <x v="6"/>
    <n v="506037258"/>
    <n v="173908"/>
    <s v="Trabalhos de conservaÃ§Ã£o e restauro de alvenaria na CitÃ¢nia de Santa Luzia"/>
    <d v="2019-09-11T11:01:53"/>
    <n v="13"/>
    <s v="PT;17;256;2822"/>
    <n v="340"/>
    <d v="2019-09-17T17:00:00"/>
    <n v="1"/>
    <x v="1"/>
    <x v="0"/>
    <x v="36"/>
  </r>
  <r>
    <x v="49"/>
    <n v="502098139"/>
    <n v="173909"/>
    <s v="CONTRATAÃ‡ÃƒO DE SERVIÃ‡OS DE MANUTENÃ‡ÃƒO DOS EQUIPAMENTOS DE AQUECIMENTO, VENTILAÃ‡ÃƒO E AR CONDICIONADO NO Ã‚MBITO DA MANUTENÃ‡ÃƒO ENERGÃ‰TICA DE EDIFÃCIOS"/>
    <d v="2019-09-11T11:14:25"/>
    <n v="3"/>
    <s v="PT;9;118;109"/>
    <n v="340"/>
    <d v="2019-10-11T18:00:00"/>
    <n v="1"/>
    <x v="1"/>
    <x v="0"/>
    <x v="36"/>
  </r>
  <r>
    <x v="2"/>
    <n v="503539473"/>
    <n v="173911"/>
    <s v="LOCAÃ‡ÃƒO DE CONTENTORES PARA O JARDIM DE INFÃ‚NCIA DE FERREIRAS, EB2,3 DE FERREIRAS E PARA A EB2,3 DIAMANTINA NEGRÃƒO"/>
    <d v="2019-09-11T11:41:16"/>
    <n v="1"/>
    <s v="PT;9;111;1551"/>
    <n v="340"/>
    <d v="2019-09-14T23:59:00"/>
    <n v="1"/>
    <x v="1"/>
    <x v="0"/>
    <x v="36"/>
  </r>
  <r>
    <x v="64"/>
    <n v="508754496"/>
    <n v="173912"/>
    <s v="AQUAMUNDAM-Equipamentos de MediÃ§Ã£o e Controlo nos Sistemas de Abastecimento de Ãgua"/>
    <d v="2019-09-11T11:59:53"/>
    <n v="13"/>
    <s v="PT;17;247;276"/>
    <n v="360"/>
    <d v="2019-09-26T23:59:00"/>
    <n v="1"/>
    <x v="1"/>
    <x v="0"/>
    <x v="36"/>
  </r>
  <r>
    <x v="8"/>
    <n v="505187531"/>
    <n v="173913"/>
    <s v="SERVIÃ‡OS DE CONSULTORIA INTERNACIONAL Proc.Âº 657/DCOP/2019"/>
    <d v="2019-09-11T12:02:08"/>
    <n v="13"/>
    <s v="PT;12;164;42"/>
    <n v="360"/>
    <d v="2019-09-17T23:59:00"/>
    <n v="1"/>
    <x v="1"/>
    <x v="0"/>
    <x v="36"/>
  </r>
  <r>
    <x v="7"/>
    <n v="508666236"/>
    <n v="173914"/>
    <s v="Fornecimento de produtos de pastelaria e padaria, para as aulas de formaÃ§Ã£o e exploraÃ§Ã£o hoteleira das Escolas de Hotelaria e Turismo do Turismo de Portugal, I.P., em 2019, 2020 e 2021."/>
    <d v="2019-09-11T12:03:17"/>
    <n v="3"/>
    <s v="PT;1;1;232"/>
    <n v="400"/>
    <d v="2019-07-12T23:59:00"/>
    <n v="1"/>
    <x v="2"/>
    <x v="0"/>
    <x v="36"/>
  </r>
  <r>
    <x v="7"/>
    <n v="508666236"/>
    <n v="173915"/>
    <s v="AQUISIÃ‡ÃƒO DE PRODUTOS ESPECIFICOS DE PASTELARIA E PADARIA AS AULAS DE FORMAÃ‡ÃƒO E EXPLORAÃ‡ÃƒO HOTELEIRA DA REDE ESCOLAR DO TURISMO DE PORTUGAL."/>
    <d v="2019-09-11T12:04:06"/>
    <n v="1"/>
    <s v="PT;1;1;232"/>
    <n v="360"/>
    <d v="2019-10-21T23:59:00"/>
    <n v="1"/>
    <x v="2"/>
    <x v="0"/>
    <x v="36"/>
  </r>
  <r>
    <x v="97"/>
    <n v="508354617"/>
    <n v="173916"/>
    <s v="AD/2019 AquisiÃ§Ã£o de ServiÃ§os JurÃ­dicos - AnÃ¡lise de atos - instituto Superior Miguel Torga."/>
    <d v="2019-09-11T12:11:11"/>
    <n v="1"/>
    <s v="PT;7;77;308"/>
    <n v="360"/>
    <d v="2019-09-14T23:59:00"/>
    <n v="1"/>
    <x v="1"/>
    <x v="0"/>
    <x v="36"/>
  </r>
  <r>
    <x v="0"/>
    <n v="508481287"/>
    <n v="173917"/>
    <s v="AquisiÃ§Ã£o de serviÃ§os de reparaÃ§Ã£o de tomografia axial computorizada do ServiÃ§o de Imagiologia Geral I - MCDTÂ´s - Tomografia Computorizada Geral"/>
    <d v="2019-09-11T12:16:09"/>
    <n v="1"/>
    <s v="PT;12;165;2010"/>
    <n v="360"/>
    <d v="2019-09-16T17:00:00"/>
    <n v="1"/>
    <x v="0"/>
    <x v="0"/>
    <x v="36"/>
  </r>
  <r>
    <x v="90"/>
    <n v="503541567"/>
    <n v="173918"/>
    <s v="Empreitada 295/GEBALIS/2019 Â¿ Bairro Ameixoeira - ReabilitaÃ§Ã£o de fogos municipais"/>
    <d v="2019-09-11T12:28:55"/>
    <n v="13"/>
    <s v="PT;12;165;75"/>
    <n v="220"/>
    <d v="2019-10-09T23:59:00"/>
    <n v="1"/>
    <x v="1"/>
    <x v="0"/>
    <x v="36"/>
  </r>
  <r>
    <x v="13"/>
    <n v="501294104"/>
    <n v="173919"/>
    <s v="FORNECIMENTO CONTINUO DE RECOLHA E TRANSPORTE DE RESIDUOS SÃ“LIDOS URBANOS DE CONTENTORES ENTERRADOS E SEMIENTERRADOS PELO PERIODO DE 2 MESES."/>
    <d v="2019-09-11T12:36:30"/>
    <n v="13"/>
    <s v="PT;16;245;321"/>
    <n v="360"/>
    <d v="2019-09-17T23:59:00"/>
    <n v="1"/>
    <x v="1"/>
    <x v="0"/>
    <x v="36"/>
  </r>
  <r>
    <x v="50"/>
    <n v="500192855"/>
    <n v="173920"/>
    <m/>
    <d v="2019-09-11T13:05:14"/>
    <n v="3"/>
    <s v="PT;1;1;232"/>
    <n v="1"/>
    <m/>
    <n v="1"/>
    <x v="3"/>
    <x v="0"/>
    <x v="36"/>
  </r>
  <r>
    <x v="78"/>
    <n v="506792382"/>
    <n v="173921"/>
    <s v="SubstituiÃ§Ã£o da rede de drenagem pluvial e de Ã¡guas residuais urbanas - Zona Industrial de Viadores"/>
    <d v="2019-09-11T13:39:29"/>
    <n v="13"/>
    <s v="PT;2;13;429"/>
    <n v="360"/>
    <d v="2019-09-23T23:59:00"/>
    <n v="1"/>
    <x v="1"/>
    <x v="0"/>
    <x v="36"/>
  </r>
  <r>
    <x v="35"/>
    <n v="501290206"/>
    <n v="173922"/>
    <s v="limpeza, higiene e manutenÃ§Ã£o - edifÃ­cio sede do Agrupamento de Escolas da Batalha"/>
    <d v="2019-09-11T14:18:51"/>
    <n v="13"/>
    <s v="PT;11;146;1881"/>
    <n v="340"/>
    <d v="2019-09-20T17:00:00"/>
    <n v="1"/>
    <x v="1"/>
    <x v="0"/>
    <x v="36"/>
  </r>
  <r>
    <x v="97"/>
    <n v="508354617"/>
    <n v="173923"/>
    <s v="AD 24/2019 - AquisiÃ§Ã£o de Sofware Aplicacional."/>
    <d v="2019-09-11T14:20:59"/>
    <n v="1"/>
    <s v="PT;7;77;308"/>
    <n v="360"/>
    <d v="2019-09-20T23:59:00"/>
    <n v="1"/>
    <x v="1"/>
    <x v="0"/>
    <x v="36"/>
  </r>
  <r>
    <x v="27"/>
    <n v="506722422"/>
    <n v="173924"/>
    <m/>
    <d v="2019-09-11T14:28:13"/>
    <n v="1"/>
    <s v="PT;1;1;232"/>
    <n v="400"/>
    <m/>
    <n v="1"/>
    <x v="1"/>
    <x v="0"/>
    <x v="36"/>
  </r>
  <r>
    <x v="70"/>
    <n v="506791220"/>
    <n v="173925"/>
    <s v="A prestaÃ§Ã£o de serviÃ§o, cujos trabalhos se resumem Ã  informaÃ§Ã£o e Ã  coordenaÃ§Ã£o geral da empreitada, ao planeamento e controlo de custos e das quantidades de trabalho, ao controlo de qualidade ambiental, Ã  coordenaÃ§Ã£o de seguranÃ§a e saÃºde no trabalho em fase de obra, PSS, e Ã  verificaÃ§Ã£o da execuÃ§Ã£o do Plano de GestÃ£o de ResÃ­duos de ConstruÃ§Ã£o e de DemoliÃ§Ã£o."/>
    <d v="2019-09-11T14:44:13"/>
    <n v="13"/>
    <s v="PT;16;239;2593"/>
    <n v="360"/>
    <d v="2019-09-23T17:00:00"/>
    <n v="1"/>
    <x v="1"/>
    <x v="0"/>
    <x v="36"/>
  </r>
  <r>
    <x v="11"/>
    <n v="506614913"/>
    <n v="173926"/>
    <s v="PrestaÃ§Ã£o de ServiÃ§os por AvenÃ§a na Ãrea das CiÃªncias Sociais - Projeto CaleidoscÃ³pio"/>
    <d v="2019-09-11T14:46:41"/>
    <n v="13"/>
    <s v="PT;12;173;189"/>
    <n v="300"/>
    <d v="2019-09-23T23:59:00"/>
    <n v="1"/>
    <x v="1"/>
    <x v="0"/>
    <x v="36"/>
  </r>
  <r>
    <x v="13"/>
    <n v="501294104"/>
    <n v="173927"/>
    <s v="AQUISIÃ‡ÃƒO DE MATERIAL, 335 TONELADAS DE MISTURA BETUMINOSA -AC14SURF.35/50 14,COM TRANSPORTE"/>
    <d v="2019-09-11T14:52:05"/>
    <n v="1"/>
    <s v="PT;16;245;2619"/>
    <n v="360"/>
    <d v="2019-09-16T23:59:00"/>
    <n v="1"/>
    <x v="1"/>
    <x v="0"/>
    <x v="36"/>
  </r>
  <r>
    <x v="0"/>
    <n v="508481287"/>
    <n v="173929"/>
    <s v="AquisiÃ§Ã£o de mangas de pressÃ£o de soros para o Centro Hospitalar UniversitÃ¡rio de Lisboa Norte, E.P.E. durante o ano de 2019"/>
    <d v="2019-09-11T15:13:04"/>
    <n v="13"/>
    <s v="PT;12;165;2010"/>
    <n v="360"/>
    <d v="2019-09-18T17:00:00"/>
    <n v="1"/>
    <x v="0"/>
    <x v="0"/>
    <x v="36"/>
  </r>
  <r>
    <x v="59"/>
    <n v="503450189"/>
    <n v="173930"/>
    <s v="PrestaÃ§Ã£o de serviÃ§os de limpeza do ReservatÃ³rio da Atalaia"/>
    <d v="2019-09-11T15:16:45"/>
    <n v="1"/>
    <s v="PT;3;32;326"/>
    <n v="360"/>
    <d v="2019-09-18T18:00:00"/>
    <n v="1"/>
    <x v="4"/>
    <x v="0"/>
    <x v="36"/>
  </r>
  <r>
    <x v="109"/>
    <n v="506676056"/>
    <n v="173931"/>
    <m/>
    <d v="2019-09-11T15:26:51"/>
    <n v="3"/>
    <m/>
    <n v="400"/>
    <m/>
    <n v="1"/>
    <x v="1"/>
    <x v="0"/>
    <x v="36"/>
  </r>
  <r>
    <x v="9"/>
    <n v="506173968"/>
    <n v="173932"/>
    <s v="AquisiÃ§Ã£o de Equipamentos Ativos e Passivos de Rede e ServiÃ§os de InstalaÃ§Ã£o"/>
    <d v="2019-09-11T15:31:42"/>
    <n v="3"/>
    <s v="PT;16;243;2615"/>
    <n v="340"/>
    <d v="2019-09-27T17:00:00"/>
    <n v="1"/>
    <x v="1"/>
    <x v="0"/>
    <x v="36"/>
  </r>
  <r>
    <x v="24"/>
    <n v="503311332"/>
    <n v="173933"/>
    <s v="Cprev 33/19 - PrestaÃ§Ã£o de serviÃ§os e fornecimento de bens no Ã¢mbito da realizaÃ§Ã£o de evento EMEL"/>
    <d v="2019-09-11T15:50:48"/>
    <n v="13"/>
    <s v="PT;12;165;2013"/>
    <n v="360"/>
    <d v="2019-09-16T17:00:00"/>
    <n v="1"/>
    <x v="1"/>
    <x v="0"/>
    <x v="36"/>
  </r>
  <r>
    <x v="13"/>
    <n v="501294104"/>
    <n v="173934"/>
    <s v="PRESTAÃ‡ÃƒO DE SERVIÃ‡OS PARA REMODELAÃ‡ÃƒO DA REDE DE DRENAGEM PLUVIAL PARA A RUA PRINCIPAL DE PRAIAS DO SADO, SETÃšBAL"/>
    <d v="2019-09-11T15:52:37"/>
    <n v="1"/>
    <s v="PT;16;245;2621"/>
    <n v="400"/>
    <d v="1970-01-01T23:59:00"/>
    <n v="1"/>
    <x v="1"/>
    <x v="0"/>
    <x v="36"/>
  </r>
  <r>
    <x v="97"/>
    <n v="508354617"/>
    <n v="173935"/>
    <s v="CP 14/2019 Â¿ Estudo do Transporte de Passageiros flexÃ­vel na CIM RegiÃ£o de Coimbra"/>
    <d v="2019-09-11T16:18:17"/>
    <n v="3"/>
    <s v="PT;7;77;308"/>
    <n v="360"/>
    <d v="2019-09-19T23:59:00"/>
    <n v="1"/>
    <x v="1"/>
    <x v="0"/>
    <x v="36"/>
  </r>
  <r>
    <x v="59"/>
    <n v="503450189"/>
    <n v="173936"/>
    <s v="Fornecimento, montagem e colocaÃ§Ã£o em serviÃ§o de um medidor de caudal ultrassÃ³nico multifeixes de inserÃ§Ã£o em conduta de aÃ§o DN 3200 na EstaÃ§Ã£o ElevatÃ³ria dos Ãlamos e de um medidor de caudal ultrassÃ³nico multifeixes de inserÃ§Ã£o em conduta de aÃ§o DN 2500 na EstaÃ§Ã£o ElevatÃ³ria de PedrÃ³gÃ£o -Margem Direita, conforme especificaÃ§Ãµes do Caderno de Encargos."/>
    <d v="2019-09-11T16:38:58"/>
    <n v="13"/>
    <s v="PT;8;104;1531"/>
    <n v="360"/>
    <d v="2019-09-23T18:00:00"/>
    <n v="1"/>
    <x v="4"/>
    <x v="0"/>
    <x v="36"/>
  </r>
  <r>
    <x v="59"/>
    <n v="503450189"/>
    <n v="173939"/>
    <s v="InspeÃ§Ã£o e limpeza das peÃ§as fixas e reparaÃ§Ã£o da comporta vagÃ£o da Torre da Barragem do PenedrÃ£o"/>
    <d v="2019-09-11T17:12:48"/>
    <n v="13"/>
    <s v="PT;3;23;480"/>
    <n v="340"/>
    <d v="2019-09-27T18:00:00"/>
    <n v="1"/>
    <x v="4"/>
    <x v="0"/>
    <x v="36"/>
  </r>
  <r>
    <x v="39"/>
    <n v="680015019"/>
    <n v="173942"/>
    <s v="AquisiÃ§Ã£o de mobiliÃ¡rio diverso"/>
    <d v="2019-09-12T09:24:14"/>
    <n v="1"/>
    <s v="PT;12;169;2057"/>
    <n v="360"/>
    <d v="2019-09-17T16:00:00"/>
    <n v="1"/>
    <x v="5"/>
    <x v="0"/>
    <x v="36"/>
  </r>
  <r>
    <x v="39"/>
    <n v="680015019"/>
    <n v="173943"/>
    <m/>
    <d v="2019-09-12T09:25:02"/>
    <n v="13"/>
    <s v="PT;1;1;232"/>
    <n v="400"/>
    <m/>
    <n v="1"/>
    <x v="5"/>
    <x v="0"/>
    <x v="36"/>
  </r>
  <r>
    <x v="39"/>
    <n v="680015019"/>
    <n v="173944"/>
    <s v="PROCEDIMENTO POR CONSULTA PRÃ‰VIA A TRÃŠS ENTIDADES COM VISTA Ã€ Â¿AQUISIÃ‡ÃƒO DE SERVIÃ‡OS TÃ‰CNICOS PARA O APOIO DA DIVISÃƒO DE ÃGUAS DE OEIRASÂ¿"/>
    <d v="2019-09-12T09:35:53"/>
    <n v="13"/>
    <s v="PT;12;169;2057"/>
    <n v="360"/>
    <d v="2019-09-17T16:00:00"/>
    <n v="1"/>
    <x v="5"/>
    <x v="0"/>
    <x v="36"/>
  </r>
  <r>
    <x v="74"/>
    <n v="502177080"/>
    <n v="173945"/>
    <s v="PrestaÃ§Ã£o de serviÃ§os de ManutenÃ§Ã£o, limpeza e conservaÃ§Ã£o dos EspaÃ§os Verdes e controlo de infestantes na UrbanizaÃ§Ã£o Casa Nova/RomeirÃ£o."/>
    <d v="2019-09-12T09:49:56"/>
    <n v="13"/>
    <s v="PT;12;168;2052"/>
    <n v="400"/>
    <d v="2019-03-12T17:00:00"/>
    <n v="1"/>
    <x v="1"/>
    <x v="0"/>
    <x v="36"/>
  </r>
  <r>
    <x v="74"/>
    <n v="502177080"/>
    <n v="173946"/>
    <s v="PrestaÃ§Ã£o de serviÃ§os de ManutenÃ§Ã£o, limpeza e conservaÃ§Ã£o dos EspaÃ§os Verdes e controlo de infestantes na UrbanizaÃ§Ã£o Casa Nova/RomeirÃ£o."/>
    <d v="2019-09-12T10:04:35"/>
    <n v="13"/>
    <s v="PT;12;168;2044"/>
    <n v="360"/>
    <d v="2019-09-17T17:00:00"/>
    <n v="1"/>
    <x v="1"/>
    <x v="0"/>
    <x v="36"/>
  </r>
  <r>
    <x v="59"/>
    <n v="503450189"/>
    <n v="173947"/>
    <s v="ExecuÃ§Ã£o dos trabalhos de tratamento de juntas e fissuras em canais da Rede PrimÃ¡ria do EFMA."/>
    <d v="2019-09-12T10:15:48"/>
    <n v="13"/>
    <s v="PT;8;104;154"/>
    <n v="360"/>
    <d v="2019-09-26T18:00:00"/>
    <n v="1"/>
    <x v="4"/>
    <x v="0"/>
    <x v="36"/>
  </r>
  <r>
    <x v="59"/>
    <n v="503450189"/>
    <n v="173948"/>
    <m/>
    <d v="2019-09-12T10:20:30"/>
    <n v="3"/>
    <s v="PT;1;1;232"/>
    <n v="400"/>
    <m/>
    <n v="1"/>
    <x v="4"/>
    <x v="0"/>
    <x v="36"/>
  </r>
  <r>
    <x v="59"/>
    <n v="503450189"/>
    <n v="173951"/>
    <s v="Fornecimento de viaturas em regime de AOV Â¿ substituiÃ§Ã£o de seis (6) viaturas ligeiras de mercadorias que terminarÃ£o contrato no decorrer do 2.Âº semestre de 2019. Substituir a frota afeta aos departamentos da EDIA, com o intuito de assegurar a componente logÃ­stica, permitindo continuar a executar as respetivas tarefas e necessidades dos departamentos."/>
    <d v="2019-09-12T10:30:08"/>
    <n v="3"/>
    <s v="PT;3;27;501"/>
    <n v="340"/>
    <d v="2019-10-02T18:00:00"/>
    <n v="1"/>
    <x v="4"/>
    <x v="0"/>
    <x v="36"/>
  </r>
  <r>
    <x v="159"/>
    <n v="506804240"/>
    <n v="173953"/>
    <s v="AmpliaÃ§Ã£o do Clube NÃ¡utico da Mexilhoeira da CarregaÃ§Ã£o"/>
    <d v="2019-09-12T10:49:00"/>
    <n v="3"/>
    <s v="PT;9;116;1570"/>
    <n v="5"/>
    <d v="2019-09-28T17:00:00"/>
    <n v="1"/>
    <x v="1"/>
    <x v="0"/>
    <x v="36"/>
  </r>
  <r>
    <x v="10"/>
    <n v="500122237"/>
    <n v="173954"/>
    <s v="AquisiÃ§Ã£o de Produtos de Hotelaria nÃ£o Alimentar para as Unidades Hoteleiras e para as vÃ¡rias DependÃªncias da FundaÃ§Ã£o INATEL em Portugal Continental e nas RegiÃµes AutÃ³nomas da Madeira e dos AÃ§ores"/>
    <d v="2019-09-12T10:49:58"/>
    <n v="3"/>
    <s v="PT;1;1;232"/>
    <n v="340"/>
    <d v="2019-09-20T23:59:00"/>
    <n v="1"/>
    <x v="2"/>
    <x v="0"/>
    <x v="36"/>
  </r>
  <r>
    <x v="33"/>
    <n v="505170876"/>
    <n v="173955"/>
    <s v="AquisiÃ§Ã£o de serviÃ§os de vigilÃ¢ncia humana - EdifÃ­cio PaÃ§os do Concelho SÃ©c. XXI"/>
    <d v="2019-09-12T11:03:35"/>
    <n v="1"/>
    <s v="PT;9;117;1575"/>
    <n v="360"/>
    <d v="2019-09-17T17:00:00"/>
    <n v="1"/>
    <x v="1"/>
    <x v="0"/>
    <x v="36"/>
  </r>
  <r>
    <x v="64"/>
    <n v="508754496"/>
    <n v="173956"/>
    <s v="Caminho de Santiago - Caminho de Torres: Linha de merchandising"/>
    <d v="2019-09-12T11:05:52"/>
    <n v="13"/>
    <s v="PT;17;247;276"/>
    <n v="360"/>
    <d v="2019-09-26T23:59:00"/>
    <n v="1"/>
    <x v="1"/>
    <x v="0"/>
    <x v="36"/>
  </r>
  <r>
    <x v="6"/>
    <n v="506037258"/>
    <n v="173957"/>
    <s v="PrestaÃ§Ã£o de serviÃ§os de manutenÃ§Ã£o dos relvados naturais do EstÃ¡dio Municipal Manuela Machado, EstÃ¡dio Dr. JosÃ© de Matos e Campo Alferes Pinto Ribeiro"/>
    <d v="2019-09-12T11:09:49"/>
    <n v="13"/>
    <s v="PT;17;256;2822"/>
    <n v="340"/>
    <d v="2019-09-16T17:00:00"/>
    <n v="1"/>
    <x v="1"/>
    <x v="0"/>
    <x v="36"/>
  </r>
  <r>
    <x v="13"/>
    <n v="501294104"/>
    <n v="173958"/>
    <s v="PRESTAÃ‡ÃƒO DE SERVIÃ‡OS DE APOIO AOS TRABALHOS DE MANUTENÃ‡ÃƒO EM DIVERSAS HABITAÃ‡Ã•ES MUNICIPAIS (AV. BELA VISTA, RUA DO CERCAL, RUA JOÃƒO AUGUSTO ROSA, RUA DOS SOBREIROS E ALAMEDA DAS PALMEIRAS)"/>
    <d v="2019-09-12T11:11:35"/>
    <n v="13"/>
    <s v="PT;16;245;2619"/>
    <n v="360"/>
    <d v="2019-09-18T23:59:00"/>
    <n v="1"/>
    <x v="1"/>
    <x v="0"/>
    <x v="36"/>
  </r>
  <r>
    <x v="129"/>
    <n v="501258027"/>
    <n v="173959"/>
    <s v="REABILITAÃ‡ÃƒO DO EDIFÃCIO DA ANTIGA ESCOLA PRIMÃRIA DO OUTEIRO DE S. FRANCISCO PARA CASA MORTUÃRIA, EM ARRAIOLOS"/>
    <d v="2019-09-12T11:13:00"/>
    <n v="3"/>
    <s v="PT;8;97;1483"/>
    <n v="340"/>
    <d v="2019-10-21T23:00:00"/>
    <n v="1"/>
    <x v="1"/>
    <x v="0"/>
    <x v="36"/>
  </r>
  <r>
    <x v="1"/>
    <n v="506673626"/>
    <n v="173960"/>
    <m/>
    <d v="2019-09-12T11:13:21"/>
    <n v="1"/>
    <s v="PT;1;1;232"/>
    <n v="400"/>
    <m/>
    <n v="1"/>
    <x v="1"/>
    <x v="0"/>
    <x v="36"/>
  </r>
  <r>
    <x v="29"/>
    <n v="512012814"/>
    <n v="173961"/>
    <s v="Empreitada de ExecuÃ§Ã£o de SinalizaÃ§Ã£o Horizontal em Arruamentos diversos do Concelho de Ponta Delgada"/>
    <d v="2019-09-12T11:14:39"/>
    <n v="1"/>
    <m/>
    <n v="340"/>
    <d v="2019-09-23T23:59:00"/>
    <n v="1"/>
    <x v="1"/>
    <x v="0"/>
    <x v="36"/>
  </r>
  <r>
    <x v="27"/>
    <n v="506722422"/>
    <n v="173963"/>
    <s v="AquisiÃ§Ã£o de ServiÃ§os de Arqueologia - Limpeza no SÃ­tio ArqueolÃ³gico do Monte da Barca (PrÃ©-histÃ³rico e Romano), no Ã¢mbito da Empreitada de ExecuÃ§Ã£o de Obras de UrbanizaÃ§Ã£o da ZIMB Norte Â¿ 1Âª fase/Ãrea Empresarial do Sorraia"/>
    <d v="2019-09-12T11:31:07"/>
    <n v="1"/>
    <s v="PT;15;220;2478"/>
    <n v="340"/>
    <d v="2019-09-19T23:59:00"/>
    <n v="1"/>
    <x v="1"/>
    <x v="0"/>
    <x v="36"/>
  </r>
  <r>
    <x v="273"/>
    <n v="510835422"/>
    <n v="173964"/>
    <m/>
    <d v="2019-09-12T11:33:23"/>
    <n v="3"/>
    <s v="PT;1;1;232"/>
    <n v="1"/>
    <m/>
    <n v="1"/>
    <x v="1"/>
    <x v="0"/>
    <x v="36"/>
  </r>
  <r>
    <x v="18"/>
    <n v="501222634"/>
    <n v="173965"/>
    <s v="PrestaÃ§Ã£o de serviÃ§os de reparaÃ§Ã£o da viatura Volvo, matrÃ­cula 24-MP-02"/>
    <d v="2019-09-12T12:04:05"/>
    <n v="1"/>
    <s v="PT;11;148;1898"/>
    <n v="360"/>
    <d v="2019-09-18T23:59:00"/>
    <n v="1"/>
    <x v="1"/>
    <x v="0"/>
    <x v="36"/>
  </r>
  <r>
    <x v="91"/>
    <n v="503584215"/>
    <n v="173966"/>
    <m/>
    <d v="2019-09-12T12:05:36"/>
    <n v="1"/>
    <s v="PT;1;1;232"/>
    <n v="1"/>
    <m/>
    <n v="1"/>
    <x v="2"/>
    <x v="0"/>
    <x v="36"/>
  </r>
  <r>
    <x v="0"/>
    <n v="508481287"/>
    <n v="173967"/>
    <s v="191G003538 - AquisiÃ§Ã£o de efmoroctocog alfa - Ano 2019"/>
    <d v="2019-09-12T12:24:29"/>
    <n v="1"/>
    <s v="PT;12;165;2010"/>
    <n v="340"/>
    <d v="2019-09-17T17:00:00"/>
    <n v="1"/>
    <x v="0"/>
    <x v="0"/>
    <x v="36"/>
  </r>
  <r>
    <x v="80"/>
    <n v="505932512"/>
    <n v="173968"/>
    <s v="ServiÃ§os de ManutenÃ§Ã£o dos sistemas de intrusÃ£o e incÃªndio dos locais: Arquivo HistÃ³rico de Aljezur e AssociaÃ§Ã£o Defesa PatrimÃ³nio HistÃ³rico ArqueolÃ³gico de Aljezur"/>
    <d v="2019-09-12T12:26:01"/>
    <n v="1"/>
    <s v="PT;9;113;1556"/>
    <n v="360"/>
    <d v="2019-09-19T23:59:00"/>
    <n v="1"/>
    <x v="1"/>
    <x v="0"/>
    <x v="36"/>
  </r>
  <r>
    <x v="43"/>
    <n v="503035416"/>
    <n v="173969"/>
    <s v="AquisiÃ§Ã£o de Hardware para servidor de sistema de FarmÃ¡cia no Ã¢mbito do Projeto CRD"/>
    <d v="2019-09-12T12:38:26"/>
    <n v="13"/>
    <s v="PT;12;174;2096"/>
    <n v="360"/>
    <d v="2019-09-18T17:00:00"/>
    <n v="1"/>
    <x v="0"/>
    <x v="0"/>
    <x v="36"/>
  </r>
  <r>
    <x v="13"/>
    <n v="501294104"/>
    <n v="173970"/>
    <s v="AQUISIÃ‡ÃƒO DE COMPUTADORES, MONITORES E LEITORES DE CD"/>
    <d v="2019-09-12T12:58:29"/>
    <n v="1"/>
    <s v="PT;16;245;321"/>
    <n v="5"/>
    <d v="2019-09-18T23:59:00"/>
    <n v="1"/>
    <x v="1"/>
    <x v="0"/>
    <x v="36"/>
  </r>
  <r>
    <x v="80"/>
    <n v="505932512"/>
    <n v="173971"/>
    <s v="PrestaÃ§Ã£o de serviÃ§os de controlo analÃ­tico de qualidade de Ã¡gua para consumo humano e das piscinas municipais e controlo de legionella"/>
    <d v="2019-09-12T13:43:58"/>
    <n v="13"/>
    <s v="PT;9;113;234"/>
    <n v="360"/>
    <d v="2019-09-24T23:59:00"/>
    <n v="1"/>
    <x v="1"/>
    <x v="0"/>
    <x v="36"/>
  </r>
  <r>
    <x v="113"/>
    <n v="506556590"/>
    <n v="173972"/>
    <s v="A intervenÃ§Ã£o consiste essencialmente na requalificaÃ§Ã£o do largo e dotÃ¡-lo de condiÃ§Ãµes de conforto e seguranÃ§a para a circulaÃ§Ã£o de pessoas e viaturas. Com a execuÃ§Ã£o de passeios laterais e o arranjo sumÃ¡rio das Ã¡reas plantadas (Ã¡rvores existentes) e tambÃ©m a introduÃ§Ã£o de novas plantaÃ§Ãµes (Ã¡rvores e arbustos), com o principal objetivo de criar zonas de sombra, com o objetivo de limitar o mais possÃ­vel os custos de obra e o consumo de Ã¡gua, optou-se pela simples instalaÃ§Ã£o de Ã¡rvores de alinhamento e arbustos da flora autÃ³ctone e/ou naturalizados."/>
    <d v="2019-09-12T13:49:52"/>
    <n v="13"/>
    <s v="PT;8;99;1497"/>
    <n v="340"/>
    <d v="2019-09-26T23:59:00"/>
    <n v="1"/>
    <x v="1"/>
    <x v="0"/>
    <x v="36"/>
  </r>
  <r>
    <x v="4"/>
    <n v="506334562"/>
    <n v="173974"/>
    <s v="PrestaÃ§Ã£o de serviÃ§os de engenheiro civil em regime de avenÃ§a Â¿ elaboraÃ§Ã£o, aprovaÃ§Ã£o e implementaÃ§Ã£o de medidas de autoproteÃ§Ã£o da especialidade seguranÃ§a contra incÃªndios nos edifÃ­cios municipais."/>
    <d v="2019-09-12T14:12:26"/>
    <n v="1"/>
    <s v="PT;11;157;1950"/>
    <n v="360"/>
    <d v="2019-09-22T23:59:00"/>
    <n v="1"/>
    <x v="1"/>
    <x v="0"/>
    <x v="36"/>
  </r>
  <r>
    <x v="2"/>
    <n v="503539473"/>
    <n v="173975"/>
    <s v="Empreitada de reparaÃ§Ãµes diversas e substituiÃ§Ã£o de pavimentos no refeitÃ³rio da EB1 dos Brejos e secretaria da EB 2,3 de Ferreiras"/>
    <d v="2019-09-12T14:24:44"/>
    <n v="13"/>
    <s v="PT;9;111;1550"/>
    <n v="360"/>
    <d v="2019-09-18T23:59:00"/>
    <n v="1"/>
    <x v="1"/>
    <x v="0"/>
    <x v="36"/>
  </r>
  <r>
    <x v="144"/>
    <n v="506826546"/>
    <n v="173977"/>
    <m/>
    <d v="2019-09-12T14:48:31"/>
    <n v="13"/>
    <s v="PT;1;1;232"/>
    <n v="400"/>
    <m/>
    <n v="1"/>
    <x v="1"/>
    <x v="0"/>
    <x v="36"/>
  </r>
  <r>
    <x v="26"/>
    <n v="680017763"/>
    <n v="173978"/>
    <s v="Contrato de assistÃªncia e manutenÃ§Ã£o da SoluÃ§Ã£o de Leituras"/>
    <d v="2019-09-12T14:48:38"/>
    <n v="1"/>
    <s v="PT;16;236;2579"/>
    <n v="400"/>
    <d v="2019-09-22T23:45:00"/>
    <n v="1"/>
    <x v="5"/>
    <x v="0"/>
    <x v="36"/>
  </r>
  <r>
    <x v="144"/>
    <n v="506826546"/>
    <n v="173980"/>
    <m/>
    <d v="2019-09-12T14:49:52"/>
    <n v="13"/>
    <m/>
    <n v="400"/>
    <m/>
    <n v="1"/>
    <x v="1"/>
    <x v="0"/>
    <x v="36"/>
  </r>
  <r>
    <x v="17"/>
    <n v="505456010"/>
    <n v="173985"/>
    <s v="RequalificaÃ§Ã£o da Rua 9 de Abril, Rua LuÃ­s Gomes, Av. Cardoso Lopes e Envolventes"/>
    <d v="2019-09-12T15:02:39"/>
    <n v="3"/>
    <s v="PT;12;174;2095"/>
    <n v="220"/>
    <d v="2019-10-27T23:59:00"/>
    <n v="1"/>
    <x v="1"/>
    <x v="0"/>
    <x v="36"/>
  </r>
  <r>
    <x v="109"/>
    <n v="506676056"/>
    <n v="173986"/>
    <m/>
    <d v="2019-09-12T15:03:59"/>
    <n v="1"/>
    <s v="PT;1;1;232"/>
    <n v="400"/>
    <m/>
    <n v="1"/>
    <x v="1"/>
    <x v="0"/>
    <x v="36"/>
  </r>
  <r>
    <x v="2"/>
    <n v="503539473"/>
    <n v="173987"/>
    <s v="AquisiÃ§Ã£o de serviÃ§os de ajudantes de cozinha para as cantinas dos estabelecimentos escolares do concelho (EB1, EB2,3 e JI)"/>
    <d v="2019-09-12T15:05:37"/>
    <n v="13"/>
    <s v="PT;9;111;1551"/>
    <n v="400"/>
    <d v="1970-01-01T23:59:00"/>
    <n v="1"/>
    <x v="1"/>
    <x v="0"/>
    <x v="36"/>
  </r>
  <r>
    <x v="26"/>
    <n v="680017763"/>
    <n v="173989"/>
    <s v="Contrato de assistÃªncia e manutenÃ§Ã£o de SoluÃ§Ã£o de Leituras"/>
    <d v="2019-09-12T15:30:03"/>
    <n v="1"/>
    <s v="PT;16;236;2579"/>
    <n v="360"/>
    <d v="2019-09-23T23:45:00"/>
    <n v="1"/>
    <x v="5"/>
    <x v="0"/>
    <x v="36"/>
  </r>
  <r>
    <x v="49"/>
    <n v="502098139"/>
    <n v="173990"/>
    <m/>
    <d v="2019-09-12T15:45:01"/>
    <n v="13"/>
    <s v="PT;1;1;232"/>
    <n v="400"/>
    <m/>
    <n v="1"/>
    <x v="1"/>
    <x v="0"/>
    <x v="36"/>
  </r>
  <r>
    <x v="49"/>
    <n v="502098139"/>
    <n v="173991"/>
    <m/>
    <d v="2019-09-12T15:46:00"/>
    <n v="13"/>
    <s v="PT;1;1;232"/>
    <n v="400"/>
    <m/>
    <n v="1"/>
    <x v="1"/>
    <x v="0"/>
    <x v="36"/>
  </r>
  <r>
    <x v="2"/>
    <n v="503539473"/>
    <n v="173992"/>
    <s v="AquisiÃ§Ã£o de serviÃ§os de ajudantes de cozinha para as cantinas dos estabelecimentos escolares do concelho (EB1, EB2,3 e JI)"/>
    <d v="2019-09-12T16:09:47"/>
    <n v="1"/>
    <s v="PT;9;111;1551"/>
    <n v="340"/>
    <d v="2019-09-13T23:59:00"/>
    <n v="1"/>
    <x v="1"/>
    <x v="0"/>
    <x v="36"/>
  </r>
  <r>
    <x v="26"/>
    <n v="680017763"/>
    <n v="173993"/>
    <s v="AquisiÃ§Ã£o de contadores de Ã¡gua fria"/>
    <d v="2019-09-12T16:09:56"/>
    <n v="3"/>
    <s v="PT;16;236;2579"/>
    <n v="360"/>
    <d v="2019-09-29T23:45:00"/>
    <n v="1"/>
    <x v="5"/>
    <x v="0"/>
    <x v="36"/>
  </r>
  <r>
    <x v="139"/>
    <n v="600084892"/>
    <n v="173994"/>
    <s v="AquisiÃ§Ã£o de serviÃ§os para elaboraÃ§Ã£o do projeto de execuÃ§Ã£o de adaptaÃ§Ã£o de parte da Ã¡rea do Piso 6 do edifÃ­cio da Torre do Tombo destinado Ã  Fototeca"/>
    <d v="2019-09-12T16:15:41"/>
    <n v="13"/>
    <s v="PT;12;165;2010"/>
    <n v="340"/>
    <d v="2019-09-23T23:59:00"/>
    <n v="1"/>
    <x v="2"/>
    <x v="0"/>
    <x v="36"/>
  </r>
  <r>
    <x v="69"/>
    <n v="506821480"/>
    <n v="173995"/>
    <s v="DIOM/E57/2019 VÃ¡rias intervenÃ§Ãµes no parque biolÃ³gico e ambiental"/>
    <d v="2019-09-12T16:19:43"/>
    <n v="13"/>
    <s v="PT;12;162;1983"/>
    <n v="340"/>
    <d v="2019-09-20T23:59:00"/>
    <n v="1"/>
    <x v="1"/>
    <x v="0"/>
    <x v="36"/>
  </r>
  <r>
    <x v="125"/>
    <n v="501208950"/>
    <n v="173996"/>
    <m/>
    <d v="2019-09-12T16:24:08"/>
    <n v="3"/>
    <s v="PT;1;1;232"/>
    <n v="1"/>
    <m/>
    <n v="1"/>
    <x v="7"/>
    <x v="0"/>
    <x v="36"/>
  </r>
  <r>
    <x v="139"/>
    <n v="600084892"/>
    <n v="173998"/>
    <s v="ElaboraÃ§Ã£o do projeto de renovaÃ§Ã£o da cobertura do edifÃ­cio da Torre do Tombo e instalaÃ§Ã£o de um sistema de produÃ§Ã£o de energia solar"/>
    <d v="2019-09-12T16:39:28"/>
    <n v="13"/>
    <s v="PT;12;165;2010"/>
    <n v="340"/>
    <d v="2019-09-23T23:59:00"/>
    <n v="1"/>
    <x v="2"/>
    <x v="0"/>
    <x v="36"/>
  </r>
  <r>
    <x v="50"/>
    <n v="500192855"/>
    <n v="174000"/>
    <s v="AquisiÃ§Ã£o de ServiÃ§os de Apoio ao Processo de PersonalizaÃ§Ã£o e ProduÃ§Ã£o de CartÃµes Lisboa Viva para o Metropolitano de Lisboa, E.P.E."/>
    <d v="2019-09-12T16:46:10"/>
    <n v="3"/>
    <s v="PT;12;165;75"/>
    <n v="300"/>
    <d v="2019-10-06T23:59:00"/>
    <n v="1"/>
    <x v="3"/>
    <x v="0"/>
    <x v="36"/>
  </r>
  <r>
    <x v="29"/>
    <n v="512012814"/>
    <n v="174001"/>
    <s v="NIPG24117/19- Ajuste direto para a aquisiÃ§Ã£o de empilhador"/>
    <d v="2019-09-12T16:47:17"/>
    <n v="1"/>
    <s v="Ponta Delgada"/>
    <n v="340"/>
    <d v="2019-09-27T23:59:00"/>
    <n v="1"/>
    <x v="1"/>
    <x v="0"/>
    <x v="36"/>
  </r>
  <r>
    <x v="131"/>
    <n v="508345464"/>
    <n v="174002"/>
    <s v="Fornecimento de Asfalto Frio"/>
    <d v="2019-09-12T16:55:53"/>
    <n v="3"/>
    <s v="PT;15;214;2450"/>
    <n v="360"/>
    <d v="2019-09-25T18:00:00"/>
    <n v="1"/>
    <x v="2"/>
    <x v="0"/>
    <x v="36"/>
  </r>
  <r>
    <x v="17"/>
    <n v="505456010"/>
    <n v="174003"/>
    <s v="RequalificaÃ§Ã£o da Rua Carvalho AraÃºjo / Rua HerÃ³is de DadrÃ¡ / Av.Âª Padre Himalaia e Envolventes"/>
    <d v="2019-09-12T16:57:16"/>
    <n v="3"/>
    <s v="PT;12;174;2092"/>
    <n v="340"/>
    <d v="2019-11-03T23:59:00"/>
    <n v="1"/>
    <x v="1"/>
    <x v="0"/>
    <x v="36"/>
  </r>
  <r>
    <x v="169"/>
    <n v="507040589"/>
    <n v="174005"/>
    <s v="RegeneraÃ§Ã£o Urbana da PraÃ§a da Liberdade"/>
    <d v="2019-09-12T17:06:18"/>
    <n v="3"/>
    <s v="PT;8;106;1537"/>
    <n v="340"/>
    <d v="2019-10-16T17:00:00"/>
    <n v="1"/>
    <x v="1"/>
    <x v="0"/>
    <x v="36"/>
  </r>
  <r>
    <x v="137"/>
    <n v="506818829"/>
    <n v="174007"/>
    <m/>
    <d v="2019-09-12T17:38:53"/>
    <n v="1"/>
    <s v="PT;1;1;232"/>
    <n v="400"/>
    <m/>
    <n v="1"/>
    <x v="1"/>
    <x v="0"/>
    <x v="36"/>
  </r>
  <r>
    <x v="258"/>
    <n v="505238748"/>
    <n v="174009"/>
    <s v="AquisiÃ§Ã£o de serviÃ§os de electrificaÃ§Ã£o e iluminaÃ§Ã£o de Natal 2019"/>
    <d v="2019-09-12T17:42:01"/>
    <n v="1"/>
    <s v="Costa da Caparica, Almada, SetÃºbal"/>
    <n v="1"/>
    <d v="1970-01-01T18:00:00"/>
    <n v="1"/>
    <x v="1"/>
    <x v="0"/>
    <x v="36"/>
  </r>
  <r>
    <x v="9"/>
    <n v="506173968"/>
    <n v="174010"/>
    <s v="PRESTAÃ‡ÃƒO DE SERVIÃ‡OS &quot;AREA DE SEGUROS&quot;"/>
    <d v="2019-09-12T18:12:01"/>
    <n v="1"/>
    <s v="PT;16;243;261"/>
    <n v="360"/>
    <d v="2019-09-14T18:00:00"/>
    <n v="1"/>
    <x v="1"/>
    <x v="0"/>
    <x v="36"/>
  </r>
  <r>
    <x v="131"/>
    <n v="508345464"/>
    <n v="174011"/>
    <s v="PrestaÃ§Ã£o de ServiÃ§o de Limpeza de Fossas SÃ©pticas"/>
    <d v="2019-09-12T18:12:07"/>
    <n v="3"/>
    <s v="PT;15;226;2510"/>
    <n v="360"/>
    <d v="2019-09-25T18:00:00"/>
    <n v="1"/>
    <x v="2"/>
    <x v="0"/>
    <x v="36"/>
  </r>
  <r>
    <x v="258"/>
    <n v="505238748"/>
    <n v="174012"/>
    <m/>
    <d v="2019-09-12T18:28:04"/>
    <n v="1"/>
    <s v="PT;1;1;232"/>
    <n v="1"/>
    <m/>
    <n v="1"/>
    <x v="1"/>
    <x v="0"/>
    <x v="36"/>
  </r>
  <r>
    <x v="258"/>
    <n v="505238748"/>
    <n v="174014"/>
    <m/>
    <d v="2019-09-12T18:28:41"/>
    <n v="1"/>
    <s v="PT;1;1;232"/>
    <n v="1"/>
    <m/>
    <n v="1"/>
    <x v="1"/>
    <x v="0"/>
    <x v="36"/>
  </r>
  <r>
    <x v="3"/>
    <n v="500051054"/>
    <n v="174015"/>
    <s v="AquisiÃ§Ã£o de 1 viatura pesada de transporte de passageiros para o MunicÃ­pio de Almada"/>
    <d v="2019-09-13T09:00:02"/>
    <n v="3"/>
    <s v="PT;16;236;230"/>
    <n v="220"/>
    <d v="2019-10-13T19:00:00"/>
    <n v="1"/>
    <x v="1"/>
    <x v="0"/>
    <x v="36"/>
  </r>
  <r>
    <x v="59"/>
    <n v="503450189"/>
    <n v="174018"/>
    <s v="Constitui objeto da prestaÃ§Ã£o de serviÃ§os a Limpeza de Canais e ReservatÃ³rios em Infraestruturas PrimÃ¡rias do Empreendimento de Fins MÃºltiplos de Alqueva, segundo as caracterÃ­sticas e de acordo com as condiÃ§Ãµes estipuladas no Caderno de Encargos."/>
    <d v="2019-09-13T09:26:30"/>
    <n v="3"/>
    <s v="PT;3;27;27"/>
    <n v="360"/>
    <d v="2019-10-13T18:00:00"/>
    <n v="1"/>
    <x v="4"/>
    <x v="0"/>
    <x v="36"/>
  </r>
  <r>
    <x v="11"/>
    <n v="506614913"/>
    <n v="174019"/>
    <s v="ContrataÃ§Ã£o de serviÃ§os para a revisÃ£o do Projeto de ExecuÃ§Ã£o de EspaÃ§os Exteriores na UrbanizaÃ§Ã£o da Malva Rosa em Alverca do Ribatejo"/>
    <d v="2019-09-13T09:53:20"/>
    <n v="1"/>
    <s v="PT;12;173;2086"/>
    <n v="360"/>
    <d v="2019-09-25T23:59:00"/>
    <n v="1"/>
    <x v="1"/>
    <x v="0"/>
    <x v="36"/>
  </r>
  <r>
    <x v="69"/>
    <n v="506821480"/>
    <n v="174020"/>
    <s v="Reordenamento Urbano na Rua da Escola EBI Manique do Intendente"/>
    <d v="2019-09-13T10:03:56"/>
    <n v="13"/>
    <s v="PT;12;162;1988"/>
    <n v="300"/>
    <d v="2019-09-21T23:59:00"/>
    <n v="1"/>
    <x v="1"/>
    <x v="0"/>
    <x v="36"/>
  </r>
  <r>
    <x v="27"/>
    <n v="506722422"/>
    <n v="174021"/>
    <s v="AquisiÃ§Ã£o de serviÃ§os de execuÃ§Ã£o do projeto do loteamento habitacional de Santana do Mato"/>
    <d v="2019-09-13T10:49:57"/>
    <n v="13"/>
    <s v="PT;15;220;2477"/>
    <n v="340"/>
    <d v="2019-09-23T23:59:00"/>
    <n v="1"/>
    <x v="1"/>
    <x v="0"/>
    <x v="36"/>
  </r>
  <r>
    <x v="176"/>
    <n v="502971096"/>
    <n v="174022"/>
    <s v="AquisiÃ§Ã£o de combustÃ­veis rodoviÃ¡rios para a brigada de Sapadores Florestais ao abrigo do acordo quadro"/>
    <d v="2019-09-13T10:49:59"/>
    <n v="3"/>
    <s v="PT;1;1;232"/>
    <n v="400"/>
    <m/>
    <n v="1"/>
    <x v="1"/>
    <x v="0"/>
    <x v="36"/>
  </r>
  <r>
    <x v="33"/>
    <n v="505170876"/>
    <n v="174023"/>
    <s v="ExecuÃ§Ã£o de Trabalhos de AdaptaÃ§Ã£o Destinados Ã s InstalaÃ§Ãµes ProvisÃ³rias do Mercado de Levante"/>
    <d v="2019-09-13T10:57:40"/>
    <n v="1"/>
    <s v="PT;9;117;1575"/>
    <n v="360"/>
    <d v="2019-09-23T17:00:00"/>
    <n v="1"/>
    <x v="1"/>
    <x v="0"/>
    <x v="36"/>
  </r>
  <r>
    <x v="11"/>
    <n v="506614913"/>
    <n v="174024"/>
    <s v="Empreitada de &quot;OrÃ§amento Participativo 2017 - RequalificaÃ§Ã£o dos EspaÃ§os Exteriores da AssociaÃ§Ã£o de PromoÃ§Ã£o Social de Alhandra&quot;"/>
    <d v="2019-09-13T11:08:52"/>
    <n v="13"/>
    <s v="PT;12;173;2087"/>
    <n v="5"/>
    <d v="2019-09-30T23:59:00"/>
    <n v="1"/>
    <x v="1"/>
    <x v="0"/>
    <x v="36"/>
  </r>
  <r>
    <x v="11"/>
    <n v="506614913"/>
    <n v="174025"/>
    <s v="ElaboraÃ§Ã£o do Projeto de ExecuÃ§Ã£o de EspaÃ§os Exteriores na UrbanizaÃ§Ã£o da Malva Rosa, sita em Alverca do Ribatejo"/>
    <d v="2019-09-13T11:21:32"/>
    <n v="13"/>
    <s v="PT;12;173;2086"/>
    <n v="5"/>
    <d v="2019-09-25T23:59:00"/>
    <n v="1"/>
    <x v="1"/>
    <x v="0"/>
    <x v="36"/>
  </r>
  <r>
    <x v="176"/>
    <n v="502971096"/>
    <n v="174026"/>
    <s v="AquisiÃ§Ã£o de combustÃ­veis rodoviÃ¡rios para a brigada de Sapadores Florestais ao abrigo do acordo quadro"/>
    <d v="2019-09-13T11:38:17"/>
    <n v="13"/>
    <s v="PT;9;110;291"/>
    <n v="340"/>
    <d v="2019-09-21T23:59:00"/>
    <n v="1"/>
    <x v="1"/>
    <x v="0"/>
    <x v="36"/>
  </r>
  <r>
    <x v="14"/>
    <n v="501144218"/>
    <n v="174029"/>
    <s v="AquisiÃ§Ã£o de 2 Viaturas Ligeiras de Mercadorias de 3 lugares com Caixa Aberta, de acordo com as clÃ¡usulas tÃ©cnicas descritas na Parte II do Caderno de Encargos"/>
    <d v="2019-09-13T11:53:54"/>
    <n v="3"/>
    <s v="PT;16;244;2617"/>
    <n v="360"/>
    <d v="2019-10-01T23:59:00"/>
    <n v="1"/>
    <x v="1"/>
    <x v="0"/>
    <x v="36"/>
  </r>
  <r>
    <x v="59"/>
    <n v="503450189"/>
    <n v="174030"/>
    <s v="PrestaÃ§Ã£o de ServiÃ§os de ManutenÃ§Ã£o dos Ascensores da Barragem de Alqueva, da EstaÃ§Ã£o ElevatÃ³ria dos Ãlamos e da EstaÃ§Ã£o ElevatÃ³ria de PedrÃ³gÃ£o - Margem Esquerda"/>
    <d v="2019-09-13T12:00:40"/>
    <n v="3"/>
    <s v="PT;3;32;326"/>
    <n v="340"/>
    <d v="2019-09-30T18:00:00"/>
    <n v="1"/>
    <x v="4"/>
    <x v="0"/>
    <x v="36"/>
  </r>
  <r>
    <x v="0"/>
    <n v="508481287"/>
    <n v="174032"/>
    <s v="AquisiÃ§Ã£o de serviÃ§os de manutenÃ§Ã£o de ambientes SAP."/>
    <d v="2019-09-13T12:18:41"/>
    <n v="1"/>
    <s v="PT;12;165;2010"/>
    <n v="5"/>
    <d v="2019-09-18T17:00:00"/>
    <n v="1"/>
    <x v="0"/>
    <x v="0"/>
    <x v="36"/>
  </r>
  <r>
    <x v="3"/>
    <n v="500051054"/>
    <n v="174033"/>
    <s v="Fornecimento contÃ­nuo de peÃ§as para viaturas da Frota Municipal, por lotesÂ¿"/>
    <d v="2019-09-13T12:23:04"/>
    <n v="3"/>
    <s v="PT;16;236;230"/>
    <n v="360"/>
    <d v="2019-10-20T19:00:00"/>
    <n v="1"/>
    <x v="1"/>
    <x v="0"/>
    <x v="36"/>
  </r>
  <r>
    <x v="131"/>
    <n v="508345464"/>
    <n v="174035"/>
    <s v="ExecuÃ§Ã£o e instalaÃ§Ã£o de tubagem por perfuraÃ§Ã£o dirigida em PaÃ§o dos Negros"/>
    <d v="2019-09-13T12:32:26"/>
    <n v="1"/>
    <s v="PT;15;214;2450"/>
    <n v="360"/>
    <d v="2019-09-19T18:00:00"/>
    <n v="1"/>
    <x v="2"/>
    <x v="0"/>
    <x v="36"/>
  </r>
  <r>
    <x v="137"/>
    <n v="506818829"/>
    <n v="174036"/>
    <s v="AquisiÃ§Ã£o de serviÃ§os de manutenÃ§Ã£o e reparaÃ§Ã£o de espaÃ§os verdes da cidade de Oliveira do Hospital, bem como aquisiÃ§Ã£o de material vegetal"/>
    <d v="2019-09-13T12:33:48"/>
    <n v="1"/>
    <s v="PT;7;88;1431"/>
    <n v="360"/>
    <d v="2019-09-20T23:59:00"/>
    <n v="1"/>
    <x v="1"/>
    <x v="0"/>
    <x v="36"/>
  </r>
  <r>
    <x v="0"/>
    <n v="508481287"/>
    <n v="174037"/>
    <m/>
    <d v="2019-09-13T13:48:57"/>
    <n v="13"/>
    <s v="PT;1;1;232"/>
    <n v="1"/>
    <m/>
    <n v="1"/>
    <x v="0"/>
    <x v="0"/>
    <x v="36"/>
  </r>
  <r>
    <x v="0"/>
    <n v="508481287"/>
    <n v="174038"/>
    <s v="AquisiÃ§Ã£o de materiais para manutenÃ§Ã£o de monitores de sinais vitais Philips"/>
    <d v="2019-09-13T13:49:15"/>
    <n v="1"/>
    <s v="PT;12;165;2010"/>
    <n v="5"/>
    <d v="2019-09-18T17:00:00"/>
    <n v="1"/>
    <x v="0"/>
    <x v="0"/>
    <x v="36"/>
  </r>
  <r>
    <x v="149"/>
    <n v="506642798"/>
    <n v="174039"/>
    <s v="Outras Obras de UrbanizaÃ§Ã£o na Freguesia de Vila Velha de RÃ³dÃ£o - largo Joaquim da Silva Pires em Vilas Ruivas"/>
    <d v="2019-09-13T14:18:13"/>
    <n v="1"/>
    <s v="PT;6;76;1247"/>
    <n v="360"/>
    <d v="2019-09-19T20:00:00"/>
    <n v="1"/>
    <x v="1"/>
    <x v="0"/>
    <x v="36"/>
  </r>
  <r>
    <x v="13"/>
    <n v="501294104"/>
    <n v="174040"/>
    <s v="ColocaÃ§Ã£o de guias para invisuais na Escola BÃ¡sica da Azeda"/>
    <d v="2019-09-13T14:19:40"/>
    <n v="1"/>
    <s v="PT;16;245;2619"/>
    <n v="360"/>
    <d v="2019-09-19T23:59:00"/>
    <n v="1"/>
    <x v="1"/>
    <x v="0"/>
    <x v="36"/>
  </r>
  <r>
    <x v="13"/>
    <n v="501294104"/>
    <n v="174041"/>
    <s v="PrestaÃ§Ã£o de serviÃ§os para reparaÃ§Ã£o dos brinquedos e execuÃ§Ã£o de pavimento amortecedor em toda a zona infantil na Escola BÃ¡sica da Bela Vista"/>
    <d v="2019-09-13T14:59:33"/>
    <n v="1"/>
    <s v="PT;16;245;2619"/>
    <n v="360"/>
    <d v="2019-09-17T23:59:00"/>
    <n v="1"/>
    <x v="1"/>
    <x v="0"/>
    <x v="36"/>
  </r>
  <r>
    <x v="70"/>
    <n v="506791220"/>
    <n v="174042"/>
    <s v="Fornecimento de Rede Estruturada para o edifÃ­cio da Socorquex"/>
    <d v="2019-09-13T15:00:30"/>
    <n v="13"/>
    <s v="PT;16;239;78"/>
    <n v="360"/>
    <d v="2019-10-02T23:59:00"/>
    <n v="1"/>
    <x v="1"/>
    <x v="0"/>
    <x v="36"/>
  </r>
  <r>
    <x v="6"/>
    <n v="506037258"/>
    <n v="174043"/>
    <s v="AquisiÃ§Ã£o de ServiÃ§os de Limpeza"/>
    <d v="2019-09-13T15:07:44"/>
    <n v="3"/>
    <s v="PT;17;256;2822"/>
    <n v="5"/>
    <d v="2019-10-21T17:00:00"/>
    <n v="1"/>
    <x v="1"/>
    <x v="0"/>
    <x v="36"/>
  </r>
  <r>
    <x v="0"/>
    <n v="508481287"/>
    <n v="174044"/>
    <s v="AquisiÃ§Ã£o de materiais para manutenÃ§Ã£o de estufas de incubaÃ§Ã£o Miri"/>
    <d v="2019-09-13T15:18:58"/>
    <n v="1"/>
    <s v="PT;1;1;232"/>
    <n v="360"/>
    <d v="2019-09-18T17:00:00"/>
    <n v="1"/>
    <x v="0"/>
    <x v="0"/>
    <x v="36"/>
  </r>
  <r>
    <x v="0"/>
    <n v="508481287"/>
    <n v="174045"/>
    <m/>
    <d v="2019-09-13T15:52:17"/>
    <n v="1"/>
    <s v="PT;12;165;2010"/>
    <n v="360"/>
    <d v="2019-09-18T17:00:00"/>
    <n v="1"/>
    <x v="0"/>
    <x v="0"/>
    <x v="36"/>
  </r>
  <r>
    <x v="240"/>
    <n v="510055710"/>
    <n v="174046"/>
    <m/>
    <d v="2019-09-13T15:52:25"/>
    <n v="13"/>
    <s v="PT;1;1;232"/>
    <n v="400"/>
    <m/>
    <n v="1"/>
    <x v="2"/>
    <x v="0"/>
    <x v="36"/>
  </r>
  <r>
    <x v="13"/>
    <n v="501294104"/>
    <n v="174047"/>
    <m/>
    <d v="2019-09-13T16:02:36"/>
    <n v="3"/>
    <s v="PT;1;1;232"/>
    <n v="400"/>
    <m/>
    <n v="1"/>
    <x v="1"/>
    <x v="0"/>
    <x v="36"/>
  </r>
  <r>
    <x v="18"/>
    <n v="501222634"/>
    <n v="174048"/>
    <s v="PrestaÃ§Ã£o de ServiÃ§os de DivulgaÃ§Ã£o PublicitÃ¡ria da RegiÃ£o das Caldas da Rainha no Ã¢mbito do evento &quot;Oeste Ladies Open&quot;"/>
    <d v="2019-09-13T16:08:33"/>
    <n v="1"/>
    <s v="PT;11;148;1898"/>
    <n v="5"/>
    <d v="2019-09-17T23:59:00"/>
    <n v="1"/>
    <x v="1"/>
    <x v="0"/>
    <x v="36"/>
  </r>
  <r>
    <x v="65"/>
    <n v="600084779"/>
    <n v="174050"/>
    <m/>
    <d v="2019-09-13T16:21:33"/>
    <n v="13"/>
    <m/>
    <n v="400"/>
    <m/>
    <n v="1"/>
    <x v="2"/>
    <x v="0"/>
    <x v="36"/>
  </r>
  <r>
    <x v="65"/>
    <n v="600084779"/>
    <n v="174051"/>
    <s v="Licenciamento de uma soluÃ§Ã£o automatizada para testes de intrusÃ£o"/>
    <d v="2019-09-13T16:21:38"/>
    <n v="3"/>
    <s v="PT;1;1;232"/>
    <n v="340"/>
    <d v="2019-09-25T17:00:00"/>
    <n v="1"/>
    <x v="2"/>
    <x v="0"/>
    <x v="36"/>
  </r>
  <r>
    <x v="132"/>
    <n v="507023129"/>
    <n v="174052"/>
    <s v="AquisiÃ§Ã£o de ServiÃ§os ao abrigo do Acordo Quadro n.Âº 19/004/CA/AQ, de revisÃ£o de Projeto de Obras de UrbanizaÃ§Ã£o e de um Parque de Estacionamento SubterrÃ¢neo - Programa HabitaÃ§Ã£o Renda AcessÃ­vel PÃºblico - Entrecampos - Loteamento das ForÃ§as Armadas."/>
    <d v="2019-09-13T16:37:34"/>
    <n v="13"/>
    <s v="PT;1;1;232"/>
    <n v="360"/>
    <d v="2019-09-20T17:00:00"/>
    <n v="1"/>
    <x v="2"/>
    <x v="0"/>
    <x v="36"/>
  </r>
  <r>
    <x v="0"/>
    <n v="508481287"/>
    <n v="174053"/>
    <s v="AquisiÃ§Ã£o de materiais para manutenÃ§Ã£o de equipamento de monitorizaÃ§Ã£o Neonatal"/>
    <d v="2019-09-13T16:44:33"/>
    <n v="13"/>
    <s v="PT;12;165;2010"/>
    <n v="360"/>
    <d v="2019-09-18T17:00:00"/>
    <n v="1"/>
    <x v="0"/>
    <x v="0"/>
    <x v="36"/>
  </r>
  <r>
    <x v="3"/>
    <n v="500051054"/>
    <n v="174054"/>
    <s v="RemoÃ§Ã£o do revestimento da cobertura em painÃ©is sanduÃ­che; RemoÃ§Ã£o do godo e dos sistemas de impermeabilizaÃ§Ã£o e isolamento existentes; ExecuÃ§Ã£o de novo sistema de impermeabilizaÃ§Ã£o da cobertura; Desmontagem e montagem de equipamentos dos equipamentos eletromecÃ¢nicos na cobertura."/>
    <d v="2019-09-13T16:51:30"/>
    <n v="13"/>
    <s v="PT;16;236;2578"/>
    <n v="1"/>
    <m/>
    <n v="1"/>
    <x v="1"/>
    <x v="0"/>
    <x v="36"/>
  </r>
  <r>
    <x v="33"/>
    <n v="505170876"/>
    <n v="174055"/>
    <s v="AquisiÃ§Ã£o de serviÃ§os para o desenvolvimento de aplicaÃ§Ãµes mobile e plataforma Web"/>
    <d v="2019-09-13T16:56:14"/>
    <n v="1"/>
    <s v="PT;9;117;1575"/>
    <n v="360"/>
    <d v="2019-10-15T17:00:00"/>
    <n v="1"/>
    <x v="1"/>
    <x v="0"/>
    <x v="36"/>
  </r>
  <r>
    <x v="240"/>
    <n v="510055710"/>
    <n v="174056"/>
    <s v="AquisiÃ§Ã£o de ServiÃ§os para ElaboraÃ§Ã£o do Projeto de AmpliaÃ§Ã£o das InstalaÃ§Ãµes do PACT (Zona Beta) Â¿ ElaboraÃ§Ã£o do Projeto de ExecuÃ§Ã£o de Arquitetura, CoordenaÃ§Ã£o do Projeto de Licenciamento de Especialidades, CoordenaÃ§Ã£o do Projeto Geral e AssistÃªncia TÃ©cnica Ã  Empreitada."/>
    <d v="2019-09-13T17:52:20"/>
    <n v="13"/>
    <s v="PT;8;100;1509"/>
    <n v="360"/>
    <d v="2019-09-27T23:59:00"/>
    <n v="1"/>
    <x v="2"/>
    <x v="0"/>
    <x v="36"/>
  </r>
  <r>
    <x v="109"/>
    <n v="506676056"/>
    <n v="174059"/>
    <s v="PRESTAÃ‡ÃƒO DE SERVIÃ‡OS PARA A ELABORAÃ‡ÃƒO DE ESTUDO TÃ‰CNICO E FINANCEIRO DA SUSTENTABILIDADE DA IMPLEMENTAÃ‡ÃƒO DE MEDIDAS DE EFICIÃŠNCIA NA ILUMINAÃ‡ÃƒO PÃšBLICA."/>
    <d v="2019-09-14T14:31:15"/>
    <n v="13"/>
    <s v="PT;1;1;232"/>
    <n v="400"/>
    <d v="2018-03-18T23:59:00"/>
    <n v="1"/>
    <x v="1"/>
    <x v="0"/>
    <x v="36"/>
  </r>
  <r>
    <x v="109"/>
    <n v="506676056"/>
    <n v="174060"/>
    <s v="AquisiÃ§Ã£o de diverso licenciamento de produtos (software) Microsoft Enterprise Agreement"/>
    <d v="2019-09-14T14:32:26"/>
    <n v="3"/>
    <s v="PT;15;216;43"/>
    <n v="400"/>
    <d v="2016-10-07T23:59:00"/>
    <n v="1"/>
    <x v="1"/>
    <x v="0"/>
    <x v="36"/>
  </r>
  <r>
    <x v="3"/>
    <n v="500051054"/>
    <n v="174067"/>
    <m/>
    <d v="2019-09-16T09:09:59"/>
    <n v="3"/>
    <s v="PT;1;1;232"/>
    <n v="400"/>
    <m/>
    <n v="1"/>
    <x v="1"/>
    <x v="0"/>
    <x v="37"/>
  </r>
  <r>
    <x v="25"/>
    <n v="505307685"/>
    <n v="174068"/>
    <s v="Fornecimento de fruta escolar aos alunos dos Centros Escolares do Concelho de Arruda dos Vinhos Durante o Ano Letivo 2019/2020"/>
    <d v="2019-09-16T09:19:11"/>
    <n v="1"/>
    <s v="PT;1;1;232"/>
    <n v="5"/>
    <d v="2019-09-21T23:59:00"/>
    <n v="1"/>
    <x v="1"/>
    <x v="0"/>
    <x v="37"/>
  </r>
  <r>
    <x v="70"/>
    <n v="506791220"/>
    <n v="174069"/>
    <s v="ExecuÃ§Ã£o de trabalhos de repavimentaÃ§Ã£o do arruamento, apÃ³s a substituiÃ§Ã£o da conduta de abastecimento de Ã¡gua existente, em fibrocimento, bem como da totalidade dos ramais."/>
    <d v="2019-09-16T09:45:21"/>
    <n v="13"/>
    <s v="PT;16;239;2593"/>
    <n v="360"/>
    <d v="2019-09-24T23:59:00"/>
    <n v="1"/>
    <x v="1"/>
    <x v="0"/>
    <x v="37"/>
  </r>
  <r>
    <x v="3"/>
    <n v="500051054"/>
    <n v="174072"/>
    <s v="A empreitada contempla a remodelaÃ§Ã£o da instalaÃ§Ã£o elÃ©trica existente, prevendo o fornecimento e montagem de todo o equipamento elÃ©trico previsto e necessÃ¡rio Ã  reposiÃ§Ã£o das boas condiÃ§Ãµes de funcionamento e utilizaÃ§Ã£o das instalaÃ§Ãµes."/>
    <d v="2019-09-16T10:08:11"/>
    <n v="1"/>
    <s v="PT;16;236;2581"/>
    <n v="340"/>
    <d v="2019-09-28T19:00:00"/>
    <n v="1"/>
    <x v="1"/>
    <x v="0"/>
    <x v="37"/>
  </r>
  <r>
    <x v="13"/>
    <n v="501294104"/>
    <n v="174073"/>
    <s v="PRESTAÃ‡ÃƒO DE SERVIÃ‡OS PARA MONOTORIZAÃ‡ÃƒO, REALIZAÃ‡ÃƒO DE LEITURA DE 12 INCLINÃ“METROS COM PROFUNDIDADE E 2 PIEZÃ“METROS, LOCALIZADOS NA ENCOSTA DO FORTE DE SÃƒO FILIPE"/>
    <d v="2019-09-16T10:14:15"/>
    <n v="1"/>
    <s v="PT;16;245;2623"/>
    <n v="340"/>
    <d v="2019-10-28T23:59:00"/>
    <n v="1"/>
    <x v="1"/>
    <x v="0"/>
    <x v="37"/>
  </r>
  <r>
    <x v="49"/>
    <n v="502098139"/>
    <n v="174074"/>
    <s v="CONTRATAÃ‡ÃƒO DO FORNECIMENTO DE CINCO VIATURAS LIGEIRAS DE NOVE LUGARES PARA TRANSPORTE DE CRIANÃ‡AS."/>
    <d v="2019-09-16T10:16:22"/>
    <n v="3"/>
    <s v="PT;9;118;1582"/>
    <n v="200"/>
    <d v="2019-11-07T18:00:00"/>
    <n v="1"/>
    <x v="1"/>
    <x v="0"/>
    <x v="37"/>
  </r>
  <r>
    <x v="80"/>
    <n v="505932512"/>
    <n v="174075"/>
    <s v="Ajuste Direto para AquisiÃ§Ã£o de MobiliÃ¡rio Urbano"/>
    <d v="2019-09-16T10:19:34"/>
    <n v="1"/>
    <s v="PT;9;113;1556"/>
    <n v="360"/>
    <d v="2019-09-23T23:59:00"/>
    <n v="1"/>
    <x v="1"/>
    <x v="0"/>
    <x v="37"/>
  </r>
  <r>
    <x v="3"/>
    <n v="500051054"/>
    <n v="174076"/>
    <s v="Pretende-se a requalificaÃ§Ã£o de uma determinada Ã¡rea do Parque Juvenil, inserido no Jardim Urbano da Costa de Caparica, contemplando os seguintes trabalhos: Abertura de caixa, com 0,51m de profundidade e compactaÃ§Ã£o correta do fundo da mesma; ExecuÃ§Ã£o de fundaÃ§Ãµes para a instalaÃ§Ã£o dos equipamentos; Enchimento da caixa com uma camada de brita (envolta em manta geotÃªxtil) e com areÃ£o do rio lavado; InstalaÃ§Ã£o do equipamento e realizaÃ§Ã£o de inspeÃ§Ã£o pÃ³s-instalaÃ§Ã£o, atestando a conformidade do EspaÃ§o de Jogo e Recreio."/>
    <d v="2019-09-16T10:24:45"/>
    <n v="3"/>
    <s v="PT;16;236;2578"/>
    <n v="5"/>
    <d v="2019-10-13T19:00:00"/>
    <n v="1"/>
    <x v="1"/>
    <x v="0"/>
    <x v="37"/>
  </r>
  <r>
    <x v="33"/>
    <n v="505170876"/>
    <n v="174077"/>
    <s v="LocaÃ§Ã£o de andaimes para o Tramo de Muralha entre a Porta de SÃ£o GonÃ§alo e o Castelo dos Governadores"/>
    <d v="2019-09-16T10:25:12"/>
    <n v="1"/>
    <s v="PT;9;117;1575"/>
    <n v="360"/>
    <d v="2019-09-19T17:00:00"/>
    <n v="1"/>
    <x v="1"/>
    <x v="0"/>
    <x v="37"/>
  </r>
  <r>
    <x v="57"/>
    <n v="506780902"/>
    <n v="174078"/>
    <s v="AquisiÃ§Ã£o de sistema de difusÃ£o sonora para pÃºblico para o Centro Cultural do Cartaxo"/>
    <d v="2019-09-16T10:37:57"/>
    <n v="13"/>
    <s v="PT;15;217;2463"/>
    <n v="360"/>
    <d v="2019-09-19T23:59:00"/>
    <n v="1"/>
    <x v="1"/>
    <x v="0"/>
    <x v="37"/>
  </r>
  <r>
    <x v="188"/>
    <n v="508114381"/>
    <n v="174079"/>
    <s v="Fornecimento de Energia ElÃ©trica e GÃ¡s Natural"/>
    <d v="2019-09-16T10:52:27"/>
    <n v="13"/>
    <s v="PT;1;1;232"/>
    <n v="400"/>
    <m/>
    <n v="1"/>
    <x v="2"/>
    <x v="0"/>
    <x v="37"/>
  </r>
  <r>
    <x v="52"/>
    <n v="508787033"/>
    <n v="174079"/>
    <s v="Fornecimento de Energia ElÃ©trica e GÃ¡s Natural"/>
    <d v="2019-09-16T10:52:27"/>
    <n v="13"/>
    <s v="PT;1;1;232"/>
    <n v="400"/>
    <m/>
    <s v=""/>
    <x v="1"/>
    <x v="0"/>
    <x v="37"/>
  </r>
  <r>
    <x v="49"/>
    <n v="502098139"/>
    <n v="174080"/>
    <m/>
    <d v="2019-09-16T10:53:43"/>
    <n v="3"/>
    <s v="PT;1;1;232"/>
    <n v="1"/>
    <m/>
    <n v="1"/>
    <x v="1"/>
    <x v="0"/>
    <x v="37"/>
  </r>
  <r>
    <x v="18"/>
    <n v="501222634"/>
    <n v="174081"/>
    <s v="AquisiÃ§Ã£o de ServiÃ§os de ReparaÃ§Ã£o e ManutenÃ§Ã£o de Viaturas Scania"/>
    <d v="2019-09-16T11:27:51"/>
    <n v="1"/>
    <s v="PT;11;148;1898"/>
    <n v="360"/>
    <d v="2019-09-22T23:59:00"/>
    <n v="1"/>
    <x v="1"/>
    <x v="0"/>
    <x v="37"/>
  </r>
  <r>
    <x v="33"/>
    <n v="505170876"/>
    <n v="174083"/>
    <s v="ReabilitaÃ§Ã£o do Parque Habitacional Municipal - OdiÃ¡xere (Rossio dos Malhadais)"/>
    <d v="2019-09-16T11:56:02"/>
    <n v="1"/>
    <s v="PT;9;117;1573"/>
    <n v="360"/>
    <d v="2019-09-24T17:00:00"/>
    <n v="1"/>
    <x v="1"/>
    <x v="0"/>
    <x v="37"/>
  </r>
  <r>
    <x v="0"/>
    <n v="508481287"/>
    <n v="174084"/>
    <s v="AquisiÃ§Ã£o de material expansÃ£o rede Radioterapia."/>
    <d v="2019-09-16T12:10:07"/>
    <n v="13"/>
    <s v="PT;12;165;2010"/>
    <n v="360"/>
    <d v="2019-09-23T17:00:00"/>
    <n v="1"/>
    <x v="0"/>
    <x v="0"/>
    <x v="37"/>
  </r>
  <r>
    <x v="98"/>
    <n v="502130040"/>
    <n v="174085"/>
    <s v="RequalificaÃ§Ã£o da Av. Manuel da Fonseca, Zona Comercial do Centro HistÃ³rico e Zona Envolvente do Mercado Municipal"/>
    <d v="2019-09-16T12:30:10"/>
    <n v="3"/>
    <s v="PT;16;242;2610"/>
    <n v="400"/>
    <d v="2019-04-30T17:00:00"/>
    <n v="1"/>
    <x v="1"/>
    <x v="0"/>
    <x v="37"/>
  </r>
  <r>
    <x v="33"/>
    <n v="505170876"/>
    <n v="174086"/>
    <s v="AquisiÃ§Ã£o de serviÃ§os para o desenvolvimento de imagem, produÃ§Ã£o, multimÃ©dia e comunicaÃ§Ã£o do 2.Âº Meeting de empreendedorismo de Lagos"/>
    <d v="2019-09-16T12:33:52"/>
    <n v="1"/>
    <s v="PT;9;117;1575"/>
    <n v="360"/>
    <d v="2019-09-19T17:00:00"/>
    <n v="1"/>
    <x v="1"/>
    <x v="0"/>
    <x v="37"/>
  </r>
  <r>
    <x v="236"/>
    <n v="502936010"/>
    <n v="174087"/>
    <s v="substituiÃ§Ã£o de peÃ§as corroÃ­das"/>
    <d v="2019-09-16T14:14:14"/>
    <n v="1"/>
    <m/>
    <n v="360"/>
    <d v="2019-09-26T17:00:00"/>
    <n v="1"/>
    <x v="2"/>
    <x v="0"/>
    <x v="37"/>
  </r>
  <r>
    <x v="82"/>
    <n v="680012907"/>
    <n v="174088"/>
    <m/>
    <d v="2019-09-16T14:29:47"/>
    <n v="1"/>
    <s v="PT;1;1;232"/>
    <n v="400"/>
    <m/>
    <n v="1"/>
    <x v="5"/>
    <x v="0"/>
    <x v="37"/>
  </r>
  <r>
    <x v="82"/>
    <n v="680012907"/>
    <n v="174089"/>
    <s v="PrestaÃ§Ã£o serviÃ§os de aluguer de sanitÃ¡rios quÃ­micos"/>
    <d v="2019-09-16T14:30:11"/>
    <n v="1"/>
    <s v="PT;17;256;2822"/>
    <n v="5"/>
    <d v="2019-09-30T23:59:00"/>
    <n v="1"/>
    <x v="5"/>
    <x v="0"/>
    <x v="37"/>
  </r>
  <r>
    <x v="2"/>
    <n v="503539473"/>
    <n v="174091"/>
    <s v="AquisiÃ§Ã£o de equipamento informÃ¡tico"/>
    <d v="2019-09-16T14:40:31"/>
    <n v="3"/>
    <s v="PT;9;111;1551"/>
    <n v="360"/>
    <d v="2019-10-16T23:59:00"/>
    <n v="1"/>
    <x v="1"/>
    <x v="0"/>
    <x v="37"/>
  </r>
  <r>
    <x v="82"/>
    <n v="680012907"/>
    <n v="174092"/>
    <s v="RemodelaÃ§Ã£o da rede de abastecimento de Ã¡gua de Serreleis e drenagem de Ã¡guas pluviais em Barroselas e CarreÃ§o"/>
    <d v="2019-09-16T14:42:55"/>
    <n v="13"/>
    <s v="PT;17;256;2801"/>
    <n v="360"/>
    <d v="2019-09-26T23:59:00"/>
    <n v="1"/>
    <x v="5"/>
    <x v="0"/>
    <x v="37"/>
  </r>
  <r>
    <x v="13"/>
    <n v="501294104"/>
    <n v="174093"/>
    <s v="FORNECIMENTO DE SACOS DESCARTÃVEIS 5M3, PARA CONTENTORES SEMIENTERRADOS."/>
    <d v="2019-09-16T14:55:48"/>
    <n v="1"/>
    <s v="PT;16;245;321"/>
    <n v="360"/>
    <d v="2019-09-22T23:59:00"/>
    <n v="1"/>
    <x v="1"/>
    <x v="0"/>
    <x v="37"/>
  </r>
  <r>
    <x v="236"/>
    <n v="502936010"/>
    <n v="174094"/>
    <s v="AQUISIÃ‡Ã‚O DE MIN PILOTO REDUTOR 2 VIAS METALICO"/>
    <d v="2019-09-16T14:56:33"/>
    <n v="1"/>
    <m/>
    <n v="400"/>
    <d v="1970-01-01T17:00:00"/>
    <n v="1"/>
    <x v="2"/>
    <x v="0"/>
    <x v="37"/>
  </r>
  <r>
    <x v="82"/>
    <n v="680012907"/>
    <n v="174095"/>
    <s v="IntervenÃ§Ã£o na rede de abastecimento de Ã¡gua na Rua de Tregosa em Barroselas e na Rua Estreita, Rua do Loureiro e Ramais de Ã¡gua em Castelo do Neiva"/>
    <d v="2019-09-16T14:58:42"/>
    <n v="13"/>
    <s v="PT;17;256;2802"/>
    <n v="360"/>
    <d v="2019-09-24T23:59:00"/>
    <n v="1"/>
    <x v="5"/>
    <x v="0"/>
    <x v="37"/>
  </r>
  <r>
    <x v="35"/>
    <n v="501290206"/>
    <n v="174096"/>
    <m/>
    <d v="2019-09-16T15:01:03"/>
    <n v="13"/>
    <m/>
    <n v="1"/>
    <m/>
    <n v="1"/>
    <x v="1"/>
    <x v="0"/>
    <x v="37"/>
  </r>
  <r>
    <x v="27"/>
    <n v="506722422"/>
    <n v="174097"/>
    <m/>
    <d v="2019-09-16T15:04:05"/>
    <n v="1"/>
    <s v="PT;1;1;232"/>
    <n v="400"/>
    <d v="1970-01-01T23:59:00"/>
    <n v="1"/>
    <x v="1"/>
    <x v="0"/>
    <x v="37"/>
  </r>
  <r>
    <x v="55"/>
    <n v="600084914"/>
    <n v="174098"/>
    <s v="Convento de Cristo - RequalificaÃ§Ã£o da portaria filipina, espaÃ§os conexos e instalaÃ§Ãµes elÃ©tricas"/>
    <d v="2019-09-16T15:06:11"/>
    <n v="5"/>
    <s v="PT;15;229;2543"/>
    <n v="340"/>
    <d v="2019-12-08T23:59:00"/>
    <n v="1"/>
    <x v="2"/>
    <x v="0"/>
    <x v="37"/>
  </r>
  <r>
    <x v="236"/>
    <n v="502936010"/>
    <n v="174099"/>
    <m/>
    <d v="2019-09-16T15:08:37"/>
    <n v="1"/>
    <m/>
    <n v="360"/>
    <d v="2019-09-26T17:00:00"/>
    <n v="1"/>
    <x v="2"/>
    <x v="0"/>
    <x v="37"/>
  </r>
  <r>
    <x v="55"/>
    <n v="600084914"/>
    <n v="174100"/>
    <s v="Trabalhos de adaptaÃ§Ã£o funcional nas instalaÃ§Ãµes do serviÃ§o de arqueologia subaquÃ¡tica da DGPC"/>
    <d v="2019-09-16T15:12:36"/>
    <n v="13"/>
    <s v="PT;12;165;2002"/>
    <n v="360"/>
    <d v="2019-09-25T17:00:00"/>
    <n v="1"/>
    <x v="2"/>
    <x v="0"/>
    <x v="37"/>
  </r>
  <r>
    <x v="8"/>
    <n v="505187531"/>
    <n v="174101"/>
    <s v="RemodelaÃ§Ã£o de HabitaÃ§Ã£o Social no Bairro dos Pescadores - Cascais Rua nÂª SrÂª dos Navegantes, 29"/>
    <d v="2019-09-16T15:13:51"/>
    <n v="13"/>
    <s v="PT;12;164;1999"/>
    <n v="360"/>
    <d v="2019-09-23T23:59:00"/>
    <n v="1"/>
    <x v="1"/>
    <x v="0"/>
    <x v="37"/>
  </r>
  <r>
    <x v="24"/>
    <n v="503311332"/>
    <n v="174102"/>
    <s v="Cprev 32/19 - Empreitada de obra pÃºblica para realizaÃ§Ã£o de trabalhos de sinalizaÃ§Ã£o horizontal e balizamento, na cidade de Lisboa"/>
    <d v="2019-09-16T15:14:36"/>
    <n v="13"/>
    <s v="PT;12;165;75"/>
    <n v="340"/>
    <d v="2019-09-30T17:00:00"/>
    <n v="1"/>
    <x v="1"/>
    <x v="0"/>
    <x v="37"/>
  </r>
  <r>
    <x v="0"/>
    <n v="508481287"/>
    <n v="174103"/>
    <s v="AquisiÃ§Ã£o de removedores de parafina para o ServiÃ§o de Anatomia PatolÃ³gica Â¿ MCDTÂ´s Â¿ CHULN - HSM."/>
    <d v="2019-09-16T15:15:58"/>
    <n v="13"/>
    <s v="PT;12;165;2010"/>
    <n v="360"/>
    <d v="2019-09-24T17:00:00"/>
    <n v="1"/>
    <x v="0"/>
    <x v="0"/>
    <x v="37"/>
  </r>
  <r>
    <x v="13"/>
    <n v="501294104"/>
    <n v="174104"/>
    <s v="AquisiÃ§Ã£o de contentores e bÃ¡sculas, no Ã¢mbito da candidatura ao POSEUR Recolha Seletiva de ResÃ­duos Urbanos BiodegradÃ¡veis em SetÃºbal"/>
    <d v="2019-09-16T15:23:00"/>
    <n v="3"/>
    <s v="PT;16;245;321"/>
    <n v="360"/>
    <d v="2019-09-26T23:59:00"/>
    <n v="1"/>
    <x v="1"/>
    <x v="0"/>
    <x v="37"/>
  </r>
  <r>
    <x v="13"/>
    <n v="501294104"/>
    <n v="174105"/>
    <s v="PRESTAÃ‡ÃƒO DE SERVIÃ‡OS NA ÃREA DA ELETRICIDADE PARA APOIO Ã DIOAD, PE4LO PERÃODO DE 24 MESES"/>
    <d v="2019-09-16T15:25:54"/>
    <n v="1"/>
    <s v="PT;16;245;321"/>
    <n v="5"/>
    <d v="2019-09-19T23:59:00"/>
    <n v="1"/>
    <x v="1"/>
    <x v="0"/>
    <x v="37"/>
  </r>
  <r>
    <x v="3"/>
    <n v="500051054"/>
    <n v="174106"/>
    <s v="AquisiÃ§Ã£o de Material e ConsumÃ­veis de EscritÃ³rio"/>
    <d v="2019-09-16T15:33:26"/>
    <n v="13"/>
    <s v="PT;16;236;2581"/>
    <n v="360"/>
    <d v="2019-09-23T19:00:00"/>
    <n v="1"/>
    <x v="1"/>
    <x v="0"/>
    <x v="37"/>
  </r>
  <r>
    <x v="17"/>
    <n v="505456010"/>
    <n v="174107"/>
    <s v="AquisiÃ§Ã£o de componentes para contentores semienterrados"/>
    <d v="2019-09-16T15:50:17"/>
    <n v="3"/>
    <s v="PT;12;174;223"/>
    <n v="360"/>
    <d v="2019-10-07T23:59:00"/>
    <n v="1"/>
    <x v="1"/>
    <x v="0"/>
    <x v="37"/>
  </r>
  <r>
    <x v="33"/>
    <n v="505170876"/>
    <n v="174108"/>
    <s v="Fornecimento e montagem de equipamentos desportivos para o ginÃ¡sio ao ar livre na Mata de BarÃ£o de S.JoÃ£o"/>
    <d v="2019-09-16T16:16:08"/>
    <n v="1"/>
    <s v="PT;9;117;1574"/>
    <n v="360"/>
    <d v="2019-09-23T17:00:00"/>
    <n v="1"/>
    <x v="1"/>
    <x v="0"/>
    <x v="37"/>
  </r>
  <r>
    <x v="24"/>
    <n v="503311332"/>
    <n v="174110"/>
    <s v="Cprev 30/19 - AquisiÃ§Ã£o e instalaÃ§Ã£o de suportes de bicicletas do tipo Â¿SheffieldÂ¿ e balizadores, de forma faseada, na cidade de Lisboa"/>
    <d v="2019-09-16T16:22:25"/>
    <n v="13"/>
    <s v="PT;12;165;75"/>
    <n v="340"/>
    <d v="2019-09-30T17:00:00"/>
    <n v="1"/>
    <x v="1"/>
    <x v="0"/>
    <x v="37"/>
  </r>
  <r>
    <x v="33"/>
    <n v="505170876"/>
    <n v="174111"/>
    <s v="AquisiÃ§Ã£o de serviÃ§os para aplicaÃ§Ã£o de produtos orgÃ¢nicos em pinheiros"/>
    <d v="2019-09-16T16:25:49"/>
    <n v="1"/>
    <s v="PT;9;117;1575"/>
    <n v="360"/>
    <d v="2019-09-23T17:00:00"/>
    <n v="1"/>
    <x v="1"/>
    <x v="0"/>
    <x v="37"/>
  </r>
  <r>
    <x v="13"/>
    <n v="501294104"/>
    <n v="174112"/>
    <m/>
    <d v="2019-09-16T16:26:08"/>
    <n v="1"/>
    <s v="PT;1;1;232"/>
    <n v="400"/>
    <m/>
    <n v="1"/>
    <x v="1"/>
    <x v="0"/>
    <x v="37"/>
  </r>
  <r>
    <x v="13"/>
    <n v="501294104"/>
    <n v="174113"/>
    <s v="PRESTAÃ‡ÃƒO DE SERVIÃ‡OS PARA FORNECIMENTO E APLICAÃ‡ÃƒO DE PROTEÃ‡ÃƒO DE VALA EXISTENTE NA ESTRADA DE SANTAS"/>
    <d v="2019-09-16T16:26:21"/>
    <n v="1"/>
    <s v="PT;16;245;2619"/>
    <n v="360"/>
    <d v="2019-09-19T23:59:00"/>
    <n v="1"/>
    <x v="1"/>
    <x v="0"/>
    <x v="37"/>
  </r>
  <r>
    <x v="12"/>
    <n v="506187543"/>
    <n v="174114"/>
    <m/>
    <d v="2019-09-16T16:29:58"/>
    <n v="1"/>
    <s v="PT;1;1;232"/>
    <n v="1"/>
    <m/>
    <n v="1"/>
    <x v="1"/>
    <x v="0"/>
    <x v="37"/>
  </r>
  <r>
    <x v="1"/>
    <n v="506673626"/>
    <n v="174115"/>
    <s v="AquisiÃ§Ã£o de serviÃ§os para apoio tÃ©cnico para as Ã¡reas de conservaÃ§Ã£o no Ã¢mbito do projeto Life Biodiscoveries (Life13 Bio/PT/000386)"/>
    <d v="2019-09-16T16:36:35"/>
    <n v="1"/>
    <s v="PT;16;237;31"/>
    <n v="360"/>
    <d v="2019-09-25T23:59:00"/>
    <n v="1"/>
    <x v="1"/>
    <x v="0"/>
    <x v="37"/>
  </r>
  <r>
    <x v="13"/>
    <n v="501294104"/>
    <n v="174116"/>
    <s v="FORNECIMENTO CONTÃNUO PARA 3 ANOS DE 9000 SACOS DE 40 KG DE CIMENTO PORTLAND DE CALCÃRIO CEM II/B Â¿ L32,5N, COM TRANSPORTE (ENTREGA NAS INSTALAÃ‡Ã•ES DA CMS - ARMAZÃ‰NS DE POÃ‡OILOS"/>
    <d v="2019-09-16T17:01:48"/>
    <n v="13"/>
    <s v="PT;16;245;2619"/>
    <n v="360"/>
    <d v="2019-09-22T23:59:00"/>
    <n v="1"/>
    <x v="1"/>
    <x v="0"/>
    <x v="37"/>
  </r>
  <r>
    <x v="3"/>
    <n v="500051054"/>
    <n v="174117"/>
    <s v="Este procedimento enquadra-se nos trabalhos da RevisÃ£o do PDM, no Ã¢mbito da qual Ã© obrigatÃ³rio a integraÃ§Ã£o da componente acÃºstica, nomeadamente o mapa de ruÃ­do, a carta de classificaÃ§Ã£o de zonas sensÃ­veis e mistas e mapa de conflito, nos termos da legislaÃ§Ã£o em vigor aplicÃ¡vel nesta matÃ©ria: Regulamento Geral do RuÃ­do e Regime JurÃ­dico dos Instrumentos de GestÃ£o Territorial."/>
    <d v="2019-09-16T17:37:26"/>
    <n v="13"/>
    <s v="PT;16;236;2579"/>
    <n v="5"/>
    <d v="2019-10-02T19:00:00"/>
    <n v="1"/>
    <x v="1"/>
    <x v="0"/>
    <x v="37"/>
  </r>
  <r>
    <x v="50"/>
    <n v="500192855"/>
    <n v="174118"/>
    <m/>
    <d v="2019-09-16T18:08:42"/>
    <n v="13"/>
    <s v="PT;1;1;232"/>
    <n v="400"/>
    <m/>
    <n v="1"/>
    <x v="3"/>
    <x v="0"/>
    <x v="37"/>
  </r>
  <r>
    <x v="287"/>
    <n v="502683198"/>
    <n v="174119"/>
    <m/>
    <d v="2019-09-16T18:37:13"/>
    <n v="13"/>
    <s v="PT;1;1;232"/>
    <n v="1"/>
    <m/>
    <n v="1"/>
    <x v="2"/>
    <x v="0"/>
    <x v="37"/>
  </r>
  <r>
    <x v="149"/>
    <n v="506642798"/>
    <n v="174120"/>
    <s v="Fornecimento de Pneus"/>
    <d v="2019-09-17T08:30:16"/>
    <n v="1"/>
    <s v="PT;6;65;307"/>
    <n v="360"/>
    <d v="2019-09-23T23:00:00"/>
    <n v="1"/>
    <x v="1"/>
    <x v="0"/>
    <x v="37"/>
  </r>
  <r>
    <x v="73"/>
    <n v="501112049"/>
    <n v="174121"/>
    <s v="AquisiÃ§Ã£o e Entrega de Material para a Piscina Coberta de Serpa"/>
    <d v="2019-09-17T08:59:20"/>
    <n v="13"/>
    <s v="PT;3;35;549"/>
    <n v="360"/>
    <d v="2019-09-23T16:30:00"/>
    <n v="1"/>
    <x v="1"/>
    <x v="0"/>
    <x v="37"/>
  </r>
  <r>
    <x v="94"/>
    <n v="508035546"/>
    <n v="174122"/>
    <s v="AquisiÃ§Ã£o de serviÃ§os para o desenvolvimento de um programa de Empreendedorismo para o ensino secundÃ¡rio, regular e profissional"/>
    <d v="2019-09-17T09:08:23"/>
    <n v="13"/>
    <s v="PT;1;1;232"/>
    <n v="340"/>
    <d v="2019-10-01T23:59:00"/>
    <n v="1"/>
    <x v="1"/>
    <x v="0"/>
    <x v="37"/>
  </r>
  <r>
    <x v="10"/>
    <n v="500122237"/>
    <n v="174123"/>
    <s v="AquisiÃ§Ã£o de Frutas Frescas para o Restaurante de SantÂ¿Ana e para as Unidades Hoteleiras da FundaÃ§Ã£o INATEL em Portugal Continental e RegiÃµes AutÃ³nomas Madeira e dos AÃ§ores"/>
    <d v="2019-09-17T09:10:46"/>
    <n v="3"/>
    <s v="PT;1;1;232"/>
    <n v="340"/>
    <d v="2019-10-12T23:59:00"/>
    <n v="1"/>
    <x v="2"/>
    <x v="0"/>
    <x v="37"/>
  </r>
  <r>
    <x v="45"/>
    <n v="680021892"/>
    <n v="174124"/>
    <s v="Licenciamento Software VMWare vSphere 6 Enterprise para 1 processador e VMWare vCenter Server 6 Standard"/>
    <d v="2019-09-17T09:29:32"/>
    <n v="13"/>
    <s v="PT;12;173;189"/>
    <n v="360"/>
    <d v="2019-09-26T23:59:00"/>
    <n v="1"/>
    <x v="5"/>
    <x v="0"/>
    <x v="37"/>
  </r>
  <r>
    <x v="1"/>
    <n v="506673626"/>
    <n v="174125"/>
    <s v="AquisiÃ§Ã£o de serviÃ§os de fiscalizaÃ§Ã£o e coordenaÃ§Ã£o de seguranÃ§a e saÃºde para empreitadas"/>
    <d v="2019-09-17T09:45:38"/>
    <n v="13"/>
    <s v="PT;16;237;31"/>
    <n v="360"/>
    <d v="2019-09-22T23:59:00"/>
    <n v="1"/>
    <x v="1"/>
    <x v="0"/>
    <x v="37"/>
  </r>
  <r>
    <x v="60"/>
    <n v="504394029"/>
    <n v="174126"/>
    <m/>
    <d v="2019-09-17T09:51:35"/>
    <n v="6"/>
    <s v="PT;1;1;232"/>
    <n v="400"/>
    <m/>
    <n v="1"/>
    <x v="2"/>
    <x v="0"/>
    <x v="37"/>
  </r>
  <r>
    <x v="194"/>
    <n v="501135960"/>
    <n v="174127"/>
    <s v="AquisiÃ§Ã£o de serviÃ§os para higiene e limpeza urbana de Castro Verde"/>
    <d v="2019-09-17T10:00:30"/>
    <n v="3"/>
    <s v="PT;3;28;508"/>
    <n v="5"/>
    <d v="2019-09-30T17:00:00"/>
    <n v="1"/>
    <x v="1"/>
    <x v="0"/>
    <x v="37"/>
  </r>
  <r>
    <x v="45"/>
    <n v="680021892"/>
    <n v="174128"/>
    <s v="Contrato de ManutenÃ§Ã£o dos Equipamentos Blade Center (Servidores/Storage) e TSM (PeÃ§as"/>
    <d v="2019-09-17T10:13:03"/>
    <n v="13"/>
    <s v="PT;12;173;189"/>
    <n v="360"/>
    <d v="2019-09-26T23:59:00"/>
    <n v="1"/>
    <x v="5"/>
    <x v="0"/>
    <x v="37"/>
  </r>
  <r>
    <x v="13"/>
    <n v="501294104"/>
    <n v="174129"/>
    <s v="PRESTAÃ‡ÃƒO DE SERVIÃ‡OS DE ASSISTENTE TÃ‰CNICO"/>
    <d v="2019-09-17T10:14:50"/>
    <n v="1"/>
    <s v="PT;16;245;321"/>
    <n v="5"/>
    <d v="2019-09-23T23:59:00"/>
    <n v="1"/>
    <x v="1"/>
    <x v="0"/>
    <x v="37"/>
  </r>
  <r>
    <x v="10"/>
    <n v="500122237"/>
    <n v="174130"/>
    <s v="AquisiÃ§Ã£o de produtos de higiene para pavimentos, interiores e casas de banho e utensÃ­lios de limpeza para o Restaurante e Bar de SantÂ¿Ana, para as Unidades Hoteleiras e Unidades OrgÃ¢nicas Locais da FundaÃ§Ã£o INATEL em Portugal Continental e RegiÃµes AutÃ³nomas Madeira e dos AÃ§ores"/>
    <d v="2019-09-17T10:31:28"/>
    <n v="13"/>
    <s v="PT;1;1;232"/>
    <n v="340"/>
    <d v="2019-09-26T23:59:00"/>
    <n v="1"/>
    <x v="2"/>
    <x v="0"/>
    <x v="37"/>
  </r>
  <r>
    <x v="69"/>
    <n v="506821480"/>
    <n v="174131"/>
    <s v="VÃRIAS INTERVENÃ‡Ã•ES NO PER"/>
    <d v="2019-09-17T10:32:14"/>
    <n v="13"/>
    <s v="PT;12;162;1985"/>
    <n v="340"/>
    <d v="2019-09-25T23:59:00"/>
    <n v="1"/>
    <x v="1"/>
    <x v="0"/>
    <x v="37"/>
  </r>
  <r>
    <x v="49"/>
    <n v="502098139"/>
    <n v="174132"/>
    <s v="CONTRATAÃ‡ÃƒO DA AQUISIÃ‡ÃƒO DE MOBILIARIO PARA EDIFICIO DOS SERVIÃ‡OS DO COMANDO DISTRITAL DE OPERAÃ‡Ã•ES E SOCORRO (CDOS)"/>
    <d v="2019-09-17T10:37:08"/>
    <n v="13"/>
    <s v="PT;9;118;109"/>
    <n v="360"/>
    <d v="2019-09-26T18:00:00"/>
    <n v="1"/>
    <x v="1"/>
    <x v="0"/>
    <x v="37"/>
  </r>
  <r>
    <x v="34"/>
    <n v="508069645"/>
    <n v="174133"/>
    <s v="PE_19112_CPS - AQUISIÃ‡ÃƒO DE SERVIÃ‡OS DE TRANSPORTE ESCOLAR COLETIVO PARA ALUNOS DA ESCOLA ARTÃSTICA DE DANÃ‡A DO CONSERVATÃ“RIO NACIONAL, EM LISBOA"/>
    <d v="2019-09-17T10:38:24"/>
    <n v="13"/>
    <s v="PT;12;165;75"/>
    <n v="360"/>
    <d v="2019-09-19T17:00:00"/>
    <n v="1"/>
    <x v="6"/>
    <x v="0"/>
    <x v="37"/>
  </r>
  <r>
    <x v="4"/>
    <n v="506334562"/>
    <n v="174143"/>
    <s v="AquisiÃ§Ã£o de Frutas e HortÃ­colas para as escolas do 1Âº. Ciclo e jardins-de-infÃ¢ncia do concelho para o ano letivo 2019/2020"/>
    <d v="2019-09-17T11:07:51"/>
    <n v="13"/>
    <s v="PT;11;157;220"/>
    <n v="5"/>
    <d v="2019-09-26T23:59:00"/>
    <n v="1"/>
    <x v="1"/>
    <x v="0"/>
    <x v="37"/>
  </r>
  <r>
    <x v="59"/>
    <n v="503450189"/>
    <n v="174145"/>
    <s v="Piquetagem dos limites de expropriaÃ§Ã£o e indemnizaÃ§Ã£o do projeto de execuÃ§Ã£o das Ã¡reas a intervencionar de forma a possibilitar as avaliaÃ§Ãµes por parte das equipas de expropriaÃ§Ãµes da EDIA e a implantaÃ§Ã£o da rede de apoio topogrÃ¡fico."/>
    <d v="2019-09-17T11:10:01"/>
    <n v="13"/>
    <s v="PT;8;104;1527"/>
    <n v="360"/>
    <d v="2019-10-01T18:00:00"/>
    <n v="1"/>
    <x v="4"/>
    <x v="0"/>
    <x v="37"/>
  </r>
  <r>
    <x v="13"/>
    <n v="501294104"/>
    <n v="174146"/>
    <s v="EXECUÃ‡ÃƒO DE PROJETO E FABRICO DE SOMBREAMENTO PARA O ECOPARQUE DO OUTÃƒO"/>
    <d v="2019-09-17T11:12:32"/>
    <n v="1"/>
    <s v="PT;16;245;321"/>
    <n v="360"/>
    <d v="2019-09-23T23:59:00"/>
    <n v="1"/>
    <x v="1"/>
    <x v="0"/>
    <x v="37"/>
  </r>
  <r>
    <x v="24"/>
    <n v="503311332"/>
    <n v="174150"/>
    <s v="AD 54/19 - AquisiÃ§Ã£o de serviÃ§os para instalaÃ§Ã£o, de forma faseada, de 42 (quarenta e dois) postos de carregamento de baterias para veÃ­culos elÃ©tricos e respetiva ligaÃ§Ã£o Ã  rede Mobi.E"/>
    <d v="2019-09-17T11:26:28"/>
    <n v="1"/>
    <s v="PT;12;165;75"/>
    <n v="5"/>
    <d v="2019-09-25T17:00:00"/>
    <n v="1"/>
    <x v="1"/>
    <x v="0"/>
    <x v="37"/>
  </r>
  <r>
    <x v="87"/>
    <n v="506826961"/>
    <n v="174151"/>
    <s v="Empreitada de contenÃ§Ã£o de margem de afluente a Ribeira de Odelouca no MonchicÃ£o de baixo"/>
    <d v="2019-09-17T11:40:17"/>
    <n v="1"/>
    <s v="PT;9;119;1587"/>
    <n v="400"/>
    <d v="2019-09-02T23:59:00"/>
    <n v="1"/>
    <x v="1"/>
    <x v="0"/>
    <x v="37"/>
  </r>
  <r>
    <x v="11"/>
    <n v="506614913"/>
    <n v="174152"/>
    <s v="AquisiÃ§Ã£o de equipamento de audiovisual para o auditÃ³rio do Museu de Neo - Realismo"/>
    <d v="2019-09-17T11:44:08"/>
    <n v="13"/>
    <s v="PT;12;173;2086"/>
    <n v="360"/>
    <d v="2019-09-24T23:59:00"/>
    <n v="1"/>
    <x v="1"/>
    <x v="0"/>
    <x v="37"/>
  </r>
  <r>
    <x v="27"/>
    <n v="506722422"/>
    <n v="174153"/>
    <s v="AquisiÃ§Ã£o de serviÃ§os de execuÃ§Ã£o do projeto do loteamento habitacional de Santana do Mato"/>
    <d v="2019-09-17T11:44:54"/>
    <n v="13"/>
    <s v="PT;15;220;2477"/>
    <n v="400"/>
    <d v="2019-09-23T23:59:00"/>
    <n v="1"/>
    <x v="1"/>
    <x v="0"/>
    <x v="37"/>
  </r>
  <r>
    <x v="0"/>
    <n v="508481287"/>
    <n v="174155"/>
    <s v="AquisiÃ§Ã£o de serviÃ§os de reparaÃ§Ã£o de videogastroscÃ³pio"/>
    <d v="2019-09-17T11:51:14"/>
    <n v="1"/>
    <s v="PT;12;165;2010"/>
    <n v="360"/>
    <d v="2019-09-20T14:00:00"/>
    <n v="1"/>
    <x v="0"/>
    <x v="0"/>
    <x v="37"/>
  </r>
  <r>
    <x v="27"/>
    <n v="506722422"/>
    <n v="174156"/>
    <s v="AquisiÃ§Ã£o de ServiÃ§os de ExecuÃ§Ã£o do Projeto de PavimentaÃ§Ã£o e InfraestruturaÃ§Ã£o da Rua AntÃ³nio Pardal e Rua Dr. Avelar, Foros de Valverde"/>
    <d v="2019-09-17T11:51:56"/>
    <n v="1"/>
    <s v="PT;15;220;2478"/>
    <n v="340"/>
    <d v="2019-10-08T23:59:00"/>
    <n v="1"/>
    <x v="1"/>
    <x v="0"/>
    <x v="37"/>
  </r>
  <r>
    <x v="13"/>
    <n v="501294104"/>
    <n v="174157"/>
    <s v="PRESTAÃ‡ÃƒO DE SERVIÃ‡OS DE GESTÃƒO DE WIFI E CONETIVIDADE EM LOCAIS PÃšBLICOS"/>
    <d v="2019-09-17T12:03:14"/>
    <n v="13"/>
    <s v="PT;16;245;321"/>
    <n v="5"/>
    <d v="2019-09-26T23:59:00"/>
    <n v="1"/>
    <x v="1"/>
    <x v="0"/>
    <x v="37"/>
  </r>
  <r>
    <x v="13"/>
    <n v="501294104"/>
    <n v="174158"/>
    <s v="RENOVAÃ‡ÃƒO DE LICENÃ‡A ADOBE PHOTOSHOP E ADOBE CREATIVE CLOUD"/>
    <d v="2019-09-17T12:37:40"/>
    <n v="1"/>
    <s v="PT;16;245;321"/>
    <n v="360"/>
    <d v="2019-09-23T23:59:00"/>
    <n v="1"/>
    <x v="1"/>
    <x v="0"/>
    <x v="37"/>
  </r>
  <r>
    <x v="8"/>
    <n v="505187531"/>
    <n v="174159"/>
    <s v="Proc.Âº 1091/DCOP/2019 - ALUGUER DE ECRÃƒ GIGANTE LED INDOOR PARA IRONMAN"/>
    <d v="2019-09-17T12:42:43"/>
    <n v="1"/>
    <s v="PT;12;164;1999"/>
    <n v="360"/>
    <d v="2019-09-23T23:59:00"/>
    <n v="1"/>
    <x v="1"/>
    <x v="0"/>
    <x v="37"/>
  </r>
  <r>
    <x v="79"/>
    <n v="506563774"/>
    <n v="174160"/>
    <s v="AquisiÃ§Ã£o e InstalaÃ§Ã£o de Equipamentos de IluminaÃ§Ã£o PÃºblica, pela Central de Compras EletrÃ³nicas da Comunidade Intermunicipal da Leziria do Tejo - II Fase"/>
    <d v="2019-09-17T14:03:26"/>
    <n v="1"/>
    <s v="PT;15;223;322"/>
    <n v="360"/>
    <d v="2019-09-20T23:59:00"/>
    <n v="1"/>
    <x v="1"/>
    <x v="0"/>
    <x v="37"/>
  </r>
  <r>
    <x v="57"/>
    <n v="506780902"/>
    <n v="174161"/>
    <s v="UrbanizaÃ§Ã£o da Quinta das Correias, Cartaxo - Arranjos paisagÃ­sticos / Zona 1.1 A"/>
    <d v="2019-09-17T13:56:52"/>
    <n v="13"/>
    <s v="PT;15;217;81"/>
    <n v="5"/>
    <d v="2019-09-27T23:59:00"/>
    <n v="1"/>
    <x v="1"/>
    <x v="0"/>
    <x v="37"/>
  </r>
  <r>
    <x v="10"/>
    <n v="500122237"/>
    <n v="174162"/>
    <s v="AquisiÃ§Ã£o de serviÃ§os de limpeza para as diversas instalaÃ§Ãµes da FundaÃ§Ã£o INATEL"/>
    <d v="2019-09-17T14:17:04"/>
    <n v="3"/>
    <s v="PT;1;1;232"/>
    <n v="340"/>
    <d v="2019-10-02T13:00:00"/>
    <n v="1"/>
    <x v="2"/>
    <x v="0"/>
    <x v="37"/>
  </r>
  <r>
    <x v="3"/>
    <n v="500051054"/>
    <n v="174163"/>
    <s v="AquisiÃ§Ã£o de uma mini giratÃ³ria para o MunicÃ­pio de Almada"/>
    <d v="2019-09-17T14:25:57"/>
    <n v="13"/>
    <s v="PT;16;236;230"/>
    <n v="360"/>
    <d v="2019-09-24T19:00:00"/>
    <n v="1"/>
    <x v="1"/>
    <x v="0"/>
    <x v="37"/>
  </r>
  <r>
    <x v="206"/>
    <n v="508180457"/>
    <n v="174167"/>
    <s v="Empreitada de conservaÃ§Ã£o e restauro da fachada principal do Teatro Nacional de SÃ£o Carlos"/>
    <d v="2019-09-17T14:58:09"/>
    <n v="13"/>
    <s v="PT;12;165;2021"/>
    <n v="5"/>
    <d v="2019-10-21T18:00:00"/>
    <n v="1"/>
    <x v="2"/>
    <x v="0"/>
    <x v="37"/>
  </r>
  <r>
    <x v="24"/>
    <n v="503311332"/>
    <n v="174168"/>
    <s v="AD 56/19 - AquisiÃ§Ã£o de serviÃ§os para ediÃ§Ã£o e impressÃ£o de 1.000 (mil) exemplares do livro Â¿ 25 anos da EMEL"/>
    <d v="2019-09-17T15:04:47"/>
    <n v="1"/>
    <s v="PT;12;165;2006"/>
    <n v="360"/>
    <d v="2019-09-24T17:00:00"/>
    <n v="1"/>
    <x v="1"/>
    <x v="0"/>
    <x v="37"/>
  </r>
  <r>
    <x v="91"/>
    <n v="503584215"/>
    <n v="174169"/>
    <s v="Obras de beneficiaÃ§Ã£o das coberturas dos armazÃ©ns 43 e 44 do edifÃ­cio da antiga FÃ¡brica Nacional de Cordoaria"/>
    <d v="2019-09-17T15:06:17"/>
    <n v="13"/>
    <s v="PT;12;165;2014"/>
    <n v="210"/>
    <d v="2019-09-23T23:59:00"/>
    <n v="1"/>
    <x v="2"/>
    <x v="0"/>
    <x v="37"/>
  </r>
  <r>
    <x v="13"/>
    <n v="501294104"/>
    <n v="174170"/>
    <s v="CONTRATO ANUAL DE MANUTENÃ‡ÃƒO E ASSISTÃŠNCIA DA APP IN PATRIMONIUM.NET"/>
    <d v="2019-09-17T15:07:01"/>
    <n v="1"/>
    <s v="PT;16;245;321"/>
    <n v="360"/>
    <d v="2019-09-23T23:59:00"/>
    <n v="1"/>
    <x v="1"/>
    <x v="0"/>
    <x v="37"/>
  </r>
  <r>
    <x v="1"/>
    <n v="506673626"/>
    <n v="174172"/>
    <s v="AquisiÃ§Ã£o de serviÃ§os de encarregado de proteÃ§Ã£o de dados"/>
    <d v="2019-09-17T15:23:15"/>
    <n v="13"/>
    <s v="PT;16;237;31"/>
    <n v="360"/>
    <d v="2019-09-23T23:59:00"/>
    <n v="1"/>
    <x v="1"/>
    <x v="0"/>
    <x v="37"/>
  </r>
  <r>
    <x v="11"/>
    <n v="506614913"/>
    <n v="174174"/>
    <s v="AquisiÃ§Ã£o e instalaÃ§Ã£o de materiais de infraestrutura de CCTV para zona pedonal entre Vila Franca de Xira e Alhandra"/>
    <d v="2019-09-17T15:29:15"/>
    <n v="1"/>
    <s v="PT;12;173;2086"/>
    <n v="360"/>
    <d v="2019-09-29T23:59:00"/>
    <n v="1"/>
    <x v="1"/>
    <x v="0"/>
    <x v="37"/>
  </r>
  <r>
    <x v="11"/>
    <n v="506614913"/>
    <n v="174176"/>
    <s v="ContrataÃ§Ã£o de serviÃ§os para elaboraÃ§Ã£o do Projeto da Passagem Superior RodoviÃ¡ria e Pedonal do Adarse e Vias Complementares Alverca do Ribatejo"/>
    <d v="2019-09-17T15:34:34"/>
    <n v="13"/>
    <s v="PT;12;173;2088"/>
    <n v="360"/>
    <d v="2019-09-23T23:59:00"/>
    <n v="1"/>
    <x v="1"/>
    <x v="0"/>
    <x v="37"/>
  </r>
  <r>
    <x v="39"/>
    <n v="680015019"/>
    <n v="174177"/>
    <s v="ServiÃ§os integrados prestados pela Microsoft - Microsoft -PremierÂ¿ Â¿ AssistÃªncia aos sistemas de informaÃ§Ã£o dos SIMAS de Oeiras e Amadora suportados por tecnologias Microsoft"/>
    <d v="2019-09-17T15:38:57"/>
    <n v="1"/>
    <s v="PT;12;169;2057"/>
    <n v="360"/>
    <d v="2019-09-22T16:00:00"/>
    <n v="1"/>
    <x v="5"/>
    <x v="0"/>
    <x v="37"/>
  </r>
  <r>
    <x v="13"/>
    <n v="501294104"/>
    <n v="174178"/>
    <s v="CENTRAL TELEFÃ“NICA VIRTUAL IPCENTREX Â¿ GLOBAL CONNECT PARA O EDIFICIO DOS CIPRESTES"/>
    <d v="2019-09-17T15:39:40"/>
    <n v="1"/>
    <s v="PT;16;245;321"/>
    <n v="360"/>
    <d v="2019-09-23T23:59:00"/>
    <n v="1"/>
    <x v="1"/>
    <x v="0"/>
    <x v="37"/>
  </r>
  <r>
    <x v="39"/>
    <n v="680015019"/>
    <n v="174179"/>
    <s v="AquisiÃ§Ã£o de um painel azulejar e colocaÃ§Ã£o na fachada principal do edifÃ­cio da Brandoa."/>
    <d v="2019-09-17T15:40:55"/>
    <n v="1"/>
    <s v="PT;12;174;2093"/>
    <n v="5"/>
    <d v="2019-09-23T23:59:00"/>
    <n v="1"/>
    <x v="5"/>
    <x v="0"/>
    <x v="37"/>
  </r>
  <r>
    <x v="4"/>
    <n v="506334562"/>
    <n v="174180"/>
    <s v="ConstruÃ§Ã£o e BeneficiaÃ§Ã£o de ReservatÃ³rios (BeneficiaÃ§Ã£o dos ReservatÃ³rios de Pedrogueira e EspaÃ§o Envolvente)."/>
    <d v="2019-09-17T15:41:40"/>
    <n v="3"/>
    <s v="PT;11;157;1955"/>
    <n v="360"/>
    <d v="2019-10-26T23:59:00"/>
    <n v="1"/>
    <x v="1"/>
    <x v="0"/>
    <x v="37"/>
  </r>
  <r>
    <x v="11"/>
    <n v="506614913"/>
    <n v="174182"/>
    <s v="ContrataÃ§Ã£o de serviÃ§os para a elaboraÃ§Ã£o do Projeto da Passagem Superior Pedonal e ExpansÃ£o do Trilho da Verdelha, Alverca do Ribatejo"/>
    <d v="2019-09-17T15:52:21"/>
    <n v="13"/>
    <s v="PT;12;173;2088"/>
    <n v="360"/>
    <d v="2019-09-23T23:59:00"/>
    <n v="1"/>
    <x v="1"/>
    <x v="0"/>
    <x v="37"/>
  </r>
  <r>
    <x v="1"/>
    <n v="506673626"/>
    <n v="174183"/>
    <s v="AquisiÃ§Ã£o de serviÃ§os de recolha de contentores de superfÃ­cie de RSU"/>
    <d v="2019-09-17T16:02:54"/>
    <n v="13"/>
    <s v="PT;16;237;31"/>
    <n v="360"/>
    <d v="2019-09-22T23:59:00"/>
    <n v="1"/>
    <x v="1"/>
    <x v="0"/>
    <x v="37"/>
  </r>
  <r>
    <x v="98"/>
    <n v="502130040"/>
    <n v="174184"/>
    <s v="AquisiÃ§Ã£o de serviÃ§os para a ReparaÃ§Ã£o de Motoniveladora Caterpillar 120H."/>
    <d v="2019-09-17T16:11:26"/>
    <n v="13"/>
    <s v="PT;16;242;2610"/>
    <n v="340"/>
    <d v="2019-10-02T17:00:00"/>
    <n v="1"/>
    <x v="1"/>
    <x v="0"/>
    <x v="37"/>
  </r>
  <r>
    <x v="38"/>
    <n v="505309939"/>
    <n v="174185"/>
    <s v="AquisiÃ§Ã£o de serviÃ§os para a realizaÃ§Ã£o de espetÃ¡culo - O Mundo de Sophia"/>
    <d v="2019-09-17T16:23:34"/>
    <n v="1"/>
    <s v="PT;9;121;1594"/>
    <n v="360"/>
    <d v="2019-09-20T16:30:00"/>
    <n v="1"/>
    <x v="1"/>
    <x v="0"/>
    <x v="37"/>
  </r>
  <r>
    <x v="132"/>
    <n v="507023129"/>
    <n v="174186"/>
    <s v="AquisiÃ§Ã£o de serviÃ§os, ao abrigo do Acordo Quadro nÂº19/001/CA/AQ, para execuÃ§Ã£o do levantamento topogrÃ¡fico em Marvila - R. Vale Formoso de Cima - Programa HabitaÃ§Ã£o Renda AcessÃ­vel PÃºblico"/>
    <d v="2019-09-17T16:36:58"/>
    <n v="13"/>
    <s v="PT;12;165;75"/>
    <n v="400"/>
    <d v="2019-08-31T17:00:00"/>
    <n v="1"/>
    <x v="2"/>
    <x v="0"/>
    <x v="37"/>
  </r>
  <r>
    <x v="34"/>
    <n v="508069645"/>
    <n v="174187"/>
    <s v="PE_19113_ADB - AQUISIÃ‡ÃƒO E MONTAGEM DE 16 (DEZASSEIS) PAINÃ‰IS SOLARES E UM DISSIPADOR TÃ‰RMICO, PARA SUBSTITUIÃ‡ÃƒO DOS ELEMENTOS DANIFICADOS NA SEQUÃŠNCIA DE UM SINISTRO, NA ESCOLA SECUNDÃRIA DE VILA VERDE"/>
    <d v="2019-09-17T16:38:48"/>
    <n v="1"/>
    <s v="PT;4;50;896"/>
    <n v="360"/>
    <d v="2019-09-26T17:00:00"/>
    <n v="1"/>
    <x v="6"/>
    <x v="0"/>
    <x v="37"/>
  </r>
  <r>
    <x v="132"/>
    <n v="507023129"/>
    <n v="174189"/>
    <s v="AquisiÃ§Ã£o de serviÃ§os, ao abrigo do Acordo Quadro nÂº19/001/CA/AQ, para execuÃ§Ã£o do levantamento topogrÃ¡fico em Marvila - Av. Santo CondestÃ¡vel nascente e Av. Santo CondestÃ¡vel/Av. RepÃºblica da BulgÃ¡ria - Programa HabitaÃ§Ã£o Renda AcessÃ­vel PÃºblico"/>
    <d v="2019-09-17T16:53:08"/>
    <n v="13"/>
    <s v="PT;12;165;75"/>
    <n v="400"/>
    <d v="2019-08-31T17:00:00"/>
    <n v="1"/>
    <x v="2"/>
    <x v="0"/>
    <x v="37"/>
  </r>
  <r>
    <x v="13"/>
    <n v="501294104"/>
    <n v="174190"/>
    <s v="CEDÃŠNCIA DE UM RECURSO INFORMÃTICO"/>
    <d v="2019-09-17T16:53:58"/>
    <n v="1"/>
    <s v="PT;16;245;321"/>
    <n v="360"/>
    <d v="2019-09-23T23:59:00"/>
    <n v="1"/>
    <x v="1"/>
    <x v="0"/>
    <x v="37"/>
  </r>
  <r>
    <x v="49"/>
    <n v="502098139"/>
    <n v="174191"/>
    <s v="ConstruÃ§Ã£o de muro de suporte na Avenida 25 de Abril em Alte."/>
    <d v="2019-09-17T16:56:03"/>
    <n v="13"/>
    <s v="PT;9;118;1577"/>
    <n v="5"/>
    <d v="2019-09-30T17:00:00"/>
    <n v="1"/>
    <x v="1"/>
    <x v="0"/>
    <x v="37"/>
  </r>
  <r>
    <x v="132"/>
    <n v="507023129"/>
    <n v="174193"/>
    <s v="AquisiÃ§Ã£o de serviÃ§os, ao abrigo do Acordo Quadro nÂº19/001/CA/AQ, para execuÃ§Ã£o do levantamento topogrÃ¡fico em Marvila - Avenida Santo CondestÃ¡vel- Programa HabitaÃ§Ã£o Renda AcessÃ­vel PÃºblico."/>
    <d v="2019-09-17T17:05:51"/>
    <n v="13"/>
    <s v="PT;12;165;75"/>
    <n v="400"/>
    <d v="2019-08-31T17:00:00"/>
    <n v="1"/>
    <x v="2"/>
    <x v="0"/>
    <x v="37"/>
  </r>
  <r>
    <x v="0"/>
    <n v="508481287"/>
    <n v="174201"/>
    <s v="AquisiÃ§Ã£o de baterias para monitores de sinais vitais"/>
    <d v="2019-09-18T09:03:51"/>
    <n v="13"/>
    <s v="PT;12;165;2010"/>
    <n v="220"/>
    <d v="2019-09-23T14:00:00"/>
    <n v="1"/>
    <x v="0"/>
    <x v="0"/>
    <x v="37"/>
  </r>
  <r>
    <x v="63"/>
    <n v="508741823"/>
    <n v="174206"/>
    <s v="Estudo GeolÃ³gico e GeotÃ©cnico para o novo EdifÃ­cio das Consultas Externas do CHPVVC"/>
    <d v="2019-09-18T09:46:17"/>
    <n v="13"/>
    <s v="PT;14;205;2353"/>
    <n v="360"/>
    <d v="2019-10-03T10:00:00"/>
    <n v="1"/>
    <x v="0"/>
    <x v="0"/>
    <x v="37"/>
  </r>
  <r>
    <x v="0"/>
    <n v="508481287"/>
    <n v="174207"/>
    <s v="AquisiÃ§Ã£o de materiais para manutenÃ§Ã£o de equipamento Heine"/>
    <d v="2019-09-18T09:46:48"/>
    <n v="13"/>
    <s v="PT;12;165;2010"/>
    <n v="220"/>
    <d v="2019-09-23T14:00:00"/>
    <n v="1"/>
    <x v="0"/>
    <x v="0"/>
    <x v="37"/>
  </r>
  <r>
    <x v="97"/>
    <n v="508354617"/>
    <n v="174208"/>
    <s v="CP13/ - AquisiÃ§Ã£o de ServiÃ§os para ImplementaÃ§Ã£o do Programa Imagine.Create.Succed no ano letivo 2019/2020"/>
    <d v="2019-09-18T09:50:16"/>
    <n v="3"/>
    <s v="PT;7;77;308"/>
    <n v="400"/>
    <d v="1970-01-01T23:59:00"/>
    <n v="1"/>
    <x v="1"/>
    <x v="0"/>
    <x v="37"/>
  </r>
  <r>
    <x v="28"/>
    <n v="507725077"/>
    <n v="174209"/>
    <s v="AquisiÃ§Ã£o de serviÃ§os de AssistÃªncia TÃ©cnica a todos os Equipamentos EletromecÃ¢nicos existentes em todas as instalaÃ§Ãµes geridas pela Lagos Em Forma Â¿ GestÃ£o Desportiva, EM SA, incluindo todos os trabalhos, equipamentos, ferramentas e mÃ£o-de-obra necessÃ¡rios para o efeito, conforme ClÃ¡usulas TÃ©cnicas constantes do CapÃ­tulo II doCaderno de Encargos, e respetivos anexos tÃ©cnicos que o compÃµem."/>
    <d v="2019-09-18T09:54:19"/>
    <n v="3"/>
    <s v="PT;9;117;1575"/>
    <n v="360"/>
    <d v="2019-10-18T17:00:00"/>
    <n v="1"/>
    <x v="2"/>
    <x v="0"/>
    <x v="37"/>
  </r>
  <r>
    <x v="0"/>
    <n v="508481287"/>
    <n v="174213"/>
    <s v="AquisiÃ§Ã£o de 14 embalagens de produto quÃ­mico &quot;Aquatreat&quot; para tratamento das Ã¡guas das caldeiras de esterilizaÃ§Ã£o"/>
    <d v="2019-09-18T10:10:44"/>
    <n v="13"/>
    <s v="PT;12;165;2010"/>
    <n v="1"/>
    <m/>
    <n v="1"/>
    <x v="0"/>
    <x v="0"/>
    <x v="37"/>
  </r>
  <r>
    <x v="9"/>
    <n v="506173968"/>
    <n v="174215"/>
    <s v="AquisiÃ§Ã£o de consumÃ­veis informÃ¡ticos"/>
    <d v="2019-09-18T10:12:12"/>
    <n v="13"/>
    <s v="PT;1;1;232"/>
    <n v="360"/>
    <d v="2019-09-23T20:00:00"/>
    <n v="1"/>
    <x v="1"/>
    <x v="0"/>
    <x v="37"/>
  </r>
  <r>
    <x v="0"/>
    <n v="508481287"/>
    <n v="174217"/>
    <s v="AquisiÃ§Ã£o de 14 embalagens de produto quÃ­mico &quot;Aquatreat&quot; para tratamento das Ã¡guas das caldeiras de esterilizaÃ§Ã£o"/>
    <d v="2019-09-18T10:21:26"/>
    <n v="13"/>
    <s v="PT;12;165;2010"/>
    <n v="360"/>
    <d v="2019-09-23T14:00:00"/>
    <n v="1"/>
    <x v="0"/>
    <x v="0"/>
    <x v="37"/>
  </r>
  <r>
    <x v="14"/>
    <n v="501144218"/>
    <n v="174218"/>
    <m/>
    <d v="2019-09-18T10:34:01"/>
    <n v="5"/>
    <s v="PT;1;1;232"/>
    <n v="400"/>
    <m/>
    <n v="1"/>
    <x v="1"/>
    <x v="0"/>
    <x v="37"/>
  </r>
  <r>
    <x v="97"/>
    <n v="508354617"/>
    <n v="174219"/>
    <s v="CP 13/2019 Â¿ AquisiÃ§Ã£o de serviÃ§os para implementaÃ§Ã£o do programa Imagine. Create. Succed, no ano letivo 2019/2020"/>
    <d v="2019-09-18T10:46:08"/>
    <n v="3"/>
    <s v="PT;7;77;308"/>
    <n v="360"/>
    <d v="2019-09-25T23:59:00"/>
    <n v="1"/>
    <x v="1"/>
    <x v="0"/>
    <x v="37"/>
  </r>
  <r>
    <x v="39"/>
    <n v="680015019"/>
    <n v="174220"/>
    <s v="AquisiÃ§Ã£o de serviÃ§os de um TRE (TÃ©cnico ResponsÃ¡vel pela ExploraÃ§Ã£o) das instalaÃ§Ãµes elÃ©tricas dos SIMAS de Oeiras e Amadora."/>
    <d v="2019-09-18T10:48:35"/>
    <n v="13"/>
    <s v="PT;12;169;2057"/>
    <n v="360"/>
    <d v="2019-09-23T16:00:00"/>
    <n v="1"/>
    <x v="5"/>
    <x v="0"/>
    <x v="37"/>
  </r>
  <r>
    <x v="36"/>
    <n v="505351064"/>
    <n v="174223"/>
    <s v="AquisiÃ§Ã£o de viatura por LocaÃ§Ã£o Operacional"/>
    <d v="2019-09-18T11:06:57"/>
    <n v="1"/>
    <s v="PT;1;1;232"/>
    <n v="5"/>
    <d v="2019-09-25T23:59:00"/>
    <n v="1"/>
    <x v="2"/>
    <x v="0"/>
    <x v="37"/>
  </r>
  <r>
    <x v="9"/>
    <n v="506173968"/>
    <n v="174226"/>
    <s v="AquisiÃ§Ã£o de material de Ã¡guas"/>
    <d v="2019-09-18T11:21:03"/>
    <n v="13"/>
    <s v="PT;1;1;232"/>
    <n v="360"/>
    <d v="2019-09-23T20:00:00"/>
    <n v="1"/>
    <x v="1"/>
    <x v="0"/>
    <x v="37"/>
  </r>
  <r>
    <x v="4"/>
    <n v="506334562"/>
    <n v="174227"/>
    <s v="Arranjos e Passeios na Sede Freguesia Ilha (RequalificaÃ§Ã£o da Rua Padre Joaquim Moderno) - Proc. n.Âº 59/2019"/>
    <d v="2019-09-18T11:31:09"/>
    <n v="3"/>
    <s v="PT;11;157;1955"/>
    <n v="360"/>
    <d v="2019-10-10T23:59:00"/>
    <n v="1"/>
    <x v="1"/>
    <x v="0"/>
    <x v="37"/>
  </r>
  <r>
    <x v="43"/>
    <n v="503035416"/>
    <n v="174229"/>
    <s v="ServiÃ§os de gestÃ£o de projeto global, testes, adoÃ§Ã£o e gestÃ£o da mudanÃ§a e documentaÃ§Ã£o"/>
    <d v="2019-09-18T11:38:33"/>
    <n v="13"/>
    <s v="PT;1;1;232"/>
    <n v="5"/>
    <d v="2019-09-24T17:00:00"/>
    <n v="1"/>
    <x v="0"/>
    <x v="0"/>
    <x v="37"/>
  </r>
  <r>
    <x v="34"/>
    <n v="508069645"/>
    <n v="174230"/>
    <s v="PE_19114_CIE - CONCURSO PÃšBLICO INTERNACIONAL PARA A EMPREITADA DE CONCLUSÃƒO DAS OBRAS DE MODERNIZAÃ‡ÃƒO DA ESCOLA SECUNDÃRIA JOÃƒO DE BARROS, NO SEIXAL"/>
    <d v="2019-09-18T12:13:13"/>
    <n v="3"/>
    <s v="PT;1;1;232"/>
    <n v="220"/>
    <d v="2019-10-18T17:00:00"/>
    <n v="1"/>
    <x v="6"/>
    <x v="0"/>
    <x v="37"/>
  </r>
  <r>
    <x v="132"/>
    <n v="507023129"/>
    <n v="174231"/>
    <s v="AquisiÃ§Ã£o de ServiÃ§os, ao abrigo do Acordo Quadro n.Âº 19/001/CA /AQ, para a execuÃ§Ã£o de levantamento topogrÃ¡fico em Marvila - R. Vale Formoso de Cima - Programa HabitaÃ§Ã£o Renda AcessÃ­vel PÃºblico"/>
    <d v="2019-09-18T12:17:47"/>
    <n v="13"/>
    <s v="PT;1;1;232"/>
    <n v="360"/>
    <d v="2019-09-25T17:00:00"/>
    <n v="1"/>
    <x v="2"/>
    <x v="0"/>
    <x v="37"/>
  </r>
  <r>
    <x v="36"/>
    <n v="505351064"/>
    <n v="174233"/>
    <m/>
    <d v="2019-09-18T12:19:53"/>
    <n v="13"/>
    <s v="PT;1;1;232"/>
    <n v="400"/>
    <m/>
    <n v="1"/>
    <x v="2"/>
    <x v="0"/>
    <x v="37"/>
  </r>
  <r>
    <x v="11"/>
    <n v="506614913"/>
    <n v="174234"/>
    <m/>
    <d v="2019-09-18T12:20:48"/>
    <n v="13"/>
    <m/>
    <n v="1"/>
    <m/>
    <n v="1"/>
    <x v="1"/>
    <x v="0"/>
    <x v="37"/>
  </r>
  <r>
    <x v="36"/>
    <n v="505351064"/>
    <n v="174236"/>
    <m/>
    <d v="2019-09-18T12:21:39"/>
    <n v="13"/>
    <s v="PT;1;1;232"/>
    <n v="400"/>
    <m/>
    <n v="1"/>
    <x v="2"/>
    <x v="0"/>
    <x v="37"/>
  </r>
  <r>
    <x v="36"/>
    <n v="505351064"/>
    <n v="174237"/>
    <s v="AquisiÃ§Ã£o de viatura por LocaÃ§Ã£o Operacional"/>
    <d v="2019-09-18T12:22:00"/>
    <n v="13"/>
    <s v="PT;12;169;2057"/>
    <n v="400"/>
    <d v="2019-08-17T23:59:00"/>
    <n v="1"/>
    <x v="2"/>
    <x v="0"/>
    <x v="37"/>
  </r>
  <r>
    <x v="109"/>
    <n v="506676056"/>
    <n v="174238"/>
    <s v="implementaÃ§Ã£o e dinamizaÃ§Ã£o de um EspaÃ§o Municipal de InovaÃ§Ã£o: Salas do Futuro"/>
    <d v="2019-09-18T12:23:07"/>
    <n v="13"/>
    <s v="PT;15;216;43"/>
    <n v="340"/>
    <d v="2019-09-23T23:59:00"/>
    <n v="1"/>
    <x v="1"/>
    <x v="0"/>
    <x v="37"/>
  </r>
  <r>
    <x v="87"/>
    <n v="506826961"/>
    <n v="174239"/>
    <s v="Procedimento lanÃ§ado no seguimento do SAPE-AD 12/2019"/>
    <d v="2019-09-18T12:42:32"/>
    <n v="1"/>
    <s v="PT;1;1;232"/>
    <n v="360"/>
    <d v="2019-09-28T23:59:00"/>
    <n v="1"/>
    <x v="1"/>
    <x v="0"/>
    <x v="37"/>
  </r>
  <r>
    <x v="90"/>
    <n v="503541567"/>
    <n v="174240"/>
    <m/>
    <d v="2019-09-18T13:44:50"/>
    <n v="13"/>
    <s v="PT;1;1;232"/>
    <n v="400"/>
    <m/>
    <n v="1"/>
    <x v="1"/>
    <x v="0"/>
    <x v="37"/>
  </r>
  <r>
    <x v="132"/>
    <n v="507023129"/>
    <n v="174242"/>
    <s v="AquisiÃ§Ã£o de ServiÃ§os, ao abrigo do Acordo Quadro n.Âº 19/001/CA /AQ, para a execuÃ§Ã£o de levantamento topogrÃ¡fico em Marvila - R. Vale Formoso de Cima - Programa HabitaÃ§Ã£o Renda AcessÃ­vel PÃºblico"/>
    <d v="2019-09-18T14:14:01"/>
    <n v="13"/>
    <s v="PT;1;1;232"/>
    <n v="400"/>
    <d v="2019-09-25T17:00:00"/>
    <n v="1"/>
    <x v="2"/>
    <x v="0"/>
    <x v="37"/>
  </r>
  <r>
    <x v="132"/>
    <n v="507023129"/>
    <n v="174243"/>
    <s v="AquisiÃ§Ã£o de ServiÃ§os, ao abrigo do Acordo Quadro n.Âº 19/001/CA /AQ, para a execuÃ§Ã£o de levantamento topogrÃ¡fico em Marvila - Av. Santo CondestÃ¡vel nascente e Av. Santo CondestÃ¡vel/Av. RepÃºblica da BulgÃ¡ria - Programa HabitaÃ§Ã£o Renda AcessÃ­vel PÃºblico"/>
    <d v="2019-09-18T14:15:15"/>
    <n v="13"/>
    <s v="PT;1;1;232"/>
    <n v="360"/>
    <d v="2019-09-25T17:00:00"/>
    <n v="1"/>
    <x v="2"/>
    <x v="0"/>
    <x v="37"/>
  </r>
  <r>
    <x v="60"/>
    <n v="504394029"/>
    <n v="174247"/>
    <s v="ServiÃ§os de Ambiente e SeguranÃ§a"/>
    <d v="2019-09-18T14:28:57"/>
    <n v="6"/>
    <s v="PT;1;1;232"/>
    <n v="80"/>
    <d v="1970-01-01T18:00:00"/>
    <n v="1"/>
    <x v="2"/>
    <x v="0"/>
    <x v="37"/>
  </r>
  <r>
    <x v="286"/>
    <n v="506151174"/>
    <n v="174250"/>
    <s v="Empreitada de RequalificaÃ§Ã£o Paisagista e Ambiental da Envolvente ao SantuÃ¡rio de Nossa Senhora D'Aires"/>
    <d v="2019-09-18T14:44:56"/>
    <n v="3"/>
    <s v="PT;8;108;1542"/>
    <n v="5"/>
    <d v="2019-11-02T17:30:00"/>
    <n v="1"/>
    <x v="1"/>
    <x v="0"/>
    <x v="37"/>
  </r>
  <r>
    <x v="9"/>
    <n v="506173968"/>
    <n v="174251"/>
    <s v="1667/DCA/2019 -AquisiÃ§Ã£o de serviÃ§os de frete marÃ­timo para transporte de camiÃ£o de recolha de resÃ­duos e material de apoio Ã  recolha de resÃ­duos."/>
    <d v="2019-09-18T14:50:18"/>
    <n v="1"/>
    <s v="PT;1;1;232"/>
    <n v="400"/>
    <d v="1970-01-01T18:00:00"/>
    <n v="1"/>
    <x v="1"/>
    <x v="0"/>
    <x v="37"/>
  </r>
  <r>
    <x v="48"/>
    <n v="680017550"/>
    <n v="174252"/>
    <s v="ConstruÃ§Ã£o de EstaÃ§Ã£o ElevatÃ³ria de Ãguas Residuais DomÃ©sticas, incluindo trabalhos de construÃ§Ã£o civil, instalaÃ§Ã£o eletrica/equipamento eletromecÃ¢nico, equipamentos e trabalhos diversos conforme peÃ§as escritas e desenhadas patenteadas a concurso."/>
    <d v="2019-09-18T15:16:03"/>
    <n v="13"/>
    <s v="PT;11;151;1913"/>
    <n v="360"/>
    <d v="2019-09-26T15:00:00"/>
    <n v="1"/>
    <x v="5"/>
    <x v="0"/>
    <x v="37"/>
  </r>
  <r>
    <x v="132"/>
    <n v="507023129"/>
    <n v="174253"/>
    <s v="AquisiÃ§Ã£o de ServiÃ§os, ao abrigo do Acordo Quadro n.Âº 19/001/CA /AQ, para a execuÃ§Ã£o de levantamento topogrÃ¡fico em Marvila - Av. Santo CondestÃ¡vel - Programa HabitaÃ§Ã£o Renda AcessÃ­vel PÃºblico"/>
    <d v="2019-09-18T15:16:52"/>
    <n v="13"/>
    <s v="PT;1;1;232"/>
    <n v="360"/>
    <d v="2019-09-25T17:00:00"/>
    <n v="1"/>
    <x v="2"/>
    <x v="0"/>
    <x v="37"/>
  </r>
  <r>
    <x v="20"/>
    <n v="506801969"/>
    <n v="174254"/>
    <s v="Fornecimento ContÃ­nuo de produtos diversos de mercearia para os refeitÃ³rios escolares de Castro Marim e Altura"/>
    <d v="2019-09-18T15:47:10"/>
    <n v="13"/>
    <s v="PT;9;114;11"/>
    <n v="360"/>
    <d v="2019-09-27T17:00:00"/>
    <n v="1"/>
    <x v="1"/>
    <x v="0"/>
    <x v="37"/>
  </r>
  <r>
    <x v="223"/>
    <n v="510832890"/>
    <n v="174255"/>
    <s v="2019-CPUB-AQS-446 Concurso pÃºblico para aquisiÃ§Ã£o de serviÃ§os de manutenÃ§Ã£o para o EspaÃ§o PÃºblico da Freguesia de Arroios"/>
    <d v="2019-09-18T15:54:07"/>
    <n v="3"/>
    <s v="PT;12;165;2012"/>
    <n v="5"/>
    <d v="2019-10-09T23:59:00"/>
    <n v="1"/>
    <x v="1"/>
    <x v="0"/>
    <x v="37"/>
  </r>
  <r>
    <x v="69"/>
    <n v="506821480"/>
    <n v="174256"/>
    <s v="DIOM/E48/2019 ReparaÃ§Ã£o dos edifÃ­cios da Quinta das Rosas em Azambuja"/>
    <d v="2019-09-18T16:07:29"/>
    <n v="13"/>
    <s v="PT;12;162;1985"/>
    <n v="340"/>
    <d v="2019-09-26T23:59:00"/>
    <n v="1"/>
    <x v="1"/>
    <x v="0"/>
    <x v="37"/>
  </r>
  <r>
    <x v="11"/>
    <n v="506614913"/>
    <n v="174257"/>
    <s v="ContrataÃ§Ã£o de serviÃ§os de fiscalizaÃ§Ã£o e coordenaÃ§Ã£o de seguranÃ§a da empreitada de AdaptaÃ§Ã£o do EdifÃ­cio Ninho de Empresas para InstalaÃ§Ãµes da Unidade de SaÃºde de Vialonga"/>
    <d v="2019-09-18T16:10:17"/>
    <n v="13"/>
    <s v="PT;12;173;2085"/>
    <n v="360"/>
    <d v="2019-10-09T23:59:00"/>
    <n v="1"/>
    <x v="1"/>
    <x v="0"/>
    <x v="37"/>
  </r>
  <r>
    <x v="166"/>
    <n v="504288806"/>
    <n v="174258"/>
    <m/>
    <d v="2019-09-18T16:30:57"/>
    <n v="13"/>
    <s v="PT;1;1;232"/>
    <n v="1"/>
    <m/>
    <n v="1"/>
    <x v="2"/>
    <x v="0"/>
    <x v="37"/>
  </r>
  <r>
    <x v="166"/>
    <n v="504288806"/>
    <n v="174259"/>
    <s v="AquisiÃ§Ã£o de licenciamento de software SOPHOS e CISCO ISE"/>
    <d v="2019-09-18T16:31:27"/>
    <n v="13"/>
    <s v="PT;12;165;2008"/>
    <n v="360"/>
    <d v="2019-09-24T23:59:00"/>
    <n v="1"/>
    <x v="2"/>
    <x v="0"/>
    <x v="37"/>
  </r>
  <r>
    <x v="124"/>
    <n v="501143718"/>
    <n v="174260"/>
    <m/>
    <d v="2019-09-18T16:42:17"/>
    <n v="3"/>
    <s v="PT;1;1;232"/>
    <n v="1"/>
    <m/>
    <n v="1"/>
    <x v="1"/>
    <x v="0"/>
    <x v="37"/>
  </r>
  <r>
    <x v="137"/>
    <n v="506818829"/>
    <n v="174261"/>
    <s v="AquisiÃ§Ã£o de cilindro compactador para asfalto, no Ã¢mbito dos incÃªndios de outubro de 2017"/>
    <d v="2019-09-18T16:42:28"/>
    <n v="1"/>
    <s v="PT;7;88;1431"/>
    <n v="360"/>
    <d v="2019-09-27T23:59:00"/>
    <n v="1"/>
    <x v="1"/>
    <x v="0"/>
    <x v="37"/>
  </r>
  <r>
    <x v="52"/>
    <n v="508787033"/>
    <n v="174262"/>
    <s v="Fornecimento de Energia ElÃ©trica e GÃ¡s Natural"/>
    <d v="2019-09-18T17:15:10"/>
    <n v="3"/>
    <s v="PT;1;1;232"/>
    <n v="360"/>
    <d v="2019-10-30T23:59:00"/>
    <n v="1"/>
    <x v="1"/>
    <x v="0"/>
    <x v="37"/>
  </r>
  <r>
    <x v="34"/>
    <n v="508069645"/>
    <n v="174263"/>
    <m/>
    <d v="2019-09-18T17:16:17"/>
    <n v="3"/>
    <m/>
    <n v="1"/>
    <m/>
    <n v="1"/>
    <x v="6"/>
    <x v="0"/>
    <x v="37"/>
  </r>
  <r>
    <x v="109"/>
    <n v="506676056"/>
    <n v="174264"/>
    <s v="AquisiÃ§Ã£o de diverso licenciamento de produtos (software) Microsoft Enterprise Agreement"/>
    <d v="2019-09-18T17:43:13"/>
    <n v="3"/>
    <s v="PT;15;216;43"/>
    <n v="340"/>
    <d v="2019-09-29T23:59:00"/>
    <n v="1"/>
    <x v="1"/>
    <x v="0"/>
    <x v="37"/>
  </r>
  <r>
    <x v="77"/>
    <n v="506730573"/>
    <n v="174265"/>
    <s v="Fornecimento e montagem de cÃ¢mara frigorÃ­fica para o mercado municipal de Vila do Bispo"/>
    <d v="2019-09-18T18:47:05"/>
    <n v="1"/>
    <s v="PT;9;125;1611"/>
    <n v="340"/>
    <d v="2019-09-27T15:00:00"/>
    <n v="1"/>
    <x v="1"/>
    <x v="0"/>
    <x v="37"/>
  </r>
  <r>
    <x v="3"/>
    <n v="500051054"/>
    <n v="174266"/>
    <s v="AquisiÃ§Ã£o de 1 braÃ§o lateral para limpeza de bermas e taludes"/>
    <d v="2019-09-19T08:33:18"/>
    <n v="13"/>
    <s v="PT;16;236;230"/>
    <n v="360"/>
    <d v="2019-09-26T19:00:00"/>
    <n v="1"/>
    <x v="1"/>
    <x v="0"/>
    <x v="37"/>
  </r>
  <r>
    <x v="65"/>
    <n v="600084779"/>
    <n v="174267"/>
    <s v="28/C Prev/AT/2019 - Empreitada de Obras de ReabilitaÃ§Ã£o da DSTAL - DireÃ§Ã£o de ServiÃ§os TÃ©cnicos, AnÃ¡lises e LaboratÃ³rio, no EdifÃ­cio Ex-AlfÃ¢ndega do Terreiro do Trigo"/>
    <d v="2019-09-19T09:26:39"/>
    <n v="13"/>
    <s v="PT;12;165;75"/>
    <n v="5"/>
    <d v="2019-09-24T17:00:00"/>
    <n v="1"/>
    <x v="2"/>
    <x v="0"/>
    <x v="37"/>
  </r>
  <r>
    <x v="39"/>
    <n v="680015019"/>
    <n v="174268"/>
    <s v="AquisiÃ§Ã£o de serviÃ§os destinada Ã  aquisiÃ§Ã£o de serviÃ§os de manutenÃ§Ã£o preventiva e suporte aos ambientes VMWare e Veeam."/>
    <d v="2019-09-19T09:27:38"/>
    <n v="3"/>
    <s v="PT;12;169;2057"/>
    <n v="360"/>
    <d v="2019-09-30T23:59:00"/>
    <n v="1"/>
    <x v="5"/>
    <x v="0"/>
    <x v="37"/>
  </r>
  <r>
    <x v="25"/>
    <n v="505307685"/>
    <n v="174269"/>
    <s v="Fornecimento ContÃ­nuo de gasÃ³leo RodoviÃ¡rio ao abrigo do Acordo Quadro n.Âº 5/2017 de combustÃ­veis da Central de Compras do Oeste"/>
    <d v="2019-09-19T09:47:50"/>
    <n v="13"/>
    <s v="PT;12;161;202"/>
    <n v="360"/>
    <d v="2019-09-26T23:59:00"/>
    <n v="1"/>
    <x v="1"/>
    <x v="0"/>
    <x v="37"/>
  </r>
  <r>
    <x v="59"/>
    <n v="503450189"/>
    <n v="174271"/>
    <s v="Auditoria EnergÃ©tica e ElaboraÃ§Ã£o de Plano de RacionalizaÃ§Ã£o de Consumos de Energia, de acordo com o disposto no Decreto-Lei n.Âº 71/2008, de 15 de abril, Ã s instalaÃ§Ãµes da EstaÃ§Ã£o ElevatÃ³ria dos Ãlamos, propriedade da EDIA, S.A., nos termos melhor definidos no Caderno de Encargos."/>
    <d v="2019-09-19T10:01:54"/>
    <n v="13"/>
    <s v="PT;8;104;1531"/>
    <n v="360"/>
    <d v="2019-10-03T18:00:00"/>
    <n v="1"/>
    <x v="4"/>
    <x v="0"/>
    <x v="37"/>
  </r>
  <r>
    <x v="205"/>
    <n v="501328599"/>
    <n v="174272"/>
    <s v="AquisiÃ§Ã£o do desenvolvimento e implementaÃ§Ã£o de uma soluÃ§Ã£o em software de reporte Ã  EIOPA em XBRL"/>
    <d v="2019-09-19T10:06:52"/>
    <n v="13"/>
    <s v="PT;1;1;232"/>
    <n v="360"/>
    <d v="2019-10-01T15:00:00"/>
    <n v="1"/>
    <x v="2"/>
    <x v="0"/>
    <x v="37"/>
  </r>
  <r>
    <x v="108"/>
    <n v="506617599"/>
    <n v="174273"/>
    <s v="Trata-se da pavimentaÃ§Ã£o de passeio"/>
    <d v="2019-09-19T10:26:19"/>
    <n v="3"/>
    <s v="PT;4;43;703"/>
    <n v="340"/>
    <d v="2019-10-04T23:59:00"/>
    <n v="1"/>
    <x v="1"/>
    <x v="0"/>
    <x v="37"/>
  </r>
  <r>
    <x v="60"/>
    <n v="504394029"/>
    <n v="174274"/>
    <m/>
    <d v="2019-09-19T10:43:21"/>
    <n v="6"/>
    <s v="PT;1;1;232"/>
    <n v="400"/>
    <m/>
    <n v="1"/>
    <x v="2"/>
    <x v="0"/>
    <x v="37"/>
  </r>
  <r>
    <x v="59"/>
    <n v="503450189"/>
    <n v="174275"/>
    <s v="Fornecimento e instalaÃ§Ã£o de estaÃ§Ãµes meteorolÃ³gicas automÃ¡ticas"/>
    <d v="2019-09-19T10:51:34"/>
    <n v="13"/>
    <s v="PT;3;27;501"/>
    <n v="360"/>
    <d v="2019-09-30T18:00:00"/>
    <n v="1"/>
    <x v="4"/>
    <x v="0"/>
    <x v="37"/>
  </r>
  <r>
    <x v="2"/>
    <n v="503539473"/>
    <n v="174276"/>
    <s v="Empreitada de beneficiaÃ§Ãµes no conservatÃ³rio e na torre do relÃ³gio de Albufeira."/>
    <d v="2019-09-19T10:54:44"/>
    <n v="13"/>
    <s v="PT;9;111;1551"/>
    <n v="360"/>
    <d v="2019-09-22T23:59:00"/>
    <n v="1"/>
    <x v="1"/>
    <x v="0"/>
    <x v="37"/>
  </r>
  <r>
    <x v="91"/>
    <n v="503584215"/>
    <n v="174277"/>
    <m/>
    <d v="2019-09-19T11:03:41"/>
    <n v="3"/>
    <m/>
    <n v="1"/>
    <m/>
    <n v="1"/>
    <x v="2"/>
    <x v="0"/>
    <x v="37"/>
  </r>
  <r>
    <x v="27"/>
    <n v="506722422"/>
    <n v="174278"/>
    <s v="AquisiÃ§Ã£o de pÃ³rticos, no Ã¢mbito da EEC PROVERE &quot;Montado de Sobro e da CortiÃ§a&quot;"/>
    <d v="2019-09-19T11:19:46"/>
    <n v="13"/>
    <s v="PT;15;220;2478"/>
    <n v="340"/>
    <d v="2019-09-25T23:59:00"/>
    <n v="1"/>
    <x v="1"/>
    <x v="0"/>
    <x v="37"/>
  </r>
  <r>
    <x v="4"/>
    <n v="506334562"/>
    <n v="174279"/>
    <s v="BeneficiaÃ§Ã£o das infraestruturas da Zona Industrial da Formiga Â¿ ElaboraÃ§Ã£o de Projeto"/>
    <d v="2019-09-19T11:31:35"/>
    <n v="3"/>
    <s v="PT;11;157;1950"/>
    <n v="360"/>
    <d v="2020-01-02T17:30:00"/>
    <n v="1"/>
    <x v="1"/>
    <x v="0"/>
    <x v="37"/>
  </r>
  <r>
    <x v="103"/>
    <n v="512012032"/>
    <n v="174280"/>
    <s v="PrestaÃ§Ã£o de ServiÃ§os de Transporte de FuelÃ³leo para as Centrais TermoelÃ©tricas da EDA S.A., nas ilhas de SÃ£o Miguel, Terceira, Pico e Faial"/>
    <d v="2019-09-19T11:34:41"/>
    <n v="3"/>
    <s v="PT;20;298;47"/>
    <n v="340"/>
    <d v="2019-10-30T18:00:00"/>
    <n v="1"/>
    <x v="2"/>
    <x v="0"/>
    <x v="37"/>
  </r>
  <r>
    <x v="11"/>
    <n v="506614913"/>
    <n v="174281"/>
    <s v="Aluguer de tenda para a Feira Anual de Outubro a realizar em Vila Franca de Xira"/>
    <d v="2019-09-19T11:53:46"/>
    <n v="13"/>
    <s v="PT;12;173;2086"/>
    <n v="360"/>
    <d v="2019-09-25T23:59:00"/>
    <n v="1"/>
    <x v="1"/>
    <x v="0"/>
    <x v="37"/>
  </r>
  <r>
    <x v="132"/>
    <n v="507023129"/>
    <n v="174282"/>
    <s v="Empreitada para InstalaÃ§Ã£o de divisÃ³rias, tetos falsos, redes de infraestruturas de dados, iluminaÃ§Ã£o e de climatizaÃ§Ã£o, para ampliaÃ§Ã£o das instalaÃ§Ãµes da SRU na PraÃ§a do MunicÃ­pio, 31"/>
    <d v="2019-09-19T11:58:49"/>
    <n v="13"/>
    <s v="PT;1;1;232"/>
    <n v="360"/>
    <d v="2019-09-27T17:00:00"/>
    <n v="1"/>
    <x v="2"/>
    <x v="0"/>
    <x v="37"/>
  </r>
  <r>
    <x v="223"/>
    <n v="510832890"/>
    <n v="174283"/>
    <s v="2019-CLPQ-AQS-445 AquisiÃ§Ã£o de ServiÃ§os de ManutenÃ§Ã£o e ConservaÃ§Ã£o de EspaÃ§os Verdes"/>
    <d v="2019-09-19T12:49:23"/>
    <n v="5"/>
    <s v="PT;12;165;2012"/>
    <n v="80"/>
    <d v="1970-01-01T18:00:00"/>
    <n v="1"/>
    <x v="1"/>
    <x v="0"/>
    <x v="37"/>
  </r>
  <r>
    <x v="1"/>
    <n v="506673626"/>
    <n v="174284"/>
    <s v="AquisiÃ§Ã£o de cinco viaturas ligeiras de mercadorias com cabine dupla e caixa de carga em madeira, atravÃ©s de sistema de locaÃ§Ã£o financeira, com retoma de cinco veÃ­culos"/>
    <d v="2019-09-19T14:05:12"/>
    <n v="1"/>
    <s v="PT;16;237;31"/>
    <n v="360"/>
    <d v="2019-09-30T23:59:00"/>
    <n v="1"/>
    <x v="1"/>
    <x v="0"/>
    <x v="37"/>
  </r>
  <r>
    <x v="67"/>
    <n v="600013855"/>
    <n v="174285"/>
    <m/>
    <d v="2019-09-19T14:07:18"/>
    <n v="13"/>
    <s v="PT;12;165;2021"/>
    <n v="1"/>
    <m/>
    <n v="1"/>
    <x v="2"/>
    <x v="0"/>
    <x v="37"/>
  </r>
  <r>
    <x v="27"/>
    <n v="506722422"/>
    <n v="174286"/>
    <s v="Ajuste Direto no Ã¢mbito do Acordo Quadro celebrado na sequÃªncia do CONCURSO PÃšBLICO N.Âº 04/2016/CCE: Acordo quadro para a PrestaÃ§Ã£o de ServiÃ§os para CertificaÃ§Ã£o EnergÃ©tica dos EdifÃ­cios"/>
    <d v="2019-09-19T14:11:43"/>
    <n v="1"/>
    <s v="PT;15;220;200"/>
    <n v="340"/>
    <d v="2019-09-25T23:59:00"/>
    <n v="1"/>
    <x v="1"/>
    <x v="0"/>
    <x v="37"/>
  </r>
  <r>
    <x v="3"/>
    <n v="500051054"/>
    <n v="174287"/>
    <m/>
    <d v="2019-09-19T14:19:52"/>
    <n v="1"/>
    <s v="PT;1;1;232"/>
    <n v="400"/>
    <m/>
    <n v="1"/>
    <x v="1"/>
    <x v="0"/>
    <x v="37"/>
  </r>
  <r>
    <x v="3"/>
    <n v="500051054"/>
    <n v="174288"/>
    <s v="AquisiÃ§Ã£o de serviÃ§os para implementaÃ§Ã£o do projeto Orquestra GeraÃ§Ã£o ( 2019/2020) e (2020/2021)"/>
    <d v="2019-09-19T14:21:15"/>
    <n v="1"/>
    <s v="PT;16;236;230"/>
    <n v="360"/>
    <d v="2019-09-24T19:00:00"/>
    <n v="1"/>
    <x v="1"/>
    <x v="0"/>
    <x v="37"/>
  </r>
  <r>
    <x v="24"/>
    <n v="503311332"/>
    <n v="174289"/>
    <s v="CPI 49/19 - AquisiÃ§Ã£o de serviÃ§os de helpdesk"/>
    <d v="2019-09-19T14:22:15"/>
    <n v="3"/>
    <s v="PT;12;165;2006"/>
    <n v="360"/>
    <d v="2019-11-23T17:00:00"/>
    <n v="1"/>
    <x v="1"/>
    <x v="0"/>
    <x v="37"/>
  </r>
  <r>
    <x v="11"/>
    <n v="506614913"/>
    <n v="174290"/>
    <s v="ContrataÃ§Ã£o de ServiÃ§os de Planeamento e Ordenamento do TerritÃ³rio referentes Ã  Segunda RevisÃ£o do Plano Diretor Municipal."/>
    <d v="2019-09-19T14:32:09"/>
    <n v="13"/>
    <s v="PT;12;173;189"/>
    <n v="360"/>
    <d v="2019-09-26T23:59:00"/>
    <n v="1"/>
    <x v="1"/>
    <x v="0"/>
    <x v="37"/>
  </r>
  <r>
    <x v="288"/>
    <n v="510836313"/>
    <n v="174291"/>
    <s v="ConstruÃ§Ã£o de EdifÃ­cio Multiusos / Sala de EspetÃ¡culos na Camarneira - 1.Âª Fase"/>
    <d v="2019-09-19T14:35:24"/>
    <n v="13"/>
    <s v="PT;7;79;1272"/>
    <n v="5"/>
    <d v="2019-09-29T17:00:00"/>
    <n v="1"/>
    <x v="1"/>
    <x v="0"/>
    <x v="37"/>
  </r>
  <r>
    <x v="70"/>
    <n v="506791220"/>
    <n v="174292"/>
    <s v="Leasing VeÃ­culos Pesados de Mercadorias"/>
    <d v="2019-09-19T14:40:13"/>
    <n v="3"/>
    <s v="PT;1;1;232"/>
    <n v="360"/>
    <d v="2019-09-29T23:59:00"/>
    <n v="1"/>
    <x v="1"/>
    <x v="0"/>
    <x v="37"/>
  </r>
  <r>
    <x v="1"/>
    <n v="506673626"/>
    <n v="174293"/>
    <s v="AquisiÃ§Ã£o de dois veÃ­culos ligeiros de mercadorias com cabine dupla e caixa de carga em madeira, atravÃ©s de sistema de locaÃ§Ã£o financeira, com retoma de dois veÃ­culos"/>
    <d v="2019-09-19T14:46:24"/>
    <n v="1"/>
    <s v="PT;16;237;31"/>
    <n v="360"/>
    <d v="2019-09-30T23:59:00"/>
    <n v="1"/>
    <x v="1"/>
    <x v="0"/>
    <x v="37"/>
  </r>
  <r>
    <x v="11"/>
    <n v="506614913"/>
    <n v="174294"/>
    <s v="ContrataÃ§Ã£o de serviÃ§os para elaboraÃ§Ã£o da nova delimitaÃ§Ã£o da Reserva EcolÃ³gica Nacional (REN) e a AvaliaÃ§Ã£o Ambiental EstratÃ©gica (AAE) no Ã¢mbito da 2Âª RevisÃ£o do Plano Diretor Municipal"/>
    <d v="2019-09-19T14:56:44"/>
    <n v="13"/>
    <s v="PT;12;173;189"/>
    <n v="360"/>
    <d v="2019-10-07T23:59:00"/>
    <n v="1"/>
    <x v="1"/>
    <x v="0"/>
    <x v="37"/>
  </r>
  <r>
    <x v="1"/>
    <n v="506673626"/>
    <n v="174295"/>
    <s v="AquisiÃ§Ã£o de uma viatura ligeira de mercadorias 4x4 com cabine dupla e caixa de carga metÃ¡lica, atravÃ©s de sistema de locaÃ§Ã£o financeira"/>
    <d v="2019-09-19T15:18:02"/>
    <n v="1"/>
    <s v="PT;16;237;31"/>
    <n v="360"/>
    <d v="2019-09-30T23:59:00"/>
    <n v="1"/>
    <x v="1"/>
    <x v="0"/>
    <x v="37"/>
  </r>
  <r>
    <x v="8"/>
    <n v="505187531"/>
    <n v="174296"/>
    <s v="Empreitada para instalaÃ§Ã£o de equipamentos multimÃ©dia de apoio a uma exposiÃ§Ã£o de arte"/>
    <d v="2019-09-19T15:20:05"/>
    <n v="13"/>
    <s v="PT;12;164;42"/>
    <n v="360"/>
    <d v="2019-09-26T23:59:00"/>
    <n v="1"/>
    <x v="1"/>
    <x v="0"/>
    <x v="37"/>
  </r>
  <r>
    <x v="24"/>
    <n v="503311332"/>
    <n v="174297"/>
    <s v="Cprev 31/19 - AquisiÃ§Ã£o de serviÃ§os com vista Ã  elaboraÃ§Ã£o de projetos para a promoÃ§Ã£o da mobilidade e ordenamento do estacionamento na cidade de Lisboa"/>
    <d v="2019-09-19T15:27:04"/>
    <n v="13"/>
    <s v="PT;12;165;75"/>
    <n v="360"/>
    <d v="2019-10-01T17:00:00"/>
    <n v="1"/>
    <x v="1"/>
    <x v="0"/>
    <x v="37"/>
  </r>
  <r>
    <x v="78"/>
    <n v="506792382"/>
    <n v="174298"/>
    <m/>
    <d v="2019-09-19T15:34:41"/>
    <n v="13"/>
    <s v="PT;1;1;232"/>
    <n v="400"/>
    <m/>
    <n v="1"/>
    <x v="1"/>
    <x v="0"/>
    <x v="37"/>
  </r>
  <r>
    <x v="78"/>
    <n v="506792382"/>
    <n v="174299"/>
    <m/>
    <d v="2019-09-19T15:35:08"/>
    <n v="13"/>
    <s v="PT;1;1;232"/>
    <n v="400"/>
    <m/>
    <n v="1"/>
    <x v="1"/>
    <x v="0"/>
    <x v="37"/>
  </r>
  <r>
    <x v="27"/>
    <n v="506722422"/>
    <n v="174300"/>
    <s v="Aluguer de motoniveladora para realizar trabalhos de conservaÃ§Ã£o de estradas no Concelho"/>
    <d v="2019-09-19T15:40:56"/>
    <n v="1"/>
    <s v="PT;15;220;200"/>
    <n v="5"/>
    <d v="2019-09-25T23:59:00"/>
    <n v="1"/>
    <x v="1"/>
    <x v="0"/>
    <x v="37"/>
  </r>
  <r>
    <x v="78"/>
    <n v="506792382"/>
    <n v="174301"/>
    <m/>
    <d v="2019-09-19T15:49:32"/>
    <n v="13"/>
    <s v="PT;1;1;232"/>
    <n v="400"/>
    <m/>
    <n v="1"/>
    <x v="1"/>
    <x v="0"/>
    <x v="37"/>
  </r>
  <r>
    <x v="78"/>
    <n v="506792382"/>
    <n v="174302"/>
    <m/>
    <d v="2019-09-19T15:49:53"/>
    <n v="13"/>
    <s v="PT;1;1;232"/>
    <n v="400"/>
    <m/>
    <n v="1"/>
    <x v="1"/>
    <x v="0"/>
    <x v="37"/>
  </r>
  <r>
    <x v="78"/>
    <n v="506792382"/>
    <n v="174303"/>
    <m/>
    <d v="2019-09-19T15:50:27"/>
    <n v="13"/>
    <s v="PT;1;1;232"/>
    <n v="400"/>
    <m/>
    <n v="1"/>
    <x v="1"/>
    <x v="0"/>
    <x v="37"/>
  </r>
  <r>
    <x v="78"/>
    <n v="506792382"/>
    <n v="174304"/>
    <m/>
    <d v="2019-09-19T15:51:02"/>
    <n v="13"/>
    <s v="PT;1;1;232"/>
    <n v="400"/>
    <m/>
    <n v="1"/>
    <x v="1"/>
    <x v="0"/>
    <x v="37"/>
  </r>
  <r>
    <x v="1"/>
    <n v="506673626"/>
    <n v="174305"/>
    <s v="AquisiÃ§Ã£o de uma viatura ligeira de mercadorias 4x4 com cabine dupla e caixa de carga metÃ¡lica, atravÃ©s de sistema de locaÃ§Ã£o financeira"/>
    <d v="2019-09-19T15:52:22"/>
    <n v="1"/>
    <s v="PT;16;237;31"/>
    <n v="400"/>
    <d v="1970-01-01T23:59:00"/>
    <n v="1"/>
    <x v="1"/>
    <x v="0"/>
    <x v="37"/>
  </r>
  <r>
    <x v="78"/>
    <n v="506792382"/>
    <n v="174306"/>
    <m/>
    <d v="2019-09-19T15:52:57"/>
    <n v="13"/>
    <s v="PT;1;1;232"/>
    <n v="400"/>
    <m/>
    <n v="1"/>
    <x v="1"/>
    <x v="0"/>
    <x v="37"/>
  </r>
  <r>
    <x v="1"/>
    <n v="506673626"/>
    <n v="174307"/>
    <s v="AquisiÃ§Ã£o de uma viatura ligeira de mercadorias 4x4 com cabine dupla equipada para a proteÃ§Ã£o civil, atravÃ©s de sistema de locaÃ§Ã£o financeira, com retoma de um veÃ­culo"/>
    <d v="2019-09-19T15:53:03"/>
    <n v="1"/>
    <s v="PT;16;237;31"/>
    <n v="360"/>
    <d v="2019-09-30T23:59:00"/>
    <n v="1"/>
    <x v="1"/>
    <x v="0"/>
    <x v="37"/>
  </r>
  <r>
    <x v="12"/>
    <n v="506187543"/>
    <n v="174308"/>
    <s v="DesmataÃ§Ã£o e limpeza em espaÃ§os logradouros de infraestruturas do sistema de Ã¡guas de abastecimento e residuais (ETAS's, EE's, furos de captaÃ§Ã£o, reservatÃ³rios e EEAR's)"/>
    <d v="2019-09-19T15:54:07"/>
    <n v="1"/>
    <s v="PT;16;241;132"/>
    <n v="5"/>
    <d v="2019-10-08T23:59:00"/>
    <n v="1"/>
    <x v="1"/>
    <x v="0"/>
    <x v="37"/>
  </r>
  <r>
    <x v="78"/>
    <n v="506792382"/>
    <n v="174309"/>
    <m/>
    <d v="2019-09-19T15:55:15"/>
    <n v="13"/>
    <s v="PT;1;1;232"/>
    <n v="400"/>
    <m/>
    <n v="1"/>
    <x v="1"/>
    <x v="0"/>
    <x v="37"/>
  </r>
  <r>
    <x v="11"/>
    <n v="506614913"/>
    <n v="174310"/>
    <s v="AquisiÃ§Ã£o e aplicaÃ§Ã£o de fita impermeabilizante betuminosa para a cobertura das Piscinas Municipais de Vila Franca de Xira"/>
    <d v="2019-09-19T15:55:54"/>
    <n v="13"/>
    <s v="PT;12;173;2086"/>
    <n v="360"/>
    <d v="2019-09-25T23:59:00"/>
    <n v="1"/>
    <x v="1"/>
    <x v="0"/>
    <x v="37"/>
  </r>
  <r>
    <x v="78"/>
    <n v="506792382"/>
    <n v="174311"/>
    <m/>
    <d v="2019-09-19T15:56:14"/>
    <n v="13"/>
    <s v="PT;1;1;232"/>
    <n v="400"/>
    <m/>
    <n v="1"/>
    <x v="1"/>
    <x v="0"/>
    <x v="37"/>
  </r>
  <r>
    <x v="2"/>
    <n v="503539473"/>
    <n v="174312"/>
    <s v="AquisiÃ§Ã£o de espetÃ¡culo da Banda &quot;Os Anjos&quot;"/>
    <d v="2019-09-19T15:56:59"/>
    <n v="1"/>
    <s v="PT;9;111;1551"/>
    <n v="360"/>
    <d v="2019-09-20T12:00:00"/>
    <n v="1"/>
    <x v="1"/>
    <x v="0"/>
    <x v="37"/>
  </r>
  <r>
    <x v="78"/>
    <n v="506792382"/>
    <n v="174313"/>
    <m/>
    <d v="2019-09-19T15:57:53"/>
    <n v="13"/>
    <s v="PT;1;1;232"/>
    <n v="400"/>
    <m/>
    <n v="1"/>
    <x v="1"/>
    <x v="0"/>
    <x v="37"/>
  </r>
  <r>
    <x v="78"/>
    <n v="506792382"/>
    <n v="174314"/>
    <m/>
    <d v="2019-09-19T16:01:51"/>
    <n v="13"/>
    <s v="PT;1;1;232"/>
    <n v="400"/>
    <m/>
    <n v="1"/>
    <x v="1"/>
    <x v="0"/>
    <x v="37"/>
  </r>
  <r>
    <x v="2"/>
    <n v="503539473"/>
    <n v="174316"/>
    <s v="LocaÃ§Ã£o de estruturas para espetÃ¡culo &quot;Anjos&quot;"/>
    <d v="2019-09-19T16:14:50"/>
    <n v="1"/>
    <s v="PT;9;111;1551"/>
    <n v="360"/>
    <d v="2019-09-20T12:00:00"/>
    <n v="1"/>
    <x v="1"/>
    <x v="0"/>
    <x v="37"/>
  </r>
  <r>
    <x v="43"/>
    <n v="503035416"/>
    <n v="174317"/>
    <s v="AquisiÃ§Ã£o de CARBOPLATINA (SOL OU CONC P/PERF) 10 MG/ML;150 MG/15 ML FRS E CARBOPLATINA (SOL OU CONC P/SOL P/PERF) 10 MG/ML;450 MG 45 ML ;FRS"/>
    <d v="2019-09-19T16:20:05"/>
    <n v="1"/>
    <s v="PT;1;1;232"/>
    <n v="340"/>
    <d v="2019-10-02T17:00:00"/>
    <n v="1"/>
    <x v="0"/>
    <x v="0"/>
    <x v="37"/>
  </r>
  <r>
    <x v="1"/>
    <n v="506673626"/>
    <n v="174318"/>
    <s v="AquisiÃ§Ã£o de quatro veÃ­culos ligeiros de passageiros hÃ­brido de cinco lugares, atravÃ©s do sistema de locaÃ§Ã£o financeira, com retoma de trÃªs veÃ­culo"/>
    <d v="2019-09-19T16:27:08"/>
    <n v="1"/>
    <s v="PT;16;237;31"/>
    <n v="360"/>
    <d v="2019-09-30T23:59:00"/>
    <n v="1"/>
    <x v="1"/>
    <x v="0"/>
    <x v="37"/>
  </r>
  <r>
    <x v="45"/>
    <n v="680021892"/>
    <n v="174319"/>
    <s v="AquisiÃ§Ã£o de Equipamento de Ensaio para Setor de Contadores e InstalaÃ§Ãµes"/>
    <d v="2019-09-19T16:53:28"/>
    <n v="13"/>
    <s v="PT;12;173;189"/>
    <n v="360"/>
    <d v="2019-10-11T23:59:00"/>
    <n v="1"/>
    <x v="5"/>
    <x v="0"/>
    <x v="37"/>
  </r>
  <r>
    <x v="1"/>
    <n v="506673626"/>
    <n v="174320"/>
    <s v="AquisiÃ§Ã£o de quatro veÃ­culos ligeiros de passageiros elÃ©trica de um lugar e caixa de carga (classe L7e), atravÃ©s do sistema de locaÃ§Ã£o financeira, com retoma de trÃªs veÃ­culos"/>
    <d v="2019-09-19T16:55:36"/>
    <n v="1"/>
    <s v="PT;16;237;31"/>
    <n v="360"/>
    <d v="2019-09-30T23:59:00"/>
    <n v="1"/>
    <x v="1"/>
    <x v="0"/>
    <x v="37"/>
  </r>
  <r>
    <x v="43"/>
    <n v="503035416"/>
    <n v="174321"/>
    <m/>
    <d v="2019-09-19T16:56:45"/>
    <n v="13"/>
    <s v="PT;1;1;232"/>
    <n v="400"/>
    <m/>
    <n v="1"/>
    <x v="0"/>
    <x v="0"/>
    <x v="37"/>
  </r>
  <r>
    <x v="9"/>
    <n v="506173968"/>
    <n v="174322"/>
    <m/>
    <d v="2019-09-19T17:13:34"/>
    <n v="13"/>
    <s v="PT;1;1;232"/>
    <n v="1"/>
    <m/>
    <n v="1"/>
    <x v="1"/>
    <x v="0"/>
    <x v="37"/>
  </r>
  <r>
    <x v="1"/>
    <n v="506673626"/>
    <n v="174323"/>
    <s v="AquisiÃ§Ã£o de quatro veÃ­culos ligeiros de passageiros elÃ©trica de dois lugares (classe L7e), atravÃ©s do sistema de locaÃ§Ã£o financeira"/>
    <d v="2019-09-19T17:17:12"/>
    <n v="1"/>
    <s v="PT;16;237;31"/>
    <n v="360"/>
    <d v="2019-09-30T23:59:00"/>
    <n v="1"/>
    <x v="1"/>
    <x v="0"/>
    <x v="37"/>
  </r>
  <r>
    <x v="4"/>
    <n v="506334562"/>
    <n v="174325"/>
    <s v="UniÃ£o das Freguesias da Guia, Ilha e Mata Mourisca / Arruamentos e BeneficiaÃ§Ãµes em estradas e caminhos na Freguesia (Rua Capela S. JoÃ£o e Rua da Igreja, no lugar da Ilha) - Proc. n.Âº 58/2019"/>
    <d v="2019-09-20T09:12:49"/>
    <n v="13"/>
    <s v="PT;11;157;1955"/>
    <n v="360"/>
    <d v="2019-09-28T23:59:00"/>
    <n v="1"/>
    <x v="1"/>
    <x v="0"/>
    <x v="37"/>
  </r>
  <r>
    <x v="72"/>
    <n v="506823318"/>
    <n v="174326"/>
    <m/>
    <d v="2019-09-20T09:28:40"/>
    <n v="3"/>
    <s v="PT;1;1;232"/>
    <n v="400"/>
    <m/>
    <n v="1"/>
    <x v="1"/>
    <x v="0"/>
    <x v="37"/>
  </r>
  <r>
    <x v="72"/>
    <n v="506823318"/>
    <n v="174327"/>
    <s v="CONSERVAÃ‡ÃƒO E REABILITAÃ‡ÃƒO DOS SISTEMAS NATURAIS ATRAVÃ‰S DA ADAPTAÃ‡ÃƒO DOS ACESSOS Ã€S PRAIAS ATLÃ‚NTICA E ABERTA NOVA"/>
    <d v="2019-09-20T09:29:08"/>
    <n v="3"/>
    <s v="PT;16;238;2589"/>
    <n v="360"/>
    <d v="2019-10-20T23:00:00"/>
    <n v="1"/>
    <x v="1"/>
    <x v="0"/>
    <x v="37"/>
  </r>
  <r>
    <x v="223"/>
    <n v="510832890"/>
    <n v="174328"/>
    <s v="AquisiÃ§Ã£o de varredoras mecÃ¢nicas e motociclos com aspiradores de dejetos caninos para a SecÃ§Ã£o de Higiene Urbana da Junta de freguesia de Arroios"/>
    <d v="2019-09-20T09:42:31"/>
    <n v="3"/>
    <s v="PT;12;165;2012"/>
    <n v="340"/>
    <d v="2019-10-09T23:59:00"/>
    <n v="1"/>
    <x v="1"/>
    <x v="0"/>
    <x v="37"/>
  </r>
  <r>
    <x v="12"/>
    <n v="506187543"/>
    <n v="174329"/>
    <s v="Os trabalhos a realizar englobam pavimentaÃ§Ãµes e repavimentaÃ§Ãµes betuminosas e outros trabalhos necessÃ¡rios para a sua execuÃ§Ã£o"/>
    <d v="2019-09-20T10:12:08"/>
    <n v="3"/>
    <s v="PT;16;241;2603"/>
    <n v="340"/>
    <d v="2019-10-11T23:59:00"/>
    <n v="1"/>
    <x v="1"/>
    <x v="0"/>
    <x v="37"/>
  </r>
  <r>
    <x v="39"/>
    <n v="680015019"/>
    <n v="174330"/>
    <m/>
    <d v="2019-09-20T10:21:44"/>
    <n v="1"/>
    <s v="PT;1;1;232"/>
    <n v="400"/>
    <m/>
    <n v="1"/>
    <x v="5"/>
    <x v="0"/>
    <x v="37"/>
  </r>
  <r>
    <x v="89"/>
    <n v="511010435"/>
    <n v="174331"/>
    <s v="ImpermeabilizaÃ§Ã£o da Galeria de LigaÃ§Ã£o entre o TÃºnel de AcumulaÃ§Ã£o Norte e a CÃ¢mara de Carga da Serra DÂ¿Ãgua"/>
    <d v="2019-09-20T10:25:28"/>
    <n v="13"/>
    <s v="PT;21;326;2408"/>
    <n v="340"/>
    <d v="2019-10-07T16:00:00"/>
    <n v="1"/>
    <x v="2"/>
    <x v="0"/>
    <x v="37"/>
  </r>
  <r>
    <x v="2"/>
    <n v="503539473"/>
    <n v="174332"/>
    <s v="AquisiÃ§Ã£o de colchÃ£o de salto em altura e respetivas proteÃ§Ãµes"/>
    <d v="2019-09-20T10:28:15"/>
    <n v="13"/>
    <s v="PT;9;111;1551"/>
    <n v="360"/>
    <d v="2019-09-25T23:59:00"/>
    <n v="1"/>
    <x v="1"/>
    <x v="0"/>
    <x v="37"/>
  </r>
  <r>
    <x v="39"/>
    <n v="680015019"/>
    <n v="174333"/>
    <m/>
    <d v="2019-09-20T10:29:09"/>
    <n v="1"/>
    <s v="PT;1;1;232"/>
    <n v="400"/>
    <m/>
    <n v="1"/>
    <x v="5"/>
    <x v="0"/>
    <x v="37"/>
  </r>
  <r>
    <x v="224"/>
    <n v="600075818"/>
    <n v="174334"/>
    <m/>
    <d v="2019-09-20T10:29:42"/>
    <n v="13"/>
    <s v="PT;1;1;232"/>
    <n v="400"/>
    <m/>
    <n v="1"/>
    <x v="2"/>
    <x v="0"/>
    <x v="37"/>
  </r>
  <r>
    <x v="224"/>
    <n v="600075818"/>
    <n v="174335"/>
    <s v="AquisiÃ§Ã£o de serviÃ§os para o desenvolvimento do Site Algarve Acolhe, incluindo Layout e melhoramento do design do atual site"/>
    <d v="2019-09-20T10:35:17"/>
    <n v="13"/>
    <s v="PT;9;115;1567"/>
    <n v="340"/>
    <d v="2019-10-08T18:00:00"/>
    <n v="1"/>
    <x v="2"/>
    <x v="0"/>
    <x v="37"/>
  </r>
  <r>
    <x v="9"/>
    <n v="506173968"/>
    <n v="174336"/>
    <s v="ServiÃ§o de impressÃ£o de suportes de comunicaÃ§Ã£o de outdoor para divulgaÃ§Ã£o da atividade institucional do municÃ­pio"/>
    <d v="2019-09-20T10:41:16"/>
    <n v="1"/>
    <s v="PT;1;1;232"/>
    <n v="360"/>
    <d v="2019-09-27T18:00:00"/>
    <n v="1"/>
    <x v="1"/>
    <x v="0"/>
    <x v="37"/>
  </r>
  <r>
    <x v="17"/>
    <n v="505456010"/>
    <n v="174337"/>
    <s v="RequalificaÃ§Ã£o da Rua Alfredo Silva e Envolventes"/>
    <d v="2019-09-20T10:52:26"/>
    <n v="3"/>
    <s v="PT;12;174;2091"/>
    <n v="340"/>
    <d v="2019-11-08T23:59:00"/>
    <n v="1"/>
    <x v="1"/>
    <x v="0"/>
    <x v="37"/>
  </r>
  <r>
    <x v="223"/>
    <n v="510832890"/>
    <n v="174338"/>
    <s v="AquisiÃ§Ã£o de viaturas para a secÃ§Ã£o de Higiene Urbana"/>
    <d v="2019-09-20T10:53:17"/>
    <n v="3"/>
    <s v="PT;12;165;2012"/>
    <n v="340"/>
    <d v="2019-10-09T23:59:00"/>
    <n v="1"/>
    <x v="1"/>
    <x v="0"/>
    <x v="37"/>
  </r>
  <r>
    <x v="98"/>
    <n v="502130040"/>
    <n v="174339"/>
    <m/>
    <d v="2019-09-20T11:20:13"/>
    <n v="13"/>
    <s v="PT;1;1;232"/>
    <n v="400"/>
    <m/>
    <n v="1"/>
    <x v="1"/>
    <x v="0"/>
    <x v="37"/>
  </r>
  <r>
    <x v="113"/>
    <n v="506556590"/>
    <n v="174340"/>
    <s v="PrestaÃ§Ã£o de ServiÃ§os para RealizaÃ§Ã£o de um EspetÃ¡culo Musical com o Artista Â¿Quim BarreirosÂ¿- Cozinha dos GanhÃµes 2019"/>
    <d v="2019-09-20T11:24:00"/>
    <n v="1"/>
    <s v="PT;8;99;12"/>
    <n v="340"/>
    <d v="2019-11-07T23:59:00"/>
    <n v="1"/>
    <x v="1"/>
    <x v="0"/>
    <x v="37"/>
  </r>
  <r>
    <x v="9"/>
    <n v="506173968"/>
    <n v="174341"/>
    <s v="AquisiÃ§Ã£o de estruturas para comunicaÃ§Ã£o outdoor para divulgaÃ§Ã£o de obras municipais"/>
    <d v="2019-09-20T11:26:23"/>
    <n v="13"/>
    <s v="PT;1;1;232"/>
    <n v="360"/>
    <d v="2019-09-27T18:00:00"/>
    <n v="1"/>
    <x v="1"/>
    <x v="0"/>
    <x v="37"/>
  </r>
  <r>
    <x v="113"/>
    <n v="506556590"/>
    <n v="174342"/>
    <s v="PrestaÃ§Ã£o de serviÃ§os de sonorizaÃ§Ã£o, iluminaÃ§Ã£o e produÃ§Ã£o do espetÃ¡culo com o artista ProfJam"/>
    <d v="2019-09-20T11:28:06"/>
    <n v="13"/>
    <s v="PT;8;99;1497"/>
    <n v="360"/>
    <d v="2019-09-24T23:59:00"/>
    <n v="1"/>
    <x v="1"/>
    <x v="0"/>
    <x v="37"/>
  </r>
  <r>
    <x v="223"/>
    <n v="510832890"/>
    <n v="174343"/>
    <s v="AquisiÃ§Ã£o de Viaturas ElÃ©tricas Ligeiras com sistema de Lavagem de Alta PressÃ£o para a SecÃ§Ã£o de Higiene Urbana"/>
    <d v="2019-09-20T11:35:56"/>
    <n v="3"/>
    <s v="PT;12;165;2012"/>
    <n v="340"/>
    <d v="2019-10-09T23:59:00"/>
    <n v="1"/>
    <x v="1"/>
    <x v="0"/>
    <x v="37"/>
  </r>
  <r>
    <x v="54"/>
    <n v="501202021"/>
    <n v="174344"/>
    <m/>
    <d v="2019-09-20T12:05:53"/>
    <n v="3"/>
    <s v="PT;1;1;232"/>
    <n v="1"/>
    <m/>
    <n v="1"/>
    <x v="7"/>
    <x v="0"/>
    <x v="37"/>
  </r>
  <r>
    <x v="97"/>
    <n v="508354617"/>
    <n v="174345"/>
    <s v="CP 13/2019 Â¿ AquisiÃ§Ã£o de serviÃ§os para implementaÃ§Ã£o do programa Imagine. Create. Succed, no ano letivo 2019/2020"/>
    <d v="2019-09-20T12:17:00"/>
    <n v="3"/>
    <s v="PT;7;77;308"/>
    <n v="400"/>
    <d v="1970-01-01T23:59:00"/>
    <n v="1"/>
    <x v="1"/>
    <x v="0"/>
    <x v="37"/>
  </r>
  <r>
    <x v="27"/>
    <n v="506722422"/>
    <n v="174346"/>
    <s v="AquisiÃ§Ã£o de serviÃ§os de conservaÃ§Ã£o e restauro de mosaico romano"/>
    <d v="2019-09-20T12:21:41"/>
    <n v="1"/>
    <s v="PT;15;220;2478"/>
    <n v="5"/>
    <d v="2019-09-26T23:59:00"/>
    <n v="1"/>
    <x v="1"/>
    <x v="0"/>
    <x v="37"/>
  </r>
  <r>
    <x v="66"/>
    <n v="502530863"/>
    <n v="174347"/>
    <m/>
    <d v="2019-09-20T12:32:51"/>
    <n v="13"/>
    <s v="PT;1;1;232"/>
    <n v="400"/>
    <m/>
    <n v="1"/>
    <x v="2"/>
    <x v="0"/>
    <x v="37"/>
  </r>
  <r>
    <x v="63"/>
    <n v="508741823"/>
    <n v="174348"/>
    <s v="19001619 - Empreitada de ReabilitaÃ§Ã£o da Cobertura em Telhado do EdifÃ­cio Administrativo - Antiga Central ElÃ©trica"/>
    <d v="2019-09-20T12:37:07"/>
    <n v="3"/>
    <s v="PT;14;205;2353"/>
    <n v="340"/>
    <d v="2019-10-05T23:59:00"/>
    <n v="1"/>
    <x v="0"/>
    <x v="0"/>
    <x v="37"/>
  </r>
  <r>
    <x v="8"/>
    <n v="505187531"/>
    <n v="174349"/>
    <s v="AQUISIÃ‡ÃƒO DE EQUIPAMENTO PARA A COZINHA MUNICIPAL SOCIAL NA QUINTA DE RANA Proc.Âº 877/DCOP/2019"/>
    <d v="2019-09-20T12:49:05"/>
    <n v="13"/>
    <s v="PT;12;164;42"/>
    <n v="360"/>
    <d v="2019-09-26T23:59:00"/>
    <n v="1"/>
    <x v="1"/>
    <x v="0"/>
    <x v="37"/>
  </r>
  <r>
    <x v="79"/>
    <n v="506563774"/>
    <n v="174350"/>
    <s v="Lavagem de Contentores de Recolha de ResÃ­duos SÃ³lidos Urbanos"/>
    <d v="2019-09-20T13:23:31"/>
    <n v="13"/>
    <s v="PT;15;223;322"/>
    <n v="5"/>
    <d v="2019-10-17T23:59:00"/>
    <n v="1"/>
    <x v="1"/>
    <x v="0"/>
    <x v="37"/>
  </r>
  <r>
    <x v="17"/>
    <n v="505456010"/>
    <n v="174351"/>
    <s v="ManutenÃ§Ã£o preventiva e corretiva de sistemas de alarme e serviÃ§os associados"/>
    <d v="2019-09-20T14:29:17"/>
    <n v="1"/>
    <s v="PT;12;174;223"/>
    <n v="360"/>
    <d v="2019-09-29T23:59:00"/>
    <n v="1"/>
    <x v="1"/>
    <x v="0"/>
    <x v="37"/>
  </r>
  <r>
    <x v="65"/>
    <n v="600084779"/>
    <n v="174352"/>
    <m/>
    <d v="2019-09-20T14:44:39"/>
    <n v="3"/>
    <s v="PT;1;1;232"/>
    <n v="400"/>
    <m/>
    <n v="1"/>
    <x v="2"/>
    <x v="0"/>
    <x v="37"/>
  </r>
  <r>
    <x v="9"/>
    <n v="506173968"/>
    <n v="174353"/>
    <s v="AquisiÃ§Ã£o de lancheiras com impressÃ£o para oferta no inÃ­cio do ano letivo"/>
    <d v="2019-09-20T14:46:23"/>
    <n v="1"/>
    <s v="PT;1;1;232"/>
    <n v="360"/>
    <d v="2019-09-24T18:00:00"/>
    <n v="1"/>
    <x v="1"/>
    <x v="0"/>
    <x v="37"/>
  </r>
  <r>
    <x v="7"/>
    <n v="508666236"/>
    <n v="174354"/>
    <s v="Fornecimento de peixe fresco, marisco e crustÃ¡ceos, Ã  Escola de Hotelaria e Turismo do Algarve (Faro)."/>
    <d v="2019-09-20T14:55:34"/>
    <n v="1"/>
    <s v="PT;9;115;34"/>
    <n v="360"/>
    <d v="2019-10-09T23:59:00"/>
    <n v="1"/>
    <x v="2"/>
    <x v="0"/>
    <x v="37"/>
  </r>
  <r>
    <x v="13"/>
    <n v="501294104"/>
    <n v="174355"/>
    <s v="PRESTAÃ‡ÃƒO DE SERVIÃ‡OS DE LIMPEZA E DESMATAÃ‡ÃƒO DE RESÃDUOS SOBRANTES NA PARCELA 1 E 2 DO PORTINHO DA ARRÃBIDA"/>
    <d v="2019-09-20T14:59:10"/>
    <n v="13"/>
    <s v="PT;16;245;321"/>
    <n v="5"/>
    <d v="2019-09-26T23:59:00"/>
    <n v="1"/>
    <x v="1"/>
    <x v="0"/>
    <x v="37"/>
  </r>
  <r>
    <x v="0"/>
    <n v="508481287"/>
    <n v="174356"/>
    <s v="AquisiÃ§Ã£o de Ã³ticas rÃ­gidas para os Blocos OperatÃ³rios Centrais de Cirurgia II e Urologia."/>
    <d v="2019-09-20T15:09:54"/>
    <n v="13"/>
    <s v="PT;12;165;2010"/>
    <n v="360"/>
    <d v="2019-09-27T17:00:00"/>
    <n v="1"/>
    <x v="0"/>
    <x v="0"/>
    <x v="37"/>
  </r>
  <r>
    <x v="13"/>
    <n v="501294104"/>
    <n v="174357"/>
    <s v="PRESTAÃ‡ÃƒO DE SERVIÃ‡OS NA ÃREA DA ELETRICIDADE PARA APOIO Ã DIOAD, PE4LO PERÃODO DE 24 MESES"/>
    <d v="2019-09-20T15:13:41"/>
    <n v="1"/>
    <s v="PT;16;245;321"/>
    <n v="360"/>
    <d v="2019-09-25T23:59:00"/>
    <n v="1"/>
    <x v="1"/>
    <x v="0"/>
    <x v="37"/>
  </r>
  <r>
    <x v="137"/>
    <n v="506818829"/>
    <n v="174358"/>
    <s v="AquisiÃ§Ã£o de um trator pesado de mercadorias, no Ã¢mbito dos incÃªndios de outubro de 2017"/>
    <d v="2019-09-20T15:14:51"/>
    <n v="1"/>
    <s v="PT;7;88;1431"/>
    <n v="360"/>
    <d v="2019-09-24T23:59:00"/>
    <n v="1"/>
    <x v="1"/>
    <x v="0"/>
    <x v="37"/>
  </r>
  <r>
    <x v="65"/>
    <n v="600084779"/>
    <n v="174359"/>
    <s v="AquisiÃ§Ã£o de serviÃ§os de continuidade do Centro de Atendimento TelefÃ³nico da AT"/>
    <d v="2019-09-20T15:40:50"/>
    <n v="3"/>
    <s v="PT;12;165;2011"/>
    <n v="340"/>
    <d v="2019-11-20T17:00:00"/>
    <n v="1"/>
    <x v="2"/>
    <x v="0"/>
    <x v="37"/>
  </r>
  <r>
    <x v="11"/>
    <n v="506614913"/>
    <n v="174360"/>
    <s v="Aluguer de duas mÃ¡quinas de ATM, para a Feira Anual de Outubro de 2019 e SalÃ£o de Artesanato"/>
    <d v="2019-09-20T15:51:34"/>
    <n v="1"/>
    <s v="PT;12;173;2086"/>
    <n v="360"/>
    <d v="2019-10-01T23:59:00"/>
    <n v="1"/>
    <x v="1"/>
    <x v="0"/>
    <x v="37"/>
  </r>
  <r>
    <x v="51"/>
    <n v="506624200"/>
    <n v="174361"/>
    <m/>
    <d v="2019-09-20T15:56:47"/>
    <n v="13"/>
    <s v="PT;7;86;149"/>
    <n v="1"/>
    <m/>
    <n v="1"/>
    <x v="1"/>
    <x v="0"/>
    <x v="37"/>
  </r>
  <r>
    <x v="42"/>
    <n v="512103070"/>
    <n v="174362"/>
    <m/>
    <d v="2019-09-20T16:15:08"/>
    <n v="13"/>
    <s v="PT;1;1;232"/>
    <n v="1"/>
    <m/>
    <n v="1"/>
    <x v="0"/>
    <x v="0"/>
    <x v="37"/>
  </r>
  <r>
    <x v="42"/>
    <n v="512103070"/>
    <n v="174363"/>
    <m/>
    <d v="2019-09-20T16:16:51"/>
    <n v="13"/>
    <s v="PT;1;1;232"/>
    <n v="1"/>
    <m/>
    <n v="1"/>
    <x v="0"/>
    <x v="0"/>
    <x v="37"/>
  </r>
  <r>
    <x v="7"/>
    <n v="508666236"/>
    <n v="174364"/>
    <s v="Fornecimento de legumes, ervas aromÃ¡ticas e frutas, Ã s Escolas de Hotelaria e Turismo do Algarve (Faro, PortimÃ£o e Vila Real Santo AntÃ³nio) do Turismo de Portugal, I.P."/>
    <d v="2019-09-20T16:34:47"/>
    <n v="1"/>
    <s v="PT;9;110;291"/>
    <n v="360"/>
    <d v="2019-10-02T23:59:00"/>
    <n v="1"/>
    <x v="2"/>
    <x v="0"/>
    <x v="37"/>
  </r>
  <r>
    <x v="286"/>
    <n v="506151174"/>
    <n v="174365"/>
    <s v="Fornecimento contÃ­nuo de gasÃ³leo atÃ© ao limite de 110.000 litros"/>
    <d v="2019-09-20T16:41:39"/>
    <n v="3"/>
    <s v="PT;8;108;313"/>
    <n v="340"/>
    <d v="2019-10-01T17:30:00"/>
    <n v="1"/>
    <x v="1"/>
    <x v="0"/>
    <x v="37"/>
  </r>
  <r>
    <x v="140"/>
    <n v="600082628"/>
    <n v="174366"/>
    <s v="AquisiÃ§Ã£o de serviÃ§os para o fornecimento de refeiÃ§Ãµes nos refeitÃ³rios geridos pelos SSAP."/>
    <d v="2019-09-20T16:56:14"/>
    <n v="3"/>
    <s v="PT;12;165;75"/>
    <n v="360"/>
    <d v="2019-10-10T23:59:00"/>
    <n v="1"/>
    <x v="2"/>
    <x v="0"/>
    <x v="37"/>
  </r>
  <r>
    <x v="43"/>
    <n v="503035416"/>
    <n v="174367"/>
    <s v="AquisiÃ§Ã£o de serviÃ§os de manutenÃ§Ã£o para Ã¡s terminais biomÃ©tricos para o ano de 2019"/>
    <d v="2019-09-20T17:11:32"/>
    <n v="1"/>
    <s v="PT;1;1;232"/>
    <n v="340"/>
    <d v="2019-09-27T17:00:00"/>
    <n v="1"/>
    <x v="0"/>
    <x v="0"/>
    <x v="37"/>
  </r>
  <r>
    <x v="43"/>
    <n v="503035416"/>
    <n v="174368"/>
    <s v="AquisiÃ§Ã£o de upgrade e aumento de licenciamento dos Pacs"/>
    <d v="2019-09-20T18:42:38"/>
    <n v="1"/>
    <s v="PT;1;1;232"/>
    <n v="340"/>
    <d v="2019-09-30T17:00:00"/>
    <n v="1"/>
    <x v="0"/>
    <x v="0"/>
    <x v="37"/>
  </r>
  <r>
    <x v="13"/>
    <n v="501294104"/>
    <n v="174369"/>
    <s v="PRESTAÃ‡ÃƒO DE SERVIÃ‡OS NA ÃREA ADMINISTRATIVA PARA O POSTO DE ATENDIMENTO NO EDÃFICIO SADO, PELO PERIODO DE 12 MESES -"/>
    <d v="2019-09-21T08:25:56"/>
    <n v="1"/>
    <s v="PT;16;245;2623"/>
    <n v="360"/>
    <d v="2019-09-24T23:59:00"/>
    <n v="1"/>
    <x v="1"/>
    <x v="0"/>
    <x v="37"/>
  </r>
  <r>
    <x v="13"/>
    <n v="501294104"/>
    <n v="174370"/>
    <s v="PRESTAÃ‡ÃƒO DE SERVIÃ‡OS NA ÃREA DE ENGENHARIA CIVIL, PELO PERÃODO DE 12 MESES"/>
    <d v="2019-09-21T10:26:36"/>
    <n v="1"/>
    <s v="PT;16;245;2623"/>
    <n v="360"/>
    <d v="2019-09-24T23:59:00"/>
    <n v="1"/>
    <x v="1"/>
    <x v="0"/>
    <x v="37"/>
  </r>
  <r>
    <x v="13"/>
    <n v="501294104"/>
    <n v="174371"/>
    <s v="PRESTAÃ‡ÃƒO DE SERVIÃ‡OS PARA IMPLEMENTAÃ‡ÃƒO DA ESTRATÃ‰GIA DE ORGANIZAÃ‡ÃƒO DE MORADORES NO Ã‚MBITO DO PROGRAMA NOSSO BAIRRO NOSSA CIDADE, PELO PERÃODO DE 12 MESES"/>
    <d v="2019-09-21T10:50:45"/>
    <n v="1"/>
    <s v="PT;16;245;321"/>
    <n v="360"/>
    <d v="2019-09-24T23:59:00"/>
    <n v="1"/>
    <x v="1"/>
    <x v="0"/>
    <x v="37"/>
  </r>
  <r>
    <x v="13"/>
    <n v="501294104"/>
    <n v="174372"/>
    <s v="PRESTAÃ‡ÃƒO DE SERVIÃ‡OS DE ANIMAÃ‡ÃƒO NO Ã‚MBITO DO NBNC, PELO PERÃODO DE 12 MESES"/>
    <d v="2019-09-21T11:11:30"/>
    <n v="1"/>
    <s v="PT;16;245;321"/>
    <n v="360"/>
    <d v="2019-09-24T23:59:00"/>
    <n v="1"/>
    <x v="1"/>
    <x v="0"/>
    <x v="37"/>
  </r>
  <r>
    <x v="3"/>
    <n v="500051054"/>
    <n v="174373"/>
    <s v="PrestaÃ§Ã£o de serviÃ§os de produÃ§Ã£o e programaÃ§Ã£o musical que garanta a concretizaÃ§Ã£o do programa &quot;HÃ¡ MÃºsica na Casa da Cerca&quot;"/>
    <d v="2019-09-21T11:31:12"/>
    <n v="13"/>
    <s v="PT;16;236;230"/>
    <n v="360"/>
    <d v="2019-09-24T19:00:00"/>
    <n v="1"/>
    <x v="1"/>
    <x v="0"/>
    <x v="37"/>
  </r>
  <r>
    <x v="13"/>
    <n v="501294104"/>
    <n v="174374"/>
    <s v="PRESTAÃ‡ÃƒO DE SERVIÃ‡OS PARA IMPLEMENTAÃ‡ÃƒO DA ESTRATÃ‰GIA DE ORGANIZAÃ‡ÃƒO DE MORADORES NO Ã‚MBITO DO PROGRAMA NOSSO BAIRRO NOSSA CIDADE, PELO PERÃODO DE 12 MESES"/>
    <d v="2019-09-21T11:36:21"/>
    <n v="1"/>
    <s v="PT;16;245;321"/>
    <n v="360"/>
    <d v="2019-09-24T23:59:00"/>
    <n v="1"/>
    <x v="1"/>
    <x v="0"/>
    <x v="37"/>
  </r>
  <r>
    <x v="13"/>
    <n v="501294104"/>
    <n v="174375"/>
    <s v="PRESTAÃ‡ÃƒO DE SERVIÃ‡OS PARA REVISÃƒO DE PROJETOS"/>
    <d v="2019-09-21T12:05:30"/>
    <n v="1"/>
    <s v="PT;16;245;321"/>
    <n v="360"/>
    <d v="2019-09-24T23:59:00"/>
    <n v="1"/>
    <x v="1"/>
    <x v="0"/>
    <x v="37"/>
  </r>
  <r>
    <x v="13"/>
    <n v="501294104"/>
    <n v="174376"/>
    <s v="FORNECIMENTO E MONTAGEM DE ESTORES DE ROLO SIS.EASY SCREEN EDJE 3.5, PARA TODOS OS PISOS DO ANTIGO EDIFICIO DA EDP, ESTRADA DOS CIPRESTES, EM SETÃšBAL"/>
    <d v="2019-09-21T12:26:06"/>
    <n v="1"/>
    <s v="PT;16;245;2623"/>
    <n v="360"/>
    <d v="2019-11-19T23:59:00"/>
    <n v="1"/>
    <x v="1"/>
    <x v="0"/>
    <x v="37"/>
  </r>
  <r>
    <x v="13"/>
    <n v="501294104"/>
    <n v="174377"/>
    <s v="PRESTAÃ‡ÃƒO DE SERVIÃ‡O PARA PAVIMENTAÃ‡ÃƒO DA RUA DO MOINHO, ALDEIA DA PIEDADE EM AZEITÃƒO, SETÃšBAL"/>
    <d v="2019-09-21T13:14:20"/>
    <n v="13"/>
    <s v="PT;16;245;2622"/>
    <n v="360"/>
    <d v="2019-09-27T23:59:00"/>
    <n v="1"/>
    <x v="1"/>
    <x v="0"/>
    <x v="37"/>
  </r>
  <r>
    <x v="13"/>
    <n v="501294104"/>
    <n v="174378"/>
    <s v="PRESTAÃ‡ÃƒO DE SERVIÃ‡OS PARA FORNECIMENTO E MONTAGEM DE CONTENTORES NO EDÃFICIO DA ESTRADA DOS CIPRESTES."/>
    <d v="2019-09-21T13:38:05"/>
    <n v="13"/>
    <s v="PT;16;245;2623"/>
    <n v="360"/>
    <d v="2019-09-27T23:59:00"/>
    <n v="1"/>
    <x v="1"/>
    <x v="0"/>
    <x v="37"/>
  </r>
  <r>
    <x v="13"/>
    <n v="501294104"/>
    <n v="174387"/>
    <s v="PrestaÃ§Ã£o de serviÃ§os de treinador de nataÃ§Ã£o para a Piscina Municipal de AzeitÃ£o, pelo perÃ­odo de 24 meses."/>
    <d v="2019-09-23T09:37:21"/>
    <n v="13"/>
    <s v="PT;16;245;2622"/>
    <n v="360"/>
    <d v="2019-09-29T23:59:00"/>
    <n v="1"/>
    <x v="1"/>
    <x v="0"/>
    <x v="38"/>
  </r>
  <r>
    <x v="0"/>
    <n v="508481287"/>
    <n v="174388"/>
    <s v="aquisiÃ§Ã£o de serviÃ§os de reparaÃ§Ã£o das Unidades de tratamento de ar dos quartos da Infecciologia Â¿ Quartos de isolamento."/>
    <d v="2019-09-23T09:40:55"/>
    <n v="1"/>
    <s v="PT;12;165;2010"/>
    <n v="360"/>
    <d v="2019-09-26T17:00:00"/>
    <n v="1"/>
    <x v="0"/>
    <x v="0"/>
    <x v="38"/>
  </r>
  <r>
    <x v="97"/>
    <n v="508354617"/>
    <n v="174389"/>
    <s v="CP 11/2019_ Projeto de ExecuÃ§Ã£o da Ecopista do Antigo Ramal FerroviÃ¡rio da Figueira da Foz"/>
    <d v="2019-09-23T10:05:14"/>
    <n v="3"/>
    <s v="PT;1;1;232"/>
    <n v="360"/>
    <d v="2019-10-10T23:59:00"/>
    <n v="1"/>
    <x v="1"/>
    <x v="0"/>
    <x v="38"/>
  </r>
  <r>
    <x v="2"/>
    <n v="503539473"/>
    <n v="174390"/>
    <s v="Empreitada de levantamento e reposiÃ§Ã£o/ construÃ§Ã£o e reparaÃ§Ã£o de passeios em zonas pontuais do concelho de Albufeira 2019-2020-2021"/>
    <d v="2019-09-23T10:09:29"/>
    <n v="3"/>
    <s v="PT;9;111;105"/>
    <n v="360"/>
    <d v="2019-10-10T23:59:00"/>
    <n v="1"/>
    <x v="1"/>
    <x v="0"/>
    <x v="38"/>
  </r>
  <r>
    <x v="0"/>
    <n v="508481287"/>
    <n v="174391"/>
    <s v="aquisiÃ§Ã£o de serviÃ§os para reparaÃ§Ã£o da tubagem de aspiraÃ§Ã£o/compressÃ£o de bomba elevatÃ³ria aos depÃ³sitos de Ã¡gua para consumo humano."/>
    <d v="2019-09-23T10:16:10"/>
    <n v="1"/>
    <s v="PT;12;165;2010"/>
    <n v="5"/>
    <d v="2019-10-09T17:00:00"/>
    <n v="1"/>
    <x v="0"/>
    <x v="0"/>
    <x v="38"/>
  </r>
  <r>
    <x v="2"/>
    <n v="503539473"/>
    <n v="174392"/>
    <s v="Empreitada de limpeza e desobstruÃ§Ã£o das linhas de Ã¡gua do concelho de Albufeira."/>
    <d v="2019-09-23T10:16:35"/>
    <n v="3"/>
    <s v="PT;9;111;105"/>
    <n v="360"/>
    <d v="2019-10-10T23:59:00"/>
    <n v="1"/>
    <x v="1"/>
    <x v="0"/>
    <x v="38"/>
  </r>
  <r>
    <x v="11"/>
    <n v="506614913"/>
    <n v="174393"/>
    <s v="Fornecimento e InstalaÃ§Ã£o de Sistema Fotovoltaico em EdifÃ­cios Municipais"/>
    <d v="2019-09-23T10:22:38"/>
    <n v="13"/>
    <s v="PT;12;173;189"/>
    <n v="400"/>
    <d v="1970-01-01T23:59:00"/>
    <n v="1"/>
    <x v="1"/>
    <x v="0"/>
    <x v="38"/>
  </r>
  <r>
    <x v="92"/>
    <n v="512044040"/>
    <n v="174394"/>
    <m/>
    <d v="2019-09-23T10:29:25"/>
    <n v="1"/>
    <s v="PT;1;1;232"/>
    <n v="1"/>
    <m/>
    <n v="1"/>
    <x v="1"/>
    <x v="0"/>
    <x v="38"/>
  </r>
  <r>
    <x v="92"/>
    <n v="512044040"/>
    <n v="174395"/>
    <s v="EMPREITADA DE PAVIMENTAÃ‡ÃƒO DE SOBRAS DE ESTRADA - PACOTE 2019"/>
    <d v="2019-09-23T10:30:10"/>
    <n v="1"/>
    <s v="PT;20;299;145"/>
    <n v="300"/>
    <d v="2019-09-28T23:59:00"/>
    <n v="1"/>
    <x v="1"/>
    <x v="0"/>
    <x v="38"/>
  </r>
  <r>
    <x v="14"/>
    <n v="501144218"/>
    <n v="174396"/>
    <s v="AquisiÃ§Ã£o de viatura de 3,5t com plataforma elevatÃ³ria"/>
    <d v="2019-09-23T10:32:09"/>
    <n v="13"/>
    <s v="PT;16;244;2616"/>
    <n v="340"/>
    <d v="2019-10-01T18:00:00"/>
    <n v="1"/>
    <x v="1"/>
    <x v="0"/>
    <x v="38"/>
  </r>
  <r>
    <x v="26"/>
    <n v="680017763"/>
    <n v="174397"/>
    <s v="RecuperaÃ§Ã£o da CaptaÃ§Ã£o JK23 da Quinta da Bomba"/>
    <d v="2019-09-23T10:58:37"/>
    <n v="13"/>
    <s v="PT;1;1;232"/>
    <n v="360"/>
    <d v="2019-09-28T23:59:00"/>
    <n v="1"/>
    <x v="5"/>
    <x v="0"/>
    <x v="38"/>
  </r>
  <r>
    <x v="14"/>
    <n v="501144218"/>
    <n v="174398"/>
    <s v="ReparaÃ§Ã£o de trÃªs equipamentos FrigorÃ­ficos existentes no Mercado Municipal da Quinta do Conde, uma vez que a reparaÃ§Ã£o Ã© essencial para garantir a conservaÃ§Ã£o dos bens alimentares vendidos no Mercado"/>
    <d v="2019-09-23T11:07:19"/>
    <n v="13"/>
    <s v="PT;16;244;2618"/>
    <n v="360"/>
    <d v="2019-10-03T18:00:00"/>
    <n v="1"/>
    <x v="1"/>
    <x v="0"/>
    <x v="38"/>
  </r>
  <r>
    <x v="11"/>
    <n v="506614913"/>
    <n v="174399"/>
    <s v="AquisiÃ§Ã£o de luminÃ¡rias LED para o PavilhÃ£o Municipal de Arcena"/>
    <d v="2019-09-23T11:18:41"/>
    <n v="1"/>
    <s v="PT;12;173;2088"/>
    <n v="360"/>
    <d v="2019-09-29T23:59:00"/>
    <n v="1"/>
    <x v="1"/>
    <x v="0"/>
    <x v="38"/>
  </r>
  <r>
    <x v="132"/>
    <n v="507023129"/>
    <n v="174400"/>
    <s v="AquisiÃ§Ã£o de ServiÃ§os para ElaboraÃ§Ã£o do Projeto de ExecuÃ§Ã£o de Arquitetura e Especialidades para a obra de BeneficiaÃ§Ã£o do J.I. Infante D. Henrique"/>
    <d v="2019-09-23T11:25:40"/>
    <n v="1"/>
    <s v="PT;1;1;232"/>
    <n v="360"/>
    <d v="2019-09-25T17:00:00"/>
    <n v="1"/>
    <x v="2"/>
    <x v="0"/>
    <x v="38"/>
  </r>
  <r>
    <x v="69"/>
    <n v="506821480"/>
    <n v="174401"/>
    <s v="SOLUÃ‡ÃƒO DE GESTÃƒO PARA A EDUCAÃ‡ÃƒO - PLATAFORMA DE ENSINO ASSISTIDO"/>
    <d v="2019-09-23T11:26:10"/>
    <n v="1"/>
    <s v="PT;12;162;222"/>
    <n v="340"/>
    <d v="2019-09-28T23:59:00"/>
    <n v="1"/>
    <x v="1"/>
    <x v="0"/>
    <x v="38"/>
  </r>
  <r>
    <x v="2"/>
    <n v="503539473"/>
    <n v="174402"/>
    <s v="LocaÃ§Ã£o de coleÃ§Ã£o de acordeÃµes para a coleÃ§Ã£o visitÃ¡vel da Casa do AcordeÃ£o, em Paderne"/>
    <d v="2019-09-23T11:29:12"/>
    <n v="1"/>
    <s v="PT;9;111;1549"/>
    <n v="340"/>
    <d v="2019-09-30T23:59:00"/>
    <n v="1"/>
    <x v="1"/>
    <x v="0"/>
    <x v="38"/>
  </r>
  <r>
    <x v="26"/>
    <n v="680017763"/>
    <n v="174403"/>
    <s v="Caixas de Descarga de Lamas SecundÃ¡rias na ETAR da Quinta da Bomba"/>
    <d v="2019-09-23T11:40:39"/>
    <n v="13"/>
    <s v="PT;1;1;232"/>
    <n v="200"/>
    <d v="2019-10-14T23:59:00"/>
    <n v="1"/>
    <x v="5"/>
    <x v="0"/>
    <x v="38"/>
  </r>
  <r>
    <x v="49"/>
    <n v="502098139"/>
    <n v="174404"/>
    <s v="CONTRATAÃ‡ÃƒO DA PRESTAÃ‡ÃƒO DE SERVIÃ‡OS PARA ELABORAÃ‡ÃƒO DOS PROJETOS DE ESPECIALIDADES DO CENTRO DESPORTIVO DE QUARTEIRA - FASE 1"/>
    <d v="2019-09-23T11:44:50"/>
    <n v="13"/>
    <s v="PT;9;118;109"/>
    <n v="360"/>
    <d v="2019-10-02T18:00:00"/>
    <n v="1"/>
    <x v="1"/>
    <x v="0"/>
    <x v="38"/>
  </r>
  <r>
    <x v="97"/>
    <n v="508354617"/>
    <n v="174406"/>
    <s v="CP 15/2019_ Design, divulgaÃ§Ã£o e comunicaÃ§Ã£o dos Transportes PÃºblicos na CIM RC"/>
    <d v="2019-09-23T11:59:46"/>
    <n v="3"/>
    <s v="PT;1;1;232"/>
    <n v="360"/>
    <d v="2019-10-07T23:59:00"/>
    <n v="1"/>
    <x v="1"/>
    <x v="0"/>
    <x v="38"/>
  </r>
  <r>
    <x v="26"/>
    <n v="680017763"/>
    <n v="174409"/>
    <s v="Viaturas ligeiras de mercadorias, de 3500 kg, com cabine dupla"/>
    <d v="2019-09-23T12:04:34"/>
    <n v="13"/>
    <s v="PT;16;236;2579"/>
    <n v="5"/>
    <d v="2019-10-10T23:45:00"/>
    <n v="1"/>
    <x v="5"/>
    <x v="0"/>
    <x v="38"/>
  </r>
  <r>
    <x v="59"/>
    <n v="503450189"/>
    <n v="174410"/>
    <s v="Constitui objeto do contrato o fornecimento, montagem e colocaÃ§Ã£o em serviÃ§os de sistemas de compensaÃ§Ã£o de energia reativa, respetiva cela de mÃ©dia tensÃ£o, motorizaÃ§Ã£o de suas celas de mÃ©dia tensÃ£o, alteraÃ§Ã£o do sistema de supervisÃ£o da estaÃ§Ã£o em conformidade, assim como o fornecimento, montagem e colocaÃ§Ã£o em serviÃ§o de um medidor de caudal e de dois conversores angulares de posiÃ§Ã£o nas comportas da Tomada de Ãgua de Trigaches."/>
    <d v="2019-09-23T12:07:03"/>
    <n v="3"/>
    <s v="PT;3;27;501"/>
    <n v="340"/>
    <d v="2019-10-24T18:00:00"/>
    <n v="1"/>
    <x v="4"/>
    <x v="0"/>
    <x v="38"/>
  </r>
  <r>
    <x v="3"/>
    <n v="500051054"/>
    <n v="174412"/>
    <s v="AquisiÃ§Ã£o de Leite para o MunicÃ­pio de Almada"/>
    <d v="2019-09-23T12:19:52"/>
    <n v="13"/>
    <s v="PT;16;236;230"/>
    <n v="360"/>
    <d v="2019-09-29T19:00:00"/>
    <n v="1"/>
    <x v="1"/>
    <x v="0"/>
    <x v="38"/>
  </r>
  <r>
    <x v="7"/>
    <n v="508666236"/>
    <n v="174414"/>
    <s v="AquisiÃ§Ã£o de mobiliÃ¡rio hoteleiro para as cafetarias da EHT do Estoril."/>
    <d v="2019-09-23T12:30:45"/>
    <n v="13"/>
    <s v="PT;1;1;232"/>
    <n v="360"/>
    <d v="2019-10-02T23:59:00"/>
    <n v="1"/>
    <x v="2"/>
    <x v="0"/>
    <x v="38"/>
  </r>
  <r>
    <x v="43"/>
    <n v="503035416"/>
    <n v="174415"/>
    <s v="MARAVIROC ORAL 300 MG COMP"/>
    <d v="2019-09-23T12:46:43"/>
    <n v="1"/>
    <s v="PT;1;1;232"/>
    <n v="5"/>
    <d v="2019-09-26T17:00:00"/>
    <n v="1"/>
    <x v="0"/>
    <x v="0"/>
    <x v="38"/>
  </r>
  <r>
    <x v="2"/>
    <n v="503539473"/>
    <n v="174416"/>
    <s v="Empreitada de pinturas no pavimento no municÃ­pio de Albufeira 2019-2020-2021"/>
    <d v="2019-09-23T13:19:41"/>
    <n v="3"/>
    <s v="PT;9;111;105"/>
    <n v="360"/>
    <d v="2019-10-10T23:59:00"/>
    <n v="1"/>
    <x v="1"/>
    <x v="0"/>
    <x v="38"/>
  </r>
  <r>
    <x v="78"/>
    <n v="506792382"/>
    <n v="174417"/>
    <m/>
    <d v="2019-09-23T13:47:59"/>
    <n v="13"/>
    <s v="PT;1;1;232"/>
    <n v="400"/>
    <m/>
    <n v="1"/>
    <x v="1"/>
    <x v="0"/>
    <x v="38"/>
  </r>
  <r>
    <x v="13"/>
    <n v="501294104"/>
    <n v="174418"/>
    <s v="FORNECIMENTO CONTINUO DE TRANSPORTES PARA ATIVIDADES DESPORTIVAS COM OS ALUNOS DO 1.Âº CICLO."/>
    <d v="2019-09-23T14:00:26"/>
    <n v="13"/>
    <s v="PT;16;245;321"/>
    <n v="360"/>
    <d v="2019-09-29T23:59:00"/>
    <n v="1"/>
    <x v="1"/>
    <x v="0"/>
    <x v="38"/>
  </r>
  <r>
    <x v="17"/>
    <n v="505456010"/>
    <n v="174419"/>
    <s v="FORNECIMENTO FRUTOS E PRODUTOS HORTÃCOLAS"/>
    <d v="2019-09-23T14:13:28"/>
    <n v="1"/>
    <s v="PT;12;174;2095"/>
    <n v="360"/>
    <d v="2019-09-29T00:00:00"/>
    <n v="1"/>
    <x v="1"/>
    <x v="0"/>
    <x v="38"/>
  </r>
  <r>
    <x v="43"/>
    <n v="503035416"/>
    <n v="174420"/>
    <s v="AquisiÃ§Ã£o de ConsumÃ­veis para Troley com imagem 3D"/>
    <d v="2019-09-23T14:17:44"/>
    <n v="1"/>
    <s v="PT;1;1;232"/>
    <n v="360"/>
    <d v="2019-09-25T17:00:00"/>
    <n v="1"/>
    <x v="0"/>
    <x v="0"/>
    <x v="38"/>
  </r>
  <r>
    <x v="33"/>
    <n v="505170876"/>
    <n v="174422"/>
    <s v="O procedimento em causa visa a remodelaÃ§Ã£o da rede de IluminaÃ§Ã£o PÃºblica existente na Avenida dos Pescadores, na Vila da Luz, que se encontra bastante degradada, apresentando riscos graves para a seguranÃ§a das pessoas. Encontra-se, ainda, prevista a construÃ§Ã£o de infraestruturas de telecomunicaÃ§Ãµes, aproveitando a abertura de valas, para dotar aquela avenida de uma rede ITUR."/>
    <d v="2019-09-23T14:23:01"/>
    <n v="3"/>
    <s v="PT;9;117;1572"/>
    <n v="360"/>
    <d v="2019-10-24T17:00:00"/>
    <n v="1"/>
    <x v="1"/>
    <x v="0"/>
    <x v="38"/>
  </r>
  <r>
    <x v="4"/>
    <n v="506334562"/>
    <n v="174423"/>
    <s v="AquisiÃ§Ã£o de um autocarro novo de 55 lugares, tipo turismo, para transporte coletivo de passageiros - ServiÃ§o ocasional"/>
    <d v="2019-09-23T14:23:58"/>
    <n v="3"/>
    <s v="PT;11;157;1950"/>
    <n v="360"/>
    <d v="2019-10-28T17:00:00"/>
    <n v="1"/>
    <x v="1"/>
    <x v="0"/>
    <x v="38"/>
  </r>
  <r>
    <x v="2"/>
    <n v="503539473"/>
    <n v="174424"/>
    <s v="AquisiÃ§Ã£o de serviÃ§os de manutenÃ§Ã£o completa das escadas mecÃ¢nicas da PraÃ§a dos Pescadores, Albufeira, por 1095 dias"/>
    <d v="2019-09-23T14:26:46"/>
    <n v="1"/>
    <s v="PT;9;111;1551"/>
    <n v="360"/>
    <d v="2019-10-03T23:59:00"/>
    <n v="1"/>
    <x v="1"/>
    <x v="0"/>
    <x v="38"/>
  </r>
  <r>
    <x v="2"/>
    <n v="503539473"/>
    <n v="174425"/>
    <s v="Empreitada de substituiÃ§Ã£o de pavimento desportivo no pavilhÃ£o EBSA."/>
    <d v="2019-09-23T14:27:22"/>
    <n v="13"/>
    <s v="PT;9;111;1551"/>
    <n v="360"/>
    <d v="2019-09-29T23:59:00"/>
    <n v="1"/>
    <x v="1"/>
    <x v="0"/>
    <x v="38"/>
  </r>
  <r>
    <x v="13"/>
    <n v="501294104"/>
    <n v="174426"/>
    <s v="PRESTAÃ‡ÃƒO DE SERVIÃ‡OS DE TÃ‰CNICO PARA A PISCINA DE AZEITÃƒO, PELO PERÃODO DE 12 MESES."/>
    <d v="2019-09-23T14:38:51"/>
    <n v="1"/>
    <s v="PT;1;1;232"/>
    <n v="360"/>
    <d v="2019-09-27T15:04:00"/>
    <n v="1"/>
    <x v="1"/>
    <x v="0"/>
    <x v="38"/>
  </r>
  <r>
    <x v="123"/>
    <n v="506812782"/>
    <n v="174427"/>
    <s v="RenovaÃ§Ã£o da Bolsa de Dias de AssistÃªncia TÃ©cnica a Oracle e e- Business Suite"/>
    <d v="2019-09-23T14:44:31"/>
    <n v="1"/>
    <s v="PT;12;159;283"/>
    <n v="5"/>
    <d v="2019-09-25T15:00:00"/>
    <n v="1"/>
    <x v="1"/>
    <x v="0"/>
    <x v="38"/>
  </r>
  <r>
    <x v="65"/>
    <n v="600084779"/>
    <n v="174428"/>
    <m/>
    <d v="2019-09-23T14:47:51"/>
    <n v="13"/>
    <s v="PT;1;1;232"/>
    <n v="400"/>
    <m/>
    <n v="1"/>
    <x v="2"/>
    <x v="0"/>
    <x v="38"/>
  </r>
  <r>
    <x v="43"/>
    <n v="503035416"/>
    <n v="174429"/>
    <m/>
    <d v="2019-09-23T14:50:54"/>
    <n v="3"/>
    <s v="PT;1;1;232"/>
    <n v="1"/>
    <m/>
    <n v="1"/>
    <x v="0"/>
    <x v="0"/>
    <x v="38"/>
  </r>
  <r>
    <x v="43"/>
    <n v="503035416"/>
    <n v="174431"/>
    <s v="RANITIDINA, IV/IM, 25MG/ML; 2ML, SOL IN"/>
    <d v="2019-09-23T14:58:45"/>
    <n v="1"/>
    <s v="PT;12;174;2096"/>
    <n v="340"/>
    <d v="2019-09-23T18:00:00"/>
    <n v="1"/>
    <x v="0"/>
    <x v="0"/>
    <x v="38"/>
  </r>
  <r>
    <x v="13"/>
    <n v="501294104"/>
    <n v="174432"/>
    <s v="PRESTAÃ‡ÃƒO DE SERVIÃ‡OS DE TÃ‰CNICO PARA A PISCINA DE AZEITÃƒO, PELO PERÃODO DE 12 MESES."/>
    <d v="2019-09-23T14:59:21"/>
    <n v="1"/>
    <s v="PT;16;245;2622"/>
    <n v="360"/>
    <d v="2019-09-29T23:59:00"/>
    <n v="1"/>
    <x v="1"/>
    <x v="0"/>
    <x v="38"/>
  </r>
  <r>
    <x v="137"/>
    <n v="506818829"/>
    <n v="174433"/>
    <s v="AquisiÃ§Ã£o de dois quadriciclos elÃ©tricos e aluguer de baterias"/>
    <d v="2019-09-23T15:04:20"/>
    <n v="13"/>
    <s v="PT;7;88;1431"/>
    <n v="5"/>
    <d v="2019-09-30T23:59:00"/>
    <n v="1"/>
    <x v="1"/>
    <x v="0"/>
    <x v="38"/>
  </r>
  <r>
    <x v="13"/>
    <n v="501294104"/>
    <n v="174435"/>
    <s v="PRESTAÃ‡ÃƒO DE SERVIÃ‡OS DE TÃ‰CNICO PARA A PISCINA DE AZEITÃƒO, PELO PERÃODO DE 12 MESES."/>
    <d v="2019-09-23T15:08:01"/>
    <n v="1"/>
    <s v="PT;16;245;2622"/>
    <n v="360"/>
    <d v="2019-09-27T15:05:00"/>
    <n v="1"/>
    <x v="1"/>
    <x v="0"/>
    <x v="38"/>
  </r>
  <r>
    <x v="144"/>
    <n v="506826546"/>
    <n v="174439"/>
    <m/>
    <d v="2019-09-23T15:22:08"/>
    <n v="13"/>
    <m/>
    <n v="400"/>
    <m/>
    <n v="1"/>
    <x v="1"/>
    <x v="0"/>
    <x v="38"/>
  </r>
  <r>
    <x v="13"/>
    <n v="501294104"/>
    <n v="174441"/>
    <s v="PRESTAÃ‡ÃƒO DE SERVIÃ‡OS DE TÃ‰CNICO PARA A PISCINA DE AZEITÃƒO, PELO PERÃODO DE 12 MESES."/>
    <d v="2019-09-23T15:25:56"/>
    <n v="1"/>
    <s v="PT;16;245;2622"/>
    <n v="360"/>
    <d v="2019-09-29T23:59:00"/>
    <n v="1"/>
    <x v="1"/>
    <x v="0"/>
    <x v="38"/>
  </r>
  <r>
    <x v="196"/>
    <n v="503956546"/>
    <n v="174442"/>
    <s v="&quot;Obra de alteraÃ§Ã£o interior e conservaÃ§Ã£o de edifÃ­cio existente, localizado na Rua de S. SebastiÃ£o, nÂº6 em Borba&quot;"/>
    <d v="2019-09-23T15:31:48"/>
    <n v="13"/>
    <s v="PT;8;98;1488"/>
    <n v="360"/>
    <d v="2019-10-24T23:59:00"/>
    <n v="1"/>
    <x v="1"/>
    <x v="0"/>
    <x v="38"/>
  </r>
  <r>
    <x v="13"/>
    <n v="501294104"/>
    <n v="174443"/>
    <s v="PRESTAÃ‡ÃƒO DE SERVIÃ‡OS DE TÃ‰CNICO PARA A PISCINA DE AZEITÃƒO, PELO PERÃODO DE 12 MESES."/>
    <d v="2019-09-23T15:38:08"/>
    <n v="1"/>
    <s v="PT;16;245;2622"/>
    <n v="360"/>
    <d v="2019-09-27T15:04:00"/>
    <n v="1"/>
    <x v="1"/>
    <x v="0"/>
    <x v="38"/>
  </r>
  <r>
    <x v="13"/>
    <n v="501294104"/>
    <n v="174444"/>
    <s v="PRESTAÃ‡ÃƒO DE SERVIÃ‡OS DE TÃ‰CNICO PARA A PISCINA DE AZEITÃƒO, PELO PERÃODO DE 12 MESES."/>
    <d v="2019-09-23T15:44:09"/>
    <n v="1"/>
    <s v="PT;16;245;2622"/>
    <n v="360"/>
    <d v="2019-09-27T15:08:00"/>
    <n v="1"/>
    <x v="1"/>
    <x v="0"/>
    <x v="38"/>
  </r>
  <r>
    <x v="125"/>
    <n v="501208950"/>
    <n v="174445"/>
    <s v="AmpliaÃ§Ã£o e modernizaÃ§Ã£o do ramal ferroviÃ¡rio do Porto de Sines"/>
    <d v="2019-09-23T15:51:44"/>
    <n v="3"/>
    <s v="PT;16;246;297"/>
    <n v="1"/>
    <d v="2019-02-14T23:59:00"/>
    <n v="1"/>
    <x v="7"/>
    <x v="0"/>
    <x v="38"/>
  </r>
  <r>
    <x v="13"/>
    <n v="501294104"/>
    <n v="174446"/>
    <s v="PRESTAÃ‡ÃƒO DE SERVIÃ‡OS DE TÃ‰CNICO PARA A PISCINA DE AZEITÃƒO, PELO PERÃODO DE 12 MESES."/>
    <d v="2019-09-23T15:52:50"/>
    <n v="1"/>
    <s v="PT;16;245;2622"/>
    <n v="360"/>
    <d v="2019-09-27T15:06:00"/>
    <n v="1"/>
    <x v="1"/>
    <x v="0"/>
    <x v="38"/>
  </r>
  <r>
    <x v="13"/>
    <n v="501294104"/>
    <n v="174447"/>
    <s v="PRESTAÃ‡ÃƒO DE SERVIÃ‡OS DE TÃ‰CNICO PARA A PISCINA DE AZEITÃƒO, PELO PERÃODO DE 12 MESES."/>
    <d v="2019-09-23T15:57:53"/>
    <n v="1"/>
    <s v="PT;1;1;232"/>
    <n v="360"/>
    <d v="2019-09-27T15:07:00"/>
    <n v="1"/>
    <x v="1"/>
    <x v="0"/>
    <x v="38"/>
  </r>
  <r>
    <x v="13"/>
    <n v="501294104"/>
    <n v="174448"/>
    <s v="PRESTAÃ‡ÃƒO DE SERVIÃ‡OS DE TÃ‰CNICO PARA A PISCINA DE AZEITÃƒO, PELO PERÃODO DE 12 MESES."/>
    <d v="2019-09-23T16:04:07"/>
    <n v="1"/>
    <s v="PT;16;245;2622"/>
    <n v="360"/>
    <d v="2019-09-30T23:59:00"/>
    <n v="1"/>
    <x v="1"/>
    <x v="0"/>
    <x v="38"/>
  </r>
  <r>
    <x v="13"/>
    <n v="501294104"/>
    <n v="174449"/>
    <s v="PRESTAÃ‡ÃƒO DE SERVIÃ‡OS DE TÃ‰CNICO PARA A PISCINA DE AZEITÃƒO, PELO PERÃODO DE 12 MESES."/>
    <d v="2019-09-23T16:04:40"/>
    <n v="1"/>
    <s v="PT;16;245;2622"/>
    <n v="360"/>
    <d v="2019-09-29T23:59:00"/>
    <n v="1"/>
    <x v="1"/>
    <x v="0"/>
    <x v="38"/>
  </r>
  <r>
    <x v="13"/>
    <n v="501294104"/>
    <n v="174450"/>
    <s v="PRESTAÃ‡ÃƒO DE SERVIÃ‡OS DE TÃ‰CNICO PARA A PISCINA DE AZEITÃƒO, PELO PERÃODO DE 12 MESES."/>
    <d v="2019-09-23T16:05:12"/>
    <n v="1"/>
    <s v="PT;16;245;2622"/>
    <n v="360"/>
    <d v="2019-10-11T14:36:00"/>
    <n v="1"/>
    <x v="1"/>
    <x v="0"/>
    <x v="38"/>
  </r>
  <r>
    <x v="2"/>
    <n v="503539473"/>
    <n v="174451"/>
    <s v="ManutenÃ§Ã£o e fornecimento de equipamentos incluindo montagem para os parques fitness"/>
    <d v="2019-09-23T16:05:23"/>
    <n v="1"/>
    <s v="PT;9;111;105"/>
    <n v="360"/>
    <d v="2019-09-26T23:59:00"/>
    <n v="1"/>
    <x v="1"/>
    <x v="0"/>
    <x v="38"/>
  </r>
  <r>
    <x v="4"/>
    <n v="506334562"/>
    <n v="174452"/>
    <s v="ConcessÃ£o de ExploraÃ§Ã£o da Quinta de Sant'Ana"/>
    <d v="2019-09-23T16:13:39"/>
    <n v="3"/>
    <s v="PT;11;157;1951"/>
    <n v="360"/>
    <d v="2019-10-28T17:00:00"/>
    <n v="1"/>
    <x v="1"/>
    <x v="0"/>
    <x v="38"/>
  </r>
  <r>
    <x v="123"/>
    <n v="506812782"/>
    <n v="174453"/>
    <s v="RenovaÃ§Ã£o da Bolsa de Dias de AssistÃªncia TÃ©cnica a Oracle e e- Business Suite"/>
    <d v="2019-09-23T16:14:04"/>
    <n v="1"/>
    <s v="PT;12;159;283"/>
    <n v="360"/>
    <d v="2019-09-25T15:00:00"/>
    <n v="1"/>
    <x v="1"/>
    <x v="0"/>
    <x v="38"/>
  </r>
  <r>
    <x v="2"/>
    <n v="503539473"/>
    <n v="174454"/>
    <s v="CONCURSO PÃšBLICO Â¿ FISCALIZAÃ‡ÃƒO, GESTÃƒO DA QUALIDADE, COORDENAÃ‡ÃƒO DE SEGURANÃ‡A EM OBRA E COORDENAÃ‡ÃƒO DE GESTÃƒO AMBIENTAL DA EMPREITADA Â¿RemodelaÃ§Ã£o da Rua 5 de Outubro Â¿ 2Âª Fase"/>
    <d v="2019-09-23T16:20:32"/>
    <n v="3"/>
    <s v="PT;9;111;1551"/>
    <n v="360"/>
    <d v="2019-10-02T23:59:00"/>
    <n v="1"/>
    <x v="1"/>
    <x v="0"/>
    <x v="38"/>
  </r>
  <r>
    <x v="4"/>
    <n v="506334562"/>
    <n v="174455"/>
    <s v="PrestaÃ§Ã£o de serviÃ§os de Animador em regime de avenÃ§a - Gabinete de InserÃ§Ã£o Profissional de Pombal"/>
    <d v="2019-09-23T16:21:13"/>
    <n v="1"/>
    <s v="PT;11;157;1950"/>
    <n v="360"/>
    <d v="2019-09-29T23:59:00"/>
    <n v="1"/>
    <x v="1"/>
    <x v="0"/>
    <x v="38"/>
  </r>
  <r>
    <x v="157"/>
    <n v="502826126"/>
    <n v="174456"/>
    <s v="AquisiÃ§Ã£o de serviÃ§os de assessoria para apoio Ã  definiÃ§Ã£o do modo de constituiÃ§Ã£o da empresa metropolitana de Lisboa, bem como da respetiva estrutura e modelo de negÃ³cio."/>
    <d v="2019-09-23T16:27:54"/>
    <n v="13"/>
    <s v="PT;12;165;2021"/>
    <n v="360"/>
    <d v="2019-10-02T23:59:00"/>
    <n v="1"/>
    <x v="2"/>
    <x v="0"/>
    <x v="38"/>
  </r>
  <r>
    <x v="137"/>
    <n v="506818829"/>
    <n v="174457"/>
    <s v="AquisiÃ§Ã£o de serviÃ§os, em regime de avenÃ§a, de consultadoria (Psicologia), no Ã¢mbito do Plano Inovador de Combate ao Insucesso Escolar"/>
    <d v="2019-09-23T16:37:15"/>
    <n v="1"/>
    <s v="PT;7;88;1431"/>
    <n v="360"/>
    <d v="2019-09-26T23:59:00"/>
    <n v="1"/>
    <x v="1"/>
    <x v="0"/>
    <x v="38"/>
  </r>
  <r>
    <x v="17"/>
    <n v="505456010"/>
    <n v="174459"/>
    <s v="PrestaÃ§Ã£o de serviÃ§os de Hospedagem dos Convidados do 30Âº Amadora BD"/>
    <d v="2019-09-23T16:50:49"/>
    <n v="1"/>
    <s v="PT;12;174;223"/>
    <n v="340"/>
    <d v="2019-09-29T23:59:00"/>
    <n v="1"/>
    <x v="1"/>
    <x v="0"/>
    <x v="38"/>
  </r>
  <r>
    <x v="282"/>
    <n v="500847347"/>
    <n v="174464"/>
    <m/>
    <d v="2019-09-23T18:57:49"/>
    <n v="3"/>
    <s v="PT;1;1;232"/>
    <n v="1"/>
    <m/>
    <n v="1"/>
    <x v="2"/>
    <x v="0"/>
    <x v="38"/>
  </r>
  <r>
    <x v="67"/>
    <n v="600013855"/>
    <n v="174465"/>
    <s v="AquisiÃ§Ã£o de scanner de secretÃ¡ria"/>
    <d v="2019-09-24T09:02:32"/>
    <n v="13"/>
    <s v="PT;1;1;232"/>
    <n v="400"/>
    <d v="1970-01-01T17:00:00"/>
    <n v="1"/>
    <x v="2"/>
    <x v="0"/>
    <x v="38"/>
  </r>
  <r>
    <x v="74"/>
    <n v="502177080"/>
    <n v="174466"/>
    <s v="PrestaÃ§Ã£o de serviÃ§os de ManutenÃ§Ã£o de EspaÃ§os Verdes na Ericeira - Jardim da Bela Vista, Rotunda e Envolvente ao EspaÃ§o Comercial - Continente"/>
    <d v="2019-09-24T09:26:19"/>
    <n v="13"/>
    <s v="PT;12;168;2044"/>
    <n v="360"/>
    <d v="2019-09-27T17:00:00"/>
    <n v="1"/>
    <x v="1"/>
    <x v="0"/>
    <x v="38"/>
  </r>
  <r>
    <x v="13"/>
    <n v="501294104"/>
    <n v="174467"/>
    <s v="PRESTAÃ‡ÃƒO DE SERVIÃ‡OS PAFRA APOIO NO CINEMA CHARLOT, PELO PERÃODO DE 12 MESES."/>
    <d v="2019-09-24T09:32:32"/>
    <n v="1"/>
    <s v="PT;16;245;2622"/>
    <n v="360"/>
    <d v="2019-10-10T23:59:00"/>
    <n v="1"/>
    <x v="1"/>
    <x v="0"/>
    <x v="38"/>
  </r>
  <r>
    <x v="78"/>
    <n v="506792382"/>
    <n v="174468"/>
    <m/>
    <d v="2019-09-24T09:41:27"/>
    <n v="13"/>
    <s v="PT;1;1;232"/>
    <n v="400"/>
    <m/>
    <n v="1"/>
    <x v="1"/>
    <x v="0"/>
    <x v="38"/>
  </r>
  <r>
    <x v="139"/>
    <n v="600084892"/>
    <n v="174469"/>
    <s v="AquisiÃ§Ã£o e montagem de estantes"/>
    <d v="2019-09-24T09:47:29"/>
    <n v="13"/>
    <s v="PT;1;1;232"/>
    <n v="340"/>
    <d v="2019-10-01T23:59:00"/>
    <n v="1"/>
    <x v="2"/>
    <x v="0"/>
    <x v="38"/>
  </r>
  <r>
    <x v="13"/>
    <n v="501294104"/>
    <n v="174470"/>
    <s v="AQUISIÃ‡ÃƒO E MONTAGEM DE APARELHOS DE AR CONDICIONADO COM 2 SISTEMAS VRF, COMANDOS CENTRALIZADOS E ISOLAMENTO TÃ‰RMICO PARA TUBAGEM DE COBRE, A INSTALAR NA POUSADA DA JUVENTUDE."/>
    <d v="2019-09-24T09:47:31"/>
    <n v="13"/>
    <s v="PT;16;245;2623"/>
    <n v="300"/>
    <d v="2019-09-30T23:59:00"/>
    <n v="1"/>
    <x v="1"/>
    <x v="0"/>
    <x v="38"/>
  </r>
  <r>
    <x v="13"/>
    <n v="501294104"/>
    <n v="174471"/>
    <s v="PRESTAÃ‡ÃƒO DE SERVIÃ‡OS DE CONSERVAÃ‡ÃƒO/MANUTENÃ‡ÃƒO DOS ESPAÃ‡OS VERDES NA ENTRADA NORTE DA CIDADE DE SETÃšBAL, PELO PERÃODO DE 15 MESES."/>
    <d v="2019-09-24T10:05:07"/>
    <n v="3"/>
    <s v="PT;16;245;2619"/>
    <n v="300"/>
    <d v="2019-10-03T23:59:00"/>
    <n v="1"/>
    <x v="1"/>
    <x v="0"/>
    <x v="38"/>
  </r>
  <r>
    <x v="139"/>
    <n v="600084892"/>
    <n v="174472"/>
    <s v="AquisiÃ§Ã£o de serviÃ§os de desenvolvimento informÃ¡tico de soluÃ§Ã£o Ã  medida para configuraÃ§Ã£o, testes e anÃ¡lise de motores de workflow adequados ao Digitarq"/>
    <d v="2019-09-24T10:15:41"/>
    <n v="13"/>
    <s v="PT;1;1;232"/>
    <n v="340"/>
    <d v="2019-10-01T23:59:00"/>
    <n v="1"/>
    <x v="2"/>
    <x v="0"/>
    <x v="38"/>
  </r>
  <r>
    <x v="91"/>
    <n v="503584215"/>
    <n v="174473"/>
    <m/>
    <d v="2019-09-24T10:18:55"/>
    <n v="13"/>
    <s v="PT;1;1;232"/>
    <n v="400"/>
    <m/>
    <n v="1"/>
    <x v="2"/>
    <x v="0"/>
    <x v="38"/>
  </r>
  <r>
    <x v="6"/>
    <n v="506037258"/>
    <n v="174474"/>
    <s v="PrestaÃ§Ã£o de ServiÃ§os para ElaboraÃ§Ã£o do Projeto do Centro de ProteÃ§Ã£o Civil e BeneficiaÃ§Ã£o do Quartel dos Bombeiros Municipais"/>
    <d v="2019-09-24T10:24:32"/>
    <n v="1"/>
    <s v="PT;17;256;2822"/>
    <n v="340"/>
    <d v="2019-09-28T17:00:00"/>
    <n v="1"/>
    <x v="1"/>
    <x v="0"/>
    <x v="38"/>
  </r>
  <r>
    <x v="7"/>
    <n v="508666236"/>
    <n v="174475"/>
    <s v="Fornecimento de carnes, charcutaria e outros produtos alimentares congelados, Ã s Escolas de Hotelaria e Turismo do Algarve (Faro e PortimÃ£o) do Turismo de Portugal, I.P.."/>
    <d v="2019-09-24T10:39:33"/>
    <n v="13"/>
    <s v="PT;9;110;291"/>
    <n v="360"/>
    <d v="2019-10-04T23:59:00"/>
    <n v="1"/>
    <x v="2"/>
    <x v="0"/>
    <x v="38"/>
  </r>
  <r>
    <x v="0"/>
    <n v="508481287"/>
    <n v="174476"/>
    <s v="AquisiÃ§Ã£o de serviÃ§os de manutenÃ§Ã£o de ambientes SAP."/>
    <d v="2019-09-24T10:45:07"/>
    <n v="1"/>
    <s v="PT;12;165;2010"/>
    <n v="360"/>
    <d v="2019-09-27T17:00:00"/>
    <n v="1"/>
    <x v="0"/>
    <x v="0"/>
    <x v="38"/>
  </r>
  <r>
    <x v="1"/>
    <n v="506673626"/>
    <n v="174480"/>
    <s v="AquisiÃ§Ã£o de marcador de pavimento bidirecional contÃ­nuo a leds brancos"/>
    <d v="2019-09-24T11:24:11"/>
    <n v="1"/>
    <s v="PT;16;237;31"/>
    <n v="360"/>
    <d v="2019-09-29T23:59:00"/>
    <n v="1"/>
    <x v="1"/>
    <x v="0"/>
    <x v="38"/>
  </r>
  <r>
    <x v="17"/>
    <n v="505456010"/>
    <n v="174481"/>
    <s v="ExecuÃ§Ã£o de diversos trabalhos de revestimentos de pavimentos, paredes e tetos, e execuÃ§Ã£o de divisÃ³rias e tetos falsos."/>
    <d v="2019-09-24T11:27:58"/>
    <n v="13"/>
    <s v="PT;12;174;223"/>
    <n v="360"/>
    <d v="2019-10-03T23:59:00"/>
    <n v="1"/>
    <x v="1"/>
    <x v="0"/>
    <x v="38"/>
  </r>
  <r>
    <x v="13"/>
    <n v="501294104"/>
    <n v="174482"/>
    <s v="PRESTAÃ‡ÃƒO DE SERVIÃ‡OS PARA FORNECIMENTO CONTINUO DE ARTESANATO (PASMADINHOS) PARA A CASA DA BAÃA."/>
    <d v="2019-09-24T11:39:15"/>
    <n v="1"/>
    <s v="PT;16;245;2623"/>
    <n v="360"/>
    <d v="2019-09-30T23:59:00"/>
    <n v="1"/>
    <x v="1"/>
    <x v="0"/>
    <x v="38"/>
  </r>
  <r>
    <x v="196"/>
    <n v="503956546"/>
    <n v="174483"/>
    <m/>
    <d v="2019-09-24T11:43:51"/>
    <n v="1"/>
    <s v="PT;1;1;232"/>
    <n v="400"/>
    <m/>
    <n v="1"/>
    <x v="1"/>
    <x v="0"/>
    <x v="38"/>
  </r>
  <r>
    <x v="1"/>
    <n v="506673626"/>
    <n v="174484"/>
    <s v="AquisiÃ§Ã£o de equipamentos informÃ¡ticos para as salas de 3Âº e 4Âº ano de escolaridade"/>
    <d v="2019-09-24T11:44:12"/>
    <n v="13"/>
    <s v="PT;16;237;31"/>
    <n v="360"/>
    <d v="2019-09-27T23:59:00"/>
    <n v="1"/>
    <x v="1"/>
    <x v="0"/>
    <x v="38"/>
  </r>
  <r>
    <x v="92"/>
    <n v="512044040"/>
    <n v="174485"/>
    <s v="Empreitada de RequalificaÃ§Ã£o PaisagÃ­stica das Portas de Prata"/>
    <d v="2019-09-24T11:53:24"/>
    <n v="1"/>
    <s v="PT;20;299;3323"/>
    <n v="5"/>
    <d v="2019-09-29T23:59:00"/>
    <n v="1"/>
    <x v="1"/>
    <x v="0"/>
    <x v="38"/>
  </r>
  <r>
    <x v="7"/>
    <n v="508666236"/>
    <n v="174488"/>
    <s v="PRESTAÃ‡ÃƒO E SERVIÃ‡OS DE HIGIENE E LIMPEZA COM FORNECIMENTO DE CONSUMÃVEIS DE CASA DE BANHO, PARA AS INSTALAÃ‡Ã•ES DO INSTITUTO DO TURISMO DE PORTUGAL, I.P."/>
    <d v="2019-09-24T12:29:20"/>
    <n v="3"/>
    <s v="PT;1;1;232"/>
    <n v="360"/>
    <d v="2019-10-25T23:59:00"/>
    <n v="1"/>
    <x v="2"/>
    <x v="0"/>
    <x v="38"/>
  </r>
  <r>
    <x v="7"/>
    <n v="508666236"/>
    <n v="174489"/>
    <m/>
    <d v="2019-09-24T13:46:53"/>
    <n v="3"/>
    <s v="PT;1;1;232"/>
    <n v="400"/>
    <m/>
    <n v="1"/>
    <x v="2"/>
    <x v="0"/>
    <x v="38"/>
  </r>
  <r>
    <x v="25"/>
    <n v="505307685"/>
    <n v="174490"/>
    <s v="PrestaÃ§Ã£o de ServiÃ§os para a avaliaÃ§Ã£o de linha de Ã¡gua em Arruda dos Vinhos"/>
    <d v="2019-09-24T14:09:38"/>
    <n v="1"/>
    <s v="PT;12;161;202"/>
    <n v="5"/>
    <d v="2019-10-01T23:59:00"/>
    <n v="1"/>
    <x v="1"/>
    <x v="0"/>
    <x v="38"/>
  </r>
  <r>
    <x v="11"/>
    <n v="506614913"/>
    <n v="174493"/>
    <s v="Fornecimento e InstalaÃ§Ã£o de Sistema Fotovoltaico em EdifÃ­cios Municipais"/>
    <d v="2019-09-24T14:26:29"/>
    <n v="13"/>
    <s v="PT;12;173;189"/>
    <n v="360"/>
    <d v="2019-09-30T23:59:00"/>
    <n v="1"/>
    <x v="1"/>
    <x v="0"/>
    <x v="38"/>
  </r>
  <r>
    <x v="33"/>
    <n v="505170876"/>
    <n v="174494"/>
    <s v="Fornecimento continuado de gÃ¡s propano, para as Escolas BÃ¡sicas do Concelho, EspaÃ§o Jovem, RefeitÃ³rio Municipal e Viveiro Municipal"/>
    <d v="2019-09-24T14:28:05"/>
    <n v="13"/>
    <s v="PT;9;117;1575"/>
    <n v="5"/>
    <d v="2019-09-30T17:00:00"/>
    <n v="1"/>
    <x v="1"/>
    <x v="0"/>
    <x v="38"/>
  </r>
  <r>
    <x v="6"/>
    <n v="506037258"/>
    <n v="174495"/>
    <s v="ImplementaÃ§Ã£o de SinalÃ©tica Vertical em Percursos Pedestres."/>
    <d v="2019-09-24T14:38:50"/>
    <n v="1"/>
    <s v="PT;17;256;203"/>
    <n v="5"/>
    <d v="2019-10-07T17:00:00"/>
    <n v="1"/>
    <x v="1"/>
    <x v="0"/>
    <x v="38"/>
  </r>
  <r>
    <x v="9"/>
    <n v="506173968"/>
    <n v="174496"/>
    <s v="1414/DAG/2019-AquisiÃ§Ã£o de um Desmatador para substituiÃ§Ã£o de equipamento inutilizado por incÃªndio."/>
    <d v="2019-09-24T14:40:03"/>
    <n v="13"/>
    <s v="PT;16;243;2615"/>
    <n v="360"/>
    <d v="2019-09-29T18:00:00"/>
    <n v="1"/>
    <x v="1"/>
    <x v="0"/>
    <x v="38"/>
  </r>
  <r>
    <x v="70"/>
    <n v="506791220"/>
    <n v="174498"/>
    <s v="SubstituiÃ§Ã£o do Pavimento do PavilhÃ£o Desportivo Municipal"/>
    <d v="2019-09-24T14:55:26"/>
    <n v="13"/>
    <s v="PT;16;239;78"/>
    <n v="360"/>
    <d v="2019-10-03T23:59:00"/>
    <n v="1"/>
    <x v="1"/>
    <x v="0"/>
    <x v="38"/>
  </r>
  <r>
    <x v="132"/>
    <n v="507023129"/>
    <n v="174499"/>
    <s v="Empreitada para a ConstruÃ§Ã£o da Unidade de SaÃºde do Fonte Nova, em Lisboa"/>
    <d v="2019-09-24T14:57:44"/>
    <n v="3"/>
    <s v="PT;1;1;232"/>
    <n v="5"/>
    <d v="2019-10-30T17:00:00"/>
    <n v="1"/>
    <x v="2"/>
    <x v="0"/>
    <x v="38"/>
  </r>
  <r>
    <x v="39"/>
    <n v="680015019"/>
    <n v="174502"/>
    <s v="PrestaÃ§Ã£o de serviÃ§os de consultoria tÃ©cnica, na Ã¡rea de gestÃ£o de projetos."/>
    <d v="2019-09-24T15:14:13"/>
    <n v="1"/>
    <s v="PT;1;1;232"/>
    <n v="5"/>
    <d v="2019-10-08T23:59:00"/>
    <n v="1"/>
    <x v="5"/>
    <x v="0"/>
    <x v="38"/>
  </r>
  <r>
    <x v="12"/>
    <n v="506187543"/>
    <n v="174503"/>
    <s v="Os trabalhos a realizar englobam a execuÃ§Ã£o de pavimentaÃ§Ã£o das ruas com aplicaÃ§Ã£o de massas betuminosas e devidos bases, valetas em calÃ§ada, rede de Ã¡guas, redes de esgotos domÃ©sticos e drenagem de Ã¡guas pluviais e respetivos coletores pluviais, sinalizaÃ§Ã£o horizontal e vertical e outros trabalhos acessÃ³rios."/>
    <d v="2019-09-24T15:26:08"/>
    <n v="3"/>
    <s v="PT;16;241;2601"/>
    <n v="340"/>
    <d v="2019-10-11T23:59:00"/>
    <n v="1"/>
    <x v="1"/>
    <x v="0"/>
    <x v="38"/>
  </r>
  <r>
    <x v="50"/>
    <n v="500192855"/>
    <n v="174504"/>
    <s v="AquisiÃ§Ã£o de serviÃ§os de vigilÃ¢ncia, guardaria e portaria para as instalaÃ§Ãµes do Metropolitano de Lisboa, E.P.E. - PROC. N.Âº 095/2019 Â¿ DLO/ML"/>
    <d v="2019-09-24T15:26:35"/>
    <n v="3"/>
    <s v="PT;12;159;283"/>
    <n v="360"/>
    <d v="2019-10-24T23:59:00"/>
    <n v="1"/>
    <x v="3"/>
    <x v="0"/>
    <x v="38"/>
  </r>
  <r>
    <x v="70"/>
    <n v="506791220"/>
    <n v="174505"/>
    <s v="ServiÃ§o MPLS e Firewall Centralizada"/>
    <d v="2019-09-24T15:35:03"/>
    <n v="13"/>
    <s v="PT;16;239;78"/>
    <n v="360"/>
    <d v="2019-10-02T23:59:00"/>
    <n v="1"/>
    <x v="1"/>
    <x v="0"/>
    <x v="38"/>
  </r>
  <r>
    <x v="132"/>
    <n v="507023129"/>
    <n v="174506"/>
    <s v="Empreitada de ConstruÃ§Ã£o da Unidade de SaÃºde de Marvila, em Lisboa"/>
    <d v="2019-09-24T15:39:27"/>
    <n v="3"/>
    <s v="PT;1;1;232"/>
    <n v="360"/>
    <d v="2019-10-24T17:00:00"/>
    <n v="1"/>
    <x v="2"/>
    <x v="0"/>
    <x v="38"/>
  </r>
  <r>
    <x v="137"/>
    <n v="506818829"/>
    <n v="174507"/>
    <s v="AquisiÃ§Ã£o de um semi-reboque basculante, no Ã¢mbito dos incÃªndios de outubro de 2017"/>
    <d v="2019-09-24T15:47:34"/>
    <n v="1"/>
    <s v="PT;7;88;1431"/>
    <n v="400"/>
    <d v="1970-01-01T23:59:00"/>
    <n v="1"/>
    <x v="1"/>
    <x v="0"/>
    <x v="38"/>
  </r>
  <r>
    <x v="201"/>
    <n v="507001206"/>
    <n v="174509"/>
    <m/>
    <d v="2019-09-24T16:19:33"/>
    <n v="13"/>
    <m/>
    <n v="400"/>
    <m/>
    <n v="1"/>
    <x v="3"/>
    <x v="0"/>
    <x v="38"/>
  </r>
  <r>
    <x v="132"/>
    <n v="507023129"/>
    <n v="174512"/>
    <s v="Empreitada de ConstruÃ§Ã£o da Unidade de SaÃºde do Restelo, em Lisboa"/>
    <d v="2019-09-24T16:37:20"/>
    <n v="3"/>
    <s v="PT;1;1;232"/>
    <n v="360"/>
    <d v="2019-10-23T17:00:00"/>
    <n v="1"/>
    <x v="2"/>
    <x v="0"/>
    <x v="38"/>
  </r>
  <r>
    <x v="11"/>
    <n v="506614913"/>
    <n v="174514"/>
    <s v="Fornecimento em contÃ­nuo de inertes"/>
    <d v="2019-09-24T16:46:21"/>
    <n v="13"/>
    <s v="PT;12;173;189"/>
    <n v="360"/>
    <d v="2019-10-21T23:59:00"/>
    <n v="1"/>
    <x v="1"/>
    <x v="0"/>
    <x v="38"/>
  </r>
  <r>
    <x v="20"/>
    <n v="506801969"/>
    <n v="174515"/>
    <s v="Fornecimento contÃ­nuo de produtos fitofarmacÃªuticos"/>
    <d v="2019-09-24T16:55:45"/>
    <n v="1"/>
    <s v="PT;9;114;11"/>
    <n v="360"/>
    <d v="2019-10-02T17:00:00"/>
    <n v="1"/>
    <x v="1"/>
    <x v="0"/>
    <x v="38"/>
  </r>
  <r>
    <x v="18"/>
    <n v="501222634"/>
    <n v="174516"/>
    <s v="Fornecimento de Electricidade"/>
    <d v="2019-09-24T16:58:27"/>
    <n v="1"/>
    <s v="PT;11;148;1898"/>
    <n v="360"/>
    <d v="2019-09-27T23:59:00"/>
    <n v="1"/>
    <x v="1"/>
    <x v="0"/>
    <x v="38"/>
  </r>
  <r>
    <x v="132"/>
    <n v="507023129"/>
    <n v="174517"/>
    <s v="Empreitada de ConstruÃ§Ã£o da Unidade de SaÃºde de AlcÃ¢ntara, em Lisboa"/>
    <d v="2019-09-24T17:08:30"/>
    <n v="3"/>
    <s v="PT;1;1;232"/>
    <n v="340"/>
    <d v="2019-10-23T17:00:00"/>
    <n v="1"/>
    <x v="2"/>
    <x v="0"/>
    <x v="38"/>
  </r>
  <r>
    <x v="107"/>
    <n v="508195390"/>
    <n v="174518"/>
    <m/>
    <d v="2019-09-24T17:20:58"/>
    <n v="5"/>
    <s v="PT;1;1;232"/>
    <n v="400"/>
    <m/>
    <n v="1"/>
    <x v="2"/>
    <x v="0"/>
    <x v="38"/>
  </r>
  <r>
    <x v="151"/>
    <n v="506855368"/>
    <n v="174519"/>
    <s v="RequalificaÃ§Ã£o do edifÃ­cio dos PaÃ§os do Concelho"/>
    <d v="2019-09-24T17:31:10"/>
    <n v="3"/>
    <s v="PT;19;281;3132"/>
    <n v="5"/>
    <d v="2019-10-03T23:00:00"/>
    <n v="1"/>
    <x v="1"/>
    <x v="0"/>
    <x v="38"/>
  </r>
  <r>
    <x v="75"/>
    <n v="512096481"/>
    <n v="174520"/>
    <s v="AquisiÃ§Ã£o de ServiÃ§os de Consultoria no Ã‚mbito da RevisÃ£o do Projeto Ecoparque da ilha de SÃ£o Miguel"/>
    <d v="2019-09-24T18:26:34"/>
    <n v="1"/>
    <s v="PT;20;315;1354"/>
    <n v="340"/>
    <d v="2019-09-30T23:59:00"/>
    <n v="1"/>
    <x v="1"/>
    <x v="0"/>
    <x v="38"/>
  </r>
  <r>
    <x v="3"/>
    <n v="500051054"/>
    <n v="174522"/>
    <s v="AQUISIÃ‡ÃƒO DE SACOS DE PLÃSTICOS PARA O MUNICIPIO DE ALMADA, POR LOTES"/>
    <d v="2019-09-25T09:30:12"/>
    <n v="3"/>
    <s v="PT;16;236;230"/>
    <n v="360"/>
    <d v="2019-10-01T19:00:00"/>
    <n v="1"/>
    <x v="1"/>
    <x v="0"/>
    <x v="38"/>
  </r>
  <r>
    <x v="1"/>
    <n v="506673626"/>
    <n v="174526"/>
    <s v="AquisiÃ§Ã£o de sinalizaÃ§Ã£o rodoviÃ¡ria"/>
    <d v="2019-09-25T09:41:16"/>
    <n v="1"/>
    <s v="PT;16;237;31"/>
    <n v="360"/>
    <d v="2019-10-05T23:59:00"/>
    <n v="1"/>
    <x v="1"/>
    <x v="0"/>
    <x v="38"/>
  </r>
  <r>
    <x v="163"/>
    <n v="501162941"/>
    <n v="174528"/>
    <s v="LocaÃ§Ã£o Financeira para AquisiÃ§Ã£o de Autocarro de 45 lugares + lugar de tripulante + lugar de motorista"/>
    <d v="2019-09-25T09:49:59"/>
    <n v="3"/>
    <s v="PT;13;184;2133"/>
    <n v="360"/>
    <d v="2019-10-26T19:00:00"/>
    <n v="1"/>
    <x v="1"/>
    <x v="0"/>
    <x v="38"/>
  </r>
  <r>
    <x v="137"/>
    <n v="506818829"/>
    <n v="174529"/>
    <s v="AquisiÃ§Ã£o de serviÃ§os, em regime de avenÃ§a, de consultadoria (orientaÃ§Ã£o vocacional), no Ã¢mbito do Plano Inovador de Combate ao Insucesso Escolar"/>
    <d v="2019-09-25T09:51:26"/>
    <n v="1"/>
    <s v="PT;7;88;1431"/>
    <n v="360"/>
    <d v="2019-09-27T23:59:00"/>
    <n v="1"/>
    <x v="1"/>
    <x v="0"/>
    <x v="38"/>
  </r>
  <r>
    <x v="25"/>
    <n v="505307685"/>
    <n v="174531"/>
    <s v="A intervenÃ§Ã£o projetada desenvolve-se em cerca de 50 m do CM1223, na subida a seguir Ã  ponte das Caldeiras (sentido Arruda dos Vinhos / Cardosas). Os trabalhos passarÃ£o por remover os terrenos instÃ¡veis, revestir com geotÃªxtil a superfÃ­cie escavada, executar o aterro com enrocamento de calcÃ¡rio, executar berma e reparar aqueduto existente junto da zona a intervencionar."/>
    <d v="2019-09-25T09:52:21"/>
    <n v="1"/>
    <s v="PT;12;161;1980"/>
    <n v="5"/>
    <d v="2019-10-06T23:59:00"/>
    <n v="1"/>
    <x v="1"/>
    <x v="0"/>
    <x v="38"/>
  </r>
  <r>
    <x v="81"/>
    <n v="501904077"/>
    <n v="174532"/>
    <m/>
    <d v="2019-09-25T09:55:45"/>
    <n v="1"/>
    <s v="PT;1;1;232"/>
    <n v="400"/>
    <m/>
    <n v="1"/>
    <x v="7"/>
    <x v="0"/>
    <x v="38"/>
  </r>
  <r>
    <x v="81"/>
    <n v="501904077"/>
    <n v="174533"/>
    <s v="PrestaÃ§Ã£o do serviÃ§o de elaboraÃ§Ã£o de um estudo tendente a averiguar as causas do assoreamento do cais de transhipment, sea ship do Terminal PortuÃ¡rio da Trafaria da Silopor - Empresa de Silos PortuÃ¡rios, S.A., em liquidaÃ§Ã£o"/>
    <d v="2019-09-25T10:05:54"/>
    <n v="1"/>
    <s v="PT;12;165;2002"/>
    <n v="360"/>
    <d v="2019-10-15T16:00:00"/>
    <n v="1"/>
    <x v="7"/>
    <x v="0"/>
    <x v="38"/>
  </r>
  <r>
    <x v="158"/>
    <n v="506907619"/>
    <n v="174534"/>
    <s v="RequalificaÃ§Ã£o do C.M.1259 (E.N.307 / Carvalheira) e C.M.159-2 (Gradouro / Pergoim)"/>
    <d v="2019-09-25T10:06:40"/>
    <n v="3"/>
    <s v="PT;4;47;804"/>
    <n v="360"/>
    <d v="2019-10-10T23:59:00"/>
    <n v="1"/>
    <x v="1"/>
    <x v="0"/>
    <x v="38"/>
  </r>
  <r>
    <x v="19"/>
    <n v="507396081"/>
    <n v="174535"/>
    <s v="CPUB011.FIE.2019 Concurso PÃºblico para AquisiÃ§Ã£o de 5 Viaturas ElÃ©tricas"/>
    <d v="2019-09-25T10:14:17"/>
    <n v="3"/>
    <s v="PT;12;164;1996"/>
    <n v="360"/>
    <d v="2019-10-02T23:59:00"/>
    <n v="1"/>
    <x v="1"/>
    <x v="0"/>
    <x v="38"/>
  </r>
  <r>
    <x v="11"/>
    <n v="506614913"/>
    <n v="174537"/>
    <s v="RequalificaÃ§Ã£o urbana na Av. Infante Dom Pedro, que permitirÃ¡ melhorar as condiÃ§Ãµes de circulaÃ§Ã£o pedonal, bem como a acessibilidade a pessoas com mobilidade condicionada e aumentar a oferta de estacionamento, tendo em vista incentivar da utilizaÃ§Ã£o do transporte coletivo e de modos suaves."/>
    <d v="2019-09-25T10:15:39"/>
    <n v="3"/>
    <s v="PT;12;173;2088"/>
    <n v="340"/>
    <d v="2019-10-25T23:59:00"/>
    <n v="1"/>
    <x v="1"/>
    <x v="0"/>
    <x v="38"/>
  </r>
  <r>
    <x v="13"/>
    <n v="501294104"/>
    <n v="174538"/>
    <s v="PRESTAÃ‡ÃƒO DE SERVIÃ‡OS DE CONCEÃ‡ÃƒO GRÃFICA NA ÃREA DO TURISMO, PELO PERÃODO DE 24 MESES."/>
    <d v="2019-09-25T10:23:57"/>
    <n v="13"/>
    <s v="PT;16;245;2623"/>
    <n v="360"/>
    <d v="2019-10-01T23:59:00"/>
    <n v="1"/>
    <x v="1"/>
    <x v="0"/>
    <x v="38"/>
  </r>
  <r>
    <x v="92"/>
    <n v="512044040"/>
    <n v="174542"/>
    <m/>
    <d v="2019-09-25T10:42:48"/>
    <n v="1"/>
    <s v="PT;1;1;232"/>
    <n v="400"/>
    <m/>
    <n v="1"/>
    <x v="1"/>
    <x v="0"/>
    <x v="38"/>
  </r>
  <r>
    <x v="25"/>
    <n v="505307685"/>
    <n v="174546"/>
    <s v="Fornecimento de fruta escolar aos alunos dos Centros Escolares do Concelho de Arruda dos Vinhos Durante o Ano Letivo 2019/2020"/>
    <d v="2019-09-25T11:20:07"/>
    <n v="1"/>
    <s v="PT;1;1;232"/>
    <n v="360"/>
    <d v="2019-09-28T23:59:00"/>
    <n v="1"/>
    <x v="1"/>
    <x v="0"/>
    <x v="38"/>
  </r>
  <r>
    <x v="9"/>
    <n v="506173968"/>
    <n v="174549"/>
    <s v="AquisiÃ§Ã£o de peÃ§as e serviÃ§os de reparaÃ§Ã£o na marca Volvo para as viaturas municipais de RSU mÃ³veis: 346; 452; 454, e para o autocarro municipal mÃ³vel 435."/>
    <d v="2019-09-25T11:27:03"/>
    <n v="1"/>
    <s v="PT;16;243;261"/>
    <n v="360"/>
    <d v="2019-10-11T18:00:00"/>
    <n v="1"/>
    <x v="1"/>
    <x v="0"/>
    <x v="38"/>
  </r>
  <r>
    <x v="7"/>
    <n v="508666236"/>
    <n v="174554"/>
    <s v="ConcessÃ£o da exploraÃ§Ã£o do imÃ³vel denominado PaÃ§o Real de Caxias (imÃ³vel de interesse pÃºblico), localizado em Oeiras, distrito de Lisboa, com vista Ã  realizaÃ§Ã£o de obras, incluindo de infraestruturas, e posterior exploraÃ§Ã£o para fins turÃ­sticos, como estabelecimento hoteleiro, estabelecimento de alojamento local, na modalidade de estabelecimento de hospedagem, ou outro projeto de vocaÃ§Ã£o turÃ­stica."/>
    <d v="2019-09-25T11:41:45"/>
    <n v="3"/>
    <s v="PT;12;169;271"/>
    <n v="340"/>
    <d v="2019-11-13T23:59:00"/>
    <n v="1"/>
    <x v="2"/>
    <x v="0"/>
    <x v="38"/>
  </r>
  <r>
    <x v="27"/>
    <n v="506722422"/>
    <n v="174566"/>
    <s v="AquisiÃ§Ã£o de ServiÃ§os de Consultoria Externa / CapacitaÃ§Ã£o e formaÃ§Ã£o / SeminÃ¡rios e workshops, no Ã¢mbito da Sala do Futuro - EspaÃ§o Municipal de InovaÃ§Ã£o"/>
    <d v="2019-09-25T12:54:20"/>
    <n v="13"/>
    <s v="PT;15;220;2478"/>
    <n v="220"/>
    <d v="2019-10-02T23:59:00"/>
    <n v="1"/>
    <x v="1"/>
    <x v="0"/>
    <x v="38"/>
  </r>
  <r>
    <x v="2"/>
    <n v="503539473"/>
    <n v="174567"/>
    <s v="Fornecimento contÃ­nuo de material audiovisual, eletrodomÃ©sticos e acessÃ³rios para as escolas e outros equipamentos da DE"/>
    <d v="2019-09-25T13:58:31"/>
    <n v="3"/>
    <s v="PT;9;111;105"/>
    <n v="300"/>
    <d v="2019-10-27T23:59:00"/>
    <n v="1"/>
    <x v="1"/>
    <x v="0"/>
    <x v="38"/>
  </r>
  <r>
    <x v="67"/>
    <n v="600013855"/>
    <n v="174569"/>
    <s v="Empreitada de ReabilitaÃ§Ã£o da Entrada e Corredor do EdifÃ­cio Sede do MinistÃ©rio das FinanÃ§as"/>
    <d v="2019-09-25T14:11:31"/>
    <n v="3"/>
    <s v="PT;1;1;232"/>
    <n v="340"/>
    <d v="2019-10-07T17:00:00"/>
    <n v="1"/>
    <x v="2"/>
    <x v="0"/>
    <x v="38"/>
  </r>
  <r>
    <x v="26"/>
    <n v="680017763"/>
    <n v="174571"/>
    <s v="InsonorizaÃ§Ã£o do Edificio da EstaÃ§Ã£o Elevatoria de VÃ¡cuo da Aroeira"/>
    <d v="2019-09-25T14:17:50"/>
    <n v="13"/>
    <s v="PT;1;1;232"/>
    <n v="210"/>
    <d v="2019-10-16T23:59:00"/>
    <n v="1"/>
    <x v="5"/>
    <x v="0"/>
    <x v="38"/>
  </r>
  <r>
    <x v="45"/>
    <n v="680021892"/>
    <n v="174574"/>
    <s v="REPARAÃ‡Ã•ES DE PAVIMENTOS BETUMINOSOS RESULTANTES DAS INTERVENÃ‡Ã•ES URGENTES DOS SMAS EM DIVERSOS LOCAIS DO CONCELHO - 2019"/>
    <d v="2019-09-25T14:27:35"/>
    <n v="1"/>
    <s v="PT;12;173;189"/>
    <n v="340"/>
    <d v="2019-10-02T23:59:00"/>
    <n v="1"/>
    <x v="5"/>
    <x v="0"/>
    <x v="38"/>
  </r>
  <r>
    <x v="70"/>
    <n v="506791220"/>
    <n v="174577"/>
    <s v="ManutenÃ§Ã£o da EmbarcaÃ§Ã£o Tradicional Varino"/>
    <d v="2019-09-25T14:36:18"/>
    <n v="1"/>
    <s v="PT;16;239;78"/>
    <n v="360"/>
    <d v="2019-10-02T23:59:00"/>
    <n v="1"/>
    <x v="1"/>
    <x v="0"/>
    <x v="38"/>
  </r>
  <r>
    <x v="19"/>
    <n v="507396081"/>
    <n v="174579"/>
    <s v="CPREV002.DEU.2019_AquisiÃ§Ã£o de ServiÃ§os de ManutenÃ§Ã£o de EspaÃ§os Verdes Lote de SÃ£o Domingos de Rana"/>
    <d v="2019-09-25T14:44:38"/>
    <n v="13"/>
    <s v="PT;12;164;1996"/>
    <n v="360"/>
    <d v="2019-10-02T23:59:00"/>
    <n v="1"/>
    <x v="1"/>
    <x v="0"/>
    <x v="38"/>
  </r>
  <r>
    <x v="176"/>
    <n v="502971096"/>
    <n v="174580"/>
    <s v="aquisiÃ§Ã£o e instalaÃ§Ã£o de sistema de monitorizaÃ§Ã£o de 5 contadores de bicicleta para a Ecovia do litoral/Eurovelo 1"/>
    <d v="2019-09-25T14:46:34"/>
    <n v="13"/>
    <s v="PT;9;110;291"/>
    <n v="5"/>
    <d v="2019-10-02T23:59:00"/>
    <n v="1"/>
    <x v="1"/>
    <x v="0"/>
    <x v="38"/>
  </r>
  <r>
    <x v="97"/>
    <n v="508354617"/>
    <n v="174582"/>
    <s v="AD31/2019 - AquisiÃ§Ã£o de ServiÃ§os especializados para apoio Ã  implementaÃ§Ã£o do projeto RURBAN FOOD"/>
    <d v="2019-09-25T14:55:05"/>
    <n v="1"/>
    <s v="PT;7;77;308"/>
    <n v="360"/>
    <d v="2019-10-01T23:59:00"/>
    <n v="1"/>
    <x v="1"/>
    <x v="0"/>
    <x v="38"/>
  </r>
  <r>
    <x v="27"/>
    <n v="506722422"/>
    <n v="174583"/>
    <s v="AquisiÃ§Ã£o de Equipamento InformÃ¡tico, Bens mÃ³veis e Equipamento para a Sala do Futuro - EspaÃ§o Municipal de InovaÃ§Ã£o"/>
    <d v="2019-09-25T14:57:21"/>
    <n v="13"/>
    <s v="PT;15;220;2478"/>
    <n v="220"/>
    <d v="2019-10-02T23:59:00"/>
    <n v="1"/>
    <x v="1"/>
    <x v="0"/>
    <x v="38"/>
  </r>
  <r>
    <x v="70"/>
    <n v="506791220"/>
    <n v="174585"/>
    <s v="Equipamento para as Escolas (EB e JI)"/>
    <d v="2019-09-25T15:16:37"/>
    <n v="1"/>
    <s v="PT;16;239;78"/>
    <n v="360"/>
    <d v="2019-10-02T23:59:00"/>
    <n v="1"/>
    <x v="1"/>
    <x v="0"/>
    <x v="38"/>
  </r>
  <r>
    <x v="3"/>
    <n v="500051054"/>
    <n v="174586"/>
    <s v="AquisiÃ§Ã£o serviÃ§os de conservaÃ§Ã£o do Parque Urbano da Costa de Caparica"/>
    <d v="2019-09-25T15:24:29"/>
    <n v="13"/>
    <s v="PT;1;1;232"/>
    <n v="360"/>
    <d v="2019-09-30T19:00:00"/>
    <n v="1"/>
    <x v="1"/>
    <x v="0"/>
    <x v="38"/>
  </r>
  <r>
    <x v="3"/>
    <n v="500051054"/>
    <n v="174589"/>
    <s v="RealizaÃ§Ã£o de um estudo prÃ©vio para criaÃ§Ã£o de um museu vivo da arte XÃ¡vega na Costa da Caparica"/>
    <d v="2019-09-25T15:48:07"/>
    <n v="1"/>
    <s v="PT;1;1;232"/>
    <n v="400"/>
    <d v="2019-09-15T19:00:00"/>
    <n v="1"/>
    <x v="1"/>
    <x v="0"/>
    <x v="38"/>
  </r>
  <r>
    <x v="17"/>
    <n v="505456010"/>
    <n v="174590"/>
    <s v="Limpeza das Linhas de Ãgua no Concelho da Amadora"/>
    <d v="2019-09-25T15:55:14"/>
    <n v="13"/>
    <s v="PT;12;174;223"/>
    <n v="360"/>
    <d v="2019-10-01T23:59:00"/>
    <n v="1"/>
    <x v="1"/>
    <x v="0"/>
    <x v="38"/>
  </r>
  <r>
    <x v="3"/>
    <n v="500051054"/>
    <n v="174591"/>
    <s v="RealizaÃ§Ã£o de um estudo prÃ©vio para criaÃ§Ã£o de um museu vivo da arte XÃ¡vega na Costa da Caparica"/>
    <d v="2019-09-25T15:55:37"/>
    <n v="1"/>
    <s v="PT;1;1;232"/>
    <n v="400"/>
    <d v="2019-09-15T19:00:00"/>
    <n v="1"/>
    <x v="1"/>
    <x v="0"/>
    <x v="38"/>
  </r>
  <r>
    <x v="33"/>
    <n v="505170876"/>
    <n v="174592"/>
    <m/>
    <d v="2019-09-25T16:08:03"/>
    <n v="1"/>
    <s v="PT;1;1;232"/>
    <n v="400"/>
    <m/>
    <n v="1"/>
    <x v="1"/>
    <x v="0"/>
    <x v="38"/>
  </r>
  <r>
    <x v="33"/>
    <n v="505170876"/>
    <n v="174593"/>
    <s v="A presente aquisiÃ§Ã£o visa o fornecimento dos equipamentos e licenÃ§as de software nas quantidades requeridas e de acordo com as especificaÃ§Ãµes deste caderno de encargos, bem como a configuraÃ§Ã£o de licenÃ§as e terminais na central telefÃ³nica por forma a garantir o seu funcionamento apÃ³s instalaÃ§Ã£o."/>
    <d v="2019-09-25T16:08:10"/>
    <n v="13"/>
    <s v="PT;9;117;1575"/>
    <n v="360"/>
    <d v="2019-10-04T17:00:00"/>
    <n v="1"/>
    <x v="1"/>
    <x v="0"/>
    <x v="38"/>
  </r>
  <r>
    <x v="9"/>
    <n v="506173968"/>
    <n v="174594"/>
    <s v="ServiÃ§o de refeiÃ§Ãµes no Ã¢mbito da ReceÃ§Ã£o Ã  Comunidade Educativa"/>
    <d v="2019-09-25T16:11:58"/>
    <n v="13"/>
    <s v="PT;1;1;232"/>
    <n v="5"/>
    <d v="2019-09-28T18:00:00"/>
    <n v="1"/>
    <x v="1"/>
    <x v="0"/>
    <x v="38"/>
  </r>
  <r>
    <x v="3"/>
    <n v="500051054"/>
    <n v="174595"/>
    <s v="RealizaÃ§Ã£o de um estudo prÃ©vio para criaÃ§Ã£o de um museu vivo da arte XÃ¡vega na Costa da Caparica"/>
    <d v="2019-09-25T16:22:39"/>
    <n v="1"/>
    <s v="PT;1;1;232"/>
    <n v="5"/>
    <d v="2019-10-03T19:00:00"/>
    <n v="1"/>
    <x v="1"/>
    <x v="0"/>
    <x v="38"/>
  </r>
  <r>
    <x v="43"/>
    <n v="503035416"/>
    <n v="174596"/>
    <s v="AquisiÃ§Ã£o de 11 (onze) sistemas de mesas operatÃ³rias e 11 (onze) sistemas de candeeiros cirÃºrgicos para as salas de bloco operatÃ³rio do Hospital Professor Doutor Fernando Fonseca, E.P.E."/>
    <d v="2019-09-25T16:57:42"/>
    <n v="3"/>
    <s v="PT;1;1;232"/>
    <n v="400"/>
    <d v="2019-05-29T17:00:00"/>
    <n v="1"/>
    <x v="0"/>
    <x v="0"/>
    <x v="38"/>
  </r>
  <r>
    <x v="0"/>
    <n v="508481287"/>
    <n v="174597"/>
    <s v="Empreitada para o fornecimento e montagem um sistema de incÃªndio para o ServiÃ§o de Cardiologia I - MCDT's - Unidade de Cardiologia de IntervenÃ§Ã£o Joaquim Oliveira."/>
    <d v="2019-09-26T09:12:35"/>
    <n v="13"/>
    <s v="PT;12;165;2010"/>
    <n v="360"/>
    <d v="2019-10-04T17:00:00"/>
    <n v="1"/>
    <x v="0"/>
    <x v="0"/>
    <x v="38"/>
  </r>
  <r>
    <x v="13"/>
    <n v="501294104"/>
    <n v="174598"/>
    <s v="Contrato de aluguer da varredora mecÃ¢nica de 4mÂ³, matrÃ­cula 17-QL-49, pelo perÃ­odo de 4 meses"/>
    <d v="2019-09-26T09:15:57"/>
    <n v="1"/>
    <s v="PT;16;245;321"/>
    <n v="360"/>
    <d v="2019-10-01T23:59:00"/>
    <n v="1"/>
    <x v="1"/>
    <x v="0"/>
    <x v="38"/>
  </r>
  <r>
    <x v="24"/>
    <n v="503311332"/>
    <n v="174599"/>
    <s v="AD 54/19 - AquisiÃ§Ã£o de serviÃ§os para instalaÃ§Ã£o, de forma faseada, de 42 (quarenta e dois) postos de carregamento de baterias para veÃ­culos elÃ©tricos e respetiva ligaÃ§Ã£o Ã  rede Mobi.E"/>
    <d v="2019-09-26T09:17:06"/>
    <n v="1"/>
    <s v="PT;12;165;75"/>
    <n v="360"/>
    <d v="2019-10-11T17:00:00"/>
    <n v="1"/>
    <x v="1"/>
    <x v="0"/>
    <x v="38"/>
  </r>
  <r>
    <x v="49"/>
    <n v="502098139"/>
    <n v="174602"/>
    <s v="CONTRATAÃ‡ÃƒO DA PRESTAÃ‡ÃƒO DE SERVIÃ‡OS PARA ELABORAÃ‡ÃƒO DOS PROJETOS DE ESPECIALIDADES PARA REQUALIFICAÃ‡ÃƒO DA FÃBRICA DA CORTIÃ‡A DO AMEIXIAL PARA ESPAÃ‡OS DE INCUBAÃ‡ÃƒO DE EMPRESAS"/>
    <d v="2019-09-26T09:31:28"/>
    <n v="13"/>
    <s v="PT;9;118;109"/>
    <n v="340"/>
    <d v="2019-10-05T18:00:00"/>
    <n v="1"/>
    <x v="1"/>
    <x v="0"/>
    <x v="38"/>
  </r>
  <r>
    <x v="82"/>
    <n v="680012907"/>
    <n v="174604"/>
    <s v="contrato publico de fornecimento Ã  candidatura POSEUR 03 1911 FC 000012- Equipamento combinado para recolha de bio resÃ­duos com sistema de elevaÃ§Ã£o por carga lateral (aÃ§Ã£o I.2)"/>
    <d v="2019-09-26T09:36:51"/>
    <n v="3"/>
    <s v="PT;17;256;2822"/>
    <n v="360"/>
    <d v="2019-11-17T23:59:00"/>
    <n v="1"/>
    <x v="5"/>
    <x v="0"/>
    <x v="38"/>
  </r>
  <r>
    <x v="49"/>
    <n v="502098139"/>
    <n v="174606"/>
    <s v="CONTRATAÃ‡ÃƒO DA PRESTAÃ‡ÃƒO DE SERVIÃ‡OS PARA ELABORAÃ‡ÃƒO DOS PROJETOS DE ESPECIALIDADES PARA REABILITAÃ‡ÃƒO E AMPLIAÃ‡ÃƒO DO BAIRRO MUNICIPAL FREDERICO ULRICH EM LOULÃ‰"/>
    <d v="2019-09-26T09:42:03"/>
    <n v="13"/>
    <s v="PT;9;118;109"/>
    <n v="5"/>
    <d v="2019-10-05T18:00:00"/>
    <n v="1"/>
    <x v="1"/>
    <x v="0"/>
    <x v="38"/>
  </r>
  <r>
    <x v="13"/>
    <n v="501294104"/>
    <n v="174608"/>
    <s v="Contrato de aluguer da viatura pesada de recolha de contentores de resÃ­duos sÃ³lidos urbanos de 20mÂ³, matrÃ­cula 09-PQ-86, pelo perÃ­odo de 5 meses"/>
    <d v="2019-09-26T09:51:13"/>
    <n v="1"/>
    <s v="PT;16;245;321"/>
    <n v="360"/>
    <d v="2019-10-01T23:59:00"/>
    <n v="1"/>
    <x v="1"/>
    <x v="0"/>
    <x v="38"/>
  </r>
  <r>
    <x v="49"/>
    <n v="502098139"/>
    <n v="174609"/>
    <s v="CONTRATAÃ‡ÃƒO DA PRESTAÃ‡ÃƒO DE SERVIÃ‡OS PARA ELABORAÃ‡ÃƒO DOS PROJETOS DE ARQUITETURA E DE ESPECIALIDADES PARA INTERVENÃ‡ÃƒO NO HELIPORTO DE LOULÃ‰"/>
    <d v="2019-09-26T10:00:43"/>
    <n v="13"/>
    <s v="PT;9;118;109"/>
    <n v="340"/>
    <d v="2019-10-05T18:00:00"/>
    <n v="1"/>
    <x v="1"/>
    <x v="0"/>
    <x v="38"/>
  </r>
  <r>
    <x v="129"/>
    <n v="501258027"/>
    <n v="174611"/>
    <s v="AquisiÃ§Ã£o de Plataformas de Suporte aos ServiÃ§os Municipais"/>
    <d v="2019-09-26T10:15:04"/>
    <n v="1"/>
    <s v="PT;8;97;1483"/>
    <n v="340"/>
    <d v="2019-10-03T23:59:00"/>
    <n v="1"/>
    <x v="1"/>
    <x v="0"/>
    <x v="38"/>
  </r>
  <r>
    <x v="65"/>
    <n v="600084779"/>
    <n v="174613"/>
    <s v="53/CP/AT/2019 - Empreitada da obra de remodelaÃ§Ã£o do atendimento do ServiÃ§o de FinanÃ§as Gondomar 1"/>
    <d v="2019-09-26T10:30:04"/>
    <n v="3"/>
    <s v="PT;14;196;9"/>
    <n v="340"/>
    <d v="2019-10-16T17:00:00"/>
    <n v="1"/>
    <x v="2"/>
    <x v="0"/>
    <x v="38"/>
  </r>
  <r>
    <x v="2"/>
    <n v="503539473"/>
    <n v="174614"/>
    <s v="FiscalizaÃ§Ã£o, GestÃ£o da Qualidade, CoordenaÃ§Ã£o de SeguranÃ§a em Obra e CoordenaÃ§Ã£o de GestÃ£o Ambiental da Empreitada Â¿CONCLUSÃƒO DO REFORÃ‡O ESTRUTURAL DO TÃšNEL DE ÃGUAS PLUVIAIS DA RIBEIRA DE ALBUFEIRAÂ¿"/>
    <d v="2019-09-26T10:30:37"/>
    <n v="3"/>
    <s v="PT;9;111;105"/>
    <n v="360"/>
    <d v="2019-10-07T23:59:00"/>
    <n v="1"/>
    <x v="1"/>
    <x v="0"/>
    <x v="38"/>
  </r>
  <r>
    <x v="125"/>
    <n v="501208950"/>
    <n v="174615"/>
    <m/>
    <d v="2019-09-26T10:39:24"/>
    <n v="3"/>
    <s v="PT;1;1;232"/>
    <n v="400"/>
    <m/>
    <n v="1"/>
    <x v="7"/>
    <x v="0"/>
    <x v="38"/>
  </r>
  <r>
    <x v="3"/>
    <n v="500051054"/>
    <n v="174617"/>
    <m/>
    <d v="2019-09-26T10:55:57"/>
    <n v="1"/>
    <s v="PT;1;1;232"/>
    <n v="400"/>
    <m/>
    <n v="1"/>
    <x v="1"/>
    <x v="0"/>
    <x v="38"/>
  </r>
  <r>
    <x v="208"/>
    <n v="503673242"/>
    <n v="174618"/>
    <s v="AQUISIÃ‡ÃƒO DE CARTÃ•ES SEM CONTACTO, EM CONFORMIDADE COM A ESPECIFICAÃ‡ÃƒO CALYPSO (NORMAS ISO 14443 B E ISO 7816 1-4)"/>
    <d v="2019-09-26T11:01:09"/>
    <n v="3"/>
    <s v="PT;12;165;2009"/>
    <n v="300"/>
    <d v="2019-10-26T23:59:00"/>
    <n v="1"/>
    <x v="2"/>
    <x v="0"/>
    <x v="38"/>
  </r>
  <r>
    <x v="3"/>
    <n v="500051054"/>
    <n v="174619"/>
    <s v="PrestaÃ§Ã£o de serviÃ§os para reparaÃ§Ã£o e conservaÃ§Ã£o do forno crematÃ³rio do cemitÃ©rio de Vale Flores"/>
    <d v="2019-09-26T11:09:03"/>
    <n v="1"/>
    <s v="PT;1;1;232"/>
    <n v="340"/>
    <d v="2019-10-06T19:00:00"/>
    <n v="1"/>
    <x v="1"/>
    <x v="0"/>
    <x v="38"/>
  </r>
  <r>
    <x v="33"/>
    <n v="505170876"/>
    <n v="174621"/>
    <s v="O procedimento em referÃªncia tem por objeto a elaboraÃ§Ã£o de projetos de execuÃ§Ã£o de infraestruturas de abastecimento de Ã¡gua e de drenagem de Ã¡guas residuais domÃ©sticas e pluviais, para resoluÃ§Ã£o de situaÃ§Ãµes de deficiÃªncia de funcionamento das redes, bem como de aumento da populaÃ§Ã£o a servir, em diversos locais do municÃ­pio."/>
    <d v="2019-09-26T11:18:05"/>
    <n v="13"/>
    <s v="PT;9;117;72"/>
    <n v="360"/>
    <d v="2019-10-15T17:00:00"/>
    <n v="1"/>
    <x v="1"/>
    <x v="0"/>
    <x v="38"/>
  </r>
  <r>
    <x v="236"/>
    <n v="502936010"/>
    <n v="174623"/>
    <s v="AQUISIÃ‡Ã‚O DE MIN PILOTO REDUTOR 2 VIAS METALICO"/>
    <d v="2019-09-26T11:23:33"/>
    <n v="1"/>
    <m/>
    <n v="360"/>
    <d v="2019-10-06T17:00:00"/>
    <n v="1"/>
    <x v="2"/>
    <x v="0"/>
    <x v="38"/>
  </r>
  <r>
    <x v="65"/>
    <n v="600084779"/>
    <n v="174624"/>
    <s v="AquisiÃ§Ã£o de serviÃ§os de informÃ¡tica no Ã¢mbito da plataforma de qualidade de dados (SAS DATA QUALITY)"/>
    <d v="2019-09-26T11:27:15"/>
    <n v="1"/>
    <s v="PT;1;1;232"/>
    <n v="340"/>
    <d v="2019-10-02T17:00:00"/>
    <n v="1"/>
    <x v="2"/>
    <x v="0"/>
    <x v="38"/>
  </r>
  <r>
    <x v="158"/>
    <n v="506907619"/>
    <n v="174628"/>
    <s v="ConstruÃ§Ã£o de Centro de Recolha Oficial Municipal de Animais de Companhia- 1Âª fase"/>
    <d v="2019-09-26T11:40:08"/>
    <n v="3"/>
    <s v="PT;4;47;804"/>
    <n v="340"/>
    <d v="2019-10-11T23:59:00"/>
    <n v="1"/>
    <x v="1"/>
    <x v="0"/>
    <x v="38"/>
  </r>
  <r>
    <x v="38"/>
    <n v="505309939"/>
    <n v="174629"/>
    <s v="AquisiÃ§Ã£o de equipamento informÃ¡tico para os diversos serviÃ§os da CÃ¢mara Municipal de PortimÃ£o"/>
    <d v="2019-09-26T11:40:25"/>
    <n v="3"/>
    <s v="PT;9;121;1594"/>
    <n v="360"/>
    <d v="2019-10-07T17:00:00"/>
    <n v="1"/>
    <x v="1"/>
    <x v="0"/>
    <x v="38"/>
  </r>
  <r>
    <x v="13"/>
    <n v="501294104"/>
    <n v="174630"/>
    <s v="Contrato de aluguer da viatura pesada de recolha de contentores de resÃ­duos sÃ³lidos urbanos de 20mÂ³, matrÃ­cula 98-QV-77, pelo perÃ­odo de 4 meses"/>
    <d v="2019-09-26T11:45:15"/>
    <n v="1"/>
    <s v="PT;16;245;321"/>
    <n v="360"/>
    <d v="2019-10-01T23:59:00"/>
    <n v="1"/>
    <x v="1"/>
    <x v="0"/>
    <x v="38"/>
  </r>
  <r>
    <x v="13"/>
    <n v="501294104"/>
    <n v="174631"/>
    <s v="PRESTAÃ‡ÃƒO DE SERVIÃ‡OS DE TÃ‰CNICO PARA A PISCINA DE AZEITÃƒO, PELO PERÃODO DE 12 MESES."/>
    <d v="2019-09-26T12:01:16"/>
    <n v="1"/>
    <s v="PT;16;245;2622"/>
    <n v="360"/>
    <d v="2019-09-29T23:59:00"/>
    <n v="1"/>
    <x v="1"/>
    <x v="0"/>
    <x v="38"/>
  </r>
  <r>
    <x v="49"/>
    <n v="502098139"/>
    <n v="174633"/>
    <s v="CONTRATAÃ‡ÃƒO DA PRESTAÃ‡ÃƒO DE SERVIÃ‡OS PARA A CONSERVAÃ‡ÃƒO E RESTAURO DO PATRIMÃ“NIO MÃ“VEL INTEGRADO NO INTERIOR DA IGREJA MATRIZ DE SÃƒO CLEMENTE - RETÃBULOS DO ALTAR-MOR E DAS ALMAS"/>
    <d v="2019-09-26T12:12:21"/>
    <n v="13"/>
    <s v="PT;9;118;1582"/>
    <n v="5"/>
    <d v="2019-10-05T18:00:00"/>
    <n v="1"/>
    <x v="1"/>
    <x v="0"/>
    <x v="38"/>
  </r>
  <r>
    <x v="13"/>
    <n v="501294104"/>
    <n v="174634"/>
    <s v="AquisiÃ§Ã£o de 1 viatura usada, marca Toyota, modelo Hilux (ligeira de mercadorias), matrÃ­cula 87-OZ-17"/>
    <d v="2019-09-26T12:24:00"/>
    <n v="1"/>
    <s v="PT;16;245;321"/>
    <n v="360"/>
    <d v="2019-11-01T23:59:00"/>
    <n v="1"/>
    <x v="1"/>
    <x v="0"/>
    <x v="38"/>
  </r>
  <r>
    <x v="33"/>
    <n v="505170876"/>
    <n v="174636"/>
    <s v="RemodelaÃ§Ã£o da rede de iluminaÃ§Ã£o pÃºblica existente na zona pedonal da Avenida dos Descobrimentos."/>
    <d v="2019-09-26T12:26:15"/>
    <n v="13"/>
    <s v="PT;9;117;1575"/>
    <n v="360"/>
    <d v="2019-10-11T17:00:00"/>
    <n v="1"/>
    <x v="1"/>
    <x v="0"/>
    <x v="38"/>
  </r>
  <r>
    <x v="10"/>
    <n v="500122237"/>
    <n v="174637"/>
    <m/>
    <d v="2019-09-26T12:45:36"/>
    <n v="1"/>
    <s v="PT;1;1;232"/>
    <n v="400"/>
    <m/>
    <n v="1"/>
    <x v="2"/>
    <x v="0"/>
    <x v="38"/>
  </r>
  <r>
    <x v="33"/>
    <n v="505170876"/>
    <n v="174638"/>
    <s v="AquisiÃ§Ã£o de serviÃ§os - LocaÃ§Ã£o de IluminaÃ§Ã£o de Natal para o ano de 2019"/>
    <d v="2019-09-26T12:46:38"/>
    <n v="13"/>
    <s v="PT;9;117;72"/>
    <n v="360"/>
    <d v="2019-10-08T17:00:00"/>
    <n v="1"/>
    <x v="1"/>
    <x v="0"/>
    <x v="38"/>
  </r>
  <r>
    <x v="137"/>
    <n v="506818829"/>
    <n v="174639"/>
    <s v="AquisiÃ§Ã£o de uma viatura, no Ã¢mbito do incÃªndio de outubro de 2017"/>
    <d v="2019-09-26T13:47:42"/>
    <n v="1"/>
    <s v="PT;7;88;1431"/>
    <n v="360"/>
    <d v="2019-10-01T23:59:00"/>
    <n v="1"/>
    <x v="1"/>
    <x v="0"/>
    <x v="38"/>
  </r>
  <r>
    <x v="3"/>
    <n v="500051054"/>
    <n v="174640"/>
    <s v="AQUISIÃ‡ÃƒO DE LICENCIAMENTO DO SOFTWARE DUNDAS"/>
    <d v="2019-09-26T14:00:33"/>
    <n v="1"/>
    <s v="PT;1;1;232"/>
    <n v="360"/>
    <d v="2019-10-01T19:00:00"/>
    <n v="1"/>
    <x v="1"/>
    <x v="0"/>
    <x v="38"/>
  </r>
  <r>
    <x v="158"/>
    <n v="506907619"/>
    <n v="174641"/>
    <m/>
    <d v="2019-09-26T14:09:53"/>
    <n v="3"/>
    <s v="PT;1;1;232"/>
    <n v="400"/>
    <m/>
    <n v="1"/>
    <x v="1"/>
    <x v="0"/>
    <x v="38"/>
  </r>
  <r>
    <x v="17"/>
    <n v="505456010"/>
    <n v="174644"/>
    <s v="PRESTAÃ‡ÃƒO DE SERVIÃ‡OS DE REFEIÃ‡Ã•ES COMPLETAS / REFORÃ‡OS ALIMENTARES PARA A PROTEÃ‡ÃƒO CIVIL"/>
    <d v="2019-09-26T14:26:02"/>
    <n v="1"/>
    <s v="PT;12;174;223"/>
    <n v="360"/>
    <d v="2019-10-02T23:59:00"/>
    <n v="1"/>
    <x v="1"/>
    <x v="0"/>
    <x v="38"/>
  </r>
  <r>
    <x v="33"/>
    <n v="505170876"/>
    <n v="174649"/>
    <s v="AquisiÃ§Ã£o de serviÃ§os para transformaÃ§Ã£o de viatura pesada"/>
    <d v="2019-09-26T15:01:04"/>
    <n v="1"/>
    <s v="PT;9;117;1575"/>
    <n v="360"/>
    <d v="2019-10-11T17:00:00"/>
    <n v="1"/>
    <x v="1"/>
    <x v="0"/>
    <x v="38"/>
  </r>
  <r>
    <x v="3"/>
    <n v="500051054"/>
    <n v="174650"/>
    <s v="AquisiÃ§Ã£o de 2 veÃ­culos com motorizaÃ§Ã£o elÃ©trica"/>
    <d v="2019-09-26T15:16:47"/>
    <n v="13"/>
    <s v="PT;16;236;230"/>
    <n v="360"/>
    <d v="2019-10-01T19:00:00"/>
    <n v="1"/>
    <x v="1"/>
    <x v="0"/>
    <x v="38"/>
  </r>
  <r>
    <x v="29"/>
    <n v="512012814"/>
    <n v="174651"/>
    <s v="NIPG18198/19-AquisiÃ§Ã£o de tintas de marcaÃ§Ã£o de estradas"/>
    <d v="2019-09-26T15:19:46"/>
    <n v="1"/>
    <s v="PT;20;313;1331"/>
    <n v="5"/>
    <d v="2019-10-08T23:59:00"/>
    <n v="1"/>
    <x v="1"/>
    <x v="0"/>
    <x v="38"/>
  </r>
  <r>
    <x v="99"/>
    <n v="510089224"/>
    <n v="174654"/>
    <s v="DAP 2019.0149 - AquisiÃ§Ã£o de ServiÃ§os de Desenvolvimento de uma plataforma digital que concretize a medida FÃ³rum Digital da Juventude e Desporto da CPLP do programa Simplex+"/>
    <d v="2019-09-26T15:33:47"/>
    <n v="13"/>
    <s v="PT;12;165;2022"/>
    <n v="360"/>
    <d v="2019-10-02T23:59:00"/>
    <n v="1"/>
    <x v="2"/>
    <x v="0"/>
    <x v="38"/>
  </r>
  <r>
    <x v="137"/>
    <n v="506818829"/>
    <n v="174655"/>
    <s v="AquisiÃ§Ã£o de serviÃ§os de execuÃ§Ã£o dos trabalhos de AvaliaÃ§Ã£o Ambiental EstratÃ©gica da 3Âª alteraÃ§Ã£o da 1Âª RevisÃ£o do PDM de Oliveira do Hospital"/>
    <d v="2019-09-26T15:34:06"/>
    <n v="1"/>
    <s v="PT;7;88;1431"/>
    <n v="360"/>
    <d v="2019-09-29T23:59:00"/>
    <n v="1"/>
    <x v="1"/>
    <x v="0"/>
    <x v="38"/>
  </r>
  <r>
    <x v="1"/>
    <n v="506673626"/>
    <n v="174656"/>
    <s v="AquisiÃ§Ã£o, transporte e aplicaÃ§Ã£o de equipamento infantil e pavimento de seguranÃ§a no parque infantil da Qt.Âª do Peliche"/>
    <d v="2019-09-26T15:46:58"/>
    <n v="1"/>
    <s v="PT;16;237;31"/>
    <n v="360"/>
    <d v="2019-10-01T23:59:00"/>
    <n v="1"/>
    <x v="1"/>
    <x v="0"/>
    <x v="38"/>
  </r>
  <r>
    <x v="57"/>
    <n v="506780902"/>
    <n v="174657"/>
    <m/>
    <d v="2019-09-26T15:52:27"/>
    <n v="1"/>
    <s v="PT;1;1;232"/>
    <n v="400"/>
    <m/>
    <n v="1"/>
    <x v="1"/>
    <x v="0"/>
    <x v="38"/>
  </r>
  <r>
    <x v="43"/>
    <n v="503035416"/>
    <n v="174658"/>
    <s v="AquisiÃ§Ã£o de Kits de AblaÃ§Ã£o Irrigado Completo - 2019"/>
    <d v="2019-09-26T15:53:18"/>
    <n v="1"/>
    <s v="PT;1;1;232"/>
    <n v="360"/>
    <d v="2019-10-01T17:00:00"/>
    <n v="1"/>
    <x v="0"/>
    <x v="0"/>
    <x v="38"/>
  </r>
  <r>
    <x v="131"/>
    <n v="508345464"/>
    <n v="174659"/>
    <s v="AquisiÃ§Ã£o de serviÃ§os de mÃ¡quinas na manutenÃ§Ã£o de redes de abastecimento no MunicÃ­pio de Torres Novas"/>
    <d v="2019-09-26T15:53:45"/>
    <n v="3"/>
    <s v="PT;15;230;2"/>
    <n v="360"/>
    <d v="2019-10-08T18:00:00"/>
    <n v="1"/>
    <x v="2"/>
    <x v="0"/>
    <x v="38"/>
  </r>
  <r>
    <x v="9"/>
    <n v="506173968"/>
    <n v="174660"/>
    <s v="serviÃ§o de recolha de resÃ­duos perigosos."/>
    <d v="2019-09-26T15:56:33"/>
    <n v="1"/>
    <s v="PT;16;243;261"/>
    <n v="360"/>
    <d v="2019-10-01T18:00:00"/>
    <n v="1"/>
    <x v="1"/>
    <x v="0"/>
    <x v="38"/>
  </r>
  <r>
    <x v="39"/>
    <n v="680015019"/>
    <n v="174661"/>
    <s v="AquisiÃ§Ã£o de uma Hotte de quÃ­mica de exaustÃ£o de gases"/>
    <d v="2019-09-26T16:01:26"/>
    <n v="13"/>
    <s v="PT;12;169;2057"/>
    <n v="360"/>
    <d v="2019-10-01T16:00:00"/>
    <n v="1"/>
    <x v="5"/>
    <x v="0"/>
    <x v="38"/>
  </r>
  <r>
    <x v="14"/>
    <n v="501144218"/>
    <n v="174662"/>
    <s v="AquisiÃ§Ã£o de tubagem e acessÃ³rios em ferro fundido dÃºctil para rede de distribuiÃ§Ã£o de Ã¡gua na zona da nova rotunda na Cotovia e faÃºlha"/>
    <d v="2019-09-26T16:24:59"/>
    <n v="13"/>
    <s v="PT;16;244;2616"/>
    <n v="360"/>
    <d v="2019-10-04T18:00:00"/>
    <n v="1"/>
    <x v="1"/>
    <x v="0"/>
    <x v="38"/>
  </r>
  <r>
    <x v="45"/>
    <n v="680021892"/>
    <n v="174663"/>
    <s v="REMODELAÃ‡ÃƒO DA REDE DE ABASTECIMENTO DE ÃGUA E SANEMAENTO NA RUA ANTERO DE QUENTAL - FORTE DA CASA"/>
    <d v="2019-09-26T16:26:44"/>
    <n v="3"/>
    <s v="PT;12;173;2090"/>
    <n v="340"/>
    <d v="2019-10-11T23:59:00"/>
    <n v="1"/>
    <x v="5"/>
    <x v="0"/>
    <x v="38"/>
  </r>
  <r>
    <x v="19"/>
    <n v="507396081"/>
    <n v="174664"/>
    <m/>
    <d v="2019-09-26T16:32:56"/>
    <n v="13"/>
    <s v="PT;1;1;232"/>
    <n v="400"/>
    <m/>
    <n v="1"/>
    <x v="1"/>
    <x v="0"/>
    <x v="38"/>
  </r>
  <r>
    <x v="19"/>
    <n v="507396081"/>
    <n v="174665"/>
    <m/>
    <d v="2019-09-26T16:33:14"/>
    <n v="3"/>
    <s v="PT;1;1;232"/>
    <n v="400"/>
    <m/>
    <n v="1"/>
    <x v="1"/>
    <x v="0"/>
    <x v="38"/>
  </r>
  <r>
    <x v="132"/>
    <n v="507023129"/>
    <n v="174666"/>
    <s v="AquisiÃ§Ã£o de ServiÃ§os para a elaboraÃ§Ã£o de Projeto de ExecuÃ§Ã£o de Arquitetura e Especialidades para a obra de beneficiaÃ§Ã£o do J.I. Infante D. Henrique"/>
    <d v="2019-09-26T16:57:31"/>
    <n v="1"/>
    <s v="PT;1;1;232"/>
    <n v="400"/>
    <d v="1970-01-01T17:00:00"/>
    <n v="1"/>
    <x v="2"/>
    <x v="0"/>
    <x v="38"/>
  </r>
  <r>
    <x v="9"/>
    <n v="506173968"/>
    <n v="174668"/>
    <m/>
    <d v="2019-09-26T17:08:11"/>
    <n v="1"/>
    <s v="PT;1;1;232"/>
    <n v="400"/>
    <m/>
    <n v="1"/>
    <x v="1"/>
    <x v="0"/>
    <x v="38"/>
  </r>
  <r>
    <x v="1"/>
    <n v="506673626"/>
    <n v="174670"/>
    <s v="AquisiÃ§Ã£o de serviÃ§os de elaboraÃ§Ã£o de projeto para novas instalaÃ§Ãµes operacionais da CMB"/>
    <d v="2019-09-26T17:15:23"/>
    <n v="13"/>
    <s v="PT;16;237;31"/>
    <n v="360"/>
    <d v="2019-10-02T23:59:00"/>
    <n v="1"/>
    <x v="1"/>
    <x v="0"/>
    <x v="38"/>
  </r>
  <r>
    <x v="11"/>
    <n v="506614913"/>
    <n v="174671"/>
    <s v="Fornecimento e instalaÃ§Ã£o de iluminaÃ§Ã£o LED em EdifÃ­cios Municipais"/>
    <d v="2019-09-26T17:16:52"/>
    <n v="13"/>
    <s v="PT;12;173;189"/>
    <n v="360"/>
    <d v="2019-10-02T23:59:00"/>
    <n v="1"/>
    <x v="1"/>
    <x v="0"/>
    <x v="38"/>
  </r>
  <r>
    <x v="131"/>
    <n v="508345464"/>
    <n v="174673"/>
    <s v="PrestaÃ§Ã£o de serviÃ§os de recolha, transporte e tratamento de lamas de ETAR"/>
    <d v="2019-09-26T17:44:30"/>
    <n v="3"/>
    <s v="PT;15;226;119"/>
    <n v="360"/>
    <d v="2019-10-26T18:00:00"/>
    <n v="1"/>
    <x v="2"/>
    <x v="0"/>
    <x v="38"/>
  </r>
  <r>
    <x v="125"/>
    <n v="501208950"/>
    <n v="174674"/>
    <s v="ConcessÃ£o e exploraÃ§Ã£o em regime de serviÃ§o pÃºblico de um terminal para a movimentaÃ§Ã£o de contentores no Porto de Sines."/>
    <d v="2019-09-26T18:29:39"/>
    <n v="3"/>
    <s v="PT;16;246;2624"/>
    <n v="153"/>
    <d v="2021-04-06T17:00:00"/>
    <n v="1"/>
    <x v="7"/>
    <x v="0"/>
    <x v="38"/>
  </r>
  <r>
    <x v="78"/>
    <n v="506792382"/>
    <n v="174675"/>
    <s v="ReabilitaÃ§Ã£o e BeneficiaÃ§Ã£o EnergÃ©tica do Bairro Social de PÃ³voa de Mealhada"/>
    <d v="2019-09-26T18:38:36"/>
    <n v="3"/>
    <s v="PT;2;13;431"/>
    <n v="5"/>
    <d v="2019-11-04T23:59:00"/>
    <n v="1"/>
    <x v="1"/>
    <x v="0"/>
    <x v="38"/>
  </r>
  <r>
    <x v="9"/>
    <n v="506173968"/>
    <n v="174677"/>
    <s v="1611/DAG/2019 - AquisiÃ§Ã£o de serviÃ§os de limpeza do Parque Urbano do Seixal."/>
    <d v="2019-09-27T08:54:15"/>
    <n v="1"/>
    <s v="PT;16;243;2615"/>
    <n v="360"/>
    <d v="2019-10-02T18:00:00"/>
    <n v="1"/>
    <x v="1"/>
    <x v="0"/>
    <x v="38"/>
  </r>
  <r>
    <x v="10"/>
    <n v="500122237"/>
    <n v="174678"/>
    <s v="Empreitada para AlteraÃ§Ã£o no Piso 0 do EdifÃ­cio Bonjardim da Unidade OrgÃ¢nica Local do Porto da FundaÃ§Ã£o INATEL"/>
    <d v="2019-09-27T09:53:40"/>
    <n v="13"/>
    <s v="PT;1;1;232"/>
    <n v="400"/>
    <d v="1970-01-01T23:59:00"/>
    <n v="1"/>
    <x v="2"/>
    <x v="0"/>
    <x v="38"/>
  </r>
  <r>
    <x v="11"/>
    <n v="506614913"/>
    <n v="174679"/>
    <s v="Enterramento dos cabos de telecomunicaÃ§Ãµes aÃ©reos existentes na envolvente do Quartel dos Bombeiros VoluntÃ¡rios de Vialonga, existe a necessidade de se proceder Ã  ampliaÃ§Ã£o da infraestrutura de telecomunicaÃ§Ãµes subterrÃ¢nea existente no local."/>
    <d v="2019-09-27T09:59:16"/>
    <n v="1"/>
    <s v="PT;12;173;2085"/>
    <n v="340"/>
    <d v="2019-10-03T23:59:00"/>
    <n v="1"/>
    <x v="1"/>
    <x v="0"/>
    <x v="38"/>
  </r>
  <r>
    <x v="46"/>
    <n v="502256869"/>
    <n v="174680"/>
    <m/>
    <d v="2019-09-27T10:07:44"/>
    <n v="3"/>
    <s v="PT;1;1;232"/>
    <n v="400"/>
    <m/>
    <n v="1"/>
    <x v="7"/>
    <x v="0"/>
    <x v="38"/>
  </r>
  <r>
    <x v="46"/>
    <n v="502256869"/>
    <n v="174681"/>
    <s v="MonitorizaÃ§Ã£o Complementar dos Valores EcolÃ³gicos e de ConservaÃ§Ã£o da Natureza , no Ã¢mbito do Projeto de Melhoria dos Acessos MarÃ­timos ao Porto de SetÃºbal. Fase de obra"/>
    <d v="2019-09-27T10:08:09"/>
    <n v="3"/>
    <s v="PT;16;245;2623"/>
    <n v="360"/>
    <d v="2019-10-03T23:59:00"/>
    <n v="1"/>
    <x v="7"/>
    <x v="0"/>
    <x v="38"/>
  </r>
  <r>
    <x v="49"/>
    <n v="502098139"/>
    <n v="174682"/>
    <s v="CONTRATAÃ‡ÃƒO DE SERVIÃ‡OS DE LIMPEZA URBANA NUMA ÃREA DA CIDADE DE LOULÃ‰."/>
    <d v="2019-09-27T10:08:27"/>
    <n v="3"/>
    <s v="PT;9;118;1582"/>
    <n v="5"/>
    <d v="2019-10-27T18:00:00"/>
    <n v="1"/>
    <x v="1"/>
    <x v="0"/>
    <x v="38"/>
  </r>
  <r>
    <x v="36"/>
    <n v="505351064"/>
    <n v="174683"/>
    <s v="AquisiÃ§Ã£o de viatura por LocaÃ§Ã£o Operacional"/>
    <d v="2019-09-27T10:10:31"/>
    <n v="1"/>
    <s v="PT;1;1;232"/>
    <n v="360"/>
    <d v="2019-10-04T23:59:00"/>
    <n v="1"/>
    <x v="2"/>
    <x v="0"/>
    <x v="38"/>
  </r>
  <r>
    <x v="129"/>
    <n v="501258027"/>
    <n v="174686"/>
    <s v="FORNECIMENTO DE EMULSÃƒO BETUMINOSA"/>
    <d v="2019-09-27T10:38:37"/>
    <n v="1"/>
    <s v="PT;8;97;1483"/>
    <n v="340"/>
    <d v="2019-10-02T23:59:00"/>
    <n v="1"/>
    <x v="1"/>
    <x v="0"/>
    <x v="38"/>
  </r>
  <r>
    <x v="9"/>
    <n v="506173968"/>
    <n v="174687"/>
    <s v="ExecuÃ§Ã£o de Um Furo para CaptaÃ§Ã£o de Ãgua SubterrÃ¢nea na Cruz de Pau e Selagem da CaptaÃ§Ã£o JK7"/>
    <d v="2019-09-27T10:51:03"/>
    <n v="13"/>
    <s v="PT;16;243;2612"/>
    <n v="340"/>
    <d v="2019-10-30T17:00:00"/>
    <n v="1"/>
    <x v="1"/>
    <x v="0"/>
    <x v="38"/>
  </r>
  <r>
    <x v="0"/>
    <n v="508481287"/>
    <n v="174688"/>
    <s v="191G003692 - AquisiÃ§Ã£o de Factor VII recombinante (Eptacog Alfa) - Ano 2019"/>
    <d v="2019-09-27T10:54:49"/>
    <n v="1"/>
    <s v="PT;12;165;2010"/>
    <n v="340"/>
    <d v="2019-10-01T17:00:00"/>
    <n v="1"/>
    <x v="0"/>
    <x v="0"/>
    <x v="38"/>
  </r>
  <r>
    <x v="39"/>
    <n v="680015019"/>
    <n v="174690"/>
    <s v="Concurso pÃºblico para a celebraÃ§Ã£o de acordo quadro para a a execuÃ§Ã£o da empreitada de instalaÃ§Ã£o e reparaÃ§Ã£o de ramais, tampas e caixas de visita nas redes de Ã¡guas residuais, no concelho de Oeiras, para os anos de 2019 e 2020."/>
    <d v="2019-09-27T11:07:05"/>
    <n v="3"/>
    <s v="PT;12;169;271"/>
    <n v="340"/>
    <d v="2019-10-27T23:59:00"/>
    <n v="1"/>
    <x v="5"/>
    <x v="0"/>
    <x v="38"/>
  </r>
  <r>
    <x v="19"/>
    <n v="507396081"/>
    <n v="174691"/>
    <s v="CPUB012.FIE.2019 Concurso PÃºblico para AquisiÃ§Ã£o de ServiÃ§os de ManutenÃ§Ã£o e AssistÃªncia TÃ©cnica a Viaturas Pesadas da Frota da Cascais Ambiente. Lote 1 - Viaturas Pesadas Marca Volvo Lote 2 - Viaturas Pesadas Marca Scania Lote 3 - Viaturas Pesadas Marca DAF Lote 4 - Viaturas Pesadas Marca MAN"/>
    <d v="2019-09-27T11:10:24"/>
    <n v="3"/>
    <s v="PT;12;164;1996"/>
    <n v="340"/>
    <d v="2019-11-12T23:59:00"/>
    <n v="1"/>
    <x v="1"/>
    <x v="0"/>
    <x v="38"/>
  </r>
  <r>
    <x v="3"/>
    <n v="500051054"/>
    <n v="174694"/>
    <m/>
    <d v="2019-09-27T11:35:05"/>
    <n v="1"/>
    <s v="PT;1;1;232"/>
    <n v="400"/>
    <m/>
    <n v="1"/>
    <x v="1"/>
    <x v="0"/>
    <x v="38"/>
  </r>
  <r>
    <x v="43"/>
    <n v="503035416"/>
    <n v="174695"/>
    <s v="Reagentes para DiagnÃ³stico"/>
    <d v="2019-09-27T11:49:03"/>
    <n v="1"/>
    <s v="PT;1;1;232"/>
    <n v="5"/>
    <d v="2019-10-03T17:00:00"/>
    <n v="1"/>
    <x v="0"/>
    <x v="0"/>
    <x v="38"/>
  </r>
  <r>
    <x v="0"/>
    <n v="508481287"/>
    <n v="174696"/>
    <s v="191G003695 - AquisiÃ§Ã£o de Factor VIII recombinante (Octocog Alfa3Âª GeraÃ§Ã£o)Ano 2019"/>
    <d v="2019-09-27T11:54:16"/>
    <n v="1"/>
    <s v="PT;12;165;2010"/>
    <n v="340"/>
    <d v="2019-10-01T17:00:00"/>
    <n v="1"/>
    <x v="0"/>
    <x v="0"/>
    <x v="38"/>
  </r>
  <r>
    <x v="289"/>
    <n v="512074410"/>
    <n v="174697"/>
    <m/>
    <d v="2019-09-27T12:22:05"/>
    <n v="13"/>
    <m/>
    <n v="400"/>
    <m/>
    <n v="1"/>
    <x v="1"/>
    <x v="0"/>
    <x v="38"/>
  </r>
  <r>
    <x v="197"/>
    <n v="506806456"/>
    <n v="174698"/>
    <s v="OperaÃ§Ã£o de financiamento por locaÃ§Ã£o financeira"/>
    <d v="2019-09-27T12:22:45"/>
    <n v="3"/>
    <s v="PT;13;189;2158"/>
    <n v="340"/>
    <d v="2019-10-28T17:00:00"/>
    <n v="1"/>
    <x v="1"/>
    <x v="0"/>
    <x v="38"/>
  </r>
  <r>
    <x v="92"/>
    <n v="512044040"/>
    <n v="174699"/>
    <s v="O presente procedimento tem por objeto a celebraÃ§Ã£o de contrato de prestaÃ§Ã£o de serviÃ§os de apoio Ã  produÃ§Ã£o dos documentos de instruÃ§Ã£o do procedimento para a integraÃ§Ã£o das atividades desenvolvidas pelos ServiÃ§os Municipalizados de Angra do HeroÃ­smo nos serviÃ§os da CÃ¢mara Municipal de Angra do HeroÃ­smo."/>
    <d v="2019-09-27T12:47:48"/>
    <n v="1"/>
    <s v="PT;20;299;145"/>
    <n v="360"/>
    <d v="2019-10-08T23:59:00"/>
    <n v="1"/>
    <x v="1"/>
    <x v="0"/>
    <x v="38"/>
  </r>
  <r>
    <x v="33"/>
    <n v="505170876"/>
    <n v="174700"/>
    <s v="O procedimento em referÃªncia tem por objeto a elaboraÃ§Ã£o de estudo hidrogrÃ¡fico e hidrolÃ³gico para a bacia localizada a nascente de AlmÃ¡dena, face Ã  necessidade de avaliar a delimitaÃ§Ã£o da tipologia Zonas AmeaÃ§adas pelas Cheias do Regime da Reserva EcolÃ³gica Nacional."/>
    <d v="2019-09-27T13:16:54"/>
    <n v="1"/>
    <s v="PT;9;117;1572"/>
    <n v="360"/>
    <d v="2019-10-04T17:00:00"/>
    <n v="1"/>
    <x v="1"/>
    <x v="0"/>
    <x v="38"/>
  </r>
  <r>
    <x v="3"/>
    <n v="500051054"/>
    <n v="174702"/>
    <s v="PrestaÃ§Ã£o de serviÃ§os de reparaÃ§Ã£o de caixas de velocidades, seletor de velocidades, motores, eixos, transmissÃµes e diferenciais de viaturas da Frota Municipal"/>
    <d v="2019-09-27T14:10:00"/>
    <n v="13"/>
    <s v="PT;16;236;230"/>
    <n v="360"/>
    <d v="2019-10-02T19:00:00"/>
    <n v="1"/>
    <x v="1"/>
    <x v="0"/>
    <x v="38"/>
  </r>
  <r>
    <x v="138"/>
    <n v="506087000"/>
    <n v="174704"/>
    <m/>
    <d v="2019-09-27T14:34:46"/>
    <n v="3"/>
    <s v="PT;1;1;232"/>
    <n v="400"/>
    <m/>
    <n v="1"/>
    <x v="1"/>
    <x v="0"/>
    <x v="38"/>
  </r>
  <r>
    <x v="62"/>
    <n v="505985217"/>
    <n v="174706"/>
    <s v="RequalificaÃ§Ã£o de rotundas, incluindo trabalhos de terraplanagens, betÃ£o armado e esculturas."/>
    <d v="2019-09-27T14:40:40"/>
    <n v="3"/>
    <s v="PT;4;51;900"/>
    <n v="340"/>
    <d v="2019-10-17T00:00:00"/>
    <n v="1"/>
    <x v="1"/>
    <x v="0"/>
    <x v="38"/>
  </r>
  <r>
    <x v="34"/>
    <n v="508069645"/>
    <n v="174709"/>
    <s v="PE_19115_CPB - AQUISIÃ‡ÃƒO E MONTAGEM DE PAVIMENTO VINÃLICO NA ESCOLA SECUNDÃRIA JOSÃ‰ MACEDO FRAGATEIRO, EM OVAR"/>
    <d v="2019-09-27T14:51:55"/>
    <n v="13"/>
    <s v="PT;2;17;456"/>
    <n v="360"/>
    <d v="2019-10-07T17:00:00"/>
    <n v="1"/>
    <x v="6"/>
    <x v="0"/>
    <x v="38"/>
  </r>
  <r>
    <x v="194"/>
    <n v="501135960"/>
    <n v="174713"/>
    <s v="AquisiÃ§Ã£o de serviÃ§os para higiene e limpeza urbana de Castro Verde"/>
    <d v="2019-09-27T15:32:58"/>
    <n v="3"/>
    <s v="PT;3;28;508"/>
    <n v="340"/>
    <d v="2019-10-30T17:00:00"/>
    <n v="1"/>
    <x v="1"/>
    <x v="0"/>
    <x v="38"/>
  </r>
  <r>
    <x v="6"/>
    <n v="506037258"/>
    <n v="174714"/>
    <m/>
    <d v="2019-09-27T15:45:51"/>
    <n v="5"/>
    <s v="PT;1;1;232"/>
    <n v="400"/>
    <m/>
    <n v="1"/>
    <x v="1"/>
    <x v="0"/>
    <x v="38"/>
  </r>
  <r>
    <x v="290"/>
    <n v="600087247"/>
    <n v="174715"/>
    <s v="AquisiÃ§Ã£o da prestaÃ§Ã£o do serviÃ§o de anÃ¡lises Ã  Qualidade da Ãgua e Ã  Qualidade das Ãguas Residuais"/>
    <d v="2019-09-27T16:09:31"/>
    <n v="1"/>
    <s v="PT;12;168;195"/>
    <n v="360"/>
    <d v="2019-10-02T17:00:00"/>
    <n v="1"/>
    <x v="5"/>
    <x v="0"/>
    <x v="38"/>
  </r>
  <r>
    <x v="138"/>
    <n v="506087000"/>
    <n v="174716"/>
    <m/>
    <d v="2019-09-27T16:22:47"/>
    <n v="3"/>
    <s v="PT;1;1;232"/>
    <n v="400"/>
    <m/>
    <n v="1"/>
    <x v="1"/>
    <x v="0"/>
    <x v="38"/>
  </r>
  <r>
    <x v="17"/>
    <n v="505456010"/>
    <n v="174719"/>
    <s v="AquisiÃ§Ã£o de Pneus"/>
    <d v="2019-09-27T16:32:09"/>
    <n v="1"/>
    <s v="PT;12;174;2095"/>
    <n v="360"/>
    <d v="2019-10-01T23:59:00"/>
    <n v="1"/>
    <x v="1"/>
    <x v="0"/>
    <x v="38"/>
  </r>
  <r>
    <x v="33"/>
    <n v="505170876"/>
    <n v="174720"/>
    <s v="A presente aquisiÃ§Ã£o de serviÃ§os visa obter um diagnÃ³stico sobre a prÃ¡tica de autocaravanismo no MunicÃ­pio de Lagos, bem como uma proposta de ordenamento e uma proposta de regulamento para a prÃ¡tica desta modalidade, face Ã  confirmaÃ§Ã£o da tendÃªncia crescente do exercÃ­cio desta modalidade."/>
    <d v="2019-09-27T16:32:44"/>
    <n v="1"/>
    <s v="PT;9;117;72"/>
    <n v="360"/>
    <d v="2019-10-03T17:00:00"/>
    <n v="1"/>
    <x v="1"/>
    <x v="0"/>
    <x v="38"/>
  </r>
  <r>
    <x v="59"/>
    <n v="503450189"/>
    <n v="174722"/>
    <s v="PrestaÃ§Ã£o de ServiÃ§os de Trabalho TemporÃ¡rio em Regime de Contrato de Trabalho a Termo Incerto de Pessoal na Ãrea da Engenharia EletrotÃ©cnica"/>
    <d v="2019-09-27T16:40:20"/>
    <n v="3"/>
    <s v="PT;3;22;310"/>
    <n v="400"/>
    <d v="2019-07-10T18:00:00"/>
    <n v="1"/>
    <x v="4"/>
    <x v="0"/>
    <x v="38"/>
  </r>
  <r>
    <x v="39"/>
    <n v="680015019"/>
    <n v="174738"/>
    <s v="AquisiÃ§Ã£o de serviÃ§os de uma bolsa de 100 horas de apoio tÃ©cnico especializado na exploraÃ§Ã£o das plataformas de ITSM BMC FootPrints e BMC Client Management"/>
    <d v="2019-09-29T08:46:37"/>
    <n v="1"/>
    <s v="PT;12;169;2057"/>
    <n v="360"/>
    <d v="2019-10-03T16:00:00"/>
    <n v="1"/>
    <x v="5"/>
    <x v="0"/>
    <x v="39"/>
  </r>
  <r>
    <x v="43"/>
    <n v="503035416"/>
    <n v="174739"/>
    <s v="AquisiÃ§Ã£o de serviÃ§os de manutenÃ§Ã£o do licenciamento e suporte para Sap para o ano de 2019"/>
    <d v="2019-09-30T08:14:58"/>
    <n v="1"/>
    <s v="PT;1;1;232"/>
    <n v="340"/>
    <d v="2019-10-07T17:00:00"/>
    <n v="1"/>
    <x v="0"/>
    <x v="0"/>
    <x v="39"/>
  </r>
  <r>
    <x v="43"/>
    <n v="503035416"/>
    <n v="174740"/>
    <m/>
    <d v="2019-09-30T08:48:20"/>
    <n v="1"/>
    <m/>
    <n v="400"/>
    <m/>
    <n v="1"/>
    <x v="0"/>
    <x v="0"/>
    <x v="39"/>
  </r>
  <r>
    <x v="39"/>
    <n v="680015019"/>
    <n v="174741"/>
    <s v="Concurso pÃºblico para a empreitada destinada Ã  substituiÃ§Ã£o de conduta e ramais existentes na AV. Camilo Castelo Branco, Rua Andrade Corvo, Praceta Conde Arnoso e Rua Trindade Coelho na Freguesia das Ãguas Livres, Concelho da Amadora."/>
    <d v="2019-09-30T08:58:34"/>
    <n v="3"/>
    <s v="PT;12;174;2092"/>
    <n v="360"/>
    <d v="2019-10-14T23:59:00"/>
    <n v="1"/>
    <x v="5"/>
    <x v="0"/>
    <x v="39"/>
  </r>
  <r>
    <x v="49"/>
    <n v="502098139"/>
    <n v="174742"/>
    <s v="CONTRATAÃ‡ÃƒO DA PRESTAÃ‡ÃƒO DE SERVIÃ‡OS DE TRANSPORTES ESCOLARES EM CARREIRAS COLETIVAS DE PASSAGEIROS Â¿ ANO LETIVO 2019/2020"/>
    <d v="2019-09-30T09:30:02"/>
    <n v="3"/>
    <s v="PT;9;118;109"/>
    <n v="340"/>
    <d v="2019-10-16T18:00:00"/>
    <n v="1"/>
    <x v="1"/>
    <x v="0"/>
    <x v="39"/>
  </r>
  <r>
    <x v="156"/>
    <n v="502150319"/>
    <n v="174743"/>
    <m/>
    <d v="2019-09-30T09:34:48"/>
    <n v="3"/>
    <s v="PT;1;1;232"/>
    <n v="400"/>
    <m/>
    <n v="1"/>
    <x v="1"/>
    <x v="0"/>
    <x v="39"/>
  </r>
  <r>
    <x v="0"/>
    <n v="508481287"/>
    <n v="174744"/>
    <s v="191G003693 - AquisiÃ§Ã£o de Factor Recombinante (Morogtocog Alfa) - Ano 2019"/>
    <d v="2019-09-30T10:07:14"/>
    <n v="1"/>
    <s v="PT;12;165;2010"/>
    <n v="340"/>
    <d v="2019-10-02T17:00:00"/>
    <n v="1"/>
    <x v="0"/>
    <x v="0"/>
    <x v="39"/>
  </r>
  <r>
    <x v="11"/>
    <n v="506614913"/>
    <n v="174745"/>
    <s v="RequalificaÃ§Ã£o da Avenida Batista Pereira, na margem esquerda da Ribeira de Santo AntÃ³nio e da Frente Ribeirinha, dando-se continuidade, para sul, ao Parque Urbano Ribeirinho de Alhandra, com vista a uma melhoria da qualidade de vida da populaÃ§Ã£o, tornando o espaÃ§o mais atrativo, com nivelamento geral, Ã  mesma cota, de espaÃ§o pedonal e rodoviÃ¡rio permitindo a acessibilidade a pessoas de mobilidade reduzida, que incentive Ã  prÃ¡tica das atividades desportivas relacionadas com o Rio Tejo."/>
    <d v="2019-09-30T10:14:34"/>
    <n v="3"/>
    <s v="PT;12;173;2087"/>
    <n v="340"/>
    <d v="2019-10-29T23:59:00"/>
    <n v="1"/>
    <x v="1"/>
    <x v="0"/>
    <x v="39"/>
  </r>
  <r>
    <x v="89"/>
    <n v="511010435"/>
    <n v="174746"/>
    <s v="ReabilitaÃ§Ã£o da CÃ¢mara de AcumulaÃ§Ã£o do Paul da SerraÂ¿ que em termos gerais e de forma descritiva, trata-se da reabilitaÃ§Ã£o ao nÃ­vel do revestimento de paredes, incluindo a selagem e tratamento de fissuras, reparaÃ§Ã£o de juntas do pavimento, execuÃ§Ã£o de novas juntas de trabalho/ retraÃ§Ã£o nas paredes e impermeabilizaÃ§Ã£o de todo o reservatÃ³rio de modo a melhorar a sua estanquicidade"/>
    <d v="2019-09-30T10:20:29"/>
    <n v="13"/>
    <s v="PT;21;319;1371"/>
    <n v="340"/>
    <d v="2019-10-16T16:00:00"/>
    <n v="1"/>
    <x v="2"/>
    <x v="0"/>
    <x v="39"/>
  </r>
  <r>
    <x v="109"/>
    <n v="506676056"/>
    <n v="174748"/>
    <s v="PRESTAÃ‡ÃƒO DE SERVIÃ‡OS PARA A ELABORAÃ‡ÃƒO DE ESTUDO TÃ‰CNICO E FINANCEIRO DA SUSTENTABILIDADE DA IMPLEMENTAÃ‡ÃƒO DE MEDIDAS DE EFICIÃŠNCIA NA ILUMINAÃ‡ÃƒO PÃšBLICA."/>
    <d v="2019-09-30T10:21:45"/>
    <n v="1"/>
    <s v="PT;15;216;43"/>
    <n v="340"/>
    <d v="2019-10-07T23:59:00"/>
    <n v="1"/>
    <x v="1"/>
    <x v="0"/>
    <x v="39"/>
  </r>
  <r>
    <x v="86"/>
    <n v="501273433"/>
    <n v="174749"/>
    <s v="CENTRO DE RECOLHA OFICIAL PARA ANIMAIS DE COMPANHIA - 2Âª FASE"/>
    <d v="2019-09-30T10:22:04"/>
    <n v="3"/>
    <s v="PT;15;214;2450"/>
    <n v="340"/>
    <d v="2019-10-12T23:59:00"/>
    <n v="1"/>
    <x v="1"/>
    <x v="0"/>
    <x v="39"/>
  </r>
  <r>
    <x v="9"/>
    <n v="506173968"/>
    <n v="174750"/>
    <s v="MATERIAL PARA A REDE DE ÃGUAS"/>
    <d v="2019-09-30T10:30:20"/>
    <n v="13"/>
    <s v="PT;16;243;261"/>
    <n v="360"/>
    <d v="2019-10-05T18:00:00"/>
    <n v="1"/>
    <x v="1"/>
    <x v="0"/>
    <x v="39"/>
  </r>
  <r>
    <x v="131"/>
    <n v="508345464"/>
    <n v="174751"/>
    <s v="AquisiÃ§Ã£o de Geofones e Varetas de escuta"/>
    <d v="2019-09-30T10:41:39"/>
    <n v="13"/>
    <s v="PT;15;226;2510"/>
    <n v="360"/>
    <d v="2019-10-09T18:00:00"/>
    <n v="1"/>
    <x v="2"/>
    <x v="0"/>
    <x v="39"/>
  </r>
  <r>
    <x v="14"/>
    <n v="501144218"/>
    <n v="174752"/>
    <m/>
    <d v="2019-09-30T10:56:14"/>
    <n v="5"/>
    <s v="PT;1;1;232"/>
    <n v="400"/>
    <m/>
    <n v="1"/>
    <x v="1"/>
    <x v="0"/>
    <x v="39"/>
  </r>
  <r>
    <x v="33"/>
    <n v="505170876"/>
    <n v="174753"/>
    <s v="Trabalhos de ReparaÃ§Ã£o e BeneficiaÃ§Ã£o de HabitaÃ§Ã£o Social Municipal"/>
    <d v="2019-09-30T11:09:03"/>
    <n v="3"/>
    <s v="PT;9;117;72"/>
    <n v="360"/>
    <d v="2019-10-31T17:00:00"/>
    <n v="1"/>
    <x v="1"/>
    <x v="0"/>
    <x v="39"/>
  </r>
  <r>
    <x v="39"/>
    <n v="680015019"/>
    <n v="174754"/>
    <s v="Concurso pÃºblico para a empreitada destinada Ã  substituiÃ§Ã£o de condutas e ramais existentes na ZMC da FÃ¡brica das Gabardines - Sul, freguesia da Venteira, no concelho da Amadora."/>
    <d v="2019-09-30T11:09:42"/>
    <n v="3"/>
    <s v="PT;12;174;2096"/>
    <n v="360"/>
    <d v="2019-10-09T23:59:00"/>
    <n v="1"/>
    <x v="5"/>
    <x v="0"/>
    <x v="39"/>
  </r>
  <r>
    <x v="3"/>
    <n v="500051054"/>
    <n v="174755"/>
    <s v="AquisiÃ§Ã£o de serviÃ§os de manutenÃ§Ã£o de hottes em vÃ¡rias escolas do concelho de Almada"/>
    <d v="2019-09-30T11:20:27"/>
    <n v="13"/>
    <s v="PT;16;236;230"/>
    <n v="360"/>
    <d v="2019-10-05T19:00:00"/>
    <n v="1"/>
    <x v="1"/>
    <x v="0"/>
    <x v="39"/>
  </r>
  <r>
    <x v="74"/>
    <n v="502177080"/>
    <n v="174756"/>
    <s v="AquisiÃ§Ã£o de ServiÃ§os para Fornecimento e ImplementaÃ§Ã£o de FaturaÃ§Ã£o EletrÃ³nica."/>
    <d v="2019-09-30T11:25:52"/>
    <n v="1"/>
    <s v="PT;12;168;195"/>
    <n v="340"/>
    <d v="2019-10-03T17:00:00"/>
    <n v="1"/>
    <x v="1"/>
    <x v="0"/>
    <x v="39"/>
  </r>
  <r>
    <x v="54"/>
    <n v="501202021"/>
    <n v="174757"/>
    <s v="Empreitada de reparaÃ§Ã£o dos pontÃµes das Docas"/>
    <d v="2019-09-30T11:31:41"/>
    <n v="3"/>
    <s v="PT;12;165;2016"/>
    <n v="5"/>
    <d v="2019-10-21T18:00:00"/>
    <n v="1"/>
    <x v="7"/>
    <x v="0"/>
    <x v="39"/>
  </r>
  <r>
    <x v="131"/>
    <n v="508345464"/>
    <n v="174758"/>
    <s v="PrestaÃ§Ã£o de ServiÃ§os de ElaboraÃ§Ã£o de Projeto de ExecuÃ§Ã£o da Conduta Adutora de ligaÃ§Ã£o entre os ReservatÃ³rios Outeiro Grande e Rendufas"/>
    <d v="2019-09-30T11:40:18"/>
    <n v="3"/>
    <s v="PT;15;230;2"/>
    <n v="360"/>
    <d v="2019-10-13T16:00:00"/>
    <n v="1"/>
    <x v="2"/>
    <x v="0"/>
    <x v="39"/>
  </r>
  <r>
    <x v="137"/>
    <n v="506818829"/>
    <n v="174759"/>
    <s v="Empreitada de &quot;ReposiÃ§Ã£o de equipamentos nos percursos pedestres afetados pelos incÃªndios de 2017&quot;"/>
    <d v="2019-09-30T11:42:04"/>
    <n v="1"/>
    <s v="PT;7;88;1431"/>
    <n v="360"/>
    <d v="2019-10-03T23:59:00"/>
    <n v="1"/>
    <x v="1"/>
    <x v="0"/>
    <x v="39"/>
  </r>
  <r>
    <x v="226"/>
    <n v="506873412"/>
    <n v="174760"/>
    <s v="RealizaÃ§Ã£o da empreitada de &quot;RequalificaÃ§Ã£o e ModernizaÃ§Ã£o da Escola de Monforte&quot;"/>
    <d v="2019-09-30T11:47:25"/>
    <n v="13"/>
    <s v="PT;13;187;2144"/>
    <n v="400"/>
    <d v="1970-01-01T16:00:00"/>
    <n v="1"/>
    <x v="1"/>
    <x v="0"/>
    <x v="39"/>
  </r>
  <r>
    <x v="174"/>
    <n v="504871650"/>
    <n v="174761"/>
    <s v="13/AD/ECO/2019 - AquisiÃ§Ã£o de bens e serviÃ§os para manutenÃ§Ã£o e assistÃªncia tÃ©cnica das bÃ¡sculas da EcolezÃ­ria."/>
    <d v="2019-09-30T11:50:57"/>
    <n v="1"/>
    <s v="PT;15;214;2453"/>
    <n v="340"/>
    <d v="2019-10-09T18:00:00"/>
    <n v="1"/>
    <x v="5"/>
    <x v="0"/>
    <x v="39"/>
  </r>
  <r>
    <x v="10"/>
    <n v="500122237"/>
    <n v="174762"/>
    <s v="EMPREITADA PARA ALTERAÃ‡ÃƒO DO PISO 0 DO EDIFICIO DO BONJARDIM DA U.O.L DO PORTO DA FUNDAÃ‡ÃƒO INATEL"/>
    <d v="2019-09-30T12:06:46"/>
    <n v="13"/>
    <s v="PT;14;204;323"/>
    <n v="5"/>
    <d v="2019-10-07T23:59:00"/>
    <n v="1"/>
    <x v="2"/>
    <x v="0"/>
    <x v="39"/>
  </r>
  <r>
    <x v="9"/>
    <n v="506173968"/>
    <n v="174763"/>
    <s v="ANÃ‰IS EM BETÃƒO BLOCOS DE CIMENTO E PALETES"/>
    <d v="2019-09-30T12:20:58"/>
    <n v="13"/>
    <s v="PT;16;243;261"/>
    <n v="360"/>
    <d v="2019-10-05T18:00:00"/>
    <n v="1"/>
    <x v="1"/>
    <x v="0"/>
    <x v="39"/>
  </r>
  <r>
    <x v="98"/>
    <n v="502130040"/>
    <n v="174764"/>
    <s v="AquisiÃ§Ã£o de serviÃ§os de higiene e limpeza diÃ¡ria das Piscinas Municipais em Santiago do CacÃ©m"/>
    <d v="2019-09-30T12:35:04"/>
    <n v="3"/>
    <s v="PT;16;242;2610"/>
    <n v="340"/>
    <d v="2019-10-15T17:00:00"/>
    <n v="1"/>
    <x v="1"/>
    <x v="0"/>
    <x v="39"/>
  </r>
  <r>
    <x v="0"/>
    <n v="508481287"/>
    <n v="174765"/>
    <s v="AquisiÃ§Ã£o de reagentes para a realizaÃ§Ã£o de anÃ¡lises clÃ­nicas de SubPopulaÃ§Ãµes linfocitÃ¡rias para a tÃ©cnica de citometria de fluxo, com colocaÃ§Ã£o de equipamento na Unidade funcional de Hematologia do ServiÃ§o de Patologia ClÃ­nica para o Centro Hospitalar UniversitÃ¡rio de Lisboa Norte, E.P.E."/>
    <d v="2019-09-30T12:50:54"/>
    <n v="3"/>
    <s v="PT;12;165;2010"/>
    <n v="340"/>
    <d v="2019-11-25T17:00:00"/>
    <n v="1"/>
    <x v="0"/>
    <x v="0"/>
    <x v="39"/>
  </r>
  <r>
    <x v="39"/>
    <n v="680015019"/>
    <n v="174766"/>
    <s v="Concurso pÃºblico para a empreitada destinada Ã  substituiÃ§Ã£o de condutas e ramais existentes na Avenida Eduardo Jorge e ruas adjacentes, na freguesia da Falagueira-Venda Nova, no concelho da Amadora."/>
    <d v="2019-09-30T13:47:27"/>
    <n v="3"/>
    <s v="PT;12;174;2094"/>
    <n v="360"/>
    <d v="2019-10-10T23:59:00"/>
    <n v="1"/>
    <x v="5"/>
    <x v="0"/>
    <x v="39"/>
  </r>
  <r>
    <x v="14"/>
    <n v="501144218"/>
    <n v="174767"/>
    <s v="ServiÃ§o de recolha de envolventes (monos e verdes) de contentores de superfÃ­cie de resÃ­duos urbanos"/>
    <d v="2019-09-30T14:18:30"/>
    <n v="1"/>
    <s v="PT;16;244;2618"/>
    <n v="340"/>
    <d v="2019-10-05T18:00:00"/>
    <n v="1"/>
    <x v="1"/>
    <x v="0"/>
    <x v="39"/>
  </r>
  <r>
    <x v="27"/>
    <n v="506722422"/>
    <n v="174768"/>
    <s v="AquisiÃ§Ã£o de duas viaturas de 5 lugares"/>
    <d v="2019-09-30T14:27:04"/>
    <n v="13"/>
    <s v="PT;15;220;2478"/>
    <n v="5"/>
    <d v="2019-10-06T23:59:00"/>
    <n v="1"/>
    <x v="1"/>
    <x v="0"/>
    <x v="39"/>
  </r>
  <r>
    <x v="9"/>
    <n v="506173968"/>
    <n v="174769"/>
    <s v="AquisiÃ§Ã£o de circuito MPLS com velocidade de 10 megas"/>
    <d v="2019-09-30T14:30:59"/>
    <n v="1"/>
    <s v="PT;16;243;2613"/>
    <n v="360"/>
    <d v="2019-10-10T18:00:00"/>
    <n v="1"/>
    <x v="1"/>
    <x v="0"/>
    <x v="39"/>
  </r>
  <r>
    <x v="33"/>
    <n v="505170876"/>
    <n v="174771"/>
    <s v="Fornecimento continuado de pneus e serviÃ§os associados constituÃ­do por dois lotes: lote 1 - pneus para viaturas pesadas de mercadorias, especiais de RSU e mÃ¡quinas pesadas; lote 2 - pneus para viaturas ligeiras, comerciais e motociclos"/>
    <d v="2019-09-30T14:36:32"/>
    <n v="3"/>
    <s v="PT;9;117;1575"/>
    <n v="360"/>
    <d v="2019-10-15T17:00:00"/>
    <n v="1"/>
    <x v="1"/>
    <x v="0"/>
    <x v="39"/>
  </r>
  <r>
    <x v="2"/>
    <n v="503539473"/>
    <n v="174772"/>
    <s v="Fornecimento de peÃ§as e acessÃ³rios para viaturas da marca nissan e mitsubishi, incluÃ­do serviÃ§os de reparaÃ§Ã£o e manutenÃ§Ã£o"/>
    <d v="2019-09-30T14:37:42"/>
    <n v="1"/>
    <s v="PT;9;111;1551"/>
    <n v="340"/>
    <d v="2019-10-06T23:59:00"/>
    <n v="1"/>
    <x v="1"/>
    <x v="0"/>
    <x v="39"/>
  </r>
  <r>
    <x v="67"/>
    <n v="600013855"/>
    <n v="174774"/>
    <s v="AquisiÃ§Ã£o da prestaÃ§Ã£o de serviÃ§os de disponibilizaÃ§Ã£o de uma plataforma eletrÃ³nica para contrataÃ§Ã£o pÃºblica"/>
    <d v="2019-09-30T14:42:37"/>
    <n v="1"/>
    <s v="PT;1;1;232"/>
    <n v="340"/>
    <d v="2019-10-07T23:59:00"/>
    <n v="1"/>
    <x v="2"/>
    <x v="0"/>
    <x v="39"/>
  </r>
  <r>
    <x v="10"/>
    <n v="500122237"/>
    <n v="174776"/>
    <s v="EMPREITADA PARA SUBSTITUIÃ‡ÃƒO DA CAIXILHARIA EXTERIOR DO EDIFICIO DE ALOJAMENTOS Â¿INATEL ENTRE-OS-RIOSÂ¿"/>
    <d v="2019-09-30T14:45:41"/>
    <n v="13"/>
    <s v="PT;1;1;232"/>
    <n v="360"/>
    <d v="2019-10-07T23:59:00"/>
    <n v="1"/>
    <x v="2"/>
    <x v="0"/>
    <x v="39"/>
  </r>
  <r>
    <x v="27"/>
    <n v="506722422"/>
    <n v="174780"/>
    <s v="AquisiÃ§Ã£o de Equipamento ElÃ©trico para RemodelaÃ§Ã£o da IluminaÃ§Ã£o PÃºblica no Concelho"/>
    <d v="2019-09-30T15:01:24"/>
    <n v="1"/>
    <s v="PT;15;220;2478"/>
    <n v="340"/>
    <d v="2019-10-06T23:59:00"/>
    <n v="1"/>
    <x v="1"/>
    <x v="0"/>
    <x v="39"/>
  </r>
  <r>
    <x v="74"/>
    <n v="502177080"/>
    <n v="174785"/>
    <s v="Fornecimento de frutas, produtos hortÃ­colas e bananas Ã s crianÃ§as da educaÃ§Ã£o prÃ©-escolar, da rede pÃºblica do MunicÃ­pio de Mafra para o ano letivo de 2019/2020: Pera Â¿rochaÂ¿, MaÃ§Ã£, Tangerina, Banana, Cenoura, Tomate Â¿cerejaÂ¿ e PÃªssego Â¿nectarina."/>
    <d v="2019-09-30T15:41:47"/>
    <n v="1"/>
    <s v="PT;12;168;195"/>
    <n v="360"/>
    <d v="2019-10-03T17:00:00"/>
    <n v="1"/>
    <x v="1"/>
    <x v="0"/>
    <x v="39"/>
  </r>
  <r>
    <x v="129"/>
    <n v="501258027"/>
    <n v="174786"/>
    <s v="REQUALIFICAÃ‡ÃƒO DO LARGO DE SANTA CLARA NO SABUGUEIRO - ARRAIOLOS"/>
    <d v="2019-09-30T15:51:49"/>
    <n v="3"/>
    <s v="PT;8;97;1486"/>
    <n v="5"/>
    <d v="2019-11-11T20:00:00"/>
    <n v="1"/>
    <x v="1"/>
    <x v="0"/>
    <x v="39"/>
  </r>
  <r>
    <x v="24"/>
    <n v="503311332"/>
    <n v="174791"/>
    <s v="AD 58/19 - AquisiÃ§Ã£o de serviÃ§os de assessoria com vista Ã  revisÃ£o da taxa de mark-up, a utilizar para o cÃ¡lculo da compensaÃ§Ã£o anual da EMEL Ã  CÃ¢mara Municipal de Lisboa (CML), durante o exercÃ­cio de 2019"/>
    <d v="2019-09-30T16:17:33"/>
    <n v="1"/>
    <s v="PT;12;165;2006"/>
    <n v="360"/>
    <d v="2019-10-10T17:00:00"/>
    <n v="1"/>
    <x v="1"/>
    <x v="0"/>
    <x v="39"/>
  </r>
  <r>
    <x v="0"/>
    <n v="508481287"/>
    <n v="174793"/>
    <s v="AquisiÃ§Ã£o de reagentes para a realizaÃ§Ã£o de anÃ¡lises clÃ­nicas de contagens celulares, com colocaÃ§Ã£o de equipamentos, nas unidades funcionais de Hematologia e UrgÃªncia do ServiÃ§o de Patologia ClÃ­nica para o Centro Hospitalar UniversitÃ¡rio de Lisboa Norte, E.P.E."/>
    <d v="2019-09-30T16:21:42"/>
    <n v="3"/>
    <s v="PT;12;165;2010"/>
    <n v="220"/>
    <d v="2019-11-25T17:00:00"/>
    <n v="1"/>
    <x v="0"/>
    <x v="0"/>
    <x v="39"/>
  </r>
  <r>
    <x v="33"/>
    <n v="505170876"/>
    <n v="174794"/>
    <s v="ElaboraÃ§Ã£o do Projeto de SubstituiÃ§Ã£o das Condutas de Fibrocimento que abastecem as povoaÃ§Ãµes de Espiche e AlmÃ¡dena, a partir do ReservatÃ³rio de Monte Lemos"/>
    <d v="2019-09-30T16:25:03"/>
    <n v="13"/>
    <s v="PT;9;117;1572"/>
    <n v="5"/>
    <d v="2019-10-21T17:00:00"/>
    <n v="1"/>
    <x v="1"/>
    <x v="0"/>
    <x v="39"/>
  </r>
  <r>
    <x v="7"/>
    <n v="508666236"/>
    <n v="174795"/>
    <s v="AquisiÃ§Ã£o de serviÃ§os destinados Ã  regularizaÃ§Ã£o jurÃ­dica do patrimÃ³nio associado Ã  concessÃ£o do Casino Estoril."/>
    <d v="2019-09-30T16:31:14"/>
    <n v="1"/>
    <s v="PT;12;164;1999"/>
    <n v="340"/>
    <d v="2019-10-09T23:59:00"/>
    <n v="1"/>
    <x v="2"/>
    <x v="0"/>
    <x v="39"/>
  </r>
  <r>
    <x v="10"/>
    <n v="500122237"/>
    <n v="174797"/>
    <s v="EMPREITADA PARA A REMODELAÃ‡ÃƒO DA UOL DE ALVALADE NO PARQUE DE JOGOS 1Âº DE MAIO EM LISBOA DA FUNDAÃ‡ÃƒO INATEL"/>
    <d v="2019-09-30T16:45:13"/>
    <n v="13"/>
    <s v="PT;1;1;232"/>
    <n v="5"/>
    <d v="2019-10-14T23:59:00"/>
    <n v="1"/>
    <x v="2"/>
    <x v="0"/>
    <x v="39"/>
  </r>
  <r>
    <x v="290"/>
    <n v="600087247"/>
    <n v="174800"/>
    <s v="AquisiÃ§Ã£o de Diverso Fardamento / VestuÃ¡rio Profissional"/>
    <d v="2019-09-30T17:05:27"/>
    <n v="1"/>
    <s v="PT;12;168;195"/>
    <n v="360"/>
    <d v="2019-10-02T17:00:00"/>
    <n v="1"/>
    <x v="5"/>
    <x v="0"/>
    <x v="39"/>
  </r>
  <r>
    <x v="3"/>
    <n v="500051054"/>
    <n v="174801"/>
    <s v="AquisiÃ§Ã£o serviÃ§os de conservaÃ§Ã£o de poda de Ã¡rvores e palmeiras no Concelho de Almada"/>
    <d v="2019-09-30T17:08:54"/>
    <n v="13"/>
    <s v="PT;1;1;232"/>
    <n v="360"/>
    <d v="2019-10-05T19:00:00"/>
    <n v="1"/>
    <x v="1"/>
    <x v="0"/>
    <x v="39"/>
  </r>
  <r>
    <x v="290"/>
    <n v="600087247"/>
    <n v="174802"/>
    <s v="Fornecimento de Materiais inerentes Ã  reposiÃ§Ã£o de stock de armazÃ©m"/>
    <d v="2019-09-30T17:44:38"/>
    <n v="1"/>
    <s v="PT;12;168;2045"/>
    <n v="360"/>
    <d v="2019-10-04T17:00:00"/>
    <n v="1"/>
    <x v="5"/>
    <x v="0"/>
    <x v="39"/>
  </r>
  <r>
    <x v="290"/>
    <n v="600087247"/>
    <n v="174804"/>
    <s v="AquisiÃ§Ã£o de Diverso Fardamento / VestuÃ¡rio Profissional"/>
    <d v="2019-09-30T18:08:21"/>
    <n v="1"/>
    <s v="PT;12;168;195"/>
    <n v="400"/>
    <d v="2019-10-02T17:00:00"/>
    <n v="1"/>
    <x v="5"/>
    <x v="0"/>
    <x v="39"/>
  </r>
  <r>
    <x v="0"/>
    <n v="508481287"/>
    <n v="174805"/>
    <s v="AquisiÃ§Ã£o de serviÃ§os de manutenÃ§Ã£o ao equipamento de infusÃ£o B.Braun"/>
    <d v="2019-10-01T09:26:22"/>
    <n v="1"/>
    <s v="PT;12;165;2010"/>
    <n v="360"/>
    <d v="2019-10-07T17:00:00"/>
    <n v="1"/>
    <x v="0"/>
    <x v="0"/>
    <x v="39"/>
  </r>
  <r>
    <x v="54"/>
    <n v="501202021"/>
    <n v="174806"/>
    <s v="Abertura de Procedimento Concursal para a atribuiÃ§Ã£o de um tÃ­tulo de utilizaÃ§Ã£o privativa referente, atravÃ©s da celebraÃ§Ã£o de contrato de concessÃ£o, para a ocupaÃ§Ã£o de uma parcela do domÃ­nio pÃºblico hÃ­drico, com 308m2 de Ã¡rea de implantaÃ§Ã£o coberta e com 81m2 de Ã¡rea descoberta (esplanada), sita no EdifÃ­cio 226, ArmazÃ©m H, Nave C, sita em AlcÃ¢ntara, na sua Ã¡rea de jurisdiÃ§Ã£o, na freguesia da Estrela, em Lisboa, destinada Ã  atividade de restaurante/bar/discoteca."/>
    <d v="2019-10-01T10:12:59"/>
    <n v="3"/>
    <s v="PT;12;165;2016"/>
    <n v="340"/>
    <d v="2019-10-31T23:59:00"/>
    <n v="1"/>
    <x v="7"/>
    <x v="0"/>
    <x v="39"/>
  </r>
  <r>
    <x v="43"/>
    <n v="503035416"/>
    <n v="174807"/>
    <s v="AquisiÃ§Ã£o, instalaÃ§Ã£o e montagem de lÃ¢mpadas de tecnologia Led para iluminaÃ§Ã£o interior, com a substituiÃ§Ã£o de lÃ¢mpadas existentes, nas instalaÃ§Ãµes do Hospital Professor Doutor Fernando Fonseca, E.P.E."/>
    <d v="2019-10-01T10:20:50"/>
    <n v="3"/>
    <s v="PT;1;1;232"/>
    <n v="5"/>
    <d v="2019-10-16T17:00:00"/>
    <n v="1"/>
    <x v="0"/>
    <x v="0"/>
    <x v="39"/>
  </r>
  <r>
    <x v="65"/>
    <n v="600084779"/>
    <n v="174808"/>
    <s v="58/AQ/AT/2019 - aquisiÃ§Ã£o de serviÃ§os de desenvolvimento aplicacional no Ã¢mbito da campanha da entrega do modelo 22 de IRC para o exercicio de 2019"/>
    <d v="2019-10-01T10:23:37"/>
    <n v="13"/>
    <s v="PT;12;165;2004"/>
    <n v="300"/>
    <d v="2019-10-10T17:00:00"/>
    <n v="1"/>
    <x v="2"/>
    <x v="0"/>
    <x v="39"/>
  </r>
  <r>
    <x v="108"/>
    <n v="506617599"/>
    <n v="174809"/>
    <s v="Trata-se da obras de remodelaÃ§Ã£o para ampliaÃ§Ã£o das instalaÃ§Ãµes da Biblioteca Municipal para criaÃ§Ã£o de um arquivo"/>
    <d v="2019-10-01T10:30:36"/>
    <n v="13"/>
    <s v="PT;4;43;702"/>
    <n v="340"/>
    <d v="2019-10-12T23:59:00"/>
    <n v="1"/>
    <x v="1"/>
    <x v="0"/>
    <x v="39"/>
  </r>
  <r>
    <x v="72"/>
    <n v="506823318"/>
    <n v="174810"/>
    <s v="SISTEMA DE ABASTECIMENTO TELEGESTÃƒO DE ÃGUA - JARDIM 1Âº DE MAIO E RUAS ENVOLVENTES"/>
    <d v="2019-10-01T10:46:08"/>
    <n v="13"/>
    <s v="PT;1;1;232"/>
    <n v="360"/>
    <d v="2019-10-10T23:00:00"/>
    <n v="1"/>
    <x v="1"/>
    <x v="0"/>
    <x v="39"/>
  </r>
  <r>
    <x v="47"/>
    <n v="512042659"/>
    <n v="174811"/>
    <m/>
    <d v="2019-10-01T10:47:18"/>
    <n v="13"/>
    <s v="PT;1;1;232"/>
    <n v="400"/>
    <m/>
    <n v="1"/>
    <x v="1"/>
    <x v="0"/>
    <x v="39"/>
  </r>
  <r>
    <x v="226"/>
    <n v="506873412"/>
    <n v="174812"/>
    <s v="AquisiÃ§Ã£o de Equipamento Administrativo, MobiliÃ¡rio, EletrodomÃ©sticos, Material MÃ©dico e Ajudas TÃ©cnicas."/>
    <d v="2019-10-01T10:48:30"/>
    <n v="3"/>
    <s v="PT;13;187;2145"/>
    <n v="400"/>
    <d v="2019-06-04T23:59:00"/>
    <n v="1"/>
    <x v="1"/>
    <x v="0"/>
    <x v="39"/>
  </r>
  <r>
    <x v="1"/>
    <n v="506673626"/>
    <n v="174814"/>
    <s v="AquisiÃ§Ã£o de miniecopontos domÃ©sticos e cinzeiro"/>
    <d v="2019-10-01T10:50:31"/>
    <n v="1"/>
    <s v="PT;16;237;31"/>
    <n v="360"/>
    <d v="2019-10-06T23:59:00"/>
    <n v="1"/>
    <x v="1"/>
    <x v="0"/>
    <x v="39"/>
  </r>
  <r>
    <x v="13"/>
    <n v="501294104"/>
    <n v="174815"/>
    <s v="PRESTAÃ‡ÃƒO DE SERVIÃ‡OS PARA REPRODUÃ‡ÃƒO DE REPORTAGENS FOTOGRÃFICAS, PELO PERÃODO DE 12 MESES."/>
    <d v="2019-10-01T10:55:53"/>
    <n v="1"/>
    <s v="PT;16;245;2623"/>
    <n v="360"/>
    <d v="2019-10-04T23:59:00"/>
    <n v="1"/>
    <x v="1"/>
    <x v="0"/>
    <x v="39"/>
  </r>
  <r>
    <x v="13"/>
    <n v="501294104"/>
    <n v="174816"/>
    <s v="PRESTAÃ‡ÃƒO DE SERVIÃ‡OS DE VIGILÃ‚NCIA 24H/24H, NO PARQUE IMAPARK EM SETÃšBAL"/>
    <d v="2019-10-01T11:00:17"/>
    <n v="3"/>
    <s v="PT;16;245;2620"/>
    <n v="340"/>
    <d v="2019-11-01T23:59:00"/>
    <n v="1"/>
    <x v="1"/>
    <x v="0"/>
    <x v="39"/>
  </r>
  <r>
    <x v="24"/>
    <n v="503311332"/>
    <n v="174817"/>
    <s v="AD 59/19 - AquisiÃ§Ã£o de serviÃ§os de localizaÃ§Ã£o de veÃ­culos e respetivos serviÃ§os associados"/>
    <d v="2019-10-01T11:02:26"/>
    <n v="1"/>
    <s v="PT;12;165;2006"/>
    <n v="360"/>
    <d v="2019-10-07T17:00:00"/>
    <n v="1"/>
    <x v="1"/>
    <x v="0"/>
    <x v="39"/>
  </r>
  <r>
    <x v="92"/>
    <n v="512044040"/>
    <n v="174818"/>
    <s v="Empreitada de ConstruÃ§Ã£o de PontÃ£o na Rua do AÃ§ougue- Freguesia de Santa BÃ¡rbara"/>
    <d v="2019-10-01T11:04:27"/>
    <n v="1"/>
    <s v="PT;20;299;3316"/>
    <n v="360"/>
    <d v="2019-10-06T23:59:00"/>
    <n v="1"/>
    <x v="1"/>
    <x v="0"/>
    <x v="39"/>
  </r>
  <r>
    <x v="9"/>
    <n v="506173968"/>
    <n v="174819"/>
    <s v="Fornecimento de peÃ§as e reparaÃ§Ãµes nos sistemas de injeÃ§Ã£o das viaturas municipais mÃ³veis 316, 319, 382 e 415"/>
    <d v="2019-10-01T11:07:57"/>
    <n v="1"/>
    <s v="PT;16;243;261"/>
    <n v="360"/>
    <d v="2019-10-11T18:00:00"/>
    <n v="1"/>
    <x v="1"/>
    <x v="0"/>
    <x v="39"/>
  </r>
  <r>
    <x v="58"/>
    <n v="504828576"/>
    <n v="174820"/>
    <s v="Empreitada de construÃ§Ã£o do Centro de ConvÃ­vio de SÃ£o Miguel de Machede"/>
    <d v="2019-10-01T11:10:56"/>
    <n v="3"/>
    <s v="PT;8;100;1504"/>
    <n v="220"/>
    <d v="2019-10-16T17:00:00"/>
    <n v="1"/>
    <x v="1"/>
    <x v="0"/>
    <x v="39"/>
  </r>
  <r>
    <x v="6"/>
    <n v="506037258"/>
    <n v="174821"/>
    <s v="E.B. 2,3 Dr. Pedro Barbosa - SubstituiÃ§Ã£o de equipamentos desportivos e reparaÃ§Ã£o de vedaÃ§Ã£o"/>
    <d v="2019-10-01T11:21:53"/>
    <n v="13"/>
    <s v="PT;17;256;2822"/>
    <n v="5"/>
    <d v="2019-10-07T17:00:00"/>
    <n v="1"/>
    <x v="1"/>
    <x v="0"/>
    <x v="39"/>
  </r>
  <r>
    <x v="0"/>
    <n v="508481287"/>
    <n v="174822"/>
    <s v="AquisiÃ§Ã£o de reagentes para a realizaÃ§Ã£o de anÃ¡lises clÃ­nicas de hemÃ³stase, com colocaÃ§Ã£o de equipamentos, nas unidades funcionais de Hematologia e UrgÃªncia do ServiÃ§o de Patologia ClÃ­nica para o Centro Hospitalar UniversitÃ¡rio de Lisboa Norte, E.P.E."/>
    <d v="2019-10-01T11:23:09"/>
    <n v="3"/>
    <s v="PT;12;165;2010"/>
    <n v="220"/>
    <d v="2019-11-30T17:00:00"/>
    <n v="1"/>
    <x v="0"/>
    <x v="0"/>
    <x v="39"/>
  </r>
  <r>
    <x v="38"/>
    <n v="505309939"/>
    <n v="174823"/>
    <m/>
    <d v="2019-10-01T11:23:13"/>
    <n v="1"/>
    <s v="PT;1;1;232"/>
    <n v="400"/>
    <m/>
    <n v="1"/>
    <x v="1"/>
    <x v="0"/>
    <x v="39"/>
  </r>
  <r>
    <x v="24"/>
    <n v="503311332"/>
    <n v="174824"/>
    <s v="Cprev 36/19 - AquisiÃ§Ã£o de serviÃ§os de aluguer operacional de veÃ­culos (AOV) de um veÃ­culo automÃ³vel e respetivos serviÃ§os associados"/>
    <d v="2019-10-01T11:44:51"/>
    <n v="13"/>
    <s v="PT;12;165;2006"/>
    <n v="360"/>
    <d v="2019-10-16T17:00:00"/>
    <n v="1"/>
    <x v="1"/>
    <x v="0"/>
    <x v="39"/>
  </r>
  <r>
    <x v="9"/>
    <n v="506173968"/>
    <n v="174825"/>
    <s v="Fornecimento de peÃ§as e reparaÃ§Ã£o da viatura municipal MAN matrÃ­cula 12-71-VX (mÃ³vel 292)"/>
    <d v="2019-10-01T11:46:48"/>
    <n v="1"/>
    <s v="PT;16;243;261"/>
    <n v="360"/>
    <d v="2019-10-11T18:00:00"/>
    <n v="1"/>
    <x v="1"/>
    <x v="0"/>
    <x v="39"/>
  </r>
  <r>
    <x v="3"/>
    <n v="500051054"/>
    <n v="174826"/>
    <m/>
    <d v="2019-10-01T11:59:25"/>
    <n v="13"/>
    <s v="PT;1;1;232"/>
    <n v="400"/>
    <m/>
    <n v="1"/>
    <x v="1"/>
    <x v="0"/>
    <x v="39"/>
  </r>
  <r>
    <x v="11"/>
    <n v="506614913"/>
    <n v="174827"/>
    <s v="AquisiÃ§Ã£o de equipamento CCTV (cÃ¢maras IP, gravadoras, storage) para espaÃ§os pÃºblicos (projeto videovigilÃ¢ncia com a PSP)"/>
    <d v="2019-10-01T12:19:06"/>
    <n v="13"/>
    <s v="PT;12;173;2086"/>
    <n v="360"/>
    <d v="2019-10-14T23:59:00"/>
    <n v="1"/>
    <x v="1"/>
    <x v="0"/>
    <x v="39"/>
  </r>
  <r>
    <x v="38"/>
    <n v="505309939"/>
    <n v="174828"/>
    <s v="AquisiÃ§Ã£o de serviÃ§os para a realizaÃ§Ã£o de espetÃ¡culo &quot;Os Portugueses&quot; de Rodrigo LeÃ£o"/>
    <d v="2019-10-01T12:35:01"/>
    <n v="1"/>
    <s v="PT;9;121;1594"/>
    <n v="360"/>
    <d v="2019-10-08T16:30:00"/>
    <n v="1"/>
    <x v="1"/>
    <x v="0"/>
    <x v="39"/>
  </r>
  <r>
    <x v="131"/>
    <n v="508345464"/>
    <n v="174829"/>
    <s v="AquisiÃ§Ã£o de equipamento de registo e envio de dados de caudal a baterias"/>
    <d v="2019-10-01T12:38:40"/>
    <n v="13"/>
    <s v="PT;15;226;2510"/>
    <n v="360"/>
    <d v="2019-10-10T18:00:00"/>
    <n v="1"/>
    <x v="2"/>
    <x v="0"/>
    <x v="39"/>
  </r>
  <r>
    <x v="201"/>
    <n v="507001206"/>
    <n v="174830"/>
    <s v="IMPLEMENTAÃ‡ÃƒO DE SISTEMA DE TRATAMENTO, GESTÃƒO E DECISÃƒO INTEGRADA DE CONTRAORDENAÃ‡Ã•ES"/>
    <d v="2019-10-01T12:52:25"/>
    <n v="13"/>
    <s v="PT;16;236;230"/>
    <n v="340"/>
    <d v="2019-10-06T23:59:00"/>
    <n v="1"/>
    <x v="3"/>
    <x v="0"/>
    <x v="39"/>
  </r>
  <r>
    <x v="0"/>
    <n v="508481287"/>
    <n v="174831"/>
    <s v="AquisiÃ§Ã£o de reagentes para a realizaÃ§Ã£o de anÃ¡lises clÃ­nicas de autoimunidade, com colocaÃ§Ã£o de equipamento, na Unidade funcional de Hematologia do ServiÃ§o de Patologia ClÃ­nica para o Centro Hospitalar UniversitÃ¡rio de Lisboa Norte, E.P.E."/>
    <d v="2019-10-01T13:00:02"/>
    <n v="3"/>
    <s v="PT;12;165;2010"/>
    <n v="340"/>
    <d v="2019-11-25T17:00:00"/>
    <n v="1"/>
    <x v="0"/>
    <x v="0"/>
    <x v="39"/>
  </r>
  <r>
    <x v="22"/>
    <n v="508195446"/>
    <n v="174832"/>
    <s v="AquisiÃ§Ã£o de serviÃ§os para elaboraÃ§Ã£o das fases de Anteprojeto e Projeto de ExecuÃ§Ã£o para as obras de remodelaÃ§Ã£o das instalaÃ§Ãµes da DelegaÃ§Ã£o Distrital do IMT, I.P., em SetÃºbal"/>
    <d v="2019-10-01T13:27:25"/>
    <n v="3"/>
    <s v="PT;16;245;321"/>
    <n v="340"/>
    <d v="2019-10-16T17:00:00"/>
    <n v="1"/>
    <x v="3"/>
    <x v="0"/>
    <x v="39"/>
  </r>
  <r>
    <x v="0"/>
    <n v="508481287"/>
    <n v="174833"/>
    <s v="AquisiÃ§Ã£o de intensificador de imagem para o ServiÃ§o de Imagiologia Geral Â¿ McdtÂ¿s Â¿ Radiologia"/>
    <d v="2019-10-01T13:34:41"/>
    <n v="1"/>
    <s v="PT;12;165;2010"/>
    <n v="400"/>
    <d v="2019-05-09T17:00:00"/>
    <n v="1"/>
    <x v="0"/>
    <x v="0"/>
    <x v="39"/>
  </r>
  <r>
    <x v="0"/>
    <n v="508481287"/>
    <n v="174834"/>
    <s v="AquisiÃ§Ã£o de intensificador de imagem para o ServiÃ§o de Imagiologia Geral Â¿ McdtÂ¿s Â¿ Radiologia"/>
    <d v="2019-10-01T13:37:12"/>
    <n v="13"/>
    <s v="PT;12;165;2010"/>
    <n v="360"/>
    <d v="2019-10-21T17:00:00"/>
    <n v="1"/>
    <x v="0"/>
    <x v="0"/>
    <x v="39"/>
  </r>
  <r>
    <x v="138"/>
    <n v="506087000"/>
    <n v="174835"/>
    <s v="RequalificaÃ§Ã£o da Rede ViÃ¡ria no Concelho, por Empreitada: Rotunda Padre AmÃ©rico, Rua da Fonte Nova e Passadeira Sobreelevada na Rua Antero de Quental, na Cidade de Cantanhede"/>
    <d v="2019-10-01T14:08:18"/>
    <n v="3"/>
    <s v="PT;7;79;1271"/>
    <n v="5"/>
    <d v="2019-11-03T17:00:00"/>
    <n v="1"/>
    <x v="1"/>
    <x v="0"/>
    <x v="39"/>
  </r>
  <r>
    <x v="138"/>
    <n v="506087000"/>
    <n v="174836"/>
    <s v="ConservaÃ§Ã£o e BeneficiaÃ§Ã£o do Parque de Campismo da Praia da Tocha, por Empreitada: ExecuÃ§Ã£o da Rede de IncÃªndio"/>
    <d v="2019-10-01T14:10:13"/>
    <n v="3"/>
    <s v="PT;7;79;1268"/>
    <n v="360"/>
    <d v="2019-11-03T17:00:00"/>
    <n v="1"/>
    <x v="1"/>
    <x v="0"/>
    <x v="39"/>
  </r>
  <r>
    <x v="10"/>
    <n v="500122237"/>
    <n v="174837"/>
    <s v="EMPREITADA PARA IMPLEMENTAÃ‡ÃƒO DAS MEDIDAS DE AUTOPROTEÃ‡ÃƒO NA UNIDADE DA FUNDAÃ‡ÃƒO INATEL, EM S. PEDRO DO SUL"/>
    <d v="2019-10-01T14:25:19"/>
    <n v="13"/>
    <s v="PT;1;1;232"/>
    <n v="5"/>
    <d v="2019-10-15T23:59:00"/>
    <n v="1"/>
    <x v="2"/>
    <x v="0"/>
    <x v="39"/>
  </r>
  <r>
    <x v="2"/>
    <n v="503539473"/>
    <n v="174838"/>
    <s v="LocaÃ§Ã£o de estruturas e de equipamentos audiovisuais para &quot;Festa de criar Bicho-2019&quot;"/>
    <d v="2019-10-01T14:26:05"/>
    <n v="1"/>
    <s v="PT;9;111;1551"/>
    <n v="360"/>
    <d v="2019-10-02T23:59:00"/>
    <n v="1"/>
    <x v="1"/>
    <x v="0"/>
    <x v="39"/>
  </r>
  <r>
    <x v="38"/>
    <n v="505309939"/>
    <n v="174839"/>
    <s v="AquisiÃ§Ã£o de Equipamento Desportivo e Equipamento para os balneÃ¡rios do PavilhÃ£o da Boavista"/>
    <d v="2019-10-01T14:28:55"/>
    <n v="13"/>
    <s v="PT;9;121;1594"/>
    <n v="360"/>
    <d v="2019-10-08T16:30:00"/>
    <n v="1"/>
    <x v="1"/>
    <x v="0"/>
    <x v="39"/>
  </r>
  <r>
    <x v="86"/>
    <n v="501273433"/>
    <n v="174842"/>
    <s v="RECONVERSÃƒO DO EDIFICIO DO ANTIGO IVV PARA PAVILHÃƒOMULTIUSOS PARA PROMOÃ‡ÃƒO DE PRODUTOS E EVENTOS REGIONAIS"/>
    <d v="2019-10-01T14:38:01"/>
    <n v="3"/>
    <s v="PT;15;214;2450"/>
    <n v="5"/>
    <d v="2019-11-21T23:59:00"/>
    <n v="1"/>
    <x v="1"/>
    <x v="0"/>
    <x v="39"/>
  </r>
  <r>
    <x v="58"/>
    <n v="504828576"/>
    <n v="174847"/>
    <s v="Empreitada de construÃ§Ã£o do Centro de ConvÃ­vio do Bairro de Santo AntÃ³nio"/>
    <d v="2019-10-01T15:02:48"/>
    <n v="3"/>
    <s v="PT;8;100;1507"/>
    <n v="220"/>
    <d v="2019-10-16T17:00:00"/>
    <n v="1"/>
    <x v="1"/>
    <x v="0"/>
    <x v="39"/>
  </r>
  <r>
    <x v="90"/>
    <n v="503541567"/>
    <n v="174848"/>
    <s v="Processo - Empreitada 304/GEBALIS/2019 Â¿ Bairro Alta de Lisboa Centro - ReabilitaÃ§Ã£o de fogos municipais Rua Vasco da Gama Fernandes nÂº1, 1ÂºB T3 Rua OctÃ¡vio Pato nÂº4, 4ÂºB Rua OctÃ¡vio Pato nÂº12, RC/B Rua OctÃ¡vio Pato nÂº12, 5ÂºB"/>
    <d v="2019-10-01T15:04:17"/>
    <n v="13"/>
    <s v="PT;12;165;2020"/>
    <n v="340"/>
    <d v="2019-10-16T23:59:00"/>
    <n v="1"/>
    <x v="1"/>
    <x v="0"/>
    <x v="39"/>
  </r>
  <r>
    <x v="18"/>
    <n v="501222634"/>
    <n v="174850"/>
    <s v="Fornecimento de Electricidade Lote 4 - Agregado - Baixa TensÃ£o Normal (BTN), Baixa TensÃ£o Especial (BTE) e MÃ©dia TensÃ£o (MT)"/>
    <d v="2019-10-01T15:09:36"/>
    <n v="13"/>
    <s v="PT;11;148;1898"/>
    <n v="360"/>
    <d v="2019-10-10T23:59:00"/>
    <n v="1"/>
    <x v="1"/>
    <x v="0"/>
    <x v="39"/>
  </r>
  <r>
    <x v="129"/>
    <n v="501258027"/>
    <n v="174851"/>
    <s v="FORNECIMENTO DE SERVIÃ‡OS DE ASSESSORIA ECONÃ“MICA-FINANCEIRA"/>
    <d v="2019-10-01T15:18:02"/>
    <n v="13"/>
    <s v="PT;1;1;232"/>
    <n v="340"/>
    <d v="2019-10-07T23:59:00"/>
    <n v="1"/>
    <x v="1"/>
    <x v="0"/>
    <x v="39"/>
  </r>
  <r>
    <x v="82"/>
    <n v="680012907"/>
    <n v="174853"/>
    <s v="InstalaÃ§Ã£o de conduta no arruamento de acesso ao porto de mar para rega, desde a captaÃ§Ã£o na veiga de Anha atÃ© ao Cabedelo"/>
    <d v="2019-10-01T15:27:38"/>
    <n v="13"/>
    <s v="PT;17;255;127"/>
    <n v="360"/>
    <d v="2019-10-23T23:59:00"/>
    <n v="1"/>
    <x v="5"/>
    <x v="0"/>
    <x v="39"/>
  </r>
  <r>
    <x v="24"/>
    <n v="503311332"/>
    <n v="174854"/>
    <s v="CPI 48/19 - PRESTAÃ‡ÃƒO DE SERVIÃ‡OS COM VISTA Ã€ MODERNIZAÃ‡ÃƒO DOS SISTEMAS DE SINALIZAÃ‡ÃƒO SEMAFÃ“RICA DE LISBOA"/>
    <d v="2019-10-01T15:28:59"/>
    <n v="3"/>
    <s v="PT;12;165;75"/>
    <n v="340"/>
    <d v="2019-10-31T23:59:00"/>
    <n v="1"/>
    <x v="1"/>
    <x v="0"/>
    <x v="39"/>
  </r>
  <r>
    <x v="0"/>
    <n v="508481287"/>
    <n v="174856"/>
    <s v="191G003691 - AquisiÃ§Ã£o de Factor Recombinante ( Nonacog Alfa) - Ano 2019"/>
    <d v="2019-10-01T15:33:49"/>
    <n v="1"/>
    <s v="PT;12;165;2010"/>
    <n v="340"/>
    <d v="2019-10-03T17:00:00"/>
    <n v="1"/>
    <x v="0"/>
    <x v="0"/>
    <x v="39"/>
  </r>
  <r>
    <x v="92"/>
    <n v="512044040"/>
    <n v="174857"/>
    <m/>
    <d v="2019-10-01T15:36:02"/>
    <n v="1"/>
    <s v="PT;1;1;232"/>
    <n v="1"/>
    <m/>
    <n v="1"/>
    <x v="1"/>
    <x v="0"/>
    <x v="39"/>
  </r>
  <r>
    <x v="92"/>
    <n v="512044040"/>
    <n v="174858"/>
    <s v="AquisiÃ§Ã£o dos serviÃ§os de elaboraÃ§Ã£o do projeto de musealizaÃ§Ã£o do Centro Interpretativo de Angra do HeroÃ­smo"/>
    <d v="2019-10-01T15:36:22"/>
    <n v="1"/>
    <s v="PT;20;299;145"/>
    <n v="360"/>
    <d v="2019-10-11T23:59:00"/>
    <n v="1"/>
    <x v="1"/>
    <x v="0"/>
    <x v="39"/>
  </r>
  <r>
    <x v="82"/>
    <n v="680012907"/>
    <n v="174859"/>
    <s v="Acompanhamento da certificaÃ§Ã£o dos sistemas de gestÃ£o"/>
    <d v="2019-10-01T15:37:27"/>
    <n v="1"/>
    <s v="PT;17;256;2822"/>
    <n v="360"/>
    <d v="2019-10-07T23:59:00"/>
    <n v="1"/>
    <x v="5"/>
    <x v="0"/>
    <x v="39"/>
  </r>
  <r>
    <x v="48"/>
    <n v="680017550"/>
    <n v="174860"/>
    <s v="Fornecimento e assentamento de tubagem em PVC, incluindo juntas autoblocantes com anilha de estanquidade em borracha sintÃ©tica, da classe 1,0 MPa com diÃ¢metros 63 e 90 mm, incluindo a execuÃ§Ã£o de ramais domiciliÃ¡rios de Ã¡gua completos, e a abertura e fecho de valas e a execuÃ§Ã£o de levantamento e reposiÃ§Ã£o de pavimentos em arruamentos e estradas municipais.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
    <d v="2019-10-01T15:48:14"/>
    <n v="13"/>
    <s v="PT;11;151;1916"/>
    <n v="360"/>
    <d v="2019-10-13T15:00:00"/>
    <n v="1"/>
    <x v="5"/>
    <x v="0"/>
    <x v="39"/>
  </r>
  <r>
    <x v="38"/>
    <n v="505309939"/>
    <n v="174861"/>
    <s v="AquisiÃ§Ã£o de serviÃ§os para aluguer de Som, IluminaÃ§Ã£o e EcrÃ£ Led - CED 2019"/>
    <d v="2019-10-01T15:48:38"/>
    <n v="13"/>
    <s v="PT;9;121;1594"/>
    <n v="360"/>
    <d v="2019-10-08T16:30:00"/>
    <n v="1"/>
    <x v="1"/>
    <x v="0"/>
    <x v="39"/>
  </r>
  <r>
    <x v="17"/>
    <n v="505456010"/>
    <n v="174862"/>
    <s v="A empreitada tem como objeto a instalaÃ§Ã£o de um ginÃ¡sio ao ar livre."/>
    <d v="2019-10-01T15:49:25"/>
    <n v="13"/>
    <s v="PT;12;174;2095"/>
    <n v="360"/>
    <d v="2019-10-19T23:59:00"/>
    <n v="1"/>
    <x v="1"/>
    <x v="0"/>
    <x v="39"/>
  </r>
  <r>
    <x v="8"/>
    <n v="505187531"/>
    <n v="174863"/>
    <s v="AQUISIÃ‡ÃƒO DE SERVIÃ‡OS DE UTILIZAÃ‡ÃƒO DE ESPAÃ‡O NO EDIFÃCIO LACS Proc.Âº 1187/DCOP/2019"/>
    <d v="2019-10-01T15:49:46"/>
    <n v="1"/>
    <s v="PT;12;164;42"/>
    <n v="5"/>
    <d v="2019-10-07T23:59:00"/>
    <n v="1"/>
    <x v="1"/>
    <x v="0"/>
    <x v="39"/>
  </r>
  <r>
    <x v="49"/>
    <n v="502098139"/>
    <n v="174864"/>
    <s v="CONTRATAÃ‡ÃƒO DO FORNECIMENTO DE APOIO ALIMENTAR A 1700 FAMÃLIAS SOCIALMENTE VULNERÃVEIS- CABAZES DE NATAL 2019"/>
    <d v="2019-10-01T15:56:57"/>
    <n v="13"/>
    <s v="PT;9;118;109"/>
    <n v="340"/>
    <d v="2019-10-10T18:00:00"/>
    <n v="1"/>
    <x v="1"/>
    <x v="0"/>
    <x v="39"/>
  </r>
  <r>
    <x v="9"/>
    <n v="506173968"/>
    <n v="174865"/>
    <s v="RequalificaÃ§Ã£o do Bairro 25 de Abril, na envolvente ao Clube - Arrentela"/>
    <d v="2019-10-01T16:03:26"/>
    <n v="13"/>
    <s v="PT;16;243;2612"/>
    <n v="340"/>
    <d v="2019-10-27T17:00:00"/>
    <n v="1"/>
    <x v="1"/>
    <x v="0"/>
    <x v="39"/>
  </r>
  <r>
    <x v="1"/>
    <n v="506673626"/>
    <n v="174866"/>
    <s v="AquisiÃ§Ã£o de 17 veÃ­culos, mediante adjudicaÃ§Ã£o por lotes, atravÃ©s do sistema de locaÃ§Ã£o financeira, com retoma de 17 veÃ­culos"/>
    <d v="2019-10-01T16:13:38"/>
    <n v="3"/>
    <s v="PT;16;237;31"/>
    <n v="5"/>
    <d v="2019-11-14T23:59:00"/>
    <n v="1"/>
    <x v="1"/>
    <x v="0"/>
    <x v="39"/>
  </r>
  <r>
    <x v="10"/>
    <n v="500122237"/>
    <n v="174867"/>
    <s v="AQUISIÃ‡ÃƒO DE SERVIÃ‡OS PARA REPARAÃ‡ÃƒO DOS TRÃŠS ELEVADORES DE PESSOAS DA UNIDADE HOTELEIRA DA FUNDAÃ‡ÃƒO INATEL EM VILA RUIVA"/>
    <d v="2019-10-01T16:14:19"/>
    <n v="1"/>
    <s v="PT;3;29;509"/>
    <n v="360"/>
    <d v="2019-10-07T23:59:00"/>
    <n v="1"/>
    <x v="2"/>
    <x v="0"/>
    <x v="39"/>
  </r>
  <r>
    <x v="17"/>
    <n v="505456010"/>
    <n v="174868"/>
    <s v="Assessoria de imprensa e relaÃ§Ãµes pÃºblicas e publicidade nas redes sociais no Ã¢mbito do Amadora BD"/>
    <d v="2019-10-01T16:14:21"/>
    <n v="1"/>
    <s v="PT;12;174;223"/>
    <n v="340"/>
    <d v="2019-10-07T23:59:00"/>
    <n v="1"/>
    <x v="1"/>
    <x v="0"/>
    <x v="39"/>
  </r>
  <r>
    <x v="3"/>
    <n v="500051054"/>
    <n v="174869"/>
    <s v="AquisiÃ§Ã£o de serviÃ§o de assistÃªncia tÃ©cnica e manutenÃ§Ã£o da aplicaÃ§Ã£o &quot;PI&quot; de GestÃ£o de Assiduidade e de Terminais de Registo de Assiduidade"/>
    <d v="2019-10-01T16:38:24"/>
    <n v="1"/>
    <s v="PT;1;1;232"/>
    <n v="5"/>
    <d v="2019-10-06T19:00:00"/>
    <n v="1"/>
    <x v="1"/>
    <x v="0"/>
    <x v="39"/>
  </r>
  <r>
    <x v="48"/>
    <n v="680017550"/>
    <n v="174870"/>
    <s v="A empreitada compreende trabalhos na Ã¡rea de eletromecÃ¢nica em vÃ¡rias instalaÃ§Ãµes, designadamente: -ETA SÃ£o RomÃ£o, uniÃ£o de freguesias Pousos/Barreira/Cortes/Leiria; -RemodelaÃ§Ã£o da EEAR ChainÃ§a 1-IC9, uniÃ£o de freguesias ChainÃ§a/Santa C. Serra; -RemodelaÃ§Ã£o do R. Conqueiros, freguesia de Souto Carpalhosa; -RemodelaÃ§Ã£o da bombagem do R. Casal Claros, freguesia de Amor; -ReservatÃ³rio de Vale da Fonte, freguesia de Marrazes;"/>
    <d v="2019-10-01T17:00:53"/>
    <n v="3"/>
    <s v="PT;11;151;1916"/>
    <n v="340"/>
    <d v="2019-10-22T15:00:00"/>
    <n v="1"/>
    <x v="5"/>
    <x v="0"/>
    <x v="39"/>
  </r>
  <r>
    <x v="71"/>
    <n v="600014690"/>
    <n v="174871"/>
    <s v="AquisiÃ§Ã£o de serviÃ§os de consultoria e apoio para a conceÃ§Ã£o e implementaÃ§Ã£o do Sistema de GestÃ£o da ConciliaÃ§Ã£o (SGC)"/>
    <d v="2019-10-01T17:13:36"/>
    <n v="13"/>
    <s v="PT;1;1;232"/>
    <n v="360"/>
    <d v="2019-10-21T23:59:00"/>
    <n v="1"/>
    <x v="2"/>
    <x v="0"/>
    <x v="39"/>
  </r>
  <r>
    <x v="46"/>
    <n v="502256869"/>
    <n v="174872"/>
    <m/>
    <d v="2019-10-01T17:47:04"/>
    <n v="3"/>
    <s v="PT;1;1;232"/>
    <n v="400"/>
    <m/>
    <n v="1"/>
    <x v="7"/>
    <x v="0"/>
    <x v="39"/>
  </r>
  <r>
    <x v="75"/>
    <n v="512096481"/>
    <n v="174873"/>
    <s v="AquisiÃ§Ã£o de Equipamentos por lotes e serviÃ§os de manutenÃ§Ã£o"/>
    <d v="2019-10-01T19:06:36"/>
    <n v="3"/>
    <s v="PT;20;313;1331"/>
    <n v="5"/>
    <d v="2019-11-04T18:00:00"/>
    <n v="1"/>
    <x v="1"/>
    <x v="0"/>
    <x v="39"/>
  </r>
  <r>
    <x v="45"/>
    <n v="680021892"/>
    <n v="174874"/>
    <s v="Sistema de TelegestÃ£o - InstalaÃ§Ã£o de Ponto de RetransmissÃ£o de Dados no Quartel de Bombeiros - PÃ³voa de Santa Iria"/>
    <d v="2019-10-02T09:21:16"/>
    <n v="13"/>
    <s v="PT;12;173;189"/>
    <n v="360"/>
    <d v="2019-10-07T23:59:00"/>
    <n v="1"/>
    <x v="5"/>
    <x v="0"/>
    <x v="39"/>
  </r>
  <r>
    <x v="223"/>
    <n v="510832890"/>
    <n v="174875"/>
    <m/>
    <d v="2019-10-02T09:27:17"/>
    <n v="3"/>
    <s v="PT;1;1;232"/>
    <n v="400"/>
    <m/>
    <n v="1"/>
    <x v="1"/>
    <x v="0"/>
    <x v="39"/>
  </r>
  <r>
    <x v="177"/>
    <n v="506735524"/>
    <n v="174876"/>
    <s v="OE-CPR 7/2019 &quot;EXECUÃ‡ÃƒO DE TRAVESSIAS NA ER 227 - REDE DE ABASTECIMENTO DE ÃGUA E ESGOTOS&quot;"/>
    <d v="2019-10-02T09:40:20"/>
    <n v="13"/>
    <s v="PT;2;21;479"/>
    <n v="360"/>
    <d v="2019-10-14T17:00:00"/>
    <n v="1"/>
    <x v="1"/>
    <x v="0"/>
    <x v="39"/>
  </r>
  <r>
    <x v="291"/>
    <n v="501072080"/>
    <n v="174877"/>
    <s v="O presente Concurso PÃºblico tem por objeto a Â¿AquisiÃ§Ã£o de ServiÃ§os de SegurosÂ¿"/>
    <d v="2019-10-02T09:57:13"/>
    <n v="3"/>
    <s v="PT;11;148;76"/>
    <n v="5"/>
    <d v="2019-11-05T17:00:00"/>
    <n v="1"/>
    <x v="2"/>
    <x v="0"/>
    <x v="39"/>
  </r>
  <r>
    <x v="2"/>
    <n v="503539473"/>
    <n v="174878"/>
    <m/>
    <d v="2019-10-02T10:02:54"/>
    <n v="13"/>
    <s v="PT;1;1;232"/>
    <n v="400"/>
    <m/>
    <n v="1"/>
    <x v="1"/>
    <x v="0"/>
    <x v="39"/>
  </r>
  <r>
    <x v="43"/>
    <n v="503035416"/>
    <n v="174879"/>
    <s v="AQUISIÃ‡ÃƒO DE TEMOZOLOMIDA ORAL 100 MG CAP E TEMOZOLOMIDA ORAL 140 MG CAP Ã€ DA EMPRESA ACCORD HEALTHCARE, UNIPESSOAL, LDA"/>
    <d v="2019-10-02T10:13:52"/>
    <n v="1"/>
    <s v="PT;12;174;2096"/>
    <n v="5"/>
    <d v="2019-10-04T16:00:00"/>
    <n v="1"/>
    <x v="0"/>
    <x v="0"/>
    <x v="39"/>
  </r>
  <r>
    <x v="9"/>
    <n v="506173968"/>
    <n v="174880"/>
    <s v="AquisiÃ§Ã£o de material necessÃ¡rio Ã  reparaÃ§Ã£o dos pisos dos PavilhÃµes Desportivos Escolares: Manuel Cargaleiro e Alfredo Reis Silveira, obrigatÃ³ria para efeitos de homologaÃ§Ã£o para a prÃ¡tica da modalidade de Â¿FutsalÂ¿"/>
    <d v="2019-10-02T10:13:57"/>
    <n v="1"/>
    <s v="PT;16;243;261"/>
    <n v="400"/>
    <m/>
    <n v="1"/>
    <x v="1"/>
    <x v="0"/>
    <x v="39"/>
  </r>
  <r>
    <x v="9"/>
    <n v="506173968"/>
    <n v="174881"/>
    <s v="AquisiÃ§Ã£o de material necessÃ¡rio Ã  reparaÃ§Ã£o dos pisos dos PavilhÃµes Desportivos Escolares: Manuel Cargaleiro e Alfredo Reis Silveira, obrigatÃ³ria para efeitos de homologaÃ§Ã£o para a prÃ¡tica da modalidade de Â¿FutsalÂ¿"/>
    <d v="2019-10-02T10:23:26"/>
    <n v="13"/>
    <s v="PT;16;243;261"/>
    <n v="400"/>
    <d v="1970-01-01T18:00:00"/>
    <n v="1"/>
    <x v="1"/>
    <x v="0"/>
    <x v="39"/>
  </r>
  <r>
    <x v="89"/>
    <n v="511010435"/>
    <n v="174882"/>
    <s v="A presente empreitada tem por objeto a Â¿ReabilitaÃ§Ã£o da Levada das 25 Fontes/ Conduta ForÃ§ada da Mini-hÃ­drica do Lombo BrasilÂ¿, que em termos gerais e de forma descritiva trata-se da reposiÃ§Ã£o da proteÃ§Ã£o da conduta com recurso Ã  reparaÃ§Ã£o do pavimento, bem como ao alteamento das espaldas do canal, na realizaÃ§Ã£o de novos descarregadores e em outras obras acessÃ³rias de pequena monta, que vÃ£o permitir dotar a Levada e o Percurso Pedonal, de um adequado escoamento dos caudais, impedindo o seu transbordo para a banqueta, e das adequadas condiÃ§Ãµes de acessibilidade ao nÃ­vel do pavimento, protegendo convenientemente a conduta do Lombo Brasil."/>
    <d v="2019-10-02T10:30:23"/>
    <n v="13"/>
    <s v="PT;21;319;1371"/>
    <n v="360"/>
    <d v="2019-10-16T16:00:00"/>
    <n v="1"/>
    <x v="2"/>
    <x v="0"/>
    <x v="39"/>
  </r>
  <r>
    <x v="2"/>
    <n v="503539473"/>
    <n v="174883"/>
    <s v="AquisiÃ§Ã£o de serviÃ§os de manutenÃ§Ã£o de fibra Ã³tica e levantamento do cadastro da rede de fibra Ã³tica do municÃ­pio de Albufeira"/>
    <d v="2019-10-02T10:33:36"/>
    <n v="13"/>
    <s v="PT;9;111;1551"/>
    <n v="360"/>
    <d v="2019-10-18T23:59:00"/>
    <n v="1"/>
    <x v="1"/>
    <x v="0"/>
    <x v="39"/>
  </r>
  <r>
    <x v="43"/>
    <n v="503035416"/>
    <n v="174884"/>
    <m/>
    <d v="2019-10-02T10:43:04"/>
    <n v="1"/>
    <s v="PT;1;1;232"/>
    <n v="1"/>
    <m/>
    <n v="1"/>
    <x v="0"/>
    <x v="0"/>
    <x v="39"/>
  </r>
  <r>
    <x v="43"/>
    <n v="503035416"/>
    <n v="174885"/>
    <s v="AquisiÃ§Ã£o de Gencitabina IV 1 G Po Sol Inj"/>
    <d v="2019-10-02T10:43:12"/>
    <n v="13"/>
    <s v="PT;1;1;232"/>
    <n v="300"/>
    <d v="2019-10-08T17:00:00"/>
    <n v="1"/>
    <x v="0"/>
    <x v="0"/>
    <x v="39"/>
  </r>
  <r>
    <x v="27"/>
    <n v="506722422"/>
    <n v="174886"/>
    <s v="AquisiÃ§Ã£o de serviÃ§os de RevisÃ£o do Plano Municipal de EmergÃªncia de ProteÃ§Ã£o Civil"/>
    <d v="2019-10-02T10:50:11"/>
    <n v="1"/>
    <s v="PT;15;220;200"/>
    <n v="340"/>
    <d v="2019-10-08T23:59:00"/>
    <n v="1"/>
    <x v="1"/>
    <x v="0"/>
    <x v="39"/>
  </r>
  <r>
    <x v="17"/>
    <n v="505456010"/>
    <n v="174887"/>
    <s v="RealizaÃ§Ã£o de poda e abate de Ã¡rvores de alinhamento"/>
    <d v="2019-10-02T10:50:18"/>
    <n v="3"/>
    <s v="PT;12;174;223"/>
    <n v="5"/>
    <d v="2019-10-19T23:59:00"/>
    <n v="1"/>
    <x v="1"/>
    <x v="0"/>
    <x v="39"/>
  </r>
  <r>
    <x v="1"/>
    <n v="506673626"/>
    <n v="174888"/>
    <s v="AquisiÃ§Ã£o de serviÃ§os de manutenÃ§Ã£o de espaÃ§os verdes"/>
    <d v="2019-10-02T10:56:16"/>
    <n v="1"/>
    <s v="PT;16;237;31"/>
    <n v="360"/>
    <d v="2019-10-08T23:59:00"/>
    <n v="1"/>
    <x v="1"/>
    <x v="0"/>
    <x v="39"/>
  </r>
  <r>
    <x v="129"/>
    <n v="501258027"/>
    <n v="174889"/>
    <s v="Fornecimento de serviÃ§os de aluguer de DinamizaÃ§Ã£o de ResidÃªncia ArtÃ­stica"/>
    <d v="2019-10-02T11:02:27"/>
    <n v="13"/>
    <s v="PT;8;97;1483"/>
    <n v="340"/>
    <d v="2019-10-04T23:59:00"/>
    <n v="1"/>
    <x v="1"/>
    <x v="0"/>
    <x v="39"/>
  </r>
  <r>
    <x v="51"/>
    <n v="506624200"/>
    <n v="174890"/>
    <s v="ReconstruÃ§Ã£o de muro em gabiÃ£o - Volta da Costa"/>
    <d v="2019-10-02T11:09:11"/>
    <n v="3"/>
    <s v="PT;7;86;1328"/>
    <n v="340"/>
    <d v="2019-10-28T23:59:00"/>
    <n v="1"/>
    <x v="1"/>
    <x v="0"/>
    <x v="39"/>
  </r>
  <r>
    <x v="38"/>
    <n v="505309939"/>
    <n v="174891"/>
    <s v="AquisiÃ§Ã£o de mobiliÃ¡rio tÃ©cnico para Sala Municipal de OperaÃ§Ãµes de GestÃ£o de EmergÃªncia"/>
    <d v="2019-10-02T11:16:40"/>
    <n v="13"/>
    <s v="PT;9;121;1594"/>
    <n v="360"/>
    <d v="2019-10-09T16:30:00"/>
    <n v="1"/>
    <x v="1"/>
    <x v="0"/>
    <x v="39"/>
  </r>
  <r>
    <x v="9"/>
    <n v="506173968"/>
    <n v="174892"/>
    <s v="Fornecimento ContÃ­nuo de Papel HigiÃ©nico e Papel de MÃ£os"/>
    <d v="2019-10-02T11:16:49"/>
    <n v="3"/>
    <s v="PT;16;243;2615"/>
    <n v="360"/>
    <d v="2019-10-10T17:00:00"/>
    <n v="1"/>
    <x v="1"/>
    <x v="0"/>
    <x v="39"/>
  </r>
  <r>
    <x v="72"/>
    <n v="506823318"/>
    <n v="174894"/>
    <s v="RECONVERSÃƒO E REABILITAÃ‡ÃƒO DO EDIFÃCIO FRAYÃ•ES METELLO"/>
    <d v="2019-10-02T11:25:53"/>
    <n v="3"/>
    <s v="PT;16;238;2590"/>
    <n v="360"/>
    <d v="2019-11-02T23:00:00"/>
    <n v="1"/>
    <x v="1"/>
    <x v="0"/>
    <x v="39"/>
  </r>
  <r>
    <x v="132"/>
    <n v="507023129"/>
    <n v="174897"/>
    <s v="AquisiÃ§Ã£o de ServiÃ§os para a AlteraÃ§Ã£o e ReformulaÃ§Ã£o do Projeto de ExecuÃ§Ã£o da EB Santo AntÃ³nio, para ampliaÃ§Ã£o do Polidesportivo"/>
    <d v="2019-10-02T11:31:26"/>
    <n v="1"/>
    <s v="PT;1;1;232"/>
    <n v="340"/>
    <d v="2019-10-17T17:00:00"/>
    <n v="1"/>
    <x v="2"/>
    <x v="0"/>
    <x v="39"/>
  </r>
  <r>
    <x v="13"/>
    <n v="501294104"/>
    <n v="174898"/>
    <s v="REQUALIFICAÃ‡ÃƒO DO PARQUE INFANTIL DA ALGODEIA - EQUIPAMENTOS INFANTIS E DE FITNESS"/>
    <d v="2019-10-02T11:32:51"/>
    <n v="13"/>
    <s v="PT;16;245;321"/>
    <n v="360"/>
    <d v="2019-10-08T23:59:00"/>
    <n v="1"/>
    <x v="1"/>
    <x v="0"/>
    <x v="39"/>
  </r>
  <r>
    <x v="0"/>
    <n v="508481287"/>
    <n v="174900"/>
    <s v="Empreitada para execuÃ§Ã£o da obra para fechar varanda com acesso controlado no ServiÃ§o de Imagiologia Geral I - MCDTÂ´s - Radiologia - Central"/>
    <d v="2019-10-02T11:47:05"/>
    <n v="13"/>
    <s v="PT;12;165;2010"/>
    <n v="360"/>
    <d v="2019-10-07T17:00:00"/>
    <n v="1"/>
    <x v="0"/>
    <x v="0"/>
    <x v="39"/>
  </r>
  <r>
    <x v="71"/>
    <n v="600014690"/>
    <n v="174901"/>
    <m/>
    <d v="2019-10-02T11:52:11"/>
    <n v="13"/>
    <s v="PT;1;1;232"/>
    <n v="400"/>
    <m/>
    <n v="1"/>
    <x v="2"/>
    <x v="0"/>
    <x v="39"/>
  </r>
  <r>
    <x v="38"/>
    <n v="505309939"/>
    <n v="174902"/>
    <s v="AquisiÃ§Ã£o de material de higiene e limpeza"/>
    <d v="2019-10-02T11:53:53"/>
    <n v="13"/>
    <s v="PT;9;121;1594"/>
    <n v="360"/>
    <d v="2019-10-10T16:30:00"/>
    <n v="1"/>
    <x v="1"/>
    <x v="0"/>
    <x v="39"/>
  </r>
  <r>
    <x v="33"/>
    <n v="505170876"/>
    <n v="174903"/>
    <s v="Fornecimento de soluÃ§Ã£o de mail relay/anti-spam"/>
    <d v="2019-10-02T12:00:53"/>
    <n v="13"/>
    <s v="PT;1;1;232"/>
    <n v="360"/>
    <d v="2019-10-10T17:00:00"/>
    <n v="1"/>
    <x v="1"/>
    <x v="0"/>
    <x v="39"/>
  </r>
  <r>
    <x v="9"/>
    <n v="506173968"/>
    <n v="174904"/>
    <s v="AquisiÃ§Ã£o de equipamento de jogo e recreio para a EB1 do Bairro Novo"/>
    <d v="2019-10-02T12:02:34"/>
    <n v="1"/>
    <s v="PT;1;1;232"/>
    <n v="360"/>
    <d v="2019-10-07T18:00:00"/>
    <n v="1"/>
    <x v="1"/>
    <x v="0"/>
    <x v="39"/>
  </r>
  <r>
    <x v="38"/>
    <n v="505309939"/>
    <n v="174905"/>
    <s v="AquisiÃ§Ã£o de serviÃ§os para celebraÃ§Ã£o de seguro de acidentes pessoais para o Programa Diabetes em Movimento"/>
    <d v="2019-10-02T12:05:15"/>
    <n v="1"/>
    <s v="PT;9;121;1594"/>
    <n v="360"/>
    <d v="2019-10-04T16:30:00"/>
    <n v="1"/>
    <x v="1"/>
    <x v="0"/>
    <x v="39"/>
  </r>
  <r>
    <x v="132"/>
    <n v="507023129"/>
    <n v="174906"/>
    <s v="AquisiÃ§Ã£o de ServiÃ§os de Fiscal Ãšnico e Revisor Oficial de Contas"/>
    <d v="2019-10-02T12:18:45"/>
    <n v="13"/>
    <s v="PT;1;1;232"/>
    <n v="340"/>
    <d v="2019-10-11T17:00:00"/>
    <n v="1"/>
    <x v="2"/>
    <x v="0"/>
    <x v="39"/>
  </r>
  <r>
    <x v="43"/>
    <n v="503035416"/>
    <n v="174907"/>
    <s v="AquisiÃ§Ã£o de Tiras de GlicÃ©mia e Corpos CetÃ³nicos"/>
    <d v="2019-10-02T12:41:02"/>
    <n v="13"/>
    <s v="PT;12;174;2096"/>
    <n v="340"/>
    <d v="2019-10-07T16:00:00"/>
    <n v="1"/>
    <x v="0"/>
    <x v="0"/>
    <x v="39"/>
  </r>
  <r>
    <x v="55"/>
    <n v="600084914"/>
    <n v="174908"/>
    <m/>
    <d v="2019-10-02T12:41:16"/>
    <n v="5"/>
    <s v="PT;1;1;232"/>
    <n v="1"/>
    <m/>
    <n v="1"/>
    <x v="2"/>
    <x v="0"/>
    <x v="39"/>
  </r>
  <r>
    <x v="138"/>
    <n v="506087000"/>
    <n v="174909"/>
    <s v="RequalificaÃ§Ã£o do Bairro Vicentino - EdificaÃ§Ã£o e EspaÃ§o PÃºblico, por Empreitada"/>
    <d v="2019-10-02T12:44:59"/>
    <n v="3"/>
    <s v="PT;7;79;1271"/>
    <n v="360"/>
    <d v="2019-11-07T17:00:00"/>
    <n v="1"/>
    <x v="1"/>
    <x v="0"/>
    <x v="39"/>
  </r>
  <r>
    <x v="138"/>
    <n v="506087000"/>
    <n v="174910"/>
    <s v="ConstruÃ§Ã£o / BeneficiaÃ§Ã£o / ReparaÃ§Ã£o de EdifÃ­cios Escolares (JI / EB1 / CE), por Empreitada: RequalificaÃ§Ã£o da antiga Escola PrimÃ¡ria da PocariÃ§a em Jardim de InfÃ¢ncia"/>
    <d v="2019-10-02T12:50:27"/>
    <n v="3"/>
    <s v="PT;7;79;1271"/>
    <n v="360"/>
    <d v="2019-11-04T17:00:00"/>
    <n v="1"/>
    <x v="1"/>
    <x v="0"/>
    <x v="39"/>
  </r>
  <r>
    <x v="49"/>
    <n v="502098139"/>
    <n v="174911"/>
    <m/>
    <d v="2019-10-02T13:30:45"/>
    <n v="13"/>
    <s v="PT;1;1;232"/>
    <n v="400"/>
    <m/>
    <n v="1"/>
    <x v="1"/>
    <x v="0"/>
    <x v="39"/>
  </r>
  <r>
    <x v="17"/>
    <n v="505456010"/>
    <n v="174912"/>
    <s v="PrestaÃ§Ã£o de ServiÃ§os de produÃ§Ã£o GrÃ¡fica para o Amadora BD"/>
    <d v="2019-10-02T13:31:34"/>
    <n v="1"/>
    <s v="PT;12;174;223"/>
    <n v="340"/>
    <d v="2019-10-09T23:59:00"/>
    <n v="1"/>
    <x v="1"/>
    <x v="0"/>
    <x v="39"/>
  </r>
  <r>
    <x v="49"/>
    <n v="502098139"/>
    <n v="174913"/>
    <s v="CONTRATAÃ‡ÃƒO SERVIÃ‡OS DE CONCEÃ‡ÃƒO,DESENVOLVIMENTO E PRODUÃ‡ÃƒO DE MATERIAL DE COMUNICAÃ‡ÃƒO - PLANO COMUNICAÃ‡AO 2019-2020 DA UOACEC"/>
    <d v="2019-10-02T13:31:46"/>
    <n v="13"/>
    <s v="PT;9;118;109"/>
    <n v="360"/>
    <d v="2019-10-11T18:00:00"/>
    <n v="1"/>
    <x v="1"/>
    <x v="0"/>
    <x v="39"/>
  </r>
  <r>
    <x v="17"/>
    <n v="505456010"/>
    <n v="174914"/>
    <s v="Aluguer, instalaÃ§Ã£o e manutenÃ§Ã£o do sistema de sonorizaÃ§Ã£o ambiente do nÃºcleo central no FÃ³rum LuÃ­s de CamÃµes no Ã¢mbito do 30Âº Amadora BD"/>
    <d v="2019-10-02T13:33:22"/>
    <n v="13"/>
    <s v="PT;12;174;223"/>
    <n v="360"/>
    <d v="2019-10-08T23:59:00"/>
    <n v="1"/>
    <x v="1"/>
    <x v="0"/>
    <x v="39"/>
  </r>
  <r>
    <x v="132"/>
    <n v="507023129"/>
    <n v="174916"/>
    <s v="AquisiÃ§Ã£o de ServiÃ§os para ReforÃ§o da Infraestrutura TecnolÃ³gica de Servidores"/>
    <d v="2019-10-02T14:17:08"/>
    <n v="1"/>
    <s v="PT;12;165;75"/>
    <n v="360"/>
    <d v="2019-10-13T17:00:00"/>
    <n v="1"/>
    <x v="2"/>
    <x v="0"/>
    <x v="39"/>
  </r>
  <r>
    <x v="38"/>
    <n v="505309939"/>
    <n v="174918"/>
    <s v="PublicaÃ§Ã£o de Editais das SessÃµes da Assembleia Municipal de PortimÃ£o"/>
    <d v="2019-10-02T14:24:41"/>
    <n v="1"/>
    <s v="PT;9;121;1594"/>
    <n v="360"/>
    <d v="2019-10-04T16:30:00"/>
    <n v="1"/>
    <x v="1"/>
    <x v="0"/>
    <x v="39"/>
  </r>
  <r>
    <x v="38"/>
    <n v="505309939"/>
    <n v="174919"/>
    <s v="ManutenÃ§Ã£o corretiva dos Grupos de Bombagem para serviÃ§o de IncÃªndio no PortimÃ£o Arena e Centro Escolar do Pontal"/>
    <d v="2019-10-02T14:32:31"/>
    <n v="1"/>
    <s v="PT;9;121;1594"/>
    <n v="360"/>
    <d v="2019-10-07T16:30:00"/>
    <n v="1"/>
    <x v="1"/>
    <x v="0"/>
    <x v="39"/>
  </r>
  <r>
    <x v="43"/>
    <n v="503035416"/>
    <n v="174920"/>
    <s v="AquisiÃ§Ã£o de Tiras de GlicÃ©mia e Corpos CetÃ³nicos - Parte II"/>
    <d v="2019-10-02T14:34:31"/>
    <n v="13"/>
    <s v="PT;12;174;2096"/>
    <n v="340"/>
    <d v="2019-10-07T16:00:00"/>
    <n v="1"/>
    <x v="0"/>
    <x v="0"/>
    <x v="39"/>
  </r>
  <r>
    <x v="4"/>
    <n v="506334562"/>
    <n v="174922"/>
    <s v="AquisiÃ§Ã£o de polÃ­mero para desidrataÃ§Ã£o de lamas nas ETAR'S - ano 2019/2021."/>
    <d v="2019-10-02T14:39:09"/>
    <n v="13"/>
    <s v="PT;11;157;220"/>
    <n v="360"/>
    <d v="2019-10-12T23:59:00"/>
    <n v="1"/>
    <x v="1"/>
    <x v="0"/>
    <x v="39"/>
  </r>
  <r>
    <x v="3"/>
    <n v="500051054"/>
    <n v="174923"/>
    <s v="AÃ§Ãµes de CapacitaÃ§Ã£o Dirigidas a Pessoal NÃ£o Docente do PrÃ©- Escolar - Assistentes Operacionais e monitores de AAAF's"/>
    <d v="2019-10-02T14:41:17"/>
    <n v="1"/>
    <s v="PT;16;236;230"/>
    <n v="340"/>
    <d v="2019-11-28T19:00:00"/>
    <n v="1"/>
    <x v="1"/>
    <x v="0"/>
    <x v="39"/>
  </r>
  <r>
    <x v="29"/>
    <n v="512012814"/>
    <n v="174924"/>
    <s v="Empreitada de RequalificaÃ§Ã£o da Rua Maria JosÃ© Borges, FajÃ£ de Baixo"/>
    <d v="2019-10-02T14:45:59"/>
    <n v="1"/>
    <s v="FajÃ£ de Baixo"/>
    <n v="340"/>
    <d v="2019-10-14T23:59:00"/>
    <n v="1"/>
    <x v="1"/>
    <x v="0"/>
    <x v="39"/>
  </r>
  <r>
    <x v="0"/>
    <n v="508481287"/>
    <n v="174925"/>
    <s v="AquisiÃ§Ã£o de serviÃ§os de controlo de qualidade de equipamentos do CHULN para o ano de 2019"/>
    <d v="2019-10-02T14:58:57"/>
    <n v="1"/>
    <s v="PT;12;165;2010"/>
    <n v="360"/>
    <d v="2019-10-08T17:00:00"/>
    <n v="1"/>
    <x v="0"/>
    <x v="0"/>
    <x v="39"/>
  </r>
  <r>
    <x v="38"/>
    <n v="505309939"/>
    <n v="174927"/>
    <s v="ReparaÃ§Ã£o do elevador do Centro Escolar do Pontal"/>
    <d v="2019-10-02T15:03:05"/>
    <n v="1"/>
    <s v="PT;9;121;1594"/>
    <n v="360"/>
    <d v="2019-10-07T16:30:00"/>
    <n v="1"/>
    <x v="1"/>
    <x v="0"/>
    <x v="39"/>
  </r>
  <r>
    <x v="38"/>
    <n v="505309939"/>
    <n v="174928"/>
    <s v="PublicaÃ§Ã£o de Editais das SessÃµes da Assembleia Municipal de PortimÃ£o"/>
    <d v="2019-10-02T15:04:33"/>
    <n v="1"/>
    <s v="PT;9;121;1594"/>
    <n v="360"/>
    <d v="2019-10-04T16:30:00"/>
    <n v="1"/>
    <x v="1"/>
    <x v="0"/>
    <x v="39"/>
  </r>
  <r>
    <x v="33"/>
    <n v="505170876"/>
    <n v="174930"/>
    <s v="Fornecimento de dois mÃ³dulos de expansÃ£o para 2 NAS Synology"/>
    <d v="2019-10-02T15:11:35"/>
    <n v="13"/>
    <s v="PT;1;1;232"/>
    <n v="360"/>
    <d v="2019-10-10T17:00:00"/>
    <n v="1"/>
    <x v="1"/>
    <x v="0"/>
    <x v="39"/>
  </r>
  <r>
    <x v="3"/>
    <n v="500051054"/>
    <n v="174931"/>
    <s v="AnÃ¡lises MicrobiolÃ³gicas, EsfregaÃ§o em LoiÃ§a e MÃ£os de Operadores"/>
    <d v="2019-10-02T15:14:59"/>
    <n v="13"/>
    <s v="PT;1;1;232"/>
    <n v="400"/>
    <m/>
    <n v="1"/>
    <x v="1"/>
    <x v="0"/>
    <x v="39"/>
  </r>
  <r>
    <x v="1"/>
    <n v="506673626"/>
    <n v="174933"/>
    <s v="AquisiÃ§Ã£o de materiais de Ã¡guas para execuÃ§Ã£o de obras de reabilitaÃ§Ã£o"/>
    <d v="2019-10-02T15:21:41"/>
    <n v="13"/>
    <s v="PT;16;237;31"/>
    <n v="360"/>
    <d v="2019-10-07T23:59:00"/>
    <n v="1"/>
    <x v="1"/>
    <x v="0"/>
    <x v="39"/>
  </r>
  <r>
    <x v="38"/>
    <n v="505309939"/>
    <n v="174934"/>
    <s v="AquisiÃ§Ã£o de kit de intervenÃ§Ã£o para busca e resgate em estruturas colapsadas"/>
    <d v="2019-10-02T15:22:08"/>
    <n v="1"/>
    <s v="PT;9;121;1594"/>
    <n v="360"/>
    <d v="2019-10-07T16:30:00"/>
    <n v="1"/>
    <x v="1"/>
    <x v="0"/>
    <x v="39"/>
  </r>
  <r>
    <x v="72"/>
    <n v="506823318"/>
    <n v="174935"/>
    <s v="REABILITAÃ‡ÃƒO DOS ANTIGOS PAÃ‡OS DO CONCELHO - ESPAÃ‡O DE APOIO AO MOVIMENTO ASSOCIATIVO"/>
    <d v="2019-10-02T15:24:34"/>
    <n v="3"/>
    <s v="PT;16;238;2590"/>
    <n v="360"/>
    <d v="2019-11-02T23:00:00"/>
    <n v="1"/>
    <x v="1"/>
    <x v="0"/>
    <x v="39"/>
  </r>
  <r>
    <x v="0"/>
    <n v="508481287"/>
    <n v="174936"/>
    <s v="AquisiÃ§Ã£o de cinco carros de transporte para o ServiÃ§o de LogÃ­stica e Stocks - CHLN - HSM"/>
    <d v="2019-10-02T15:38:15"/>
    <n v="13"/>
    <s v="PT;12;165;2010"/>
    <n v="360"/>
    <d v="2019-10-08T17:00:00"/>
    <n v="1"/>
    <x v="0"/>
    <x v="0"/>
    <x v="39"/>
  </r>
  <r>
    <x v="0"/>
    <n v="508481287"/>
    <n v="174937"/>
    <s v="AquisiÃ§Ã£o de serviÃ§os de reparaÃ§Ã£o de manequim simbaby do ServiÃ§o de Pediatria MÃ©dica - Internamento - Unidade de Cuidados Intensivos (UCIPed)."/>
    <d v="2019-10-02T15:39:07"/>
    <n v="1"/>
    <s v="PT;12;165;2010"/>
    <n v="360"/>
    <d v="2019-10-07T15:00:00"/>
    <n v="1"/>
    <x v="0"/>
    <x v="0"/>
    <x v="39"/>
  </r>
  <r>
    <x v="7"/>
    <n v="508666236"/>
    <n v="174938"/>
    <s v="FORNECIMENTO DE MERCEARIAS ESPECÃFICAS AO AGRUPAMENTO DE ESCOLAS DE HOTELARIA E TURISMO DO ALGARVE (Faro, PortimÃ£o e VRSA) DO TURISMO DE PORTUGAL, I.P."/>
    <d v="2019-10-02T15:40:58"/>
    <n v="1"/>
    <s v="PT;1;1;232"/>
    <n v="360"/>
    <d v="2019-10-11T23:59:00"/>
    <n v="1"/>
    <x v="2"/>
    <x v="0"/>
    <x v="39"/>
  </r>
  <r>
    <x v="38"/>
    <n v="505309939"/>
    <n v="174939"/>
    <s v="AquisiÃ§Ã£o de serviÃ§os de assessoria jurÃ­dica para contrato de serviÃ§o pÃºblico de transporte de passageiros Municipal -Vai e Vem - Fase TransitÃ³ria"/>
    <d v="2019-10-02T15:45:57"/>
    <n v="1"/>
    <s v="PT;9;121;1594"/>
    <n v="360"/>
    <d v="2019-10-09T16:30:00"/>
    <n v="1"/>
    <x v="1"/>
    <x v="0"/>
    <x v="39"/>
  </r>
  <r>
    <x v="89"/>
    <n v="511010435"/>
    <n v="174940"/>
    <s v="CoordenaÃ§Ã£o de SeguranÃ§a e Acompanhamento Ambiental das obras da EEM"/>
    <d v="2019-10-02T16:10:14"/>
    <n v="13"/>
    <s v="PT;21;318;38"/>
    <n v="360"/>
    <d v="2019-10-25T23:59:00"/>
    <n v="1"/>
    <x v="2"/>
    <x v="0"/>
    <x v="39"/>
  </r>
  <r>
    <x v="24"/>
    <n v="503311332"/>
    <n v="174941"/>
    <s v="Cprev 35/19 - AquisiÃ§Ã£o de 4 (quatro) motociclos"/>
    <d v="2019-10-02T16:21:56"/>
    <n v="13"/>
    <s v="PT;12;165;2006"/>
    <n v="5"/>
    <d v="2019-10-09T17:00:00"/>
    <n v="1"/>
    <x v="1"/>
    <x v="0"/>
    <x v="39"/>
  </r>
  <r>
    <x v="205"/>
    <n v="501328599"/>
    <n v="174944"/>
    <s v="AquisiÃ§Ã£o do desenvolvimento e implementaÃ§Ã£o de uma soluÃ§Ã£o em software para integraÃ§Ã£o do livro de reclamaÃ§Ãµes electrÃ³nico no atual sistema de gestÃ£o de processos do consumidor"/>
    <d v="2019-10-02T16:33:06"/>
    <n v="13"/>
    <s v="PT;1;1;232"/>
    <n v="5"/>
    <d v="2019-10-09T16:00:00"/>
    <n v="1"/>
    <x v="2"/>
    <x v="0"/>
    <x v="39"/>
  </r>
  <r>
    <x v="2"/>
    <n v="503539473"/>
    <n v="174946"/>
    <s v="Fornecimento de calÃ§ado de serviÃ§o, corporativo institucional, para os trabalhadores municipais"/>
    <d v="2019-10-02T16:40:04"/>
    <n v="1"/>
    <s v="PT;9;111;1551"/>
    <n v="360"/>
    <d v="2019-10-09T23:59:00"/>
    <n v="1"/>
    <x v="1"/>
    <x v="0"/>
    <x v="39"/>
  </r>
  <r>
    <x v="3"/>
    <n v="500051054"/>
    <n v="174947"/>
    <s v="AquisiÃ§Ã£o de Material Ferroso para ManutenÃ§Ã£o e ConservaÃ§Ã£o de Equipamentos Municipais"/>
    <d v="2019-10-02T16:42:22"/>
    <n v="1"/>
    <s v="PT;16;236;230"/>
    <n v="340"/>
    <d v="2019-10-04T19:00:00"/>
    <n v="1"/>
    <x v="1"/>
    <x v="0"/>
    <x v="39"/>
  </r>
  <r>
    <x v="9"/>
    <n v="506173968"/>
    <n v="174949"/>
    <s v="ServiÃ§o de spot televisivo para divulgaÃ§Ã£o do Seixal Jazz 2019"/>
    <d v="2019-10-02T16:46:06"/>
    <n v="1"/>
    <s v="PT;1;1;232"/>
    <n v="360"/>
    <d v="2019-10-07T18:00:00"/>
    <n v="1"/>
    <x v="1"/>
    <x v="0"/>
    <x v="39"/>
  </r>
  <r>
    <x v="78"/>
    <n v="506792382"/>
    <n v="174951"/>
    <s v="ReabilitaÃ§Ã£o da Rede de DistribuiÃ§Ã£o e AduÃ§Ã£o de Ãgua Ã s Freguesias de Ventosa do Bairro, BarcouÃ§o e Luso"/>
    <d v="2019-10-02T17:00:14"/>
    <n v="3"/>
    <s v="PT;2;13;258"/>
    <n v="340"/>
    <d v="2019-11-20T23:59:00"/>
    <n v="1"/>
    <x v="1"/>
    <x v="0"/>
    <x v="39"/>
  </r>
  <r>
    <x v="110"/>
    <n v="502790024"/>
    <n v="174953"/>
    <s v="Empreitada de beneficiaÃ§Ã£o / reforÃ§o do pavimento, dos sublanÃ§os Figueira da Foz / Vila Verde / A14/A17 / Santa EulÃ¡lia / Montemor-o-Velho, da A14 - Auto-estrada Figueira da Foz / Coimbra (Norte)"/>
    <d v="2019-10-02T17:47:35"/>
    <n v="3"/>
    <s v="PT;7;77;308"/>
    <n v="400"/>
    <d v="2019-07-22T23:59:00"/>
    <n v="1"/>
    <x v="3"/>
    <x v="0"/>
    <x v="39"/>
  </r>
  <r>
    <x v="99"/>
    <n v="510089224"/>
    <n v="174967"/>
    <s v="DAP 2019.0153 - Empreitada para a remodelaÃ§Ã£o da iluminaÃ§Ã£o Â¿ Centro Desportivo Nacional do Jamor"/>
    <d v="2019-10-03T07:21:07"/>
    <n v="13"/>
    <s v="PT;12;169;2055"/>
    <n v="360"/>
    <d v="2019-10-09T23:59:00"/>
    <n v="1"/>
    <x v="2"/>
    <x v="0"/>
    <x v="39"/>
  </r>
  <r>
    <x v="3"/>
    <n v="500051054"/>
    <n v="174968"/>
    <s v="AquisiÃ§Ã£o de 1 mÃ¡quina elÃ©trica de lavagem por alta pressÃ£o para o MunicÃ­pio de Almada"/>
    <d v="2019-10-03T08:25:18"/>
    <n v="13"/>
    <s v="PT;16;236;230"/>
    <n v="360"/>
    <d v="2019-10-10T19:00:00"/>
    <n v="1"/>
    <x v="1"/>
    <x v="0"/>
    <x v="39"/>
  </r>
  <r>
    <x v="99"/>
    <n v="510089224"/>
    <n v="174969"/>
    <s v="DAP 2019.0159 - Empreitada de RequalificaÃ§Ã£o MecÃ¢nica da Central TÃ©cnica da Pista de Atividades NÃ¡uticas do Centro Desportivo Nacional do Jamor"/>
    <d v="2019-10-03T08:25:44"/>
    <n v="13"/>
    <s v="PT;12;169;2055"/>
    <n v="360"/>
    <d v="2019-10-13T23:59:00"/>
    <n v="1"/>
    <x v="2"/>
    <x v="0"/>
    <x v="39"/>
  </r>
  <r>
    <x v="0"/>
    <n v="508481287"/>
    <n v="174970"/>
    <s v="AquisiÃ§Ã£o de stents vasculares cobertos para cirurgia vascular, para o ano de 2019"/>
    <d v="2019-10-03T08:54:37"/>
    <n v="3"/>
    <s v="PT;12;165;2010"/>
    <n v="360"/>
    <d v="2019-10-18T17:00:00"/>
    <n v="1"/>
    <x v="0"/>
    <x v="0"/>
    <x v="39"/>
  </r>
  <r>
    <x v="159"/>
    <n v="506804240"/>
    <n v="174972"/>
    <s v="VERIFICANDO-SE QUE A URBANIZAÃ‡ÃƒO ALGARVESOL EM CENTEANES Ã‰ UM LOTEAMENTO (N.Âº9/1972) QUE PRATICAMENTE AINDA SE ENCONTRA CONFORME FOI EXECUTADO HÃ PRATICAMENTE 50 ANOS E EM SEQUÃŠNCIA DA INTERVENÃ‡ÃƒO DE CONSTRUÃ‡ÃƒO DE INFRAESTRUTURAS, CONSIDERA-SE PERTINENTE A REQUALIFICAÃ‡ÃƒO DO ESPAÃ‡O PÃšBLICO DA URBANIZAÃ‡ÃƒO POR FORMA A EQUIPAR DIGNAMENTE UMA DAS LOCALIZAÃ‡Ã•ES DE EXCEPÃ‡ÃƒO DO TERRITÃ“RIO MUNICIPAL."/>
    <d v="2019-10-03T09:16:15"/>
    <n v="3"/>
    <s v="PT;9;116;1571"/>
    <n v="340"/>
    <d v="2019-10-19T17:00:00"/>
    <n v="1"/>
    <x v="1"/>
    <x v="0"/>
    <x v="39"/>
  </r>
  <r>
    <x v="98"/>
    <n v="502130040"/>
    <n v="174973"/>
    <s v="AquisiÃ§Ã£o de serviÃ§os de manutenÃ§Ã£o do sistema de ligaÃ§Ã£o das redes municipais de dados e voz, instaladas em Santiago do CacÃ©m e Vila Nova de Santo AndrÃ©."/>
    <d v="2019-10-03T09:18:49"/>
    <n v="1"/>
    <s v="PT;16;242;2610"/>
    <n v="340"/>
    <d v="2019-10-09T17:00:00"/>
    <n v="1"/>
    <x v="1"/>
    <x v="0"/>
    <x v="39"/>
  </r>
  <r>
    <x v="51"/>
    <n v="506624200"/>
    <n v="174974"/>
    <s v="SubstituiÃ§Ã£o de troÃ§o da conduta adutora entre o ReservatÃ³rio do Alto de Miranda e o ReservatÃ³rio do Carapinhal"/>
    <d v="2019-10-03T09:40:05"/>
    <n v="3"/>
    <s v="PT;7;86;1328"/>
    <n v="340"/>
    <d v="2019-10-29T23:59:00"/>
    <n v="1"/>
    <x v="1"/>
    <x v="0"/>
    <x v="39"/>
  </r>
  <r>
    <x v="132"/>
    <n v="507023129"/>
    <n v="174975"/>
    <s v="AquisiÃ§Ã£o de ServiÃ§os para ElaboraÃ§Ã£o dos Projetos de Especialidades para a Empreitada de BeneficiaÃ§Ã£o Geral da EB n.Âº 109 Eurico GonÃ§alves e do JI da Ameixoeira"/>
    <d v="2019-10-03T09:51:21"/>
    <n v="13"/>
    <s v="PT;12;165;75"/>
    <n v="360"/>
    <d v="2019-10-13T17:00:00"/>
    <n v="1"/>
    <x v="2"/>
    <x v="0"/>
    <x v="39"/>
  </r>
  <r>
    <x v="18"/>
    <n v="501222634"/>
    <n v="174976"/>
    <s v="AquisiÃ§Ã£o de Software de GestÃ£o de Bibliotecas - &quot;biblioNET&quot;"/>
    <d v="2019-10-03T09:52:59"/>
    <n v="1"/>
    <s v="PT;11;148;1898"/>
    <n v="360"/>
    <d v="2019-10-12T23:59:00"/>
    <n v="1"/>
    <x v="1"/>
    <x v="0"/>
    <x v="39"/>
  </r>
  <r>
    <x v="108"/>
    <n v="506617599"/>
    <n v="174977"/>
    <s v="Pintar os vÃ£os ao nÃ­vel do rÃ©s do chÃ£o do edifÃ­cio"/>
    <d v="2019-10-03T09:57:50"/>
    <n v="13"/>
    <s v="PT;4;43;702"/>
    <n v="340"/>
    <d v="2019-10-13T23:59:00"/>
    <n v="1"/>
    <x v="1"/>
    <x v="0"/>
    <x v="39"/>
  </r>
  <r>
    <x v="11"/>
    <n v="506614913"/>
    <n v="174978"/>
    <s v="SoluÃ§Ã£o de telefonia IP - MunicÃ­pio de Vila Franca de Xira"/>
    <d v="2019-10-03T10:14:46"/>
    <n v="1"/>
    <s v="PT;12;173;189"/>
    <n v="360"/>
    <d v="2019-10-22T23:59:00"/>
    <n v="1"/>
    <x v="1"/>
    <x v="0"/>
    <x v="39"/>
  </r>
  <r>
    <x v="9"/>
    <n v="506173968"/>
    <n v="174979"/>
    <s v="ReparaÃ§Ã£o de Caixilharias de VÃ¡rias Escolas"/>
    <d v="2019-10-03T10:30:01"/>
    <n v="13"/>
    <s v="PT;16;243;2615"/>
    <n v="400"/>
    <d v="1970-01-01T17:00:00"/>
    <n v="1"/>
    <x v="1"/>
    <x v="0"/>
    <x v="39"/>
  </r>
  <r>
    <x v="38"/>
    <n v="505309939"/>
    <n v="174980"/>
    <s v="AquisiÃ§Ã£o de serviÃ§os para impressÃ£o de flyers para a campanha do inÃ­cio do ano hidrolÃ³gico"/>
    <d v="2019-10-03T10:40:37"/>
    <n v="1"/>
    <s v="PT;9;121;1594"/>
    <n v="360"/>
    <d v="2019-10-08T16:30:00"/>
    <n v="1"/>
    <x v="1"/>
    <x v="0"/>
    <x v="39"/>
  </r>
  <r>
    <x v="2"/>
    <n v="503539473"/>
    <n v="174981"/>
    <s v="Fornecimento de peÃ§as e acessÃ³rios para viaturas da marca Scania, incluindo serviÃ§os de reparaÃ§Ã£o e manutenÃ§Ã£o"/>
    <d v="2019-10-03T10:41:51"/>
    <n v="1"/>
    <s v="PT;9;111;105"/>
    <n v="360"/>
    <d v="2019-10-09T23:59:00"/>
    <n v="1"/>
    <x v="1"/>
    <x v="0"/>
    <x v="39"/>
  </r>
  <r>
    <x v="1"/>
    <n v="506673626"/>
    <n v="174982"/>
    <s v="AquisiÃ§Ã£o de serviÃ§os para aconselhamento e consultoria de comunicaÃ§Ã£o"/>
    <d v="2019-10-03T10:56:49"/>
    <n v="13"/>
    <s v="PT;16;237;31"/>
    <n v="360"/>
    <d v="2019-10-09T23:59:00"/>
    <n v="1"/>
    <x v="1"/>
    <x v="0"/>
    <x v="39"/>
  </r>
  <r>
    <x v="27"/>
    <n v="506722422"/>
    <n v="174983"/>
    <s v="AquisiÃ§Ã£o de Veiculo Tanque TÃ¡tico"/>
    <d v="2019-10-03T10:59:59"/>
    <n v="13"/>
    <s v="PT;15;220;2478"/>
    <n v="340"/>
    <d v="2019-10-09T23:59:00"/>
    <n v="1"/>
    <x v="1"/>
    <x v="0"/>
    <x v="39"/>
  </r>
  <r>
    <x v="7"/>
    <n v="508666236"/>
    <n v="174984"/>
    <s v="AquisiÃ§Ã£o de serviÃ§os para desenvolvimento de novos relatÃ³rios analÃ­ticos em plataforma de Business Intelligence."/>
    <d v="2019-10-03T11:15:21"/>
    <n v="13"/>
    <s v="PT;1;1;232"/>
    <n v="5"/>
    <d v="2019-10-14T23:59:00"/>
    <n v="1"/>
    <x v="2"/>
    <x v="0"/>
    <x v="39"/>
  </r>
  <r>
    <x v="292"/>
    <n v="512034265"/>
    <n v="174985"/>
    <m/>
    <d v="2019-10-03T11:16:58"/>
    <n v="3"/>
    <s v="PT;1;1;232"/>
    <n v="400"/>
    <m/>
    <n v="1"/>
    <x v="2"/>
    <x v="0"/>
    <x v="39"/>
  </r>
  <r>
    <x v="98"/>
    <n v="502130040"/>
    <n v="174986"/>
    <s v="Fornecimento e montagem de 1 motor novo para a viatura Nissan Pick - Up, matrÃ­cula 04-42-UZ."/>
    <d v="2019-10-03T11:18:07"/>
    <n v="13"/>
    <s v="PT;16;242;2610"/>
    <n v="220"/>
    <d v="2019-10-15T17:00:00"/>
    <n v="1"/>
    <x v="1"/>
    <x v="0"/>
    <x v="39"/>
  </r>
  <r>
    <x v="11"/>
    <n v="506614913"/>
    <n v="174987"/>
    <s v="AquisiÃ§Ã£o, instalaÃ§Ã£o e montagem de armÃ¡rios, secretÃ¡rias, painel para secretÃ¡ria e bloco rodado para a FÃ¡brica das Palavras"/>
    <d v="2019-10-03T11:25:38"/>
    <n v="13"/>
    <s v="PT;12;173;2086"/>
    <n v="360"/>
    <d v="2019-11-13T23:59:00"/>
    <n v="1"/>
    <x v="1"/>
    <x v="0"/>
    <x v="39"/>
  </r>
  <r>
    <x v="2"/>
    <n v="503539473"/>
    <n v="174988"/>
    <s v="Fornecimento de peÃ§as e acessÃ³rios para mÃ¡quinas da marca CASE, incluindo serviÃ§os de reparaÃ§Ã£o e manutenÃ§Ã£o"/>
    <d v="2019-10-03T11:28:27"/>
    <n v="1"/>
    <s v="PT;9;111;105"/>
    <n v="340"/>
    <d v="2019-10-09T23:59:00"/>
    <n v="1"/>
    <x v="1"/>
    <x v="0"/>
    <x v="39"/>
  </r>
  <r>
    <x v="292"/>
    <n v="512034265"/>
    <n v="174989"/>
    <m/>
    <d v="2019-10-03T11:37:08"/>
    <n v="3"/>
    <s v="PT;1;1;232"/>
    <n v="400"/>
    <m/>
    <n v="1"/>
    <x v="2"/>
    <x v="0"/>
    <x v="39"/>
  </r>
  <r>
    <x v="38"/>
    <n v="505309939"/>
    <n v="174990"/>
    <s v="ReparaÃ§Ã£o da PÃ¡ Carregadora Cat IT18B, com a MatrÃ­cula 59-SD-44"/>
    <d v="2019-10-03T11:43:27"/>
    <n v="1"/>
    <s v="PT;9;121;1594"/>
    <n v="5"/>
    <d v="2019-10-10T16:30:00"/>
    <n v="1"/>
    <x v="1"/>
    <x v="0"/>
    <x v="39"/>
  </r>
  <r>
    <x v="49"/>
    <n v="502098139"/>
    <n v="174992"/>
    <s v="REPAVIMENTAÃ‡ÃƒO DA EM503 (TROÃ‡O ENTRE MALHÃƒO E PÃ‰ DO COELHO), SALIR"/>
    <d v="2019-10-03T11:48:23"/>
    <n v="13"/>
    <s v="PT;9;118;1581"/>
    <n v="360"/>
    <d v="2019-10-15T23:59:00"/>
    <n v="1"/>
    <x v="1"/>
    <x v="0"/>
    <x v="39"/>
  </r>
  <r>
    <x v="38"/>
    <n v="505309939"/>
    <n v="174993"/>
    <s v="Fornecimento e montagem de um parque de Street Workout"/>
    <d v="2019-10-03T11:49:55"/>
    <n v="1"/>
    <s v="PT;9;121;1594"/>
    <n v="360"/>
    <d v="2019-10-10T16:30:00"/>
    <n v="1"/>
    <x v="1"/>
    <x v="0"/>
    <x v="39"/>
  </r>
  <r>
    <x v="30"/>
    <n v="506546381"/>
    <n v="174994"/>
    <s v="AquisiÃ§Ã£o de serviÃ§os de intervenÃ§Ã£o antropolÃ³gica - Fase III"/>
    <d v="2019-10-03T11:53:03"/>
    <n v="1"/>
    <s v="PT;11;150;1905"/>
    <n v="360"/>
    <d v="2019-10-08T17:00:00"/>
    <n v="1"/>
    <x v="1"/>
    <x v="0"/>
    <x v="39"/>
  </r>
  <r>
    <x v="24"/>
    <n v="503311332"/>
    <n v="174995"/>
    <s v="CPI 42/19 - AquisiÃ§Ã£o de licenÃ§as de software de modelaÃ§Ã£o (MacroscÃ³pica, MesoscÃ³pica e MicroscÃ³pica)"/>
    <d v="2019-10-03T12:01:23"/>
    <n v="3"/>
    <s v="PT;12;165;2006"/>
    <n v="360"/>
    <d v="2019-11-05T23:59:00"/>
    <n v="1"/>
    <x v="1"/>
    <x v="0"/>
    <x v="39"/>
  </r>
  <r>
    <x v="92"/>
    <n v="512044040"/>
    <n v="174996"/>
    <s v="Empreitada de ReconstruÃ§Ã£o de Passagens HidrÃ¡ulicas, sendo uma na Ribeira das Cinco, freguesia das Cinco Ribeiras e outra na Ribeira das Oito, freguesia de Santa BÃ¡rbara"/>
    <d v="2019-10-03T12:01:53"/>
    <n v="3"/>
    <s v="PT;20;299;145"/>
    <n v="5"/>
    <d v="2019-10-17T23:59:00"/>
    <n v="1"/>
    <x v="1"/>
    <x v="0"/>
    <x v="39"/>
  </r>
  <r>
    <x v="1"/>
    <n v="506673626"/>
    <n v="174997"/>
    <s v="AquisiÃ§Ã£o de equipamento e serviÃ§os de manutenÃ§Ã£o e assistÃªncia tÃ©cnica a alarmes de anti-intrusÃ£o"/>
    <d v="2019-10-03T12:06:47"/>
    <n v="1"/>
    <s v="PT;1;1;232"/>
    <n v="400"/>
    <m/>
    <n v="1"/>
    <x v="1"/>
    <x v="0"/>
    <x v="39"/>
  </r>
  <r>
    <x v="30"/>
    <n v="506546381"/>
    <n v="174998"/>
    <s v="AquisiÃ§Ã£o de serviÃ§os para a elaboraÃ§Ã£o da EstratÃ©gia Local de HabitaÃ§Ã£o de FigueirÃ³ dos Vinhos"/>
    <d v="2019-10-03T12:09:48"/>
    <n v="1"/>
    <s v="PT;11;150;1905"/>
    <n v="360"/>
    <d v="2019-10-10T17:00:00"/>
    <n v="1"/>
    <x v="1"/>
    <x v="0"/>
    <x v="39"/>
  </r>
  <r>
    <x v="132"/>
    <n v="507023129"/>
    <n v="174999"/>
    <s v="AquisiÃ§Ã£o de ServiÃ§os de GestÃ£o, FiscalizaÃ§Ã£o e CoordenaÃ§Ã£o de SeguranÃ§a em Obra da Unidade de SaÃºde do Alto dos Moinhos, em Lisboa"/>
    <d v="2019-10-03T12:13:08"/>
    <n v="13"/>
    <s v="PT;1;1;232"/>
    <n v="360"/>
    <d v="2019-10-14T17:00:00"/>
    <n v="1"/>
    <x v="2"/>
    <x v="0"/>
    <x v="39"/>
  </r>
  <r>
    <x v="0"/>
    <n v="508481287"/>
    <n v="175000"/>
    <s v="AquisiÃ§Ã£o de discos para computador."/>
    <d v="2019-10-03T12:20:01"/>
    <n v="13"/>
    <s v="PT;12;165;2010"/>
    <n v="360"/>
    <d v="2019-10-08T15:00:00"/>
    <n v="1"/>
    <x v="0"/>
    <x v="0"/>
    <x v="39"/>
  </r>
  <r>
    <x v="292"/>
    <n v="512034265"/>
    <n v="175001"/>
    <m/>
    <d v="2019-10-03T12:21:25"/>
    <n v="3"/>
    <m/>
    <n v="400"/>
    <m/>
    <n v="1"/>
    <x v="2"/>
    <x v="0"/>
    <x v="39"/>
  </r>
  <r>
    <x v="1"/>
    <n v="506673626"/>
    <n v="175002"/>
    <s v="AquisiÃ§Ã£o de equipamento e serviÃ§os de manutenÃ§Ã£o e assistÃªncia tÃ©cnica a alarmes de anti-intrusÃ£o"/>
    <d v="2019-10-03T12:21:54"/>
    <n v="1"/>
    <s v="PT;16;237;31"/>
    <n v="5"/>
    <d v="2019-10-08T23:59:00"/>
    <n v="1"/>
    <x v="1"/>
    <x v="0"/>
    <x v="39"/>
  </r>
  <r>
    <x v="84"/>
    <n v="680018140"/>
    <n v="175003"/>
    <s v="2019/300.10.005/287 - AquisiÃ§Ã£o de 1 VeÃ­culo de Recolha de ResÃ­duos SÃ³lidos Urbanos, de 20m3."/>
    <d v="2019-10-03T12:41:55"/>
    <n v="3"/>
    <s v="PT;20;299;145"/>
    <n v="360"/>
    <d v="2019-11-16T23:59:00"/>
    <n v="1"/>
    <x v="1"/>
    <x v="0"/>
    <x v="39"/>
  </r>
  <r>
    <x v="2"/>
    <n v="503539473"/>
    <n v="175004"/>
    <s v="Fornecimento de peÃ§as e acessÃ³rios para mÃ¡quinas da marca Caterpillar, incluindo serviÃ§os de reparaÃ§Ã£o e manutenÃ§Ã£o"/>
    <d v="2019-10-03T14:11:22"/>
    <n v="1"/>
    <s v="PT;9;111;105"/>
    <n v="210"/>
    <d v="2019-10-09T23:59:00"/>
    <n v="1"/>
    <x v="1"/>
    <x v="0"/>
    <x v="39"/>
  </r>
  <r>
    <x v="25"/>
    <n v="505307685"/>
    <n v="175005"/>
    <s v="AquisiÃ§Ã£o de Equipamento de Monda TÃ©rmica com LocomoÃ§Ã£o ElÃ©trica"/>
    <d v="2019-10-03T14:13:15"/>
    <n v="13"/>
    <s v="PT;12;161;202"/>
    <n v="360"/>
    <d v="2019-10-10T23:59:00"/>
    <n v="1"/>
    <x v="1"/>
    <x v="0"/>
    <x v="39"/>
  </r>
  <r>
    <x v="139"/>
    <n v="600084892"/>
    <n v="175006"/>
    <s v="FiscalizaÃ§Ã£o da empreitada das Â¿Obras de ConservaÃ§Ã£o e BeneficiaÃ§Ã£o do edifÃ­cio do Arquivo Distrital de Viana do CasteloÂ¿ e coordenaÃ§Ã£o de seguranÃ§a em obra"/>
    <d v="2019-10-03T14:38:13"/>
    <n v="13"/>
    <s v="PT;17;256;2822"/>
    <n v="340"/>
    <d v="2019-10-24T23:59:00"/>
    <n v="1"/>
    <x v="2"/>
    <x v="0"/>
    <x v="39"/>
  </r>
  <r>
    <x v="12"/>
    <n v="506187543"/>
    <n v="175007"/>
    <s v="ExecuÃ§Ã£o de trabalhos de estruturas de betÃ£o armado, impermeabilizaÃ§Ãµes, pequenos trabalhos de eletricidade, trabalhos em infraestruturas de gÃ¡s, serralharias, pinturas e reparaÃ§Ã£o de pavimentos."/>
    <d v="2019-10-03T15:11:47"/>
    <n v="13"/>
    <s v="PT;16;241;132"/>
    <n v="300"/>
    <d v="2019-10-10T23:59:00"/>
    <n v="1"/>
    <x v="1"/>
    <x v="0"/>
    <x v="39"/>
  </r>
  <r>
    <x v="292"/>
    <n v="512034265"/>
    <n v="175008"/>
    <m/>
    <d v="2019-10-03T15:20:04"/>
    <n v="3"/>
    <s v="PT;1;1;232"/>
    <n v="400"/>
    <m/>
    <n v="1"/>
    <x v="2"/>
    <x v="0"/>
    <x v="39"/>
  </r>
  <r>
    <x v="26"/>
    <n v="680017763"/>
    <n v="175009"/>
    <s v="Contrato de assistÃªncia tÃ©cnica e manutenÃ§Ã£o evolutiva Ã  aplicaÃ§Ã£o informÃ¡tica Navia"/>
    <d v="2019-10-03T15:20:15"/>
    <n v="1"/>
    <s v="PT;16;236;2579"/>
    <n v="360"/>
    <d v="2019-10-15T23:45:00"/>
    <n v="1"/>
    <x v="5"/>
    <x v="0"/>
    <x v="39"/>
  </r>
  <r>
    <x v="33"/>
    <n v="505170876"/>
    <n v="175010"/>
    <s v="AquisiÃ§Ã£o de serviÃ§os continuados de reparaÃ§Ã£o e manutenÃ§Ã£o de mÃ¡quinas pesadas"/>
    <d v="2019-10-03T15:30:17"/>
    <n v="1"/>
    <s v="PT;1;1;232"/>
    <n v="360"/>
    <d v="2019-10-10T17:00:00"/>
    <n v="1"/>
    <x v="1"/>
    <x v="0"/>
    <x v="39"/>
  </r>
  <r>
    <x v="29"/>
    <n v="512012814"/>
    <n v="175011"/>
    <s v="NIPG18198/19-AquisiÃ§Ã£o de tintas de marcaÃ§Ã£o de estradas"/>
    <d v="2019-10-03T15:42:12"/>
    <n v="1"/>
    <s v="PT;20;313;1331"/>
    <n v="400"/>
    <d v="2019-10-08T23:59:00"/>
    <n v="1"/>
    <x v="1"/>
    <x v="0"/>
    <x v="39"/>
  </r>
  <r>
    <x v="26"/>
    <n v="680017763"/>
    <n v="175013"/>
    <s v="Contrato de serviÃ§os de manutenÃ§Ã£o correctiva e evolutiva de soluÃ§Ã£o de integraÃ§Ã£o Finishing - NETDOCS."/>
    <d v="2019-10-03T16:07:36"/>
    <n v="1"/>
    <s v="PT;16;236;2579"/>
    <n v="360"/>
    <d v="2019-10-16T23:55:00"/>
    <n v="1"/>
    <x v="5"/>
    <x v="0"/>
    <x v="39"/>
  </r>
  <r>
    <x v="7"/>
    <n v="508666236"/>
    <n v="175014"/>
    <s v="AquisiÃ§Ã£o de serviÃ§os de desenvolvimento aplicacional no Ã¢mbito da manutenÃ§Ã£o (corretiva e evolutiva) do Sistema de GestÃ£o de Projetos de Investimento (SGPI)."/>
    <d v="2019-10-03T16:08:59"/>
    <n v="13"/>
    <s v="PT;1;1;232"/>
    <n v="360"/>
    <d v="2019-10-15T23:59:00"/>
    <n v="1"/>
    <x v="2"/>
    <x v="0"/>
    <x v="39"/>
  </r>
  <r>
    <x v="53"/>
    <n v="504884620"/>
    <n v="175015"/>
    <s v="AlteraÃ§Ã£o e implementaÃ§Ã£o na instalaÃ§Ã£o elÃ©ctrica do edifÃ­cio administrativo do Parque de Feiras e ExposiÃ§Ãµes de Beja, tendo em vista a transladaÃ§Ã£o dos serviÃ§os do municÃ­pio para o referido edifÃ­cio."/>
    <d v="2019-10-03T16:21:14"/>
    <n v="13"/>
    <s v="PT;3;27;501"/>
    <n v="400"/>
    <m/>
    <n v="1"/>
    <x v="1"/>
    <x v="0"/>
    <x v="39"/>
  </r>
  <r>
    <x v="292"/>
    <n v="512034265"/>
    <n v="175016"/>
    <s v="RequalificaÃ§Ã£o de creche e jardim de infÃ¢ncia O Carrocel, sito na Rua da Garoupinha, com o nÃºmero 32 de polÃ­cia, freguesia da Nossa Senhora da ConceiÃ§Ã£o"/>
    <d v="2019-10-03T16:27:30"/>
    <n v="3"/>
    <s v="PT;20;299;3311"/>
    <n v="5"/>
    <d v="2019-11-17T23:59:00"/>
    <n v="1"/>
    <x v="2"/>
    <x v="0"/>
    <x v="39"/>
  </r>
  <r>
    <x v="13"/>
    <n v="501294104"/>
    <n v="175017"/>
    <s v="PRESTAÃ‡ÃƒO DE SERVIÃ‡OS DE CONCEÃ‡ÃƒO GRÃFICA DE MATERIAIS DE COMUNICAÃ‡ÃƒO C.M. SETÃšBAL."/>
    <d v="2019-10-03T16:28:09"/>
    <n v="13"/>
    <s v="PT;16;245;2623"/>
    <n v="360"/>
    <d v="2019-10-09T23:59:00"/>
    <n v="1"/>
    <x v="1"/>
    <x v="0"/>
    <x v="39"/>
  </r>
  <r>
    <x v="2"/>
    <n v="503539473"/>
    <n v="175018"/>
    <s v="AquisiÃ§Ã£o dos serviÃ§os de produÃ§Ã£o do espetÃ¡culo &quot;Rita e a Floresta dos Legumes&quot;"/>
    <d v="2019-10-03T17:01:39"/>
    <n v="1"/>
    <s v="PT;9;111;1551"/>
    <n v="360"/>
    <d v="2019-10-04T23:59:00"/>
    <n v="1"/>
    <x v="1"/>
    <x v="0"/>
    <x v="39"/>
  </r>
  <r>
    <x v="3"/>
    <n v="500051054"/>
    <n v="175020"/>
    <s v="Fornecimento e InstalaÃ§Ã£o de Sistema Fotovoltaico para Autoconsumo no FÃ³rum Municipal Romeu Correia"/>
    <d v="2019-10-03T17:46:17"/>
    <n v="13"/>
    <s v="PT;16;236;230"/>
    <n v="360"/>
    <d v="2019-10-08T19:00:00"/>
    <n v="1"/>
    <x v="1"/>
    <x v="0"/>
    <x v="39"/>
  </r>
  <r>
    <x v="17"/>
    <n v="505456010"/>
    <n v="175021"/>
    <m/>
    <d v="2019-10-03T18:01:07"/>
    <n v="1"/>
    <s v="PT;1;1;232"/>
    <n v="400"/>
    <m/>
    <n v="1"/>
    <x v="1"/>
    <x v="0"/>
    <x v="39"/>
  </r>
  <r>
    <x v="17"/>
    <n v="505456010"/>
    <n v="175022"/>
    <s v="Upgrade da Infraestrutura de SeguranÃ§a e Licenciamento SOPHOS UTM"/>
    <d v="2019-10-03T18:01:26"/>
    <n v="13"/>
    <s v="PT;12;174;2095"/>
    <n v="360"/>
    <d v="2019-10-06T23:59:00"/>
    <n v="1"/>
    <x v="1"/>
    <x v="0"/>
    <x v="39"/>
  </r>
  <r>
    <x v="138"/>
    <n v="506087000"/>
    <n v="175023"/>
    <s v="ConservaÃ§Ã£o e BeneficiaÃ§Ã£o do CemitÃ©rio Municipal, por Empreitada: AplicaÃ§Ã£o de tapete colorido (vermelho escuro) nos arruamentos pedonais"/>
    <d v="2019-10-04T08:58:29"/>
    <n v="3"/>
    <s v="PT;7;79;1271"/>
    <n v="360"/>
    <d v="2019-10-10T17:00:00"/>
    <n v="1"/>
    <x v="1"/>
    <x v="0"/>
    <x v="39"/>
  </r>
  <r>
    <x v="13"/>
    <n v="501294104"/>
    <n v="175024"/>
    <s v="PRESTAÃ‡ÃƒO DE SERVIÃ‡OS DE CONCEÃ‡ÃƒO GRÃFICA DE MATERIAIS DE COMUNICAÃ‡ÃƒO C.M. SETÃšBAL."/>
    <d v="2019-10-04T09:17:28"/>
    <n v="13"/>
    <s v="PT;16;245;2623"/>
    <n v="360"/>
    <d v="2019-10-10T23:59:00"/>
    <n v="1"/>
    <x v="1"/>
    <x v="0"/>
    <x v="39"/>
  </r>
  <r>
    <x v="113"/>
    <n v="506556590"/>
    <n v="175025"/>
    <s v="A intervenÃ§Ã£o consiste essencialmente no estabelecimento de percursos pedonais seguros e inclusivos entre os bairros confinantes, na criaÃ§Ã£o de condiÃ§Ãµes favorÃ¡veis ao conforto humano, atravÃ©s da introduÃ§Ã£o de mecanismos reguladores do microclima, nomeadamente a vegetaÃ§Ã£o, na correta localizaÃ§Ã£o dos diferentes espaÃ§os de estadia e acessos garantido a facilidade de circulaÃ§Ã£o por toda a Ã¡rea exterior, na criaÃ§Ã£o de um jardim de baixa manutenÃ§Ã£o, nomeadamente atravÃ©s da otimizaÃ§Ã£o dos sistemas de gestÃ£o e manutenÃ§Ã£o."/>
    <d v="2019-10-04T09:25:58"/>
    <n v="13"/>
    <s v="PT;8;99;1497"/>
    <n v="5"/>
    <d v="2019-10-11T23:59:00"/>
    <n v="1"/>
    <x v="1"/>
    <x v="0"/>
    <x v="39"/>
  </r>
  <r>
    <x v="13"/>
    <n v="501294104"/>
    <n v="175026"/>
    <s v="AQUISIÃ‡ÃƒO DE MATERIAL PUBLICITÃRIO PARA DIVERSAS INICIATIVAS, INCLUINDO CONSULTADORIA E IMAGEM."/>
    <d v="2019-10-04T09:30:24"/>
    <n v="13"/>
    <s v="PT;16;245;2623"/>
    <n v="360"/>
    <d v="2019-10-10T23:59:00"/>
    <n v="1"/>
    <x v="1"/>
    <x v="0"/>
    <x v="39"/>
  </r>
  <r>
    <x v="77"/>
    <n v="506730573"/>
    <n v="175027"/>
    <s v="AquisiÃ§Ã£o de serviÃ§os de pirotecnia no Concelho de Vila do Bispo - Final de Ano 2019/2020"/>
    <d v="2019-10-04T09:38:17"/>
    <n v="13"/>
    <s v="PT;9;125;235"/>
    <n v="340"/>
    <d v="2019-10-21T15:00:00"/>
    <n v="1"/>
    <x v="1"/>
    <x v="0"/>
    <x v="39"/>
  </r>
  <r>
    <x v="65"/>
    <n v="600084779"/>
    <n v="175028"/>
    <s v="EMPREITADA DE PINTURAS E ABERTURA DE VÃƒO"/>
    <d v="2019-10-04T09:44:39"/>
    <n v="13"/>
    <s v="PT;7;82;36"/>
    <n v="340"/>
    <d v="2019-10-10T18:00:00"/>
    <n v="1"/>
    <x v="2"/>
    <x v="0"/>
    <x v="39"/>
  </r>
  <r>
    <x v="9"/>
    <n v="506173968"/>
    <n v="175032"/>
    <m/>
    <d v="2019-10-04T10:19:30"/>
    <n v="1"/>
    <s v="PT;1;1;232"/>
    <n v="400"/>
    <m/>
    <n v="1"/>
    <x v="1"/>
    <x v="0"/>
    <x v="39"/>
  </r>
  <r>
    <x v="45"/>
    <n v="680021892"/>
    <n v="175033"/>
    <m/>
    <d v="2019-10-04T10:20:10"/>
    <n v="1"/>
    <s v="PT;1;1;232"/>
    <n v="400"/>
    <m/>
    <n v="1"/>
    <x v="5"/>
    <x v="0"/>
    <x v="39"/>
  </r>
  <r>
    <x v="9"/>
    <n v="506173968"/>
    <n v="175034"/>
    <s v="Adquirir o material necessÃ¡rio Ã  reparaÃ§Ã£o dos pisos dos PavilhÃµes Desportivos Escolares: Manuel Cargaleiro e Alfredo Reis Silveira, obrigatÃ³ria para efeitos de homologaÃ§Ã£o para a prÃ¡tica da modalidade de Â¿FutsalÂ¿"/>
    <d v="2019-10-04T10:20:49"/>
    <n v="13"/>
    <s v="PT;16;243;261"/>
    <n v="360"/>
    <d v="2019-10-11T18:00:00"/>
    <n v="1"/>
    <x v="1"/>
    <x v="0"/>
    <x v="39"/>
  </r>
  <r>
    <x v="9"/>
    <n v="506173968"/>
    <n v="175035"/>
    <s v="HERBICIDA"/>
    <d v="2019-10-04T10:25:27"/>
    <n v="1"/>
    <s v="PT;16;243;261"/>
    <n v="360"/>
    <d v="2019-10-14T18:00:00"/>
    <n v="1"/>
    <x v="1"/>
    <x v="0"/>
    <x v="39"/>
  </r>
  <r>
    <x v="11"/>
    <n v="506614913"/>
    <n v="175036"/>
    <m/>
    <d v="2019-10-04T10:27:23"/>
    <n v="13"/>
    <s v="PT;1;1;232"/>
    <n v="400"/>
    <m/>
    <n v="1"/>
    <x v="1"/>
    <x v="0"/>
    <x v="39"/>
  </r>
  <r>
    <x v="11"/>
    <n v="506614913"/>
    <n v="175037"/>
    <s v="Empreitada de &quot;Obras de ConservaÃ§Ã£o das Piscinas Municipais - Ano 2019&quot;"/>
    <d v="2019-10-04T10:27:44"/>
    <n v="13"/>
    <s v="PT;12;173;189"/>
    <n v="340"/>
    <d v="2019-10-10T23:59:00"/>
    <n v="1"/>
    <x v="1"/>
    <x v="0"/>
    <x v="39"/>
  </r>
  <r>
    <x v="10"/>
    <n v="500122237"/>
    <n v="175038"/>
    <s v="Produtos de Hotelaria nÃ£o Alimentar para as Unidades Hoteleiras e para as vÃ¡rias DependÃªncias da FundaÃ§Ã£o INATEL em Portugal Continental e nas RegiÃµes AutÃ³nomas da Madeira e dos AÃ§ores"/>
    <d v="2019-10-04T10:32:42"/>
    <n v="13"/>
    <s v="PT;1;1;232"/>
    <n v="340"/>
    <d v="2019-10-11T23:59:00"/>
    <n v="1"/>
    <x v="2"/>
    <x v="0"/>
    <x v="39"/>
  </r>
  <r>
    <x v="45"/>
    <n v="680021892"/>
    <n v="175039"/>
    <s v="AquisiÃ§Ã£o de Materiais para o ArmazÃ©m do Porto D'Areia"/>
    <d v="2019-10-04T10:34:06"/>
    <n v="1"/>
    <s v="PT;12;173;189"/>
    <n v="360"/>
    <d v="2019-10-11T23:59:00"/>
    <n v="1"/>
    <x v="5"/>
    <x v="0"/>
    <x v="39"/>
  </r>
  <r>
    <x v="54"/>
    <n v="501202021"/>
    <n v="175041"/>
    <m/>
    <d v="2019-10-04T10:39:56"/>
    <n v="13"/>
    <s v="PT;1;1;232"/>
    <n v="400"/>
    <m/>
    <n v="1"/>
    <x v="7"/>
    <x v="0"/>
    <x v="39"/>
  </r>
  <r>
    <x v="9"/>
    <n v="506173968"/>
    <n v="175042"/>
    <s v="SERVIÃ‡OS DE COMUNICAÃ‡Ã•ES MÃ“VEIS DE VOZ E DE DADOS"/>
    <d v="2019-10-04T10:48:00"/>
    <n v="1"/>
    <s v="PT;1;1;232"/>
    <n v="360"/>
    <d v="2019-10-09T18:00:00"/>
    <n v="1"/>
    <x v="1"/>
    <x v="0"/>
    <x v="39"/>
  </r>
  <r>
    <x v="110"/>
    <n v="502790024"/>
    <n v="175043"/>
    <s v="Empreitada de beneficiaÃ§Ã£o / reforÃ§o do pavimento, dos sublanÃ§os Figueira da Foz / Vila Verde / A14/A17 / Santa EulÃ¡lia / Montemor-o-Velho, da A14 - Auto-estrada Figueira da Foz / Coimbra (Norte)"/>
    <d v="2019-10-04T10:48:13"/>
    <n v="13"/>
    <s v="PT;7;77;308"/>
    <n v="220"/>
    <d v="2019-10-29T23:59:00"/>
    <n v="1"/>
    <x v="3"/>
    <x v="0"/>
    <x v="39"/>
  </r>
  <r>
    <x v="11"/>
    <n v="506614913"/>
    <n v="175044"/>
    <s v="ContrataÃ§Ã£o de serviÃ§os para a produÃ§Ã£o do Programa Juntos em Festa - Feira Anual de Outubro"/>
    <d v="2019-10-04T10:59:03"/>
    <n v="1"/>
    <s v="PT;12;173;2086"/>
    <n v="360"/>
    <d v="2019-11-19T10:30:00"/>
    <n v="1"/>
    <x v="1"/>
    <x v="0"/>
    <x v="39"/>
  </r>
  <r>
    <x v="132"/>
    <n v="507023129"/>
    <n v="175045"/>
    <s v="Empreitada de ConstruÃ§Ã£o do Parque Urbano inserido na Unidade de ExecuÃ§Ã£o da PraÃ§a de Espanha"/>
    <d v="2019-10-04T11:14:44"/>
    <n v="3"/>
    <s v="PT;12;165;75"/>
    <n v="340"/>
    <d v="2019-12-06T17:00:00"/>
    <n v="1"/>
    <x v="2"/>
    <x v="0"/>
    <x v="39"/>
  </r>
  <r>
    <x v="49"/>
    <n v="502098139"/>
    <n v="175048"/>
    <s v="CONTRATAÃ‡ÃƒO DA PRESTAÃ‡ÃƒO DE SERVIÃ‡OS PARA ELABORAÃ‡ÃƒO DOS PROJETOS DE ARQUITETURA PARA CONSTRUÃ‡ÃƒO DO EDIFÃCIO ABC LOULÃ‰ ACTIVE LIFE (VILAMOURA)."/>
    <d v="2019-10-04T11:25:52"/>
    <n v="13"/>
    <s v="PT;9;118;109"/>
    <n v="340"/>
    <d v="2019-10-13T18:00:00"/>
    <n v="1"/>
    <x v="1"/>
    <x v="0"/>
    <x v="39"/>
  </r>
  <r>
    <x v="65"/>
    <n v="600084779"/>
    <n v="175049"/>
    <s v="AquisiÃ§Ã£o de serviÃ§os de desenvolvimento aplicacional no Ã¢mbito da necessidade de implementaÃ§Ã£o do projeto de ManutenÃ§Ã£o da VisÃ£o Integrada do Contribuinte e da SituaÃ§Ã£o Fiscal Integrada"/>
    <d v="2019-10-04T11:27:30"/>
    <n v="13"/>
    <s v="PT;12;165;2004"/>
    <n v="340"/>
    <d v="2019-10-13T17:00:00"/>
    <n v="1"/>
    <x v="2"/>
    <x v="0"/>
    <x v="39"/>
  </r>
  <r>
    <x v="65"/>
    <n v="600084779"/>
    <n v="175050"/>
    <s v="47/CP/AT/2019 - aquisiÃ§Ã£o de serviÃ§os IBM WebSphere Data Power SOA Appliances"/>
    <d v="2019-10-04T11:34:09"/>
    <n v="3"/>
    <s v="PT;12;165;2004"/>
    <n v="340"/>
    <d v="2019-10-13T17:00:00"/>
    <n v="1"/>
    <x v="2"/>
    <x v="0"/>
    <x v="39"/>
  </r>
  <r>
    <x v="48"/>
    <n v="680017550"/>
    <n v="175051"/>
    <s v="AQUISIÃ‡ÃƒO DE EQUIPAMENTOS DE REDE"/>
    <d v="2019-10-04T12:00:50"/>
    <n v="13"/>
    <s v="PT;11;151;1916"/>
    <n v="360"/>
    <d v="2019-10-14T15:00:00"/>
    <n v="1"/>
    <x v="5"/>
    <x v="0"/>
    <x v="39"/>
  </r>
  <r>
    <x v="62"/>
    <n v="505985217"/>
    <n v="175052"/>
    <s v="AquisiÃ§Ã£o, em regime de fornecimento continuo, de atÃ© 50.000 litros de gasÃ³leo simples, para abastecimento das viaturas municipais no ano 2020."/>
    <d v="2019-10-04T12:07:06"/>
    <n v="3"/>
    <s v="PT;4;51;290"/>
    <n v="5"/>
    <d v="2019-11-22T00:00:00"/>
    <n v="1"/>
    <x v="1"/>
    <x v="0"/>
    <x v="39"/>
  </r>
  <r>
    <x v="65"/>
    <n v="600084779"/>
    <n v="175053"/>
    <s v="ServiÃ§os de desenvolvimento aplicacional no Ã¢mbito da evoluÃ§Ã£o funcional dos Dashboard de InformaÃ§Ã£o de GestÃ£o 2019"/>
    <d v="2019-10-04T12:12:59"/>
    <n v="13"/>
    <s v="PT;12;165;2004"/>
    <n v="5"/>
    <d v="2019-10-13T17:00:00"/>
    <n v="1"/>
    <x v="2"/>
    <x v="0"/>
    <x v="39"/>
  </r>
  <r>
    <x v="53"/>
    <n v="504884620"/>
    <n v="175054"/>
    <s v="Consulta PrÃ©via para aluguer e montagem de iluminaÃ§Ãµes NatalÃ­cias 2019"/>
    <d v="2019-10-04T12:14:58"/>
    <n v="13"/>
    <s v="PT;1;1;232"/>
    <n v="360"/>
    <d v="2019-10-07T17:00:00"/>
    <n v="1"/>
    <x v="1"/>
    <x v="0"/>
    <x v="39"/>
  </r>
  <r>
    <x v="137"/>
    <n v="506818829"/>
    <n v="175055"/>
    <m/>
    <d v="2019-10-04T12:22:54"/>
    <n v="1"/>
    <s v="PT;1;1;232"/>
    <n v="400"/>
    <m/>
    <n v="1"/>
    <x v="1"/>
    <x v="0"/>
    <x v="39"/>
  </r>
  <r>
    <x v="65"/>
    <n v="600084779"/>
    <n v="175056"/>
    <s v="AquisiÃ§Ã£o de serviÃ§os de desenvolvimento aplicacional no Ã¢mbito da Campanha da entrega do Modelo 3 do IRS para o ExercÃ­cio de 2019"/>
    <d v="2019-10-04T12:30:38"/>
    <n v="13"/>
    <s v="PT;12;165;2004"/>
    <n v="340"/>
    <d v="2019-10-13T17:00:00"/>
    <n v="1"/>
    <x v="2"/>
    <x v="0"/>
    <x v="39"/>
  </r>
  <r>
    <x v="67"/>
    <n v="600013855"/>
    <n v="175057"/>
    <s v="AquisiÃ§Ã£o de Equipamentos InformÃ¡ticos e Pen's para Backup"/>
    <d v="2019-10-04T12:38:26"/>
    <n v="3"/>
    <s v="PT;12;165;2021"/>
    <n v="340"/>
    <d v="2019-10-10T17:00:00"/>
    <n v="1"/>
    <x v="2"/>
    <x v="0"/>
    <x v="39"/>
  </r>
  <r>
    <x v="7"/>
    <n v="508666236"/>
    <n v="175058"/>
    <m/>
    <d v="2019-10-04T12:46:15"/>
    <n v="3"/>
    <s v="PT;1;1;232"/>
    <n v="400"/>
    <m/>
    <n v="1"/>
    <x v="2"/>
    <x v="0"/>
    <x v="39"/>
  </r>
  <r>
    <x v="62"/>
    <n v="505985217"/>
    <n v="175059"/>
    <s v="AquisiÃ§Ã£o de monitores interativos para a Escola SecundÃ¡ria de Vizela."/>
    <d v="2019-10-04T14:06:34"/>
    <n v="3"/>
    <s v="PT;4;51;900"/>
    <n v="340"/>
    <d v="2019-10-14T00:00:00"/>
    <n v="1"/>
    <x v="1"/>
    <x v="0"/>
    <x v="39"/>
  </r>
  <r>
    <x v="17"/>
    <n v="505456010"/>
    <n v="175060"/>
    <m/>
    <d v="2019-10-04T14:07:41"/>
    <n v="1"/>
    <s v="PT;1;1;232"/>
    <n v="400"/>
    <m/>
    <n v="1"/>
    <x v="1"/>
    <x v="0"/>
    <x v="39"/>
  </r>
  <r>
    <x v="33"/>
    <n v="505170876"/>
    <n v="175061"/>
    <s v="O procedimento em causa tem por objeto a execuÃ§Ã£o das obras tendentes Ã  preservaÃ§Ã£o e socializaÃ§Ã£o das ruÃ­nas do balneÃ¡rio romano da Praia da Luz, conservando e restaurando as estruturas existentes, instalando um edifÃ­cio para fins de receÃ§Ã£o ao pÃºblico e explicaÃ§Ã£o das ruÃ­nas aos visitantes, requalificando os percursos de visita, com respeito pela integridade e autenticidade do edifÃ­cio romano."/>
    <d v="2019-10-04T14:09:41"/>
    <n v="3"/>
    <s v="PT;9;117;1572"/>
    <n v="5"/>
    <d v="2019-11-04T17:00:00"/>
    <n v="1"/>
    <x v="1"/>
    <x v="0"/>
    <x v="39"/>
  </r>
  <r>
    <x v="149"/>
    <n v="506642798"/>
    <n v="175062"/>
    <m/>
    <d v="2019-10-04T14:14:26"/>
    <n v="3"/>
    <s v="PT;1;1;232"/>
    <n v="400"/>
    <m/>
    <n v="1"/>
    <x v="1"/>
    <x v="0"/>
    <x v="39"/>
  </r>
  <r>
    <x v="138"/>
    <n v="506087000"/>
    <n v="175063"/>
    <s v="ConfeÃ§Ã£o e fornecimento de refeiÃ§Ãµes escolares aos alunos do Centro Escolar de Cadima, atÃ© final do ano letivo de 2019/2020, ao abrigo do Acordo Quadro para fornecimento de refeiÃ§Ãµes escolares (AQ 01/2019), promovido pela CIM-RC"/>
    <d v="2019-10-04T14:43:57"/>
    <n v="13"/>
    <s v="PT;7;79;1263"/>
    <n v="360"/>
    <d v="2019-10-20T17:00:00"/>
    <n v="1"/>
    <x v="1"/>
    <x v="0"/>
    <x v="39"/>
  </r>
  <r>
    <x v="14"/>
    <n v="501144218"/>
    <n v="175066"/>
    <s v="AquisiÃ§Ã£o de ServiÃ§os de IluminaÃ§Ãµes festivas de Natal 2019 para o concelho de Sesimbra"/>
    <d v="2019-10-04T14:47:59"/>
    <n v="13"/>
    <s v="PT;16;244;2617"/>
    <n v="360"/>
    <d v="2019-10-12T18:00:00"/>
    <n v="1"/>
    <x v="1"/>
    <x v="0"/>
    <x v="39"/>
  </r>
  <r>
    <x v="9"/>
    <n v="506173968"/>
    <n v="175067"/>
    <s v="ServiÃ§os do artista Smile (Ivo Santos) para intervenÃ§Ã£o no muro da Escola BÃ¡sica Nun' Ãlvares"/>
    <d v="2019-10-04T14:54:35"/>
    <n v="1"/>
    <s v="PT;1;1;232"/>
    <n v="360"/>
    <d v="2019-10-07T18:00:00"/>
    <n v="1"/>
    <x v="1"/>
    <x v="0"/>
    <x v="39"/>
  </r>
  <r>
    <x v="1"/>
    <n v="506673626"/>
    <n v="175069"/>
    <m/>
    <d v="2019-10-04T14:57:52"/>
    <n v="1"/>
    <m/>
    <n v="400"/>
    <m/>
    <n v="1"/>
    <x v="1"/>
    <x v="0"/>
    <x v="39"/>
  </r>
  <r>
    <x v="9"/>
    <n v="506173968"/>
    <n v="175070"/>
    <s v="ConstruÃ§Ã£o de VedaÃ§Ã£o e Casa de Apoio da CaptaÃ§Ã£o SB1 de Santa Marta"/>
    <d v="2019-10-04T15:02:36"/>
    <n v="13"/>
    <s v="PT;16;243;2613"/>
    <n v="5"/>
    <d v="2019-11-20T17:00:00"/>
    <n v="1"/>
    <x v="1"/>
    <x v="0"/>
    <x v="39"/>
  </r>
  <r>
    <x v="24"/>
    <n v="503311332"/>
    <n v="175073"/>
    <s v="AD 60/19 - AquisiÃ§Ã£o de serviÃ§os de reparaÃ§Ã£o do elevador pÃºblico do Parque do Mercado do ChÃ£o do Loureiro"/>
    <d v="2019-10-04T15:12:51"/>
    <n v="1"/>
    <s v="PT;12;165;2021"/>
    <n v="360"/>
    <d v="2019-10-08T17:00:00"/>
    <n v="1"/>
    <x v="1"/>
    <x v="0"/>
    <x v="39"/>
  </r>
  <r>
    <x v="14"/>
    <n v="501144218"/>
    <n v="175076"/>
    <m/>
    <d v="2019-10-04T15:19:37"/>
    <n v="13"/>
    <s v="PT;1;1;232"/>
    <n v="400"/>
    <m/>
    <n v="1"/>
    <x v="1"/>
    <x v="0"/>
    <x v="39"/>
  </r>
  <r>
    <x v="68"/>
    <n v="512013241"/>
    <n v="175077"/>
    <m/>
    <d v="2019-10-04T15:37:51"/>
    <n v="1"/>
    <s v="Ribeira Grande"/>
    <n v="360"/>
    <d v="2019-10-11T17:00:00"/>
    <n v="1"/>
    <x v="1"/>
    <x v="0"/>
    <x v="39"/>
  </r>
  <r>
    <x v="13"/>
    <n v="501294104"/>
    <n v="175078"/>
    <s v="PrestaÃ§Ã£o de serviÃ§os para aluguer de viatura, um camiÃ£o de 32 toneladas, por 395 horas para transporte de materiais diversos"/>
    <d v="2019-10-04T15:42:19"/>
    <n v="1"/>
    <s v="PT;16;245;321"/>
    <n v="360"/>
    <d v="2019-10-10T23:59:00"/>
    <n v="1"/>
    <x v="1"/>
    <x v="0"/>
    <x v="39"/>
  </r>
  <r>
    <x v="52"/>
    <n v="508787033"/>
    <n v="175079"/>
    <s v="ELABORAÃ‡ÃƒO DE UM ESTUDO DE PLANEAMENTO DE UM SISTEMA DE TRANSPORTE FLEXÃVEL NA COMUNIDADE INTERMUNICIPAL DA LEZÃRIA DO TEJO"/>
    <d v="2019-10-04T15:43:33"/>
    <n v="13"/>
    <s v="PT;15;211;278"/>
    <n v="360"/>
    <d v="2019-10-10T17:30:00"/>
    <n v="1"/>
    <x v="1"/>
    <x v="0"/>
    <x v="39"/>
  </r>
  <r>
    <x v="13"/>
    <n v="501294104"/>
    <n v="175080"/>
    <s v="PrestaÃ§Ã£o de serviÃ§os para a revisÃ£o de projeto das muralhas do Forte de Albarquel, em SetÃºbal"/>
    <d v="2019-10-04T16:17:04"/>
    <n v="1"/>
    <s v="PT;16;245;321"/>
    <n v="360"/>
    <d v="2019-10-10T23:59:00"/>
    <n v="1"/>
    <x v="1"/>
    <x v="0"/>
    <x v="39"/>
  </r>
  <r>
    <x v="139"/>
    <n v="600084892"/>
    <n v="175081"/>
    <s v="AquisiÃ§Ã£o de licenciamento Microsoft"/>
    <d v="2019-10-04T16:17:59"/>
    <n v="13"/>
    <s v="PT;1;1;232"/>
    <n v="340"/>
    <d v="2019-10-11T23:59:00"/>
    <n v="1"/>
    <x v="2"/>
    <x v="0"/>
    <x v="39"/>
  </r>
  <r>
    <x v="159"/>
    <n v="506804240"/>
    <n v="175082"/>
    <s v="A prestaÃ§Ã£o de serviÃ§os respeita Ã  transferÃªncia de risco para as seguradoras atravÃ©s da contrataÃ§Ã£o de apÃ³lices de seguro a seguir identificadas, pelo perÃ­odo de 12 meses (doze), conforme especificaÃ§Ãµes do Caderno de Encargos."/>
    <d v="2019-10-04T16:26:17"/>
    <n v="3"/>
    <s v="PT;9;116;63"/>
    <n v="360"/>
    <d v="2019-11-07T17:00:00"/>
    <n v="1"/>
    <x v="1"/>
    <x v="0"/>
    <x v="39"/>
  </r>
  <r>
    <x v="0"/>
    <n v="508481287"/>
    <n v="175083"/>
    <s v="AquisiÃ§Ã£o de upgrade de ecÃ³grafo para o ServiÃ§o de Cirurgia Vascular I - MCDT's - TÃ©cnicas nÃ£o Invasivas."/>
    <d v="2019-10-04T16:43:15"/>
    <n v="1"/>
    <s v="PT;12;165;2010"/>
    <n v="360"/>
    <d v="2019-10-09T17:00:00"/>
    <n v="1"/>
    <x v="0"/>
    <x v="0"/>
    <x v="39"/>
  </r>
  <r>
    <x v="14"/>
    <n v="501144218"/>
    <n v="175084"/>
    <s v="ExecuÃ§Ã£o e repintura de sinalizaÃ§Ã£o horizontal, nomeadamente na definiÃ§Ã£o de eixos, guias e repintura de passagens para peÃµes."/>
    <d v="2019-10-04T17:58:13"/>
    <n v="13"/>
    <s v="PT;16;244;244"/>
    <n v="360"/>
    <d v="2019-10-18T23:59:00"/>
    <n v="1"/>
    <x v="1"/>
    <x v="0"/>
    <x v="39"/>
  </r>
  <r>
    <x v="0"/>
    <n v="508481287"/>
    <n v="175085"/>
    <s v="AquisiÃ§Ã£o de serviÃ§os de link de circuito de manutenÃ§Ã£o PT"/>
    <d v="2019-10-05T09:25:22"/>
    <n v="1"/>
    <s v="PT;12;165;2010"/>
    <n v="360"/>
    <d v="2019-10-10T17:00:00"/>
    <n v="1"/>
    <x v="0"/>
    <x v="0"/>
    <x v="39"/>
  </r>
  <r>
    <x v="53"/>
    <n v="504884620"/>
    <n v="175086"/>
    <s v="AquisiÃ§Ã£o de Estantes compactas deslizantes"/>
    <d v="2019-10-05T12:01:28"/>
    <n v="1"/>
    <s v="PT;3;27;27"/>
    <n v="360"/>
    <d v="2019-10-14T17:00:00"/>
    <n v="1"/>
    <x v="1"/>
    <x v="0"/>
    <x v="39"/>
  </r>
  <r>
    <x v="43"/>
    <n v="503035416"/>
    <n v="175087"/>
    <s v="AquisiÃ§Ã£o de Brodalumab SC 210 Mg 1.5 Ml Ser Sol Inj"/>
    <d v="2019-10-05T12:35:18"/>
    <n v="1"/>
    <s v="PT;1;1;232"/>
    <n v="340"/>
    <d v="2019-10-09T17:00:00"/>
    <n v="1"/>
    <x v="0"/>
    <x v="0"/>
    <x v="39"/>
  </r>
  <r>
    <x v="13"/>
    <n v="501294104"/>
    <n v="175090"/>
    <s v="PrestaÃ§Ã£o de serviÃ§os na Ã¡rea do ambiente, pelo perÃ­odo de 9 meses"/>
    <d v="2019-10-07T09:26:39"/>
    <n v="1"/>
    <s v="PT;16;245;321"/>
    <n v="360"/>
    <d v="2019-10-10T23:59:00"/>
    <n v="1"/>
    <x v="1"/>
    <x v="0"/>
    <x v="40"/>
  </r>
  <r>
    <x v="39"/>
    <n v="680015019"/>
    <n v="175091"/>
    <s v="AquisiÃ§Ã£o de estanteria industrial com duplo piso, para o novo edifÃ­cio dos ServiÃ§os TÃ©cnicos dos SIMAS de Oeiras e Amadora, em Leceia."/>
    <d v="2019-10-07T09:36:04"/>
    <n v="1"/>
    <s v="PT;12;169;2053"/>
    <n v="360"/>
    <d v="2019-10-15T16:00:00"/>
    <n v="1"/>
    <x v="5"/>
    <x v="0"/>
    <x v="40"/>
  </r>
  <r>
    <x v="98"/>
    <n v="502130040"/>
    <n v="175092"/>
    <s v="RemodelaÃ§Ã£o de pavimentos, mobiliÃ¡rio e equipamento, instalaÃ§Ãµes sanitÃ¡rias, execuÃ§Ã£o de rede de drenagem pluvial e esgotos domÃ©stico, execuÃ§Ã£o de redes de abastecimento de Ã¡guas, execuÃ§Ã£o de rebocos e pintura e substituiÃ§Ã£o da cobertura."/>
    <d v="2019-10-07T09:41:21"/>
    <n v="3"/>
    <s v="PT;16;242;2606"/>
    <n v="340"/>
    <d v="2019-11-04T17:00:00"/>
    <n v="1"/>
    <x v="1"/>
    <x v="0"/>
    <x v="40"/>
  </r>
  <r>
    <x v="59"/>
    <n v="503450189"/>
    <n v="175093"/>
    <s v="PrestaÃ§Ã£o de ServiÃ§os de Trabalho TemporÃ¡rio em Regime de Contrato de Trabalho a Termo Incerto de Pessoal na Ãrea da ManutenÃ§Ã£o ElÃ©trica e MecÃ¢nica"/>
    <d v="2019-10-07T09:41:48"/>
    <n v="3"/>
    <s v="PT;3;27;27"/>
    <n v="360"/>
    <d v="2019-10-14T18:00:00"/>
    <n v="1"/>
    <x v="4"/>
    <x v="0"/>
    <x v="40"/>
  </r>
  <r>
    <x v="37"/>
    <n v="504293125"/>
    <n v="175095"/>
    <s v="AquisiÃ§Ã£o de PrestaÃ§Ã£o de ServiÃ§o de CÃ³pia e ImpressÃ£o, em regime de Outsourcing, para o MunicÃ­pio de Odivelas, via DJAG/DGP da CMO"/>
    <d v="2019-10-07T09:46:29"/>
    <n v="3"/>
    <s v="PT;12;175;172"/>
    <n v="340"/>
    <d v="2019-11-24T23:59:00"/>
    <n v="1"/>
    <x v="1"/>
    <x v="0"/>
    <x v="40"/>
  </r>
  <r>
    <x v="13"/>
    <n v="501294104"/>
    <n v="175097"/>
    <s v="PrestaÃ§Ã£o de serviÃ§os na Ã¡rea da geografia, pelo perÃ­odo de 9 meses"/>
    <d v="2019-10-07T09:55:09"/>
    <n v="1"/>
    <s v="PT;16;245;321"/>
    <n v="360"/>
    <d v="2019-10-10T23:59:00"/>
    <n v="1"/>
    <x v="1"/>
    <x v="0"/>
    <x v="40"/>
  </r>
  <r>
    <x v="2"/>
    <n v="503539473"/>
    <n v="175098"/>
    <s v="AquisiÃ§Ã£o de licenciamento Microsoft para o MunicÃ­pio de Albufeira"/>
    <d v="2019-10-07T09:56:02"/>
    <n v="3"/>
    <s v="PT;9;111;105"/>
    <n v="360"/>
    <d v="2019-11-07T23:59:00"/>
    <n v="1"/>
    <x v="1"/>
    <x v="0"/>
    <x v="40"/>
  </r>
  <r>
    <x v="13"/>
    <n v="501294104"/>
    <n v="175099"/>
    <s v="SERVIÃ‡O DE ALUGUER DE AUTOCARRO PARA TRANSPORTE DE ALUNOS EM AZEITÃƒO ATÃ‰ AO DIA 17 DE DEZEMBRO DE 2019."/>
    <d v="2019-10-07T10:06:37"/>
    <n v="1"/>
    <s v="PT;16;245;2622"/>
    <n v="360"/>
    <d v="2019-10-17T10:00:00"/>
    <n v="1"/>
    <x v="1"/>
    <x v="0"/>
    <x v="40"/>
  </r>
  <r>
    <x v="39"/>
    <n v="680015019"/>
    <n v="175100"/>
    <s v="AquisiÃ§Ã£o de Equipamento de inspeÃ§Ã£o CCTV Â¿ Sistema de empurre Manual"/>
    <d v="2019-10-07T10:07:04"/>
    <n v="13"/>
    <s v="PT;12;169;271"/>
    <n v="360"/>
    <d v="2019-10-11T16:00:00"/>
    <n v="1"/>
    <x v="5"/>
    <x v="0"/>
    <x v="40"/>
  </r>
  <r>
    <x v="13"/>
    <n v="501294104"/>
    <n v="175101"/>
    <s v="PRESTAÃ‡ÃƒO DE SERVIÃ‡OS PARA EXECUÃ‡ÃƒO DE PASSADIÃ‡O DECK NA ENTRADA DA PRAIA DE ALBARQUEL"/>
    <d v="2019-10-07T10:13:24"/>
    <n v="13"/>
    <s v="PT;16;245;2623"/>
    <n v="360"/>
    <d v="2019-10-13T23:59:00"/>
    <n v="1"/>
    <x v="1"/>
    <x v="0"/>
    <x v="40"/>
  </r>
  <r>
    <x v="59"/>
    <n v="503450189"/>
    <n v="175103"/>
    <s v="Trabalho temporÃ¡rio em regime de contrato de trabalho a termo incerto de pessoal na Ã¡rea do planeamento, estudos e projetos"/>
    <d v="2019-10-07T10:18:55"/>
    <n v="3"/>
    <s v="PT;3;27;501"/>
    <n v="360"/>
    <d v="2019-10-14T18:00:00"/>
    <n v="1"/>
    <x v="4"/>
    <x v="0"/>
    <x v="40"/>
  </r>
  <r>
    <x v="13"/>
    <n v="501294104"/>
    <n v="175104"/>
    <m/>
    <d v="2019-10-07T10:27:16"/>
    <n v="1"/>
    <s v="PT;1;1;232"/>
    <n v="400"/>
    <m/>
    <n v="1"/>
    <x v="1"/>
    <x v="0"/>
    <x v="40"/>
  </r>
  <r>
    <x v="13"/>
    <n v="501294104"/>
    <n v="175105"/>
    <s v="PrestaÃ§Ã£o de serviÃ§os na Ã¡rea da engenharia civil, pelo perÃ­odo de 9 meses"/>
    <d v="2019-10-07T10:29:53"/>
    <n v="1"/>
    <s v="PT;16;245;321"/>
    <n v="360"/>
    <d v="2019-10-16T23:59:00"/>
    <n v="1"/>
    <x v="1"/>
    <x v="0"/>
    <x v="40"/>
  </r>
  <r>
    <x v="293"/>
    <n v="501057510"/>
    <n v="175106"/>
    <m/>
    <d v="2019-10-07T10:32:20"/>
    <n v="13"/>
    <s v="PT;1;1;232"/>
    <n v="400"/>
    <m/>
    <n v="1"/>
    <x v="2"/>
    <x v="0"/>
    <x v="40"/>
  </r>
  <r>
    <x v="13"/>
    <n v="501294104"/>
    <n v="175109"/>
    <s v="FORNECIMENTO, TRANSPORTE E MONTAGEM DE MATERIAIS NAS PRAIAS DA FIGUEIRINHA, GALAPOS E CREIRO E NO PARQUE DA COMENDA"/>
    <d v="2019-10-07T10:42:07"/>
    <n v="13"/>
    <s v="PT;16;245;2623"/>
    <n v="360"/>
    <d v="2019-10-13T23:59:00"/>
    <n v="1"/>
    <x v="1"/>
    <x v="0"/>
    <x v="40"/>
  </r>
  <r>
    <x v="39"/>
    <n v="680015019"/>
    <n v="175111"/>
    <m/>
    <d v="2019-10-07T10:48:26"/>
    <n v="1"/>
    <s v="PT;1;1;232"/>
    <n v="400"/>
    <m/>
    <n v="1"/>
    <x v="5"/>
    <x v="0"/>
    <x v="40"/>
  </r>
  <r>
    <x v="92"/>
    <n v="512044040"/>
    <n v="175113"/>
    <s v="AquisiÃ§Ã£o de um carregador rÃ¡pido para mobilidade elÃ©trica"/>
    <d v="2019-10-07T10:57:30"/>
    <n v="1"/>
    <s v="PT;20;299;145"/>
    <n v="5"/>
    <d v="2019-10-12T23:59:00"/>
    <n v="1"/>
    <x v="1"/>
    <x v="0"/>
    <x v="40"/>
  </r>
  <r>
    <x v="13"/>
    <n v="501294104"/>
    <n v="175114"/>
    <s v="AQUISIÃ‡ÃƒO DE 5 MOLDURAS PARA LONAS"/>
    <d v="2019-10-07T11:00:30"/>
    <n v="13"/>
    <s v="PT;16;245;2623"/>
    <n v="360"/>
    <d v="2019-10-13T23:59:00"/>
    <n v="1"/>
    <x v="1"/>
    <x v="0"/>
    <x v="40"/>
  </r>
  <r>
    <x v="39"/>
    <n v="680015019"/>
    <n v="175115"/>
    <s v="Concurso pÃºblico para a celebraÃ§Ã£o de acordo quadro para execuÃ§Ã£o da empreitada destinada a trabalhos de manutenÃ§Ã£o de infraestruturas de abastecimento de Ã¡gua - AcessÃ³rios, ramais, caixas e outros, no concelho de Oeiras."/>
    <d v="2019-10-07T11:06:08"/>
    <n v="3"/>
    <s v="PT;12;169;271"/>
    <n v="360"/>
    <d v="2019-11-07T23:59:00"/>
    <n v="1"/>
    <x v="5"/>
    <x v="0"/>
    <x v="40"/>
  </r>
  <r>
    <x v="45"/>
    <n v="680021892"/>
    <n v="175116"/>
    <s v="Fornecimento e InstalaÃ§Ã£o de Equipamento EletromecÃ¢nico na EstaÃ§Ã£o ElevatÃ³ria da Calhandriz, em Alverca do Ribatejo"/>
    <d v="2019-10-07T11:16:48"/>
    <n v="13"/>
    <s v="PT;12;173;2087"/>
    <n v="360"/>
    <d v="2019-10-11T23:59:00"/>
    <n v="1"/>
    <x v="5"/>
    <x v="0"/>
    <x v="40"/>
  </r>
  <r>
    <x v="13"/>
    <n v="501294104"/>
    <n v="175117"/>
    <s v="AQUISIÃ‡ÃƒO DE PENDÃ•ES, POLOS E T-SHIRTS"/>
    <d v="2019-10-07T11:23:02"/>
    <n v="13"/>
    <s v="PT;16;245;2623"/>
    <n v="360"/>
    <d v="2019-10-13T23:59:00"/>
    <n v="1"/>
    <x v="1"/>
    <x v="0"/>
    <x v="40"/>
  </r>
  <r>
    <x v="13"/>
    <n v="501294104"/>
    <n v="175118"/>
    <s v="Fornecimento de 1430 m2 de lajetas pitonadas de cor vermelha, com 40x40x3cm, para rebaixamento de passadeira na Quinta da Amizade, em SetÃºbal"/>
    <d v="2019-10-07T11:39:09"/>
    <n v="1"/>
    <s v="PT;16;245;2620"/>
    <n v="360"/>
    <d v="2019-10-13T23:59:00"/>
    <n v="1"/>
    <x v="1"/>
    <x v="0"/>
    <x v="40"/>
  </r>
  <r>
    <x v="24"/>
    <n v="503311332"/>
    <n v="175119"/>
    <s v="Cprev 34/19 - AquisiÃ§Ã£o de serviÃ§os de manutenÃ§Ã£o preventiva e corretiva e assistÃªncia tÃ©cnica Ã s instalaÃ§Ãµes elÃ©tricas e mecÃ¢nicas - Parque Manuel Gouveia"/>
    <d v="2019-10-07T11:44:41"/>
    <n v="13"/>
    <s v="PT;12;165;2011"/>
    <n v="360"/>
    <d v="2019-10-18T17:00:00"/>
    <n v="1"/>
    <x v="1"/>
    <x v="0"/>
    <x v="40"/>
  </r>
  <r>
    <x v="7"/>
    <n v="508666236"/>
    <n v="175120"/>
    <s v="AquisiÃ§Ã£o de envelopes timbrados, cartÃµes de visita, pastas de processo e livros de guias de registo ao Turismo de Portugal, I.P."/>
    <d v="2019-10-07T11:51:42"/>
    <n v="13"/>
    <s v="PT;12;165;2013"/>
    <n v="5"/>
    <d v="2019-10-15T23:59:00"/>
    <n v="1"/>
    <x v="2"/>
    <x v="0"/>
    <x v="40"/>
  </r>
  <r>
    <x v="13"/>
    <n v="501294104"/>
    <n v="175122"/>
    <m/>
    <d v="2019-10-07T12:02:09"/>
    <n v="13"/>
    <s v="PT;1;1;232"/>
    <n v="400"/>
    <m/>
    <n v="1"/>
    <x v="1"/>
    <x v="0"/>
    <x v="40"/>
  </r>
  <r>
    <x v="20"/>
    <n v="506801969"/>
    <n v="175123"/>
    <s v="RenovaÃ§Ã£o de licenÃ§as do software de gestÃ£o da plataforma de virtualizaÃ§Ã£o e sistemas operativos"/>
    <d v="2019-10-07T12:02:40"/>
    <n v="1"/>
    <s v="PT;9;114;1561"/>
    <n v="360"/>
    <d v="2019-10-13T17:00:00"/>
    <n v="1"/>
    <x v="1"/>
    <x v="0"/>
    <x v="40"/>
  </r>
  <r>
    <x v="13"/>
    <n v="501294104"/>
    <n v="175124"/>
    <s v="PRESTAÃ‡ÃƒO DE SERVIÃ‡OS PARA PRODUÃ‡ÃƒO DE VÃDEO PROMOCIONAL."/>
    <d v="2019-10-07T12:05:07"/>
    <n v="1"/>
    <s v="PT;16;245;2623"/>
    <n v="360"/>
    <d v="2019-10-10T23:59:00"/>
    <n v="1"/>
    <x v="1"/>
    <x v="0"/>
    <x v="40"/>
  </r>
  <r>
    <x v="13"/>
    <n v="501294104"/>
    <n v="175125"/>
    <s v="PROJETO ARQUITETÃ“NICO E PAISAGISTICO NO MIOLO DA ROTUNDA DO LARGO MIGUEL BOMBARDA"/>
    <d v="2019-10-07T12:16:31"/>
    <n v="13"/>
    <s v="PT;16;245;2619"/>
    <n v="300"/>
    <d v="2019-10-16T23:59:00"/>
    <n v="1"/>
    <x v="1"/>
    <x v="0"/>
    <x v="40"/>
  </r>
  <r>
    <x v="9"/>
    <n v="506173968"/>
    <n v="175126"/>
    <s v="Empreitada de ReabilitaÃ§Ã£o de Diferentes Zonas de UtilizaÃ§Ã£o - PavilhÃ£o Desportivo Escolar AntÃ³nio Augusto Louro"/>
    <d v="2019-10-07T12:22:57"/>
    <n v="1"/>
    <s v="PT;16;243;2615"/>
    <n v="5"/>
    <d v="2019-10-18T18:00:00"/>
    <n v="1"/>
    <x v="1"/>
    <x v="0"/>
    <x v="40"/>
  </r>
  <r>
    <x v="10"/>
    <n v="500122237"/>
    <n v="175127"/>
    <s v="Upgrade da soluÃ§Ã£o de comunicaÃ§Ãµes unificadas da FundaÃ§Ã£o INATEL."/>
    <d v="2019-10-07T12:34:46"/>
    <n v="5"/>
    <s v="PT;1;1;232"/>
    <n v="340"/>
    <d v="2019-11-29T23:59:00"/>
    <n v="1"/>
    <x v="2"/>
    <x v="0"/>
    <x v="40"/>
  </r>
  <r>
    <x v="90"/>
    <n v="503541567"/>
    <n v="175128"/>
    <s v="Empreitada 35/GEBALIS/2019 - Bairro Alto Chapeleiro - ReabilitaÃ§Ã£o de fogos municipais - ReabilitaÃ§Ã£o de fogos municipais"/>
    <d v="2019-10-07T14:03:34"/>
    <n v="13"/>
    <s v="PT;12;165;2001"/>
    <n v="340"/>
    <d v="2019-10-17T23:59:00"/>
    <n v="1"/>
    <x v="1"/>
    <x v="0"/>
    <x v="40"/>
  </r>
  <r>
    <x v="90"/>
    <n v="503541567"/>
    <n v="175130"/>
    <m/>
    <d v="2019-10-07T14:09:22"/>
    <n v="1"/>
    <s v="PT;1;1;232"/>
    <n v="400"/>
    <m/>
    <n v="1"/>
    <x v="1"/>
    <x v="0"/>
    <x v="40"/>
  </r>
  <r>
    <x v="8"/>
    <n v="505187531"/>
    <n v="175131"/>
    <s v="ALUGUER DE ESPAÃ‡OS E SERVIÃ‡OS AUDIOVISUAIS PARA A REALIZAÃ‡ÃƒO DO BIOMARINE 2019 GLOBAL CONGRESS Proc.Âº1214/DCOP/2019"/>
    <d v="2019-10-07T14:23:06"/>
    <n v="1"/>
    <s v="PT;12;164;42"/>
    <n v="360"/>
    <d v="2019-10-14T23:59:00"/>
    <n v="1"/>
    <x v="1"/>
    <x v="0"/>
    <x v="40"/>
  </r>
  <r>
    <x v="99"/>
    <n v="510089224"/>
    <n v="175132"/>
    <s v="DAP 2019.0150 - AquisiÃ§Ã£o de ServiÃ§os de Desenvolvimento Aplicacional e ImplementaÃ§Ã£o da Plataforma de GestÃ£o dos Programas de Apoio ao Associativismo Jovem, projeto cofinanciado no Ã¢mbito do Aviso n.Âº Aviso n.Âº 02/SAMA2020/2016 (POCI-02-0550-FEDER-022100 - Portal e AplicaÃ§Ãµes IPDJ, I.P.)"/>
    <d v="2019-10-07T14:32:10"/>
    <n v="13"/>
    <s v="PT;12;165;2022"/>
    <n v="360"/>
    <d v="2019-10-14T23:59:00"/>
    <n v="1"/>
    <x v="2"/>
    <x v="0"/>
    <x v="40"/>
  </r>
  <r>
    <x v="13"/>
    <n v="501294104"/>
    <n v="175133"/>
    <m/>
    <d v="2019-10-07T14:37:11"/>
    <n v="1"/>
    <s v="PT;1;1;232"/>
    <n v="400"/>
    <m/>
    <n v="1"/>
    <x v="1"/>
    <x v="0"/>
    <x v="40"/>
  </r>
  <r>
    <x v="7"/>
    <n v="508666236"/>
    <n v="175134"/>
    <s v="Empreitada de obras publicas para reabilitaÃ§Ã£o do campo polidesportivo da Escola de Hotelaria e Turismo do Algarve."/>
    <d v="2019-10-07T14:39:17"/>
    <n v="1"/>
    <s v="PT;9;110;291"/>
    <n v="360"/>
    <d v="2019-10-17T23:59:00"/>
    <n v="1"/>
    <x v="2"/>
    <x v="0"/>
    <x v="40"/>
  </r>
  <r>
    <x v="97"/>
    <n v="508354617"/>
    <n v="175135"/>
    <s v="CPv 15/2019 Â¿ AquisiÃ§Ã£o de duas Unidades MÃ³veis para a RegiÃ£o de Coimbra"/>
    <d v="2019-10-07T14:42:30"/>
    <n v="13"/>
    <s v="PT;1;1;232"/>
    <n v="360"/>
    <d v="2019-10-13T23:59:00"/>
    <n v="1"/>
    <x v="1"/>
    <x v="0"/>
    <x v="40"/>
  </r>
  <r>
    <x v="65"/>
    <n v="600084779"/>
    <n v="175136"/>
    <s v="AquisiÃ§Ã£o de serviÃ§os de desenvolvimento aplicacional no Ã¢mbito do Projeto do IRS AutomÃ¡tico, nomeadamente a adaptaÃ§Ã£o do sistema Ã s regras em vigor para o exercÃ­cio de 2019 bem como o alargamento do universo de contribuintes abrangido por esta funcionalidade."/>
    <d v="2019-10-07T14:44:30"/>
    <n v="13"/>
    <s v="PT;12;165;2004"/>
    <n v="340"/>
    <d v="2019-10-16T17:00:00"/>
    <n v="1"/>
    <x v="2"/>
    <x v="0"/>
    <x v="40"/>
  </r>
  <r>
    <x v="147"/>
    <n v="501133097"/>
    <n v="175137"/>
    <m/>
    <d v="2019-10-07T14:58:23"/>
    <n v="3"/>
    <s v="PT;1;1;232"/>
    <n v="400"/>
    <m/>
    <n v="1"/>
    <x v="1"/>
    <x v="0"/>
    <x v="40"/>
  </r>
  <r>
    <x v="73"/>
    <n v="501112049"/>
    <n v="175138"/>
    <m/>
    <d v="2019-10-07T15:00:17"/>
    <n v="13"/>
    <s v="PT;1;1;232"/>
    <n v="400"/>
    <m/>
    <n v="1"/>
    <x v="1"/>
    <x v="0"/>
    <x v="40"/>
  </r>
  <r>
    <x v="13"/>
    <n v="501294104"/>
    <n v="175140"/>
    <s v="PrestaÃ§Ã£o de serviÃ§os para trabalhos de reabilitaÃ§Ã£o na Galeria Municipal, na Av. LuÃ­sa Todi, em SetÃºbal"/>
    <d v="2019-10-07T15:04:50"/>
    <n v="13"/>
    <s v="PT;16;245;2623"/>
    <n v="360"/>
    <d v="2019-10-13T23:59:00"/>
    <n v="1"/>
    <x v="1"/>
    <x v="0"/>
    <x v="40"/>
  </r>
  <r>
    <x v="57"/>
    <n v="506780902"/>
    <n v="175141"/>
    <m/>
    <d v="2019-10-07T15:05:25"/>
    <n v="1"/>
    <s v="PT;1;1;232"/>
    <n v="400"/>
    <d v="1970-01-01T23:59:00"/>
    <n v="1"/>
    <x v="1"/>
    <x v="0"/>
    <x v="40"/>
  </r>
  <r>
    <x v="73"/>
    <n v="501112049"/>
    <n v="175143"/>
    <s v="AquisiÃ§Ã£o de Servidores FÃ­sicos para Cluster de Servidores Virtuais"/>
    <d v="2019-10-07T15:09:47"/>
    <n v="13"/>
    <s v="PT;3;35;549"/>
    <n v="360"/>
    <d v="2019-10-14T16:00:00"/>
    <n v="1"/>
    <x v="1"/>
    <x v="0"/>
    <x v="40"/>
  </r>
  <r>
    <x v="10"/>
    <n v="500122237"/>
    <n v="175145"/>
    <s v="AquisiÃ§Ã£o de ServiÃ§os para a RevisÃ£o do Projeto de ExecuÃ§Ã£o para a RemodelaÃ§Ã£o de Cinquenta e Sete apartamentos tipologia B, na Unidade Hoteleira da FundaÃ§Ã£o INATEL em Oeiras"/>
    <d v="2019-10-07T15:13:40"/>
    <n v="13"/>
    <s v="PT;1;1;232"/>
    <n v="220"/>
    <d v="2019-10-21T23:59:00"/>
    <n v="1"/>
    <x v="2"/>
    <x v="0"/>
    <x v="40"/>
  </r>
  <r>
    <x v="58"/>
    <n v="504828576"/>
    <n v="175146"/>
    <s v="Concurso Publico para ConcessÃ£o do direito ao fornecimento exclusivo de combustÃ­veis no AerÃ³dromo Municipal"/>
    <d v="2019-10-07T15:14:19"/>
    <n v="3"/>
    <s v="PT;8;100;1509"/>
    <n v="300"/>
    <d v="2019-11-08T17:00:00"/>
    <n v="1"/>
    <x v="1"/>
    <x v="0"/>
    <x v="40"/>
  </r>
  <r>
    <x v="39"/>
    <n v="680015019"/>
    <n v="175149"/>
    <s v="AquisiÃ§Ã£o de SoluÃ§Ã£o Normalizada de Arquivo HistÃ³rico ,software de Arquivo HistÃ³rico X-Arq."/>
    <d v="2019-10-07T15:17:36"/>
    <n v="1"/>
    <s v="PT;12;169;2057"/>
    <n v="360"/>
    <d v="2019-10-14T23:59:00"/>
    <n v="1"/>
    <x v="5"/>
    <x v="0"/>
    <x v="40"/>
  </r>
  <r>
    <x v="39"/>
    <n v="680015019"/>
    <n v="175151"/>
    <m/>
    <d v="2019-10-07T15:19:43"/>
    <n v="1"/>
    <s v="PT;1;1;232"/>
    <n v="400"/>
    <m/>
    <n v="1"/>
    <x v="5"/>
    <x v="0"/>
    <x v="40"/>
  </r>
  <r>
    <x v="49"/>
    <n v="502098139"/>
    <n v="175153"/>
    <s v="CONSERVAÃ‡ÃƒO E RECUPERAÃ‡ÃƒO DE EDIFÃCIOS MUNICIPAIS - REABILITAÃ‡ÃƒO PONTUAL DA FACHADA DO CENTRO DE ANIMAÃ‡ÃƒO E APOIO COMUNITÃRIO DA FREGUESIA DE ALTE"/>
    <d v="2019-10-07T15:24:28"/>
    <n v="1"/>
    <s v="PT;9;118;1577"/>
    <n v="5"/>
    <d v="2019-10-13T17:00:00"/>
    <n v="1"/>
    <x v="1"/>
    <x v="0"/>
    <x v="40"/>
  </r>
  <r>
    <x v="59"/>
    <n v="503450189"/>
    <n v="175155"/>
    <s v="Fornecimento de hardware, tendo por objeto a aquisiÃ§Ã£o de vinte e uma workstations e dez computadores portÃ¡teis."/>
    <d v="2019-10-07T15:30:04"/>
    <n v="13"/>
    <s v="PT;3;27;501"/>
    <n v="360"/>
    <d v="2019-10-14T18:00:00"/>
    <n v="1"/>
    <x v="4"/>
    <x v="0"/>
    <x v="40"/>
  </r>
  <r>
    <x v="59"/>
    <n v="503450189"/>
    <n v="175156"/>
    <s v="Constitui objeto do contrato a celebrar a elaboraÃ§Ã£o do Projeto de ExecuÃ§Ã£o e a empreitada de ConstruÃ§Ã£o do armazÃ©m, segundo as caracterÃ­sticas e de acordo com as condiÃ§Ãµes estipuladas no Programa Preliminar."/>
    <d v="2019-10-07T15:40:14"/>
    <n v="13"/>
    <s v="PT;3;36;551"/>
    <n v="220"/>
    <d v="2019-10-22T18:00:00"/>
    <n v="1"/>
    <x v="4"/>
    <x v="0"/>
    <x v="40"/>
  </r>
  <r>
    <x v="99"/>
    <n v="510089224"/>
    <n v="175160"/>
    <s v="DAP 2019.0161 - Empreitada para construÃ§Ã£o de percurso acessÃ­vel - FASE 3 - Av. Pierre Coubertain"/>
    <d v="2019-10-07T15:49:57"/>
    <n v="13"/>
    <s v="PT;12;169;2055"/>
    <n v="360"/>
    <d v="2019-10-14T23:59:00"/>
    <n v="1"/>
    <x v="2"/>
    <x v="0"/>
    <x v="40"/>
  </r>
  <r>
    <x v="11"/>
    <n v="506614913"/>
    <n v="175164"/>
    <s v="Empreitada de &quot;InstalaÃ§Ã£o de Multidesportivos no Lugar das Quintas e Jardim do Bom Sucesso&quot;."/>
    <d v="2019-10-07T16:03:34"/>
    <n v="13"/>
    <s v="PT;12;173;189"/>
    <n v="340"/>
    <d v="2019-10-14T23:59:00"/>
    <n v="1"/>
    <x v="1"/>
    <x v="0"/>
    <x v="40"/>
  </r>
  <r>
    <x v="7"/>
    <n v="508666236"/>
    <n v="175167"/>
    <s v="AquisiÃ§Ã£o de material de economato, designadamente material de escritÃ³rio, encadernaÃ§Ã£o e suportes digitais para o Turismo de Portugal, I. P."/>
    <d v="2019-10-07T16:09:46"/>
    <n v="13"/>
    <s v="PT;1;1;232"/>
    <n v="5"/>
    <d v="2019-10-21T23:59:00"/>
    <n v="1"/>
    <x v="2"/>
    <x v="0"/>
    <x v="40"/>
  </r>
  <r>
    <x v="129"/>
    <n v="501258027"/>
    <n v="175169"/>
    <s v="FORNECIMENTO DE SERVIÃ‡OS DE ALUGUER DE TENDA MULTIUSOS"/>
    <d v="2019-10-07T16:14:55"/>
    <n v="13"/>
    <s v="PT;8;97;1483"/>
    <n v="340"/>
    <d v="2019-10-11T23:59:00"/>
    <n v="1"/>
    <x v="1"/>
    <x v="0"/>
    <x v="40"/>
  </r>
  <r>
    <x v="3"/>
    <n v="500051054"/>
    <n v="175170"/>
    <s v="AÃ§Ãµes de CapacitaÃ§Ã£o Dirigidas a Pessoal NÃ£o Docente do PrÃ©- Escolar - Assistentes Operacionais e monitores de AAAF's"/>
    <d v="2019-10-07T16:16:31"/>
    <n v="1"/>
    <s v="PT;16;236;230"/>
    <n v="5"/>
    <d v="2019-10-17T19:00:00"/>
    <n v="1"/>
    <x v="1"/>
    <x v="0"/>
    <x v="40"/>
  </r>
  <r>
    <x v="13"/>
    <n v="501294104"/>
    <n v="175172"/>
    <s v="Fornecimento e aplicaÃ§Ã£o de pavimento com materiais tipo taralay impression capri 0524, para o EdifÃ­cio Sado, em SetÃºbal"/>
    <d v="2019-10-07T16:19:03"/>
    <n v="13"/>
    <s v="PT;16;245;2623"/>
    <n v="360"/>
    <d v="2019-10-13T23:59:00"/>
    <n v="1"/>
    <x v="1"/>
    <x v="0"/>
    <x v="40"/>
  </r>
  <r>
    <x v="14"/>
    <n v="501144218"/>
    <n v="175173"/>
    <s v="Infraestruturas de comunicaÃ§Ã£o para a distribuiÃ§Ã£o, circuitos hidrÃ¡ulicos de dois busters e atualizaÃ§Ã£o do controlo de processo ReforÃ§ar e regularizar as infraestruturas de comunicaÃ§Ã£o do serviÃ§o de distribuiÃ§Ã£o de Ã¡gua do municÃ­pio montagem de novos circuitos hidrÃ¡ulicos para receber dois novos busters, mais eficientes e de baixo consumo energÃ©tico."/>
    <d v="2019-10-07T16:24:59"/>
    <n v="13"/>
    <s v="PT;16;244;244"/>
    <n v="220"/>
    <d v="2019-10-19T23:59:00"/>
    <n v="1"/>
    <x v="1"/>
    <x v="0"/>
    <x v="40"/>
  </r>
  <r>
    <x v="90"/>
    <n v="503541567"/>
    <n v="175174"/>
    <s v="Empreitada 263/Gebalis/2019 - Bairro Quinta das Laranjeiras, Lotes 1 a 17 e 20 a 24 - ExecuÃ§Ã£o da rede de abastecimento de Ã¡gua"/>
    <d v="2019-10-07T16:44:35"/>
    <n v="3"/>
    <s v="PT;12;165;2008"/>
    <n v="340"/>
    <d v="2019-10-31T23:59:00"/>
    <n v="1"/>
    <x v="1"/>
    <x v="0"/>
    <x v="40"/>
  </r>
  <r>
    <x v="3"/>
    <n v="500051054"/>
    <n v="175175"/>
    <s v="ANÃLISES MICROBIOLÃ“GICAS E ESFREGAÃ‡O EM LOIÃ‡A E MÃƒOS DE OPERADORES"/>
    <d v="2019-10-07T16:46:00"/>
    <n v="13"/>
    <s v="PT;1;1;232"/>
    <n v="360"/>
    <d v="2019-10-17T19:00:00"/>
    <n v="1"/>
    <x v="1"/>
    <x v="0"/>
    <x v="40"/>
  </r>
  <r>
    <x v="49"/>
    <n v="502098139"/>
    <n v="175176"/>
    <m/>
    <d v="2019-10-07T16:53:47"/>
    <n v="13"/>
    <s v="PT;1;1;232"/>
    <n v="400"/>
    <m/>
    <n v="1"/>
    <x v="1"/>
    <x v="0"/>
    <x v="40"/>
  </r>
  <r>
    <x v="29"/>
    <n v="512012814"/>
    <n v="175179"/>
    <s v="NIPG19239/19- AquisiÃ§Ã£o de viatura de recolha de resÃ­duos sÃ³lidos urbanos"/>
    <d v="2019-10-07T17:30:32"/>
    <n v="3"/>
    <s v="Ponta Delgada"/>
    <n v="340"/>
    <d v="2019-11-04T17:30:00"/>
    <n v="1"/>
    <x v="1"/>
    <x v="0"/>
    <x v="40"/>
  </r>
  <r>
    <x v="10"/>
    <n v="500122237"/>
    <n v="175180"/>
    <s v="Estudo de Impacto Ambiental do Anteprojeto do Eco Parque de Campismo de SÃ£o Pedro de Moel"/>
    <d v="2019-10-07T18:09:36"/>
    <n v="13"/>
    <s v="PT;1;1;232"/>
    <n v="400"/>
    <d v="1970-01-01T23:59:00"/>
    <n v="1"/>
    <x v="2"/>
    <x v="0"/>
    <x v="40"/>
  </r>
  <r>
    <x v="10"/>
    <n v="500122237"/>
    <n v="175181"/>
    <s v="AquisiÃ§Ã£o de Carne de SuÃ­no para o restaurante de Sant'Ana e diversas Unidades Hoteleiras situadas em Portugal Continental e nas RegiÃµes AutÃ³nomas da Madeira e dos AÃ§ores"/>
    <d v="2019-10-07T18:53:04"/>
    <n v="3"/>
    <s v="PT;1;1;232"/>
    <n v="340"/>
    <d v="2019-10-14T15:00:00"/>
    <n v="1"/>
    <x v="2"/>
    <x v="0"/>
    <x v="40"/>
  </r>
  <r>
    <x v="64"/>
    <n v="508754496"/>
    <n v="175182"/>
    <s v="Caminho de Santiago - Caminho de Torres: EstratÃ©gia de ComunicaÃ§Ã£o - conceito criativo e aquisiÃ§Ã£o de plano de meios"/>
    <d v="2019-10-07T22:19:33"/>
    <n v="13"/>
    <s v="PT;17;247;276"/>
    <n v="360"/>
    <d v="2019-12-31T23:59:00"/>
    <n v="1"/>
    <x v="1"/>
    <x v="0"/>
    <x v="40"/>
  </r>
  <r>
    <x v="0"/>
    <n v="508481287"/>
    <n v="175183"/>
    <s v="AquisiÃ§Ã£o de serviÃ§os de manutenÃ§Ã£o de sistemas Linux para o ano de 2019"/>
    <d v="2019-10-08T08:52:48"/>
    <n v="13"/>
    <s v="PT;12;165;2010"/>
    <n v="360"/>
    <d v="2019-10-14T17:00:00"/>
    <n v="1"/>
    <x v="0"/>
    <x v="0"/>
    <x v="40"/>
  </r>
  <r>
    <x v="9"/>
    <n v="506173968"/>
    <n v="175184"/>
    <s v="AquisiÃ§Ã£o de ServiÃ§os para RevisÃ£o do Projeto de RemodelaÃ§Ã£o do Sistema de Abastecimento de Ãgua de Belverde"/>
    <d v="2019-10-08T09:17:07"/>
    <n v="13"/>
    <s v="PT;16;243;261"/>
    <n v="5"/>
    <d v="2019-10-30T17:00:00"/>
    <n v="1"/>
    <x v="1"/>
    <x v="0"/>
    <x v="40"/>
  </r>
  <r>
    <x v="45"/>
    <n v="680021892"/>
    <n v="175185"/>
    <s v="PROLONGAMENTO DA REDE DE ABASTECIMENTO DE ÃGUA E SANEAMENTO PARA AS INSTALAÃ‡Ã•ES DO NOVO TRIBUNAL DE VILA FRANCA DE XIRA (ANTIGA ESCOLA DA ARMADA)"/>
    <d v="2019-10-08T09:46:03"/>
    <n v="3"/>
    <s v="PT;12;173;2086"/>
    <n v="340"/>
    <d v="2019-10-16T23:59:00"/>
    <n v="1"/>
    <x v="5"/>
    <x v="0"/>
    <x v="40"/>
  </r>
  <r>
    <x v="17"/>
    <n v="505456010"/>
    <n v="175186"/>
    <s v="PrestaÃ§Ã£o de serviÃ§os manutenÃ§Ã£o preventiva e corretiva de fontes ornamentais e suas componentes e limpeza de cinco lagoas e o Ã³rgÃ£o hidrÃ¡ulico do Parque Aventura, no municÃ­pio da Amadora"/>
    <d v="2019-10-08T09:48:43"/>
    <n v="3"/>
    <s v="PT;12;174;223"/>
    <n v="340"/>
    <d v="2019-11-07T23:59:00"/>
    <n v="1"/>
    <x v="1"/>
    <x v="0"/>
    <x v="40"/>
  </r>
  <r>
    <x v="39"/>
    <n v="680015019"/>
    <n v="175187"/>
    <s v="AquisiÃ§Ã£o de sistema de controlo de acessos para a entrada principal do novo edifÃ­cio dos serviÃ§os tÃ©cnicos, em Leceia."/>
    <d v="2019-10-08T09:55:21"/>
    <n v="1"/>
    <s v="PT;12;169;2053"/>
    <n v="360"/>
    <d v="2019-10-11T16:00:00"/>
    <n v="1"/>
    <x v="5"/>
    <x v="0"/>
    <x v="40"/>
  </r>
  <r>
    <x v="11"/>
    <n v="506614913"/>
    <n v="175190"/>
    <s v="Os trabalhos a realizar encontram-se descriminados no mapa de quantidades de trabalho e sÃ£o fundamentalmente trabalhos de reparaÃ§Ã£o de elementos metÃ¡licos, requalificaÃ§Ã£o do teto existente em madeira, reparaÃ§Ã£o das paredes de alvenaria e pintura anti grafite e substituiÃ§Ã£o das luminÃ¡rias existentes."/>
    <d v="2019-10-08T10:12:26"/>
    <n v="1"/>
    <s v="PT;12;173;2087"/>
    <n v="340"/>
    <d v="2019-10-18T23:59:00"/>
    <n v="1"/>
    <x v="1"/>
    <x v="0"/>
    <x v="40"/>
  </r>
  <r>
    <x v="71"/>
    <n v="600014690"/>
    <n v="175192"/>
    <s v="AquisiÃ§Ã£o de novos equipamentos que serÃ£o instalados no Datacenter do Gabinete Nacional de SeguranÃ§a (GNS) e serviÃ§os de migraÃ§Ã£o da atual infraestrutura para a nova infraestrutura."/>
    <d v="2019-10-08T10:18:50"/>
    <n v="13"/>
    <s v="PT;12;165;75"/>
    <n v="360"/>
    <d v="2019-10-17T17:00:00"/>
    <n v="1"/>
    <x v="2"/>
    <x v="0"/>
    <x v="40"/>
  </r>
  <r>
    <x v="293"/>
    <n v="501057510"/>
    <n v="175194"/>
    <s v="AquisiÃ§Ã£o de serviÃ§os para execuÃ§Ã£o do projeto de reabilitaÃ§Ã£o e requalificaÃ§Ã£o do antigo Hospital de Vila Franca de Xira, para instalaÃ§Ã£o de uma Unidade de Cuidados Continuados"/>
    <d v="2019-10-08T10:27:07"/>
    <n v="13"/>
    <s v="PT;12;173;2086"/>
    <n v="360"/>
    <d v="2019-10-14T23:59:00"/>
    <n v="1"/>
    <x v="2"/>
    <x v="0"/>
    <x v="40"/>
  </r>
  <r>
    <x v="2"/>
    <n v="503539473"/>
    <n v="175195"/>
    <s v="AQUISIÃ‡ÃƒO DE SERVIÃ‡OS PARA ELABORAÃ‡ÃƒO DE PROJETOS PARA MUROS, ESCADARIA E ESTABILIZAÃ‡ÃƒO DE ARRIBA NA PRAIA DO PENECO"/>
    <d v="2019-10-08T10:28:51"/>
    <n v="13"/>
    <s v="PT;9;111;1551"/>
    <n v="360"/>
    <d v="2019-10-15T23:59:00"/>
    <n v="1"/>
    <x v="1"/>
    <x v="0"/>
    <x v="40"/>
  </r>
  <r>
    <x v="149"/>
    <n v="506642798"/>
    <n v="175196"/>
    <s v="Fornecimento contÃ­nuo de energia elÃ©trica Ã s instalaÃ§Ãµes alimentadas em Baixa TensÃ£o Especial (BTE) e Baixa TensÃ£o Normal (BTN), incluindo a iluminaÃ§Ã£o pÃºblica."/>
    <d v="2019-10-08T10:30:00"/>
    <n v="3"/>
    <s v="PT;6;76;263"/>
    <n v="360"/>
    <d v="2019-11-08T17:00:00"/>
    <n v="1"/>
    <x v="1"/>
    <x v="0"/>
    <x v="40"/>
  </r>
  <r>
    <x v="67"/>
    <n v="600013855"/>
    <n v="175200"/>
    <s v="Fornecimento e instalaÃ§Ã£o de painÃ©is de informaÃ§Ã£o no edifÃ­cio sede do MinistÃ©rio das FinanÃ§as"/>
    <d v="2019-10-08T10:58:46"/>
    <n v="13"/>
    <s v="PT;12;165;2021"/>
    <n v="340"/>
    <d v="2019-10-18T17:00:00"/>
    <n v="1"/>
    <x v="2"/>
    <x v="0"/>
    <x v="40"/>
  </r>
  <r>
    <x v="3"/>
    <n v="500051054"/>
    <n v="175202"/>
    <s v="PrestaÃ§Ã£o de serviÃ§os de ElaboraÃ§Ã£o das ClÃ¡usulas TÃ©cnicas do Caderno de Encargos e de todos os documentos tÃ©cnicos que o constituem (Programa de Concurso) para reparaÃ§Ã£o dos Quadros ElÃ©tricos do MunicÃ­pio), assessoria na avaliaÃ§Ã£o das propostas dos concorrentes e respetiva FiscalizaÃ§Ã£o da IntervenÃ§Ã£o"/>
    <d v="2019-10-08T11:15:29"/>
    <n v="13"/>
    <s v="PT;16;236;230"/>
    <n v="360"/>
    <d v="2019-10-17T19:00:00"/>
    <n v="1"/>
    <x v="1"/>
    <x v="0"/>
    <x v="40"/>
  </r>
  <r>
    <x v="114"/>
    <n v="505584760"/>
    <n v="175203"/>
    <s v="O procedimento tem por objecto a requalificaÃ§Ã£o do edifÃ­cio da antiga Escola GonÃ§alo Pereira, tendo como capÃ­tulos: estaleiro, trabalhos preparatÃ³rios e preliminares, arquitetura, estruturas, Ã¡guas e esgotos, instalaÃ§Ãµes elÃ©tricas, ITED - Infraestruturas de telecomunicaÃ§Ãµes em edifÃ­cios, AVAC, sistema de seguranÃ§a integrada, diversos."/>
    <d v="2019-10-08T11:15:59"/>
    <n v="3"/>
    <s v="PT;4;39;617"/>
    <n v="5"/>
    <d v="2019-11-23T23:59:00"/>
    <n v="1"/>
    <x v="1"/>
    <x v="0"/>
    <x v="40"/>
  </r>
  <r>
    <x v="1"/>
    <n v="506673626"/>
    <n v="175204"/>
    <s v="AquisiÃ§Ã£o de serviÃ§os de manutenÃ§Ã£o a plataforma elevatÃ³ria instalada no edifÃ­cio PaÃ§os Concelho"/>
    <d v="2019-10-08T11:35:04"/>
    <n v="1"/>
    <s v="PT;16;237;31"/>
    <n v="5"/>
    <d v="2019-10-13T23:59:00"/>
    <n v="1"/>
    <x v="1"/>
    <x v="0"/>
    <x v="40"/>
  </r>
  <r>
    <x v="43"/>
    <n v="503035416"/>
    <n v="175205"/>
    <s v="AquisiÃ§Ã£o de Vacina da Gripe IM 0,5 ML Susp Inj"/>
    <d v="2019-10-08T11:46:07"/>
    <n v="1"/>
    <s v="PT;1;1;232"/>
    <n v="5"/>
    <d v="2019-10-11T17:00:00"/>
    <n v="1"/>
    <x v="0"/>
    <x v="0"/>
    <x v="40"/>
  </r>
  <r>
    <x v="1"/>
    <n v="506673626"/>
    <n v="175206"/>
    <s v="AquisiÃ§Ã£o de serviÃ§os de manutenÃ§Ã£o a plataforma elevatÃ³ria instalada no CemitÃ©rio da Vila ChÃ£"/>
    <d v="2019-10-08T11:48:23"/>
    <n v="1"/>
    <s v="PT;16;237;31"/>
    <n v="360"/>
    <d v="2019-10-13T23:59:00"/>
    <n v="1"/>
    <x v="1"/>
    <x v="0"/>
    <x v="40"/>
  </r>
  <r>
    <x v="1"/>
    <n v="506673626"/>
    <n v="175207"/>
    <s v="AquisiÃ§Ã£o de serviÃ§os de vigilÃ¢ncia humana para o Convento da Verderena"/>
    <d v="2019-10-08T12:10:17"/>
    <n v="13"/>
    <s v="PT;16;237;31"/>
    <n v="360"/>
    <d v="2019-10-13T23:59:00"/>
    <n v="1"/>
    <x v="1"/>
    <x v="0"/>
    <x v="40"/>
  </r>
  <r>
    <x v="130"/>
    <n v="504821369"/>
    <n v="175208"/>
    <s v="AquisiÃ§Ã£o de serviÃ§os tÃ©cnicos na Ã¡rea florestal"/>
    <d v="2019-10-08T12:17:06"/>
    <n v="13"/>
    <s v="PT;1;1;232"/>
    <n v="360"/>
    <d v="2019-10-25T17:00:00"/>
    <n v="1"/>
    <x v="1"/>
    <x v="0"/>
    <x v="40"/>
  </r>
  <r>
    <x v="13"/>
    <n v="501294104"/>
    <n v="175209"/>
    <s v="PRESTAÃ‡ÃƒO DE SERVIÃ‡OS PARA ELABORAÃ‡ÃƒO DE ESTRATÃ‰GIA LOCAL DE HABITAÃ‡ÃƒO PARA O CONCELHO DE SETÃšBAL"/>
    <d v="2019-10-08T12:28:20"/>
    <n v="1"/>
    <s v="PT;16;245;321"/>
    <n v="360"/>
    <d v="2019-10-14T23:59:00"/>
    <n v="1"/>
    <x v="1"/>
    <x v="0"/>
    <x v="40"/>
  </r>
  <r>
    <x v="8"/>
    <n v="505187531"/>
    <n v="175210"/>
    <s v="AQUISIÃ‡ÃƒO DE MOBILIÃRIO PARA CASA STA MARIA Proc.Âº 1182/DCOP/2019"/>
    <d v="2019-10-08T12:31:39"/>
    <n v="13"/>
    <s v="PT;12;164;42"/>
    <n v="360"/>
    <d v="2019-10-14T23:59:00"/>
    <n v="1"/>
    <x v="1"/>
    <x v="0"/>
    <x v="40"/>
  </r>
  <r>
    <x v="43"/>
    <n v="503035416"/>
    <n v="175211"/>
    <s v="AquisiÃ§Ã£o de Cladribina oral 10 Mg Comp"/>
    <d v="2019-10-08T12:33:53"/>
    <n v="1"/>
    <s v="PT;1;1;232"/>
    <n v="5"/>
    <d v="2019-10-11T16:00:00"/>
    <n v="1"/>
    <x v="0"/>
    <x v="0"/>
    <x v="40"/>
  </r>
  <r>
    <x v="166"/>
    <n v="504288806"/>
    <n v="175212"/>
    <s v="ContrataÃ§Ã£o de seguro direto de acidentes de trabalho"/>
    <d v="2019-10-08T13:33:27"/>
    <n v="3"/>
    <s v="PT;1;1;232"/>
    <n v="360"/>
    <d v="2019-10-20T23:59:00"/>
    <n v="1"/>
    <x v="2"/>
    <x v="0"/>
    <x v="40"/>
  </r>
  <r>
    <x v="11"/>
    <n v="506614913"/>
    <n v="175214"/>
    <s v="Os trabalhos a realizar sÃ£o os descriminados no Mapa de Quantidades de Trabalho nomeadamente trabalhos de demoliÃ§Ã£o, execuÃ§Ã£o de betÃ£o armado, alvenarias reboco e pinturas, trabalhos de serralharia e de eletricidade."/>
    <d v="2019-10-08T13:44:05"/>
    <n v="13"/>
    <s v="PT;12;173;2086"/>
    <n v="340"/>
    <d v="2019-10-21T23:59:00"/>
    <n v="1"/>
    <x v="1"/>
    <x v="0"/>
    <x v="40"/>
  </r>
  <r>
    <x v="65"/>
    <n v="600084779"/>
    <n v="175215"/>
    <s v="AquisiÃ§Ã£o de serviÃ§os de desenvolvimento aplicacional no Ã¢mbito do projeto: Sistemas de Contencioso - InterligaÃ§Ã£o com Entidades Externas"/>
    <d v="2019-10-08T14:07:41"/>
    <n v="13"/>
    <s v="PT;12;165;2004"/>
    <n v="340"/>
    <d v="2019-10-17T17:00:00"/>
    <n v="1"/>
    <x v="2"/>
    <x v="0"/>
    <x v="40"/>
  </r>
  <r>
    <x v="49"/>
    <n v="502098139"/>
    <n v="175217"/>
    <m/>
    <d v="2019-10-08T14:12:47"/>
    <n v="13"/>
    <s v="PT;1;1;232"/>
    <n v="400"/>
    <m/>
    <n v="1"/>
    <x v="1"/>
    <x v="0"/>
    <x v="40"/>
  </r>
  <r>
    <x v="137"/>
    <n v="506818829"/>
    <n v="175219"/>
    <s v="AquisiÃ§Ã£o dos serviÃ§os de execuÃ§Ã£o dos trabalhos da 2Âª RevisÃ£o do Plano de Pormenor da Zona Industrial de Oliveira do Hospital"/>
    <d v="2019-10-08T14:20:19"/>
    <n v="13"/>
    <s v="PT;7;88;1431"/>
    <n v="360"/>
    <d v="2019-10-14T23:59:00"/>
    <n v="1"/>
    <x v="1"/>
    <x v="0"/>
    <x v="40"/>
  </r>
  <r>
    <x v="6"/>
    <n v="506037258"/>
    <n v="175223"/>
    <m/>
    <d v="2019-10-08T14:31:11"/>
    <n v="13"/>
    <m/>
    <n v="400"/>
    <m/>
    <n v="1"/>
    <x v="1"/>
    <x v="0"/>
    <x v="40"/>
  </r>
  <r>
    <x v="13"/>
    <n v="501294104"/>
    <n v="175224"/>
    <s v="AQUISIÃ‡ÃƒO DE CONTENTORES E AROS DE RETENÃ‡ÃƒO PARA O SETOR DE RECOLHA DE RESIDUOS SÃ“LIDOS URBANOS."/>
    <d v="2019-10-08T14:35:21"/>
    <n v="3"/>
    <s v="PT;16;245;321"/>
    <n v="360"/>
    <d v="2019-10-23T23:59:00"/>
    <n v="1"/>
    <x v="1"/>
    <x v="0"/>
    <x v="40"/>
  </r>
  <r>
    <x v="6"/>
    <n v="506037258"/>
    <n v="175227"/>
    <s v="ReabilitaÃ§Ã£o ligeira do edifÃ­cio da Pousada da Juventude"/>
    <d v="2019-10-08T14:37:30"/>
    <n v="13"/>
    <s v="PT;17;256;2822"/>
    <n v="340"/>
    <d v="2019-10-14T17:00:00"/>
    <n v="1"/>
    <x v="1"/>
    <x v="0"/>
    <x v="40"/>
  </r>
  <r>
    <x v="147"/>
    <n v="501133097"/>
    <n v="175228"/>
    <s v="ReabilitaÃ§Ã£o do Canal de AlpiarÃ§a"/>
    <d v="2019-10-08T14:39:06"/>
    <n v="3"/>
    <s v="PT;15;215;2454"/>
    <n v="360"/>
    <d v="2019-10-24T23:59:00"/>
    <n v="1"/>
    <x v="1"/>
    <x v="0"/>
    <x v="40"/>
  </r>
  <r>
    <x v="17"/>
    <n v="505456010"/>
    <n v="175229"/>
    <s v="SubstituiÃ§Ã£o de equipamento danificado, incluindo desligar o equipamento velho, fornecer e instalar em boas condiÃ§Ãµes o novo equipamento."/>
    <d v="2019-10-08T14:40:59"/>
    <n v="3"/>
    <s v="PT;12;174;223"/>
    <n v="340"/>
    <d v="2019-11-09T23:59:00"/>
    <n v="1"/>
    <x v="1"/>
    <x v="0"/>
    <x v="40"/>
  </r>
  <r>
    <x v="132"/>
    <n v="507023129"/>
    <n v="175231"/>
    <s v="AquisiÃ§Ã£o de ServiÃ§os de Seguro de Acidentes de Trabalho, de Seguro de SaÃºde para os trabalhadores da Lisboa Ocidental, SRU"/>
    <d v="2019-10-08T14:42:25"/>
    <n v="3"/>
    <s v="PT;12;165;2021"/>
    <n v="360"/>
    <d v="2019-12-08T17:00:00"/>
    <n v="1"/>
    <x v="2"/>
    <x v="0"/>
    <x v="40"/>
  </r>
  <r>
    <x v="43"/>
    <n v="503035416"/>
    <n v="175233"/>
    <s v="AquisiÃ§Ã£o de AC MICOFENOLICO ORAL 180 MG COMP GR"/>
    <d v="2019-10-08T14:55:22"/>
    <n v="1"/>
    <s v="PT;1;1;232"/>
    <n v="300"/>
    <d v="2019-10-11T16:00:00"/>
    <n v="1"/>
    <x v="0"/>
    <x v="0"/>
    <x v="40"/>
  </r>
  <r>
    <x v="13"/>
    <n v="501294104"/>
    <n v="175234"/>
    <s v="ZONA VERDE NA ENTRADA DA ESCOLA DA AZEDA, AV.Âª CORAÃ‡ÃƒO DE MARIA"/>
    <d v="2019-10-08T15:02:06"/>
    <n v="13"/>
    <s v="PT;16;245;2619"/>
    <n v="340"/>
    <d v="2019-10-17T23:59:00"/>
    <n v="1"/>
    <x v="1"/>
    <x v="0"/>
    <x v="40"/>
  </r>
  <r>
    <x v="3"/>
    <n v="500051054"/>
    <n v="175235"/>
    <s v="Aluguer operacional de uma Unidade MÃ©dica de SaÃºde (UMS) para o MunicÃ­pio de Almada"/>
    <d v="2019-10-08T15:18:18"/>
    <n v="13"/>
    <s v="PT;16;236;230"/>
    <n v="360"/>
    <d v="2019-10-30T19:00:00"/>
    <n v="1"/>
    <x v="1"/>
    <x v="0"/>
    <x v="40"/>
  </r>
  <r>
    <x v="25"/>
    <n v="505307685"/>
    <n v="175238"/>
    <s v="Fornecimento de refeiÃ§Ãµes escolares no Ã¢mbito do Acordo Quadro n.Âº 3/2017 Fornecimento de refeiÃ§Ãµes escolares da Central de Compras do OESTE"/>
    <d v="2019-10-08T15:29:21"/>
    <n v="13"/>
    <s v="PT;1;1;232"/>
    <n v="360"/>
    <d v="2019-10-16T23:59:00"/>
    <n v="1"/>
    <x v="1"/>
    <x v="0"/>
    <x v="40"/>
  </r>
  <r>
    <x v="145"/>
    <n v="506849635"/>
    <n v="175239"/>
    <m/>
    <d v="2019-10-08T15:31:07"/>
    <n v="1"/>
    <s v="PT;1;1;232"/>
    <n v="1"/>
    <m/>
    <n v="1"/>
    <x v="1"/>
    <x v="0"/>
    <x v="40"/>
  </r>
  <r>
    <x v="14"/>
    <n v="501144218"/>
    <n v="175240"/>
    <s v="AquisiÃ§Ã£o de Licenciamento para Sistema de Firewall"/>
    <d v="2019-10-08T15:35:58"/>
    <n v="13"/>
    <s v="PT;16;244;2617"/>
    <n v="340"/>
    <d v="2019-10-11T18:00:00"/>
    <n v="1"/>
    <x v="1"/>
    <x v="0"/>
    <x v="40"/>
  </r>
  <r>
    <x v="53"/>
    <n v="504884620"/>
    <n v="175243"/>
    <s v="InstalaÃ§Ã£o de abrigos de passageiros e melhoramento de acessibilidades, incluindo correÃ§Ã£o de pavimentos e lancis."/>
    <d v="2019-10-08T16:07:05"/>
    <n v="13"/>
    <s v="PT;3;27;27"/>
    <n v="340"/>
    <d v="2019-10-18T17:00:00"/>
    <n v="1"/>
    <x v="1"/>
    <x v="0"/>
    <x v="40"/>
  </r>
  <r>
    <x v="13"/>
    <n v="501294104"/>
    <n v="175245"/>
    <s v="PRESTAÃ‡ÃƒO DE SERVIÃ‡OS DE MANUTENÃ‡ÃƒO E CONSERVAÃ‡ÃƒO DE ESPAÃ‡OS VERDES NA UNIÃƒO DE FREGUESIAS DE SETÃšBAL, PELO PERIODO DE 3 MESES"/>
    <d v="2019-10-08T17:24:43"/>
    <n v="1"/>
    <s v="PT;16;245;321"/>
    <n v="360"/>
    <d v="2019-10-15T23:59:00"/>
    <n v="1"/>
    <x v="1"/>
    <x v="0"/>
    <x v="40"/>
  </r>
  <r>
    <x v="101"/>
    <n v="123456789"/>
    <n v="175246"/>
    <m/>
    <d v="2019-10-08T17:59:04"/>
    <n v="5"/>
    <s v="PT;1;1;232"/>
    <n v="1"/>
    <m/>
    <n v="1"/>
    <x v="2"/>
    <x v="0"/>
    <x v="40"/>
  </r>
  <r>
    <x v="39"/>
    <n v="680015019"/>
    <n v="175247"/>
    <s v="AquisiÃ§Ã£o de 10 (dez) bebedouros com pratos para animais, moledo MUFMDOG10 ou equivalente, e 10 (dez) bebedouros sem prato para animais modelo MUF C94."/>
    <d v="2019-10-09T09:03:59"/>
    <n v="1"/>
    <s v="PT;12;169;271"/>
    <n v="360"/>
    <d v="2019-10-15T23:59:00"/>
    <n v="1"/>
    <x v="5"/>
    <x v="0"/>
    <x v="40"/>
  </r>
  <r>
    <x v="98"/>
    <n v="502130040"/>
    <n v="175248"/>
    <s v="ManutenÃ§Ã£o de EspaÃ§os de Jogo e Recreio em diversos locais do MunicÃ­pio de Santiago do CacÃ©m."/>
    <d v="2019-10-09T09:14:13"/>
    <n v="3"/>
    <s v="PT;16;242;2610"/>
    <n v="340"/>
    <d v="2019-11-12T17:00:00"/>
    <n v="1"/>
    <x v="1"/>
    <x v="0"/>
    <x v="40"/>
  </r>
  <r>
    <x v="114"/>
    <n v="505584760"/>
    <n v="175249"/>
    <m/>
    <d v="2019-10-09T09:14:54"/>
    <n v="3"/>
    <m/>
    <n v="400"/>
    <m/>
    <n v="1"/>
    <x v="1"/>
    <x v="0"/>
    <x v="40"/>
  </r>
  <r>
    <x v="114"/>
    <n v="505584760"/>
    <n v="175250"/>
    <s v="Fornecimento de energia elÃ©trica"/>
    <d v="2019-10-09T09:15:31"/>
    <n v="3"/>
    <s v="PT;4;39;146"/>
    <n v="340"/>
    <d v="2019-11-08T23:59:00"/>
    <n v="1"/>
    <x v="1"/>
    <x v="0"/>
    <x v="40"/>
  </r>
  <r>
    <x v="2"/>
    <n v="503539473"/>
    <n v="175251"/>
    <s v="Empreitada de reparaÃ§Ã£o e pintura do pavimento desportivo no pavilhÃ£o Francisco Neves"/>
    <d v="2019-10-09T09:34:02"/>
    <n v="1"/>
    <s v="PT;9;111;1551"/>
    <n v="360"/>
    <d v="2019-10-15T23:59:00"/>
    <n v="1"/>
    <x v="1"/>
    <x v="0"/>
    <x v="40"/>
  </r>
  <r>
    <x v="11"/>
    <n v="506614913"/>
    <n v="175252"/>
    <m/>
    <d v="2019-10-09T09:35:54"/>
    <n v="13"/>
    <m/>
    <n v="400"/>
    <m/>
    <n v="1"/>
    <x v="1"/>
    <x v="0"/>
    <x v="40"/>
  </r>
  <r>
    <x v="137"/>
    <n v="506818829"/>
    <n v="175253"/>
    <s v="AquisiÃ§Ã£o de um semi-reboque basculante, no Ã¢mbito do incÃªndio de outubro de 2017"/>
    <d v="2019-10-09T09:47:52"/>
    <n v="1"/>
    <s v="PT;7;88;1431"/>
    <n v="5"/>
    <d v="2019-10-22T23:59:00"/>
    <n v="1"/>
    <x v="1"/>
    <x v="0"/>
    <x v="40"/>
  </r>
  <r>
    <x v="1"/>
    <n v="506673626"/>
    <n v="175254"/>
    <s v="AqusiÃ§Ã£o de pavimento e equipamentos desportivos"/>
    <d v="2019-10-09T09:50:42"/>
    <n v="13"/>
    <s v="PT;16;237;31"/>
    <n v="360"/>
    <d v="2019-10-14T23:59:00"/>
    <n v="1"/>
    <x v="1"/>
    <x v="0"/>
    <x v="40"/>
  </r>
  <r>
    <x v="25"/>
    <n v="505307685"/>
    <n v="175255"/>
    <s v="O objeto do presente procedimento Ã© a aquisiÃ§Ã£o de serviÃ§os de consultoria jurÃ­dica e patrocÃ­nio judicial do MunicÃ­pio de Arruda dos Vinhos no processo de negociaÃ§Ã£o por via do direito provado ou expropriaÃ§Ã£o por utilidade pÃºblica de um conjunto de imÃ³veis (34 parcelas de terreno) para construÃ§Ã£o da via rodoviÃ¡ria denominada de Â¿variante Ã  EN 248 Â¿ variante externa Ã  vila de ArrudaÂ¿, que se desenvolve por uma extensÃ£o de aproximadamente 2,5km."/>
    <d v="2019-10-09T09:52:04"/>
    <n v="13"/>
    <s v="PT;12;161;202"/>
    <n v="360"/>
    <d v="2019-10-19T23:59:00"/>
    <n v="1"/>
    <x v="1"/>
    <x v="0"/>
    <x v="40"/>
  </r>
  <r>
    <x v="38"/>
    <n v="505309939"/>
    <n v="175256"/>
    <s v="AquisiÃ§Ã£o de serviÃ§os para a elaboraÃ§Ã£o do projeto de execuÃ§Ã£o de pavimentaÃ§Ã£o do acesso Ã  Mexilhoeira Grande - Caminho da Esteveira"/>
    <d v="2019-10-09T09:52:33"/>
    <n v="1"/>
    <s v="PT;9;121;1594"/>
    <n v="360"/>
    <d v="2019-10-16T16:30:00"/>
    <n v="1"/>
    <x v="1"/>
    <x v="0"/>
    <x v="40"/>
  </r>
  <r>
    <x v="2"/>
    <n v="503539473"/>
    <n v="175257"/>
    <s v="Fornecimento de sinalizaÃ§Ã£o de seguranÃ§a para os locais de trabalho e para os trabalhos realizados na via sem interrupÃ§Ã£o do trÃ¡fego"/>
    <d v="2019-10-09T09:56:54"/>
    <n v="1"/>
    <s v="PT;9;111;105"/>
    <n v="5"/>
    <d v="2019-10-19T23:59:00"/>
    <n v="1"/>
    <x v="1"/>
    <x v="0"/>
    <x v="40"/>
  </r>
  <r>
    <x v="3"/>
    <n v="500051054"/>
    <n v="175258"/>
    <s v="A obra consiste na requalificaÃ§Ã£o do parque infantil com trÃªs espaÃ§os independentes. A requalificaÃ§Ã£o consiste na preparaÃ§Ã£o da base do pavimento, execuÃ§Ã£o do pavimento Â¿in situÂ¿e montagem dos equipamentos infantis conforme condiÃ§Ãµes tÃ©cnicas especiais."/>
    <d v="2019-10-09T10:05:28"/>
    <n v="13"/>
    <s v="PT;16;236;2582"/>
    <n v="340"/>
    <d v="2019-10-21T19:00:00"/>
    <n v="1"/>
    <x v="1"/>
    <x v="0"/>
    <x v="40"/>
  </r>
  <r>
    <x v="11"/>
    <n v="506614913"/>
    <n v="175259"/>
    <s v="Empreitada de &quot;ConstruÃ§Ã£o de Estacionamentos na Rua Adriano Correia de Oliveira e na Rua das LusÃ­adas, no Forte da Casa&quot;"/>
    <d v="2019-10-09T10:05:30"/>
    <n v="13"/>
    <s v="PT;12;173;2090"/>
    <n v="340"/>
    <d v="2019-10-16T23:59:00"/>
    <n v="1"/>
    <x v="1"/>
    <x v="0"/>
    <x v="40"/>
  </r>
  <r>
    <x v="132"/>
    <n v="507023129"/>
    <n v="175260"/>
    <s v="AquisiÃ§Ã£o de ServiÃ§os. ao abrigo do Acordo Quadro n.Âº 19/003/CA/AQ, de elaboraÃ§Ã£o de um Projeto de ConstruÃ§Ã£o de um EdifÃ­cio da HabitaÃ§Ã£o - Lote 4 - Bloco 4d - Programa HabitaÃ§Ã£o Renda AcessÃ­vel PÃºblico - Entrecampos - Loteamento das ForÃ§as Armadas"/>
    <d v="2019-10-09T10:09:58"/>
    <n v="13"/>
    <s v="PT;1;1;232"/>
    <n v="360"/>
    <d v="2019-10-22T17:00:00"/>
    <n v="1"/>
    <x v="2"/>
    <x v="0"/>
    <x v="40"/>
  </r>
  <r>
    <x v="49"/>
    <n v="502098139"/>
    <n v="175262"/>
    <s v="Fornecimento e instalaÃ§Ã£o de equipamentos geriÃ¡tricos, execuÃ§Ã£o de arranjos exteriores, execuÃ§Ã£o de calÃ§adas e instalaÃ§Ã£o de iluminaÃ§Ã£o pÃºblica."/>
    <d v="2019-10-09T10:18:14"/>
    <n v="13"/>
    <s v="PT;9;118;1584"/>
    <n v="340"/>
    <d v="2019-11-09T17:00:00"/>
    <n v="1"/>
    <x v="1"/>
    <x v="0"/>
    <x v="40"/>
  </r>
  <r>
    <x v="11"/>
    <n v="506614913"/>
    <n v="175263"/>
    <s v="ExecuÃ§Ã£o dos trabalhos necessÃ¡rios Ã  reabilitaÃ§Ã£o do pavimento na Variante de Vialonga, no troÃ§o compreendido entre a Rotunda de Alpriate / Quintanilho e a Rotunda da Presa, numa extensÃ£o aproximada de 900 ml, de acordo com o Mapa de Quantidades de Trabalho do procedimento."/>
    <d v="2019-10-09T10:26:46"/>
    <n v="13"/>
    <s v="PT;12;173;2085"/>
    <n v="340"/>
    <d v="2019-10-21T23:59:00"/>
    <n v="1"/>
    <x v="1"/>
    <x v="0"/>
    <x v="40"/>
  </r>
  <r>
    <x v="118"/>
    <n v="680001069"/>
    <n v="175264"/>
    <s v="PROCEDIMENTO AO ABRIGO DO ACORDO QUADRO PARA FORNECIMENTO DE SEGUROS - ACORDO QUADRO NÂº. 1/2017 CC-OESTE"/>
    <d v="2019-10-09T10:28:57"/>
    <n v="1"/>
    <s v="PT;11;148;1898"/>
    <n v="5"/>
    <d v="2019-10-25T23:59:00"/>
    <n v="1"/>
    <x v="1"/>
    <x v="0"/>
    <x v="40"/>
  </r>
  <r>
    <x v="21"/>
    <n v="506609553"/>
    <n v="175265"/>
    <s v="AquisiÃ§Ã£o de ServiÃ§os - Assessoria - Engenharia Civil"/>
    <d v="2019-10-09T10:32:58"/>
    <n v="1"/>
    <s v="PT;8;101;1519"/>
    <n v="360"/>
    <d v="2019-10-19T23:59:00"/>
    <n v="1"/>
    <x v="1"/>
    <x v="0"/>
    <x v="40"/>
  </r>
  <r>
    <x v="4"/>
    <n v="506334562"/>
    <n v="175266"/>
    <s v="AquisiÃ§Ã£o, InstalaÃ§Ã£o e BeneficiaÃ§Ã£o de Equipamentos para EficiÃªncia HÃ­drica e EnergÃ©tica/ Investimentos nos Sistemas em Baixa, com Vista ao Controlo e ReduÃ§Ã£o de Perdas nos Sistemas de DistribuiÃ§Ã£o e AduÃ§Ã£o de Ãgua - Proc. n.Âº 60/2019"/>
    <d v="2019-10-09T10:33:38"/>
    <n v="3"/>
    <s v="PT;11;157;220"/>
    <n v="5"/>
    <d v="2019-11-04T23:59:00"/>
    <n v="1"/>
    <x v="1"/>
    <x v="0"/>
    <x v="40"/>
  </r>
  <r>
    <x v="61"/>
    <n v="501597395"/>
    <n v="175268"/>
    <s v="AquisiÃ§Ã£o de Auriculares EstÃ©reo DescartÃ¡veis"/>
    <d v="2019-10-09T10:34:10"/>
    <n v="3"/>
    <s v="PT;12;165;2007"/>
    <n v="340"/>
    <d v="2019-10-15T23:59:00"/>
    <n v="1"/>
    <x v="2"/>
    <x v="0"/>
    <x v="40"/>
  </r>
  <r>
    <x v="12"/>
    <n v="506187543"/>
    <n v="175269"/>
    <m/>
    <d v="2019-10-09T10:46:01"/>
    <n v="1"/>
    <s v="PT;1;1;232"/>
    <n v="1"/>
    <m/>
    <n v="1"/>
    <x v="1"/>
    <x v="0"/>
    <x v="40"/>
  </r>
  <r>
    <x v="17"/>
    <n v="505456010"/>
    <n v="175270"/>
    <s v="SubstituiÃ§Ã£o de Rede Enterrada de Drenagem de Ãguas Residuais DomÃ©sticas"/>
    <d v="2019-10-09T10:47:20"/>
    <n v="3"/>
    <s v="PT;12;174;2093"/>
    <n v="340"/>
    <d v="2019-10-24T17:00:00"/>
    <n v="1"/>
    <x v="1"/>
    <x v="0"/>
    <x v="40"/>
  </r>
  <r>
    <x v="4"/>
    <n v="506334562"/>
    <n v="175271"/>
    <s v="AquisiÃ§Ã£o de serviÃ§os de comunicaÃ§Ãµes de voz mÃ³vel, fixa, internet, telegestÃ£o e serviÃ§o de e-mail, para o triÃ©nio 2019/2022."/>
    <d v="2019-10-09T10:49:37"/>
    <n v="3"/>
    <s v="PT;11;157;1950"/>
    <n v="360"/>
    <d v="2019-11-09T17:30:00"/>
    <n v="1"/>
    <x v="1"/>
    <x v="0"/>
    <x v="40"/>
  </r>
  <r>
    <x v="25"/>
    <n v="505307685"/>
    <n v="175272"/>
    <s v="Requalificar 16 moradias de habitaÃ§Ã£o social no Bairro JoÃ£o de Deus em Arruda dos Vinhos e aumentar a oferta de alojamento social de modo a realojar famÃ­lias carenciadas, foi aprovado em reuniÃ£o ordinÃ¡ria de cÃ¢mara de 28/05/2018 um projeto de execuÃ§Ã£o que prevÃª a requalificaÃ§Ã£o das 16 moradias e altera as tipologias existentes para 8 T0 e 8 T1, mantendo a traÃ§a arquitetÃ³nica existente, a execuÃ§Ã£o de um bloco habitacional na zona tardoz do local das moradias referidas anteriormente, com 3 pisos e uma ocupaÃ§Ã£o de 5 fogos por piso com uma tipologia de 3 T1, 6 T2 e 6 T3, a execuÃ§Ã£o de infra-estruturas pÃºblicas de modo a receber as redes prediais tanto das moradias como do bloco habitacional, bem como a requalificaÃ§Ã£o urbanÃ­stica da envolvente de modo a permitir uma maior mobilidade em toda a Ã¡rea circundante, com a execuÃ§Ã£o de uma via de sentido Ãºnico e lugares de estacionamento, um anfiteatro a cÃ©u aberto, espaÃ§os verdes e uma ciclovia junto Ã  linha de Ã¡gua."/>
    <d v="2019-10-09T10:59:03"/>
    <n v="3"/>
    <s v="PT;12;161;1980"/>
    <n v="360"/>
    <d v="2019-11-24T23:59:00"/>
    <n v="1"/>
    <x v="1"/>
    <x v="0"/>
    <x v="40"/>
  </r>
  <r>
    <x v="11"/>
    <n v="506614913"/>
    <n v="175276"/>
    <s v="AquisiÃ§Ã£o de equipamentos enterrados para deposiÃ§Ã£o de resÃ­duos urbanos indiferenciados e seletivos - Contentores de 3m3 e 5m3"/>
    <d v="2019-10-09T11:06:00"/>
    <n v="13"/>
    <s v="PT;12;173;189"/>
    <n v="360"/>
    <d v="2019-10-15T23:59:00"/>
    <n v="1"/>
    <x v="1"/>
    <x v="0"/>
    <x v="40"/>
  </r>
  <r>
    <x v="11"/>
    <n v="506614913"/>
    <n v="175277"/>
    <s v="AquisiÃ§Ã£o de cabazes para as famÃ­lias carenciadas residentes no Concelho de Vila Franca de Xira"/>
    <d v="2019-10-09T11:10:48"/>
    <n v="4"/>
    <s v="PT;12;173;189"/>
    <n v="360"/>
    <d v="2019-10-11T16:00:00"/>
    <n v="1"/>
    <x v="1"/>
    <x v="0"/>
    <x v="40"/>
  </r>
  <r>
    <x v="60"/>
    <n v="504394029"/>
    <n v="175286"/>
    <s v="LÃ¢mpadas de Vapor de SÃ³dio de Alta PressÃ£o"/>
    <d v="2019-10-09T11:48:14"/>
    <n v="6"/>
    <s v="PT;1;1;232"/>
    <n v="360"/>
    <d v="2019-10-28T18:00:00"/>
    <n v="1"/>
    <x v="2"/>
    <x v="0"/>
    <x v="40"/>
  </r>
  <r>
    <x v="78"/>
    <n v="506792382"/>
    <n v="175287"/>
    <s v="Fornecimento e instalaÃ§Ã£o de sistema de videovigilÃ¢ncia na Mata Nacional do Bussaco"/>
    <d v="2019-10-09T11:54:30"/>
    <n v="13"/>
    <s v="PT;2;13;426"/>
    <n v="5"/>
    <d v="2019-10-16T23:59:00"/>
    <n v="1"/>
    <x v="1"/>
    <x v="0"/>
    <x v="40"/>
  </r>
  <r>
    <x v="70"/>
    <n v="506791220"/>
    <n v="175288"/>
    <s v="MÃ¡quina Corta Relva de Alto Rendimento"/>
    <d v="2019-10-09T12:03:53"/>
    <n v="13"/>
    <s v="PT;16;239;78"/>
    <n v="360"/>
    <d v="2019-10-16T23:59:00"/>
    <n v="1"/>
    <x v="1"/>
    <x v="0"/>
    <x v="40"/>
  </r>
  <r>
    <x v="27"/>
    <n v="506722422"/>
    <n v="175290"/>
    <s v="AquisiÃ§Ã£o de Projeto de IntervenÃ§Ã£o Sociocultural &quot;Da Comunidade ao Teatro - DescentralizaÃ§Ã£o Cultural e FormaÃ§Ã£o de PÃºblico(s)&quot;"/>
    <d v="2019-10-09T12:36:04"/>
    <n v="1"/>
    <s v="PT;15;220;200"/>
    <n v="340"/>
    <d v="2019-10-12T23:59:00"/>
    <n v="1"/>
    <x v="1"/>
    <x v="0"/>
    <x v="40"/>
  </r>
  <r>
    <x v="3"/>
    <n v="500051054"/>
    <n v="175291"/>
    <s v="AquisiÃ§Ã£o de 1 viatura de 7 toneladas com cabina simples e sem caixa de carga"/>
    <d v="2019-10-09T13:34:29"/>
    <n v="13"/>
    <s v="PT;16;236;230"/>
    <n v="360"/>
    <d v="2019-10-14T19:00:00"/>
    <n v="1"/>
    <x v="1"/>
    <x v="0"/>
    <x v="40"/>
  </r>
  <r>
    <x v="39"/>
    <n v="680015019"/>
    <n v="175292"/>
    <s v="Concurso pÃºblico para a celebraÃ§Ã£o de acordo quadro para a execuÃ§Ã£o da empreitada destinadas Ã  reposiÃ§Ã£o de pavimentos no concelho da Amadora, para os anos de 2020 e 2021."/>
    <d v="2019-10-09T13:38:34"/>
    <n v="3"/>
    <s v="PT;12;174;223"/>
    <n v="360"/>
    <d v="2019-11-09T23:59:00"/>
    <n v="1"/>
    <x v="5"/>
    <x v="0"/>
    <x v="40"/>
  </r>
  <r>
    <x v="1"/>
    <n v="506673626"/>
    <n v="175293"/>
    <s v="AquisiÃ§Ã£o de materiais para execuÃ§Ã£o de obras de reabilitaÃ§Ã£o das redes de Ã¡guas"/>
    <d v="2019-10-09T14:21:07"/>
    <n v="1"/>
    <s v="PT;16;237;31"/>
    <n v="360"/>
    <d v="2019-10-14T23:59:00"/>
    <n v="1"/>
    <x v="1"/>
    <x v="0"/>
    <x v="40"/>
  </r>
  <r>
    <x v="3"/>
    <n v="500051054"/>
    <n v="175294"/>
    <s v="AquisiÃ§Ã£o de serviÃ§os de assistÃªncia tÃ©cnica e cientifica para elaboraÃ§Ã£o do plano Municipal de arborizaÃ§Ã£o, pelo prazo de 12 meses"/>
    <d v="2019-10-09T14:21:12"/>
    <n v="1"/>
    <s v="PT;16;236;230"/>
    <n v="5"/>
    <d v="2019-10-14T19:00:00"/>
    <n v="1"/>
    <x v="1"/>
    <x v="0"/>
    <x v="40"/>
  </r>
  <r>
    <x v="137"/>
    <n v="506818829"/>
    <n v="175296"/>
    <s v="AquisiÃ§Ã£o de um semi-reboque porta mÃ¡quinas 3 eixos, no Ã¢mbito do incÃªndio de outubro de 2017"/>
    <d v="2019-10-09T14:46:39"/>
    <n v="1"/>
    <s v="PT;7;88;1431"/>
    <n v="5"/>
    <d v="2019-10-21T23:59:00"/>
    <n v="1"/>
    <x v="1"/>
    <x v="0"/>
    <x v="40"/>
  </r>
  <r>
    <x v="9"/>
    <n v="506173968"/>
    <n v="175301"/>
    <s v="EliminaÃ§Ã£o de Recortes de Contentores de ResÃ­duos Urbanos"/>
    <d v="2019-10-09T15:30:09"/>
    <n v="1"/>
    <s v="PT;16;243;2615"/>
    <n v="300"/>
    <d v="2019-10-24T17:00:00"/>
    <n v="1"/>
    <x v="1"/>
    <x v="0"/>
    <x v="40"/>
  </r>
  <r>
    <x v="1"/>
    <n v="506673626"/>
    <n v="175302"/>
    <s v="AquisiÃ§Ã£o de serviÃ§os de higiene e limpeza para edifÃ­cios e instalaÃ§Ãµes do municÃ­pio do Barreiro"/>
    <d v="2019-10-09T15:33:22"/>
    <n v="1"/>
    <s v="PT;16;237;31"/>
    <n v="360"/>
    <d v="2019-10-11T23:59:00"/>
    <n v="1"/>
    <x v="1"/>
    <x v="0"/>
    <x v="40"/>
  </r>
  <r>
    <x v="185"/>
    <n v="600015300"/>
    <n v="175303"/>
    <s v="AquisiÃ§Ã£o de serviÃ§os de atualizaÃ§Ã£o e manutenÃ§Ã£o da plataforma Outsystems da DireÃ§Ã£o-Geral do OrÃ§amento (DGO)"/>
    <d v="2019-10-09T15:40:25"/>
    <n v="4"/>
    <s v="PT;12;165;2021"/>
    <n v="5"/>
    <d v="2019-10-10T17:00:00"/>
    <n v="1"/>
    <x v="2"/>
    <x v="0"/>
    <x v="40"/>
  </r>
  <r>
    <x v="89"/>
    <n v="511010435"/>
    <n v="175305"/>
    <s v="AmpliaÃ§Ã£o do Posto de Corte do Loiral 30kV"/>
    <d v="2019-10-09T16:05:48"/>
    <n v="13"/>
    <s v="PT;21;319;1371"/>
    <n v="360"/>
    <d v="2019-11-14T17:00:00"/>
    <n v="1"/>
    <x v="2"/>
    <x v="0"/>
    <x v="40"/>
  </r>
  <r>
    <x v="19"/>
    <n v="507396081"/>
    <n v="175306"/>
    <s v="LISBOA-04-2114-FEDER-000030 DinamizaÃ§Ã£o do Turismo de Natureza e constituiÃ§Ã£o da Rota do Ocidente AquisiÃ§Ã£o e instalaÃ§Ã£o de planÃ­metros e sinalÃ©tica - Grande Rota"/>
    <d v="2019-10-09T16:06:18"/>
    <n v="1"/>
    <s v="PT;12;164;1996"/>
    <n v="360"/>
    <d v="2019-10-16T23:59:00"/>
    <n v="1"/>
    <x v="1"/>
    <x v="0"/>
    <x v="40"/>
  </r>
  <r>
    <x v="2"/>
    <n v="503539473"/>
    <n v="175307"/>
    <s v="AquisiÃ§Ã£o de serviÃ§os de produÃ§Ã£o do evento de fim de ano 19_20"/>
    <d v="2019-10-09T16:14:04"/>
    <n v="1"/>
    <s v="PT;9;111;1551"/>
    <n v="360"/>
    <d v="2019-10-11T23:59:00"/>
    <n v="1"/>
    <x v="1"/>
    <x v="0"/>
    <x v="40"/>
  </r>
  <r>
    <x v="185"/>
    <n v="600015300"/>
    <n v="175308"/>
    <s v="AquisiÃ§Ã£o de serviÃ§os de atualizaÃ§Ã£o e manutenÃ§Ã£o da plataforma Outsystems da DireÃ§Ã£o-Geral do OrÃ§amento (DGO)"/>
    <d v="2019-10-09T16:19:56"/>
    <n v="4"/>
    <s v="PT;12;165;2021"/>
    <n v="340"/>
    <d v="2019-10-11T17:00:00"/>
    <n v="1"/>
    <x v="2"/>
    <x v="0"/>
    <x v="40"/>
  </r>
  <r>
    <x v="0"/>
    <n v="508481287"/>
    <n v="175309"/>
    <s v="AquisiÃ§Ã£o de materiais para manutenÃ§Ã£o de monitores de sinais vitais Philips"/>
    <d v="2019-10-09T17:04:26"/>
    <n v="1"/>
    <s v="PT;12;165;2010"/>
    <n v="360"/>
    <d v="2019-10-14T17:00:00"/>
    <n v="1"/>
    <x v="0"/>
    <x v="0"/>
    <x v="40"/>
  </r>
  <r>
    <x v="149"/>
    <n v="506642798"/>
    <n v="175310"/>
    <m/>
    <d v="2019-10-09T17:06:12"/>
    <n v="3"/>
    <s v="PT;1;1;232"/>
    <n v="400"/>
    <m/>
    <n v="1"/>
    <x v="1"/>
    <x v="0"/>
    <x v="40"/>
  </r>
  <r>
    <x v="149"/>
    <n v="506642798"/>
    <n v="175311"/>
    <m/>
    <d v="2019-10-09T17:07:51"/>
    <n v="3"/>
    <s v="PT;6;76;1247"/>
    <n v="400"/>
    <m/>
    <n v="1"/>
    <x v="1"/>
    <x v="0"/>
    <x v="40"/>
  </r>
  <r>
    <x v="0"/>
    <n v="508481287"/>
    <n v="175312"/>
    <s v="AquisiÃ§Ã£o de serviÃ§os de manutenÃ§Ã£o ao licenciamento Symantec para os anos de 2019/2020"/>
    <d v="2019-10-09T17:07:59"/>
    <n v="13"/>
    <s v="PT;12;165;2010"/>
    <n v="360"/>
    <d v="2019-10-18T17:00:00"/>
    <n v="1"/>
    <x v="0"/>
    <x v="0"/>
    <x v="40"/>
  </r>
  <r>
    <x v="13"/>
    <n v="501294104"/>
    <n v="175314"/>
    <s v="AQUISIÃ‡ÃƒO DE MAQUINA CORTA-RELVAS PARA MANUTENÃ‡ÃƒO DE ESPAÃ‡OS VERDES E RESPETIVA MANUTENÃ‡ÃƒO ANUAL"/>
    <d v="2019-10-09T17:09:09"/>
    <n v="1"/>
    <s v="PT;16;245;321"/>
    <n v="360"/>
    <d v="2019-10-16T23:59:00"/>
    <n v="1"/>
    <x v="1"/>
    <x v="0"/>
    <x v="40"/>
  </r>
  <r>
    <x v="100"/>
    <n v="501692983"/>
    <n v="175315"/>
    <s v="ImplementaÃ§Ã£o de SinalizaÃ§Ã£o Complementar na Envolvente das Pedreiras em SituaÃ§Ã£o CrÃ­tica"/>
    <d v="2019-10-09T17:21:13"/>
    <n v="1"/>
    <s v="PT;23;331;3424"/>
    <n v="340"/>
    <d v="2019-10-10T17:00:00"/>
    <n v="1"/>
    <x v="2"/>
    <x v="0"/>
    <x v="40"/>
  </r>
  <r>
    <x v="293"/>
    <n v="501057510"/>
    <n v="175316"/>
    <s v="AquisiÃ§Ã£o de serviÃ§os para execuÃ§Ã£o do projeto de reabilitaÃ§Ã£o e requalificaÃ§Ã£o do antigo Hospital de Vila Franca de Xira, para instalaÃ§Ã£o de uma Unidade de Cuidados Continuados"/>
    <d v="2019-10-09T17:32:10"/>
    <n v="13"/>
    <s v="PT;12;173;2086"/>
    <n v="400"/>
    <d v="2019-10-14T23:59:00"/>
    <n v="1"/>
    <x v="2"/>
    <x v="0"/>
    <x v="40"/>
  </r>
  <r>
    <x v="58"/>
    <n v="504828576"/>
    <n v="175317"/>
    <m/>
    <d v="2019-10-10T08:38:21"/>
    <n v="3"/>
    <s v="PT;1;1;232"/>
    <n v="1"/>
    <m/>
    <n v="1"/>
    <x v="1"/>
    <x v="0"/>
    <x v="40"/>
  </r>
  <r>
    <x v="11"/>
    <n v="506614913"/>
    <n v="175318"/>
    <s v="Aluguer de equipamento de audiovisual para os espetÃ¡culos durante a Feira Anual de Outubro/SalÃ£o de Artesanato 2019"/>
    <d v="2019-10-10T09:16:53"/>
    <n v="1"/>
    <s v="PT;12;173;2086"/>
    <n v="360"/>
    <d v="2019-10-14T23:59:00"/>
    <n v="1"/>
    <x v="1"/>
    <x v="0"/>
    <x v="40"/>
  </r>
  <r>
    <x v="294"/>
    <n v="506901173"/>
    <n v="175319"/>
    <m/>
    <d v="2019-10-10T09:27:10"/>
    <n v="13"/>
    <s v="PT;1;1;232"/>
    <n v="1"/>
    <m/>
    <n v="1"/>
    <x v="1"/>
    <x v="0"/>
    <x v="40"/>
  </r>
  <r>
    <x v="294"/>
    <n v="506901173"/>
    <n v="175321"/>
    <m/>
    <d v="2019-10-10T09:42:46"/>
    <n v="3"/>
    <s v="PT;1;1;232"/>
    <n v="1"/>
    <m/>
    <n v="1"/>
    <x v="1"/>
    <x v="0"/>
    <x v="40"/>
  </r>
  <r>
    <x v="59"/>
    <n v="503450189"/>
    <n v="175323"/>
    <s v="PrestaÃ§Ã£o de serviÃ§os para de trabalho temporÃ¡rio em regime de contrato de trabalho a termo certo de pessoal na Ã¡rea das relaÃ§Ãµes pÃºblicas e comunicaÃ§Ã£o, por um perÃ­odo de 12 meses, renovÃ¡vel por mais 12."/>
    <d v="2019-10-10T09:44:42"/>
    <n v="3"/>
    <s v="PT;3;32;527"/>
    <n v="360"/>
    <d v="2019-10-17T18:00:00"/>
    <n v="1"/>
    <x v="4"/>
    <x v="0"/>
    <x v="40"/>
  </r>
  <r>
    <x v="294"/>
    <n v="506901173"/>
    <n v="175324"/>
    <m/>
    <d v="2019-10-10T09:47:00"/>
    <n v="3"/>
    <s v="PT;1;1;232"/>
    <n v="400"/>
    <m/>
    <n v="1"/>
    <x v="1"/>
    <x v="0"/>
    <x v="40"/>
  </r>
  <r>
    <x v="294"/>
    <n v="506901173"/>
    <n v="175325"/>
    <m/>
    <d v="2019-10-10T09:47:02"/>
    <n v="3"/>
    <s v="PT;1;1;232"/>
    <n v="1"/>
    <m/>
    <n v="1"/>
    <x v="1"/>
    <x v="0"/>
    <x v="40"/>
  </r>
  <r>
    <x v="14"/>
    <n v="501144218"/>
    <n v="175326"/>
    <s v="Arranque de betuminoso, escavaÃ§Ã£o, fresagem de betuminoso, fornecimento e aplicaÃ§Ã£o de tout-venant e de betuminoso, fornecimento e assentamento de sumidouros e demais trabalhos acessÃ³rios."/>
    <d v="2019-10-10T09:57:17"/>
    <n v="1"/>
    <s v="PT;16;244;2618"/>
    <n v="300"/>
    <d v="2019-10-21T23:59:00"/>
    <n v="1"/>
    <x v="1"/>
    <x v="0"/>
    <x v="40"/>
  </r>
  <r>
    <x v="43"/>
    <n v="503035416"/>
    <n v="175328"/>
    <s v="AQUISIÃ‡ÃƒO DE TEMOZOLOMIDA ORAL 100 MG CAP E TEMOZOLOMIDA ORAL 140 MG CAP Ã€ DA EMPRESA ACCORD HEALTHCARE, UNIPESSOAL, LDA"/>
    <d v="2019-10-10T10:14:30"/>
    <n v="1"/>
    <s v="PT;12;174;2096"/>
    <n v="340"/>
    <d v="2019-10-14T15:00:00"/>
    <n v="1"/>
    <x v="0"/>
    <x v="0"/>
    <x v="40"/>
  </r>
  <r>
    <x v="294"/>
    <n v="506901173"/>
    <n v="175331"/>
    <m/>
    <d v="2019-10-10T10:26:06"/>
    <n v="3"/>
    <s v="PT;1;1;232"/>
    <n v="1"/>
    <m/>
    <n v="1"/>
    <x v="1"/>
    <x v="0"/>
    <x v="40"/>
  </r>
  <r>
    <x v="118"/>
    <n v="680001069"/>
    <n v="175332"/>
    <s v="AQUISIÃ‡ÃƒO DE TUBAGEM E ACESSÃ“RIOS - 2019"/>
    <d v="2019-10-10T10:26:16"/>
    <n v="3"/>
    <s v="PT;11;148;1898"/>
    <n v="340"/>
    <d v="2019-10-19T23:59:00"/>
    <n v="1"/>
    <x v="1"/>
    <x v="0"/>
    <x v="40"/>
  </r>
  <r>
    <x v="3"/>
    <n v="500051054"/>
    <n v="175333"/>
    <s v="AquisiÃ§Ã£o de 1 escavadora rotativa de rastos, 1 destroÃ§ador de facas, destroÃ§ador de martelos e 1 atrelado de transporte"/>
    <d v="2019-10-10T10:36:57"/>
    <n v="13"/>
    <s v="PT;16;236;230"/>
    <n v="5"/>
    <d v="2019-10-17T19:00:00"/>
    <n v="1"/>
    <x v="1"/>
    <x v="0"/>
    <x v="40"/>
  </r>
  <r>
    <x v="2"/>
    <n v="503539473"/>
    <n v="175334"/>
    <s v="AquisiÃ§Ã£o de equipamento de envelopar Pitney Bowes - Modelo Relay 4500"/>
    <d v="2019-10-10T10:37:21"/>
    <n v="1"/>
    <s v="PT;9;111;105"/>
    <n v="360"/>
    <d v="2019-10-12T23:59:00"/>
    <n v="1"/>
    <x v="1"/>
    <x v="0"/>
    <x v="40"/>
  </r>
  <r>
    <x v="18"/>
    <n v="501222634"/>
    <n v="175335"/>
    <m/>
    <d v="2019-10-10T10:38:02"/>
    <n v="3"/>
    <s v="PT;1;1;232"/>
    <n v="400"/>
    <m/>
    <n v="1"/>
    <x v="1"/>
    <x v="0"/>
    <x v="40"/>
  </r>
  <r>
    <x v="139"/>
    <n v="600084892"/>
    <n v="175337"/>
    <s v="AquisiÃ§Ã£o de 2 (dois) equipamentos de digitalizaÃ§Ã£o"/>
    <d v="2019-10-10T10:56:29"/>
    <n v="3"/>
    <s v="PT;12;165;2010"/>
    <n v="340"/>
    <d v="2019-10-20T23:59:00"/>
    <n v="1"/>
    <x v="2"/>
    <x v="0"/>
    <x v="40"/>
  </r>
  <r>
    <x v="13"/>
    <n v="501294104"/>
    <n v="175338"/>
    <s v="PRESTAÃ‡ÃƒO DE SERVIÃ‡OS DE MANUTENÃ‡ÃƒO/CONSERVAÃ‡ÃƒO DE ESPAÃ‡OS VERDES NA ENTRADA NORTE DA CIDADE DE SETÃšBAL"/>
    <d v="2019-10-10T10:58:12"/>
    <n v="1"/>
    <s v="PT;16;245;321"/>
    <n v="360"/>
    <d v="2019-10-16T23:59:00"/>
    <n v="1"/>
    <x v="1"/>
    <x v="0"/>
    <x v="40"/>
  </r>
  <r>
    <x v="10"/>
    <n v="500122237"/>
    <n v="175340"/>
    <s v="AquisiÃ§Ã£o de serviÃ§os de manutenÃ§Ã£o de software para todo o licenciamento SAP em vigor na FundaÃ§Ã£o INATEL"/>
    <d v="2019-10-10T10:59:39"/>
    <n v="3"/>
    <s v="PT;1;1;232"/>
    <n v="340"/>
    <d v="2019-10-18T23:59:00"/>
    <n v="1"/>
    <x v="2"/>
    <x v="0"/>
    <x v="40"/>
  </r>
  <r>
    <x v="11"/>
    <n v="506614913"/>
    <n v="175343"/>
    <s v="Aluguer de led wall para os espetÃ¡culos durante a Feira Anual de Outubro e SalÃ£o de Artesanato 2019"/>
    <d v="2019-10-10T11:13:07"/>
    <n v="1"/>
    <s v="PT;12;173;2086"/>
    <n v="360"/>
    <d v="2019-10-18T10:00:00"/>
    <n v="1"/>
    <x v="1"/>
    <x v="0"/>
    <x v="40"/>
  </r>
  <r>
    <x v="17"/>
    <n v="505456010"/>
    <n v="175349"/>
    <s v="PromoÃ§Ã£o de seguranÃ§a e saÃºde no trabalho"/>
    <d v="2019-10-10T11:32:28"/>
    <n v="1"/>
    <s v="PT;12;174;223"/>
    <n v="360"/>
    <d v="2019-10-13T23:59:00"/>
    <n v="1"/>
    <x v="1"/>
    <x v="0"/>
    <x v="40"/>
  </r>
  <r>
    <x v="1"/>
    <n v="506673626"/>
    <n v="175351"/>
    <m/>
    <d v="2019-10-10T11:36:14"/>
    <n v="1"/>
    <s v="PT;1;1;232"/>
    <n v="400"/>
    <m/>
    <n v="1"/>
    <x v="1"/>
    <x v="0"/>
    <x v="40"/>
  </r>
  <r>
    <x v="42"/>
    <n v="512103070"/>
    <n v="175352"/>
    <s v="O presente procedimento tem por objeto a aquisiÃ§Ã£o de conjunto de material de trauma bÃ¡sico ao Hospital da Horta, E.P.E.R., de acordo com as especificaÃ§Ãµes tÃ©cnicas anexas ao Caderno de Encargos do procedimento."/>
    <d v="2019-10-10T11:39:26"/>
    <n v="1"/>
    <s v="PT;20;305;3353"/>
    <n v="360"/>
    <d v="2019-10-15T12:00:00"/>
    <n v="1"/>
    <x v="0"/>
    <x v="0"/>
    <x v="40"/>
  </r>
  <r>
    <x v="90"/>
    <n v="503541567"/>
    <n v="175353"/>
    <s v="AquisiÃ§Ã£o de ServiÃ§os AQS 180/GEBALIS/2019 - Concurso PÃºblico Internacional Para A ContrataÃ§Ã£o De ServiÃ§os De ManutenÃ§Ã£o De Ascensores do Bairro da Ameixoeira e Quinta das Lavadeiras"/>
    <d v="2019-10-10T11:48:08"/>
    <n v="3"/>
    <s v="PT;12;165;2020"/>
    <n v="340"/>
    <d v="2019-11-18T23:59:00"/>
    <n v="1"/>
    <x v="1"/>
    <x v="0"/>
    <x v="40"/>
  </r>
  <r>
    <x v="21"/>
    <n v="506609553"/>
    <n v="175356"/>
    <s v="AquisiÃ§Ã£o de ServiÃ§os - Apoio Administrativo / Gabinete das AssociaÃ§Ãµes"/>
    <d v="2019-10-10T12:27:05"/>
    <n v="1"/>
    <s v="PT;8;101;1519"/>
    <n v="360"/>
    <d v="2019-10-13T23:59:00"/>
    <n v="1"/>
    <x v="1"/>
    <x v="0"/>
    <x v="40"/>
  </r>
  <r>
    <x v="13"/>
    <n v="501294104"/>
    <n v="175357"/>
    <s v="PRESTAÃ‡ÃƒO DE SERVIÃ‡OS PARA LIMPEZA COERCIVA NA RUA CELESTINO CACHÃƒO, EM SETÃšBAL"/>
    <d v="2019-10-10T12:44:59"/>
    <n v="13"/>
    <s v="PT;16;245;321"/>
    <n v="220"/>
    <d v="2019-10-16T23:59:00"/>
    <n v="1"/>
    <x v="1"/>
    <x v="0"/>
    <x v="40"/>
  </r>
  <r>
    <x v="51"/>
    <n v="506624200"/>
    <n v="175358"/>
    <s v="Escola de Talentos - RequalificaÃ§Ã£o da Casa Amarela"/>
    <d v="2019-10-10T13:02:39"/>
    <n v="3"/>
    <s v="PT;7;86;1328"/>
    <n v="340"/>
    <d v="2019-11-20T23:59:00"/>
    <n v="1"/>
    <x v="1"/>
    <x v="0"/>
    <x v="40"/>
  </r>
  <r>
    <x v="132"/>
    <n v="507023129"/>
    <n v="175359"/>
    <s v="AquisiÃ§Ã£o de ServiÃ§os, ao abrigo do Acordo Quadro n.Âº 19/003/CA/AQ, de elaboraÃ§Ã£o de um Projetos de Arquitetura e Especialidades em EdifÃ­cio de HabitaÃ§Ã£o - Lote 7 - EdifÃ­cio 7 - Programa HabitaÃ§Ã£o Renda AcessÃ­vel PÃºblico - Entrecampos - Loteamento das ForÃ§as Armadas"/>
    <d v="2019-10-10T14:19:07"/>
    <n v="13"/>
    <s v="PT;1;1;232"/>
    <n v="340"/>
    <d v="2019-11-17T17:00:00"/>
    <n v="1"/>
    <x v="2"/>
    <x v="0"/>
    <x v="40"/>
  </r>
  <r>
    <x v="74"/>
    <n v="502177080"/>
    <n v="175360"/>
    <s v="AlteraÃ§Ã£o de coletores de drenagem de Ã¡guas pluviais em Ribamar."/>
    <d v="2019-10-10T14:28:37"/>
    <n v="1"/>
    <s v="PT;12;168;2047"/>
    <n v="360"/>
    <d v="2019-10-14T17:00:00"/>
    <n v="1"/>
    <x v="1"/>
    <x v="0"/>
    <x v="40"/>
  </r>
  <r>
    <x v="206"/>
    <n v="508180457"/>
    <n v="175361"/>
    <s v="AquisiÃ§Ã£o de Seguro de Acidentes de Trabalho"/>
    <d v="2019-10-10T14:35:17"/>
    <n v="3"/>
    <s v="PT;1;1;232"/>
    <n v="360"/>
    <d v="2019-11-13T18:00:00"/>
    <n v="1"/>
    <x v="2"/>
    <x v="0"/>
    <x v="40"/>
  </r>
  <r>
    <x v="294"/>
    <n v="506901173"/>
    <n v="175362"/>
    <m/>
    <d v="2019-10-10T14:35:50"/>
    <n v="3"/>
    <s v="PT;1;1;232"/>
    <n v="1"/>
    <m/>
    <n v="1"/>
    <x v="1"/>
    <x v="0"/>
    <x v="40"/>
  </r>
  <r>
    <x v="0"/>
    <n v="508481287"/>
    <n v="175364"/>
    <s v="AquisiÃ§Ã£o de serviÃ§os de manutenÃ§Ã£o do licenciamento SAS."/>
    <d v="2019-10-10T15:01:59"/>
    <n v="1"/>
    <s v="PT;12;165;2010"/>
    <n v="360"/>
    <d v="2019-10-18T17:00:00"/>
    <n v="1"/>
    <x v="0"/>
    <x v="0"/>
    <x v="40"/>
  </r>
  <r>
    <x v="294"/>
    <n v="506901173"/>
    <n v="175366"/>
    <m/>
    <d v="2019-10-10T15:06:25"/>
    <n v="13"/>
    <s v="PT;1;1;232"/>
    <n v="400"/>
    <m/>
    <n v="1"/>
    <x v="1"/>
    <x v="0"/>
    <x v="40"/>
  </r>
  <r>
    <x v="98"/>
    <n v="502130040"/>
    <n v="175370"/>
    <s v="RepavimentaÃ§Ã£o da E.M. 1105 em Ermidas Sado - Faleiros."/>
    <d v="2019-10-10T15:10:22"/>
    <n v="13"/>
    <s v="PT;16;242;2607"/>
    <n v="340"/>
    <d v="2019-10-23T17:00:00"/>
    <n v="1"/>
    <x v="1"/>
    <x v="0"/>
    <x v="40"/>
  </r>
  <r>
    <x v="13"/>
    <n v="501294104"/>
    <n v="175371"/>
    <s v="ILUMINAÃ‡ÃƒO PUBLICA DO PARQUE DE ESTACIONAMENTO NA RUA MOUZINHO DE ALBUQUERQUE - MONTE BELO, EM SETÃšBAL"/>
    <d v="2019-10-10T15:11:22"/>
    <n v="13"/>
    <s v="PT;16;245;321"/>
    <n v="360"/>
    <d v="2019-10-16T23:59:00"/>
    <n v="1"/>
    <x v="1"/>
    <x v="0"/>
    <x v="40"/>
  </r>
  <r>
    <x v="18"/>
    <n v="501222634"/>
    <n v="175373"/>
    <s v="PrestaÃ§Ã£o de ServiÃ§os de InspecÃ§Ã£o PeriÃ³dica (IP) de ascensores, monta-cargas, escadas mecÃ¢nicas, tapetes rolantes e inquÃ©ritos a acidentes no concelho das Caldas da Rainha"/>
    <d v="2019-10-10T15:12:05"/>
    <n v="3"/>
    <s v="PT;11;148;1898"/>
    <n v="340"/>
    <d v="2019-11-02T23:59:00"/>
    <n v="1"/>
    <x v="1"/>
    <x v="0"/>
    <x v="40"/>
  </r>
  <r>
    <x v="295"/>
    <n v="504041193"/>
    <n v="175375"/>
    <s v="AquisiÃ§Ã£o de viatura rotativa de recolha de resÃ­duos"/>
    <d v="2019-10-10T15:14:25"/>
    <n v="3"/>
    <s v="PT;9;118;1576"/>
    <n v="360"/>
    <d v="2019-10-22T23:59:00"/>
    <n v="1"/>
    <x v="2"/>
    <x v="0"/>
    <x v="40"/>
  </r>
  <r>
    <x v="17"/>
    <n v="505456010"/>
    <n v="175378"/>
    <s v="A empreitada tem como objetivo a RequalificaÃ§Ã£o do Largo EugÃªnio dos Santos, Reboleira, RequalificaÃ§Ã£o da Passagem Inferior da Estrada de Alfragide, ColocaÃ§Ã£o de Passeio na Rua Fontes Pereira de Melo junto ao Cruzamento com CalÃ§adinha da Damaia - Freguesia das Ãguas Livres e ColocaÃ§Ã£o de Lombas junto Ã  Escola LuÃ­s Madureira - Alfragide"/>
    <d v="2019-10-10T15:16:47"/>
    <n v="13"/>
    <s v="PT;12;174;223"/>
    <n v="220"/>
    <d v="2019-10-20T23:59:00"/>
    <n v="1"/>
    <x v="1"/>
    <x v="0"/>
    <x v="40"/>
  </r>
  <r>
    <x v="68"/>
    <n v="512013241"/>
    <n v="175383"/>
    <s v="Fornecimento de Maqueta e Sistema de ProjeÃ§Ã£o para o Welcome Center da Zona Oriental do Concelho da Ribeira Grande"/>
    <d v="2019-10-10T15:57:57"/>
    <n v="1"/>
    <s v="Freguesia da Maia"/>
    <n v="360"/>
    <d v="2019-10-17T17:00:00"/>
    <n v="1"/>
    <x v="1"/>
    <x v="0"/>
    <x v="40"/>
  </r>
  <r>
    <x v="80"/>
    <n v="505932512"/>
    <n v="175384"/>
    <s v="AquisiÃ§Ã£o de equipamento para seguranÃ§a da infraestrutura informÃ¡tica do MunicÃ­pio de Aljezur"/>
    <d v="2019-10-10T15:59:36"/>
    <n v="13"/>
    <s v="PT;9;113;1556"/>
    <n v="360"/>
    <d v="2019-10-21T23:59:00"/>
    <n v="1"/>
    <x v="1"/>
    <x v="0"/>
    <x v="40"/>
  </r>
  <r>
    <x v="34"/>
    <n v="508069645"/>
    <n v="175386"/>
    <s v="PE_19116_CNS - CONCURSO PÃšBLICO NACIONAL PARA AQUISIÃ‡ÃƒO DE SERVIÃ‡OS DE PODAS DE REDUÃ‡ÃƒO E ABATES DE ÃRVORES POR QUESTÃ•ES DE SEGURANÃ‡A NA ESCOLA BÃSICA FRANCISCO ARRUDA E NA ESCOLA SECUNDÃRIA ANTÃ“NIO DAMÃSIO, EM LISBOA, E NA ESCOLA SECUNDÃRIA DE CANEÃ‡AS E ESCOLA SECUNDÃRIA D. JOÃƒO V, NA AMADORA"/>
    <d v="2019-10-10T16:12:49"/>
    <n v="3"/>
    <s v="PT;12;165;75"/>
    <n v="360"/>
    <d v="2019-10-18T17:00:00"/>
    <n v="1"/>
    <x v="6"/>
    <x v="0"/>
    <x v="40"/>
  </r>
  <r>
    <x v="131"/>
    <n v="508345464"/>
    <n v="175387"/>
    <s v="ReparaÃ§Ã£o de Pavimentos em Foros de Salvaterra"/>
    <d v="2019-10-10T16:16:12"/>
    <n v="13"/>
    <s v="PT;15;226;2510"/>
    <n v="360"/>
    <d v="2019-10-15T16:00:00"/>
    <n v="1"/>
    <x v="2"/>
    <x v="0"/>
    <x v="40"/>
  </r>
  <r>
    <x v="34"/>
    <n v="508069645"/>
    <n v="175389"/>
    <s v="PE_19117_CNE - CONCURSO PÃšBLICO NACIONAL DE EMPREITADA PARA A SUBSTITUIÃ‡ÃƒO DEFINITIVA DA INFRAESTRUTURA ELÃ‰TRICA DANIFICADA NA SEQUÃŠNCIA DO SINISTRO DE FEVEREIRO DE 2019 NA ESCOLA ARTÃSTICA ANTÃ“NIO ARROIO, EM LISBOA"/>
    <d v="2019-10-10T16:28:46"/>
    <n v="3"/>
    <s v="PT;12;165;2019"/>
    <n v="200"/>
    <d v="2019-10-25T17:00:00"/>
    <n v="1"/>
    <x v="6"/>
    <x v="0"/>
    <x v="40"/>
  </r>
  <r>
    <x v="0"/>
    <n v="508481287"/>
    <n v="175390"/>
    <s v="Empreitada para o fornecimento e montagem de vÃ£os no ServiÃ§o de Cardiologia I Â¿ Internamento - Geral (HemodinÃ¢mica piso 8)."/>
    <d v="2019-10-10T16:29:42"/>
    <n v="1"/>
    <s v="PT;12;165;2010"/>
    <n v="360"/>
    <d v="2019-10-16T17:00:00"/>
    <n v="1"/>
    <x v="0"/>
    <x v="0"/>
    <x v="40"/>
  </r>
  <r>
    <x v="9"/>
    <n v="506173968"/>
    <n v="175392"/>
    <s v="AquisiÃ§Ã£o e montagem de transformador, incluindo cabos elÃ©tricos de ligaÃ§Ã£o ao QGE e disjuntores gerais para o furo JK15."/>
    <d v="2019-10-10T16:38:41"/>
    <n v="1"/>
    <s v="PT;1;1;232"/>
    <n v="360"/>
    <d v="2019-10-15T18:00:00"/>
    <n v="1"/>
    <x v="1"/>
    <x v="0"/>
    <x v="40"/>
  </r>
  <r>
    <x v="0"/>
    <n v="508481287"/>
    <n v="175394"/>
    <s v="AquisiÃ§Ã£o de serviÃ§os para reparaÃ§Ã£o da tubagem de aspiraÃ§Ã£o/compressÃ£o de bomba elevatÃ³ria aos depÃ³sitos de Ã¡gua para consumo humano."/>
    <d v="2019-10-10T16:46:44"/>
    <n v="1"/>
    <s v="PT;12;165;2010"/>
    <n v="5"/>
    <d v="2019-10-17T17:00:00"/>
    <n v="1"/>
    <x v="0"/>
    <x v="0"/>
    <x v="40"/>
  </r>
  <r>
    <x v="13"/>
    <n v="501294104"/>
    <n v="175396"/>
    <s v="PRESTAÃ‡ÃƒO DE SERVIÃ‡OS DE CONSERVAÃ‡ÃƒO/MANUTENÃ‡ÃƒO DOS ESPAÃ‡OS VERDES DO PARQUE VERDE DA BELA VISTA, PISCINA MUNICIPAL DAS MANTEIGADAS, BAIRRO DO COBRO, ESCOLAS PRIMÃRIAS NA FREGUESIA S. SEBASTIÃƒO (BELA VISTA E LUÃSA TODI) E DIVERSOS ESPAÃ‡OS DE PRADO DE SEQUEIRO NA CIDADE DE SETÃšBAL, PELO PERÃODO DE 3 MESES"/>
    <d v="2019-10-10T17:03:29"/>
    <n v="13"/>
    <s v="PT;16;245;321"/>
    <n v="360"/>
    <d v="2019-10-16T23:59:00"/>
    <n v="1"/>
    <x v="1"/>
    <x v="0"/>
    <x v="40"/>
  </r>
  <r>
    <x v="109"/>
    <n v="506676056"/>
    <n v="175397"/>
    <m/>
    <d v="2019-10-10T17:05:39"/>
    <n v="3"/>
    <m/>
    <n v="400"/>
    <m/>
    <n v="1"/>
    <x v="1"/>
    <x v="0"/>
    <x v="40"/>
  </r>
  <r>
    <x v="109"/>
    <n v="506676056"/>
    <n v="175398"/>
    <m/>
    <d v="2019-10-10T17:07:09"/>
    <n v="3"/>
    <m/>
    <n v="400"/>
    <m/>
    <n v="1"/>
    <x v="1"/>
    <x v="0"/>
    <x v="40"/>
  </r>
  <r>
    <x v="109"/>
    <n v="506676056"/>
    <n v="175399"/>
    <s v="A empreitada reporta-se, no essencial, Ã  execuÃ§Ã£o de infraestruturas viÃ¡rias (ciclovia), sinalizaÃ§Ã£o, drenagem de Ã¡guas pluviais, obras acessÃ³rias constituÃ­das por pela construÃ§Ã£o de murete, canal e pontÃ£o, bem como aplicaÃ§Ã£o de material vegetal e mobiliÃ¡rio urbano, envolvendo trabalhos de movimentos de terra, aplicaÃ§Ã£o de tout-venant, pavimentaÃ§Ãµes em misturas betuminosas e em calÃ§ada grossa e fina em cubos de vidraÃ§o, montagem de armaduras em aÃ§o e cofragens para betÃ£o armado, tudo de acordo com o preconizado nas peÃ§as escritas e desenhadas, sendo a Ã¡rea total de intervenÃ§Ã£o de ordem de 8003 m2."/>
    <d v="2019-10-10T17:08:14"/>
    <n v="3"/>
    <s v="PT;15;216;2455"/>
    <n v="340"/>
    <d v="2019-11-13T23:59:00"/>
    <n v="1"/>
    <x v="1"/>
    <x v="0"/>
    <x v="40"/>
  </r>
  <r>
    <x v="113"/>
    <n v="506556590"/>
    <n v="175401"/>
    <s v="PrestaÃ§Ã£o de ServiÃ§os para ElaboraÃ§Ã£o de Projeto de ExecuÃ§Ã£o para IntervenÃ§Ãµes de CarÃ¡cter Estrutural nas Pedreiras"/>
    <d v="2019-10-10T17:18:33"/>
    <n v="13"/>
    <s v="PT;8;99;1497"/>
    <n v="340"/>
    <d v="2019-10-19T23:59:00"/>
    <n v="1"/>
    <x v="1"/>
    <x v="0"/>
    <x v="40"/>
  </r>
  <r>
    <x v="0"/>
    <n v="508481287"/>
    <n v="175402"/>
    <s v="AquisiÃ§Ã£o de serviÃ§os de manutenÃ§Ã£o Ã  soluÃ§Ã£o de gestÃ£o de serviÃ§o do SSI para os anos de 2019/2020"/>
    <d v="2019-10-10T17:33:04"/>
    <n v="1"/>
    <s v="PT;12;165;2010"/>
    <n v="360"/>
    <d v="2019-10-16T17:00:00"/>
    <n v="1"/>
    <x v="0"/>
    <x v="0"/>
    <x v="40"/>
  </r>
  <r>
    <x v="0"/>
    <n v="508481287"/>
    <n v="175403"/>
    <m/>
    <d v="2019-10-10T19:34:32"/>
    <n v="1"/>
    <s v="PT;1;1;232"/>
    <n v="400"/>
    <m/>
    <n v="1"/>
    <x v="0"/>
    <x v="0"/>
    <x v="40"/>
  </r>
  <r>
    <x v="31"/>
    <n v="506874915"/>
    <n v="175404"/>
    <s v="PavimentaÃ§Ã£o de arruamentos nas localidades de Santa EulÃ¡lia e Monfirre"/>
    <d v="2019-10-11T09:01:44"/>
    <n v="13"/>
    <s v="PT;12;168;2052"/>
    <n v="340"/>
    <d v="2019-10-21T23:59:00"/>
    <n v="1"/>
    <x v="2"/>
    <x v="0"/>
    <x v="40"/>
  </r>
  <r>
    <x v="20"/>
    <n v="506801969"/>
    <n v="175405"/>
    <s v="ConstruÃ§Ã£o de arruamento urbano com camada de desgaste em betÃ£o betuminoso; PavimentaÃ§Ã£o de Ã¡reas de utilizaÃ§Ã£o multifuncional em vÃ¡rios tipos de pavet; ConstruÃ§Ã£o/remodelaÃ§Ã£o de infraestruturas de abastecimento de Ã¡gua, drenagem de Ã¡guas residuais e pluviais, infraestruturas de telecomunicaÃ§Ãµes e de eletricidade, incluÃ­ndo iluminaÃ§Ã£o pÃºblica; ConstruÃ§Ã£o de edifÃ­cio de instalaÃ§Ãµes sanitÃ¡rias com estrutura em betÃ£o armado, com cerca de 50 m2 de Ã¡rea de implantaÃ§Ã£o."/>
    <d v="2019-10-11T09:09:51"/>
    <n v="3"/>
    <s v="PT;9;114;1561"/>
    <n v="220"/>
    <d v="2019-11-14T17:00:00"/>
    <n v="1"/>
    <x v="1"/>
    <x v="0"/>
    <x v="40"/>
  </r>
  <r>
    <x v="98"/>
    <n v="502130040"/>
    <n v="175406"/>
    <s v="ReconstruÃ§Ã£o da Piscina Pequena do Rio da Figueira."/>
    <d v="2019-10-11T09:14:51"/>
    <n v="13"/>
    <s v="PT;16;242;2610"/>
    <n v="340"/>
    <d v="2019-10-23T17:00:00"/>
    <n v="1"/>
    <x v="1"/>
    <x v="0"/>
    <x v="40"/>
  </r>
  <r>
    <x v="74"/>
    <n v="502177080"/>
    <n v="175407"/>
    <s v="Fornecimento e implementaÃ§Ã£o de aplicaÃ§Ã£o de gestÃ£o de recursos e instalaÃ§Ãµes desportivas"/>
    <d v="2019-10-11T09:47:03"/>
    <n v="1"/>
    <s v="PT;12;168;195"/>
    <n v="340"/>
    <d v="2019-10-14T17:00:00"/>
    <n v="1"/>
    <x v="1"/>
    <x v="0"/>
    <x v="40"/>
  </r>
  <r>
    <x v="18"/>
    <n v="501222634"/>
    <n v="175408"/>
    <m/>
    <d v="2019-10-11T09:54:25"/>
    <n v="13"/>
    <s v="PT;1;1;232"/>
    <n v="400"/>
    <m/>
    <n v="1"/>
    <x v="1"/>
    <x v="0"/>
    <x v="40"/>
  </r>
  <r>
    <x v="78"/>
    <n v="506792382"/>
    <n v="175409"/>
    <s v="AquisiÃ§Ã£o de maquinaria e equipamento para manutenÃ§Ã£o florestal da Mata Nacional do Bussaco"/>
    <d v="2019-10-11T09:55:38"/>
    <n v="13"/>
    <s v="PT;2;13;258"/>
    <n v="360"/>
    <d v="2019-10-18T23:59:00"/>
    <n v="1"/>
    <x v="1"/>
    <x v="0"/>
    <x v="40"/>
  </r>
  <r>
    <x v="35"/>
    <n v="501290206"/>
    <n v="175410"/>
    <m/>
    <d v="2019-10-11T10:03:54"/>
    <n v="1"/>
    <s v="PT;1;1;232"/>
    <n v="400"/>
    <m/>
    <n v="1"/>
    <x v="1"/>
    <x v="0"/>
    <x v="40"/>
  </r>
  <r>
    <x v="35"/>
    <n v="501290206"/>
    <n v="175411"/>
    <s v="Fornecimento de Eletricidade em Regime de Mercado Livre ao Abrigo do Acordo Quadro 4/2019, constituÃ­do pelo Lote 2-Baixa TensÃ£o Especial, Celebrado pela Central de Compras da CIMRL - InstalaÃ§Ãµes do MunicÃ­pio da Batalha"/>
    <d v="2019-10-11T10:06:14"/>
    <n v="13"/>
    <s v="PT;1;1;232"/>
    <n v="400"/>
    <d v="2018-10-17T00:00:00"/>
    <n v="1"/>
    <x v="1"/>
    <x v="0"/>
    <x v="40"/>
  </r>
  <r>
    <x v="38"/>
    <n v="505309939"/>
    <n v="175412"/>
    <s v="AquisiÃ§Ã£o de Destruidora de Papel"/>
    <d v="2019-10-11T10:06:57"/>
    <n v="1"/>
    <s v="PT;9;121;1594"/>
    <n v="360"/>
    <d v="2019-10-18T16:30:00"/>
    <n v="1"/>
    <x v="1"/>
    <x v="0"/>
    <x v="40"/>
  </r>
  <r>
    <x v="294"/>
    <n v="506901173"/>
    <n v="175414"/>
    <m/>
    <d v="2019-10-11T10:16:20"/>
    <n v="3"/>
    <s v="PT;1;1;232"/>
    <n v="1"/>
    <m/>
    <n v="1"/>
    <x v="1"/>
    <x v="0"/>
    <x v="40"/>
  </r>
  <r>
    <x v="35"/>
    <n v="501290206"/>
    <n v="175415"/>
    <s v="Fornecimento de Eletricidade em Regime de Mercado Livre ao Abrigo do Acordo Quadro 4/2019, constituÃ­do pelo Lote 3 - MÃ‰DIA TENSÃƒO - celebrado pela Central de Compras da CIMRL - InstalaÃ§Ãµes do MunicÃ­pio da Batalha"/>
    <d v="2019-10-11T10:39:36"/>
    <n v="13"/>
    <s v="PT;1;1;232"/>
    <n v="400"/>
    <d v="2018-10-17T00:00:00"/>
    <n v="1"/>
    <x v="1"/>
    <x v="0"/>
    <x v="40"/>
  </r>
  <r>
    <x v="89"/>
    <n v="511010435"/>
    <n v="175416"/>
    <s v="Trabalhos de Limpeza no Tardoz da CT-Porto Santo"/>
    <d v="2019-10-11T10:41:54"/>
    <n v="13"/>
    <s v="PT;21;325;1405"/>
    <n v="360"/>
    <d v="2019-10-29T18:00:00"/>
    <n v="1"/>
    <x v="2"/>
    <x v="0"/>
    <x v="40"/>
  </r>
  <r>
    <x v="84"/>
    <n v="680018140"/>
    <n v="175417"/>
    <s v="2019/300.10.005/336 - Aluguer CamiÃ£o Limpa-Fossas 2019 (2.Âª AquisiÃ§Ã£o - 4.Âº Trimestre)"/>
    <d v="2019-10-11T10:58:54"/>
    <n v="1"/>
    <s v="PT;20;299;145"/>
    <n v="360"/>
    <d v="2019-10-17T23:59:00"/>
    <n v="1"/>
    <x v="1"/>
    <x v="0"/>
    <x v="40"/>
  </r>
  <r>
    <x v="1"/>
    <n v="506673626"/>
    <n v="175418"/>
    <s v="AquisiÃ§Ã£o de revestimento com aplicaÃ§Ã£o de piso para o AuditÃ³rio da Biblioteca Municipal"/>
    <d v="2019-10-11T10:59:06"/>
    <n v="1"/>
    <s v="PT;16;237;2585"/>
    <n v="5"/>
    <d v="2019-10-20T23:59:00"/>
    <n v="1"/>
    <x v="1"/>
    <x v="0"/>
    <x v="40"/>
  </r>
  <r>
    <x v="139"/>
    <n v="600084892"/>
    <n v="175419"/>
    <s v="AquisiÃ§Ã£o de equipamento adicional para o sistema de armazenamento da DGLAB com retoma de equipamento"/>
    <d v="2019-10-11T11:02:02"/>
    <n v="1"/>
    <s v="PT;12;165;2010"/>
    <n v="400"/>
    <m/>
    <n v="1"/>
    <x v="2"/>
    <x v="0"/>
    <x v="40"/>
  </r>
  <r>
    <x v="34"/>
    <n v="508069645"/>
    <n v="175420"/>
    <s v="PE_19118_ADB - AQUISIÃ‡ÃƒO E MONTAGEM DE UMA UPS, PARA SUBSTITUIÃ‡ÃƒO DE AVARIADA, E DE COMPONENTES PARA SUBSTITUIÃ‡ÃƒO DE AVARIADOS EM QUATRO UPS, NA ESCOLA SECUNDÃRIA DR. JOSÃ‰ MACEDO FRAGATEIRO, EM OVAR"/>
    <d v="2019-10-11T11:07:26"/>
    <n v="1"/>
    <s v="PT;2;17;456"/>
    <n v="360"/>
    <d v="2019-10-18T17:00:00"/>
    <n v="1"/>
    <x v="6"/>
    <x v="0"/>
    <x v="40"/>
  </r>
  <r>
    <x v="139"/>
    <n v="600084892"/>
    <n v="175421"/>
    <s v="AquisiÃ§Ã£o de equipamento adicional para o sistema de armazenamento da DGLAB com retoma de equipamento"/>
    <d v="2019-10-11T11:16:20"/>
    <n v="13"/>
    <s v="PT;12;165;2010"/>
    <n v="340"/>
    <d v="2019-10-14T23:59:00"/>
    <n v="1"/>
    <x v="2"/>
    <x v="0"/>
    <x v="40"/>
  </r>
  <r>
    <x v="38"/>
    <n v="505309939"/>
    <n v="175422"/>
    <s v="IntervenÃ§Ã£o na Rede ViÃ¡ria do MunicÃ­pio"/>
    <d v="2019-10-11T11:19:01"/>
    <n v="3"/>
    <s v="PT;9;121;1594"/>
    <n v="5"/>
    <d v="2019-10-26T17:00:00"/>
    <n v="1"/>
    <x v="1"/>
    <x v="0"/>
    <x v="40"/>
  </r>
  <r>
    <x v="77"/>
    <n v="506730573"/>
    <n v="175423"/>
    <s v="InstalaÃ§Ã£o de um conector de integraÃ§Ã£o de urbanismo"/>
    <d v="2019-10-11T11:19:28"/>
    <n v="1"/>
    <s v="PT;9;125;1611"/>
    <n v="340"/>
    <d v="2019-10-18T15:00:00"/>
    <n v="1"/>
    <x v="1"/>
    <x v="0"/>
    <x v="40"/>
  </r>
  <r>
    <x v="38"/>
    <n v="505309939"/>
    <n v="175424"/>
    <s v="AquisiÃ§Ã£o de serviÃ§os para calibraÃ§Ã£o de detetores de gÃ¡s"/>
    <d v="2019-10-11T11:28:45"/>
    <n v="1"/>
    <s v="PT;9;121;1594"/>
    <n v="360"/>
    <d v="2019-10-18T16:30:00"/>
    <n v="1"/>
    <x v="1"/>
    <x v="0"/>
    <x v="40"/>
  </r>
  <r>
    <x v="12"/>
    <n v="506187543"/>
    <n v="175425"/>
    <s v="AquisiÃ§Ã£o de serviÃ§os de fiscalizaÃ§Ã£o de cartografia numÃ©rica vetorial Ã  escala 1:2.000 de 3 Ã¡reas urbanas de Palmela"/>
    <d v="2019-10-11T11:33:59"/>
    <n v="13"/>
    <s v="PT;16;241;132"/>
    <n v="5"/>
    <d v="2019-10-17T23:59:00"/>
    <n v="1"/>
    <x v="1"/>
    <x v="0"/>
    <x v="40"/>
  </r>
  <r>
    <x v="49"/>
    <n v="502098139"/>
    <n v="175426"/>
    <s v="CONTRATAÃ‡ÃƒO DE SERVIÃ‡OS DE REPARAÃ‡Ã•ES DE VEÃCULOS DO CORPO DE BOMBEIROS MUNICIPAIS."/>
    <d v="2019-10-11T11:44:13"/>
    <n v="13"/>
    <s v="PT;9;118;109"/>
    <n v="360"/>
    <d v="2019-10-28T18:00:00"/>
    <n v="1"/>
    <x v="1"/>
    <x v="0"/>
    <x v="40"/>
  </r>
  <r>
    <x v="78"/>
    <n v="506792382"/>
    <n v="175428"/>
    <s v="AquisiÃ§Ã£o de serviÃ§os de inspeÃ§Ãµes periÃ³dicas, reinspeÃ§Ãµes, inspeÃ§Ãµes extraordinÃ¡rias, inquÃ©ritos a acidentes e selagem a ascensores, monta-cargas, escadas mecÃ¢nicas e tapetes rolantes"/>
    <d v="2019-10-11T11:51:26"/>
    <n v="13"/>
    <s v="PT;2;13;258"/>
    <n v="300"/>
    <d v="2019-10-23T23:59:00"/>
    <n v="1"/>
    <x v="1"/>
    <x v="0"/>
    <x v="40"/>
  </r>
  <r>
    <x v="13"/>
    <n v="501294104"/>
    <n v="175429"/>
    <s v="PRESTAÃ‡ÃƒO DE SERVIÃ‡OS PARA APOIO TÃ‰CNICO E CONSULTORIA PARA ELABORAÃ‡ÃƒO DO LIVRO TEMÃTICO E CRIAÃ‡ÃƒO DE APP, NO Ã‚MBITO DA CANDIDATURA PRIA Â¿ PERCURSOS EM REDE PARA A INCLUSÃƒO ATIVA."/>
    <d v="2019-10-11T11:53:04"/>
    <n v="13"/>
    <s v="PT;16;245;321"/>
    <n v="340"/>
    <d v="2019-11-14T23:59:00"/>
    <n v="1"/>
    <x v="1"/>
    <x v="0"/>
    <x v="40"/>
  </r>
  <r>
    <x v="38"/>
    <n v="505309939"/>
    <n v="175430"/>
    <s v="AquisiÃ§Ã£o de forras para baias"/>
    <d v="2019-10-11T12:04:08"/>
    <n v="1"/>
    <s v="PT;9;121;1594"/>
    <n v="360"/>
    <d v="2019-10-18T16:30:00"/>
    <n v="1"/>
    <x v="1"/>
    <x v="0"/>
    <x v="40"/>
  </r>
  <r>
    <x v="116"/>
    <n v="505656000"/>
    <n v="175431"/>
    <m/>
    <d v="2019-10-11T12:05:23"/>
    <n v="3"/>
    <s v="PT;1;1;232"/>
    <n v="400"/>
    <m/>
    <n v="1"/>
    <x v="1"/>
    <x v="0"/>
    <x v="40"/>
  </r>
  <r>
    <x v="9"/>
    <n v="506173968"/>
    <n v="175432"/>
    <s v="AquisiÃ§Ã£o de uma mini escavadora para apoio aos trabalhos de reparaÃ§Ã£o e construÃ§Ã£o de ramais de Ã¡gua, efetuados pela CMS"/>
    <d v="2019-10-11T12:13:47"/>
    <n v="13"/>
    <s v="PT;16;243;261"/>
    <n v="360"/>
    <d v="2019-10-16T18:00:00"/>
    <n v="1"/>
    <x v="1"/>
    <x v="0"/>
    <x v="40"/>
  </r>
  <r>
    <x v="137"/>
    <n v="506818829"/>
    <n v="175433"/>
    <s v="AquisiÃ§Ã£o de uma grua com cesto de trabalho, no Ã¢mbito do incÃªndio de outubro de 2017"/>
    <d v="2019-10-11T12:22:48"/>
    <n v="1"/>
    <s v="PT;7;88;1431"/>
    <n v="360"/>
    <d v="2019-10-16T23:59:00"/>
    <n v="1"/>
    <x v="1"/>
    <x v="0"/>
    <x v="40"/>
  </r>
  <r>
    <x v="35"/>
    <n v="501290206"/>
    <n v="175434"/>
    <s v="FORNECIMENTO DE ELETRICIDADE EM REGIME DE MERCADO LIVRE AO ABRIGO DO ACORDO QUADRO 4/2019, CONSTITUÃDO PELO LOTE 2-BAIXA TENSÃ‚O ESPECIAL, CELEBRADO PELA CENTRAL DE COMPRAS DA CIMRL - InstalaÃ§Ãµes do MunicÃ­pio da Batalha"/>
    <d v="2019-10-11T12:28:40"/>
    <n v="13"/>
    <s v="PT;1;1;232"/>
    <n v="360"/>
    <d v="2019-10-24T23:59:00"/>
    <n v="1"/>
    <x v="1"/>
    <x v="0"/>
    <x v="40"/>
  </r>
  <r>
    <x v="38"/>
    <n v="505309939"/>
    <n v="175435"/>
    <s v="AquisiÃ§Ã£o de Leitor BiomÃ©trico para o PavilhÃ£o da Boavista"/>
    <d v="2019-10-11T12:29:10"/>
    <n v="1"/>
    <s v="PT;9;121;1594"/>
    <n v="360"/>
    <d v="2019-10-23T16:30:00"/>
    <n v="1"/>
    <x v="1"/>
    <x v="0"/>
    <x v="40"/>
  </r>
  <r>
    <x v="38"/>
    <n v="505309939"/>
    <n v="175437"/>
    <s v="AquisiÃ§Ã£o de PortÃ¡teis, Monitores e Docking Stations"/>
    <d v="2019-10-11T12:59:40"/>
    <n v="1"/>
    <s v="PT;9;121;1594"/>
    <n v="360"/>
    <d v="2019-10-18T16:30:00"/>
    <n v="1"/>
    <x v="1"/>
    <x v="0"/>
    <x v="40"/>
  </r>
  <r>
    <x v="145"/>
    <n v="506849635"/>
    <n v="175439"/>
    <s v="O presente procedimento tem por objeto a Empreitada de Obras PÃºblicas para Acessibilidade de Linhares da Beira Â¿ Turismo AcessÃ­vel Â¿ Aldeias HistÃ³ricas de Portugal, sendo adotado o procedimento de Consulta PrÃ©via, nos termos do CÃ³digo dos Contratos PÃºblicos, Decreto-lei n.Âº 18/2008, de 29 de janeiro, republicado pelo Decreto-lei n.Âº 111-B/2017, de 31 de agosto, na sua atual redaÃ§Ã£o. Os trabalhos constantes do projeto de execuÃ§Ã£o patente a concurso encontram-se descritos na memÃ³ria descritiva do projeto e na matriz de quantidades."/>
    <d v="2019-10-11T13:33:41"/>
    <n v="13"/>
    <s v="PT;10;130;1645"/>
    <n v="5"/>
    <d v="2019-10-25T23:59:00"/>
    <n v="1"/>
    <x v="1"/>
    <x v="0"/>
    <x v="40"/>
  </r>
  <r>
    <x v="0"/>
    <n v="508481287"/>
    <n v="175440"/>
    <s v="AquisiÃ§Ã£o de serviÃ§os de controlo de qualidade ao equipamento de Imagiologia."/>
    <d v="2019-10-11T14:11:48"/>
    <n v="1"/>
    <s v="PT;12;165;2010"/>
    <n v="5"/>
    <d v="2019-10-17T17:00:00"/>
    <n v="1"/>
    <x v="0"/>
    <x v="0"/>
    <x v="40"/>
  </r>
  <r>
    <x v="43"/>
    <n v="503035416"/>
    <n v="175441"/>
    <s v="AquisiÃ§Ã£o de Gases Medicinais ate dezembro 2019"/>
    <d v="2019-10-11T14:11:57"/>
    <n v="1"/>
    <s v="PT;12;174;2096"/>
    <n v="300"/>
    <d v="2019-10-15T15:00:00"/>
    <n v="1"/>
    <x v="0"/>
    <x v="0"/>
    <x v="40"/>
  </r>
  <r>
    <x v="53"/>
    <n v="504884620"/>
    <n v="175443"/>
    <s v="AquisiÃ§Ã£o de componentes de contentor semienterrado de 5M3"/>
    <d v="2019-10-11T14:18:51"/>
    <n v="13"/>
    <s v="PT;1;1;232"/>
    <n v="360"/>
    <d v="2019-10-16T17:00:00"/>
    <n v="1"/>
    <x v="1"/>
    <x v="0"/>
    <x v="40"/>
  </r>
  <r>
    <x v="12"/>
    <n v="506187543"/>
    <n v="175447"/>
    <s v="AquisiÃ§Ã£o de serviÃ§os para manutenÃ§Ã£o dos espaÃ§os verdes e alinhamentos arbÃ³reos na UrbanizaÃ§Ã£o Val'Flores, em Pinhal Novo"/>
    <d v="2019-10-11T14:37:04"/>
    <n v="13"/>
    <s v="PT;16;241;2601"/>
    <n v="360"/>
    <d v="2019-10-23T23:59:00"/>
    <n v="1"/>
    <x v="1"/>
    <x v="0"/>
    <x v="40"/>
  </r>
  <r>
    <x v="35"/>
    <n v="501290206"/>
    <n v="175448"/>
    <s v="FORNECIMENTO DE ELETRICIDADE EM REGIME DE MERCADO LIVRE AO ABRIGO DO ACORDO QUADRO 4/2019, CONSTITUÃDO PELO LOTE 2-BAIXA TENSÃ‚O ESPECIAL, CELEBRADO PELA CENTRAL DE COMPRAS DA CIMRL - InstalaÃ§Ãµes do MunicÃ­pio da Batalha"/>
    <d v="2019-10-11T14:37:37"/>
    <n v="13"/>
    <s v="PT;1;1;232"/>
    <n v="400"/>
    <d v="1970-01-01T23:59:00"/>
    <n v="1"/>
    <x v="1"/>
    <x v="0"/>
    <x v="40"/>
  </r>
  <r>
    <x v="35"/>
    <n v="501290206"/>
    <n v="175450"/>
    <s v="FORNECIMENTO DE ELETRICIDADE EM REGIME DE MERCADO LIVRE AO ABRIGO DO ACORDO QUADRO 4/2019, CONSTITUÃDO PELO LOTE 3-MÃ‰DIA TENSÃƒO, CELEBRADO PELA CENTRAL DE COMPRAS DA CIMRL - InstalaÃ§Ãµes do MunicÃ­pio da Batalha"/>
    <d v="2019-10-11T14:44:53"/>
    <n v="13"/>
    <s v="PT;1;1;232"/>
    <n v="360"/>
    <d v="2019-10-24T23:59:00"/>
    <n v="1"/>
    <x v="1"/>
    <x v="0"/>
    <x v="40"/>
  </r>
  <r>
    <x v="63"/>
    <n v="508741823"/>
    <n v="175452"/>
    <s v="47607019 - Software de suporte Ã¡ supervisÃ£o do serviÃ§o conexo com o portal paperless"/>
    <d v="2019-10-11T14:45:39"/>
    <n v="1"/>
    <s v="PT;14;205;2353"/>
    <n v="340"/>
    <d v="2019-10-17T23:59:00"/>
    <n v="1"/>
    <x v="0"/>
    <x v="0"/>
    <x v="40"/>
  </r>
  <r>
    <x v="294"/>
    <n v="506901173"/>
    <n v="175453"/>
    <s v="AquisiÃ§Ã£o de serviÃ§os de iluminaÃ§Ã£o/decoraÃ§Ã£o, alusivos ao Natal 2019 em vÃ¡rias artÃ©rias da cidade de Braga"/>
    <d v="2019-10-11T14:58:26"/>
    <n v="3"/>
    <s v="PT;4;40;184"/>
    <n v="360"/>
    <d v="2019-10-23T18:00:00"/>
    <n v="1"/>
    <x v="1"/>
    <x v="0"/>
    <x v="40"/>
  </r>
  <r>
    <x v="131"/>
    <n v="508345464"/>
    <n v="175454"/>
    <s v="AquisiÃ§Ã£o de Equipamentos AnalÃ­ticos PortÃ¡teis Para a MediÃ§Ã£o de OxigÃ©nio Dissolvido"/>
    <d v="2019-10-11T14:58:56"/>
    <n v="13"/>
    <s v="PT;15;226;2510"/>
    <n v="360"/>
    <d v="2019-10-20T18:00:00"/>
    <n v="1"/>
    <x v="2"/>
    <x v="0"/>
    <x v="40"/>
  </r>
  <r>
    <x v="37"/>
    <n v="504293125"/>
    <n v="175455"/>
    <s v="Casa da juventude - ClimatizaÃ§Ã£o das Zonas de ReceÃ§Ã£o e Foyer"/>
    <d v="2019-10-11T15:00:45"/>
    <n v="13"/>
    <s v="PT;12;175;172"/>
    <n v="360"/>
    <d v="2019-10-19T23:59:00"/>
    <n v="1"/>
    <x v="1"/>
    <x v="0"/>
    <x v="40"/>
  </r>
  <r>
    <x v="66"/>
    <n v="502530863"/>
    <n v="175456"/>
    <m/>
    <d v="2019-10-11T15:08:25"/>
    <n v="1"/>
    <s v="PT;1;1;232"/>
    <n v="400"/>
    <m/>
    <n v="1"/>
    <x v="2"/>
    <x v="0"/>
    <x v="40"/>
  </r>
  <r>
    <x v="12"/>
    <n v="506187543"/>
    <n v="175457"/>
    <s v="Os trabalhos a realizar englobam a execuÃ§Ã£o de ramais domiciliÃ¡rios de Ã¡guas residuais domÃ©sticas e pluviais em diversos locais do Concelho de Palmela, sendo contudo tambÃ©m considerada a execuÃ§Ã£o de eventuais pequenos prolongamentos da rede de drenagem domÃ©stica e pluvial"/>
    <d v="2019-10-11T15:11:41"/>
    <n v="3"/>
    <s v="PT;16;241;132"/>
    <n v="400"/>
    <d v="1970-01-01T23:59:00"/>
    <n v="1"/>
    <x v="1"/>
    <x v="0"/>
    <x v="40"/>
  </r>
  <r>
    <x v="63"/>
    <n v="508741823"/>
    <n v="175458"/>
    <s v="DuplicaÃ§Ã£o de Memoria RAM para VirtualizaÃ§Ã£o Local"/>
    <d v="2019-10-11T15:13:52"/>
    <n v="13"/>
    <s v="PT;14;205;2353"/>
    <n v="340"/>
    <d v="2019-10-26T23:59:00"/>
    <n v="1"/>
    <x v="0"/>
    <x v="0"/>
    <x v="40"/>
  </r>
  <r>
    <x v="66"/>
    <n v="502530863"/>
    <n v="175459"/>
    <s v="Fornecimento de gÃ¡s natural para as Pousadas de Juventude, ao abrigo do Â¿Acordo Quadro para fornecimento de gÃ¡s natural em regime de mercado livre para Portugal Continental - 2016Â¿"/>
    <d v="2019-10-11T15:15:48"/>
    <n v="13"/>
    <s v="PT;1;1;232"/>
    <n v="360"/>
    <d v="2019-10-17T19:00:00"/>
    <n v="1"/>
    <x v="2"/>
    <x v="0"/>
    <x v="40"/>
  </r>
  <r>
    <x v="101"/>
    <n v="123456789"/>
    <n v="175460"/>
    <m/>
    <d v="2019-10-11T15:20:19"/>
    <n v="4"/>
    <s v="PT;1;1;232"/>
    <n v="1"/>
    <m/>
    <n v="1"/>
    <x v="2"/>
    <x v="0"/>
    <x v="40"/>
  </r>
  <r>
    <x v="137"/>
    <n v="506818829"/>
    <n v="175462"/>
    <s v="AquisiÃ§Ã£o de dois quadriciclos elÃ©tricos e aluguer de baterias"/>
    <d v="2019-10-11T15:26:04"/>
    <n v="13"/>
    <s v="PT;7;88;1431"/>
    <n v="5"/>
    <d v="2019-10-16T23:59:00"/>
    <n v="1"/>
    <x v="1"/>
    <x v="0"/>
    <x v="40"/>
  </r>
  <r>
    <x v="14"/>
    <n v="501144218"/>
    <n v="175463"/>
    <s v="Arranque de betuminoso, escavaÃ§Ã£o, fresagem de betuminoso, fornecimento e aplicaÃ§Ã£o de tout-venant e de betuminoso, fornecimento e assentamento de sumidouros e demais trabalhos acessÃ³rios."/>
    <d v="2019-10-11T15:34:58"/>
    <n v="1"/>
    <s v="PT;16;244;2618"/>
    <n v="300"/>
    <d v="2019-10-21T23:59:00"/>
    <n v="1"/>
    <x v="1"/>
    <x v="0"/>
    <x v="40"/>
  </r>
  <r>
    <x v="11"/>
    <n v="506614913"/>
    <n v="175464"/>
    <m/>
    <d v="2019-10-11T15:36:01"/>
    <n v="1"/>
    <s v="PT;1;1;232"/>
    <n v="1"/>
    <m/>
    <n v="1"/>
    <x v="1"/>
    <x v="0"/>
    <x v="40"/>
  </r>
  <r>
    <x v="35"/>
    <n v="501290206"/>
    <n v="175465"/>
    <m/>
    <d v="2019-10-11T15:36:40"/>
    <n v="5"/>
    <s v="PT;1;1;232"/>
    <n v="400"/>
    <m/>
    <n v="1"/>
    <x v="1"/>
    <x v="0"/>
    <x v="40"/>
  </r>
  <r>
    <x v="10"/>
    <n v="500122237"/>
    <n v="175466"/>
    <s v="AQUISIÃ‡ÃƒO DE SERVIÃ‡OS PARA REVISÃƒO DO PROJETO DE EXECUÃ‡ÃƒO PARA A REABILITAÃ‡ÃƒO TOTAL DA COBERTURA DO PALÃCIO DO BARROCAL NA U.O.L. DE Ã‰VORA DA FUNDAÃ‡ÃƒO INATEL71"/>
    <d v="2019-10-11T15:46:15"/>
    <n v="1"/>
    <s v="PT;8;100;35"/>
    <n v="360"/>
    <d v="2019-10-18T23:59:00"/>
    <n v="1"/>
    <x v="2"/>
    <x v="0"/>
    <x v="40"/>
  </r>
  <r>
    <x v="43"/>
    <n v="503035416"/>
    <n v="175467"/>
    <s v="AqusiÃ§Ã£o de ServiÃ§os de ReparaÃ§Ã£o aos Equipamentos da Leica para o ServiÃ§o de ORL"/>
    <d v="2019-10-11T15:52:13"/>
    <n v="1"/>
    <s v="PT;1;1;232"/>
    <n v="340"/>
    <d v="2019-10-17T17:00:00"/>
    <n v="1"/>
    <x v="0"/>
    <x v="0"/>
    <x v="40"/>
  </r>
  <r>
    <x v="3"/>
    <n v="500051054"/>
    <n v="175469"/>
    <m/>
    <d v="2019-10-11T16:29:13"/>
    <n v="1"/>
    <s v="PT;1;1;232"/>
    <n v="400"/>
    <m/>
    <n v="1"/>
    <x v="1"/>
    <x v="0"/>
    <x v="40"/>
  </r>
  <r>
    <x v="109"/>
    <n v="506676056"/>
    <n v="175470"/>
    <s v="aquisiÃ§Ã£o de equipamento informÃ¡tico"/>
    <d v="2019-10-11T16:32:02"/>
    <n v="13"/>
    <s v="PT;15;216;2455"/>
    <n v="340"/>
    <d v="2019-10-17T23:59:00"/>
    <n v="1"/>
    <x v="1"/>
    <x v="0"/>
    <x v="40"/>
  </r>
  <r>
    <x v="11"/>
    <n v="506614913"/>
    <n v="175476"/>
    <m/>
    <d v="2019-10-11T17:29:11"/>
    <n v="13"/>
    <s v="PT;1;1;232"/>
    <n v="1"/>
    <m/>
    <n v="1"/>
    <x v="1"/>
    <x v="0"/>
    <x v="40"/>
  </r>
  <r>
    <x v="3"/>
    <n v="500051054"/>
    <n v="175477"/>
    <s v="AquisiÃ§Ã£o de equipamento de ProteÃ§Ã£o para trabalhos com Motosserra - Por Lotes"/>
    <d v="2019-10-11T17:33:57"/>
    <n v="13"/>
    <s v="PT;16;236;2581"/>
    <n v="360"/>
    <d v="2019-10-17T19:00:00"/>
    <n v="1"/>
    <x v="1"/>
    <x v="0"/>
    <x v="40"/>
  </r>
  <r>
    <x v="55"/>
    <n v="600084914"/>
    <n v="175478"/>
    <s v="PalÃ¡cio Nacional de Mafra - restauro de sinos fraturados nas torres norte e sul"/>
    <d v="2019-10-11T17:40:16"/>
    <n v="13"/>
    <s v="PT;1;1;232"/>
    <n v="360"/>
    <d v="2019-10-20T17:00:00"/>
    <n v="1"/>
    <x v="2"/>
    <x v="0"/>
    <x v="40"/>
  </r>
  <r>
    <x v="66"/>
    <n v="502530863"/>
    <n v="175479"/>
    <s v="Fornecimento de refeiÃ§Ãµes confecionadas e prestaÃ§Ã£o de serviÃ§os associados na Pousada de Juventude de Lisboa Parque das NaÃ§Ãµes"/>
    <d v="2019-10-11T18:02:10"/>
    <n v="1"/>
    <s v="PT;12;165;2018"/>
    <n v="360"/>
    <d v="2019-10-21T19:00:00"/>
    <n v="1"/>
    <x v="2"/>
    <x v="0"/>
    <x v="40"/>
  </r>
  <r>
    <x v="9"/>
    <n v="506173968"/>
    <n v="175480"/>
    <s v="MANUTENÃ‡ÃƒO E REPARAÃ‡ÃƒO DOS TRICICLOS ELÃ‰TRICOS"/>
    <d v="2019-10-12T09:53:48"/>
    <n v="1"/>
    <s v="PT;16;243;261"/>
    <n v="360"/>
    <d v="2019-10-17T17:00:00"/>
    <n v="1"/>
    <x v="1"/>
    <x v="0"/>
    <x v="40"/>
  </r>
  <r>
    <x v="9"/>
    <n v="506173968"/>
    <n v="175482"/>
    <s v="ServiÃ§os de elaboraÃ§Ã£o de Estudo de Poluentes AtmosfÃ©ricos no Concelho do SEIXAL"/>
    <d v="2019-10-12T10:17:24"/>
    <n v="13"/>
    <s v="PT;16;243;261"/>
    <n v="340"/>
    <d v="2019-10-17T18:00:00"/>
    <n v="1"/>
    <x v="1"/>
    <x v="0"/>
    <x v="40"/>
  </r>
  <r>
    <x v="295"/>
    <n v="504041193"/>
    <n v="175507"/>
    <m/>
    <d v="2019-10-14T08:55:42"/>
    <n v="13"/>
    <s v="PT;1;1;232"/>
    <n v="400"/>
    <m/>
    <n v="1"/>
    <x v="2"/>
    <x v="0"/>
    <x v="41"/>
  </r>
  <r>
    <x v="11"/>
    <n v="506614913"/>
    <n v="175508"/>
    <s v="Os trabalhos compreendem a execuÃ§Ã£o de marcas rodoviÃ¡rias, a colocaÃ§Ã£o de sinalizaÃ§Ã£o vertical, bem como a intervenÃ§Ã£o no sistema de sinalizaÃ§Ã£o e seguranÃ§a existente."/>
    <d v="2019-10-14T09:06:32"/>
    <n v="1"/>
    <s v="PT;12;173;189"/>
    <n v="340"/>
    <d v="2019-10-23T23:59:00"/>
    <n v="1"/>
    <x v="1"/>
    <x v="0"/>
    <x v="41"/>
  </r>
  <r>
    <x v="294"/>
    <n v="506901173"/>
    <n v="175510"/>
    <m/>
    <d v="2019-10-14T09:33:48"/>
    <n v="3"/>
    <s v="PT;1;1;232"/>
    <n v="1"/>
    <m/>
    <n v="1"/>
    <x v="1"/>
    <x v="0"/>
    <x v="41"/>
  </r>
  <r>
    <x v="12"/>
    <n v="506187543"/>
    <n v="175511"/>
    <s v="AquisiÃ§Ã£o de serviÃ§os de inspeÃ§Ã£o e fiscalizaÃ§Ã£o a EspaÃ§os de Jogos e Recreio (EJR) no concelho de Palmela"/>
    <d v="2019-10-14T09:35:38"/>
    <n v="13"/>
    <s v="PT;16;241;132"/>
    <n v="400"/>
    <d v="1970-01-01T23:59:00"/>
    <n v="1"/>
    <x v="1"/>
    <x v="0"/>
    <x v="41"/>
  </r>
  <r>
    <x v="11"/>
    <n v="506614913"/>
    <n v="175512"/>
    <s v="AquisiÃ§Ã£o de Medalhas de Bons ServiÃ§os Municipais"/>
    <d v="2019-10-14T10:04:49"/>
    <n v="1"/>
    <s v="PT;12;173;2086"/>
    <n v="360"/>
    <d v="2019-10-23T23:59:00"/>
    <n v="1"/>
    <x v="1"/>
    <x v="0"/>
    <x v="41"/>
  </r>
  <r>
    <x v="4"/>
    <n v="506334562"/>
    <n v="175513"/>
    <m/>
    <d v="2019-10-14T10:07:16"/>
    <n v="1"/>
    <s v="PT;1;1;232"/>
    <n v="400"/>
    <m/>
    <n v="1"/>
    <x v="1"/>
    <x v="0"/>
    <x v="41"/>
  </r>
  <r>
    <x v="33"/>
    <n v="505170876"/>
    <n v="175514"/>
    <s v="EspetÃ¡culos &quot;Projeto Musa e &quot;A Menina do Mar&quot;"/>
    <d v="2019-10-14T10:18:02"/>
    <n v="1"/>
    <s v="PT;9;117;1575"/>
    <n v="400"/>
    <d v="1970-01-01T17:00:00"/>
    <n v="1"/>
    <x v="1"/>
    <x v="0"/>
    <x v="41"/>
  </r>
  <r>
    <x v="7"/>
    <n v="508666236"/>
    <n v="175515"/>
    <s v="Fornecimento de equipamentos e material de consumo hoteleiro, para a Escola de Hotelaria e Turismo do Algarve (Faro) do Turismo de Portugal, I.P.."/>
    <d v="2019-10-14T10:26:13"/>
    <n v="1"/>
    <s v="PT;9;115;34"/>
    <n v="360"/>
    <d v="2019-10-21T23:59:00"/>
    <n v="1"/>
    <x v="2"/>
    <x v="0"/>
    <x v="41"/>
  </r>
  <r>
    <x v="294"/>
    <n v="506901173"/>
    <n v="175516"/>
    <s v="AquisiÃ§Ã£o de videoprojectores de curta distÃ¢ncia."/>
    <d v="2019-10-14T10:28:26"/>
    <n v="3"/>
    <s v="PT;4;40;184"/>
    <n v="360"/>
    <d v="2019-10-23T18:00:00"/>
    <n v="1"/>
    <x v="1"/>
    <x v="0"/>
    <x v="41"/>
  </r>
  <r>
    <x v="6"/>
    <n v="506037258"/>
    <n v="175518"/>
    <s v="PrestaÃ§Ã£o de ServiÃ§os para RealizaÃ§Ã£o do espetÃ¡culo infantil - SÃ³nia e as ProfissÃµes - no Centro Cultural de Viana do Castelo"/>
    <d v="2019-10-14T10:30:10"/>
    <n v="1"/>
    <s v="PT;17;256;2822"/>
    <n v="5"/>
    <d v="2019-10-17T17:00:00"/>
    <n v="1"/>
    <x v="1"/>
    <x v="0"/>
    <x v="41"/>
  </r>
  <r>
    <x v="3"/>
    <n v="500051054"/>
    <n v="175519"/>
    <s v="Pretende-se a requalificaÃ§Ã£o de uma determinada Ã¡rea do Parque Juvenil, inserido no Jardim Urbano da Costa de Caparica, contemplando os seguintes trabalhos: Abertura de caixa, com 0,51m de profundidade e compactaÃ§Ã£o correta do fundo da mesma; ExecuÃ§Ã£o de fundaÃ§Ãµes para a instalaÃ§Ã£o dos equipamentos; Enchimento da caixa com uma camada de brita (envolta em manta geotÃªxtil) e com areÃ£o do rio lavado; InstalaÃ§Ã£o do equipamento e realizaÃ§Ã£o de inspeÃ§Ã£o pÃ³s-instalaÃ§Ã£o, atestando a conformidade do EspaÃ§o de Jogo e Recreio."/>
    <d v="2019-10-14T10:32:18"/>
    <n v="3"/>
    <s v="PT;16;236;2578"/>
    <n v="400"/>
    <d v="2019-10-13T19:00:00"/>
    <n v="1"/>
    <x v="1"/>
    <x v="0"/>
    <x v="41"/>
  </r>
  <r>
    <x v="77"/>
    <n v="506730573"/>
    <n v="175520"/>
    <s v="AquisiÃ§Ã£o de cabazes de Natal para os FuncionÃ¡rios da Autarquia"/>
    <d v="2019-10-14T10:33:49"/>
    <n v="1"/>
    <s v="PT;9;125;1611"/>
    <n v="5"/>
    <d v="2019-10-23T15:00:00"/>
    <n v="1"/>
    <x v="1"/>
    <x v="0"/>
    <x v="41"/>
  </r>
  <r>
    <x v="101"/>
    <n v="123456789"/>
    <n v="175521"/>
    <m/>
    <d v="2019-10-14T10:39:59"/>
    <n v="1"/>
    <s v="PT;1;1;232"/>
    <n v="1"/>
    <m/>
    <n v="1"/>
    <x v="2"/>
    <x v="0"/>
    <x v="41"/>
  </r>
  <r>
    <x v="101"/>
    <n v="123456789"/>
    <n v="175522"/>
    <m/>
    <d v="2019-10-14T10:40:23"/>
    <n v="13"/>
    <s v="PT;1;1;232"/>
    <n v="1"/>
    <m/>
    <n v="1"/>
    <x v="2"/>
    <x v="0"/>
    <x v="41"/>
  </r>
  <r>
    <x v="132"/>
    <n v="507023129"/>
    <n v="175523"/>
    <m/>
    <d v="2019-10-14T10:51:58"/>
    <n v="3"/>
    <s v="PT;1;1;232"/>
    <n v="400"/>
    <m/>
    <n v="1"/>
    <x v="2"/>
    <x v="0"/>
    <x v="41"/>
  </r>
  <r>
    <x v="4"/>
    <n v="506334562"/>
    <n v="175524"/>
    <m/>
    <d v="2019-10-14T11:05:29"/>
    <n v="3"/>
    <s v="PT;1;1;232"/>
    <n v="1"/>
    <m/>
    <n v="1"/>
    <x v="1"/>
    <x v="0"/>
    <x v="41"/>
  </r>
  <r>
    <x v="43"/>
    <n v="503035416"/>
    <n v="175525"/>
    <s v="OCRELIZUMAB, IV, 30MG/ML; 10 ML, SOL INJ"/>
    <d v="2019-10-14T11:07:39"/>
    <n v="1"/>
    <s v="PT;12;174;2096"/>
    <n v="340"/>
    <d v="2019-10-21T17:00:00"/>
    <n v="1"/>
    <x v="0"/>
    <x v="0"/>
    <x v="41"/>
  </r>
  <r>
    <x v="14"/>
    <n v="501144218"/>
    <n v="175527"/>
    <s v="ReparaÃ§Ã£o do autocarro Volvo B7 R de 43 lugares - matrÃ­cula:20-CE-62, de acordo com as especificaÃ§Ãµes tÃ©cnicas e quantidades descritas na parte II do Caderno de Encargos"/>
    <d v="2019-10-14T11:15:42"/>
    <n v="1"/>
    <s v="PT;16;244;244"/>
    <n v="360"/>
    <d v="2019-10-19T18:00:00"/>
    <n v="1"/>
    <x v="1"/>
    <x v="0"/>
    <x v="41"/>
  </r>
  <r>
    <x v="6"/>
    <n v="506037258"/>
    <n v="175528"/>
    <s v="AquisiÃ§Ã£o de Betume AsfÃ¡ltico 160/220, a granel"/>
    <d v="2019-10-14T11:16:30"/>
    <n v="3"/>
    <s v="PT;17;256;203"/>
    <n v="340"/>
    <d v="2019-10-28T17:00:00"/>
    <n v="1"/>
    <x v="1"/>
    <x v="0"/>
    <x v="41"/>
  </r>
  <r>
    <x v="4"/>
    <n v="506334562"/>
    <n v="175529"/>
    <s v="Parque de Recolha de Monstros (AbiÃºl, Albergaria dos Doze, Redinha, Santiago de LitÃ©m e Vermoil)"/>
    <d v="2019-10-14T11:16:57"/>
    <n v="3"/>
    <s v="PT;11;157;220"/>
    <n v="360"/>
    <d v="2020-01-23T23:59:00"/>
    <n v="1"/>
    <x v="1"/>
    <x v="0"/>
    <x v="41"/>
  </r>
  <r>
    <x v="132"/>
    <n v="507023129"/>
    <n v="175530"/>
    <m/>
    <d v="2019-10-14T11:17:09"/>
    <n v="3"/>
    <s v="PT;1;1;232"/>
    <n v="400"/>
    <m/>
    <n v="1"/>
    <x v="2"/>
    <x v="0"/>
    <x v="41"/>
  </r>
  <r>
    <x v="21"/>
    <n v="506609553"/>
    <n v="175531"/>
    <s v="ElaboraÃ§Ã£o do projeto de execuÃ§Ã£o de adaptaÃ§Ã£o do antigo jardim de infÃ¢ncia n.Âº 2 a serviÃ§o de finanÃ§as de Montemor-o-Novo"/>
    <d v="2019-10-14T11:17:43"/>
    <n v="1"/>
    <s v="PT;8;101;1519"/>
    <n v="360"/>
    <d v="2019-10-25T23:59:00"/>
    <n v="1"/>
    <x v="1"/>
    <x v="0"/>
    <x v="41"/>
  </r>
  <r>
    <x v="6"/>
    <n v="506037258"/>
    <n v="175532"/>
    <s v="IMPLEMENTAÃ‡ÃƒO DE SINALÃ‰TICA EM PERCURSOS PEDESTRES"/>
    <d v="2019-10-14T11:31:00"/>
    <n v="1"/>
    <s v="PT;17;256;203"/>
    <n v="340"/>
    <d v="2019-10-24T17:00:00"/>
    <n v="1"/>
    <x v="1"/>
    <x v="0"/>
    <x v="41"/>
  </r>
  <r>
    <x v="149"/>
    <n v="506642798"/>
    <n v="175533"/>
    <s v="ValorizaÃ§Ã£o do Centro de InterpretaÃ§Ã£o da Arte Rupestre do Vale do Tejo"/>
    <d v="2019-10-14T11:36:44"/>
    <n v="3"/>
    <s v="PT;6;76;1247"/>
    <n v="360"/>
    <d v="2019-12-08T17:00:00"/>
    <n v="1"/>
    <x v="1"/>
    <x v="0"/>
    <x v="41"/>
  </r>
  <r>
    <x v="1"/>
    <n v="506673626"/>
    <n v="175534"/>
    <s v="LocaÃ§Ã£o financeira para financiamento da aquisiÃ§Ã£o de 17 veÃ­culos, mediante adjudicaÃ§Ã£o por Lotes, com retoma de 17 veÃ­culos"/>
    <d v="2019-10-14T11:45:34"/>
    <n v="3"/>
    <s v="PT;16;237;31"/>
    <n v="220"/>
    <d v="2019-11-14T23:59:00"/>
    <n v="1"/>
    <x v="1"/>
    <x v="0"/>
    <x v="41"/>
  </r>
  <r>
    <x v="98"/>
    <n v="502130040"/>
    <n v="175536"/>
    <m/>
    <d v="2019-10-14T11:46:48"/>
    <n v="3"/>
    <s v="PT;1;1;232"/>
    <n v="400"/>
    <m/>
    <n v="1"/>
    <x v="1"/>
    <x v="0"/>
    <x v="41"/>
  </r>
  <r>
    <x v="11"/>
    <n v="506614913"/>
    <n v="175537"/>
    <s v="CONTRATAÃ‡ÃƒO DE SERVIÃ‡OS PARA A ELABORAÃ‡ÃƒO DO PROJETO DE EXECUÃ‡ÃƒO DE ESTRUTURA DE CONTENÃ‡ÃƒO DE TALUDE - ROTUNDA NA ESTRADA DE ARCENA - ALVERCA DO RIBATEJO"/>
    <d v="2019-10-14T11:48:37"/>
    <n v="1"/>
    <s v="PT;12;173;2088"/>
    <n v="360"/>
    <d v="2019-10-20T23:59:00"/>
    <n v="1"/>
    <x v="1"/>
    <x v="0"/>
    <x v="41"/>
  </r>
  <r>
    <x v="3"/>
    <n v="500051054"/>
    <n v="175540"/>
    <s v="AquisiÃ§Ã£o de 1 termo contentor para transporte de massas betuminosas"/>
    <d v="2019-10-14T12:02:33"/>
    <n v="13"/>
    <s v="PT;16;233;279"/>
    <n v="220"/>
    <d v="2019-10-21T19:00:00"/>
    <n v="1"/>
    <x v="1"/>
    <x v="0"/>
    <x v="41"/>
  </r>
  <r>
    <x v="6"/>
    <n v="506037258"/>
    <n v="175541"/>
    <s v="ImplementaÃ§Ã£o de SinalÃ©tica Vertical em Percursos Pedestres."/>
    <d v="2019-10-14T12:05:56"/>
    <n v="1"/>
    <s v="PT;17;256;203"/>
    <n v="400"/>
    <d v="2019-10-07T17:00:00"/>
    <n v="1"/>
    <x v="1"/>
    <x v="0"/>
    <x v="41"/>
  </r>
  <r>
    <x v="57"/>
    <n v="506780902"/>
    <n v="175542"/>
    <s v="AquisiÃ§Ã£o de material e equipamento de saÃºde"/>
    <d v="2019-10-14T12:19:30"/>
    <n v="1"/>
    <s v="PT;15;217;2463"/>
    <n v="360"/>
    <d v="2019-10-21T23:59:00"/>
    <n v="1"/>
    <x v="1"/>
    <x v="0"/>
    <x v="41"/>
  </r>
  <r>
    <x v="140"/>
    <n v="600082628"/>
    <n v="175543"/>
    <s v="Procedimento para aquisiÃ§Ã£o de bens e serviÃ§os para realizaÃ§Ã£o de atividade de Natal 2019, destinada aos beneficiÃ¡rios aposentados dos ServiÃ§os Sociais da AdministraÃ§Ã£o PÃºblica, em Lisboa."/>
    <d v="2019-10-14T12:48:06"/>
    <n v="3"/>
    <s v="PT;12;159;283"/>
    <n v="5"/>
    <d v="2019-10-24T23:59:00"/>
    <n v="1"/>
    <x v="2"/>
    <x v="0"/>
    <x v="41"/>
  </r>
  <r>
    <x v="12"/>
    <n v="506187543"/>
    <n v="175545"/>
    <s v="DesmataÃ§Ã£o e limpeza em espaÃ§os logradouros de infraestruturas do sistema de Ã¡guas de abastecimento e residuais (ETAS's, EE's, furos de captaÃ§Ã£o, reservatÃ³rios e EEAR's)"/>
    <d v="2019-10-14T13:15:13"/>
    <n v="1"/>
    <s v="PT;16;241;132"/>
    <n v="400"/>
    <d v="2019-10-08T23:59:00"/>
    <n v="1"/>
    <x v="1"/>
    <x v="0"/>
    <x v="41"/>
  </r>
  <r>
    <x v="0"/>
    <n v="508481287"/>
    <n v="175546"/>
    <s v="AquisiÃ§Ã£o de serviÃ§os na Ã¡rea de proteÃ§Ã£o contra radiaÃ§Ãµes ionizantes"/>
    <d v="2019-10-14T13:52:50"/>
    <n v="1"/>
    <s v="PT;12;165;2010"/>
    <n v="5"/>
    <d v="2019-10-22T17:00:00"/>
    <n v="1"/>
    <x v="0"/>
    <x v="0"/>
    <x v="41"/>
  </r>
  <r>
    <x v="90"/>
    <n v="503541567"/>
    <n v="175547"/>
    <s v="Empreitada 328/GEBALIS/2019 - Bairros Furnas / Quinta dos Barros / Telheiras Sul - ReabilitaÃ§Ã£o de fogos municipais"/>
    <d v="2019-10-14T13:58:34"/>
    <n v="13"/>
    <s v="PT;12;165;2009"/>
    <n v="340"/>
    <d v="2019-10-23T23:59:00"/>
    <n v="1"/>
    <x v="1"/>
    <x v="0"/>
    <x v="41"/>
  </r>
  <r>
    <x v="0"/>
    <n v="508481287"/>
    <n v="175548"/>
    <s v="AquisiÃ§Ã£o de serviÃ§os de manutenÃ§Ã£o ao core de servidores para o ano de 2019"/>
    <d v="2019-10-14T14:09:21"/>
    <n v="13"/>
    <s v="PT;12;165;2010"/>
    <n v="360"/>
    <d v="2019-10-18T17:00:00"/>
    <n v="1"/>
    <x v="0"/>
    <x v="0"/>
    <x v="41"/>
  </r>
  <r>
    <x v="294"/>
    <n v="506901173"/>
    <n v="175549"/>
    <m/>
    <d v="2019-10-14T14:14:35"/>
    <n v="3"/>
    <s v="PT;1;1;232"/>
    <n v="1"/>
    <m/>
    <n v="1"/>
    <x v="1"/>
    <x v="0"/>
    <x v="41"/>
  </r>
  <r>
    <x v="0"/>
    <n v="508481287"/>
    <n v="175550"/>
    <s v="AquisiÃ§Ã£o de baterias para monitores de sinais vitais."/>
    <d v="2019-10-14T14:23:24"/>
    <n v="13"/>
    <s v="PT;12;165;2010"/>
    <n v="360"/>
    <d v="2019-10-18T14:00:00"/>
    <n v="1"/>
    <x v="0"/>
    <x v="0"/>
    <x v="41"/>
  </r>
  <r>
    <x v="0"/>
    <n v="508481287"/>
    <n v="175551"/>
    <s v="AquisiÃ§Ã£o de dez baterias para o emissor de telemetria para o ArmazÃ©m - ServiÃ§o de InstalaÃ§Ãµes e Equipamentos"/>
    <d v="2019-10-14T14:26:47"/>
    <n v="1"/>
    <s v="PT;12;165;2010"/>
    <n v="360"/>
    <d v="2019-10-17T17:00:00"/>
    <n v="1"/>
    <x v="0"/>
    <x v="0"/>
    <x v="41"/>
  </r>
  <r>
    <x v="17"/>
    <n v="505456010"/>
    <n v="175552"/>
    <s v="ManutenÃ§Ã£o preventiva de fontes ornamentais"/>
    <d v="2019-10-14T14:27:32"/>
    <n v="1"/>
    <s v="PT;12;174;223"/>
    <n v="360"/>
    <d v="2019-10-18T23:59:00"/>
    <n v="1"/>
    <x v="1"/>
    <x v="0"/>
    <x v="41"/>
  </r>
  <r>
    <x v="17"/>
    <n v="505456010"/>
    <n v="175553"/>
    <s v="ServiÃ§os de ManutenÃ§Ã£o Equipamentos ImpressÃ£o NASHUATEC e XEROX"/>
    <d v="2019-10-14T14:31:37"/>
    <n v="13"/>
    <s v="PT;12;174;223"/>
    <n v="360"/>
    <d v="2019-10-17T23:59:00"/>
    <n v="1"/>
    <x v="1"/>
    <x v="0"/>
    <x v="41"/>
  </r>
  <r>
    <x v="139"/>
    <n v="600084892"/>
    <n v="175554"/>
    <s v="AquisiÃ§Ã£o de serviÃ§os de digitalizaÃ§Ã£o de documentos da Chancelaria RÃ©gia"/>
    <d v="2019-10-14T14:38:05"/>
    <n v="3"/>
    <s v="PT;12;165;2010"/>
    <n v="340"/>
    <d v="2019-10-21T23:59:00"/>
    <n v="1"/>
    <x v="2"/>
    <x v="0"/>
    <x v="41"/>
  </r>
  <r>
    <x v="12"/>
    <n v="506187543"/>
    <n v="175555"/>
    <s v="n.a."/>
    <d v="2019-10-14T14:39:58"/>
    <n v="1"/>
    <s v="PT;16;241;132"/>
    <n v="340"/>
    <d v="2019-10-16T23:59:00"/>
    <n v="1"/>
    <x v="1"/>
    <x v="0"/>
    <x v="41"/>
  </r>
  <r>
    <x v="12"/>
    <n v="506187543"/>
    <n v="175556"/>
    <s v="DesmataÃ§Ã£o e limpeza em espaÃ§os logradouros de infraestruturas do sistema de Ã¡guas de abastecimento e residuais (ETAS's, EE's, furos de captaÃ§Ã£o, reservatÃ³rios e EEAR's)"/>
    <d v="2019-10-14T14:41:23"/>
    <n v="1"/>
    <s v="PT;16;241;132"/>
    <n v="360"/>
    <d v="2019-10-19T23:59:00"/>
    <n v="1"/>
    <x v="1"/>
    <x v="0"/>
    <x v="41"/>
  </r>
  <r>
    <x v="294"/>
    <n v="506901173"/>
    <n v="175558"/>
    <m/>
    <d v="2019-10-14T14:43:12"/>
    <n v="3"/>
    <s v="PT;1;1;232"/>
    <n v="1"/>
    <m/>
    <n v="1"/>
    <x v="1"/>
    <x v="0"/>
    <x v="41"/>
  </r>
  <r>
    <x v="49"/>
    <n v="502098139"/>
    <n v="175563"/>
    <s v="CENTRO DE ATIVIDADE FÃSICA (Andar/Correr/Pedalar)"/>
    <d v="2019-10-14T15:14:15"/>
    <n v="3"/>
    <s v="PT;9;118;1582"/>
    <n v="300"/>
    <d v="2019-11-28T17:00:00"/>
    <n v="1"/>
    <x v="1"/>
    <x v="0"/>
    <x v="41"/>
  </r>
  <r>
    <x v="0"/>
    <n v="508481287"/>
    <n v="175564"/>
    <s v="191A000025 - AquisiÃ§Ã£o de antissÃ©pticos, desinfetantes e afins-Ano 2019"/>
    <d v="2019-10-14T15:35:02"/>
    <n v="4"/>
    <s v="PT;12;165;2010"/>
    <n v="340"/>
    <d v="2019-10-15T17:00:00"/>
    <n v="1"/>
    <x v="0"/>
    <x v="0"/>
    <x v="41"/>
  </r>
  <r>
    <x v="13"/>
    <n v="501294104"/>
    <n v="175565"/>
    <s v="PRESTAÃ‡ÃƒO DE SERVIÃ‡OS PARA REMODELAÃ‡ÃƒO DA REDE DE DRENAGEM PLUVIAL PARA A RUA PRINCIPAL DE PRAIAS DO SADO, SETÃšBAL"/>
    <d v="2019-10-14T15:37:26"/>
    <n v="1"/>
    <s v="PT;16;245;2621"/>
    <n v="360"/>
    <d v="2019-10-21T23:59:00"/>
    <n v="1"/>
    <x v="1"/>
    <x v="0"/>
    <x v="41"/>
  </r>
  <r>
    <x v="114"/>
    <n v="505584760"/>
    <n v="175566"/>
    <s v="CP18/2019 ServiÃ§os de limpeza de instalaÃ§Ãµes municipais"/>
    <d v="2019-10-14T15:49:00"/>
    <n v="3"/>
    <s v="PT;4;39;577"/>
    <n v="360"/>
    <d v="2019-10-21T23:59:00"/>
    <n v="1"/>
    <x v="1"/>
    <x v="0"/>
    <x v="41"/>
  </r>
  <r>
    <x v="12"/>
    <n v="506187543"/>
    <n v="175567"/>
    <s v="Os trabalhos a realizar englobam a execuÃ§Ã£o de ramais domiciliÃ¡rios de Ã¡guas residuais domÃ©sticas e pluviais em diversos locais do Concelho de Palmela, sendo contudo tambÃ©m considerada a execuÃ§Ã£o de eventuais pequenos prolongamentos da rede de drenagem domÃ©stica e pluvial."/>
    <d v="2019-10-14T16:14:06"/>
    <n v="3"/>
    <s v="PT;16;241;132"/>
    <n v="360"/>
    <d v="2019-10-29T23:59:00"/>
    <n v="1"/>
    <x v="1"/>
    <x v="0"/>
    <x v="41"/>
  </r>
  <r>
    <x v="13"/>
    <n v="501294104"/>
    <n v="175568"/>
    <s v="Fornecimento contÃ­nuo para a aquisiÃ§Ã£o de peÃ§as auto, para viaturas ligeiras, pelo perÃ­odo de 24 meses"/>
    <d v="2019-10-14T16:20:57"/>
    <n v="1"/>
    <s v="PT;16;245;321"/>
    <n v="340"/>
    <d v="2019-12-12T23:59:00"/>
    <n v="1"/>
    <x v="1"/>
    <x v="0"/>
    <x v="41"/>
  </r>
  <r>
    <x v="188"/>
    <n v="508114381"/>
    <n v="175569"/>
    <s v="Empreitada de Ramais de Ã¡gua e saneamento no Concelho de SantarÃ©m - 2020"/>
    <d v="2019-10-14T16:27:03"/>
    <n v="3"/>
    <s v="PT;15;227;175"/>
    <n v="360"/>
    <d v="2019-11-04T23:59:00"/>
    <n v="1"/>
    <x v="2"/>
    <x v="0"/>
    <x v="41"/>
  </r>
  <r>
    <x v="63"/>
    <n v="508741823"/>
    <n v="175570"/>
    <s v="Empreitada de ReabilitaÃ§Ã£o do EspaÃ§o FÃ­sico dos ServiÃ§os de Neonatologia e Pediatria"/>
    <d v="2019-10-14T16:36:51"/>
    <n v="3"/>
    <s v="PT;14;205;2353"/>
    <n v="300"/>
    <d v="2019-11-09T23:59:00"/>
    <n v="1"/>
    <x v="0"/>
    <x v="0"/>
    <x v="41"/>
  </r>
  <r>
    <x v="14"/>
    <n v="501144218"/>
    <n v="175571"/>
    <s v="RepavimentaÃ§Ã£o da Rua Heliodoro Salgado e reabilitaÃ§Ã£o da rede de Ã¡guas, pavimentaÃ§Ã£o da Rua D. Sancho I e execuÃ§Ã£o de valetas, repavimentaÃ§Ã£o de troÃ§o da Rua JosÃ© Pinto BrÃ¡s e Alfredo Batista que faz ligaÃ§Ã£o com a Rua D. Sancho I."/>
    <d v="2019-10-14T16:41:17"/>
    <n v="13"/>
    <s v="PT;16;244;2617"/>
    <n v="220"/>
    <d v="2019-10-25T23:59:00"/>
    <n v="1"/>
    <x v="1"/>
    <x v="0"/>
    <x v="41"/>
  </r>
  <r>
    <x v="188"/>
    <n v="508114381"/>
    <n v="175572"/>
    <s v="Abertura e fecho de vala na rede de Ã¡guas do concelho de SantarÃ©m Â¿ 2020"/>
    <d v="2019-10-14T16:47:15"/>
    <n v="3"/>
    <s v="PT;15;227;175"/>
    <n v="360"/>
    <d v="2019-11-07T23:59:00"/>
    <n v="1"/>
    <x v="2"/>
    <x v="0"/>
    <x v="41"/>
  </r>
  <r>
    <x v="50"/>
    <n v="500192855"/>
    <n v="175573"/>
    <m/>
    <d v="2019-10-14T16:58:01"/>
    <n v="3"/>
    <s v="PT;1;1;232"/>
    <n v="400"/>
    <m/>
    <n v="1"/>
    <x v="3"/>
    <x v="0"/>
    <x v="41"/>
  </r>
  <r>
    <x v="296"/>
    <n v="503216046"/>
    <n v="175573"/>
    <m/>
    <d v="2019-10-14T16:58:01"/>
    <n v="3"/>
    <s v="PT;1;1;232"/>
    <n v="400"/>
    <m/>
    <s v=""/>
    <x v="2"/>
    <x v="0"/>
    <x v="41"/>
  </r>
  <r>
    <x v="63"/>
    <n v="508741823"/>
    <n v="175576"/>
    <s v="AquisiÃ§Ã£o de PrestaÃ§Ã£o de ServiÃ§os para RealizaÃ§Ã£o Externa de Maios Complementares de Diagnostico: RessonÃ¢ncia MagnÃ©tica"/>
    <d v="2019-10-14T17:12:32"/>
    <n v="3"/>
    <s v="PT;14;205;2353"/>
    <n v="220"/>
    <d v="2019-10-29T23:59:00"/>
    <n v="1"/>
    <x v="0"/>
    <x v="0"/>
    <x v="41"/>
  </r>
  <r>
    <x v="7"/>
    <n v="508666236"/>
    <n v="175577"/>
    <s v="AquisiÃ§Ã£o de serviÃ§os para desenvolvimento de novos relatÃ³rios analÃ­ticos em plataforma de Business Intelligence."/>
    <d v="2019-10-14T17:19:42"/>
    <n v="13"/>
    <s v="PT;1;1;232"/>
    <n v="360"/>
    <d v="2019-10-22T23:59:00"/>
    <n v="1"/>
    <x v="2"/>
    <x v="0"/>
    <x v="41"/>
  </r>
  <r>
    <x v="1"/>
    <n v="506673626"/>
    <n v="175578"/>
    <s v="AquisiÃ§Ã£o de chapa escultural soldada"/>
    <d v="2019-10-15T09:03:05"/>
    <n v="1"/>
    <s v="PT;16;237;2584"/>
    <n v="360"/>
    <d v="2019-10-20T23:59:00"/>
    <n v="1"/>
    <x v="1"/>
    <x v="0"/>
    <x v="41"/>
  </r>
  <r>
    <x v="1"/>
    <n v="506673626"/>
    <n v="175579"/>
    <s v="AquisiÃ§Ã£o de serviÃ§os de informaÃ§Ã£o jurÃ­dica - serviÃ§o de bases de dados jurÃ­dicos"/>
    <d v="2019-10-15T09:08:13"/>
    <n v="1"/>
    <s v="PT;16;237;31"/>
    <n v="360"/>
    <d v="2019-10-20T23:59:00"/>
    <n v="1"/>
    <x v="1"/>
    <x v="0"/>
    <x v="41"/>
  </r>
  <r>
    <x v="10"/>
    <n v="500122237"/>
    <n v="175580"/>
    <s v="AquisiÃ§Ã£o de Produtos HortÃ­colas Frescos"/>
    <d v="2019-10-15T09:39:56"/>
    <n v="3"/>
    <s v="PT;1;1;232"/>
    <n v="300"/>
    <d v="2019-11-11T17:00:00"/>
    <n v="1"/>
    <x v="2"/>
    <x v="0"/>
    <x v="41"/>
  </r>
  <r>
    <x v="92"/>
    <n v="512044040"/>
    <n v="175581"/>
    <s v="AquisiÃ§Ã£o de serviÃ§os para a fiscalizaÃ§Ã£o e coordenaÃ§Ã£o de seguranÃ§a para empreitada de repavimentaÃ§Ã£o em calÃ§ada da Rua da Miragaia, Rua da Pereira e Rua do PalÃ¡cio"/>
    <d v="2019-10-15T09:47:48"/>
    <n v="1"/>
    <s v="PT;20;299;145"/>
    <n v="360"/>
    <d v="2019-10-21T23:59:00"/>
    <n v="1"/>
    <x v="1"/>
    <x v="0"/>
    <x v="41"/>
  </r>
  <r>
    <x v="116"/>
    <n v="505656000"/>
    <n v="175582"/>
    <s v="AquisiÃ§Ã£o de equipamentos bÃ¡sico para as escolas"/>
    <d v="2019-10-15T09:51:11"/>
    <n v="13"/>
    <s v="PT;15;225;196"/>
    <n v="360"/>
    <d v="2019-10-22T23:59:00"/>
    <n v="1"/>
    <x v="1"/>
    <x v="0"/>
    <x v="41"/>
  </r>
  <r>
    <x v="29"/>
    <n v="512012814"/>
    <n v="175583"/>
    <s v="NIPG 24506/19- Ajuste direto para a aquisiÃ§Ã£o de serviÃ§os de limpeza e manutenÃ§Ã£o de zonas verdes"/>
    <d v="2019-10-15T10:05:19"/>
    <n v="1"/>
    <s v="Ponta Delgada"/>
    <n v="340"/>
    <d v="2019-10-30T17:30:00"/>
    <n v="1"/>
    <x v="1"/>
    <x v="0"/>
    <x v="41"/>
  </r>
  <r>
    <x v="50"/>
    <n v="500192855"/>
    <n v="175585"/>
    <s v="AquisiÃ§Ã£o de serviÃ§os de manutenÃ§Ã£o de hardware do Metropolitano de Lisboa, E.P.E"/>
    <d v="2019-10-15T10:18:02"/>
    <n v="1"/>
    <s v="PT;1;1;232"/>
    <n v="360"/>
    <d v="2019-10-24T23:59:00"/>
    <n v="1"/>
    <x v="3"/>
    <x v="0"/>
    <x v="41"/>
  </r>
  <r>
    <x v="9"/>
    <n v="506173968"/>
    <n v="175588"/>
    <s v="DemoliÃ§Ã£o de EdifÃ­cio Inacabado na Quinta da Fidalga"/>
    <d v="2019-10-15T10:33:29"/>
    <n v="1"/>
    <s v="PT;16;243;2615"/>
    <n v="360"/>
    <d v="2019-10-20T17:30:00"/>
    <n v="1"/>
    <x v="1"/>
    <x v="0"/>
    <x v="41"/>
  </r>
  <r>
    <x v="194"/>
    <n v="501135960"/>
    <n v="175590"/>
    <s v="Fornecimento de energia elÃ©trica para instalaÃ§Ãµes do MunicÃ­pio de Castro Verde, pelo perÃ­odo de um ano, incluÃ­das no Lote 4 - Agregado (BTN, BTE e MT) do acordo quadro"/>
    <d v="2019-10-15T10:56:51"/>
    <n v="13"/>
    <s v="PT;3;28;50"/>
    <n v="340"/>
    <d v="2019-10-24T17:00:00"/>
    <n v="1"/>
    <x v="1"/>
    <x v="0"/>
    <x v="41"/>
  </r>
  <r>
    <x v="114"/>
    <n v="505584760"/>
    <n v="175591"/>
    <m/>
    <d v="2019-10-15T11:39:56"/>
    <n v="13"/>
    <m/>
    <n v="400"/>
    <m/>
    <n v="1"/>
    <x v="1"/>
    <x v="0"/>
    <x v="41"/>
  </r>
  <r>
    <x v="80"/>
    <n v="505932512"/>
    <n v="175592"/>
    <s v="PrestaÃ§Ã£o de ServiÃ§os elaboraÃ§Ã£o do Plano de AÃ§Ã£o para a Energia SustentÃ¡vel e para o Clima (PAESC) para o MunicÃ­pio de Aljezur"/>
    <d v="2019-10-15T11:44:26"/>
    <n v="1"/>
    <s v="PT;9;113;1556"/>
    <n v="5"/>
    <d v="2019-10-21T23:59:00"/>
    <n v="1"/>
    <x v="1"/>
    <x v="0"/>
    <x v="41"/>
  </r>
  <r>
    <x v="12"/>
    <n v="506187543"/>
    <n v="175593"/>
    <s v="AquisiÃ§Ã£o de serviÃ§os de inspeÃ§Ã£o e fiscalizaÃ§Ã£o a EspaÃ§os de Jogos e Recreio (EJR) no concelho de Palmela"/>
    <d v="2019-10-15T11:53:04"/>
    <n v="13"/>
    <s v="PT;16;241;132"/>
    <n v="360"/>
    <d v="2019-10-22T23:59:00"/>
    <n v="1"/>
    <x v="1"/>
    <x v="0"/>
    <x v="41"/>
  </r>
  <r>
    <x v="110"/>
    <n v="502790024"/>
    <n v="175595"/>
    <s v="Empreitada para a BeneficiaÃ§Ã£o do TÃºnel de Montemor, no SublanÃ§o Radial Pontinha / Radial Odivelas, da A9 - CREL - EstÃ¡dio Nacional / Alverca"/>
    <d v="2019-10-15T12:49:38"/>
    <n v="3"/>
    <s v="PT;12;166;2026"/>
    <n v="360"/>
    <d v="2019-12-01T23:59:00"/>
    <n v="1"/>
    <x v="3"/>
    <x v="0"/>
    <x v="41"/>
  </r>
  <r>
    <x v="139"/>
    <n v="600084892"/>
    <n v="175596"/>
    <s v="AquisiÃ§Ã£o, transporte e montagem de uma cÃ¢mara de desinfestaÃ§Ã£o por anoxia, com gerador de azoto, para eliminaÃ§Ã£o de pragas"/>
    <d v="2019-10-15T12:56:26"/>
    <n v="3"/>
    <s v="PT;14;204;2345"/>
    <n v="340"/>
    <d v="2019-10-23T23:59:00"/>
    <n v="1"/>
    <x v="2"/>
    <x v="0"/>
    <x v="41"/>
  </r>
  <r>
    <x v="29"/>
    <n v="512012814"/>
    <n v="175597"/>
    <s v="Empreitada de Pinturas Interiores e Exteriores no Campo de Futebol de Santo AntÃ³nio"/>
    <d v="2019-10-15T13:23:07"/>
    <n v="1"/>
    <s v="Santo AntÃ³nio"/>
    <n v="340"/>
    <d v="2019-10-25T23:59:00"/>
    <n v="1"/>
    <x v="1"/>
    <x v="0"/>
    <x v="41"/>
  </r>
  <r>
    <x v="17"/>
    <n v="505456010"/>
    <n v="175598"/>
    <s v="AquisiÃ§Ã£o de artigos diversos"/>
    <d v="2019-10-15T13:57:52"/>
    <n v="1"/>
    <s v="PT;12;174;223"/>
    <n v="340"/>
    <d v="2019-10-21T23:59:00"/>
    <n v="1"/>
    <x v="1"/>
    <x v="0"/>
    <x v="41"/>
  </r>
  <r>
    <x v="2"/>
    <n v="503539473"/>
    <n v="175599"/>
    <s v="Fornecimento e montagem de estruturas de outdoors"/>
    <d v="2019-10-15T14:02:15"/>
    <n v="1"/>
    <s v="PT;9;111;105"/>
    <n v="360"/>
    <d v="2019-10-20T23:59:00"/>
    <n v="1"/>
    <x v="1"/>
    <x v="0"/>
    <x v="41"/>
  </r>
  <r>
    <x v="149"/>
    <n v="506642798"/>
    <n v="175600"/>
    <s v="PrestaÃ§Ã£o de serviÃ§os de revisÃ£o e atualizaÃ§Ã£o do plano municipal de defesa da contra incÃªndios de Vila Velha de RÃ³dÃ£o"/>
    <d v="2019-10-15T14:05:48"/>
    <n v="1"/>
    <s v="PT;6;76;263"/>
    <n v="360"/>
    <d v="2019-10-21T23:00:00"/>
    <n v="1"/>
    <x v="1"/>
    <x v="0"/>
    <x v="41"/>
  </r>
  <r>
    <x v="51"/>
    <n v="506624200"/>
    <n v="175601"/>
    <s v="Gradeamento na ligaÃ§Ã£o pedonal entre a Rua D. Afonso Henriques e a Praceta LuÃ­s de CamÃµes e nas pequenas escadas aÃ­ existentes e iluminaÃ§Ã£o pÃºblica"/>
    <d v="2019-10-15T14:25:51"/>
    <n v="13"/>
    <s v="PT;7;86;1328"/>
    <n v="340"/>
    <d v="2019-10-28T23:59:00"/>
    <n v="1"/>
    <x v="1"/>
    <x v="0"/>
    <x v="41"/>
  </r>
  <r>
    <x v="3"/>
    <n v="500051054"/>
    <n v="175603"/>
    <s v="AquisiÃ§Ã£o de Equipamento de ProteÃ§Ã£o Individual (EPI's) - Por Lotes"/>
    <d v="2019-10-15T14:35:05"/>
    <n v="13"/>
    <s v="PT;16;236;2581"/>
    <n v="360"/>
    <d v="2019-10-21T19:00:00"/>
    <n v="1"/>
    <x v="1"/>
    <x v="0"/>
    <x v="41"/>
  </r>
  <r>
    <x v="12"/>
    <n v="506187543"/>
    <n v="175604"/>
    <m/>
    <d v="2019-10-15T14:37:32"/>
    <n v="1"/>
    <m/>
    <n v="1"/>
    <m/>
    <n v="1"/>
    <x v="1"/>
    <x v="0"/>
    <x v="41"/>
  </r>
  <r>
    <x v="9"/>
    <n v="506173968"/>
    <n v="175605"/>
    <s v="AquisiÃ§Ã£o de equipamento de cozinha e refeitÃ³rio para as Escolas e Jardins de InfÃ¢ncia da rede pÃºblica do Concelho"/>
    <d v="2019-10-15T14:40:19"/>
    <n v="13"/>
    <s v="PT;1;1;232"/>
    <n v="360"/>
    <d v="2019-10-20T18:00:00"/>
    <n v="1"/>
    <x v="1"/>
    <x v="0"/>
    <x v="41"/>
  </r>
  <r>
    <x v="132"/>
    <n v="507023129"/>
    <n v="175607"/>
    <m/>
    <d v="2019-10-15T14:45:04"/>
    <n v="13"/>
    <s v="PT;1;1;232"/>
    <n v="400"/>
    <m/>
    <n v="1"/>
    <x v="2"/>
    <x v="0"/>
    <x v="41"/>
  </r>
  <r>
    <x v="24"/>
    <n v="503311332"/>
    <n v="175608"/>
    <s v="Cprev 38/19 - AquisiÃ§Ã£o de diversos produtos alimentares, no Ã¢mbito da responsabilidade social corporativa"/>
    <d v="2019-10-15T14:48:39"/>
    <n v="13"/>
    <s v="PT;12;165;2006"/>
    <n v="360"/>
    <d v="2019-10-21T17:00:00"/>
    <n v="1"/>
    <x v="1"/>
    <x v="0"/>
    <x v="41"/>
  </r>
  <r>
    <x v="101"/>
    <n v="123456789"/>
    <n v="175609"/>
    <m/>
    <d v="2019-10-15T14:50:21"/>
    <n v="13"/>
    <s v="PT;1;1;232"/>
    <n v="1"/>
    <m/>
    <n v="1"/>
    <x v="2"/>
    <x v="0"/>
    <x v="41"/>
  </r>
  <r>
    <x v="132"/>
    <n v="507023129"/>
    <n v="175611"/>
    <s v="AquisiÃ§Ã£o de ServiÃ§os de GestÃ£o, FiscalizaÃ§Ã£o e CoordenaÃ§Ã£o de SeguranÃ§a em Obra, ao abrigo do Acordo Quadro n.Âº 19/005/CA/AQ, para a Empreitada HUB Beato - Rua da ManutenÃ§Ã£o - ConstruÃ§Ã£o da LigaÃ§Ã£o Ã  Av. Infante D. Henrique, incluindo o Entrecruzamento"/>
    <d v="2019-10-15T14:51:06"/>
    <n v="13"/>
    <s v="PT;1;1;232"/>
    <n v="360"/>
    <d v="2019-10-27T17:00:00"/>
    <n v="1"/>
    <x v="2"/>
    <x v="0"/>
    <x v="41"/>
  </r>
  <r>
    <x v="9"/>
    <n v="506173968"/>
    <n v="175613"/>
    <m/>
    <d v="2019-10-15T14:55:21"/>
    <n v="1"/>
    <s v="PT;1;1;232"/>
    <n v="400"/>
    <m/>
    <n v="1"/>
    <x v="1"/>
    <x v="0"/>
    <x v="41"/>
  </r>
  <r>
    <x v="50"/>
    <n v="500192855"/>
    <n v="175614"/>
    <s v="Empreitada para a substituiÃ§Ã£o da Bomba de Calor, do Chiller e das Bombas Circuladoras do Sistema de AVAC do EdifÃ­cio Administrativo, no Complexo de Carnide do Metropolitano de Lisboa, E.P.E Â¿ PROC. N.Âº 098/2019 - DLO/ML"/>
    <d v="2019-10-15T15:01:40"/>
    <n v="3"/>
    <s v="PT;1;1;232"/>
    <n v="340"/>
    <d v="2019-11-05T23:59:00"/>
    <n v="1"/>
    <x v="3"/>
    <x v="0"/>
    <x v="41"/>
  </r>
  <r>
    <x v="30"/>
    <n v="506546381"/>
    <n v="175615"/>
    <s v="ReabilitaÃ§Ã£o do Posto AquÃ­cola de Campelo e Infraestruturas Anexas"/>
    <d v="2019-10-15T15:08:53"/>
    <n v="1"/>
    <s v="PT;11;150;1903"/>
    <n v="5"/>
    <d v="2019-10-25T17:00:00"/>
    <n v="1"/>
    <x v="1"/>
    <x v="0"/>
    <x v="41"/>
  </r>
  <r>
    <x v="94"/>
    <n v="508035546"/>
    <n v="175617"/>
    <m/>
    <d v="2019-10-15T15:27:48"/>
    <n v="3"/>
    <s v="PT;1;1;232"/>
    <n v="400"/>
    <m/>
    <n v="1"/>
    <x v="1"/>
    <x v="0"/>
    <x v="41"/>
  </r>
  <r>
    <x v="0"/>
    <n v="508481287"/>
    <n v="175618"/>
    <s v="AquisiÃ§Ã£o de materiais para manutenÃ§Ã£o de equipamento Heine."/>
    <d v="2019-10-15T15:38:12"/>
    <n v="13"/>
    <s v="PT;12;165;2010"/>
    <n v="360"/>
    <d v="2019-10-21T14:00:00"/>
    <n v="1"/>
    <x v="0"/>
    <x v="0"/>
    <x v="41"/>
  </r>
  <r>
    <x v="49"/>
    <n v="502098139"/>
    <n v="175621"/>
    <s v="CONTRATAÃ‡AO DE SERVIÃ‡OS NO Ã‚MBITO DA CANDIDATURA - PO CRESC ALGARVE 2020 - VALORIZAÃ‡ÃƒO DA ESCRITA DO SUDOESTE E CONSERVAÃ‡ÃƒO E VALORIZAÃ‡ÃƒO DAS ANTAS DO AMEIXIAL."/>
    <d v="2019-10-15T15:45:08"/>
    <n v="13"/>
    <s v="PT;9;118;109"/>
    <n v="5"/>
    <d v="2019-10-25T18:00:00"/>
    <n v="1"/>
    <x v="1"/>
    <x v="0"/>
    <x v="41"/>
  </r>
  <r>
    <x v="24"/>
    <n v="503311332"/>
    <n v="175622"/>
    <s v="AD 64/19 - AquisiÃ§Ã£o de artigos para oferta"/>
    <d v="2019-10-15T15:53:40"/>
    <n v="1"/>
    <s v="PT;12;165;2006"/>
    <n v="360"/>
    <d v="2019-10-22T17:00:00"/>
    <n v="1"/>
    <x v="1"/>
    <x v="0"/>
    <x v="41"/>
  </r>
  <r>
    <x v="63"/>
    <n v="508741823"/>
    <n v="175625"/>
    <s v="AquisiÃ§Ã£o de Portas e Sistemas de Controlo de Acessos"/>
    <d v="2019-10-15T16:13:38"/>
    <n v="3"/>
    <s v="PT;14;205;2353"/>
    <n v="360"/>
    <d v="2019-11-05T23:59:00"/>
    <n v="1"/>
    <x v="0"/>
    <x v="0"/>
    <x v="41"/>
  </r>
  <r>
    <x v="50"/>
    <n v="500192855"/>
    <n v="175626"/>
    <s v="AquisiÃ§Ã£o de cartas TSXAEZ802 para o Metropolitano de Lisboa E.P.E."/>
    <d v="2019-10-15T16:15:05"/>
    <n v="13"/>
    <s v="PT;1;1;232"/>
    <n v="360"/>
    <d v="2019-10-28T23:59:00"/>
    <n v="1"/>
    <x v="3"/>
    <x v="0"/>
    <x v="41"/>
  </r>
  <r>
    <x v="17"/>
    <n v="505456010"/>
    <n v="175627"/>
    <s v="AquisiÃ§Ã£o de MobiliÃ¡rio Escolar - Ano eletivo de 2019/2020"/>
    <d v="2019-10-15T16:16:24"/>
    <n v="1"/>
    <s v="PT;12;174;223"/>
    <n v="360"/>
    <d v="2019-10-21T23:59:00"/>
    <n v="1"/>
    <x v="1"/>
    <x v="0"/>
    <x v="41"/>
  </r>
  <r>
    <x v="3"/>
    <n v="500051054"/>
    <n v="175628"/>
    <s v="UPGRADE AO PORTAL DE BENEFÃCIOS PÃšBLICOS E SOLUÃ‡ÃƒO E@SPORT"/>
    <d v="2019-10-15T16:19:19"/>
    <n v="1"/>
    <s v="PT;1;1;232"/>
    <n v="340"/>
    <d v="2019-10-20T19:00:00"/>
    <n v="1"/>
    <x v="1"/>
    <x v="0"/>
    <x v="41"/>
  </r>
  <r>
    <x v="294"/>
    <n v="506901173"/>
    <n v="175629"/>
    <m/>
    <d v="2019-10-15T16:22:54"/>
    <n v="3"/>
    <s v="PT;1;1;232"/>
    <n v="1"/>
    <m/>
    <n v="1"/>
    <x v="1"/>
    <x v="0"/>
    <x v="41"/>
  </r>
  <r>
    <x v="35"/>
    <n v="501290206"/>
    <n v="175631"/>
    <m/>
    <d v="2019-10-15T16:25:05"/>
    <n v="13"/>
    <s v="PT;1;1;232"/>
    <n v="400"/>
    <m/>
    <n v="1"/>
    <x v="1"/>
    <x v="0"/>
    <x v="41"/>
  </r>
  <r>
    <x v="107"/>
    <n v="508195390"/>
    <n v="175634"/>
    <m/>
    <d v="2019-10-15T16:30:00"/>
    <n v="5"/>
    <s v="PT;1;1;232"/>
    <n v="1"/>
    <m/>
    <n v="1"/>
    <x v="2"/>
    <x v="0"/>
    <x v="41"/>
  </r>
  <r>
    <x v="0"/>
    <n v="508481287"/>
    <n v="175636"/>
    <s v="201G000003- ano 2020 -AquisiÃ§Ã£o de consumÃ­veis e demais bens necessÃ¡rios para a previsÃ£o da dose de heparina necessÃ¡ria e de sulfato de protamina, permitindo ainda a verificaÃ§Ã£o do estado da coagulaÃ§Ã£o e o despiste de heparina em circulaÃ§Ã£o.- Ano 2020"/>
    <d v="2019-10-15T16:32:09"/>
    <n v="1"/>
    <s v="PT;12;165;2010"/>
    <n v="340"/>
    <d v="2019-10-23T17:00:00"/>
    <n v="1"/>
    <x v="0"/>
    <x v="0"/>
    <x v="41"/>
  </r>
  <r>
    <x v="63"/>
    <n v="508741823"/>
    <n v="175639"/>
    <s v="Software de Suporte Ã  Unidade GestÃ£o de Risco"/>
    <d v="2019-10-15T16:43:50"/>
    <n v="3"/>
    <s v="PT;14;205;2353"/>
    <n v="340"/>
    <d v="2019-10-31T23:59:00"/>
    <n v="1"/>
    <x v="0"/>
    <x v="0"/>
    <x v="41"/>
  </r>
  <r>
    <x v="29"/>
    <n v="512012814"/>
    <n v="175641"/>
    <s v="NIPG18198/19-AquisiÃ§Ã£o de tintas de marcaÃ§Ã£o de estradas"/>
    <d v="2019-10-15T16:48:31"/>
    <n v="1"/>
    <s v="PT;20;313;1331"/>
    <n v="400"/>
    <d v="2019-10-08T23:59:00"/>
    <n v="1"/>
    <x v="1"/>
    <x v="0"/>
    <x v="41"/>
  </r>
  <r>
    <x v="107"/>
    <n v="508195390"/>
    <n v="175642"/>
    <m/>
    <d v="2019-10-15T16:52:42"/>
    <n v="5"/>
    <m/>
    <n v="1"/>
    <m/>
    <n v="1"/>
    <x v="2"/>
    <x v="0"/>
    <x v="41"/>
  </r>
  <r>
    <x v="26"/>
    <n v="680017763"/>
    <n v="175645"/>
    <s v="AquisiÃ§Ã£o de hotte em aÃ§o inox para o laboratÃ³rio de fÃ­sico quÃ­mica"/>
    <d v="2019-10-15T16:56:27"/>
    <n v="13"/>
    <s v="PT;16;236;2579"/>
    <n v="340"/>
    <d v="2019-10-30T23:45:00"/>
    <n v="1"/>
    <x v="5"/>
    <x v="0"/>
    <x v="41"/>
  </r>
  <r>
    <x v="131"/>
    <n v="508345464"/>
    <n v="175648"/>
    <s v="IntegraÃ§Ã£o dos subsistemas de abastecimento de Ã¡gua de Torres Novas/ Meia Via e Riachos na TelegestÃ£o da AR"/>
    <d v="2019-10-15T17:16:53"/>
    <n v="3"/>
    <s v="PT;15;230;2552"/>
    <n v="220"/>
    <d v="2019-11-15T18:00:00"/>
    <n v="1"/>
    <x v="2"/>
    <x v="0"/>
    <x v="41"/>
  </r>
  <r>
    <x v="13"/>
    <n v="501294104"/>
    <n v="175650"/>
    <s v="PRESTAÃ‡ÃƒO DE SERVIÃ‡OS PARA APOIO NO SERVIÃ‡O DE BILHETEIRA DO CINEMA CHARLOT, PELO PERÃODO DE 12 MESES."/>
    <d v="2019-10-16T09:02:06"/>
    <n v="1"/>
    <s v="PT;16;245;2623"/>
    <n v="360"/>
    <d v="2019-10-31T23:59:00"/>
    <n v="1"/>
    <x v="1"/>
    <x v="0"/>
    <x v="41"/>
  </r>
  <r>
    <x v="39"/>
    <n v="680015019"/>
    <n v="175651"/>
    <s v="AquisiÃ§Ã£o de bancadas de trabalho para as diversas Ã¡reas operacionais das novas oficinas do edifÃ­cio dos ServiÃ§os TÃ©cnicos de Leceia"/>
    <d v="2019-10-16T09:09:20"/>
    <n v="13"/>
    <s v="PT;12;169;2053"/>
    <n v="360"/>
    <d v="2019-10-20T16:00:00"/>
    <n v="1"/>
    <x v="5"/>
    <x v="0"/>
    <x v="41"/>
  </r>
  <r>
    <x v="49"/>
    <n v="502098139"/>
    <n v="175656"/>
    <s v="CONTRATAÃ‡ÃƒO DA PRESTAÃ‡ÃƒO DE SERVIÃ‡OS PARA ELABORAÃ‡ÃƒO DE MATERIAIS DO ASPIRANTE A GEOPARQUE MUNDIAL UNESCO ALGARVENSIS LOULÃ‰ - SILVES - ALBUFEIRA."/>
    <d v="2019-10-16T09:29:03"/>
    <n v="13"/>
    <s v="PT;9;118;1582"/>
    <n v="340"/>
    <d v="2019-10-22T18:00:00"/>
    <n v="1"/>
    <x v="1"/>
    <x v="0"/>
    <x v="41"/>
  </r>
  <r>
    <x v="13"/>
    <n v="501294104"/>
    <n v="175662"/>
    <s v="PRESTAÃ‡ÃƒO DE SERVIÃ‡OS NA ÃREA DE MOTORISTA DE PESADOS DE PASSAGEIROS E TRANSPORTE DE CRIANÃ‡AS POR UM PERIODO DE 24 MESES."/>
    <d v="2019-10-16T09:42:10"/>
    <n v="1"/>
    <s v="PT;16;245;321"/>
    <n v="360"/>
    <d v="2019-10-21T23:59:00"/>
    <n v="1"/>
    <x v="1"/>
    <x v="0"/>
    <x v="41"/>
  </r>
  <r>
    <x v="1"/>
    <n v="506673626"/>
    <n v="175666"/>
    <s v="AquisiÃ§Ã£o de equipamentos desportivos"/>
    <d v="2019-10-16T09:58:31"/>
    <n v="13"/>
    <s v="PT;16;237;31"/>
    <n v="5"/>
    <d v="2019-10-23T23:59:00"/>
    <n v="1"/>
    <x v="1"/>
    <x v="0"/>
    <x v="41"/>
  </r>
  <r>
    <x v="21"/>
    <n v="506609553"/>
    <n v="175668"/>
    <s v="AquisiÃ§Ã£o de serviÃ§os de organizaÃ§Ã£o de fundo documental no Ã¢mbito do Arquivo Municipal"/>
    <d v="2019-10-16T10:21:03"/>
    <n v="1"/>
    <s v="PT;8;101;1519"/>
    <n v="360"/>
    <d v="2019-10-19T23:59:00"/>
    <n v="1"/>
    <x v="1"/>
    <x v="0"/>
    <x v="41"/>
  </r>
  <r>
    <x v="24"/>
    <n v="503311332"/>
    <n v="175669"/>
    <s v="AD 66/19 - AquisiÃ§Ã£o de serviÃ§os para divulgaÃ§Ã£o de campanha digital ePark"/>
    <d v="2019-10-16T10:26:21"/>
    <n v="1"/>
    <s v="PT;12;165;2006"/>
    <n v="5"/>
    <d v="2019-10-22T17:00:00"/>
    <n v="1"/>
    <x v="1"/>
    <x v="0"/>
    <x v="41"/>
  </r>
  <r>
    <x v="144"/>
    <n v="506826546"/>
    <n v="175670"/>
    <m/>
    <d v="2019-10-16T10:26:41"/>
    <n v="3"/>
    <s v="PT;1;1;232"/>
    <n v="400"/>
    <m/>
    <n v="1"/>
    <x v="1"/>
    <x v="0"/>
    <x v="41"/>
  </r>
  <r>
    <x v="144"/>
    <n v="506826546"/>
    <n v="175671"/>
    <m/>
    <d v="2019-10-16T10:28:42"/>
    <n v="3"/>
    <s v="PT;1;1;232"/>
    <n v="400"/>
    <m/>
    <n v="1"/>
    <x v="1"/>
    <x v="0"/>
    <x v="41"/>
  </r>
  <r>
    <x v="144"/>
    <n v="506826546"/>
    <n v="175672"/>
    <s v="RealizaÃ§Ã£o de obras de beneficiaÃ§Ã£o/adaptaÃ§Ã£o, em edificio propriedade da CÃ¢mara Municipal de ConstÃ¢ncia, e destinado Ã  instalaÃ§Ã£o da ExtensÃ£o de SaÃºde de Montalvo."/>
    <d v="2019-10-16T10:29:24"/>
    <n v="3"/>
    <s v="PT;15;219;2471"/>
    <n v="220"/>
    <d v="2019-11-05T23:59:00"/>
    <n v="1"/>
    <x v="1"/>
    <x v="0"/>
    <x v="41"/>
  </r>
  <r>
    <x v="11"/>
    <n v="506614913"/>
    <n v="175673"/>
    <s v="Empreitada de &quot;DemoliÃ§Ã£o de EdifÃ­cio na Rua Dr. Vasco Moniz - Vila Franca de Xira&quot;"/>
    <d v="2019-10-16T10:34:37"/>
    <n v="13"/>
    <s v="PT;12;173;2086"/>
    <n v="360"/>
    <d v="2019-10-24T23:59:00"/>
    <n v="1"/>
    <x v="1"/>
    <x v="0"/>
    <x v="41"/>
  </r>
  <r>
    <x v="49"/>
    <n v="502098139"/>
    <n v="175674"/>
    <m/>
    <d v="2019-10-16T10:38:01"/>
    <n v="13"/>
    <s v="PT;1;1;232"/>
    <n v="400"/>
    <m/>
    <n v="1"/>
    <x v="1"/>
    <x v="0"/>
    <x v="41"/>
  </r>
  <r>
    <x v="17"/>
    <n v="505456010"/>
    <n v="175675"/>
    <s v="Materiais de oferta e divulgaÃ§Ã£o no Ã¢mbito do URBACT III - RUMOURLESS CITIES"/>
    <d v="2019-10-16T10:42:35"/>
    <n v="1"/>
    <s v="PT;12;174;223"/>
    <n v="340"/>
    <d v="2019-10-21T23:59:00"/>
    <n v="1"/>
    <x v="1"/>
    <x v="0"/>
    <x v="41"/>
  </r>
  <r>
    <x v="11"/>
    <n v="506614913"/>
    <n v="175676"/>
    <m/>
    <d v="2019-10-16T10:42:59"/>
    <n v="13"/>
    <s v="PT;1;1;232"/>
    <n v="400"/>
    <m/>
    <n v="1"/>
    <x v="1"/>
    <x v="0"/>
    <x v="41"/>
  </r>
  <r>
    <x v="9"/>
    <n v="506173968"/>
    <n v="175677"/>
    <m/>
    <d v="2019-10-16T10:43:12"/>
    <n v="13"/>
    <s v="PT;1;1;232"/>
    <n v="1"/>
    <m/>
    <n v="1"/>
    <x v="1"/>
    <x v="0"/>
    <x v="41"/>
  </r>
  <r>
    <x v="114"/>
    <n v="505584760"/>
    <n v="175679"/>
    <m/>
    <d v="2019-10-16T11:05:19"/>
    <n v="13"/>
    <m/>
    <n v="400"/>
    <m/>
    <n v="1"/>
    <x v="1"/>
    <x v="0"/>
    <x v="41"/>
  </r>
  <r>
    <x v="21"/>
    <n v="506609553"/>
    <n v="175681"/>
    <s v="AquisiÃ§Ã£o de serviÃ§os de coordenaÃ§Ã£o da seguranÃ§a e higiene no trabalho em empreitadas diversas"/>
    <d v="2019-10-16T11:08:59"/>
    <n v="13"/>
    <s v="PT;8;101;1519"/>
    <n v="360"/>
    <d v="2019-10-25T23:59:00"/>
    <n v="1"/>
    <x v="1"/>
    <x v="0"/>
    <x v="41"/>
  </r>
  <r>
    <x v="3"/>
    <n v="500051054"/>
    <n v="175682"/>
    <s v="AquisiÃ§Ã£o de vimes do gÃ©nero salgueiros"/>
    <d v="2019-10-16T11:17:17"/>
    <n v="13"/>
    <s v="PT;1;1;232"/>
    <n v="360"/>
    <d v="2019-10-21T19:00:00"/>
    <n v="1"/>
    <x v="1"/>
    <x v="0"/>
    <x v="41"/>
  </r>
  <r>
    <x v="12"/>
    <n v="506187543"/>
    <n v="175683"/>
    <s v="Aluguer, montagem, desmontagem e manutenÃ§Ã£o de iluminaÃ§Ã£o decorativa de natal no centro histÃ³rico da vila de Palmela e freguesias de Quinta do Anjo, Pinhal Novo, PoceirÃ£o e Marateca"/>
    <d v="2019-10-16T11:21:08"/>
    <n v="13"/>
    <s v="PT;16;241;132"/>
    <n v="5"/>
    <d v="2019-10-21T23:59:00"/>
    <n v="1"/>
    <x v="1"/>
    <x v="0"/>
    <x v="41"/>
  </r>
  <r>
    <x v="169"/>
    <n v="507040589"/>
    <n v="175685"/>
    <m/>
    <d v="2019-10-16T11:41:17"/>
    <n v="1"/>
    <s v="PT;1;1;232"/>
    <n v="400"/>
    <m/>
    <n v="1"/>
    <x v="1"/>
    <x v="0"/>
    <x v="41"/>
  </r>
  <r>
    <x v="169"/>
    <n v="507040589"/>
    <n v="175686"/>
    <s v="ConstruÃ§Ã£o de Estrutura Residencial para Idosos, Centro de Dia e ServiÃ§o de Apoio DomiciliÃ¡rio - Perolivas"/>
    <d v="2019-10-16T11:41:52"/>
    <n v="3"/>
    <s v="PT;8;106;1537"/>
    <n v="5"/>
    <d v="2019-11-17T17:00:00"/>
    <n v="1"/>
    <x v="1"/>
    <x v="0"/>
    <x v="41"/>
  </r>
  <r>
    <x v="13"/>
    <n v="501294104"/>
    <n v="175687"/>
    <s v="PRESTAÃ‡ÃƒO DE SERVIÃ‡OS NA ÃREA DA SERRALHARIA, AJUDANTE, PELO PERIODO DE 24 MESES"/>
    <d v="2019-10-16T11:43:35"/>
    <n v="1"/>
    <s v="PT;16;245;321"/>
    <n v="360"/>
    <d v="2019-10-28T23:59:00"/>
    <n v="1"/>
    <x v="1"/>
    <x v="0"/>
    <x v="41"/>
  </r>
  <r>
    <x v="43"/>
    <n v="503035416"/>
    <n v="175688"/>
    <s v="AquisiÃ§Ã£o de Vedolizumab IV 300 Mg Po Sol Inj"/>
    <d v="2019-10-16T11:45:45"/>
    <n v="1"/>
    <s v="PT;1;1;232"/>
    <n v="340"/>
    <d v="2019-11-13T16:00:00"/>
    <n v="1"/>
    <x v="0"/>
    <x v="0"/>
    <x v="41"/>
  </r>
  <r>
    <x v="13"/>
    <n v="501294104"/>
    <n v="175689"/>
    <s v="SERVIÃ‡OS DE MANUTENÃ‡ÃƒO DO SISTEMA SEMAFÃ“RICO DO CONCELHO DE SETÃšBAL"/>
    <d v="2019-10-16T11:56:28"/>
    <n v="1"/>
    <s v="PT;16;245;321"/>
    <n v="340"/>
    <d v="2019-10-22T23:59:00"/>
    <n v="1"/>
    <x v="1"/>
    <x v="0"/>
    <x v="41"/>
  </r>
  <r>
    <x v="80"/>
    <n v="505932512"/>
    <n v="175691"/>
    <s v="AquisiÃ§Ã£o de veÃ­culo pesado trator4x2, em 2Âª mÃ£o"/>
    <d v="2019-10-16T12:03:44"/>
    <n v="13"/>
    <s v="PT;9;113;1556"/>
    <n v="360"/>
    <d v="2019-10-22T23:59:00"/>
    <n v="1"/>
    <x v="1"/>
    <x v="0"/>
    <x v="41"/>
  </r>
  <r>
    <x v="43"/>
    <n v="503035416"/>
    <n v="175693"/>
    <s v="AquisiÃ§Ã£o de Fitomenadiona 10 Mg/Ml 0,2 Ml Amp"/>
    <d v="2019-10-16T12:19:22"/>
    <n v="1"/>
    <s v="PT;1;1;232"/>
    <n v="5"/>
    <d v="2019-10-21T16:00:00"/>
    <n v="1"/>
    <x v="0"/>
    <x v="0"/>
    <x v="41"/>
  </r>
  <r>
    <x v="7"/>
    <n v="508666236"/>
    <n v="175694"/>
    <m/>
    <d v="2019-10-16T12:21:20"/>
    <n v="13"/>
    <m/>
    <n v="400"/>
    <m/>
    <n v="1"/>
    <x v="2"/>
    <x v="0"/>
    <x v="41"/>
  </r>
  <r>
    <x v="50"/>
    <n v="500192855"/>
    <n v="175695"/>
    <m/>
    <d v="2019-10-16T12:23:07"/>
    <n v="3"/>
    <s v="PT;1;1;232"/>
    <n v="400"/>
    <m/>
    <n v="1"/>
    <x v="3"/>
    <x v="0"/>
    <x v="41"/>
  </r>
  <r>
    <x v="24"/>
    <n v="503311332"/>
    <n v="175696"/>
    <s v="AD 61/19 - Aluguer de um veÃ­culo automÃ³vel em regime de aluguer operacional de veÃ­culos (AOV) e respetivos serviÃ§os associados"/>
    <d v="2019-10-16T12:31:32"/>
    <n v="1"/>
    <s v="PT;12;165;2006"/>
    <n v="360"/>
    <d v="2019-10-30T17:00:00"/>
    <n v="1"/>
    <x v="1"/>
    <x v="0"/>
    <x v="41"/>
  </r>
  <r>
    <x v="60"/>
    <n v="504394029"/>
    <n v="175697"/>
    <s v="Quadros Gerais de Baixa TensÃ£o"/>
    <d v="2019-10-16T13:04:54"/>
    <n v="6"/>
    <s v="PT;1;1;232"/>
    <n v="360"/>
    <d v="2019-10-30T18:00:00"/>
    <n v="1"/>
    <x v="2"/>
    <x v="0"/>
    <x v="41"/>
  </r>
  <r>
    <x v="39"/>
    <n v="680015019"/>
    <n v="175698"/>
    <s v="AquisiÃ§Ã£o de uma central de ar comprimido para o novo edifÃ­cio dos ServiÃ§os TÃ©cnicos de Leceia."/>
    <d v="2019-10-16T13:15:06"/>
    <n v="13"/>
    <s v="PT;12;169;2053"/>
    <n v="360"/>
    <d v="2019-10-20T16:00:00"/>
    <n v="1"/>
    <x v="5"/>
    <x v="0"/>
    <x v="41"/>
  </r>
  <r>
    <x v="7"/>
    <n v="508666236"/>
    <n v="175700"/>
    <s v="Fornecimento e montagem de componentes do sistema de gestÃ£o tÃ©cnica na sede do Turismo de Portugal IP."/>
    <d v="2019-10-16T14:16:51"/>
    <n v="13"/>
    <s v="PT;1;1;232"/>
    <n v="360"/>
    <d v="2019-10-28T23:59:00"/>
    <n v="1"/>
    <x v="2"/>
    <x v="0"/>
    <x v="41"/>
  </r>
  <r>
    <x v="26"/>
    <n v="680017763"/>
    <n v="175701"/>
    <s v="AquisiÃ§Ã£o dos serviÃ§os de manutenÃ§Ã£o corretiva, evolutiva da SoluÃ§Ã£o de Finishing"/>
    <d v="2019-10-16T14:21:45"/>
    <n v="1"/>
    <s v="PT;16;236;2579"/>
    <n v="300"/>
    <d v="2019-10-30T23:45:00"/>
    <n v="1"/>
    <x v="5"/>
    <x v="0"/>
    <x v="41"/>
  </r>
  <r>
    <x v="6"/>
    <n v="506037258"/>
    <n v="175702"/>
    <s v="PrestaÃ§Ã£o de ServiÃ§os de manutenÃ§Ã£o de qualidade da Ã¡gua das piscinas municipais"/>
    <d v="2019-10-16T14:46:17"/>
    <n v="1"/>
    <s v="PT;17;256;2822"/>
    <n v="5"/>
    <d v="2019-10-20T17:00:00"/>
    <n v="1"/>
    <x v="1"/>
    <x v="0"/>
    <x v="41"/>
  </r>
  <r>
    <x v="50"/>
    <n v="500192855"/>
    <n v="175703"/>
    <m/>
    <d v="2019-10-16T14:46:35"/>
    <n v="1"/>
    <s v="PT;1;1;232"/>
    <n v="400"/>
    <m/>
    <n v="1"/>
    <x v="3"/>
    <x v="0"/>
    <x v="41"/>
  </r>
  <r>
    <x v="4"/>
    <n v="506334562"/>
    <n v="175704"/>
    <m/>
    <d v="2019-10-16T14:48:35"/>
    <n v="1"/>
    <s v="PT;1;1;232"/>
    <n v="400"/>
    <m/>
    <n v="1"/>
    <x v="1"/>
    <x v="0"/>
    <x v="41"/>
  </r>
  <r>
    <x v="50"/>
    <n v="500192855"/>
    <n v="175705"/>
    <m/>
    <d v="2019-10-16T14:48:49"/>
    <n v="13"/>
    <s v="PT;1;1;232"/>
    <n v="400"/>
    <m/>
    <n v="1"/>
    <x v="3"/>
    <x v="0"/>
    <x v="41"/>
  </r>
  <r>
    <x v="50"/>
    <n v="500192855"/>
    <n v="175706"/>
    <m/>
    <d v="2019-10-16T14:49:53"/>
    <n v="13"/>
    <s v="PT;1;1;232"/>
    <n v="400"/>
    <m/>
    <n v="1"/>
    <x v="3"/>
    <x v="0"/>
    <x v="41"/>
  </r>
  <r>
    <x v="50"/>
    <n v="500192855"/>
    <n v="175707"/>
    <m/>
    <d v="2019-10-16T14:54:18"/>
    <n v="13"/>
    <m/>
    <n v="1"/>
    <m/>
    <n v="1"/>
    <x v="3"/>
    <x v="0"/>
    <x v="41"/>
  </r>
  <r>
    <x v="24"/>
    <n v="503311332"/>
    <n v="175708"/>
    <s v="AD 67/19 - ProduÃ§Ã£o e implementaÃ§Ã£o de diversa sinalÃ©tica em Parques de Estacionamento da EMEL"/>
    <d v="2019-10-16T14:58:07"/>
    <n v="1"/>
    <s v="PT;1;1;232"/>
    <n v="360"/>
    <d v="2019-10-25T17:00:00"/>
    <n v="1"/>
    <x v="1"/>
    <x v="0"/>
    <x v="41"/>
  </r>
  <r>
    <x v="13"/>
    <n v="501294104"/>
    <n v="175709"/>
    <s v="FORNECIMENTO CONTINUO DE MATERIAIS DE CANALIZAÃ‡ÃƒO"/>
    <d v="2019-10-16T15:01:01"/>
    <n v="13"/>
    <s v="PT;16;245;321"/>
    <n v="340"/>
    <d v="2019-11-14T23:59:00"/>
    <n v="1"/>
    <x v="1"/>
    <x v="0"/>
    <x v="41"/>
  </r>
  <r>
    <x v="137"/>
    <n v="506818829"/>
    <n v="175710"/>
    <s v="Empreitada de &quot;Campus Educativo de Oliveira do Hospital&quot;"/>
    <d v="2019-10-16T15:01:09"/>
    <n v="3"/>
    <s v="PT;7;88;1431"/>
    <n v="5"/>
    <d v="2019-11-25T23:59:00"/>
    <n v="1"/>
    <x v="1"/>
    <x v="0"/>
    <x v="41"/>
  </r>
  <r>
    <x v="13"/>
    <n v="501294104"/>
    <n v="175711"/>
    <s v="PRESTAÃ‡ÃƒO DE SERVIÃ‡OS PARA MOTORISTA PARA VIATURAS DE PESADOS DE MERCADORIAS PELO PERÃODO DE 24 MESES"/>
    <d v="2019-10-16T15:02:25"/>
    <n v="1"/>
    <s v="PT;16;245;321"/>
    <n v="360"/>
    <d v="2019-10-28T23:59:00"/>
    <n v="1"/>
    <x v="1"/>
    <x v="0"/>
    <x v="41"/>
  </r>
  <r>
    <x v="113"/>
    <n v="506556590"/>
    <n v="175712"/>
    <s v="PrestaÃ§Ã£o de ServiÃ§os para ElaboraÃ§Ã£o do Projeto de RequalificaÃ§Ã£o do EspaÃ§o PÃºblico de Evoramonte Â¿ PraÃ§a dos Aviadores"/>
    <d v="2019-10-16T15:08:33"/>
    <n v="13"/>
    <s v="PT;8;99;1497"/>
    <n v="340"/>
    <d v="2019-10-25T23:59:00"/>
    <n v="1"/>
    <x v="1"/>
    <x v="0"/>
    <x v="41"/>
  </r>
  <r>
    <x v="149"/>
    <n v="506642798"/>
    <n v="175713"/>
    <s v="Danos em equipamentos e infraestruturas motivados pelos incÃªndios de 2017 - BeneficiaÃ§Ã£o da E.M.545 Alvaiade/Sarnadinha/ChÃ£o das Servas"/>
    <d v="2019-10-16T15:19:50"/>
    <n v="13"/>
    <s v="PT;1;1;232"/>
    <n v="400"/>
    <d v="2018-10-24T17:00:00"/>
    <n v="1"/>
    <x v="1"/>
    <x v="0"/>
    <x v="41"/>
  </r>
  <r>
    <x v="73"/>
    <n v="501112049"/>
    <n v="175714"/>
    <s v="Licenciamento e ManutenÃ§Ã£o do Software do Sistema de InformaÃ§Ã£o GeogrÃ¡fica"/>
    <d v="2019-10-16T15:22:42"/>
    <n v="1"/>
    <s v="PT;3;35;549"/>
    <n v="340"/>
    <d v="2019-10-23T16:00:00"/>
    <n v="1"/>
    <x v="1"/>
    <x v="0"/>
    <x v="41"/>
  </r>
  <r>
    <x v="73"/>
    <n v="501112049"/>
    <n v="175715"/>
    <s v="AquisiÃ§Ã£o de licenciamento, suporte e garantia do software de virtualizaÃ§Ã£o e software de gestÃ£o de backups"/>
    <d v="2019-10-16T15:28:28"/>
    <n v="13"/>
    <s v="PT;1;1;232"/>
    <n v="400"/>
    <d v="2019-02-08T16:00:00"/>
    <n v="1"/>
    <x v="1"/>
    <x v="0"/>
    <x v="41"/>
  </r>
  <r>
    <x v="13"/>
    <n v="501294104"/>
    <n v="175716"/>
    <s v="PRESTAÃ‡ÃƒO DE SERVIÃ‡OS NA ÃREA DA CONSTRUÃ‡ÃƒO CIVIL (PEDREIRO), PELO PERÃODO DE 24 MESES"/>
    <d v="2019-10-16T15:40:30"/>
    <n v="1"/>
    <s v="PT;16;245;321"/>
    <n v="360"/>
    <d v="2019-10-28T23:59:00"/>
    <n v="1"/>
    <x v="1"/>
    <x v="0"/>
    <x v="41"/>
  </r>
  <r>
    <x v="6"/>
    <n v="506037258"/>
    <n v="175717"/>
    <s v="EstÃ¡dio Municipal Manuela Machado - Trabalhos de ManutenÃ§Ã£o"/>
    <d v="2019-10-16T15:43:21"/>
    <n v="13"/>
    <s v="PT;17;256;2822"/>
    <n v="340"/>
    <d v="2019-10-22T17:00:00"/>
    <n v="1"/>
    <x v="1"/>
    <x v="0"/>
    <x v="41"/>
  </r>
  <r>
    <x v="3"/>
    <n v="500051054"/>
    <n v="175718"/>
    <s v="SISTEMA DE AVISO RICO DE INCÃŠNDIO FLORESTAL - TORRE ÃRVORE"/>
    <d v="2019-10-16T15:46:55"/>
    <n v="3"/>
    <s v="PT;1;1;232"/>
    <n v="360"/>
    <d v="2019-10-25T19:00:00"/>
    <n v="1"/>
    <x v="1"/>
    <x v="0"/>
    <x v="41"/>
  </r>
  <r>
    <x v="169"/>
    <n v="507040589"/>
    <n v="175719"/>
    <s v="ConstruÃ§Ã£o de Estrutura Residencial para Idosos, Centro de Dia e ServiÃ§o de Apoio DomiciliÃ¡rio - Monsaraz"/>
    <d v="2019-10-16T15:55:59"/>
    <n v="3"/>
    <s v="PT;8;106;1536"/>
    <n v="5"/>
    <d v="2019-11-17T17:00:00"/>
    <n v="1"/>
    <x v="1"/>
    <x v="0"/>
    <x v="41"/>
  </r>
  <r>
    <x v="48"/>
    <n v="680017550"/>
    <n v="175720"/>
    <s v="SERVIÃ‡OS DE MANUTENÃ‡ÃƒO PARA EQUIPAMENTOS DE TRATAMENTO DE ÃGUA"/>
    <d v="2019-10-16T16:09:01"/>
    <n v="1"/>
    <s v="PT;11;151;1916"/>
    <n v="360"/>
    <d v="2019-10-22T15:00:00"/>
    <n v="1"/>
    <x v="5"/>
    <x v="0"/>
    <x v="41"/>
  </r>
  <r>
    <x v="13"/>
    <n v="501294104"/>
    <n v="175721"/>
    <s v="PRESTAÃ‡ÃƒO DE SERVIÃ‡OS PARA APOIO NA DIVISÃƒO DE BIBLIOTECAS E MUSEUS, PELO PERÃODO DE 12 MESES"/>
    <d v="2019-10-16T16:09:05"/>
    <n v="1"/>
    <s v="PT;16;245;2622"/>
    <n v="360"/>
    <d v="2019-11-11T23:59:00"/>
    <n v="1"/>
    <x v="1"/>
    <x v="0"/>
    <x v="41"/>
  </r>
  <r>
    <x v="13"/>
    <n v="501294104"/>
    <n v="175722"/>
    <s v="PRESTAÃ‡ÃƒO DE SERVIÃ‡OS DE ASSISTENTE TÃ‰CNICO PARA APOIO AO DURB/DITA, PELO PERÃODO DE 24 MESES"/>
    <d v="2019-10-16T16:33:13"/>
    <n v="1"/>
    <s v="PT;16;245;321"/>
    <n v="360"/>
    <d v="2019-10-19T23:59:00"/>
    <n v="1"/>
    <x v="1"/>
    <x v="0"/>
    <x v="41"/>
  </r>
  <r>
    <x v="13"/>
    <n v="501294104"/>
    <n v="175723"/>
    <s v="PRESTAÃ‡ÃƒO DE SERVIÃ‡OS PARA PROGRAMAR, COORDENAR E GERIR NOVOS PROJETOS DO PLANO DE ATIVIDADES DA CASA DA CULTURA, PELO PERÃODO DE 12 MESES"/>
    <d v="2019-10-16T16:33:31"/>
    <n v="1"/>
    <s v="PT;16;245;2622"/>
    <n v="360"/>
    <d v="2019-11-06T16:04:00"/>
    <n v="1"/>
    <x v="1"/>
    <x v="0"/>
    <x v="41"/>
  </r>
  <r>
    <x v="4"/>
    <n v="506334562"/>
    <n v="175724"/>
    <s v="Freguesia de Vermoil / Arruamentos e BeneficiaÃ§Ã£o em Estradas e Caminhos na Freguesia (BeneficiaÃ§Ã£o / Alargamento do C.M. 1048 (Vermoil - Sobral - Mata do Casal Galego))"/>
    <d v="2019-10-16T16:34:28"/>
    <n v="13"/>
    <s v="PT;11;157;1952"/>
    <n v="360"/>
    <d v="2019-11-16T23:59:00"/>
    <n v="1"/>
    <x v="1"/>
    <x v="0"/>
    <x v="41"/>
  </r>
  <r>
    <x v="113"/>
    <n v="506556590"/>
    <n v="175725"/>
    <s v="PrestaÃ§Ã£o de ServiÃ§os para ElaboraÃ§Ã£o do Projeto de RequalificaÃ§Ã£o do EspaÃ§o PÃºblico de Veiros Â¿ Largo 25 de abril"/>
    <d v="2019-10-16T16:34:45"/>
    <n v="13"/>
    <s v="PT;8;99;1497"/>
    <n v="340"/>
    <d v="2019-10-25T23:59:00"/>
    <n v="1"/>
    <x v="1"/>
    <x v="0"/>
    <x v="41"/>
  </r>
  <r>
    <x v="42"/>
    <n v="512103070"/>
    <n v="175726"/>
    <m/>
    <d v="2019-10-16T16:39:29"/>
    <n v="1"/>
    <s v="PT;1;1;232"/>
    <n v="400"/>
    <m/>
    <n v="1"/>
    <x v="0"/>
    <x v="0"/>
    <x v="41"/>
  </r>
  <r>
    <x v="13"/>
    <n v="501294104"/>
    <n v="175727"/>
    <s v="PRESTAÃ‡ÃƒO DE SERVIÃ‡OS NA ÃREA DE BATE- CHAPA POR UM PERIODO DE 24 MESES"/>
    <d v="2019-10-16T16:47:41"/>
    <n v="1"/>
    <s v="PT;16;245;2619"/>
    <n v="360"/>
    <d v="2019-10-28T23:59:00"/>
    <n v="1"/>
    <x v="1"/>
    <x v="0"/>
    <x v="41"/>
  </r>
  <r>
    <x v="14"/>
    <n v="501144218"/>
    <n v="175728"/>
    <s v="Fornecimento e aplicaÃ§Ã£o de massas betuminosas na rotunda MaÃ§Ã£/Santana"/>
    <d v="2019-10-16T16:48:54"/>
    <n v="13"/>
    <s v="PT;16;244;2616"/>
    <n v="340"/>
    <d v="2019-10-26T23:59:00"/>
    <n v="1"/>
    <x v="1"/>
    <x v="0"/>
    <x v="41"/>
  </r>
  <r>
    <x v="9"/>
    <n v="506173968"/>
    <n v="175729"/>
    <s v="Adquirir um cilindro para apoio aos trabalhos de reparaÃ§Ã£o e construÃ§Ã£o de redes viÃ¡rias"/>
    <d v="2019-10-16T16:52:24"/>
    <n v="13"/>
    <s v="PT;16;243;261"/>
    <n v="360"/>
    <d v="2019-10-24T18:00:00"/>
    <n v="1"/>
    <x v="1"/>
    <x v="0"/>
    <x v="41"/>
  </r>
  <r>
    <x v="10"/>
    <n v="500122237"/>
    <n v="175730"/>
    <s v="AQUISIÃ‡ÃƒO DE SERVIÃ‡OS PARA SUBSTITUIÃ‡ÃƒO E REPARAÃ‡ÃƒO DE EQUIPAMENTOS E SISTEMAS DE SEGURANÃ‡A NO EDIFICIO PRINCIPAL DA UNIDADE HOTELEIRA DA FUNDAÃ‡ÃƒO INATEL EM ALBUFEIRA"/>
    <d v="2019-10-16T16:54:46"/>
    <n v="13"/>
    <s v="PT;1;1;232"/>
    <n v="360"/>
    <d v="2019-10-24T23:59:00"/>
    <n v="1"/>
    <x v="2"/>
    <x v="0"/>
    <x v="41"/>
  </r>
  <r>
    <x v="131"/>
    <n v="508345464"/>
    <n v="175731"/>
    <s v="AquisiÃ§Ã£o e reparaÃ§Ã£o de contadores"/>
    <d v="2019-10-16T16:57:57"/>
    <n v="3"/>
    <s v="PT;15;214;2450"/>
    <n v="360"/>
    <d v="2019-10-28T18:00:00"/>
    <n v="1"/>
    <x v="2"/>
    <x v="0"/>
    <x v="41"/>
  </r>
  <r>
    <x v="20"/>
    <n v="506801969"/>
    <n v="175732"/>
    <s v="AquisiÃ§Ã£o de serviÃ§os de gestÃ£o de combustÃ­vel - Bermas da rede viÃ¡ria municipal de maior risco"/>
    <d v="2019-10-16T17:01:34"/>
    <n v="1"/>
    <s v="PT;9;114;11"/>
    <n v="360"/>
    <d v="2019-10-25T17:00:00"/>
    <n v="1"/>
    <x v="1"/>
    <x v="0"/>
    <x v="41"/>
  </r>
  <r>
    <x v="13"/>
    <n v="501294104"/>
    <n v="175735"/>
    <s v="PRESTAÃ‡ÃƒO DE SERVIÃ‡OS PARA DESMONTAGEM,MONTAGEM E TRANSPORTE DE PAVILHÃƒO CEDIDO PELO LIDL PARA AS INSTALAÃ‡Ã•ES EM POÃ‡OILOS"/>
    <d v="2019-10-16T17:11:46"/>
    <n v="1"/>
    <s v="PT;16;245;2619"/>
    <n v="360"/>
    <d v="2019-10-28T23:59:00"/>
    <n v="1"/>
    <x v="1"/>
    <x v="0"/>
    <x v="41"/>
  </r>
  <r>
    <x v="160"/>
    <n v="501304134"/>
    <n v="175739"/>
    <m/>
    <d v="2019-10-16T17:19:58"/>
    <n v="13"/>
    <s v="PT;1;1;232"/>
    <n v="1"/>
    <m/>
    <n v="1"/>
    <x v="1"/>
    <x v="0"/>
    <x v="41"/>
  </r>
  <r>
    <x v="205"/>
    <n v="501328599"/>
    <n v="175740"/>
    <s v="AquisiÃ§Ã£o de licenciamento e suporte para a soluÃ§Ã£o de virtualizaÃ§Ã£o VMware"/>
    <d v="2019-10-16T17:22:18"/>
    <n v="3"/>
    <s v="PT;1;1;232"/>
    <n v="400"/>
    <d v="2019-05-15T15:00:00"/>
    <n v="1"/>
    <x v="2"/>
    <x v="0"/>
    <x v="41"/>
  </r>
  <r>
    <x v="293"/>
    <n v="501057510"/>
    <n v="175741"/>
    <m/>
    <d v="2019-10-16T21:16:57"/>
    <n v="13"/>
    <m/>
    <n v="1"/>
    <m/>
    <n v="1"/>
    <x v="2"/>
    <x v="0"/>
    <x v="41"/>
  </r>
  <r>
    <x v="43"/>
    <n v="503035416"/>
    <n v="175742"/>
    <s v="AquisiÃ§Ã£o de AC Acetilsalicilico Oral 500 Mg Cart"/>
    <d v="2019-10-17T09:02:20"/>
    <n v="1"/>
    <s v="PT;1;1;232"/>
    <n v="5"/>
    <d v="2019-10-21T17:00:00"/>
    <n v="1"/>
    <x v="0"/>
    <x v="0"/>
    <x v="41"/>
  </r>
  <r>
    <x v="74"/>
    <n v="502177080"/>
    <n v="175743"/>
    <s v="ManutenÃ§Ã£o de Infraestruturas ElÃ©tricas e de telecomunicaÃ§Ãµes, de todos os EdifÃ­cios Escolares."/>
    <d v="2019-10-17T09:16:29"/>
    <n v="13"/>
    <s v="PT;12;168;195"/>
    <n v="340"/>
    <d v="2019-10-21T17:00:00"/>
    <n v="1"/>
    <x v="1"/>
    <x v="0"/>
    <x v="41"/>
  </r>
  <r>
    <x v="1"/>
    <n v="506673626"/>
    <n v="175744"/>
    <s v="AquisiÃ§Ã£o de contentores de superfÃ­cie de 1100 Litros"/>
    <d v="2019-10-17T09:37:26"/>
    <n v="13"/>
    <s v="PT;16;237;31"/>
    <n v="360"/>
    <d v="2019-10-22T23:59:00"/>
    <n v="1"/>
    <x v="1"/>
    <x v="0"/>
    <x v="41"/>
  </r>
  <r>
    <x v="1"/>
    <n v="506673626"/>
    <n v="175745"/>
    <s v="AquisiÃ§Ã£o de serviÃ§os para &quot;Apoio Ã  gestÃ£o econÃ³mica dos serviÃ§os de Ã¡guas, saneamento e resÃ­duos e reporte Ã  ERSA 2019-2020&quot;"/>
    <d v="2019-10-17T09:41:00"/>
    <n v="13"/>
    <s v="PT;16;237;31"/>
    <n v="360"/>
    <d v="2019-10-22T23:59:00"/>
    <n v="1"/>
    <x v="1"/>
    <x v="0"/>
    <x v="41"/>
  </r>
  <r>
    <x v="139"/>
    <n v="600084892"/>
    <n v="175746"/>
    <s v="AquisiÃ§Ã£o de ServiÃ§os Especializados na Ãrea InformÃ¡tica"/>
    <d v="2019-10-17T09:49:02"/>
    <n v="13"/>
    <s v="PT;12;165;2010"/>
    <n v="340"/>
    <d v="2019-10-30T23:59:00"/>
    <n v="1"/>
    <x v="2"/>
    <x v="0"/>
    <x v="41"/>
  </r>
  <r>
    <x v="132"/>
    <n v="507023129"/>
    <n v="175747"/>
    <s v="AquisiÃ§Ã£o de ServiÃ§os de FiscalizaÃ§Ã£o e CoordenaÃ§Ã£o de SeguranÃ§a em Obra, ao abrigo do Acordo Quadro N.Âº 19/005/CA/AQ, para a Empreitada HUB CRIATIVO DO BEATO - RequalificaÃ§Ã£o dos espaÃ§os exteriores incluindo infraestruturas e centrais tÃ©cnicas"/>
    <d v="2019-10-17T09:53:01"/>
    <n v="13"/>
    <s v="PT;1;1;232"/>
    <n v="360"/>
    <d v="2019-10-27T17:00:00"/>
    <n v="1"/>
    <x v="2"/>
    <x v="0"/>
    <x v="41"/>
  </r>
  <r>
    <x v="129"/>
    <n v="501258027"/>
    <n v="175748"/>
    <s v="FORNECIMENTO DE SERVIÃ‡OS PARA ACOMPANHAMENTO ARQUEOLÃ“GICO"/>
    <d v="2019-10-17T09:57:05"/>
    <n v="1"/>
    <s v="PT;8;97;1483"/>
    <n v="340"/>
    <d v="2019-10-23T23:59:00"/>
    <n v="1"/>
    <x v="1"/>
    <x v="0"/>
    <x v="41"/>
  </r>
  <r>
    <x v="13"/>
    <n v="501294104"/>
    <n v="175749"/>
    <s v="PRESTAÃ‡ÃƒO DE SERVIÃ‡OS PARA APOIO TÃ‰CNICO NA DIVISÃƒO DOS DIREITOS SOCIAIS, PELO PERÃODO DE 12 MESES."/>
    <d v="2019-10-17T10:05:15"/>
    <n v="1"/>
    <s v="PT;16;245;2623"/>
    <n v="360"/>
    <d v="2019-11-06T16:04:00"/>
    <n v="1"/>
    <x v="1"/>
    <x v="0"/>
    <x v="41"/>
  </r>
  <r>
    <x v="12"/>
    <n v="506187543"/>
    <n v="175750"/>
    <s v="AquisiÃ§Ã£o de serviÃ§o de apoio tÃ©cnico e manutenÃ§Ã£o Ã  aplicaÃ§Ã£o informÃ¡tica Millenium Plus - Sistema de GestÃ£o da Assiduidade"/>
    <d v="2019-10-17T10:13:09"/>
    <n v="1"/>
    <s v="PT;16;241;132"/>
    <n v="340"/>
    <d v="2019-10-22T23:59:00"/>
    <n v="1"/>
    <x v="1"/>
    <x v="0"/>
    <x v="41"/>
  </r>
  <r>
    <x v="132"/>
    <n v="507023129"/>
    <n v="175751"/>
    <s v="AquisiÃ§Ã£o de ServiÃ§os, ao abrigo do Acordo Quadro n.Âº 19/001/CA/AQ, para execuÃ§Ã£o de Levantamento TopogrÃ¡fico em Marvila - R. Ferreira de Castro / R. Pedro Cruz e Bairro dos Alfinetes - Programa HabitaÃ§Ã£o Renda AcessÃ­vel PÃºblico"/>
    <d v="2019-10-17T10:19:01"/>
    <n v="13"/>
    <s v="PT;1;1;232"/>
    <n v="360"/>
    <d v="2019-10-29T17:00:00"/>
    <n v="1"/>
    <x v="2"/>
    <x v="0"/>
    <x v="41"/>
  </r>
  <r>
    <x v="90"/>
    <n v="503541567"/>
    <n v="175752"/>
    <s v="AQS/101/GEBALIS/2019 - CONCURSO PÃšBLICO INTERNACIONAL PARA A CONTRATAÃ‡ÃƒO DE SERVIÃ‡OS DE SERVIDORES CLOUD, ARMAZENAMENTO DE DADOS E EXECUÃ‡ÃƒO DE APLICAÃ‡Ã•ES EMPRESARIAIS"/>
    <d v="2019-10-17T10:38:09"/>
    <n v="3"/>
    <s v="PT;12;165;2008"/>
    <n v="340"/>
    <d v="2019-12-19T23:59:00"/>
    <n v="1"/>
    <x v="1"/>
    <x v="0"/>
    <x v="41"/>
  </r>
  <r>
    <x v="37"/>
    <n v="504293125"/>
    <n v="175753"/>
    <s v="DivisÃ£o de Transportes e Oficinas - VentilaÃ§Ã£o dos Pisos 0 e 1, UniÃ£o das freguesias de Ramada e CaneÃ§as"/>
    <d v="2019-10-17T10:41:30"/>
    <n v="1"/>
    <s v="PT;12;175;2100"/>
    <n v="360"/>
    <d v="2019-10-27T23:59:00"/>
    <n v="1"/>
    <x v="1"/>
    <x v="0"/>
    <x v="41"/>
  </r>
  <r>
    <x v="3"/>
    <n v="500051054"/>
    <n v="175754"/>
    <m/>
    <d v="2019-10-17T10:43:54"/>
    <n v="1"/>
    <s v="PT;1;1;232"/>
    <n v="400"/>
    <m/>
    <n v="1"/>
    <x v="1"/>
    <x v="0"/>
    <x v="41"/>
  </r>
  <r>
    <x v="9"/>
    <n v="506173968"/>
    <n v="175755"/>
    <s v="SERVIÃ‡OS DE CONTROLO DE PRAGAS NO MUNICIPIO DO SEIXAL PELO PERIODO DE 12 MESES"/>
    <d v="2019-10-17T10:45:17"/>
    <n v="13"/>
    <s v="PT;16;243;261"/>
    <n v="360"/>
    <d v="2019-10-22T18:00:00"/>
    <n v="1"/>
    <x v="1"/>
    <x v="0"/>
    <x v="41"/>
  </r>
  <r>
    <x v="45"/>
    <n v="680021892"/>
    <n v="175756"/>
    <s v="ManutenÃ§Ã£o Equipamento EletromecÃ¢nico - Fontes - Vila Franca de Xira"/>
    <d v="2019-10-17T10:46:25"/>
    <n v="13"/>
    <s v="PT;12;173;189"/>
    <n v="360"/>
    <d v="2019-10-25T23:59:00"/>
    <n v="1"/>
    <x v="5"/>
    <x v="0"/>
    <x v="41"/>
  </r>
  <r>
    <x v="3"/>
    <n v="500051054"/>
    <n v="175757"/>
    <s v="EXECUÃ‡ÃƒO DE RELVADO PELO MÃ‰TODO DE HIDROSSEMENTEIRA NO PARQUE URBANO DA COSTA DE CAPARICA"/>
    <d v="2019-10-17T10:48:09"/>
    <n v="13"/>
    <s v="PT;16;236;230"/>
    <n v="360"/>
    <d v="2019-10-24T19:00:00"/>
    <n v="1"/>
    <x v="1"/>
    <x v="0"/>
    <x v="41"/>
  </r>
  <r>
    <x v="0"/>
    <n v="508481287"/>
    <n v="175758"/>
    <s v="AquisiÃ§Ã£o de serviÃ§os de manutenÃ§Ã£o ao sistema de monitorizaÃ§Ã£o de instalaÃ§Ãµes e equipamentos Vigie para o ano de 2019"/>
    <d v="2019-10-17T10:49:40"/>
    <n v="1"/>
    <s v="PT;12;165;2010"/>
    <n v="360"/>
    <d v="2019-10-24T17:00:00"/>
    <n v="1"/>
    <x v="0"/>
    <x v="0"/>
    <x v="41"/>
  </r>
  <r>
    <x v="33"/>
    <n v="505170876"/>
    <n v="175759"/>
    <s v="ReabilitaÃ§Ã£o do Adro da Igreja de S. SebastiÃ£o - IntervenÃ§Ã£o PrioritÃ¡ria"/>
    <d v="2019-10-17T10:52:34"/>
    <n v="1"/>
    <s v="PT;9;117;1575"/>
    <n v="340"/>
    <d v="2019-10-23T17:00:00"/>
    <n v="1"/>
    <x v="1"/>
    <x v="0"/>
    <x v="41"/>
  </r>
  <r>
    <x v="38"/>
    <n v="505309939"/>
    <n v="175760"/>
    <s v="AquisiÃ§Ã£o de serviÃ§os para realizaÃ§Ã£o de estudo para instalaÃ§Ã£o de Fibra Escura no MunicÃ­pio de PortimÃ£o"/>
    <d v="2019-10-17T10:56:39"/>
    <n v="13"/>
    <s v="PT;9;121;1594"/>
    <n v="360"/>
    <d v="2019-10-24T16:30:00"/>
    <n v="1"/>
    <x v="1"/>
    <x v="0"/>
    <x v="41"/>
  </r>
  <r>
    <x v="1"/>
    <n v="506673626"/>
    <n v="175761"/>
    <s v="AquisiÃ§Ã£o de serviÃ§os de higiene em casas de banho do AuditÃ³rio Municipal Augusto Cabrita"/>
    <d v="2019-10-17T11:00:34"/>
    <n v="1"/>
    <s v="PT;16;237;31"/>
    <n v="360"/>
    <d v="2019-10-22T23:59:00"/>
    <n v="1"/>
    <x v="1"/>
    <x v="0"/>
    <x v="41"/>
  </r>
  <r>
    <x v="13"/>
    <n v="501294104"/>
    <n v="175762"/>
    <s v="PRESTAÃ‡ÃƒO DE SERVIÃ‡OS PARA APOIO TÃ‰CNICO NO GABINETE DA JUVENTUDE."/>
    <d v="2019-10-17T11:00:44"/>
    <n v="1"/>
    <s v="PT;16;245;2623"/>
    <n v="360"/>
    <d v="2019-10-23T23:59:00"/>
    <n v="1"/>
    <x v="1"/>
    <x v="0"/>
    <x v="41"/>
  </r>
  <r>
    <x v="13"/>
    <n v="501294104"/>
    <n v="175763"/>
    <s v="PRESTAÃ‡ÃƒO DE SERVIÃ‡OS DE TÃ‰CNICO DE SOM PARA O FORUM MUNICIPAL LUISA TODI, PELO PERIODO DE 12 MESES."/>
    <d v="2019-10-17T11:06:32"/>
    <n v="1"/>
    <s v="PT;16;245;2623"/>
    <n v="5"/>
    <d v="2019-10-23T23:59:00"/>
    <n v="1"/>
    <x v="1"/>
    <x v="0"/>
    <x v="41"/>
  </r>
  <r>
    <x v="25"/>
    <n v="505307685"/>
    <n v="175764"/>
    <s v="SubstituiÃ§Ã£o de vinÃ­licos, impermeabilizaÃ§Ã£o de lajes, reparaÃ§Ã£o de fissuras e pinturas."/>
    <d v="2019-10-17T11:14:35"/>
    <n v="3"/>
    <s v="PT;12;161;1981"/>
    <n v="400"/>
    <d v="1970-01-01T23:59:00"/>
    <n v="1"/>
    <x v="1"/>
    <x v="0"/>
    <x v="41"/>
  </r>
  <r>
    <x v="282"/>
    <n v="500847347"/>
    <n v="175765"/>
    <m/>
    <d v="2019-10-17T11:22:58"/>
    <n v="13"/>
    <s v="PT;1;1;232"/>
    <n v="1"/>
    <m/>
    <n v="1"/>
    <x v="2"/>
    <x v="0"/>
    <x v="41"/>
  </r>
  <r>
    <x v="9"/>
    <n v="506173968"/>
    <n v="175766"/>
    <m/>
    <d v="2019-10-17T11:24:19"/>
    <n v="13"/>
    <s v="PT;1;1;232"/>
    <n v="400"/>
    <m/>
    <n v="1"/>
    <x v="1"/>
    <x v="0"/>
    <x v="41"/>
  </r>
  <r>
    <x v="48"/>
    <n v="680017550"/>
    <n v="175767"/>
    <s v="AQUISIÃ‡ÃƒO DE SERVIÃ‡OS DE MOVIMENTAÃ‡ÃƒO DE CONTADORES DE ÃGUA"/>
    <d v="2019-10-17T11:26:04"/>
    <n v="1"/>
    <s v="PT;11;151;1916"/>
    <n v="360"/>
    <d v="2019-10-22T15:00:00"/>
    <n v="1"/>
    <x v="5"/>
    <x v="0"/>
    <x v="41"/>
  </r>
  <r>
    <x v="24"/>
    <n v="503311332"/>
    <n v="175768"/>
    <s v="CPI 50/19 - AquisiÃ§Ã£o de sinalizaÃ§Ã£o vertical, de forma faseada"/>
    <d v="2019-10-17T11:29:03"/>
    <n v="3"/>
    <s v="PT;12;165;75"/>
    <n v="340"/>
    <d v="2019-11-19T17:00:00"/>
    <n v="1"/>
    <x v="1"/>
    <x v="0"/>
    <x v="41"/>
  </r>
  <r>
    <x v="4"/>
    <n v="506334562"/>
    <n v="175769"/>
    <s v="AquisiÃ§Ã£o de Frutas e HortÃ­colas para as escolas do 1Âº. Ciclo e jardins-de-infÃ¢ncia do concelho para o ano letivo 2019/2020"/>
    <d v="2019-10-17T11:30:19"/>
    <n v="13"/>
    <s v="PT;11;157;220"/>
    <n v="360"/>
    <d v="2019-10-24T23:59:00"/>
    <n v="1"/>
    <x v="1"/>
    <x v="0"/>
    <x v="41"/>
  </r>
  <r>
    <x v="82"/>
    <n v="680012907"/>
    <n v="175770"/>
    <s v="ServiÃ§os de limpeza e desmataÃ§Ã£o"/>
    <d v="2019-10-17T11:47:06"/>
    <n v="13"/>
    <s v="PT;17;256;2822"/>
    <n v="360"/>
    <d v="2019-10-24T23:59:00"/>
    <n v="1"/>
    <x v="5"/>
    <x v="0"/>
    <x v="41"/>
  </r>
  <r>
    <x v="67"/>
    <n v="600013855"/>
    <n v="175771"/>
    <m/>
    <d v="2019-10-17T11:50:58"/>
    <n v="13"/>
    <s v="PT;1;1;232"/>
    <n v="400"/>
    <m/>
    <n v="1"/>
    <x v="2"/>
    <x v="0"/>
    <x v="41"/>
  </r>
  <r>
    <x v="297"/>
    <n v="600086933"/>
    <n v="175772"/>
    <s v="AquisiÃ§Ã£o de papel de fotocÃ³pia e impressÃ£o"/>
    <d v="2019-10-17T11:54:26"/>
    <n v="13"/>
    <s v="PT;1;1;232"/>
    <n v="340"/>
    <d v="2019-10-23T23:59:00"/>
    <n v="1"/>
    <x v="2"/>
    <x v="0"/>
    <x v="41"/>
  </r>
  <r>
    <x v="265"/>
    <n v="600082113"/>
    <n v="175772"/>
    <s v="AquisiÃ§Ã£o de papel de fotocÃ³pia e impressÃ£o"/>
    <d v="2019-10-17T11:54:26"/>
    <n v="13"/>
    <s v="PT;1;1;232"/>
    <n v="340"/>
    <d v="2019-10-23T23:59:00"/>
    <s v=""/>
    <x v="2"/>
    <x v="0"/>
    <x v="41"/>
  </r>
  <r>
    <x v="59"/>
    <n v="503450189"/>
    <n v="175773"/>
    <s v="RelatÃ³rio e Contas e RelatÃ³rio de Sustentabilidade do exercÃ­cio de 2018. Pretende-se com este contrato a traduÃ§Ã£o para inglÃªs do RC 2018 bem como a sua ediÃ§Ã£o e composiÃ§Ã£o grÃ¡fica; e a ediÃ§Ã£o e composiÃ§Ã£o grÃ¡fica do RelatÃ³rio de Sustentabilidade 2018."/>
    <d v="2019-10-17T12:01:00"/>
    <n v="13"/>
    <s v="PT;3;27;501"/>
    <n v="360"/>
    <d v="2019-10-29T18:00:00"/>
    <n v="1"/>
    <x v="4"/>
    <x v="0"/>
    <x v="41"/>
  </r>
  <r>
    <x v="33"/>
    <n v="505170876"/>
    <n v="175774"/>
    <s v="Fornecimento e InstalaÃ§Ã£o de ArmÃ¡rios de Tomadas para Festividades no Concelho de Lagos"/>
    <d v="2019-10-17T12:14:13"/>
    <n v="13"/>
    <s v="PT;9;117;1575"/>
    <n v="360"/>
    <d v="2019-10-28T17:00:00"/>
    <n v="1"/>
    <x v="1"/>
    <x v="0"/>
    <x v="41"/>
  </r>
  <r>
    <x v="45"/>
    <n v="680021892"/>
    <n v="175775"/>
    <s v="Controlo de Acessos Ã s EstaÃ§Ãµes ElevatÃ³rias de Abastecimento de Ãgua e ReservatÃ³rios - IntrusÃ£o - Zona Centro"/>
    <d v="2019-10-17T12:23:23"/>
    <n v="13"/>
    <s v="PT;12;173;189"/>
    <n v="360"/>
    <d v="2019-10-25T23:59:00"/>
    <n v="1"/>
    <x v="5"/>
    <x v="0"/>
    <x v="41"/>
  </r>
  <r>
    <x v="0"/>
    <n v="508481287"/>
    <n v="175777"/>
    <s v="Empreitada para reparaÃ§Ãµes diversas nos tetos da cozinha piso 0."/>
    <d v="2019-10-17T13:56:57"/>
    <n v="13"/>
    <s v="PT;12;165;2010"/>
    <n v="5"/>
    <d v="2019-10-25T17:00:00"/>
    <n v="1"/>
    <x v="0"/>
    <x v="0"/>
    <x v="41"/>
  </r>
  <r>
    <x v="24"/>
    <n v="503311332"/>
    <n v="175778"/>
    <s v="AD 14/19 - AquisiÃ§Ã£o de serviÃ§os de licenciamento da plataforma de mobilidade e respetiva manutenÃ§Ã£o"/>
    <d v="2019-10-17T14:11:44"/>
    <n v="1"/>
    <s v="PT;12;165;2006"/>
    <n v="360"/>
    <d v="2019-10-21T23:59:00"/>
    <n v="1"/>
    <x v="1"/>
    <x v="0"/>
    <x v="41"/>
  </r>
  <r>
    <x v="74"/>
    <n v="502177080"/>
    <n v="175780"/>
    <s v="InstalaÃ§Ã£o de oleÃµes, recolha seletiva, transporte e encaminhamento para tratamento diferenciado/valorizaÃ§Ã£o dos Ã“leos Alimentares Usados no Concelho de Mafra"/>
    <d v="2019-10-17T14:17:08"/>
    <n v="13"/>
    <s v="PT;12;168;195"/>
    <n v="360"/>
    <d v="2019-10-25T17:00:00"/>
    <n v="1"/>
    <x v="1"/>
    <x v="0"/>
    <x v="41"/>
  </r>
  <r>
    <x v="113"/>
    <n v="506556590"/>
    <n v="175781"/>
    <s v="Fornecimento de PeÃ§as e AcessÃ³rios para ReparaÃ§Ã£o da Viatura Volvo FM-12 e ServiÃ§os Conexos [86-91-OE]"/>
    <d v="2019-10-17T14:18:26"/>
    <n v="1"/>
    <s v="PT;8;99;12"/>
    <n v="340"/>
    <d v="2019-10-26T23:59:00"/>
    <n v="1"/>
    <x v="1"/>
    <x v="0"/>
    <x v="41"/>
  </r>
  <r>
    <x v="25"/>
    <n v="505307685"/>
    <n v="175782"/>
    <s v="PrestaÃ§Ã£o de ServiÃ§os de ManutenÃ§Ã£o e ConservaÃ§Ã£o de EspaÃ§os Verdes do Parque Urbano das Rotas"/>
    <d v="2019-10-17T14:20:38"/>
    <n v="13"/>
    <s v="PT;12;161;202"/>
    <n v="360"/>
    <d v="2019-10-24T23:59:00"/>
    <n v="1"/>
    <x v="1"/>
    <x v="0"/>
    <x v="41"/>
  </r>
  <r>
    <x v="10"/>
    <n v="500122237"/>
    <n v="175783"/>
    <s v="Empreitada para ReorganizaÃ§Ã£o e CompartimentaÃ§Ã£o dos espaÃ§os no piso -1 do edifÃ­cio Jardim da Unidade Hoteleira de Castelo de Vide"/>
    <d v="2019-10-17T14:21:32"/>
    <n v="13"/>
    <s v="PT;1;1;232"/>
    <n v="400"/>
    <d v="1970-01-01T23:59:00"/>
    <n v="1"/>
    <x v="2"/>
    <x v="0"/>
    <x v="41"/>
  </r>
  <r>
    <x v="100"/>
    <n v="501692983"/>
    <n v="175786"/>
    <s v="ServiÃ§os de acompanhamento tÃ©cnico especializado das intervenÃ§Ãµes de remediaÃ§Ã£o ambiental de antigas minas de radioativos, que visam apoiar a entidade adjudicante na valÃªncia tÃ©cnica de engenharia na empreitada de RemediaÃ§Ã£o Ambiental da Antiga Ãrea Mineira de MortÃ³rios"/>
    <d v="2019-10-17T15:07:54"/>
    <n v="13"/>
    <s v="PT;10;136;147"/>
    <n v="340"/>
    <d v="2019-10-22T17:00:00"/>
    <n v="1"/>
    <x v="2"/>
    <x v="0"/>
    <x v="41"/>
  </r>
  <r>
    <x v="59"/>
    <n v="503450189"/>
    <n v="175788"/>
    <s v="PrestaÃ§Ã£o de horas de trabalhos com equipamento agrÃ­cola/industrial, incluindo operador, na realizaÃ§Ã£o de aÃ§Ãµes de produÃ§Ã£o de composto na unidade URSA a instalar na herdade da AbÃ³bada."/>
    <d v="2019-10-17T15:15:34"/>
    <n v="13"/>
    <s v="PT;3;35;550"/>
    <n v="360"/>
    <d v="2019-11-04T18:00:00"/>
    <n v="1"/>
    <x v="4"/>
    <x v="0"/>
    <x v="41"/>
  </r>
  <r>
    <x v="49"/>
    <n v="502098139"/>
    <n v="175789"/>
    <s v="CONTRATAÃ‡ÃƒO DE SERVIÃ‡OS DE INSTALAÃ‡ÃƒO DE FAIXAS DE GESTÃƒO DE COMBUSTÃVEL, REDE PRIMÃRIA, NO Ã‚MBITO DA CANDIDATURA AO PDR 2020 - MEDIDA 8.1.3.- PREVENÃ‡ÃƒO DA FLORESTA CONTRA AGENTES BIÃ“TICOS E ABIÃ“TICOS."/>
    <d v="2019-10-17T15:20:15"/>
    <n v="13"/>
    <s v="PT;9;118;109"/>
    <n v="400"/>
    <d v="2019-07-19T18:00:00"/>
    <n v="1"/>
    <x v="1"/>
    <x v="0"/>
    <x v="41"/>
  </r>
  <r>
    <x v="38"/>
    <n v="505309939"/>
    <n v="175790"/>
    <s v="InstalaÃ§Ã£o de sistema integrado de controlo com OperaÃ§Ãµes Interface GrÃ¡fico"/>
    <d v="2019-10-17T15:20:18"/>
    <n v="1"/>
    <s v="PT;9;121;1594"/>
    <n v="360"/>
    <d v="2019-10-25T16:30:00"/>
    <n v="1"/>
    <x v="1"/>
    <x v="0"/>
    <x v="41"/>
  </r>
  <r>
    <x v="54"/>
    <n v="501202021"/>
    <n v="175793"/>
    <s v="PrestaÃ§Ã£o de serviÃ§os para a caracterizaÃ§Ã£o de sedimentos no estuÃ¡rio do Tejo, em zonas sujeitas a dragagens de manutenÃ§Ã£o promovidas pela APL, S.A- 2019"/>
    <d v="2019-10-17T15:50:43"/>
    <n v="3"/>
    <s v="PT;12;165;2016"/>
    <n v="360"/>
    <d v="2019-11-11T18:00:00"/>
    <n v="1"/>
    <x v="7"/>
    <x v="0"/>
    <x v="41"/>
  </r>
  <r>
    <x v="201"/>
    <n v="507001206"/>
    <n v="175796"/>
    <s v="AquisiÃ§Ã£o de ServiÃ§os de InstalaÃ§Ã£o de MÃ³dulo de localizaÃ§Ã£o de GPS para gestÃ£o de frota - ECALMA, EM, S.A"/>
    <d v="2019-10-17T16:13:42"/>
    <n v="1"/>
    <s v="PT;1;1;232"/>
    <n v="400"/>
    <d v="1970-01-01T23:59:00"/>
    <n v="1"/>
    <x v="3"/>
    <x v="0"/>
    <x v="41"/>
  </r>
  <r>
    <x v="12"/>
    <n v="506187543"/>
    <n v="175797"/>
    <s v="Os trabalhos a realizar englobam a execuÃ§Ã£o de coletores de drenagem de Ã¡guas residuais em diversos pontos do Concelho de Palmela, tanto em termos de ampliaÃ§Ã£o das redes como da remodelaÃ§Ã£o das existentes, sendo contudo tambÃ©m considerada a execuÃ§Ã£o de ramais domiciliÃ¡rios de Ã¡guas residuais domÃ©sticas e pluviais."/>
    <d v="2019-10-17T16:19:56"/>
    <n v="3"/>
    <s v="PT;16;241;132"/>
    <n v="360"/>
    <d v="2019-11-04T23:59:00"/>
    <n v="1"/>
    <x v="1"/>
    <x v="0"/>
    <x v="41"/>
  </r>
  <r>
    <x v="92"/>
    <n v="512044040"/>
    <n v="175798"/>
    <s v="Empreitada de regularizaÃ§Ã£o dos taludes da Ribeira de SÃ£o Bento"/>
    <d v="2019-10-17T16:28:42"/>
    <n v="3"/>
    <s v="PT;20;299;3319"/>
    <n v="360"/>
    <d v="2019-11-19T23:59:00"/>
    <n v="1"/>
    <x v="1"/>
    <x v="0"/>
    <x v="41"/>
  </r>
  <r>
    <x v="2"/>
    <n v="503539473"/>
    <n v="175799"/>
    <s v="Fornecimento de material e acessÃ³rios de iluminaÃ§Ã£o de eventos exteriores"/>
    <d v="2019-10-17T16:30:44"/>
    <n v="1"/>
    <s v="PT;9;111;105"/>
    <n v="360"/>
    <d v="2019-10-24T23:59:00"/>
    <n v="1"/>
    <x v="1"/>
    <x v="0"/>
    <x v="41"/>
  </r>
  <r>
    <x v="13"/>
    <n v="501294104"/>
    <n v="175800"/>
    <s v="REQUALIFICAÃ‡ÃƒO ACESSIVEL - PRAIA DA FIGUEIRINHA"/>
    <d v="2019-10-17T16:34:04"/>
    <n v="13"/>
    <s v="PT;16;245;2623"/>
    <n v="360"/>
    <d v="2019-10-27T23:59:00"/>
    <n v="1"/>
    <x v="1"/>
    <x v="0"/>
    <x v="41"/>
  </r>
  <r>
    <x v="0"/>
    <n v="508481287"/>
    <n v="175802"/>
    <s v="AquisiÃ§Ã£o de ServiÃ§os de ReparaÃ§Ã£o de Mesa do Acelerador Linear do ServiÃ§o de Radioterapia - MCDTÂ´S"/>
    <d v="2019-10-17T16:38:43"/>
    <n v="1"/>
    <s v="PT;12;165;2010"/>
    <n v="360"/>
    <d v="2019-10-22T16:00:00"/>
    <n v="1"/>
    <x v="0"/>
    <x v="0"/>
    <x v="41"/>
  </r>
  <r>
    <x v="4"/>
    <n v="506334562"/>
    <n v="175803"/>
    <s v="ManutenÃ§Ã£o corretiva Parafuso de Arquimedes 3 (P1113-PA-0003) - ETAR de Pombal."/>
    <d v="2019-10-17T16:40:39"/>
    <n v="1"/>
    <s v="PT;11;157;1950"/>
    <n v="360"/>
    <d v="2019-10-23T23:59:00"/>
    <n v="1"/>
    <x v="1"/>
    <x v="0"/>
    <x v="41"/>
  </r>
  <r>
    <x v="33"/>
    <n v="505170876"/>
    <n v="175805"/>
    <s v="Fornecimento de viatura pesada de mercadorias com grua"/>
    <d v="2019-10-17T16:45:32"/>
    <n v="3"/>
    <s v="PT;9;117;1575"/>
    <n v="360"/>
    <d v="2019-11-18T17:00:00"/>
    <n v="1"/>
    <x v="1"/>
    <x v="0"/>
    <x v="41"/>
  </r>
  <r>
    <x v="201"/>
    <n v="507001206"/>
    <n v="175807"/>
    <s v="AquisiÃ§Ã£o de ServiÃ§os de InstalaÃ§Ã£o de MÃ³dulo de localizaÃ§Ã£o de GPS para gestÃ£o de frota - ECALMA, EM, S.a"/>
    <d v="2019-10-17T16:56:46"/>
    <n v="1"/>
    <s v="PT;1;1;232"/>
    <n v="400"/>
    <d v="1970-01-01T23:59:00"/>
    <n v="1"/>
    <x v="3"/>
    <x v="0"/>
    <x v="41"/>
  </r>
  <r>
    <x v="33"/>
    <n v="505170876"/>
    <n v="175809"/>
    <s v="EspetÃ¡culo Projeto Musa e Menina do Mar"/>
    <d v="2019-10-17T17:20:07"/>
    <n v="1"/>
    <s v="PT;9;117;1575"/>
    <n v="360"/>
    <d v="2019-10-22T17:00:00"/>
    <n v="1"/>
    <x v="1"/>
    <x v="0"/>
    <x v="41"/>
  </r>
  <r>
    <x v="43"/>
    <n v="503035416"/>
    <n v="175810"/>
    <s v="AquisiÃ§Ã£o de 3 (trÃªs) incubadoras hÃ­bridas para o serviÃ§o de neonatologia"/>
    <d v="2019-10-17T17:58:14"/>
    <n v="13"/>
    <s v="PT;1;1;232"/>
    <n v="340"/>
    <d v="2019-10-25T17:00:00"/>
    <n v="1"/>
    <x v="0"/>
    <x v="0"/>
    <x v="41"/>
  </r>
  <r>
    <x v="64"/>
    <n v="508754496"/>
    <n v="175811"/>
    <s v="AquisiÃ§Ã£o de Storage - Armazenamento de documentos digitalizados - lote 1 e lote 10"/>
    <d v="2019-10-17T21:32:47"/>
    <n v="13"/>
    <s v="PT;17;247;276"/>
    <n v="400"/>
    <d v="2019-10-14T23:59:00"/>
    <n v="1"/>
    <x v="1"/>
    <x v="0"/>
    <x v="41"/>
  </r>
  <r>
    <x v="9"/>
    <n v="506173968"/>
    <n v="175812"/>
    <s v="SubstituiÃ§Ã£o da Cobertura Fibrocimento na Escola EB Sta Marta de Corroios"/>
    <d v="2019-10-18T09:27:43"/>
    <n v="13"/>
    <s v="PT;16;243;2613"/>
    <n v="340"/>
    <d v="2019-10-31T17:30:00"/>
    <n v="1"/>
    <x v="1"/>
    <x v="0"/>
    <x v="41"/>
  </r>
  <r>
    <x v="11"/>
    <n v="506614913"/>
    <n v="175813"/>
    <m/>
    <d v="2019-10-18T09:40:52"/>
    <n v="3"/>
    <s v="PT;1;1;232"/>
    <n v="400"/>
    <m/>
    <n v="1"/>
    <x v="1"/>
    <x v="0"/>
    <x v="41"/>
  </r>
  <r>
    <x v="1"/>
    <n v="506673626"/>
    <n v="175815"/>
    <m/>
    <d v="2019-10-18T09:50:35"/>
    <n v="3"/>
    <s v="PT;1;1;232"/>
    <n v="400"/>
    <m/>
    <n v="1"/>
    <x v="1"/>
    <x v="0"/>
    <x v="41"/>
  </r>
  <r>
    <x v="11"/>
    <n v="506614913"/>
    <n v="175821"/>
    <s v="RequalificaÃ§Ã£o do Parque de Jogo e Recreio do Parque Urbano Dr. LuÃ­s CÃ©sar Pereira - Vila Franca de Xira"/>
    <d v="2019-10-18T10:03:15"/>
    <n v="13"/>
    <s v="PT;12;173;2085"/>
    <n v="360"/>
    <d v="2019-10-24T23:59:00"/>
    <n v="1"/>
    <x v="1"/>
    <x v="0"/>
    <x v="41"/>
  </r>
  <r>
    <x v="132"/>
    <n v="507023129"/>
    <n v="175824"/>
    <s v="Empreitada de reabilitaÃ§Ã£o do edifÃ­cio municipal sito no Largo de S. JuliÃ£o, 15-19 / CalÃ§ada de S. Francisco, 8 - edifÃ­cio JBF."/>
    <d v="2019-10-18T10:11:37"/>
    <n v="3"/>
    <s v="PT;1;1;232"/>
    <n v="360"/>
    <d v="2019-11-20T17:00:00"/>
    <n v="1"/>
    <x v="2"/>
    <x v="0"/>
    <x v="41"/>
  </r>
  <r>
    <x v="39"/>
    <n v="680015019"/>
    <n v="175827"/>
    <s v="AquisiÃ§Ã£o de estantes para as oficinas do novo edifÃ­cio dos ServiÃ§os TÃ©cnicos de Leceia."/>
    <d v="2019-10-18T10:20:18"/>
    <n v="1"/>
    <s v="PT;12;169;2053"/>
    <n v="360"/>
    <d v="2019-11-12T23:59:00"/>
    <n v="1"/>
    <x v="5"/>
    <x v="0"/>
    <x v="41"/>
  </r>
  <r>
    <x v="31"/>
    <n v="506874915"/>
    <n v="175834"/>
    <s v="PavimentaÃ§Ã£o de Arruamentos em Vila Franca do RosÃ¡rio e na Malveira"/>
    <d v="2019-10-18T10:41:03"/>
    <n v="13"/>
    <s v="PT;12;168;195"/>
    <n v="340"/>
    <d v="2019-10-28T23:59:00"/>
    <n v="1"/>
    <x v="2"/>
    <x v="0"/>
    <x v="41"/>
  </r>
  <r>
    <x v="12"/>
    <n v="506187543"/>
    <n v="175836"/>
    <s v="Os trabalhos a realizar englobam os seguintes trabalhos: a) InstalaÃ§Ã£o de Contadores; b) Corte do Fornecimento de Ãgua; c) ReligaÃ§Ã£o do fornecimento de Ãgua; d) SubstituiÃ§Ã£o de Torneiras de SeguranÃ§a, em toda a Ã¡rea geogrÃ¡fica do Concelho de Palmela."/>
    <d v="2019-10-18T10:46:33"/>
    <n v="3"/>
    <s v="PT;16;241;132"/>
    <n v="360"/>
    <d v="2019-10-27T23:59:00"/>
    <n v="1"/>
    <x v="1"/>
    <x v="0"/>
    <x v="41"/>
  </r>
  <r>
    <x v="6"/>
    <n v="506037258"/>
    <n v="175842"/>
    <s v="PrestaÃ§Ã£o de ServiÃ§os para conceÃ§Ã£o, produÃ§Ã£o e realizaÃ§Ã£o da IV Gala de Desporto de Viana do Castelo"/>
    <d v="2019-10-18T11:07:08"/>
    <n v="13"/>
    <s v="PT;17;256;2822"/>
    <n v="340"/>
    <d v="2019-10-24T17:00:00"/>
    <n v="1"/>
    <x v="1"/>
    <x v="0"/>
    <x v="41"/>
  </r>
  <r>
    <x v="0"/>
    <n v="508481287"/>
    <n v="175843"/>
    <s v="Empreitada para criaÃ§Ã£o de uma divisÃ³ria no gabinete mÃ©dico e substituiÃ§Ã£o de porta de acesso ao serviÃ§o de Ginecologia - Internamento de Ginecologia - Geral."/>
    <d v="2019-10-18T11:14:14"/>
    <n v="13"/>
    <s v="PT;12;165;2010"/>
    <n v="5"/>
    <d v="2019-10-25T17:00:00"/>
    <n v="1"/>
    <x v="0"/>
    <x v="0"/>
    <x v="41"/>
  </r>
  <r>
    <x v="21"/>
    <n v="506609553"/>
    <n v="175845"/>
    <s v="empreitada de Â¿modernizaÃ§Ã£o do centro de recolha oficial de animais de companhia (CRO)Â¿"/>
    <d v="2019-10-18T11:35:40"/>
    <n v="13"/>
    <s v="PT;8;101;1519"/>
    <n v="360"/>
    <d v="2019-10-24T23:59:00"/>
    <n v="1"/>
    <x v="1"/>
    <x v="0"/>
    <x v="41"/>
  </r>
  <r>
    <x v="26"/>
    <n v="680017763"/>
    <n v="175847"/>
    <s v="AquisiÃ§Ã£o de 4 grupos moto-redutor para os parafusos de Arquimedes da ETAR Quinta da Bomba"/>
    <d v="2019-10-18T11:46:45"/>
    <n v="1"/>
    <s v="PT;16;236;2579"/>
    <n v="220"/>
    <d v="2019-11-03T23:45:00"/>
    <n v="1"/>
    <x v="5"/>
    <x v="0"/>
    <x v="41"/>
  </r>
  <r>
    <x v="137"/>
    <n v="506818829"/>
    <n v="175850"/>
    <s v="AquisiÃ§Ã£o de EcrÃ£ LED"/>
    <d v="2019-10-18T11:52:39"/>
    <n v="1"/>
    <s v="PT;7;88;1431"/>
    <n v="360"/>
    <d v="2019-10-23T23:59:00"/>
    <n v="1"/>
    <x v="1"/>
    <x v="0"/>
    <x v="41"/>
  </r>
  <r>
    <x v="2"/>
    <n v="503539473"/>
    <n v="175856"/>
    <s v="PRESTAÃ‡ÃƒO DE SERVIÃ‡OS DE RECOLHA, TRANSPORTE DE RESÃDUOS URBANOS, LIMPEZA URBANA E SERVIÃ‡OS AUXILIARES, NO MUNICÃPIO DE ALBUFEIRA (NOVEMBRO E DEZEMBRO)"/>
    <d v="2019-10-18T14:05:00"/>
    <n v="1"/>
    <s v="PT;9;111;1551"/>
    <n v="360"/>
    <d v="2019-10-23T23:59:00"/>
    <n v="1"/>
    <x v="1"/>
    <x v="0"/>
    <x v="41"/>
  </r>
  <r>
    <x v="1"/>
    <n v="506673626"/>
    <n v="175857"/>
    <m/>
    <d v="2019-10-18T14:06:22"/>
    <n v="3"/>
    <s v="PT;1;1;232"/>
    <n v="400"/>
    <m/>
    <n v="1"/>
    <x v="1"/>
    <x v="0"/>
    <x v="41"/>
  </r>
  <r>
    <x v="74"/>
    <n v="502177080"/>
    <n v="175858"/>
    <s v="RemodelaÃ§Ã£o do EdifÃ­cio da Antiga EB1 do Livramento / Futuras instalaÃ§Ãµes da GNR do Livramento"/>
    <d v="2019-10-18T14:23:21"/>
    <n v="3"/>
    <s v="PT;12;168;2048"/>
    <n v="340"/>
    <d v="2019-11-11T17:00:00"/>
    <n v="1"/>
    <x v="1"/>
    <x v="0"/>
    <x v="41"/>
  </r>
  <r>
    <x v="12"/>
    <n v="506187543"/>
    <n v="175859"/>
    <m/>
    <d v="2019-10-18T14:39:14"/>
    <n v="1"/>
    <s v="PT;1;1;232"/>
    <n v="400"/>
    <m/>
    <n v="1"/>
    <x v="1"/>
    <x v="0"/>
    <x v="41"/>
  </r>
  <r>
    <x v="158"/>
    <n v="506907619"/>
    <n v="175860"/>
    <s v="Fornecimento de Vinhetas (Passes)"/>
    <d v="2019-10-18T14:40:25"/>
    <n v="3"/>
    <s v="PT;4;47;325"/>
    <n v="360"/>
    <d v="2019-10-30T23:59:00"/>
    <n v="1"/>
    <x v="1"/>
    <x v="0"/>
    <x v="41"/>
  </r>
  <r>
    <x v="10"/>
    <n v="500122237"/>
    <n v="175861"/>
    <m/>
    <d v="2019-10-18T14:41:11"/>
    <n v="3"/>
    <s v="PT;1;1;232"/>
    <n v="400"/>
    <m/>
    <n v="1"/>
    <x v="2"/>
    <x v="0"/>
    <x v="41"/>
  </r>
  <r>
    <x v="140"/>
    <n v="600082628"/>
    <n v="175862"/>
    <s v="EMPREITADA DE OBRAS PÃšBLICAS PARA AMPLIAÃ‡ÃƒO DO REFEITÃ“RIO NÂº. 18, SITO NA AVENIDA 24 DE JULHO, 142 EM LISBOA."/>
    <d v="2019-10-18T14:46:13"/>
    <n v="13"/>
    <s v="PT;12;165;2016"/>
    <n v="360"/>
    <d v="2019-10-30T18:00:00"/>
    <n v="1"/>
    <x v="2"/>
    <x v="0"/>
    <x v="41"/>
  </r>
  <r>
    <x v="63"/>
    <n v="508741823"/>
    <n v="175864"/>
    <s v="Gases Medicinais"/>
    <d v="2019-10-18T14:48:10"/>
    <n v="3"/>
    <s v="PT;14;205;2353"/>
    <n v="340"/>
    <d v="2019-11-24T23:59:00"/>
    <n v="1"/>
    <x v="0"/>
    <x v="0"/>
    <x v="41"/>
  </r>
  <r>
    <x v="10"/>
    <n v="500122237"/>
    <n v="175865"/>
    <s v="AquisiÃ§Ã£o de Peixe Fresco"/>
    <d v="2019-10-18T14:53:37"/>
    <n v="3"/>
    <s v="PT;1;1;232"/>
    <n v="300"/>
    <d v="2019-10-29T23:59:00"/>
    <n v="1"/>
    <x v="2"/>
    <x v="0"/>
    <x v="41"/>
  </r>
  <r>
    <x v="48"/>
    <n v="680017550"/>
    <n v="175866"/>
    <s v="A presente intervenÃ§Ã£o consiste: Fornecimento e assentamento de tubagem em PVC, incluindo juntas autoblocantes com anilha de estanquidade em borracha sintÃ©tica, da classe 1,0 MPa com diÃ¢metros 63 e 90 mm, incluindo a execuÃ§Ã£o de ramais domiciliÃ¡rios de Ã¡gua completos, e a abertura e fecho de valas e a execuÃ§Ã£o de levantamento e reposiÃ§Ã£o de pavimentos em arruamentos e estradas municipais.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
    <d v="2019-10-18T15:03:54"/>
    <n v="13"/>
    <s v="PT;11;151;191"/>
    <n v="340"/>
    <d v="2019-12-31T15:00:00"/>
    <n v="1"/>
    <x v="5"/>
    <x v="0"/>
    <x v="41"/>
  </r>
  <r>
    <x v="100"/>
    <n v="501692983"/>
    <n v="175868"/>
    <s v="RenovaÃ§Ã£o de Contrato de SubscriÃ§Ã£o de Software e Apoio TÃ©cnico Remoto ESRI"/>
    <d v="2019-10-18T15:26:08"/>
    <n v="1"/>
    <s v="PT;12;165;2013"/>
    <n v="400"/>
    <m/>
    <n v="1"/>
    <x v="2"/>
    <x v="0"/>
    <x v="41"/>
  </r>
  <r>
    <x v="30"/>
    <n v="506546381"/>
    <n v="175871"/>
    <s v="ReabilitaÃ§Ã£o do Posto AquÃ­cola de Campelo e Infraestruturas anexas"/>
    <d v="2019-10-18T15:28:06"/>
    <n v="1"/>
    <s v="PT;11;150;1904"/>
    <n v="5"/>
    <d v="2019-10-28T17:00:00"/>
    <n v="1"/>
    <x v="1"/>
    <x v="0"/>
    <x v="41"/>
  </r>
  <r>
    <x v="21"/>
    <n v="506609553"/>
    <n v="175872"/>
    <s v="AquisiÃ§Ã£o de uma viatura combinada de limpeza e desobstruÃ§Ã£o de coletores"/>
    <d v="2019-10-18T15:29:26"/>
    <n v="3"/>
    <s v="PT;8;101;1519"/>
    <n v="360"/>
    <d v="2019-11-24T23:59:00"/>
    <n v="1"/>
    <x v="1"/>
    <x v="0"/>
    <x v="41"/>
  </r>
  <r>
    <x v="100"/>
    <n v="501692983"/>
    <n v="175873"/>
    <s v="RenovaÃ§Ã£o de Contrato de SubscriÃ§Ã£o de Software e Apoio TÃ©cnico Remoto ESRI"/>
    <d v="2019-10-18T15:33:55"/>
    <n v="1"/>
    <s v="PT;12;165;2013"/>
    <n v="340"/>
    <d v="2019-10-23T17:00:00"/>
    <n v="1"/>
    <x v="2"/>
    <x v="0"/>
    <x v="41"/>
  </r>
  <r>
    <x v="151"/>
    <n v="506855368"/>
    <n v="175874"/>
    <s v="RequalificaÃ§Ã£o do edifÃ­cio dos PaÃ§os do Concelho"/>
    <d v="2019-10-18T15:47:41"/>
    <n v="3"/>
    <s v="PT;19;281;3132"/>
    <n v="360"/>
    <d v="2019-11-04T23:00:00"/>
    <n v="1"/>
    <x v="1"/>
    <x v="0"/>
    <x v="41"/>
  </r>
  <r>
    <x v="48"/>
    <n v="680017550"/>
    <n v="175875"/>
    <s v="SERVIÃ‡OS DE HOME DEPOSIT NOTAS E MOEDAS"/>
    <d v="2019-10-18T15:47:53"/>
    <n v="1"/>
    <s v="PT;11;151;1916"/>
    <n v="340"/>
    <d v="2019-11-11T15:00:00"/>
    <n v="1"/>
    <x v="5"/>
    <x v="0"/>
    <x v="41"/>
  </r>
  <r>
    <x v="20"/>
    <n v="506801969"/>
    <n v="175876"/>
    <s v="A ciclovia proposta, que tambÃ©m terÃ¡ uma utilizaÃ§Ã£o seguramente pedonal, desenvolver-se-Ã¡ numa extensÃ£o de cerca de 5000 metros, iniciando-se junto ao cruzamento na EN 125 (Praia Verde), e termina na Espargosa, na extremidade da Ciclovia jÃ¡ implantada aquando da construÃ§Ã£o da Av. General Lino Dias Miguel. Na Ponte da Esteveira, aquando do seu alargamento, jÃ¡ foi deixada uma ciclovia, que integrarÃ¡ a de que agora nos ocupamos. A implantaÃ§Ã£o Ã© feita, em grande parte, na plataforma/zona de estrada marginal Ã  EM 125-6, no lado poente, entre a EN 125 e SÃ£o Bartolomeu e no lado nascente, entre aquela povoaÃ§Ã£o e a Espargosa. O perfil transversal da ciclovia Ã© de 2.50 m, acrescido de 0.50 m para a constituiÃ§Ã£o de uma zona de proteÃ§Ã£o Ã  faixa de rodagem da estrada EM 125-6. A ciclovia desenvolve-se, com raras exceÃ§Ãµes, sempre no mesmo plano da faixa de rodagem. A sua constituiÃ§Ã£o, no que diz respeito Ã  camada superficial, serÃ¡ em betÃ£o betuminoso, colorido. Atendendo que a faixa de rodagem da EM 125-6 apresenta alguma degradaÃ§Ã£o nas zonas laterais, estÃ¡ previsto o saneamento e reposiÃ§Ã£o de uma faixa de 0,5 m, para melhorar a concordÃ¢ncia com a pista ciclÃ¡vel a construir. Como forma de garantir as condiÃ§Ãµes de seguranÃ§a, quer para ciclistas / peÃµes, quer para veÃ­culos automÃ³veis, estÃ¡ prevista a criaÃ§Ã£o de uma intersecÃ§Ã£o giratÃ³ria no atual entroncamento de acesso Ã  UrbanizaÃ§Ã£o Quinta do Sobral. SerÃ£o ainda executados trabalhos no Ã¢mbito da drenagem pluvial e da sinalizaÃ§Ã£o vertical e horizontal da via."/>
    <d v="2019-10-18T15:49:19"/>
    <n v="3"/>
    <s v="PT;9;114;1561"/>
    <n v="340"/>
    <d v="2019-11-22T17:00:00"/>
    <n v="1"/>
    <x v="1"/>
    <x v="0"/>
    <x v="41"/>
  </r>
  <r>
    <x v="39"/>
    <n v="680015019"/>
    <n v="175877"/>
    <m/>
    <d v="2019-10-18T15:49:28"/>
    <n v="1"/>
    <s v="PT;1;1;232"/>
    <n v="400"/>
    <m/>
    <n v="1"/>
    <x v="5"/>
    <x v="0"/>
    <x v="41"/>
  </r>
  <r>
    <x v="137"/>
    <n v="506818829"/>
    <n v="175878"/>
    <s v="AquisiÃ§Ã£o de serviÃ§os para alteraÃ§Ã£o ao sistema de rega automÃ¡tica de relvado sintÃ©tico do campo de futebol do EstÃ¡dio Municipal"/>
    <d v="2019-10-18T15:59:09"/>
    <n v="1"/>
    <s v="PT;7;88;1431"/>
    <n v="360"/>
    <d v="2019-11-11T23:59:00"/>
    <n v="1"/>
    <x v="1"/>
    <x v="0"/>
    <x v="41"/>
  </r>
  <r>
    <x v="100"/>
    <n v="501692983"/>
    <n v="175879"/>
    <m/>
    <d v="2019-10-18T16:19:55"/>
    <n v="1"/>
    <s v="PT;1;1;232"/>
    <n v="400"/>
    <m/>
    <n v="1"/>
    <x v="2"/>
    <x v="0"/>
    <x v="41"/>
  </r>
  <r>
    <x v="121"/>
    <n v="503914096"/>
    <n v="175880"/>
    <s v="PrestaÃ§Ã£o de ServiÃ§os de TelecomunicaÃ§Ãµes MÃ³veis e Fixas"/>
    <d v="2019-10-18T16:20:30"/>
    <n v="3"/>
    <s v="PT;15;218;2467"/>
    <n v="5"/>
    <d v="2019-11-27T23:59:00"/>
    <n v="1"/>
    <x v="2"/>
    <x v="0"/>
    <x v="41"/>
  </r>
  <r>
    <x v="38"/>
    <n v="505309939"/>
    <n v="175881"/>
    <s v="AquisiÃ§Ã£o de Brindes para a ReceÃ§Ã£o aos Professores 2019"/>
    <d v="2019-10-18T16:24:44"/>
    <n v="1"/>
    <s v="PT;9;121;1594"/>
    <n v="360"/>
    <d v="2019-10-21T16:30:00"/>
    <n v="1"/>
    <x v="1"/>
    <x v="0"/>
    <x v="41"/>
  </r>
  <r>
    <x v="38"/>
    <n v="505309939"/>
    <n v="175882"/>
    <s v="AquisiÃ§Ã£o de serviÃ§os de montagem, desmontagem e assistÃªncia tÃ©cnica de eletricidade Ã  Feira de SÃ£o Martinho"/>
    <d v="2019-10-18T16:29:57"/>
    <n v="1"/>
    <s v="PT;9;121;1594"/>
    <n v="360"/>
    <d v="2019-10-25T16:00:00"/>
    <n v="1"/>
    <x v="1"/>
    <x v="0"/>
    <x v="41"/>
  </r>
  <r>
    <x v="3"/>
    <n v="500051054"/>
    <n v="175883"/>
    <s v="AquisiÃ§Ã£o de Tablets com cartÃ£o prÃ©-pago Play Store"/>
    <d v="2019-10-18T17:06:39"/>
    <n v="13"/>
    <s v="PT;16;236;230"/>
    <n v="5"/>
    <d v="2019-10-22T19:00:00"/>
    <n v="1"/>
    <x v="1"/>
    <x v="0"/>
    <x v="41"/>
  </r>
  <r>
    <x v="54"/>
    <n v="501202021"/>
    <n v="175884"/>
    <s v="Contrato de ConcessÃ£o de UtilizaÃ§Ã£o Privativa de Parcela do DomÃ­nio PÃºblico no Montijo"/>
    <d v="2019-10-18T17:17:55"/>
    <n v="3"/>
    <s v="PT;12;165;2016"/>
    <n v="5"/>
    <d v="2019-11-17T23:59:00"/>
    <n v="1"/>
    <x v="7"/>
    <x v="0"/>
    <x v="41"/>
  </r>
  <r>
    <x v="298"/>
    <n v="500048177"/>
    <n v="175885"/>
    <m/>
    <d v="2019-10-18T17:57:53"/>
    <n v="13"/>
    <s v="PT;1;1;232"/>
    <n v="400"/>
    <m/>
    <n v="1"/>
    <x v="2"/>
    <x v="0"/>
    <x v="41"/>
  </r>
  <r>
    <x v="103"/>
    <n v="512012032"/>
    <n v="175886"/>
    <m/>
    <d v="2019-10-18T17:59:57"/>
    <n v="3"/>
    <s v="PT;1;1;232"/>
    <n v="400"/>
    <m/>
    <n v="1"/>
    <x v="2"/>
    <x v="0"/>
    <x v="41"/>
  </r>
  <r>
    <x v="9"/>
    <n v="506173968"/>
    <n v="175887"/>
    <s v="AquisiÃ§Ã£o de duas viaturas ligeiras para apoio a trabalhos de fiscalizaÃ§Ã£o de obras em edifÃ­cios municipais"/>
    <d v="2019-10-19T10:38:28"/>
    <n v="1"/>
    <s v="PT;16;243;261"/>
    <n v="360"/>
    <d v="2019-10-24T18:00:00"/>
    <n v="1"/>
    <x v="1"/>
    <x v="0"/>
    <x v="41"/>
  </r>
  <r>
    <x v="64"/>
    <n v="508754496"/>
    <n v="175888"/>
    <s v="EQUIPAMENTO STORAGE NO Ã‚MBITO DO PROJETO GEOARPAD - LOTE 1,4 E 10"/>
    <d v="2019-10-19T20:22:42"/>
    <n v="13"/>
    <s v="PT;17;247;276"/>
    <n v="360"/>
    <d v="2019-11-04T23:59:00"/>
    <n v="1"/>
    <x v="1"/>
    <x v="0"/>
    <x v="41"/>
  </r>
  <r>
    <x v="13"/>
    <n v="501294104"/>
    <n v="175890"/>
    <s v="PrestaÃ§Ã£o de serviÃ§os para conceÃ§Ã£o, produÃ§Ã£o e aquisiÃ§Ã£o de um conjunto de materiais destinado ao suporte das aÃ§Ãµes de capacitaÃ§Ã£o de crianÃ§as e jovens no Ã¢mbito do projeto: COMUNICAÃ‡ÃƒO E SENSIBILIZAÃ‡ÃƒO EM CENÃRIOS DE RISCO ASSOCIADOS Ã€S ALTERAÃ‡Ã•ES CLIMÃTICAS Â¿ AÃ§Ã£o 1.6 Â¿ ReadaptaÃ§Ã£o da ExposiÃ§Ã£o Riscos"/>
    <d v="2019-10-21T09:15:49"/>
    <n v="13"/>
    <s v="PT;16;245;2623"/>
    <n v="360"/>
    <d v="2019-10-24T23:59:00"/>
    <n v="1"/>
    <x v="1"/>
    <x v="0"/>
    <x v="42"/>
  </r>
  <r>
    <x v="1"/>
    <n v="506673626"/>
    <n v="175891"/>
    <s v="AquisiÃ§Ã£o de estudos dos hÃ¡bitos desportivos da populaÃ§Ã£o"/>
    <d v="2019-10-21T09:26:41"/>
    <n v="1"/>
    <s v="PT;16;237;31"/>
    <n v="360"/>
    <d v="2019-10-26T23:59:00"/>
    <n v="1"/>
    <x v="1"/>
    <x v="0"/>
    <x v="42"/>
  </r>
  <r>
    <x v="1"/>
    <n v="506673626"/>
    <n v="175892"/>
    <s v="AquisiÃ§Ã£o de manutenÃ§Ã£o de licenÃ§as Autodesk 2019/2020"/>
    <d v="2019-10-21T09:32:36"/>
    <n v="1"/>
    <s v="PT;16;237;31"/>
    <n v="360"/>
    <d v="2019-10-26T23:59:00"/>
    <n v="1"/>
    <x v="1"/>
    <x v="0"/>
    <x v="42"/>
  </r>
  <r>
    <x v="1"/>
    <n v="506673626"/>
    <n v="175893"/>
    <s v="AquisiÃ§Ã£o de placas de pavimento sintÃ©tico de seguranÃ§a para EB/JI da Penalva"/>
    <d v="2019-10-21T09:39:58"/>
    <n v="1"/>
    <s v="PT;16;237;2583"/>
    <n v="360"/>
    <d v="2019-10-26T23:59:00"/>
    <n v="1"/>
    <x v="1"/>
    <x v="0"/>
    <x v="42"/>
  </r>
  <r>
    <x v="13"/>
    <n v="501294104"/>
    <n v="175894"/>
    <s v="PrestaÃ§Ã£o de serviÃ§os para conceÃ§Ã£o e criaÃ§Ã£o de Kit de emergÃªncia para sensibilizaÃ§Ã£o no Ã¢mbito do projeto: COMUNICAÃ‡ÃƒO E SENSIBILIZAÃ‡ÃƒO EM CENÃRIOS DE RISCO ASSOCIADOS Ã€S ALTERAÃ‡Ã•ES CLIMÃTICAS Â¿ AÃ§Ã£o 2.9 Â¿ ConceÃ§Ã£o e criaÃ§Ã£o de Kit de emergÃªncia para sensibilizaÃ§Ã£o"/>
    <d v="2019-10-21T09:48:36"/>
    <n v="13"/>
    <s v="PT;16;245;2623"/>
    <n v="5"/>
    <d v="2019-10-24T23:59:00"/>
    <n v="1"/>
    <x v="1"/>
    <x v="0"/>
    <x v="42"/>
  </r>
  <r>
    <x v="77"/>
    <n v="506730573"/>
    <n v="175895"/>
    <s v="ImplementaÃ§Ã£o do sistema de telemetria na rede de distribuiÃ§Ã£o de Ã¡gua"/>
    <d v="2019-10-21T09:52:13"/>
    <n v="3"/>
    <s v="PT;9;125;1608"/>
    <n v="340"/>
    <d v="2019-11-11T15:00:00"/>
    <n v="1"/>
    <x v="1"/>
    <x v="0"/>
    <x v="42"/>
  </r>
  <r>
    <x v="0"/>
    <n v="508481287"/>
    <n v="175897"/>
    <s v="AquisiÃ§Ã£o de serviÃ§os de controlo de qualidade ao equipamento de Imagiologia."/>
    <d v="2019-10-21T09:54:08"/>
    <n v="1"/>
    <s v="PT;12;165;2010"/>
    <n v="360"/>
    <d v="2019-10-24T15:00:00"/>
    <n v="1"/>
    <x v="0"/>
    <x v="0"/>
    <x v="42"/>
  </r>
  <r>
    <x v="98"/>
    <n v="502130040"/>
    <n v="175900"/>
    <s v="AquisiÃ§Ã£o de ServiÃ§os de ConcepÃ§Ã£o, fornecimento e instalaÃ§Ã£o de sistemas de rega automÃ¡ticos em Vila Nova de Santo AndrÃ©."/>
    <d v="2019-10-21T10:18:51"/>
    <n v="13"/>
    <s v="PT;16;242;2610"/>
    <n v="340"/>
    <d v="2019-11-05T17:00:00"/>
    <n v="1"/>
    <x v="1"/>
    <x v="0"/>
    <x v="42"/>
  </r>
  <r>
    <x v="25"/>
    <n v="505307685"/>
    <n v="175902"/>
    <s v="A intervenÃ§Ã£o projetada desenvolve-se em cerca de 50 m do CM1223, na subida a seguir Ã  ponte das Caldeiras (sentido Arruda dos Vinhos / Cardosas). Os trabalhos passarÃ£o por remover os terrenos instÃ¡veis, revestir com geotÃªxtil a superfÃ­cie escavada, executar o aterro com enrocamento de calcÃ¡rio, executar berma e reparar aqueduto existente junto da zona a intervencionar."/>
    <d v="2019-10-21T10:21:32"/>
    <n v="1"/>
    <s v="PT;12;161;1980"/>
    <n v="340"/>
    <d v="2019-10-28T23:59:00"/>
    <n v="1"/>
    <x v="1"/>
    <x v="0"/>
    <x v="42"/>
  </r>
  <r>
    <x v="204"/>
    <n v="501516980"/>
    <n v="175903"/>
    <s v="AQUISIÃ‡ÃƒO DE SERVIÃ‡OS COMBINADOS DE VIGILÃ‚NCIA E SEGURANÃ‡A HUMANA E DE LIGAÃ‡ÃƒO A CENTRAL DE RECEÃ‡ÃƒO E MONITORIZAÃ‡ÃƒO DE ALARMES, PARA O ANO DE 2020"/>
    <d v="2019-10-21T10:32:40"/>
    <n v="3"/>
    <s v="PT;12;165;2010"/>
    <n v="360"/>
    <d v="2019-11-05T23:59:00"/>
    <n v="1"/>
    <x v="2"/>
    <x v="0"/>
    <x v="42"/>
  </r>
  <r>
    <x v="0"/>
    <n v="508481287"/>
    <n v="175904"/>
    <s v="PrestaÃ§Ã£o de serviÃ§os de Higiene e Limpeza das InstalaÃ§Ãµes do Centro Hospitalar UniversitÃ¡rio Lisboa Norte, E.P.E"/>
    <d v="2019-10-21T10:34:48"/>
    <n v="3"/>
    <s v="PT;12;165;2010"/>
    <n v="5"/>
    <d v="2019-12-08T17:00:00"/>
    <n v="1"/>
    <x v="0"/>
    <x v="0"/>
    <x v="42"/>
  </r>
  <r>
    <x v="2"/>
    <n v="503539473"/>
    <n v="175908"/>
    <s v="ELABORAÃ‡ÃƒO DO PROJETO DE EXECUÃ‡ÃƒO DA REQUALIFICAÃ‡ÃƒO DA EM526 DESDE A ROTUNDA DA BALAIA ATÃ‰ AO LIMITE DO CONCELHO DE LOULÃ‰/PONTE BARÃƒO"/>
    <d v="2019-10-21T10:43:40"/>
    <n v="13"/>
    <s v="PT;9;111;1551"/>
    <n v="360"/>
    <d v="2019-11-02T23:59:00"/>
    <n v="1"/>
    <x v="1"/>
    <x v="0"/>
    <x v="42"/>
  </r>
  <r>
    <x v="39"/>
    <n v="680015019"/>
    <n v="175909"/>
    <s v="AquisiÃ§Ã£o de um quadro elÃ©trico para o ReservatÃ³rio do Torneiro"/>
    <d v="2019-10-21T10:54:13"/>
    <n v="1"/>
    <s v="PT;12;169;2054"/>
    <n v="360"/>
    <d v="2019-10-25T16:00:00"/>
    <n v="1"/>
    <x v="5"/>
    <x v="0"/>
    <x v="42"/>
  </r>
  <r>
    <x v="11"/>
    <n v="506614913"/>
    <n v="175910"/>
    <s v="AquisiÃ§Ã£o de mobiliÃ¡rio para a Casa da Juventude de Alverca do Ribatejo"/>
    <d v="2019-10-21T10:54:31"/>
    <n v="1"/>
    <s v="PT;12;173;2088"/>
    <n v="360"/>
    <d v="2019-10-27T23:59:00"/>
    <n v="1"/>
    <x v="1"/>
    <x v="0"/>
    <x v="42"/>
  </r>
  <r>
    <x v="25"/>
    <n v="505307685"/>
    <n v="175911"/>
    <s v="PrestaÃ§Ã£o de ServiÃ§os para a avaliaÃ§Ã£o de linha de Ã¡gua em Arruda dos Vinhos"/>
    <d v="2019-10-21T10:56:02"/>
    <n v="1"/>
    <s v="PT;12;161;202"/>
    <n v="360"/>
    <d v="2019-10-28T23:59:00"/>
    <n v="1"/>
    <x v="1"/>
    <x v="0"/>
    <x v="42"/>
  </r>
  <r>
    <x v="9"/>
    <n v="506173968"/>
    <n v="175913"/>
    <s v="SubstituiÃ§Ã£o das janelas de madeira por janelas em PVC e colocaÃ§Ã£o de estores de rolo no JI FernÃ£o Ferro, fornecimento de estores de rolo no ginÃ¡sio da EB Casal do Marco, alteraÃ§Ã£o das janelas de batente para oscilo batente nos JI's Foros de Amora e Qta da Princesa e ainda substituiÃ§Ã£o dos vidros partidos e afinaÃ§Ã£o das caixilharias na EB Qta dos Franceses, que visam melhorar as condiÃ§Ãµes tÃ©rmicas do edifÃ­cio"/>
    <d v="2019-10-21T11:51:11"/>
    <n v="13"/>
    <s v="PT;16;243;2615"/>
    <n v="220"/>
    <d v="2019-10-27T17:00:00"/>
    <n v="1"/>
    <x v="1"/>
    <x v="0"/>
    <x v="42"/>
  </r>
  <r>
    <x v="4"/>
    <n v="506334562"/>
    <n v="175914"/>
    <s v="AquisiÃ§Ã£o de combustÃ­vel a granel para o ano 2020."/>
    <d v="2019-10-21T11:56:42"/>
    <n v="13"/>
    <s v="PT;11;157;220"/>
    <n v="360"/>
    <d v="2019-10-28T23:59:00"/>
    <n v="1"/>
    <x v="1"/>
    <x v="0"/>
    <x v="42"/>
  </r>
  <r>
    <x v="12"/>
    <n v="506187543"/>
    <n v="175915"/>
    <s v="AquisiÃ§Ã£o de sete caudalÃ­metros eletromagnÃ©ticos para Ã¡gua de abastecimento pÃºblico"/>
    <d v="2019-10-21T12:04:44"/>
    <n v="13"/>
    <s v="PT;16;241;132"/>
    <n v="340"/>
    <d v="2019-11-09T23:59:00"/>
    <n v="1"/>
    <x v="1"/>
    <x v="0"/>
    <x v="42"/>
  </r>
  <r>
    <x v="21"/>
    <n v="506609553"/>
    <n v="175916"/>
    <s v="ImplementaÃ§Ã£o de percursos livres de obstÃ¡culos no Ã¢mbito do Plano de Acessibilidade e MobilidadeÂ¿ Â¿ (OPERAÃ‡ÃƒO N.Âº ALT20-04-1406-FEDER-000063)"/>
    <d v="2019-10-21T12:05:36"/>
    <n v="3"/>
    <s v="PT;8;101;1519"/>
    <n v="340"/>
    <d v="2019-11-23T23:59:00"/>
    <n v="1"/>
    <x v="1"/>
    <x v="0"/>
    <x v="42"/>
  </r>
  <r>
    <x v="11"/>
    <n v="506614913"/>
    <n v="175918"/>
    <s v="AquisiÃ§Ã£o de equipamentos e produÃ§Ã£o de conteÃºdos acessÃ­veis para os Museus"/>
    <d v="2019-10-21T12:11:00"/>
    <n v="13"/>
    <s v="PT;12;173;189"/>
    <n v="360"/>
    <d v="2019-11-09T23:59:00"/>
    <n v="1"/>
    <x v="1"/>
    <x v="0"/>
    <x v="42"/>
  </r>
  <r>
    <x v="48"/>
    <n v="680017550"/>
    <n v="175923"/>
    <s v="SERVIÃ‡O DE REPARAÃ‡ÃƒO DE AVARIAS DA REDE DE ÃGUA E SANEAMENTO DO CONCELHO DE LEIRIA"/>
    <d v="2019-10-21T12:25:28"/>
    <n v="3"/>
    <s v="PT;11;151;1916"/>
    <n v="220"/>
    <d v="2020-04-05T15:00:00"/>
    <n v="1"/>
    <x v="5"/>
    <x v="0"/>
    <x v="42"/>
  </r>
  <r>
    <x v="12"/>
    <n v="506187543"/>
    <n v="175924"/>
    <s v="AquisiÃ§Ã£o de serviÃ§os de teleassistÃªncia"/>
    <d v="2019-10-21T12:32:32"/>
    <n v="1"/>
    <s v="PT;16;241;132"/>
    <n v="340"/>
    <d v="2019-10-26T23:59:00"/>
    <n v="1"/>
    <x v="1"/>
    <x v="0"/>
    <x v="42"/>
  </r>
  <r>
    <x v="29"/>
    <n v="512012814"/>
    <n v="175926"/>
    <m/>
    <d v="2019-10-21T12:48:31"/>
    <n v="1"/>
    <s v="PT;1;1;232"/>
    <n v="400"/>
    <m/>
    <n v="1"/>
    <x v="1"/>
    <x v="0"/>
    <x v="42"/>
  </r>
  <r>
    <x v="100"/>
    <n v="501692983"/>
    <n v="175927"/>
    <m/>
    <d v="2019-10-21T13:06:06"/>
    <n v="1"/>
    <s v="PT;1;1;232"/>
    <n v="400"/>
    <m/>
    <n v="1"/>
    <x v="2"/>
    <x v="0"/>
    <x v="42"/>
  </r>
  <r>
    <x v="39"/>
    <n v="680015019"/>
    <n v="175928"/>
    <s v="AquisiÃ§Ã£o de serviÃ§os destinados Ã  consultoria e acompanhamento na exploraÃ§Ã£o dos diferentes mÃ³dulos do ERP, a realizar em 200 horas, no regime de bolsa de horas."/>
    <d v="2019-10-21T13:16:35"/>
    <n v="1"/>
    <s v="PT;12;169;271"/>
    <n v="360"/>
    <d v="2019-10-24T16:00:00"/>
    <n v="1"/>
    <x v="5"/>
    <x v="0"/>
    <x v="42"/>
  </r>
  <r>
    <x v="39"/>
    <n v="680015019"/>
    <n v="175929"/>
    <s v="AquisiÃ§Ã£o de AplicaÃ§Ã£o MÃ³vel MyAqua."/>
    <d v="2019-10-21T13:54:27"/>
    <n v="1"/>
    <s v="PT;12;169;2057"/>
    <n v="360"/>
    <d v="2019-10-31T16:00:00"/>
    <n v="1"/>
    <x v="5"/>
    <x v="0"/>
    <x v="42"/>
  </r>
  <r>
    <x v="65"/>
    <n v="600084779"/>
    <n v="175930"/>
    <s v="AquisiÃ§Ã£o de serviÃ§os de desenvolvimento Ã  medida de novo sistema de informaÃ§Ã£o da AT - Projeto de Cadastro de VeÃ­culos - AdaptaÃ§Ã£o Ã¡ Lei nÂº 119/2019."/>
    <d v="2019-10-21T13:54:55"/>
    <n v="13"/>
    <s v="PT;12;165;2004"/>
    <n v="340"/>
    <d v="2019-10-30T17:00:00"/>
    <n v="1"/>
    <x v="2"/>
    <x v="0"/>
    <x v="42"/>
  </r>
  <r>
    <x v="147"/>
    <n v="501133097"/>
    <n v="175931"/>
    <s v="ServiÃ§os de Printing"/>
    <d v="2019-10-21T14:17:25"/>
    <n v="13"/>
    <s v="PT;15;215;2454"/>
    <n v="360"/>
    <d v="2019-10-28T14:00:00"/>
    <n v="1"/>
    <x v="1"/>
    <x v="0"/>
    <x v="42"/>
  </r>
  <r>
    <x v="125"/>
    <n v="501208950"/>
    <n v="175932"/>
    <m/>
    <d v="2019-10-21T14:20:24"/>
    <n v="1"/>
    <s v="PT;1;1;232"/>
    <n v="400"/>
    <m/>
    <n v="1"/>
    <x v="7"/>
    <x v="0"/>
    <x v="42"/>
  </r>
  <r>
    <x v="0"/>
    <n v="508481287"/>
    <n v="175933"/>
    <s v="191A000026 - AquisiÃ§Ã£o de antissÃ©pticos, desinfectantes e afins - Ano 2019"/>
    <d v="2019-10-21T14:25:51"/>
    <n v="4"/>
    <s v="PT;12;165;2010"/>
    <n v="340"/>
    <d v="2019-10-24T17:00:00"/>
    <n v="1"/>
    <x v="0"/>
    <x v="0"/>
    <x v="42"/>
  </r>
  <r>
    <x v="49"/>
    <n v="502098139"/>
    <n v="175935"/>
    <s v="ContrataÃ§Ã£o da prestaÃ§Ã£o de serviÃ§os de seguros"/>
    <d v="2019-10-21T14:45:30"/>
    <n v="3"/>
    <s v="PT;9;118;109"/>
    <n v="340"/>
    <d v="2019-12-05T18:00:00"/>
    <n v="1"/>
    <x v="1"/>
    <x v="0"/>
    <x v="42"/>
  </r>
  <r>
    <x v="27"/>
    <n v="506722422"/>
    <n v="175936"/>
    <m/>
    <d v="2019-10-21T14:46:32"/>
    <n v="1"/>
    <s v="PT;15;220;2478"/>
    <n v="400"/>
    <d v="1970-01-01T23:59:00"/>
    <n v="1"/>
    <x v="1"/>
    <x v="0"/>
    <x v="42"/>
  </r>
  <r>
    <x v="1"/>
    <n v="506673626"/>
    <n v="175937"/>
    <s v="GestÃ£o de cobranÃ§a no sistema de gestÃ£o comercial"/>
    <d v="2019-10-21T14:46:39"/>
    <n v="13"/>
    <s v="PT;16;237;31"/>
    <n v="360"/>
    <d v="2019-10-26T23:59:00"/>
    <n v="1"/>
    <x v="1"/>
    <x v="0"/>
    <x v="42"/>
  </r>
  <r>
    <x v="125"/>
    <n v="501208950"/>
    <n v="175938"/>
    <s v="PrestaÃ§Ã£o de ServiÃ§o de Transporte Regular Especializado dos Trabalhadores Afetos ao Porto de Sines 2019-2022"/>
    <d v="2019-10-21T14:46:44"/>
    <n v="3"/>
    <s v="PT;16;246;2624"/>
    <n v="340"/>
    <d v="2019-11-12T23:59:00"/>
    <n v="1"/>
    <x v="7"/>
    <x v="0"/>
    <x v="42"/>
  </r>
  <r>
    <x v="65"/>
    <n v="600084779"/>
    <n v="175939"/>
    <s v="AquisiÃ§Ã£o de serviÃ§os de desenvolvimento aplicacional no Ã¢mbito da necessidade de implementaÃ§Ã£o do projeto emissÃ£o de certificados de residÃªncia fiscal - novas funcionalidades"/>
    <d v="2019-10-21T14:47:09"/>
    <n v="13"/>
    <s v="PT;1;1;232"/>
    <n v="340"/>
    <d v="2019-10-30T17:00:00"/>
    <n v="1"/>
    <x v="2"/>
    <x v="0"/>
    <x v="42"/>
  </r>
  <r>
    <x v="3"/>
    <n v="500051054"/>
    <n v="175940"/>
    <s v="SubstituiÃ§Ã£o de peÃ§as em equipamentos lÃºdicos de vÃ¡rias escolas"/>
    <d v="2019-10-21T14:56:22"/>
    <n v="13"/>
    <s v="PT;1;1;232"/>
    <n v="340"/>
    <d v="2019-10-30T19:00:00"/>
    <n v="1"/>
    <x v="1"/>
    <x v="0"/>
    <x v="42"/>
  </r>
  <r>
    <x v="132"/>
    <n v="507023129"/>
    <n v="175944"/>
    <s v="AquisiÃ§Ã£o de ServiÃ§os, ao abrigo do Acordo Quadro n.Âº 19/001/CA/AQ, para execuÃ§Ã£o do levantamento topogrÃ¡fico com vista Ã  reabilitaÃ§Ã£o do EdifÃ­cio sito na PraÃ§a do MunicÃ­pio n.Âº 8-13, em Lisboa"/>
    <d v="2019-10-21T15:20:53"/>
    <n v="13"/>
    <s v="PT;1;1;232"/>
    <n v="360"/>
    <d v="2019-10-28T17:00:00"/>
    <n v="1"/>
    <x v="2"/>
    <x v="0"/>
    <x v="42"/>
  </r>
  <r>
    <x v="54"/>
    <n v="501202021"/>
    <n v="175945"/>
    <s v="LicenÃ§a de UtilizaÃ§Ã£o Privativa referente Ã  ocupaÃ§Ã£o de uma parcela do domÃ­nio pÃºblico, com uma Ã¡rea de 125mÂ², sita junto Ã  Doca do Bom Sucesso, destinada a implantaÃ§Ã£o de instalaÃ§Ãµes de apoio Ã  Doca do Bom Sucesso"/>
    <d v="2019-10-21T15:21:24"/>
    <n v="3"/>
    <s v="PT;12;165;2014"/>
    <n v="360"/>
    <d v="2019-11-20T23:59:00"/>
    <n v="1"/>
    <x v="7"/>
    <x v="0"/>
    <x v="42"/>
  </r>
  <r>
    <x v="43"/>
    <n v="503035416"/>
    <n v="175946"/>
    <s v="AquisiÃ§Ã£o de KIT(s) Colecistectomia LaparoscÃ³pica"/>
    <d v="2019-10-21T15:25:08"/>
    <n v="1"/>
    <s v="PT;12;159;283"/>
    <n v="340"/>
    <d v="2019-10-24T17:00:00"/>
    <n v="1"/>
    <x v="0"/>
    <x v="0"/>
    <x v="42"/>
  </r>
  <r>
    <x v="17"/>
    <n v="505456010"/>
    <n v="175948"/>
    <s v="ExecuÃ§Ã£o de todos os trabalhos preparatÃ³rios e acessÃ³rios necessÃ¡rios para a execuÃ§Ã£o de obras de limpeza, conservaÃ§Ã£o e beneficiaÃ§Ã£o, de modo a manter o bom estado e funcionalidade das coberturas."/>
    <d v="2019-10-21T15:32:51"/>
    <n v="3"/>
    <s v="PT;12;174;223"/>
    <n v="340"/>
    <d v="2019-11-22T23:59:00"/>
    <n v="1"/>
    <x v="1"/>
    <x v="0"/>
    <x v="42"/>
  </r>
  <r>
    <x v="21"/>
    <n v="506609553"/>
    <n v="175950"/>
    <s v="Empreitada de estabilizaÃ§Ã£o do talude de aterro em Lavre"/>
    <d v="2019-10-21T15:36:20"/>
    <n v="13"/>
    <s v="PT;8;101;1518"/>
    <n v="5"/>
    <d v="2019-11-07T23:59:00"/>
    <n v="1"/>
    <x v="1"/>
    <x v="0"/>
    <x v="42"/>
  </r>
  <r>
    <x v="1"/>
    <n v="506673626"/>
    <n v="175951"/>
    <s v="AquisiÃ§Ã£o de elemento escultÃ³rico"/>
    <d v="2019-10-21T15:37:03"/>
    <n v="13"/>
    <s v="PT;16;237;31"/>
    <n v="360"/>
    <d v="2019-10-26T23:59:00"/>
    <n v="1"/>
    <x v="1"/>
    <x v="0"/>
    <x v="42"/>
  </r>
  <r>
    <x v="4"/>
    <n v="506334562"/>
    <n v="175952"/>
    <m/>
    <d v="2019-10-21T15:38:12"/>
    <n v="1"/>
    <s v="PT;1;1;232"/>
    <n v="400"/>
    <m/>
    <n v="1"/>
    <x v="1"/>
    <x v="0"/>
    <x v="42"/>
  </r>
  <r>
    <x v="43"/>
    <n v="503035416"/>
    <n v="175954"/>
    <s v="AquisiÃ§Ã£o de 1 (um) Equipamento Jet Ventilation, para ServiÃ§o de Pneumologia"/>
    <d v="2019-10-21T15:38:39"/>
    <n v="1"/>
    <s v="PT;12;174;2096"/>
    <n v="360"/>
    <d v="2019-10-28T17:00:00"/>
    <n v="1"/>
    <x v="0"/>
    <x v="0"/>
    <x v="42"/>
  </r>
  <r>
    <x v="48"/>
    <n v="680017550"/>
    <n v="175957"/>
    <s v="AQUISIÃ‡ÃƒO DE 7 VEÃCULOS AUTOMÃ“VEIS"/>
    <d v="2019-10-21T15:46:32"/>
    <n v="3"/>
    <s v="PT;11;142;282"/>
    <n v="340"/>
    <d v="2019-11-23T15:00:00"/>
    <n v="1"/>
    <x v="5"/>
    <x v="0"/>
    <x v="42"/>
  </r>
  <r>
    <x v="170"/>
    <n v="505991527"/>
    <n v="175958"/>
    <s v="PROC.CP03/2019 - Procedimento de Concurso Publico para AquisiÃ§Ã£o de Material para Aprovisionamento e ReposiÃ§Ã£o de Stock de ArmazÃ©m"/>
    <d v="2019-10-21T15:46:47"/>
    <n v="3"/>
    <s v="PT;3;27;27"/>
    <n v="360"/>
    <d v="2019-11-04T23:59:00"/>
    <n v="1"/>
    <x v="5"/>
    <x v="0"/>
    <x v="42"/>
  </r>
  <r>
    <x v="11"/>
    <n v="506614913"/>
    <n v="175962"/>
    <s v="PRESTAÃ‡ÃƒO DE SERVIÃ‡OS NA MODALIDADE DE AVENÃ‡A PARA APOIO Ã€ DIVISÃƒO DE HABITAÃ‡ÃƒO SOCIAL"/>
    <d v="2019-10-21T15:54:53"/>
    <n v="13"/>
    <s v="PT;12;173;189"/>
    <n v="400"/>
    <m/>
    <n v="1"/>
    <x v="1"/>
    <x v="0"/>
    <x v="42"/>
  </r>
  <r>
    <x v="4"/>
    <n v="506334562"/>
    <n v="175963"/>
    <s v="Fornecimento de abrigos de passageiros."/>
    <d v="2019-10-21T15:58:45"/>
    <n v="13"/>
    <s v="PT;11;157;220"/>
    <n v="360"/>
    <d v="2019-11-01T23:59:00"/>
    <n v="1"/>
    <x v="1"/>
    <x v="0"/>
    <x v="42"/>
  </r>
  <r>
    <x v="157"/>
    <n v="502826126"/>
    <n v="175964"/>
    <s v="Procedimento de Concurso de ConceÃ§Ã£o Simplificado das Marcas para Transportes da Ãrea Metropolitana de Lisboa."/>
    <d v="2019-10-21T16:04:04"/>
    <n v="3"/>
    <s v="PT;12;165;2023"/>
    <n v="5"/>
    <d v="2019-11-06T23:59:00"/>
    <n v="1"/>
    <x v="2"/>
    <x v="0"/>
    <x v="42"/>
  </r>
  <r>
    <x v="128"/>
    <n v="509364390"/>
    <n v="175965"/>
    <s v="AquisiÃ§Ã£o de serviÃ§os para o Apoio Ã  ImplementaÃ§Ã£o da GRM (Fase I - Out2019-Dez2020)"/>
    <d v="2019-10-21T16:04:26"/>
    <n v="13"/>
    <s v="PT;8;95;293"/>
    <n v="340"/>
    <d v="2019-11-09T17:00:00"/>
    <n v="1"/>
    <x v="1"/>
    <x v="0"/>
    <x v="42"/>
  </r>
  <r>
    <x v="43"/>
    <n v="503035416"/>
    <n v="175966"/>
    <s v="AquisiÃ§Ã£o com retoma do equipamento de Crioterapia"/>
    <d v="2019-10-21T16:18:38"/>
    <n v="1"/>
    <s v="PT;1;1;232"/>
    <n v="360"/>
    <d v="2019-10-28T17:00:00"/>
    <n v="1"/>
    <x v="0"/>
    <x v="0"/>
    <x v="42"/>
  </r>
  <r>
    <x v="102"/>
    <n v="507957547"/>
    <n v="175967"/>
    <m/>
    <d v="2019-10-21T16:22:28"/>
    <n v="13"/>
    <s v="PT;1;1;232"/>
    <n v="1"/>
    <m/>
    <n v="1"/>
    <x v="2"/>
    <x v="0"/>
    <x v="42"/>
  </r>
  <r>
    <x v="9"/>
    <n v="506173968"/>
    <n v="175970"/>
    <s v="MATERIAL FFD"/>
    <d v="2019-10-21T16:41:36"/>
    <n v="13"/>
    <s v="PT;16;243;261"/>
    <n v="360"/>
    <d v="2019-10-24T20:00:00"/>
    <n v="1"/>
    <x v="1"/>
    <x v="0"/>
    <x v="42"/>
  </r>
  <r>
    <x v="54"/>
    <n v="501202021"/>
    <n v="175972"/>
    <m/>
    <d v="2019-10-21T16:44:21"/>
    <n v="3"/>
    <s v="PT;1;1;232"/>
    <n v="400"/>
    <m/>
    <n v="1"/>
    <x v="7"/>
    <x v="0"/>
    <x v="42"/>
  </r>
  <r>
    <x v="166"/>
    <n v="504288806"/>
    <n v="175975"/>
    <s v="Empreitadas de RemodelaÃ§Ã£o dos pisos 0 dos EdifÃ­cios 4 e 5 da ANAC"/>
    <d v="2019-10-21T16:57:04"/>
    <n v="3"/>
    <s v="PT;12;165;2008"/>
    <n v="360"/>
    <d v="2019-11-20T23:59:00"/>
    <n v="1"/>
    <x v="2"/>
    <x v="0"/>
    <x v="42"/>
  </r>
  <r>
    <x v="131"/>
    <n v="508345464"/>
    <n v="175977"/>
    <s v="AquisiÃ§Ã£o de Amostradores AutomÃ¡ticos para Colheita de Amostras Compostas em Sistemas de Tratamento de Ãguas Residuais"/>
    <d v="2019-10-21T17:02:16"/>
    <n v="3"/>
    <s v="PT;15;214;2450"/>
    <n v="360"/>
    <d v="2019-11-03T18:00:00"/>
    <n v="1"/>
    <x v="2"/>
    <x v="0"/>
    <x v="42"/>
  </r>
  <r>
    <x v="34"/>
    <n v="508069645"/>
    <n v="175978"/>
    <s v="PE_19120_ADS - PRESTAÃ‡ÃƒO DE SERVIÃ‡OS DE ASSISTÃŠNCIA TÃ‰CNICA AOS PROJETOS DE INSTALAÃ‡Ã•ES TÃ‰CNICAS NO Ã‚MBITO DA CONCLUSÃƒO DA EMPREITADA DE EXECUÃ‡ÃƒO DAS OBRAS DE MODERNIZAÃ‡ÃƒO DA ESCOLA SECUNDÃRIA DO MONTE DA CAPARICA, EM ALMADA"/>
    <d v="2019-10-21T17:16:31"/>
    <n v="1"/>
    <s v="PT;16;236;2578"/>
    <n v="360"/>
    <d v="2019-10-24T17:00:00"/>
    <n v="1"/>
    <x v="6"/>
    <x v="0"/>
    <x v="42"/>
  </r>
  <r>
    <x v="113"/>
    <n v="506556590"/>
    <n v="175979"/>
    <s v="PrestaÃ§Ã£o de ServiÃ§os para ElaboraÃ§Ã£o do Projeto de RequalificaÃ§Ã£o do EspaÃ§o PÃºblico do Largo General GraÃ§a em Estremoz"/>
    <d v="2019-10-21T17:41:57"/>
    <n v="13"/>
    <s v="PT;8;99;1497"/>
    <n v="5"/>
    <d v="2019-10-29T23:59:00"/>
    <n v="1"/>
    <x v="1"/>
    <x v="0"/>
    <x v="42"/>
  </r>
  <r>
    <x v="23"/>
    <n v="508822939"/>
    <n v="175980"/>
    <s v="Empreitada para a conceÃ§Ã£o / construÃ§Ã£o da reabilitaÃ§Ã£o da Passagem HidrÃ¡ulica 019.1 no NÃ³ de Sarilhos Grandes, no SublanÃ§o NÃ³ da Moita / NÃ³ de Sarilhos Grandes da A33"/>
    <d v="2019-10-21T17:55:11"/>
    <n v="13"/>
    <s v="PT;1;1;232"/>
    <n v="400"/>
    <d v="2019-02-25T23:59:00"/>
    <n v="1"/>
    <x v="4"/>
    <x v="0"/>
    <x v="42"/>
  </r>
  <r>
    <x v="137"/>
    <n v="506818829"/>
    <n v="175982"/>
    <s v="Empreitada de &quot;PavimentaÃ§Ã£o da Rua AntÃ³nio Dias em Oliveira do Hospital&quot;"/>
    <d v="2019-10-22T09:19:23"/>
    <n v="1"/>
    <s v="PT;7;88;1431"/>
    <n v="360"/>
    <d v="2019-10-27T23:59:00"/>
    <n v="1"/>
    <x v="1"/>
    <x v="0"/>
    <x v="42"/>
  </r>
  <r>
    <x v="0"/>
    <n v="508481287"/>
    <n v="175983"/>
    <s v="202A000002 - AquisiÃ§Ã£o de Compressas, para o ano de 2020"/>
    <d v="2019-10-22T09:29:23"/>
    <n v="3"/>
    <s v="PT;12;165;2010"/>
    <n v="360"/>
    <d v="2019-11-06T17:00:00"/>
    <n v="1"/>
    <x v="0"/>
    <x v="0"/>
    <x v="42"/>
  </r>
  <r>
    <x v="0"/>
    <n v="508481287"/>
    <n v="175986"/>
    <s v="202A000003 - AquisiÃ§Ã£o de dispositivos de encerramento vascular, para o ano de 2020"/>
    <d v="2019-10-22T10:23:47"/>
    <n v="3"/>
    <s v="PT;12;165;2010"/>
    <n v="360"/>
    <d v="2019-11-06T17:00:00"/>
    <n v="1"/>
    <x v="0"/>
    <x v="0"/>
    <x v="42"/>
  </r>
  <r>
    <x v="140"/>
    <n v="600082628"/>
    <n v="175987"/>
    <s v="Fornecimento de refeiÃ§Ãµes para o refeitÃ³rio instalado no Gabinete Nacional de SeguranÃ§a, sito na Rua da Junqueira, nÂº 69, 1300-342, Lisboa, para o perÃ­odo de 02 de janeiro a 31 de dezembro de 2020."/>
    <d v="2019-10-22T10:26:18"/>
    <n v="3"/>
    <s v="PT;12;165;2014"/>
    <n v="5"/>
    <d v="2019-11-03T23:59:00"/>
    <n v="1"/>
    <x v="2"/>
    <x v="0"/>
    <x v="42"/>
  </r>
  <r>
    <x v="13"/>
    <n v="501294104"/>
    <n v="175988"/>
    <s v="AQUISIÃ‡ÃƒO DE COMPUTADORES, MONITORES E CD-ROM"/>
    <d v="2019-10-22T10:28:22"/>
    <n v="1"/>
    <s v="PT;16;245;321"/>
    <n v="360"/>
    <d v="2019-10-28T23:59:00"/>
    <n v="1"/>
    <x v="1"/>
    <x v="0"/>
    <x v="42"/>
  </r>
  <r>
    <x v="13"/>
    <n v="501294104"/>
    <n v="175989"/>
    <s v="PRESTAÃ‡ÃƒO DE SERVIÃ‡OS DE RECOLHA E TRANSPORTE DE RESIDUOS URBANOS"/>
    <d v="2019-10-22T10:32:35"/>
    <n v="1"/>
    <s v="PT;16;245;321"/>
    <n v="5"/>
    <d v="2019-10-28T23:59:00"/>
    <n v="1"/>
    <x v="1"/>
    <x v="0"/>
    <x v="42"/>
  </r>
  <r>
    <x v="34"/>
    <n v="508069645"/>
    <n v="175990"/>
    <s v="PE_19121_ADE - EMPREITADA DE REPARAÃ‡ÃƒO E IMPERMEABILIZAÃ‡ÃƒO DA COBERTURA DO PAVILHÃƒO DESPORTIVO DA ESCOLA SECUNDÃRIA SOARES BASTO, EM OLIVEIRA DE AZEMÃ‰IS"/>
    <d v="2019-10-22T10:42:49"/>
    <n v="1"/>
    <s v="PT;2;15;446"/>
    <n v="360"/>
    <d v="2019-10-28T17:00:00"/>
    <n v="1"/>
    <x v="6"/>
    <x v="0"/>
    <x v="42"/>
  </r>
  <r>
    <x v="299"/>
    <n v="501906177"/>
    <n v="175991"/>
    <m/>
    <d v="2019-10-22T10:54:15"/>
    <n v="3"/>
    <s v="PT;1;1;232"/>
    <n v="1"/>
    <m/>
    <n v="1"/>
    <x v="2"/>
    <x v="0"/>
    <x v="42"/>
  </r>
  <r>
    <x v="13"/>
    <n v="501294104"/>
    <n v="175992"/>
    <s v="PrestaÃ§Ã£o de serviÃ§os de saÃºde para realizaÃ§Ã£o de exames complementares de diagnÃ³stico"/>
    <d v="2019-10-22T10:59:25"/>
    <n v="1"/>
    <s v="PT;16;245;321"/>
    <n v="360"/>
    <d v="2019-11-08T23:59:00"/>
    <n v="1"/>
    <x v="1"/>
    <x v="0"/>
    <x v="42"/>
  </r>
  <r>
    <x v="84"/>
    <n v="680018140"/>
    <n v="175993"/>
    <s v="2019/300.10.005/335 - AquisiÃ§Ã£o de ServiÃ§os de Licenciamento AutoDesk - 3 Anos (2020-22) - Lote 1 e AutoCad - 3 Anos (2020-22) - Lote 2."/>
    <d v="2019-10-22T11:00:58"/>
    <n v="1"/>
    <s v="PT;20;299;3323"/>
    <n v="360"/>
    <d v="2019-11-01T23:59:00"/>
    <n v="1"/>
    <x v="1"/>
    <x v="0"/>
    <x v="42"/>
  </r>
  <r>
    <x v="11"/>
    <n v="506614913"/>
    <n v="175994"/>
    <s v="AquisiÃ§Ã£o e montagem de equipamentos instalados nos Polidesportivos do Cabo de Vialonga e da Quinta das Ãndias"/>
    <d v="2019-10-22T11:08:46"/>
    <n v="1"/>
    <s v="PT;12;173;2085"/>
    <n v="360"/>
    <d v="2019-10-28T23:59:00"/>
    <n v="1"/>
    <x v="1"/>
    <x v="0"/>
    <x v="42"/>
  </r>
  <r>
    <x v="11"/>
    <n v="506614913"/>
    <n v="175995"/>
    <s v="ContrataÃ§Ã£o de serviÃ§os para elaboraÃ§Ã£o da estratÃ©gia local de habitaÃ§Ã£o do MunicÃ­pio de Vila Franca de Xira"/>
    <d v="2019-10-22T11:09:06"/>
    <n v="13"/>
    <s v="PT;12;173;2086"/>
    <n v="360"/>
    <d v="2019-10-28T23:59:00"/>
    <n v="1"/>
    <x v="1"/>
    <x v="0"/>
    <x v="42"/>
  </r>
  <r>
    <x v="13"/>
    <n v="501294104"/>
    <n v="175996"/>
    <s v="SERVIÃ‡OS NA ÃREA DA ARQUITETURA PAISAGÃSTICA"/>
    <d v="2019-10-22T11:12:56"/>
    <n v="1"/>
    <s v="PT;16;245;321"/>
    <n v="360"/>
    <d v="2019-10-28T23:59:00"/>
    <n v="1"/>
    <x v="1"/>
    <x v="0"/>
    <x v="42"/>
  </r>
  <r>
    <x v="34"/>
    <n v="508069645"/>
    <n v="175997"/>
    <s v="PE_19122_ADB - AQUISIÃ‡ÃƒO E MONTAGEM DE VÃƒOS EXTERIORES, EM SUBSTITUIÃ‡ÃƒO DOS EXISTENTES DANIFICADOS EM VÃRIOS BLOCOS, NA ESCOLA BÃSICA E SECUNDÃRIA DO CERCO, NO PORTO"/>
    <d v="2019-10-22T11:20:37"/>
    <n v="1"/>
    <s v="PT;14;204;2341"/>
    <n v="360"/>
    <d v="2019-10-25T17:00:00"/>
    <n v="1"/>
    <x v="6"/>
    <x v="0"/>
    <x v="42"/>
  </r>
  <r>
    <x v="13"/>
    <n v="501294104"/>
    <n v="175998"/>
    <s v="PrestaÃ§Ã£o de serviÃ§os de mÃ©dico da medicina do trabalho, pelo perÃ­odo de 6 meses"/>
    <d v="2019-10-22T11:23:12"/>
    <n v="1"/>
    <s v="PT;16;245;321"/>
    <n v="360"/>
    <d v="2019-10-29T23:59:00"/>
    <n v="1"/>
    <x v="1"/>
    <x v="0"/>
    <x v="42"/>
  </r>
  <r>
    <x v="132"/>
    <n v="507023129"/>
    <n v="175999"/>
    <s v="PrestaÃ§Ã£o de ServiÃ§os de ComunicaÃ§Ãµes Unificadas de Voz e Dados, el Local Fixo e MÃ³vel"/>
    <d v="2019-10-22T11:24:19"/>
    <n v="13"/>
    <s v="PT;1;1;232"/>
    <n v="360"/>
    <d v="2019-10-31T17:00:00"/>
    <n v="1"/>
    <x v="2"/>
    <x v="0"/>
    <x v="42"/>
  </r>
  <r>
    <x v="13"/>
    <n v="501294104"/>
    <n v="176001"/>
    <s v="FORNECIMENTO CONTINUO DE VIDROS SIMPLES, DUPLOS, ESPELHOS E RESPETIVOS ACESSÃ“RIOS"/>
    <d v="2019-10-22T11:38:16"/>
    <n v="13"/>
    <s v="PT;16;245;321"/>
    <n v="340"/>
    <d v="2019-10-28T23:59:00"/>
    <n v="1"/>
    <x v="1"/>
    <x v="0"/>
    <x v="42"/>
  </r>
  <r>
    <x v="3"/>
    <n v="500051054"/>
    <n v="176002"/>
    <s v="AquisiÃ§Ã£o de serviÃ§os de &quot;Rebranding&quot; para a Marca de Almada"/>
    <d v="2019-10-22T11:40:29"/>
    <n v="13"/>
    <s v="PT;16;236;230"/>
    <n v="360"/>
    <d v="2019-10-26T19:00:00"/>
    <n v="1"/>
    <x v="1"/>
    <x v="0"/>
    <x v="42"/>
  </r>
  <r>
    <x v="10"/>
    <n v="500122237"/>
    <n v="176003"/>
    <s v="AquisiÃ§Ã£o de ServiÃ§os extra de utilizaÃ§Ã£o de trabalho temporÃ¡rio, na Ã¡rea de hotelaria, para a unidade hoteleira da FundaÃ§Ã£o INATEL na Costa de Caparica"/>
    <d v="2019-10-22T11:57:40"/>
    <n v="3"/>
    <s v="PT;1;1;232"/>
    <n v="5"/>
    <d v="2019-11-04T23:59:00"/>
    <n v="1"/>
    <x v="2"/>
    <x v="0"/>
    <x v="42"/>
  </r>
  <r>
    <x v="90"/>
    <n v="503541567"/>
    <n v="176005"/>
    <s v="AquisiÃ§Ã£o de ServiÃ§os AQS 112/Gebalis/2019 - Projecto de execuÃ§Ã£o para obras de reabilitaÃ§Ã£o e conservaÃ§Ã£o no Bairro Casal dos Machados, lotes 5 a 25"/>
    <d v="2019-10-22T12:04:22"/>
    <n v="3"/>
    <s v="PT;12;165;2007"/>
    <n v="220"/>
    <d v="2019-11-02T23:59:00"/>
    <n v="1"/>
    <x v="1"/>
    <x v="0"/>
    <x v="42"/>
  </r>
  <r>
    <x v="137"/>
    <n v="506818829"/>
    <n v="176006"/>
    <s v="AquisiÃ§Ã£o de peÃ§as e acessÃ³rios originais para reparaÃ§Ã£o da mÃ¡quina Retro Case 580 LE, matrÃ­cula 20-QG-28"/>
    <d v="2019-10-22T12:12:01"/>
    <n v="1"/>
    <s v="PT;7;88;1431"/>
    <n v="220"/>
    <d v="2019-11-10T23:59:00"/>
    <n v="1"/>
    <x v="1"/>
    <x v="0"/>
    <x v="42"/>
  </r>
  <r>
    <x v="13"/>
    <n v="501294104"/>
    <n v="176008"/>
    <s v="FORNECIMENTO CONTINUO PARA A MONTAGEM E DESMONTAGEM DE ANDAIMES PARA MANUTENÃ‡ÃƒO E CONSERVAÃ‡ÃƒO DO PARQUE HABITACIONAL DO BAIRRO DA BELA VISTA"/>
    <d v="2019-10-22T12:16:05"/>
    <n v="13"/>
    <s v="PT;1;1;232"/>
    <n v="5"/>
    <d v="2019-10-28T23:59:00"/>
    <n v="1"/>
    <x v="1"/>
    <x v="0"/>
    <x v="42"/>
  </r>
  <r>
    <x v="11"/>
    <n v="506614913"/>
    <n v="176009"/>
    <s v="AquisiÃ§Ã£o de equipamentos de superfÃ­cie para deposiÃ§Ã£o de resÃ­duos urbanos seletivos, indiferenciados e biodegradÃ¡veis - Contentores de 120L, 240L e 1000L"/>
    <d v="2019-10-22T12:22:06"/>
    <n v="13"/>
    <s v="PT;12;173;189"/>
    <n v="5"/>
    <d v="2019-10-28T23:59:00"/>
    <n v="1"/>
    <x v="1"/>
    <x v="0"/>
    <x v="42"/>
  </r>
  <r>
    <x v="158"/>
    <n v="506907619"/>
    <n v="176010"/>
    <s v="Fornecimento de tubagens e acessÃ³rios"/>
    <d v="2019-10-22T12:22:09"/>
    <n v="3"/>
    <s v="PT;4;47;805"/>
    <n v="360"/>
    <d v="2019-11-09T23:59:00"/>
    <n v="1"/>
    <x v="1"/>
    <x v="0"/>
    <x v="42"/>
  </r>
  <r>
    <x v="231"/>
    <n v="502848219"/>
    <n v="176011"/>
    <s v="Empreitada de AmpliaÃ§Ã£o da ERPI da AssociaÃ§Ã£o de Solidariedade Social de S. JosÃ© da Lamarosa"/>
    <d v="2019-10-22T12:24:10"/>
    <n v="3"/>
    <s v="PT;15;220;2474"/>
    <n v="340"/>
    <d v="2019-11-16T23:59:00"/>
    <n v="1"/>
    <x v="2"/>
    <x v="0"/>
    <x v="42"/>
  </r>
  <r>
    <x v="90"/>
    <n v="503541567"/>
    <n v="176013"/>
    <s v="Empreitada 262/Gebalis/2019 - Bairro Dr. Alfredo BensaÃºde, lotes A1 a C13 - Trabalhos diversos para reposiÃ§Ã£o de seguranÃ§a e habitabilidade"/>
    <d v="2019-10-22T12:49:35"/>
    <n v="3"/>
    <s v="PT;12;165;2008"/>
    <n v="142"/>
    <d v="2019-11-14T23:59:00"/>
    <n v="1"/>
    <x v="1"/>
    <x v="0"/>
    <x v="42"/>
  </r>
  <r>
    <x v="71"/>
    <n v="600014690"/>
    <n v="176014"/>
    <s v="AquisiÃ§Ã£o centralizada de publicaÃ§Ãµes periÃ³dicas nacionais e internacionais"/>
    <d v="2019-10-22T13:20:25"/>
    <n v="3"/>
    <s v="PT;12;165;75"/>
    <n v="5"/>
    <d v="2019-11-16T23:59:00"/>
    <n v="1"/>
    <x v="2"/>
    <x v="0"/>
    <x v="42"/>
  </r>
  <r>
    <x v="0"/>
    <n v="508481287"/>
    <n v="176015"/>
    <s v="202A000001 - AquisiÃ§Ã£o de luvas de exame em nitrilo para o ano de 2020"/>
    <d v="2019-10-22T13:58:15"/>
    <n v="3"/>
    <s v="PT;12;165;2010"/>
    <n v="5"/>
    <d v="2019-11-06T17:00:00"/>
    <n v="1"/>
    <x v="0"/>
    <x v="0"/>
    <x v="42"/>
  </r>
  <r>
    <x v="78"/>
    <n v="506792382"/>
    <n v="176016"/>
    <s v="ReabilitaÃ§Ã£o e BeneficiaÃ§Ã£o EnergÃ©tica do Bairro Social de PÃ³voa de Mealhada"/>
    <d v="2019-10-22T13:59:33"/>
    <n v="3"/>
    <s v="PT;2;13;431"/>
    <n v="400"/>
    <d v="2019-11-04T23:59:00"/>
    <n v="1"/>
    <x v="1"/>
    <x v="0"/>
    <x v="42"/>
  </r>
  <r>
    <x v="43"/>
    <n v="503035416"/>
    <n v="176017"/>
    <s v="Medicamentos Exclusivos ao LaboratÃ³rio Merck SA"/>
    <d v="2019-10-22T14:04:06"/>
    <n v="1"/>
    <s v="PT;12;174;2096"/>
    <n v="340"/>
    <d v="2019-11-04T17:00:00"/>
    <n v="1"/>
    <x v="0"/>
    <x v="0"/>
    <x v="42"/>
  </r>
  <r>
    <x v="9"/>
    <n v="506173968"/>
    <n v="176018"/>
    <s v="AquisiÃ§Ã£o de material de Ã¡guas"/>
    <d v="2019-10-22T14:09:55"/>
    <n v="13"/>
    <s v="PT;16;243;2615"/>
    <n v="360"/>
    <d v="2019-10-28T20:00:00"/>
    <n v="1"/>
    <x v="1"/>
    <x v="0"/>
    <x v="42"/>
  </r>
  <r>
    <x v="90"/>
    <n v="503541567"/>
    <n v="176019"/>
    <s v="Empreitada 298/Gebalis/2019 - Obras de reabilitaÃ§Ã£o e conservaÃ§Ã£o no Bairro dos Alfinetes, Lotes B1 a B7"/>
    <d v="2019-10-22T14:10:55"/>
    <n v="3"/>
    <s v="PT;12;165;2008"/>
    <n v="340"/>
    <d v="2019-11-14T23:59:00"/>
    <n v="1"/>
    <x v="1"/>
    <x v="0"/>
    <x v="42"/>
  </r>
  <r>
    <x v="9"/>
    <n v="506173968"/>
    <n v="176020"/>
    <s v="SERVIÃ‡OS DE RECOLHA DE SACOS BIG-BAG"/>
    <d v="2019-10-22T14:11:46"/>
    <n v="13"/>
    <s v="PT;16;243;261"/>
    <n v="340"/>
    <d v="2019-10-29T18:00:00"/>
    <n v="1"/>
    <x v="1"/>
    <x v="0"/>
    <x v="42"/>
  </r>
  <r>
    <x v="294"/>
    <n v="506901173"/>
    <n v="176021"/>
    <s v="ADGE.10.19.DMOSM - COMPLEMENTO DA INFRAESTRUTURAÃ‡ÃƒO DA PRAÃ‡A DO COMÃ‰RCIO ENVOLVENTE DO MERCADO MUNICIPAL DE BRAGA E DA TRAVESSA DA PRAÃ‡A DO COMÃ‰RCIO"/>
    <d v="2019-10-22T14:17:41"/>
    <n v="1"/>
    <s v="PT;4;40;644"/>
    <n v="360"/>
    <d v="2019-11-04T18:00:00"/>
    <n v="1"/>
    <x v="1"/>
    <x v="0"/>
    <x v="42"/>
  </r>
  <r>
    <x v="4"/>
    <n v="506334562"/>
    <n v="176022"/>
    <s v="AquisiÃ§Ã£o de serviÃ§o de transporte escolar 2019/2020 - Circuito especial de transporte regular especializado."/>
    <d v="2019-10-22T14:22:21"/>
    <n v="1"/>
    <s v="PT;11;157;220"/>
    <n v="360"/>
    <d v="2019-10-31T23:59:00"/>
    <n v="1"/>
    <x v="1"/>
    <x v="0"/>
    <x v="42"/>
  </r>
  <r>
    <x v="53"/>
    <n v="504884620"/>
    <n v="176023"/>
    <s v="Melhoria da sinalizaÃ§Ã£o horizontal nos caminhos municipais 1029 (Beringel-Peroguarda), s/n (Neves-Porto Peles), 1046/1045 (PadrÃ£o) e E. M. 528-2 (S. Brissos-Trigaches)."/>
    <d v="2019-10-22T14:22:52"/>
    <n v="1"/>
    <s v="PT;3;27;27"/>
    <n v="340"/>
    <d v="2019-10-29T17:00:00"/>
    <n v="1"/>
    <x v="1"/>
    <x v="0"/>
    <x v="42"/>
  </r>
  <r>
    <x v="3"/>
    <n v="500051054"/>
    <n v="176024"/>
    <s v="AquisiÃ§Ã£o de serviÃ§os de manutenÃ§Ã£o e assistÃªncia tÃ©cnica preventiva, corretiva e evolutiva da aplicaÃ§Ã£o GestÃ£o Documental WebDoc"/>
    <d v="2019-10-22T14:25:37"/>
    <n v="1"/>
    <s v="PT;16;236;230"/>
    <n v="360"/>
    <d v="2019-10-30T19:00:00"/>
    <n v="1"/>
    <x v="1"/>
    <x v="0"/>
    <x v="42"/>
  </r>
  <r>
    <x v="10"/>
    <n v="500122237"/>
    <n v="176025"/>
    <s v="AQUISIÃ‡ÃƒO DE EQUPAMENTOS PARA CONTROLO DE ACESSOS PARA O COMPLEXO DE PISCINAS DO PARQUE DE JOGOS 1Âº DE MAIO"/>
    <d v="2019-10-22T14:27:22"/>
    <n v="1"/>
    <s v="PT;12;165;2010"/>
    <n v="360"/>
    <d v="2019-10-31T23:59:00"/>
    <n v="1"/>
    <x v="2"/>
    <x v="0"/>
    <x v="42"/>
  </r>
  <r>
    <x v="177"/>
    <n v="506735524"/>
    <n v="176026"/>
    <s v="FORNECIMENTO E INSTALAÃ‡ÃƒO DE REDE SEM FIOS PARA O MUNICÃPIO DE VALE DE CAMBRA"/>
    <d v="2019-10-22T14:44:14"/>
    <n v="13"/>
    <s v="PT;2;21;479"/>
    <n v="360"/>
    <d v="2019-10-29T17:00:00"/>
    <n v="1"/>
    <x v="1"/>
    <x v="0"/>
    <x v="42"/>
  </r>
  <r>
    <x v="43"/>
    <n v="503035416"/>
    <n v="176027"/>
    <s v="AquisiÃ§Ã£o de Medicamentos Exclusivos ao LaboratÃ³rio Roche FarmacÃªutica para 2020"/>
    <d v="2019-10-22T14:47:47"/>
    <n v="1"/>
    <s v="PT;12;174;2096"/>
    <n v="200"/>
    <d v="2019-11-04T17:00:00"/>
    <n v="1"/>
    <x v="0"/>
    <x v="0"/>
    <x v="42"/>
  </r>
  <r>
    <x v="3"/>
    <n v="500051054"/>
    <n v="176028"/>
    <s v="Fornecimento de energia elÃ©trica Ã s instalaÃ§Ãµes municipais, alimentadas em Baixa TensÃ£o Normal (BTN), por 2 meses"/>
    <d v="2019-10-22T14:48:37"/>
    <n v="1"/>
    <s v="PT;16;236;230"/>
    <n v="360"/>
    <d v="2019-10-25T19:00:00"/>
    <n v="1"/>
    <x v="1"/>
    <x v="0"/>
    <x v="42"/>
  </r>
  <r>
    <x v="11"/>
    <n v="506614913"/>
    <n v="176029"/>
    <s v="Fornecimento e InstalaÃ§Ã£o de Sistemas de GestÃ£o e MonitorizaÃ§Ã£o dos Consumos EnergÃ©ticos em EdifÃ­cios Municipais"/>
    <d v="2019-10-22T14:58:28"/>
    <n v="13"/>
    <s v="PT;12;173;189"/>
    <n v="360"/>
    <d v="2019-10-29T23:59:00"/>
    <n v="1"/>
    <x v="1"/>
    <x v="0"/>
    <x v="42"/>
  </r>
  <r>
    <x v="43"/>
    <n v="503035416"/>
    <n v="176030"/>
    <s v="AquisiÃ§Ã£o de Medicamentos Exclusivos ao LaboratÃ³rio Lundbeck Portugal, para o ano 2020"/>
    <d v="2019-10-22T15:03:06"/>
    <n v="1"/>
    <s v="PT;12;174;2096"/>
    <n v="340"/>
    <d v="2019-11-04T17:00:00"/>
    <n v="1"/>
    <x v="0"/>
    <x v="0"/>
    <x v="42"/>
  </r>
  <r>
    <x v="300"/>
    <n v="510840949"/>
    <n v="176031"/>
    <m/>
    <d v="2019-10-22T15:07:02"/>
    <n v="1"/>
    <s v="PT;1;1;232"/>
    <n v="400"/>
    <m/>
    <n v="1"/>
    <x v="1"/>
    <x v="0"/>
    <x v="42"/>
  </r>
  <r>
    <x v="9"/>
    <n v="506173968"/>
    <n v="176032"/>
    <s v="AQUISIÃ‡ÃƒO DE 1200 CONTENTORES EM POLIETILENO DE 120 LITROS e 300 CONTENTORES DE 240 LITROS DE CAPACIDADE"/>
    <d v="2019-10-22T15:35:08"/>
    <n v="13"/>
    <s v="PT;16;243;261"/>
    <n v="360"/>
    <d v="2019-10-27T18:00:00"/>
    <n v="1"/>
    <x v="1"/>
    <x v="0"/>
    <x v="42"/>
  </r>
  <r>
    <x v="57"/>
    <n v="506780902"/>
    <n v="176033"/>
    <m/>
    <d v="2019-10-22T15:43:49"/>
    <n v="13"/>
    <s v="PT;1;1;232"/>
    <n v="400"/>
    <d v="1970-01-01T23:59:00"/>
    <n v="1"/>
    <x v="1"/>
    <x v="0"/>
    <x v="42"/>
  </r>
  <r>
    <x v="4"/>
    <n v="506334562"/>
    <n v="176034"/>
    <s v="Centro Escolar de Vila CÃ£"/>
    <d v="2019-10-22T15:45:51"/>
    <n v="3"/>
    <s v="PT;11;157;1953"/>
    <n v="360"/>
    <d v="2019-11-27T23:59:00"/>
    <n v="1"/>
    <x v="1"/>
    <x v="0"/>
    <x v="42"/>
  </r>
  <r>
    <x v="57"/>
    <n v="506780902"/>
    <n v="176035"/>
    <m/>
    <d v="2019-10-22T15:47:20"/>
    <n v="1"/>
    <s v="PT;1;1;232"/>
    <n v="400"/>
    <d v="1970-01-01T23:59:00"/>
    <n v="1"/>
    <x v="1"/>
    <x v="0"/>
    <x v="42"/>
  </r>
  <r>
    <x v="300"/>
    <n v="510840949"/>
    <n v="176036"/>
    <m/>
    <d v="2019-10-22T15:51:19"/>
    <n v="1"/>
    <s v="PT;17;256;2822"/>
    <n v="400"/>
    <m/>
    <n v="1"/>
    <x v="1"/>
    <x v="0"/>
    <x v="42"/>
  </r>
  <r>
    <x v="150"/>
    <n v="600083012"/>
    <n v="176037"/>
    <s v="O objeto do presente procedimento refere-se Ã  contrataÃ§Ã£o para realizaÃ§Ã£o da EMPREITADA DE CONSERVAÃ‡ÃƒO E RESTAURO DOS MÃ“DULOS DE TAIPA ALMÃ“ADA DO CASTELO DE PADERNE - FASE 2, localizado no Cerro do Castelo, freguesia de Paderne, concelho de Albufeira, nos termos e condiÃ§Ãµes do presente concurso."/>
    <d v="2019-10-22T15:54:16"/>
    <n v="5"/>
    <s v="PT;9;111;1549"/>
    <n v="5"/>
    <d v="1970-01-01T23:59:00"/>
    <n v="1"/>
    <x v="2"/>
    <x v="0"/>
    <x v="42"/>
  </r>
  <r>
    <x v="57"/>
    <n v="506780902"/>
    <n v="176038"/>
    <m/>
    <d v="2019-10-22T15:55:11"/>
    <n v="1"/>
    <s v="PT;1;1;232"/>
    <n v="400"/>
    <m/>
    <n v="1"/>
    <x v="1"/>
    <x v="0"/>
    <x v="42"/>
  </r>
  <r>
    <x v="202"/>
    <n v="508100720"/>
    <n v="176039"/>
    <m/>
    <d v="2019-10-22T16:01:05"/>
    <n v="13"/>
    <s v="PT;1;1;232"/>
    <n v="400"/>
    <m/>
    <n v="1"/>
    <x v="2"/>
    <x v="0"/>
    <x v="42"/>
  </r>
  <r>
    <x v="57"/>
    <n v="506780902"/>
    <n v="176040"/>
    <m/>
    <d v="2019-10-22T16:03:22"/>
    <n v="13"/>
    <s v="PT;1;1;232"/>
    <n v="400"/>
    <d v="1970-01-01T23:59:00"/>
    <n v="1"/>
    <x v="1"/>
    <x v="0"/>
    <x v="42"/>
  </r>
  <r>
    <x v="0"/>
    <n v="508481287"/>
    <n v="176041"/>
    <s v="AquisiÃ§Ã£o de dois aventais +pediÃ¡tricos para o ServiÃ§o de Imagiologia Geral I Â¿ MCDTÂ´s Â¿ Radiologia Â¿ Central e oito suportes de aventais para o Bloco OperatÃ³rio Central I Â¿ Bloco OperatÃ³rio Â¿ Geral."/>
    <d v="2019-10-22T16:04:44"/>
    <n v="13"/>
    <s v="PT;12;165;2010"/>
    <n v="220"/>
    <d v="2019-10-28T17:00:00"/>
    <n v="1"/>
    <x v="0"/>
    <x v="0"/>
    <x v="42"/>
  </r>
  <r>
    <x v="145"/>
    <n v="506849635"/>
    <n v="176042"/>
    <s v="PrestaÃ§Ã£o de ServiÃ§os de LocaÃ§Ã£o operacional de 3 viaturas de 9 lugares para o transporte coletivo de crianÃ§as"/>
    <d v="2019-10-22T16:16:43"/>
    <n v="3"/>
    <s v="PT;10;130;1654"/>
    <n v="5"/>
    <d v="2019-11-02T23:59:00"/>
    <n v="1"/>
    <x v="1"/>
    <x v="0"/>
    <x v="42"/>
  </r>
  <r>
    <x v="107"/>
    <n v="508195390"/>
    <n v="176044"/>
    <m/>
    <d v="2019-10-22T16:18:08"/>
    <n v="3"/>
    <m/>
    <n v="1"/>
    <m/>
    <n v="1"/>
    <x v="2"/>
    <x v="0"/>
    <x v="42"/>
  </r>
  <r>
    <x v="57"/>
    <n v="506780902"/>
    <n v="176045"/>
    <m/>
    <d v="2019-10-22T16:30:16"/>
    <n v="1"/>
    <s v="PT;1;1;232"/>
    <n v="400"/>
    <m/>
    <n v="1"/>
    <x v="1"/>
    <x v="0"/>
    <x v="42"/>
  </r>
  <r>
    <x v="17"/>
    <n v="505456010"/>
    <n v="176046"/>
    <s v="Fornecimento de combustÃ­veis rodoviÃ¡rios ao abrigo do Acordo Quadro de fornecimento de combustÃ­veis rodoviÃ¡rios AQ-CR 2018- Lote 1- Fornecimento em postos de abastecimento em Portugal Continental, atravÃ©s da ESPAP- Entidade de ServiÃ§os Partilhados da AdministraÃ§Ã£o PÃºblica, I.P."/>
    <d v="2019-10-22T16:32:38"/>
    <n v="13"/>
    <s v="PT;12;174;223"/>
    <n v="360"/>
    <d v="2019-10-27T23:59:00"/>
    <n v="1"/>
    <x v="1"/>
    <x v="0"/>
    <x v="42"/>
  </r>
  <r>
    <x v="300"/>
    <n v="510840949"/>
    <n v="176047"/>
    <s v="CemitÃ©rio Paroquial da Meadela - Viana do Castelo - ConstruÃ§Ã£o de Jazigo n.Âº 10 no QuarteirÃ£o Lateral Norte, pintura e reparaÃ§Ã£o das paredes e muros interiores e exteriores do CemitÃ©rio e das casas de banho."/>
    <d v="2019-10-22T16:40:23"/>
    <n v="1"/>
    <s v="PT;17;256;2822"/>
    <n v="400"/>
    <m/>
    <n v="1"/>
    <x v="1"/>
    <x v="0"/>
    <x v="42"/>
  </r>
  <r>
    <x v="57"/>
    <n v="506780902"/>
    <n v="176048"/>
    <m/>
    <d v="2019-10-22T16:41:02"/>
    <n v="13"/>
    <s v="PT;1;1;232"/>
    <n v="400"/>
    <m/>
    <n v="1"/>
    <x v="1"/>
    <x v="0"/>
    <x v="42"/>
  </r>
  <r>
    <x v="150"/>
    <n v="600083012"/>
    <n v="176049"/>
    <s v="Empreitada de ReabilitaÃ§Ã£o da Casa Rural das RuÃ­nas Romanas de Milreu."/>
    <d v="2019-10-22T16:41:40"/>
    <n v="13"/>
    <s v="PT;1;1;232"/>
    <n v="340"/>
    <d v="2019-11-11T23:59:00"/>
    <n v="1"/>
    <x v="2"/>
    <x v="0"/>
    <x v="42"/>
  </r>
  <r>
    <x v="14"/>
    <n v="501144218"/>
    <n v="176055"/>
    <s v="Viatura pesada de passageiros (autocarro de 55 lugares, 53 lugares sentados, 1 lugar sentado de motorista e 1 lugar sentado para o guia)"/>
    <d v="2019-10-22T17:03:56"/>
    <n v="3"/>
    <s v="PT;16;244;2617"/>
    <n v="340"/>
    <d v="2019-11-12T23:59:00"/>
    <n v="1"/>
    <x v="1"/>
    <x v="0"/>
    <x v="42"/>
  </r>
  <r>
    <x v="33"/>
    <n v="505170876"/>
    <n v="176056"/>
    <s v="Tem por objeto garantir o acesso Ã  plataforma City as a Platform."/>
    <d v="2019-10-22T17:16:40"/>
    <n v="1"/>
    <s v="PT;9;117;1575"/>
    <n v="360"/>
    <d v="2019-10-28T17:00:00"/>
    <n v="1"/>
    <x v="1"/>
    <x v="0"/>
    <x v="42"/>
  </r>
  <r>
    <x v="43"/>
    <n v="503035416"/>
    <n v="176059"/>
    <s v="AquisiÃ§Ã£o de baterias para manutenÃ§Ã£o dos equipamentos de monitorizaÃ§Ã£o da Philps"/>
    <d v="2019-10-22T18:58:56"/>
    <n v="1"/>
    <s v="PT;1;1;232"/>
    <n v="340"/>
    <d v="2019-10-25T17:00:00"/>
    <n v="1"/>
    <x v="0"/>
    <x v="0"/>
    <x v="42"/>
  </r>
  <r>
    <x v="43"/>
    <n v="503035416"/>
    <n v="176060"/>
    <s v="AquisiÃ§Ã£o de Medicamentos Exclusivos ao LaboratÃ³rio Orion Pharma, para o ano 2020"/>
    <d v="2019-10-23T09:09:41"/>
    <n v="1"/>
    <s v="PT;12;174;2096"/>
    <n v="200"/>
    <d v="2019-11-04T17:00:00"/>
    <n v="1"/>
    <x v="0"/>
    <x v="0"/>
    <x v="42"/>
  </r>
  <r>
    <x v="49"/>
    <n v="502098139"/>
    <n v="176061"/>
    <s v="CONTRATAÃ‡ÃƒO DA PRESTAÃ‡ÃƒO DE SERVIÃ‡OS PARA ELABORAÃ‡ÃƒO DOS PROJETOS DE ARQUITETURA PARA CONSTRUÃ‡ÃƒO DO EDIFÃCIO ABC LOULÃ‰ ACTIVE LIFE (VILAMOURA)."/>
    <d v="2019-10-23T09:23:51"/>
    <n v="13"/>
    <s v="PT;9;118;109"/>
    <n v="400"/>
    <d v="2019-10-13T18:00:00"/>
    <n v="1"/>
    <x v="1"/>
    <x v="0"/>
    <x v="42"/>
  </r>
  <r>
    <x v="43"/>
    <n v="503035416"/>
    <n v="176062"/>
    <s v="AquisiÃ§Ã£o de Medicamentos Exclusivos ao LaboratÃ³rio Fresenius Medical Care, para o ano 2020"/>
    <d v="2019-10-23T09:25:32"/>
    <n v="1"/>
    <s v="PT;12;174;2096"/>
    <n v="340"/>
    <d v="2019-11-04T17:00:00"/>
    <n v="1"/>
    <x v="0"/>
    <x v="0"/>
    <x v="42"/>
  </r>
  <r>
    <x v="43"/>
    <n v="503035416"/>
    <n v="176068"/>
    <s v="AquisiÃ§Ã£o de Medicamentos Exclusivos ao LaboratÃ³rio Atral, para o ano 2020"/>
    <d v="2019-10-23T09:38:39"/>
    <n v="1"/>
    <s v="PT;12;174;2096"/>
    <n v="300"/>
    <d v="2019-11-04T17:00:00"/>
    <n v="1"/>
    <x v="0"/>
    <x v="0"/>
    <x v="42"/>
  </r>
  <r>
    <x v="93"/>
    <n v="501305564"/>
    <n v="176071"/>
    <s v="AquisiÃ§Ã£o de Lubrificantes no Ã¢mbito do Acordo Quadro nÂº. 05/2018 na sequÃªncia do Concurso PÃºblico nÂº. 03/2018/CCE"/>
    <d v="2019-10-24T15:34:40"/>
    <n v="1"/>
    <s v="PT;1;1;232"/>
    <n v="340"/>
    <d v="2019-10-30T23:59:00"/>
    <n v="1"/>
    <x v="1"/>
    <x v="0"/>
    <x v="42"/>
  </r>
  <r>
    <x v="90"/>
    <n v="503541567"/>
    <n v="176077"/>
    <s v="Empreitada 345/GEBALIS/2019 Â¿ Bairro Avenida de Berlim, Rua AcÃºrcio Pereira Lotes 24/26/28/30/32 Â¿ Obra de ReabilitaÃ§Ã£o de coberturas"/>
    <d v="2019-10-23T10:40:38"/>
    <n v="13"/>
    <s v="PT;12;165;2018"/>
    <n v="340"/>
    <d v="2019-11-01T23:59:00"/>
    <n v="1"/>
    <x v="1"/>
    <x v="0"/>
    <x v="42"/>
  </r>
  <r>
    <x v="9"/>
    <n v="506173968"/>
    <n v="176079"/>
    <s v="ServiÃ§os de Limpeza para Diversas InstalaÃ§Ãµes da CÃ¢mara Municipal do Seixal"/>
    <d v="2019-10-23T10:43:46"/>
    <n v="3"/>
    <s v="PT;16;243;2615"/>
    <n v="340"/>
    <d v="2019-11-30T17:00:00"/>
    <n v="1"/>
    <x v="1"/>
    <x v="0"/>
    <x v="42"/>
  </r>
  <r>
    <x v="10"/>
    <n v="500122237"/>
    <n v="176080"/>
    <s v="AquisiÃ§Ã£o de serviÃ§os de renovaÃ§Ã£o de infraestrutura e melhoria de cobertura da rede Wi-Fi na Unidade Hoteleira da FundaÃ§Ã£o INATEL sita em Albufeira"/>
    <d v="2019-10-23T10:43:49"/>
    <n v="13"/>
    <s v="PT;1;1;232"/>
    <n v="340"/>
    <d v="2019-11-04T23:59:00"/>
    <n v="1"/>
    <x v="2"/>
    <x v="0"/>
    <x v="42"/>
  </r>
  <r>
    <x v="9"/>
    <n v="506173968"/>
    <n v="176081"/>
    <m/>
    <d v="2019-10-23T10:51:27"/>
    <n v="3"/>
    <s v="PT;1;1;232"/>
    <n v="1"/>
    <m/>
    <n v="1"/>
    <x v="1"/>
    <x v="0"/>
    <x v="42"/>
  </r>
  <r>
    <x v="92"/>
    <n v="512044040"/>
    <n v="176083"/>
    <m/>
    <d v="2019-10-23T11:00:21"/>
    <n v="1"/>
    <s v="PT;1;1;232"/>
    <n v="400"/>
    <m/>
    <n v="1"/>
    <x v="1"/>
    <x v="0"/>
    <x v="42"/>
  </r>
  <r>
    <x v="9"/>
    <n v="506173968"/>
    <n v="176084"/>
    <s v="AquisiÃ§Ã£o de Papel FotocÃ³pia"/>
    <d v="2019-10-23T11:01:15"/>
    <n v="3"/>
    <s v="PT;16;243;2615"/>
    <n v="360"/>
    <d v="2019-10-29T17:00:00"/>
    <n v="1"/>
    <x v="1"/>
    <x v="0"/>
    <x v="42"/>
  </r>
  <r>
    <x v="236"/>
    <n v="502936010"/>
    <n v="176086"/>
    <s v="AQUISIÃ‡ÃƒO DE MEDIDOR DE CAUDAL E RESPECTIVAS JUNTAS DE VEDAÃ‡ÃƒO PARA SUBSTITUIÃ‡ÃƒO NOS HIDRANTES BERMAD EXISTENTES"/>
    <d v="2019-10-23T11:17:16"/>
    <n v="1"/>
    <m/>
    <n v="360"/>
    <d v="2019-11-02T17:00:00"/>
    <n v="1"/>
    <x v="2"/>
    <x v="0"/>
    <x v="42"/>
  </r>
  <r>
    <x v="13"/>
    <n v="501294104"/>
    <n v="176089"/>
    <s v="PRESTAÃ‡ÃƒO DE SERVIÃ‡OS NA ÃREA DE PEDREIRO PARA A EXECUÃ‡ÃƒO DE TRABALHOS NA REDE VIÃRIA, PELO PERIODO DE 12 MESES"/>
    <d v="2019-10-23T11:25:18"/>
    <n v="1"/>
    <s v="PT;16;245;321"/>
    <n v="360"/>
    <d v="2019-10-26T23:59:00"/>
    <n v="1"/>
    <x v="1"/>
    <x v="0"/>
    <x v="42"/>
  </r>
  <r>
    <x v="50"/>
    <n v="500192855"/>
    <n v="176095"/>
    <s v="AquisiÃ§Ã£o de Seguros de Ramos Diversos para o Metropolitano e a Ferconsult de acordo com o Caderno de Encargos e respetivos anexos."/>
    <d v="2019-10-23T11:47:33"/>
    <n v="3"/>
    <s v="PT;1;1;232"/>
    <n v="220"/>
    <d v="2019-11-22T23:59:00"/>
    <n v="1"/>
    <x v="3"/>
    <x v="0"/>
    <x v="42"/>
  </r>
  <r>
    <x v="287"/>
    <n v="502683198"/>
    <n v="176095"/>
    <s v="AquisiÃ§Ã£o de Seguros de Ramos Diversos para o Metropolitano e a Ferconsult de acordo com o Caderno de Encargos e respetivos anexos."/>
    <d v="2019-10-23T11:47:33"/>
    <n v="3"/>
    <s v="PT;1;1;232"/>
    <n v="220"/>
    <d v="2019-11-22T23:59:00"/>
    <s v=""/>
    <x v="2"/>
    <x v="0"/>
    <x v="42"/>
  </r>
  <r>
    <x v="65"/>
    <n v="600084779"/>
    <n v="176096"/>
    <s v="AquisiÃ§Ã£o de serviÃ§os de desenvolvimento aplicacional no Ã¢mbito da evoluÃ§Ã£o funcional dos modelos e datamart's DW motivados pela Campanha de IR de 2019"/>
    <d v="2019-10-23T11:53:58"/>
    <n v="13"/>
    <s v="PT;1;1;232"/>
    <n v="400"/>
    <d v="2018-09-06T17:00:00"/>
    <n v="1"/>
    <x v="2"/>
    <x v="0"/>
    <x v="42"/>
  </r>
  <r>
    <x v="65"/>
    <n v="600084779"/>
    <n v="176097"/>
    <s v="AquisiÃ§Ã£o de serviÃ§os de ManutenÃ§Ã£o de Cadeias e ODS"/>
    <d v="2019-10-23T12:02:28"/>
    <n v="13"/>
    <s v="PT;12;165;2021"/>
    <n v="340"/>
    <d v="2019-11-04T17:00:00"/>
    <n v="1"/>
    <x v="2"/>
    <x v="0"/>
    <x v="42"/>
  </r>
  <r>
    <x v="2"/>
    <n v="503539473"/>
    <n v="176098"/>
    <s v="AquisiÃ§Ã£o de brinquedos, para oferta aos filhos dos trabalhadores do municÃ­pio de Albufeira, BVA e Juntas de freguesia, na festa de Natal"/>
    <d v="2019-10-23T12:07:34"/>
    <n v="1"/>
    <s v="PT;9;111;1551"/>
    <n v="360"/>
    <d v="2019-10-26T23:59:00"/>
    <n v="1"/>
    <x v="1"/>
    <x v="0"/>
    <x v="42"/>
  </r>
  <r>
    <x v="79"/>
    <n v="506563774"/>
    <n v="176099"/>
    <m/>
    <d v="2019-10-23T12:12:25"/>
    <n v="13"/>
    <s v="PT;1;1;232"/>
    <n v="400"/>
    <m/>
    <n v="1"/>
    <x v="1"/>
    <x v="0"/>
    <x v="42"/>
  </r>
  <r>
    <x v="4"/>
    <n v="506334562"/>
    <n v="176100"/>
    <s v="Arranjos e Passeios na Sede Freguesia Meirinhas (RequalificaÃ§Ã£o das Ruas da Bela Vista, Cabine e do Vale)"/>
    <d v="2019-10-23T12:17:05"/>
    <n v="3"/>
    <s v="PT;11;157;1954"/>
    <n v="360"/>
    <d v="2019-11-18T23:59:00"/>
    <n v="1"/>
    <x v="1"/>
    <x v="0"/>
    <x v="42"/>
  </r>
  <r>
    <x v="301"/>
    <n v="600075826"/>
    <n v="176101"/>
    <m/>
    <d v="2019-10-23T12:21:40"/>
    <n v="1"/>
    <s v="PT;1;1;232"/>
    <n v="400"/>
    <m/>
    <n v="1"/>
    <x v="2"/>
    <x v="0"/>
    <x v="42"/>
  </r>
  <r>
    <x v="10"/>
    <n v="500122237"/>
    <n v="176102"/>
    <s v="AquisiÃ§Ã£o dos serviÃ§os de transporte de passageiros, em autocarros, com motorista, no Ã¢mbito das &quot;Viagens INATEL - Nacional e Internacional 2020 (13 de janeiro a 30 de junho de 2020)&quot;"/>
    <d v="2019-10-23T12:23:05"/>
    <n v="3"/>
    <s v="PT;1;1;232"/>
    <n v="340"/>
    <d v="2019-11-18T23:59:00"/>
    <n v="1"/>
    <x v="2"/>
    <x v="0"/>
    <x v="42"/>
  </r>
  <r>
    <x v="3"/>
    <n v="500051054"/>
    <n v="176103"/>
    <s v="ManutenÃ§Ã£o e AssistÃªncia TÃ©cnica da SoluÃ§Ã£o UNICARDKIDS"/>
    <d v="2019-10-23T12:34:15"/>
    <n v="1"/>
    <s v="PT;1;1;232"/>
    <n v="340"/>
    <d v="2019-10-28T19:00:00"/>
    <n v="1"/>
    <x v="1"/>
    <x v="0"/>
    <x v="42"/>
  </r>
  <r>
    <x v="50"/>
    <n v="500192855"/>
    <n v="176104"/>
    <s v="Â¿AquisiÃ§Ã£o de serviÃ§os de auditoria externa Ã s contas do Metropolitano de Lisboa, E.P.E. e elaboraÃ§Ã£o do relatÃ³rio e contas consolidado do grupo ML - Proc. N.Âº 092/2019-DLO/MLÂ¿, que visam a: Â¿ Auditoria Ã s contas do ML inclui a verificaÃ§Ã£o da estimativa / apuramento do imposto relativo aos anos 2019; Â¿ RevisÃ£o do RelatÃ³rio e contas individual e consolidado do Grupo ML relativo ao ano 2019."/>
    <d v="2019-10-23T12:42:19"/>
    <n v="1"/>
    <s v="PT;1;1;232"/>
    <n v="360"/>
    <d v="2019-10-29T23:59:00"/>
    <n v="1"/>
    <x v="3"/>
    <x v="0"/>
    <x v="42"/>
  </r>
  <r>
    <x v="72"/>
    <n v="506823318"/>
    <n v="176105"/>
    <m/>
    <d v="2019-10-23T14:01:37"/>
    <n v="14"/>
    <s v="PT;1;1;232"/>
    <n v="1"/>
    <m/>
    <n v="1"/>
    <x v="1"/>
    <x v="0"/>
    <x v="42"/>
  </r>
  <r>
    <x v="302"/>
    <n v="510342191"/>
    <n v="176106"/>
    <s v="AquisiÃ§Ã£o de serviÃ§os de comunicaÃ§Ã£o de dados, acesso Ã  internet e conectividade, e equipamentos conexos"/>
    <d v="2019-10-23T14:09:45"/>
    <n v="3"/>
    <s v="PT;1;1;232"/>
    <n v="340"/>
    <d v="2019-11-22T23:59:00"/>
    <n v="1"/>
    <x v="2"/>
    <x v="0"/>
    <x v="42"/>
  </r>
  <r>
    <x v="67"/>
    <n v="600013855"/>
    <n v="176106"/>
    <s v="AquisiÃ§Ã£o de serviÃ§os de comunicaÃ§Ã£o de dados, acesso Ã  internet e conectividade, e equipamentos conexos"/>
    <d v="2019-10-23T14:09:45"/>
    <n v="3"/>
    <s v="PT;1;1;232"/>
    <n v="340"/>
    <d v="2019-11-22T23:59:00"/>
    <s v=""/>
    <x v="2"/>
    <x v="0"/>
    <x v="42"/>
  </r>
  <r>
    <x v="300"/>
    <n v="510840949"/>
    <n v="176107"/>
    <m/>
    <d v="2019-10-23T14:10:14"/>
    <n v="1"/>
    <s v="PT;1;1;232"/>
    <n v="400"/>
    <m/>
    <n v="1"/>
    <x v="1"/>
    <x v="0"/>
    <x v="42"/>
  </r>
  <r>
    <x v="67"/>
    <n v="600013855"/>
    <n v="176108"/>
    <s v="AquisiÃ§Ã£o de serviÃ§os de cÃ³pia e impressÃ£o em regime de outsourcing, aquisiÃ§Ã£o de equipamentos de impressÃ£o e um equipamento de digitalizaÃ§Ã£o"/>
    <d v="2019-10-23T14:11:03"/>
    <n v="3"/>
    <s v="PT;1;1;232"/>
    <n v="340"/>
    <d v="2019-11-22T23:59:00"/>
    <n v="1"/>
    <x v="2"/>
    <x v="0"/>
    <x v="42"/>
  </r>
  <r>
    <x v="252"/>
    <n v="600006441"/>
    <n v="176108"/>
    <s v="AquisiÃ§Ã£o de serviÃ§os de cÃ³pia e impressÃ£o em regime de outsourcing, aquisiÃ§Ã£o de equipamentos de impressÃ£o e um equipamento de digitalizaÃ§Ã£o"/>
    <d v="2019-10-23T14:11:03"/>
    <n v="3"/>
    <s v="PT;1;1;232"/>
    <n v="340"/>
    <d v="2019-11-22T23:59:00"/>
    <s v=""/>
    <x v="2"/>
    <x v="0"/>
    <x v="42"/>
  </r>
  <r>
    <x v="179"/>
    <n v="600019608"/>
    <n v="176108"/>
    <s v="AquisiÃ§Ã£o de serviÃ§os de cÃ³pia e impressÃ£o em regime de outsourcing, aquisiÃ§Ã£o de equipamentos de impressÃ£o e um equipamento de digitalizaÃ§Ã£o"/>
    <d v="2019-10-23T14:11:03"/>
    <n v="3"/>
    <s v="PT;1;1;232"/>
    <n v="340"/>
    <d v="2019-11-22T23:59:00"/>
    <s v=""/>
    <x v="2"/>
    <x v="0"/>
    <x v="42"/>
  </r>
  <r>
    <x v="140"/>
    <n v="600082628"/>
    <n v="176108"/>
    <s v="AquisiÃ§Ã£o de serviÃ§os de cÃ³pia e impressÃ£o em regime de outsourcing, aquisiÃ§Ã£o de equipamentos de impressÃ£o e um equipamento de digitalizaÃ§Ã£o"/>
    <d v="2019-10-23T14:11:03"/>
    <n v="3"/>
    <s v="PT;1;1;232"/>
    <n v="340"/>
    <d v="2019-11-22T23:59:00"/>
    <s v=""/>
    <x v="2"/>
    <x v="0"/>
    <x v="42"/>
  </r>
  <r>
    <x v="3"/>
    <n v="500051054"/>
    <n v="176110"/>
    <s v="AquisiÃ§Ã£o de serviÃ§o de assistÃªncia tÃ©cnica e manutenÃ§Ã£o da aplicaÃ§Ã£o &quot;PI&quot; de GestÃ£o de Assiduidade e de Terminais de Registo de Assiduidade"/>
    <d v="2019-10-23T14:21:19"/>
    <n v="1"/>
    <s v="PT;1;1;232"/>
    <n v="340"/>
    <d v="2019-10-30T19:00:00"/>
    <n v="1"/>
    <x v="1"/>
    <x v="0"/>
    <x v="42"/>
  </r>
  <r>
    <x v="3"/>
    <n v="500051054"/>
    <n v="176111"/>
    <s v="AquisiÃ§Ã£o de serviÃ§os de manutenÃ§Ã£o e reparaÃ§Ã£o das novas viaturas de marca MERCEDES da frota municipal"/>
    <d v="2019-10-23T14:22:25"/>
    <n v="13"/>
    <s v="PT;16;236;230"/>
    <n v="5"/>
    <d v="2019-10-30T19:00:00"/>
    <n v="1"/>
    <x v="1"/>
    <x v="0"/>
    <x v="42"/>
  </r>
  <r>
    <x v="137"/>
    <n v="506818829"/>
    <n v="176112"/>
    <s v="AquisiÃ§Ã£o de serviÃ§os de elaboraÃ§Ã£o/actualizaÃ§Ã£o de cartografia topogrÃ¡fica vectorial Ã  esc. 1/2.000, respectiva homologaÃ§Ã£o e ortofotomapas para a 2Âª RevisÃ£o do Plano de Pormenor da Zona Industrial de Oliveira do Hospital (PPZIOH)"/>
    <d v="2019-10-23T14:25:48"/>
    <n v="1"/>
    <s v="PT;7;88;1431"/>
    <n v="360"/>
    <d v="2019-11-01T23:59:00"/>
    <n v="1"/>
    <x v="1"/>
    <x v="0"/>
    <x v="42"/>
  </r>
  <r>
    <x v="300"/>
    <n v="510840949"/>
    <n v="176113"/>
    <s v="CemitÃ©rio Paroquial da Meadela - Viana do Castelo - ConstruÃ§Ã£o de Jazigo n.Âº 10 no QuarteirÃ£o Lateral Norte, pintura e reparaÃ§Ã£o das paredes e muros interiores e exteriores do CemitÃ©rio e das casas de banho."/>
    <d v="2019-10-23T14:27:08"/>
    <n v="1"/>
    <s v="PT;17;256;2822"/>
    <n v="360"/>
    <d v="2019-11-08T09:00:00"/>
    <n v="1"/>
    <x v="1"/>
    <x v="0"/>
    <x v="42"/>
  </r>
  <r>
    <x v="62"/>
    <n v="505985217"/>
    <n v="176114"/>
    <s v="ServiÃ§o de fornecimento de energia elÃ©trica, para o perÃ­odo de 01 de janeiro de 2020 a 31 de dezembro de 2020."/>
    <d v="2019-10-23T14:39:02"/>
    <n v="3"/>
    <s v="PT;4;51;290"/>
    <n v="340"/>
    <d v="2019-11-24T00:00:00"/>
    <n v="1"/>
    <x v="1"/>
    <x v="0"/>
    <x v="42"/>
  </r>
  <r>
    <x v="27"/>
    <n v="506722422"/>
    <n v="176115"/>
    <m/>
    <d v="2019-10-23T14:42:28"/>
    <n v="1"/>
    <s v="PT;1;1;232"/>
    <n v="400"/>
    <d v="1970-01-01T23:59:00"/>
    <n v="1"/>
    <x v="1"/>
    <x v="0"/>
    <x v="42"/>
  </r>
  <r>
    <x v="9"/>
    <n v="506173968"/>
    <n v="176116"/>
    <s v="InstalaÃ§Ã£o e fornecimento contÃ­nuo de gÃ¡s natural, para o consumo de uma caldeira destinada ao sistema de climatizaÃ§Ã£o da Oficina de Artes Manuel Cargaleiro"/>
    <d v="2019-10-23T14:45:36"/>
    <n v="13"/>
    <s v="PT;16;243;261"/>
    <n v="360"/>
    <d v="2019-10-31T18:00:00"/>
    <n v="1"/>
    <x v="1"/>
    <x v="0"/>
    <x v="42"/>
  </r>
  <r>
    <x v="303"/>
    <n v="501121056"/>
    <n v="176117"/>
    <s v="A presente empreitada tem por objecto a realizaÃ§Ã£o dos trabalhos, fornecimentos e montagens e demais acÃ§Ãµes necessÃ¡rios Ã  reabilitaÃ§Ã£o do Distribuidor do Vale da Lama. Na reabilitaÃ§Ã£o dos canais estÃ£o previstas obras de execuÃ§Ã£o de novo revestimento com membranas betuminosas em toda a extensÃ£o do canal, reperfilamento parcial e integral das secÃ§Ãµes, onde necessÃ¡rio, reforÃ§o da drenagem e intervenÃ§Ãµes geotÃ©cnicas nas imediaÃ§Ãµes do canal. A empreitada inclui a generalidade dos trabalhos de movimentaÃ§Ã£o de terras, construÃ§Ã£o civil, fornecimentos, montagens e ensaios, de modo a equipar e colocar em funcionamento adequado as infraestruturas. A relaÃ§Ã£o dos trabalhos da empreitada a executar Ã© a que consta da Lista de PreÃ§os patenteada a concurso."/>
    <d v="2019-10-23T14:45:54"/>
    <n v="3"/>
    <s v="PT;9;117;1573"/>
    <n v="400"/>
    <d v="1970-01-01T17:00:00"/>
    <n v="1"/>
    <x v="2"/>
    <x v="0"/>
    <x v="42"/>
  </r>
  <r>
    <x v="53"/>
    <n v="504884620"/>
    <n v="176119"/>
    <s v="Obras de reparaÃ§Ã£o de elementos estruturais (pilares, vigas e lajes de varanda) que constituem os pÃ³rticos que dÃ£o acesso Ã  praceta interior formada pelo conjunto de edifÃ­cios designados Beja I."/>
    <d v="2019-10-23T15:01:50"/>
    <n v="1"/>
    <s v="PT;3;27;501"/>
    <n v="340"/>
    <d v="2019-10-31T17:00:00"/>
    <n v="1"/>
    <x v="1"/>
    <x v="0"/>
    <x v="42"/>
  </r>
  <r>
    <x v="179"/>
    <n v="600019608"/>
    <n v="176120"/>
    <s v="AquisiÃ§Ã£o de serviÃ§os de auditoria externa no Ã¢mbito do Programa de CooperaÃ§Ã£o Interreg V B Â¿EspaÃ§o AtlÃ¢ntico 2014-2020Â¿"/>
    <d v="2019-10-23T15:02:47"/>
    <n v="13"/>
    <s v="PT;1;1;232"/>
    <n v="340"/>
    <d v="2019-11-13T17:00:00"/>
    <n v="1"/>
    <x v="2"/>
    <x v="0"/>
    <x v="42"/>
  </r>
  <r>
    <x v="27"/>
    <n v="506722422"/>
    <n v="176121"/>
    <s v="Aluguer de Equipamento Infantil para as Jornadas da Gastronomia e Sabores do Arroz"/>
    <d v="2019-10-23T15:04:01"/>
    <n v="1"/>
    <s v="PT;15;220;2478"/>
    <n v="340"/>
    <d v="2019-10-26T23:59:00"/>
    <n v="1"/>
    <x v="1"/>
    <x v="0"/>
    <x v="42"/>
  </r>
  <r>
    <x v="65"/>
    <n v="600084779"/>
    <n v="176123"/>
    <s v="AquisiÃ§Ã£o de serviÃ§os de desenvolvimento aplicacional no Ã¢mbito do IVA - ComÃ©rcio EletrÃ³nico (ECOM-OSS) - para o prÃ©-registo e processo de registo"/>
    <d v="2019-10-23T15:04:26"/>
    <n v="13"/>
    <s v="PT;12;165;2004"/>
    <n v="340"/>
    <d v="2019-11-01T17:00:00"/>
    <n v="1"/>
    <x v="2"/>
    <x v="0"/>
    <x v="42"/>
  </r>
  <r>
    <x v="57"/>
    <n v="506780902"/>
    <n v="176124"/>
    <m/>
    <d v="2019-10-23T15:06:18"/>
    <n v="1"/>
    <s v="PT;1;1;232"/>
    <n v="400"/>
    <d v="1970-01-01T23:59:00"/>
    <n v="1"/>
    <x v="1"/>
    <x v="0"/>
    <x v="42"/>
  </r>
  <r>
    <x v="35"/>
    <n v="501290206"/>
    <n v="176125"/>
    <s v="RequalificaÃ§Ã£o de antigo campo de futebol para parque de eventos"/>
    <d v="2019-10-23T15:06:55"/>
    <n v="3"/>
    <s v="PT;11;146;1881"/>
    <n v="340"/>
    <d v="2019-12-02T23:59:00"/>
    <n v="1"/>
    <x v="1"/>
    <x v="0"/>
    <x v="42"/>
  </r>
  <r>
    <x v="0"/>
    <n v="508481287"/>
    <n v="176126"/>
    <m/>
    <d v="2019-10-23T15:14:21"/>
    <n v="13"/>
    <s v="PT;1;1;232"/>
    <n v="400"/>
    <m/>
    <n v="1"/>
    <x v="0"/>
    <x v="0"/>
    <x v="42"/>
  </r>
  <r>
    <x v="129"/>
    <n v="501258027"/>
    <n v="176128"/>
    <s v="Fornecimento de serviÃ§os de aluguer de DinamizaÃ§Ã£o de ResidÃªncia ArtÃ­stica"/>
    <d v="2019-10-23T15:32:36"/>
    <n v="13"/>
    <s v="PT;8;97;1483"/>
    <n v="400"/>
    <d v="2019-10-04T23:59:00"/>
    <n v="1"/>
    <x v="1"/>
    <x v="0"/>
    <x v="42"/>
  </r>
  <r>
    <x v="129"/>
    <n v="501258027"/>
    <n v="176129"/>
    <s v="Fornecimento de serviÃ§os para RealizaÃ§Ã£o de EspetÃ¡culo Musical"/>
    <d v="2019-10-23T15:43:28"/>
    <n v="13"/>
    <s v="PT;8;97;1483"/>
    <n v="340"/>
    <d v="2019-10-26T23:59:00"/>
    <n v="1"/>
    <x v="1"/>
    <x v="0"/>
    <x v="42"/>
  </r>
  <r>
    <x v="3"/>
    <n v="500051054"/>
    <n v="176130"/>
    <s v="AquisiÃ§Ã£o e InstalaÃ§Ã£o de 6 Contentores Enterrados"/>
    <d v="2019-10-23T15:43:54"/>
    <n v="13"/>
    <s v="PT;16;236;230"/>
    <n v="360"/>
    <d v="2019-10-28T19:00:00"/>
    <n v="1"/>
    <x v="1"/>
    <x v="0"/>
    <x v="42"/>
  </r>
  <r>
    <x v="0"/>
    <n v="508481287"/>
    <n v="176131"/>
    <m/>
    <d v="2019-10-23T15:45:33"/>
    <n v="1"/>
    <s v="PT;1;1;232"/>
    <n v="400"/>
    <m/>
    <n v="1"/>
    <x v="0"/>
    <x v="0"/>
    <x v="42"/>
  </r>
  <r>
    <x v="42"/>
    <n v="512103070"/>
    <n v="176132"/>
    <s v="O presente procedimento tem por objeto o fornecimento de produtos farmacÃªuticos exclusivos, ao Hospital da Horta, E.P.E.R."/>
    <d v="2019-10-23T15:47:31"/>
    <n v="1"/>
    <s v="PT;20;305;3353"/>
    <n v="360"/>
    <d v="2019-11-08T23:59:00"/>
    <n v="1"/>
    <x v="0"/>
    <x v="0"/>
    <x v="42"/>
  </r>
  <r>
    <x v="11"/>
    <n v="506614913"/>
    <n v="176133"/>
    <s v="ContrataÃ§Ã£o de serviÃ§os de manutenÃ§Ã£o em equipamentos elÃ©tricos do tipo nÃ£o-corrente destinados a IluminaÃ§Ã£o PÃºblica, I.P., existentes no MunicÃ­pio de Vila Franca de Xira"/>
    <d v="2019-10-23T15:47:51"/>
    <n v="13"/>
    <s v="PT;12;173;189"/>
    <n v="5"/>
    <d v="2019-11-09T23:59:00"/>
    <n v="1"/>
    <x v="1"/>
    <x v="0"/>
    <x v="42"/>
  </r>
  <r>
    <x v="0"/>
    <n v="508481287"/>
    <n v="176134"/>
    <s v="AquisiÃ§Ã£o de ServiÃ§os de ReparaÃ§Ã£o de VideobroncoscÃ³pio Olympus do ServiÃ§o de Pneumologia- MCDTÂ´s- Unidade Pneumologia de IntervenÃ§Ã£o- Chln - Hsm"/>
    <d v="2019-10-23T16:01:18"/>
    <n v="1"/>
    <s v="PT;12;165;2010"/>
    <n v="360"/>
    <d v="2019-10-30T17:00:00"/>
    <n v="1"/>
    <x v="0"/>
    <x v="0"/>
    <x v="42"/>
  </r>
  <r>
    <x v="65"/>
    <n v="600084779"/>
    <n v="176138"/>
    <s v="AquisiÃ§Ã£o de serviÃ§os de desenvolvimento aplicacional no Ã¢mbito do GASPRO - GasÃ³leo Profissional - ManutenÃ§Ã£o."/>
    <d v="2019-10-23T16:27:13"/>
    <n v="13"/>
    <s v="PT;12;165;2004"/>
    <n v="340"/>
    <d v="2019-11-01T17:00:00"/>
    <n v="1"/>
    <x v="2"/>
    <x v="0"/>
    <x v="42"/>
  </r>
  <r>
    <x v="202"/>
    <n v="508100720"/>
    <n v="176139"/>
    <s v="No Ã¢mbito do Plano de PromoÃ§Ã£o da EficiÃªncia no Consumo de Energia ElÃ©trica (PPEC) 2017-2018 promovido pela ERSE, a S.ENERGIA viu ser aprovada a medida EduLUX - EficiÃªncia energÃ©tica na iluminaÃ§Ã£o interior de Escolas BÃ¡sicas, que pretende melhorar a eficiÃªncia energÃ©tica na Ã¡rea da iluminaÃ§Ã£o interior em cerca de 200 Escolas BÃ¡sicas do 1Âº Ciclo dos Concelhos do Barreiro, Moita, Montijo, Alcochete, SetÃºbal, Palmela, Sesimbra, Seixal e Loures, contribuindo tambÃ©m para a melhoria das condiÃ§Ãµes de conforto e visibilidade dos utentes nos locais das intervenÃ§Ãµes. No Ã¢mbito da aquisiÃ§Ã£o das lÃ¢mpadas tubulares LED necessÃ¡rias Ã  substituiÃ§Ã£o das lÃ¢mpadas existentes a S.ENERGIA lanÃ§ou em outubro de 2018 um Concurso PÃºblico Internacional (CPI nÂº1/2018), tendo adquirido por essa via 27.478 lÃ¢mpadas tubulares LED, no valor total de 206.114,19Â¿ + IVA. Na fase de instalaÃ§Ã£o das lÃ¢mpadas LED nas escolas bÃ¡sicas foram detetadas algumas incoerÃªncias e lapsos de levantamento pelo que serÃ¡ necessÃ¡rio para complementar o projeto, a aquisiÃ§Ã£o de mais 3.271 lÃ¢mpadas LED."/>
    <d v="2019-10-23T16:36:58"/>
    <n v="13"/>
    <s v="PT;16;233;279"/>
    <n v="340"/>
    <d v="2019-10-29T23:59:00"/>
    <n v="1"/>
    <x v="2"/>
    <x v="0"/>
    <x v="42"/>
  </r>
  <r>
    <x v="114"/>
    <n v="505584760"/>
    <n v="176140"/>
    <m/>
    <d v="2019-10-23T16:36:18"/>
    <n v="3"/>
    <m/>
    <n v="400"/>
    <m/>
    <n v="1"/>
    <x v="1"/>
    <x v="0"/>
    <x v="42"/>
  </r>
  <r>
    <x v="98"/>
    <n v="502130040"/>
    <n v="176143"/>
    <m/>
    <d v="2019-10-23T16:41:51"/>
    <n v="13"/>
    <m/>
    <n v="400"/>
    <m/>
    <n v="1"/>
    <x v="1"/>
    <x v="0"/>
    <x v="42"/>
  </r>
  <r>
    <x v="113"/>
    <n v="506556590"/>
    <n v="176147"/>
    <s v="PrestaÃ§Ã£o de ServiÃ§os para ElaboraÃ§Ã£o do Projeto de RequalificaÃ§Ã£o do EspaÃ§o PÃºblico do Rossio MarquÃªs de Pombal em Estremoz"/>
    <d v="2019-10-23T17:31:14"/>
    <n v="13"/>
    <s v="PT;8;99;1497"/>
    <n v="340"/>
    <d v="2019-10-30T23:59:00"/>
    <n v="1"/>
    <x v="1"/>
    <x v="0"/>
    <x v="42"/>
  </r>
  <r>
    <x v="137"/>
    <n v="506818829"/>
    <n v="176148"/>
    <m/>
    <d v="2019-10-23T20:43:51"/>
    <n v="1"/>
    <s v="PT;1;1;232"/>
    <n v="400"/>
    <m/>
    <n v="1"/>
    <x v="1"/>
    <x v="0"/>
    <x v="42"/>
  </r>
  <r>
    <x v="137"/>
    <n v="506818829"/>
    <n v="176149"/>
    <s v="AquisiÃ§Ã£o de Ã¡rvores florestais de espÃ©cies autÃ³ctones, ao abrigo do Programa Reflorestar"/>
    <d v="2019-10-23T20:45:40"/>
    <n v="13"/>
    <s v="PT;7;88;1431"/>
    <n v="5"/>
    <d v="2019-10-30T23:59:00"/>
    <n v="1"/>
    <x v="1"/>
    <x v="0"/>
    <x v="42"/>
  </r>
  <r>
    <x v="113"/>
    <n v="506556590"/>
    <n v="176150"/>
    <s v="A intervenÃ§Ã£o consiste essencialmente no estabelecimento de percursos pedonais seguros e inclusivos entre os bairros confinantes, na criaÃ§Ã£o de condiÃ§Ãµes favorÃ¡veis ao conforto humano, atravÃ©s da introduÃ§Ã£o de mecanismos reguladores do microclima, nomeadamente a vegetaÃ§Ã£o, na correta localizaÃ§Ã£o dos diferentes espaÃ§os de estadia e acessos garantido a facilidade de circulaÃ§Ã£o por toda a Ã¡rea exterior, na criaÃ§Ã£o de um jardim de baixa manutenÃ§Ã£o, nomeadamente atravÃ©s da otimizaÃ§Ã£o dos sistemas de gestÃ£o e manutenÃ§Ã£o."/>
    <d v="2019-10-24T08:43:06"/>
    <n v="13"/>
    <s v="PT;8;99;1497"/>
    <n v="340"/>
    <d v="2019-10-31T23:59:00"/>
    <n v="1"/>
    <x v="1"/>
    <x v="0"/>
    <x v="42"/>
  </r>
  <r>
    <x v="0"/>
    <n v="508481287"/>
    <n v="176151"/>
    <s v="PrestaÃ§Ã£o de serviÃ§os de recolha, armazenamento, transporte, deposiÃ§Ã£o, tratamento e encaminhamento para destino final dos resÃ­duos hospitalares produzidos no Centro Hospitalar UniversitÃ¡rio de Lisboa Norte, E.P.E."/>
    <d v="2019-10-24T09:06:46"/>
    <n v="1"/>
    <s v="PT;12;165;2010"/>
    <n v="340"/>
    <d v="2019-11-04T17:00:00"/>
    <n v="1"/>
    <x v="0"/>
    <x v="0"/>
    <x v="42"/>
  </r>
  <r>
    <x v="0"/>
    <n v="508481287"/>
    <n v="176152"/>
    <m/>
    <d v="2019-10-24T09:09:48"/>
    <n v="1"/>
    <s v="PT;1;1;232"/>
    <n v="400"/>
    <m/>
    <n v="1"/>
    <x v="0"/>
    <x v="0"/>
    <x v="42"/>
  </r>
  <r>
    <x v="109"/>
    <n v="506676056"/>
    <n v="176156"/>
    <m/>
    <d v="2019-10-24T09:33:06"/>
    <n v="3"/>
    <s v="PT;1;1;232"/>
    <n v="400"/>
    <m/>
    <n v="1"/>
    <x v="1"/>
    <x v="0"/>
    <x v="42"/>
  </r>
  <r>
    <x v="149"/>
    <n v="506642798"/>
    <n v="176157"/>
    <s v="DemoliÃ§Ã£o de ImÃ³veis Degradados"/>
    <d v="2019-10-24T09:34:56"/>
    <n v="13"/>
    <s v="PT;6;76;263"/>
    <n v="360"/>
    <d v="2019-11-01T17:00:00"/>
    <n v="1"/>
    <x v="1"/>
    <x v="0"/>
    <x v="42"/>
  </r>
  <r>
    <x v="79"/>
    <n v="506563774"/>
    <n v="176160"/>
    <s v="Aluguer operacional de viatura ligeira de passageiros - Presidente"/>
    <d v="2019-10-24T09:54:15"/>
    <n v="13"/>
    <s v="PT;15;223;322"/>
    <n v="360"/>
    <d v="2019-10-29T23:59:00"/>
    <n v="1"/>
    <x v="1"/>
    <x v="0"/>
    <x v="42"/>
  </r>
  <r>
    <x v="9"/>
    <n v="506173968"/>
    <n v="176164"/>
    <s v="AquisiÃ§Ã£o de ServiÃ§os de ConceÃ§Ã£o, ImplementaÃ§Ã£o e OrganizaÃ§Ã£o do Evento Aldeia Natal do Seixal 2019"/>
    <d v="2019-10-24T10:12:57"/>
    <n v="3"/>
    <s v="PT;16;243;2615"/>
    <n v="360"/>
    <d v="2019-10-31T17:00:00"/>
    <n v="1"/>
    <x v="1"/>
    <x v="0"/>
    <x v="42"/>
  </r>
  <r>
    <x v="65"/>
    <n v="600084779"/>
    <n v="176166"/>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10-24T10:18:03"/>
    <n v="13"/>
    <s v="PT;12;165;2004"/>
    <n v="340"/>
    <d v="2019-11-02T17:00:00"/>
    <n v="1"/>
    <x v="2"/>
    <x v="0"/>
    <x v="42"/>
  </r>
  <r>
    <x v="7"/>
    <n v="508666236"/>
    <n v="176168"/>
    <s v="Empreitada de obras pÃºblicas para substituiÃ§Ã£o da rede de Ã¡guas, instalaÃ§Ã£o de painÃ©is solares tÃ©rmicos e instalaÃ§Ã£o de portas corta-fogo na EHT de Coimbra."/>
    <d v="2019-10-24T10:25:10"/>
    <n v="13"/>
    <s v="PT;1;1;232"/>
    <n v="340"/>
    <d v="2020-01-28T23:59:00"/>
    <n v="1"/>
    <x v="2"/>
    <x v="0"/>
    <x v="42"/>
  </r>
  <r>
    <x v="177"/>
    <n v="506735524"/>
    <n v="176169"/>
    <s v="AQUISIÃ‡ÃƒO DE SERVIÃ‡OS DE LIMPEZA EM DIVERSAS INSTALAÃ‡Ã•ES MUNICIPAIS"/>
    <d v="2019-10-24T10:30:48"/>
    <n v="3"/>
    <s v="PT;2;21;479"/>
    <n v="360"/>
    <d v="2019-11-05T17:00:00"/>
    <n v="1"/>
    <x v="1"/>
    <x v="0"/>
    <x v="42"/>
  </r>
  <r>
    <x v="0"/>
    <n v="508481287"/>
    <n v="176170"/>
    <s v="PrestaÃ§Ã£o de serviÃ§os de lavagem e tratamento de roupa hospitalar do Centro Hospitalar UniversitÃ¡rio de Lisboa Norte, E.P.E."/>
    <d v="2019-10-24T10:35:10"/>
    <n v="3"/>
    <s v="PT;12;165;2010"/>
    <n v="5"/>
    <d v="2019-11-23T17:00:00"/>
    <n v="1"/>
    <x v="0"/>
    <x v="0"/>
    <x v="42"/>
  </r>
  <r>
    <x v="8"/>
    <n v="505187531"/>
    <n v="176171"/>
    <s v="AquisiÃ§Ã£o de serviÃ§os de reparaÃ§Ã£o e requalificaÃ§Ã£o da embarcaÃ§Ã£o &quot;Estou para Ver&quot;"/>
    <d v="2019-10-24T10:50:35"/>
    <n v="1"/>
    <s v="PT;12;164;42"/>
    <n v="5"/>
    <d v="2019-10-29T23:59:00"/>
    <n v="1"/>
    <x v="1"/>
    <x v="0"/>
    <x v="42"/>
  </r>
  <r>
    <x v="43"/>
    <n v="503035416"/>
    <n v="176173"/>
    <s v="AquisiÃ§Ã£o de Mitomicina IV 40 MG Po sol Inj"/>
    <d v="2019-10-24T11:18:05"/>
    <n v="1"/>
    <s v="PT;1;1;232"/>
    <n v="5"/>
    <d v="2019-10-30T16:00:00"/>
    <n v="1"/>
    <x v="0"/>
    <x v="0"/>
    <x v="42"/>
  </r>
  <r>
    <x v="7"/>
    <n v="508666236"/>
    <n v="176174"/>
    <s v="AQUISIÃ‡ÃƒO DE PESCADO E MARISCO FRESCO E CONGELADO PARA A EHTSETÃšBAL DO TURISMO DE PORTUGAL, I.P."/>
    <d v="2019-10-24T11:18:31"/>
    <n v="13"/>
    <s v="PT;16;245;321"/>
    <n v="360"/>
    <d v="2019-10-31T23:59:00"/>
    <n v="1"/>
    <x v="2"/>
    <x v="0"/>
    <x v="42"/>
  </r>
  <r>
    <x v="42"/>
    <n v="512103070"/>
    <n v="176175"/>
    <s v="O presente procedimento tem por objeto o fornecimento de produtos farmacÃªuticos exclusivos, ao Hospital da Horta, E.P.E.R."/>
    <d v="2019-10-24T11:20:31"/>
    <n v="1"/>
    <s v="PT;20;305;3353"/>
    <n v="360"/>
    <d v="2019-11-03T23:59:00"/>
    <n v="1"/>
    <x v="0"/>
    <x v="0"/>
    <x v="42"/>
  </r>
  <r>
    <x v="90"/>
    <n v="503541567"/>
    <n v="176176"/>
    <s v="Empreitada 332/GEBALIS/2019 - Bairro Horta Nova - ReabilitaÃ§Ã£o de fogos municipais - Programa Arrendamento - Bairro da Horta Nova, Estrada do PaÃ§o do Lumiar- Lote R-1, 1 B (T1) - Bairro da Horta Nova, Rua VÃ­tor Santos, Lote R-5, 1B (T1) - Bairro da Horta Nova, Rua VÃ­tor Santos, Lote R-5, 5B (T1) - Bairro da Horta Nova, Rua VÃ­tor Santos, Lote R-7, 3B (T1) - Bairro da Horta Nova, Rua VÃ­tor Santos, Lote R-7, 5B (T1) - Bairro da Horta Nova, Estrada do PaÃ§o do Lumiar, Lote B-8, 2 Esq (T2) - Bairro da Horta Nova, Rua Alfredo Ferraz, Lote A-15, 2 Esq (T3)"/>
    <d v="2019-10-24T11:23:13"/>
    <n v="13"/>
    <s v="PT;12;165;75"/>
    <n v="340"/>
    <d v="2019-11-02T23:59:00"/>
    <n v="1"/>
    <x v="1"/>
    <x v="0"/>
    <x v="42"/>
  </r>
  <r>
    <x v="14"/>
    <n v="501144218"/>
    <n v="176177"/>
    <m/>
    <d v="2019-10-24T11:30:00"/>
    <n v="13"/>
    <s v="PT;1;1;232"/>
    <n v="1"/>
    <m/>
    <n v="1"/>
    <x v="1"/>
    <x v="0"/>
    <x v="42"/>
  </r>
  <r>
    <x v="304"/>
    <n v="600087034"/>
    <n v="176178"/>
    <s v="Empreitada de reabilitaÃ§Ã£o das instalaÃ§Ãµes do Gabinete de PrevenÃ§Ã£o e InvestigaÃ§Ã£o de Acidentes com Aeronaves e Acidentes FerroviÃ¡rios"/>
    <d v="2019-10-24T11:31:22"/>
    <n v="13"/>
    <s v="PT;12;165;75"/>
    <n v="360"/>
    <d v="2019-11-02T23:59:00"/>
    <n v="1"/>
    <x v="2"/>
    <x v="0"/>
    <x v="42"/>
  </r>
  <r>
    <x v="34"/>
    <n v="508069645"/>
    <n v="176179"/>
    <s v="PE_19123_ADB - AQUISIÃ‡ÃƒO E MONTAGEM DE EQUIPAMENTOS, PARA SUBSTITUIÃ‡ÃƒO DE DANIFICADOS E ARMÃRIOS PARA O SISTEMA GESTÃƒO TÃ‰CNICA CENTRALIZADA INSTALADO NA ESCOLA BÃSICA E SECUNDÃRIA OLIVEIRA JÃšNIOR, EM S. JOÃƒO DA MADEIRA"/>
    <d v="2019-10-24T11:36:09"/>
    <n v="1"/>
    <s v="PT;2;18;457"/>
    <n v="340"/>
    <d v="2019-10-30T17:00:00"/>
    <n v="1"/>
    <x v="6"/>
    <x v="0"/>
    <x v="42"/>
  </r>
  <r>
    <x v="14"/>
    <n v="501144218"/>
    <n v="176180"/>
    <m/>
    <d v="2019-10-24T11:38:23"/>
    <n v="13"/>
    <s v="PT;1;1;232"/>
    <n v="400"/>
    <m/>
    <n v="1"/>
    <x v="1"/>
    <x v="0"/>
    <x v="42"/>
  </r>
  <r>
    <x v="11"/>
    <n v="506614913"/>
    <n v="176181"/>
    <s v="Fornecimento e instalaÃ§Ã£o de caldeiras de condensaÃ§Ã£o na Piscina Municipal de Alverca do Ribatejo"/>
    <d v="2019-10-24T11:40:43"/>
    <n v="13"/>
    <s v="PT;12;173;2088"/>
    <n v="360"/>
    <d v="2019-10-30T23:59:00"/>
    <n v="1"/>
    <x v="1"/>
    <x v="0"/>
    <x v="42"/>
  </r>
  <r>
    <x v="70"/>
    <n v="506791220"/>
    <n v="176182"/>
    <s v="Sistema de gestÃ£o de arquivos histÃ³ricos e intermÃ©dios"/>
    <d v="2019-10-24T11:45:21"/>
    <n v="1"/>
    <s v="PT;16;239;78"/>
    <n v="360"/>
    <d v="2019-10-31T23:59:00"/>
    <n v="1"/>
    <x v="1"/>
    <x v="0"/>
    <x v="42"/>
  </r>
  <r>
    <x v="65"/>
    <n v="600084779"/>
    <n v="176183"/>
    <m/>
    <d v="2019-10-24T11:48:59"/>
    <n v="13"/>
    <s v="PT;1;1;232"/>
    <n v="400"/>
    <m/>
    <n v="1"/>
    <x v="2"/>
    <x v="0"/>
    <x v="42"/>
  </r>
  <r>
    <x v="18"/>
    <n v="501222634"/>
    <n v="176184"/>
    <s v="ReparaÃ§Ã£o dos Radiadores de Aquecimento Central do Hospital Termal"/>
    <d v="2019-10-24T11:49:38"/>
    <n v="1"/>
    <s v="PT;11;148;1898"/>
    <n v="360"/>
    <d v="2019-11-02T23:59:00"/>
    <n v="1"/>
    <x v="1"/>
    <x v="0"/>
    <x v="42"/>
  </r>
  <r>
    <x v="65"/>
    <n v="600084779"/>
    <n v="176185"/>
    <s v="45/AQ/AT_2019 - AquisiÃ§Ã£o de serviÃ§os de desenvolvimento aplicacional no Ã¢mbito do no Ã¢mbito do SICEU Â¿ Sistema de IntroduÃ§Ã£o no Consumo Â¿ ManutenÃ§Ã£o"/>
    <d v="2019-10-24T11:54:24"/>
    <n v="13"/>
    <s v="PT;12;165;2004"/>
    <n v="340"/>
    <d v="2019-11-02T17:00:00"/>
    <n v="1"/>
    <x v="2"/>
    <x v="0"/>
    <x v="42"/>
  </r>
  <r>
    <x v="82"/>
    <n v="680012907"/>
    <n v="176186"/>
    <s v="Trabalho temporÃ¡rio a termo certo"/>
    <d v="2019-10-24T11:56:17"/>
    <n v="13"/>
    <s v="PT;17;256;2822"/>
    <n v="5"/>
    <d v="2019-10-31T23:59:00"/>
    <n v="1"/>
    <x v="5"/>
    <x v="0"/>
    <x v="42"/>
  </r>
  <r>
    <x v="0"/>
    <n v="508481287"/>
    <n v="176187"/>
    <s v="PrestaÃ§Ã£o de serviÃ§os no Ã¢mbito da disponibilizaÃ§Ã£o e utilizaÃ§Ã£o da plataforma de contrataÃ§Ã£o pÃºblica, para o Centro Hospitalar UniversitÃ¡rio de Lisboa Norte, EPE"/>
    <d v="2019-10-24T11:59:53"/>
    <n v="1"/>
    <s v="PT;12;165;2010"/>
    <n v="300"/>
    <d v="2019-10-31T17:00:00"/>
    <n v="1"/>
    <x v="0"/>
    <x v="0"/>
    <x v="42"/>
  </r>
  <r>
    <x v="73"/>
    <n v="501112049"/>
    <n v="176188"/>
    <s v="AquisiÃ§Ã£o de ServiÃ§os na Ãrea da ComunicaÃ§Ã£o e Imagem para o Cante Fest2019"/>
    <d v="2019-10-24T12:06:39"/>
    <n v="13"/>
    <s v="PT;3;35;549"/>
    <n v="5"/>
    <d v="2019-10-31T16:30:00"/>
    <n v="1"/>
    <x v="1"/>
    <x v="0"/>
    <x v="42"/>
  </r>
  <r>
    <x v="65"/>
    <n v="600084779"/>
    <n v="176189"/>
    <s v="90/AQ/AT_2019 - AquisiÃ§Ã£o de serviÃ§os de desenvolvimento aplicacional no Ã¢mbito da manutenÃ§Ã£o corretiva e evolutiva do Sistema de ContraordenaÃ§Ãµes (SCO)"/>
    <d v="2019-10-24T12:24:42"/>
    <n v="13"/>
    <s v="PT;12;165;2004"/>
    <n v="340"/>
    <d v="2019-11-02T17:00:00"/>
    <n v="1"/>
    <x v="2"/>
    <x v="0"/>
    <x v="42"/>
  </r>
  <r>
    <x v="65"/>
    <n v="600084779"/>
    <n v="176190"/>
    <s v="54/AQ/AT_2019 -AquisiÃ§Ã£o de serviÃ§os de desenvolvimento aplicacional no Ã¢mbito no Ã¢mbito da ManutenÃ§Ã£o das Estruturas DataWarehouse."/>
    <d v="2019-10-24T12:46:04"/>
    <n v="13"/>
    <s v="PT;12;165;2004"/>
    <n v="340"/>
    <d v="2019-11-02T17:00:00"/>
    <n v="1"/>
    <x v="2"/>
    <x v="0"/>
    <x v="42"/>
  </r>
  <r>
    <x v="79"/>
    <n v="506563774"/>
    <n v="176191"/>
    <s v="Lavagem de Contentores de Recolha de ResÃ­duos SÃ³lidos Urbanos"/>
    <d v="2019-10-24T13:14:18"/>
    <n v="13"/>
    <s v="PT;15;223;322"/>
    <n v="360"/>
    <d v="2019-10-29T23:59:00"/>
    <n v="1"/>
    <x v="1"/>
    <x v="0"/>
    <x v="42"/>
  </r>
  <r>
    <x v="0"/>
    <n v="508481287"/>
    <n v="176192"/>
    <s v="AquisiÃ§Ã£o de serviÃ§os para reparaÃ§Ã£o da tubagem de aspiraÃ§Ã£o/compressÃ£o de bomba elevatÃ³ria aos depÃ³sitos de Ã¡gua para consumo humano."/>
    <d v="2019-10-24T13:57:46"/>
    <n v="1"/>
    <s v="PT;12;165;2010"/>
    <n v="360"/>
    <d v="2019-10-31T17:00:00"/>
    <n v="1"/>
    <x v="0"/>
    <x v="0"/>
    <x v="42"/>
  </r>
  <r>
    <x v="43"/>
    <n v="503035416"/>
    <n v="176193"/>
    <s v="AquisiÃ§Ã£o de Medicamentos Exclusivos ao LaboratÃ³rio Zambon, para o ano 2020"/>
    <d v="2019-10-24T14:19:00"/>
    <n v="1"/>
    <s v="PT;12;174;2096"/>
    <n v="5"/>
    <d v="2019-11-06T17:00:00"/>
    <n v="1"/>
    <x v="0"/>
    <x v="0"/>
    <x v="42"/>
  </r>
  <r>
    <x v="65"/>
    <n v="600084779"/>
    <n v="176194"/>
    <s v="55/AQ/AT_2019 - AquisiÃ§Ã£o de serviÃ§os de desenvolvimento aplicacional no Ã¢mbito da ManutenÃ§Ã£o do Sistema de Profiling e SegmentaÃ§Ã£o."/>
    <d v="2019-10-24T14:21:10"/>
    <n v="13"/>
    <s v="PT;12;165;2004"/>
    <n v="340"/>
    <d v="2019-11-02T17:00:00"/>
    <n v="1"/>
    <x v="2"/>
    <x v="0"/>
    <x v="42"/>
  </r>
  <r>
    <x v="0"/>
    <n v="508481287"/>
    <n v="176195"/>
    <s v="202A000005 - AquisiÃ§Ã£o de dispositivos mÃ©dicos para angioplastia intra e extracraniana durante o ano 2020"/>
    <d v="2019-10-24T14:25:23"/>
    <n v="3"/>
    <s v="PT;12;165;2010"/>
    <n v="340"/>
    <d v="2019-11-08T17:00:00"/>
    <n v="1"/>
    <x v="0"/>
    <x v="0"/>
    <x v="42"/>
  </r>
  <r>
    <x v="43"/>
    <n v="503035416"/>
    <n v="176196"/>
    <s v="AquisiÃ§Ã£o de Medicamentos Exclusivos ao LaboratÃ³rio Unilfarma, para o ano 2020"/>
    <d v="2019-10-24T14:33:21"/>
    <n v="1"/>
    <s v="PT;12;174;2096"/>
    <n v="360"/>
    <d v="2019-11-06T17:00:00"/>
    <n v="1"/>
    <x v="0"/>
    <x v="0"/>
    <x v="42"/>
  </r>
  <r>
    <x v="74"/>
    <n v="502177080"/>
    <n v="176198"/>
    <s v="DisponibilizaÃ§Ã£o de serviÃ§os de Plataforma EletrÃ³nica de ContrataÃ§Ã£o PÃºblica."/>
    <d v="2019-10-24T14:41:55"/>
    <n v="1"/>
    <s v="PT;12;168;195"/>
    <n v="340"/>
    <d v="2019-10-28T17:00:00"/>
    <n v="1"/>
    <x v="1"/>
    <x v="0"/>
    <x v="42"/>
  </r>
  <r>
    <x v="17"/>
    <n v="505456010"/>
    <n v="176201"/>
    <s v="Fornecimento, instalaÃ§Ã£o e configuraÃ§Ã£o de 9 Internet Access Point, para Biblioteca Municipal"/>
    <d v="2019-10-24T14:45:06"/>
    <n v="1"/>
    <s v="PT;12;174;2096"/>
    <n v="360"/>
    <d v="2019-11-01T23:59:00"/>
    <n v="1"/>
    <x v="1"/>
    <x v="0"/>
    <x v="42"/>
  </r>
  <r>
    <x v="43"/>
    <n v="503035416"/>
    <n v="176202"/>
    <s v="AquisiÃ§Ã£o de Medicamentos Exclusivos ao LaboratÃ³rio Jaba, para o ano 2020"/>
    <d v="2019-10-24T14:45:07"/>
    <n v="1"/>
    <s v="PT;12;174;2096"/>
    <n v="5"/>
    <d v="2019-11-06T17:00:00"/>
    <n v="1"/>
    <x v="0"/>
    <x v="0"/>
    <x v="42"/>
  </r>
  <r>
    <x v="1"/>
    <n v="506673626"/>
    <n v="176203"/>
    <s v="AquisiÃ§Ã£o de serviÃ§os de manutenÃ§Ã£o de espaÃ§os verdes"/>
    <d v="2019-10-24T14:49:59"/>
    <n v="3"/>
    <s v="PT;16;237;31"/>
    <n v="360"/>
    <d v="2019-10-31T23:59:00"/>
    <n v="1"/>
    <x v="1"/>
    <x v="0"/>
    <x v="42"/>
  </r>
  <r>
    <x v="9"/>
    <n v="506173968"/>
    <n v="176209"/>
    <s v="CONTENTORES RU DE 120L PARA RUB COM IDENTIFICADOR RFID"/>
    <d v="2019-10-24T15:28:50"/>
    <n v="13"/>
    <s v="PT;16;243;261"/>
    <n v="400"/>
    <d v="2019-05-25T18:00:00"/>
    <n v="1"/>
    <x v="1"/>
    <x v="0"/>
    <x v="42"/>
  </r>
  <r>
    <x v="17"/>
    <n v="505456010"/>
    <n v="176210"/>
    <s v="PrestaÃ§Ã£o de serviÃ§os para o Desenvolvimento e Conceito para imagem e Design de Equipamento do Piso -1 da Biblioteca Municipal Fernando Piteira Santos"/>
    <d v="2019-10-24T15:28:58"/>
    <n v="1"/>
    <s v="PT;12;169;271"/>
    <n v="360"/>
    <d v="2019-10-30T23:59:00"/>
    <n v="1"/>
    <x v="1"/>
    <x v="0"/>
    <x v="42"/>
  </r>
  <r>
    <x v="19"/>
    <n v="507396081"/>
    <n v="176211"/>
    <s v="CPREV010.DTO.2019 AquisiÃ§Ã£o de serviÃ§o de aluguer de mÃ¡quina giratÃ³ria de rastos com operador ou manobrador - ServiÃ§os de construÃ§Ã£o civil."/>
    <d v="2019-10-24T15:29:29"/>
    <n v="13"/>
    <s v="PT;12;164;1996"/>
    <n v="360"/>
    <d v="2019-10-30T23:59:00"/>
    <n v="1"/>
    <x v="1"/>
    <x v="0"/>
    <x v="42"/>
  </r>
  <r>
    <x v="37"/>
    <n v="504293125"/>
    <n v="176212"/>
    <s v="ReabilitaÃ§Ã£o do edifÃ­cio para Cafetaria no Parque Urbano da PÃ³voa de Santo AdriÃ£o"/>
    <d v="2019-10-24T15:30:01"/>
    <n v="13"/>
    <s v="PT;12;175;2099"/>
    <n v="360"/>
    <d v="2019-11-03T23:59:00"/>
    <n v="1"/>
    <x v="1"/>
    <x v="0"/>
    <x v="42"/>
  </r>
  <r>
    <x v="9"/>
    <n v="506173968"/>
    <n v="176213"/>
    <s v="CONTENTORES RU DE 120L PARA RUB COM IDENTIFICADOR RFID"/>
    <d v="2019-10-24T15:32:09"/>
    <n v="1"/>
    <s v="PT;16;243;261"/>
    <n v="360"/>
    <d v="2019-10-29T18:00:00"/>
    <n v="1"/>
    <x v="1"/>
    <x v="0"/>
    <x v="42"/>
  </r>
  <r>
    <x v="137"/>
    <n v="506818829"/>
    <n v="176214"/>
    <s v="AquisiÃ§Ã£o de um semi-reboque porta mÃ¡quinas 3 eixos, no Ã¢mbito do incÃªndio de outubro de 2017"/>
    <d v="2019-10-24T15:33:43"/>
    <n v="1"/>
    <s v="PT;7;88;1431"/>
    <n v="5"/>
    <d v="2019-11-01T23:59:00"/>
    <n v="1"/>
    <x v="1"/>
    <x v="0"/>
    <x v="42"/>
  </r>
  <r>
    <x v="90"/>
    <n v="503541567"/>
    <n v="176215"/>
    <s v="Empreitada 311/GEBALIS/2019 - Bairro Casalinho da Ajuda - ReabilitaÃ§Ã£o de fogos municipais"/>
    <d v="2019-10-24T15:36:47"/>
    <n v="13"/>
    <s v="PT;12;165;2000"/>
    <n v="5"/>
    <d v="2019-11-03T23:59:00"/>
    <n v="1"/>
    <x v="1"/>
    <x v="0"/>
    <x v="42"/>
  </r>
  <r>
    <x v="0"/>
    <n v="508481287"/>
    <n v="176217"/>
    <s v="AquisiÃ§Ã£o de LaringoscÃ³pios CirÃºrgicos e AcessÃ³rios para o ServiÃ§o de Otorrinolaringologia, Voz e PerturbaÃ§Ãµes da ComunicaÃ§Ã£o - Bloco OperatÃ³rio de Otorrinolaringologia I"/>
    <d v="2019-10-24T15:39:53"/>
    <n v="1"/>
    <s v="PT;12;165;2010"/>
    <n v="360"/>
    <d v="2019-10-30T17:00:00"/>
    <n v="1"/>
    <x v="0"/>
    <x v="0"/>
    <x v="42"/>
  </r>
  <r>
    <x v="301"/>
    <n v="600075826"/>
    <n v="176219"/>
    <s v="AquisiÃ§Ã£o da ExtensÃ£o Network Analyst Enterprise Server"/>
    <d v="2019-10-24T15:49:18"/>
    <n v="1"/>
    <s v="PT;1;1;232"/>
    <n v="200"/>
    <d v="2019-11-09T17:30:00"/>
    <n v="1"/>
    <x v="2"/>
    <x v="0"/>
    <x v="42"/>
  </r>
  <r>
    <x v="34"/>
    <n v="508069645"/>
    <n v="176220"/>
    <s v="PE_19124_ADE - EMPREITADA PARA A SUBSTITUIÃ‡ÃƒO DE TELAS DE IMPERMEABILIZAÃ‡ÃƒO NA COBERTURA DO BLOCO B DA ESCOLA SECUNDÃRIA AVELAR BROTERO, EM COIMBRA"/>
    <d v="2019-10-24T15:55:08"/>
    <n v="1"/>
    <s v="PT;7;80;1280"/>
    <n v="360"/>
    <d v="2019-10-28T17:00:00"/>
    <n v="1"/>
    <x v="6"/>
    <x v="0"/>
    <x v="42"/>
  </r>
  <r>
    <x v="196"/>
    <n v="503956546"/>
    <n v="176222"/>
    <s v="&quot;Aluguer de Stands e Tendas - Festa da Vinha e do Vinho 2019&quot;"/>
    <d v="2019-10-24T15:55:19"/>
    <n v="13"/>
    <s v="PT;8;98;1488"/>
    <n v="360"/>
    <d v="2019-10-30T23:59:00"/>
    <n v="1"/>
    <x v="1"/>
    <x v="0"/>
    <x v="42"/>
  </r>
  <r>
    <x v="149"/>
    <n v="506642798"/>
    <n v="176223"/>
    <s v="Rede de Abastecimento Ã  povoaÃ§Ã£o de Silveira"/>
    <d v="2019-10-24T15:56:23"/>
    <n v="13"/>
    <s v="PT;6;76;1244"/>
    <n v="360"/>
    <d v="2019-11-03T17:00:00"/>
    <n v="1"/>
    <x v="1"/>
    <x v="0"/>
    <x v="42"/>
  </r>
  <r>
    <x v="139"/>
    <n v="600084892"/>
    <n v="176224"/>
    <s v="AquisiÃ§Ã£o de serviÃ§os de desenvolvimento para projeto simplex DRD"/>
    <d v="2019-10-24T16:06:18"/>
    <n v="3"/>
    <s v="PT;12;165;2010"/>
    <n v="340"/>
    <d v="2019-11-04T23:59:00"/>
    <n v="1"/>
    <x v="2"/>
    <x v="0"/>
    <x v="42"/>
  </r>
  <r>
    <x v="98"/>
    <n v="502130040"/>
    <n v="176226"/>
    <s v="AquisiÃ§Ã£o de ServiÃ§os de ReparaÃ§Ã£o de Retroescavadora Komatsu WB 93R5 , afeta ao serviÃ§o da DPO."/>
    <d v="2019-10-24T16:09:03"/>
    <n v="13"/>
    <s v="PT;16;242;2610"/>
    <n v="340"/>
    <d v="2019-11-08T17:00:00"/>
    <n v="1"/>
    <x v="1"/>
    <x v="0"/>
    <x v="42"/>
  </r>
  <r>
    <x v="301"/>
    <n v="600075826"/>
    <n v="176231"/>
    <m/>
    <d v="2019-10-24T16:22:50"/>
    <n v="1"/>
    <s v="PT;1;1;232"/>
    <n v="400"/>
    <m/>
    <n v="1"/>
    <x v="2"/>
    <x v="0"/>
    <x v="42"/>
  </r>
  <r>
    <x v="90"/>
    <n v="503541567"/>
    <n v="176232"/>
    <s v="Empreitada 321/GEBALIS/2019 - Bairro Casal de Cambra - ReabilitaÃ§Ã£o de fogos municipais"/>
    <d v="2019-10-24T16:27:41"/>
    <n v="13"/>
    <s v="PT;12;170;2061"/>
    <n v="340"/>
    <d v="2019-11-03T23:59:00"/>
    <n v="1"/>
    <x v="1"/>
    <x v="0"/>
    <x v="42"/>
  </r>
  <r>
    <x v="169"/>
    <n v="507040589"/>
    <n v="176233"/>
    <s v="Zonas de MediÃ§Ã£o e Controlo (ZMC) das Redes de Abastecimento de Ãgua do Concelho de Reguengos de Monsaraz (MACPerdas)"/>
    <d v="2019-10-24T16:29:08"/>
    <n v="3"/>
    <s v="PT;8;106;1537"/>
    <n v="5"/>
    <d v="2019-11-24T17:00:00"/>
    <n v="1"/>
    <x v="1"/>
    <x v="0"/>
    <x v="42"/>
  </r>
  <r>
    <x v="138"/>
    <n v="506087000"/>
    <n v="176236"/>
    <s v="PrestaÃ§Ã£o de serviÃ§os de transportes coletivos de crianÃ§as no Ã¢mbito do Projeto Realiza.te, no ano letivo de 2019/2020"/>
    <d v="2019-10-24T16:38:09"/>
    <n v="13"/>
    <s v="PT;7;79;138"/>
    <n v="360"/>
    <d v="2019-10-28T17:00:00"/>
    <n v="1"/>
    <x v="1"/>
    <x v="0"/>
    <x v="42"/>
  </r>
  <r>
    <x v="19"/>
    <n v="507396081"/>
    <n v="176238"/>
    <s v="CPREV024.FIE.2019 AquisiÃ§Ã£o de ServiÃ§os de ManutenÃ§Ã£o e AssistÃªncia TÃ©cnica a Viaturas Ligeiras da atual e futura frota da Cascais AMBIENTE."/>
    <d v="2019-10-24T16:55:51"/>
    <n v="13"/>
    <s v="PT;12;164;1996"/>
    <n v="5"/>
    <d v="2019-10-30T23:59:00"/>
    <n v="1"/>
    <x v="1"/>
    <x v="0"/>
    <x v="42"/>
  </r>
  <r>
    <x v="4"/>
    <n v="506334562"/>
    <n v="176239"/>
    <s v="ValorizaÃ§Ã£o da Praia do Osso da Baleia / RequalificaÃ§Ã£o do Parque de Estacionamento (acesso e circuitos pedonais) - Proc. n.Âº 65/2019"/>
    <d v="2019-10-24T16:55:58"/>
    <n v="3"/>
    <s v="PT;11;157;1947"/>
    <n v="5"/>
    <d v="2019-12-13T23:59:00"/>
    <n v="1"/>
    <x v="1"/>
    <x v="0"/>
    <x v="42"/>
  </r>
  <r>
    <x v="0"/>
    <n v="508481287"/>
    <n v="176244"/>
    <s v="AquisiÃ§Ã£o de materiais para ManutenÃ§Ã£o de Monitores de Sinais Vitais Drager para o ArmazÃ©m - ServiÃ§o de InstalaÃ§Ãµes e Equipamentos"/>
    <d v="2019-10-24T17:28:24"/>
    <n v="1"/>
    <s v="PT;12;165;2010"/>
    <n v="5"/>
    <d v="2019-10-31T17:00:00"/>
    <n v="1"/>
    <x v="0"/>
    <x v="0"/>
    <x v="42"/>
  </r>
  <r>
    <x v="126"/>
    <n v="600018466"/>
    <n v="176245"/>
    <s v="aquisiÃ§Ã£o de serviÃ§os de desenvolvimento e manutenÃ§Ã£o de software - aplicaÃ§Ã£o IUDEX num total de 4000 horas conforme descrito nos Anexos 1 e 2 das ClÃ¡usulas TÃ©cnicas do Caderno de Encargos aprovado."/>
    <d v="2019-10-24T17:34:06"/>
    <n v="3"/>
    <s v="PT;1;1;232"/>
    <n v="340"/>
    <d v="2020-01-03T23:59:00"/>
    <n v="1"/>
    <x v="2"/>
    <x v="0"/>
    <x v="42"/>
  </r>
  <r>
    <x v="0"/>
    <n v="508481287"/>
    <n v="176247"/>
    <s v="PrestaÃ§Ã£o de serviÃ§os de seguro obrigatÃ³rio de responsabilidade civil automÃ³vel e seguro de exploraÃ§Ã£o na atividade transporte de doentes nÃ£o urgentes, do Centro Hospitalar UniversitÃ¡rio de Lisboa Norte, E.P.E. para o ano 2020."/>
    <d v="2019-10-25T08:01:39"/>
    <n v="13"/>
    <s v="PT;12;165;2010"/>
    <n v="5"/>
    <d v="2019-11-04T17:00:00"/>
    <n v="1"/>
    <x v="0"/>
    <x v="0"/>
    <x v="42"/>
  </r>
  <r>
    <x v="49"/>
    <n v="502098139"/>
    <n v="176248"/>
    <s v="CONCURSO PÃšBLICO COM PUBLICIDADE INTERNACIONAL DA EMPREITADA &quot;PAVILHÃƒO DESPORTIVO MULTIUSOS EM ALMANCIL&quot;"/>
    <d v="2019-10-25T08:45:18"/>
    <n v="3"/>
    <s v="PT;1;1;232"/>
    <n v="220"/>
    <d v="2020-01-13T17:00:00"/>
    <n v="1"/>
    <x v="1"/>
    <x v="0"/>
    <x v="42"/>
  </r>
  <r>
    <x v="25"/>
    <n v="505307685"/>
    <n v="176249"/>
    <s v="AquisiÃ§Ã£o de viatura de recolha de resÃ­duos - USADA"/>
    <d v="2019-10-25T08:59:54"/>
    <n v="1"/>
    <s v="PT;12;161;202"/>
    <n v="360"/>
    <d v="2019-10-30T23:59:00"/>
    <n v="1"/>
    <x v="1"/>
    <x v="0"/>
    <x v="42"/>
  </r>
  <r>
    <x v="17"/>
    <n v="505456010"/>
    <n v="176254"/>
    <s v="A presente empreitada tem como objetivo a construÃ§Ã£o de 7 (Sete) Parques Caninos integrados nas freguesias do municÃ­pio da Amadora."/>
    <d v="2019-10-25T09:14:51"/>
    <n v="13"/>
    <s v="PT;12;174;223"/>
    <n v="360"/>
    <d v="2019-11-21T23:59:00"/>
    <n v="1"/>
    <x v="1"/>
    <x v="0"/>
    <x v="42"/>
  </r>
  <r>
    <x v="13"/>
    <n v="501294104"/>
    <n v="176256"/>
    <s v="PRESTAÃ‡ÃƒO DE SERVIÃ‡OS NA ÃREA DA BIOLOGIAAMBIENTE E TURISMO ACESSIVEL, PELO PERÃODO DE 12 MESES."/>
    <d v="2019-10-25T09:23:22"/>
    <n v="1"/>
    <s v="PT;16;245;2623"/>
    <n v="360"/>
    <d v="2019-10-28T23:59:00"/>
    <n v="1"/>
    <x v="1"/>
    <x v="0"/>
    <x v="42"/>
  </r>
  <r>
    <x v="1"/>
    <n v="506673626"/>
    <n v="176262"/>
    <s v="AquisiÃ§Ã£o com colocaÃ§Ã£o de sinalizaÃ§Ã£o rodoviÃ¡ria led"/>
    <d v="2019-10-25T09:40:54"/>
    <n v="13"/>
    <s v="PT;16;237;31"/>
    <n v="360"/>
    <d v="2019-10-30T23:59:00"/>
    <n v="1"/>
    <x v="1"/>
    <x v="0"/>
    <x v="42"/>
  </r>
  <r>
    <x v="77"/>
    <n v="506730573"/>
    <n v="176264"/>
    <s v="AquisiÃ§Ã£o de serviÃ§os de iluminaÃ§Ã£o de Natal no concelho de Vila do Bispo 2019/2020"/>
    <d v="2019-10-25T09:47:54"/>
    <n v="1"/>
    <s v="PT;9;125;235"/>
    <n v="340"/>
    <d v="2019-10-30T15:00:00"/>
    <n v="1"/>
    <x v="1"/>
    <x v="0"/>
    <x v="42"/>
  </r>
  <r>
    <x v="34"/>
    <n v="508069645"/>
    <n v="176265"/>
    <s v="PE_19125_ADS - AQUISIÃ‡ÃƒO DE SERVIÃ‡OS PARA DISPONIBILIZAÃ‡ÃƒO DE PLATAFORMA ELETRÃ“NICA PARA CONTRATAÃ‡ÃƒO PÃšBLICA - PERÃODO 2020-2022"/>
    <d v="2019-10-25T10:27:13"/>
    <n v="1"/>
    <s v="PT;12;165;2016"/>
    <n v="360"/>
    <d v="2019-10-28T17:00:00"/>
    <n v="1"/>
    <x v="6"/>
    <x v="0"/>
    <x v="42"/>
  </r>
  <r>
    <x v="38"/>
    <n v="505309939"/>
    <n v="176266"/>
    <s v="AquisiÃ§Ã£o de viaturas ligeiras / pesadas e um cilindro para a frota municipal"/>
    <d v="2019-10-25T10:33:36"/>
    <n v="3"/>
    <s v="PT;9;121;1594"/>
    <n v="300"/>
    <d v="2019-11-24T17:00:00"/>
    <n v="1"/>
    <x v="1"/>
    <x v="0"/>
    <x v="42"/>
  </r>
  <r>
    <x v="19"/>
    <n v="507396081"/>
    <n v="176267"/>
    <s v="CPUB015.DFR.2019 CelebraÃ§Ã£o de 5 (cinco) contratos de LocaÃ§Ã£o Financeira MobiliÃ¡ria (Leasing) para AquisiÃ§Ã£o de 5 (cinco) Viaturas Ligeiras ElÃ©tricas"/>
    <d v="2019-10-25T11:12:22"/>
    <n v="3"/>
    <s v="PT;12;164;1996"/>
    <n v="360"/>
    <d v="2019-11-03T23:59:00"/>
    <n v="1"/>
    <x v="1"/>
    <x v="0"/>
    <x v="42"/>
  </r>
  <r>
    <x v="13"/>
    <n v="501294104"/>
    <n v="176268"/>
    <s v="PRESTAÃ‡ÃƒO DE SERVIÃ‡OS NA ÃREA DE ADMINISTRATIVA PARA REFORÃ‡O DA DIVISÃƒO ADMINISTRATIVA DO DOM, PELO PERÃODO DE 20 MESES"/>
    <d v="2019-10-25T11:23:49"/>
    <n v="1"/>
    <s v="PT;16;245;2623"/>
    <n v="340"/>
    <d v="2019-10-29T23:59:00"/>
    <n v="1"/>
    <x v="1"/>
    <x v="0"/>
    <x v="42"/>
  </r>
  <r>
    <x v="64"/>
    <n v="508754496"/>
    <n v="176269"/>
    <s v="CoordenaÃ§Ã£o Executiva prevista no Ã¢mbito do projeto PA11. CoordenaÃ§Ã£o e GestÃ£o"/>
    <d v="2019-10-25T12:10:27"/>
    <n v="13"/>
    <s v="PT;23;331;3424"/>
    <n v="400"/>
    <d v="2019-05-29T23:59:00"/>
    <n v="1"/>
    <x v="1"/>
    <x v="0"/>
    <x v="42"/>
  </r>
  <r>
    <x v="34"/>
    <n v="508069645"/>
    <n v="176270"/>
    <s v="PE_19126_ADS - AQUISIÃ‡ÃƒO DE SERVIÃ‡OS DE PRODUÃ‡ÃƒO DE REPORTAGENS FOTOGRÃFICAS DE ESCOLAS DO PMEES"/>
    <d v="2019-10-25T12:13:09"/>
    <n v="1"/>
    <s v="PT;1;1;232"/>
    <n v="360"/>
    <d v="2019-11-08T17:00:00"/>
    <n v="1"/>
    <x v="6"/>
    <x v="0"/>
    <x v="42"/>
  </r>
  <r>
    <x v="9"/>
    <n v="506173968"/>
    <n v="176271"/>
    <s v="AquisiÃ§Ã£o de ServiÃ§os de VigilÃ¢ncia para o Parque Urbano do Seixal"/>
    <d v="2019-10-25T12:14:56"/>
    <n v="3"/>
    <s v="PT;16;243;2615"/>
    <n v="5"/>
    <d v="2019-11-19T17:00:00"/>
    <n v="1"/>
    <x v="1"/>
    <x v="0"/>
    <x v="42"/>
  </r>
  <r>
    <x v="18"/>
    <n v="501222634"/>
    <n v="176272"/>
    <m/>
    <d v="2019-10-25T12:17:17"/>
    <n v="13"/>
    <s v="PT;1;1;232"/>
    <n v="400"/>
    <m/>
    <n v="1"/>
    <x v="1"/>
    <x v="0"/>
    <x v="42"/>
  </r>
  <r>
    <x v="18"/>
    <n v="501222634"/>
    <n v="176273"/>
    <m/>
    <d v="2019-10-25T12:17:23"/>
    <n v="1"/>
    <s v="PT;1;1;232"/>
    <n v="400"/>
    <m/>
    <n v="1"/>
    <x v="1"/>
    <x v="0"/>
    <x v="42"/>
  </r>
  <r>
    <x v="18"/>
    <n v="501222634"/>
    <n v="176274"/>
    <m/>
    <d v="2019-10-25T12:17:32"/>
    <n v="3"/>
    <s v="PT;1;1;232"/>
    <n v="400"/>
    <m/>
    <n v="1"/>
    <x v="1"/>
    <x v="0"/>
    <x v="42"/>
  </r>
  <r>
    <x v="64"/>
    <n v="508754496"/>
    <n v="176275"/>
    <s v="CoordenaÃ§Ã£o Executiva prevista no Ã¢mbito do projeto PA11. CoordenaÃ§Ã£o e GestÃ£o"/>
    <d v="2019-10-25T12:24:28"/>
    <n v="13"/>
    <s v="PT;23;331;3424"/>
    <n v="400"/>
    <d v="2019-05-29T23:59:00"/>
    <n v="1"/>
    <x v="1"/>
    <x v="0"/>
    <x v="42"/>
  </r>
  <r>
    <x v="13"/>
    <n v="501294104"/>
    <n v="176276"/>
    <s v="PRESTAÃ‡ÃƒO DE SERVIÃ‡OS PARA ACOMPANHAMENTO E FISCALIZAÃ‡ÃƒO DE EXECUÃ‡ÃƒO DA OBRA, DURANTE A EXECUÃ‡ÃƒO DA OBRA &quot;TERMINAL INTERFACE DE SETÃšBAL&quot;, PELO PERIODO DE 15 MESES"/>
    <d v="2019-10-25T12:49:22"/>
    <n v="13"/>
    <s v="PT;16;245;2623"/>
    <n v="360"/>
    <d v="2019-10-31T23:59:00"/>
    <n v="1"/>
    <x v="1"/>
    <x v="0"/>
    <x v="42"/>
  </r>
  <r>
    <x v="43"/>
    <n v="503035416"/>
    <n v="176277"/>
    <m/>
    <d v="2019-10-25T12:53:58"/>
    <n v="13"/>
    <s v="PT;1;1;232"/>
    <n v="1"/>
    <m/>
    <n v="1"/>
    <x v="0"/>
    <x v="0"/>
    <x v="42"/>
  </r>
  <r>
    <x v="55"/>
    <n v="600084914"/>
    <n v="176278"/>
    <m/>
    <d v="2019-10-25T13:00:29"/>
    <n v="3"/>
    <s v="PT;1;1;232"/>
    <n v="1"/>
    <m/>
    <n v="1"/>
    <x v="2"/>
    <x v="0"/>
    <x v="42"/>
  </r>
  <r>
    <x v="0"/>
    <n v="508481287"/>
    <n v="176279"/>
    <s v="Empreitada para execuÃ§Ã£o de sala de tratamentos e recobro no ServiÃ§o de Cirurgia Vascular."/>
    <d v="2019-10-25T13:26:08"/>
    <n v="13"/>
    <s v="PT;12;165;75"/>
    <n v="400"/>
    <m/>
    <n v="1"/>
    <x v="0"/>
    <x v="0"/>
    <x v="42"/>
  </r>
  <r>
    <x v="0"/>
    <n v="508481287"/>
    <n v="176280"/>
    <s v="Empreitada para execuÃ§Ã£o de sala de tratamentos e recobro no ServiÃ§o de Cirurgia Vascular."/>
    <d v="2019-10-25T13:28:19"/>
    <n v="13"/>
    <s v="PT;12;165;2010"/>
    <n v="360"/>
    <d v="2019-11-08T17:00:00"/>
    <n v="1"/>
    <x v="0"/>
    <x v="0"/>
    <x v="42"/>
  </r>
  <r>
    <x v="3"/>
    <n v="500051054"/>
    <n v="176281"/>
    <s v="AquisiÃ§Ã£o de equipamento informÃ¡tico para acesso Ã  internet nas escolas bÃ¡sicas"/>
    <d v="2019-10-25T14:02:07"/>
    <n v="13"/>
    <s v="PT;16;236;230"/>
    <n v="5"/>
    <d v="2019-11-02T19:00:00"/>
    <n v="1"/>
    <x v="1"/>
    <x v="0"/>
    <x v="42"/>
  </r>
  <r>
    <x v="27"/>
    <n v="506722422"/>
    <n v="176282"/>
    <s v="AquisiÃ§Ã£o de enrocamento para conservaÃ§Ã£o de pontes e pontÃµes no concelho"/>
    <d v="2019-10-25T14:02:11"/>
    <n v="1"/>
    <s v="PT;15;220;2478"/>
    <n v="340"/>
    <d v="2019-10-31T23:59:00"/>
    <n v="1"/>
    <x v="1"/>
    <x v="0"/>
    <x v="42"/>
  </r>
  <r>
    <x v="301"/>
    <n v="600075826"/>
    <n v="176284"/>
    <s v="AquisiÃ§Ã£o de calibrador diluidor para todas as estaÃ§Ãµes fixas e estaÃ§Ã£o mÃ³vel"/>
    <d v="2019-10-25T14:12:40"/>
    <n v="13"/>
    <s v="PT;8;100;1509"/>
    <n v="300"/>
    <d v="2019-11-12T17:30:00"/>
    <n v="1"/>
    <x v="2"/>
    <x v="0"/>
    <x v="42"/>
  </r>
  <r>
    <x v="21"/>
    <n v="506609553"/>
    <n v="176285"/>
    <s v="Desenvolvimento das AÃ§Ãµes Â¿Grupo de pais envolve-seÂ¿ e Â¿Pensar sonsÂ¿ / OperaÃ§Ã£o comunidade empenhada na promoÃ§Ã£o do sucesso escolar (ALT20-02-5266-FSE-000041)"/>
    <d v="2019-10-25T14:38:49"/>
    <n v="1"/>
    <s v="PT;8;101;1519"/>
    <n v="360"/>
    <d v="2019-11-01T23:59:00"/>
    <n v="1"/>
    <x v="1"/>
    <x v="0"/>
    <x v="42"/>
  </r>
  <r>
    <x v="57"/>
    <n v="506780902"/>
    <n v="176286"/>
    <m/>
    <d v="2019-10-25T14:40:19"/>
    <n v="1"/>
    <s v="PT;1;1;232"/>
    <n v="400"/>
    <d v="1970-01-01T23:59:00"/>
    <n v="1"/>
    <x v="1"/>
    <x v="0"/>
    <x v="42"/>
  </r>
  <r>
    <x v="65"/>
    <n v="600084779"/>
    <n v="176287"/>
    <s v="AquisiÃ§Ã£o de ServiÃ§os de Sistemas de Contencioso - EvoluÃ§Ã£o funcional 2019"/>
    <d v="2019-10-25T14:44:42"/>
    <n v="13"/>
    <s v="PT;12;165;2021"/>
    <n v="340"/>
    <d v="2019-11-04T17:00:00"/>
    <n v="1"/>
    <x v="2"/>
    <x v="0"/>
    <x v="42"/>
  </r>
  <r>
    <x v="98"/>
    <n v="502130040"/>
    <n v="176288"/>
    <s v="Empreitada de RequalificaÃ§Ã£o e ModernizaÃ§Ã£o dos Equipamentos Desportivos do Parque Urbano do Rio da Figueira."/>
    <d v="2019-10-25T14:57:17"/>
    <n v="3"/>
    <s v="PT;16;242;2610"/>
    <n v="340"/>
    <d v="2019-11-19T17:00:00"/>
    <n v="1"/>
    <x v="1"/>
    <x v="0"/>
    <x v="42"/>
  </r>
  <r>
    <x v="65"/>
    <n v="600084779"/>
    <n v="176289"/>
    <s v="AquisiÃ§Ã£o serviÃ§os desenvolvimento aplicacional no Ã¢mbito do GIA - GestÃ£o Integrada de actividades - ManutenÃ§Ã£o 2019/2020"/>
    <d v="2019-10-25T15:10:30"/>
    <n v="13"/>
    <s v="PT;1;1;232"/>
    <n v="340"/>
    <d v="2019-11-03T17:00:00"/>
    <n v="1"/>
    <x v="2"/>
    <x v="0"/>
    <x v="42"/>
  </r>
  <r>
    <x v="3"/>
    <n v="500051054"/>
    <n v="176290"/>
    <s v="EspetÃ¡culo Piromusical de Passagem de Ano 2019/2020"/>
    <d v="2019-10-25T15:15:36"/>
    <n v="13"/>
    <s v="PT;1;1;232"/>
    <n v="360"/>
    <d v="2019-11-05T19:00:00"/>
    <n v="1"/>
    <x v="1"/>
    <x v="0"/>
    <x v="42"/>
  </r>
  <r>
    <x v="27"/>
    <n v="506722422"/>
    <n v="176291"/>
    <s v="AquisiÃ§Ã£o de varredora mecÃ¢nica"/>
    <d v="2019-10-25T15:22:07"/>
    <n v="13"/>
    <s v="PT;15;220;2478"/>
    <n v="340"/>
    <d v="2019-10-31T23:59:00"/>
    <n v="1"/>
    <x v="1"/>
    <x v="0"/>
    <x v="42"/>
  </r>
  <r>
    <x v="301"/>
    <n v="600075826"/>
    <n v="176292"/>
    <s v="Fornecimento e Montagem de sete analisadores para as EstaÃ§Ãµes de MonitorizaÃ§Ã£o da Qualidade do Ar de Monte ChÃ£os, Monte Velho, Sonega e Santiago do CacÃ©m"/>
    <d v="2019-10-25T15:25:11"/>
    <n v="13"/>
    <s v="PT;8;100;1509"/>
    <n v="300"/>
    <d v="2019-11-15T17:30:00"/>
    <n v="1"/>
    <x v="2"/>
    <x v="0"/>
    <x v="42"/>
  </r>
  <r>
    <x v="13"/>
    <n v="501294104"/>
    <n v="176293"/>
    <s v="PRESTAÃ‡ÃƒO DE SERVIÃ‡OS PARA MOTORISTA PARA VIATURAS DE PESADOS DE MERCADORIAS PELO PERÃODO DE 24 MESES"/>
    <d v="2019-10-25T15:38:58"/>
    <n v="1"/>
    <s v="PT;16;245;321"/>
    <n v="5"/>
    <d v="2019-10-29T23:59:00"/>
    <n v="1"/>
    <x v="1"/>
    <x v="0"/>
    <x v="42"/>
  </r>
  <r>
    <x v="38"/>
    <n v="505309939"/>
    <n v="176294"/>
    <s v="AquisiÃ§Ã£o de serviÃ§os para reparaÃ§Ãµes diversas e assistÃªncia tÃ©cnica nos sistemas AVAC em EdifÃ­cios Municipais"/>
    <d v="2019-10-25T15:53:26"/>
    <n v="13"/>
    <s v="PT;9;121;274"/>
    <n v="360"/>
    <d v="2019-11-04T16:30:00"/>
    <n v="1"/>
    <x v="1"/>
    <x v="0"/>
    <x v="42"/>
  </r>
  <r>
    <x v="57"/>
    <n v="506780902"/>
    <n v="176295"/>
    <m/>
    <d v="2019-10-25T16:00:12"/>
    <n v="1"/>
    <s v="PT;1;1;232"/>
    <n v="400"/>
    <m/>
    <n v="1"/>
    <x v="1"/>
    <x v="0"/>
    <x v="42"/>
  </r>
  <r>
    <x v="301"/>
    <n v="600075826"/>
    <n v="176296"/>
    <s v="AquisiÃ§Ã£o de Upgrade de Equipamento Instalado na EstaÃ§Ã£o MÃ³vel (Analisadores e Cabine TÃ©cnica)"/>
    <d v="2019-10-25T16:08:26"/>
    <n v="1"/>
    <s v="PT;8;100;1509"/>
    <n v="300"/>
    <d v="2019-11-13T17:30:00"/>
    <n v="1"/>
    <x v="2"/>
    <x v="0"/>
    <x v="42"/>
  </r>
  <r>
    <x v="74"/>
    <n v="502177080"/>
    <n v="176297"/>
    <s v="RecuperaÃ§Ãµes Diversas no Posto Territorial da Malveira da Guarda Nacional Republicana"/>
    <d v="2019-10-25T16:18:36"/>
    <n v="13"/>
    <s v="PT;12;168;2051"/>
    <n v="360"/>
    <d v="2019-10-28T17:00:00"/>
    <n v="1"/>
    <x v="1"/>
    <x v="0"/>
    <x v="42"/>
  </r>
  <r>
    <x v="13"/>
    <n v="501294104"/>
    <n v="176299"/>
    <s v="PRESTAÃ‡ÃƒO DE SERVIÃ‡OS NA ÃREA DE ADMINISTRATIVA PARA REFORÃ‡O DA DIVISÃƒO ADMINISTRATIVA DO DOM, PELO PERÃODO DE 20 MESES"/>
    <d v="2019-10-25T16:30:48"/>
    <n v="1"/>
    <s v="PT;16;245;2623"/>
    <n v="360"/>
    <d v="2019-10-29T23:59:00"/>
    <n v="1"/>
    <x v="1"/>
    <x v="0"/>
    <x v="42"/>
  </r>
  <r>
    <x v="301"/>
    <n v="600075826"/>
    <n v="176300"/>
    <s v="Fornecimento e Montagem das Linhas de Amostragem para as EstaÃ§Ãµes de MonitorizaÃ§Ã£o da Qualidade do Ar de Monte Velho e Sonega"/>
    <d v="2019-10-25T16:47:36"/>
    <n v="13"/>
    <s v="PT;8;100;1509"/>
    <n v="300"/>
    <d v="2019-11-13T17:30:00"/>
    <n v="1"/>
    <x v="2"/>
    <x v="0"/>
    <x v="42"/>
  </r>
  <r>
    <x v="301"/>
    <n v="600075826"/>
    <n v="176301"/>
    <s v="AquisiÃ§Ã£o de Equipamento InformÃ¡tico"/>
    <d v="2019-10-25T17:19:28"/>
    <n v="1"/>
    <s v="PT;8;100;1509"/>
    <n v="360"/>
    <d v="2019-11-07T17:30:00"/>
    <n v="1"/>
    <x v="2"/>
    <x v="0"/>
    <x v="42"/>
  </r>
  <r>
    <x v="43"/>
    <n v="503035416"/>
    <n v="176302"/>
    <s v="AquisiÃ§Ã£o de serviÃ§os de manutenÃ§Ã£o de equipamentos para imagiologia e diagnÃ³stico para o ano de 2019"/>
    <d v="2019-10-25T17:36:06"/>
    <n v="1"/>
    <s v="PT;12;174;2096"/>
    <n v="300"/>
    <d v="2019-10-30T17:00:00"/>
    <n v="1"/>
    <x v="0"/>
    <x v="0"/>
    <x v="42"/>
  </r>
  <r>
    <x v="13"/>
    <n v="501294104"/>
    <n v="176303"/>
    <s v="PRESTAÃ‡ÃƒO DE SERVIÃ‡OS PARA AJUDANTE DE VIATURA LIMPA-FOSSAS, PELO PERÃODO DE 24 MESES"/>
    <d v="2019-10-26T09:58:05"/>
    <n v="1"/>
    <s v="PT;16;245;321"/>
    <n v="360"/>
    <d v="2019-10-29T23:59:00"/>
    <n v="1"/>
    <x v="1"/>
    <x v="0"/>
    <x v="42"/>
  </r>
  <r>
    <x v="143"/>
    <n v="506772527"/>
    <n v="176304"/>
    <s v="EMPREITADA DE MELHORIA DA MOBILIDADE URBANA E SEGURANÃ‡A RODOVIÃRIA DO CONCELHO DE ALANDROAL - 2Âª FASE"/>
    <d v="2019-10-27T11:29:43"/>
    <n v="3"/>
    <s v="PT;8;96;1482"/>
    <n v="220"/>
    <d v="2019-11-28T17:00:00"/>
    <n v="1"/>
    <x v="1"/>
    <x v="0"/>
    <x v="43"/>
  </r>
  <r>
    <x v="98"/>
    <n v="502130040"/>
    <n v="176305"/>
    <s v="AquisiÃ§Ã£o de serviÃ§os de impressÃ£o, cÃ³pia e digitalizaÃ§Ã£o, em substituiÃ§Ã£o de equipamentos existentes, nas instalaÃ§Ãµes dos EdifÃ­cios da Biblioteca Municipal de Santiago do CacÃ©m (BMSC), Biblioteca Municipal de Vila Nova de Santo AndrÃ© (BMSA), Gabinete Municipal de Santo AndrÃ© (GMSA), Piscinas Municipais de Santiago do CacÃ©m (PMSC) e ZIL de Santiago do CacÃ©m (ZILSC), pelo perÃ­odo de 36 meses."/>
    <d v="2019-10-28T09:02:36"/>
    <n v="13"/>
    <s v="PT;16;242;2610"/>
    <n v="340"/>
    <d v="2019-11-08T17:00:00"/>
    <n v="1"/>
    <x v="1"/>
    <x v="0"/>
    <x v="43"/>
  </r>
  <r>
    <x v="1"/>
    <n v="506673626"/>
    <n v="176306"/>
    <s v="Da empreitada constam os trabalhos: demoliÃ§Ãµes e trabalhos preparatÃ³rios; pavimentos pedonais e ciclÃ¡veis; fornecimento e colocaÃ§Ã£o de lancis; pinturas no pavimento; plantaÃ§Ãµes; rede de rega."/>
    <d v="2019-10-28T09:35:44"/>
    <n v="13"/>
    <s v="PT;16;237;2583"/>
    <n v="360"/>
    <d v="2019-11-17T23:30:00"/>
    <n v="1"/>
    <x v="1"/>
    <x v="0"/>
    <x v="43"/>
  </r>
  <r>
    <x v="118"/>
    <n v="680001069"/>
    <n v="176307"/>
    <s v="AquisiÃ§Ã£o de fardamento"/>
    <d v="2019-10-28T09:35:46"/>
    <n v="13"/>
    <s v="PT;11;148;1898"/>
    <n v="340"/>
    <d v="2019-11-02T23:59:00"/>
    <n v="1"/>
    <x v="1"/>
    <x v="0"/>
    <x v="43"/>
  </r>
  <r>
    <x v="0"/>
    <n v="508481287"/>
    <n v="176308"/>
    <s v="201G000006-Ano 2020 -AquisiÃ§Ã£o de controlo qualidade externo para o ServiÃ§o de Patologia Clinica do Centro Hospitalar UniversitÃ¡rio de Lisboa Norte, E.P.E."/>
    <d v="2019-10-28T09:45:53"/>
    <n v="1"/>
    <s v="PT;12;165;2010"/>
    <n v="340"/>
    <d v="2019-11-07T17:00:00"/>
    <n v="1"/>
    <x v="0"/>
    <x v="0"/>
    <x v="43"/>
  </r>
  <r>
    <x v="125"/>
    <n v="501208950"/>
    <n v="176309"/>
    <s v="Fornecimento de Energia ElÃ©trica em MÃ©dia TensÃ£o"/>
    <d v="2019-10-28T09:52:02"/>
    <n v="3"/>
    <s v="PT;16;246;2624"/>
    <n v="340"/>
    <d v="2019-11-27T23:59:00"/>
    <n v="1"/>
    <x v="7"/>
    <x v="0"/>
    <x v="43"/>
  </r>
  <r>
    <x v="170"/>
    <n v="505991527"/>
    <n v="176310"/>
    <s v="PROC.CPREV02/2019 Â¿ PROCEDIMENTO DE CONSULTA PREVIA PARA AQUISIÃ‡ÃƒO DE EQUIPAMENTO PARA DETEÃ‡ÃƒO ATIVA DE FUGAS DE ÃGUA"/>
    <d v="2019-10-28T10:03:50"/>
    <n v="13"/>
    <s v="PT;3;27;27"/>
    <n v="360"/>
    <d v="2019-11-07T23:59:00"/>
    <n v="1"/>
    <x v="5"/>
    <x v="0"/>
    <x v="43"/>
  </r>
  <r>
    <x v="43"/>
    <n v="503035416"/>
    <n v="176311"/>
    <s v="AquisiÃ§Ã£o de Medicamentos Exclusivos ao LaboratÃ³rio Grunenthal, para o ano 2020"/>
    <d v="2019-10-28T10:29:18"/>
    <n v="1"/>
    <s v="PT;12;174;2096"/>
    <n v="220"/>
    <d v="2019-11-07T17:00:00"/>
    <n v="1"/>
    <x v="0"/>
    <x v="0"/>
    <x v="43"/>
  </r>
  <r>
    <x v="75"/>
    <n v="512096481"/>
    <n v="176312"/>
    <s v="AquisiÃ§Ã£o de ServiÃ§os de Assessoria JurÃ­dica"/>
    <d v="2019-10-28T10:30:32"/>
    <n v="1"/>
    <s v="PT;20;315;1354"/>
    <n v="340"/>
    <d v="2019-11-05T23:59:00"/>
    <n v="1"/>
    <x v="1"/>
    <x v="0"/>
    <x v="43"/>
  </r>
  <r>
    <x v="25"/>
    <n v="505307685"/>
    <n v="176313"/>
    <s v="PrestaÃ§Ã£o de serviÃ§os de animaÃ§Ã£o/som para a Festa da Vinha e do Vinho"/>
    <d v="2019-10-28T10:33:25"/>
    <n v="13"/>
    <s v="PT;12;161;202"/>
    <n v="360"/>
    <d v="2019-11-03T23:59:00"/>
    <n v="1"/>
    <x v="1"/>
    <x v="0"/>
    <x v="43"/>
  </r>
  <r>
    <x v="132"/>
    <n v="507023129"/>
    <n v="176314"/>
    <m/>
    <d v="2019-10-28T10:36:06"/>
    <n v="13"/>
    <m/>
    <n v="400"/>
    <m/>
    <n v="1"/>
    <x v="2"/>
    <x v="0"/>
    <x v="43"/>
  </r>
  <r>
    <x v="27"/>
    <n v="506722422"/>
    <n v="176315"/>
    <m/>
    <d v="2019-10-28T10:36:23"/>
    <n v="1"/>
    <s v="PT;1;1;232"/>
    <n v="400"/>
    <m/>
    <n v="1"/>
    <x v="1"/>
    <x v="0"/>
    <x v="43"/>
  </r>
  <r>
    <x v="132"/>
    <n v="507023129"/>
    <n v="176316"/>
    <s v="AquisiÃ§Ã£o de ServiÃ§os, ao abrigo do Acordo Quadro n.Âº 19/002/CA/AQ, para execuÃ§Ã£o da prospeÃ§Ã£o geolÃ³gico-geotÃ©cnica do local para a ConstruÃ§Ã£o da Unidade de SaÃºde de Campo de Ourique em Lisboa"/>
    <d v="2019-10-28T10:39:13"/>
    <n v="13"/>
    <s v="PT;1;1;232"/>
    <n v="360"/>
    <d v="2019-11-04T17:00:00"/>
    <n v="1"/>
    <x v="2"/>
    <x v="0"/>
    <x v="43"/>
  </r>
  <r>
    <x v="75"/>
    <n v="512096481"/>
    <n v="176317"/>
    <m/>
    <d v="2019-10-28T10:40:18"/>
    <n v="1"/>
    <s v="PT;1;1;232"/>
    <n v="400"/>
    <m/>
    <n v="1"/>
    <x v="1"/>
    <x v="0"/>
    <x v="43"/>
  </r>
  <r>
    <x v="43"/>
    <n v="503035416"/>
    <n v="176318"/>
    <s v="AquisiÃ§Ã£o de Medicamentos Exclusivos ao LaboratÃ³rio Decomed, para o ano 2020"/>
    <d v="2019-10-28T10:49:07"/>
    <n v="1"/>
    <s v="PT;12;174;2096"/>
    <n v="200"/>
    <d v="2019-11-07T17:00:00"/>
    <n v="1"/>
    <x v="0"/>
    <x v="0"/>
    <x v="43"/>
  </r>
  <r>
    <x v="58"/>
    <n v="504828576"/>
    <n v="176319"/>
    <s v="LigaÃ§Ã£o Rotunda Pite ExpansÃ£o Rotunda Plaza"/>
    <d v="2019-10-28T10:51:20"/>
    <n v="3"/>
    <s v="Ã‰vora"/>
    <n v="340"/>
    <d v="2019-11-12T17:00:00"/>
    <n v="1"/>
    <x v="1"/>
    <x v="0"/>
    <x v="43"/>
  </r>
  <r>
    <x v="6"/>
    <n v="506037258"/>
    <n v="176320"/>
    <m/>
    <d v="2019-10-28T10:57:21"/>
    <n v="1"/>
    <s v="PT;1;1;232"/>
    <n v="400"/>
    <m/>
    <n v="1"/>
    <x v="1"/>
    <x v="0"/>
    <x v="43"/>
  </r>
  <r>
    <x v="6"/>
    <n v="506037258"/>
    <n v="176321"/>
    <s v="AquisiÃ§Ã£o de serviÃ§os - DesmaterializaÃ§Ã£o Data Center"/>
    <d v="2019-10-28T10:57:32"/>
    <n v="13"/>
    <s v="PT;17;256;2822"/>
    <n v="340"/>
    <d v="2019-11-03T17:00:00"/>
    <n v="1"/>
    <x v="1"/>
    <x v="0"/>
    <x v="43"/>
  </r>
  <r>
    <x v="43"/>
    <n v="503035416"/>
    <n v="176322"/>
    <s v="AquisiÃ§Ã£o de Medicamentos Exclusivos ao LaboratÃ³rio Alfa Wassermann, para o ano 2020"/>
    <d v="2019-10-28T10:59:43"/>
    <n v="1"/>
    <s v="PT;12;174;2096"/>
    <n v="400"/>
    <d v="1970-01-01T17:00:00"/>
    <n v="1"/>
    <x v="0"/>
    <x v="0"/>
    <x v="43"/>
  </r>
  <r>
    <x v="0"/>
    <n v="508481287"/>
    <n v="176323"/>
    <s v="201G000013 - AquisiÃ§Ã£o de Evolocumab 140 mg/1ml sol inj caneta - Ano 2020"/>
    <d v="2019-10-28T11:07:21"/>
    <n v="1"/>
    <s v="PT;12;165;2010"/>
    <n v="340"/>
    <d v="2019-11-04T17:00:00"/>
    <n v="1"/>
    <x v="0"/>
    <x v="0"/>
    <x v="43"/>
  </r>
  <r>
    <x v="132"/>
    <n v="507023129"/>
    <n v="176324"/>
    <s v="AquisiÃ§Ã£o de ServiÃ§os, ao abrigo do Acordo Quadro n.Âº 19/002/CA/AQ, para execuÃ§Ã£o de prospeÃ§Ã£o geolÃ³gico-geotÃ©cnica em Marvila - Rua Vale Formoso de Cima - Programa HabitaÃ§Ã£o Renda AcessÃ­vel PÃºblico"/>
    <d v="2019-10-28T11:13:54"/>
    <n v="13"/>
    <s v="PT;1;1;232"/>
    <n v="360"/>
    <d v="2019-11-05T17:00:00"/>
    <n v="1"/>
    <x v="2"/>
    <x v="0"/>
    <x v="43"/>
  </r>
  <r>
    <x v="0"/>
    <n v="508481287"/>
    <n v="176325"/>
    <s v="AquisiÃ§Ã£o de serviÃ§os de manutenÃ§Ã£o, tratamento e requalificaÃ§Ã£o das zonas verdes do Centro Hospitalar UniversitÃ¡rio Lisboa Norte, E.P.E."/>
    <d v="2019-10-28T11:31:33"/>
    <n v="5"/>
    <s v="PT;12;165;2010"/>
    <n v="5"/>
    <d v="2019-12-04T17:00:00"/>
    <n v="1"/>
    <x v="0"/>
    <x v="0"/>
    <x v="43"/>
  </r>
  <r>
    <x v="6"/>
    <n v="506037258"/>
    <n v="176326"/>
    <s v="PrestaÃ§Ã£o de ServiÃ§os de manutenÃ§Ã£o da qualidade de Ã¡gua das piscinas municipais"/>
    <d v="2019-10-28T11:32:08"/>
    <n v="1"/>
    <s v="PT;17;256;2822"/>
    <n v="340"/>
    <d v="2019-11-01T17:00:00"/>
    <n v="1"/>
    <x v="1"/>
    <x v="0"/>
    <x v="43"/>
  </r>
  <r>
    <x v="132"/>
    <n v="507023129"/>
    <n v="176327"/>
    <s v="AquisiÃ§Ã£o de ServiÃ§os, ao abrigo do Acordo Quadro n.Âº 19/002/CA/AQ, para execuÃ§Ã£o de prospeÃ§Ã£o geolÃ³gica-geotÃ©cnica em Marvila - Av. Santo CondestÃ¡vel - Programa HabitaÃ§Ã£o Renda AcessÃ­vel PÃºblico"/>
    <d v="2019-10-28T11:36:02"/>
    <n v="13"/>
    <s v="PT;1;1;232"/>
    <n v="360"/>
    <d v="2019-11-05T17:00:00"/>
    <n v="1"/>
    <x v="2"/>
    <x v="0"/>
    <x v="43"/>
  </r>
  <r>
    <x v="43"/>
    <n v="503035416"/>
    <n v="176328"/>
    <s v="AquisiÃ§Ã£o de Medicamentos Exclusivos ao LaboratÃ³rio Iberlab &amp;amp; Imunoreage, Lda., para o ano 2020"/>
    <d v="2019-10-28T11:39:44"/>
    <n v="1"/>
    <s v="PT;12;174;2096"/>
    <n v="340"/>
    <d v="2019-11-07T17:00:00"/>
    <n v="1"/>
    <x v="0"/>
    <x v="0"/>
    <x v="43"/>
  </r>
  <r>
    <x v="143"/>
    <n v="506772527"/>
    <n v="176329"/>
    <s v="CENTRO COMUNITÃRIO DO CONCELHO DE ALANDROAL E BIBLIOTECA MUNICIPAL"/>
    <d v="2019-10-28T11:48:13"/>
    <n v="3"/>
    <s v="PT;8;96;1482"/>
    <n v="5"/>
    <d v="2019-11-20T17:00:00"/>
    <n v="1"/>
    <x v="1"/>
    <x v="0"/>
    <x v="43"/>
  </r>
  <r>
    <x v="132"/>
    <n v="507023129"/>
    <n v="176330"/>
    <s v="AquisiÃ§Ã£o de mobiliÃ¡rio de escritÃ³rio"/>
    <d v="2019-10-28T11:53:23"/>
    <n v="13"/>
    <s v="PT;1;1;232"/>
    <n v="360"/>
    <d v="2019-11-05T17:00:00"/>
    <n v="1"/>
    <x v="2"/>
    <x v="0"/>
    <x v="43"/>
  </r>
  <r>
    <x v="177"/>
    <n v="506735524"/>
    <n v="176331"/>
    <s v="AQUISIÃ‡ÃƒO DE SERVIÃ‡OS PARA APOIO AO DESENVOLVIMENTO DE ATIVIDADES SOCIOEDUCATIVAS EM CONTEXTO ESCOLAR E PIQUETE DE APOIO Ã€S ESCOLAS - ANO LETIVO 2019/2020"/>
    <d v="2019-10-28T12:04:19"/>
    <n v="13"/>
    <s v="PT;2;21;479"/>
    <n v="360"/>
    <d v="2019-11-04T17:00:00"/>
    <n v="1"/>
    <x v="1"/>
    <x v="0"/>
    <x v="43"/>
  </r>
  <r>
    <x v="75"/>
    <n v="512096481"/>
    <n v="176332"/>
    <s v="AquisiÃ§Ã£o de ServiÃ§os de Internet e Data VPN"/>
    <d v="2019-10-28T12:23:17"/>
    <n v="1"/>
    <s v="PT;20;315;1354"/>
    <n v="340"/>
    <d v="2019-11-08T18:00:00"/>
    <n v="1"/>
    <x v="1"/>
    <x v="0"/>
    <x v="43"/>
  </r>
  <r>
    <x v="47"/>
    <n v="512042659"/>
    <n v="176333"/>
    <s v="Consulta PrÃ©via para AquisiÃ§Ã£o de Duas Viaturas para os ServiÃ§os TÃ©cnicos de Obras entregando Duas com Retoma"/>
    <d v="2019-10-28T12:31:26"/>
    <n v="13"/>
    <s v="PT;20;312;3402"/>
    <n v="5"/>
    <d v="2019-11-03T23:59:00"/>
    <n v="1"/>
    <x v="1"/>
    <x v="0"/>
    <x v="43"/>
  </r>
  <r>
    <x v="0"/>
    <n v="508481287"/>
    <n v="176334"/>
    <s v="AquisiÃ§Ã£o de ServiÃ§os de ReparaÃ§Ã£o de UreterorrenoscÃ³pio Richard Wolf do ServiÃ§o de Urologia- Cirurgia de AmbulatÃ³rio"/>
    <d v="2019-10-28T12:35:02"/>
    <n v="1"/>
    <s v="PT;12;165;2010"/>
    <n v="360"/>
    <d v="2019-11-04T17:00:00"/>
    <n v="1"/>
    <x v="0"/>
    <x v="0"/>
    <x v="43"/>
  </r>
  <r>
    <x v="49"/>
    <n v="502098139"/>
    <n v="176335"/>
    <s v="CONTRATAÃ‡ÃƒO DA PRESTAÃ‡ÃƒO DE SERVIÃ‡OS PARA ELABORAÃ‡ÃƒO DOS PROJETOS DE ESPECIALIDADES PARA REABILITAÃ‡ÃƒO E AMPLIAÃ‡ÃƒO DO BAIRRO MUNICIPAL FREDERICO ULRICH EM LOULÃ‰."/>
    <d v="2019-10-28T12:38:06"/>
    <n v="13"/>
    <s v="PT;9;118;109"/>
    <n v="340"/>
    <d v="2019-11-06T18:00:00"/>
    <n v="1"/>
    <x v="1"/>
    <x v="0"/>
    <x v="43"/>
  </r>
  <r>
    <x v="6"/>
    <n v="506037258"/>
    <n v="176336"/>
    <s v="AQUISIÃ‡ÃƒO DE EQUIPAMENTOS INFORMÃTICOS"/>
    <d v="2019-10-28T12:39:12"/>
    <n v="13"/>
    <s v="PT;17;256;2822"/>
    <n v="340"/>
    <d v="2019-11-06T17:00:00"/>
    <n v="1"/>
    <x v="1"/>
    <x v="0"/>
    <x v="43"/>
  </r>
  <r>
    <x v="0"/>
    <n v="508481287"/>
    <n v="176337"/>
    <s v="201G000015 - AquisiÃ§Ã£o de Cabozantinib 60 mg comp - Ano 2020"/>
    <d v="2019-10-28T12:40:47"/>
    <n v="1"/>
    <s v="PT;12;165;2010"/>
    <n v="5"/>
    <d v="2019-11-04T17:00:00"/>
    <n v="1"/>
    <x v="0"/>
    <x v="0"/>
    <x v="43"/>
  </r>
  <r>
    <x v="68"/>
    <n v="512013241"/>
    <n v="176338"/>
    <s v="PrestaÃ§Ã£o de ServiÃ§o de VigilÃ¢ncia Ã s Zonas e Apoio Ã s Zonas Balneares do Concelho da Ribeira Grande, para o ano de 2020"/>
    <d v="2019-10-28T12:42:48"/>
    <n v="3"/>
    <s v="PT;20;298;47"/>
    <n v="360"/>
    <d v="2019-11-28T17:30:00"/>
    <n v="1"/>
    <x v="1"/>
    <x v="0"/>
    <x v="43"/>
  </r>
  <r>
    <x v="47"/>
    <n v="512042659"/>
    <n v="176339"/>
    <m/>
    <d v="2019-10-28T12:46:41"/>
    <n v="1"/>
    <s v="PT;20;312;3402"/>
    <n v="400"/>
    <m/>
    <n v="1"/>
    <x v="1"/>
    <x v="0"/>
    <x v="43"/>
  </r>
  <r>
    <x v="43"/>
    <n v="503035416"/>
    <n v="176340"/>
    <s v="AquisiÃ§Ã£o de Medicamentos Exclusivos ao LaboratÃ³rio Lilly, para o ano 2020"/>
    <d v="2019-10-28T12:49:48"/>
    <n v="1"/>
    <s v="PT;12;174;2096"/>
    <n v="340"/>
    <d v="2019-11-07T17:00:00"/>
    <n v="1"/>
    <x v="0"/>
    <x v="0"/>
    <x v="43"/>
  </r>
  <r>
    <x v="43"/>
    <n v="503035416"/>
    <n v="176342"/>
    <s v="AquisiÃ§Ã£o de Medicamentos Exclusivos ao LaboratÃ³rio Fresenius Kabi, para o ano 2020"/>
    <d v="2019-10-28T13:14:21"/>
    <n v="1"/>
    <s v="PT;12;174;2096"/>
    <n v="340"/>
    <d v="2019-11-07T17:00:00"/>
    <n v="1"/>
    <x v="0"/>
    <x v="0"/>
    <x v="43"/>
  </r>
  <r>
    <x v="43"/>
    <n v="503035416"/>
    <n v="176343"/>
    <s v="AquisiÃ§Ã£o de Medicamentos Exclusivos ao LaboratÃ³rio Paul Hartman, para o ano 2020"/>
    <d v="2019-10-28T13:26:34"/>
    <n v="1"/>
    <s v="PT;12;174;2096"/>
    <n v="340"/>
    <d v="2019-11-07T17:00:00"/>
    <n v="1"/>
    <x v="0"/>
    <x v="0"/>
    <x v="43"/>
  </r>
  <r>
    <x v="3"/>
    <n v="500051054"/>
    <n v="176344"/>
    <s v="Fornecimento contÃ­nuo de peÃ§as de origem para viaturas pesadas da Frota Municipal"/>
    <d v="2019-10-28T13:48:15"/>
    <n v="1"/>
    <s v="PT;16;236;230"/>
    <n v="5"/>
    <d v="2019-11-02T19:00:00"/>
    <n v="1"/>
    <x v="1"/>
    <x v="0"/>
    <x v="43"/>
  </r>
  <r>
    <x v="10"/>
    <n v="500122237"/>
    <n v="176345"/>
    <s v="AQUISIÃ‡ÃƒO DE SERVIÃ‡OS PARA A REALIZAÃ‡ÃƒO DE INSPEÃ‡Ã•ES TÃ‰CNICAS PARTICULARES A TODOS OS EQUIPAMENTOS DE ELEVAÃ‡ÃƒO DA FUNDAÃ‡ÃƒO INATEL"/>
    <d v="2019-10-28T14:21:21"/>
    <n v="1"/>
    <s v="PT;1;1;232"/>
    <n v="360"/>
    <d v="2019-11-04T23:59:00"/>
    <n v="1"/>
    <x v="2"/>
    <x v="0"/>
    <x v="43"/>
  </r>
  <r>
    <x v="13"/>
    <n v="501294104"/>
    <n v="176346"/>
    <s v="PRESTAÃ‡ÃƒO DE SERVIÃ‡OS PARA ACOMPANHAMENTO E APOIO NA RECEÃ‡ÃƒO DO PARQUE DE CAMPISMO DO OUTÃƒO, PELO PERÃODO DE 24 MESES."/>
    <d v="2019-10-28T14:24:59"/>
    <n v="1"/>
    <s v="PT;16;245;2623"/>
    <n v="360"/>
    <d v="2019-11-05T23:59:00"/>
    <n v="1"/>
    <x v="1"/>
    <x v="0"/>
    <x v="43"/>
  </r>
  <r>
    <x v="3"/>
    <n v="500051054"/>
    <n v="176347"/>
    <s v="ProduÃ§Ã£o GrÃ¡fica de 3 ediÃ§Ãµes, de 37 mil exemplares cada ediÃ§Ã£o, da &quot;Almada Agenda&quot;"/>
    <d v="2019-10-28T14:29:28"/>
    <n v="13"/>
    <s v="PT;16;236;230"/>
    <n v="300"/>
    <d v="2019-10-31T19:00:00"/>
    <n v="1"/>
    <x v="1"/>
    <x v="0"/>
    <x v="43"/>
  </r>
  <r>
    <x v="224"/>
    <n v="600075818"/>
    <n v="176348"/>
    <s v="RenovaÃ§Ã£o do ServiÃ§o de VideoconferÃªncia Lifesize"/>
    <d v="2019-10-28T14:38:11"/>
    <n v="1"/>
    <s v="PT;9;115;1567"/>
    <n v="340"/>
    <d v="2019-11-11T18:00:00"/>
    <n v="1"/>
    <x v="2"/>
    <x v="0"/>
    <x v="43"/>
  </r>
  <r>
    <x v="201"/>
    <n v="507001206"/>
    <n v="176349"/>
    <s v="AQUISIÃ‡ÃƒO DE VESTUÃRIO COM IMAGEM WEMOB"/>
    <d v="2019-10-28T14:40:10"/>
    <n v="13"/>
    <s v="PT;16;233;279"/>
    <n v="220"/>
    <d v="2019-11-07T23:59:00"/>
    <n v="1"/>
    <x v="3"/>
    <x v="0"/>
    <x v="43"/>
  </r>
  <r>
    <x v="0"/>
    <n v="508481287"/>
    <n v="176350"/>
    <s v="AquisiÃ§Ã£o de ServiÃ§os de ReparaÃ§Ã£o de UreterorrenoscÃ³pio Richard Wolf do ServiÃ§o de Urologia- Cirurgia de AmbulatÃ³rio"/>
    <d v="2019-10-28T14:50:47"/>
    <n v="1"/>
    <s v="PT;12;165;2010"/>
    <n v="400"/>
    <d v="2019-11-04T17:00:00"/>
    <n v="1"/>
    <x v="0"/>
    <x v="0"/>
    <x v="43"/>
  </r>
  <r>
    <x v="75"/>
    <n v="512096481"/>
    <n v="176351"/>
    <s v="AquisiÃ§Ã£o de Plano de Apoio TÃ©cnico Destinado ao Incremento dos Resultados na SeparaÃ§Ã£o de ResÃ­duos SÃ³lidos Urbanos - com Especial IncidÃªncia nos ResÃ­duos OrgÃ¢nicos Alimentares"/>
    <d v="2019-10-28T14:54:44"/>
    <n v="1"/>
    <s v="PT;20;315;1354"/>
    <n v="5"/>
    <d v="2019-11-04T23:59:00"/>
    <n v="1"/>
    <x v="1"/>
    <x v="0"/>
    <x v="43"/>
  </r>
  <r>
    <x v="74"/>
    <n v="502177080"/>
    <n v="176352"/>
    <s v="RemoÃ§Ã£o de barreiras arquitetÃ³nicas e beneficiaÃ§Ã£o das acessibilidades, em espaÃ§os pÃºblicos."/>
    <d v="2019-10-28T14:56:56"/>
    <n v="13"/>
    <s v="PT;12;168;195"/>
    <n v="360"/>
    <d v="2019-10-31T17:00:00"/>
    <n v="1"/>
    <x v="1"/>
    <x v="0"/>
    <x v="43"/>
  </r>
  <r>
    <x v="9"/>
    <n v="506173968"/>
    <n v="176353"/>
    <s v="AquisiÃ§Ã£o da reparaÃ§Ã£o da viatura municipal Volvo, matrÃ­cula 70-CE-60 (mÃ³vel 348), sendo esta reparaÃ§Ã£o fundamental para o normal funcionamento do equipamento"/>
    <d v="2019-10-28T15:00:24"/>
    <n v="13"/>
    <s v="PT;16;243;261"/>
    <n v="360"/>
    <d v="2019-11-02T18:00:00"/>
    <n v="1"/>
    <x v="1"/>
    <x v="0"/>
    <x v="43"/>
  </r>
  <r>
    <x v="0"/>
    <n v="508481287"/>
    <n v="176354"/>
    <s v="201G000012 - AquisiÃ§Ã£o de ACETONIDO DE FLUOCINOLONA 190 MCG IMPLANTE INTRAVITREO - Ano 2020"/>
    <d v="2019-10-28T15:02:05"/>
    <n v="1"/>
    <s v="PT;12;165;2010"/>
    <n v="5"/>
    <d v="2019-11-04T17:00:00"/>
    <n v="1"/>
    <x v="0"/>
    <x v="0"/>
    <x v="43"/>
  </r>
  <r>
    <x v="27"/>
    <n v="506722422"/>
    <n v="176357"/>
    <s v="AquisiÃ§Ã£o de ServiÃ§os de ReparaÃ§Ã£o de Veiculo VTTU"/>
    <d v="2019-10-28T15:04:58"/>
    <n v="1"/>
    <s v="PT;15;220;2478"/>
    <n v="340"/>
    <d v="2019-11-03T23:59:00"/>
    <n v="1"/>
    <x v="1"/>
    <x v="0"/>
    <x v="43"/>
  </r>
  <r>
    <x v="305"/>
    <n v="600084876"/>
    <n v="176358"/>
    <s v="AquisiÃ§Ã£o de serviÃ§os de limpeza"/>
    <d v="2019-10-28T15:13:21"/>
    <n v="3"/>
    <s v="PT;1;1;232"/>
    <n v="340"/>
    <d v="2019-11-27T23:59:00"/>
    <n v="1"/>
    <x v="2"/>
    <x v="0"/>
    <x v="43"/>
  </r>
  <r>
    <x v="185"/>
    <n v="600015300"/>
    <n v="176358"/>
    <s v="AquisiÃ§Ã£o de serviÃ§os de limpeza"/>
    <d v="2019-10-28T15:13:21"/>
    <n v="3"/>
    <s v="PT;1;1;232"/>
    <n v="340"/>
    <d v="2019-11-27T23:59:00"/>
    <s v=""/>
    <x v="2"/>
    <x v="0"/>
    <x v="43"/>
  </r>
  <r>
    <x v="302"/>
    <n v="510342191"/>
    <n v="176358"/>
    <s v="AquisiÃ§Ã£o de serviÃ§os de limpeza"/>
    <d v="2019-10-28T15:13:21"/>
    <n v="3"/>
    <s v="PT;1;1;232"/>
    <n v="340"/>
    <d v="2019-11-27T23:59:00"/>
    <s v=""/>
    <x v="2"/>
    <x v="0"/>
    <x v="43"/>
  </r>
  <r>
    <x v="65"/>
    <n v="600084779"/>
    <n v="176358"/>
    <s v="AquisiÃ§Ã£o de serviÃ§os de limpeza"/>
    <d v="2019-10-28T15:13:21"/>
    <n v="3"/>
    <s v="PT;1;1;232"/>
    <n v="340"/>
    <d v="2019-11-27T23:59:00"/>
    <s v=""/>
    <x v="2"/>
    <x v="0"/>
    <x v="43"/>
  </r>
  <r>
    <x v="179"/>
    <n v="600019608"/>
    <n v="176358"/>
    <s v="AquisiÃ§Ã£o de serviÃ§os de limpeza"/>
    <d v="2019-10-28T15:13:21"/>
    <n v="3"/>
    <s v="PT;1;1;232"/>
    <n v="340"/>
    <d v="2019-11-27T23:59:00"/>
    <s v=""/>
    <x v="2"/>
    <x v="0"/>
    <x v="43"/>
  </r>
  <r>
    <x v="300"/>
    <n v="510840949"/>
    <n v="176359"/>
    <m/>
    <d v="2019-10-28T15:23:09"/>
    <n v="1"/>
    <s v="PT;1;1;232"/>
    <n v="400"/>
    <m/>
    <n v="1"/>
    <x v="1"/>
    <x v="0"/>
    <x v="43"/>
  </r>
  <r>
    <x v="0"/>
    <n v="508481287"/>
    <n v="176360"/>
    <s v="201G000005-Ano 2020- AquisiÃ§Ã£o de controlo qualidade externo para o ServiÃ§o de Patologia Clinica do Centro Hospitalar UniversitÃ¡rio de Lisboa Norte, E.P.E."/>
    <d v="2019-10-28T15:24:50"/>
    <n v="1"/>
    <s v="PT;12;165;2010"/>
    <n v="340"/>
    <d v="2019-11-07T17:00:00"/>
    <n v="1"/>
    <x v="0"/>
    <x v="0"/>
    <x v="43"/>
  </r>
  <r>
    <x v="65"/>
    <n v="600084779"/>
    <n v="176361"/>
    <s v="Procedimento de consulta prÃ©via para formaÃ§Ã£o de contrato a celebrar ao abrigo do acordo quadro de serviÃ§os de desenvolvimento aplicacional de sistemas de informaÃ§Ã£o (AQ-SDASI) da Autoridade TributÃ¡ria e Aduaneira (AT) - Lote 1 : ContrataÃ§Ã£o de serviÃ§os de anÃ¡lise, especificaÃ§Ã£o funcional e tÃ©cnica, desenho, desenvolvimento e execuÃ§Ã£o de testes para implementaÃ§Ã£o de novos sistemas bem como manutenÃ§Ã£o preventiva, corretiva e evolutiva."/>
    <d v="2019-10-28T15:36:05"/>
    <n v="13"/>
    <s v="PT;12;165;2004"/>
    <n v="340"/>
    <d v="2019-11-06T17:00:00"/>
    <n v="1"/>
    <x v="2"/>
    <x v="0"/>
    <x v="43"/>
  </r>
  <r>
    <x v="83"/>
    <n v="512026840"/>
    <n v="176362"/>
    <s v="O Concurso tem por objeto a celebraÃ§Ã£o de contrato de seguro de saÃºde para os colaboradores das Empresas do Grupos EDA"/>
    <d v="2019-10-28T15:44:10"/>
    <n v="3"/>
    <s v="PT;20;298;47"/>
    <n v="340"/>
    <d v="2019-11-28T23:59:00"/>
    <n v="1"/>
    <x v="2"/>
    <x v="0"/>
    <x v="43"/>
  </r>
  <r>
    <x v="103"/>
    <n v="512012032"/>
    <n v="176362"/>
    <s v="O Concurso tem por objeto a celebraÃ§Ã£o de contrato de seguro de saÃºde para os colaboradores das Empresas do Grupos EDA"/>
    <d v="2019-10-28T15:44:10"/>
    <n v="3"/>
    <s v="PT;20;298;47"/>
    <n v="340"/>
    <d v="2019-11-28T23:59:00"/>
    <s v=""/>
    <x v="2"/>
    <x v="0"/>
    <x v="43"/>
  </r>
  <r>
    <x v="9"/>
    <n v="506173968"/>
    <n v="176363"/>
    <s v="AquisiÃ§Ã£o da reparaÃ§Ã£o de viaturas municipais de RSU mÃ³veis: 346; 345; 448, sendo esta reparaÃ§Ãµes fundamentais para o normal funcionamento dos equipamentos"/>
    <d v="2019-10-28T15:45:19"/>
    <n v="13"/>
    <s v="PT;16;243;261"/>
    <n v="360"/>
    <d v="2019-11-02T18:00:00"/>
    <n v="1"/>
    <x v="1"/>
    <x v="0"/>
    <x v="43"/>
  </r>
  <r>
    <x v="18"/>
    <n v="501222634"/>
    <n v="176364"/>
    <s v="INTERVENÃ‡ÃƒO NO PENEDO FURADO - Obras de conservaÃ§Ã£o no Geomonumento do Penedo Furado, sito em Foz do Arelho."/>
    <d v="2019-10-28T15:47:44"/>
    <n v="13"/>
    <s v="PT;11;148;1892"/>
    <n v="340"/>
    <d v="2019-11-09T23:59:00"/>
    <n v="1"/>
    <x v="1"/>
    <x v="0"/>
    <x v="43"/>
  </r>
  <r>
    <x v="87"/>
    <n v="506826961"/>
    <n v="176365"/>
    <s v="AquisiÃ§Ã£o de viatura elÃ©trica de caixa fechada"/>
    <d v="2019-10-28T15:48:11"/>
    <n v="13"/>
    <s v="PT;9;119;1587"/>
    <n v="360"/>
    <d v="2019-11-07T23:59:00"/>
    <n v="1"/>
    <x v="1"/>
    <x v="0"/>
    <x v="43"/>
  </r>
  <r>
    <x v="25"/>
    <n v="505307685"/>
    <n v="176366"/>
    <s v="SubstituiÃ§Ã£o de vinÃ­licos, impermeabilizaÃ§Ã£o de lajes, reparaÃ§Ã£o de fissuras e pinturas."/>
    <d v="2019-10-28T15:55:44"/>
    <n v="3"/>
    <s v="PT;12;161;1981"/>
    <n v="5"/>
    <d v="2019-11-13T23:59:00"/>
    <n v="1"/>
    <x v="1"/>
    <x v="0"/>
    <x v="43"/>
  </r>
  <r>
    <x v="0"/>
    <n v="508481287"/>
    <n v="176367"/>
    <s v="201G000011 Â¿ AquisiÃ§Ã£o de SUPLEMENTOS MULTIVITAMINICOS - Ano 2020"/>
    <d v="2019-10-28T15:57:24"/>
    <n v="3"/>
    <s v="PT;1;1;232"/>
    <n v="1"/>
    <m/>
    <n v="1"/>
    <x v="0"/>
    <x v="0"/>
    <x v="43"/>
  </r>
  <r>
    <x v="0"/>
    <n v="508481287"/>
    <n v="176368"/>
    <s v="201G000011 - AquisiÃ§Ã£o de SUPLEMENTOS MULTIVITAMINICOS - Ano 2020"/>
    <d v="2019-10-28T16:01:27"/>
    <n v="1"/>
    <s v="PT;12;165;2010"/>
    <n v="340"/>
    <d v="2019-11-05T17:00:00"/>
    <n v="1"/>
    <x v="0"/>
    <x v="0"/>
    <x v="43"/>
  </r>
  <r>
    <x v="9"/>
    <n v="506173968"/>
    <n v="176369"/>
    <s v="ServiÃ§o de inserÃ§Ã£o de publicidade na rede multibanco do distrito de Lisboa e SetÃºbal para divulgaÃ§Ã£o das Campanhas Aldeia Natal e Passagem de Ano"/>
    <d v="2019-10-28T16:24:23"/>
    <n v="1"/>
    <s v="PT;1;1;232"/>
    <n v="360"/>
    <d v="2019-11-06T18:00:00"/>
    <n v="1"/>
    <x v="1"/>
    <x v="0"/>
    <x v="43"/>
  </r>
  <r>
    <x v="3"/>
    <n v="500051054"/>
    <n v="176370"/>
    <s v="Fornecimento e colocaÃ§Ã£o de luminÃ¡rias LED no Parque Urbano da Costa de Caparica"/>
    <d v="2019-10-28T16:25:01"/>
    <n v="13"/>
    <s v="PT;16;236;230"/>
    <n v="360"/>
    <d v="2019-11-02T19:00:00"/>
    <n v="1"/>
    <x v="1"/>
    <x v="0"/>
    <x v="43"/>
  </r>
  <r>
    <x v="0"/>
    <n v="508481287"/>
    <n v="176371"/>
    <s v="201G000010 Â¿ AquisiÃ§Ã£o de medicamentos diversos - Ano 2020"/>
    <d v="2019-10-28T16:33:23"/>
    <n v="1"/>
    <s v="PT;12;165;2010"/>
    <n v="340"/>
    <d v="2019-11-05T17:00:00"/>
    <n v="1"/>
    <x v="0"/>
    <x v="0"/>
    <x v="43"/>
  </r>
  <r>
    <x v="17"/>
    <n v="505456010"/>
    <n v="176372"/>
    <s v="Fornecimento de hardware Apple"/>
    <d v="2019-10-28T16:34:37"/>
    <n v="1"/>
    <s v="PT;12;174;2095"/>
    <n v="360"/>
    <d v="2019-11-02T23:59:00"/>
    <n v="1"/>
    <x v="1"/>
    <x v="0"/>
    <x v="43"/>
  </r>
  <r>
    <x v="47"/>
    <n v="512042659"/>
    <n v="176373"/>
    <s v="Empreitada de ExecuÃ§Ã£o de Estacionamento no Caminho de Acesso ao Porto de Pescas no Ã¢mbito da Obra de PavimentaÃ§Ã£o de Arruamentos e Vias do Concelho"/>
    <d v="2019-10-28T16:39:34"/>
    <n v="1"/>
    <s v="PT;20;312;3402"/>
    <n v="340"/>
    <d v="2019-11-07T23:59:00"/>
    <n v="1"/>
    <x v="1"/>
    <x v="0"/>
    <x v="43"/>
  </r>
  <r>
    <x v="132"/>
    <n v="507023129"/>
    <n v="176374"/>
    <s v="AquisiÃ§Ã£o de ServiÃ§os de SaÃºde e SeguranÃ§a no Trabalho e FormaÃ§Ã£o para os Trabalhadores da Lisboa Ocidental, SRU"/>
    <d v="2019-10-28T16:46:43"/>
    <n v="13"/>
    <s v="PT;1;1;232"/>
    <n v="340"/>
    <d v="2019-11-19T17:00:00"/>
    <n v="1"/>
    <x v="2"/>
    <x v="0"/>
    <x v="43"/>
  </r>
  <r>
    <x v="35"/>
    <n v="501290206"/>
    <n v="176375"/>
    <s v="ContrataÃ§Ã£o de ServiÃ§os de Assessoria JurÃ­dica - Concurso limitado por prÃ©via qualificaÃ§Ã£o para a ConcessÃ£o da ExploraÃ§Ã£o e GestÃ£o dos ServiÃ§os PÃºblicos de DistribuiÃ§Ã£o de Ãgua no Concelho da Batalha"/>
    <d v="2019-10-28T16:48:20"/>
    <n v="1"/>
    <s v="PT;11;146;5"/>
    <n v="210"/>
    <d v="2019-12-13T17:00:00"/>
    <n v="1"/>
    <x v="1"/>
    <x v="0"/>
    <x v="43"/>
  </r>
  <r>
    <x v="34"/>
    <n v="508069645"/>
    <n v="176376"/>
    <s v="PE_19127_CIM - CONCURSO PÃšBLICO INTERNACIONAL PARA FORNECIMENTO E MONTAGEM, EM REGIME DE ALUGUER, DE MONOBLOCOS PRÃ‰-FABRICADOS PARA A INSTALAÃ‡ÃƒO PROVISÃ“RIA DE SALAS PARA O FUNCIONAMENTO DE ATIVIDADES LETIVAS E DE SERVIÃ‡OS DE APOIO NA ESCOLA SECUNDÃRIA JOÃƒO DE BARROS, NO SEIXAL"/>
    <d v="2019-10-28T16:56:32"/>
    <n v="3"/>
    <s v="PT;16;243;2613"/>
    <n v="210"/>
    <d v="2019-11-27T17:00:00"/>
    <n v="1"/>
    <x v="6"/>
    <x v="0"/>
    <x v="43"/>
  </r>
  <r>
    <x v="3"/>
    <n v="500051054"/>
    <n v="176377"/>
    <s v="AquisiÃ§Ã£o de Equipamento para as novas instalaÃ§Ãµes de diversos ServiÃ§os Municipais"/>
    <d v="2019-10-28T17:48:24"/>
    <n v="13"/>
    <s v="PT;16;236;2579"/>
    <n v="360"/>
    <d v="2019-11-04T19:00:00"/>
    <n v="1"/>
    <x v="1"/>
    <x v="0"/>
    <x v="43"/>
  </r>
  <r>
    <x v="0"/>
    <n v="508481287"/>
    <n v="176378"/>
    <s v="201G000018 - AquisiÃ§Ã£o de medicamentos diversos - Ano 2020"/>
    <d v="2019-10-29T08:50:53"/>
    <n v="1"/>
    <s v="PT;12;165;2010"/>
    <n v="5"/>
    <d v="2019-11-06T17:00:00"/>
    <n v="1"/>
    <x v="0"/>
    <x v="0"/>
    <x v="43"/>
  </r>
  <r>
    <x v="43"/>
    <n v="503035416"/>
    <n v="176379"/>
    <s v="AquisiÃ§Ã£o de Medicamentos Exclusivos ao LaboratÃ³rio Novo Nordisck, para o ano 2020"/>
    <d v="2019-10-29T09:01:58"/>
    <n v="1"/>
    <s v="PT;12;174;2096"/>
    <n v="340"/>
    <d v="2019-11-11T17:00:00"/>
    <n v="1"/>
    <x v="0"/>
    <x v="0"/>
    <x v="43"/>
  </r>
  <r>
    <x v="74"/>
    <n v="502177080"/>
    <n v="176380"/>
    <s v="CriaÃ§Ã£o e ImplementaÃ§Ã£o da SoluÃ§Ã£o/Aplicativo &quot;Descubra Mafra&quot;"/>
    <d v="2019-10-29T09:15:50"/>
    <n v="1"/>
    <s v="PT;12;168;195"/>
    <n v="360"/>
    <d v="2019-11-04T17:00:00"/>
    <n v="1"/>
    <x v="1"/>
    <x v="0"/>
    <x v="43"/>
  </r>
  <r>
    <x v="45"/>
    <n v="680021892"/>
    <n v="176381"/>
    <s v="ManutenÃ§Ã£o de InstalaÃ§Ãµes - ManutenÃ§Ã£o de Equipamento EletromecÃ¢nico, TelegestÃ£o e CCTV - EstaÃ§Ãµes ElevatÃ³rias e ReservatÃ³rios - Vila Franca de Xira"/>
    <d v="2019-10-29T09:20:54"/>
    <n v="13"/>
    <s v="PT;12;173;189"/>
    <n v="360"/>
    <d v="2019-11-06T23:59:00"/>
    <n v="1"/>
    <x v="5"/>
    <x v="0"/>
    <x v="43"/>
  </r>
  <r>
    <x v="43"/>
    <n v="503035416"/>
    <n v="176382"/>
    <s v="AquisiÃ§Ã£o de Medicamentos Exclusivos ao LaboratÃ³rio KRKA FarmacÃªutica, Lda , para o ano 2020"/>
    <d v="2019-10-29T09:22:16"/>
    <n v="1"/>
    <s v="PT;12;174;2096"/>
    <n v="5"/>
    <d v="2019-11-11T17:00:00"/>
    <n v="1"/>
    <x v="0"/>
    <x v="0"/>
    <x v="43"/>
  </r>
  <r>
    <x v="45"/>
    <n v="680021892"/>
    <n v="176383"/>
    <m/>
    <d v="2019-10-29T09:25:15"/>
    <n v="13"/>
    <s v="PT;1;1;232"/>
    <n v="400"/>
    <m/>
    <n v="1"/>
    <x v="5"/>
    <x v="0"/>
    <x v="43"/>
  </r>
  <r>
    <x v="43"/>
    <n v="503035416"/>
    <n v="176385"/>
    <s v="AquisiÃ§Ã£o de Medicamentos Exclusivos ao LaboratÃ³rio Bristol-Myers Squibb, S.A., para o ano 2020"/>
    <d v="2019-10-29T09:59:16"/>
    <n v="1"/>
    <s v="PT;12;174;2096"/>
    <n v="360"/>
    <d v="2019-11-11T17:00:00"/>
    <n v="1"/>
    <x v="0"/>
    <x v="0"/>
    <x v="43"/>
  </r>
  <r>
    <x v="116"/>
    <n v="505656000"/>
    <n v="176386"/>
    <s v="AquisiÃ§Ã£o de equipamentos tecnolÃ³gicos para o estabelecimento de ensino EB Fernando Casimiro Pereira da Silva"/>
    <d v="2019-10-29T09:59:34"/>
    <n v="13"/>
    <s v="PT;15;225;2500"/>
    <n v="360"/>
    <d v="2019-11-05T23:59:00"/>
    <n v="1"/>
    <x v="1"/>
    <x v="0"/>
    <x v="43"/>
  </r>
  <r>
    <x v="43"/>
    <n v="503035416"/>
    <n v="176387"/>
    <s v="AquisiÃ§Ã£o de Medicamentos Exclusivos ao LaboratÃ³rio Celgene , para o ano 2020"/>
    <d v="2019-10-29T10:12:27"/>
    <n v="1"/>
    <s v="PT;12;174;2096"/>
    <n v="300"/>
    <d v="2019-11-11T17:00:00"/>
    <n v="1"/>
    <x v="0"/>
    <x v="0"/>
    <x v="43"/>
  </r>
  <r>
    <x v="54"/>
    <n v="501202021"/>
    <n v="176388"/>
    <s v="AquisiÃ§Ã£o de Viaturas elÃ©tricas para os serviÃ§os operacionais da APL"/>
    <d v="2019-10-29T10:16:37"/>
    <n v="3"/>
    <s v="PT;12;165;2016"/>
    <n v="360"/>
    <d v="2019-12-02T23:59:00"/>
    <n v="1"/>
    <x v="7"/>
    <x v="0"/>
    <x v="43"/>
  </r>
  <r>
    <x v="82"/>
    <n v="680012907"/>
    <n v="176390"/>
    <s v="PrestaÃ§Ã£o serviÃ§os de aluguer de sanitÃ¡rios quÃ­micos"/>
    <d v="2019-10-29T10:21:05"/>
    <n v="1"/>
    <s v="PT;17;256;2822"/>
    <n v="360"/>
    <d v="2019-11-08T23:59:00"/>
    <n v="1"/>
    <x v="5"/>
    <x v="0"/>
    <x v="43"/>
  </r>
  <r>
    <x v="43"/>
    <n v="503035416"/>
    <n v="176391"/>
    <s v="AquisiÃ§Ã£o de Medicamentos Exclusivos ao LaboratÃ³rio Sanofi, para o ano 2020"/>
    <d v="2019-10-29T10:22:07"/>
    <n v="1"/>
    <s v="PT;12;174;2096"/>
    <n v="5"/>
    <d v="2019-11-11T17:00:00"/>
    <n v="1"/>
    <x v="0"/>
    <x v="0"/>
    <x v="43"/>
  </r>
  <r>
    <x v="151"/>
    <n v="506855368"/>
    <n v="176392"/>
    <s v="Infraestruturas danificadas pelos incÃªndios de Outubro de 2017 (Freguesia do Sobral) - FSUE - RV2 e RV3"/>
    <d v="2019-10-29T10:39:28"/>
    <n v="3"/>
    <s v="PT;19;281;3130"/>
    <n v="360"/>
    <d v="2019-11-09T23:00:00"/>
    <n v="1"/>
    <x v="1"/>
    <x v="0"/>
    <x v="43"/>
  </r>
  <r>
    <x v="18"/>
    <n v="501222634"/>
    <n v="176393"/>
    <s v="PrestaÃ§Ã£o de ServiÃ§os de ElaboraÃ§Ã£o do Projecto da Creche da Ramalhosa"/>
    <d v="2019-10-29T10:40:07"/>
    <n v="3"/>
    <s v="PT;11;148;1898"/>
    <n v="360"/>
    <d v="2019-11-16T23:59:00"/>
    <n v="1"/>
    <x v="1"/>
    <x v="0"/>
    <x v="43"/>
  </r>
  <r>
    <x v="38"/>
    <n v="505309939"/>
    <n v="176394"/>
    <s v="Obras de manutenÃ§Ã£o e correÃ§Ã£o no Museu Municipal de PortimÃ£o"/>
    <d v="2019-10-29T10:44:29"/>
    <n v="13"/>
    <s v="PT;9;121;1594"/>
    <n v="360"/>
    <d v="2019-11-06T16:30:00"/>
    <n v="1"/>
    <x v="1"/>
    <x v="0"/>
    <x v="43"/>
  </r>
  <r>
    <x v="43"/>
    <n v="503035416"/>
    <n v="176395"/>
    <s v="AquisiÃ§Ã£o de Medicamentos Exclusivos ao LaboratÃ³rio Alimera Sciences, para o ano 2020"/>
    <d v="2019-10-29T10:50:45"/>
    <n v="1"/>
    <s v="PT;12;174;2096"/>
    <n v="5"/>
    <d v="2019-11-11T17:00:00"/>
    <n v="1"/>
    <x v="0"/>
    <x v="0"/>
    <x v="43"/>
  </r>
  <r>
    <x v="45"/>
    <n v="680021892"/>
    <n v="176397"/>
    <s v="AquisiÃ§Ã£o e InstalaÃ§Ã£o de MÃ¡quina de Lavar Material de LaboratÃ³rio"/>
    <d v="2019-10-29T10:58:05"/>
    <n v="1"/>
    <s v="PT;12;173;2086"/>
    <n v="360"/>
    <d v="2019-11-07T23:59:00"/>
    <n v="1"/>
    <x v="5"/>
    <x v="0"/>
    <x v="43"/>
  </r>
  <r>
    <x v="0"/>
    <n v="508481287"/>
    <n v="176398"/>
    <s v="201G000014 - AquisiÃ§Ã£o de HALOPERIDOL 2 MG/ML SOL ORAL FR 30 ML - Ano 2020"/>
    <d v="2019-10-29T10:59:55"/>
    <n v="1"/>
    <s v="PT;12;165;2010"/>
    <n v="340"/>
    <d v="2019-11-11T17:00:00"/>
    <n v="1"/>
    <x v="0"/>
    <x v="0"/>
    <x v="43"/>
  </r>
  <r>
    <x v="43"/>
    <n v="503035416"/>
    <n v="176399"/>
    <s v="AquisiÃ§Ã£o de Medicamentos Exclusivos ao LaboratÃ³rio ExpomÃ©dica., para o ano 2020"/>
    <d v="2019-10-29T11:05:50"/>
    <n v="1"/>
    <s v="PT;12;174;2096"/>
    <n v="220"/>
    <d v="2019-11-11T17:00:00"/>
    <n v="1"/>
    <x v="0"/>
    <x v="0"/>
    <x v="43"/>
  </r>
  <r>
    <x v="294"/>
    <n v="506901173"/>
    <n v="176400"/>
    <s v="ADGE.11.19.DMOSM - RECONSTRUÃ‡ÃƒO DE MURO DE SUPORTE NA RUA DO GIESTAL - ADAÃšFE"/>
    <d v="2019-10-29T11:09:30"/>
    <n v="1"/>
    <s v="PT;4;40;632"/>
    <n v="300"/>
    <d v="2019-11-07T18:00:00"/>
    <n v="1"/>
    <x v="1"/>
    <x v="0"/>
    <x v="43"/>
  </r>
  <r>
    <x v="43"/>
    <n v="503035416"/>
    <n v="176401"/>
    <s v="AquisiÃ§Ã£o de Medicamentos Exclusivos ao LaboratÃ³rio GlaxoSmithKline , para o ano 2020"/>
    <d v="2019-10-29T11:16:26"/>
    <n v="1"/>
    <s v="PT;12;174;2096"/>
    <n v="5"/>
    <d v="2019-11-11T17:00:00"/>
    <n v="1"/>
    <x v="0"/>
    <x v="0"/>
    <x v="43"/>
  </r>
  <r>
    <x v="13"/>
    <n v="501294104"/>
    <n v="176402"/>
    <s v="PRESTAÃ‡ÃƒO DE SERVIÃ‡OS PARA APOIO Ã€ VEREAÃ‡ÃƒO DO DEPARTAMENTO DE EDUCAÃ‡ÃƒO E SAÃšDE PARA A ÃREA DA SAÃšDE, PELO PERÃODO DE 24 MESES"/>
    <d v="2019-10-29T11:20:47"/>
    <n v="13"/>
    <s v="PT;16;245;2619"/>
    <n v="360"/>
    <d v="2019-11-13T23:59:00"/>
    <n v="1"/>
    <x v="1"/>
    <x v="0"/>
    <x v="43"/>
  </r>
  <r>
    <x v="37"/>
    <n v="504293125"/>
    <n v="176403"/>
    <s v="SubstituiÃ§Ã£o das CanalizaÃ§Ãµes de Abastecimento de Ãgua em 7 Fogos Municipais na PÃ³voa de Santo AdriÃ£o e Odivelas"/>
    <d v="2019-10-29T11:29:35"/>
    <n v="13"/>
    <s v="PT;12;175;172"/>
    <n v="360"/>
    <d v="2019-11-21T23:59:00"/>
    <n v="1"/>
    <x v="1"/>
    <x v="0"/>
    <x v="43"/>
  </r>
  <r>
    <x v="43"/>
    <n v="503035416"/>
    <n v="176404"/>
    <s v="AquisiÃ§Ã£o de Medicamentos Exclusivos ao LaboratÃ³rio B. Braun, para o ano 2020"/>
    <d v="2019-10-29T11:43:50"/>
    <n v="1"/>
    <s v="PT;12;174;2096"/>
    <n v="340"/>
    <d v="2019-11-11T17:00:00"/>
    <n v="1"/>
    <x v="0"/>
    <x v="0"/>
    <x v="43"/>
  </r>
  <r>
    <x v="294"/>
    <n v="506901173"/>
    <n v="176405"/>
    <s v="MURO DE SUPORTE NA RUA NOVA - SEQUEIRA"/>
    <d v="2019-10-29T11:59:21"/>
    <n v="1"/>
    <s v="PT;4;40;646"/>
    <n v="300"/>
    <d v="2019-11-07T18:00:00"/>
    <n v="1"/>
    <x v="1"/>
    <x v="0"/>
    <x v="43"/>
  </r>
  <r>
    <x v="0"/>
    <n v="508481287"/>
    <n v="176406"/>
    <s v="201G000016 - AquisiÃ§Ã£o de medicamentos diversos - Ano 2020"/>
    <d v="2019-10-29T12:05:14"/>
    <n v="1"/>
    <s v="PT;12;165;2010"/>
    <n v="340"/>
    <d v="2019-11-11T17:00:00"/>
    <n v="1"/>
    <x v="0"/>
    <x v="0"/>
    <x v="43"/>
  </r>
  <r>
    <x v="140"/>
    <n v="600082628"/>
    <n v="176407"/>
    <s v="AquisiÃ§Ã£o de serviÃ§os de apoio logÃ­stico e manutenÃ§Ã£o de equipamentos sociais dos SSAP, durante o ano de 2020."/>
    <d v="2019-10-29T12:05:59"/>
    <n v="3"/>
    <s v="PT;1;1;232"/>
    <n v="5"/>
    <d v="2019-11-13T23:59:00"/>
    <n v="1"/>
    <x v="2"/>
    <x v="0"/>
    <x v="43"/>
  </r>
  <r>
    <x v="43"/>
    <n v="503035416"/>
    <n v="176408"/>
    <s v="AquisiÃ§Ã£o de Medicamentos Exclusivos ao LaboratÃ³rio Proclinica., para o ano 2020"/>
    <d v="2019-10-29T12:08:11"/>
    <n v="1"/>
    <s v="PT;12;174;2096"/>
    <n v="340"/>
    <d v="2019-11-11T17:00:00"/>
    <n v="1"/>
    <x v="0"/>
    <x v="0"/>
    <x v="43"/>
  </r>
  <r>
    <x v="13"/>
    <n v="501294104"/>
    <n v="176409"/>
    <s v="PRESTAÃ‡ÃƒO DE SERVIÃ‡OS DE RECOLHA E TRANSPORTE DE RESIDUOS URBANOS"/>
    <d v="2019-10-29T12:20:55"/>
    <n v="1"/>
    <s v="PT;16;245;321"/>
    <n v="300"/>
    <d v="2019-11-12T23:59:00"/>
    <n v="1"/>
    <x v="1"/>
    <x v="0"/>
    <x v="43"/>
  </r>
  <r>
    <x v="43"/>
    <n v="503035416"/>
    <n v="176410"/>
    <s v="AquisiÃ§Ã£o de Medicamentos Exclusivos ao LaboratÃ³rio UCB, para o ano 2020"/>
    <d v="2019-10-29T12:23:15"/>
    <n v="1"/>
    <s v="PT;12;174;2096"/>
    <n v="5"/>
    <d v="2019-11-11T17:00:00"/>
    <n v="1"/>
    <x v="0"/>
    <x v="0"/>
    <x v="43"/>
  </r>
  <r>
    <x v="38"/>
    <n v="505309939"/>
    <n v="176411"/>
    <s v="ExecuÃ§Ã£o de infraestruturas no Vale da Arrancada"/>
    <d v="2019-10-29T12:29:56"/>
    <n v="13"/>
    <s v="PT;9;121;1594"/>
    <n v="360"/>
    <d v="2019-11-13T16:30:00"/>
    <n v="1"/>
    <x v="1"/>
    <x v="0"/>
    <x v="43"/>
  </r>
  <r>
    <x v="174"/>
    <n v="504871650"/>
    <n v="176412"/>
    <s v="06/CPREVIA/ECO/2019 - AquisiÃ§Ã£o de bens e serviÃ§os para manutenÃ§Ã£o e reparaÃ§Ã£o de veÃ­culos e equipamentos afins."/>
    <d v="2019-10-29T12:43:22"/>
    <n v="13"/>
    <s v="PT;15;214;2453"/>
    <n v="340"/>
    <d v="2019-11-13T18:00:00"/>
    <n v="1"/>
    <x v="5"/>
    <x v="0"/>
    <x v="43"/>
  </r>
  <r>
    <x v="75"/>
    <n v="512096481"/>
    <n v="176413"/>
    <m/>
    <d v="2019-10-29T12:48:16"/>
    <n v="1"/>
    <s v="PT;1;1;232"/>
    <n v="400"/>
    <m/>
    <n v="1"/>
    <x v="1"/>
    <x v="0"/>
    <x v="43"/>
  </r>
  <r>
    <x v="7"/>
    <n v="508666236"/>
    <n v="176414"/>
    <s v="Fornecimento de carnes frescas e refrigeradas e charcutaria, Ã  Escola de Hotelaria e Turismo do Estoril do Turismo de Portugal, I.P.."/>
    <d v="2019-10-29T12:48:56"/>
    <n v="1"/>
    <s v="PT;12;164;1999"/>
    <n v="360"/>
    <d v="2019-11-05T23:59:00"/>
    <n v="1"/>
    <x v="2"/>
    <x v="0"/>
    <x v="43"/>
  </r>
  <r>
    <x v="38"/>
    <n v="505309939"/>
    <n v="176415"/>
    <s v="AquisiÃ§Ã£o de Torniquetes e Software de GestÃ£o Desportiva do PavilhÃ£o da Boavista"/>
    <d v="2019-10-29T12:57:20"/>
    <n v="1"/>
    <s v="PT;9;121;1594"/>
    <n v="360"/>
    <d v="2019-11-06T16:30:00"/>
    <n v="1"/>
    <x v="1"/>
    <x v="0"/>
    <x v="43"/>
  </r>
  <r>
    <x v="145"/>
    <n v="506849635"/>
    <n v="176416"/>
    <s v="Pintura do Centro Coordenador de Transportes"/>
    <d v="2019-10-29T13:07:53"/>
    <n v="1"/>
    <s v="PT;10;130;1654"/>
    <n v="340"/>
    <d v="2019-11-08T23:59:00"/>
    <n v="1"/>
    <x v="1"/>
    <x v="0"/>
    <x v="43"/>
  </r>
  <r>
    <x v="43"/>
    <n v="503035416"/>
    <n v="176417"/>
    <s v="AquisiÃ§Ã£o de 2 Carros Transporte RefeiÃ§Ãµes e 60 Tabuleiros e 1 Carro de ServiÃ§o de 2 nÃ­veis para o ServiÃ§o de GestÃ£o Hoteleira"/>
    <d v="2019-10-29T13:34:09"/>
    <n v="1"/>
    <s v="PT;12;174;2096"/>
    <n v="360"/>
    <d v="2019-11-07T17:00:00"/>
    <n v="1"/>
    <x v="0"/>
    <x v="0"/>
    <x v="43"/>
  </r>
  <r>
    <x v="69"/>
    <n v="506821480"/>
    <n v="176418"/>
    <s v="ReparaÃ§Ã£o das Coberturas no POM e Gimnodesportivo de Vale do ParaÃ­so"/>
    <d v="2019-10-29T14:19:30"/>
    <n v="13"/>
    <s v="PT;12;162;1985"/>
    <n v="340"/>
    <d v="2019-11-03T23:59:00"/>
    <n v="1"/>
    <x v="1"/>
    <x v="0"/>
    <x v="43"/>
  </r>
  <r>
    <x v="43"/>
    <n v="503035416"/>
    <n v="176419"/>
    <s v="AquisiÃ§Ã£o de equipamento para proceder ao upgrade ao sistema VNG da CE de Otorrino"/>
    <d v="2019-10-29T14:22:57"/>
    <n v="1"/>
    <s v="PT;12;174;2096"/>
    <n v="360"/>
    <d v="2019-11-07T23:59:00"/>
    <n v="1"/>
    <x v="0"/>
    <x v="0"/>
    <x v="43"/>
  </r>
  <r>
    <x v="18"/>
    <n v="501222634"/>
    <n v="176421"/>
    <s v="ReestruturaÃ§Ã£o dos Equipamentos de Inaloterapia Termal e Fornecimento dos Respectivos AcessÃ³rios e ConsumÃ­veis ORL"/>
    <d v="2019-10-29T14:49:01"/>
    <n v="13"/>
    <s v="PT;11;148;1898"/>
    <n v="5"/>
    <d v="2019-11-07T23:59:00"/>
    <n v="1"/>
    <x v="1"/>
    <x v="0"/>
    <x v="43"/>
  </r>
  <r>
    <x v="14"/>
    <n v="501144218"/>
    <n v="176422"/>
    <s v="PavimentaÃ§Ã£o de arruamentos com novas redes de Ã¡gua e saneamento"/>
    <d v="2019-10-29T14:57:48"/>
    <n v="13"/>
    <s v="PT;16;244;2616"/>
    <n v="1"/>
    <d v="1970-01-01T23:59:00"/>
    <n v="1"/>
    <x v="1"/>
    <x v="0"/>
    <x v="43"/>
  </r>
  <r>
    <x v="9"/>
    <n v="506173968"/>
    <n v="176423"/>
    <s v="Fornecimento em regime contÃ­nuo de produtos quÃ­micos para as piscinas municipais (Amora e Corroios), fundamental para proceder-se ao tratamento e manutenÃ§Ã£o da qualidade da Ã¡gua dos tanques, de modo a garantir os parÃ¢metros de qualidade da Ã¡gua dentro dos valores estabelecidos na Diretiva Nacional de Qualidade"/>
    <d v="2019-10-29T14:58:31"/>
    <n v="1"/>
    <s v="PT;16;243;261"/>
    <n v="360"/>
    <d v="2019-11-11T18:00:00"/>
    <n v="1"/>
    <x v="1"/>
    <x v="0"/>
    <x v="43"/>
  </r>
  <r>
    <x v="9"/>
    <n v="506173968"/>
    <n v="176424"/>
    <s v="AquisiÃ§Ã£o de serviÃ§os de limpeza de diversas instalaÃ§Ãµes municipais descentralizadas."/>
    <d v="2019-10-29T15:02:15"/>
    <n v="13"/>
    <s v="PT;1;1;232"/>
    <n v="360"/>
    <d v="2019-11-03T18:00:00"/>
    <n v="1"/>
    <x v="1"/>
    <x v="0"/>
    <x v="43"/>
  </r>
  <r>
    <x v="17"/>
    <n v="505456010"/>
    <n v="176425"/>
    <s v="Obra de requalificaÃ§Ã£o da Avenida D. LuÃ­s I e suas envolventes e obra de execuÃ§Ã£o do novo parque de estacionamento a implantar nas antigas instalaÃ§Ãµes da Escola PreparatÃ³ria de Alfragide"/>
    <d v="2019-10-29T15:04:42"/>
    <n v="3"/>
    <s v="PT;12;174;2091"/>
    <n v="220"/>
    <d v="2019-12-26T23:59:00"/>
    <n v="1"/>
    <x v="1"/>
    <x v="0"/>
    <x v="43"/>
  </r>
  <r>
    <x v="87"/>
    <n v="506826961"/>
    <n v="176426"/>
    <s v="AquisiÃ§Ã£o de Licenciamento Informix e ServiÃ§os associados"/>
    <d v="2019-10-29T15:09:54"/>
    <n v="13"/>
    <s v="PT;9;119;1587"/>
    <n v="142"/>
    <d v="1970-01-01T23:59:00"/>
    <n v="1"/>
    <x v="1"/>
    <x v="0"/>
    <x v="43"/>
  </r>
  <r>
    <x v="282"/>
    <n v="500847347"/>
    <n v="176427"/>
    <m/>
    <d v="2019-10-29T15:15:11"/>
    <n v="13"/>
    <s v="PT;1;1;232"/>
    <n v="1"/>
    <m/>
    <n v="1"/>
    <x v="2"/>
    <x v="0"/>
    <x v="43"/>
  </r>
  <r>
    <x v="11"/>
    <n v="506614913"/>
    <n v="176428"/>
    <s v="Fornecimento e montagem de suportes de comunicaÃ§Ã£o para divulgaÃ§Ã£o de candidaturas aprovadas a Fundos da UniÃ£o Europeia"/>
    <d v="2019-10-29T15:26:53"/>
    <n v="13"/>
    <s v="PT;12;173;2086"/>
    <n v="360"/>
    <d v="2019-11-04T23:59:00"/>
    <n v="1"/>
    <x v="1"/>
    <x v="0"/>
    <x v="43"/>
  </r>
  <r>
    <x v="87"/>
    <n v="506826961"/>
    <n v="176429"/>
    <s v="AquisiÃ§Ã£o de Licenciamento Informix e ServiÃ§os associados"/>
    <d v="2019-10-29T15:29:17"/>
    <n v="1"/>
    <s v="PT;9;119;1587"/>
    <n v="360"/>
    <d v="2019-11-03T23:59:00"/>
    <n v="1"/>
    <x v="1"/>
    <x v="0"/>
    <x v="43"/>
  </r>
  <r>
    <x v="38"/>
    <n v="505309939"/>
    <n v="176430"/>
    <s v="AquisiÃ§Ã£o de serviÃ§os para elaboraÃ§Ã£o de projeto para ampliaÃ§Ã£o do Canil Municipal"/>
    <d v="2019-10-29T15:32:30"/>
    <n v="1"/>
    <s v="PT;9;121;1594"/>
    <n v="360"/>
    <d v="2019-11-06T16:30:00"/>
    <n v="1"/>
    <x v="1"/>
    <x v="0"/>
    <x v="43"/>
  </r>
  <r>
    <x v="10"/>
    <n v="500122237"/>
    <n v="176433"/>
    <s v="AquisiÃ§Ã£o dos serviÃ§os de hotelaria, no Ã¢mbito do Programa &quot;INATEL 55+.pt&quot; - 2020"/>
    <d v="2019-10-29T15:57:53"/>
    <n v="3"/>
    <s v="PT;1;1;232"/>
    <n v="340"/>
    <d v="2019-11-25T23:59:00"/>
    <n v="1"/>
    <x v="2"/>
    <x v="0"/>
    <x v="43"/>
  </r>
  <r>
    <x v="9"/>
    <n v="506173968"/>
    <n v="176434"/>
    <s v="AquisiÃ§Ã£o e montagem de novos grupos eletrobomba para remodelaÃ§Ã£o da central de abastecimento de Ã¡gua da Cruz de Pau."/>
    <d v="2019-10-29T16:05:17"/>
    <n v="13"/>
    <s v="PT;1;1;232"/>
    <n v="300"/>
    <d v="2019-11-09T18:00:00"/>
    <n v="1"/>
    <x v="1"/>
    <x v="0"/>
    <x v="43"/>
  </r>
  <r>
    <x v="1"/>
    <n v="506673626"/>
    <n v="176435"/>
    <s v="AquisiÃ§Ã£o de serviÃ§os de implementaÃ§Ã£o de WI-FI no concelho"/>
    <d v="2019-10-29T16:16:15"/>
    <n v="13"/>
    <s v="PT;16;235;211"/>
    <n v="360"/>
    <d v="2019-11-03T23:59:00"/>
    <n v="1"/>
    <x v="1"/>
    <x v="0"/>
    <x v="43"/>
  </r>
  <r>
    <x v="49"/>
    <n v="502098139"/>
    <n v="176436"/>
    <s v="CONTRATAÃ‡ÃƒO DE SERVIÃ‡OS DE APOIO Ã€S ATIVIDADES DE EDUCAÃ‡ÃƒO."/>
    <d v="2019-10-29T16:25:34"/>
    <n v="13"/>
    <s v="PT;9;118;109"/>
    <n v="5"/>
    <d v="2019-11-05T18:00:00"/>
    <n v="1"/>
    <x v="1"/>
    <x v="0"/>
    <x v="43"/>
  </r>
  <r>
    <x v="26"/>
    <n v="680017763"/>
    <n v="176437"/>
    <s v="PrestaÃ§Ã£o de serviÃ§os de auditoria na Ã¡rea da certificaÃ§Ã£o para os sistemas de GestÃ£o, da Qualidade, do Ambiente e SeguranÃ§a e SaÃºde no Trabalho"/>
    <d v="2019-10-29T16:34:12"/>
    <n v="4"/>
    <s v="PT;16;236;2579"/>
    <n v="300"/>
    <d v="2019-10-31T23:45:00"/>
    <n v="1"/>
    <x v="5"/>
    <x v="0"/>
    <x v="43"/>
  </r>
  <r>
    <x v="14"/>
    <n v="501144218"/>
    <n v="176438"/>
    <s v="Fornecimento de Tubos hidrÃ¡ulicos e acessÃ³rios para toda a frota da CM Sesimbra, de acordo com as especificaÃ§Ãµes tÃ©cnicas e quantidades descritas na parte II do Caderno de Encargos"/>
    <d v="2019-10-29T16:36:20"/>
    <n v="1"/>
    <s v="PT;16;244;2616"/>
    <n v="340"/>
    <d v="2019-11-07T18:00:00"/>
    <n v="1"/>
    <x v="1"/>
    <x v="0"/>
    <x v="43"/>
  </r>
  <r>
    <x v="26"/>
    <n v="680017763"/>
    <n v="176439"/>
    <s v="AquisiÃ§Ã£o de Pax para a Etar da QtÂª da Bomba"/>
    <d v="2019-10-29T16:49:17"/>
    <n v="4"/>
    <s v="PT;16;236;2579"/>
    <n v="360"/>
    <d v="2019-10-31T23:45:00"/>
    <n v="1"/>
    <x v="5"/>
    <x v="0"/>
    <x v="43"/>
  </r>
  <r>
    <x v="131"/>
    <n v="508345464"/>
    <n v="176440"/>
    <s v="PrestaÃ§Ã£o de ServiÃ§o de Transporte de Lama Espessada"/>
    <d v="2019-10-29T16:52:54"/>
    <n v="3"/>
    <s v="PT;15;226;2510"/>
    <n v="360"/>
    <d v="2019-11-11T18:00:00"/>
    <n v="1"/>
    <x v="2"/>
    <x v="0"/>
    <x v="43"/>
  </r>
  <r>
    <x v="10"/>
    <n v="500122237"/>
    <n v="176441"/>
    <s v="AquisiÃ§Ã£o de cinco Servidores para Unidades Hoteleiras da FundaÃ§Ã£o INATEL"/>
    <d v="2019-10-29T16:53:32"/>
    <n v="1"/>
    <s v="PT;1;1;232"/>
    <n v="360"/>
    <d v="2019-10-30T23:59:00"/>
    <n v="1"/>
    <x v="2"/>
    <x v="0"/>
    <x v="43"/>
  </r>
  <r>
    <x v="144"/>
    <n v="506826546"/>
    <n v="176442"/>
    <m/>
    <d v="2019-10-29T17:14:12"/>
    <n v="3"/>
    <s v="PT;1;1;232"/>
    <n v="1"/>
    <m/>
    <n v="1"/>
    <x v="1"/>
    <x v="0"/>
    <x v="43"/>
  </r>
  <r>
    <x v="57"/>
    <n v="506780902"/>
    <n v="176447"/>
    <s v="AquisiÃ§Ã£o da prestaÃ§Ã£o de serviÃ§os externos de SeguranÃ§a e SaÃºde no Trabalho"/>
    <d v="2019-10-30T08:57:51"/>
    <n v="1"/>
    <s v="PT;15;217;81"/>
    <n v="340"/>
    <d v="2019-11-08T23:59:00"/>
    <n v="1"/>
    <x v="1"/>
    <x v="0"/>
    <x v="43"/>
  </r>
  <r>
    <x v="69"/>
    <n v="506821480"/>
    <n v="176449"/>
    <m/>
    <d v="2019-10-30T09:27:42"/>
    <n v="13"/>
    <s v="PT;1;1;232"/>
    <n v="1"/>
    <m/>
    <n v="1"/>
    <x v="1"/>
    <x v="0"/>
    <x v="43"/>
  </r>
  <r>
    <x v="170"/>
    <n v="505991527"/>
    <n v="176450"/>
    <s v="PROC.CPREV01/2019 Â¿ PROCEDIMENTO DE CONSULTA PREVIA PARA PRESTAÃ‡ÃƒO DE SERVIÃ‡OS BANCÃRIOS"/>
    <d v="2019-10-30T09:33:56"/>
    <n v="13"/>
    <s v="PT;3;27;27"/>
    <n v="360"/>
    <d v="2019-11-11T23:59:00"/>
    <n v="1"/>
    <x v="5"/>
    <x v="0"/>
    <x v="43"/>
  </r>
  <r>
    <x v="14"/>
    <n v="501144218"/>
    <n v="176451"/>
    <s v="PrestaÃ§Ã£o de ServiÃ§os &quot;Desenvolvimento e OperacionalizaÃ§Ã£o do Programa Orquestra GeraÃ§Ã£o-Sistema Portugal/Orquestra GeraÃ§Ã£o da Boa Ãgua-Ano Letivo 2019/20"/>
    <d v="2019-10-30T09:35:11"/>
    <n v="1"/>
    <s v="PT;16;244;2618"/>
    <n v="400"/>
    <d v="2018-11-10T18:00:00"/>
    <n v="1"/>
    <x v="1"/>
    <x v="0"/>
    <x v="43"/>
  </r>
  <r>
    <x v="140"/>
    <n v="600082628"/>
    <n v="176452"/>
    <s v="Empreitada de obras pÃºblicas para remodelaÃ§Ã£o e ampliaÃ§Ã£o da lavandaria e substituiÃ§Ã£o de todas as janelas na Casa Alice FÃ©lix em Santa Cruz da Trapa."/>
    <d v="2019-10-30T09:37:24"/>
    <n v="13"/>
    <s v="PT;19;289;3205"/>
    <n v="360"/>
    <d v="2019-11-07T18:00:00"/>
    <n v="1"/>
    <x v="2"/>
    <x v="0"/>
    <x v="43"/>
  </r>
  <r>
    <x v="20"/>
    <n v="506801969"/>
    <n v="176453"/>
    <s v="AquisiÃ§Ã£o de serviÃ§os jurÃ­dicos em regime de avenÃ§a"/>
    <d v="2019-10-30T09:43:20"/>
    <n v="1"/>
    <s v="PT;9;114;11"/>
    <n v="360"/>
    <d v="2019-11-05T17:00:00"/>
    <n v="1"/>
    <x v="1"/>
    <x v="0"/>
    <x v="43"/>
  </r>
  <r>
    <x v="157"/>
    <n v="502826126"/>
    <n v="176454"/>
    <s v="AquisiÃ§Ã£o dos bens e serviÃ§os para a implementaÃ§Ã£o de dois sistemas de videovigilÃ¢ncia florestal e apoio Ã  decisÃ£o operacional, um no Parque Natural da ArrÃ¡bida e outro no Parque Natural de Sintra-Cascais e Mafra."/>
    <d v="2019-10-30T10:03:01"/>
    <n v="3"/>
    <s v="PT;12;165;2023"/>
    <n v="230"/>
    <d v="2020-01-18T23:59:00"/>
    <n v="1"/>
    <x v="2"/>
    <x v="0"/>
    <x v="43"/>
  </r>
  <r>
    <x v="98"/>
    <n v="502130040"/>
    <n v="176455"/>
    <s v="AquisiÃ§Ã£o de Equipamento InformÃ¡tico Diverso para o MunicÃ­pio de Santiago do CacÃ©m."/>
    <d v="2019-10-30T10:14:06"/>
    <n v="3"/>
    <s v="PT;16;242;2610"/>
    <n v="340"/>
    <d v="2019-11-12T17:00:00"/>
    <n v="1"/>
    <x v="1"/>
    <x v="0"/>
    <x v="43"/>
  </r>
  <r>
    <x v="38"/>
    <n v="505309939"/>
    <n v="176459"/>
    <s v="Fornecimento de GÃ¡s Natural para as instalaÃ§Ãµes Desportivas Municipais"/>
    <d v="2019-10-30T10:25:12"/>
    <n v="1"/>
    <s v="PT;9;121;274"/>
    <n v="360"/>
    <d v="2019-11-04T17:30:00"/>
    <n v="1"/>
    <x v="1"/>
    <x v="0"/>
    <x v="43"/>
  </r>
  <r>
    <x v="75"/>
    <n v="512096481"/>
    <n v="176460"/>
    <s v="AquisiÃ§Ã£o de ServiÃ§os de Seguros de Ramos Diversos"/>
    <d v="2019-10-30T10:25:31"/>
    <n v="3"/>
    <s v="PT;20;315;1354"/>
    <n v="340"/>
    <d v="2019-11-13T18:00:00"/>
    <n v="1"/>
    <x v="1"/>
    <x v="0"/>
    <x v="43"/>
  </r>
  <r>
    <x v="140"/>
    <n v="600082628"/>
    <n v="176462"/>
    <m/>
    <d v="2019-10-30T10:31:04"/>
    <n v="13"/>
    <s v="PT;1;1;232"/>
    <n v="400"/>
    <m/>
    <n v="1"/>
    <x v="2"/>
    <x v="0"/>
    <x v="43"/>
  </r>
  <r>
    <x v="68"/>
    <n v="512013241"/>
    <n v="176463"/>
    <m/>
    <d v="2019-10-30T10:41:40"/>
    <n v="1"/>
    <s v="Ribeira Grande"/>
    <n v="360"/>
    <d v="2019-11-15T17:30:00"/>
    <n v="1"/>
    <x v="1"/>
    <x v="0"/>
    <x v="43"/>
  </r>
  <r>
    <x v="70"/>
    <n v="506791220"/>
    <n v="176465"/>
    <s v="AquisiÃ§Ã£o e instalaÃ§Ã£o de um sistema solar tÃ©rmico para os balneÃ¡rios do Gimnodesportivo da Moita"/>
    <d v="2019-10-30T10:50:47"/>
    <n v="1"/>
    <s v="PT;16;239;78"/>
    <n v="360"/>
    <d v="2019-11-06T23:59:00"/>
    <n v="1"/>
    <x v="1"/>
    <x v="0"/>
    <x v="43"/>
  </r>
  <r>
    <x v="9"/>
    <n v="506173968"/>
    <n v="176466"/>
    <s v="ServiÃ§o de spot televisivo para divulgaÃ§Ã£o da Aldeia Natal e Passagem de Ano no MunicÃ­pio"/>
    <d v="2019-10-30T10:58:27"/>
    <n v="1"/>
    <s v="PT;1;1;232"/>
    <n v="360"/>
    <d v="2019-11-05T18:00:00"/>
    <n v="1"/>
    <x v="1"/>
    <x v="0"/>
    <x v="43"/>
  </r>
  <r>
    <x v="139"/>
    <n v="600084892"/>
    <n v="176467"/>
    <s v="AquisiÃ§Ã£o de serviÃ§os de manutenÃ§Ã£o dos sistemas de deteÃ§Ã£o e extinÃ§Ã£o de incÃªndios do Arquivo Distrital de SetÃºbal"/>
    <d v="2019-10-30T10:58:45"/>
    <n v="13"/>
    <s v="PT;16;245;2619"/>
    <n v="340"/>
    <d v="2019-11-06T23:59:00"/>
    <n v="1"/>
    <x v="2"/>
    <x v="0"/>
    <x v="43"/>
  </r>
  <r>
    <x v="13"/>
    <n v="501294104"/>
    <n v="176469"/>
    <s v="PRESTAÃ‡ÃƒO DE SERVIÃ‡OS PARA ALUGUER DE PISTA DE GELO - SETÃšBAL CHRISTMAS FEST 2019"/>
    <d v="2019-10-30T11:07:55"/>
    <n v="13"/>
    <s v="PT;16;245;2623"/>
    <n v="360"/>
    <d v="2019-11-05T23:59:00"/>
    <n v="1"/>
    <x v="1"/>
    <x v="0"/>
    <x v="43"/>
  </r>
  <r>
    <x v="9"/>
    <n v="506173968"/>
    <n v="176473"/>
    <s v="ServiÃ§o de spot televisivo para divulgaÃ§Ã£o da Aldeia Natal e Passagem de Ano no MunicÃ­pio"/>
    <d v="2019-10-30T11:27:14"/>
    <n v="1"/>
    <s v="PT;1;1;232"/>
    <n v="5"/>
    <d v="2019-11-08T18:00:00"/>
    <n v="1"/>
    <x v="1"/>
    <x v="0"/>
    <x v="43"/>
  </r>
  <r>
    <x v="6"/>
    <n v="506037258"/>
    <n v="176474"/>
    <s v="ManutenÃ§Ã£o PeriÃ³dica dos Elevadores do MunicÃ­pio"/>
    <d v="2019-10-30T11:29:11"/>
    <n v="13"/>
    <s v="PT;17;256;203"/>
    <n v="340"/>
    <d v="2019-11-04T17:00:00"/>
    <n v="1"/>
    <x v="1"/>
    <x v="0"/>
    <x v="43"/>
  </r>
  <r>
    <x v="70"/>
    <n v="506791220"/>
    <n v="176475"/>
    <s v="AlmoÃ§o de Natal dos FuncionÃ¡rios Municipais"/>
    <d v="2019-10-30T11:29:48"/>
    <n v="1"/>
    <s v="PT;16;239;78"/>
    <n v="360"/>
    <d v="2019-11-06T23:59:00"/>
    <n v="1"/>
    <x v="1"/>
    <x v="0"/>
    <x v="43"/>
  </r>
  <r>
    <x v="306"/>
    <n v="672001926"/>
    <n v="176477"/>
    <s v="EXPLORAÃ‡ÃƒO DAS UNIDADES ALIMENTARES, LOCALIZADAS NOS CAMPi UNIVERSITÃRIOS DE ANGRA DO HEROÃSMO E DE PONTA DELGADA, DOS SERVIÃ‡OS DE AÃ‡ÃƒO SOCIAL ESCOLAR DA UNIVERSIDADE DOS AÃ‡ORES (SASE)"/>
    <d v="2019-10-30T11:32:03"/>
    <n v="3"/>
    <s v="PT;20;298;47"/>
    <n v="340"/>
    <d v="2019-11-14T23:00:00"/>
    <n v="1"/>
    <x v="2"/>
    <x v="0"/>
    <x v="43"/>
  </r>
  <r>
    <x v="6"/>
    <n v="506037258"/>
    <n v="176478"/>
    <s v="PrestaÃ§Ã£o de ServiÃ§os de ElaboraÃ§Ã£o de EstratÃ©gia Local de HabitaÃ§Ã£o de Viana do Castelo"/>
    <d v="2019-10-30T11:33:53"/>
    <n v="13"/>
    <s v="PT;17;256;2822"/>
    <n v="340"/>
    <d v="2019-11-05T17:00:00"/>
    <n v="1"/>
    <x v="1"/>
    <x v="0"/>
    <x v="43"/>
  </r>
  <r>
    <x v="94"/>
    <n v="508035546"/>
    <n v="176480"/>
    <m/>
    <d v="2019-10-30T11:48:57"/>
    <n v="3"/>
    <s v="PT;1;1;232"/>
    <n v="400"/>
    <m/>
    <n v="1"/>
    <x v="1"/>
    <x v="0"/>
    <x v="43"/>
  </r>
  <r>
    <x v="7"/>
    <n v="508666236"/>
    <n v="176481"/>
    <s v="Fornecimento de peixes e mariscos, frescos e congelados, e legumes congelados Ã  Escola de Hotelaria e Turismo do Estoril do Turismo de Portugal, I.P"/>
    <d v="2019-10-30T12:01:16"/>
    <n v="1"/>
    <s v="PT;12;164;1999"/>
    <n v="5"/>
    <d v="2019-11-13T23:59:00"/>
    <n v="1"/>
    <x v="2"/>
    <x v="0"/>
    <x v="43"/>
  </r>
  <r>
    <x v="6"/>
    <n v="506037258"/>
    <n v="176482"/>
    <s v="PrestaÃ§Ã£o de ServiÃ§os para ElaboraÃ§Ã£o de Estudos no Ã¢mbito da 2Âª RevisÃ£o do Plano Diretor Municipal de Viana do Castelo: AvaliaÃ§Ã£o Ambiental EstratÃ©gica, Reserva EcolÃ³gica Nacional, Reserva AgrÃ­cola Nacional e Estrutura EcolÃ³gica Municipal"/>
    <d v="2019-10-30T12:04:14"/>
    <n v="13"/>
    <s v="PT;17;256;2822"/>
    <n v="340"/>
    <d v="2019-11-12T17:00:00"/>
    <n v="1"/>
    <x v="1"/>
    <x v="0"/>
    <x v="43"/>
  </r>
  <r>
    <x v="306"/>
    <n v="672001926"/>
    <n v="176483"/>
    <m/>
    <d v="2019-10-30T12:24:40"/>
    <n v="3"/>
    <s v="PT;1;1;232"/>
    <n v="400"/>
    <m/>
    <n v="1"/>
    <x v="2"/>
    <x v="0"/>
    <x v="43"/>
  </r>
  <r>
    <x v="137"/>
    <n v="506818829"/>
    <n v="176484"/>
    <s v="AquisiÃ§Ã£o de Biocompostor"/>
    <d v="2019-10-30T12:26:47"/>
    <n v="1"/>
    <s v="PT;7;88;1431"/>
    <n v="360"/>
    <d v="2019-11-05T23:59:00"/>
    <n v="1"/>
    <x v="1"/>
    <x v="0"/>
    <x v="43"/>
  </r>
  <r>
    <x v="202"/>
    <n v="508100720"/>
    <n v="176485"/>
    <s v="O presente procedimento tem por objeto a aquisiÃ§Ã£o e instalaÃ§Ã£o de 54 (cinquenta e quatro) sistemas de monitorizaÃ§Ã£o dos consumos de energia elÃ©trica em tempo real, para as escolas participantes na medida GaME Â¿ Ganha a Melhor Escola, financiada pelo PPEC 2017-2018. Ã€ aquisiÃ§Ã£o dos sistemas de monitorizaÃ§Ã£o, inclui a sua integraÃ§Ã£o numa plataforma web para a divulgaÃ§Ã£o e gestÃ£o dos consumos elÃ©tricos das escolas participantes, assim como a recolha, o armazenamento e a disponibilizaÃ§Ã£o dos dados por um prazo nÃ£o inferior a 3 (trÃªs) anos."/>
    <d v="2019-10-30T12:44:40"/>
    <n v="13"/>
    <s v="PT;1;1;232"/>
    <n v="220"/>
    <d v="2019-11-06T23:59:00"/>
    <n v="1"/>
    <x v="2"/>
    <x v="0"/>
    <x v="43"/>
  </r>
  <r>
    <x v="6"/>
    <n v="506037258"/>
    <n v="176486"/>
    <s v="PrestaÃ§Ã£o de ServiÃ§os para a ElaboraÃ§Ã£o de Estudos no Ã¢mbito da 2Âª RevisÃ£o do Plano Diretor Municipal de Viana do Castelo - Mapa de RuÃ­do"/>
    <d v="2019-10-30T12:36:51"/>
    <n v="13"/>
    <s v="PT;17;256;2822"/>
    <n v="340"/>
    <d v="2019-11-06T17:00:00"/>
    <n v="1"/>
    <x v="1"/>
    <x v="0"/>
    <x v="43"/>
  </r>
  <r>
    <x v="307"/>
    <n v="512017271"/>
    <n v="176487"/>
    <m/>
    <d v="2019-10-30T12:38:13"/>
    <n v="3"/>
    <s v="PT;1;1;232"/>
    <n v="400"/>
    <m/>
    <n v="1"/>
    <x v="2"/>
    <x v="0"/>
    <x v="43"/>
  </r>
  <r>
    <x v="308"/>
    <n v="512041253"/>
    <n v="176487"/>
    <m/>
    <d v="2019-10-30T12:38:13"/>
    <n v="3"/>
    <s v="PT;1;1;232"/>
    <n v="400"/>
    <m/>
    <s v=""/>
    <x v="2"/>
    <x v="0"/>
    <x v="43"/>
  </r>
  <r>
    <x v="103"/>
    <n v="512012032"/>
    <n v="176487"/>
    <m/>
    <d v="2019-10-30T12:38:13"/>
    <n v="3"/>
    <s v="PT;1;1;232"/>
    <n v="400"/>
    <m/>
    <s v=""/>
    <x v="2"/>
    <x v="0"/>
    <x v="43"/>
  </r>
  <r>
    <x v="309"/>
    <n v="512046468"/>
    <n v="176487"/>
    <m/>
    <d v="2019-10-30T12:38:13"/>
    <n v="3"/>
    <s v="PT;1;1;232"/>
    <n v="400"/>
    <m/>
    <s v=""/>
    <x v="2"/>
    <x v="0"/>
    <x v="43"/>
  </r>
  <r>
    <x v="310"/>
    <n v="512047707"/>
    <n v="176487"/>
    <m/>
    <d v="2019-10-30T12:38:13"/>
    <n v="3"/>
    <s v="PT;1;1;232"/>
    <n v="400"/>
    <m/>
    <s v=""/>
    <x v="2"/>
    <x v="0"/>
    <x v="43"/>
  </r>
  <r>
    <x v="3"/>
    <n v="500051054"/>
    <n v="176488"/>
    <m/>
    <d v="2019-10-30T13:52:08"/>
    <n v="1"/>
    <s v="PT;1;1;232"/>
    <n v="400"/>
    <m/>
    <n v="1"/>
    <x v="1"/>
    <x v="0"/>
    <x v="43"/>
  </r>
  <r>
    <x v="48"/>
    <n v="680017550"/>
    <n v="176489"/>
    <s v="AQUISIÃ‡ÃƒO DE DIVERSO MATERIAL, EM REGIME DE FORNECIMENTO CONTÃNUO"/>
    <d v="2019-10-30T14:04:10"/>
    <n v="1"/>
    <s v="PT;11;151;1916"/>
    <n v="5"/>
    <d v="2019-11-13T15:00:00"/>
    <n v="1"/>
    <x v="5"/>
    <x v="0"/>
    <x v="43"/>
  </r>
  <r>
    <x v="14"/>
    <n v="501144218"/>
    <n v="176490"/>
    <s v="ReformulaÃ§Ã£o da Rede de Abastecimento de Ãgua na EN 378 (km20+520 ao km21+610 da cotovia a Santana, designadamente substituir e/ou ampliar a conduta de Ã¡gua existente por uma nova conduta em PEAD e FFD, incluindo a execuÃ§Ã£o de ramais e colocaÃ§Ã£o de vÃ¡lvulas, aumentando a capacidade do caudal existente e a normalizaÃ§Ã£o das pressÃµes, permitindo obter uma maior fiabilidade e eficiÃªncia no abastecimento de Ã¡gua aos consumidores daquela localidade;"/>
    <d v="2019-10-30T14:20:16"/>
    <n v="13"/>
    <s v="PT;16;244;2616"/>
    <n v="360"/>
    <d v="2019-11-11T23:59:00"/>
    <n v="1"/>
    <x v="1"/>
    <x v="0"/>
    <x v="43"/>
  </r>
  <r>
    <x v="57"/>
    <n v="506780902"/>
    <n v="176491"/>
    <s v="Projecto Viva Cidade / BeneficiaÃ§Ã£o de arruamentos e espaÃ§os pÃºblicos"/>
    <d v="2019-10-30T14:33:53"/>
    <n v="13"/>
    <s v="PT;15;216;43"/>
    <n v="340"/>
    <d v="2019-11-15T23:59:00"/>
    <n v="1"/>
    <x v="1"/>
    <x v="0"/>
    <x v="43"/>
  </r>
  <r>
    <x v="2"/>
    <n v="503539473"/>
    <n v="176492"/>
    <s v="AquisiÃ§Ã£o de serviÃ§os de animaÃ§Ã£o &quot;Albufeira Halloween&quot;"/>
    <d v="2019-10-30T14:35:36"/>
    <n v="1"/>
    <s v="PT;9;111;1551"/>
    <n v="360"/>
    <d v="2019-10-30T23:59:00"/>
    <n v="1"/>
    <x v="1"/>
    <x v="0"/>
    <x v="43"/>
  </r>
  <r>
    <x v="17"/>
    <n v="505456010"/>
    <n v="176493"/>
    <s v="ExecuÃ§Ã£o de um conjunto de obras de beneficiaÃ§Ã£o do Polidesportivo da Parreirinha na freguesia de Encosta do Sol"/>
    <d v="2019-10-30T14:35:43"/>
    <n v="13"/>
    <s v="PT;12;174;2093"/>
    <n v="220"/>
    <d v="2019-12-04T23:59:00"/>
    <n v="1"/>
    <x v="1"/>
    <x v="0"/>
    <x v="43"/>
  </r>
  <r>
    <x v="14"/>
    <n v="501144218"/>
    <n v="176494"/>
    <s v="PrestaÃ§Ã£o de ServiÃ§os &quot;Desenvolvimento e OperacionalizaÃ§Ã£o do Programa Orquestra GeraÃ§Ã£o-Sistema Portugal/Orquestra GeraÃ§Ã£o da Boa Ãgua-Ano Letivo 2019/20"/>
    <d v="2019-10-30T14:38:11"/>
    <n v="1"/>
    <s v="PT;16;244;2618"/>
    <n v="340"/>
    <d v="2019-11-04T18:00:00"/>
    <n v="1"/>
    <x v="1"/>
    <x v="0"/>
    <x v="43"/>
  </r>
  <r>
    <x v="290"/>
    <n v="600087247"/>
    <n v="176495"/>
    <s v="PrestaÃ§Ã£o de serviÃ§os de corretagem de seguros"/>
    <d v="2019-10-30T14:39:56"/>
    <n v="1"/>
    <s v="PT;12;168;2045"/>
    <n v="360"/>
    <d v="2019-11-04T17:00:00"/>
    <n v="1"/>
    <x v="5"/>
    <x v="0"/>
    <x v="43"/>
  </r>
  <r>
    <x v="4"/>
    <n v="506334562"/>
    <n v="176496"/>
    <s v="UniÃ£o das Freguesias de Santiago de LitÃ©m, S. SimÃ£o e Albergaria dos Doze / Arruamentos e BeneficiaÃ§Ãµes em estradas e caminhos na Freguesia (ConstruÃ§Ã£o de valetas revestidas nas localidades de Bica, FÃ©til, Vila Gateira e Castelo da Gracieira)"/>
    <d v="2019-10-30T14:46:46"/>
    <n v="1"/>
    <s v="PT;11;157;1956"/>
    <n v="360"/>
    <d v="2019-11-05T23:59:00"/>
    <n v="1"/>
    <x v="1"/>
    <x v="0"/>
    <x v="43"/>
  </r>
  <r>
    <x v="138"/>
    <n v="506087000"/>
    <n v="176497"/>
    <s v="ConstruÃ§Ã£o de Pontes na Malhada de Cima e na Malhada de Baixo, por Empreitada"/>
    <d v="2019-10-30T14:49:09"/>
    <n v="3"/>
    <s v="PT;7;79;1272"/>
    <n v="5"/>
    <d v="2019-11-18T17:00:00"/>
    <n v="1"/>
    <x v="1"/>
    <x v="0"/>
    <x v="43"/>
  </r>
  <r>
    <x v="102"/>
    <n v="507957547"/>
    <n v="176498"/>
    <m/>
    <d v="2019-10-30T14:51:23"/>
    <n v="3"/>
    <s v="PT;1;1;232"/>
    <n v="1"/>
    <m/>
    <n v="1"/>
    <x v="2"/>
    <x v="0"/>
    <x v="43"/>
  </r>
  <r>
    <x v="11"/>
    <n v="506614913"/>
    <n v="176501"/>
    <s v="ExpansÃ£o do Backbone da rede de fibra Ã³tica do MunicÃ­pio de Vila Franca de Xira"/>
    <d v="2019-10-30T15:05:34"/>
    <n v="13"/>
    <s v="PT;12;173;189"/>
    <n v="360"/>
    <d v="2019-11-17T23:59:00"/>
    <n v="1"/>
    <x v="1"/>
    <x v="0"/>
    <x v="43"/>
  </r>
  <r>
    <x v="34"/>
    <n v="508069645"/>
    <n v="176502"/>
    <s v="PE_19128_CNB - CONCURSO PÃšBLICO NACIONAL PARA AQUISIÃ‡ÃƒO E MONTAGEM DE SISTEMA DE PAINÃ‰IS SOLARES FOTOVOLTAICOS, PARA A ESCOLA BÃSICA E SECUNDÃRIA DE CANELAS, EM VILA NOVA DE GAIA"/>
    <d v="2019-10-30T15:10:09"/>
    <n v="3"/>
    <s v="PT;14;209;2395"/>
    <n v="5"/>
    <d v="2019-11-14T17:00:00"/>
    <n v="1"/>
    <x v="6"/>
    <x v="0"/>
    <x v="43"/>
  </r>
  <r>
    <x v="66"/>
    <n v="502530863"/>
    <n v="176505"/>
    <m/>
    <d v="2019-10-30T15:20:22"/>
    <n v="13"/>
    <s v="PT;1;1;232"/>
    <n v="400"/>
    <m/>
    <n v="1"/>
    <x v="2"/>
    <x v="0"/>
    <x v="43"/>
  </r>
  <r>
    <x v="66"/>
    <n v="502530863"/>
    <n v="176506"/>
    <s v="AquisiÃ§Ã£o de energia elÃ©trica em Baixa TensÃ£o Normal (BTN, ao abrigo do &quot;Acordo Quadro para o fornecimento de eletricidade em regime de mercado livre para Portugal Continental&quot; - &quot;Lote 2 - Baixa TensÃ£o Normal BTN&amp;gt;20,7 kVA&quot;"/>
    <d v="2019-10-30T15:20:42"/>
    <n v="13"/>
    <s v="PT;1;1;232"/>
    <n v="360"/>
    <d v="2019-11-16T19:00:00"/>
    <n v="1"/>
    <x v="2"/>
    <x v="0"/>
    <x v="43"/>
  </r>
  <r>
    <x v="7"/>
    <n v="508666236"/>
    <n v="176508"/>
    <s v="AquisiÃ§Ã£o de ecopontos de recolha seletiva de resÃ­duos."/>
    <d v="2019-10-30T15:27:42"/>
    <n v="13"/>
    <s v="PT;1;1;232"/>
    <n v="360"/>
    <d v="2019-11-07T23:59:00"/>
    <n v="1"/>
    <x v="2"/>
    <x v="0"/>
    <x v="43"/>
  </r>
  <r>
    <x v="17"/>
    <n v="505456010"/>
    <n v="176509"/>
    <s v="A presente empreitada tem como objetivo a execuÃ§Ã£o de diversas obras complementares no Parque Desportivo e Cultural da Boba entre as quais a reparaÃ§Ã£o de zonas de circulaÃ§Ã£o e substituiÃ§Ã£o de vedaÃ§Ãµes de parques desportivos e parques infantis."/>
    <d v="2019-10-30T15:37:51"/>
    <n v="13"/>
    <s v="PT;12;174;2095"/>
    <n v="220"/>
    <d v="2019-11-21T23:59:00"/>
    <n v="1"/>
    <x v="1"/>
    <x v="0"/>
    <x v="43"/>
  </r>
  <r>
    <x v="17"/>
    <n v="505456010"/>
    <n v="176510"/>
    <s v="PatrocÃ­nio judiciÃ¡rio e assessoria jurÃ­dica"/>
    <d v="2019-10-30T15:38:46"/>
    <n v="13"/>
    <s v="PT;12;174;223"/>
    <n v="360"/>
    <d v="2019-11-05T23:59:00"/>
    <n v="1"/>
    <x v="1"/>
    <x v="0"/>
    <x v="43"/>
  </r>
  <r>
    <x v="59"/>
    <n v="503450189"/>
    <n v="176511"/>
    <s v="3. O Ã¢mbito do objeto da prestaÃ§Ã£o de serviÃ§os, em regime de completa independÃªncia funcional e hierÃ¡rquica deve contemplar a emissÃ£o de RelatÃ³rios de Auditoria (nos termos do art.Âº 45Âº do EOROC) a fim de se obter um nÃ­vel de seguranÃ§a razoÃ¡vel sobre se as demonstraÃ§Ãµes financeiras estÃ£o ou nÃ£o isentas de distorÃ§Ã£o material."/>
    <d v="2019-10-30T15:40:57"/>
    <n v="3"/>
    <s v="PT;3;27;501"/>
    <n v="340"/>
    <d v="2019-11-14T18:00:00"/>
    <n v="1"/>
    <x v="4"/>
    <x v="0"/>
    <x v="43"/>
  </r>
  <r>
    <x v="14"/>
    <n v="501144218"/>
    <n v="176513"/>
    <s v="ServiÃ§os de seguranÃ§a e vigilÃ¢ncia para o Museu MarÃ­timo de Sesimbra e Fortaleza de Santiago para o perÃ­odo de 1 de janeiro a 31 de dezembro de 2020"/>
    <d v="2019-10-30T15:48:08"/>
    <n v="13"/>
    <s v="PT;16;244;2617"/>
    <n v="340"/>
    <d v="2019-11-04T18:00:00"/>
    <n v="1"/>
    <x v="1"/>
    <x v="0"/>
    <x v="43"/>
  </r>
  <r>
    <x v="66"/>
    <n v="502530863"/>
    <n v="176515"/>
    <m/>
    <d v="2019-10-30T15:54:55"/>
    <n v="13"/>
    <s v="PT;1;1;232"/>
    <n v="400"/>
    <m/>
    <n v="1"/>
    <x v="2"/>
    <x v="0"/>
    <x v="43"/>
  </r>
  <r>
    <x v="57"/>
    <n v="506780902"/>
    <n v="176516"/>
    <m/>
    <d v="2019-10-30T16:01:07"/>
    <n v="1"/>
    <s v="PT;1;1;232"/>
    <n v="400"/>
    <d v="1970-01-01T23:59:00"/>
    <n v="1"/>
    <x v="1"/>
    <x v="0"/>
    <x v="43"/>
  </r>
  <r>
    <x v="2"/>
    <n v="503539473"/>
    <n v="176518"/>
    <s v="AquisiÃ§Ã£o de cisterna"/>
    <d v="2019-10-30T16:03:45"/>
    <n v="1"/>
    <s v="PT;9;111;1551"/>
    <n v="340"/>
    <d v="2019-11-05T23:59:00"/>
    <n v="1"/>
    <x v="1"/>
    <x v="0"/>
    <x v="43"/>
  </r>
  <r>
    <x v="42"/>
    <n v="512103070"/>
    <n v="176519"/>
    <s v="O presente procedimento tem por objeto o fornecimento de prÃ³teses ortopÃ©dicas da anca e joelho e material de osteossÃ­ntese, ao Hospital da Horta, E.P.E.R., conforme as disposiÃ§Ãµes tÃ©cnicas e especÃ­ficas constantes da Portaria 1438/2019, 20 de Agosto."/>
    <d v="2019-10-30T16:08:30"/>
    <n v="1"/>
    <s v="PT;20;305;3353"/>
    <n v="220"/>
    <d v="2019-11-07T23:59:00"/>
    <n v="1"/>
    <x v="0"/>
    <x v="0"/>
    <x v="43"/>
  </r>
  <r>
    <x v="13"/>
    <n v="501294104"/>
    <n v="176521"/>
    <s v="PRESTAÃ‡ÃƒO DE SERVIÃ‡OS DE VIGILÃ‚NCIA ADICIONAL PARA REFORÃ‡O DA SEGURANÃ‡A NO ECOPARQUE DO OUTÃƒO, PELO PERÃODO DE 6 MESES"/>
    <d v="2019-10-30T16:11:28"/>
    <n v="1"/>
    <s v="PT;16;245;2623"/>
    <n v="360"/>
    <d v="2019-11-08T23:59:00"/>
    <n v="1"/>
    <x v="1"/>
    <x v="0"/>
    <x v="43"/>
  </r>
  <r>
    <x v="13"/>
    <n v="501294104"/>
    <n v="176522"/>
    <s v="REFORÃ‡O DE 580 HORAS DE ALUGUER DE AUTOCARROS PARA SERVIÃ‡O DE TRANSPORTE EM REGIME DE VAIVÃ‰M - PROLONGAMENTO DO PROGRAMA ARRÃBIDA SEM CARROS 2019."/>
    <d v="2019-10-30T16:13:11"/>
    <n v="13"/>
    <s v="PT;16;245;2623"/>
    <n v="360"/>
    <d v="2019-11-02T23:59:00"/>
    <n v="1"/>
    <x v="1"/>
    <x v="0"/>
    <x v="43"/>
  </r>
  <r>
    <x v="131"/>
    <n v="508345464"/>
    <n v="176523"/>
    <s v="Fornecimento do Meio de Enchimento de filtros de remoÃ§Ã£o de arsÃ©nio na ETA de Benfica do Ribatejo"/>
    <d v="2019-10-30T16:23:36"/>
    <n v="3"/>
    <s v="PT;15;214;2451"/>
    <n v="360"/>
    <d v="2019-11-11T18:00:00"/>
    <n v="1"/>
    <x v="2"/>
    <x v="0"/>
    <x v="43"/>
  </r>
  <r>
    <x v="3"/>
    <n v="500051054"/>
    <n v="176524"/>
    <s v="A obra consiste na construÃ§Ã£o de 200 ossÃ¡rios na 16Âª secÃ§Ã£o, com uma Ã¡rea de intervenÃ§Ã£o de 25,52m2 desenvolvido em 4 mÃ³dulos de 50 unidades cada, com cinco nÃ­veis por modulo. Esta construÃ§Ã£o visa suprimir as necessidades existentes para o funcionamento do cemitÃ©rio."/>
    <d v="2019-10-30T16:26:27"/>
    <n v="13"/>
    <s v="PT;16;236;2582"/>
    <n v="340"/>
    <d v="2019-11-16T19:00:00"/>
    <n v="1"/>
    <x v="1"/>
    <x v="0"/>
    <x v="43"/>
  </r>
  <r>
    <x v="92"/>
    <n v="512044040"/>
    <n v="176527"/>
    <s v="Empreitada do Relvado SintÃ©tico do Campo de Jogos do Barreiro, na Freguesia do Porto Judeu"/>
    <d v="2019-10-30T17:21:54"/>
    <n v="1"/>
    <s v="PT;20;299;3313"/>
    <n v="360"/>
    <d v="2019-11-28T23:59:00"/>
    <n v="1"/>
    <x v="1"/>
    <x v="0"/>
    <x v="43"/>
  </r>
  <r>
    <x v="39"/>
    <n v="680015019"/>
    <n v="176528"/>
    <s v="AquisiÃ§Ã£o de aplicaÃ§Ã£o para gravaÃ§Ã£o de chamadas"/>
    <d v="2019-10-31T09:09:42"/>
    <n v="13"/>
    <s v="PT;12;169;2057"/>
    <n v="5"/>
    <d v="2019-11-07T16:00:00"/>
    <n v="1"/>
    <x v="5"/>
    <x v="0"/>
    <x v="43"/>
  </r>
  <r>
    <x v="9"/>
    <n v="506173968"/>
    <n v="176529"/>
    <s v="AquisiÃ§Ã£o de consumÃ­veis informÃ¡ticos por lotes"/>
    <d v="2019-10-31T09:30:42"/>
    <n v="13"/>
    <s v="PT;16;243;2615"/>
    <n v="360"/>
    <d v="2019-11-06T20:00:00"/>
    <n v="1"/>
    <x v="1"/>
    <x v="0"/>
    <x v="43"/>
  </r>
  <r>
    <x v="226"/>
    <n v="506873412"/>
    <n v="176530"/>
    <s v="A presente MemÃ³ria Descritiva e Justificativa refere-se Ã  elaboraÃ§Ã£o do projeto de execuÃ§Ã£o para a empreitada de ampliaÃ§Ã£o da zona industrial de Monforte, numa zona de expansÃ£o industrial a Sul de Monforte M-C, junto Ã  estrada nacional EN243."/>
    <d v="2019-10-31T09:34:05"/>
    <n v="3"/>
    <s v="PT;13;187;2144"/>
    <n v="300"/>
    <d v="2019-11-26T16:00:00"/>
    <n v="1"/>
    <x v="1"/>
    <x v="0"/>
    <x v="43"/>
  </r>
  <r>
    <x v="0"/>
    <n v="508481287"/>
    <n v="176531"/>
    <s v="AquisiÃ§Ã£o de roupa hospitalar de cama pelo CHULN, EPE, durante o ano de 2020"/>
    <d v="2019-10-31T09:38:03"/>
    <n v="3"/>
    <s v="PT;12;165;2010"/>
    <n v="340"/>
    <d v="2019-11-21T17:00:00"/>
    <n v="1"/>
    <x v="0"/>
    <x v="0"/>
    <x v="43"/>
  </r>
  <r>
    <x v="29"/>
    <n v="512012814"/>
    <n v="176532"/>
    <s v="Empreitada de ConstruÃ§Ã£o de Floreiras na Avenida Infante Dom Henrique, Ponta Delgada"/>
    <d v="2019-10-31T09:43:30"/>
    <n v="1"/>
    <s v="Ponta Delgada"/>
    <n v="340"/>
    <d v="2019-11-05T23:59:00"/>
    <n v="1"/>
    <x v="1"/>
    <x v="0"/>
    <x v="43"/>
  </r>
  <r>
    <x v="2"/>
    <n v="503539473"/>
    <n v="176533"/>
    <m/>
    <d v="2019-10-31T09:44:25"/>
    <n v="3"/>
    <s v="PT;1;1;232"/>
    <n v="400"/>
    <m/>
    <n v="1"/>
    <x v="1"/>
    <x v="0"/>
    <x v="43"/>
  </r>
  <r>
    <x v="49"/>
    <n v="502098139"/>
    <n v="176534"/>
    <s v="CONTRATAÃ‡ÃƒO DO FORNECIMENTO DAS BOTAS DE SEGURANÃ‡A PARA O QUARTEL DO CORPO DE BOMBEIROS MUNICIPAIS DE LOULÃ‰."/>
    <d v="2019-10-31T09:49:04"/>
    <n v="13"/>
    <s v="PT;9;118;109"/>
    <n v="340"/>
    <d v="2019-11-13T18:00:00"/>
    <n v="1"/>
    <x v="1"/>
    <x v="0"/>
    <x v="43"/>
  </r>
  <r>
    <x v="43"/>
    <n v="503035416"/>
    <n v="176535"/>
    <s v="AquisiÃ§Ã£o de ConsumÃ­veis para Sistema de mapeamento intra-cardÃ­aco"/>
    <d v="2019-10-31T09:49:53"/>
    <n v="1"/>
    <s v="PT;1;1;232"/>
    <n v="360"/>
    <d v="2019-11-05T17:00:00"/>
    <n v="1"/>
    <x v="0"/>
    <x v="0"/>
    <x v="43"/>
  </r>
  <r>
    <x v="13"/>
    <n v="501294104"/>
    <n v="176536"/>
    <s v="PRESTAÃ‡ÃƒO DE SERVIÃ‡OS DE OUTSOURCING DE MÃQUINAS MULTIFUNÃ‡Ã•ES"/>
    <d v="2019-10-31T09:57:21"/>
    <n v="1"/>
    <s v="PT;16;245;321"/>
    <n v="300"/>
    <d v="2019-11-05T23:59:00"/>
    <n v="1"/>
    <x v="1"/>
    <x v="0"/>
    <x v="43"/>
  </r>
  <r>
    <x v="49"/>
    <n v="502098139"/>
    <n v="176537"/>
    <s v="CONTRATAÃ‡ÃƒO DA AQUISIÃ‡ÃƒO DE MATERIAIS (PEÃ‡AS E ACESSÃ“RIOS) E PRESTAÃ‡ÃƒO DE SERVIÃ‡OS DE REPARAÃ‡ÃƒO DE VEÃCULOS PROPRIEDADE DA CÃ‚MARA MUNICIPAL DE LOULÃ‰"/>
    <d v="2019-10-31T10:12:34"/>
    <n v="3"/>
    <s v="PT;9;118;1582"/>
    <n v="340"/>
    <d v="2019-11-19T18:00:00"/>
    <n v="1"/>
    <x v="1"/>
    <x v="0"/>
    <x v="43"/>
  </r>
  <r>
    <x v="49"/>
    <n v="502098139"/>
    <n v="176538"/>
    <s v="CONTRATAÃ‡ÃƒO DA AQUISIÃ‡ÃƒO DE 16000 CANTIS."/>
    <d v="2019-10-31T10:21:14"/>
    <n v="13"/>
    <s v="PT;9;118;109"/>
    <n v="400"/>
    <d v="2019-08-30T18:00:00"/>
    <n v="1"/>
    <x v="1"/>
    <x v="0"/>
    <x v="43"/>
  </r>
  <r>
    <x v="34"/>
    <n v="508069645"/>
    <n v="176539"/>
    <s v="PE_19129_ADP - AQUISIÃ‡ÃƒO DE SERVIÃ‡OS PARA EXECUÃ‡ÃƒO DOS PROJETOS DE ALTERAÃ‡ÃƒO DOS BLOCOS F, G, H E ESPAÃ‡OS EXTERIORES, PARA A CONCLUSÃƒO DA INTERVENÃ‡ÃƒO DE REQUALIFICAÃ‡ÃƒO NA ESCOLA SECUNDÃRIA DA QUINTA DO MARQUÃŠS, EM OEIRAS"/>
    <d v="2019-10-31T10:21:52"/>
    <n v="1"/>
    <s v="PT;12;169;2057"/>
    <n v="5"/>
    <d v="2019-11-07T17:00:00"/>
    <n v="1"/>
    <x v="6"/>
    <x v="0"/>
    <x v="43"/>
  </r>
  <r>
    <x v="34"/>
    <n v="508069645"/>
    <n v="176540"/>
    <s v="PE_19130_CPS - AQUISIÃ‡ÃƒO DE SERVIÃ‡OS DE VIGILÃ‚NCIA E SEGURANÃ‡A PARA A ESCOLA ARTÃSTICA ANTÃ“NIO ARROIO, EM LISBOA"/>
    <d v="2019-10-31T10:23:06"/>
    <n v="13"/>
    <s v="PT;12;165;2019"/>
    <n v="220"/>
    <d v="2019-11-05T17:00:00"/>
    <n v="1"/>
    <x v="6"/>
    <x v="0"/>
    <x v="43"/>
  </r>
  <r>
    <x v="34"/>
    <n v="508069645"/>
    <n v="176541"/>
    <s v="PE_19131_CPS - AQUISIÃ‡ÃƒO DE SERVIÃ‡OS DE AVALIAÃ‡ÃƒO DO PATRIMÃ“NIO DA PARQUE ESCOLAR, E.P.E. - LOTES LN E LS"/>
    <d v="2019-10-31T10:23:56"/>
    <n v="13"/>
    <s v="PT;1;1;232"/>
    <n v="220"/>
    <d v="2019-11-07T17:00:00"/>
    <n v="1"/>
    <x v="6"/>
    <x v="0"/>
    <x v="43"/>
  </r>
  <r>
    <x v="71"/>
    <n v="600014690"/>
    <n v="176542"/>
    <s v="AquisiÃ§Ã£o centralizada de bens alimentares"/>
    <d v="2019-10-31T10:24:41"/>
    <n v="13"/>
    <s v="PT;12;165;2015"/>
    <n v="5"/>
    <d v="2019-11-28T23:59:00"/>
    <n v="1"/>
    <x v="2"/>
    <x v="0"/>
    <x v="43"/>
  </r>
  <r>
    <x v="34"/>
    <n v="508069645"/>
    <n v="176543"/>
    <s v="PE_19132_ADB - AQUISIÃ‡ÃƒO E MONTAGEM DE EQUIPAMENTOS PARA A AMPLIAÃ‡ÃƒO E REMODELAÃ‡ÃƒO DE INFRAESTRUTURAS DE ITED NA ESCOLA SECUNDÃRIA AVELAR BROTERO, EM COIMBRA"/>
    <d v="2019-10-31T10:29:50"/>
    <n v="1"/>
    <s v="PT;7;80;1280"/>
    <n v="360"/>
    <d v="2019-11-11T17:00:00"/>
    <n v="1"/>
    <x v="6"/>
    <x v="0"/>
    <x v="43"/>
  </r>
  <r>
    <x v="39"/>
    <n v="680015019"/>
    <n v="176544"/>
    <s v="AquisiÃ§Ã£o de uma guilhotina para a oficina das Ã¡reas da MetalomecÃ¢nica e da AdministraÃ§Ã£o Direta no novo EdifÃ­cio dos ServiÃ§os TÃ©cnicos dos SIMAS."/>
    <d v="2019-10-31T10:47:47"/>
    <n v="1"/>
    <s v="PT;12;169;2053"/>
    <n v="360"/>
    <d v="2019-11-12T23:59:00"/>
    <n v="1"/>
    <x v="5"/>
    <x v="0"/>
    <x v="43"/>
  </r>
  <r>
    <x v="177"/>
    <n v="506735524"/>
    <n v="176545"/>
    <s v="OE-CPR NÂº 8/2019 &quot;CONSTRUÃ‡ÃƒO DE SEPULTURAS NO CEMITÃ‰RIO MUNICIPAL DE VILA CHÃƒ&quot;"/>
    <d v="2019-10-31T10:50:37"/>
    <n v="13"/>
    <s v="PT;2;21;479"/>
    <n v="360"/>
    <d v="2019-11-12T17:00:00"/>
    <n v="1"/>
    <x v="1"/>
    <x v="0"/>
    <x v="43"/>
  </r>
  <r>
    <x v="201"/>
    <n v="507001206"/>
    <n v="176546"/>
    <s v="PRESTAÃ‡ÃƒO DE SERVIÃ‡OS PARA MIGRAÃ‡ÃƒO COMPLETA DE ENDEREÃ‡OS DE EMAIL DA EMPRESA, AQUISIÃ‡ÃƒO DE FERRAMENTAS DE TRABALHO OFFICE 365"/>
    <d v="2019-10-31T11:36:23"/>
    <n v="13"/>
    <s v="PT;16;236;230"/>
    <n v="340"/>
    <d v="2019-11-05T23:59:00"/>
    <n v="1"/>
    <x v="3"/>
    <x v="0"/>
    <x v="43"/>
  </r>
  <r>
    <x v="71"/>
    <n v="600014690"/>
    <n v="176547"/>
    <m/>
    <d v="2019-10-31T11:47:19"/>
    <n v="13"/>
    <s v="PT;1;1;232"/>
    <n v="400"/>
    <m/>
    <n v="1"/>
    <x v="2"/>
    <x v="0"/>
    <x v="43"/>
  </r>
  <r>
    <x v="109"/>
    <n v="506676056"/>
    <n v="176548"/>
    <s v="AquisiÃ§Ã£o de autocarro de 55 lugares + lugar motorista + lugar tripulante (com WC)"/>
    <d v="2019-10-31T11:53:36"/>
    <n v="3"/>
    <s v="PT;15;216;43"/>
    <n v="300"/>
    <d v="2019-12-04T23:59:00"/>
    <n v="1"/>
    <x v="1"/>
    <x v="0"/>
    <x v="43"/>
  </r>
  <r>
    <x v="177"/>
    <n v="506735524"/>
    <n v="176549"/>
    <s v="OE-CPR NÂº 9/2019 &quot;REABILITAÃ‡ÃƒO DO PAVIMENTO NA ESTRADA MUNICIPAL DE CAVIÃƒO&quot;"/>
    <d v="2019-10-31T12:00:17"/>
    <n v="13"/>
    <s v="PT;2;21;474"/>
    <n v="5"/>
    <d v="2019-11-12T17:00:00"/>
    <n v="1"/>
    <x v="1"/>
    <x v="0"/>
    <x v="43"/>
  </r>
  <r>
    <x v="166"/>
    <n v="504288806"/>
    <n v="176550"/>
    <m/>
    <d v="2019-10-31T12:00:33"/>
    <n v="3"/>
    <s v="PT;1;1;232"/>
    <n v="1"/>
    <m/>
    <n v="1"/>
    <x v="2"/>
    <x v="0"/>
    <x v="43"/>
  </r>
  <r>
    <x v="166"/>
    <n v="504288806"/>
    <n v="176551"/>
    <s v="AquisiÃ§Ã£o de ServiÃ§os de Limpeza das InstalaÃ§Ãµes da ANAC"/>
    <d v="2019-10-31T12:01:00"/>
    <n v="3"/>
    <s v="PT;12;165;2008"/>
    <n v="360"/>
    <d v="2019-11-30T23:59:00"/>
    <n v="1"/>
    <x v="2"/>
    <x v="0"/>
    <x v="43"/>
  </r>
  <r>
    <x v="38"/>
    <n v="505309939"/>
    <n v="176552"/>
    <s v="AquisiÃ§Ã£o de serviÃ§os para a execuÃ§Ã£o da iluminaÃ§Ã£o de Natal de 2019"/>
    <d v="2019-10-31T12:02:54"/>
    <n v="13"/>
    <s v="PT;9;121;274"/>
    <n v="360"/>
    <d v="2019-11-03T23:59:00"/>
    <n v="1"/>
    <x v="1"/>
    <x v="0"/>
    <x v="43"/>
  </r>
  <r>
    <x v="65"/>
    <n v="600084779"/>
    <n v="176553"/>
    <s v="39/AQAT/2019- AquisiÃ§Ã£o de ServiÃ§os do Sistema de IntroduÃ§Ã£o no Consumo SICEX para a DSIECIV"/>
    <d v="2019-10-31T12:18:44"/>
    <n v="13"/>
    <s v="PT;12;165;2021"/>
    <n v="340"/>
    <d v="2019-11-10T17:00:00"/>
    <n v="1"/>
    <x v="2"/>
    <x v="0"/>
    <x v="43"/>
  </r>
  <r>
    <x v="3"/>
    <n v="500051054"/>
    <n v="176554"/>
    <s v="AquisiÃ§Ã£o de serviÃ§os de fornecimento de refeiÃ§Ãµes e exploraÃ§Ã£o de bares do MunicÃ­pio de Almada, por 4 meses"/>
    <d v="2019-10-31T12:19:48"/>
    <n v="1"/>
    <s v="PT;16;236;230"/>
    <n v="360"/>
    <d v="2019-11-03T19:00:00"/>
    <n v="1"/>
    <x v="1"/>
    <x v="0"/>
    <x v="43"/>
  </r>
  <r>
    <x v="34"/>
    <n v="508069645"/>
    <n v="176555"/>
    <s v="PE_19133_CPS - AQUISIÃ‡ÃƒO DE SERVIÃ‡OS DE VIGILÃ‚NCIA E SEGURANÃ‡A HUMANA PARA A ESCOLA SECUNDÃRIA JOÃƒO DE BARROS, NO SEIXAL"/>
    <d v="2019-10-31T12:21:01"/>
    <n v="13"/>
    <s v="PT;16;243;2613"/>
    <n v="360"/>
    <d v="2019-11-05T17:00:00"/>
    <n v="1"/>
    <x v="6"/>
    <x v="0"/>
    <x v="43"/>
  </r>
  <r>
    <x v="84"/>
    <n v="680018140"/>
    <n v="176556"/>
    <s v="2019/300.10.005/351 - AquisiÃ§Ã£o de ServiÃ§os de Controlo AnalÃ­tico - 2020."/>
    <d v="2019-10-31T12:58:41"/>
    <n v="1"/>
    <s v="PT;20;299;145"/>
    <n v="360"/>
    <d v="2019-11-29T23:59:00"/>
    <n v="1"/>
    <x v="1"/>
    <x v="0"/>
    <x v="43"/>
  </r>
  <r>
    <x v="219"/>
    <n v="900106590"/>
    <n v="176557"/>
    <s v="SelecÃ§Ã£o de fornecedores para fornecimento de refeiÃ§Ãµes"/>
    <d v="2019-10-31T12:59:13"/>
    <n v="3"/>
    <s v="a) Sede (SÃ£o JoÃ£o da Madeira) ConfecÃ§Ã£o e ServiÃ§o de RefeiÃ§Ãµes; ExploraÃ§Ã£o de Bar e Maquinas de Vending b) PÃ³lo (Felgueiras) ConfecÃ§Ã£o externa, Transporte e ServiÃ§o de RefeiÃ§Ãµes; ExploraÃ§Ã£o de Bar e Maquinas de Vending"/>
    <n v="5"/>
    <d v="2019-11-17T23:59:00"/>
    <n v="1"/>
    <x v="2"/>
    <x v="0"/>
    <x v="43"/>
  </r>
  <r>
    <x v="1"/>
    <n v="506673626"/>
    <n v="176559"/>
    <m/>
    <d v="2019-10-31T13:49:56"/>
    <n v="13"/>
    <s v="PT;1;1;232"/>
    <n v="1"/>
    <m/>
    <n v="1"/>
    <x v="1"/>
    <x v="0"/>
    <x v="43"/>
  </r>
  <r>
    <x v="71"/>
    <n v="600014690"/>
    <n v="176560"/>
    <s v="material estacionÃ¡rio"/>
    <d v="2019-10-31T14:00:32"/>
    <n v="13"/>
    <s v="PT;12;165;2015"/>
    <n v="360"/>
    <d v="2019-11-14T23:59:00"/>
    <n v="1"/>
    <x v="2"/>
    <x v="0"/>
    <x v="43"/>
  </r>
  <r>
    <x v="3"/>
    <n v="500051054"/>
    <n v="176562"/>
    <m/>
    <d v="2019-10-31T14:16:02"/>
    <n v="1"/>
    <s v="PT;1;1;232"/>
    <n v="400"/>
    <m/>
    <n v="1"/>
    <x v="1"/>
    <x v="0"/>
    <x v="43"/>
  </r>
  <r>
    <x v="74"/>
    <n v="502177080"/>
    <n v="176563"/>
    <s v="PrestaÃ§Ã£o de serviÃ§os para a manutenÃ§Ã£o dos sistemas de aquecimento/AVAC de instalaÃ§Ãµes municipais para 2019/2021"/>
    <d v="2019-10-31T14:16:26"/>
    <n v="13"/>
    <s v="PT;12;168;195"/>
    <n v="340"/>
    <d v="2019-11-11T17:00:00"/>
    <n v="1"/>
    <x v="1"/>
    <x v="0"/>
    <x v="43"/>
  </r>
  <r>
    <x v="10"/>
    <n v="500122237"/>
    <n v="176565"/>
    <s v="AquisiÃ§Ã£o de ServiÃ§os de Fornecimento e InstalaÃ§Ã£o de TV Cabo para a FundaÃ§Ã£o INATEL"/>
    <d v="2019-10-31T14:37:53"/>
    <n v="3"/>
    <s v="PT;1;1;232"/>
    <n v="340"/>
    <d v="2019-11-08T23:59:00"/>
    <n v="1"/>
    <x v="2"/>
    <x v="0"/>
    <x v="43"/>
  </r>
  <r>
    <x v="17"/>
    <n v="505456010"/>
    <n v="176566"/>
    <s v="Obras de ConservaÃ§Ã£o e ReparaÃ§Ã£o em Fogos Devolutos e EspaÃ§os Comuns em Bairros Municipais"/>
    <d v="2019-10-31T14:40:13"/>
    <n v="3"/>
    <s v="PT;12;174;223"/>
    <n v="340"/>
    <d v="2019-11-22T17:00:00"/>
    <n v="1"/>
    <x v="1"/>
    <x v="0"/>
    <x v="43"/>
  </r>
  <r>
    <x v="147"/>
    <n v="501133097"/>
    <n v="176571"/>
    <s v="ImplementaÃ§Ã£o e DinamizaÃ§Ã£o de um EspaÃ§o Municipal de InovaÃ§Ã£o &quot;Sala do Futuro&quot;, no Ã¢mbito do Plano Integrado e Inovador de Combate ao Insucesso Escolar da LezÃ­ria do Tejo (PIICIE LT)"/>
    <d v="2019-10-31T15:22:06"/>
    <n v="13"/>
    <s v="PT;15;215;2454"/>
    <n v="360"/>
    <d v="2019-11-10T23:59:00"/>
    <n v="1"/>
    <x v="1"/>
    <x v="0"/>
    <x v="43"/>
  </r>
  <r>
    <x v="33"/>
    <n v="505170876"/>
    <n v="176572"/>
    <s v="O procedimento em causa tem por objeto a construÃ§Ã£o da Escola EB1+JI na Vila da Luz, a qual inclui as valÃªncias de ensino escolar do 1.Âº ciclo do ensino bÃ¡sico e de ensino prÃ©-escolar. O edifÃ­cio caracteriza-se por disponibilizar um conjunto de 4 salas de aula destinadas ao ensino bÃ¡sico, 2 salas destinadas a atividades de expressÃ£o plÃ¡stica e 2 outras salas com a valÃªncia de jardim-de-infÃ¢ncia, distribuÃ­das pelos 2 pisos."/>
    <d v="2019-10-31T15:35:54"/>
    <n v="3"/>
    <s v="PT;9;117;1572"/>
    <n v="360"/>
    <d v="2020-01-09T17:00:00"/>
    <n v="1"/>
    <x v="1"/>
    <x v="0"/>
    <x v="43"/>
  </r>
  <r>
    <x v="49"/>
    <n v="502098139"/>
    <n v="176573"/>
    <s v="CONSULTA PRÃ‰VIA PARA A CONTRATAÃ‡ÃƒO DE SERVIÃ‡OS DE CATERING PARA APOIO AOS EVENTOS PROGRAMADOS PELO CINETEATRO LOULETANO."/>
    <d v="2019-10-31T15:36:17"/>
    <n v="13"/>
    <s v="PT;9;118;109"/>
    <n v="340"/>
    <d v="2019-11-13T18:00:00"/>
    <n v="1"/>
    <x v="1"/>
    <x v="0"/>
    <x v="43"/>
  </r>
  <r>
    <x v="49"/>
    <n v="502098139"/>
    <n v="176574"/>
    <s v="PROCEDIMENTO AQUISITIVO PARA CONTRATAÃ‡ÃƒO DO FORNECIMENTO DE ENERGIA ELÃ‰CTRICA (CONSULTA PRÃ‰VIA AO ABRIGO DE ACORDO QUADRO DA CC-AMAL- LOTE1 - BTN)"/>
    <d v="2019-10-31T15:51:36"/>
    <n v="13"/>
    <s v="PT;9;118;109"/>
    <n v="340"/>
    <d v="2019-11-14T18:00:00"/>
    <n v="1"/>
    <x v="1"/>
    <x v="0"/>
    <x v="43"/>
  </r>
  <r>
    <x v="52"/>
    <n v="508787033"/>
    <n v="176575"/>
    <s v="AquisiÃ§Ã£o de Equipamento para ReforÃ§o da Capacidade do Datacenter"/>
    <d v="2019-10-31T15:59:29"/>
    <n v="1"/>
    <s v="PT;15;227;175"/>
    <n v="360"/>
    <d v="2019-11-09T18:00:00"/>
    <n v="1"/>
    <x v="1"/>
    <x v="0"/>
    <x v="43"/>
  </r>
  <r>
    <x v="27"/>
    <n v="506722422"/>
    <n v="176577"/>
    <m/>
    <d v="2019-10-31T16:02:34"/>
    <n v="1"/>
    <s v="PT;1;1;232"/>
    <n v="400"/>
    <m/>
    <n v="1"/>
    <x v="1"/>
    <x v="0"/>
    <x v="43"/>
  </r>
  <r>
    <x v="13"/>
    <n v="501294104"/>
    <n v="176581"/>
    <s v="REQUALIFICAÃ‡ÃƒO ACESSIVEL - PRAIA DE ALBARQUEL E MIRADOURO DE ALBARQUEL"/>
    <d v="2019-10-31T16:17:48"/>
    <n v="13"/>
    <s v="PT;16;245;2623"/>
    <n v="340"/>
    <d v="2019-11-13T23:59:00"/>
    <n v="1"/>
    <x v="1"/>
    <x v="0"/>
    <x v="43"/>
  </r>
  <r>
    <x v="219"/>
    <n v="900106590"/>
    <n v="176582"/>
    <s v="Acordo-Quadro de FormaÃ§Ã£o, Consultoria e Auditoria na Ã¡rea da ContrataÃ§Ã£o PÃºblicaÂ¿."/>
    <d v="2019-10-31T16:34:36"/>
    <n v="3"/>
    <s v="PT;2;18;457"/>
    <n v="400"/>
    <m/>
    <n v="1"/>
    <x v="2"/>
    <x v="0"/>
    <x v="43"/>
  </r>
  <r>
    <x v="205"/>
    <n v="501328599"/>
    <n v="176583"/>
    <s v="AquisiÃ§Ã£o de serviÃ§os de comunicaÃ§Ãµes eletrÃ³nicas de voz e dados fixos"/>
    <d v="2019-10-31T16:44:15"/>
    <n v="13"/>
    <s v="PT;1;1;232"/>
    <n v="360"/>
    <d v="2019-11-11T23:59:00"/>
    <n v="1"/>
    <x v="2"/>
    <x v="0"/>
    <x v="43"/>
  </r>
  <r>
    <x v="18"/>
    <n v="501222634"/>
    <n v="176584"/>
    <s v="PrestaÃ§Ã£o de ServiÃ§os de ConduÃ§Ã£o e ManutenÃ§Ã£o das InstalaÃ§Ãµes e Equipamentos da Central TÃ©rmica do Hospital Termal das Caldas da Rainha"/>
    <d v="2019-10-31T17:05:22"/>
    <n v="3"/>
    <s v="PT;11;148;1898"/>
    <n v="360"/>
    <d v="2019-11-19T23:59:00"/>
    <n v="1"/>
    <x v="1"/>
    <x v="0"/>
    <x v="43"/>
  </r>
  <r>
    <x v="26"/>
    <n v="680017763"/>
    <n v="176585"/>
    <s v="Viaturas ligeiras de mercadorias, de 3500 kg, com cabine dupla"/>
    <d v="2019-10-31T17:15:01"/>
    <n v="13"/>
    <s v="PT;16;236;2579"/>
    <n v="360"/>
    <d v="2019-11-17T23:45:00"/>
    <n v="1"/>
    <x v="5"/>
    <x v="0"/>
    <x v="43"/>
  </r>
  <r>
    <x v="0"/>
    <n v="508481287"/>
    <n v="176586"/>
    <s v="201C000001- AquisiÃ§Ã£o de gluconato de clorohexidina 2% s/sabÃ£o adicionado toalhete 20x20 a 30x30cm ou manÃ¡pula tamanho l aproximadamente 25X18 cm - Ano 2020"/>
    <d v="2019-10-31T17:15:46"/>
    <n v="13"/>
    <s v="PT;12;165;2010"/>
    <n v="360"/>
    <d v="2019-11-18T17:00:00"/>
    <n v="1"/>
    <x v="0"/>
    <x v="0"/>
    <x v="43"/>
  </r>
  <r>
    <x v="14"/>
    <n v="501144218"/>
    <n v="176588"/>
    <m/>
    <d v="2019-10-31T17:33:28"/>
    <n v="13"/>
    <m/>
    <n v="1"/>
    <m/>
    <n v="1"/>
    <x v="1"/>
    <x v="0"/>
    <x v="43"/>
  </r>
  <r>
    <x v="43"/>
    <n v="503035416"/>
    <n v="176590"/>
    <s v="AquisiÃ§Ã£o de Pirfenidona oral 801 Mg COMP"/>
    <d v="2019-11-04T08:57:44"/>
    <n v="1"/>
    <m/>
    <n v="340"/>
    <d v="2019-11-06T16:00:00"/>
    <n v="1"/>
    <x v="0"/>
    <x v="0"/>
    <x v="44"/>
  </r>
  <r>
    <x v="14"/>
    <n v="501144218"/>
    <n v="176591"/>
    <s v="PavimentaÃ§Ã£o de arruamentos com novas redes de Ã¡gua e saneamento"/>
    <d v="2019-11-04T09:16:25"/>
    <n v="13"/>
    <s v="PT;16;244;2616"/>
    <n v="210"/>
    <d v="2019-11-14T23:59:00"/>
    <n v="1"/>
    <x v="1"/>
    <x v="0"/>
    <x v="44"/>
  </r>
  <r>
    <x v="77"/>
    <n v="506730573"/>
    <n v="176592"/>
    <s v="RealizaÃ§Ã£o de EspetÃ¡culo Musical com o Artista Paulo Gonzo Â¿ FormaÃ§Ã£o em Quarteto"/>
    <d v="2019-11-04T09:32:49"/>
    <n v="1"/>
    <s v="PT;9;125;1610"/>
    <n v="340"/>
    <d v="2019-11-15T15:00:00"/>
    <n v="1"/>
    <x v="1"/>
    <x v="0"/>
    <x v="44"/>
  </r>
  <r>
    <x v="3"/>
    <n v="500051054"/>
    <n v="176593"/>
    <m/>
    <d v="2019-11-04T09:38:54"/>
    <n v="13"/>
    <s v="PT;1;1;232"/>
    <n v="400"/>
    <m/>
    <n v="1"/>
    <x v="1"/>
    <x v="0"/>
    <x v="44"/>
  </r>
  <r>
    <x v="113"/>
    <n v="506556590"/>
    <n v="176594"/>
    <s v="Fornecimento ContÃ­nuo de CombustÃ­vel de Aquecimento e RodoviÃ¡rio distribuÃ­do por dois lotes: Lote n.Âº 1- GasÃ³leo RodoviÃ¡rio Simples e Lote n.Âº 2- GasÃ³leo de Aquecimento"/>
    <d v="2019-11-04T09:42:09"/>
    <n v="3"/>
    <s v="PT;8;99;1497"/>
    <n v="340"/>
    <d v="2019-12-04T23:59:00"/>
    <n v="1"/>
    <x v="1"/>
    <x v="0"/>
    <x v="44"/>
  </r>
  <r>
    <x v="74"/>
    <n v="502177080"/>
    <n v="176595"/>
    <s v="RefeiÃ§Ãµes Escolares para os Estabelecimentos de Ensino do 1.Âº Ciclo e PrÃ©-Escolar do Concelho de Mafra e para a Creche Municipal de Mafra - no perÃ­odo de 1 a 30 de novembro"/>
    <d v="2019-11-04T10:02:49"/>
    <n v="1"/>
    <s v="PT;12;168;195"/>
    <n v="360"/>
    <d v="2019-11-07T17:00:00"/>
    <n v="1"/>
    <x v="1"/>
    <x v="0"/>
    <x v="44"/>
  </r>
  <r>
    <x v="1"/>
    <n v="506673626"/>
    <n v="176596"/>
    <m/>
    <d v="2019-11-04T10:04:32"/>
    <n v="13"/>
    <s v="PT;1;1;232"/>
    <n v="1"/>
    <m/>
    <n v="1"/>
    <x v="1"/>
    <x v="0"/>
    <x v="44"/>
  </r>
  <r>
    <x v="69"/>
    <n v="506821480"/>
    <n v="176597"/>
    <s v="Trabalhos de manutenÃ§Ã£o do edifÃ­cio da Poisada do Campino"/>
    <d v="2019-11-04T10:21:25"/>
    <n v="13"/>
    <s v="PT;12;162;1985"/>
    <n v="340"/>
    <d v="2019-11-09T23:59:00"/>
    <n v="1"/>
    <x v="1"/>
    <x v="0"/>
    <x v="44"/>
  </r>
  <r>
    <x v="122"/>
    <n v="504609696"/>
    <n v="176598"/>
    <m/>
    <d v="2019-11-04T10:23:12"/>
    <n v="13"/>
    <s v="PT;1;1;232"/>
    <n v="400"/>
    <m/>
    <n v="1"/>
    <x v="2"/>
    <x v="0"/>
    <x v="44"/>
  </r>
  <r>
    <x v="36"/>
    <n v="505351064"/>
    <n v="176599"/>
    <s v="Concurso PÃºblico de Fornecimento de Energia ElÃ©trica"/>
    <d v="2019-11-04T10:32:18"/>
    <n v="3"/>
    <s v="PT;1;1;232"/>
    <n v="340"/>
    <d v="2019-11-11T23:59:00"/>
    <n v="1"/>
    <x v="2"/>
    <x v="0"/>
    <x v="44"/>
  </r>
  <r>
    <x v="38"/>
    <n v="505309939"/>
    <n v="176602"/>
    <s v="AquisiÃ§Ã£o de Computadores e monitores para o PavilhÃ£o da Boavista"/>
    <d v="2019-11-04T10:44:47"/>
    <n v="1"/>
    <s v="PT;9;121;1594"/>
    <n v="360"/>
    <d v="2019-11-08T16:30:00"/>
    <n v="1"/>
    <x v="1"/>
    <x v="0"/>
    <x v="44"/>
  </r>
  <r>
    <x v="12"/>
    <n v="506187543"/>
    <n v="176606"/>
    <s v="AquisiÃ§Ã£o de serviÃ§os de limpeza urbana/varredura mecÃ¢nica em vÃ¡rios locais do concelho de Palmela"/>
    <d v="2019-11-04T10:48:49"/>
    <n v="1"/>
    <s v="PT;16;241;132"/>
    <n v="340"/>
    <d v="2019-11-11T23:59:00"/>
    <n v="1"/>
    <x v="1"/>
    <x v="0"/>
    <x v="44"/>
  </r>
  <r>
    <x v="0"/>
    <n v="508481287"/>
    <n v="176608"/>
    <s v="201G000001 - AquisiÃ§Ã£o de soluÃ§Ãµes de diÃ¡lise peritoneal -Ano 2020"/>
    <d v="2019-11-04T10:49:56"/>
    <n v="1"/>
    <s v="PT;12;165;2010"/>
    <n v="340"/>
    <d v="2019-11-15T17:00:00"/>
    <n v="1"/>
    <x v="0"/>
    <x v="0"/>
    <x v="44"/>
  </r>
  <r>
    <x v="0"/>
    <n v="508481287"/>
    <n v="176609"/>
    <s v="AquisiÃ§Ã£o de roupa hospitalar de doentes pelo CHULN, EPE, durante o ano de 2020."/>
    <d v="2019-11-04T10:51:44"/>
    <n v="3"/>
    <s v="PT;12;165;2010"/>
    <n v="340"/>
    <d v="2019-11-25T17:00:00"/>
    <n v="1"/>
    <x v="0"/>
    <x v="0"/>
    <x v="44"/>
  </r>
  <r>
    <x v="74"/>
    <n v="502177080"/>
    <n v="176610"/>
    <s v="PrestaÃ§Ã£o de ServiÃ§os de Controlo de pragas em estabelecimentos alimentares e de ensino para os anos letivos de 2019/2020 e 2020/2021"/>
    <d v="2019-11-04T10:53:47"/>
    <n v="1"/>
    <s v="PT;12;168;195"/>
    <n v="360"/>
    <d v="2019-11-07T17:00:00"/>
    <n v="1"/>
    <x v="1"/>
    <x v="0"/>
    <x v="44"/>
  </r>
  <r>
    <x v="52"/>
    <n v="508787033"/>
    <n v="176611"/>
    <s v="AQUISIÃ‡ÃƒO DE SERVIÃ‡OS PARA A REALIZAÃ‡ÃƒO DE CONFERÃŠNCIAS E SEMINÃRIOS NO Ã‚MBITO DO PLANO INTEGRADO E INOVADOR DE COMBATE AO INSUCESSO ESCOLAR DA LEZÃRIA DO TEJO"/>
    <d v="2019-11-04T10:56:24"/>
    <n v="3"/>
    <s v="PT;1;1;232"/>
    <n v="360"/>
    <d v="2019-11-17T17:00:00"/>
    <n v="1"/>
    <x v="1"/>
    <x v="0"/>
    <x v="44"/>
  </r>
  <r>
    <x v="65"/>
    <n v="600084779"/>
    <n v="176612"/>
    <s v="AquisiÃ§Ã£o de serviÃ§os de desenvolvimento aplicacional no Ã¢mbito da necessidade de implementaÃ§Ã£o do projeto de ManutenÃ§Ã£o da VisÃ£o Integrada do Contribuinte e da SituaÃ§Ã£o Fiscal Integrada"/>
    <d v="2019-11-04T11:03:56"/>
    <n v="13"/>
    <s v="PT;12;165;2004"/>
    <n v="400"/>
    <d v="2019-10-13T17:00:00"/>
    <n v="1"/>
    <x v="2"/>
    <x v="0"/>
    <x v="44"/>
  </r>
  <r>
    <x v="1"/>
    <n v="506673626"/>
    <n v="176613"/>
    <s v="AquisiÃ§Ã£o de serviÃ§os para iluminaÃ§Ã£o de Natal 2019"/>
    <d v="2019-11-04T11:08:55"/>
    <n v="1"/>
    <s v="PT;16;237;31"/>
    <n v="360"/>
    <d v="2019-11-09T23:59:00"/>
    <n v="1"/>
    <x v="1"/>
    <x v="0"/>
    <x v="44"/>
  </r>
  <r>
    <x v="11"/>
    <n v="506614913"/>
    <n v="176616"/>
    <s v="AquisiÃ§Ã£o de Quiosques Interativos - MunicÃ­pio de Vila Franca de Xira"/>
    <d v="2019-11-04T11:18:59"/>
    <n v="13"/>
    <s v="PT;12;173;189"/>
    <n v="360"/>
    <d v="2019-11-08T23:59:00"/>
    <n v="1"/>
    <x v="1"/>
    <x v="0"/>
    <x v="44"/>
  </r>
  <r>
    <x v="118"/>
    <n v="680001069"/>
    <n v="176619"/>
    <s v="FORNECIMENTO DE SEGUROS"/>
    <d v="2019-11-04T11:31:25"/>
    <n v="1"/>
    <s v="PT;11;148;1898"/>
    <n v="340"/>
    <d v="2019-11-09T23:59:00"/>
    <n v="1"/>
    <x v="1"/>
    <x v="0"/>
    <x v="44"/>
  </r>
  <r>
    <x v="37"/>
    <n v="504293125"/>
    <n v="176623"/>
    <s v="ReparaÃ§Ã£o dos Fogos Municipais sito na: Rua Carlos Reis, n.Âº 4 - 1.Âº Dt.Âº e 2.Âº Dt.Âº, B.Âº Gulbenkian - Odivelas"/>
    <d v="2019-11-04T11:41:28"/>
    <n v="13"/>
    <s v="PT;12;175;2097"/>
    <n v="360"/>
    <d v="2019-11-13T23:59:00"/>
    <n v="1"/>
    <x v="1"/>
    <x v="0"/>
    <x v="44"/>
  </r>
  <r>
    <x v="38"/>
    <n v="505309939"/>
    <n v="176624"/>
    <s v="AquisiÃ§Ã£o de barreiras antiterrorismo mÃ³veis e caixa de transporte"/>
    <d v="2019-11-04T11:44:34"/>
    <n v="1"/>
    <s v="PT;9;121;1594"/>
    <n v="360"/>
    <d v="2019-11-08T16:30:00"/>
    <n v="1"/>
    <x v="1"/>
    <x v="0"/>
    <x v="44"/>
  </r>
  <r>
    <x v="1"/>
    <n v="506673626"/>
    <n v="176627"/>
    <s v="AquisiÃ§Ã£o de serviÃ§os referente a obras de beneficiaÃ§Ã£o a realizar em jardins de infÃ¢ncia e escolas do 1Âº ciclo bÃ¡sico"/>
    <d v="2019-11-04T12:12:33"/>
    <n v="1"/>
    <s v="PT;16;237;31"/>
    <n v="360"/>
    <d v="2019-11-09T23:59:00"/>
    <n v="1"/>
    <x v="1"/>
    <x v="0"/>
    <x v="44"/>
  </r>
  <r>
    <x v="91"/>
    <n v="503584215"/>
    <n v="176629"/>
    <m/>
    <d v="2019-11-04T12:19:25"/>
    <n v="4"/>
    <m/>
    <n v="1"/>
    <m/>
    <n v="1"/>
    <x v="2"/>
    <x v="0"/>
    <x v="44"/>
  </r>
  <r>
    <x v="1"/>
    <n v="506673626"/>
    <n v="176631"/>
    <s v="AquisiÃ§Ã£o e transporte de peÃ§as e acessÃ³rios para equipamentos infantis"/>
    <d v="2019-11-04T12:26:59"/>
    <n v="1"/>
    <s v="PT;16;237;31"/>
    <n v="360"/>
    <d v="2019-11-09T23:59:00"/>
    <n v="1"/>
    <x v="1"/>
    <x v="0"/>
    <x v="44"/>
  </r>
  <r>
    <x v="24"/>
    <n v="503311332"/>
    <n v="176632"/>
    <s v="CPI 51/19 - ElaboraÃ§Ã£o de projetos para requalificaÃ§Ã£o do espaÃ§o pÃºblico com vista Ã  promoÃ§Ã£o da mobilidade na Cidade de Lisboa"/>
    <d v="2019-11-04T12:28:27"/>
    <n v="3"/>
    <s v="PT;12;165;75"/>
    <n v="340"/>
    <d v="2020-01-15T17:00:00"/>
    <n v="1"/>
    <x v="1"/>
    <x v="0"/>
    <x v="44"/>
  </r>
  <r>
    <x v="0"/>
    <n v="508481287"/>
    <n v="176633"/>
    <s v="201G000004 - AQUISIÃ‡ÃƒO DE TAFAMIDIS 20 MG CAPS - Ano 2020"/>
    <d v="2019-11-04T12:29:56"/>
    <n v="1"/>
    <s v="PT;12;165;2010"/>
    <n v="340"/>
    <d v="2019-11-18T17:00:00"/>
    <n v="1"/>
    <x v="0"/>
    <x v="0"/>
    <x v="44"/>
  </r>
  <r>
    <x v="42"/>
    <n v="512103070"/>
    <n v="176634"/>
    <s v="O presente procedimento tem por objeto o fornecimento de produtos farmacÃªuticos exclusivos, ao Hospital da Horta, E.P.E.R."/>
    <d v="2019-11-04T12:33:49"/>
    <n v="1"/>
    <s v="PT;20;305;3353"/>
    <n v="340"/>
    <d v="2019-11-22T23:59:00"/>
    <n v="1"/>
    <x v="0"/>
    <x v="0"/>
    <x v="44"/>
  </r>
  <r>
    <x v="49"/>
    <n v="502098139"/>
    <n v="176635"/>
    <s v="CONTRATAÃ‡ÃƒO DE SERVIÃ‡OS DE COMUNICAÃ‡Ã•ES FIXAS DE VOZ E DADOS PARA DIVERSOS EDIFÃCIOS DO MUNICÃPIO DE LOULÃ‰"/>
    <d v="2019-11-04T12:39:06"/>
    <n v="3"/>
    <s v="PT;9;118;109"/>
    <n v="340"/>
    <d v="2019-11-16T18:00:00"/>
    <n v="1"/>
    <x v="1"/>
    <x v="0"/>
    <x v="44"/>
  </r>
  <r>
    <x v="0"/>
    <n v="508481287"/>
    <n v="176636"/>
    <s v="201G000008 - AquisiÃ§Ã£o de ceftazidima 2000 mg + avibactam 500 mg inj - Ano 2020"/>
    <d v="2019-11-04T13:27:00"/>
    <n v="1"/>
    <s v="PT;12;165;2010"/>
    <n v="340"/>
    <d v="2019-11-18T17:00:00"/>
    <n v="1"/>
    <x v="0"/>
    <x v="0"/>
    <x v="44"/>
  </r>
  <r>
    <x v="17"/>
    <n v="505456010"/>
    <n v="176638"/>
    <s v="AquisiÃ§Ã£o de ServiÃ§os de ElaboraÃ§Ã£o de Projeto de ReadequaÃ§Ã£o da Escola EB 2+3 Alfornelos"/>
    <d v="2019-11-04T14:06:39"/>
    <n v="13"/>
    <s v="PT;12;174;223"/>
    <n v="340"/>
    <d v="2019-11-12T23:59:00"/>
    <n v="1"/>
    <x v="1"/>
    <x v="0"/>
    <x v="44"/>
  </r>
  <r>
    <x v="65"/>
    <n v="600084779"/>
    <n v="176639"/>
    <s v="AquisiÃ§Ã£o de serviÃ§os de desenvolvimento Ã  medida de novo sistema de informaÃ§Ã£o da AT-projeto: SIPE - Impenhorabilidade de Rendimentos do art.Âº 151 do CIRS"/>
    <d v="2019-11-04T14:07:06"/>
    <n v="13"/>
    <s v="PT;12;165;2004"/>
    <n v="340"/>
    <d v="2019-11-13T17:00:00"/>
    <n v="1"/>
    <x v="2"/>
    <x v="0"/>
    <x v="44"/>
  </r>
  <r>
    <x v="10"/>
    <n v="500122237"/>
    <n v="176640"/>
    <s v="AquisiÃ§Ã£o de ServiÃ§os de ImpressÃ£o GrÃ¡fica do Jornal Tempo Livre-6 EdiÃ§Ãµes/2020, 4 Suplementos e 5 Brochuras"/>
    <d v="2019-11-04T14:09:09"/>
    <n v="3"/>
    <s v="PT;1;1;232"/>
    <n v="340"/>
    <d v="2019-11-13T23:59:00"/>
    <n v="1"/>
    <x v="2"/>
    <x v="0"/>
    <x v="44"/>
  </r>
  <r>
    <x v="170"/>
    <n v="505991527"/>
    <n v="176641"/>
    <s v="PROC.AD05/2019 - PROCEDIMENTO DE AJUSTE DIRETO PARA ABERTURA DE PROCEDIMENTO PARA O CONTROLO DE PRAGAS NAS REDES DE DRENAGEM DO CONCELHO"/>
    <d v="2019-11-04T14:15:26"/>
    <n v="1"/>
    <s v="PT;3;27;27"/>
    <n v="360"/>
    <d v="2019-11-14T23:59:00"/>
    <n v="1"/>
    <x v="5"/>
    <x v="0"/>
    <x v="44"/>
  </r>
  <r>
    <x v="38"/>
    <n v="505309939"/>
    <n v="176642"/>
    <s v="AquisiÃ§Ã£o de equipamento obrigatÃ³rio para serviÃ§o bÃ¡sico de salvamento e desencarceramento"/>
    <d v="2019-11-04T14:16:15"/>
    <n v="1"/>
    <s v="PT;9;121;1594"/>
    <n v="360"/>
    <d v="2019-11-08T16:30:00"/>
    <n v="1"/>
    <x v="1"/>
    <x v="0"/>
    <x v="44"/>
  </r>
  <r>
    <x v="12"/>
    <n v="506187543"/>
    <n v="176643"/>
    <s v="O objecto do concurso consiste na prestaÃ§Ã£o de serviÃ§os de limpeza urbana, nomeadamente a prestaÃ§Ã£o de serviÃ§os de varredura mecÃ¢nica, incluindo a desobstruÃ§Ã£o de sumidouros, sarjetas e grelhas"/>
    <d v="2019-11-04T14:28:28"/>
    <n v="3"/>
    <s v="PT;16;241;132"/>
    <n v="5"/>
    <d v="2019-12-08T23:59:00"/>
    <n v="1"/>
    <x v="1"/>
    <x v="0"/>
    <x v="44"/>
  </r>
  <r>
    <x v="31"/>
    <n v="506874915"/>
    <n v="176644"/>
    <s v="Alargamento e PavimentaÃ§Ã£o da E.M. 539 Entre O Rogel e as GalÃ©s"/>
    <d v="2019-11-04T14:46:52"/>
    <n v="13"/>
    <s v="PT;12;168;2052"/>
    <n v="340"/>
    <d v="2019-11-11T23:59:00"/>
    <n v="1"/>
    <x v="2"/>
    <x v="0"/>
    <x v="44"/>
  </r>
  <r>
    <x v="9"/>
    <n v="506173968"/>
    <n v="176646"/>
    <s v="ServiÃ§os de manutenÃ§Ã£o de espaÃ§os verdes em Miratejo e Quinta do Brasileiro. 1893/DCA/2019"/>
    <d v="2019-11-04T15:01:40"/>
    <n v="13"/>
    <s v="PT;16;243;2613"/>
    <n v="340"/>
    <d v="2019-11-17T18:00:00"/>
    <n v="1"/>
    <x v="1"/>
    <x v="0"/>
    <x v="44"/>
  </r>
  <r>
    <x v="38"/>
    <n v="505309939"/>
    <n v="176648"/>
    <s v="AquisiÃ§Ã£o de abrigos para fogos florestais para EIP - Bombeiros"/>
    <d v="2019-11-04T15:07:03"/>
    <n v="1"/>
    <s v="PT;9;121;1594"/>
    <n v="360"/>
    <d v="2019-11-08T16:30:00"/>
    <n v="1"/>
    <x v="1"/>
    <x v="0"/>
    <x v="44"/>
  </r>
  <r>
    <x v="2"/>
    <n v="503539473"/>
    <n v="176651"/>
    <s v="Fornecimento de material e acessÃ³rios para reparaÃ§Ã£o do quadro geral no posto de transformaÃ§Ã£o da EstaÃ§Ã£o ElevatÃ³ria da Orada"/>
    <d v="2019-11-04T15:19:42"/>
    <n v="1"/>
    <s v="PT;9;111;1551"/>
    <n v="360"/>
    <d v="2019-11-07T23:59:00"/>
    <n v="1"/>
    <x v="1"/>
    <x v="0"/>
    <x v="44"/>
  </r>
  <r>
    <x v="73"/>
    <n v="501112049"/>
    <n v="176652"/>
    <s v="AquisiÃ§Ã£o de Bens e ServiÃ§os para a ImplementaÃ§Ã£o dos Projetos Wi-Fi Municipal e Wi-Fi4EU"/>
    <d v="2019-11-04T15:19:51"/>
    <n v="13"/>
    <s v="PT;3;35;318"/>
    <n v="360"/>
    <d v="2019-11-14T16:00:00"/>
    <n v="1"/>
    <x v="1"/>
    <x v="0"/>
    <x v="44"/>
  </r>
  <r>
    <x v="64"/>
    <n v="508754496"/>
    <n v="176660"/>
    <s v="CoordenaÃ§Ã£o editorial e criaÃ§Ã£o de conteÃºdos para publicaÃ§Ã£o e organizaÃ§Ã£o de evento final de apresentaÃ§Ã£o do DESENCAMINHARTE'18."/>
    <d v="2019-11-04T15:55:19"/>
    <n v="13"/>
    <s v="PT;17;247;276"/>
    <n v="400"/>
    <d v="2019-02-27T23:59:00"/>
    <n v="1"/>
    <x v="1"/>
    <x v="0"/>
    <x v="44"/>
  </r>
  <r>
    <x v="64"/>
    <n v="508754496"/>
    <n v="176661"/>
    <s v="CoordenaÃ§Ã£o editorial e criaÃ§Ã£o de conteÃºdos para publicaÃ§Ã£o e organizaÃ§Ã£o de evento final de apresentaÃ§Ã£o do DESENCAMINHARTE'18."/>
    <d v="2019-11-04T15:58:18"/>
    <n v="13"/>
    <s v="PT;17;247;276"/>
    <n v="400"/>
    <d v="2019-02-27T23:59:00"/>
    <n v="1"/>
    <x v="1"/>
    <x v="0"/>
    <x v="44"/>
  </r>
  <r>
    <x v="296"/>
    <n v="503216046"/>
    <n v="176663"/>
    <m/>
    <d v="2019-11-04T16:10:04"/>
    <n v="3"/>
    <s v="PT;1;1;232"/>
    <n v="1"/>
    <m/>
    <n v="1"/>
    <x v="2"/>
    <x v="0"/>
    <x v="44"/>
  </r>
  <r>
    <x v="38"/>
    <n v="505309939"/>
    <n v="176664"/>
    <s v="AquisiÃ§Ã£o de boneco insuflÃ¡vel (mascote ProteÃ§Ã£o Civil)"/>
    <d v="2019-11-04T16:16:23"/>
    <n v="1"/>
    <s v="PT;9;121;1594"/>
    <n v="360"/>
    <d v="2019-11-11T16:30:00"/>
    <n v="1"/>
    <x v="1"/>
    <x v="0"/>
    <x v="44"/>
  </r>
  <r>
    <x v="132"/>
    <n v="507023129"/>
    <n v="176666"/>
    <m/>
    <d v="2019-11-04T16:26:41"/>
    <n v="13"/>
    <s v="PT;1;1;232"/>
    <n v="400"/>
    <m/>
    <n v="1"/>
    <x v="2"/>
    <x v="0"/>
    <x v="44"/>
  </r>
  <r>
    <x v="90"/>
    <n v="503541567"/>
    <n v="176667"/>
    <s v="Empreitada 319/GEBALIS/2019 - Bairro Quinta do Jacinto - ReabilitaÃ§Ã£o de fogos municipais"/>
    <d v="2019-11-04T16:31:01"/>
    <n v="13"/>
    <s v="PT;12;165;75"/>
    <n v="220"/>
    <d v="2019-11-12T23:59:00"/>
    <n v="1"/>
    <x v="1"/>
    <x v="0"/>
    <x v="44"/>
  </r>
  <r>
    <x v="7"/>
    <n v="508666236"/>
    <n v="176669"/>
    <s v="Fornecimento de legumes, ervas aromÃ¡ticas e frutas frescos Ã  Escola de Hotelaria e Turismo do Estoril do Turismo de Portugal, I.P."/>
    <d v="2019-11-04T16:38:08"/>
    <n v="1"/>
    <s v="PT;12;164;1999"/>
    <n v="360"/>
    <d v="2019-11-14T23:59:00"/>
    <n v="1"/>
    <x v="2"/>
    <x v="0"/>
    <x v="44"/>
  </r>
  <r>
    <x v="35"/>
    <n v="501290206"/>
    <n v="176671"/>
    <s v="Aluguer e instalaÃ§Ã£o de iluminaÃ§Ã£o natalÃ­cia da Vila da Batalha - 2019"/>
    <d v="2019-11-04T16:40:53"/>
    <n v="13"/>
    <s v="PT;11;146;1881"/>
    <n v="360"/>
    <d v="2019-11-07T19:00:00"/>
    <n v="1"/>
    <x v="1"/>
    <x v="0"/>
    <x v="44"/>
  </r>
  <r>
    <x v="10"/>
    <n v="500122237"/>
    <n v="176672"/>
    <s v="RevisÃ£o ao Projeto de execuÃ§Ã£o para alteraÃ§Ã£o e ampliaÃ§Ã£o da Unidade Hoteleira do Luso"/>
    <d v="2019-11-04T16:53:41"/>
    <n v="13"/>
    <s v="PT;1;1;232"/>
    <n v="220"/>
    <d v="2019-11-18T23:59:00"/>
    <n v="1"/>
    <x v="2"/>
    <x v="0"/>
    <x v="44"/>
  </r>
  <r>
    <x v="17"/>
    <n v="505456010"/>
    <n v="176673"/>
    <s v="AquisiÃ§Ã£o de serviÃ§os de FormaÃ§Ã£o em Linux (Desktop e Server)"/>
    <d v="2019-11-04T17:54:44"/>
    <n v="1"/>
    <s v="PT;12;174;2095"/>
    <n v="360"/>
    <d v="2019-11-08T23:59:00"/>
    <n v="1"/>
    <x v="1"/>
    <x v="0"/>
    <x v="44"/>
  </r>
  <r>
    <x v="0"/>
    <n v="508481287"/>
    <n v="176674"/>
    <s v="AquisiÃ§Ã£o de ServiÃ§os de ManutenÃ§Ã£o da Tomografia Computorizada Philips Brilliance CT64 do ServiÃ§o de Imagiologia Geral I - MCDTÂ´s Tomografia Computorizada Geral"/>
    <d v="2019-11-04T19:37:21"/>
    <n v="1"/>
    <s v="PT;12;165;2010"/>
    <n v="360"/>
    <d v="2019-11-08T17:00:00"/>
    <n v="1"/>
    <x v="0"/>
    <x v="0"/>
    <x v="44"/>
  </r>
  <r>
    <x v="80"/>
    <n v="505932512"/>
    <n v="176675"/>
    <m/>
    <d v="2019-11-05T09:35:20"/>
    <n v="3"/>
    <s v="PT;1;1;232"/>
    <n v="1"/>
    <m/>
    <n v="1"/>
    <x v="1"/>
    <x v="0"/>
    <x v="44"/>
  </r>
  <r>
    <x v="73"/>
    <n v="501112049"/>
    <n v="176676"/>
    <s v="AquisiÃ§Ã£o de ServiÃ§os para a ProduÃ§Ã£o e Agenciamento do Cante Fest2019"/>
    <d v="2019-11-05T09:40:34"/>
    <n v="13"/>
    <s v="PT;3;35;549"/>
    <n v="360"/>
    <d v="2019-11-07T16:30:00"/>
    <n v="1"/>
    <x v="1"/>
    <x v="0"/>
    <x v="44"/>
  </r>
  <r>
    <x v="257"/>
    <n v="504667521"/>
    <n v="176677"/>
    <s v="AquisiÃ§Ã£o de Cabazes de Natal no Ã¢mbito da Festa de Natal de 2019."/>
    <d v="2019-11-05T09:42:09"/>
    <n v="13"/>
    <s v="PT;9;120;328"/>
    <n v="360"/>
    <d v="2019-11-14T23:59:00"/>
    <n v="1"/>
    <x v="2"/>
    <x v="0"/>
    <x v="44"/>
  </r>
  <r>
    <x v="3"/>
    <n v="500051054"/>
    <n v="176678"/>
    <s v="PrestaÃ§Ã£o de serviÃ§os de reparaÃ§Ã£o de chassis de viaturas pesadas do MunicÃ­pio de Almada"/>
    <d v="2019-11-05T09:47:19"/>
    <n v="13"/>
    <s v="PT;16;236;230"/>
    <n v="360"/>
    <d v="2019-11-10T19:00:00"/>
    <n v="1"/>
    <x v="1"/>
    <x v="0"/>
    <x v="44"/>
  </r>
  <r>
    <x v="0"/>
    <n v="508481287"/>
    <n v="176679"/>
    <s v="AquisiÃ§Ã£o de roupa de bloco operatÃ³rio pelo CHULN, E.P.E., para o ano de 2020"/>
    <d v="2019-11-05T09:48:35"/>
    <n v="3"/>
    <s v="PT;12;165;2010"/>
    <n v="360"/>
    <d v="2019-11-26T17:00:00"/>
    <n v="1"/>
    <x v="0"/>
    <x v="0"/>
    <x v="44"/>
  </r>
  <r>
    <x v="11"/>
    <n v="506614913"/>
    <n v="176680"/>
    <s v="Aluguer de equipamento para a Gala de MÃ©rito Desportivo 2018/2019"/>
    <d v="2019-11-05T09:57:05"/>
    <n v="1"/>
    <s v="PT;12;173;2086"/>
    <n v="360"/>
    <d v="2019-11-11T23:59:00"/>
    <n v="1"/>
    <x v="1"/>
    <x v="0"/>
    <x v="44"/>
  </r>
  <r>
    <x v="74"/>
    <n v="502177080"/>
    <n v="176681"/>
    <s v="DisponibilizaÃ§Ã£o de serviÃ§os de Plataforma EletrÃ³nica de ContrataÃ§Ã£o PÃºblica."/>
    <d v="2019-11-05T10:00:47"/>
    <n v="1"/>
    <s v="PT;12;168;195"/>
    <n v="360"/>
    <d v="2019-11-11T17:00:00"/>
    <n v="1"/>
    <x v="1"/>
    <x v="0"/>
    <x v="44"/>
  </r>
  <r>
    <x v="90"/>
    <n v="503541567"/>
    <n v="176683"/>
    <m/>
    <d v="2019-11-05T10:11:15"/>
    <n v="13"/>
    <s v="PT;1;1;232"/>
    <n v="400"/>
    <m/>
    <n v="1"/>
    <x v="1"/>
    <x v="0"/>
    <x v="44"/>
  </r>
  <r>
    <x v="43"/>
    <n v="503035416"/>
    <n v="176684"/>
    <s v="AquisiÃ§Ã£o de Medicamentos Exclusivos ao LaboratÃ³rio Labesfal, para o ano 2020"/>
    <d v="2019-11-05T10:34:07"/>
    <n v="1"/>
    <s v="PT;12;174;2096"/>
    <n v="340"/>
    <d v="2019-11-18T17:00:00"/>
    <n v="1"/>
    <x v="0"/>
    <x v="0"/>
    <x v="44"/>
  </r>
  <r>
    <x v="49"/>
    <n v="502098139"/>
    <n v="176685"/>
    <s v="PAVIMENTAÃ‡ÃƒO RUA DA IGREJA (BARRANCO VELHO), SALIR"/>
    <d v="2019-11-05T10:37:15"/>
    <n v="13"/>
    <s v="PT;9;118;1581"/>
    <n v="360"/>
    <d v="2019-11-14T23:59:00"/>
    <n v="1"/>
    <x v="1"/>
    <x v="0"/>
    <x v="44"/>
  </r>
  <r>
    <x v="219"/>
    <n v="900106590"/>
    <n v="176686"/>
    <s v="O presente Concurso PÃºblico tem por objecto a celebraÃ§Ã£o de um Acordo-Quadro, na modalidade prevista no disposto na alÃ­nea a), do nÂº1 do artigo 252Âº do CCP, para a selecÃ§Ã£o de candidatos para a prestaÃ§Ã£o de serviÃ§os de FormaÃ§Ã£o, Consultoria e Auditoria na Ã¡rea da ContrataÃ§Ã£o PÃºblica."/>
    <d v="2019-11-05T10:38:52"/>
    <n v="3"/>
    <s v="PT;2;18;457"/>
    <n v="400"/>
    <d v="1970-01-01T23:59:00"/>
    <n v="1"/>
    <x v="2"/>
    <x v="0"/>
    <x v="44"/>
  </r>
  <r>
    <x v="150"/>
    <n v="600083012"/>
    <n v="176687"/>
    <s v="Fornecimento e Montagem de Mupi Interativo e ExperiÃªncia HologrÃ¡fica na Ermida de Nossa Senhora de Guadalupe"/>
    <d v="2019-11-05T10:43:31"/>
    <n v="13"/>
    <s v="PT;9;125;1611"/>
    <n v="340"/>
    <d v="2019-11-10T23:59:00"/>
    <n v="1"/>
    <x v="2"/>
    <x v="0"/>
    <x v="44"/>
  </r>
  <r>
    <x v="43"/>
    <n v="503035416"/>
    <n v="176688"/>
    <s v="AquisiÃ§Ã£o de Medicamentos Exclusivos ao LaboratÃ³rio Air Liquide, para o ano 2020"/>
    <d v="2019-11-05T10:52:02"/>
    <n v="1"/>
    <s v="PT;12;174;2096"/>
    <n v="5"/>
    <d v="2019-11-18T17:00:00"/>
    <n v="1"/>
    <x v="0"/>
    <x v="0"/>
    <x v="44"/>
  </r>
  <r>
    <x v="13"/>
    <n v="501294104"/>
    <n v="176689"/>
    <s v="PRESTAÃ‡ÃƒO DE SERVIÃ‡OS DE ALUGUER OPERACIONAL DE 4 VIATURAS PESADAS PARA RECOLHA DE RESIDUOS SÃ“LIDOS URBANOS, PELO PERIODO DE 30 MESES"/>
    <d v="2019-11-05T10:54:24"/>
    <n v="3"/>
    <s v="PT;16;245;321"/>
    <n v="300"/>
    <d v="2019-12-05T23:59:00"/>
    <n v="1"/>
    <x v="1"/>
    <x v="0"/>
    <x v="44"/>
  </r>
  <r>
    <x v="128"/>
    <n v="509364390"/>
    <n v="176690"/>
    <m/>
    <d v="2019-11-05T11:01:15"/>
    <n v="13"/>
    <s v="PT;1;1;232"/>
    <n v="400"/>
    <m/>
    <n v="1"/>
    <x v="1"/>
    <x v="0"/>
    <x v="44"/>
  </r>
  <r>
    <x v="25"/>
    <n v="505307685"/>
    <n v="176691"/>
    <s v="AquisiÃ§Ã£o de fossa biolÃ³gica para instalaÃ§Ã£o na povoaÃ§Ã£o da Mata"/>
    <d v="2019-11-05T11:07:37"/>
    <n v="1"/>
    <s v="PT;12;161;202"/>
    <n v="360"/>
    <d v="2019-11-12T23:59:00"/>
    <n v="1"/>
    <x v="1"/>
    <x v="0"/>
    <x v="44"/>
  </r>
  <r>
    <x v="43"/>
    <n v="503035416"/>
    <n v="176692"/>
    <s v="AquisiÃ§Ã£o de Medicamentos Exclusivos ao LaboratÃ³rio Thea Portugal , para o ano 2020"/>
    <d v="2019-11-05T11:29:07"/>
    <n v="1"/>
    <s v="PT;12;174;2096"/>
    <n v="5"/>
    <d v="2019-11-18T17:00:00"/>
    <n v="1"/>
    <x v="0"/>
    <x v="0"/>
    <x v="44"/>
  </r>
  <r>
    <x v="296"/>
    <n v="503216046"/>
    <n v="176694"/>
    <s v="Empreitada de ConceÃ§Ã£o / ConstruÃ§Ã£o do Sistema de Avac e de Desenfumagem e de ConstruÃ§Ã£o do Sistema de IluminaÃ§Ã£o da Zona Comercial da EstaÃ§Ã£o Campo Grande do Metropolitano de Lisboa"/>
    <d v="2019-11-05T11:44:37"/>
    <n v="3"/>
    <s v="PT;12;159;283"/>
    <n v="5"/>
    <d v="2019-11-25T23:59:00"/>
    <n v="1"/>
    <x v="2"/>
    <x v="0"/>
    <x v="44"/>
  </r>
  <r>
    <x v="43"/>
    <n v="503035416"/>
    <n v="176695"/>
    <s v="AquisiÃ§Ã£o de Medicamentos Exclusivos ao LaboratÃ³rio Bioportugal , para o ano 2020"/>
    <d v="2019-11-05T11:52:21"/>
    <n v="1"/>
    <s v="PT;12;174;2096"/>
    <n v="340"/>
    <d v="2019-11-18T17:00:00"/>
    <n v="1"/>
    <x v="0"/>
    <x v="0"/>
    <x v="44"/>
  </r>
  <r>
    <x v="11"/>
    <n v="506614913"/>
    <n v="176696"/>
    <s v="Aluguer de Unidades SanitÃ¡rias para as instalaÃ§Ãµes afetas ao MunicÃ­pio de Vila Franca de Xira"/>
    <d v="2019-11-05T11:55:48"/>
    <n v="13"/>
    <s v="PT;12;173;189"/>
    <n v="360"/>
    <d v="2019-11-11T23:59:00"/>
    <n v="1"/>
    <x v="1"/>
    <x v="0"/>
    <x v="44"/>
  </r>
  <r>
    <x v="92"/>
    <n v="512044040"/>
    <n v="176697"/>
    <s v="Empreitada para execuÃ§Ã£o de parque de estacionamento junto Ã  TertÃºlia"/>
    <d v="2019-11-05T11:55:53"/>
    <n v="1"/>
    <s v="PT;20;299;3319"/>
    <n v="360"/>
    <d v="2019-11-10T23:59:00"/>
    <n v="1"/>
    <x v="1"/>
    <x v="0"/>
    <x v="44"/>
  </r>
  <r>
    <x v="43"/>
    <n v="503035416"/>
    <n v="176699"/>
    <s v="AquisiÃ§Ã£o de Medicamentos Exclusivos ao LaboratÃ³rio Janssen, para o ano 2020"/>
    <d v="2019-11-05T12:03:41"/>
    <n v="1"/>
    <s v="PT;12;174;2096"/>
    <n v="340"/>
    <d v="2019-11-18T17:00:00"/>
    <n v="1"/>
    <x v="0"/>
    <x v="0"/>
    <x v="44"/>
  </r>
  <r>
    <x v="145"/>
    <n v="506849635"/>
    <n v="176703"/>
    <s v="PrestaÃ§Ã£o de ServiÃ§os de LocaÃ§Ã£o operacional de 3 viaturas de 9 lugares para o transporte coletivo de crianÃ§as"/>
    <d v="2019-11-05T12:16:03"/>
    <n v="3"/>
    <s v="PT;10;130;1654"/>
    <n v="340"/>
    <d v="2019-11-17T23:59:00"/>
    <n v="1"/>
    <x v="1"/>
    <x v="0"/>
    <x v="44"/>
  </r>
  <r>
    <x v="49"/>
    <n v="502098139"/>
    <n v="176704"/>
    <s v="ContrataÃ§Ã£o de serviÃ§os de limpeza de instalaÃ§Ãµes do MunicÃ­pio de LoulÃ©"/>
    <d v="2019-11-05T12:16:52"/>
    <n v="3"/>
    <s v="PT;9;118;109"/>
    <n v="300"/>
    <d v="2019-11-21T18:00:00"/>
    <n v="1"/>
    <x v="1"/>
    <x v="0"/>
    <x v="44"/>
  </r>
  <r>
    <x v="43"/>
    <n v="503035416"/>
    <n v="176707"/>
    <s v="AquisiÃ§Ã£o de Medicamentos Exclusivos ao laboratÃ³rio Baxter, para o ano 2020"/>
    <d v="2019-11-05T12:30:14"/>
    <n v="1"/>
    <s v="PT;12;174;2096"/>
    <n v="340"/>
    <d v="2019-11-18T17:00:00"/>
    <n v="1"/>
    <x v="0"/>
    <x v="0"/>
    <x v="44"/>
  </r>
  <r>
    <x v="3"/>
    <n v="500051054"/>
    <n v="176708"/>
    <s v="AquisiÃ§Ã£o de mobiliÃ¡rio urbano para espaÃ§os pÃºblicos no concelho de Almada, por lotes"/>
    <d v="2019-11-05T12:38:47"/>
    <n v="13"/>
    <s v="PT;16;236;230"/>
    <n v="5"/>
    <d v="2019-11-11T19:00:00"/>
    <n v="1"/>
    <x v="1"/>
    <x v="0"/>
    <x v="44"/>
  </r>
  <r>
    <x v="47"/>
    <n v="512042659"/>
    <n v="176709"/>
    <s v="Ajuste Direto para PrestaÃ§Ã£o de ServiÃ§os na Ãrea de Direito Administrativo, Fiscal, Civil e Comercial ao MunicÃ­pio de Nordeste"/>
    <d v="2019-11-05T12:59:07"/>
    <n v="1"/>
    <s v="PT;20;312;3402"/>
    <n v="340"/>
    <d v="2019-11-27T23:59:00"/>
    <n v="1"/>
    <x v="1"/>
    <x v="0"/>
    <x v="44"/>
  </r>
  <r>
    <x v="91"/>
    <n v="503584215"/>
    <n v="176710"/>
    <s v="AquisiÃ§Ã£o de Sistema de AVAC para o Museu da Marioneta"/>
    <d v="2019-11-05T13:07:18"/>
    <n v="3"/>
    <s v="PT;1;1;232"/>
    <n v="400"/>
    <d v="2018-12-28T23:59:00"/>
    <n v="1"/>
    <x v="2"/>
    <x v="0"/>
    <x v="44"/>
  </r>
  <r>
    <x v="42"/>
    <n v="512103070"/>
    <n v="176711"/>
    <s v="O presente procedimento tem por objeto aquisiÃ§Ã£o de produtos farmacÃªuticos para 2020, ao Hospital da Horta, E.P.E.R., de acordo com as especificaÃ§Ãµes tÃ©cnicas anexas ao Caderno de Encargos do procedimento."/>
    <d v="2019-11-05T13:22:04"/>
    <n v="1"/>
    <s v="PT;20;305;3353"/>
    <n v="360"/>
    <d v="2019-11-22T23:59:00"/>
    <n v="1"/>
    <x v="0"/>
    <x v="0"/>
    <x v="44"/>
  </r>
  <r>
    <x v="77"/>
    <n v="506730573"/>
    <n v="176712"/>
    <s v="AquisiÃ§Ã£o de cabazes de Natal para os funcionÃ¡rios do municÃ­pio"/>
    <d v="2019-11-05T13:49:07"/>
    <n v="1"/>
    <s v="PT;9;125;235"/>
    <n v="340"/>
    <d v="2019-11-13T15:00:00"/>
    <n v="1"/>
    <x v="1"/>
    <x v="0"/>
    <x v="44"/>
  </r>
  <r>
    <x v="43"/>
    <n v="503035416"/>
    <n v="176713"/>
    <s v="AquisiÃ§Ã£o de VEDOLIZUMAB IV 300MG PO SOL INJ, ao laboratÃ³rio Takeda, para o ano 2020"/>
    <d v="2019-11-05T13:56:36"/>
    <n v="1"/>
    <s v="PT;12;174;2096"/>
    <n v="340"/>
    <d v="2019-11-18T17:00:00"/>
    <n v="1"/>
    <x v="0"/>
    <x v="0"/>
    <x v="44"/>
  </r>
  <r>
    <x v="98"/>
    <n v="502130040"/>
    <n v="176714"/>
    <s v="AquisiÃ§Ã£o de serviÃ§os de aluguer de filmes para projeÃ§Ã£o no AuditÃ³rio Municipal &quot;AntÃ³nio Chainho&quot; em Santiago do CacÃ©m."/>
    <d v="2019-11-05T14:08:47"/>
    <n v="3"/>
    <s v="PT;16;242;2610"/>
    <n v="340"/>
    <d v="2019-11-18T17:00:00"/>
    <n v="1"/>
    <x v="1"/>
    <x v="0"/>
    <x v="44"/>
  </r>
  <r>
    <x v="38"/>
    <n v="505309939"/>
    <n v="176715"/>
    <s v="AquisiÃ§Ã£o de serviÃ§os de manutenÃ§Ã£o das AplicaÃ§Ãµes Medidata"/>
    <d v="2019-11-05T14:16:51"/>
    <n v="1"/>
    <s v="PT;9;121;274"/>
    <n v="360"/>
    <d v="2019-11-11T16:30:00"/>
    <n v="1"/>
    <x v="1"/>
    <x v="0"/>
    <x v="44"/>
  </r>
  <r>
    <x v="0"/>
    <n v="508481287"/>
    <n v="176717"/>
    <s v="Empreitada para execuÃ§Ã£o da obra para substituiÃ§Ã£o de pavimento e algumas beneficiaÃ§Ãµes no Internamento Piso 9 no Hospital de Santa Maria"/>
    <d v="2019-11-05T14:17:51"/>
    <n v="13"/>
    <s v="PT;12;165;2010"/>
    <n v="360"/>
    <d v="2019-11-11T17:00:00"/>
    <n v="1"/>
    <x v="0"/>
    <x v="0"/>
    <x v="44"/>
  </r>
  <r>
    <x v="14"/>
    <n v="501144218"/>
    <n v="176718"/>
    <s v="Fornecimento e montagem de Sistema Solar TÃ©rmico para o PavilhÃ£o Municipal da Quinta do Conde, de acordo com as especificaÃ§Ãµes tÃ©cnicas e quantidades descritas na parte II do caderno de encargos"/>
    <d v="2019-11-05T14:18:29"/>
    <n v="13"/>
    <s v="PT;16;244;2618"/>
    <n v="340"/>
    <d v="2019-11-26T18:00:00"/>
    <n v="1"/>
    <x v="1"/>
    <x v="0"/>
    <x v="44"/>
  </r>
  <r>
    <x v="43"/>
    <n v="503035416"/>
    <n v="176720"/>
    <s v="AquisiÃ§Ã£o de BENRALIZUMAB SC 30MG/1ML SOL INJ SERINGA, ao laboratÃ³rio Astra Zeneca, para o ano"/>
    <d v="2019-11-05T14:20:19"/>
    <n v="1"/>
    <s v="PT;12;174;2096"/>
    <n v="300"/>
    <d v="2019-11-18T17:00:00"/>
    <n v="1"/>
    <x v="0"/>
    <x v="0"/>
    <x v="44"/>
  </r>
  <r>
    <x v="311"/>
    <n v="508779200"/>
    <n v="176725"/>
    <s v="AquisiÃ§Ã£o de energia elÃ©trica para as instalaÃ§Ãµes dos municÃ­pios da CIMDOURO e afins [2020-2021]"/>
    <d v="2019-11-05T14:31:25"/>
    <n v="3"/>
    <s v="PT;1;1;232"/>
    <n v="340"/>
    <d v="2019-12-05T19:00:00"/>
    <n v="1"/>
    <x v="1"/>
    <x v="0"/>
    <x v="44"/>
  </r>
  <r>
    <x v="57"/>
    <n v="506780902"/>
    <n v="176727"/>
    <s v="UrbanizaÃ§Ã£o da Quinta das Correias, Cartaxo - Arranjos paisagÃ­sticos / Zona 1.1 A"/>
    <d v="2019-11-05T14:34:41"/>
    <n v="13"/>
    <s v="PT;15;217;2463"/>
    <n v="340"/>
    <d v="2019-11-15T23:59:00"/>
    <n v="1"/>
    <x v="1"/>
    <x v="0"/>
    <x v="44"/>
  </r>
  <r>
    <x v="113"/>
    <n v="506556590"/>
    <n v="176730"/>
    <m/>
    <d v="2019-11-05T14:48:00"/>
    <n v="13"/>
    <s v="PT;1;1;232"/>
    <n v="1"/>
    <m/>
    <n v="1"/>
    <x v="1"/>
    <x v="0"/>
    <x v="44"/>
  </r>
  <r>
    <x v="0"/>
    <n v="508481287"/>
    <n v="176732"/>
    <s v="Empreitada para execuÃ§Ã£o da obra para remodelaÃ§Ã£o de instalaÃ§Ãµes sanitÃ¡rias no Internamento Piso 9 no Hospital de Santa Maria"/>
    <d v="2019-11-05T14:49:38"/>
    <n v="13"/>
    <s v="PT;12;165;2010"/>
    <n v="360"/>
    <d v="2019-11-11T17:00:00"/>
    <n v="1"/>
    <x v="0"/>
    <x v="0"/>
    <x v="44"/>
  </r>
  <r>
    <x v="20"/>
    <n v="506801969"/>
    <n v="176735"/>
    <s v="Fornecimento contÃ­nuo de produtos diversos congelados para os refeitÃ³rios escolares de Castro Marim e Altura"/>
    <d v="2019-11-05T15:01:25"/>
    <n v="13"/>
    <s v="PT;9;114;11"/>
    <n v="360"/>
    <d v="2019-11-12T17:00:00"/>
    <n v="1"/>
    <x v="1"/>
    <x v="0"/>
    <x v="44"/>
  </r>
  <r>
    <x v="0"/>
    <n v="508481287"/>
    <n v="176738"/>
    <s v="AquisiÃ§Ã£o de serviÃ§os de manutenÃ§Ã£o de soluÃ§Ãµes Storage e Backup."/>
    <d v="2019-11-05T15:10:21"/>
    <n v="1"/>
    <s v="PT;12;165;2010"/>
    <n v="360"/>
    <d v="2019-11-08T17:00:00"/>
    <n v="1"/>
    <x v="0"/>
    <x v="0"/>
    <x v="44"/>
  </r>
  <r>
    <x v="9"/>
    <n v="506173968"/>
    <n v="176739"/>
    <s v="AquisiÃ§Ã£o de serviÃ§os de produÃ§Ã£o artÃ­stica e tÃ©cnica do concerto musical Â¿O MÃ©todoÂ¿, do artista Rodrigo LeÃ£o"/>
    <d v="2019-11-05T15:17:48"/>
    <n v="1"/>
    <s v="PT;16;243;261"/>
    <n v="360"/>
    <d v="2019-11-06T18:00:00"/>
    <n v="1"/>
    <x v="1"/>
    <x v="0"/>
    <x v="44"/>
  </r>
  <r>
    <x v="38"/>
    <n v="505309939"/>
    <n v="176740"/>
    <s v="AquisiÃ§Ã£o de serviÃ§os para RevisÃ£o do Programa de Ajustamento Municipal no Ã¢mbito do FAM"/>
    <d v="2019-11-05T15:26:25"/>
    <n v="1"/>
    <s v="PT;9;121;1594"/>
    <n v="340"/>
    <d v="2019-11-12T16:30:00"/>
    <n v="1"/>
    <x v="1"/>
    <x v="0"/>
    <x v="44"/>
  </r>
  <r>
    <x v="13"/>
    <n v="501294104"/>
    <n v="176741"/>
    <s v="ESTRUTURA DE CONTENÃ‡ÃƒO LOCALIZADA ENTRE A RUA OSCAR PAXECO E A RUA DA PALHAVÃƒ"/>
    <d v="2019-11-05T15:29:18"/>
    <n v="13"/>
    <s v="PT;16;245;2623"/>
    <n v="210"/>
    <d v="2019-11-25T23:59:00"/>
    <n v="1"/>
    <x v="1"/>
    <x v="0"/>
    <x v="44"/>
  </r>
  <r>
    <x v="0"/>
    <n v="508481287"/>
    <n v="176742"/>
    <s v="AquisiÃ§Ã£o de serviÃ§os de manutenÃ§Ã£o aos equipamentos de esterilizaÃ§Ã£o AJCosta"/>
    <d v="2019-11-05T15:34:38"/>
    <n v="1"/>
    <s v="PT;12;165;2010"/>
    <n v="360"/>
    <d v="2019-11-12T17:00:00"/>
    <n v="1"/>
    <x v="0"/>
    <x v="0"/>
    <x v="44"/>
  </r>
  <r>
    <x v="24"/>
    <n v="503311332"/>
    <n v="176743"/>
    <s v="Cprev 37/19 - AquisiÃ§Ã£o de serviÃ§os de manutenÃ§Ã£o preventiva e corretiva e assistÃªncia tÃ©cnica Ã s instalaÃ§Ãµes elÃ©tricas e mecÃ¢nicas Â¿ Parque da GraÃ§a (RSB)"/>
    <d v="2019-11-05T15:39:29"/>
    <n v="13"/>
    <s v="PT;12;165;2023"/>
    <n v="360"/>
    <d v="2019-11-14T17:00:00"/>
    <n v="1"/>
    <x v="1"/>
    <x v="0"/>
    <x v="44"/>
  </r>
  <r>
    <x v="7"/>
    <n v="508666236"/>
    <n v="176745"/>
    <m/>
    <d v="2019-11-05T15:50:02"/>
    <n v="3"/>
    <s v="PT;1;1;232"/>
    <n v="400"/>
    <m/>
    <n v="1"/>
    <x v="2"/>
    <x v="0"/>
    <x v="44"/>
  </r>
  <r>
    <x v="38"/>
    <n v="505309939"/>
    <n v="176747"/>
    <s v="AquisiÃ§Ã£o de serviÃ§os para aluguer de equipamentos sanitÃ¡rios"/>
    <d v="2019-11-05T15:51:27"/>
    <n v="1"/>
    <s v="PT;9;121;1594"/>
    <n v="5"/>
    <d v="2019-11-08T16:30:00"/>
    <n v="1"/>
    <x v="1"/>
    <x v="0"/>
    <x v="44"/>
  </r>
  <r>
    <x v="9"/>
    <n v="506173968"/>
    <n v="176749"/>
    <s v="AquisiÃ§Ã£o de serviÃ§os de TV por cabo, a instalar na Assembleia Municipal do Seixal"/>
    <d v="2019-11-05T15:58:16"/>
    <n v="1"/>
    <s v="PT;16;243;2615"/>
    <n v="360"/>
    <d v="2019-11-11T18:00:00"/>
    <n v="1"/>
    <x v="1"/>
    <x v="0"/>
    <x v="44"/>
  </r>
  <r>
    <x v="9"/>
    <n v="506173968"/>
    <n v="176751"/>
    <s v="Requalificar os pavimentos nas Ã¡reas em que serÃ¡ reabilitada a rede de abastecimento de Ã¡gua"/>
    <d v="2019-11-05T16:16:17"/>
    <n v="13"/>
    <s v="PT;16;243;2612"/>
    <n v="360"/>
    <d v="2019-11-09T17:00:00"/>
    <n v="1"/>
    <x v="1"/>
    <x v="0"/>
    <x v="44"/>
  </r>
  <r>
    <x v="138"/>
    <n v="506087000"/>
    <n v="176752"/>
    <s v="Fornecimento continuado de massas betuminosas quentes, para o ano de 2020"/>
    <d v="2019-11-05T16:19:56"/>
    <n v="3"/>
    <s v="PT;7;79;138"/>
    <n v="360"/>
    <d v="2019-11-18T17:00:00"/>
    <n v="1"/>
    <x v="1"/>
    <x v="0"/>
    <x v="44"/>
  </r>
  <r>
    <x v="0"/>
    <n v="508481287"/>
    <n v="176754"/>
    <s v="AquisiÃ§Ã£o de serviÃ§os de manutenÃ§Ã£o aos equipamentos de oftalmologia Alcon"/>
    <d v="2019-11-05T16:22:39"/>
    <n v="1"/>
    <s v="PT;12;165;2010"/>
    <n v="360"/>
    <d v="2019-11-18T17:00:00"/>
    <n v="1"/>
    <x v="0"/>
    <x v="0"/>
    <x v="44"/>
  </r>
  <r>
    <x v="138"/>
    <n v="506087000"/>
    <n v="176755"/>
    <s v="RequalificaÃ§Ã£o da Rua Conselheiro Carvalho e Rua das Parreiras, por Empreitada"/>
    <d v="2019-11-05T16:23:33"/>
    <n v="3"/>
    <s v="PT;7;79;1271"/>
    <n v="360"/>
    <d v="2019-11-26T17:00:00"/>
    <n v="1"/>
    <x v="1"/>
    <x v="0"/>
    <x v="44"/>
  </r>
  <r>
    <x v="49"/>
    <n v="502098139"/>
    <n v="176759"/>
    <s v="CONTRATAÃ‡ÃƒO DO FORNECIMENTO DE EQUIPAMENTO E SERVIÃ‡OS PARA OTIMIZAÃ‡ÃƒO E AMPLIAÃ‡ÃƒO DO SISTEMA DE TELEGESTÃƒO DE LOULÃ‰."/>
    <d v="2019-11-05T16:33:39"/>
    <n v="13"/>
    <s v="PT;9;118;109"/>
    <n v="340"/>
    <d v="2019-11-18T18:00:00"/>
    <n v="1"/>
    <x v="1"/>
    <x v="0"/>
    <x v="44"/>
  </r>
  <r>
    <x v="49"/>
    <n v="502098139"/>
    <n v="176760"/>
    <m/>
    <d v="2019-11-05T16:33:47"/>
    <n v="3"/>
    <m/>
    <n v="400"/>
    <m/>
    <n v="1"/>
    <x v="1"/>
    <x v="0"/>
    <x v="44"/>
  </r>
  <r>
    <x v="3"/>
    <n v="500051054"/>
    <n v="176761"/>
    <s v="AquisiÃ§Ã£o de brindes promocionais no Ã¢mbito do Projeto + Leitura + Sucesso"/>
    <d v="2019-11-05T16:35:30"/>
    <n v="13"/>
    <s v="PT;16;236;230"/>
    <n v="340"/>
    <d v="2019-11-11T19:00:00"/>
    <n v="1"/>
    <x v="1"/>
    <x v="0"/>
    <x v="44"/>
  </r>
  <r>
    <x v="42"/>
    <n v="512103070"/>
    <n v="176764"/>
    <s v="O presente procedimento tem por objeto aquisiÃ§Ã£o de produtos farmacÃªuticos para 2020, ao Hospital da Horta, E.P.E.R., de acordo com as especificaÃ§Ãµes tÃ©cnicas anexas ao Caderno de Encargos do procedimento."/>
    <d v="2019-11-05T16:43:18"/>
    <n v="1"/>
    <s v="PT;20;305;3353"/>
    <n v="360"/>
    <d v="2019-11-15T23:59:00"/>
    <n v="1"/>
    <x v="0"/>
    <x v="0"/>
    <x v="44"/>
  </r>
  <r>
    <x v="14"/>
    <n v="501144218"/>
    <n v="176765"/>
    <s v="AquisiÃ§Ã£o de Material ElÃ©trico para o Parque Operacional da Quinta do Conde"/>
    <d v="2019-11-05T16:43:20"/>
    <n v="13"/>
    <s v="PT;16;244;2618"/>
    <n v="5"/>
    <d v="2019-11-10T18:00:00"/>
    <n v="1"/>
    <x v="1"/>
    <x v="0"/>
    <x v="44"/>
  </r>
  <r>
    <x v="13"/>
    <n v="501294104"/>
    <n v="176769"/>
    <s v="AQUISIÃ‡ÃƒO DE 4 VIATURAS DE 16M3 PARA RECOLHA DE RESÃDUOS SÃ“LIDOS URBANOS, NO Ã‚MBITO DA CANDIDATURA DE RECOLHA SELECTIVA DE RESÃDUOS BIODEGRADÃVEIS - SETÃšBAL - POSEUR."/>
    <d v="2019-11-05T17:32:35"/>
    <n v="3"/>
    <s v="PT;16;245;321"/>
    <n v="300"/>
    <d v="2019-12-08T23:59:00"/>
    <n v="1"/>
    <x v="1"/>
    <x v="0"/>
    <x v="44"/>
  </r>
  <r>
    <x v="0"/>
    <n v="508481287"/>
    <n v="176770"/>
    <s v="Empreitada para execuÃ§Ã£o da obra para fornecimento e montagem de um sistema de chamada de enfermagem e de um sistema de deteÃ§Ã£o de incÃªndio no ServiÃ§o de Pneumologia III no Piso 3 do RDA no Hospital Pulido Valente"/>
    <d v="2019-11-05T17:40:55"/>
    <n v="13"/>
    <s v="PT;12;165;2010"/>
    <n v="360"/>
    <d v="2019-11-08T17:00:00"/>
    <n v="1"/>
    <x v="0"/>
    <x v="0"/>
    <x v="44"/>
  </r>
  <r>
    <x v="0"/>
    <n v="508481287"/>
    <n v="176771"/>
    <s v="Empreitada para execuÃ§Ã£o da obra para beneficiaÃ§Ã£o do internamento no piso 3 do EdifÃ­cio Rainha D. AmÃ©lia no Hospital Pulido Valente"/>
    <d v="2019-11-05T17:55:39"/>
    <n v="13"/>
    <s v="PT;12;165;2010"/>
    <n v="360"/>
    <d v="2019-11-08T17:00:00"/>
    <n v="1"/>
    <x v="0"/>
    <x v="0"/>
    <x v="44"/>
  </r>
  <r>
    <x v="312"/>
    <n v="501356126"/>
    <n v="176772"/>
    <s v="AquisiÃ§Ã£o de 11 Monitores Desfibrilhadores"/>
    <d v="2019-11-05T18:45:27"/>
    <n v="3"/>
    <s v="PT;1;1;232"/>
    <n v="340"/>
    <d v="2019-11-18T17:00:00"/>
    <n v="1"/>
    <x v="2"/>
    <x v="0"/>
    <x v="44"/>
  </r>
  <r>
    <x v="128"/>
    <n v="509364390"/>
    <n v="176773"/>
    <s v="Fornecimento de ServiÃ§os de ComunicaÃ§Ãµes de Internet e Voz Fixa"/>
    <d v="2019-11-05T19:04:09"/>
    <n v="13"/>
    <s v="PT;8;100;35"/>
    <n v="340"/>
    <d v="2019-11-25T17:00:00"/>
    <n v="1"/>
    <x v="1"/>
    <x v="0"/>
    <x v="44"/>
  </r>
  <r>
    <x v="0"/>
    <n v="508481287"/>
    <n v="176774"/>
    <s v="AquisiÃ§Ã£o de serviÃ§os de manutenÃ§Ã£o ao licenciamento IBM/MÃ¡ximo para o na o 2019."/>
    <d v="2019-11-06T08:49:16"/>
    <n v="13"/>
    <s v="PT;12;165;2010"/>
    <n v="360"/>
    <d v="2019-11-12T17:00:00"/>
    <n v="1"/>
    <x v="0"/>
    <x v="0"/>
    <x v="44"/>
  </r>
  <r>
    <x v="177"/>
    <n v="506735524"/>
    <n v="176775"/>
    <s v="OE-CP NÂº 8/2019 &quot;PAVIMENTAÃ‡ÃƒO DA ESTRADA DE PORTO NOVO A CANCELO&quot;"/>
    <d v="2019-11-06T09:34:04"/>
    <n v="3"/>
    <s v="PT;2;21;474"/>
    <n v="360"/>
    <d v="2019-12-06T17:00:00"/>
    <n v="1"/>
    <x v="1"/>
    <x v="0"/>
    <x v="44"/>
  </r>
  <r>
    <x v="0"/>
    <n v="508481287"/>
    <n v="176776"/>
    <s v="AquisiÃ§Ã£o de serviÃ§os de manutenÃ§Ã£o ao licenciamento SAP para o ano 2020."/>
    <d v="2019-11-06T09:34:40"/>
    <n v="13"/>
    <s v="PT;12;165;2010"/>
    <n v="5"/>
    <d v="2019-11-18T17:00:00"/>
    <n v="1"/>
    <x v="0"/>
    <x v="0"/>
    <x v="44"/>
  </r>
  <r>
    <x v="9"/>
    <n v="506173968"/>
    <n v="176777"/>
    <s v="AquisiÃ§Ã£o de serviÃ§os de limpeza dos vidros da torre A1 e A2 dos serviÃ§os operacionais."/>
    <d v="2019-11-06T09:36:21"/>
    <n v="13"/>
    <s v="PT;1;1;232"/>
    <n v="360"/>
    <d v="2019-11-08T18:00:00"/>
    <n v="1"/>
    <x v="1"/>
    <x v="0"/>
    <x v="44"/>
  </r>
  <r>
    <x v="313"/>
    <n v="600020630"/>
    <n v="176778"/>
    <s v="AquisiÃ§Ã£o de serviÃ§os de mudanÃ§as e transporte"/>
    <d v="2019-11-06T09:42:38"/>
    <n v="13"/>
    <s v="PT;12;159;283"/>
    <n v="360"/>
    <d v="2019-11-15T23:59:00"/>
    <n v="1"/>
    <x v="2"/>
    <x v="0"/>
    <x v="44"/>
  </r>
  <r>
    <x v="74"/>
    <n v="502177080"/>
    <n v="176779"/>
    <s v="Licenciamento Software &quot;Primavera&quot; 2019-2022&quot;."/>
    <d v="2019-11-06T10:01:49"/>
    <n v="1"/>
    <s v="PT;12;168;195"/>
    <n v="360"/>
    <d v="2019-11-11T17:00:00"/>
    <n v="1"/>
    <x v="1"/>
    <x v="0"/>
    <x v="44"/>
  </r>
  <r>
    <x v="0"/>
    <n v="508481287"/>
    <n v="176780"/>
    <s v="AquisiÃ§Ã£o de serviÃ§os de manutenÃ§Ã£o ao equipamento de ventilaÃ§Ã£o Puritan Bennett."/>
    <d v="2019-11-06T10:10:03"/>
    <n v="1"/>
    <s v="PT;12;165;2010"/>
    <n v="360"/>
    <d v="2019-11-12T17:00:00"/>
    <n v="1"/>
    <x v="0"/>
    <x v="0"/>
    <x v="44"/>
  </r>
  <r>
    <x v="48"/>
    <n v="680017550"/>
    <n v="176781"/>
    <s v="AQUISIÃ‡ÃƒO DE SERVIÃ‡OS DE MANUTENÃ‡ÃƒO E ASSISTÃŠNCIA TÃ‰CNICA DO SISTEMA AVAC DOS SMAS DE LEIRIA"/>
    <d v="2019-11-06T10:11:16"/>
    <n v="13"/>
    <s v="PT;11;151;1916"/>
    <n v="360"/>
    <d v="2019-11-13T15:00:00"/>
    <n v="1"/>
    <x v="5"/>
    <x v="0"/>
    <x v="44"/>
  </r>
  <r>
    <x v="8"/>
    <n v="505187531"/>
    <n v="176782"/>
    <s v="Proc.Âº 1052/DCOP/2019"/>
    <d v="2019-11-06T10:20:41"/>
    <n v="13"/>
    <s v="PT;1;1;232"/>
    <n v="400"/>
    <m/>
    <n v="1"/>
    <x v="1"/>
    <x v="0"/>
    <x v="44"/>
  </r>
  <r>
    <x v="295"/>
    <n v="504041193"/>
    <n v="176783"/>
    <s v="AquisiÃ§Ã£o de ServiÃ§os de Seguros"/>
    <d v="2019-11-06T10:22:30"/>
    <n v="3"/>
    <s v="PT;9;118;1576"/>
    <n v="340"/>
    <d v="2019-12-02T23:59:00"/>
    <n v="1"/>
    <x v="2"/>
    <x v="0"/>
    <x v="44"/>
  </r>
  <r>
    <x v="9"/>
    <n v="506173968"/>
    <n v="176784"/>
    <s v="AquisiÃ§Ã£o de cacifos."/>
    <d v="2019-11-06T10:35:37"/>
    <n v="1"/>
    <s v="PT;1;1;232"/>
    <n v="360"/>
    <d v="2019-11-09T18:00:00"/>
    <n v="1"/>
    <x v="1"/>
    <x v="0"/>
    <x v="44"/>
  </r>
  <r>
    <x v="42"/>
    <n v="512103070"/>
    <n v="176785"/>
    <s v="O presente procedimento tem por objeto aquisiÃ§Ã£o de produtos farmacÃªuticos para 2020, ao Hospital da Horta, E.P.E.R., de acordo com as especificaÃ§Ãµes tÃ©cnicas anexas ao Caderno de Encargos do procedimento."/>
    <d v="2019-11-06T10:36:36"/>
    <n v="1"/>
    <s v="PT;20;305;3353"/>
    <n v="360"/>
    <d v="2019-11-16T23:59:00"/>
    <n v="1"/>
    <x v="0"/>
    <x v="0"/>
    <x v="44"/>
  </r>
  <r>
    <x v="14"/>
    <n v="501144218"/>
    <n v="176786"/>
    <s v="Fornecimento de calÃ§ada meia pedra para manutenÃ§Ã£o de passeios e valetas na freguesia do Castelo"/>
    <d v="2019-11-06T10:41:22"/>
    <n v="1"/>
    <s v="PT;16;244;2616"/>
    <n v="360"/>
    <d v="2019-11-16T18:00:00"/>
    <n v="1"/>
    <x v="1"/>
    <x v="0"/>
    <x v="44"/>
  </r>
  <r>
    <x v="13"/>
    <n v="501294104"/>
    <n v="176787"/>
    <s v="CONSTRUÃ‡ÃƒO DE INSTALAÃ‡Ã•ES SANITÃRIAS LOCALIZADAS NO FORTE DE ALBARQUEL"/>
    <d v="2019-11-06T10:44:35"/>
    <n v="13"/>
    <s v="PT;16;245;2623"/>
    <n v="340"/>
    <d v="2019-11-15T23:59:00"/>
    <n v="1"/>
    <x v="1"/>
    <x v="0"/>
    <x v="44"/>
  </r>
  <r>
    <x v="12"/>
    <n v="506187543"/>
    <n v="176789"/>
    <m/>
    <d v="2019-11-06T10:54:41"/>
    <n v="3"/>
    <s v="PT;1;1;232"/>
    <n v="1"/>
    <m/>
    <n v="1"/>
    <x v="1"/>
    <x v="0"/>
    <x v="44"/>
  </r>
  <r>
    <x v="43"/>
    <n v="503035416"/>
    <n v="176790"/>
    <s v="Reagentes para DiagnÃ³stico"/>
    <d v="2019-11-06T10:55:51"/>
    <n v="1"/>
    <s v="PT;1;1;232"/>
    <n v="220"/>
    <d v="2019-11-11T17:00:00"/>
    <n v="1"/>
    <x v="0"/>
    <x v="0"/>
    <x v="44"/>
  </r>
  <r>
    <x v="59"/>
    <n v="503450189"/>
    <n v="176791"/>
    <m/>
    <d v="2019-11-06T10:57:07"/>
    <n v="13"/>
    <s v="PT;1;1;232"/>
    <n v="400"/>
    <m/>
    <n v="1"/>
    <x v="4"/>
    <x v="0"/>
    <x v="44"/>
  </r>
  <r>
    <x v="4"/>
    <n v="506334562"/>
    <n v="176792"/>
    <s v="AquisiÃ§Ã£o de serviÃ§os de vigilÃ¢ncia e seguranÃ§a, para o ano 2020."/>
    <d v="2019-11-06T10:57:53"/>
    <n v="3"/>
    <s v="PT;11;157;220"/>
    <n v="360"/>
    <d v="2019-11-17T17:30:00"/>
    <n v="1"/>
    <x v="1"/>
    <x v="0"/>
    <x v="44"/>
  </r>
  <r>
    <x v="38"/>
    <n v="505309939"/>
    <n v="176794"/>
    <s v="AquisiÃ§Ã£o de serviÃ§os para impressÃµes extra contrato - Impressora xerox Versant 80 Press"/>
    <d v="2019-11-06T11:21:01"/>
    <n v="1"/>
    <s v="PT;9;121;1594"/>
    <n v="5"/>
    <d v="2019-12-10T16:30:00"/>
    <n v="1"/>
    <x v="1"/>
    <x v="0"/>
    <x v="44"/>
  </r>
  <r>
    <x v="9"/>
    <n v="506173968"/>
    <n v="176795"/>
    <s v="AquisiÃ§Ã£o de secadores de mÃ£os."/>
    <d v="2019-11-06T11:21:40"/>
    <n v="13"/>
    <s v="PT;1;1;232"/>
    <n v="400"/>
    <m/>
    <n v="1"/>
    <x v="1"/>
    <x v="0"/>
    <x v="44"/>
  </r>
  <r>
    <x v="13"/>
    <n v="501294104"/>
    <n v="176796"/>
    <m/>
    <d v="2019-11-06T11:31:29"/>
    <n v="3"/>
    <s v="PT;1;1;232"/>
    <n v="400"/>
    <m/>
    <n v="1"/>
    <x v="1"/>
    <x v="0"/>
    <x v="44"/>
  </r>
  <r>
    <x v="9"/>
    <n v="506173968"/>
    <n v="176797"/>
    <m/>
    <d v="2019-11-06T11:36:44"/>
    <n v="13"/>
    <s v="PT;1;1;232"/>
    <n v="400"/>
    <m/>
    <n v="1"/>
    <x v="1"/>
    <x v="0"/>
    <x v="44"/>
  </r>
  <r>
    <x v="39"/>
    <n v="680015019"/>
    <n v="176798"/>
    <s v="AquisiÃ§Ã£o de serviÃ§os de localizaÃ§Ã£o geogrÃ¡fica de 80 (oitenta) viaturas da frota dos SIMAS"/>
    <d v="2019-11-06T11:38:26"/>
    <n v="1"/>
    <s v="PT;12;169;271"/>
    <n v="360"/>
    <d v="2019-11-13T16:00:00"/>
    <n v="1"/>
    <x v="5"/>
    <x v="0"/>
    <x v="44"/>
  </r>
  <r>
    <x v="9"/>
    <n v="506173968"/>
    <n v="176799"/>
    <s v="AquisiÃ§Ã£o de secadores de mÃ£os."/>
    <d v="2019-11-06T11:40:24"/>
    <n v="13"/>
    <s v="PT;1;1;232"/>
    <n v="360"/>
    <d v="2019-11-08T18:00:00"/>
    <n v="1"/>
    <x v="1"/>
    <x v="0"/>
    <x v="44"/>
  </r>
  <r>
    <x v="71"/>
    <n v="600014690"/>
    <n v="176800"/>
    <s v="consumÃ­veis diversos"/>
    <d v="2019-11-06T11:42:47"/>
    <n v="13"/>
    <s v="PT;12;165;2015"/>
    <n v="5"/>
    <d v="2019-11-28T23:59:00"/>
    <n v="1"/>
    <x v="2"/>
    <x v="0"/>
    <x v="44"/>
  </r>
  <r>
    <x v="38"/>
    <n v="505309939"/>
    <n v="176801"/>
    <s v="AquisiÃ§Ã£o de serviÃ§os para as instalaÃ§Ãµes de utilizaÃ§Ã£o de energia elÃ©trica em vÃ¡rios EdifÃ­cios Municipais"/>
    <d v="2019-11-06T11:45:33"/>
    <n v="13"/>
    <s v="PT;9;121;1594"/>
    <n v="360"/>
    <d v="2019-11-11T16:30:00"/>
    <n v="1"/>
    <x v="1"/>
    <x v="0"/>
    <x v="44"/>
  </r>
  <r>
    <x v="49"/>
    <n v="502098139"/>
    <n v="176802"/>
    <s v="CONTRATAÃ‡ÃƒO DO FORNECIMENTO DE NOVE VIATURAS LIGEIRAS DE CINCO LUGARES E TRÃŠS VIATURAS LIGEIRAS COMERCIAIS"/>
    <d v="2019-11-06T11:45:47"/>
    <n v="3"/>
    <s v="PT;9;118;1582"/>
    <n v="220"/>
    <d v="2019-11-21T18:00:00"/>
    <n v="1"/>
    <x v="1"/>
    <x v="0"/>
    <x v="44"/>
  </r>
  <r>
    <x v="9"/>
    <n v="506173968"/>
    <n v="176803"/>
    <s v="AquisiÃ§Ã£o de uma viatura ligeira de 5 lugares tipo carrinha, para renovaÃ§Ã£o da frota municipal"/>
    <d v="2019-11-06T11:48:05"/>
    <n v="1"/>
    <s v="PT;16;243;261"/>
    <n v="5"/>
    <d v="2019-11-11T18:00:00"/>
    <n v="1"/>
    <x v="1"/>
    <x v="0"/>
    <x v="44"/>
  </r>
  <r>
    <x v="19"/>
    <n v="507396081"/>
    <n v="176804"/>
    <s v="CPREV 025.FIE.2019 Aluguer de autocarros com condutor"/>
    <d v="2019-11-06T11:49:39"/>
    <n v="13"/>
    <s v="PT;12;164;1996"/>
    <n v="360"/>
    <d v="2019-11-18T23:59:00"/>
    <n v="1"/>
    <x v="1"/>
    <x v="0"/>
    <x v="44"/>
  </r>
  <r>
    <x v="37"/>
    <n v="504293125"/>
    <n v="176805"/>
    <s v="ConstruÃ§Ã£o de Parque Infantil na Praceta do Poder Local, na Pontinha"/>
    <d v="2019-11-06T11:59:21"/>
    <n v="13"/>
    <s v="PT;12;175;2098"/>
    <n v="5"/>
    <d v="2019-11-15T23:59:00"/>
    <n v="1"/>
    <x v="1"/>
    <x v="0"/>
    <x v="44"/>
  </r>
  <r>
    <x v="22"/>
    <n v="508195446"/>
    <n v="176806"/>
    <s v="AquisiÃ§Ã£o de serviÃ§os de manutenÃ§Ã£o de software em regime de bolsa de horas no Ã¢mbito da aplicaÃ§Ã£o informÃ¡tica SCCT"/>
    <d v="2019-11-06T12:07:48"/>
    <n v="13"/>
    <s v="PT;12;165;75"/>
    <n v="400"/>
    <d v="2019-07-26T23:59:00"/>
    <n v="1"/>
    <x v="3"/>
    <x v="0"/>
    <x v="44"/>
  </r>
  <r>
    <x v="13"/>
    <n v="501294104"/>
    <n v="176807"/>
    <s v="TRABALHOS GERAIS DE PINTURAS EM FACHADAS NO BAIRRO DA AZEDA - SETÃšBAL"/>
    <d v="2019-11-06T12:09:12"/>
    <n v="3"/>
    <s v="PT;16;245;2619"/>
    <n v="300"/>
    <d v="2019-12-13T23:59:00"/>
    <n v="1"/>
    <x v="1"/>
    <x v="0"/>
    <x v="44"/>
  </r>
  <r>
    <x v="42"/>
    <n v="512103070"/>
    <n v="176808"/>
    <s v="O presente procedimento tem por objeto aquisiÃ§Ã£o de produtos farmacÃªuticos para 2020, ao Hospital da Horta, E.P.E.R., de acordo com as especificaÃ§Ãµes tÃ©cnicas anexas ao Caderno de Encargos do procedimento."/>
    <d v="2019-11-06T12:17:29"/>
    <n v="1"/>
    <s v="PT;20;305;3353"/>
    <n v="360"/>
    <d v="2019-11-16T23:59:00"/>
    <n v="1"/>
    <x v="0"/>
    <x v="0"/>
    <x v="44"/>
  </r>
  <r>
    <x v="24"/>
    <n v="503311332"/>
    <n v="176809"/>
    <s v="AD 68/19 - Empreitada de obra pÃºblica com vista Ã  colocaÃ§Ã£o de carregadores para viaturas elÃ©tricas no Parque de Estacionamento da Ameixoeira"/>
    <d v="2019-11-06T12:17:43"/>
    <n v="1"/>
    <s v="PT;12;165;2020"/>
    <n v="360"/>
    <d v="2019-11-12T17:00:00"/>
    <n v="1"/>
    <x v="1"/>
    <x v="0"/>
    <x v="44"/>
  </r>
  <r>
    <x v="19"/>
    <n v="507396081"/>
    <n v="176810"/>
    <s v="CPREV026.FIE.2019 AquisiÃ§Ã£o de ServiÃ§os de ManutenÃ§Ã£o e AssistÃªncia TÃ©cnica a Viaturas Ligeiras da atual e futura frota da Cascais AMBIENTE."/>
    <d v="2019-11-06T12:45:12"/>
    <n v="13"/>
    <s v="PT;12;164;1996"/>
    <n v="360"/>
    <d v="2019-11-13T23:59:00"/>
    <n v="1"/>
    <x v="1"/>
    <x v="0"/>
    <x v="44"/>
  </r>
  <r>
    <x v="138"/>
    <n v="506087000"/>
    <n v="176811"/>
    <s v="RequalificaÃ§Ã£o das Ruas Joaquim AntÃ³nio de Aguiar, do Sequeiro e Saro NegrÃ£o, em Cantanhede, por Empreitada"/>
    <d v="2019-11-06T12:49:00"/>
    <n v="3"/>
    <s v="PT;7;79;1271"/>
    <n v="360"/>
    <d v="2019-12-08T17:00:00"/>
    <n v="1"/>
    <x v="1"/>
    <x v="0"/>
    <x v="44"/>
  </r>
  <r>
    <x v="98"/>
    <n v="502130040"/>
    <n v="176812"/>
    <s v="AquisiÃ§Ã£o de energia elÃ©trica em BTN (Baixa TensÃ£o Normal), BTE (Baixa TensÃ£o Especial) e MT (MÃ©dia TensÃ£o), no mercado liberalizado."/>
    <d v="2019-11-06T12:55:43"/>
    <n v="3"/>
    <s v="PT;16;242;201"/>
    <n v="400"/>
    <d v="1970-01-01T17:00:00"/>
    <n v="1"/>
    <x v="1"/>
    <x v="0"/>
    <x v="44"/>
  </r>
  <r>
    <x v="68"/>
    <n v="512013241"/>
    <n v="176813"/>
    <m/>
    <d v="2019-11-06T13:13:16"/>
    <n v="1"/>
    <s v="Ribeira Grande"/>
    <n v="360"/>
    <d v="2019-11-14T17:30:00"/>
    <n v="1"/>
    <x v="1"/>
    <x v="0"/>
    <x v="44"/>
  </r>
  <r>
    <x v="70"/>
    <n v="506791220"/>
    <n v="176814"/>
    <s v="ImpressÃ£o e colocaÃ§Ã£o de materiais de divulgaÃ§Ã£o"/>
    <d v="2019-11-06T13:44:03"/>
    <n v="13"/>
    <s v="PT;16;239;78"/>
    <n v="360"/>
    <d v="2019-11-14T23:59:00"/>
    <n v="1"/>
    <x v="1"/>
    <x v="0"/>
    <x v="44"/>
  </r>
  <r>
    <x v="138"/>
    <n v="506087000"/>
    <n v="176815"/>
    <s v="Drenagem de Ãguas Pluviais no Concelho, por Empreitada: Rua do Cancioneiro em Cantanhede"/>
    <d v="2019-11-06T13:58:52"/>
    <n v="3"/>
    <s v="PT;7;79;1271"/>
    <n v="360"/>
    <d v="2019-11-27T17:00:00"/>
    <n v="1"/>
    <x v="1"/>
    <x v="0"/>
    <x v="44"/>
  </r>
  <r>
    <x v="9"/>
    <n v="506173968"/>
    <n v="176816"/>
    <s v="AquisiÃ§Ã£o de mobiliÃ¡rio para a EB QtÂª do Campo e EB QtÂª das Inglesinhas"/>
    <d v="2019-11-06T14:09:44"/>
    <n v="1"/>
    <s v="PT;1;1;232"/>
    <n v="360"/>
    <d v="2019-11-10T18:00:00"/>
    <n v="1"/>
    <x v="1"/>
    <x v="0"/>
    <x v="44"/>
  </r>
  <r>
    <x v="49"/>
    <n v="502098139"/>
    <n v="176817"/>
    <s v="BENEFICIAÃ‡ÃƒO DA EN 396 ENTRE A ROTUNDA DA VILA SOL E A AVENIDA NORTE DE QUARTEIRA - (Av.Âª ATLÃ‚NTICO - 2.Âª FASE )"/>
    <d v="2019-11-06T14:14:05"/>
    <n v="3"/>
    <s v="PT;9;118;1580"/>
    <n v="220"/>
    <d v="2020-01-05T23:59:00"/>
    <n v="1"/>
    <x v="1"/>
    <x v="0"/>
    <x v="44"/>
  </r>
  <r>
    <x v="12"/>
    <n v="506187543"/>
    <n v="176818"/>
    <s v="Obras de modernizaÃ§Ã£o e manutenÃ§Ã£o do espaÃ§o do Mercado da Quinta do Anjo, nomeadamente a substituiÃ§Ã£o de cobertura em fibrocimento por cobertura em painel sandwich com isolamento tÃ©rmico, pintura das fachadas com integraÃ§Ã£o das pinturas murais existentes e substituiÃ§Ã£o de luminÃ¡rias existentes no interior da nave."/>
    <d v="2019-11-06T14:21:32"/>
    <n v="13"/>
    <s v="PT;16;241;2602"/>
    <n v="5"/>
    <d v="2019-11-16T23:59:00"/>
    <n v="1"/>
    <x v="1"/>
    <x v="0"/>
    <x v="44"/>
  </r>
  <r>
    <x v="1"/>
    <n v="506673626"/>
    <n v="176819"/>
    <s v="AquisiÃ§Ã£o de serviÃ§os de higiene e limpeza"/>
    <d v="2019-11-06T14:28:07"/>
    <n v="1"/>
    <s v="PT;16;237;31"/>
    <n v="360"/>
    <d v="2019-11-09T23:59:00"/>
    <n v="1"/>
    <x v="1"/>
    <x v="0"/>
    <x v="44"/>
  </r>
  <r>
    <x v="48"/>
    <n v="680017550"/>
    <n v="176820"/>
    <s v="AQUISIÃ‡ÃƒO DE MATERIAL ELÃ‰TRICO PARA ARMAZÃ‰M, EM REGIME DE FORNECIMENTO CONTÃNUO"/>
    <d v="2019-11-06T14:30:30"/>
    <n v="13"/>
    <s v="PT;11;151;1916"/>
    <n v="360"/>
    <d v="2019-11-27T15:00:00"/>
    <n v="1"/>
    <x v="5"/>
    <x v="0"/>
    <x v="44"/>
  </r>
  <r>
    <x v="132"/>
    <n v="507023129"/>
    <n v="176821"/>
    <s v="ACORDO QUADRO PARA A PRESTAÃ‡ÃƒO DE SERVIÃ‡OS DE ELABORAÃ‡ÃƒO E REVISÃƒO DE PROJECTOS DE ARQUITECTURA E ESPECIALIDADES EM EQUIPAMENTOS SOCIAIS E ESCOLARES"/>
    <d v="2019-11-06T14:31:08"/>
    <n v="3"/>
    <s v="PT;1;1;232"/>
    <n v="230"/>
    <d v="2019-12-19T17:00:00"/>
    <n v="1"/>
    <x v="2"/>
    <x v="0"/>
    <x v="44"/>
  </r>
  <r>
    <x v="78"/>
    <n v="506792382"/>
    <n v="176822"/>
    <m/>
    <d v="2019-11-06T14:31:46"/>
    <n v="13"/>
    <s v="PT;1;1;232"/>
    <n v="400"/>
    <m/>
    <n v="1"/>
    <x v="1"/>
    <x v="0"/>
    <x v="44"/>
  </r>
  <r>
    <x v="68"/>
    <n v="512013241"/>
    <n v="176823"/>
    <m/>
    <d v="2019-11-06T14:34:22"/>
    <n v="1"/>
    <s v="Ribeira Grande"/>
    <n v="360"/>
    <d v="2019-11-15T16:30:00"/>
    <n v="1"/>
    <x v="1"/>
    <x v="0"/>
    <x v="44"/>
  </r>
  <r>
    <x v="294"/>
    <n v="506901173"/>
    <n v="176826"/>
    <s v="AquisiÃ§Ã£o de serviÃ§os de nadadores salvadores"/>
    <d v="2019-11-06T14:42:50"/>
    <n v="3"/>
    <s v="PT;1;1;232"/>
    <n v="360"/>
    <d v="2019-12-06T18:00:00"/>
    <n v="1"/>
    <x v="1"/>
    <x v="0"/>
    <x v="44"/>
  </r>
  <r>
    <x v="38"/>
    <n v="505309939"/>
    <n v="176828"/>
    <s v="Fornecimento e montagem de sinalizaÃ§Ã£o vertical na Sr.Âª do Verde"/>
    <d v="2019-11-06T14:48:48"/>
    <n v="13"/>
    <s v="PT;9;121;274"/>
    <n v="340"/>
    <d v="2019-11-13T16:30:00"/>
    <n v="1"/>
    <x v="1"/>
    <x v="0"/>
    <x v="44"/>
  </r>
  <r>
    <x v="19"/>
    <n v="507396081"/>
    <n v="176829"/>
    <m/>
    <d v="2019-11-06T14:49:50"/>
    <n v="13"/>
    <s v="PT;1;1;232"/>
    <n v="400"/>
    <m/>
    <n v="1"/>
    <x v="1"/>
    <x v="0"/>
    <x v="44"/>
  </r>
  <r>
    <x v="19"/>
    <n v="507396081"/>
    <n v="176831"/>
    <m/>
    <d v="2019-11-06T14:52:00"/>
    <n v="13"/>
    <s v="PT;1;1;232"/>
    <n v="400"/>
    <m/>
    <n v="1"/>
    <x v="1"/>
    <x v="0"/>
    <x v="44"/>
  </r>
  <r>
    <x v="78"/>
    <n v="506792382"/>
    <n v="176833"/>
    <s v="AquisiÃ§Ã£o de equipamento de topografia"/>
    <d v="2019-11-06T14:55:43"/>
    <n v="13"/>
    <s v="PT;2;13;431"/>
    <n v="360"/>
    <d v="2019-11-15T23:59:00"/>
    <n v="1"/>
    <x v="1"/>
    <x v="0"/>
    <x v="44"/>
  </r>
  <r>
    <x v="68"/>
    <n v="512013241"/>
    <n v="176834"/>
    <m/>
    <d v="2019-11-06T14:57:50"/>
    <n v="1"/>
    <s v="Ribeira Grande"/>
    <n v="360"/>
    <d v="2019-11-15T17:30:00"/>
    <n v="1"/>
    <x v="1"/>
    <x v="0"/>
    <x v="44"/>
  </r>
  <r>
    <x v="3"/>
    <n v="500051054"/>
    <n v="176837"/>
    <s v="AquisiÃ§Ã£o de duas viaturas elÃ©tricas para Parques Urbanos e ServiÃ§o Cemiterial"/>
    <d v="2019-11-06T14:58:42"/>
    <n v="13"/>
    <s v="PT;1;1;232"/>
    <n v="360"/>
    <d v="2019-11-11T19:00:00"/>
    <n v="1"/>
    <x v="1"/>
    <x v="0"/>
    <x v="44"/>
  </r>
  <r>
    <x v="9"/>
    <n v="506173968"/>
    <n v="176838"/>
    <s v="AquisiÃ§Ã£o de uma viatura/carrinha ligeira para transporte de equipa de limpezas e renovaÃ§Ã£o da frota municipal"/>
    <d v="2019-11-06T15:00:57"/>
    <n v="1"/>
    <s v="PT;16;243;261"/>
    <n v="5"/>
    <d v="2019-11-11T18:00:00"/>
    <n v="1"/>
    <x v="1"/>
    <x v="0"/>
    <x v="44"/>
  </r>
  <r>
    <x v="42"/>
    <n v="512103070"/>
    <n v="176843"/>
    <s v="O presente procedimento tem por objeto aquisiÃ§Ã£o de produtos farmacÃªuticos para 2020, ao Hospital da Horta, E.P.E.R., de acordo com as especificaÃ§Ãµes tÃ©cnicas anexas ao Caderno de Encargos do procedimento."/>
    <d v="2019-11-06T15:14:04"/>
    <n v="1"/>
    <s v="PT;20;305;3353"/>
    <n v="360"/>
    <d v="2019-11-16T23:59:00"/>
    <n v="1"/>
    <x v="0"/>
    <x v="0"/>
    <x v="44"/>
  </r>
  <r>
    <x v="68"/>
    <n v="512013241"/>
    <n v="176845"/>
    <m/>
    <d v="2019-11-06T15:18:40"/>
    <n v="1"/>
    <s v="Ribeira Grande"/>
    <n v="360"/>
    <d v="2019-11-14T17:30:00"/>
    <n v="1"/>
    <x v="1"/>
    <x v="0"/>
    <x v="44"/>
  </r>
  <r>
    <x v="4"/>
    <n v="506334562"/>
    <n v="176847"/>
    <s v="AquisiÃ§Ã£o de 5 Mini Autocarros novos, para realizaÃ§Ã£o dos circuitos do Pombus - Sistema de Transportes Urbanos de Pombal."/>
    <d v="2019-11-06T15:24:37"/>
    <n v="3"/>
    <s v="PT;11;157;1950"/>
    <n v="360"/>
    <d v="2019-12-10T17:00:00"/>
    <n v="1"/>
    <x v="1"/>
    <x v="0"/>
    <x v="44"/>
  </r>
  <r>
    <x v="38"/>
    <n v="505309939"/>
    <n v="176849"/>
    <s v="Pinturas interiores no TEMPO"/>
    <d v="2019-11-06T15:26:10"/>
    <n v="13"/>
    <s v="PT;9;121;1594"/>
    <n v="360"/>
    <d v="2019-11-13T16:30:00"/>
    <n v="1"/>
    <x v="1"/>
    <x v="0"/>
    <x v="44"/>
  </r>
  <r>
    <x v="3"/>
    <n v="500051054"/>
    <n v="176850"/>
    <m/>
    <d v="2019-11-06T15:29:49"/>
    <n v="13"/>
    <s v="PT;1;1;232"/>
    <n v="1"/>
    <m/>
    <n v="1"/>
    <x v="1"/>
    <x v="0"/>
    <x v="44"/>
  </r>
  <r>
    <x v="38"/>
    <n v="505309939"/>
    <n v="176852"/>
    <s v="AquisiÃ§Ã£o de serviÃ§os para reparaÃ§Ã£o do elevador nÂº 5 do Mercado Municipal"/>
    <d v="2019-11-06T15:32:12"/>
    <n v="1"/>
    <s v="PT;9;121;1594"/>
    <n v="360"/>
    <d v="2019-11-13T16:30:00"/>
    <n v="1"/>
    <x v="1"/>
    <x v="0"/>
    <x v="44"/>
  </r>
  <r>
    <x v="3"/>
    <n v="500051054"/>
    <n v="176853"/>
    <s v="RemoÃ§Ã£o do pavimento existente, da respetiva base de assentamento em betonilha, bem como das fundaÃ§Ãµes dos equipamentos desmantelados. ExecuÃ§Ã£o da nova caixa de pavimento, constituÃ­da por, manta geotÃªxtil, camada drenante de brita, massame armado com 10 cm de espessura e pavimento sintÃ©tico contÃ­nuo, composto por camada amortecedora em SBR e acabamento em EPDM. Fornecimento e instalaÃ§Ã£o de equipamento infantil, conforme condiÃ§Ãµes tÃ©cnicas especiais."/>
    <d v="2019-11-06T15:36:45"/>
    <n v="13"/>
    <s v="PT;16;236;2580"/>
    <n v="340"/>
    <d v="2020-01-08T19:00:00"/>
    <n v="1"/>
    <x v="1"/>
    <x v="0"/>
    <x v="44"/>
  </r>
  <r>
    <x v="37"/>
    <n v="504293125"/>
    <n v="176854"/>
    <s v="ConstruÃ§Ã£o de OssÃ¡rios no CemitÃ©rio de Odivelas - Ano 2019"/>
    <d v="2019-11-06T15:37:36"/>
    <n v="13"/>
    <s v="PT;12;175;2097"/>
    <n v="360"/>
    <d v="2019-11-15T23:59:00"/>
    <n v="1"/>
    <x v="1"/>
    <x v="0"/>
    <x v="44"/>
  </r>
  <r>
    <x v="50"/>
    <n v="500192855"/>
    <n v="176856"/>
    <s v="AquisiÃ§Ã£o de ServiÃ§os para a RevisÃ£o do Projeto da LigaÃ§Ã£o das Linhas Verde e Amarela, Rato Â¿ Cais do SodrÃ© e Viadutos do Campo Grande Â¿ Linha Circular, do Metropolitano de Lisboa, E.P.E., de acordo com o Caderno de Encargos e respetivos anexos."/>
    <d v="2019-11-06T15:50:18"/>
    <n v="3"/>
    <s v="PT;1;1;232"/>
    <n v="220"/>
    <d v="2020-01-13T23:59:00"/>
    <n v="1"/>
    <x v="3"/>
    <x v="0"/>
    <x v="44"/>
  </r>
  <r>
    <x v="68"/>
    <n v="512013241"/>
    <n v="176857"/>
    <m/>
    <d v="2019-11-06T15:50:45"/>
    <n v="1"/>
    <s v="Ribeira Grande"/>
    <n v="360"/>
    <d v="2019-11-15T16:30:00"/>
    <n v="1"/>
    <x v="1"/>
    <x v="0"/>
    <x v="44"/>
  </r>
  <r>
    <x v="70"/>
    <n v="506791220"/>
    <n v="176860"/>
    <s v="LocaÃ§Ã£o Operacional de Equipamento de CÃ³pia e ImpressÃ£o"/>
    <d v="2019-11-06T16:02:11"/>
    <n v="3"/>
    <s v="PT;16;239;78"/>
    <n v="340"/>
    <d v="2019-11-16T23:59:00"/>
    <n v="1"/>
    <x v="1"/>
    <x v="0"/>
    <x v="44"/>
  </r>
  <r>
    <x v="27"/>
    <n v="506722422"/>
    <n v="176862"/>
    <s v="AquisiÃ§Ã£o de empilhador"/>
    <d v="2019-11-06T16:17:00"/>
    <n v="1"/>
    <s v="PT;15;220;2478"/>
    <n v="340"/>
    <d v="2019-11-12T23:59:00"/>
    <n v="1"/>
    <x v="1"/>
    <x v="0"/>
    <x v="44"/>
  </r>
  <r>
    <x v="42"/>
    <n v="512103070"/>
    <n v="176863"/>
    <s v="O presente procedimento tem por objeto aquisiÃ§Ã£o de produtos farmacÃªuticos para 2020, ao Hospital da Horta, E.P.E.R., de acordo com as especificaÃ§Ãµes tÃ©cnicas anexas ao Caderno de Encargos do procedimento."/>
    <d v="2019-11-06T16:19:08"/>
    <n v="1"/>
    <s v="PT;20;305;3353"/>
    <n v="360"/>
    <d v="2019-11-16T23:59:00"/>
    <n v="1"/>
    <x v="0"/>
    <x v="0"/>
    <x v="44"/>
  </r>
  <r>
    <x v="98"/>
    <n v="502130040"/>
    <n v="176864"/>
    <m/>
    <d v="2019-11-06T16:21:12"/>
    <n v="13"/>
    <m/>
    <n v="400"/>
    <m/>
    <n v="1"/>
    <x v="1"/>
    <x v="0"/>
    <x v="44"/>
  </r>
  <r>
    <x v="98"/>
    <n v="502130040"/>
    <n v="176865"/>
    <s v="AquisiÃ§Ã£o de energia elÃ©trica em BTN (Baixa TensÃ£o Normal), BTE (Baixa TensÃ£o Especial) e MT (MÃ©dia TensÃ£o), no mercado liberalizado."/>
    <d v="2019-11-06T16:23:33"/>
    <n v="13"/>
    <s v="PT;16;242;201"/>
    <n v="340"/>
    <d v="2019-11-15T17:00:00"/>
    <n v="1"/>
    <x v="1"/>
    <x v="0"/>
    <x v="44"/>
  </r>
  <r>
    <x v="14"/>
    <n v="501144218"/>
    <n v="176866"/>
    <s v="AquisiÃ§Ã£o de diverso material para stock de Ã¡guas"/>
    <d v="2019-11-06T16:31:06"/>
    <n v="13"/>
    <s v="PT;16;244;2616"/>
    <n v="400"/>
    <d v="2019-11-10T18:00:00"/>
    <n v="1"/>
    <x v="1"/>
    <x v="0"/>
    <x v="44"/>
  </r>
  <r>
    <x v="14"/>
    <n v="501144218"/>
    <n v="176871"/>
    <s v="AquisiÃ§Ã£o de diverso material para stock de Ã¡guas"/>
    <d v="2019-11-06T17:03:02"/>
    <n v="13"/>
    <s v="PT;16;244;244"/>
    <n v="360"/>
    <d v="2019-11-12T18:00:00"/>
    <n v="1"/>
    <x v="1"/>
    <x v="0"/>
    <x v="44"/>
  </r>
  <r>
    <x v="13"/>
    <n v="501294104"/>
    <n v="176873"/>
    <m/>
    <d v="2019-11-06T17:05:25"/>
    <n v="13"/>
    <s v="PT;1;1;232"/>
    <n v="400"/>
    <m/>
    <n v="1"/>
    <x v="1"/>
    <x v="0"/>
    <x v="44"/>
  </r>
  <r>
    <x v="13"/>
    <n v="501294104"/>
    <n v="176874"/>
    <s v="REQUALIFICAÃ‡ÃƒO VIÃRIA AV. 22 DE DEZEMBRO, AV. RODRIGUES MANITO E AV. MANUEL GAMITO"/>
    <d v="2019-11-06T17:06:18"/>
    <n v="13"/>
    <s v="PT;16;245;2623"/>
    <n v="340"/>
    <d v="2019-11-17T23:59:00"/>
    <n v="1"/>
    <x v="1"/>
    <x v="0"/>
    <x v="44"/>
  </r>
  <r>
    <x v="113"/>
    <n v="506556590"/>
    <n v="176877"/>
    <s v="PrestaÃ§Ã£o de ServiÃ§os para ElaboraÃ§Ã£o do Projeto de RequalificaÃ§Ã£o do EspaÃ§o PÃºblico do Largo General GraÃ§a em Estremoz"/>
    <d v="2019-11-06T17:35:10"/>
    <n v="13"/>
    <s v="PT;8;99;1497"/>
    <n v="5"/>
    <d v="2019-11-11T23:59:00"/>
    <n v="1"/>
    <x v="1"/>
    <x v="0"/>
    <x v="44"/>
  </r>
  <r>
    <x v="8"/>
    <n v="505187531"/>
    <n v="176878"/>
    <s v="AquisiÃ§Ã£o de serviÃ§os de reparaÃ§Ã£o e requalificaÃ§Ã£o da embarcaÃ§Ã£o &quot;Estou para Ver&quot;"/>
    <d v="2019-11-06T18:14:09"/>
    <n v="1"/>
    <s v="PT;12;164;42"/>
    <n v="360"/>
    <d v="2019-11-11T23:59:00"/>
    <n v="1"/>
    <x v="1"/>
    <x v="0"/>
    <x v="44"/>
  </r>
  <r>
    <x v="49"/>
    <n v="502098139"/>
    <n v="176880"/>
    <m/>
    <d v="2019-11-07T09:22:19"/>
    <n v="13"/>
    <s v="PT;1;1;232"/>
    <n v="400"/>
    <m/>
    <n v="1"/>
    <x v="1"/>
    <x v="0"/>
    <x v="44"/>
  </r>
  <r>
    <x v="59"/>
    <n v="503450189"/>
    <n v="176881"/>
    <s v="AquisiÃ§Ã£o de ServiÃ§os de Seguros, nos termos e condiÃ§Ãµes definidos no Caderno de Encargos, atravÃ©s da contrataÃ§Ã£o de lotes de apÃ³lices de seguro:"/>
    <d v="2019-11-07T09:25:22"/>
    <n v="3"/>
    <s v="PT;3;27;501"/>
    <n v="340"/>
    <d v="2019-12-09T18:00:00"/>
    <n v="1"/>
    <x v="4"/>
    <x v="0"/>
    <x v="44"/>
  </r>
  <r>
    <x v="27"/>
    <n v="506722422"/>
    <n v="176882"/>
    <s v="AquisiÃ§Ã£o de duas viaturas de 5 lugares"/>
    <d v="2019-11-07T09:35:56"/>
    <n v="13"/>
    <s v="PT;15;220;2478"/>
    <n v="340"/>
    <d v="2019-11-13T23:59:00"/>
    <n v="1"/>
    <x v="1"/>
    <x v="0"/>
    <x v="44"/>
  </r>
  <r>
    <x v="13"/>
    <n v="501294104"/>
    <n v="176883"/>
    <s v="PRESTAÃ‡ÃƒO DE SERVIÃ‡OS PARA ACOMPANHAMENTO E FISCALIZAÃ‡ÃƒO DA EXECUÃ‡ÃƒO DE EMPREITADAS DE OBRAS PÃšBLICAS, PELO PERIODO DE 9 MESES"/>
    <d v="2019-11-07T09:46:16"/>
    <n v="1"/>
    <s v="PT;16;245;321"/>
    <n v="360"/>
    <d v="2019-11-13T23:59:00"/>
    <n v="1"/>
    <x v="1"/>
    <x v="0"/>
    <x v="44"/>
  </r>
  <r>
    <x v="90"/>
    <n v="503541567"/>
    <n v="176884"/>
    <s v="AquisiÃ§Ã£o de ServiÃ§os AQS 193/GEBALIS/2019 Â¿ ExecuÃ§Ã£o de projectos de reabilitaÃ§Ã£o no Bairro do Rego, Zona A"/>
    <d v="2019-11-07T09:54:04"/>
    <n v="3"/>
    <s v="PT;12;165;2013"/>
    <n v="220"/>
    <d v="2019-11-17T23:59:00"/>
    <n v="1"/>
    <x v="1"/>
    <x v="0"/>
    <x v="44"/>
  </r>
  <r>
    <x v="90"/>
    <n v="503541567"/>
    <n v="176885"/>
    <s v="AquisiÃ§Ã£o de ServiÃ§os AQS 196/GEBALIS/2019 - ExecuÃ§Ã£o de projectos de reabilitaÃ§Ã£o e conservaÃ§Ã£o no Bairro das AÃ§ucenas"/>
    <d v="2019-11-07T09:58:03"/>
    <n v="3"/>
    <s v="PT;12;165;2000"/>
    <n v="220"/>
    <d v="2019-11-17T23:59:00"/>
    <n v="1"/>
    <x v="1"/>
    <x v="0"/>
    <x v="44"/>
  </r>
  <r>
    <x v="50"/>
    <n v="500192855"/>
    <n v="176886"/>
    <m/>
    <d v="2019-11-07T10:01:38"/>
    <n v="3"/>
    <s v="PT;1;1;232"/>
    <n v="400"/>
    <m/>
    <n v="1"/>
    <x v="3"/>
    <x v="0"/>
    <x v="44"/>
  </r>
  <r>
    <x v="9"/>
    <n v="506173968"/>
    <n v="176889"/>
    <s v="AquisiÃ§Ã£o de 100 Contentores Semi-Enterrados de 5m3"/>
    <d v="2019-11-07T10:14:08"/>
    <n v="3"/>
    <s v="PT;16;243;2612"/>
    <n v="340"/>
    <d v="2019-12-11T17:00:00"/>
    <n v="1"/>
    <x v="1"/>
    <x v="0"/>
    <x v="44"/>
  </r>
  <r>
    <x v="158"/>
    <n v="506907619"/>
    <n v="176890"/>
    <s v="Fornecimento de gÃ¡s natural"/>
    <d v="2019-11-07T10:18:12"/>
    <n v="3"/>
    <s v="PT;4;47;325"/>
    <n v="360"/>
    <d v="2019-11-19T23:59:00"/>
    <n v="1"/>
    <x v="1"/>
    <x v="0"/>
    <x v="44"/>
  </r>
  <r>
    <x v="19"/>
    <n v="507396081"/>
    <n v="176891"/>
    <s v="CPREV 011.DTO.2019 AquisiÃ§Ã£o de equipamento de proteÃ§Ã£o individual"/>
    <d v="2019-11-07T10:20:17"/>
    <n v="13"/>
    <s v="PT;12;164;1996"/>
    <n v="360"/>
    <d v="2019-11-13T23:59:00"/>
    <n v="1"/>
    <x v="1"/>
    <x v="0"/>
    <x v="44"/>
  </r>
  <r>
    <x v="8"/>
    <n v="505187531"/>
    <n v="176893"/>
    <s v="AQUISIÃ‡ÃƒO DE SERVIÃ‡OS DE UTILIZAÃ‡ÃƒO DE ESPAÃ‡O NO EDIFÃCIO LACS - Proc.Âº 1364/DCOP/2019"/>
    <d v="2019-11-07T10:57:22"/>
    <n v="1"/>
    <s v="PT;12;164;42"/>
    <n v="360"/>
    <d v="2019-11-12T23:59:00"/>
    <n v="1"/>
    <x v="1"/>
    <x v="0"/>
    <x v="44"/>
  </r>
  <r>
    <x v="139"/>
    <n v="600084892"/>
    <n v="176894"/>
    <m/>
    <d v="2019-11-07T10:58:06"/>
    <n v="3"/>
    <s v="PT;1;1;232"/>
    <n v="400"/>
    <m/>
    <n v="1"/>
    <x v="2"/>
    <x v="0"/>
    <x v="44"/>
  </r>
  <r>
    <x v="139"/>
    <n v="600084892"/>
    <n v="176895"/>
    <s v="AquisiÃ§Ã£o de serviÃ§os para intervenÃ§Ã£o de conservaÃ§Ã£o e restauro em documentos retirados de acesso devido ao mau estado de conservaÃ§Ã£o - avaliados com o NÃ­vel de degradaÃ§Ã£o elevado (NÃ­vel 5- Vermelhos)"/>
    <d v="2019-11-07T10:58:28"/>
    <n v="3"/>
    <s v="PT;12;165;2010"/>
    <n v="340"/>
    <d v="2019-11-18T23:59:00"/>
    <n v="1"/>
    <x v="2"/>
    <x v="0"/>
    <x v="44"/>
  </r>
  <r>
    <x v="0"/>
    <n v="508481287"/>
    <n v="176896"/>
    <s v="AquisiÃ§Ã£o de fardamento para colaboradores do Centro Hospitalar UniversitÃ¡rio de Lisboa Norte, EPE, para o ano de 2020"/>
    <d v="2019-11-07T11:27:47"/>
    <n v="3"/>
    <s v="PT;12;165;2010"/>
    <n v="360"/>
    <d v="2019-11-28T17:00:00"/>
    <n v="1"/>
    <x v="0"/>
    <x v="0"/>
    <x v="44"/>
  </r>
  <r>
    <x v="223"/>
    <n v="510832890"/>
    <n v="176898"/>
    <s v="2019-CPUB-AQS-576 AquisiÃ§Ã£o de ServiÃ§os de VigilÃ¢ncia e SeguranÃ§a Humana"/>
    <d v="2019-11-07T11:35:18"/>
    <n v="3"/>
    <s v="PT;12;165;2012"/>
    <n v="340"/>
    <d v="2019-11-29T23:59:00"/>
    <n v="1"/>
    <x v="1"/>
    <x v="0"/>
    <x v="44"/>
  </r>
  <r>
    <x v="129"/>
    <n v="501258027"/>
    <n v="176900"/>
    <s v="FORNECIMENTO DE SOFTWARE PARA GESTÃƒO DE BIBLIOTECA, IMPLEMENTAÃ‡ÃƒO E FORMAÃ‡ÃƒO"/>
    <d v="2019-11-07T11:41:17"/>
    <n v="1"/>
    <s v="PT;8;97;1483"/>
    <n v="340"/>
    <d v="2019-11-14T23:59:00"/>
    <n v="1"/>
    <x v="1"/>
    <x v="0"/>
    <x v="44"/>
  </r>
  <r>
    <x v="113"/>
    <n v="506556590"/>
    <n v="176902"/>
    <s v="PrestaÃ§Ã£o de ServiÃ§os para RevisÃ£o PrÃ©via ao Projeto de ExecuÃ§Ã£o para a ExecuÃ§Ã£o de Infraestruturas da Zona Industrial de Arcos - Fase 2"/>
    <d v="2019-11-07T11:50:13"/>
    <n v="13"/>
    <s v="PT;8;99;1497"/>
    <n v="340"/>
    <d v="2019-11-14T23:59:00"/>
    <n v="1"/>
    <x v="1"/>
    <x v="0"/>
    <x v="44"/>
  </r>
  <r>
    <x v="108"/>
    <n v="506617599"/>
    <n v="176903"/>
    <s v="Trata-se da requalificaÃ§Ã£o das coberturas com a remoÃ§Ã£o do revestimento em fibrocimento"/>
    <d v="2019-11-07T11:57:09"/>
    <n v="13"/>
    <s v="PT;4;43;700"/>
    <n v="5"/>
    <d v="2019-11-21T23:59:00"/>
    <n v="1"/>
    <x v="1"/>
    <x v="0"/>
    <x v="44"/>
  </r>
  <r>
    <x v="9"/>
    <n v="506173968"/>
    <n v="176904"/>
    <s v="AquisiÃ§Ã£o de Ã¡rvores de acordo com o plano de plantaÃ§Ã£o para 2019/2020. 1966/DCA/2019"/>
    <d v="2019-11-07T12:01:53"/>
    <n v="1"/>
    <s v="PT;16;243;261"/>
    <n v="340"/>
    <d v="2019-11-12T18:00:00"/>
    <n v="1"/>
    <x v="1"/>
    <x v="0"/>
    <x v="44"/>
  </r>
  <r>
    <x v="68"/>
    <n v="512013241"/>
    <n v="176905"/>
    <m/>
    <d v="2019-11-07T12:06:19"/>
    <n v="1"/>
    <s v="Parque Industrial - Ribeira Grande"/>
    <n v="5"/>
    <d v="2019-11-15T17:30:00"/>
    <n v="1"/>
    <x v="1"/>
    <x v="0"/>
    <x v="44"/>
  </r>
  <r>
    <x v="9"/>
    <n v="506173968"/>
    <n v="176906"/>
    <s v="SERVIÃ‡OS DE TRANSPORTE DE RESÃDUOS PROVENIENTES DE LIMPEZAS GERAIS NOS TERRENOS MUNICIPAIS"/>
    <d v="2019-11-07T12:24:37"/>
    <n v="13"/>
    <s v="PT;16;243;261"/>
    <n v="360"/>
    <d v="2019-11-12T18:00:00"/>
    <n v="1"/>
    <x v="1"/>
    <x v="0"/>
    <x v="44"/>
  </r>
  <r>
    <x v="11"/>
    <n v="506614913"/>
    <n v="176907"/>
    <s v="AquisiÃ§Ã£o de Viaturas Ligeiras"/>
    <d v="2019-11-07T12:28:41"/>
    <n v="3"/>
    <s v="PT;12;173;189"/>
    <n v="340"/>
    <d v="2019-11-15T23:59:00"/>
    <n v="1"/>
    <x v="1"/>
    <x v="0"/>
    <x v="44"/>
  </r>
  <r>
    <x v="68"/>
    <n v="512013241"/>
    <n v="176908"/>
    <m/>
    <d v="2019-11-07T12:49:29"/>
    <n v="1"/>
    <s v="Parque Industrial - Ribeira Grande"/>
    <n v="360"/>
    <d v="2019-11-15T17:30:00"/>
    <n v="1"/>
    <x v="1"/>
    <x v="0"/>
    <x v="44"/>
  </r>
  <r>
    <x v="92"/>
    <n v="512044040"/>
    <n v="176909"/>
    <m/>
    <d v="2019-11-07T13:00:51"/>
    <n v="1"/>
    <s v="PT;1;1;232"/>
    <n v="1"/>
    <m/>
    <n v="1"/>
    <x v="1"/>
    <x v="0"/>
    <x v="44"/>
  </r>
  <r>
    <x v="92"/>
    <n v="512044040"/>
    <n v="176910"/>
    <s v="AquisiÃ§Ã£o de um carregador rÃ¡pido para mobilidade elÃ©trica"/>
    <d v="2019-11-07T13:01:18"/>
    <n v="1"/>
    <s v="PT;20;299;145"/>
    <n v="360"/>
    <d v="2019-11-12T23:59:00"/>
    <n v="1"/>
    <x v="1"/>
    <x v="0"/>
    <x v="44"/>
  </r>
  <r>
    <x v="10"/>
    <n v="500122237"/>
    <n v="176911"/>
    <s v="InspeÃ§Ã£o TÃ©cnica dos Parques Infantis da FundaÃ§Ã£o INATEL"/>
    <d v="2019-11-07T13:05:03"/>
    <n v="13"/>
    <s v="PT;1;1;232"/>
    <n v="340"/>
    <d v="2019-11-24T23:59:00"/>
    <n v="1"/>
    <x v="2"/>
    <x v="0"/>
    <x v="44"/>
  </r>
  <r>
    <x v="68"/>
    <n v="512013241"/>
    <n v="176912"/>
    <m/>
    <d v="2019-11-07T13:21:40"/>
    <n v="1"/>
    <m/>
    <n v="360"/>
    <d v="2019-11-19T17:30:00"/>
    <n v="1"/>
    <x v="1"/>
    <x v="0"/>
    <x v="44"/>
  </r>
  <r>
    <x v="145"/>
    <n v="506849635"/>
    <n v="176914"/>
    <s v="Contrato de GestÃ£o de EficiÃªncia EnergÃ©tica a celebrar pelo MunicÃ­pio Celorico da Beira, ao abrigo do disposto no DecretoÂ¿Lei n.Âº 29/2011, de 28 de fevereiro e na Portaria 60/2013"/>
    <d v="2019-11-07T14:21:40"/>
    <n v="13"/>
    <s v="PT;10;130;236"/>
    <n v="220"/>
    <d v="2019-11-26T23:59:00"/>
    <n v="1"/>
    <x v="1"/>
    <x v="0"/>
    <x v="44"/>
  </r>
  <r>
    <x v="9"/>
    <n v="506173968"/>
    <n v="176920"/>
    <s v="AquisiÃ§Ã£o de serviÃ§os de realizaÃ§Ã£o de um documentÃ¡rio &quot;MigraÃ§Ãµes no Seixal&quot;. 2039/DCA/2019"/>
    <d v="2019-11-07T14:44:28"/>
    <n v="1"/>
    <s v="PT;16;243;261"/>
    <n v="300"/>
    <d v="2019-11-28T18:00:00"/>
    <n v="1"/>
    <x v="1"/>
    <x v="0"/>
    <x v="44"/>
  </r>
  <r>
    <x v="9"/>
    <n v="506173968"/>
    <n v="176921"/>
    <s v="ReparaÃ§Ã£o da varredora municipal Volvo, matrÃ­cula 34-HQ-81 mÃ³vel 404"/>
    <d v="2019-11-07T14:47:32"/>
    <n v="1"/>
    <s v="PT;16;243;261"/>
    <n v="360"/>
    <d v="2019-11-12T18:00:00"/>
    <n v="1"/>
    <x v="1"/>
    <x v="0"/>
    <x v="44"/>
  </r>
  <r>
    <x v="9"/>
    <n v="506173968"/>
    <n v="176925"/>
    <s v="PrestaÃ§Ã£o de serviÃ§os relativos a manutenÃ§Ãµes e reparaÃ§Ãµes de viaturas da frota municipal de marca Volvo"/>
    <d v="2019-11-07T15:05:32"/>
    <n v="1"/>
    <s v="PT;16;243;261"/>
    <n v="360"/>
    <d v="2019-11-12T18:00:00"/>
    <n v="1"/>
    <x v="1"/>
    <x v="0"/>
    <x v="44"/>
  </r>
  <r>
    <x v="9"/>
    <n v="506173968"/>
    <n v="176929"/>
    <s v="Adquirir peÃ§as e serviÃ§os de reparaÃ§Ã£o na marca Volvo para as viaturas municipais de RSU mÃ³veis: 401; 442; 473"/>
    <d v="2019-11-07T15:31:46"/>
    <n v="1"/>
    <s v="PT;16;243;261"/>
    <n v="360"/>
    <d v="2019-11-12T23:59:00"/>
    <n v="1"/>
    <x v="1"/>
    <x v="0"/>
    <x v="44"/>
  </r>
  <r>
    <x v="30"/>
    <n v="506546381"/>
    <n v="176933"/>
    <s v="IntervenÃ§Ãµes prioritÃ¡rias de proteÃ§Ã£o dos recursos hÃ­dricos devido aos incÃªndios florestais ocorridos de 17 a 24 de junho de 2017 no centro de Portugal Â¿ Fase III"/>
    <d v="2019-11-07T15:44:38"/>
    <n v="13"/>
    <s v="PT;11;150;1905"/>
    <n v="360"/>
    <d v="2019-11-14T17:00:00"/>
    <n v="1"/>
    <x v="1"/>
    <x v="0"/>
    <x v="44"/>
  </r>
  <r>
    <x v="9"/>
    <n v="506173968"/>
    <n v="176936"/>
    <s v="AquisiÃ§Ã£o de serviÃ§os de vigilÃ¢ncia de instalaÃ§Ãµes do Parque Urbano do Seixal."/>
    <d v="2019-11-07T15:50:03"/>
    <n v="13"/>
    <s v="PT;1;1;232"/>
    <n v="360"/>
    <d v="2019-11-12T18:00:00"/>
    <n v="1"/>
    <x v="1"/>
    <x v="0"/>
    <x v="44"/>
  </r>
  <r>
    <x v="68"/>
    <n v="512013241"/>
    <n v="176940"/>
    <m/>
    <d v="2019-11-07T15:59:51"/>
    <n v="1"/>
    <m/>
    <n v="400"/>
    <m/>
    <n v="1"/>
    <x v="1"/>
    <x v="0"/>
    <x v="44"/>
  </r>
  <r>
    <x v="9"/>
    <n v="506173968"/>
    <n v="176941"/>
    <s v="Adquirir peÃ§as originais de marca Volvo no representante da marca em Portugal"/>
    <d v="2019-11-07T16:00:19"/>
    <n v="1"/>
    <s v="PT;16;243;261"/>
    <n v="360"/>
    <d v="2019-11-12T18:00:00"/>
    <n v="1"/>
    <x v="1"/>
    <x v="0"/>
    <x v="44"/>
  </r>
  <r>
    <x v="68"/>
    <n v="512013241"/>
    <n v="176942"/>
    <m/>
    <d v="2019-11-07T16:01:09"/>
    <n v="1"/>
    <m/>
    <n v="5"/>
    <d v="2019-11-15T16:30:00"/>
    <n v="1"/>
    <x v="1"/>
    <x v="0"/>
    <x v="44"/>
  </r>
  <r>
    <x v="13"/>
    <n v="501294104"/>
    <n v="176943"/>
    <s v="PRESTAÃ‡ÃƒO DE SERVIÃ‡OS PARA ACOMPANHAMENTO E FISCALIZAÃ‡ÃƒO DE EXECUÃ‡ÃƒO DE EMPREITADAS DE OBRAS PÃšBLICAS, PELO PERIODO DE 12 MESES"/>
    <d v="2019-11-07T16:12:44"/>
    <n v="1"/>
    <s v="PT;16;245;321"/>
    <n v="400"/>
    <d v="1970-01-01T23:59:00"/>
    <n v="1"/>
    <x v="1"/>
    <x v="0"/>
    <x v="44"/>
  </r>
  <r>
    <x v="33"/>
    <n v="505170876"/>
    <n v="176944"/>
    <s v="RealizaÃ§Ã£o de estudo geolÃ³gico/geotÃ©cnico, na Ã¡rea adjacente ao viaduto sobre a estrada da Ponta da Piedade/ Avenida das Comunidades Portuguesas"/>
    <d v="2019-11-07T16:13:41"/>
    <n v="13"/>
    <s v="PT;9;117;1575"/>
    <n v="360"/>
    <d v="2019-11-15T17:00:00"/>
    <n v="1"/>
    <x v="1"/>
    <x v="0"/>
    <x v="44"/>
  </r>
  <r>
    <x v="10"/>
    <n v="500122237"/>
    <n v="176948"/>
    <m/>
    <d v="2019-11-07T16:45:34"/>
    <n v="14"/>
    <s v="PT;1;1;232"/>
    <n v="1"/>
    <m/>
    <n v="1"/>
    <x v="2"/>
    <x v="0"/>
    <x v="44"/>
  </r>
  <r>
    <x v="13"/>
    <n v="501294104"/>
    <n v="176949"/>
    <s v="AquisiÃ§Ã£o e instalaÃ§Ã£o de sistema de arquivo deslizante, para o EdifÃ­cio dos Ciprestes (Sala A), em SetÃºbal"/>
    <d v="2019-11-07T16:47:39"/>
    <n v="13"/>
    <s v="PT;16;245;2623"/>
    <n v="360"/>
    <d v="2019-11-13T23:59:00"/>
    <n v="1"/>
    <x v="1"/>
    <x v="0"/>
    <x v="44"/>
  </r>
  <r>
    <x v="9"/>
    <n v="506173968"/>
    <n v="176953"/>
    <s v="AquisiÃ§Ã£o de 6 Viaturas de Recolha de RSU de 19 TON"/>
    <d v="2019-11-07T17:28:29"/>
    <n v="3"/>
    <s v="PT;16;243;2615"/>
    <n v="340"/>
    <d v="2019-12-15T17:00:00"/>
    <n v="1"/>
    <x v="1"/>
    <x v="0"/>
    <x v="44"/>
  </r>
  <r>
    <x v="0"/>
    <n v="508481287"/>
    <n v="176954"/>
    <s v="AquisiÃ§Ã£o de ServiÃ§os de ReparaÃ§Ã£o de CistoscÃ³pio FlexÃ­vel do ServiÃ§o de Urologia - Cirurgia de AmbulatÃ³rio"/>
    <d v="2019-11-07T18:35:15"/>
    <n v="1"/>
    <s v="PT;12;165;2010"/>
    <n v="220"/>
    <d v="2019-11-13T17:00:00"/>
    <n v="1"/>
    <x v="0"/>
    <x v="0"/>
    <x v="44"/>
  </r>
  <r>
    <x v="137"/>
    <n v="506818829"/>
    <n v="176955"/>
    <s v="AquisiÃ§Ã£o de semi-reboque basculante no Ã¢mbito dos danos causados pelo incÃªndio de 15 outubro de 2017"/>
    <d v="2019-11-07T19:57:51"/>
    <n v="1"/>
    <s v="PT;7;88;1431"/>
    <n v="360"/>
    <d v="2019-11-14T23:59:00"/>
    <n v="1"/>
    <x v="1"/>
    <x v="0"/>
    <x v="44"/>
  </r>
  <r>
    <x v="0"/>
    <n v="508481287"/>
    <n v="176956"/>
    <s v="PrestaÃ§Ã£o de serviÃ§os de seguro obrigatÃ³rio de responsabilidade civil automÃ³vel e seguro de exploraÃ§Ã£o na atividade transporte de doentes nÃ£o urgentes, do Centro Hospitalar UniversitÃ¡rio de Lisboa Norte, E.P.E. para o ano 2020."/>
    <d v="2019-11-08T08:43:21"/>
    <n v="13"/>
    <s v="PT;12;165;2010"/>
    <n v="360"/>
    <d v="2019-11-13T17:00:00"/>
    <n v="1"/>
    <x v="0"/>
    <x v="0"/>
    <x v="44"/>
  </r>
  <r>
    <x v="39"/>
    <n v="680015019"/>
    <n v="176957"/>
    <s v="Fornecimento de equipamentos de grande formato, com manutenÃ§Ã£o associada."/>
    <d v="2019-11-08T08:58:25"/>
    <n v="13"/>
    <s v="PT;12;169;2057"/>
    <n v="360"/>
    <d v="2019-11-14T23:59:00"/>
    <n v="1"/>
    <x v="5"/>
    <x v="0"/>
    <x v="44"/>
  </r>
  <r>
    <x v="0"/>
    <n v="508481287"/>
    <n v="176958"/>
    <s v="AquisiÃ§Ã£o de serviÃ§os de manutenÃ§Ã£o ao equipamento de neuronavegaÃ§Ã£o."/>
    <d v="2019-11-08T09:17:53"/>
    <n v="1"/>
    <s v="PT;12;165;2010"/>
    <n v="5"/>
    <d v="2019-11-15T17:00:00"/>
    <n v="1"/>
    <x v="0"/>
    <x v="0"/>
    <x v="44"/>
  </r>
  <r>
    <x v="13"/>
    <n v="501294104"/>
    <n v="176959"/>
    <s v="PrestaÃ§Ã£o de serviÃ§os de alteraÃ§Ã£o da instalaÃ§Ã£o AVAC e deteÃ§Ã£o de incÃªndios, no EdifÃ­cio dos Ciprestes, em SetÃºbal"/>
    <d v="2019-11-08T09:22:46"/>
    <n v="13"/>
    <s v="PT;16;245;2623"/>
    <n v="340"/>
    <d v="2019-11-14T23:59:00"/>
    <n v="1"/>
    <x v="1"/>
    <x v="0"/>
    <x v="44"/>
  </r>
  <r>
    <x v="13"/>
    <n v="501294104"/>
    <n v="176960"/>
    <s v="PRESTAÃ‡ÃƒO DE SERVIÃ‡OS PARA ACOMPANHAMENTO E FISCALIZAÃ‡ÃƒO DE EXECUÃ‡ÃƒO DE EMPREITADAS DE OBRAS PÃšBLICAS"/>
    <d v="2019-11-08T09:24:46"/>
    <n v="1"/>
    <s v="PT;16;245;321"/>
    <n v="360"/>
    <d v="2019-11-21T23:59:00"/>
    <n v="1"/>
    <x v="1"/>
    <x v="0"/>
    <x v="44"/>
  </r>
  <r>
    <x v="49"/>
    <n v="502098139"/>
    <n v="176961"/>
    <s v="CONTRATAÃ‡ÃƒO DE SERVÃ‡OS DE CATERING."/>
    <d v="2019-11-08T09:34:40"/>
    <n v="13"/>
    <s v="PT;9;118;109"/>
    <n v="340"/>
    <d v="2019-11-17T18:00:00"/>
    <n v="1"/>
    <x v="1"/>
    <x v="0"/>
    <x v="44"/>
  </r>
  <r>
    <x v="74"/>
    <n v="502177080"/>
    <n v="176962"/>
    <s v="RequalificaÃ§Ã£o de EspaÃ§os Verdes na Rua Coronel Bento Roma na Ericeira e no Parque Intermodal na Venda do Pinheiro."/>
    <d v="2019-11-08T09:49:01"/>
    <n v="1"/>
    <s v="PT;12;168;195"/>
    <n v="200"/>
    <d v="2020-03-09T17:00:00"/>
    <n v="1"/>
    <x v="1"/>
    <x v="0"/>
    <x v="44"/>
  </r>
  <r>
    <x v="13"/>
    <n v="501294104"/>
    <n v="176963"/>
    <s v="PrestaÃ§Ã£o de serviÃ§os de aluguer de viatura pesada, para transporte de materiais diversos e equipamentos, pelo perÃ­odo de 305 horas"/>
    <d v="2019-11-08T09:53:30"/>
    <n v="13"/>
    <s v="PT;16;245;321"/>
    <n v="340"/>
    <d v="2019-11-14T23:59:00"/>
    <n v="1"/>
    <x v="1"/>
    <x v="0"/>
    <x v="44"/>
  </r>
  <r>
    <x v="49"/>
    <n v="502098139"/>
    <n v="176964"/>
    <s v="CONTRATAÃ‡ÃƒO DA PRESTAÃ‡ÃƒO DE SERVIÃ‡OS PARA A CONSERVAÃ‡ÃƒO E RESTAURO DO PATRIMÃ“NIO MÃ“VEL INTEGRADO NO INTERIOR DA IGREJA MATRIZ DE SÃƒO CLEMENTE - RETÃBULOS DO ALTAR-MOR E DAS ALMAS"/>
    <d v="2019-11-08T09:56:53"/>
    <n v="13"/>
    <s v="PT;9;118;1582"/>
    <n v="360"/>
    <d v="2019-11-17T18:00:00"/>
    <n v="1"/>
    <x v="1"/>
    <x v="0"/>
    <x v="44"/>
  </r>
  <r>
    <x v="43"/>
    <n v="503035416"/>
    <n v="176965"/>
    <s v="AquisiÃ§Ã£o de Medicamentos Exclusivos ao LaboratÃ³rio Merck Sharp Dohme, para o ano 2020"/>
    <d v="2019-11-08T10:02:27"/>
    <n v="1"/>
    <s v="PT;12;174;2096"/>
    <n v="340"/>
    <d v="2019-11-25T17:00:00"/>
    <n v="1"/>
    <x v="0"/>
    <x v="0"/>
    <x v="44"/>
  </r>
  <r>
    <x v="74"/>
    <n v="502177080"/>
    <n v="176966"/>
    <s v="AquisiÃ§Ã£o de Equipamento de Basquetebol"/>
    <d v="2019-11-08T10:06:49"/>
    <n v="1"/>
    <s v="PT;12;168;2045"/>
    <n v="360"/>
    <d v="2019-11-13T17:00:00"/>
    <n v="1"/>
    <x v="1"/>
    <x v="0"/>
    <x v="44"/>
  </r>
  <r>
    <x v="46"/>
    <n v="502256869"/>
    <n v="176967"/>
    <s v="Acompanhamento ArqueolÃ³gico e do PatrimÃ³nio em fase de obra no Ã¢mbito do Projeto de Melhoria dos Acessos MarÃ­timos ao Porto de SetÃºbal"/>
    <d v="2019-11-08T10:11:09"/>
    <n v="3"/>
    <s v="PT;16;245;2623"/>
    <n v="360"/>
    <d v="2019-11-18T23:59:00"/>
    <n v="1"/>
    <x v="7"/>
    <x v="0"/>
    <x v="44"/>
  </r>
  <r>
    <x v="0"/>
    <n v="508481287"/>
    <n v="176968"/>
    <s v="AquisiÃ§Ã£o de serviÃ§os de manutenÃ§Ã£o ao equipamento de tratamento de Ã¡guas de HemodiÃ¡lise Fresenius."/>
    <d v="2019-11-08T10:13:47"/>
    <n v="1"/>
    <s v="PT;12;165;2010"/>
    <n v="360"/>
    <d v="2019-11-15T17:00:00"/>
    <n v="1"/>
    <x v="0"/>
    <x v="0"/>
    <x v="44"/>
  </r>
  <r>
    <x v="43"/>
    <n v="503035416"/>
    <n v="176969"/>
    <s v="AquisiÃ§Ã£o de Medicamentos Exclusivos ao LaboratÃ³rio Alcon, para o ano 2020"/>
    <d v="2019-11-08T10:23:57"/>
    <n v="1"/>
    <s v="PT;12;174;2096"/>
    <n v="340"/>
    <d v="2019-11-25T17:00:00"/>
    <n v="1"/>
    <x v="0"/>
    <x v="0"/>
    <x v="44"/>
  </r>
  <r>
    <x v="46"/>
    <n v="502256869"/>
    <n v="176973"/>
    <s v="MonitorizaÃ§Ã£o Complementar dos Valores EcolÃ³gicos e de ConservaÃ§Ã£o da Natureza , no Ã¢mbito do Projeto de Melhoria dos Acessos MarÃ­timos ao Porto de SetÃºbal. Fase de obra"/>
    <d v="2019-11-08T10:42:18"/>
    <n v="3"/>
    <s v="PT;16;245;2623"/>
    <n v="400"/>
    <d v="2019-10-03T23:59:00"/>
    <n v="1"/>
    <x v="7"/>
    <x v="0"/>
    <x v="44"/>
  </r>
  <r>
    <x v="13"/>
    <n v="501294104"/>
    <n v="176975"/>
    <s v="PrestaÃ§Ã£o de serviÃ§os de reparaÃ§Ã£o de motor recondicionado e substituiÃ§Ã£o do motor de arranque, da viatura matrÃ­cula 09-93-EC"/>
    <d v="2019-11-08T10:46:41"/>
    <n v="1"/>
    <s v="PT;16;245;2620"/>
    <n v="360"/>
    <d v="2020-02-14T23:59:00"/>
    <n v="1"/>
    <x v="1"/>
    <x v="0"/>
    <x v="44"/>
  </r>
  <r>
    <x v="10"/>
    <n v="500122237"/>
    <n v="176981"/>
    <s v="AquisiÃ§Ã£o de serviÃ§os externos de saÃºde no trabalho para a FundaÃ§Ã£o INATEL, na RegiÃ£o AutÃ³noma dos AÃ§ores"/>
    <d v="2019-11-08T11:17:46"/>
    <n v="1"/>
    <s v="PT;1;1;232"/>
    <n v="340"/>
    <d v="2019-11-13T23:59:00"/>
    <n v="1"/>
    <x v="2"/>
    <x v="0"/>
    <x v="44"/>
  </r>
  <r>
    <x v="13"/>
    <n v="501294104"/>
    <n v="176982"/>
    <s v="PRESTAÃ‡ÃƒO DE SERVIÃ‡OS PARA FISCALIZAÃ‡ÃƒO E SEGURANÃ‡A EM OBRAS PÃšBLICAS, PELO PERIODO DE 9 MESES"/>
    <d v="2019-11-08T11:19:54"/>
    <n v="1"/>
    <s v="PT;16;245;321"/>
    <n v="360"/>
    <d v="2019-11-18T23:59:00"/>
    <n v="1"/>
    <x v="1"/>
    <x v="0"/>
    <x v="44"/>
  </r>
  <r>
    <x v="6"/>
    <n v="506037258"/>
    <n v="176993"/>
    <s v="PrestaÃ§Ã£o de serviÃ§os, em regime de tarefa, para as Ã¡reas tÃ©cnicas de som, luz e palco do Teatro Municipal SÃ¡ de Miranda"/>
    <d v="2019-11-08T11:50:45"/>
    <n v="13"/>
    <s v="PT;17;256;2822"/>
    <n v="340"/>
    <d v="2019-11-16T17:00:00"/>
    <n v="1"/>
    <x v="1"/>
    <x v="0"/>
    <x v="44"/>
  </r>
  <r>
    <x v="9"/>
    <n v="506173968"/>
    <n v="177001"/>
    <s v="IntervenÃ§Ãµes diversas a realizar no PavilhÃ£o Municipal da Torre da Marinha"/>
    <d v="2019-11-08T12:08:13"/>
    <n v="13"/>
    <s v="PT;16;243;2615"/>
    <n v="220"/>
    <d v="2019-11-23T17:30:00"/>
    <n v="1"/>
    <x v="1"/>
    <x v="0"/>
    <x v="44"/>
  </r>
  <r>
    <x v="0"/>
    <n v="508481287"/>
    <n v="177002"/>
    <s v="AquisiÃ§Ã£o de serviÃ§os de manutenÃ§Ã£o aos equipamentos de esterilizaÃ§Ã£o AJCosta para o ano de 2019"/>
    <d v="2019-11-08T12:08:16"/>
    <n v="1"/>
    <s v="PT;1;1;232"/>
    <n v="400"/>
    <d v="2018-11-22T17:00:00"/>
    <n v="1"/>
    <x v="0"/>
    <x v="0"/>
    <x v="44"/>
  </r>
  <r>
    <x v="0"/>
    <n v="508481287"/>
    <n v="177003"/>
    <s v="AquisiÃ§Ã£o de serviÃ§os de manutenÃ§Ã£o aos equipamentos de monitorizaÃ§Ã£o Philips"/>
    <d v="2019-11-08T12:08:41"/>
    <n v="1"/>
    <s v="PT;12;165;2010"/>
    <n v="5"/>
    <d v="2019-11-15T17:00:00"/>
    <n v="1"/>
    <x v="0"/>
    <x v="0"/>
    <x v="44"/>
  </r>
  <r>
    <x v="138"/>
    <n v="506087000"/>
    <n v="177012"/>
    <s v="Fornecimento continuado de gÃ¡s propano a granel para o Centro Educativo de AnÃ§Ã£"/>
    <d v="2019-11-08T12:21:45"/>
    <n v="3"/>
    <s v="PT;7;79;1262"/>
    <n v="360"/>
    <d v="2019-11-19T17:00:00"/>
    <n v="1"/>
    <x v="1"/>
    <x v="0"/>
    <x v="44"/>
  </r>
  <r>
    <x v="201"/>
    <n v="507001206"/>
    <n v="177014"/>
    <s v="AquisiÃ§Ã£o de MÃ³dulo de Projetos e Desenvolvimento de Software - ECALMA - EM, S.A."/>
    <d v="2019-11-08T12:27:26"/>
    <n v="1"/>
    <s v="PT;16;236;230"/>
    <n v="340"/>
    <d v="2019-11-11T23:59:00"/>
    <n v="1"/>
    <x v="3"/>
    <x v="0"/>
    <x v="44"/>
  </r>
  <r>
    <x v="78"/>
    <n v="506792382"/>
    <n v="177015"/>
    <m/>
    <d v="2019-11-08T12:32:39"/>
    <n v="13"/>
    <m/>
    <n v="400"/>
    <m/>
    <n v="1"/>
    <x v="1"/>
    <x v="0"/>
    <x v="44"/>
  </r>
  <r>
    <x v="115"/>
    <n v="506084361"/>
    <n v="177017"/>
    <s v="AquisiÃ§Ã£o de ApÃ³lices de Seguros Seguros de Danos Materiais Reservas Seguro de Danos materiais infraestrutura Seguro de responsabilidade civil Seguro de responsabilidade ambiental"/>
    <d v="2019-11-08T14:15:24"/>
    <n v="3"/>
    <s v="PT;1;1;232"/>
    <n v="340"/>
    <d v="2019-11-28T17:00:00"/>
    <n v="1"/>
    <x v="2"/>
    <x v="0"/>
    <x v="44"/>
  </r>
  <r>
    <x v="11"/>
    <n v="506614913"/>
    <n v="177018"/>
    <s v="ExecuÃ§Ã£o dos trabalhos necessÃ¡rios com vista a melhorar as condiÃ§Ãµes de utilizaÃ§Ã£o e seguranÃ§a, em simultÃ¢neo com melhoramento de infraestruturas existentes no campo de jogos no local, de acordo com o Mapa de Quantidades de Trabalho do procedimento."/>
    <d v="2019-11-08T14:22:38"/>
    <n v="13"/>
    <s v="PT;12;173;2086"/>
    <n v="340"/>
    <d v="2019-11-20T23:59:00"/>
    <n v="1"/>
    <x v="1"/>
    <x v="0"/>
    <x v="44"/>
  </r>
  <r>
    <x v="3"/>
    <n v="500051054"/>
    <n v="177019"/>
    <s v="AquisiÃ§Ã£o de serviÃ§os de manutenÃ§Ã£o e reparaÃ§Ã£o das novas viaturas de marca IVECO da frota municipal"/>
    <d v="2019-11-08T14:30:56"/>
    <n v="13"/>
    <s v="PT;16;236;230"/>
    <n v="360"/>
    <d v="2019-11-15T19:00:00"/>
    <n v="1"/>
    <x v="1"/>
    <x v="0"/>
    <x v="44"/>
  </r>
  <r>
    <x v="10"/>
    <n v="500122237"/>
    <n v="177020"/>
    <s v="Estudo de impacto ambiental do anteprojeto do ECO Parque de Campismo de SÃ£o Pedro de Moel"/>
    <d v="2019-11-08T14:31:38"/>
    <n v="13"/>
    <s v="PT;1;1;232"/>
    <n v="340"/>
    <d v="2019-11-26T23:59:00"/>
    <n v="1"/>
    <x v="2"/>
    <x v="0"/>
    <x v="44"/>
  </r>
  <r>
    <x v="231"/>
    <n v="502848219"/>
    <n v="177021"/>
    <m/>
    <d v="2019-11-08T14:36:45"/>
    <n v="13"/>
    <s v="PT;1;1;232"/>
    <n v="400"/>
    <m/>
    <n v="1"/>
    <x v="2"/>
    <x v="0"/>
    <x v="44"/>
  </r>
  <r>
    <x v="124"/>
    <n v="501143718"/>
    <n v="177022"/>
    <s v="Fornecimento de gÃ¡s natural Ã s instalaÃ§Ãµes do MunicÃ­pio"/>
    <d v="2019-11-08T14:51:12"/>
    <n v="3"/>
    <s v="PT;13;190;2163"/>
    <n v="220"/>
    <d v="2019-12-14T16:00:00"/>
    <n v="1"/>
    <x v="1"/>
    <x v="0"/>
    <x v="44"/>
  </r>
  <r>
    <x v="115"/>
    <n v="506084361"/>
    <n v="177023"/>
    <m/>
    <d v="2019-11-08T14:59:35"/>
    <n v="3"/>
    <s v="PT;1;1;232"/>
    <n v="1"/>
    <m/>
    <n v="1"/>
    <x v="2"/>
    <x v="0"/>
    <x v="44"/>
  </r>
  <r>
    <x v="4"/>
    <n v="506334562"/>
    <n v="177024"/>
    <s v="PrestaÃ§Ã£o de serviÃ§os de aluguer de tenda transparente - Natal na cidade 2019."/>
    <d v="2019-11-08T14:59:58"/>
    <n v="13"/>
    <s v="PT;11;157;1950"/>
    <n v="360"/>
    <d v="2019-11-13T23:59:00"/>
    <n v="1"/>
    <x v="1"/>
    <x v="0"/>
    <x v="44"/>
  </r>
  <r>
    <x v="3"/>
    <n v="500051054"/>
    <n v="177025"/>
    <s v="AquisiÃ§Ã£o serviÃ§os de manutenÃ§Ã£o e conservaÃ§Ã£o do Jardim BotÃ¢nico e EspaÃ§os Exteriores da Casa da Cerca"/>
    <d v="2019-11-08T15:08:40"/>
    <n v="13"/>
    <s v="PT;16;236;2579"/>
    <n v="360"/>
    <d v="2019-11-13T19:00:00"/>
    <n v="1"/>
    <x v="1"/>
    <x v="0"/>
    <x v="44"/>
  </r>
  <r>
    <x v="2"/>
    <n v="503539473"/>
    <n v="177026"/>
    <s v="ReparaÃ§Ã£o de uma bomba de desobstruÃ§Ã£o de coletores, incluindo o fornecimento de peÃ§as e outros materiais necessÃ¡rios"/>
    <d v="2019-11-08T15:10:23"/>
    <n v="1"/>
    <s v="PT;9;111;1551"/>
    <n v="360"/>
    <d v="2019-11-14T23:59:00"/>
    <n v="1"/>
    <x v="1"/>
    <x v="0"/>
    <x v="44"/>
  </r>
  <r>
    <x v="240"/>
    <n v="510055710"/>
    <n v="177027"/>
    <s v="AquisiÃ§Ã£o de ServiÃ§os para a OrganizaÃ§Ã£o de Workshop de Descobrimento Empreendedor, de ServiÃ§os de Mentoring de Projeto Inovador e OrganizaÃ§Ã£o de Mesas de Trabalho com Especialistas e Jovens, no Ã‚mbito do Projeto INNOACE - InovaÃ§Ã£o Aberta e Inteligente na EUROACE"/>
    <d v="2019-11-08T15:13:05"/>
    <n v="13"/>
    <s v="PT;8;100;1509"/>
    <n v="360"/>
    <d v="2019-11-22T23:59:00"/>
    <n v="1"/>
    <x v="2"/>
    <x v="0"/>
    <x v="44"/>
  </r>
  <r>
    <x v="129"/>
    <n v="501258027"/>
    <n v="177029"/>
    <s v="FORNECIMENTO DE TOUT-VENANT"/>
    <d v="2019-11-08T15:36:19"/>
    <n v="1"/>
    <s v="PT;8;97;1483"/>
    <n v="340"/>
    <d v="2019-11-14T23:59:00"/>
    <n v="1"/>
    <x v="1"/>
    <x v="0"/>
    <x v="44"/>
  </r>
  <r>
    <x v="98"/>
    <n v="502130040"/>
    <n v="177031"/>
    <s v="Ajardinamento na Rua dos CaniÃ§os e Rua Maria da Moita em Vila Nova de Santo AndrÃ©."/>
    <d v="2019-11-08T15:46:06"/>
    <n v="3"/>
    <s v="PT;16;242;2608"/>
    <n v="340"/>
    <d v="2019-11-27T17:00:00"/>
    <n v="1"/>
    <x v="1"/>
    <x v="0"/>
    <x v="44"/>
  </r>
  <r>
    <x v="3"/>
    <n v="500051054"/>
    <n v="177034"/>
    <s v="AquisiÃ§Ã£o de Materiais escolares com impressÃ£o grÃ¡fica"/>
    <d v="2019-11-08T15:55:09"/>
    <n v="3"/>
    <s v="PT;16;236;230"/>
    <n v="400"/>
    <d v="2019-06-12T19:00:00"/>
    <n v="1"/>
    <x v="1"/>
    <x v="0"/>
    <x v="44"/>
  </r>
  <r>
    <x v="3"/>
    <n v="500051054"/>
    <n v="177035"/>
    <s v="AquisiÃ§Ã£o de ServiÃ§os de consultadoria de qualidade alimentar nos refeitÃ³rios escolares"/>
    <d v="2019-11-08T15:57:04"/>
    <n v="13"/>
    <s v="PT;16;236;230"/>
    <n v="340"/>
    <d v="2019-11-25T19:00:00"/>
    <n v="1"/>
    <x v="1"/>
    <x v="0"/>
    <x v="44"/>
  </r>
  <r>
    <x v="4"/>
    <n v="506334562"/>
    <n v="177037"/>
    <s v="ValorizaÃ§Ã£o da Praia do Osso da Baleia / Outras IntervenÃ§Ãµes (RequalificaÃ§Ã£o do Parque de Merendas) - Proc. n.Âº 67/2019"/>
    <d v="2019-11-08T16:07:39"/>
    <n v="3"/>
    <s v="PT;11;157;1947"/>
    <n v="5"/>
    <d v="2019-12-13T23:59:00"/>
    <n v="1"/>
    <x v="1"/>
    <x v="0"/>
    <x v="44"/>
  </r>
  <r>
    <x v="4"/>
    <n v="506334562"/>
    <n v="177039"/>
    <s v="ContrataÃ§Ã£o pista de gelo natural - Natal na cidade 2019."/>
    <d v="2019-11-08T16:34:06"/>
    <n v="1"/>
    <s v="PT;11;157;1950"/>
    <n v="360"/>
    <d v="2019-11-13T23:59:00"/>
    <n v="1"/>
    <x v="1"/>
    <x v="0"/>
    <x v="44"/>
  </r>
  <r>
    <x v="0"/>
    <n v="508481287"/>
    <n v="177040"/>
    <s v="Empreitada para execuÃ§Ã£o da obra para substituiÃ§Ã£o de prumada de esgoto e pinturas no piso 3 do edifÃ­cio Rainha D. AmÃ©lia no Hospital Pulido Valente"/>
    <d v="2019-11-08T16:41:19"/>
    <n v="13"/>
    <s v="PT;12;165;2010"/>
    <n v="360"/>
    <d v="2019-11-13T17:00:00"/>
    <n v="1"/>
    <x v="0"/>
    <x v="0"/>
    <x v="44"/>
  </r>
  <r>
    <x v="14"/>
    <n v="501144218"/>
    <n v="177041"/>
    <s v="ReparaÃ§Ã£o e ServiÃ§os de MecÃ¢nica:ReparaÃ§Ã£o de Viaturas RSU, Saneamento e ServiÃ§o de Ãguas. ReparaÃ§Ã£o de Viatura de Mercadorias. ReparaÃ§Ã£o de Viatura de Transporte e Viatura Ligeira"/>
    <d v="2019-11-08T16:44:46"/>
    <n v="13"/>
    <s v="PT;16;244;244"/>
    <n v="340"/>
    <d v="2019-11-19T18:00:00"/>
    <n v="1"/>
    <x v="1"/>
    <x v="0"/>
    <x v="44"/>
  </r>
  <r>
    <x v="9"/>
    <n v="506173968"/>
    <n v="177043"/>
    <m/>
    <d v="2019-11-08T16:46:27"/>
    <n v="13"/>
    <s v="PT;1;1;232"/>
    <n v="400"/>
    <m/>
    <n v="1"/>
    <x v="1"/>
    <x v="0"/>
    <x v="44"/>
  </r>
  <r>
    <x v="9"/>
    <n v="506173968"/>
    <n v="177044"/>
    <s v="AquisiÃ§Ã£o de pacotes de SMS"/>
    <d v="2019-11-08T16:46:39"/>
    <n v="1"/>
    <s v="PT;16;243;2615"/>
    <n v="360"/>
    <d v="2019-11-13T18:00:00"/>
    <n v="1"/>
    <x v="1"/>
    <x v="0"/>
    <x v="44"/>
  </r>
  <r>
    <x v="33"/>
    <n v="505170876"/>
    <n v="177045"/>
    <s v="AquisiÃ§Ã£o de serviÃ§os para aluguer, montagem e desmontagem de equipamentos de apoio Ã  gala desportiva de Lagos."/>
    <d v="2019-11-08T16:58:01"/>
    <n v="1"/>
    <s v="PT;9;117;1575"/>
    <n v="360"/>
    <d v="2019-11-18T17:00:00"/>
    <n v="1"/>
    <x v="1"/>
    <x v="0"/>
    <x v="44"/>
  </r>
  <r>
    <x v="174"/>
    <n v="504871650"/>
    <n v="177047"/>
    <s v="14/AD/ECO/2019 - AquisiÃ§Ã£o de serviÃ§os de triagem, trituraÃ§Ã£o e encaminhamento de resÃ­duos verdes e madeiras para destino final."/>
    <d v="2019-11-08T17:26:35"/>
    <n v="1"/>
    <s v="PT;15;214;2453"/>
    <n v="340"/>
    <d v="2019-11-20T18:00:00"/>
    <n v="1"/>
    <x v="5"/>
    <x v="0"/>
    <x v="44"/>
  </r>
  <r>
    <x v="91"/>
    <n v="503584215"/>
    <n v="177048"/>
    <m/>
    <d v="2019-11-08T17:26:50"/>
    <n v="3"/>
    <m/>
    <n v="400"/>
    <m/>
    <n v="1"/>
    <x v="2"/>
    <x v="0"/>
    <x v="44"/>
  </r>
  <r>
    <x v="1"/>
    <n v="506673626"/>
    <n v="177049"/>
    <s v="Aluguer de uma pista de gelo e de uma casa do Pai Natal"/>
    <d v="2019-11-08T17:36:43"/>
    <n v="3"/>
    <s v="PT;16;237;31"/>
    <n v="360"/>
    <d v="2019-11-17T23:59:00"/>
    <n v="1"/>
    <x v="1"/>
    <x v="0"/>
    <x v="44"/>
  </r>
  <r>
    <x v="219"/>
    <n v="900106590"/>
    <n v="177050"/>
    <s v="SelecÃ§Ã£o de fornecedores para fornecimento de refeiÃ§Ãµes"/>
    <d v="2019-11-08T17:47:40"/>
    <n v="3"/>
    <s v="PT;1;1;232"/>
    <n v="400"/>
    <d v="2019-11-17T23:59:00"/>
    <n v="1"/>
    <x v="2"/>
    <x v="0"/>
    <x v="44"/>
  </r>
  <r>
    <x v="219"/>
    <n v="900106590"/>
    <n v="177051"/>
    <s v="ServiÃ§os de Consultoria e FormaÃ§Ã£o em ContrataÃ§Ã£o PÃºblica"/>
    <d v="2019-11-08T18:31:15"/>
    <n v="3"/>
    <s v="PT;2;18;457"/>
    <n v="5"/>
    <d v="2019-11-17T23:59:00"/>
    <n v="1"/>
    <x v="2"/>
    <x v="0"/>
    <x v="44"/>
  </r>
  <r>
    <x v="219"/>
    <n v="900106590"/>
    <n v="177052"/>
    <s v="Acordo Quadro de FormaÃ§Ã£o, Consultoria e Auditoria na Ã¡rea da ContrataÃ§Ã£o Publica"/>
    <d v="2019-11-08T19:22:14"/>
    <n v="3"/>
    <s v="PT;1;1;232"/>
    <n v="5"/>
    <d v="2019-11-14T23:59:00"/>
    <n v="1"/>
    <x v="2"/>
    <x v="0"/>
    <x v="44"/>
  </r>
  <r>
    <x v="43"/>
    <n v="503035416"/>
    <n v="177078"/>
    <s v="ServiÃ§os de gestÃ£o de projeto global, testes, adoÃ§Ã£o e gestÃ£o da mudanÃ§a e documentaÃ§Ã£o"/>
    <d v="2019-11-09T11:22:53"/>
    <n v="13"/>
    <s v="PT;1;1;232"/>
    <n v="340"/>
    <d v="2019-11-14T17:00:00"/>
    <n v="1"/>
    <x v="0"/>
    <x v="0"/>
    <x v="44"/>
  </r>
  <r>
    <x v="137"/>
    <n v="506818829"/>
    <n v="177092"/>
    <s v="AquisiÃ§Ã£o de um semi-reboque porta mÃ¡quinas 3 eixos, no Ã¢mbito dos danos causados pelo incÃªndio de 15 de outubro de 2017"/>
    <d v="2019-11-10T18:08:25"/>
    <n v="1"/>
    <s v="PT;7;88;1431"/>
    <n v="360"/>
    <d v="2019-11-14T23:59:00"/>
    <n v="1"/>
    <x v="1"/>
    <x v="0"/>
    <x v="45"/>
  </r>
  <r>
    <x v="11"/>
    <n v="506614913"/>
    <n v="177094"/>
    <s v="ContrataÃ§Ã£o de ServiÃ§os de Limpeza Ã s Coberturas das Escolas do Ensino BÃ¡sico, SecundÃ¡rio e Jardins de InfÃ¢ncia do Concelho de Vila Franca de Xira"/>
    <d v="2019-11-11T09:28:54"/>
    <n v="1"/>
    <s v="PT;12;173;189"/>
    <n v="360"/>
    <d v="2019-11-17T23:59:00"/>
    <n v="1"/>
    <x v="1"/>
    <x v="0"/>
    <x v="45"/>
  </r>
  <r>
    <x v="3"/>
    <n v="500051054"/>
    <n v="177095"/>
    <s v="Fornecimento de energia elÃ©trica Ã s instalaÃ§Ãµes municipais, alimentadas em Baixa TensÃ£o Especial (BTE), por 2 meses"/>
    <d v="2019-11-11T09:30:20"/>
    <n v="1"/>
    <s v="PT;16;236;230"/>
    <n v="340"/>
    <d v="2019-11-16T19:00:00"/>
    <n v="1"/>
    <x v="1"/>
    <x v="0"/>
    <x v="45"/>
  </r>
  <r>
    <x v="3"/>
    <n v="500051054"/>
    <n v="177097"/>
    <s v="Fornecimento contÃ­nuo de peÃ§as de origem para viaturas pesadas da Frota Municipal"/>
    <d v="2019-11-11T10:05:15"/>
    <n v="1"/>
    <s v="PT;16;236;230"/>
    <n v="5"/>
    <d v="2019-11-16T19:00:00"/>
    <n v="1"/>
    <x v="1"/>
    <x v="0"/>
    <x v="45"/>
  </r>
  <r>
    <x v="0"/>
    <n v="508481287"/>
    <n v="177099"/>
    <s v="PrestaÃ§Ã£o de serviÃ§os de fornecimento de alimentaÃ§Ã£o a doentes e colaboradores do Centro Hospitalar UniversitÃ¡rio de Lisboa Norte, E.P.E."/>
    <d v="2019-11-11T10:12:49"/>
    <n v="1"/>
    <s v="PT;12;165;2010"/>
    <n v="5"/>
    <d v="2019-11-22T17:00:00"/>
    <n v="1"/>
    <x v="0"/>
    <x v="0"/>
    <x v="45"/>
  </r>
  <r>
    <x v="11"/>
    <n v="506614913"/>
    <n v="177100"/>
    <s v="Enterramento da linha de iluminaÃ§Ã£o pÃºblica na Rua 27 de maio e 2 de abril, os trabalhos a realizar correspondem fundamentalmente Ã  remoÃ§Ã£o da linha Ã¡rea existente, substituiÃ§Ã£o dos postes existentes por colunas metÃ¡licas de iluminaÃ§Ã£o pÃºblica."/>
    <d v="2019-11-11T10:34:35"/>
    <n v="1"/>
    <s v="PT;12;173;2086"/>
    <n v="340"/>
    <d v="2019-11-20T23:59:00"/>
    <n v="1"/>
    <x v="1"/>
    <x v="0"/>
    <x v="45"/>
  </r>
  <r>
    <x v="49"/>
    <n v="502098139"/>
    <n v="177102"/>
    <s v="CONTRATAÃ‡ÃƒO DE DO FORNECIMENTO DE SISTEMAS DE CONTROLO DE CLIMATIZAÃ‡ÃƒO PARA O EDIFÃCIO DA RESERVA DO MUSEU MUNICIPAL DE LOULÃ‰"/>
    <d v="2019-11-11T10:41:23"/>
    <n v="3"/>
    <s v="PT;9;118;109"/>
    <n v="340"/>
    <d v="2019-11-21T18:00:00"/>
    <n v="1"/>
    <x v="1"/>
    <x v="0"/>
    <x v="45"/>
  </r>
  <r>
    <x v="125"/>
    <n v="501208950"/>
    <n v="177103"/>
    <s v="AquisiÃ§Ã£o de serviÃ§os para a anÃ¡lise, desenho e conceÃ§Ã£o da soluÃ§Ã£o para o projeto CALSIBA"/>
    <d v="2019-11-11T10:44:54"/>
    <n v="13"/>
    <s v="PT;16;246;2624"/>
    <n v="340"/>
    <d v="2019-11-30T23:59:00"/>
    <n v="1"/>
    <x v="7"/>
    <x v="0"/>
    <x v="45"/>
  </r>
  <r>
    <x v="11"/>
    <n v="506614913"/>
    <n v="177105"/>
    <s v="Fornecimento e instalaÃ§Ã£o de equipamentos infantojuvenis - Vila Franca de Xira"/>
    <d v="2019-11-11T10:55:01"/>
    <n v="13"/>
    <s v="PT;12;173;2086"/>
    <n v="360"/>
    <d v="2019-11-17T23:59:00"/>
    <n v="1"/>
    <x v="1"/>
    <x v="0"/>
    <x v="45"/>
  </r>
  <r>
    <x v="91"/>
    <n v="503584215"/>
    <n v="177110"/>
    <s v="AQUISIÃ‡ÃƒO DE SISTEMA DE SOM PARA A SALA MANOEL DE OLIVEIRA DO CINEMA SÃƒO JORGE"/>
    <d v="2019-11-11T11:08:12"/>
    <n v="3"/>
    <s v="PT;12;165;2022"/>
    <n v="360"/>
    <d v="2019-12-12T23:59:00"/>
    <n v="1"/>
    <x v="2"/>
    <x v="0"/>
    <x v="45"/>
  </r>
  <r>
    <x v="37"/>
    <n v="504293125"/>
    <n v="177114"/>
    <s v="Empreitada de Portas Bloqueadoras em Fogos Municipais Devolutos"/>
    <d v="2019-11-11T11:21:04"/>
    <n v="13"/>
    <s v="PT;12;175;172"/>
    <n v="360"/>
    <d v="2019-11-20T23:59:00"/>
    <n v="1"/>
    <x v="1"/>
    <x v="0"/>
    <x v="45"/>
  </r>
  <r>
    <x v="11"/>
    <n v="506614913"/>
    <n v="177120"/>
    <s v="ConceÃ§Ã£o de Identidade Visual, Norma GrÃ¡fica, ConceÃ§Ã£o de Sistema de SinalizaÃ§Ã£o Integrada e Tratamento do EspaÃ§o de ReceÃ§Ã£o do Museu do Neo-Realismo"/>
    <d v="2019-11-11T11:50:07"/>
    <n v="1"/>
    <s v="PT;12;173;2086"/>
    <n v="360"/>
    <d v="2019-11-15T23:59:00"/>
    <n v="1"/>
    <x v="1"/>
    <x v="0"/>
    <x v="45"/>
  </r>
  <r>
    <x v="295"/>
    <n v="504041193"/>
    <n v="177123"/>
    <s v="ConcessÃ£o do direito de ocupaÃ§Ã£o, gestÃ£o e exploraÃ§Ã£o de Ã¡rea do domÃ­nio pÃºblico destinada Ã  instalaÃ§Ã£o de equipamentos desportivos e de lazer"/>
    <d v="2019-11-11T12:05:07"/>
    <n v="3"/>
    <s v="PT;9;118;1576"/>
    <n v="5"/>
    <d v="2019-12-13T23:59:00"/>
    <n v="1"/>
    <x v="2"/>
    <x v="0"/>
    <x v="45"/>
  </r>
  <r>
    <x v="49"/>
    <n v="502098139"/>
    <n v="177124"/>
    <s v="CONTRATAÃ‡ÃƒO DE SERVIÃ‡OS DE MANUTENÃ‡ÃƒO DOS EQUIPAMENTOS DE AQUECIMENTO, VENTILAÃ‡ÃƒO E AR CONDICIONADO, NO Ã‚MBITO DA MANUTENÃ‡ÃƒO ENERGÃ‰TICA DE EDIFÃCIOS, PARA EDIFÃCIOS PÃšBLICOS DA COMPETÃŠNCIA DA CÃ‚MARA MUNICIPAL DE LOULÃ‰"/>
    <d v="2019-11-11T12:17:00"/>
    <n v="3"/>
    <s v="PT;9;118;109"/>
    <n v="340"/>
    <d v="2019-12-11T18:00:00"/>
    <n v="1"/>
    <x v="1"/>
    <x v="0"/>
    <x v="45"/>
  </r>
  <r>
    <x v="159"/>
    <n v="506804240"/>
    <n v="177125"/>
    <s v="RequalificaÃ§Ã£o de rede de iluminaÃ§Ã£o pÃºblica"/>
    <d v="2019-11-11T12:22:03"/>
    <n v="3"/>
    <s v="PT;9;116;1571"/>
    <n v="300"/>
    <d v="2019-11-27T17:00:00"/>
    <n v="1"/>
    <x v="1"/>
    <x v="0"/>
    <x v="45"/>
  </r>
  <r>
    <x v="0"/>
    <n v="508481287"/>
    <n v="177126"/>
    <s v="AquisiÃ§Ã£o de duas centrÃ­fugas para o ServiÃ§o de Patologia ClÃ­nica - MCDTÂ´s - laboratÃ³rio de Hematologia e para o LaboratÃ³rio de Microbiologia - CHLN - HSM"/>
    <d v="2019-11-11T13:37:06"/>
    <n v="1"/>
    <s v="PT;12;165;2010"/>
    <n v="5"/>
    <d v="2019-11-15T17:00:00"/>
    <n v="1"/>
    <x v="0"/>
    <x v="0"/>
    <x v="45"/>
  </r>
  <r>
    <x v="17"/>
    <n v="505456010"/>
    <n v="177127"/>
    <s v="ReparaÃ§Ã£o e manutenÃ§Ã£o do ascensor da EB1 Santos Mattos"/>
    <d v="2019-11-11T13:38:55"/>
    <n v="1"/>
    <s v="PT;12;174;2093"/>
    <n v="360"/>
    <d v="2019-11-17T23:59:00"/>
    <n v="1"/>
    <x v="1"/>
    <x v="0"/>
    <x v="45"/>
  </r>
  <r>
    <x v="0"/>
    <n v="508481287"/>
    <n v="177128"/>
    <s v="AquisiÃ§Ã£o de sete laringoscÃ³pios para vÃ¡rios serviÃ§os do Centro Hospitalar UniversitÃ¡rio de Lisboa Norte, E.P.E."/>
    <d v="2019-11-11T14:00:56"/>
    <n v="13"/>
    <s v="PT;12;165;2010"/>
    <n v="360"/>
    <d v="2019-11-18T17:00:00"/>
    <n v="1"/>
    <x v="0"/>
    <x v="0"/>
    <x v="45"/>
  </r>
  <r>
    <x v="44"/>
    <n v="500927731"/>
    <n v="177129"/>
    <m/>
    <d v="2019-11-11T14:02:10"/>
    <n v="3"/>
    <s v="PT;1;1;232"/>
    <n v="400"/>
    <m/>
    <n v="1"/>
    <x v="2"/>
    <x v="0"/>
    <x v="45"/>
  </r>
  <r>
    <x v="1"/>
    <n v="506673626"/>
    <n v="177130"/>
    <m/>
    <d v="2019-11-11T14:09:59"/>
    <n v="3"/>
    <s v="PT;1;1;232"/>
    <n v="400"/>
    <m/>
    <n v="1"/>
    <x v="1"/>
    <x v="0"/>
    <x v="45"/>
  </r>
  <r>
    <x v="14"/>
    <n v="501144218"/>
    <n v="177131"/>
    <s v="PrestaÃ§Ã£o de ServiÃ§os de SeguranÃ§a e VigilÃ¢ncia do Parque Augusto PÃ³lvora para o ano 2020, de acordo com as clÃ¡usulas tÃ©cnicas descritas na parte II do caderno de encargos"/>
    <d v="2019-11-11T14:10:16"/>
    <n v="13"/>
    <s v="PT;16;244;2616"/>
    <n v="360"/>
    <d v="2019-11-21T18:00:00"/>
    <n v="1"/>
    <x v="1"/>
    <x v="0"/>
    <x v="45"/>
  </r>
  <r>
    <x v="13"/>
    <n v="501294104"/>
    <n v="177132"/>
    <m/>
    <d v="2019-11-11T14:13:14"/>
    <n v="1"/>
    <s v="PT;1;1;232"/>
    <n v="400"/>
    <m/>
    <n v="1"/>
    <x v="1"/>
    <x v="0"/>
    <x v="45"/>
  </r>
  <r>
    <x v="13"/>
    <n v="501294104"/>
    <n v="177134"/>
    <m/>
    <d v="2019-11-11T14:24:09"/>
    <n v="1"/>
    <s v="PT;1;1;232"/>
    <n v="400"/>
    <m/>
    <n v="1"/>
    <x v="1"/>
    <x v="0"/>
    <x v="45"/>
  </r>
  <r>
    <x v="9"/>
    <n v="506173968"/>
    <n v="177135"/>
    <m/>
    <d v="2019-11-11T14:24:27"/>
    <n v="1"/>
    <s v="PT;1;1;232"/>
    <n v="1"/>
    <m/>
    <n v="1"/>
    <x v="1"/>
    <x v="0"/>
    <x v="45"/>
  </r>
  <r>
    <x v="0"/>
    <n v="508481287"/>
    <n v="177136"/>
    <s v="AquisiÃ§Ã£o de dois oftalmoscÃ³pios para o ServiÃ§o de neonatologia - Internamento - Unidade de Cuidados Intensivos de Neonatologia (UCIN)"/>
    <d v="2019-11-11T14:27:18"/>
    <n v="13"/>
    <s v="PT;12;165;2010"/>
    <n v="360"/>
    <d v="2019-11-18T17:00:00"/>
    <n v="1"/>
    <x v="0"/>
    <x v="0"/>
    <x v="45"/>
  </r>
  <r>
    <x v="13"/>
    <n v="501294104"/>
    <n v="177137"/>
    <s v="PRESTAÃ‡ÃƒO DE SERVIÃ‡OS PARA FORNECIMENTO DE PEDRA MÃRMORE, INCLUI TRANSPORTE COM PALETE PARA O EDÃFICIO DOS CIPRESTES, EM SETÃšBAL"/>
    <d v="2019-11-11T14:31:24"/>
    <n v="1"/>
    <s v="PT;16;245;2623"/>
    <n v="5"/>
    <d v="2020-01-20T23:59:00"/>
    <n v="1"/>
    <x v="1"/>
    <x v="0"/>
    <x v="45"/>
  </r>
  <r>
    <x v="9"/>
    <n v="506173968"/>
    <n v="177138"/>
    <m/>
    <d v="2019-11-11T14:45:22"/>
    <n v="1"/>
    <m/>
    <n v="1"/>
    <m/>
    <n v="1"/>
    <x v="1"/>
    <x v="0"/>
    <x v="45"/>
  </r>
  <r>
    <x v="223"/>
    <n v="510832890"/>
    <n v="177139"/>
    <s v="2020-CPUB-EMP-51 RequalificaÃ§Ã£o da Escadaria Nossa Senhora do Resgate e do Beco de SÃ£o LuÃ­s da Pena"/>
    <d v="2019-11-11T14:47:11"/>
    <n v="3"/>
    <s v="PT;12;165;2012"/>
    <n v="340"/>
    <d v="2020-02-10T23:59:00"/>
    <n v="1"/>
    <x v="1"/>
    <x v="0"/>
    <x v="45"/>
  </r>
  <r>
    <x v="0"/>
    <n v="508481287"/>
    <n v="177140"/>
    <s v="AquisiÃ§Ã£o de vinte cadeiras de banho para vÃ¡rios serviÃ§os do Centro Hospitalar UniversitÃ¡rio de Lisboa Norte, E.P.E."/>
    <d v="2019-11-11T14:47:37"/>
    <n v="13"/>
    <s v="PT;12;165;2010"/>
    <n v="360"/>
    <d v="2019-11-18T17:00:00"/>
    <n v="1"/>
    <x v="0"/>
    <x v="0"/>
    <x v="45"/>
  </r>
  <r>
    <x v="3"/>
    <n v="500051054"/>
    <n v="177141"/>
    <s v="AquisiÃ§Ã£o de Tablets com cartÃ£o prÃ©-pago Play Store"/>
    <d v="2019-11-11T14:50:22"/>
    <n v="13"/>
    <s v="PT;16;236;230"/>
    <n v="5"/>
    <d v="2019-11-15T19:00:00"/>
    <n v="1"/>
    <x v="1"/>
    <x v="0"/>
    <x v="45"/>
  </r>
  <r>
    <x v="6"/>
    <n v="506037258"/>
    <n v="177142"/>
    <s v="Consulta prÃ©via para adjudicaÃ§Ã£o da prestaÃ§Ã£o de serviÃ§os para contrataÃ§Ã£o de um carrocel infantil."/>
    <d v="2019-11-11T14:53:59"/>
    <n v="13"/>
    <s v="PT;17;256;2822"/>
    <n v="340"/>
    <d v="2019-11-15T17:00:00"/>
    <n v="1"/>
    <x v="1"/>
    <x v="0"/>
    <x v="45"/>
  </r>
  <r>
    <x v="9"/>
    <n v="506173968"/>
    <n v="177144"/>
    <m/>
    <d v="2019-11-11T14:57:42"/>
    <n v="1"/>
    <s v="PT;1;1;232"/>
    <n v="1"/>
    <m/>
    <n v="1"/>
    <x v="1"/>
    <x v="0"/>
    <x v="45"/>
  </r>
  <r>
    <x v="9"/>
    <n v="506173968"/>
    <n v="177145"/>
    <m/>
    <d v="2019-11-11T14:59:34"/>
    <n v="1"/>
    <s v="PT;1;1;232"/>
    <n v="1"/>
    <m/>
    <n v="1"/>
    <x v="1"/>
    <x v="0"/>
    <x v="45"/>
  </r>
  <r>
    <x v="9"/>
    <n v="506173968"/>
    <n v="177146"/>
    <m/>
    <d v="2019-11-11T15:01:32"/>
    <n v="1"/>
    <s v="PT;1;1;232"/>
    <n v="1"/>
    <m/>
    <n v="1"/>
    <x v="1"/>
    <x v="0"/>
    <x v="45"/>
  </r>
  <r>
    <x v="137"/>
    <n v="506818829"/>
    <n v="177149"/>
    <s v="PavimentaÃ§Ã£o a cubos de granito nas ruas dos Tamanqueiros, FÃ¡brica das Malas e RequalificaÃ§Ã£o dos Tanques no Miradouro de Santo AntÃ³nio em Aldeia das Dez"/>
    <d v="2019-11-11T15:13:42"/>
    <n v="1"/>
    <s v="PT;7;88;1418"/>
    <n v="360"/>
    <d v="2019-11-17T23:59:00"/>
    <n v="1"/>
    <x v="1"/>
    <x v="0"/>
    <x v="45"/>
  </r>
  <r>
    <x v="109"/>
    <n v="506676056"/>
    <n v="177150"/>
    <s v="A empreitada reporta-se, no essencial, Ã  conservaÃ§Ã£o e restauro do monumento do Cruzeiro existente; na substituiÃ§Ã£o do pavimento existente, consolidaÃ§Ã£o e reparaÃ§Ã£o do revestimento existente nos bancos de pedra, valorizaÃ§Ã£o do espaÃ§o com iluminaÃ§Ã£o especÃ­fica, consolidaÃ§Ã£o e reabilitaÃ§Ã£o no reforÃ§o estrutural da muralha e redefiniÃ§Ã£o e ordenaÃ§Ã£o dos lugares de estacionamento. Ãrea de intervenÃ§Ã£o: 690,00 m"/>
    <d v="2019-11-11T15:16:15"/>
    <n v="3"/>
    <s v="PT;15;216;2455"/>
    <n v="5"/>
    <d v="2019-12-27T23:59:00"/>
    <n v="1"/>
    <x v="1"/>
    <x v="0"/>
    <x v="45"/>
  </r>
  <r>
    <x v="300"/>
    <n v="510840949"/>
    <n v="177153"/>
    <m/>
    <d v="2019-11-11T15:22:33"/>
    <n v="7"/>
    <s v="PT;1;1;232"/>
    <n v="400"/>
    <m/>
    <n v="1"/>
    <x v="1"/>
    <x v="0"/>
    <x v="45"/>
  </r>
  <r>
    <x v="13"/>
    <n v="501294104"/>
    <n v="177159"/>
    <s v="PRESTAÃ‡ÃƒO DE SERVIÃ‡OS PARA TRABALHOS DE REQUALIFICAÃ‡ÃƒO DA RECEÃ‡ÃƒO DO EDIFÃCIO (ANTIGAS INSTALAÃ‡Ã•ES DA EDP)"/>
    <d v="2019-11-11T15:35:31"/>
    <n v="13"/>
    <s v="PT;16;245;2623"/>
    <n v="360"/>
    <d v="2019-12-10T23:59:00"/>
    <n v="1"/>
    <x v="1"/>
    <x v="0"/>
    <x v="45"/>
  </r>
  <r>
    <x v="183"/>
    <n v="509770118"/>
    <n v="177162"/>
    <m/>
    <d v="2019-11-11T15:42:26"/>
    <n v="13"/>
    <s v="PT;1;1;232"/>
    <n v="400"/>
    <m/>
    <n v="1"/>
    <x v="2"/>
    <x v="0"/>
    <x v="45"/>
  </r>
  <r>
    <x v="49"/>
    <n v="502098139"/>
    <n v="177164"/>
    <s v="REMODELAÃ‡ÃƒO E AMPLIAÃ‡ÃƒO DA REDE DE ABASTECIMENTO DE ÃGUA DE ALTE (SOIDOS E CUMEADA) - FASE 1 - SOIDOS"/>
    <d v="2019-11-11T15:42:57"/>
    <n v="3"/>
    <s v="PT;9;118;1577"/>
    <n v="300"/>
    <d v="2019-12-06T17:00:00"/>
    <n v="1"/>
    <x v="1"/>
    <x v="0"/>
    <x v="45"/>
  </r>
  <r>
    <x v="132"/>
    <n v="507023129"/>
    <n v="177166"/>
    <s v="AquisiÃ§Ã£o de ServiÃ§os, ao abrigo do Acordo Quadro n.Âº 19/002/CA/AQ, para execuÃ§Ã£o de prospeÃ§Ã£o geolÃ³gica-geotÃ©cnica em Marvila - R. Ferreira de Castro/R. Pedro Cruz e Bairro dos Alfinetes - Programa HabitaÃ§Ã£o Renda AcessÃ­vel PÃºblico"/>
    <d v="2019-11-11T15:52:45"/>
    <n v="13"/>
    <s v="PT;1;1;232"/>
    <n v="360"/>
    <d v="2019-11-19T17:00:00"/>
    <n v="1"/>
    <x v="2"/>
    <x v="0"/>
    <x v="45"/>
  </r>
  <r>
    <x v="52"/>
    <n v="508787033"/>
    <n v="177167"/>
    <s v="PersonalizaÃ§Ã£o de T-Shirts para efeitos de promoÃ§Ã£o e divulgaÃ§Ã£o do projeto MAIS LezÃ­ria"/>
    <d v="2019-11-11T15:59:13"/>
    <n v="1"/>
    <s v="PT;15;227;2527"/>
    <n v="360"/>
    <d v="2019-11-16T18:00:00"/>
    <n v="1"/>
    <x v="1"/>
    <x v="0"/>
    <x v="45"/>
  </r>
  <r>
    <x v="68"/>
    <n v="512013241"/>
    <n v="177168"/>
    <m/>
    <d v="2019-11-11T16:01:09"/>
    <n v="1"/>
    <m/>
    <n v="360"/>
    <d v="2019-11-18T17:30:00"/>
    <n v="1"/>
    <x v="1"/>
    <x v="0"/>
    <x v="45"/>
  </r>
  <r>
    <x v="47"/>
    <n v="512042659"/>
    <n v="177169"/>
    <s v="ExecuÃ§Ã£o da Empreitada de SubstituiÃ§Ã£o de Coberturas de EdifÃ­cios PÃºblicos Contendo Amianto, no Ã¢mbito da Obra de RemodelaÃ§Ã£o e RequalificaÃ§Ã£o de EdifÃ­cios Municipais."/>
    <d v="2019-11-11T16:02:10"/>
    <n v="1"/>
    <s v="PT;20;312;3402"/>
    <n v="340"/>
    <d v="2019-11-21T23:59:00"/>
    <n v="1"/>
    <x v="1"/>
    <x v="0"/>
    <x v="45"/>
  </r>
  <r>
    <x v="127"/>
    <n v="680015574"/>
    <n v="177170"/>
    <m/>
    <d v="2019-11-11T16:12:54"/>
    <n v="1"/>
    <m/>
    <n v="400"/>
    <m/>
    <n v="1"/>
    <x v="3"/>
    <x v="0"/>
    <x v="45"/>
  </r>
  <r>
    <x v="127"/>
    <n v="680015574"/>
    <n v="177171"/>
    <s v="AquisiÃ§Ã£o de serviÃ§os de vigilÃ¢ncia para o parque de viaturas dos ServiÃ§os Municipalizados de Transportes Colectivos do Barreiro"/>
    <d v="2019-11-11T16:13:37"/>
    <n v="1"/>
    <s v="PT;16;237;2585"/>
    <n v="360"/>
    <d v="2019-11-15T23:59:00"/>
    <n v="1"/>
    <x v="3"/>
    <x v="0"/>
    <x v="45"/>
  </r>
  <r>
    <x v="66"/>
    <n v="502530863"/>
    <n v="177172"/>
    <s v="Fornecimento de pÃ£o para complementar o serviÃ§o de refeiÃ§Ãµes na Pousada de Juventude do Porto, sob gestÃ£o direta da Movijovem"/>
    <d v="2019-11-11T16:37:42"/>
    <n v="13"/>
    <s v="PT;14;204;2346"/>
    <n v="360"/>
    <d v="2019-11-25T19:00:00"/>
    <n v="1"/>
    <x v="2"/>
    <x v="0"/>
    <x v="45"/>
  </r>
  <r>
    <x v="63"/>
    <n v="508741823"/>
    <n v="177174"/>
    <m/>
    <d v="2019-11-11T16:48:46"/>
    <n v="1"/>
    <s v="PT;1;1;232"/>
    <n v="400"/>
    <m/>
    <n v="1"/>
    <x v="0"/>
    <x v="0"/>
    <x v="45"/>
  </r>
  <r>
    <x v="63"/>
    <n v="508741823"/>
    <n v="177175"/>
    <s v="Software rede de monitorizaÃ§Ã£o da urgÃªncia"/>
    <d v="2019-11-11T16:49:23"/>
    <n v="1"/>
    <s v="PT;14;205;2353"/>
    <n v="340"/>
    <d v="2019-11-19T23:59:00"/>
    <n v="1"/>
    <x v="0"/>
    <x v="0"/>
    <x v="45"/>
  </r>
  <r>
    <x v="49"/>
    <n v="502098139"/>
    <n v="177176"/>
    <s v="ContrataÃ§Ã£o da prestaÃ§Ã£o de serviÃ§os de seguros"/>
    <d v="2019-11-11T16:55:53"/>
    <n v="3"/>
    <s v="PT;9;118;109"/>
    <n v="400"/>
    <d v="2019-12-05T18:00:00"/>
    <n v="1"/>
    <x v="1"/>
    <x v="0"/>
    <x v="45"/>
  </r>
  <r>
    <x v="160"/>
    <n v="501304134"/>
    <n v="177178"/>
    <m/>
    <d v="2019-11-11T17:23:10"/>
    <n v="1"/>
    <s v="PT;1;1;232"/>
    <n v="1"/>
    <m/>
    <n v="1"/>
    <x v="1"/>
    <x v="0"/>
    <x v="45"/>
  </r>
  <r>
    <x v="160"/>
    <n v="501304134"/>
    <n v="177179"/>
    <m/>
    <d v="2019-11-11T17:24:31"/>
    <n v="1"/>
    <s v="PT;1;1;232"/>
    <n v="1"/>
    <m/>
    <n v="1"/>
    <x v="1"/>
    <x v="0"/>
    <x v="45"/>
  </r>
  <r>
    <x v="1"/>
    <n v="506673626"/>
    <n v="177180"/>
    <s v="AquisiÃ§Ã£o de serviÃ§os de aluguer de casas de madeira para o evento - Mercado de Natal"/>
    <d v="2019-11-11T17:47:45"/>
    <n v="1"/>
    <s v="PT;16;237;31"/>
    <n v="360"/>
    <d v="2019-11-16T23:59:00"/>
    <n v="1"/>
    <x v="1"/>
    <x v="0"/>
    <x v="45"/>
  </r>
  <r>
    <x v="99"/>
    <n v="510089224"/>
    <n v="177182"/>
    <s v="DAP 2019.0171 - AquisiÃ§Ã£o de ServiÃ§os de Recolha Regular de ResÃ­duos SÃ³lidos Urbanos, para o CDNJ, para 2020-2021"/>
    <d v="2019-11-11T17:59:55"/>
    <n v="3"/>
    <s v="PT;12;169;2055"/>
    <n v="5"/>
    <d v="2019-11-18T23:59:00"/>
    <n v="1"/>
    <x v="2"/>
    <x v="0"/>
    <x v="45"/>
  </r>
  <r>
    <x v="99"/>
    <n v="510089224"/>
    <n v="177183"/>
    <s v="AquisiÃ§Ã£o de ServiÃ§os de ManutenÃ§Ã£o, ConservaÃ§Ã£o e Limpeza da Ãrea Florestal do CDNJ, para 2020-2021"/>
    <d v="2019-11-12T07:47:29"/>
    <n v="3"/>
    <s v="PT;12;169;2055"/>
    <n v="360"/>
    <d v="2019-11-18T23:59:00"/>
    <n v="1"/>
    <x v="2"/>
    <x v="0"/>
    <x v="45"/>
  </r>
  <r>
    <x v="223"/>
    <n v="510832890"/>
    <n v="177184"/>
    <s v="2019-CPUB-EMP-581 RemodelaÃ§Ã£o do Posto de Limpeza Aquiles Monteverde"/>
    <d v="2019-11-12T09:05:38"/>
    <n v="3"/>
    <s v="PT;12;165;2012"/>
    <n v="5"/>
    <d v="2019-12-04T23:59:00"/>
    <n v="1"/>
    <x v="1"/>
    <x v="0"/>
    <x v="45"/>
  </r>
  <r>
    <x v="137"/>
    <n v="506818829"/>
    <n v="177185"/>
    <m/>
    <d v="2019-11-12T09:15:06"/>
    <n v="7"/>
    <m/>
    <n v="400"/>
    <m/>
    <n v="1"/>
    <x v="1"/>
    <x v="0"/>
    <x v="45"/>
  </r>
  <r>
    <x v="38"/>
    <n v="505309939"/>
    <n v="177186"/>
    <s v="AquisiÃ§Ã£o de serviÃ§os para elaboraÃ§Ã£o de medidas preventivas no Ã¢mbito do processo de RevisÃ£o do Plano Diretor Municipal."/>
    <d v="2019-11-12T09:20:04"/>
    <n v="1"/>
    <s v="PT;9;121;1594"/>
    <n v="360"/>
    <d v="2019-11-15T16:30:00"/>
    <n v="1"/>
    <x v="1"/>
    <x v="0"/>
    <x v="45"/>
  </r>
  <r>
    <x v="14"/>
    <n v="501144218"/>
    <n v="177188"/>
    <m/>
    <d v="2019-11-12T09:36:31"/>
    <n v="1"/>
    <s v="PT;1;1;232"/>
    <n v="400"/>
    <m/>
    <n v="1"/>
    <x v="1"/>
    <x v="0"/>
    <x v="45"/>
  </r>
  <r>
    <x v="9"/>
    <n v="506173968"/>
    <n v="177189"/>
    <s v="RemodelaÃ§Ã£o da Rede de Abastecimento de Ãgua na Rua Dr. EmÃ­dio Guilherme Garcia Mendes - Amora - Seixal"/>
    <d v="2019-11-12T09:38:05"/>
    <n v="13"/>
    <s v="PT;16;243;2612"/>
    <n v="400"/>
    <d v="1970-01-01T17:00:00"/>
    <n v="1"/>
    <x v="1"/>
    <x v="0"/>
    <x v="45"/>
  </r>
  <r>
    <x v="13"/>
    <n v="501294104"/>
    <n v="177190"/>
    <s v="PRESTAÃ‡ÃƒO DE SERVIÃ‡OS PARA REMOÃ‡ÃƒO E REMONTAGEM DE DIVISÃ“RIAS EM PAREDES INTERIORES E TETOS FALSOS EXISTENTES NO EDIFÃCIO DA ESTRADA DOS CIPRESTES(EX-EDP)"/>
    <d v="2019-11-12T09:38:57"/>
    <n v="13"/>
    <s v="PT;16;245;2623"/>
    <n v="360"/>
    <d v="2019-11-18T23:59:00"/>
    <n v="1"/>
    <x v="1"/>
    <x v="0"/>
    <x v="45"/>
  </r>
  <r>
    <x v="11"/>
    <n v="506614913"/>
    <n v="177191"/>
    <s v="Fornecimento de uma soluÃ§Ã£o de apresentaÃ§Ã£o de conteÃºdos multimÃ©dia para exposiÃ§Ãµes culturais e museolÃ³gicas"/>
    <d v="2019-11-12T09:40:59"/>
    <n v="13"/>
    <s v="PT;12;173;2086"/>
    <n v="360"/>
    <d v="2019-11-19T23:59:00"/>
    <n v="1"/>
    <x v="1"/>
    <x v="0"/>
    <x v="45"/>
  </r>
  <r>
    <x v="132"/>
    <n v="507023129"/>
    <n v="177192"/>
    <s v="AquisiÃ§Ã£o de ServiÃ§os, ao abrigo do Acordo Quadro n.Âº 19/003/CA/AQ, de elaboraÃ§Ã£o de um Projeto de ConstruÃ§Ã£o de um EdifÃ­cio de HabitaÃ§Ã£o - Lote 4 - Bloco 4E - Programa HabitaÃ§Ã£o Renda AcessÃ­vel PÃºblico - Entrecampos - Loteamento das ForÃ§as Armadas"/>
    <d v="2019-11-12T09:45:53"/>
    <n v="13"/>
    <s v="PT;1;1;232"/>
    <n v="5"/>
    <d v="2019-11-20T17:00:00"/>
    <n v="1"/>
    <x v="2"/>
    <x v="0"/>
    <x v="45"/>
  </r>
  <r>
    <x v="21"/>
    <n v="506609553"/>
    <n v="177193"/>
    <s v="ElaboraÃ§Ã£o do projeto de execuÃ§Ã£o da Ã¡rea de serviÃ§o de autocaravanas na rua da janelinha em Montemor-o-Novo"/>
    <d v="2019-11-12T10:03:53"/>
    <n v="1"/>
    <s v="PT;8;101;1519"/>
    <n v="360"/>
    <d v="2019-11-22T23:59:00"/>
    <n v="1"/>
    <x v="1"/>
    <x v="0"/>
    <x v="45"/>
  </r>
  <r>
    <x v="132"/>
    <n v="507023129"/>
    <n v="177195"/>
    <m/>
    <d v="2019-11-12T10:16:10"/>
    <n v="13"/>
    <m/>
    <n v="400"/>
    <m/>
    <n v="1"/>
    <x v="2"/>
    <x v="0"/>
    <x v="45"/>
  </r>
  <r>
    <x v="97"/>
    <n v="508354617"/>
    <n v="177196"/>
    <s v="CPv 18/2019 - ContrataÃ§Ã£o de Seguros para a CIM RC"/>
    <d v="2019-11-12T10:19:05"/>
    <n v="13"/>
    <s v="PT;7;80;197"/>
    <n v="360"/>
    <d v="2019-11-18T23:59:00"/>
    <n v="1"/>
    <x v="1"/>
    <x v="0"/>
    <x v="45"/>
  </r>
  <r>
    <x v="103"/>
    <n v="512012032"/>
    <n v="177197"/>
    <s v="Acordo Quadro para AquisiÃ§Ã£o de PeÃ§as de Reserva para a ExploraÃ§Ã£o dos Grupos TÃ©rmicos das Centrais TermoelÃ©tricas da EDA - Electricidade dos AÃ§ores, S.A.- Equipamentos MAN"/>
    <d v="2019-11-12T10:25:23"/>
    <n v="3"/>
    <s v="PT;20;298;47"/>
    <n v="340"/>
    <d v="2020-01-03T18:00:00"/>
    <n v="1"/>
    <x v="2"/>
    <x v="0"/>
    <x v="45"/>
  </r>
  <r>
    <x v="9"/>
    <n v="506173968"/>
    <n v="177198"/>
    <s v="SERVIÃ‡OS DE MANUTENÃ‡ÃƒO E PEÃ‡AS PARA APLICAR NOS EQUIPAMENTOS DE DESINFEÃ‡ÃƒO DE ÃGUA DOS CENTROS DE DISTRIBUIÃ‡ÃƒO DE ÃGUA POTÃVEL"/>
    <d v="2019-11-12T10:27:34"/>
    <n v="13"/>
    <s v="PT;16;243;261"/>
    <n v="360"/>
    <d v="2019-11-22T18:00:00"/>
    <n v="1"/>
    <x v="1"/>
    <x v="0"/>
    <x v="45"/>
  </r>
  <r>
    <x v="58"/>
    <n v="504828576"/>
    <n v="177199"/>
    <s v="Empreitada de requalificaÃ§Ã£o e modernizaÃ§Ã£o da EB de SÃ£o Mamede, contemplando a ampliaÃ§Ã£o da escola para dotÃ¡-la de recreio coberto, instalaÃ§Ãµes sanitÃ¡rias, sala de funcionÃ¡rios e acessibilidades."/>
    <d v="2019-11-12T10:28:30"/>
    <n v="3"/>
    <s v="PT;8;100;1508"/>
    <n v="220"/>
    <d v="2019-11-28T17:00:00"/>
    <n v="1"/>
    <x v="1"/>
    <x v="0"/>
    <x v="45"/>
  </r>
  <r>
    <x v="132"/>
    <n v="507023129"/>
    <n v="177200"/>
    <s v="AquisiÃ§Ã£o de ServiÃ§os, ao abrigo do Acordo Quadro n.Âº 19/001/CA/AQ, para execuÃ§Ã£o de Levantamento TopogrÃ¡fico em Marvila - Av. Carlos PinhÃ£o, R. Eng. Ferreira Dias e Av. Avelino Teixeira da Mota - Programa HabitaÃ§Ã£o Renda AcessÃ­vel PÃºblico"/>
    <d v="2019-11-12T10:46:42"/>
    <n v="13"/>
    <s v="PT;1;1;232"/>
    <n v="360"/>
    <d v="2019-11-19T17:00:00"/>
    <n v="1"/>
    <x v="2"/>
    <x v="0"/>
    <x v="45"/>
  </r>
  <r>
    <x v="12"/>
    <n v="506187543"/>
    <n v="177201"/>
    <s v="AquisiÃ§Ã£o de 3 viaturas ligeiras de mercadorias"/>
    <d v="2019-11-12T11:07:52"/>
    <n v="3"/>
    <s v="PT;16;241;2600"/>
    <n v="340"/>
    <d v="2019-11-29T23:50:00"/>
    <n v="1"/>
    <x v="1"/>
    <x v="0"/>
    <x v="45"/>
  </r>
  <r>
    <x v="137"/>
    <n v="506818829"/>
    <n v="177202"/>
    <s v="Empreitada de &quot;Igreja de SÃ£o Pedro de Lourosa - arranjos dos espaÃ§os envolventes - conclusÃ£o"/>
    <d v="2019-11-12T11:09:20"/>
    <n v="3"/>
    <s v="PT;7;88;1423"/>
    <n v="360"/>
    <d v="2019-12-04T23:59:00"/>
    <n v="1"/>
    <x v="1"/>
    <x v="0"/>
    <x v="45"/>
  </r>
  <r>
    <x v="0"/>
    <n v="508481287"/>
    <n v="177203"/>
    <m/>
    <d v="2019-11-12T11:13:13"/>
    <n v="3"/>
    <s v="PT;1;1;232"/>
    <n v="400"/>
    <m/>
    <n v="1"/>
    <x v="0"/>
    <x v="0"/>
    <x v="45"/>
  </r>
  <r>
    <x v="21"/>
    <n v="506609553"/>
    <n v="177204"/>
    <s v="Consulta PrÃ©via n.Âº 32/2019 - AquisiÃ§Ã£o de serviÃ§os - ElaboraÃ§Ã£o de Projetos / Estabelecimentos de ensino"/>
    <d v="2019-11-12T11:14:27"/>
    <n v="13"/>
    <s v="PT;8;101;64"/>
    <n v="360"/>
    <d v="2019-11-23T23:59:00"/>
    <n v="1"/>
    <x v="1"/>
    <x v="0"/>
    <x v="45"/>
  </r>
  <r>
    <x v="0"/>
    <n v="508481287"/>
    <n v="177205"/>
    <s v="PrestaÃ§Ã£o de serviÃ§os de fornecimento, abastecimento e distribuiÃ§Ã£o de ceias atravÃ©s de mÃ¡quinas automÃ¡ticas com sistema de leitura de cartÃµes, aos colaboradores do Centro Hospitalar UniversitÃ¡rio De Lisboa Norte, E.P.E."/>
    <d v="2019-11-12T11:16:48"/>
    <n v="3"/>
    <s v="PT;12;165;2010"/>
    <n v="5"/>
    <d v="2019-12-12T17:00:00"/>
    <n v="1"/>
    <x v="0"/>
    <x v="0"/>
    <x v="45"/>
  </r>
  <r>
    <x v="67"/>
    <n v="600013855"/>
    <n v="177206"/>
    <m/>
    <d v="2019-11-12T11:17:51"/>
    <n v="13"/>
    <s v="PT;1;1;232"/>
    <n v="400"/>
    <m/>
    <n v="1"/>
    <x v="2"/>
    <x v="0"/>
    <x v="45"/>
  </r>
  <r>
    <x v="59"/>
    <n v="503450189"/>
    <n v="177208"/>
    <s v="Empreitada para remodelaÃ§Ã£o da EstaÃ§Ã£o ElevatÃ³ria da Laje (IntervenÃ§Ã£o de 1Âª fase)"/>
    <d v="2019-11-12T11:26:02"/>
    <n v="13"/>
    <s v="PT;3;35;549"/>
    <n v="220"/>
    <d v="2019-12-04T18:00:00"/>
    <n v="1"/>
    <x v="4"/>
    <x v="0"/>
    <x v="45"/>
  </r>
  <r>
    <x v="21"/>
    <n v="506609553"/>
    <n v="177209"/>
    <s v="aquisiÃ§Ã£o de uma viatura combinada de recolha de resÃ­duos"/>
    <d v="2019-11-12T11:26:48"/>
    <n v="3"/>
    <s v="PT;8;101;1519"/>
    <n v="360"/>
    <d v="2019-11-19T23:59:00"/>
    <n v="1"/>
    <x v="1"/>
    <x v="0"/>
    <x v="45"/>
  </r>
  <r>
    <x v="129"/>
    <n v="501258027"/>
    <n v="177210"/>
    <s v="FORNECIMENTO DE SERVIÃ‡OS PARA REPARAÃ‡ÃƒO DE VIATURA (AUTOCARRO)"/>
    <d v="2019-11-12T11:41:29"/>
    <n v="1"/>
    <s v="PT;8;97;1483"/>
    <n v="340"/>
    <d v="2019-11-22T23:59:00"/>
    <n v="1"/>
    <x v="1"/>
    <x v="0"/>
    <x v="45"/>
  </r>
  <r>
    <x v="13"/>
    <n v="501294104"/>
    <n v="177212"/>
    <s v="PRESTAÃ‡ÃƒO DE SERVIÃ‡OS NA ÃREA ADMINISTRATIVA PARA APOIO AO SETOR DE PROMOÃ‡ÃƒO CULTURAL, PELO PERÃODO DE 24 MESES"/>
    <d v="2019-11-12T12:08:24"/>
    <n v="1"/>
    <s v="PT;16;245;2623"/>
    <n v="360"/>
    <d v="2019-11-24T23:59:00"/>
    <n v="1"/>
    <x v="1"/>
    <x v="0"/>
    <x v="45"/>
  </r>
  <r>
    <x v="3"/>
    <n v="500051054"/>
    <n v="177214"/>
    <s v="AquisiÃ§Ã£o de lanches para Festa Natal 2019"/>
    <d v="2019-11-12T12:21:53"/>
    <n v="13"/>
    <s v="PT;1;1;232"/>
    <n v="360"/>
    <d v="2019-11-17T19:00:00"/>
    <n v="1"/>
    <x v="1"/>
    <x v="0"/>
    <x v="45"/>
  </r>
  <r>
    <x v="43"/>
    <n v="503035416"/>
    <n v="177215"/>
    <s v="AquisiÃ§Ã£o de 18 (dezoito) camas hospitalares, para os ServiÃ§os Internamento Geral 2 e Medicina IV"/>
    <d v="2019-11-12T12:24:35"/>
    <n v="13"/>
    <s v="PT;12;174;2096"/>
    <n v="360"/>
    <d v="2019-11-21T17:00:00"/>
    <n v="1"/>
    <x v="0"/>
    <x v="0"/>
    <x v="45"/>
  </r>
  <r>
    <x v="12"/>
    <n v="506187543"/>
    <n v="177217"/>
    <s v="Fornecimento de refeiÃ§Ãµes na vertente confeÃ§Ã£o local e na vertente transportada a Â¿quenteÂ¿ com confeÃ§Ã£o externa, nos estabelecimentos de ensino indicados."/>
    <d v="2019-11-12T12:41:48"/>
    <n v="1"/>
    <s v="PT;1;1;232"/>
    <n v="340"/>
    <d v="2019-11-22T23:59:00"/>
    <n v="1"/>
    <x v="1"/>
    <x v="0"/>
    <x v="45"/>
  </r>
  <r>
    <x v="53"/>
    <n v="504884620"/>
    <n v="177218"/>
    <s v="AquisiÃ§Ã£o de serviÃ§os de fiscalizaÃ§Ã£o e coordenaÃ§Ã£o de seguranÃ§a da empreitada de &quot; Zona de Acolhimento Empresarial Norte&quot; - Prolongamento da prestaÃ§Ã£o de serviÃ§os"/>
    <d v="2019-11-12T12:50:04"/>
    <n v="1"/>
    <s v="PT;1;1;232"/>
    <n v="360"/>
    <d v="2019-11-21T17:00:00"/>
    <n v="1"/>
    <x v="1"/>
    <x v="0"/>
    <x v="45"/>
  </r>
  <r>
    <x v="90"/>
    <n v="503541567"/>
    <n v="177219"/>
    <s v="AQUISIÃ‡ÃƒO DE SERVIÃ‡OS AQS/127/GEBALIS/2019 - CONCURSO PÃšBLICO PARA CONTRATAÃ‡ÃƒO DE UM SEGURO DE SAÃšDE"/>
    <d v="2019-11-12T12:54:10"/>
    <n v="3"/>
    <s v="PT;1;1;232"/>
    <n v="340"/>
    <d v="2019-11-22T23:59:00"/>
    <n v="1"/>
    <x v="1"/>
    <x v="0"/>
    <x v="45"/>
  </r>
  <r>
    <x v="49"/>
    <n v="502098139"/>
    <n v="177220"/>
    <s v="CONTRATAÃ‡ÃƒO DE SERVIÃ‡OS DE TRANSPORTES ESCOLARES EM CIRCUITOS ESPECIAIS PARA O ANO LETIVO DE 2019/2020 - LOTES 30, 31, 38, 39, 41 E 42"/>
    <d v="2019-11-12T13:06:32"/>
    <n v="13"/>
    <s v="PT;9;118;109"/>
    <n v="340"/>
    <d v="2019-11-22T18:00:00"/>
    <n v="1"/>
    <x v="1"/>
    <x v="0"/>
    <x v="45"/>
  </r>
  <r>
    <x v="145"/>
    <n v="506849635"/>
    <n v="177221"/>
    <s v="O presente procedimento tem por objeto a Empreitada de Obras PÃºblicas para Acessibilidade de Linhares da Beira Â¿ Turismo AcessÃ­vel Â¿ Aldeias HistÃ³ricas de Portugal, sendo adotado o procedimento de Consulta PrÃ©via, nos termos do CÃ³digo dos Contratos PÃºblicos, Decreto-lei n.Âº 18/2008, de 29 de janeiro, republicado pelo Decreto-lei n.Âº 111-B/2017, de 31 de agosto, na sua atual redaÃ§Ã£o. Os trabalhos constantes do projeto de execuÃ§Ã£o patente a concurso encontram-se descritos na memÃ³ria descritiva do projeto e na matriz de quantidades."/>
    <d v="2019-11-12T13:16:46"/>
    <n v="13"/>
    <s v="PT;10;130;1645"/>
    <n v="340"/>
    <d v="2019-11-22T23:59:00"/>
    <n v="1"/>
    <x v="1"/>
    <x v="0"/>
    <x v="45"/>
  </r>
  <r>
    <x v="0"/>
    <n v="508481287"/>
    <n v="177222"/>
    <s v="202A000004 - AquisiÃ§Ã£o de consumÃ­veis para hemodialise durante o ano de 2020"/>
    <d v="2019-11-12T13:52:25"/>
    <n v="3"/>
    <s v="PT;12;165;2010"/>
    <n v="340"/>
    <d v="2019-12-12T17:00:00"/>
    <n v="1"/>
    <x v="0"/>
    <x v="0"/>
    <x v="45"/>
  </r>
  <r>
    <x v="13"/>
    <n v="501294104"/>
    <n v="177223"/>
    <s v="PRESTAÃ‡ÃƒO DE SERVIÃ‡OS GENERALISTAS PARA REPARAÃ‡ÃƒO E MANUTENÃ‡ÃƒO DA POUSADA DA JUVENTUDE, PELO PERÃODO DE 12 MESES."/>
    <d v="2019-11-12T14:02:35"/>
    <n v="1"/>
    <s v="PT;16;245;2623"/>
    <n v="360"/>
    <d v="2019-11-24T23:59:00"/>
    <n v="1"/>
    <x v="1"/>
    <x v="0"/>
    <x v="45"/>
  </r>
  <r>
    <x v="13"/>
    <n v="501294104"/>
    <n v="177224"/>
    <s v="PRESTAÃ‡ÃƒO DE SERVIÃ‡OS PARA APOIO CONTÃNUO Ã€ PROGRAMAÃ‡ÃƒO, DESIGN E COMUNICAÃ‡ÃƒO DA CASA DA CULTURA, PELO PERÃODO DE 12 MESES."/>
    <d v="2019-11-12T14:24:17"/>
    <n v="13"/>
    <s v="PT;16;245;2623"/>
    <n v="360"/>
    <d v="2019-11-18T23:59:00"/>
    <n v="1"/>
    <x v="1"/>
    <x v="0"/>
    <x v="45"/>
  </r>
  <r>
    <x v="81"/>
    <n v="501904077"/>
    <n v="177225"/>
    <s v="PrestaÃ§Ã£o do serviÃ§o de remodelaÃ§Ã£o/modernizaÃ§Ã£o do elevador do Silo de Vale Figueira da SILOPOR - Empresa de Silos PortuÃ¡rios, S.A., em liquidaÃ§Ã£o"/>
    <d v="2019-11-12T14:24:34"/>
    <n v="1"/>
    <s v="PT;12;165;2002"/>
    <n v="5"/>
    <d v="2019-11-22T17:00:00"/>
    <n v="1"/>
    <x v="7"/>
    <x v="0"/>
    <x v="45"/>
  </r>
  <r>
    <x v="14"/>
    <n v="501144218"/>
    <n v="177226"/>
    <s v="AquisiÃ§Ã£o de 3 viaturas ligeiras de mercadorias, de acordo com as especificaÃ§Ãµes tÃ©cnicas e demais condiÃ§Ãµes descritas na Parte II do Caderno de Encargos"/>
    <d v="2019-11-12T14:25:17"/>
    <n v="3"/>
    <s v="PT;16;244;2617"/>
    <n v="340"/>
    <d v="2019-11-28T23:59:00"/>
    <n v="1"/>
    <x v="1"/>
    <x v="0"/>
    <x v="45"/>
  </r>
  <r>
    <x v="13"/>
    <n v="501294104"/>
    <n v="177229"/>
    <s v="PRESTAÃ‡ÃƒO DE SERVIÃ‡OS DE MESTRE PARA A EMBARCAÃ‡ÃƒO Â¿MARAVILHA DO SADOÂ¿, PELO PERÃODO DE 24 MESES."/>
    <d v="2019-11-12T14:39:31"/>
    <n v="13"/>
    <s v="PT;16;245;321"/>
    <n v="340"/>
    <d v="2020-03-11T23:59:00"/>
    <n v="1"/>
    <x v="1"/>
    <x v="0"/>
    <x v="45"/>
  </r>
  <r>
    <x v="14"/>
    <n v="501144218"/>
    <n v="177232"/>
    <s v="AquisiÃ§Ã£o de Equipamento InformÃ¡tico no Ã¢mbito da IntervenÃ§Ã£o Jovem para o Sucesso Escolar - AÃ§Ã£o 2 - InovaÃ§Ã£o PedagÃ³gica em Contexto Escolar"/>
    <d v="2019-11-12T14:52:37"/>
    <n v="13"/>
    <s v="PT;16;244;244"/>
    <n v="360"/>
    <d v="2019-11-27T18:00:00"/>
    <n v="1"/>
    <x v="1"/>
    <x v="0"/>
    <x v="45"/>
  </r>
  <r>
    <x v="13"/>
    <n v="501294104"/>
    <n v="177234"/>
    <s v="PRESTAÃ‡ÃƒO DE SERVIÃ‡OS PARA A REALIZAÃ‡ÃƒO DE PROGRAMA DE EDUCAÃ‡ÃƒO PELAS CIÃŠNCIAS EXPERIMENTAIS DIRIGIDO A EDUCADORES DE INFÃ‚NCIA E CRIANÃ‡AS DA EDUCAÃ‡ÃƒO PRÃ‰- ESCOLAR E A PROFESSORES E ALUNOS DO 3.Âº E 4.Âº ANO DO 1.Âº CICLO DO ENSINO BÃSICO DAS ESCOLAS PÃšBLICAS DO CONCELHO, NO Ã‚MBITO DA CANDIDATURA AO PROGRAMA MUNICIPAL DE EDUCAÃ‡ÃƒO PELA ARTE E PELAS CIÃŠNCIAS EXPERIMENTAIS Â¿ SETÃšBAL, UM MUNDO DE DESAFIOS Â¿ 2.Âª FASE"/>
    <d v="2019-11-12T15:05:38"/>
    <n v="3"/>
    <s v="PT;16;245;321"/>
    <n v="360"/>
    <d v="2019-12-12T23:59:00"/>
    <n v="1"/>
    <x v="1"/>
    <x v="0"/>
    <x v="45"/>
  </r>
  <r>
    <x v="39"/>
    <n v="680015019"/>
    <n v="177235"/>
    <s v="AvaliaÃ§Ã£o do Website"/>
    <d v="2019-11-12T15:10:50"/>
    <n v="1"/>
    <s v="PT;12;169;2057"/>
    <n v="360"/>
    <d v="2019-11-17T16:00:00"/>
    <n v="1"/>
    <x v="5"/>
    <x v="0"/>
    <x v="45"/>
  </r>
  <r>
    <x v="97"/>
    <n v="508354617"/>
    <n v="177236"/>
    <s v="AD 30/2019 - LocaÃ§Ã£o e manutenÃ§Ã£o de impressoras."/>
    <d v="2019-11-12T15:14:26"/>
    <n v="1"/>
    <s v="PT;7;80;197"/>
    <n v="360"/>
    <d v="2019-11-18T23:59:00"/>
    <n v="1"/>
    <x v="1"/>
    <x v="0"/>
    <x v="45"/>
  </r>
  <r>
    <x v="89"/>
    <n v="511010435"/>
    <n v="177237"/>
    <m/>
    <d v="2019-11-12T15:15:59"/>
    <n v="13"/>
    <s v="PT;1;1;232"/>
    <n v="400"/>
    <m/>
    <n v="1"/>
    <x v="2"/>
    <x v="0"/>
    <x v="45"/>
  </r>
  <r>
    <x v="89"/>
    <n v="511010435"/>
    <n v="177238"/>
    <s v="Â¿ReabilitaÃ§Ã£o da Conduta ForÃ§ada da Central HidroelÃ©trica dos SocorridosÂ¿, que em termos gerais e de forma sucinta, consistirÃ¡ na realizaÃ§Ã£o de trabalhos de desmataÃ§Ã£o, limpezas e de lavagens gerais, reabilitaÃ§Ã£o de berÃ§os de apoio metÃ¡licos e de betÃ£o armado, reabilitaÃ§Ã£o de maciÃ§os de amarraÃ§Ã£o em betÃ£o armado, tratamento de zonas com corrosÃ£o em superfÃ­cies metÃ¡licas da conduta e pintura geral em toda a extensÃ£o da tubagem."/>
    <d v="2019-11-12T15:16:31"/>
    <n v="13"/>
    <s v="PT;21;321;1389"/>
    <n v="210"/>
    <d v="2019-12-02T16:00:00"/>
    <n v="1"/>
    <x v="2"/>
    <x v="0"/>
    <x v="45"/>
  </r>
  <r>
    <x v="0"/>
    <n v="508481287"/>
    <n v="177243"/>
    <s v="AquisiÃ§Ã£o de serviÃ§os de manutenÃ§Ã£o ao equipamento de Radioterapia."/>
    <d v="2019-11-12T15:35:31"/>
    <n v="1"/>
    <s v="PT;12;165;2010"/>
    <n v="360"/>
    <d v="2019-11-20T17:00:00"/>
    <n v="1"/>
    <x v="0"/>
    <x v="0"/>
    <x v="45"/>
  </r>
  <r>
    <x v="158"/>
    <n v="506907619"/>
    <n v="177246"/>
    <s v="Fornecimento de viaturas"/>
    <d v="2019-11-12T15:59:00"/>
    <n v="3"/>
    <s v="PT;4;47;325"/>
    <n v="360"/>
    <d v="2019-11-24T23:59:00"/>
    <n v="1"/>
    <x v="1"/>
    <x v="0"/>
    <x v="45"/>
  </r>
  <r>
    <x v="21"/>
    <n v="506609553"/>
    <n v="177248"/>
    <s v="ElaboraÃ§Ã£o do projeto de execuÃ§Ã£o do caminho dos remendeiros, entre a PLANSEL e a EM537"/>
    <d v="2019-11-12T16:14:19"/>
    <n v="1"/>
    <s v="PT;8;101;1519"/>
    <n v="360"/>
    <d v="2019-11-23T23:59:00"/>
    <n v="1"/>
    <x v="1"/>
    <x v="0"/>
    <x v="45"/>
  </r>
  <r>
    <x v="73"/>
    <n v="501112049"/>
    <n v="177250"/>
    <s v="AquisiÃ§Ã£o de ServiÃ§os para a Auditoria Externa Ã s Contas do MunicÃ­pio de Serpa, para os anos de exercÃ­cio 2019, 2020 e 2021"/>
    <d v="2019-11-12T16:17:29"/>
    <n v="1"/>
    <s v="PT;3;35;549"/>
    <n v="340"/>
    <d v="2019-11-14T12:00:00"/>
    <n v="1"/>
    <x v="1"/>
    <x v="0"/>
    <x v="45"/>
  </r>
  <r>
    <x v="68"/>
    <n v="512013241"/>
    <n v="177255"/>
    <m/>
    <d v="2019-11-12T16:38:16"/>
    <n v="1"/>
    <s v="Ribeira Grande"/>
    <n v="400"/>
    <d v="1970-01-01T16:30:00"/>
    <n v="1"/>
    <x v="1"/>
    <x v="0"/>
    <x v="45"/>
  </r>
  <r>
    <x v="138"/>
    <n v="506087000"/>
    <n v="177256"/>
    <s v="PrestaÃ§Ã£o de serviÃ§os de elaboraÃ§Ã£o de Cartografia TopogrÃ¡fica Vetorial e de Imagem para nÃ­vel de detalhe 1 (NdD1) para a Ã¡rea de intervenÃ§Ã£o do Plano de UrbanizaÃ§Ã£o de Cantanhede"/>
    <d v="2019-11-12T16:43:24"/>
    <n v="13"/>
    <s v="PT;7;79;1271"/>
    <n v="360"/>
    <d v="2019-11-20T17:00:00"/>
    <n v="1"/>
    <x v="1"/>
    <x v="0"/>
    <x v="45"/>
  </r>
  <r>
    <x v="47"/>
    <n v="512042659"/>
    <n v="177257"/>
    <s v="Consulta PrÃ©via para AquisiÃ§Ã£o de Duas Viaturas para os ServiÃ§os TÃ©cnicos de Obras entregando Duas com Retoma"/>
    <d v="2019-11-12T16:46:39"/>
    <n v="13"/>
    <s v="PT;20;312;3402"/>
    <n v="360"/>
    <d v="2019-11-19T23:59:00"/>
    <n v="1"/>
    <x v="1"/>
    <x v="0"/>
    <x v="45"/>
  </r>
  <r>
    <x v="3"/>
    <n v="500051054"/>
    <n v="177259"/>
    <s v="Fornecimento de mobiliÃ¡rio escolar e material didÃ¡tico para escolas bÃ¡sicas"/>
    <d v="2019-11-12T16:51:26"/>
    <n v="13"/>
    <s v="PT;1;1;232"/>
    <n v="5"/>
    <d v="2019-11-15T19:00:00"/>
    <n v="1"/>
    <x v="1"/>
    <x v="0"/>
    <x v="45"/>
  </r>
  <r>
    <x v="68"/>
    <n v="512013241"/>
    <n v="177260"/>
    <s v="AQUISIÃ‡ÃƒO DE SERVIÃ‡OS PARA IMPLEMENTAÃ‡ÃƒO DE CENTROS DE ATIVIDADES DE TEMPOS LIVRES, NO CONCELHO DA RIBEIRA GRANDE, NO AMBITO DO PRO-GRAMA DE APOIO ESCOLAR-FUNDO SOCIAL MUNICIPAL, PARA O ANO DE 2020"/>
    <d v="2019-11-12T16:52:43"/>
    <n v="3"/>
    <s v="PT;20;298;47"/>
    <n v="360"/>
    <d v="2019-12-13T17:30:00"/>
    <n v="1"/>
    <x v="1"/>
    <x v="0"/>
    <x v="45"/>
  </r>
  <r>
    <x v="3"/>
    <n v="500051054"/>
    <n v="177262"/>
    <s v="ServiÃ§o de limpeza florestal e abertura de aceiros no CemitÃ©rio de Vale Flores"/>
    <d v="2019-11-12T17:24:53"/>
    <n v="13"/>
    <s v="PT;1;1;232"/>
    <n v="360"/>
    <d v="2019-11-17T19:00:00"/>
    <n v="1"/>
    <x v="1"/>
    <x v="0"/>
    <x v="45"/>
  </r>
  <r>
    <x v="89"/>
    <n v="511010435"/>
    <n v="177263"/>
    <m/>
    <d v="2019-11-12T17:39:29"/>
    <n v="13"/>
    <s v="PT;1;1;232"/>
    <n v="400"/>
    <m/>
    <n v="1"/>
    <x v="2"/>
    <x v="0"/>
    <x v="45"/>
  </r>
  <r>
    <x v="89"/>
    <n v="511010435"/>
    <n v="177264"/>
    <s v="O presente procedimento tem como objeto a construÃ§Ã£o de cinco celas de transformadores de potÃªncia, junto Ã  SubestaÃ§Ã£o da VitÃ³ria 60kV e a respetiva translaÃ§Ã£o dos transformadores de potÃªncia, considerando as ligaÃ§Ãµes AT e BT dos mesmos, a realizar no regime chave-na-mÃ£o, de acordo com o projeto de execuÃ§Ã£o que instrui o caderno de encargos."/>
    <d v="2019-11-13T07:56:50"/>
    <n v="13"/>
    <s v="PT;21;321;1389"/>
    <n v="340"/>
    <d v="2019-12-12T23:59:00"/>
    <n v="1"/>
    <x v="2"/>
    <x v="0"/>
    <x v="45"/>
  </r>
  <r>
    <x v="0"/>
    <n v="508481287"/>
    <n v="177265"/>
    <s v="201G000024 - AquisiÃ§Ã£o de BUDESONIDO 160 MCG + FORMOTEROL 4,5 MCG SUSP PRESSUR P/INAL - Ano 2020"/>
    <d v="2019-11-13T08:51:50"/>
    <n v="1"/>
    <s v="PT;12;165;2010"/>
    <n v="340"/>
    <d v="2019-11-19T17:00:00"/>
    <n v="1"/>
    <x v="0"/>
    <x v="0"/>
    <x v="45"/>
  </r>
  <r>
    <x v="59"/>
    <n v="503450189"/>
    <n v="177266"/>
    <s v="PrestaÃ§Ã£o de serviÃ§os tem por objeto o fornecimento, montagem e colocaÃ§Ã£o em serviÃ§o de um medidor de caudal ultrassÃ³nico multifeixes de inserÃ§Ã£o em conduta de betÃ£o com alma de aÃ§o, DN 2500, na Tomada de Ãgua do Canal Loureiro - Monte Novo, conforme especificaÃ§Ãµes do Caderno de Encargos."/>
    <d v="2019-11-13T09:01:11"/>
    <n v="13"/>
    <s v="PT;8;104;1527"/>
    <n v="340"/>
    <d v="2019-11-22T18:00:00"/>
    <n v="1"/>
    <x v="4"/>
    <x v="0"/>
    <x v="45"/>
  </r>
  <r>
    <x v="89"/>
    <n v="511010435"/>
    <n v="177267"/>
    <s v="Em termos de construÃ§Ã£o civil, o trabalho a executar integra uma diversidade de tarefas que estÃ£o devidamente contempladas nas peÃ§as escritas anexas."/>
    <d v="2019-11-13T09:16:25"/>
    <n v="13"/>
    <s v="PT;21;325;1405"/>
    <n v="340"/>
    <d v="2019-12-09T23:59:00"/>
    <n v="1"/>
    <x v="2"/>
    <x v="0"/>
    <x v="45"/>
  </r>
  <r>
    <x v="11"/>
    <n v="506614913"/>
    <n v="177268"/>
    <s v="ContrataÃ§Ã£o de serviÃ§os de reparaÃ§Ã£o geral das viaturas de ResÃ­duos SÃ³lidos Urbanos (RSU s)"/>
    <d v="2019-11-13T09:29:22"/>
    <n v="13"/>
    <s v="PT;12;173;189"/>
    <n v="360"/>
    <d v="2019-11-19T23:59:00"/>
    <n v="1"/>
    <x v="1"/>
    <x v="0"/>
    <x v="45"/>
  </r>
  <r>
    <x v="73"/>
    <n v="501112049"/>
    <n v="177269"/>
    <s v="AquisiÃ§Ã£o de ServiÃ§os para Garantia do Equipamento do DataCenter"/>
    <d v="2019-11-13T09:33:16"/>
    <n v="13"/>
    <s v="PT;3;35;549"/>
    <n v="340"/>
    <d v="2019-11-20T16:30:00"/>
    <n v="1"/>
    <x v="1"/>
    <x v="0"/>
    <x v="45"/>
  </r>
  <r>
    <x v="45"/>
    <n v="680021892"/>
    <n v="177270"/>
    <s v="EXECUÃ‡ÃƒO DE RAMAIS DOMICILIÃRIOS DE SANEAMENTO, DOMÃ‰STICO E PLUVIAL - ANO 2019"/>
    <d v="2019-11-13T09:45:23"/>
    <n v="1"/>
    <s v="PT;12;173;189"/>
    <n v="340"/>
    <d v="2019-11-18T23:59:00"/>
    <n v="1"/>
    <x v="5"/>
    <x v="0"/>
    <x v="45"/>
  </r>
  <r>
    <x v="87"/>
    <n v="506826961"/>
    <n v="177271"/>
    <s v="EstabilizaÃ§Ã£o de emergÃªncia em linhas de Ã¡gua, pÃ³s incÃªndio da Perna da Negra, na zona sul do Concelho de Monchique"/>
    <d v="2019-11-13T09:45:47"/>
    <n v="1"/>
    <s v="PT;1;1;232"/>
    <n v="360"/>
    <d v="2019-11-23T23:59:00"/>
    <n v="1"/>
    <x v="1"/>
    <x v="0"/>
    <x v="45"/>
  </r>
  <r>
    <x v="240"/>
    <n v="510055710"/>
    <n v="177272"/>
    <s v="AquisiÃ§Ã£o de ServiÃ§os para a ElaboraÃ§Ã£o de DiagnÃ³sticos de InovaÃ§Ã£o e Acompanhamento no Desenvolvimento de Novos Produtos e Processos em PMEs da Zona Euroace, no Ã¢mbito do Projeto CETEIS - Centros TransfronteiriÃ§os de Apoio ao Empreendedor Inovador"/>
    <d v="2019-11-13T09:51:09"/>
    <n v="13"/>
    <s v="PT;8;100;1509"/>
    <n v="400"/>
    <d v="1970-01-01T23:59:00"/>
    <n v="1"/>
    <x v="2"/>
    <x v="0"/>
    <x v="45"/>
  </r>
  <r>
    <x v="0"/>
    <n v="508481287"/>
    <n v="177274"/>
    <s v="201G000026 - AquisiÃ§Ã£o de penicilamina comp 300 mg - Ano 2020"/>
    <d v="2019-11-13T10:04:01"/>
    <n v="1"/>
    <s v="PT;12;165;2010"/>
    <n v="360"/>
    <d v="2019-11-19T17:00:00"/>
    <n v="1"/>
    <x v="0"/>
    <x v="0"/>
    <x v="45"/>
  </r>
  <r>
    <x v="87"/>
    <n v="506826961"/>
    <n v="177275"/>
    <s v="EstabilizaÃ§Ã£o de emergÃªncia em linhas de Ã¡gua pÃ³s incÃªndio da Perna da negra, na zona Norte do Concelho de Monchique"/>
    <d v="2019-11-13T10:09:13"/>
    <n v="1"/>
    <s v="PT;1;1;232"/>
    <n v="400"/>
    <d v="1970-01-01T23:59:00"/>
    <n v="1"/>
    <x v="1"/>
    <x v="0"/>
    <x v="45"/>
  </r>
  <r>
    <x v="87"/>
    <n v="506826961"/>
    <n v="177277"/>
    <s v="EstabilizaÃ§Ã£o de emergÃªncia nos taludes da estrada EN266, entro km 30,0 e km 36,6 no concelho de Monchique"/>
    <d v="2019-11-13T10:19:25"/>
    <n v="1"/>
    <s v="PT;1;1;232"/>
    <n v="360"/>
    <d v="2019-11-23T23:59:00"/>
    <n v="1"/>
    <x v="1"/>
    <x v="0"/>
    <x v="45"/>
  </r>
  <r>
    <x v="39"/>
    <n v="680015019"/>
    <n v="177278"/>
    <s v="AquisiÃ§Ã£o de quadro elÃ©trico para o reservatÃ³rio da Amadora Zona Alta."/>
    <d v="2019-11-13T10:27:35"/>
    <n v="1"/>
    <s v="PT;12;174;223"/>
    <n v="360"/>
    <d v="2019-11-20T23:59:00"/>
    <n v="1"/>
    <x v="5"/>
    <x v="0"/>
    <x v="45"/>
  </r>
  <r>
    <x v="38"/>
    <n v="505309939"/>
    <n v="177280"/>
    <s v="AquisiÃ§Ã£o do projeto PortimÃ£o a Magia do Natal 2019"/>
    <d v="2019-11-13T10:33:00"/>
    <n v="1"/>
    <s v="PT;9;121;1594"/>
    <n v="360"/>
    <d v="2019-11-15T10:00:00"/>
    <n v="1"/>
    <x v="1"/>
    <x v="0"/>
    <x v="45"/>
  </r>
  <r>
    <x v="6"/>
    <n v="506037258"/>
    <n v="177281"/>
    <s v="PrestaÃ§Ã£o de serviÃ§os de seguranÃ§a privada para vÃ¡rios eventos."/>
    <d v="2019-11-13T10:33:16"/>
    <n v="1"/>
    <s v="PT;17;256;2822"/>
    <n v="5"/>
    <d v="2019-11-16T17:00:00"/>
    <n v="1"/>
    <x v="1"/>
    <x v="0"/>
    <x v="45"/>
  </r>
  <r>
    <x v="71"/>
    <n v="600014690"/>
    <n v="177282"/>
    <s v="AquisiÃ§Ã£o de 140 postos de trabalho, 12 mesas de reuniÃµes e 140 cadeiras giratÃ³rias"/>
    <d v="2019-11-13T10:40:59"/>
    <n v="13"/>
    <s v="PT;12;165;2015"/>
    <n v="360"/>
    <d v="2019-11-18T17:00:00"/>
    <n v="1"/>
    <x v="2"/>
    <x v="0"/>
    <x v="45"/>
  </r>
  <r>
    <x v="116"/>
    <n v="505656000"/>
    <n v="177283"/>
    <s v="DesmaterializaÃ§Ã£o de processos de obras e documentaÃ§Ã£o histÃ³rica do concelho de Rio Maior"/>
    <d v="2019-11-13T10:41:39"/>
    <n v="13"/>
    <s v="PT;15;225;2500"/>
    <n v="360"/>
    <d v="2019-11-18T13:00:00"/>
    <n v="1"/>
    <x v="1"/>
    <x v="0"/>
    <x v="45"/>
  </r>
  <r>
    <x v="53"/>
    <n v="504884620"/>
    <n v="177284"/>
    <s v="AquisiÃ§Ã£o de serviÃ§os de Pirotecnia"/>
    <d v="2019-11-13T10:49:34"/>
    <n v="1"/>
    <s v="PT;1;1;232"/>
    <n v="360"/>
    <d v="2019-11-22T17:00:00"/>
    <n v="1"/>
    <x v="1"/>
    <x v="0"/>
    <x v="45"/>
  </r>
  <r>
    <x v="11"/>
    <n v="506614913"/>
    <n v="177286"/>
    <s v="ContrataÃ§Ã£o de serviÃ§os de manutenÃ§Ã£o preventiva e corretiva do pacote de aplicaÃ§Ãµes CEDIS para o MunicÃ­pio de Vila Franca de Xira"/>
    <d v="2019-11-13T10:52:18"/>
    <n v="1"/>
    <s v="PT;12;173;2086"/>
    <n v="360"/>
    <d v="2019-11-19T23:59:00"/>
    <n v="1"/>
    <x v="1"/>
    <x v="0"/>
    <x v="45"/>
  </r>
  <r>
    <x v="87"/>
    <n v="506826961"/>
    <n v="177287"/>
    <s v="EstabilizaÃ§Ã£o de emergÃªncia em linhas de Ã¡gua pÃ³s incÃªndio da Perna da negra, na zona Norte do Concelho de Monchique"/>
    <d v="2019-11-13T10:58:39"/>
    <n v="1"/>
    <s v="PT;1;1;232"/>
    <n v="360"/>
    <d v="2019-11-23T23:59:00"/>
    <n v="1"/>
    <x v="1"/>
    <x v="0"/>
    <x v="45"/>
  </r>
  <r>
    <x v="37"/>
    <n v="504293125"/>
    <n v="177288"/>
    <s v="ReparaÃ§Ã£o de Rotura nos PaÃ§os do Concelho"/>
    <d v="2019-11-13T10:59:09"/>
    <n v="1"/>
    <s v="PT;12;175;2097"/>
    <n v="360"/>
    <d v="2019-11-15T23:59:00"/>
    <n v="1"/>
    <x v="1"/>
    <x v="0"/>
    <x v="45"/>
  </r>
  <r>
    <x v="43"/>
    <n v="503035416"/>
    <n v="177289"/>
    <s v="AquisiÃ§Ã£o de Risperidona oral 3 Mg CMP"/>
    <d v="2019-11-13T11:07:34"/>
    <n v="13"/>
    <s v="PT;1;1;232"/>
    <n v="5"/>
    <d v="2019-11-19T16:00:00"/>
    <n v="1"/>
    <x v="0"/>
    <x v="0"/>
    <x v="45"/>
  </r>
  <r>
    <x v="0"/>
    <n v="508481287"/>
    <n v="177290"/>
    <s v="201G000023 - AQUISIÃ‡ÃƒO DE TAMPONAMENTO - Ano 2020"/>
    <d v="2019-11-13T11:10:58"/>
    <n v="1"/>
    <s v="PT;12;165;2010"/>
    <n v="5"/>
    <d v="2019-11-20T17:00:00"/>
    <n v="1"/>
    <x v="0"/>
    <x v="0"/>
    <x v="45"/>
  </r>
  <r>
    <x v="53"/>
    <n v="504884620"/>
    <n v="177295"/>
    <s v="AquisiÃ§Ã£o de serviÃ§os no Ã¢mbito do programa Cultural da passagem de ano 2019/2020"/>
    <d v="2019-11-13T11:20:25"/>
    <n v="1"/>
    <s v="PT;1;1;232"/>
    <n v="360"/>
    <d v="2019-11-22T17:00:00"/>
    <n v="1"/>
    <x v="1"/>
    <x v="0"/>
    <x v="45"/>
  </r>
  <r>
    <x v="10"/>
    <n v="500122237"/>
    <n v="177299"/>
    <s v="AquisiÃ§Ã£o de serviÃ§os de diagnÃ³stico (Auditoria externa) sobre Ã¡reas especÃ­ficas para apoio ao Conselho Fiscal da FundaÃ§Ã£o INATEL"/>
    <d v="2019-11-13T11:30:13"/>
    <n v="1"/>
    <s v="PT;1;1;232"/>
    <n v="360"/>
    <d v="2019-11-18T23:59:00"/>
    <n v="1"/>
    <x v="2"/>
    <x v="0"/>
    <x v="45"/>
  </r>
  <r>
    <x v="9"/>
    <n v="506173968"/>
    <n v="177302"/>
    <m/>
    <d v="2019-11-13T11:34:49"/>
    <n v="1"/>
    <s v="PT;1;1;232"/>
    <n v="400"/>
    <m/>
    <n v="1"/>
    <x v="1"/>
    <x v="0"/>
    <x v="45"/>
  </r>
  <r>
    <x v="90"/>
    <n v="503541567"/>
    <n v="177303"/>
    <s v="AQUISIÃ‡ÃƒO DE BENS AQB/46/GEBALIS/2019 - AQUISIÃ‡ÃƒO DE VEÃCULOS HÃBRIDOS"/>
    <d v="2019-11-13T11:36:18"/>
    <n v="3"/>
    <s v="PT;12;165;2008"/>
    <n v="340"/>
    <d v="2019-11-20T23:59:00"/>
    <n v="1"/>
    <x v="1"/>
    <x v="0"/>
    <x v="45"/>
  </r>
  <r>
    <x v="97"/>
    <n v="508354617"/>
    <n v="177306"/>
    <s v="AD 35/2019 - PrestaÃ§Ã£o de ServiÃ§os em Regime de AvenÃ§a para ReforÃ§o da Estrutura de Apoio TÃ©cnico (EAT) da CIM RC"/>
    <d v="2019-11-13T11:43:20"/>
    <n v="1"/>
    <s v="PT;7;80;197"/>
    <n v="5"/>
    <d v="2019-11-14T23:59:00"/>
    <n v="1"/>
    <x v="1"/>
    <x v="0"/>
    <x v="45"/>
  </r>
  <r>
    <x v="0"/>
    <n v="508481287"/>
    <n v="177308"/>
    <s v="201G000022 - AquisiÃ§Ã£o de Apixabano - Ano 2020"/>
    <d v="2019-11-13T11:44:41"/>
    <n v="1"/>
    <s v="PT;12;165;2010"/>
    <n v="340"/>
    <d v="2019-11-20T17:00:00"/>
    <n v="1"/>
    <x v="0"/>
    <x v="0"/>
    <x v="45"/>
  </r>
  <r>
    <x v="12"/>
    <n v="506187543"/>
    <n v="177310"/>
    <m/>
    <d v="2019-11-13T11:45:47"/>
    <n v="1"/>
    <s v="PT;1;1;232"/>
    <n v="400"/>
    <m/>
    <n v="1"/>
    <x v="1"/>
    <x v="0"/>
    <x v="45"/>
  </r>
  <r>
    <x v="12"/>
    <n v="506187543"/>
    <n v="177311"/>
    <s v="AquisiÃ§Ã£o de serviÃ§os de fiscalizaÃ§Ã£o de cartografia numÃ©rica vetorial Ã  escala 1: 2.000 de 3 Ã¡reas urbanas de Palmela"/>
    <d v="2019-11-13T11:48:22"/>
    <n v="13"/>
    <s v="PT;16;241;132"/>
    <n v="340"/>
    <d v="2019-11-19T23:59:00"/>
    <n v="1"/>
    <x v="1"/>
    <x v="0"/>
    <x v="45"/>
  </r>
  <r>
    <x v="294"/>
    <n v="506901173"/>
    <n v="177312"/>
    <s v="AquisiÃ§Ã£o de serviÃ§os de vigilÃ¢ncia"/>
    <d v="2019-11-13T11:49:27"/>
    <n v="3"/>
    <s v="PT;1;1;232"/>
    <n v="360"/>
    <d v="2019-11-22T18:00:00"/>
    <n v="1"/>
    <x v="1"/>
    <x v="0"/>
    <x v="45"/>
  </r>
  <r>
    <x v="97"/>
    <n v="508354617"/>
    <n v="177313"/>
    <s v="AD 36/2019 - Acompanhamento e MonitorizaÃ§Ã£o na implementaÃ§Ã£o do projeto Â¿Transporte de passageiros FlexÃ­vel na CIM RCÂ¿"/>
    <d v="2019-11-13T11:50:18"/>
    <n v="1"/>
    <s v="PT;1;1;232"/>
    <n v="360"/>
    <d v="2019-11-14T23:59:00"/>
    <n v="1"/>
    <x v="1"/>
    <x v="0"/>
    <x v="45"/>
  </r>
  <r>
    <x v="103"/>
    <n v="512012032"/>
    <n v="177315"/>
    <m/>
    <d v="2019-11-13T11:56:21"/>
    <n v="3"/>
    <s v="PT;1;1;232"/>
    <n v="400"/>
    <m/>
    <n v="1"/>
    <x v="2"/>
    <x v="0"/>
    <x v="45"/>
  </r>
  <r>
    <x v="63"/>
    <n v="508741823"/>
    <n v="177316"/>
    <s v="ServiÃ§o de suporte para melhorar a automatizaÃ§Ã£o do processo de monitorizaÃ§Ã£o"/>
    <d v="2019-11-13T11:58:28"/>
    <n v="3"/>
    <s v="PT;14;205;2353"/>
    <n v="300"/>
    <d v="2019-12-15T23:59:00"/>
    <n v="1"/>
    <x v="0"/>
    <x v="0"/>
    <x v="45"/>
  </r>
  <r>
    <x v="90"/>
    <n v="503541567"/>
    <n v="177320"/>
    <s v="Empreitada 312/GEBALIS/2019 - Concurso PÃºblico para ManutenÃ§Ã£o e ReparaÃ§Ã£o de fogos e zonas comuns em Bairros da Zona Norte Ocidental em Lisboa"/>
    <d v="2019-11-13T12:11:53"/>
    <n v="3"/>
    <s v="PT;12;165;75"/>
    <n v="340"/>
    <d v="2019-12-02T23:59:00"/>
    <n v="1"/>
    <x v="1"/>
    <x v="0"/>
    <x v="45"/>
  </r>
  <r>
    <x v="0"/>
    <n v="508481287"/>
    <n v="177325"/>
    <s v="201G000031 - AquisiÃ§Ã£o de CarvÃ£o Purificado susp inj esterilizada - Ano 2020"/>
    <d v="2019-11-13T12:21:02"/>
    <n v="1"/>
    <s v="PT;12;165;2010"/>
    <n v="340"/>
    <d v="2019-11-21T17:00:00"/>
    <n v="1"/>
    <x v="0"/>
    <x v="0"/>
    <x v="45"/>
  </r>
  <r>
    <x v="37"/>
    <n v="504293125"/>
    <n v="177328"/>
    <s v="Empreitada de ProspeÃ§Ã£o GeolÃ³gica e GeotÃ©cnica para o novo Jardim de InfÃ¢ncia da PÃ³voa St.Âº AdriÃ£o"/>
    <d v="2019-11-13T12:24:27"/>
    <n v="13"/>
    <s v="PT;12;175;2099"/>
    <n v="360"/>
    <d v="2019-11-22T23:59:00"/>
    <n v="1"/>
    <x v="1"/>
    <x v="0"/>
    <x v="45"/>
  </r>
  <r>
    <x v="90"/>
    <n v="503541567"/>
    <n v="177329"/>
    <s v="AQUISIÃ‡ÃƒO DE SERVIÃ‡OS AQS/126/GEBALIS/2019 - CONCURSO PÃšBLICO PARA CONTRATAÃ‡ÃƒO DE APÃ“LICES DE SEGUROS, RAMOS REAIS"/>
    <d v="2019-11-13T12:25:39"/>
    <n v="3"/>
    <s v="PT;12;165;2008"/>
    <n v="340"/>
    <d v="2019-11-20T23:59:00"/>
    <n v="1"/>
    <x v="1"/>
    <x v="0"/>
    <x v="45"/>
  </r>
  <r>
    <x v="97"/>
    <n v="508354617"/>
    <n v="177330"/>
    <s v="AD 35/2019 - PrestaÃ§Ã£o de ServiÃ§os em Regime de AvenÃ§a para ReforÃ§o da Estrutura de Apoio TÃ©cnico (EAT) da CIM RC"/>
    <d v="2019-11-13T12:27:01"/>
    <n v="1"/>
    <s v="PT;7;80;197"/>
    <n v="360"/>
    <d v="2019-11-14T23:59:00"/>
    <n v="1"/>
    <x v="1"/>
    <x v="0"/>
    <x v="45"/>
  </r>
  <r>
    <x v="7"/>
    <n v="508666236"/>
    <n v="177332"/>
    <s v="AquisiÃ§Ã£o de serviÃ§os de produÃ§Ã£o, planeamento, execuÃ§Ã£o, acompanhamento e compra de espaÃ§o para a campanha de publicidade digital do Turismo de Portugal 2020."/>
    <d v="2019-11-13T12:37:19"/>
    <n v="1"/>
    <s v="PT;1;1;232"/>
    <n v="340"/>
    <d v="2019-11-18T23:59:00"/>
    <n v="1"/>
    <x v="2"/>
    <x v="0"/>
    <x v="45"/>
  </r>
  <r>
    <x v="90"/>
    <n v="503541567"/>
    <n v="177333"/>
    <s v="AQUISIÃ‡ÃƒO DE SERVIÃ‡OS AQS/169/GEBALIS/2019 - ALUGUER OPERACIONAL DE VEÃCULOS COM PROPULSÃƒO EXCLUSIVAMENTE ELÃ‰TRICA"/>
    <d v="2019-11-13T12:37:20"/>
    <n v="3"/>
    <s v="PT;12;165;2008"/>
    <n v="340"/>
    <d v="2019-11-20T23:59:00"/>
    <n v="1"/>
    <x v="1"/>
    <x v="0"/>
    <x v="45"/>
  </r>
  <r>
    <x v="106"/>
    <n v="507866673"/>
    <n v="177334"/>
    <s v="ManutenÃ§Ã£o de licenciamento de SW SAP para o ano de 2020 (REN ElÃ©ctrica)"/>
    <d v="2019-11-13T12:53:18"/>
    <n v="1"/>
    <s v="PT;1;1;232"/>
    <n v="340"/>
    <d v="2019-11-29T17:00:00"/>
    <n v="1"/>
    <x v="2"/>
    <x v="0"/>
    <x v="45"/>
  </r>
  <r>
    <x v="38"/>
    <n v="505309939"/>
    <n v="177335"/>
    <s v="AquisiÃ§Ã£o de serviÃ§os de alojamento, no Ã¢mbito das cerimÃ³nias de encerramento CED 2019"/>
    <d v="2019-11-13T12:56:02"/>
    <n v="1"/>
    <s v="PT;9;121;1594"/>
    <n v="5"/>
    <d v="2019-11-19T16:30:00"/>
    <n v="1"/>
    <x v="1"/>
    <x v="0"/>
    <x v="45"/>
  </r>
  <r>
    <x v="2"/>
    <n v="503539473"/>
    <n v="177336"/>
    <s v="Empreitada de execuÃ§Ã£o de infra estruturas, suporte e instalaÃ§Ã£o de painÃ©is de auto consumo"/>
    <d v="2019-11-13T13:16:20"/>
    <n v="13"/>
    <s v="PT;9;111;1551"/>
    <n v="400"/>
    <d v="1970-01-01T23:59:00"/>
    <n v="1"/>
    <x v="1"/>
    <x v="0"/>
    <x v="45"/>
  </r>
  <r>
    <x v="12"/>
    <n v="506187543"/>
    <n v="177337"/>
    <s v="Poda de Ã¡rvores na freguesia do Pinhal Novo"/>
    <d v="2019-11-13T13:27:07"/>
    <n v="13"/>
    <s v="PT;16;241;2601"/>
    <n v="360"/>
    <d v="2019-11-22T23:59:00"/>
    <n v="1"/>
    <x v="1"/>
    <x v="0"/>
    <x v="45"/>
  </r>
  <r>
    <x v="9"/>
    <n v="506173968"/>
    <n v="177338"/>
    <s v="MATERIAIS PARA A REMODELAÃ‡ÃƒO DA REDE DE ABASTECIMENTO DE ÃGUA NA AV. PINHAL DO CALDAS - VERDIZELA"/>
    <d v="2019-11-13T13:47:22"/>
    <n v="1"/>
    <s v="PT;16;243;2612"/>
    <n v="360"/>
    <d v="2019-11-15T18:00:00"/>
    <n v="1"/>
    <x v="1"/>
    <x v="0"/>
    <x v="45"/>
  </r>
  <r>
    <x v="3"/>
    <n v="500051054"/>
    <n v="177340"/>
    <s v="AquisiÃ§Ã£o de serviÃ§os de vigilÃ¢ncia e seguranÃ§a humana nas instalaÃ§Ãµes da CÃ¢mara Municipal de Almada"/>
    <d v="2019-11-13T14:12:18"/>
    <n v="3"/>
    <s v="PT;16;236;230"/>
    <n v="360"/>
    <d v="2019-12-13T19:00:00"/>
    <n v="1"/>
    <x v="1"/>
    <x v="0"/>
    <x v="45"/>
  </r>
  <r>
    <x v="93"/>
    <n v="501305564"/>
    <n v="177341"/>
    <s v="ReabilitaÃ§Ã£o de Pavimentos e Drenagem em VÃ¡rios Pontos do Concelho e DemoliÃ§Ã£o de EdifÃ­cio"/>
    <d v="2019-11-13T14:21:29"/>
    <n v="13"/>
    <s v="PT;15;218;2468"/>
    <n v="340"/>
    <d v="2019-11-21T23:59:00"/>
    <n v="1"/>
    <x v="1"/>
    <x v="0"/>
    <x v="45"/>
  </r>
  <r>
    <x v="0"/>
    <n v="508481287"/>
    <n v="177342"/>
    <s v="AquisiÃ§Ã£o de serviÃ§os de manutenÃ§Ã£o ao sistema DocBase para o ano de 2020"/>
    <d v="2019-11-13T14:24:10"/>
    <n v="1"/>
    <s v="PT;12;165;2010"/>
    <n v="5"/>
    <d v="2019-11-20T17:00:00"/>
    <n v="1"/>
    <x v="0"/>
    <x v="0"/>
    <x v="45"/>
  </r>
  <r>
    <x v="132"/>
    <n v="507023129"/>
    <n v="177344"/>
    <s v="AquisiÃ§Ã£o de ServiÃ§os, ao abrigo do Acordo Quadro n.Âº 19/004/CA/AQ, para revisÃ£o de projetos de arquitetura e especialidades - Lote 4, EdifÃ­cios 4c e 4d - Programa HabitaÃ§Ã£o Renda AcessÃ­vel PÃºblico - Entrecampos - Loteamento das ForÃ§as Armadas"/>
    <d v="2019-11-13T14:24:32"/>
    <n v="13"/>
    <s v="PT;1;1;232"/>
    <n v="360"/>
    <d v="2019-11-21T17:00:00"/>
    <n v="1"/>
    <x v="2"/>
    <x v="0"/>
    <x v="45"/>
  </r>
  <r>
    <x v="166"/>
    <n v="504288806"/>
    <n v="177345"/>
    <m/>
    <d v="2019-11-13T14:26:57"/>
    <n v="3"/>
    <m/>
    <n v="400"/>
    <m/>
    <n v="1"/>
    <x v="2"/>
    <x v="0"/>
    <x v="45"/>
  </r>
  <r>
    <x v="166"/>
    <n v="504288806"/>
    <n v="177346"/>
    <s v="AquisiÃ§Ã£o de computadores Desktops e Laptops"/>
    <d v="2019-11-13T14:27:41"/>
    <n v="3"/>
    <s v="PT;12;165;2008"/>
    <n v="360"/>
    <d v="2019-11-25T23:59:00"/>
    <n v="1"/>
    <x v="2"/>
    <x v="0"/>
    <x v="45"/>
  </r>
  <r>
    <x v="0"/>
    <n v="508481287"/>
    <n v="177350"/>
    <s v="AquisiÃ§Ã£o de materiais para manutenÃ§Ã£o de monitores de sinais vitais Mindray para o ArmazÃ©m - ServiÃ§o de InstalaÃ§Ãµes e Equipamentos"/>
    <d v="2019-11-13T14:46:51"/>
    <n v="1"/>
    <s v="PT;12;165;2010"/>
    <n v="360"/>
    <d v="2019-11-18T17:00:00"/>
    <n v="1"/>
    <x v="0"/>
    <x v="0"/>
    <x v="45"/>
  </r>
  <r>
    <x v="172"/>
    <n v="512088357"/>
    <n v="177351"/>
    <s v="PrestaÃ§Ã£o de ServiÃ§os de Seguros para a Nordeste Ativo E.M., S.A"/>
    <d v="2019-11-13T14:48:04"/>
    <n v="13"/>
    <s v="PT;1;1;232"/>
    <n v="340"/>
    <d v="2019-11-25T23:59:00"/>
    <n v="1"/>
    <x v="2"/>
    <x v="0"/>
    <x v="45"/>
  </r>
  <r>
    <x v="0"/>
    <n v="508481287"/>
    <n v="177354"/>
    <s v="201G000030 - AquisiÃ§Ã£o de Eculizumab 300 mg/30 ml inj - Ano 2020"/>
    <d v="2019-11-13T14:54:52"/>
    <n v="1"/>
    <s v="PT;12;165;2010"/>
    <n v="5"/>
    <d v="1970-01-01T17:00:00"/>
    <n v="1"/>
    <x v="0"/>
    <x v="0"/>
    <x v="45"/>
  </r>
  <r>
    <x v="68"/>
    <n v="512013241"/>
    <n v="177355"/>
    <m/>
    <d v="2019-11-13T15:00:53"/>
    <n v="1"/>
    <s v="Parque Industrial da Ribeira Grande"/>
    <n v="360"/>
    <d v="2019-11-21T17:30:00"/>
    <n v="1"/>
    <x v="1"/>
    <x v="0"/>
    <x v="45"/>
  </r>
  <r>
    <x v="24"/>
    <n v="503311332"/>
    <n v="177359"/>
    <s v="AD 70/19 - Fornecimento e implementaÃ§Ã£o da soluÃ§Ã£o de faturaÃ§Ã£o eletrÃ³nica"/>
    <d v="2019-11-13T15:11:52"/>
    <n v="1"/>
    <s v="PT;12;165;2006"/>
    <n v="340"/>
    <d v="2019-11-20T17:00:00"/>
    <n v="1"/>
    <x v="1"/>
    <x v="0"/>
    <x v="45"/>
  </r>
  <r>
    <x v="118"/>
    <n v="680001069"/>
    <n v="177361"/>
    <s v="CADASTRO DA REDE PLUVIAL DO CONCELHO"/>
    <d v="2019-11-13T15:22:24"/>
    <n v="1"/>
    <s v="PT;11;148;76"/>
    <n v="340"/>
    <d v="2019-11-18T23:59:00"/>
    <n v="1"/>
    <x v="1"/>
    <x v="0"/>
    <x v="45"/>
  </r>
  <r>
    <x v="54"/>
    <n v="501202021"/>
    <n v="177364"/>
    <s v="Empreitada de requalificaÃ§Ã£o dos taludes interiores na doca de BelÃ©m"/>
    <d v="2019-11-13T15:41:38"/>
    <n v="3"/>
    <s v="PT;12;165;2016"/>
    <n v="360"/>
    <d v="2019-12-05T18:00:00"/>
    <n v="1"/>
    <x v="7"/>
    <x v="0"/>
    <x v="45"/>
  </r>
  <r>
    <x v="138"/>
    <n v="506087000"/>
    <n v="177365"/>
    <s v="PrestaÃ§Ã£o de serviÃ§os de elaboraÃ§Ã£o da 1.Âª AlteraÃ§Ã£o do Plano Diretor Municipal de Cantanhede"/>
    <d v="2019-11-13T15:43:26"/>
    <n v="13"/>
    <s v="PT;7;79;138"/>
    <n v="360"/>
    <d v="2019-11-24T17:00:00"/>
    <n v="1"/>
    <x v="1"/>
    <x v="0"/>
    <x v="45"/>
  </r>
  <r>
    <x v="33"/>
    <n v="505170876"/>
    <n v="177367"/>
    <s v="AquisiÃ§Ã£o e instalaÃ§Ã£o de sinalÃ©tica direcional e informativa para a mata de BarÃ£o de S. JoÃ£o"/>
    <d v="2019-11-13T15:55:18"/>
    <n v="1"/>
    <s v="PT;9;117;1575"/>
    <n v="360"/>
    <d v="2019-11-21T17:00:00"/>
    <n v="1"/>
    <x v="1"/>
    <x v="0"/>
    <x v="45"/>
  </r>
  <r>
    <x v="10"/>
    <n v="500122237"/>
    <n v="177368"/>
    <s v="EMPREITADA PARA A ALTERAÃ‡ÃƒO DO PISO 0 DO EDIFÃCIO DO BONJARDIM DA U.O.L DO PORTO DA FUNDAÃ‡ÃƒO INATEL"/>
    <d v="2019-11-13T15:55:22"/>
    <n v="13"/>
    <s v="PT;1;1;232"/>
    <n v="5"/>
    <d v="2019-11-20T23:59:00"/>
    <n v="1"/>
    <x v="2"/>
    <x v="0"/>
    <x v="45"/>
  </r>
  <r>
    <x v="138"/>
    <n v="506087000"/>
    <n v="177369"/>
    <s v="PrestaÃ§Ã£o de serviÃ§os de elaboraÃ§Ã£o da 1.Âª RevisÃ£o do Plano de UrbanizaÃ§Ã£o da Cidade de Cantanhede"/>
    <d v="2019-11-13T15:59:21"/>
    <n v="13"/>
    <s v="PT;7;79;1271"/>
    <n v="360"/>
    <d v="2019-11-24T17:00:00"/>
    <n v="1"/>
    <x v="1"/>
    <x v="0"/>
    <x v="45"/>
  </r>
  <r>
    <x v="18"/>
    <n v="501222634"/>
    <n v="177370"/>
    <s v="PrestaÃ§Ã£o de ServiÃ§os de ManutenÃ§Ã£o, HigienizaÃ§Ã£o e Consultoria - EstÃ¢ncia Termal"/>
    <d v="2019-11-13T16:01:50"/>
    <n v="1"/>
    <s v="PT;11;148;1898"/>
    <n v="360"/>
    <d v="2019-11-22T23:59:00"/>
    <n v="1"/>
    <x v="1"/>
    <x v="0"/>
    <x v="45"/>
  </r>
  <r>
    <x v="99"/>
    <n v="510089224"/>
    <n v="177372"/>
    <s v="AquisiÃ§Ã£o de ServiÃ§os de ManutenÃ§Ã£o e ConservaÃ§Ã£o dos Relvados Desportivos do CDNJ, para 2020-2021"/>
    <d v="2019-11-13T16:08:35"/>
    <n v="3"/>
    <s v="PT;12;169;2055"/>
    <n v="360"/>
    <d v="2019-11-20T23:59:00"/>
    <n v="1"/>
    <x v="2"/>
    <x v="0"/>
    <x v="45"/>
  </r>
  <r>
    <x v="54"/>
    <n v="501202021"/>
    <n v="177373"/>
    <s v="PrestaÃ§Ã£o de ServiÃ§os de ManutenÃ§Ã£o de AVAC do EdifÃ­cio Infante Dom Henrique"/>
    <d v="2019-11-13T16:10:14"/>
    <n v="3"/>
    <s v="PT;12;165;2001"/>
    <n v="400"/>
    <d v="2019-08-05T23:59:00"/>
    <n v="1"/>
    <x v="7"/>
    <x v="0"/>
    <x v="45"/>
  </r>
  <r>
    <x v="24"/>
    <n v="503311332"/>
    <n v="177375"/>
    <s v="AD 71/19 - AquisiÃ§Ã£o de serviÃ§os de consultoria no Ã¢mbito da participaÃ§Ã£o da EMEL no programa Smart Open Lisboa (SOL)"/>
    <d v="2019-11-13T16:18:53"/>
    <n v="1"/>
    <s v="PT;12;165;2006"/>
    <n v="360"/>
    <d v="2019-11-27T17:00:00"/>
    <n v="1"/>
    <x v="1"/>
    <x v="0"/>
    <x v="45"/>
  </r>
  <r>
    <x v="14"/>
    <n v="501144218"/>
    <n v="177376"/>
    <s v="AquisiÃ§Ã£o de equipamentos para a deteÃ§Ã£o de fugas de Ã¡gua nas redes de aduÃ§Ã£o e distribuiÃ§Ã£o de Ã¡gua do municÃ­pio de Sesimbra"/>
    <d v="2019-11-13T16:19:08"/>
    <n v="13"/>
    <s v="PT;16;244;2617"/>
    <n v="340"/>
    <d v="2019-11-23T18:00:00"/>
    <n v="1"/>
    <x v="1"/>
    <x v="0"/>
    <x v="45"/>
  </r>
  <r>
    <x v="0"/>
    <n v="508481287"/>
    <n v="177377"/>
    <s v="201G000029 - AquisiÃ§Ã£o de verde de indocianina 25 mg inj - Ano 2020"/>
    <d v="2019-11-13T16:26:55"/>
    <n v="1"/>
    <s v="PT;12;165;2010"/>
    <n v="5"/>
    <d v="2019-11-25T17:00:00"/>
    <n v="1"/>
    <x v="0"/>
    <x v="0"/>
    <x v="45"/>
  </r>
  <r>
    <x v="118"/>
    <n v="680001069"/>
    <n v="177379"/>
    <s v="PRESTAÃ‡ÃƒO DE SERVIÃ‡O NA ÃREA DAS COBRANÃ‡AS - COBRANÃ‡A EXTERNA"/>
    <d v="2019-11-13T16:32:54"/>
    <n v="3"/>
    <s v="PT;11;147;40"/>
    <n v="340"/>
    <d v="2019-11-29T23:59:00"/>
    <n v="1"/>
    <x v="1"/>
    <x v="0"/>
    <x v="45"/>
  </r>
  <r>
    <x v="294"/>
    <n v="506901173"/>
    <n v="177382"/>
    <m/>
    <d v="2019-11-13T16:48:30"/>
    <n v="3"/>
    <s v="PT;1;1;232"/>
    <n v="1"/>
    <m/>
    <n v="1"/>
    <x v="1"/>
    <x v="0"/>
    <x v="45"/>
  </r>
  <r>
    <x v="0"/>
    <n v="508481287"/>
    <n v="177384"/>
    <s v="201G000027 - AquisiÃ§Ã£o de dexametasona 4 mg - Ano 2020"/>
    <d v="2019-11-13T17:38:44"/>
    <n v="1"/>
    <s v="PT;12;165;2010"/>
    <n v="5"/>
    <d v="2019-11-25T17:00:00"/>
    <n v="1"/>
    <x v="0"/>
    <x v="0"/>
    <x v="45"/>
  </r>
  <r>
    <x v="119"/>
    <n v="505255391"/>
    <n v="177385"/>
    <s v="AquisiÃ§Ã£o de 130.000 litros de gasÃ³leo em postos de abastecimento de combustÃ­veis atravÃ©s de cartÃµes eletrÃ³nicos de abastecimento"/>
    <d v="2019-11-13T17:54:57"/>
    <n v="3"/>
    <s v="PT;16;242;2607"/>
    <n v="360"/>
    <d v="2019-11-19T16:00:00"/>
    <n v="1"/>
    <x v="2"/>
    <x v="0"/>
    <x v="45"/>
  </r>
  <r>
    <x v="99"/>
    <n v="510089224"/>
    <n v="177386"/>
    <s v="AquisiÃ§Ã£o de ServiÃ§os de VigilÃ¢ncia, SeguranÃ§a, Socorro e Salvamento no Complexo de Piscinas do Centro Desportivo Nacional do Jamor, para o ano de 2020"/>
    <d v="2019-11-14T07:21:03"/>
    <n v="13"/>
    <s v="PT;12;169;2055"/>
    <n v="360"/>
    <d v="2019-11-20T23:59:00"/>
    <n v="1"/>
    <x v="2"/>
    <x v="0"/>
    <x v="45"/>
  </r>
  <r>
    <x v="99"/>
    <n v="510089224"/>
    <n v="177387"/>
    <s v="AquisiÃ§Ã£o de ServiÃ§os de ManutenÃ§Ã£o Preventiva e ConservaÃ§Ã£o dos Equipamentos de Tratamento de Ar e de Bombagem, CirculaÃ§Ã£o e Tratamento de Ãguas do Complexo de Piscinas do Centro Desportivo Nacional do Jamor, para 2020"/>
    <d v="2019-11-14T08:01:24"/>
    <n v="13"/>
    <s v="PT;12;169;2055"/>
    <n v="360"/>
    <d v="2019-11-20T23:59:00"/>
    <n v="1"/>
    <x v="2"/>
    <x v="0"/>
    <x v="45"/>
  </r>
  <r>
    <x v="0"/>
    <n v="508481287"/>
    <n v="177388"/>
    <s v="201G000032 - AquisiÃ§Ã£o de medicamentos diversos - Ano 2020"/>
    <d v="2019-11-14T08:43:26"/>
    <n v="1"/>
    <s v="PT;12;165;2010"/>
    <n v="5"/>
    <d v="2019-11-26T17:00:00"/>
    <n v="1"/>
    <x v="0"/>
    <x v="0"/>
    <x v="45"/>
  </r>
  <r>
    <x v="3"/>
    <n v="500051054"/>
    <n v="177389"/>
    <s v="AquisiÃ§Ã£o de 1 escavadora rotativa de rastos, 1 destroÃ§ador de facas, destroÃ§ador de martelos e 1 atrelado de transporte"/>
    <d v="2019-11-14T08:51:59"/>
    <n v="13"/>
    <s v="PT;16;236;230"/>
    <n v="5"/>
    <d v="2019-11-21T19:00:00"/>
    <n v="1"/>
    <x v="1"/>
    <x v="0"/>
    <x v="45"/>
  </r>
  <r>
    <x v="74"/>
    <n v="502177080"/>
    <n v="177390"/>
    <s v="SubstituiÃ§Ã£o de equipamento para a piscina municipal do Parque Desportivo Municipal Eng.Âº Ministro dos Santos-Mafra"/>
    <d v="2019-11-14T09:15:27"/>
    <n v="13"/>
    <s v="PT;12;168;2042"/>
    <n v="360"/>
    <d v="2019-11-19T17:00:00"/>
    <n v="1"/>
    <x v="1"/>
    <x v="0"/>
    <x v="45"/>
  </r>
  <r>
    <x v="118"/>
    <n v="680001069"/>
    <n v="177391"/>
    <s v="FORNECIMENTO DE MISTURA BETUMINOSA A FRIO BASÃLTICA"/>
    <d v="2019-11-14T09:21:17"/>
    <n v="3"/>
    <s v="PT;11;148;76"/>
    <n v="340"/>
    <d v="2019-11-23T23:59:00"/>
    <n v="1"/>
    <x v="1"/>
    <x v="0"/>
    <x v="45"/>
  </r>
  <r>
    <x v="7"/>
    <n v="508666236"/>
    <n v="177394"/>
    <m/>
    <d v="2019-11-14T09:28:22"/>
    <n v="3"/>
    <s v="PT;1;1;232"/>
    <n v="400"/>
    <m/>
    <n v="1"/>
    <x v="2"/>
    <x v="0"/>
    <x v="45"/>
  </r>
  <r>
    <x v="59"/>
    <n v="503450189"/>
    <n v="177398"/>
    <s v="Constitui objeto da prestaÃ§Ã£o de serviÃ§os a manutenÃ§Ã£o corretiva dos Grupos Turbina Alternador da Central HidroelÃ©trica de Alvito, de forma a repor a sua operacionalidade, segundo as caracterÃ­sticas e de acordo com as condiÃ§Ãµes estipuladas no Caderno de Encargos."/>
    <d v="2019-11-14T09:45:17"/>
    <n v="3"/>
    <s v="PT;3;29;509"/>
    <n v="360"/>
    <d v="2019-11-29T18:00:00"/>
    <n v="1"/>
    <x v="4"/>
    <x v="0"/>
    <x v="45"/>
  </r>
  <r>
    <x v="9"/>
    <n v="506173968"/>
    <n v="177399"/>
    <s v="SubstituiÃ§Ã£o de Pavimento de SeguranÃ§a no espaÃ§o de jogo e recreio (EJR) D. Maria"/>
    <d v="2019-11-14T09:51:28"/>
    <n v="13"/>
    <s v="PT;16;243;2615"/>
    <n v="340"/>
    <d v="2019-12-02T17:00:00"/>
    <n v="1"/>
    <x v="1"/>
    <x v="0"/>
    <x v="45"/>
  </r>
  <r>
    <x v="132"/>
    <n v="507023129"/>
    <n v="177400"/>
    <s v="Empreitada de ReabilitaÃ§Ã£o do EdifÃ­cio do Teatro Variedades"/>
    <d v="2019-11-14T09:55:15"/>
    <n v="3"/>
    <s v="PT;1;1;232"/>
    <n v="340"/>
    <d v="2020-01-10T17:00:00"/>
    <n v="1"/>
    <x v="2"/>
    <x v="0"/>
    <x v="45"/>
  </r>
  <r>
    <x v="13"/>
    <n v="501294104"/>
    <n v="177401"/>
    <s v="PRESTAÃ‡ÃƒO DE SERVIÃ‡OS DE APOIO TÃ‰CNICO E ACOMPANHAMENTO DE OBRAS COERCIVAS, PELO PERÃODO DE 12 MESES"/>
    <d v="2019-11-14T10:03:53"/>
    <n v="1"/>
    <s v="PT;16;245;321"/>
    <n v="360"/>
    <d v="2019-11-28T23:59:00"/>
    <n v="1"/>
    <x v="1"/>
    <x v="0"/>
    <x v="45"/>
  </r>
  <r>
    <x v="60"/>
    <n v="504394029"/>
    <n v="177402"/>
    <s v="Teste Mx"/>
    <d v="2019-11-26T16:07:30"/>
    <n v="6"/>
    <s v="PT;1;1;232"/>
    <n v="1"/>
    <d v="2019-01-14T17:00:00"/>
    <n v="1"/>
    <x v="2"/>
    <x v="0"/>
    <x v="46"/>
  </r>
  <r>
    <x v="49"/>
    <n v="502098139"/>
    <n v="177403"/>
    <m/>
    <d v="2019-11-14T10:30:38"/>
    <n v="13"/>
    <s v="PT;1;1;232"/>
    <n v="1"/>
    <m/>
    <n v="1"/>
    <x v="1"/>
    <x v="0"/>
    <x v="45"/>
  </r>
  <r>
    <x v="49"/>
    <n v="502098139"/>
    <n v="177404"/>
    <s v="ARRANJOS EXTERIORES EM DIVERSOS LOCAIS DO CONCELHO-AJARDINAMENTO NA URBANIZAÃ‡ÃƒO MIRA MAR"/>
    <d v="2019-11-14T10:37:50"/>
    <n v="13"/>
    <s v="PT;9;118;1583"/>
    <n v="360"/>
    <d v="2019-11-23T17:00:00"/>
    <n v="1"/>
    <x v="1"/>
    <x v="0"/>
    <x v="45"/>
  </r>
  <r>
    <x v="0"/>
    <n v="508481287"/>
    <n v="177405"/>
    <s v="PrestaÃ§Ã£o de serviÃ§os de benchmarking atualizado e de monitorizaÃ§Ã£o de resultados de atividade hospitalar do Centro Hospitalar UniversitÃ¡rio de Lisboa Norte, EPE"/>
    <d v="2019-11-14T10:38:33"/>
    <n v="1"/>
    <s v="PT;12;165;2010"/>
    <n v="360"/>
    <d v="2019-11-18T17:00:00"/>
    <n v="1"/>
    <x v="0"/>
    <x v="0"/>
    <x v="45"/>
  </r>
  <r>
    <x v="38"/>
    <n v="505309939"/>
    <n v="177409"/>
    <s v="AquisiÃ§Ã£o de quadros magnÃ©ticos para o Centro Municipal de ProteÃ§Ã£o Civil"/>
    <d v="2019-11-14T11:03:14"/>
    <n v="1"/>
    <s v="PT;9;121;1594"/>
    <n v="360"/>
    <d v="2019-11-19T16:30:00"/>
    <n v="1"/>
    <x v="1"/>
    <x v="0"/>
    <x v="45"/>
  </r>
  <r>
    <x v="10"/>
    <n v="500122237"/>
    <n v="177410"/>
    <s v="AquisiÃ§Ã£o de aÃ§Ãµes de formaÃ§Ã£o em seguranÃ§a Â¿ MAP para as unidades hoteleiras da FundaÃ§Ã£o INATEL de Albufeira, Foz do Arelho, Cerveira, Porto Santo e Parque de Campismo da Costa da Caparica"/>
    <d v="2019-11-14T11:04:10"/>
    <n v="13"/>
    <s v="PT;1;1;232"/>
    <n v="340"/>
    <d v="2019-11-21T23:59:00"/>
    <n v="1"/>
    <x v="2"/>
    <x v="0"/>
    <x v="45"/>
  </r>
  <r>
    <x v="68"/>
    <n v="512013241"/>
    <n v="177412"/>
    <m/>
    <d v="2019-11-14T11:07:31"/>
    <n v="1"/>
    <s v="Ribeira Grande"/>
    <n v="360"/>
    <d v="2019-11-21T18:00:00"/>
    <n v="1"/>
    <x v="1"/>
    <x v="0"/>
    <x v="45"/>
  </r>
  <r>
    <x v="170"/>
    <n v="505991527"/>
    <n v="177413"/>
    <s v="PROC.AD04/2019 Â¿ PROCEDIMENTO DE AJUSTE DIRETO PARA A PRESTAÃ‡ÃƒO DE SERVIÃ‡OS DE COMUNICAÃ‡Ã•ES INTEGRADAS"/>
    <d v="2019-11-14T11:13:51"/>
    <n v="1"/>
    <s v="PT;3;27;27"/>
    <n v="360"/>
    <d v="2019-11-25T23:59:00"/>
    <n v="1"/>
    <x v="5"/>
    <x v="0"/>
    <x v="45"/>
  </r>
  <r>
    <x v="1"/>
    <n v="506673626"/>
    <n v="177415"/>
    <s v="Da empreitada constam os trabalhos de execuÃ§Ã£o de microestacas, maciÃ§o e plinto em betÃ£o armado."/>
    <d v="2019-11-14T11:20:31"/>
    <n v="1"/>
    <s v="PT;16;237;2585"/>
    <n v="360"/>
    <d v="2019-11-19T23:30:00"/>
    <n v="1"/>
    <x v="1"/>
    <x v="0"/>
    <x v="45"/>
  </r>
  <r>
    <x v="43"/>
    <n v="503035416"/>
    <n v="177417"/>
    <s v="AquisiÃ§Ã£o de serviÃ§os de reparaÃ§Ã£o aos elevadores 10, 11, 14, 15 e 16"/>
    <d v="2019-11-14T11:23:53"/>
    <n v="1"/>
    <s v="PT;12;174;2096"/>
    <n v="300"/>
    <d v="2019-11-20T17:00:00"/>
    <n v="1"/>
    <x v="0"/>
    <x v="0"/>
    <x v="45"/>
  </r>
  <r>
    <x v="0"/>
    <n v="508481287"/>
    <n v="177418"/>
    <s v="201G000033 - AquisiÃ§Ã£o de Glicerina e Lanolina Creme Doseador Embalagem 1KG - Ano 2020"/>
    <d v="2019-11-14T11:27:17"/>
    <n v="1"/>
    <s v="PT;12;165;2010"/>
    <n v="340"/>
    <d v="2019-11-26T17:00:00"/>
    <n v="1"/>
    <x v="0"/>
    <x v="0"/>
    <x v="45"/>
  </r>
  <r>
    <x v="0"/>
    <n v="508481287"/>
    <n v="177422"/>
    <s v="202A000006 - AquisiÃ§Ã£o de campos operatÃ³rios e trouxas cirÃºrgicas universais durante o ano de 2020"/>
    <d v="2019-11-14T11:49:00"/>
    <n v="3"/>
    <s v="PT;12;165;2010"/>
    <n v="220"/>
    <d v="2019-12-05T17:00:00"/>
    <n v="1"/>
    <x v="0"/>
    <x v="0"/>
    <x v="45"/>
  </r>
  <r>
    <x v="33"/>
    <n v="505170876"/>
    <n v="177425"/>
    <s v="Fornecimento continuado de tintas, materiais e ferramentas de pintura."/>
    <d v="2019-11-14T12:01:06"/>
    <n v="3"/>
    <s v="PT;9;117;1575"/>
    <n v="360"/>
    <d v="2019-12-04T17:00:00"/>
    <n v="1"/>
    <x v="1"/>
    <x v="0"/>
    <x v="45"/>
  </r>
  <r>
    <x v="2"/>
    <n v="503539473"/>
    <n v="177428"/>
    <s v="AquisiÃ§Ã£o de uma mÃ¡quina de limpeza de praias"/>
    <d v="2019-11-14T12:11:46"/>
    <n v="13"/>
    <s v="PT;9;111;1551"/>
    <n v="360"/>
    <d v="2019-11-20T23:59:00"/>
    <n v="1"/>
    <x v="1"/>
    <x v="0"/>
    <x v="45"/>
  </r>
  <r>
    <x v="43"/>
    <n v="503035416"/>
    <n v="177431"/>
    <s v="SEVOFLURANO, INA, 250 MG, SOL FR"/>
    <d v="2019-11-14T12:16:47"/>
    <n v="1"/>
    <s v="PT;12;174;2096"/>
    <n v="340"/>
    <d v="2019-11-18T17:00:00"/>
    <n v="1"/>
    <x v="0"/>
    <x v="0"/>
    <x v="45"/>
  </r>
  <r>
    <x v="137"/>
    <n v="506818829"/>
    <n v="177432"/>
    <m/>
    <d v="2019-11-14T12:19:02"/>
    <n v="3"/>
    <m/>
    <n v="400"/>
    <m/>
    <n v="1"/>
    <x v="1"/>
    <x v="0"/>
    <x v="45"/>
  </r>
  <r>
    <x v="24"/>
    <n v="503311332"/>
    <n v="177434"/>
    <s v="Cprev 41/19 - AquisiÃ§Ã£o de 4 (quatro) motociclos"/>
    <d v="2019-11-14T12:21:22"/>
    <n v="13"/>
    <s v="PT;12;165;2006"/>
    <n v="360"/>
    <d v="2019-11-19T17:00:00"/>
    <n v="1"/>
    <x v="1"/>
    <x v="0"/>
    <x v="45"/>
  </r>
  <r>
    <x v="17"/>
    <n v="505456010"/>
    <n v="177436"/>
    <s v="Obra de arte da autoria de Ruy Roque Gameiro"/>
    <d v="2019-11-14T13:07:35"/>
    <n v="1"/>
    <s v="PT;12;174;223"/>
    <n v="340"/>
    <d v="2019-11-20T23:59:00"/>
    <n v="1"/>
    <x v="1"/>
    <x v="0"/>
    <x v="45"/>
  </r>
  <r>
    <x v="38"/>
    <n v="505309939"/>
    <n v="177437"/>
    <s v="ReparaÃ§Ã£o de equipamentos, incluindo fornecimento e montagem de equipamentos em EspaÃ§os de Jogos e Recreio PÃºblico"/>
    <d v="2019-11-14T13:30:36"/>
    <n v="1"/>
    <s v="PT;9;121;1594"/>
    <n v="360"/>
    <d v="2019-11-21T16:30:00"/>
    <n v="1"/>
    <x v="1"/>
    <x v="0"/>
    <x v="45"/>
  </r>
  <r>
    <x v="37"/>
    <n v="504293125"/>
    <n v="177438"/>
    <s v="Fornecimento de Leite Escolar e Bebida Vegetal para as Escolas do 1Âº Ciclo do Ensino BÃ¡sico e Ensino PrÃ©-Escolar do Concelho de Odivelas"/>
    <d v="2019-11-14T13:53:47"/>
    <n v="3"/>
    <s v="PT;12;175;172"/>
    <n v="340"/>
    <d v="2019-12-08T23:59:00"/>
    <n v="1"/>
    <x v="1"/>
    <x v="0"/>
    <x v="45"/>
  </r>
  <r>
    <x v="24"/>
    <n v="503311332"/>
    <n v="177441"/>
    <s v="Cprev 40/19 - AquisiÃ§Ã£o de serviÃ§os com vista Ã  realizaÃ§Ã£o de trabalhos geotÃ©cnicos e geolÃ³gicos"/>
    <d v="2019-11-14T14:09:19"/>
    <n v="13"/>
    <s v="PT;12;165;75"/>
    <n v="360"/>
    <d v="2019-12-05T17:00:00"/>
    <n v="1"/>
    <x v="1"/>
    <x v="0"/>
    <x v="45"/>
  </r>
  <r>
    <x v="0"/>
    <n v="508481287"/>
    <n v="177442"/>
    <s v="Empreitada para fornecimento e montagem de aparelhos de ar condicionado no Hospital Dia Gastro Â¿ Piso 6."/>
    <d v="2019-11-14T14:12:28"/>
    <n v="13"/>
    <s v="PT;12;165;2010"/>
    <n v="360"/>
    <d v="2019-11-26T17:00:00"/>
    <n v="1"/>
    <x v="0"/>
    <x v="0"/>
    <x v="45"/>
  </r>
  <r>
    <x v="137"/>
    <n v="506818829"/>
    <n v="177445"/>
    <s v="AquisiÃ§Ã£o de quadriciclo elÃ©trico"/>
    <d v="2019-11-14T14:21:38"/>
    <n v="13"/>
    <s v="PT;7;88;1431"/>
    <n v="360"/>
    <d v="2019-11-19T23:59:00"/>
    <n v="1"/>
    <x v="1"/>
    <x v="0"/>
    <x v="45"/>
  </r>
  <r>
    <x v="43"/>
    <n v="503035416"/>
    <n v="177446"/>
    <s v="Tiras de GlicÃ©mia e Corpos CetÃ³nicos"/>
    <d v="2019-11-14T14:32:05"/>
    <n v="1"/>
    <s v="PT;12;174;2096"/>
    <n v="340"/>
    <d v="2019-11-18T17:00:00"/>
    <n v="1"/>
    <x v="0"/>
    <x v="0"/>
    <x v="45"/>
  </r>
  <r>
    <x v="219"/>
    <n v="900106590"/>
    <n v="177447"/>
    <m/>
    <d v="2019-11-14T14:32:23"/>
    <n v="1"/>
    <s v="PT;1;1;232"/>
    <n v="400"/>
    <m/>
    <n v="1"/>
    <x v="2"/>
    <x v="0"/>
    <x v="45"/>
  </r>
  <r>
    <x v="219"/>
    <n v="900106590"/>
    <n v="177448"/>
    <m/>
    <d v="2019-11-14T14:34:30"/>
    <n v="13"/>
    <s v="PT;1;1;232"/>
    <n v="400"/>
    <d v="1970-01-01T17:00:00"/>
    <n v="1"/>
    <x v="2"/>
    <x v="0"/>
    <x v="45"/>
  </r>
  <r>
    <x v="24"/>
    <n v="503311332"/>
    <n v="177449"/>
    <s v="Cprev 39/19 - ElaboraÃ§Ã£o de levantamentos topogrÃ¡ficos"/>
    <d v="2019-11-14T14:37:46"/>
    <n v="13"/>
    <s v="PT;12;165;75"/>
    <n v="360"/>
    <d v="2019-11-29T17:00:00"/>
    <n v="1"/>
    <x v="1"/>
    <x v="0"/>
    <x v="45"/>
  </r>
  <r>
    <x v="131"/>
    <n v="508345464"/>
    <n v="177451"/>
    <s v="AquisiÃ§Ã£o de serviÃ§os de finishing"/>
    <d v="2019-11-14T14:43:48"/>
    <n v="3"/>
    <s v="PT;15;226;2510"/>
    <n v="360"/>
    <d v="2019-11-26T18:00:00"/>
    <n v="1"/>
    <x v="2"/>
    <x v="0"/>
    <x v="45"/>
  </r>
  <r>
    <x v="38"/>
    <n v="505309939"/>
    <n v="177455"/>
    <s v="Concerto de Ano Novo From Blues to Blues com a Orquestra FilarmÃ³nica Portuguesa"/>
    <d v="2019-11-14T14:57:38"/>
    <n v="1"/>
    <s v="PT;9;121;1594"/>
    <n v="360"/>
    <d v="2019-11-20T16:30:00"/>
    <n v="1"/>
    <x v="1"/>
    <x v="0"/>
    <x v="45"/>
  </r>
  <r>
    <x v="10"/>
    <n v="500122237"/>
    <n v="177458"/>
    <s v="Mariscos, Bivalves, Moluscos e Preparados (Ã  base de peixe)"/>
    <d v="2019-11-14T15:06:35"/>
    <n v="3"/>
    <s v="PT;1;1;232"/>
    <n v="300"/>
    <d v="2019-12-12T17:00:00"/>
    <n v="1"/>
    <x v="2"/>
    <x v="0"/>
    <x v="45"/>
  </r>
  <r>
    <x v="39"/>
    <n v="680015019"/>
    <n v="177459"/>
    <s v="Concurso PÃºblico para a empreitada destinada Ã  RemodelaÃ§Ã£o das redes de drenagem na freguesia da Venteira Amadora -Tomo II Zona Sul"/>
    <d v="2019-11-14T15:07:48"/>
    <n v="3"/>
    <s v="PT;12;174;2096"/>
    <n v="340"/>
    <d v="2019-11-26T23:59:00"/>
    <n v="1"/>
    <x v="5"/>
    <x v="0"/>
    <x v="45"/>
  </r>
  <r>
    <x v="13"/>
    <n v="501294104"/>
    <n v="177462"/>
    <s v="ALUGUER DE 12 ROUTERS 4G NO CENÃRIO ILIMITADO, PELO PERÃODO DE 24 MESES"/>
    <d v="2019-11-14T15:21:42"/>
    <n v="1"/>
    <s v="PT;1;1;232"/>
    <n v="340"/>
    <d v="2019-11-20T23:59:00"/>
    <n v="1"/>
    <x v="1"/>
    <x v="0"/>
    <x v="45"/>
  </r>
  <r>
    <x v="1"/>
    <n v="506673626"/>
    <n v="177463"/>
    <s v="AquisiÃ§Ã£o de mobiliÃ¡rio urbano"/>
    <d v="2019-11-14T15:21:44"/>
    <n v="1"/>
    <s v="PT;16;237;31"/>
    <n v="360"/>
    <d v="2019-11-24T23:59:00"/>
    <n v="1"/>
    <x v="1"/>
    <x v="0"/>
    <x v="45"/>
  </r>
  <r>
    <x v="2"/>
    <n v="503539473"/>
    <n v="177465"/>
    <s v="Fornecimento de peÃ§as incluindo montagem para os parques infantis escolares e pÃºblicos do concelho de Albufeira"/>
    <d v="2019-11-14T15:22:37"/>
    <n v="1"/>
    <s v="PT;9;111;1551"/>
    <n v="360"/>
    <d v="2019-11-17T23:59:00"/>
    <n v="1"/>
    <x v="1"/>
    <x v="0"/>
    <x v="45"/>
  </r>
  <r>
    <x v="38"/>
    <n v="505309939"/>
    <n v="177467"/>
    <s v="AquisiÃ§Ã£o de serviÃ§os para a realizaÃ§Ã£o de concerto de homenagem aos campeÃµes, CED 2019"/>
    <d v="2019-11-14T15:28:23"/>
    <n v="1"/>
    <s v="PT;9;121;1594"/>
    <n v="360"/>
    <d v="2019-11-21T16:30:00"/>
    <n v="1"/>
    <x v="1"/>
    <x v="0"/>
    <x v="45"/>
  </r>
  <r>
    <x v="92"/>
    <n v="512044040"/>
    <n v="177468"/>
    <m/>
    <d v="2019-11-14T15:30:44"/>
    <n v="1"/>
    <s v="PT;1;1;232"/>
    <n v="1"/>
    <m/>
    <n v="1"/>
    <x v="1"/>
    <x v="0"/>
    <x v="45"/>
  </r>
  <r>
    <x v="88"/>
    <n v="501206639"/>
    <n v="177469"/>
    <s v="Empreitada de ReabilitaÃ§Ã£o do EdifÃ­cio PaÃ§os do Concelho"/>
    <d v="2019-11-14T15:32:10"/>
    <n v="3"/>
    <s v="PT;8;103;1526"/>
    <n v="300"/>
    <d v="2019-12-18T18:00:00"/>
    <n v="1"/>
    <x v="1"/>
    <x v="0"/>
    <x v="45"/>
  </r>
  <r>
    <x v="73"/>
    <n v="501112049"/>
    <n v="177470"/>
    <s v="AquisiÃ§Ã£o de MyDoc - Novo sistema de GestÃ£o Documental"/>
    <d v="2019-11-14T15:36:08"/>
    <n v="1"/>
    <s v="PT;3;35;549"/>
    <n v="340"/>
    <d v="2019-11-21T16:00:00"/>
    <n v="1"/>
    <x v="1"/>
    <x v="0"/>
    <x v="45"/>
  </r>
  <r>
    <x v="170"/>
    <n v="505991527"/>
    <n v="177473"/>
    <s v="PROC.CPAQ03/2019 Â¿ Consulta PrÃ©via com Recurso ao Acordo Quadro CIMBAL AQ/01/2018 para o Fornecimento de Eletricidade em regime de mercado livre para o Lote 4 Â¿ Agregado (BTN, BTE, MT)."/>
    <d v="2019-11-14T15:48:06"/>
    <n v="13"/>
    <s v="PT;3;27;27"/>
    <n v="360"/>
    <d v="2019-11-25T23:59:00"/>
    <n v="1"/>
    <x v="5"/>
    <x v="0"/>
    <x v="45"/>
  </r>
  <r>
    <x v="49"/>
    <n v="502098139"/>
    <n v="177474"/>
    <s v="BENEFICIAÃ‡ÃƒO, AMPLIAÃ‡ÃƒO, REPARAÃ‡ÃƒO E MELHORAMENTOS NAS ESCOLAS DO CONECLHO-OBRAS DE AMPLIAÃ‡ÃƒO DA EB DE ALFARROBEIRA"/>
    <d v="2019-11-14T15:51:38"/>
    <n v="13"/>
    <s v="PT;9;118;1582"/>
    <n v="5"/>
    <d v="2019-11-27T17:00:00"/>
    <n v="1"/>
    <x v="1"/>
    <x v="0"/>
    <x v="45"/>
  </r>
  <r>
    <x v="2"/>
    <n v="503539473"/>
    <n v="177475"/>
    <m/>
    <d v="2019-11-14T15:56:06"/>
    <n v="13"/>
    <s v="PT;1;1;232"/>
    <n v="400"/>
    <m/>
    <n v="1"/>
    <x v="1"/>
    <x v="0"/>
    <x v="45"/>
  </r>
  <r>
    <x v="2"/>
    <n v="503539473"/>
    <n v="177476"/>
    <s v="LocaÃ§Ã£o de uma pista de gelo natural"/>
    <d v="2019-11-14T15:56:32"/>
    <n v="13"/>
    <s v="PT;9;111;1551"/>
    <n v="400"/>
    <d v="1970-01-01T23:59:00"/>
    <n v="1"/>
    <x v="1"/>
    <x v="0"/>
    <x v="45"/>
  </r>
  <r>
    <x v="172"/>
    <n v="512088357"/>
    <n v="177478"/>
    <s v="PrestaÃ§Ã£o de serviÃ§os de controlo da qualidade da Ã¡gua dos sistemas de abastecimento pÃºblico destinada ao consumo humano"/>
    <d v="2019-11-14T16:03:55"/>
    <n v="13"/>
    <s v="PT;20;312;238"/>
    <n v="340"/>
    <d v="2019-11-26T23:59:00"/>
    <n v="1"/>
    <x v="2"/>
    <x v="0"/>
    <x v="45"/>
  </r>
  <r>
    <x v="51"/>
    <n v="506624200"/>
    <n v="177484"/>
    <s v="AquisiÃ§Ã£o de serviÃ§os para celebraÃ§Ã£o e manutenÃ§Ã£o de apÃ³lices de seguros, diretamente a Seguradoras, nos ramos AutomÃ³vel / Frota, Acidentes de Trabalho e Responsabilidade Civil"/>
    <d v="2019-11-14T16:51:39"/>
    <n v="3"/>
    <s v="PT;7;86;149"/>
    <n v="340"/>
    <d v="2019-11-24T17:00:00"/>
    <n v="1"/>
    <x v="1"/>
    <x v="0"/>
    <x v="45"/>
  </r>
  <r>
    <x v="21"/>
    <n v="506609553"/>
    <n v="177485"/>
    <s v="ElaboraÃ§Ã£o do projeto de execuÃ§Ã£o / projetos de especialidades e pormenorizaÃ§Ã£o construtiva Â¿ InstalaÃ§Ãµes municipais da Adua / PavilhÃ£o existente (Oficina de manutenÃ§Ã£o e reparaÃ§Ã£o de veÃ­culos automÃ³veis)"/>
    <d v="2019-11-14T16:53:20"/>
    <n v="1"/>
    <s v="PT;8;101;1519"/>
    <n v="360"/>
    <d v="2019-11-24T23:59:00"/>
    <n v="1"/>
    <x v="1"/>
    <x v="0"/>
    <x v="45"/>
  </r>
  <r>
    <x v="50"/>
    <n v="500192855"/>
    <n v="177486"/>
    <s v="Empreitada de AquisiÃ§Ã£o e InstalaÃ§Ã£o do Sistema AutomÃ¡tico de DeteÃ§Ã£o de IncÃªndio para a estaÃ§Ã£o dos Olivais da linha vermelha do Metropolitano de Lisboa, E.P.E.de acordo com o Caderno de Encargos e respetivos anexos"/>
    <d v="2019-11-14T17:04:00"/>
    <n v="3"/>
    <s v="PT;1;1;232"/>
    <n v="340"/>
    <d v="2019-12-15T23:59:00"/>
    <n v="1"/>
    <x v="3"/>
    <x v="0"/>
    <x v="45"/>
  </r>
  <r>
    <x v="201"/>
    <n v="507001206"/>
    <n v="177487"/>
    <s v="LocaÃ§Ã£o de mÃ¡quinas para movimentaÃ§Ã£o de terras no Acesso Principal, e Acessos Praia da Nova Vaga, Infante e Bela Vista, Praia do Rei"/>
    <d v="2019-11-14T17:04:31"/>
    <n v="13"/>
    <s v="PT;16;236;230"/>
    <n v="340"/>
    <d v="2019-11-19T23:59:00"/>
    <n v="1"/>
    <x v="3"/>
    <x v="0"/>
    <x v="45"/>
  </r>
  <r>
    <x v="4"/>
    <n v="506334562"/>
    <n v="177489"/>
    <s v="Jantar de Natal 2019 do MunicÃ­pio de Pombal."/>
    <d v="2019-11-14T17:20:58"/>
    <n v="1"/>
    <s v="PT;11;157;1950"/>
    <n v="360"/>
    <d v="2019-11-21T23:59:00"/>
    <n v="1"/>
    <x v="1"/>
    <x v="0"/>
    <x v="45"/>
  </r>
  <r>
    <x v="17"/>
    <n v="505456010"/>
    <n v="177492"/>
    <m/>
    <d v="2019-11-14T22:00:31"/>
    <n v="13"/>
    <s v="PT;1;1;232"/>
    <n v="400"/>
    <m/>
    <n v="1"/>
    <x v="1"/>
    <x v="0"/>
    <x v="45"/>
  </r>
  <r>
    <x v="17"/>
    <n v="505456010"/>
    <n v="177493"/>
    <s v="PrestaÃ§Ã£o de serviÃ§os de realizaÃ§Ã£o de estudo de respostas municipais em matÃ©ria de mobilidade"/>
    <d v="2019-11-14T22:05:40"/>
    <n v="1"/>
    <s v="PT;12;174;223"/>
    <n v="400"/>
    <d v="1970-01-01T23:59:00"/>
    <n v="1"/>
    <x v="1"/>
    <x v="0"/>
    <x v="45"/>
  </r>
  <r>
    <x v="17"/>
    <n v="505456010"/>
    <n v="177494"/>
    <s v="PrestaÃ§Ã£o de serviÃ§os de realizaÃ§Ã£o de estudo de respostas municipais em matÃ©ria de mobilidade"/>
    <d v="2019-11-14T22:55:06"/>
    <n v="1"/>
    <s v="PT;12;174;223"/>
    <n v="360"/>
    <d v="2019-11-19T23:59:00"/>
    <n v="1"/>
    <x v="1"/>
    <x v="0"/>
    <x v="45"/>
  </r>
  <r>
    <x v="108"/>
    <n v="506617599"/>
    <n v="177495"/>
    <s v="ReparaÃ§Ã£o da rede de drenagem de Ã¡guas pluviais"/>
    <d v="2019-11-15T09:02:26"/>
    <n v="13"/>
    <s v="PT;4;43;702"/>
    <n v="340"/>
    <d v="2019-11-25T23:59:00"/>
    <n v="1"/>
    <x v="1"/>
    <x v="0"/>
    <x v="45"/>
  </r>
  <r>
    <x v="137"/>
    <n v="506818829"/>
    <n v="177496"/>
    <s v="AquisiÃ§Ã£o ao abrigo do Acordo Quadro AQ/01/2017, de duas viaturas ligeiras de passageiros, no Ã¢mbito dos danos causados pelo incÃªndio de 15 de outubro de 2017"/>
    <d v="2019-11-15T09:17:11"/>
    <n v="1"/>
    <s v="PT;7;88;1431"/>
    <n v="360"/>
    <d v="2019-11-18T23:59:00"/>
    <n v="1"/>
    <x v="1"/>
    <x v="0"/>
    <x v="45"/>
  </r>
  <r>
    <x v="221"/>
    <n v="504236091"/>
    <n v="177497"/>
    <m/>
    <d v="2019-11-15T09:25:19"/>
    <n v="13"/>
    <s v="PT;1;1;232"/>
    <n v="1"/>
    <m/>
    <n v="1"/>
    <x v="2"/>
    <x v="0"/>
    <x v="45"/>
  </r>
  <r>
    <x v="240"/>
    <n v="510055710"/>
    <n v="177498"/>
    <s v="AquisiÃ§Ã£o de ServiÃ§os para a ElaboraÃ§Ã£o de DiagnÃ³sticos de InovaÃ§Ã£o e Acompanhamento no Desenvolvimento de Novos Produtos e Processos em PMEs da Zona Euroace, no Ã¢mbito do Projeto CETEIS - Centros TransfronteiriÃ§os de Apoio ao Empreendedor Inovador"/>
    <d v="2019-11-15T09:39:41"/>
    <n v="13"/>
    <s v="PT;8;100;1509"/>
    <n v="340"/>
    <d v="2019-11-22T23:59:00"/>
    <n v="1"/>
    <x v="2"/>
    <x v="0"/>
    <x v="45"/>
  </r>
  <r>
    <x v="113"/>
    <n v="506556590"/>
    <n v="177500"/>
    <s v="Fornecimento de Material para IluminaÃ§Ã£o de Natal"/>
    <d v="2019-11-15T09:45:33"/>
    <n v="1"/>
    <s v="PT;8;99;12"/>
    <n v="360"/>
    <d v="2019-11-21T23:59:00"/>
    <n v="1"/>
    <x v="1"/>
    <x v="0"/>
    <x v="45"/>
  </r>
  <r>
    <x v="114"/>
    <n v="505584760"/>
    <n v="177501"/>
    <s v="O procedimento tem por objecto a reabilitaÃ§Ã£o e ampliaÃ§Ã£o da EB1 de CarapeÃ§os, tendo como capÃ­tulos: trabalhos preparatÃ³rios, estaleiro, arquitetura, estabilidade/betÃ£o armado/estrutura metÃ¡lica, rede predial de abastecimento de Ã¡gua, rede predial de drenagem de Ã¡guas residuais, rede predial de drenagem de Ã¡guas pluviais, seguranÃ§a contra risco de incÃªndio, instalaÃ§Ãµes e equipamentos de AVAC, infraestruturas eletrotÃ©cnicas."/>
    <d v="2019-11-15T09:56:29"/>
    <n v="3"/>
    <s v="PT;4;39;583"/>
    <n v="5"/>
    <d v="2019-12-21T23:59:00"/>
    <n v="1"/>
    <x v="1"/>
    <x v="0"/>
    <x v="45"/>
  </r>
  <r>
    <x v="6"/>
    <n v="506037258"/>
    <n v="177502"/>
    <s v="Empreitada de &quot;E.B. 2,3 Dr Pedro Barbosa - SubstituiÃ§Ã£o de equipamentos desportivos e reparaÃ§Ã£o de vedaÃ§Ã£o"/>
    <d v="2019-11-15T10:05:56"/>
    <n v="13"/>
    <s v="PT;17;256;2822"/>
    <n v="340"/>
    <d v="2019-11-27T17:00:00"/>
    <n v="1"/>
    <x v="1"/>
    <x v="0"/>
    <x v="45"/>
  </r>
  <r>
    <x v="39"/>
    <n v="680015019"/>
    <n v="177503"/>
    <s v="AquisiÃ§Ã£o de licenÃ§as de software para o Portal de GestÃ£o de ServiÃ§os IT Â¿ Footprints"/>
    <d v="2019-11-15T10:01:26"/>
    <n v="1"/>
    <s v="PT;12;169;271"/>
    <n v="360"/>
    <d v="2019-11-21T16:00:00"/>
    <n v="1"/>
    <x v="5"/>
    <x v="0"/>
    <x v="45"/>
  </r>
  <r>
    <x v="129"/>
    <n v="501258027"/>
    <n v="177506"/>
    <s v="FORNECIMENTO DE EQUIPAMENTO INFORMÃTICO"/>
    <d v="2019-11-15T10:27:41"/>
    <n v="1"/>
    <s v="PT;8;97;1483"/>
    <n v="340"/>
    <d v="2019-11-21T23:59:00"/>
    <n v="1"/>
    <x v="1"/>
    <x v="0"/>
    <x v="45"/>
  </r>
  <r>
    <x v="42"/>
    <n v="512103070"/>
    <n v="177510"/>
    <s v="O presente procedimento tem por objeto aquisiÃ§Ã£o de produtos farmacÃªuticos para 2020, ao Hospital da Horta, E.P.E.R., de acordo com as especificaÃ§Ãµes tÃ©cnicas anexas ao Caderno de Encargos do procedimento."/>
    <d v="2019-11-15T10:49:38"/>
    <n v="1"/>
    <s v="PT;20;305;3353"/>
    <n v="360"/>
    <d v="2019-11-25T23:59:00"/>
    <n v="1"/>
    <x v="0"/>
    <x v="0"/>
    <x v="45"/>
  </r>
  <r>
    <x v="20"/>
    <n v="506801969"/>
    <n v="177513"/>
    <s v="AquisiÃ§Ã£o de serviÃ§os de seguros"/>
    <d v="2019-11-15T11:01:59"/>
    <n v="3"/>
    <s v="PT;9;114;11"/>
    <n v="360"/>
    <d v="2019-12-16T17:00:00"/>
    <n v="1"/>
    <x v="1"/>
    <x v="0"/>
    <x v="45"/>
  </r>
  <r>
    <x v="38"/>
    <n v="505309939"/>
    <n v="177516"/>
    <s v="AquisiÃ§Ã£o de serviÃ§os de manutenÃ§Ã£o dos sistemas de deteÃ§Ã£o de incÃªndio em edifÃ­cios com medidas de autoproteÃ§Ã£o aprovadas"/>
    <d v="2019-11-15T11:32:12"/>
    <n v="1"/>
    <s v="PT;9;121;1594"/>
    <n v="360"/>
    <d v="2019-11-22T16:30:00"/>
    <n v="1"/>
    <x v="1"/>
    <x v="0"/>
    <x v="45"/>
  </r>
  <r>
    <x v="59"/>
    <n v="503450189"/>
    <n v="177517"/>
    <s v="Fornecimento dos componentes necessÃ¡rios Ã  substituiÃ§Ã£o dos componentes com desgaste dos dois tamisadores marca ESTRUAGUA modelo FC-012 instalados na Tomada de Ãgua e sua instalaÃ§Ã£o nas mÃ¡quinas, substituindo todos os componentes que nÃ£o estejam em condiÃ§Ã£o de assegurar o normal funcionamento dos equipamentos, incluindo todos os meios humanos, materiais e equipamentos necessÃ¡rios para a sua execuÃ§Ã£o, conforme especificaÃ§Ãµes do Caderno de Encargos."/>
    <d v="2019-11-15T11:32:14"/>
    <n v="13"/>
    <s v="PT;3;23;480"/>
    <n v="340"/>
    <d v="2019-11-25T18:00:00"/>
    <n v="1"/>
    <x v="4"/>
    <x v="0"/>
    <x v="45"/>
  </r>
  <r>
    <x v="14"/>
    <n v="501144218"/>
    <n v="177523"/>
    <s v="Aluguer de GiratÃ³ria Komatsu PC 210, para reparaÃ§Ã£o a efetuar na Rua Guarda Mor na Venda Nova"/>
    <d v="2019-11-15T11:44:46"/>
    <n v="1"/>
    <s v="PT;16;244;2616"/>
    <n v="5"/>
    <d v="2019-11-25T18:00:00"/>
    <n v="1"/>
    <x v="1"/>
    <x v="0"/>
    <x v="45"/>
  </r>
  <r>
    <x v="2"/>
    <n v="503539473"/>
    <n v="177524"/>
    <s v="RequalificaÃ§Ã£o da cobertura da antiga praÃ§a de peixe."/>
    <d v="2019-11-15T11:47:04"/>
    <n v="13"/>
    <s v="PT;1;1;232"/>
    <n v="360"/>
    <d v="2019-11-18T23:59:00"/>
    <n v="1"/>
    <x v="1"/>
    <x v="0"/>
    <x v="45"/>
  </r>
  <r>
    <x v="91"/>
    <n v="503584215"/>
    <n v="177532"/>
    <m/>
    <d v="2019-11-15T12:06:30"/>
    <n v="3"/>
    <m/>
    <n v="400"/>
    <m/>
    <n v="1"/>
    <x v="2"/>
    <x v="0"/>
    <x v="45"/>
  </r>
  <r>
    <x v="314"/>
    <n v="505212625"/>
    <n v="177665"/>
    <s v="Fornecimento de mobiliÃ¡rio e equipamento par ao Lar e Centro de Dia de Altura"/>
    <d v="2019-11-15T12:14:24"/>
    <n v="13"/>
    <s v="PT;9;114;1563"/>
    <n v="300"/>
    <d v="2019-11-25T17:00:00"/>
    <n v="1"/>
    <x v="2"/>
    <x v="0"/>
    <x v="45"/>
  </r>
  <r>
    <x v="42"/>
    <n v="512103070"/>
    <n v="177790"/>
    <s v="O presente procedimento tem por objeto aquisiÃ§Ã£o de produtos farmacÃªuticos para 2020, ao Hospital da Horta, E.P.E.R., de acordo com as especificaÃ§Ãµes tÃ©cnicas anexas ao Caderno de Encargos do procedimento."/>
    <d v="2019-11-15T12:45:07"/>
    <n v="1"/>
    <s v="PT;20;305;3353"/>
    <n v="360"/>
    <d v="2019-11-25T23:59:00"/>
    <n v="1"/>
    <x v="0"/>
    <x v="0"/>
    <x v="45"/>
  </r>
  <r>
    <x v="1"/>
    <n v="506673626"/>
    <n v="177794"/>
    <m/>
    <d v="2019-11-15T14:10:23"/>
    <n v="1"/>
    <s v="PT;1;1;232"/>
    <n v="400"/>
    <m/>
    <n v="1"/>
    <x v="1"/>
    <x v="0"/>
    <x v="45"/>
  </r>
  <r>
    <x v="21"/>
    <n v="506609553"/>
    <n v="177796"/>
    <s v="Aluguer, montagem e desmontagem de IluminaÃ§Ã£o decorativa exterior e som de linha no Natal de 2019"/>
    <d v="2019-11-15T14:21:52"/>
    <n v="1"/>
    <s v="PT;8;101;1519"/>
    <n v="5"/>
    <d v="2019-11-21T23:59:00"/>
    <n v="1"/>
    <x v="1"/>
    <x v="0"/>
    <x v="45"/>
  </r>
  <r>
    <x v="0"/>
    <n v="508481287"/>
    <n v="177799"/>
    <s v="AquisiÃ§Ã£o de subscriÃ§Ã£o de base de dados da Micromedex para o ano de 2020"/>
    <d v="2019-11-15T14:29:07"/>
    <n v="1"/>
    <s v="PT;12;165;2010"/>
    <n v="5"/>
    <d v="2019-11-29T17:00:00"/>
    <n v="1"/>
    <x v="0"/>
    <x v="0"/>
    <x v="45"/>
  </r>
  <r>
    <x v="24"/>
    <n v="503311332"/>
    <n v="177800"/>
    <s v="CP 52/19 - AquisiÃ§Ã£o e implementaÃ§Ã£o de um sistema integrado para GestÃ£o de Recursos Humanos e serviÃ§os associados"/>
    <d v="2019-11-15T14:30:02"/>
    <n v="3"/>
    <s v="PT;12;165;2006"/>
    <n v="220"/>
    <d v="2019-11-27T17:00:00"/>
    <n v="1"/>
    <x v="1"/>
    <x v="0"/>
    <x v="45"/>
  </r>
  <r>
    <x v="39"/>
    <n v="680015019"/>
    <n v="177801"/>
    <s v="ManutenÃ§Ã£o das portas automÃ¡ticas dos edifÃ­cios do SIMAS"/>
    <d v="2019-11-15T14:32:32"/>
    <n v="1"/>
    <s v="PT;12;169;271"/>
    <n v="360"/>
    <d v="2019-11-21T16:00:00"/>
    <n v="1"/>
    <x v="5"/>
    <x v="0"/>
    <x v="45"/>
  </r>
  <r>
    <x v="38"/>
    <n v="505309939"/>
    <n v="177802"/>
    <s v="AquisiÃ§Ã£o de serviÃ§os para aquisiÃ§Ã£o de contrato de manutenÃ§Ã£o e assistÃªncia tÃ©cnica para a Central TelefÃ³nica"/>
    <d v="2019-11-15T14:35:53"/>
    <n v="1"/>
    <s v="PT;9;121;1594"/>
    <n v="360"/>
    <d v="2019-11-22T16:30:00"/>
    <n v="1"/>
    <x v="1"/>
    <x v="0"/>
    <x v="45"/>
  </r>
  <r>
    <x v="78"/>
    <n v="506792382"/>
    <n v="177803"/>
    <s v="AquisiÃ§Ã£o de serviÃ§os de manutenÃ§Ã£o simples do elevador da Biblioteca Municipal da Mealhada"/>
    <d v="2019-11-15T14:36:25"/>
    <n v="13"/>
    <s v="PT;2;13;431"/>
    <n v="360"/>
    <d v="2019-11-29T23:59:00"/>
    <n v="1"/>
    <x v="1"/>
    <x v="0"/>
    <x v="45"/>
  </r>
  <r>
    <x v="70"/>
    <n v="506791220"/>
    <n v="177805"/>
    <s v="Aluguer Operacional de VeÃ­culos Ligeiros de Mercadorias"/>
    <d v="2019-11-15T14:42:42"/>
    <n v="3"/>
    <s v="PT;16;239;78"/>
    <n v="360"/>
    <d v="2019-12-19T23:59:00"/>
    <n v="1"/>
    <x v="1"/>
    <x v="0"/>
    <x v="45"/>
  </r>
  <r>
    <x v="12"/>
    <n v="506187543"/>
    <n v="177806"/>
    <s v="Aluguer de motoniveladora, retroescavadora e trator com roÃ§adoura hidrÃ¡ulica em regime de fornecimento contÃ­nuo."/>
    <d v="2019-11-15T14:58:08"/>
    <n v="1"/>
    <s v="PT;1;1;232"/>
    <n v="340"/>
    <d v="2019-11-20T23:59:00"/>
    <n v="1"/>
    <x v="1"/>
    <x v="0"/>
    <x v="45"/>
  </r>
  <r>
    <x v="166"/>
    <n v="504288806"/>
    <n v="177807"/>
    <s v="AquisiÃ§Ã£o de Continuity Software Agreement (CSA) - ERP Primavera Public Sector"/>
    <d v="2019-11-15T14:58:11"/>
    <n v="13"/>
    <s v="PT;12;165;2008"/>
    <n v="360"/>
    <d v="2019-11-25T23:59:00"/>
    <n v="1"/>
    <x v="2"/>
    <x v="0"/>
    <x v="45"/>
  </r>
  <r>
    <x v="39"/>
    <n v="680015019"/>
    <n v="177808"/>
    <s v="CompilaÃ§Ã£o e ElaboraÃ§Ã£o do Manual de Normas e Procedimentos TÃ©cnicos dos SIMAS"/>
    <d v="2019-11-15T15:01:09"/>
    <n v="13"/>
    <s v="PT;12;169;271"/>
    <n v="360"/>
    <d v="2019-11-26T16:00:00"/>
    <n v="1"/>
    <x v="5"/>
    <x v="0"/>
    <x v="45"/>
  </r>
  <r>
    <x v="14"/>
    <n v="501144218"/>
    <n v="177809"/>
    <s v="SubstituiÃ§Ã£o de lÃ¢mpadas fluorescentes por lÃ¢mpadas led nas Escolas BÃ¡sicas"/>
    <d v="2019-11-15T15:01:58"/>
    <n v="13"/>
    <s v="PT;16;244;244"/>
    <n v="360"/>
    <d v="2019-11-20T18:00:00"/>
    <n v="1"/>
    <x v="1"/>
    <x v="0"/>
    <x v="45"/>
  </r>
  <r>
    <x v="18"/>
    <n v="501222634"/>
    <n v="177810"/>
    <s v="AquisiÃ§Ã£o de Equipamento InformÃ¡tico"/>
    <d v="2019-11-15T15:11:32"/>
    <n v="13"/>
    <s v="PT;11;148;1898"/>
    <n v="360"/>
    <d v="2019-11-27T23:59:00"/>
    <n v="1"/>
    <x v="1"/>
    <x v="0"/>
    <x v="45"/>
  </r>
  <r>
    <x v="24"/>
    <n v="503311332"/>
    <n v="177811"/>
    <s v="CP 54/19 - AquisiÃ§Ã£o de serviÃ§os de operaÃ§Ã£o e manutenÃ§Ã£o de postos de carregamento de veÃ­culos elÃ©tricos (PCVE) na cidade de Lisboa"/>
    <d v="2019-11-15T15:11:37"/>
    <n v="3"/>
    <s v="PT;12;165;75"/>
    <n v="340"/>
    <d v="2020-01-03T17:00:00"/>
    <n v="1"/>
    <x v="1"/>
    <x v="0"/>
    <x v="45"/>
  </r>
  <r>
    <x v="34"/>
    <n v="508069645"/>
    <n v="177812"/>
    <m/>
    <d v="2019-11-15T15:11:39"/>
    <n v="13"/>
    <s v="PT;1;1;232"/>
    <n v="1"/>
    <m/>
    <n v="1"/>
    <x v="6"/>
    <x v="0"/>
    <x v="45"/>
  </r>
  <r>
    <x v="103"/>
    <n v="512012032"/>
    <n v="177813"/>
    <s v="AquisiÃ§Ã£o da PrestaÃ§Ã£o de ServiÃ§os PMO (Project Management Office)"/>
    <d v="2019-11-15T15:17:45"/>
    <n v="3"/>
    <s v="PT;20;313;124"/>
    <n v="340"/>
    <d v="2019-12-15T23:59:00"/>
    <n v="1"/>
    <x v="2"/>
    <x v="0"/>
    <x v="45"/>
  </r>
  <r>
    <x v="9"/>
    <n v="506173968"/>
    <n v="177814"/>
    <s v="AquisiÃ§Ã£o de mÃ¡quinas de utilizaÃ§Ã£o frequente para renovar o equipamento desgastado.2130/DCA/2019"/>
    <d v="2019-11-15T15:18:18"/>
    <n v="13"/>
    <s v="PT;16;243;2615"/>
    <n v="300"/>
    <d v="2019-11-20T18:00:00"/>
    <n v="1"/>
    <x v="1"/>
    <x v="0"/>
    <x v="45"/>
  </r>
  <r>
    <x v="9"/>
    <n v="506173968"/>
    <n v="177816"/>
    <s v="AquisiÃ§Ã£o de plataforma tecnolÃ³gica de GestÃ£o do MunicÃ­pio"/>
    <d v="2019-11-15T15:31:04"/>
    <n v="13"/>
    <s v="PT;16;243;2615"/>
    <n v="340"/>
    <d v="2019-11-27T20:00:00"/>
    <n v="1"/>
    <x v="1"/>
    <x v="0"/>
    <x v="45"/>
  </r>
  <r>
    <x v="39"/>
    <n v="680015019"/>
    <n v="177817"/>
    <s v="AquisiÃ§Ã£o de serviÃ§os com vista Ã¡ ManutenÃ§Ã£o dos sistemas de AVAC dos postos da Amadora, de AlgÃ©s e dos ServiÃ§os TÃ©cnicos da Brandoa."/>
    <d v="2019-11-15T15:46:54"/>
    <n v="13"/>
    <s v="PT;12;174;223"/>
    <n v="360"/>
    <d v="2019-11-21T23:59:00"/>
    <n v="1"/>
    <x v="5"/>
    <x v="0"/>
    <x v="45"/>
  </r>
  <r>
    <x v="20"/>
    <n v="506801969"/>
    <n v="177818"/>
    <s v="AquisiÃ§Ã£o de serviÃ§os relativos Ã  fiscalizaÃ§Ã£o e Ã  coordenaÃ§Ã£o de seguranÃ§a em obra dos trabalhos constantes da empreitada &quot;Rede de Rega da VÃ¡rzea de Odeleite&quot;"/>
    <d v="2019-11-15T15:48:23"/>
    <n v="1"/>
    <m/>
    <n v="5"/>
    <d v="2019-12-01T17:00:00"/>
    <n v="1"/>
    <x v="1"/>
    <x v="0"/>
    <x v="45"/>
  </r>
  <r>
    <x v="20"/>
    <n v="506801969"/>
    <n v="177819"/>
    <s v="Fornecimento contÃ­nuo de carne fresca para os refeitÃ³rios escolares de Castro Marim"/>
    <d v="2019-11-15T15:51:45"/>
    <n v="13"/>
    <s v="PT;9;114;11"/>
    <n v="360"/>
    <d v="2019-11-21T17:00:00"/>
    <n v="1"/>
    <x v="1"/>
    <x v="0"/>
    <x v="45"/>
  </r>
  <r>
    <x v="9"/>
    <n v="506173968"/>
    <n v="177821"/>
    <s v="AquisiÃ§Ã£o de quatro terminais biomÃ©tricos de impressÃ£o digital"/>
    <d v="2019-11-15T16:08:24"/>
    <n v="1"/>
    <s v="PT;16;243;2615"/>
    <n v="340"/>
    <d v="2019-11-23T18:00:00"/>
    <n v="1"/>
    <x v="1"/>
    <x v="0"/>
    <x v="45"/>
  </r>
  <r>
    <x v="50"/>
    <n v="500192855"/>
    <n v="177822"/>
    <m/>
    <d v="2019-11-15T16:08:34"/>
    <n v="3"/>
    <s v="PT;1;1;232"/>
    <n v="400"/>
    <m/>
    <n v="1"/>
    <x v="3"/>
    <x v="0"/>
    <x v="45"/>
  </r>
  <r>
    <x v="13"/>
    <n v="501294104"/>
    <n v="177823"/>
    <s v="SERVIÃ‡O DE SWITCHING E WIFI PARA O EDIFÃCIO DA ESTRADA DOS CIPRESTES, PELO PERÃODO DE 36 MESES"/>
    <d v="2019-11-15T16:11:26"/>
    <n v="1"/>
    <s v="PT;16;245;321"/>
    <n v="300"/>
    <d v="2019-11-21T23:59:00"/>
    <n v="1"/>
    <x v="1"/>
    <x v="0"/>
    <x v="45"/>
  </r>
  <r>
    <x v="13"/>
    <n v="501294104"/>
    <n v="177824"/>
    <s v="SERVIÃ‡O DE ESPETÃCULO PIROTÃ‰CNICO, FOGO DE ARTIFÃCIO - FIM DE ANO AZUL 2019"/>
    <d v="2019-11-15T16:15:41"/>
    <n v="13"/>
    <s v="PT;16;245;2623"/>
    <n v="360"/>
    <d v="2019-11-22T23:59:00"/>
    <n v="1"/>
    <x v="1"/>
    <x v="0"/>
    <x v="45"/>
  </r>
  <r>
    <x v="50"/>
    <n v="500192855"/>
    <n v="177826"/>
    <m/>
    <d v="2019-11-15T16:20:09"/>
    <n v="3"/>
    <s v="PT;1;1;232"/>
    <n v="400"/>
    <m/>
    <n v="1"/>
    <x v="3"/>
    <x v="0"/>
    <x v="45"/>
  </r>
  <r>
    <x v="49"/>
    <n v="502098139"/>
    <n v="177827"/>
    <s v="CONTRATAÃ‡ÃƒO DE AQUISIÃ‡ÃƒO DE PEÃ‡AS DE ILUMINAÃ‡ÃƒO DECORATIVAS E SERVIÃ‡OS DE REPARAÃ‡ÃƒO DE PEÃ‡AS ADQUIRIDAS PELO MUNICIPIO, NO Ã‚MBITO DA ANIMAÃ‡ÃƒO DE NATAL."/>
    <d v="2019-11-15T16:21:34"/>
    <n v="13"/>
    <s v="PT;9;118;109"/>
    <n v="360"/>
    <d v="2019-11-24T18:00:00"/>
    <n v="1"/>
    <x v="1"/>
    <x v="0"/>
    <x v="45"/>
  </r>
  <r>
    <x v="50"/>
    <n v="500192855"/>
    <n v="177828"/>
    <m/>
    <d v="2019-11-15T16:21:38"/>
    <n v="13"/>
    <s v="PT;1;1;232"/>
    <n v="400"/>
    <m/>
    <n v="1"/>
    <x v="3"/>
    <x v="0"/>
    <x v="45"/>
  </r>
  <r>
    <x v="314"/>
    <n v="505212625"/>
    <n v="177830"/>
    <m/>
    <d v="2019-11-15T16:23:20"/>
    <n v="13"/>
    <s v="PT;1;1;232"/>
    <n v="400"/>
    <m/>
    <n v="1"/>
    <x v="2"/>
    <x v="0"/>
    <x v="45"/>
  </r>
  <r>
    <x v="9"/>
    <n v="506173968"/>
    <n v="177832"/>
    <s v="AquisiÃ§Ã£o de 4 mÃ¡quinas de corte necessÃ¡rios para substituiÃ§Ã£o de equipamento desgastado.2131/DCA/2019"/>
    <d v="2019-11-15T16:29:08"/>
    <n v="13"/>
    <s v="PT;16;243;2615"/>
    <n v="300"/>
    <d v="2019-11-20T18:00:00"/>
    <n v="1"/>
    <x v="1"/>
    <x v="0"/>
    <x v="45"/>
  </r>
  <r>
    <x v="132"/>
    <n v="507023129"/>
    <n v="177834"/>
    <s v="AquisiÃ§Ã£o de ServiÃ§os, ao abrigo do Acordo Quadro n.Âº 19/003/CA/AQ, de elaboraÃ§Ã£o de um Projeto de ConstruÃ§Ã£o de um EdifÃ­cio de HabitaÃ§Ã£o - Lote 4 - Bloco 4E - Programa HabitaÃ§Ã£o Renda AcessÃ­vel PÃºblico - Entrecampos - Loteamento das ForÃ§as Armadas"/>
    <d v="2019-11-15T16:33:08"/>
    <n v="13"/>
    <s v="PT;1;1;232"/>
    <n v="360"/>
    <d v="2019-11-22T17:00:00"/>
    <n v="1"/>
    <x v="2"/>
    <x v="0"/>
    <x v="45"/>
  </r>
  <r>
    <x v="13"/>
    <n v="501294104"/>
    <n v="177835"/>
    <s v="PRESTAÃ‡ÃƒO DE SERVIÃ‡OS DE VIGILÃ‚NCIA 24H/24H, NO PARQUE IMPARK EM SETÃšBAL, PELO PERÃODO DE 2 MESES"/>
    <d v="2019-11-15T16:35:01"/>
    <n v="13"/>
    <s v="PT;16;245;321"/>
    <n v="340"/>
    <d v="2019-11-18T23:59:00"/>
    <n v="1"/>
    <x v="1"/>
    <x v="0"/>
    <x v="45"/>
  </r>
  <r>
    <x v="49"/>
    <n v="502098139"/>
    <n v="177836"/>
    <s v="CONTRATAÃ‡ÃƒO DE SERVIÃ‡OS DE ANIMAÃ‡ÃƒO NO AMBITO DO NATAL DE 2019."/>
    <d v="2019-11-15T16:37:27"/>
    <n v="13"/>
    <s v="PT;9;118;109"/>
    <n v="360"/>
    <d v="2019-11-24T18:00:00"/>
    <n v="1"/>
    <x v="1"/>
    <x v="0"/>
    <x v="45"/>
  </r>
  <r>
    <x v="149"/>
    <n v="506642798"/>
    <n v="177837"/>
    <s v="Fornecimento e Montagem de Portas Corta Fogo para a Casa de Artes e Cultura do Tejo"/>
    <d v="2019-11-15T16:39:09"/>
    <n v="1"/>
    <s v="PT;6;76;1247"/>
    <n v="5"/>
    <d v="2019-11-24T23:00:00"/>
    <n v="1"/>
    <x v="1"/>
    <x v="0"/>
    <x v="45"/>
  </r>
  <r>
    <x v="42"/>
    <n v="512103070"/>
    <n v="177838"/>
    <s v="O presente procedimento tem por objeto a aquisiÃ§Ã£o de medicamentos genÃ©ricos para consumo hospitalar em 2020, ao Hospital da Horta, E.P.E.R."/>
    <d v="2019-11-15T16:41:33"/>
    <n v="1"/>
    <s v="PT;20;305;3353"/>
    <n v="360"/>
    <d v="2019-11-25T23:59:00"/>
    <n v="1"/>
    <x v="0"/>
    <x v="0"/>
    <x v="45"/>
  </r>
  <r>
    <x v="0"/>
    <n v="508481287"/>
    <n v="177842"/>
    <m/>
    <d v="2019-11-15T17:15:43"/>
    <n v="13"/>
    <s v="PT;1;1;232"/>
    <n v="400"/>
    <m/>
    <n v="1"/>
    <x v="0"/>
    <x v="0"/>
    <x v="45"/>
  </r>
  <r>
    <x v="0"/>
    <n v="508481287"/>
    <n v="177843"/>
    <s v="AquisiÃ§Ã£o de serviÃ§os de reparaÃ§Ã£o de fixador craniano da mesa operatÃ³ria do Bloco Op.Central I - Bloco Op. UrgÃªncia"/>
    <d v="2019-11-15T17:16:06"/>
    <n v="1"/>
    <s v="PT;12;165;2010"/>
    <n v="360"/>
    <d v="2019-11-21T17:00:00"/>
    <n v="1"/>
    <x v="0"/>
    <x v="0"/>
    <x v="45"/>
  </r>
  <r>
    <x v="7"/>
    <n v="508666236"/>
    <n v="177844"/>
    <s v="ConcessÃ£o da conceÃ§Ã£o, construÃ§Ã£o e exploraÃ§Ã£o do Hotel de AplicaÃ§Ã£o do Centro Escolar Hoteleiro do Estoril e da Escola de Hotelaria e Turismo do Estoril (doravante e abreviadamente, designada por EHTE), e ainda da reabilitaÃ§Ã£o, equipamento e exploraÃ§Ã£o da ResidÃªncia de Estudantes, ambos localizados no espaÃ§o do Centro Escolar Hoteleiro do Estoril, sito na Avenida Condes de Barcelona, 2769-510, Estoril"/>
    <d v="2019-11-15T17:20:44"/>
    <n v="3"/>
    <s v="PT;12;164;1999"/>
    <n v="5"/>
    <d v="2020-01-02T17:00:00"/>
    <n v="1"/>
    <x v="2"/>
    <x v="0"/>
    <x v="45"/>
  </r>
  <r>
    <x v="151"/>
    <n v="506855368"/>
    <n v="177845"/>
    <s v="Infraestruturas danificadas pelos incÃªndios de Outubro de 2017 - FSUE - RV11- EM Vale de AÃ§ores / Caparrosinha / Pinheiro"/>
    <d v="2019-11-15T17:23:57"/>
    <n v="13"/>
    <s v="PT;19;281;3132"/>
    <n v="360"/>
    <d v="2019-11-20T23:00:00"/>
    <n v="1"/>
    <x v="1"/>
    <x v="0"/>
    <x v="45"/>
  </r>
  <r>
    <x v="204"/>
    <n v="501516980"/>
    <n v="177847"/>
    <s v="Empreitada BNP - RequalificaÃ§Ã£o dos EspaÃ§os Exteriores Â¿ Setores Norte, Sul e Poente, para o ano de 2020"/>
    <d v="2019-11-15T19:03:11"/>
    <n v="3"/>
    <s v="PT;12;165;2010"/>
    <n v="5"/>
    <d v="2019-12-03T23:59:00"/>
    <n v="1"/>
    <x v="2"/>
    <x v="0"/>
    <x v="45"/>
  </r>
  <r>
    <x v="0"/>
    <n v="508481287"/>
    <n v="177865"/>
    <s v="AquisiÃ§Ã£o de serviÃ§os de manutenÃ§Ã£o ao core de servidores para o ano de 2020"/>
    <d v="2019-11-16T11:13:40"/>
    <n v="13"/>
    <s v="PT;12;165;2010"/>
    <n v="360"/>
    <d v="2019-11-22T17:00:00"/>
    <n v="1"/>
    <x v="0"/>
    <x v="0"/>
    <x v="45"/>
  </r>
  <r>
    <x v="177"/>
    <n v="506735524"/>
    <n v="177867"/>
    <s v="OE-CPR NÂº 10/2019 &quot;REABILITAÃ‡ÃƒO DO PAVIMENTO NA ESTRADA MUNICIPAL DE CAVIÃƒO&quot;"/>
    <d v="2019-11-18T09:15:17"/>
    <n v="13"/>
    <s v="PT;2;21;474"/>
    <n v="360"/>
    <d v="2019-12-02T17:00:00"/>
    <n v="1"/>
    <x v="1"/>
    <x v="0"/>
    <x v="47"/>
  </r>
  <r>
    <x v="11"/>
    <n v="506614913"/>
    <n v="177868"/>
    <m/>
    <d v="2019-11-18T09:22:48"/>
    <n v="1"/>
    <s v="PT;1;1;232"/>
    <n v="400"/>
    <m/>
    <n v="1"/>
    <x v="1"/>
    <x v="0"/>
    <x v="47"/>
  </r>
  <r>
    <x v="11"/>
    <n v="506614913"/>
    <n v="177869"/>
    <s v="AquisiÃ§Ã£o de materiais e equipamentos de prevenÃ§Ã£o, sinalizaÃ§Ã£o e emergÃªncia para as Unidades de Alojamento Local das Quintas Municipais do Sobralinho e da Subserra"/>
    <d v="2019-11-18T09:23:11"/>
    <n v="1"/>
    <s v="PT;12;173;2086"/>
    <n v="360"/>
    <d v="2019-12-03T23:59:00"/>
    <n v="1"/>
    <x v="1"/>
    <x v="0"/>
    <x v="47"/>
  </r>
  <r>
    <x v="1"/>
    <n v="506673626"/>
    <n v="177870"/>
    <s v="AquisiÃ§Ã£o de serviÃ§os de manutenÃ§Ã£o para plataforma elevador de escada Vimec V65, instalada no edifÃ­cio dos PaÃ§os Concelho"/>
    <d v="2019-11-18T09:28:35"/>
    <n v="1"/>
    <s v="PT;16;237;31"/>
    <n v="360"/>
    <d v="2019-11-23T23:59:00"/>
    <n v="1"/>
    <x v="1"/>
    <x v="0"/>
    <x v="47"/>
  </r>
  <r>
    <x v="11"/>
    <n v="506614913"/>
    <n v="177871"/>
    <m/>
    <d v="2019-11-18T09:46:50"/>
    <n v="1"/>
    <s v="PT;1;1;232"/>
    <n v="400"/>
    <m/>
    <n v="1"/>
    <x v="1"/>
    <x v="0"/>
    <x v="47"/>
  </r>
  <r>
    <x v="11"/>
    <n v="506614913"/>
    <n v="177872"/>
    <s v="Fornecimento em contÃ­nuo de consumÃ­veis para plotter de impressÃ£o, laminadora e plotter de corte"/>
    <d v="2019-11-18T09:47:06"/>
    <n v="13"/>
    <s v="PT;12;173;2086"/>
    <n v="360"/>
    <d v="2019-12-02T23:59:00"/>
    <n v="1"/>
    <x v="1"/>
    <x v="0"/>
    <x v="47"/>
  </r>
  <r>
    <x v="92"/>
    <n v="512044040"/>
    <n v="177874"/>
    <s v="Empreitada para a abertura de arruamento de ligaÃ§Ã£o entre o Bairro de SÃ£o JoÃ£o de Deus e o Bairro do Lameirinho"/>
    <d v="2019-11-18T10:13:24"/>
    <n v="1"/>
    <s v="PT;20;299;3311"/>
    <n v="360"/>
    <d v="2019-11-23T23:59:00"/>
    <n v="1"/>
    <x v="1"/>
    <x v="0"/>
    <x v="47"/>
  </r>
  <r>
    <x v="0"/>
    <n v="508481287"/>
    <n v="177875"/>
    <s v="AquisiÃ§Ã£o de serviÃ§os de manutenÃ§Ã£o aos equipamentos de exaustÃ£o de gases anestÃ©sicos e equipamento terminal de rampa."/>
    <d v="2019-11-18T10:13:45"/>
    <n v="13"/>
    <s v="PT;12;165;2010"/>
    <n v="360"/>
    <d v="2019-11-25T17:00:00"/>
    <n v="1"/>
    <x v="0"/>
    <x v="0"/>
    <x v="47"/>
  </r>
  <r>
    <x v="39"/>
    <n v="680015019"/>
    <n v="177877"/>
    <s v="PROCEDIMENTO POR AJUSTE DIRETO COM CONSULTA A UMA ENTIDADE PARA A AQUISIÃ‡ÃƒO DE SERVIÃ‡OS DESTINADOS Ã€ Â¿MANUTENÃ‡ÃƒO DE HIDRANTES INSTALADOS NO CONCELHO DA AMADORA.Â¿."/>
    <d v="2019-11-18T10:31:32"/>
    <n v="1"/>
    <s v="PT;12;169;2057"/>
    <n v="340"/>
    <d v="2019-11-27T16:00:00"/>
    <n v="1"/>
    <x v="5"/>
    <x v="0"/>
    <x v="47"/>
  </r>
  <r>
    <x v="31"/>
    <n v="506874915"/>
    <n v="177878"/>
    <s v="RequalificaÃ§Ã£o de EspaÃ§o de Enquadramento na Rotunda e Envolventes Ã  E.N. 8 e Rua 25 de Abril - Malveira."/>
    <d v="2019-11-18T10:38:42"/>
    <n v="1"/>
    <s v="PT;12;168;2051"/>
    <n v="340"/>
    <d v="2019-11-25T23:59:00"/>
    <n v="1"/>
    <x v="2"/>
    <x v="0"/>
    <x v="47"/>
  </r>
  <r>
    <x v="2"/>
    <n v="503539473"/>
    <n v="177879"/>
    <s v="Fornecimento e montagem de equipamentos de climatizaÃ§Ã£o para estabelecimentos escolares do municÃ­pio de Albufeira"/>
    <d v="2019-11-18T10:49:31"/>
    <n v="13"/>
    <s v="PT;9;111;1551"/>
    <n v="360"/>
    <d v="2019-11-21T23:59:00"/>
    <n v="1"/>
    <x v="1"/>
    <x v="0"/>
    <x v="47"/>
  </r>
  <r>
    <x v="194"/>
    <n v="501135960"/>
    <n v="177881"/>
    <s v="AquisiÃ§Ã£o de combustÃ­veis rodoviÃ¡rios em postos de abastecimento pÃºblico"/>
    <d v="2019-11-18T10:53:55"/>
    <n v="3"/>
    <s v="PT;3;28;50"/>
    <n v="340"/>
    <d v="2019-11-30T17:30:00"/>
    <n v="1"/>
    <x v="1"/>
    <x v="0"/>
    <x v="47"/>
  </r>
  <r>
    <x v="75"/>
    <n v="512096481"/>
    <n v="177882"/>
    <m/>
    <d v="2019-11-18T10:54:39"/>
    <n v="3"/>
    <s v="PT;1;1;232"/>
    <n v="400"/>
    <m/>
    <n v="1"/>
    <x v="1"/>
    <x v="0"/>
    <x v="47"/>
  </r>
  <r>
    <x v="74"/>
    <n v="502177080"/>
    <n v="177884"/>
    <s v="AquisiÃ§Ã£o de serviÃ§os de manutenÃ§Ã£o e Help-desk da SoluÃ§Ã£o de GestÃ£o Documental Edoclink."/>
    <d v="2019-11-18T10:58:32"/>
    <n v="1"/>
    <s v="PT;1;1;232"/>
    <n v="360"/>
    <d v="2019-11-20T17:00:00"/>
    <n v="1"/>
    <x v="1"/>
    <x v="0"/>
    <x v="47"/>
  </r>
  <r>
    <x v="149"/>
    <n v="506642798"/>
    <n v="177886"/>
    <s v="Fornecimento de material para infraestruturas"/>
    <d v="2019-11-18T11:02:04"/>
    <n v="1"/>
    <s v="PT;1;1;232"/>
    <n v="360"/>
    <d v="2019-11-23T23:00:00"/>
    <n v="1"/>
    <x v="1"/>
    <x v="0"/>
    <x v="47"/>
  </r>
  <r>
    <x v="0"/>
    <n v="508481287"/>
    <n v="177888"/>
    <s v="AquisiÃ§Ã£o de serviÃ§os de manutenÃ§Ã£o de soluÃ§Ã£o HealthLog para o ano de 2020"/>
    <d v="2019-11-18T11:07:32"/>
    <n v="1"/>
    <s v="PT;12;165;2010"/>
    <n v="360"/>
    <d v="2019-11-22T17:00:00"/>
    <n v="1"/>
    <x v="0"/>
    <x v="0"/>
    <x v="47"/>
  </r>
  <r>
    <x v="159"/>
    <n v="506804240"/>
    <n v="177890"/>
    <s v="O ESPAÃ‡O GAMBOA, DORAVANTE DESIGNADO EG, Ã‰ UM EQUIPAMENTO CULTURAL DEDICADO Ã€ VIDA E OBRA DE MANUEL GAMBOA, A INSTALAR NO CONVENTO DE SÃƒO JOSÃ‰-CENTRO CULTURAL, NA CIDADE DE LAGOA (ALGARVE). O EG VIVERÃ DO EXPERIMENTALISMO E ENVOLVIMENTO IMERSIVO EM CONTEÃšDOS EXPOSITIVOS POR INTERMÃ‰DIO DE SOLUÃ‡Ã•ES INTERATIVAS E DE UMA MUSEOGRAFIA INTEGRADORA, PERMITINDO CONTEMPLAR ORIGINAIS E RÃ‰PLICAS DE OBRAS DO ARTISTA, BEM COMO OBJETOS E OUTROS TESTEMUNHOS DA SUA MEMÃ“RIA E LEGADO."/>
    <d v="2019-11-18T11:12:18"/>
    <n v="3"/>
    <s v="PT;9;116;1571"/>
    <n v="5"/>
    <d v="2020-01-24T17:00:00"/>
    <n v="1"/>
    <x v="1"/>
    <x v="0"/>
    <x v="47"/>
  </r>
  <r>
    <x v="9"/>
    <n v="506173968"/>
    <n v="177891"/>
    <s v="ServiÃ§o de refeiÃ§Ãµes no Ã¢mbito de iniciativas diversas na Ã¡rea da educaÃ§Ã£o"/>
    <d v="2019-11-18T11:18:42"/>
    <n v="13"/>
    <s v="PT;1;1;232"/>
    <n v="360"/>
    <d v="2019-11-21T18:00:00"/>
    <n v="1"/>
    <x v="1"/>
    <x v="0"/>
    <x v="47"/>
  </r>
  <r>
    <x v="13"/>
    <n v="501294104"/>
    <n v="177893"/>
    <s v="FORNECIMENTO CONTÃNUO DE VIAGENS E ALOJAMENTO AO MUNICÃPIO DE SÃ‰TÃšBAL"/>
    <d v="2019-11-18T11:21:34"/>
    <n v="3"/>
    <s v="PT;16;245;2623"/>
    <n v="340"/>
    <d v="2019-11-29T23:59:00"/>
    <n v="1"/>
    <x v="1"/>
    <x v="0"/>
    <x v="47"/>
  </r>
  <r>
    <x v="66"/>
    <n v="502530863"/>
    <n v="178394"/>
    <s v="ManutenÃ§Ã£o preventiva e correctiva de equipamentos e sistemas de seguranÃ§a contra incÃªndio das Pousadas de Juventude, sob gestÃ£o directa da Movijovem"/>
    <d v="2019-11-18T11:25:05"/>
    <n v="13"/>
    <s v="PT;1;1;232"/>
    <n v="360"/>
    <d v="2019-11-30T19:00:00"/>
    <n v="1"/>
    <x v="2"/>
    <x v="0"/>
    <x v="47"/>
  </r>
  <r>
    <x v="75"/>
    <n v="512096481"/>
    <n v="179502"/>
    <m/>
    <d v="2019-11-18T11:31:13"/>
    <n v="3"/>
    <s v="PT;1;1;232"/>
    <n v="400"/>
    <m/>
    <n v="1"/>
    <x v="1"/>
    <x v="0"/>
    <x v="47"/>
  </r>
  <r>
    <x v="0"/>
    <n v="508481287"/>
    <n v="179503"/>
    <s v="AquisiÃ§Ã£o de serviÃ§os de suporte e manutenÃ§Ã£o de soluÃ§Ãµes em utilizaÃ§Ã£o no ServiÃ§o de Radioterapia para o ano 2020."/>
    <d v="2019-11-18T11:33:49"/>
    <n v="1"/>
    <s v="PT;12;165;2010"/>
    <n v="360"/>
    <d v="2019-11-25T17:00:00"/>
    <n v="1"/>
    <x v="0"/>
    <x v="0"/>
    <x v="47"/>
  </r>
  <r>
    <x v="0"/>
    <n v="508481287"/>
    <n v="179514"/>
    <s v="AquisiÃ§Ã£o de serviÃ§os de manutenÃ§Ã£o Ã  soluÃ§Ã£o Progastro para o ano de 2020"/>
    <d v="2019-11-18T11:38:48"/>
    <n v="1"/>
    <s v="PT;12;165;2010"/>
    <n v="5"/>
    <d v="2019-11-22T17:00:00"/>
    <n v="1"/>
    <x v="0"/>
    <x v="0"/>
    <x v="47"/>
  </r>
  <r>
    <x v="0"/>
    <n v="508481287"/>
    <n v="179515"/>
    <s v="AquisiÃ§Ã£o de serviÃ§os de manutenÃ§Ã£o ao licenciamento SAS para o ano de 2020"/>
    <d v="2019-11-18T11:53:09"/>
    <n v="1"/>
    <s v="PT;12;165;2010"/>
    <n v="360"/>
    <d v="2019-11-22T17:00:00"/>
    <n v="1"/>
    <x v="0"/>
    <x v="0"/>
    <x v="47"/>
  </r>
  <r>
    <x v="143"/>
    <n v="506772527"/>
    <n v="179516"/>
    <s v="FORNECIMENTO DE GASÃ“LEO RODOVIÃRIO A GRANEL"/>
    <d v="2019-11-18T12:07:17"/>
    <n v="3"/>
    <s v="PT;8;96;1482"/>
    <n v="340"/>
    <d v="2019-12-01T16:00:00"/>
    <n v="1"/>
    <x v="1"/>
    <x v="0"/>
    <x v="47"/>
  </r>
  <r>
    <x v="42"/>
    <n v="512103070"/>
    <n v="179520"/>
    <s v="O presente procedimento tem por objeto a aquisiÃ§Ã£o de produtos de hotelaria para consumo, ao Hospital da Horta, E.P.E.R., de acordo com as especificaÃ§Ãµes tÃ©cnicas anexas ao Caderno de Encargos do procedimento."/>
    <d v="2019-11-18T13:04:31"/>
    <n v="13"/>
    <s v="PT;20;305;3353"/>
    <n v="340"/>
    <d v="2019-12-06T23:59:00"/>
    <n v="1"/>
    <x v="0"/>
    <x v="0"/>
    <x v="47"/>
  </r>
  <r>
    <x v="10"/>
    <n v="500122237"/>
    <n v="179521"/>
    <s v="AquisiÃ§Ã£o de serviÃ§os de tratamento e transporte de valores gerados por para vÃ¡rias Unidades Hoteleiras da FundaÃ§Ã£o INATEL, para as agÃªncias bancÃ¡rias mais prÃ³ximas"/>
    <d v="2019-11-18T13:40:56"/>
    <n v="13"/>
    <s v="PT;1;1;232"/>
    <n v="5"/>
    <d v="2019-11-24T23:59:00"/>
    <n v="1"/>
    <x v="2"/>
    <x v="0"/>
    <x v="47"/>
  </r>
  <r>
    <x v="6"/>
    <n v="506037258"/>
    <n v="179522"/>
    <m/>
    <d v="2019-11-18T14:10:33"/>
    <n v="3"/>
    <s v="PT;1;1;232"/>
    <n v="400"/>
    <m/>
    <n v="1"/>
    <x v="1"/>
    <x v="0"/>
    <x v="47"/>
  </r>
  <r>
    <x v="3"/>
    <n v="500051054"/>
    <n v="179524"/>
    <s v="AquisiÃ§Ã£o e instalaÃ§Ã£o de plantas Ammophila Arenaria"/>
    <d v="2019-11-18T14:18:12"/>
    <n v="13"/>
    <s v="PT;1;1;232"/>
    <n v="340"/>
    <d v="2019-11-29T19:00:00"/>
    <n v="1"/>
    <x v="1"/>
    <x v="0"/>
    <x v="47"/>
  </r>
  <r>
    <x v="27"/>
    <n v="506722422"/>
    <n v="179525"/>
    <s v="Aluguer de Pista de Gelo EcolÃ³gica"/>
    <d v="2019-11-18T14:27:15"/>
    <n v="1"/>
    <s v="PT;15;220;2478"/>
    <n v="340"/>
    <d v="2019-11-21T23:59:00"/>
    <n v="1"/>
    <x v="1"/>
    <x v="0"/>
    <x v="47"/>
  </r>
  <r>
    <x v="21"/>
    <n v="506609553"/>
    <n v="179526"/>
    <s v="ManutenÃ§Ã£o de software - AplicaÃ§Ãµes SIGMA / Ano de 2020"/>
    <d v="2019-11-18T14:31:17"/>
    <n v="1"/>
    <s v="PT;8;101;1519"/>
    <n v="360"/>
    <d v="2019-11-27T23:59:00"/>
    <n v="1"/>
    <x v="1"/>
    <x v="0"/>
    <x v="47"/>
  </r>
  <r>
    <x v="294"/>
    <n v="506901173"/>
    <n v="179527"/>
    <s v="CPRAQ/2/19/DACPGP - ServiÃ§os de Seguros"/>
    <d v="2019-11-18T14:31:50"/>
    <n v="13"/>
    <s v="PT;4;40;184"/>
    <n v="360"/>
    <d v="2019-11-25T18:00:00"/>
    <n v="1"/>
    <x v="1"/>
    <x v="0"/>
    <x v="47"/>
  </r>
  <r>
    <x v="21"/>
    <n v="506609553"/>
    <n v="179529"/>
    <s v="AquisiÃ§Ã£o de bens - Contentores para transporte de entulhos"/>
    <d v="2019-11-18T14:42:32"/>
    <n v="1"/>
    <s v="PT;8;101;1519"/>
    <n v="210"/>
    <d v="2019-11-27T23:59:00"/>
    <n v="1"/>
    <x v="1"/>
    <x v="0"/>
    <x v="47"/>
  </r>
  <r>
    <x v="6"/>
    <n v="506037258"/>
    <n v="179538"/>
    <s v="SeleÃ§Ã£o de fornecedores para aquisiÃ§Ã£o de uma viatura Pesada de Passageiros"/>
    <d v="2019-11-18T15:01:21"/>
    <n v="3"/>
    <s v="PT;17;256;203"/>
    <n v="300"/>
    <d v="2019-12-24T17:00:00"/>
    <n v="1"/>
    <x v="1"/>
    <x v="0"/>
    <x v="47"/>
  </r>
  <r>
    <x v="314"/>
    <n v="505212625"/>
    <n v="179540"/>
    <m/>
    <d v="2019-11-18T15:03:23"/>
    <n v="13"/>
    <s v="PT;1;1;232"/>
    <n v="400"/>
    <m/>
    <n v="1"/>
    <x v="2"/>
    <x v="0"/>
    <x v="47"/>
  </r>
  <r>
    <x v="13"/>
    <n v="501294104"/>
    <n v="179552"/>
    <s v="PRESTAÃ‡ÃƒO DE SERVIÃ‡OS PARA A REALIZAÃ‡ÃƒO DE TRABALHOS DE MANUTENÃ‡ÃƒO NA BIBLIOTECA MUNICIPAL DE AZEITÃƒO, EM SETÃšBAL"/>
    <d v="2019-11-18T15:36:31"/>
    <n v="13"/>
    <s v="PT;16;245;2622"/>
    <n v="360"/>
    <d v="2019-11-25T23:59:00"/>
    <n v="1"/>
    <x v="1"/>
    <x v="0"/>
    <x v="47"/>
  </r>
  <r>
    <x v="42"/>
    <n v="512103070"/>
    <n v="179553"/>
    <s v="O presente procedimento tem por objeto a aquisiÃ§Ã£o de artigos de expediente para consumo, ao Hospital da Horta, E.P.E.R., de acordo com as especificaÃ§Ãµes tÃ©cnicas anexas ao Caderno de Encargos do procedimento."/>
    <d v="2019-11-18T15:36:36"/>
    <n v="13"/>
    <s v="PT;20;305;3353"/>
    <n v="340"/>
    <d v="2019-12-03T23:59:00"/>
    <n v="1"/>
    <x v="0"/>
    <x v="0"/>
    <x v="47"/>
  </r>
  <r>
    <x v="314"/>
    <n v="505212625"/>
    <n v="179554"/>
    <m/>
    <d v="2019-11-18T15:37:00"/>
    <n v="13"/>
    <s v="PT;1;1;232"/>
    <n v="400"/>
    <m/>
    <n v="1"/>
    <x v="2"/>
    <x v="0"/>
    <x v="47"/>
  </r>
  <r>
    <x v="3"/>
    <n v="500051054"/>
    <n v="179555"/>
    <s v="ESTRADO EM MADEIRA"/>
    <d v="2019-11-18T15:38:08"/>
    <n v="1"/>
    <s v="PT;1;1;232"/>
    <n v="400"/>
    <m/>
    <n v="1"/>
    <x v="1"/>
    <x v="0"/>
    <x v="47"/>
  </r>
  <r>
    <x v="25"/>
    <n v="505307685"/>
    <n v="179557"/>
    <s v="AquisiÃ§Ã£o de viatura ligeira de passageiros Hybrid 1.8 com retoma"/>
    <d v="2019-11-18T15:40:18"/>
    <n v="13"/>
    <s v="PT;12;161;202"/>
    <n v="360"/>
    <d v="2019-11-25T23:59:00"/>
    <n v="1"/>
    <x v="1"/>
    <x v="0"/>
    <x v="47"/>
  </r>
  <r>
    <x v="0"/>
    <n v="508481287"/>
    <n v="179559"/>
    <s v="AquisiÃ§Ã£o de serviÃ§os de recolha e distribuiÃ§Ã£o de sinal TV para o ano 2020."/>
    <d v="2019-11-18T15:44:16"/>
    <n v="13"/>
    <s v="PT;12;165;2010"/>
    <n v="360"/>
    <d v="2019-11-26T17:00:00"/>
    <n v="1"/>
    <x v="0"/>
    <x v="0"/>
    <x v="47"/>
  </r>
  <r>
    <x v="314"/>
    <n v="505212625"/>
    <n v="179560"/>
    <m/>
    <d v="2019-11-18T15:44:55"/>
    <n v="13"/>
    <m/>
    <n v="400"/>
    <m/>
    <n v="1"/>
    <x v="2"/>
    <x v="0"/>
    <x v="47"/>
  </r>
  <r>
    <x v="43"/>
    <n v="503035416"/>
    <n v="179563"/>
    <s v="Reagentes de Biologia Molecular"/>
    <d v="2019-11-18T16:02:58"/>
    <n v="1"/>
    <s v="PT;1;1;232"/>
    <n v="340"/>
    <d v="2019-11-25T17:00:00"/>
    <n v="1"/>
    <x v="0"/>
    <x v="0"/>
    <x v="47"/>
  </r>
  <r>
    <x v="314"/>
    <n v="505212625"/>
    <n v="179565"/>
    <m/>
    <d v="2019-11-18T16:09:18"/>
    <n v="13"/>
    <m/>
    <n v="400"/>
    <m/>
    <n v="1"/>
    <x v="2"/>
    <x v="0"/>
    <x v="47"/>
  </r>
  <r>
    <x v="129"/>
    <n v="501258027"/>
    <n v="179567"/>
    <s v="Fornecimento de serviÃ§os para RealizaÃ§Ã£o de EspetÃ¡culo Musical"/>
    <d v="2019-11-18T16:16:18"/>
    <n v="13"/>
    <s v="PT;8;97;1483"/>
    <n v="400"/>
    <d v="2019-10-26T23:59:00"/>
    <n v="1"/>
    <x v="1"/>
    <x v="0"/>
    <x v="47"/>
  </r>
  <r>
    <x v="314"/>
    <n v="505212625"/>
    <n v="179569"/>
    <m/>
    <d v="2019-11-18T16:17:52"/>
    <n v="13"/>
    <m/>
    <n v="400"/>
    <m/>
    <n v="1"/>
    <x v="2"/>
    <x v="0"/>
    <x v="47"/>
  </r>
  <r>
    <x v="314"/>
    <n v="505212625"/>
    <n v="179572"/>
    <m/>
    <d v="2019-11-18T16:26:04"/>
    <n v="13"/>
    <s v="PT;1;1;232"/>
    <n v="400"/>
    <m/>
    <n v="1"/>
    <x v="2"/>
    <x v="0"/>
    <x v="47"/>
  </r>
  <r>
    <x v="11"/>
    <n v="506614913"/>
    <n v="179576"/>
    <s v="CriaÃ§Ã£o de bolsa de estacionamento"/>
    <d v="2019-11-18T16:34:16"/>
    <n v="13"/>
    <s v="PT;12;173;2088"/>
    <n v="340"/>
    <d v="2019-11-21T23:59:00"/>
    <n v="1"/>
    <x v="1"/>
    <x v="0"/>
    <x v="47"/>
  </r>
  <r>
    <x v="54"/>
    <n v="501202021"/>
    <n v="179580"/>
    <s v="Investimentos para o TriÃ©nio 2020-2022 - &quot; Equipamento de Balizagem e MonitorizaÃ§Ã£o&quot;"/>
    <d v="2019-11-18T16:40:58"/>
    <n v="3"/>
    <s v="PT;12;165;2016"/>
    <n v="360"/>
    <d v="2019-12-05T23:59:00"/>
    <n v="1"/>
    <x v="7"/>
    <x v="0"/>
    <x v="47"/>
  </r>
  <r>
    <x v="314"/>
    <n v="505212625"/>
    <n v="179581"/>
    <m/>
    <d v="2019-11-18T16:41:20"/>
    <n v="13"/>
    <s v="PT;1;1;232"/>
    <n v="400"/>
    <m/>
    <n v="1"/>
    <x v="2"/>
    <x v="0"/>
    <x v="47"/>
  </r>
  <r>
    <x v="75"/>
    <n v="512096481"/>
    <n v="179582"/>
    <s v="EMPREITADA DE CONCEÃ‡ÃƒO- CONSTRUÃ‡ÃƒO E FORNECIMENTO DE UM CENTRO DE TRATAMENTO BIOLÃ“GICO DE RESÃDUOS NA ILHA DE SÃ‚O MIGUEL"/>
    <d v="2019-11-18T16:43:41"/>
    <n v="3"/>
    <s v="PT;20;313;1331"/>
    <n v="220"/>
    <d v="2020-02-17T23:59:00"/>
    <n v="1"/>
    <x v="1"/>
    <x v="0"/>
    <x v="47"/>
  </r>
  <r>
    <x v="3"/>
    <n v="500051054"/>
    <n v="179583"/>
    <s v="PrestaÃ§Ã£o de serviÃ§os de vigilÃ¢ncia e seguranÃ§a humana no edifÃ­cio da Casa da Cerca, Challet Ribeiro Teles, Vale Figueira Parque, Casa Municipal Turismo Cacilhas, Biblioteca Maria Lamas e Bolsa de horas para serviÃ§os eventuais"/>
    <d v="2019-11-18T16:52:22"/>
    <n v="13"/>
    <s v="PT;16;236;230"/>
    <n v="400"/>
    <d v="2019-09-01T19:00:00"/>
    <n v="1"/>
    <x v="1"/>
    <x v="0"/>
    <x v="47"/>
  </r>
  <r>
    <x v="3"/>
    <n v="500051054"/>
    <n v="179584"/>
    <s v="ServiÃ§o de ReparaÃ§Ã£o de 14 Cubas de Contentores Enterrados (Modelo SOTKON)"/>
    <d v="2019-11-18T16:54:03"/>
    <n v="13"/>
    <s v="PT;16;236;2581"/>
    <n v="360"/>
    <d v="2019-11-21T19:00:00"/>
    <n v="1"/>
    <x v="1"/>
    <x v="0"/>
    <x v="47"/>
  </r>
  <r>
    <x v="109"/>
    <n v="506676056"/>
    <n v="179585"/>
    <s v="AQUISIÃ‡ÃƒO DE GASÃ“LEO A GRANEL"/>
    <d v="2019-11-18T17:34:29"/>
    <n v="1"/>
    <s v="PT;15;216;43"/>
    <n v="340"/>
    <d v="2019-11-24T23:59:00"/>
    <n v="1"/>
    <x v="1"/>
    <x v="0"/>
    <x v="47"/>
  </r>
  <r>
    <x v="66"/>
    <n v="502530863"/>
    <n v="179586"/>
    <m/>
    <d v="2019-11-18T17:39:01"/>
    <n v="13"/>
    <s v="PT;1;1;232"/>
    <n v="400"/>
    <m/>
    <n v="1"/>
    <x v="2"/>
    <x v="0"/>
    <x v="47"/>
  </r>
  <r>
    <x v="0"/>
    <n v="508481287"/>
    <n v="179587"/>
    <s v="AquisiÃ§Ã£o de serviÃ§os de reparaÃ§Ã£o da sonda BK do ServiÃ§o de Radioterapia - McdtÂ´s"/>
    <d v="2019-11-18T17:58:55"/>
    <n v="1"/>
    <s v="PT;12;165;2010"/>
    <n v="360"/>
    <d v="2019-11-20T17:00:00"/>
    <n v="1"/>
    <x v="0"/>
    <x v="0"/>
    <x v="47"/>
  </r>
  <r>
    <x v="3"/>
    <n v="500051054"/>
    <n v="179588"/>
    <s v="ServiÃ§o de ReparaÃ§Ã£o de 14 Cubas de Contentores Enterrados (Modelo SOTKON)"/>
    <d v="2019-11-18T18:03:11"/>
    <n v="13"/>
    <s v="PT;16;236;2581"/>
    <n v="400"/>
    <d v="2019-11-21T19:00:00"/>
    <n v="1"/>
    <x v="1"/>
    <x v="0"/>
    <x v="47"/>
  </r>
  <r>
    <x v="3"/>
    <n v="500051054"/>
    <n v="179589"/>
    <s v="Aluguer de Equipamentos e Stands RÃºsticos para o &quot;Mercado de Natal Amigo da Terra 2019&quot;"/>
    <d v="2019-11-18T18:03:55"/>
    <n v="13"/>
    <s v="PT;16;236;2579"/>
    <n v="360"/>
    <d v="2019-11-21T19:00:00"/>
    <n v="1"/>
    <x v="1"/>
    <x v="0"/>
    <x v="47"/>
  </r>
  <r>
    <x v="3"/>
    <n v="500051054"/>
    <n v="179590"/>
    <s v="Aluguer de Equipamentos de Som e Luz para o &quot;Mercado de Natal Amigo da Terra 2019&quot;"/>
    <d v="2019-11-18T18:27:18"/>
    <n v="13"/>
    <s v="PT;16;236;2579"/>
    <n v="5"/>
    <d v="2019-11-21T19:00:00"/>
    <n v="1"/>
    <x v="1"/>
    <x v="0"/>
    <x v="47"/>
  </r>
  <r>
    <x v="3"/>
    <n v="500051054"/>
    <n v="179591"/>
    <s v="Fornecimento de energia elÃ©trica em Baixa TensÃ£o Especial (BTE) em instalaÃ§Ãµes do MunicÃ­pio de Almada, pelo prazo de 24 meses"/>
    <d v="2019-11-19T09:03:11"/>
    <n v="13"/>
    <s v="PT;16;236;230"/>
    <n v="360"/>
    <d v="2019-11-26T19:00:00"/>
    <n v="1"/>
    <x v="1"/>
    <x v="0"/>
    <x v="47"/>
  </r>
  <r>
    <x v="39"/>
    <n v="680015019"/>
    <n v="179592"/>
    <s v="PrestaÃ§Ã£o de serviÃ§os destinada Ã  manutenÃ§Ã£o preventiva dos geradores de eletricidade dos SIMAS de Oeiras e Amadora para o triÃ©nio 2020-2022."/>
    <d v="2019-11-19T09:05:37"/>
    <n v="1"/>
    <s v="PT;12;169;271"/>
    <n v="360"/>
    <d v="2019-11-22T16:00:00"/>
    <n v="1"/>
    <x v="5"/>
    <x v="0"/>
    <x v="47"/>
  </r>
  <r>
    <x v="13"/>
    <n v="501294104"/>
    <n v="179593"/>
    <s v="PRESTAÃ‡ÃƒO DE SERVIÃ‡OS PARA DESENVOLVIMENTO DE ATIVIADDES NA ÃREA DA ANIMAÃ‡ÃƒO DO LIVRO E DA LEITURA, NO Ã‚MBITO DA ESTRATÃ‰GIA DO PACTO/AML Â¿ PACTOS PARA O DESENVOLVIMENTO E COESÃƒO TERRITORIAL Â¿ PORTUGAL 2020 Â¿ MEDIDA 10.1 Â¿ PROGRAMA MUNICIPAL DE EDUCAÃ‡ÃƒO PELA ARTE E PELAS CIÃŠNCIAS EXPERIMENTAIS Â¿ AÃ‡ÃƒO 1 Â¿ EDUCAÃ‡ÃƒO PELA ARTE: ANUMAÃ‡ÃƒO DO LIVRO E DA LEITURA Â¿ SETÃšBAL, UM MUNDO DE DESAFIOS Â¿ 2.Âª FASE"/>
    <d v="2019-11-19T09:20:22"/>
    <n v="3"/>
    <s v="PT;16;245;321"/>
    <n v="360"/>
    <d v="2019-12-10T23:59:00"/>
    <n v="1"/>
    <x v="1"/>
    <x v="0"/>
    <x v="47"/>
  </r>
  <r>
    <x v="137"/>
    <n v="506818829"/>
    <n v="179594"/>
    <s v="Empreitada de &quot;RecuperaÃ§Ã£o, valorizaÃ§Ã£o e refuncionalizaÃ§Ã£o do Parque dos Marmelos e Margem Ribeirinha da Ribeira de Cavalos&quot;"/>
    <d v="2019-11-19T09:22:17"/>
    <n v="3"/>
    <s v="PT;7;88;1431"/>
    <n v="5"/>
    <d v="2019-12-10T23:59:00"/>
    <n v="1"/>
    <x v="1"/>
    <x v="0"/>
    <x v="47"/>
  </r>
  <r>
    <x v="158"/>
    <n v="506907619"/>
    <n v="179596"/>
    <m/>
    <d v="2019-11-19T09:44:02"/>
    <n v="3"/>
    <m/>
    <n v="400"/>
    <m/>
    <n v="1"/>
    <x v="1"/>
    <x v="0"/>
    <x v="47"/>
  </r>
  <r>
    <x v="11"/>
    <n v="506614913"/>
    <n v="179597"/>
    <s v="AquisiÃ§Ã£o de equipamentos multimÃ©dia para vÃ¡rios serviÃ§os do MunicÃ­pio"/>
    <d v="2019-11-19T09:55:33"/>
    <n v="13"/>
    <s v="PT;12;173;2086"/>
    <n v="360"/>
    <d v="2019-11-30T23:59:00"/>
    <n v="1"/>
    <x v="1"/>
    <x v="0"/>
    <x v="47"/>
  </r>
  <r>
    <x v="114"/>
    <n v="505584760"/>
    <n v="179598"/>
    <s v="O procedimento tem por objecto a reabilitaÃ§Ã£o do Largo Dr.Âº JosÃ© Novais, tendo como capÃ­tulos: Trabalhos preparatÃ³rios/estaleiro, remoÃ§Ã£o, demoliÃ§Ã£o e desmonte, pavimentaÃ§Ã£o, lancis, guias, degraus, outros, equipamentos/mobiliÃ¡rio urbano, infraestruturas hidrÃ¡ulicas, infraestruturas de gÃ¡s, infraestruturas elÃ©trotÃ©cnicas, equipamentos de sinalizaÃ§Ã£o e seguranÃ§a, arranjos paisagÃ­sticos, contentores de recolha de resÃ­duos, estabilidade, outros trabalhos."/>
    <d v="2019-11-19T10:02:30"/>
    <n v="3"/>
    <s v="PT;4;39;617"/>
    <n v="340"/>
    <d v="2019-12-13T23:59:00"/>
    <n v="1"/>
    <x v="1"/>
    <x v="0"/>
    <x v="47"/>
  </r>
  <r>
    <x v="166"/>
    <n v="504288806"/>
    <n v="179599"/>
    <s v="AquisiÃ§Ã£o de serviÃ§os de apoio logÃ­stico ao jantar de gala no Ã¢mbito das comemoraÃ§Ãµes dos 90 anos do Conselho Nacional do Ar e 75 anos da assinatura da convenÃ§Ã£o de Chicago"/>
    <d v="2019-11-19T10:05:07"/>
    <n v="13"/>
    <s v="PT;12;165;75"/>
    <n v="360"/>
    <d v="2019-11-28T23:59:00"/>
    <n v="1"/>
    <x v="2"/>
    <x v="0"/>
    <x v="47"/>
  </r>
  <r>
    <x v="141"/>
    <n v="501422587"/>
    <n v="179601"/>
    <s v="FiscalizaÃ§Ã£o e CoordenaÃ§Ã£o de SeguranÃ§a da Empreitada de ReabilitaÃ§Ã£o e AmpliaÃ§Ã£o do EdifÃ­cio do Centro Social e Paroquial de Brinches"/>
    <d v="2019-11-19T10:05:54"/>
    <n v="13"/>
    <s v="PT;3;35;546"/>
    <n v="5"/>
    <d v="2019-11-26T17:00:00"/>
    <n v="1"/>
    <x v="2"/>
    <x v="0"/>
    <x v="47"/>
  </r>
  <r>
    <x v="9"/>
    <n v="506173968"/>
    <n v="179605"/>
    <s v="ServiÃ§os de lavagem e desinfeÃ§Ã£o de contentores de 800 e 1.000L para garantir a higienizaÃ§Ã£o destes equipamentos na via pÃºblica"/>
    <d v="2019-11-19T10:20:06"/>
    <n v="3"/>
    <s v="PT;16;243;2615"/>
    <n v="340"/>
    <d v="2019-11-29T17:00:00"/>
    <n v="1"/>
    <x v="1"/>
    <x v="0"/>
    <x v="47"/>
  </r>
  <r>
    <x v="158"/>
    <n v="506907619"/>
    <n v="179607"/>
    <s v="ConstruÃ§Ã£o de rede pedonal estruturante e acessÃ­vel de ligaÃ§Ã£o Ã¡s centralidades de Rio Caldo e Vilar da Veiga - 1Âª Fase"/>
    <d v="2019-11-19T10:21:20"/>
    <n v="3"/>
    <s v="PT;4;47;325"/>
    <n v="5"/>
    <d v="2019-12-04T23:59:00"/>
    <n v="1"/>
    <x v="1"/>
    <x v="0"/>
    <x v="47"/>
  </r>
  <r>
    <x v="18"/>
    <n v="501222634"/>
    <n v="179613"/>
    <s v="ReestruturaÃ§Ã£o dos Equipamentos de Inaloterapia Termal e Fornecimento dos Respectivos AcessÃ³rios e ConsumÃ­veis ORL"/>
    <d v="2019-11-19T10:45:06"/>
    <n v="13"/>
    <s v="PT;11;148;1898"/>
    <n v="360"/>
    <d v="2019-11-25T23:59:00"/>
    <n v="1"/>
    <x v="1"/>
    <x v="0"/>
    <x v="47"/>
  </r>
  <r>
    <x v="66"/>
    <n v="502530863"/>
    <n v="179614"/>
    <m/>
    <d v="2019-11-19T10:49:05"/>
    <n v="3"/>
    <s v="PT;1;1;232"/>
    <n v="400"/>
    <m/>
    <n v="1"/>
    <x v="2"/>
    <x v="0"/>
    <x v="47"/>
  </r>
  <r>
    <x v="92"/>
    <n v="512044040"/>
    <n v="179616"/>
    <s v="Empreitada de SubstituiÃ§Ã£o de Torres e Sistema de IluminaÃ§Ã£o do Campo Municipal de Futebol"/>
    <d v="2019-11-19T10:59:44"/>
    <n v="1"/>
    <s v="PT;20;299;145"/>
    <n v="5"/>
    <d v="2019-12-06T23:59:00"/>
    <n v="1"/>
    <x v="1"/>
    <x v="0"/>
    <x v="47"/>
  </r>
  <r>
    <x v="30"/>
    <n v="506546381"/>
    <n v="179617"/>
    <s v="Empreitada &quot;ImplantaÃ§Ã£o de passadiÃ§o junto Ã  Ermida de Casal de SÃ£o SimÃ£o&quot;"/>
    <d v="2019-11-19T11:10:41"/>
    <n v="13"/>
    <s v="PT;11;150;1902"/>
    <n v="360"/>
    <d v="2019-12-04T17:00:00"/>
    <n v="1"/>
    <x v="1"/>
    <x v="0"/>
    <x v="47"/>
  </r>
  <r>
    <x v="132"/>
    <n v="507023129"/>
    <n v="179618"/>
    <s v="AquisiÃ§Ã£o de ServiÃ§os, ao abrigo do Acordo Quadro n.Âº 19/005/CA/AQ de GestÃ£o, FiscalizaÃ§Ã£o e CoordenaÃ§Ã£o de SeguranÃ§a em Obra para a Empreitada de BeneficiaÃ§Ã£o Geral da EB Teixeira de Pascoaes"/>
    <d v="2019-11-19T11:17:13"/>
    <n v="13"/>
    <s v="PT;1;1;232"/>
    <n v="220"/>
    <d v="2019-11-26T17:00:00"/>
    <n v="1"/>
    <x v="2"/>
    <x v="0"/>
    <x v="47"/>
  </r>
  <r>
    <x v="14"/>
    <n v="501144218"/>
    <n v="179620"/>
    <s v="ReabilitaÃ§Ã£o da platibanda do edifÃ­cio onde funcionam as instalaÃ§Ãµes da Junta de Freguesia de Santiago."/>
    <d v="2019-11-19T11:20:01"/>
    <n v="1"/>
    <s v="PT;16;244;2617"/>
    <n v="360"/>
    <d v="2019-11-29T23:59:00"/>
    <n v="1"/>
    <x v="1"/>
    <x v="0"/>
    <x v="47"/>
  </r>
  <r>
    <x v="14"/>
    <n v="501144218"/>
    <n v="179621"/>
    <s v="ExecuÃ§Ã£o de infraestruturas de eletricidade para a Feira da Festa da Chagas"/>
    <d v="2019-11-19T11:21:45"/>
    <n v="13"/>
    <s v="PT;16;244;2617"/>
    <n v="1"/>
    <d v="1970-01-01T20:00:00"/>
    <n v="1"/>
    <x v="1"/>
    <x v="0"/>
    <x v="47"/>
  </r>
  <r>
    <x v="4"/>
    <n v="506334562"/>
    <n v="179622"/>
    <s v="RecuperaÃ§Ã£o de edifÃ­cios escolares desactivados (AmpliaÃ§Ã£o da Escola da Valdeira)"/>
    <d v="2019-11-19T11:25:48"/>
    <n v="13"/>
    <s v="PT;11;157;1950"/>
    <n v="360"/>
    <d v="2019-12-11T23:59:00"/>
    <n v="1"/>
    <x v="1"/>
    <x v="0"/>
    <x v="47"/>
  </r>
  <r>
    <x v="50"/>
    <n v="500192855"/>
    <n v="179624"/>
    <s v="AquisiÃ§Ã£o de serviÃ§os de manutenÃ§Ã£o de software ORACLE e das respectivas licenÃ§as em utilizaÃ§Ã£o pelo Metropolitano de Lisboa, E.P.E. no sistema PLAGO"/>
    <d v="2019-11-19T11:37:46"/>
    <n v="13"/>
    <s v="PT;1;1;232"/>
    <n v="360"/>
    <d v="2019-12-01T23:59:00"/>
    <n v="1"/>
    <x v="3"/>
    <x v="0"/>
    <x v="47"/>
  </r>
  <r>
    <x v="132"/>
    <n v="507023129"/>
    <n v="179625"/>
    <s v="AquisiÃ§Ã£o de ServiÃ§os para ElaboraÃ§Ã£o de Sondagens ArqueolÃ³gicas no EdifÃ­cio para Instalar a Unidade de SaÃºde de AlcÃ¢ntara"/>
    <d v="2019-11-19T11:39:21"/>
    <n v="1"/>
    <s v="PT;1;1;232"/>
    <n v="360"/>
    <d v="2019-11-27T17:00:00"/>
    <n v="1"/>
    <x v="2"/>
    <x v="0"/>
    <x v="47"/>
  </r>
  <r>
    <x v="132"/>
    <n v="507023129"/>
    <n v="179626"/>
    <s v="AquisiÃ§Ã£o de ServiÃ§os para emissÃ£o de certificaÃ§Ã£o do Fiscal Ãºnico sobre o Mapa de Despesas de Investimento, do 6.Âº e 7.Âº pedidos de reembolso, sobre os relatÃ³rios de execuÃ§Ã£o, no Ã¢mbito do Contrato-Programa celebrado com o MunicÃ­pio de Lisboa"/>
    <d v="2019-11-19T11:45:30"/>
    <n v="1"/>
    <s v="PT;12;165;75"/>
    <n v="220"/>
    <d v="2019-11-24T17:00:00"/>
    <n v="1"/>
    <x v="2"/>
    <x v="0"/>
    <x v="47"/>
  </r>
  <r>
    <x v="49"/>
    <n v="502098139"/>
    <n v="179627"/>
    <m/>
    <d v="2019-11-19T11:49:57"/>
    <n v="13"/>
    <s v="PT;1;1;232"/>
    <n v="1"/>
    <m/>
    <n v="1"/>
    <x v="1"/>
    <x v="0"/>
    <x v="47"/>
  </r>
  <r>
    <x v="9"/>
    <n v="506173968"/>
    <n v="179628"/>
    <s v="AquisiÃ§Ã£o de serviÃ§os de vigilÃ¢ncia das instalaÃ§Ãµes do Parque Municipal de Recolha de Viaturas."/>
    <d v="2019-11-19T11:50:36"/>
    <n v="13"/>
    <s v="PT;1;1;232"/>
    <n v="360"/>
    <d v="2019-11-24T18:00:00"/>
    <n v="1"/>
    <x v="1"/>
    <x v="0"/>
    <x v="47"/>
  </r>
  <r>
    <x v="33"/>
    <n v="505170876"/>
    <n v="179629"/>
    <s v="Tem por objeto a execuÃ§Ã£o dos trabalhos necessÃ¡rios de conservaÃ§Ã£o e restauro de 40 pinturas de cavalete, 11 desenhos sobre papel e 26 molduras para exposiÃ§Ã£o permanente do NÃºcleo Sede do Museu Municipal Dr. JosÃ© Formosinho, em Lagos."/>
    <d v="2019-11-19T11:52:44"/>
    <n v="13"/>
    <s v="PT;9;117;1575"/>
    <n v="360"/>
    <d v="2019-11-25T17:00:00"/>
    <n v="1"/>
    <x v="1"/>
    <x v="0"/>
    <x v="47"/>
  </r>
  <r>
    <x v="1"/>
    <n v="506673626"/>
    <n v="179630"/>
    <m/>
    <d v="2019-11-19T11:53:36"/>
    <n v="13"/>
    <s v="PT;1;1;232"/>
    <n v="400"/>
    <m/>
    <n v="1"/>
    <x v="1"/>
    <x v="0"/>
    <x v="47"/>
  </r>
  <r>
    <x v="92"/>
    <n v="512044040"/>
    <n v="179631"/>
    <s v="AquisiÃ§Ã£o de ServiÃ§os de ManutenÃ§Ã£o do Software dos ServiÃ§os Gerais da CÃ¢mara Municipal de Angra do HeroÃ­smo"/>
    <d v="2019-11-19T11:55:13"/>
    <n v="1"/>
    <s v="PT;20;299;145"/>
    <n v="360"/>
    <d v="2019-12-04T23:59:00"/>
    <n v="1"/>
    <x v="1"/>
    <x v="0"/>
    <x v="47"/>
  </r>
  <r>
    <x v="49"/>
    <n v="502098139"/>
    <n v="179632"/>
    <s v="CONTRATAÃ‡ÃƒO DA AQUISIÃ‡ÃƒO DE SERVIDOR E LICENCIAMENTO DE SOFTWARE PARA EQUIPAMENTOS DE PROTEÃ‡ÃƒO DE PERÃMETRO DA REDE INFORMÃTICA DO MUNICÃPIO DE LOULÃ‰"/>
    <d v="2019-11-19T12:14:20"/>
    <n v="13"/>
    <s v="PT;9;118;109"/>
    <n v="340"/>
    <d v="2019-11-28T18:00:00"/>
    <n v="1"/>
    <x v="1"/>
    <x v="0"/>
    <x v="47"/>
  </r>
  <r>
    <x v="143"/>
    <n v="506772527"/>
    <n v="179633"/>
    <s v="AQUISIÃ‡AO DE SERVIÃ‡OS DE SEGUROS - RAMO ACIDENTES DE TRABALHO; RAMO ACIDENTES PESSOAIS; RAMO AUTOMOVEL; RAMO MULTIRRISCOS; RAMO RESPONSABILIDADE CIVIL- EXTRACONTRATUAL; RAMO MARITIMO; MAQUINA DE CASCO"/>
    <d v="2019-11-19T12:28:44"/>
    <n v="3"/>
    <s v="PT;8;96;102"/>
    <n v="340"/>
    <d v="2019-12-07T23:59:00"/>
    <n v="1"/>
    <x v="1"/>
    <x v="0"/>
    <x v="47"/>
  </r>
  <r>
    <x v="38"/>
    <n v="505309939"/>
    <n v="179634"/>
    <s v="AlteraÃ§Ã£o de quadro elÃ©trico para aumento da potÃªncia de dois armÃ¡rios instalados na Zona Ribeirinha de PortimÃ£o"/>
    <d v="2019-11-19T12:54:53"/>
    <n v="13"/>
    <s v="PT;9;121;1594"/>
    <n v="360"/>
    <d v="2019-11-26T16:30:00"/>
    <n v="1"/>
    <x v="1"/>
    <x v="0"/>
    <x v="47"/>
  </r>
  <r>
    <x v="3"/>
    <n v="500051054"/>
    <n v="179635"/>
    <m/>
    <d v="2019-11-19T13:08:02"/>
    <n v="1"/>
    <m/>
    <n v="400"/>
    <m/>
    <n v="1"/>
    <x v="1"/>
    <x v="0"/>
    <x v="47"/>
  </r>
  <r>
    <x v="206"/>
    <n v="508180457"/>
    <n v="179637"/>
    <s v="Empreitada de conservaÃ§Ã£o e restauro da fachada principal do Teatro Nacional de SÃ£o Carlos"/>
    <d v="2019-11-19T13:35:44"/>
    <n v="13"/>
    <s v="PT;12;165;2021"/>
    <n v="5"/>
    <d v="2019-11-29T18:00:00"/>
    <n v="1"/>
    <x v="2"/>
    <x v="0"/>
    <x v="47"/>
  </r>
  <r>
    <x v="0"/>
    <n v="508481287"/>
    <n v="179638"/>
    <s v="AquisiÃ§Ã£o de circuito manutenÃ§Ã£o 100M"/>
    <d v="2019-11-19T13:41:43"/>
    <n v="1"/>
    <s v="PT;12;165;2010"/>
    <n v="360"/>
    <d v="2019-11-25T17:00:00"/>
    <n v="1"/>
    <x v="0"/>
    <x v="0"/>
    <x v="47"/>
  </r>
  <r>
    <x v="11"/>
    <n v="506614913"/>
    <n v="179639"/>
    <s v="Trabalhos de reabilitaÃ§Ã£o de antigas InstalaÃ§Ãµes Municipais. Os trabalhos a realizar encontram-se descriminados no Mapa de Quantidades"/>
    <d v="2019-11-19T13:45:36"/>
    <n v="13"/>
    <s v="PT;12;173;2086"/>
    <n v="340"/>
    <d v="2019-11-28T23:59:00"/>
    <n v="1"/>
    <x v="1"/>
    <x v="0"/>
    <x v="47"/>
  </r>
  <r>
    <x v="62"/>
    <n v="505985217"/>
    <n v="179641"/>
    <s v="AquisiÃ§Ã£o, em regime de fornecimento continuo, de consumÃ­veis/materiais de escritÃ³rio para o ano 2020."/>
    <d v="2019-11-19T14:01:27"/>
    <n v="13"/>
    <s v="PT;4;37;305"/>
    <n v="340"/>
    <d v="2019-11-26T00:00:00"/>
    <n v="1"/>
    <x v="1"/>
    <x v="0"/>
    <x v="47"/>
  </r>
  <r>
    <x v="30"/>
    <n v="506546381"/>
    <n v="179642"/>
    <s v="ReabilitaÃ§Ã£o do Posto aquÃ­cola de Campelo e Infraestruturas anexas"/>
    <d v="2019-11-19T14:02:29"/>
    <n v="1"/>
    <s v="PT;11;150;1904"/>
    <n v="360"/>
    <d v="2019-11-29T17:00:00"/>
    <n v="1"/>
    <x v="1"/>
    <x v="0"/>
    <x v="47"/>
  </r>
  <r>
    <x v="45"/>
    <n v="680021892"/>
    <n v="179645"/>
    <s v="PROLONGAMENTO DA REDE DE ABASTECIMENTO DE ÃGUA E SANEAMENTO NA QUINTA DO BOM JESUS - SOBRALINHO"/>
    <d v="2019-11-19T14:27:12"/>
    <n v="3"/>
    <s v="PT;12;173;2088"/>
    <n v="340"/>
    <d v="2019-12-12T23:59:00"/>
    <n v="1"/>
    <x v="5"/>
    <x v="0"/>
    <x v="47"/>
  </r>
  <r>
    <x v="9"/>
    <n v="506173968"/>
    <n v="179647"/>
    <s v="AquisiÃ§Ã£o de diverso mobiliÃ¡rio de escritÃ³rio para as instalaÃ§Ãµes municipais."/>
    <d v="2019-11-19T14:29:48"/>
    <n v="13"/>
    <s v="PT;1;1;232"/>
    <n v="360"/>
    <d v="2019-11-29T18:00:00"/>
    <n v="1"/>
    <x v="1"/>
    <x v="0"/>
    <x v="47"/>
  </r>
  <r>
    <x v="113"/>
    <n v="506556590"/>
    <n v="179648"/>
    <s v="RemodelaÃ§Ã£o da Rede de Abastecimento de Ãgua em SÃ£o Bento do CortiÃ§o - Fase 2"/>
    <d v="2019-11-19T14:30:54"/>
    <n v="3"/>
    <s v="PT;8;99;1498"/>
    <n v="220"/>
    <d v="2019-12-11T23:59:00"/>
    <n v="1"/>
    <x v="1"/>
    <x v="0"/>
    <x v="47"/>
  </r>
  <r>
    <x v="9"/>
    <n v="506173968"/>
    <n v="179649"/>
    <s v="ServiÃ§os para recolha de resÃ­duos verdes oriundos de podas efetuadas"/>
    <d v="2019-11-19T14:34:28"/>
    <n v="13"/>
    <s v="PT;16;243;261"/>
    <n v="360"/>
    <d v="2019-11-24T18:00:00"/>
    <n v="1"/>
    <x v="1"/>
    <x v="0"/>
    <x v="47"/>
  </r>
  <r>
    <x v="132"/>
    <n v="507023129"/>
    <n v="179650"/>
    <s v="AquisiÃ§Ã£o de ServiÃ§os, ao abrigo do Acordo Quadro n.Âº 19/002/CA/AQ, para execuÃ§Ã£o de prospeÃ§Ã£o geolÃ³gica-geotÃ©cnica em Marvila - R. Eng. Ferreira Dias e Av. Avelino Teixeira da Mota - Programa HabitaÃ§Ã£o Renda AcessÃ­vel PÃºblico"/>
    <d v="2019-11-19T14:35:24"/>
    <n v="13"/>
    <s v="PT;1;1;232"/>
    <n v="360"/>
    <d v="2019-11-28T17:00:00"/>
    <n v="1"/>
    <x v="2"/>
    <x v="0"/>
    <x v="47"/>
  </r>
  <r>
    <x v="314"/>
    <n v="505212625"/>
    <n v="179652"/>
    <m/>
    <d v="2019-11-19T14:42:41"/>
    <n v="13"/>
    <s v="PT;1;1;232"/>
    <n v="400"/>
    <m/>
    <n v="1"/>
    <x v="2"/>
    <x v="0"/>
    <x v="47"/>
  </r>
  <r>
    <x v="1"/>
    <n v="506673626"/>
    <n v="179653"/>
    <s v="AquisiÃ§Ã£o de mobiliÃ¡rio urbano"/>
    <d v="2019-11-19T14:45:52"/>
    <n v="1"/>
    <s v="PT;16;237;31"/>
    <n v="360"/>
    <d v="2019-12-19T23:59:00"/>
    <n v="1"/>
    <x v="1"/>
    <x v="0"/>
    <x v="47"/>
  </r>
  <r>
    <x v="13"/>
    <n v="501294104"/>
    <n v="179655"/>
    <s v="PRESTAÃ‡ÃƒO DE SERVIÃ‡OS NA ÃREA ADMINISTRATIVA PARA APOIO AO GAF (GABINETE DE APOIO ÃS FREGUESIAS), PELO PERÃODO DE 24 MESES"/>
    <d v="2019-11-19T14:47:43"/>
    <n v="13"/>
    <s v="PT;16;245;2623"/>
    <n v="360"/>
    <d v="2019-11-25T23:59:00"/>
    <n v="1"/>
    <x v="1"/>
    <x v="0"/>
    <x v="47"/>
  </r>
  <r>
    <x v="49"/>
    <n v="502098139"/>
    <n v="179661"/>
    <s v="CONTRATAÃ‡ÃƒO DA AQUISIÃ‡ÃƒO DA SUBSCRIÃ‡ÃƒO ANUAL DO SOFTWARE DE VIRTUALIZAÃ‡ÃƒO VMWARE E TERADICI PARA O MUNICÃPIO DE LOULÃ‰"/>
    <d v="2019-11-19T15:10:59"/>
    <n v="13"/>
    <s v="PT;9;118;1582"/>
    <n v="340"/>
    <d v="2019-11-28T18:00:00"/>
    <n v="1"/>
    <x v="1"/>
    <x v="0"/>
    <x v="47"/>
  </r>
  <r>
    <x v="144"/>
    <n v="506826546"/>
    <n v="179662"/>
    <m/>
    <d v="2019-11-19T15:13:35"/>
    <n v="13"/>
    <s v="PT;15;219;2471"/>
    <n v="1"/>
    <m/>
    <n v="1"/>
    <x v="1"/>
    <x v="0"/>
    <x v="47"/>
  </r>
  <r>
    <x v="9"/>
    <n v="506173968"/>
    <n v="179664"/>
    <s v="AquisiÃ§Ã£o de 1.000 contentores de 120L verdes RSU, 600 contentores de 120L castanhos RUB e 400 contentores de 240L verdes RSU em polietileno"/>
    <d v="2019-11-19T15:15:24"/>
    <n v="13"/>
    <s v="PT;16;243;261"/>
    <n v="360"/>
    <d v="2019-11-24T18:00:00"/>
    <n v="1"/>
    <x v="1"/>
    <x v="0"/>
    <x v="47"/>
  </r>
  <r>
    <x v="10"/>
    <n v="500122237"/>
    <n v="179665"/>
    <s v="AquisiÃ§Ã£o de serviÃ§os de tratamento e transporte de valores gerados por para vÃ¡rias Unidades Hoteleiras da FundaÃ§Ã£o INATEL, para as agÃªncias bancÃ¡rias mais prÃ³ximas"/>
    <d v="2019-11-19T15:19:34"/>
    <n v="13"/>
    <s v="PT;1;1;232"/>
    <n v="300"/>
    <d v="2019-11-24T23:59:00"/>
    <n v="1"/>
    <x v="2"/>
    <x v="0"/>
    <x v="47"/>
  </r>
  <r>
    <x v="174"/>
    <n v="504871650"/>
    <n v="179668"/>
    <s v="06/CP/ECO/2019 - AquisiÃ§Ã£o de bens e serviÃ§os para manutenÃ§Ã£o preventiva e manutenÃ§Ã£o de chassis para viaturas da marca Volvo"/>
    <d v="2019-11-19T15:29:48"/>
    <n v="3"/>
    <s v="PT;15;214;2453"/>
    <n v="5"/>
    <d v="2019-11-30T18:00:00"/>
    <n v="1"/>
    <x v="5"/>
    <x v="0"/>
    <x v="47"/>
  </r>
  <r>
    <x v="19"/>
    <n v="507396081"/>
    <n v="179669"/>
    <s v="CPREV003.DEU.2019_AquisiÃ§Ã£o de ServiÃ§os de ManutenÃ§Ã£o e ConservaÃ§Ã£o dos EspaÃ§os Verdes do CemitÃ©rio de Trajouce"/>
    <d v="2019-11-19T15:40:10"/>
    <n v="13"/>
    <s v="PT;12;164;1996"/>
    <n v="360"/>
    <d v="2019-11-25T23:59:00"/>
    <n v="1"/>
    <x v="1"/>
    <x v="0"/>
    <x v="47"/>
  </r>
  <r>
    <x v="35"/>
    <n v="501290206"/>
    <n v="179671"/>
    <s v="EXECUÃ‡ÃƒO DE 2 CAMPOS DE PADEL NO COMPLEXO DE TÃ‰NIS DA BATALHA"/>
    <d v="2019-11-19T15:42:47"/>
    <n v="13"/>
    <s v="PT;11;146;1881"/>
    <n v="400"/>
    <d v="1970-01-01T17:00:00"/>
    <n v="1"/>
    <x v="1"/>
    <x v="0"/>
    <x v="47"/>
  </r>
  <r>
    <x v="9"/>
    <n v="506173968"/>
    <n v="179672"/>
    <s v="ServiÃ§o de manutenÃ§Ã£o dos elevadores da EB dos Redondos, EB QtÂª dos Franceses e EB Nun'Ãlvares"/>
    <d v="2019-11-19T15:44:53"/>
    <n v="13"/>
    <s v="PT;1;1;232"/>
    <n v="5"/>
    <d v="2019-11-24T18:00:00"/>
    <n v="1"/>
    <x v="1"/>
    <x v="0"/>
    <x v="47"/>
  </r>
  <r>
    <x v="1"/>
    <n v="506673626"/>
    <n v="179673"/>
    <s v="Desta empreitada constam os trabalhos de fornecimento e montagem de uma estrutura de reforÃ§o necessÃ¡ria para estabilizar as chapas de remate dos beirados com recurso a cantoneiras fixas sem interrupÃ§Ã£o, com introduÃ§Ã£o de esquadros e caleira metÃ¡lica."/>
    <d v="2019-11-19T15:46:30"/>
    <n v="1"/>
    <s v="PT;16;237;2584"/>
    <n v="400"/>
    <d v="1970-01-01T23:30:00"/>
    <n v="1"/>
    <x v="1"/>
    <x v="0"/>
    <x v="47"/>
  </r>
  <r>
    <x v="49"/>
    <n v="502098139"/>
    <n v="179674"/>
    <s v="RequalificaÃ§Ã£o da Rua Dr. JoÃ£o Batista Ramos Faisca"/>
    <d v="2019-11-19T15:47:01"/>
    <n v="3"/>
    <s v="PT;9;118;1579"/>
    <n v="340"/>
    <d v="2019-12-20T17:00:00"/>
    <n v="1"/>
    <x v="1"/>
    <x v="0"/>
    <x v="47"/>
  </r>
  <r>
    <x v="38"/>
    <n v="505309939"/>
    <n v="179675"/>
    <s v="AquisiÃ§Ã£o de videowall para o centro Operacional de ProteÃ§Ã£o Civil"/>
    <d v="2019-11-19T15:49:29"/>
    <n v="1"/>
    <s v="PT;9;121;1594"/>
    <n v="360"/>
    <d v="2019-11-26T16:30:00"/>
    <n v="1"/>
    <x v="1"/>
    <x v="0"/>
    <x v="47"/>
  </r>
  <r>
    <x v="94"/>
    <n v="508035546"/>
    <n v="179676"/>
    <m/>
    <d v="2019-11-19T15:55:57"/>
    <n v="13"/>
    <s v="PT;1;1;232"/>
    <n v="400"/>
    <m/>
    <n v="1"/>
    <x v="1"/>
    <x v="0"/>
    <x v="47"/>
  </r>
  <r>
    <x v="13"/>
    <n v="501294104"/>
    <n v="179679"/>
    <m/>
    <d v="2019-11-19T16:08:30"/>
    <n v="1"/>
    <s v="PT;1;1;232"/>
    <n v="400"/>
    <m/>
    <n v="1"/>
    <x v="1"/>
    <x v="0"/>
    <x v="47"/>
  </r>
  <r>
    <x v="13"/>
    <n v="501294104"/>
    <n v="179680"/>
    <s v="ALUGUER DE MÃQUINA CARREGADORA COMPACTA VERMEER S925TX, OU EQUIVALENTE"/>
    <d v="2019-11-19T16:11:07"/>
    <n v="13"/>
    <s v="PT;16;245;321"/>
    <n v="300"/>
    <d v="2019-11-22T23:59:00"/>
    <n v="1"/>
    <x v="1"/>
    <x v="0"/>
    <x v="47"/>
  </r>
  <r>
    <x v="286"/>
    <n v="506151174"/>
    <n v="179682"/>
    <s v="ConcessÃ£o da exploraÃ§Ã£o do Posto de Abastecimento de CombustÃ­vel localizado junto ao Jardim PÃºblico de AlcÃ¡Ã§ovas"/>
    <d v="2019-11-19T16:25:32"/>
    <n v="3"/>
    <s v="PT;8;108;1541"/>
    <n v="220"/>
    <d v="2019-12-19T17:00:00"/>
    <n v="1"/>
    <x v="1"/>
    <x v="0"/>
    <x v="47"/>
  </r>
  <r>
    <x v="9"/>
    <n v="506173968"/>
    <n v="179683"/>
    <s v="AquisiÃ§Ã£o de cacifos."/>
    <d v="2019-11-19T16:32:06"/>
    <n v="1"/>
    <s v="PT;1;1;232"/>
    <n v="360"/>
    <d v="2019-11-22T18:00:00"/>
    <n v="1"/>
    <x v="1"/>
    <x v="0"/>
    <x v="47"/>
  </r>
  <r>
    <x v="9"/>
    <n v="506173968"/>
    <n v="179684"/>
    <s v="AquisiÃ§Ã£o e instalaÃ§Ã£o de videoprojectores na EB Nun'Ãlvares"/>
    <d v="2019-11-19T16:34:11"/>
    <n v="1"/>
    <s v="PT;1;1;232"/>
    <n v="360"/>
    <d v="2019-11-22T18:00:00"/>
    <n v="1"/>
    <x v="1"/>
    <x v="0"/>
    <x v="47"/>
  </r>
  <r>
    <x v="13"/>
    <n v="501294104"/>
    <n v="179687"/>
    <s v="REQUALIFICAÃ‡ÃƒO DE ESPAÃ‡O PUBLICO ENTRE A AV.Âª ANTERO DE QUENTAL E A RUA MAGALHÃƒES MEXIAS"/>
    <d v="2019-11-19T16:40:55"/>
    <n v="1"/>
    <s v="PT;16;245;2619"/>
    <n v="360"/>
    <d v="2019-11-26T23:59:00"/>
    <n v="1"/>
    <x v="1"/>
    <x v="0"/>
    <x v="47"/>
  </r>
  <r>
    <x v="4"/>
    <n v="506334562"/>
    <n v="179691"/>
    <m/>
    <d v="2019-11-19T16:53:18"/>
    <n v="13"/>
    <s v="PT;1;1;232"/>
    <n v="400"/>
    <m/>
    <n v="1"/>
    <x v="1"/>
    <x v="0"/>
    <x v="47"/>
  </r>
  <r>
    <x v="9"/>
    <n v="506173968"/>
    <n v="179692"/>
    <s v="SERVIÃ‡OS DE RECOLHA DE RESÃDUOS SÃ“LIDOS URBANOS NO CONCELHO, DURANTE O PERÃODO NATALÃCIO"/>
    <d v="2019-11-19T16:59:37"/>
    <n v="13"/>
    <s v="PT;16;243;261"/>
    <n v="5"/>
    <d v="2019-11-24T18:00:00"/>
    <n v="1"/>
    <x v="1"/>
    <x v="0"/>
    <x v="47"/>
  </r>
  <r>
    <x v="4"/>
    <n v="506334562"/>
    <n v="179693"/>
    <m/>
    <d v="2019-11-19T16:59:47"/>
    <n v="1"/>
    <s v="PT;1;1;232"/>
    <n v="400"/>
    <m/>
    <n v="1"/>
    <x v="1"/>
    <x v="0"/>
    <x v="47"/>
  </r>
  <r>
    <x v="75"/>
    <n v="512096481"/>
    <n v="179695"/>
    <s v="AquisiÃ§Ã£o de Plano de Apoio TÃ©cnico Destinado ao Incremento dos Resultados na SeparaÃ§Ã£o de ResÃ­duos SÃ³lidos Urbanos - com Especial IncidÃªncia nos ResÃ­duos OrgÃ¢nicos Alimentares"/>
    <d v="2019-11-19T17:04:08"/>
    <n v="1"/>
    <s v="PT;20;315;1354"/>
    <n v="5"/>
    <d v="2019-12-06T23:59:00"/>
    <n v="1"/>
    <x v="1"/>
    <x v="0"/>
    <x v="47"/>
  </r>
  <r>
    <x v="0"/>
    <n v="508481287"/>
    <n v="179703"/>
    <s v="AquisiÃ§Ã£o de materiais para manutenÃ§Ã£o de monitores de sinais vitais Drager para o ArmazÃ©m - ServiÃ§o de InstalaÃ§Ãµes e Equipamentos"/>
    <d v="2019-11-19T18:17:18"/>
    <n v="1"/>
    <s v="PT;12;165;2010"/>
    <n v="360"/>
    <d v="2019-11-22T17:00:00"/>
    <n v="1"/>
    <x v="0"/>
    <x v="0"/>
    <x v="47"/>
  </r>
  <r>
    <x v="59"/>
    <n v="503450189"/>
    <n v="179704"/>
    <s v="PrestaÃ§Ã£o de serviÃ§os de assessoria tÃ©cnica de diagnÃ³stico retributivo relativamente Ã  atual polÃ­tica salarial da EDIA, pelo prazo mÃ¡ximo de 6 meses, nos termos do Caderno de Encargos."/>
    <d v="2019-11-20T08:46:39"/>
    <n v="1"/>
    <s v="PT;3;27;501"/>
    <n v="5"/>
    <d v="2019-11-26T18:00:00"/>
    <n v="1"/>
    <x v="4"/>
    <x v="0"/>
    <x v="47"/>
  </r>
  <r>
    <x v="113"/>
    <n v="506556590"/>
    <n v="179706"/>
    <s v="ImplementaÃ§Ã£o das Zonas de MediÃ§Ã£o e Controlo nos sistemas de abastecimento do concelho de Estremoz - Equipamentos de ZMC e comunicaÃ§Ã£o de dados"/>
    <d v="2019-11-20T09:16:53"/>
    <n v="3"/>
    <s v="PT;8;99;12"/>
    <n v="220"/>
    <d v="2019-12-22T23:59:00"/>
    <n v="1"/>
    <x v="1"/>
    <x v="0"/>
    <x v="47"/>
  </r>
  <r>
    <x v="0"/>
    <n v="508481287"/>
    <n v="179707"/>
    <s v="AquisiÃ§Ã£o de serviÃ§os de manutenÃ§Ã£o Ã  soluÃ§Ã£o do sistema digital ECGÂ´s para o ano de 2020"/>
    <d v="2019-11-20T09:36:00"/>
    <n v="1"/>
    <s v="PT;12;165;2010"/>
    <n v="360"/>
    <d v="2019-11-26T17:00:00"/>
    <n v="1"/>
    <x v="0"/>
    <x v="0"/>
    <x v="47"/>
  </r>
  <r>
    <x v="18"/>
    <n v="501222634"/>
    <n v="179708"/>
    <s v="PrestaÃ§Ã£o de ServiÃ§os na Ãrea dos Seguros"/>
    <d v="2019-11-20T09:40:54"/>
    <n v="3"/>
    <s v="PT;11;148;76"/>
    <n v="340"/>
    <d v="2019-11-29T23:59:00"/>
    <n v="1"/>
    <x v="1"/>
    <x v="0"/>
    <x v="47"/>
  </r>
  <r>
    <x v="43"/>
    <n v="503035416"/>
    <n v="179710"/>
    <m/>
    <d v="2019-11-20T09:48:20"/>
    <n v="1"/>
    <m/>
    <n v="400"/>
    <m/>
    <n v="1"/>
    <x v="0"/>
    <x v="0"/>
    <x v="47"/>
  </r>
  <r>
    <x v="132"/>
    <n v="507023129"/>
    <n v="179711"/>
    <s v="AquisiÃ§Ã£o de ServiÃ§os para emissÃ£o de certificaÃ§Ã£o do Fiscal Ãšnico sobre o Mapa de Despesas de Investimento, do 6Âº e 7Âº pedidos de reembolso, sobre os relatÃ³rios de execuÃ§Ã£o, no Ã¢mbito do Contrato - Programa celebrado com o MunicÃ­pio de Lisboa"/>
    <d v="2019-11-20T09:48:31"/>
    <n v="1"/>
    <s v="PT;1;1;232"/>
    <n v="5"/>
    <d v="2019-11-25T17:00:00"/>
    <n v="1"/>
    <x v="2"/>
    <x v="0"/>
    <x v="47"/>
  </r>
  <r>
    <x v="43"/>
    <n v="503035416"/>
    <n v="179712"/>
    <s v="AquisiÃ§Ã£o de Dispositivos MÃ©dicos para Traumatologia, para o Bloco de Ortopedia"/>
    <d v="2019-11-20T09:48:57"/>
    <n v="1"/>
    <s v="PT;1;1;232"/>
    <n v="340"/>
    <d v="2019-11-26T17:00:00"/>
    <n v="1"/>
    <x v="0"/>
    <x v="0"/>
    <x v="47"/>
  </r>
  <r>
    <x v="70"/>
    <n v="506791220"/>
    <n v="179713"/>
    <s v="Consiste na remoÃ§Ã£o de todas as telhas metÃ¡licas, execuÃ§Ã£o de nova cobertura em painel sandwich, sobre estrutura metÃ¡lica, impermeabilizaÃ§Ã£o da caleira, substituiÃ§Ã£o de tubo de queda e pinturas exteriores."/>
    <d v="2019-11-20T09:51:53"/>
    <n v="13"/>
    <s v="PT;16;239;2592"/>
    <n v="360"/>
    <d v="2019-11-26T23:59:00"/>
    <n v="1"/>
    <x v="1"/>
    <x v="0"/>
    <x v="47"/>
  </r>
  <r>
    <x v="294"/>
    <n v="506901173"/>
    <n v="179714"/>
    <s v="CPRAQ/3/19/DACPGP - ServiÃ§os de Seguros"/>
    <d v="2019-11-20T09:56:25"/>
    <n v="13"/>
    <s v="PT;4;40;184"/>
    <n v="5"/>
    <d v="2019-11-27T18:00:00"/>
    <n v="1"/>
    <x v="1"/>
    <x v="0"/>
    <x v="47"/>
  </r>
  <r>
    <x v="48"/>
    <n v="680017550"/>
    <n v="179715"/>
    <s v="Fornecimento e assentamento de tubagem em PVC, incluindo juntas autoblocantes com anilha de estanquidade em borracha sintÃ©tica, da classe 1,0 MPa com diÃ¢metros 63, 75 e 90mm, incluindo a execuÃ§Ã£o de ramais domiciliÃ¡rios de Ã¡gua completos, e a abertura e fecho de valas e a execuÃ§Ã£o de levantamento e reposiÃ§Ã£o de pavimentos em arruamentos e estradas municipais. Fornecimento e assentamento de tubagem em PP corrugado de parede dupla, da classe de rigidez SN8, incluindo juntas autoblocantes com anilha de estanquidade em borracha sintÃ©tica, com diÃ¢metro 200 mm, incluindo a execuÃ§Ã£o de ramais domiciliÃ¡rios de saneamento completos, e a abertura e fecho de valas e a execuÃ§Ã£o de levantamento e reposiÃ§Ã£o de pavimentos em arruamentos e estradas municipais."/>
    <d v="2019-11-20T09:59:31"/>
    <n v="13"/>
    <s v="PT;11;151;1916"/>
    <n v="360"/>
    <d v="2019-12-12T15:00:00"/>
    <n v="1"/>
    <x v="5"/>
    <x v="0"/>
    <x v="47"/>
  </r>
  <r>
    <x v="93"/>
    <n v="501305564"/>
    <n v="179717"/>
    <s v="AquisiÃ§Ã£o de ApÃ³lices de Seguro"/>
    <d v="2019-11-20T14:17:12"/>
    <n v="1"/>
    <s v="PT;1;1;232"/>
    <n v="340"/>
    <d v="2019-11-21T23:59:00"/>
    <n v="1"/>
    <x v="1"/>
    <x v="0"/>
    <x v="47"/>
  </r>
  <r>
    <x v="11"/>
    <n v="506614913"/>
    <n v="179718"/>
    <s v="Empreitada de &quot;RequalificaÃ§Ã£o do Parque de EmbarcaÃ§Ãµes da ACAPSI - PÃ³voa de Santa Iria&quot;"/>
    <d v="2019-11-20T10:26:49"/>
    <n v="13"/>
    <s v="PT;12;173;2090"/>
    <n v="340"/>
    <d v="2019-12-01T23:59:00"/>
    <n v="1"/>
    <x v="1"/>
    <x v="0"/>
    <x v="47"/>
  </r>
  <r>
    <x v="264"/>
    <n v="503725099"/>
    <n v="179719"/>
    <s v="AquisiÃ§Ã£o de ServiÃ§os de Seguros nos ramos de Acidentes de Trabalho e AutomÃ³vel"/>
    <d v="2019-11-20T10:30:56"/>
    <n v="13"/>
    <s v="PT;1;1;232"/>
    <n v="340"/>
    <d v="2019-11-27T23:59:00"/>
    <n v="1"/>
    <x v="2"/>
    <x v="0"/>
    <x v="47"/>
  </r>
  <r>
    <x v="126"/>
    <n v="600018466"/>
    <n v="179720"/>
    <m/>
    <d v="2019-11-20T10:38:24"/>
    <n v="13"/>
    <m/>
    <n v="1"/>
    <m/>
    <n v="1"/>
    <x v="2"/>
    <x v="0"/>
    <x v="47"/>
  </r>
  <r>
    <x v="236"/>
    <n v="502936010"/>
    <n v="179721"/>
    <s v="AQUISIÃ‡ÃƒO DE SERVIÃ‡OS DE COLHEITA E ANALISES FISICO-QUIMICAS, MICROBIOLÃ“GICAS E FITOPLANCTÃ“NICAS PARA CONTROLO DA ÃGUA NAS ALBUFEIRAS DE ODELEITE E BELICHE"/>
    <d v="2019-11-20T10:45:29"/>
    <n v="1"/>
    <m/>
    <n v="360"/>
    <d v="2019-12-01T18:00:00"/>
    <n v="1"/>
    <x v="2"/>
    <x v="0"/>
    <x v="47"/>
  </r>
  <r>
    <x v="68"/>
    <n v="512013241"/>
    <n v="179722"/>
    <s v="EMPREITADA DE ESTABILIZAÃ‡ÃƒO DE TALUDES MAIA - LOMBINHA"/>
    <d v="2019-11-20T10:47:30"/>
    <n v="3"/>
    <s v="PT;20;298;47"/>
    <n v="360"/>
    <d v="2019-12-23T18:00:00"/>
    <n v="1"/>
    <x v="1"/>
    <x v="0"/>
    <x v="47"/>
  </r>
  <r>
    <x v="72"/>
    <n v="506823318"/>
    <n v="179723"/>
    <s v="REQUALIFICAÃ‡ÃƒO DA AV. JORGE NUNES"/>
    <d v="2019-11-20T10:52:47"/>
    <n v="3"/>
    <s v="PT;16;238;2590"/>
    <n v="220"/>
    <d v="2020-01-06T23:00:00"/>
    <n v="1"/>
    <x v="1"/>
    <x v="0"/>
    <x v="47"/>
  </r>
  <r>
    <x v="67"/>
    <n v="600013855"/>
    <n v="179724"/>
    <s v="RenovaÃ§Ã£o da soluÃ§Ã£o de infraestrutura TI da Secretaria-Geral do MF"/>
    <d v="2019-11-20T10:59:28"/>
    <n v="3"/>
    <s v="PT;12;165;2021"/>
    <n v="340"/>
    <d v="2019-11-26T17:00:00"/>
    <n v="1"/>
    <x v="2"/>
    <x v="0"/>
    <x v="47"/>
  </r>
  <r>
    <x v="9"/>
    <n v="506173968"/>
    <n v="179732"/>
    <s v="ConstruÃ§Ã£o do NÃºcleo HortÃ­cola do Alto do Moinho"/>
    <d v="2019-11-20T11:21:59"/>
    <n v="13"/>
    <s v="PT;16;243;2613"/>
    <n v="340"/>
    <d v="2019-12-03T17:00:00"/>
    <n v="1"/>
    <x v="1"/>
    <x v="0"/>
    <x v="47"/>
  </r>
  <r>
    <x v="314"/>
    <n v="505212625"/>
    <n v="179734"/>
    <s v="Fornecimento de mobiliÃ¡rio e equipamento par ao Lar e Centro de Dia de Altura"/>
    <d v="2019-11-20T11:29:57"/>
    <n v="13"/>
    <s v="PT;9;114;1563"/>
    <n v="400"/>
    <d v="2019-11-25T17:00:00"/>
    <n v="1"/>
    <x v="2"/>
    <x v="0"/>
    <x v="47"/>
  </r>
  <r>
    <x v="80"/>
    <n v="505932512"/>
    <n v="179735"/>
    <s v="ConstruÃ§Ã£o de PontÃ£o MetÃ¡lico Pedonal sobre a Ribeira de Aljezur"/>
    <d v="2019-11-20T11:29:58"/>
    <n v="3"/>
    <s v="PT;9;113;1556"/>
    <n v="340"/>
    <d v="2019-12-26T23:59:00"/>
    <n v="1"/>
    <x v="1"/>
    <x v="0"/>
    <x v="47"/>
  </r>
  <r>
    <x v="13"/>
    <n v="501294104"/>
    <n v="179736"/>
    <s v="TRABALHOS COMPLEMENTARES DE MANUTENÃ‡ÃƒO NA E.B. N.Âº 3 DE SETÃšBAL, E.B. DO MONTALVÃƒO, E.B. DO VISO, E.B. N.Âº 12 DE SETÃšBAL E E.B. BREJOS DE CLÃ‰RIGOS"/>
    <d v="2019-11-20T11:32:54"/>
    <n v="13"/>
    <s v="PT;16;245;2623"/>
    <n v="340"/>
    <d v="2019-11-29T23:59:00"/>
    <n v="1"/>
    <x v="1"/>
    <x v="0"/>
    <x v="47"/>
  </r>
  <r>
    <x v="196"/>
    <n v="503956546"/>
    <n v="179738"/>
    <m/>
    <d v="2019-11-20T11:38:41"/>
    <n v="3"/>
    <s v="PT;1;1;232"/>
    <n v="400"/>
    <m/>
    <n v="1"/>
    <x v="1"/>
    <x v="0"/>
    <x v="47"/>
  </r>
  <r>
    <x v="48"/>
    <n v="680017550"/>
    <n v="179749"/>
    <s v="SERVIÃ‡OS DE CONTRATAÃ‡ÃƒO DE TRABALHO TEMPORÃRIO"/>
    <d v="2019-11-20T14:12:00"/>
    <n v="3"/>
    <s v="PT;11;151;1916"/>
    <n v="340"/>
    <d v="2019-12-30T15:00:00"/>
    <n v="1"/>
    <x v="5"/>
    <x v="0"/>
    <x v="47"/>
  </r>
  <r>
    <x v="107"/>
    <n v="508195390"/>
    <n v="179750"/>
    <m/>
    <d v="2019-11-20T15:49:45"/>
    <n v="5"/>
    <s v="PT;1;1;232"/>
    <n v="400"/>
    <m/>
    <n v="1"/>
    <x v="2"/>
    <x v="0"/>
    <x v="47"/>
  </r>
  <r>
    <x v="48"/>
    <n v="680017550"/>
    <n v="179753"/>
    <s v="SERVIÃ‡OS DE MONTAGEM E DESMONTAGEM DE GRUPOS ELECTROBOMBA SUBMERSÃVEIS, FORNECIMENTO DE TUBAGEM E OUTROS ACESSÃ“RIOS NECESSÃRIOS"/>
    <d v="2019-11-20T14:33:45"/>
    <n v="1"/>
    <s v="PT;11;151;1916"/>
    <n v="360"/>
    <d v="2019-11-26T15:00:00"/>
    <n v="1"/>
    <x v="5"/>
    <x v="0"/>
    <x v="47"/>
  </r>
  <r>
    <x v="4"/>
    <n v="506334562"/>
    <n v="179755"/>
    <m/>
    <d v="2019-11-20T14:34:59"/>
    <n v="13"/>
    <s v="PT;1;1;232"/>
    <n v="400"/>
    <m/>
    <n v="1"/>
    <x v="1"/>
    <x v="0"/>
    <x v="47"/>
  </r>
  <r>
    <x v="4"/>
    <n v="506334562"/>
    <n v="179756"/>
    <m/>
    <d v="2019-11-20T14:39:13"/>
    <n v="13"/>
    <s v="PT;1;1;232"/>
    <n v="400"/>
    <m/>
    <n v="1"/>
    <x v="1"/>
    <x v="0"/>
    <x v="47"/>
  </r>
  <r>
    <x v="4"/>
    <n v="506334562"/>
    <n v="179757"/>
    <m/>
    <d v="2019-11-20T14:42:33"/>
    <n v="13"/>
    <s v="PT;1;1;232"/>
    <n v="400"/>
    <m/>
    <n v="1"/>
    <x v="1"/>
    <x v="0"/>
    <x v="47"/>
  </r>
  <r>
    <x v="116"/>
    <n v="505656000"/>
    <n v="179759"/>
    <s v="AquisiÃ§Ã£o de Leite Escolar"/>
    <d v="2019-11-20T14:57:48"/>
    <n v="13"/>
    <s v="PT;15;225;196"/>
    <n v="360"/>
    <d v="2019-11-27T23:59:00"/>
    <n v="1"/>
    <x v="1"/>
    <x v="0"/>
    <x v="47"/>
  </r>
  <r>
    <x v="14"/>
    <n v="501144218"/>
    <n v="179761"/>
    <m/>
    <d v="2019-11-20T15:14:23"/>
    <n v="13"/>
    <s v="PT;1;1;232"/>
    <n v="400"/>
    <m/>
    <n v="1"/>
    <x v="1"/>
    <x v="0"/>
    <x v="47"/>
  </r>
  <r>
    <x v="3"/>
    <n v="500051054"/>
    <n v="179762"/>
    <s v="ServiÃ§os de assistÃªncia tÃ©cnica, manutenÃ§Ã£o preventiva e evolutiva para os Sites Municpais"/>
    <d v="2019-11-20T15:18:24"/>
    <n v="1"/>
    <s v="PT;1;1;232"/>
    <n v="340"/>
    <d v="2019-11-25T19:00:00"/>
    <n v="1"/>
    <x v="1"/>
    <x v="0"/>
    <x v="47"/>
  </r>
  <r>
    <x v="9"/>
    <n v="506173968"/>
    <n v="179763"/>
    <s v="ServiÃ§o de inserÃ§Ã£o de spot televisivo para divulgaÃ§Ã£o da Aldeia Natal e Passagem de Ano no MunicÃ­pio"/>
    <d v="2019-11-20T15:19:41"/>
    <n v="1"/>
    <s v="PT;1;1;232"/>
    <n v="360"/>
    <d v="2019-11-26T18:00:00"/>
    <n v="1"/>
    <x v="1"/>
    <x v="0"/>
    <x v="47"/>
  </r>
  <r>
    <x v="38"/>
    <n v="505309939"/>
    <n v="179764"/>
    <s v="AquisiÃ§Ã£o de UPS para o Centro Operacional de ProteÃ§Ã£o Civil"/>
    <d v="2019-11-20T15:20:10"/>
    <n v="1"/>
    <s v="PT;9;121;1594"/>
    <n v="360"/>
    <d v="2019-11-29T16:30:00"/>
    <n v="1"/>
    <x v="1"/>
    <x v="0"/>
    <x v="47"/>
  </r>
  <r>
    <x v="9"/>
    <n v="506173968"/>
    <n v="179766"/>
    <s v="AquisiÃ§Ã£o de material elÃ©trico para equipar o furo SB01."/>
    <d v="2019-11-20T15:24:26"/>
    <n v="1"/>
    <s v="PT;1;1;232"/>
    <n v="210"/>
    <d v="2019-11-25T18:00:00"/>
    <n v="1"/>
    <x v="1"/>
    <x v="0"/>
    <x v="47"/>
  </r>
  <r>
    <x v="4"/>
    <n v="506334562"/>
    <n v="179767"/>
    <s v="AquisiÃ§Ã£o de cunhos de medalhas"/>
    <d v="2019-11-20T15:33:35"/>
    <n v="1"/>
    <s v="PT;11;157;1950"/>
    <n v="360"/>
    <d v="2019-12-02T23:59:00"/>
    <n v="1"/>
    <x v="1"/>
    <x v="0"/>
    <x v="47"/>
  </r>
  <r>
    <x v="12"/>
    <n v="506187543"/>
    <n v="179770"/>
    <s v="CorreÃ§Ã£o do Projeto de execuÃ§Ã£o para a RequalificaÃ§Ã£o do antigo edifÃ­cio da GNR, atendendo ao definido no Programa Preliminar que suportou o seu desenvolvimento deste e revisÃ£o deste mesmo projeto, com o objetivo final de se criar um novo espaÃ§o para instalaÃ§Ã£o do Centro de InvestigaÃ§Ã£o de PatrimÃ³nio Cultural de Palmela no antigo edifÃ­cio da GNR."/>
    <d v="2019-11-20T15:54:28"/>
    <n v="13"/>
    <s v="PT;16;241;2600"/>
    <n v="220"/>
    <d v="2019-12-01T23:59:00"/>
    <n v="1"/>
    <x v="1"/>
    <x v="0"/>
    <x v="47"/>
  </r>
  <r>
    <x v="88"/>
    <n v="501206639"/>
    <n v="179771"/>
    <s v="AquisiÃ§Ã£o de serviÃ§os de fiscalizaÃ§Ã£o, de coordenaÃ§Ã£o de seguranÃ§a em obra, de gestÃ£o da qualidade, de gestÃ£o ambiental e de gestÃ£o do risco da empreitada de RecuperaÃ§Ã£o do Cineteatro de MourÃ£o."/>
    <d v="2019-11-20T15:59:54"/>
    <n v="13"/>
    <s v="PT;8;103;1526"/>
    <n v="340"/>
    <d v="2019-11-26T18:00:00"/>
    <n v="1"/>
    <x v="1"/>
    <x v="0"/>
    <x v="47"/>
  </r>
  <r>
    <x v="43"/>
    <n v="503035416"/>
    <n v="179772"/>
    <s v="ServiÃ§os de protecÃ§Ã£o radiolÃ³gica"/>
    <d v="2019-11-20T16:00:12"/>
    <n v="1"/>
    <s v="PT;1;1;232"/>
    <n v="200"/>
    <d v="2019-11-26T17:00:00"/>
    <n v="1"/>
    <x v="0"/>
    <x v="0"/>
    <x v="47"/>
  </r>
  <r>
    <x v="106"/>
    <n v="507866673"/>
    <n v="179773"/>
    <s v="AquisiÃ§Ã£o de equipamentos e serviÃ§os para a renovaÃ§Ã£o da rede de tecnologia DWDM (Dense Wavelenght Division Multiplexing) da REN ElÃ©ctrica e REN Gasodutos, incluindo manutenÃ§Ã£o pelo perÃ­odo de 10 anos."/>
    <d v="2019-11-20T16:05:36"/>
    <n v="5"/>
    <s v="PT;1;1;232"/>
    <n v="340"/>
    <d v="2019-12-19T17:00:00"/>
    <n v="1"/>
    <x v="2"/>
    <x v="0"/>
    <x v="47"/>
  </r>
  <r>
    <x v="105"/>
    <n v="507725689"/>
    <n v="179773"/>
    <s v="AquisiÃ§Ã£o de equipamentos e serviÃ§os para a renovaÃ§Ã£o da rede de tecnologia DWDM (Dense Wavelenght Division Multiplexing) da REN ElÃ©ctrica e REN Gasodutos, incluindo manutenÃ§Ã£o pelo perÃ­odo de 10 anos."/>
    <d v="2019-11-20T16:05:36"/>
    <n v="5"/>
    <s v="PT;1;1;232"/>
    <n v="340"/>
    <d v="2019-12-19T17:00:00"/>
    <s v=""/>
    <x v="2"/>
    <x v="0"/>
    <x v="47"/>
  </r>
  <r>
    <x v="106"/>
    <n v="507866673"/>
    <n v="179774"/>
    <s v="AquisiÃ§Ã£o de Transformadores de PotÃªncia para instalaÃ§Ã£o em diversas instalaÃ§Ãµes da RNT - 2020"/>
    <d v="2019-11-20T16:07:14"/>
    <n v="5"/>
    <s v="PT;1;1;232"/>
    <n v="220"/>
    <d v="2020-02-19T17:00:00"/>
    <n v="1"/>
    <x v="2"/>
    <x v="0"/>
    <x v="47"/>
  </r>
  <r>
    <x v="106"/>
    <n v="507866673"/>
    <n v="179775"/>
    <s v="AquisiÃ§Ã£o de equipamentos e serviÃ§os para a renovaÃ§Ã£o da camada de acesso da tecnologia IP/MPLS Cisco da REN ElÃ©ctrica, contemplando um total de 207 novos equipamentos e serviÃ§os de manutenÃ§Ã£o pelo perÃ­odo de 2 anos subsequentes Ã  referida implementaÃ§Ã£o."/>
    <d v="2019-11-20T16:08:50"/>
    <n v="5"/>
    <s v="PT;1;1;232"/>
    <n v="400"/>
    <d v="2019-02-11T17:00:00"/>
    <n v="1"/>
    <x v="2"/>
    <x v="0"/>
    <x v="47"/>
  </r>
  <r>
    <x v="3"/>
    <n v="500051054"/>
    <n v="179776"/>
    <s v="ProduÃ§Ã£o de um livro de fotografia e de ilustraÃ§Ãµes cientÃ­ficas dedicadas ao patrimÃ³nio natural do ambiente marinho da frente AtlÃ¢ntida de Almada"/>
    <d v="2019-11-20T16:11:21"/>
    <n v="1"/>
    <s v="PT;1;1;232"/>
    <n v="340"/>
    <d v="2019-11-25T19:00:00"/>
    <n v="1"/>
    <x v="1"/>
    <x v="0"/>
    <x v="47"/>
  </r>
  <r>
    <x v="93"/>
    <n v="501305564"/>
    <n v="179778"/>
    <s v="AquisiÃ§Ã£o de RefeiÃ§Ãµes Escolares"/>
    <d v="2019-11-20T16:21:27"/>
    <n v="1"/>
    <s v="PT;15;211;278"/>
    <n v="340"/>
    <d v="2019-11-22T23:59:00"/>
    <n v="1"/>
    <x v="1"/>
    <x v="0"/>
    <x v="47"/>
  </r>
  <r>
    <x v="290"/>
    <n v="600087247"/>
    <n v="179780"/>
    <s v="Fornecimento, ImplementaÃ§Ã£o e ConfiguraÃ§Ã£o de Sistema Integrado de GestÃ£o (ERP)"/>
    <d v="2019-11-20T16:29:49"/>
    <n v="1"/>
    <s v="PT;12;168;2045"/>
    <n v="360"/>
    <d v="2019-11-25T17:00:00"/>
    <n v="1"/>
    <x v="5"/>
    <x v="0"/>
    <x v="47"/>
  </r>
  <r>
    <x v="11"/>
    <n v="506614913"/>
    <n v="179781"/>
    <s v="AquisiÃ§Ã£o de painÃ©is informativos e montagem junto aos equipamentos de recolha de resÃ­duos urbanos"/>
    <d v="2019-11-20T16:30:32"/>
    <n v="13"/>
    <s v="PT;12;173;189"/>
    <n v="360"/>
    <d v="2019-12-03T23:59:00"/>
    <n v="1"/>
    <x v="1"/>
    <x v="0"/>
    <x v="47"/>
  </r>
  <r>
    <x v="13"/>
    <n v="501294104"/>
    <n v="179782"/>
    <s v="REQUALIFICAÃ‡ÃƒO DO SEPARADOR CENTRAL DA AV. 22 DE DEZEMBRO"/>
    <d v="2019-11-20T16:31:13"/>
    <n v="1"/>
    <s v="PT;16;245;2623"/>
    <n v="340"/>
    <d v="2019-11-26T23:59:00"/>
    <n v="1"/>
    <x v="1"/>
    <x v="0"/>
    <x v="47"/>
  </r>
  <r>
    <x v="14"/>
    <n v="501144218"/>
    <n v="179784"/>
    <m/>
    <d v="2019-11-20T16:38:37"/>
    <n v="1"/>
    <s v="PT;1;1;232"/>
    <n v="400"/>
    <m/>
    <n v="1"/>
    <x v="1"/>
    <x v="0"/>
    <x v="47"/>
  </r>
  <r>
    <x v="14"/>
    <n v="501144218"/>
    <n v="179785"/>
    <s v="Fornecimento de gasÃ³leo rodoviÃ¡rio simples"/>
    <d v="2019-11-20T16:40:25"/>
    <n v="1"/>
    <s v="PT;16;244;2616"/>
    <n v="340"/>
    <d v="2019-11-25T18:00:00"/>
    <n v="1"/>
    <x v="1"/>
    <x v="0"/>
    <x v="47"/>
  </r>
  <r>
    <x v="37"/>
    <n v="504293125"/>
    <n v="179787"/>
    <s v="Empreitada de ReabilitaÃ§Ã£o de Fogos Municipais Devolutos"/>
    <d v="2019-11-20T16:49:54"/>
    <n v="13"/>
    <s v="PT;12;175;172"/>
    <n v="340"/>
    <d v="2019-11-30T23:59:00"/>
    <n v="1"/>
    <x v="1"/>
    <x v="0"/>
    <x v="47"/>
  </r>
  <r>
    <x v="11"/>
    <n v="506614913"/>
    <n v="179789"/>
    <s v="AquisiÃ§Ã£o de equipamentos e materiais para reparaÃ§Ã£o dos diversos Parques Infantis do MunicÃ­pio de Vila Franca de Xira"/>
    <d v="2019-11-20T16:52:10"/>
    <n v="13"/>
    <s v="PT;12;173;189"/>
    <n v="340"/>
    <d v="2019-12-03T23:59:00"/>
    <n v="1"/>
    <x v="1"/>
    <x v="0"/>
    <x v="47"/>
  </r>
  <r>
    <x v="113"/>
    <n v="506556590"/>
    <n v="179790"/>
    <s v="Fornecimento de geofone para deteÃ§Ã£o acÃºstica de roturas"/>
    <d v="2019-11-20T16:54:32"/>
    <n v="13"/>
    <s v="PT;8;99;1497"/>
    <n v="360"/>
    <d v="2019-11-27T23:59:00"/>
    <n v="1"/>
    <x v="1"/>
    <x v="0"/>
    <x v="47"/>
  </r>
  <r>
    <x v="43"/>
    <n v="503035416"/>
    <n v="179791"/>
    <s v="AquisiÃ§Ã£o de Dispositivos MÃ©dicos para Traumatologia e Cirurgia Eletiva, para substituiÃ§Ãµes ArtroplÃ¡sticas das articulaÃ§Ãµes da anca e do ombro"/>
    <d v="2019-11-20T16:56:46"/>
    <n v="1"/>
    <s v="PT;1;1;232"/>
    <n v="340"/>
    <d v="2019-11-27T17:00:00"/>
    <n v="1"/>
    <x v="0"/>
    <x v="0"/>
    <x v="47"/>
  </r>
  <r>
    <x v="11"/>
    <n v="506614913"/>
    <n v="179794"/>
    <s v="Fornecimento e instalaÃ§Ã£o de sistema de painÃ©is solares tÃ©rmicos para AQS em edifÃ­cios municipais"/>
    <d v="2019-11-20T17:03:10"/>
    <n v="13"/>
    <s v="PT;12;173;189"/>
    <n v="360"/>
    <d v="2019-12-01T23:59:00"/>
    <n v="1"/>
    <x v="1"/>
    <x v="0"/>
    <x v="47"/>
  </r>
  <r>
    <x v="59"/>
    <n v="503450189"/>
    <n v="179796"/>
    <s v="Trabalhos de reparaÃ§Ã£o de dois grupos eletrobomba instalados na EE de PedrogÃ£o 3."/>
    <d v="2019-11-20T17:08:28"/>
    <n v="1"/>
    <s v="PT;3;36;551"/>
    <n v="340"/>
    <d v="2019-11-28T18:00:00"/>
    <n v="1"/>
    <x v="4"/>
    <x v="0"/>
    <x v="47"/>
  </r>
  <r>
    <x v="86"/>
    <n v="501273433"/>
    <n v="179798"/>
    <s v="EMPREITADA DE CONSTRUÃ‡ÃƒO DA CICLOVIA - TROÃ‡O ENTRE A ESTRADA MOINHO DE VENTO E ESTRADA DA BARREIRA BRANCA"/>
    <d v="2019-11-20T17:14:11"/>
    <n v="3"/>
    <s v="PT;15;214;2450"/>
    <n v="5"/>
    <d v="2019-12-19T23:59:00"/>
    <n v="1"/>
    <x v="1"/>
    <x v="0"/>
    <x v="47"/>
  </r>
  <r>
    <x v="11"/>
    <n v="506614913"/>
    <n v="179799"/>
    <s v="CONTRATAÃ‡ÃƒO DE SERVIÃ‡OS PARA A ELABORAÃ‡ÃƒO DA REVISÃƒO DO PROJETO DE EXECUÃ‡ÃƒO DE ESTRUTURA DE CONTENÃ‡ÃƒO DE TALUDE - ROTUNDA NA ESTRADA DE ARCENA - ALVERCA DO RIBATEJO"/>
    <d v="2019-11-20T17:15:54"/>
    <n v="1"/>
    <s v="PT;12;173;2088"/>
    <n v="360"/>
    <d v="2019-11-27T23:59:00"/>
    <n v="1"/>
    <x v="1"/>
    <x v="0"/>
    <x v="47"/>
  </r>
  <r>
    <x v="3"/>
    <n v="500051054"/>
    <n v="179800"/>
    <s v="PrestaÃ§Ã£o de serviÃ§os de reparaÃ§Ã£o dos sistemas de Ã¡guas quentes sanitÃ¡rias das instalaÃ§Ãµes da limpeza urbana (DLU) sito na rua D. JoÃ£o de Portugal, Laranjeiro (antigo mercado) e Vale Figueira"/>
    <d v="2019-11-20T17:17:17"/>
    <n v="1"/>
    <s v="PT;1;1;232"/>
    <n v="340"/>
    <d v="2019-11-23T19:00:00"/>
    <n v="1"/>
    <x v="1"/>
    <x v="0"/>
    <x v="47"/>
  </r>
  <r>
    <x v="19"/>
    <n v="507396081"/>
    <n v="179801"/>
    <m/>
    <d v="2019-11-20T17:42:57"/>
    <n v="13"/>
    <m/>
    <n v="400"/>
    <m/>
    <n v="1"/>
    <x v="1"/>
    <x v="0"/>
    <x v="47"/>
  </r>
  <r>
    <x v="206"/>
    <n v="508180457"/>
    <n v="179802"/>
    <s v="AquisiÃ§Ã£o de serviÃ§os de seguranÃ§a para as 3 instalaÃ§Ãµes afetas ao OPART, EPE"/>
    <d v="2019-11-20T17:43:30"/>
    <n v="3"/>
    <s v="PT;12;165;2021"/>
    <n v="360"/>
    <d v="2019-12-01T18:00:00"/>
    <n v="1"/>
    <x v="2"/>
    <x v="0"/>
    <x v="47"/>
  </r>
  <r>
    <x v="0"/>
    <n v="508481287"/>
    <n v="179803"/>
    <s v="Empreitada para execuÃ§Ã£o da obra de fornecimento e aplicaÃ§Ã£o de 2 caixas de esgoto no ArmazÃ©m de soros de HSM no piso 01 (FarmÃ¡cia)."/>
    <d v="2019-11-21T08:23:15"/>
    <n v="13"/>
    <s v="PT;12;165;2010"/>
    <n v="360"/>
    <d v="2019-11-27T17:00:00"/>
    <n v="1"/>
    <x v="0"/>
    <x v="0"/>
    <x v="47"/>
  </r>
  <r>
    <x v="49"/>
    <n v="502098139"/>
    <n v="179806"/>
    <s v="CONTRATAÃ‡ÃƒO DO FORNECIMENTO DE TRÃŠS VEÃCULOS LIGEIROS DE PASSAGEIROS DE NOVE LUGARES TIPO &quot;KOMBI&quot;."/>
    <d v="2019-11-21T09:24:48"/>
    <n v="3"/>
    <s v="PT;9;118;1582"/>
    <n v="300"/>
    <d v="2019-12-06T18:00:00"/>
    <n v="1"/>
    <x v="1"/>
    <x v="0"/>
    <x v="47"/>
  </r>
  <r>
    <x v="97"/>
    <n v="508354617"/>
    <n v="179807"/>
    <s v="CPv16/2019 Â¿ServiÃ§os de apoio Ã  Central de Compras e ContrataÃ§Ã£o PÃºblica da CIMRC."/>
    <d v="2019-11-21T09:56:13"/>
    <n v="13"/>
    <s v="PT;1;1;232"/>
    <n v="360"/>
    <d v="2019-11-27T23:59:00"/>
    <n v="1"/>
    <x v="1"/>
    <x v="0"/>
    <x v="47"/>
  </r>
  <r>
    <x v="37"/>
    <n v="504293125"/>
    <n v="179808"/>
    <s v="ExecuÃ§Ã£o de Piso Desportivo no Ringue da PraÃ§a 25 de Abril, na PÃ³voa de Santo AdriÃ£o"/>
    <d v="2019-11-21T10:27:14"/>
    <n v="13"/>
    <s v="PT;12;175;2099"/>
    <n v="360"/>
    <d v="2019-11-30T23:59:00"/>
    <n v="1"/>
    <x v="1"/>
    <x v="0"/>
    <x v="47"/>
  </r>
  <r>
    <x v="50"/>
    <n v="500192855"/>
    <n v="179809"/>
    <s v="AquisiÃ§Ã£o de serviÃ§os de auditoria interna ao Sistema de GestÃ£o de Qualidade e Ambiente e de avaliaÃ§Ã£o de conformidade legal em matÃ©ria de ambiente, qualidade e seguranÃ§a e saÃºde no trabalho no Metropolitano de Lisboa, Ferconsult e Metrocom"/>
    <d v="2019-11-21T10:40:07"/>
    <n v="13"/>
    <s v="PT;1;1;232"/>
    <n v="340"/>
    <d v="2019-12-01T23:59:00"/>
    <n v="1"/>
    <x v="3"/>
    <x v="0"/>
    <x v="47"/>
  </r>
  <r>
    <x v="9"/>
    <n v="506173968"/>
    <n v="179810"/>
    <m/>
    <d v="2019-11-21T10:47:31"/>
    <n v="1"/>
    <s v="PT;1;1;232"/>
    <n v="1"/>
    <m/>
    <n v="1"/>
    <x v="1"/>
    <x v="0"/>
    <x v="47"/>
  </r>
  <r>
    <x v="12"/>
    <n v="506187543"/>
    <n v="179811"/>
    <s v="RealizaÃ§Ã£o do projeto de execuÃ§Ã£o relativo ao reforÃ§o estrutural da Capela de SÃ£o JoÃ£o Batista, localizada no Largo de SÃ£o JoÃ£o em Palmela."/>
    <d v="2019-11-21T10:49:06"/>
    <n v="13"/>
    <s v="PT;16;241;2600"/>
    <n v="1"/>
    <d v="2019-09-12T23:59:00"/>
    <n v="1"/>
    <x v="1"/>
    <x v="0"/>
    <x v="47"/>
  </r>
  <r>
    <x v="9"/>
    <n v="506173968"/>
    <n v="179812"/>
    <s v="AquisiÃ§Ã£o de serviÃ§os na Ã¡rea dos seguros"/>
    <d v="2019-11-21T10:52:05"/>
    <n v="1"/>
    <s v="PT;16;243;261"/>
    <n v="400"/>
    <d v="1970-01-01T18:00:00"/>
    <n v="1"/>
    <x v="1"/>
    <x v="0"/>
    <x v="47"/>
  </r>
  <r>
    <x v="17"/>
    <n v="505456010"/>
    <n v="179814"/>
    <m/>
    <d v="2019-11-21T11:20:44"/>
    <n v="1"/>
    <s v="PT;1;1;232"/>
    <n v="400"/>
    <m/>
    <n v="1"/>
    <x v="1"/>
    <x v="0"/>
    <x v="47"/>
  </r>
  <r>
    <x v="11"/>
    <n v="506614913"/>
    <n v="179815"/>
    <m/>
    <d v="2019-11-21T11:26:32"/>
    <n v="1"/>
    <s v="PT;1;1;232"/>
    <n v="400"/>
    <m/>
    <n v="1"/>
    <x v="1"/>
    <x v="0"/>
    <x v="47"/>
  </r>
  <r>
    <x v="59"/>
    <n v="503450189"/>
    <n v="179816"/>
    <s v="RenovaÃ§Ã£o do licenciamento checkpoint e fornecimento de cluster checkpoint 5200"/>
    <d v="2019-11-21T11:32:18"/>
    <n v="13"/>
    <s v="PT;3;27;501"/>
    <n v="340"/>
    <d v="2019-11-28T18:00:00"/>
    <n v="1"/>
    <x v="4"/>
    <x v="0"/>
    <x v="47"/>
  </r>
  <r>
    <x v="19"/>
    <n v="507396081"/>
    <n v="179818"/>
    <s v="CPUB008.DTO.2019 AquisiÃ§Ã£o de Sacos de PlÃ¡stico"/>
    <d v="2019-11-21T11:46:08"/>
    <n v="3"/>
    <s v="PT;12;164;1996"/>
    <n v="360"/>
    <d v="2019-11-28T23:59:00"/>
    <n v="1"/>
    <x v="1"/>
    <x v="0"/>
    <x v="47"/>
  </r>
  <r>
    <x v="149"/>
    <n v="506642798"/>
    <n v="179820"/>
    <s v="PrestaÃ§Ã£o de serviÃ§os de seguros"/>
    <d v="2019-11-21T12:04:04"/>
    <n v="13"/>
    <s v="PT;6;76;1247"/>
    <n v="360"/>
    <d v="2019-11-30T23:59:00"/>
    <n v="1"/>
    <x v="1"/>
    <x v="0"/>
    <x v="47"/>
  </r>
  <r>
    <x v="9"/>
    <n v="506173968"/>
    <n v="179821"/>
    <s v="PRESTAÃ‡ÃƒO DE SERVIÃ‡OS &quot;AREA DE SEGUROS&quot;"/>
    <d v="2019-11-21T12:05:51"/>
    <n v="1"/>
    <s v="PT;16;243;261"/>
    <n v="360"/>
    <d v="2019-11-23T18:00:00"/>
    <n v="1"/>
    <x v="1"/>
    <x v="0"/>
    <x v="47"/>
  </r>
  <r>
    <x v="60"/>
    <n v="504394029"/>
    <n v="179822"/>
    <m/>
    <d v="2019-11-21T12:20:47"/>
    <n v="6"/>
    <m/>
    <n v="1"/>
    <m/>
    <n v="1"/>
    <x v="2"/>
    <x v="0"/>
    <x v="47"/>
  </r>
  <r>
    <x v="181"/>
    <n v="506081079"/>
    <n v="179823"/>
    <s v="Empreitada para a SubstituiÃ§Ã£o do PÃ³rtico localizado ao km 26+490 Crescente, da A33 - Circular Regional Interior da PenÃ­nsula de SetÃºbal (CRIPS)"/>
    <d v="2019-11-21T12:25:39"/>
    <n v="13"/>
    <s v="PT;16;233;279"/>
    <n v="220"/>
    <d v="2019-12-11T23:59:00"/>
    <n v="1"/>
    <x v="2"/>
    <x v="0"/>
    <x v="47"/>
  </r>
  <r>
    <x v="19"/>
    <n v="507396081"/>
    <n v="179824"/>
    <s v="CPUB001.DGE.2019 AquisiÃ§Ã£o de ServiÃ§os de PrevenÃ§Ã£o, Controlo e ErradicaÃ§Ã£o de espÃ©cies exÃ³ticas invasoras, no Ã¢mbito da Candidatura ao Programa Operacional Sustentabilidade e EficiÃªncia no Uso de Recursos, POSEUR"/>
    <d v="2019-11-21T12:30:22"/>
    <n v="3"/>
    <s v="PT;12;164;1996"/>
    <n v="340"/>
    <d v="2019-11-28T23:59:00"/>
    <n v="1"/>
    <x v="1"/>
    <x v="0"/>
    <x v="47"/>
  </r>
  <r>
    <x v="3"/>
    <n v="500051054"/>
    <n v="179825"/>
    <s v="Fornecimento contÃ­nuo de peÃ§as de origem para viaturas pesadas da Frota Municipal"/>
    <d v="2019-11-21T12:56:15"/>
    <n v="1"/>
    <s v="PT;16;236;230"/>
    <n v="5"/>
    <d v="2019-11-26T19:00:00"/>
    <n v="1"/>
    <x v="1"/>
    <x v="0"/>
    <x v="47"/>
  </r>
  <r>
    <x v="47"/>
    <n v="512042659"/>
    <n v="179826"/>
    <s v="Consulta PrÃ©via para ElaboraÃ§Ã£o do Projeto de Loteamento para a AmpliaÃ§Ã£o da Zona Industrial da Vila do Nordeste"/>
    <d v="2019-11-21T13:10:58"/>
    <n v="13"/>
    <s v="PT;20;312;3402"/>
    <n v="340"/>
    <d v="2019-12-03T23:59:00"/>
    <n v="1"/>
    <x v="1"/>
    <x v="0"/>
    <x v="47"/>
  </r>
  <r>
    <x v="80"/>
    <n v="505932512"/>
    <n v="179827"/>
    <s v="PrestaÃ§Ã£o de ServiÃ§os elaboraÃ§Ã£o do Plano de AÃ§Ã£o para a Energia SustentÃ¡vel e para o Clima (PAESC) para o MunicÃ­pio de Aljezur"/>
    <d v="2019-11-21T14:00:31"/>
    <n v="1"/>
    <s v="PT;9;113;234"/>
    <n v="360"/>
    <d v="2019-11-27T23:59:00"/>
    <n v="1"/>
    <x v="1"/>
    <x v="0"/>
    <x v="47"/>
  </r>
  <r>
    <x v="29"/>
    <n v="512012814"/>
    <n v="179828"/>
    <s v="ElaboraÃ§Ã£o do Projeto de ExecuÃ§Ã£o e Processo de Concurso para ConstruÃ§Ã£o de EdifÃ­cio de Apoio ao Racket Center de Ponta Delgada"/>
    <d v="2019-11-21T14:11:34"/>
    <n v="1"/>
    <m/>
    <n v="340"/>
    <d v="2019-12-02T23:59:00"/>
    <n v="1"/>
    <x v="1"/>
    <x v="0"/>
    <x v="47"/>
  </r>
  <r>
    <x v="7"/>
    <n v="508666236"/>
    <n v="179831"/>
    <s v="Fornecimento e instalaÃ§Ã£o de equipamento de som e imagem no Ã¢mbito do projeto de requalificaÃ§Ã£o do piso 0 do edifÃ­cio-sede do Turismo de Portugal, IP."/>
    <d v="2019-11-21T14:17:14"/>
    <n v="13"/>
    <s v="PT;12;165;2013"/>
    <n v="360"/>
    <d v="2019-11-27T23:59:00"/>
    <n v="1"/>
    <x v="2"/>
    <x v="0"/>
    <x v="47"/>
  </r>
  <r>
    <x v="12"/>
    <n v="506187543"/>
    <n v="179832"/>
    <s v="RealizaÃ§Ã£o do projeto de execuÃ§Ã£o relativo ao reforÃ§o estrutural da Capela de SÃ£o JoÃ£o Batista, localizada no Largo de SÃ£o JoÃ£o em Palmela."/>
    <d v="2019-11-21T14:19:12"/>
    <n v="13"/>
    <s v="PT;16;241;2600"/>
    <n v="1"/>
    <d v="2019-09-12T23:59:00"/>
    <n v="1"/>
    <x v="1"/>
    <x v="0"/>
    <x v="47"/>
  </r>
  <r>
    <x v="0"/>
    <n v="508481287"/>
    <n v="179835"/>
    <s v="AquisiÃ§Ã£o de colchÃµes para o ServiÃ§o de UrgÃªncia Central"/>
    <d v="2019-11-21T14:44:04"/>
    <n v="13"/>
    <s v="PT;12;165;2010"/>
    <n v="360"/>
    <d v="2019-11-26T17:00:00"/>
    <n v="1"/>
    <x v="0"/>
    <x v="0"/>
    <x v="47"/>
  </r>
  <r>
    <x v="139"/>
    <n v="600084892"/>
    <n v="179836"/>
    <m/>
    <d v="2019-11-21T14:50:42"/>
    <n v="13"/>
    <s v="PT;1;1;232"/>
    <n v="400"/>
    <m/>
    <n v="1"/>
    <x v="2"/>
    <x v="0"/>
    <x v="47"/>
  </r>
  <r>
    <x v="139"/>
    <n v="600084892"/>
    <n v="179837"/>
    <s v="AquisiÃ§Ã£o de serviÃ§os de manutenÃ§Ã£o preventiva do posto de transformaÃ§Ã£o, grupo eletrogÃ©neo e quadros elÃ©tricos do Arquivo Distrital de Aveiro"/>
    <d v="2019-11-21T14:51:17"/>
    <n v="13"/>
    <s v="PT;2;7;376"/>
    <n v="5"/>
    <d v="2019-11-26T23:59:00"/>
    <n v="1"/>
    <x v="2"/>
    <x v="0"/>
    <x v="47"/>
  </r>
  <r>
    <x v="62"/>
    <n v="505985217"/>
    <n v="179838"/>
    <s v="AquisiÃ§Ã£o de um trator e venda de um outro trator"/>
    <d v="2019-11-21T14:51:33"/>
    <n v="3"/>
    <s v="PT;4;51;290"/>
    <n v="340"/>
    <d v="2019-11-29T00:00:00"/>
    <n v="1"/>
    <x v="1"/>
    <x v="0"/>
    <x v="47"/>
  </r>
  <r>
    <x v="6"/>
    <n v="506037258"/>
    <n v="179839"/>
    <m/>
    <d v="2019-11-21T14:58:00"/>
    <n v="1"/>
    <m/>
    <n v="400"/>
    <m/>
    <n v="1"/>
    <x v="1"/>
    <x v="0"/>
    <x v="47"/>
  </r>
  <r>
    <x v="0"/>
    <n v="508481287"/>
    <n v="179840"/>
    <s v="AquisiÃ§Ã£o de Material - Equipamento/Suporte para o Centro Hospitalar UniversitÃ¡rio de Lisboa Norte, E.P.E."/>
    <d v="2019-11-21T15:04:54"/>
    <n v="13"/>
    <s v="PT;12;165;2010"/>
    <n v="360"/>
    <d v="2019-11-27T17:00:00"/>
    <n v="1"/>
    <x v="0"/>
    <x v="0"/>
    <x v="47"/>
  </r>
  <r>
    <x v="138"/>
    <n v="506087000"/>
    <n v="179841"/>
    <s v="Fornecimento de gasÃ³leo e gasolina, por cartÃ£o magnÃ©tico, ao abrigo do Acordo Quadro para Fornecimento de CombustÃ­veis RodoviÃ¡rios (AQ 09/2018), promovido pela CIM-RC"/>
    <d v="2019-11-21T15:14:26"/>
    <n v="13"/>
    <s v="PT;7;79;138"/>
    <n v="360"/>
    <d v="2019-12-01T17:00:00"/>
    <n v="1"/>
    <x v="1"/>
    <x v="0"/>
    <x v="47"/>
  </r>
  <r>
    <x v="13"/>
    <n v="501294104"/>
    <n v="179842"/>
    <s v="AQUISIÃ‡ÃƒO DE PALAMENTA DIVERSA PARA AS ESCOLAS DO 1.Âº CICLO DO ENSINO BÃSICO"/>
    <d v="2019-11-21T15:13:54"/>
    <n v="1"/>
    <s v="PT;16;245;321"/>
    <n v="360"/>
    <d v="2019-11-27T23:59:00"/>
    <n v="1"/>
    <x v="1"/>
    <x v="0"/>
    <x v="47"/>
  </r>
  <r>
    <x v="42"/>
    <n v="512103070"/>
    <n v="179843"/>
    <s v="O presente procedimento tem por objeto aquisiÃ§Ã£o de produtos farmacÃªuticos para 2020, ao Hospital da Horta, E.P.E.R., de acordo com as especificaÃ§Ãµes tÃ©cnicas anexas ao Caderno de Encargos do procedimento."/>
    <d v="2019-11-21T15:15:11"/>
    <n v="1"/>
    <s v="PT;20;305;3353"/>
    <n v="360"/>
    <d v="2019-12-01T23:59:00"/>
    <n v="1"/>
    <x v="0"/>
    <x v="0"/>
    <x v="47"/>
  </r>
  <r>
    <x v="35"/>
    <n v="501290206"/>
    <n v="179844"/>
    <s v="AquisiÃ§Ã£o de serviÃ§os de Seguros"/>
    <d v="2019-11-21T15:22:36"/>
    <n v="3"/>
    <s v="PT;11;146;5"/>
    <n v="360"/>
    <d v="2019-12-10T17:30:00"/>
    <n v="1"/>
    <x v="1"/>
    <x v="0"/>
    <x v="47"/>
  </r>
  <r>
    <x v="38"/>
    <n v="505309939"/>
    <n v="179848"/>
    <s v="AquisiÃ§Ã£o de serviÃ§os para aluguer de equipamento audiovisual e elevaÃ§Ã£o no Ã¢mbito da CED 2019"/>
    <d v="2019-11-21T15:43:00"/>
    <n v="1"/>
    <s v="PT;9;121;1594"/>
    <n v="360"/>
    <d v="2019-11-26T16:30:00"/>
    <n v="1"/>
    <x v="1"/>
    <x v="0"/>
    <x v="47"/>
  </r>
  <r>
    <x v="45"/>
    <n v="680021892"/>
    <n v="179849"/>
    <s v="PROLONGAMENTOS E REMODELAÃ‡Ã•ES DIVERSOS DA REDE DE SANEAMENTO NA ESTRADA OLIVAL DE FORA - VIALONGA"/>
    <d v="2019-11-21T15:44:30"/>
    <n v="13"/>
    <s v="PT;12;173;2085"/>
    <n v="340"/>
    <d v="2019-11-25T23:59:00"/>
    <n v="1"/>
    <x v="5"/>
    <x v="0"/>
    <x v="47"/>
  </r>
  <r>
    <x v="13"/>
    <n v="501294104"/>
    <n v="179850"/>
    <s v="ALUGUER, MONTAGEM E DESMONTAGEM DE ESTRADO"/>
    <d v="2019-11-21T15:48:36"/>
    <n v="1"/>
    <s v="PT;16;245;2622"/>
    <n v="340"/>
    <d v="2019-12-22T23:59:00"/>
    <n v="1"/>
    <x v="1"/>
    <x v="0"/>
    <x v="47"/>
  </r>
  <r>
    <x v="4"/>
    <n v="506334562"/>
    <n v="179851"/>
    <s v="ContrataÃ§Ã£o concerto multimÃ©dia grandes canÃ§Ãµes da Disney - Natal das Escolas"/>
    <d v="2019-11-21T15:50:12"/>
    <n v="1"/>
    <s v="PT;11;157;1950"/>
    <n v="360"/>
    <d v="2019-11-26T23:59:00"/>
    <n v="1"/>
    <x v="1"/>
    <x v="0"/>
    <x v="47"/>
  </r>
  <r>
    <x v="46"/>
    <n v="502256869"/>
    <n v="179852"/>
    <s v="AquisiÃ§Ã£o de lembranÃ§as para oferta no 96Âº aniversÃ¡rio do Porto de SetÃºbal"/>
    <d v="2019-11-21T15:52:26"/>
    <n v="1"/>
    <s v="PT;16;245;2623"/>
    <n v="360"/>
    <d v="2019-11-26T23:59:00"/>
    <n v="1"/>
    <x v="7"/>
    <x v="0"/>
    <x v="47"/>
  </r>
  <r>
    <x v="138"/>
    <n v="506087000"/>
    <n v="179853"/>
    <s v="PrestaÃ§Ã£o de serviÃ§os de elaboraÃ§Ã£o do DiagnÃ³stico de Necessidades Habitacionais e DefiniÃ§Ã£o da EstratÃ©gia Local de HabitaÃ§Ã£o - Programa 1.Âº Direito, para o MunicÃ­pio de Cantanhede"/>
    <d v="2019-11-21T15:53:45"/>
    <n v="1"/>
    <s v="PT;7;79;138"/>
    <n v="360"/>
    <d v="2019-11-26T17:00:00"/>
    <n v="1"/>
    <x v="1"/>
    <x v="0"/>
    <x v="47"/>
  </r>
  <r>
    <x v="2"/>
    <n v="503539473"/>
    <n v="179854"/>
    <s v="Fornecimento de stands e serviÃ§os de apoio para 2 feiras internacionais de turismo"/>
    <d v="2019-11-21T15:56:40"/>
    <n v="13"/>
    <s v="PT;9;111;1551"/>
    <n v="360"/>
    <d v="2019-11-26T23:59:00"/>
    <n v="1"/>
    <x v="1"/>
    <x v="0"/>
    <x v="47"/>
  </r>
  <r>
    <x v="33"/>
    <n v="505170876"/>
    <n v="179857"/>
    <s v="Tem por objeto dotar a via municipal EM537 entre as Quatro Estradas e a Vila da Luz, de condiÃ§Ãµes de mobilidade suave, pedonal e ciclÃ¡vel, bem como requalificar as infraestruturas existentes e criar novas infraestruturas."/>
    <d v="2019-11-21T16:19:05"/>
    <n v="3"/>
    <s v="PT;9;117;1572"/>
    <n v="360"/>
    <d v="2020-01-10T17:00:00"/>
    <n v="1"/>
    <x v="1"/>
    <x v="0"/>
    <x v="47"/>
  </r>
  <r>
    <x v="29"/>
    <n v="512012814"/>
    <n v="179858"/>
    <s v="NIPG20182/19- AquisiÃ§Ã£o de serviÃ§os de assessoria tÃ©cnica Ã  elaboraÃ§Ã£o da revisÃ£o do PDM (Plano Diretor Municipal) de Ponta Delgada"/>
    <d v="2019-11-21T16:23:43"/>
    <n v="1"/>
    <s v="PT;20;313;124"/>
    <n v="340"/>
    <d v="2019-11-29T17:30:00"/>
    <n v="1"/>
    <x v="1"/>
    <x v="0"/>
    <x v="47"/>
  </r>
  <r>
    <x v="97"/>
    <n v="508354617"/>
    <n v="179859"/>
    <s v="CP16/2019 - AqisiÃ§Ã£o de ServiÃ§os de EDP/DPO (Encarregado de ProteÃ§Ã£o de Dados/Data Protector Officer)"/>
    <d v="2019-11-21T16:40:03"/>
    <n v="3"/>
    <s v="PT;1;1;232"/>
    <n v="5"/>
    <d v="2019-12-01T23:59:00"/>
    <n v="1"/>
    <x v="1"/>
    <x v="0"/>
    <x v="47"/>
  </r>
  <r>
    <x v="4"/>
    <n v="506334562"/>
    <n v="179860"/>
    <s v="AquisiÃ§Ã£o de meios de produÃ§Ã£o e divulgaÃ§Ã£o"/>
    <d v="2019-11-21T16:43:10"/>
    <n v="13"/>
    <s v="PT;11;157;1950"/>
    <n v="360"/>
    <d v="2019-11-27T23:59:00"/>
    <n v="1"/>
    <x v="1"/>
    <x v="0"/>
    <x v="47"/>
  </r>
  <r>
    <x v="3"/>
    <n v="500051054"/>
    <n v="179861"/>
    <s v="AquisiÃ§Ã£o de software para as atualizaÃ§Ãµes dos mÃ³dulos do ERP SIGMA"/>
    <d v="2019-11-21T16:53:02"/>
    <n v="1"/>
    <s v="PT;16;236;230"/>
    <n v="360"/>
    <d v="2019-11-26T19:00:00"/>
    <n v="1"/>
    <x v="1"/>
    <x v="0"/>
    <x v="47"/>
  </r>
  <r>
    <x v="11"/>
    <n v="506614913"/>
    <n v="179862"/>
    <s v="Fornecimento e instalaÃ§Ã£o de bombas de calor em edifÃ­cios municipais"/>
    <d v="2019-11-21T17:01:49"/>
    <n v="13"/>
    <s v="PT;12;173;2086"/>
    <n v="360"/>
    <d v="2019-12-03T23:59:00"/>
    <n v="1"/>
    <x v="1"/>
    <x v="0"/>
    <x v="47"/>
  </r>
  <r>
    <x v="94"/>
    <n v="508035546"/>
    <n v="179863"/>
    <s v="O procedimento corresponde Ã  consulta prÃ©via para a celebraÃ§Ã£o de contrato de aquisiÃ§Ã£o de serviÃ§os de transporte flexÃ­vel - MOVE."/>
    <d v="2019-11-21T17:05:16"/>
    <n v="13"/>
    <s v="PT;11;144;204"/>
    <n v="340"/>
    <d v="2019-11-28T23:59:00"/>
    <n v="1"/>
    <x v="1"/>
    <x v="0"/>
    <x v="47"/>
  </r>
  <r>
    <x v="43"/>
    <n v="503035416"/>
    <n v="179864"/>
    <s v="AquisiÃ§Ã£o de Dispositivos MÃ©dicos para traumatologia e Cirurgia eletiva do Joelho para o ServiÃ§o Bloco cirÃºrgico de Ortopedia"/>
    <d v="2019-11-21T17:12:17"/>
    <n v="1"/>
    <s v="PT;1;1;232"/>
    <n v="340"/>
    <d v="2019-11-29T17:00:00"/>
    <n v="1"/>
    <x v="0"/>
    <x v="0"/>
    <x v="47"/>
  </r>
  <r>
    <x v="64"/>
    <n v="508754496"/>
    <n v="179865"/>
    <s v="ELABORAÃ‡ÃƒO DO DOSSIER DE RENOVAÃ‡ÃƒO 2020-2024 DA CARTA EUROPEIA DE TURISMO SUSTENTÃVEL DO ALTO MINHO"/>
    <d v="2019-11-21T17:19:59"/>
    <n v="13"/>
    <s v="PT;17;247;276"/>
    <n v="360"/>
    <d v="2019-12-03T23:59:00"/>
    <n v="1"/>
    <x v="1"/>
    <x v="0"/>
    <x v="47"/>
  </r>
  <r>
    <x v="13"/>
    <n v="501294104"/>
    <n v="179866"/>
    <s v="ESPETACULO COM RICARDO RIBEIRO NO FORUM LUISA TODI DIA 23 DE NOVEMBRO."/>
    <d v="2019-11-21T17:26:22"/>
    <n v="1"/>
    <s v="PT;16;245;2623"/>
    <n v="360"/>
    <d v="2019-11-25T09:10:00"/>
    <n v="1"/>
    <x v="1"/>
    <x v="0"/>
    <x v="47"/>
  </r>
  <r>
    <x v="74"/>
    <n v="502177080"/>
    <n v="179867"/>
    <s v="Trabalhos de BeneficiaÃ§Ã£o em EdifÃ­cios Desportivos."/>
    <d v="2019-11-21T17:31:32"/>
    <n v="1"/>
    <s v="PT;12;168;195"/>
    <n v="360"/>
    <d v="2019-11-25T17:00:00"/>
    <n v="1"/>
    <x v="1"/>
    <x v="0"/>
    <x v="47"/>
  </r>
  <r>
    <x v="43"/>
    <n v="503035416"/>
    <n v="179868"/>
    <m/>
    <d v="2019-11-22T09:00:26"/>
    <n v="5"/>
    <s v="PT;1;1;232"/>
    <n v="1"/>
    <m/>
    <n v="1"/>
    <x v="0"/>
    <x v="0"/>
    <x v="47"/>
  </r>
  <r>
    <x v="43"/>
    <n v="503035416"/>
    <n v="179869"/>
    <s v="AquisiÃ§Ã£o de CARBOPLATINA 10 MG ML;150 MG/15 ML FRS e CARBOPLATINA 10 MG ML 450 Mg 45 Ml frs"/>
    <d v="2019-11-22T09:00:33"/>
    <n v="13"/>
    <s v="PT;1;1;232"/>
    <n v="340"/>
    <d v="2019-11-28T16:00:00"/>
    <n v="1"/>
    <x v="0"/>
    <x v="0"/>
    <x v="47"/>
  </r>
  <r>
    <x v="6"/>
    <n v="506037258"/>
    <n v="179870"/>
    <m/>
    <d v="2019-11-22T09:15:55"/>
    <n v="1"/>
    <m/>
    <n v="1"/>
    <m/>
    <n v="1"/>
    <x v="1"/>
    <x v="0"/>
    <x v="47"/>
  </r>
  <r>
    <x v="39"/>
    <n v="680015019"/>
    <n v="179872"/>
    <s v="PrestaÃ§Ã£o de serviÃ§os destinados a Â¿Apoio TÃ©cnico Ã  TelegestÃ£oÂ¿ ."/>
    <d v="2019-11-22T09:31:31"/>
    <n v="1"/>
    <s v="PT;12;169;2057"/>
    <n v="360"/>
    <d v="2019-11-27T16:00:00"/>
    <n v="1"/>
    <x v="5"/>
    <x v="0"/>
    <x v="47"/>
  </r>
  <r>
    <x v="6"/>
    <n v="506037258"/>
    <n v="179873"/>
    <m/>
    <d v="2019-11-22T09:32:26"/>
    <n v="13"/>
    <m/>
    <n v="400"/>
    <m/>
    <n v="1"/>
    <x v="1"/>
    <x v="0"/>
    <x v="47"/>
  </r>
  <r>
    <x v="6"/>
    <n v="506037258"/>
    <n v="179874"/>
    <m/>
    <d v="2019-11-22T09:41:10"/>
    <n v="1"/>
    <m/>
    <n v="400"/>
    <m/>
    <n v="1"/>
    <x v="1"/>
    <x v="0"/>
    <x v="47"/>
  </r>
  <r>
    <x v="65"/>
    <n v="600084779"/>
    <n v="179876"/>
    <s v="Empreitada de intervenÃ§Ã£o no refeitÃ³rio da DireÃ§Ã£o de FinanÃ§as de Lisboa"/>
    <d v="2019-11-22T09:48:58"/>
    <n v="13"/>
    <s v="PT;12;165;2018"/>
    <n v="340"/>
    <d v="2019-12-01T23:59:00"/>
    <n v="1"/>
    <x v="2"/>
    <x v="0"/>
    <x v="47"/>
  </r>
  <r>
    <x v="6"/>
    <n v="506037258"/>
    <n v="179877"/>
    <m/>
    <d v="2019-11-22T09:49:13"/>
    <n v="13"/>
    <s v="PT;1;1;232"/>
    <n v="400"/>
    <m/>
    <n v="1"/>
    <x v="1"/>
    <x v="0"/>
    <x v="47"/>
  </r>
  <r>
    <x v="4"/>
    <n v="506334562"/>
    <n v="179878"/>
    <s v="PrestaÃ§Ã£o de serviÃ§os de aluguer de tenda transparente - Natal na cidade 2019."/>
    <d v="2019-11-22T09:51:43"/>
    <n v="13"/>
    <s v="PT;11;157;1950"/>
    <n v="400"/>
    <d v="2019-11-13T23:59:00"/>
    <n v="1"/>
    <x v="1"/>
    <x v="0"/>
    <x v="47"/>
  </r>
  <r>
    <x v="14"/>
    <n v="501144218"/>
    <n v="179879"/>
    <s v="AquisiÃ§Ã£o de uma SoluÃ§Ã£o de GestÃ£o Integrada de Arquivos"/>
    <d v="2019-11-22T09:51:57"/>
    <n v="1"/>
    <s v="PT;16;244;2617"/>
    <n v="340"/>
    <d v="2019-12-07T18:00:00"/>
    <n v="1"/>
    <x v="1"/>
    <x v="0"/>
    <x v="47"/>
  </r>
  <r>
    <x v="29"/>
    <n v="512012814"/>
    <n v="179881"/>
    <s v="ElaboraÃ§Ã£o do Projeto de ExecuÃ§Ã£o e Processo de Concurso da BeneficiaÃ§Ã£o e Ordenamento da Praia dos Mosteiros"/>
    <d v="2019-11-22T10:00:26"/>
    <n v="1"/>
    <s v="PT;20;313;124"/>
    <n v="340"/>
    <d v="2019-12-09T23:59:00"/>
    <n v="1"/>
    <x v="1"/>
    <x v="0"/>
    <x v="47"/>
  </r>
  <r>
    <x v="43"/>
    <n v="503035416"/>
    <n v="179882"/>
    <s v="AquisiÃ§Ã£o de Mitomicina IV 40 MG Po sol Inj"/>
    <d v="2019-11-22T10:03:56"/>
    <n v="1"/>
    <s v="PT;1;1;232"/>
    <n v="5"/>
    <d v="2019-11-28T16:00:00"/>
    <n v="1"/>
    <x v="0"/>
    <x v="0"/>
    <x v="47"/>
  </r>
  <r>
    <x v="74"/>
    <n v="502177080"/>
    <n v="179883"/>
    <s v="AquisiÃ§Ã£o de Equipamento de Training Fit/Treino Funcional."/>
    <d v="2019-11-22T10:04:23"/>
    <n v="13"/>
    <s v="PT;12;168;195"/>
    <n v="360"/>
    <d v="2019-11-25T17:00:00"/>
    <n v="1"/>
    <x v="1"/>
    <x v="0"/>
    <x v="47"/>
  </r>
  <r>
    <x v="33"/>
    <n v="505170876"/>
    <n v="179884"/>
    <s v="AquisiÃ§Ã£o de espetÃ¡culo de fogo de artifÃ­cio a integrar na animaÃ§Ã£o da noite da passagem de ano 2019 / 2020."/>
    <d v="2019-11-22T10:08:18"/>
    <n v="1"/>
    <s v="PT;9;117;1575"/>
    <n v="360"/>
    <d v="2019-11-28T17:00:00"/>
    <n v="1"/>
    <x v="1"/>
    <x v="0"/>
    <x v="47"/>
  </r>
  <r>
    <x v="50"/>
    <n v="500192855"/>
    <n v="179885"/>
    <m/>
    <d v="2019-11-22T10:12:15"/>
    <n v="3"/>
    <s v="PT;1;1;232"/>
    <n v="400"/>
    <m/>
    <n v="1"/>
    <x v="3"/>
    <x v="0"/>
    <x v="47"/>
  </r>
  <r>
    <x v="2"/>
    <n v="503539473"/>
    <n v="179886"/>
    <s v="ExecuÃ§Ã£o de ramais de fornecimento de Ã¡gua."/>
    <d v="2019-11-22T10:17:25"/>
    <n v="3"/>
    <s v="PT;9;111;105"/>
    <n v="360"/>
    <d v="2019-12-10T23:59:00"/>
    <n v="1"/>
    <x v="1"/>
    <x v="0"/>
    <x v="47"/>
  </r>
  <r>
    <x v="11"/>
    <n v="506614913"/>
    <n v="179887"/>
    <s v="DemoliÃ§Ã£o de edificaÃ§Ãµes na antiga escola da Armada Marinha para a construÃ§Ã£o das futuras instalaÃ§Ãµes do Tribunal Judicial de Vila Franca de Xira, constituÃ­dos por 3 edifÃ­cios: Camaratas, Escola e Oficinas."/>
    <d v="2019-11-22T10:20:42"/>
    <n v="3"/>
    <s v="PT;12;173;2086"/>
    <n v="340"/>
    <d v="2019-12-15T23:59:00"/>
    <n v="1"/>
    <x v="1"/>
    <x v="0"/>
    <x v="47"/>
  </r>
  <r>
    <x v="67"/>
    <n v="600013855"/>
    <n v="179888"/>
    <m/>
    <d v="2019-11-22T10:31:29"/>
    <n v="13"/>
    <s v="PT;1;1;232"/>
    <n v="400"/>
    <m/>
    <n v="1"/>
    <x v="2"/>
    <x v="0"/>
    <x v="47"/>
  </r>
  <r>
    <x v="176"/>
    <n v="502971096"/>
    <n v="179889"/>
    <s v="AquisiÃ§Ã£o de seguros de acidentes de trabalho"/>
    <d v="2019-11-22T10:40:56"/>
    <n v="13"/>
    <s v="PT;9;115;1567"/>
    <n v="340"/>
    <d v="2019-12-01T23:59:00"/>
    <n v="1"/>
    <x v="1"/>
    <x v="0"/>
    <x v="47"/>
  </r>
  <r>
    <x v="50"/>
    <n v="500192855"/>
    <n v="179890"/>
    <m/>
    <d v="2019-11-22T10:46:22"/>
    <n v="3"/>
    <m/>
    <n v="400"/>
    <m/>
    <n v="1"/>
    <x v="3"/>
    <x v="0"/>
    <x v="47"/>
  </r>
  <r>
    <x v="70"/>
    <n v="506791220"/>
    <n v="179891"/>
    <m/>
    <d v="2019-11-22T10:49:41"/>
    <n v="13"/>
    <m/>
    <n v="400"/>
    <m/>
    <n v="1"/>
    <x v="1"/>
    <x v="0"/>
    <x v="47"/>
  </r>
  <r>
    <x v="19"/>
    <n v="507396081"/>
    <n v="179892"/>
    <s v="CPREV028.FIE.2019 EMPREITADA: MELHORAMENTOS NO EDIFÃCIO EMAC"/>
    <d v="2019-11-22T10:54:08"/>
    <n v="13"/>
    <s v="PT;12;164;1996"/>
    <n v="360"/>
    <d v="2019-11-28T23:59:00"/>
    <n v="1"/>
    <x v="1"/>
    <x v="0"/>
    <x v="47"/>
  </r>
  <r>
    <x v="49"/>
    <n v="502098139"/>
    <n v="179893"/>
    <s v="CONTRATAÃ‡ÃƒO DE SERVIÃ‡OS DE ANIMAÃ‡ÃƒO NO AMBITO DO NATAL DE 2019."/>
    <d v="2019-11-22T11:10:19"/>
    <n v="13"/>
    <s v="PT;9;118;109"/>
    <n v="400"/>
    <d v="2019-11-24T18:00:00"/>
    <n v="1"/>
    <x v="1"/>
    <x v="0"/>
    <x v="47"/>
  </r>
  <r>
    <x v="49"/>
    <n v="502098139"/>
    <n v="179894"/>
    <s v="CONTRATAÃ‡ÃƒO DO FORNECIMENTO DE UM EQUIPAMENTO REBOCAVEL PARA LIMPAR A AREIA DAS PRAIAS, PARA A DIVISÃƒO DE SALUBRIDADE E HIGIENE PUBLICA."/>
    <d v="2019-11-22T11:11:36"/>
    <n v="13"/>
    <s v="PT;9;118;109"/>
    <n v="400"/>
    <d v="2019-03-13T18:00:00"/>
    <n v="1"/>
    <x v="1"/>
    <x v="0"/>
    <x v="47"/>
  </r>
  <r>
    <x v="49"/>
    <n v="502098139"/>
    <n v="179895"/>
    <s v="CONTRATAÃ‡ÃƒO DE SERVIÃ‡OS DE ESPECTÃCULOS PIROTÃ‰CNICOS PARA A PASSAGEM DO ANO 2019/2020 E EVENTOS A REALIZAR EM 2020."/>
    <d v="2019-11-22T11:12:35"/>
    <n v="13"/>
    <s v="PT;9;118;109"/>
    <n v="340"/>
    <d v="2019-12-04T18:00:00"/>
    <n v="1"/>
    <x v="1"/>
    <x v="0"/>
    <x v="47"/>
  </r>
  <r>
    <x v="2"/>
    <n v="503539473"/>
    <n v="179896"/>
    <s v="ExecuÃ§Ã£o da empreitada de construÃ§Ã£o de E.R.P.I e creche nos Olhos de Ãgua"/>
    <d v="2019-11-22T11:16:11"/>
    <n v="13"/>
    <s v="PT;9;111;1551"/>
    <n v="360"/>
    <d v="2019-11-29T23:59:00"/>
    <n v="1"/>
    <x v="1"/>
    <x v="0"/>
    <x v="47"/>
  </r>
  <r>
    <x v="2"/>
    <n v="503539473"/>
    <n v="179897"/>
    <s v="AquisiÃ§Ã£o dos serviÃ§os de produÃ§Ã£o do evento Paderne Medieval"/>
    <d v="2019-11-22T11:19:41"/>
    <n v="1"/>
    <s v="PT;9;111;1549"/>
    <n v="360"/>
    <d v="2019-12-01T23:59:00"/>
    <n v="1"/>
    <x v="1"/>
    <x v="0"/>
    <x v="47"/>
  </r>
  <r>
    <x v="145"/>
    <n v="506849635"/>
    <n v="179898"/>
    <s v="AquisiÃ§Ã£o de ServiÃ§os para Conectividade do Projeto de WIFI em Linhares da Beira"/>
    <d v="2019-11-22T11:19:54"/>
    <n v="1"/>
    <s v="PT;10;130;1645"/>
    <n v="340"/>
    <d v="2019-12-02T23:59:00"/>
    <n v="1"/>
    <x v="1"/>
    <x v="0"/>
    <x v="47"/>
  </r>
  <r>
    <x v="149"/>
    <n v="506642798"/>
    <n v="179900"/>
    <s v="Grande reparaÃ§Ã£o da mÃ¡quina retroescavadora Volvo BL61B"/>
    <d v="2019-11-22T11:24:32"/>
    <n v="1"/>
    <s v="PT;1;1;232"/>
    <n v="5"/>
    <d v="2019-12-06T17:30:00"/>
    <n v="1"/>
    <x v="1"/>
    <x v="0"/>
    <x v="47"/>
  </r>
  <r>
    <x v="43"/>
    <n v="503035416"/>
    <n v="179901"/>
    <s v="AquisiÃ§Ã£o de serviÃ§os de manutenÃ§Ã£o das camas de enfermaria para o ano 2020"/>
    <d v="2019-11-22T11:29:28"/>
    <n v="1"/>
    <s v="PT;12;174;2096"/>
    <n v="340"/>
    <d v="2019-11-28T17:00:00"/>
    <n v="1"/>
    <x v="0"/>
    <x v="0"/>
    <x v="47"/>
  </r>
  <r>
    <x v="67"/>
    <n v="600013855"/>
    <n v="179902"/>
    <m/>
    <d v="2019-11-22T11:39:01"/>
    <n v="13"/>
    <m/>
    <n v="1"/>
    <m/>
    <n v="1"/>
    <x v="2"/>
    <x v="0"/>
    <x v="47"/>
  </r>
  <r>
    <x v="14"/>
    <n v="501144218"/>
    <n v="179903"/>
    <s v="AquisiÃ§Ã£o de VideoscÃ³pio para deteÃ§Ã£o de fugas de Ã¡gua nas Redes de DistribuiÃ§Ã£o de Ãgua no MunicÃ­pio de Sesimbra"/>
    <d v="2019-11-22T11:39:10"/>
    <n v="13"/>
    <s v="PT;16;244;244"/>
    <n v="340"/>
    <d v="2019-12-02T18:00:00"/>
    <n v="1"/>
    <x v="1"/>
    <x v="0"/>
    <x v="47"/>
  </r>
  <r>
    <x v="43"/>
    <n v="503035416"/>
    <n v="179904"/>
    <m/>
    <d v="2019-11-22T11:49:17"/>
    <n v="4"/>
    <s v="PT;1;1;232"/>
    <n v="400"/>
    <m/>
    <n v="1"/>
    <x v="0"/>
    <x v="0"/>
    <x v="47"/>
  </r>
  <r>
    <x v="43"/>
    <n v="503035416"/>
    <n v="179905"/>
    <s v="AquisiÃ§Ã£o de serviÃ§os de manutenÃ§Ã£o aos equipamentos de esterilizaÃ§Ã£o para o ano 2020"/>
    <d v="2019-11-22T11:49:22"/>
    <n v="1"/>
    <s v="PT;12;174;2096"/>
    <n v="360"/>
    <d v="2019-11-28T17:00:00"/>
    <n v="1"/>
    <x v="0"/>
    <x v="0"/>
    <x v="47"/>
  </r>
  <r>
    <x v="20"/>
    <n v="506801969"/>
    <n v="179906"/>
    <s v="AquisiÃ§Ã£o de soluÃ§Ã£o de papel digital para a Urbanismo"/>
    <d v="2019-11-22T11:54:09"/>
    <n v="13"/>
    <s v="PT;9;114;1561"/>
    <n v="360"/>
    <d v="2019-11-28T17:00:00"/>
    <n v="1"/>
    <x v="1"/>
    <x v="0"/>
    <x v="47"/>
  </r>
  <r>
    <x v="19"/>
    <n v="507396081"/>
    <n v="179907"/>
    <s v="CPREV027.FIE.2019 RequalificaÃ§Ã£o do Ponto de Apoio da PoÃ§a"/>
    <d v="2019-11-22T12:00:15"/>
    <n v="13"/>
    <s v="PT;12;164;1996"/>
    <n v="360"/>
    <d v="2019-11-28T23:59:00"/>
    <n v="1"/>
    <x v="1"/>
    <x v="0"/>
    <x v="47"/>
  </r>
  <r>
    <x v="113"/>
    <n v="506556590"/>
    <n v="179908"/>
    <s v="Fornecimento de GasÃ³leo de Aquecimento"/>
    <d v="2019-11-22T12:00:59"/>
    <n v="13"/>
    <s v="PT;8;99;1497"/>
    <n v="340"/>
    <d v="2019-11-27T23:59:00"/>
    <n v="1"/>
    <x v="1"/>
    <x v="0"/>
    <x v="47"/>
  </r>
  <r>
    <x v="64"/>
    <n v="508754496"/>
    <n v="179909"/>
    <s v="AQUISIÃ‡ÃƒO DE APÃ“LICES DE SEGUROS (ACIDENTES DE TRABALHO; ACIDENTES PESSOAIS AUTARCAS; MULTIRRISCOS; FROTA AUTOMÃ“VEL; RESPONSABILIDADE CIVIL EXTRACONTRATUAL) PARA OS ANOS ECONÃ“MICOS DE 2020,2021 E 2022"/>
    <d v="2019-11-22T12:01:24"/>
    <n v="13"/>
    <s v="PT;1;1;232"/>
    <n v="360"/>
    <d v="2019-12-08T23:59:00"/>
    <n v="1"/>
    <x v="1"/>
    <x v="0"/>
    <x v="47"/>
  </r>
  <r>
    <x v="43"/>
    <n v="503035416"/>
    <n v="179910"/>
    <s v="AquisiÃ§Ã£o de serviÃ§os de manutenÃ§Ã£o de equipamentos para imagiologia para o ano de 2020"/>
    <d v="2019-11-22T12:03:13"/>
    <n v="1"/>
    <s v="PT;1;1;232"/>
    <n v="360"/>
    <d v="2019-11-28T17:00:00"/>
    <n v="1"/>
    <x v="0"/>
    <x v="0"/>
    <x v="47"/>
  </r>
  <r>
    <x v="116"/>
    <n v="505656000"/>
    <n v="179911"/>
    <s v="PrestaÃ§Ã£o de ServiÃ§os para EsterilizaÃ§Ã£o de Animais Errantes (CÃ£es e Gatos) e EutanÃ¡sia"/>
    <d v="2019-11-22T12:11:37"/>
    <n v="1"/>
    <s v="PT;15;225;196"/>
    <n v="360"/>
    <d v="2019-11-27T23:59:00"/>
    <n v="1"/>
    <x v="1"/>
    <x v="0"/>
    <x v="47"/>
  </r>
  <r>
    <x v="1"/>
    <n v="506673626"/>
    <n v="179912"/>
    <s v="AquisiÃ§Ã£o de serviÃ§os de manutenÃ§Ã£o e assistÃªncia tÃ©cnica a alarme de anti-intrusÃ£o no Moinho de MarÃ© Pequeno"/>
    <d v="2019-11-22T12:12:06"/>
    <n v="1"/>
    <s v="PT;16;237;31"/>
    <n v="360"/>
    <d v="2019-11-27T23:59:00"/>
    <n v="1"/>
    <x v="1"/>
    <x v="0"/>
    <x v="47"/>
  </r>
  <r>
    <x v="1"/>
    <n v="506673626"/>
    <n v="179913"/>
    <s v="AquisiÃ§Ã£o de serviÃ§os de seguranÃ§a e vigilÃ¢ncia humana"/>
    <d v="2019-11-22T12:16:46"/>
    <n v="1"/>
    <s v="PT;16;237;31"/>
    <n v="360"/>
    <d v="2019-11-25T23:59:00"/>
    <n v="1"/>
    <x v="1"/>
    <x v="0"/>
    <x v="47"/>
  </r>
  <r>
    <x v="43"/>
    <n v="503035416"/>
    <n v="179914"/>
    <s v="AquisiÃ§Ã£o de serviÃ§os de manutenÃ§Ã£o aos equipamentos para imagiologia para o ano de 2020"/>
    <d v="2019-11-22T12:21:25"/>
    <n v="1"/>
    <s v="PT;12;174;2096"/>
    <n v="360"/>
    <d v="2019-11-28T17:00:00"/>
    <n v="1"/>
    <x v="0"/>
    <x v="0"/>
    <x v="47"/>
  </r>
  <r>
    <x v="42"/>
    <n v="512103070"/>
    <n v="179915"/>
    <s v="O presente procedimento tem por objeto a aquisiÃ§Ã£o de produtos farmacÃªuticos para consumo hospitalar em 2020, ao Hospital da Horta, E.P.E.R."/>
    <d v="2019-11-22T12:25:23"/>
    <n v="1"/>
    <s v="PT;20;305;3353"/>
    <n v="360"/>
    <d v="2019-12-02T23:59:00"/>
    <n v="1"/>
    <x v="0"/>
    <x v="0"/>
    <x v="47"/>
  </r>
  <r>
    <x v="29"/>
    <n v="512012814"/>
    <n v="179916"/>
    <s v="Empreitada de AmpliaÃ§Ã£o e ReabilitaÃ§Ã£o da Escola EB1/JI de Fenais da Luz, Ponta Delgada"/>
    <d v="2019-11-22T12:38:13"/>
    <n v="3"/>
    <s v="PT;20;313;3413"/>
    <n v="220"/>
    <d v="2020-01-08T23:59:00"/>
    <n v="1"/>
    <x v="1"/>
    <x v="0"/>
    <x v="47"/>
  </r>
  <r>
    <x v="42"/>
    <n v="512103070"/>
    <n v="179917"/>
    <s v="O presente procedimento tem por objeto a aquisiÃ§Ã£o de produtos farmacÃªuticos para consumo hospitalar em 2020, ao Hospital da Horta, E.P.E.R."/>
    <d v="2019-11-22T13:17:59"/>
    <n v="1"/>
    <s v="PT;20;305;3353"/>
    <n v="360"/>
    <d v="2019-12-02T23:59:00"/>
    <n v="1"/>
    <x v="0"/>
    <x v="0"/>
    <x v="47"/>
  </r>
  <r>
    <x v="0"/>
    <n v="508481287"/>
    <n v="179918"/>
    <s v="AquisiÃ§Ã£o de serviÃ§os de manutenÃ§Ã£o ao sistema DocBase para o ano de 2020"/>
    <d v="2019-11-22T13:50:26"/>
    <n v="1"/>
    <s v="PT;12;165;2010"/>
    <n v="360"/>
    <d v="2019-11-26T17:00:00"/>
    <n v="1"/>
    <x v="0"/>
    <x v="0"/>
    <x v="47"/>
  </r>
  <r>
    <x v="13"/>
    <n v="501294104"/>
    <n v="179919"/>
    <s v="PRESTAÃ‡ÃƒO DE SERVIÃ‡OS PARA APOIO TÃ‰CNICO NO GABINETE DA JUVENTUDE."/>
    <d v="2019-11-22T14:26:21"/>
    <n v="1"/>
    <s v="PT;16;245;2623"/>
    <n v="360"/>
    <d v="2019-11-28T23:59:00"/>
    <n v="1"/>
    <x v="1"/>
    <x v="0"/>
    <x v="47"/>
  </r>
  <r>
    <x v="294"/>
    <n v="506901173"/>
    <n v="179920"/>
    <m/>
    <d v="2019-11-22T14:29:12"/>
    <n v="7"/>
    <s v="PT;1;1;232"/>
    <n v="400"/>
    <m/>
    <n v="1"/>
    <x v="1"/>
    <x v="0"/>
    <x v="47"/>
  </r>
  <r>
    <x v="43"/>
    <n v="503035416"/>
    <n v="179921"/>
    <m/>
    <d v="2019-11-22T14:36:11"/>
    <n v="13"/>
    <s v="PT;1;1;232"/>
    <n v="1"/>
    <m/>
    <n v="1"/>
    <x v="0"/>
    <x v="0"/>
    <x v="47"/>
  </r>
  <r>
    <x v="43"/>
    <n v="503035416"/>
    <n v="179922"/>
    <s v="AquisiÃ§Ã£o de Cladribina oral 10 Mg Comp"/>
    <d v="2019-11-22T14:36:25"/>
    <n v="1"/>
    <s v="PT;1;1;232"/>
    <n v="400"/>
    <m/>
    <n v="1"/>
    <x v="0"/>
    <x v="0"/>
    <x v="47"/>
  </r>
  <r>
    <x v="13"/>
    <n v="501294104"/>
    <n v="179923"/>
    <s v="PRESTAÃ‡ÃƒO DE SERVIÃ‡OS DE TÃ‰CNICO DE PALCO PARA O FORUM MUNICIPAL LUISA TODI, PELO PERIODO DE 12 MESES."/>
    <d v="2019-11-22T14:37:28"/>
    <n v="1"/>
    <s v="PT;16;245;2623"/>
    <n v="360"/>
    <d v="2019-11-28T09:59:00"/>
    <n v="1"/>
    <x v="1"/>
    <x v="0"/>
    <x v="47"/>
  </r>
  <r>
    <x v="2"/>
    <n v="503539473"/>
    <n v="179924"/>
    <m/>
    <d v="2019-11-22T14:42:22"/>
    <n v="13"/>
    <s v="PT;1;1;232"/>
    <n v="400"/>
    <m/>
    <n v="1"/>
    <x v="1"/>
    <x v="0"/>
    <x v="47"/>
  </r>
  <r>
    <x v="0"/>
    <n v="508481287"/>
    <n v="179925"/>
    <s v="191G004208 - AquisiÃ§Ã£o de vedolizumab 300 mg inj-frasco - Ano 2019"/>
    <d v="2019-11-22T14:47:20"/>
    <n v="1"/>
    <s v="PT;12;165;2010"/>
    <n v="340"/>
    <d v="2019-11-26T17:00:00"/>
    <n v="1"/>
    <x v="0"/>
    <x v="0"/>
    <x v="47"/>
  </r>
  <r>
    <x v="156"/>
    <n v="502150319"/>
    <n v="179926"/>
    <s v="ServiÃ§os de rede privada de dados VPN-IP e acesso Ã  internet, rede fixa e soluÃ§Ã£o VOIP de central telefÃ³nica virtual, serviÃ§o de voz mÃ³vel e dados mÃ³veis plataforma web de envio de sms, licenciamento de soluÃ§Ã£o de seguranÃ§a e suporte tÃ©cnico"/>
    <d v="2019-11-22T14:54:59"/>
    <n v="3"/>
    <s v="PT;16;234;157"/>
    <n v="340"/>
    <d v="2019-12-22T23:59:00"/>
    <n v="1"/>
    <x v="1"/>
    <x v="0"/>
    <x v="47"/>
  </r>
  <r>
    <x v="13"/>
    <n v="501294104"/>
    <n v="179927"/>
    <s v="PRESTAÃ‡ÃƒO DE SERVIÃ‡OS PARA APOIO NA DIVISÃƒO DE BIBLIOTECAS E MUSEUS, PELO PERÃODO DE 12 MESES"/>
    <d v="2019-11-22T14:55:35"/>
    <n v="1"/>
    <s v="PT;16;245;2623"/>
    <n v="360"/>
    <d v="2019-11-29T15:19:00"/>
    <n v="1"/>
    <x v="1"/>
    <x v="0"/>
    <x v="47"/>
  </r>
  <r>
    <x v="42"/>
    <n v="512103070"/>
    <n v="179928"/>
    <s v="O presente procedimento tem por objeto a aquisiÃ§Ã£o de produtos farmacÃªuticos para consumo hospitalar em 2020, ao Hospital da Horta, E.P.E.R."/>
    <d v="2019-11-22T15:23:14"/>
    <n v="1"/>
    <s v="PT;20;305;3353"/>
    <n v="360"/>
    <d v="2019-12-02T23:59:00"/>
    <n v="1"/>
    <x v="0"/>
    <x v="0"/>
    <x v="47"/>
  </r>
  <r>
    <x v="108"/>
    <n v="506617599"/>
    <n v="179929"/>
    <s v="Trata-se da pintura das fachadas posteriores"/>
    <d v="2019-11-22T15:25:13"/>
    <n v="3"/>
    <s v="PT;4;43;702"/>
    <n v="5"/>
    <d v="2019-12-07T23:59:00"/>
    <n v="1"/>
    <x v="1"/>
    <x v="0"/>
    <x v="47"/>
  </r>
  <r>
    <x v="45"/>
    <n v="680021892"/>
    <n v="179930"/>
    <s v="AtualizaÃ§Ã£o e ParametrizaÃ§Ã£o da Plataforma Integrada de GestÃ£o da OperaÃ§Ã£o e ManutenÃ§Ã£o NAVIA"/>
    <d v="2019-11-22T15:25:33"/>
    <n v="1"/>
    <s v="PT;12;173;189"/>
    <n v="360"/>
    <d v="2019-11-28T23:59:00"/>
    <n v="1"/>
    <x v="5"/>
    <x v="0"/>
    <x v="47"/>
  </r>
  <r>
    <x v="13"/>
    <n v="501294104"/>
    <n v="179931"/>
    <s v="AQUISIÃ‡ÃƒO DE 33 MANEQUINS"/>
    <d v="2019-11-22T15:26:42"/>
    <n v="1"/>
    <s v="PT;16;245;2623"/>
    <n v="360"/>
    <d v="2019-11-25T23:59:00"/>
    <n v="1"/>
    <x v="1"/>
    <x v="0"/>
    <x v="47"/>
  </r>
  <r>
    <x v="197"/>
    <n v="506806456"/>
    <n v="179932"/>
    <m/>
    <d v="2019-11-22T15:36:47"/>
    <n v="3"/>
    <s v="PT;1;1;232"/>
    <n v="400"/>
    <m/>
    <n v="1"/>
    <x v="1"/>
    <x v="0"/>
    <x v="47"/>
  </r>
  <r>
    <x v="149"/>
    <n v="506642798"/>
    <n v="179933"/>
    <s v="PrestaÃ§Ã£o de serviÃ§os para elaboraÃ§Ã£o do projeto de &quot;RemodelaÃ§Ã£o e ampliaÃ§Ã£o do edifÃ­cio dos PaÃ§os do Concelho do MunicÃ­pio de Vila Velha de RÃ³dÃ£o"/>
    <d v="2019-11-22T15:52:10"/>
    <n v="13"/>
    <s v="PT;6;76;1247"/>
    <n v="5"/>
    <d v="2019-12-01T23:00:00"/>
    <n v="1"/>
    <x v="1"/>
    <x v="0"/>
    <x v="47"/>
  </r>
  <r>
    <x v="0"/>
    <n v="508481287"/>
    <n v="179934"/>
    <s v="191G004206 - AquisiÃ§Ã£o de Infliximab 100 mg inj Biossimilar ( Inflectra)- Ano 2019"/>
    <d v="2019-11-22T15:56:22"/>
    <n v="1"/>
    <s v="PT;12;165;2010"/>
    <n v="340"/>
    <d v="2019-11-26T17:00:00"/>
    <n v="1"/>
    <x v="0"/>
    <x v="0"/>
    <x v="47"/>
  </r>
  <r>
    <x v="0"/>
    <n v="508481287"/>
    <n v="179935"/>
    <s v="AquisiÃ§Ã£o de serviÃ§os de suporte aplicacional Glintt para o ano de 2020"/>
    <d v="2019-11-22T16:01:01"/>
    <n v="1"/>
    <s v="PT;12;165;2010"/>
    <n v="340"/>
    <d v="2019-11-27T17:00:00"/>
    <n v="1"/>
    <x v="0"/>
    <x v="0"/>
    <x v="47"/>
  </r>
  <r>
    <x v="19"/>
    <n v="507396081"/>
    <n v="179936"/>
    <m/>
    <d v="2019-11-22T16:15:38"/>
    <n v="13"/>
    <m/>
    <n v="400"/>
    <m/>
    <n v="1"/>
    <x v="1"/>
    <x v="0"/>
    <x v="47"/>
  </r>
  <r>
    <x v="63"/>
    <n v="508741823"/>
    <n v="179937"/>
    <s v="Seguro Acidentes de Trabalho"/>
    <d v="2019-11-22T16:15:52"/>
    <n v="3"/>
    <s v="PT;1;1;232"/>
    <n v="360"/>
    <d v="2019-12-22T23:59:00"/>
    <n v="1"/>
    <x v="0"/>
    <x v="0"/>
    <x v="47"/>
  </r>
  <r>
    <x v="20"/>
    <n v="506801969"/>
    <n v="179938"/>
    <s v="Fornecimento de GasÃ³leo RodoviÃ¡rio a Granel"/>
    <d v="2019-11-22T16:24:39"/>
    <n v="1"/>
    <s v="PT;9;114;11"/>
    <n v="360"/>
    <d v="2019-11-26T17:00:00"/>
    <n v="1"/>
    <x v="1"/>
    <x v="0"/>
    <x v="47"/>
  </r>
  <r>
    <x v="42"/>
    <n v="512103070"/>
    <n v="179939"/>
    <s v="O presente procedimento tem por objeto a aquisiÃ§Ã£o de produtos farmacÃªuticos para consumo hospitalar em 2020, ao Hospital da Horta, E.P.E.R."/>
    <d v="2019-11-22T16:33:11"/>
    <n v="1"/>
    <s v="PT;20;305;3353"/>
    <n v="360"/>
    <d v="2019-12-02T23:59:00"/>
    <n v="1"/>
    <x v="0"/>
    <x v="0"/>
    <x v="47"/>
  </r>
  <r>
    <x v="35"/>
    <n v="501290206"/>
    <n v="179940"/>
    <m/>
    <d v="2019-11-22T16:51:20"/>
    <n v="13"/>
    <s v="PT;1;1;232"/>
    <n v="400"/>
    <m/>
    <n v="1"/>
    <x v="1"/>
    <x v="0"/>
    <x v="47"/>
  </r>
  <r>
    <x v="35"/>
    <n v="501290206"/>
    <n v="179941"/>
    <m/>
    <d v="2019-11-22T16:52:03"/>
    <n v="1"/>
    <s v="PT;1;1;232"/>
    <n v="400"/>
    <m/>
    <n v="1"/>
    <x v="1"/>
    <x v="0"/>
    <x v="47"/>
  </r>
  <r>
    <x v="42"/>
    <n v="512103070"/>
    <n v="179942"/>
    <s v="O presente procedimento tem por objeto a aquisiÃ§Ã£o de produtos farmacÃªuticos para consumo hospitalar em 2020, ao Hospital da Horta, E.P.E.R."/>
    <d v="2019-11-22T17:01:15"/>
    <n v="1"/>
    <s v="PT;20;305;3353"/>
    <n v="360"/>
    <d v="2019-12-02T23:59:00"/>
    <n v="1"/>
    <x v="0"/>
    <x v="0"/>
    <x v="47"/>
  </r>
  <r>
    <x v="224"/>
    <n v="600075818"/>
    <n v="179943"/>
    <s v="AquisiÃ§Ã£o de serviÃ§os de Reperformance a operaÃ§Ãµes cofinanciados pelo FEDER e FSE no Ã¢mbito do POCRESCAlgarve2020"/>
    <d v="2019-11-22T17:13:07"/>
    <n v="13"/>
    <s v="PT;9;115;1567"/>
    <n v="5"/>
    <d v="2019-12-03T18:00:00"/>
    <n v="1"/>
    <x v="2"/>
    <x v="0"/>
    <x v="47"/>
  </r>
  <r>
    <x v="131"/>
    <n v="508345464"/>
    <n v="179944"/>
    <s v="AquisiÃ§Ã£o de ServiÃ§os para RealizaÃ§Ã£o de Pesquisa Ativa de Fugas de Ãgua na Rede de Abastecimento"/>
    <d v="2019-11-22T17:26:45"/>
    <n v="3"/>
    <s v="PT;15;226;2510"/>
    <n v="5"/>
    <d v="2019-12-04T18:00:00"/>
    <n v="1"/>
    <x v="2"/>
    <x v="0"/>
    <x v="47"/>
  </r>
  <r>
    <x v="43"/>
    <n v="503035416"/>
    <n v="179945"/>
    <m/>
    <d v="2019-11-23T15:56:18"/>
    <n v="1"/>
    <s v="PT;1;1;232"/>
    <n v="1"/>
    <m/>
    <n v="1"/>
    <x v="0"/>
    <x v="0"/>
    <x v="47"/>
  </r>
  <r>
    <x v="11"/>
    <n v="506614913"/>
    <n v="179946"/>
    <s v="DemoliÃ§Ã£o de elementos em betÃ£o armado e de muro existente com vista a dotar a rede de esgotos existentes de maior capacidade, atendendo ao incremento do nÃºmero de boxes"/>
    <d v="2019-11-25T08:36:35"/>
    <n v="13"/>
    <s v="PT;12;173;2089"/>
    <n v="340"/>
    <d v="2019-12-04T23:59:00"/>
    <n v="1"/>
    <x v="1"/>
    <x v="0"/>
    <x v="46"/>
  </r>
  <r>
    <x v="70"/>
    <n v="506791220"/>
    <n v="179947"/>
    <s v="CosumÃ­veis para roÃ§adoras"/>
    <d v="2019-11-25T08:59:16"/>
    <n v="13"/>
    <s v="PT;16;239;78"/>
    <n v="360"/>
    <d v="2019-12-02T23:59:00"/>
    <n v="1"/>
    <x v="1"/>
    <x v="0"/>
    <x v="46"/>
  </r>
  <r>
    <x v="73"/>
    <n v="501112049"/>
    <n v="179949"/>
    <m/>
    <d v="2019-11-25T09:34:39"/>
    <n v="13"/>
    <s v="PT;1;1;232"/>
    <n v="400"/>
    <m/>
    <n v="1"/>
    <x v="1"/>
    <x v="0"/>
    <x v="46"/>
  </r>
  <r>
    <x v="73"/>
    <n v="501112049"/>
    <n v="179950"/>
    <s v="AquisiÃ§Ã£o de Licenciamento de GestÃ£o de Backups"/>
    <d v="2019-11-25T09:41:25"/>
    <n v="13"/>
    <s v="PT;3;35;549"/>
    <n v="340"/>
    <d v="2019-12-02T16:00:00"/>
    <n v="1"/>
    <x v="1"/>
    <x v="0"/>
    <x v="46"/>
  </r>
  <r>
    <x v="291"/>
    <n v="501072080"/>
    <n v="179951"/>
    <s v="O presente Concurso PÃºblico tem por objeto a AquisiÃ§Ã£o de ServiÃ§os de Seguros"/>
    <d v="2019-11-25T11:47:46"/>
    <n v="3"/>
    <s v="PT;11;148;76"/>
    <n v="5"/>
    <d v="2019-12-04T17:00:00"/>
    <n v="1"/>
    <x v="2"/>
    <x v="0"/>
    <x v="46"/>
  </r>
  <r>
    <x v="17"/>
    <n v="505456010"/>
    <n v="179952"/>
    <s v="Fornecimento de sacos plÃ¡sticos para contentores semienterrados para deposiÃ§Ã£o e resÃ­duos urbanos de acordo com as clÃ¡usulas tÃ©cnicas, do caderno de encargos."/>
    <d v="2019-11-25T09:53:26"/>
    <n v="3"/>
    <s v="PT;12;174;223"/>
    <n v="360"/>
    <d v="2019-12-10T23:59:00"/>
    <n v="1"/>
    <x v="1"/>
    <x v="0"/>
    <x v="46"/>
  </r>
  <r>
    <x v="49"/>
    <n v="502098139"/>
    <n v="179953"/>
    <m/>
    <d v="2019-11-25T09:56:13"/>
    <n v="3"/>
    <s v="PT;1;1;232"/>
    <n v="400"/>
    <m/>
    <n v="1"/>
    <x v="1"/>
    <x v="0"/>
    <x v="46"/>
  </r>
  <r>
    <x v="1"/>
    <n v="506673626"/>
    <n v="179954"/>
    <s v="A empreitada em apreÃ§o engloba trabalhos de: - DemoliÃ§Ã£o das divisÃ³rias e portas existentes no Ã¡trio do JI; - Fornecimento e instalaÃ§Ã£o de novas divisÃ³rias e portas; - DemoliÃ§Ã£o de bancadas existentes em todos os Ã¡trios das salas de aula e de atividades (quatro bancadas no total); - RemoÃ§Ã£o dos revestimentos existentes na zona das bancadas removidas e preparaÃ§Ã£o das superfÃ­cies para receber novos revestimentos; - RemoÃ§Ã£o dos troÃ§os da tubagem da rede de Ã¡guas e esgoto das bancadas existentes; - ReconstruÃ§Ã£o dos troÃ§os de ligaÃ§Ã£o das bancadas Ã s redes de Ã¡guas e esgotos existentes; - Fornecimento e execuÃ§Ã£o de revestimento porcelÃ¢nico nas zonas das bancadas; - Montagem de bancadas; - Pinturas das paredes dos Ã¡trios do JI e do 1.Âº Ciclo."/>
    <d v="2019-11-25T09:56:23"/>
    <n v="1"/>
    <s v="PT;16;237;2584"/>
    <n v="360"/>
    <d v="2019-11-28T23:30:00"/>
    <n v="1"/>
    <x v="1"/>
    <x v="0"/>
    <x v="46"/>
  </r>
  <r>
    <x v="90"/>
    <n v="503541567"/>
    <n v="179955"/>
    <s v="Empreitada 392/GEBALIS/2019 Â¿ Bairro Padre Cruz - ReabilitaÃ§Ã£o fogos municipais"/>
    <d v="2019-11-25T10:02:44"/>
    <n v="13"/>
    <s v="PT;12;165;2006"/>
    <n v="340"/>
    <d v="2019-12-09T23:59:00"/>
    <n v="1"/>
    <x v="1"/>
    <x v="0"/>
    <x v="46"/>
  </r>
  <r>
    <x v="11"/>
    <n v="506614913"/>
    <n v="179956"/>
    <s v="Os trabalhos a executar consiste num muro de betÃ£o armado fundado em microestacas concebido com a finalidade de estabilizar os taludes existentes."/>
    <d v="2019-11-25T10:03:05"/>
    <n v="3"/>
    <s v="PT;12;173;2088"/>
    <n v="340"/>
    <d v="2019-12-20T23:59:00"/>
    <n v="1"/>
    <x v="1"/>
    <x v="0"/>
    <x v="46"/>
  </r>
  <r>
    <x v="18"/>
    <n v="501222634"/>
    <n v="179957"/>
    <s v="Fornecimento de Pneus Novos e Recauchutagens"/>
    <d v="2019-11-25T10:14:22"/>
    <n v="3"/>
    <s v="PT;11;148;1898"/>
    <n v="360"/>
    <d v="2019-12-07T23:59:00"/>
    <n v="1"/>
    <x v="1"/>
    <x v="0"/>
    <x v="46"/>
  </r>
  <r>
    <x v="13"/>
    <n v="501294104"/>
    <n v="179958"/>
    <s v="PrestaÃ§Ã£o de serviÃ§os de aluguer operacional de 17 viaturas tipo ligeiro de passageiros, pelo perÃ­odo de 36 meses"/>
    <d v="2019-11-25T10:14:45"/>
    <n v="3"/>
    <s v="PT;16;245;321"/>
    <n v="360"/>
    <d v="2019-12-05T23:59:00"/>
    <n v="1"/>
    <x v="1"/>
    <x v="0"/>
    <x v="46"/>
  </r>
  <r>
    <x v="89"/>
    <n v="511010435"/>
    <n v="179959"/>
    <m/>
    <d v="2019-11-25T10:34:39"/>
    <n v="13"/>
    <s v="PT;1;1;232"/>
    <n v="1"/>
    <m/>
    <n v="1"/>
    <x v="2"/>
    <x v="0"/>
    <x v="46"/>
  </r>
  <r>
    <x v="2"/>
    <n v="503539473"/>
    <n v="179960"/>
    <s v="CONCURSO PÃšBLICO PARA CONTROLO ANALÃTICO CONTINUO DO SISTEMA DE ABASTECIMENTO DE ÃGUA PARA CONSUMO HUMANO NO CONCELHO DE ALBUFEIRA - 2020"/>
    <d v="2019-11-25T10:38:43"/>
    <n v="3"/>
    <s v="PT;9;111;1551"/>
    <n v="360"/>
    <d v="2019-12-05T23:59:00"/>
    <n v="1"/>
    <x v="1"/>
    <x v="0"/>
    <x v="46"/>
  </r>
  <r>
    <x v="3"/>
    <n v="500051054"/>
    <n v="179961"/>
    <s v="AQUISIÃ‡ÃƒO DE SERVIÃ‡OS DE REPARAÃ‡ÃƒO DE VIATURAS LIGEIRAS DE MERCADORIAS DO MUNICIPIO , ATE AO LIMITE DE 121.951,22 EUROS"/>
    <d v="2019-11-25T10:50:24"/>
    <n v="3"/>
    <s v="PT;16;233;279"/>
    <n v="400"/>
    <d v="2019-08-20T19:00:00"/>
    <n v="1"/>
    <x v="1"/>
    <x v="0"/>
    <x v="46"/>
  </r>
  <r>
    <x v="3"/>
    <n v="500051054"/>
    <n v="179962"/>
    <s v="Fornecimento de Material Ferroso para o MunicÃ­pio de Almada"/>
    <d v="2019-11-25T10:51:38"/>
    <n v="3"/>
    <s v="PT;16;236;230"/>
    <n v="360"/>
    <d v="2019-12-01T19:00:00"/>
    <n v="1"/>
    <x v="1"/>
    <x v="0"/>
    <x v="46"/>
  </r>
  <r>
    <x v="12"/>
    <n v="506187543"/>
    <n v="179965"/>
    <m/>
    <d v="2019-11-25T11:13:05"/>
    <n v="13"/>
    <s v="PT;16;241;132"/>
    <n v="400"/>
    <m/>
    <n v="1"/>
    <x v="1"/>
    <x v="0"/>
    <x v="46"/>
  </r>
  <r>
    <x v="9"/>
    <n v="506173968"/>
    <n v="179972"/>
    <s v="RemodelaÃ§Ã£o da Rede de Abastecimento de Ãgua"/>
    <d v="2019-11-25T12:03:09"/>
    <n v="13"/>
    <s v="PT;16;243;2612"/>
    <n v="5"/>
    <d v="2019-11-30T17:00:00"/>
    <n v="1"/>
    <x v="1"/>
    <x v="0"/>
    <x v="46"/>
  </r>
  <r>
    <x v="7"/>
    <n v="508666236"/>
    <n v="179974"/>
    <s v="AquisiÃ§Ã£o de envelopes timbrados, cartÃµes de visita, pastas de processo e livros de guias de registo ao Turismo de Portugal, I.P."/>
    <d v="2019-11-25T12:07:59"/>
    <n v="13"/>
    <s v="PT;12;165;2013"/>
    <n v="360"/>
    <d v="2019-12-04T23:59:00"/>
    <n v="1"/>
    <x v="2"/>
    <x v="0"/>
    <x v="46"/>
  </r>
  <r>
    <x v="45"/>
    <n v="680021892"/>
    <n v="179975"/>
    <s v="Sistema de TelegestÃ£o - Recolha, Armazenamento e Tratamento de Dados - Central de Comando e Controlo - Vila Franca de Xira"/>
    <d v="2019-11-25T12:26:20"/>
    <n v="13"/>
    <s v="PT;12;173;189"/>
    <n v="360"/>
    <d v="2019-11-28T23:59:00"/>
    <n v="1"/>
    <x v="5"/>
    <x v="0"/>
    <x v="46"/>
  </r>
  <r>
    <x v="49"/>
    <n v="502098139"/>
    <n v="179976"/>
    <s v="CONTRATAÃ‡ÃƒO DE SERVIÃ‡OS DE ELABORAÃ‡ÃƒO DOS PROJECTOS DE ESPECIALIDADES PARA A REABILITAÃ‡ÃƒO DO ANTIGO DE CENTRO DE SAÃšDE DE LOULÃ‰"/>
    <d v="2019-11-25T12:43:31"/>
    <n v="13"/>
    <s v="PT;9;118;109"/>
    <n v="340"/>
    <d v="2020-01-11T18:00:00"/>
    <n v="1"/>
    <x v="1"/>
    <x v="0"/>
    <x v="46"/>
  </r>
  <r>
    <x v="11"/>
    <n v="506614913"/>
    <n v="179977"/>
    <s v="Trabalhos necessÃ¡rios a efetuar em algumas fraÃ§Ãµes do piso tÃ©rreo e partes comuns do P.E.R. da Quinta da Piedade - PÃ³voa de Santa Iria."/>
    <d v="2019-11-25T13:55:26"/>
    <n v="13"/>
    <s v="PT;12;173;2090"/>
    <n v="340"/>
    <d v="2019-12-02T23:59:00"/>
    <n v="1"/>
    <x v="1"/>
    <x v="0"/>
    <x v="46"/>
  </r>
  <r>
    <x v="2"/>
    <n v="503539473"/>
    <n v="179978"/>
    <s v="AquisiÃ§Ã£o de relatÃ³rios em formato dashboard interativo de informaÃ§Ã£o turÃ­stica municipal"/>
    <d v="2019-11-25T14:02:06"/>
    <n v="1"/>
    <s v="PT;9;111;1551"/>
    <n v="360"/>
    <d v="2019-11-27T23:59:00"/>
    <n v="1"/>
    <x v="1"/>
    <x v="0"/>
    <x v="46"/>
  </r>
  <r>
    <x v="13"/>
    <n v="501294104"/>
    <n v="179980"/>
    <s v="PrestaÃ§Ã£o de serviÃ§os para conceÃ§Ã£o e criaÃ§Ã£o de Kit de emergÃªncia para sensibilizaÃ§Ã£o no Ã¢mbito do projeto: COMUNICAÃ‡ÃƒO E SENSIBILIZAÃ‡ÃƒO EM CENÃRIOS DE RISCO ASSOCIADOS Ã€S ALTERAÃ‡Ã•ES CLIMÃTICAS Â¿ AÃ§Ã£o 2.9 Â¿ ConceÃ§Ã£o e criaÃ§Ã£o de Kit de emergÃªncia para sensibilizaÃ§Ã£o"/>
    <d v="2019-11-25T14:21:20"/>
    <n v="13"/>
    <s v="PT;16;245;2623"/>
    <n v="360"/>
    <d v="2019-12-01T23:59:00"/>
    <n v="1"/>
    <x v="1"/>
    <x v="0"/>
    <x v="46"/>
  </r>
  <r>
    <x v="27"/>
    <n v="506722422"/>
    <n v="179981"/>
    <m/>
    <d v="2019-11-25T14:22:50"/>
    <n v="1"/>
    <s v="PT;1;1;232"/>
    <n v="400"/>
    <d v="1970-01-01T23:59:00"/>
    <n v="1"/>
    <x v="1"/>
    <x v="0"/>
    <x v="46"/>
  </r>
  <r>
    <x v="43"/>
    <n v="503035416"/>
    <n v="179982"/>
    <s v="AquisiÃ§Ã£o de Cladribina oral 10 Mg Comp"/>
    <d v="2019-11-25T14:23:12"/>
    <n v="1"/>
    <s v="PT;1;1;232"/>
    <n v="300"/>
    <d v="2019-11-25T17:00:00"/>
    <n v="1"/>
    <x v="0"/>
    <x v="0"/>
    <x v="46"/>
  </r>
  <r>
    <x v="139"/>
    <n v="600084892"/>
    <n v="179983"/>
    <m/>
    <d v="2019-11-25T14:29:56"/>
    <n v="13"/>
    <s v="PT;1;1;232"/>
    <n v="400"/>
    <m/>
    <n v="1"/>
    <x v="2"/>
    <x v="0"/>
    <x v="46"/>
  </r>
  <r>
    <x v="139"/>
    <n v="600084892"/>
    <n v="179984"/>
    <s v="AquisiÃ§Ã£o de uma central de deteÃ§Ã£o de incÃªndios para o Arquivo Distrital de Faro"/>
    <d v="2019-11-25T14:30:32"/>
    <n v="13"/>
    <s v="PT;9;115;1567"/>
    <n v="340"/>
    <d v="2019-11-28T23:59:00"/>
    <n v="1"/>
    <x v="2"/>
    <x v="0"/>
    <x v="46"/>
  </r>
  <r>
    <x v="13"/>
    <n v="501294104"/>
    <n v="179985"/>
    <s v="AQUISIÃ‡ÃƒO DE ESTUDO PARA CONSTITUIÃ‡ÃƒO DE EMPRESA LOCAL NO Ã‚MBITO DA RECOLHA E GESTÃƒO DE RESÃDUOAS URBANOS E MANUTENÃ‡ÃƒO DE JARDINS"/>
    <d v="2019-11-25T14:36:49"/>
    <n v="13"/>
    <s v="PT;16;245;321"/>
    <n v="360"/>
    <d v="2019-12-01T23:59:00"/>
    <n v="1"/>
    <x v="1"/>
    <x v="0"/>
    <x v="46"/>
  </r>
  <r>
    <x v="139"/>
    <n v="600084892"/>
    <n v="179989"/>
    <s v="ReparaÃ§Ã£o de anomalias e beneficiaÃ§Ã£o das InstalaÃ§Ãµes de utilizaÃ§Ã£o de energia elÃ©trica no edifico do Arquivo HistÃ³rico Ultramarino"/>
    <d v="2019-11-25T14:51:38"/>
    <n v="13"/>
    <s v="PT;12;165;2001"/>
    <n v="340"/>
    <d v="2019-11-28T23:59:00"/>
    <n v="1"/>
    <x v="2"/>
    <x v="0"/>
    <x v="46"/>
  </r>
  <r>
    <x v="9"/>
    <n v="506173968"/>
    <n v="179990"/>
    <s v="AquisiÃ§Ã£o de serviÃ§os de artistas para apresentaÃ§Ã£o de espetÃ¡culo Â¿ArmstrongÂ¿, inerentes Ã  realizaÃ§Ã£o do projeto: Â¿XXXVI Festival do Teatro do SeixalÂ¿"/>
    <d v="2019-11-25T15:00:46"/>
    <n v="1"/>
    <s v="PT;16;243;261"/>
    <n v="360"/>
    <d v="2019-11-26T18:00:00"/>
    <n v="1"/>
    <x v="1"/>
    <x v="0"/>
    <x v="46"/>
  </r>
  <r>
    <x v="7"/>
    <n v="508666236"/>
    <n v="179991"/>
    <s v="AquisiÃ§Ã£o do software OnlineDesk (Portal de ServiÃ§os) a implementar no Turismo de Portugal, IP."/>
    <d v="2019-11-25T15:08:16"/>
    <n v="1"/>
    <s v="PT;12;165;2013"/>
    <n v="340"/>
    <d v="2019-11-28T23:59:00"/>
    <n v="1"/>
    <x v="2"/>
    <x v="0"/>
    <x v="46"/>
  </r>
  <r>
    <x v="12"/>
    <n v="506187543"/>
    <n v="179992"/>
    <m/>
    <d v="2019-11-25T15:10:44"/>
    <n v="13"/>
    <s v="PT;1;1;232"/>
    <n v="400"/>
    <m/>
    <n v="1"/>
    <x v="1"/>
    <x v="0"/>
    <x v="46"/>
  </r>
  <r>
    <x v="14"/>
    <n v="501144218"/>
    <n v="179993"/>
    <s v="Os trabalhos constam da execuÃ§Ã£o de fundaÃ§Ãµes e estrutura em betÃ£o armado, incluindo estrutura metÃ¡lica, execuÃ§Ã£o de alvenarias, de revestimentos iniciais e finais em coberturas, paredes e pavimentos, fornecimento e assentamento de equipamentos sanitÃ¡rios, carpintarias e serralharias, execuÃ§Ã£o de redes prediais de distribuiÃ§Ã£o de Ã¡guas incluindo combate a incÃªndio, redes de drenagem de Ã¡guas residuais domÃ©sticas e pluviais, execuÃ§Ã£o de infraestruturas elÃ©tricas incluindo sistemas automÃ¡ticos de deteÃ§Ã£o de incÃªndio e de intrusÃ£o, de infraestruturas de telecomunicaÃ§Ãµes, de sistemas de climatizaÃ§Ã£o e ventilaÃ§Ã£o, de instalaÃ§Ãµes mecÃ¢nicas e fornecimento e montagem de equipamento de elevaÃ§Ã£o. ExecuÃ§Ã£o de arranjos exteriores, incluindo tratamento e modelaÃ§Ã£o de superfÃ­cies e taludes, acessos rodoviÃ¡rios e pedonais, revestimentos naturais e artificiais, plantaÃ§Ãµes, mobiliÃ¡rio urbano e sinalizaÃ§Ã£o, rede publica de iluminaÃ§Ã£o, entre outros."/>
    <d v="2019-11-25T15:12:39"/>
    <n v="3"/>
    <s v="PT;16;244;2617"/>
    <n v="220"/>
    <d v="2020-01-21T23:59:00"/>
    <n v="1"/>
    <x v="1"/>
    <x v="0"/>
    <x v="46"/>
  </r>
  <r>
    <x v="12"/>
    <n v="506187543"/>
    <n v="179995"/>
    <s v="AquisiÃ§Ã£o de um aspirador urbano elÃ©trico, de acordo com as caracterÃ­sticas tÃ©cnicas e condiÃ§Ãµes previstas no Caderno de Encargos."/>
    <d v="2019-11-25T15:21:32"/>
    <n v="13"/>
    <s v="PT;16;241;132"/>
    <n v="360"/>
    <d v="2019-12-01T23:59:00"/>
    <n v="1"/>
    <x v="1"/>
    <x v="0"/>
    <x v="46"/>
  </r>
  <r>
    <x v="2"/>
    <n v="503539473"/>
    <n v="179996"/>
    <s v="PrestaÃ§Ã£o de serviÃ§os e assistÃªncia tÃ©cnica e manutenÃ§Ã£o ao sistema de GestÃ£o Integrada de ContraordenaÃ§Ãµes - GIC"/>
    <d v="2019-11-25T15:24:52"/>
    <n v="1"/>
    <s v="PT;9;111;105"/>
    <n v="360"/>
    <d v="2019-12-01T23:59:00"/>
    <n v="1"/>
    <x v="1"/>
    <x v="0"/>
    <x v="46"/>
  </r>
  <r>
    <x v="3"/>
    <n v="500051054"/>
    <n v="179997"/>
    <s v="Fornecimento de calÃ§ado de trabalho, seguranÃ§a e proteÃ§Ã£o - por lotes"/>
    <d v="2019-11-25T15:39:12"/>
    <n v="13"/>
    <s v="PT;1;1;232"/>
    <n v="360"/>
    <d v="2019-12-06T19:00:00"/>
    <n v="1"/>
    <x v="1"/>
    <x v="0"/>
    <x v="46"/>
  </r>
  <r>
    <x v="4"/>
    <n v="506334562"/>
    <n v="179998"/>
    <s v="AquisiÃ§Ã£o de serviÃ§os de publicidade."/>
    <d v="2019-11-25T15:41:15"/>
    <n v="1"/>
    <s v="PT;11;157;1950"/>
    <n v="360"/>
    <d v="2019-12-01T23:59:00"/>
    <n v="1"/>
    <x v="1"/>
    <x v="0"/>
    <x v="46"/>
  </r>
  <r>
    <x v="29"/>
    <n v="512012814"/>
    <n v="179999"/>
    <s v="NIPG30793/19- AquisiÃ§Ã£o de serviÃ§os de assessoria tÃ©cnica Ã  elaboraÃ§Ã£o das componentes fundamentais para concessÃ£o do serviÃ§o urbano de transporte coletivo da cidade de Ponta Delgada"/>
    <d v="2019-11-25T15:42:29"/>
    <n v="1"/>
    <s v="PT;20;313;124"/>
    <n v="340"/>
    <d v="2019-12-01T17:30:00"/>
    <n v="1"/>
    <x v="1"/>
    <x v="0"/>
    <x v="46"/>
  </r>
  <r>
    <x v="63"/>
    <n v="508741823"/>
    <n v="180000"/>
    <s v="19002319 - Empreitada de ReabilitaÃ§Ã£o do EspaÃ§o FÃ­sico do EdifÃ­cio Antiga Central ElÃ©trica"/>
    <d v="2019-11-25T15:46:37"/>
    <n v="3"/>
    <s v="PT;1;1;232"/>
    <n v="340"/>
    <d v="2019-12-10T23:59:00"/>
    <n v="1"/>
    <x v="0"/>
    <x v="0"/>
    <x v="46"/>
  </r>
  <r>
    <x v="18"/>
    <n v="501222634"/>
    <n v="180001"/>
    <s v="ContrataÃ§Ã£o de ServiÃ§os de MediaÃ§Ã£o de Seguros"/>
    <d v="2019-11-25T15:47:41"/>
    <n v="1"/>
    <s v="PT;11;148;1898"/>
    <n v="360"/>
    <d v="2019-12-04T23:59:00"/>
    <n v="1"/>
    <x v="1"/>
    <x v="0"/>
    <x v="46"/>
  </r>
  <r>
    <x v="201"/>
    <n v="507001206"/>
    <n v="180002"/>
    <m/>
    <d v="2019-11-25T15:52:11"/>
    <n v="13"/>
    <s v="PT;1;1;232"/>
    <n v="400"/>
    <m/>
    <n v="1"/>
    <x v="3"/>
    <x v="0"/>
    <x v="46"/>
  </r>
  <r>
    <x v="77"/>
    <n v="506730573"/>
    <n v="180003"/>
    <s v="AquisiÃ§Ã£o de retroescavadora com retoma para o serviÃ§o de Ã¡guas"/>
    <d v="2019-11-25T15:54:16"/>
    <n v="13"/>
    <s v="PT;9;125;1611"/>
    <n v="340"/>
    <d v="2019-12-17T15:00:00"/>
    <n v="1"/>
    <x v="1"/>
    <x v="0"/>
    <x v="46"/>
  </r>
  <r>
    <x v="92"/>
    <n v="512044040"/>
    <n v="180004"/>
    <s v="AquisiÃ§Ã£o de ServiÃ§o de Medicina do Trabalho 2020-22( MAH e SMAH)"/>
    <d v="2019-11-25T16:01:27"/>
    <n v="1"/>
    <s v="PT;20;299;3323"/>
    <n v="360"/>
    <d v="2019-12-04T23:59:00"/>
    <n v="1"/>
    <x v="1"/>
    <x v="0"/>
    <x v="46"/>
  </r>
  <r>
    <x v="0"/>
    <n v="508481287"/>
    <n v="180005"/>
    <s v="AquisiÃ§Ã£o de serviÃ§os de manutenÃ§Ã£o ao licenciamento SAP para o ano 2020."/>
    <d v="2019-11-25T16:03:26"/>
    <n v="13"/>
    <s v="PT;12;165;2010"/>
    <n v="360"/>
    <d v="2019-11-28T17:00:00"/>
    <n v="1"/>
    <x v="0"/>
    <x v="0"/>
    <x v="46"/>
  </r>
  <r>
    <x v="33"/>
    <n v="505170876"/>
    <n v="180006"/>
    <s v="AquisiÃ§Ã£o de serviÃ§os de animaÃ§Ã£o de Natal 2019"/>
    <d v="2019-11-25T16:08:50"/>
    <n v="13"/>
    <s v="PT;9;117;72"/>
    <n v="360"/>
    <d v="2019-11-28T17:00:00"/>
    <n v="1"/>
    <x v="1"/>
    <x v="0"/>
    <x v="46"/>
  </r>
  <r>
    <x v="9"/>
    <n v="506173968"/>
    <n v="180008"/>
    <s v="Adquirir bancadas para o PavilhÃ£o da Mundet, para a realizaÃ§Ã£o de eventos desportivos"/>
    <d v="2019-11-25T16:30:09"/>
    <n v="13"/>
    <s v="PT;16;243;261"/>
    <n v="360"/>
    <d v="2019-11-27T18:00:00"/>
    <n v="1"/>
    <x v="1"/>
    <x v="0"/>
    <x v="46"/>
  </r>
  <r>
    <x v="33"/>
    <n v="505170876"/>
    <n v="180009"/>
    <s v="AquisiÃ§Ã£o de serviÃ§os de aluguer de equipamento de animaÃ§Ã£o de Natal - Pista de Gelo SintÃ©tico"/>
    <d v="2019-11-25T16:33:39"/>
    <n v="1"/>
    <s v="PT;9;117;1575"/>
    <n v="360"/>
    <d v="2019-11-28T17:00:00"/>
    <n v="1"/>
    <x v="1"/>
    <x v="0"/>
    <x v="46"/>
  </r>
  <r>
    <x v="100"/>
    <n v="501692983"/>
    <n v="180010"/>
    <m/>
    <d v="2019-11-25T16:41:45"/>
    <n v="3"/>
    <m/>
    <n v="400"/>
    <m/>
    <n v="1"/>
    <x v="2"/>
    <x v="0"/>
    <x v="46"/>
  </r>
  <r>
    <x v="33"/>
    <n v="505170876"/>
    <n v="180011"/>
    <s v="AquisiÃ§Ã£o de serviÃ§os de aluguer de equipamentos de animaÃ§Ã£o de Natal - insuflÃ¡veis"/>
    <d v="2019-11-25T16:44:53"/>
    <n v="1"/>
    <s v="PT;9;117;1575"/>
    <n v="360"/>
    <d v="2019-11-28T17:00:00"/>
    <n v="1"/>
    <x v="1"/>
    <x v="0"/>
    <x v="46"/>
  </r>
  <r>
    <x v="0"/>
    <n v="508481287"/>
    <n v="180012"/>
    <s v="AquisiÃ§Ã£o de serviÃ§os de reparaÃ§Ã£o de cÃ¢mara de endoscopia do Bloco Op. Central I - Bloco Op.Urologia"/>
    <d v="2019-11-25T16:46:27"/>
    <n v="1"/>
    <s v="PT;12;165;2010"/>
    <n v="5"/>
    <d v="2019-12-02T17:00:00"/>
    <n v="1"/>
    <x v="0"/>
    <x v="0"/>
    <x v="46"/>
  </r>
  <r>
    <x v="29"/>
    <n v="512012814"/>
    <n v="180013"/>
    <s v="NIPG30793/19- AquisiÃ§Ã£o de duas viaturas pesadas de mercadorias"/>
    <d v="2019-11-25T16:46:48"/>
    <n v="1"/>
    <s v="PT;20;313;1331"/>
    <n v="340"/>
    <d v="2019-12-07T17:30:00"/>
    <n v="1"/>
    <x v="1"/>
    <x v="0"/>
    <x v="46"/>
  </r>
  <r>
    <x v="68"/>
    <n v="512013241"/>
    <n v="180015"/>
    <m/>
    <d v="2019-11-25T17:06:42"/>
    <n v="1"/>
    <m/>
    <n v="360"/>
    <d v="2019-12-09T17:30:00"/>
    <n v="1"/>
    <x v="1"/>
    <x v="0"/>
    <x v="46"/>
  </r>
  <r>
    <x v="137"/>
    <n v="506818829"/>
    <n v="180016"/>
    <s v="AquisiÃ§Ã£o de Ã¡rvores florestais de espÃ©cies autÃ³ctones, ao abrigo do Programa Reflorestar"/>
    <d v="2019-11-25T17:19:12"/>
    <n v="13"/>
    <s v="PT;7;88;1431"/>
    <n v="360"/>
    <d v="2019-12-06T23:59:00"/>
    <n v="1"/>
    <x v="1"/>
    <x v="0"/>
    <x v="46"/>
  </r>
  <r>
    <x v="29"/>
    <n v="512012814"/>
    <n v="180017"/>
    <s v="NIPG29058/19- AquisiÃ§Ã£o de emulsÃ£o catiÃ³nica de rotura rÃ¡pida E.C.R-2)"/>
    <d v="2019-11-25T17:25:09"/>
    <n v="1"/>
    <s v="PT;20;313;1331"/>
    <n v="340"/>
    <d v="2019-12-06T17:30:00"/>
    <n v="1"/>
    <x v="1"/>
    <x v="0"/>
    <x v="46"/>
  </r>
  <r>
    <x v="29"/>
    <n v="512012814"/>
    <n v="180018"/>
    <s v="NIPG22611/19- AquisiÃ§Ã£o de material elÃ©trico"/>
    <d v="2019-11-25T17:47:05"/>
    <n v="1"/>
    <s v="PT;20;313;1331"/>
    <n v="5"/>
    <d v="2019-12-24T17:30:00"/>
    <n v="1"/>
    <x v="1"/>
    <x v="0"/>
    <x v="46"/>
  </r>
  <r>
    <x v="0"/>
    <n v="508481287"/>
    <n v="180019"/>
    <s v="AquisiÃ§Ã£o de serviÃ§os de manutenÃ§Ã£o de sistemas Linux para o ano de 2020"/>
    <d v="2019-11-25T18:05:49"/>
    <n v="13"/>
    <s v="PT;12;165;2010"/>
    <n v="360"/>
    <d v="2019-12-02T17:00:00"/>
    <n v="1"/>
    <x v="0"/>
    <x v="0"/>
    <x v="46"/>
  </r>
  <r>
    <x v="0"/>
    <n v="508481287"/>
    <n v="180020"/>
    <s v="AquisiÃ§Ã£o de serviÃ§os de manutenÃ§Ã£o ao equipamento de neuronavegaÃ§Ã£o."/>
    <d v="2019-11-26T08:22:45"/>
    <n v="1"/>
    <s v="PT;12;165;2010"/>
    <n v="360"/>
    <d v="2019-11-29T17:00:00"/>
    <n v="1"/>
    <x v="0"/>
    <x v="0"/>
    <x v="46"/>
  </r>
  <r>
    <x v="0"/>
    <n v="508481287"/>
    <n v="180021"/>
    <s v="AquisiÃ§Ã£o de serviÃ§os de manutenÃ§Ã£o ao software aplicacional CardioBase, NeuroBase e VascularBase para o ano de 2020"/>
    <d v="2019-11-26T08:42:54"/>
    <n v="1"/>
    <s v="PT;12;165;2010"/>
    <n v="360"/>
    <d v="2019-12-02T17:00:00"/>
    <n v="1"/>
    <x v="0"/>
    <x v="0"/>
    <x v="46"/>
  </r>
  <r>
    <x v="1"/>
    <n v="506673626"/>
    <n v="180022"/>
    <s v="AquisiÃ§Ã£o de serviÃ§os para aluguer e transporte de contentores marÃ­timos"/>
    <d v="2019-11-26T09:32:52"/>
    <n v="1"/>
    <s v="PT;16;237;31"/>
    <n v="360"/>
    <d v="2019-12-01T23:59:00"/>
    <n v="1"/>
    <x v="1"/>
    <x v="0"/>
    <x v="46"/>
  </r>
  <r>
    <x v="132"/>
    <n v="507023129"/>
    <n v="180023"/>
    <s v="AquisiÃ§Ã£o de ServiÃ§os para a RevisÃ£o de Projeto de ExecuÃ§Ã£o da Empreitada para RequalificaÃ§Ã£o do EspaÃ§o PÃºblico da CalÃ§ada Ernesto, da Rua Giovanni Antinori e da Rua do Cruzeiro, e ConstruÃ§Ã£o de Parque de Estacionamento na Envolvente do Largo do Rio Seco"/>
    <d v="2019-11-26T09:40:27"/>
    <n v="13"/>
    <s v="PT;1;1;232"/>
    <n v="340"/>
    <d v="2019-12-03T17:00:00"/>
    <n v="1"/>
    <x v="2"/>
    <x v="0"/>
    <x v="46"/>
  </r>
  <r>
    <x v="3"/>
    <n v="500051054"/>
    <n v="180024"/>
    <m/>
    <d v="2019-11-26T09:57:49"/>
    <n v="13"/>
    <s v="PT;1;1;232"/>
    <n v="400"/>
    <m/>
    <n v="1"/>
    <x v="1"/>
    <x v="0"/>
    <x v="46"/>
  </r>
  <r>
    <x v="0"/>
    <n v="508481287"/>
    <n v="180027"/>
    <s v="AquisiÃ§Ã£o de 500L de hipoclorito sÃ³dio para tratamento de Ã¡gua para o ArmazÃ©m - ServiÃ§o de InstalaÃ§Ãµes e Equipamentos"/>
    <d v="2019-11-26T10:23:08"/>
    <n v="13"/>
    <s v="PT;12;165;2010"/>
    <n v="360"/>
    <d v="2019-12-03T17:00:00"/>
    <n v="1"/>
    <x v="0"/>
    <x v="0"/>
    <x v="46"/>
  </r>
  <r>
    <x v="34"/>
    <n v="508069645"/>
    <n v="180028"/>
    <s v="PE_19134_ADB - AQUISIÃ‡ÃƒO E MONTAGEM DE 13 (TREZE) PAINÃ‰IS SOLARES E UM DISSIPADOR TÃ‰RMICO, PARA SUBSTITUIÃ‡ÃƒO DOS ELEMENTOS DANIFICADOS NA SEQUÃŠNCIA DE UM SINISTRO, NA ESCOLA SECUNDÃRIA DE CALDAS DAS TAIPAS"/>
    <d v="2019-11-26T10:26:02"/>
    <n v="1"/>
    <s v="PT;4;45;734"/>
    <n v="360"/>
    <d v="2019-12-06T17:00:00"/>
    <n v="1"/>
    <x v="6"/>
    <x v="0"/>
    <x v="46"/>
  </r>
  <r>
    <x v="67"/>
    <n v="600013855"/>
    <n v="180030"/>
    <s v="AquisiÃ§Ã£o de ServiÃ§os de Medicina no Trabalho para 2020 - SGMF e AG"/>
    <d v="2019-11-26T10:32:24"/>
    <n v="13"/>
    <s v="PT;12;165;2021"/>
    <n v="340"/>
    <d v="2019-12-05T23:59:00"/>
    <n v="1"/>
    <x v="2"/>
    <x v="0"/>
    <x v="46"/>
  </r>
  <r>
    <x v="0"/>
    <n v="508481287"/>
    <n v="180032"/>
    <s v="AquisiÃ§Ã£o de serviÃ§os de manutenÃ§Ã£o ao software de gestÃ£o de risco Her para o ano de 2020"/>
    <d v="2019-11-26T10:49:55"/>
    <n v="1"/>
    <s v="PT;12;165;2010"/>
    <n v="360"/>
    <d v="2019-11-29T17:00:00"/>
    <n v="1"/>
    <x v="0"/>
    <x v="0"/>
    <x v="46"/>
  </r>
  <r>
    <x v="132"/>
    <n v="507023129"/>
    <n v="180033"/>
    <s v="AquisiÃ§Ã£o de ServiÃ§os para o Desenvolvimento do MÃ³dulo de IntegraÃ§Ã£o da AplicaÃ§Ã£o de Obras PÃºblicas com o Modelo Global para a GestÃ£o Integrada de Projetos (Project Online)"/>
    <d v="2019-11-26T10:59:08"/>
    <n v="1"/>
    <s v="PT;1;1;232"/>
    <n v="360"/>
    <d v="2019-11-29T17:00:00"/>
    <n v="1"/>
    <x v="2"/>
    <x v="0"/>
    <x v="46"/>
  </r>
  <r>
    <x v="38"/>
    <n v="505309939"/>
    <n v="180034"/>
    <s v="AquisiÃ§Ã£o de pacote de viagens para deslocaÃ§Ã£o a Bruxelas no Ã¢mbito da CED 2019"/>
    <d v="2019-11-26T11:00:29"/>
    <n v="1"/>
    <s v="PT;9;121;1594"/>
    <n v="360"/>
    <d v="2019-12-04T16:30:00"/>
    <n v="1"/>
    <x v="1"/>
    <x v="0"/>
    <x v="46"/>
  </r>
  <r>
    <x v="2"/>
    <n v="503539473"/>
    <n v="180037"/>
    <s v="Empreitada de execuÃ§Ã£o de infra estruturas, suporte e instalaÃ§Ã£o de painÃ©is de auto consumo"/>
    <d v="2019-11-26T11:11:53"/>
    <n v="13"/>
    <s v="PT;9;111;1551"/>
    <n v="360"/>
    <d v="2019-12-02T23:59:00"/>
    <n v="1"/>
    <x v="1"/>
    <x v="0"/>
    <x v="46"/>
  </r>
  <r>
    <x v="38"/>
    <n v="505309939"/>
    <n v="180038"/>
    <s v="AquisiÃ§Ã£o de ServiÃ§os para a ElaboraÃ§Ã£o do Parecer Municipal Ã  Proposta de RevisÃ£o do Zonamento"/>
    <d v="2019-11-26T11:22:07"/>
    <n v="1"/>
    <s v="PT;9;121;1594"/>
    <n v="360"/>
    <d v="2019-12-04T16:30:00"/>
    <n v="1"/>
    <x v="1"/>
    <x v="0"/>
    <x v="46"/>
  </r>
  <r>
    <x v="1"/>
    <n v="506673626"/>
    <n v="180039"/>
    <s v="AquisiÃ§Ã£o de serviÃ§os para substituiÃ§Ã£o da RTU da ETA de Coina por PLC B&amp;amp;R sÃ©rie X20"/>
    <d v="2019-11-26T11:23:42"/>
    <n v="1"/>
    <s v="PT;16;237;31"/>
    <n v="360"/>
    <d v="2019-12-05T23:59:00"/>
    <n v="1"/>
    <x v="1"/>
    <x v="0"/>
    <x v="46"/>
  </r>
  <r>
    <x v="9"/>
    <n v="506173968"/>
    <n v="180040"/>
    <s v="AquisiÃ§Ã£o de serviÃ§os para remoÃ§Ã£o de graffitis no MunicÃ­pio do Seixal e aplicaÃ§Ã£o de anti graffiti"/>
    <d v="2019-11-26T11:32:53"/>
    <n v="1"/>
    <s v="PT;16;243;2615"/>
    <n v="220"/>
    <d v="2019-12-02T18:00:00"/>
    <n v="1"/>
    <x v="1"/>
    <x v="0"/>
    <x v="46"/>
  </r>
  <r>
    <x v="0"/>
    <n v="508481287"/>
    <n v="180041"/>
    <s v="AquisiÃ§Ã£o de serviÃ§os de manutenÃ§Ã£o de licenciamento e cedÃªncia de direitos de utilizaÃ§Ã£o de mÃ³dulos aplicacionais Glintt para o ano 2020."/>
    <d v="2019-11-26T11:36:52"/>
    <n v="1"/>
    <s v="PT;12;165;2010"/>
    <n v="360"/>
    <d v="2019-11-29T17:00:00"/>
    <n v="1"/>
    <x v="0"/>
    <x v="0"/>
    <x v="46"/>
  </r>
  <r>
    <x v="2"/>
    <n v="503539473"/>
    <n v="180042"/>
    <s v="Fornecimento de consumÃ­veis e de serviÃ§os de assistÃªncia tÃ©cnica a equipamentos multifuncionais e de cÃ³pia da marca Konica"/>
    <d v="2019-11-26T11:46:38"/>
    <n v="1"/>
    <s v="PT;9;111;105"/>
    <n v="360"/>
    <d v="2019-12-02T23:59:00"/>
    <n v="1"/>
    <x v="1"/>
    <x v="0"/>
    <x v="46"/>
  </r>
  <r>
    <x v="9"/>
    <n v="506173968"/>
    <n v="180044"/>
    <s v="AquisiÃ§Ã£o de equipamentos de treino funcional a instalar na Amora"/>
    <d v="2019-11-26T12:00:05"/>
    <n v="1"/>
    <s v="PT;16;243;2615"/>
    <n v="360"/>
    <d v="2019-12-02T18:00:00"/>
    <n v="1"/>
    <x v="1"/>
    <x v="0"/>
    <x v="46"/>
  </r>
  <r>
    <x v="9"/>
    <n v="506173968"/>
    <n v="180045"/>
    <s v="PrestaÃ§Ã£o de ServiÃ§os de Varredura MecÃ¢nica no MunicÃ­pio do Seixal, pelo perÃ­odo de 12 meses"/>
    <d v="2019-11-26T12:06:33"/>
    <n v="3"/>
    <s v="PT;16;243;2614"/>
    <n v="340"/>
    <d v="2020-01-09T17:00:00"/>
    <n v="1"/>
    <x v="1"/>
    <x v="0"/>
    <x v="46"/>
  </r>
  <r>
    <x v="132"/>
    <n v="507023129"/>
    <n v="180046"/>
    <s v="AquisiÃ§Ã£o de ServiÃ§os para a revisÃ£o de projeto de execuÃ§Ã£o para construÃ§Ã£o da Unidade de SaÃºde da Ribeira Nova em Lisboa"/>
    <d v="2019-11-26T12:08:51"/>
    <n v="13"/>
    <s v="PT;1;1;232"/>
    <n v="360"/>
    <d v="2019-12-06T17:00:00"/>
    <n v="1"/>
    <x v="2"/>
    <x v="0"/>
    <x v="46"/>
  </r>
  <r>
    <x v="92"/>
    <n v="512044040"/>
    <n v="180047"/>
    <s v="AquisiÃ§Ã£o de serviÃ§os para a realizaÃ§Ã£o de Estudo sobre o Impacto econÃ³mico Local do ServiÃ§o de Transporte AÃ©reo"/>
    <d v="2019-11-26T12:10:42"/>
    <n v="1"/>
    <s v="PT;20;299;145"/>
    <n v="360"/>
    <d v="2019-12-02T23:59:00"/>
    <n v="1"/>
    <x v="1"/>
    <x v="0"/>
    <x v="46"/>
  </r>
  <r>
    <x v="0"/>
    <n v="508481287"/>
    <n v="180048"/>
    <s v="AquisiÃ§Ã£o de serviÃ§os de manutenÃ§Ã£o aos equipamentos laser Dornier para o ano 2020"/>
    <d v="2019-11-26T12:18:47"/>
    <n v="1"/>
    <s v="PT;12;165;2010"/>
    <n v="5"/>
    <d v="2019-11-29T17:00:00"/>
    <n v="1"/>
    <x v="0"/>
    <x v="0"/>
    <x v="46"/>
  </r>
  <r>
    <x v="32"/>
    <n v="600082520"/>
    <n v="180049"/>
    <s v="AquisiÃ§Ã£o das atividades 2 e 4 do projeto SIPA - Sistema Integrado de Processos e Atividades de 2019"/>
    <d v="2019-11-26T12:27:42"/>
    <n v="13"/>
    <s v="PT;12;165;2021"/>
    <n v="340"/>
    <d v="2019-12-01T23:59:00"/>
    <n v="1"/>
    <x v="2"/>
    <x v="0"/>
    <x v="46"/>
  </r>
  <r>
    <x v="10"/>
    <n v="500122237"/>
    <n v="180050"/>
    <s v="Empreitada para a InstalaÃ§Ã£o de equipamentos para iluminaÃ§Ã£o exterior da FundaÃ§Ã£o INATEL na Foz do Arelho"/>
    <d v="2019-11-26T12:40:32"/>
    <n v="13"/>
    <s v="PT;1;1;232"/>
    <n v="340"/>
    <d v="2019-12-09T23:59:00"/>
    <n v="1"/>
    <x v="2"/>
    <x v="0"/>
    <x v="46"/>
  </r>
  <r>
    <x v="92"/>
    <n v="512044040"/>
    <n v="180051"/>
    <s v="Empreitada de MarcaÃ§Ã£o RodoviÃ¡ria com Tinta PlÃ¡stica Quente"/>
    <d v="2019-11-26T12:54:13"/>
    <n v="1"/>
    <s v="PT;20;299;145"/>
    <n v="360"/>
    <d v="2019-12-01T23:59:00"/>
    <n v="1"/>
    <x v="1"/>
    <x v="0"/>
    <x v="46"/>
  </r>
  <r>
    <x v="39"/>
    <n v="680015019"/>
    <n v="180052"/>
    <s v="AquisiÃ§Ã£o de mÃ³dulos de expansÃ£o para as centrais e reservatÃ³rios do SIMAS de Oeiras e Amadora ."/>
    <d v="2019-11-26T13:37:09"/>
    <n v="1"/>
    <s v="PT;12;169;271"/>
    <n v="360"/>
    <d v="2019-11-29T16:00:00"/>
    <n v="1"/>
    <x v="5"/>
    <x v="0"/>
    <x v="46"/>
  </r>
  <r>
    <x v="132"/>
    <n v="507023129"/>
    <n v="180053"/>
    <s v="AquisiÃ§Ã£o de ServiÃ§os, ao abrigo do Acordo-Quadro n.Âº 19/005/CA/AQ, de GestÃ£o, FiscalizaÃ§Ã£o e CoordenaÃ§Ã£o de SeguranÃ§a em Obra para InstalaÃ§Ã£o de Creche no EdifÃ­cio do Antigo Convento do Desagravo"/>
    <d v="2019-11-26T14:13:07"/>
    <n v="13"/>
    <s v="PT;1;1;232"/>
    <n v="340"/>
    <d v="2019-12-17T17:00:00"/>
    <n v="1"/>
    <x v="2"/>
    <x v="0"/>
    <x v="46"/>
  </r>
  <r>
    <x v="101"/>
    <n v="123456789"/>
    <n v="180054"/>
    <m/>
    <d v="2019-11-26T14:21:10"/>
    <n v="13"/>
    <s v="PT;1;1;232"/>
    <n v="1"/>
    <m/>
    <n v="1"/>
    <x v="2"/>
    <x v="0"/>
    <x v="46"/>
  </r>
  <r>
    <x v="90"/>
    <n v="503541567"/>
    <n v="180055"/>
    <s v="AQUISIÃ‡ÃƒO DE SERVIÃ‡OS AQS/170/GEBALIS/2019 - CONCURSO PÃšBLICO INTERNACIONAL PARA A CONTRATAÃ‡ÃƒO DE SERVIÃ‡OS DE TELECOMUNICAÃ‡Ã•ES FIXAS E MÃ“VEIS"/>
    <d v="2019-11-26T14:21:34"/>
    <n v="3"/>
    <s v="PT;12;165;2008"/>
    <n v="150"/>
    <d v="2020-04-30T23:59:00"/>
    <n v="1"/>
    <x v="1"/>
    <x v="0"/>
    <x v="46"/>
  </r>
  <r>
    <x v="0"/>
    <n v="508481287"/>
    <n v="180056"/>
    <s v="AquisiÃ§Ã£o de serviÃ§os de manutenÃ§Ã£o ao equipamento de estomatologia Montellano para o ano 2020."/>
    <d v="2019-11-26T14:36:28"/>
    <n v="1"/>
    <s v="PT;12;165;2010"/>
    <n v="360"/>
    <d v="2019-12-02T14:00:00"/>
    <n v="1"/>
    <x v="0"/>
    <x v="0"/>
    <x v="46"/>
  </r>
  <r>
    <x v="1"/>
    <n v="506673626"/>
    <n v="180057"/>
    <s v="AquisiÃ§Ã£o de materiais para execuÃ§Ã£o de obras de reabilitaÃ§Ã£o na rede de Ã¡guas e saneamento"/>
    <d v="2019-11-26T14:47:39"/>
    <n v="13"/>
    <s v="PT;16;237;31"/>
    <n v="360"/>
    <d v="2019-12-01T23:59:00"/>
    <n v="1"/>
    <x v="1"/>
    <x v="0"/>
    <x v="46"/>
  </r>
  <r>
    <x v="2"/>
    <n v="503539473"/>
    <n v="180058"/>
    <s v="AquisiÃ§Ã£o de serviÃ§os de produÃ§Ã£o da Festa de Natal dos Trabalhadores da CÃ¢mara Municipal, Juntas de Freguesia e Bombeiros"/>
    <d v="2019-11-26T14:48:25"/>
    <n v="1"/>
    <s v="PT;9;111;1551"/>
    <n v="360"/>
    <d v="2019-11-29T23:59:00"/>
    <n v="1"/>
    <x v="1"/>
    <x v="0"/>
    <x v="46"/>
  </r>
  <r>
    <x v="13"/>
    <n v="501294104"/>
    <n v="180059"/>
    <s v="PRESTAÃ‡ÃƒO DE SERVIÃ‡OS PARA TÃ‰CNICO DE MANUTENÃ‡ÃƒO DAS INSTALAÃ‡Ã•ES DO IMAPARK, PELO PERÃODO DE 18 MESES."/>
    <d v="2019-11-26T14:55:48"/>
    <n v="1"/>
    <s v="PT;16;245;2623"/>
    <n v="360"/>
    <d v="2019-11-29T16:00:00"/>
    <n v="1"/>
    <x v="1"/>
    <x v="0"/>
    <x v="46"/>
  </r>
  <r>
    <x v="42"/>
    <n v="512103070"/>
    <n v="180060"/>
    <s v="O presente procedimento tem por objeto a aquisiÃ§Ã£o de produtos farmacÃªuticos para consumo hospitalar em 2020, ao Hospital da Horta, E.P.E.R."/>
    <d v="2019-11-26T15:14:12"/>
    <n v="1"/>
    <s v="PT;20;305;3353"/>
    <n v="360"/>
    <d v="2019-12-06T23:59:00"/>
    <n v="1"/>
    <x v="0"/>
    <x v="0"/>
    <x v="46"/>
  </r>
  <r>
    <x v="12"/>
    <n v="506187543"/>
    <n v="180061"/>
    <s v="AquisiÃ§Ã£o de serviÃ§os de alojamento de dados e alojamento aplicacional em infraestrutura servidora &quot;nuvem&quot;, incluinso soluÃ§Ã£o de cluster, virtualizaÃ§Ã£o, recuperaÃ§Ã£o de desastre e continuidade de negÃ³cio, com assistÃªncia tÃ©cnica"/>
    <d v="2019-11-26T15:18:36"/>
    <n v="1"/>
    <s v="PT;16;240;96"/>
    <n v="5"/>
    <d v="2019-12-02T23:59:00"/>
    <n v="1"/>
    <x v="1"/>
    <x v="0"/>
    <x v="46"/>
  </r>
  <r>
    <x v="97"/>
    <n v="508354617"/>
    <n v="180062"/>
    <s v="&quot;RegiÃ£o de Coimbra: RegiÃ£o Europeia de Gastronomia 2021 - A Million Food Stories&quot; - website"/>
    <d v="2019-11-26T15:19:04"/>
    <n v="13"/>
    <s v="PT;7;77;308"/>
    <n v="400"/>
    <d v="1970-01-01T23:59:00"/>
    <n v="1"/>
    <x v="1"/>
    <x v="0"/>
    <x v="46"/>
  </r>
  <r>
    <x v="58"/>
    <n v="504828576"/>
    <n v="180063"/>
    <s v="ReabilitaÃ§Ã£o de poÃ§os e nascentes do aqueduto e para execuÃ§Ã£o de um reservatÃ³rio e rede de distribuiÃ§Ã£o de Ã¡gua para rega - Projeto LIFE/ÃGUA DA PRATA (LIFE 17CCA/PT/000076"/>
    <d v="2019-11-26T15:44:49"/>
    <n v="3"/>
    <s v="PT;8;100;1501"/>
    <n v="220"/>
    <d v="2019-12-23T17:00:00"/>
    <n v="1"/>
    <x v="1"/>
    <x v="0"/>
    <x v="46"/>
  </r>
  <r>
    <x v="42"/>
    <n v="512103070"/>
    <n v="180064"/>
    <s v="O presente procedimento tem por objeto a aquisiÃ§Ã£o de produtos farmacÃªuticos para consumo hospitalar em 2020, ao Hospital da Horta, E.P.E.R."/>
    <d v="2019-11-26T15:46:29"/>
    <n v="1"/>
    <s v="PT;20;305;3353"/>
    <n v="360"/>
    <d v="2019-12-06T23:59:00"/>
    <n v="1"/>
    <x v="0"/>
    <x v="0"/>
    <x v="46"/>
  </r>
  <r>
    <x v="2"/>
    <n v="503539473"/>
    <n v="180065"/>
    <s v="Consulta prÃ©via para locaÃ§Ã£o de uma Pista de Gelo Natural"/>
    <d v="2019-11-26T15:59:59"/>
    <n v="13"/>
    <s v="PT;9;111;1551"/>
    <n v="360"/>
    <d v="2019-11-27T23:59:00"/>
    <n v="1"/>
    <x v="1"/>
    <x v="0"/>
    <x v="46"/>
  </r>
  <r>
    <x v="22"/>
    <n v="508195446"/>
    <n v="180066"/>
    <s v="Empreitada de reabilitaÃ§Ã£o do 3.Âº piso do edifÃ­cio da Av. Barbosa du Bocage, n.Âº 5.Âº-B, Lisboa"/>
    <d v="2019-11-26T16:12:00"/>
    <n v="3"/>
    <s v="PT;12;165;2013"/>
    <n v="220"/>
    <d v="2019-12-12T23:59:00"/>
    <n v="1"/>
    <x v="3"/>
    <x v="0"/>
    <x v="46"/>
  </r>
  <r>
    <x v="42"/>
    <n v="512103070"/>
    <n v="180068"/>
    <s v="O presente procedimento tem por objeto a aquisiÃ§Ã£o de produtos farmacÃªuticos para consumo hospitalar em 2020, ao Hospital da Horta, E.P.E.R."/>
    <d v="2019-11-26T16:20:29"/>
    <n v="1"/>
    <s v="PT;20;305;3353"/>
    <n v="360"/>
    <d v="2019-12-06T23:59:00"/>
    <n v="1"/>
    <x v="0"/>
    <x v="0"/>
    <x v="46"/>
  </r>
  <r>
    <x v="3"/>
    <n v="500051054"/>
    <n v="180069"/>
    <s v="AquisiÃ§Ã£o de Garrafas de GÃ¡s para instalaÃ§Ãµes do MunicÃ­pio de Almada"/>
    <d v="2019-11-26T16:25:28"/>
    <n v="1"/>
    <s v="PT;16;236;230"/>
    <n v="5"/>
    <d v="2019-11-29T19:00:00"/>
    <n v="1"/>
    <x v="1"/>
    <x v="0"/>
    <x v="46"/>
  </r>
  <r>
    <x v="2"/>
    <n v="503539473"/>
    <n v="180070"/>
    <s v="LocaÃ§Ã£o de equipamentos de animaÃ§Ã£o para o Natal"/>
    <d v="2019-11-26T16:34:45"/>
    <n v="13"/>
    <s v="PT;9;111;1551"/>
    <n v="360"/>
    <d v="2019-11-28T23:59:00"/>
    <n v="1"/>
    <x v="1"/>
    <x v="0"/>
    <x v="46"/>
  </r>
  <r>
    <x v="177"/>
    <n v="506735524"/>
    <n v="180071"/>
    <s v="AQUISIÃ‡ÃƒO DE SERVIÃ‡OS DE PESSOAL TÃ‰CNICO PARA A PRODUÃ‡ÃƒO DE EVENTOS"/>
    <d v="2019-11-26T16:41:52"/>
    <n v="3"/>
    <s v="PT;2;21;479"/>
    <n v="360"/>
    <d v="2019-12-05T17:00:00"/>
    <n v="1"/>
    <x v="1"/>
    <x v="0"/>
    <x v="46"/>
  </r>
  <r>
    <x v="77"/>
    <n v="506730573"/>
    <n v="180072"/>
    <s v="PrestaÃ§Ã£o de serviÃ§os de reparaÃ§Ã£o da caixa de recolha de resÃ­duos sÃ³lidos urbanos, da viatura com a matrÃ­cula 06-91-HN"/>
    <d v="2019-11-26T16:44:07"/>
    <n v="1"/>
    <s v="PT;9;125;1611"/>
    <n v="340"/>
    <d v="2019-12-06T15:00:00"/>
    <n v="1"/>
    <x v="1"/>
    <x v="0"/>
    <x v="46"/>
  </r>
  <r>
    <x v="42"/>
    <n v="512103070"/>
    <n v="180073"/>
    <s v="O presente procedimento tem por objeto a aquisiÃ§Ã£o de produtos farmacÃªuticos para consumo hospitalar em 2020, ao Hospital da Horta, E.P.E.R."/>
    <d v="2019-11-26T16:48:38"/>
    <n v="1"/>
    <s v="PT;20;305;3353"/>
    <n v="360"/>
    <d v="2019-12-06T23:59:00"/>
    <n v="1"/>
    <x v="0"/>
    <x v="0"/>
    <x v="46"/>
  </r>
  <r>
    <x v="47"/>
    <n v="512042659"/>
    <n v="180074"/>
    <m/>
    <d v="2019-11-26T16:59:41"/>
    <n v="1"/>
    <s v="PT;1;1;232"/>
    <n v="400"/>
    <m/>
    <n v="1"/>
    <x v="1"/>
    <x v="0"/>
    <x v="46"/>
  </r>
  <r>
    <x v="77"/>
    <n v="506730573"/>
    <n v="180076"/>
    <s v="ReparaÃ§Ã£o da caixa de recolha de resÃ­duos sÃ³lidos urbanos 87-75-OC"/>
    <d v="2019-11-26T17:14:35"/>
    <n v="1"/>
    <s v="PT;9;125;1611"/>
    <n v="340"/>
    <d v="2019-11-29T15:00:00"/>
    <n v="1"/>
    <x v="1"/>
    <x v="0"/>
    <x v="46"/>
  </r>
  <r>
    <x v="138"/>
    <n v="506087000"/>
    <n v="180077"/>
    <s v="Fornecimento do serviÃ§o de impressÃ£o de ediÃ§Ã£o do Boletim Municipal, no ano de 2019, para o MunicÃ­pio de Cantanhede"/>
    <d v="2019-11-26T17:17:52"/>
    <n v="1"/>
    <s v="PT;7;79;138"/>
    <n v="360"/>
    <d v="2019-11-28T17:00:00"/>
    <n v="1"/>
    <x v="1"/>
    <x v="0"/>
    <x v="46"/>
  </r>
  <r>
    <x v="17"/>
    <n v="505456010"/>
    <n v="180078"/>
    <s v="Consulta PrÃ©via com Convite a trÃªs entidades para a PrestaÃ§Ã£o de ServiÃ§os de &quot;ConceÃ§Ã£o de 43 temas, impressÃ£o e instalaÃ§Ã£o de 70 telas para Outdoors&quot;"/>
    <d v="2019-11-26T17:20:26"/>
    <n v="13"/>
    <s v="PT;12;174;223"/>
    <n v="360"/>
    <d v="2019-12-02T23:59:00"/>
    <n v="1"/>
    <x v="1"/>
    <x v="0"/>
    <x v="46"/>
  </r>
  <r>
    <x v="42"/>
    <n v="512103070"/>
    <n v="180079"/>
    <s v="O presente procedimento tem por objeto a aquisiÃ§Ã£o de produtos farmacÃªuticos para consumo hospitalar em 2020, ao Hospital da Horta, E.P.E.R."/>
    <d v="2019-11-26T17:23:15"/>
    <n v="1"/>
    <s v="PT;20;305;3353"/>
    <n v="360"/>
    <d v="2019-12-06T23:59:00"/>
    <n v="1"/>
    <x v="0"/>
    <x v="0"/>
    <x v="46"/>
  </r>
  <r>
    <x v="17"/>
    <n v="505456010"/>
    <n v="180080"/>
    <s v="Fornecimento de combustÃ­veis rodoviÃ¡rios ao abrigo do Acordo Quadro de fornecimento de combustÃ­veis rodoviÃ¡rios AQ-CR 2018- Lote 1- Fornecimento em postos de abastecimento em Portugal Continental, atravÃ©s da ESPAP- Entidade de ServiÃ§os Partilhados da AdministraÃ§Ã£o PÃºblica, I.P."/>
    <d v="2019-11-26T17:52:41"/>
    <n v="13"/>
    <s v="PT;12;174;223"/>
    <n v="400"/>
    <d v="2019-10-27T23:59:00"/>
    <n v="1"/>
    <x v="1"/>
    <x v="0"/>
    <x v="46"/>
  </r>
  <r>
    <x v="17"/>
    <n v="505456010"/>
    <n v="180081"/>
    <m/>
    <d v="2019-11-26T17:56:49"/>
    <n v="1"/>
    <s v="PT;1;1;232"/>
    <n v="400"/>
    <m/>
    <n v="1"/>
    <x v="1"/>
    <x v="0"/>
    <x v="46"/>
  </r>
  <r>
    <x v="108"/>
    <n v="506617599"/>
    <n v="180082"/>
    <s v="RequalificaÃ§Ã£o do Largo Rodrigues Sampaio"/>
    <d v="2019-11-27T09:16:07"/>
    <n v="3"/>
    <s v="PT;4;43;702"/>
    <n v="220"/>
    <d v="2020-01-12T23:59:00"/>
    <n v="1"/>
    <x v="1"/>
    <x v="0"/>
    <x v="46"/>
  </r>
  <r>
    <x v="3"/>
    <n v="500051054"/>
    <n v="180084"/>
    <s v="Fornecimento de garrafas de gÃ¡s propano de 45kg para refeitÃ³rios escolares"/>
    <d v="2019-11-27T09:30:15"/>
    <n v="3"/>
    <s v="PT;1;1;232"/>
    <n v="340"/>
    <d v="2019-12-06T19:00:00"/>
    <n v="1"/>
    <x v="1"/>
    <x v="0"/>
    <x v="46"/>
  </r>
  <r>
    <x v="82"/>
    <n v="680012907"/>
    <n v="180085"/>
    <s v="Trabalho temporÃ¡rio a termo certo"/>
    <d v="2019-11-27T09:39:18"/>
    <n v="13"/>
    <s v="PT;17;256;2822"/>
    <n v="360"/>
    <d v="2019-12-05T23:59:00"/>
    <n v="1"/>
    <x v="5"/>
    <x v="0"/>
    <x v="46"/>
  </r>
  <r>
    <x v="3"/>
    <n v="500051054"/>
    <n v="180086"/>
    <s v="PrestaÃ§Ã£o de serviÃ§os de lavagem e higienizaÃ§Ã£o de contentores de superfÃ­cie do Concelho de Almada"/>
    <d v="2019-11-27T09:39:52"/>
    <n v="3"/>
    <s v="PT;16;236;230"/>
    <n v="340"/>
    <d v="2019-12-27T19:00:00"/>
    <n v="1"/>
    <x v="1"/>
    <x v="0"/>
    <x v="46"/>
  </r>
  <r>
    <x v="196"/>
    <n v="503956546"/>
    <n v="180089"/>
    <s v="&quot;AquisiÃ§Ã£o de Equipamento e Software no Ã¢mbito da atualizaÃ§Ã£o da Infraestrutura TecnolÃ³gica&quot;"/>
    <d v="2019-11-27T09:58:58"/>
    <n v="13"/>
    <s v="PT;8;98;1488"/>
    <n v="360"/>
    <d v="2019-12-06T23:59:00"/>
    <n v="1"/>
    <x v="1"/>
    <x v="0"/>
    <x v="46"/>
  </r>
  <r>
    <x v="21"/>
    <n v="506609553"/>
    <n v="180092"/>
    <s v="AquisiÃ§Ã£o de bens - Equipamento para deteÃ§Ã£o de fugas e localizaÃ§Ã£o de condutas"/>
    <d v="2019-11-27T10:14:34"/>
    <n v="1"/>
    <s v="PT;8;101;1519"/>
    <n v="360"/>
    <d v="2019-12-02T23:59:00"/>
    <n v="1"/>
    <x v="1"/>
    <x v="0"/>
    <x v="46"/>
  </r>
  <r>
    <x v="20"/>
    <n v="506801969"/>
    <n v="180094"/>
    <s v="Fornecimento de gasÃ³leo rodoviÃ¡rio (Lotes 1 e 2) no Ã¢mbito do Acordo Quadro de CombustÃ­veis RodoviÃ¡rios da CI-AMAL"/>
    <d v="2019-11-27T10:48:05"/>
    <n v="13"/>
    <s v="PT;9;114;11"/>
    <n v="360"/>
    <d v="2019-12-03T17:00:00"/>
    <n v="1"/>
    <x v="1"/>
    <x v="0"/>
    <x v="46"/>
  </r>
  <r>
    <x v="78"/>
    <n v="506792382"/>
    <n v="180096"/>
    <m/>
    <d v="2019-11-27T10:39:32"/>
    <n v="4"/>
    <s v="PT;1;1;232"/>
    <n v="400"/>
    <m/>
    <n v="1"/>
    <x v="1"/>
    <x v="0"/>
    <x v="46"/>
  </r>
  <r>
    <x v="116"/>
    <n v="505656000"/>
    <n v="180097"/>
    <m/>
    <d v="2019-11-27T10:41:25"/>
    <n v="3"/>
    <s v="PT;1;1;232"/>
    <n v="400"/>
    <m/>
    <n v="1"/>
    <x v="1"/>
    <x v="0"/>
    <x v="46"/>
  </r>
  <r>
    <x v="116"/>
    <n v="505656000"/>
    <n v="180098"/>
    <m/>
    <d v="2019-11-27T10:44:30"/>
    <n v="4"/>
    <s v="PT;1;1;232"/>
    <n v="400"/>
    <m/>
    <n v="1"/>
    <x v="1"/>
    <x v="0"/>
    <x v="46"/>
  </r>
  <r>
    <x v="13"/>
    <n v="501294104"/>
    <n v="180100"/>
    <s v="AQUISIÃ‡ÃƒO DE CAIXAS, ESFEÂ´ROGRÃFICAS E PINS - PROJETO EMBAIXADORES DE SETÃšBAL"/>
    <d v="2019-11-27T10:58:24"/>
    <n v="13"/>
    <s v="PT;16;245;2623"/>
    <n v="360"/>
    <d v="2019-12-04T23:59:00"/>
    <n v="1"/>
    <x v="1"/>
    <x v="0"/>
    <x v="46"/>
  </r>
  <r>
    <x v="11"/>
    <n v="506614913"/>
    <n v="180104"/>
    <s v="ContrataÃ§Ã£o de serviÃ§os para elaboraÃ§Ã£o do Plano EstratÃ©gico de Acessibilidades, Mobilidade e Transportes PÃºblicos"/>
    <d v="2019-11-27T11:16:21"/>
    <n v="13"/>
    <s v="PT;12;173;189"/>
    <n v="360"/>
    <d v="2019-12-03T23:59:00"/>
    <n v="1"/>
    <x v="1"/>
    <x v="0"/>
    <x v="46"/>
  </r>
  <r>
    <x v="70"/>
    <n v="506791220"/>
    <n v="180106"/>
    <s v="AquisiÃ§Ã£o de Bacalhau"/>
    <d v="2019-11-27T11:24:44"/>
    <n v="1"/>
    <s v="PT;16;239;78"/>
    <n v="360"/>
    <d v="2019-12-06T23:59:00"/>
    <n v="1"/>
    <x v="1"/>
    <x v="0"/>
    <x v="46"/>
  </r>
  <r>
    <x v="68"/>
    <n v="512013241"/>
    <n v="180108"/>
    <m/>
    <d v="2019-11-27T11:32:10"/>
    <n v="1"/>
    <s v="Ribeira Grande"/>
    <n v="5"/>
    <d v="2019-12-27T17:30:00"/>
    <n v="1"/>
    <x v="1"/>
    <x v="0"/>
    <x v="46"/>
  </r>
  <r>
    <x v="21"/>
    <n v="506609553"/>
    <n v="180109"/>
    <s v="AquisiÃ§Ã£o de mobiliÃ¡rio para as instalaÃ§Ãµes sociais sitas na Adua"/>
    <d v="2019-11-27T11:33:25"/>
    <n v="1"/>
    <s v="PT;8;101;1519"/>
    <n v="360"/>
    <d v="2019-12-03T23:59:00"/>
    <n v="1"/>
    <x v="1"/>
    <x v="0"/>
    <x v="46"/>
  </r>
  <r>
    <x v="100"/>
    <n v="501692983"/>
    <n v="180113"/>
    <s v="Os principais trabalhos a realizar consistem na execuÃ§Ã£o de Plano de Controlo HidrolÃ³gico, PiezomÃ©trico e de Qualidade das Ãguas durante 2Âª fase de RecuperaÃ§Ã£o Ambiental da Antiga Ãrea Mineira de SÃ£o Domingos"/>
    <d v="2019-11-27T11:42:25"/>
    <n v="3"/>
    <s v="PT;3;31;521"/>
    <n v="340"/>
    <d v="2019-12-11T17:00:00"/>
    <n v="1"/>
    <x v="2"/>
    <x v="0"/>
    <x v="46"/>
  </r>
  <r>
    <x v="49"/>
    <n v="502098139"/>
    <n v="180117"/>
    <s v="CONTRATAÃ‡ÃƒO DE SERVIÃ‡OS DE LOCAÃ‡ÃƒO DE PEÃ‡AS DECORATIVAS NO AMBITO DA ANIMAÃ‡ÃƒO DE NATAL."/>
    <d v="2019-11-27T12:13:07"/>
    <n v="13"/>
    <s v="PT;9;118;109"/>
    <n v="340"/>
    <d v="2019-12-03T18:00:00"/>
    <n v="1"/>
    <x v="1"/>
    <x v="0"/>
    <x v="46"/>
  </r>
  <r>
    <x v="33"/>
    <n v="505170876"/>
    <n v="180120"/>
    <s v="Fornecimento de colunas de estilo clÃ¡ssico de iluminaÃ§Ã£o"/>
    <d v="2019-11-27T12:49:07"/>
    <n v="13"/>
    <s v="PT;9;117;72"/>
    <n v="360"/>
    <d v="2019-12-04T17:00:00"/>
    <n v="1"/>
    <x v="1"/>
    <x v="0"/>
    <x v="46"/>
  </r>
  <r>
    <x v="121"/>
    <n v="503914096"/>
    <n v="180121"/>
    <s v="AQUISIÃ‡ÃƒO DE SERVIÃ‡OS DE VIGILÃ‚NCIA E SEGURANÃ‡A HUMANA PARA AS INSTALAÃ‡Ã•ES DA SEDE DA RESITEJO"/>
    <d v="2019-11-27T12:56:17"/>
    <n v="3"/>
    <s v="PT;1;1;232"/>
    <n v="400"/>
    <d v="2017-10-08T23:59:00"/>
    <n v="1"/>
    <x v="2"/>
    <x v="0"/>
    <x v="46"/>
  </r>
  <r>
    <x v="121"/>
    <n v="503914096"/>
    <n v="180122"/>
    <s v="PrestaÃ§Ã£o ServiÃ§os de VigilÃ¢ncia e SeguranÃ§a Humana"/>
    <d v="2019-11-27T12:57:59"/>
    <n v="3"/>
    <s v="PT;15;218;2467"/>
    <n v="340"/>
    <d v="2019-12-27T23:59:00"/>
    <n v="1"/>
    <x v="2"/>
    <x v="0"/>
    <x v="46"/>
  </r>
  <r>
    <x v="113"/>
    <n v="506556590"/>
    <n v="180123"/>
    <s v="A intervenÃ§Ã£o consiste essencialmente na recuperaÃ§Ã£o de um elemento prÃ©-existente, constituÃ­do por uma pÃ©rgola e um elemento de Ã¡gua desativado, mantendo as estruturas construÃ­das existentes, e reconvertÃª-las para outros usos, nomeadamente faixas ajardinadas e zona de estar."/>
    <d v="2019-11-27T13:03:10"/>
    <n v="13"/>
    <s v="PT;8;99;1497"/>
    <n v="340"/>
    <d v="2019-12-04T23:59:00"/>
    <n v="1"/>
    <x v="1"/>
    <x v="0"/>
    <x v="46"/>
  </r>
  <r>
    <x v="33"/>
    <n v="505170876"/>
    <n v="180124"/>
    <s v="Fornecimento de equipamento informÃ¡tico (computadores e monitores)"/>
    <d v="2019-11-27T13:19:11"/>
    <n v="1"/>
    <s v="PT;9;117;1575"/>
    <n v="360"/>
    <d v="2019-12-04T17:00:00"/>
    <n v="1"/>
    <x v="1"/>
    <x v="0"/>
    <x v="46"/>
  </r>
  <r>
    <x v="33"/>
    <n v="505170876"/>
    <n v="180125"/>
    <s v="AquisiÃ§Ã£o de serviÃ§os para a aplicaÃ§Ã£o do mÃ©todo de seleÃ§Ã£o de avaliaÃ§Ã£o psicolÃ³gica a candidatos a procedimentos concursais de recrutamento"/>
    <d v="2019-11-27T13:31:58"/>
    <n v="1"/>
    <s v="PT;9;117;1575"/>
    <n v="360"/>
    <d v="2019-12-04T17:00:00"/>
    <n v="1"/>
    <x v="1"/>
    <x v="0"/>
    <x v="46"/>
  </r>
  <r>
    <x v="70"/>
    <n v="506791220"/>
    <n v="180126"/>
    <s v="ServiÃ§os de Limpeza PÃºblica"/>
    <d v="2019-11-27T13:57:58"/>
    <n v="13"/>
    <s v="PT;16;239;78"/>
    <n v="360"/>
    <d v="2019-12-04T23:59:00"/>
    <n v="1"/>
    <x v="1"/>
    <x v="0"/>
    <x v="46"/>
  </r>
  <r>
    <x v="43"/>
    <n v="503035416"/>
    <n v="180127"/>
    <s v="AquisiÃ§Ã£o de ServiÃ§os de ReparaÃ§Ã£o do Processador de Tecidos Peloris do ServiÃ§o de Anatomia PatolÃ³gica"/>
    <d v="2019-11-27T14:18:01"/>
    <n v="1"/>
    <s v="PT;12;174;2096"/>
    <n v="340"/>
    <d v="2019-11-29T17:00:00"/>
    <n v="1"/>
    <x v="0"/>
    <x v="0"/>
    <x v="46"/>
  </r>
  <r>
    <x v="11"/>
    <n v="506614913"/>
    <n v="180130"/>
    <s v="Fornecimento e instalaÃ§Ã£o de equipamentos de sinalizaÃ§Ã£o luminosa em Vila Franca de Xira"/>
    <d v="2019-11-27T14:32:45"/>
    <n v="1"/>
    <s v="PT;12;173;2086"/>
    <n v="360"/>
    <d v="2019-12-03T23:59:00"/>
    <n v="1"/>
    <x v="1"/>
    <x v="0"/>
    <x v="46"/>
  </r>
  <r>
    <x v="7"/>
    <n v="508666236"/>
    <n v="180132"/>
    <s v="AQUISIÃ‡ÃƒO DE SERVIÃ‡OS PARA DESENVOLVIMENTO E MANUTENÃ‡ÃƒO DOS SITES &quot;PORTUGUESE TRAILS&quot; E &quot;PATHS OF FAITH&quot;."/>
    <d v="2019-11-27T14:35:26"/>
    <n v="1"/>
    <s v="PT;1;1;232"/>
    <n v="5"/>
    <d v="2019-12-03T23:59:00"/>
    <n v="1"/>
    <x v="2"/>
    <x v="0"/>
    <x v="46"/>
  </r>
  <r>
    <x v="201"/>
    <n v="507001206"/>
    <n v="180134"/>
    <s v="AquisiÃ§Ã£o de 1 (uma) viatura de transporte de passageiros"/>
    <d v="2019-11-27T14:39:15"/>
    <n v="13"/>
    <s v="PT;16;236;230"/>
    <n v="340"/>
    <d v="2019-12-03T23:59:00"/>
    <n v="1"/>
    <x v="3"/>
    <x v="0"/>
    <x v="46"/>
  </r>
  <r>
    <x v="139"/>
    <n v="600084892"/>
    <n v="180135"/>
    <s v="AquisiÃ§Ã£o de sistema de control de acessos ao parque da DGLAB"/>
    <d v="2019-11-27T14:49:33"/>
    <n v="1"/>
    <s v="PT;12;165;2010"/>
    <n v="340"/>
    <d v="2019-11-29T23:59:00"/>
    <n v="1"/>
    <x v="2"/>
    <x v="0"/>
    <x v="46"/>
  </r>
  <r>
    <x v="27"/>
    <n v="506722422"/>
    <n v="180136"/>
    <s v="AquisiÃ§Ã£o de ServiÃ§os de Aluguer e InstalaÃ§Ã£o de IluminaÃ§Ã£o Decorativa de Natal/2019"/>
    <d v="2019-11-27T14:50:18"/>
    <n v="1"/>
    <s v="PT;15;220;2478"/>
    <n v="340"/>
    <d v="2019-12-07T23:59:00"/>
    <n v="1"/>
    <x v="1"/>
    <x v="0"/>
    <x v="46"/>
  </r>
  <r>
    <x v="138"/>
    <n v="506087000"/>
    <n v="180137"/>
    <s v="PrestaÃ§Ã£o de serviÃ§os de SaÃºde no Trabalho, no MunicÃ­pio de Cantanhede"/>
    <d v="2019-11-27T14:59:27"/>
    <n v="13"/>
    <s v="PT;7;79;138"/>
    <n v="360"/>
    <d v="2019-12-09T17:00:00"/>
    <n v="1"/>
    <x v="1"/>
    <x v="0"/>
    <x v="46"/>
  </r>
  <r>
    <x v="0"/>
    <n v="508481287"/>
    <n v="180138"/>
    <s v="AquisiÃ§Ã£o de serviÃ§os de manutenÃ§Ã£o Ã  administraÃ§Ã£o de sistemas para o ano de 2020"/>
    <d v="2019-11-27T15:16:27"/>
    <n v="13"/>
    <s v="PT;12;165;2010"/>
    <n v="360"/>
    <d v="2019-12-04T17:00:00"/>
    <n v="1"/>
    <x v="0"/>
    <x v="0"/>
    <x v="46"/>
  </r>
  <r>
    <x v="57"/>
    <n v="506780902"/>
    <n v="180139"/>
    <s v="AquisiÃ§Ã£o de serviÃ§os de manutenÃ§Ã£o do software aplicacional ERP AIRC e do software IBM Informix para o ano 2020"/>
    <d v="2019-11-27T15:18:18"/>
    <n v="1"/>
    <s v="PT;15;217;2463"/>
    <n v="360"/>
    <d v="2019-12-03T23:59:00"/>
    <n v="1"/>
    <x v="1"/>
    <x v="0"/>
    <x v="46"/>
  </r>
  <r>
    <x v="201"/>
    <n v="507001206"/>
    <n v="180140"/>
    <m/>
    <d v="2019-11-27T15:21:55"/>
    <n v="13"/>
    <m/>
    <n v="400"/>
    <m/>
    <n v="1"/>
    <x v="3"/>
    <x v="0"/>
    <x v="46"/>
  </r>
  <r>
    <x v="129"/>
    <n v="501258027"/>
    <n v="180142"/>
    <s v="RenovaÃ§Ã£o de Infraestrutura de Rede InformÃ¡tica"/>
    <d v="2019-11-27T15:31:05"/>
    <n v="13"/>
    <s v="PT;8;97;1483"/>
    <n v="340"/>
    <d v="2019-12-02T23:59:00"/>
    <n v="1"/>
    <x v="1"/>
    <x v="0"/>
    <x v="46"/>
  </r>
  <r>
    <x v="26"/>
    <n v="680017763"/>
    <n v="180144"/>
    <s v="AquisiÃ§Ã£o de Agendas p/ o ano de 2020"/>
    <d v="2019-11-27T15:34:46"/>
    <n v="1"/>
    <s v="PT;16;236;2579"/>
    <n v="360"/>
    <d v="2019-12-02T23:45:00"/>
    <n v="1"/>
    <x v="5"/>
    <x v="0"/>
    <x v="46"/>
  </r>
  <r>
    <x v="14"/>
    <n v="501144218"/>
    <n v="180149"/>
    <s v="AquisiÃ§Ã£o de Contadores de Ã¡gua fria DN15"/>
    <d v="2019-11-27T15:45:40"/>
    <n v="13"/>
    <s v="PT;16;244;2617"/>
    <n v="340"/>
    <d v="2019-12-17T18:00:00"/>
    <n v="1"/>
    <x v="1"/>
    <x v="0"/>
    <x v="46"/>
  </r>
  <r>
    <x v="20"/>
    <n v="506801969"/>
    <n v="180151"/>
    <s v="AquisiÃ§Ã£o de contentores metÃ¡licos para deposiÃ§Ã£o e transporte de resÃ­duos"/>
    <d v="2019-11-27T15:54:10"/>
    <n v="1"/>
    <s v="PT;9;114;11"/>
    <n v="360"/>
    <d v="2019-11-30T17:00:00"/>
    <n v="1"/>
    <x v="1"/>
    <x v="0"/>
    <x v="46"/>
  </r>
  <r>
    <x v="1"/>
    <n v="506673626"/>
    <n v="180152"/>
    <s v="AquisiÃ§Ã£o de serviÃ§os de poda e abate de Ã¡rvores"/>
    <d v="2019-11-27T16:02:21"/>
    <n v="13"/>
    <s v="PT;16;237;31"/>
    <n v="360"/>
    <d v="2019-12-05T23:59:00"/>
    <n v="1"/>
    <x v="1"/>
    <x v="0"/>
    <x v="46"/>
  </r>
  <r>
    <x v="315"/>
    <n v="504923218"/>
    <n v="180153"/>
    <m/>
    <d v="2019-11-27T16:04:28"/>
    <n v="3"/>
    <s v="PT;1;1;232"/>
    <n v="400"/>
    <m/>
    <n v="1"/>
    <x v="2"/>
    <x v="0"/>
    <x v="46"/>
  </r>
  <r>
    <x v="14"/>
    <n v="501144218"/>
    <n v="180154"/>
    <m/>
    <d v="2019-11-27T16:05:24"/>
    <n v="13"/>
    <s v="PT;1;1;232"/>
    <n v="400"/>
    <m/>
    <n v="1"/>
    <x v="1"/>
    <x v="0"/>
    <x v="46"/>
  </r>
  <r>
    <x v="0"/>
    <n v="508481287"/>
    <n v="180155"/>
    <s v="AquisiÃ§Ã£o de serviÃ§os de manutenÃ§Ã£o Babymatch - Sistema Antiroubo para o ano de 2020"/>
    <d v="2019-11-27T16:33:56"/>
    <n v="1"/>
    <s v="PT;12;165;2010"/>
    <n v="360"/>
    <d v="2019-12-02T17:00:00"/>
    <n v="1"/>
    <x v="0"/>
    <x v="0"/>
    <x v="46"/>
  </r>
  <r>
    <x v="50"/>
    <n v="500192855"/>
    <n v="180156"/>
    <m/>
    <d v="2019-11-27T16:43:09"/>
    <n v="3"/>
    <s v="PT;1;1;232"/>
    <n v="400"/>
    <m/>
    <n v="1"/>
    <x v="3"/>
    <x v="0"/>
    <x v="46"/>
  </r>
  <r>
    <x v="113"/>
    <n v="506556590"/>
    <n v="180157"/>
    <s v="Fornecimento e ImplementaÃ§Ã£o de MÃ³dulos Aplicacionais para o ERP da AIRC"/>
    <d v="2019-11-27T17:00:27"/>
    <n v="1"/>
    <s v="PT;8;99;12"/>
    <n v="5"/>
    <d v="2019-12-04T23:59:00"/>
    <n v="1"/>
    <x v="1"/>
    <x v="0"/>
    <x v="46"/>
  </r>
  <r>
    <x v="1"/>
    <n v="506673626"/>
    <n v="180158"/>
    <m/>
    <d v="2019-11-27T17:03:46"/>
    <n v="3"/>
    <m/>
    <n v="400"/>
    <m/>
    <n v="1"/>
    <x v="1"/>
    <x v="0"/>
    <x v="46"/>
  </r>
  <r>
    <x v="316"/>
    <n v="506634779"/>
    <n v="180159"/>
    <m/>
    <d v="2019-11-27T18:08:29"/>
    <n v="3"/>
    <s v="PT;1;1;232"/>
    <n v="400"/>
    <m/>
    <n v="1"/>
    <x v="2"/>
    <x v="0"/>
    <x v="46"/>
  </r>
  <r>
    <x v="50"/>
    <n v="500192855"/>
    <n v="180160"/>
    <s v="AquisiÃ§Ã£o de gÃ¡s natural, em modo contÃ­nuo, para as instalaÃ§Ãµes dos Parques de Material e Oficinas II e III, do Metropolitano de Lisboa E.P.E."/>
    <d v="2019-11-27T19:02:13"/>
    <n v="3"/>
    <s v="PT;1;1;232"/>
    <n v="360"/>
    <d v="2020-01-02T23:59:00"/>
    <n v="1"/>
    <x v="3"/>
    <x v="0"/>
    <x v="46"/>
  </r>
  <r>
    <x v="17"/>
    <n v="505456010"/>
    <n v="180161"/>
    <s v="Fornecimento de combustÃ­veis rodoviÃ¡rios ao abrigo do Acordo Quadro de fornecimento de combustÃ­veis rodoviÃ¡rios AQ-CR 2018- Lote 1- Fornecimento em postos de abastecimento em Portugal Continental, atravÃ©s da ESPAP- Entidade de ServiÃ§os Partilhados da AdministraÃ§Ã£o PÃºblica, I.P."/>
    <d v="2019-11-27T20:39:05"/>
    <n v="13"/>
    <s v="PT;12;174;223"/>
    <n v="220"/>
    <d v="2019-12-01T23:59:00"/>
    <n v="1"/>
    <x v="1"/>
    <x v="0"/>
    <x v="46"/>
  </r>
  <r>
    <x v="267"/>
    <n v="512034010"/>
    <n v="180162"/>
    <s v="AquisiÃ§Ã£o de serviÃ§os de implementaÃ§Ã£o de 10 plataformas de FaturaÃ§Ã£o EletrÃ³nica, para as entidades: AMISM, MUSAMI, CÃ¢mara Municipal de Ponta Delgada, CÃ¢mara Municipal da Ribeira Grande, CÃ¢mara Municipal de Lagoa, CÃ¢mara Municipal de Vila Franca do Campo, CÃ¢mara Municipal da PovoaÃ§Ã£o, CÃ¢mara Municipal do Nordeste, Nordeste Ativo e ServiÃ§os Municipalizados de Ponta Delgada"/>
    <d v="2019-11-27T20:51:18"/>
    <n v="1"/>
    <s v="PT;20;315;1354"/>
    <n v="340"/>
    <d v="2019-12-06T23:59:00"/>
    <n v="1"/>
    <x v="5"/>
    <x v="0"/>
    <x v="46"/>
  </r>
  <r>
    <x v="0"/>
    <n v="508481287"/>
    <n v="180163"/>
    <m/>
    <d v="2019-11-28T08:23:05"/>
    <n v="13"/>
    <s v="PT;1;1;232"/>
    <n v="400"/>
    <m/>
    <n v="1"/>
    <x v="0"/>
    <x v="0"/>
    <x v="46"/>
  </r>
  <r>
    <x v="98"/>
    <n v="502130040"/>
    <n v="180164"/>
    <s v="AquisiÃ§Ã£o de ServiÃ§os de ImpressÃ£o."/>
    <d v="2019-11-28T08:52:03"/>
    <n v="13"/>
    <s v="PT;16;242;2610"/>
    <n v="340"/>
    <d v="2019-12-10T17:00:00"/>
    <n v="1"/>
    <x v="1"/>
    <x v="0"/>
    <x v="46"/>
  </r>
  <r>
    <x v="137"/>
    <n v="506818829"/>
    <n v="180165"/>
    <s v="Empreitada de &quot;PavimentaÃ§Ã£o em betuminoso da Rua de Eiras e Rua das Ferrarias em Alvoco das VÃ¡rzeas&quot;"/>
    <d v="2019-11-28T09:04:01"/>
    <n v="1"/>
    <s v="PT;7;88;1419"/>
    <n v="360"/>
    <d v="2019-12-04T23:59:00"/>
    <n v="1"/>
    <x v="1"/>
    <x v="0"/>
    <x v="46"/>
  </r>
  <r>
    <x v="1"/>
    <n v="506673626"/>
    <n v="180166"/>
    <s v="A presente empreitada compreende os trabalhos de execuÃ§Ã£o de: -Movimentos de terras -Pavimentos -MobiliÃ¡rio urbano -Rede de rega -IluminaÃ§Ã£o pÃºblica"/>
    <d v="2019-11-28T09:20:24"/>
    <n v="3"/>
    <s v="PT;16;237;2585"/>
    <n v="300"/>
    <d v="2020-01-03T23:50:00"/>
    <n v="1"/>
    <x v="1"/>
    <x v="0"/>
    <x v="46"/>
  </r>
  <r>
    <x v="59"/>
    <n v="503450189"/>
    <n v="180167"/>
    <s v="ConstruÃ§Ã£o de duas rampas de acesso ao rio Guadiana, de apoio aos trabalhos de contenÃ§Ã£o de jacinto de Ã¡gua a montante da albufeira de Alqueva"/>
    <d v="2019-11-28T09:22:46"/>
    <n v="3"/>
    <s v="PT;13;183;2128"/>
    <n v="360"/>
    <d v="2019-12-13T18:00:00"/>
    <n v="1"/>
    <x v="4"/>
    <x v="0"/>
    <x v="46"/>
  </r>
  <r>
    <x v="35"/>
    <n v="501290206"/>
    <n v="180168"/>
    <m/>
    <d v="2019-11-28T09:39:05"/>
    <n v="4"/>
    <s v="PT;1;1;232"/>
    <n v="1"/>
    <m/>
    <n v="1"/>
    <x v="1"/>
    <x v="0"/>
    <x v="46"/>
  </r>
  <r>
    <x v="35"/>
    <n v="501290206"/>
    <n v="180169"/>
    <m/>
    <d v="2019-11-28T09:39:40"/>
    <n v="13"/>
    <s v="PT;1;1;232"/>
    <n v="1"/>
    <m/>
    <n v="1"/>
    <x v="1"/>
    <x v="0"/>
    <x v="46"/>
  </r>
  <r>
    <x v="74"/>
    <n v="502177080"/>
    <n v="180170"/>
    <s v="DemoliÃ§Ã£o de construÃ§Ãµes existentes, no Ã¢mbito do &quot;ValorRioÂ¿"/>
    <d v="2019-11-28T09:41:10"/>
    <n v="13"/>
    <s v="PT;12;168;2046"/>
    <n v="360"/>
    <d v="2019-12-02T17:00:00"/>
    <n v="1"/>
    <x v="1"/>
    <x v="0"/>
    <x v="46"/>
  </r>
  <r>
    <x v="0"/>
    <n v="508481287"/>
    <n v="180171"/>
    <s v="SubscriÃ§Ã£o de serviÃ§os de manutenÃ§Ã£o de soluÃ§Ãµes de seguranÃ§a forticache para os anos de 2020/2021"/>
    <d v="2019-11-28T09:44:03"/>
    <n v="13"/>
    <s v="PT;12;165;2010"/>
    <n v="5"/>
    <d v="2019-12-06T17:00:00"/>
    <n v="1"/>
    <x v="0"/>
    <x v="0"/>
    <x v="46"/>
  </r>
  <r>
    <x v="11"/>
    <n v="506614913"/>
    <n v="180172"/>
    <s v="ContrataÃ§Ã£o de serviÃ§os de destaque, colocaÃ§Ã£o em suporte mÃ³vel e aÃ§Ãµes de conservaÃ§Ã£o e restauro de um painel de Nuno San-Payo"/>
    <d v="2019-11-28T09:49:54"/>
    <n v="1"/>
    <s v="PT;12;173;2086"/>
    <n v="360"/>
    <d v="2019-12-02T23:59:00"/>
    <n v="1"/>
    <x v="1"/>
    <x v="0"/>
    <x v="46"/>
  </r>
  <r>
    <x v="0"/>
    <n v="508481287"/>
    <n v="180173"/>
    <s v="AquisiÃ§Ã£o de serviÃ§os de manutenÃ§Ã£o aos equipamentos de ecografia Aloka para o ano de 2020"/>
    <d v="2019-11-28T10:02:42"/>
    <n v="1"/>
    <s v="PT;12;165;2010"/>
    <n v="360"/>
    <d v="2019-12-04T17:00:00"/>
    <n v="1"/>
    <x v="0"/>
    <x v="0"/>
    <x v="46"/>
  </r>
  <r>
    <x v="70"/>
    <n v="506791220"/>
    <n v="180174"/>
    <s v="SubstituiÃ§Ã£o da conduta de abastecimento de Ã¡gua a Sarilhos Pequenos, devido ao facto da rede existente apresentar constantes roturas, deixando toda a povoaÃ§Ã£o de Sarilhos Pequenos sem Ã¡gua."/>
    <d v="2019-11-28T10:06:47"/>
    <n v="13"/>
    <s v="PT;16;239;2594"/>
    <n v="360"/>
    <d v="2019-12-03T23:59:00"/>
    <n v="1"/>
    <x v="1"/>
    <x v="0"/>
    <x v="46"/>
  </r>
  <r>
    <x v="13"/>
    <n v="501294104"/>
    <n v="180175"/>
    <s v="PRESTAÃ‡ÃƒO DE SERVIÃ‡OS DE DESERVAGEM DE PASSEIOS E ZONAS PEDONAIS NA CIDADE DE SETÃšBAL, PELO PERÃODO DE 12 MESES"/>
    <d v="2019-11-28T10:15:48"/>
    <n v="13"/>
    <s v="PT;16;245;321"/>
    <n v="300"/>
    <d v="2019-12-04T23:59:00"/>
    <n v="1"/>
    <x v="1"/>
    <x v="0"/>
    <x v="46"/>
  </r>
  <r>
    <x v="132"/>
    <n v="507023129"/>
    <n v="180176"/>
    <s v="AquisiÃ§Ã£o de ServiÃ§os para a elaboraÃ§Ã£o de imagens grÃ¡ficas de projeto"/>
    <d v="2019-11-28T10:21:35"/>
    <n v="13"/>
    <s v="PT;1;1;232"/>
    <n v="400"/>
    <m/>
    <n v="1"/>
    <x v="2"/>
    <x v="0"/>
    <x v="46"/>
  </r>
  <r>
    <x v="43"/>
    <n v="503035416"/>
    <n v="180180"/>
    <s v="AquisiÃ§Ã£o de serviÃ§os de manutenÃ§Ã£o das mÃ¡quinas de lavar e desinfectar arrastadeiras para o ano 2020"/>
    <d v="2019-11-28T10:33:08"/>
    <n v="1"/>
    <s v="PT;1;1;232"/>
    <n v="360"/>
    <d v="2019-12-11T17:00:00"/>
    <n v="1"/>
    <x v="0"/>
    <x v="0"/>
    <x v="46"/>
  </r>
  <r>
    <x v="39"/>
    <n v="680015019"/>
    <n v="180183"/>
    <s v="RenovaÃ§Ã£o do contrato de ManutenÃ§Ã£o de Servidores Cisco"/>
    <d v="2019-11-28T10:35:10"/>
    <n v="1"/>
    <s v="PT;12;169;2057"/>
    <n v="360"/>
    <d v="2019-12-03T16:00:00"/>
    <n v="1"/>
    <x v="5"/>
    <x v="0"/>
    <x v="46"/>
  </r>
  <r>
    <x v="0"/>
    <n v="508481287"/>
    <n v="180187"/>
    <s v="191G004193 - AquisiÃ§Ã£o de Efmoroctocog alfa - Ano 2019"/>
    <d v="2019-11-28T10:53:09"/>
    <n v="1"/>
    <s v="PT;12;165;2010"/>
    <n v="340"/>
    <d v="2019-12-02T17:00:00"/>
    <n v="1"/>
    <x v="0"/>
    <x v="0"/>
    <x v="46"/>
  </r>
  <r>
    <x v="43"/>
    <n v="503035416"/>
    <n v="180188"/>
    <s v="AquisiÃ§Ã£o de serviÃ§os de manutenÃ§Ã£o do equipamento de controlo da legionella para o ano de 2020"/>
    <d v="2019-11-28T10:57:49"/>
    <n v="1"/>
    <s v="PT;1;1;232"/>
    <n v="360"/>
    <d v="2019-12-11T17:00:00"/>
    <n v="1"/>
    <x v="0"/>
    <x v="0"/>
    <x v="46"/>
  </r>
  <r>
    <x v="0"/>
    <n v="508481287"/>
    <n v="180189"/>
    <s v="201G000041-Ano 2020- AquisiÃ§Ã£o de controlo qualidade externo para a Hematologia do ServiÃ§o de Patologia Clinica do Centro Hospitalar UniversitÃ¡rio de Lisboa Norte, E.P.E."/>
    <d v="2019-11-28T11:10:24"/>
    <n v="1"/>
    <s v="PT;12;165;2010"/>
    <n v="340"/>
    <d v="2019-12-04T17:00:00"/>
    <n v="1"/>
    <x v="0"/>
    <x v="0"/>
    <x v="46"/>
  </r>
  <r>
    <x v="60"/>
    <n v="504394029"/>
    <n v="180190"/>
    <s v="AquisiÃ§Ã£o de Sistemas de ProteÃ§Ã£o, Comando e Controlo"/>
    <d v="2019-11-28T11:24:04"/>
    <n v="6"/>
    <s v="PT;1;1;232"/>
    <n v="300"/>
    <d v="2020-01-17T20:00:00"/>
    <n v="1"/>
    <x v="2"/>
    <x v="0"/>
    <x v="46"/>
  </r>
  <r>
    <x v="0"/>
    <n v="508481287"/>
    <n v="180191"/>
    <s v="AquisiÃ§Ã£o de serviÃ§os de manutenÃ§Ã£o Ã s mÃ¡quinas de lavar e desinfetar endoscÃ³pios Wassenburg para o ano de 2020"/>
    <d v="2019-11-28T11:13:54"/>
    <n v="1"/>
    <s v="PT;12;165;2010"/>
    <n v="360"/>
    <d v="2019-12-04T17:00:00"/>
    <n v="1"/>
    <x v="0"/>
    <x v="0"/>
    <x v="46"/>
  </r>
  <r>
    <x v="0"/>
    <n v="508481287"/>
    <n v="180192"/>
    <s v="AquisiÃ§Ã£o de serviÃ§os de manutenÃ§Ã£o aos equipamentos de microscopia cirÃºrgica para o ano de 2020"/>
    <d v="2019-11-28T11:14:39"/>
    <n v="1"/>
    <s v="PT;12;165;2010"/>
    <n v="360"/>
    <d v="2019-12-04T17:00:00"/>
    <n v="1"/>
    <x v="0"/>
    <x v="0"/>
    <x v="46"/>
  </r>
  <r>
    <x v="13"/>
    <n v="501294104"/>
    <n v="180194"/>
    <s v="MANUTENÃ‡ÃƒO E CONSERVAÃ‡ÃƒO DE 200 FLOREIRAS NA CIDADE DE SETÃšBAL, PELO PERÃODO DE10 MESES"/>
    <d v="2019-11-28T11:16:02"/>
    <n v="13"/>
    <s v="PT;16;245;321"/>
    <n v="360"/>
    <d v="2019-12-08T23:59:00"/>
    <n v="1"/>
    <x v="1"/>
    <x v="0"/>
    <x v="46"/>
  </r>
  <r>
    <x v="14"/>
    <n v="501144218"/>
    <n v="180196"/>
    <s v="PavimentaÃ§Ã£o das artÃ©rias existentes no Casal do Sapo e Courelas da Brava."/>
    <d v="2019-11-28T11:41:08"/>
    <n v="3"/>
    <s v="PT;16;244;2618"/>
    <n v="220"/>
    <d v="2020-01-31T23:59:00"/>
    <n v="1"/>
    <x v="1"/>
    <x v="0"/>
    <x v="46"/>
  </r>
  <r>
    <x v="14"/>
    <n v="501144218"/>
    <n v="180197"/>
    <s v="ExecuÃ§Ã£o de infraestruturas de eletricidade para a feira da Festa da Chagas"/>
    <d v="2019-11-28T11:42:32"/>
    <n v="13"/>
    <s v="PT;16;244;2617"/>
    <n v="340"/>
    <d v="2019-12-03T20:00:00"/>
    <n v="1"/>
    <x v="1"/>
    <x v="0"/>
    <x v="46"/>
  </r>
  <r>
    <x v="43"/>
    <n v="503035416"/>
    <n v="180198"/>
    <s v="AquisiÃ§Ã£o de serviÃ§os de manutenÃ§Ã£o dos equipamentos de ventilaÃ§Ã£o e aparelho de anestesia para o ano de 2020"/>
    <d v="2019-11-28T11:43:26"/>
    <n v="1"/>
    <s v="PT;12;174;2096"/>
    <n v="340"/>
    <d v="2019-12-11T17:00:00"/>
    <n v="1"/>
    <x v="0"/>
    <x v="0"/>
    <x v="46"/>
  </r>
  <r>
    <x v="47"/>
    <n v="512042659"/>
    <n v="180199"/>
    <s v="Fornecimento ContÃ­nuo de CombustÃ­veis para UtilizaÃ§Ã£o nas MÃ¡quinas e Viaturas do MunicÃ­pio de Nordeste para o Ano de 2020"/>
    <d v="2019-11-28T11:46:17"/>
    <n v="13"/>
    <s v="PT;20;312;3402"/>
    <n v="340"/>
    <d v="2019-12-10T23:59:00"/>
    <n v="1"/>
    <x v="1"/>
    <x v="0"/>
    <x v="46"/>
  </r>
  <r>
    <x v="293"/>
    <n v="501057510"/>
    <n v="180200"/>
    <s v="AquisiÃ§Ã£o de serviÃ§os para execuÃ§Ã£o do projeto de reabilitaÃ§Ã£o e requalificaÃ§Ã£o do antigo Hospital de Vila Franca de Xira, para instalaÃ§Ã£o de uma Unidade de Cuidados Continuados"/>
    <d v="2019-11-28T11:52:07"/>
    <n v="13"/>
    <s v="PT;12;173;2086"/>
    <n v="400"/>
    <d v="2019-10-14T23:59:00"/>
    <n v="1"/>
    <x v="2"/>
    <x v="0"/>
    <x v="46"/>
  </r>
  <r>
    <x v="13"/>
    <n v="501294104"/>
    <n v="180202"/>
    <s v="PRESTAÃ‡ÃƒO DE SERVIÃ‡OS PARA ALUGUER DE SOM E LUZ - SETÃšBAL CHRISTMAS FEST 2019"/>
    <d v="2019-11-28T12:00:34"/>
    <n v="13"/>
    <s v="PT;16;245;2623"/>
    <n v="360"/>
    <d v="2019-12-02T23:59:00"/>
    <n v="1"/>
    <x v="1"/>
    <x v="0"/>
    <x v="46"/>
  </r>
  <r>
    <x v="138"/>
    <n v="506087000"/>
    <n v="180203"/>
    <s v="ConstruÃ§Ã£o / BeneficiaÃ§Ã£o / ReparaÃ§Ã£o de EdifÃ­cios Escolares (JI / EB1 / CE), por Empreitada: Telheiro da EB1 de CordinhÃ£"/>
    <d v="2019-11-28T12:17:20"/>
    <n v="1"/>
    <s v="PT;7;79;1264"/>
    <n v="360"/>
    <d v="2019-12-03T17:00:00"/>
    <n v="1"/>
    <x v="1"/>
    <x v="0"/>
    <x v="46"/>
  </r>
  <r>
    <x v="43"/>
    <n v="503035416"/>
    <n v="180204"/>
    <s v="AquisiÃ§Ã£o de serviÃ§os de manutenÃ§Ã£o aos equipamentos da farmacia para o ano de 2020"/>
    <d v="2019-11-28T12:18:59"/>
    <n v="1"/>
    <s v="PT;12;174;2096"/>
    <n v="340"/>
    <d v="2019-12-11T17:00:00"/>
    <n v="1"/>
    <x v="0"/>
    <x v="0"/>
    <x v="46"/>
  </r>
  <r>
    <x v="68"/>
    <n v="512013241"/>
    <n v="180205"/>
    <m/>
    <d v="2019-11-28T12:30:05"/>
    <n v="1"/>
    <m/>
    <n v="360"/>
    <d v="2019-12-10T17:30:00"/>
    <n v="1"/>
    <x v="1"/>
    <x v="0"/>
    <x v="46"/>
  </r>
  <r>
    <x v="13"/>
    <n v="501294104"/>
    <n v="180206"/>
    <s v="PRESTAÃ‡ÃƒO DE SERVIÃ‡OS PARA DECORAÃ‡ÃƒO DOS EDIFÃCIOS MUNICIPAIS - SETÃšBAL CHRISTMAS FEST 2019"/>
    <d v="2019-11-28T12:34:51"/>
    <n v="1"/>
    <s v="PT;16;245;2623"/>
    <n v="360"/>
    <d v="2019-12-04T23:59:00"/>
    <n v="1"/>
    <x v="1"/>
    <x v="0"/>
    <x v="46"/>
  </r>
  <r>
    <x v="43"/>
    <n v="503035416"/>
    <n v="180207"/>
    <s v="AquisiÃ§Ã£o de serviÃ§os de manutenÃ§Ã£o aos equipamentos de imagem e diagnÃ³stico para o ano de 2020"/>
    <d v="2019-11-28T12:36:59"/>
    <n v="1"/>
    <s v="PT;12;174;2096"/>
    <n v="340"/>
    <d v="2019-12-11T17:00:00"/>
    <n v="1"/>
    <x v="0"/>
    <x v="0"/>
    <x v="46"/>
  </r>
  <r>
    <x v="13"/>
    <n v="501294104"/>
    <n v="180208"/>
    <s v="PRESTAÃ‡ÃƒO DE SERVIÃ‡OS PARA ALUGUER DE CARROSSEL DE NATAL - SETÃšBAL CHRISTMAS FEST 2019"/>
    <d v="2019-11-28T12:48:04"/>
    <n v="13"/>
    <s v="PT;16;245;2623"/>
    <n v="360"/>
    <d v="2019-12-02T23:59:00"/>
    <n v="1"/>
    <x v="1"/>
    <x v="0"/>
    <x v="46"/>
  </r>
  <r>
    <x v="43"/>
    <n v="503035416"/>
    <n v="180209"/>
    <s v="AquisiÃ§Ã£o de serviÃ§os de manutenÃ§Ã£o de sondas de monitorizaÃ§Ã£o de temperaturas para o ano de 2020"/>
    <d v="2019-11-28T12:53:11"/>
    <n v="1"/>
    <s v="PT;12;174;2094"/>
    <n v="360"/>
    <d v="2019-12-11T17:00:00"/>
    <n v="1"/>
    <x v="0"/>
    <x v="0"/>
    <x v="46"/>
  </r>
  <r>
    <x v="0"/>
    <n v="508481287"/>
    <n v="180210"/>
    <s v="201G000036 - AquisiÃ§Ã£o de medicamentos diversos - Ano 2020"/>
    <d v="2019-11-28T12:55:04"/>
    <n v="1"/>
    <s v="PT;12;165;2010"/>
    <n v="5"/>
    <d v="2019-12-03T17:00:00"/>
    <n v="1"/>
    <x v="0"/>
    <x v="0"/>
    <x v="46"/>
  </r>
  <r>
    <x v="294"/>
    <n v="506901173"/>
    <n v="180211"/>
    <m/>
    <d v="2019-11-28T13:50:12"/>
    <n v="13"/>
    <s v="PT;1;1;232"/>
    <n v="400"/>
    <m/>
    <n v="1"/>
    <x v="1"/>
    <x v="0"/>
    <x v="46"/>
  </r>
  <r>
    <x v="315"/>
    <n v="504923218"/>
    <n v="180212"/>
    <s v="AquisiÃ§Ã£o de apÃ³lices de seguros, nomeadamente: Lote 1: Seguro de Responsabilidade Civil Profissional Lote 2: Acidentes Pessoais para estagiÃ¡rios durante o periodo do mesmo"/>
    <d v="2019-11-28T14:08:11"/>
    <n v="3"/>
    <s v="PT;1;1;232"/>
    <n v="340"/>
    <d v="2019-12-08T23:59:00"/>
    <n v="1"/>
    <x v="2"/>
    <x v="0"/>
    <x v="46"/>
  </r>
  <r>
    <x v="0"/>
    <n v="508481287"/>
    <n v="180214"/>
    <s v="191G004263 - AquisiÃ§Ã£o de Infliximab 100 mg inj Biossimilar ( Remicade) - Ano 2019"/>
    <d v="2019-11-28T14:27:11"/>
    <n v="1"/>
    <s v="PT;12;165;2010"/>
    <n v="340"/>
    <d v="2019-12-02T17:00:00"/>
    <n v="1"/>
    <x v="0"/>
    <x v="0"/>
    <x v="46"/>
  </r>
  <r>
    <x v="13"/>
    <n v="501294104"/>
    <n v="180215"/>
    <s v="PRESTAÃ‡ÃƒO DE SERVIÃ‡OS PARA ALUGUER DE CASINHAS - SETÃšBAL CHRISTMAS FEST 2019"/>
    <d v="2019-11-28T14:27:39"/>
    <n v="1"/>
    <s v="PT;16;245;2623"/>
    <n v="360"/>
    <d v="2019-12-06T23:59:00"/>
    <n v="1"/>
    <x v="1"/>
    <x v="0"/>
    <x v="46"/>
  </r>
  <r>
    <x v="0"/>
    <n v="508481287"/>
    <n v="180216"/>
    <s v="AquisiÃ§Ã£o de serviÃ§os de manutenÃ§Ã£o ao equipamento de endoscopia da Unidade TÃ©cnica de Gastro."/>
    <d v="2019-11-28T14:39:39"/>
    <n v="13"/>
    <s v="PT;12;165;2010"/>
    <n v="360"/>
    <d v="2019-12-06T17:00:00"/>
    <n v="1"/>
    <x v="0"/>
    <x v="0"/>
    <x v="46"/>
  </r>
  <r>
    <x v="13"/>
    <n v="501294104"/>
    <n v="180217"/>
    <s v="PRESTAÃ‡ÃƒO DE SERVIÃ‡OS PARA PRODUÃ‡ÃƒO DO FESTIVAL &quot;O PEQUENO BUDA&quot;"/>
    <d v="2019-11-28T14:42:36"/>
    <n v="1"/>
    <s v="PT;16;245;2623"/>
    <n v="360"/>
    <d v="2019-12-10T23:59:00"/>
    <n v="1"/>
    <x v="1"/>
    <x v="0"/>
    <x v="46"/>
  </r>
  <r>
    <x v="12"/>
    <n v="506187543"/>
    <n v="180218"/>
    <s v="RemodelaÃ§Ã£o/substituiÃ§Ã£o de conduta de abastecimento de Ã¡gua na Estrada dos Restauradores do Concelho de Palmela/EN379-2,em Palmela, numa extensÃ£o de 170 metros de tubagem em fibrocimento, por outra em tubagem em PEAD de d=90mm, pelo mÃ©todo de &quot;Pipe Brusting&quot; ."/>
    <d v="2019-11-28T14:49:06"/>
    <n v="1"/>
    <s v="PT;16;241;2600"/>
    <n v="5"/>
    <d v="2019-12-04T23:59:00"/>
    <n v="1"/>
    <x v="1"/>
    <x v="0"/>
    <x v="46"/>
  </r>
  <r>
    <x v="21"/>
    <n v="506609553"/>
    <n v="180219"/>
    <s v="AÃ§Ãµes de formaÃ§Ã£o Â¿ promoÃ§Ã£o e sensibilizaÃ§Ã£o ao desporto aeronÃ¡utico - formaÃ§Ã£o bÃ¡sica de voo em planador"/>
    <d v="2019-11-28T14:55:45"/>
    <n v="1"/>
    <s v="PT;8;101;1519"/>
    <n v="360"/>
    <d v="2019-12-03T23:59:00"/>
    <n v="1"/>
    <x v="1"/>
    <x v="0"/>
    <x v="46"/>
  </r>
  <r>
    <x v="290"/>
    <n v="600087247"/>
    <n v="180220"/>
    <s v="Fornecimento de energia elÃ©trica para as instalaÃ§Ãµes alimentadas em mÃ©dia tensÃ£o, baixa tensÃ£o especial e baixa tensÃ£o normal dos ServiÃ§os Municipalizados de Ãgua e Saneamento de Mafra"/>
    <d v="2019-11-28T14:56:51"/>
    <n v="13"/>
    <s v="PT;12;168;195"/>
    <n v="360"/>
    <d v="2019-12-09T17:00:00"/>
    <n v="1"/>
    <x v="5"/>
    <x v="0"/>
    <x v="46"/>
  </r>
  <r>
    <x v="79"/>
    <n v="506563774"/>
    <n v="180221"/>
    <s v="PrestaÃ§Ã£o de ServiÃ§os para EsterilizaÃ§Ã£o de Animais Errantes (cÃ£es e gatos) e EutanÃ¡sia, pela Central de Compras ElectrÃ³nicas da Comunidade Intermunicipal da LezÃ­ria do Tejo"/>
    <d v="2019-11-28T14:57:13"/>
    <n v="1"/>
    <s v="PT;15;223;2489"/>
    <n v="400"/>
    <d v="1970-01-01T23:59:00"/>
    <n v="1"/>
    <x v="1"/>
    <x v="0"/>
    <x v="46"/>
  </r>
  <r>
    <x v="13"/>
    <n v="501294104"/>
    <n v="180222"/>
    <s v="FORNECIMENTO CONTINUO DE MATERIAIS DE COMUNICAÃ‡ÃƒO."/>
    <d v="2019-11-28T14:57:51"/>
    <n v="1"/>
    <s v="PT;16;245;2623"/>
    <n v="360"/>
    <d v="2019-12-02T23:59:00"/>
    <n v="1"/>
    <x v="1"/>
    <x v="0"/>
    <x v="46"/>
  </r>
  <r>
    <x v="4"/>
    <n v="506334562"/>
    <n v="180223"/>
    <s v="AquisiÃ§Ã£o de produtos alimentares para a composiÃ§Ã£o do cabaz de Natal de 2019"/>
    <d v="2019-11-28T14:59:55"/>
    <n v="1"/>
    <s v="PT;11;157;1950"/>
    <n v="360"/>
    <d v="2019-12-04T23:59:00"/>
    <n v="1"/>
    <x v="1"/>
    <x v="0"/>
    <x v="46"/>
  </r>
  <r>
    <x v="74"/>
    <n v="502177080"/>
    <n v="180224"/>
    <s v="Fornecimento de Energia ElÃ©trica, para as instalaÃ§Ãµes alimentadas em MÃ©dia TensÃ£o, Baixa TensÃ£o Especial e Baixa TensÃ£o Normal e IluminaÃ§Ã£o PÃºblica, da CÃ¢mara Municipal de Mafra."/>
    <d v="2019-11-28T15:03:40"/>
    <n v="13"/>
    <s v="PT;12;168;195"/>
    <n v="400"/>
    <d v="2018-06-07T17:00:00"/>
    <n v="1"/>
    <x v="1"/>
    <x v="0"/>
    <x v="46"/>
  </r>
  <r>
    <x v="0"/>
    <n v="508481287"/>
    <n v="180225"/>
    <s v="201G000037 - AquisiÃ§Ã£o de medicamentos diversos - Ano 2020"/>
    <d v="2019-11-28T15:04:21"/>
    <n v="1"/>
    <s v="PT;12;165;2010"/>
    <n v="340"/>
    <d v="2019-12-03T17:00:00"/>
    <n v="1"/>
    <x v="0"/>
    <x v="0"/>
    <x v="46"/>
  </r>
  <r>
    <x v="17"/>
    <n v="505456010"/>
    <n v="180226"/>
    <s v="AquisiÃ§Ã£o de Pastelaria (confecionados embalados)"/>
    <d v="2019-11-28T15:15:49"/>
    <n v="1"/>
    <s v="PT;12;174;223"/>
    <n v="5"/>
    <d v="2019-12-06T23:59:00"/>
    <n v="1"/>
    <x v="1"/>
    <x v="0"/>
    <x v="46"/>
  </r>
  <r>
    <x v="39"/>
    <n v="680015019"/>
    <n v="180227"/>
    <s v="Apoio tÃ©cnico Ã  reorganizaÃ§Ã£o financeira para implementaÃ§Ã£o do SNC-AP-Consultadoria Contabilistica."/>
    <d v="2019-11-28T15:17:25"/>
    <n v="1"/>
    <s v="PT;12;169;2057"/>
    <n v="360"/>
    <d v="2019-12-03T16:00:00"/>
    <n v="1"/>
    <x v="5"/>
    <x v="0"/>
    <x v="46"/>
  </r>
  <r>
    <x v="3"/>
    <n v="500051054"/>
    <n v="180228"/>
    <s v="AquisiÃ§Ã£o de serviÃ§os de manutenÃ§Ã£o e reparaÃ§Ã£o das novas viaturas de marca MERCEDES da frota municipal"/>
    <d v="2019-11-28T15:22:26"/>
    <n v="13"/>
    <s v="PT;16;236;230"/>
    <n v="220"/>
    <d v="2019-12-11T19:00:00"/>
    <n v="1"/>
    <x v="1"/>
    <x v="0"/>
    <x v="46"/>
  </r>
  <r>
    <x v="17"/>
    <n v="505456010"/>
    <n v="180230"/>
    <s v="AquisiÃ§Ã£o de PÃ£o e Produtos afins"/>
    <d v="2019-11-28T15:37:27"/>
    <n v="1"/>
    <s v="PT;12;174;223"/>
    <n v="5"/>
    <d v="2019-12-06T23:59:00"/>
    <n v="1"/>
    <x v="1"/>
    <x v="0"/>
    <x v="46"/>
  </r>
  <r>
    <x v="27"/>
    <n v="506722422"/>
    <n v="180231"/>
    <s v="AquisiÃ§Ã£o de ConsumÃ­veis DescartÃ¡veis Bio"/>
    <d v="2019-11-28T15:41:30"/>
    <n v="13"/>
    <s v="PT;15;220;2478"/>
    <n v="400"/>
    <d v="2019-10-09T23:59:00"/>
    <n v="1"/>
    <x v="1"/>
    <x v="0"/>
    <x v="46"/>
  </r>
  <r>
    <x v="63"/>
    <n v="508741823"/>
    <n v="180232"/>
    <s v="SoluÃ§Ã£o para registo de doses de radiaÃ§Ã£o"/>
    <d v="2019-11-28T15:50:58"/>
    <n v="1"/>
    <s v="PT;14;205;2353"/>
    <n v="340"/>
    <d v="2019-12-07T23:59:00"/>
    <n v="1"/>
    <x v="0"/>
    <x v="0"/>
    <x v="46"/>
  </r>
  <r>
    <x v="43"/>
    <n v="503035416"/>
    <n v="180233"/>
    <s v="AquisiÃ§Ã£o de serviÃ§os de manutenÃ§Ã£o do equipamento de densitÃ³metro para o ano 2020"/>
    <d v="2019-11-28T16:00:22"/>
    <n v="1"/>
    <s v="PT;1;1;232"/>
    <n v="360"/>
    <d v="2019-12-11T17:00:00"/>
    <n v="1"/>
    <x v="0"/>
    <x v="0"/>
    <x v="46"/>
  </r>
  <r>
    <x v="2"/>
    <n v="503539473"/>
    <n v="180235"/>
    <s v="AquisiÃ§Ã£o de material didÃ¡tico e pedagÃ³gica para o complexo das Piscinas Municipais de Albufeira"/>
    <d v="2019-11-28T16:08:48"/>
    <n v="1"/>
    <s v="PT;9;111;1551"/>
    <n v="360"/>
    <d v="2019-12-01T23:59:00"/>
    <n v="1"/>
    <x v="1"/>
    <x v="0"/>
    <x v="46"/>
  </r>
  <r>
    <x v="27"/>
    <n v="506722422"/>
    <n v="180236"/>
    <s v="AquisiÃ§Ã£o de ConsumÃ­veis DescartÃ¡veis Bio"/>
    <d v="2019-11-28T16:14:47"/>
    <n v="1"/>
    <s v="PT;15;220;2478"/>
    <n v="340"/>
    <d v="2019-12-01T23:59:00"/>
    <n v="1"/>
    <x v="1"/>
    <x v="0"/>
    <x v="46"/>
  </r>
  <r>
    <x v="9"/>
    <n v="506173968"/>
    <n v="180238"/>
    <s v="AquisiÃ§Ã£o de 1 Mini Autocarro"/>
    <d v="2019-11-28T16:31:20"/>
    <n v="3"/>
    <s v="PT;16;243;261"/>
    <n v="340"/>
    <d v="2019-12-09T17:00:00"/>
    <n v="1"/>
    <x v="1"/>
    <x v="0"/>
    <x v="46"/>
  </r>
  <r>
    <x v="43"/>
    <n v="503035416"/>
    <n v="180239"/>
    <s v="AquisiÃ§Ã£o de serviÃ§os de manutenÃ§Ã£o ao equipamento de centrifugadora para o ano de 2020"/>
    <d v="2019-11-28T16:45:30"/>
    <n v="1"/>
    <s v="PT;1;1;232"/>
    <n v="5"/>
    <d v="2019-12-11T17:00:00"/>
    <n v="1"/>
    <x v="0"/>
    <x v="0"/>
    <x v="46"/>
  </r>
  <r>
    <x v="0"/>
    <n v="508481287"/>
    <n v="180240"/>
    <s v="201G000038 Â¿ AquisiÃ§Ã£o de ACETONIDO DE FLUOCINOLONA 190 MCG IMPLANT - Ano 2020"/>
    <d v="2019-11-28T16:52:39"/>
    <n v="1"/>
    <s v="PT;12;165;2010"/>
    <n v="400"/>
    <d v="1970-01-01T17:00:00"/>
    <n v="1"/>
    <x v="0"/>
    <x v="0"/>
    <x v="46"/>
  </r>
  <r>
    <x v="43"/>
    <n v="503035416"/>
    <n v="180241"/>
    <s v="AquisiÃ§Ã£o de serviÃ§os de manutenÃ§Ã£o aos equipamentos da farmÃ¡cia para o ano 2020"/>
    <d v="2019-11-28T17:20:06"/>
    <n v="1"/>
    <s v="PT;1;1;232"/>
    <n v="360"/>
    <d v="2019-12-11T17:00:00"/>
    <n v="1"/>
    <x v="0"/>
    <x v="0"/>
    <x v="46"/>
  </r>
  <r>
    <x v="0"/>
    <n v="508481287"/>
    <n v="180242"/>
    <m/>
    <d v="2019-11-28T17:28:23"/>
    <n v="1"/>
    <s v="PT;1;1;232"/>
    <n v="1"/>
    <m/>
    <n v="1"/>
    <x v="0"/>
    <x v="0"/>
    <x v="46"/>
  </r>
  <r>
    <x v="43"/>
    <n v="503035416"/>
    <n v="180243"/>
    <s v="AquisiÃ§Ã£o de serviÃ§os de manutenÃ§Ã£o do equipamento Celular Spectra para o ano de 2020"/>
    <d v="2019-11-28T17:34:06"/>
    <n v="1"/>
    <s v="PT;1;1;232"/>
    <n v="340"/>
    <d v="2019-12-11T17:00:00"/>
    <n v="1"/>
    <x v="0"/>
    <x v="0"/>
    <x v="46"/>
  </r>
  <r>
    <x v="0"/>
    <n v="508481287"/>
    <n v="180244"/>
    <s v="201G000039 - AquisiÃ§Ã£o de Cabozantinib 60 mg comp - Ano 2020"/>
    <d v="2019-11-28T17:36:09"/>
    <n v="1"/>
    <s v="PT;12;165;2010"/>
    <n v="340"/>
    <d v="2019-12-03T17:00:00"/>
    <n v="1"/>
    <x v="0"/>
    <x v="0"/>
    <x v="46"/>
  </r>
  <r>
    <x v="43"/>
    <n v="503035416"/>
    <n v="180245"/>
    <s v="AquisiÃ§Ã£o de serviÃ§os de manutenÃ§Ã£o da aplicaÃ§Ã£o central de monitorizaÃ§Ã£o omniview para o ano de 2020"/>
    <d v="2019-11-28T17:54:14"/>
    <n v="1"/>
    <s v="PT;1;1;232"/>
    <n v="340"/>
    <d v="2019-12-11T17:00:00"/>
    <n v="1"/>
    <x v="0"/>
    <x v="0"/>
    <x v="46"/>
  </r>
  <r>
    <x v="131"/>
    <n v="508345464"/>
    <n v="180246"/>
    <m/>
    <d v="2019-11-28T18:41:28"/>
    <n v="1"/>
    <s v="PT;1;1;232"/>
    <n v="400"/>
    <m/>
    <n v="1"/>
    <x v="2"/>
    <x v="0"/>
    <x v="46"/>
  </r>
  <r>
    <x v="131"/>
    <n v="508345464"/>
    <n v="180247"/>
    <s v="Ajuste Direto ao abrigo do Acordo Quadro n.Âº 04/2019, para fornecimento de energia elÃ©trica, pela Central de Compras EletrÃ³nicas da Comunidade Intermunicipal da LezÃ­ria do Tejo"/>
    <d v="2019-11-28T18:43:35"/>
    <n v="1"/>
    <s v="PT;15;226;2510"/>
    <n v="340"/>
    <d v="2019-12-04T18:00:00"/>
    <n v="1"/>
    <x v="2"/>
    <x v="0"/>
    <x v="46"/>
  </r>
  <r>
    <x v="49"/>
    <n v="502098139"/>
    <n v="180248"/>
    <m/>
    <d v="2019-11-28T18:52:53"/>
    <n v="14"/>
    <m/>
    <n v="1"/>
    <m/>
    <n v="1"/>
    <x v="1"/>
    <x v="0"/>
    <x v="46"/>
  </r>
  <r>
    <x v="0"/>
    <n v="508481287"/>
    <n v="180267"/>
    <s v="202C000002 - AquisiÃ§Ã£o de consumÃ­veis para termÃ³metros timpÃ¢nicos, com colocaÃ§Ã£o de equipamento, durante o ano de 2020"/>
    <d v="2019-11-29T09:22:06"/>
    <n v="13"/>
    <s v="PT;12;165;2010"/>
    <n v="340"/>
    <d v="2019-12-17T17:00:00"/>
    <n v="1"/>
    <x v="0"/>
    <x v="0"/>
    <x v="46"/>
  </r>
  <r>
    <x v="90"/>
    <n v="503541567"/>
    <n v="180268"/>
    <s v="Empreitada 394/GEBALIS/2019 Â¿ Bairro Padre Cruz - ReabilitaÃ§Ã£o fogos municipais"/>
    <d v="2019-11-29T09:26:04"/>
    <n v="13"/>
    <s v="PT;12;165;2006"/>
    <n v="340"/>
    <d v="2019-12-07T23:59:00"/>
    <n v="1"/>
    <x v="1"/>
    <x v="0"/>
    <x v="46"/>
  </r>
  <r>
    <x v="46"/>
    <n v="502256869"/>
    <n v="180269"/>
    <s v="ManutenÃ§Ã£o SAP Enterprise Support 2020 Por Parceiro VAR"/>
    <d v="2019-11-29T09:50:21"/>
    <n v="13"/>
    <s v="PT;16;245;2623"/>
    <n v="360"/>
    <d v="2019-12-09T23:59:00"/>
    <n v="1"/>
    <x v="7"/>
    <x v="0"/>
    <x v="46"/>
  </r>
  <r>
    <x v="46"/>
    <n v="502256869"/>
    <n v="180270"/>
    <s v="Licenciamento Microsoft 2020"/>
    <d v="2019-11-29T10:04:52"/>
    <n v="13"/>
    <s v="PT;16;245;2623"/>
    <n v="360"/>
    <d v="2019-12-09T23:59:00"/>
    <n v="1"/>
    <x v="7"/>
    <x v="0"/>
    <x v="46"/>
  </r>
  <r>
    <x v="7"/>
    <n v="508666236"/>
    <n v="180271"/>
    <s v="AquisiÃ§Ã£o de mobiliÃ¡rio diverso para o edifÃ­cio sede do Turismo de Portugal, I.P."/>
    <d v="2019-11-29T10:05:10"/>
    <n v="13"/>
    <s v="PT;12;165;2013"/>
    <n v="360"/>
    <d v="2019-12-05T23:59:00"/>
    <n v="1"/>
    <x v="2"/>
    <x v="0"/>
    <x v="46"/>
  </r>
  <r>
    <x v="63"/>
    <n v="508741823"/>
    <n v="180272"/>
    <s v="ServiÃ§os para desenvolvimento de dashboard de avaliaÃ§Ã£o dos nÃ­veis de serviÃ§os"/>
    <d v="2019-11-29T10:59:26"/>
    <n v="1"/>
    <s v="PT;14;205;2353"/>
    <n v="340"/>
    <d v="2019-12-06T23:59:00"/>
    <n v="1"/>
    <x v="0"/>
    <x v="0"/>
    <x v="46"/>
  </r>
  <r>
    <x v="224"/>
    <n v="600075818"/>
    <n v="180273"/>
    <s v="AquisiÃ§Ã£o de Software InformÃ¡tico - Office, SQL Server e AntivÃ­rus Symantec"/>
    <d v="2019-11-29T11:06:22"/>
    <n v="13"/>
    <s v="PT;9;115;1567"/>
    <n v="340"/>
    <d v="2019-12-16T18:00:00"/>
    <n v="1"/>
    <x v="2"/>
    <x v="0"/>
    <x v="46"/>
  </r>
  <r>
    <x v="4"/>
    <n v="506334562"/>
    <n v="180274"/>
    <s v="AquisiÃ§Ã£o, ConstruÃ§Ã£o, BeneficiaÃ§Ã£o e ReparaÃ§Ã£o de Outros EdifÃ­cios (BeneficiaÃ§Ã£o de EspaÃ§os da Casa Agorreta)"/>
    <d v="2019-11-29T11:07:35"/>
    <n v="13"/>
    <s v="PT;11;157;1950"/>
    <n v="360"/>
    <d v="2019-12-04T23:59:00"/>
    <n v="1"/>
    <x v="1"/>
    <x v="0"/>
    <x v="46"/>
  </r>
  <r>
    <x v="113"/>
    <n v="506556590"/>
    <n v="180275"/>
    <s v="Fornecimento de PeÃ§as e AcessÃ³rios para ReparaÃ§Ã£o da Viatura Volvo FL6 [02-39-CF]"/>
    <d v="2019-11-29T11:14:41"/>
    <n v="1"/>
    <s v="PT;8;99;12"/>
    <n v="340"/>
    <d v="2019-12-06T23:59:00"/>
    <n v="1"/>
    <x v="1"/>
    <x v="0"/>
    <x v="46"/>
  </r>
  <r>
    <x v="92"/>
    <n v="512044040"/>
    <n v="180276"/>
    <m/>
    <d v="2019-11-29T11:21:28"/>
    <n v="1"/>
    <s v="PT;1;1;232"/>
    <n v="1"/>
    <m/>
    <n v="1"/>
    <x v="1"/>
    <x v="0"/>
    <x v="46"/>
  </r>
  <r>
    <x v="20"/>
    <n v="506801969"/>
    <n v="180278"/>
    <s v="AquisiÃ§Ã£o de serviÃ§os para atualizaÃ§Ã£o de SGBD informix, conetor de urbanismo e sistema de gestÃ£o de contraordenaÃ§Ãµes"/>
    <d v="2019-11-29T11:32:01"/>
    <n v="1"/>
    <s v="PT;9;114;1561"/>
    <n v="360"/>
    <d v="2019-12-08T17:00:00"/>
    <n v="1"/>
    <x v="1"/>
    <x v="0"/>
    <x v="46"/>
  </r>
  <r>
    <x v="12"/>
    <n v="506187543"/>
    <n v="180281"/>
    <m/>
    <d v="2019-11-29T11:43:10"/>
    <n v="13"/>
    <s v="PT;1;1;232"/>
    <n v="1"/>
    <m/>
    <n v="1"/>
    <x v="1"/>
    <x v="0"/>
    <x v="46"/>
  </r>
  <r>
    <x v="43"/>
    <n v="503035416"/>
    <n v="180282"/>
    <m/>
    <d v="2019-11-29T11:46:07"/>
    <n v="1"/>
    <s v="PT;1;1;232"/>
    <n v="400"/>
    <m/>
    <n v="1"/>
    <x v="0"/>
    <x v="0"/>
    <x v="46"/>
  </r>
  <r>
    <x v="92"/>
    <n v="512044040"/>
    <n v="180283"/>
    <s v="AquisiÃ§Ã£o de estudo prÃ©vio e de projeto de execuÃ§Ã£o de enrocamento para proteÃ§Ã£o costeira - Areias Brancas - Silveira"/>
    <d v="2019-11-29T11:48:09"/>
    <n v="1"/>
    <s v="PT;20;299;3321"/>
    <n v="220"/>
    <d v="2019-12-10T23:59:00"/>
    <n v="1"/>
    <x v="1"/>
    <x v="0"/>
    <x v="46"/>
  </r>
  <r>
    <x v="38"/>
    <n v="505309939"/>
    <n v="180284"/>
    <s v="AquisiÃ§Ã£o de equipamentos individuais de alojamento temporÃ¡rio de emergÃªncia"/>
    <d v="2019-11-29T11:52:21"/>
    <n v="1"/>
    <s v="PT;9;121;1594"/>
    <n v="340"/>
    <d v="2019-12-06T16:30:00"/>
    <n v="1"/>
    <x v="1"/>
    <x v="0"/>
    <x v="46"/>
  </r>
  <r>
    <x v="91"/>
    <n v="503584215"/>
    <n v="180285"/>
    <s v="empreitada plataforma elevatÃ³ria"/>
    <d v="2019-11-29T12:02:25"/>
    <n v="3"/>
    <s v="PT;1;1;232"/>
    <n v="400"/>
    <d v="1970-01-01T23:59:00"/>
    <n v="1"/>
    <x v="2"/>
    <x v="0"/>
    <x v="46"/>
  </r>
  <r>
    <x v="57"/>
    <n v="506780902"/>
    <n v="180287"/>
    <s v="Fornecimento de energia elÃ©trica"/>
    <d v="2019-11-29T12:08:12"/>
    <n v="1"/>
    <s v="PT;15;217;2463"/>
    <n v="360"/>
    <d v="2019-12-11T23:59:00"/>
    <n v="1"/>
    <x v="1"/>
    <x v="0"/>
    <x v="46"/>
  </r>
  <r>
    <x v="91"/>
    <n v="503584215"/>
    <n v="180289"/>
    <m/>
    <d v="2019-11-29T12:10:58"/>
    <n v="13"/>
    <s v="PT;1;1;232"/>
    <n v="400"/>
    <d v="1970-01-01T23:59:00"/>
    <n v="1"/>
    <x v="2"/>
    <x v="0"/>
    <x v="46"/>
  </r>
  <r>
    <x v="317"/>
    <n v="505214300"/>
    <n v="180290"/>
    <m/>
    <d v="2019-11-29T12:12:14"/>
    <n v="13"/>
    <m/>
    <n v="400"/>
    <m/>
    <n v="1"/>
    <x v="2"/>
    <x v="0"/>
    <x v="46"/>
  </r>
  <r>
    <x v="317"/>
    <n v="505214300"/>
    <n v="180291"/>
    <s v="O objeto do convite Ã© aquisiÃ§Ã£o de 1 mupi digital 86Â¿ dupla face para reforÃ§o da atividade publicitÃ¡ria, aumentando a capacidade de ofertas de estruturas publicitÃ¡rias na cidade de Pombal."/>
    <d v="2019-11-29T12:15:51"/>
    <n v="1"/>
    <s v="PT;11;157;1950"/>
    <n v="340"/>
    <d v="2019-12-09T23:59:00"/>
    <n v="1"/>
    <x v="2"/>
    <x v="0"/>
    <x v="46"/>
  </r>
  <r>
    <x v="7"/>
    <n v="508666236"/>
    <n v="180292"/>
    <s v="Fornecimento de energia elÃ©trica no mercado liberalizado ."/>
    <d v="2019-11-29T12:16:03"/>
    <n v="1"/>
    <s v="PT;1;1;232"/>
    <n v="400"/>
    <d v="2017-01-20T23:59:00"/>
    <n v="1"/>
    <x v="2"/>
    <x v="0"/>
    <x v="46"/>
  </r>
  <r>
    <x v="7"/>
    <n v="508666236"/>
    <n v="180293"/>
    <s v="Fornecimento de energia elÃ©trica no mercado liberalizado para as instalaÃ§Ãµes do Turismo de Portugal, I.P. em todo o territÃ³rio nacional."/>
    <d v="2019-11-29T12:18:25"/>
    <n v="13"/>
    <s v="PT;1;1;232"/>
    <n v="340"/>
    <d v="2019-12-11T23:59:00"/>
    <n v="1"/>
    <x v="2"/>
    <x v="0"/>
    <x v="46"/>
  </r>
  <r>
    <x v="33"/>
    <n v="505170876"/>
    <n v="180294"/>
    <s v="Fornecimento de 15 viaturas ligeiras de passageiros"/>
    <d v="2019-11-29T12:19:59"/>
    <n v="3"/>
    <s v="PT;9;117;72"/>
    <n v="340"/>
    <d v="2020-01-02T17:00:00"/>
    <n v="1"/>
    <x v="1"/>
    <x v="0"/>
    <x v="46"/>
  </r>
  <r>
    <x v="42"/>
    <n v="512103070"/>
    <n v="180295"/>
    <s v="O presente procedimento tem por objeto aquisiÃ§Ã£o de equipamento mÃ©dico, ao Hospital da Horta, E.P.E.R., de acordo com as especificaÃ§Ãµes tÃ©cnicas anexas ao Caderno de Encargos do procedimento."/>
    <d v="2019-11-29T12:20:34"/>
    <n v="1"/>
    <s v="PT;20;305;3353"/>
    <n v="360"/>
    <d v="2019-12-09T23:59:00"/>
    <n v="1"/>
    <x v="0"/>
    <x v="0"/>
    <x v="46"/>
  </r>
  <r>
    <x v="10"/>
    <n v="500122237"/>
    <n v="180296"/>
    <s v="Empreitada para a InstalaÃ§Ã£o de dois postos de transformaÃ§Ã£o na Unidade Hoteleira da FundaÃ§Ã£o INATEL na Foz do Arelho e Manteigas"/>
    <d v="2019-11-29T13:06:51"/>
    <n v="13"/>
    <s v="PT;1;1;232"/>
    <n v="340"/>
    <d v="2019-12-11T23:59:00"/>
    <n v="1"/>
    <x v="2"/>
    <x v="0"/>
    <x v="46"/>
  </r>
  <r>
    <x v="89"/>
    <n v="511010435"/>
    <n v="180298"/>
    <s v="Empreitada de InstalaÃ§Ã£o de uma Barreira DinÃ¢mica de ProtecÃ§Ã£o Ã  Central HidroelÃ©ctrica da Calheta III."/>
    <d v="2019-11-29T13:49:05"/>
    <n v="13"/>
    <s v="PT;21;319;1371"/>
    <n v="210"/>
    <d v="2020-01-31T17:00:00"/>
    <n v="1"/>
    <x v="2"/>
    <x v="0"/>
    <x v="46"/>
  </r>
  <r>
    <x v="24"/>
    <n v="503311332"/>
    <n v="180299"/>
    <s v="AD 69/19 - Fornecimento e instalaÃ§Ã£o de 20 (vinte) Â¿kitsÂ¿ de alimentaÃ§Ã£o para modernizaÃ§Ã£o do sistema dos veÃ­culos de bloqueadores"/>
    <d v="2019-11-29T14:04:21"/>
    <n v="1"/>
    <s v="PT;12;165;2006"/>
    <n v="360"/>
    <d v="2019-12-06T17:00:00"/>
    <n v="1"/>
    <x v="1"/>
    <x v="0"/>
    <x v="46"/>
  </r>
  <r>
    <x v="4"/>
    <n v="506334562"/>
    <n v="180300"/>
    <s v="AquisiÃ§Ã£o de material de escritÃ³rio para o ano 2020"/>
    <d v="2019-11-29T14:11:52"/>
    <n v="13"/>
    <s v="PT;11;157;1950"/>
    <n v="360"/>
    <d v="2019-12-13T23:59:00"/>
    <n v="1"/>
    <x v="1"/>
    <x v="0"/>
    <x v="46"/>
  </r>
  <r>
    <x v="53"/>
    <n v="504884620"/>
    <n v="180301"/>
    <s v="Ajuste Direto para aquisiÃ§Ã£o de serviÃ§os para assistÃªncia tÃ©cnica e manutenÃ§Ã£o de software ERP"/>
    <d v="2019-11-29T14:17:39"/>
    <n v="1"/>
    <s v="PT;1;1;232"/>
    <n v="360"/>
    <d v="2019-12-08T17:00:00"/>
    <n v="1"/>
    <x v="1"/>
    <x v="0"/>
    <x v="46"/>
  </r>
  <r>
    <x v="21"/>
    <n v="506609553"/>
    <n v="180302"/>
    <s v="Empreitada - BeneficiaÃ§Ã£o da rua de SÃ£o Domingos em Montemor-o-Novo"/>
    <d v="2019-11-29T14:26:56"/>
    <n v="1"/>
    <s v="PT;8;101;1519"/>
    <n v="360"/>
    <d v="2019-12-08T23:59:00"/>
    <n v="1"/>
    <x v="1"/>
    <x v="0"/>
    <x v="46"/>
  </r>
  <r>
    <x v="108"/>
    <n v="506617599"/>
    <n v="180303"/>
    <s v="RequalificaÃ§Ã£o do mercado municipal"/>
    <d v="2019-11-29T14:34:24"/>
    <n v="3"/>
    <s v="PT;4;43;702"/>
    <n v="220"/>
    <d v="2020-01-19T23:59:00"/>
    <n v="1"/>
    <x v="1"/>
    <x v="0"/>
    <x v="46"/>
  </r>
  <r>
    <x v="46"/>
    <n v="502256869"/>
    <n v="180304"/>
    <s v="ConversÃ£o da IluminaÃ§Ã£o tipo VSAP para tipo LED do Jardim LuÃ­s da Fonseca, no Porto de SetÃºbal e Pontes Cais 1, 2 e 3, no Porto de Sesimbra"/>
    <d v="2019-11-29T14:35:32"/>
    <n v="13"/>
    <s v="PT;16;245;2623"/>
    <n v="360"/>
    <d v="2019-12-16T23:59:00"/>
    <n v="1"/>
    <x v="7"/>
    <x v="0"/>
    <x v="46"/>
  </r>
  <r>
    <x v="25"/>
    <n v="505307685"/>
    <n v="180305"/>
    <s v="PrestaÃ§Ã£o de serviÃ§os de limpeza em diversos edifÃ­cios Municipais do concelho de Arruda dos Vinhos"/>
    <d v="2019-11-29T14:50:36"/>
    <n v="13"/>
    <s v="PT;12;161;202"/>
    <n v="5"/>
    <d v="2019-12-06T23:59:00"/>
    <n v="1"/>
    <x v="1"/>
    <x v="0"/>
    <x v="46"/>
  </r>
  <r>
    <x v="224"/>
    <n v="600075818"/>
    <n v="180306"/>
    <s v="AquisiÃ§Ã£o de ferramentas e utensÃ­lios para as estaÃ§Ãµes de monitorizaÃ§Ã£o da Rede de Qualidade do Ar do Algarve (RMQA-Algarve)"/>
    <d v="2019-11-29T14:50:50"/>
    <n v="1"/>
    <s v="PT;9;115;1567"/>
    <n v="340"/>
    <d v="2019-12-09T18:00:00"/>
    <n v="1"/>
    <x v="2"/>
    <x v="0"/>
    <x v="46"/>
  </r>
  <r>
    <x v="0"/>
    <n v="508481287"/>
    <n v="180307"/>
    <s v="AquisiÃ§Ã£o de mala tÃ©rmica para o serviÃ§o de Unidade de ReproduÃ§Ã£o Humana - McdtÂ´s - Lab. Biologia"/>
    <d v="2019-11-29T14:54:16"/>
    <n v="13"/>
    <s v="PT;12;165;2010"/>
    <n v="360"/>
    <d v="2019-12-05T17:00:00"/>
    <n v="1"/>
    <x v="0"/>
    <x v="0"/>
    <x v="46"/>
  </r>
  <r>
    <x v="42"/>
    <n v="512103070"/>
    <n v="180308"/>
    <s v="O presente procedimento tem por objeto aquisiÃ§Ã£o de equipamento mÃ©dico, ao Hospital da Horta, E.P.E.R., de acordo com as especificaÃ§Ãµes tÃ©cnicas anexas ao Caderno de Encargos do procedimento."/>
    <d v="2019-11-29T14:57:10"/>
    <n v="1"/>
    <s v="PT;20;305;3353"/>
    <n v="400"/>
    <d v="1970-01-01T23:59:00"/>
    <n v="1"/>
    <x v="0"/>
    <x v="0"/>
    <x v="46"/>
  </r>
  <r>
    <x v="14"/>
    <n v="501144218"/>
    <n v="180309"/>
    <s v="Tubagem e acessÃ³rios para rede de aduÃ§Ã£o de Ã¡gua - para a ligaÃ§Ã£o do PS1 Ã  conduta adutora da Avenida Almirante Reis, na Quinta do Conde"/>
    <d v="2019-11-29T15:04:30"/>
    <n v="13"/>
    <s v="PT;16;244;2616"/>
    <n v="340"/>
    <d v="2019-12-07T18:00:00"/>
    <n v="1"/>
    <x v="1"/>
    <x v="0"/>
    <x v="46"/>
  </r>
  <r>
    <x v="79"/>
    <n v="506563774"/>
    <n v="180311"/>
    <s v="PrestaÃ§Ã£o de ServiÃ§os para EsterilizaÃ§Ã£o de Animais Errantes (cÃ£es e gatos) e EutanÃ¡sia, pela Central de Compras EletrÃ³nicas da Comunidade Intermunicipal da LezÃ­ria do Tejo"/>
    <d v="2019-11-29T15:13:28"/>
    <n v="1"/>
    <s v="PT;15;223;2489"/>
    <n v="360"/>
    <d v="2019-12-04T23:59:00"/>
    <n v="1"/>
    <x v="1"/>
    <x v="0"/>
    <x v="46"/>
  </r>
  <r>
    <x v="114"/>
    <n v="505584760"/>
    <n v="180312"/>
    <s v="ConstruÃ§Ã£o de ancoradouros no Rio CÃ¡vado (Mariz, Medros, Quinta de Brigadeiro, Frente Ribeirinha de Barcelos, Areias de Vilar e Areias de S. Vicente)."/>
    <d v="2019-11-29T15:12:50"/>
    <n v="13"/>
    <s v="PT;4;39;146"/>
    <n v="360"/>
    <d v="2020-01-10T23:59:00"/>
    <n v="1"/>
    <x v="1"/>
    <x v="0"/>
    <x v="46"/>
  </r>
  <r>
    <x v="139"/>
    <n v="600084892"/>
    <n v="180315"/>
    <s v="AquisiÃ§Ã£o e instalaÃ§Ã£o de lÃ¢mpadas LED para os Arquivos Distritais de Aveiro, Faro e Leiria"/>
    <d v="2019-11-29T15:25:16"/>
    <n v="13"/>
    <s v="PT;22;330;142"/>
    <n v="340"/>
    <d v="2019-12-04T23:59:00"/>
    <n v="1"/>
    <x v="2"/>
    <x v="0"/>
    <x v="46"/>
  </r>
  <r>
    <x v="20"/>
    <n v="506801969"/>
    <n v="180316"/>
    <m/>
    <d v="2019-11-29T15:29:25"/>
    <n v="1"/>
    <s v="PT;1;1;232"/>
    <n v="400"/>
    <m/>
    <n v="1"/>
    <x v="1"/>
    <x v="0"/>
    <x v="46"/>
  </r>
  <r>
    <x v="113"/>
    <n v="506556590"/>
    <n v="180317"/>
    <s v="PrestaÃ§Ã£o de ServiÃ§os para ElaboraÃ§Ã£o do Projeto de RequalificaÃ§Ã£o do EspaÃ§o PÃºblico do Largo General GraÃ§a em Estremoz"/>
    <d v="2019-11-29T15:43:37"/>
    <n v="13"/>
    <s v="PT;8;99;1497"/>
    <n v="340"/>
    <d v="2019-12-06T23:59:00"/>
    <n v="1"/>
    <x v="1"/>
    <x v="0"/>
    <x v="46"/>
  </r>
  <r>
    <x v="196"/>
    <n v="503956546"/>
    <n v="180318"/>
    <s v="ElaboraÃ§Ã£o da RevisÃ£o do Plano Diretor Municipal de Borba"/>
    <d v="2019-11-29T15:49:17"/>
    <n v="13"/>
    <s v="PT;8;98;1488"/>
    <n v="340"/>
    <d v="2020-01-11T23:59:00"/>
    <n v="1"/>
    <x v="1"/>
    <x v="0"/>
    <x v="46"/>
  </r>
  <r>
    <x v="42"/>
    <n v="512103070"/>
    <n v="180319"/>
    <s v="O presente procedimento tem por objeto aquisiÃ§Ã£o de equipamento mÃ©dico, ao Hospital da Horta, E.P.E.R., de acordo com as especificaÃ§Ãµes tÃ©cnicas anexas ao Caderno de Encargos do procedimento."/>
    <d v="2019-11-29T15:54:24"/>
    <n v="1"/>
    <s v="PT;20;305;3353"/>
    <n v="360"/>
    <d v="2019-12-09T23:59:00"/>
    <n v="1"/>
    <x v="0"/>
    <x v="0"/>
    <x v="46"/>
  </r>
  <r>
    <x v="109"/>
    <n v="506676056"/>
    <n v="180320"/>
    <s v="AQUISIÃ‡ÃƒO DE COMUNICAÃ‡Ã•ES DE VOZ E DADOS MÃ“VEIS"/>
    <d v="2019-11-29T16:11:37"/>
    <n v="1"/>
    <s v="PT;15;216;43"/>
    <n v="340"/>
    <d v="2019-12-04T23:59:00"/>
    <n v="1"/>
    <x v="1"/>
    <x v="0"/>
    <x v="46"/>
  </r>
  <r>
    <x v="74"/>
    <n v="502177080"/>
    <n v="180321"/>
    <s v="PrestaÃ§Ã£o de ServiÃ§os de desenvolvimento e integraÃ§Ã£o de interfaces com ERP incluindo suporte e manutenÃ§Ã£o evolutiva"/>
    <d v="2019-11-29T16:09:40"/>
    <n v="1"/>
    <s v="PT;12;168;195"/>
    <n v="360"/>
    <d v="2019-12-05T17:00:00"/>
    <n v="1"/>
    <x v="1"/>
    <x v="0"/>
    <x v="46"/>
  </r>
  <r>
    <x v="14"/>
    <n v="501144218"/>
    <n v="180323"/>
    <s v="Aluguer de Retroescavadora e CamiÃ£o com condutor para transporte de terras e outros em apoio a trabalhos a efetuar em substituiÃ§Ã£o de condutas e reposiÃ§Ã£o de terras"/>
    <d v="2019-11-29T16:28:50"/>
    <n v="13"/>
    <s v="PT;16;244;244"/>
    <n v="340"/>
    <d v="2019-12-04T18:00:00"/>
    <n v="1"/>
    <x v="1"/>
    <x v="0"/>
    <x v="46"/>
  </r>
  <r>
    <x v="21"/>
    <n v="506609553"/>
    <n v="180324"/>
    <s v="AquisiÃ§Ã£o de equipamento informÃ¡tico por lotes"/>
    <d v="2019-11-29T16:41:53"/>
    <n v="13"/>
    <s v="PT;8;101;1519"/>
    <n v="360"/>
    <d v="2019-12-04T23:59:00"/>
    <n v="1"/>
    <x v="1"/>
    <x v="0"/>
    <x v="46"/>
  </r>
  <r>
    <x v="139"/>
    <n v="600084892"/>
    <n v="180325"/>
    <s v="AlteraÃ§Ã£o de localizaÃ§Ã£o de 2 condensadores do CPF e respetiva reparaÃ§Ã£o"/>
    <d v="2019-11-29T16:44:45"/>
    <n v="1"/>
    <s v="PT;14;204;323"/>
    <n v="340"/>
    <d v="2019-12-03T23:59:00"/>
    <n v="1"/>
    <x v="2"/>
    <x v="0"/>
    <x v="46"/>
  </r>
  <r>
    <x v="42"/>
    <n v="512103070"/>
    <n v="180326"/>
    <s v="O presente procedimento tem por objeto aquisiÃ§Ã£o de equipamento mÃ©dico, ao Hospital da Horta, E.P.E.R., de acordo com as especificaÃ§Ãµes tÃ©cnicas anexas ao Caderno de Encargos do procedimento."/>
    <d v="2019-11-29T17:13:25"/>
    <n v="1"/>
    <s v="PT;20;305;3353"/>
    <n v="360"/>
    <d v="2019-12-09T23:59:00"/>
    <n v="1"/>
    <x v="0"/>
    <x v="0"/>
    <x v="46"/>
  </r>
  <r>
    <x v="21"/>
    <n v="506609553"/>
    <n v="180327"/>
    <s v="AquisiÃ§Ã£o de servidor e expansÃ£o para storage"/>
    <d v="2019-11-29T17:21:35"/>
    <n v="13"/>
    <s v="PT;8;101;1519"/>
    <n v="360"/>
    <d v="2019-12-04T23:59:00"/>
    <n v="1"/>
    <x v="1"/>
    <x v="0"/>
    <x v="46"/>
  </r>
  <r>
    <x v="3"/>
    <n v="500051054"/>
    <n v="180328"/>
    <s v="Aluguer de Equipamentos de Som e Luz para o &quot;Mercado de Natal Amigo da Terra 2019&quot;"/>
    <d v="2019-11-29T17:23:33"/>
    <n v="13"/>
    <s v="PT;16;236;2579"/>
    <n v="360"/>
    <d v="2019-12-03T19:00:00"/>
    <n v="1"/>
    <x v="1"/>
    <x v="0"/>
    <x v="46"/>
  </r>
  <r>
    <x v="10"/>
    <n v="500122237"/>
    <n v="180330"/>
    <s v="Empreitada para a RemodelaÃ§Ã£o da UOL de Alvalade no Parque de Jogos 1.Âº de maio da FundaÃ§Ã£o INATEL em Lisboa"/>
    <d v="2019-11-29T17:35:24"/>
    <n v="13"/>
    <s v="PT;1;1;232"/>
    <n v="340"/>
    <d v="2019-12-11T23:59:00"/>
    <n v="1"/>
    <x v="2"/>
    <x v="0"/>
    <x v="46"/>
  </r>
  <r>
    <x v="10"/>
    <n v="500122237"/>
    <n v="180331"/>
    <s v="Empreitada de substituiÃ§Ã£o total da cobertura do PalÃ¡cio Barrocal, da FundaÃ§Ã£o INATEL em Ã‰vora"/>
    <d v="2019-11-29T17:42:26"/>
    <n v="5"/>
    <s v="PT;1;1;232"/>
    <n v="340"/>
    <d v="2020-01-30T23:59:00"/>
    <n v="1"/>
    <x v="2"/>
    <x v="0"/>
    <x v="46"/>
  </r>
  <r>
    <x v="201"/>
    <n v="507001206"/>
    <n v="180334"/>
    <m/>
    <d v="2019-11-30T13:11:13"/>
    <n v="13"/>
    <s v="PT;1;1;232"/>
    <n v="400"/>
    <m/>
    <n v="1"/>
    <x v="3"/>
    <x v="0"/>
    <x v="46"/>
  </r>
  <r>
    <x v="137"/>
    <n v="506818829"/>
    <n v="180337"/>
    <s v="Empreitada de &quot;RequalificaÃ§Ã£o do Centro HistÃ³rico de Oliveira do Hospital&quot;"/>
    <d v="2019-11-30T15:45:46"/>
    <n v="3"/>
    <s v="PT;7;88;1431"/>
    <n v="360"/>
    <d v="2019-12-19T23:59:00"/>
    <n v="1"/>
    <x v="1"/>
    <x v="0"/>
    <x v="46"/>
  </r>
  <r>
    <x v="0"/>
    <n v="508481287"/>
    <n v="180338"/>
    <s v="202C000001 - AquisiÃ§Ã£o de tamponamentos nasais e outros consumÃ­veis par ORL, durante o ano de 2020"/>
    <d v="2019-12-02T08:51:13"/>
    <n v="13"/>
    <s v="PT;12;165;2010"/>
    <n v="220"/>
    <d v="2019-12-17T17:00:00"/>
    <n v="1"/>
    <x v="0"/>
    <x v="0"/>
    <x v="48"/>
  </r>
  <r>
    <x v="39"/>
    <n v="680015019"/>
    <n v="180339"/>
    <s v="AquisiÃ§Ã£o de GPS Profissional SP20"/>
    <d v="2019-12-02T09:01:50"/>
    <n v="1"/>
    <s v="PT;12;169;271"/>
    <n v="360"/>
    <d v="2019-12-02T16:00:00"/>
    <n v="1"/>
    <x v="5"/>
    <x v="0"/>
    <x v="48"/>
  </r>
  <r>
    <x v="13"/>
    <n v="501294104"/>
    <n v="180340"/>
    <s v="Fornecimento contÃ­nuo de gasolina, para abastecimento das viaturas da frota municipal e da Companhia de Bombeiros Sapadores de SetÃºbal, ao abrigo do Lote 4-G fornecimento a granel, em Portugal Continental, do Acordo Quadro de fornecimento de combustÃ­veis rodoviÃ¡rios AQ-05-2017, promovido pela Central Nacional de Compras Municipais (CNCM)"/>
    <d v="2019-12-02T09:23:31"/>
    <n v="1"/>
    <s v="PT;16;245;321"/>
    <n v="360"/>
    <d v="2019-12-05T23:59:00"/>
    <n v="1"/>
    <x v="1"/>
    <x v="0"/>
    <x v="48"/>
  </r>
  <r>
    <x v="39"/>
    <n v="680015019"/>
    <n v="180341"/>
    <s v="PrestaÃ§Ã£o de serviÃ§os de SeguranÃ§a e VigilÃ¢ncia para as instalaÃ§Ãµes dos SIMAS de Oeiras e Amadora."/>
    <d v="2019-12-02T09:35:38"/>
    <n v="3"/>
    <s v="PT;12;169;271"/>
    <n v="340"/>
    <d v="2020-01-02T23:59:00"/>
    <n v="1"/>
    <x v="5"/>
    <x v="0"/>
    <x v="48"/>
  </r>
  <r>
    <x v="11"/>
    <n v="506614913"/>
    <n v="180342"/>
    <s v="ReabilitaÃ§Ã£o de 6 edifÃ­cios multifamiliares, com 3 pisos cada, contÃ­guos entre si, em dois blocos de 3 cada. Tendo em vista a melhoria da eficiÃªncia energÃ©tica das habitaÃ§Ãµes, os trabalhos incidirÃ£o nas partes comuns dos edifÃ­cios."/>
    <d v="2019-12-02T09:39:38"/>
    <n v="3"/>
    <s v="PT;12;173;2086"/>
    <n v="340"/>
    <d v="2019-12-27T23:59:00"/>
    <n v="1"/>
    <x v="1"/>
    <x v="0"/>
    <x v="48"/>
  </r>
  <r>
    <x v="174"/>
    <n v="504871650"/>
    <n v="180344"/>
    <s v="Fornecimento de Energia ElÃ©trica - Lote 1"/>
    <d v="2019-12-02T09:44:57"/>
    <n v="1"/>
    <s v="PT;15;214;2453"/>
    <n v="400"/>
    <d v="1970-01-01T18:00:00"/>
    <n v="1"/>
    <x v="5"/>
    <x v="0"/>
    <x v="48"/>
  </r>
  <r>
    <x v="0"/>
    <n v="508481287"/>
    <n v="180345"/>
    <s v="PrestaÃ§Ã£o de serviÃ§os de contabilidade, fiscalidade e apoio Ã  gestÃ£o do patrimÃ³nio, para o Centro Hospitalar UniversitÃ¡rio de Lisboa Norte, E.P.E."/>
    <d v="2019-12-02T09:47:23"/>
    <n v="5"/>
    <s v="PT;12;165;2010"/>
    <n v="360"/>
    <d v="2020-01-02T17:00:00"/>
    <n v="1"/>
    <x v="0"/>
    <x v="0"/>
    <x v="48"/>
  </r>
  <r>
    <x v="74"/>
    <n v="502177080"/>
    <n v="180346"/>
    <s v="RequalificaÃ§Ã£o de zonas relvadas e execuÃ§Ã£o de conduta de abastecimento de Ã¡guas residuais tratadas para rega, no Parque Desportivo Municipal e Quinta de Santa BÃ¡rbara em Mafra."/>
    <d v="2019-12-02T09:53:54"/>
    <n v="13"/>
    <s v="PT;12;168;2045"/>
    <n v="360"/>
    <d v="2019-12-06T17:00:00"/>
    <n v="1"/>
    <x v="1"/>
    <x v="0"/>
    <x v="48"/>
  </r>
  <r>
    <x v="29"/>
    <n v="512012814"/>
    <n v="180347"/>
    <s v="NIPG31125/19- AquisiÃ§Ã£o de serviÃ§os de assessoria jurÃ­dica"/>
    <d v="2019-12-02T09:57:39"/>
    <n v="1"/>
    <s v="PT;20;313;124"/>
    <n v="340"/>
    <d v="2019-12-08T17:30:00"/>
    <n v="1"/>
    <x v="1"/>
    <x v="0"/>
    <x v="48"/>
  </r>
  <r>
    <x v="43"/>
    <n v="503035416"/>
    <n v="180348"/>
    <s v="AquisiÃ§Ã£o de Luvas para o ano de 2020"/>
    <d v="2019-12-02T10:09:23"/>
    <n v="3"/>
    <s v="PT;1;1;232"/>
    <n v="220"/>
    <d v="2020-01-31T17:00:00"/>
    <n v="1"/>
    <x v="0"/>
    <x v="0"/>
    <x v="48"/>
  </r>
  <r>
    <x v="21"/>
    <n v="506609553"/>
    <n v="180349"/>
    <s v="Empreitada - BeneficiaÃ§Ã£o da EM507 (Lavre - Ciborro)"/>
    <d v="2019-12-02T10:12:35"/>
    <n v="3"/>
    <s v="PT;8;101;1516"/>
    <n v="340"/>
    <d v="2019-12-26T23:59:00"/>
    <n v="1"/>
    <x v="1"/>
    <x v="0"/>
    <x v="48"/>
  </r>
  <r>
    <x v="14"/>
    <n v="501144218"/>
    <n v="180350"/>
    <m/>
    <d v="2019-12-02T10:23:30"/>
    <n v="13"/>
    <s v="PT;1;1;232"/>
    <n v="400"/>
    <m/>
    <n v="1"/>
    <x v="1"/>
    <x v="0"/>
    <x v="48"/>
  </r>
  <r>
    <x v="74"/>
    <n v="502177080"/>
    <n v="180351"/>
    <s v="AquisiÃ§Ã£o de 6.000 baldes de 7 litros para deposiÃ§Ã£o de RUB com informaÃ§Ã£o em autocolante."/>
    <d v="2019-12-02T10:25:32"/>
    <n v="13"/>
    <s v="PT;12;168;2044"/>
    <n v="340"/>
    <d v="2019-12-05T17:00:00"/>
    <n v="1"/>
    <x v="1"/>
    <x v="0"/>
    <x v="48"/>
  </r>
  <r>
    <x v="14"/>
    <n v="501144218"/>
    <n v="180352"/>
    <m/>
    <d v="2019-12-02T10:30:03"/>
    <n v="13"/>
    <s v="PT;1;1;232"/>
    <n v="1"/>
    <m/>
    <n v="1"/>
    <x v="1"/>
    <x v="0"/>
    <x v="48"/>
  </r>
  <r>
    <x v="12"/>
    <n v="506187543"/>
    <n v="180353"/>
    <s v="CorreÃ§Ã£o do Projeto de execuÃ§Ã£o para a RequalificaÃ§Ã£o do antigo edifÃ­cio da GNR, atendendo ao definido no Programa Preliminar que suportou o seu desenvolvimento deste e revisÃ£o deste mesmo projeto, com o objetivo final de se criar um novo espaÃ§o para instalaÃ§Ã£o do Centro de InvestigaÃ§Ã£o de PatrimÃ³nio Cultural de Palmela no antigo edifÃ­cio da GNR."/>
    <d v="2019-12-02T10:33:47"/>
    <n v="13"/>
    <s v="PT;16;241;2600"/>
    <n v="1"/>
    <d v="2019-12-01T23:59:00"/>
    <n v="1"/>
    <x v="1"/>
    <x v="0"/>
    <x v="48"/>
  </r>
  <r>
    <x v="93"/>
    <n v="501305564"/>
    <n v="180354"/>
    <s v="Refere-se, o presente procedimento, Ã  requalificaÃ§Ã£o e BeneficiaÃ§Ã£o da Piscina Municipal da Chamusca. Pretende-se com este projeto proceder Ã  ampliaÃ§Ã£o e reabilitaÃ§Ã£o interior parcial do edifÃ­cio existente, adaptando-o aos critÃ©rios funcionais, legais e de conforto contemporÃ¢neos, considerando o fim a que se destina."/>
    <d v="2019-12-02T10:38:37"/>
    <n v="3"/>
    <s v="PT;15;218;2468"/>
    <n v="1"/>
    <d v="1970-01-01T23:59:00"/>
    <n v="1"/>
    <x v="1"/>
    <x v="0"/>
    <x v="48"/>
  </r>
  <r>
    <x v="131"/>
    <n v="508345464"/>
    <n v="180355"/>
    <s v="AquisiÃ§Ã£o de serviÃ§os de aluguer de grua"/>
    <d v="2019-12-02T10:41:50"/>
    <n v="3"/>
    <s v="PT;15;226;2510"/>
    <n v="360"/>
    <d v="2019-12-14T18:00:00"/>
    <n v="1"/>
    <x v="2"/>
    <x v="0"/>
    <x v="48"/>
  </r>
  <r>
    <x v="43"/>
    <n v="503035416"/>
    <n v="180356"/>
    <s v="AquisiÃ§Ã£o de Medicamentos Exclusivos ao LaboratÃ³rio Grifols, para o ano 2020"/>
    <d v="2019-12-02T10:42:38"/>
    <n v="1"/>
    <s v="PT;12;174;2096"/>
    <n v="340"/>
    <d v="2019-12-16T17:00:00"/>
    <n v="1"/>
    <x v="0"/>
    <x v="0"/>
    <x v="48"/>
  </r>
  <r>
    <x v="9"/>
    <n v="506173968"/>
    <n v="180357"/>
    <s v="AquisiÃ§Ã£o de garrafas de vinho para oferta aos trabalhadores"/>
    <d v="2019-12-02T10:53:52"/>
    <n v="1"/>
    <s v="PT;1;1;232"/>
    <n v="360"/>
    <d v="2019-12-07T18:00:00"/>
    <n v="1"/>
    <x v="1"/>
    <x v="0"/>
    <x v="48"/>
  </r>
  <r>
    <x v="97"/>
    <n v="508354617"/>
    <n v="180358"/>
    <s v="&quot;RegiÃ£o de Coimbra: RegiÃ£o Europeia de Gastronomia 2021 - A Million Food Stories&quot; - website"/>
    <d v="2019-12-02T10:54:12"/>
    <n v="13"/>
    <s v="PT;7;77;308"/>
    <n v="400"/>
    <d v="1970-01-01T23:59:00"/>
    <n v="1"/>
    <x v="1"/>
    <x v="0"/>
    <x v="48"/>
  </r>
  <r>
    <x v="0"/>
    <n v="508481287"/>
    <n v="180359"/>
    <s v="AquisiÃ§Ã£o de serviÃ§os de manutenÃ§Ã£o aos equipamentos de ventilaÃ§Ã£o pulmonar Maquet para o ano de 2020"/>
    <d v="2019-12-02T10:56:44"/>
    <n v="1"/>
    <s v="PT;12;165;2010"/>
    <n v="5"/>
    <d v="2019-12-06T17:00:00"/>
    <n v="1"/>
    <x v="0"/>
    <x v="0"/>
    <x v="48"/>
  </r>
  <r>
    <x v="1"/>
    <n v="506673626"/>
    <n v="180360"/>
    <s v="AquisiÃ§Ã£o de passadiÃ§o para a Mata da Machada, no Ã¢mbito do projeto Life Biodiscoveries (LIFE13/BIO/PT/000386)"/>
    <d v="2019-12-02T11:03:48"/>
    <n v="13"/>
    <s v="PT;16;237;31"/>
    <n v="360"/>
    <d v="2019-12-12T23:59:00"/>
    <n v="1"/>
    <x v="1"/>
    <x v="0"/>
    <x v="48"/>
  </r>
  <r>
    <x v="90"/>
    <n v="503541567"/>
    <n v="180361"/>
    <m/>
    <d v="2019-12-02T11:12:15"/>
    <n v="3"/>
    <m/>
    <n v="400"/>
    <m/>
    <n v="1"/>
    <x v="1"/>
    <x v="0"/>
    <x v="48"/>
  </r>
  <r>
    <x v="90"/>
    <n v="503541567"/>
    <n v="180362"/>
    <s v="Empreitada 393/GEBALIS/2019 Â¿ Bairro Padre Cruz - ReabilitaÃ§Ã£o fogos municipais"/>
    <d v="2019-12-02T11:12:20"/>
    <n v="13"/>
    <s v="PT;12;165;2005"/>
    <n v="340"/>
    <d v="2019-12-09T23:59:00"/>
    <n v="1"/>
    <x v="1"/>
    <x v="0"/>
    <x v="48"/>
  </r>
  <r>
    <x v="63"/>
    <n v="508741823"/>
    <n v="180363"/>
    <s v="AquisiÃ§Ã£o de PrestaÃ§Ã£o de ServiÃ§os para RealizaÃ§Ã£o de Meios Complementares de Diagnostico: Ecografias e Estudo por Doppler"/>
    <d v="2019-12-02T11:14:33"/>
    <n v="3"/>
    <s v="PT;14;205;2353"/>
    <n v="340"/>
    <d v="2019-12-13T11:00:00"/>
    <n v="1"/>
    <x v="0"/>
    <x v="0"/>
    <x v="48"/>
  </r>
  <r>
    <x v="33"/>
    <n v="505170876"/>
    <n v="180364"/>
    <s v="Tem por objeto a elaboraÃ§Ã£o do estudo de trÃ¡fego, circulaÃ§Ã£o e estacionamento da cidade de Lagos, previsto no objetivo estratÃ©gico (E.05.11) das Grandes OpÃ§Ãµes do Plano e OrÃ§amento para o Ano EconÃ³mico 2019."/>
    <d v="2019-12-02T11:19:45"/>
    <n v="13"/>
    <s v="PT;9;117;1575"/>
    <n v="360"/>
    <d v="2019-12-17T17:00:00"/>
    <n v="1"/>
    <x v="1"/>
    <x v="0"/>
    <x v="48"/>
  </r>
  <r>
    <x v="38"/>
    <n v="505309939"/>
    <n v="180365"/>
    <s v="Fornecimento e montagem de sinalizaÃ§Ã£o na Mexilhoeira Grande, Figueira e Ladeira do Vau"/>
    <d v="2019-12-02T11:21:40"/>
    <n v="13"/>
    <s v="PT;9;121;274"/>
    <n v="5"/>
    <d v="2019-12-16T16:30:00"/>
    <n v="1"/>
    <x v="1"/>
    <x v="0"/>
    <x v="48"/>
  </r>
  <r>
    <x v="52"/>
    <n v="508787033"/>
    <n v="180366"/>
    <m/>
    <d v="2019-12-02T11:21:49"/>
    <n v="1"/>
    <s v="PT;1;1;232"/>
    <n v="400"/>
    <m/>
    <n v="1"/>
    <x v="1"/>
    <x v="0"/>
    <x v="48"/>
  </r>
  <r>
    <x v="294"/>
    <n v="506901173"/>
    <n v="180367"/>
    <s v="CPRAQ/2/19/DACPGP - ServiÃ§os de Seguros"/>
    <d v="2019-12-02T11:24:49"/>
    <n v="13"/>
    <s v="PT;4;40;184"/>
    <n v="400"/>
    <d v="2019-11-25T18:00:00"/>
    <n v="1"/>
    <x v="1"/>
    <x v="0"/>
    <x v="48"/>
  </r>
  <r>
    <x v="97"/>
    <n v="508354617"/>
    <n v="180368"/>
    <s v="&quot;RegiÃ£o de Coimbra: RegiÃ£o Europeia de Gastronomia 2021 - A Million Food Stories&quot; - website"/>
    <d v="2019-12-02T11:27:14"/>
    <n v="13"/>
    <s v="PT;7;77;308"/>
    <n v="400"/>
    <d v="1970-01-01T23:59:00"/>
    <n v="1"/>
    <x v="1"/>
    <x v="0"/>
    <x v="48"/>
  </r>
  <r>
    <x v="190"/>
    <n v="506809560"/>
    <n v="180369"/>
    <s v="BeneficiaÃ§Ã£o de uma das vias estruturantes de entrada na vila de Sousel, onde se encontram implantados um elevado nÃºmero de edifÃ­cios, sobretudo habitacionais."/>
    <d v="2019-12-02T11:30:09"/>
    <n v="3"/>
    <s v="PT;13;191;2169"/>
    <n v="220"/>
    <d v="2020-02-01T17:00:00"/>
    <n v="1"/>
    <x v="2"/>
    <x v="0"/>
    <x v="48"/>
  </r>
  <r>
    <x v="97"/>
    <n v="508354617"/>
    <n v="180370"/>
    <s v="&quot;RegiÃ£o de Coimbra: RegiÃ£o Europeia de Gastronomia 2021 - A Million Food Stories&quot; - website"/>
    <d v="2019-12-02T11:31:14"/>
    <n v="13"/>
    <s v="PT;7;77;308"/>
    <n v="360"/>
    <d v="2019-12-05T23:59:00"/>
    <n v="1"/>
    <x v="1"/>
    <x v="0"/>
    <x v="48"/>
  </r>
  <r>
    <x v="2"/>
    <n v="503539473"/>
    <n v="180371"/>
    <s v="PrestaÃ§Ã£o de serviÃ§os de desinfestaÃ§Ã£o no concelho de Albufeira."/>
    <d v="2019-12-02T11:39:28"/>
    <n v="3"/>
    <s v="PT;9;111;1551"/>
    <n v="360"/>
    <d v="2019-12-15T23:59:00"/>
    <n v="1"/>
    <x v="1"/>
    <x v="0"/>
    <x v="48"/>
  </r>
  <r>
    <x v="38"/>
    <n v="505309939"/>
    <n v="180372"/>
    <s v="Fornecimento e reparaÃ§Ã£o do deck da Ãrea desportiva da Praia da Rocha"/>
    <d v="2019-12-02T11:48:55"/>
    <n v="1"/>
    <s v="PT;9;121;1594"/>
    <n v="360"/>
    <d v="2019-12-09T16:30:00"/>
    <n v="1"/>
    <x v="1"/>
    <x v="0"/>
    <x v="48"/>
  </r>
  <r>
    <x v="0"/>
    <n v="508481287"/>
    <n v="180374"/>
    <s v="AquisiÃ§Ã£o de estadiÃ³metros pediÃ¡tricos para o ServiÃ§o de Pediatria"/>
    <d v="2019-12-02T12:01:46"/>
    <n v="13"/>
    <s v="PT;12;165;2010"/>
    <n v="360"/>
    <d v="2019-12-09T17:00:00"/>
    <n v="1"/>
    <x v="0"/>
    <x v="0"/>
    <x v="48"/>
  </r>
  <r>
    <x v="29"/>
    <n v="512012814"/>
    <n v="180375"/>
    <s v="NIPG26954/19- AquisiÃ§Ã£o de estruturas LAC (Local de Armazenamento de Contentores) fenÃ³licos"/>
    <d v="2019-12-02T12:06:32"/>
    <n v="1"/>
    <s v="PT;20;313;1331"/>
    <n v="340"/>
    <d v="2019-12-12T17:30:00"/>
    <n v="1"/>
    <x v="1"/>
    <x v="0"/>
    <x v="48"/>
  </r>
  <r>
    <x v="45"/>
    <n v="680021892"/>
    <n v="180376"/>
    <s v="REMODELAÃ‡ÃƒO DA REDE DE ABASTECIMENTO DE ÃGUA E SANEAMENTO NAS RUAS PALHA BLANCO (PARTE), JOÃƒO BAPTISTA CORREIA (PARTE) E DO MERCADO - CASTANHEIRA DO RIBATEJO"/>
    <d v="2019-12-02T12:07:56"/>
    <n v="3"/>
    <s v="PT;12;173;2089"/>
    <n v="340"/>
    <d v="2019-12-20T23:59:00"/>
    <n v="1"/>
    <x v="5"/>
    <x v="0"/>
    <x v="48"/>
  </r>
  <r>
    <x v="230"/>
    <n v="502327669"/>
    <n v="180377"/>
    <s v="Fornecimento de energia eletrica"/>
    <d v="2019-12-02T12:21:22"/>
    <n v="4"/>
    <s v="PT;12;174;2094"/>
    <n v="340"/>
    <d v="2019-12-05T23:59:00"/>
    <n v="1"/>
    <x v="2"/>
    <x v="0"/>
    <x v="48"/>
  </r>
  <r>
    <x v="42"/>
    <n v="512103070"/>
    <n v="180378"/>
    <s v="O presente procedimento tem por objeto aquisiÃ§Ã£o de equipamento mÃ©dico, ao Hospital da Horta, E.P.E.R., de acordo com as especificaÃ§Ãµes tÃ©cnicas anexas ao Caderno de Encargos do procedimento."/>
    <d v="2019-12-02T12:54:32"/>
    <n v="1"/>
    <s v="PT;20;305;3353"/>
    <n v="360"/>
    <d v="2019-12-12T23:59:00"/>
    <n v="1"/>
    <x v="0"/>
    <x v="0"/>
    <x v="48"/>
  </r>
  <r>
    <x v="137"/>
    <n v="506818829"/>
    <n v="180379"/>
    <s v="AquisiÃ§Ã£o de serviÃ§os para aluguer de tenda para o evento &quot;Natal em Oliveira do Hospital - Largo Encantado&quot;"/>
    <d v="2019-12-02T13:22:27"/>
    <n v="1"/>
    <s v="PT;7;88;1431"/>
    <n v="360"/>
    <d v="2019-12-05T23:59:00"/>
    <n v="1"/>
    <x v="1"/>
    <x v="0"/>
    <x v="48"/>
  </r>
  <r>
    <x v="68"/>
    <n v="512013241"/>
    <n v="180380"/>
    <m/>
    <d v="2019-12-02T13:27:41"/>
    <n v="1"/>
    <m/>
    <n v="360"/>
    <d v="2019-12-09T17:30:00"/>
    <n v="1"/>
    <x v="1"/>
    <x v="0"/>
    <x v="48"/>
  </r>
  <r>
    <x v="3"/>
    <n v="500051054"/>
    <n v="180381"/>
    <s v="AquisiÃ§Ã£o de serviÃ§os de inspeÃ§Ã£o e manutenÃ§Ã£o de sistemas e equipamento de combate a incÃªndio para as instalaÃ§Ãµes municipais"/>
    <d v="2019-12-02T14:09:57"/>
    <n v="13"/>
    <s v="PT;1;1;232"/>
    <n v="5"/>
    <d v="2019-12-07T19:00:00"/>
    <n v="1"/>
    <x v="1"/>
    <x v="0"/>
    <x v="48"/>
  </r>
  <r>
    <x v="116"/>
    <n v="505656000"/>
    <n v="180382"/>
    <s v="Fornecimento de Energia ElÃ©trica"/>
    <d v="2019-12-02T14:35:46"/>
    <n v="1"/>
    <s v="PT;15;225;196"/>
    <n v="360"/>
    <d v="2019-12-06T23:59:00"/>
    <n v="1"/>
    <x v="1"/>
    <x v="0"/>
    <x v="48"/>
  </r>
  <r>
    <x v="198"/>
    <n v="504746383"/>
    <n v="180385"/>
    <s v="ServiÃ§o de comunicaÃ§Ãµes"/>
    <d v="2019-12-02T14:45:25"/>
    <n v="3"/>
    <s v="PT;12;174;2094"/>
    <n v="340"/>
    <d v="2019-12-11T23:59:00"/>
    <n v="1"/>
    <x v="2"/>
    <x v="0"/>
    <x v="48"/>
  </r>
  <r>
    <x v="166"/>
    <n v="504288806"/>
    <n v="180387"/>
    <s v="AquisiÃ§Ã£o de serviÃ§os de Viagens, Transportes AÃ©reos e Alojamento"/>
    <d v="2019-12-02T14:46:33"/>
    <n v="3"/>
    <s v="PT;1;1;232"/>
    <n v="360"/>
    <d v="2019-12-11T23:59:00"/>
    <n v="1"/>
    <x v="2"/>
    <x v="0"/>
    <x v="48"/>
  </r>
  <r>
    <x v="129"/>
    <n v="501258027"/>
    <n v="180388"/>
    <s v="FORNECIMENTO DE INFRAESTRUTURA DE DATA CENTER DE SUPORTE AO SISTEMA INFORMÃTICO DO Â«CITAÂ»"/>
    <d v="2019-12-02T14:48:05"/>
    <n v="13"/>
    <s v="PT;8;97;1483"/>
    <n v="340"/>
    <d v="2019-12-07T23:59:00"/>
    <n v="1"/>
    <x v="1"/>
    <x v="0"/>
    <x v="48"/>
  </r>
  <r>
    <x v="68"/>
    <n v="512013241"/>
    <n v="180390"/>
    <m/>
    <d v="2019-12-02T14:54:24"/>
    <n v="1"/>
    <m/>
    <n v="360"/>
    <d v="2019-12-09T17:30:00"/>
    <n v="1"/>
    <x v="1"/>
    <x v="0"/>
    <x v="48"/>
  </r>
  <r>
    <x v="13"/>
    <n v="501294104"/>
    <n v="180396"/>
    <s v="PRESTAÃ‡ÃƒO DE SERVIÃ‡O DE ALUGUER, DESCARGA E LAVAGEM DE COMPACTADOR NO MERCADO DO LIVRAMENTO E NO MERCADO 02 DE ABRIL, PARA O ANO DE 2020"/>
    <d v="2019-12-02T15:28:26"/>
    <n v="1"/>
    <s v="PT;16;245;321"/>
    <n v="340"/>
    <d v="2019-12-08T23:59:00"/>
    <n v="1"/>
    <x v="1"/>
    <x v="0"/>
    <x v="48"/>
  </r>
  <r>
    <x v="0"/>
    <n v="508481287"/>
    <n v="180397"/>
    <s v="191G004327 - aquisiÃ§Ã£o DE ETARNERCEPT SOL INJ 50 MG/1ML CANETAS - Ano 2020"/>
    <d v="2019-12-02T15:31:25"/>
    <n v="1"/>
    <s v="PT;12;165;2010"/>
    <n v="340"/>
    <d v="2019-12-04T17:00:00"/>
    <n v="1"/>
    <x v="0"/>
    <x v="0"/>
    <x v="48"/>
  </r>
  <r>
    <x v="25"/>
    <n v="505307685"/>
    <n v="180398"/>
    <s v="Fornecimento de leite escolar aos alunos dos centros Escolares do Concelho de Arruda dos Vinhos durante o Ano 2020"/>
    <d v="2019-12-02T15:42:06"/>
    <n v="13"/>
    <s v="PT;12;161;202"/>
    <n v="360"/>
    <d v="2019-12-09T23:59:00"/>
    <n v="1"/>
    <x v="1"/>
    <x v="0"/>
    <x v="48"/>
  </r>
  <r>
    <x v="42"/>
    <n v="512103070"/>
    <n v="180399"/>
    <s v="O presente procedimento tem por objeto aquisiÃ§Ã£o de equipamento mÃ©dico, ao Hospital da Horta, E.P.E.R., de acordo com as especificaÃ§Ãµes tÃ©cnicas anexas ao Caderno de Encargos do procedimento."/>
    <d v="2019-12-02T15:50:24"/>
    <n v="1"/>
    <s v="PT;20;305;3353"/>
    <n v="360"/>
    <d v="2019-12-12T23:59:00"/>
    <n v="1"/>
    <x v="0"/>
    <x v="0"/>
    <x v="48"/>
  </r>
  <r>
    <x v="129"/>
    <n v="501258027"/>
    <n v="180400"/>
    <s v="FORNECIMENTO DE EQUIPAMENTOS PARA A CRIAÃ‡ÃƒO E CONSOLIDAÃ‡ÃƒO DE CONTEÃšDOS TURÃSTICOS"/>
    <d v="2019-12-02T16:16:05"/>
    <n v="13"/>
    <s v="PT;8;97;1483"/>
    <n v="340"/>
    <d v="2019-12-07T23:59:00"/>
    <n v="1"/>
    <x v="1"/>
    <x v="0"/>
    <x v="48"/>
  </r>
  <r>
    <x v="42"/>
    <n v="512103070"/>
    <n v="180401"/>
    <s v="O presente procedimento tem por objeto aquisiÃ§Ã£o de equipamento mÃ©dico, ao Hospital da Horta, E.P.E.R., de acordo com as especificaÃ§Ãµes tÃ©cnicas anexas ao Caderno de Encargos do procedimento."/>
    <d v="2019-12-02T16:19:26"/>
    <n v="1"/>
    <s v="PT;20;305;3353"/>
    <n v="340"/>
    <d v="2019-12-12T23:59:00"/>
    <n v="1"/>
    <x v="0"/>
    <x v="0"/>
    <x v="48"/>
  </r>
  <r>
    <x v="42"/>
    <n v="512103070"/>
    <n v="180403"/>
    <s v="O presente procedimento tem por objeto aquisiÃ§Ã£o de equipamento mÃ©dico, ao Hospital da Horta, E.P.E.R., de acordo com as especificaÃ§Ãµes tÃ©cnicas anexas ao Caderno de Encargos do procedimento."/>
    <d v="2019-12-02T16:49:45"/>
    <n v="1"/>
    <s v="PT;20;305;3353"/>
    <n v="220"/>
    <d v="2019-12-12T23:59:00"/>
    <n v="1"/>
    <x v="0"/>
    <x v="0"/>
    <x v="48"/>
  </r>
  <r>
    <x v="68"/>
    <n v="512013241"/>
    <n v="180405"/>
    <m/>
    <d v="2019-12-02T17:03:01"/>
    <n v="1"/>
    <m/>
    <n v="5"/>
    <d v="2019-12-09T17:30:00"/>
    <n v="1"/>
    <x v="1"/>
    <x v="0"/>
    <x v="48"/>
  </r>
  <r>
    <x v="86"/>
    <n v="501273433"/>
    <n v="180407"/>
    <s v="EMPREITADA DE REQUALIFICAÃ‡ÃƒO DO JARDIM NO LARGO DR. MOITA ENOS CORTIÃ‡OIS"/>
    <d v="2019-12-02T17:13:17"/>
    <n v="3"/>
    <s v="PT;15;214;2451"/>
    <n v="220"/>
    <d v="2020-01-08T23:59:00"/>
    <n v="1"/>
    <x v="1"/>
    <x v="0"/>
    <x v="48"/>
  </r>
  <r>
    <x v="0"/>
    <n v="508481287"/>
    <n v="180408"/>
    <s v="AquisiÃ§Ã£o de serviÃ§os de manutenÃ§Ã£o Ã  soluÃ§Ã£o Progastro para o ano de 2020"/>
    <d v="2019-12-02T17:23:46"/>
    <n v="1"/>
    <s v="PT;12;165;2010"/>
    <n v="360"/>
    <d v="2019-12-05T17:00:00"/>
    <n v="1"/>
    <x v="0"/>
    <x v="0"/>
    <x v="48"/>
  </r>
  <r>
    <x v="206"/>
    <n v="508180457"/>
    <n v="180409"/>
    <s v="AquisiÃ§Ã£o de prestaÃ§Ã£o de serviÃ§os de saÃºde e seguranÃ§a"/>
    <d v="2019-12-02T18:04:08"/>
    <n v="13"/>
    <s v="PT;12;165;2021"/>
    <n v="5"/>
    <d v="2019-12-13T18:00:00"/>
    <n v="1"/>
    <x v="2"/>
    <x v="0"/>
    <x v="48"/>
  </r>
  <r>
    <x v="114"/>
    <n v="505584760"/>
    <n v="180410"/>
    <s v="O procedimento tem por objeto a ReabilitaÃ§Ã£o e AmpliaÃ§Ã£o da Escola EB1 de Martim, tendo como capÃ­tulos: Trabalhos PreparatÃ³rios, Estaleiro; Arquitetura; InstalaÃ§Ãµes e Equipamentos de AVAC; Infraestruturas ElÃ©tricas e TelecomunicaÃ§Ãµes (ITED); Abastecimento de Ãgua; Drenagem Predial de Ãguas Residuais SanitÃ¡rias; Drenagem de Ãguas Residuais Pluviais; Estaleiro e Trabalhos PreparatÃ³rios; Movimento de Terras; Estabilidade e BetÃ£o Armado; SeguranÃ§a Contra Risco de IncÃªndio."/>
    <d v="2019-12-03T09:04:57"/>
    <n v="3"/>
    <s v="PT;4;39;595"/>
    <n v="340"/>
    <d v="2019-12-27T23:59:00"/>
    <n v="1"/>
    <x v="1"/>
    <x v="0"/>
    <x v="48"/>
  </r>
  <r>
    <x v="14"/>
    <n v="501144218"/>
    <n v="180411"/>
    <s v="AquisiÃ§Ã£o de Estantes rolantes para o Arquivo do ServiÃ§o de Apoio de Ãguas e de Saneamento"/>
    <d v="2019-12-03T09:20:33"/>
    <n v="13"/>
    <s v="PT;16;244;2617"/>
    <n v="340"/>
    <d v="2019-12-16T18:00:00"/>
    <n v="1"/>
    <x v="1"/>
    <x v="0"/>
    <x v="48"/>
  </r>
  <r>
    <x v="33"/>
    <n v="505170876"/>
    <n v="180412"/>
    <s v="AquisiÃ§Ã£o de serviÃ§os para a remodelaÃ§Ã£o da pÃ¡gina inicial do Portal do MunicÃ­pio de Lagos , bem como aquisiÃ§Ã£o de serviÃ§os de manutenÃ§Ã£o e bolsa de horas para desenvolvimento de novas funcionalidades"/>
    <d v="2019-12-03T09:46:08"/>
    <n v="1"/>
    <s v="PT;9;117;1575"/>
    <n v="360"/>
    <d v="2019-12-17T17:00:00"/>
    <n v="1"/>
    <x v="1"/>
    <x v="0"/>
    <x v="48"/>
  </r>
  <r>
    <x v="18"/>
    <n v="501222634"/>
    <n v="180413"/>
    <s v="Constituem objetivos da obra a requalificaÃ§Ã£o dos edifÃ­cios existentes, construÃ§Ã£o de um novo edifÃ­cio destinado a cozinha e refeitÃ³rio e o tratamento do espaÃ§o exterior."/>
    <d v="2019-12-03T09:50:41"/>
    <n v="3"/>
    <s v="PT;11;148;1898"/>
    <n v="220"/>
    <d v="2020-01-03T23:59:00"/>
    <n v="1"/>
    <x v="1"/>
    <x v="0"/>
    <x v="48"/>
  </r>
  <r>
    <x v="0"/>
    <n v="508481287"/>
    <n v="180415"/>
    <s v="202G000001 - AquisiÃ§Ã£o de consumÃ­veis para aspirador ultra-sÃ³nico cusa excel representado pela empresa Socime Medical, Lda, durante o ano de 2020"/>
    <d v="2019-12-03T10:00:27"/>
    <n v="1"/>
    <s v="PT;12;165;2010"/>
    <n v="360"/>
    <d v="2019-12-18T17:00:00"/>
    <n v="1"/>
    <x v="0"/>
    <x v="0"/>
    <x v="48"/>
  </r>
  <r>
    <x v="33"/>
    <n v="505170876"/>
    <n v="180417"/>
    <s v="AquisiÃ§Ã£o de serviÃ§os para o desenvolvimento de plataforma online para a fototeca municipal"/>
    <d v="2019-12-03T10:08:37"/>
    <n v="1"/>
    <s v="PT;9;117;1575"/>
    <n v="360"/>
    <d v="2019-12-17T17:00:00"/>
    <n v="1"/>
    <x v="1"/>
    <x v="0"/>
    <x v="48"/>
  </r>
  <r>
    <x v="14"/>
    <n v="501144218"/>
    <n v="180418"/>
    <s v="ServiÃ§os de pirotecnia para a passagem de ano 2019/2020 em Sesimbra"/>
    <d v="2019-12-03T10:19:43"/>
    <n v="13"/>
    <s v="PT;16;244;2617"/>
    <n v="360"/>
    <d v="2019-12-06T18:00:00"/>
    <n v="1"/>
    <x v="1"/>
    <x v="0"/>
    <x v="48"/>
  </r>
  <r>
    <x v="52"/>
    <n v="508787033"/>
    <n v="180419"/>
    <m/>
    <d v="2019-12-03T10:35:01"/>
    <n v="1"/>
    <s v="PT;1;1;232"/>
    <n v="400"/>
    <m/>
    <n v="1"/>
    <x v="1"/>
    <x v="0"/>
    <x v="48"/>
  </r>
  <r>
    <x v="68"/>
    <n v="512013241"/>
    <n v="180420"/>
    <m/>
    <d v="2019-12-03T10:35:09"/>
    <n v="1"/>
    <m/>
    <n v="360"/>
    <d v="2019-12-10T17:30:00"/>
    <n v="1"/>
    <x v="1"/>
    <x v="0"/>
    <x v="48"/>
  </r>
  <r>
    <x v="116"/>
    <n v="505656000"/>
    <n v="180421"/>
    <s v="Desentupimento, desobstruÃ§Ã£o e limpeza de coletores de esgoto domÃ©stico e/ou pluvial e Fossas"/>
    <d v="2019-12-03T10:35:26"/>
    <n v="13"/>
    <s v="PT;15;225;196"/>
    <n v="360"/>
    <d v="2019-12-10T23:59:00"/>
    <n v="1"/>
    <x v="1"/>
    <x v="0"/>
    <x v="48"/>
  </r>
  <r>
    <x v="137"/>
    <n v="506818829"/>
    <n v="180423"/>
    <s v="Empreitada de &quot;ExpansÃ£o Sul da Zona Industrial de Oliveira do Hospital&quot;"/>
    <d v="2019-12-03T10:48:57"/>
    <n v="3"/>
    <s v="PT;7;88;1431"/>
    <n v="360"/>
    <d v="2019-12-21T23:59:00"/>
    <n v="1"/>
    <x v="1"/>
    <x v="0"/>
    <x v="48"/>
  </r>
  <r>
    <x v="20"/>
    <n v="506801969"/>
    <n v="180424"/>
    <s v="AquisiÃ§Ã£o de serviÃ§os de catering para refeiÃ§Ã£o de Natal 2019 dos seniores do Concelho de Castro Marim"/>
    <d v="2019-12-03T10:52:10"/>
    <n v="1"/>
    <s v="PT;9;114;11"/>
    <n v="360"/>
    <d v="2019-12-06T17:00:00"/>
    <n v="1"/>
    <x v="1"/>
    <x v="0"/>
    <x v="48"/>
  </r>
  <r>
    <x v="0"/>
    <n v="508481287"/>
    <n v="180425"/>
    <s v="202A000008 - AquisiÃ§Ã£o de oxigenadores de circulaÃ§Ã£o extra corporal durante o ano de 2020"/>
    <d v="2019-12-03T10:52:26"/>
    <n v="3"/>
    <s v="PT;12;165;2010"/>
    <n v="340"/>
    <d v="2019-12-12T17:00:00"/>
    <n v="1"/>
    <x v="0"/>
    <x v="0"/>
    <x v="48"/>
  </r>
  <r>
    <x v="2"/>
    <n v="503539473"/>
    <n v="180426"/>
    <s v="AquisiÃ§Ã£o de extensÃ£o de garantia para equipamentos CISCO e equipamentos IBM para o MunicÃ­pio de Albufeira."/>
    <d v="2019-12-03T11:25:55"/>
    <n v="13"/>
    <s v="PT;9;111;1551"/>
    <n v="360"/>
    <d v="2019-12-11T23:59:00"/>
    <n v="1"/>
    <x v="1"/>
    <x v="0"/>
    <x v="48"/>
  </r>
  <r>
    <x v="10"/>
    <n v="500122237"/>
    <n v="180427"/>
    <s v="AquisiÃ§Ã£o de ServiÃ§os extra de utilizaÃ§Ã£o de trabalho temporÃ¡rio, na Ã¡rea de hotelaria, para a unidade hoteleira da FundaÃ§Ã£o INATEL na Costa de Caparica."/>
    <d v="2019-12-03T11:26:21"/>
    <n v="1"/>
    <s v="PT;1;1;232"/>
    <n v="340"/>
    <d v="2019-12-04T18:00:00"/>
    <n v="1"/>
    <x v="2"/>
    <x v="0"/>
    <x v="48"/>
  </r>
  <r>
    <x v="24"/>
    <n v="503311332"/>
    <n v="180428"/>
    <s v="Cprev 43/19 - AquisiÃ§Ã£o de serviÃ§os profissionais de recrutamento e seleÃ§Ã£o e assessment de perfis operacionais"/>
    <d v="2019-12-03T11:28:26"/>
    <n v="13"/>
    <s v="PT;12;165;2006"/>
    <n v="5"/>
    <d v="2019-12-12T17:00:00"/>
    <n v="1"/>
    <x v="1"/>
    <x v="0"/>
    <x v="48"/>
  </r>
  <r>
    <x v="137"/>
    <n v="506818829"/>
    <n v="180431"/>
    <s v="ContrataÃ§Ã£o de aluguer de equipamentos multifuncionais e impressoras, respetivos acessÃ³rios, consumÃ­veis, software e assistÃªncia tÃ©cnica e contrataÃ§Ã£o de serviÃ§os de cÃ³pia e impressÃ£o em regime de outsourcing"/>
    <d v="2019-12-03T11:50:04"/>
    <n v="13"/>
    <s v="PT;7;88;1431"/>
    <n v="360"/>
    <d v="2019-12-19T23:59:00"/>
    <n v="1"/>
    <x v="1"/>
    <x v="0"/>
    <x v="48"/>
  </r>
  <r>
    <x v="87"/>
    <n v="506826961"/>
    <n v="180432"/>
    <m/>
    <d v="2019-12-03T12:00:14"/>
    <n v="1"/>
    <m/>
    <n v="1"/>
    <m/>
    <n v="1"/>
    <x v="1"/>
    <x v="0"/>
    <x v="48"/>
  </r>
  <r>
    <x v="68"/>
    <n v="512013241"/>
    <n v="180433"/>
    <m/>
    <d v="2019-12-03T12:01:46"/>
    <n v="1"/>
    <m/>
    <n v="360"/>
    <d v="2019-12-10T17:30:00"/>
    <n v="1"/>
    <x v="1"/>
    <x v="0"/>
    <x v="48"/>
  </r>
  <r>
    <x v="100"/>
    <n v="501692983"/>
    <n v="180434"/>
    <s v="Os principais trabalhos a realizar, entre os demais previstos no projeto de execuÃ§Ã£o, o estudo de caracterizaÃ§Ã£o geoquÃ­mica de diferentes tipos de materiais, nomeadamente em amostras de solos, escombreiras e/ou materiais contaminados provenientes das antigas Ã¡reas mineiras de MortÃ³rios, Ribeira do BÃ´co, Picoto, Canto do Lagar, Quinta do Bispo, Ferreiros, Reboleiro, BarrÃ´co do Ouro, A-do-Cavalo, Quinta das Seixas e Lenteiros, localizadas na RegiÃ£o Centro, nos distritos de Viseu e Guarda."/>
    <d v="2019-12-03T12:02:23"/>
    <n v="3"/>
    <s v="PT;12;165;2013"/>
    <n v="5"/>
    <d v="2020-01-07T17:00:00"/>
    <n v="1"/>
    <x v="2"/>
    <x v="0"/>
    <x v="48"/>
  </r>
  <r>
    <x v="19"/>
    <n v="507396081"/>
    <n v="180435"/>
    <s v="CPREV003.GSI.2019 AquisiÃ§Ã£o de equipamento informÃ¡tico"/>
    <d v="2019-12-03T12:05:21"/>
    <n v="13"/>
    <s v="PT;12;164;1996"/>
    <n v="5"/>
    <d v="2019-12-09T23:59:00"/>
    <n v="1"/>
    <x v="1"/>
    <x v="0"/>
    <x v="48"/>
  </r>
  <r>
    <x v="81"/>
    <n v="501904077"/>
    <n v="180436"/>
    <s v="CelebraÃ§Ã£o de contrato de prestaÃ§Ã£o de serviÃ§os de seguros no ramo saÃºde Ã  SILOPOR-Empresa de Silos PortuÃ¡rios, S.A, em liquidaÃ§Ã£o."/>
    <d v="2019-12-03T12:12:50"/>
    <n v="1"/>
    <s v="PT;12;165;2002"/>
    <n v="360"/>
    <d v="2019-12-10T16:00:00"/>
    <n v="1"/>
    <x v="7"/>
    <x v="0"/>
    <x v="48"/>
  </r>
  <r>
    <x v="0"/>
    <n v="508481287"/>
    <n v="180437"/>
    <s v="201G000038 Â¿ AquisiÃ§Ã£o de Acetonido de Fluocinolona 190 mcg implante intravitreo - Ano 2020"/>
    <d v="2019-12-03T12:37:52"/>
    <n v="1"/>
    <s v="PT;1;1;232"/>
    <n v="1"/>
    <m/>
    <n v="1"/>
    <x v="0"/>
    <x v="0"/>
    <x v="48"/>
  </r>
  <r>
    <x v="19"/>
    <n v="507396081"/>
    <n v="180438"/>
    <s v="CPREV030.FIE.2019 CONSULTA PRÃ‰VIA - Obras de melhoria na Casa da Cal"/>
    <d v="2019-12-03T12:42:12"/>
    <n v="13"/>
    <s v="PT;12;164;1996"/>
    <n v="400"/>
    <d v="1970-01-01T23:59:00"/>
    <n v="1"/>
    <x v="1"/>
    <x v="0"/>
    <x v="48"/>
  </r>
  <r>
    <x v="92"/>
    <n v="512044040"/>
    <n v="180439"/>
    <s v="AquisiÃ§Ã£o de um Dispositivo Urbano Interativo para DisponibilizaÃ§Ã£o de InformaÃ§Ã£o aos MunÃ­cipes e Visitantes"/>
    <d v="2019-12-03T12:48:31"/>
    <n v="1"/>
    <s v="PT;1;1;232"/>
    <n v="400"/>
    <d v="2018-01-07T23:59:00"/>
    <n v="1"/>
    <x v="1"/>
    <x v="0"/>
    <x v="48"/>
  </r>
  <r>
    <x v="92"/>
    <n v="512044040"/>
    <n v="180440"/>
    <s v="AquisiÃ§Ã£o de um Dispositivo Urbano Interativo para DisponibilizaÃ§Ã£o de InformaÃ§Ã£o aos MunÃ­cipes e Visitantes"/>
    <d v="2019-12-03T13:09:56"/>
    <n v="1"/>
    <s v="PT;1;1;232"/>
    <n v="400"/>
    <d v="2018-01-07T23:59:00"/>
    <n v="1"/>
    <x v="1"/>
    <x v="0"/>
    <x v="48"/>
  </r>
  <r>
    <x v="200"/>
    <n v="507001460"/>
    <n v="180441"/>
    <m/>
    <d v="2019-12-03T14:19:11"/>
    <n v="13"/>
    <s v="PT;1;1;232"/>
    <n v="1"/>
    <m/>
    <n v="1"/>
    <x v="1"/>
    <x v="0"/>
    <x v="48"/>
  </r>
  <r>
    <x v="200"/>
    <n v="507001460"/>
    <n v="180442"/>
    <m/>
    <d v="2019-12-03T14:19:44"/>
    <n v="1"/>
    <m/>
    <n v="1"/>
    <m/>
    <n v="1"/>
    <x v="1"/>
    <x v="0"/>
    <x v="48"/>
  </r>
  <r>
    <x v="10"/>
    <n v="500122237"/>
    <n v="180443"/>
    <s v="AquisiÃ§Ã£o de 6 discos SSD (800 GB) com instalaÃ§Ã£o e integraÃ§Ã£o em RAID para a Storage Unity 450f"/>
    <d v="2019-12-03T14:41:10"/>
    <n v="1"/>
    <s v="PT;1;1;232"/>
    <n v="300"/>
    <d v="2019-12-05T23:59:00"/>
    <n v="1"/>
    <x v="2"/>
    <x v="0"/>
    <x v="48"/>
  </r>
  <r>
    <x v="13"/>
    <n v="501294104"/>
    <n v="180444"/>
    <s v="FORNECIMENTO, INSTALAÃ‡ÃƒO E CONFIGURAÃ‡ÃƒO DO SISTEMA DE GRAVAÃ‡ÃƒO DE EXTENSÃ•ES DIGITAIS NA CENTRAL E NA PLATAFORMA DE GRAVAÃ‡ÃƒO VOID"/>
    <d v="2019-12-03T14:42:49"/>
    <n v="13"/>
    <s v="PT;16;245;321"/>
    <n v="300"/>
    <d v="2020-01-28T23:59:00"/>
    <n v="1"/>
    <x v="1"/>
    <x v="0"/>
    <x v="48"/>
  </r>
  <r>
    <x v="132"/>
    <n v="507023129"/>
    <n v="180445"/>
    <s v="AquisiÃ§Ã£o de ServiÃ§os de ElaboraÃ§Ã£o do Projeto Geral de Arquitetura e Espacialidades, Plano de PrevenÃ§Ã£o e GestÃ£o de ResÃ­duos da ConstruÃ§Ã£o de Projeto, AssistÃªncia TÃ©cnica e Telas Finais do Centro Intergeracional da Quinta das Garridas"/>
    <d v="2019-12-03T14:47:49"/>
    <n v="3"/>
    <s v="PT;1;1;232"/>
    <n v="220"/>
    <d v="2020-02-09T17:00:00"/>
    <n v="1"/>
    <x v="2"/>
    <x v="0"/>
    <x v="48"/>
  </r>
  <r>
    <x v="2"/>
    <n v="503539473"/>
    <n v="180446"/>
    <s v="PrestaÃ§Ã£o de serviÃ§os de assistÃªncia tÃ©cnica a servidores, storage e equipamentos cisco para o MunicÃ­pio de Albufeira."/>
    <d v="2019-12-03T14:47:56"/>
    <n v="13"/>
    <s v="PT;9;111;1551"/>
    <n v="360"/>
    <d v="2019-12-12T23:59:00"/>
    <n v="1"/>
    <x v="1"/>
    <x v="0"/>
    <x v="48"/>
  </r>
  <r>
    <x v="29"/>
    <n v="512012814"/>
    <n v="180447"/>
    <s v="NIPG27482/19- AquisiÃ§Ã£o de serviÃ§os de manutenÃ§Ã£o corretiva e evolutiva das aplicaÃ§Ãµes SIG"/>
    <d v="2019-12-03T14:51:51"/>
    <n v="1"/>
    <s v="PT;20;313;124"/>
    <n v="340"/>
    <d v="2019-12-09T17:30:00"/>
    <n v="1"/>
    <x v="1"/>
    <x v="0"/>
    <x v="48"/>
  </r>
  <r>
    <x v="13"/>
    <n v="501294104"/>
    <n v="180448"/>
    <s v="FORNECIMENTO CONTINUO DE GELADOS E BOLOS (TORTAS DE AZEITÃƒO) PARA A CASA DA BAÃA."/>
    <d v="2019-12-03T14:56:36"/>
    <n v="1"/>
    <s v="PT;16;245;2623"/>
    <n v="360"/>
    <d v="2019-12-06T12:00:00"/>
    <n v="1"/>
    <x v="1"/>
    <x v="0"/>
    <x v="48"/>
  </r>
  <r>
    <x v="196"/>
    <n v="503956546"/>
    <n v="180449"/>
    <s v="&quot;AquisiÃ§Ã£o Continua de CombustÃ­veis RodoviÃ¡rios - GasÃ³leo e Gasolina- para os anos 2020/2021&quot;"/>
    <d v="2019-12-03T14:57:12"/>
    <n v="3"/>
    <s v="PT;8;98;1488"/>
    <n v="360"/>
    <d v="2019-12-14T23:59:00"/>
    <n v="1"/>
    <x v="1"/>
    <x v="0"/>
    <x v="48"/>
  </r>
  <r>
    <x v="92"/>
    <n v="512044040"/>
    <n v="180451"/>
    <s v="AquisiÃ§Ã£o de um Dispositivo Urbano Interativo para DisponibilizaÃ§Ã£o de InformaÃ§Ã£o aos MunÃ­cipes e Visitantes"/>
    <d v="2019-12-03T15:16:10"/>
    <n v="1"/>
    <s v="PT;1;1;232"/>
    <n v="400"/>
    <d v="2018-01-07T23:59:00"/>
    <n v="1"/>
    <x v="1"/>
    <x v="0"/>
    <x v="48"/>
  </r>
  <r>
    <x v="19"/>
    <n v="507396081"/>
    <n v="180452"/>
    <s v="CPREV030.FIE.2019 CONSULTA PRÃ‰VIA - Obras de melhoria na Casa da Cal"/>
    <d v="2019-12-03T15:17:57"/>
    <n v="13"/>
    <s v="PT;12;164;1996"/>
    <n v="360"/>
    <d v="2019-12-09T23:59:00"/>
    <n v="1"/>
    <x v="1"/>
    <x v="0"/>
    <x v="48"/>
  </r>
  <r>
    <x v="13"/>
    <n v="501294104"/>
    <n v="180453"/>
    <s v="FORNECIMENTO CONTINUO DE DOCES, BOLOS, BISCOITOS E BOLACHAS PARA A CASA DA BAÃA."/>
    <d v="2019-12-03T15:18:55"/>
    <n v="1"/>
    <s v="PT;16;245;2623"/>
    <n v="360"/>
    <d v="2019-12-06T12:00:00"/>
    <n v="1"/>
    <x v="1"/>
    <x v="0"/>
    <x v="48"/>
  </r>
  <r>
    <x v="9"/>
    <n v="506173968"/>
    <n v="180454"/>
    <s v="Consulta PrÃ©via para a Empreitada de RequalificaÃ§Ã£o do EspaÃ§o PÃºblico na Freguesia de FernÃ£o Ferro"/>
    <d v="2019-12-03T15:37:57"/>
    <n v="13"/>
    <s v="PT;1;1;232"/>
    <n v="400"/>
    <d v="2019-01-14T18:00:00"/>
    <n v="1"/>
    <x v="1"/>
    <x v="0"/>
    <x v="48"/>
  </r>
  <r>
    <x v="13"/>
    <n v="501294104"/>
    <n v="180455"/>
    <s v="PRESTAÃ‡ÃƒO DE SERVIÃ‡OS DE ESCULTORA PARA CRIAÃ‡ÃƒO DA FIGURA DE D. MANUEL MARTINS"/>
    <d v="2019-12-03T15:37:57"/>
    <n v="1"/>
    <s v="PT;16;245;2623"/>
    <n v="360"/>
    <d v="2019-12-06T23:59:00"/>
    <n v="1"/>
    <x v="1"/>
    <x v="0"/>
    <x v="48"/>
  </r>
  <r>
    <x v="194"/>
    <n v="501135960"/>
    <n v="180456"/>
    <m/>
    <d v="2019-12-03T15:40:20"/>
    <n v="1"/>
    <s v="PT;1;1;232"/>
    <n v="400"/>
    <m/>
    <n v="1"/>
    <x v="1"/>
    <x v="0"/>
    <x v="48"/>
  </r>
  <r>
    <x v="194"/>
    <n v="501135960"/>
    <n v="180457"/>
    <s v="AquisiÃ§Ã£o de serviÃ§os de seguros"/>
    <d v="2019-12-03T15:40:37"/>
    <n v="13"/>
    <s v="PT;3;28;50"/>
    <n v="340"/>
    <d v="2019-12-20T17:00:00"/>
    <n v="1"/>
    <x v="1"/>
    <x v="0"/>
    <x v="48"/>
  </r>
  <r>
    <x v="9"/>
    <n v="506173968"/>
    <n v="180458"/>
    <s v="AquisiÃ§Ã£o e instalaÃ§Ã£o de toldos e estores para o ConservatÃ³rio de MÃºsica"/>
    <d v="2019-12-03T15:50:06"/>
    <n v="1"/>
    <s v="PT;1;1;232"/>
    <n v="5"/>
    <d v="2019-12-06T18:00:00"/>
    <n v="1"/>
    <x v="1"/>
    <x v="0"/>
    <x v="48"/>
  </r>
  <r>
    <x v="47"/>
    <n v="512042659"/>
    <n v="180459"/>
    <s v="Ajuste Direto para AtribuiÃ§Ã£o do Direito de ExploraÃ§Ã£o do Moinho da Ribeira do Guilherme - Vila de Nordeste"/>
    <d v="2019-12-03T16:04:44"/>
    <n v="1"/>
    <s v="PT;20;312;3402"/>
    <n v="340"/>
    <d v="2019-12-13T23:59:00"/>
    <n v="1"/>
    <x v="1"/>
    <x v="0"/>
    <x v="48"/>
  </r>
  <r>
    <x v="9"/>
    <n v="506173968"/>
    <n v="180460"/>
    <s v="AquisiÃ§Ã£o de serviÃ§os de limpeza do edifÃ­cio dos SOCMS."/>
    <d v="2019-12-03T16:08:30"/>
    <n v="13"/>
    <s v="PT;1;1;232"/>
    <n v="300"/>
    <d v="2019-12-08T18:00:00"/>
    <n v="1"/>
    <x v="1"/>
    <x v="0"/>
    <x v="48"/>
  </r>
  <r>
    <x v="27"/>
    <n v="506722422"/>
    <n v="180461"/>
    <s v="AquisiÃ§Ã£o de ServiÃ§os de Topografia e Geotecnia - PassadiÃ§os do Sorraia"/>
    <d v="2019-12-03T16:09:24"/>
    <n v="13"/>
    <s v="PT;15;220;2478"/>
    <n v="5"/>
    <d v="2019-12-10T23:59:00"/>
    <n v="1"/>
    <x v="1"/>
    <x v="0"/>
    <x v="48"/>
  </r>
  <r>
    <x v="9"/>
    <n v="506173968"/>
    <n v="180463"/>
    <s v="AquisiÃ§Ã£o de material de Ã¡guas diverso"/>
    <d v="2019-12-03T16:12:06"/>
    <n v="13"/>
    <s v="PT;16;243;2615"/>
    <n v="360"/>
    <d v="2019-12-08T18:00:00"/>
    <n v="1"/>
    <x v="1"/>
    <x v="0"/>
    <x v="48"/>
  </r>
  <r>
    <x v="53"/>
    <n v="504884620"/>
    <n v="180464"/>
    <s v="AquisiÃ§Ã£o de serviÃ§os para campanha de animaÃ§Ã£o e promoÃ§Ã£o do comÃ©rcio tradicional no centro histÃ³rico de Beja &quot;Ã‰ Natal em Beja&quot;"/>
    <d v="2019-12-03T16:16:23"/>
    <n v="1"/>
    <s v="PT;1;1;232"/>
    <n v="360"/>
    <d v="2019-12-06T11:00:00"/>
    <n v="1"/>
    <x v="1"/>
    <x v="0"/>
    <x v="48"/>
  </r>
  <r>
    <x v="9"/>
    <n v="506173968"/>
    <n v="180465"/>
    <s v="TRICICLOS ELÃ‰CTRICOS DE CARGA"/>
    <d v="2019-12-03T16:18:19"/>
    <n v="1"/>
    <s v="PT;16;243;261"/>
    <n v="360"/>
    <d v="2019-12-05T18:00:00"/>
    <n v="1"/>
    <x v="1"/>
    <x v="0"/>
    <x v="48"/>
  </r>
  <r>
    <x v="19"/>
    <n v="507396081"/>
    <n v="180466"/>
    <s v="CPREV029.FIE.2019 CONSULTA PRÃ‰VIA ReparaÃ§Ãµes na Ecocabana"/>
    <d v="2019-12-03T16:22:54"/>
    <n v="13"/>
    <s v="PT;12;164;1996"/>
    <n v="360"/>
    <d v="2019-12-09T23:59:00"/>
    <n v="1"/>
    <x v="1"/>
    <x v="0"/>
    <x v="48"/>
  </r>
  <r>
    <x v="33"/>
    <n v="505170876"/>
    <n v="180467"/>
    <s v="AquisiÃ§Ã£o de serviÃ§os continuados de desinfestaÃ§Ã£o e controlo de pragas no MunicÃ­pio de Lagos"/>
    <d v="2019-12-03T16:23:54"/>
    <n v="3"/>
    <s v="PT;9;117;72"/>
    <n v="360"/>
    <d v="2020-01-02T17:00:00"/>
    <n v="1"/>
    <x v="1"/>
    <x v="0"/>
    <x v="48"/>
  </r>
  <r>
    <x v="13"/>
    <n v="501294104"/>
    <n v="180468"/>
    <s v="CONSERVAÃ‡ÃƒO DOS EDIFICIOS DO BAIRRO DA BELA VISTA, LOTE 32 E 33"/>
    <d v="2019-12-03T16:30:00"/>
    <n v="13"/>
    <s v="PT;16;245;2619"/>
    <n v="5"/>
    <d v="2019-12-13T23:59:00"/>
    <n v="1"/>
    <x v="1"/>
    <x v="0"/>
    <x v="48"/>
  </r>
  <r>
    <x v="20"/>
    <n v="506801969"/>
    <n v="180469"/>
    <s v="AquisiÃ§Ã£o de serviÃ§os relativos Ã  fiscalizaÃ§Ã£o e Ã  coordenaÃ§Ã£o de seguranÃ§a em obra dos trabalhos constantes da empreitada da Rede de VÃ¡rzea de Odeleite"/>
    <d v="2019-12-03T16:43:37"/>
    <n v="13"/>
    <s v="PT;9;114;1562"/>
    <n v="5"/>
    <d v="2019-12-12T17:00:00"/>
    <n v="1"/>
    <x v="1"/>
    <x v="0"/>
    <x v="48"/>
  </r>
  <r>
    <x v="174"/>
    <n v="504871650"/>
    <n v="180470"/>
    <s v="Fornecimento de Energia ElÃ©trica"/>
    <d v="2019-12-03T16:58:15"/>
    <n v="1"/>
    <s v="PT;15;214;2453"/>
    <n v="340"/>
    <d v="2019-12-06T18:00:00"/>
    <n v="1"/>
    <x v="5"/>
    <x v="0"/>
    <x v="48"/>
  </r>
  <r>
    <x v="3"/>
    <n v="500051054"/>
    <n v="180472"/>
    <s v="AquisiÃ§Ã£o de serviÃ§os de conceÃ§Ã£o e apresentaÃ§Ã£o de espetÃ¡culo multimÃ©dia com tÃ©cnica de videomapping"/>
    <d v="2019-12-03T17:06:36"/>
    <n v="13"/>
    <s v="PT;16;236;230"/>
    <n v="220"/>
    <d v="2019-12-05T19:00:00"/>
    <n v="1"/>
    <x v="1"/>
    <x v="0"/>
    <x v="48"/>
  </r>
  <r>
    <x v="9"/>
    <n v="506173968"/>
    <n v="180474"/>
    <s v="AquisiÃ§Ã£o de material de saneamento"/>
    <d v="2019-12-03T17:12:52"/>
    <n v="13"/>
    <s v="PT;16;243;2615"/>
    <n v="340"/>
    <d v="2019-12-08T20:00:00"/>
    <n v="1"/>
    <x v="1"/>
    <x v="0"/>
    <x v="48"/>
  </r>
  <r>
    <x v="9"/>
    <n v="506173968"/>
    <n v="180478"/>
    <s v="AquisiÃ§Ã£o de consumÃ­veis informÃ¡ticos"/>
    <d v="2019-12-03T17:32:18"/>
    <n v="13"/>
    <s v="PT;16;243;2615"/>
    <n v="340"/>
    <d v="2019-12-08T20:00:00"/>
    <n v="1"/>
    <x v="1"/>
    <x v="0"/>
    <x v="48"/>
  </r>
  <r>
    <x v="43"/>
    <n v="503035416"/>
    <n v="180479"/>
    <m/>
    <d v="2019-12-03T17:37:44"/>
    <n v="1"/>
    <m/>
    <n v="1"/>
    <m/>
    <n v="1"/>
    <x v="0"/>
    <x v="0"/>
    <x v="48"/>
  </r>
  <r>
    <x v="27"/>
    <n v="506722422"/>
    <n v="180480"/>
    <m/>
    <d v="2019-12-04T09:12:22"/>
    <n v="1"/>
    <s v="PT;1;1;232"/>
    <n v="400"/>
    <m/>
    <n v="1"/>
    <x v="1"/>
    <x v="0"/>
    <x v="48"/>
  </r>
  <r>
    <x v="11"/>
    <n v="506614913"/>
    <n v="180481"/>
    <s v="AquisiÃ§Ã£o de equipamentos de acessibilidade cultural para os Museus Municipais"/>
    <d v="2019-12-04T09:34:38"/>
    <n v="13"/>
    <s v="PT;12;173;2086"/>
    <n v="360"/>
    <d v="2019-12-10T23:59:00"/>
    <n v="1"/>
    <x v="1"/>
    <x v="0"/>
    <x v="48"/>
  </r>
  <r>
    <x v="43"/>
    <n v="503035416"/>
    <n v="180482"/>
    <s v="AquisiÃ§Ã£o de Dispositivos MÃ©dicos cirurgias de RevisÃµes da Anca (traumÃ¡ticas e eletivas), nos procedimentos artroscÃ³picos, nas cirurgias de cotovelo e punho"/>
    <d v="2019-12-04T09:36:57"/>
    <n v="1"/>
    <s v="PT;12;159;283"/>
    <n v="220"/>
    <d v="2019-12-05T17:00:00"/>
    <n v="1"/>
    <x v="0"/>
    <x v="0"/>
    <x v="48"/>
  </r>
  <r>
    <x v="1"/>
    <n v="506673626"/>
    <n v="180483"/>
    <s v="Trabalhos de limpeza de inertes atÃ© Ã  cota -0.5 ZH e assoreamento de 4 poitas situadas acima da cota -0.5 ZH atÃ© ao nÃ­vel do solo"/>
    <d v="2019-12-04T09:53:49"/>
    <n v="1"/>
    <s v="PT;16;237;2585"/>
    <n v="360"/>
    <d v="2019-12-09T23:30:00"/>
    <n v="1"/>
    <x v="1"/>
    <x v="0"/>
    <x v="48"/>
  </r>
  <r>
    <x v="29"/>
    <n v="512012814"/>
    <n v="180484"/>
    <s v="NIPG22354/19- AquisiÃ§Ã£o de raÃ§Ãµes e areia para animais"/>
    <d v="2019-12-04T09:57:31"/>
    <n v="1"/>
    <s v="PT;20;313;1331"/>
    <n v="340"/>
    <d v="2019-12-13T17:30:00"/>
    <n v="1"/>
    <x v="1"/>
    <x v="0"/>
    <x v="48"/>
  </r>
  <r>
    <x v="30"/>
    <n v="506546381"/>
    <n v="180485"/>
    <m/>
    <d v="2019-12-04T10:05:34"/>
    <n v="1"/>
    <s v="PT;1;1;232"/>
    <n v="400"/>
    <m/>
    <n v="1"/>
    <x v="1"/>
    <x v="0"/>
    <x v="48"/>
  </r>
  <r>
    <x v="30"/>
    <n v="506546381"/>
    <n v="180486"/>
    <s v="ImplementaÃ§Ã£o de PassadiÃ§o em Casal de SÃ£o SimÃ£o - Parque de Estacionamento"/>
    <d v="2019-12-04T10:08:21"/>
    <n v="13"/>
    <s v="PT;11;150;1902"/>
    <n v="360"/>
    <d v="2019-12-19T17:00:00"/>
    <n v="1"/>
    <x v="1"/>
    <x v="0"/>
    <x v="48"/>
  </r>
  <r>
    <x v="33"/>
    <n v="505170876"/>
    <n v="180487"/>
    <s v="ElaboraÃ§Ã£o do projeto de consolidaÃ§Ã£o estrutural do troÃ§o de Muralha da cidade de Lagos, compreendido entre a Porta de S. GonÃ§alo e o Castelo dos Governadores"/>
    <d v="2019-12-04T10:28:25"/>
    <n v="1"/>
    <s v="PT;9;117;1575"/>
    <n v="360"/>
    <d v="2019-12-12T17:00:00"/>
    <n v="1"/>
    <x v="1"/>
    <x v="0"/>
    <x v="48"/>
  </r>
  <r>
    <x v="51"/>
    <n v="506624200"/>
    <n v="180488"/>
    <s v="Aluguer de uma viatura pesada de recolha de RSU, sem motorista."/>
    <d v="2019-12-04T10:34:14"/>
    <n v="13"/>
    <s v="PT;7;86;149"/>
    <n v="340"/>
    <d v="2019-12-09T17:00:00"/>
    <n v="1"/>
    <x v="1"/>
    <x v="0"/>
    <x v="48"/>
  </r>
  <r>
    <x v="29"/>
    <n v="512012814"/>
    <n v="180490"/>
    <s v="ConstruÃ§Ã£o do Centro Socio-Pastoral, RemÃ©dios"/>
    <d v="2019-12-04T10:51:48"/>
    <n v="1"/>
    <s v="PT;20;313;3420"/>
    <n v="340"/>
    <d v="2019-12-12T23:59:00"/>
    <n v="1"/>
    <x v="1"/>
    <x v="0"/>
    <x v="48"/>
  </r>
  <r>
    <x v="155"/>
    <n v="504547313"/>
    <n v="180492"/>
    <s v="ManutenÃ§Ã£o de Procedimentos de SeguranÃ§a Alimentar, VerificaÃ§Ã£o de TermÃ³metros e AnÃ¡lises Laboratoriais"/>
    <d v="2019-12-04T11:00:18"/>
    <n v="1"/>
    <s v="PT;2;13;429"/>
    <n v="360"/>
    <d v="2019-12-09T18:00:00"/>
    <n v="1"/>
    <x v="2"/>
    <x v="0"/>
    <x v="48"/>
  </r>
  <r>
    <x v="33"/>
    <n v="505170876"/>
    <n v="180493"/>
    <s v="ConcessÃ£o de uso privativo do domÃ­nio pÃºblico do MunicÃ­pio de Lagos para instalaÃ§Ã£o de mobiliÃ¡rio urbano e sua exploraÃ§Ã£o publicitÃ¡ria"/>
    <d v="2019-12-04T11:00:30"/>
    <n v="3"/>
    <s v="PT;9;117;72"/>
    <n v="360"/>
    <d v="2020-01-06T17:00:00"/>
    <n v="1"/>
    <x v="1"/>
    <x v="0"/>
    <x v="48"/>
  </r>
  <r>
    <x v="0"/>
    <n v="508481287"/>
    <n v="180494"/>
    <s v="AquisiÃ§Ã£o de lentes para a Consulta externa de Oftalmologia"/>
    <d v="2019-12-04T11:15:10"/>
    <n v="1"/>
    <s v="PT;12;165;2010"/>
    <n v="5"/>
    <d v="2019-12-11T17:00:00"/>
    <n v="1"/>
    <x v="0"/>
    <x v="0"/>
    <x v="48"/>
  </r>
  <r>
    <x v="26"/>
    <n v="680017763"/>
    <n v="180495"/>
    <s v="ExecuÃ§Ã£o de furo de captaÃ§Ã£o de Ã¡gua subterrÃ¢nea na Quinta da Bomba"/>
    <d v="2019-12-04T11:20:40"/>
    <n v="3"/>
    <s v="PT;1;1;232"/>
    <n v="220"/>
    <d v="2020-01-04T23:59:00"/>
    <n v="1"/>
    <x v="5"/>
    <x v="0"/>
    <x v="48"/>
  </r>
  <r>
    <x v="49"/>
    <n v="502098139"/>
    <n v="180496"/>
    <m/>
    <d v="2019-12-04T11:24:36"/>
    <n v="1"/>
    <s v="PT;1;1;232"/>
    <n v="400"/>
    <m/>
    <n v="1"/>
    <x v="1"/>
    <x v="0"/>
    <x v="48"/>
  </r>
  <r>
    <x v="132"/>
    <n v="507023129"/>
    <n v="180497"/>
    <s v="Empreitada de ConstruÃ§Ã£o do EdifÃ­cio Piloto do Programa HabitaÃ§Ã£o Renda AcessÃ­vel PÃºblico - Entrecampos - Loteamento das ForÃ§as Armadas - Lisboa"/>
    <d v="2019-12-04T11:38:50"/>
    <n v="5"/>
    <s v="PT;1;1;232"/>
    <n v="150"/>
    <d v="2020-05-06T17:00:00"/>
    <n v="1"/>
    <x v="2"/>
    <x v="0"/>
    <x v="48"/>
  </r>
  <r>
    <x v="294"/>
    <n v="506901173"/>
    <n v="180498"/>
    <s v="CPR/105/19/DACPGP - AquisiÃ§Ã£o de Seguros"/>
    <d v="2019-12-04T11:38:57"/>
    <n v="13"/>
    <s v="PT;4;40;184"/>
    <n v="5"/>
    <d v="2019-12-10T23:59:00"/>
    <n v="1"/>
    <x v="1"/>
    <x v="0"/>
    <x v="48"/>
  </r>
  <r>
    <x v="109"/>
    <n v="506676056"/>
    <n v="180499"/>
    <s v="PrestaÃ§Ã£o de serviÃ§os de vigilÃ¢ncia para o evento Â¿ Mercados de Natal 2019"/>
    <d v="2019-12-04T11:40:15"/>
    <n v="1"/>
    <s v="PT;15;216;2455"/>
    <n v="340"/>
    <d v="2019-12-06T12:00:00"/>
    <n v="1"/>
    <x v="1"/>
    <x v="0"/>
    <x v="48"/>
  </r>
  <r>
    <x v="239"/>
    <n v="506865517"/>
    <n v="180500"/>
    <s v="PrestaÃ§Ã£o de serviÃ§os de recolha e transporte a destino final de resÃ­duos urbanos, resÃ­duos volumosos fora de uso e lavagem e desinfecÃ§Ã£o de contentores, na Ã¡rea do concelho de GaviÃ£o, pelo perÃ­odo de 24 meses"/>
    <d v="2019-12-04T12:23:39"/>
    <n v="3"/>
    <s v="PT;13;185;198"/>
    <n v="5"/>
    <d v="2020-02-18T23:59:00"/>
    <n v="1"/>
    <x v="1"/>
    <x v="0"/>
    <x v="48"/>
  </r>
  <r>
    <x v="19"/>
    <n v="507396081"/>
    <n v="180501"/>
    <s v="CPREV003.ADM.2019_AquisiÃ§Ã£o de ServiÃ§os no Ã‚mbito do Desenho de SoluÃ§Ãµes e Planeamento da EstratÃ©gia de Melhoria ContÃ­nua da Cascais Ambiente - DGE e implementaÃ§Ã£o do projeto"/>
    <d v="2019-12-04T12:31:50"/>
    <n v="13"/>
    <s v="PT;12;164;1996"/>
    <n v="360"/>
    <d v="2019-12-10T23:59:00"/>
    <n v="1"/>
    <x v="1"/>
    <x v="0"/>
    <x v="48"/>
  </r>
  <r>
    <x v="14"/>
    <n v="501144218"/>
    <n v="180502"/>
    <s v="AquisiÃ§Ã£o de uma mini pÃ¡ carregadora de rodas com o peso bruto nÃ£o superior a 3500Kg"/>
    <d v="2019-12-04T12:43:16"/>
    <n v="3"/>
    <s v="PT;16;244;2616"/>
    <n v="5"/>
    <d v="2019-12-19T23:59:00"/>
    <n v="1"/>
    <x v="1"/>
    <x v="0"/>
    <x v="48"/>
  </r>
  <r>
    <x v="0"/>
    <n v="508481287"/>
    <n v="180505"/>
    <s v="AquisiÃ§Ã£o de mÃ³dulo multiparÃ¢metros para o ServiÃ§o de Gastrenterologia e Hepatologia - Internamento - Unidade de Cuidados Especiais"/>
    <d v="2019-12-04T14:27:12"/>
    <n v="1"/>
    <s v="PT;12;165;2010"/>
    <n v="360"/>
    <d v="2019-12-11T17:00:00"/>
    <n v="1"/>
    <x v="0"/>
    <x v="0"/>
    <x v="48"/>
  </r>
  <r>
    <x v="294"/>
    <n v="506901173"/>
    <n v="180506"/>
    <s v="CPR/105/19/DACPGP - AquisiÃ§Ã£o de Seguros"/>
    <d v="2019-12-04T14:30:41"/>
    <n v="13"/>
    <s v="PT;4;40;184"/>
    <n v="360"/>
    <d v="2019-12-10T23:59:00"/>
    <n v="1"/>
    <x v="1"/>
    <x v="0"/>
    <x v="48"/>
  </r>
  <r>
    <x v="14"/>
    <n v="501144218"/>
    <n v="180509"/>
    <s v="AquisiÃ§Ã£o de Plataforma de elevaÃ§Ã£o de Cargas de Tesoura, uma vez que o serviÃ§o tem necessidade de guardar material no piso superior"/>
    <d v="2019-12-04T14:37:48"/>
    <n v="13"/>
    <s v="PT;16;244;2616"/>
    <n v="340"/>
    <d v="2019-12-14T18:00:00"/>
    <n v="1"/>
    <x v="1"/>
    <x v="0"/>
    <x v="48"/>
  </r>
  <r>
    <x v="177"/>
    <n v="506735524"/>
    <n v="180510"/>
    <s v="FORNECIMENTO DE ELECTRICIDADE EM REGIME DE MERCADO DE PREÃ‡OS LIVRES"/>
    <d v="2019-12-04T14:40:29"/>
    <n v="3"/>
    <s v="PT;2;21;479"/>
    <n v="360"/>
    <d v="2020-01-07T17:00:00"/>
    <n v="1"/>
    <x v="1"/>
    <x v="0"/>
    <x v="48"/>
  </r>
  <r>
    <x v="62"/>
    <n v="505985217"/>
    <n v="180512"/>
    <s v="Plano de AtuaÃ§Ã£o para a melhoria da Acessibilidade e Mobilidade Suave de Vizela (ExecuÃ§Ã£o de Ciclovia-PAMUS)"/>
    <d v="2019-12-04T14:43:04"/>
    <n v="3"/>
    <s v="PT;4;51;900"/>
    <n v="220"/>
    <d v="2020-01-05T00:00:00"/>
    <n v="1"/>
    <x v="1"/>
    <x v="0"/>
    <x v="48"/>
  </r>
  <r>
    <x v="52"/>
    <n v="508787033"/>
    <n v="180514"/>
    <s v="Ajuste Direto ao abrigo de Acordo Quadro para Fornecimento de Energia ElÃ©trica"/>
    <d v="2019-12-04T14:51:40"/>
    <n v="1"/>
    <s v="PT;15;227;2527"/>
    <n v="360"/>
    <d v="2019-12-09T23:59:00"/>
    <n v="1"/>
    <x v="1"/>
    <x v="0"/>
    <x v="48"/>
  </r>
  <r>
    <x v="288"/>
    <n v="510836313"/>
    <n v="180517"/>
    <s v="ConstruÃ§Ã£o de EdifÃ­cio Multiusos / Sala de EspetÃ¡culos na Camarneira - 1.Âª Fase"/>
    <d v="2019-12-04T14:59:17"/>
    <n v="13"/>
    <s v="PT;7;79;1272"/>
    <n v="360"/>
    <d v="2019-12-15T17:00:00"/>
    <n v="1"/>
    <x v="1"/>
    <x v="0"/>
    <x v="48"/>
  </r>
  <r>
    <x v="19"/>
    <n v="507396081"/>
    <n v="180521"/>
    <s v="CPUB016.DFR.2019_CelebraÃ§Ã£o de 3 contratos de locaÃ§Ã£o financeira mobiliÃ¡ria (leasing), para aquisiÃ§Ã£o de 3 Viaturas"/>
    <d v="2019-12-04T15:11:21"/>
    <n v="3"/>
    <s v="PT;12;164;1996"/>
    <n v="340"/>
    <d v="2019-12-10T23:59:00"/>
    <n v="1"/>
    <x v="1"/>
    <x v="0"/>
    <x v="48"/>
  </r>
  <r>
    <x v="2"/>
    <n v="503539473"/>
    <n v="180522"/>
    <s v="Empreitada de construÃ§Ã£o de novo bloco para salas de aula e substituiÃ§Ã£o de coberturas na EB2,3 Diamantina NegrÃ£o"/>
    <d v="2019-12-04T15:11:34"/>
    <n v="3"/>
    <s v="PT;9;111;1551"/>
    <n v="360"/>
    <d v="2019-12-30T23:59:00"/>
    <n v="1"/>
    <x v="1"/>
    <x v="0"/>
    <x v="48"/>
  </r>
  <r>
    <x v="2"/>
    <n v="503539473"/>
    <n v="180526"/>
    <s v="PRESTAÃ‡ÃƒO DE SERVIÃ‡OS DE RECOLHA, TRANSPORTE DE RESÃDUOS URBANOS, LIMPEZA URBANA E SERVIÃ‡OS AUXILIARES, NO MUNICÃPIO DE ALBUFEIRA (NOVEMBRO E DEZEMBRO)"/>
    <d v="2019-12-04T15:31:21"/>
    <n v="1"/>
    <s v="PT;9;111;1551"/>
    <n v="400"/>
    <d v="2019-10-23T23:59:00"/>
    <n v="1"/>
    <x v="1"/>
    <x v="0"/>
    <x v="48"/>
  </r>
  <r>
    <x v="2"/>
    <n v="503539473"/>
    <n v="180527"/>
    <s v="PrestaÃ§Ã£o de serviÃ§os de recolha, transporte de resÃ­duos urbanos, limpeza urbana e serviÃ§os auxiliares, no MunicÃ­pio de Albufeira (janeiro e fevereiro 2020)."/>
    <d v="2019-12-04T15:32:48"/>
    <n v="1"/>
    <s v="PT;9;111;105"/>
    <n v="360"/>
    <d v="2019-12-06T23:59:00"/>
    <n v="1"/>
    <x v="1"/>
    <x v="0"/>
    <x v="48"/>
  </r>
  <r>
    <x v="11"/>
    <n v="506614913"/>
    <n v="180528"/>
    <s v="AquisiÃ§Ã£o de equipamento de rede - Projeto WIFI4EU"/>
    <d v="2019-12-04T15:36:25"/>
    <n v="1"/>
    <s v="PT;12;173;189"/>
    <n v="360"/>
    <d v="2019-12-10T23:59:00"/>
    <n v="1"/>
    <x v="1"/>
    <x v="0"/>
    <x v="48"/>
  </r>
  <r>
    <x v="289"/>
    <n v="512074410"/>
    <n v="180529"/>
    <s v="Fornecimento de 75.000 litros de gasÃ³leo para mÃ¡quinas e viaturas do MunicÃ­pio de Lagoa - AÃ§ores para o ano de 2020"/>
    <d v="2019-12-04T15:38:12"/>
    <n v="3"/>
    <s v="PT;20;311;289"/>
    <n v="340"/>
    <d v="2019-12-20T23:59:00"/>
    <n v="1"/>
    <x v="1"/>
    <x v="0"/>
    <x v="48"/>
  </r>
  <r>
    <x v="19"/>
    <n v="507396081"/>
    <n v="180530"/>
    <s v="CPUB013.FIE.2019 CONCURSO PUBLICO - AquisiÃ§Ã£o de Viaturas Ligeiras de Mercadorias."/>
    <d v="2019-12-04T15:51:33"/>
    <n v="3"/>
    <s v="PT;12;164;1996"/>
    <n v="360"/>
    <d v="2019-12-10T23:59:00"/>
    <n v="1"/>
    <x v="1"/>
    <x v="0"/>
    <x v="48"/>
  </r>
  <r>
    <x v="9"/>
    <n v="506173968"/>
    <n v="180531"/>
    <s v="MATERIAIS PARA MANUTENÃ‡ÃƒO DAS REDES DE ABASTECIMENTO DE ÃGUA"/>
    <d v="2019-12-04T15:54:49"/>
    <n v="1"/>
    <s v="PT;16;243;261"/>
    <n v="360"/>
    <d v="2019-12-06T18:00:00"/>
    <n v="1"/>
    <x v="1"/>
    <x v="0"/>
    <x v="48"/>
  </r>
  <r>
    <x v="43"/>
    <n v="503035416"/>
    <n v="180532"/>
    <s v="ServiÃ§os de Limpeza e ManutenÃ§Ã£o dos EspaÃ§os Verdes, PÃ¡tios Ajardinados e Arruamentos e ManutenÃ§Ã£o do Sistema de Rega, do HFF para os anos 2020, 2021 e 2022"/>
    <d v="2019-12-04T16:06:20"/>
    <n v="3"/>
    <s v="PT;12;174;2096"/>
    <n v="340"/>
    <d v="2019-12-10T17:00:00"/>
    <n v="1"/>
    <x v="0"/>
    <x v="0"/>
    <x v="48"/>
  </r>
  <r>
    <x v="49"/>
    <n v="502098139"/>
    <n v="180533"/>
    <s v="AMPLIAÃ‡ÃƒO, BENEFICIAÃ‡ÃƒO E CONSERVAÃ‡ÃƒO DAS REDES DE DISTRIBUIÃ‡ÃƒO DE ÃGUA EM VÃRIOS LOCAIS DO CONCELHO: TÃ”R, VALE JUDEU, FRANQUEADA/POÃ‡O DA AMOREIRA, QUARTEIRA, LOULÃ‰, CABANITA, PARRAGIL E MESQUITA"/>
    <d v="2019-12-04T16:10:38"/>
    <n v="13"/>
    <s v="PT;9;118;1583"/>
    <n v="340"/>
    <d v="2019-12-09T17:00:00"/>
    <n v="1"/>
    <x v="1"/>
    <x v="0"/>
    <x v="48"/>
  </r>
  <r>
    <x v="38"/>
    <n v="505309939"/>
    <n v="180534"/>
    <s v="ContrataÃ§Ã£o de espetÃ¡culo PirotÃ©cnico Passagem de Ano 2019"/>
    <d v="2019-12-04T16:15:48"/>
    <n v="1"/>
    <s v="PT;9;121;274"/>
    <n v="360"/>
    <d v="2019-12-09T16:30:00"/>
    <n v="1"/>
    <x v="1"/>
    <x v="0"/>
    <x v="48"/>
  </r>
  <r>
    <x v="59"/>
    <n v="503450189"/>
    <n v="180535"/>
    <s v="PrestaÃ§Ã£o de serviÃ§os de implantaÃ§Ã£o do projeto de compensaÃ§Ã£o de QuercÃ­neas na Herdade Monte da Serra, Freguesia de Ervidel, Concelho de Aljustrel."/>
    <d v="2019-12-04T16:30:20"/>
    <n v="13"/>
    <s v="PT;3;23;480"/>
    <n v="340"/>
    <d v="2019-12-17T18:00:00"/>
    <n v="1"/>
    <x v="4"/>
    <x v="0"/>
    <x v="48"/>
  </r>
  <r>
    <x v="73"/>
    <n v="501112049"/>
    <n v="180536"/>
    <m/>
    <d v="2019-12-04T16:33:42"/>
    <n v="13"/>
    <s v="PT;1;1;232"/>
    <n v="400"/>
    <m/>
    <n v="1"/>
    <x v="1"/>
    <x v="0"/>
    <x v="48"/>
  </r>
  <r>
    <x v="18"/>
    <n v="501222634"/>
    <n v="180537"/>
    <s v="Licenciamento Motor Base Dados Informix e ManutenÃ§Ã£o"/>
    <d v="2019-12-04T16:52:32"/>
    <n v="1"/>
    <s v="PT;11;148;1898"/>
    <n v="340"/>
    <d v="2019-12-10T23:59:00"/>
    <n v="1"/>
    <x v="1"/>
    <x v="0"/>
    <x v="48"/>
  </r>
  <r>
    <x v="43"/>
    <n v="503035416"/>
    <n v="180539"/>
    <s v="AquisiÃ§Ã£o de Dispositivos MÃ©dicos para Osteotaxia (fixadores externos) utilizados em doentes com patologia traumatolÃ³gica, para o Bloco de Ortopedia"/>
    <d v="2019-12-04T17:01:54"/>
    <n v="1"/>
    <s v="PT;1;1;232"/>
    <n v="220"/>
    <d v="2019-12-05T17:00:00"/>
    <n v="1"/>
    <x v="0"/>
    <x v="0"/>
    <x v="48"/>
  </r>
  <r>
    <x v="9"/>
    <n v="506173968"/>
    <n v="180540"/>
    <s v="AquisiÃ§Ã£o de serviÃ§os de monitorizaÃ§Ã£o e programaÃ§Ã£o do sistema AVAC na Escola BÃ¡sica dos Redondos"/>
    <d v="2019-12-04T17:03:44"/>
    <n v="1"/>
    <s v="PT;16;243;2615"/>
    <n v="5"/>
    <d v="2019-12-09T18:00:00"/>
    <n v="1"/>
    <x v="1"/>
    <x v="0"/>
    <x v="48"/>
  </r>
  <r>
    <x v="27"/>
    <n v="506722422"/>
    <n v="180541"/>
    <s v="AquisiÃ§Ã£o de serviÃ§os de conservaÃ§Ã£o e restauro de mosaico romano"/>
    <d v="2019-12-04T17:15:23"/>
    <n v="1"/>
    <s v="PT;15;220;2478"/>
    <n v="340"/>
    <d v="2019-12-10T23:59:00"/>
    <n v="1"/>
    <x v="1"/>
    <x v="0"/>
    <x v="48"/>
  </r>
  <r>
    <x v="9"/>
    <n v="506173968"/>
    <n v="180542"/>
    <s v="AquisiÃ§Ã£o de comunicador GSM e respetivo serviÃ§o de comunicaÃ§Ãµes a instalar ma EB/JI Santa Marta do Pinhal"/>
    <d v="2019-12-04T17:24:43"/>
    <n v="13"/>
    <s v="PT;16;243;2615"/>
    <n v="340"/>
    <d v="2019-12-09T18:00:00"/>
    <n v="1"/>
    <x v="1"/>
    <x v="0"/>
    <x v="48"/>
  </r>
  <r>
    <x v="132"/>
    <n v="507023129"/>
    <n v="180543"/>
    <m/>
    <d v="2019-12-04T18:14:11"/>
    <n v="13"/>
    <s v="PT;1;1;232"/>
    <n v="1"/>
    <m/>
    <n v="1"/>
    <x v="2"/>
    <x v="0"/>
    <x v="48"/>
  </r>
  <r>
    <x v="77"/>
    <n v="506730573"/>
    <n v="180544"/>
    <s v="AquisiÃ§Ã£o de serviÃ§os de auditoria ao sistema de gestÃ£o da qualidade, de acordo com a norma NP EN ISO 9001:2015"/>
    <d v="2019-12-05T09:22:54"/>
    <n v="1"/>
    <s v="PT;9;125;1611"/>
    <n v="340"/>
    <d v="2019-12-10T15:00:00"/>
    <n v="1"/>
    <x v="1"/>
    <x v="0"/>
    <x v="48"/>
  </r>
  <r>
    <x v="43"/>
    <n v="503035416"/>
    <n v="180545"/>
    <s v="AquisiÃ§Ã£o de Dispositivos MÃ©dicos para Artroscopia e Cirurgia Minimamente Invasiva, para o Bloco de Ortopedia"/>
    <d v="2019-12-05T09:33:31"/>
    <n v="1"/>
    <s v="PT;1;1;232"/>
    <n v="340"/>
    <d v="2019-12-06T17:00:00"/>
    <n v="1"/>
    <x v="0"/>
    <x v="0"/>
    <x v="48"/>
  </r>
  <r>
    <x v="77"/>
    <n v="506730573"/>
    <n v="180546"/>
    <s v="RealizaÃ§Ã£o de aulas de meditaÃ§Ã£o para os alunos do prÃ©-escolar e 1.Âº ciclo do ensino bÃ¡sico - ano letivo 2019/2020"/>
    <d v="2019-12-05T09:41:07"/>
    <n v="1"/>
    <s v="PT;9;125;1611"/>
    <n v="5"/>
    <d v="2019-12-12T15:00:00"/>
    <n v="1"/>
    <x v="1"/>
    <x v="0"/>
    <x v="48"/>
  </r>
  <r>
    <x v="79"/>
    <n v="506563774"/>
    <n v="180547"/>
    <m/>
    <d v="2019-12-05T09:41:41"/>
    <n v="1"/>
    <s v="PT;1;1;232"/>
    <n v="400"/>
    <m/>
    <n v="1"/>
    <x v="1"/>
    <x v="0"/>
    <x v="48"/>
  </r>
  <r>
    <x v="79"/>
    <n v="506563774"/>
    <n v="180549"/>
    <s v="Fornecimento de energia elÃ©trica ao abrigo de acordo quadro"/>
    <d v="2019-12-05T09:44:16"/>
    <n v="1"/>
    <s v="PT;15;223;322"/>
    <n v="360"/>
    <d v="2019-12-08T23:59:00"/>
    <n v="1"/>
    <x v="1"/>
    <x v="0"/>
    <x v="48"/>
  </r>
  <r>
    <x v="47"/>
    <n v="512042659"/>
    <n v="180550"/>
    <m/>
    <d v="2019-12-05T09:45:25"/>
    <n v="1"/>
    <s v="PT;1;1;232"/>
    <n v="400"/>
    <m/>
    <n v="1"/>
    <x v="1"/>
    <x v="0"/>
    <x v="48"/>
  </r>
  <r>
    <x v="26"/>
    <n v="680017763"/>
    <n v="180551"/>
    <s v="ExecuÃ§Ã£o de ramais de drenagem domÃ©stica e pluvial"/>
    <d v="2019-12-05T09:48:30"/>
    <n v="1"/>
    <s v="PT;1;1;232"/>
    <n v="360"/>
    <d v="2019-12-15T23:59:00"/>
    <n v="1"/>
    <x v="5"/>
    <x v="0"/>
    <x v="48"/>
  </r>
  <r>
    <x v="2"/>
    <n v="503539473"/>
    <n v="180552"/>
    <s v="AquisiÃ§Ã£o de serviÃ§os de operacionais para as AAAF e outros equipamentos educativos do concelho"/>
    <d v="2019-12-05T09:49:46"/>
    <n v="3"/>
    <s v="PT;9;111;105"/>
    <n v="360"/>
    <d v="2019-12-15T23:59:00"/>
    <n v="1"/>
    <x v="1"/>
    <x v="0"/>
    <x v="48"/>
  </r>
  <r>
    <x v="29"/>
    <n v="512012814"/>
    <n v="180553"/>
    <s v="NIPG33799/19- AquisiÃ§Ã£o de serviÃ§os de certificaÃ§Ã£o do sistema de gestÃ£o da qualidade e do ambiente e verificaÃ§Ã£o EMAS"/>
    <d v="2019-12-05T09:50:21"/>
    <n v="1"/>
    <s v="PT;20;313;3418"/>
    <n v="340"/>
    <d v="2019-12-12T17:30:00"/>
    <n v="1"/>
    <x v="1"/>
    <x v="0"/>
    <x v="48"/>
  </r>
  <r>
    <x v="35"/>
    <n v="501290206"/>
    <n v="180554"/>
    <s v="AquisiÃ§Ã£o de serviÃ§os de PromoÃ§Ã£o e DivulgaÃ§Ã£o da Atividade Municipal e InteraÃ§Ã£o com os MunÃ­cipes"/>
    <d v="2019-12-05T09:52:43"/>
    <n v="1"/>
    <s v="PT;1;1;232"/>
    <n v="360"/>
    <d v="2019-12-09T15:00:00"/>
    <n v="1"/>
    <x v="1"/>
    <x v="0"/>
    <x v="48"/>
  </r>
  <r>
    <x v="50"/>
    <n v="500192855"/>
    <n v="180555"/>
    <m/>
    <d v="2019-12-05T09:57:42"/>
    <n v="13"/>
    <s v="PT;1;1;232"/>
    <n v="400"/>
    <m/>
    <n v="1"/>
    <x v="3"/>
    <x v="0"/>
    <x v="48"/>
  </r>
  <r>
    <x v="68"/>
    <n v="512013241"/>
    <n v="180556"/>
    <m/>
    <d v="2019-12-05T10:00:40"/>
    <n v="1"/>
    <m/>
    <n v="360"/>
    <d v="2019-12-11T17:30:00"/>
    <n v="1"/>
    <x v="1"/>
    <x v="0"/>
    <x v="48"/>
  </r>
  <r>
    <x v="68"/>
    <n v="512013241"/>
    <n v="180557"/>
    <s v="PavimentaÃ§Ã£o do Ramal de S. BrÃ¡s, Porto Formoso"/>
    <d v="2019-12-05T10:04:35"/>
    <n v="1"/>
    <s v="PT;20;315;1351"/>
    <n v="360"/>
    <d v="2019-12-12T17:30:00"/>
    <n v="1"/>
    <x v="1"/>
    <x v="0"/>
    <x v="48"/>
  </r>
  <r>
    <x v="290"/>
    <n v="600087247"/>
    <n v="180558"/>
    <s v="RequalificaÃ§Ã£o do Largo da Feira da Malveira e da Av. JosÃ© Batista Antunes na Malveira, incluindo as infraestruturas no subsolo."/>
    <d v="2019-12-05T10:06:25"/>
    <n v="3"/>
    <s v="PT;12;168;2051"/>
    <n v="340"/>
    <d v="2019-12-30T17:00:00"/>
    <n v="1"/>
    <x v="5"/>
    <x v="0"/>
    <x v="48"/>
  </r>
  <r>
    <x v="74"/>
    <n v="502177080"/>
    <n v="180558"/>
    <s v="RequalificaÃ§Ã£o do Largo da Feira da Malveira e da Av. JosÃ© Batista Antunes na Malveira, incluindo as infraestruturas no subsolo."/>
    <d v="2019-12-05T10:06:25"/>
    <n v="3"/>
    <s v="PT;12;168;2051"/>
    <n v="340"/>
    <d v="2019-12-30T17:00:00"/>
    <s v=""/>
    <x v="1"/>
    <x v="0"/>
    <x v="48"/>
  </r>
  <r>
    <x v="0"/>
    <n v="508481287"/>
    <n v="180559"/>
    <s v="SubscriÃ§Ã£o de serviÃ§os de manutenÃ§Ã£o de produtos VMWare para o ano de 2019"/>
    <d v="2019-12-05T10:10:50"/>
    <n v="13"/>
    <s v="PT;12;165;2010"/>
    <n v="360"/>
    <d v="2019-12-09T17:00:00"/>
    <n v="1"/>
    <x v="0"/>
    <x v="0"/>
    <x v="48"/>
  </r>
  <r>
    <x v="6"/>
    <n v="506037258"/>
    <n v="180560"/>
    <s v="Ajuste direto para adjudicaÃ§Ã£o da &quot;PrestaÃ§Ã£o de serviÃ§os de seguranÃ§a privada para vÃ¡rios eventos&quot;."/>
    <d v="2019-12-05T10:19:36"/>
    <n v="1"/>
    <s v="PT;17;256;2822"/>
    <n v="340"/>
    <d v="2019-12-09T17:00:00"/>
    <n v="1"/>
    <x v="1"/>
    <x v="0"/>
    <x v="48"/>
  </r>
  <r>
    <x v="106"/>
    <n v="507866673"/>
    <n v="180561"/>
    <s v="NÃ£o aplicÃ¡vel"/>
    <d v="2019-12-05T10:21:46"/>
    <n v="5"/>
    <s v="PT;1;1;232"/>
    <n v="340"/>
    <d v="2020-01-03T17:00:00"/>
    <n v="1"/>
    <x v="2"/>
    <x v="0"/>
    <x v="48"/>
  </r>
  <r>
    <x v="50"/>
    <n v="500192855"/>
    <n v="180562"/>
    <m/>
    <d v="2019-12-05T10:21:48"/>
    <n v="13"/>
    <s v="PT;1;1;232"/>
    <n v="1"/>
    <m/>
    <n v="1"/>
    <x v="3"/>
    <x v="0"/>
    <x v="48"/>
  </r>
  <r>
    <x v="8"/>
    <n v="505187531"/>
    <n v="180563"/>
    <m/>
    <d v="2019-12-05T10:22:35"/>
    <n v="1"/>
    <m/>
    <n v="1"/>
    <m/>
    <n v="1"/>
    <x v="1"/>
    <x v="0"/>
    <x v="48"/>
  </r>
  <r>
    <x v="74"/>
    <n v="502177080"/>
    <n v="180564"/>
    <m/>
    <d v="2019-12-05T10:24:19"/>
    <n v="3"/>
    <s v="PT;1;1;232"/>
    <n v="400"/>
    <m/>
    <n v="1"/>
    <x v="1"/>
    <x v="0"/>
    <x v="48"/>
  </r>
  <r>
    <x v="0"/>
    <n v="508481287"/>
    <n v="180565"/>
    <s v="191G004334 - AquisiÃ§Ã£o de Rituximab 100 mg/10 ml sol inj - Ano 2019"/>
    <d v="2019-12-05T10:33:28"/>
    <n v="1"/>
    <s v="PT;12;165;2010"/>
    <n v="340"/>
    <d v="2019-12-09T17:00:00"/>
    <n v="1"/>
    <x v="0"/>
    <x v="0"/>
    <x v="48"/>
  </r>
  <r>
    <x v="26"/>
    <n v="680017763"/>
    <n v="180566"/>
    <s v="PrestaÃ§Ã£o de serviÃ§os de anÃ¡lise aos Sistemas de InformaÃ§Ã£o e execuÃ§Ã£o do Plano EstratÃ©gico dos Sistemas de InformaÃ§Ã£o"/>
    <d v="2019-12-05T10:37:57"/>
    <n v="13"/>
    <s v="PT;16;236;2579"/>
    <n v="220"/>
    <d v="2019-12-16T23:45:00"/>
    <n v="1"/>
    <x v="5"/>
    <x v="0"/>
    <x v="48"/>
  </r>
  <r>
    <x v="24"/>
    <n v="503311332"/>
    <n v="180567"/>
    <s v="Cprev 42/19 - AquisiÃ§Ã£o de serviÃ§os profissionais de recrutamento, seleÃ§Ã£o e assessment de perfis tÃ©cnicos"/>
    <d v="2019-12-05T10:49:55"/>
    <n v="13"/>
    <s v="PT;12;165;2006"/>
    <n v="220"/>
    <d v="2019-12-17T17:00:00"/>
    <n v="1"/>
    <x v="1"/>
    <x v="0"/>
    <x v="48"/>
  </r>
  <r>
    <x v="2"/>
    <n v="503539473"/>
    <n v="180568"/>
    <s v="LocaÃ§Ã£o de geradores e material de apoio para o evento de fim de ano"/>
    <d v="2019-12-05T10:54:35"/>
    <n v="13"/>
    <s v="PT;9;111;1551"/>
    <n v="360"/>
    <d v="2019-12-10T23:59:00"/>
    <n v="1"/>
    <x v="1"/>
    <x v="0"/>
    <x v="48"/>
  </r>
  <r>
    <x v="3"/>
    <n v="500051054"/>
    <n v="180569"/>
    <m/>
    <d v="2019-12-05T10:59:49"/>
    <n v="3"/>
    <s v="PT;16;236;230"/>
    <n v="400"/>
    <m/>
    <n v="1"/>
    <x v="1"/>
    <x v="0"/>
    <x v="48"/>
  </r>
  <r>
    <x v="25"/>
    <n v="505307685"/>
    <n v="180570"/>
    <s v="PrestaÃ§Ã£o de ServiÃ§os, na modalidade de avenÃ§a, de tÃ©cnico historiadora de arte"/>
    <d v="2019-12-05T11:05:32"/>
    <n v="1"/>
    <s v="PT;12;161;202"/>
    <n v="360"/>
    <d v="2019-12-11T23:59:00"/>
    <n v="1"/>
    <x v="1"/>
    <x v="0"/>
    <x v="48"/>
  </r>
  <r>
    <x v="35"/>
    <n v="501290206"/>
    <n v="180571"/>
    <s v="LocaÃ§Ã£o de equipamento de sonorizaÃ§Ã£o, iluminaÃ§Ã£o e estruturas de apoio Ã  realizaÃ§Ã£o de animaÃ§Ã£o para a tenda de Natal - 2019"/>
    <d v="2019-12-05T11:07:29"/>
    <n v="13"/>
    <s v="PT;11;146;1881"/>
    <n v="360"/>
    <d v="2019-12-09T15:00:00"/>
    <n v="1"/>
    <x v="1"/>
    <x v="0"/>
    <x v="48"/>
  </r>
  <r>
    <x v="289"/>
    <n v="512074410"/>
    <n v="180572"/>
    <m/>
    <d v="2019-12-05T11:12:43"/>
    <n v="3"/>
    <s v="PT;1;1;232"/>
    <n v="1"/>
    <m/>
    <n v="1"/>
    <x v="1"/>
    <x v="0"/>
    <x v="48"/>
  </r>
  <r>
    <x v="91"/>
    <n v="503584215"/>
    <n v="180573"/>
    <s v="Empreitada de construÃ§Ã£o de cabine e instalaÃ§Ã£o de equipamento de elevaÃ§Ã£o para acessibilidade no Teatro Maria Matos"/>
    <d v="2019-12-05T11:16:45"/>
    <n v="13"/>
    <s v="PT;12;165;2010"/>
    <n v="400"/>
    <d v="1970-01-01T23:59:00"/>
    <n v="1"/>
    <x v="2"/>
    <x v="0"/>
    <x v="48"/>
  </r>
  <r>
    <x v="9"/>
    <n v="506173968"/>
    <n v="180574"/>
    <s v="ReparaÃ§Ãµes das viaturas municipais de RSU mÃ³veis: 340; 350; 292; 383; 312; 348; 418; 443; 452; 342; 343; 398; 455"/>
    <d v="2019-12-05T11:24:51"/>
    <n v="13"/>
    <s v="PT;16;243;261"/>
    <n v="360"/>
    <d v="2019-12-10T18:00:00"/>
    <n v="1"/>
    <x v="1"/>
    <x v="0"/>
    <x v="48"/>
  </r>
  <r>
    <x v="90"/>
    <n v="503541567"/>
    <n v="180575"/>
    <s v="Empreitada 390/GEBALIS/2019 Â¿ Bairro Padre Cruz - ReabilitaÃ§Ã£o fogos municipais"/>
    <d v="2019-12-05T11:36:15"/>
    <n v="13"/>
    <s v="PT;12;165;2005"/>
    <n v="340"/>
    <d v="2019-12-15T23:59:00"/>
    <n v="1"/>
    <x v="1"/>
    <x v="0"/>
    <x v="48"/>
  </r>
  <r>
    <x v="0"/>
    <n v="508481287"/>
    <n v="180576"/>
    <s v="201G000042 Â¿ AquisiÃ§Ã£o de medicamentos diversos - Ano 2020"/>
    <d v="2019-12-05T11:41:56"/>
    <n v="1"/>
    <s v="PT;12;165;2010"/>
    <n v="1"/>
    <m/>
    <n v="1"/>
    <x v="0"/>
    <x v="0"/>
    <x v="48"/>
  </r>
  <r>
    <x v="1"/>
    <n v="506673626"/>
    <n v="180577"/>
    <s v="AquisiÃ§Ã£o de serviÃ§os de seguranÃ§a e vigilÃ¢ncia humana no Parque da Cidade e Largo 1Âº de Maio - Festas de Natal 2019"/>
    <d v="2019-12-05T11:44:19"/>
    <n v="1"/>
    <s v="PT;16;237;31"/>
    <n v="360"/>
    <d v="2019-12-10T23:59:00"/>
    <n v="1"/>
    <x v="1"/>
    <x v="0"/>
    <x v="48"/>
  </r>
  <r>
    <x v="141"/>
    <n v="501422587"/>
    <n v="180578"/>
    <s v="FiscalizaÃ§Ã£o e CoordenaÃ§Ã£o de SeguranÃ§a da Empreitada de ReabilitaÃ§Ã£o e AmpliaÃ§Ã£o do EdifÃ­cio do Centro Social e Paroquial de Brinches"/>
    <d v="2019-12-05T11:51:35"/>
    <n v="13"/>
    <s v="PT;3;35;546"/>
    <n v="340"/>
    <d v="2019-12-11T17:00:00"/>
    <n v="1"/>
    <x v="2"/>
    <x v="0"/>
    <x v="48"/>
  </r>
  <r>
    <x v="172"/>
    <n v="512088357"/>
    <n v="180580"/>
    <s v="PrestaÃ§Ã£o de serviÃ§os de contabilidade"/>
    <d v="2019-12-05T12:00:42"/>
    <n v="1"/>
    <s v="PT;20;298;47"/>
    <n v="340"/>
    <d v="2019-12-18T23:59:00"/>
    <n v="1"/>
    <x v="2"/>
    <x v="0"/>
    <x v="48"/>
  </r>
  <r>
    <x v="19"/>
    <n v="507396081"/>
    <n v="180581"/>
    <s v="CPREV004.GSI.2019 CONSULTA PRÃ‰VIA - AquisiÃ§Ã£o de ServiÃ§os de consultoria, suporte e desenvolvimento para o Software PHC"/>
    <d v="2019-12-05T12:03:39"/>
    <n v="13"/>
    <s v="PT;12;164;1996"/>
    <n v="360"/>
    <d v="2019-12-11T23:59:00"/>
    <n v="1"/>
    <x v="1"/>
    <x v="0"/>
    <x v="48"/>
  </r>
  <r>
    <x v="27"/>
    <n v="506722422"/>
    <n v="180582"/>
    <s v="AquisiÃ§Ã£o de ConsumÃ­veis DescartÃ¡veis Bio"/>
    <d v="2019-12-05T12:05:28"/>
    <n v="1"/>
    <s v="PT;15;220;2478"/>
    <n v="400"/>
    <d v="2019-12-01T23:59:00"/>
    <n v="1"/>
    <x v="1"/>
    <x v="0"/>
    <x v="48"/>
  </r>
  <r>
    <x v="19"/>
    <n v="507396081"/>
    <n v="180583"/>
    <m/>
    <d v="2019-12-05T12:06:21"/>
    <n v="13"/>
    <s v="PT;1;1;232"/>
    <n v="400"/>
    <m/>
    <n v="1"/>
    <x v="1"/>
    <x v="0"/>
    <x v="48"/>
  </r>
  <r>
    <x v="201"/>
    <n v="507001206"/>
    <n v="180586"/>
    <s v="AQUISIÃ‡ÃƒO DE VESTUÃRIO COM IMAGEM WEMOB"/>
    <d v="2019-12-05T12:55:15"/>
    <n v="13"/>
    <s v="PT;16;236;230"/>
    <n v="340"/>
    <d v="2019-12-10T23:59:00"/>
    <n v="1"/>
    <x v="3"/>
    <x v="0"/>
    <x v="48"/>
  </r>
  <r>
    <x v="201"/>
    <n v="507001206"/>
    <n v="180587"/>
    <m/>
    <d v="2019-12-05T13:07:51"/>
    <n v="13"/>
    <s v="PT;1;1;232"/>
    <n v="400"/>
    <m/>
    <n v="1"/>
    <x v="3"/>
    <x v="0"/>
    <x v="48"/>
  </r>
  <r>
    <x v="132"/>
    <n v="507023129"/>
    <n v="180588"/>
    <s v="AquisiÃ§Ã£o de ServiÃ§os para a RevisÃ£o de Projeto de ExecuÃ§Ã£o para ConstruÃ§Ã£o da Unidade de SaÃºde de Campo de Ourique"/>
    <d v="2019-12-05T14:09:20"/>
    <n v="13"/>
    <s v="PT;1;1;232"/>
    <n v="360"/>
    <d v="2019-12-16T17:00:00"/>
    <n v="1"/>
    <x v="2"/>
    <x v="0"/>
    <x v="48"/>
  </r>
  <r>
    <x v="10"/>
    <n v="500122237"/>
    <n v="180589"/>
    <s v="AquisiÃ§Ã£o de Carne de Bovino (fresca, congelada e preparados)"/>
    <d v="2019-12-05T14:11:32"/>
    <n v="3"/>
    <s v="PT;1;1;232"/>
    <n v="340"/>
    <d v="2020-01-02T17:00:00"/>
    <n v="1"/>
    <x v="2"/>
    <x v="0"/>
    <x v="48"/>
  </r>
  <r>
    <x v="109"/>
    <n v="506676056"/>
    <n v="180590"/>
    <m/>
    <d v="2019-12-05T14:12:00"/>
    <n v="3"/>
    <m/>
    <n v="1"/>
    <m/>
    <n v="1"/>
    <x v="1"/>
    <x v="0"/>
    <x v="48"/>
  </r>
  <r>
    <x v="4"/>
    <n v="506334562"/>
    <n v="180591"/>
    <s v="AquisiÃ§Ã£o de serviÃ§o de transporte escolar em circuito especial para LouriÃ§al."/>
    <d v="2019-12-05T14:15:50"/>
    <n v="1"/>
    <s v="PT;11;157;220"/>
    <n v="360"/>
    <d v="2019-12-10T23:59:00"/>
    <n v="1"/>
    <x v="1"/>
    <x v="0"/>
    <x v="48"/>
  </r>
  <r>
    <x v="143"/>
    <n v="506772527"/>
    <n v="180592"/>
    <s v="AQUISIÃ‡AO DE SERVIÃ‡OS DE PRINTING E FINISHING PARA COBRANÃ‡AS DE ÃGUA"/>
    <d v="2019-12-05T14:20:05"/>
    <n v="3"/>
    <s v="PT;8;96;102"/>
    <n v="340"/>
    <d v="2019-12-15T16:00:00"/>
    <n v="1"/>
    <x v="1"/>
    <x v="0"/>
    <x v="48"/>
  </r>
  <r>
    <x v="11"/>
    <n v="506614913"/>
    <n v="180593"/>
    <s v="AquisiÃ§Ã£o de duas viaturas para recolha de RSU OrgÃ¢nicos"/>
    <d v="2019-12-05T14:28:20"/>
    <n v="3"/>
    <s v="PT;12;173;2086"/>
    <n v="340"/>
    <d v="2019-12-20T23:59:00"/>
    <n v="1"/>
    <x v="1"/>
    <x v="0"/>
    <x v="48"/>
  </r>
  <r>
    <x v="20"/>
    <n v="506801969"/>
    <n v="180595"/>
    <s v="AquisiÃ§Ã£o de cabazes de Natal 2019"/>
    <d v="2019-12-05T14:32:41"/>
    <n v="13"/>
    <s v="PT;9;114;11"/>
    <n v="360"/>
    <d v="2019-12-08T17:00:00"/>
    <n v="1"/>
    <x v="1"/>
    <x v="0"/>
    <x v="48"/>
  </r>
  <r>
    <x v="49"/>
    <n v="502098139"/>
    <n v="180596"/>
    <s v="PAVIMENTAÃ‡ÃƒO DA VNC310 ENTRE VALE TELHEIRO E A EM525 (ESTRADA PARA SALIR), S. SEBASTIÃƒO"/>
    <d v="2019-12-05T14:40:44"/>
    <n v="3"/>
    <s v="PT;9;118;1576"/>
    <n v="340"/>
    <d v="2020-01-05T23:59:00"/>
    <n v="1"/>
    <x v="1"/>
    <x v="0"/>
    <x v="48"/>
  </r>
  <r>
    <x v="166"/>
    <n v="504288806"/>
    <n v="180597"/>
    <s v="AquisiÃ§Ã£o de serviÃ§os de publicaÃ§Ã£o de notificaÃ§Ãµes de contra ordenaÃ§Ã£o em jornal diÃ¡rio"/>
    <d v="2019-12-05T14:46:36"/>
    <n v="13"/>
    <s v="PT;12;165;2008"/>
    <n v="360"/>
    <d v="2019-12-14T23:59:00"/>
    <n v="1"/>
    <x v="2"/>
    <x v="0"/>
    <x v="48"/>
  </r>
  <r>
    <x v="3"/>
    <n v="500051054"/>
    <n v="180599"/>
    <m/>
    <d v="2019-12-05T14:50:57"/>
    <n v="13"/>
    <m/>
    <n v="1"/>
    <m/>
    <n v="1"/>
    <x v="1"/>
    <x v="0"/>
    <x v="48"/>
  </r>
  <r>
    <x v="84"/>
    <n v="680018140"/>
    <n v="180601"/>
    <s v="2019/300.10.005/429 - Aluguer CamiÃ£o Limpa-Fossas (2020-2021)"/>
    <d v="2019-12-05T15:05:39"/>
    <n v="1"/>
    <s v="PT;20;299;145"/>
    <n v="360"/>
    <d v="2019-12-21T23:59:00"/>
    <n v="1"/>
    <x v="1"/>
    <x v="0"/>
    <x v="48"/>
  </r>
  <r>
    <x v="2"/>
    <n v="503539473"/>
    <n v="180602"/>
    <s v="AquisiÃ§Ã£o de serviÃ§os de vigilÃ¢ncia e seguranÃ§a humana, em vÃ¡rios locais, equipamentos e eventos do municÃ­pio de Albufeira"/>
    <d v="2019-12-05T15:06:49"/>
    <n v="3"/>
    <s v="PT;9;111;105"/>
    <n v="360"/>
    <d v="2020-01-08T23:59:00"/>
    <n v="1"/>
    <x v="1"/>
    <x v="0"/>
    <x v="48"/>
  </r>
  <r>
    <x v="116"/>
    <n v="505656000"/>
    <n v="180605"/>
    <m/>
    <d v="2019-12-05T15:12:41"/>
    <n v="13"/>
    <s v="PT;1;1;232"/>
    <n v="400"/>
    <m/>
    <n v="1"/>
    <x v="1"/>
    <x v="0"/>
    <x v="48"/>
  </r>
  <r>
    <x v="132"/>
    <n v="507023129"/>
    <n v="180606"/>
    <s v="AquisiÃ§Ã£o de ServiÃ§os para a ElaboraÃ§Ã£o das AlteraÃ§Ãµes ao Projeto de ExecuÃ§Ã£o da Unidade de SaÃºde do Fonte Nova, em Lisboa"/>
    <d v="2019-12-05T15:13:51"/>
    <n v="1"/>
    <s v="PT;1;1;232"/>
    <n v="360"/>
    <d v="2019-12-16T17:00:00"/>
    <n v="1"/>
    <x v="2"/>
    <x v="0"/>
    <x v="48"/>
  </r>
  <r>
    <x v="71"/>
    <n v="600014690"/>
    <n v="180608"/>
    <s v="AquisiÃ§Ã£o centralizada de serviÃ§os de seguro automÃ³vel"/>
    <d v="2019-12-05T15:17:55"/>
    <n v="3"/>
    <s v="PT;1;1;232"/>
    <n v="5"/>
    <d v="1970-01-01T23:59:00"/>
    <n v="1"/>
    <x v="2"/>
    <x v="0"/>
    <x v="48"/>
  </r>
  <r>
    <x v="137"/>
    <n v="506818829"/>
    <n v="180609"/>
    <s v="Empreitada de &quot;Campus Educativo de Oliveira do Hospital&quot;"/>
    <d v="2019-12-05T15:20:43"/>
    <n v="3"/>
    <s v="PT;7;88;1431"/>
    <n v="300"/>
    <d v="2019-12-25T23:59:00"/>
    <n v="1"/>
    <x v="1"/>
    <x v="0"/>
    <x v="48"/>
  </r>
  <r>
    <x v="9"/>
    <n v="506173968"/>
    <n v="180610"/>
    <s v="SERVIÃ‡OS DE RECOLHA DE RESÃDUOS SÃ“LIDOS URBANOS NO CONCELHO, DURANTE O PERÃODO NATALÃCIO"/>
    <d v="2019-12-05T15:25:21"/>
    <n v="13"/>
    <s v="PT;16;243;261"/>
    <n v="360"/>
    <d v="2019-12-10T18:00:00"/>
    <n v="1"/>
    <x v="1"/>
    <x v="0"/>
    <x v="48"/>
  </r>
  <r>
    <x v="42"/>
    <n v="512103070"/>
    <n v="180611"/>
    <s v="O presente procedimento tem por objeto aquisiÃ§Ã£o de equipamento mÃ©dico, ao Hospital da Horta, E.P.E.R., de acordo com as especificaÃ§Ãµes tÃ©cnicas anexas ao Caderno de Encargos do procedimento."/>
    <d v="2019-12-05T15:42:00"/>
    <n v="1"/>
    <s v="PT;20;305;3353"/>
    <n v="360"/>
    <d v="2019-12-15T23:59:00"/>
    <n v="1"/>
    <x v="0"/>
    <x v="0"/>
    <x v="48"/>
  </r>
  <r>
    <x v="2"/>
    <n v="503539473"/>
    <n v="180612"/>
    <s v="Consulta prÃ©via para aquisiÃ§Ã£o de serviÃ§os de vigilante e assistente de recinto de espetÃ¡culos para os eventos de fim de ano, no concelho de Albufeira"/>
    <d v="2019-12-05T16:04:22"/>
    <n v="13"/>
    <s v="PT;9;111;1551"/>
    <n v="300"/>
    <d v="2019-12-08T23:59:00"/>
    <n v="1"/>
    <x v="1"/>
    <x v="0"/>
    <x v="48"/>
  </r>
  <r>
    <x v="26"/>
    <n v="680017763"/>
    <n v="180613"/>
    <m/>
    <d v="2019-12-05T16:08:39"/>
    <n v="1"/>
    <s v="PT;1;1;232"/>
    <n v="1"/>
    <m/>
    <n v="1"/>
    <x v="5"/>
    <x v="0"/>
    <x v="48"/>
  </r>
  <r>
    <x v="176"/>
    <n v="502971096"/>
    <n v="180614"/>
    <m/>
    <d v="2019-12-05T16:22:17"/>
    <n v="13"/>
    <s v="PT;1;1;232"/>
    <n v="1"/>
    <d v="2016-08-08T23:59:00"/>
    <n v="1"/>
    <x v="1"/>
    <x v="0"/>
    <x v="48"/>
  </r>
  <r>
    <x v="20"/>
    <n v="506801969"/>
    <n v="180614"/>
    <m/>
    <d v="2019-12-05T16:22:17"/>
    <n v="13"/>
    <s v="PT;1;1;232"/>
    <n v="1"/>
    <d v="2016-08-08T23:59:00"/>
    <s v=""/>
    <x v="1"/>
    <x v="0"/>
    <x v="48"/>
  </r>
  <r>
    <x v="13"/>
    <n v="501294104"/>
    <n v="180615"/>
    <s v="PRESTAÃ‡ÃƒO DE SERVIÃ‡OS PARA FORNECIMENTO E MONTAGEM DE DIVERSO MOBILIÃRIO DE ESCRITÃ“RIO NO R/C DO EDIFÃCIO DOS CIPRESTES"/>
    <d v="2019-12-05T16:22:00"/>
    <n v="13"/>
    <s v="PT;16;245;2623"/>
    <n v="5"/>
    <d v="2019-12-11T23:59:00"/>
    <n v="1"/>
    <x v="1"/>
    <x v="0"/>
    <x v="48"/>
  </r>
  <r>
    <x v="42"/>
    <n v="512103070"/>
    <n v="180616"/>
    <s v="O presente procedimento tem por objeto aquisiÃ§Ã£o de equipamento mÃ©dico, ao Hospital da Horta, E.P.E.R., de acordo com as especificaÃ§Ãµes tÃ©cnicas anexas ao Caderno de Encargos do procedimento."/>
    <d v="2019-12-05T16:23:28"/>
    <n v="1"/>
    <s v="PT;20;305;3353"/>
    <n v="360"/>
    <d v="2019-12-15T23:59:00"/>
    <n v="1"/>
    <x v="0"/>
    <x v="0"/>
    <x v="48"/>
  </r>
  <r>
    <x v="6"/>
    <n v="506037258"/>
    <n v="180617"/>
    <s v="Ajuste direto para adjudicaÃ§Ã£o da &quot;PrestaÃ§Ã£o de serviÃ§os para produÃ§Ã£o, promoÃ§Ã£o e realizaÃ§Ã£o de programas de rÃ¡dio&quot;."/>
    <d v="2019-12-05T16:23:32"/>
    <n v="1"/>
    <s v="PT;17;256;2822"/>
    <n v="340"/>
    <d v="2019-12-09T17:00:00"/>
    <n v="1"/>
    <x v="1"/>
    <x v="0"/>
    <x v="48"/>
  </r>
  <r>
    <x v="8"/>
    <n v="505187531"/>
    <n v="180618"/>
    <s v="AQUISIÃ‡ÃƒO DE SERVIÃ‡OS PARA ELABORAÃ‡ÃƒO DO PROJETO MUNICIPAL DE HABITAÃ‡ÃƒO EM CARCAVELOS"/>
    <d v="2019-12-05T17:00:13"/>
    <n v="1"/>
    <s v="PT;12;164;1998"/>
    <n v="5"/>
    <d v="1970-01-01T23:59:00"/>
    <n v="1"/>
    <x v="1"/>
    <x v="0"/>
    <x v="48"/>
  </r>
  <r>
    <x v="9"/>
    <n v="506173968"/>
    <n v="180619"/>
    <s v="AquisiÃ§Ã£o de pacotes de SMS"/>
    <d v="2019-12-05T17:15:17"/>
    <n v="1"/>
    <s v="PT;16;243;2615"/>
    <n v="400"/>
    <m/>
    <n v="1"/>
    <x v="1"/>
    <x v="0"/>
    <x v="48"/>
  </r>
  <r>
    <x v="13"/>
    <n v="501294104"/>
    <n v="180620"/>
    <s v="PRESTAÃ‡ÃƒO DE SERVIÃ‡OS DE EXECUÃ‡ÃƒO DE TRABALHOS PREPARATÃ“RIOS PARA A REQUALIFICAÃ‡ÃƒO DA ENTRADA OESTE DA CIDADE DE SETÃšBAL"/>
    <d v="2019-12-05T17:27:30"/>
    <n v="13"/>
    <s v="PT;16;245;321"/>
    <n v="300"/>
    <d v="2019-12-12T23:59:00"/>
    <n v="1"/>
    <x v="1"/>
    <x v="0"/>
    <x v="48"/>
  </r>
  <r>
    <x v="131"/>
    <n v="508345464"/>
    <n v="180621"/>
    <s v="AquisiÃ§Ã£o de serviÃ§os para a desobstruÃ§Ã£o e limpeza de coletores nos sistemas de saneamento da AR"/>
    <d v="2019-12-05T17:29:55"/>
    <n v="3"/>
    <s v="PT;15;226;2510"/>
    <n v="360"/>
    <d v="2019-12-18T18:00:00"/>
    <n v="1"/>
    <x v="2"/>
    <x v="0"/>
    <x v="48"/>
  </r>
  <r>
    <x v="113"/>
    <n v="506556590"/>
    <n v="180622"/>
    <s v="Fornecimento e InstalaÃ§Ã£o de Equipamentos para ReparaÃ§Ã£o de LuminÃ¡rias Exteriores"/>
    <d v="2019-12-05T17:49:55"/>
    <n v="1"/>
    <s v="PT;8;99;12"/>
    <n v="340"/>
    <d v="2019-12-12T23:59:00"/>
    <n v="1"/>
    <x v="1"/>
    <x v="0"/>
    <x v="48"/>
  </r>
  <r>
    <x v="0"/>
    <n v="508481287"/>
    <n v="180623"/>
    <s v="191G004258 - AquisiÃ§Ã£o de lenalidomida - Ano 2020"/>
    <d v="2019-12-05T17:59:23"/>
    <n v="1"/>
    <s v="PT;12;165;2010"/>
    <n v="360"/>
    <d v="2019-12-09T17:00:00"/>
    <n v="1"/>
    <x v="0"/>
    <x v="0"/>
    <x v="48"/>
  </r>
  <r>
    <x v="39"/>
    <n v="680015019"/>
    <n v="180624"/>
    <s v="AquisiÃ§Ã£o de tubagem destinada Ã  obra de desvio da conduta na PraÃ§a Central do Centro Comercial Â¿UBBOÂ¿"/>
    <d v="2019-12-06T08:39:22"/>
    <n v="1"/>
    <s v="PT;12;165;75"/>
    <n v="360"/>
    <d v="2019-12-11T16:00:00"/>
    <n v="1"/>
    <x v="5"/>
    <x v="0"/>
    <x v="48"/>
  </r>
  <r>
    <x v="39"/>
    <n v="680015019"/>
    <n v="180625"/>
    <s v="AquisiÃ§Ã£o de serviÃ§os de enfermagem e exames complementares de diagnÃ³stico"/>
    <d v="2019-12-06T08:50:48"/>
    <n v="13"/>
    <s v="PT;12;169;271"/>
    <n v="360"/>
    <d v="2019-12-11T16:00:00"/>
    <n v="1"/>
    <x v="5"/>
    <x v="0"/>
    <x v="48"/>
  </r>
  <r>
    <x v="0"/>
    <n v="508481287"/>
    <n v="180626"/>
    <s v="201G000044 - AquisiÃ§Ã£o de Verde Indocianina 25 mg inj - Ano 2020"/>
    <d v="2019-12-06T08:54:19"/>
    <n v="1"/>
    <s v="PT;12;165;2010"/>
    <n v="340"/>
    <d v="2019-12-10T17:00:00"/>
    <n v="1"/>
    <x v="0"/>
    <x v="0"/>
    <x v="48"/>
  </r>
  <r>
    <x v="10"/>
    <n v="500122237"/>
    <n v="180627"/>
    <s v="AquisiÃ§Ã£o de serviÃ§os de transporte de passageiros em autocarro, com motorista, no Ã¢mbito do Programa Â¿INATEL Primavera/Outono (marÃ§o a novembro 2020)Â¿"/>
    <d v="2019-12-06T09:20:47"/>
    <n v="3"/>
    <s v="PT;1;1;232"/>
    <n v="340"/>
    <d v="2020-01-06T23:59:00"/>
    <n v="1"/>
    <x v="2"/>
    <x v="0"/>
    <x v="48"/>
  </r>
  <r>
    <x v="27"/>
    <n v="506722422"/>
    <n v="180628"/>
    <s v="Fornecimento de Energia ElÃ©trica"/>
    <d v="2019-12-06T09:22:47"/>
    <n v="1"/>
    <s v="PT;15;220;200"/>
    <n v="5"/>
    <d v="2019-12-11T23:59:00"/>
    <n v="1"/>
    <x v="1"/>
    <x v="0"/>
    <x v="48"/>
  </r>
  <r>
    <x v="9"/>
    <n v="506173968"/>
    <n v="180629"/>
    <s v="AquisiÃ§Ã£o de mÃ³dulo de serviÃ§os de apoio tÃ©cnico remoto da aplicaÃ§Ã£o SGP, para interligar Ã  aplicaÃ§Ã£o Workcare/Saphetycare"/>
    <d v="2019-12-06T09:25:34"/>
    <n v="1"/>
    <s v="PT;16;243;2615"/>
    <n v="5"/>
    <d v="2019-12-11T18:00:00"/>
    <n v="1"/>
    <x v="1"/>
    <x v="0"/>
    <x v="48"/>
  </r>
  <r>
    <x v="39"/>
    <n v="680015019"/>
    <n v="180630"/>
    <s v="Fornecimento e manutenÃ§Ã£o de plantas ornamentais de interior, nas instalaÃ§Ãµes dos SIMAS de Oeiras e Amadora."/>
    <d v="2019-12-06T09:27:05"/>
    <n v="13"/>
    <s v="PT;12;169;2057"/>
    <n v="360"/>
    <d v="2019-12-16T23:59:00"/>
    <n v="1"/>
    <x v="5"/>
    <x v="0"/>
    <x v="48"/>
  </r>
  <r>
    <x v="114"/>
    <n v="505584760"/>
    <n v="180632"/>
    <m/>
    <d v="2019-12-06T09:46:50"/>
    <n v="13"/>
    <m/>
    <n v="400"/>
    <m/>
    <n v="1"/>
    <x v="1"/>
    <x v="0"/>
    <x v="48"/>
  </r>
  <r>
    <x v="9"/>
    <n v="506173968"/>
    <n v="180633"/>
    <s v="ServiÃ§os contÃ­nuos de reserva de espaÃ§o, e serviÃ§os conexos, na Feira Internacional de Lisboa"/>
    <d v="2019-12-06T09:54:13"/>
    <n v="1"/>
    <s v="PT;1;1;232"/>
    <n v="340"/>
    <d v="2019-12-17T20:00:00"/>
    <n v="1"/>
    <x v="1"/>
    <x v="0"/>
    <x v="48"/>
  </r>
  <r>
    <x v="18"/>
    <n v="501222634"/>
    <n v="180634"/>
    <s v="CONSTRUÃ‡ÃƒO DA COMPANHIA ESCOLA TEATRO DA RAINHA - MICROESTACAS. ExecuÃ§Ã£o de fundaÃ§Ãµes especiais para o edifÃ­cio da Companhia Escola Teatro da Rainha."/>
    <d v="2019-12-06T10:31:24"/>
    <n v="13"/>
    <s v="PT;11;148;1899"/>
    <n v="220"/>
    <d v="2019-12-18T23:59:00"/>
    <n v="1"/>
    <x v="1"/>
    <x v="0"/>
    <x v="48"/>
  </r>
  <r>
    <x v="88"/>
    <n v="501206639"/>
    <n v="180635"/>
    <s v="Empreitada de Pintura da SinalizaÃ§Ã£o Horizontal no troÃ§o - apÃ³s cruzamento para a aldeia da Luz - limite do concelho de Moura."/>
    <d v="2019-12-06T10:46:29"/>
    <n v="1"/>
    <s v="PT;8;103;1526"/>
    <n v="340"/>
    <d v="2019-12-15T18:00:00"/>
    <n v="1"/>
    <x v="1"/>
    <x v="0"/>
    <x v="48"/>
  </r>
  <r>
    <x v="70"/>
    <n v="506791220"/>
    <n v="180636"/>
    <s v="Projeto de execuÃ§Ã£o da Piscina Municipal da Moita"/>
    <d v="2019-12-06T10:49:36"/>
    <n v="13"/>
    <s v="PT;16;239;2592"/>
    <n v="360"/>
    <d v="2019-12-12T17:00:00"/>
    <n v="1"/>
    <x v="1"/>
    <x v="0"/>
    <x v="48"/>
  </r>
  <r>
    <x v="42"/>
    <n v="512103070"/>
    <n v="180637"/>
    <s v="O presente procedimento tem por objeto aquisiÃ§Ã£o de equipamento mÃ©dico, ao Hospital da Horta, E.P.E.R., de acordo com as especificaÃ§Ãµes tÃ©cnicas anexas ao Caderno de Encargos do procedimento."/>
    <d v="2019-12-06T10:55:17"/>
    <n v="1"/>
    <s v="PT;20;305;3353"/>
    <n v="360"/>
    <d v="2019-12-16T23:59:00"/>
    <n v="1"/>
    <x v="0"/>
    <x v="0"/>
    <x v="48"/>
  </r>
  <r>
    <x v="14"/>
    <n v="501144218"/>
    <n v="180638"/>
    <s v="Fornecimento de madeiras para o ServiÃ§o de Carpintaria da CMS"/>
    <d v="2019-12-06T10:59:10"/>
    <n v="1"/>
    <s v="PT;16;244;2616"/>
    <n v="5"/>
    <d v="2019-12-16T18:00:00"/>
    <n v="1"/>
    <x v="1"/>
    <x v="0"/>
    <x v="48"/>
  </r>
  <r>
    <x v="21"/>
    <n v="506609553"/>
    <n v="180639"/>
    <s v="LocaÃ§Ã£o de bens - Pista de patinagem de gelo artificial"/>
    <d v="2019-12-06T11:04:15"/>
    <n v="1"/>
    <s v="PT;8;101;1519"/>
    <n v="360"/>
    <d v="2019-12-09T23:59:00"/>
    <n v="1"/>
    <x v="1"/>
    <x v="0"/>
    <x v="48"/>
  </r>
  <r>
    <x v="20"/>
    <n v="506801969"/>
    <n v="180643"/>
    <s v="AquisiÃ§Ã£o de conjuntos de ornamentos cemiteriais"/>
    <d v="2019-12-06T11:31:33"/>
    <n v="1"/>
    <s v="PT;9;114;11"/>
    <n v="360"/>
    <d v="2019-12-12T17:00:00"/>
    <n v="1"/>
    <x v="1"/>
    <x v="0"/>
    <x v="48"/>
  </r>
  <r>
    <x v="42"/>
    <n v="512103070"/>
    <n v="180644"/>
    <s v="O presente procedimento tem por objeto aquisiÃ§Ã£o de equipamento mÃ©dico, ao Hospital da Horta, E.P.E.R., de acordo com as especificaÃ§Ãµes tÃ©cnicas anexas ao Caderno de Encargos do procedimento."/>
    <d v="2019-12-06T11:34:19"/>
    <n v="1"/>
    <s v="PT;20;305;3353"/>
    <n v="220"/>
    <d v="2019-12-16T23:59:00"/>
    <n v="1"/>
    <x v="0"/>
    <x v="0"/>
    <x v="48"/>
  </r>
  <r>
    <x v="147"/>
    <n v="501133097"/>
    <n v="180646"/>
    <s v="Fornecimento de Energia ElÃ©trica"/>
    <d v="2019-12-06T11:54:43"/>
    <n v="1"/>
    <s v="PT;15;215;32"/>
    <n v="360"/>
    <d v="2019-12-11T23:59:00"/>
    <n v="1"/>
    <x v="1"/>
    <x v="0"/>
    <x v="48"/>
  </r>
  <r>
    <x v="2"/>
    <n v="503539473"/>
    <n v="180649"/>
    <s v="Empreitada de reabilitaÃ§Ã£o do espaÃ§o da antiga Igreja Matriz de Albufeira"/>
    <d v="2019-12-06T12:02:12"/>
    <n v="3"/>
    <s v="PT;9;111;1551"/>
    <n v="300"/>
    <d v="2019-12-27T23:59:00"/>
    <n v="1"/>
    <x v="1"/>
    <x v="0"/>
    <x v="48"/>
  </r>
  <r>
    <x v="38"/>
    <n v="505309939"/>
    <n v="180650"/>
    <s v="AquisiÃ§Ã£o de serviÃ§os para a avaliaÃ§Ã£o biomecÃ¢nica do arvoredo localizado no Jardim Visconde de Bivar e no Jardim do Bairro dos Pescadores"/>
    <d v="2019-12-06T12:08:45"/>
    <n v="1"/>
    <s v="PT;9;121;1594"/>
    <n v="360"/>
    <d v="2019-12-13T16:30:00"/>
    <n v="1"/>
    <x v="1"/>
    <x v="0"/>
    <x v="48"/>
  </r>
  <r>
    <x v="42"/>
    <n v="512103070"/>
    <n v="180651"/>
    <s v="O presente procedimento tem por objeto aquisiÃ§Ã£o de equipamento mÃ©dico, ao Hospital da Horta, E.P.E.R., de acordo com as especificaÃ§Ãµes tÃ©cnicas anexas ao Caderno de Encargos do procedimento."/>
    <d v="2019-12-06T12:14:36"/>
    <n v="1"/>
    <s v="PT;20;305;3353"/>
    <n v="360"/>
    <d v="2019-12-16T23:59:00"/>
    <n v="1"/>
    <x v="0"/>
    <x v="0"/>
    <x v="48"/>
  </r>
  <r>
    <x v="52"/>
    <n v="508787033"/>
    <n v="180652"/>
    <m/>
    <d v="2019-12-06T12:19:05"/>
    <n v="1"/>
    <s v="PT;1;1;232"/>
    <n v="400"/>
    <m/>
    <n v="1"/>
    <x v="1"/>
    <x v="0"/>
    <x v="48"/>
  </r>
  <r>
    <x v="43"/>
    <n v="503035416"/>
    <n v="180653"/>
    <s v="AquisiÃ§Ã£o de serviÃ§os de manutenÃ§Ã£o Easyvista para o ano de 2020"/>
    <d v="2019-12-06T12:19:51"/>
    <n v="1"/>
    <s v="PT;1;1;232"/>
    <n v="5"/>
    <d v="2019-12-13T17:00:00"/>
    <n v="1"/>
    <x v="0"/>
    <x v="0"/>
    <x v="48"/>
  </r>
  <r>
    <x v="84"/>
    <n v="680018140"/>
    <n v="180654"/>
    <s v="2019/300.10.005/427 - AquisiÃ§Ã£o de hipoclorito de sÃ³dio a 13%, para o biÃ©nio 2020-2021."/>
    <d v="2019-12-06T12:31:57"/>
    <n v="1"/>
    <s v="PT;20;299;145"/>
    <n v="360"/>
    <d v="2019-12-21T23:59:00"/>
    <n v="1"/>
    <x v="1"/>
    <x v="0"/>
    <x v="48"/>
  </r>
  <r>
    <x v="43"/>
    <n v="503035416"/>
    <n v="180655"/>
    <s v="AquisiÃ§Ã£o de serviÃ§os de manutenÃ§Ã£o a aplicaÃ§Ã£o Cardiobase para o ano de 2020"/>
    <d v="2019-12-06T12:38:46"/>
    <n v="1"/>
    <s v="PT;1;1;232"/>
    <n v="360"/>
    <d v="2019-12-13T17:00:00"/>
    <n v="1"/>
    <x v="0"/>
    <x v="0"/>
    <x v="48"/>
  </r>
  <r>
    <x v="42"/>
    <n v="512103070"/>
    <n v="180656"/>
    <s v="O presente procedimento tem por objeto aquisiÃ§Ã£o de equipamento mÃ©dico, ao Hospital da Horta, E.P.E.R., de acordo com as especificaÃ§Ãµes tÃ©cnicas anexas ao Caderno de Encargos do procedimento."/>
    <d v="2019-12-06T12:42:40"/>
    <n v="1"/>
    <s v="PT;20;305;3353"/>
    <n v="220"/>
    <d v="2019-12-16T23:59:00"/>
    <n v="1"/>
    <x v="0"/>
    <x v="0"/>
    <x v="48"/>
  </r>
  <r>
    <x v="100"/>
    <n v="501692983"/>
    <n v="180657"/>
    <s v="RealizaÃ§Ã£o de levantamentos de radiometria de superfÃ­cie e radiaÃ§Ã£o externa nas Ã¡reas mineiras dos radioativos."/>
    <d v="2019-12-06T12:50:48"/>
    <n v="3"/>
    <s v="PT;12;165;2013"/>
    <n v="340"/>
    <d v="2019-12-19T17:00:00"/>
    <n v="1"/>
    <x v="2"/>
    <x v="0"/>
    <x v="48"/>
  </r>
  <r>
    <x v="13"/>
    <n v="501294104"/>
    <n v="180658"/>
    <s v="PRESTAÃ‡ÃƒO DE SERVIÃ‡OS PARA CONTRATAÃ‡ÃƒO DE ARTISTA, INCLUINDO PRODUÃ‡ÃƒO, SISTEMA DE ÃUDIO, ILUMINAÃ‡ÃƒO, PALCO E RÃ‰GIE - FIM DE ANO AZUL 2019."/>
    <d v="2019-12-06T14:15:58"/>
    <n v="1"/>
    <s v="PT;16;245;2623"/>
    <n v="360"/>
    <d v="2019-12-10T23:59:00"/>
    <n v="1"/>
    <x v="1"/>
    <x v="0"/>
    <x v="48"/>
  </r>
  <r>
    <x v="3"/>
    <n v="500051054"/>
    <n v="180660"/>
    <s v="FORNECIMENTO E MONTAGEM DE CADEIRAS OPERATIVAS EM POSTOS DE TRABALHO"/>
    <d v="2019-12-06T14:23:18"/>
    <n v="13"/>
    <s v="PT;1;1;232"/>
    <n v="5"/>
    <d v="2019-12-11T19:00:00"/>
    <n v="1"/>
    <x v="1"/>
    <x v="0"/>
    <x v="48"/>
  </r>
  <r>
    <x v="13"/>
    <n v="501294104"/>
    <n v="180662"/>
    <s v="PRESTAÃ‡ÃƒO DE SERVIÃ‡OS NA ÃREA DO TURISMO ACESSÃVEL, PELO PERÃODO DE 10 MESES."/>
    <d v="2019-12-06T14:31:39"/>
    <n v="1"/>
    <s v="PT;16;245;2623"/>
    <n v="360"/>
    <d v="2019-12-16T23:59:00"/>
    <n v="1"/>
    <x v="1"/>
    <x v="0"/>
    <x v="48"/>
  </r>
  <r>
    <x v="131"/>
    <n v="508345464"/>
    <n v="180663"/>
    <s v="Empreitada de remodelaÃ§Ã£o da rede de abastecimento de Ã¡gua na Aldeia do Peixe"/>
    <d v="2019-12-06T14:39:11"/>
    <n v="13"/>
    <s v="PT;15;216;2455"/>
    <n v="360"/>
    <d v="2019-12-11T16:00:00"/>
    <n v="1"/>
    <x v="2"/>
    <x v="0"/>
    <x v="48"/>
  </r>
  <r>
    <x v="6"/>
    <n v="506037258"/>
    <n v="180664"/>
    <m/>
    <d v="2019-12-06T14:50:02"/>
    <n v="1"/>
    <s v="PT;1;1;232"/>
    <n v="400"/>
    <m/>
    <n v="1"/>
    <x v="1"/>
    <x v="0"/>
    <x v="48"/>
  </r>
  <r>
    <x v="43"/>
    <n v="503035416"/>
    <n v="180665"/>
    <s v="AquisiÃ§Ã£o de serviÃ§os de manutenÃ§Ã£o da plataforma de reconciliaÃ§Ã£o bancÃ¡ria (target one) para o ano de 2020"/>
    <d v="2019-12-06T14:51:22"/>
    <n v="1"/>
    <s v="PT;1;1;232"/>
    <n v="360"/>
    <d v="2019-12-13T17:00:00"/>
    <n v="1"/>
    <x v="0"/>
    <x v="0"/>
    <x v="48"/>
  </r>
  <r>
    <x v="6"/>
    <n v="506037258"/>
    <n v="180666"/>
    <s v="PrestaÃ§Ã£o de serviÃ§os para produÃ§Ã£o, promoÃ§Ã£o e realizaÃ§Ã£o de programas de rÃ¡dio."/>
    <d v="2019-12-06T14:53:55"/>
    <n v="1"/>
    <s v="PT;17;256;2822"/>
    <n v="5"/>
    <d v="2019-12-11T17:00:00"/>
    <n v="1"/>
    <x v="1"/>
    <x v="0"/>
    <x v="48"/>
  </r>
  <r>
    <x v="6"/>
    <n v="506037258"/>
    <n v="180667"/>
    <s v="Alto Minho 4D - AdaptaÃ§Ã£o de espaÃ§o no edifÃ­cio do Hospital Velho"/>
    <d v="2019-12-06T14:55:00"/>
    <n v="13"/>
    <s v="PT;17;256;2822"/>
    <n v="340"/>
    <d v="2019-12-16T17:00:00"/>
    <n v="1"/>
    <x v="1"/>
    <x v="0"/>
    <x v="48"/>
  </r>
  <r>
    <x v="20"/>
    <n v="506801969"/>
    <n v="180668"/>
    <m/>
    <d v="2019-12-06T14:55:13"/>
    <n v="3"/>
    <s v="PT;1;1;232"/>
    <n v="1"/>
    <m/>
    <n v="1"/>
    <x v="1"/>
    <x v="0"/>
    <x v="48"/>
  </r>
  <r>
    <x v="42"/>
    <n v="512103070"/>
    <n v="180669"/>
    <s v="O presente procedimento tem por objeto aquisiÃ§Ã£o de equipamento mÃ©dico, ao Hospital da Horta, E.P.E.R., de acordo com as especificaÃ§Ãµes tÃ©cnicas anexas ao Caderno de Encargos do procedimento."/>
    <d v="2019-12-06T14:56:19"/>
    <n v="1"/>
    <s v="PT;20;305;3353"/>
    <n v="360"/>
    <d v="2019-12-16T23:59:00"/>
    <n v="1"/>
    <x v="0"/>
    <x v="0"/>
    <x v="48"/>
  </r>
  <r>
    <x v="12"/>
    <n v="506187543"/>
    <n v="180670"/>
    <m/>
    <d v="2019-12-06T14:58:06"/>
    <n v="1"/>
    <m/>
    <n v="400"/>
    <m/>
    <n v="1"/>
    <x v="1"/>
    <x v="0"/>
    <x v="48"/>
  </r>
  <r>
    <x v="4"/>
    <n v="506334562"/>
    <n v="180673"/>
    <s v="CIMU-SICÃ“ - Centro de InterpretaÃ§Ã£o e Museu da Serra de SicÃ³ - Proc. n.Âº 72/2019"/>
    <d v="2019-12-06T15:09:28"/>
    <n v="3"/>
    <s v="PT;11;157;1951"/>
    <n v="360"/>
    <d v="2020-01-11T23:59:00"/>
    <n v="1"/>
    <x v="1"/>
    <x v="0"/>
    <x v="48"/>
  </r>
  <r>
    <x v="14"/>
    <n v="501144218"/>
    <n v="180674"/>
    <s v="ManutenÃ§Ã£o e limpeza do sistema de abastecimento de Ã¡gua do concelho - estaÃ§Ãµes de tratamento e outras infraestruturas"/>
    <d v="2019-12-06T15:15:06"/>
    <n v="13"/>
    <s v="PT;16;244;244"/>
    <n v="340"/>
    <d v="2019-12-14T18:00:00"/>
    <n v="1"/>
    <x v="1"/>
    <x v="0"/>
    <x v="48"/>
  </r>
  <r>
    <x v="1"/>
    <n v="506673626"/>
    <n v="180675"/>
    <s v="AquisiÃ§Ã£o de equipamentos desportivos"/>
    <d v="2019-12-06T15:26:56"/>
    <n v="13"/>
    <s v="PT;16;237;31"/>
    <n v="360"/>
    <d v="2019-12-11T23:59:00"/>
    <n v="1"/>
    <x v="1"/>
    <x v="0"/>
    <x v="48"/>
  </r>
  <r>
    <x v="0"/>
    <n v="508481287"/>
    <n v="180676"/>
    <m/>
    <d v="2019-12-06T15:30:56"/>
    <n v="1"/>
    <s v="PT;1;1;232"/>
    <n v="400"/>
    <m/>
    <n v="1"/>
    <x v="0"/>
    <x v="0"/>
    <x v="48"/>
  </r>
  <r>
    <x v="170"/>
    <n v="505991527"/>
    <n v="180677"/>
    <s v="PROC.AD06/2019 Â¿ PROCEDIMENTO DE AJUSTE DIRETO PARA A AQUISIÃ‡ÃƒO DE LICENCIAMENTO PARA UTILIZAÃ‡ÃƒO DO SOFTWARE DE GESTÃƒO COMERCIAL AQUAMATRIX"/>
    <d v="2019-12-06T15:34:03"/>
    <n v="1"/>
    <s v="PT;3;27;27"/>
    <n v="360"/>
    <d v="2019-12-16T23:59:00"/>
    <n v="1"/>
    <x v="5"/>
    <x v="0"/>
    <x v="48"/>
  </r>
  <r>
    <x v="131"/>
    <n v="508345464"/>
    <n v="180678"/>
    <s v="PrestaÃ§Ã£o de ServiÃ§os de ElaboraÃ§Ã£o de Projeto de ExecuÃ§Ã£o de Rede de Abastecimento e Saneamento na Rua do Agricultor em Foros de Salvaterra."/>
    <d v="2019-12-06T15:40:22"/>
    <n v="3"/>
    <s v="PT;15;226;2510"/>
    <n v="400"/>
    <d v="2019-10-13T16:00:00"/>
    <n v="1"/>
    <x v="2"/>
    <x v="0"/>
    <x v="48"/>
  </r>
  <r>
    <x v="12"/>
    <n v="506187543"/>
    <n v="180679"/>
    <s v="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CICLOP7 Â¿ Rede CiclÃ¡vel da PenÃ­nsula de SetÃºbal Â¿ Concelho de Palmela Â¿ TroÃ§o Quinta do Anjo - CabanasÂ¿."/>
    <d v="2019-12-06T15:41:15"/>
    <n v="3"/>
    <s v="PT;16;241;2602"/>
    <n v="340"/>
    <d v="2020-01-03T23:59:00"/>
    <n v="1"/>
    <x v="1"/>
    <x v="0"/>
    <x v="48"/>
  </r>
  <r>
    <x v="42"/>
    <n v="512103070"/>
    <n v="180680"/>
    <s v="O presente procedimento tem por objeto aquisiÃ§Ã£o de equipamento mÃ©dico, ao Hospital da Horta, E.P.E.R., de acordo com as especificaÃ§Ãµes tÃ©cnicas anexas ao Caderno de Encargos do procedimento."/>
    <d v="2019-12-06T15:42:10"/>
    <n v="1"/>
    <s v="PT;20;305;3353"/>
    <n v="360"/>
    <d v="2019-12-16T23:59:00"/>
    <n v="1"/>
    <x v="0"/>
    <x v="0"/>
    <x v="48"/>
  </r>
  <r>
    <x v="131"/>
    <n v="508345464"/>
    <n v="180681"/>
    <s v="PrestaÃ§Ã£o de ServiÃ§os de ElaboraÃ§Ã£o de Projeto de ExecuÃ§Ã£o da Conduta Adutora de ligaÃ§Ã£o entre os ReservatÃ³rios Outeiro Grande e Rendufas"/>
    <d v="2019-12-06T15:42:29"/>
    <n v="3"/>
    <s v="PT;15;226;2510"/>
    <n v="360"/>
    <d v="2019-12-21T16:00:00"/>
    <n v="1"/>
    <x v="2"/>
    <x v="0"/>
    <x v="48"/>
  </r>
  <r>
    <x v="3"/>
    <n v="500051054"/>
    <n v="180682"/>
    <s v="AquisiÃ§Ã£o de atualizaÃ§Ã£o e suporte do software de virtualizaÃ§Ã£o de servidores"/>
    <d v="2019-12-06T15:44:06"/>
    <n v="13"/>
    <s v="PT;1;1;232"/>
    <n v="360"/>
    <d v="2019-12-14T19:00:00"/>
    <n v="1"/>
    <x v="1"/>
    <x v="0"/>
    <x v="48"/>
  </r>
  <r>
    <x v="46"/>
    <n v="502256869"/>
    <n v="180683"/>
    <s v="ManutenÃ§Ã£o da ETAR do Trem Naval 2020-2021"/>
    <d v="2019-12-06T15:52:05"/>
    <n v="13"/>
    <s v="PT;16;245;2623"/>
    <n v="360"/>
    <d v="2019-12-19T23:59:00"/>
    <n v="1"/>
    <x v="7"/>
    <x v="0"/>
    <x v="48"/>
  </r>
  <r>
    <x v="170"/>
    <n v="505991527"/>
    <n v="180684"/>
    <s v="PROC.CPREV05/2019 - PROCEDIMENTO DE CONSULTA PRÃ‰VIA PARA AQUISIÃ‡ÃƒO DE DATA LOGGERS E SUA INTEGRAÃ‡ÃƒO NO SISTEMA DE SUPERVISÃƒO DA TELEGESTÃƒO EMAS DE BEJA"/>
    <d v="2019-12-06T16:01:29"/>
    <n v="13"/>
    <s v="PT;3;27;27"/>
    <n v="360"/>
    <d v="2019-12-16T23:59:00"/>
    <n v="1"/>
    <x v="5"/>
    <x v="0"/>
    <x v="48"/>
  </r>
  <r>
    <x v="12"/>
    <n v="506187543"/>
    <n v="180685"/>
    <s v="ConstruÃ§Ã£o de gares e fixaÃ§Ã£o de suportes para contentores"/>
    <d v="2019-12-06T16:08:35"/>
    <n v="13"/>
    <s v="PT;16;241;132"/>
    <n v="360"/>
    <d v="2019-12-11T23:59:00"/>
    <n v="1"/>
    <x v="1"/>
    <x v="0"/>
    <x v="48"/>
  </r>
  <r>
    <x v="0"/>
    <n v="508481287"/>
    <n v="180686"/>
    <s v="AquisiÃ§Ã£o de upgrade de salas de RX para o ServiÃ§o de Imagiologia Geral I - MCDTÂ´s - Radiologia - UrgÃªncia e para o ServiÃ§o de Ortopedia - Consulta Externa"/>
    <d v="2019-12-06T16:09:40"/>
    <n v="1"/>
    <s v="PT;12;165;2010"/>
    <n v="360"/>
    <d v="2019-12-09T17:00:00"/>
    <n v="1"/>
    <x v="0"/>
    <x v="0"/>
    <x v="48"/>
  </r>
  <r>
    <x v="0"/>
    <n v="508481287"/>
    <n v="180687"/>
    <s v="PrestaÃ§Ã£o de serviÃ§os de seguranÃ§a, vigilÃ¢ncia e controlo de circulaÃ§Ã£o e estacionamento, nas instalaÃ§Ãµes do Centro Hospitalar UniversitÃ¡rio de Lisboa Norte, EPE"/>
    <d v="2019-12-06T16:11:09"/>
    <n v="1"/>
    <s v="PT;12;165;2010"/>
    <n v="360"/>
    <d v="2019-12-12T17:00:00"/>
    <n v="1"/>
    <x v="0"/>
    <x v="0"/>
    <x v="48"/>
  </r>
  <r>
    <x v="7"/>
    <n v="508666236"/>
    <n v="180688"/>
    <s v="PrestaÃ§Ã£o de serviÃ§os de vigilÃ¢ncia e seguranÃ§a humana para as instalaÃ§Ãµes do Instituto de Turismo de Portugal, IP com vigÃªncia atÃ© 31 de marÃ§o de 2020."/>
    <d v="2019-12-06T16:17:34"/>
    <n v="1"/>
    <s v="PT;1;1;232"/>
    <n v="360"/>
    <d v="2019-12-11T23:59:00"/>
    <n v="1"/>
    <x v="2"/>
    <x v="0"/>
    <x v="48"/>
  </r>
  <r>
    <x v="149"/>
    <n v="506642798"/>
    <n v="180689"/>
    <s v="Outras Estradas e Caminhos NÃ£o Descriminados Â¿ DesobstruÃ§Ã£o do caminho de acesso Ã  albufeira de Cedilho"/>
    <d v="2019-12-06T16:20:33"/>
    <n v="1"/>
    <s v="PT;6;76;1245"/>
    <n v="360"/>
    <d v="2019-12-10T21:00:00"/>
    <n v="1"/>
    <x v="1"/>
    <x v="0"/>
    <x v="48"/>
  </r>
  <r>
    <x v="42"/>
    <n v="512103070"/>
    <n v="180690"/>
    <s v="O presente procedimento tem por objeto aquisiÃ§Ã£o de equipamento mÃ©dico, ao Hospital da Horta, E.P.E.R., de acordo com as especificaÃ§Ãµes tÃ©cnicas anexas ao Caderno de Encargos do procedimento."/>
    <d v="2019-12-06T16:21:25"/>
    <n v="1"/>
    <s v="PT;20;305;3353"/>
    <n v="360"/>
    <d v="2019-12-16T23:59:00"/>
    <n v="1"/>
    <x v="0"/>
    <x v="0"/>
    <x v="48"/>
  </r>
  <r>
    <x v="170"/>
    <n v="505991527"/>
    <n v="180691"/>
    <s v="PROC.CPREV06/2019 - Procedimento de Consulta PrÃ©via para AquisiÃ§Ã£o de ServiÃ§os de ImplementaÃ§Ã£o de um Sistema Integrado de GestÃ£o Empresarial para a Empresa Municipal de Ãgua e Saneamento de Beja, E.M."/>
    <d v="2019-12-06T16:26:01"/>
    <n v="13"/>
    <s v="PT;3;27;27"/>
    <n v="360"/>
    <d v="2019-12-16T23:59:00"/>
    <n v="1"/>
    <x v="5"/>
    <x v="0"/>
    <x v="48"/>
  </r>
  <r>
    <x v="49"/>
    <n v="502098139"/>
    <n v="180692"/>
    <s v="PerfuraÃ§Ã£o Horizontal Dirigida de Infraestruturas - LoulÃ©"/>
    <d v="2019-12-06T16:50:27"/>
    <n v="1"/>
    <s v="PT;9;118;1582"/>
    <n v="340"/>
    <d v="2019-12-15T17:00:00"/>
    <n v="1"/>
    <x v="1"/>
    <x v="0"/>
    <x v="48"/>
  </r>
  <r>
    <x v="42"/>
    <n v="512103070"/>
    <n v="180695"/>
    <s v="O presente procedimento tem por objeto aquisiÃ§Ã£o de equipamento mÃ©dico, ao Hospital da Horta, E.P.E.R., de acordo com as especificaÃ§Ãµes tÃ©cnicas anexas ao Caderno de Encargos do procedimento."/>
    <d v="2019-12-06T16:57:04"/>
    <n v="1"/>
    <s v="PT;20;305;3353"/>
    <n v="340"/>
    <d v="2019-12-16T23:59:00"/>
    <n v="1"/>
    <x v="0"/>
    <x v="0"/>
    <x v="48"/>
  </r>
  <r>
    <x v="0"/>
    <n v="508481287"/>
    <n v="180696"/>
    <s v="AquisiÃ§Ã£o de 4 peÃ§as de mÃ£o para o serviÃ§o de Otorrinolaringologia, Voz e PerturbaÃ§Ãµes da ComunicaÃ§Ã£o - Bloco OperatÃ³rio de Otorrinolaringologia I"/>
    <d v="2019-12-06T16:57:58"/>
    <n v="1"/>
    <s v="PT;12;165;2010"/>
    <n v="360"/>
    <d v="2019-12-13T17:00:00"/>
    <n v="1"/>
    <x v="0"/>
    <x v="0"/>
    <x v="48"/>
  </r>
  <r>
    <x v="188"/>
    <n v="508114381"/>
    <n v="180698"/>
    <s v="Empreitada de criaÃ§Ã£o de ZMC`s no Concelho de SantarÃ©m"/>
    <d v="2019-12-06T17:28:01"/>
    <n v="3"/>
    <s v="PT;15;227;175"/>
    <n v="5"/>
    <d v="2020-01-11T23:59:00"/>
    <n v="1"/>
    <x v="2"/>
    <x v="0"/>
    <x v="48"/>
  </r>
  <r>
    <x v="43"/>
    <n v="503035416"/>
    <n v="180699"/>
    <s v="AquisiÃ§Ã£o de 18 (dezoito) macas para o ServiÃ§o UrgÃªncia Geral"/>
    <d v="2019-12-06T17:54:59"/>
    <n v="1"/>
    <s v="PT;1;1;232"/>
    <n v="400"/>
    <m/>
    <n v="1"/>
    <x v="0"/>
    <x v="0"/>
    <x v="48"/>
  </r>
  <r>
    <x v="43"/>
    <n v="503035416"/>
    <n v="180700"/>
    <s v="AquisiÃ§Ã£o de 18 (dezoito) macas para o ServiÃ§o UrgÃªncia Geral"/>
    <d v="2019-12-06T17:55:23"/>
    <n v="13"/>
    <s v="PT;1;1;232"/>
    <n v="340"/>
    <d v="2019-12-11T17:00:00"/>
    <n v="1"/>
    <x v="0"/>
    <x v="0"/>
    <x v="48"/>
  </r>
  <r>
    <x v="175"/>
    <n v="500925895"/>
    <n v="180701"/>
    <s v="PrestaÃ§Ã£o de serviÃ§os de FiscalizaÃ§Ã£o e SeguranÃ§a em Obra - ConservaÃ§Ã£o e requalificaÃ§Ã£o CAO Pombal"/>
    <d v="2019-12-06T18:58:10"/>
    <n v="13"/>
    <s v="PT;11;157;1950"/>
    <n v="360"/>
    <d v="2019-12-12T23:59:00"/>
    <n v="1"/>
    <x v="2"/>
    <x v="0"/>
    <x v="48"/>
  </r>
  <r>
    <x v="0"/>
    <n v="508481287"/>
    <n v="180706"/>
    <s v="AquisiÃ§Ã£o de subscriÃ§Ã£o de base de dados da Micromedex para o ano de 2020"/>
    <d v="2019-12-07T09:35:39"/>
    <n v="1"/>
    <s v="PT;12;165;2010"/>
    <n v="360"/>
    <d v="2019-12-10T17:00:00"/>
    <n v="1"/>
    <x v="0"/>
    <x v="0"/>
    <x v="48"/>
  </r>
  <r>
    <x v="0"/>
    <n v="508481287"/>
    <n v="180715"/>
    <s v="AquisiÃ§Ã£o de serviÃ§os de manutenÃ§Ã£o de equipamentos rede local laboratorial para os anos de 2020/2021"/>
    <d v="2019-12-07T10:37:08"/>
    <n v="1"/>
    <s v="PT;12;165;2010"/>
    <n v="360"/>
    <d v="2019-12-12T17:00:00"/>
    <n v="1"/>
    <x v="0"/>
    <x v="0"/>
    <x v="48"/>
  </r>
  <r>
    <x v="11"/>
    <n v="506614913"/>
    <n v="180740"/>
    <s v="ContrataÃ§Ã£o de serviÃ§os de manutenÃ§Ã£o preventiva, curativa e assistÃªncia tÃ©cnica extraordinÃ¡ria dos sistemas de climatizaÃ§Ã£o do MunicÃ­pio de Vila Franca de Xira"/>
    <d v="2019-12-07T12:51:07"/>
    <n v="3"/>
    <s v="PT;12;173;189"/>
    <n v="340"/>
    <d v="2020-02-01T23:59:00"/>
    <n v="1"/>
    <x v="1"/>
    <x v="0"/>
    <x v="48"/>
  </r>
  <r>
    <x v="0"/>
    <n v="508481287"/>
    <n v="180743"/>
    <s v="AquisiÃ§Ã£o de serviÃ§os de manutenÃ§Ã£o aos equipamentos de ecografia Toshiba/Canon para o ano de 2020"/>
    <d v="2019-12-07T13:59:42"/>
    <n v="1"/>
    <s v="PT;12;165;2010"/>
    <n v="360"/>
    <d v="2019-12-12T17:00:00"/>
    <n v="1"/>
    <x v="0"/>
    <x v="0"/>
    <x v="48"/>
  </r>
  <r>
    <x v="0"/>
    <n v="508481287"/>
    <n v="180744"/>
    <s v="AquisiÃ§Ã£o de serviÃ§os de manutenÃ§Ã£o aos equipamentos de oftalmologia JosÃ© Cotta para o ano de 2020"/>
    <d v="2019-12-07T16:12:10"/>
    <n v="1"/>
    <s v="PT;12;165;2010"/>
    <n v="360"/>
    <d v="2019-12-12T17:00:00"/>
    <n v="1"/>
    <x v="0"/>
    <x v="0"/>
    <x v="48"/>
  </r>
  <r>
    <x v="0"/>
    <n v="508481287"/>
    <n v="180745"/>
    <s v="AquisiÃ§Ã£o de serviÃ§os de manutenÃ§Ã£o ao licenciamento IBM/MÃ¡ximo para o na o 2019."/>
    <d v="2019-12-09T09:34:59"/>
    <n v="13"/>
    <s v="PT;12;165;2010"/>
    <n v="5"/>
    <d v="2019-12-12T17:00:00"/>
    <n v="1"/>
    <x v="0"/>
    <x v="0"/>
    <x v="49"/>
  </r>
  <r>
    <x v="13"/>
    <n v="501294104"/>
    <n v="180747"/>
    <s v="FORNECIMENTO CONTINUO PARA A MONTAGEM E DESMONTAGEM DE ANDAIMES PARA MANUTENÃ‡ÃƒO E CONSERVAÃ‡ÃƒO DO PARQUE HABITACIONAL DO BAIRRO DA BELA VISTA"/>
    <d v="2019-12-09T09:48:28"/>
    <n v="13"/>
    <s v="PT;16;245;321"/>
    <n v="5"/>
    <d v="2019-12-15T23:59:00"/>
    <n v="1"/>
    <x v="1"/>
    <x v="0"/>
    <x v="49"/>
  </r>
  <r>
    <x v="318"/>
    <n v="510058086"/>
    <n v="180749"/>
    <s v="AquisiÃ§Ã£o centralizada de serviÃ§os de seguro automÃ³vel"/>
    <d v="2019-12-09T10:21:37"/>
    <n v="3"/>
    <s v="PT;1;1;232"/>
    <n v="360"/>
    <d v="2019-12-12T23:59:00"/>
    <n v="1"/>
    <x v="2"/>
    <x v="0"/>
    <x v="49"/>
  </r>
  <r>
    <x v="319"/>
    <n v="600074404"/>
    <n v="180749"/>
    <s v="AquisiÃ§Ã£o centralizada de serviÃ§os de seguro automÃ³vel"/>
    <d v="2019-12-09T10:21:37"/>
    <n v="3"/>
    <s v="PT;1;1;232"/>
    <n v="360"/>
    <d v="2019-12-12T23:59:00"/>
    <s v=""/>
    <x v="2"/>
    <x v="0"/>
    <x v="49"/>
  </r>
  <r>
    <x v="301"/>
    <n v="600075826"/>
    <n v="180749"/>
    <s v="AquisiÃ§Ã£o centralizada de serviÃ§os de seguro automÃ³vel"/>
    <d v="2019-12-09T10:21:37"/>
    <n v="3"/>
    <s v="PT;1;1;232"/>
    <n v="360"/>
    <d v="2019-12-12T23:59:00"/>
    <s v=""/>
    <x v="2"/>
    <x v="0"/>
    <x v="49"/>
  </r>
  <r>
    <x v="320"/>
    <n v="501603409"/>
    <n v="180749"/>
    <s v="AquisiÃ§Ã£o centralizada de serviÃ§os de seguro automÃ³vel"/>
    <d v="2019-12-09T10:21:37"/>
    <n v="3"/>
    <s v="PT;1;1;232"/>
    <n v="360"/>
    <d v="2019-12-12T23:59:00"/>
    <s v=""/>
    <x v="2"/>
    <x v="0"/>
    <x v="49"/>
  </r>
  <r>
    <x v="224"/>
    <n v="600075818"/>
    <n v="180749"/>
    <s v="AquisiÃ§Ã£o centralizada de serviÃ§os de seguro automÃ³vel"/>
    <d v="2019-12-09T10:21:37"/>
    <n v="3"/>
    <s v="PT;1;1;232"/>
    <n v="360"/>
    <d v="2019-12-12T23:59:00"/>
    <s v=""/>
    <x v="2"/>
    <x v="0"/>
    <x v="49"/>
  </r>
  <r>
    <x v="55"/>
    <n v="600084914"/>
    <n v="180749"/>
    <s v="AquisiÃ§Ã£o centralizada de serviÃ§os de seguro automÃ³vel"/>
    <d v="2019-12-09T10:21:37"/>
    <n v="3"/>
    <s v="PT;1;1;232"/>
    <n v="360"/>
    <d v="2019-12-12T23:59:00"/>
    <s v=""/>
    <x v="2"/>
    <x v="0"/>
    <x v="49"/>
  </r>
  <r>
    <x v="133"/>
    <n v="501389660"/>
    <n v="180749"/>
    <s v="AquisiÃ§Ã£o centralizada de serviÃ§os de seguro automÃ³vel"/>
    <d v="2019-12-09T10:21:37"/>
    <n v="3"/>
    <s v="PT;1;1;232"/>
    <n v="360"/>
    <d v="2019-12-12T23:59:00"/>
    <s v=""/>
    <x v="2"/>
    <x v="0"/>
    <x v="49"/>
  </r>
  <r>
    <x v="71"/>
    <n v="600014690"/>
    <n v="180749"/>
    <s v="AquisiÃ§Ã£o centralizada de serviÃ§os de seguro automÃ³vel"/>
    <d v="2019-12-09T10:21:37"/>
    <n v="3"/>
    <s v="PT;1;1;232"/>
    <n v="360"/>
    <d v="2019-12-12T23:59:00"/>
    <s v=""/>
    <x v="2"/>
    <x v="0"/>
    <x v="49"/>
  </r>
  <r>
    <x v="150"/>
    <n v="600083012"/>
    <n v="180749"/>
    <s v="AquisiÃ§Ã£o centralizada de serviÃ§os de seguro automÃ³vel"/>
    <d v="2019-12-09T10:21:37"/>
    <n v="3"/>
    <s v="PT;1;1;232"/>
    <n v="360"/>
    <d v="2019-12-12T23:59:00"/>
    <s v=""/>
    <x v="2"/>
    <x v="0"/>
    <x v="49"/>
  </r>
  <r>
    <x v="321"/>
    <n v="600082733"/>
    <n v="180749"/>
    <s v="AquisiÃ§Ã£o centralizada de serviÃ§os de seguro automÃ³vel"/>
    <d v="2019-12-09T10:21:37"/>
    <n v="3"/>
    <s v="PT;1;1;232"/>
    <n v="360"/>
    <d v="2019-12-12T23:59:00"/>
    <s v=""/>
    <x v="2"/>
    <x v="0"/>
    <x v="49"/>
  </r>
  <r>
    <x v="322"/>
    <n v="600031985"/>
    <n v="180749"/>
    <s v="AquisiÃ§Ã£o centralizada de serviÃ§os de seguro automÃ³vel"/>
    <d v="2019-12-09T10:21:37"/>
    <n v="3"/>
    <s v="PT;1;1;232"/>
    <n v="360"/>
    <d v="2019-12-12T23:59:00"/>
    <s v=""/>
    <x v="2"/>
    <x v="0"/>
    <x v="49"/>
  </r>
  <r>
    <x v="323"/>
    <n v="600025314"/>
    <n v="180749"/>
    <s v="AquisiÃ§Ã£o centralizada de serviÃ§os de seguro automÃ³vel"/>
    <d v="2019-12-09T10:21:37"/>
    <n v="3"/>
    <s v="PT;1;1;232"/>
    <n v="360"/>
    <d v="2019-12-12T23:59:00"/>
    <s v=""/>
    <x v="2"/>
    <x v="0"/>
    <x v="49"/>
  </r>
  <r>
    <x v="324"/>
    <n v="600067831"/>
    <n v="180749"/>
    <s v="AquisiÃ§Ã£o centralizada de serviÃ§os de seguro automÃ³vel"/>
    <d v="2019-12-09T10:21:37"/>
    <n v="3"/>
    <s v="PT;1;1;232"/>
    <n v="360"/>
    <d v="2019-12-12T23:59:00"/>
    <s v=""/>
    <x v="2"/>
    <x v="0"/>
    <x v="49"/>
  </r>
  <r>
    <x v="22"/>
    <n v="508195446"/>
    <n v="180749"/>
    <s v="AquisiÃ§Ã£o centralizada de serviÃ§os de seguro automÃ³vel"/>
    <d v="2019-12-09T10:21:37"/>
    <n v="3"/>
    <s v="PT;1;1;232"/>
    <n v="360"/>
    <d v="2019-12-12T23:59:00"/>
    <s v=""/>
    <x v="3"/>
    <x v="0"/>
    <x v="49"/>
  </r>
  <r>
    <x v="325"/>
    <n v="501516980"/>
    <n v="180749"/>
    <s v="AquisiÃ§Ã£o centralizada de serviÃ§os de seguro automÃ³vel"/>
    <d v="2019-12-09T10:21:37"/>
    <n v="3"/>
    <s v="PT;1;1;232"/>
    <n v="360"/>
    <d v="2019-12-12T23:59:00"/>
    <s v=""/>
    <x v="2"/>
    <x v="0"/>
    <x v="49"/>
  </r>
  <r>
    <x v="139"/>
    <n v="600084892"/>
    <n v="180749"/>
    <s v="AquisiÃ§Ã£o centralizada de serviÃ§os de seguro automÃ³vel"/>
    <d v="2019-12-09T10:21:37"/>
    <n v="3"/>
    <s v="PT;1;1;232"/>
    <n v="360"/>
    <d v="2019-12-12T23:59:00"/>
    <s v=""/>
    <x v="2"/>
    <x v="0"/>
    <x v="49"/>
  </r>
  <r>
    <x v="326"/>
    <n v="502237490"/>
    <n v="180749"/>
    <s v="AquisiÃ§Ã£o centralizada de serviÃ§os de seguro automÃ³vel"/>
    <d v="2019-12-09T10:21:37"/>
    <n v="3"/>
    <s v="PT;1;1;232"/>
    <n v="360"/>
    <d v="2019-12-12T23:59:00"/>
    <s v=""/>
    <x v="2"/>
    <x v="0"/>
    <x v="49"/>
  </r>
  <r>
    <x v="13"/>
    <n v="501294104"/>
    <n v="180751"/>
    <s v="PRESTAÃ‡ÃƒO DE SERVIÃ‡OS PARA PINTURA EXTERIOR DOS BLOCOS A e B DA RUA DO ANTIGO OLIVAL N.Âº 6 e 8"/>
    <d v="2019-12-09T10:28:38"/>
    <n v="13"/>
    <s v="PT;16;245;321"/>
    <n v="360"/>
    <d v="2019-12-15T23:59:00"/>
    <n v="1"/>
    <x v="1"/>
    <x v="0"/>
    <x v="49"/>
  </r>
  <r>
    <x v="49"/>
    <n v="502098139"/>
    <n v="180752"/>
    <s v="CONTRATAÃ‡ÃƒO DO FORNECIMENTO DE CONFETTIS E SERPENTINAS PARA O CARNAVAL DE LOULÃ‰ E SANTOS POPULARES A REALIZAR EM 2020 E 2021."/>
    <d v="2019-12-09T10:29:44"/>
    <n v="13"/>
    <s v="PT;9;118;109"/>
    <n v="340"/>
    <d v="2019-12-15T18:00:00"/>
    <n v="1"/>
    <x v="1"/>
    <x v="0"/>
    <x v="49"/>
  </r>
  <r>
    <x v="14"/>
    <n v="501144218"/>
    <n v="180754"/>
    <s v="AquisiÃ§Ã£o de 4 Viaturas ligeiras com sistema de propulsÃ£o hÃ­brido"/>
    <d v="2019-12-09T10:40:19"/>
    <n v="3"/>
    <s v="PT;16;244;2616"/>
    <n v="340"/>
    <d v="2019-12-24T23:59:00"/>
    <n v="1"/>
    <x v="1"/>
    <x v="0"/>
    <x v="49"/>
  </r>
  <r>
    <x v="0"/>
    <n v="508481287"/>
    <n v="180755"/>
    <s v="AquisiÃ§Ã£o de serviÃ§os de manutenÃ§Ã£o aos equipamentos ao equipamento de controlo de qualidade Sun Nuclear para o ano de 2020"/>
    <d v="2019-12-09T10:48:55"/>
    <n v="1"/>
    <s v="PT;12;165;2010"/>
    <n v="360"/>
    <d v="2019-12-17T17:00:00"/>
    <n v="1"/>
    <x v="0"/>
    <x v="0"/>
    <x v="49"/>
  </r>
  <r>
    <x v="3"/>
    <n v="500051054"/>
    <n v="180756"/>
    <s v="A obra consiste na limpeza e conservaÃ§Ã£o de elementos na via publica e de diversos edifÃ­cios da responsabilidade Municipal relativamente Ã  remoÃ§Ã£o de Graffitis."/>
    <d v="2019-12-09T10:57:00"/>
    <n v="13"/>
    <s v="PT;16;236;230"/>
    <n v="340"/>
    <d v="2020-01-11T19:00:00"/>
    <n v="1"/>
    <x v="1"/>
    <x v="0"/>
    <x v="49"/>
  </r>
  <r>
    <x v="14"/>
    <n v="501144218"/>
    <n v="180757"/>
    <s v="Fornecimento de Variador de frequÃªncia para a Linha 4 da ApostiÃ§a para o CasalÃ£o"/>
    <d v="2019-12-09T11:01:48"/>
    <n v="1"/>
    <s v="PT;16;244;2616"/>
    <n v="340"/>
    <d v="2019-12-14T18:00:00"/>
    <n v="1"/>
    <x v="1"/>
    <x v="0"/>
    <x v="49"/>
  </r>
  <r>
    <x v="295"/>
    <n v="504041193"/>
    <n v="180758"/>
    <s v="AquisiÃ§Ã£o de ServiÃ§os de Leasing Financeiro para a aquisiÃ§Ã£o de viatura de recolha de resÃ­duos"/>
    <d v="2019-12-09T11:04:21"/>
    <n v="3"/>
    <s v="PT;1;1;232"/>
    <n v="340"/>
    <d v="2020-01-11T23:59:00"/>
    <n v="1"/>
    <x v="2"/>
    <x v="0"/>
    <x v="49"/>
  </r>
  <r>
    <x v="14"/>
    <n v="501144218"/>
    <n v="180759"/>
    <s v="AquisiÃ§Ã£o de MÃ¡quina para Varredura Urbana de 4 a 5 M cÃºbicos com TransmissÃ£o HidrostÃ¡tica PropulsÃ£o HÃ­brido, para a DivisÃ£o de Ambiente Urbano efetuar Limpeza de ruas no Concelho"/>
    <d v="2019-12-09T11:06:02"/>
    <n v="3"/>
    <s v="PT;16;244;2617"/>
    <n v="200"/>
    <d v="2019-12-24T23:59:00"/>
    <n v="1"/>
    <x v="1"/>
    <x v="0"/>
    <x v="49"/>
  </r>
  <r>
    <x v="14"/>
    <n v="501144218"/>
    <n v="180760"/>
    <s v="AquisiÃ§Ã£o de material elÃ©trico para o Parque Operacional da Quinta do Conde"/>
    <d v="2019-12-09T11:12:52"/>
    <n v="13"/>
    <s v="PT;16;244;2618"/>
    <n v="360"/>
    <d v="2019-12-14T18:00:00"/>
    <n v="1"/>
    <x v="1"/>
    <x v="0"/>
    <x v="49"/>
  </r>
  <r>
    <x v="90"/>
    <n v="503541567"/>
    <n v="180761"/>
    <s v="Empreitada 391/GEBALIS/2019 Â¿ Bairro Padre Cruz - ReabilitaÃ§Ã£o fogos municipais"/>
    <d v="2019-12-09T11:15:07"/>
    <n v="13"/>
    <s v="PT;12;165;2006"/>
    <n v="340"/>
    <d v="2019-12-17T23:59:00"/>
    <n v="1"/>
    <x v="1"/>
    <x v="0"/>
    <x v="49"/>
  </r>
  <r>
    <x v="3"/>
    <n v="500051054"/>
    <n v="180762"/>
    <s v="AquisiÃ§Ã£o de ServiÃ§os de AssistÃªncia para ManutenÃ§Ã£o Preventiva, Corretiva e Evolutiva do Portal do Executivo"/>
    <d v="2019-12-09T11:21:32"/>
    <n v="1"/>
    <s v="PT;16;236;230"/>
    <n v="5"/>
    <d v="2019-12-12T19:00:00"/>
    <n v="1"/>
    <x v="1"/>
    <x v="0"/>
    <x v="49"/>
  </r>
  <r>
    <x v="20"/>
    <n v="506801969"/>
    <n v="180764"/>
    <s v="AquisiÃ§Ã£o de serviÃ§os de catering para a refeiÃ§Ã£o de Natal 2019 dos funcionÃ¡rios e colaboradores do MunicÃ­pio de Castro Marim"/>
    <d v="2019-12-09T11:52:57"/>
    <n v="1"/>
    <s v="PT;9;114;1563"/>
    <n v="360"/>
    <d v="2019-12-12T17:00:00"/>
    <n v="1"/>
    <x v="1"/>
    <x v="0"/>
    <x v="49"/>
  </r>
  <r>
    <x v="0"/>
    <n v="508481287"/>
    <n v="180765"/>
    <s v="PrestaÃ§Ã£o de serviÃ§os de fornecimento de alimentaÃ§Ã£o a doentes e colaboradores do Centro Hospitalar UniversitÃ¡rio de Lisboa Norte"/>
    <d v="2019-12-09T12:01:53"/>
    <n v="3"/>
    <s v="PT;12;165;2010"/>
    <n v="5"/>
    <d v="2020-01-08T17:00:00"/>
    <n v="1"/>
    <x v="0"/>
    <x v="0"/>
    <x v="49"/>
  </r>
  <r>
    <x v="138"/>
    <n v="506087000"/>
    <n v="180769"/>
    <s v="ConstruÃ§Ã£o / BeneficiaÃ§Ã£o EdifÃ­cio Parque MÃ¡quinas e Viaturas / Estaleiros - 2.Âª Fase, por Empreitada: ReparaÃ§Ã£o de danos causados pelo Leslie"/>
    <d v="2019-12-09T12:12:41"/>
    <n v="3"/>
    <s v="PT;7;79;1271"/>
    <n v="360"/>
    <d v="2019-12-29T17:00:00"/>
    <n v="1"/>
    <x v="1"/>
    <x v="0"/>
    <x v="49"/>
  </r>
  <r>
    <x v="27"/>
    <n v="506722422"/>
    <n v="180770"/>
    <s v="AquisiÃ§Ã£o de ConsumÃ­veis DescartÃ¡veis Bio"/>
    <d v="2019-12-09T12:13:13"/>
    <n v="1"/>
    <s v="PT;15;220;2478"/>
    <n v="400"/>
    <d v="2019-12-01T23:59:00"/>
    <n v="1"/>
    <x v="1"/>
    <x v="0"/>
    <x v="49"/>
  </r>
  <r>
    <x v="13"/>
    <n v="501294104"/>
    <n v="180771"/>
    <s v="FORNECIMENTO DE 1300 REFEIÃ‡Ã•ES, ALMOÃ‡O DE NATAL DOS TRABALHADORES DA CÃ‚MARA MUNICIPAL DE SETÃšBAL"/>
    <d v="2019-12-09T12:15:41"/>
    <n v="13"/>
    <s v="PT;16;245;2623"/>
    <n v="360"/>
    <d v="2019-12-13T23:59:00"/>
    <n v="1"/>
    <x v="1"/>
    <x v="0"/>
    <x v="49"/>
  </r>
  <r>
    <x v="14"/>
    <n v="501144218"/>
    <n v="180774"/>
    <s v="Os trabalhos constam da reabilitaÃ§Ã£o de edificaÃ§Ã£o de interesse histÃ³rico e cultural, com a demoliÃ§Ã£o dos elementos a remover incluindo carga e transporte a vazadouro, execuÃ§Ã£o de betÃ£o armado em elementos horizontais, de betÃ£o projetado estrutural em elementos verticais incluindo pregagens, fornecimento e assentamento de estrutura metÃ¡lica, execuÃ§Ã£o de alvenaria de pedra incluindo a consolidaÃ§Ã£o de paredes existentes, fornecimento e assentamento de cantarias incluindo a reabilitaÃ§Ã£o de elementos existentes. Fornecimento e montagem de estrutura de madeira, execuÃ§Ã£o de elementos verticais e horizontais em gesso cartonado, execuÃ§Ã£o de revestimentos iniciais e finais de pavimentos, paredes, tetos e coberturas, fornecimento e assentamento de equipamentos sanitÃ¡rios, carpintarias e serralharias. ExecuÃ§Ã£o de redes de abastecimento de Ã¡gua, de drenagem de Ã¡gua residuais, execuÃ§Ã£o de infraestruturas elÃ©tricas, incluindo sistemas automÃ¡ticos de deteÃ§Ã£o de incÃªndio e de intrusÃ£o, de infraestruturas de telecomunicaÃ§Ãµes e de climatizaÃ§Ã£o e ventilaÃ§Ã£o, entre outros."/>
    <d v="2019-12-09T12:21:09"/>
    <n v="5"/>
    <s v="PT;16;244;2617"/>
    <n v="210"/>
    <d v="2020-04-23T23:59:00"/>
    <n v="1"/>
    <x v="1"/>
    <x v="0"/>
    <x v="49"/>
  </r>
  <r>
    <x v="17"/>
    <n v="505456010"/>
    <n v="180776"/>
    <s v="Fornecimento do livro de JosÃ© Ruy"/>
    <d v="2019-12-09T12:40:47"/>
    <n v="1"/>
    <s v="PT;12;174;223"/>
    <n v="340"/>
    <d v="2019-12-20T23:59:00"/>
    <n v="1"/>
    <x v="1"/>
    <x v="0"/>
    <x v="49"/>
  </r>
  <r>
    <x v="132"/>
    <n v="507023129"/>
    <n v="180778"/>
    <s v="AquisiÃ§Ã£o de ServiÃ§os de Transporte e DepÃ³sito em Destino Final Licenciado, de Solos Contaminados do HUB do Beato"/>
    <d v="2019-12-09T13:59:52"/>
    <n v="3"/>
    <s v="PT;1;1;232"/>
    <n v="300"/>
    <d v="2020-01-10T17:00:00"/>
    <n v="1"/>
    <x v="2"/>
    <x v="0"/>
    <x v="49"/>
  </r>
  <r>
    <x v="17"/>
    <n v="505456010"/>
    <n v="180780"/>
    <s v="Tem como objeto a execuÃ§Ã£o de um conjunto de pequenas obras de requalificaÃ§Ã£o de espaÃ§os exteriores/zonas verdes a executar no Concelho."/>
    <d v="2019-12-09T14:09:45"/>
    <n v="3"/>
    <s v="PT;12;174;223"/>
    <n v="220"/>
    <d v="2020-02-21T23:59:00"/>
    <n v="1"/>
    <x v="1"/>
    <x v="0"/>
    <x v="49"/>
  </r>
  <r>
    <x v="0"/>
    <n v="508481287"/>
    <n v="180782"/>
    <s v="202A000007 - AquisiÃ§Ã£o de stents e balÃµes para apoio Ã  embolizaÃ§Ã£o e cateteres de acesso distal durante o ano de 2020"/>
    <d v="2019-12-09T14:16:49"/>
    <n v="3"/>
    <s v="PT;12;165;2010"/>
    <n v="340"/>
    <d v="2020-01-08T17:00:00"/>
    <n v="1"/>
    <x v="0"/>
    <x v="0"/>
    <x v="49"/>
  </r>
  <r>
    <x v="51"/>
    <n v="506624200"/>
    <n v="180784"/>
    <s v="AquisiÃ§Ã£o de serviÃ§os de higiene e limpeza dos espaÃ§os / instalaÃ§Ãµes municipais, incluindo o fornecimento dos respetivos produtos de higiene e limpeza (detergentes, desinfetantes e similares)"/>
    <d v="2019-12-09T14:36:08"/>
    <n v="13"/>
    <s v="PT;7;86;149"/>
    <n v="340"/>
    <d v="2019-12-13T17:00:00"/>
    <n v="1"/>
    <x v="1"/>
    <x v="0"/>
    <x v="49"/>
  </r>
  <r>
    <x v="17"/>
    <n v="505456010"/>
    <n v="180785"/>
    <s v="Concurso pÃºblico com publicaÃ§Ã£o de anÃºncio no JOUE para aluguer operacional de viaturas ligeiras, por lotes"/>
    <d v="2019-12-09T14:36:33"/>
    <n v="3"/>
    <s v="PT;12;174;223"/>
    <n v="220"/>
    <d v="2020-01-09T23:59:00"/>
    <n v="1"/>
    <x v="1"/>
    <x v="0"/>
    <x v="49"/>
  </r>
  <r>
    <x v="301"/>
    <n v="600075826"/>
    <n v="180787"/>
    <m/>
    <d v="2019-12-09T14:38:44"/>
    <n v="3"/>
    <s v="PT;1;1;232"/>
    <n v="400"/>
    <m/>
    <n v="1"/>
    <x v="2"/>
    <x v="0"/>
    <x v="49"/>
  </r>
  <r>
    <x v="327"/>
    <n v="600074404"/>
    <n v="180787"/>
    <m/>
    <d v="2019-12-09T14:38:44"/>
    <n v="3"/>
    <s v="PT;1;1;232"/>
    <n v="400"/>
    <m/>
    <s v=""/>
    <x v="2"/>
    <x v="0"/>
    <x v="49"/>
  </r>
  <r>
    <x v="71"/>
    <n v="600014690"/>
    <n v="180787"/>
    <m/>
    <d v="2019-12-09T14:38:44"/>
    <n v="3"/>
    <s v="PT;1;1;232"/>
    <n v="400"/>
    <m/>
    <s v=""/>
    <x v="2"/>
    <x v="0"/>
    <x v="49"/>
  </r>
  <r>
    <x v="132"/>
    <n v="507023129"/>
    <n v="180792"/>
    <s v="AquisiÃ§Ã£o de ServiÃ§os de ElaboraÃ§Ã£o do Estudo Urbano para IntervenÃ§Ãµes em Marvila - OR04, OR04a, OR05, OR05a,OR06, OR11, OR12, OR13, OR13a e OR13b."/>
    <d v="2019-12-09T14:53:33"/>
    <n v="13"/>
    <s v="PT;1;1;232"/>
    <n v="360"/>
    <d v="2019-12-17T17:00:00"/>
    <n v="1"/>
    <x v="2"/>
    <x v="0"/>
    <x v="49"/>
  </r>
  <r>
    <x v="71"/>
    <n v="600014690"/>
    <n v="180793"/>
    <m/>
    <d v="2019-12-09T14:54:31"/>
    <n v="3"/>
    <s v="PT;1;1;232"/>
    <n v="400"/>
    <m/>
    <n v="1"/>
    <x v="2"/>
    <x v="0"/>
    <x v="49"/>
  </r>
  <r>
    <x v="42"/>
    <n v="512103070"/>
    <n v="180794"/>
    <s v="O presente procedimento tem por objeto aquisiÃ§Ã£o de equipamento mÃ©dico, ao Hospital da Horta, E.P.E.R., de acordo com as especificaÃ§Ãµes tÃ©cnicas anexas ao Caderno de Encargos do procedimento."/>
    <d v="2019-12-09T14:57:37"/>
    <n v="1"/>
    <s v="PT;20;305;3353"/>
    <n v="360"/>
    <d v="2019-12-19T23:59:00"/>
    <n v="1"/>
    <x v="0"/>
    <x v="0"/>
    <x v="49"/>
  </r>
  <r>
    <x v="122"/>
    <n v="504609696"/>
    <n v="180795"/>
    <s v="ContrataÃ§Ã£o para a prestaÃ§Ã£o de ServiÃ§os de ConfeÃ§Ã£o e Fornecimento de RefeiÃ§Ãµes, Ã  ETAP - Escola TecnolÃ³gica, ArtÃ­stica E Profissional De Pombal, propriedade da Pombal Prof- Sociedade de EducaÃ§Ã£o Ensino Profissional Lda"/>
    <d v="2019-12-09T15:01:54"/>
    <n v="3"/>
    <s v="PT;11;157;1950"/>
    <n v="400"/>
    <d v="2019-01-31T23:59:00"/>
    <n v="1"/>
    <x v="2"/>
    <x v="0"/>
    <x v="49"/>
  </r>
  <r>
    <x v="93"/>
    <n v="501305564"/>
    <n v="180796"/>
    <s v="Fornecimento de Energia ElÃ©trica"/>
    <d v="2019-12-09T15:04:58"/>
    <n v="1"/>
    <s v="PT;15;218;121"/>
    <n v="340"/>
    <d v="2019-12-12T23:59:00"/>
    <n v="1"/>
    <x v="1"/>
    <x v="0"/>
    <x v="49"/>
  </r>
  <r>
    <x v="84"/>
    <n v="680018140"/>
    <n v="180797"/>
    <s v="2019/300.10.005/430 - AquisiÃ§Ã£o de Dissolvente BiolÃ³gico de Gorduras para a ETAR - 3 anos (2020-2021-2022)"/>
    <d v="2019-12-09T15:05:59"/>
    <n v="1"/>
    <s v="PT;20;299;145"/>
    <n v="360"/>
    <d v="2019-12-16T23:59:00"/>
    <n v="1"/>
    <x v="1"/>
    <x v="0"/>
    <x v="49"/>
  </r>
  <r>
    <x v="17"/>
    <n v="505456010"/>
    <n v="180798"/>
    <s v="ReparaÃ§Ã£o e requalificaÃ§Ã£o dos arruamentos e respetivas zonas envolventes, como sejam, os estacionamentos e passeios com necessidade de modernizaÃ§Ã£o ou melhoria das condiÃ§Ãµes de utilizaÃ§Ã£o, em todo o Concelho da Amadora"/>
    <d v="2019-12-09T15:10:53"/>
    <n v="3"/>
    <s v="PT;12;174;223"/>
    <n v="340"/>
    <d v="2020-02-15T23:59:00"/>
    <n v="1"/>
    <x v="1"/>
    <x v="0"/>
    <x v="49"/>
  </r>
  <r>
    <x v="20"/>
    <n v="506801969"/>
    <n v="180799"/>
    <m/>
    <d v="2019-12-09T15:10:54"/>
    <n v="3"/>
    <s v="PT;1;1;232"/>
    <n v="1"/>
    <m/>
    <n v="1"/>
    <x v="1"/>
    <x v="0"/>
    <x v="49"/>
  </r>
  <r>
    <x v="62"/>
    <n v="505985217"/>
    <n v="180800"/>
    <s v="AquisiÃ§Ã£o, em regime de fornecimento continuo, de atÃ© 50.000 litros de gasÃ³leo simples, para abastecimento das viaturas municipais no ano 2020."/>
    <d v="2019-12-09T15:13:41"/>
    <n v="3"/>
    <s v="PT;4;51;290"/>
    <n v="340"/>
    <d v="2019-12-16T00:00:00"/>
    <n v="1"/>
    <x v="1"/>
    <x v="0"/>
    <x v="49"/>
  </r>
  <r>
    <x v="270"/>
    <n v="502280360"/>
    <n v="180801"/>
    <s v="AquisiÃ§Ã£o de ServiÃ§os de diagnÃ³stico, planeamento, implementaÃ§Ã£o - consultoria formativa, formaÃ§Ã£o teÃ³rica em sala e Workshops, e, avaliaÃ§Ã£o no Ã¢mbito do projeto MELHOR TURISMO 2020, destinado a micro, pequenas e mÃ©dias empresas, com comparticipaÃ§Ã£o financeira do Fundo Social Europeu atravÃ©s do POCI Â¿ Programa Operacional Competitividade e InternacionalizaÃ§Ã£o, Tipologia de OperaÃ§Ã£o Â¿ FormaÃ§Ã£o-AÃ§Ã£o para PME"/>
    <d v="2019-12-09T15:22:08"/>
    <n v="3"/>
    <s v="PT;6;65;307"/>
    <n v="340"/>
    <d v="2019-12-16T23:59:00"/>
    <n v="1"/>
    <x v="2"/>
    <x v="0"/>
    <x v="49"/>
  </r>
  <r>
    <x v="11"/>
    <n v="506614913"/>
    <n v="180802"/>
    <s v="RequalificaÃ§Ã£o de EspaÃ§o PÃºblico"/>
    <d v="2019-12-09T15:34:09"/>
    <n v="13"/>
    <s v="PT;12;173;2089"/>
    <n v="340"/>
    <d v="2019-12-11T23:59:00"/>
    <n v="1"/>
    <x v="1"/>
    <x v="0"/>
    <x v="49"/>
  </r>
  <r>
    <x v="14"/>
    <n v="501144218"/>
    <n v="180803"/>
    <s v="Atividades aquÃ¡ticas e hidroginÃ¡stica em piscina coberta na freguesia da Quinta do Conde"/>
    <d v="2019-12-09T15:39:47"/>
    <n v="1"/>
    <s v="PT;16;244;2618"/>
    <n v="5"/>
    <d v="2019-12-20T18:00:00"/>
    <n v="1"/>
    <x v="1"/>
    <x v="0"/>
    <x v="49"/>
  </r>
  <r>
    <x v="43"/>
    <n v="503035416"/>
    <n v="180805"/>
    <m/>
    <d v="2019-12-09T15:41:53"/>
    <n v="1"/>
    <s v="PT;1;1;232"/>
    <n v="400"/>
    <m/>
    <n v="1"/>
    <x v="0"/>
    <x v="0"/>
    <x v="49"/>
  </r>
  <r>
    <x v="132"/>
    <n v="507023129"/>
    <n v="180806"/>
    <s v="AquisiÃ§Ã£o de ServiÃ§os para a ElaboraÃ§Ã£o das PeÃ§as Desenhadas e MediÃ§Ãµes do Projeto de ExecuÃ§Ã£o de Arquitetura da Unidade de SaÃºde da Ribeira Nova, em Lisboa."/>
    <d v="2019-12-09T15:44:19"/>
    <n v="1"/>
    <s v="PT;1;1;232"/>
    <n v="360"/>
    <d v="2019-12-16T17:00:00"/>
    <n v="1"/>
    <x v="2"/>
    <x v="0"/>
    <x v="49"/>
  </r>
  <r>
    <x v="24"/>
    <n v="503311332"/>
    <n v="180807"/>
    <s v="AD 72/19 - AquisiÃ§Ã£o de serviÃ§os para publicaÃ§Ã£o de editorial com conteÃºdos publicitÃ¡rios sobre os 25 anos da EMEL"/>
    <d v="2019-12-09T15:46:24"/>
    <n v="1"/>
    <s v="PT;12;165;2006"/>
    <n v="360"/>
    <d v="2020-01-24T17:00:00"/>
    <n v="1"/>
    <x v="1"/>
    <x v="0"/>
    <x v="49"/>
  </r>
  <r>
    <x v="42"/>
    <n v="512103070"/>
    <n v="180808"/>
    <s v="O presente procedimento tem por objeto aquisiÃ§Ã£o de equipamento mÃ©dico, ao Hospital da Horta, E.P.E.R., de acordo com as especificaÃ§Ãµes tÃ©cnicas anexas ao Caderno de Encargos do procedimento."/>
    <d v="2019-12-09T15:47:37"/>
    <n v="1"/>
    <s v="PT;20;305;3353"/>
    <n v="360"/>
    <d v="2019-12-19T23:59:00"/>
    <n v="1"/>
    <x v="0"/>
    <x v="0"/>
    <x v="49"/>
  </r>
  <r>
    <x v="77"/>
    <n v="506730573"/>
    <n v="180809"/>
    <s v="RevisÃ£o do projeto de execuÃ§Ã£o para o equipamento pÃºblico de aÃ§Ã£o cultural EPAC &quot;O Celeiro da HistÃ³ria&quot;"/>
    <d v="2019-12-09T15:55:06"/>
    <n v="1"/>
    <s v="PT;9;125;1611"/>
    <n v="340"/>
    <d v="2019-12-17T15:00:00"/>
    <n v="1"/>
    <x v="1"/>
    <x v="0"/>
    <x v="49"/>
  </r>
  <r>
    <x v="43"/>
    <n v="503035416"/>
    <n v="180810"/>
    <s v="ServiÃ§os de protecÃ§Ã£o radiolÃ³gica"/>
    <d v="2019-12-09T15:56:40"/>
    <n v="1"/>
    <s v="PT;1;1;232"/>
    <n v="360"/>
    <d v="2019-12-12T17:00:00"/>
    <n v="1"/>
    <x v="0"/>
    <x v="0"/>
    <x v="49"/>
  </r>
  <r>
    <x v="29"/>
    <n v="512012814"/>
    <n v="180812"/>
    <m/>
    <d v="2019-12-09T16:17:21"/>
    <n v="13"/>
    <s v="PT;1;1;232"/>
    <n v="400"/>
    <m/>
    <n v="1"/>
    <x v="1"/>
    <x v="0"/>
    <x v="49"/>
  </r>
  <r>
    <x v="42"/>
    <n v="512103070"/>
    <n v="180815"/>
    <s v="O presente procedimento tem por objeto aquisiÃ§Ã£o de equipamento mÃ©dico, ao Hospital da Horta, E.P.E.R., de acordo com as especificaÃ§Ãµes tÃ©cnicas anexas ao Caderno de Encargos do procedimento."/>
    <d v="2019-12-09T16:29:42"/>
    <n v="1"/>
    <s v="PT;20;305;3353"/>
    <n v="220"/>
    <d v="2019-12-27T23:59:00"/>
    <n v="1"/>
    <x v="0"/>
    <x v="0"/>
    <x v="49"/>
  </r>
  <r>
    <x v="10"/>
    <n v="500122237"/>
    <n v="180816"/>
    <s v="AquisiÃ§Ã£o de serviÃ§os de Assessoria em Higiene e SeguranÃ§a Alimentar para as Unidades Hoteleiras, Parques de Campismo, Restaurante de Sant'Ana, INATEL Catering e Terrace Bar Oeiras"/>
    <d v="2019-12-09T16:45:30"/>
    <n v="13"/>
    <s v="PT;1;1;232"/>
    <n v="5"/>
    <d v="2019-12-16T23:59:00"/>
    <n v="1"/>
    <x v="2"/>
    <x v="0"/>
    <x v="49"/>
  </r>
  <r>
    <x v="113"/>
    <n v="506556590"/>
    <n v="180818"/>
    <s v="Fornecimento de Portas AutomÃ¡ticas e Respetivos Mecanismos para a Central de Camionagem de Estremoz"/>
    <d v="2019-12-09T16:59:25"/>
    <n v="13"/>
    <s v="PT;8;99;1497"/>
    <n v="5"/>
    <d v="2019-12-16T23:59:00"/>
    <n v="1"/>
    <x v="1"/>
    <x v="0"/>
    <x v="49"/>
  </r>
  <r>
    <x v="14"/>
    <n v="501144218"/>
    <n v="180819"/>
    <s v="Os trabalhos constam da demoliÃ§Ã£o de um edifÃ­cio de quatro pisos e construÃ§Ã£o de edifÃ­cio de habitaÃ§Ã£o e serviÃ§os, incluindo a execuÃ§Ã£o de fundaÃ§Ãµes, estruturas e contensÃµes perifÃ©ricas em betÃ£o armado, execuÃ§Ã£o de alvenarias, de revestimentos iniciais e finais em coberturas, paredes e pavimentos, fornecimento e assentamento de equipamentos sanitÃ¡rios, carpintarias e serralharias, de redes prediais de distribuiÃ§Ã£o de Ã¡gua, redes de drenagem de Ã¡guas residuais domÃ©sticas e pluviais, infraestruturas elÃ©tricas, de infraestruturas de telecomunicaÃ§Ãµes, execuÃ§Ã£o de rede de gÃ¡s e fornecimento e montagem de elevador, entre outros."/>
    <d v="2019-12-09T16:59:55"/>
    <n v="3"/>
    <s v="PT;16;244;2617"/>
    <n v="220"/>
    <d v="2020-01-23T23:59:00"/>
    <n v="1"/>
    <x v="1"/>
    <x v="0"/>
    <x v="49"/>
  </r>
  <r>
    <x v="13"/>
    <n v="501294104"/>
    <n v="180823"/>
    <s v="PRESTAÃ‡ÃƒO DE SERVIÃ‡OS PARA ANIMAÃ‡Ã•ES DE NATAL, CASA DO PAI NATAL E PARADA DE NATAL - SETÃšBAL CHRISTMAS FEST 2019"/>
    <d v="2019-12-09T17:10:48"/>
    <n v="13"/>
    <s v="PT;16;245;2623"/>
    <n v="360"/>
    <d v="2019-12-13T23:59:00"/>
    <n v="1"/>
    <x v="1"/>
    <x v="0"/>
    <x v="49"/>
  </r>
  <r>
    <x v="3"/>
    <n v="500051054"/>
    <n v="180825"/>
    <s v="LocaÃ§Ã£o de 9 monoblocos para a Escola BÃ¡sica do Chegadinho"/>
    <d v="2019-12-09T17:29:58"/>
    <n v="13"/>
    <s v="PT;16;236;2581"/>
    <n v="340"/>
    <d v="2019-12-17T19:00:00"/>
    <n v="1"/>
    <x v="1"/>
    <x v="0"/>
    <x v="49"/>
  </r>
  <r>
    <x v="159"/>
    <n v="506804240"/>
    <n v="180826"/>
    <m/>
    <d v="2019-12-09T17:40:23"/>
    <n v="3"/>
    <s v="PT;1;1;232"/>
    <n v="400"/>
    <m/>
    <n v="1"/>
    <x v="1"/>
    <x v="0"/>
    <x v="49"/>
  </r>
  <r>
    <x v="188"/>
    <n v="508114381"/>
    <n v="180827"/>
    <s v="Empreitada de SubstituiÃ§Ã£o de condutas de abastecimento de Ã¡gua no Ã¢mbito do POSEUR"/>
    <d v="2019-12-09T22:36:40"/>
    <n v="3"/>
    <s v="PT;15;227;175"/>
    <n v="5"/>
    <d v="2020-01-11T23:59:00"/>
    <n v="1"/>
    <x v="2"/>
    <x v="0"/>
    <x v="49"/>
  </r>
  <r>
    <x v="0"/>
    <n v="508481287"/>
    <n v="180828"/>
    <s v="SubscriÃ§Ã£o de serviÃ§os de manutenÃ§Ã£o de soluÃ§Ãµes de seguranÃ§a forticache para os anos de 2020/2021"/>
    <d v="2019-12-10T08:55:56"/>
    <n v="13"/>
    <s v="PT;12;165;2010"/>
    <n v="360"/>
    <d v="2019-12-26T17:00:00"/>
    <n v="1"/>
    <x v="0"/>
    <x v="0"/>
    <x v="49"/>
  </r>
  <r>
    <x v="137"/>
    <n v="506818829"/>
    <n v="180829"/>
    <m/>
    <d v="2019-12-10T09:18:18"/>
    <n v="1"/>
    <s v="PT;1;1;232"/>
    <n v="400"/>
    <m/>
    <n v="1"/>
    <x v="1"/>
    <x v="0"/>
    <x v="49"/>
  </r>
  <r>
    <x v="109"/>
    <n v="506676056"/>
    <n v="180830"/>
    <m/>
    <d v="2019-12-10T09:20:34"/>
    <n v="1"/>
    <s v="PT;1;1;232"/>
    <n v="400"/>
    <m/>
    <n v="1"/>
    <x v="1"/>
    <x v="0"/>
    <x v="49"/>
  </r>
  <r>
    <x v="109"/>
    <n v="506676056"/>
    <n v="180831"/>
    <s v="FORNECIMENTO DE ENERGIA ELÃ‰TRICA"/>
    <d v="2019-12-10T09:31:13"/>
    <n v="1"/>
    <s v="PT;15;216;43"/>
    <n v="340"/>
    <d v="2019-12-12T23:59:00"/>
    <n v="1"/>
    <x v="1"/>
    <x v="0"/>
    <x v="49"/>
  </r>
  <r>
    <x v="49"/>
    <n v="502098139"/>
    <n v="180833"/>
    <s v="CONTRATAÃ‡ÃƒO DA LOCAÃ‡ÃƒO DE GERADORES PARA APOIO A EVENTOS"/>
    <d v="2019-12-10T09:36:07"/>
    <n v="13"/>
    <s v="PT;9;118;109"/>
    <n v="300"/>
    <d v="2019-12-19T18:00:00"/>
    <n v="1"/>
    <x v="1"/>
    <x v="0"/>
    <x v="49"/>
  </r>
  <r>
    <x v="70"/>
    <n v="506791220"/>
    <n v="180834"/>
    <s v="ManutenÃ§Ã£o de EspaÃ§os Verdes em escolas bÃ¡sicas"/>
    <d v="2019-12-10T09:48:52"/>
    <n v="13"/>
    <s v="PT;16;239;78"/>
    <n v="340"/>
    <d v="2019-12-18T23:59:00"/>
    <n v="1"/>
    <x v="1"/>
    <x v="0"/>
    <x v="49"/>
  </r>
  <r>
    <x v="116"/>
    <n v="505656000"/>
    <n v="180835"/>
    <s v="ReabilitaÃ§Ã£o e ManutenÃ§Ã£o de Vias Municipais em todo o Concelho"/>
    <d v="2019-12-10T10:07:25"/>
    <n v="3"/>
    <s v="PT;15;225;196"/>
    <n v="340"/>
    <d v="2020-01-23T23:59:00"/>
    <n v="1"/>
    <x v="1"/>
    <x v="0"/>
    <x v="49"/>
  </r>
  <r>
    <x v="2"/>
    <n v="503539473"/>
    <n v="180836"/>
    <s v="AquisiÃ§Ã£o de serviÃ§os de limpeza do complexo das piscinas municipais e de seis pavilhÃµes, em Albufeira"/>
    <d v="2019-12-10T10:10:53"/>
    <n v="13"/>
    <s v="PT;9;111;105"/>
    <n v="360"/>
    <d v="2019-12-13T23:59:00"/>
    <n v="1"/>
    <x v="1"/>
    <x v="0"/>
    <x v="49"/>
  </r>
  <r>
    <x v="35"/>
    <n v="501290206"/>
    <n v="180837"/>
    <s v="APLICAÃ‡ÃƒO DE GAVETÃ•ES DE CONSUMPÃ‡ÃƒO AERÃ“BIA"/>
    <d v="2019-12-10T10:11:02"/>
    <n v="1"/>
    <s v="PT;11;146;1881"/>
    <n v="340"/>
    <d v="2019-12-19T17:00:00"/>
    <n v="1"/>
    <x v="1"/>
    <x v="0"/>
    <x v="49"/>
  </r>
  <r>
    <x v="70"/>
    <n v="506791220"/>
    <n v="180838"/>
    <s v="Consiste no levantamento e reposiÃ§Ã£o de pavimentos em calÃ§ada de vidraÃ§o, de Lancil e assentamento de placas de pavimento tÃ¡til."/>
    <d v="2019-12-10T10:19:00"/>
    <n v="13"/>
    <s v="PT;16;239;2593"/>
    <n v="360"/>
    <d v="2019-12-15T23:59:00"/>
    <n v="1"/>
    <x v="1"/>
    <x v="0"/>
    <x v="49"/>
  </r>
  <r>
    <x v="50"/>
    <n v="500192855"/>
    <n v="180839"/>
    <s v="AquisiÃ§Ã£o de serviÃ§os de Consultoria para o Sistema de GestÃ£o de Risco do Metropolitano de Lisboa, E.P.E - Proc. N.Âº 115/2019-DLO/ML"/>
    <d v="2019-12-10T10:24:06"/>
    <n v="1"/>
    <s v="PT;1;1;232"/>
    <n v="360"/>
    <d v="2019-12-25T23:59:00"/>
    <n v="1"/>
    <x v="3"/>
    <x v="0"/>
    <x v="49"/>
  </r>
  <r>
    <x v="90"/>
    <n v="503541567"/>
    <n v="180841"/>
    <m/>
    <d v="2019-12-10T10:34:15"/>
    <n v="3"/>
    <m/>
    <n v="400"/>
    <m/>
    <n v="1"/>
    <x v="1"/>
    <x v="0"/>
    <x v="49"/>
  </r>
  <r>
    <x v="13"/>
    <n v="501294104"/>
    <n v="180842"/>
    <s v="TRABALHOS GERAIS DE PINTURAS EM FACHADAS, BAIRRO DA QUINTA DE SANTO ANTÃ“NIO - SETÃšBAL"/>
    <d v="2019-12-10T10:38:33"/>
    <n v="13"/>
    <s v="PT;16;245;2619"/>
    <n v="340"/>
    <d v="2019-12-18T23:59:00"/>
    <n v="1"/>
    <x v="1"/>
    <x v="0"/>
    <x v="49"/>
  </r>
  <r>
    <x v="17"/>
    <n v="505456010"/>
    <n v="180844"/>
    <s v="ConstruÃ§Ã£o e requalificaÃ§Ã£o de Parques Infantis integrados nos diversos espaÃ§os pÃºblicos do municÃ­pio da Amadora"/>
    <d v="2019-12-10T10:45:21"/>
    <n v="3"/>
    <s v="PT;12;174;223"/>
    <n v="220"/>
    <d v="2020-03-09T23:59:00"/>
    <n v="1"/>
    <x v="1"/>
    <x v="0"/>
    <x v="49"/>
  </r>
  <r>
    <x v="49"/>
    <n v="502098139"/>
    <n v="180845"/>
    <s v="CONTRATAÃ‡ÃƒO DE SERVIÃ‡OS DE LOCAÃ‡ÃƒO DE INSTALAÃ‡Ã•ES ELECTRICAS PARA ILUMINAÃ‡ÃƒO DECORATIVA PARA VÃRIOS EVENTOS A REALIZAR EM 2020."/>
    <d v="2019-12-10T10:46:44"/>
    <n v="13"/>
    <s v="PT;9;118;109"/>
    <n v="340"/>
    <d v="2019-12-16T18:00:00"/>
    <n v="1"/>
    <x v="1"/>
    <x v="0"/>
    <x v="49"/>
  </r>
  <r>
    <x v="6"/>
    <n v="506037258"/>
    <n v="180847"/>
    <s v="PrestaÃ§Ã£o de serviÃ§os para divulgaÃ§Ã£o das diversas atividades do MunicÃ­pio"/>
    <d v="2019-12-10T11:25:09"/>
    <n v="1"/>
    <s v="PT;17;256;2822"/>
    <n v="340"/>
    <d v="2019-12-14T17:00:00"/>
    <n v="1"/>
    <x v="1"/>
    <x v="0"/>
    <x v="49"/>
  </r>
  <r>
    <x v="9"/>
    <n v="506173968"/>
    <n v="180848"/>
    <s v="PrestaÃ§Ã£o de ServiÃ§os de Corte de Ervas nos Passeios"/>
    <d v="2019-12-10T11:25:49"/>
    <n v="3"/>
    <s v="PT;16;243;261"/>
    <n v="220"/>
    <d v="2020-02-28T17:00:00"/>
    <n v="1"/>
    <x v="1"/>
    <x v="0"/>
    <x v="49"/>
  </r>
  <r>
    <x v="147"/>
    <n v="501133097"/>
    <n v="180849"/>
    <s v="ElaboraÃ§Ã£o do Projeto de ExecuÃ§Ã£o de RequalificaÃ§Ã£o e ModernizaÃ§Ã£o da Escola BÃ¡sica 2,3/S JosÃ© Relvas - AlpiarÃ§a"/>
    <d v="2019-12-10T11:38:35"/>
    <n v="13"/>
    <s v="PT;15;215;32"/>
    <n v="360"/>
    <d v="2019-12-15T23:59:00"/>
    <n v="1"/>
    <x v="1"/>
    <x v="0"/>
    <x v="49"/>
  </r>
  <r>
    <x v="49"/>
    <n v="502098139"/>
    <n v="180850"/>
    <s v="CONTRATAÃ‡ÃƒO DE SERVIÃ‡OS DE PUBLICIDADE/PROMOÃ‡ÃƒO E PUBLICAÃ‡Ã•ES OBRIGATÃ“RIAS EM JORNAIS NACIONAIS."/>
    <d v="2019-12-10T11:39:31"/>
    <n v="13"/>
    <s v="PT;9;118;109"/>
    <n v="340"/>
    <d v="2019-12-16T18:00:00"/>
    <n v="1"/>
    <x v="1"/>
    <x v="0"/>
    <x v="49"/>
  </r>
  <r>
    <x v="49"/>
    <n v="502098139"/>
    <n v="180851"/>
    <s v="CONTRATAÃ‡ÃƒO DE SERVIÃ‡OS DE ELABORAÃ‡ÃƒO DA CERTIFICAÃ‡ÃƒO ENERGÃ‰TICA DAS ESCOLAS DO AGRUPAMENTO DE ESCOLAS ENG. DUARTE PACHECO"/>
    <d v="2019-12-10T11:40:49"/>
    <n v="13"/>
    <s v="PT;9;118;109"/>
    <n v="300"/>
    <d v="2020-01-01T18:00:00"/>
    <n v="1"/>
    <x v="1"/>
    <x v="0"/>
    <x v="49"/>
  </r>
  <r>
    <x v="14"/>
    <n v="501144218"/>
    <n v="180852"/>
    <s v="ExecuÃ§Ã£o de infraestruturas de telecomunicaÃ§Ãµes, rede de Ã¡gua e esgotos na Rua 4 de Maio em Sesimbra e reparaÃ§Ãµes de pavimento betuminoso em diversos locais do Concelho."/>
    <d v="2019-12-10T11:47:50"/>
    <n v="13"/>
    <s v="PT;16;244;244"/>
    <n v="340"/>
    <d v="2019-12-20T23:59:00"/>
    <n v="1"/>
    <x v="1"/>
    <x v="0"/>
    <x v="49"/>
  </r>
  <r>
    <x v="109"/>
    <n v="506676056"/>
    <n v="180853"/>
    <m/>
    <d v="2019-12-10T11:50:11"/>
    <n v="3"/>
    <s v="PT;1;1;232"/>
    <n v="400"/>
    <m/>
    <n v="1"/>
    <x v="1"/>
    <x v="0"/>
    <x v="49"/>
  </r>
  <r>
    <x v="49"/>
    <n v="502098139"/>
    <n v="180854"/>
    <s v="CONTRATAÃ‡ÃƒO DA PRESTAÃ‡ÃƒO DE SERVIÃ‡OS DE MÃQUINAS"/>
    <d v="2019-12-10T12:00:43"/>
    <n v="13"/>
    <s v="PT;9;118;109"/>
    <n v="340"/>
    <d v="2019-12-19T18:00:00"/>
    <n v="1"/>
    <x v="1"/>
    <x v="0"/>
    <x v="49"/>
  </r>
  <r>
    <x v="166"/>
    <n v="504288806"/>
    <n v="180855"/>
    <m/>
    <d v="2019-12-10T12:11:17"/>
    <n v="13"/>
    <s v="PT;1;1;232"/>
    <n v="400"/>
    <m/>
    <n v="1"/>
    <x v="2"/>
    <x v="0"/>
    <x v="49"/>
  </r>
  <r>
    <x v="20"/>
    <n v="506801969"/>
    <n v="180856"/>
    <s v="Fornecimento contÃ­nuo de legumes frescos e fruta fresca para os refeitÃ³rios escolares de Castro Marim e Altura"/>
    <d v="2019-12-10T12:16:43"/>
    <n v="13"/>
    <s v="PT;9;114;11"/>
    <n v="360"/>
    <d v="2019-12-16T17:00:00"/>
    <n v="1"/>
    <x v="1"/>
    <x v="0"/>
    <x v="49"/>
  </r>
  <r>
    <x v="14"/>
    <n v="501144218"/>
    <n v="180857"/>
    <s v="AquisiÃ§Ã£o de Gerador insonorizado de 22 kVA com atrelado rebocÃ¡vel de acordo com as normas obrigatÃ³rias para circulaÃ§Ã£o na via pÃºblica"/>
    <d v="2019-12-10T12:18:20"/>
    <n v="13"/>
    <s v="PT;16;244;244"/>
    <n v="360"/>
    <d v="2019-12-18T18:00:00"/>
    <n v="1"/>
    <x v="1"/>
    <x v="0"/>
    <x v="49"/>
  </r>
  <r>
    <x v="71"/>
    <n v="600014690"/>
    <n v="180858"/>
    <s v="Empreitada de RemodelaÃ§Ã£o das instalaÃ§Ãµes do edifÃ­cio sito na R. Rosa AraÃºjo, n.Âº 43, Lisboa"/>
    <d v="2019-12-10T12:32:04"/>
    <n v="13"/>
    <s v="PT;12;165;75"/>
    <n v="360"/>
    <d v="2019-12-20T23:59:00"/>
    <n v="1"/>
    <x v="2"/>
    <x v="0"/>
    <x v="49"/>
  </r>
  <r>
    <x v="138"/>
    <n v="506087000"/>
    <n v="180859"/>
    <s v="ConservaÃ§Ã£o / ManutenÃ§Ã£o da Praia Fluvial Olhos da FervenÃ§a, por Empreitada: ReabilitaÃ§Ã£o de passadiÃ§os, muros e paliÃ§adas"/>
    <d v="2019-12-10T12:32:22"/>
    <n v="3"/>
    <s v="PT;7;79;1263"/>
    <n v="5"/>
    <d v="2019-12-29T17:00:00"/>
    <n v="1"/>
    <x v="1"/>
    <x v="0"/>
    <x v="49"/>
  </r>
  <r>
    <x v="0"/>
    <n v="508481287"/>
    <n v="180860"/>
    <s v="201A000001 - AquisiÃ§Ã£o de reagentes para a realizaÃ§Ã£o de AnÃ¡lises ClÃ­nicas de CitogenÃ©tica com colocaÃ§Ã£o de equipamento na Unidade Funcional de Hematologia do ServiÃ§o de Patologia ClÃ­nica do Centro Hospitalar UniversitÃ¡rio de Lisboa Norte, E.P.E., durante o ano de 2020"/>
    <d v="2019-12-10T12:43:34"/>
    <n v="3"/>
    <s v="PT;12;165;2010"/>
    <n v="340"/>
    <d v="2019-12-19T17:00:00"/>
    <n v="1"/>
    <x v="0"/>
    <x v="0"/>
    <x v="49"/>
  </r>
  <r>
    <x v="50"/>
    <n v="500192855"/>
    <n v="180861"/>
    <s v="AquisiÃ§Ã£o de bolsa de horas para serviÃ§os de suporte e evoluÃ§Ã£o do sistema de BilhÃ©tica em utilizaÃ§Ã£o pelo Metropolitano de Lisboa, E.P.E."/>
    <d v="2019-12-10T13:16:57"/>
    <n v="1"/>
    <s v="PT;1;1;232"/>
    <n v="340"/>
    <d v="2019-12-16T23:59:00"/>
    <n v="1"/>
    <x v="3"/>
    <x v="0"/>
    <x v="49"/>
  </r>
  <r>
    <x v="294"/>
    <n v="506901173"/>
    <n v="180862"/>
    <s v="RECONSTRUÃ‡ÃƒO DE MURO DE SUPORTE NA ESCOLA EB 2,3 DE CELEIRÃ“S"/>
    <d v="2019-12-10T13:40:54"/>
    <n v="13"/>
    <s v="PT;4;40;654"/>
    <n v="360"/>
    <d v="2019-12-19T18:00:00"/>
    <n v="1"/>
    <x v="1"/>
    <x v="0"/>
    <x v="49"/>
  </r>
  <r>
    <x v="69"/>
    <n v="506821480"/>
    <n v="180863"/>
    <s v="AquisiÃ§Ã£o de Energia Eletrica"/>
    <d v="2019-12-10T14:01:52"/>
    <n v="1"/>
    <s v="PT;12;162;222"/>
    <n v="340"/>
    <d v="2019-12-13T23:56:00"/>
    <n v="1"/>
    <x v="1"/>
    <x v="0"/>
    <x v="49"/>
  </r>
  <r>
    <x v="52"/>
    <n v="508787033"/>
    <n v="180864"/>
    <m/>
    <d v="2019-12-10T14:13:30"/>
    <n v="1"/>
    <s v="PT;1;1;232"/>
    <n v="400"/>
    <m/>
    <n v="1"/>
    <x v="1"/>
    <x v="0"/>
    <x v="49"/>
  </r>
  <r>
    <x v="294"/>
    <n v="506901173"/>
    <n v="180865"/>
    <s v="CP/12/19/DACPGP -AquisiÃ§Ã£o de equipamento multimÃ©dia"/>
    <d v="2019-12-10T14:36:35"/>
    <n v="3"/>
    <s v="PT;4;38;106"/>
    <n v="340"/>
    <d v="2019-12-19T18:00:00"/>
    <n v="1"/>
    <x v="1"/>
    <x v="0"/>
    <x v="49"/>
  </r>
  <r>
    <x v="99"/>
    <n v="510089224"/>
    <n v="180866"/>
    <s v="DAP 2019.0162 - Fornecimento de energia elÃ©trica em mercado Livre para todos os EdifÃ­cios do IPDJ, I.P para o ano de 2020"/>
    <d v="2019-12-10T14:37:01"/>
    <n v="3"/>
    <s v="PT;1;1;232"/>
    <n v="360"/>
    <d v="2020-01-09T23:59:00"/>
    <n v="1"/>
    <x v="2"/>
    <x v="0"/>
    <x v="49"/>
  </r>
  <r>
    <x v="7"/>
    <n v="508666236"/>
    <n v="180867"/>
    <s v="AquisiÃ§Ã£o de material de economato, designadamente material de escritÃ³rio, encadernaÃ§Ã£o e suportes digitais para o Turismo de Portugal, I. P."/>
    <d v="2019-12-10T14:40:58"/>
    <n v="13"/>
    <s v="PT;1;1;232"/>
    <n v="360"/>
    <d v="2019-12-16T23:59:00"/>
    <n v="1"/>
    <x v="2"/>
    <x v="0"/>
    <x v="49"/>
  </r>
  <r>
    <x v="12"/>
    <n v="506187543"/>
    <n v="180868"/>
    <s v="RemodelaÃ§Ã£o/substituiÃ§Ã£o de conduta de abastecimento de Ã¡gua na Estrada dos Restauradores do Concelho de Palmela/EN379-2,em Palmela, numa extensÃ£o de 170 metros de tubagem em fibrocimento, por outra em tubagem em PEAD de d=90mm, pelo mÃ©todo de &quot;Pipe Brusting&quot; ."/>
    <d v="2019-12-10T14:46:09"/>
    <n v="1"/>
    <s v="PT;16;241;2600"/>
    <n v="5"/>
    <d v="2019-12-17T23:59:00"/>
    <n v="1"/>
    <x v="1"/>
    <x v="0"/>
    <x v="49"/>
  </r>
  <r>
    <x v="9"/>
    <n v="506173968"/>
    <n v="180870"/>
    <s v="AquisiÃ§Ã£o de serviÃ§o de comunicaÃ§Ãµes"/>
    <d v="2019-12-10T14:49:42"/>
    <n v="1"/>
    <s v="PT;16;243;2615"/>
    <n v="300"/>
    <d v="2019-12-15T18:00:00"/>
    <n v="1"/>
    <x v="1"/>
    <x v="0"/>
    <x v="49"/>
  </r>
  <r>
    <x v="63"/>
    <n v="508741823"/>
    <n v="180872"/>
    <s v="CAMAS ELÃ‰TRICAS E ELECTROCARDIÃ“GRAFOS"/>
    <d v="2019-12-10T14:53:13"/>
    <n v="3"/>
    <s v="PT;14;205;2353"/>
    <n v="220"/>
    <d v="2019-12-25T23:59:00"/>
    <n v="1"/>
    <x v="0"/>
    <x v="0"/>
    <x v="49"/>
  </r>
  <r>
    <x v="93"/>
    <n v="501305564"/>
    <n v="180874"/>
    <s v="Limpeza de Linhas de Ãgua do Concelho da Chamusca"/>
    <d v="2019-12-10T15:01:05"/>
    <n v="1"/>
    <s v="PT;15;218;121"/>
    <n v="340"/>
    <d v="2019-12-19T23:59:00"/>
    <n v="1"/>
    <x v="1"/>
    <x v="0"/>
    <x v="49"/>
  </r>
  <r>
    <x v="132"/>
    <n v="507023129"/>
    <n v="180875"/>
    <s v="AquisiÃ§Ã£o de ServiÃ§os ao abrigo do Acordo Quadro n.Âº 19/001/CA/AQ, para ExecuÃ§Ã£o do Levantamento TopogrÃ¡fico do Local para a construÃ§Ã£o da Unidade de SaÃºde de Campo de Ourique, em Lisboa"/>
    <d v="2019-12-10T15:07:41"/>
    <n v="13"/>
    <s v="PT;1;1;232"/>
    <n v="340"/>
    <d v="2019-12-15T17:00:00"/>
    <n v="1"/>
    <x v="2"/>
    <x v="0"/>
    <x v="49"/>
  </r>
  <r>
    <x v="13"/>
    <n v="501294104"/>
    <n v="180878"/>
    <s v="PRESTAÃ‡ÃƒO DE SERVIÃ‡OS PARA ADMINISTRAÃ‡ÃƒO E MANUTENÃ‡ÃƒO DE PLATAFORMA TECNOLÃ“GICA DE COMUNICAÃ‡ÃƒO E REDE ELÃ‰TRICA DE BAIXA TENSÃƒO DAS ESCOLAS DO 1.Âº CICLO E JARDINS DE INFÃ‚NCIA DA REDE PÃšBLICA DO CONCELHO, PELO PERÃODO DE 36 MESES."/>
    <d v="2019-12-10T15:19:15"/>
    <n v="3"/>
    <s v="PT;16;245;321"/>
    <n v="360"/>
    <d v="2020-01-09T23:59:00"/>
    <n v="1"/>
    <x v="1"/>
    <x v="0"/>
    <x v="49"/>
  </r>
  <r>
    <x v="99"/>
    <n v="510089224"/>
    <n v="180881"/>
    <s v="DAP 2019.0192 - AquisiÃ§Ã£o de ServiÃ§os de Limpeza, nos diversos EdifÃ­cios do IPDJ, I.P - 01 de fevereiro de 2020 a 31 de dezembro de 2021"/>
    <d v="2019-12-10T15:29:06"/>
    <n v="3"/>
    <s v="PT;1;1;232"/>
    <n v="340"/>
    <d v="2020-01-09T23:59:00"/>
    <n v="1"/>
    <x v="2"/>
    <x v="0"/>
    <x v="49"/>
  </r>
  <r>
    <x v="196"/>
    <n v="503956546"/>
    <n v="180882"/>
    <s v="&quot;AquisiÃ§Ã£o contÃ­nua de Produtos QuÃ­micos para o triÃ©nio 2020/2022&quot;"/>
    <d v="2019-12-10T15:30:30"/>
    <n v="13"/>
    <s v="PT;8;98;1488"/>
    <n v="340"/>
    <d v="2019-12-29T23:59:00"/>
    <n v="1"/>
    <x v="1"/>
    <x v="0"/>
    <x v="49"/>
  </r>
  <r>
    <x v="166"/>
    <n v="504288806"/>
    <n v="180884"/>
    <s v="AquisiÃ§Ã£o de serviÃ§os de custÃ³dia externa e gestÃ£o do arquivo inativo da ANAC."/>
    <d v="2019-12-10T15:35:59"/>
    <n v="13"/>
    <s v="PT;12;165;2008"/>
    <n v="360"/>
    <d v="2019-12-17T23:59:00"/>
    <n v="1"/>
    <x v="2"/>
    <x v="0"/>
    <x v="49"/>
  </r>
  <r>
    <x v="9"/>
    <n v="506173968"/>
    <n v="180885"/>
    <s v="ServiÃ§os de realizaÃ§Ã£o de faixas de gestÃ£o de combustÃ­vel. 2389/DCA/2019"/>
    <d v="2019-12-10T15:42:23"/>
    <n v="13"/>
    <s v="PT;16;243;261"/>
    <n v="300"/>
    <d v="2019-12-15T18:00:00"/>
    <n v="1"/>
    <x v="1"/>
    <x v="0"/>
    <x v="49"/>
  </r>
  <r>
    <x v="11"/>
    <n v="506614913"/>
    <n v="180886"/>
    <s v="ContrataÃ§Ã£o de EspetÃ¡culo"/>
    <d v="2019-12-10T15:45:17"/>
    <n v="1"/>
    <s v="PT;12;173;2086"/>
    <n v="360"/>
    <d v="2019-12-16T23:59:00"/>
    <n v="1"/>
    <x v="1"/>
    <x v="0"/>
    <x v="49"/>
  </r>
  <r>
    <x v="33"/>
    <n v="505170876"/>
    <n v="180887"/>
    <s v="Tem por objeto a execuÃ§Ã£o dos trabalhos tendentes Ã  adaptaÃ§Ã£o de uma sala, na antiga escola Gil Eanes, Ã  instalaÃ§Ã£o de um Â¿EspaÃ§o de trabalho colaborativo (Cowork)Â¿, correspondente Ã  proposta n.Âº 19 do OrÃ§amento Participativo 2017."/>
    <d v="2019-12-10T15:57:39"/>
    <n v="13"/>
    <s v="PT;9;117;1575"/>
    <n v="360"/>
    <d v="2020-01-16T17:00:00"/>
    <n v="1"/>
    <x v="1"/>
    <x v="0"/>
    <x v="49"/>
  </r>
  <r>
    <x v="99"/>
    <n v="510089224"/>
    <n v="180888"/>
    <s v="DAP 2019.0193 - AquisiÃ§Ã£o de refeiÃ§Ãµes confecionadas para o CDNJ - De 01/02/2020 a 31/12/2020"/>
    <d v="2019-12-10T16:21:49"/>
    <n v="3"/>
    <s v="PT;12;169;2055"/>
    <n v="340"/>
    <d v="2020-01-09T23:59:00"/>
    <n v="1"/>
    <x v="2"/>
    <x v="0"/>
    <x v="49"/>
  </r>
  <r>
    <x v="1"/>
    <n v="506673626"/>
    <n v="180889"/>
    <s v="AquisiÃ§Ã£o de serviÃ§os para o jantar de Natal dos trabalhadores e colaboradores do MunicÃ­pio do Barreiro"/>
    <d v="2019-12-10T16:28:53"/>
    <n v="1"/>
    <s v="PT;16;237;31"/>
    <n v="360"/>
    <d v="2019-12-13T23:59:00"/>
    <n v="1"/>
    <x v="1"/>
    <x v="0"/>
    <x v="49"/>
  </r>
  <r>
    <x v="57"/>
    <n v="506780902"/>
    <n v="180890"/>
    <s v="Fornecimento de gÃ¡s natural"/>
    <d v="2019-12-10T16:37:23"/>
    <n v="1"/>
    <s v="PT;15;217;2463"/>
    <n v="360"/>
    <d v="2019-12-20T23:59:00"/>
    <n v="1"/>
    <x v="1"/>
    <x v="0"/>
    <x v="49"/>
  </r>
  <r>
    <x v="131"/>
    <n v="508345464"/>
    <n v="180892"/>
    <s v="Empreitada para a execuÃ§Ã£o de trabalhos diversos na ETAR de Samora Correia"/>
    <d v="2019-12-10T16:45:21"/>
    <n v="13"/>
    <s v="PT;15;216;2456"/>
    <n v="360"/>
    <d v="2019-12-18T16:00:00"/>
    <n v="1"/>
    <x v="2"/>
    <x v="0"/>
    <x v="49"/>
  </r>
  <r>
    <x v="22"/>
    <n v="508195446"/>
    <n v="180893"/>
    <m/>
    <d v="2019-12-10T16:50:32"/>
    <n v="13"/>
    <s v="PT;1;1;232"/>
    <n v="400"/>
    <d v="1970-01-01T12:00:00"/>
    <n v="1"/>
    <x v="3"/>
    <x v="0"/>
    <x v="49"/>
  </r>
  <r>
    <x v="0"/>
    <n v="508481287"/>
    <n v="180894"/>
    <s v="AquisiÃ§Ã£o de serviÃ§os de manutenÃ§Ã£o aos equipamentos AVAC Datacenter para o ano de 2020"/>
    <d v="2019-12-11T09:10:21"/>
    <n v="13"/>
    <s v="PT;12;165;2010"/>
    <n v="360"/>
    <d v="2019-12-17T17:00:00"/>
    <n v="1"/>
    <x v="0"/>
    <x v="0"/>
    <x v="49"/>
  </r>
  <r>
    <x v="13"/>
    <n v="501294104"/>
    <n v="180898"/>
    <s v="PRESTAÃ‡ÃƒO DE SERVIÃ‡OS DE ALUGUER DE AUTOCARRO PARA EFETUAR O TRANSPORTE DE ALUNOS EM AZEITÃƒO DE JANEIRO DE 2020 A DEZEMBRO DE 2021"/>
    <d v="2019-12-11T09:36:03"/>
    <n v="3"/>
    <s v="PT;16;245;321"/>
    <n v="360"/>
    <d v="2019-12-20T23:59:00"/>
    <n v="1"/>
    <x v="1"/>
    <x v="0"/>
    <x v="49"/>
  </r>
  <r>
    <x v="1"/>
    <n v="506673626"/>
    <n v="180901"/>
    <s v="Fornecimento de conetores para AIRC"/>
    <d v="2019-12-11T09:43:40"/>
    <n v="1"/>
    <s v="PT;16;237;31"/>
    <n v="360"/>
    <d v="2019-12-21T23:59:00"/>
    <n v="1"/>
    <x v="1"/>
    <x v="0"/>
    <x v="49"/>
  </r>
  <r>
    <x v="0"/>
    <n v="508481287"/>
    <n v="180903"/>
    <m/>
    <d v="2019-12-11T09:52:50"/>
    <n v="1"/>
    <m/>
    <n v="400"/>
    <m/>
    <n v="1"/>
    <x v="0"/>
    <x v="0"/>
    <x v="49"/>
  </r>
  <r>
    <x v="301"/>
    <n v="600075826"/>
    <n v="180904"/>
    <s v="PrestaÃ§Ã£o de serviÃ§os de vigilÃ¢ncia e seguranÃ§a (janeiro a marÃ§o de 2020)"/>
    <d v="2019-12-11T10:02:05"/>
    <n v="1"/>
    <s v="PT;8;100;1509"/>
    <n v="300"/>
    <d v="2019-12-16T17:30:00"/>
    <n v="1"/>
    <x v="2"/>
    <x v="0"/>
    <x v="49"/>
  </r>
  <r>
    <x v="0"/>
    <n v="508481287"/>
    <n v="180905"/>
    <s v="201G000047-Ano 2020-AquisiÃ§Ã£o de Reagentes para a realizaÃ§Ã£o de anÃ¡lises clÃ­nicas de rastreio da funÃ§Ã£o plaquetÃ¡ria, com colocaÃ§Ã£o de equipamento para o LaboratÃ³rio de Hematologia do Centro Hospitalar UniversitÃ¡rio de Lisboa Norte, E.P.E."/>
    <d v="2019-12-11T10:14:05"/>
    <n v="1"/>
    <s v="PT;12;165;2010"/>
    <n v="340"/>
    <d v="2019-12-18T17:00:00"/>
    <n v="1"/>
    <x v="0"/>
    <x v="0"/>
    <x v="49"/>
  </r>
  <r>
    <x v="7"/>
    <n v="508666236"/>
    <n v="180906"/>
    <s v="AquisiÃ§Ã£o de serviÃ§os relativos ao estudo de perceÃ§Ã£o de imagem Brand Asset Valuator (BAV)."/>
    <d v="2019-12-11T10:16:44"/>
    <n v="1"/>
    <s v="PT;1;1;232"/>
    <n v="360"/>
    <d v="2019-12-20T23:59:00"/>
    <n v="1"/>
    <x v="2"/>
    <x v="0"/>
    <x v="49"/>
  </r>
  <r>
    <x v="60"/>
    <n v="504394029"/>
    <n v="180907"/>
    <m/>
    <d v="2019-12-11T10:32:46"/>
    <n v="6"/>
    <s v="PT;1;1;232"/>
    <n v="400"/>
    <m/>
    <n v="1"/>
    <x v="2"/>
    <x v="0"/>
    <x v="49"/>
  </r>
  <r>
    <x v="60"/>
    <n v="504394029"/>
    <n v="180908"/>
    <s v="AquisiÃ§Ã£o de Transformadores AT/MT para a SubestaÃ§Ã£o Olho de Boi e a SubestaÃ§Ã£o Varosa"/>
    <d v="2019-12-11T11:57:07"/>
    <n v="6"/>
    <s v="PT;1;1;232"/>
    <n v="220"/>
    <d v="2020-01-17T17:00:00"/>
    <n v="1"/>
    <x v="2"/>
    <x v="0"/>
    <x v="49"/>
  </r>
  <r>
    <x v="12"/>
    <n v="506187543"/>
    <n v="180909"/>
    <m/>
    <d v="2019-12-11T10:48:47"/>
    <n v="13"/>
    <m/>
    <n v="400"/>
    <m/>
    <n v="1"/>
    <x v="1"/>
    <x v="0"/>
    <x v="49"/>
  </r>
  <r>
    <x v="12"/>
    <n v="506187543"/>
    <n v="180910"/>
    <s v="Trabalhos de substituiÃ§Ã£o de cobertura, tratamento de caixilharia, pinturas interiores e exteriores da capela do cemitÃ©rio de Palmela e drenagem e pavimentaÃ§Ã£o de um caminho entre campas"/>
    <d v="2019-12-11T11:12:44"/>
    <n v="13"/>
    <s v="PT;16;241;2600"/>
    <n v="220"/>
    <d v="2020-01-20T23:59:00"/>
    <n v="1"/>
    <x v="1"/>
    <x v="0"/>
    <x v="49"/>
  </r>
  <r>
    <x v="11"/>
    <n v="506614913"/>
    <n v="180911"/>
    <s v="AquisiÃ§Ã£o de coberturas para a Quinta Municipal de Subserra"/>
    <d v="2019-12-11T11:19:15"/>
    <n v="1"/>
    <s v="PT;12;173;2086"/>
    <n v="360"/>
    <d v="2019-12-19T17:10:00"/>
    <n v="1"/>
    <x v="1"/>
    <x v="0"/>
    <x v="49"/>
  </r>
  <r>
    <x v="132"/>
    <n v="507023129"/>
    <n v="180912"/>
    <s v="AquisiÃ§Ã£o de ServiÃ§os, ao abrigo do Acordo Quadro n.Âº 19/003/CA/AQ, de elaboraÃ§Ã£o de um Projeto de Arquitetura e Especialidades na Av. Avelino Teixeira da Mota - OR13 - Programa HabitaÃ§Ã£o Renda AcessÃ­vel PÃºblico - Marvila"/>
    <d v="2019-12-11T11:23:13"/>
    <n v="13"/>
    <s v="PT;1;1;232"/>
    <n v="220"/>
    <d v="2020-01-23T17:00:00"/>
    <n v="1"/>
    <x v="2"/>
    <x v="0"/>
    <x v="49"/>
  </r>
  <r>
    <x v="73"/>
    <n v="501112049"/>
    <n v="180913"/>
    <s v="AquisiÃ§Ã£o de serviÃ§os de fiscalizaÃ§Ã£o e coordenaÃ§Ã£o da seguranÃ§a em obra da empreitada de execuÃ§Ã£o dos passadiÃ§os do pulo do lobo"/>
    <d v="2019-12-11T11:23:38"/>
    <n v="1"/>
    <s v="PT;3;35;549"/>
    <n v="400"/>
    <d v="2019-09-06T16:00:00"/>
    <n v="1"/>
    <x v="1"/>
    <x v="0"/>
    <x v="49"/>
  </r>
  <r>
    <x v="4"/>
    <n v="506334562"/>
    <n v="180914"/>
    <m/>
    <d v="2019-12-11T11:26:47"/>
    <n v="1"/>
    <s v="PT;1;1;232"/>
    <n v="400"/>
    <m/>
    <n v="1"/>
    <x v="1"/>
    <x v="0"/>
    <x v="49"/>
  </r>
  <r>
    <x v="0"/>
    <n v="508481287"/>
    <n v="180919"/>
    <s v="201G000045-Ano 2020 - AquisiÃ§Ã£o de Reagentes para a realizaÃ§Ã£o de anÃ¡lises clÃ­nicas de agregaÃ§Ã£o plaquetÃ¡ria com vÃ¡rios agonistas, com colocaÃ§Ã£o de equipamento para o LaboratÃ³rio de Hematologia do Centro Hospitalar UniversitÃ¡rio de Lisboa Norte, E.P.E."/>
    <d v="2019-12-11T11:38:35"/>
    <n v="1"/>
    <s v="PT;12;165;2010"/>
    <n v="340"/>
    <d v="2019-12-18T17:00:00"/>
    <n v="1"/>
    <x v="0"/>
    <x v="0"/>
    <x v="49"/>
  </r>
  <r>
    <x v="39"/>
    <n v="680015019"/>
    <n v="180926"/>
    <s v="PrestaÃ§Ã£o de serviÃ§os destinada Ã  manutenÃ§Ã£o de 7 (sete) postos de transformaÃ§Ã£o elÃ©tricos dos SIMAS para o triÃ©nio 2020-2022"/>
    <d v="2019-12-11T11:51:36"/>
    <n v="1"/>
    <s v="PT;12;169;271"/>
    <n v="360"/>
    <d v="2019-12-17T16:00:00"/>
    <n v="1"/>
    <x v="5"/>
    <x v="0"/>
    <x v="49"/>
  </r>
  <r>
    <x v="9"/>
    <n v="506173968"/>
    <n v="180930"/>
    <s v="PrestaÃ§Ã£o de ServiÃ§os de Limpeza Urbana"/>
    <d v="2019-12-11T11:57:28"/>
    <n v="3"/>
    <s v="PT;16;243;261"/>
    <n v="300"/>
    <d v="2020-01-16T17:00:00"/>
    <n v="1"/>
    <x v="1"/>
    <x v="0"/>
    <x v="49"/>
  </r>
  <r>
    <x v="164"/>
    <n v="504300156"/>
    <n v="180940"/>
    <m/>
    <d v="2019-12-11T12:41:39"/>
    <n v="3"/>
    <s v="PT;1;1;232"/>
    <n v="1"/>
    <m/>
    <n v="1"/>
    <x v="2"/>
    <x v="0"/>
    <x v="49"/>
  </r>
  <r>
    <x v="50"/>
    <n v="500192855"/>
    <n v="180941"/>
    <s v="Empreitada de Fornecimento e InstalaÃ§Ã£o de Concertina no Parque de MÃ¡quinas e Oficinas (PMO III), do Metropolitano de Lisboa, E.P.E."/>
    <d v="2019-12-11T12:43:44"/>
    <n v="3"/>
    <s v="PT;12;165;2005"/>
    <n v="340"/>
    <d v="2020-01-10T23:59:00"/>
    <n v="1"/>
    <x v="3"/>
    <x v="0"/>
    <x v="49"/>
  </r>
  <r>
    <x v="49"/>
    <n v="502098139"/>
    <n v="180944"/>
    <s v="CONTRATAÃ‡ÃƒO DE SERVIÃ‡OS DE IMPRESSÃƒO DA AGENDA MUNICIPAL E BOLETIM MUNICIPAL 2020."/>
    <d v="2019-12-11T14:19:28"/>
    <n v="13"/>
    <s v="PT;1;1;232"/>
    <n v="300"/>
    <d v="2019-12-17T18:00:00"/>
    <n v="1"/>
    <x v="1"/>
    <x v="0"/>
    <x v="49"/>
  </r>
  <r>
    <x v="80"/>
    <n v="505932512"/>
    <n v="180945"/>
    <s v="PrestaÃ§Ã£o de ServiÃ§os de ManutenÃ§Ã£o do Software Aplicacional ERP AIRC"/>
    <d v="2019-12-11T14:28:10"/>
    <n v="1"/>
    <s v="PT;9;113;1556"/>
    <n v="360"/>
    <d v="2019-12-18T23:59:00"/>
    <n v="1"/>
    <x v="1"/>
    <x v="0"/>
    <x v="49"/>
  </r>
  <r>
    <x v="74"/>
    <n v="502177080"/>
    <n v="180946"/>
    <s v="Trabalhos de BeneficiaÃ§Ã£o em EdifÃ­cios Municipais."/>
    <d v="2019-12-11T14:33:46"/>
    <n v="1"/>
    <s v="PT;12;168;195"/>
    <n v="340"/>
    <d v="2019-12-16T17:00:00"/>
    <n v="1"/>
    <x v="1"/>
    <x v="0"/>
    <x v="49"/>
  </r>
  <r>
    <x v="9"/>
    <n v="506173968"/>
    <n v="180948"/>
    <s v="Fornecimento de peÃ§as e reparaÃ§Ãµes de viaturas municipais de marca Volvo mÃ³veis: 344; 435; 440; 452"/>
    <d v="2019-12-11T14:41:19"/>
    <n v="1"/>
    <s v="PT;16;243;261"/>
    <n v="360"/>
    <d v="2019-12-16T18:00:00"/>
    <n v="1"/>
    <x v="1"/>
    <x v="0"/>
    <x v="49"/>
  </r>
  <r>
    <x v="273"/>
    <n v="510835422"/>
    <n v="180949"/>
    <s v="CONCURSO PÃšBLICO PARA PRESTAÃ‡ÃƒO DE SERVIÃ‡OS PARA RESTABELECIMENTO DA FLORESTA AFETADA POR AGENTES BIÃ“TICOS E ABIÃ“TICOS OU POR ACONTECIMENTOS CATASTRÃ“FICOS - FLORESTAÃ‡ÃƒO E RECUPERAÃ‡ÃƒO DE UMA PARCELA DE TERRENO BALDIO"/>
    <d v="2019-12-11T14:43:58"/>
    <n v="3"/>
    <s v="PT;1;1;232"/>
    <n v="400"/>
    <d v="2019-08-15T17:00:00"/>
    <n v="1"/>
    <x v="1"/>
    <x v="0"/>
    <x v="49"/>
  </r>
  <r>
    <x v="0"/>
    <n v="508481287"/>
    <n v="180951"/>
    <s v="AquisiÃ§Ã£o de lentes para o serviÃ§o de Oftalmologia - Consulta externa"/>
    <d v="2019-12-11T14:59:44"/>
    <n v="13"/>
    <s v="PT;12;165;2010"/>
    <n v="360"/>
    <d v="2019-12-18T17:00:00"/>
    <n v="1"/>
    <x v="0"/>
    <x v="0"/>
    <x v="49"/>
  </r>
  <r>
    <x v="0"/>
    <n v="508481287"/>
    <n v="180953"/>
    <s v="201G000049-2020 -AquisiÃ§Ã£o de oxigÃ©nio lÃ­quido medicinal-m3."/>
    <d v="2019-12-11T15:05:54"/>
    <n v="1"/>
    <s v="PT;12;165;2010"/>
    <n v="360"/>
    <d v="2019-12-18T17:00:00"/>
    <n v="1"/>
    <x v="0"/>
    <x v="0"/>
    <x v="49"/>
  </r>
  <r>
    <x v="11"/>
    <n v="506614913"/>
    <n v="180954"/>
    <s v="ContrataÃ§Ã£o de serviÃ§os de manutenÃ§Ã£o preventiva, corretiva e evolutiva do software de eleiÃ§Ãµes em uso no MVFX"/>
    <d v="2019-12-11T15:12:31"/>
    <n v="1"/>
    <s v="PT;12;173;2086"/>
    <n v="360"/>
    <d v="2020-01-05T23:59:00"/>
    <n v="1"/>
    <x v="1"/>
    <x v="0"/>
    <x v="49"/>
  </r>
  <r>
    <x v="9"/>
    <n v="506173968"/>
    <n v="180956"/>
    <s v="ReparaÃ§Ãµes em viaturas municipais mÃ³veis: 255; 265; 354; 396; 415; 470"/>
    <d v="2019-12-11T15:23:25"/>
    <n v="13"/>
    <s v="PT;16;243;261"/>
    <n v="360"/>
    <d v="2019-12-13T18:00:00"/>
    <n v="1"/>
    <x v="1"/>
    <x v="0"/>
    <x v="49"/>
  </r>
  <r>
    <x v="0"/>
    <n v="508481287"/>
    <n v="180957"/>
    <s v="PrestaÃ§Ã£o de serviÃ§os de transporte de amostras biolÃ³gicas relativas a rastreios realizados em agrupamentos de Centros de SaÃºde (ACES), durante o ano de 2020."/>
    <d v="2019-12-11T15:31:56"/>
    <n v="13"/>
    <s v="PT;12;165;2010"/>
    <n v="360"/>
    <d v="2019-12-16T17:00:00"/>
    <n v="1"/>
    <x v="0"/>
    <x v="0"/>
    <x v="49"/>
  </r>
  <r>
    <x v="13"/>
    <n v="501294104"/>
    <n v="180962"/>
    <s v="PRESTAÃ‡ÃƒO DE SERVIÃ‡OS PARA PASSAGEM A BRONZE POR FUNDIÃ‡ÃƒO DA ESCULTURA D. MANUEL MARTINS"/>
    <d v="2019-12-11T15:53:34"/>
    <n v="1"/>
    <s v="PT;16;245;2623"/>
    <n v="360"/>
    <d v="2019-12-16T23:59:00"/>
    <n v="1"/>
    <x v="1"/>
    <x v="0"/>
    <x v="49"/>
  </r>
  <r>
    <x v="10"/>
    <n v="500122237"/>
    <n v="180965"/>
    <s v="AquisiÃ§Ã£o de serviÃ§os de assistÃªncia e manutenÃ§Ã£o das aplicaÃ§Ãµes GESP XXI e E@Sport, instaladas na FundaÃ§Ã£o INATEL"/>
    <d v="2019-12-11T16:10:29"/>
    <n v="1"/>
    <s v="PT;1;1;232"/>
    <n v="340"/>
    <d v="2019-12-15T23:59:00"/>
    <n v="1"/>
    <x v="2"/>
    <x v="0"/>
    <x v="49"/>
  </r>
  <r>
    <x v="63"/>
    <n v="508741823"/>
    <n v="180969"/>
    <m/>
    <d v="2019-12-11T16:36:05"/>
    <n v="14"/>
    <s v="PT;1;1;232"/>
    <n v="400"/>
    <m/>
    <n v="1"/>
    <x v="0"/>
    <x v="0"/>
    <x v="49"/>
  </r>
  <r>
    <x v="43"/>
    <n v="503035416"/>
    <n v="180971"/>
    <s v="Empreitada para SubstituiÃ§Ã£o e InstalaÃ§Ã£o de Ramal de Ãgua"/>
    <d v="2019-12-11T16:39:22"/>
    <n v="13"/>
    <s v="PT;12;174;2096"/>
    <n v="340"/>
    <d v="2019-12-20T17:00:00"/>
    <n v="1"/>
    <x v="0"/>
    <x v="0"/>
    <x v="49"/>
  </r>
  <r>
    <x v="9"/>
    <n v="506173968"/>
    <n v="180972"/>
    <s v="ReparaÃ§Ã£o da viatura municipal Toyota matrÃ­cula 42-GG-05 (mÃ³vel 399)"/>
    <d v="2019-12-11T16:42:54"/>
    <n v="13"/>
    <s v="PT;16;243;261"/>
    <n v="360"/>
    <d v="2019-12-13T18:00:00"/>
    <n v="1"/>
    <x v="1"/>
    <x v="0"/>
    <x v="49"/>
  </r>
  <r>
    <x v="174"/>
    <n v="504871650"/>
    <n v="180973"/>
    <s v="03/CPI/ECO/2019 - AquisiÃ§Ã£o de serviÃ§os de transporte e tratamento de resÃ­duos urbanos (RU)."/>
    <d v="2019-12-11T16:46:36"/>
    <n v="3"/>
    <s v="PT;15;214;2453"/>
    <n v="340"/>
    <d v="2020-01-11T18:00:00"/>
    <n v="1"/>
    <x v="5"/>
    <x v="0"/>
    <x v="49"/>
  </r>
  <r>
    <x v="1"/>
    <n v="506673626"/>
    <n v="180975"/>
    <s v="Fornecimento de gÃ¡s nas escolas do PrÃ©-Escolar e 1.Âº Ciclo do Ensino BÃ¡sico"/>
    <d v="2019-12-11T16:55:40"/>
    <n v="1"/>
    <s v="PT;16;237;31"/>
    <n v="360"/>
    <d v="2019-12-21T23:59:00"/>
    <n v="1"/>
    <x v="1"/>
    <x v="0"/>
    <x v="49"/>
  </r>
  <r>
    <x v="19"/>
    <n v="507396081"/>
    <n v="180976"/>
    <s v="CPREV031.FIE.2019 _Fornecimento, InstalaÃ§Ã£o e ManutenÃ§Ã£o de SADI"/>
    <d v="2019-12-11T16:57:14"/>
    <n v="13"/>
    <s v="PT;12;164;1996"/>
    <n v="360"/>
    <d v="2019-12-19T23:59:00"/>
    <n v="1"/>
    <x v="1"/>
    <x v="0"/>
    <x v="49"/>
  </r>
  <r>
    <x v="0"/>
    <n v="508481287"/>
    <n v="180977"/>
    <s v="AquisiÃ§Ã£o de serviÃ§os de manutenÃ§Ã£o aos equipamentos de hemodiÃ¡lise Gambro"/>
    <d v="2019-12-11T17:42:57"/>
    <n v="1"/>
    <s v="PT;12;165;2010"/>
    <n v="360"/>
    <d v="2019-12-16T17:00:00"/>
    <n v="1"/>
    <x v="0"/>
    <x v="0"/>
    <x v="49"/>
  </r>
  <r>
    <x v="0"/>
    <n v="508481287"/>
    <n v="180978"/>
    <s v="AquisiÃ§Ã£o de serviÃ§os de manutenÃ§Ã£o aos equipamentos de hemodiÃ¡lise Fresenius"/>
    <d v="2019-12-11T18:09:41"/>
    <n v="1"/>
    <s v="PT;12;165;2010"/>
    <n v="360"/>
    <d v="2019-12-16T17:00:00"/>
    <n v="1"/>
    <x v="0"/>
    <x v="0"/>
    <x v="49"/>
  </r>
  <r>
    <x v="35"/>
    <n v="501290206"/>
    <n v="180979"/>
    <s v="FORNECIMENTO DE LEITE ESCOLAR - 2020"/>
    <d v="2019-12-11T19:46:22"/>
    <n v="13"/>
    <s v="PT;11;146;5"/>
    <n v="340"/>
    <d v="2019-12-17T15:00:00"/>
    <n v="1"/>
    <x v="1"/>
    <x v="0"/>
    <x v="49"/>
  </r>
  <r>
    <x v="39"/>
    <n v="680015019"/>
    <n v="180980"/>
    <s v="AquisiÃ§Ã£o de um sistema de armazenamento de ficheiros nÃ­vel 2."/>
    <d v="2019-12-12T08:42:12"/>
    <n v="13"/>
    <s v="PT;12;169;2057"/>
    <n v="340"/>
    <d v="2019-12-18T23:59:00"/>
    <n v="1"/>
    <x v="5"/>
    <x v="0"/>
    <x v="49"/>
  </r>
  <r>
    <x v="166"/>
    <n v="504288806"/>
    <n v="180981"/>
    <s v="AquisiÃ§Ã£o de serviÃ§os externos e integrados de saÃºde e seguranÃ§a no trabalho"/>
    <d v="2019-12-12T09:24:03"/>
    <n v="3"/>
    <s v="PT;12;165;2008"/>
    <n v="360"/>
    <d v="2019-12-24T23:59:00"/>
    <n v="1"/>
    <x v="2"/>
    <x v="0"/>
    <x v="49"/>
  </r>
  <r>
    <x v="3"/>
    <n v="500051054"/>
    <n v="180983"/>
    <s v="AquisiÃ§Ã£o de ServiÃ§os de ManutenÃ§Ã£o Corretiva de Elementos de Ãgua"/>
    <d v="2019-12-12T09:56:26"/>
    <n v="13"/>
    <s v="PT;16;236;230"/>
    <n v="340"/>
    <d v="2019-12-19T19:00:00"/>
    <n v="1"/>
    <x v="1"/>
    <x v="0"/>
    <x v="49"/>
  </r>
  <r>
    <x v="14"/>
    <n v="501144218"/>
    <n v="180984"/>
    <s v="AquisiÃ§Ã£o de material elÃ©trico para o Parque Operacional da Quinta do Conde"/>
    <d v="2019-12-12T09:59:29"/>
    <n v="13"/>
    <s v="PT;16;244;2618"/>
    <n v="400"/>
    <d v="2019-12-14T18:00:00"/>
    <n v="1"/>
    <x v="1"/>
    <x v="0"/>
    <x v="49"/>
  </r>
  <r>
    <x v="14"/>
    <n v="501144218"/>
    <n v="180985"/>
    <s v="ReparaÃ§Ã£o de ServiÃ§os de MecÃ¢nica: ReparaÃ§Ã£o de Viaturas RSU; Saneamento e ServiÃ§o de Ãguas; ReparaÃ§Ã£o de Viatura de Mercadorias; ReparaÃ§Ã£o de Viatura Ligeira"/>
    <d v="2019-12-12T10:03:24"/>
    <n v="13"/>
    <s v="PT;16;244;244"/>
    <n v="340"/>
    <d v="2019-12-20T18:00:00"/>
    <n v="1"/>
    <x v="1"/>
    <x v="0"/>
    <x v="49"/>
  </r>
  <r>
    <x v="3"/>
    <n v="500051054"/>
    <n v="180986"/>
    <s v="UPGRADE AO PORTAL DE BENEFÃCIOS PÃšBLICOS E SOLUÃ‡ÃƒO E@SPORT"/>
    <d v="2019-12-12T10:08:20"/>
    <n v="1"/>
    <s v="PT;1;1;232"/>
    <n v="400"/>
    <d v="2019-10-20T19:00:00"/>
    <n v="1"/>
    <x v="1"/>
    <x v="0"/>
    <x v="49"/>
  </r>
  <r>
    <x v="0"/>
    <n v="508481287"/>
    <n v="180988"/>
    <s v="AquisiÃ§Ã£o de serviÃ§os de manutenÃ§Ã£o ao equipamento de separaÃ§Ã£o celular Fresenius Kabi para o ano de 2020."/>
    <d v="2019-12-12T10:24:14"/>
    <n v="1"/>
    <s v="PT;12;165;2010"/>
    <n v="5"/>
    <d v="2019-12-17T17:00:00"/>
    <n v="1"/>
    <x v="0"/>
    <x v="0"/>
    <x v="49"/>
  </r>
  <r>
    <x v="9"/>
    <n v="506173968"/>
    <n v="180990"/>
    <s v="Fornecimento de peÃ§as e reparaÃ§Ãµes de viaturas municipais de marca Volvo mÃ³veis: 453 e 455"/>
    <d v="2019-12-12T10:30:20"/>
    <n v="1"/>
    <s v="PT;16;243;261"/>
    <n v="5"/>
    <d v="2019-12-14T18:00:00"/>
    <n v="1"/>
    <x v="1"/>
    <x v="0"/>
    <x v="49"/>
  </r>
  <r>
    <x v="46"/>
    <n v="502256869"/>
    <n v="180991"/>
    <s v="SubscriÃ§Ã£o de Software ESRI e Apoio TÃ©cnico Remoto"/>
    <d v="2019-12-12T10:31:18"/>
    <n v="1"/>
    <s v="PT;16;245;2623"/>
    <n v="360"/>
    <d v="2019-12-17T23:59:00"/>
    <n v="1"/>
    <x v="7"/>
    <x v="0"/>
    <x v="49"/>
  </r>
  <r>
    <x v="38"/>
    <n v="505309939"/>
    <n v="180992"/>
    <s v="AquisiÃ§Ã£o de sinalÃ©tica para o PavilhÃ£o Desportivo da Boavista"/>
    <d v="2019-12-12T10:53:25"/>
    <n v="1"/>
    <s v="PT;9;121;1594"/>
    <n v="360"/>
    <d v="2020-01-07T16:30:00"/>
    <n v="1"/>
    <x v="1"/>
    <x v="0"/>
    <x v="49"/>
  </r>
  <r>
    <x v="11"/>
    <n v="506614913"/>
    <n v="180993"/>
    <s v="AquisiÃ§Ã£o de material para desumidificadoras - Piscina Municipal de Vila Franca de Xira"/>
    <d v="2019-12-12T10:54:43"/>
    <n v="1"/>
    <s v="PT;12;173;2086"/>
    <n v="360"/>
    <d v="2019-12-18T23:59:00"/>
    <n v="1"/>
    <x v="1"/>
    <x v="0"/>
    <x v="49"/>
  </r>
  <r>
    <x v="22"/>
    <n v="508195446"/>
    <n v="180994"/>
    <m/>
    <d v="2019-12-12T11:02:01"/>
    <n v="13"/>
    <s v="PT;1;1;232"/>
    <n v="400"/>
    <d v="1970-01-01T15:00:00"/>
    <n v="1"/>
    <x v="3"/>
    <x v="0"/>
    <x v="49"/>
  </r>
  <r>
    <x v="9"/>
    <n v="506173968"/>
    <n v="180995"/>
    <s v="Adquirir duas carrinhas elÃ©tricas para apoio aos trabalhos de transporte de pessoas e bens, para a renovaÃ§Ã£o da frota municipal"/>
    <d v="2019-12-12T11:03:36"/>
    <n v="13"/>
    <s v="PT;16;243;261"/>
    <n v="360"/>
    <d v="2019-12-22T18:00:00"/>
    <n v="1"/>
    <x v="1"/>
    <x v="0"/>
    <x v="49"/>
  </r>
  <r>
    <x v="11"/>
    <n v="506614913"/>
    <n v="180996"/>
    <s v="ContrataÃ§Ã£o de serviÃ§os de impressÃ£o e acabamentos para o Boletim Municipal - NotÃ­cias do MunicÃ­pio e cadernos adicionais"/>
    <d v="2019-12-12T11:25:18"/>
    <n v="3"/>
    <s v="PT;12;173;2086"/>
    <n v="360"/>
    <d v="2019-12-21T23:59:00"/>
    <n v="1"/>
    <x v="1"/>
    <x v="0"/>
    <x v="49"/>
  </r>
  <r>
    <x v="17"/>
    <n v="505456010"/>
    <n v="180997"/>
    <s v="Fornecimento de 123 Tablets, com capa"/>
    <d v="2019-12-12T11:29:12"/>
    <n v="13"/>
    <s v="PT;12;174;2095"/>
    <n v="360"/>
    <d v="2019-12-18T23:59:00"/>
    <n v="1"/>
    <x v="1"/>
    <x v="0"/>
    <x v="49"/>
  </r>
  <r>
    <x v="0"/>
    <n v="508481287"/>
    <n v="180998"/>
    <s v="AquisiÃ§Ã£o de serviÃ§os de manutenÃ§Ã£o ao equipamento de enteroscopia Fujifilm para o ano 2020"/>
    <d v="2019-12-12T11:30:04"/>
    <n v="1"/>
    <s v="PT;12;165;2010"/>
    <n v="5"/>
    <d v="2019-12-17T17:00:00"/>
    <n v="1"/>
    <x v="0"/>
    <x v="0"/>
    <x v="49"/>
  </r>
  <r>
    <x v="33"/>
    <n v="505170876"/>
    <n v="180999"/>
    <s v="Tem por objeto o rebaixamento de acessos a passadeiras inseridas em zona urbana da cidade de Lagos, de forma a melhorar a acessibilidade e a mobilidade dos cidadÃ£os."/>
    <d v="2019-12-12T11:34:14"/>
    <n v="13"/>
    <s v="PT;9;117;1575"/>
    <n v="360"/>
    <d v="2020-01-08T17:00:00"/>
    <n v="1"/>
    <x v="1"/>
    <x v="0"/>
    <x v="49"/>
  </r>
  <r>
    <x v="13"/>
    <n v="501294104"/>
    <n v="181000"/>
    <s v="REABILITAÃ‡ÃƒO/REFORMULAÃ‡ÃƒO DAS MURALHAS DO FORTE DE ALBARQUEL"/>
    <d v="2019-12-12T11:52:25"/>
    <n v="13"/>
    <s v="PT;16;245;2623"/>
    <n v="5"/>
    <d v="2019-12-21T23:59:00"/>
    <n v="1"/>
    <x v="1"/>
    <x v="0"/>
    <x v="49"/>
  </r>
  <r>
    <x v="65"/>
    <n v="600084779"/>
    <n v="181001"/>
    <s v="AquisiÃ§Ã£o de serviÃ§os de desenvolvimento aplicacional para o Sistema de LiquidaÃ§Ã£o de IRS, projeto da Campanha de LiquidaÃ§Ã£o do exercÃ­cio de 2019."/>
    <d v="2019-12-12T11:57:58"/>
    <n v="13"/>
    <s v="PT;12;165;2004"/>
    <n v="340"/>
    <d v="2019-12-21T17:00:00"/>
    <n v="1"/>
    <x v="2"/>
    <x v="0"/>
    <x v="49"/>
  </r>
  <r>
    <x v="92"/>
    <n v="512044040"/>
    <n v="181002"/>
    <s v="Empreitada de ReconstruÃ§Ã£o de Passagem HidrÃ¡ulica na Ribeira das Cinco, Freguesia das Cinco Ribeiras"/>
    <d v="2019-12-12T12:06:17"/>
    <n v="1"/>
    <s v="PT;20;299;3312"/>
    <n v="360"/>
    <d v="2019-12-17T23:59:00"/>
    <n v="1"/>
    <x v="1"/>
    <x v="0"/>
    <x v="49"/>
  </r>
  <r>
    <x v="3"/>
    <n v="500051054"/>
    <n v="181003"/>
    <s v="AquisiÃ§Ã£o de EPI's - ProteÃ§Ã£o Facial, Auditiva, Ocular e RespiratÃ³ria"/>
    <d v="2019-12-12T12:09:05"/>
    <n v="1"/>
    <s v="PT;16;236;2581"/>
    <n v="360"/>
    <d v="2019-12-17T19:00:00"/>
    <n v="1"/>
    <x v="1"/>
    <x v="0"/>
    <x v="49"/>
  </r>
  <r>
    <x v="6"/>
    <n v="506037258"/>
    <n v="181004"/>
    <s v="PrestaÃ§Ã£o de ServiÃ§os no Ã¢mbito da medicina ocupacional"/>
    <d v="2019-12-12T12:14:04"/>
    <n v="13"/>
    <s v="PT;17;256;2822"/>
    <n v="5"/>
    <d v="2019-12-21T17:00:00"/>
    <n v="1"/>
    <x v="1"/>
    <x v="0"/>
    <x v="49"/>
  </r>
  <r>
    <x v="78"/>
    <n v="506792382"/>
    <n v="181005"/>
    <s v="ConclusÃ£o da ReabilitaÃ§Ã£o da Escola SecundÃ¡ria de Mealhada"/>
    <d v="2019-12-12T12:25:52"/>
    <n v="4"/>
    <s v="PT;2;13;431"/>
    <n v="340"/>
    <d v="2019-12-27T23:59:00"/>
    <n v="1"/>
    <x v="1"/>
    <x v="0"/>
    <x v="49"/>
  </r>
  <r>
    <x v="75"/>
    <n v="512096481"/>
    <n v="181006"/>
    <s v="AquisiÃ§Ã£o de Equipamentos por lotes e serviÃ§os de manutenÃ§Ã£o"/>
    <d v="2019-12-12T12:29:52"/>
    <n v="3"/>
    <s v="PT;20;313;1331"/>
    <n v="220"/>
    <d v="2020-01-13T18:00:00"/>
    <n v="1"/>
    <x v="1"/>
    <x v="0"/>
    <x v="49"/>
  </r>
  <r>
    <x v="68"/>
    <n v="512013241"/>
    <n v="181007"/>
    <s v="Fornecimento Material de Higiene e Limpeza para o ano de 2020"/>
    <d v="2019-12-12T12:33:51"/>
    <n v="1"/>
    <s v="Parque Industrial da Ribeira Grande"/>
    <n v="360"/>
    <d v="2019-12-18T17:30:00"/>
    <n v="1"/>
    <x v="1"/>
    <x v="0"/>
    <x v="49"/>
  </r>
  <r>
    <x v="38"/>
    <n v="505309939"/>
    <n v="181008"/>
    <s v="AquisiÃ§Ã£o de balizas flexÃ­veis para alteraÃ§Ã£o de trÃ¢nsito na Av. Paul Harris"/>
    <d v="2019-12-12T12:41:00"/>
    <n v="1"/>
    <s v="PT;9;121;1594"/>
    <n v="360"/>
    <d v="2019-12-19T16:30:00"/>
    <n v="1"/>
    <x v="1"/>
    <x v="0"/>
    <x v="49"/>
  </r>
  <r>
    <x v="75"/>
    <n v="512096481"/>
    <n v="181009"/>
    <s v="AquisiÃ§Ã£o de VestuÃ¡rio de Trabalho e Equipamentos de ProteÃ§Ã£o Individual (EPI's)"/>
    <d v="2019-12-12T12:43:44"/>
    <n v="3"/>
    <s v="PT;20;315;1354"/>
    <n v="5"/>
    <d v="2019-12-27T18:00:00"/>
    <n v="1"/>
    <x v="1"/>
    <x v="0"/>
    <x v="49"/>
  </r>
  <r>
    <x v="75"/>
    <n v="512096481"/>
    <n v="181010"/>
    <s v="AquisiÃ§Ã£o de ServiÃ§os de Seguro do Ramo Riscos de negÃ³cio"/>
    <d v="2019-12-12T13:26:26"/>
    <n v="1"/>
    <s v="PT;20;315;1354"/>
    <n v="400"/>
    <d v="1970-01-01T18:00:00"/>
    <n v="1"/>
    <x v="1"/>
    <x v="0"/>
    <x v="49"/>
  </r>
  <r>
    <x v="2"/>
    <n v="503539473"/>
    <n v="181011"/>
    <m/>
    <d v="2019-12-12T13:34:09"/>
    <n v="1"/>
    <s v="PT;1;1;232"/>
    <n v="400"/>
    <m/>
    <n v="1"/>
    <x v="1"/>
    <x v="0"/>
    <x v="49"/>
  </r>
  <r>
    <x v="132"/>
    <n v="507023129"/>
    <n v="181012"/>
    <s v="AquisiÃ§Ã£o de ServiÃ§os de GestÃ£o, FiscalizaÃ§Ã£o e CoordenaÃ§Ã£o de SeguranÃ§a em Obra da Empreitada de ConstruÃ§Ã£o do Parque Urbano da Unidade de ExecuÃ§Ã£o da PraÃ§a de Espanha"/>
    <d v="2019-12-12T14:00:28"/>
    <n v="3"/>
    <s v="PT;1;1;232"/>
    <n v="340"/>
    <d v="2020-01-07T17:00:00"/>
    <n v="1"/>
    <x v="2"/>
    <x v="0"/>
    <x v="49"/>
  </r>
  <r>
    <x v="39"/>
    <n v="680015019"/>
    <n v="181013"/>
    <s v="AquisiÃ§Ã£o de serviÃ§os mÃ©dicos domiciliÃ¡rios"/>
    <d v="2019-12-12T14:14:30"/>
    <n v="13"/>
    <s v="PT;12;169;271"/>
    <n v="360"/>
    <d v="2019-12-16T16:00:00"/>
    <n v="1"/>
    <x v="5"/>
    <x v="0"/>
    <x v="49"/>
  </r>
  <r>
    <x v="38"/>
    <n v="505309939"/>
    <n v="181014"/>
    <s v="AquisiÃ§Ã£o de licenÃ§a Microsoft Windows Server 2019 STD"/>
    <d v="2019-12-12T14:19:03"/>
    <n v="1"/>
    <s v="PT;9;121;1594"/>
    <n v="360"/>
    <d v="2019-12-19T16:30:00"/>
    <n v="1"/>
    <x v="1"/>
    <x v="0"/>
    <x v="49"/>
  </r>
  <r>
    <x v="9"/>
    <n v="506173968"/>
    <n v="181017"/>
    <s v="AquisiÃ§Ã£o de 1 Viatura de Lavagem de Contentores"/>
    <d v="2019-12-12T14:27:18"/>
    <n v="3"/>
    <s v="PT;16;243;261"/>
    <n v="340"/>
    <d v="2019-12-30T17:00:00"/>
    <n v="1"/>
    <x v="1"/>
    <x v="0"/>
    <x v="49"/>
  </r>
  <r>
    <x v="0"/>
    <n v="508481287"/>
    <n v="181018"/>
    <s v="AquisiÃ§Ã£o de suportes para triagem de resÃ­duos para o Bloco operatÃ³rio central I - Bloco operatÃ³rio geral"/>
    <d v="2019-12-12T14:27:48"/>
    <n v="13"/>
    <s v="PT;12;165;2010"/>
    <n v="360"/>
    <d v="2019-12-19T17:00:00"/>
    <n v="1"/>
    <x v="0"/>
    <x v="0"/>
    <x v="49"/>
  </r>
  <r>
    <x v="38"/>
    <n v="505309939"/>
    <n v="181019"/>
    <s v="AquisiÃ§Ã£o de serviÃ§os para preparaÃ§Ã£o de terreno e remoÃ§Ã£o de resÃ­duos Â¿ no Ã¢mbito da OperaÃ§Ã£o Montanha Verde 2019"/>
    <d v="2019-12-12T14:55:15"/>
    <n v="1"/>
    <s v="PT;9;121;1594"/>
    <n v="220"/>
    <d v="2019-12-13T16:30:00"/>
    <n v="1"/>
    <x v="1"/>
    <x v="0"/>
    <x v="49"/>
  </r>
  <r>
    <x v="70"/>
    <n v="506791220"/>
    <n v="181021"/>
    <s v="Limpeza dos SanitÃ¡rios do Parque JosÃ© Afonso-Baixa da Banheira"/>
    <d v="2019-12-12T15:02:05"/>
    <n v="13"/>
    <s v="PT;16;239;78"/>
    <n v="5"/>
    <d v="2019-12-19T23:59:00"/>
    <n v="1"/>
    <x v="1"/>
    <x v="0"/>
    <x v="49"/>
  </r>
  <r>
    <x v="3"/>
    <n v="500051054"/>
    <n v="181022"/>
    <s v="A presente empreitada tem por objectivo a execuÃ§Ã£o de trabalhos diversos, na UniÃ£o de Freguesias de Charneca de Caparica e Sobreda, ao nÃ­vel da execuÃ§Ã£o e conservaÃ§Ã£o de calÃ§adas, execuÃ§Ã£o de muros e muretes, colocaÃ§Ã£o de equipamentos infantis e mobiliÃ¡rio urbano, ajardinamentos, rede de rega, plantaÃ§Ãµes e sementeiras, manutenÃ§Ã£o e conservaÃ§Ã£o de Ã¡reas verdes, instalaÃ§Ãµes elÃ©ctricas, entre outros."/>
    <d v="2019-12-12T15:10:05"/>
    <n v="13"/>
    <s v="PT;16;236;2581"/>
    <n v="400"/>
    <d v="2019-07-10T19:00:00"/>
    <n v="1"/>
    <x v="1"/>
    <x v="0"/>
    <x v="49"/>
  </r>
  <r>
    <x v="59"/>
    <n v="503450189"/>
    <n v="181023"/>
    <s v="Empreitada de Fornecimento e InstalaÃ§Ã£o do ReforÃ§o da EstaÃ§Ã£o ElevatÃ³ria de PedrogÃ£o Â¿ Margem Direita"/>
    <d v="2019-12-12T15:26:16"/>
    <n v="3"/>
    <s v="PT;3;27;501"/>
    <n v="150"/>
    <d v="2020-04-29T18:00:00"/>
    <n v="1"/>
    <x v="4"/>
    <x v="0"/>
    <x v="49"/>
  </r>
  <r>
    <x v="91"/>
    <n v="503584215"/>
    <n v="181024"/>
    <s v="EMPREITADA DE REMODELAÃ‡ÃƒO DA GALERIA QUADRUM - FASE I"/>
    <d v="2019-12-12T15:26:58"/>
    <n v="13"/>
    <s v="PT;1;1;232"/>
    <n v="400"/>
    <d v="2018-12-11T23:59:00"/>
    <n v="1"/>
    <x v="2"/>
    <x v="0"/>
    <x v="49"/>
  </r>
  <r>
    <x v="126"/>
    <n v="600018466"/>
    <n v="181025"/>
    <s v="contrato que tem por objeto principal a prestaÃ§Ã£o de serviÃ§os de ManutenÃ§Ã£o e de AssistÃªncia TÃ©cnica da infraestrutura TÃ©cnica de suporte Ã  RAFE e dos seus sistemas Operacionais Adicionais, para o ano de 2020."/>
    <d v="2019-12-12T15:28:27"/>
    <n v="1"/>
    <s v="PT;12;165;2022"/>
    <n v="340"/>
    <d v="2019-12-18T23:59:00"/>
    <n v="1"/>
    <x v="2"/>
    <x v="0"/>
    <x v="49"/>
  </r>
  <r>
    <x v="65"/>
    <n v="600084779"/>
    <n v="181026"/>
    <s v="AquisiÃ§Ã£o de serviÃ§os desenvolvimento aplicacional no Ã¢mbito da manutenÃ§Ã£o corretiva e evolutiva do SEF - Sistema de ExecuÃ§Ãµes Fiscais Â¿ GestÃ£o Processual e Financeira"/>
    <d v="2019-12-12T15:46:17"/>
    <n v="13"/>
    <s v="PT;1;1;232"/>
    <n v="340"/>
    <d v="2019-12-21T17:00:00"/>
    <n v="1"/>
    <x v="2"/>
    <x v="0"/>
    <x v="49"/>
  </r>
  <r>
    <x v="92"/>
    <n v="512044040"/>
    <n v="181027"/>
    <s v="Empreitada de ReconstruÃ§Ã£o de Passagem HidrÃ¡ulica na Ribeira das Oito, Freguesia de Santa BÃ¡rbara"/>
    <d v="2019-12-12T15:47:34"/>
    <n v="1"/>
    <s v="PT;20;299;3316"/>
    <n v="360"/>
    <d v="2019-12-17T23:59:00"/>
    <n v="1"/>
    <x v="1"/>
    <x v="0"/>
    <x v="49"/>
  </r>
  <r>
    <x v="68"/>
    <n v="512013241"/>
    <n v="181030"/>
    <m/>
    <d v="2019-12-12T16:10:09"/>
    <n v="1"/>
    <s v="Ribeira Grande"/>
    <n v="360"/>
    <d v="2019-12-20T17:30:00"/>
    <n v="1"/>
    <x v="1"/>
    <x v="0"/>
    <x v="49"/>
  </r>
  <r>
    <x v="0"/>
    <n v="508481287"/>
    <n v="181035"/>
    <s v="202A000011 - AquisiÃ§Ã£o de luvas de exame em nitrilo durante o ano de 2020"/>
    <d v="2019-12-12T16:55:25"/>
    <n v="3"/>
    <s v="PT;12;165;2010"/>
    <n v="340"/>
    <d v="2019-12-18T17:00:00"/>
    <n v="1"/>
    <x v="0"/>
    <x v="0"/>
    <x v="49"/>
  </r>
  <r>
    <x v="13"/>
    <n v="501294104"/>
    <n v="181037"/>
    <s v="PRESTAÃ‡ÃƒO DE SERVIÃ‡OS PARA CONSULTADORIA E REVISÃƒO DE PROJETOS PARA A ROTUNDA DANIEL DE SOUSA E AV. DOS COMBATENTES"/>
    <d v="2019-12-12T17:04:50"/>
    <n v="1"/>
    <s v="PT;16;245;2623"/>
    <n v="360"/>
    <d v="2019-12-18T23:59:00"/>
    <n v="1"/>
    <x v="1"/>
    <x v="0"/>
    <x v="49"/>
  </r>
  <r>
    <x v="59"/>
    <n v="503450189"/>
    <n v="181038"/>
    <s v="A prestaÃ§Ã£o de serviÃ§os visa fornecimento de serviÃ§os para a execuÃ§Ã£o dos trabalhos definidos para a fase de exploraÃ§Ã£o da rede secundÃ¡ria de rega no Ã¢mbito da monitorizaÃ§Ã£o dos recursos hÃ­dricos subterrÃ¢neos. Estes trabalhos tÃªm por objetivo realizar campanhas de amostragem e os respetivos ensaios laboratoriais considerados necessÃ¡rios para avaliar o estado quantitativo e qualitativo das massas de Ã¡gua subterrÃ¢neas na Ã¡rea de influÃªncia dos blocos de rega inseridos no Empreendimento de Fins MÃºltiplos de Alqueva (EFMA)."/>
    <d v="2019-12-12T17:17:44"/>
    <n v="3"/>
    <s v="PT;3;27;501"/>
    <n v="340"/>
    <d v="2020-01-13T18:00:00"/>
    <n v="1"/>
    <x v="4"/>
    <x v="0"/>
    <x v="49"/>
  </r>
  <r>
    <x v="21"/>
    <n v="506609553"/>
    <n v="181039"/>
    <s v="AquisiÃ§Ã£o de serviÃ§os para realizaÃ§Ã£o da aÃ§Ã£o Â¿ObservatÃ³rioÂ¿ no Ã¢mbito da OperaÃ§Ã£o Comunidade Empenhada na PromoÃ§Ã£o do Sucesso Escolar (ALT20-02-5266-FSE-000041)"/>
    <d v="2019-12-12T17:18:57"/>
    <n v="1"/>
    <s v="PT;1;1;232"/>
    <n v="360"/>
    <d v="2019-12-17T23:59:00"/>
    <n v="1"/>
    <x v="1"/>
    <x v="0"/>
    <x v="49"/>
  </r>
  <r>
    <x v="91"/>
    <n v="503584215"/>
    <n v="181040"/>
    <m/>
    <d v="2019-12-12T18:42:27"/>
    <n v="1"/>
    <s v="PT;1;1;232"/>
    <n v="400"/>
    <m/>
    <n v="1"/>
    <x v="2"/>
    <x v="0"/>
    <x v="49"/>
  </r>
  <r>
    <x v="39"/>
    <n v="680015019"/>
    <n v="181041"/>
    <s v="Concurso PÃºblico por lotes destinado Ã  aquisiÃ§Ã£o de seguros do ramo &quot;NÃ£o Vida&quot;."/>
    <d v="2019-12-13T08:47:18"/>
    <n v="3"/>
    <s v="PT;12;169;2057"/>
    <n v="300"/>
    <d v="2020-01-30T23:59:00"/>
    <n v="1"/>
    <x v="5"/>
    <x v="0"/>
    <x v="49"/>
  </r>
  <r>
    <x v="73"/>
    <n v="501112049"/>
    <n v="181042"/>
    <s v="Empreitada de RequalificaÃ§Ã£o do Parque Infantil da EBI de Vale de Vargo"/>
    <d v="2019-12-13T08:49:57"/>
    <n v="1"/>
    <s v="PT;3;35;550"/>
    <n v="340"/>
    <d v="2019-12-16T16:30:00"/>
    <n v="1"/>
    <x v="1"/>
    <x v="0"/>
    <x v="49"/>
  </r>
  <r>
    <x v="0"/>
    <n v="508481287"/>
    <n v="181043"/>
    <s v="AquisiÃ§Ã£o de estadiÃ³metros pediÃ¡tricos para o serviÃ§o de Pediatria mÃ©dica - Internamento - Unidade Nefrologia"/>
    <d v="2019-12-13T09:12:37"/>
    <n v="13"/>
    <s v="PT;12;165;2010"/>
    <n v="360"/>
    <d v="2019-12-20T17:00:00"/>
    <n v="1"/>
    <x v="0"/>
    <x v="0"/>
    <x v="49"/>
  </r>
  <r>
    <x v="35"/>
    <n v="501290206"/>
    <n v="181044"/>
    <s v="ConservaÃ§Ã£o de Infraestruturas e Equipamentos Desportivos - ExecuÃ§Ã£o de 2 Campos de Padel no Complexo de TÃ©nis da Batalha"/>
    <d v="2019-12-13T09:29:43"/>
    <n v="13"/>
    <s v="PT;11;146;1881"/>
    <n v="340"/>
    <d v="2020-01-06T17:00:00"/>
    <n v="1"/>
    <x v="1"/>
    <x v="0"/>
    <x v="49"/>
  </r>
  <r>
    <x v="6"/>
    <n v="506037258"/>
    <n v="181045"/>
    <s v="PrestaÃ§Ã£o de ServiÃ§os de seguranÃ§a e vigilÃ¢ncia permanente e temporÃ¡ria para o Centro Cultural"/>
    <d v="2019-12-13T09:35:43"/>
    <n v="3"/>
    <s v="PT;17;256;2822"/>
    <n v="5"/>
    <d v="2019-12-23T17:00:00"/>
    <n v="1"/>
    <x v="1"/>
    <x v="0"/>
    <x v="49"/>
  </r>
  <r>
    <x v="1"/>
    <n v="506673626"/>
    <n v="181046"/>
    <s v="A empreitada consiste na construÃ§Ã£o de nove Zonas de MediÃ§Ã£o e Controle (ZMC). TrÃªs ZMC a implantar na UniÃ£o das freguesias de Barreiro e Lavradio, quatro ZMC a executar na UniÃ£o das freguesias do Alto do Seixalinho, Santo AndrÃ© e Verderena e duas ZMC a executar na freguesia de Santo AntÃ³nio da Charneca. Inclui a construÃ§Ã£o de caixas, a instalaÃ§Ã£o de acessÃ³rios e equipamentos de mediÃ§Ã£o de caudal e a sua ligaÃ§Ã£o ao sistema de telegestÃ£o do MunicÃ­pio do Barreiro."/>
    <d v="2019-12-13T09:36:40"/>
    <n v="3"/>
    <s v="PT;16;237;31"/>
    <n v="400"/>
    <d v="2018-10-23T23:30:00"/>
    <n v="1"/>
    <x v="1"/>
    <x v="0"/>
    <x v="49"/>
  </r>
  <r>
    <x v="65"/>
    <n v="600084779"/>
    <n v="181047"/>
    <s v="AquisiÃ§Ã£o de Seguro AutomÃ³vwl"/>
    <d v="2019-12-13T09:38:45"/>
    <n v="4"/>
    <s v="PT;1;1;232"/>
    <n v="340"/>
    <d v="2019-12-16T16:00:00"/>
    <n v="1"/>
    <x v="2"/>
    <x v="0"/>
    <x v="49"/>
  </r>
  <r>
    <x v="3"/>
    <n v="500051054"/>
    <n v="181049"/>
    <s v="2. O Projeto de AmpliaÃ§Ã£o da Escola BÃ¡sica da Trafaria - Av. 25 de Abril, Ã© um projeto de reestruturaÃ§Ã£o de todo o espaÃ§o, incluindo a construÃ§Ã£o de um EdifÃ­cio novo para albergar as valÃªncias distribuÃ­das pelos anexos existentes no logradouro da referida Escola, os quais serÃ£o demolidos, por estarem em mau estado de conservaÃ§Ã£o. TambÃ©m serÃ£o objeto de IntervenÃ§Ã£o, os EspaÃ§os Exteriores, apÃ³s a demoliÃ§Ã£o das construÃ§Ãµes atualmente existentes e, a construÃ§Ã£o de novo edifÃ­cio, no logradouro"/>
    <d v="2019-12-13T09:46:03"/>
    <n v="13"/>
    <s v="PT;16;236;2580"/>
    <n v="340"/>
    <d v="2020-01-04T19:00:00"/>
    <n v="1"/>
    <x v="1"/>
    <x v="0"/>
    <x v="49"/>
  </r>
  <r>
    <x v="9"/>
    <n v="506173968"/>
    <n v="181050"/>
    <s v="ReabilitaÃ§Ã£o de um edifÃ­cio bastante degradado"/>
    <d v="2019-12-13T10:17:31"/>
    <n v="13"/>
    <s v="PT;16;243;2613"/>
    <n v="340"/>
    <d v="2019-12-19T17:00:00"/>
    <n v="1"/>
    <x v="1"/>
    <x v="0"/>
    <x v="49"/>
  </r>
  <r>
    <x v="86"/>
    <n v="501273433"/>
    <n v="181051"/>
    <s v="RECONVERSÃƒO DO EDIFICIO DO ANTIGO IVV PARA PAVILHÃƒOMULTIUSOS PARA PROMOÃ‡ÃƒO DE PRODUTOS E EVENTOS REGIONAIS"/>
    <d v="2019-12-13T10:25:44"/>
    <n v="3"/>
    <s v="PT;15;214;2450"/>
    <n v="340"/>
    <d v="2019-12-30T23:59:00"/>
    <n v="1"/>
    <x v="1"/>
    <x v="0"/>
    <x v="49"/>
  </r>
  <r>
    <x v="49"/>
    <n v="502098139"/>
    <n v="181052"/>
    <m/>
    <d v="2019-12-13T10:27:50"/>
    <n v="13"/>
    <s v="PT;1;1;232"/>
    <n v="400"/>
    <m/>
    <n v="1"/>
    <x v="1"/>
    <x v="0"/>
    <x v="49"/>
  </r>
  <r>
    <x v="57"/>
    <n v="506780902"/>
    <n v="181053"/>
    <s v="AquisiÃ§Ã£o e renovaÃ§Ã£o de licenciamento de software"/>
    <d v="2019-12-13T10:27:50"/>
    <n v="3"/>
    <s v="PT;15;217;2463"/>
    <n v="5"/>
    <d v="2019-12-23T23:59:00"/>
    <n v="1"/>
    <x v="1"/>
    <x v="0"/>
    <x v="49"/>
  </r>
  <r>
    <x v="0"/>
    <n v="508481287"/>
    <n v="181054"/>
    <s v="AquisiÃ§Ã£o de serviÃ§os de manutenÃ§Ã£o aos equipamentos de imagiologia GE para o ano de 2020"/>
    <d v="2019-12-13T10:29:21"/>
    <n v="1"/>
    <s v="PT;12;165;2010"/>
    <n v="360"/>
    <d v="2019-12-18T17:00:00"/>
    <n v="1"/>
    <x v="0"/>
    <x v="0"/>
    <x v="49"/>
  </r>
  <r>
    <x v="25"/>
    <n v="505307685"/>
    <n v="181055"/>
    <s v="PrestaÃ§Ã£o de ServiÃ§os de reparaÃ§Ã£o dos sistemas de incÃªndio e intrusÃ£o em diversos edifÃ­cios"/>
    <d v="2019-12-13T10:33:53"/>
    <n v="1"/>
    <s v="PT;12;161;202"/>
    <n v="360"/>
    <d v="2019-12-23T23:59:00"/>
    <n v="1"/>
    <x v="1"/>
    <x v="0"/>
    <x v="49"/>
  </r>
  <r>
    <x v="38"/>
    <n v="505309939"/>
    <n v="181056"/>
    <s v="AquisiÃ§Ã£o de equipamento de firewall para o MunicÃ­pio de PortimÃ£o"/>
    <d v="2019-12-13T10:37:12"/>
    <n v="13"/>
    <s v="PT;9;121;1594"/>
    <n v="360"/>
    <d v="2019-12-20T16:30:00"/>
    <n v="1"/>
    <x v="1"/>
    <x v="0"/>
    <x v="49"/>
  </r>
  <r>
    <x v="38"/>
    <n v="505309939"/>
    <n v="181057"/>
    <s v="Obras de reforÃ§o de iluminaÃ§Ã£o do PortimÃ£o Arena"/>
    <d v="2019-12-13T10:38:47"/>
    <n v="3"/>
    <s v="PT;9;121;1594"/>
    <n v="220"/>
    <d v="2020-01-12T17:00:00"/>
    <n v="1"/>
    <x v="1"/>
    <x v="0"/>
    <x v="49"/>
  </r>
  <r>
    <x v="10"/>
    <n v="500122237"/>
    <n v="181058"/>
    <s v="AquisiÃ§Ã£o de ServiÃ§os extra de utilizaÃ§Ã£o de trabalho temporÃ¡rio, na Ã¡rea de hotelaria, para vÃ¡rias unidades hoteleiras da FundaÃ§Ã£o INATEL"/>
    <d v="2019-12-13T10:40:12"/>
    <n v="4"/>
    <s v="PT;1;1;232"/>
    <n v="5"/>
    <d v="2019-12-17T12:00:00"/>
    <n v="1"/>
    <x v="2"/>
    <x v="0"/>
    <x v="49"/>
  </r>
  <r>
    <x v="0"/>
    <n v="508481287"/>
    <n v="181059"/>
    <s v="AquisiÃ§Ã£o de serviÃ§os de manutenÃ§Ã£o aos equipamentos de laboratÃ³rio para o ano de 2020"/>
    <d v="2019-12-13T10:51:53"/>
    <n v="1"/>
    <s v="PT;12;165;2010"/>
    <n v="360"/>
    <d v="2019-12-18T17:00:00"/>
    <n v="1"/>
    <x v="0"/>
    <x v="0"/>
    <x v="49"/>
  </r>
  <r>
    <x v="176"/>
    <n v="502971096"/>
    <n v="181060"/>
    <m/>
    <d v="2019-12-13T10:57:19"/>
    <n v="3"/>
    <s v="PT;1;1;232"/>
    <n v="1"/>
    <m/>
    <n v="1"/>
    <x v="1"/>
    <x v="0"/>
    <x v="49"/>
  </r>
  <r>
    <x v="19"/>
    <n v="507396081"/>
    <n v="181061"/>
    <s v="CPREV013.DTO.2019 CONSULTA PRÃ‰VIA - AquisiÃ§Ã£o de contentores de 7 litros para resÃ­duos orgÃ¢nicos"/>
    <d v="2019-12-13T11:07:50"/>
    <n v="13"/>
    <s v="PT;12;164;1996"/>
    <n v="340"/>
    <d v="2019-12-19T23:59:00"/>
    <n v="1"/>
    <x v="1"/>
    <x v="0"/>
    <x v="49"/>
  </r>
  <r>
    <x v="1"/>
    <n v="506673626"/>
    <n v="181062"/>
    <s v="AquisiÃ§Ã£o de serviÃ§os de higiene e limpeza para edifÃ­cios e instalaÃ§Ãµes do municÃ­pio do Barreiro"/>
    <d v="2019-12-13T11:08:00"/>
    <n v="1"/>
    <s v="PT;16;237;31"/>
    <n v="360"/>
    <d v="2019-12-19T23:59:00"/>
    <n v="1"/>
    <x v="1"/>
    <x v="0"/>
    <x v="49"/>
  </r>
  <r>
    <x v="129"/>
    <n v="501258027"/>
    <n v="181063"/>
    <s v="FORNECIMENTO DE UNIDADE DESUMIDIFICADORA"/>
    <d v="2019-12-13T11:19:42"/>
    <n v="13"/>
    <s v="PT;8;97;1483"/>
    <n v="340"/>
    <d v="2019-12-18T23:59:00"/>
    <n v="1"/>
    <x v="1"/>
    <x v="0"/>
    <x v="49"/>
  </r>
  <r>
    <x v="35"/>
    <n v="501290206"/>
    <n v="181064"/>
    <s v="RequalificaÃ§Ã£o urbana do Largo da PraÃ§a da Fonte. A renovaÃ§Ã£o pretende contribuir para uma definiÃ§Ã£o do espaÃ§o pÃºblico, com uma Ã¡rea de 1541m2, promovendo a identidade e relaÃ§Ãµes sociais. A proposta visa dar dignidade ao espaÃ§o existente, aumentando a consistÃªncia das suas caracterÃ­sticas fÃ­sicas."/>
    <d v="2019-12-13T11:42:41"/>
    <n v="3"/>
    <s v="PT;11;146;1882"/>
    <n v="360"/>
    <d v="2020-01-13T23:59:00"/>
    <n v="1"/>
    <x v="1"/>
    <x v="0"/>
    <x v="49"/>
  </r>
  <r>
    <x v="100"/>
    <n v="501692983"/>
    <n v="181065"/>
    <s v="Trabalhos de FiscalizaÃ§Ã£o nas componentes de CoordenaÃ§Ã£o TÃ©cnica e de ConstruÃ§Ã£o, de CoordenaÃ§Ã£o de SeguranÃ§a em Obra e de Acompanhamento Ambiental de Obra da Empreitada de RecuperaÃ§Ã£o Ambiental da Ãrea Mineira da Quinta do Bispo - Fase 1, localizada no concelho de Mangualde, distrito de Viseu."/>
    <d v="2019-12-13T12:06:36"/>
    <n v="5"/>
    <s v="PT;19;279;3106"/>
    <n v="340"/>
    <d v="2020-01-23T17:00:00"/>
    <n v="1"/>
    <x v="2"/>
    <x v="0"/>
    <x v="49"/>
  </r>
  <r>
    <x v="43"/>
    <n v="503035416"/>
    <n v="181066"/>
    <s v="Reagentes para Doseamento de Paratormona intraoperatÃ³rio e Vitamina D"/>
    <d v="2019-12-13T12:10:22"/>
    <n v="1"/>
    <s v="PT;1;1;232"/>
    <n v="300"/>
    <d v="2019-12-16T17:00:00"/>
    <n v="1"/>
    <x v="0"/>
    <x v="0"/>
    <x v="49"/>
  </r>
  <r>
    <x v="48"/>
    <n v="680017550"/>
    <n v="181068"/>
    <s v="AQUISIÃ‡ÃƒO DE SERVIÃ‡OS DE MOVIMENTAÃ‡ÃƒO DE APARELHOS NO PARQUE DE CONTADORES DOS SMAS DE LEIRIA, NA MODALIDADE DE FORNECIMENTO CONTÃNUO"/>
    <d v="2019-12-13T12:31:42"/>
    <n v="3"/>
    <s v="PT;11;151;1916"/>
    <n v="340"/>
    <d v="2020-01-03T15:00:00"/>
    <n v="1"/>
    <x v="5"/>
    <x v="0"/>
    <x v="49"/>
  </r>
  <r>
    <x v="91"/>
    <n v="503584215"/>
    <n v="181069"/>
    <s v="AquisiÃ§Ã£o de serviÃ§os combinados de vigilÃ¢ncia e seguranÃ§a humana e de ligaÃ§Ã£o a central de receÃ§Ã£o e monitorizaÃ§Ã£o de alarmes"/>
    <d v="2019-12-13T12:57:56"/>
    <n v="3"/>
    <s v="PT;1;1;232"/>
    <n v="220"/>
    <d v="2020-03-25T23:59:00"/>
    <n v="1"/>
    <x v="2"/>
    <x v="0"/>
    <x v="49"/>
  </r>
  <r>
    <x v="0"/>
    <n v="508481287"/>
    <n v="181070"/>
    <s v="202C000003 - AquisiÃ§Ã£o de agulhas intraÃ³sseas durante o ano de 2020"/>
    <d v="2019-12-13T13:32:01"/>
    <n v="13"/>
    <s v="PT;12;165;2010"/>
    <n v="340"/>
    <d v="2019-12-27T17:00:00"/>
    <n v="1"/>
    <x v="0"/>
    <x v="0"/>
    <x v="49"/>
  </r>
  <r>
    <x v="78"/>
    <n v="506792382"/>
    <n v="181074"/>
    <m/>
    <d v="2019-12-13T14:07:05"/>
    <n v="13"/>
    <s v="PT;1;1;232"/>
    <n v="400"/>
    <m/>
    <n v="1"/>
    <x v="1"/>
    <x v="0"/>
    <x v="49"/>
  </r>
  <r>
    <x v="21"/>
    <n v="506609553"/>
    <n v="181075"/>
    <s v="AquisiÃ§Ã£o de serviÃ§os - VigilÃ¢ncia e seguranÃ§a humana em instalaÃ§Ãµes municipais"/>
    <d v="2019-12-13T14:07:20"/>
    <n v="3"/>
    <s v="PT;8;101;1519"/>
    <n v="340"/>
    <d v="2019-12-23T23:59:00"/>
    <n v="1"/>
    <x v="1"/>
    <x v="0"/>
    <x v="49"/>
  </r>
  <r>
    <x v="20"/>
    <n v="506801969"/>
    <n v="181080"/>
    <m/>
    <d v="2019-12-13T14:25:16"/>
    <n v="13"/>
    <s v="PT;1;1;232"/>
    <n v="400"/>
    <m/>
    <n v="1"/>
    <x v="1"/>
    <x v="0"/>
    <x v="49"/>
  </r>
  <r>
    <x v="19"/>
    <n v="507396081"/>
    <n v="181082"/>
    <s v="CPREV005.GSI.2019 AquisiÃ§Ã£o de equipamento informÃ¡tico"/>
    <d v="2019-12-13T14:29:39"/>
    <n v="13"/>
    <s v="PT;12;164;1996"/>
    <n v="360"/>
    <d v="2019-12-19T23:59:00"/>
    <n v="1"/>
    <x v="1"/>
    <x v="0"/>
    <x v="49"/>
  </r>
  <r>
    <x v="38"/>
    <n v="505309939"/>
    <n v="181086"/>
    <s v="InstalaÃ§Ã£o de sistema de ventilaÃ§Ã£o e extraÃ§Ã£o mecÃ¢nica da zona de trabalho do Arquivo Municipa"/>
    <d v="2019-12-13T14:44:50"/>
    <n v="13"/>
    <s v="PT;9;121;1594"/>
    <n v="360"/>
    <d v="2020-01-08T16:30:00"/>
    <n v="1"/>
    <x v="1"/>
    <x v="0"/>
    <x v="49"/>
  </r>
  <r>
    <x v="24"/>
    <n v="503311332"/>
    <n v="181087"/>
    <s v="AD 74/19 - AquisiÃ§Ã£o de serviÃ§os com vista Ã  caraterizaÃ§Ã£o de veÃ­culos da frota EMEL"/>
    <d v="2019-12-13T14:52:32"/>
    <n v="1"/>
    <s v="PT;12;165;2006"/>
    <n v="5"/>
    <d v="2019-12-23T17:00:00"/>
    <n v="1"/>
    <x v="1"/>
    <x v="0"/>
    <x v="49"/>
  </r>
  <r>
    <x v="75"/>
    <n v="512096481"/>
    <n v="181088"/>
    <s v="AquisiÃ§Ã£o de viatura de mercadorias"/>
    <d v="2019-12-13T14:53:05"/>
    <n v="1"/>
    <s v="PT;20;315;1354"/>
    <n v="5"/>
    <d v="2019-12-31T18:00:00"/>
    <n v="1"/>
    <x v="1"/>
    <x v="0"/>
    <x v="49"/>
  </r>
  <r>
    <x v="11"/>
    <n v="506614913"/>
    <n v="181092"/>
    <s v="ContrataÃ§Ã£o de serviÃ§os de divulgaÃ§Ã£o em Antena e Digital da ExposiÃ§Ã£o - Cheias de 67"/>
    <d v="2019-12-13T14:58:34"/>
    <n v="1"/>
    <s v="PT;12;173;2086"/>
    <n v="360"/>
    <d v="2019-12-18T16:45:00"/>
    <n v="1"/>
    <x v="1"/>
    <x v="0"/>
    <x v="49"/>
  </r>
  <r>
    <x v="287"/>
    <n v="502683198"/>
    <n v="181095"/>
    <s v="AquisiÃ§Ã£o de ServiÃ§os de Seguro de Acidentes de Trabalho, Multirrisco, Responsabilidade Civil, AutomÃ³vel e SaÃºde para o Metropolitano e a Ferconsult (2020), de acordo com"/>
    <d v="2019-12-13T15:27:48"/>
    <n v="1"/>
    <s v="PT;1;1;232"/>
    <n v="340"/>
    <d v="2019-12-19T23:59:00"/>
    <n v="1"/>
    <x v="2"/>
    <x v="0"/>
    <x v="49"/>
  </r>
  <r>
    <x v="100"/>
    <n v="501692983"/>
    <n v="181097"/>
    <s v="ElaboraÃ§Ã£o de RelatÃ³rios de ReavaliaÃ§Ã£o dos Riscos Existentes nas pedreiras em situaÃ§Ã£o crÃ­tica, em conformidade com o previsto no Caderno de Encargos e respetivos anexos."/>
    <d v="2019-12-13T15:39:45"/>
    <n v="1"/>
    <s v="PT;23;331;3424"/>
    <n v="340"/>
    <d v="2019-12-19T17:00:00"/>
    <n v="1"/>
    <x v="2"/>
    <x v="0"/>
    <x v="49"/>
  </r>
  <r>
    <x v="1"/>
    <n v="506673626"/>
    <n v="181098"/>
    <s v="AquisiÃ§Ã£o e montagem de cadeira de Estomatologia"/>
    <d v="2019-12-13T15:44:24"/>
    <n v="1"/>
    <s v="PT;16;237;31"/>
    <n v="360"/>
    <d v="2019-12-18T23:59:00"/>
    <n v="1"/>
    <x v="1"/>
    <x v="0"/>
    <x v="49"/>
  </r>
  <r>
    <x v="74"/>
    <n v="502177080"/>
    <n v="181099"/>
    <s v="RecuperaÃ§Ã£o de EspaÃ§o Verde junto ao DepÃ³sito da Ãgua e na Rua da Porta Vermelha na Carapinheira."/>
    <d v="2019-12-13T15:44:30"/>
    <n v="1"/>
    <s v="PT;12;168;2050"/>
    <n v="210"/>
    <d v="2019-12-16T17:00:00"/>
    <n v="1"/>
    <x v="1"/>
    <x v="0"/>
    <x v="49"/>
  </r>
  <r>
    <x v="21"/>
    <n v="506609553"/>
    <n v="181101"/>
    <s v="AÃ§Ã£o de oficinas de capacitaÃ§Ã£o em tÃ©cnicas de artes e ofÃ­cios sobre construÃ§Ã£o tradicionalÂ¿ no Ã¢mbito da OperaÃ§Ã£o Comunidade Empenhada na PromoÃ§Ã£o do Sucesso Escolar (ALT20-02-5266-FSE-000041)"/>
    <d v="2019-12-13T15:53:38"/>
    <n v="13"/>
    <s v="PT;8;101;1519"/>
    <n v="360"/>
    <d v="2019-12-18T23:59:00"/>
    <n v="1"/>
    <x v="1"/>
    <x v="0"/>
    <x v="49"/>
  </r>
  <r>
    <x v="9"/>
    <n v="506173968"/>
    <n v="181102"/>
    <s v="Proceder Ã  gestÃ£o centralizada e remota dos sistemas de rega para melhor gestÃ£o do recurso de Ã¡gua no concelho.2487/DCA/2019"/>
    <d v="2019-12-13T15:57:27"/>
    <n v="1"/>
    <s v="PT;16;243;261"/>
    <n v="360"/>
    <d v="2019-12-18T18:00:00"/>
    <n v="1"/>
    <x v="1"/>
    <x v="0"/>
    <x v="49"/>
  </r>
  <r>
    <x v="75"/>
    <n v="512096481"/>
    <n v="181103"/>
    <s v="AquisiÃ§Ã£o de serviÃ§os de assistÃªncia tÃ©cnica e fornecimento de consumÃ­veis para a impressora multifunÃ§Ãµes da sede"/>
    <d v="2019-12-13T16:10:04"/>
    <n v="1"/>
    <s v="PT;20;315;1354"/>
    <n v="340"/>
    <d v="2019-12-27T17:00:00"/>
    <n v="1"/>
    <x v="1"/>
    <x v="0"/>
    <x v="49"/>
  </r>
  <r>
    <x v="24"/>
    <n v="503311332"/>
    <n v="181105"/>
    <s v="AD 75/19 - AquisiÃ§Ã£o de equipamentos redundantes de firewall"/>
    <d v="2019-12-13T16:13:28"/>
    <n v="1"/>
    <s v="PT;12;165;2022"/>
    <n v="340"/>
    <d v="2019-12-18T17:00:00"/>
    <n v="1"/>
    <x v="1"/>
    <x v="0"/>
    <x v="49"/>
  </r>
  <r>
    <x v="131"/>
    <n v="508345464"/>
    <n v="181107"/>
    <s v="Empreitada de SubstituiÃ§Ã£o de Conduta de Abastecimento e Ramais de LigaÃ§Ã£o de Ãgua na Rua General Humberto Delgado Â¿ PaÃ§o dos Negros"/>
    <d v="2019-12-13T16:20:47"/>
    <n v="13"/>
    <s v="PT;15;214;2452"/>
    <n v="360"/>
    <d v="2019-12-19T18:00:00"/>
    <n v="1"/>
    <x v="2"/>
    <x v="0"/>
    <x v="49"/>
  </r>
  <r>
    <x v="74"/>
    <n v="502177080"/>
    <n v="181110"/>
    <s v="RequalificaÃ§Ã£o de EspaÃ§os Verdes na Rua Coronel Bento Roma na Ericeira e no Parque Intermodal na Venda do Pinheiro."/>
    <d v="2019-12-13T16:28:05"/>
    <n v="1"/>
    <s v="PT;12;168;2052"/>
    <n v="5"/>
    <d v="2019-12-18T17:00:00"/>
    <n v="1"/>
    <x v="1"/>
    <x v="0"/>
    <x v="49"/>
  </r>
  <r>
    <x v="287"/>
    <n v="502683198"/>
    <n v="181113"/>
    <s v="AquisiÃ§Ã£o de ServiÃ§os de Seguro Acidentes pessoais(Viagem) e Responsabilidade Civil (D&amp;amp;O e Ciber) para o Metropolitano e a Ferconsult (2020) de acordo com o Caderno de Encargos e respetivos anexos"/>
    <d v="2019-12-13T16:43:23"/>
    <n v="1"/>
    <s v="PT;1;1;232"/>
    <n v="340"/>
    <d v="2019-12-19T23:59:00"/>
    <n v="1"/>
    <x v="2"/>
    <x v="0"/>
    <x v="49"/>
  </r>
  <r>
    <x v="128"/>
    <n v="509364390"/>
    <n v="181114"/>
    <m/>
    <d v="2019-12-13T16:45:17"/>
    <n v="1"/>
    <s v="PT;1;1;232"/>
    <n v="400"/>
    <m/>
    <n v="1"/>
    <x v="1"/>
    <x v="0"/>
    <x v="49"/>
  </r>
  <r>
    <x v="75"/>
    <n v="512096481"/>
    <n v="181115"/>
    <s v="AquisiÃ§Ã£o de serviÃ§os de seguro do ramo Riscos de NegÃ³cio"/>
    <d v="2019-12-13T16:45:54"/>
    <n v="1"/>
    <s v="PT;20;315;1354"/>
    <n v="5"/>
    <d v="2019-12-23T18:00:00"/>
    <n v="1"/>
    <x v="1"/>
    <x v="0"/>
    <x v="49"/>
  </r>
  <r>
    <x v="128"/>
    <n v="509364390"/>
    <n v="181116"/>
    <s v="AquisiÃ§Ã£o de Plataforma de GestÃ£o de OcorrÃªncias - Sistema Integrado de Monitoria Municipal"/>
    <d v="2019-12-13T16:46:59"/>
    <n v="1"/>
    <s v="PT;8;100;35"/>
    <n v="340"/>
    <d v="2019-12-19T17:00:00"/>
    <n v="1"/>
    <x v="1"/>
    <x v="0"/>
    <x v="49"/>
  </r>
  <r>
    <x v="128"/>
    <n v="509364390"/>
    <n v="181117"/>
    <s v="AquisiÃ§Ã£o de serviÃ§os para implementaÃ§Ã£o de Modulo AutentificaÃ§Ã£o.Gov"/>
    <d v="2019-12-13T16:47:20"/>
    <n v="1"/>
    <s v="PT;8;95;293"/>
    <n v="340"/>
    <d v="2019-12-19T17:00:00"/>
    <n v="1"/>
    <x v="1"/>
    <x v="0"/>
    <x v="49"/>
  </r>
  <r>
    <x v="75"/>
    <n v="512096481"/>
    <n v="181120"/>
    <m/>
    <d v="2019-12-13T17:40:34"/>
    <n v="1"/>
    <s v="PT;1;1;232"/>
    <n v="400"/>
    <m/>
    <n v="1"/>
    <x v="1"/>
    <x v="0"/>
    <x v="49"/>
  </r>
  <r>
    <x v="91"/>
    <n v="503584215"/>
    <n v="181121"/>
    <s v="AquisiÃ§Ã£o de serviÃ§os de seguranÃ§a e saÃºde no trabalho"/>
    <d v="2019-12-13T19:15:08"/>
    <n v="13"/>
    <s v="PT;12;165;75"/>
    <n v="340"/>
    <d v="2020-01-16T23:59:00"/>
    <n v="1"/>
    <x v="2"/>
    <x v="0"/>
    <x v="49"/>
  </r>
  <r>
    <x v="0"/>
    <n v="508481287"/>
    <n v="181122"/>
    <s v="AquisiÃ§Ã£o de material para upgrade data domain."/>
    <d v="2019-12-14T13:31:35"/>
    <n v="13"/>
    <s v="PT;12;165;2010"/>
    <n v="360"/>
    <d v="2019-12-19T17:00:00"/>
    <n v="1"/>
    <x v="0"/>
    <x v="0"/>
    <x v="49"/>
  </r>
  <r>
    <x v="0"/>
    <n v="508481287"/>
    <n v="181123"/>
    <m/>
    <d v="2019-12-14T13:50:32"/>
    <n v="1"/>
    <m/>
    <n v="400"/>
    <m/>
    <n v="1"/>
    <x v="0"/>
    <x v="0"/>
    <x v="49"/>
  </r>
  <r>
    <x v="0"/>
    <n v="508481287"/>
    <n v="181124"/>
    <s v="AquisiÃ§Ã£o de serviÃ§os de ensaios Ã s cÃ¢maras de fluxo laminar e hottes para o ano 2020."/>
    <d v="2019-12-14T13:55:35"/>
    <n v="1"/>
    <s v="PT;12;165;2010"/>
    <n v="5"/>
    <d v="2019-12-19T17:00:00"/>
    <n v="1"/>
    <x v="0"/>
    <x v="0"/>
    <x v="49"/>
  </r>
  <r>
    <x v="0"/>
    <n v="508481287"/>
    <n v="181125"/>
    <s v="191A000027 - AquisiÃ§Ã£o de reagentes para a realizaÃ§Ã£o de AnÃ¡lises ClÃ­nicas nas Unidades Funcionais da QuÃ­mica ClÃ­nica e UrgÃªncia do ServiÃ§o de Patologia ClÃ­nica do Centro Hospitalar UniversitÃ¡rio de Lisboa Norte, E.P.E.,2019/2022"/>
    <d v="2019-12-14T14:06:22"/>
    <n v="3"/>
    <s v="PT;12;165;2010"/>
    <n v="220"/>
    <d v="2020-04-13T17:00:00"/>
    <n v="1"/>
    <x v="0"/>
    <x v="0"/>
    <x v="49"/>
  </r>
  <r>
    <x v="0"/>
    <n v="508481287"/>
    <n v="181126"/>
    <s v="AquisiÃ§Ã£o de serviÃ§os de manutenÃ§Ã£o aos equipamentos de ventilaÃ§Ã£o pulmonar Maquet para o ano de 2020"/>
    <d v="2019-12-14T14:59:13"/>
    <n v="1"/>
    <s v="PT;12;165;2010"/>
    <n v="360"/>
    <d v="2019-12-19T17:00:00"/>
    <n v="1"/>
    <x v="0"/>
    <x v="0"/>
    <x v="49"/>
  </r>
  <r>
    <x v="0"/>
    <n v="508481287"/>
    <n v="181127"/>
    <s v="AquisiÃ§Ã£o de serviÃ§os de manutenÃ§Ã£o aos equipamentos de distribuiÃ§Ã£o automÃ¡tica de medicaÃ§Ã£o Pyxis para o ano de 2020"/>
    <d v="2019-12-14T16:55:46"/>
    <n v="1"/>
    <s v="PT;12;165;2010"/>
    <n v="5"/>
    <d v="2019-12-18T17:00:00"/>
    <n v="1"/>
    <x v="0"/>
    <x v="0"/>
    <x v="49"/>
  </r>
  <r>
    <x v="1"/>
    <n v="506673626"/>
    <n v="181129"/>
    <s v="AquisiÃ§Ã£o de serviÃ§os de reparaÃ§Ã£o de pavimentos de madeira na escola bÃ¡sica EB1/JI Telha Nova n.Âº 1"/>
    <d v="2019-12-16T09:35:37"/>
    <n v="1"/>
    <s v="PT;16;237;31"/>
    <n v="360"/>
    <d v="2020-01-08T23:59:00"/>
    <n v="1"/>
    <x v="1"/>
    <x v="0"/>
    <x v="50"/>
  </r>
  <r>
    <x v="38"/>
    <n v="505309939"/>
    <n v="181131"/>
    <s v="AquisiÃ§Ã£o de serviÃ§os de catering para lanche convÃ­vio"/>
    <d v="2019-12-16T10:01:49"/>
    <n v="1"/>
    <s v="PT;9;121;1594"/>
    <n v="360"/>
    <d v="2019-12-17T15:00:00"/>
    <n v="1"/>
    <x v="1"/>
    <x v="0"/>
    <x v="50"/>
  </r>
  <r>
    <x v="49"/>
    <n v="502098139"/>
    <n v="181132"/>
    <s v="BENEFICIAÃ‡ÃƒO, AMPLIAÃ‡ÃƒO, REPARAÃ‡ÃƒO E MELHORAMENTOS NAS ESCOLAS DO CONCELHO - MANUTENÃ‡ÃƒO DAS INSTALAÃ‡Ã•ES PROVISÃ“RIAS DA ESCOLA EB 23 D. DINIS EM QUARTEIRA"/>
    <d v="2019-12-16T10:02:43"/>
    <n v="13"/>
    <s v="PT;1;1;232"/>
    <n v="340"/>
    <d v="2019-12-27T17:00:00"/>
    <n v="1"/>
    <x v="1"/>
    <x v="0"/>
    <x v="50"/>
  </r>
  <r>
    <x v="68"/>
    <n v="512013241"/>
    <n v="181135"/>
    <m/>
    <d v="2019-12-16T10:13:59"/>
    <n v="1"/>
    <s v="Ribeira Grande"/>
    <n v="360"/>
    <d v="2019-12-20T17:30:00"/>
    <n v="1"/>
    <x v="1"/>
    <x v="0"/>
    <x v="50"/>
  </r>
  <r>
    <x v="0"/>
    <n v="508481287"/>
    <n v="181136"/>
    <s v="AquisiÃ§Ã£o de trÃªs sistemas de transferÃªncia de doentes para diversos serviÃ§os do CHULN"/>
    <d v="2019-12-16T10:17:27"/>
    <n v="13"/>
    <s v="PT;12;165;2010"/>
    <n v="5"/>
    <d v="2019-12-23T17:00:00"/>
    <n v="1"/>
    <x v="0"/>
    <x v="0"/>
    <x v="50"/>
  </r>
  <r>
    <x v="7"/>
    <n v="508666236"/>
    <n v="181137"/>
    <m/>
    <d v="2019-12-16T10:19:29"/>
    <n v="3"/>
    <s v="PT;1;1;232"/>
    <n v="400"/>
    <d v="1970-01-01T23:59:00"/>
    <n v="1"/>
    <x v="2"/>
    <x v="0"/>
    <x v="50"/>
  </r>
  <r>
    <x v="13"/>
    <n v="501294104"/>
    <n v="181138"/>
    <s v="Fornecimento contÃ­nuo de papel higiÃ©nico maxi jumbo, papel higiÃ©nico domÃ©stico folha dupla e papel toalheiro, para reposiÃ§Ã£o de stock"/>
    <d v="2019-12-16T10:21:25"/>
    <n v="13"/>
    <s v="PT;16;245;321"/>
    <n v="360"/>
    <d v="2019-12-22T23:59:00"/>
    <n v="1"/>
    <x v="1"/>
    <x v="0"/>
    <x v="50"/>
  </r>
  <r>
    <x v="7"/>
    <n v="508666236"/>
    <n v="181139"/>
    <s v="AquisiÃ§Ã£o de serviÃ§os de Planeamento, gestÃ£o estratÃ©gica e acompanhamento tÃ©cnico e de AnÃ¡lise da campanha de publicidade digital do Turismo de Portugal e de Consultoria em marketing digital"/>
    <d v="2019-12-16T10:25:04"/>
    <n v="3"/>
    <s v="PT;1;1;232"/>
    <n v="220"/>
    <d v="2020-02-05T23:59:00"/>
    <n v="1"/>
    <x v="2"/>
    <x v="0"/>
    <x v="50"/>
  </r>
  <r>
    <x v="142"/>
    <n v="501132554"/>
    <n v="181141"/>
    <s v="Procedimento por ajuste direto para formaÃ§Ã£o de contrato para fornecimento contÃ­nuo de produtos de higiene e limpeza para os serviÃ§os da Junta para o ano de 2020"/>
    <d v="2019-12-16T10:48:46"/>
    <n v="1"/>
    <s v="PT;12;165;2001"/>
    <n v="340"/>
    <d v="2019-12-26T23:59:00"/>
    <n v="1"/>
    <x v="1"/>
    <x v="0"/>
    <x v="50"/>
  </r>
  <r>
    <x v="142"/>
    <n v="501132554"/>
    <n v="181146"/>
    <s v="Procedimento por ajuste direto para formaÃ§Ã£o de contrato para prestaÃ§Ã£o de serviÃ§os de manutenÃ§Ã£o das Piscinas do Alvito para o ano de 2020"/>
    <d v="2019-12-16T11:08:17"/>
    <n v="1"/>
    <s v="PT;12;165;2001"/>
    <n v="340"/>
    <d v="2020-01-04T23:59:00"/>
    <n v="1"/>
    <x v="1"/>
    <x v="0"/>
    <x v="50"/>
  </r>
  <r>
    <x v="113"/>
    <n v="506556590"/>
    <n v="181148"/>
    <s v="O presente procedimento prÃ©-contratual por Concurso PÃºblico com publicaÃ§Ã£o internacional tem por objeto principal a prestaÃ§Ã£o de serviÃ§os de seguros Â¿ ramos nÃ£o vida abrangendo a aquisiÃ§Ã£o de vÃ¡rias apÃ³lices de seguro repartidas por diferentes ramos e riscos que decorrem da atividade do MunicÃ­pio de Estremoz, nos termos das clÃ¡usulas tÃ©cnicas especificadas na Parte II do presente Caderno de Encargos."/>
    <d v="2019-12-16T11:10:23"/>
    <n v="3"/>
    <s v="PT;8;99;1497"/>
    <n v="360"/>
    <d v="2020-01-30T23:59:00"/>
    <n v="1"/>
    <x v="1"/>
    <x v="0"/>
    <x v="50"/>
  </r>
  <r>
    <x v="3"/>
    <n v="500051054"/>
    <n v="181150"/>
    <s v="Fornecimento e instalaÃ§Ã£o de ilhas de contentores enterrados"/>
    <d v="2019-12-16T11:19:05"/>
    <n v="3"/>
    <s v="PT;16;236;230"/>
    <n v="340"/>
    <d v="2020-01-23T19:00:00"/>
    <n v="1"/>
    <x v="1"/>
    <x v="0"/>
    <x v="50"/>
  </r>
  <r>
    <x v="128"/>
    <n v="509364390"/>
    <n v="181151"/>
    <s v="AquisiÃ§Ã£o de serviÃ§os para implementaÃ§Ã£o de Modulo AutentificaÃ§Ã£o.Gov"/>
    <d v="2019-12-16T11:19:12"/>
    <n v="1"/>
    <s v="PT;8;95;293"/>
    <n v="340"/>
    <d v="2019-12-23T17:00:00"/>
    <n v="1"/>
    <x v="1"/>
    <x v="0"/>
    <x v="50"/>
  </r>
  <r>
    <x v="9"/>
    <n v="506173968"/>
    <n v="181152"/>
    <s v="Equipamento hoteleiro para a EB QtÂª do Conde de Portalegre, EB StÂª Marta de Corroios, EB das Paivas, EB QtÂª StÂº AntÃ³nio e EB Nun'Ãlvares"/>
    <d v="2019-12-16T11:21:17"/>
    <n v="1"/>
    <s v="PT;1;1;232"/>
    <n v="5"/>
    <d v="2019-12-19T18:00:00"/>
    <n v="1"/>
    <x v="1"/>
    <x v="0"/>
    <x v="50"/>
  </r>
  <r>
    <x v="142"/>
    <n v="501132554"/>
    <n v="181154"/>
    <s v="Procedimento por ajuste direto para formaÃ§Ã£o de contrato para prestaÃ§Ã£o de serviÃ§os tÃ©cnicos, formaÃ§Ã£o e fornecimento de produtos quÃ­micos para a manutenÃ§Ã£o das Piscinas do Alvito para o ano de 2020"/>
    <d v="2019-12-16T11:26:35"/>
    <n v="1"/>
    <s v="PT;12;165;2001"/>
    <n v="340"/>
    <d v="2020-01-04T23:59:00"/>
    <n v="1"/>
    <x v="1"/>
    <x v="0"/>
    <x v="50"/>
  </r>
  <r>
    <x v="93"/>
    <n v="501305564"/>
    <n v="181156"/>
    <s v="RequalificaÃ§Ã£o do Largo da Palmeira - Pinheiro Grande"/>
    <d v="2019-12-16T11:34:13"/>
    <n v="1"/>
    <s v="PT;15;218;2468"/>
    <n v="340"/>
    <d v="2019-12-19T23:59:00"/>
    <n v="1"/>
    <x v="1"/>
    <x v="0"/>
    <x v="50"/>
  </r>
  <r>
    <x v="142"/>
    <n v="501132554"/>
    <n v="181157"/>
    <s v="Procedimento de ajuste direto para formaÃ§Ã£o de contrato de serviÃ§os de limpeza diÃ¡ria da Piscina Municipal do Alvito em 2020"/>
    <d v="2019-12-16T11:35:29"/>
    <n v="13"/>
    <s v="PT;12;165;2001"/>
    <n v="340"/>
    <d v="2019-12-25T23:59:00"/>
    <n v="1"/>
    <x v="1"/>
    <x v="0"/>
    <x v="50"/>
  </r>
  <r>
    <x v="43"/>
    <n v="503035416"/>
    <n v="181158"/>
    <s v="Reagentes de DiagnÃ³stico de Marcadores de DoenÃ§as Neuro Degenerativas"/>
    <d v="2019-12-16T11:46:48"/>
    <n v="1"/>
    <s v="PT;1;1;232"/>
    <n v="210"/>
    <d v="2019-12-19T17:00:00"/>
    <n v="1"/>
    <x v="0"/>
    <x v="0"/>
    <x v="50"/>
  </r>
  <r>
    <x v="9"/>
    <n v="506173968"/>
    <n v="181159"/>
    <s v="AquisiÃ§Ã£o de serviÃ§os do mÃºsico Pedro Costa, inerentes Ã  realizaÃ§Ã£o de workshops, no Ã¢mbito do projeto de Ã­ndole pedagÃ³gica Â¿O Seixal Jazz vai Ã  Escola Â¿ Ano Letivo 2019/2020Â¿, nas escolas BÃ¡sicas do 2.Âº e 3.Âº Ciclos do Concelho do seixal, inserido na Candidatura ao Programa Operacional Regional de Lisboa 2014/2020Â¿"/>
    <d v="2019-12-16T11:48:23"/>
    <n v="1"/>
    <s v="PT;16;243;261"/>
    <n v="360"/>
    <d v="2019-12-17T18:00:00"/>
    <n v="1"/>
    <x v="1"/>
    <x v="0"/>
    <x v="50"/>
  </r>
  <r>
    <x v="24"/>
    <n v="503311332"/>
    <n v="181160"/>
    <s v="Cprev 48/19 - Fornecimento e a instalaÃ§Ã£o de fonte de alimentaÃ§Ã£o ininterrupta"/>
    <d v="2019-12-16T11:49:19"/>
    <n v="13"/>
    <s v="PT;12;165;2006"/>
    <n v="360"/>
    <d v="2020-01-03T17:00:00"/>
    <n v="1"/>
    <x v="1"/>
    <x v="0"/>
    <x v="50"/>
  </r>
  <r>
    <x v="50"/>
    <n v="500192855"/>
    <n v="181161"/>
    <s v="Empreitada de AquisiÃ§Ã£o e InstalaÃ§Ã£o do Sistema AutomÃ¡tico de DeteÃ§Ã£o de IncÃªndio para a estaÃ§Ã£o dos Olivais da linha vermelha do Metropolitano de Lisboa, E.P.E.de acordo com o Caderno de Encargos e respetivos anexos"/>
    <d v="2019-12-16T11:57:55"/>
    <n v="3"/>
    <s v="PT;1;1;232"/>
    <n v="400"/>
    <d v="2019-12-15T23:59:00"/>
    <n v="1"/>
    <x v="3"/>
    <x v="0"/>
    <x v="50"/>
  </r>
  <r>
    <x v="24"/>
    <n v="503311332"/>
    <n v="181163"/>
    <s v="Cprev 46/19 - AquisiÃ§Ã£o de serviÃ§os de consultoria ao software de componentes do Sistema de Bicicletas PÃºblicas Partilhadas (SBPP)"/>
    <d v="2019-12-16T12:11:23"/>
    <n v="13"/>
    <s v="PT;12;165;2006"/>
    <n v="360"/>
    <d v="2020-01-03T17:00:00"/>
    <n v="1"/>
    <x v="1"/>
    <x v="0"/>
    <x v="50"/>
  </r>
  <r>
    <x v="51"/>
    <n v="506624200"/>
    <n v="181164"/>
    <s v="AquisiÃ§Ã£o de serviÃ§os de consultadoria jurÃ­dica, na modalidade de avenÃ§a, para representaÃ§Ã£o judicial e extrajudicial em procedimentos de diversas Ã¡reas do Direito"/>
    <d v="2019-12-16T12:16:09"/>
    <n v="1"/>
    <s v="PT;7;86;149"/>
    <n v="340"/>
    <d v="2019-12-19T17:00:00"/>
    <n v="1"/>
    <x v="1"/>
    <x v="0"/>
    <x v="50"/>
  </r>
  <r>
    <x v="75"/>
    <n v="512096481"/>
    <n v="181165"/>
    <s v="EMPREITADA DE CONCEÃ‡ÃƒO- CONSTRUÃ‡ÃƒO E FORNECIMENTO DE UM CENTRO DE TRATAMENTO BIOLÃ“GICO DE RESÃDUOS NA ILHA DE SÃ‚O MIGUEL"/>
    <d v="2019-12-16T12:20:59"/>
    <n v="3"/>
    <s v="PT;20;313;1331"/>
    <n v="400"/>
    <d v="2020-02-17T23:59:00"/>
    <n v="1"/>
    <x v="1"/>
    <x v="0"/>
    <x v="50"/>
  </r>
  <r>
    <x v="75"/>
    <n v="512096481"/>
    <n v="181166"/>
    <s v="AquisiÃ§Ã£o de ServiÃ§os de Consultoria no Ã¢mbito da revisÃ£o da nova ACB-anÃ¡lise custo benefÃ­cio e instruÃ§Ã£o de nova candidatura do projeto Ecoparque da ilha de SÃ£o Miguel."/>
    <d v="2019-12-16T12:21:39"/>
    <n v="1"/>
    <s v="PT;20;315;1354"/>
    <n v="340"/>
    <d v="2019-12-19T23:59:00"/>
    <n v="1"/>
    <x v="1"/>
    <x v="0"/>
    <x v="50"/>
  </r>
  <r>
    <x v="0"/>
    <n v="508481287"/>
    <n v="181167"/>
    <s v="AquisiÃ§Ã£o de vinte baldes do lixo para o serviÃ§o de Ginecologia - Consulta externa de Ginecologia"/>
    <d v="2019-12-16T12:33:25"/>
    <n v="13"/>
    <s v="PT;12;165;2010"/>
    <n v="360"/>
    <d v="2019-12-23T17:00:00"/>
    <n v="1"/>
    <x v="0"/>
    <x v="0"/>
    <x v="50"/>
  </r>
  <r>
    <x v="87"/>
    <n v="506826961"/>
    <n v="181168"/>
    <m/>
    <d v="2019-12-16T12:37:40"/>
    <n v="6"/>
    <s v="PT;1;1;232"/>
    <n v="1"/>
    <m/>
    <n v="1"/>
    <x v="1"/>
    <x v="0"/>
    <x v="50"/>
  </r>
  <r>
    <x v="87"/>
    <n v="506826961"/>
    <n v="181169"/>
    <m/>
    <d v="2019-12-16T12:38:08"/>
    <n v="5"/>
    <s v="PT;1;1;232"/>
    <n v="1"/>
    <m/>
    <n v="1"/>
    <x v="1"/>
    <x v="0"/>
    <x v="50"/>
  </r>
  <r>
    <x v="49"/>
    <n v="502098139"/>
    <n v="181170"/>
    <s v="CONTRATAÃ‡ÃƒO DA PRESTAÃ‡ÃƒO DE SERVIÃ‡OS DE TRANSPORTES ESCOLARES PARA O CONSERVATÃ“RIO DA MÃšSICA DE LOULÃ‰- FRANCISCO ROSADO E PARA OS PROGRAMAS Â¿FÃ‰RIAS PARA TODOSÂ¿ E Â¿FÃ‰RIAS PARA TODOS XLÂ¿ Â¿ ANO LETIVO 2019/2020"/>
    <d v="2019-12-16T12:56:58"/>
    <n v="3"/>
    <s v="PT;9;118;109"/>
    <n v="300"/>
    <d v="2020-01-26T18:00:00"/>
    <n v="1"/>
    <x v="1"/>
    <x v="0"/>
    <x v="50"/>
  </r>
  <r>
    <x v="92"/>
    <n v="512044040"/>
    <n v="181171"/>
    <s v="AquisiÃ§Ã£o de Sistema ElectrÃ³nico Completo de MarcaÃ§Ã£o de Pontos"/>
    <d v="2019-12-16T13:25:04"/>
    <n v="1"/>
    <s v="PT;20;299;3321"/>
    <n v="360"/>
    <d v="2019-12-22T23:59:00"/>
    <n v="1"/>
    <x v="1"/>
    <x v="0"/>
    <x v="50"/>
  </r>
  <r>
    <x v="21"/>
    <n v="506609553"/>
    <n v="181172"/>
    <s v="Empreitada - EstabilizaÃ§Ã£o de talude de aterro em Lavre"/>
    <d v="2019-12-16T13:42:54"/>
    <n v="3"/>
    <s v="PT;8;101;1518"/>
    <n v="340"/>
    <d v="2020-01-08T23:59:00"/>
    <n v="1"/>
    <x v="1"/>
    <x v="0"/>
    <x v="50"/>
  </r>
  <r>
    <x v="10"/>
    <n v="500122237"/>
    <n v="181174"/>
    <m/>
    <d v="2019-12-16T14:06:11"/>
    <n v="1"/>
    <s v="PT;1;1;232"/>
    <n v="400"/>
    <m/>
    <n v="1"/>
    <x v="2"/>
    <x v="0"/>
    <x v="50"/>
  </r>
  <r>
    <x v="10"/>
    <n v="500122237"/>
    <n v="181175"/>
    <s v="AquisiÃ§Ã£o de serviÃ§os de manutenÃ§Ã£o dos equipamentos Cisco das Unidades OrgÃ¢nicas da FundaÃ§Ã£o INATEL"/>
    <d v="2019-12-16T14:06:22"/>
    <n v="1"/>
    <s v="PT;1;1;232"/>
    <n v="200"/>
    <d v="2019-12-19T23:59:00"/>
    <n v="1"/>
    <x v="2"/>
    <x v="0"/>
    <x v="50"/>
  </r>
  <r>
    <x v="27"/>
    <n v="506722422"/>
    <n v="181177"/>
    <s v="Fornecimento de Energia ElÃ©trica"/>
    <d v="2019-12-16T14:17:55"/>
    <n v="1"/>
    <s v="PT;15;220;200"/>
    <n v="340"/>
    <d v="2019-12-17T23:59:00"/>
    <n v="1"/>
    <x v="1"/>
    <x v="0"/>
    <x v="50"/>
  </r>
  <r>
    <x v="125"/>
    <n v="501208950"/>
    <n v="181178"/>
    <m/>
    <d v="2019-12-16T14:18:34"/>
    <n v="3"/>
    <m/>
    <n v="1"/>
    <m/>
    <n v="1"/>
    <x v="7"/>
    <x v="0"/>
    <x v="50"/>
  </r>
  <r>
    <x v="9"/>
    <n v="506173968"/>
    <n v="181179"/>
    <s v="RequalificaÃ§Ã£o do EspaÃ§o Exterior e Dog Park na Rua NatÃ¡lia Correia - Sta Marta do Pinhal - Corroios"/>
    <d v="2019-12-16T14:22:56"/>
    <n v="13"/>
    <s v="PT;16;243;2613"/>
    <n v="5"/>
    <d v="2020-01-07T17:00:00"/>
    <n v="1"/>
    <x v="1"/>
    <x v="0"/>
    <x v="50"/>
  </r>
  <r>
    <x v="13"/>
    <n v="501294104"/>
    <n v="181180"/>
    <s v="AQUISIÃ‡ÃƒO DE ESTANTES COMPACTAS MÃ“VEIS"/>
    <d v="2019-12-16T14:28:01"/>
    <n v="13"/>
    <s v="PT;16;245;321"/>
    <n v="340"/>
    <d v="2019-12-22T23:59:00"/>
    <n v="1"/>
    <x v="1"/>
    <x v="0"/>
    <x v="50"/>
  </r>
  <r>
    <x v="108"/>
    <n v="506617599"/>
    <n v="181181"/>
    <s v="Reperfilamento do arruamento"/>
    <d v="2019-12-16T14:32:35"/>
    <n v="13"/>
    <s v="PT;4;43;702"/>
    <n v="340"/>
    <d v="2019-12-26T23:59:00"/>
    <n v="1"/>
    <x v="1"/>
    <x v="0"/>
    <x v="50"/>
  </r>
  <r>
    <x v="43"/>
    <n v="503035416"/>
    <n v="181182"/>
    <s v="AquisiÃ§Ã£o de Conjuntos para o Bloco de Partos, para o ano 2020"/>
    <d v="2019-12-16T14:38:07"/>
    <n v="13"/>
    <s v="PT;1;1;232"/>
    <n v="340"/>
    <d v="2019-12-23T17:00:00"/>
    <n v="1"/>
    <x v="0"/>
    <x v="0"/>
    <x v="50"/>
  </r>
  <r>
    <x v="13"/>
    <n v="501294104"/>
    <n v="181184"/>
    <s v="PRESTAÃ‡ÃƒO DE SERVIÃ‡OS DE SEGURANÃ‡A E VIGILÃ‚NCIA PARA O PARQUE DE POÃ‡OILOS, PELO PERÃODO DE 3 MESES"/>
    <d v="2019-12-16T14:55:19"/>
    <n v="1"/>
    <s v="PT;16;245;2619"/>
    <n v="360"/>
    <d v="2019-12-19T23:59:00"/>
    <n v="1"/>
    <x v="1"/>
    <x v="0"/>
    <x v="50"/>
  </r>
  <r>
    <x v="0"/>
    <n v="508481287"/>
    <n v="181187"/>
    <s v="AquisiÃ§Ã£o de sistema de observaÃ§Ã£o de grande ocular para o serviÃ§o de Oftalmologia - Bloco OperatÃ³rio"/>
    <d v="2019-12-16T15:00:47"/>
    <n v="13"/>
    <s v="PT;12;165;2010"/>
    <n v="220"/>
    <d v="2019-12-23T17:00:00"/>
    <n v="1"/>
    <x v="0"/>
    <x v="0"/>
    <x v="50"/>
  </r>
  <r>
    <x v="116"/>
    <n v="505656000"/>
    <n v="181189"/>
    <s v="PrestaÃ§Ã£o de ServiÃ§os de Limpeza Urbana da Cidade de Rio Maior"/>
    <d v="2019-12-16T15:06:38"/>
    <n v="3"/>
    <s v="PT;15;225;2500"/>
    <n v="360"/>
    <d v="2019-12-28T23:59:00"/>
    <n v="1"/>
    <x v="1"/>
    <x v="0"/>
    <x v="50"/>
  </r>
  <r>
    <x v="11"/>
    <n v="506614913"/>
    <n v="181191"/>
    <s v="RemodelaÃ§Ã£o geral do edifÃ­cio das salas de aula, incluindo beneficiaÃ§Ã£o da respetiva cobertura e conservaÃ§Ã£o da cobertura do recreio coberto; RemodelaÃ§Ã£o geral do bloco das instalaÃ§Ãµes sanitÃ¡rias dos alunos, incluindo construÃ§Ã£o de nova laje de cobertura para alojamento, em terraÃ§o, de nova zona tÃ©cnica destinada Ã  instalaÃ§Ã£o de Unidades Exteriores do novo sistema de AVAC; DemoliÃ§Ã£o do edifÃ­cio de apoio e construÃ§Ã£o de novo para ampliaÃ§Ã£o e acomodamento de todas as valÃªncias necessÃ¡rias, incluindo refeitÃ³rio e copa; RequalificaÃ§Ã£o dos espaÃ§os exteriores, incluindo criaÃ§Ã£o de novos pÃ¡tios, e construÃ§Ã£o de trÃªs novas coberturas: na zona do portÃ£o atÃ© ao edifÃ­cio; de ampliaÃ§Ã£o do recreio coberto existente e para o novo recreio coberto; RevisÃ£o geral de infraestruturas."/>
    <d v="2019-12-16T15:26:24"/>
    <n v="3"/>
    <s v="PT;12;173;2086"/>
    <n v="300"/>
    <d v="2020-02-14T23:59:00"/>
    <n v="1"/>
    <x v="1"/>
    <x v="0"/>
    <x v="50"/>
  </r>
  <r>
    <x v="13"/>
    <n v="501294104"/>
    <n v="181192"/>
    <s v="PRESTAÃ‡ÃƒO DE SERVIÃ‡OS PARA MANUTENÃ‡ÃƒO PREVENTIVA E ASSISTÃŠNCIA TÃ‰CNICA (AVAC)PARA O EDIFICIO DA ESTRADA DOS CIPRESTES, 15 (ANTIGAS INSTALAÃ‡Ã•ES DA EDP), EM SETÃšBAL"/>
    <d v="2019-12-16T15:32:17"/>
    <n v="1"/>
    <s v="PT;16;245;2623"/>
    <n v="340"/>
    <d v="2019-12-19T23:59:00"/>
    <n v="1"/>
    <x v="1"/>
    <x v="0"/>
    <x v="50"/>
  </r>
  <r>
    <x v="100"/>
    <n v="501692983"/>
    <n v="181193"/>
    <s v="ServiÃ§os de descontaminaÃ§Ã£o de exsurgÃªncias de Ã¡guas contaminadas no perÃ­metro mineiro da UrgeiriÃ§a"/>
    <d v="2019-12-16T15:36:31"/>
    <n v="13"/>
    <s v="PT;19;282;3133"/>
    <n v="340"/>
    <d v="2019-12-18T17:00:00"/>
    <n v="1"/>
    <x v="2"/>
    <x v="0"/>
    <x v="50"/>
  </r>
  <r>
    <x v="50"/>
    <n v="500192855"/>
    <n v="181194"/>
    <m/>
    <d v="2019-12-16T15:39:00"/>
    <n v="3"/>
    <s v="PT;1;1;232"/>
    <n v="1"/>
    <m/>
    <n v="1"/>
    <x v="3"/>
    <x v="0"/>
    <x v="50"/>
  </r>
  <r>
    <x v="296"/>
    <n v="503216046"/>
    <n v="181195"/>
    <s v="Empreitada de ConceÃ§Ã£o / ConstruÃ§Ã£o do Sistema de Avac e de Desenfumagem e de ConstruÃ§Ã£o do Sistema de IluminaÃ§Ã£o da Zona Comercial da EstaÃ§Ã£o Campo Grande do Metropolitano de LisboaÂ¿"/>
    <d v="2019-12-16T15:44:18"/>
    <n v="3"/>
    <s v="PT;1;1;232"/>
    <n v="220"/>
    <d v="2020-02-01T23:59:00"/>
    <n v="1"/>
    <x v="2"/>
    <x v="0"/>
    <x v="50"/>
  </r>
  <r>
    <x v="3"/>
    <n v="500051054"/>
    <n v="181196"/>
    <s v="AquisiÃ§Ã£o de SoluÃ§Ã£o de Storage e Backup para o MunicÃ­pio de Almada"/>
    <d v="2019-12-16T15:45:52"/>
    <n v="3"/>
    <s v="PT;16;236;230"/>
    <n v="360"/>
    <d v="2019-12-31T19:00:00"/>
    <n v="1"/>
    <x v="1"/>
    <x v="0"/>
    <x v="50"/>
  </r>
  <r>
    <x v="11"/>
    <n v="506614913"/>
    <n v="181198"/>
    <s v="ContrataÃ§Ã£o de serviÃ§os para a reparaÃ§Ã£o dos PontÃµes dos Pescadores de Vila Franca de Xira e de Alhandra"/>
    <d v="2019-12-16T15:54:03"/>
    <n v="3"/>
    <s v="PT;12;173;2086"/>
    <n v="360"/>
    <d v="2019-12-22T23:59:00"/>
    <n v="1"/>
    <x v="1"/>
    <x v="0"/>
    <x v="50"/>
  </r>
  <r>
    <x v="12"/>
    <n v="506187543"/>
    <n v="181199"/>
    <s v="AssistÃªncia tÃ©cnica e manutenÃ§Ã£o a aplicaÃ§Ãµes informÃ¡ticas"/>
    <d v="2019-12-16T15:57:50"/>
    <n v="1"/>
    <s v="PT;16;241;132"/>
    <n v="360"/>
    <d v="2019-12-19T23:59:00"/>
    <n v="1"/>
    <x v="1"/>
    <x v="0"/>
    <x v="50"/>
  </r>
  <r>
    <x v="37"/>
    <n v="504293125"/>
    <n v="181200"/>
    <m/>
    <d v="2019-12-16T16:11:54"/>
    <n v="13"/>
    <s v="PT;1;1;232"/>
    <n v="400"/>
    <m/>
    <n v="1"/>
    <x v="1"/>
    <x v="0"/>
    <x v="50"/>
  </r>
  <r>
    <x v="3"/>
    <n v="500051054"/>
    <n v="181203"/>
    <s v="ServiÃ§o de DinamizaÃ§Ã£o da Feira de Levante do FeijÃ³ para um perÃ­odo de 8 meses"/>
    <d v="2019-12-16T16:26:53"/>
    <n v="1"/>
    <s v="PT;16;236;2582"/>
    <n v="5"/>
    <d v="2019-12-24T19:00:00"/>
    <n v="1"/>
    <x v="1"/>
    <x v="0"/>
    <x v="50"/>
  </r>
  <r>
    <x v="37"/>
    <n v="504293125"/>
    <n v="181204"/>
    <s v="MarcaÃ§Ã£o do Campo de Jogos na EB2,3 dos Castanheiros - CaneÃ§as"/>
    <d v="2019-12-16T16:27:50"/>
    <n v="13"/>
    <s v="PT;12;175;2100"/>
    <n v="360"/>
    <d v="2019-12-25T23:59:00"/>
    <n v="1"/>
    <x v="1"/>
    <x v="0"/>
    <x v="50"/>
  </r>
  <r>
    <x v="75"/>
    <n v="512096481"/>
    <n v="181205"/>
    <s v="AquisiÃ§Ã£o de ServiÃ§os de Assessoria TÃ©cnica, FiscalizaÃ§Ã£o e CoordenaÃ§Ã£o de SeguranÃ§a, SaÃºde e Ambiente das empreitadas de ConceÃ§Ã£o/ConstruÃ§Ã£o e Fornecimento do Centro de Tratamento MecÃ¢nico de ResÃ­duos da Ilha de SÃ£o Miguel e do Centro de Tratamento BiolÃ³gico de ResÃ­duos da Ilha de SÃ£o Miguel"/>
    <d v="2019-12-16T16:46:05"/>
    <n v="3"/>
    <s v="PT;20;313;3416"/>
    <n v="230"/>
    <d v="2020-02-17T23:59:00"/>
    <n v="1"/>
    <x v="1"/>
    <x v="0"/>
    <x v="50"/>
  </r>
  <r>
    <x v="25"/>
    <n v="505307685"/>
    <n v="181206"/>
    <s v="Empreitada de ExecuÃ§Ã£o de Trabalhos Diversos na Envolvente do Parque das Rotas"/>
    <d v="2019-12-16T16:49:21"/>
    <n v="13"/>
    <s v="PT;1;1;232"/>
    <n v="340"/>
    <d v="2020-01-02T23:59:00"/>
    <n v="1"/>
    <x v="1"/>
    <x v="0"/>
    <x v="50"/>
  </r>
  <r>
    <x v="17"/>
    <n v="505456010"/>
    <n v="181207"/>
    <m/>
    <d v="2019-12-16T17:01:23"/>
    <n v="1"/>
    <m/>
    <n v="400"/>
    <m/>
    <n v="1"/>
    <x v="1"/>
    <x v="0"/>
    <x v="50"/>
  </r>
  <r>
    <x v="13"/>
    <n v="501294104"/>
    <n v="181208"/>
    <s v="PRESTAÃ‡ÃƒO DE SERVIÃ‡OS PARA ALUGUER DE EQUIPAMENTO DIVERSO PARA EXCECUÃ‡ÃƒO DE TRABALHOS NO LARGO AQUILINO RIBEIRO"/>
    <d v="2019-12-16T17:04:46"/>
    <n v="1"/>
    <s v="PT;16;245;2623"/>
    <n v="360"/>
    <d v="2020-01-03T23:59:00"/>
    <n v="1"/>
    <x v="1"/>
    <x v="0"/>
    <x v="50"/>
  </r>
  <r>
    <x v="17"/>
    <n v="505456010"/>
    <n v="181209"/>
    <m/>
    <d v="2019-12-16T17:18:43"/>
    <n v="1"/>
    <s v="PT;1;1;232"/>
    <n v="400"/>
    <m/>
    <n v="1"/>
    <x v="1"/>
    <x v="0"/>
    <x v="50"/>
  </r>
  <r>
    <x v="17"/>
    <n v="505456010"/>
    <n v="181210"/>
    <s v="AquisiÃ§Ã£o de Pneus para Viaturas de RSU"/>
    <d v="2019-12-16T17:22:50"/>
    <n v="1"/>
    <s v="PT;12;174;2095"/>
    <n v="360"/>
    <d v="2019-12-20T23:59:00"/>
    <n v="1"/>
    <x v="1"/>
    <x v="0"/>
    <x v="50"/>
  </r>
  <r>
    <x v="131"/>
    <n v="508345464"/>
    <n v="181211"/>
    <s v="PrestaÃ§Ã£o de serviÃ§os de recolha, transporte e tratamento de lamas de ETAR"/>
    <d v="2019-12-16T17:25:52"/>
    <n v="3"/>
    <s v="PT;15;226;2510"/>
    <n v="360"/>
    <d v="2020-01-17T18:00:00"/>
    <n v="1"/>
    <x v="2"/>
    <x v="0"/>
    <x v="50"/>
  </r>
  <r>
    <x v="122"/>
    <n v="504609696"/>
    <n v="181212"/>
    <s v="PRESTAÃ‡ÃƒO DE SERVIÃ‡OS DE SEGUROS"/>
    <d v="2019-12-16T18:08:40"/>
    <n v="13"/>
    <s v="PT;11;157;1950"/>
    <n v="340"/>
    <d v="2019-12-21T23:59:00"/>
    <n v="1"/>
    <x v="2"/>
    <x v="0"/>
    <x v="50"/>
  </r>
  <r>
    <x v="63"/>
    <n v="508741823"/>
    <n v="181213"/>
    <m/>
    <d v="2019-12-16T19:29:15"/>
    <n v="7"/>
    <s v="PT;1;1;232"/>
    <n v="400"/>
    <m/>
    <n v="1"/>
    <x v="0"/>
    <x v="0"/>
    <x v="50"/>
  </r>
  <r>
    <x v="0"/>
    <n v="508481287"/>
    <n v="181214"/>
    <s v="202A000010 - AquisiÃ§Ã£o de consumÃ­veis para traqueostomia e doentes laringectomizados/dispositivos mÃ©dicos, para o ano de 2020"/>
    <d v="2019-12-17T08:44:56"/>
    <n v="3"/>
    <s v="PT;12;165;2010"/>
    <n v="340"/>
    <d v="2020-01-07T17:00:00"/>
    <n v="1"/>
    <x v="0"/>
    <x v="0"/>
    <x v="50"/>
  </r>
  <r>
    <x v="0"/>
    <n v="508481287"/>
    <n v="181215"/>
    <s v="AquisiÃ§Ã£o de ServiÃ§os de ManutenÃ§Ã£o ao Equipamento de Anestesia e MonitorizaÃ§Ã£o Datex para o ano 2020."/>
    <d v="2019-12-17T08:56:55"/>
    <n v="13"/>
    <s v="PT;12;165;2010"/>
    <n v="360"/>
    <d v="2019-12-20T17:00:00"/>
    <n v="1"/>
    <x v="0"/>
    <x v="0"/>
    <x v="50"/>
  </r>
  <r>
    <x v="0"/>
    <n v="508481287"/>
    <n v="181216"/>
    <s v="AquisiÃ§Ã£o de pacote de horas para manutenÃ§Ã£o e apoio de soluÃ§Ãµes MÃ¡ximo para o ano de 2020"/>
    <d v="2019-12-17T09:03:06"/>
    <n v="13"/>
    <s v="PT;12;165;2010"/>
    <n v="360"/>
    <d v="2019-12-23T17:00:00"/>
    <n v="1"/>
    <x v="0"/>
    <x v="0"/>
    <x v="50"/>
  </r>
  <r>
    <x v="33"/>
    <n v="505170876"/>
    <n v="181217"/>
    <m/>
    <d v="2019-12-17T09:22:28"/>
    <n v="3"/>
    <s v="PT;1;1;232"/>
    <n v="400"/>
    <m/>
    <n v="1"/>
    <x v="1"/>
    <x v="0"/>
    <x v="50"/>
  </r>
  <r>
    <x v="27"/>
    <n v="506722422"/>
    <n v="181218"/>
    <s v="AquisiÃ§Ã£o de ServiÃ§os de ReparaÃ§Ã£o de VeÃ­culo VFCI 07"/>
    <d v="2019-12-17T09:26:27"/>
    <n v="13"/>
    <s v="PT;15;220;2478"/>
    <n v="340"/>
    <d v="2019-12-23T23:59:00"/>
    <n v="1"/>
    <x v="1"/>
    <x v="0"/>
    <x v="50"/>
  </r>
  <r>
    <x v="9"/>
    <n v="506173968"/>
    <n v="181219"/>
    <s v="A empreitada tem como objeto a manutenÃ§Ã£o de passeios, sejam em calÃ§ada de calcÃ¡rio ou lajeta de betÃ£o"/>
    <d v="2019-12-17T09:27:05"/>
    <n v="13"/>
    <s v="PT;16;243;261"/>
    <n v="340"/>
    <d v="2020-01-07T17:00:00"/>
    <n v="1"/>
    <x v="1"/>
    <x v="0"/>
    <x v="50"/>
  </r>
  <r>
    <x v="43"/>
    <n v="503035416"/>
    <n v="181220"/>
    <m/>
    <d v="2019-12-17T09:34:40"/>
    <n v="13"/>
    <s v="PT;1;1;232"/>
    <n v="400"/>
    <m/>
    <n v="1"/>
    <x v="0"/>
    <x v="0"/>
    <x v="50"/>
  </r>
  <r>
    <x v="0"/>
    <n v="508481287"/>
    <n v="181221"/>
    <s v="AquisiÃ§Ã£o de serviÃ§os de manutenÃ§Ã£o ao equipamento de braquiterapia para o ano 2020."/>
    <d v="2019-12-17T09:38:33"/>
    <n v="1"/>
    <s v="PT;12;165;2010"/>
    <n v="360"/>
    <d v="2019-12-20T17:00:00"/>
    <n v="1"/>
    <x v="0"/>
    <x v="0"/>
    <x v="50"/>
  </r>
  <r>
    <x v="3"/>
    <n v="500051054"/>
    <n v="181222"/>
    <s v="Fornecimento de energia elÃ©trica em Baixa TensÃ£o Normal (BTN) em instalaÃ§Ãµes do MunicÃ­pio de Almada"/>
    <d v="2019-12-17T09:39:41"/>
    <n v="13"/>
    <s v="PT;16;236;230"/>
    <n v="360"/>
    <d v="2019-12-22T19:00:00"/>
    <n v="1"/>
    <x v="1"/>
    <x v="0"/>
    <x v="50"/>
  </r>
  <r>
    <x v="1"/>
    <n v="506673626"/>
    <n v="181224"/>
    <s v="MovimentaÃ§Ã£o de terras e demoliÃ§Ãµes PavimentaÃ§Ã£o em pedra da calÃ§ada, betuminoso e betÃ£o desativado Rede de drenagem de Ã¡guas pluviais Infraestruturas elÃ©tricas Infraestruturas viÃ¡rias SinalÃ©tica Arranjos exteriores"/>
    <d v="2019-12-17T09:56:43"/>
    <n v="3"/>
    <s v="PT;16;237;2585"/>
    <n v="340"/>
    <d v="2020-01-06T23:50:00"/>
    <n v="1"/>
    <x v="1"/>
    <x v="0"/>
    <x v="50"/>
  </r>
  <r>
    <x v="0"/>
    <n v="508481287"/>
    <n v="181226"/>
    <s v="AquisiÃ§Ã£o de serviÃ§os de manutenÃ§Ã£o ao equipamento de circulaÃ§Ã£o extra-corporal Stockert para o ano 2020."/>
    <d v="2019-12-17T10:05:15"/>
    <n v="1"/>
    <s v="PT;12;165;2010"/>
    <n v="5"/>
    <d v="2019-12-20T17:00:00"/>
    <n v="1"/>
    <x v="0"/>
    <x v="0"/>
    <x v="50"/>
  </r>
  <r>
    <x v="272"/>
    <n v="514797240"/>
    <n v="181227"/>
    <s v="Procedimento para a celebraÃ§Ã£o de contrato de aquisiÃ§Ã£o de serviÃ§os de consultoria para o levantamento da situaÃ§Ã£o atual do Sistema de GestÃ£o Integrada de Fogos Rurais (SGIFR)"/>
    <d v="2019-12-17T10:17:57"/>
    <n v="13"/>
    <s v="PT;1;1;232"/>
    <n v="360"/>
    <d v="2020-01-01T23:59:00"/>
    <n v="1"/>
    <x v="2"/>
    <x v="0"/>
    <x v="50"/>
  </r>
  <r>
    <x v="13"/>
    <n v="501294104"/>
    <n v="181228"/>
    <s v="AQUISIÃ‡ÃƒO DE USB COM CAIXA, ESFEROGRÃFICAS E TROFEUS EM VIDRO (OFERTAS)"/>
    <d v="2019-12-17T10:29:44"/>
    <n v="13"/>
    <s v="PT;16;245;2623"/>
    <n v="360"/>
    <d v="2019-12-23T23:59:00"/>
    <n v="1"/>
    <x v="1"/>
    <x v="0"/>
    <x v="50"/>
  </r>
  <r>
    <x v="0"/>
    <n v="508481287"/>
    <n v="181229"/>
    <s v="AquisiÃ§Ã£o de serviÃ§os de manutenÃ§Ã£o Ã  central de cloragem da rede de abastecimento de Ã¡gua para o ano de 2020."/>
    <d v="2019-12-17T10:36:21"/>
    <n v="1"/>
    <s v="PT;12;165;2010"/>
    <n v="360"/>
    <d v="2019-12-20T17:00:00"/>
    <n v="1"/>
    <x v="0"/>
    <x v="0"/>
    <x v="50"/>
  </r>
  <r>
    <x v="6"/>
    <n v="506037258"/>
    <n v="181230"/>
    <s v="PrestaÃ§Ã£o de serviÃ§os para aluguer dos equipamentos de som e luz para vÃ¡rios eventos no Centro Cultural"/>
    <d v="2019-12-17T10:42:53"/>
    <n v="13"/>
    <s v="PT;17;256;2822"/>
    <n v="340"/>
    <d v="2019-12-23T17:00:00"/>
    <n v="1"/>
    <x v="1"/>
    <x v="0"/>
    <x v="50"/>
  </r>
  <r>
    <x v="43"/>
    <n v="503035416"/>
    <n v="181231"/>
    <s v="AquisiÃ§Ã£o de Plasma Humano Inactivado A 200ml sol inj, ao LaboratÃ³rio Octapharma"/>
    <d v="2019-12-17T10:48:46"/>
    <n v="1"/>
    <s v="PT;12;174;2096"/>
    <n v="400"/>
    <d v="1970-01-01T15:00:00"/>
    <n v="1"/>
    <x v="0"/>
    <x v="0"/>
    <x v="50"/>
  </r>
  <r>
    <x v="13"/>
    <n v="501294104"/>
    <n v="181232"/>
    <s v="PRESTAÃ‡ÃƒO DE SERVIÃ‡OS PARA CRIAÃ‡ÃƒO DE MALA PEDAGÃ“GICA - COMUNICAÃ‡ÃƒO E SENSIBILIZAÃ‡ÃƒO EM CENÃRIOS DE RISCO ASSOCIADOS Ã€S ALTERAÃ‡Ã•ES CLIMÃTICAS - AÃ‡ÃƒO 3.1 JOGO, RISCOS: APRENDER E EVITAR"/>
    <d v="2019-12-17T10:58:36"/>
    <n v="1"/>
    <s v="PT;16;245;2623"/>
    <n v="360"/>
    <d v="2019-12-20T23:59:00"/>
    <n v="1"/>
    <x v="1"/>
    <x v="0"/>
    <x v="50"/>
  </r>
  <r>
    <x v="37"/>
    <n v="504293125"/>
    <n v="181233"/>
    <s v="EB2,3 dos Castanheiros - PavimentaÃ§Ã£o do Campo de Jogos - CaneÃ§as"/>
    <d v="2019-12-17T11:03:13"/>
    <n v="13"/>
    <s v="PT;12;175;2100"/>
    <n v="340"/>
    <d v="2019-12-26T23:59:00"/>
    <n v="1"/>
    <x v="1"/>
    <x v="0"/>
    <x v="50"/>
  </r>
  <r>
    <x v="70"/>
    <n v="506791220"/>
    <n v="181234"/>
    <s v="ExecuÃ§Ã£o de obras de reparaÃ§Ã£o e melhoramento dos balneÃ¡rios e instalaÃ§Ãµes sanitÃ¡rias de diversos edifÃ­cios municipais bem como na reparaÃ§Ã£o dos sistemas de aquecimento e de Ã¡guas quentes sanitÃ¡rias."/>
    <d v="2019-12-17T11:16:41"/>
    <n v="1"/>
    <s v="PT;16;239;78"/>
    <n v="360"/>
    <d v="2019-12-22T23:59:00"/>
    <n v="1"/>
    <x v="1"/>
    <x v="0"/>
    <x v="50"/>
  </r>
  <r>
    <x v="13"/>
    <n v="501294104"/>
    <n v="181237"/>
    <s v="PRESTAÃ‡ÃƒO DE SERVIÃ‡OS DE SEGURANÃ‡A E VIGILÃ‚NCIA - SETÃšBAL CHRISTMAS FEST 2019"/>
    <d v="2019-12-17T11:50:28"/>
    <n v="1"/>
    <s v="PT;16;245;2623"/>
    <n v="360"/>
    <d v="2019-12-20T23:59:00"/>
    <n v="1"/>
    <x v="1"/>
    <x v="0"/>
    <x v="50"/>
  </r>
  <r>
    <x v="43"/>
    <n v="503035416"/>
    <n v="181240"/>
    <s v="AquisiÃ§Ã£o de PLASMA HUMANO INACTIVADO A IV 200 ML SOL INJ Ã€ EMPRESA OCTAPHARMA-PRODUTOS FARMACÃŠUTICOS"/>
    <d v="2019-12-17T12:07:42"/>
    <n v="1"/>
    <s v="PT;12;174;2096"/>
    <n v="340"/>
    <d v="2019-12-17T15:00:00"/>
    <n v="1"/>
    <x v="0"/>
    <x v="0"/>
    <x v="50"/>
  </r>
  <r>
    <x v="9"/>
    <n v="506173968"/>
    <n v="181241"/>
    <s v="Empreitada de InstalaÃ§Ã£o de 100 Contentores Semienterrados e EliminaÃ§Ã£o de 150 Recortes de Contentores de RSU"/>
    <d v="2019-12-17T12:10:02"/>
    <n v="3"/>
    <s v="PT;16;243;2612"/>
    <n v="340"/>
    <d v="2020-01-19T17:00:00"/>
    <n v="1"/>
    <x v="1"/>
    <x v="0"/>
    <x v="50"/>
  </r>
  <r>
    <x v="68"/>
    <n v="512013241"/>
    <n v="181244"/>
    <s v="ElaboraÃ§Ã£o da EstratÃ©gia Local de HabitaÃ§Ã£o (ELH) do MunicÃ­pio de Ribeira Grande"/>
    <d v="2019-12-17T12:18:10"/>
    <n v="1"/>
    <m/>
    <n v="360"/>
    <d v="2019-12-27T17:30:00"/>
    <n v="1"/>
    <x v="1"/>
    <x v="0"/>
    <x v="50"/>
  </r>
  <r>
    <x v="239"/>
    <n v="506865517"/>
    <n v="181245"/>
    <s v="Obras de requalificaÃ§Ã£o de edifÃ­cio de dois pisos atualmente devoluto, que tinha funÃ§Ã£o residencial e se destinarÃ¡ a posto de turismo, loja de artesanato, cafetaria, sala-museu com o espÃ³lio do maestro SÃ­lvio Pleno e salas polivalentes. EstÃ¡ prevista a requalificaÃ§Ã£o do jardim existente com a construÃ§Ã£o de espelho de Ã¡gua e zonas de estar sombreadas. Na Ã¡rea sobrante serÃ£o edificados edifÃ­cios de apoio a um plano de Ã¡gua, tipo laguna com 497,00 m2 de plano de Ã¡gua, integrados numa Ã¡rea ajardinada."/>
    <d v="2019-12-17T12:21:24"/>
    <n v="3"/>
    <s v="PT;13;185;2138"/>
    <n v="340"/>
    <d v="2020-01-31T23:59:00"/>
    <n v="1"/>
    <x v="1"/>
    <x v="0"/>
    <x v="50"/>
  </r>
  <r>
    <x v="301"/>
    <n v="600075826"/>
    <n v="181246"/>
    <s v="AquisiÃ§Ã£o de ServiÃ§os de ManutenÃ§Ã£o de Software e AssistÃªncia TÃ©cnica"/>
    <d v="2019-12-17T12:27:02"/>
    <n v="1"/>
    <s v="PT;1;1;232"/>
    <n v="300"/>
    <d v="2019-12-20T17:30:00"/>
    <n v="1"/>
    <x v="2"/>
    <x v="0"/>
    <x v="50"/>
  </r>
  <r>
    <x v="6"/>
    <n v="506037258"/>
    <n v="181247"/>
    <s v="AquisiÃ§Ã£o de ServiÃ§os de Limpeza para os EdifÃ­cios Municipais"/>
    <d v="2019-12-17T12:38:18"/>
    <n v="3"/>
    <s v="PT;17;256;2822"/>
    <n v="5"/>
    <d v="2020-01-20T17:00:00"/>
    <n v="1"/>
    <x v="1"/>
    <x v="0"/>
    <x v="50"/>
  </r>
  <r>
    <x v="71"/>
    <n v="600014690"/>
    <n v="181248"/>
    <s v="RenovaÃ§Ã£o de licenÃ§as do software K2"/>
    <d v="2019-12-17T12:41:23"/>
    <n v="13"/>
    <s v="PT;1;1;232"/>
    <n v="360"/>
    <d v="2019-12-22T23:59:00"/>
    <n v="1"/>
    <x v="2"/>
    <x v="0"/>
    <x v="50"/>
  </r>
  <r>
    <x v="74"/>
    <n v="502177080"/>
    <n v="181249"/>
    <s v="AquisiÃ§Ã£o de Balizas e Pintura das MarcaÃ§Ãµes dos Campos Desportivos Â¿ PavilhÃ£o Desportivo Municipal da Ericeira."/>
    <d v="2019-12-17T12:44:28"/>
    <n v="1"/>
    <s v="PT;12;168;2044"/>
    <n v="340"/>
    <d v="2019-12-20T17:00:00"/>
    <n v="1"/>
    <x v="1"/>
    <x v="0"/>
    <x v="50"/>
  </r>
  <r>
    <x v="77"/>
    <n v="506730573"/>
    <n v="181250"/>
    <s v="Ajuste direto para aquisiÃ§Ã£o de aulas de meditaÃ§Ã£o para o ensino do prÃ©-escolar e 1Âº ciclo do ensino bÃ¡sico no ano letivo 2019/2020"/>
    <d v="2019-12-17T12:59:50"/>
    <n v="1"/>
    <s v="PT;9;125;1611"/>
    <n v="340"/>
    <d v="2019-12-25T15:00:00"/>
    <n v="1"/>
    <x v="1"/>
    <x v="0"/>
    <x v="50"/>
  </r>
  <r>
    <x v="26"/>
    <n v="680017763"/>
    <n v="181254"/>
    <s v="ConstruÃ§Ã£o de caixa em betÃ£o armado para medidor de caudal - Estrada de Vale Mourelos - FeijÃ³"/>
    <d v="2019-12-17T14:19:27"/>
    <n v="13"/>
    <s v="PT;1;1;232"/>
    <n v="340"/>
    <d v="2020-02-01T23:59:00"/>
    <n v="1"/>
    <x v="5"/>
    <x v="0"/>
    <x v="50"/>
  </r>
  <r>
    <x v="11"/>
    <n v="506614913"/>
    <n v="181256"/>
    <s v="Fornecimento e PlantaÃ§Ã£o de Ãrvores para o MunicÃ­pio de Vila Franca de Xira"/>
    <d v="2019-12-17T14:23:45"/>
    <n v="1"/>
    <s v="PT;12;173;2090"/>
    <n v="360"/>
    <d v="2020-01-22T23:59:00"/>
    <n v="1"/>
    <x v="1"/>
    <x v="0"/>
    <x v="50"/>
  </r>
  <r>
    <x v="3"/>
    <n v="500051054"/>
    <n v="181257"/>
    <s v="O Projeto do Â¿Parque Urbano de Vila Nova de CaparicaÂ¿, insere-se num sistema ecolÃ³gico sensÃ­vel, pelo que a intervenÃ§Ã£o neste territÃ³rio deve ser ponderada, considerando os seus efeitos a jusante e evitando constrangimentos na circulaÃ§Ã£o das Ã¡guas, que podem em picos de cheia conduzir a diversos problemas. As medidas a desenvolver no projeto, passam por: Â¿ A criaÃ§Ã£o de um espaÃ§o verde infraestruturado para a fruiÃ§Ã£o e lazer de carÃ¡ter informal que possibilite uma diversidade de funÃ§Ãµes: estar, prÃ¡tica desportiva informal, recreaÃ§Ã£o infantil, etc; Â¿ Promover a infiltraÃ§Ã£o da Ã¡gua atravÃ©s da reflorestaÃ§Ã£o (arborizaÃ§Ã£o); Â¿ Evitar a impermeabilizaÃ§Ã£o do solo com soluÃ§Ãµes de pavimentos permeÃ¡veis ou semipermeÃ¡veis; Â¿ Criar uma bacia de retenÃ§Ã£o que permita reter as Ã¡guas pluviais, promover a infiltraÃ§Ã£o e conduzir os caudais de cheia de forma adequada; Â¿ Dotar o espaÃ§o de estacionamento automÃ³vel para os utentes; Â¿ Equipar o espaÃ§o com equipamento de recreio infantil e mobiliÃ¡rio urbano (bancos, bebedouro, papeleiras, parqueamentos de bicicletas, etc)."/>
    <d v="2019-12-17T14:24:43"/>
    <n v="13"/>
    <s v="PT;16;236;2580"/>
    <n v="5"/>
    <d v="2020-01-01T19:00:00"/>
    <n v="1"/>
    <x v="1"/>
    <x v="0"/>
    <x v="50"/>
  </r>
  <r>
    <x v="24"/>
    <n v="503311332"/>
    <n v="181258"/>
    <s v="CP 46/19 - Empreitada de Obra PÃºblica de intervenÃ§Ã£o de abertura, conservaÃ§Ã£o, restauro e sondagem arqueolÃ³gica no postigo existente no corpo da Muralha Fernandina"/>
    <d v="2019-12-17T14:28:15"/>
    <n v="3"/>
    <s v="PT;12;165;2023"/>
    <n v="5"/>
    <d v="2020-01-28T17:00:00"/>
    <n v="1"/>
    <x v="1"/>
    <x v="0"/>
    <x v="50"/>
  </r>
  <r>
    <x v="39"/>
    <n v="680015019"/>
    <n v="181259"/>
    <s v="AquisiÃ§Ã£o de serviÃ§os destinados ao apoio tÃ©cnico de Help Desk da plataforma Edoclink."/>
    <d v="2019-12-17T14:30:02"/>
    <n v="1"/>
    <s v="PT;12;169;2057"/>
    <n v="360"/>
    <d v="2019-12-20T16:00:00"/>
    <n v="1"/>
    <x v="5"/>
    <x v="0"/>
    <x v="50"/>
  </r>
  <r>
    <x v="294"/>
    <n v="506901173"/>
    <n v="181260"/>
    <m/>
    <d v="2019-12-17T14:32:28"/>
    <n v="3"/>
    <s v="PT;1;1;232"/>
    <n v="1"/>
    <m/>
    <n v="1"/>
    <x v="1"/>
    <x v="0"/>
    <x v="50"/>
  </r>
  <r>
    <x v="290"/>
    <n v="600087247"/>
    <n v="181261"/>
    <s v="PrestaÃ§Ã£o de ServiÃ§os de Seguros Diversos"/>
    <d v="2019-12-17T14:41:21"/>
    <n v="3"/>
    <s v="PT;12;168;2045"/>
    <n v="360"/>
    <d v="2019-12-23T23:59:00"/>
    <n v="1"/>
    <x v="5"/>
    <x v="0"/>
    <x v="50"/>
  </r>
  <r>
    <x v="83"/>
    <n v="512026840"/>
    <n v="181267"/>
    <m/>
    <d v="2019-12-17T15:11:16"/>
    <n v="3"/>
    <s v="PT;20;298;47"/>
    <n v="400"/>
    <m/>
    <n v="1"/>
    <x v="2"/>
    <x v="0"/>
    <x v="50"/>
  </r>
  <r>
    <x v="101"/>
    <n v="123456789"/>
    <n v="181269"/>
    <m/>
    <d v="2019-12-17T15:12:35"/>
    <n v="13"/>
    <s v="PT;1;1;232"/>
    <n v="1"/>
    <m/>
    <n v="1"/>
    <x v="2"/>
    <x v="0"/>
    <x v="50"/>
  </r>
  <r>
    <x v="116"/>
    <n v="505656000"/>
    <n v="181270"/>
    <s v="PrestaÃ§Ã£o de ServiÃ§os para a recolha de resÃ­duos urbanos no concelho de Rio Maior"/>
    <d v="2019-12-17T15:13:06"/>
    <n v="1"/>
    <s v="PT;15;225;196"/>
    <n v="360"/>
    <d v="2019-12-19T23:59:00"/>
    <n v="1"/>
    <x v="1"/>
    <x v="0"/>
    <x v="50"/>
  </r>
  <r>
    <x v="4"/>
    <n v="506334562"/>
    <n v="181271"/>
    <s v="AquisiÃ§Ã£o de serviÃ§os de poda de Ã¡rvores"/>
    <d v="2019-12-17T15:18:00"/>
    <n v="13"/>
    <s v="PT;11;157;1950"/>
    <n v="360"/>
    <d v="2020-01-09T23:59:00"/>
    <n v="1"/>
    <x v="1"/>
    <x v="0"/>
    <x v="50"/>
  </r>
  <r>
    <x v="108"/>
    <n v="506617599"/>
    <n v="181272"/>
    <m/>
    <d v="2019-12-17T15:23:15"/>
    <n v="3"/>
    <s v="PT;1;1;232"/>
    <n v="400"/>
    <m/>
    <n v="1"/>
    <x v="1"/>
    <x v="0"/>
    <x v="50"/>
  </r>
  <r>
    <x v="9"/>
    <n v="506173968"/>
    <n v="181273"/>
    <s v="PrestaÃ§Ã£o de ServiÃ§os de Recolha de Monos no MunicÃ­pio do Seixal, pelo perÃ­odo de 12 meses"/>
    <d v="2019-12-17T15:30:49"/>
    <n v="3"/>
    <s v="PT;16;243;261"/>
    <n v="220"/>
    <d v="2020-02-14T17:00:00"/>
    <n v="1"/>
    <x v="1"/>
    <x v="0"/>
    <x v="50"/>
  </r>
  <r>
    <x v="11"/>
    <n v="506614913"/>
    <n v="181274"/>
    <s v="AquisiÃ§Ã£o de um software de gestÃ£o de comunicaÃ§Ã£o - SMS - MunicÃ­pio de Vila Franca de Xira"/>
    <d v="2019-12-17T15:36:41"/>
    <n v="1"/>
    <s v="PT;12;173;189"/>
    <n v="360"/>
    <d v="2019-12-23T23:59:00"/>
    <n v="1"/>
    <x v="1"/>
    <x v="0"/>
    <x v="50"/>
  </r>
  <r>
    <x v="159"/>
    <n v="506804240"/>
    <n v="181275"/>
    <s v="RequalificaÃ§Ã£o de rede de iluminaÃ§Ã£o pÃºblica"/>
    <d v="2019-12-17T15:41:10"/>
    <n v="3"/>
    <s v="PT;9;116;1569"/>
    <n v="300"/>
    <d v="2020-02-04T17:00:00"/>
    <n v="1"/>
    <x v="1"/>
    <x v="0"/>
    <x v="50"/>
  </r>
  <r>
    <x v="2"/>
    <n v="503539473"/>
    <n v="181276"/>
    <m/>
    <d v="2019-12-17T15:44:01"/>
    <n v="3"/>
    <s v="PT;1;1;232"/>
    <n v="400"/>
    <m/>
    <n v="1"/>
    <x v="1"/>
    <x v="0"/>
    <x v="50"/>
  </r>
  <r>
    <x v="159"/>
    <n v="506804240"/>
    <n v="181277"/>
    <s v="ATENTOS Ã€ NECESSIDADE DE CONTINUAMENTE MELHORAR AS CONDIÃ‡Ã•ES DOS EQUIPAMENTOS ESCOLARES DO MUNICÃPIO, OU SEJA, NA PROSSECUÃ‡ÃƒO DA MISSÃƒO ESTRATEGICAMENTE PLANEADA E ASSUMIDA DE POTENCIAR UMA CULTURA DE APRENDIZAGEM, DIVULGAÃ‡ÃƒO DO CONHECIMENTO E AQUISIÃ‡ÃƒO DE COMPETÃŠNCIAS, ATRAVÃ‰S DE INTERVENÃ‡Ã•ES QUE PERMITAM CORRIGIR PROBLEMAS CONSTRUTIVOS EXISTENTES, MELHORAR CONDIÃ‡Ã•ES DE HABITABILIDADE E DE CONFORTO AMBIENTAL, NOMEADAMENTE, ACÃšSTICA, QUALIDADE DO AR, SEGURANÃ‡A E ACESSIBILIDADE, DE ADEQUAR ESPAÃ‡OS LETIVOS E NÃƒO LETIVOS E MODERNIZAR OS RESPETIVOS EQUIPAMENTOS, DE GARANTIR FLEXIBILIDADE E ADAPTABILIDADE DOS ESPAÃ‡OS LETIVOS E NÃƒO LETIVOS, DE MODO A MAXIMIZAR A SUA UTILIZAÃ‡ÃƒO E A MINIMIZAR INVESTIMENTOS NO FUTURO."/>
    <d v="2019-12-17T15:46:50"/>
    <n v="3"/>
    <s v="PT;9;116;1570"/>
    <n v="5"/>
    <d v="2020-02-10T17:00:00"/>
    <n v="1"/>
    <x v="1"/>
    <x v="0"/>
    <x v="50"/>
  </r>
  <r>
    <x v="2"/>
    <n v="503539473"/>
    <n v="181278"/>
    <s v="Empreitada de reparaÃ§Ã£o de roturas em condutas e ramais da rede de abastecimento de Ã¡gua do concelho de Albufeira"/>
    <d v="2019-12-17T15:47:01"/>
    <n v="3"/>
    <s v="PT;9;111;105"/>
    <n v="360"/>
    <d v="2020-01-02T23:59:00"/>
    <n v="1"/>
    <x v="1"/>
    <x v="0"/>
    <x v="50"/>
  </r>
  <r>
    <x v="37"/>
    <n v="504293125"/>
    <n v="181279"/>
    <s v="Escola BÃ¡sica dos Castanheiros - Trabalhos Diversos - CaneÃ§as"/>
    <d v="2019-12-17T15:48:08"/>
    <n v="13"/>
    <s v="PT;12;175;2100"/>
    <n v="360"/>
    <d v="2019-12-26T23:59:00"/>
    <n v="1"/>
    <x v="1"/>
    <x v="0"/>
    <x v="50"/>
  </r>
  <r>
    <x v="65"/>
    <n v="600084779"/>
    <n v="181280"/>
    <s v="AquisiÃ§Ã£o de serviÃ§os de desenvolvimento aplicacional no Ã¢mbito da necessidade de implementaÃ§Ã£o do projeto de ManutenÃ§Ã£o do Sistema de GestÃ£o e Registo de Contribuintes Â¿Funcionalidades associadas Ã  Componente de IdentificaÃ§Ã£o - 1Âº semestre de 2020"/>
    <d v="2019-12-17T15:48:27"/>
    <n v="13"/>
    <s v="PT;12;165;2004"/>
    <n v="340"/>
    <d v="2019-12-26T17:00:00"/>
    <n v="1"/>
    <x v="2"/>
    <x v="0"/>
    <x v="50"/>
  </r>
  <r>
    <x v="24"/>
    <n v="503311332"/>
    <n v="181281"/>
    <s v="CP 57/19 - AquisiÃ§Ã£o de serviÃ§os de estratÃ©gia, criatividade, plano e compra de meios com vista Ã  difusÃ£o de campanha de pedagogia para a mobilidade"/>
    <d v="2019-12-17T15:48:56"/>
    <n v="3"/>
    <s v="PT;12;165;2006"/>
    <n v="220"/>
    <d v="2020-01-31T17:00:00"/>
    <n v="1"/>
    <x v="1"/>
    <x v="0"/>
    <x v="50"/>
  </r>
  <r>
    <x v="86"/>
    <n v="501273433"/>
    <n v="181286"/>
    <s v="EMPREITADA DE AMPLIAÃ‡ÃƒO DO EDIFÃCIO DO ESTÃDIO MUNICIPAL - SERRALHARIAS E PINTURAS"/>
    <d v="2019-12-17T16:00:10"/>
    <n v="3"/>
    <s v="PT;15;214;2450"/>
    <n v="340"/>
    <d v="2020-01-01T23:59:00"/>
    <n v="1"/>
    <x v="1"/>
    <x v="0"/>
    <x v="50"/>
  </r>
  <r>
    <x v="89"/>
    <n v="511010435"/>
    <n v="181292"/>
    <s v="ServiÃ§os de FiscalizaÃ§Ã£o e CoordenaÃ§Ã£o de SeguranÃ§a das Empreitadas da AmpliaÃ§Ã£o do Aproveitamento HidroelÃ©ctrica da Calheta."/>
    <d v="2019-12-17T16:27:41"/>
    <n v="13"/>
    <s v="PT;21;319;1371"/>
    <n v="340"/>
    <d v="2019-12-26T21:00:00"/>
    <n v="1"/>
    <x v="2"/>
    <x v="0"/>
    <x v="50"/>
  </r>
  <r>
    <x v="93"/>
    <n v="501305564"/>
    <n v="181293"/>
    <s v="AquisiÃ§Ã£o de ApÃ³lices de Seguro"/>
    <d v="2019-12-17T16:30:44"/>
    <n v="1"/>
    <s v="PT;1;1;232"/>
    <n v="5"/>
    <d v="2019-12-19T23:59:00"/>
    <n v="1"/>
    <x v="1"/>
    <x v="0"/>
    <x v="50"/>
  </r>
  <r>
    <x v="86"/>
    <n v="501273433"/>
    <n v="181301"/>
    <s v="CONCESSÃƒO PARA EXPLORAÃ‡ÃƒO DO SALÃƒO DE CHÃ DO PARQUE URBANO DA ZONA NORTE DE ALMEIRIM"/>
    <d v="2019-12-17T16:54:31"/>
    <n v="3"/>
    <s v="PT;15;214;2450"/>
    <n v="340"/>
    <d v="2019-12-30T23:59:00"/>
    <n v="1"/>
    <x v="1"/>
    <x v="0"/>
    <x v="50"/>
  </r>
  <r>
    <x v="74"/>
    <n v="502177080"/>
    <n v="181305"/>
    <s v="ServiÃ§os de manutenÃ§Ã£o das aplicaÃ§Ãµes SIGMA (Sistema Integrado de GestÃ£o Municipal), pelo prazo de 1 ano."/>
    <d v="2019-12-17T17:32:15"/>
    <n v="1"/>
    <s v="PT;12;168;195"/>
    <n v="340"/>
    <d v="2019-12-20T17:00:00"/>
    <n v="1"/>
    <x v="1"/>
    <x v="0"/>
    <x v="50"/>
  </r>
  <r>
    <x v="93"/>
    <n v="501305564"/>
    <n v="181306"/>
    <s v="AquisiÃ§Ã£o de ApÃ³lices de Seguro"/>
    <d v="2019-12-17T17:34:45"/>
    <n v="1"/>
    <s v="PT;1;1;232"/>
    <n v="340"/>
    <d v="2019-12-19T23:59:00"/>
    <n v="1"/>
    <x v="1"/>
    <x v="0"/>
    <x v="50"/>
  </r>
  <r>
    <x v="49"/>
    <n v="502098139"/>
    <n v="181307"/>
    <s v="AMPLIAÃ‡ÃƒO E REMODELAÃ‡ÃƒO DA REDE DE ABASTECIMENTO DE ÃGUA DE BOLIQUEIME: S. FAUSTINO, ALFONTES,VALE DE SILVES, CAMPINA E RIBEIRO"/>
    <d v="2019-12-17T18:31:15"/>
    <n v="13"/>
    <s v="PT;9;118;1579"/>
    <n v="340"/>
    <d v="2019-12-22T17:00:00"/>
    <n v="1"/>
    <x v="1"/>
    <x v="0"/>
    <x v="50"/>
  </r>
  <r>
    <x v="11"/>
    <n v="506614913"/>
    <n v="181308"/>
    <s v="AquisiÃ§Ã£o de stand para divulgaÃ§Ã£o do MunicÃ­pio em eventos externos"/>
    <d v="2019-12-17T19:01:42"/>
    <n v="1"/>
    <s v="PT;12;173;2086"/>
    <n v="360"/>
    <d v="2019-12-23T23:59:00"/>
    <n v="1"/>
    <x v="1"/>
    <x v="0"/>
    <x v="50"/>
  </r>
  <r>
    <x v="0"/>
    <n v="508481287"/>
    <n v="181309"/>
    <s v="202A000009 - AquisiÃ§Ã£o de kits tabuleiros para Cardiologia, para o ano de 2020"/>
    <d v="2019-12-18T08:49:32"/>
    <n v="3"/>
    <s v="PT;12;165;2010"/>
    <n v="340"/>
    <d v="2020-01-08T17:00:00"/>
    <n v="1"/>
    <x v="0"/>
    <x v="0"/>
    <x v="50"/>
  </r>
  <r>
    <x v="238"/>
    <n v="500636834"/>
    <n v="181311"/>
    <m/>
    <d v="2019-12-18T09:20:26"/>
    <n v="13"/>
    <m/>
    <n v="400"/>
    <m/>
    <n v="1"/>
    <x v="2"/>
    <x v="0"/>
    <x v="50"/>
  </r>
  <r>
    <x v="238"/>
    <n v="500636834"/>
    <n v="181312"/>
    <s v="ServiÃ§o de ComunicaÃ§Ãµes MÃ³veis e Banda Larga"/>
    <d v="2019-12-18T09:25:18"/>
    <n v="13"/>
    <s v="PT;1;1;232"/>
    <n v="400"/>
    <d v="2019-07-26T17:00:00"/>
    <n v="1"/>
    <x v="2"/>
    <x v="0"/>
    <x v="50"/>
  </r>
  <r>
    <x v="328"/>
    <n v="503083690"/>
    <n v="181314"/>
    <m/>
    <d v="2019-12-18T09:33:49"/>
    <n v="3"/>
    <s v="PT;1;1;232"/>
    <n v="400"/>
    <m/>
    <n v="1"/>
    <x v="7"/>
    <x v="0"/>
    <x v="50"/>
  </r>
  <r>
    <x v="125"/>
    <n v="501208950"/>
    <n v="181316"/>
    <s v="FiscalizaÃ§Ã£o e Controle da empreitada da 3Âª fase de ampliaÃ§Ã£o do molhe leste do porto de Sines."/>
    <d v="2019-12-18T09:42:40"/>
    <n v="3"/>
    <s v="PT;16;246;2624"/>
    <n v="220"/>
    <d v="2020-02-05T23:59:00"/>
    <n v="1"/>
    <x v="7"/>
    <x v="0"/>
    <x v="50"/>
  </r>
  <r>
    <x v="1"/>
    <n v="506673626"/>
    <n v="181317"/>
    <s v="AquisiÃ§Ã£o de serviÃ§os para elaboraÃ§Ã£o de projecto de execuÃ§Ã£o de arquitetura"/>
    <d v="2019-12-18T09:43:58"/>
    <n v="1"/>
    <s v="PT;16;237;31"/>
    <n v="360"/>
    <d v="2019-12-23T23:59:00"/>
    <n v="1"/>
    <x v="1"/>
    <x v="0"/>
    <x v="50"/>
  </r>
  <r>
    <x v="158"/>
    <n v="506907619"/>
    <n v="181319"/>
    <s v="RAIA TERMAL"/>
    <d v="2019-12-18T09:58:28"/>
    <n v="3"/>
    <s v="PT;4;47;810"/>
    <n v="5"/>
    <d v="2020-01-02T23:59:00"/>
    <n v="1"/>
    <x v="1"/>
    <x v="0"/>
    <x v="50"/>
  </r>
  <r>
    <x v="74"/>
    <n v="502177080"/>
    <n v="181321"/>
    <s v="ServiÃ§o de transporte para Academia de MÃºsica Santa CecÃ­lia, no Ã¢mbito dos Concertos de Natal 2019"/>
    <d v="2019-12-18T10:14:13"/>
    <n v="1"/>
    <s v="PT;12;168;2045"/>
    <n v="210"/>
    <d v="2019-12-20T17:00:00"/>
    <n v="1"/>
    <x v="1"/>
    <x v="0"/>
    <x v="50"/>
  </r>
  <r>
    <x v="238"/>
    <n v="500636834"/>
    <n v="181322"/>
    <s v="Aluguer Operacional de um VeÃ­culo Ligeiro de Passageiros"/>
    <d v="2019-12-18T10:17:12"/>
    <n v="13"/>
    <s v="PT;4;45;770"/>
    <n v="5"/>
    <d v="2020-01-08T17:00:00"/>
    <n v="1"/>
    <x v="2"/>
    <x v="0"/>
    <x v="50"/>
  </r>
  <r>
    <x v="0"/>
    <n v="508481287"/>
    <n v="181323"/>
    <s v="AquisiÃ§Ã£o de serviÃ§os de manutenÃ§Ã£o aos equipamentos de Medicina FÃ­sica e ReabilitaÃ§Ã£o para o ano de 2020"/>
    <d v="2019-12-18T10:32:57"/>
    <n v="13"/>
    <s v="PT;12;165;2010"/>
    <n v="5"/>
    <d v="2019-12-26T17:00:00"/>
    <n v="1"/>
    <x v="0"/>
    <x v="0"/>
    <x v="50"/>
  </r>
  <r>
    <x v="11"/>
    <n v="506614913"/>
    <n v="181324"/>
    <s v="ContrataÃ§Ã£o de serviÃ§os de comunicaÃ§Ã£o e gestÃ£o de conteÃºdos nas redes sociais Facebook e Instagram"/>
    <d v="2019-12-18T10:38:38"/>
    <n v="13"/>
    <s v="PT;12;173;189"/>
    <n v="360"/>
    <d v="2020-01-01T23:59:00"/>
    <n v="1"/>
    <x v="1"/>
    <x v="0"/>
    <x v="50"/>
  </r>
  <r>
    <x v="6"/>
    <n v="506037258"/>
    <n v="181325"/>
    <s v="RequalificaÃ§Ã£o e modernizaÃ§Ã£o das instalaÃ§Ãµes da Escola BÃ¡sica e SecundÃ¡ria de Monta da Ola"/>
    <d v="2019-12-18T10:45:48"/>
    <n v="3"/>
    <s v="PT;17;256;2799"/>
    <n v="340"/>
    <d v="2020-01-20T17:00:00"/>
    <n v="1"/>
    <x v="1"/>
    <x v="0"/>
    <x v="50"/>
  </r>
  <r>
    <x v="52"/>
    <n v="508787033"/>
    <n v="181327"/>
    <m/>
    <d v="2019-12-18T10:58:03"/>
    <n v="1"/>
    <s v="PT;1;1;232"/>
    <n v="1"/>
    <d v="2019-10-30T23:59:00"/>
    <n v="1"/>
    <x v="1"/>
    <x v="0"/>
    <x v="50"/>
  </r>
  <r>
    <x v="70"/>
    <n v="506791220"/>
    <n v="181328"/>
    <s v="ServiÃ§os para promover um conjunto de atividades culturais e pedagÃ³gicas na Ã¡rea da percussÃ£o"/>
    <d v="2019-12-18T11:05:32"/>
    <n v="1"/>
    <s v="PT;16;239;78"/>
    <n v="340"/>
    <d v="2019-12-25T23:59:00"/>
    <n v="1"/>
    <x v="1"/>
    <x v="0"/>
    <x v="50"/>
  </r>
  <r>
    <x v="26"/>
    <n v="680017763"/>
    <n v="181330"/>
    <s v="AquisiÃ§Ã£o de serviÃ§os de apoio e desenvolvimento no sistema SAP"/>
    <d v="2019-12-18T11:06:09"/>
    <n v="1"/>
    <s v="PT;16;236;2579"/>
    <n v="300"/>
    <d v="2019-12-22T23:45:00"/>
    <n v="1"/>
    <x v="5"/>
    <x v="0"/>
    <x v="50"/>
  </r>
  <r>
    <x v="12"/>
    <n v="506187543"/>
    <n v="181331"/>
    <s v="Trabalhos de tratamento de paramentos , com rebocos, pintura, impermeabilizaÃ§Ã£o dos tanques de Ã¡gua existentes e tratamentos dos seus elementos em pedra."/>
    <d v="2019-12-18T11:06:53"/>
    <n v="13"/>
    <s v="PT;16;241;2600"/>
    <n v="5"/>
    <d v="2020-01-22T23:59:00"/>
    <n v="1"/>
    <x v="1"/>
    <x v="0"/>
    <x v="50"/>
  </r>
  <r>
    <x v="1"/>
    <n v="506673626"/>
    <n v="181333"/>
    <s v="- execuÃ§Ã£o de fresagem; - execuÃ§Ã£o de camada de desgaste; - colocaÃ§Ã£o de caixas Ã s cotas de pavimentos."/>
    <d v="2019-12-18T11:22:27"/>
    <n v="3"/>
    <s v="PT;16;237;2585"/>
    <n v="220"/>
    <d v="2020-01-07T23:50:00"/>
    <n v="1"/>
    <x v="1"/>
    <x v="0"/>
    <x v="50"/>
  </r>
  <r>
    <x v="83"/>
    <n v="512026840"/>
    <n v="181337"/>
    <s v="O CONTRATO VISA O FORNECIMENTO DE FLUIDOS DE PERFURAÃ‡ÃƒO E PRESTAÃ‡ÃƒO DE SERVIÃ‡OS DE ENGENHARIA DE LAMAS PARA A EXECUÃ‡ÃƒO DE POÃ‡OS GEOTÃ‰RMICOS, NOS CAMPOS GEOTÃ‰RMICOS DA RIBEIRA GRANDE E DO PICO ALTO"/>
    <d v="2019-12-18T11:31:07"/>
    <n v="3"/>
    <s v="PT;20;298;47"/>
    <n v="220"/>
    <d v="2020-02-06T23:59:00"/>
    <n v="1"/>
    <x v="2"/>
    <x v="0"/>
    <x v="50"/>
  </r>
  <r>
    <x v="6"/>
    <n v="506037258"/>
    <n v="181338"/>
    <s v="AquisiÃ§Ã£o de ServiÃ§os de gestÃ£o, manutenÃ§Ã£o e funcionamento do Funicular de Santa Luzia"/>
    <d v="2019-12-18T11:31:18"/>
    <n v="3"/>
    <s v="PT;17;256;2822"/>
    <n v="340"/>
    <d v="2020-01-17T17:00:00"/>
    <n v="1"/>
    <x v="1"/>
    <x v="0"/>
    <x v="50"/>
  </r>
  <r>
    <x v="13"/>
    <n v="501294104"/>
    <n v="181345"/>
    <s v="PRESTAÃ‡ÃƒO DE SERVIÃ‡OS PARA CONCEÃ‡ÃƒO E IMPLEMENTAÃ‡ÃƒO DE PROJETOS ESTRATÃ‰GICOS E AÃ‡Ã•ES NA ÃREA DE MARKETING E COMUNICAÃ‡ÃƒO, PELO PERÃODO DE 10 MESES."/>
    <d v="2019-12-18T11:55:18"/>
    <n v="1"/>
    <s v="PT;16;245;2623"/>
    <n v="360"/>
    <d v="2019-12-21T23:59:00"/>
    <n v="1"/>
    <x v="1"/>
    <x v="0"/>
    <x v="50"/>
  </r>
  <r>
    <x v="11"/>
    <n v="506614913"/>
    <n v="181349"/>
    <s v="AquisiÃ§Ã£o de MobiliÃ¡rio Exterior - Quinta Municipal de Subserra"/>
    <d v="2019-12-18T12:19:51"/>
    <n v="13"/>
    <s v="PT;12;173;2087"/>
    <n v="360"/>
    <d v="2019-12-23T23:59:00"/>
    <n v="1"/>
    <x v="1"/>
    <x v="0"/>
    <x v="50"/>
  </r>
  <r>
    <x v="108"/>
    <n v="506617599"/>
    <n v="181351"/>
    <s v="RemoÃ§Ã£o de revestimento em fibrocimento"/>
    <d v="2019-12-18T12:30:53"/>
    <n v="13"/>
    <s v="PT;4;43;702"/>
    <n v="340"/>
    <d v="2019-12-28T23:59:00"/>
    <n v="1"/>
    <x v="1"/>
    <x v="0"/>
    <x v="50"/>
  </r>
  <r>
    <x v="7"/>
    <n v="508666236"/>
    <n v="181352"/>
    <s v="AquisiÃ§Ã£o de licenciamento do SAP Crystal Server, incluindo a tÃ­tulo acessÃ³rio, os serviÃ§os de manutenÃ§Ã£o."/>
    <d v="2019-12-18T12:31:05"/>
    <n v="13"/>
    <s v="PT;1;1;232"/>
    <n v="360"/>
    <d v="2019-12-23T23:59:00"/>
    <n v="1"/>
    <x v="2"/>
    <x v="0"/>
    <x v="50"/>
  </r>
  <r>
    <x v="13"/>
    <n v="501294104"/>
    <n v="181353"/>
    <s v="PRESTAÃ‡ÃƒO DE SERVIÃ‡OS PARA CONCEÃ‡ÃƒO E IMPLEMENTAÃ‡ÃƒO DE PROJETOS ESTRATÃ‰GICOS E AÃ‡Ã•ES NA ÃREA DE MARKETING E COMUNICAÃ‡ÃƒO, PELO PERÃODO DE 10 MESES."/>
    <d v="2019-12-18T12:38:39"/>
    <n v="1"/>
    <s v="PT;16;245;2623"/>
    <n v="360"/>
    <d v="2019-12-21T23:59:00"/>
    <n v="1"/>
    <x v="1"/>
    <x v="0"/>
    <x v="50"/>
  </r>
  <r>
    <x v="128"/>
    <n v="509364390"/>
    <n v="181355"/>
    <s v="Fornecimento de ServiÃ§os de Alojamento para Infraestruturas CLOUD CIMAC"/>
    <d v="2019-12-18T12:39:15"/>
    <n v="3"/>
    <s v="PT;8;100;1508"/>
    <n v="340"/>
    <d v="2020-01-06T17:00:00"/>
    <n v="1"/>
    <x v="1"/>
    <x v="0"/>
    <x v="50"/>
  </r>
  <r>
    <x v="6"/>
    <n v="506037258"/>
    <n v="181356"/>
    <s v="AquisiÃ§Ã£o de serviÃ§os de limpeza para os EdifÃ­cios Municipais"/>
    <d v="2019-12-18T12:45:07"/>
    <n v="1"/>
    <s v="PT;17;256;2822"/>
    <n v="340"/>
    <d v="2019-12-26T17:00:00"/>
    <n v="1"/>
    <x v="1"/>
    <x v="0"/>
    <x v="50"/>
  </r>
  <r>
    <x v="83"/>
    <n v="512026840"/>
    <n v="181357"/>
    <m/>
    <d v="2019-12-18T12:45:27"/>
    <n v="3"/>
    <s v="PT;1;1;232"/>
    <n v="400"/>
    <m/>
    <n v="1"/>
    <x v="2"/>
    <x v="0"/>
    <x v="50"/>
  </r>
  <r>
    <x v="38"/>
    <n v="505309939"/>
    <n v="181358"/>
    <s v="AquisiÃ§Ã£o de serviÃ§os para reparaÃ§Ã£o de viaturas ligeiras"/>
    <d v="2019-12-18T13:01:19"/>
    <n v="1"/>
    <s v="PT;9;121;1594"/>
    <n v="360"/>
    <d v="2019-12-27T16:30:00"/>
    <n v="1"/>
    <x v="1"/>
    <x v="0"/>
    <x v="50"/>
  </r>
  <r>
    <x v="78"/>
    <n v="506792382"/>
    <n v="181359"/>
    <s v="A empreitada visa a execuÃ§Ã£o de trabalhos de conservaÃ§Ã£o, incluindo substituiÃ§Ã£o total de fachada envidraÃ§ada e rufos, da cafetaria da Alameda, por forÃ§a da tempestade Leslie"/>
    <d v="2019-12-18T13:17:41"/>
    <n v="13"/>
    <s v="PT;2;13;431"/>
    <n v="5"/>
    <d v="2020-01-17T23:59:00"/>
    <n v="1"/>
    <x v="1"/>
    <x v="0"/>
    <x v="50"/>
  </r>
  <r>
    <x v="33"/>
    <n v="505170876"/>
    <n v="181360"/>
    <s v="Decorre da alteraÃ§Ã£o introduzida ao projeto de remodelaÃ§Ã£o do Museu Municipal Dr. JosÃ© Formosinho, na designada parte B."/>
    <d v="2019-12-18T14:07:49"/>
    <n v="1"/>
    <s v="PT;9;117;1575"/>
    <n v="360"/>
    <d v="2019-12-20T17:00:00"/>
    <n v="1"/>
    <x v="1"/>
    <x v="0"/>
    <x v="50"/>
  </r>
  <r>
    <x v="328"/>
    <n v="503083690"/>
    <n v="181361"/>
    <s v="o concurso pÃºblico tem por objeto principal a AquisiÃ§Ã£o de ApÃ³lices de Seguro de Vida Grupo para os membros da APP - AssociaÃ§Ã£o dos Portos de Portugal."/>
    <d v="2019-12-18T14:11:57"/>
    <n v="3"/>
    <s v="PT;1;1;232"/>
    <n v="340"/>
    <d v="2020-01-17T23:59:00"/>
    <n v="1"/>
    <x v="7"/>
    <x v="0"/>
    <x v="50"/>
  </r>
  <r>
    <x v="86"/>
    <n v="501273433"/>
    <n v="181363"/>
    <s v="EMPREITADA DE FRESAGEM E PINTURA DE PASSADEIRAS NO CONCELHO DE ALMEIRIM"/>
    <d v="2019-12-18T14:18:21"/>
    <n v="3"/>
    <s v="PT;15;214;2450"/>
    <n v="340"/>
    <d v="2020-01-06T23:59:00"/>
    <n v="1"/>
    <x v="1"/>
    <x v="0"/>
    <x v="50"/>
  </r>
  <r>
    <x v="65"/>
    <n v="600084779"/>
    <n v="181364"/>
    <s v="AquisiÃ§Ã£o de serviÃ§os de Printing e Finishing para o centro de processamento de dados da AT para o 1Âº semestre de 2020"/>
    <d v="2019-12-18T14:35:33"/>
    <n v="13"/>
    <s v="PT;12;165;2004"/>
    <n v="340"/>
    <d v="2019-12-23T16:00:00"/>
    <n v="1"/>
    <x v="2"/>
    <x v="0"/>
    <x v="50"/>
  </r>
  <r>
    <x v="113"/>
    <n v="506556590"/>
    <n v="181365"/>
    <s v="Fornecimento de Eletrobombas, Motor e Cabo para CaptaÃ§Ãµes de Ãgua"/>
    <d v="2019-12-18T14:40:37"/>
    <n v="13"/>
    <s v="PT;8;99;1497"/>
    <n v="340"/>
    <d v="2020-01-07T23:59:00"/>
    <n v="1"/>
    <x v="1"/>
    <x v="0"/>
    <x v="50"/>
  </r>
  <r>
    <x v="2"/>
    <n v="503539473"/>
    <n v="181366"/>
    <s v="Empreitada de demoliÃ§Ã£o de barracÃ£o em estrutura metÃ¡lica fixa ao solo, na localidade de Montes Juntos, freguesia da Guia"/>
    <d v="2019-12-18T14:50:21"/>
    <n v="1"/>
    <s v="PT;9;111;1548"/>
    <n v="400"/>
    <d v="1970-01-01T23:59:00"/>
    <n v="1"/>
    <x v="1"/>
    <x v="0"/>
    <x v="50"/>
  </r>
  <r>
    <x v="17"/>
    <n v="505456010"/>
    <n v="181367"/>
    <s v="Fardamento para o ServiÃ§o da PolÃ­cia Municipal"/>
    <d v="2019-12-18T14:51:19"/>
    <n v="1"/>
    <s v="PT;12;174;223"/>
    <n v="340"/>
    <d v="2020-01-01T23:59:00"/>
    <n v="1"/>
    <x v="1"/>
    <x v="0"/>
    <x v="50"/>
  </r>
  <r>
    <x v="19"/>
    <n v="507396081"/>
    <n v="181368"/>
    <s v="CPREV032.FIE.2019_AquisiÃ§Ã£o de serviÃ§os para a elaboraÃ§Ã£o de Projetos de reconstruÃ§Ã£o para a Quinta do PisÃ£o"/>
    <d v="2019-12-18T15:12:58"/>
    <n v="13"/>
    <s v="PT;12;164;1996"/>
    <n v="5"/>
    <d v="2019-12-24T23:59:00"/>
    <n v="1"/>
    <x v="1"/>
    <x v="0"/>
    <x v="50"/>
  </r>
  <r>
    <x v="14"/>
    <n v="501144218"/>
    <n v="181369"/>
    <s v="ServiÃ§o de gestÃ£o de subprodutos de origem animal M3 gerados pela atividade de amanho do pescado nos Mercados Municipais"/>
    <d v="2019-12-18T15:23:49"/>
    <n v="13"/>
    <s v="PT;16;244;244"/>
    <n v="340"/>
    <d v="2019-12-28T18:00:00"/>
    <n v="1"/>
    <x v="1"/>
    <x v="0"/>
    <x v="50"/>
  </r>
  <r>
    <x v="329"/>
    <n v="501649484"/>
    <n v="181370"/>
    <s v="Obra de construÃ§Ã£o da ERPI e Centro de Dia para doentes de Alzheimer e outras demÃªncias"/>
    <d v="2019-12-18T15:27:00"/>
    <n v="3"/>
    <s v="PT;9;114;1561"/>
    <n v="210"/>
    <d v="2020-03-09T17:00:00"/>
    <n v="1"/>
    <x v="2"/>
    <x v="0"/>
    <x v="50"/>
  </r>
  <r>
    <x v="9"/>
    <n v="506173968"/>
    <n v="181373"/>
    <s v="AquisiÃ§Ã£o de serviÃ§os para dinamizaÃ§Ã£o de 100 sessÃµes educativas de sensibilizaÃ§Ã£o, no Ã¢mbito do projeto &quot;Povos, Cultura e Pontes&quot;2513/DCA/2019"/>
    <d v="2019-12-18T15:30:14"/>
    <n v="1"/>
    <s v="PT;16;243;261"/>
    <n v="340"/>
    <d v="2019-12-23T18:00:00"/>
    <n v="1"/>
    <x v="1"/>
    <x v="0"/>
    <x v="50"/>
  </r>
  <r>
    <x v="37"/>
    <n v="504293125"/>
    <n v="181374"/>
    <s v="PrestaÃ§Ã£o de ServiÃ§o PÃºblico de Transporte de Passageiros - &quot;Voltas Odivelas&quot; e &quot;Voltas PÃ³voa-Olival&quot;"/>
    <d v="2019-12-18T15:31:21"/>
    <n v="4"/>
    <s v="PT;12;175;172"/>
    <n v="400"/>
    <m/>
    <n v="1"/>
    <x v="1"/>
    <x v="0"/>
    <x v="50"/>
  </r>
  <r>
    <x v="14"/>
    <n v="501144218"/>
    <n v="181375"/>
    <s v="AquisiÃ§Ã£o de serviÃ§os de cÃ³pia e impressÃ£o para todas as unidades orgÃ¢nicas da CMS"/>
    <d v="2019-12-18T15:35:30"/>
    <n v="13"/>
    <s v="PT;16;244;244"/>
    <n v="340"/>
    <d v="2019-12-26T18:00:00"/>
    <n v="1"/>
    <x v="1"/>
    <x v="0"/>
    <x v="50"/>
  </r>
  <r>
    <x v="14"/>
    <n v="501144218"/>
    <n v="181376"/>
    <m/>
    <d v="2019-12-18T15:41:29"/>
    <n v="13"/>
    <s v="PT;1;1;232"/>
    <n v="1"/>
    <m/>
    <n v="1"/>
    <x v="1"/>
    <x v="0"/>
    <x v="50"/>
  </r>
  <r>
    <x v="74"/>
    <n v="502177080"/>
    <n v="181377"/>
    <s v="Fornecimento de 180 Baias de SeguranÃ§a."/>
    <d v="2019-12-18T15:49:12"/>
    <n v="1"/>
    <s v="PT;12;168;195"/>
    <n v="340"/>
    <d v="2020-02-10T17:00:00"/>
    <n v="1"/>
    <x v="1"/>
    <x v="0"/>
    <x v="50"/>
  </r>
  <r>
    <x v="39"/>
    <n v="680015019"/>
    <n v="181378"/>
    <m/>
    <d v="2019-12-18T15:49:51"/>
    <n v="13"/>
    <s v="PT;1;1;232"/>
    <n v="400"/>
    <m/>
    <n v="1"/>
    <x v="5"/>
    <x v="0"/>
    <x v="50"/>
  </r>
  <r>
    <x v="223"/>
    <n v="510832890"/>
    <n v="181379"/>
    <s v="2019-CPREV-LBM-676 Aluguer Operacional de Impressoras c/n.Âº Limitado de CÃ³pias"/>
    <d v="2019-12-18T15:53:34"/>
    <n v="13"/>
    <s v="PT;12;165;2012"/>
    <n v="340"/>
    <d v="2019-12-26T23:59:00"/>
    <n v="1"/>
    <x v="1"/>
    <x v="0"/>
    <x v="50"/>
  </r>
  <r>
    <x v="39"/>
    <n v="680015019"/>
    <n v="181380"/>
    <s v="AquisiÃ§Ã£o de uma plataforma informÃ¡tica no Ã¢mbito dos serviÃ§os de saÃºde a prestar aos funcionÃ¡rios dos SIMAS de Oeiras e Amadora (OHS - Occupational Health Software)"/>
    <d v="2019-12-18T15:57:55"/>
    <n v="1"/>
    <s v="PT;1;1;232"/>
    <n v="5"/>
    <d v="2019-12-25T16:00:00"/>
    <n v="1"/>
    <x v="5"/>
    <x v="0"/>
    <x v="50"/>
  </r>
  <r>
    <x v="1"/>
    <n v="506673626"/>
    <n v="181382"/>
    <s v="Da empreitada em apreÃ§o constam demoliÃ§Ãµes e trabalhos preparatÃ³rios, plantaÃ§Ãµes diversas e colocaÃ§Ã£o de peÃ§as metÃ¡licas."/>
    <d v="2019-12-18T16:03:21"/>
    <n v="13"/>
    <s v="PT;16;237;2585"/>
    <n v="360"/>
    <d v="2019-12-29T16:30:00"/>
    <n v="1"/>
    <x v="1"/>
    <x v="0"/>
    <x v="50"/>
  </r>
  <r>
    <x v="169"/>
    <n v="507040589"/>
    <n v="181383"/>
    <s v="PavimentaÃ§Ã£o de Arruamentos e Passeios - RepavimentaÃ§Ã£o dos Acessos Ã  Rua de Ã‰vora (EN 256)"/>
    <d v="2019-12-18T16:06:07"/>
    <n v="1"/>
    <s v="PT;8;106;1537"/>
    <n v="340"/>
    <d v="2019-12-26T17:00:00"/>
    <n v="1"/>
    <x v="1"/>
    <x v="0"/>
    <x v="50"/>
  </r>
  <r>
    <x v="9"/>
    <n v="506173968"/>
    <n v="181384"/>
    <s v="ServiÃ§os de revitalizaÃ§Ã£o de espaÃ§os verdes na UniÃ£o de Freguesias de Seixal, Arrentela e Aldeia de Paio Pires.2495/DCA/2019"/>
    <d v="2019-12-18T16:13:30"/>
    <n v="13"/>
    <s v="PT;16;243;2615"/>
    <n v="5"/>
    <d v="2019-12-23T18:00:00"/>
    <n v="1"/>
    <x v="1"/>
    <x v="0"/>
    <x v="50"/>
  </r>
  <r>
    <x v="52"/>
    <n v="508787033"/>
    <n v="181385"/>
    <s v="AquisiÃ§Ã£o de ServiÃ§os de CÃ³pia"/>
    <d v="2019-12-18T16:33:51"/>
    <n v="13"/>
    <s v="PT;1;1;232"/>
    <n v="5"/>
    <d v="2019-12-24T18:00:00"/>
    <n v="1"/>
    <x v="1"/>
    <x v="0"/>
    <x v="50"/>
  </r>
  <r>
    <x v="27"/>
    <n v="506722422"/>
    <n v="181386"/>
    <m/>
    <d v="2019-12-18T16:36:17"/>
    <n v="3"/>
    <s v="PT;1;1;232"/>
    <n v="400"/>
    <m/>
    <n v="1"/>
    <x v="1"/>
    <x v="0"/>
    <x v="50"/>
  </r>
  <r>
    <x v="43"/>
    <n v="503035416"/>
    <n v="181388"/>
    <s v="AquisiÃ§Ã£o de Implante de ouvido mÃ©dio para doente com surdez neurossensorial bilateral de grau severo, intolerante Ã s prÃ³teses auditivas, para o ServiÃ§o de ORL"/>
    <d v="2019-12-18T16:38:58"/>
    <n v="1"/>
    <s v="PT;1;1;232"/>
    <n v="300"/>
    <d v="2019-12-20T13:00:00"/>
    <n v="1"/>
    <x v="0"/>
    <x v="0"/>
    <x v="50"/>
  </r>
  <r>
    <x v="38"/>
    <n v="505309939"/>
    <n v="181391"/>
    <s v="ExecuÃ§Ã£o de PavimentaÃ§Ãµes em PortimÃ£o e Alvor"/>
    <d v="2019-12-18T16:46:04"/>
    <n v="3"/>
    <s v="PT;9;121;274"/>
    <n v="300"/>
    <d v="2020-01-19T17:00:00"/>
    <n v="1"/>
    <x v="1"/>
    <x v="0"/>
    <x v="50"/>
  </r>
  <r>
    <x v="83"/>
    <n v="512026840"/>
    <n v="181392"/>
    <s v="O CONTRATO VISA O FORNECIMENTO DE CIMENTO CLASSE G E ADITIVOS PARA A EXECUÃ‡ÃƒO DE POÃ‡OS GEOTÃ‰RMICOS, NOS CAMPOS GEOTÃ‰RMICOS DA RIBEIRA GRANDE E DO PICO ALTO"/>
    <d v="2019-12-18T16:51:33"/>
    <n v="3"/>
    <s v="PT;20;298;47"/>
    <n v="5"/>
    <d v="2020-02-06T23:59:00"/>
    <n v="1"/>
    <x v="2"/>
    <x v="0"/>
    <x v="50"/>
  </r>
  <r>
    <x v="147"/>
    <n v="501133097"/>
    <n v="181393"/>
    <m/>
    <d v="2019-12-18T16:51:34"/>
    <n v="1"/>
    <s v="PT;1;1;232"/>
    <n v="400"/>
    <m/>
    <n v="1"/>
    <x v="1"/>
    <x v="0"/>
    <x v="50"/>
  </r>
  <r>
    <x v="147"/>
    <n v="501133097"/>
    <n v="181394"/>
    <s v="Fornecimento de GÃ¡s Natural"/>
    <d v="2019-12-18T16:52:34"/>
    <n v="1"/>
    <s v="PT;15;215;32"/>
    <n v="360"/>
    <d v="2019-12-23T14:00:00"/>
    <n v="1"/>
    <x v="1"/>
    <x v="0"/>
    <x v="50"/>
  </r>
  <r>
    <x v="9"/>
    <n v="506173968"/>
    <n v="181397"/>
    <s v="Sacos descartÃ¡veis que revestem os sacos de lona dos contentores semienterrados de 5 m3"/>
    <d v="2019-12-18T17:05:52"/>
    <n v="1"/>
    <s v="PT;16;243;261"/>
    <n v="360"/>
    <d v="2019-12-19T18:00:00"/>
    <n v="1"/>
    <x v="1"/>
    <x v="0"/>
    <x v="50"/>
  </r>
  <r>
    <x v="147"/>
    <n v="501133097"/>
    <n v="181398"/>
    <m/>
    <d v="2019-12-18T17:16:19"/>
    <n v="1"/>
    <s v="PT;1;1;232"/>
    <n v="400"/>
    <m/>
    <n v="1"/>
    <x v="1"/>
    <x v="0"/>
    <x v="50"/>
  </r>
  <r>
    <x v="78"/>
    <n v="506792382"/>
    <n v="181399"/>
    <s v="A presente empreitada visa a reabilitaÃ§Ã£o e beneficiaÃ§Ã£o energÃ©tica do Bairro Social de PÃ³voa de Mealhada."/>
    <d v="2019-12-18T17:40:09"/>
    <n v="3"/>
    <s v="PT;2;13;431"/>
    <n v="300"/>
    <d v="2020-02-03T23:59:00"/>
    <n v="1"/>
    <x v="1"/>
    <x v="0"/>
    <x v="50"/>
  </r>
  <r>
    <x v="3"/>
    <n v="500051054"/>
    <n v="181400"/>
    <s v="AquisiÃ§Ã£o de Material ElÃ©trico para o MunicÃ­pio de Almada"/>
    <d v="2019-12-18T18:10:24"/>
    <n v="13"/>
    <s v="PT;16;236;2581"/>
    <n v="360"/>
    <d v="2019-12-24T19:00:00"/>
    <n v="1"/>
    <x v="1"/>
    <x v="0"/>
    <x v="50"/>
  </r>
  <r>
    <x v="50"/>
    <n v="500192855"/>
    <n v="181401"/>
    <m/>
    <d v="2019-12-18T18:45:23"/>
    <n v="3"/>
    <s v="PT;1;1;232"/>
    <n v="400"/>
    <m/>
    <n v="1"/>
    <x v="3"/>
    <x v="0"/>
    <x v="50"/>
  </r>
  <r>
    <x v="330"/>
    <n v="500595313"/>
    <n v="181401"/>
    <m/>
    <d v="2019-12-18T18:45:23"/>
    <n v="3"/>
    <s v="PT;1;1;232"/>
    <n v="400"/>
    <m/>
    <s v=""/>
    <x v="2"/>
    <x v="0"/>
    <x v="50"/>
  </r>
  <r>
    <x v="7"/>
    <n v="508666236"/>
    <n v="181403"/>
    <s v="AquisiÃ§Ã£o equipamento informÃ¡tico para o Turismo de Portugal, I.P. na sua atividade da DireÃ§Ã£o de GestÃ£o do Conhecimento e do ServiÃ§o de RegulaÃ§Ã£o e InspeÃ§Ã£o de Jogos (SRIJ)."/>
    <d v="2019-12-19T08:37:29"/>
    <n v="13"/>
    <s v="PT;12;165;2013"/>
    <n v="360"/>
    <d v="2019-12-24T23:59:00"/>
    <n v="1"/>
    <x v="2"/>
    <x v="0"/>
    <x v="50"/>
  </r>
  <r>
    <x v="49"/>
    <n v="502098139"/>
    <n v="181404"/>
    <s v="CONTRATAÃ‡ÃƒO DOS SERVIÃ‡OS DE DESRATIZAÃ‡ÃƒO E DESBARATIZAÃ‡ÃƒO EM AGLOMERADOS URBANOS DO CONCELHO DE LOULÃ‰."/>
    <d v="2019-12-19T09:18:04"/>
    <n v="13"/>
    <s v="PT;9;118;109"/>
    <n v="300"/>
    <d v="2019-12-31T18:00:00"/>
    <n v="1"/>
    <x v="1"/>
    <x v="0"/>
    <x v="50"/>
  </r>
  <r>
    <x v="36"/>
    <n v="505351064"/>
    <n v="181405"/>
    <m/>
    <d v="2019-12-19T09:35:16"/>
    <n v="13"/>
    <s v="PT;1;1;232"/>
    <n v="400"/>
    <m/>
    <n v="1"/>
    <x v="2"/>
    <x v="0"/>
    <x v="50"/>
  </r>
  <r>
    <x v="39"/>
    <n v="680015019"/>
    <n v="181406"/>
    <m/>
    <d v="2019-12-19T09:36:07"/>
    <n v="1"/>
    <s v="PT;1;1;232"/>
    <n v="400"/>
    <m/>
    <n v="1"/>
    <x v="5"/>
    <x v="0"/>
    <x v="50"/>
  </r>
  <r>
    <x v="39"/>
    <n v="680015019"/>
    <n v="181407"/>
    <s v="AquisiÃ§Ã£o de 35 monitores para os SIMAS de Oeiras e Amadora."/>
    <d v="2019-12-19T09:36:17"/>
    <n v="13"/>
    <s v="PT;12;169;2057"/>
    <n v="220"/>
    <d v="2019-12-26T16:00:00"/>
    <n v="1"/>
    <x v="5"/>
    <x v="0"/>
    <x v="50"/>
  </r>
  <r>
    <x v="36"/>
    <n v="505351064"/>
    <n v="181408"/>
    <s v="Consulta PrÃ©via com convite a trÃªs entidades para reparaÃ§Ã£o dos filtros da casa das mÃ¡quinas da Piscina OceÃ¢nica"/>
    <d v="2019-12-19T09:37:08"/>
    <n v="13"/>
    <s v="PT;12;169;2057"/>
    <n v="340"/>
    <d v="2020-01-03T23:59:00"/>
    <n v="1"/>
    <x v="2"/>
    <x v="0"/>
    <x v="50"/>
  </r>
  <r>
    <x v="109"/>
    <n v="506676056"/>
    <n v="181409"/>
    <m/>
    <d v="2019-12-19T10:00:09"/>
    <n v="1"/>
    <m/>
    <n v="400"/>
    <m/>
    <n v="1"/>
    <x v="1"/>
    <x v="0"/>
    <x v="50"/>
  </r>
  <r>
    <x v="147"/>
    <n v="501133097"/>
    <n v="181410"/>
    <m/>
    <d v="2019-12-19T10:00:18"/>
    <n v="1"/>
    <m/>
    <n v="400"/>
    <m/>
    <n v="1"/>
    <x v="1"/>
    <x v="0"/>
    <x v="50"/>
  </r>
  <r>
    <x v="3"/>
    <n v="500051054"/>
    <n v="181411"/>
    <s v="AQUISIÃ‡ÃƒO DE ESTRADO EM MADEIRA PARA CASA DA JUVENTUDE (PONTO DE ENCONTRO) - CACILHAS"/>
    <d v="2019-12-19T10:04:41"/>
    <n v="1"/>
    <s v="PT;1;1;232"/>
    <n v="360"/>
    <d v="2020-01-03T19:00:00"/>
    <n v="1"/>
    <x v="1"/>
    <x v="0"/>
    <x v="50"/>
  </r>
  <r>
    <x v="9"/>
    <n v="506173968"/>
    <n v="181412"/>
    <s v="PrestaÃ§Ã£o de ServiÃ§os de Recolha de RSU no MunicÃ­pio do Seixal pelo perÃ­odo de 12 meses"/>
    <d v="2019-12-19T10:17:45"/>
    <n v="3"/>
    <s v="PT;16;243;261"/>
    <n v="300"/>
    <d v="2020-02-13T17:00:00"/>
    <n v="1"/>
    <x v="1"/>
    <x v="0"/>
    <x v="50"/>
  </r>
  <r>
    <x v="147"/>
    <n v="501133097"/>
    <n v="181413"/>
    <m/>
    <d v="2019-12-19T10:22:15"/>
    <n v="1"/>
    <m/>
    <n v="400"/>
    <m/>
    <n v="1"/>
    <x v="1"/>
    <x v="0"/>
    <x v="50"/>
  </r>
  <r>
    <x v="2"/>
    <n v="503539473"/>
    <n v="181414"/>
    <s v="Aluguer de mÃ¡quinas e viaturas com operador ou condutor"/>
    <d v="2019-12-19T10:26:29"/>
    <n v="3"/>
    <s v="PT;9;111;105"/>
    <n v="300"/>
    <d v="2020-01-18T23:59:00"/>
    <n v="1"/>
    <x v="1"/>
    <x v="0"/>
    <x v="50"/>
  </r>
  <r>
    <x v="63"/>
    <n v="508741823"/>
    <n v="181415"/>
    <s v="AQUISIÃ‡ÃƒO PLESTIMÃ“GRAFO E ACESSÃ“RIOS"/>
    <d v="2019-12-19T10:32:46"/>
    <n v="3"/>
    <s v="PT;14;205;2353"/>
    <n v="220"/>
    <d v="2020-01-16T23:59:00"/>
    <n v="1"/>
    <x v="0"/>
    <x v="0"/>
    <x v="50"/>
  </r>
  <r>
    <x v="147"/>
    <n v="501133097"/>
    <n v="181416"/>
    <m/>
    <d v="2019-12-19T10:33:21"/>
    <n v="1"/>
    <s v="PT;1;1;232"/>
    <n v="400"/>
    <m/>
    <n v="1"/>
    <x v="1"/>
    <x v="0"/>
    <x v="50"/>
  </r>
  <r>
    <x v="301"/>
    <n v="600075826"/>
    <n v="181417"/>
    <s v="AquisiÃ§Ã£o de ServiÃ§os para integraÃ§Ã£o entre o SINGAP - GestÃ£o do Aprovisionamento e a Plataforma Saphety Gov."/>
    <d v="2019-12-19T10:44:01"/>
    <n v="1"/>
    <s v="PT;1;1;232"/>
    <n v="300"/>
    <d v="2019-12-22T17:30:00"/>
    <n v="1"/>
    <x v="2"/>
    <x v="0"/>
    <x v="50"/>
  </r>
  <r>
    <x v="60"/>
    <n v="504394029"/>
    <n v="181418"/>
    <s v="AquisiÃ§Ã£o de EDP Box PLC Prime"/>
    <d v="2019-12-19T10:45:26"/>
    <n v="6"/>
    <s v="PT;22;330;142"/>
    <n v="340"/>
    <d v="2020-01-24T17:00:00"/>
    <n v="1"/>
    <x v="2"/>
    <x v="0"/>
    <x v="50"/>
  </r>
  <r>
    <x v="138"/>
    <n v="506087000"/>
    <n v="181419"/>
    <s v="ReabilitaÃ§Ã£o do Mercado Municipal de Cantanhede, por Empreitada: ExecuÃ§Ã£o de cobertura, beneficiaÃ§Ã£o da fachada, acessibilidades e instalaÃ§Ãµes sanitÃ¡rias"/>
    <d v="2019-12-19T10:46:57"/>
    <n v="3"/>
    <s v="PT;7;79;1271"/>
    <n v="360"/>
    <d v="2020-01-09T17:00:00"/>
    <n v="1"/>
    <x v="1"/>
    <x v="0"/>
    <x v="50"/>
  </r>
  <r>
    <x v="38"/>
    <n v="505309939"/>
    <n v="181422"/>
    <s v="RequalificaÃ§Ã£o da Escola Eb 2,3 Professor JosÃ© Buisel"/>
    <d v="2019-12-19T11:02:33"/>
    <n v="3"/>
    <s v="PT;9;121;1594"/>
    <n v="220"/>
    <d v="2020-01-22T17:00:00"/>
    <n v="1"/>
    <x v="1"/>
    <x v="0"/>
    <x v="50"/>
  </r>
  <r>
    <x v="33"/>
    <n v="505170876"/>
    <n v="181425"/>
    <s v="ImpressÃ£o e Fornecimento da Agenda Cultural Ãšnica &quot;e~ventos&quot;"/>
    <d v="2019-12-19T11:09:30"/>
    <n v="1"/>
    <s v="PT;9;117;1575"/>
    <n v="360"/>
    <d v="2019-12-27T17:00:00"/>
    <n v="1"/>
    <x v="1"/>
    <x v="0"/>
    <x v="50"/>
  </r>
  <r>
    <x v="4"/>
    <n v="506334562"/>
    <n v="181426"/>
    <s v="RecuperaÃ§Ã£o de EdifÃ­cios Escolares Desactivados (RecuperaÃ§Ã£o da Cobertura da Escola dos Alhais) - Proc. n.Âº 75/2019"/>
    <d v="2019-12-19T11:19:16"/>
    <n v="1"/>
    <s v="PT;11;157;1947"/>
    <n v="360"/>
    <d v="2020-01-09T23:59:00"/>
    <n v="1"/>
    <x v="1"/>
    <x v="0"/>
    <x v="50"/>
  </r>
  <r>
    <x v="12"/>
    <n v="506187543"/>
    <n v="181427"/>
    <s v="Recolha mecÃ¢nica de resÃ­duos sÃ³lidos urbanos em Lagoinha, Brejos do Assa, Ãguas de Moura e Cajados"/>
    <d v="2019-12-19T11:23:07"/>
    <n v="1"/>
    <s v="PT;16;241;2600"/>
    <n v="360"/>
    <d v="2019-12-24T23:59:00"/>
    <n v="1"/>
    <x v="1"/>
    <x v="0"/>
    <x v="50"/>
  </r>
  <r>
    <x v="0"/>
    <n v="508481287"/>
    <n v="181428"/>
    <s v="209C000028 - AquisiÃ§Ã£o de serviÃ§os de dosimetria individual durante o ano de 2020"/>
    <d v="2019-12-19T11:25:05"/>
    <n v="13"/>
    <s v="PT;12;165;2010"/>
    <n v="5"/>
    <d v="1970-01-01T17:00:00"/>
    <n v="1"/>
    <x v="0"/>
    <x v="0"/>
    <x v="50"/>
  </r>
  <r>
    <x v="3"/>
    <n v="500051054"/>
    <n v="181429"/>
    <s v="AquisiÃ§Ã£o de 1 escavadora rotativa de rastos, 1 destroÃ§ador de facas, destroÃ§ador de martelos e 1 atrelado de transporte"/>
    <d v="2019-12-19T11:30:51"/>
    <n v="13"/>
    <s v="PT;16;236;230"/>
    <n v="340"/>
    <d v="2019-12-26T19:00:00"/>
    <n v="1"/>
    <x v="1"/>
    <x v="0"/>
    <x v="50"/>
  </r>
  <r>
    <x v="33"/>
    <n v="505170876"/>
    <n v="181430"/>
    <m/>
    <d v="2019-12-19T11:35:14"/>
    <n v="3"/>
    <s v="PT;1;1;232"/>
    <n v="400"/>
    <m/>
    <n v="1"/>
    <x v="1"/>
    <x v="0"/>
    <x v="50"/>
  </r>
  <r>
    <x v="33"/>
    <n v="505170876"/>
    <n v="181431"/>
    <s v="Garantir no Ã¢mbito da conservaÃ§Ã£o e manutenÃ§Ã£o do patrimÃ³nio habitacional municipal, o apoio tÃ©cnico ao nÃ­vel do levantamento dos trabalhos a realizar nos fogos municipais e acompanhamento das respetivas intervenÃ§Ãµes."/>
    <d v="2019-12-19T11:39:15"/>
    <n v="13"/>
    <s v="PT;9;117;72"/>
    <n v="360"/>
    <d v="2019-12-27T17:00:00"/>
    <n v="1"/>
    <x v="1"/>
    <x v="0"/>
    <x v="50"/>
  </r>
  <r>
    <x v="301"/>
    <n v="600075826"/>
    <n v="181432"/>
    <s v="AquisiÃ§Ã£o de ServiÃ§os para ImplementaÃ§Ã£o de Plataforma de Fatura EletrÃ³nica"/>
    <d v="2019-12-19T11:43:32"/>
    <n v="1"/>
    <s v="PT;1;1;232"/>
    <n v="300"/>
    <d v="2019-12-22T17:30:00"/>
    <n v="1"/>
    <x v="2"/>
    <x v="0"/>
    <x v="50"/>
  </r>
  <r>
    <x v="149"/>
    <n v="506642798"/>
    <n v="181433"/>
    <s v="PrestaÃ§Ã£o de serviÃ§os de aluguer de 50 filmes para projeÃ§Ã£o na Casa de Artes e Cultura do Tejo"/>
    <d v="2019-12-19T11:52:15"/>
    <n v="1"/>
    <s v="PT;6;76;1247"/>
    <n v="5"/>
    <d v="2019-12-23T23:00:00"/>
    <n v="1"/>
    <x v="1"/>
    <x v="0"/>
    <x v="50"/>
  </r>
  <r>
    <x v="132"/>
    <n v="507023129"/>
    <n v="181434"/>
    <s v="AquisiÃ§Ã£o de ServiÃ§os para a ElaboraÃ§Ã£o de Imagens GrÃ¡ficas de Projeto"/>
    <d v="2019-12-19T11:54:10"/>
    <n v="13"/>
    <s v="PT;12;165;75"/>
    <n v="340"/>
    <d v="2020-01-17T17:00:00"/>
    <n v="1"/>
    <x v="2"/>
    <x v="0"/>
    <x v="50"/>
  </r>
  <r>
    <x v="27"/>
    <n v="506722422"/>
    <n v="181435"/>
    <s v="a"/>
    <d v="2019-12-19T11:56:07"/>
    <n v="3"/>
    <s v="PT;15;220;2478"/>
    <n v="400"/>
    <m/>
    <n v="1"/>
    <x v="1"/>
    <x v="0"/>
    <x v="50"/>
  </r>
  <r>
    <x v="65"/>
    <n v="600084779"/>
    <n v="181436"/>
    <m/>
    <d v="2019-12-19T12:07:27"/>
    <n v="13"/>
    <m/>
    <n v="400"/>
    <m/>
    <n v="1"/>
    <x v="2"/>
    <x v="0"/>
    <x v="50"/>
  </r>
  <r>
    <x v="9"/>
    <n v="506173968"/>
    <n v="181437"/>
    <s v="AquisiÃ§Ã£o de 1 Viatura Pesada de Recolha de Monos"/>
    <d v="2019-12-19T12:12:02"/>
    <n v="3"/>
    <s v="PT;16;243;261"/>
    <n v="340"/>
    <d v="2020-01-18T17:00:00"/>
    <n v="1"/>
    <x v="1"/>
    <x v="0"/>
    <x v="50"/>
  </r>
  <r>
    <x v="33"/>
    <n v="505170876"/>
    <n v="181438"/>
    <s v="AquisiÃ§Ã£o de serviÃ§os para elaboraÃ§Ã£o da estratÃ©gia local de habitaÃ§Ã£o do MunicÃ­pio de Lagos"/>
    <d v="2019-12-19T12:19:42"/>
    <n v="1"/>
    <s v="PT;9;117;1575"/>
    <n v="360"/>
    <d v="2020-01-06T17:00:00"/>
    <n v="1"/>
    <x v="1"/>
    <x v="0"/>
    <x v="50"/>
  </r>
  <r>
    <x v="205"/>
    <n v="501328599"/>
    <n v="181439"/>
    <m/>
    <d v="2019-12-19T12:40:05"/>
    <n v="13"/>
    <s v="PT;1;1;232"/>
    <n v="400"/>
    <m/>
    <n v="1"/>
    <x v="2"/>
    <x v="0"/>
    <x v="50"/>
  </r>
  <r>
    <x v="205"/>
    <n v="501328599"/>
    <n v="181440"/>
    <s v="AquisiÃ§Ã£o do desenvolvimento e implementaÃ§Ã£o de uma soluÃ§Ã£o em software para integraÃ§Ã£o do livro de reclamaÃ§Ãµes electrÃ³nico no atual sistema de gestÃ£o de processos do consumidor."/>
    <d v="2019-12-19T12:41:56"/>
    <n v="13"/>
    <s v="PT;1;1;232"/>
    <n v="340"/>
    <d v="2019-12-26T16:00:00"/>
    <n v="1"/>
    <x v="2"/>
    <x v="0"/>
    <x v="50"/>
  </r>
  <r>
    <x v="33"/>
    <n v="505170876"/>
    <n v="181441"/>
    <s v="RequalificaÃ§Ã£o do Mercado de Levante, em Lagos, de modo a dotar o espaÃ§o de melhores condiÃ§Ãµes de conforto tÃ©rmico para vendedores e pÃºblico."/>
    <d v="2019-12-19T12:47:02"/>
    <n v="3"/>
    <s v="PT;9;117;1575"/>
    <n v="340"/>
    <d v="2020-02-06T17:00:00"/>
    <n v="1"/>
    <x v="1"/>
    <x v="0"/>
    <x v="50"/>
  </r>
  <r>
    <x v="65"/>
    <n v="600084779"/>
    <n v="181442"/>
    <m/>
    <d v="2019-12-19T12:49:34"/>
    <n v="13"/>
    <m/>
    <n v="400"/>
    <m/>
    <n v="1"/>
    <x v="2"/>
    <x v="0"/>
    <x v="50"/>
  </r>
  <r>
    <x v="33"/>
    <n v="505170876"/>
    <n v="181443"/>
    <m/>
    <d v="2019-12-19T12:54:38"/>
    <n v="3"/>
    <s v="PT;1;1;232"/>
    <n v="400"/>
    <m/>
    <n v="1"/>
    <x v="1"/>
    <x v="0"/>
    <x v="50"/>
  </r>
  <r>
    <x v="65"/>
    <n v="600084779"/>
    <n v="181444"/>
    <m/>
    <d v="2019-12-19T12:56:42"/>
    <n v="13"/>
    <m/>
    <n v="400"/>
    <m/>
    <n v="1"/>
    <x v="2"/>
    <x v="0"/>
    <x v="50"/>
  </r>
  <r>
    <x v="65"/>
    <n v="600084779"/>
    <n v="181445"/>
    <m/>
    <d v="2019-12-19T13:04:41"/>
    <n v="13"/>
    <m/>
    <n v="400"/>
    <m/>
    <n v="1"/>
    <x v="2"/>
    <x v="0"/>
    <x v="50"/>
  </r>
  <r>
    <x v="259"/>
    <n v="501141731"/>
    <n v="181446"/>
    <s v="O presente programa do concurso constitui o regulamento por que se rege o procedimento prÃ©-contratual que tem por objeto principal, a contrataÃ§Ã£o de serviÃ§os no Ã¢mbito do projeto QUALFICAÃ‡ÃƒO DAS PME, inserido no Sistema de Incentivos Â¿QualificaÃ§Ã£o PMEÂ¿ AVISO N:Âª 15/SI/2018, de acordo com as especificaÃ§Ãµes do caderno de encargos."/>
    <d v="2019-12-19T14:33:09"/>
    <n v="5"/>
    <s v="PT;1;1;232"/>
    <n v="5"/>
    <d v="1970-01-01T17:00:00"/>
    <n v="1"/>
    <x v="2"/>
    <x v="0"/>
    <x v="50"/>
  </r>
  <r>
    <x v="38"/>
    <n v="505309939"/>
    <n v="181448"/>
    <s v="Melhoria da eficiÃªncia energÃ©tica na iluminaÃ§Ã£o pÃºblica."/>
    <d v="2019-12-19T14:38:26"/>
    <n v="3"/>
    <s v="PT;9;121;1594"/>
    <n v="220"/>
    <d v="2020-02-18T17:00:00"/>
    <n v="1"/>
    <x v="1"/>
    <x v="0"/>
    <x v="50"/>
  </r>
  <r>
    <x v="65"/>
    <n v="600084779"/>
    <n v="181449"/>
    <s v="AquisiÃ§Ã£o serviÃ§os desenvolvimentp aplicacional no Ã¢mbito da manutenÃ§Ã£o corretiva e evolutiva do sistema de distribuiÃ§Ã£o da receita e despesa (SDRD)"/>
    <d v="2019-12-19T14:42:55"/>
    <n v="13"/>
    <s v="PT;12;165;2004"/>
    <n v="340"/>
    <d v="2019-12-28T17:00:00"/>
    <n v="1"/>
    <x v="2"/>
    <x v="0"/>
    <x v="50"/>
  </r>
  <r>
    <x v="33"/>
    <n v="505170876"/>
    <n v="181450"/>
    <s v="O procedimento em causa tem por objeto a ampliaÃ§Ã£o do CemitÃ©rio de Bensafrim, para dotaÃ§Ã£o de espaÃ§o para mais 192 sepulturas, 120 gavetÃµes e 168 ossÃ¡rios, encontrando-se prevista neste procedimento a construÃ§Ã£o de 60 gavetÃµes e 56 ossÃ¡rios. A intervenÃ§Ã£o contempla ainda as Ã¡reas complementares ao funcionamento e utilizaÃ§Ã£o do CemitÃ©rio, tais como oficinas, instalaÃ§Ãµes sanitÃ¡rias e Ã¡reas de permanÃªncia e contemplaÃ§Ã£o."/>
    <d v="2019-12-19T14:54:09"/>
    <n v="3"/>
    <s v="PT;9;117;1574"/>
    <n v="340"/>
    <d v="2020-01-30T17:00:00"/>
    <n v="1"/>
    <x v="1"/>
    <x v="0"/>
    <x v="50"/>
  </r>
  <r>
    <x v="0"/>
    <n v="508481287"/>
    <n v="181451"/>
    <s v="202G000002 - AquisiÃ§Ã£o de indicadores biolÃ³gicos com colocaÃ§Ã£o de equipamento ano de 2020"/>
    <d v="2019-12-19T14:58:14"/>
    <n v="1"/>
    <s v="PT;12;165;2010"/>
    <n v="300"/>
    <d v="2019-12-26T17:00:00"/>
    <n v="1"/>
    <x v="0"/>
    <x v="0"/>
    <x v="50"/>
  </r>
  <r>
    <x v="10"/>
    <n v="500122237"/>
    <n v="181452"/>
    <s v="AquisiÃ§Ã£o de ServiÃ§os extra de utilizaÃ§Ã£o de trabalho temporÃ¡rio, na Ã¡rea de hotelaria, para vÃ¡rias unidades hoteleiras da FundaÃ§Ã£o INATEL"/>
    <d v="2019-12-19T15:02:02"/>
    <n v="1"/>
    <s v="PT;1;1;232"/>
    <n v="5"/>
    <d v="2019-12-20T12:00:00"/>
    <n v="1"/>
    <x v="2"/>
    <x v="0"/>
    <x v="50"/>
  </r>
  <r>
    <x v="290"/>
    <n v="600087247"/>
    <n v="181453"/>
    <m/>
    <d v="2019-12-19T15:05:15"/>
    <n v="3"/>
    <s v="PT;1;1;232"/>
    <n v="400"/>
    <m/>
    <n v="1"/>
    <x v="5"/>
    <x v="0"/>
    <x v="50"/>
  </r>
  <r>
    <x v="65"/>
    <n v="600084779"/>
    <n v="181454"/>
    <s v="57/AQ/AT/2019 - AquisiÃ§Ã£o de serviÃ§os de desenvolvimento aplicacional no Ã¢mbito do projeto Sistemas de ContraordenaÃ§Ãµes Â¿ EvoluÃ§Ã£o Funcional 2019"/>
    <d v="2019-12-19T15:06:06"/>
    <n v="13"/>
    <s v="PT;12;165;2004"/>
    <n v="340"/>
    <d v="2019-12-28T17:00:00"/>
    <n v="1"/>
    <x v="2"/>
    <x v="0"/>
    <x v="50"/>
  </r>
  <r>
    <x v="33"/>
    <n v="505170876"/>
    <n v="181455"/>
    <s v="Fornecimento continuado de gÃ¡s propano"/>
    <d v="2019-12-19T15:08:55"/>
    <n v="13"/>
    <s v="PT;9;117;1575"/>
    <n v="360"/>
    <d v="2019-12-26T17:00:00"/>
    <n v="1"/>
    <x v="1"/>
    <x v="0"/>
    <x v="50"/>
  </r>
  <r>
    <x v="290"/>
    <n v="600087247"/>
    <n v="181456"/>
    <s v="RemodelaÃ§Ã£o da conduta gravÃ­tica Ericeira Â¿ Foz do Lizandro, na ER247"/>
    <d v="2019-12-19T15:10:23"/>
    <n v="3"/>
    <s v="PT;12;168;2044"/>
    <n v="400"/>
    <d v="2019-12-30T17:00:00"/>
    <n v="1"/>
    <x v="5"/>
    <x v="0"/>
    <x v="50"/>
  </r>
  <r>
    <x v="1"/>
    <n v="506673626"/>
    <n v="181457"/>
    <s v="A presente empreitada compreende os trabalhos de execuÃ§Ã£o de: -Movimentos de terras -Pavimentos -MobiliÃ¡rio urbano -Rede de rega -IluminaÃ§Ã£o pÃºblica"/>
    <d v="2019-12-19T15:17:12"/>
    <n v="3"/>
    <s v="PT;16;237;2585"/>
    <n v="400"/>
    <d v="2020-01-03T23:50:00"/>
    <n v="1"/>
    <x v="1"/>
    <x v="0"/>
    <x v="50"/>
  </r>
  <r>
    <x v="290"/>
    <n v="600087247"/>
    <n v="181458"/>
    <s v="RemodelaÃ§Ã£o da conduta gravÃ­tica Ericeira / Foz do Lizandro, na ER247"/>
    <d v="2019-12-19T15:19:07"/>
    <n v="3"/>
    <s v="PT;12;168;2044"/>
    <n v="360"/>
    <d v="2020-01-07T17:00:00"/>
    <n v="1"/>
    <x v="5"/>
    <x v="0"/>
    <x v="50"/>
  </r>
  <r>
    <x v="38"/>
    <n v="505309939"/>
    <n v="181459"/>
    <s v="AquisiÃ§Ã£o de Casas Modulares"/>
    <d v="2019-12-19T15:24:44"/>
    <n v="3"/>
    <s v="PT;9;121;1594"/>
    <n v="300"/>
    <d v="2020-01-22T17:00:00"/>
    <n v="1"/>
    <x v="1"/>
    <x v="0"/>
    <x v="50"/>
  </r>
  <r>
    <x v="99"/>
    <n v="510089224"/>
    <n v="181460"/>
    <s v="DAP 2019.0155 - AquisiÃ§Ã£o de ServiÃ§os de Limpeza, nos diversos EdifÃ­cios do IPDJ, I.P., para o mÃªs de janeiro de 2020"/>
    <d v="2019-12-19T15:29:44"/>
    <n v="13"/>
    <s v="PT;1;1;232"/>
    <n v="360"/>
    <d v="2019-12-25T23:59:00"/>
    <n v="1"/>
    <x v="2"/>
    <x v="0"/>
    <x v="50"/>
  </r>
  <r>
    <x v="2"/>
    <n v="503539473"/>
    <n v="181461"/>
    <s v="PrestaÃ§Ã£o de serviÃ§os de transportes urbanos de Albufeira - ServiÃ§o GIRO - linhas verde, azul, vermelha e vermelha 2"/>
    <d v="2019-12-19T15:35:08"/>
    <n v="1"/>
    <s v="PT;9;111;105"/>
    <n v="360"/>
    <d v="2019-12-24T23:59:00"/>
    <n v="1"/>
    <x v="1"/>
    <x v="0"/>
    <x v="50"/>
  </r>
  <r>
    <x v="33"/>
    <n v="505170876"/>
    <n v="181462"/>
    <m/>
    <d v="2019-12-19T15:36:52"/>
    <n v="1"/>
    <m/>
    <n v="400"/>
    <m/>
    <n v="1"/>
    <x v="1"/>
    <x v="0"/>
    <x v="50"/>
  </r>
  <r>
    <x v="259"/>
    <n v="501141731"/>
    <n v="181463"/>
    <s v="O presente programa do concurso constitui o regulamento por que se rege o procedimento prÃ©contratual que tem por objeto principal, a contrataÃ§Ã£o de serviÃ§os no Ã¢mbito do projeto QUALFICAÃ‡ÃƒO DAS PME, inserido no Sistema de Incentivos Â¿QualificaÃ§Ã£o PMEÂ¿ AVISO N:Âª 15/SI/2018, de acordo com as especificaÃ§Ãµes do caderno de encargos."/>
    <d v="2019-12-19T15:41:30"/>
    <n v="5"/>
    <s v="PT;1;1;232"/>
    <n v="340"/>
    <d v="2020-02-21T17:00:00"/>
    <n v="1"/>
    <x v="2"/>
    <x v="0"/>
    <x v="50"/>
  </r>
  <r>
    <x v="65"/>
    <n v="600084779"/>
    <n v="181464"/>
    <s v="AquisiÃ§Ã£o de serviÃ§os de desenvolvimento aplicacional no Ã¢mbito do projecto de manutenÃ§Ã£o do sistema de gestÃ£o e registo de contribuintes - Funcionalidades associadas Ã  componente de atividade - 1.Âº semestre de 2020."/>
    <d v="2019-12-19T15:42:13"/>
    <n v="13"/>
    <s v="PT;12;165;2004"/>
    <n v="340"/>
    <d v="2019-12-28T17:00:00"/>
    <n v="1"/>
    <x v="2"/>
    <x v="0"/>
    <x v="50"/>
  </r>
  <r>
    <x v="38"/>
    <n v="505309939"/>
    <n v="181465"/>
    <s v="AquisiÃ§Ã£o do musical O Sonho do Ernesto."/>
    <d v="2019-12-19T15:45:53"/>
    <n v="1"/>
    <s v="PT;9;121;1594"/>
    <n v="360"/>
    <d v="2019-12-20T16:00:00"/>
    <n v="1"/>
    <x v="1"/>
    <x v="0"/>
    <x v="50"/>
  </r>
  <r>
    <x v="139"/>
    <n v="600084892"/>
    <n v="181466"/>
    <s v="AquisiÃ§Ã£o de serviÃ§os de assistÃªncia tÃ©cnica/manutenÃ§Ã£o simples aos elevadores, monta-cargas e outros da DireÃ§Ã£o-Geral do Livro, dos Arquivos e das Bibliotecas"/>
    <d v="2019-12-19T15:58:03"/>
    <n v="13"/>
    <s v="PT;1;1;232"/>
    <n v="340"/>
    <d v="2019-12-29T23:59:00"/>
    <n v="1"/>
    <x v="2"/>
    <x v="0"/>
    <x v="50"/>
  </r>
  <r>
    <x v="114"/>
    <n v="505584760"/>
    <n v="181467"/>
    <s v="Aluguer de viaturas de recolha de resÃ­duos"/>
    <d v="2019-12-19T16:00:26"/>
    <n v="3"/>
    <s v="PT;1;1;232"/>
    <n v="340"/>
    <d v="2020-01-22T23:59:00"/>
    <n v="1"/>
    <x v="1"/>
    <x v="0"/>
    <x v="50"/>
  </r>
  <r>
    <x v="0"/>
    <n v="508481287"/>
    <n v="181468"/>
    <s v="AquisiÃ§Ã£o de serviÃ§os de manutenÃ§Ã£o Ã s centrais telefÃ³nicas e telefones para o ano de 2020."/>
    <d v="2019-12-19T16:01:51"/>
    <n v="13"/>
    <s v="PT;12;165;2010"/>
    <n v="360"/>
    <d v="2019-12-27T17:00:00"/>
    <n v="1"/>
    <x v="0"/>
    <x v="0"/>
    <x v="50"/>
  </r>
  <r>
    <x v="2"/>
    <n v="503539473"/>
    <n v="181469"/>
    <s v="AtualizaÃ§Ã£o das atualizaÃ§Ãµes AIRC"/>
    <d v="2019-12-19T16:08:51"/>
    <n v="1"/>
    <s v="PT;9;111;1551"/>
    <n v="360"/>
    <d v="2019-12-25T23:59:00"/>
    <n v="1"/>
    <x v="1"/>
    <x v="0"/>
    <x v="50"/>
  </r>
  <r>
    <x v="294"/>
    <n v="506901173"/>
    <n v="181470"/>
    <s v="CP/19/19/DACPGP - AquisiÃ§Ã£o de serviÃ§os de conceÃ§Ã£o grÃ¡fica"/>
    <d v="2019-12-19T16:20:59"/>
    <n v="3"/>
    <s v="PT;1;1;232"/>
    <n v="360"/>
    <d v="2019-12-28T18:00:00"/>
    <n v="1"/>
    <x v="1"/>
    <x v="0"/>
    <x v="50"/>
  </r>
  <r>
    <x v="7"/>
    <n v="508666236"/>
    <n v="181471"/>
    <s v="Fornecimento e montagem de sistema climatizaÃ§Ã£o do tipo Rooftop e respetiva rede aerÃ³lica no auditÃ³rio da EHT Estoril"/>
    <d v="2019-12-19T16:29:14"/>
    <n v="13"/>
    <s v="PT;12;164;1999"/>
    <n v="360"/>
    <d v="2019-12-31T23:59:00"/>
    <n v="1"/>
    <x v="2"/>
    <x v="0"/>
    <x v="50"/>
  </r>
  <r>
    <x v="49"/>
    <n v="502098139"/>
    <n v="181472"/>
    <s v="REQUALIFICAÃ‡ÃƒO DE ESPAÃ‡OS VERDES DA AVENIDA FRANCISCO SÃ CARNEIRO EM QUARTEIR"/>
    <d v="2019-12-19T16:58:31"/>
    <n v="3"/>
    <s v="PT;9;118;1580"/>
    <n v="360"/>
    <d v="2020-01-24T17:00:00"/>
    <n v="1"/>
    <x v="1"/>
    <x v="0"/>
    <x v="50"/>
  </r>
  <r>
    <x v="113"/>
    <n v="506556590"/>
    <n v="181473"/>
    <s v="Fornecimento de PeÃ§as e AcessÃ³rios para ReparaÃ§Ã£o de Viaturas"/>
    <d v="2019-12-19T17:17:49"/>
    <n v="13"/>
    <s v="PT;8;99;1497"/>
    <n v="340"/>
    <d v="2020-01-08T23:59:00"/>
    <n v="1"/>
    <x v="1"/>
    <x v="0"/>
    <x v="50"/>
  </r>
  <r>
    <x v="20"/>
    <n v="506801969"/>
    <n v="181474"/>
    <s v="AquisiÃ§Ã£o de Esculturas"/>
    <d v="2019-12-19T17:23:24"/>
    <n v="1"/>
    <s v="PT;9;114;11"/>
    <n v="5"/>
    <d v="2019-12-22T17:00:00"/>
    <n v="1"/>
    <x v="1"/>
    <x v="0"/>
    <x v="50"/>
  </r>
  <r>
    <x v="116"/>
    <n v="505656000"/>
    <n v="181475"/>
    <m/>
    <d v="2019-12-19T18:13:14"/>
    <n v="1"/>
    <s v="PT;1;1;232"/>
    <n v="400"/>
    <m/>
    <n v="1"/>
    <x v="1"/>
    <x v="0"/>
    <x v="50"/>
  </r>
  <r>
    <x v="128"/>
    <n v="509364390"/>
    <n v="181476"/>
    <m/>
    <d v="2019-12-19T18:22:45"/>
    <n v="1"/>
    <s v="PT;1;1;232"/>
    <n v="400"/>
    <m/>
    <n v="1"/>
    <x v="1"/>
    <x v="0"/>
    <x v="50"/>
  </r>
  <r>
    <x v="29"/>
    <n v="512012814"/>
    <n v="181477"/>
    <s v="NIPG24136/19- LocaÃ§Ã£o de equipamentos de impressÃ£o"/>
    <d v="2019-12-19T19:14:26"/>
    <n v="1"/>
    <s v="PT;20;313;1331"/>
    <n v="340"/>
    <d v="2020-01-08T17:30:00"/>
    <n v="1"/>
    <x v="1"/>
    <x v="0"/>
    <x v="50"/>
  </r>
  <r>
    <x v="39"/>
    <n v="680015019"/>
    <n v="181478"/>
    <s v="AquisiÃ§Ã£o de serviÃ§os de parceria publicitÃ¡ria na revista &quot;Ãgua &amp;amp; Ambiente&quot; e &quot;Portal do Ambiente Online&quot; para o ano de 2020."/>
    <d v="2019-12-20T08:53:25"/>
    <n v="1"/>
    <s v="PT;12;169;2057"/>
    <n v="5"/>
    <d v="2019-12-26T23:59:00"/>
    <n v="1"/>
    <x v="5"/>
    <x v="0"/>
    <x v="50"/>
  </r>
  <r>
    <x v="21"/>
    <n v="506609553"/>
    <n v="181479"/>
    <s v="AquisiÃ§Ã£o de serviÃ§os - Limpeza de instalaÃ§Ãµes - Piscina coberta municipal"/>
    <d v="2019-12-20T09:41:13"/>
    <n v="1"/>
    <s v="PT;8;101;1519"/>
    <n v="360"/>
    <d v="2020-01-02T23:59:00"/>
    <n v="1"/>
    <x v="1"/>
    <x v="0"/>
    <x v="50"/>
  </r>
  <r>
    <x v="0"/>
    <n v="508481287"/>
    <n v="181480"/>
    <m/>
    <d v="2019-12-20T09:41:49"/>
    <n v="1"/>
    <s v="PT;1;1;232"/>
    <n v="400"/>
    <m/>
    <n v="1"/>
    <x v="0"/>
    <x v="0"/>
    <x v="50"/>
  </r>
  <r>
    <x v="0"/>
    <n v="508481287"/>
    <n v="181481"/>
    <s v="AquisiÃ§Ã£o de serviÃ§os de manutenÃ§Ã£o aos equipamentos de monitorizaÃ§Ã£o ParamÃ©dica para o ano de 2020."/>
    <d v="2019-12-20T09:43:11"/>
    <n v="1"/>
    <s v="PT;12;165;2010"/>
    <n v="360"/>
    <d v="2019-12-30T12:00:00"/>
    <n v="1"/>
    <x v="0"/>
    <x v="0"/>
    <x v="50"/>
  </r>
  <r>
    <x v="65"/>
    <n v="600084779"/>
    <n v="181482"/>
    <s v="95/Aq-AT/2019AquisiÃ§Ã£o de serviÃ§os de desenvolvimento aplicacional para manutenÃ§Ã£o do sistema de contencioso Â¿ SICAT, SICJUT e SIGEF."/>
    <d v="2019-12-20T09:44:24"/>
    <n v="13"/>
    <s v="PT;1;1;232"/>
    <n v="340"/>
    <d v="2019-12-29T17:00:00"/>
    <n v="1"/>
    <x v="2"/>
    <x v="0"/>
    <x v="50"/>
  </r>
  <r>
    <x v="22"/>
    <n v="508195446"/>
    <n v="181483"/>
    <s v="AquisiÃ§Ã£o de serviÃ§os de limpeza para as instalaÃ§Ãµes dos serviÃ§os centrais e desconcentrados do IMT, I.P. para 22 meses (01/03/2020 a 31/12/2021)"/>
    <d v="2019-12-20T09:51:48"/>
    <n v="3"/>
    <s v="PT;1;1;232"/>
    <n v="30"/>
    <d v="1970-01-01T23:59:00"/>
    <n v="1"/>
    <x v="3"/>
    <x v="0"/>
    <x v="50"/>
  </r>
  <r>
    <x v="65"/>
    <n v="600084779"/>
    <n v="181484"/>
    <s v="Procedimento de consulta prÃ©via para formaÃ§Ã£o de contrato a celebrar ao abrigo do acordo quadro de serviÃ§os de desenvolvimento aplicacional de sistemas de informaÃ§Ã£o (AQ-SDASI) da Autoridade TributÃ¡ria e Aduaneira (AT) Lote 1 - ContrataÃ§Ã£o de serviÃ§os de anÃ¡lise, especificaÃ§Ã£o funcional e tÃ©cnica, desenho, desenvolvimento e execuÃ§Ã£o de testes para implementaÃ§Ã£o de novos sistemas bem como manutenÃ§Ã£o preventiva, corretiva e evolutiva."/>
    <d v="2019-12-20T09:51:58"/>
    <n v="13"/>
    <s v="PT;12;165;2004"/>
    <n v="340"/>
    <d v="2019-12-29T17:00:00"/>
    <n v="1"/>
    <x v="2"/>
    <x v="0"/>
    <x v="50"/>
  </r>
  <r>
    <x v="12"/>
    <n v="506187543"/>
    <n v="181485"/>
    <s v="AquisiÃ§Ã£o de serviÃ§os de tratamento de palmeiras nas UrbanizaÃ§Ãµes de Val`Flores e Vila Serena em Pinhal Novo"/>
    <d v="2019-12-20T09:54:59"/>
    <n v="1"/>
    <s v="PT;16;241;132"/>
    <n v="340"/>
    <d v="2019-12-23T23:59:00"/>
    <n v="1"/>
    <x v="1"/>
    <x v="0"/>
    <x v="50"/>
  </r>
  <r>
    <x v="114"/>
    <n v="505584760"/>
    <n v="181486"/>
    <s v="AquisiÃ§Ã£o de ServiÃ§os de ComunicaÃ§Ãµes de Voz e Dados MÃ³veis"/>
    <d v="2019-12-20T10:17:11"/>
    <n v="3"/>
    <s v="PT;4;39;146"/>
    <n v="340"/>
    <d v="2019-12-29T23:59:00"/>
    <n v="1"/>
    <x v="1"/>
    <x v="0"/>
    <x v="50"/>
  </r>
  <r>
    <x v="65"/>
    <n v="600084779"/>
    <n v="181487"/>
    <s v="92/AQ/AT/2019 - AquisiÃ§Ã£o de serviÃ§os de desenvolvimento aplicacional para manutenÃ§Ã£o evolutiva e corretiva do sistema de liquidaÃ§Ã£o de IRC"/>
    <d v="2019-12-20T10:26:05"/>
    <n v="13"/>
    <s v="PT;12;165;2004"/>
    <n v="340"/>
    <d v="2019-12-29T17:00:00"/>
    <n v="1"/>
    <x v="2"/>
    <x v="0"/>
    <x v="50"/>
  </r>
  <r>
    <x v="79"/>
    <n v="506563774"/>
    <n v="181488"/>
    <m/>
    <d v="2019-12-20T10:31:59"/>
    <n v="1"/>
    <s v="PT;1;1;232"/>
    <n v="400"/>
    <m/>
    <n v="1"/>
    <x v="1"/>
    <x v="0"/>
    <x v="50"/>
  </r>
  <r>
    <x v="0"/>
    <n v="508481287"/>
    <n v="181489"/>
    <s v="AquisiÃ§Ã£o de ServiÃ§os de ManutenÃ§Ã£o ao Sistema de Chamadas e Filas de Espera para 2020"/>
    <d v="2019-12-20T10:33:47"/>
    <n v="1"/>
    <s v="PT;12;165;2010"/>
    <n v="5"/>
    <d v="2019-12-30T12:00:00"/>
    <n v="1"/>
    <x v="0"/>
    <x v="0"/>
    <x v="50"/>
  </r>
  <r>
    <x v="65"/>
    <n v="600084779"/>
    <n v="181490"/>
    <m/>
    <d v="2019-12-20T10:35:07"/>
    <n v="13"/>
    <s v="PT;1;1;232"/>
    <n v="400"/>
    <m/>
    <n v="1"/>
    <x v="2"/>
    <x v="0"/>
    <x v="50"/>
  </r>
  <r>
    <x v="65"/>
    <n v="600084779"/>
    <n v="181491"/>
    <s v="108/AQAT/2019- AquisiÃ§Ã£o de ServiÃ§os de Sistema de Tratamento AutomÃ¡tico de DeclaraÃ§Ãµes Aduaneiras (STADA) de ImportaÃ§Ã£o - ManutenÃ§Ã£o Corretiva e Suporte."/>
    <d v="2019-12-20T10:37:05"/>
    <n v="13"/>
    <s v="PT;12;165;2021"/>
    <n v="340"/>
    <d v="2019-12-29T17:00:00"/>
    <n v="1"/>
    <x v="2"/>
    <x v="0"/>
    <x v="50"/>
  </r>
  <r>
    <x v="37"/>
    <n v="504293125"/>
    <n v="181492"/>
    <s v="BeneficiaÃ§Ãµes Diversas no Centro Cultural da Malaposta - Ano de 2019"/>
    <d v="2019-12-20T10:42:38"/>
    <n v="1"/>
    <s v="PT;12;175;2099"/>
    <n v="360"/>
    <d v="2020-01-04T23:59:00"/>
    <n v="1"/>
    <x v="1"/>
    <x v="0"/>
    <x v="50"/>
  </r>
  <r>
    <x v="9"/>
    <n v="506173968"/>
    <n v="181494"/>
    <s v="AquisiÃ§Ã£o de serviÃ§os de iluminaÃ§Ãµes festivas e decorativas, alusivas ao Natal de 2019 no Concelho do Seixal."/>
    <d v="2019-12-20T11:02:24"/>
    <n v="1"/>
    <s v="PT;1;1;232"/>
    <n v="340"/>
    <d v="2019-12-23T17:30:00"/>
    <n v="1"/>
    <x v="1"/>
    <x v="0"/>
    <x v="50"/>
  </r>
  <r>
    <x v="109"/>
    <n v="506676056"/>
    <n v="181495"/>
    <s v="Fornecimento de GÃ¡s Natural"/>
    <d v="2019-12-20T11:07:17"/>
    <n v="1"/>
    <s v="PT;15;216;43"/>
    <n v="340"/>
    <d v="2019-12-26T23:59:00"/>
    <n v="1"/>
    <x v="1"/>
    <x v="0"/>
    <x v="50"/>
  </r>
  <r>
    <x v="79"/>
    <n v="506563774"/>
    <n v="181496"/>
    <s v="Fornecimento de GÃ¡s Natural - Lote 2"/>
    <d v="2019-12-20T11:51:50"/>
    <n v="1"/>
    <s v="PT;15;223;322"/>
    <n v="360"/>
    <d v="2019-12-25T23:59:00"/>
    <n v="1"/>
    <x v="1"/>
    <x v="0"/>
    <x v="50"/>
  </r>
  <r>
    <x v="0"/>
    <n v="508481287"/>
    <n v="181498"/>
    <s v="AquisiÃ§Ã£o de serviÃ§os de manutenÃ§Ã£o aos equipamentos mÃ©dicos Pulmocor para o ano de 2020."/>
    <d v="2019-12-20T11:13:22"/>
    <n v="1"/>
    <s v="PT;12;165;2010"/>
    <n v="220"/>
    <d v="2019-12-30T12:00:00"/>
    <n v="1"/>
    <x v="0"/>
    <x v="0"/>
    <x v="50"/>
  </r>
  <r>
    <x v="51"/>
    <n v="506624200"/>
    <n v="181499"/>
    <s v="AquisiÃ§Ã£o de serviÃ§os para celebraÃ§Ã£o e manutenÃ§Ã£o de apÃ³lices de seguros, diretamente a Seguradoras, no ramo Responsabilidade Civil"/>
    <d v="2019-12-20T11:19:30"/>
    <n v="13"/>
    <s v="PT;7;86;149"/>
    <n v="340"/>
    <d v="2019-12-27T17:00:00"/>
    <n v="1"/>
    <x v="1"/>
    <x v="0"/>
    <x v="50"/>
  </r>
  <r>
    <x v="65"/>
    <n v="600084779"/>
    <n v="181500"/>
    <s v="78/AQ/AT/2019 - AquisiÃ§Ã£o de ServiÃ§os de ManutenÃ§Ã£o Corretiva e Evolutiva do Sistema Local de CobranÃ§as (SLC)."/>
    <d v="2019-12-20T11:20:17"/>
    <n v="13"/>
    <s v="PT;12;165;2021"/>
    <n v="340"/>
    <d v="2019-12-29T17:00:00"/>
    <n v="1"/>
    <x v="2"/>
    <x v="0"/>
    <x v="50"/>
  </r>
  <r>
    <x v="109"/>
    <n v="506676056"/>
    <n v="181501"/>
    <s v="COMBUSTÃVEIS RODOVIÃRIOS ATRAVÃ‰S DE CARTÃƒO ELETRÃ“NICO SE ABASTECIMENTO"/>
    <d v="2019-12-20T11:34:56"/>
    <n v="1"/>
    <s v="PT;15;216;43"/>
    <n v="340"/>
    <d v="2019-12-26T23:59:00"/>
    <n v="1"/>
    <x v="1"/>
    <x v="0"/>
    <x v="50"/>
  </r>
  <r>
    <x v="12"/>
    <n v="506187543"/>
    <n v="181502"/>
    <s v="AquisiÃ§Ã£o de serviÃ§os de apoio tÃ©cnico e manutenÃ§Ã£o do ERP SIGMA da Medidata.Net, S.A. incluindo apoio a projetos e evoluÃ§Ã£o das aplicaÃ§Ãµes"/>
    <d v="2019-12-20T11:27:29"/>
    <n v="1"/>
    <s v="PT;16;245;321"/>
    <n v="340"/>
    <d v="2019-12-26T23:59:00"/>
    <n v="1"/>
    <x v="1"/>
    <x v="0"/>
    <x v="50"/>
  </r>
  <r>
    <x v="27"/>
    <n v="506722422"/>
    <n v="181503"/>
    <s v="AquisiÃ§Ã£o de ServiÃ§os de ReparaÃ§Ã£o de VeÃ­culo VFCI 07"/>
    <d v="2019-12-20T11:33:23"/>
    <n v="13"/>
    <s v="PT;15;220;2478"/>
    <n v="400"/>
    <d v="2019-12-23T23:59:00"/>
    <n v="1"/>
    <x v="1"/>
    <x v="0"/>
    <x v="50"/>
  </r>
  <r>
    <x v="65"/>
    <n v="600084779"/>
    <n v="181504"/>
    <s v="106/AQ/AT/2019 - aquisiÃ§Ã£o de serviÃ§os de desenvolvimento aplicacional no Ã¢mbito do STADA ExportaÃ§Ã£o Â¿ Sistema de Tratamento AutomÃ¡tico de DeclaraÃ§Ãµes Aduaneiras de ExportaÃ§Ã£o Â¿ ManutenÃ§Ã£o Corretiva e Suporte"/>
    <d v="2019-12-20T11:35:22"/>
    <n v="13"/>
    <s v="PT;12;165;2004"/>
    <n v="340"/>
    <d v="2019-12-29T17:00:00"/>
    <n v="1"/>
    <x v="2"/>
    <x v="0"/>
    <x v="50"/>
  </r>
  <r>
    <x v="72"/>
    <n v="506823318"/>
    <n v="181505"/>
    <s v="BeneficiaÃ§Ã£o da Rua Francisco JosÃ© Caturrinho"/>
    <d v="2019-12-20T11:40:29"/>
    <n v="3"/>
    <s v="PT;16;238;2590"/>
    <n v="300"/>
    <d v="2020-01-18T23:00:00"/>
    <n v="1"/>
    <x v="1"/>
    <x v="0"/>
    <x v="50"/>
  </r>
  <r>
    <x v="221"/>
    <n v="504236091"/>
    <n v="181506"/>
    <s v="AquisiÃ§Ã£o de serviÃ§os para organizaÃ§Ã£o e acompanhamento de concurso de ideias de negÃ³cio e organizaÃ§Ã£o de evento de matching"/>
    <d v="2019-12-20T11:41:45"/>
    <n v="13"/>
    <s v="PT;8;95;293"/>
    <n v="340"/>
    <d v="2020-01-21T23:59:00"/>
    <n v="1"/>
    <x v="2"/>
    <x v="0"/>
    <x v="50"/>
  </r>
  <r>
    <x v="26"/>
    <n v="680017763"/>
    <n v="181507"/>
    <s v="ReparaÃ§Ã£o da Bomba da EEAR do TorrÃ£o"/>
    <d v="2019-12-20T11:42:31"/>
    <n v="1"/>
    <s v="PT;16;236;2579"/>
    <n v="5"/>
    <d v="2019-12-26T23:45:00"/>
    <n v="1"/>
    <x v="5"/>
    <x v="0"/>
    <x v="50"/>
  </r>
  <r>
    <x v="1"/>
    <n v="506673626"/>
    <n v="181508"/>
    <s v="ExecuÃ§Ã£o do levantamento arquitetÃ³nico do Bloco D da Escola BÃ¡sica e SecundÃ¡ria Alfredo da Silva e do programa preliminar do ConservatÃ³rio de MÃºsica do Barreiro"/>
    <d v="2019-12-20T11:48:34"/>
    <n v="1"/>
    <s v="PT;16;237;31"/>
    <n v="360"/>
    <d v="2019-12-25T23:59:00"/>
    <n v="1"/>
    <x v="1"/>
    <x v="0"/>
    <x v="50"/>
  </r>
  <r>
    <x v="0"/>
    <n v="508481287"/>
    <n v="181509"/>
    <s v="AquisiÃ§Ã£o de serviÃ§os de manutenÃ§Ã£o, tratamento e requalificaÃ§Ã£o das zonas verdes do Centro Hospitalar UniversitÃ¡rio Lisboa Norte, E.P.E."/>
    <d v="2019-12-20T11:49:29"/>
    <n v="1"/>
    <s v="PT;12;165;2010"/>
    <n v="360"/>
    <d v="2019-12-23T17:00:00"/>
    <n v="1"/>
    <x v="0"/>
    <x v="0"/>
    <x v="50"/>
  </r>
  <r>
    <x v="54"/>
    <n v="501202021"/>
    <n v="181510"/>
    <s v="Fornecimento continuo de material de higiene"/>
    <d v="2019-12-20T11:50:30"/>
    <n v="3"/>
    <s v="PT;12;165;2016"/>
    <n v="360"/>
    <d v="2020-01-10T23:59:00"/>
    <n v="1"/>
    <x v="7"/>
    <x v="0"/>
    <x v="50"/>
  </r>
  <r>
    <x v="13"/>
    <n v="501294104"/>
    <n v="181511"/>
    <s v="PrestaÃ§Ã£o de serviÃ§os de manutenÃ§Ã£o, reparar e substituir diversas anomalias e verificaÃ§Ã£o do estado da viatura matrÃ­cula 93-61-IJ"/>
    <d v="2019-12-20T11:53:26"/>
    <n v="1"/>
    <s v="PT;16;245;321"/>
    <n v="360"/>
    <d v="2019-12-31T23:59:00"/>
    <n v="1"/>
    <x v="1"/>
    <x v="0"/>
    <x v="50"/>
  </r>
  <r>
    <x v="35"/>
    <n v="501290206"/>
    <n v="181512"/>
    <s v="ImplementaÃ§Ã£o de Pavimento TÃ¡ctil e InstalaÃ§Ã£o de Pilaretes RetrÃ¡teis na Vila da Batalha (Programa + Acesso, PromoÃ§Ã£o da Acessibilidade Inclusiva)"/>
    <d v="2019-12-20T12:03:25"/>
    <n v="13"/>
    <s v="PT;11;146;1881"/>
    <n v="5"/>
    <d v="2020-01-02T17:00:00"/>
    <n v="1"/>
    <x v="1"/>
    <x v="0"/>
    <x v="50"/>
  </r>
  <r>
    <x v="0"/>
    <n v="508481287"/>
    <n v="181513"/>
    <m/>
    <d v="2019-12-20T12:26:21"/>
    <n v="1"/>
    <s v="PT;1;1;232"/>
    <n v="400"/>
    <m/>
    <n v="1"/>
    <x v="0"/>
    <x v="0"/>
    <x v="50"/>
  </r>
  <r>
    <x v="0"/>
    <n v="508481287"/>
    <n v="181514"/>
    <m/>
    <d v="2019-12-20T12:26:58"/>
    <n v="1"/>
    <s v="PT;1;1;232"/>
    <n v="400"/>
    <m/>
    <n v="1"/>
    <x v="0"/>
    <x v="0"/>
    <x v="50"/>
  </r>
  <r>
    <x v="0"/>
    <n v="508481287"/>
    <n v="181515"/>
    <m/>
    <d v="2019-12-20T12:27:19"/>
    <n v="1"/>
    <s v="PT;1;1;232"/>
    <n v="400"/>
    <m/>
    <n v="1"/>
    <x v="0"/>
    <x v="0"/>
    <x v="50"/>
  </r>
  <r>
    <x v="0"/>
    <n v="508481287"/>
    <n v="181516"/>
    <m/>
    <d v="2019-12-20T12:29:56"/>
    <n v="1"/>
    <s v="PT;1;1;232"/>
    <n v="400"/>
    <m/>
    <n v="1"/>
    <x v="0"/>
    <x v="0"/>
    <x v="50"/>
  </r>
  <r>
    <x v="65"/>
    <n v="600084779"/>
    <n v="181517"/>
    <s v="98/AQ/AT_2019 AquisiÃ§Ã£o de serviÃ§os de desenvolvimento aplicacional no Ã¢mbito da manutenÃ§Ã£o corretiva e evolutiva dos Sistemas de LiquidaÃ§Ã£o do IMT (Imposto Municipal sobre TransmissÃ£o Onerosa de Imoveis), ISTG (Imposto do Selo sobre TransmissÃµes Gratuitas), Verba 1.1 do ISTG, SICAU - Sistema de Arrendamento Urbano e Verba 28 do Imposto do Selo."/>
    <d v="2019-12-20T12:30:09"/>
    <n v="13"/>
    <s v="PT;12;165;2004"/>
    <n v="340"/>
    <d v="2019-12-29T17:00:00"/>
    <n v="1"/>
    <x v="2"/>
    <x v="0"/>
    <x v="50"/>
  </r>
  <r>
    <x v="43"/>
    <n v="503035416"/>
    <n v="181518"/>
    <s v="AquisiÃ§Ã£o de Cateteres Intravasculares CoronÃ¡rios com luz, para o ano de 2020"/>
    <d v="2019-12-20T12:48:28"/>
    <n v="1"/>
    <s v="PT;1;1;232"/>
    <n v="300"/>
    <d v="2020-01-02T17:00:00"/>
    <n v="1"/>
    <x v="0"/>
    <x v="0"/>
    <x v="50"/>
  </r>
  <r>
    <x v="7"/>
    <n v="508666236"/>
    <n v="181519"/>
    <s v="AquisiÃ§Ã£o da prestaÃ§Ã£o de serviÃ§os de vigilÃ¢ncia e seguranÃ§a humana e de ligaÃ§Ã£o a central de receÃ§Ã£o e monitorizaÃ§Ã£o de alarmes para as instalaÃ§Ãµes do Turismo de Portugal, I.P."/>
    <d v="2019-12-20T12:58:43"/>
    <n v="3"/>
    <s v="PT;1;1;232"/>
    <n v="340"/>
    <d v="2020-01-22T23:59:00"/>
    <n v="1"/>
    <x v="2"/>
    <x v="0"/>
    <x v="50"/>
  </r>
  <r>
    <x v="33"/>
    <n v="505170876"/>
    <n v="181520"/>
    <s v="RequalificaÃ§Ã£o da Frente de Mar da Meia Praia, designada Via V10 do Plano de UrbanizaÃ§Ã£o da Meia Praia (PUMP), na qual se inclui a plantaÃ§Ã£o e renaturalizaÃ§Ã£o e a execuÃ§Ã£o de infraestruturas."/>
    <d v="2019-12-20T13:03:52"/>
    <n v="3"/>
    <s v="PT;9;117;1575"/>
    <n v="340"/>
    <d v="2020-02-10T17:00:00"/>
    <n v="1"/>
    <x v="1"/>
    <x v="0"/>
    <x v="50"/>
  </r>
  <r>
    <x v="17"/>
    <n v="505456010"/>
    <n v="181521"/>
    <s v="Desenvolvimento do programa Sistema Portugal para os nÃºcleos da Amadora do denominado Projecto Orquestra GeraÃ§Ã£o"/>
    <d v="2019-12-20T13:25:32"/>
    <n v="1"/>
    <s v="PT;12;166;120"/>
    <n v="5"/>
    <d v="2019-12-21T23:59:00"/>
    <n v="1"/>
    <x v="1"/>
    <x v="0"/>
    <x v="50"/>
  </r>
  <r>
    <x v="12"/>
    <n v="506187543"/>
    <n v="181522"/>
    <m/>
    <d v="2019-12-20T13:41:42"/>
    <n v="13"/>
    <m/>
    <n v="1"/>
    <m/>
    <n v="1"/>
    <x v="1"/>
    <x v="0"/>
    <x v="50"/>
  </r>
  <r>
    <x v="0"/>
    <n v="508481287"/>
    <n v="181523"/>
    <s v="PrestaÃ§Ã£o de serviÃ§os de fornecimento de alimentaÃ§Ã£o a doentes e colaboradores do Centro Hospitalar UniversitÃ¡rio de Lisboa Norte, E.P.E."/>
    <d v="2019-12-20T13:57:44"/>
    <n v="1"/>
    <s v="PT;12;165;2010"/>
    <n v="5"/>
    <d v="2019-12-23T12:00:00"/>
    <n v="1"/>
    <x v="0"/>
    <x v="0"/>
    <x v="50"/>
  </r>
  <r>
    <x v="9"/>
    <n v="506173968"/>
    <n v="181524"/>
    <s v="AquisiÃ§Ã£o de equipamentos de impressÃ£o, software de gestÃ£o centralizada e respetivos serviÃ§os de manutenÃ§Ã£o e assistÃªncia tÃ©cnica"/>
    <d v="2019-12-20T14:33:50"/>
    <n v="3"/>
    <s v="PT;16;243;2615"/>
    <n v="220"/>
    <d v="2020-02-28T17:00:00"/>
    <n v="1"/>
    <x v="1"/>
    <x v="0"/>
    <x v="50"/>
  </r>
  <r>
    <x v="0"/>
    <n v="508481287"/>
    <n v="181525"/>
    <s v="PrestaÃ§Ã£o de ServiÃ§os de Recolha, Armazenamento, Transporte, DeposiÃ§Ã£o, Tratamento e Encaminhamento para Destino Final dos ResÃ­duos Hospitalares Produzidos no Centro Hospitalar UniversitÃ¡rio de Lisboa Norte, E.P.E."/>
    <d v="2019-12-20T14:40:14"/>
    <n v="1"/>
    <s v="PT;12;165;2010"/>
    <n v="360"/>
    <d v="2019-12-23T14:00:00"/>
    <n v="1"/>
    <x v="0"/>
    <x v="0"/>
    <x v="50"/>
  </r>
  <r>
    <x v="65"/>
    <n v="600084779"/>
    <n v="181526"/>
    <s v="100/AQ/AT_2019_ AquisiÃ§Ã£o de serviÃ§os de desenvolvimento aplicacional no Ã¢mbito da manutenÃ§Ã£o corretiva e evolutiva do Sistema de GestÃ£o de Fluxos Financeiros (SGFF)."/>
    <d v="2019-12-20T14:42:30"/>
    <n v="13"/>
    <s v="PT;12;165;2004"/>
    <n v="340"/>
    <d v="2019-12-29T17:00:00"/>
    <n v="1"/>
    <x v="2"/>
    <x v="0"/>
    <x v="50"/>
  </r>
  <r>
    <x v="43"/>
    <n v="503035416"/>
    <n v="181527"/>
    <s v="AquisiÃ§Ã£o de Sistemas de Aterectomia Rotacional, para o ano 2020"/>
    <d v="2019-12-20T14:57:25"/>
    <n v="1"/>
    <s v="PT;1;1;232"/>
    <n v="340"/>
    <d v="2020-01-02T17:00:00"/>
    <n v="1"/>
    <x v="0"/>
    <x v="0"/>
    <x v="50"/>
  </r>
  <r>
    <x v="139"/>
    <n v="600084892"/>
    <n v="181528"/>
    <m/>
    <d v="2019-12-20T15:03:31"/>
    <n v="13"/>
    <s v="PT;1;1;232"/>
    <n v="400"/>
    <m/>
    <n v="1"/>
    <x v="2"/>
    <x v="0"/>
    <x v="50"/>
  </r>
  <r>
    <x v="139"/>
    <n v="600084892"/>
    <n v="181529"/>
    <s v="AssistÃªncia tÃ©cnica/manutenÃ§Ã£o Ã s duas cÃ¢maras de desinfestaÃ§Ã£o por anÃ³xia e ao Sistema de geraÃ§Ã£o de azoto e sistema de alarme de oxigÃ©nio"/>
    <d v="2019-12-20T15:04:16"/>
    <n v="1"/>
    <s v="PT;12;165;2010"/>
    <n v="340"/>
    <d v="2019-12-29T23:59:00"/>
    <n v="1"/>
    <x v="2"/>
    <x v="0"/>
    <x v="50"/>
  </r>
  <r>
    <x v="65"/>
    <n v="600084779"/>
    <n v="181530"/>
    <s v="111/AQ/AT_2019 - AquisiÃ§Ã£o de serviÃ§os de desenvolvimento aplicacional no Ã¢mbito do Sistema ComunitÃ¡rio STADA-TrÃ¢nsito Â¿ ManutenÃ§Ã£o Evolutiva e Suporte."/>
    <d v="2019-12-20T15:05:07"/>
    <n v="13"/>
    <s v="PT;12;165;2004"/>
    <n v="340"/>
    <d v="2019-12-29T17:00:00"/>
    <n v="1"/>
    <x v="2"/>
    <x v="0"/>
    <x v="50"/>
  </r>
  <r>
    <x v="139"/>
    <n v="600084892"/>
    <n v="181531"/>
    <s v="AquisiÃ§Ã£o de serviÃ§os de assistÃªncia tÃ©cnica/manutenÃ§Ã£o aos equipamentos de ar condicionado, climatizaÃ§Ã£o e ventilaÃ§Ã£o, incluindo desumidificadores e humidificadores da DGLAB"/>
    <d v="2019-12-20T15:17:48"/>
    <n v="13"/>
    <s v="PT;1;1;232"/>
    <n v="340"/>
    <d v="2019-12-29T23:59:00"/>
    <n v="1"/>
    <x v="2"/>
    <x v="0"/>
    <x v="50"/>
  </r>
  <r>
    <x v="68"/>
    <n v="512013241"/>
    <n v="181532"/>
    <m/>
    <d v="2019-12-20T15:21:38"/>
    <n v="1"/>
    <s v="Ribeira Grande"/>
    <n v="400"/>
    <d v="1970-01-01T17:30:00"/>
    <n v="1"/>
    <x v="1"/>
    <x v="0"/>
    <x v="50"/>
  </r>
  <r>
    <x v="7"/>
    <n v="508666236"/>
    <n v="181533"/>
    <s v="AquisiÃ§Ã£o de serviÃ§os de consultoria em engenharia para responsabilidade tÃ©cnica como TÃ©cnico de InstalaÃ§Ã£o e ManutenÃ§Ã£o, elaboraÃ§Ã£o de Planos de PrevenÃ§Ã£o e Controlo da Legionella Planos de ManutenÃ§Ã£o Preventiva, e elaboraÃ§Ã£o de Caderno de Encargos para procedimento aquisitivo de serviÃ§os de manutenÃ§Ã£o para os edifÃ­cios do Turismo de Portugal"/>
    <d v="2019-12-20T15:22:29"/>
    <n v="13"/>
    <s v="PT;1;1;232"/>
    <n v="360"/>
    <d v="2020-01-07T23:59:00"/>
    <n v="1"/>
    <x v="2"/>
    <x v="0"/>
    <x v="50"/>
  </r>
  <r>
    <x v="0"/>
    <n v="508481287"/>
    <n v="181535"/>
    <s v="PrestaÃ§Ã£o de serviÃ§os de fornecimento, abastecimento e distribuiÃ§Ã£o de ceias atravÃ©s de mÃ¡quinas automÃ¡ticas com sistema de leitura de cartÃµes, aos colaboradores do Centro Hospitalar UniversitÃ¡rio De Lisboa Norte, E.P.E."/>
    <d v="2019-12-20T15:29:27"/>
    <n v="1"/>
    <s v="PT;12;165;2010"/>
    <n v="360"/>
    <d v="2019-12-23T17:00:00"/>
    <n v="1"/>
    <x v="0"/>
    <x v="0"/>
    <x v="50"/>
  </r>
  <r>
    <x v="74"/>
    <n v="502177080"/>
    <n v="181536"/>
    <s v="AquisiÃ§Ã£o de serviÃ§os de recolha e transporte de resÃ­duos urbanos a destino final, e de manutenÃ§Ã£o e lavagem de contentores."/>
    <d v="2019-12-20T15:30:49"/>
    <n v="3"/>
    <s v="PT;12;168;195"/>
    <n v="400"/>
    <d v="2019-09-09T17:00:00"/>
    <n v="1"/>
    <x v="1"/>
    <x v="0"/>
    <x v="50"/>
  </r>
  <r>
    <x v="196"/>
    <n v="503956546"/>
    <n v="181537"/>
    <s v="&quot;AquisiÃ§Ã£o contÃ­nua de carne e produtos Ã  base de carne para o biÃ©nio 2020/2021&quot;"/>
    <d v="2019-12-20T15:36:23"/>
    <n v="13"/>
    <s v="PT;8;98;1488"/>
    <n v="5"/>
    <d v="2020-01-05T23:59:00"/>
    <n v="1"/>
    <x v="1"/>
    <x v="0"/>
    <x v="50"/>
  </r>
  <r>
    <x v="74"/>
    <n v="502177080"/>
    <n v="181539"/>
    <s v="AquisiÃ§Ã£o de serviÃ§os de recolha e transporte de resÃ­duos urbanos a destino final, e de manutenÃ§Ã£o e lavagem de contentores"/>
    <d v="2019-12-20T15:40:45"/>
    <n v="3"/>
    <s v="PT;12;168;195"/>
    <n v="340"/>
    <d v="2020-01-22T17:00:00"/>
    <n v="1"/>
    <x v="1"/>
    <x v="0"/>
    <x v="50"/>
  </r>
  <r>
    <x v="68"/>
    <n v="512013241"/>
    <n v="181540"/>
    <m/>
    <d v="2019-12-20T15:44:51"/>
    <n v="1"/>
    <s v="Ribeira Grande"/>
    <n v="360"/>
    <d v="2019-12-30T17:30:00"/>
    <n v="1"/>
    <x v="1"/>
    <x v="0"/>
    <x v="50"/>
  </r>
  <r>
    <x v="65"/>
    <n v="600084779"/>
    <n v="181541"/>
    <s v="AquisiÃ§Ã£o de serviÃ§os de desenvolvimento aplicacional no Ã¢mbito da implementaÃ§Ã£o de indicadores de Imposto sobre veÃ­culos (ISV) no Data Warehouse da Autoridade TributÃ¡ria e Aduaneira (AT)."/>
    <d v="2019-12-20T15:49:05"/>
    <n v="13"/>
    <s v="PT;12;165;2004"/>
    <n v="1"/>
    <d v="2019-05-18T17:00:00"/>
    <n v="1"/>
    <x v="2"/>
    <x v="0"/>
    <x v="50"/>
  </r>
  <r>
    <x v="65"/>
    <n v="600084779"/>
    <n v="181542"/>
    <s v="Procedimento de consulta prÃ©via para formaÃ§Ã£o de contrato a celebrar ao abrigo do acordo quadro de serviÃ§os de desenvolvimento aplicacional de sistemas de informaÃ§Ã£o (AQ-SDASI) da Autoridade TributÃ¡ria e Aduaneira (AT) Lote 2 - ContrataÃ§Ã£o de serviÃ§os de anÃ¡lise, especificaÃ§Ã£o funcional e tÃ©cnica, desenho, desenvolvimento, especificaÃ§Ã£o e execuÃ§Ã£o de testes para implementaÃ§Ã£o de novos sistemas de exploraÃ§Ã£o e anÃ¡lise da informaÃ§Ã£o, bem como manutenÃ§Ã£o preventiva, corretiva e evolutiva."/>
    <d v="2019-12-20T15:53:53"/>
    <n v="13"/>
    <s v="PT;12;165;2004"/>
    <n v="340"/>
    <d v="2019-12-23T17:00:00"/>
    <n v="1"/>
    <x v="2"/>
    <x v="0"/>
    <x v="50"/>
  </r>
  <r>
    <x v="35"/>
    <n v="501290206"/>
    <n v="181543"/>
    <s v="IMPLEMENTAÃ‡ÃƒO DE PAVIMENTO TÃCTIL E INSTALAÃ‡ÃƒO DE PILARETES RETRÃTEIS NA VILA DA BATALHA (PROGRAMA + ACESSO, PROMOÃ‡ÃƒO DA ACESSIBILIDADE INCLUSIVA)"/>
    <d v="2019-12-20T15:57:19"/>
    <n v="13"/>
    <s v="PT;11;146;1881"/>
    <n v="220"/>
    <d v="2020-01-14T17:00:00"/>
    <n v="1"/>
    <x v="1"/>
    <x v="0"/>
    <x v="50"/>
  </r>
  <r>
    <x v="6"/>
    <n v="506037258"/>
    <n v="181546"/>
    <s v="PRESTAÃ‡ÃƒO DE SERVIÃ‡OS DE TRANSPORTE PÃšBLICO DE PASSAGEIROS"/>
    <d v="2019-12-20T16:08:42"/>
    <n v="1"/>
    <s v="PT;17;256;203"/>
    <n v="340"/>
    <d v="2019-12-27T17:00:00"/>
    <n v="1"/>
    <x v="1"/>
    <x v="0"/>
    <x v="50"/>
  </r>
  <r>
    <x v="0"/>
    <n v="508481287"/>
    <n v="181547"/>
    <s v="AquisiÃ§Ã£o de serviÃ§os de manutenÃ§Ã£o aos equipamentos laser Dornier para o ano 2020"/>
    <d v="2019-12-20T16:20:44"/>
    <n v="1"/>
    <s v="PT;12;165;2010"/>
    <n v="360"/>
    <d v="2019-12-27T17:00:00"/>
    <n v="1"/>
    <x v="0"/>
    <x v="0"/>
    <x v="50"/>
  </r>
  <r>
    <x v="1"/>
    <n v="506673626"/>
    <n v="181548"/>
    <s v="A empreitada consiste na construÃ§Ã£o de nove Zonas de MediÃ§Ã£o e Controle (ZMC). TrÃªs ZMC a implantar na UniÃ£o das freguesias de Barreiro e Lavradio, quatro ZMC a executar na UniÃ£o das freguesias do Alto do Seixalinho, Santo AndrÃ© e Verderena e duas ZMC a executar na freguesia de Santo AntÃ³nio da Charneca. Inclui a construÃ§Ã£o de caixas, a instalaÃ§Ã£o de acessÃ³rios e equipamentos de mediÃ§Ã£o de caudal e a sua ligaÃ§Ã£o ao sistema de telegestÃ£o do MunicÃ­pio do Barreiro."/>
    <d v="2019-12-20T16:49:36"/>
    <n v="3"/>
    <s v="PT;16;237;31"/>
    <n v="220"/>
    <d v="2020-01-28T23:30:00"/>
    <n v="1"/>
    <x v="1"/>
    <x v="0"/>
    <x v="50"/>
  </r>
  <r>
    <x v="1"/>
    <n v="506673626"/>
    <n v="181549"/>
    <s v="ExecuÃ§Ã£o de condutas de abastecimento de Ã¡gua, ramais de ligaÃ§Ã£o e instalaÃ§Ã£o de acessÃ³rios."/>
    <d v="2019-12-20T16:50:23"/>
    <n v="3"/>
    <s v="PT;16;237;2585"/>
    <n v="360"/>
    <d v="2020-01-28T23:30:00"/>
    <n v="1"/>
    <x v="1"/>
    <x v="0"/>
    <x v="50"/>
  </r>
  <r>
    <x v="43"/>
    <n v="503035416"/>
    <n v="181552"/>
    <s v="Leite em Monodoses para 2020"/>
    <d v="2019-12-20T17:06:52"/>
    <n v="13"/>
    <s v="PT;12;174;2096"/>
    <n v="340"/>
    <d v="2019-12-27T17:00:00"/>
    <n v="1"/>
    <x v="0"/>
    <x v="0"/>
    <x v="50"/>
  </r>
  <r>
    <x v="139"/>
    <n v="600084892"/>
    <n v="181553"/>
    <s v="AquisiÃ§Ã£o de serviÃ§os de Controlo de Pragas (ratos e baratas) nos EdifÃ­cios da Torre do Tombo, Centro PortuguÃªs de Fotografia, Arquivo HistÃ³rico Ultramarino e Arquivo Distrital de SetÃºbal"/>
    <d v="2019-12-20T17:19:28"/>
    <n v="13"/>
    <s v="PT;1;1;232"/>
    <n v="220"/>
    <d v="2019-12-29T23:59:00"/>
    <n v="1"/>
    <x v="2"/>
    <x v="0"/>
    <x v="50"/>
  </r>
  <r>
    <x v="131"/>
    <n v="508345464"/>
    <n v="181554"/>
    <s v="Empreitada de SubstituiÃ§Ã£o de Conduta de Abastecimento e Ramais de LigaÃ§Ã£o de Ãgua no Bairro 1.Âº de Maio Â¿ Santo EstÃªvÃ£o"/>
    <d v="2019-12-20T17:33:14"/>
    <n v="1"/>
    <s v="PT;15;216;2457"/>
    <n v="360"/>
    <d v="2020-01-06T18:00:00"/>
    <n v="1"/>
    <x v="2"/>
    <x v="0"/>
    <x v="50"/>
  </r>
  <r>
    <x v="75"/>
    <n v="512096481"/>
    <n v="181555"/>
    <s v="Ajuste direto para a aquisiÃ§Ã£o de serviÃ§os de transporte de alunos para visitas de sensibilizaÃ§Ã£o ao Ecoparque da Ilha de SÃ£o Miguel"/>
    <d v="2019-12-20T17:33:58"/>
    <n v="1"/>
    <s v="PT;20;313;1331"/>
    <n v="340"/>
    <d v="2020-01-03T23:59:00"/>
    <n v="1"/>
    <x v="1"/>
    <x v="0"/>
    <x v="50"/>
  </r>
  <r>
    <x v="86"/>
    <n v="501273433"/>
    <n v="181556"/>
    <s v="PROJETO DE EXECUÃ‡ÃƒO DO COMANDO NACIONAL DA FORÃ‡A ESPECIAL DE PROTEÃ‡ÃƒO CIVIL"/>
    <d v="2019-12-20T17:37:22"/>
    <n v="3"/>
    <s v="PT;15;214;2450"/>
    <n v="340"/>
    <d v="2020-01-01T23:59:00"/>
    <n v="1"/>
    <x v="1"/>
    <x v="0"/>
    <x v="50"/>
  </r>
  <r>
    <x v="139"/>
    <n v="600084892"/>
    <n v="181557"/>
    <s v="AquisiÃ§Ã£o de serviÃ§os tÃ©cnicos/manutenÃ§Ã£o ao Grupo eletrogÃ©neo de emergÃªncia e bomba de Ã¡gua existente no edifÃ­cio da Torre do Tombo"/>
    <d v="2019-12-20T17:40:17"/>
    <n v="1"/>
    <s v="PT;12;165;2010"/>
    <n v="300"/>
    <d v="2019-12-29T23:59:00"/>
    <n v="1"/>
    <x v="2"/>
    <x v="0"/>
    <x v="50"/>
  </r>
  <r>
    <x v="109"/>
    <n v="506676056"/>
    <n v="181558"/>
    <s v="AquisiÃ§Ã£o do mÃ³dulo de consulta pÃºblica do patrimÃ³nio cultural e upgrade do software de gestÃ£o do patrimÃ³nio, com inclusÃ£o da componente para gestÃ£o do patrimÃ³nio imaterial."/>
    <d v="2019-12-20T17:55:34"/>
    <n v="1"/>
    <s v="PT;15;216;43"/>
    <n v="340"/>
    <d v="2019-12-23T15:30:00"/>
    <n v="1"/>
    <x v="1"/>
    <x v="0"/>
    <x v="50"/>
  </r>
  <r>
    <x v="43"/>
    <n v="503035416"/>
    <n v="181559"/>
    <s v="AquisiÃ§Ã£o de serviÃ§os de manutenÃ§Ã£o a licenÃ§a Pandora+BH para o ano de 2020"/>
    <d v="2019-12-20T17:55:35"/>
    <n v="1"/>
    <s v="PT;1;1;232"/>
    <n v="360"/>
    <d v="2020-01-03T17:00:00"/>
    <n v="1"/>
    <x v="0"/>
    <x v="0"/>
    <x v="50"/>
  </r>
  <r>
    <x v="109"/>
    <n v="506676056"/>
    <n v="181560"/>
    <s v="PrestaÃ§Ã£o de serviÃ§os de manutenÃ§Ã£o e assistÃªncia ao software Â¿in Patrimonium.netÂ¿ e Â¿in WebÂ¿ pelo perÃ­odo de 3 anos"/>
    <d v="2019-12-20T18:19:13"/>
    <n v="1"/>
    <s v="PT;15;216;43"/>
    <n v="340"/>
    <d v="2019-12-23T15:30:00"/>
    <n v="1"/>
    <x v="1"/>
    <x v="0"/>
    <x v="50"/>
  </r>
  <r>
    <x v="0"/>
    <n v="508481287"/>
    <n v="181561"/>
    <s v="AquisiÃ§Ã£o de serviÃ§os de reparaÃ§Ã£o de videoprocessador para o serviÃ§o de Gastrenterologia e Hepatologia - McdtÂ´s - unidade tÃ©cnicas de gastrenterologia e hepatologia - Chln - Hsm"/>
    <d v="2019-12-20T18:27:41"/>
    <n v="1"/>
    <s v="PT;12;165;2010"/>
    <n v="360"/>
    <d v="2019-12-30T17:00:00"/>
    <n v="1"/>
    <x v="0"/>
    <x v="0"/>
    <x v="50"/>
  </r>
  <r>
    <x v="0"/>
    <n v="508481287"/>
    <n v="181562"/>
    <s v="AquisiÃ§Ã£o de serviÃ§os de manutenÃ§Ã£o aos equipamentos de laboratÃ³rio para o ano de 2020"/>
    <d v="2019-12-21T08:58:42"/>
    <n v="13"/>
    <s v="PT;12;165;2010"/>
    <n v="360"/>
    <d v="2019-12-30T16:00:00"/>
    <n v="1"/>
    <x v="0"/>
    <x v="0"/>
    <x v="50"/>
  </r>
  <r>
    <x v="43"/>
    <n v="503035416"/>
    <n v="181564"/>
    <s v="AquisiÃ§Ã£o de serviÃ§os de manutenÃ§Ã£o de suporte infraestrutura fisica datacenter para o ano de 2020"/>
    <d v="2019-12-21T09:36:05"/>
    <n v="1"/>
    <s v="PT;1;1;232"/>
    <n v="360"/>
    <d v="2020-01-03T17:00:00"/>
    <n v="1"/>
    <x v="0"/>
    <x v="0"/>
    <x v="50"/>
  </r>
  <r>
    <x v="0"/>
    <n v="508481287"/>
    <n v="181565"/>
    <s v="AquisiÃ§Ã£o de serviÃ§os de manutenÃ§Ã£o ao equipamento de distribuiÃ§Ã£o automÃ¡tica de medicaÃ§Ã£o Kardex para o ano de 2020"/>
    <d v="2019-12-21T09:38:44"/>
    <n v="1"/>
    <s v="PT;12;165;2010"/>
    <n v="5"/>
    <d v="2020-01-03T17:00:00"/>
    <n v="1"/>
    <x v="0"/>
    <x v="0"/>
    <x v="50"/>
  </r>
  <r>
    <x v="0"/>
    <n v="508481287"/>
    <n v="181570"/>
    <s v="AquisiÃ§Ã£o de serviÃ§os de ensaios microbiolÃ³gicos, qualidade do ar interior em salas limpas e deteÃ§Ã£o de legionella nas unidades de tratamento de ar para o ano de 2020"/>
    <d v="2019-12-21T09:57:32"/>
    <n v="13"/>
    <s v="PT;12;165;2010"/>
    <n v="360"/>
    <d v="2019-12-30T16:00:00"/>
    <n v="1"/>
    <x v="0"/>
    <x v="0"/>
    <x v="50"/>
  </r>
  <r>
    <x v="43"/>
    <n v="503035416"/>
    <n v="181574"/>
    <s v="AquisiÃ§Ã£o de ServiÃ§os de ManutenÃ§Ã£o paras os terminais biomÃ©tricos para o ano de 2020"/>
    <d v="2019-12-21T10:09:36"/>
    <n v="1"/>
    <s v="PT;1;1;232"/>
    <n v="340"/>
    <d v="2020-01-03T17:00:00"/>
    <n v="1"/>
    <x v="0"/>
    <x v="0"/>
    <x v="50"/>
  </r>
  <r>
    <x v="0"/>
    <n v="508481287"/>
    <n v="181577"/>
    <s v="AquisiÃ§Ã£o de serviÃ§os de manutenÃ§Ã£o aos equipamentos de monitorizaÃ§Ã£o e ventilaÃ§Ã£o Drager para o ano de 2020"/>
    <d v="2019-12-21T10:57:58"/>
    <n v="1"/>
    <s v="PT;12;165;2010"/>
    <n v="220"/>
    <d v="2020-01-03T17:00:00"/>
    <n v="1"/>
    <x v="0"/>
    <x v="0"/>
    <x v="50"/>
  </r>
  <r>
    <x v="0"/>
    <n v="508481287"/>
    <n v="181580"/>
    <s v="AquisiÃ§Ã£o de serviÃ§os de manutenÃ§Ã£o aos equipamentos de ecografia Philips para o ano de 2020"/>
    <d v="2019-12-21T11:45:28"/>
    <n v="1"/>
    <s v="PT;12;165;2010"/>
    <n v="360"/>
    <d v="2020-01-03T17:00:00"/>
    <n v="1"/>
    <x v="0"/>
    <x v="0"/>
    <x v="50"/>
  </r>
  <r>
    <x v="0"/>
    <n v="508481287"/>
    <n v="181587"/>
    <s v="AquisiÃ§Ã£o de serviÃ§os de manutenÃ§Ã£o aos equipamentos de ecografia GE para o ano de 2020"/>
    <d v="2019-12-21T12:39:28"/>
    <n v="1"/>
    <s v="PT;12;165;2010"/>
    <n v="360"/>
    <d v="2020-01-03T17:00:00"/>
    <n v="1"/>
    <x v="0"/>
    <x v="0"/>
    <x v="50"/>
  </r>
  <r>
    <x v="43"/>
    <n v="503035416"/>
    <n v="181590"/>
    <s v="AquisiÃ§Ã£o 1 (uma) sonda M5S C-D para o ServiÃ§o de Cardiologia"/>
    <d v="2019-12-21T12:57:09"/>
    <n v="1"/>
    <s v="PT;1;1;232"/>
    <n v="220"/>
    <d v="2019-12-27T17:00:00"/>
    <n v="1"/>
    <x v="0"/>
    <x v="0"/>
    <x v="50"/>
  </r>
  <r>
    <x v="0"/>
    <n v="508481287"/>
    <n v="181591"/>
    <s v="AquisiÃ§Ã£o de serviÃ§os de manutenÃ§Ã£o ao equipamento de ecografia Siemens ara o ano 2020."/>
    <d v="2019-12-23T08:40:05"/>
    <n v="1"/>
    <s v="PT;12;165;2010"/>
    <n v="360"/>
    <d v="2020-01-03T17:00:00"/>
    <n v="1"/>
    <x v="0"/>
    <x v="0"/>
    <x v="51"/>
  </r>
  <r>
    <x v="13"/>
    <n v="501294104"/>
    <n v="181592"/>
    <s v="PrestaÃ§Ã£o de serviÃ§os de seguranÃ§a e vigilÃ¢ncia para o Parque Municipal de PoÃ§oilos, pelo perÃ­odo de 24 meses, podendo ser prorrogÃ¡vel pelo perÃ­odo de 12 meses"/>
    <d v="2019-12-23T09:18:08"/>
    <n v="3"/>
    <s v="PT;16;245;321"/>
    <n v="300"/>
    <d v="2020-01-22T23:59:00"/>
    <n v="1"/>
    <x v="1"/>
    <x v="0"/>
    <x v="51"/>
  </r>
  <r>
    <x v="247"/>
    <n v="501834117"/>
    <n v="181593"/>
    <s v="EMPREITADA DE CONSTRUÃ‡ÃƒO DO PERCURSO PEDONAL DA SERRA D'OSSA"/>
    <d v="2019-12-23T09:36:40"/>
    <n v="3"/>
    <s v="PT;8;105;1534"/>
    <n v="360"/>
    <d v="2020-01-29T23:59:00"/>
    <n v="1"/>
    <x v="1"/>
    <x v="0"/>
    <x v="51"/>
  </r>
  <r>
    <x v="33"/>
    <n v="505170876"/>
    <n v="181595"/>
    <s v="Assegurar a coordenaÃ§Ã£o de seguranÃ§a em obra das empreitadas desenvolvidas pelo MunicÃ­pio de Lagos, incluindo a anÃ¡lise aos planos de seguranÃ§a e saÃºde e Ã s fichas de procedimento de seguranÃ§a, previstos no Decreto-Lei n.Âº 273/2003, de 29 de outubro, bem como a informaÃ§Ã£o sobre a necessidade de comunicaÃ§Ã£o prÃ©via de abertura de estaleiro e, ainda, a fiscalizaÃ§Ã£o externa de empreitadas a desencadear pelo municÃ­pio."/>
    <d v="2019-12-23T09:57:00"/>
    <n v="3"/>
    <s v="PT;9;117;72"/>
    <n v="360"/>
    <d v="2020-01-31T17:00:00"/>
    <n v="1"/>
    <x v="1"/>
    <x v="0"/>
    <x v="51"/>
  </r>
  <r>
    <x v="10"/>
    <n v="500122237"/>
    <n v="181596"/>
    <s v="AquisiÃ§Ã£o, AssistÃªncia e ManutenÃ§Ã£o de 14 LicenÃ§as do Software Adobe Creative Cloud e 8 LicenÃ§as do Software Adobe Acrobat Pro DC"/>
    <d v="2019-12-23T09:57:46"/>
    <n v="13"/>
    <s v="PT;1;1;232"/>
    <n v="300"/>
    <d v="2020-01-06T23:59:00"/>
    <n v="1"/>
    <x v="2"/>
    <x v="0"/>
    <x v="51"/>
  </r>
  <r>
    <x v="103"/>
    <n v="512012032"/>
    <n v="181597"/>
    <s v="AQUISIÃ‡ÃƒO DE CABOS ISOLADOS MT REDES SUBTERRÃ‚NEAS, CABOS BT TORÃ‡ADA REDES AÃ‰REAS, CABOS ISOLADOS BT, CABOS DE COBRE NU E CABOS COBERTOS PARA LINHAS AÃ‰REAS MT PR19MR004"/>
    <d v="2019-12-23T10:17:32"/>
    <n v="3"/>
    <s v="PT;20;298;47"/>
    <n v="300"/>
    <d v="2020-01-19T18:00:00"/>
    <n v="1"/>
    <x v="2"/>
    <x v="0"/>
    <x v="51"/>
  </r>
  <r>
    <x v="33"/>
    <n v="505170876"/>
    <n v="181598"/>
    <s v="EspetÃ¡culo &quot;Paris/Lisboa&quot; com Salvador Sobral, nos dias 24 e 25 de janeiro, no Centro Cultural de Lagos"/>
    <d v="2019-12-23T10:21:18"/>
    <n v="1"/>
    <s v="PT;9;117;1575"/>
    <n v="5"/>
    <d v="2020-01-08T17:00:00"/>
    <n v="1"/>
    <x v="1"/>
    <x v="0"/>
    <x v="51"/>
  </r>
  <r>
    <x v="12"/>
    <n v="506187543"/>
    <n v="181599"/>
    <s v="Fornecimento de refeiÃ§Ãµes escolares nos estabelecimentos de educaÃ§Ã£o e ensino do 1.Âº Ciclo do Ensino BÃ¡sico e EducaÃ§Ã£o PrÃ©-Escolar da rede pÃºblica do concelho de Palmela"/>
    <d v="2019-12-23T10:33:20"/>
    <n v="1"/>
    <s v="PT;16;241;132"/>
    <n v="340"/>
    <d v="2019-12-25T23:59:00"/>
    <n v="1"/>
    <x v="1"/>
    <x v="0"/>
    <x v="51"/>
  </r>
  <r>
    <x v="10"/>
    <n v="500122237"/>
    <n v="181600"/>
    <s v="AquisiÃ§Ã£o de ServiÃ§os de ManutenÃ§Ã£o de EspaÃ§os Verdes para as Unidades Hoteleiras da FundaÃ§Ã£o INATEL"/>
    <d v="2019-12-23T10:41:02"/>
    <n v="3"/>
    <s v="PT;1;1;232"/>
    <n v="340"/>
    <d v="2020-01-09T23:59:00"/>
    <n v="1"/>
    <x v="2"/>
    <x v="0"/>
    <x v="51"/>
  </r>
  <r>
    <x v="261"/>
    <n v="507261682"/>
    <n v="181601"/>
    <m/>
    <d v="2019-12-23T11:10:21"/>
    <n v="4"/>
    <s v="PT;1;1;232"/>
    <n v="1"/>
    <m/>
    <n v="1"/>
    <x v="2"/>
    <x v="0"/>
    <x v="51"/>
  </r>
  <r>
    <x v="261"/>
    <n v="507261682"/>
    <n v="181602"/>
    <m/>
    <d v="2019-12-23T11:19:21"/>
    <n v="4"/>
    <m/>
    <n v="1"/>
    <m/>
    <n v="1"/>
    <x v="2"/>
    <x v="0"/>
    <x v="51"/>
  </r>
  <r>
    <x v="13"/>
    <n v="501294104"/>
    <n v="181603"/>
    <s v="PRESTAÃ‡ÃƒO DE SERVIÃ‡OS NA AREA DA EDUCAÃ‡ÃƒO E SENSIBILIZAÃ‡ÃƒO AMBIENTAL, PELO PERIODO DE 12 MESES"/>
    <d v="2019-12-23T11:28:22"/>
    <n v="1"/>
    <s v="PT;16;245;321"/>
    <n v="360"/>
    <d v="2020-01-07T23:59:00"/>
    <n v="1"/>
    <x v="1"/>
    <x v="0"/>
    <x v="51"/>
  </r>
  <r>
    <x v="224"/>
    <n v="600075818"/>
    <n v="181604"/>
    <s v="AquisiÃ§Ã£o de serviÃ§os de cÃ³pia e impressÃ£o pelo perÃ­odo de 36 meses"/>
    <d v="2019-12-23T11:48:50"/>
    <n v="13"/>
    <s v="PT;9;115;1567"/>
    <n v="400"/>
    <d v="1970-01-01T18:00:00"/>
    <n v="1"/>
    <x v="2"/>
    <x v="0"/>
    <x v="51"/>
  </r>
  <r>
    <x v="3"/>
    <n v="500051054"/>
    <n v="181605"/>
    <s v="PRESTAÃ‡ÃƒO DE SERVIÃ‡OS DE CONCEÃ‡ÃƒO, PRODUÃ‡ÃƒO E EXECUÃ‡ÃƒO DO CICLO DE CONCERTOS &quot;TRIPTICO MARIANO DE EURICO CARRAPATOSO&quot;"/>
    <d v="2019-12-23T11:52:01"/>
    <n v="1"/>
    <s v="PT;1;1;232"/>
    <n v="340"/>
    <d v="2019-12-31T19:00:00"/>
    <n v="1"/>
    <x v="1"/>
    <x v="0"/>
    <x v="51"/>
  </r>
  <r>
    <x v="294"/>
    <n v="506901173"/>
    <n v="181606"/>
    <s v="CPRAQ/5/19/DACPGP - AquisiÃ§Ã£o de combustÃ­veis rodoviÃ¡rios em postos de abastecimento pÃºblicos, designadamente gasolinas e gasÃ³leo"/>
    <d v="2019-12-23T12:06:13"/>
    <n v="13"/>
    <s v="PT;1;1;232"/>
    <n v="340"/>
    <d v="2019-12-29T18:00:00"/>
    <n v="1"/>
    <x v="1"/>
    <x v="0"/>
    <x v="51"/>
  </r>
  <r>
    <x v="69"/>
    <n v="506821480"/>
    <n v="181612"/>
    <m/>
    <d v="2019-12-23T13:47:41"/>
    <n v="1"/>
    <s v="PT;1;1;232"/>
    <n v="400"/>
    <m/>
    <n v="1"/>
    <x v="1"/>
    <x v="0"/>
    <x v="51"/>
  </r>
  <r>
    <x v="10"/>
    <n v="500122237"/>
    <n v="181614"/>
    <s v="AquisiÃ§Ã£o de Carne de Ovino e Caprino (fresca e congelada)"/>
    <d v="2019-12-23T14:20:42"/>
    <n v="3"/>
    <s v="PT;1;1;232"/>
    <n v="300"/>
    <d v="2020-01-06T23:59:00"/>
    <n v="1"/>
    <x v="2"/>
    <x v="0"/>
    <x v="51"/>
  </r>
  <r>
    <x v="99"/>
    <n v="510089224"/>
    <n v="181616"/>
    <s v="DAP 2019.0163 - AquisiÃ§Ã£o de Seguro para praticantes desportivos de alto rendimento para dois anos"/>
    <d v="2019-12-23T14:27:08"/>
    <n v="3"/>
    <s v="PT;1;1;232"/>
    <n v="360"/>
    <d v="2020-01-26T23:59:00"/>
    <n v="1"/>
    <x v="2"/>
    <x v="0"/>
    <x v="51"/>
  </r>
  <r>
    <x v="49"/>
    <n v="502098139"/>
    <n v="181617"/>
    <s v="CONTRATAÃ‡ÃƒO DE SERVIÃ‡OS DE TRANSPORTES ESCOLARES EM CIRCUITOS ESPECIAIS PARA O ANO LETIVO DE 2019/2020 - LOTES 47, 48, 49, 50 E 51."/>
    <d v="2019-12-23T14:42:33"/>
    <n v="3"/>
    <s v="PT;9;118;109"/>
    <n v="340"/>
    <d v="2020-01-23T18:00:00"/>
    <n v="1"/>
    <x v="1"/>
    <x v="0"/>
    <x v="51"/>
  </r>
  <r>
    <x v="65"/>
    <n v="600084779"/>
    <n v="181618"/>
    <s v="Procedimento de consulta prÃ©via para formaÃ§Ã£o de contrato a celebrar ao abrigo do acordo quadro de serviÃ§os de desenvolvimento aplicacional de sistemas de informaÃ§Ã£o (AQ-SDASI) da Autoridade TributÃ¡ria e Aduaneira (AT) Lote 3 - ContrataÃ§Ã£o de serviÃ§os Â¿Chave na MÃ£oÂ¿ para desenvolvimento Ã  medida dos Sistemas de InformaÃ§Ã£o da AT"/>
    <d v="2019-12-23T15:14:13"/>
    <n v="13"/>
    <s v="PT;12;165;2004"/>
    <n v="300"/>
    <d v="2019-12-26T17:00:00"/>
    <n v="1"/>
    <x v="2"/>
    <x v="0"/>
    <x v="51"/>
  </r>
  <r>
    <x v="291"/>
    <n v="501072080"/>
    <n v="181619"/>
    <s v="AquisiÃ§Ã£o de ServiÃ§os de Seguros"/>
    <d v="2019-12-23T15:43:20"/>
    <n v="13"/>
    <s v="PT;11;148;1898"/>
    <n v="340"/>
    <d v="2020-01-07T17:00:00"/>
    <n v="1"/>
    <x v="2"/>
    <x v="0"/>
    <x v="51"/>
  </r>
  <r>
    <x v="113"/>
    <n v="506556590"/>
    <n v="181620"/>
    <s v="Fornecimento de Trator e Reboque AgrÃ­colas"/>
    <d v="2019-12-23T16:06:04"/>
    <n v="13"/>
    <s v="PT;8;99;1497"/>
    <n v="340"/>
    <d v="2020-01-15T23:59:00"/>
    <n v="1"/>
    <x v="1"/>
    <x v="0"/>
    <x v="51"/>
  </r>
  <r>
    <x v="2"/>
    <n v="503539473"/>
    <n v="181621"/>
    <s v="PrestaÃ§Ã£o de serviÃ§os de assistÃªncia tÃ©cnica e manutenÃ§Ã£o ao sistema de GestÃ£o de Assiduidade"/>
    <d v="2019-12-23T16:07:38"/>
    <n v="1"/>
    <s v="PT;9;111;105"/>
    <n v="360"/>
    <d v="2019-12-29T23:59:00"/>
    <n v="1"/>
    <x v="1"/>
    <x v="0"/>
    <x v="51"/>
  </r>
  <r>
    <x v="196"/>
    <n v="503956546"/>
    <n v="181622"/>
    <s v="&quot;AquisiÃ§Ã£o Continua de fruta para o biÃ©nio 2020/2021&quot;"/>
    <d v="2019-12-23T16:13:23"/>
    <n v="13"/>
    <s v="PT;8;98;1488"/>
    <n v="360"/>
    <d v="2020-01-05T23:59:00"/>
    <n v="1"/>
    <x v="1"/>
    <x v="0"/>
    <x v="51"/>
  </r>
  <r>
    <x v="151"/>
    <n v="506855368"/>
    <n v="181623"/>
    <s v="BeneficiaÃ§Ã£o da Avenida dos Bombeiros VoluntÃ¡rios em MortÃ¡gua - 2Âª Fase - Trabalhos complementares"/>
    <d v="2019-12-23T16:25:42"/>
    <n v="13"/>
    <s v="PT;19;281;3132"/>
    <n v="360"/>
    <d v="2019-12-28T23:00:00"/>
    <n v="1"/>
    <x v="1"/>
    <x v="0"/>
    <x v="51"/>
  </r>
  <r>
    <x v="11"/>
    <n v="506614913"/>
    <n v="181624"/>
    <s v="ContrataÃ§Ã£o de serviÃ§os de manutenÃ§Ã£o preventiva e corretiva de sistemas de alarme e CCTV instalados no MunicÃ­pio de Vila Franca de Xira"/>
    <d v="2019-12-23T17:26:26"/>
    <n v="13"/>
    <s v="PT;12;173;189"/>
    <n v="360"/>
    <d v="2019-12-29T23:59:00"/>
    <n v="1"/>
    <x v="1"/>
    <x v="0"/>
    <x v="51"/>
  </r>
  <r>
    <x v="43"/>
    <n v="503035416"/>
    <n v="181625"/>
    <m/>
    <d v="2019-12-23T17:28:45"/>
    <n v="1"/>
    <s v="PT;1;1;232"/>
    <n v="400"/>
    <m/>
    <n v="1"/>
    <x v="0"/>
    <x v="0"/>
    <x v="51"/>
  </r>
  <r>
    <x v="196"/>
    <n v="503956546"/>
    <n v="181627"/>
    <m/>
    <d v="2019-12-26T08:39:27"/>
    <n v="13"/>
    <m/>
    <n v="400"/>
    <m/>
    <n v="1"/>
    <x v="1"/>
    <x v="0"/>
    <x v="51"/>
  </r>
  <r>
    <x v="39"/>
    <n v="680015019"/>
    <n v="181628"/>
    <s v="Concurso pÃºblico para a aquisiÃ§Ã£o e montagem de pÃ³rtico de lavagem de viaturas."/>
    <d v="2019-12-26T08:49:00"/>
    <n v="3"/>
    <s v="PT;12;169;2053"/>
    <n v="340"/>
    <d v="2020-02-02T23:59:00"/>
    <n v="1"/>
    <x v="5"/>
    <x v="0"/>
    <x v="51"/>
  </r>
  <r>
    <x v="196"/>
    <n v="503956546"/>
    <n v="181629"/>
    <s v="&quot;AquisiÃ§Ã£o continua de peixe e congelados diversos para o biÃ©nio 2020/2021&quot;"/>
    <d v="2019-12-26T08:52:46"/>
    <n v="13"/>
    <s v="PT;8;98;1488"/>
    <n v="360"/>
    <d v="2020-01-05T23:59:00"/>
    <n v="1"/>
    <x v="1"/>
    <x v="0"/>
    <x v="51"/>
  </r>
  <r>
    <x v="84"/>
    <n v="680018140"/>
    <n v="181630"/>
    <s v="2019/300.10.005/455 - ServiÃ§os de limpeza das instalaÃ§Ãµes dos SMAH - 2020-21"/>
    <d v="2019-12-26T09:10:23"/>
    <n v="1"/>
    <s v="PT;20;299;3323"/>
    <n v="360"/>
    <d v="2020-01-07T23:59:00"/>
    <n v="1"/>
    <x v="1"/>
    <x v="0"/>
    <x v="51"/>
  </r>
  <r>
    <x v="39"/>
    <n v="680015019"/>
    <n v="181631"/>
    <s v="AquisiÃ§Ã£o de instalaÃ§Ã£o de arejadores de alta seguranÃ§a."/>
    <d v="2019-12-26T09:21:23"/>
    <n v="3"/>
    <s v="PT;12;169;271"/>
    <n v="360"/>
    <d v="2020-01-15T23:59:00"/>
    <n v="1"/>
    <x v="5"/>
    <x v="0"/>
    <x v="51"/>
  </r>
  <r>
    <x v="43"/>
    <n v="503035416"/>
    <n v="181632"/>
    <s v="AquisiÃ§Ã£o de serviÃ§os de manutenÃ§Ã£o de nefrus para o ano de 2020"/>
    <d v="2019-12-26T09:39:58"/>
    <n v="1"/>
    <s v="PT;1;1;232"/>
    <n v="400"/>
    <d v="1970-01-01T17:00:00"/>
    <n v="1"/>
    <x v="0"/>
    <x v="0"/>
    <x v="51"/>
  </r>
  <r>
    <x v="39"/>
    <n v="680015019"/>
    <n v="181633"/>
    <s v="AquisiÃ§Ã£o de serviÃ§os de assistÃªncia tÃ©cnica e manutenÃ§Ã£o corretiva de dez relÃ³gios de ponto dos SIMAS de Oeiras e Amadora"/>
    <d v="2019-12-26T09:51:05"/>
    <n v="1"/>
    <s v="PT;12;169;271"/>
    <n v="360"/>
    <d v="2019-12-30T16:00:00"/>
    <n v="1"/>
    <x v="5"/>
    <x v="0"/>
    <x v="51"/>
  </r>
  <r>
    <x v="0"/>
    <n v="508481287"/>
    <n v="181634"/>
    <s v="AquisiÃ§Ã£o de serviÃ§os de manutenÃ§Ã£o de suporte aplicacional de soluÃ§Ã£o SAP para o ano de 2020"/>
    <d v="2019-12-26T10:18:38"/>
    <n v="3"/>
    <s v="PT;12;165;2010"/>
    <n v="5"/>
    <d v="2020-01-27T17:00:00"/>
    <n v="1"/>
    <x v="0"/>
    <x v="0"/>
    <x v="51"/>
  </r>
  <r>
    <x v="39"/>
    <n v="680015019"/>
    <n v="181635"/>
    <s v="PrestaÃ§Ã£o de serviÃ§os destinada Ã  aquisiÃ§Ã£o da manutenÃ§Ã£o Edoclink"/>
    <d v="2019-12-26T10:30:00"/>
    <n v="1"/>
    <s v="PT;12;169;271"/>
    <n v="340"/>
    <d v="2019-12-30T16:00:00"/>
    <n v="1"/>
    <x v="5"/>
    <x v="0"/>
    <x v="51"/>
  </r>
  <r>
    <x v="43"/>
    <n v="503035416"/>
    <n v="181636"/>
    <s v="AquisiÃ§Ã£o de serviÃ§os de manutenÃ§Ã£o do modelo ekanban para o ano de 2020"/>
    <d v="2019-12-26T10:35:09"/>
    <n v="1"/>
    <s v="PT;1;1;232"/>
    <n v="340"/>
    <d v="2020-01-06T17:00:00"/>
    <n v="1"/>
    <x v="0"/>
    <x v="0"/>
    <x v="51"/>
  </r>
  <r>
    <x v="138"/>
    <n v="506087000"/>
    <n v="181637"/>
    <s v="RequalificaÃ§Ã£o da Rede ViÃ¡ria no Concelho, por Empreitada: Rotunda Padre AmÃ©rico, Rua da Fonte Nova e Passadeira Sobreelevada na Rua Antero de Quental, na Cidade de Cantanhede"/>
    <d v="2019-12-26T10:39:17"/>
    <n v="3"/>
    <s v="PT;7;79;1271"/>
    <n v="300"/>
    <d v="2020-01-16T17:00:00"/>
    <n v="1"/>
    <x v="1"/>
    <x v="0"/>
    <x v="51"/>
  </r>
  <r>
    <x v="4"/>
    <n v="506334562"/>
    <n v="181638"/>
    <s v="ContrataÃ§Ã£o de serviÃ§o de Leitura de contadores de Ã¡gua do abastecimento pÃºblico"/>
    <d v="2019-12-26T10:47:26"/>
    <n v="1"/>
    <s v="PT;11;157;220"/>
    <n v="360"/>
    <d v="2019-12-31T23:59:00"/>
    <n v="1"/>
    <x v="1"/>
    <x v="0"/>
    <x v="51"/>
  </r>
  <r>
    <x v="43"/>
    <n v="503035416"/>
    <n v="181639"/>
    <s v="AquisiÃ§Ã£o de serviÃ§os de manutenÃ§Ã£o oneagent para o ano de 2020"/>
    <d v="2019-12-26T11:04:03"/>
    <n v="1"/>
    <s v="PT;1;1;232"/>
    <n v="360"/>
    <d v="2020-01-10T17:00:00"/>
    <n v="1"/>
    <x v="0"/>
    <x v="0"/>
    <x v="51"/>
  </r>
  <r>
    <x v="70"/>
    <n v="506791220"/>
    <n v="181640"/>
    <s v="ExecuÃ§Ã£o de obras de reparaÃ§Ã£o da rede de cabos do troÃ§o de iluminaÃ§Ã£o exterior, ao parque, mas interligada Ã¡ iluminaÃ§Ã£o do Parque Municipal da Moita e substituiÃ§Ã£o parcial das luminÃ¡rias num total de 40."/>
    <d v="2019-12-26T11:07:33"/>
    <n v="1"/>
    <s v="PT;16;239;2592"/>
    <n v="360"/>
    <d v="2019-12-31T23:59:00"/>
    <n v="1"/>
    <x v="1"/>
    <x v="0"/>
    <x v="51"/>
  </r>
  <r>
    <x v="132"/>
    <n v="507023129"/>
    <n v="181641"/>
    <s v="Concurso limitado por PrÃ©via QualificaÃ§Ãµes com publicaÃ§Ã£o no JOUE para Empreitada de construÃ§Ã£o da EB Arquiteto GonÃ§alo Ribeiro Telles"/>
    <d v="2019-12-26T11:14:42"/>
    <n v="5"/>
    <s v="PT;12;165;2003"/>
    <n v="80"/>
    <d v="1970-01-01T17:00:00"/>
    <n v="1"/>
    <x v="2"/>
    <x v="0"/>
    <x v="51"/>
  </r>
  <r>
    <x v="17"/>
    <n v="505456010"/>
    <n v="181642"/>
    <s v="Desenvolvimento do programa Sistema Portugal para os nÃºcleos da Amadora do denominado Projecto Orquestra GeraÃ§Ã£o"/>
    <d v="2019-12-26T11:25:15"/>
    <n v="1"/>
    <s v="PT;12;166;120"/>
    <n v="5"/>
    <d v="2019-12-27T15:00:00"/>
    <n v="1"/>
    <x v="1"/>
    <x v="0"/>
    <x v="51"/>
  </r>
  <r>
    <x v="196"/>
    <n v="503956546"/>
    <n v="181643"/>
    <s v="&quot;AquisiÃ§Ã£o contÃ­nua de mercearias para o biÃ©nio 2020/2021&quot;"/>
    <d v="2019-12-26T11:27:03"/>
    <n v="13"/>
    <s v="PT;8;98;1488"/>
    <n v="400"/>
    <d v="1970-01-01T23:59:00"/>
    <n v="1"/>
    <x v="1"/>
    <x v="0"/>
    <x v="51"/>
  </r>
  <r>
    <x v="7"/>
    <n v="508666236"/>
    <n v="181644"/>
    <m/>
    <d v="2019-12-26T11:31:04"/>
    <n v="1"/>
    <s v="PT;1;1;232"/>
    <n v="400"/>
    <m/>
    <n v="1"/>
    <x v="2"/>
    <x v="0"/>
    <x v="51"/>
  </r>
  <r>
    <x v="0"/>
    <n v="508481287"/>
    <n v="181645"/>
    <s v="AquisiÃ§Ã£o de serviÃ§os de manutenÃ§Ã£o ao equipamento de enteroscopia Fujifilm para o ano 2020"/>
    <d v="2019-12-26T11:31:39"/>
    <n v="1"/>
    <s v="PT;12;165;2010"/>
    <n v="360"/>
    <d v="2019-12-31T17:00:00"/>
    <n v="1"/>
    <x v="0"/>
    <x v="0"/>
    <x v="51"/>
  </r>
  <r>
    <x v="7"/>
    <n v="508666236"/>
    <n v="181646"/>
    <s v="AquisiÃ§Ã£o de serviÃ§os de consultoria tÃ©cnica em engenharia para revisÃ£o de projetos de execuÃ§Ã£o de especialidades para o bloco escolar da EHT do Estoril"/>
    <d v="2019-12-26T11:31:57"/>
    <n v="1"/>
    <s v="PT;12;164;1999"/>
    <n v="360"/>
    <d v="2020-01-07T23:59:00"/>
    <n v="1"/>
    <x v="2"/>
    <x v="0"/>
    <x v="51"/>
  </r>
  <r>
    <x v="224"/>
    <n v="600075818"/>
    <n v="181647"/>
    <s v="AquisiÃ§Ã£o de serviÃ§os de cÃ³pia e impressÃ£o pelo perÃ­odo de 36 meses"/>
    <d v="2019-12-26T11:33:05"/>
    <n v="13"/>
    <s v="PT;9;115;1567"/>
    <n v="340"/>
    <d v="2020-01-06T18:00:00"/>
    <n v="1"/>
    <x v="2"/>
    <x v="0"/>
    <x v="51"/>
  </r>
  <r>
    <x v="174"/>
    <n v="504871650"/>
    <n v="181648"/>
    <s v="15/AD/ECO/2019 - PrestaÃ§Ã£o de serviÃ§os de MonitorizaÃ§Ã£o Ambiental da EcolezÃ­ria - 2020-2021"/>
    <d v="2019-12-26T11:45:46"/>
    <n v="1"/>
    <s v="PT;15;214;2453"/>
    <n v="5"/>
    <d v="2020-01-04T18:00:00"/>
    <n v="1"/>
    <x v="5"/>
    <x v="0"/>
    <x v="51"/>
  </r>
  <r>
    <x v="43"/>
    <n v="503035416"/>
    <n v="181649"/>
    <s v="AquisiÃ§Ã£o de serviÃ§os de manutenÃ§Ã£o da aplicaÃ§Ã£o hugs (sistema anti-rapto de bebes) para o ano 2020"/>
    <d v="2019-12-26T11:47:10"/>
    <n v="1"/>
    <s v="PT;1;1;232"/>
    <n v="400"/>
    <d v="1970-01-01T17:00:00"/>
    <n v="1"/>
    <x v="0"/>
    <x v="0"/>
    <x v="51"/>
  </r>
  <r>
    <x v="0"/>
    <n v="508481287"/>
    <n v="181650"/>
    <s v="AquisiÃ§Ã£o de serviÃ§os de manutenÃ§Ã£o aos equipamentos de imagiologia Siemens para o ano de 2020"/>
    <d v="2019-12-26T11:57:04"/>
    <n v="1"/>
    <s v="PT;12;165;2010"/>
    <n v="360"/>
    <d v="2020-01-06T17:00:00"/>
    <n v="1"/>
    <x v="0"/>
    <x v="0"/>
    <x v="51"/>
  </r>
  <r>
    <x v="294"/>
    <n v="506901173"/>
    <n v="181651"/>
    <s v="AquisiÃ§Ã£o de serviÃ§os de seguranÃ§a para Final Four da Allianz Cup 2020."/>
    <d v="2019-12-26T12:02:11"/>
    <n v="3"/>
    <s v="PT;1;1;232"/>
    <n v="360"/>
    <d v="2020-01-02T18:00:00"/>
    <n v="1"/>
    <x v="1"/>
    <x v="0"/>
    <x v="51"/>
  </r>
  <r>
    <x v="11"/>
    <n v="506614913"/>
    <n v="181652"/>
    <s v="Fornecimento em contÃ­nuo de leite escolar para os Agrupamentos Escolares do concelho de Vila Franca de Xira"/>
    <d v="2019-12-26T12:03:23"/>
    <n v="3"/>
    <s v="PT;12;173;2086"/>
    <n v="5"/>
    <d v="2020-01-01T23:59:00"/>
    <n v="1"/>
    <x v="1"/>
    <x v="0"/>
    <x v="51"/>
  </r>
  <r>
    <x v="0"/>
    <n v="508481287"/>
    <n v="181653"/>
    <s v="AquisiÃ§Ã£o de serviÃ§os de manutenÃ§Ã£o ao equipamento de separaÃ§Ã£o celular Fresenius Kabi para o ano de 2020."/>
    <d v="2019-12-26T12:12:24"/>
    <n v="1"/>
    <s v="PT;12;165;2010"/>
    <n v="360"/>
    <d v="2020-01-14T17:00:00"/>
    <n v="1"/>
    <x v="0"/>
    <x v="0"/>
    <x v="51"/>
  </r>
  <r>
    <x v="46"/>
    <n v="502256869"/>
    <n v="181654"/>
    <s v="AZURE - ServiÃ§o de backups remotos"/>
    <d v="2019-12-26T12:24:18"/>
    <n v="13"/>
    <s v="PT;16;245;2623"/>
    <n v="360"/>
    <d v="2020-01-06T23:59:00"/>
    <n v="1"/>
    <x v="7"/>
    <x v="0"/>
    <x v="51"/>
  </r>
  <r>
    <x v="7"/>
    <n v="508666236"/>
    <n v="181655"/>
    <s v="AQUISIÃ‡ÃƒO DE SERVIÃ‡OS DE CONSULTORIA TÃ‰CNICA DE FISCALIZAÃ‡ÃƒO E COORDENAÃ‡ÃƒO DE SEGURANÃ‡A EM OBRA DA EMPREITADA PARA AS OBRAS DE ADAPTAÃ‡ÃƒO/REABILITAÃ‡ÃƒO DA ALA NORTE DO ANTIGO EDIFÃCIO DE RESIDÃŠNCIA DO CAMPUS ESCOLAR DO ESTORIL"/>
    <d v="2019-12-26T12:42:29"/>
    <n v="13"/>
    <s v="PT;12;164;1999"/>
    <n v="340"/>
    <d v="2020-01-10T23:59:00"/>
    <n v="1"/>
    <x v="2"/>
    <x v="0"/>
    <x v="51"/>
  </r>
  <r>
    <x v="261"/>
    <n v="507261682"/>
    <n v="181656"/>
    <m/>
    <d v="2019-12-26T12:48:04"/>
    <n v="4"/>
    <m/>
    <n v="1"/>
    <m/>
    <n v="1"/>
    <x v="2"/>
    <x v="0"/>
    <x v="51"/>
  </r>
  <r>
    <x v="10"/>
    <n v="500122237"/>
    <n v="181657"/>
    <s v="AquisiÃ§Ã£o de Produtos Vegetarianos Ultracongelados"/>
    <d v="2019-12-26T13:06:50"/>
    <n v="3"/>
    <s v="PT;1;1;232"/>
    <n v="220"/>
    <d v="2020-01-06T23:59:00"/>
    <n v="1"/>
    <x v="2"/>
    <x v="0"/>
    <x v="51"/>
  </r>
  <r>
    <x v="17"/>
    <n v="505456010"/>
    <n v="181658"/>
    <s v="Desenvolvimento do programa Sistema Portugal, formaÃ§Ã£o continuada e estÃ¡gio para os nÃºcleos da Amadora do denominado Projeto Orquestra GeraÃ§Ã£o"/>
    <d v="2019-12-26T13:07:49"/>
    <n v="1"/>
    <s v="PT;12;174;223"/>
    <n v="340"/>
    <d v="2020-01-01T23:59:00"/>
    <n v="1"/>
    <x v="1"/>
    <x v="0"/>
    <x v="51"/>
  </r>
  <r>
    <x v="0"/>
    <n v="508481287"/>
    <n v="181659"/>
    <s v="AquisiÃ§Ã£o de serviÃ§os de manutenÃ§Ã£o ao licenciamento IBM/MÃ¡ximo para o na o 2020."/>
    <d v="2019-12-26T13:37:52"/>
    <n v="13"/>
    <s v="PT;12;165;2010"/>
    <n v="5"/>
    <d v="2020-01-06T17:00:00"/>
    <n v="1"/>
    <x v="0"/>
    <x v="0"/>
    <x v="51"/>
  </r>
  <r>
    <x v="17"/>
    <n v="505456010"/>
    <n v="181660"/>
    <s v="Fornecimento de switch (com inclusÃ£o de instalaÃ§Ã£o e configuraÃ§Ã£o) e componentes informÃ¡ticos"/>
    <d v="2019-12-26T13:48:30"/>
    <n v="13"/>
    <s v="PT;12;174;2095"/>
    <n v="340"/>
    <d v="2020-01-02T23:59:00"/>
    <n v="1"/>
    <x v="1"/>
    <x v="0"/>
    <x v="51"/>
  </r>
  <r>
    <x v="224"/>
    <n v="600075818"/>
    <n v="181661"/>
    <s v="AquisiÃ§Ã£o dos serviÃ§os de limpeza das instalaÃ§Ãµes da ComissÃ£o de CoordenaÃ§Ã£o e Desenvolvimento Regional do Algarve (CCDR Algarve), incluindo o fornecimento dos respetivos produtos de higiene e limpeza (detergentes, desinfetantes e similares)"/>
    <d v="2019-12-26T14:05:41"/>
    <n v="3"/>
    <s v="PT;9;115;1567"/>
    <n v="340"/>
    <d v="2020-01-07T18:00:00"/>
    <n v="1"/>
    <x v="2"/>
    <x v="0"/>
    <x v="51"/>
  </r>
  <r>
    <x v="0"/>
    <n v="508481287"/>
    <n v="181662"/>
    <s v="AquisiÃ§Ã£o de serviÃ§os de manutenÃ§Ã£o ao equipamento de Eco-Endoscopia Olympus para o ano 2020."/>
    <d v="2019-12-26T14:17:43"/>
    <n v="1"/>
    <s v="PT;12;165;2010"/>
    <n v="360"/>
    <d v="2020-01-03T17:00:00"/>
    <n v="1"/>
    <x v="0"/>
    <x v="0"/>
    <x v="51"/>
  </r>
  <r>
    <x v="43"/>
    <n v="503035416"/>
    <n v="181663"/>
    <s v="AquisiÃ§Ã£o de serviÃ§os - Plataforma EletrÃ³nica de ContrataÃ§Ã£o PÃºblica para o ano 2020"/>
    <d v="2019-12-26T14:21:10"/>
    <n v="1"/>
    <s v="PT;1;1;232"/>
    <n v="360"/>
    <d v="2019-12-27T17:00:00"/>
    <n v="1"/>
    <x v="0"/>
    <x v="0"/>
    <x v="51"/>
  </r>
  <r>
    <x v="70"/>
    <n v="506791220"/>
    <n v="181664"/>
    <s v="ExecuÃ§Ã£o de obras de substituiÃ§Ã£o de balastros ferromagnÃ©ticos e eletrÃ³nicos."/>
    <d v="2019-12-26T14:22:05"/>
    <n v="1"/>
    <s v="PT;16;239;78"/>
    <n v="360"/>
    <d v="2019-12-31T23:59:00"/>
    <n v="1"/>
    <x v="1"/>
    <x v="0"/>
    <x v="51"/>
  </r>
  <r>
    <x v="0"/>
    <n v="508481287"/>
    <n v="181665"/>
    <s v="AquisiÃ§Ã£o de serviÃ§os de manutenÃ§Ã£o aos equipamentos de Radioterapia Sociedade AvanÃ§o para o ano de 2020"/>
    <d v="2019-12-26T14:30:24"/>
    <n v="1"/>
    <s v="PT;12;165;2010"/>
    <n v="5"/>
    <d v="2020-01-06T17:00:00"/>
    <n v="1"/>
    <x v="0"/>
    <x v="0"/>
    <x v="51"/>
  </r>
  <r>
    <x v="101"/>
    <n v="123456789"/>
    <n v="181666"/>
    <m/>
    <d v="2019-12-26T14:34:16"/>
    <n v="4"/>
    <s v="PT;1;1;232"/>
    <n v="1"/>
    <m/>
    <n v="1"/>
    <x v="2"/>
    <x v="0"/>
    <x v="51"/>
  </r>
  <r>
    <x v="151"/>
    <n v="506855368"/>
    <n v="181668"/>
    <s v="ReparaÃ§Ã£o de passeio junto aos LaboratÃ³rios Basi - PIMLF"/>
    <d v="2019-12-26T14:37:54"/>
    <n v="1"/>
    <s v="PT;19;281;3132"/>
    <n v="360"/>
    <d v="2019-12-31T23:00:00"/>
    <n v="1"/>
    <x v="1"/>
    <x v="0"/>
    <x v="51"/>
  </r>
  <r>
    <x v="0"/>
    <n v="508481287"/>
    <n v="181669"/>
    <s v="AquisiÃ§Ã£o de subscriÃ§Ã£o de monitorizaÃ§Ã£o de sistemas nagios para os ano de 2020/2021"/>
    <d v="2019-12-26T14:54:15"/>
    <n v="13"/>
    <s v="PT;12;165;2010"/>
    <n v="360"/>
    <d v="2020-01-10T17:00:00"/>
    <n v="1"/>
    <x v="0"/>
    <x v="0"/>
    <x v="51"/>
  </r>
  <r>
    <x v="12"/>
    <n v="506187543"/>
    <n v="181670"/>
    <s v="Esta consulta prÃ©via tem por objeto a prestaÃ§Ã£o de serviÃ§os de Abate, RemoÃ§Ã£o de Cepos, RegularizaÃ§Ã£o da CalÃ§ada e Posterior SubstituiÃ§Ã£o de Ãrvores de Arruamento na UrbanizaÃ§Ã£o Quinta da Torre, Bairro AssunÃ§Ã£o Piedade, em Quinta do Anjo, Palmela"/>
    <d v="2019-12-26T14:57:24"/>
    <n v="13"/>
    <s v="PT;16;241;132"/>
    <n v="340"/>
    <d v="2020-01-07T23:59:00"/>
    <n v="1"/>
    <x v="1"/>
    <x v="0"/>
    <x v="51"/>
  </r>
  <r>
    <x v="37"/>
    <n v="504293125"/>
    <n v="181671"/>
    <s v="ConstruÃ§Ã£o de Parque Infantil na Praceta do Poder Local, na Pontinha"/>
    <d v="2019-12-26T15:01:20"/>
    <n v="13"/>
    <s v="PT;12;175;2098"/>
    <n v="360"/>
    <d v="2020-01-08T23:59:00"/>
    <n v="1"/>
    <x v="1"/>
    <x v="0"/>
    <x v="51"/>
  </r>
  <r>
    <x v="13"/>
    <n v="501294104"/>
    <n v="181674"/>
    <s v="PRESTAÃ‡ÃƒO DE SERVIÃ‡OS PARA A OTIMIZAÃ‡ÃƒO DO CIRCUITO VPN, REDE FIXA E CIRCUITOS ANALÃ“GICOS PONTO A PONTO"/>
    <d v="2019-12-26T15:17:23"/>
    <n v="1"/>
    <s v="PT;16;245;321"/>
    <n v="340"/>
    <d v="2020-01-01T23:59:00"/>
    <n v="1"/>
    <x v="1"/>
    <x v="0"/>
    <x v="51"/>
  </r>
  <r>
    <x v="12"/>
    <n v="506187543"/>
    <n v="181675"/>
    <m/>
    <d v="2019-12-26T15:21:17"/>
    <n v="13"/>
    <s v="PT;1;1;232"/>
    <n v="400"/>
    <m/>
    <n v="1"/>
    <x v="1"/>
    <x v="0"/>
    <x v="51"/>
  </r>
  <r>
    <x v="3"/>
    <n v="500051054"/>
    <n v="181676"/>
    <s v="Conserto de MÃºsica SinfÃ³nica pela &quot;Orquestra Promenade&quot;"/>
    <d v="2019-12-26T15:25:25"/>
    <n v="1"/>
    <s v="PT;16;236;2579"/>
    <n v="360"/>
    <d v="2019-12-29T19:00:00"/>
    <n v="1"/>
    <x v="1"/>
    <x v="0"/>
    <x v="51"/>
  </r>
  <r>
    <x v="18"/>
    <n v="501222634"/>
    <n v="181677"/>
    <s v="PrestaÃ§Ã£o de ServiÃ§os de ManutenÃ§Ã£o, Suporte e Upgrade para Servidores Cisco"/>
    <d v="2019-12-26T15:42:36"/>
    <n v="13"/>
    <s v="PT;11;148;1898"/>
    <n v="360"/>
    <d v="2020-01-05T23:59:00"/>
    <n v="1"/>
    <x v="1"/>
    <x v="0"/>
    <x v="51"/>
  </r>
  <r>
    <x v="9"/>
    <n v="506173968"/>
    <n v="181678"/>
    <s v="ReparaÃ§Ãµes das viaturas municipais de RSU mÃ³veis: 348; 253; 320"/>
    <d v="2019-12-26T15:43:27"/>
    <n v="13"/>
    <s v="PT;16;243;261"/>
    <n v="400"/>
    <m/>
    <n v="1"/>
    <x v="1"/>
    <x v="0"/>
    <x v="51"/>
  </r>
  <r>
    <x v="70"/>
    <n v="506791220"/>
    <n v="181679"/>
    <s v="SeguranÃ§a em VÃ¡rios EdifÃ­cios"/>
    <d v="2019-12-26T15:55:27"/>
    <n v="13"/>
    <s v="PT;16;239;78"/>
    <n v="360"/>
    <d v="2020-01-02T23:59:00"/>
    <n v="1"/>
    <x v="1"/>
    <x v="0"/>
    <x v="51"/>
  </r>
  <r>
    <x v="30"/>
    <n v="506546381"/>
    <n v="181680"/>
    <s v="Empreitada - ConservaÃ§Ã£o e Restauro de PatrimÃ³nio Integrado e MÃ³vel da Igreja de SÃ£o JoÃ£o Baptista - Matriz de FigueirÃ³ dos Vinhos"/>
    <d v="2019-12-26T16:01:35"/>
    <n v="13"/>
    <s v="PT;11;150;1905"/>
    <n v="360"/>
    <d v="2020-01-08T17:00:00"/>
    <n v="1"/>
    <x v="1"/>
    <x v="0"/>
    <x v="51"/>
  </r>
  <r>
    <x v="43"/>
    <n v="503035416"/>
    <n v="181682"/>
    <m/>
    <d v="2019-12-26T16:08:43"/>
    <n v="1"/>
    <s v="PT;1;1;232"/>
    <n v="400"/>
    <m/>
    <n v="1"/>
    <x v="0"/>
    <x v="0"/>
    <x v="51"/>
  </r>
  <r>
    <x v="17"/>
    <n v="505456010"/>
    <n v="181684"/>
    <m/>
    <d v="2019-12-26T16:25:34"/>
    <n v="1"/>
    <s v="PT;1;1;232"/>
    <n v="400"/>
    <m/>
    <n v="1"/>
    <x v="1"/>
    <x v="0"/>
    <x v="51"/>
  </r>
  <r>
    <x v="17"/>
    <n v="505456010"/>
    <n v="181685"/>
    <s v="AquisiÃ§Ã£o de Pastelaria (confecionados embalados)"/>
    <d v="2019-12-26T16:26:01"/>
    <n v="1"/>
    <s v="PT;12;174;223"/>
    <n v="5"/>
    <d v="2020-01-10T23:59:00"/>
    <n v="1"/>
    <x v="1"/>
    <x v="0"/>
    <x v="51"/>
  </r>
  <r>
    <x v="100"/>
    <n v="501692983"/>
    <n v="181686"/>
    <m/>
    <d v="2019-12-26T16:31:00"/>
    <n v="14"/>
    <s v="PT;1;1;232"/>
    <n v="400"/>
    <m/>
    <n v="1"/>
    <x v="2"/>
    <x v="0"/>
    <x v="51"/>
  </r>
  <r>
    <x v="3"/>
    <n v="500051054"/>
    <n v="181687"/>
    <s v="Conserto de MÃºsica SinfÃ³nica pela &quot;Orquestra Promenade&quot;"/>
    <d v="2019-12-26T16:48:16"/>
    <n v="1"/>
    <s v="PT;16;236;2579"/>
    <n v="400"/>
    <d v="2019-12-29T19:00:00"/>
    <n v="1"/>
    <x v="1"/>
    <x v="0"/>
    <x v="51"/>
  </r>
  <r>
    <x v="70"/>
    <n v="506791220"/>
    <n v="181688"/>
    <s v="Colheitas e AnÃ¡lises Ã  Ãgua para Consumo Humano"/>
    <d v="2019-12-26T16:50:31"/>
    <n v="13"/>
    <s v="PT;16;239;78"/>
    <n v="360"/>
    <d v="2020-01-02T23:59:00"/>
    <n v="1"/>
    <x v="1"/>
    <x v="0"/>
    <x v="51"/>
  </r>
  <r>
    <x v="17"/>
    <n v="505456010"/>
    <n v="181689"/>
    <s v="Desenvolvimento do programa Sistema Portugal para os nÃºcleos da Amadora do denominado Projecto Orquestra GeraÃ§Ã£o"/>
    <d v="2019-12-26T17:01:44"/>
    <n v="1"/>
    <s v="PT;12;166;120"/>
    <n v="340"/>
    <d v="2019-12-27T15:00:00"/>
    <n v="1"/>
    <x v="1"/>
    <x v="0"/>
    <x v="51"/>
  </r>
  <r>
    <x v="17"/>
    <n v="505456010"/>
    <n v="181690"/>
    <m/>
    <d v="2019-12-26T17:27:51"/>
    <n v="1"/>
    <s v="PT;12;174;2093"/>
    <n v="400"/>
    <d v="1970-01-01T23:59:00"/>
    <n v="1"/>
    <x v="1"/>
    <x v="0"/>
    <x v="51"/>
  </r>
  <r>
    <x v="0"/>
    <n v="508481287"/>
    <n v="181691"/>
    <s v="201G000059 - AQUISIÃ‡ÃƒO DE MEDICAMENTOS DIVERSOS - Ano 2020"/>
    <d v="2019-12-26T17:36:32"/>
    <n v="1"/>
    <s v="PT;12;165;2010"/>
    <n v="340"/>
    <d v="2020-01-03T17:00:00"/>
    <n v="1"/>
    <x v="0"/>
    <x v="0"/>
    <x v="51"/>
  </r>
  <r>
    <x v="166"/>
    <n v="504288806"/>
    <n v="181692"/>
    <m/>
    <d v="2019-12-26T17:48:34"/>
    <n v="1"/>
    <s v="PT;1;1;232"/>
    <n v="400"/>
    <m/>
    <n v="1"/>
    <x v="2"/>
    <x v="0"/>
    <x v="51"/>
  </r>
  <r>
    <x v="166"/>
    <n v="504288806"/>
    <n v="181694"/>
    <s v="subscriÃ§Ã£o e suporte tÃ©cnico de licenciamento Clearswift Secure Email Gateway subscription Â¿ Kaspersky - para 250 utilizadores em nome de Autoridade Nacio-nal da AviaÃ§Ã£o Civil, com manutenÃ§Ã£o de suporte ao licenciamento (E500 Email Gateway Next Business Day Support) para as duas appliances."/>
    <d v="2019-12-26T17:48:58"/>
    <n v="1"/>
    <s v="PT;12;165;2008"/>
    <n v="360"/>
    <d v="2020-01-01T23:59:00"/>
    <n v="1"/>
    <x v="2"/>
    <x v="0"/>
    <x v="51"/>
  </r>
  <r>
    <x v="10"/>
    <n v="500122237"/>
    <n v="181695"/>
    <s v="Fornecimento de CombustÃ­veis RodoviÃ¡rios e atribuiÃ§Ã£o de vantagens aos BeneficiÃ¡rios Associados"/>
    <d v="2019-12-26T17:53:15"/>
    <n v="3"/>
    <s v="PT;1;1;232"/>
    <n v="340"/>
    <d v="2020-01-10T15:00:00"/>
    <n v="1"/>
    <x v="2"/>
    <x v="0"/>
    <x v="51"/>
  </r>
  <r>
    <x v="17"/>
    <n v="505456010"/>
    <n v="181696"/>
    <s v="AquisiÃ§Ã£o de SinalizaÃ§Ã£o Vertical do CÃ³digo da Estrada"/>
    <d v="2019-12-26T18:07:37"/>
    <n v="13"/>
    <s v="PT;12;174;2095"/>
    <n v="220"/>
    <d v="2020-01-16T23:59:00"/>
    <n v="1"/>
    <x v="1"/>
    <x v="0"/>
    <x v="51"/>
  </r>
  <r>
    <x v="17"/>
    <n v="505456010"/>
    <n v="181697"/>
    <s v="AquisiÃ§Ã£o de Pilaretes de SinalizaÃ§Ã£o"/>
    <d v="2019-12-26T18:21:55"/>
    <n v="13"/>
    <s v="PT;12;174;2095"/>
    <n v="220"/>
    <d v="2020-01-12T23:59:00"/>
    <n v="1"/>
    <x v="1"/>
    <x v="0"/>
    <x v="51"/>
  </r>
  <r>
    <x v="7"/>
    <n v="508666236"/>
    <n v="181698"/>
    <s v="AquisiÃ§Ã£o de componentes e respetiva montagem para os Sistemas AutomÃ¡ticos de DeteÃ§Ã£o de IncÃªndios e de gÃ¡s das InstalaÃ§Ãµes do TP"/>
    <d v="2019-12-27T07:58:51"/>
    <n v="13"/>
    <s v="PT;1;1;232"/>
    <n v="340"/>
    <d v="2020-01-02T23:59:00"/>
    <n v="1"/>
    <x v="2"/>
    <x v="0"/>
    <x v="51"/>
  </r>
  <r>
    <x v="196"/>
    <n v="503956546"/>
    <n v="181699"/>
    <s v="&quot;AquisiÃ§Ã£o continua de mercearias para o biÃ©nio 2020/2021&quot;"/>
    <d v="2019-12-27T09:27:04"/>
    <n v="13"/>
    <s v="PT;8;98;1488"/>
    <n v="360"/>
    <d v="2020-01-05T23:59:00"/>
    <n v="1"/>
    <x v="1"/>
    <x v="0"/>
    <x v="51"/>
  </r>
  <r>
    <x v="46"/>
    <n v="502256869"/>
    <n v="181700"/>
    <s v="ManutenÃ§Ã£o do Licenciamento Oracle Pelo PerÃ­odo de 3 Anos"/>
    <d v="2019-12-27T09:32:17"/>
    <n v="13"/>
    <s v="PT;16;245;2623"/>
    <n v="360"/>
    <d v="2020-01-09T23:59:00"/>
    <n v="1"/>
    <x v="7"/>
    <x v="0"/>
    <x v="51"/>
  </r>
  <r>
    <x v="0"/>
    <n v="508481287"/>
    <n v="181701"/>
    <s v="201G000060 - AquisiÃ§Ã£o de medicamentos diversos - Ano 2020"/>
    <d v="2019-12-27T09:36:13"/>
    <n v="1"/>
    <s v="PT;12;165;2010"/>
    <n v="340"/>
    <d v="2020-01-03T17:00:00"/>
    <n v="1"/>
    <x v="0"/>
    <x v="0"/>
    <x v="51"/>
  </r>
  <r>
    <x v="70"/>
    <n v="506791220"/>
    <n v="181702"/>
    <s v="ExecuÃ§Ã£o de obras de reparaÃ§Ã£o de vedaÃ§Ãµes, execuÃ§Ã£o e montagem de guardas metÃ¡licas, portÃµes, grades e arco para treliÃ§a de palco em alumÃ­nio."/>
    <d v="2019-12-27T09:52:33"/>
    <n v="1"/>
    <s v="PT;16;239;78"/>
    <n v="360"/>
    <d v="2020-01-08T23:59:00"/>
    <n v="1"/>
    <x v="1"/>
    <x v="0"/>
    <x v="51"/>
  </r>
  <r>
    <x v="43"/>
    <n v="503035416"/>
    <n v="181703"/>
    <s v="REPARAÃ‡ÃƒO DO ECÃ“GRAFO DA CONSULTA EXTERNA PA5"/>
    <d v="2019-12-27T10:05:56"/>
    <n v="1"/>
    <s v="PT;12;174;2096"/>
    <n v="300"/>
    <d v="2019-12-30T17:00:00"/>
    <n v="1"/>
    <x v="0"/>
    <x v="0"/>
    <x v="51"/>
  </r>
  <r>
    <x v="6"/>
    <n v="506037258"/>
    <n v="181704"/>
    <s v="ExecuÃ§Ã£o de metodologias de erradicaÃ§Ã£o de espÃ©cies exÃ³ticas invasoras e metodologias compensatÃ³rias"/>
    <d v="2019-12-27T10:10:20"/>
    <n v="3"/>
    <s v="PT;17;256;2801"/>
    <n v="340"/>
    <d v="2020-01-27T17:00:00"/>
    <n v="1"/>
    <x v="1"/>
    <x v="0"/>
    <x v="51"/>
  </r>
  <r>
    <x v="0"/>
    <n v="508481287"/>
    <n v="181705"/>
    <s v="201G000057 - AquisiÃ§Ã£o de efmoroctocog alfa - Ano 2020"/>
    <d v="2019-12-27T10:13:15"/>
    <n v="1"/>
    <s v="PT;12;165;2010"/>
    <n v="340"/>
    <d v="2020-01-03T17:00:00"/>
    <n v="1"/>
    <x v="0"/>
    <x v="0"/>
    <x v="51"/>
  </r>
  <r>
    <x v="7"/>
    <n v="508666236"/>
    <n v="181707"/>
    <s v="AquisiÃ§Ã£o de serviÃ§os de manutenÃ§Ã£o evolutiva, ediÃ§Ã£o de conteÃºdos e traduÃ§Ãµes dos websites Portuguesetrails e Pathsoffaith"/>
    <d v="2019-12-27T10:18:38"/>
    <n v="1"/>
    <s v="PT;12;165;2013"/>
    <n v="360"/>
    <d v="2020-01-02T23:59:00"/>
    <n v="1"/>
    <x v="2"/>
    <x v="0"/>
    <x v="51"/>
  </r>
  <r>
    <x v="26"/>
    <n v="680017763"/>
    <n v="181709"/>
    <s v="Fornecimento de coagulantes para tratamento fÃ­sico-quÃ­mico das EtarÂ´s de Almada"/>
    <d v="2019-12-27T10:28:21"/>
    <n v="3"/>
    <s v="PT;16;236;2579"/>
    <n v="220"/>
    <d v="2020-01-22T23:45:00"/>
    <n v="1"/>
    <x v="5"/>
    <x v="0"/>
    <x v="51"/>
  </r>
  <r>
    <x v="0"/>
    <n v="508481287"/>
    <n v="181711"/>
    <s v="201G000058 - AquisiÃ§Ã£o de medicamentos diversos - Ano 2020"/>
    <d v="2019-12-27T10:43:12"/>
    <n v="1"/>
    <s v="PT;12;165;2010"/>
    <n v="340"/>
    <d v="2020-01-03T17:00:00"/>
    <n v="1"/>
    <x v="0"/>
    <x v="0"/>
    <x v="51"/>
  </r>
  <r>
    <x v="259"/>
    <n v="501141731"/>
    <n v="181712"/>
    <m/>
    <d v="2019-12-27T10:44:39"/>
    <n v="14"/>
    <m/>
    <n v="400"/>
    <m/>
    <n v="1"/>
    <x v="2"/>
    <x v="0"/>
    <x v="51"/>
  </r>
  <r>
    <x v="1"/>
    <n v="506673626"/>
    <n v="181713"/>
    <s v="- ColocaÃ§Ã£o de pavimentos podotÃ¡teis - Assentamento de calÃ§ada - Assentamento de lancil - RemoÃ§Ã£o/colocaÃ§Ã£o de contentores semi-enterrados"/>
    <d v="2019-12-27T10:50:48"/>
    <n v="13"/>
    <s v="PT;16;237;2585"/>
    <n v="220"/>
    <d v="2020-01-09T23:30:00"/>
    <n v="1"/>
    <x v="1"/>
    <x v="0"/>
    <x v="51"/>
  </r>
  <r>
    <x v="71"/>
    <n v="600014690"/>
    <n v="181714"/>
    <s v="consumÃ­veis diversos"/>
    <d v="2019-12-27T10:53:08"/>
    <n v="13"/>
    <s v="PT;12;165;2015"/>
    <n v="360"/>
    <d v="2020-01-02T23:59:00"/>
    <n v="1"/>
    <x v="2"/>
    <x v="0"/>
    <x v="51"/>
  </r>
  <r>
    <x v="6"/>
    <n v="506037258"/>
    <n v="181715"/>
    <s v="PrestaÃ§Ã£o de ServiÃ§os para produÃ§Ã£o, promoÃ§Ã£o e realizaÃ§Ã£o de programas de radio"/>
    <d v="2019-12-27T10:59:59"/>
    <n v="1"/>
    <s v="PT;17;256;2822"/>
    <n v="340"/>
    <d v="2020-01-06T17:00:00"/>
    <n v="1"/>
    <x v="1"/>
    <x v="0"/>
    <x v="51"/>
  </r>
  <r>
    <x v="13"/>
    <n v="501294104"/>
    <n v="181716"/>
    <s v="PRESTAÃ‡ÃƒO DE SERVIÃ‡OS PARA APOIO ADMINISTRATIVO NA PISCINA DE AZEITÃƒO, PELO PERÃODO DE 12 MESES ."/>
    <d v="2019-12-27T11:04:35"/>
    <n v="1"/>
    <s v="PT;16;245;2622"/>
    <n v="360"/>
    <d v="2020-01-02T23:59:00"/>
    <n v="1"/>
    <x v="1"/>
    <x v="0"/>
    <x v="51"/>
  </r>
  <r>
    <x v="116"/>
    <n v="505656000"/>
    <n v="181717"/>
    <s v="AquisiÃ§Ã£o de ServiÃ§os de ManutenÃ§Ã£o de InstalaÃ§Ãµes de ElevaÃ§Ã£o"/>
    <d v="2019-12-27T11:22:04"/>
    <n v="1"/>
    <s v="PT;15;225;196"/>
    <n v="360"/>
    <d v="2019-12-30T13:00:00"/>
    <n v="1"/>
    <x v="1"/>
    <x v="0"/>
    <x v="51"/>
  </r>
  <r>
    <x v="290"/>
    <n v="600087247"/>
    <n v="181718"/>
    <s v="Rede de Drenagem de Ãguas Residuais DomÃ©sticas de Montesouros, Murtais e Quintal"/>
    <d v="2019-12-27T11:22:14"/>
    <n v="3"/>
    <s v="PT;12;168;2045"/>
    <n v="220"/>
    <d v="2020-03-02T17:00:00"/>
    <n v="1"/>
    <x v="5"/>
    <x v="0"/>
    <x v="51"/>
  </r>
  <r>
    <x v="3"/>
    <n v="500051054"/>
    <n v="181720"/>
    <s v="A obra consiste na remodelaÃ§Ã£o do espaÃ§o do Ãtrio do edifÃ­cio dos ServiÃ§os TÃ©cnicos da C. M. Almada e na requalificaÃ§Ã£o da fachada principal do mesmo. No interior prevÃª-se a aplicaÃ§Ã£o de novos revestimentos ao nÃ­vel dos tetos (tetos falsos), das paredes e pavimentos, bem como o fornecimento e assentamento de vÃ¡rias peÃ§as de mobiliÃ¡rio (armÃ¡rios, balcÃµes, biombos, etc.) e de sinalÃ©tica, conforme definido no projeto. EstÃ£o tambÃ©m contemplados, no Mapa de Quantidades, artigos referentes Ã  proposta de reformulaÃ§Ã£o das redes de infraestruturas elÃ©tricas e telecomunicaÃ§Ãµes. No exterior prevÃª-se a colocaÃ§Ã£o de novos vÃ£os, compostos por painÃ©is de vidro Incolor Temperado, a remoÃ§Ã£o da caixilharia existente, e intervenÃ§Ãµes ao nÃ­vel da pintura, iluminaÃ§Ã£o da fachada e colocaÃ§Ã£o de sinalÃ©tica."/>
    <d v="2019-12-27T11:43:21"/>
    <n v="13"/>
    <s v="PT;16;236;2579"/>
    <n v="5"/>
    <d v="2020-01-19T19:00:00"/>
    <n v="1"/>
    <x v="1"/>
    <x v="0"/>
    <x v="51"/>
  </r>
  <r>
    <x v="11"/>
    <n v="506614913"/>
    <n v="181721"/>
    <s v="ContrataÃ§Ã£o de serviÃ§os de grupos musicais e de danÃ§a - MunicÃ­pio de Vila Franca de Xira"/>
    <d v="2019-12-27T11:47:49"/>
    <n v="13"/>
    <s v="PT;12;173;189"/>
    <n v="360"/>
    <d v="2020-01-02T23:59:00"/>
    <n v="1"/>
    <x v="1"/>
    <x v="0"/>
    <x v="51"/>
  </r>
  <r>
    <x v="2"/>
    <n v="503539473"/>
    <n v="181722"/>
    <s v="AquisiÃ§Ã£o de serviÃ§os de desinfeÃ§Ã£o e desincrustaÃ§Ã£o de reservatÃ³rios e estaÃ§Ãµes elevatÃ³rias de Ã¡gua de abastecimento do concelho de Albufeira."/>
    <d v="2019-12-27T11:51:17"/>
    <n v="3"/>
    <s v="PT;9;111;105"/>
    <n v="360"/>
    <d v="2020-01-05T23:59:00"/>
    <n v="1"/>
    <x v="1"/>
    <x v="0"/>
    <x v="51"/>
  </r>
  <r>
    <x v="30"/>
    <n v="506546381"/>
    <n v="181723"/>
    <s v="AquisiÃ§Ã£o de ServiÃ§os para ElaboraÃ§Ã£o da 1.Âª alteraÃ§Ã£o da 1.Âª revisÃ£o do Plano Diretor Municipal de FigueirÃ³ dos Vinhos"/>
    <d v="2019-12-27T12:13:53"/>
    <n v="1"/>
    <s v="PT;11;150;1905"/>
    <n v="360"/>
    <d v="2020-01-06T17:00:00"/>
    <n v="1"/>
    <x v="1"/>
    <x v="0"/>
    <x v="51"/>
  </r>
  <r>
    <x v="6"/>
    <n v="506037258"/>
    <n v="181724"/>
    <s v="Ajuste direto para adjudicaÃ§Ã£o da empreitada de ReparaÃ§Ãµes no Funicular de Santa Luzia"/>
    <d v="2019-12-27T12:34:23"/>
    <n v="1"/>
    <s v="PT;17;256;2822"/>
    <n v="340"/>
    <d v="2020-01-04T17:00:00"/>
    <n v="1"/>
    <x v="1"/>
    <x v="0"/>
    <x v="51"/>
  </r>
  <r>
    <x v="122"/>
    <n v="504609696"/>
    <n v="181725"/>
    <m/>
    <d v="2019-12-27T12:35:20"/>
    <n v="13"/>
    <s v="PT;1;1;232"/>
    <n v="400"/>
    <m/>
    <n v="1"/>
    <x v="2"/>
    <x v="0"/>
    <x v="51"/>
  </r>
  <r>
    <x v="51"/>
    <n v="506624200"/>
    <n v="181726"/>
    <s v="AquisiÃ§Ã£o de uma viatura ligeira de passageiros de 5 lugares, seminova"/>
    <d v="2019-12-27T14:16:12"/>
    <n v="1"/>
    <s v="PT;7;86;149"/>
    <n v="5"/>
    <d v="2019-12-29T17:00:00"/>
    <n v="1"/>
    <x v="1"/>
    <x v="0"/>
    <x v="51"/>
  </r>
  <r>
    <x v="13"/>
    <n v="501294104"/>
    <n v="181727"/>
    <s v="PRESTAÃ‡ÃƒO DE SERVIÃ‡OS NA ÃREA JURÃDICA PARA O JULGADO DE PAZ, PELO PERÃODO DE 16 MESES"/>
    <d v="2019-12-27T14:21:59"/>
    <n v="1"/>
    <s v="PT;16;245;2623"/>
    <n v="360"/>
    <d v="2020-01-02T23:59:00"/>
    <n v="1"/>
    <x v="1"/>
    <x v="0"/>
    <x v="51"/>
  </r>
  <r>
    <x v="113"/>
    <n v="506556590"/>
    <n v="181728"/>
    <s v="Fornecimento ContÃ­nuo de Material para a Rede de Ãguas e Esgotos Durante o Ano de 2020"/>
    <d v="2019-12-27T14:25:39"/>
    <n v="13"/>
    <s v="PT;8;99;1497"/>
    <n v="340"/>
    <d v="2020-01-16T23:59:00"/>
    <n v="1"/>
    <x v="1"/>
    <x v="0"/>
    <x v="51"/>
  </r>
  <r>
    <x v="2"/>
    <n v="503539473"/>
    <n v="181729"/>
    <s v="Fornecimento e instalaÃ§Ã£o de dois compressores."/>
    <d v="2019-12-27T14:27:39"/>
    <n v="13"/>
    <s v="PT;9;111;1551"/>
    <n v="360"/>
    <d v="2020-01-07T23:59:00"/>
    <n v="1"/>
    <x v="1"/>
    <x v="0"/>
    <x v="51"/>
  </r>
  <r>
    <x v="27"/>
    <n v="506722422"/>
    <n v="181730"/>
    <s v="Empreitada de execuÃ§Ã£o de Muro de BetÃ£o PrÃ©-Fabricado - Arranjos UrbanÃ­sticos Diversos"/>
    <d v="2019-12-27T14:47:52"/>
    <n v="13"/>
    <s v="PT;15;220;200"/>
    <n v="340"/>
    <d v="2020-01-05T23:59:00"/>
    <n v="1"/>
    <x v="1"/>
    <x v="0"/>
    <x v="51"/>
  </r>
  <r>
    <x v="7"/>
    <n v="508666236"/>
    <n v="181731"/>
    <s v="Fornecimento de peixes e mariscos, frescos e congelados, e legumes congelados Ã  Escola de Hotelaria e Turismo do Estoril do Turismo de Portugal, I.P"/>
    <d v="2019-12-27T15:00:21"/>
    <n v="1"/>
    <s v="PT;12;164;1999"/>
    <n v="5"/>
    <d v="2019-12-30T23:59:00"/>
    <n v="1"/>
    <x v="2"/>
    <x v="0"/>
    <x v="51"/>
  </r>
  <r>
    <x v="1"/>
    <n v="506673626"/>
    <n v="181732"/>
    <s v="Fornecimento e montagem de fuste em aÃ§o galvanizado Fornecimento e montagem de luminÃ¡ria com painel fotovoltaico"/>
    <d v="2019-12-27T15:06:03"/>
    <n v="13"/>
    <s v="PT;16;237;31"/>
    <n v="360"/>
    <d v="2020-01-06T16:30:00"/>
    <n v="1"/>
    <x v="1"/>
    <x v="0"/>
    <x v="51"/>
  </r>
  <r>
    <x v="55"/>
    <n v="600084914"/>
    <n v="181735"/>
    <s v="AquisiÃ§Ã£o de serviÃ§os de recolha, transporte, tratamento e depÃ³sito de valores da rede de Museus, PalÃ¡cios e Monumentos da DGPC."/>
    <d v="2019-12-27T15:28:26"/>
    <n v="3"/>
    <s v="PT;1;1;232"/>
    <n v="220"/>
    <d v="2020-01-05T23:59:00"/>
    <n v="1"/>
    <x v="2"/>
    <x v="0"/>
    <x v="51"/>
  </r>
  <r>
    <x v="39"/>
    <n v="680015019"/>
    <n v="181736"/>
    <s v="AquisiÃ§Ã£o de serviÃ§os de reforÃ§o tÃ©cnico temporÃ¡rio da capacidade instalada nas Ã¡reas de planeamento e projetos, acompanhamento da execuÃ§Ã£o de projetos, avaliaÃ§Ã£o dos projetos e da interaÃ§Ã£o com os clientes"/>
    <d v="2019-12-27T15:31:24"/>
    <n v="13"/>
    <s v="PT;12;169;271"/>
    <n v="360"/>
    <d v="2020-01-03T16:00:00"/>
    <n v="1"/>
    <x v="5"/>
    <x v="0"/>
    <x v="51"/>
  </r>
  <r>
    <x v="14"/>
    <n v="501144218"/>
    <n v="181737"/>
    <s v="ServiÃ§os de restabelecimento das condiÃ§Ãµes de seguranÃ§a rodoviÃ¡ria pÃ³s acidente de viaÃ§Ã£o nas estradas municipais, no concelho de Sesimbra"/>
    <d v="2019-12-27T15:41:36"/>
    <n v="1"/>
    <s v="PT;16;244;244"/>
    <n v="340"/>
    <d v="2020-01-11T18:00:00"/>
    <n v="1"/>
    <x v="1"/>
    <x v="0"/>
    <x v="51"/>
  </r>
  <r>
    <x v="30"/>
    <n v="506546381"/>
    <n v="181738"/>
    <s v="RequalificaÃ§Ã£o do Mercado Municipal de FigueirÃ³ dos Vinhos"/>
    <d v="2019-12-27T15:41:44"/>
    <n v="13"/>
    <s v="PT;11;150;1905"/>
    <n v="5"/>
    <d v="2020-01-13T17:00:00"/>
    <n v="1"/>
    <x v="1"/>
    <x v="0"/>
    <x v="51"/>
  </r>
  <r>
    <x v="55"/>
    <n v="600084914"/>
    <n v="181739"/>
    <m/>
    <d v="2019-12-27T15:58:08"/>
    <n v="3"/>
    <s v="PT;1;1;232"/>
    <n v="400"/>
    <m/>
    <n v="1"/>
    <x v="2"/>
    <x v="0"/>
    <x v="51"/>
  </r>
  <r>
    <x v="0"/>
    <n v="508481287"/>
    <n v="181740"/>
    <s v="PrestaÃ§Ã£o de serviÃ§os de higiene e limpeza das instalaÃ§Ãµes do Centro Hospitalar UniversitÃ¡rio de Lisboa Norte, EPE"/>
    <d v="2019-12-27T15:59:24"/>
    <n v="1"/>
    <s v="PT;12;165;2010"/>
    <n v="400"/>
    <m/>
    <n v="1"/>
    <x v="0"/>
    <x v="0"/>
    <x v="51"/>
  </r>
  <r>
    <x v="0"/>
    <n v="508481287"/>
    <n v="181742"/>
    <m/>
    <d v="2019-12-27T16:03:41"/>
    <n v="1"/>
    <s v="PT;1;1;232"/>
    <n v="400"/>
    <m/>
    <n v="1"/>
    <x v="0"/>
    <x v="0"/>
    <x v="51"/>
  </r>
  <r>
    <x v="0"/>
    <n v="508481287"/>
    <n v="181743"/>
    <s v="PrestaÃ§Ã£o de serviÃ§os de higiene e limpeza das instalaÃ§Ãµes do Centro Hospitalar UniversitÃ¡rio de Lisboa Norte, E.P.E."/>
    <d v="2019-12-27T16:04:16"/>
    <n v="1"/>
    <s v="PT;12;165;2010"/>
    <n v="360"/>
    <d v="2019-12-31T17:00:00"/>
    <n v="1"/>
    <x v="0"/>
    <x v="0"/>
    <x v="51"/>
  </r>
  <r>
    <x v="81"/>
    <n v="501904077"/>
    <n v="181745"/>
    <s v="ServiÃ§os de VigilÃ¢ncia e SeguranÃ§a nos Terminais PortuÃ¡rios do Beato e da Trafaria da Silopor - Empresa de Silos PortuÃ¡rios SA, em liquidaÃ§Ã£o"/>
    <d v="2019-12-27T16:13:52"/>
    <n v="1"/>
    <s v="PT;12;165;2002"/>
    <n v="340"/>
    <d v="2020-01-06T16:00:00"/>
    <n v="1"/>
    <x v="7"/>
    <x v="0"/>
    <x v="51"/>
  </r>
  <r>
    <x v="132"/>
    <n v="507023129"/>
    <n v="181747"/>
    <s v="Concurso PÃºblico Internacional para Empreitada de BeneficiaÃ§Ã£o Geral da EB Jorge Barradas"/>
    <d v="2019-12-27T16:28:29"/>
    <n v="3"/>
    <s v="PT;12;165;2003"/>
    <n v="340"/>
    <d v="2020-02-09T17:00:00"/>
    <n v="1"/>
    <x v="2"/>
    <x v="0"/>
    <x v="51"/>
  </r>
  <r>
    <x v="131"/>
    <n v="508345464"/>
    <n v="181751"/>
    <s v="AquisiÃ§Ã£o de ServiÃ§os para RealizaÃ§Ã£o de Pesquisa Ativa de Fugas de Ãgua na Rede de Abastecimento"/>
    <d v="2019-12-27T17:05:52"/>
    <n v="1"/>
    <s v="PT;15;226;2510"/>
    <n v="360"/>
    <d v="2020-01-08T18:00:00"/>
    <n v="1"/>
    <x v="2"/>
    <x v="0"/>
    <x v="51"/>
  </r>
  <r>
    <x v="10"/>
    <n v="500122237"/>
    <n v="181752"/>
    <s v="AquisiÃ§Ã£o e instalaÃ§Ã£o de relva sintÃ©tica, bancos e outras estruturas para espaÃ§os de prÃ¡tica desportiva do Parque de Jogos 1Âº de Maio da FundaÃ§Ã£o INATEL"/>
    <d v="2019-12-27T17:13:46"/>
    <n v="13"/>
    <s v="PT;1;1;232"/>
    <n v="5"/>
    <d v="2020-01-08T23:59:00"/>
    <n v="1"/>
    <x v="2"/>
    <x v="0"/>
    <x v="51"/>
  </r>
  <r>
    <x v="11"/>
    <n v="506614913"/>
    <n v="181757"/>
    <s v="ContrataÃ§Ã£o de serviÃ§os de distribuiÃ§Ã£o do Boletim Municipal Â¿ NotÃ­cias do MunicÃ­pioÂ¿ e Newsletter"/>
    <d v="2019-12-28T09:34:45"/>
    <n v="1"/>
    <s v="PT;12;173;189"/>
    <n v="360"/>
    <d v="2020-01-05T23:59:00"/>
    <n v="1"/>
    <x v="1"/>
    <x v="0"/>
    <x v="51"/>
  </r>
  <r>
    <x v="0"/>
    <n v="508481287"/>
    <n v="181769"/>
    <s v="201G000040-AquisiÃ§Ã£o de reagentes de citometria de fluxo para a Ã¡rea de Hemato-oncologia, com colocaÃ§Ã£o de equipamentos na Unidade funcional de Hematologia do SPC - Ano 2020"/>
    <d v="2019-12-28T10:52:19"/>
    <n v="1"/>
    <s v="PT;12;165;2010"/>
    <n v="340"/>
    <d v="2020-01-08T17:00:00"/>
    <n v="1"/>
    <x v="0"/>
    <x v="0"/>
    <x v="51"/>
  </r>
  <r>
    <x v="39"/>
    <n v="680015019"/>
    <n v="181781"/>
    <s v="PrestaÃ§Ã£o de serviÃ§os destinados Ã  instalaÃ§Ã£o, comissionamento e integraÃ§Ã£o na telegestÃ£o dos SIMAS de Oeiras e Amadora de 62 analisadores de energia, 19 caudalÃ­metros e 8 transmissores de nÃ­vel."/>
    <d v="2019-12-30T08:48:37"/>
    <n v="1"/>
    <s v="PT;12;169;271"/>
    <n v="340"/>
    <d v="2020-01-06T16:00:00"/>
    <n v="1"/>
    <x v="5"/>
    <x v="0"/>
    <x v="52"/>
  </r>
  <r>
    <x v="191"/>
    <n v="508779472"/>
    <n v="181782"/>
    <s v="ExecuÃ§Ã£o do Plano de FormaÃ§Ã£o da Comunidade Intermunicipal do CÃ¡vado"/>
    <d v="2019-12-30T09:38:55"/>
    <n v="3"/>
    <s v="PT;4;37;305"/>
    <n v="220"/>
    <d v="2020-02-06T23:59:00"/>
    <n v="1"/>
    <x v="1"/>
    <x v="0"/>
    <x v="52"/>
  </r>
  <r>
    <x v="128"/>
    <n v="509364390"/>
    <n v="181783"/>
    <s v="DiagnÃ³stico e DefiniÃ§Ã£o da PolÃ­tica de ProteÃ§Ã£o de Dados"/>
    <d v="2019-12-30T09:59:08"/>
    <n v="3"/>
    <s v="PT;8;95;293"/>
    <n v="5"/>
    <d v="2020-01-17T17:00:00"/>
    <n v="1"/>
    <x v="1"/>
    <x v="0"/>
    <x v="52"/>
  </r>
  <r>
    <x v="74"/>
    <n v="502177080"/>
    <n v="181784"/>
    <s v="AquisiÃ§Ã£o de ArmÃ¡rios (10 com 12 cacifos abertos e 30 com 12 cacifos fechados)"/>
    <d v="2019-12-30T10:33:52"/>
    <n v="1"/>
    <s v="PT;12;168;2044"/>
    <n v="340"/>
    <d v="2020-01-06T17:00:00"/>
    <n v="1"/>
    <x v="1"/>
    <x v="0"/>
    <x v="52"/>
  </r>
  <r>
    <x v="18"/>
    <n v="501222634"/>
    <n v="181785"/>
    <s v="PrestaÃ§Ã£o de ServiÃ§os de Desenvolvimento de SoluÃ§Ã£o MultimÃ©dia para InteracÃ§Ã£o com PeÃ§as de Arte Urbana"/>
    <d v="2019-12-30T10:45:56"/>
    <n v="1"/>
    <s v="PT;11;148;1898"/>
    <n v="340"/>
    <d v="2020-01-17T23:59:00"/>
    <n v="1"/>
    <x v="1"/>
    <x v="0"/>
    <x v="52"/>
  </r>
  <r>
    <x v="12"/>
    <n v="506187543"/>
    <n v="181787"/>
    <s v="Obras de modernizaÃ§Ã£o e manutenÃ§Ã£o do espaÃ§o do Mercado da Quinta do Anjo, nomeadamente a substituiÃ§Ã£o de cobertura em fibrocimento por cobertura em painel sandwich com isolamento tÃ©rmico, pintura das fachadas com integraÃ§Ã£o das pinturas murais existentes e substituiÃ§Ã£o de luminÃ¡rias existentes no interior da nave."/>
    <d v="2019-12-30T11:10:34"/>
    <n v="13"/>
    <s v="PT;16;241;2602"/>
    <n v="340"/>
    <d v="2020-01-17T23:59:00"/>
    <n v="1"/>
    <x v="1"/>
    <x v="0"/>
    <x v="52"/>
  </r>
  <r>
    <x v="17"/>
    <n v="505456010"/>
    <n v="181788"/>
    <s v="ElaboraÃ§Ã£o de Projeto para as Piscina de Alfornelos e Venteira"/>
    <d v="2019-12-30T11:12:21"/>
    <n v="1"/>
    <s v="PT;1;1;232"/>
    <n v="400"/>
    <d v="1970-01-01T23:59:00"/>
    <n v="1"/>
    <x v="1"/>
    <x v="0"/>
    <x v="52"/>
  </r>
  <r>
    <x v="82"/>
    <n v="680012907"/>
    <n v="181789"/>
    <s v="ConstruÃ§Ã£o de ramais de Ã¡gua e saneamento"/>
    <d v="2019-12-30T11:16:02"/>
    <n v="13"/>
    <s v="PT;17;256;203"/>
    <n v="360"/>
    <d v="2020-01-06T23:59:00"/>
    <n v="1"/>
    <x v="5"/>
    <x v="0"/>
    <x v="52"/>
  </r>
  <r>
    <x v="131"/>
    <n v="508345464"/>
    <n v="181790"/>
    <s v="Fornecimento de CaudalÃ­metro para a saÃ­da da ETAR da GlÃ³ria do Ribatejo"/>
    <d v="2019-12-30T11:36:45"/>
    <n v="3"/>
    <s v="PT;15;226;2509"/>
    <n v="360"/>
    <d v="2020-01-11T18:00:00"/>
    <n v="1"/>
    <x v="2"/>
    <x v="0"/>
    <x v="52"/>
  </r>
  <r>
    <x v="3"/>
    <n v="500051054"/>
    <n v="181791"/>
    <s v="A intervenÃ§Ã£o proposta, localiza-se no espaÃ§o municipal situado na Alameda Guerra Junqueiro, nÂº 74, FeijÃ³, Almada. A presente intervenÃ§Ã£o consiste nos seguintes trabalhos: - DemoliÃ§Ã£o de paredes e tetos degradados e respetiva reparaÃ§Ã£o; - RemoÃ§Ã£o de mobiliÃ¡rio degradado, em avanÃ§ado estado de degradaÃ§Ã£o; - ReparaÃ§Ã£o de mobiliÃ¡rio existente, portas e aduelas, bem como a colocaÃ§Ã£o/substituiÃ§Ã£o de ferragens; - Limpeza de pavimento; - RevisÃ£o da rede de Ã¡guas e esgotos; - RevisÃ£o geral de toda a rede elÃ©trica e quadros; - RevisÃ£o de toda a instalaÃ§Ã£o de ar condicionado."/>
    <d v="2019-12-30T11:48:32"/>
    <n v="13"/>
    <s v="PT;16;236;2582"/>
    <n v="340"/>
    <d v="2020-01-11T19:00:00"/>
    <n v="1"/>
    <x v="1"/>
    <x v="0"/>
    <x v="52"/>
  </r>
  <r>
    <x v="17"/>
    <n v="505456010"/>
    <n v="181792"/>
    <s v="ReparaÃ§Ã£o das viaturas Iveco 85-CS-82 e 97-CP-89"/>
    <d v="2019-12-30T11:49:10"/>
    <n v="1"/>
    <s v="PT;12;174;2095"/>
    <n v="360"/>
    <d v="2020-01-06T23:59:00"/>
    <n v="1"/>
    <x v="1"/>
    <x v="0"/>
    <x v="52"/>
  </r>
  <r>
    <x v="74"/>
    <n v="502177080"/>
    <n v="181793"/>
    <s v="AquisiÃ§Ã£o de um marcador EletrÃ³nico para o PavilhÃ£o Desportivo Municipal da Malveira"/>
    <d v="2019-12-30T11:59:41"/>
    <n v="1"/>
    <s v="PT;12;168;2051"/>
    <n v="340"/>
    <d v="2020-01-06T17:00:00"/>
    <n v="1"/>
    <x v="1"/>
    <x v="0"/>
    <x v="52"/>
  </r>
  <r>
    <x v="0"/>
    <n v="508481287"/>
    <n v="181794"/>
    <s v="PrestaÃ§Ã£o de serviÃ§os de fornecimento de alimentaÃ§Ã£o a doentes e colaboradores do Centro Hospitalar UniversitÃ¡rio de Lisboa Norte, E.P.E."/>
    <d v="2019-12-30T12:03:00"/>
    <n v="1"/>
    <s v="PT;12;165;2010"/>
    <n v="5"/>
    <d v="2019-12-30T16:30:00"/>
    <n v="1"/>
    <x v="0"/>
    <x v="0"/>
    <x v="52"/>
  </r>
  <r>
    <x v="59"/>
    <n v="503450189"/>
    <n v="181795"/>
    <s v="- Projeto de execuÃ§Ã£o do Â¿bloco de rega de MarmelarÂ¿, compreendendo essencialmente as seguintes infraestruturas: o circuito hidrÃ¡ulico principal, com a estrutura de ligaÃ§Ã£o Ã  rede de PedrogÃ£o 1, uma conduta principal, com cerca de 5,9 km, a nova rede de rega para cerca de 660 ha, a automatizaÃ§Ã£o do funcionamento, a rede viÃ¡ria, a rede de drenagem. - Estudo de Impacte Ambiental (EIA) deste projeto de execuÃ§Ã£o."/>
    <d v="2019-12-30T12:04:24"/>
    <n v="3"/>
    <s v="PT;3;27;501"/>
    <n v="220"/>
    <d v="2020-02-11T18:00:00"/>
    <n v="1"/>
    <x v="4"/>
    <x v="0"/>
    <x v="52"/>
  </r>
  <r>
    <x v="14"/>
    <n v="501144218"/>
    <n v="181797"/>
    <s v="AquisiÃ§Ã£o de triciclos elÃ©tricos com assistÃªncia pedalada para varredura da freguesia de santiago"/>
    <d v="2019-12-30T12:23:10"/>
    <n v="1"/>
    <s v="PT;16;244;2617"/>
    <n v="340"/>
    <d v="2020-01-09T18:00:00"/>
    <n v="1"/>
    <x v="1"/>
    <x v="0"/>
    <x v="52"/>
  </r>
  <r>
    <x v="43"/>
    <n v="503035416"/>
    <n v="181798"/>
    <s v="AquisiÃ§Ã£o de ServiÃ§os de ManutenÃ§Ã£o aos Elevadores para os anos 2020 e 2021"/>
    <d v="2019-12-30T12:31:49"/>
    <n v="3"/>
    <s v="PT;1;1;232"/>
    <n v="5"/>
    <d v="2020-01-08T17:00:00"/>
    <n v="1"/>
    <x v="0"/>
    <x v="0"/>
    <x v="52"/>
  </r>
  <r>
    <x v="48"/>
    <n v="680017550"/>
    <n v="181799"/>
    <s v="AQUISIÃ‡ÃƒO DE DIVERSO MATERIAL, EM REGIME DE FORNECIMENTO CONTÃNUO"/>
    <d v="2019-12-30T12:32:24"/>
    <n v="1"/>
    <s v="PT;11;151;1916"/>
    <n v="360"/>
    <d v="2020-01-07T15:00:00"/>
    <n v="1"/>
    <x v="5"/>
    <x v="0"/>
    <x v="52"/>
  </r>
  <r>
    <x v="17"/>
    <n v="505456010"/>
    <n v="181801"/>
    <s v="ManutenÃ§Ã£o de meios de combate a incÃªndio"/>
    <d v="2019-12-30T13:22:57"/>
    <n v="1"/>
    <s v="PT;12;174;223"/>
    <n v="340"/>
    <d v="2020-01-12T23:59:00"/>
    <n v="1"/>
    <x v="1"/>
    <x v="0"/>
    <x v="52"/>
  </r>
  <r>
    <x v="21"/>
    <n v="506609553"/>
    <n v="181802"/>
    <s v="AquisiÃ§Ã£o de serviÃ§os de animaÃ§Ã£o e apoio Ã  famÃ­lia no jardim de infÃ¢ncia de Lavre"/>
    <d v="2019-12-30T14:18:54"/>
    <n v="1"/>
    <s v="PT;8;101;1518"/>
    <n v="360"/>
    <d v="2020-01-06T23:59:00"/>
    <n v="1"/>
    <x v="1"/>
    <x v="0"/>
    <x v="52"/>
  </r>
  <r>
    <x v="7"/>
    <n v="508666236"/>
    <n v="181804"/>
    <s v="AquisiÃ§Ã£o de palamenta para reposiÃ§Ã£o de material para as aulas prÃ¡ticas de cozinha e restaurante da EHTE"/>
    <d v="2019-12-30T14:28:18"/>
    <n v="1"/>
    <s v="PT;12;164;1999"/>
    <n v="360"/>
    <d v="2020-01-05T23:59:00"/>
    <n v="1"/>
    <x v="2"/>
    <x v="0"/>
    <x v="52"/>
  </r>
  <r>
    <x v="17"/>
    <n v="505456010"/>
    <n v="181805"/>
    <s v="ElaboraÃ§Ã£o de Projeto para as Piscina de Alfornelos e Venteira"/>
    <d v="2019-12-30T14:41:48"/>
    <n v="13"/>
    <s v="PT;12;174;223"/>
    <n v="340"/>
    <d v="2020-01-15T23:59:00"/>
    <n v="1"/>
    <x v="1"/>
    <x v="0"/>
    <x v="52"/>
  </r>
  <r>
    <x v="18"/>
    <n v="501222634"/>
    <n v="181806"/>
    <s v="PrestaÃ§Ã£o de ServiÃ§os de Suporte TÃ©cnico - Produtos Oracle"/>
    <d v="2019-12-30T14:49:03"/>
    <n v="1"/>
    <s v="PT;11;148;1898"/>
    <n v="5"/>
    <d v="2020-01-08T23:59:00"/>
    <n v="1"/>
    <x v="1"/>
    <x v="0"/>
    <x v="52"/>
  </r>
  <r>
    <x v="2"/>
    <n v="503539473"/>
    <n v="181807"/>
    <s v="PrestaÃ§Ã£o de serviÃ§os de mediÃ§Ãµes acÃºsticas."/>
    <d v="2019-12-30T14:51:21"/>
    <n v="1"/>
    <s v="PT;9;111;105"/>
    <n v="360"/>
    <d v="2020-01-07T23:59:00"/>
    <n v="1"/>
    <x v="1"/>
    <x v="0"/>
    <x v="52"/>
  </r>
  <r>
    <x v="69"/>
    <n v="506821480"/>
    <n v="181808"/>
    <m/>
    <d v="2019-12-30T14:52:56"/>
    <n v="3"/>
    <s v="PT;1;1;232"/>
    <n v="400"/>
    <m/>
    <n v="1"/>
    <x v="1"/>
    <x v="0"/>
    <x v="52"/>
  </r>
  <r>
    <x v="128"/>
    <n v="509364390"/>
    <n v="181809"/>
    <m/>
    <d v="2019-12-30T14:53:49"/>
    <n v="3"/>
    <s v="PT;1;1;232"/>
    <n v="400"/>
    <m/>
    <n v="1"/>
    <x v="1"/>
    <x v="0"/>
    <x v="52"/>
  </r>
  <r>
    <x v="0"/>
    <n v="508481287"/>
    <n v="181812"/>
    <s v="PrestaÃ§Ã£o de serviÃ§os de fornecimento de alimentaÃ§Ã£o a doentes e colaboradores do Centro Hospitalar UniversitÃ¡rio de Lisboa Norte, E.P.E."/>
    <d v="2019-12-30T15:04:08"/>
    <n v="1"/>
    <s v="PT;12;165;2010"/>
    <n v="340"/>
    <d v="2019-12-30T16:30:00"/>
    <n v="1"/>
    <x v="0"/>
    <x v="0"/>
    <x v="52"/>
  </r>
  <r>
    <x v="43"/>
    <n v="503035416"/>
    <n v="181813"/>
    <m/>
    <d v="2019-12-30T15:09:08"/>
    <n v="1"/>
    <s v="PT;1;1;232"/>
    <n v="400"/>
    <m/>
    <n v="1"/>
    <x v="0"/>
    <x v="0"/>
    <x v="52"/>
  </r>
  <r>
    <x v="2"/>
    <n v="503539473"/>
    <n v="181816"/>
    <s v="fornecimento contÃ­nuo de tintas, diluentes e acessÃ³rios de pintura"/>
    <d v="2019-12-30T15:15:01"/>
    <n v="13"/>
    <s v="PT;9;111;105"/>
    <n v="360"/>
    <d v="2020-01-07T23:59:00"/>
    <n v="1"/>
    <x v="1"/>
    <x v="0"/>
    <x v="52"/>
  </r>
  <r>
    <x v="4"/>
    <n v="506334562"/>
    <n v="181817"/>
    <s v="PrestaÃ§Ã£o de serviÃ§os de PsicÃ³logo(a) ClÃ­nico(a) em regime de avenÃ§a - Programa Municipal de PotenciaÃ§Ã£o do Sucesso Escolar (PMPSE) - intervenÃ§Ã£o no 2.Âº ciclo do ensino bÃ¡sico"/>
    <d v="2019-12-30T15:17:29"/>
    <n v="1"/>
    <s v="PT;11;157;1950"/>
    <n v="360"/>
    <d v="2020-01-04T23:59:00"/>
    <n v="1"/>
    <x v="1"/>
    <x v="0"/>
    <x v="52"/>
  </r>
  <r>
    <x v="66"/>
    <n v="502530863"/>
    <n v="181819"/>
    <m/>
    <d v="2019-12-30T15:23:17"/>
    <n v="3"/>
    <s v="PT;1;1;232"/>
    <n v="1"/>
    <m/>
    <n v="1"/>
    <x v="2"/>
    <x v="0"/>
    <x v="52"/>
  </r>
  <r>
    <x v="50"/>
    <n v="500192855"/>
    <n v="181822"/>
    <s v="Empreitada de Projeto e ConstruÃ§Ã£o dos Toscos, Acabamentos e Sistemas, no Ã¢mbito da concretizaÃ§Ã£o do Plano de ExpansÃ£o do Metropolitano de Lisboa -- Prolongamento das Linhas Amarela e Verde - Viadutos do Campo Grande Â¿ Lote 3, de acordo com o Caderno de Encargos, EspecificaÃ§Ãµes TÃ©cnicas e restantes anexos"/>
    <d v="2019-12-30T16:08:40"/>
    <n v="5"/>
    <s v="PT;1;1;232"/>
    <n v="140"/>
    <d v="1970-01-01T23:59:00"/>
    <n v="1"/>
    <x v="3"/>
    <x v="0"/>
    <x v="52"/>
  </r>
  <r>
    <x v="50"/>
    <n v="500192855"/>
    <n v="181824"/>
    <s v="AquisiÃ§Ã£o de serviÃ§os de manutenÃ§Ã£o e suporte de hardware para unidades de marcaÃ§Ã£o de ponto/tarefa em utilizaÃ§Ã£o pelo Metropolitano de Lisboa, E.P.E."/>
    <d v="2019-12-30T16:21:09"/>
    <n v="1"/>
    <s v="PT;1;1;232"/>
    <n v="360"/>
    <d v="2020-01-08T23:59:00"/>
    <n v="1"/>
    <x v="3"/>
    <x v="0"/>
    <x v="52"/>
  </r>
  <r>
    <x v="66"/>
    <n v="502530863"/>
    <n v="181825"/>
    <s v="Fornecimento de pacote de software para gestÃ£o de propriedades hoteleiras, canais de vendas e apoio a decisÃµes empresariais para os ServiÃ§os Centrais e Pousadas de Juventude, integradas na Movijovem"/>
    <d v="2019-12-30T16:25:38"/>
    <n v="3"/>
    <s v="PT;1;1;232"/>
    <n v="360"/>
    <d v="2020-01-12T19:00:00"/>
    <n v="1"/>
    <x v="2"/>
    <x v="0"/>
    <x v="52"/>
  </r>
  <r>
    <x v="2"/>
    <n v="503539473"/>
    <n v="181826"/>
    <s v="Fornecimento contÃ­nuo de material de higiene e limpeza para o ano de 2020"/>
    <d v="2019-12-30T16:34:56"/>
    <n v="13"/>
    <s v="PT;9;111;105"/>
    <n v="340"/>
    <d v="2020-01-08T23:59:00"/>
    <n v="1"/>
    <x v="1"/>
    <x v="0"/>
    <x v="52"/>
  </r>
  <r>
    <x v="11"/>
    <n v="506614913"/>
    <n v="181827"/>
    <s v="AquisiÃ§Ã£o de upgrade do sistema de gestÃ£o de assiduidades em uso no MunicÃ­pio de Vila Franca de Xira"/>
    <d v="2019-12-30T16:45:34"/>
    <n v="1"/>
    <s v="PT;12;173;2086"/>
    <n v="360"/>
    <d v="2020-01-05T23:59:00"/>
    <n v="1"/>
    <x v="1"/>
    <x v="0"/>
    <x v="52"/>
  </r>
  <r>
    <x v="3"/>
    <n v="500051054"/>
    <n v="181829"/>
    <s v="AquisiÃ§Ã£o de serviÃ§os de consultadoria jurÃ­dica de natureza excecional, os quais serÃ£o indexados a um &quot;banco de horas&quot;, num mÃ¡ximo de 90 horas"/>
    <d v="2019-12-30T16:46:31"/>
    <n v="13"/>
    <s v="PT;16;236;230"/>
    <n v="400"/>
    <d v="2018-10-02T19:00:00"/>
    <n v="1"/>
    <x v="1"/>
    <x v="0"/>
    <x v="52"/>
  </r>
  <r>
    <x v="78"/>
    <n v="506792382"/>
    <n v="181830"/>
    <s v="AquisiÃ§Ã£o de mobiliÃ¡rio para os jardins de infÃ¢ncia de Carqueijo, Canedo e Casal Comba"/>
    <d v="2019-12-30T17:03:00"/>
    <n v="13"/>
    <s v="PT;2;13;258"/>
    <n v="360"/>
    <d v="2020-01-07T23:59:00"/>
    <n v="1"/>
    <x v="1"/>
    <x v="0"/>
    <x v="52"/>
  </r>
  <r>
    <x v="3"/>
    <n v="500051054"/>
    <n v="181832"/>
    <s v="AQUISIÃ‡ÃƒO DE SERVIÃ‡OS JURIDICOS PARA A ELABORAÃ‡ÃƒO DE UM PARECER JURIDICO SOBRE A &quot;AGENEAL&quot;, A &quot;ARRIBATEJO&quot;, E A &quot;NOVALMADAVELHA&quot;"/>
    <d v="2019-12-30T17:06:42"/>
    <n v="1"/>
    <s v="PT;16;236;230"/>
    <n v="360"/>
    <d v="2020-01-11T19:00:00"/>
    <n v="1"/>
    <x v="1"/>
    <x v="0"/>
    <x v="52"/>
  </r>
  <r>
    <x v="122"/>
    <n v="504609696"/>
    <n v="181833"/>
    <s v="AQUISIÃ‡ÃƒO DE SERVIÃ‡OS DE FORNECIMENTO DE ENERGIA ELÃ‰TRICA, em mÃ©dia tensÃ£o (MT)"/>
    <d v="2019-12-30T17:30:25"/>
    <n v="13"/>
    <s v="PT;11;157;1950"/>
    <n v="340"/>
    <d v="2020-01-07T23:59:00"/>
    <n v="1"/>
    <x v="2"/>
    <x v="0"/>
    <x v="52"/>
  </r>
  <r>
    <x v="35"/>
    <n v="501290206"/>
    <n v="181834"/>
    <s v="ProduÃ§Ã£o grÃ¡fica e impressÃ£o de mapas turÃ­sticos-Lugares PatrimÃ³nio da Humanidade do Centro"/>
    <d v="2019-12-30T17:33:43"/>
    <n v="13"/>
    <s v="PT;11;146;5"/>
    <n v="360"/>
    <d v="2020-01-07T16:00:00"/>
    <n v="1"/>
    <x v="1"/>
    <x v="0"/>
    <x v="52"/>
  </r>
  <r>
    <x v="2"/>
    <n v="503539473"/>
    <n v="181835"/>
    <s v="ServiÃ§o de operaÃ§Ã£o de postos pÃºblicos de carregamento de veÃ­culos elÃ©tricos do concelho de Albufeira"/>
    <d v="2019-12-30T17:33:54"/>
    <n v="13"/>
    <s v="PT;9;111;105"/>
    <n v="5"/>
    <d v="2020-01-05T23:59:00"/>
    <n v="1"/>
    <x v="1"/>
    <x v="0"/>
    <x v="52"/>
  </r>
  <r>
    <x v="0"/>
    <n v="508481287"/>
    <n v="181838"/>
    <s v="PrestaÃ§Ã£o de serviÃ§os de assessoria e consultadoria jurÃ­dicas, ao Centro Hospitalar UniversitÃ¡rio de Lisboa Norte, E.P.E., durante o ano de 2020"/>
    <d v="2020-01-02T08:46:09"/>
    <n v="13"/>
    <s v="PT;12;165;2010"/>
    <n v="300"/>
    <d v="2020-01-06T17:00:00"/>
    <n v="1"/>
    <x v="0"/>
    <x v="1"/>
    <x v="0"/>
  </r>
  <r>
    <x v="0"/>
    <n v="508481287"/>
    <n v="181839"/>
    <s v="AquisiÃ§Ã£o de lentes para o ServiÃ§o de Oftalmologia - Consulta externa"/>
    <d v="2020-01-02T09:49:33"/>
    <n v="1"/>
    <s v="PT;12;165;2010"/>
    <n v="220"/>
    <d v="2020-01-08T17:00:00"/>
    <n v="1"/>
    <x v="0"/>
    <x v="1"/>
    <x v="0"/>
  </r>
  <r>
    <x v="49"/>
    <n v="502098139"/>
    <n v="181840"/>
    <s v="CONSERVAÃ‡ÃƒO E RECUPERAÃ‡ÃƒO DE EDIFÃCIOS MUNICIPAIS - REABILITAÃ‡ÃƒO PONTUAL DA FACHADA DO CENTRO DE ANIMAÃ‡ÃƒO E APOIO COMUNITÃRIO DA FREGUESIA DE ALTE"/>
    <d v="2020-01-02T10:06:21"/>
    <n v="1"/>
    <s v="PT;9;118;1577"/>
    <n v="300"/>
    <d v="2020-01-08T17:00:00"/>
    <n v="1"/>
    <x v="1"/>
    <x v="1"/>
    <x v="0"/>
  </r>
  <r>
    <x v="50"/>
    <n v="500192855"/>
    <n v="181841"/>
    <s v="AquisiÃ§Ã£o de ServiÃ§os de Seguro de Acidentes de Trabalho, Multirrisco, Responsabilidade Civil, AutomÃ³vel e SaÃºde para o Metropolitano e a Ferconsult (2020), de acordo com"/>
    <d v="2020-01-02T11:00:30"/>
    <n v="1"/>
    <s v="PT;1;1;232"/>
    <n v="1"/>
    <d v="2019-12-19T23:59:00"/>
    <n v="1"/>
    <x v="3"/>
    <x v="1"/>
    <x v="0"/>
  </r>
  <r>
    <x v="287"/>
    <n v="502683198"/>
    <n v="181841"/>
    <s v="AquisiÃ§Ã£o de ServiÃ§os de Seguro de Acidentes de Trabalho, Multirrisco, Responsabilidade Civil, AutomÃ³vel e SaÃºde para o Metropolitano e a Ferconsult (2020), de acordo com"/>
    <d v="2020-01-02T11:00:30"/>
    <n v="1"/>
    <s v="PT;1;1;232"/>
    <n v="1"/>
    <d v="2019-12-19T23:59:00"/>
    <s v=""/>
    <x v="2"/>
    <x v="1"/>
    <x v="0"/>
  </r>
  <r>
    <x v="4"/>
    <n v="506334562"/>
    <n v="181842"/>
    <s v="BeneficiaÃ§Ã£o e ConservaÃ§Ã£o de outros EdifÃ­cios do Ensino BÃ¡sico (ReparaÃ§Ãµes em diversas escolas devido Ã  Tempestade Leslie - CE dos Vieirinhos) - Proc. n.Âº 01/2020"/>
    <d v="2020-01-02T11:21:13"/>
    <n v="1"/>
    <s v="PT;11;157;1947"/>
    <n v="360"/>
    <d v="2020-01-10T23:59:00"/>
    <n v="1"/>
    <x v="1"/>
    <x v="1"/>
    <x v="0"/>
  </r>
  <r>
    <x v="11"/>
    <n v="506614913"/>
    <n v="181843"/>
    <s v="ContrataÃ§Ã£o da Banda Paulo Brissos, no Ã¢mbito da AnimaÃ§Ã£o Musical na FÃ¡brica das Palavras - Ano 2020"/>
    <d v="2020-01-02T11:41:06"/>
    <n v="1"/>
    <s v="PT;12;173;2086"/>
    <n v="360"/>
    <d v="2020-01-15T23:59:00"/>
    <n v="1"/>
    <x v="1"/>
    <x v="1"/>
    <x v="0"/>
  </r>
  <r>
    <x v="43"/>
    <n v="503035416"/>
    <n v="181844"/>
    <s v="AquisiÃ§Ã£o de ConsumÃ­veis para Sistema de Mapeamento Intra-CardÃ­aco com consola Ensite, para o ano de 2020"/>
    <d v="2020-01-02T12:00:50"/>
    <n v="1"/>
    <s v="PT;1;1;232"/>
    <n v="5"/>
    <d v="2020-01-08T17:00:00"/>
    <n v="1"/>
    <x v="0"/>
    <x v="1"/>
    <x v="0"/>
  </r>
  <r>
    <x v="49"/>
    <n v="502098139"/>
    <n v="181847"/>
    <s v="CONTRATAÃ‡ÃƒO DE SERVIÃ‡OS DE SEGURANÃ‡A / VIGILÃ‚NCIA PRIVADA."/>
    <d v="2020-01-02T12:29:02"/>
    <n v="13"/>
    <s v="PT;9;118;109"/>
    <n v="300"/>
    <d v="2020-01-11T18:00:00"/>
    <n v="1"/>
    <x v="1"/>
    <x v="1"/>
    <x v="0"/>
  </r>
  <r>
    <x v="33"/>
    <n v="505170876"/>
    <n v="181848"/>
    <m/>
    <d v="2020-01-02T12:35:39"/>
    <n v="1"/>
    <s v="PT;1;1;232"/>
    <n v="1"/>
    <m/>
    <n v="1"/>
    <x v="1"/>
    <x v="1"/>
    <x v="0"/>
  </r>
  <r>
    <x v="69"/>
    <n v="506821480"/>
    <n v="181849"/>
    <m/>
    <d v="2020-01-02T12:59:04"/>
    <n v="3"/>
    <m/>
    <n v="1"/>
    <m/>
    <n v="1"/>
    <x v="1"/>
    <x v="1"/>
    <x v="0"/>
  </r>
  <r>
    <x v="43"/>
    <n v="503035416"/>
    <n v="181850"/>
    <s v="AquisiÃ§Ã£o de ConsumÃ­veis para Sistema de Mapeamento Intra-CardÃ­aco com consola Rhytmia, para o ano 2020"/>
    <d v="2020-01-02T13:03:18"/>
    <n v="1"/>
    <s v="PT;1;1;232"/>
    <n v="340"/>
    <d v="2020-01-07T17:00:00"/>
    <n v="1"/>
    <x v="0"/>
    <x v="1"/>
    <x v="0"/>
  </r>
  <r>
    <x v="0"/>
    <n v="508481287"/>
    <n v="181851"/>
    <s v="AquisiÃ§Ã£o de serviÃ§os de ensaios Ã s cÃ¢maras de fluxo laminar e hottes para o ano 2020."/>
    <d v="2020-01-02T14:06:19"/>
    <n v="1"/>
    <s v="PT;12;165;2010"/>
    <n v="360"/>
    <d v="2020-01-06T12:00:00"/>
    <n v="1"/>
    <x v="0"/>
    <x v="1"/>
    <x v="0"/>
  </r>
  <r>
    <x v="4"/>
    <n v="506334562"/>
    <n v="181852"/>
    <s v="BeneficiaÃ§Ã£o do Teatro-Cine de Pombal - Proc. n.Âº 03/2020"/>
    <d v="2020-01-02T14:13:53"/>
    <n v="13"/>
    <s v="PT;11;157;1950"/>
    <n v="360"/>
    <d v="2020-01-17T23:59:00"/>
    <n v="1"/>
    <x v="1"/>
    <x v="1"/>
    <x v="0"/>
  </r>
  <r>
    <x v="182"/>
    <n v="510836240"/>
    <n v="181854"/>
    <m/>
    <d v="2020-01-02T14:29:51"/>
    <n v="1"/>
    <s v="PT;1;1;232"/>
    <n v="400"/>
    <d v="1970-01-01T23:59:00"/>
    <n v="1"/>
    <x v="1"/>
    <x v="1"/>
    <x v="0"/>
  </r>
  <r>
    <x v="11"/>
    <n v="506614913"/>
    <n v="181855"/>
    <s v="AquisiÃ§Ã£o de equipamentos de superfÃ­cie para deposiÃ§Ã£o de resÃ­duos urbanos seletivos, indiferenciados e biodegradÃ¡veis (contentores de 120L, 240L e 1000L)"/>
    <d v="2020-01-02T14:44:55"/>
    <n v="13"/>
    <s v="PT;12;173;189"/>
    <n v="220"/>
    <d v="2020-02-27T23:59:00"/>
    <n v="1"/>
    <x v="1"/>
    <x v="1"/>
    <x v="0"/>
  </r>
  <r>
    <x v="50"/>
    <n v="500192855"/>
    <n v="181858"/>
    <m/>
    <d v="2020-01-02T14:57:45"/>
    <n v="1"/>
    <s v="PT;1;1;232"/>
    <n v="400"/>
    <m/>
    <n v="1"/>
    <x v="3"/>
    <x v="1"/>
    <x v="0"/>
  </r>
  <r>
    <x v="64"/>
    <n v="508754496"/>
    <n v="181859"/>
    <s v="AQUISIÃ‡ÃƒO DE SERVIÃ‡OS PARA O DESENVOLVIMENTO DE UM PLANO DE COMUNICAÃ‡ÃƒO E DE ATIVAÃ‡ÃƒO"/>
    <d v="2020-01-02T14:58:23"/>
    <n v="13"/>
    <s v="PT;1;1;232"/>
    <n v="360"/>
    <d v="2020-01-24T23:59:00"/>
    <n v="1"/>
    <x v="1"/>
    <x v="1"/>
    <x v="0"/>
  </r>
  <r>
    <x v="43"/>
    <n v="503035416"/>
    <n v="181861"/>
    <s v="AquisiÃ§Ã£o de Kits para CrioAblaÃ§Ã£o com BalÃ£o Artic Front Advance, para o ano 2020"/>
    <d v="2020-01-02T15:00:26"/>
    <n v="1"/>
    <s v="PT;1;1;232"/>
    <n v="5"/>
    <d v="2020-01-07T17:00:00"/>
    <n v="1"/>
    <x v="0"/>
    <x v="1"/>
    <x v="0"/>
  </r>
  <r>
    <x v="4"/>
    <n v="506334562"/>
    <n v="181865"/>
    <s v="PrestaÃ§Ã£o de serviÃ§os de Animador em regime de avenÃ§a - Gabinete de InserÃ§Ã£o Profissional de Pombal"/>
    <d v="2020-01-02T15:37:10"/>
    <n v="1"/>
    <s v="PT;11;157;1950"/>
    <n v="360"/>
    <d v="2020-01-08T23:59:00"/>
    <n v="1"/>
    <x v="1"/>
    <x v="1"/>
    <x v="0"/>
  </r>
  <r>
    <x v="43"/>
    <n v="503035416"/>
    <n v="181866"/>
    <s v="AquisiÃ§Ã£o de Envelopes Antibacterianos (TYRX), para a Unidade de Pacing e Arritmias do ServiÃ§o de Cardiologia, para o ano 2020"/>
    <d v="2020-01-02T15:45:33"/>
    <n v="1"/>
    <s v="PT;1;1;232"/>
    <n v="340"/>
    <d v="2020-01-07T17:00:00"/>
    <n v="1"/>
    <x v="0"/>
    <x v="1"/>
    <x v="0"/>
  </r>
  <r>
    <x v="14"/>
    <n v="501144218"/>
    <n v="181867"/>
    <s v="ExecuÃ§Ã£o de coletor de Ã¡guas residuais domÃ©sticas em 3 arruamentos no Zambujal de Cima, incluindo movimento de terras, assentamento de coletor, execuÃ§Ã£o de caixas de visita e ramais domiciliÃ¡rios e todos os trabalhos necessÃ¡rios ao perfeito acabamento do conjunto, em conformidade com os termos, condiÃ§Ãµes e exigÃªncias tÃ©cnicas resultantes das peÃ§as do procedimento e respetivos anexos."/>
    <d v="2020-01-02T16:13:47"/>
    <n v="1"/>
    <s v="PT;16;244;2616"/>
    <n v="300"/>
    <d v="2020-01-18T23:59:00"/>
    <n v="1"/>
    <x v="1"/>
    <x v="1"/>
    <x v="0"/>
  </r>
  <r>
    <x v="64"/>
    <n v="508754496"/>
    <n v="181871"/>
    <s v="Perito para o ComitÃ© TÃ©cnico do projeto BIGDATA 4RIVERS"/>
    <d v="2020-01-02T16:55:44"/>
    <n v="13"/>
    <s v="PT;17;247;276"/>
    <n v="360"/>
    <d v="2020-01-09T23:59:00"/>
    <n v="1"/>
    <x v="1"/>
    <x v="1"/>
    <x v="0"/>
  </r>
  <r>
    <x v="40"/>
    <n v="501590056"/>
    <n v="181873"/>
    <m/>
    <d v="2020-01-03T09:24:13"/>
    <n v="1"/>
    <s v="PT;1;1;232"/>
    <n v="400"/>
    <d v="2018-01-11T23:59:00"/>
    <n v="1"/>
    <x v="2"/>
    <x v="1"/>
    <x v="0"/>
  </r>
  <r>
    <x v="33"/>
    <n v="505170876"/>
    <n v="181883"/>
    <s v="O Plano Diretor Municipal (PDM) de Lagos foi publicado no DiÃ¡rio da RepÃºblica, 2.Âª SÃ©rie, atravÃ©s do Aviso n.Âº 9904/2015, de 31 de agosto, tornando-se eficaz no dia 1 de setembro de 2015. Posteriores alteraÃ§Ãµes regulamentares e legislativas vieram obrigar a que sejam introduzidas alteraÃ§Ãµes no PDM, nos termos e para os efeitos previstos no n.Âº 3 do art.Âº 76.Âº do Regime JurÃ­dico dos Instrumentos de GestÃ£o Territorial (RJIGT), com as devidas adaptaÃ§Ãµes, bem como para cumprimento da imposiÃ§Ã£o legal estabelecida pelo n.Âº 2 do art.Âº 199.Âº do RJIGT e pelo art.Âº 78.Âº da Lei de Bases Gerais da PolÃ­tica PÃºblica de Solos, de Ordenamento do TerritÃ³rio e de Urbanismo (Lei de Bases)."/>
    <d v="2020-01-03T10:17:01"/>
    <n v="13"/>
    <s v="PT;9;117;1575"/>
    <n v="360"/>
    <d v="2020-01-21T17:00:00"/>
    <n v="1"/>
    <x v="1"/>
    <x v="1"/>
    <x v="0"/>
  </r>
  <r>
    <x v="66"/>
    <n v="502530863"/>
    <n v="181887"/>
    <m/>
    <d v="2020-01-03T10:37:31"/>
    <n v="3"/>
    <s v="PT;1;1;232"/>
    <n v="400"/>
    <m/>
    <n v="1"/>
    <x v="2"/>
    <x v="1"/>
    <x v="0"/>
  </r>
  <r>
    <x v="7"/>
    <n v="508666236"/>
    <n v="181890"/>
    <m/>
    <d v="2020-01-03T10:43:17"/>
    <n v="13"/>
    <s v="PT;1;1;232"/>
    <n v="400"/>
    <m/>
    <n v="1"/>
    <x v="2"/>
    <x v="1"/>
    <x v="0"/>
  </r>
  <r>
    <x v="14"/>
    <n v="501144218"/>
    <n v="181893"/>
    <m/>
    <d v="2020-01-03T10:56:37"/>
    <n v="1"/>
    <s v="PT;1;1;232"/>
    <n v="400"/>
    <m/>
    <n v="1"/>
    <x v="1"/>
    <x v="1"/>
    <x v="0"/>
  </r>
  <r>
    <x v="92"/>
    <n v="512044040"/>
    <n v="181896"/>
    <m/>
    <d v="2020-01-03T11:16:46"/>
    <n v="1"/>
    <s v="PT;1;1;232"/>
    <n v="400"/>
    <m/>
    <n v="1"/>
    <x v="1"/>
    <x v="1"/>
    <x v="0"/>
  </r>
  <r>
    <x v="0"/>
    <n v="508481287"/>
    <n v="181901"/>
    <s v="AquisiÃ§Ã£o de serviÃ§os de manutenÃ§Ã£o do Autocad"/>
    <d v="2020-01-03T11:31:26"/>
    <n v="1"/>
    <s v="PT;12;165;2010"/>
    <n v="360"/>
    <d v="2020-01-07T15:00:00"/>
    <n v="1"/>
    <x v="0"/>
    <x v="1"/>
    <x v="0"/>
  </r>
  <r>
    <x v="49"/>
    <n v="502098139"/>
    <n v="181912"/>
    <s v="CONTRATAÃ‡ÃƒO DA PRESTAÃ‡ÃƒO DE SERVIÃ‡OS DE REVISOR OFICIAL DE CONTAS NO Ã‚MBITO DA 3Âª CONVOCATÃ“RIA DO PROGRAMA INTERREG SUDOE VB."/>
    <d v="2020-01-03T12:00:47"/>
    <n v="13"/>
    <s v="PT;9;118;1582"/>
    <n v="340"/>
    <d v="2020-01-12T18:00:00"/>
    <n v="1"/>
    <x v="1"/>
    <x v="1"/>
    <x v="0"/>
  </r>
  <r>
    <x v="73"/>
    <n v="501112049"/>
    <n v="181916"/>
    <s v="Aluguer de Stands e MobiliÃ¡rio para a Feira do Queijo de 2020"/>
    <d v="2020-01-03T12:10:15"/>
    <n v="13"/>
    <s v="PT;3;35;549"/>
    <n v="360"/>
    <d v="2020-01-13T17:00:00"/>
    <n v="1"/>
    <x v="1"/>
    <x v="1"/>
    <x v="0"/>
  </r>
  <r>
    <x v="68"/>
    <n v="512013241"/>
    <n v="181917"/>
    <s v="FORNECIMENTO DE UMA VIATURA LIGEIRA DE PASSAGEIROS, PARA DOTAÃ‡ÃƒO DO GABINETE DE APOIO Ã PRESIDENCIA"/>
    <d v="2020-01-03T12:11:02"/>
    <n v="1"/>
    <s v="Ribeira Grande"/>
    <n v="360"/>
    <d v="2020-01-10T17:30:00"/>
    <n v="1"/>
    <x v="1"/>
    <x v="1"/>
    <x v="0"/>
  </r>
  <r>
    <x v="40"/>
    <n v="501590056"/>
    <n v="181922"/>
    <s v="AquisiÃ§Ã£o de serviÃ§os para a fiscalizaÃ§Ã£o da Empreitada de Melhoria de Caminhos AgrÃ­colas do Aproveitamento HidroagrÃ­cola do Mira."/>
    <d v="2020-01-03T12:31:11"/>
    <n v="13"/>
    <s v="PT;3;33;260"/>
    <n v="340"/>
    <d v="2020-01-18T23:59:00"/>
    <n v="1"/>
    <x v="2"/>
    <x v="1"/>
    <x v="0"/>
  </r>
  <r>
    <x v="49"/>
    <n v="502098139"/>
    <n v="181926"/>
    <s v="CONTRATAÃ‡ÃƒO DE SERVIÃ‡OS DE RECOLHA DE RESÃDUOS EM ESPAÃ‡OS DEGRADADOS E LIMPEZA DE EDIFÃCIOS DEGRADADOS NO CONCELHO DE LOULÃ‰."/>
    <d v="2020-01-03T13:19:17"/>
    <n v="13"/>
    <s v="PT;9;118;109"/>
    <n v="340"/>
    <d v="2020-01-15T18:00:00"/>
    <n v="1"/>
    <x v="1"/>
    <x v="1"/>
    <x v="0"/>
  </r>
  <r>
    <x v="31"/>
    <n v="506874915"/>
    <n v="181927"/>
    <s v="BeneficiaÃ§Ã£o de diversas ruas em Fonte Boa dos Nabos - Ericeira"/>
    <d v="2020-01-03T13:46:59"/>
    <n v="13"/>
    <s v="PT;12;168;2044"/>
    <n v="340"/>
    <d v="2020-01-13T23:59:00"/>
    <n v="1"/>
    <x v="2"/>
    <x v="1"/>
    <x v="0"/>
  </r>
  <r>
    <x v="116"/>
    <n v="505656000"/>
    <n v="181928"/>
    <s v="AquisiÃ§Ã£o de Equipamento de Rede Datacenter"/>
    <d v="2020-01-03T14:08:26"/>
    <n v="13"/>
    <s v="PT;15;225;2500"/>
    <n v="400"/>
    <d v="1970-01-01T23:59:00"/>
    <n v="1"/>
    <x v="1"/>
    <x v="1"/>
    <x v="0"/>
  </r>
  <r>
    <x v="13"/>
    <n v="501294104"/>
    <n v="181934"/>
    <s v="FORNECIMENTO DE DIVERSO MATERIAL E MOBILIÃRIO DE ESCRITÃ“RIO PARA O EDIFÃCIO SITO NA ESTRADA DOS CIPRESTES, EM SETÃšBAL"/>
    <d v="2020-01-03T15:17:45"/>
    <n v="13"/>
    <s v="PT;16;245;2623"/>
    <n v="200"/>
    <d v="2020-01-09T23:59:00"/>
    <n v="1"/>
    <x v="1"/>
    <x v="1"/>
    <x v="0"/>
  </r>
  <r>
    <x v="13"/>
    <n v="501294104"/>
    <n v="181936"/>
    <s v="PRESTAÃ‡ÃƒO DE SERVIÃ‡OS PARA AUXILIAR NA PISCINA DE AZEITÃƒO, PELO PERÃODO DE 12 MESES ."/>
    <d v="2020-01-03T15:33:59"/>
    <n v="1"/>
    <s v="PT;16;245;2622"/>
    <n v="360"/>
    <d v="2020-01-09T23:59:00"/>
    <n v="1"/>
    <x v="1"/>
    <x v="1"/>
    <x v="0"/>
  </r>
  <r>
    <x v="13"/>
    <n v="501294104"/>
    <n v="181937"/>
    <s v="PRESTAÃ‡ÃƒO DE SERVIÃ‡OS PARA AUXILIAR NA PISCINA DE AZEITÃƒO, PELO PERÃODO DE 12 MESES ."/>
    <d v="2020-01-03T15:42:18"/>
    <n v="1"/>
    <s v="PT;16;245;2622"/>
    <n v="360"/>
    <d v="2020-01-10T10:23:00"/>
    <n v="1"/>
    <x v="1"/>
    <x v="1"/>
    <x v="0"/>
  </r>
  <r>
    <x v="13"/>
    <n v="501294104"/>
    <n v="181938"/>
    <m/>
    <d v="2020-01-03T15:56:16"/>
    <n v="1"/>
    <m/>
    <n v="400"/>
    <m/>
    <n v="1"/>
    <x v="1"/>
    <x v="1"/>
    <x v="0"/>
  </r>
  <r>
    <x v="0"/>
    <n v="508481287"/>
    <n v="181942"/>
    <s v="PrestaÃ§Ã£o de serviÃ§os de recolha e transporte de correio urgente do Centro Hospitalar UniversitÃ¡rio Lisboa Norte, EPE"/>
    <d v="2020-01-03T16:10:15"/>
    <n v="1"/>
    <s v="PT;12;165;2010"/>
    <n v="360"/>
    <d v="2020-01-07T17:00:00"/>
    <n v="1"/>
    <x v="0"/>
    <x v="1"/>
    <x v="0"/>
  </r>
  <r>
    <x v="18"/>
    <n v="501222634"/>
    <n v="181945"/>
    <s v="Obras de urbanizaÃ§Ã£o em loteamento"/>
    <d v="2020-01-03T16:27:13"/>
    <n v="3"/>
    <s v="PT;11;148;1891"/>
    <n v="220"/>
    <d v="2020-02-09T23:59:00"/>
    <n v="1"/>
    <x v="1"/>
    <x v="1"/>
    <x v="0"/>
  </r>
  <r>
    <x v="13"/>
    <n v="501294104"/>
    <n v="181946"/>
    <m/>
    <d v="2020-01-03T16:49:45"/>
    <n v="1"/>
    <s v="PT;1;1;232"/>
    <n v="400"/>
    <m/>
    <n v="1"/>
    <x v="1"/>
    <x v="1"/>
    <x v="0"/>
  </r>
  <r>
    <x v="13"/>
    <n v="501294104"/>
    <n v="181947"/>
    <s v="PRESTAÃ‡ÃƒO DE SERVIÃ‡OS NA ÃREA DA CONSTRUÃ‡ÃƒO CIVIL(PEDREIRO) PELO PERIODO DE 24 MESES"/>
    <d v="2020-01-03T16:50:17"/>
    <n v="1"/>
    <s v="PT;16;245;321"/>
    <n v="340"/>
    <d v="2020-01-23T23:59:00"/>
    <n v="1"/>
    <x v="1"/>
    <x v="1"/>
    <x v="0"/>
  </r>
  <r>
    <x v="10"/>
    <n v="500122237"/>
    <n v="181948"/>
    <s v="RecuperaÃ§Ã£o do sistema de gestÃ£o de documentaÃ§Ã£o de desenhos tÃ©cnicos &quot;Autodesk Vault&quot; da DireÃ§Ã£o de ServiÃ§os de InstalaÃ§Ãµes da Sede da FundaÃ§Ã£o INATEL"/>
    <d v="2020-01-03T19:10:41"/>
    <n v="1"/>
    <s v="PT;1;1;232"/>
    <n v="400"/>
    <m/>
    <n v="1"/>
    <x v="2"/>
    <x v="1"/>
    <x v="0"/>
  </r>
  <r>
    <x v="10"/>
    <n v="500122237"/>
    <n v="181949"/>
    <m/>
    <d v="2020-01-03T19:15:39"/>
    <n v="13"/>
    <s v="PT;1;1;232"/>
    <n v="400"/>
    <m/>
    <n v="1"/>
    <x v="2"/>
    <x v="1"/>
    <x v="0"/>
  </r>
  <r>
    <x v="10"/>
    <n v="500122237"/>
    <n v="181950"/>
    <s v="RecuperaÃ§Ã£o do sistema de gestÃ£o de documentaÃ§Ã£o de desenhos tÃ©cnicos &quot;Autodesk Vault&quot; da DireÃ§Ã£o de ServiÃ§os de InstalaÃ§Ãµes da Sede da FundaÃ§Ã£o INATEL"/>
    <d v="2020-01-03T19:15:43"/>
    <n v="1"/>
    <s v="PT;1;1;232"/>
    <n v="5"/>
    <d v="2020-01-08T23:59:00"/>
    <n v="1"/>
    <x v="2"/>
    <x v="1"/>
    <x v="0"/>
  </r>
  <r>
    <x v="3"/>
    <n v="500051054"/>
    <n v="181951"/>
    <s v="A presente intervenÃ§Ã£o consiste nos seguintes trabalhos: - DemoliÃ§Ã£o (demoliÃ§Ã£o de um patamar elevado em betÃ£o); - Pavimento (fornecimento de pavimento cerÃ¢mico na zona de demoliÃ§Ã£o); - Rede de Ã¡guas e esgotos (revisÃ£o e ampliaÃ§Ã£o Ã  rede de drenagem interna de Ã¡guas residuais); - Rebaixamento do teto existente (fornecimento e aplicaÃ§Ã£o de todo o material necessÃ¡rio); - ExecuÃ§Ã£o de WC adaptado, em conformidade com a legislaÃ§Ã£o em vigor; - Pintura de paredes e teto (limpeza e preparaÃ§Ã£o da superfÃ­cie de suporte e aplicaÃ§Ã£o de 2 demÃ£os de tinta de qualidade e cor a definir); - Eletricidade (adaptaÃ§Ã£o da rede elÃ©trica a nova iluminaÃ§Ã£o de tetos); - Fornecimento e montagem de cabos entubados em tubo e em roÃ§os e todos os acessÃ³rios necessÃ¡rios ao bom funcionamento de toda a instalaÃ§Ã£o elÃ©trica; - Fornecimento e montagem da rede de comunicaÃ§Ãµes ITED (dados e voz) com todos os acessÃ³rios para o seu bom funcionamento."/>
    <d v="2020-01-06T08:55:36"/>
    <n v="13"/>
    <s v="PT;16;236;2579"/>
    <n v="340"/>
    <d v="2020-01-15T19:00:00"/>
    <n v="1"/>
    <x v="1"/>
    <x v="1"/>
    <x v="1"/>
  </r>
  <r>
    <x v="39"/>
    <n v="680015019"/>
    <n v="181952"/>
    <s v="Fornecimento contÃ­nuo de peÃ§as e materiais para os armazÃ©ns dos SIMAS de Oeiras e Amadora"/>
    <d v="2020-01-06T08:58:36"/>
    <n v="13"/>
    <s v="PT;12;169;271"/>
    <n v="5"/>
    <d v="2020-01-10T16:00:00"/>
    <n v="1"/>
    <x v="5"/>
    <x v="1"/>
    <x v="1"/>
  </r>
  <r>
    <x v="124"/>
    <n v="501143718"/>
    <n v="181953"/>
    <s v="Museu da tapeÃ§aria de Portalegre - trabalhos de retificaÃ§Ã£o luminosa de redes internas e de expositores"/>
    <d v="2020-01-06T09:34:08"/>
    <n v="13"/>
    <s v="PT;13;190;2163"/>
    <n v="400"/>
    <d v="1970-01-01T16:00:00"/>
    <n v="1"/>
    <x v="1"/>
    <x v="1"/>
    <x v="1"/>
  </r>
  <r>
    <x v="49"/>
    <n v="502098139"/>
    <n v="181954"/>
    <s v="CONTRATAÃ‡ÃƒO DE SERVIÃ‡OS DE REPARAÃ‡ÃƒO DE EQUIPAMENTOS DESTINADOS Ã€ DEPOSIÃ‡ÃƒO DE RESÃDUOS URBANOS E MANUTENÃ‡ÃƒO DOS ESPAÃ‡OS ENVOLVENTES, NO CONCELHO DE LOULÃ‰."/>
    <d v="2020-01-06T09:49:34"/>
    <n v="13"/>
    <s v="PT;9;118;109"/>
    <n v="340"/>
    <d v="2020-01-15T18:00:00"/>
    <n v="1"/>
    <x v="1"/>
    <x v="1"/>
    <x v="1"/>
  </r>
  <r>
    <x v="17"/>
    <n v="505456010"/>
    <n v="181955"/>
    <s v="ConstruÃ§Ã£o de campos desportivos polivalentes e mini pistas de atletismo, na Escola BÃ¡sica 2/3 Cardoso Lopes, freguesia da Mina de Ãgua e da Escola BÃ¡sica 2/3 Roque Gameiro, freguesia da Venteira"/>
    <d v="2020-01-06T09:50:07"/>
    <n v="13"/>
    <s v="PT;12;174;223"/>
    <n v="340"/>
    <d v="2020-01-18T23:59:00"/>
    <n v="1"/>
    <x v="1"/>
    <x v="1"/>
    <x v="1"/>
  </r>
  <r>
    <x v="13"/>
    <n v="501294104"/>
    <n v="181956"/>
    <s v="PRESTAÃ‡ÃƒO DE SERVIÃ‡OS NA ÃREA DE CONSTRUÃ‡ÃƒO CIVIL (PEDREIRO) PELO PERIODO DE 24 MESES"/>
    <d v="2020-01-06T09:55:10"/>
    <n v="1"/>
    <s v="PT;16;245;321"/>
    <n v="300"/>
    <d v="2020-02-10T23:59:00"/>
    <n v="1"/>
    <x v="1"/>
    <x v="1"/>
    <x v="1"/>
  </r>
  <r>
    <x v="49"/>
    <n v="502098139"/>
    <n v="181957"/>
    <s v="CONTRATAÃ‡ÃƒO DA AQUISIÃ‡ÃƒO DE CONTENTORES DE SUPERFICIE PARA A DEPOSIÃ‡ÃƒO DE RESIDUOS INDIFERENCIADOS."/>
    <d v="2020-01-06T10:02:51"/>
    <n v="13"/>
    <s v="PT;9;118;109"/>
    <n v="340"/>
    <d v="2020-01-15T18:00:00"/>
    <n v="1"/>
    <x v="1"/>
    <x v="1"/>
    <x v="1"/>
  </r>
  <r>
    <x v="38"/>
    <n v="505309939"/>
    <n v="181958"/>
    <s v="AquisiÃ§Ã£o de serviÃ§os para instalaÃ§Ã£o de Sistema de bilhÃ©tica para o MunicÃ­pio"/>
    <d v="2020-01-06T10:10:21"/>
    <n v="1"/>
    <s v="PT;9;121;1594"/>
    <n v="360"/>
    <d v="2020-01-13T16:30:00"/>
    <n v="1"/>
    <x v="1"/>
    <x v="1"/>
    <x v="1"/>
  </r>
  <r>
    <x v="31"/>
    <n v="506874915"/>
    <n v="181959"/>
    <m/>
    <d v="2020-01-06T10:22:09"/>
    <n v="3"/>
    <s v="PT;1;1;232"/>
    <n v="400"/>
    <m/>
    <n v="1"/>
    <x v="2"/>
    <x v="1"/>
    <x v="1"/>
  </r>
  <r>
    <x v="86"/>
    <n v="501273433"/>
    <n v="181960"/>
    <s v="EMPREITADA DE REMODELAÃ‡ÃƒO DA ESCOLA DE BENFICA DO RIBATEJO"/>
    <d v="2020-01-06T10:22:41"/>
    <n v="3"/>
    <s v="PT;15;214;2451"/>
    <n v="220"/>
    <d v="2020-02-03T23:59:00"/>
    <n v="1"/>
    <x v="1"/>
    <x v="1"/>
    <x v="1"/>
  </r>
  <r>
    <x v="9"/>
    <n v="506173968"/>
    <n v="181961"/>
    <s v="Apoio tÃ©cnico especializado para aperfeiÃ§oamento dos suportes, circuitos e procedimentos de gestÃ£o financeira e contabilÃ­stica para introduÃ§Ã£o do SNC-AP"/>
    <d v="2020-01-06T10:24:20"/>
    <n v="1"/>
    <s v="PT;1;1;232"/>
    <n v="340"/>
    <d v="2020-01-11T20:00:00"/>
    <n v="1"/>
    <x v="1"/>
    <x v="1"/>
    <x v="1"/>
  </r>
  <r>
    <x v="13"/>
    <n v="501294104"/>
    <n v="181962"/>
    <s v="PRESTAÃ‡ÃƒO DE SERVIÃ‡OS PARA IMPLEMENTAÃ‡ÃƒO DA NOITE AZUL E DA NOITE SADINA"/>
    <d v="2020-01-06T10:30:31"/>
    <n v="13"/>
    <s v="PT;16;245;2623"/>
    <n v="220"/>
    <d v="2020-01-09T23:59:00"/>
    <n v="1"/>
    <x v="1"/>
    <x v="1"/>
    <x v="1"/>
  </r>
  <r>
    <x v="13"/>
    <n v="501294104"/>
    <n v="181964"/>
    <s v="PRESTAÃ‡ÃƒO DE SERVIÃ‡OS PARA APOIO ADMINISTRATIVO NA DIVISÃƒO DE DESPORTO, PELO PERÃODO DE 12 MESES."/>
    <d v="2020-01-06T10:43:06"/>
    <n v="1"/>
    <s v="PT;16;245;2623"/>
    <n v="360"/>
    <d v="2020-01-10T09:34:00"/>
    <n v="1"/>
    <x v="1"/>
    <x v="1"/>
    <x v="1"/>
  </r>
  <r>
    <x v="49"/>
    <n v="502098139"/>
    <n v="181965"/>
    <s v="CONTRATAÃ‡ÃƒO DE SERVIÃ‡OS DE MONDA QUÃMICA DE INFESTANTES NO CONCELHO DE LOULÃ‰."/>
    <d v="2020-01-06T10:48:04"/>
    <n v="13"/>
    <s v="PT;9;118;109"/>
    <n v="340"/>
    <d v="2020-01-15T18:00:00"/>
    <n v="1"/>
    <x v="1"/>
    <x v="1"/>
    <x v="1"/>
  </r>
  <r>
    <x v="49"/>
    <n v="502098139"/>
    <n v="181966"/>
    <s v="CONTRATAÃ‡ÃƒO DE AQUISIÃ‡ÃƒO DE RELVA PARA DIVERSOS EVENTOS A REALIZAR EM 2020-2021."/>
    <d v="2020-01-06T10:52:53"/>
    <n v="13"/>
    <s v="PT;9;118;109"/>
    <n v="340"/>
    <d v="2020-01-15T18:00:00"/>
    <n v="1"/>
    <x v="1"/>
    <x v="1"/>
    <x v="1"/>
  </r>
  <r>
    <x v="27"/>
    <n v="506722422"/>
    <n v="181967"/>
    <m/>
    <d v="2020-01-06T11:11:50"/>
    <n v="1"/>
    <s v="PT;1;1;232"/>
    <n v="400"/>
    <m/>
    <n v="1"/>
    <x v="1"/>
    <x v="1"/>
    <x v="1"/>
  </r>
  <r>
    <x v="38"/>
    <n v="505309939"/>
    <n v="181968"/>
    <s v="AquisiÃ§Ã£o do modulo de integraÃ§Ã£o SIBS com o software e-sports"/>
    <d v="2020-01-06T11:25:40"/>
    <n v="1"/>
    <s v="PT;9;121;1594"/>
    <n v="360"/>
    <d v="2020-01-13T16:30:00"/>
    <n v="1"/>
    <x v="1"/>
    <x v="1"/>
    <x v="1"/>
  </r>
  <r>
    <x v="10"/>
    <n v="500122237"/>
    <n v="181970"/>
    <s v="RecuperaÃ§Ã£o do sistema de gestÃ£o de documentaÃ§Ã£o de desenhos tÃ©cnicos &quot;Autodesk Vault&quot; da DireÃ§Ã£o de ServiÃ§os de InstalaÃ§Ãµes da Sede da FundaÃ§Ã£o INATEL"/>
    <d v="2020-01-06T11:27:53"/>
    <n v="1"/>
    <s v="PT;1;1;232"/>
    <n v="340"/>
    <d v="2020-01-09T23:59:00"/>
    <n v="1"/>
    <x v="2"/>
    <x v="1"/>
    <x v="1"/>
  </r>
  <r>
    <x v="9"/>
    <n v="506173968"/>
    <n v="181971"/>
    <s v="A empreitada tem como objeto a substituiÃ§Ã£o de mobiliÃ¡rio urbano no Parque do Serrado"/>
    <d v="2020-01-06T11:29:33"/>
    <n v="13"/>
    <s v="PT;16;243;2612"/>
    <n v="300"/>
    <d v="2020-01-14T17:00:00"/>
    <n v="1"/>
    <x v="1"/>
    <x v="1"/>
    <x v="1"/>
  </r>
  <r>
    <x v="49"/>
    <n v="502098139"/>
    <n v="181972"/>
    <s v="CONTRATAÃ‡ÃƒO DE SERVIÃ‡OS PARA APOIO A DIVERSOS EVENTOS A REALIZAR EM 2020."/>
    <d v="2020-01-06T11:30:30"/>
    <n v="13"/>
    <s v="PT;9;118;109"/>
    <n v="340"/>
    <d v="2020-01-15T18:00:00"/>
    <n v="1"/>
    <x v="1"/>
    <x v="1"/>
    <x v="1"/>
  </r>
  <r>
    <x v="13"/>
    <n v="501294104"/>
    <n v="181973"/>
    <s v="PRESTAÃ‡ÃƒO DE SERVIÃ‡OS PARA A REALIZAÃ‡ÃƒO DE UM ESTUDO PRELIMINAR PARA A ANÃLISE DO ESTADO DE HABITAÃ‡ÃƒO EM SETÃšBAL"/>
    <d v="2020-01-06T11:31:39"/>
    <n v="1"/>
    <s v="PT;16;245;321"/>
    <n v="340"/>
    <d v="2020-01-09T23:59:00"/>
    <n v="1"/>
    <x v="1"/>
    <x v="1"/>
    <x v="1"/>
  </r>
  <r>
    <x v="9"/>
    <n v="506173968"/>
    <n v="181974"/>
    <m/>
    <d v="2020-01-06T11:38:09"/>
    <n v="1"/>
    <s v="PT;1;1;232"/>
    <n v="400"/>
    <m/>
    <n v="1"/>
    <x v="1"/>
    <x v="1"/>
    <x v="1"/>
  </r>
  <r>
    <x v="9"/>
    <n v="506173968"/>
    <n v="181975"/>
    <m/>
    <d v="2020-01-06T11:39:06"/>
    <n v="1"/>
    <s v="PT;1;1;232"/>
    <n v="400"/>
    <m/>
    <n v="1"/>
    <x v="1"/>
    <x v="1"/>
    <x v="1"/>
  </r>
  <r>
    <x v="4"/>
    <n v="506334562"/>
    <n v="181976"/>
    <s v="PrestaÃ§Ã£o de serviÃ§os carÃ¡ter eminentemente jurÃ­dico, em regime de avenÃ§a"/>
    <d v="2020-01-06T11:42:10"/>
    <n v="1"/>
    <s v="PT;1;1;232"/>
    <n v="360"/>
    <d v="2020-01-11T23:59:00"/>
    <n v="1"/>
    <x v="1"/>
    <x v="1"/>
    <x v="1"/>
  </r>
  <r>
    <x v="9"/>
    <n v="506173968"/>
    <n v="181977"/>
    <s v="ServiÃ§os de gestÃ£o - de veÃ­culos em fim de vida. (viaturas consideradas abandonadas a favor da autarquia e outros VFV)2537/DCA/2019"/>
    <d v="2020-01-06T11:43:29"/>
    <n v="1"/>
    <s v="PT;16;243;261"/>
    <n v="300"/>
    <d v="2020-01-26T18:00:00"/>
    <n v="1"/>
    <x v="1"/>
    <x v="1"/>
    <x v="1"/>
  </r>
  <r>
    <x v="17"/>
    <n v="505456010"/>
    <n v="181978"/>
    <s v="RequalificaÃ§Ã£o do Parque Central, Zona Norte, que concebe a reposiÃ§Ã£o de pavimentos, a recuperaÃ§Ã£o da rede de rega, a limpeza do lago e Escultura Zeca Afonso"/>
    <d v="2020-01-06T11:50:20"/>
    <n v="13"/>
    <s v="PT;12;174;2095"/>
    <n v="210"/>
    <d v="2020-02-22T23:59:00"/>
    <n v="1"/>
    <x v="1"/>
    <x v="1"/>
    <x v="1"/>
  </r>
  <r>
    <x v="49"/>
    <n v="502098139"/>
    <n v="181979"/>
    <s v="CONTRATAÃ‡ÃƒO DE SERVIÃ‡OS DE ARQUEOLOGIA, NO Ã‚MBITO DA CANDIDATURA Â¿PO CRESC ALGARVE 2020Â¿ Â¿ VALORIZAÃ‡ÃƒO DA ESCRITA DO SUDOESTE E CONSERVAÃ‡ÃƒO E VALORIZAÃ‡ÃƒO DAS ANTAS DO AMEIXIAL."/>
    <d v="2020-01-06T11:51:53"/>
    <n v="3"/>
    <s v="PT;9;118;109"/>
    <n v="340"/>
    <d v="2020-01-20T18:00:00"/>
    <n v="1"/>
    <x v="1"/>
    <x v="1"/>
    <x v="1"/>
  </r>
  <r>
    <x v="49"/>
    <n v="502098139"/>
    <n v="181980"/>
    <s v="CONTRATAÃ‡ÃƒO DE SERVIÃ‡OS DE TRANSPORTE DE DIVERSOS EQUIPAMENTOS PARA APOIO A EVENTOS A REALIZAR EM 2020-2021."/>
    <d v="2020-01-06T11:54:26"/>
    <n v="13"/>
    <s v="PT;9;118;109"/>
    <n v="340"/>
    <d v="2020-01-15T18:00:00"/>
    <n v="1"/>
    <x v="1"/>
    <x v="1"/>
    <x v="1"/>
  </r>
  <r>
    <x v="9"/>
    <n v="506173968"/>
    <n v="181981"/>
    <s v="PeÃ§as e serviÃ§os de reparaÃ§Ã£o na marca Volvo para as viaturas municipais de RSU mÃ³veis: 403 e 452"/>
    <d v="2020-01-06T11:55:52"/>
    <n v="1"/>
    <s v="PT;16;243;261"/>
    <n v="360"/>
    <d v="2020-01-11T18:00:00"/>
    <n v="1"/>
    <x v="1"/>
    <x v="1"/>
    <x v="1"/>
  </r>
  <r>
    <x v="38"/>
    <n v="505309939"/>
    <n v="181982"/>
    <s v="AquisiÃ§Ã£o de serviÃ§os desportivos, Ã‰poca Desportiva 2019-2020 para o Complexo Desportivo da Mexilhoeira Grande"/>
    <d v="2020-01-06T12:14:03"/>
    <n v="1"/>
    <s v="PT;9;121;1593"/>
    <n v="360"/>
    <d v="2020-01-13T16:30:00"/>
    <n v="1"/>
    <x v="1"/>
    <x v="1"/>
    <x v="1"/>
  </r>
  <r>
    <x v="144"/>
    <n v="506826546"/>
    <n v="181983"/>
    <s v="Empreitada de RequalificaÃ§Ã£o do Cineteatro Municipal"/>
    <d v="2020-01-06T12:17:19"/>
    <n v="3"/>
    <s v="PT;15;219;2470"/>
    <n v="1"/>
    <d v="2019-05-01T23:59:00"/>
    <n v="1"/>
    <x v="1"/>
    <x v="1"/>
    <x v="1"/>
  </r>
  <r>
    <x v="92"/>
    <n v="512044040"/>
    <n v="181984"/>
    <s v="Empreitada de RequalificaÃ§Ã£o PaisagÃ­stica das Portas de Prata"/>
    <d v="2020-01-06T12:17:22"/>
    <n v="3"/>
    <s v="PT;20;299;3323"/>
    <n v="300"/>
    <d v="2020-01-19T23:59:00"/>
    <n v="1"/>
    <x v="1"/>
    <x v="1"/>
    <x v="1"/>
  </r>
  <r>
    <x v="31"/>
    <n v="506874915"/>
    <n v="181985"/>
    <m/>
    <d v="2020-01-06T12:20:35"/>
    <n v="3"/>
    <s v="PT;1;1;232"/>
    <n v="400"/>
    <m/>
    <n v="1"/>
    <x v="2"/>
    <x v="1"/>
    <x v="1"/>
  </r>
  <r>
    <x v="1"/>
    <n v="506673626"/>
    <n v="181986"/>
    <s v="AquisiÃ§Ã£o de serviÃ§os de jornalista e repÃ³rter, na modalidade de avenÃ§a"/>
    <d v="2020-01-06T12:20:45"/>
    <n v="1"/>
    <s v="PT;16;237;31"/>
    <n v="360"/>
    <d v="2020-01-09T23:59:00"/>
    <n v="1"/>
    <x v="1"/>
    <x v="1"/>
    <x v="1"/>
  </r>
  <r>
    <x v="68"/>
    <n v="512013241"/>
    <n v="181987"/>
    <s v="CONCURSO PÃšBLICO PARA PRESTAÃ‡ÃƒO DE SERVIÃ‡OS DE CONSERVAÃ‡ÃƒO, MANUTENÃ‡ÃƒO E LIMPEZA DE TRILHOS PEDRESTRES MUNICIPAIS, PARA O ANO DE 2020"/>
    <d v="2020-01-06T13:20:54"/>
    <n v="3"/>
    <s v="PT;20;298;47"/>
    <n v="360"/>
    <d v="2020-02-10T17:30:00"/>
    <n v="1"/>
    <x v="1"/>
    <x v="1"/>
    <x v="1"/>
  </r>
  <r>
    <x v="31"/>
    <n v="506874915"/>
    <n v="181988"/>
    <s v="PrestaÃ§Ã£o de serviÃ§os de vigilÃ¢ncia e seguranÃ§a humana para o Parque de Campismo da Ericeira e um eventual banco de horas para eventos"/>
    <d v="2020-01-06T13:44:24"/>
    <n v="3"/>
    <s v="PT;12;168;195"/>
    <n v="340"/>
    <d v="2020-01-16T17:00:00"/>
    <n v="1"/>
    <x v="2"/>
    <x v="1"/>
    <x v="1"/>
  </r>
  <r>
    <x v="124"/>
    <n v="501143718"/>
    <n v="181989"/>
    <m/>
    <d v="2020-01-06T14:23:16"/>
    <n v="13"/>
    <s v="PT;1;1;232"/>
    <n v="400"/>
    <m/>
    <n v="1"/>
    <x v="1"/>
    <x v="1"/>
    <x v="1"/>
  </r>
  <r>
    <x v="38"/>
    <n v="505309939"/>
    <n v="181992"/>
    <s v="AquisiÃ§Ã£o de produtos quÃ­micos para as Piscinas Municipais"/>
    <d v="2020-01-06T14:41:31"/>
    <n v="1"/>
    <s v="PT;9;121;274"/>
    <n v="360"/>
    <d v="2020-01-13T16:30:00"/>
    <n v="1"/>
    <x v="1"/>
    <x v="1"/>
    <x v="1"/>
  </r>
  <r>
    <x v="9"/>
    <n v="506173968"/>
    <n v="181993"/>
    <s v="ReparaÃ§Ã£o de viaturas municipais de RSU mÃ³veis 348, 253 e 320"/>
    <d v="2020-01-06T15:05:54"/>
    <n v="13"/>
    <s v="PT;16;243;261"/>
    <n v="360"/>
    <d v="2020-01-11T18:00:00"/>
    <n v="1"/>
    <x v="1"/>
    <x v="1"/>
    <x v="1"/>
  </r>
  <r>
    <x v="3"/>
    <n v="500051054"/>
    <n v="181994"/>
    <s v="AquisiÃ§Ã£o de mobiliÃ¡rio urbano para espaÃ§os pÃºblicos no concelho de Almada, por lotes"/>
    <d v="2020-01-06T15:06:53"/>
    <n v="13"/>
    <s v="PT;16;236;230"/>
    <n v="360"/>
    <d v="2020-01-12T19:00:00"/>
    <n v="1"/>
    <x v="1"/>
    <x v="1"/>
    <x v="1"/>
  </r>
  <r>
    <x v="11"/>
    <n v="506614913"/>
    <n v="181996"/>
    <s v="ContrataÃ§Ã£o de serviÃ§os de avaliaÃ§Ãµes psicolÃ³gicas nos procedimentos concursais para recrutamento e seleÃ§Ã£o de pessoal"/>
    <d v="2020-01-06T16:03:56"/>
    <n v="13"/>
    <s v="PT;12;173;2086"/>
    <n v="360"/>
    <d v="2020-01-15T23:59:00"/>
    <n v="1"/>
    <x v="1"/>
    <x v="1"/>
    <x v="1"/>
  </r>
  <r>
    <x v="4"/>
    <n v="506334562"/>
    <n v="181997"/>
    <s v="Fornecimento contÃ­nuo de material e produtos de limpeza e descartÃ¡veis"/>
    <d v="2020-01-06T16:07:27"/>
    <n v="13"/>
    <s v="PT;11;157;1950"/>
    <n v="360"/>
    <d v="2020-01-15T23:59:00"/>
    <n v="1"/>
    <x v="1"/>
    <x v="1"/>
    <x v="1"/>
  </r>
  <r>
    <x v="7"/>
    <n v="508666236"/>
    <n v="181999"/>
    <m/>
    <d v="2020-01-06T16:08:34"/>
    <n v="1"/>
    <s v="PT;1;1;232"/>
    <n v="400"/>
    <m/>
    <n v="1"/>
    <x v="2"/>
    <x v="1"/>
    <x v="1"/>
  </r>
  <r>
    <x v="43"/>
    <n v="503035416"/>
    <n v="182000"/>
    <s v="AquisiÃ§Ã£o de serviÃ§os de manutenÃ§Ã£o preventiva do EcÃ³grafo do ServiÃ§o de Consulta Externa Â¿ PA 5."/>
    <d v="2020-01-06T16:16:00"/>
    <n v="1"/>
    <s v="PT;12;174;2096"/>
    <n v="400"/>
    <m/>
    <n v="1"/>
    <x v="0"/>
    <x v="1"/>
    <x v="1"/>
  </r>
  <r>
    <x v="43"/>
    <n v="503035416"/>
    <n v="182001"/>
    <s v="AquisiÃ§Ã£o de serviÃ§os de manutenÃ§Ã£o ao site e home page intranet para o ano de 2020"/>
    <d v="2020-01-06T16:28:18"/>
    <n v="1"/>
    <s v="PT;1;1;232"/>
    <n v="5"/>
    <d v="2020-01-13T17:00:00"/>
    <n v="1"/>
    <x v="0"/>
    <x v="1"/>
    <x v="1"/>
  </r>
  <r>
    <x v="43"/>
    <n v="503035416"/>
    <n v="182002"/>
    <s v="AQUISIÃ‡ÃƒO DE SERVIÃ‡OS DE MANUTENÃ‡ÃƒO PREVENTIVA DO ECÃ“GRAFO DO SERVIÃ‡O DE CONSULTA EXTERNA - PA5"/>
    <d v="2020-01-06T16:33:43"/>
    <n v="1"/>
    <s v="PT;12;174;2096"/>
    <n v="1"/>
    <d v="2019-12-30T17:00:00"/>
    <n v="1"/>
    <x v="0"/>
    <x v="1"/>
    <x v="1"/>
  </r>
  <r>
    <x v="4"/>
    <n v="506334562"/>
    <n v="182003"/>
    <s v="Fornecimento contÃ­nuo de material e produtos de limpeza"/>
    <d v="2020-01-06T16:45:44"/>
    <n v="13"/>
    <s v="PT;11;157;1950"/>
    <n v="400"/>
    <d v="2019-04-18T23:59:00"/>
    <n v="1"/>
    <x v="1"/>
    <x v="1"/>
    <x v="1"/>
  </r>
  <r>
    <x v="43"/>
    <n v="503035416"/>
    <n v="182004"/>
    <s v="AquisiÃ§Ã£o de serviÃ§os de manutenÃ§Ã£o da plataforma proximo para o ano de 2020"/>
    <d v="2020-01-06T17:54:26"/>
    <n v="1"/>
    <s v="PT;1;1;232"/>
    <n v="5"/>
    <d v="2020-01-13T17:00:00"/>
    <n v="1"/>
    <x v="0"/>
    <x v="1"/>
    <x v="1"/>
  </r>
  <r>
    <x v="3"/>
    <n v="500051054"/>
    <n v="182005"/>
    <s v="AquisiÃ§Ã£o de Bolsa de 6010 Horas para ServiÃ§os de Suporte InformÃ¡tico Service Desk"/>
    <d v="2020-01-06T17:54:41"/>
    <n v="13"/>
    <s v="PT;16;236;230"/>
    <n v="360"/>
    <d v="2020-01-11T19:00:00"/>
    <n v="1"/>
    <x v="1"/>
    <x v="1"/>
    <x v="1"/>
  </r>
  <r>
    <x v="0"/>
    <n v="508481287"/>
    <n v="182006"/>
    <s v="AquisiÃ§Ã£o de serviÃ§os para manutenÃ§Ã£o de impressoras para o ano 2020."/>
    <d v="2020-01-07T07:57:16"/>
    <n v="13"/>
    <s v="PT;12;165;2010"/>
    <n v="5"/>
    <d v="2020-01-14T17:00:00"/>
    <n v="1"/>
    <x v="0"/>
    <x v="1"/>
    <x v="1"/>
  </r>
  <r>
    <x v="43"/>
    <n v="503035416"/>
    <n v="182007"/>
    <s v="AquisiÃ§Ã£o de serviÃ§os de manutenÃ§Ã£o de equipamentos para imagiologia e diagnÃ³stico e o Chiller para o ano 2020"/>
    <d v="2020-01-07T08:39:35"/>
    <n v="1"/>
    <s v="PT;1;1;232"/>
    <n v="360"/>
    <d v="2020-01-14T17:00:00"/>
    <n v="1"/>
    <x v="0"/>
    <x v="1"/>
    <x v="1"/>
  </r>
  <r>
    <x v="0"/>
    <n v="508481287"/>
    <n v="182008"/>
    <s v="AquisiÃ§Ã£o de serviÃ§os de avaliaÃ§Ã£o do nÃ­vel de poluiÃ§Ã£o por gases anestÃ©sicos para o ano 2020"/>
    <d v="2020-01-07T08:49:47"/>
    <n v="13"/>
    <s v="PT;12;165;2010"/>
    <n v="220"/>
    <d v="2020-01-14T17:00:00"/>
    <n v="1"/>
    <x v="0"/>
    <x v="1"/>
    <x v="1"/>
  </r>
  <r>
    <x v="59"/>
    <n v="503450189"/>
    <n v="182009"/>
    <s v="Constitui objeto do contrato o fornecimento, montagem e colocaÃ§Ã£o em serviÃ§o de grelhas inclinadas e mÃ¡quina limpa-grelhas do tipo giratÃ³ria e com movimento de translaÃ§Ã£o em carris metÃ¡licos e todos os acessÃ³rios necessÃ¡rios na Tomada de Ãgua do ReservatÃ³rio da Cegonha, segundo as caracterÃ­sticas e de acordo com as condiÃ§Ãµes estipuladas no Caderno de Encargos."/>
    <d v="2020-01-07T09:20:41"/>
    <n v="3"/>
    <s v="PT;3;27;493"/>
    <n v="340"/>
    <d v="2020-01-27T18:00:00"/>
    <n v="1"/>
    <x v="4"/>
    <x v="1"/>
    <x v="1"/>
  </r>
  <r>
    <x v="43"/>
    <n v="503035416"/>
    <n v="182012"/>
    <s v="AquisiÃ§Ã£o de serviÃ§os de manutenÃ§Ã£o de equipamentos de imagem e diagnÃ³stico para o ano 2020"/>
    <d v="2020-01-07T09:35:20"/>
    <n v="1"/>
    <s v="PT;1;1;232"/>
    <n v="340"/>
    <d v="2020-01-14T17:00:00"/>
    <n v="1"/>
    <x v="0"/>
    <x v="1"/>
    <x v="1"/>
  </r>
  <r>
    <x v="73"/>
    <n v="501112049"/>
    <n v="182015"/>
    <s v="AquisiÃ§Ã£o de ServiÃ§os para a DisponibilizaÃ§Ã£o da Plataforma EletrÃ³nica de ContrataÃ§Ã£o PÃºblica"/>
    <d v="2020-01-07T09:41:50"/>
    <n v="1"/>
    <s v="PT;3;35;549"/>
    <n v="340"/>
    <d v="2020-01-10T17:00:00"/>
    <n v="1"/>
    <x v="1"/>
    <x v="1"/>
    <x v="1"/>
  </r>
  <r>
    <x v="59"/>
    <n v="503450189"/>
    <n v="182019"/>
    <s v="PrestaÃ§Ã£o de ServiÃ§os para Trabalho TemporÃ¡rio em Regime de Contrato de Trabalho a Termo Incerto de Pessoal na Ãrea da GestÃ£o Administrativa e Financeira"/>
    <d v="2020-01-07T10:11:49"/>
    <n v="3"/>
    <s v="PT;3;27;501"/>
    <n v="340"/>
    <d v="2020-01-14T18:00:00"/>
    <n v="1"/>
    <x v="4"/>
    <x v="1"/>
    <x v="1"/>
  </r>
  <r>
    <x v="90"/>
    <n v="503541567"/>
    <n v="182020"/>
    <s v="AquisiÃ§Ã£o de ServiÃ§os AQS/249/GEBALIS/2019 - Concurso PÃºblico Internacional Para A ContrataÃ§Ã£o De ServiÃ§os De ManutenÃ§Ã£o De Ascensores do Bairro Alta Lisboa Centro e Telheiras Sul"/>
    <d v="2020-01-07T10:31:39"/>
    <n v="3"/>
    <s v="PT;12;165;2006"/>
    <n v="340"/>
    <d v="2020-02-08T23:59:00"/>
    <n v="1"/>
    <x v="1"/>
    <x v="1"/>
    <x v="1"/>
  </r>
  <r>
    <x v="4"/>
    <n v="506334562"/>
    <n v="182021"/>
    <s v="PrestaÃ§Ã£o de serviÃ§os de mediadora em regime de avenÃ§a - Programa Municipal de PotenciaÃ§Ã£o do Sucesso Escolar (PMPSE) - intervenÃ§Ã£o no 5.Âº Ano - 2.Âº ciclo do ensino bÃ¡sico"/>
    <d v="2020-01-07T10:32:05"/>
    <n v="1"/>
    <s v="PT;11;157;1950"/>
    <n v="360"/>
    <d v="2020-01-12T23:59:00"/>
    <n v="1"/>
    <x v="1"/>
    <x v="1"/>
    <x v="1"/>
  </r>
  <r>
    <x v="9"/>
    <n v="506173968"/>
    <n v="182022"/>
    <s v="PrestaÃ§Ã£o de ServiÃ§os de DesmataÃ§Ã£o de Terrenos e Limpeza de Valas Municipais pelo perÃ­odo de 12 meses"/>
    <d v="2020-01-07T10:38:18"/>
    <n v="3"/>
    <s v="PT;16;243;261"/>
    <n v="220"/>
    <d v="2020-02-20T17:00:00"/>
    <n v="1"/>
    <x v="1"/>
    <x v="1"/>
    <x v="1"/>
  </r>
  <r>
    <x v="97"/>
    <n v="508354617"/>
    <n v="182024"/>
    <s v="CPv 20/2019 Â¿ SinalÃ©tica turÃ­stica sobre invasÃµes francesas"/>
    <d v="2020-01-07T11:30:08"/>
    <n v="13"/>
    <s v="PT;1;1;232"/>
    <n v="360"/>
    <d v="2020-01-16T23:59:00"/>
    <n v="1"/>
    <x v="1"/>
    <x v="1"/>
    <x v="1"/>
  </r>
  <r>
    <x v="92"/>
    <n v="512044040"/>
    <n v="182025"/>
    <m/>
    <d v="2020-01-07T11:41:59"/>
    <n v="1"/>
    <m/>
    <n v="400"/>
    <m/>
    <n v="1"/>
    <x v="1"/>
    <x v="1"/>
    <x v="1"/>
  </r>
  <r>
    <x v="59"/>
    <n v="503450189"/>
    <n v="182026"/>
    <m/>
    <d v="2020-01-07T11:42:38"/>
    <n v="13"/>
    <s v="PT;1;1;232"/>
    <n v="400"/>
    <m/>
    <n v="1"/>
    <x v="4"/>
    <x v="1"/>
    <x v="1"/>
  </r>
  <r>
    <x v="0"/>
    <n v="508481287"/>
    <n v="182027"/>
    <s v="201G000087 - AquisiÃ§Ã£o de Atalureno - Ano 2020"/>
    <d v="2020-01-07T11:51:20"/>
    <n v="1"/>
    <s v="PT;12;165;2010"/>
    <n v="340"/>
    <d v="2020-01-10T17:00:00"/>
    <n v="1"/>
    <x v="0"/>
    <x v="1"/>
    <x v="1"/>
  </r>
  <r>
    <x v="43"/>
    <n v="503035416"/>
    <n v="182028"/>
    <s v="AquisiÃ§Ã£o de serviÃ§os de manutenÃ§Ã£o aos equipamentos de imagiologia diagnÃ³stico e suporte de vida para o ano 2020"/>
    <d v="2020-01-07T11:53:34"/>
    <n v="1"/>
    <s v="PT;1;1;232"/>
    <n v="360"/>
    <d v="2020-01-14T17:00:00"/>
    <n v="1"/>
    <x v="0"/>
    <x v="1"/>
    <x v="1"/>
  </r>
  <r>
    <x v="43"/>
    <n v="503035416"/>
    <n v="182029"/>
    <s v="AquisiÃ§Ã£o de ServiÃ§o de SeguranÃ§a, para o perÃ­odo de 01 de janeiro a 30 de junho de 2020"/>
    <d v="2020-01-07T11:55:41"/>
    <n v="1"/>
    <s v="PT;12;174;2096"/>
    <n v="340"/>
    <d v="2020-01-10T17:00:00"/>
    <n v="1"/>
    <x v="0"/>
    <x v="1"/>
    <x v="1"/>
  </r>
  <r>
    <x v="4"/>
    <n v="506334562"/>
    <n v="182032"/>
    <s v="AquisiÃ§Ã£o de Contentores de R.S.U."/>
    <d v="2020-01-07T12:20:39"/>
    <n v="13"/>
    <s v="PT;11;157;1950"/>
    <n v="360"/>
    <d v="2020-01-12T23:59:00"/>
    <n v="1"/>
    <x v="1"/>
    <x v="1"/>
    <x v="1"/>
  </r>
  <r>
    <x v="6"/>
    <n v="506037258"/>
    <n v="182033"/>
    <s v="AquisiÃ§Ã£o de gÃ¡s propano a granel (GPL)"/>
    <d v="2020-01-07T12:52:08"/>
    <n v="3"/>
    <s v="PT;17;256;2822"/>
    <n v="340"/>
    <d v="2020-02-06T17:00:00"/>
    <n v="1"/>
    <x v="1"/>
    <x v="1"/>
    <x v="1"/>
  </r>
  <r>
    <x v="50"/>
    <n v="500192855"/>
    <n v="182034"/>
    <s v="AquisiÃ§Ã£o de VeÃ­culo Esmerilador para ManutenÃ§Ã£o de Via do Metropolitano de Lisboa E.P.E."/>
    <d v="2020-01-07T12:56:36"/>
    <n v="5"/>
    <s v="PT;1;1;232"/>
    <n v="150"/>
    <d v="2020-05-16T23:59:00"/>
    <n v="1"/>
    <x v="3"/>
    <x v="1"/>
    <x v="1"/>
  </r>
  <r>
    <x v="71"/>
    <n v="600014690"/>
    <n v="182035"/>
    <s v="AquisiÃ§Ã£o de serviÃ§os de seleÃ§Ã£o e disponibilizaÃ§Ã£o de notÃ­cias eletrÃ³nicas para os membros do Governo"/>
    <d v="2020-01-07T13:14:48"/>
    <n v="13"/>
    <s v="PT;1;1;232"/>
    <n v="5"/>
    <d v="2020-01-11T23:59:00"/>
    <n v="1"/>
    <x v="2"/>
    <x v="1"/>
    <x v="1"/>
  </r>
  <r>
    <x v="279"/>
    <n v="600081052"/>
    <n v="182036"/>
    <s v="Concurso PÃºblico para SeleÃ§Ã£o de Empresa Prestadora de ServiÃ§os de Auditoria ao ServiÃ§o PÃºblico de RÃ¡dio e TelevisÃ£o Referente ao ano de 2020"/>
    <d v="2020-01-07T14:02:53"/>
    <n v="3"/>
    <s v="PT;12;165;2016"/>
    <n v="360"/>
    <d v="2020-02-06T18:00:00"/>
    <n v="1"/>
    <x v="2"/>
    <x v="1"/>
    <x v="1"/>
  </r>
  <r>
    <x v="87"/>
    <n v="506826961"/>
    <n v="182037"/>
    <m/>
    <d v="2020-01-07T14:15:23"/>
    <n v="3"/>
    <s v="PT;1;1;232"/>
    <n v="1"/>
    <m/>
    <n v="1"/>
    <x v="1"/>
    <x v="1"/>
    <x v="1"/>
  </r>
  <r>
    <x v="49"/>
    <n v="502098139"/>
    <n v="182038"/>
    <s v="CONTRATAÃ‡ÃƒO DE SERVIÃ‡OS DE MANUTENÃ‡ÃƒO DOS RELVADOS DESPORTIVOS E ZONAS ENVOLVENTES DOS ESTÃDIOS E CAMPOS MUNICIPAIS DO CONCELHO."/>
    <d v="2020-01-07T14:28:51"/>
    <n v="13"/>
    <s v="PT;9;118;109"/>
    <n v="5"/>
    <d v="2020-01-23T18:00:00"/>
    <n v="1"/>
    <x v="1"/>
    <x v="1"/>
    <x v="1"/>
  </r>
  <r>
    <x v="49"/>
    <n v="502098139"/>
    <n v="182039"/>
    <s v="Trabalhos de ConstruÃ§Ã£o Civil em revestimentos em paredes, tetos e coberturas."/>
    <d v="2020-01-07T14:32:47"/>
    <n v="13"/>
    <s v="PT;1;1;232"/>
    <n v="340"/>
    <d v="2020-01-22T17:00:00"/>
    <n v="1"/>
    <x v="1"/>
    <x v="1"/>
    <x v="1"/>
  </r>
  <r>
    <x v="0"/>
    <n v="508481287"/>
    <n v="182040"/>
    <s v="201G000065 - AquisiÃ§Ã£o de FACTOR VIII RECOMBINANTE (OCTOCOG ALFA 3ÂªGERAÃ‡AO)-Ano 2020"/>
    <d v="2020-01-07T14:34:08"/>
    <n v="1"/>
    <s v="PT;12;165;2010"/>
    <n v="340"/>
    <d v="2020-01-10T17:00:00"/>
    <n v="1"/>
    <x v="0"/>
    <x v="1"/>
    <x v="1"/>
  </r>
  <r>
    <x v="49"/>
    <n v="502098139"/>
    <n v="182041"/>
    <m/>
    <d v="2020-01-07T14:38:25"/>
    <n v="13"/>
    <s v="PT;1;1;232"/>
    <n v="400"/>
    <m/>
    <n v="1"/>
    <x v="1"/>
    <x v="1"/>
    <x v="1"/>
  </r>
  <r>
    <x v="43"/>
    <n v="503035416"/>
    <n v="182042"/>
    <s v="AquisiÃ§Ã£o de serviÃ§os de manutenÃ§Ã£o a central telefÃ³nica , rede de comunicaÃ§Ãµes e serviÃ§os de suporte a sistema para o ano de 2020"/>
    <d v="2020-01-07T14:46:21"/>
    <n v="13"/>
    <s v="PT;1;1;232"/>
    <n v="360"/>
    <d v="2020-01-16T17:00:00"/>
    <n v="1"/>
    <x v="0"/>
    <x v="1"/>
    <x v="1"/>
  </r>
  <r>
    <x v="49"/>
    <n v="502098139"/>
    <n v="182043"/>
    <s v="CONTRATAÃ‡ÃƒO DO FORNECIMENTO CONTÃNUO DE PRODUTOS QUÃMICOS PARA O TRATAMENTO DA ÃGUA DAS PISCINAS MUNICIPAIS DO CONCELHO DE LOULÃ‰."/>
    <d v="2020-01-07T14:48:23"/>
    <n v="13"/>
    <s v="PT;9;118;109"/>
    <n v="340"/>
    <d v="2020-01-17T18:00:00"/>
    <n v="1"/>
    <x v="1"/>
    <x v="1"/>
    <x v="1"/>
  </r>
  <r>
    <x v="14"/>
    <n v="501144218"/>
    <n v="182044"/>
    <s v="ReformulaÃ§Ã£o da Rede de Abastecimento de Ãgua na Rua do Areal na Cotovia e Rua dos Casais Ricos em Sampaio"/>
    <d v="2020-01-07T14:56:20"/>
    <n v="13"/>
    <s v="PT;16;244;244"/>
    <n v="1"/>
    <d v="2018-08-08T23:59:00"/>
    <n v="1"/>
    <x v="1"/>
    <x v="1"/>
    <x v="1"/>
  </r>
  <r>
    <x v="3"/>
    <n v="500051054"/>
    <n v="182047"/>
    <s v="Fornecimento e transporte de betÃ£o betuminoso"/>
    <d v="2020-01-07T15:11:36"/>
    <n v="3"/>
    <s v="PT;16;236;230"/>
    <n v="360"/>
    <d v="2020-01-17T19:00:00"/>
    <n v="1"/>
    <x v="1"/>
    <x v="1"/>
    <x v="1"/>
  </r>
  <r>
    <x v="229"/>
    <n v="510832806"/>
    <n v="182048"/>
    <s v="AquisiÃ§Ã£o de ServiÃ§os de Limpeza para os Mercados e InstalaÃ§Ãµes da Freguesia de Alvalade"/>
    <d v="2020-01-07T15:21:54"/>
    <n v="3"/>
    <s v="PT;12;165;2010"/>
    <n v="340"/>
    <d v="2020-02-10T23:59:00"/>
    <n v="1"/>
    <x v="1"/>
    <x v="1"/>
    <x v="1"/>
  </r>
  <r>
    <x v="224"/>
    <n v="600075818"/>
    <n v="182049"/>
    <s v="AquisiÃ§Ã£o de LicenÃ§a nÃ£o exclusiva de utilizaÃ§Ã£o do Software Â¿PROGRAMA DE TRANSFERÃŠNCIA DE FICHEIROS Â¿ MFT WEBÂ¿, atravÃ©s da Internet"/>
    <d v="2020-01-07T15:23:05"/>
    <n v="1"/>
    <s v="PT;9;115;1567"/>
    <n v="200"/>
    <d v="2020-01-16T18:00:00"/>
    <n v="1"/>
    <x v="2"/>
    <x v="1"/>
    <x v="1"/>
  </r>
  <r>
    <x v="127"/>
    <n v="680015574"/>
    <n v="182050"/>
    <m/>
    <d v="2020-01-07T15:26:01"/>
    <n v="1"/>
    <m/>
    <n v="400"/>
    <m/>
    <n v="1"/>
    <x v="3"/>
    <x v="1"/>
    <x v="1"/>
  </r>
  <r>
    <x v="149"/>
    <n v="506642798"/>
    <n v="182054"/>
    <s v="PrestaÃ§Ã£o de serviÃ§os para elaboraÃ§Ã£o do complemento do cadastro de infraestruturas de abastecimento de Ã¡guas e saneamento de Ã¡guas residuais"/>
    <d v="2020-01-07T15:46:21"/>
    <n v="13"/>
    <s v="PT;6;76;263"/>
    <n v="400"/>
    <d v="2019-02-24T23:00:00"/>
    <n v="1"/>
    <x v="1"/>
    <x v="1"/>
    <x v="1"/>
  </r>
  <r>
    <x v="99"/>
    <n v="510089224"/>
    <n v="182055"/>
    <s v="DAP 2020.0002 - AquisiÃ§Ã£o de serviÃ§os de ManutenÃ§Ã£o, ConservaÃ§Ã£o e Limpeza de EspaÃ§os Exteriores e EspaÃ§os Verdes de Enquadramento, Recreio e Lazer do CDNJ - BiÃ©nio 2020-2021"/>
    <d v="2020-01-07T15:49:28"/>
    <n v="3"/>
    <s v="PT;12;169;2055"/>
    <n v="360"/>
    <d v="2020-01-13T23:59:00"/>
    <n v="1"/>
    <x v="2"/>
    <x v="1"/>
    <x v="1"/>
  </r>
  <r>
    <x v="9"/>
    <n v="506173968"/>
    <n v="182057"/>
    <m/>
    <d v="2020-01-07T15:51:20"/>
    <n v="1"/>
    <m/>
    <n v="1"/>
    <m/>
    <n v="1"/>
    <x v="1"/>
    <x v="1"/>
    <x v="1"/>
  </r>
  <r>
    <x v="0"/>
    <n v="508481287"/>
    <n v="182060"/>
    <s v="AquisiÃ§Ã£o de serviÃ§os de manutenÃ§Ã£o aos equipamentos de Radioterapia Sociedade AvanÃ§o para o ano de 2020"/>
    <d v="2020-01-07T15:57:25"/>
    <n v="1"/>
    <s v="PT;12;165;2010"/>
    <n v="360"/>
    <d v="2020-01-10T12:00:00"/>
    <n v="1"/>
    <x v="0"/>
    <x v="1"/>
    <x v="1"/>
  </r>
  <r>
    <x v="4"/>
    <n v="506334562"/>
    <n v="182062"/>
    <s v="PrestaÃ§Ã£o de serviÃ§os de manutenÃ§Ã£o e conservaÃ§Ã£o do relvado do EstÃ¡dio Municipal de Pombal durante os anos 2020 e 2021"/>
    <d v="2020-01-07T16:04:21"/>
    <n v="13"/>
    <s v="PT;11;157;1950"/>
    <n v="360"/>
    <d v="2020-01-13T23:59:00"/>
    <n v="1"/>
    <x v="1"/>
    <x v="1"/>
    <x v="1"/>
  </r>
  <r>
    <x v="224"/>
    <n v="600075818"/>
    <n v="182065"/>
    <s v="AquisiÃ§Ã£o de serviÃ§os para a execuÃ§Ã£o de peÃ§as de artesanato transfronteiriÃ§as da EurorregiÃ£o: Algarve-Alentejo-Andaluzia (AAA)"/>
    <d v="2020-01-07T16:13:31"/>
    <n v="1"/>
    <s v="PT;9;115;1567"/>
    <n v="340"/>
    <d v="2020-01-20T18:00:00"/>
    <n v="1"/>
    <x v="2"/>
    <x v="1"/>
    <x v="1"/>
  </r>
  <r>
    <x v="0"/>
    <n v="508481287"/>
    <n v="182069"/>
    <s v="201G000064 - AquisiÃ§Ã£o de FACTOR VII RECOMBINANTE SOL INJ ( NOVOSEVEN ) - Ano 2020"/>
    <d v="2020-01-07T16:19:02"/>
    <n v="1"/>
    <s v="PT;12;165;2010"/>
    <n v="340"/>
    <d v="2020-01-10T17:00:00"/>
    <n v="1"/>
    <x v="0"/>
    <x v="1"/>
    <x v="1"/>
  </r>
  <r>
    <x v="43"/>
    <n v="503035416"/>
    <n v="182072"/>
    <s v="AquisiÃ§Ã£o de serviÃ§os de manutenÃ§Ã£o do storage emc para o ano de 2020"/>
    <d v="2020-01-07T16:43:41"/>
    <n v="13"/>
    <s v="PT;1;1;232"/>
    <n v="360"/>
    <d v="2020-01-16T17:00:00"/>
    <n v="1"/>
    <x v="0"/>
    <x v="1"/>
    <x v="1"/>
  </r>
  <r>
    <x v="0"/>
    <n v="508481287"/>
    <n v="182077"/>
    <s v="201G000063 - AquisiÃ§Ã£o FACTOR IX RECOMBINANTE INJ ( BENEFIX ) - Ano 2020"/>
    <d v="2020-01-07T17:28:58"/>
    <n v="1"/>
    <s v="PT;12;165;2010"/>
    <n v="340"/>
    <d v="2020-01-10T17:00:00"/>
    <n v="1"/>
    <x v="0"/>
    <x v="1"/>
    <x v="1"/>
  </r>
  <r>
    <x v="43"/>
    <n v="503035416"/>
    <n v="182079"/>
    <s v="AquisiÃ§Ã£o de serviÃ§os de manutenÃ§Ã£o Easyvista para o ano de 2020"/>
    <d v="2020-01-07T17:34:04"/>
    <n v="1"/>
    <s v="PT;1;1;232"/>
    <n v="340"/>
    <d v="2020-01-14T17:00:00"/>
    <n v="1"/>
    <x v="0"/>
    <x v="1"/>
    <x v="1"/>
  </r>
  <r>
    <x v="0"/>
    <n v="508481287"/>
    <n v="182082"/>
    <s v="201G000067 - FACTOR VIII RECOMBINANTE ( KOGENATE )-Ano 2020"/>
    <d v="2020-01-07T17:58:35"/>
    <n v="1"/>
    <s v="PT;12;165;2010"/>
    <n v="340"/>
    <d v="2020-01-10T17:00:00"/>
    <n v="1"/>
    <x v="0"/>
    <x v="1"/>
    <x v="1"/>
  </r>
  <r>
    <x v="0"/>
    <n v="508481287"/>
    <n v="182083"/>
    <s v="201G000068 - FACTOR VIII RECOMBINANTE S/ALBUMINA ( REFACTO )Ano 2020"/>
    <d v="2020-01-07T18:42:30"/>
    <n v="1"/>
    <s v="PT;12;165;2010"/>
    <n v="340"/>
    <d v="2020-01-10T17:00:00"/>
    <n v="1"/>
    <x v="0"/>
    <x v="1"/>
    <x v="1"/>
  </r>
  <r>
    <x v="3"/>
    <n v="500051054"/>
    <n v="182084"/>
    <s v="AquisiÃ§Ã£o de fornecimento e plantaÃ§Ã£o de Ã¡rvores no Parque Urbano do Pragal"/>
    <d v="2020-01-08T09:08:17"/>
    <n v="13"/>
    <s v="PT;16;236;230"/>
    <n v="340"/>
    <d v="2020-01-13T19:00:00"/>
    <n v="1"/>
    <x v="1"/>
    <x v="1"/>
    <x v="1"/>
  </r>
  <r>
    <x v="1"/>
    <n v="506673626"/>
    <n v="182089"/>
    <s v="AquisiÃ§Ã£o e transporte de pavimento sintÃ©tico de seguranÃ§a de 70mm para Parques Infantis"/>
    <d v="2020-01-08T09:49:38"/>
    <n v="1"/>
    <s v="PT;16;237;31"/>
    <n v="340"/>
    <d v="2020-01-15T23:59:00"/>
    <n v="1"/>
    <x v="1"/>
    <x v="1"/>
    <x v="1"/>
  </r>
  <r>
    <x v="39"/>
    <n v="680015019"/>
    <n v="182090"/>
    <s v="AquisiÃ§Ã£o de serviÃ§os destinados Ã  manutenÃ§Ã£o de equipamentos para rede de dados"/>
    <d v="2020-01-08T09:49:50"/>
    <n v="13"/>
    <s v="PT;12;169;271"/>
    <n v="360"/>
    <d v="2020-01-13T16:00:00"/>
    <n v="1"/>
    <x v="5"/>
    <x v="1"/>
    <x v="1"/>
  </r>
  <r>
    <x v="1"/>
    <n v="506673626"/>
    <n v="182091"/>
    <s v="AquisiÃ§Ã£o de serviÃ§os para reparaÃ§Ã£o da caixa de resÃ¬duos da viatura pesada recolha resÃ­duos da marca SCANIA P 94B com a matrÃ­cula 22-52-UT"/>
    <d v="2020-01-08T09:57:06"/>
    <n v="1"/>
    <s v="PT;16;237;31"/>
    <n v="360"/>
    <d v="2020-01-13T23:59:00"/>
    <n v="1"/>
    <x v="1"/>
    <x v="1"/>
    <x v="1"/>
  </r>
  <r>
    <x v="1"/>
    <n v="506673626"/>
    <n v="182092"/>
    <s v="AquisiÃ§Ã£o de bancadas para espaÃ§os de educaÃ§Ã£o plÃ¡stica da EB1/JI n.Âº 8 do Barreiro, com transporte e instalaÃ§Ã£o"/>
    <d v="2020-01-08T10:01:37"/>
    <n v="1"/>
    <s v="PT;16;237;31"/>
    <n v="360"/>
    <d v="2020-01-13T23:59:00"/>
    <n v="1"/>
    <x v="1"/>
    <x v="1"/>
    <x v="1"/>
  </r>
  <r>
    <x v="1"/>
    <n v="506673626"/>
    <n v="182094"/>
    <s v="AquisiÃ§Ã£o de serviÃ§os de revisÃ£o do projeto de execuÃ§Ã£o para conclusÃ£o da empreitada &quot;CafÃ© Barreiro - adaptaÃ§Ã£o a esquadra da PSP&quot;"/>
    <d v="2020-01-08T10:09:21"/>
    <n v="1"/>
    <s v="PT;16;237;31"/>
    <n v="360"/>
    <d v="2020-01-13T23:59:00"/>
    <n v="1"/>
    <x v="1"/>
    <x v="1"/>
    <x v="1"/>
  </r>
  <r>
    <x v="49"/>
    <n v="502098139"/>
    <n v="182096"/>
    <s v="Trabalhos de ConstruÃ§Ã£o Civil em revestimentos em paredes, tetos e coberturas."/>
    <d v="2020-01-08T10:19:04"/>
    <n v="13"/>
    <s v="PT;1;1;232"/>
    <n v="400"/>
    <d v="2020-01-22T17:00:00"/>
    <n v="1"/>
    <x v="1"/>
    <x v="1"/>
    <x v="1"/>
  </r>
  <r>
    <x v="1"/>
    <n v="506673626"/>
    <n v="182097"/>
    <s v="AquisiÃ§Ã£o de serviÃ§os de manutenÃ§Ã£o preventiva das piscinas do Barreiro e Lavradio (1 tÃ©cnico)"/>
    <d v="2020-01-08T10:19:41"/>
    <n v="1"/>
    <s v="PT;16;237;31"/>
    <n v="360"/>
    <d v="2020-01-13T23:59:00"/>
    <n v="1"/>
    <x v="1"/>
    <x v="1"/>
    <x v="1"/>
  </r>
  <r>
    <x v="13"/>
    <n v="501294104"/>
    <n v="182098"/>
    <s v="PRESTAÃ‡ÃƒO DE SERVIÃ‡OS NA ÃREA DA ARQUITETURA"/>
    <d v="2020-01-08T10:19:49"/>
    <n v="13"/>
    <s v="PT;16;245;321"/>
    <n v="360"/>
    <d v="2020-01-11T23:59:00"/>
    <n v="1"/>
    <x v="1"/>
    <x v="1"/>
    <x v="1"/>
  </r>
  <r>
    <x v="49"/>
    <n v="502098139"/>
    <n v="182099"/>
    <s v="Trabalhos de ConstruÃ§Ã£o Civil em revestimentos em paredes, tetos e coberturas."/>
    <d v="2020-01-08T10:31:49"/>
    <n v="13"/>
    <s v="PT;1;1;232"/>
    <n v="400"/>
    <d v="2020-01-22T17:00:00"/>
    <n v="1"/>
    <x v="1"/>
    <x v="1"/>
    <x v="1"/>
  </r>
  <r>
    <x v="0"/>
    <n v="508481287"/>
    <n v="182100"/>
    <s v="AquisiÃ§Ã£o de serviÃ§os de manutenÃ§Ã£o de suporte aplicacional de soluÃ§Ã£o SAP para o ano de 2020"/>
    <d v="2020-01-08T10:42:36"/>
    <n v="3"/>
    <s v="PT;12;165;2010"/>
    <n v="400"/>
    <d v="2020-01-27T17:00:00"/>
    <n v="1"/>
    <x v="0"/>
    <x v="1"/>
    <x v="1"/>
  </r>
  <r>
    <x v="229"/>
    <n v="510832806"/>
    <n v="182103"/>
    <s v="AquisiÃ§Ã£o de ServiÃ§os de ManutenÃ§Ã£o e ConservaÃ§Ã£o de EspaÃ§os Verdes e Arvoredo sob GestÃ£o da Freguesia de Alvalade"/>
    <d v="2020-01-08T11:06:07"/>
    <n v="3"/>
    <s v="PT;12;165;2010"/>
    <n v="220"/>
    <d v="2020-02-13T23:59:00"/>
    <n v="1"/>
    <x v="1"/>
    <x v="1"/>
    <x v="1"/>
  </r>
  <r>
    <x v="9"/>
    <n v="506173968"/>
    <n v="182104"/>
    <s v="AquisiÃ§Ã£o de 3 mini autocarros eletricos"/>
    <d v="2020-01-08T11:07:24"/>
    <n v="1"/>
    <s v="PT;16;243;261"/>
    <n v="340"/>
    <d v="2020-01-13T17:00:00"/>
    <n v="1"/>
    <x v="1"/>
    <x v="1"/>
    <x v="1"/>
  </r>
  <r>
    <x v="9"/>
    <n v="506173968"/>
    <n v="182110"/>
    <s v="AquisiÃ§Ã£o de um Sistema de GestÃ£o Inteligente de ResÃ­duos Urbanos para uma MonitorizaÃ§Ã£o da Recolha de ResÃ­duos Urbanos BiodegradÃ¡veis pelo MunicÃ­pio do Seixal"/>
    <d v="2020-01-08T11:30:31"/>
    <n v="3"/>
    <s v="PT;16;243;261"/>
    <n v="220"/>
    <d v="2020-01-25T17:00:00"/>
    <n v="1"/>
    <x v="1"/>
    <x v="1"/>
    <x v="1"/>
  </r>
  <r>
    <x v="166"/>
    <n v="504288806"/>
    <n v="182113"/>
    <m/>
    <d v="2020-01-08T11:36:32"/>
    <n v="1"/>
    <s v="PT;1;1;232"/>
    <n v="1"/>
    <m/>
    <n v="1"/>
    <x v="2"/>
    <x v="1"/>
    <x v="1"/>
  </r>
  <r>
    <x v="166"/>
    <n v="504288806"/>
    <n v="182115"/>
    <s v="AquisiÃ§Ã£o de ServiÃ§os de Limpeza"/>
    <d v="2020-01-08T11:38:15"/>
    <n v="1"/>
    <s v="PT;12;165;2008"/>
    <n v="360"/>
    <d v="2020-01-12T23:59:00"/>
    <n v="1"/>
    <x v="2"/>
    <x v="1"/>
    <x v="1"/>
  </r>
  <r>
    <x v="72"/>
    <n v="506823318"/>
    <n v="182117"/>
    <s v="PAVIMENTAÃ‡Ã•ES DIVERSAS"/>
    <d v="2020-01-08T11:41:36"/>
    <n v="3"/>
    <s v="PT;16;238;2590"/>
    <n v="300"/>
    <d v="2020-02-09T23:00:00"/>
    <n v="1"/>
    <x v="1"/>
    <x v="1"/>
    <x v="1"/>
  </r>
  <r>
    <x v="1"/>
    <n v="506673626"/>
    <n v="182120"/>
    <m/>
    <d v="2020-01-08T12:05:20"/>
    <n v="13"/>
    <s v="PT;1;1;232"/>
    <n v="400"/>
    <m/>
    <n v="1"/>
    <x v="1"/>
    <x v="1"/>
    <x v="1"/>
  </r>
  <r>
    <x v="38"/>
    <n v="505309939"/>
    <n v="182121"/>
    <s v="AquisiÃ§Ã£o de serviÃ§os para elaboraÃ§Ã£o de projetos para a remodelaÃ§Ã£o das instalaÃ§Ãµes sanitÃ¡rias pÃºblicas de PortimÃ£o Centro"/>
    <d v="2020-01-08T12:13:21"/>
    <n v="13"/>
    <s v="PT;9;121;1594"/>
    <n v="360"/>
    <d v="2020-01-16T16:30:00"/>
    <n v="1"/>
    <x v="1"/>
    <x v="1"/>
    <x v="1"/>
  </r>
  <r>
    <x v="257"/>
    <n v="504667521"/>
    <n v="182122"/>
    <m/>
    <d v="2020-01-08T12:14:55"/>
    <n v="3"/>
    <s v="PT;1;1;232"/>
    <n v="1"/>
    <m/>
    <n v="1"/>
    <x v="2"/>
    <x v="1"/>
    <x v="1"/>
  </r>
  <r>
    <x v="224"/>
    <n v="600075818"/>
    <n v="182123"/>
    <m/>
    <d v="2020-01-08T12:17:05"/>
    <n v="13"/>
    <s v="PT;1;1;232"/>
    <n v="400"/>
    <m/>
    <n v="1"/>
    <x v="2"/>
    <x v="1"/>
    <x v="1"/>
  </r>
  <r>
    <x v="4"/>
    <n v="506334562"/>
    <n v="182124"/>
    <s v="Fornecimento contÃ­nuo de material elÃ©trico"/>
    <d v="2020-01-08T12:17:50"/>
    <n v="13"/>
    <s v="PT;11;157;1950"/>
    <n v="220"/>
    <d v="2020-01-30T23:59:00"/>
    <n v="1"/>
    <x v="1"/>
    <x v="1"/>
    <x v="1"/>
  </r>
  <r>
    <x v="0"/>
    <n v="508481287"/>
    <n v="182125"/>
    <s v="AquisiÃ§Ã£o de serviÃ§os de manutenÃ§Ã£o ao equipamento de CriocongelaÃ§Ã£o para o ano 2020."/>
    <d v="2020-01-08T12:19:05"/>
    <n v="1"/>
    <s v="PT;12;165;2010"/>
    <n v="5"/>
    <d v="2020-01-13T17:00:00"/>
    <n v="1"/>
    <x v="0"/>
    <x v="1"/>
    <x v="1"/>
  </r>
  <r>
    <x v="116"/>
    <n v="505656000"/>
    <n v="182126"/>
    <m/>
    <d v="2020-01-08T14:01:41"/>
    <n v="1"/>
    <s v="PT;1;1;232"/>
    <n v="400"/>
    <m/>
    <n v="1"/>
    <x v="1"/>
    <x v="1"/>
    <x v="1"/>
  </r>
  <r>
    <x v="116"/>
    <n v="505656000"/>
    <n v="182127"/>
    <s v="AquisiÃ§Ã£o de &quot;Encloser&quot; de armazenamento para desmaterializaÃ§Ã£o de processos de obras"/>
    <d v="2020-01-08T14:05:46"/>
    <n v="13"/>
    <s v="PT;15;225;2500"/>
    <n v="360"/>
    <d v="2020-01-15T23:59:00"/>
    <n v="1"/>
    <x v="1"/>
    <x v="1"/>
    <x v="1"/>
  </r>
  <r>
    <x v="224"/>
    <n v="600075818"/>
    <n v="182128"/>
    <s v="AquisiÃ§Ã£o de serviÃ§os de apoio tÃ©cnico para a operacionalizaÃ§Ã£o da abordagem ao desafio societal da economia circular no contexto da EstratÃ©gia Algarve 2030"/>
    <d v="2020-01-08T14:05:53"/>
    <n v="1"/>
    <s v="PT;9;115;1567"/>
    <n v="340"/>
    <d v="2020-01-24T18:00:00"/>
    <n v="1"/>
    <x v="2"/>
    <x v="1"/>
    <x v="1"/>
  </r>
  <r>
    <x v="9"/>
    <n v="506173968"/>
    <n v="182129"/>
    <s v="AquisiÃ§Ã£o de produtos quÃ­micos para as instalaÃ§Ãµes dos serviÃ§os da CÃ¢mara Municipal do Seixal, na modalidade de fornecimento contÃ­nuo"/>
    <d v="2020-01-08T14:21:36"/>
    <n v="3"/>
    <s v="PT;16;243;261"/>
    <n v="340"/>
    <d v="2020-01-23T17:00:00"/>
    <n v="1"/>
    <x v="1"/>
    <x v="1"/>
    <x v="1"/>
  </r>
  <r>
    <x v="38"/>
    <n v="505309939"/>
    <n v="182131"/>
    <m/>
    <d v="2020-01-08T14:31:45"/>
    <n v="13"/>
    <s v="PT;1;1;232"/>
    <n v="400"/>
    <m/>
    <n v="1"/>
    <x v="1"/>
    <x v="1"/>
    <x v="1"/>
  </r>
  <r>
    <x v="38"/>
    <n v="505309939"/>
    <n v="182132"/>
    <s v="AquisiÃ§Ã£o de candeeiros solares"/>
    <d v="2020-01-08T14:51:46"/>
    <n v="1"/>
    <s v="PT;9;121;1594"/>
    <n v="360"/>
    <d v="2020-01-15T16:30:00"/>
    <n v="1"/>
    <x v="1"/>
    <x v="1"/>
    <x v="1"/>
  </r>
  <r>
    <x v="92"/>
    <n v="512044040"/>
    <n v="182134"/>
    <s v="Empreitada de ImpermeabilizaÃ§Ã£o da Cobertura do PavilhÃ£o Multiusos LuÃ­s BretÃ£o"/>
    <d v="2020-01-08T14:59:31"/>
    <n v="1"/>
    <s v="PT;20;299;145"/>
    <n v="360"/>
    <d v="2020-01-13T23:59:00"/>
    <n v="1"/>
    <x v="1"/>
    <x v="1"/>
    <x v="1"/>
  </r>
  <r>
    <x v="1"/>
    <n v="506673626"/>
    <n v="182136"/>
    <s v="AquisiÃ§Ã£o de sistema de correlaÃ§Ã£o on-line e off-line, constituÃ­do por loggers, correladores e GPS, geofone, correladores acÃºsticos e videoscÃ³pio"/>
    <d v="2020-01-08T15:35:46"/>
    <n v="13"/>
    <s v="PT;16;237;31"/>
    <n v="360"/>
    <d v="2020-01-20T23:59:00"/>
    <n v="1"/>
    <x v="1"/>
    <x v="1"/>
    <x v="1"/>
  </r>
  <r>
    <x v="92"/>
    <n v="512044040"/>
    <n v="182137"/>
    <s v="AquisiÃ§Ã£o de ServiÃ§os de CriaÃ§Ã£o ArtÃ­stica, ConceÃ§Ã£o, ExecuÃ§Ã£o, DireÃ§Ã£o TÃ©cnica e ExecuÃ§Ã£o do Desfile Infantil das Sanjoaninas 2020"/>
    <d v="2020-01-08T15:38:42"/>
    <n v="1"/>
    <s v="PT;20;299;145"/>
    <n v="360"/>
    <d v="2020-01-18T23:59:00"/>
    <n v="1"/>
    <x v="1"/>
    <x v="1"/>
    <x v="1"/>
  </r>
  <r>
    <x v="0"/>
    <n v="508481287"/>
    <n v="182138"/>
    <s v="AquisiÃ§Ã£o de biombo de enfermagem para a Unidade Hospitalar DomiciliÃ¡ria do HSM."/>
    <d v="2020-01-08T15:46:52"/>
    <n v="13"/>
    <s v="PT;12;165;2010"/>
    <n v="5"/>
    <d v="2020-01-14T17:00:00"/>
    <n v="1"/>
    <x v="0"/>
    <x v="1"/>
    <x v="1"/>
  </r>
  <r>
    <x v="38"/>
    <n v="505309939"/>
    <n v="182139"/>
    <s v="Aluguer de geradores e equipamentos com assistÃªncia tÃ©cnica para o PortimÃ£o Arena"/>
    <d v="2020-01-08T15:51:43"/>
    <n v="13"/>
    <s v="PT;9;121;1594"/>
    <n v="360"/>
    <d v="2020-01-13T16:30:00"/>
    <n v="1"/>
    <x v="1"/>
    <x v="1"/>
    <x v="1"/>
  </r>
  <r>
    <x v="38"/>
    <n v="505309939"/>
    <n v="182140"/>
    <s v="AquisiÃ§Ã£o e montagem de estante"/>
    <d v="2020-01-08T16:09:39"/>
    <n v="1"/>
    <s v="PT;9;121;1594"/>
    <n v="400"/>
    <m/>
    <n v="1"/>
    <x v="1"/>
    <x v="1"/>
    <x v="1"/>
  </r>
  <r>
    <x v="4"/>
    <n v="506334562"/>
    <n v="182141"/>
    <s v="ContrataÃ§Ã£o da ReparaÃ§Ã£o / ManutenÃ§Ã£o de Equipamentos Especiais afetos Ã  Limpeza e Higiene Urbana"/>
    <d v="2020-01-08T16:37:26"/>
    <n v="13"/>
    <s v="PT;11;157;1950"/>
    <n v="360"/>
    <d v="2020-01-14T23:59:00"/>
    <n v="1"/>
    <x v="1"/>
    <x v="1"/>
    <x v="1"/>
  </r>
  <r>
    <x v="92"/>
    <n v="512044040"/>
    <n v="182142"/>
    <s v="AquisiÃ§Ã£o de ServiÃ§os de DisponibilizaÃ§Ã£o e de Apoio Ã  UtilizaÃ§Ã£o de uma Plataforma EletrÃ³nica de ContrataÃ§Ã£o PÃºblica"/>
    <d v="2020-01-08T16:42:06"/>
    <n v="1"/>
    <s v="PT;20;299;145"/>
    <n v="360"/>
    <d v="2020-01-13T23:59:00"/>
    <n v="1"/>
    <x v="1"/>
    <x v="1"/>
    <x v="1"/>
  </r>
  <r>
    <x v="127"/>
    <n v="680015574"/>
    <n v="182144"/>
    <s v="AquisiÃ§Ã£o de serviÃ§os de Projeto de RequalificaÃ§Ã£o / AdaptaÃ§Ã£o do edificio oficinal dos TCB para veiculos pesados de transporte de passageiros a GNC"/>
    <d v="2020-01-08T17:18:18"/>
    <n v="1"/>
    <s v="PT;16;237;2585"/>
    <n v="340"/>
    <d v="2020-01-20T23:59:00"/>
    <n v="1"/>
    <x v="3"/>
    <x v="1"/>
    <x v="1"/>
  </r>
  <r>
    <x v="1"/>
    <n v="506673626"/>
    <n v="182145"/>
    <s v="AquisiÃ§Ã£o de serviÃ§os para intervenÃ§Ã£o na instalaÃ§Ã£o semafÃ³rica do cruzamento da Rua 28 de setembro com a Rua de Angola - Montagem do BÃ¡culo"/>
    <d v="2020-01-08T17:38:08"/>
    <n v="1"/>
    <s v="PT;16;237;31"/>
    <n v="360"/>
    <d v="2020-01-14T23:59:00"/>
    <n v="1"/>
    <x v="1"/>
    <x v="1"/>
    <x v="1"/>
  </r>
  <r>
    <x v="110"/>
    <n v="502790024"/>
    <n v="182146"/>
    <s v="Empreitada de fornecimento e instalaÃ§Ã£o de nova proteÃ§Ã£o Ã  catenÃ¡ria no viaduto sobre o IC19 e Caminho de Ferro, no sublanÃ§o Queluz / NÃ³ A9/A16, da A9 (CREL)"/>
    <d v="2020-01-08T18:14:57"/>
    <n v="13"/>
    <s v="PT;12;166;120"/>
    <n v="220"/>
    <d v="2020-02-03T23:59:00"/>
    <n v="1"/>
    <x v="3"/>
    <x v="1"/>
    <x v="1"/>
  </r>
  <r>
    <x v="0"/>
    <n v="508481287"/>
    <n v="182147"/>
    <s v="AquisiÃ§Ã£o de serviÃ§os de manutenÃ§Ã£o do ecÃ³grafo Philips HD7 para o serviÃ§o de Neurocirurgia - internamento- unidade de cuidados intensivos"/>
    <d v="2020-01-09T09:25:41"/>
    <n v="1"/>
    <s v="PT;12;165;2010"/>
    <n v="360"/>
    <d v="2020-01-14T16:00:00"/>
    <n v="1"/>
    <x v="0"/>
    <x v="1"/>
    <x v="1"/>
  </r>
  <r>
    <x v="13"/>
    <n v="501294104"/>
    <n v="182148"/>
    <s v="PrestaÃ§Ã£o de serviÃ§os de aluguer operacional de 5 viaturas tipo ligeiro de passageiros, e 3 viaturas tipo ligeiro de mercadorias pelo perÃ­odo de 36 meses"/>
    <d v="2020-01-09T09:36:03"/>
    <n v="3"/>
    <s v="PT;16;245;321"/>
    <n v="340"/>
    <d v="2020-01-19T23:59:00"/>
    <n v="1"/>
    <x v="1"/>
    <x v="1"/>
    <x v="1"/>
  </r>
  <r>
    <x v="0"/>
    <n v="508481287"/>
    <n v="182149"/>
    <s v="AquisiÃ§Ã£o de mobiliÃ¡rio para a Unidade Hospitalar DomiciliÃ¡ria do HSM."/>
    <d v="2020-01-09T09:36:26"/>
    <n v="13"/>
    <s v="PT;12;165;2010"/>
    <n v="360"/>
    <d v="2020-01-10T17:00:00"/>
    <n v="1"/>
    <x v="0"/>
    <x v="1"/>
    <x v="1"/>
  </r>
  <r>
    <x v="115"/>
    <n v="506084361"/>
    <n v="182150"/>
    <s v="Empreitada para execuÃ§Ã£o de projeto de reabilitaÃ§Ã£o de frente marÃ­tima"/>
    <d v="2020-01-09T09:45:51"/>
    <n v="5"/>
    <s v="PT;16;236;230"/>
    <n v="30"/>
    <d v="2019-01-28T23:59:00"/>
    <n v="1"/>
    <x v="2"/>
    <x v="1"/>
    <x v="1"/>
  </r>
  <r>
    <x v="261"/>
    <n v="507261682"/>
    <n v="182151"/>
    <m/>
    <d v="2020-01-09T09:38:56"/>
    <n v="4"/>
    <s v="PT;12;170;2059"/>
    <n v="1"/>
    <d v="1970-01-01T23:59:00"/>
    <n v="1"/>
    <x v="2"/>
    <x v="1"/>
    <x v="1"/>
  </r>
  <r>
    <x v="8"/>
    <n v="505187531"/>
    <n v="182152"/>
    <m/>
    <d v="2020-01-09T10:03:25"/>
    <n v="3"/>
    <m/>
    <n v="400"/>
    <m/>
    <n v="1"/>
    <x v="1"/>
    <x v="1"/>
    <x v="1"/>
  </r>
  <r>
    <x v="108"/>
    <n v="506617599"/>
    <n v="182153"/>
    <s v="Trata-se da recuperaÃ§Ã£o dos espaÃ§os verdes existentes e criar um parque urbano dotado de espaÃ§os para a prÃ¡tica de atividades ao ar livre"/>
    <d v="2020-01-09T10:19:43"/>
    <n v="3"/>
    <s v="PT;4;43;702"/>
    <n v="220"/>
    <d v="2020-02-08T23:59:00"/>
    <n v="1"/>
    <x v="1"/>
    <x v="1"/>
    <x v="1"/>
  </r>
  <r>
    <x v="33"/>
    <n v="505170876"/>
    <n v="182154"/>
    <s v="AquisiÃ§Ã£o de serviÃ§os para o desenvolvimento do plano estratÃ©gico para a juventude do concelho de Lagos"/>
    <d v="2020-01-09T10:24:03"/>
    <n v="1"/>
    <s v="PT;9;117;72"/>
    <n v="5"/>
    <d v="2020-01-21T17:00:00"/>
    <n v="1"/>
    <x v="1"/>
    <x v="1"/>
    <x v="1"/>
  </r>
  <r>
    <x v="38"/>
    <n v="505309939"/>
    <n v="182156"/>
    <s v="AquisiÃ§Ã£o de projetores e equipamento de iluminaÃ§Ã£o cÃ©nica para o Tempo"/>
    <d v="2020-01-09T10:41:43"/>
    <n v="13"/>
    <s v="PT;9;121;1594"/>
    <n v="360"/>
    <d v="2020-01-14T16:30:00"/>
    <n v="1"/>
    <x v="1"/>
    <x v="1"/>
    <x v="1"/>
  </r>
  <r>
    <x v="19"/>
    <n v="507396081"/>
    <n v="182157"/>
    <m/>
    <d v="2020-01-09T10:43:19"/>
    <n v="13"/>
    <s v="PT;1;1;232"/>
    <n v="400"/>
    <m/>
    <n v="1"/>
    <x v="1"/>
    <x v="1"/>
    <x v="1"/>
  </r>
  <r>
    <x v="53"/>
    <n v="504884620"/>
    <n v="182162"/>
    <s v="RequalificaÃ§Ã£o dos Parques Infantis das Escolas PrimÃ¡rias das Freguesias de Albernoa, Beringel, CabeÃ§a Gorda e Salvada"/>
    <d v="2020-01-09T11:51:14"/>
    <n v="13"/>
    <s v="PT;3;27;27"/>
    <n v="340"/>
    <d v="2020-02-20T17:00:00"/>
    <n v="1"/>
    <x v="1"/>
    <x v="1"/>
    <x v="1"/>
  </r>
  <r>
    <x v="38"/>
    <n v="505309939"/>
    <n v="182164"/>
    <s v="AquisiÃ§Ã£o de elevador portÃ¡til para pessoas com dificuldade de mobilidade"/>
    <d v="2020-01-09T12:02:45"/>
    <n v="1"/>
    <s v="PT;9;121;274"/>
    <n v="360"/>
    <d v="2020-01-16T16:30:00"/>
    <n v="1"/>
    <x v="1"/>
    <x v="1"/>
    <x v="1"/>
  </r>
  <r>
    <x v="38"/>
    <n v="505309939"/>
    <n v="182168"/>
    <s v="AquisiÃ§Ã£o de tenda insuflÃ¡vel"/>
    <d v="2020-01-09T12:33:16"/>
    <n v="1"/>
    <s v="PT;9;121;1594"/>
    <n v="340"/>
    <d v="2020-01-16T16:30:00"/>
    <n v="1"/>
    <x v="1"/>
    <x v="1"/>
    <x v="1"/>
  </r>
  <r>
    <x v="38"/>
    <n v="505309939"/>
    <n v="182169"/>
    <s v="AquisiÃ§Ã£o e montagem de estante"/>
    <d v="2020-01-09T13:02:51"/>
    <n v="1"/>
    <s v="PT;9;121;1594"/>
    <n v="360"/>
    <d v="2020-01-22T16:30:00"/>
    <n v="1"/>
    <x v="1"/>
    <x v="1"/>
    <x v="1"/>
  </r>
  <r>
    <x v="137"/>
    <n v="506818829"/>
    <n v="182170"/>
    <s v="AquisiÃ§Ã£o de serviÃ§os em regime de avenÃ§a de um Enfermeiro VeterinÃ¡rio"/>
    <d v="2020-01-09T14:07:27"/>
    <n v="1"/>
    <s v="PT;7;88;264"/>
    <n v="360"/>
    <d v="2020-01-15T23:59:00"/>
    <n v="1"/>
    <x v="1"/>
    <x v="1"/>
    <x v="1"/>
  </r>
  <r>
    <x v="331"/>
    <n v="506811913"/>
    <n v="182171"/>
    <m/>
    <d v="2020-01-09T14:09:51"/>
    <n v="3"/>
    <m/>
    <n v="400"/>
    <m/>
    <n v="1"/>
    <x v="1"/>
    <x v="1"/>
    <x v="1"/>
  </r>
  <r>
    <x v="38"/>
    <n v="505309939"/>
    <n v="182173"/>
    <s v="Fornecimento e montagem de radares para controlo de velocidade e lombas"/>
    <d v="2020-01-09T14:19:02"/>
    <n v="13"/>
    <s v="PT;9;121;274"/>
    <n v="360"/>
    <d v="2020-01-16T16:30:00"/>
    <n v="1"/>
    <x v="1"/>
    <x v="1"/>
    <x v="1"/>
  </r>
  <r>
    <x v="38"/>
    <n v="505309939"/>
    <n v="182174"/>
    <s v="AquisiÃ§Ã£o de serviÃ§os para reparaÃ§Ãµes de chapa e pintura das viaturas do MunicÃ­pio e fornecimento de material"/>
    <d v="2020-01-09T14:22:34"/>
    <n v="1"/>
    <s v="PT;9;121;1594"/>
    <n v="360"/>
    <d v="2020-01-22T16:30:00"/>
    <n v="1"/>
    <x v="1"/>
    <x v="1"/>
    <x v="1"/>
  </r>
  <r>
    <x v="116"/>
    <n v="505656000"/>
    <n v="182178"/>
    <m/>
    <d v="2020-01-09T14:55:38"/>
    <n v="1"/>
    <s v="PT;1;1;232"/>
    <n v="400"/>
    <d v="2018-05-14T23:59:00"/>
    <n v="1"/>
    <x v="1"/>
    <x v="1"/>
    <x v="1"/>
  </r>
  <r>
    <x v="0"/>
    <n v="508481287"/>
    <n v="182179"/>
    <s v="202A000012 - AquisiÃ§Ã£o de consumÃ­veis para a cirurgia da catarata, vitrectomia e cirurgia combinada, com colocaÃ§Ã£o de equipamento, para o ano de 2020."/>
    <d v="2020-01-09T14:37:57"/>
    <n v="3"/>
    <s v="PT;12;165;2010"/>
    <n v="300"/>
    <d v="2020-02-10T17:00:00"/>
    <n v="1"/>
    <x v="0"/>
    <x v="1"/>
    <x v="1"/>
  </r>
  <r>
    <x v="0"/>
    <n v="508481287"/>
    <n v="182182"/>
    <s v="AquisiÃ§Ã£o de cofre para a Unidade Hospitalar DomiciliÃ¡ria do HSM."/>
    <d v="2020-01-09T14:47:26"/>
    <n v="13"/>
    <s v="PT;12;165;2010"/>
    <n v="5"/>
    <d v="2020-01-14T17:00:00"/>
    <n v="1"/>
    <x v="0"/>
    <x v="1"/>
    <x v="1"/>
  </r>
  <r>
    <x v="13"/>
    <n v="501294104"/>
    <n v="182185"/>
    <s v="ASSESSORIA JURÃDICA AO DOM E GESTÃƒO DOS PROCESSOS DE CONTRATAÃ‡ÃƒO DE EMPREITADAS DE OBRAS PÃšBLICAS, PELO PERÃODO DE 24 MESES"/>
    <d v="2020-01-09T14:51:33"/>
    <n v="1"/>
    <s v="PT;16;245;321"/>
    <n v="360"/>
    <d v="2020-01-12T23:59:00"/>
    <n v="1"/>
    <x v="1"/>
    <x v="1"/>
    <x v="1"/>
  </r>
  <r>
    <x v="116"/>
    <n v="505656000"/>
    <n v="182186"/>
    <s v="AquisiÃ§Ã£o e InstalaÃ§Ã£o de Equipamentos de IluminaÃ§Ã£o PÃºblica - 2Âª Fase"/>
    <d v="2020-01-09T14:56:54"/>
    <n v="1"/>
    <s v="PT;15;225;196"/>
    <n v="340"/>
    <d v="2020-01-16T23:59:00"/>
    <n v="1"/>
    <x v="1"/>
    <x v="1"/>
    <x v="1"/>
  </r>
  <r>
    <x v="9"/>
    <n v="506173968"/>
    <n v="182188"/>
    <s v="ExecuÃ§Ã£o de MobiliÃ¡rio Urbano na Quinta do Brasileiro em Corroios"/>
    <d v="2020-01-09T15:11:22"/>
    <n v="13"/>
    <s v="PT;16;243;2613"/>
    <n v="340"/>
    <d v="2020-01-16T17:00:00"/>
    <n v="1"/>
    <x v="1"/>
    <x v="1"/>
    <x v="1"/>
  </r>
  <r>
    <x v="13"/>
    <n v="501294104"/>
    <n v="182189"/>
    <s v="PRESTAÃ‡ÃƒO DE SERVIÃ‡OS PARA REFORÃ‡O DE SEGURANÃ‡A - SETÃšBAL CHRISTMAS FEST"/>
    <d v="2020-01-09T15:25:11"/>
    <n v="1"/>
    <s v="PT;16;245;2623"/>
    <n v="360"/>
    <d v="2020-01-15T23:59:00"/>
    <n v="1"/>
    <x v="1"/>
    <x v="1"/>
    <x v="1"/>
  </r>
  <r>
    <x v="3"/>
    <n v="500051054"/>
    <n v="182192"/>
    <s v="LocaÃ§Ã£o de 4 salas de aula para a Escola BÃ¡sica n.Âº1 do FeijÃ³"/>
    <d v="2020-01-09T15:42:50"/>
    <n v="1"/>
    <s v="PT;16;236;230"/>
    <n v="5"/>
    <d v="2020-01-11T19:00:00"/>
    <n v="1"/>
    <x v="1"/>
    <x v="1"/>
    <x v="1"/>
  </r>
  <r>
    <x v="13"/>
    <n v="501294104"/>
    <n v="182194"/>
    <s v="FORNECIMENTO E INSTALAÃ‡ÃƒO DE DIVERSO EQUIPAMENTO DE PROTEÃ‡ÃƒO CONTRA INCÃŠNDIO NO PARQUE DE CAMPISMO DO OUTÃƒO."/>
    <d v="2020-01-09T15:51:25"/>
    <n v="1"/>
    <s v="PT;16;245;2623"/>
    <n v="360"/>
    <d v="2020-01-15T23:59:00"/>
    <n v="1"/>
    <x v="1"/>
    <x v="1"/>
    <x v="1"/>
  </r>
  <r>
    <x v="45"/>
    <n v="680021892"/>
    <n v="182195"/>
    <m/>
    <d v="2020-01-09T15:53:05"/>
    <n v="3"/>
    <s v="PT;1;1;232"/>
    <n v="400"/>
    <m/>
    <n v="1"/>
    <x v="5"/>
    <x v="1"/>
    <x v="1"/>
  </r>
  <r>
    <x v="166"/>
    <n v="504288806"/>
    <n v="182196"/>
    <s v="AquisiÃ§Ã£o Direta de Seguro Ramo SaÃºde"/>
    <d v="2020-01-09T15:54:02"/>
    <n v="3"/>
    <s v="PT;12;165;2008"/>
    <n v="360"/>
    <d v="2020-01-21T23:59:00"/>
    <n v="1"/>
    <x v="2"/>
    <x v="1"/>
    <x v="1"/>
  </r>
  <r>
    <x v="57"/>
    <n v="506780902"/>
    <n v="182198"/>
    <m/>
    <d v="2020-01-09T16:09:06"/>
    <n v="3"/>
    <s v="PT;1;1;232"/>
    <n v="400"/>
    <m/>
    <n v="1"/>
    <x v="1"/>
    <x v="1"/>
    <x v="1"/>
  </r>
  <r>
    <x v="57"/>
    <n v="506780902"/>
    <n v="182199"/>
    <m/>
    <d v="2020-01-09T16:10:37"/>
    <n v="3"/>
    <s v="PT;1;1;232"/>
    <n v="400"/>
    <m/>
    <n v="1"/>
    <x v="1"/>
    <x v="1"/>
    <x v="1"/>
  </r>
  <r>
    <x v="59"/>
    <n v="503450189"/>
    <n v="182200"/>
    <s v="AplicaÃ§Ã£o Digital Â¿ Lavores da Ã©poca: fabrico de queijo e ferreiro - do Programa de Apoio a Museus da Rede Portuguesa de Museus Â¿ ProMuseus 2019"/>
    <d v="2020-01-09T16:11:52"/>
    <n v="13"/>
    <s v="PT;8;103;1525"/>
    <n v="340"/>
    <d v="2020-01-20T18:00:00"/>
    <n v="1"/>
    <x v="4"/>
    <x v="1"/>
    <x v="1"/>
  </r>
  <r>
    <x v="57"/>
    <n v="506780902"/>
    <n v="182201"/>
    <s v="AquisiÃ§Ã£o e renovaÃ§Ã£o de licenciamento de software"/>
    <d v="2020-01-09T16:15:49"/>
    <n v="3"/>
    <s v="PT;15;217;2463"/>
    <n v="360"/>
    <d v="2020-01-19T23:59:00"/>
    <n v="1"/>
    <x v="1"/>
    <x v="1"/>
    <x v="1"/>
  </r>
  <r>
    <x v="90"/>
    <n v="503541567"/>
    <n v="182202"/>
    <m/>
    <d v="2020-01-09T16:33:15"/>
    <n v="1"/>
    <s v="PT;1;1;232"/>
    <n v="400"/>
    <m/>
    <n v="1"/>
    <x v="1"/>
    <x v="1"/>
    <x v="1"/>
  </r>
  <r>
    <x v="0"/>
    <n v="508481287"/>
    <n v="182204"/>
    <s v="202A000013 - AquisiÃ§Ã£o de lentes Intraoculares, durante o ano de 2020 e 2021"/>
    <d v="2020-01-09T16:55:47"/>
    <n v="3"/>
    <s v="PT;12;165;2010"/>
    <n v="300"/>
    <d v="2020-02-10T17:00:00"/>
    <n v="1"/>
    <x v="0"/>
    <x v="1"/>
    <x v="1"/>
  </r>
  <r>
    <x v="18"/>
    <n v="501222634"/>
    <n v="182206"/>
    <s v="PrestaÃ§Ã£o de ServiÃ§os de SeguranÃ§a e VigilÃ¢ncia Humana - AcÃ§Ã£o Social"/>
    <d v="2020-01-09T17:10:16"/>
    <n v="13"/>
    <s v="PT;11;148;1898"/>
    <n v="340"/>
    <d v="2020-01-15T23:59:00"/>
    <n v="1"/>
    <x v="1"/>
    <x v="1"/>
    <x v="1"/>
  </r>
  <r>
    <x v="0"/>
    <n v="508481287"/>
    <n v="182207"/>
    <s v="AquisiÃ§Ã£o de 3 baldes do lixo 30L para a Unidade Hospitalar DomiciliÃ¡ria - Hsm"/>
    <d v="2020-01-09T17:10:17"/>
    <n v="13"/>
    <s v="PT;12;165;2010"/>
    <n v="360"/>
    <d v="2020-01-14T16:00:00"/>
    <n v="1"/>
    <x v="0"/>
    <x v="1"/>
    <x v="1"/>
  </r>
  <r>
    <x v="10"/>
    <n v="500122237"/>
    <n v="182209"/>
    <s v="REPARAÃ‡ÃƒO DE GERADORES DE SOCORRO E EMERGÃŠNCIA DA FUNDAÃ‡ÃƒO INATEL"/>
    <d v="2020-01-09T17:22:46"/>
    <n v="13"/>
    <s v="PT;1;1;232"/>
    <n v="340"/>
    <d v="2020-01-16T23:59:00"/>
    <n v="1"/>
    <x v="2"/>
    <x v="1"/>
    <x v="1"/>
  </r>
  <r>
    <x v="27"/>
    <n v="506722422"/>
    <n v="182227"/>
    <s v="AquisiÃ§Ã£o de Autocarro de 31 lugares (29 lugares + lugar de tripulante + lugar de motorista)"/>
    <d v="2020-01-10T09:23:06"/>
    <n v="3"/>
    <s v="PT;15;220;2478"/>
    <n v="340"/>
    <d v="2020-01-22T23:59:00"/>
    <n v="1"/>
    <x v="1"/>
    <x v="1"/>
    <x v="1"/>
  </r>
  <r>
    <x v="46"/>
    <n v="502256869"/>
    <n v="182232"/>
    <s v="RequalificaÃ§Ã£o da Ãrea Terrestre Norte/Nascente da Doca das FontaÃ­nhas, no Porto de SetÃºbal"/>
    <d v="2020-01-10T10:16:14"/>
    <n v="3"/>
    <s v="PT;16;245;2623"/>
    <n v="300"/>
    <d v="2020-02-01T23:59:00"/>
    <n v="1"/>
    <x v="7"/>
    <x v="1"/>
    <x v="1"/>
  </r>
  <r>
    <x v="60"/>
    <n v="504394029"/>
    <n v="182233"/>
    <m/>
    <d v="2020-01-10T10:38:22"/>
    <n v="1"/>
    <s v="PT;1;1;232"/>
    <n v="400"/>
    <m/>
    <n v="1"/>
    <x v="2"/>
    <x v="1"/>
    <x v="1"/>
  </r>
  <r>
    <x v="90"/>
    <n v="503541567"/>
    <n v="182234"/>
    <s v="Empreitada 457/GEBALIS/2019 - Bairro Alta Lisboa - ReabilitaÃ§Ã£o de fogos municipais"/>
    <d v="2020-01-10T11:01:11"/>
    <n v="13"/>
    <s v="PT;12;165;2020"/>
    <n v="142"/>
    <d v="2020-01-19T23:59:00"/>
    <n v="1"/>
    <x v="1"/>
    <x v="1"/>
    <x v="1"/>
  </r>
  <r>
    <x v="331"/>
    <n v="506811913"/>
    <n v="182235"/>
    <s v="AquisiÃ§Ã£o de ApÃ³lices de Seguros"/>
    <d v="2020-01-10T11:05:11"/>
    <n v="3"/>
    <s v="PT;17;254;2776"/>
    <n v="340"/>
    <d v="2020-01-26T23:59:00"/>
    <n v="1"/>
    <x v="1"/>
    <x v="1"/>
    <x v="1"/>
  </r>
  <r>
    <x v="0"/>
    <n v="508481287"/>
    <n v="182240"/>
    <s v="AquisiÃ§Ã£o de equipamento de monitorizaÃ§Ã£o para Unidade Hospitalar DomiciliÃ¡ria - HSM"/>
    <d v="2020-01-10T11:31:22"/>
    <n v="13"/>
    <s v="PT;12;165;2010"/>
    <n v="360"/>
    <d v="2020-01-15T17:00:00"/>
    <n v="1"/>
    <x v="0"/>
    <x v="1"/>
    <x v="1"/>
  </r>
  <r>
    <x v="116"/>
    <n v="505656000"/>
    <n v="182242"/>
    <s v="RequalificaÃ§Ã£o de Ciclovia - TroÃ§o do Cruzamento da AvÂª dos Combatentes com a AvÂª 13 de Julho - Rio Maior"/>
    <d v="2020-01-10T12:24:08"/>
    <n v="1"/>
    <s v="PT;15;225;196"/>
    <n v="360"/>
    <d v="2020-01-17T23:59:00"/>
    <n v="1"/>
    <x v="1"/>
    <x v="1"/>
    <x v="1"/>
  </r>
  <r>
    <x v="7"/>
    <n v="508666236"/>
    <n v="182243"/>
    <s v="a aquisiÃ§Ã£o de uma plataforma de analÃ­tica avanÃ§ada com informaÃ§Ã£o BIGDATA para a produÃ§Ã£o de informaÃ§Ã£o relevante no Turismo."/>
    <d v="2020-01-10T12:36:35"/>
    <n v="13"/>
    <s v="PT;1;1;232"/>
    <n v="5"/>
    <d v="2020-01-16T23:59:00"/>
    <n v="1"/>
    <x v="2"/>
    <x v="1"/>
    <x v="1"/>
  </r>
  <r>
    <x v="18"/>
    <n v="501222634"/>
    <n v="182244"/>
    <s v="ExecuÃ§Ã£o de obras de reabilitaÃ§Ã£o/remodelaÃ§Ã£o de infraestruturas enterradas, construÃ§Ã£o de novos pavimentos, sinalizaÃ§Ã£o rodoviÃ¡ria e mobiliÃ¡rio urbano."/>
    <d v="2020-01-10T12:51:42"/>
    <n v="3"/>
    <s v="PT;11;148;1898"/>
    <n v="220"/>
    <d v="2020-02-13T23:59:00"/>
    <n v="1"/>
    <x v="1"/>
    <x v="1"/>
    <x v="1"/>
  </r>
  <r>
    <x v="331"/>
    <n v="506811913"/>
    <n v="182245"/>
    <m/>
    <d v="2020-01-10T14:24:50"/>
    <n v="3"/>
    <s v="PT;1;1;232"/>
    <n v="400"/>
    <m/>
    <n v="1"/>
    <x v="1"/>
    <x v="1"/>
    <x v="1"/>
  </r>
  <r>
    <x v="331"/>
    <n v="506811913"/>
    <n v="182246"/>
    <m/>
    <d v="2020-01-10T14:25:27"/>
    <n v="3"/>
    <s v="PT;1;1;232"/>
    <n v="400"/>
    <m/>
    <n v="1"/>
    <x v="1"/>
    <x v="1"/>
    <x v="1"/>
  </r>
  <r>
    <x v="331"/>
    <n v="506811913"/>
    <n v="182248"/>
    <m/>
    <d v="2020-01-10T14:27:18"/>
    <n v="3"/>
    <s v="PT;1;1;232"/>
    <n v="400"/>
    <m/>
    <n v="1"/>
    <x v="1"/>
    <x v="1"/>
    <x v="1"/>
  </r>
  <r>
    <x v="4"/>
    <n v="506334562"/>
    <n v="182250"/>
    <s v="PrestaÃ§Ã£o de serviÃ§os em regime de avenÃ§a - Gabinete de Apoio ao Investidor (GAI)"/>
    <d v="2020-01-10T14:37:13"/>
    <n v="1"/>
    <s v="PT;11;157;1950"/>
    <n v="360"/>
    <d v="2020-01-18T23:59:00"/>
    <n v="1"/>
    <x v="1"/>
    <x v="1"/>
    <x v="1"/>
  </r>
  <r>
    <x v="13"/>
    <n v="501294104"/>
    <n v="182251"/>
    <s v="PrestaÃ§Ã£o de serviÃ§os de auxiliar de aÃ§Ã£o educativa, pelo perÃ­odo de 12 meses"/>
    <d v="2020-01-10T14:59:09"/>
    <n v="1"/>
    <s v="PT;16;245;2619"/>
    <n v="360"/>
    <d v="2020-01-15T09:25:00"/>
    <n v="1"/>
    <x v="1"/>
    <x v="1"/>
    <x v="1"/>
  </r>
  <r>
    <x v="97"/>
    <n v="508354617"/>
    <n v="182252"/>
    <s v="AD 01/2019 Â¿ AquisiÃ§Ã£o de serviÃ§os para gestÃ£o e execuÃ§Ã£o do Plano de ComunicaÃ§Ã£o e Meios"/>
    <d v="2020-01-10T15:03:52"/>
    <n v="1"/>
    <s v="PT;1;1;232"/>
    <n v="360"/>
    <d v="2020-01-19T23:59:00"/>
    <n v="1"/>
    <x v="1"/>
    <x v="1"/>
    <x v="1"/>
  </r>
  <r>
    <x v="137"/>
    <n v="506818829"/>
    <n v="182254"/>
    <s v="Empreitada de &quot;Escola SecundÃ¡ria de Oliveira do Hospital - conclusÃ£o&quot;"/>
    <d v="2020-01-10T15:10:21"/>
    <n v="3"/>
    <s v="PT;7;88;1431"/>
    <n v="360"/>
    <d v="2020-02-11T23:59:00"/>
    <n v="1"/>
    <x v="1"/>
    <x v="1"/>
    <x v="1"/>
  </r>
  <r>
    <x v="13"/>
    <n v="501294104"/>
    <n v="182257"/>
    <s v="PrestaÃ§Ã£o de serviÃ§os de auxiliar de aÃ§Ã£o educativa, pelo perÃ­odo de 12 meses"/>
    <d v="2020-01-10T15:33:30"/>
    <n v="1"/>
    <s v="PT;16;245;2619"/>
    <n v="360"/>
    <d v="2020-01-15T09:26:00"/>
    <n v="1"/>
    <x v="1"/>
    <x v="1"/>
    <x v="1"/>
  </r>
  <r>
    <x v="13"/>
    <n v="501294104"/>
    <n v="182259"/>
    <s v="PrestaÃ§Ã£o de serviÃ§os de auxiliar de aÃ§Ã£o educativa, pelo perÃ­odo de 12 meses"/>
    <d v="2020-01-10T15:37:13"/>
    <n v="1"/>
    <s v="PT;16;245;2619"/>
    <n v="360"/>
    <d v="2020-01-13T14:53:00"/>
    <n v="1"/>
    <x v="1"/>
    <x v="1"/>
    <x v="1"/>
  </r>
  <r>
    <x v="9"/>
    <n v="506173968"/>
    <n v="182260"/>
    <s v="RequalificaÃ§Ã£o da PraÃ§a JosÃ© Queluz em Corroios"/>
    <d v="2020-01-10T15:38:40"/>
    <n v="13"/>
    <s v="PT;16;243;2613"/>
    <n v="340"/>
    <d v="2020-01-17T17:00:00"/>
    <n v="1"/>
    <x v="1"/>
    <x v="1"/>
    <x v="1"/>
  </r>
  <r>
    <x v="13"/>
    <n v="501294104"/>
    <n v="182263"/>
    <s v="PrestaÃ§Ã£o de serviÃ§os de auxiliar de aÃ§Ã£o educativa, pelo perÃ­odo de 12 meses"/>
    <d v="2020-01-10T15:49:39"/>
    <n v="1"/>
    <s v="PT;16;245;2619"/>
    <n v="360"/>
    <d v="2020-01-13T15:53:00"/>
    <n v="1"/>
    <x v="1"/>
    <x v="1"/>
    <x v="1"/>
  </r>
  <r>
    <x v="13"/>
    <n v="501294104"/>
    <n v="182264"/>
    <s v="PrestaÃ§Ã£o de serviÃ§os de auxiliar de aÃ§Ã£o educativa, pelo perÃ­odo de 12 meses"/>
    <d v="2020-01-10T15:51:04"/>
    <n v="1"/>
    <s v="PT;16;245;2619"/>
    <n v="360"/>
    <d v="2020-01-15T09:27:00"/>
    <n v="1"/>
    <x v="1"/>
    <x v="1"/>
    <x v="1"/>
  </r>
  <r>
    <x v="97"/>
    <n v="508354617"/>
    <n v="182265"/>
    <s v="AD 02/2020 - FiscalizaÃ§Ã£o e CoordenaÃ§Ã£o de SeguranÃ§a da Empreitada da Ecovia do Mondego de Prolongamento da Ecopista do DÃ£o"/>
    <d v="2020-01-10T15:55:47"/>
    <n v="1"/>
    <s v="PT;1;1;232"/>
    <n v="360"/>
    <d v="2020-01-19T23:59:00"/>
    <n v="1"/>
    <x v="1"/>
    <x v="1"/>
    <x v="1"/>
  </r>
  <r>
    <x v="64"/>
    <n v="508754496"/>
    <n v="182266"/>
    <s v="Acordo Quadro para o fornecimento de Contentores de Lixo"/>
    <d v="2020-01-10T15:56:21"/>
    <n v="3"/>
    <s v="PT;17;247;276"/>
    <n v="400"/>
    <d v="1970-01-01T23:59:00"/>
    <n v="1"/>
    <x v="1"/>
    <x v="1"/>
    <x v="1"/>
  </r>
  <r>
    <x v="290"/>
    <n v="600087247"/>
    <n v="182267"/>
    <s v="Rede de drenagem de Ã¡guas residuais domÃ©sticas de Casais de S. LourenÃ§o"/>
    <d v="2020-01-10T15:59:39"/>
    <n v="3"/>
    <s v="PT;12;168;2043"/>
    <n v="220"/>
    <d v="2020-03-03T17:00:00"/>
    <n v="1"/>
    <x v="5"/>
    <x v="1"/>
    <x v="1"/>
  </r>
  <r>
    <x v="13"/>
    <n v="501294104"/>
    <n v="182269"/>
    <s v="PrestaÃ§Ã£o de serviÃ§os de auxiliar de aÃ§Ã£o educativa, pelo perÃ­odo de 12 meses"/>
    <d v="2020-01-10T16:04:43"/>
    <n v="1"/>
    <s v="PT;16;245;2619"/>
    <n v="400"/>
    <d v="2020-01-16T23:59:00"/>
    <n v="1"/>
    <x v="1"/>
    <x v="1"/>
    <x v="1"/>
  </r>
  <r>
    <x v="13"/>
    <n v="501294104"/>
    <n v="182270"/>
    <s v="PrestaÃ§Ã£o de serviÃ§os de auxiliar de aÃ§Ã£o educativa, pelo perÃ­odo de 12 meses"/>
    <d v="2020-01-10T16:08:54"/>
    <n v="1"/>
    <s v="PT;16;245;2619"/>
    <n v="360"/>
    <d v="2020-01-13T15:31:00"/>
    <n v="1"/>
    <x v="1"/>
    <x v="1"/>
    <x v="1"/>
  </r>
  <r>
    <x v="144"/>
    <n v="506826546"/>
    <n v="182271"/>
    <s v="AquisiÃ§Ã£o de serviÃ§os tÃ©cnicos e de produÃ§Ã£o para o desenvolvimento das Festas do Concelho e Nossa Senhora da Boa Viagem 2020, ComemoraÃ§Ãµes de AniversÃ¡rio do 25 de abril, Festival do ZÃªzere e XXV Pomonas Camonianas."/>
    <d v="2020-01-10T16:11:59"/>
    <n v="3"/>
    <s v="PT;15;219;2470"/>
    <n v="340"/>
    <d v="2020-01-19T23:59:00"/>
    <n v="1"/>
    <x v="1"/>
    <x v="1"/>
    <x v="1"/>
  </r>
  <r>
    <x v="49"/>
    <n v="502098139"/>
    <n v="182272"/>
    <m/>
    <d v="2020-01-10T16:37:10"/>
    <n v="13"/>
    <s v="PT;1;1;232"/>
    <n v="400"/>
    <m/>
    <n v="1"/>
    <x v="1"/>
    <x v="1"/>
    <x v="1"/>
  </r>
  <r>
    <x v="331"/>
    <n v="506811913"/>
    <n v="182273"/>
    <s v="Alargamento da Atual rede de Esgotos - Rua da Chamusca - Ribeira"/>
    <d v="2020-01-10T16:53:53"/>
    <n v="13"/>
    <s v="PT;17;254;2767"/>
    <n v="5"/>
    <d v="2020-01-23T23:59:00"/>
    <n v="1"/>
    <x v="1"/>
    <x v="1"/>
    <x v="1"/>
  </r>
  <r>
    <x v="0"/>
    <n v="508481287"/>
    <n v="182274"/>
    <s v="AquisiÃ§Ã£o de trÃªs oxÃ­metros de pulso para Unidade Hospitalar DomiciliÃ¡ria - HSM"/>
    <d v="2020-01-10T17:03:42"/>
    <n v="13"/>
    <s v="PT;12;165;2010"/>
    <n v="360"/>
    <d v="2020-01-15T17:00:00"/>
    <n v="1"/>
    <x v="0"/>
    <x v="1"/>
    <x v="1"/>
  </r>
  <r>
    <x v="64"/>
    <n v="508754496"/>
    <n v="182276"/>
    <s v="ACORDO-QUADRO PARA PRESTAÃ‡ÃƒO DE SERVIÃ‡OS DE LAVAGEM E DESINFEÃ‡ÃƒO DE CONTENTORES DE RESIDUOS SÃ“LIDOS URBANOS DE SUPERFICIE E SEMIENTERRADOS"/>
    <d v="2020-01-10T17:10:12"/>
    <n v="3"/>
    <s v="PT;17;247;276"/>
    <n v="400"/>
    <d v="1970-01-01T23:59:00"/>
    <n v="1"/>
    <x v="1"/>
    <x v="1"/>
    <x v="1"/>
  </r>
  <r>
    <x v="0"/>
    <n v="508481287"/>
    <n v="182277"/>
    <s v="AquisiÃ§Ã£o de 4 mochilas de transporte para a Unidade Hospitalar DomiciliÃ¡ria - Hsm"/>
    <d v="2020-01-10T17:30:04"/>
    <n v="13"/>
    <s v="PT;12;165;2010"/>
    <n v="5"/>
    <d v="2020-01-15T15:00:00"/>
    <n v="1"/>
    <x v="0"/>
    <x v="1"/>
    <x v="1"/>
  </r>
  <r>
    <x v="1"/>
    <n v="506673626"/>
    <n v="182278"/>
    <m/>
    <d v="2020-01-10T18:25:04"/>
    <n v="13"/>
    <s v="PT;1;1;232"/>
    <n v="1"/>
    <m/>
    <n v="1"/>
    <x v="1"/>
    <x v="1"/>
    <x v="1"/>
  </r>
  <r>
    <x v="14"/>
    <n v="501144218"/>
    <n v="182279"/>
    <s v="AquisiÃ§Ã£o de ServiÃ§os Microsoft Premier"/>
    <d v="2020-01-11T11:18:35"/>
    <n v="1"/>
    <s v="PT;16;244;244"/>
    <n v="340"/>
    <d v="2020-01-16T18:00:00"/>
    <n v="1"/>
    <x v="1"/>
    <x v="1"/>
    <x v="1"/>
  </r>
  <r>
    <x v="14"/>
    <n v="501144218"/>
    <n v="182280"/>
    <s v="AquisiÃ§Ã£o de ServiÃ§os de Assessoria e Consultoria no Ã¢mbito do Regulamento Geral de ProteÃ§Ã£o de Dados"/>
    <d v="2020-01-11T14:49:51"/>
    <n v="13"/>
    <s v="PT;16;244;244"/>
    <n v="210"/>
    <d v="2020-03-11T18:00:00"/>
    <n v="1"/>
    <x v="1"/>
    <x v="1"/>
    <x v="1"/>
  </r>
  <r>
    <x v="196"/>
    <n v="503956546"/>
    <n v="182289"/>
    <s v="&quot;AquisiÃ§Ã£o contÃ­nua de Sacos de PlÃ¡stico para o triÃ©nio 2020/2022&quot;"/>
    <d v="2020-01-13T10:08:44"/>
    <n v="13"/>
    <s v="PT;8;98;194"/>
    <n v="340"/>
    <d v="2020-01-26T23:59:00"/>
    <n v="1"/>
    <x v="1"/>
    <x v="1"/>
    <x v="2"/>
  </r>
  <r>
    <x v="290"/>
    <n v="600087247"/>
    <n v="182290"/>
    <s v="SubstituiÃ§Ã£o posto seccionamento de mÃ©dia tensÃ£o do reservatÃ³rio dos Casais da Serra"/>
    <d v="2020-01-13T10:25:32"/>
    <n v="1"/>
    <s v="PT;12;168;2046"/>
    <n v="360"/>
    <d v="2020-01-16T17:00:00"/>
    <n v="1"/>
    <x v="5"/>
    <x v="1"/>
    <x v="2"/>
  </r>
  <r>
    <x v="26"/>
    <n v="680017763"/>
    <n v="182291"/>
    <s v="AquisiÃ§Ã£o de Produtos QuÃ­micos P/ as Etar de Almada"/>
    <d v="2020-01-13T10:30:02"/>
    <n v="3"/>
    <s v="PT;16;236;2579"/>
    <n v="220"/>
    <d v="2020-02-09T23:45:00"/>
    <n v="1"/>
    <x v="5"/>
    <x v="1"/>
    <x v="2"/>
  </r>
  <r>
    <x v="71"/>
    <n v="600014690"/>
    <n v="182292"/>
    <s v="Bens alimentares"/>
    <d v="2020-01-13T10:41:48"/>
    <n v="13"/>
    <s v="PT;12;165;2015"/>
    <n v="360"/>
    <d v="2020-01-16T23:59:00"/>
    <n v="1"/>
    <x v="2"/>
    <x v="1"/>
    <x v="2"/>
  </r>
  <r>
    <x v="38"/>
    <n v="505309939"/>
    <n v="182293"/>
    <s v="AquisiÃ§Ã£o de serviÃ§os de desinfestaÃ§Ã£o"/>
    <d v="2020-01-13T10:49:25"/>
    <n v="1"/>
    <s v="PT;9;121;274"/>
    <n v="360"/>
    <d v="2020-01-20T16:30:00"/>
    <n v="1"/>
    <x v="1"/>
    <x v="1"/>
    <x v="2"/>
  </r>
  <r>
    <x v="332"/>
    <n v="500865116"/>
    <n v="182294"/>
    <s v="AquisiÃ§Ã£o de serviÃ§o de gestÃ£o de refeiÃ§Ãµes para os utentes."/>
    <d v="2020-01-13T10:56:40"/>
    <n v="3"/>
    <s v="PT;2;11;415"/>
    <n v="340"/>
    <d v="2020-01-21T23:59:00"/>
    <n v="1"/>
    <x v="2"/>
    <x v="1"/>
    <x v="2"/>
  </r>
  <r>
    <x v="98"/>
    <n v="502130040"/>
    <n v="182295"/>
    <s v="AquisiÃ§Ã£o de Bens &quot;ConsumÃ­veis de ImpressÃ£o&quot; para o ano de 2020."/>
    <d v="2020-01-13T11:00:49"/>
    <n v="13"/>
    <s v="PT;16;242;2610"/>
    <n v="340"/>
    <d v="2020-01-24T17:00:00"/>
    <n v="1"/>
    <x v="1"/>
    <x v="1"/>
    <x v="2"/>
  </r>
  <r>
    <x v="13"/>
    <n v="501294104"/>
    <n v="182296"/>
    <s v="FORNECIMENTO, INSTALAÃ‡ÃƒO E CONFIGURAÃ‡ÃƒO DO SISTEMA DE GRAVAÃ‡ÃƒO DE EXTENSÃ•ES DIGITAIS NA CENTRAL E NA PLATAFORMA DE GRAVAÃ‡ÃƒO VOID"/>
    <d v="2020-01-13T11:29:12"/>
    <n v="13"/>
    <s v="PT;16;245;321"/>
    <n v="400"/>
    <m/>
    <n v="1"/>
    <x v="1"/>
    <x v="1"/>
    <x v="2"/>
  </r>
  <r>
    <x v="331"/>
    <n v="506811913"/>
    <n v="182297"/>
    <m/>
    <d v="2020-01-13T12:12:55"/>
    <n v="13"/>
    <s v="PT;1;1;232"/>
    <n v="400"/>
    <m/>
    <n v="1"/>
    <x v="1"/>
    <x v="1"/>
    <x v="2"/>
  </r>
  <r>
    <x v="123"/>
    <n v="506812782"/>
    <n v="182298"/>
    <s v="ServiÃ§os de Apoio TÃ©cnico necessÃ¡rio Ã  manutenÃ§Ã£o evolutiva e bom funcionamento das soluÃ§Ãµes SINGAP"/>
    <d v="2020-01-13T12:21:32"/>
    <n v="1"/>
    <s v="PT;1;1;232"/>
    <n v="360"/>
    <d v="2020-01-16T11:00:00"/>
    <n v="1"/>
    <x v="1"/>
    <x v="1"/>
    <x v="2"/>
  </r>
  <r>
    <x v="3"/>
    <n v="500051054"/>
    <n v="182299"/>
    <s v="LocaÃ§Ã£o de 4 salas de aula para a Escola BÃ¡sica n.Âº1 do FeijÃ³"/>
    <d v="2020-01-13T13:43:17"/>
    <n v="1"/>
    <s v="PT;16;236;230"/>
    <n v="340"/>
    <d v="2020-01-15T19:00:00"/>
    <n v="1"/>
    <x v="1"/>
    <x v="1"/>
    <x v="2"/>
  </r>
  <r>
    <x v="176"/>
    <n v="502971096"/>
    <n v="182300"/>
    <s v="Assessoria em comunicaÃ§Ã£o estratÃ©gica para 2020"/>
    <d v="2020-01-13T14:12:03"/>
    <n v="13"/>
    <s v="PT;9;115;1567"/>
    <n v="340"/>
    <d v="2020-01-19T23:59:00"/>
    <n v="1"/>
    <x v="1"/>
    <x v="1"/>
    <x v="2"/>
  </r>
  <r>
    <x v="223"/>
    <n v="510832890"/>
    <n v="182301"/>
    <m/>
    <d v="2020-01-13T14:36:58"/>
    <n v="3"/>
    <s v="PT;1;1;232"/>
    <n v="400"/>
    <m/>
    <n v="1"/>
    <x v="1"/>
    <x v="1"/>
    <x v="2"/>
  </r>
  <r>
    <x v="24"/>
    <n v="503311332"/>
    <n v="182302"/>
    <s v="Cprev 01/20 - Fornecimento de bicicletas e capacetes no Ã¢mbito do projeto - Lisboa Sem Rodinhas"/>
    <d v="2020-01-13T14:40:24"/>
    <n v="13"/>
    <s v="PT;12;165;2006"/>
    <n v="5"/>
    <d v="2020-01-30T17:00:00"/>
    <n v="1"/>
    <x v="1"/>
    <x v="1"/>
    <x v="2"/>
  </r>
  <r>
    <x v="137"/>
    <n v="506818829"/>
    <n v="182303"/>
    <s v="Empreitada de &quot;RequalificaÃ§Ã£o e RefuncionalizaÃ§Ã£o da Casa Amarela para Centro de InvestigaÃ§Ã£o e PromoÃ§Ã£o da Cidade Romana de Bobadela - ConclusÃ£o&quot;"/>
    <d v="2020-01-13T14:55:31"/>
    <n v="3"/>
    <s v="PT;7;88;1421"/>
    <n v="360"/>
    <d v="2020-02-12T23:59:00"/>
    <n v="1"/>
    <x v="1"/>
    <x v="1"/>
    <x v="2"/>
  </r>
  <r>
    <x v="223"/>
    <n v="510832890"/>
    <n v="182304"/>
    <s v="RemodelaÃ§Ã£o do posto de limpeza Aquiles Monteverde"/>
    <d v="2020-01-13T14:56:33"/>
    <n v="3"/>
    <s v="PT;12;165;2012"/>
    <n v="340"/>
    <d v="2020-02-05T23:59:00"/>
    <n v="1"/>
    <x v="1"/>
    <x v="1"/>
    <x v="2"/>
  </r>
  <r>
    <x v="290"/>
    <n v="600087247"/>
    <n v="182305"/>
    <s v="AJUSTE DIRETO PARA CONTRATUALIZAÃ‡ÃƒO DE APÃ“LICES DE SEGURO DE RESPONSABILIDADE CIVIL E DE RESPONSABILIDADE AMBIENTAL"/>
    <d v="2020-01-13T14:58:51"/>
    <n v="1"/>
    <s v="PT;12;168;195"/>
    <n v="360"/>
    <d v="2020-01-15T17:00:00"/>
    <n v="1"/>
    <x v="5"/>
    <x v="1"/>
    <x v="2"/>
  </r>
  <r>
    <x v="52"/>
    <n v="508787033"/>
    <n v="182306"/>
    <s v="AQUISIÃ‡ÃƒO DE SERVIÃ‡OS DE MANUTENÃ‡ÃƒO E DESENVOLVIMENTO CORRETIVO E EVOLUTIVO DOS WEBSIG MUNICIPAIS E INTERMUNICIPAL DA LEZÃRIA DO TEJO"/>
    <d v="2020-01-13T15:00:19"/>
    <n v="13"/>
    <s v="PT;15;227;2527"/>
    <n v="360"/>
    <d v="2020-01-20T23:59:00"/>
    <n v="1"/>
    <x v="1"/>
    <x v="1"/>
    <x v="2"/>
  </r>
  <r>
    <x v="0"/>
    <n v="508481287"/>
    <n v="182307"/>
    <s v="AquisiÃ§Ã£o de serviÃ§os de reparaÃ§Ã£o de uretero - cistoscÃ³pio para o serviÃ§o de Urologia - cirurgia de ambulatÃ³rio"/>
    <d v="2020-01-13T15:08:33"/>
    <n v="1"/>
    <s v="PT;12;165;2010"/>
    <n v="360"/>
    <d v="2020-01-17T17:00:00"/>
    <n v="1"/>
    <x v="0"/>
    <x v="1"/>
    <x v="2"/>
  </r>
  <r>
    <x v="123"/>
    <n v="506812782"/>
    <n v="182308"/>
    <s v="RenovaÃ§Ã£o da Bolsa de Dias de AssistÃªncia TÃ©cnica a Oracle e-Business Suite"/>
    <d v="2020-01-13T15:13:50"/>
    <n v="1"/>
    <s v="PT;1;1;232"/>
    <n v="360"/>
    <d v="2020-01-17T17:00:00"/>
    <n v="1"/>
    <x v="1"/>
    <x v="1"/>
    <x v="2"/>
  </r>
  <r>
    <x v="1"/>
    <n v="506673626"/>
    <n v="182310"/>
    <s v="AquisiÃ§Ã£o materias para execuÃ§Ã£o de obras de remodelaÃ§Ã£o da rede de saneamento do LIDL Campo do Luso"/>
    <d v="2020-01-13T15:50:17"/>
    <n v="13"/>
    <s v="PT;16;237;31"/>
    <n v="360"/>
    <d v="2020-01-18T23:59:00"/>
    <n v="1"/>
    <x v="1"/>
    <x v="1"/>
    <x v="2"/>
  </r>
  <r>
    <x v="51"/>
    <n v="506624200"/>
    <n v="182312"/>
    <s v="AquisiÃ§Ã£o de serviÃ§os de impressÃ£o, aplicaÃ§Ã£o e aluguer de estrutura de outdoor 8x3m"/>
    <d v="2020-01-13T16:06:39"/>
    <n v="1"/>
    <s v="PT;7;80;197"/>
    <n v="340"/>
    <d v="2020-01-17T17:00:00"/>
    <n v="1"/>
    <x v="1"/>
    <x v="1"/>
    <x v="2"/>
  </r>
  <r>
    <x v="17"/>
    <n v="505456010"/>
    <n v="182313"/>
    <s v="Fornecimento de ConsumÃ­veis de Higiene para as Diversas EB/JI e InstalaÃ§Ãµes Municipais"/>
    <d v="2020-01-13T16:06:49"/>
    <n v="1"/>
    <s v="PT;12;174;223"/>
    <n v="340"/>
    <d v="2020-01-16T23:59:00"/>
    <n v="1"/>
    <x v="1"/>
    <x v="1"/>
    <x v="2"/>
  </r>
  <r>
    <x v="3"/>
    <n v="500051054"/>
    <n v="182314"/>
    <m/>
    <d v="2020-01-13T16:08:23"/>
    <n v="1"/>
    <s v="PT;1;1;232"/>
    <n v="400"/>
    <m/>
    <n v="1"/>
    <x v="1"/>
    <x v="1"/>
    <x v="2"/>
  </r>
  <r>
    <x v="290"/>
    <n v="600087247"/>
    <n v="182315"/>
    <s v="CONTRATUALIZAÃ‡ÃƒO DE APÃ“LICES DE SEGURO DE ACIDENTES DE TRABALHO, AUTOMÃ“VEL, MERCADORIAS TRANSPORTADAS, MULTIRISCOS E VIDA"/>
    <d v="2020-01-13T16:23:26"/>
    <n v="1"/>
    <s v="PT;12;168;195"/>
    <n v="360"/>
    <d v="2020-01-15T17:00:00"/>
    <n v="1"/>
    <x v="5"/>
    <x v="1"/>
    <x v="2"/>
  </r>
  <r>
    <x v="43"/>
    <n v="503035416"/>
    <n v="182317"/>
    <s v="AquisiÃ§Ã£o de 1 (um) EcÃ³grafo para o Hospital de Dia e Especialidades MÃ©dicas"/>
    <d v="2020-01-13T16:28:48"/>
    <n v="3"/>
    <s v="PT;12;174;2096"/>
    <n v="1"/>
    <d v="2020-01-08T17:00:00"/>
    <n v="1"/>
    <x v="0"/>
    <x v="1"/>
    <x v="2"/>
  </r>
  <r>
    <x v="331"/>
    <n v="506811913"/>
    <n v="182318"/>
    <m/>
    <d v="2020-01-13T16:36:46"/>
    <n v="13"/>
    <s v="PT;1;1;232"/>
    <n v="400"/>
    <m/>
    <n v="1"/>
    <x v="1"/>
    <x v="1"/>
    <x v="2"/>
  </r>
  <r>
    <x v="64"/>
    <n v="508754496"/>
    <n v="182319"/>
    <s v="Acordo Quadro para o fornecimento de serviÃ§os de anÃ¡lise de Ã¡guas e aquisiÃ§Ã£o de produtos para tratamento de Ã¡guas"/>
    <d v="2020-01-13T16:48:52"/>
    <n v="3"/>
    <s v="PT;17;247;276"/>
    <n v="400"/>
    <d v="1970-01-01T23:59:00"/>
    <n v="1"/>
    <x v="1"/>
    <x v="1"/>
    <x v="2"/>
  </r>
  <r>
    <x v="64"/>
    <n v="508754496"/>
    <n v="182320"/>
    <s v="Acordo Quadro para o fornecimento de serviÃ§os de manutenÃ§Ã£o e inspeÃ§Ã£o de equipamentos de elevaÃ§Ã£o"/>
    <d v="2020-01-13T16:58:05"/>
    <n v="3"/>
    <s v="PT;17;247;276"/>
    <n v="400"/>
    <d v="1970-01-01T23:59:00"/>
    <n v="1"/>
    <x v="1"/>
    <x v="1"/>
    <x v="2"/>
  </r>
  <r>
    <x v="92"/>
    <n v="512044040"/>
    <n v="182321"/>
    <m/>
    <d v="2020-01-13T16:59:00"/>
    <n v="6"/>
    <s v="PT;1;1;232"/>
    <n v="1"/>
    <m/>
    <n v="1"/>
    <x v="1"/>
    <x v="1"/>
    <x v="2"/>
  </r>
  <r>
    <x v="290"/>
    <n v="600087247"/>
    <n v="182322"/>
    <s v="Fornecimento de Hipoclorito de SÃ³dio para tratamento de Ã¡gua de consumo humano durante o ano de 2020"/>
    <d v="2020-01-13T17:13:11"/>
    <n v="1"/>
    <s v="PT;12;168;2046"/>
    <n v="360"/>
    <d v="2020-01-16T17:00:00"/>
    <n v="1"/>
    <x v="5"/>
    <x v="1"/>
    <x v="2"/>
  </r>
  <r>
    <x v="140"/>
    <n v="600082628"/>
    <n v="182323"/>
    <s v="AquisiÃ§Ã£o de serviÃ§os de reparaÃ§Ã£o e conservaÃ§Ã£o de equipamentos sociais geridos pelos ServiÃ§os Sociais da AdministraÃ§Ã£o PÃºblica, sitos na Ã¡rea da grande Lisboa, durante o ano de 2020."/>
    <d v="2020-01-14T08:56:55"/>
    <n v="13"/>
    <s v="PT;12;165;75"/>
    <n v="340"/>
    <d v="2020-01-19T23:59:00"/>
    <n v="1"/>
    <x v="2"/>
    <x v="1"/>
    <x v="2"/>
  </r>
  <r>
    <x v="99"/>
    <n v="510089224"/>
    <n v="182324"/>
    <s v="DAP 2020.0011 - AquisiÃ§Ã£o consumÃ­veis de Casa de Banho, para 2020-2021"/>
    <d v="2020-01-14T08:59:51"/>
    <n v="13"/>
    <s v="PT;1;1;232"/>
    <n v="360"/>
    <d v="2020-01-20T23:59:00"/>
    <n v="1"/>
    <x v="2"/>
    <x v="1"/>
    <x v="2"/>
  </r>
  <r>
    <x v="20"/>
    <n v="506801969"/>
    <n v="182325"/>
    <s v="ExecuÃ§Ã£o das infraestruturas/obras de urbanizaÃ§Ã£o na Ã¡rea do Plano de Pormenor n.Âº 1 de Altura, incidindo nos trabalhos de: Arruamentos; SinalizaÃ§Ã£o ViÃ¡ria; Paisagismo (EspaÃ§os Verdes, Rede de Rega, Parque Infantil); RSUÂ´s; Redes de Abastecimento de Ãgua, Esgotos e Pluviais; Infraestruturas ElÃ©tricas (Linha de MT, redes em BT e IluminaÃ§Ã£o PÃºblica; Infraestruturas de TelecomunicaÃ§Ãµes; ReservatÃ³rio e Rede de DistribuiÃ§Ã£o de GÃ¡s."/>
    <d v="2020-01-14T09:29:27"/>
    <n v="3"/>
    <s v="PT;9;114;1563"/>
    <n v="300"/>
    <d v="2020-02-21T17:00:00"/>
    <n v="1"/>
    <x v="1"/>
    <x v="1"/>
    <x v="2"/>
  </r>
  <r>
    <x v="9"/>
    <n v="506173968"/>
    <n v="182327"/>
    <s v="AquisiÃ§Ã£o de ServiÃ§os de ConstruÃ§Ã£o, Montagem e Desmontagem de Stande Institucional nos Certames NAUTICAMPO 2020, BTL 2020, SMART CITIES 2020 e SIL 2020"/>
    <d v="2020-01-14T09:45:35"/>
    <n v="3"/>
    <s v="PT;12;165;2018"/>
    <n v="340"/>
    <d v="2020-01-20T17:00:00"/>
    <n v="1"/>
    <x v="1"/>
    <x v="1"/>
    <x v="2"/>
  </r>
  <r>
    <x v="33"/>
    <n v="505170876"/>
    <n v="182329"/>
    <s v="EspetÃ¡culo &quot;Paris/Lisboa&quot; com Salvador Sobral"/>
    <d v="2020-01-14T09:46:31"/>
    <n v="1"/>
    <s v="PT;9;117;1575"/>
    <n v="360"/>
    <d v="2020-01-17T17:00:00"/>
    <n v="1"/>
    <x v="1"/>
    <x v="1"/>
    <x v="2"/>
  </r>
  <r>
    <x v="118"/>
    <n v="680001069"/>
    <n v="182330"/>
    <s v="AQUISIÃ‡ÃƒO DE CONTENTORES PARA RECOLHA DE RESÃDUOS SÃ“LIDOS URBANOS"/>
    <d v="2020-01-14T09:48:10"/>
    <n v="13"/>
    <s v="PT;11;148;1898"/>
    <n v="340"/>
    <d v="2020-01-19T23:59:00"/>
    <n v="1"/>
    <x v="1"/>
    <x v="1"/>
    <x v="2"/>
  </r>
  <r>
    <x v="97"/>
    <n v="508354617"/>
    <n v="182331"/>
    <s v="AD 03/2020 - ServiÃ§os na Ã¡rea da mobilidade, transportes e equipamentos da CIM-RC"/>
    <d v="2020-01-14T10:15:11"/>
    <n v="1"/>
    <s v="PT;1;1;232"/>
    <n v="360"/>
    <d v="2020-01-16T23:59:00"/>
    <n v="1"/>
    <x v="1"/>
    <x v="1"/>
    <x v="2"/>
  </r>
  <r>
    <x v="6"/>
    <n v="506037258"/>
    <n v="182332"/>
    <m/>
    <d v="2020-01-14T10:15:53"/>
    <n v="13"/>
    <s v="PT;1;1;232"/>
    <n v="400"/>
    <m/>
    <n v="1"/>
    <x v="1"/>
    <x v="1"/>
    <x v="2"/>
  </r>
  <r>
    <x v="188"/>
    <n v="508114381"/>
    <n v="182333"/>
    <s v="Empreitada de SubstituiÃ§Ã£o de condutas de abastecimento de Ã¡gua no Ã¢mbito do POSEUR"/>
    <d v="2020-01-14T10:23:44"/>
    <n v="3"/>
    <s v="PT;15;227;175"/>
    <n v="360"/>
    <d v="2020-02-03T23:59:00"/>
    <n v="1"/>
    <x v="2"/>
    <x v="1"/>
    <x v="2"/>
  </r>
  <r>
    <x v="9"/>
    <n v="506173968"/>
    <n v="182334"/>
    <s v="Empreitada de requalificaÃ§Ã£o de pavimentos na Rua das Palmeiras, Miratejo"/>
    <d v="2020-01-14T10:28:07"/>
    <n v="13"/>
    <s v="PT;16;243;2613"/>
    <n v="340"/>
    <d v="2020-01-17T17:00:00"/>
    <n v="1"/>
    <x v="1"/>
    <x v="1"/>
    <x v="2"/>
  </r>
  <r>
    <x v="0"/>
    <n v="508481287"/>
    <n v="182335"/>
    <s v="AquisiÃ§Ã£o de ServiÃ§os de ManutenÃ§Ã£o, Tratamento e RequalificaÃ§Ã£o das Zonas Verdes do Centro Hospitalar UniversitÃ¡rio Lisboa Norte, E.P.E."/>
    <d v="2020-01-14T10:41:58"/>
    <n v="3"/>
    <s v="PT;12;165;2010"/>
    <n v="220"/>
    <d v="2020-01-21T17:00:00"/>
    <n v="1"/>
    <x v="0"/>
    <x v="1"/>
    <x v="2"/>
  </r>
  <r>
    <x v="188"/>
    <n v="508114381"/>
    <n v="182336"/>
    <s v="Empreitada de criaÃ§Ã£o de ZMC`s no Concelho de SantarÃ©m"/>
    <d v="2020-01-14T10:47:12"/>
    <n v="3"/>
    <s v="PT;15;227;175"/>
    <n v="360"/>
    <d v="2020-02-03T23:59:00"/>
    <n v="1"/>
    <x v="2"/>
    <x v="1"/>
    <x v="2"/>
  </r>
  <r>
    <x v="31"/>
    <n v="506874915"/>
    <n v="182339"/>
    <s v="AquisiÃ§Ã£o de serviÃ§os para o corte e manutenÃ§Ã£o das Ã¡reas relvadas e todos os trabalhos complementares nas zonas de plantas do Parque de Campismo da Ericeira."/>
    <d v="2020-01-14T11:18:48"/>
    <n v="13"/>
    <s v="PT;12;168;2044"/>
    <n v="340"/>
    <d v="2020-01-21T23:59:00"/>
    <n v="1"/>
    <x v="2"/>
    <x v="1"/>
    <x v="2"/>
  </r>
  <r>
    <x v="90"/>
    <n v="503541567"/>
    <n v="182341"/>
    <s v="AQS/1/GEBALIS/2020 - Concurso PÃºblico Internacional Para A ContrataÃ§Ã£o De ServiÃ§os De ManutenÃ§Ã£o De Ascensores dos Bairros Carlos Botelho, GraÃ§a/Sapadores, Olaias, Quinta do Lavrado, Quinta do Ourives, Vale Santo AntÃ³nio, em Lisboa"/>
    <d v="2020-01-14T11:41:28"/>
    <n v="3"/>
    <s v="PT;12;165;2006"/>
    <n v="300"/>
    <d v="2020-02-15T23:59:00"/>
    <n v="1"/>
    <x v="1"/>
    <x v="1"/>
    <x v="2"/>
  </r>
  <r>
    <x v="116"/>
    <n v="505656000"/>
    <n v="182344"/>
    <s v="PrestaÃ§Ã£o de ServiÃ§os de ManutenÃ§Ã£o e AssistÃªncia a Autocarro de Transporte de Passageiros"/>
    <d v="2020-01-14T13:15:32"/>
    <n v="1"/>
    <s v="PT;15;225;196"/>
    <n v="360"/>
    <d v="2020-01-21T23:59:00"/>
    <n v="1"/>
    <x v="1"/>
    <x v="1"/>
    <x v="2"/>
  </r>
  <r>
    <x v="90"/>
    <n v="503541567"/>
    <n v="182347"/>
    <s v="Empreitada 470/GEBALIS/2019 Â¿ Bairro Alta Lisboa Sul - ReabilitaÃ§Ã£o fogos municipais"/>
    <d v="2020-01-14T14:28:19"/>
    <n v="13"/>
    <s v="PT;12;165;2006"/>
    <n v="340"/>
    <d v="2020-01-24T23:59:00"/>
    <n v="1"/>
    <x v="1"/>
    <x v="1"/>
    <x v="2"/>
  </r>
  <r>
    <x v="9"/>
    <n v="506173968"/>
    <n v="182351"/>
    <s v="AquisiÃ§Ã£o de ServiÃ§os de ConceÃ§Ã£o e RealizaÃ§Ã£o de Campanha de SensibilizaÃ§Ã£o e DistribuiÃ§Ã£o de Contentores"/>
    <d v="2020-01-14T14:52:37"/>
    <n v="3"/>
    <s v="PT;16;243;261"/>
    <n v="220"/>
    <d v="2020-02-03T17:00:00"/>
    <n v="1"/>
    <x v="1"/>
    <x v="1"/>
    <x v="2"/>
  </r>
  <r>
    <x v="0"/>
    <n v="508481287"/>
    <n v="182353"/>
    <s v="201G000208 - AquisiÃ§Ã£o de medicamentos diversos - Ano 2020"/>
    <d v="2020-01-14T15:02:30"/>
    <n v="1"/>
    <s v="PT;12;165;2010"/>
    <n v="340"/>
    <d v="2020-01-15T15:00:00"/>
    <n v="1"/>
    <x v="0"/>
    <x v="1"/>
    <x v="2"/>
  </r>
  <r>
    <x v="333"/>
    <n v="500951527"/>
    <n v="182355"/>
    <m/>
    <d v="2020-01-14T15:10:40"/>
    <n v="3"/>
    <s v="PT;1;1;232"/>
    <n v="400"/>
    <m/>
    <n v="1"/>
    <x v="2"/>
    <x v="1"/>
    <x v="2"/>
  </r>
  <r>
    <x v="99"/>
    <n v="510089224"/>
    <n v="182356"/>
    <s v="DAP 2020.0003 - Cuida-te +: AquisiÃ§Ã£o de serviÃ§os de atendimento nÃ£o-presencial na Ã¡rea da saÃºde sexual e reprodutiva (Sexualidade em Linha)"/>
    <d v="2020-01-14T15:12:59"/>
    <n v="3"/>
    <s v="PT;12;165;2018"/>
    <n v="5"/>
    <d v="2020-01-20T23:59:00"/>
    <n v="1"/>
    <x v="2"/>
    <x v="1"/>
    <x v="2"/>
  </r>
  <r>
    <x v="331"/>
    <n v="506811913"/>
    <n v="182358"/>
    <m/>
    <d v="2020-01-14T15:23:29"/>
    <n v="3"/>
    <s v="PT;1;1;232"/>
    <n v="400"/>
    <m/>
    <n v="1"/>
    <x v="1"/>
    <x v="1"/>
    <x v="2"/>
  </r>
  <r>
    <x v="0"/>
    <n v="508481287"/>
    <n v="182360"/>
    <s v="AquisiÃ§Ã£o de serviÃ§os de elaboraÃ§Ã£o de projeto de rede de cabo coaxial para distribuiÃ§Ã£o de sinal de TV no Centro Hospitalar UniversitÃ¡rio de Lisboa Norte, E.P.E. - HSM"/>
    <d v="2020-01-14T15:25:02"/>
    <n v="1"/>
    <s v="PT;12;165;2010"/>
    <n v="360"/>
    <d v="2020-01-21T17:00:00"/>
    <n v="1"/>
    <x v="0"/>
    <x v="1"/>
    <x v="2"/>
  </r>
  <r>
    <x v="59"/>
    <n v="503450189"/>
    <n v="182361"/>
    <s v="PrestaÃ§Ã£o de ServiÃ§os para adquirir soluÃ§Ã£o tecnolÃ³gica - Voo do PÃ¡ssaro do Programa de Apoio a Museus da Rede Portuguesa de Museus- ProMuseus 2019"/>
    <d v="2020-01-14T15:27:29"/>
    <n v="13"/>
    <s v="PT;8;103;1525"/>
    <n v="360"/>
    <d v="2020-01-21T18:00:00"/>
    <n v="1"/>
    <x v="4"/>
    <x v="1"/>
    <x v="2"/>
  </r>
  <r>
    <x v="25"/>
    <n v="505307685"/>
    <n v="182362"/>
    <s v="A intervenÃ§Ã£o na EM525 desenvolve-se em cerca de 2 700 m, entre Cardosas e Rondulha, e passarÃ¡ por reparar assentamentos pontuais da base do pavimento, nivelar a plataforma de circulaÃ§Ã£o embora sem reperfilamento da mesma, isto Ã©, mantendo o traÃ§ado em perfil longitudinal, aplicar novo revestimento betuminoso, executar sinalizaÃ§Ã£o rodoviÃ¡ria horizontal, aplicar equipamentos de seguranÃ§a rodoviÃ¡ria (rails) e beneficiar a rede de drenagem (aquedutos e valetas). As intervenÃ§Ãµes previstas para a EM528, Rua da Quinta da CapelÃ£ e arruamentos na vila de Arruda dos Vinhos consistem na reparaÃ§Ã£o de assentamentos e fissuraÃ§Ã£o pontuais do pavimento, incluindo a pavimentaÃ§Ã£o das zonas reparadas."/>
    <d v="2020-01-14T15:31:27"/>
    <n v="3"/>
    <s v="PT;12;161;202"/>
    <n v="300"/>
    <d v="2020-03-03T23:59:00"/>
    <n v="1"/>
    <x v="1"/>
    <x v="1"/>
    <x v="2"/>
  </r>
  <r>
    <x v="1"/>
    <n v="506673626"/>
    <n v="182363"/>
    <s v="AquisiÃ§Ã£o de materias para execuÃ§Ã£o de obras de reabilitaÃ§Ã£o da rede de Ã¡guas LIDL e Barreiro A"/>
    <d v="2020-01-14T15:35:13"/>
    <n v="13"/>
    <s v="PT;16;237;31"/>
    <n v="360"/>
    <d v="2020-01-20T20:59:00"/>
    <n v="1"/>
    <x v="1"/>
    <x v="1"/>
    <x v="2"/>
  </r>
  <r>
    <x v="3"/>
    <n v="500051054"/>
    <n v="182364"/>
    <m/>
    <d v="2020-01-14T15:36:45"/>
    <n v="13"/>
    <s v="PT;1;1;232"/>
    <n v="1"/>
    <m/>
    <n v="1"/>
    <x v="1"/>
    <x v="1"/>
    <x v="2"/>
  </r>
  <r>
    <x v="3"/>
    <n v="500051054"/>
    <n v="182365"/>
    <s v="Consiste na execuÃ§Ã£o do Mapa de RuÃ­do para RevisÃ£o do PDM, de acordo as clÃ¡usulas tÃ©cnicas descritas na parte II do caderno de encargos e programa preliminar. Este procedimento enquadra-se nos trabalhos da RevisÃ£o do PDM, no Ã¢mbito da qual Ã© obrigatÃ³rio a integraÃ§Ã£o da componente acÃºstica, nomeadamente o mapa de ruÃ­do, a carta de classificaÃ§Ã£o de zonas sensÃ­veis e mistas e mapa de conflito, nos termos da legislaÃ§Ã£o em vigor aplicÃ¡vel nesta matÃ©ria: Regulamento Geral do RuÃ­do e Regime JurÃ­dico dos Instrumentos de GestÃ£o Territorial."/>
    <d v="2020-01-14T15:41:01"/>
    <n v="13"/>
    <s v="PT;1;1;232"/>
    <n v="300"/>
    <d v="2020-01-29T19:00:00"/>
    <n v="1"/>
    <x v="1"/>
    <x v="1"/>
    <x v="2"/>
  </r>
  <r>
    <x v="116"/>
    <n v="505656000"/>
    <n v="182366"/>
    <s v="PrestaÃ§Ã£o de ServiÃ§os de GestÃ£o de Frota de VeÃ­culos do Municipio de Rio Maior"/>
    <d v="2020-01-14T15:42:11"/>
    <n v="1"/>
    <s v="PT;15;225;196"/>
    <n v="220"/>
    <d v="2020-01-20T23:59:00"/>
    <n v="1"/>
    <x v="1"/>
    <x v="1"/>
    <x v="2"/>
  </r>
  <r>
    <x v="35"/>
    <n v="501290206"/>
    <n v="182368"/>
    <s v="REABILITAÃ‡ÃƒO DA PASSAGEM INFERIOR VIADUTO IC2 (VILA DA BATALHA)"/>
    <d v="2020-01-14T15:48:28"/>
    <n v="13"/>
    <s v="PT;11;146;1881"/>
    <n v="340"/>
    <d v="2020-02-03T17:00:00"/>
    <n v="1"/>
    <x v="1"/>
    <x v="1"/>
    <x v="2"/>
  </r>
  <r>
    <x v="30"/>
    <n v="506546381"/>
    <n v="182369"/>
    <s v="AquisiÃ§Ã£o de ServiÃ§os de Encarregado de ProteÃ§Ã£o de Dados e implementaÃ§Ã£o de RGPD"/>
    <d v="2020-01-14T15:49:20"/>
    <n v="1"/>
    <s v="PT;11;150;1905"/>
    <n v="360"/>
    <d v="2020-01-20T17:00:00"/>
    <n v="1"/>
    <x v="1"/>
    <x v="1"/>
    <x v="2"/>
  </r>
  <r>
    <x v="1"/>
    <n v="506673626"/>
    <n v="182371"/>
    <s v="Dos trabalhos compreende: - DemoliÃ§Ãµes e trabalhos preparatÃ³rios; - Pavimentos pedonais e rodoviÃ¡rios; - ColocaÃ§Ã£o de lancis; - Fornecimento e colocaÃ§Ã£o de mobiliÃ¡rio urbano; - SinalizaÃ§Ã£o horizontal e vertical; - PlantaÃ§Ãµes; - Rede de rega; - iluminaÃ§Ã£o publica.45233128-2"/>
    <d v="2020-01-14T16:21:43"/>
    <n v="3"/>
    <s v="PT;16;237;2584"/>
    <n v="360"/>
    <d v="2020-02-04T23:50:00"/>
    <n v="1"/>
    <x v="1"/>
    <x v="1"/>
    <x v="2"/>
  </r>
  <r>
    <x v="6"/>
    <n v="506037258"/>
    <n v="182372"/>
    <s v="LocaÃ§Ã£o Financeira de 1 Viatura Pesada de Passageiros"/>
    <d v="2020-01-14T16:25:32"/>
    <n v="3"/>
    <s v="PT;17;256;2822"/>
    <n v="340"/>
    <d v="2020-02-17T17:00:00"/>
    <n v="1"/>
    <x v="1"/>
    <x v="1"/>
    <x v="2"/>
  </r>
  <r>
    <x v="174"/>
    <n v="504871650"/>
    <n v="182378"/>
    <s v="01/CPREVIA/ECO/2020 - LocaÃ§Ã£o de 1 viatura pesada para recolha de resÃ­duos indiferenciados."/>
    <d v="2020-01-14T17:40:47"/>
    <n v="13"/>
    <s v="PT;15;214;2453"/>
    <n v="340"/>
    <d v="2020-01-24T18:00:00"/>
    <n v="1"/>
    <x v="5"/>
    <x v="1"/>
    <x v="2"/>
  </r>
  <r>
    <x v="63"/>
    <n v="508741823"/>
    <n v="182379"/>
    <m/>
    <d v="2020-01-14T22:44:52"/>
    <n v="3"/>
    <s v="PT;1;1;232"/>
    <n v="1"/>
    <m/>
    <n v="1"/>
    <x v="0"/>
    <x v="1"/>
    <x v="2"/>
  </r>
  <r>
    <x v="3"/>
    <n v="500051054"/>
    <n v="182389"/>
    <s v="A empreitada contempla a execuÃ§Ã£o de novos revestimentos em pavimentos, paredes e teto, a reformulaÃ§Ã£o das redes de Ã¡guas e esgotos, a reformulaÃ§Ã£o da instalaÃ§Ã£o elÃ©trica, a abertura de um vÃ£o na parede exterior, a aplicaÃ§Ã£o de caixilharia de alumÃ­nio c/ vidro duplo nesse mesmo vÃ£o e o fornecimento e colocaÃ§Ã£o de mobiliÃ¡rio de cozinha, em aÃ§o inox."/>
    <d v="2020-01-15T09:29:24"/>
    <n v="1"/>
    <s v="PT;16;236;2581"/>
    <n v="5"/>
    <d v="2020-01-20T19:00:00"/>
    <n v="1"/>
    <x v="1"/>
    <x v="1"/>
    <x v="2"/>
  </r>
  <r>
    <x v="104"/>
    <n v="507725441"/>
    <n v="182392"/>
    <s v="PC-2019-000919 - PRESTAÃ‡ÃƒO DE SERVIÃ‡OS DE SUPERVISÃƒO DE QAS DE OBRAS DAS EMPRESAS DO GRUPO REN"/>
    <d v="2020-01-15T09:35:21"/>
    <n v="5"/>
    <s v="PT;1;1;232"/>
    <n v="340"/>
    <d v="2020-01-27T17:00:00"/>
    <n v="1"/>
    <x v="2"/>
    <x v="1"/>
    <x v="2"/>
  </r>
  <r>
    <x v="217"/>
    <n v="504346261"/>
    <n v="182392"/>
    <s v="PC-2019-000919 - PRESTAÃ‡ÃƒO DE SERVIÃ‡OS DE SUPERVISÃƒO DE QAS DE OBRAS DAS EMPRESAS DO GRUPO REN"/>
    <d v="2020-01-15T09:35:21"/>
    <n v="5"/>
    <s v="PT;1;1;232"/>
    <n v="340"/>
    <d v="2020-01-27T17:00:00"/>
    <s v=""/>
    <x v="2"/>
    <x v="1"/>
    <x v="2"/>
  </r>
  <r>
    <x v="106"/>
    <n v="507866673"/>
    <n v="182392"/>
    <s v="PC-2019-000919 - PRESTAÃ‡ÃƒO DE SERVIÃ‡OS DE SUPERVISÃƒO DE QAS DE OBRAS DAS EMPRESAS DO GRUPO REN"/>
    <d v="2020-01-15T09:35:21"/>
    <n v="5"/>
    <s v="PT;1;1;232"/>
    <n v="340"/>
    <d v="2020-01-27T17:00:00"/>
    <s v=""/>
    <x v="2"/>
    <x v="1"/>
    <x v="2"/>
  </r>
  <r>
    <x v="105"/>
    <n v="507725689"/>
    <n v="182392"/>
    <s v="PC-2019-000919 - PRESTAÃ‡ÃƒO DE SERVIÃ‡OS DE SUPERVISÃƒO DE QAS DE OBRAS DAS EMPRESAS DO GRUPO REN"/>
    <d v="2020-01-15T09:35:21"/>
    <n v="5"/>
    <s v="PT;1;1;232"/>
    <n v="340"/>
    <d v="2020-01-27T17:00:00"/>
    <s v=""/>
    <x v="2"/>
    <x v="1"/>
    <x v="2"/>
  </r>
  <r>
    <x v="0"/>
    <n v="508481287"/>
    <n v="182393"/>
    <s v="AquisiÃ§Ã£o de colchÃµes de maca e cama para o Centro Hospitalar UniversitÃ¡rio de Lisboa Norte, E.P.E. durante o ano de 2020"/>
    <d v="2020-01-15T09:47:13"/>
    <n v="13"/>
    <s v="PT;12;165;2010"/>
    <n v="5"/>
    <d v="2020-02-13T17:00:00"/>
    <n v="1"/>
    <x v="0"/>
    <x v="1"/>
    <x v="2"/>
  </r>
  <r>
    <x v="3"/>
    <n v="500051054"/>
    <n v="182398"/>
    <s v="Pretende-se a requalificaÃ§Ã£o de uma determinada Ã¡rea do Parque Juvenil, inserido no Jardim Urbano da Costa de Caparica, contemplando os seguintes trabalhos: - Abertura de caixa, com 0,51m de profundidade e compactaÃ§Ã£o correta do fundo da mesma; - ExecuÃ§Ã£o de fundaÃ§Ãµes para a instalaÃ§Ã£o dos equipamentos; - Enchimento da caixa com uma camada de brita (envolta em manta geotÃªxtil) e com areÃ£o do rio lavado; - InstalaÃ§Ã£o do equipamento e a realizaÃ§Ã£o de inspeÃ§Ã£o pÃ³s-instalaÃ§Ã£o, atestando a conformidade do EspaÃ§o de Jogo e Recreio."/>
    <d v="2020-01-15T10:30:23"/>
    <n v="13"/>
    <s v="PT;16;236;2578"/>
    <n v="340"/>
    <d v="2020-02-24T19:00:00"/>
    <n v="1"/>
    <x v="1"/>
    <x v="1"/>
    <x v="2"/>
  </r>
  <r>
    <x v="24"/>
    <n v="503311332"/>
    <n v="182402"/>
    <s v="Cprev 47/19 - Empreitada de obra pÃºblica para a realizaÃ§Ã£o de trabalhos de construÃ§Ã£o civil e SLAT no Ã¢mbito do projeto de Medidas de acalmia de TrÃ¡fego na Avenida Mouzinho de Albuquerque"/>
    <d v="2020-01-15T10:43:40"/>
    <n v="13"/>
    <s v="PT;12;165;2019"/>
    <n v="340"/>
    <d v="2020-02-07T17:00:00"/>
    <n v="1"/>
    <x v="1"/>
    <x v="1"/>
    <x v="2"/>
  </r>
  <r>
    <x v="0"/>
    <n v="508481287"/>
    <n v="182403"/>
    <s v="PrestaÃ§Ã£o de serviÃ§os de fornecimento, abastecimento e distribuiÃ§Ã£o de ceias atravÃ©s de mÃ¡quinas automÃ¡ticas com sistema de leitura de cartÃµes, aos colaboradores do Centro Hospitalar UniversitÃ¡rio De Lisboa Norte, E.P.E."/>
    <d v="2020-01-15T10:49:06"/>
    <n v="3"/>
    <s v="PT;12;165;2010"/>
    <n v="360"/>
    <d v="2020-01-22T17:00:00"/>
    <n v="1"/>
    <x v="0"/>
    <x v="1"/>
    <x v="2"/>
  </r>
  <r>
    <x v="35"/>
    <n v="501290206"/>
    <n v="182405"/>
    <m/>
    <d v="2020-01-15T10:56:08"/>
    <n v="13"/>
    <s v="PT;1;1;232"/>
    <n v="400"/>
    <m/>
    <n v="1"/>
    <x v="1"/>
    <x v="1"/>
    <x v="2"/>
  </r>
  <r>
    <x v="35"/>
    <n v="501290206"/>
    <n v="182408"/>
    <s v="REPARAÃ‡ÃƒO/BENEFICIAÃ‡ÃƒO DO PARQUE INFANTIL DO LENA"/>
    <d v="2020-01-15T11:05:42"/>
    <n v="13"/>
    <s v="PT;11;146;1881"/>
    <n v="340"/>
    <d v="2020-01-27T17:00:00"/>
    <n v="1"/>
    <x v="1"/>
    <x v="1"/>
    <x v="2"/>
  </r>
  <r>
    <x v="172"/>
    <n v="512088357"/>
    <n v="182411"/>
    <s v="PrestaÃ§Ã£o de serviÃ§os de limpeza de fossas atravÃ©s de veÃ­culo com auto tanque/cisterna"/>
    <d v="2020-01-15T11:11:59"/>
    <n v="1"/>
    <s v="PT;20;312;238"/>
    <n v="340"/>
    <d v="2020-01-24T23:59:00"/>
    <n v="1"/>
    <x v="2"/>
    <x v="1"/>
    <x v="2"/>
  </r>
  <r>
    <x v="10"/>
    <n v="500122237"/>
    <n v="182412"/>
    <s v="AquisiÃ§Ã£o de serviÃ§os de suporte tÃ©cnico e manutenÃ§Ã£o de servidores HP"/>
    <d v="2020-01-15T11:18:28"/>
    <n v="13"/>
    <s v="PT;1;1;232"/>
    <n v="340"/>
    <d v="2020-01-20T14:00:00"/>
    <n v="1"/>
    <x v="2"/>
    <x v="1"/>
    <x v="2"/>
  </r>
  <r>
    <x v="48"/>
    <n v="680017550"/>
    <n v="182413"/>
    <s v="REMODELAÃ‡ÃƒO DO CONTROLO DO SISTEMA DE AVAC DO LABORATÃ“RIO"/>
    <d v="2020-01-15T11:22:52"/>
    <n v="13"/>
    <s v="PT;11;151;1916"/>
    <n v="340"/>
    <d v="2020-01-27T15:00:00"/>
    <n v="1"/>
    <x v="5"/>
    <x v="1"/>
    <x v="2"/>
  </r>
  <r>
    <x v="49"/>
    <n v="502098139"/>
    <n v="182414"/>
    <m/>
    <d v="2020-01-15T11:28:06"/>
    <n v="13"/>
    <s v="PT;1;1;232"/>
    <n v="400"/>
    <m/>
    <n v="1"/>
    <x v="1"/>
    <x v="1"/>
    <x v="2"/>
  </r>
  <r>
    <x v="9"/>
    <n v="506173968"/>
    <n v="182415"/>
    <s v="AquisiÃ§Ã£o de 15001 Contentores de 120L para ResÃ­duos Urbanos BiodegradÃ¡veis, com RÃ¡dio Frequency Identification (RFID)"/>
    <d v="2020-01-15T11:28:36"/>
    <n v="3"/>
    <s v="PT;1;1;232"/>
    <n v="220"/>
    <d v="2020-03-03T17:00:00"/>
    <n v="1"/>
    <x v="1"/>
    <x v="1"/>
    <x v="2"/>
  </r>
  <r>
    <x v="132"/>
    <n v="507023129"/>
    <n v="182417"/>
    <m/>
    <d v="2020-01-15T11:39:00"/>
    <n v="13"/>
    <s v="PT;1;1;232"/>
    <n v="400"/>
    <m/>
    <n v="1"/>
    <x v="2"/>
    <x v="1"/>
    <x v="2"/>
  </r>
  <r>
    <x v="6"/>
    <n v="506037258"/>
    <n v="182419"/>
    <s v="AquisiÃ§Ã£o de serviÃ§os de Auditorias e Certificados EnergÃ©ticos para PavilhÃµes Municipais"/>
    <d v="2020-01-15T11:39:27"/>
    <n v="1"/>
    <s v="PT;17;256;2822"/>
    <n v="340"/>
    <d v="2020-01-21T17:00:00"/>
    <n v="1"/>
    <x v="1"/>
    <x v="1"/>
    <x v="2"/>
  </r>
  <r>
    <x v="10"/>
    <n v="500122237"/>
    <n v="182421"/>
    <s v="AquisiÃ§Ã£o de serviÃ§os de apoio e manutenÃ§Ã£o funcional do SAP Â¿ Pacote de 1000 horas"/>
    <d v="2020-01-15T11:48:07"/>
    <n v="13"/>
    <s v="PT;1;1;232"/>
    <n v="340"/>
    <d v="2020-01-20T14:00:00"/>
    <n v="1"/>
    <x v="2"/>
    <x v="1"/>
    <x v="2"/>
  </r>
  <r>
    <x v="90"/>
    <n v="503541567"/>
    <n v="182425"/>
    <m/>
    <d v="2020-01-15T12:08:58"/>
    <n v="13"/>
    <s v="PT;1;1;232"/>
    <n v="400"/>
    <m/>
    <n v="1"/>
    <x v="1"/>
    <x v="1"/>
    <x v="2"/>
  </r>
  <r>
    <x v="13"/>
    <n v="501294104"/>
    <n v="182428"/>
    <m/>
    <d v="2020-01-15T12:16:15"/>
    <n v="13"/>
    <s v="PT;1;1;232"/>
    <n v="400"/>
    <m/>
    <n v="1"/>
    <x v="1"/>
    <x v="1"/>
    <x v="2"/>
  </r>
  <r>
    <x v="13"/>
    <n v="501294104"/>
    <n v="182429"/>
    <s v="PrestaÃ§Ã£o de serviÃ§os de diagnÃ³stico de avaria, reparar e substituir diversas peÃ§as na viatura ma-trÃ­cula 92-PE-99"/>
    <d v="2020-01-15T12:16:22"/>
    <n v="1"/>
    <s v="PT;16;245;2619"/>
    <n v="360"/>
    <d v="2020-01-21T23:59:00"/>
    <n v="1"/>
    <x v="1"/>
    <x v="1"/>
    <x v="2"/>
  </r>
  <r>
    <x v="294"/>
    <n v="506901173"/>
    <n v="182431"/>
    <s v="CTPV.1.20.DMOSM - REQUALIFICAÃ‡ÃƒO DOS PASSADIÃ‡OS DAS TERMAS ROMANAS"/>
    <d v="2020-01-15T12:39:53"/>
    <n v="13"/>
    <s v="PT;4;40;651"/>
    <n v="5"/>
    <d v="2020-01-29T18:00:00"/>
    <n v="1"/>
    <x v="1"/>
    <x v="1"/>
    <x v="2"/>
  </r>
  <r>
    <x v="49"/>
    <n v="502098139"/>
    <n v="182433"/>
    <m/>
    <d v="2020-01-15T14:46:14"/>
    <n v="13"/>
    <s v="PT;1;1;232"/>
    <n v="400"/>
    <m/>
    <n v="1"/>
    <x v="1"/>
    <x v="1"/>
    <x v="2"/>
  </r>
  <r>
    <x v="188"/>
    <n v="508114381"/>
    <n v="182434"/>
    <s v="Fornecimento de Energia ElÃ©trica por 36 meses"/>
    <d v="2020-01-15T15:20:59"/>
    <n v="1"/>
    <s v="PT;1;1;232"/>
    <n v="340"/>
    <d v="2020-01-23T23:59:00"/>
    <n v="1"/>
    <x v="2"/>
    <x v="1"/>
    <x v="2"/>
  </r>
  <r>
    <x v="105"/>
    <n v="507725689"/>
    <n v="182435"/>
    <s v="PRESTAÃ‡ÃƒO DE SERVIÃ‡OS DE LIMPEZA DAS INSTALAÃ‡Ã•ES DO GRUPO REN"/>
    <d v="2020-01-15T15:21:02"/>
    <n v="5"/>
    <s v="PT;1;1;232"/>
    <n v="220"/>
    <d v="2020-03-18T17:00:00"/>
    <n v="1"/>
    <x v="2"/>
    <x v="1"/>
    <x v="2"/>
  </r>
  <r>
    <x v="104"/>
    <n v="507725441"/>
    <n v="182435"/>
    <s v="PRESTAÃ‡ÃƒO DE SERVIÃ‡OS DE LIMPEZA DAS INSTALAÃ‡Ã•ES DO GRUPO REN"/>
    <d v="2020-01-15T15:21:02"/>
    <n v="5"/>
    <s v="PT;1;1;232"/>
    <n v="220"/>
    <d v="2020-03-18T17:00:00"/>
    <s v=""/>
    <x v="2"/>
    <x v="1"/>
    <x v="2"/>
  </r>
  <r>
    <x v="217"/>
    <n v="504346261"/>
    <n v="182435"/>
    <s v="PRESTAÃ‡ÃƒO DE SERVIÃ‡OS DE LIMPEZA DAS INSTALAÃ‡Ã•ES DO GRUPO REN"/>
    <d v="2020-01-15T15:21:02"/>
    <n v="5"/>
    <s v="PT;1;1;232"/>
    <n v="220"/>
    <d v="2020-03-18T17:00:00"/>
    <s v=""/>
    <x v="2"/>
    <x v="1"/>
    <x v="2"/>
  </r>
  <r>
    <x v="106"/>
    <n v="507866673"/>
    <n v="182435"/>
    <s v="PRESTAÃ‡ÃƒO DE SERVIÃ‡OS DE LIMPEZA DAS INSTALAÃ‡Ã•ES DO GRUPO REN"/>
    <d v="2020-01-15T15:21:02"/>
    <n v="5"/>
    <s v="PT;1;1;232"/>
    <n v="220"/>
    <d v="2020-03-18T17:00:00"/>
    <s v=""/>
    <x v="2"/>
    <x v="1"/>
    <x v="2"/>
  </r>
  <r>
    <x v="275"/>
    <n v="501991476"/>
    <n v="182435"/>
    <s v="PRESTAÃ‡ÃƒO DE SERVIÃ‡OS DE LIMPEZA DAS INSTALAÃ‡Ã•ES DO GRUPO REN"/>
    <d v="2020-01-15T15:21:02"/>
    <n v="5"/>
    <s v="PT;1;1;232"/>
    <n v="220"/>
    <d v="2020-03-18T17:00:00"/>
    <s v=""/>
    <x v="2"/>
    <x v="1"/>
    <x v="2"/>
  </r>
  <r>
    <x v="33"/>
    <n v="505170876"/>
    <n v="182436"/>
    <s v="AquisiÃ§Ã£o de serviÃ§os para aplicaÃ§Ã£o de produtos fitofÃ¡rmacos e biolÃ³gicos em palmeiras na Ã¡rea do MunicÃ­pio de Lagos"/>
    <d v="2020-01-15T15:25:07"/>
    <n v="3"/>
    <s v="PT;9;117;72"/>
    <n v="360"/>
    <d v="2020-01-30T17:00:00"/>
    <n v="1"/>
    <x v="1"/>
    <x v="1"/>
    <x v="2"/>
  </r>
  <r>
    <x v="70"/>
    <n v="506791220"/>
    <n v="182437"/>
    <s v="Leasing VeÃ­culos Ligeiros Mercadorias e Varredora"/>
    <d v="2020-01-15T15:25:42"/>
    <n v="3"/>
    <s v="PT;16;239;78"/>
    <n v="340"/>
    <d v="2020-02-15T23:59:00"/>
    <n v="1"/>
    <x v="1"/>
    <x v="1"/>
    <x v="2"/>
  </r>
  <r>
    <x v="137"/>
    <n v="506818829"/>
    <n v="182438"/>
    <m/>
    <d v="2020-01-15T15:35:47"/>
    <n v="1"/>
    <s v="PT;1;1;232"/>
    <n v="400"/>
    <m/>
    <n v="1"/>
    <x v="1"/>
    <x v="1"/>
    <x v="2"/>
  </r>
  <r>
    <x v="49"/>
    <n v="502098139"/>
    <n v="182439"/>
    <m/>
    <d v="2020-01-15T15:36:34"/>
    <n v="13"/>
    <s v="PT;1;1;232"/>
    <n v="1"/>
    <m/>
    <n v="1"/>
    <x v="1"/>
    <x v="1"/>
    <x v="2"/>
  </r>
  <r>
    <x v="13"/>
    <n v="501294104"/>
    <n v="182443"/>
    <s v="PRESTAÃ‡ÃƒO DE SERVIÃ‡OS DE TÃ‰CNICO PARA A PISCINA DE AZEITÃƒO, PELO PERÃODO DE 9 MESES."/>
    <d v="2020-01-15T15:58:40"/>
    <n v="1"/>
    <s v="PT;16;245;2622"/>
    <n v="360"/>
    <d v="2020-01-18T23:59:00"/>
    <n v="1"/>
    <x v="1"/>
    <x v="1"/>
    <x v="2"/>
  </r>
  <r>
    <x v="110"/>
    <n v="502790024"/>
    <n v="182445"/>
    <s v="Empreitada para a reparaÃ§Ã£o do pavimento na Via Verde NÂº126 (N/S) da PraÃ§a de Portagem de GrijÃ³, no SublanÃ§o Feira / Carvalhos, da A1 - Auto-estrada do Norte"/>
    <d v="2020-01-15T16:05:06"/>
    <n v="13"/>
    <s v="PT;14;192;281"/>
    <n v="220"/>
    <d v="2020-02-20T23:59:00"/>
    <n v="1"/>
    <x v="3"/>
    <x v="1"/>
    <x v="2"/>
  </r>
  <r>
    <x v="0"/>
    <n v="508481287"/>
    <n v="182448"/>
    <s v="201G000184 - AquisiÃ§Ã£o de controlo qualidade externo para o LaboratÃ³rio de Microbiologia do ServiÃ§o de Patologia Clinica do Centro Hospitalar UniversitÃ¡rio de Lisboa Norte, E.P.E. - 2020"/>
    <d v="2020-01-15T16:09:42"/>
    <n v="1"/>
    <s v="PT;12;165;2010"/>
    <n v="340"/>
    <d v="2020-01-20T17:00:00"/>
    <n v="1"/>
    <x v="0"/>
    <x v="1"/>
    <x v="2"/>
  </r>
  <r>
    <x v="48"/>
    <n v="680017550"/>
    <n v="182449"/>
    <s v="CONTRATAÃ‡ÃƒO TRABALHO TEMPORÃRIO (ATENDIMENTO AO PÃšBLICO)"/>
    <d v="2020-01-15T16:12:00"/>
    <n v="1"/>
    <s v="PT;11;151;1916"/>
    <n v="340"/>
    <d v="2020-02-03T15:00:00"/>
    <n v="1"/>
    <x v="5"/>
    <x v="1"/>
    <x v="2"/>
  </r>
  <r>
    <x v="48"/>
    <n v="680017550"/>
    <n v="182455"/>
    <s v="ServiÃ§os de recrutamento de assistentes tÃ©cnicos"/>
    <d v="2020-01-15T16:20:37"/>
    <n v="1"/>
    <s v="PT;11;151;1916"/>
    <n v="220"/>
    <d v="2020-03-17T15:00:00"/>
    <n v="1"/>
    <x v="5"/>
    <x v="1"/>
    <x v="2"/>
  </r>
  <r>
    <x v="123"/>
    <n v="506812782"/>
    <n v="182462"/>
    <s v="AquisiÃ§Ã£o de ServiÃ§os de ComunicaÃ§Ãµes MÃ³veis e Fixas"/>
    <d v="2020-01-15T16:42:18"/>
    <n v="13"/>
    <s v="PT;1;1;232"/>
    <n v="360"/>
    <d v="2020-02-05T15:00:00"/>
    <n v="1"/>
    <x v="1"/>
    <x v="1"/>
    <x v="2"/>
  </r>
  <r>
    <x v="0"/>
    <n v="508481287"/>
    <n v="182470"/>
    <s v="AquisiÃ§Ã£o de serviÃ§os de responsabilidade tÃ©cnica de exploraÃ§Ã£o das instalaÃ§Ãµes elÃ©tricas e controlo de seguranÃ§a elÃ©trica em blocos operatÃ³rios e UCIÂ´s para o ano de 2020"/>
    <d v="2020-01-15T16:57:17"/>
    <n v="13"/>
    <s v="PT;12;165;2010"/>
    <n v="5"/>
    <d v="2020-01-24T17:00:00"/>
    <n v="1"/>
    <x v="0"/>
    <x v="1"/>
    <x v="2"/>
  </r>
  <r>
    <x v="77"/>
    <n v="506730573"/>
    <n v="182471"/>
    <s v="AquisiÃ§Ã£o de serviÃ§os de certificaÃ§Ã£o energÃ©tica e apoio Ã  candidatura e ante projetos Â¿ CRESC ALGARVE"/>
    <d v="2020-01-15T16:57:33"/>
    <n v="1"/>
    <s v="PT;9;125;1611"/>
    <n v="340"/>
    <d v="2020-01-20T15:00:00"/>
    <n v="1"/>
    <x v="1"/>
    <x v="1"/>
    <x v="2"/>
  </r>
  <r>
    <x v="149"/>
    <n v="506642798"/>
    <n v="182472"/>
    <s v="AquisiÃ§Ã£o de Switch e Firewall"/>
    <d v="2020-01-15T17:01:32"/>
    <n v="13"/>
    <s v="PT;6;76;1247"/>
    <n v="360"/>
    <d v="2020-01-21T23:00:00"/>
    <n v="1"/>
    <x v="1"/>
    <x v="1"/>
    <x v="2"/>
  </r>
  <r>
    <x v="0"/>
    <n v="508481287"/>
    <n v="182473"/>
    <s v="AquisiÃ§Ã£o de serviÃ§os de manutenÃ§Ã£o ao sistema controlo acesso e cobranÃ§a via verde para o ano de 2020"/>
    <d v="2020-01-15T17:38:41"/>
    <n v="1"/>
    <s v="PT;12;165;2010"/>
    <n v="360"/>
    <d v="2020-01-28T17:00:00"/>
    <n v="1"/>
    <x v="0"/>
    <x v="1"/>
    <x v="2"/>
  </r>
  <r>
    <x v="10"/>
    <n v="500122237"/>
    <n v="182474"/>
    <s v="AquisiÃ§Ã£o de ServiÃ§os de FormaÃ§Ã£o em EmergÃªncia e Primeiros Socorros no local de trabalho"/>
    <d v="2020-01-15T18:46:12"/>
    <n v="13"/>
    <s v="PT;1;1;232"/>
    <n v="220"/>
    <d v="2020-01-30T23:59:00"/>
    <n v="1"/>
    <x v="2"/>
    <x v="1"/>
    <x v="2"/>
  </r>
  <r>
    <x v="0"/>
    <n v="508481287"/>
    <n v="182475"/>
    <s v="AquisiÃ§Ã£o de serviÃ§os de manutenÃ§Ã£o e assistÃªncia Alert para o ano 2020."/>
    <d v="2020-01-16T08:06:55"/>
    <n v="1"/>
    <s v="PT;12;165;2010"/>
    <n v="5"/>
    <d v="2020-01-21T17:00:00"/>
    <n v="1"/>
    <x v="0"/>
    <x v="1"/>
    <x v="2"/>
  </r>
  <r>
    <x v="12"/>
    <n v="506187543"/>
    <n v="182476"/>
    <s v="ExecuÃ§Ã£o de trabalhos de reparaÃ§Ã£o de revestimentos interiores e exteriores, incluindo pintura e limpeza da cobertura; de revisÃ£o e substituiÃ§Ã£o de portas interiores e exteriores, de janelas e de estores; de revisÃ£o das redes elÃ©trica, de abastecimento de Ã¡guas quentes e frias e de drenagem de esgotos; de fornecimento de equipamento sanitÃ¡rio e de execuÃ§Ã£o de pavimento do logradouro tardoz"/>
    <d v="2020-01-16T09:03:03"/>
    <n v="13"/>
    <s v="PT;16;241;2602"/>
    <n v="300"/>
    <d v="2020-01-26T23:59:00"/>
    <n v="1"/>
    <x v="1"/>
    <x v="1"/>
    <x v="2"/>
  </r>
  <r>
    <x v="0"/>
    <n v="508481287"/>
    <n v="182477"/>
    <s v="AquisiÃ§Ã£o de Cart para o ServiÃ§o de Estomatologia Â¿ Consulta Externa Â¿ CHULN-HSM."/>
    <d v="2020-01-16T09:11:50"/>
    <n v="13"/>
    <s v="PT;12;165;2010"/>
    <n v="360"/>
    <d v="2020-01-22T17:00:00"/>
    <n v="1"/>
    <x v="0"/>
    <x v="1"/>
    <x v="2"/>
  </r>
  <r>
    <x v="13"/>
    <n v="501294104"/>
    <n v="182478"/>
    <s v="REQUALIFICAÃ‡ÃƒO DO PISO 0 EDIFICIO ALMIRANTE REIS - SETÃšBAL"/>
    <d v="2020-01-16T09:34:06"/>
    <n v="13"/>
    <s v="PT;16;245;2623"/>
    <n v="5"/>
    <d v="2020-01-25T23:59:00"/>
    <n v="1"/>
    <x v="1"/>
    <x v="1"/>
    <x v="2"/>
  </r>
  <r>
    <x v="0"/>
    <n v="508481287"/>
    <n v="182479"/>
    <s v="201G000183- AquisiÃ§Ã£o de controlo qualidade externo para o LaboratÃ³rio de Biologia molecular (Virologia) do ServiÃ§o de Patologia Clinica do Centro Hospitalar UniversitÃ¡rio de Lisboa Norte, E.P.E. Ano 2020"/>
    <d v="2020-01-16T09:46:37"/>
    <n v="1"/>
    <s v="PT;12;165;2010"/>
    <n v="340"/>
    <d v="2020-01-20T17:00:00"/>
    <n v="1"/>
    <x v="0"/>
    <x v="1"/>
    <x v="2"/>
  </r>
  <r>
    <x v="59"/>
    <n v="503450189"/>
    <n v="182480"/>
    <s v="PrestaÃ§Ã£o de ServiÃ§os de ComunicaÃ§Ãµes. A prestaÃ§Ã£o de serviÃ§os tem por objeto comunicaÃ§Ãµes de voz e dados originadas na rede fixa, smsÂ¿s e transmissÃ£o de dados originadas na rede mÃ³vel, bem como a convergÃªncia entre ambas."/>
    <d v="2020-01-16T10:09:10"/>
    <n v="3"/>
    <s v="PT;3;27;501"/>
    <n v="340"/>
    <d v="2020-01-29T18:00:00"/>
    <n v="1"/>
    <x v="4"/>
    <x v="1"/>
    <x v="2"/>
  </r>
  <r>
    <x v="6"/>
    <n v="506037258"/>
    <n v="182481"/>
    <s v="PrestaÃ§Ã£o de ServiÃ§os de SeguranÃ§a e VigilÃ¢ncia permanente e temporÃ¡ria para o Centro Cultural"/>
    <d v="2020-01-16T10:10:44"/>
    <n v="4"/>
    <s v="PT;17;256;2822"/>
    <n v="340"/>
    <d v="2020-01-17T17:00:00"/>
    <n v="1"/>
    <x v="1"/>
    <x v="1"/>
    <x v="2"/>
  </r>
  <r>
    <x v="99"/>
    <n v="510089224"/>
    <n v="182483"/>
    <s v="DAP 2020.0010 - AquisiÃ§Ã£o de peÃ§as para viaturas e serviÃ§os acessÃ³rios"/>
    <d v="2020-01-16T11:07:12"/>
    <n v="13"/>
    <s v="PT;12;165;2022"/>
    <n v="360"/>
    <d v="2020-01-22T23:59:00"/>
    <n v="1"/>
    <x v="2"/>
    <x v="1"/>
    <x v="2"/>
  </r>
  <r>
    <x v="176"/>
    <n v="502971096"/>
    <n v="182486"/>
    <m/>
    <d v="2020-01-16T11:24:54"/>
    <n v="13"/>
    <s v="PT;1;1;232"/>
    <n v="400"/>
    <m/>
    <n v="1"/>
    <x v="1"/>
    <x v="1"/>
    <x v="2"/>
  </r>
  <r>
    <x v="176"/>
    <n v="502971096"/>
    <n v="182487"/>
    <s v="Consulta PrÃ©via n.Âº 01/2020, para aquisiÃ§Ã£o de soluÃ§Ã£o tecnolÃ³gica para implementar a instÃ¢ncia supramunicipal - agregador intermunicipal / regional de eventos."/>
    <d v="2020-01-16T11:28:11"/>
    <n v="13"/>
    <s v="PT;9;115;1567"/>
    <n v="340"/>
    <d v="2020-01-29T23:59:00"/>
    <n v="1"/>
    <x v="1"/>
    <x v="1"/>
    <x v="2"/>
  </r>
  <r>
    <x v="64"/>
    <n v="508754496"/>
    <n v="182488"/>
    <m/>
    <d v="2020-01-16T11:34:28"/>
    <n v="13"/>
    <s v="PT;1;1;232"/>
    <n v="400"/>
    <m/>
    <n v="1"/>
    <x v="1"/>
    <x v="1"/>
    <x v="2"/>
  </r>
  <r>
    <x v="75"/>
    <n v="512096481"/>
    <n v="182489"/>
    <s v="AquisiÃ§Ã£o de serviÃ§os de seguro do ramo Riscos de NegÃ³cio"/>
    <d v="2020-01-16T11:43:25"/>
    <n v="1"/>
    <s v="PT;20;315;1354"/>
    <n v="5"/>
    <d v="2020-01-21T18:00:00"/>
    <n v="1"/>
    <x v="1"/>
    <x v="1"/>
    <x v="2"/>
  </r>
  <r>
    <x v="294"/>
    <n v="506901173"/>
    <n v="182490"/>
    <m/>
    <d v="2020-01-16T11:53:32"/>
    <n v="3"/>
    <s v="PT;1;1;232"/>
    <n v="1"/>
    <m/>
    <n v="1"/>
    <x v="1"/>
    <x v="1"/>
    <x v="2"/>
  </r>
  <r>
    <x v="75"/>
    <n v="512096481"/>
    <n v="182492"/>
    <s v="AquisiÃ§Ã£o de VestuÃ¡rio de Trabalho e Equipamentos de ProteÃ§Ã£o Individual (EPI's)"/>
    <d v="2020-01-16T12:01:00"/>
    <n v="3"/>
    <s v="PT;20;315;1354"/>
    <n v="400"/>
    <d v="2019-12-27T18:00:00"/>
    <n v="1"/>
    <x v="1"/>
    <x v="1"/>
    <x v="2"/>
  </r>
  <r>
    <x v="75"/>
    <n v="512096481"/>
    <n v="182493"/>
    <s v="AquisiÃ§Ã£o de VestuÃ¡rio de Trabalho e Equipamentos de ProteÃ§Ã£o Individual (EPI's)"/>
    <d v="2020-01-16T12:07:45"/>
    <n v="3"/>
    <s v="PT;20;315;1354"/>
    <n v="400"/>
    <m/>
    <n v="1"/>
    <x v="1"/>
    <x v="1"/>
    <x v="2"/>
  </r>
  <r>
    <x v="75"/>
    <n v="512096481"/>
    <n v="182494"/>
    <s v="AquisiÃ§Ã£o de VestuÃ¡rio de Trabalho e Equipamentos de ProteÃ§Ã£o Individual (EPI's)"/>
    <d v="2020-01-16T12:08:02"/>
    <n v="3"/>
    <s v="PT;20;315;1354"/>
    <n v="400"/>
    <d v="2019-12-27T18:00:00"/>
    <n v="1"/>
    <x v="1"/>
    <x v="1"/>
    <x v="2"/>
  </r>
  <r>
    <x v="38"/>
    <n v="505309939"/>
    <n v="182495"/>
    <s v="AquisiÃ§Ã£o de serviÃ§os para a conceÃ§Ã£o e aplicaÃ§Ã£o interativa para o nÃºcleo &quot;Moedas do Arade, dois mil anos de histÃ³ria&quot; no Museu"/>
    <d v="2020-01-16T12:23:15"/>
    <n v="13"/>
    <s v="PT;9;121;1594"/>
    <n v="360"/>
    <d v="2020-01-23T16:30:00"/>
    <n v="1"/>
    <x v="1"/>
    <x v="1"/>
    <x v="2"/>
  </r>
  <r>
    <x v="0"/>
    <n v="508481287"/>
    <n v="182496"/>
    <s v="201G000182- AquisiÃ§Ã£o de controlo qualidade externo para o ServiÃ§o de Anatomia PatolÃ³gica do Centro Hospitalar UniversitÃ¡rio de Lisboa Norte, E.P.E. -Ano 2020"/>
    <d v="2020-01-16T12:30:08"/>
    <n v="1"/>
    <s v="PT;12;165;2010"/>
    <n v="340"/>
    <d v="2020-01-20T17:00:00"/>
    <n v="1"/>
    <x v="0"/>
    <x v="1"/>
    <x v="2"/>
  </r>
  <r>
    <x v="59"/>
    <n v="503450189"/>
    <n v="182497"/>
    <m/>
    <d v="2020-01-16T12:34:35"/>
    <n v="1"/>
    <m/>
    <n v="400"/>
    <m/>
    <n v="1"/>
    <x v="4"/>
    <x v="1"/>
    <x v="2"/>
  </r>
  <r>
    <x v="75"/>
    <n v="512096481"/>
    <n v="182498"/>
    <s v="AquisiÃ§Ã£o de VestuÃ¡rio de Trabalho e Equipamentos de ProteÃ§Ã£o Individual (EPI's)"/>
    <d v="2020-01-16T12:37:04"/>
    <n v="3"/>
    <s v="PT;20;315;1354"/>
    <n v="400"/>
    <d v="2019-12-27T18:00:00"/>
    <n v="1"/>
    <x v="1"/>
    <x v="1"/>
    <x v="2"/>
  </r>
  <r>
    <x v="75"/>
    <n v="512096481"/>
    <n v="182499"/>
    <s v="AquisiÃ§Ã£o de VestuÃ¡rio de Trabalho e Equipamentos de ProteÃ§Ã£o Individual (EPI's)"/>
    <d v="2020-01-16T12:38:54"/>
    <n v="3"/>
    <s v="PT;20;315;1354"/>
    <n v="400"/>
    <d v="2019-12-27T18:00:00"/>
    <n v="1"/>
    <x v="1"/>
    <x v="1"/>
    <x v="2"/>
  </r>
  <r>
    <x v="75"/>
    <n v="512096481"/>
    <n v="182500"/>
    <s v="AquisiÃ§Ã£o de VestuÃ¡rio de Trabalho e Equipamentos de ProteÃ§Ã£o Individual (EPI's)"/>
    <d v="2020-01-16T12:41:41"/>
    <n v="3"/>
    <s v="PT;20;315;1354"/>
    <n v="400"/>
    <d v="2019-12-27T18:00:00"/>
    <n v="1"/>
    <x v="1"/>
    <x v="1"/>
    <x v="2"/>
  </r>
  <r>
    <x v="75"/>
    <n v="512096481"/>
    <n v="182501"/>
    <s v="AquisiÃ§Ã£o de VestuÃ¡rio de Trabalho e Equipamentos de ProteÃ§Ã£o Individual (EPI's)"/>
    <d v="2020-01-16T12:41:54"/>
    <n v="1"/>
    <s v="PT;20;315;1354"/>
    <n v="340"/>
    <d v="2020-01-31T18:00:00"/>
    <n v="1"/>
    <x v="1"/>
    <x v="1"/>
    <x v="2"/>
  </r>
  <r>
    <x v="75"/>
    <n v="512096481"/>
    <n v="182502"/>
    <s v="AquisiÃ§Ã£o de VestuÃ¡rio de Trabalho e Equipamentos de ProteÃ§Ã£o Individual (EPI's)"/>
    <d v="2020-01-16T12:57:01"/>
    <n v="3"/>
    <s v="PT;20;315;1354"/>
    <n v="400"/>
    <d v="2019-12-27T18:00:00"/>
    <n v="1"/>
    <x v="1"/>
    <x v="1"/>
    <x v="2"/>
  </r>
  <r>
    <x v="0"/>
    <n v="508481287"/>
    <n v="182503"/>
    <s v="AquisiÃ§Ã£o de serviÃ§os de manutenÃ§Ã£o aos ascensores ThyssenKrupp e monta-cargas no EdifÃ­cio do Hospital Santa Maria para o ano de 2020"/>
    <d v="2020-01-16T13:42:40"/>
    <n v="1"/>
    <s v="PT;12;165;2010"/>
    <n v="360"/>
    <d v="2020-01-23T17:00:00"/>
    <n v="1"/>
    <x v="0"/>
    <x v="1"/>
    <x v="2"/>
  </r>
  <r>
    <x v="140"/>
    <n v="600082628"/>
    <n v="182504"/>
    <s v="AquisiÃ§Ã£o de serviÃ§os de apoio logÃ­stico e manutenÃ§Ã£o de equipamentos sociais dos SSAP, durante os meses de marÃ§o a dezembro do ano de 2020."/>
    <d v="2020-01-16T13:48:09"/>
    <n v="3"/>
    <s v="PT;1;1;232"/>
    <n v="340"/>
    <d v="2020-01-26T23:59:00"/>
    <n v="1"/>
    <x v="2"/>
    <x v="1"/>
    <x v="2"/>
  </r>
  <r>
    <x v="91"/>
    <n v="503584215"/>
    <n v="182505"/>
    <s v="Empreitada de reabilitaÃ§Ã£o da cobertura e fachadas do EdifÃ­cio 16 (antiga FÃ¡brica da Moagem) - ArmazÃ©m F do Hub Criativo do Beato"/>
    <d v="2020-01-16T14:13:17"/>
    <n v="3"/>
    <s v="PT;12;165;2002"/>
    <n v="220"/>
    <d v="2020-03-01T23:59:00"/>
    <n v="1"/>
    <x v="2"/>
    <x v="1"/>
    <x v="2"/>
  </r>
  <r>
    <x v="138"/>
    <n v="506087000"/>
    <n v="182506"/>
    <s v="Fornecimento continuado de materiais de construÃ§Ã£o, para o ano de 2020"/>
    <d v="2020-01-16T14:29:10"/>
    <n v="3"/>
    <s v="PT;7;79;138"/>
    <n v="360"/>
    <d v="2020-01-26T17:00:00"/>
    <n v="1"/>
    <x v="1"/>
    <x v="1"/>
    <x v="2"/>
  </r>
  <r>
    <x v="38"/>
    <n v="505309939"/>
    <n v="182509"/>
    <s v="AquisiÃ§Ã£o de serviÃ§os de consultoria de produÃ§Ã£o de conteÃºdos e assessoria de imprensa para as Ã¡reas Municipais"/>
    <d v="2020-01-16T14:47:29"/>
    <n v="1"/>
    <s v="PT;9;121;1594"/>
    <n v="360"/>
    <d v="2020-01-17T16:30:00"/>
    <n v="1"/>
    <x v="1"/>
    <x v="1"/>
    <x v="2"/>
  </r>
  <r>
    <x v="10"/>
    <n v="500122237"/>
    <n v="182510"/>
    <s v="AquisiÃ§Ã£o de serviÃ§os de hotelaria, no Ã¢mbito do Programa Â¿INATEL 55+.pt 2020Â¿"/>
    <d v="2020-01-16T14:49:23"/>
    <n v="13"/>
    <s v="PT;1;1;232"/>
    <n v="340"/>
    <d v="2020-01-24T13:00:00"/>
    <n v="1"/>
    <x v="2"/>
    <x v="1"/>
    <x v="2"/>
  </r>
  <r>
    <x v="116"/>
    <n v="505656000"/>
    <n v="182514"/>
    <s v="Lote 2 - Fornecimento de GÃ¡s Natural"/>
    <d v="2020-01-16T15:50:38"/>
    <n v="1"/>
    <s v="PT;15;225;196"/>
    <n v="360"/>
    <d v="2020-01-20T23:59:00"/>
    <n v="1"/>
    <x v="1"/>
    <x v="1"/>
    <x v="2"/>
  </r>
  <r>
    <x v="14"/>
    <n v="501144218"/>
    <n v="182519"/>
    <s v="Visa o levantamento e registo dos danos e anomalias existentes e que se detetem nas edificaÃ§Ãµes contiguas aos trabalhos da Empreitada por causas diretas ou indiretas atribuÃ­veis aos trabalhos de execuÃ§Ã£o da Empreitada."/>
    <d v="2020-01-16T15:45:08"/>
    <n v="13"/>
    <s v="PT;16;244;2617"/>
    <n v="220"/>
    <d v="2020-02-11T23:59:00"/>
    <n v="1"/>
    <x v="1"/>
    <x v="1"/>
    <x v="2"/>
  </r>
  <r>
    <x v="116"/>
    <n v="505656000"/>
    <n v="182520"/>
    <m/>
    <d v="2020-01-16T15:54:56"/>
    <n v="13"/>
    <s v="PT;1;1;232"/>
    <n v="400"/>
    <m/>
    <n v="1"/>
    <x v="1"/>
    <x v="1"/>
    <x v="2"/>
  </r>
  <r>
    <x v="50"/>
    <n v="500192855"/>
    <n v="182521"/>
    <s v="AquisiÃ§Ã£o de serviÃ§os para instalaÃ§Ã£o de mÃ¡quinas de vending de bebidas quentes e frias e de alimentos sÃ³lidos nas instalaÃ§Ãµes do Metropolitano de Lisboa (ML)"/>
    <d v="2020-01-16T16:03:48"/>
    <n v="13"/>
    <s v="PT;1;1;232"/>
    <n v="360"/>
    <d v="2020-02-03T23:59:00"/>
    <n v="1"/>
    <x v="3"/>
    <x v="1"/>
    <x v="2"/>
  </r>
  <r>
    <x v="91"/>
    <n v="503584215"/>
    <n v="182523"/>
    <s v="Fornecimento de equipamento expositivo diverso , incluindo instalaÃ§Ã£o, conforme caderno de encargos, tendo em vista um museu mais contemporÃ¢neo, atractivo e interactivo."/>
    <d v="2020-01-16T16:38:44"/>
    <n v="3"/>
    <s v="PT;12;165;2010"/>
    <n v="220"/>
    <d v="2020-03-13T23:59:00"/>
    <n v="1"/>
    <x v="2"/>
    <x v="1"/>
    <x v="2"/>
  </r>
  <r>
    <x v="50"/>
    <n v="500192855"/>
    <n v="182524"/>
    <m/>
    <d v="2020-01-16T17:10:50"/>
    <n v="3"/>
    <s v="PT;1;1;232"/>
    <n v="400"/>
    <m/>
    <n v="1"/>
    <x v="3"/>
    <x v="1"/>
    <x v="2"/>
  </r>
  <r>
    <x v="50"/>
    <n v="500192855"/>
    <n v="183009"/>
    <s v="Empreitada de RemodelaÃ§Ã£o do Postos de TraÃ§Ã£o da EstaÃ§Ã£o SÃ£o SebastiÃ£o II do Metropolitano de Lisboa E.P.E."/>
    <d v="2020-01-16T17:26:16"/>
    <n v="3"/>
    <s v="PT;1;1;232"/>
    <n v="220"/>
    <d v="2020-02-20T23:59:00"/>
    <n v="1"/>
    <x v="3"/>
    <x v="1"/>
    <x v="2"/>
  </r>
  <r>
    <x v="43"/>
    <n v="503035416"/>
    <n v="183010"/>
    <s v="AquisiÃ§Ã£o de serviÃ§os de manutenÃ§Ã£o de Licenciamento e Suporte para SAP para o ano de 2020"/>
    <d v="2020-01-17T08:21:36"/>
    <n v="1"/>
    <s v="PT;1;1;232"/>
    <n v="340"/>
    <d v="2020-01-30T17:00:00"/>
    <n v="1"/>
    <x v="0"/>
    <x v="1"/>
    <x v="2"/>
  </r>
  <r>
    <x v="43"/>
    <n v="503035416"/>
    <n v="183011"/>
    <s v="AquisiÃ§Ã£o de serviÃ§os de manutenÃ§Ã£o de licenciamento do software de antivirus symc endpoint para o ano de 2020"/>
    <d v="2020-01-17T08:42:35"/>
    <n v="13"/>
    <s v="PT;1;1;232"/>
    <n v="5"/>
    <d v="2020-02-18T17:00:00"/>
    <n v="1"/>
    <x v="0"/>
    <x v="1"/>
    <x v="2"/>
  </r>
  <r>
    <x v="11"/>
    <n v="506614913"/>
    <n v="183012"/>
    <s v="ContrataÃ§Ã£o de Seguros para o MunicÃ­pio de Vila Franca de Xira"/>
    <d v="2020-01-17T09:08:15"/>
    <n v="3"/>
    <s v="PT;12;173;2086"/>
    <n v="340"/>
    <d v="2020-02-01T23:59:00"/>
    <n v="1"/>
    <x v="1"/>
    <x v="1"/>
    <x v="2"/>
  </r>
  <r>
    <x v="131"/>
    <n v="508345464"/>
    <n v="183014"/>
    <s v="PrestaÃ§Ã£o de serviÃ§os de limpeza e higienizaÃ§Ã£o de reservatÃ³rios"/>
    <d v="2020-01-17T09:23:32"/>
    <n v="3"/>
    <s v="PT;15;226;2510"/>
    <n v="5"/>
    <d v="2020-01-29T18:00:00"/>
    <n v="1"/>
    <x v="2"/>
    <x v="1"/>
    <x v="2"/>
  </r>
  <r>
    <x v="132"/>
    <n v="507023129"/>
    <n v="183015"/>
    <m/>
    <d v="2020-01-17T09:31:38"/>
    <n v="1"/>
    <s v="PT;1;1;232"/>
    <n v="400"/>
    <m/>
    <n v="1"/>
    <x v="2"/>
    <x v="1"/>
    <x v="2"/>
  </r>
  <r>
    <x v="132"/>
    <n v="507023129"/>
    <n v="183016"/>
    <s v="AquisiÃ§Ã£o de ServiÃ§os de Contabilidade e de apoio Ã  implementaÃ§Ã£o de Procedimentos associados ao novo ERP"/>
    <d v="2020-01-17T09:34:30"/>
    <n v="1"/>
    <s v="PT;1;1;232"/>
    <n v="5"/>
    <d v="2020-01-19T17:00:00"/>
    <n v="1"/>
    <x v="2"/>
    <x v="1"/>
    <x v="2"/>
  </r>
  <r>
    <x v="59"/>
    <n v="503450189"/>
    <n v="183017"/>
    <s v="A prestaÃ§Ã£o de serviÃ§os prevÃª o estudo das populaÃ§Ãµes de Linaria ricardoi, tratamento a apresentaÃ§Ã£o dos dados nos blocos de rega de Alvito-PisÃ£o, PisÃ£o, Ferreira e Valbom, AlfundÃ£o e Beringel-Beja para os anos de 2020-2021."/>
    <d v="2020-01-17T09:40:08"/>
    <n v="3"/>
    <s v="PT;1;1;232"/>
    <n v="300"/>
    <d v="2020-01-29T18:00:00"/>
    <n v="1"/>
    <x v="4"/>
    <x v="1"/>
    <x v="2"/>
  </r>
  <r>
    <x v="1"/>
    <n v="506673626"/>
    <n v="183018"/>
    <s v="AquisiÃ§Ã£o de materias para execuÃ§Ã£o de obras de reabilitaÃ§Ã£o da rede de saneamento LIDL, Barreiro A e LIDL Luso."/>
    <d v="2020-01-17T09:40:53"/>
    <n v="13"/>
    <s v="PT;16;237;31"/>
    <n v="360"/>
    <d v="2020-01-25T23:59:00"/>
    <n v="1"/>
    <x v="1"/>
    <x v="1"/>
    <x v="2"/>
  </r>
  <r>
    <x v="43"/>
    <n v="503035416"/>
    <n v="183019"/>
    <s v="AquisiÃ§Ã£o de serviÃ§os de manutenÃ§Ã£o e fornecimento de consumÃ­veis para equipamentos de copia e fax da marca ricoh para o ano de 2020"/>
    <d v="2020-01-17T09:42:35"/>
    <n v="1"/>
    <s v="PT;1;1;232"/>
    <n v="340"/>
    <d v="2020-01-23T17:00:00"/>
    <n v="1"/>
    <x v="0"/>
    <x v="1"/>
    <x v="2"/>
  </r>
  <r>
    <x v="46"/>
    <n v="502256869"/>
    <n v="183020"/>
    <s v="Consultoria da Ãrea de GestÃ£o de Projetos"/>
    <d v="2020-01-17T09:57:08"/>
    <n v="13"/>
    <s v="PT;16;245;2623"/>
    <n v="360"/>
    <d v="2020-01-27T23:59:00"/>
    <n v="1"/>
    <x v="7"/>
    <x v="1"/>
    <x v="2"/>
  </r>
  <r>
    <x v="6"/>
    <n v="506037258"/>
    <n v="183021"/>
    <s v="AQUISIÃ‡ÃƒO DE SERVIÃ‡OS PARA PODA DE ARVORES ORNAMENTAIS NA CIDADE E EM VÃRIAS ESCOLAS DO 1.Âº CICLO DO CONCELHO DE VIANA DO CASTELO"/>
    <d v="2020-01-17T09:58:04"/>
    <n v="13"/>
    <s v="PT;17;256;203"/>
    <n v="340"/>
    <d v="2020-01-29T17:00:00"/>
    <n v="1"/>
    <x v="1"/>
    <x v="1"/>
    <x v="2"/>
  </r>
  <r>
    <x v="131"/>
    <n v="508345464"/>
    <n v="183022"/>
    <s v="AquisiÃ§Ã£o de Material em LatÃ£o, Galvanizado e outros"/>
    <d v="2020-01-17T10:01:38"/>
    <n v="3"/>
    <s v="PT;15;214;2450"/>
    <n v="360"/>
    <d v="2020-01-29T18:00:00"/>
    <n v="1"/>
    <x v="2"/>
    <x v="1"/>
    <x v="2"/>
  </r>
  <r>
    <x v="59"/>
    <n v="503450189"/>
    <n v="183023"/>
    <s v="A prestaÃ§Ã£o de serviÃ§os prevÃª a captura e identificaÃ§Ã£o de larvas de peixe em massas de Ã¡gua das bacias hidrogrÃ¡ficas do Guadiana e do Sado, assim como o tratamento e apresentaÃ§Ã£o dos resultados com vista Ã  caracterizaÃ§Ã£o da comunidade de larvas piscÃ­colas e avaliaÃ§Ã£o do seu grau de dispersÃ£o."/>
    <d v="2020-01-17T10:01:55"/>
    <n v="3"/>
    <s v="PT;3;27;501"/>
    <n v="340"/>
    <d v="2020-02-13T18:00:00"/>
    <n v="1"/>
    <x v="4"/>
    <x v="1"/>
    <x v="2"/>
  </r>
  <r>
    <x v="17"/>
    <n v="505456010"/>
    <n v="183024"/>
    <s v="AquisiÃ§Ã£o de PÃ£o e Produtos afins"/>
    <d v="2020-01-17T10:11:22"/>
    <n v="1"/>
    <s v="PT;12;174;223"/>
    <n v="360"/>
    <d v="2020-01-27T23:59:00"/>
    <n v="1"/>
    <x v="1"/>
    <x v="1"/>
    <x v="2"/>
  </r>
  <r>
    <x v="1"/>
    <n v="506673626"/>
    <n v="183025"/>
    <s v="ServiÃ§os para a realizaÃ§Ã£o de inventÃ¡rio de equipamentos e palamenta existentes nas cozinhas e refeitÃ³rios das Escolas de PrÃ©-Escolar e 1Âº Ciclo, estado de conservaÃ§Ã£o e apresentaÃ§Ã£o de soluÃ§Ãµes"/>
    <d v="2020-01-17T10:15:44"/>
    <n v="1"/>
    <s v="PT;16;237;31"/>
    <n v="360"/>
    <d v="2020-01-22T23:59:00"/>
    <n v="1"/>
    <x v="1"/>
    <x v="1"/>
    <x v="2"/>
  </r>
  <r>
    <x v="131"/>
    <n v="508345464"/>
    <n v="183026"/>
    <s v="Aluguer operacional de viaturas para a frota automÃ³vel da AR"/>
    <d v="2020-01-17T10:20:49"/>
    <n v="3"/>
    <s v="PT;15;226;2510"/>
    <n v="360"/>
    <d v="2020-01-26T18:00:00"/>
    <n v="1"/>
    <x v="2"/>
    <x v="1"/>
    <x v="2"/>
  </r>
  <r>
    <x v="1"/>
    <n v="506673626"/>
    <n v="183027"/>
    <s v="AquisiÃ§Ã£o e transporte de escorrega para equipamento infantil do PI da EB 2,3 MendonÃ§a Furtado"/>
    <d v="2020-01-17T10:24:00"/>
    <n v="1"/>
    <s v="PT;16;237;31"/>
    <n v="360"/>
    <d v="2020-01-22T23:59:00"/>
    <n v="1"/>
    <x v="1"/>
    <x v="1"/>
    <x v="2"/>
  </r>
  <r>
    <x v="43"/>
    <n v="503035416"/>
    <n v="183028"/>
    <s v="AquisiÃ§Ã£o de ServiÃ§os de ManutenÃ§Ã£o aos Elevadores para os anos 2020 e 2021"/>
    <d v="2020-01-17T10:26:58"/>
    <n v="1"/>
    <s v="PT;1;1;232"/>
    <n v="340"/>
    <d v="2020-01-27T17:00:00"/>
    <n v="1"/>
    <x v="0"/>
    <x v="1"/>
    <x v="2"/>
  </r>
  <r>
    <x v="132"/>
    <n v="507023129"/>
    <n v="183030"/>
    <s v="AquisiÃ§Ã£o de ServiÃ§os de GestÃ£o, FiscalizaÃ§Ã£o e CoordenaÃ§Ã£o de SeguranÃ§a em Obra da Unidade de SaÃºde do Beato, em Lisboa, ao abrigo do Acordo-Quadro n.Âº 19/005/CA/AQ"/>
    <d v="2020-01-17T10:58:45"/>
    <n v="13"/>
    <s v="PT;1;1;232"/>
    <n v="340"/>
    <d v="2020-01-27T17:00:00"/>
    <n v="1"/>
    <x v="2"/>
    <x v="1"/>
    <x v="2"/>
  </r>
  <r>
    <x v="47"/>
    <n v="512042659"/>
    <n v="183031"/>
    <s v="Consulta PrÃ©via para AquisiÃ§Ã£o de BetÃ£o Betuminoso AC14 50/70 e de BetÃ£o da Classe C25/30 para o MunicÃ­pio de Nordeste"/>
    <d v="2020-01-17T11:16:41"/>
    <n v="13"/>
    <s v="PT;20;312;238"/>
    <n v="340"/>
    <d v="2020-01-23T23:59:00"/>
    <n v="1"/>
    <x v="1"/>
    <x v="1"/>
    <x v="2"/>
  </r>
  <r>
    <x v="131"/>
    <n v="508345464"/>
    <n v="183032"/>
    <s v="ExtensÃ£o de AOV"/>
    <d v="2020-01-17T11:29:58"/>
    <n v="1"/>
    <s v="PT;15;226;2510"/>
    <n v="360"/>
    <d v="2020-01-23T18:00:00"/>
    <n v="1"/>
    <x v="2"/>
    <x v="1"/>
    <x v="2"/>
  </r>
  <r>
    <x v="1"/>
    <n v="506673626"/>
    <n v="183033"/>
    <s v="AquisiÃ§Ã£o materiais para execuÃ§Ã£o de obras de reabilitaÃ§Ã£o da rede de Ã¡guas na Rua da Telha e LIDL do Campo do Luso"/>
    <d v="2020-01-17T11:32:24"/>
    <n v="13"/>
    <s v="PT;16;237;31"/>
    <n v="360"/>
    <d v="2020-01-25T23:59:00"/>
    <n v="1"/>
    <x v="1"/>
    <x v="1"/>
    <x v="2"/>
  </r>
  <r>
    <x v="26"/>
    <n v="680017763"/>
    <n v="183034"/>
    <s v="PrestaÃ§Ã£o de ServiÃ§o de TelecomunicaÃ§Ãµes MÃ³veis"/>
    <d v="2020-01-17T11:33:02"/>
    <n v="1"/>
    <s v="PT;16;236;2579"/>
    <n v="340"/>
    <d v="2020-01-26T23:45:00"/>
    <n v="1"/>
    <x v="5"/>
    <x v="1"/>
    <x v="2"/>
  </r>
  <r>
    <x v="3"/>
    <n v="500051054"/>
    <n v="183035"/>
    <s v="Fornecimento contÃ­nuo de peÃ§as de origem para viaturas pesadas da Frota Municipal"/>
    <d v="2020-01-17T11:36:55"/>
    <n v="1"/>
    <s v="PT;16;236;230"/>
    <n v="360"/>
    <d v="2020-01-22T19:00:00"/>
    <n v="1"/>
    <x v="1"/>
    <x v="1"/>
    <x v="2"/>
  </r>
  <r>
    <x v="1"/>
    <n v="506673626"/>
    <n v="183036"/>
    <s v="AquisiÃ§Ã£o de doze viaturas ligeiras de mercadorias tipo furgÃ£o com porta deslizante dois lugares, atravÃ©s do sistema de locaÃ§Ã£o financeira, com retoma de doze veÃ­culos"/>
    <d v="2020-01-17T12:04:40"/>
    <n v="1"/>
    <s v="PT;16;237;31"/>
    <n v="220"/>
    <d v="2020-01-27T23:59:00"/>
    <n v="1"/>
    <x v="1"/>
    <x v="1"/>
    <x v="2"/>
  </r>
  <r>
    <x v="106"/>
    <n v="507866673"/>
    <n v="183037"/>
    <s v="AquisiÃ§Ã£o de serviÃ§os de GestÃ£o Aplicacional de todas as soluÃ§Ãµes SAP em exploraÃ§Ã£o na REN ElÃ©ctrica e REN PortgÃ¡s nas componentes de manutenÃ§Ã£o correctiva/preventiva, manutenÃ§Ã£o evolutiva/pedidos de suporte, gestÃ£o de terceiros/integraÃ§Ã£o de projectos, implementaÃ§Ã£o de projectos e bolsa de horas Â¿time&amp;amp;materialsÂ¿ pelo perÃ­odo de 3 anos."/>
    <d v="2020-01-17T12:22:01"/>
    <n v="5"/>
    <s v="PT;1;1;232"/>
    <n v="220"/>
    <d v="2020-02-06T17:00:00"/>
    <n v="1"/>
    <x v="2"/>
    <x v="1"/>
    <x v="2"/>
  </r>
  <r>
    <x v="275"/>
    <n v="501991476"/>
    <n v="183037"/>
    <s v="AquisiÃ§Ã£o de serviÃ§os de GestÃ£o Aplicacional de todas as soluÃ§Ãµes SAP em exploraÃ§Ã£o na REN ElÃ©ctrica e REN PortgÃ¡s nas componentes de manutenÃ§Ã£o correctiva/preventiva, manutenÃ§Ã£o evolutiva/pedidos de suporte, gestÃ£o de terceiros/integraÃ§Ã£o de projectos, implementaÃ§Ã£o de projectos e bolsa de horas Â¿time&amp;amp;materialsÂ¿ pelo perÃ­odo de 3 anos."/>
    <d v="2020-01-17T12:22:01"/>
    <n v="5"/>
    <s v="PT;1;1;232"/>
    <n v="220"/>
    <d v="2020-02-06T17:00:00"/>
    <s v=""/>
    <x v="2"/>
    <x v="1"/>
    <x v="2"/>
  </r>
  <r>
    <x v="177"/>
    <n v="506735524"/>
    <n v="183039"/>
    <s v="AQUISIÃ‡ÃƒO DE MOBILIÃRIO PARA OS LABORATÃ“RIOS DE QUIMICA E CIÃŠNCIAS DA ESCOLA DAS DAIRAS"/>
    <d v="2020-01-17T12:37:11"/>
    <n v="1"/>
    <s v="PT;2;21;479"/>
    <n v="340"/>
    <d v="2020-01-28T17:00:00"/>
    <n v="1"/>
    <x v="1"/>
    <x v="1"/>
    <x v="2"/>
  </r>
  <r>
    <x v="1"/>
    <n v="506673626"/>
    <n v="183040"/>
    <s v="AquisiÃ§Ã£o de duas viaturas ligeiras 4x2 tipo SUV ou TT, atravÃ©s do sistema de locaÃ§Ã£o financeira, com retoma de dois veÃ­culos"/>
    <d v="2020-01-17T13:45:26"/>
    <n v="1"/>
    <s v="PT;16;237;31"/>
    <n v="220"/>
    <d v="2020-01-27T23:59:00"/>
    <n v="1"/>
    <x v="1"/>
    <x v="1"/>
    <x v="2"/>
  </r>
  <r>
    <x v="1"/>
    <n v="506673626"/>
    <n v="183041"/>
    <s v="AquisiÃ§Ã£o de um chassis cabine dupla com caixa metÃ¡lica fixa com subtaipal, atravÃ©s do sistema de locaÃ§Ã£o financeira, com retoma de um veÃ­culo"/>
    <d v="2020-01-17T14:03:14"/>
    <n v="1"/>
    <s v="PT;16;237;31"/>
    <n v="220"/>
    <d v="2020-01-27T23:59:00"/>
    <n v="1"/>
    <x v="1"/>
    <x v="1"/>
    <x v="2"/>
  </r>
  <r>
    <x v="142"/>
    <n v="501132554"/>
    <n v="183042"/>
    <s v="Procedimento de consulta prÃ©via para formaÃ§Ã£o de contrato para aquisiÃ§Ã£o de uma viatura nova ligeira mista de nove lugares"/>
    <d v="2020-01-17T14:14:25"/>
    <n v="13"/>
    <s v="PT;12;165;2001"/>
    <n v="5"/>
    <d v="2020-01-25T12:00:00"/>
    <n v="1"/>
    <x v="1"/>
    <x v="1"/>
    <x v="2"/>
  </r>
  <r>
    <x v="12"/>
    <n v="506187543"/>
    <n v="183043"/>
    <s v="ExecuÃ§Ã£o de trabalhos de substituiÃ§Ã£o de pavimentos, de revestimentos interiores, de caixilhos e estores; de revisÃ£o de portas interiores e exteriores, e das redes elÃ©trica, de abastecimento de Ã¡guas quentes e frias e de drenagem de esgotos; e de fornecimento de equipamento sanitÃ¡rio e de cozinha"/>
    <d v="2020-01-17T14:15:33"/>
    <n v="13"/>
    <s v="PT;16;241;2600"/>
    <n v="360"/>
    <d v="2020-01-27T23:59:00"/>
    <n v="1"/>
    <x v="1"/>
    <x v="1"/>
    <x v="2"/>
  </r>
  <r>
    <x v="1"/>
    <n v="506673626"/>
    <n v="183044"/>
    <s v="AquisiÃ§Ã£o de um chassis cabine dupla com caixa metÃ¡lica e plataforma elevatÃ³ria dobrÃ¡vel, atravÃ©s do sistema de locaÃ§Ã£o financeira, com retoma de um veÃ­culo"/>
    <d v="2020-01-17T14:17:09"/>
    <n v="1"/>
    <s v="PT;16;237;31"/>
    <n v="220"/>
    <d v="2020-01-27T23:59:00"/>
    <n v="1"/>
    <x v="1"/>
    <x v="1"/>
    <x v="2"/>
  </r>
  <r>
    <x v="132"/>
    <n v="507023129"/>
    <n v="183045"/>
    <s v="AquisiÃ§Ã£o de ServiÃ§os para elaboraÃ§Ã£o dos projetos de execuÃ§Ã£o para colocaÃ§Ã£o de instalaÃ§Ãµes provisÃ³rias para a EB Alice Vieira na EB 2 3 dos Olivais"/>
    <d v="2020-01-17T14:30:58"/>
    <n v="13"/>
    <s v="PT;1;1;232"/>
    <n v="340"/>
    <d v="2020-01-24T17:00:00"/>
    <n v="1"/>
    <x v="2"/>
    <x v="1"/>
    <x v="2"/>
  </r>
  <r>
    <x v="1"/>
    <n v="506673626"/>
    <n v="183047"/>
    <s v="AquisiÃ§Ã£o de uma viatura ligeira 4x4 tipo SUV ou TT, atravÃ©s do sistema de locaÃ§Ã£o financeira, com retoma de um veÃ­culo"/>
    <d v="2020-01-17T14:31:40"/>
    <n v="1"/>
    <s v="PT;16;237;31"/>
    <n v="220"/>
    <d v="2020-01-27T23:59:00"/>
    <n v="1"/>
    <x v="1"/>
    <x v="1"/>
    <x v="2"/>
  </r>
  <r>
    <x v="17"/>
    <n v="505456010"/>
    <n v="183052"/>
    <s v="Ajuste Direto para aquisiÃ§Ã£o de hardware e software"/>
    <d v="2020-01-17T15:10:21"/>
    <n v="1"/>
    <s v="PT;12;174;2095"/>
    <n v="360"/>
    <d v="2020-01-24T23:59:00"/>
    <n v="1"/>
    <x v="1"/>
    <x v="1"/>
    <x v="2"/>
  </r>
  <r>
    <x v="17"/>
    <n v="505456010"/>
    <n v="183053"/>
    <s v="RequalificaÃ§Ã£o da Rua 9 de Abril, Rua LuÃ­s Gomes, Av. Cardoso Lopes e envolventes, cujo objetivo Ã© cumprir o plano de modernizaÃ§Ã£o em vigor no MunicÃ­pio"/>
    <d v="2020-01-17T15:19:18"/>
    <n v="3"/>
    <s v="PT;12;174;2095"/>
    <n v="220"/>
    <d v="2020-03-21T23:59:00"/>
    <n v="1"/>
    <x v="1"/>
    <x v="1"/>
    <x v="2"/>
  </r>
  <r>
    <x v="334"/>
    <n v="503697907"/>
    <n v="183054"/>
    <s v="RemodelaÃ§Ã£o do lar de idosos"/>
    <d v="2020-01-17T15:28:33"/>
    <n v="3"/>
    <s v="PT;11;157;1956"/>
    <n v="340"/>
    <d v="2020-02-10T23:59:00"/>
    <n v="1"/>
    <x v="2"/>
    <x v="1"/>
    <x v="2"/>
  </r>
  <r>
    <x v="11"/>
    <n v="506614913"/>
    <n v="183055"/>
    <m/>
    <d v="2020-01-17T15:32:20"/>
    <n v="1"/>
    <s v="PT;1;1;232"/>
    <n v="400"/>
    <m/>
    <n v="1"/>
    <x v="1"/>
    <x v="1"/>
    <x v="2"/>
  </r>
  <r>
    <x v="43"/>
    <n v="503035416"/>
    <n v="183056"/>
    <s v="AquisiÃ§Ã£o de Kits para CrioAblaÃ§Ã£o com BalÃ£o Artic Front Advance, para o ano 2020"/>
    <d v="2020-01-17T15:34:11"/>
    <n v="1"/>
    <s v="PT;1;1;232"/>
    <n v="340"/>
    <d v="2020-01-22T17:00:00"/>
    <n v="1"/>
    <x v="0"/>
    <x v="1"/>
    <x v="2"/>
  </r>
  <r>
    <x v="3"/>
    <n v="500051054"/>
    <n v="183057"/>
    <s v="AquisiÃ§Ã£o de soluÃ§Ã£o VOIP para Almada Business Center"/>
    <d v="2020-01-17T15:42:58"/>
    <n v="3"/>
    <s v="PT;16;236;230"/>
    <n v="360"/>
    <d v="2020-02-05T19:00:00"/>
    <n v="1"/>
    <x v="1"/>
    <x v="1"/>
    <x v="2"/>
  </r>
  <r>
    <x v="26"/>
    <n v="680017763"/>
    <n v="183059"/>
    <s v="ReparaÃ§Ã£o da Bomba da EEAR do TorrÃ£o"/>
    <d v="2020-01-17T15:49:44"/>
    <n v="1"/>
    <s v="PT;16;236;2579"/>
    <n v="340"/>
    <d v="2020-02-02T23:45:00"/>
    <n v="1"/>
    <x v="5"/>
    <x v="1"/>
    <x v="2"/>
  </r>
  <r>
    <x v="24"/>
    <n v="503311332"/>
    <n v="183062"/>
    <s v="AD 2/20 - Fornecimento de vedaÃ§Ãµes Â¿Tipo HÃ©rculesÂ¿ com postes e acessÃ³rios incluÃ­dos para o Parque Sete Rios, em Lisboa"/>
    <d v="2020-01-17T16:18:35"/>
    <n v="1"/>
    <s v="PT;12;165;2009"/>
    <n v="5"/>
    <d v="2020-01-24T17:00:00"/>
    <n v="1"/>
    <x v="1"/>
    <x v="1"/>
    <x v="2"/>
  </r>
  <r>
    <x v="35"/>
    <n v="501290206"/>
    <n v="183073"/>
    <s v="Aluguer de estruturas de tendas e bancadas para apoio a eventos Â¿2020"/>
    <d v="2020-01-17T17:10:32"/>
    <n v="13"/>
    <s v="PT;11;146;1881"/>
    <n v="340"/>
    <d v="2020-01-23T15:00:00"/>
    <n v="1"/>
    <x v="1"/>
    <x v="1"/>
    <x v="2"/>
  </r>
  <r>
    <x v="100"/>
    <n v="501692983"/>
    <n v="183075"/>
    <s v="Defesa da floresta contra incÃªndios em prÃ©dios da antiga Ã¡rea mineira de Moncorvo"/>
    <d v="2020-01-17T17:23:40"/>
    <n v="1"/>
    <s v="PT;5;61;1073"/>
    <n v="340"/>
    <d v="2020-01-20T17:00:00"/>
    <n v="1"/>
    <x v="2"/>
    <x v="1"/>
    <x v="2"/>
  </r>
  <r>
    <x v="290"/>
    <n v="600087247"/>
    <n v="183076"/>
    <s v="Aquisicao de Servicos de Comunicacoes Fixas e Moveis"/>
    <d v="2020-01-17T17:27:49"/>
    <n v="1"/>
    <s v="PT;12;168;2045"/>
    <n v="360"/>
    <d v="2020-01-20T17:00:00"/>
    <n v="1"/>
    <x v="5"/>
    <x v="1"/>
    <x v="2"/>
  </r>
  <r>
    <x v="43"/>
    <n v="503035416"/>
    <n v="183077"/>
    <s v="AquisiÃ§Ã£o de Antitripisina Alfa 1mg"/>
    <d v="2020-01-17T18:22:45"/>
    <n v="1"/>
    <s v="PT;12;174;2096"/>
    <n v="340"/>
    <d v="2020-01-20T17:00:00"/>
    <n v="1"/>
    <x v="0"/>
    <x v="1"/>
    <x v="2"/>
  </r>
  <r>
    <x v="175"/>
    <n v="500925895"/>
    <n v="183078"/>
    <s v="Fornecimento contÃ­nuo de combustÃ­veis - GasÃ³leo e Gasolina"/>
    <d v="2020-01-17T19:05:58"/>
    <n v="13"/>
    <s v="PT;11;157;1950"/>
    <n v="360"/>
    <d v="2020-01-25T23:59:00"/>
    <n v="1"/>
    <x v="2"/>
    <x v="1"/>
    <x v="2"/>
  </r>
  <r>
    <x v="43"/>
    <n v="503035416"/>
    <n v="183079"/>
    <s v="AquisiÃ§Ã£o de ConsumÃ­veis para termÃ³metros timpÃ¢nicos, com colocaÃ§Ã£o de equipamentos, para o ano 2020"/>
    <d v="2020-01-20T09:54:59"/>
    <n v="13"/>
    <s v="PT;1;1;232"/>
    <n v="340"/>
    <d v="2020-01-24T17:00:00"/>
    <n v="1"/>
    <x v="0"/>
    <x v="1"/>
    <x v="4"/>
  </r>
  <r>
    <x v="78"/>
    <n v="506792382"/>
    <n v="183080"/>
    <s v="AquisiÃ§Ã£o de projetores LED para o campo Germano Godinho na Pampilhosa"/>
    <d v="2020-01-20T10:04:44"/>
    <n v="13"/>
    <s v="PT;2;13;258"/>
    <n v="5"/>
    <d v="2020-01-29T23:59:00"/>
    <n v="1"/>
    <x v="1"/>
    <x v="1"/>
    <x v="4"/>
  </r>
  <r>
    <x v="78"/>
    <n v="506792382"/>
    <n v="183081"/>
    <s v="AquisiÃ§Ã£o de serviÃ§os de assistÃªncia tÃ©cnica e de manutenÃ§Ã£o dos equipamentos de AVAC instalados na Biblioteca Municipal da Mealhada"/>
    <d v="2020-01-20T10:06:57"/>
    <n v="13"/>
    <s v="PT;2;2;309"/>
    <n v="400"/>
    <m/>
    <n v="1"/>
    <x v="1"/>
    <x v="1"/>
    <x v="4"/>
  </r>
  <r>
    <x v="132"/>
    <n v="507023129"/>
    <n v="183082"/>
    <s v="AquisiÃ§Ã£o de ServiÃ§os para ElaboraÃ§Ã£o dos Projetos de ExecuÃ§Ã£o de InstalaÃ§Ãµes ProvisÃ³rias para o Jardim de InfÃ¢ncia de Benfica em terrenos da Escola SecundÃ¡ria JosÃ© Gomes Ferreira"/>
    <d v="2020-01-20T10:07:03"/>
    <n v="13"/>
    <s v="PT;1;1;232"/>
    <n v="340"/>
    <d v="2020-01-27T17:00:00"/>
    <n v="1"/>
    <x v="2"/>
    <x v="1"/>
    <x v="4"/>
  </r>
  <r>
    <x v="78"/>
    <n v="506792382"/>
    <n v="183083"/>
    <s v="AquisiÃ§Ã£o de serviÃ§os de assistÃªncia tÃ©cnica e de manutenÃ§Ã£o dos equipamentos de AVAC instalados na Biblioteca Municipal da Mealhada"/>
    <d v="2020-01-20T10:08:42"/>
    <n v="13"/>
    <s v="PT;2;2;309"/>
    <n v="400"/>
    <m/>
    <n v="1"/>
    <x v="1"/>
    <x v="1"/>
    <x v="4"/>
  </r>
  <r>
    <x v="78"/>
    <n v="506792382"/>
    <n v="183084"/>
    <s v="AquisiÃ§Ã£o de serviÃ§os de assistÃªncia tÃ©cnica e de manutenÃ§Ã£o dos equipamentos de AVAC instalados na Biblioteca Municipal da Mealhada"/>
    <d v="2020-01-20T10:10:08"/>
    <n v="13"/>
    <s v="PT;2;2;309"/>
    <n v="400"/>
    <m/>
    <n v="1"/>
    <x v="1"/>
    <x v="1"/>
    <x v="4"/>
  </r>
  <r>
    <x v="78"/>
    <n v="506792382"/>
    <n v="183085"/>
    <s v="AquisiÃ§Ã£o de serviÃ§os de assistÃªncia tÃ©cnica e de manutenÃ§Ã£o dos equipamentos de AVAC instalados na Biblioteca Municipal da Mealhada"/>
    <d v="2020-01-20T10:11:07"/>
    <n v="13"/>
    <s v="PT;2;2;309"/>
    <n v="400"/>
    <m/>
    <n v="1"/>
    <x v="1"/>
    <x v="1"/>
    <x v="4"/>
  </r>
  <r>
    <x v="78"/>
    <n v="506792382"/>
    <n v="183086"/>
    <s v="AquisiÃ§Ã£o de serviÃ§os de assistÃªncia tÃ©cnica e de manutenÃ§Ã£o dos equipamentos de AVAC instalados na Biblioteca Municipal da Mealhada"/>
    <d v="2020-01-20T10:11:44"/>
    <n v="13"/>
    <s v="PT;2;13;258"/>
    <n v="360"/>
    <d v="2020-02-03T23:59:00"/>
    <n v="1"/>
    <x v="1"/>
    <x v="1"/>
    <x v="4"/>
  </r>
  <r>
    <x v="29"/>
    <n v="512012814"/>
    <n v="183087"/>
    <s v="NIPG30793/19- AquisiÃ§Ã£o de duas viaturas pesadas de mercadorias"/>
    <d v="2020-01-20T10:12:37"/>
    <n v="1"/>
    <s v="PT;20;313;1331"/>
    <n v="400"/>
    <d v="2019-12-07T17:30:00"/>
    <n v="1"/>
    <x v="1"/>
    <x v="1"/>
    <x v="4"/>
  </r>
  <r>
    <x v="3"/>
    <n v="500051054"/>
    <n v="183088"/>
    <m/>
    <d v="2020-01-20T10:13:53"/>
    <n v="1"/>
    <s v="PT;1;1;232"/>
    <n v="400"/>
    <m/>
    <n v="1"/>
    <x v="1"/>
    <x v="1"/>
    <x v="4"/>
  </r>
  <r>
    <x v="3"/>
    <n v="500051054"/>
    <n v="183089"/>
    <s v="SERVIÃ‡OS DE CONSULTORIA EM GESTÃƒO E AVALIAÃ‡ÃƒO PATRIMONIAL"/>
    <d v="2020-01-20T10:13:56"/>
    <n v="13"/>
    <s v="PT;1;1;232"/>
    <n v="340"/>
    <d v="2020-01-23T19:00:00"/>
    <n v="1"/>
    <x v="1"/>
    <x v="1"/>
    <x v="4"/>
  </r>
  <r>
    <x v="29"/>
    <n v="512012814"/>
    <n v="183090"/>
    <s v="NIPG34072/19- AquisiÃ§Ã£o de abrigos rodoviÃ¡rios"/>
    <d v="2020-01-20T10:14:19"/>
    <n v="3"/>
    <s v="PT;20;313;3422"/>
    <n v="5"/>
    <d v="2020-01-29T17:30:00"/>
    <n v="1"/>
    <x v="1"/>
    <x v="1"/>
    <x v="4"/>
  </r>
  <r>
    <x v="3"/>
    <n v="500051054"/>
    <n v="183091"/>
    <s v="ServiÃ§o de DinamizaÃ§Ã£o da Feira de Levante do FeijÃ³ para um perÃ­odo de 8 meses"/>
    <d v="2020-01-20T10:17:18"/>
    <n v="1"/>
    <s v="PT;16;236;2582"/>
    <n v="360"/>
    <d v="2020-01-25T19:00:00"/>
    <n v="1"/>
    <x v="1"/>
    <x v="1"/>
    <x v="4"/>
  </r>
  <r>
    <x v="97"/>
    <n v="508354617"/>
    <n v="183092"/>
    <s v="AD 04/2020 - Desenvolvimento e produÃ§Ã£o de mapa"/>
    <d v="2020-01-20T10:22:02"/>
    <n v="1"/>
    <s v="PT;1;1;232"/>
    <n v="5"/>
    <d v="2020-01-28T23:59:00"/>
    <n v="1"/>
    <x v="1"/>
    <x v="1"/>
    <x v="4"/>
  </r>
  <r>
    <x v="13"/>
    <n v="501294104"/>
    <n v="183093"/>
    <s v="PRESTAÃ‡ÃƒO DE SERVIÃ‡OS PARA MAQUETIZAÃ‡ÃƒO E PAGINAÃ‡ÃƒO DO JORNAL MUNICIPAL E DO JORNAL DELIBERAÃ‡Ã•ES."/>
    <d v="2020-01-20T10:39:09"/>
    <n v="1"/>
    <s v="PT;16;245;2623"/>
    <n v="360"/>
    <d v="2020-01-23T23:59:00"/>
    <n v="1"/>
    <x v="1"/>
    <x v="1"/>
    <x v="4"/>
  </r>
  <r>
    <x v="128"/>
    <n v="509364390"/>
    <n v="183094"/>
    <s v="AquisiÃ§Ã£o de ServiÃ§os de Publicidade com vista Ã  projeÃ§Ã£o e dinamizaÃ§Ã£o da imagem institucional da CIMAC"/>
    <d v="2020-01-20T10:58:45"/>
    <n v="1"/>
    <s v="PT;8;100;1508"/>
    <n v="340"/>
    <d v="2020-01-23T17:00:00"/>
    <n v="1"/>
    <x v="1"/>
    <x v="1"/>
    <x v="4"/>
  </r>
  <r>
    <x v="13"/>
    <n v="501294104"/>
    <n v="183095"/>
    <s v="PRESTAÃ‡ÃƒO DE SERVIÃ‡OS PARA MANUTENÃ‡ÃƒO DO WEBSITE E INFRA-ESTRUTURA TÃ‰CNICA, PELO PERÃODO DE 12 MESES."/>
    <d v="2020-01-20T11:03:34"/>
    <n v="1"/>
    <s v="PT;16;245;2623"/>
    <n v="360"/>
    <d v="2020-02-02T23:59:00"/>
    <n v="1"/>
    <x v="1"/>
    <x v="1"/>
    <x v="4"/>
  </r>
  <r>
    <x v="3"/>
    <n v="500051054"/>
    <n v="183096"/>
    <s v="AquisiÃ§Ã£o de licenciamento da subscriÃ§Ã£o do software AUTOCAD"/>
    <d v="2020-01-20T11:17:18"/>
    <n v="13"/>
    <s v="PT;1;1;232"/>
    <n v="360"/>
    <d v="2020-01-23T19:00:00"/>
    <n v="1"/>
    <x v="1"/>
    <x v="1"/>
    <x v="4"/>
  </r>
  <r>
    <x v="223"/>
    <n v="510832890"/>
    <n v="183097"/>
    <m/>
    <d v="2020-01-20T11:21:56"/>
    <n v="13"/>
    <m/>
    <n v="400"/>
    <m/>
    <n v="1"/>
    <x v="1"/>
    <x v="1"/>
    <x v="4"/>
  </r>
  <r>
    <x v="0"/>
    <n v="508481287"/>
    <n v="183098"/>
    <s v="AquisiÃ§Ã£o de serviÃ§os para manutenÃ§Ã£o de impressoras para o ano 2020."/>
    <d v="2020-01-20T11:23:44"/>
    <n v="13"/>
    <s v="PT;12;165;2010"/>
    <n v="5"/>
    <d v="2020-01-24T17:00:00"/>
    <n v="1"/>
    <x v="0"/>
    <x v="1"/>
    <x v="4"/>
  </r>
  <r>
    <x v="132"/>
    <n v="507023129"/>
    <n v="183100"/>
    <s v="AquisiÃ§Ã£o de ServiÃ§os, ao abrigo do Acordo Quadro n.Âº 19/002/CA/AQ, para execuÃ§Ã£o de prospeÃ§Ã£o geolÃ³gico-geotÃ©cnica do local para a construÃ§Ã£o do Centro Intergeracional Garridas, em Lisboa"/>
    <d v="2020-01-20T11:33:00"/>
    <n v="13"/>
    <s v="PT;1;1;232"/>
    <n v="340"/>
    <d v="2020-01-25T17:00:00"/>
    <n v="1"/>
    <x v="2"/>
    <x v="1"/>
    <x v="4"/>
  </r>
  <r>
    <x v="26"/>
    <n v="680017763"/>
    <n v="183102"/>
    <s v="ServiÃ§os de VigilÃ¢ncia e SeguranÃ§a p/ as InstalaÃ§Ãµes dos SMAS de Almada"/>
    <d v="2020-01-20T11:35:47"/>
    <n v="3"/>
    <s v="PT;16;236;2579"/>
    <n v="230"/>
    <d v="2020-02-16T23:45:00"/>
    <n v="1"/>
    <x v="5"/>
    <x v="1"/>
    <x v="4"/>
  </r>
  <r>
    <x v="6"/>
    <n v="506037258"/>
    <n v="183106"/>
    <s v="Fornecimento e montagem de Maquete - Alto Minho 4D - Viagem no Tempo"/>
    <d v="2020-01-20T11:49:13"/>
    <n v="13"/>
    <s v="PT;17;256;203"/>
    <n v="340"/>
    <d v="2020-01-27T17:00:00"/>
    <n v="1"/>
    <x v="1"/>
    <x v="1"/>
    <x v="4"/>
  </r>
  <r>
    <x v="6"/>
    <n v="506037258"/>
    <n v="183107"/>
    <s v="INSTALAÃ‡ÃƒO DE ESTAÃ‡ÃƒO DE PROMOÃ‡ÃƒO TURISTICA DO PATRIMÃ“NIO HISTÃ“RICO E CULTURAL, ASSOCIADO AO ITINERÃRIO CRONOLÃ“GICO - ALTO MINHO 4D - VIAGEM NO TEMPO"/>
    <d v="2020-01-20T11:59:12"/>
    <n v="13"/>
    <s v="PT;17;256;203"/>
    <n v="5"/>
    <d v="2020-01-27T17:00:00"/>
    <n v="1"/>
    <x v="1"/>
    <x v="1"/>
    <x v="4"/>
  </r>
  <r>
    <x v="0"/>
    <n v="508481287"/>
    <n v="183108"/>
    <s v="AquisiÃ§Ã£o de serviÃ§os de manutenÃ§Ã£o ao equipamento de CriocongelaÃ§Ã£o para o ano 2020."/>
    <d v="2020-01-20T12:02:00"/>
    <n v="1"/>
    <s v="PT;12;165;2010"/>
    <n v="360"/>
    <d v="2020-01-23T17:00:00"/>
    <n v="1"/>
    <x v="0"/>
    <x v="1"/>
    <x v="4"/>
  </r>
  <r>
    <x v="67"/>
    <n v="600013855"/>
    <n v="183109"/>
    <s v="Empreitada de colocaÃ§Ã£o de sistema de controlo de acessos na Ã¡rea Governamental do MinistÃ©rio das FinanÃ§as"/>
    <d v="2020-01-20T12:03:52"/>
    <n v="13"/>
    <s v="PT;12;165;2021"/>
    <n v="340"/>
    <d v="2020-01-28T17:00:00"/>
    <n v="1"/>
    <x v="2"/>
    <x v="1"/>
    <x v="4"/>
  </r>
  <r>
    <x v="328"/>
    <n v="503083690"/>
    <n v="183110"/>
    <m/>
    <d v="2020-01-20T12:08:16"/>
    <n v="3"/>
    <s v="PT;1;1;232"/>
    <n v="400"/>
    <m/>
    <n v="1"/>
    <x v="7"/>
    <x v="1"/>
    <x v="4"/>
  </r>
  <r>
    <x v="43"/>
    <n v="503035416"/>
    <n v="183111"/>
    <s v="AquisiÃ§Ã£o Sistema de ExtinÃ§Ã£o de IncÃªndio na Cafetaria do RefeitÃ³rio"/>
    <d v="2020-01-20T12:17:39"/>
    <n v="13"/>
    <s v="PT;12;174;2096"/>
    <n v="360"/>
    <d v="2020-01-26T17:00:00"/>
    <n v="1"/>
    <x v="0"/>
    <x v="1"/>
    <x v="4"/>
  </r>
  <r>
    <x v="0"/>
    <n v="508481287"/>
    <n v="183112"/>
    <s v="AquisiÃ§Ã£o de ServiÃ§os de ManutenÃ§Ã£o ao Sistema de Chamadas e Filas de Espera para 2020"/>
    <d v="2020-01-20T12:28:41"/>
    <n v="1"/>
    <s v="PT;12;165;2010"/>
    <n v="360"/>
    <d v="2020-01-23T17:00:00"/>
    <n v="1"/>
    <x v="0"/>
    <x v="1"/>
    <x v="4"/>
  </r>
  <r>
    <x v="38"/>
    <n v="505309939"/>
    <n v="183113"/>
    <s v="Fornecimento e montagem de sinalizaÃ§Ã£o alerta Tsunami"/>
    <d v="2020-01-20T12:31:52"/>
    <n v="1"/>
    <s v="PT;9;121;1594"/>
    <n v="360"/>
    <d v="2020-01-27T16:30:00"/>
    <n v="1"/>
    <x v="1"/>
    <x v="1"/>
    <x v="4"/>
  </r>
  <r>
    <x v="33"/>
    <n v="505170876"/>
    <n v="183114"/>
    <s v="Fornecimento continuado de equipamentos elÃ©tricos, materiais e ferramentas de eletricidade"/>
    <d v="2020-01-20T12:32:22"/>
    <n v="3"/>
    <s v="PT;9;117;72"/>
    <n v="340"/>
    <d v="2020-02-04T17:00:00"/>
    <n v="1"/>
    <x v="1"/>
    <x v="1"/>
    <x v="4"/>
  </r>
  <r>
    <x v="223"/>
    <n v="510832890"/>
    <n v="183115"/>
    <s v="Empreitada para a RequalificaÃ§Ã£o de 2 Cruzamentos na rua Forno do Tijolo"/>
    <d v="2020-01-20T13:11:38"/>
    <n v="13"/>
    <s v="PT;12;165;2012"/>
    <n v="340"/>
    <d v="2020-02-04T23:59:00"/>
    <n v="1"/>
    <x v="1"/>
    <x v="1"/>
    <x v="4"/>
  </r>
  <r>
    <x v="38"/>
    <n v="505309939"/>
    <n v="183116"/>
    <s v="RecuperaÃ§Ã£o/AlteraÃ§Ã£o da Fonte do Jardim SÃ¡rrea Prado"/>
    <d v="2020-01-20T13:19:02"/>
    <n v="1"/>
    <s v="PT;9;121;1594"/>
    <n v="360"/>
    <d v="2020-01-27T16:30:00"/>
    <n v="1"/>
    <x v="1"/>
    <x v="1"/>
    <x v="4"/>
  </r>
  <r>
    <x v="47"/>
    <n v="512042659"/>
    <n v="183117"/>
    <s v="Ajuste Direto para PrestaÃ§Ã£o de ServiÃ§os de Seguros para os Programas Ocupacionais do MunicÃ­pio de Nordeste"/>
    <d v="2020-01-20T13:29:51"/>
    <n v="1"/>
    <s v="PT;20;312;3402"/>
    <n v="340"/>
    <d v="2020-01-28T23:59:00"/>
    <n v="1"/>
    <x v="1"/>
    <x v="1"/>
    <x v="4"/>
  </r>
  <r>
    <x v="0"/>
    <n v="508481287"/>
    <n v="183118"/>
    <s v="AquisiÃ§Ã£o de serviÃ§os de manutenÃ§Ã£o ao equipamento de hemodinÃ¢mica para o ano 2020."/>
    <d v="2020-01-20T13:58:26"/>
    <n v="1"/>
    <s v="PT;12;165;2010"/>
    <n v="5"/>
    <d v="2020-01-23T17:00:00"/>
    <n v="1"/>
    <x v="0"/>
    <x v="1"/>
    <x v="4"/>
  </r>
  <r>
    <x v="43"/>
    <n v="503035416"/>
    <n v="183119"/>
    <s v="CLORETO SÃ“DIO 0,9% [50/100 ML]"/>
    <d v="2020-01-20T14:02:36"/>
    <n v="1"/>
    <s v="PT;12;174;2096"/>
    <n v="340"/>
    <d v="2020-01-23T17:00:00"/>
    <n v="1"/>
    <x v="0"/>
    <x v="1"/>
    <x v="4"/>
  </r>
  <r>
    <x v="14"/>
    <n v="501144218"/>
    <n v="183120"/>
    <s v="ServiÃ§os para acondicionamento, recolha e encaminhamento a destino final adequado de resÃ­duos hospitalares, de higiene feminina e de higiene infantil, produzidos em InstalaÃ§Ãµes Municipais."/>
    <d v="2020-01-20T14:06:12"/>
    <n v="1"/>
    <s v="PT;1;1;232"/>
    <n v="400"/>
    <d v="2018-12-02T18:00:00"/>
    <n v="1"/>
    <x v="1"/>
    <x v="1"/>
    <x v="4"/>
  </r>
  <r>
    <x v="24"/>
    <n v="503311332"/>
    <n v="183121"/>
    <s v="Cprev 49/19 - RealizaÃ§Ã£o de trabalhos com vista Ã  reformulaÃ§Ã£o da infraestrutura de cablagem estruturada da EMEL"/>
    <d v="2020-01-20T14:22:38"/>
    <n v="13"/>
    <s v="PT;12;165;2006"/>
    <n v="340"/>
    <d v="2020-01-30T17:00:00"/>
    <n v="1"/>
    <x v="1"/>
    <x v="1"/>
    <x v="4"/>
  </r>
  <r>
    <x v="64"/>
    <n v="508754496"/>
    <n v="183122"/>
    <s v="Acordo Quadro para o fornecimento de serviÃ§os de lavagem e desinfeÃ§Ã£o de contentores de resÃ­duos sÃ³lidos urbanos de superfÃ­cie e semienterrados"/>
    <d v="2020-01-20T14:23:17"/>
    <n v="3"/>
    <s v="PT;17;247;276"/>
    <n v="340"/>
    <d v="2020-03-01T23:59:00"/>
    <n v="1"/>
    <x v="1"/>
    <x v="1"/>
    <x v="4"/>
  </r>
  <r>
    <x v="38"/>
    <n v="505309939"/>
    <n v="183124"/>
    <s v="ConstruÃ§Ã£o de dois pontos de entrega para alimentaÃ§Ã£o de energia na Zona Ribeirinha de PortimÃ£o"/>
    <d v="2020-01-20T14:39:12"/>
    <n v="1"/>
    <s v="PT;9;121;1594"/>
    <n v="5"/>
    <d v="2020-01-27T16:30:00"/>
    <n v="1"/>
    <x v="1"/>
    <x v="1"/>
    <x v="4"/>
  </r>
  <r>
    <x v="132"/>
    <n v="507023129"/>
    <n v="183125"/>
    <s v="AquisiÃ§Ã£o de ServiÃ§os, ao abrigo do Acordo Quadro n.Âº 19/001/CA/AQ, de execuÃ§Ã£o do Levantamento TopogrÃ¡fico do Local para a construÃ§Ã£o do Centro Intergeracional Garridas, em Lisboa."/>
    <d v="2020-01-20T14:57:23"/>
    <n v="13"/>
    <s v="PT;1;1;232"/>
    <n v="340"/>
    <d v="2020-01-26T17:00:00"/>
    <n v="1"/>
    <x v="2"/>
    <x v="1"/>
    <x v="4"/>
  </r>
  <r>
    <x v="24"/>
    <n v="503311332"/>
    <n v="183126"/>
    <s v="CP 55/19 - ExecuÃ§Ã£o de empreitada de obra pÃºblica para a construÃ§Ã£o de uma zona de estacionamento na Rua JosÃ© SebastiÃ£o e Silva"/>
    <d v="2020-01-20T15:29:07"/>
    <n v="3"/>
    <s v="PT;12;165;2003"/>
    <n v="220"/>
    <d v="2020-02-10T17:00:00"/>
    <n v="1"/>
    <x v="1"/>
    <x v="1"/>
    <x v="4"/>
  </r>
  <r>
    <x v="197"/>
    <n v="506806456"/>
    <n v="183127"/>
    <s v="ExecuÃ§Ã£o de movimentaÃ§Ãµes de terra, fundaÃ§Ãµes, betÃ£o armado, revestimentos, muros, pavimentos, mobiliÃ¡rio urbano, ajardinamento, rede de Ã¡guas, residuais, pluviais, instalaÃ§Ãµes elÃ©tricas."/>
    <d v="2020-01-20T15:30:28"/>
    <n v="3"/>
    <s v="PT;13;189;2158"/>
    <n v="300"/>
    <d v="2020-02-05T17:00:00"/>
    <n v="1"/>
    <x v="1"/>
    <x v="1"/>
    <x v="4"/>
  </r>
  <r>
    <x v="132"/>
    <n v="507023129"/>
    <n v="183128"/>
    <s v="AquisiÃ§Ã£o de ServiÃ§os, ao abrigo do Acordo-Quadro n.Âº 19/005/CA/AQ, de GestÃ£o, FiscalizaÃ§Ã£o e CoordenaÃ§Ã£o de SeguranÃ§a em Obra para a Empreitada de ConstruÃ§Ã£o das InstalaÃ§Ãµes ProvisÃ³rias da EB Arquiteto GonÃ§alo Ribeiro Telles"/>
    <d v="2020-01-20T15:50:59"/>
    <n v="13"/>
    <s v="PT;1;1;232"/>
    <n v="340"/>
    <d v="2020-01-26T17:00:00"/>
    <n v="1"/>
    <x v="2"/>
    <x v="1"/>
    <x v="4"/>
  </r>
  <r>
    <x v="47"/>
    <n v="512042659"/>
    <n v="183129"/>
    <s v="Ajuste Direto para PrestaÃ§Ã£o de ServiÃ§os na Ãrea de Arquitetura para o MunicÃ­pio de Nordeste"/>
    <d v="2020-01-20T16:11:17"/>
    <n v="1"/>
    <s v="PT;20;312;3402"/>
    <n v="400"/>
    <d v="1970-01-01T23:59:00"/>
    <n v="1"/>
    <x v="1"/>
    <x v="1"/>
    <x v="4"/>
  </r>
  <r>
    <x v="14"/>
    <n v="501144218"/>
    <n v="183130"/>
    <s v="ServiÃ§o de Acondicionamento, Recolha e Encaminhamento a destino final adequado de ResÃ­duos Hospitalares, ResÃ­duos de Higiene Feminina e de ResÃ­duos de Higiene Infantil produzidos nas InstalaÃ§Ãµes Municipais"/>
    <d v="2020-01-20T16:45:57"/>
    <n v="13"/>
    <s v="PT;16;244;244"/>
    <n v="340"/>
    <d v="2020-01-31T18:00:00"/>
    <n v="1"/>
    <x v="1"/>
    <x v="1"/>
    <x v="4"/>
  </r>
  <r>
    <x v="3"/>
    <n v="500051054"/>
    <n v="183131"/>
    <s v="AplicaÃ§Ã£o de camada de argamassa autonivelante de cimento, com 5mm de espessura mÃ­nima, apÃ³s aplicaÃ§Ã£o prÃ©via de primÃ¡rio; ColocaÃ§Ã£o de pavimento e rodapÃ© em vinil homogÃ©neo com 2 mm de espessura."/>
    <d v="2020-01-20T16:49:02"/>
    <n v="13"/>
    <s v="PT;16;236;2581"/>
    <n v="340"/>
    <d v="2020-02-26T19:00:00"/>
    <n v="1"/>
    <x v="1"/>
    <x v="1"/>
    <x v="4"/>
  </r>
  <r>
    <x v="3"/>
    <n v="500051054"/>
    <n v="183132"/>
    <s v="AplicaÃ§Ã£o de camada de argamassa autonivelante de cimento, com 5mm de espessura mÃ­nima, apÃ³s aplicaÃ§Ã£o prÃ©via de primÃ¡rio; ColocaÃ§Ã£o de pavimento e rodapÃ© em vinil homogÃ©neo com 2 mm de espessura."/>
    <d v="2020-01-20T16:58:14"/>
    <n v="13"/>
    <s v="PT;16;236;2581"/>
    <n v="400"/>
    <d v="2019-08-16T19:00:00"/>
    <n v="1"/>
    <x v="1"/>
    <x v="1"/>
    <x v="4"/>
  </r>
  <r>
    <x v="100"/>
    <n v="501692983"/>
    <n v="183133"/>
    <s v="ImplementaÃ§Ã£o de ReforÃ§o de SinalizaÃ§Ã£o na Envolvente da Pedreira Herdade Salgada em Borba"/>
    <d v="2020-01-20T17:23:25"/>
    <n v="1"/>
    <s v="PT;8;98;1490"/>
    <n v="340"/>
    <d v="2020-01-27T17:00:00"/>
    <n v="1"/>
    <x v="2"/>
    <x v="1"/>
    <x v="4"/>
  </r>
  <r>
    <x v="91"/>
    <n v="503584215"/>
    <n v="183134"/>
    <m/>
    <d v="2020-01-20T17:24:30"/>
    <n v="1"/>
    <s v="PT;1;1;232"/>
    <n v="400"/>
    <d v="1970-01-01T23:59:00"/>
    <n v="1"/>
    <x v="2"/>
    <x v="1"/>
    <x v="4"/>
  </r>
  <r>
    <x v="175"/>
    <n v="500925895"/>
    <n v="183135"/>
    <s v="ConservaÃ§Ã£o e requalificaÃ§Ã£o do edifÃ­cio de Atividades Ocupacionais de Pombal - Processo n.Âº 01/CP/2020"/>
    <d v="2020-01-20T19:28:22"/>
    <n v="3"/>
    <s v="PT;11;157;1950"/>
    <n v="230"/>
    <d v="2020-02-19T17:30:00"/>
    <n v="1"/>
    <x v="2"/>
    <x v="1"/>
    <x v="4"/>
  </r>
  <r>
    <x v="10"/>
    <n v="500122237"/>
    <n v="183137"/>
    <s v="AquisiÃ§Ã£o de Peixe Congelado"/>
    <d v="2020-01-21T10:57:16"/>
    <n v="3"/>
    <s v="PT;1;1;232"/>
    <n v="300"/>
    <d v="2020-01-30T23:59:00"/>
    <n v="1"/>
    <x v="2"/>
    <x v="1"/>
    <x v="4"/>
  </r>
  <r>
    <x v="90"/>
    <n v="503541567"/>
    <n v="183139"/>
    <m/>
    <d v="2020-01-21T11:09:21"/>
    <n v="5"/>
    <s v="PT;1;1;232"/>
    <n v="400"/>
    <m/>
    <n v="1"/>
    <x v="1"/>
    <x v="1"/>
    <x v="4"/>
  </r>
  <r>
    <x v="124"/>
    <n v="501143718"/>
    <n v="183140"/>
    <s v="ReabilitaÃ§Ã£o e recuperaÃ§Ã£o de edifÃ­cios/fraÃ§Ãµes, propriedade do MunicÃ­pio - III fase"/>
    <d v="2020-01-21T11:18:48"/>
    <n v="3"/>
    <s v="PT;13;190;2163"/>
    <n v="150"/>
    <d v="2020-04-30T16:00:00"/>
    <n v="1"/>
    <x v="1"/>
    <x v="1"/>
    <x v="4"/>
  </r>
  <r>
    <x v="35"/>
    <n v="501290206"/>
    <n v="183142"/>
    <s v="A intervenÃ§Ã£o designada Â¿REQUALIFICAÃ‡ÃƒO DA ESTRADA DE PINHEIROS (CENTRO) Ã€ CALVARIA DE BAIXO (LIMITE CONCELHO) E SUBSTITUIÃ‡ÃƒO DA CONDUTA DE ÃGUAÂ¿, tem por objetivo a regeneraÃ§Ã£o de pavimentos a efectuar na rua em epÃ­grafe, designadamente aplicaÃ§Ã£o de uma nova camada de pavimentaÃ§Ã£o de forma a proporcionar comodidade e seguranÃ§a para quem circula na via aplicando nova sinalizaÃ§Ã£o horizontal e vertical e substituiÃ§Ã£o de conduta de Ã¡gua existente em fibro cimento por uma nova conduta de Ã¡gua em PVC Ã¸110."/>
    <d v="2020-01-21T11:44:16"/>
    <n v="13"/>
    <s v="PT;11;146;1881"/>
    <n v="5"/>
    <d v="2020-02-05T17:00:00"/>
    <n v="1"/>
    <x v="1"/>
    <x v="1"/>
    <x v="4"/>
  </r>
  <r>
    <x v="64"/>
    <n v="508754496"/>
    <n v="183143"/>
    <s v="Acordo Quadro para o fornecimento de serviÃ§os de anÃ¡lise de Ã¡guas e aquisiÃ§Ã£o de produtos para tratamento de Ã¡guasÂ¿ (Acordo Quadro nÂº 03/2020)"/>
    <d v="2020-01-21T11:50:51"/>
    <n v="3"/>
    <s v="PT;17;247;276"/>
    <n v="300"/>
    <d v="2020-03-06T23:59:00"/>
    <n v="1"/>
    <x v="1"/>
    <x v="1"/>
    <x v="4"/>
  </r>
  <r>
    <x v="27"/>
    <n v="506722422"/>
    <n v="183144"/>
    <s v="AquisiÃ§Ã£o de ServiÃ§o de ReparaÃ§Ã£o de VeÃ­culo ABSC 06"/>
    <d v="2020-01-21T12:10:47"/>
    <n v="1"/>
    <s v="PT;15;220;2478"/>
    <n v="340"/>
    <d v="2020-01-27T23:59:00"/>
    <n v="1"/>
    <x v="1"/>
    <x v="1"/>
    <x v="4"/>
  </r>
  <r>
    <x v="132"/>
    <n v="507023129"/>
    <n v="183145"/>
    <s v="AquisiÃ§Ã£o de Equipamento InformÃ¡tico, Incluindo Licenciamento, Garantia e ServiÃ§os de AssistÃªncia TÃ©cnica"/>
    <d v="2020-01-21T12:18:24"/>
    <n v="13"/>
    <s v="PT;1;1;232"/>
    <n v="340"/>
    <d v="2020-01-30T17:00:00"/>
    <n v="1"/>
    <x v="2"/>
    <x v="1"/>
    <x v="4"/>
  </r>
  <r>
    <x v="11"/>
    <n v="506614913"/>
    <n v="183146"/>
    <s v="ContrataÃ§Ã£o da Banda Paulo Brissos, no Ã¢mbito da AnimaÃ§Ã£o Musical na FÃ¡brica das Palavras - Ano 2020"/>
    <d v="2020-01-21T12:23:31"/>
    <n v="1"/>
    <s v="PT;12;173;2086"/>
    <n v="400"/>
    <d v="2020-01-15T23:59:00"/>
    <n v="1"/>
    <x v="1"/>
    <x v="1"/>
    <x v="4"/>
  </r>
  <r>
    <x v="29"/>
    <n v="512012814"/>
    <n v="183147"/>
    <s v="NIPG22611/19- AquisiÃ§Ã£o de material elÃ©trico"/>
    <d v="2020-01-21T12:29:09"/>
    <n v="1"/>
    <s v="PT;20;313;1331"/>
    <n v="400"/>
    <d v="2019-12-24T17:30:00"/>
    <n v="1"/>
    <x v="1"/>
    <x v="1"/>
    <x v="4"/>
  </r>
  <r>
    <x v="38"/>
    <n v="505309939"/>
    <n v="183148"/>
    <s v="Pinturas de sinalizaÃ§Ã£o viÃ¡ria horizontal"/>
    <d v="2020-01-21T13:11:34"/>
    <n v="13"/>
    <s v="PT;9;121;1594"/>
    <n v="340"/>
    <d v="2020-02-04T16:30:00"/>
    <n v="1"/>
    <x v="1"/>
    <x v="1"/>
    <x v="4"/>
  </r>
  <r>
    <x v="27"/>
    <n v="506722422"/>
    <n v="183149"/>
    <s v="AquisiÃ§Ã£o de ConsumÃ­veis de InformÃ¡tica"/>
    <d v="2020-01-21T13:56:51"/>
    <n v="13"/>
    <s v="PT;15;220;2478"/>
    <n v="5"/>
    <d v="2020-01-27T23:59:00"/>
    <n v="1"/>
    <x v="1"/>
    <x v="1"/>
    <x v="4"/>
  </r>
  <r>
    <x v="123"/>
    <n v="506812782"/>
    <n v="183150"/>
    <s v="ConceÃ§Ã£o, Desenho e ElaboraÃ§Ã£o do Regulamento de Controlo Interno dos SSCML"/>
    <d v="2020-01-21T14:16:34"/>
    <n v="1"/>
    <s v="PT;1;1;232"/>
    <n v="360"/>
    <d v="2020-01-24T17:00:00"/>
    <n v="1"/>
    <x v="1"/>
    <x v="1"/>
    <x v="4"/>
  </r>
  <r>
    <x v="13"/>
    <n v="501294104"/>
    <n v="183151"/>
    <s v="ESPETÃCULO COM CARMINHO, NO DIA 31 DE JANEIRO, NO FÃ“RUM MUNICIPAL LUÃSA TODI"/>
    <d v="2020-01-21T14:25:09"/>
    <n v="1"/>
    <s v="PT;16;245;2623"/>
    <n v="360"/>
    <d v="2020-01-23T10:10:00"/>
    <n v="1"/>
    <x v="1"/>
    <x v="1"/>
    <x v="4"/>
  </r>
  <r>
    <x v="21"/>
    <n v="506609553"/>
    <n v="183152"/>
    <s v="AquisiÃ§Ã£o de serviÃ§os de animaÃ§Ã£o sociocultural no Ã¢mbito do Centro Juvenil"/>
    <d v="2020-01-21T14:37:59"/>
    <n v="1"/>
    <s v="PT;8;101;1518"/>
    <n v="360"/>
    <d v="2020-01-24T23:59:00"/>
    <n v="1"/>
    <x v="1"/>
    <x v="1"/>
    <x v="4"/>
  </r>
  <r>
    <x v="1"/>
    <n v="506673626"/>
    <n v="183153"/>
    <s v="AquisiÃ§Ã£o de serviÃ§os para as Ã¡reas tÃ©cnicas da competÃªncia da DivisÃ£o de Sustentabilidade Ambiental e EficiÃªncia EnergÃ©tica, na modalidade de avenÃ§a"/>
    <d v="2020-01-21T14:43:35"/>
    <n v="13"/>
    <s v="PT;16;237;31"/>
    <n v="360"/>
    <d v="2020-01-24T23:59:00"/>
    <n v="1"/>
    <x v="1"/>
    <x v="1"/>
    <x v="4"/>
  </r>
  <r>
    <x v="52"/>
    <n v="508787033"/>
    <n v="183154"/>
    <s v="AquisiÃ§Ã£o de ServiÃ§os de cÃ³pia"/>
    <d v="2020-01-21T14:45:23"/>
    <n v="13"/>
    <s v="PT;15;227;2527"/>
    <n v="360"/>
    <d v="2020-01-28T18:00:00"/>
    <n v="1"/>
    <x v="1"/>
    <x v="1"/>
    <x v="4"/>
  </r>
  <r>
    <x v="53"/>
    <n v="504884620"/>
    <n v="183157"/>
    <s v="IluminaÃ§Ã£o da Ã¡rea de jogo do PavilhÃ£o Municipal JoÃ£o Serra MagalhÃ£es, sito na Av. do Brasil, 7 em Beja."/>
    <d v="2020-01-21T15:04:02"/>
    <n v="13"/>
    <s v="PT;3;27;501"/>
    <n v="340"/>
    <d v="2020-02-10T17:00:00"/>
    <n v="1"/>
    <x v="1"/>
    <x v="1"/>
    <x v="4"/>
  </r>
  <r>
    <x v="98"/>
    <n v="502130040"/>
    <n v="183158"/>
    <s v="AquisiÃ§Ã£o de Materiais de limpeza diversos, para os serviÃ§os do MunicÃ­pio."/>
    <d v="2020-01-21T15:08:49"/>
    <n v="13"/>
    <s v="PT;16;242;2610"/>
    <n v="400"/>
    <d v="1970-01-01T17:00:00"/>
    <n v="1"/>
    <x v="1"/>
    <x v="1"/>
    <x v="4"/>
  </r>
  <r>
    <x v="64"/>
    <n v="508754496"/>
    <n v="183160"/>
    <s v="Acordo Quadro para o fornecimento de serviÃ§os de manutenÃ§Ã£o e inspeÃ§Ã£o de equipamentos de elevaÃ§Ã£o."/>
    <d v="2020-01-21T15:15:50"/>
    <n v="3"/>
    <s v="PT;17;247;276"/>
    <n v="300"/>
    <d v="2020-03-06T23:59:00"/>
    <n v="1"/>
    <x v="1"/>
    <x v="1"/>
    <x v="4"/>
  </r>
  <r>
    <x v="1"/>
    <n v="506673626"/>
    <n v="183162"/>
    <s v="AquisiÃ§Ã£o de serviÃ§os de apoio a tarefas no Ã¢mbito da DivisÃ£o de Sustentabilidade Ambiental e EficiÃªncia EnergÃ©tica, na modalidade de avenÃ§a"/>
    <d v="2020-01-21T15:31:03"/>
    <n v="13"/>
    <s v="PT;16;237;31"/>
    <n v="360"/>
    <d v="2020-01-24T23:59:00"/>
    <n v="1"/>
    <x v="1"/>
    <x v="1"/>
    <x v="4"/>
  </r>
  <r>
    <x v="6"/>
    <n v="506037258"/>
    <n v="183164"/>
    <m/>
    <d v="2020-01-21T15:43:19"/>
    <n v="1"/>
    <s v="PT;1;1;232"/>
    <n v="400"/>
    <m/>
    <n v="1"/>
    <x v="1"/>
    <x v="1"/>
    <x v="4"/>
  </r>
  <r>
    <x v="6"/>
    <n v="506037258"/>
    <n v="183165"/>
    <s v="PrestaÃ§Ã£o de ServiÃ§os no Ã¢mbito da medicina ocupacional"/>
    <d v="2020-01-21T15:43:34"/>
    <n v="1"/>
    <s v="PT;17;256;2822"/>
    <n v="340"/>
    <d v="2020-01-24T17:00:00"/>
    <n v="1"/>
    <x v="1"/>
    <x v="1"/>
    <x v="4"/>
  </r>
  <r>
    <x v="66"/>
    <n v="502530863"/>
    <n v="183167"/>
    <m/>
    <d v="2020-01-21T15:44:28"/>
    <n v="1"/>
    <s v="PT;1;1;232"/>
    <n v="400"/>
    <m/>
    <n v="1"/>
    <x v="2"/>
    <x v="1"/>
    <x v="4"/>
  </r>
  <r>
    <x v="1"/>
    <n v="506673626"/>
    <n v="183169"/>
    <s v="AquisiÃ§Ã£o de serviÃ§os de apoio Ã s tarefas para as polÃ­ticas da infÃ¢ncia e juventude no Ã¢mbito do Gabinete de Empreendedorismo e Juventude, na modalidade de avenÃ§a"/>
    <d v="2020-01-21T15:55:03"/>
    <n v="13"/>
    <s v="PT;16;237;31"/>
    <n v="360"/>
    <d v="2020-01-24T23:59:00"/>
    <n v="1"/>
    <x v="1"/>
    <x v="1"/>
    <x v="4"/>
  </r>
  <r>
    <x v="13"/>
    <n v="501294104"/>
    <n v="183170"/>
    <s v="ESPETÃCULO COM GNR, NO DIA 08 DE FEVEREIRO, NO FÃ“RUM MUNICIPAL LUÃSA TODI"/>
    <d v="2020-01-21T16:04:13"/>
    <n v="1"/>
    <s v="PT;16;245;2623"/>
    <n v="360"/>
    <d v="2020-01-25T23:59:00"/>
    <n v="1"/>
    <x v="1"/>
    <x v="1"/>
    <x v="4"/>
  </r>
  <r>
    <x v="51"/>
    <n v="506624200"/>
    <n v="183171"/>
    <s v="AquisiÃ§Ã£o de pÃ³rtico"/>
    <d v="2020-01-21T16:22:18"/>
    <n v="13"/>
    <s v="PT;7;86;149"/>
    <n v="5"/>
    <d v="2020-01-23T17:00:00"/>
    <n v="1"/>
    <x v="1"/>
    <x v="1"/>
    <x v="4"/>
  </r>
  <r>
    <x v="50"/>
    <n v="500192855"/>
    <n v="183172"/>
    <m/>
    <d v="2020-01-21T16:22:24"/>
    <n v="13"/>
    <s v="PT;1;1;232"/>
    <n v="1"/>
    <m/>
    <n v="1"/>
    <x v="3"/>
    <x v="1"/>
    <x v="4"/>
  </r>
  <r>
    <x v="50"/>
    <n v="500192855"/>
    <n v="183173"/>
    <m/>
    <d v="2020-01-21T16:23:22"/>
    <n v="3"/>
    <s v="PT;1;1;232"/>
    <n v="1"/>
    <m/>
    <n v="1"/>
    <x v="3"/>
    <x v="1"/>
    <x v="4"/>
  </r>
  <r>
    <x v="331"/>
    <n v="506811913"/>
    <n v="183174"/>
    <s v="Aluguer de diverso equipamento para a Festa da Gente MiÃºda"/>
    <d v="2020-01-21T16:33:15"/>
    <n v="13"/>
    <s v="PT;1;1;232"/>
    <n v="360"/>
    <d v="2020-01-27T23:59:00"/>
    <n v="1"/>
    <x v="1"/>
    <x v="1"/>
    <x v="4"/>
  </r>
  <r>
    <x v="126"/>
    <n v="600018466"/>
    <n v="183176"/>
    <s v="O presente procedimento tem por objeto a contrataÃ§Ã£o do fornecimento de eletricidade em Baixa TensÃ£o Especial (BTE) em Portugal Continental, para as instalaÃ§Ãµes da Entidade Adjudicante, sitas na Rua Mouzinho da Silveira n.Âº10, 1269-273 Lisboa e do seu Arquivo, sito na Travessa Aboim AscensÃ£o, 7 R/C, 1700-002 Lisboa, de acordo com as especificaÃ§Ãµes do caderno de encargos"/>
    <d v="2020-01-21T16:43:11"/>
    <n v="1"/>
    <s v="PT;1;1;232"/>
    <n v="400"/>
    <d v="2017-11-18T18:00:00"/>
    <n v="1"/>
    <x v="2"/>
    <x v="1"/>
    <x v="4"/>
  </r>
  <r>
    <x v="50"/>
    <n v="500192855"/>
    <n v="183178"/>
    <s v="AquisiÃ§Ã£o de 500 Toneladas de Carril de Rolamento para o Metropolitano de Lisboa, E.P.E."/>
    <d v="2020-01-21T16:59:37"/>
    <n v="3"/>
    <s v="PT;1;1;232"/>
    <n v="300"/>
    <d v="2020-02-28T23:59:00"/>
    <n v="1"/>
    <x v="3"/>
    <x v="1"/>
    <x v="4"/>
  </r>
  <r>
    <x v="126"/>
    <n v="600018466"/>
    <n v="183179"/>
    <s v="FORNECIMENTO DE ELETRICIDADE EM REGIME DE MERCADO LIVRE PARA AS INSTALAÃ‡Ã•ES DO CONSELHO SUPERIOR DA MAGISTRATURA (CSM), SITAS NA RUA DUQUE DE PALMELA, N.Âº 23, 1250-097 LISBOA, BEM COMO PARA O SEU ARQUIVO, SITO NA TRAVESSA ABOIM ASCENSÃƒO, 7 R/C, 1700-002 LISBOA"/>
    <d v="2020-01-21T17:17:33"/>
    <n v="13"/>
    <s v="PT;1;1;232"/>
    <n v="340"/>
    <d v="2020-01-27T18:00:00"/>
    <n v="1"/>
    <x v="2"/>
    <x v="1"/>
    <x v="4"/>
  </r>
  <r>
    <x v="196"/>
    <n v="503956546"/>
    <n v="183187"/>
    <m/>
    <d v="2020-01-22T09:30:58"/>
    <n v="14"/>
    <s v="PT;1;1;232"/>
    <n v="400"/>
    <m/>
    <n v="1"/>
    <x v="1"/>
    <x v="1"/>
    <x v="4"/>
  </r>
  <r>
    <x v="329"/>
    <n v="501649484"/>
    <n v="183192"/>
    <s v="Obra de construÃ§Ã£o da ERPI e Centro de Dia para doentes de Alzheimer e outras demÃªncias"/>
    <d v="2020-01-22T10:27:31"/>
    <n v="3"/>
    <s v="PT;9;114;1561"/>
    <n v="1"/>
    <d v="2020-02-14T17:00:00"/>
    <n v="1"/>
    <x v="2"/>
    <x v="1"/>
    <x v="4"/>
  </r>
  <r>
    <x v="329"/>
    <n v="501649484"/>
    <n v="183193"/>
    <s v="Atividades de fiscalizaÃ§Ã£o da obra e assessoria, tendo como objeto a verificaÃ§Ã£o dos elementos de projeto, fiscalizaÃ§Ã£o, coordenaÃ§Ã£o de atividades e o controlo da empreitada conforme detalhes do caderno de encargos."/>
    <d v="2020-01-22T10:29:53"/>
    <n v="3"/>
    <s v="PT;9;114;1561"/>
    <n v="220"/>
    <d v="2020-02-15T17:00:00"/>
    <n v="1"/>
    <x v="2"/>
    <x v="1"/>
    <x v="4"/>
  </r>
  <r>
    <x v="294"/>
    <n v="506901173"/>
    <n v="183195"/>
    <s v="CP/10/19/DACPGP - AquisiÃ§Ã£o de 6 (seis) carrinhas ligeiras de mercadorias com cabine dupla e caixa aberta"/>
    <d v="2020-01-22T11:19:01"/>
    <n v="3"/>
    <s v="PT;1;1;232"/>
    <n v="300"/>
    <d v="2020-01-31T18:00:00"/>
    <n v="1"/>
    <x v="1"/>
    <x v="1"/>
    <x v="4"/>
  </r>
  <r>
    <x v="11"/>
    <n v="506614913"/>
    <n v="183196"/>
    <s v="Fornecimento em contÃ­nuo de Leite Escolar"/>
    <d v="2020-01-22T11:29:32"/>
    <n v="4"/>
    <s v="PT;12;173;189"/>
    <n v="360"/>
    <d v="2020-01-29T23:59:00"/>
    <n v="1"/>
    <x v="1"/>
    <x v="1"/>
    <x v="4"/>
  </r>
  <r>
    <x v="131"/>
    <n v="508345464"/>
    <n v="183197"/>
    <s v="PrestaÃ§Ã£o de ServiÃ§os de ElaboraÃ§Ã£o de Projeto de RemodelaÃ§Ã£o das EstaÃ§Ãµes ElevatÃ³rias do Rossio e Serradinho, sistema de saneamento Muge"/>
    <d v="2020-01-22T11:37:07"/>
    <n v="3"/>
    <s v="PT;15;226;2508"/>
    <n v="360"/>
    <d v="2020-02-03T16:00:00"/>
    <n v="1"/>
    <x v="2"/>
    <x v="1"/>
    <x v="4"/>
  </r>
  <r>
    <x v="11"/>
    <n v="506614913"/>
    <n v="183198"/>
    <s v="ContrataÃ§Ã£o de serviÃ§os de limpeza do estacionamento do edifÃ­cio do Vila Franca Centro"/>
    <d v="2020-01-22T12:08:05"/>
    <n v="1"/>
    <s v="PT;12;173;189"/>
    <n v="360"/>
    <d v="2020-02-03T23:59:00"/>
    <n v="1"/>
    <x v="1"/>
    <x v="1"/>
    <x v="4"/>
  </r>
  <r>
    <x v="29"/>
    <n v="512012814"/>
    <n v="183200"/>
    <s v="NIPG22611/19- AquisiÃ§Ã£o de material elÃ©trico"/>
    <d v="2020-01-22T12:42:38"/>
    <n v="1"/>
    <s v="PT;20;313;1331"/>
    <n v="400"/>
    <d v="2019-12-24T17:30:00"/>
    <n v="1"/>
    <x v="1"/>
    <x v="1"/>
    <x v="4"/>
  </r>
  <r>
    <x v="131"/>
    <n v="508345464"/>
    <n v="183202"/>
    <m/>
    <d v="2020-01-22T12:50:56"/>
    <n v="3"/>
    <s v="PT;1;1;232"/>
    <n v="1"/>
    <m/>
    <n v="1"/>
    <x v="2"/>
    <x v="1"/>
    <x v="4"/>
  </r>
  <r>
    <x v="43"/>
    <n v="503035416"/>
    <n v="183203"/>
    <s v="AquisiÃ§Ã£o de ConsumÃ­veis para Sistema de Mapeamento Intra-CardÃ­aco com consola Ensite, para o ano de 2020"/>
    <d v="2020-01-22T13:10:29"/>
    <n v="1"/>
    <s v="PT;1;1;232"/>
    <n v="340"/>
    <d v="2020-01-27T17:00:00"/>
    <n v="1"/>
    <x v="0"/>
    <x v="1"/>
    <x v="4"/>
  </r>
  <r>
    <x v="12"/>
    <n v="506187543"/>
    <n v="183204"/>
    <s v="ExecuÃ§Ã£o do sistema elevatÃ³rio de Ã¡guas residuias domÃ©sticas nan Quinta dos Farias em Pinhal Novo"/>
    <d v="2020-01-22T13:48:07"/>
    <n v="13"/>
    <s v="PT;16;241;2601"/>
    <n v="340"/>
    <d v="2020-01-29T23:59:00"/>
    <n v="1"/>
    <x v="1"/>
    <x v="1"/>
    <x v="4"/>
  </r>
  <r>
    <x v="2"/>
    <n v="503539473"/>
    <n v="183205"/>
    <s v="Fornecimento de material para iluminaÃ§Ã£o das piscinas municipais"/>
    <d v="2020-01-22T14:30:20"/>
    <n v="13"/>
    <s v="PT;9;111;1551"/>
    <n v="340"/>
    <d v="2020-01-25T23:59:00"/>
    <n v="1"/>
    <x v="1"/>
    <x v="1"/>
    <x v="4"/>
  </r>
  <r>
    <x v="12"/>
    <n v="506187543"/>
    <n v="183206"/>
    <s v="O contrato a celebrar tem por objeto a prestaÃ§Ã£o de serviÃ§os de manutenÃ§Ã£o preventiva e corretiva e apoio tÃ©cnico do software aplicacional Intranet, instalado na autarquia"/>
    <d v="2020-01-22T14:33:24"/>
    <n v="1"/>
    <s v="PT;16;241;132"/>
    <n v="340"/>
    <d v="2020-01-27T23:59:00"/>
    <n v="1"/>
    <x v="1"/>
    <x v="1"/>
    <x v="4"/>
  </r>
  <r>
    <x v="14"/>
    <n v="501144218"/>
    <n v="183207"/>
    <s v="ExecuÃ§Ã£o de infraestruturas de Ã¡guas e esgotos que nÃ£o estavam previstas na empreitada principal e que existe necessidade de as executar."/>
    <d v="2020-01-22T14:36:25"/>
    <n v="13"/>
    <s v="PT;16;244;2616"/>
    <n v="210"/>
    <d v="2020-02-01T23:59:00"/>
    <n v="1"/>
    <x v="1"/>
    <x v="1"/>
    <x v="4"/>
  </r>
  <r>
    <x v="14"/>
    <n v="501144218"/>
    <n v="183208"/>
    <s v="Acompanhamento ArqueolÃ³gico da obra de infraestruturas de Eletricidade, TelecomunicaÃ§Ãµes, Ãguas e Saneamento do Castelo de Sesimbra - ConclusÃ£o dos trabalhos"/>
    <d v="2020-01-22T14:48:46"/>
    <n v="1"/>
    <s v="PT;16;244;2616"/>
    <n v="340"/>
    <d v="2020-01-27T18:00:00"/>
    <n v="1"/>
    <x v="1"/>
    <x v="1"/>
    <x v="4"/>
  </r>
  <r>
    <x v="4"/>
    <n v="506334562"/>
    <n v="183210"/>
    <s v="PrestaÃ§Ã£o de serviÃ§os de psicÃ³loga em regime de avenÃ§a - projeto para a educaÃ§Ã£o inclusiva, no Ã¢mbito do Programa Municipal de PotenciaÃ§Ã£o do Sucesso Escolar (PMPSE)"/>
    <d v="2020-01-22T14:56:44"/>
    <n v="1"/>
    <s v="PT;11;157;1950"/>
    <n v="360"/>
    <d v="2020-01-28T23:59:00"/>
    <n v="1"/>
    <x v="1"/>
    <x v="1"/>
    <x v="4"/>
  </r>
  <r>
    <x v="55"/>
    <n v="600084914"/>
    <n v="183211"/>
    <s v="AquisiÃ§Ã£o de serviÃ§os de recolha, transporte, tratamento e depÃ³sito de valores da rede de Museus, PalÃ¡cios e Monumentos da DGPC."/>
    <d v="2020-01-22T14:58:28"/>
    <n v="3"/>
    <s v="PT;1;1;232"/>
    <n v="340"/>
    <d v="2020-02-26T23:59:00"/>
    <n v="1"/>
    <x v="2"/>
    <x v="1"/>
    <x v="4"/>
  </r>
  <r>
    <x v="55"/>
    <n v="600084914"/>
    <n v="183212"/>
    <s v="Convento de Cristo - SubstituiÃ§Ã£o de Coluna na Sala da Procuradoria"/>
    <d v="2020-01-22T14:58:52"/>
    <n v="13"/>
    <s v="PT;15;229;2543"/>
    <n v="300"/>
    <d v="2020-02-07T17:00:00"/>
    <n v="1"/>
    <x v="2"/>
    <x v="1"/>
    <x v="4"/>
  </r>
  <r>
    <x v="9"/>
    <n v="506173968"/>
    <n v="183213"/>
    <m/>
    <d v="2020-01-22T15:01:42"/>
    <n v="1"/>
    <s v="PT;1;1;232"/>
    <n v="1"/>
    <m/>
    <n v="1"/>
    <x v="1"/>
    <x v="1"/>
    <x v="4"/>
  </r>
  <r>
    <x v="118"/>
    <n v="680001069"/>
    <n v="183215"/>
    <m/>
    <d v="2020-01-22T15:06:59"/>
    <n v="3"/>
    <s v="PT;1;1;232"/>
    <n v="400"/>
    <m/>
    <n v="1"/>
    <x v="1"/>
    <x v="1"/>
    <x v="4"/>
  </r>
  <r>
    <x v="68"/>
    <n v="512013241"/>
    <n v="183217"/>
    <s v="ImplementaÃ§Ã£o de AplicaÃ§Ãµes InformÃ¡ticas ERP AIRC, no Ã‚mbito da DesmaterializaÃ§Ã£o de Processos de Obras Particulares, ServiÃ§os de FaturaÃ§Ã£o de Ãgua e Proximidade ao MunÃ­cipe do Concelho da Ribeira Grande"/>
    <d v="2020-01-22T15:12:08"/>
    <n v="1"/>
    <m/>
    <n v="5"/>
    <d v="2020-02-03T17:30:00"/>
    <n v="1"/>
    <x v="1"/>
    <x v="1"/>
    <x v="4"/>
  </r>
  <r>
    <x v="118"/>
    <n v="680001069"/>
    <n v="183218"/>
    <s v="REPARAÃ‡ÃƒO E MANUTENÃ‡ÃƒO TÃ‰CNICA DE CONTENTORES SUBTERRÃ‚NEOS"/>
    <d v="2020-01-22T15:16:47"/>
    <n v="13"/>
    <s v="PT;11;148;1898"/>
    <n v="340"/>
    <d v="2020-01-27T23:59:00"/>
    <n v="1"/>
    <x v="1"/>
    <x v="1"/>
    <x v="4"/>
  </r>
  <r>
    <x v="43"/>
    <n v="503035416"/>
    <n v="183220"/>
    <s v="AquisiÃ§Ã£o de ConsumÃ­veis para alimentaÃ§Ã£o entÃ©rica com conexÃ£o ENFIT, para o ano de 2020"/>
    <d v="2020-01-22T15:39:07"/>
    <n v="13"/>
    <s v="PT;1;1;232"/>
    <n v="220"/>
    <d v="2020-01-29T17:00:00"/>
    <n v="1"/>
    <x v="0"/>
    <x v="1"/>
    <x v="4"/>
  </r>
  <r>
    <x v="331"/>
    <n v="506811913"/>
    <n v="183221"/>
    <m/>
    <d v="2020-01-22T16:05:52"/>
    <n v="13"/>
    <s v="PT;1;1;232"/>
    <n v="400"/>
    <m/>
    <n v="1"/>
    <x v="1"/>
    <x v="1"/>
    <x v="4"/>
  </r>
  <r>
    <x v="0"/>
    <n v="508481287"/>
    <n v="183222"/>
    <m/>
    <d v="2020-01-22T16:09:41"/>
    <n v="1"/>
    <s v="PT;1;1;232"/>
    <n v="1"/>
    <m/>
    <n v="1"/>
    <x v="0"/>
    <x v="1"/>
    <x v="4"/>
  </r>
  <r>
    <x v="74"/>
    <n v="502177080"/>
    <n v="183223"/>
    <s v="Fornecimento de 125.000 litros de gasÃ³leo aditivado a granel para o ano de 2020"/>
    <d v="2020-01-22T16:16:31"/>
    <n v="3"/>
    <m/>
    <n v="400"/>
    <d v="2019-01-21T17:00:00"/>
    <n v="1"/>
    <x v="1"/>
    <x v="1"/>
    <x v="4"/>
  </r>
  <r>
    <x v="50"/>
    <n v="500192855"/>
    <n v="183224"/>
    <m/>
    <d v="2020-01-22T16:17:03"/>
    <n v="13"/>
    <s v="PT;1;1;232"/>
    <n v="1"/>
    <m/>
    <n v="1"/>
    <x v="3"/>
    <x v="1"/>
    <x v="4"/>
  </r>
  <r>
    <x v="74"/>
    <n v="502177080"/>
    <n v="183225"/>
    <m/>
    <d v="2020-01-22T16:21:31"/>
    <n v="3"/>
    <s v="PT;1;1;232"/>
    <n v="400"/>
    <m/>
    <n v="1"/>
    <x v="1"/>
    <x v="1"/>
    <x v="4"/>
  </r>
  <r>
    <x v="97"/>
    <n v="508354617"/>
    <n v="183227"/>
    <s v="CPv 01/2020 Â¿ Aluguer operacional de uma viatura para CIM da RegiÃ£o de Coimbra"/>
    <d v="2020-01-22T16:25:41"/>
    <n v="13"/>
    <s v="PT;1;1;232"/>
    <n v="360"/>
    <d v="2020-01-25T23:59:00"/>
    <n v="1"/>
    <x v="1"/>
    <x v="1"/>
    <x v="4"/>
  </r>
  <r>
    <x v="3"/>
    <n v="500051054"/>
    <n v="183228"/>
    <s v="A obra consiste na reformulaÃ§Ã£o/adaptaÃ§Ã£o de duas moradias geminadas para um espaÃ§o comunitÃ¡rio com o objetivo de promover a coesÃ£o social. DeverÃ¡, no entanto, manter-se a identidade arquitetÃ³nica do edifÃ­cio. Os trabalhos a realizar serÃ£o demoliÃ§Ã£o de paredes, abertura de vÃ£os, execuÃ§Ã£o de cobertura com duas Ã¡guas, em telha Lusa PrevÃª-se a reformulaÃ§Ã£o das instalaÃ§Ãµes sanitÃ¡rias existentes e a consequente alteraÃ§Ã£o das redes de Ã¡gua, esgotos e eletricidade. DeverÃ¡ ser montado o sistema automÃ¡tico contra incÃªndios."/>
    <d v="2020-01-22T16:28:43"/>
    <n v="13"/>
    <s v="PT;16;236;2580"/>
    <n v="1"/>
    <d v="2019-07-27T19:00:00"/>
    <n v="1"/>
    <x v="1"/>
    <x v="1"/>
    <x v="4"/>
  </r>
  <r>
    <x v="74"/>
    <n v="502177080"/>
    <n v="183229"/>
    <s v="Fornecimento de 125.000 litros de gasÃ³leo aditivado a granel para o ano de 2020"/>
    <d v="2020-01-22T16:33:41"/>
    <n v="3"/>
    <s v="PT;12;168;2045"/>
    <n v="340"/>
    <d v="2020-01-28T17:00:00"/>
    <n v="1"/>
    <x v="1"/>
    <x v="1"/>
    <x v="4"/>
  </r>
  <r>
    <x v="0"/>
    <n v="508481287"/>
    <n v="183230"/>
    <s v="Empreitada para ExecuÃ§Ã£o da obra de reparaÃ§Ã£o de central de bombagem do piso 9 elevador 13 do Hospital de Santa Maria"/>
    <d v="2020-01-22T16:35:31"/>
    <n v="1"/>
    <s v="PT;12;165;2010"/>
    <n v="360"/>
    <d v="2020-01-28T17:00:00"/>
    <n v="1"/>
    <x v="0"/>
    <x v="1"/>
    <x v="4"/>
  </r>
  <r>
    <x v="60"/>
    <n v="504394029"/>
    <n v="183233"/>
    <m/>
    <d v="2020-01-22T18:09:17"/>
    <n v="13"/>
    <s v="PT;1;1;232"/>
    <n v="400"/>
    <m/>
    <n v="1"/>
    <x v="2"/>
    <x v="1"/>
    <x v="4"/>
  </r>
  <r>
    <x v="132"/>
    <n v="507023129"/>
    <n v="183234"/>
    <m/>
    <d v="2020-01-22T18:10:29"/>
    <n v="3"/>
    <s v="PT;1;1;232"/>
    <n v="1"/>
    <m/>
    <n v="1"/>
    <x v="2"/>
    <x v="1"/>
    <x v="4"/>
  </r>
  <r>
    <x v="98"/>
    <n v="502130040"/>
    <n v="183235"/>
    <s v="AquisiÃ§Ã£o de serviÃ§os para lavagem e desinfeÃ§Ã£o de contentores de resÃ­duos urbanos no concelho de Santiago do CacÃ©m."/>
    <d v="2020-01-23T08:29:37"/>
    <n v="13"/>
    <s v="PT;16;242;201"/>
    <n v="220"/>
    <d v="2020-02-18T17:00:00"/>
    <n v="1"/>
    <x v="1"/>
    <x v="1"/>
    <x v="4"/>
  </r>
  <r>
    <x v="247"/>
    <n v="501834117"/>
    <n v="183236"/>
    <s v="FORNECIMENTO DE COMBUSTÃVEIS RODOVIÃRIOS - AQ-05-2017"/>
    <d v="2020-01-23T09:31:45"/>
    <n v="1"/>
    <s v="PT;8;105;1534"/>
    <n v="5"/>
    <d v="2020-01-29T23:59:00"/>
    <n v="1"/>
    <x v="1"/>
    <x v="1"/>
    <x v="4"/>
  </r>
  <r>
    <x v="78"/>
    <n v="506792382"/>
    <n v="183240"/>
    <s v="LocaÃ§Ã£o de tenda e stands para exposiÃ§Ã£o e respetivo transporte, montagem e desmontagem no Ã¢mbito da FESTAME - Feira do MunicÃ­pio da Mealhada"/>
    <d v="2020-01-23T09:48:39"/>
    <n v="13"/>
    <s v="PT;2;13;431"/>
    <n v="360"/>
    <d v="2020-01-28T23:59:00"/>
    <n v="1"/>
    <x v="1"/>
    <x v="1"/>
    <x v="4"/>
  </r>
  <r>
    <x v="2"/>
    <n v="503539473"/>
    <n v="183241"/>
    <s v="PrestaÃ§Ã£o de serviÃ§os de assistÃªncia tÃ©cnica e manutenÃ§Ã£o Ã s envelopadoras, Modelo DI425 C/OMR, volume de envelopagens atÃ© 630.000 e Modelo DI380"/>
    <d v="2020-01-23T09:53:22"/>
    <n v="1"/>
    <s v="PT;9;111;105"/>
    <n v="360"/>
    <d v="2020-01-29T23:59:00"/>
    <n v="1"/>
    <x v="1"/>
    <x v="1"/>
    <x v="4"/>
  </r>
  <r>
    <x v="183"/>
    <n v="509770118"/>
    <n v="183243"/>
    <m/>
    <d v="2020-01-23T10:05:07"/>
    <n v="6"/>
    <s v="PT;1;1;232"/>
    <n v="1"/>
    <m/>
    <n v="1"/>
    <x v="2"/>
    <x v="1"/>
    <x v="4"/>
  </r>
  <r>
    <x v="78"/>
    <n v="506792382"/>
    <n v="183244"/>
    <s v="LocaÃ§Ã£o de mÃ³dulos e respetivo transporte, montagem e desmontagem no Ã¢mbito da FESTAME - Feira do MunicÃ­pio da Mealhada"/>
    <d v="2020-01-23T10:19:54"/>
    <n v="13"/>
    <s v="PT;2;13;431"/>
    <n v="360"/>
    <d v="2020-01-28T23:59:00"/>
    <n v="1"/>
    <x v="1"/>
    <x v="1"/>
    <x v="4"/>
  </r>
  <r>
    <x v="47"/>
    <n v="512042659"/>
    <n v="183245"/>
    <s v="Consulta PrÃ©via para AquisiÃ§Ã£o de Material para as MÃ¡quinas de Relva do MunicÃ­pio de Nordeste"/>
    <d v="2020-01-23T10:26:18"/>
    <n v="13"/>
    <s v="PT;20;312;3402"/>
    <n v="5"/>
    <d v="2020-02-01T23:59:00"/>
    <n v="1"/>
    <x v="1"/>
    <x v="1"/>
    <x v="4"/>
  </r>
  <r>
    <x v="132"/>
    <n v="507023129"/>
    <n v="183246"/>
    <s v="AquisiÃ§Ã£o de ServiÃ§os, ao abrigo do Acordo Quadro n.Âº 19/004/CA/AQ, para revisÃ£o de projetos de arquitetura e especialidades - Lote 7, EdifÃ­cios 7 - Programa HabitaÃ§Ã£o Renda AcessÃ­vel PÃºblico- Entrecampos - Loteamento das ForÃ§as Armadas"/>
    <d v="2020-01-23T10:28:29"/>
    <n v="13"/>
    <s v="PT;1;1;232"/>
    <n v="340"/>
    <d v="2020-01-31T17:00:00"/>
    <n v="1"/>
    <x v="2"/>
    <x v="1"/>
    <x v="4"/>
  </r>
  <r>
    <x v="132"/>
    <n v="507023129"/>
    <n v="183248"/>
    <s v="AquisiÃ§Ã£o de ServiÃ§os de Contabilidade e de apoio Ã  implementaÃ§Ã£o de procedimentos Associados ao novo ERP"/>
    <d v="2020-01-23T10:58:57"/>
    <n v="1"/>
    <s v="PT;1;1;232"/>
    <n v="360"/>
    <d v="2020-01-28T17:00:00"/>
    <n v="1"/>
    <x v="2"/>
    <x v="1"/>
    <x v="4"/>
  </r>
  <r>
    <x v="118"/>
    <n v="680001069"/>
    <n v="183249"/>
    <s v="AQUISIÃ‡ÃƒO DE CONTENTORES PARA RECOLHA DE RESÃDUOS SÃ“LIDOS URBANOS"/>
    <d v="2020-01-23T11:13:06"/>
    <n v="3"/>
    <s v="PT;11;148;1898"/>
    <n v="340"/>
    <d v="2020-02-01T23:59:00"/>
    <n v="1"/>
    <x v="1"/>
    <x v="1"/>
    <x v="4"/>
  </r>
  <r>
    <x v="2"/>
    <n v="503539473"/>
    <n v="183250"/>
    <s v="Fornecimento de peÃ§as e acessÃ³rios para viaturas das marcas HONDA, IVECO, OPEL e FIAT, incluindo serviÃ§os de reparaÃ§Ã£o e manutenÃ§Ã£o"/>
    <d v="2020-01-23T11:13:25"/>
    <n v="1"/>
    <s v="PT;9;111;1551"/>
    <n v="340"/>
    <d v="2020-01-29T23:59:00"/>
    <n v="1"/>
    <x v="1"/>
    <x v="1"/>
    <x v="4"/>
  </r>
  <r>
    <x v="0"/>
    <n v="508481287"/>
    <n v="183251"/>
    <s v="AquisiÃ§Ã£o de serviÃ§os de manutenÃ§Ã£o aos equipamentos de monitorizaÃ§Ã£o Philips para o ano de 2020"/>
    <d v="2020-01-23T11:22:02"/>
    <n v="1"/>
    <s v="PT;12;165;2010"/>
    <n v="360"/>
    <d v="2020-01-29T17:00:00"/>
    <n v="1"/>
    <x v="0"/>
    <x v="1"/>
    <x v="4"/>
  </r>
  <r>
    <x v="149"/>
    <n v="506642798"/>
    <n v="183252"/>
    <s v="Aluguer de 50 filmes para projeÃ§Ã£o na Casa de Artes e Cultura do Tejo"/>
    <d v="2020-01-23T11:28:49"/>
    <n v="1"/>
    <s v="PT;6;76;1247"/>
    <n v="360"/>
    <d v="2020-01-29T23:00:00"/>
    <n v="1"/>
    <x v="1"/>
    <x v="1"/>
    <x v="4"/>
  </r>
  <r>
    <x v="177"/>
    <n v="506735524"/>
    <n v="183253"/>
    <s v="OE - CPR NÂº 1/2020 &quot;REQUALIFICAÃ‡ÃƒO DA CHAMINÃ‰ CERÃ‚MICA INDUSTRIAL EXISTENTE NO LOGRADOURO DO EDIFÃCIO MUNICIPAL&quot;."/>
    <d v="2020-01-23T11:34:18"/>
    <n v="13"/>
    <s v="PT;2;21;474"/>
    <n v="360"/>
    <d v="2020-02-04T17:00:00"/>
    <n v="1"/>
    <x v="1"/>
    <x v="1"/>
    <x v="4"/>
  </r>
  <r>
    <x v="0"/>
    <n v="508481287"/>
    <n v="183254"/>
    <s v="AquisiÃ§Ã£o de cofre para a Unidade Hospitalar DomiciliÃ¡ria do HSM."/>
    <d v="2020-01-23T11:36:43"/>
    <n v="13"/>
    <s v="PT;12;165;2010"/>
    <n v="360"/>
    <d v="2020-01-27T17:00:00"/>
    <n v="1"/>
    <x v="0"/>
    <x v="1"/>
    <x v="4"/>
  </r>
  <r>
    <x v="47"/>
    <n v="512042659"/>
    <n v="183256"/>
    <s v="Consulta PrÃ©via para AquisiÃ§Ã£o de Material de Pintura para os ServiÃ§os de ArmazÃ©m do MunicÃ­pio de Nordeste"/>
    <d v="2020-01-23T11:45:58"/>
    <n v="13"/>
    <s v="PT;20;312;3402"/>
    <n v="340"/>
    <d v="2020-02-01T23:59:00"/>
    <n v="1"/>
    <x v="1"/>
    <x v="1"/>
    <x v="4"/>
  </r>
  <r>
    <x v="6"/>
    <n v="506037258"/>
    <n v="183257"/>
    <s v="PrestaÃ§Ã£o de serviÃ§os para produÃ§Ã£o de suportes de comunicaÃ§Ã£o institucional de divulgaÃ§Ã£o exterior do MunicÃ­pio de Viana do Castelo."/>
    <d v="2020-01-23T12:12:33"/>
    <n v="13"/>
    <s v="PT;17;256;2822"/>
    <n v="340"/>
    <d v="2020-01-29T17:00:00"/>
    <n v="1"/>
    <x v="1"/>
    <x v="1"/>
    <x v="4"/>
  </r>
  <r>
    <x v="0"/>
    <n v="508481287"/>
    <n v="183258"/>
    <s v="AquisiÃ§Ã£o de serviÃ§os de coordenaÃ§Ã£o de seguranÃ§a e saÃºde durante a execuÃ§Ã£o de obras no Centro Hospitalar UniversitÃ¡rio de Lisboa Norte, E.P.E."/>
    <d v="2020-01-23T12:14:51"/>
    <n v="13"/>
    <s v="PT;12;165;2010"/>
    <n v="360"/>
    <d v="2020-01-29T17:00:00"/>
    <n v="1"/>
    <x v="0"/>
    <x v="1"/>
    <x v="4"/>
  </r>
  <r>
    <x v="119"/>
    <n v="505255391"/>
    <n v="183259"/>
    <m/>
    <d v="2020-01-23T12:15:59"/>
    <n v="3"/>
    <s v="PT;1;1;232"/>
    <n v="1"/>
    <m/>
    <n v="1"/>
    <x v="2"/>
    <x v="1"/>
    <x v="4"/>
  </r>
  <r>
    <x v="10"/>
    <n v="500122237"/>
    <n v="183260"/>
    <s v="AquisiÃ§Ã£o de 10 licenÃ§as do Software AutoDesk"/>
    <d v="2020-01-23T12:16:37"/>
    <n v="13"/>
    <s v="PT;1;1;232"/>
    <n v="300"/>
    <d v="2020-01-28T23:59:00"/>
    <n v="1"/>
    <x v="2"/>
    <x v="1"/>
    <x v="4"/>
  </r>
  <r>
    <x v="38"/>
    <n v="505309939"/>
    <n v="183262"/>
    <s v="AquisiÃ§Ã£o de serviÃ§os para estudo de viabilidade econÃ³mico-financeira para plano operacional da rede de transportes pÃºblicos &quot;Vai e Vem&quot;"/>
    <d v="2020-01-23T12:41:51"/>
    <n v="1"/>
    <s v="PT;9;121;1594"/>
    <n v="360"/>
    <d v="2020-01-27T16:30:00"/>
    <n v="1"/>
    <x v="1"/>
    <x v="1"/>
    <x v="4"/>
  </r>
  <r>
    <x v="92"/>
    <n v="512044040"/>
    <n v="183263"/>
    <s v="AquisiÃ§Ã£o de ServiÃ§os de Apoio TÃ©cnico nas Ãreas do Turismo e do Empreendedorismo"/>
    <d v="2020-01-23T12:49:35"/>
    <n v="1"/>
    <s v="PT;20;299;145"/>
    <n v="360"/>
    <d v="2020-01-28T23:59:00"/>
    <n v="1"/>
    <x v="1"/>
    <x v="1"/>
    <x v="4"/>
  </r>
  <r>
    <x v="129"/>
    <n v="501258027"/>
    <n v="183264"/>
    <s v="FORNECIMENTO DE VEDAÃ‡ÃƒO E EQUIPAMENTO PARA PARQUE DE MERENDAS"/>
    <d v="2020-01-23T13:44:25"/>
    <n v="1"/>
    <m/>
    <n v="400"/>
    <m/>
    <n v="1"/>
    <x v="1"/>
    <x v="1"/>
    <x v="4"/>
  </r>
  <r>
    <x v="129"/>
    <n v="501258027"/>
    <n v="183265"/>
    <s v="FORNECIMENTO DE VEDAÃ‡ÃƒO E EQUIPAMENTO PARA PARQUE DE MERENDAS"/>
    <d v="2020-01-23T14:00:25"/>
    <n v="1"/>
    <s v="PT;8;97;1486"/>
    <n v="340"/>
    <d v="2020-01-29T23:59:00"/>
    <n v="1"/>
    <x v="1"/>
    <x v="1"/>
    <x v="4"/>
  </r>
  <r>
    <x v="0"/>
    <n v="508481287"/>
    <n v="183266"/>
    <s v="AquisiÃ§Ã£o de serviÃ§os de manutenÃ§Ã£o Ã s mesas operatÃ³rias Maquet para o ano 2020."/>
    <d v="2020-01-23T14:06:51"/>
    <n v="1"/>
    <s v="PT;12;165;2010"/>
    <n v="360"/>
    <d v="2020-01-30T17:00:00"/>
    <n v="1"/>
    <x v="0"/>
    <x v="1"/>
    <x v="4"/>
  </r>
  <r>
    <x v="2"/>
    <n v="503539473"/>
    <n v="183267"/>
    <s v="Fornecimento de peÃ§as e acessÃ³rios para viaturas da marca VOLVO, incluindo serviÃ§os de reparaÃ§Ã£o e manutenÃ§Ã£o"/>
    <d v="2020-01-23T14:08:38"/>
    <n v="1"/>
    <s v="PT;9;111;1551"/>
    <n v="340"/>
    <d v="2020-01-29T23:59:00"/>
    <n v="1"/>
    <x v="1"/>
    <x v="1"/>
    <x v="4"/>
  </r>
  <r>
    <x v="138"/>
    <n v="506087000"/>
    <n v="183268"/>
    <s v="ConstruÃ§Ã£o de Ciclovias no Concelho, por Empreitada: ExecuÃ§Ã£o de muros na estrada da PocariÃ§a"/>
    <d v="2020-01-23T14:14:12"/>
    <n v="3"/>
    <s v="PT;7;79;1271"/>
    <n v="360"/>
    <d v="2020-02-05T17:00:00"/>
    <n v="1"/>
    <x v="1"/>
    <x v="1"/>
    <x v="4"/>
  </r>
  <r>
    <x v="45"/>
    <n v="680021892"/>
    <n v="183269"/>
    <s v="Fornecimento em continuo de produtos de higiene e limpeza para os SMAS de Vila Franca de Xira - Ano 2020"/>
    <d v="2020-01-23T14:15:11"/>
    <n v="13"/>
    <s v="PT;12;173;189"/>
    <n v="5"/>
    <d v="2020-01-30T23:59:00"/>
    <n v="1"/>
    <x v="5"/>
    <x v="1"/>
    <x v="4"/>
  </r>
  <r>
    <x v="33"/>
    <n v="505170876"/>
    <n v="183271"/>
    <s v="Tem por objeto a atualizaÃ§Ã£o do estudo geolÃ³gico/geotÃ©cnico, integrado no Â¿Estudo de ReabilitaÃ§Ã£o e ValorizaÃ§Ã£o do troÃ§o de Costa entre a Praia da D. Ana e a Praia do CanavialÂ¿, realizado em 2008, tendo em vista o desenvolvimento do projeto de Â¿RequalificaÃ§Ã£o da Ponta da Piedade Â¿ RequalificaÃ§Ã£o e ValorizaÃ§Ã£o do TroÃ§o de Costa entre o Farol da Ponta da Piedade e a Praia do PinhÃ£oÂ¿."/>
    <d v="2020-01-23T15:04:16"/>
    <n v="1"/>
    <s v="PT;9;117;1575"/>
    <n v="360"/>
    <d v="2020-01-30T17:00:00"/>
    <n v="1"/>
    <x v="1"/>
    <x v="1"/>
    <x v="4"/>
  </r>
  <r>
    <x v="0"/>
    <n v="508481287"/>
    <n v="183272"/>
    <s v="AquisiÃ§Ã£o de serviÃ§os de controlo de qualidade ao equipamento de Imagiologia para o ano 2020."/>
    <d v="2020-01-23T15:06:17"/>
    <n v="1"/>
    <s v="PT;12;165;2010"/>
    <n v="360"/>
    <d v="2020-01-30T17:00:00"/>
    <n v="1"/>
    <x v="0"/>
    <x v="1"/>
    <x v="4"/>
  </r>
  <r>
    <x v="13"/>
    <n v="501294104"/>
    <n v="183273"/>
    <s v="PRODUÃ‡ÃƒO E IMPLEMENTAÃ‡ÃƒO DE PROJETOS DE COMUNICAÃ‡ÃƒO E IMAGEM."/>
    <d v="2020-01-23T15:06:35"/>
    <n v="13"/>
    <s v="PT;16;245;2623"/>
    <n v="360"/>
    <d v="2020-01-29T23:59:00"/>
    <n v="1"/>
    <x v="1"/>
    <x v="1"/>
    <x v="4"/>
  </r>
  <r>
    <x v="47"/>
    <n v="512042659"/>
    <n v="183274"/>
    <s v="Consulta PrÃ©via para AquisiÃ§Ã£o de Material para as MÃ¡quinas de Relva do MunicÃ­pio de Nordeste"/>
    <d v="2020-01-23T15:11:38"/>
    <n v="13"/>
    <s v="PT;20;312;3402"/>
    <n v="340"/>
    <d v="2020-02-01T23:59:00"/>
    <n v="1"/>
    <x v="1"/>
    <x v="1"/>
    <x v="4"/>
  </r>
  <r>
    <x v="55"/>
    <n v="600084914"/>
    <n v="183276"/>
    <s v="PalÃ¡cio Nacional da Ajuda - ConstruÃ§Ã£o da nova loja"/>
    <d v="2020-01-23T15:14:43"/>
    <n v="5"/>
    <s v="PT;1;1;232"/>
    <n v="80"/>
    <d v="1970-01-01T23:59:00"/>
    <n v="1"/>
    <x v="2"/>
    <x v="1"/>
    <x v="4"/>
  </r>
  <r>
    <x v="70"/>
    <n v="506791220"/>
    <n v="183277"/>
    <s v="Auditor Externo no Ã¢mbito da revisÃ£o legal de contas"/>
    <d v="2020-01-23T15:15:18"/>
    <n v="1"/>
    <s v="PT;16;239;78"/>
    <n v="300"/>
    <d v="2020-01-30T23:59:00"/>
    <n v="1"/>
    <x v="1"/>
    <x v="1"/>
    <x v="4"/>
  </r>
  <r>
    <x v="10"/>
    <n v="500122237"/>
    <n v="183278"/>
    <s v="AquisiÃ§Ã£o de ServiÃ§os de Hotelaria, no Ã¢mbito das &quot;Viagens FundaÃ§Ã£o INATEL - Nacionais (Primavera-VerÃ£o, 2020)&quot;"/>
    <d v="2020-01-23T15:19:14"/>
    <n v="3"/>
    <s v="PT;1;1;232"/>
    <n v="300"/>
    <d v="2020-02-20T23:59:00"/>
    <n v="1"/>
    <x v="2"/>
    <x v="1"/>
    <x v="4"/>
  </r>
  <r>
    <x v="4"/>
    <n v="506334562"/>
    <n v="183279"/>
    <s v="AquisiÃ§Ã£o de serviÃ§os de beneficiaÃ§Ã£o, manutenÃ§Ã£o e conservaÃ§Ã£o em espaÃ§os verdes."/>
    <d v="2020-01-23T15:23:14"/>
    <n v="13"/>
    <s v="PT;11;157;220"/>
    <n v="300"/>
    <d v="2020-02-01T23:59:00"/>
    <n v="1"/>
    <x v="1"/>
    <x v="1"/>
    <x v="4"/>
  </r>
  <r>
    <x v="13"/>
    <n v="501294104"/>
    <n v="183280"/>
    <s v="PRESTAÃ‡ÃƒO DE SERVIÃ‡OS PARA EXECUÃ‡ÃƒO E MONTAGEM DE SINALÃ‰TICA NO EDIFÃCIO DOS CIPRESTES."/>
    <d v="2020-01-23T15:26:27"/>
    <n v="13"/>
    <s v="PT;16;245;2623"/>
    <n v="360"/>
    <d v="2020-01-29T23:59:00"/>
    <n v="1"/>
    <x v="1"/>
    <x v="1"/>
    <x v="4"/>
  </r>
  <r>
    <x v="201"/>
    <n v="507001206"/>
    <n v="183281"/>
    <s v="Ajuste direto para fornecimento e montagem para complementaÃ§Ã£o do sistema de controlo de acessos dos parques P1 e P2 Costa de Caparica e Parque Praia da Rainha."/>
    <d v="2020-01-23T15:29:26"/>
    <n v="1"/>
    <s v="PT;16;236;230"/>
    <n v="300"/>
    <d v="2020-02-05T23:59:00"/>
    <n v="1"/>
    <x v="3"/>
    <x v="1"/>
    <x v="4"/>
  </r>
  <r>
    <x v="45"/>
    <n v="680021892"/>
    <n v="183282"/>
    <s v="Fornecimento em continuo de consumÃ­veis de informÃ¡tica para os SMAS de Vila Franca de Xira - Ano 2020"/>
    <d v="2020-01-23T15:34:13"/>
    <n v="1"/>
    <s v="PT;12;165;75"/>
    <n v="360"/>
    <d v="2020-01-30T23:59:00"/>
    <n v="1"/>
    <x v="5"/>
    <x v="1"/>
    <x v="4"/>
  </r>
  <r>
    <x v="70"/>
    <n v="506791220"/>
    <n v="183283"/>
    <s v="ReparaÃ§Ãµes diversas em parques infantis do MunicÃ­pio"/>
    <d v="2020-01-23T15:35:59"/>
    <n v="1"/>
    <s v="PT;16;239;78"/>
    <n v="360"/>
    <d v="2020-01-30T23:59:00"/>
    <n v="1"/>
    <x v="1"/>
    <x v="1"/>
    <x v="4"/>
  </r>
  <r>
    <x v="13"/>
    <n v="501294104"/>
    <n v="183284"/>
    <s v="PRESTAÃ‡ÃƒO DE SERVIÃ‡OS PARA PROJETO DE DESIGN E DECORAÃ‡ÃƒO DE INTERIORES DA CASA DAS QUATRO CABEÃ‡AS."/>
    <d v="2020-01-23T15:43:11"/>
    <n v="1"/>
    <s v="PT;16;245;2623"/>
    <n v="360"/>
    <d v="2020-01-26T23:59:00"/>
    <n v="1"/>
    <x v="1"/>
    <x v="1"/>
    <x v="4"/>
  </r>
  <r>
    <x v="6"/>
    <n v="506037258"/>
    <n v="183286"/>
    <s v="PrestaÃ§Ã£o de ServiÃ§os para conceÃ§Ã£o de linha grÃ¡fica de comunicaÃ§Ã£o 2020"/>
    <d v="2020-01-23T15:44:32"/>
    <n v="1"/>
    <s v="PT;17;256;2822"/>
    <n v="340"/>
    <d v="2020-01-29T17:00:00"/>
    <n v="1"/>
    <x v="1"/>
    <x v="1"/>
    <x v="4"/>
  </r>
  <r>
    <x v="6"/>
    <n v="506037258"/>
    <n v="183287"/>
    <s v="PrestaÃ§Ã£o de serviÃ§os para produÃ§Ã£o de suportes de comunicaÃ§Ã£o promocional e divulgaÃ§Ã£o de Viana do Castelo."/>
    <d v="2020-01-23T15:47:56"/>
    <n v="13"/>
    <s v="PT;17;256;2822"/>
    <n v="340"/>
    <d v="2020-01-29T17:00:00"/>
    <n v="1"/>
    <x v="1"/>
    <x v="1"/>
    <x v="4"/>
  </r>
  <r>
    <x v="47"/>
    <n v="512042659"/>
    <n v="183288"/>
    <s v="AquisiÃ§Ã£o de Material de Limpeza para o MunicÃ­pio de Nordeste"/>
    <d v="2020-01-23T15:56:58"/>
    <n v="13"/>
    <s v="PT;20;312;3399"/>
    <n v="340"/>
    <d v="2020-02-02T23:59:00"/>
    <n v="1"/>
    <x v="1"/>
    <x v="1"/>
    <x v="4"/>
  </r>
  <r>
    <x v="170"/>
    <n v="505991527"/>
    <n v="183289"/>
    <s v="PROC.CPREV04/2019 Â¿ Procedimento de Consulta Previa para a InstalaÃ§Ã£o de Sistema de Telemetria na Rede PÃºblica de DistribuiÃ§Ã£o de Ãgua de Beja"/>
    <d v="2020-01-23T15:59:48"/>
    <n v="13"/>
    <s v="PT;3;27;27"/>
    <n v="360"/>
    <d v="2020-02-03T23:59:00"/>
    <n v="1"/>
    <x v="5"/>
    <x v="1"/>
    <x v="4"/>
  </r>
  <r>
    <x v="47"/>
    <n v="512042659"/>
    <n v="183290"/>
    <s v="AquisiÃ§Ã£o de Material de ProteÃ§Ã£o para o MunicÃ­pio de Nordeste"/>
    <d v="2020-01-23T16:14:59"/>
    <n v="13"/>
    <s v="PT;20;312;3402"/>
    <n v="340"/>
    <d v="2020-02-02T23:59:00"/>
    <n v="1"/>
    <x v="1"/>
    <x v="1"/>
    <x v="4"/>
  </r>
  <r>
    <x v="70"/>
    <n v="506791220"/>
    <n v="183291"/>
    <s v="AquisiÃ§Ã£o de PapÃ©is de Uso Corrente"/>
    <d v="2020-01-23T16:15:02"/>
    <n v="1"/>
    <s v="PT;16;239;78"/>
    <n v="360"/>
    <d v="2020-01-30T23:59:00"/>
    <n v="1"/>
    <x v="1"/>
    <x v="1"/>
    <x v="4"/>
  </r>
  <r>
    <x v="91"/>
    <n v="503584215"/>
    <n v="183292"/>
    <s v="Empreitada na Galeria da Mitra - Melhorias ao NÃ­vel da SeguranÃ§a, Acessibilidade e Tratamento da Envolvente"/>
    <d v="2020-01-23T16:43:30"/>
    <n v="3"/>
    <s v="PT;12;165;2007"/>
    <n v="300"/>
    <d v="2020-02-18T23:59:00"/>
    <n v="1"/>
    <x v="2"/>
    <x v="1"/>
    <x v="4"/>
  </r>
  <r>
    <x v="70"/>
    <n v="506791220"/>
    <n v="183293"/>
    <s v="Aluguer de Plataformas ElevatÃ³rias e Geradores"/>
    <d v="2020-01-23T16:58:53"/>
    <n v="13"/>
    <s v="PT;16;239;78"/>
    <n v="360"/>
    <d v="2020-02-03T23:59:00"/>
    <n v="1"/>
    <x v="1"/>
    <x v="1"/>
    <x v="4"/>
  </r>
  <r>
    <x v="57"/>
    <n v="506780902"/>
    <n v="183294"/>
    <s v="Mercado Municipal de Vila ChÃ£ de Ourique / RemodelaÃ§Ã£o de coberturas"/>
    <d v="2020-01-23T17:04:05"/>
    <n v="13"/>
    <s v="PT;15;217;2461"/>
    <n v="340"/>
    <d v="2020-02-07T23:59:00"/>
    <n v="1"/>
    <x v="1"/>
    <x v="1"/>
    <x v="4"/>
  </r>
  <r>
    <x v="91"/>
    <n v="503584215"/>
    <n v="183295"/>
    <s v="Empreitada de obras de beneficiaÃ§Ã£o das Coberturas dos armazÃ©ns 43 e 44 do edifÃ­cio da antiga FÃ¡brica Nacional de Cordoaria"/>
    <d v="2020-01-23T17:09:56"/>
    <n v="13"/>
    <s v="PT;12;165;2001"/>
    <n v="220"/>
    <d v="2020-03-07T23:59:00"/>
    <n v="1"/>
    <x v="2"/>
    <x v="1"/>
    <x v="4"/>
  </r>
  <r>
    <x v="0"/>
    <n v="508481287"/>
    <n v="183296"/>
    <s v="PrestaÃ§Ã£o de serviÃ§os de microfilmagem de documentaÃ§Ã£o clÃ­nica em suporte de papel para o ano de 2020"/>
    <d v="2020-01-24T08:53:38"/>
    <n v="13"/>
    <s v="PT;12;165;2010"/>
    <n v="340"/>
    <d v="2020-02-07T17:00:00"/>
    <n v="1"/>
    <x v="0"/>
    <x v="1"/>
    <x v="4"/>
  </r>
  <r>
    <x v="33"/>
    <n v="505170876"/>
    <n v="183297"/>
    <s v="AquisiÃ§Ã£o de serviÃ§os de anÃ¡lises de Ã¡gua para consumo humano, Ã¡guas subterrÃ¢neas e Ã¡guas residuais tratadas do MunicÃ­pio de Lagos"/>
    <d v="2020-01-24T09:19:44"/>
    <n v="13"/>
    <s v="PT;9;117;72"/>
    <n v="360"/>
    <d v="2020-02-10T17:00:00"/>
    <n v="1"/>
    <x v="1"/>
    <x v="1"/>
    <x v="4"/>
  </r>
  <r>
    <x v="38"/>
    <n v="505309939"/>
    <n v="183298"/>
    <s v="AquisiÃ§Ã£o de serviÃ§os de IP/RI de Elevadores, Escadas e Tapetes Rolantes"/>
    <d v="2020-01-24T09:53:55"/>
    <n v="3"/>
    <s v="PT;9;121;274"/>
    <n v="340"/>
    <d v="2020-01-30T17:00:00"/>
    <n v="1"/>
    <x v="1"/>
    <x v="1"/>
    <x v="4"/>
  </r>
  <r>
    <x v="33"/>
    <n v="505170876"/>
    <n v="183300"/>
    <s v="Fornecimento de equipamento de reparaÃ§Ã£o de pavimentos betuminosos"/>
    <d v="2020-01-24T10:12:35"/>
    <n v="13"/>
    <s v="PT;9;117;72"/>
    <n v="360"/>
    <d v="2020-02-03T17:00:00"/>
    <n v="1"/>
    <x v="1"/>
    <x v="1"/>
    <x v="4"/>
  </r>
  <r>
    <x v="108"/>
    <n v="506617599"/>
    <n v="183301"/>
    <s v="ConstruÃ§Ã£o de armazÃ©m"/>
    <d v="2020-01-24T10:14:43"/>
    <n v="13"/>
    <s v="PT;4;43;702"/>
    <n v="400"/>
    <d v="1970-01-01T23:59:00"/>
    <n v="1"/>
    <x v="1"/>
    <x v="1"/>
    <x v="4"/>
  </r>
  <r>
    <x v="53"/>
    <n v="504884620"/>
    <n v="183303"/>
    <s v="Parque de estacionamento - Rua Escritor Alves Redol - Bairro Mira Serra (Beja)"/>
    <d v="2020-01-24T10:20:25"/>
    <n v="13"/>
    <s v="PT;3;27;500"/>
    <n v="220"/>
    <d v="2020-02-17T17:00:00"/>
    <n v="1"/>
    <x v="1"/>
    <x v="1"/>
    <x v="4"/>
  </r>
  <r>
    <x v="73"/>
    <n v="501112049"/>
    <n v="183305"/>
    <s v="AquisiÃ§Ã£o de serviÃ§os para a elaboraÃ§Ã£o de projeto para Parque de Autocaravanismo em Serpa"/>
    <d v="2020-01-24T10:23:48"/>
    <n v="13"/>
    <s v="PT;1;1;232"/>
    <n v="400"/>
    <d v="2018-09-19T16:00:00"/>
    <n v="1"/>
    <x v="1"/>
    <x v="1"/>
    <x v="4"/>
  </r>
  <r>
    <x v="73"/>
    <n v="501112049"/>
    <n v="183306"/>
    <s v="AquisiÃ§Ã£o de Projeto para AlteraÃ§Ã£o do Projeto do Parque de Autocaravanismo em Serpa"/>
    <d v="2020-01-24T10:25:31"/>
    <n v="1"/>
    <s v="PT;3;35;549"/>
    <n v="340"/>
    <d v="2020-02-03T16:00:00"/>
    <n v="1"/>
    <x v="1"/>
    <x v="1"/>
    <x v="4"/>
  </r>
  <r>
    <x v="33"/>
    <n v="505170876"/>
    <n v="183307"/>
    <s v="AquisiÃ§Ã£o de serviÃ§os de apoio ao planeamento, gestÃ£o e monitorizaÃ§Ã£o de atividades de comunicaÃ§Ã£o autÃ¡rquica"/>
    <d v="2020-01-24T10:26:23"/>
    <n v="1"/>
    <s v="PT;9;117;1575"/>
    <n v="360"/>
    <d v="2020-02-05T17:00:00"/>
    <n v="1"/>
    <x v="1"/>
    <x v="1"/>
    <x v="4"/>
  </r>
  <r>
    <x v="38"/>
    <n v="505309939"/>
    <n v="183308"/>
    <s v="AquisiÃ§Ã£o de VeÃ­culo Tanque"/>
    <d v="2020-01-24T10:29:39"/>
    <n v="3"/>
    <s v="PT;9;121;1594"/>
    <n v="220"/>
    <d v="2020-01-30T17:00:00"/>
    <n v="1"/>
    <x v="1"/>
    <x v="1"/>
    <x v="4"/>
  </r>
  <r>
    <x v="201"/>
    <n v="507001206"/>
    <n v="183310"/>
    <s v="EXECUÃ‡ÃƒO DE MOVIMENTO DE TERRAS PARA ALARGAMENTO E REGULARIZAÃ‡ÃƒO DE ACESSOS AOS PARQUES DE ESTACIONAMENTO NAS PRAIAS SUL DA COSTA DE CAPARICA - PRAIAS DO INFANTE, NOVA VAGA E BELAVISTA"/>
    <d v="2020-01-24T10:31:29"/>
    <n v="13"/>
    <s v="PT;16;236;230"/>
    <n v="300"/>
    <d v="2020-02-07T23:59:00"/>
    <n v="1"/>
    <x v="3"/>
    <x v="1"/>
    <x v="4"/>
  </r>
  <r>
    <x v="132"/>
    <n v="507023129"/>
    <n v="183312"/>
    <s v="AquisiÃ§Ã£o de ServiÃ§os, ao abrigo do Acordo Quadro n.Âº 19/004/CA/AQ, para RevisÃ£o de Projetos de Arquitetura e Especialidades - Lote 4, EdifÃ­cios 4E - Programa HabitaÃ§Ã£o Renda AcessÃ­vel PÃºblico - Entrecampos - Loteamento das ForÃ§as Armadas"/>
    <d v="2020-01-24T10:45:58"/>
    <n v="13"/>
    <s v="PT;1;1;232"/>
    <n v="340"/>
    <d v="2020-01-31T17:00:00"/>
    <n v="1"/>
    <x v="2"/>
    <x v="1"/>
    <x v="4"/>
  </r>
  <r>
    <x v="88"/>
    <n v="501206639"/>
    <n v="183313"/>
    <s v="AquisiÃ§Ã£o de serviÃ§os de produÃ§Ã£o tÃ©cnica e artÃ­stica para a festa em Honra de Nossa Senhora das Candeias/2020"/>
    <d v="2020-01-24T10:47:03"/>
    <n v="13"/>
    <s v="PT;8;103;1526"/>
    <n v="340"/>
    <d v="2020-01-27T23:00:00"/>
    <n v="1"/>
    <x v="1"/>
    <x v="1"/>
    <x v="4"/>
  </r>
  <r>
    <x v="0"/>
    <n v="508481287"/>
    <n v="183317"/>
    <s v="AquisiÃ§Ã£o de serviÃ§os de controlo de qualidade de equipamentos do CHULN para o ano de 2020"/>
    <d v="2020-01-24T11:05:52"/>
    <n v="1"/>
    <s v="PT;12;165;2010"/>
    <n v="360"/>
    <d v="2020-01-30T17:00:00"/>
    <n v="1"/>
    <x v="0"/>
    <x v="1"/>
    <x v="4"/>
  </r>
  <r>
    <x v="54"/>
    <n v="501202021"/>
    <n v="183318"/>
    <s v="AQUISIÃ‡ÃƒO, INSTALAÃ‡ÃƒO E MANUTENÃ‡ÃƒO DE HARDWARE ORACLE DATABASE APPLIANCE"/>
    <d v="2020-01-24T11:10:32"/>
    <n v="3"/>
    <s v="PT;12;165;2001"/>
    <n v="360"/>
    <d v="2020-02-07T18:00:00"/>
    <n v="1"/>
    <x v="7"/>
    <x v="1"/>
    <x v="4"/>
  </r>
  <r>
    <x v="328"/>
    <n v="503083690"/>
    <n v="183319"/>
    <s v="Concurso PÃºblico para adjudicaÃ§Ã£o de serviÃ§os Cruise Portugal Â¿ Plano Comercial e de Marketing 2020-2022."/>
    <d v="2020-01-24T11:16:45"/>
    <n v="3"/>
    <s v="PT;1;1;232"/>
    <n v="220"/>
    <d v="2020-02-23T23:59:00"/>
    <n v="1"/>
    <x v="7"/>
    <x v="1"/>
    <x v="4"/>
  </r>
  <r>
    <x v="125"/>
    <n v="501208950"/>
    <n v="183320"/>
    <m/>
    <d v="2020-01-24T11:23:00"/>
    <n v="13"/>
    <m/>
    <n v="1"/>
    <m/>
    <n v="1"/>
    <x v="7"/>
    <x v="1"/>
    <x v="4"/>
  </r>
  <r>
    <x v="116"/>
    <n v="505656000"/>
    <n v="183322"/>
    <s v="RemodelaÃ§Ã£o da rede de abastecimento de Ã¡gua Ã  Vila da Marmeleira - RegularizaÃ§Ã£o de defeitos de obra em perÃ­odo de garantia da mesma"/>
    <d v="2020-01-24T11:31:46"/>
    <n v="1"/>
    <s v="PT;15;225;2504"/>
    <n v="360"/>
    <d v="2020-01-31T23:59:00"/>
    <n v="1"/>
    <x v="1"/>
    <x v="1"/>
    <x v="4"/>
  </r>
  <r>
    <x v="24"/>
    <n v="503311332"/>
    <n v="183323"/>
    <s v="CP 1/2020 - ElaboraÃ§Ã£o de projetos para a implementaÃ§Ã£o da imagem EMEL em vÃ¡rios parques de estacionamento"/>
    <d v="2020-01-24T11:51:52"/>
    <n v="3"/>
    <s v="PT;12;165;75"/>
    <n v="340"/>
    <d v="2020-02-14T17:00:00"/>
    <n v="1"/>
    <x v="1"/>
    <x v="1"/>
    <x v="4"/>
  </r>
  <r>
    <x v="97"/>
    <n v="508354617"/>
    <n v="183324"/>
    <s v="AquisiÃ§Ã£o de material de dinamizaÃ§Ã£o das aÃ§Ãµes para o ensino prÃ©-escolar, no Ã¢mbito do projeto &quot;Imagine, Create, Succeed&quot;"/>
    <d v="2020-01-24T11:52:58"/>
    <n v="1"/>
    <s v="PT;7;77;308"/>
    <n v="5"/>
    <d v="2020-01-27T23:59:00"/>
    <n v="1"/>
    <x v="1"/>
    <x v="1"/>
    <x v="4"/>
  </r>
  <r>
    <x v="47"/>
    <n v="512042659"/>
    <n v="183327"/>
    <m/>
    <d v="2020-01-24T12:29:20"/>
    <n v="13"/>
    <s v="PT;1;1;232"/>
    <n v="400"/>
    <m/>
    <n v="1"/>
    <x v="1"/>
    <x v="1"/>
    <x v="4"/>
  </r>
  <r>
    <x v="47"/>
    <n v="512042659"/>
    <n v="183328"/>
    <m/>
    <d v="2020-01-24T12:32:37"/>
    <n v="1"/>
    <s v="PT;1;1;232"/>
    <n v="400"/>
    <m/>
    <n v="1"/>
    <x v="1"/>
    <x v="1"/>
    <x v="4"/>
  </r>
  <r>
    <x v="47"/>
    <n v="512042659"/>
    <n v="183329"/>
    <m/>
    <d v="2020-01-24T12:34:40"/>
    <n v="13"/>
    <s v="PT;1;1;232"/>
    <n v="400"/>
    <m/>
    <n v="1"/>
    <x v="1"/>
    <x v="1"/>
    <x v="4"/>
  </r>
  <r>
    <x v="47"/>
    <n v="512042659"/>
    <n v="183330"/>
    <m/>
    <d v="2020-01-24T12:36:30"/>
    <n v="1"/>
    <s v="PT;1;1;232"/>
    <n v="400"/>
    <m/>
    <n v="1"/>
    <x v="1"/>
    <x v="1"/>
    <x v="4"/>
  </r>
  <r>
    <x v="0"/>
    <n v="508481287"/>
    <n v="183331"/>
    <m/>
    <d v="2020-01-24T13:34:36"/>
    <n v="1"/>
    <m/>
    <n v="1"/>
    <m/>
    <n v="1"/>
    <x v="0"/>
    <x v="1"/>
    <x v="4"/>
  </r>
  <r>
    <x v="43"/>
    <n v="503035416"/>
    <n v="183332"/>
    <s v="AquisiÃ§Ã£o de serviÃ§os de suporte e manutenÃ§Ã£o evolutiva em sap para o ano de 2020"/>
    <d v="2020-01-24T13:35:51"/>
    <n v="1"/>
    <s v="PT;1;1;232"/>
    <n v="340"/>
    <d v="2020-01-30T17:00:00"/>
    <n v="1"/>
    <x v="0"/>
    <x v="1"/>
    <x v="4"/>
  </r>
  <r>
    <x v="0"/>
    <n v="508481287"/>
    <n v="183333"/>
    <s v="AquisiÃ§Ã£o de serviÃ§os de manutenÃ§Ã£o ao equipamento de circulaÃ§Ã£o extra-corporal Stockert para o ano 2020."/>
    <d v="2020-01-24T13:38:52"/>
    <n v="1"/>
    <s v="PT;12;165;2010"/>
    <n v="5"/>
    <d v="2020-01-30T17:00:00"/>
    <n v="1"/>
    <x v="0"/>
    <x v="1"/>
    <x v="4"/>
  </r>
  <r>
    <x v="99"/>
    <n v="510089224"/>
    <n v="183334"/>
    <s v="DAP 2020.0018 - AquisiÃ§Ã£o de Produtos QuÃ­micos para o Centro Desportivo Nacional do Jamor (CDNJ), para o ano de 2020"/>
    <d v="2020-01-24T14:05:43"/>
    <n v="13"/>
    <s v="PT;12;169;2055"/>
    <n v="360"/>
    <d v="2020-02-02T23:59:00"/>
    <n v="1"/>
    <x v="2"/>
    <x v="1"/>
    <x v="4"/>
  </r>
  <r>
    <x v="1"/>
    <n v="506673626"/>
    <n v="183335"/>
    <s v="AquisiÃ§Ã£o de serviÃ§os de formaÃ§Ã£o PÃ³s-GraduaÃ§Ã£o em Desafios AutÃ¡rquicos e Desenvolvimento Local"/>
    <d v="2020-01-24T14:30:36"/>
    <n v="1"/>
    <s v="PT;16;237;31"/>
    <n v="360"/>
    <d v="2020-02-07T23:59:00"/>
    <n v="1"/>
    <x v="1"/>
    <x v="1"/>
    <x v="4"/>
  </r>
  <r>
    <x v="108"/>
    <n v="506617599"/>
    <n v="183338"/>
    <s v="ConstruÃ§Ã£o de ArmazÃ©m"/>
    <d v="2020-01-24T14:59:53"/>
    <n v="13"/>
    <s v="PT;4;43;702"/>
    <n v="220"/>
    <d v="2020-02-08T23:59:00"/>
    <n v="1"/>
    <x v="1"/>
    <x v="1"/>
    <x v="4"/>
  </r>
  <r>
    <x v="43"/>
    <n v="503035416"/>
    <n v="183339"/>
    <m/>
    <d v="2020-01-24T15:01:01"/>
    <n v="1"/>
    <m/>
    <n v="1"/>
    <m/>
    <n v="1"/>
    <x v="0"/>
    <x v="1"/>
    <x v="4"/>
  </r>
  <r>
    <x v="1"/>
    <n v="506673626"/>
    <n v="183340"/>
    <s v="AquisiÃ§Ã£o de serviÃ§os de ediÃ§Ã£o de vÃ­deo e integraÃ§Ã£o de conteÃºdos audiovisuais em plataformas televisivas, digitais e WEB, na modalidade de avenÃ§a"/>
    <d v="2020-01-24T15:02:31"/>
    <n v="1"/>
    <s v="PT;16;237;31"/>
    <n v="360"/>
    <d v="2020-02-01T23:59:00"/>
    <n v="1"/>
    <x v="1"/>
    <x v="1"/>
    <x v="4"/>
  </r>
  <r>
    <x v="132"/>
    <n v="507023129"/>
    <n v="183341"/>
    <s v="AquisiÃ§Ã£o de ServiÃ§os de GestÃ£o, FiscalizaÃ§Ã£o e CoordenaÃ§Ã£o de SeguranÃ§a em Obra da Unidade de SaÃºde da Ajuda, em Lisboa, ao abrigo do Acordo-Quadro n.Âº 19/005/CA/AQ."/>
    <d v="2020-01-24T15:08:49"/>
    <n v="13"/>
    <s v="PT;1;1;232"/>
    <n v="340"/>
    <d v="2020-02-06T17:00:00"/>
    <n v="1"/>
    <x v="2"/>
    <x v="1"/>
    <x v="4"/>
  </r>
  <r>
    <x v="12"/>
    <n v="506187543"/>
    <n v="183342"/>
    <s v="SubscriÃ§Ã£o de infraestrutura como um serviÃ§o"/>
    <d v="2020-01-24T15:21:22"/>
    <n v="13"/>
    <s v="PT;16;241;132"/>
    <n v="340"/>
    <d v="2020-01-29T23:59:00"/>
    <n v="1"/>
    <x v="1"/>
    <x v="1"/>
    <x v="4"/>
  </r>
  <r>
    <x v="191"/>
    <n v="508779472"/>
    <n v="183343"/>
    <m/>
    <d v="2020-01-24T15:22:06"/>
    <n v="1"/>
    <s v="PT;1;1;232"/>
    <n v="400"/>
    <m/>
    <n v="1"/>
    <x v="1"/>
    <x v="1"/>
    <x v="4"/>
  </r>
  <r>
    <x v="1"/>
    <n v="506673626"/>
    <n v="183344"/>
    <s v="AquisiÃ§Ã£o de serviÃ§os de ediÃ§Ã£o e realizaÃ§Ã£o de imagem, na modalidade de avenÃ§a"/>
    <d v="2020-01-24T15:22:22"/>
    <n v="13"/>
    <s v="PT;16;237;31"/>
    <n v="360"/>
    <d v="2020-02-01T23:59:00"/>
    <n v="1"/>
    <x v="1"/>
    <x v="1"/>
    <x v="4"/>
  </r>
  <r>
    <x v="196"/>
    <n v="503956546"/>
    <n v="183345"/>
    <s v="&quot;AquisiÃ§Ã£o contÃ­nua de carne e produtos Ã  base de carne para o biÃ©nio 2020/2021&quot;"/>
    <d v="2020-01-24T15:34:45"/>
    <n v="13"/>
    <s v="PT;8;98;1488"/>
    <n v="340"/>
    <d v="2020-02-02T23:59:00"/>
    <n v="1"/>
    <x v="1"/>
    <x v="1"/>
    <x v="4"/>
  </r>
  <r>
    <x v="59"/>
    <n v="503450189"/>
    <n v="183346"/>
    <s v="O contrato de prestaÃ§Ã£o de serviÃ§os tem por objeto o fornecimento de equipamentos e execuÃ§Ã£o dos trabalhos necessÃ¡rios Ã  reparaÃ§Ã£o do Sistema de Aviso e Alerta da Barragem do Alqueva, substituindo todos os componentes que nÃ£o estejam em condiÃ§Ã£o de assegurar o normal funcionamento dos equipamentos, incluindo todos os meios humanos, materiais e equipamentos necessÃ¡rios para a sua execuÃ§Ã£o, conforme especificaÃ§Ãµes do Caderno de Encargos."/>
    <d v="2020-01-24T15:44:09"/>
    <n v="13"/>
    <s v="PT;8;104;1531"/>
    <n v="340"/>
    <d v="2020-02-03T18:00:00"/>
    <n v="1"/>
    <x v="4"/>
    <x v="1"/>
    <x v="4"/>
  </r>
  <r>
    <x v="138"/>
    <n v="506087000"/>
    <n v="183347"/>
    <s v="BeneficiaÃ§Ã£o e ConservaÃ§Ã£o de Antigos EdifÃ­cios Escolares: ReabilitaÃ§Ã£o do EdifÃ­cio da Escola da Granja, AnÃ§Ã£"/>
    <d v="2020-01-24T15:58:56"/>
    <n v="1"/>
    <s v="PT;7;79;1262"/>
    <n v="360"/>
    <d v="2020-02-02T17:00:00"/>
    <n v="1"/>
    <x v="1"/>
    <x v="1"/>
    <x v="4"/>
  </r>
  <r>
    <x v="91"/>
    <n v="503584215"/>
    <n v="183348"/>
    <m/>
    <d v="2020-01-24T16:37:59"/>
    <n v="3"/>
    <s v="PT;1;1;232"/>
    <n v="400"/>
    <d v="1970-01-01T23:59:00"/>
    <n v="1"/>
    <x v="2"/>
    <x v="1"/>
    <x v="4"/>
  </r>
  <r>
    <x v="1"/>
    <n v="506673626"/>
    <n v="183349"/>
    <s v="AquisiÃ§Ã£o de serviÃ§os de assessoria e apoio Ã  Ã¡rea cultural, social e educaÃ§Ã£o, na modalidade de avenÃ§a"/>
    <d v="2020-01-24T17:01:28"/>
    <n v="13"/>
    <s v="PT;16;237;31"/>
    <n v="5"/>
    <d v="2020-02-01T23:59:00"/>
    <n v="1"/>
    <x v="1"/>
    <x v="1"/>
    <x v="4"/>
  </r>
  <r>
    <x v="0"/>
    <n v="508481287"/>
    <n v="183351"/>
    <s v="AquisiÃ§Ã£o de serviÃ§os de manutenÃ§Ã£o aos elevadores instalados no Hospital Pulido Valente para o ano de 2020"/>
    <d v="2020-01-25T09:02:21"/>
    <n v="13"/>
    <s v="PT;12;165;2010"/>
    <n v="5"/>
    <d v="2020-01-31T17:00:00"/>
    <n v="1"/>
    <x v="0"/>
    <x v="1"/>
    <x v="4"/>
  </r>
  <r>
    <x v="64"/>
    <n v="508754496"/>
    <n v="183354"/>
    <s v="Acordo Quadro para o fornecimento de Contentores de Lixo"/>
    <d v="2020-01-26T17:48:23"/>
    <n v="3"/>
    <s v="PT;17;247;276"/>
    <n v="400"/>
    <d v="1970-01-01T23:59:00"/>
    <n v="1"/>
    <x v="1"/>
    <x v="1"/>
    <x v="6"/>
  </r>
  <r>
    <x v="43"/>
    <n v="503035416"/>
    <n v="183355"/>
    <s v="AquisiÃ§Ã£o de serviÃ§os de manutenÃ§Ã£o da Intranet para o ano de 2020"/>
    <d v="2020-01-27T08:07:57"/>
    <n v="1"/>
    <s v="PT;1;1;232"/>
    <n v="340"/>
    <d v="2020-02-03T17:00:00"/>
    <n v="1"/>
    <x v="0"/>
    <x v="1"/>
    <x v="6"/>
  </r>
  <r>
    <x v="43"/>
    <n v="503035416"/>
    <n v="183356"/>
    <s v="AquisiÃ§Ã£o de serviÃ§os de manutenÃ§Ã£o da plataforma proximo para o ano de 2020"/>
    <d v="2020-01-27T08:30:12"/>
    <n v="1"/>
    <s v="PT;1;1;232"/>
    <n v="5"/>
    <d v="2020-02-03T17:00:00"/>
    <n v="1"/>
    <x v="0"/>
    <x v="1"/>
    <x v="6"/>
  </r>
  <r>
    <x v="43"/>
    <n v="503035416"/>
    <n v="183357"/>
    <s v="AquisiÃ§Ã£o de NITROGLICERINA,TD, 5MG, SIST TRANSD e NITROGLICERINA,TD, 10MG, SIST TRANSD"/>
    <d v="2020-01-27T09:12:58"/>
    <n v="13"/>
    <s v="PT;1;1;232"/>
    <n v="400"/>
    <m/>
    <n v="1"/>
    <x v="0"/>
    <x v="1"/>
    <x v="6"/>
  </r>
  <r>
    <x v="43"/>
    <n v="503035416"/>
    <n v="183358"/>
    <s v="AquisiÃ§Ã£o de ServiÃ§os de manutenÃ§Ã£o ao Processador de Tecidos para o ano 2020"/>
    <d v="2020-01-27T09:27:38"/>
    <n v="1"/>
    <s v="PT;1;1;232"/>
    <n v="340"/>
    <d v="2020-02-03T17:00:00"/>
    <n v="1"/>
    <x v="0"/>
    <x v="1"/>
    <x v="6"/>
  </r>
  <r>
    <x v="132"/>
    <n v="507023129"/>
    <n v="183359"/>
    <s v="AquisiÃ§Ã£o de ServiÃ§os de GestÃ£o, FiscalizaÃ§Ã£o e CoordenaÃ§Ã£o de SeguranÃ§a em Obra da Unidade de SaÃºde do Restelo, em Lisboa, ao abrigo do Acordo-Quadro n.Âº 19/005/CA/AQ."/>
    <d v="2020-01-27T09:31:34"/>
    <n v="13"/>
    <s v="PT;1;1;232"/>
    <n v="340"/>
    <d v="2020-02-16T17:00:00"/>
    <n v="1"/>
    <x v="2"/>
    <x v="1"/>
    <x v="6"/>
  </r>
  <r>
    <x v="47"/>
    <n v="512042659"/>
    <n v="183360"/>
    <s v="Consulta PrÃ©via para AquisiÃ§Ã£o de Material de Carpintaria para os ServiÃ§os de ArmazÃ©m do MunicÃ­pio de Nordeste"/>
    <d v="2020-01-27T09:49:33"/>
    <n v="13"/>
    <s v="PT;20;312;3402"/>
    <n v="340"/>
    <d v="2020-02-05T23:59:00"/>
    <n v="1"/>
    <x v="1"/>
    <x v="1"/>
    <x v="6"/>
  </r>
  <r>
    <x v="43"/>
    <n v="503035416"/>
    <n v="183361"/>
    <s v="AquisiÃ§Ã£o de 26 (vinte e seis) estantes metÃ¡licas-ServiÃ§o de EsterilizaÃ§Ã£o"/>
    <d v="2020-01-27T09:53:22"/>
    <n v="13"/>
    <s v="PT;1;1;232"/>
    <n v="5"/>
    <d v="2020-02-03T17:00:00"/>
    <n v="1"/>
    <x v="0"/>
    <x v="1"/>
    <x v="6"/>
  </r>
  <r>
    <x v="43"/>
    <n v="503035416"/>
    <n v="183362"/>
    <s v="AquisiÃ§Ã£o de Tiras Glucose e corpos cetÃ³nicos"/>
    <d v="2020-01-27T09:55:50"/>
    <n v="1"/>
    <s v="PT;1;1;232"/>
    <n v="340"/>
    <d v="2020-01-30T17:00:00"/>
    <n v="1"/>
    <x v="0"/>
    <x v="1"/>
    <x v="6"/>
  </r>
  <r>
    <x v="43"/>
    <n v="503035416"/>
    <n v="183365"/>
    <m/>
    <d v="2020-01-27T10:02:26"/>
    <n v="13"/>
    <s v="PT;1;1;232"/>
    <n v="1"/>
    <m/>
    <n v="1"/>
    <x v="0"/>
    <x v="1"/>
    <x v="6"/>
  </r>
  <r>
    <x v="2"/>
    <n v="503539473"/>
    <n v="183366"/>
    <s v="ConcessÃ£o da rede de transportes urbanos de Albufeira (Rede GIRO)"/>
    <d v="2020-01-27T10:04:10"/>
    <n v="3"/>
    <s v="PT;9;111;105"/>
    <n v="150"/>
    <d v="2020-06-30T23:59:00"/>
    <n v="1"/>
    <x v="1"/>
    <x v="1"/>
    <x v="6"/>
  </r>
  <r>
    <x v="2"/>
    <n v="503539473"/>
    <n v="183367"/>
    <m/>
    <d v="2020-01-27T10:04:57"/>
    <n v="3"/>
    <s v="PT;1;1;232"/>
    <n v="400"/>
    <m/>
    <n v="1"/>
    <x v="1"/>
    <x v="1"/>
    <x v="6"/>
  </r>
  <r>
    <x v="14"/>
    <n v="501144218"/>
    <n v="183368"/>
    <m/>
    <d v="2020-01-27T10:06:24"/>
    <n v="1"/>
    <s v="PT;1;1;232"/>
    <n v="400"/>
    <m/>
    <n v="1"/>
    <x v="1"/>
    <x v="1"/>
    <x v="6"/>
  </r>
  <r>
    <x v="132"/>
    <n v="507023129"/>
    <n v="183369"/>
    <s v="AquisiÃ§Ã£o de ServiÃ§os de GestÃ£o, FiscalizaÃ§Ã£o e CoordenaÃ§Ã£o de SeguranÃ§a em Obra da Unidade de SaÃºde de AlcÃ¢ntara, em Lisboa, ao abrigo do Acordo-Quadro n.Âº 19/005/CA/AQ"/>
    <d v="2020-01-27T10:09:12"/>
    <n v="13"/>
    <s v="PT;1;1;232"/>
    <n v="220"/>
    <d v="2020-02-17T17:00:00"/>
    <n v="1"/>
    <x v="2"/>
    <x v="1"/>
    <x v="6"/>
  </r>
  <r>
    <x v="13"/>
    <n v="501294104"/>
    <n v="183370"/>
    <s v="PRESTAÃ‡ÃƒO DE SERVIÃ‡OS PARA CONCEÃ‡ÃƒO E IMPLEMENTAÃ‡ÃƒO DE PROJETOS DE DECORAÃ‡ÃƒO EM ESPAÃ‡OS PÃšBLICOS, PELO PERÃODO DE 7 MESES."/>
    <d v="2020-01-27T10:09:39"/>
    <n v="1"/>
    <s v="PT;16;245;2623"/>
    <n v="360"/>
    <d v="2020-01-29T23:59:00"/>
    <n v="1"/>
    <x v="1"/>
    <x v="1"/>
    <x v="6"/>
  </r>
  <r>
    <x v="335"/>
    <n v="500850526"/>
    <n v="183371"/>
    <s v="AlteraÃ§Ã£o/AmpliaÃ§Ã£o da Unidade de Cuidados Continuados Integrados - InÃ¡cio Coelho PerdigÃ£o"/>
    <d v="2020-01-27T10:10:29"/>
    <n v="3"/>
    <s v="PT;8;106;1537"/>
    <n v="210"/>
    <d v="2020-02-27T17:00:00"/>
    <n v="1"/>
    <x v="2"/>
    <x v="1"/>
    <x v="6"/>
  </r>
  <r>
    <x v="63"/>
    <n v="508741823"/>
    <n v="183372"/>
    <s v="Software de IntegraÃ§Ã£o Infarmed - SGICM"/>
    <d v="2020-01-27T10:15:12"/>
    <n v="1"/>
    <s v="PT;14;205;2353"/>
    <n v="220"/>
    <d v="2020-01-30T10:00:00"/>
    <n v="1"/>
    <x v="0"/>
    <x v="1"/>
    <x v="6"/>
  </r>
  <r>
    <x v="84"/>
    <n v="680018140"/>
    <n v="183373"/>
    <s v="2019/300.10.001/7 - Empreitada de ConstruÃ§Ã£o de 2 Ecocentros (Doze Ribeiras e SÃ£o SebastiÃ£o)"/>
    <d v="2020-01-27T10:23:44"/>
    <n v="3"/>
    <s v="PT;20;299;145"/>
    <n v="5"/>
    <d v="2020-02-18T23:59:00"/>
    <n v="1"/>
    <x v="1"/>
    <x v="1"/>
    <x v="6"/>
  </r>
  <r>
    <x v="336"/>
    <n v="510840981"/>
    <n v="183374"/>
    <s v="CPR 1/2020 CENTRO CIVICO VILA CHÃƒ - OBRA PEDREIRO"/>
    <d v="2020-01-27T10:29:23"/>
    <n v="13"/>
    <s v="PT;2;21;479"/>
    <n v="360"/>
    <d v="2020-02-10T17:00:00"/>
    <n v="1"/>
    <x v="1"/>
    <x v="1"/>
    <x v="6"/>
  </r>
  <r>
    <x v="70"/>
    <n v="506791220"/>
    <n v="183375"/>
    <s v="AssistÃªncia tÃ©cnica VeÃ­culos Pesados Volvo"/>
    <d v="2020-01-27T10:36:44"/>
    <n v="3"/>
    <s v="PT;16;239;78"/>
    <n v="360"/>
    <d v="2020-02-06T23:59:00"/>
    <n v="1"/>
    <x v="1"/>
    <x v="1"/>
    <x v="6"/>
  </r>
  <r>
    <x v="0"/>
    <n v="508481287"/>
    <n v="183376"/>
    <s v="202A000015 - AquisiÃ§Ã£o de EndoprÃ³teses aÃ³rticas standard para aneurismas rotos, em situaÃ§Ãµes de urgÃªncia e a fornecer em regime de consignaÃ§Ã£o durante o ano de 2020"/>
    <d v="2020-01-27T10:36:51"/>
    <n v="3"/>
    <s v="PT;12;165;2010"/>
    <n v="220"/>
    <d v="2020-02-28T17:00:00"/>
    <n v="1"/>
    <x v="0"/>
    <x v="1"/>
    <x v="6"/>
  </r>
  <r>
    <x v="0"/>
    <n v="508481287"/>
    <n v="183377"/>
    <m/>
    <d v="2020-01-27T10:39:20"/>
    <n v="1"/>
    <s v="PT;1;1;232"/>
    <n v="400"/>
    <m/>
    <n v="1"/>
    <x v="0"/>
    <x v="1"/>
    <x v="6"/>
  </r>
  <r>
    <x v="132"/>
    <n v="507023129"/>
    <n v="183378"/>
    <s v="AquisiÃ§Ã£o de ServiÃ§os de GestÃ£o, FiscalizaÃ§Ã£o e CoordenaÃ§Ã£o de SeguranÃ§a em Obra da Unidade de SaÃºde de Marvila, em Lisboa, ao abrigo do Acordo-Quadro n.Âº 19/005/CA/AQ"/>
    <d v="2020-01-27T10:40:46"/>
    <n v="13"/>
    <s v="PT;1;1;232"/>
    <n v="340"/>
    <d v="2020-02-07T17:00:00"/>
    <n v="1"/>
    <x v="2"/>
    <x v="1"/>
    <x v="6"/>
  </r>
  <r>
    <x v="47"/>
    <n v="512042659"/>
    <n v="183381"/>
    <s v="Consulta PrÃ©via para AquisiÃ§Ã£o de Material ElÃ©trico para os ServiÃ§os de ArmazÃ©m do MunicÃ­pio de Nordeste"/>
    <d v="2020-01-27T10:46:55"/>
    <n v="13"/>
    <s v="PT;20;312;3402"/>
    <n v="340"/>
    <d v="2020-02-05T23:59:00"/>
    <n v="1"/>
    <x v="1"/>
    <x v="1"/>
    <x v="6"/>
  </r>
  <r>
    <x v="50"/>
    <n v="500192855"/>
    <n v="183387"/>
    <s v="AquisiÃ§Ã£o de energia elÃ©trica para as instalaÃ§Ãµes do Metropolitano de Lisboa, E.P.E., Metrocom, S.A. e Carris, E.M., S.A. (Abril 2020/ MarÃ§o 2022), de acordo com o Caderno de Encargos e respetivos anexos"/>
    <d v="2020-01-27T11:00:58"/>
    <n v="3"/>
    <s v="PT;1;1;232"/>
    <n v="300"/>
    <d v="2020-02-23T23:59:00"/>
    <n v="1"/>
    <x v="3"/>
    <x v="1"/>
    <x v="6"/>
  </r>
  <r>
    <x v="296"/>
    <n v="503216046"/>
    <n v="183387"/>
    <s v="AquisiÃ§Ã£o de energia elÃ©trica para as instalaÃ§Ãµes do Metropolitano de Lisboa, E.P.E., Metrocom, S.A. e Carris, E.M., S.A. (Abril 2020/ MarÃ§o 2022), de acordo com o Caderno de Encargos e respetivos anexos"/>
    <d v="2020-01-27T11:00:58"/>
    <n v="3"/>
    <s v="PT;1;1;232"/>
    <n v="300"/>
    <d v="2020-02-23T23:59:00"/>
    <s v=""/>
    <x v="2"/>
    <x v="1"/>
    <x v="6"/>
  </r>
  <r>
    <x v="330"/>
    <n v="500595313"/>
    <n v="183387"/>
    <s v="AquisiÃ§Ã£o de energia elÃ©trica para as instalaÃ§Ãµes do Metropolitano de Lisboa, E.P.E., Metrocom, S.A. e Carris, E.M., S.A. (Abril 2020/ MarÃ§o 2022), de acordo com o Caderno de Encargos e respetivos anexos"/>
    <d v="2020-01-27T11:00:58"/>
    <n v="3"/>
    <s v="PT;1;1;232"/>
    <n v="300"/>
    <d v="2020-02-23T23:59:00"/>
    <s v=""/>
    <x v="2"/>
    <x v="1"/>
    <x v="6"/>
  </r>
  <r>
    <x v="63"/>
    <n v="508741823"/>
    <n v="183388"/>
    <s v="Software de integraÃ§Ã£o SGICM - Sclinico"/>
    <d v="2020-01-27T11:04:17"/>
    <n v="1"/>
    <s v="PT;14;205;2353"/>
    <n v="220"/>
    <d v="2020-02-03T10:00:00"/>
    <n v="1"/>
    <x v="0"/>
    <x v="1"/>
    <x v="6"/>
  </r>
  <r>
    <x v="191"/>
    <n v="508779472"/>
    <n v="183390"/>
    <m/>
    <d v="2020-01-27T11:05:52"/>
    <n v="3"/>
    <m/>
    <n v="1"/>
    <m/>
    <n v="1"/>
    <x v="1"/>
    <x v="1"/>
    <x v="6"/>
  </r>
  <r>
    <x v="191"/>
    <n v="508779472"/>
    <n v="183391"/>
    <m/>
    <d v="2020-01-27T11:06:49"/>
    <n v="3"/>
    <s v="PT;1;1;232"/>
    <n v="1"/>
    <m/>
    <n v="1"/>
    <x v="1"/>
    <x v="1"/>
    <x v="6"/>
  </r>
  <r>
    <x v="191"/>
    <n v="508779472"/>
    <n v="183392"/>
    <m/>
    <d v="2020-01-27T11:06:55"/>
    <n v="13"/>
    <s v="PT;1;1;232"/>
    <n v="1"/>
    <m/>
    <n v="1"/>
    <x v="1"/>
    <x v="1"/>
    <x v="6"/>
  </r>
  <r>
    <x v="65"/>
    <n v="600084779"/>
    <n v="183393"/>
    <s v="AquisiÃ§Ã£o e DistribuiÃ§Ã£o de Envelopes"/>
    <d v="2020-01-27T11:08:30"/>
    <n v="3"/>
    <s v="PT;1;1;232"/>
    <n v="340"/>
    <d v="2020-02-05T17:00:00"/>
    <n v="1"/>
    <x v="2"/>
    <x v="1"/>
    <x v="6"/>
  </r>
  <r>
    <x v="53"/>
    <n v="504884620"/>
    <n v="183394"/>
    <s v="AquisiÃ§Ã£o de ServiÃ§os temporÃ¡rios de contrataÃ§Ã£o de pessoal para a higiene urbana"/>
    <d v="2020-01-27T11:10:25"/>
    <n v="13"/>
    <s v="PT;1;1;232"/>
    <n v="360"/>
    <d v="2020-02-01T17:00:00"/>
    <n v="1"/>
    <x v="1"/>
    <x v="1"/>
    <x v="6"/>
  </r>
  <r>
    <x v="97"/>
    <n v="508354617"/>
    <n v="183396"/>
    <m/>
    <d v="2020-01-27T11:17:53"/>
    <n v="4"/>
    <s v="PT;1;1;232"/>
    <n v="400"/>
    <m/>
    <n v="1"/>
    <x v="1"/>
    <x v="1"/>
    <x v="6"/>
  </r>
  <r>
    <x v="331"/>
    <n v="506811913"/>
    <n v="183397"/>
    <m/>
    <d v="2020-01-27T11:21:16"/>
    <n v="13"/>
    <s v="PT;1;1;232"/>
    <n v="1"/>
    <m/>
    <n v="1"/>
    <x v="1"/>
    <x v="1"/>
    <x v="6"/>
  </r>
  <r>
    <x v="43"/>
    <n v="503035416"/>
    <n v="183398"/>
    <s v="AquisiÃ§Ã£o de serviÃ§os de manutenÃ§Ã£o de infraestrutura de servidores e armazenamento para o ano 2020"/>
    <d v="2020-01-27T11:23:19"/>
    <n v="13"/>
    <s v="PT;1;1;232"/>
    <n v="340"/>
    <d v="2020-02-04T17:00:00"/>
    <n v="1"/>
    <x v="0"/>
    <x v="1"/>
    <x v="6"/>
  </r>
  <r>
    <x v="70"/>
    <n v="506791220"/>
    <n v="183399"/>
    <s v="Fornecimento e ImpressÃ£o da Agenda Municipal"/>
    <d v="2020-01-27T11:25:29"/>
    <n v="13"/>
    <s v="PT;16;239;78"/>
    <n v="360"/>
    <d v="2020-02-03T23:59:00"/>
    <n v="1"/>
    <x v="1"/>
    <x v="1"/>
    <x v="6"/>
  </r>
  <r>
    <x v="73"/>
    <n v="501112049"/>
    <n v="183400"/>
    <s v="AquisiÃ§Ã£o de ServiÃ§os para SeguranÃ§a e VigilÃ¢ncia Privada da Feira do Queijo de 2020 em Serpa"/>
    <d v="2020-01-27T11:25:42"/>
    <n v="13"/>
    <s v="PT;3;35;549"/>
    <n v="5"/>
    <d v="2020-02-03T16:30:00"/>
    <n v="1"/>
    <x v="1"/>
    <x v="1"/>
    <x v="6"/>
  </r>
  <r>
    <x v="43"/>
    <n v="503035416"/>
    <n v="183401"/>
    <s v="AquisiÃ§Ã£o de Registadores de Eventos ImplantÃ¡veis (REI), para o ano de 2020"/>
    <d v="2020-01-27T11:25:57"/>
    <n v="3"/>
    <s v="PT;1;1;232"/>
    <n v="340"/>
    <d v="2020-02-03T17:00:00"/>
    <n v="1"/>
    <x v="0"/>
    <x v="1"/>
    <x v="6"/>
  </r>
  <r>
    <x v="116"/>
    <n v="505656000"/>
    <n v="183402"/>
    <s v="ServiÃ§o de Limpeza e Higiene"/>
    <d v="2020-01-27T11:44:31"/>
    <n v="3"/>
    <s v="PT;15;225;2500"/>
    <n v="360"/>
    <d v="2020-02-03T23:59:00"/>
    <n v="1"/>
    <x v="1"/>
    <x v="1"/>
    <x v="6"/>
  </r>
  <r>
    <x v="49"/>
    <n v="502098139"/>
    <n v="183403"/>
    <s v="CONTRATAÃ‡ÃƒO DOS SERVIÃ‡OS DE LIMPEZA URBANA NUMA ÃREA DA CIDADE DE LOULÃ‰ PELO PERÃODO DE TRÃŠS MESES."/>
    <d v="2020-01-27T12:02:12"/>
    <n v="3"/>
    <s v="PT;9;118;109"/>
    <n v="340"/>
    <d v="2020-02-05T18:00:00"/>
    <n v="1"/>
    <x v="1"/>
    <x v="1"/>
    <x v="6"/>
  </r>
  <r>
    <x v="68"/>
    <n v="512013241"/>
    <n v="183404"/>
    <s v="PrestaÃ§Ã£o de ServiÃ§os Hipoterapia Â¿ Fundo Social Municipal, para o ano de 2020"/>
    <d v="2020-01-27T12:40:59"/>
    <n v="1"/>
    <s v="Ribeira Grande"/>
    <n v="5"/>
    <d v="2020-02-28T17:30:00"/>
    <n v="1"/>
    <x v="1"/>
    <x v="1"/>
    <x v="6"/>
  </r>
  <r>
    <x v="0"/>
    <n v="508481287"/>
    <n v="183405"/>
    <s v="201A000004 - AquisiÃ§Ã£o de meios de contrate radiolÃ³gico, contra colocaÃ§Ã£o de injetores e fornecimento de material de consumo clinico - Ano 2020"/>
    <d v="2020-01-27T13:04:45"/>
    <n v="3"/>
    <s v="PT;12;165;2010"/>
    <n v="220"/>
    <d v="2020-02-28T17:00:00"/>
    <n v="1"/>
    <x v="0"/>
    <x v="1"/>
    <x v="6"/>
  </r>
  <r>
    <x v="17"/>
    <n v="505456010"/>
    <n v="183406"/>
    <m/>
    <d v="2020-01-27T14:24:41"/>
    <n v="3"/>
    <s v="PT;1;1;232"/>
    <n v="1"/>
    <m/>
    <n v="1"/>
    <x v="1"/>
    <x v="1"/>
    <x v="6"/>
  </r>
  <r>
    <x v="70"/>
    <n v="506791220"/>
    <n v="183407"/>
    <s v="Aluguer Operacional de VeÃ­culos Ligeiros de Mercadorias"/>
    <d v="2020-01-27T14:28:50"/>
    <n v="3"/>
    <s v="PT;16;239;78"/>
    <n v="300"/>
    <d v="2020-02-21T23:59:00"/>
    <n v="1"/>
    <x v="1"/>
    <x v="1"/>
    <x v="6"/>
  </r>
  <r>
    <x v="91"/>
    <n v="503584215"/>
    <n v="183408"/>
    <m/>
    <d v="2020-01-27T14:32:17"/>
    <n v="3"/>
    <s v="PT;1;1;232"/>
    <n v="1"/>
    <m/>
    <n v="1"/>
    <x v="2"/>
    <x v="1"/>
    <x v="6"/>
  </r>
  <r>
    <x v="0"/>
    <n v="508481287"/>
    <n v="183409"/>
    <s v="AquisiÃ§Ã£o de serviÃ§os de manutenÃ§Ã£o aos aceleradores lineares Elekta para o ano 2020."/>
    <d v="2020-01-27T14:35:06"/>
    <n v="1"/>
    <s v="PT;12;165;2010"/>
    <n v="340"/>
    <d v="2020-01-30T17:00:00"/>
    <n v="1"/>
    <x v="0"/>
    <x v="1"/>
    <x v="6"/>
  </r>
  <r>
    <x v="68"/>
    <n v="512013241"/>
    <n v="183411"/>
    <s v="PrestaÃ§Ã£o de ServiÃ§os de ImplementaÃ§Ã£o do Projeto de Sala Extra, para o ano de 2020"/>
    <d v="2020-01-27T14:48:31"/>
    <n v="1"/>
    <s v="Ribeira Grande"/>
    <n v="5"/>
    <d v="2020-02-05T17:30:00"/>
    <n v="1"/>
    <x v="1"/>
    <x v="1"/>
    <x v="6"/>
  </r>
  <r>
    <x v="123"/>
    <n v="506812782"/>
    <n v="183413"/>
    <s v="AquisiÃ§Ã£o de Produtos de Higiene e Limpeza para os RefeitÃ³rios Municipais."/>
    <d v="2020-01-27T15:03:22"/>
    <n v="1"/>
    <s v="PT;1;1;232"/>
    <n v="360"/>
    <d v="2020-02-07T15:00:00"/>
    <n v="1"/>
    <x v="1"/>
    <x v="1"/>
    <x v="6"/>
  </r>
  <r>
    <x v="68"/>
    <n v="512013241"/>
    <n v="183414"/>
    <m/>
    <d v="2020-01-27T15:06:23"/>
    <n v="1"/>
    <s v="Ribeira Grande"/>
    <n v="5"/>
    <d v="2020-02-05T17:30:00"/>
    <n v="1"/>
    <x v="1"/>
    <x v="1"/>
    <x v="6"/>
  </r>
  <r>
    <x v="64"/>
    <n v="508754496"/>
    <n v="183415"/>
    <s v="Acordo Quadro para o fornecimento de Contentores de Lixo"/>
    <d v="2020-01-27T15:11:10"/>
    <n v="3"/>
    <s v="PT;17;247;276"/>
    <n v="340"/>
    <d v="2020-03-03T23:59:00"/>
    <n v="1"/>
    <x v="1"/>
    <x v="1"/>
    <x v="6"/>
  </r>
  <r>
    <x v="68"/>
    <n v="512013241"/>
    <n v="183417"/>
    <s v="SERVIÃ‡OS PARA IMPLEMENTAÃ‡ÃƒO DO PROJETO MÃšSICA NA ESCOLA, NO CONCELHO DA RIBEIRA GRANDE, NO AMBITO DO PROGRAMA DE APOIO ESCOLAR-FUNDO SOCIAL MUNICIPAL, PARA O ANO DE 2020"/>
    <d v="2020-01-27T15:21:00"/>
    <n v="1"/>
    <s v="Ribeira Grande"/>
    <n v="5"/>
    <d v="2020-02-05T17:30:00"/>
    <n v="1"/>
    <x v="1"/>
    <x v="1"/>
    <x v="6"/>
  </r>
  <r>
    <x v="6"/>
    <n v="506037258"/>
    <n v="183418"/>
    <s v="PrestaÃ§Ã£o de serviÃ§os para medicinal ocupacional."/>
    <d v="2020-01-27T15:21:44"/>
    <n v="13"/>
    <s v="PT;17;256;2822"/>
    <n v="340"/>
    <d v="2020-02-03T17:00:00"/>
    <n v="1"/>
    <x v="1"/>
    <x v="1"/>
    <x v="6"/>
  </r>
  <r>
    <x v="38"/>
    <n v="505309939"/>
    <n v="183419"/>
    <s v="AquisiÃ§Ã£o de Leitores BiomÃ©tricos para diversas instalaÃ§Ãµes do MunicÃ­pio"/>
    <d v="2020-01-27T15:23:31"/>
    <n v="1"/>
    <s v="PT;9;121;1594"/>
    <n v="360"/>
    <d v="2020-02-14T16:30:00"/>
    <n v="1"/>
    <x v="1"/>
    <x v="1"/>
    <x v="6"/>
  </r>
  <r>
    <x v="89"/>
    <n v="511010435"/>
    <n v="183420"/>
    <s v="O presente procedimento tem como objeto a prestaÃ§Ã£o de serviÃ§os de fiscalizaÃ§Ã£o de empreitadas na rede de transporte da EEM, a realizar em 2020, na ilha da Madeira."/>
    <d v="2020-01-27T15:26:00"/>
    <n v="13"/>
    <s v="PT;21;318;38"/>
    <n v="220"/>
    <d v="2020-02-11T17:00:00"/>
    <n v="1"/>
    <x v="2"/>
    <x v="1"/>
    <x v="6"/>
  </r>
  <r>
    <x v="10"/>
    <n v="500122237"/>
    <n v="183421"/>
    <m/>
    <d v="2020-01-27T15:28:37"/>
    <n v="1"/>
    <s v="PT;1;1;232"/>
    <n v="400"/>
    <m/>
    <n v="1"/>
    <x v="2"/>
    <x v="1"/>
    <x v="6"/>
  </r>
  <r>
    <x v="7"/>
    <n v="508666236"/>
    <n v="183422"/>
    <m/>
    <d v="2020-01-27T15:30:59"/>
    <n v="3"/>
    <s v="PT;1;1;232"/>
    <n v="400"/>
    <m/>
    <n v="1"/>
    <x v="2"/>
    <x v="1"/>
    <x v="6"/>
  </r>
  <r>
    <x v="2"/>
    <n v="503539473"/>
    <n v="183430"/>
    <s v="Fornecimento contÃ­nuo de britas, gravilhas, tout venant, pÃ³ de pedra e detritos"/>
    <d v="2020-01-27T16:05:19"/>
    <n v="13"/>
    <s v="PT;9;111;105"/>
    <n v="340"/>
    <d v="2020-02-02T23:59:00"/>
    <n v="1"/>
    <x v="1"/>
    <x v="1"/>
    <x v="6"/>
  </r>
  <r>
    <x v="38"/>
    <n v="505309939"/>
    <n v="183431"/>
    <s v="AquisiÃ§Ã£o de ServiÃ§os de ReparaÃ§Ã£o dos Elevadores do Museu de PortimÃ£o"/>
    <d v="2020-01-27T16:05:45"/>
    <n v="1"/>
    <s v="PT;9;121;1594"/>
    <n v="360"/>
    <d v="2020-02-04T16:30:00"/>
    <n v="1"/>
    <x v="1"/>
    <x v="1"/>
    <x v="6"/>
  </r>
  <r>
    <x v="0"/>
    <n v="508481287"/>
    <n v="183436"/>
    <s v="AquisiÃ§Ã£o de serviÃ§os de manutenÃ§Ã£o ao equipamento de ventilaÃ§Ã£o e Cuidados Intensivos para o ano 2020."/>
    <d v="2020-01-27T16:24:25"/>
    <n v="1"/>
    <s v="PT;12;165;2010"/>
    <n v="340"/>
    <d v="2020-02-04T17:00:00"/>
    <n v="1"/>
    <x v="0"/>
    <x v="1"/>
    <x v="6"/>
  </r>
  <r>
    <x v="131"/>
    <n v="508345464"/>
    <n v="183439"/>
    <s v="Fornecimento e instalaÃ§Ã£o de alarmes de intrusÃ£o e respetivos serviÃ§os de ligaÃ§Ã£o a central de receÃ§Ã£o e monitorizaÃ§Ã£o de alarmes"/>
    <d v="2020-01-27T16:41:56"/>
    <n v="13"/>
    <s v="PT;15;226;2510"/>
    <n v="360"/>
    <d v="2020-02-02T18:00:00"/>
    <n v="1"/>
    <x v="2"/>
    <x v="1"/>
    <x v="6"/>
  </r>
  <r>
    <x v="31"/>
    <n v="506874915"/>
    <n v="183443"/>
    <s v="BeneficiaÃ§Ã£o de diversos arruamentos na localidade do Carvalhal - Cheleiros"/>
    <d v="2020-01-28T08:51:05"/>
    <n v="13"/>
    <s v="PT;12;168;2050"/>
    <n v="400"/>
    <d v="1970-01-01T23:59:00"/>
    <n v="1"/>
    <x v="2"/>
    <x v="1"/>
    <x v="6"/>
  </r>
  <r>
    <x v="0"/>
    <n v="508481287"/>
    <n v="183444"/>
    <s v="201G000087 Â¿ AquisiÃ§Ã£o de atalureno - Ano 2020"/>
    <d v="2020-01-28T09:04:06"/>
    <n v="1"/>
    <s v="PT;12;165;2010"/>
    <n v="400"/>
    <m/>
    <n v="1"/>
    <x v="0"/>
    <x v="1"/>
    <x v="6"/>
  </r>
  <r>
    <x v="31"/>
    <n v="506874915"/>
    <n v="183445"/>
    <s v="BeneficiaÃ§Ã£o de diversos arruamentos na localidade do Carvalhal - Cheleiros"/>
    <d v="2020-01-28T09:08:18"/>
    <n v="13"/>
    <s v="PT;12;168;2050"/>
    <n v="340"/>
    <d v="2020-02-06T23:59:00"/>
    <n v="1"/>
    <x v="2"/>
    <x v="1"/>
    <x v="6"/>
  </r>
  <r>
    <x v="108"/>
    <n v="506617599"/>
    <n v="183446"/>
    <s v="Pintura da fachada sul e requalificaÃ§Ã£o do hall de entrada"/>
    <d v="2020-01-28T09:20:30"/>
    <n v="3"/>
    <s v="PT;4;43;702"/>
    <n v="340"/>
    <d v="2020-02-12T23:59:00"/>
    <n v="1"/>
    <x v="1"/>
    <x v="1"/>
    <x v="6"/>
  </r>
  <r>
    <x v="13"/>
    <n v="501294104"/>
    <n v="183447"/>
    <s v="AQUISIÃ‡ÃƒO DE EQUIPAMENTO LÃšDICO PARA O JARDIM DE INFÃ‚NCIA DE CASAL BOLINHOS."/>
    <d v="2020-01-28T09:41:57"/>
    <n v="13"/>
    <s v="PT;16;245;2622"/>
    <n v="220"/>
    <d v="2020-02-03T23:59:00"/>
    <n v="1"/>
    <x v="1"/>
    <x v="1"/>
    <x v="6"/>
  </r>
  <r>
    <x v="73"/>
    <n v="501112049"/>
    <n v="183448"/>
    <s v="AquisiÃ§Ã£o de Bens e ServiÃ§os para a ReparaÃ§Ã£o de Viaturas de Recolha de RSU"/>
    <d v="2020-01-28T09:53:52"/>
    <n v="13"/>
    <s v="PT;3;35;549"/>
    <n v="340"/>
    <d v="2020-02-03T16:00:00"/>
    <n v="1"/>
    <x v="1"/>
    <x v="1"/>
    <x v="6"/>
  </r>
  <r>
    <x v="127"/>
    <n v="680015574"/>
    <n v="183449"/>
    <m/>
    <d v="2020-01-28T09:54:16"/>
    <n v="1"/>
    <s v="PT;1;1;232"/>
    <n v="400"/>
    <m/>
    <n v="1"/>
    <x v="3"/>
    <x v="1"/>
    <x v="6"/>
  </r>
  <r>
    <x v="13"/>
    <n v="501294104"/>
    <n v="183450"/>
    <s v="PRESTAÃ‡ÃƒO DE SERVIÃ‡OS DE CONSULTORIA E APOIO Ã€ EXPLORAÃ‡ÃƒO DE PLATAFORMA DE INDICADORES DE EDUCAÃ‡ÃƒO Â¿ OBSERVATÃ“RIO DE EDUCAÃ‡ÃƒO DE SETÃšBAL"/>
    <d v="2020-01-28T09:56:48"/>
    <n v="3"/>
    <s v="PT;16;245;321"/>
    <n v="230"/>
    <d v="2020-02-07T23:59:00"/>
    <n v="1"/>
    <x v="1"/>
    <x v="1"/>
    <x v="6"/>
  </r>
  <r>
    <x v="127"/>
    <n v="680015574"/>
    <n v="183451"/>
    <s v="AquisiÃ§Ã£o e instalaÃ§Ã£o de mÃ¡quina de lavar veÃ­culos pesados de passageiros"/>
    <d v="2020-01-28T09:58:16"/>
    <n v="13"/>
    <s v="PT;16;237;2585"/>
    <n v="220"/>
    <d v="2020-03-09T23:59:00"/>
    <n v="1"/>
    <x v="3"/>
    <x v="1"/>
    <x v="6"/>
  </r>
  <r>
    <x v="109"/>
    <n v="506676056"/>
    <n v="183452"/>
    <m/>
    <d v="2020-01-28T10:28:52"/>
    <n v="3"/>
    <s v="PT;1;1;232"/>
    <n v="400"/>
    <m/>
    <n v="1"/>
    <x v="1"/>
    <x v="1"/>
    <x v="6"/>
  </r>
  <r>
    <x v="109"/>
    <n v="506676056"/>
    <n v="183453"/>
    <s v="A empreitada reporta-se Ã  reabilitaÃ§Ã£o da AvÂª das AcÃ¡cias, em Benavente e Ã  criaÃ§Ã£o de 47 lugares para estacionamento, com o objetivo da reorganizaÃ§Ã£o da circulaÃ§Ã£o viÃ¡ria, pedonal e da qualificaÃ§Ã£o dos espaÃ§os de lazer na zona envolvente. A execuÃ§Ã£o da empreitada compreende trabalhos no Ã¢mbito de DemoliÃ§Ãµes, Pavimentos; Lancis; Serralharias; Guardas; MobiliÃ¡rio Urbano; Terraplanagem (arruamento); PavimentaÃ§Ã£o em arruamento; SinalizaÃ§Ã£o; Estabilidade; Infraestruturas ElÃ©tricas; Rede de Drenagem de Residuais DomÃ©sticas e Pluviais. Ãrea de intervenÃ§Ã£o: 5 303,40 m2"/>
    <d v="2020-01-28T10:29:14"/>
    <n v="3"/>
    <s v="PT;15;216;2455"/>
    <n v="220"/>
    <d v="2020-03-30T23:59:00"/>
    <n v="1"/>
    <x v="1"/>
    <x v="1"/>
    <x v="6"/>
  </r>
  <r>
    <x v="43"/>
    <n v="503035416"/>
    <n v="183455"/>
    <s v="Reagentes de Estudo Imunohemologico e Suporte Transfusional"/>
    <d v="2020-01-28T11:08:25"/>
    <n v="1"/>
    <s v="PT;1;1;232"/>
    <n v="210"/>
    <d v="2020-01-31T17:00:00"/>
    <n v="1"/>
    <x v="0"/>
    <x v="1"/>
    <x v="6"/>
  </r>
  <r>
    <x v="4"/>
    <n v="506334562"/>
    <n v="183456"/>
    <s v="ValorizaÃ§Ã£o da Praia do Osso da Baleia / Outras IntervenÃ§Ãµes (RequalificaÃ§Ã£o do Parque de Merendas) - Proc. n.Âº 05/2020"/>
    <d v="2020-01-28T11:21:26"/>
    <n v="3"/>
    <s v="PT;11;157;1947"/>
    <n v="360"/>
    <d v="2020-02-20T23:59:00"/>
    <n v="1"/>
    <x v="1"/>
    <x v="1"/>
    <x v="6"/>
  </r>
  <r>
    <x v="0"/>
    <n v="508481287"/>
    <n v="183457"/>
    <s v="AquisiÃ§Ã£o de serviÃ§os de manutenÃ§Ã£o de suporte aplicacional de soluÃ§Ã£o SAP para o ano 2020"/>
    <d v="2020-01-28T11:28:45"/>
    <n v="3"/>
    <s v="PT;12;165;2010"/>
    <n v="5"/>
    <d v="2020-02-06T17:00:00"/>
    <n v="1"/>
    <x v="0"/>
    <x v="1"/>
    <x v="6"/>
  </r>
  <r>
    <x v="0"/>
    <n v="508481287"/>
    <n v="183458"/>
    <m/>
    <d v="2020-01-28T11:30:21"/>
    <n v="1"/>
    <s v="PT;1;1;232"/>
    <n v="1"/>
    <m/>
    <n v="1"/>
    <x v="0"/>
    <x v="1"/>
    <x v="6"/>
  </r>
  <r>
    <x v="47"/>
    <n v="512042659"/>
    <n v="183459"/>
    <s v="Fornecimento ContÃ­nuo de Materiais para os ServiÃ§os de ArmazÃ©m do MunicÃ­pio de Nordeste"/>
    <d v="2020-01-28T11:42:34"/>
    <n v="13"/>
    <s v="PT;20;312;238"/>
    <n v="340"/>
    <d v="2020-02-06T23:59:00"/>
    <n v="1"/>
    <x v="1"/>
    <x v="1"/>
    <x v="6"/>
  </r>
  <r>
    <x v="0"/>
    <n v="508481287"/>
    <n v="183460"/>
    <s v="201G000212 - AquisiÃ§Ã£o de Infliximab 100 mg inj biossimilar ( Inflectra) - Ano 2020"/>
    <d v="2020-01-28T11:48:58"/>
    <n v="1"/>
    <s v="PT;12;165;2010"/>
    <n v="340"/>
    <d v="2020-01-31T17:00:00"/>
    <n v="1"/>
    <x v="0"/>
    <x v="1"/>
    <x v="6"/>
  </r>
  <r>
    <x v="9"/>
    <n v="506173968"/>
    <n v="183461"/>
    <s v="ElaboraÃ§Ã£o de Estudos e Projetos de ExecuÃ§Ã£o e ImplementaÃ§Ã£o do CemitÃ©rio Municipal de FernÃ£o Ferro"/>
    <d v="2020-01-28T11:52:18"/>
    <n v="13"/>
    <s v="PT;16;243;2614"/>
    <n v="220"/>
    <d v="2020-02-09T17:00:00"/>
    <n v="1"/>
    <x v="1"/>
    <x v="1"/>
    <x v="6"/>
  </r>
  <r>
    <x v="114"/>
    <n v="505584760"/>
    <n v="183462"/>
    <s v="O procedimento tem por objecto a construÃ§Ã£o do canil e gatil, tendo como capÃ­tulos: Estaleiro e trabalhos preparatÃ³rios, movimento de terras, estabilidade, betÃ£o armado e estrutura metÃ¡lica, abastecimento de Ã¡gua, drenagem predial de Ã¡guas residuais sanitÃ¡rias, infraestruturas elÃ©ctricas e telecomunicaÃ§Ãµes (ITED), infraestruturas mecÃ¢nicas - ar condicionado, seguranÃ§a contra risco de incÃªndio (SCRI), alvenaria, muros e taludes de contenÃ§Ã£o, serralharia, alumÃ­nio e vidro, isolamento e impermeabilizaÃ§Ã£o, revestimentos de paredes interiores/exteriores, pavimentos interiores, pinturas interiores/exteriores, cobertura de apoio aos contentores, equipamento sanitÃ¡rio, mobiliÃ¡rio e equipamentos, arranjos exteriores."/>
    <d v="2020-01-28T11:57:10"/>
    <n v="3"/>
    <s v="PT;4;39;623"/>
    <n v="5"/>
    <d v="2020-03-07T23:59:00"/>
    <n v="1"/>
    <x v="1"/>
    <x v="1"/>
    <x v="6"/>
  </r>
  <r>
    <x v="73"/>
    <n v="501112049"/>
    <n v="183463"/>
    <s v="AquisiÃ§Ã£o de Terminais de Acesso para ServiÃ§os AutÃ¡rquicos e Juntas de Freguesia"/>
    <d v="2020-01-28T12:10:12"/>
    <n v="13"/>
    <s v="PT;3;35;549"/>
    <n v="340"/>
    <d v="2020-02-04T16:00:00"/>
    <n v="1"/>
    <x v="1"/>
    <x v="1"/>
    <x v="6"/>
  </r>
  <r>
    <x v="49"/>
    <n v="502098139"/>
    <n v="183464"/>
    <s v="CONTRATAÃ‡ÃƒO DO FORNECIMENTO CONTÃNUO DE SACOS DESCARTÃVEIS PARA CONTENTORES SEMI-ENTERRADOS TIPO Â¿MOLOKÂ¿ DE 5 M3."/>
    <d v="2020-01-28T12:11:59"/>
    <n v="3"/>
    <s v="PT;9;118;1582"/>
    <n v="210"/>
    <d v="2020-02-07T18:00:00"/>
    <n v="1"/>
    <x v="1"/>
    <x v="1"/>
    <x v="6"/>
  </r>
  <r>
    <x v="6"/>
    <n v="506037258"/>
    <n v="183465"/>
    <s v="AquisiÃ§Ã£o de GasÃ³leo de Aquecimento"/>
    <d v="2020-01-28T12:24:26"/>
    <n v="3"/>
    <s v="PT;17;256;2822"/>
    <n v="340"/>
    <d v="2020-02-27T17:00:00"/>
    <n v="1"/>
    <x v="1"/>
    <x v="1"/>
    <x v="6"/>
  </r>
  <r>
    <x v="0"/>
    <n v="508481287"/>
    <n v="183467"/>
    <m/>
    <d v="2020-01-28T13:51:00"/>
    <n v="3"/>
    <s v="PT;1;1;232"/>
    <n v="400"/>
    <m/>
    <n v="1"/>
    <x v="0"/>
    <x v="1"/>
    <x v="6"/>
  </r>
  <r>
    <x v="0"/>
    <n v="508481287"/>
    <n v="183468"/>
    <s v="202A000014 - AquisiÃ§Ã£o de endoprÃ³teses tÃ³raco-abdominais&quot;complexa&quot; (fenestrada e/ou ramificada), CUSTOM MADE, para o ano de 2020."/>
    <d v="2020-01-28T13:53:00"/>
    <n v="3"/>
    <s v="PT;12;165;2010"/>
    <n v="230"/>
    <d v="2020-03-02T17:00:00"/>
    <n v="1"/>
    <x v="0"/>
    <x v="1"/>
    <x v="6"/>
  </r>
  <r>
    <x v="0"/>
    <n v="508481287"/>
    <n v="183469"/>
    <s v="201G000207 - AquisiÃ§Ã£o de medicamentos diversos-Ano 2020"/>
    <d v="2020-01-28T14:12:45"/>
    <n v="1"/>
    <s v="PT;12;165;2010"/>
    <n v="340"/>
    <d v="2020-01-31T17:00:00"/>
    <n v="1"/>
    <x v="0"/>
    <x v="1"/>
    <x v="6"/>
  </r>
  <r>
    <x v="43"/>
    <n v="503035416"/>
    <n v="183470"/>
    <s v="AquisiÃ§Ã£o de Contraceptivos para o ano de 2020"/>
    <d v="2020-01-28T14:21:48"/>
    <n v="13"/>
    <s v="PT;1;1;232"/>
    <n v="340"/>
    <d v="2020-02-03T15:00:00"/>
    <n v="1"/>
    <x v="0"/>
    <x v="1"/>
    <x v="6"/>
  </r>
  <r>
    <x v="114"/>
    <n v="505584760"/>
    <n v="183471"/>
    <s v="O procedimento tem por objeto a ReconstruÃ§Ã£o de muro de suporte Ã  E.M. 501-1 (Estrada da Praia), em Barqueiros - Barcelos, tendo como capÃ­tulos: Estaleiro; Movimento de Terras e DemoliÃ§Ãµes; Muros; Drenagem Ãguas Pluviais e PavimentaÃ§Ã£o."/>
    <d v="2020-01-28T14:22:14"/>
    <n v="1"/>
    <s v="PT;4;39;581"/>
    <n v="5"/>
    <d v="2020-02-09T23:59:00"/>
    <n v="1"/>
    <x v="1"/>
    <x v="1"/>
    <x v="6"/>
  </r>
  <r>
    <x v="74"/>
    <n v="502177080"/>
    <n v="183472"/>
    <s v="Aluguer de 3 (trÃªs) Contentores adaptados a InstalaÃ§Ãµes SanitÃ¡rias ProvisÃ³rias, para apoio ao evento de InauguraÃ§Ã£o dos CarrilhÃµes do PalÃ¡cio Nacional de Mafra."/>
    <d v="2020-01-28T14:28:29"/>
    <n v="13"/>
    <s v="PT;12;168;2045"/>
    <n v="340"/>
    <d v="2020-01-29T17:00:00"/>
    <n v="1"/>
    <x v="1"/>
    <x v="1"/>
    <x v="6"/>
  </r>
  <r>
    <x v="139"/>
    <n v="600084892"/>
    <n v="183473"/>
    <s v="AquisiÃ§Ã£o de serviÃ§os de assistÃªncia tÃ©cnica/manutenÃ§Ã£o aos sistemas de deteÃ§Ã£o de incÃªndios, assalto e roubo, controlo de acessos e circuito interno de vÃ­deo-CCTV instalados nos edifÃ­cios da Torre do Tombo, Arquivo HistÃ³rico Ultramarino e Centro PortuguÃªs de Fotografia"/>
    <d v="2020-01-28T14:39:53"/>
    <n v="13"/>
    <s v="PT;1;1;232"/>
    <n v="340"/>
    <d v="2020-02-04T23:59:00"/>
    <n v="1"/>
    <x v="2"/>
    <x v="1"/>
    <x v="6"/>
  </r>
  <r>
    <x v="42"/>
    <n v="512103070"/>
    <n v="183474"/>
    <s v="MATERIAL ORTOPEDICO"/>
    <d v="2020-01-28T15:00:29"/>
    <n v="1"/>
    <s v="PT;1;1;232"/>
    <n v="1"/>
    <d v="1970-01-01T23:59:00"/>
    <n v="1"/>
    <x v="0"/>
    <x v="1"/>
    <x v="6"/>
  </r>
  <r>
    <x v="33"/>
    <n v="505170876"/>
    <n v="183475"/>
    <s v="AquisiÃ§Ã£o de serviÃ§os de gestÃ£o de bilheteira e acessos para equipamentos museolÃ³gicos e culturais"/>
    <d v="2020-01-28T15:02:04"/>
    <n v="1"/>
    <s v="PT;9;117;1575"/>
    <n v="360"/>
    <d v="2020-02-06T17:00:00"/>
    <n v="1"/>
    <x v="1"/>
    <x v="1"/>
    <x v="6"/>
  </r>
  <r>
    <x v="98"/>
    <n v="502130040"/>
    <n v="183476"/>
    <s v="Empreitada de RequalificaÃ§Ã£o da Igreja Matriz e da Rua da Parreira, no Cercal do Alentejo."/>
    <d v="2020-01-28T15:04:52"/>
    <n v="3"/>
    <s v="PT;16;242;2606"/>
    <n v="1"/>
    <d v="2019-10-08T17:00:00"/>
    <n v="1"/>
    <x v="1"/>
    <x v="1"/>
    <x v="6"/>
  </r>
  <r>
    <x v="79"/>
    <n v="506563774"/>
    <n v="183477"/>
    <s v="Lavagem de contentores de resÃ­duos sÃ³lidos urbanos"/>
    <d v="2020-01-28T15:08:21"/>
    <n v="13"/>
    <s v="PT;15;211;278"/>
    <n v="340"/>
    <d v="2020-02-02T23:59:00"/>
    <n v="1"/>
    <x v="1"/>
    <x v="1"/>
    <x v="6"/>
  </r>
  <r>
    <x v="14"/>
    <n v="501144218"/>
    <n v="183478"/>
    <s v="Fornecimento de tubo PEAD PN16 MRS100 em DN110, DN160 e DN200"/>
    <d v="2020-01-28T15:18:23"/>
    <n v="13"/>
    <s v="PT;16;244;2616"/>
    <n v="340"/>
    <d v="2020-02-07T18:00:00"/>
    <n v="1"/>
    <x v="1"/>
    <x v="1"/>
    <x v="6"/>
  </r>
  <r>
    <x v="132"/>
    <n v="507023129"/>
    <n v="183479"/>
    <s v="AquisiÃ§Ã£o de Equipamento e Fardamento para os Trabalhadores da Lisboa Ocidental, SRU"/>
    <d v="2020-01-28T15:20:31"/>
    <n v="13"/>
    <s v="PT;1;1;232"/>
    <n v="340"/>
    <d v="2020-02-08T17:00:00"/>
    <n v="1"/>
    <x v="2"/>
    <x v="1"/>
    <x v="6"/>
  </r>
  <r>
    <x v="139"/>
    <n v="600084892"/>
    <n v="183480"/>
    <s v="AquisiÃ§Ã£o de serviÃ§os de manutenÃ§Ã£o preventiva a assistÃªncia tÃ©cnica aos equipamentos de controlo e gestÃ£o tÃ©cnica referente ao AVAC e eletricidade (controladores digitais da Johnson Controls) instalados no edifÃ­cio da Torre do Tombo, Arquivo HistÃ³rico Ultramarino e Arquivo Distrital de SetÃºbal"/>
    <d v="2020-01-28T15:29:48"/>
    <n v="1"/>
    <s v="PT;1;1;232"/>
    <n v="340"/>
    <d v="2020-02-02T23:59:00"/>
    <n v="1"/>
    <x v="2"/>
    <x v="1"/>
    <x v="6"/>
  </r>
  <r>
    <x v="3"/>
    <n v="500051054"/>
    <n v="183481"/>
    <m/>
    <d v="2020-01-28T15:32:37"/>
    <n v="13"/>
    <s v="PT;1;1;232"/>
    <n v="1"/>
    <m/>
    <n v="1"/>
    <x v="1"/>
    <x v="1"/>
    <x v="6"/>
  </r>
  <r>
    <x v="0"/>
    <n v="508481287"/>
    <n v="183483"/>
    <s v="AquisiÃ§Ã£o de serviÃ§os de manutenÃ§Ã£o aos equipamentos de esterilizaÃ§Ã£o Sterrad para o ano de 2020"/>
    <d v="2020-01-28T15:38:32"/>
    <n v="1"/>
    <s v="PT;12;165;2010"/>
    <n v="5"/>
    <d v="2020-02-07T17:00:00"/>
    <n v="1"/>
    <x v="0"/>
    <x v="1"/>
    <x v="6"/>
  </r>
  <r>
    <x v="4"/>
    <n v="506334562"/>
    <n v="183484"/>
    <s v="Freguesia de Meirinhas / Asfaltagem de estradas e caminhos na Freguesia (Arruamentos em Meirinhas) - Proc. n.Âº 06/2020"/>
    <d v="2020-01-28T15:46:45"/>
    <n v="3"/>
    <s v="PT;11;157;1954"/>
    <n v="300"/>
    <d v="2020-02-23T23:59:00"/>
    <n v="1"/>
    <x v="1"/>
    <x v="1"/>
    <x v="6"/>
  </r>
  <r>
    <x v="63"/>
    <n v="508741823"/>
    <n v="183485"/>
    <m/>
    <d v="2020-01-28T15:54:27"/>
    <n v="1"/>
    <s v="PT;1;1;232"/>
    <n v="400"/>
    <m/>
    <n v="1"/>
    <x v="0"/>
    <x v="1"/>
    <x v="6"/>
  </r>
  <r>
    <x v="31"/>
    <n v="506874915"/>
    <n v="183486"/>
    <s v="Alargamento e execuÃ§Ã£o da rede de drenagem de Ã¡guas pluviais na E.M. 552 entre o Alto da Mina e o Casal PaixÃ£o Â¿ EncarnaÃ§Ã£o"/>
    <d v="2020-01-28T16:15:29"/>
    <n v="13"/>
    <s v="PT;1;1;232"/>
    <n v="340"/>
    <d v="2020-02-06T23:59:00"/>
    <n v="1"/>
    <x v="2"/>
    <x v="1"/>
    <x v="6"/>
  </r>
  <r>
    <x v="0"/>
    <n v="508481287"/>
    <n v="183487"/>
    <s v="201G000206 - AquisiÃ§Ã£o de medicamentos diversos -Ano 2020"/>
    <d v="2020-01-28T16:18:12"/>
    <n v="1"/>
    <s v="PT;12;165;2010"/>
    <n v="340"/>
    <d v="2020-01-31T17:00:00"/>
    <n v="1"/>
    <x v="0"/>
    <x v="1"/>
    <x v="6"/>
  </r>
  <r>
    <x v="127"/>
    <n v="680015574"/>
    <n v="183488"/>
    <s v="AquisiÃ§Ã£o de 64 impressoras de bordo, destinadas ao equipamento de venda a bordo de tÃ­tulos de transporte"/>
    <d v="2020-01-28T16:27:50"/>
    <n v="1"/>
    <s v="PT;16;237;2585"/>
    <n v="300"/>
    <d v="2020-02-21T23:59:00"/>
    <n v="1"/>
    <x v="3"/>
    <x v="1"/>
    <x v="6"/>
  </r>
  <r>
    <x v="10"/>
    <n v="500122237"/>
    <n v="183489"/>
    <s v="AquisiÃ§Ã£o de serviÃ§os de apoio e manutenÃ§Ã£o do Software KÃ©lio instalado na FundaÃ§Ã£o INATEL e bolsa de 25 horas de assistÃªncia"/>
    <d v="2020-01-28T16:36:17"/>
    <n v="1"/>
    <s v="PT;1;1;232"/>
    <n v="340"/>
    <d v="2020-02-02T23:59:00"/>
    <n v="1"/>
    <x v="2"/>
    <x v="1"/>
    <x v="6"/>
  </r>
  <r>
    <x v="27"/>
    <n v="506722422"/>
    <n v="183490"/>
    <s v="AquisiÃ§Ã£o de serviÃ§os de vigilÃ¢ncia e seguranÃ§a humana"/>
    <d v="2020-01-28T16:43:42"/>
    <n v="1"/>
    <s v="PT;1;1;232"/>
    <n v="400"/>
    <d v="2018-12-20T23:59:00"/>
    <n v="1"/>
    <x v="1"/>
    <x v="1"/>
    <x v="6"/>
  </r>
  <r>
    <x v="108"/>
    <n v="506617599"/>
    <n v="183492"/>
    <s v="Trata-se da recuperaÃ§Ã£o dos espaÃ§os verdes existentes e criar um parque urbano dotado de espaÃ§os para a prÃ¡tica de atividades ao ar livre"/>
    <d v="2020-01-28T17:00:51"/>
    <n v="3"/>
    <s v="PT;4;43;702"/>
    <n v="400"/>
    <d v="2020-02-08T23:59:00"/>
    <n v="1"/>
    <x v="1"/>
    <x v="1"/>
    <x v="6"/>
  </r>
  <r>
    <x v="0"/>
    <n v="508481287"/>
    <n v="183493"/>
    <s v="AquisiÃ§Ã£o de serviÃ§os de manutenÃ§Ã£o Ã s mÃ¡quinas de lavar e desinfetar para o ano de 2020"/>
    <d v="2020-01-28T17:08:13"/>
    <n v="13"/>
    <s v="PT;12;165;2010"/>
    <n v="360"/>
    <d v="2020-02-04T17:00:00"/>
    <n v="1"/>
    <x v="0"/>
    <x v="1"/>
    <x v="6"/>
  </r>
  <r>
    <x v="0"/>
    <n v="508481287"/>
    <n v="183494"/>
    <s v="201G000209 - AquisiÃ§Ã£o de medicamentos diversos - Ano 2020"/>
    <d v="2020-01-28T17:38:51"/>
    <n v="1"/>
    <s v="PT;12;165;2010"/>
    <n v="340"/>
    <d v="2020-01-31T17:00:00"/>
    <n v="1"/>
    <x v="0"/>
    <x v="1"/>
    <x v="6"/>
  </r>
  <r>
    <x v="28"/>
    <n v="507725077"/>
    <n v="183495"/>
    <s v="AquisiÃ§Ã£o de serviÃ§os de vigilÃ¢ncia e seguranÃ§a nas instalaÃ§Ãµes geridas pela Lagos-Em-Forma, GestÃ£o Desportiva, EM, SA, nomeadamente a vigilÃ¢ncia e seguranÃ§a do Complexo Desportivo Municipal e o apoio na vigilÃ¢ncia, gestÃ£o integrada e operacionalidade dos Parques de Estacionamento Coberto da Frente Ribeirinha e Anel Verde"/>
    <d v="2020-01-28T17:47:32"/>
    <n v="3"/>
    <s v="PT;1;1;232"/>
    <n v="220"/>
    <d v="2020-03-15T17:00:00"/>
    <n v="1"/>
    <x v="2"/>
    <x v="1"/>
    <x v="6"/>
  </r>
  <r>
    <x v="0"/>
    <n v="508481287"/>
    <n v="183496"/>
    <s v="202C000006 - AquisiÃ§Ã£o de meias anti-tromboembÃ³licas, durante o ano de 2020"/>
    <d v="2020-01-29T08:55:36"/>
    <n v="13"/>
    <s v="PT;12;165;2010"/>
    <n v="360"/>
    <d v="2020-02-13T17:00:00"/>
    <n v="1"/>
    <x v="0"/>
    <x v="1"/>
    <x v="6"/>
  </r>
  <r>
    <x v="71"/>
    <n v="600014690"/>
    <n v="183497"/>
    <s v="AQUISIÃ‡ÃƒO DE SERVIÃ‡OS DE VIAGENS E ALOJAMENTO PARA A AGIF,I.P"/>
    <d v="2020-01-29T08:58:01"/>
    <n v="13"/>
    <s v="PT;1;1;232"/>
    <n v="360"/>
    <d v="2020-02-04T23:59:00"/>
    <n v="1"/>
    <x v="2"/>
    <x v="1"/>
    <x v="6"/>
  </r>
  <r>
    <x v="25"/>
    <n v="505307685"/>
    <n v="183498"/>
    <s v="AquisiÃ§Ã£o de contentores de RU'S"/>
    <d v="2020-01-29T09:32:36"/>
    <n v="13"/>
    <s v="PT;12;161;202"/>
    <n v="360"/>
    <d v="2020-02-05T23:59:00"/>
    <n v="1"/>
    <x v="1"/>
    <x v="1"/>
    <x v="6"/>
  </r>
  <r>
    <x v="196"/>
    <n v="503956546"/>
    <n v="183499"/>
    <s v="&quot;AquisiÃ§Ã£o contÃ­nua de CombustÃ­veis Gasosos - GÃ¡s propano a granel para o ano de 2020&quot;"/>
    <d v="2020-01-29T09:33:41"/>
    <n v="13"/>
    <s v="PT;8;98;1488"/>
    <n v="340"/>
    <d v="2020-02-07T23:59:00"/>
    <n v="1"/>
    <x v="1"/>
    <x v="1"/>
    <x v="6"/>
  </r>
  <r>
    <x v="0"/>
    <n v="508481287"/>
    <n v="183500"/>
    <s v="AquisiÃ§Ã£o de serviÃ§os de manutenÃ§Ã£o aos equipamentos e sistemas de prevenÃ§Ã£o e combate contra incÃªndios para o ano de 2020"/>
    <d v="2020-01-29T09:52:27"/>
    <n v="13"/>
    <s v="PT;12;165;2010"/>
    <n v="360"/>
    <d v="2020-02-04T17:00:00"/>
    <n v="1"/>
    <x v="0"/>
    <x v="1"/>
    <x v="6"/>
  </r>
  <r>
    <x v="31"/>
    <n v="506874915"/>
    <n v="183501"/>
    <s v="ExecuÃ§Ã£o de rede de drenagem de Ã¡guas domÃ©sticas e pluviais Â¿ Fonte Boa dos Nabos"/>
    <d v="2020-01-29T10:07:33"/>
    <n v="13"/>
    <s v="PT;12;168;2044"/>
    <n v="340"/>
    <d v="2020-02-06T23:59:00"/>
    <n v="1"/>
    <x v="2"/>
    <x v="1"/>
    <x v="6"/>
  </r>
  <r>
    <x v="260"/>
    <n v="511069553"/>
    <n v="183503"/>
    <m/>
    <d v="2020-01-29T10:25:16"/>
    <n v="3"/>
    <m/>
    <n v="1"/>
    <m/>
    <n v="1"/>
    <x v="2"/>
    <x v="1"/>
    <x v="6"/>
  </r>
  <r>
    <x v="260"/>
    <n v="511069553"/>
    <n v="183504"/>
    <m/>
    <d v="2020-01-29T10:27:14"/>
    <n v="3"/>
    <s v="PT;1;1;232"/>
    <n v="1"/>
    <m/>
    <n v="1"/>
    <x v="2"/>
    <x v="1"/>
    <x v="6"/>
  </r>
  <r>
    <x v="43"/>
    <n v="503035416"/>
    <n v="183505"/>
    <s v="AquisiÃ§Ã£o de ALECTINIB ORAL 150MG CAP, ao LaboratÃ³rio Roche"/>
    <d v="2020-01-29T11:01:22"/>
    <n v="1"/>
    <s v="PT;12;174;2096"/>
    <n v="340"/>
    <d v="2020-02-05T17:00:00"/>
    <n v="1"/>
    <x v="0"/>
    <x v="1"/>
    <x v="6"/>
  </r>
  <r>
    <x v="33"/>
    <n v="505170876"/>
    <n v="183506"/>
    <s v="AquisiÃ§Ã£o de serviÃ§os de auditoria externa de renovaÃ§Ã£o no Ã¢mbito da NP EN ISO 9001:2015"/>
    <d v="2020-01-29T11:06:58"/>
    <n v="1"/>
    <s v="PT;9;117;1575"/>
    <n v="360"/>
    <d v="2020-02-03T17:00:00"/>
    <n v="1"/>
    <x v="1"/>
    <x v="1"/>
    <x v="6"/>
  </r>
  <r>
    <x v="71"/>
    <n v="600014690"/>
    <n v="183507"/>
    <s v="AquisiÃ§Ã£o de serviÃ§os de externos de saÃºde do trabalho e formaÃ§Ã£o"/>
    <d v="2020-01-29T11:44:26"/>
    <n v="13"/>
    <s v="PT;12;165;2015"/>
    <n v="5"/>
    <d v="2020-02-09T23:59:00"/>
    <n v="1"/>
    <x v="2"/>
    <x v="1"/>
    <x v="6"/>
  </r>
  <r>
    <x v="14"/>
    <n v="501144218"/>
    <n v="183508"/>
    <m/>
    <d v="2020-01-29T11:55:03"/>
    <n v="14"/>
    <s v="PT;1;1;232"/>
    <n v="400"/>
    <m/>
    <n v="1"/>
    <x v="1"/>
    <x v="1"/>
    <x v="6"/>
  </r>
  <r>
    <x v="51"/>
    <n v="506624200"/>
    <n v="183509"/>
    <s v="AquisiÃ§Ã£o de uma viatura ligeira de passageiros de 5 lugares, seminova"/>
    <d v="2020-01-29T11:58:17"/>
    <n v="1"/>
    <s v="PT;7;86;149"/>
    <n v="340"/>
    <d v="2020-01-31T17:00:00"/>
    <n v="1"/>
    <x v="1"/>
    <x v="1"/>
    <x v="6"/>
  </r>
  <r>
    <x v="0"/>
    <n v="508481287"/>
    <n v="183510"/>
    <s v="201A000003- AquisiÃ§Ã£o de Gases medicinais - Ano 2020"/>
    <d v="2020-01-29T11:55:24"/>
    <n v="3"/>
    <s v="PT;12;165;2010"/>
    <n v="220"/>
    <d v="2020-02-28T17:00:00"/>
    <n v="1"/>
    <x v="0"/>
    <x v="1"/>
    <x v="6"/>
  </r>
  <r>
    <x v="90"/>
    <n v="503541567"/>
    <n v="183511"/>
    <s v="Empreitada 5/GEBALIS/2020 - Bairro Casalinho da Ajuda - ReabilitaÃ§Ã£o de fogos municipais"/>
    <d v="2020-01-29T12:16:45"/>
    <n v="13"/>
    <s v="PT;12;165;2000"/>
    <n v="300"/>
    <d v="2020-02-06T23:59:00"/>
    <n v="1"/>
    <x v="1"/>
    <x v="1"/>
    <x v="6"/>
  </r>
  <r>
    <x v="29"/>
    <n v="512012814"/>
    <n v="183512"/>
    <s v="NIPG22611/19- AquisiÃ§Ã£o de material elÃ©trico"/>
    <d v="2020-01-29T12:22:32"/>
    <n v="1"/>
    <s v="PT;20;313;1331"/>
    <n v="400"/>
    <d v="2019-12-24T17:30:00"/>
    <n v="1"/>
    <x v="1"/>
    <x v="1"/>
    <x v="6"/>
  </r>
  <r>
    <x v="20"/>
    <n v="506801969"/>
    <n v="183513"/>
    <s v="AquisiÃ§Ã£o de serviÃ§os para execuÃ§Ã£o, fornecimento e montagem de lonas e mupis"/>
    <d v="2020-01-29T12:27:08"/>
    <n v="13"/>
    <s v="PT;9;114;11"/>
    <n v="5"/>
    <d v="2020-02-04T17:00:00"/>
    <n v="1"/>
    <x v="1"/>
    <x v="1"/>
    <x v="6"/>
  </r>
  <r>
    <x v="132"/>
    <n v="507023129"/>
    <n v="183514"/>
    <s v="AquisiÃ§Ã£o de ServiÃ§os de Apoio Ã  Equipa de Sistemas de InformaÃ§Ã£o ao NÃºcleo Administrativo e Financeiro"/>
    <d v="2020-01-29T14:03:59"/>
    <n v="1"/>
    <s v="PT;1;1;232"/>
    <n v="340"/>
    <d v="2020-02-04T17:00:00"/>
    <n v="1"/>
    <x v="2"/>
    <x v="1"/>
    <x v="6"/>
  </r>
  <r>
    <x v="21"/>
    <n v="506609553"/>
    <n v="183516"/>
    <s v="Fornecimento contÃ­nuo de gasÃ³leo a granel para viaturas, mÃ¡quinas e equipamentos da frota municipal"/>
    <d v="2020-01-29T14:19:26"/>
    <n v="3"/>
    <s v="PT;8;101;1519"/>
    <n v="360"/>
    <d v="2020-02-05T23:59:00"/>
    <n v="1"/>
    <x v="1"/>
    <x v="1"/>
    <x v="6"/>
  </r>
  <r>
    <x v="197"/>
    <n v="506806456"/>
    <n v="183520"/>
    <s v="ExecuÃ§Ã£o de movimentaÃ§Ãµes de terra, fundaÃ§Ãµes, betÃ£o armado, estrutura metÃ¡lica, coberturas, alvenarias, cantarias, serralharias, revestimentos, carpintarias, serralharias, rede de Ã¡guas, residuais, pluviais, incÃªndio, seguranÃ§a contra incÃªndios, instalaÃ§Ãµes elÃ©tricas, telecomunicaÃ§Ãµes e AVAC."/>
    <d v="2020-01-29T14:29:46"/>
    <n v="3"/>
    <s v="PT;13;189;2158"/>
    <n v="142"/>
    <d v="2020-03-25T17:00:00"/>
    <n v="1"/>
    <x v="1"/>
    <x v="1"/>
    <x v="6"/>
  </r>
  <r>
    <x v="25"/>
    <n v="505307685"/>
    <n v="183521"/>
    <s v="AquisiÃ§Ã£o de Grua para Acoplar em Viatura"/>
    <d v="2020-01-29T14:30:38"/>
    <n v="13"/>
    <s v="PT;12;161;202"/>
    <n v="360"/>
    <d v="2020-02-05T23:59:00"/>
    <n v="1"/>
    <x v="1"/>
    <x v="1"/>
    <x v="6"/>
  </r>
  <r>
    <x v="14"/>
    <n v="501144218"/>
    <n v="183522"/>
    <m/>
    <d v="2020-01-29T14:30:56"/>
    <n v="13"/>
    <s v="PT;1;1;232"/>
    <n v="400"/>
    <m/>
    <n v="1"/>
    <x v="1"/>
    <x v="1"/>
    <x v="6"/>
  </r>
  <r>
    <x v="43"/>
    <n v="503035416"/>
    <n v="183523"/>
    <s v="ServiÃ§os de FiscalizaÃ§Ã£o e Acompanhamento das Obras de AdaptaÃ§Ã£o no Ã‚mbito da InstalaÃ§Ã£o de Candeeiros CirÃºrgicos e Mesas OperatÃ³rias do Bloco OperatÃ³rio do Hospital Professor Doutor Fernando Fonseca, EPE"/>
    <d v="2020-01-29T14:36:37"/>
    <n v="13"/>
    <s v="PT;12;174;2096"/>
    <n v="340"/>
    <d v="2020-02-07T17:00:00"/>
    <n v="1"/>
    <x v="0"/>
    <x v="1"/>
    <x v="6"/>
  </r>
  <r>
    <x v="331"/>
    <n v="506811913"/>
    <n v="183525"/>
    <m/>
    <d v="2020-01-29T14:42:43"/>
    <n v="13"/>
    <s v="PT;1;1;232"/>
    <n v="400"/>
    <m/>
    <n v="1"/>
    <x v="1"/>
    <x v="1"/>
    <x v="6"/>
  </r>
  <r>
    <x v="71"/>
    <n v="600014690"/>
    <n v="183526"/>
    <m/>
    <d v="2020-01-29T14:46:33"/>
    <n v="13"/>
    <s v="PT;1;1;232"/>
    <n v="400"/>
    <m/>
    <n v="1"/>
    <x v="2"/>
    <x v="1"/>
    <x v="6"/>
  </r>
  <r>
    <x v="29"/>
    <n v="512012814"/>
    <n v="183529"/>
    <s v="NIPG22611/19- AquisiÃ§Ã£o de material elÃ©trico"/>
    <d v="2020-01-29T14:54:48"/>
    <n v="1"/>
    <s v="PT;20;313;1331"/>
    <n v="400"/>
    <d v="2019-12-24T17:30:00"/>
    <n v="1"/>
    <x v="1"/>
    <x v="1"/>
    <x v="6"/>
  </r>
  <r>
    <x v="114"/>
    <n v="505584760"/>
    <n v="183534"/>
    <s v="O procedimento tem por objeto a reabilitaÃ§Ã£o do Edifico PaÃ§os do Concelho, tendo como capÃ­tulos: Trabalhos PreparatÃ³rios, Estaleiro; Arquitetura; Equipamentos; Outros Trabalhos; Abastecimento de Ãgua; Drenagem Predial de Ãguas Residuais SanitÃ¡rias; SeguranÃ§a Contra Risco de IncÃªndio; Infraestruturas MecÃ¢nicas; Infraestruturas EletrotÃ©cnicas."/>
    <d v="2020-01-29T15:29:58"/>
    <n v="3"/>
    <s v="PT;4;39;617"/>
    <n v="220"/>
    <d v="2020-04-18T23:59:00"/>
    <n v="1"/>
    <x v="1"/>
    <x v="1"/>
    <x v="6"/>
  </r>
  <r>
    <x v="62"/>
    <n v="505985217"/>
    <n v="183535"/>
    <s v="Plano de AtuaÃ§Ã£o para a melhoria da Acessibilidade e Mobilidade Suave de Vizela (ExecuÃ§Ã£o de Ciclovia-PAMUS)"/>
    <d v="2020-01-29T15:32:43"/>
    <n v="3"/>
    <s v="PT;4;51;900"/>
    <n v="340"/>
    <d v="2020-03-05T00:00:00"/>
    <n v="1"/>
    <x v="1"/>
    <x v="1"/>
    <x v="6"/>
  </r>
  <r>
    <x v="6"/>
    <n v="506037258"/>
    <n v="183536"/>
    <s v="PrestaÃ§Ã£o de serviÃ§os de design para desenvolvimento e conceÃ§Ã£o de imagens grÃ¡ficas do MunicÃ­pio."/>
    <d v="2020-01-29T15:32:53"/>
    <n v="13"/>
    <s v="PT;17;256;2822"/>
    <n v="340"/>
    <d v="2020-02-04T17:00:00"/>
    <n v="1"/>
    <x v="1"/>
    <x v="1"/>
    <x v="6"/>
  </r>
  <r>
    <x v="73"/>
    <n v="501112049"/>
    <n v="183537"/>
    <s v="AquisiÃ§Ã£o de ServiÃ§os de CoordenaÃ§Ã£o, GestÃ£o e AvaliaÃ§Ã£o da OperaÃ§Ã£o no Ã¢mbito do Plano Municipal de Combate ao Insucesso Escolar no Concelho de Serpa"/>
    <d v="2020-01-29T15:38:04"/>
    <n v="13"/>
    <s v="PT;3;35;549"/>
    <n v="340"/>
    <d v="2020-02-05T16:00:00"/>
    <n v="1"/>
    <x v="1"/>
    <x v="1"/>
    <x v="6"/>
  </r>
  <r>
    <x v="97"/>
    <n v="508354617"/>
    <n v="183538"/>
    <m/>
    <d v="2020-01-29T15:41:07"/>
    <n v="13"/>
    <s v="PT;1;1;232"/>
    <n v="400"/>
    <m/>
    <n v="1"/>
    <x v="1"/>
    <x v="1"/>
    <x v="6"/>
  </r>
  <r>
    <x v="97"/>
    <n v="508354617"/>
    <n v="183539"/>
    <s v="AD 06/2020 Â¿ Aluguer de meios audiovisuais e som para os stands de participaÃ§Ã£o da CIMRC na Bolsa de Turismo de Lisboa 2020"/>
    <d v="2020-01-29T15:41:14"/>
    <n v="1"/>
    <s v="PT;1;1;232"/>
    <n v="360"/>
    <d v="2020-02-07T23:59:00"/>
    <n v="1"/>
    <x v="1"/>
    <x v="1"/>
    <x v="6"/>
  </r>
  <r>
    <x v="47"/>
    <n v="512042659"/>
    <n v="183540"/>
    <s v="Ajuste Direto para Aluguer de Autocarros com Condutor para as Atividades Promovidas e Organizadas pelo MunicÃ­pio de Nordeste"/>
    <d v="2020-01-29T15:52:52"/>
    <n v="1"/>
    <s v="PT;20;312;238"/>
    <n v="340"/>
    <d v="2020-02-07T23:59:00"/>
    <n v="1"/>
    <x v="1"/>
    <x v="1"/>
    <x v="6"/>
  </r>
  <r>
    <x v="50"/>
    <n v="500192855"/>
    <n v="183541"/>
    <s v="Empreitada de AquisiÃ§Ã£o e InstalaÃ§Ã£o do Sistema AutomÃ¡tico de DeteÃ§Ã£o de IncÃªndio para as estaÃ§Ãµes dos Anjos, Intendente, Cidade UniversitÃ¡ria e Entre Campos do Metropolitano de Lisboa, E.P.E., de acordo com o Caderno de Encargos e respetivos anexos"/>
    <d v="2020-01-29T16:08:16"/>
    <n v="3"/>
    <s v="PT;1;1;232"/>
    <n v="220"/>
    <d v="2020-02-28T23:59:00"/>
    <n v="1"/>
    <x v="3"/>
    <x v="1"/>
    <x v="6"/>
  </r>
  <r>
    <x v="132"/>
    <n v="507023129"/>
    <n v="183542"/>
    <s v="AquisiÃ§Ã£o ServiÃ§os para revisÃ£o do Projeto de ExecuÃ§Ã£o para a obra de beneficiaÃ§Ã£o do Jardim de InfÃ¢ncia de Benfica"/>
    <d v="2020-01-29T16:23:13"/>
    <n v="13"/>
    <s v="PT;1;1;232"/>
    <n v="340"/>
    <d v="2020-02-09T17:00:00"/>
    <n v="1"/>
    <x v="2"/>
    <x v="1"/>
    <x v="6"/>
  </r>
  <r>
    <x v="11"/>
    <n v="506614913"/>
    <n v="183543"/>
    <s v="AquisiÃ§Ã£o de livros com caixa - CatÃ¡logo alusivo Ã  exposiÃ§Ã£o Cheias 67"/>
    <d v="2020-01-29T16:33:20"/>
    <n v="1"/>
    <s v="PT;12;173;2086"/>
    <n v="360"/>
    <d v="2020-02-01T23:59:00"/>
    <n v="1"/>
    <x v="1"/>
    <x v="1"/>
    <x v="6"/>
  </r>
  <r>
    <x v="137"/>
    <n v="506818829"/>
    <n v="183544"/>
    <s v="Empreitada de &quot;ReconstruÃ§Ã£o de Muro de Suporte no Tapado, em Oliveira do Hospital&quot;"/>
    <d v="2020-01-29T16:45:18"/>
    <n v="13"/>
    <s v="PT;7;88;1431"/>
    <n v="5"/>
    <d v="2020-02-06T23:59:00"/>
    <n v="1"/>
    <x v="1"/>
    <x v="1"/>
    <x v="6"/>
  </r>
  <r>
    <x v="55"/>
    <n v="600084914"/>
    <n v="183545"/>
    <s v="Mosteiro da Batalha - AdaptaÃ§Ã£o de adaptaÃ§Ã£o para portarias e loja DGPC"/>
    <d v="2020-01-29T16:55:05"/>
    <n v="3"/>
    <s v="PT;11;146;1881"/>
    <n v="220"/>
    <d v="2020-02-26T17:00:00"/>
    <n v="1"/>
    <x v="2"/>
    <x v="1"/>
    <x v="6"/>
  </r>
  <r>
    <x v="271"/>
    <n v="500819050"/>
    <n v="183546"/>
    <s v="AlteraÃ§Ã£o/AmpliaÃ§Ã£o do Centro de Actividades Ocupacionais (CAO)"/>
    <d v="2020-01-29T17:10:29"/>
    <n v="3"/>
    <s v="PT;16;238;2590"/>
    <n v="400"/>
    <d v="2019-08-30T23:00:00"/>
    <n v="1"/>
    <x v="2"/>
    <x v="1"/>
    <x v="6"/>
  </r>
  <r>
    <x v="271"/>
    <n v="500819050"/>
    <n v="183547"/>
    <s v="AlteraÃ§Ã£o/AmpliaÃ§Ã£o do Centro de Actividades Ocupacionais (CAO)"/>
    <d v="2020-01-29T17:11:31"/>
    <n v="3"/>
    <s v="PT;16;238;2590"/>
    <n v="400"/>
    <d v="2019-08-30T23:00:00"/>
    <n v="1"/>
    <x v="2"/>
    <x v="1"/>
    <x v="6"/>
  </r>
  <r>
    <x v="72"/>
    <n v="506823318"/>
    <n v="183548"/>
    <s v="REABILITAÃ‡ÃƒO DOS ANTIGOS PAÃ‡OS DO CONCELHO - ESPAÃ‡O DE APOIO AO MOVIMENTO ASSOCIATIVO"/>
    <d v="2020-01-29T17:16:35"/>
    <n v="3"/>
    <s v="PT;16;238;2590"/>
    <n v="400"/>
    <d v="2019-11-02T23:00:00"/>
    <n v="1"/>
    <x v="1"/>
    <x v="1"/>
    <x v="6"/>
  </r>
  <r>
    <x v="72"/>
    <n v="506823318"/>
    <n v="183549"/>
    <s v="SISTEMA DE ABASTECIMENTO TELEGESTÃƒO DE ÃGUA - JARDIM 1Âº DE MAIO E RUAS ENVOLVENTES"/>
    <d v="2020-01-29T17:17:17"/>
    <n v="13"/>
    <s v="PT;1;1;232"/>
    <n v="400"/>
    <d v="2019-10-10T23:00:00"/>
    <n v="1"/>
    <x v="1"/>
    <x v="1"/>
    <x v="6"/>
  </r>
  <r>
    <x v="55"/>
    <n v="600084914"/>
    <n v="183550"/>
    <s v="Museu Nacional Soares dos Reis - RemodelaÃ§Ã£o dos espaÃ§os e equipamentos expositivos"/>
    <d v="2020-01-29T17:35:39"/>
    <n v="3"/>
    <s v="PT;14;204;2345"/>
    <n v="400"/>
    <d v="2019-02-20T17:00:00"/>
    <n v="1"/>
    <x v="2"/>
    <x v="1"/>
    <x v="6"/>
  </r>
  <r>
    <x v="4"/>
    <n v="506334562"/>
    <n v="183551"/>
    <s v="PrestaÃ§Ã£o de serviÃ§os de psicologia clÃ­nica em regime de avenÃ§a Â¿ Plano Integrado e Inovador de Combate ao Insucesso Escolar - PIICIE (candidatura centro 03-5266-FSE000023)"/>
    <d v="2020-01-29T17:43:14"/>
    <n v="1"/>
    <s v="PT;1;1;232"/>
    <n v="360"/>
    <d v="2020-02-04T23:59:00"/>
    <n v="1"/>
    <x v="1"/>
    <x v="1"/>
    <x v="6"/>
  </r>
  <r>
    <x v="0"/>
    <n v="508481287"/>
    <n v="183552"/>
    <s v="201G000063 - AquisiÃ§Ã£o de Factor IX Recombinante (Nonacog Alfa) Ano 2020"/>
    <d v="2020-01-30T08:22:40"/>
    <n v="1"/>
    <s v="PT;12;165;2010"/>
    <n v="400"/>
    <m/>
    <n v="1"/>
    <x v="0"/>
    <x v="1"/>
    <x v="6"/>
  </r>
  <r>
    <x v="0"/>
    <n v="508481287"/>
    <n v="183553"/>
    <s v="202A000017-AquisiÃ§Ã£o de cÃ¢maras expansoras/dispositivos mÃ©dicos, para o ano de 2020"/>
    <d v="2020-01-30T08:46:09"/>
    <n v="3"/>
    <s v="PT;12;165;2010"/>
    <n v="340"/>
    <d v="2020-02-20T17:00:00"/>
    <n v="1"/>
    <x v="0"/>
    <x v="1"/>
    <x v="6"/>
  </r>
  <r>
    <x v="43"/>
    <n v="503035416"/>
    <n v="183554"/>
    <s v="AquisiÃ§Ã£o de NITROGLICERINA,TD, 5MG, SIST TRANSD e NITROGLICERINA,TD, 10MG, SIST TRANSD para 2020"/>
    <d v="2020-01-30T09:16:34"/>
    <n v="13"/>
    <s v="PT;1;1;232"/>
    <n v="340"/>
    <d v="2020-02-05T15:00:00"/>
    <n v="1"/>
    <x v="0"/>
    <x v="1"/>
    <x v="6"/>
  </r>
  <r>
    <x v="49"/>
    <n v="502098139"/>
    <n v="183555"/>
    <s v="CONTRATAÃ‡ÃƒO DA AQUISIÃ‡ÃƒO DE MONOBLOCOS CLIMATIZADOS PARA AS ESCOLAS DO CONCELHO E COZINHA PARA O CENTRO ESCOLAR NÂº 4 DE LOULÃ‰"/>
    <d v="2020-01-30T09:21:05"/>
    <n v="3"/>
    <s v="PT;9;118;1582"/>
    <n v="220"/>
    <d v="2020-02-24T18:00:00"/>
    <n v="1"/>
    <x v="1"/>
    <x v="1"/>
    <x v="6"/>
  </r>
  <r>
    <x v="0"/>
    <n v="508481287"/>
    <n v="183556"/>
    <s v="201G000354- AquisiÃ§Ã£o de oxigÃ©nio lÃ­quido medicinal-M3-fevereiro 2020"/>
    <d v="2020-01-30T09:35:50"/>
    <n v="1"/>
    <s v="PT;12;165;2010"/>
    <n v="340"/>
    <d v="2020-02-03T17:00:00"/>
    <n v="1"/>
    <x v="0"/>
    <x v="1"/>
    <x v="6"/>
  </r>
  <r>
    <x v="25"/>
    <n v="505307685"/>
    <n v="183557"/>
    <s v="AquisiÃ§Ã£o de tablets para os alunos do 1.Âº Ciclo das Escolas do Concelho"/>
    <d v="2020-01-30T09:40:35"/>
    <n v="13"/>
    <s v="PT;12;161;202"/>
    <n v="360"/>
    <d v="2020-02-06T23:59:00"/>
    <n v="1"/>
    <x v="1"/>
    <x v="1"/>
    <x v="6"/>
  </r>
  <r>
    <x v="9"/>
    <n v="506173968"/>
    <n v="183558"/>
    <s v="ExecuÃ§Ã£o de Novas Infraestruturas de Eletricidade e TelecomunicaÃ§Ãµes no Recinto da MUNDET"/>
    <d v="2020-01-30T10:08:15"/>
    <n v="13"/>
    <s v="PT;16;243;2615"/>
    <n v="400"/>
    <d v="1970-01-01T17:30:00"/>
    <n v="1"/>
    <x v="1"/>
    <x v="1"/>
    <x v="6"/>
  </r>
  <r>
    <x v="132"/>
    <n v="507023129"/>
    <n v="183559"/>
    <s v="AquisiÃ§Ã£o de ServiÃ§os de ExecuÃ§Ã£o do Levantamento ArquitetÃ³nico e TopogrÃ¡fico do local para a ConstruÃ§Ã£o do Centro Intergeracional da Ajuda, em Lisboa"/>
    <d v="2020-01-30T10:22:35"/>
    <n v="13"/>
    <s v="PT;1;1;232"/>
    <n v="340"/>
    <d v="2020-02-14T17:00:00"/>
    <n v="1"/>
    <x v="2"/>
    <x v="1"/>
    <x v="6"/>
  </r>
  <r>
    <x v="137"/>
    <n v="506818829"/>
    <n v="183560"/>
    <m/>
    <d v="2020-01-30T10:34:20"/>
    <n v="1"/>
    <s v="PT;1;1;232"/>
    <n v="400"/>
    <m/>
    <n v="1"/>
    <x v="1"/>
    <x v="1"/>
    <x v="6"/>
  </r>
  <r>
    <x v="72"/>
    <n v="506823318"/>
    <n v="183561"/>
    <s v="OBRAS DE REABILITAÃ‡ÃƒO NA MORADIA N.Âº161 - BAIRRO DOS QUARTÃ‰IS - LOUSAL"/>
    <d v="2020-01-30T10:54:53"/>
    <n v="13"/>
    <s v="PT;16;238;2590"/>
    <n v="400"/>
    <d v="2019-07-16T23:00:00"/>
    <n v="1"/>
    <x v="1"/>
    <x v="1"/>
    <x v="6"/>
  </r>
  <r>
    <x v="64"/>
    <n v="508754496"/>
    <n v="183562"/>
    <s v="Acordo Quadro para o fornecimento de serviÃ§os de lavagem e desinfeÃ§Ã£o de contentores de resÃ­duos sÃ³lidos urbanos de superfÃ­cie e semienterrados"/>
    <d v="2020-01-30T10:58:51"/>
    <n v="3"/>
    <s v="PT;17;247;276"/>
    <n v="400"/>
    <d v="1970-01-01T23:59:00"/>
    <n v="1"/>
    <x v="1"/>
    <x v="1"/>
    <x v="6"/>
  </r>
  <r>
    <x v="138"/>
    <n v="506087000"/>
    <n v="183563"/>
    <s v="ConservaÃ§Ã£o / ManutenÃ§Ã£o da Praia Fluvial Olhos da FervenÃ§a, por Empreitada: ReabilitaÃ§Ã£o de passadiÃ§os, muros e paliÃ§adas"/>
    <d v="2020-01-30T10:59:15"/>
    <n v="3"/>
    <s v="PT;7;79;1263"/>
    <n v="360"/>
    <d v="2020-02-12T17:00:00"/>
    <n v="1"/>
    <x v="1"/>
    <x v="1"/>
    <x v="6"/>
  </r>
  <r>
    <x v="12"/>
    <n v="506187543"/>
    <n v="183564"/>
    <s v="AquisiÃ§Ã£o de contentores de RSU de 120 L e 1100 L"/>
    <d v="2020-01-30T11:01:20"/>
    <n v="13"/>
    <s v="PT;16;241;132"/>
    <n v="340"/>
    <d v="2020-02-05T23:59:00"/>
    <n v="1"/>
    <x v="1"/>
    <x v="1"/>
    <x v="6"/>
  </r>
  <r>
    <x v="14"/>
    <n v="501144218"/>
    <n v="183565"/>
    <s v="AquisiÃ§Ã£o de uma SoluÃ§Ã£o de GestÃ£o Integrada de Arquivos"/>
    <d v="2020-01-30T11:02:05"/>
    <n v="1"/>
    <s v="PT;16;244;2617"/>
    <n v="1"/>
    <d v="2019-12-07T18:00:00"/>
    <n v="1"/>
    <x v="1"/>
    <x v="1"/>
    <x v="6"/>
  </r>
  <r>
    <x v="78"/>
    <n v="506792382"/>
    <n v="183567"/>
    <s v="AquisiÃ§Ã£o de serviÃ§os de seguranÃ§a e saÃºde no trabalho"/>
    <d v="2020-01-30T11:29:35"/>
    <n v="13"/>
    <s v="PT;2;13;258"/>
    <n v="300"/>
    <d v="2020-02-12T23:59:00"/>
    <n v="1"/>
    <x v="1"/>
    <x v="1"/>
    <x v="6"/>
  </r>
  <r>
    <x v="38"/>
    <n v="505309939"/>
    <n v="183568"/>
    <s v="AquisiÃ§Ã£o de colunas metÃ¡licas para os candeeiros solares"/>
    <d v="2020-01-30T11:46:27"/>
    <n v="1"/>
    <s v="PT;9;121;1594"/>
    <n v="340"/>
    <d v="2020-02-06T16:30:00"/>
    <n v="1"/>
    <x v="1"/>
    <x v="1"/>
    <x v="6"/>
  </r>
  <r>
    <x v="73"/>
    <n v="501112049"/>
    <n v="183569"/>
    <s v="AquisiÃ§Ã£o de ServiÃ§os para a ProduÃ§Ã£o Audiovisual de Filmes/Reportagem dos Principais Eventos do Concelho de Serpa"/>
    <d v="2020-01-30T11:48:40"/>
    <n v="1"/>
    <s v="PT;3;35;318"/>
    <n v="400"/>
    <d v="2019-04-15T16:00:00"/>
    <n v="1"/>
    <x v="1"/>
    <x v="1"/>
    <x v="6"/>
  </r>
  <r>
    <x v="73"/>
    <n v="501112049"/>
    <n v="183570"/>
    <s v="ProduÃ§Ã£o de Audiovisuais/Filmes dos Eventos da CMSerpa"/>
    <d v="2020-01-30T11:50:07"/>
    <n v="13"/>
    <s v="PT;3;35;318"/>
    <n v="340"/>
    <d v="2020-02-07T16:30:00"/>
    <n v="1"/>
    <x v="1"/>
    <x v="1"/>
    <x v="6"/>
  </r>
  <r>
    <x v="293"/>
    <n v="501057510"/>
    <n v="183571"/>
    <m/>
    <d v="2020-01-30T12:04:34"/>
    <n v="13"/>
    <s v="PT;1;1;232"/>
    <n v="1"/>
    <m/>
    <n v="1"/>
    <x v="2"/>
    <x v="1"/>
    <x v="6"/>
  </r>
  <r>
    <x v="47"/>
    <n v="512042659"/>
    <n v="183572"/>
    <s v="Consulta PrÃ©via para LocaÃ§Ã£o de MÃ¡quinas e Viaturas, incluindo Operador/Motorista, durante o ano de 2020"/>
    <d v="2020-01-30T12:07:03"/>
    <n v="13"/>
    <s v="PT;20;312;238"/>
    <n v="340"/>
    <d v="2020-02-09T23:59:00"/>
    <n v="1"/>
    <x v="1"/>
    <x v="1"/>
    <x v="6"/>
  </r>
  <r>
    <x v="138"/>
    <n v="506087000"/>
    <n v="183573"/>
    <s v="ConstruÃ§Ã£o de Pontes na Malhada de Cima e na Malhada de Baixo, por Empreitada"/>
    <d v="2020-01-30T12:21:49"/>
    <n v="3"/>
    <s v="PT;7;79;1272"/>
    <n v="5"/>
    <d v="2020-02-10T17:00:00"/>
    <n v="1"/>
    <x v="1"/>
    <x v="1"/>
    <x v="6"/>
  </r>
  <r>
    <x v="38"/>
    <n v="505309939"/>
    <n v="183574"/>
    <s v="PrestaÃ§Ã£o de ServiÃ§os de Apoio Ã  ColocaÃ§Ã£o e ManutenÃ§Ã£o de SinalizaÃ§Ã£o de TrÃ¢nsito"/>
    <d v="2020-01-30T12:34:59"/>
    <n v="1"/>
    <s v="PT;9;121;1594"/>
    <n v="360"/>
    <d v="2020-02-06T16:30:00"/>
    <n v="1"/>
    <x v="1"/>
    <x v="1"/>
    <x v="6"/>
  </r>
  <r>
    <x v="47"/>
    <n v="512042659"/>
    <n v="183575"/>
    <s v="Consulta PrÃ©via para AquisiÃ§Ã£o de Material para a Oficina MecÃ¢nica do MunicÃ­pio de Nordeste"/>
    <d v="2020-01-30T12:47:55"/>
    <n v="13"/>
    <s v="PT;20;312;3402"/>
    <n v="340"/>
    <d v="2020-02-12T23:59:00"/>
    <n v="1"/>
    <x v="1"/>
    <x v="1"/>
    <x v="6"/>
  </r>
  <r>
    <x v="176"/>
    <n v="502971096"/>
    <n v="183576"/>
    <s v="Consulta PrÃ©via n.Âº 02/2020, para aquisiÃ§Ã£o de soluÃ§Ã£o tecnolÃ³gica para implementar a instÃ¢ncia supramunicipal - Plataforma intermunicipal de agregaÃ§Ã£o e reporte de ocorrÃªncias."/>
    <d v="2020-01-30T12:52:45"/>
    <n v="13"/>
    <s v="PT;9;115;1567"/>
    <n v="220"/>
    <d v="2020-02-12T23:59:00"/>
    <n v="1"/>
    <x v="1"/>
    <x v="1"/>
    <x v="6"/>
  </r>
  <r>
    <x v="1"/>
    <n v="506673626"/>
    <n v="183577"/>
    <s v="AquisiÃ§Ã£o de serviÃ§os de fotografia"/>
    <d v="2020-01-30T12:52:49"/>
    <n v="1"/>
    <s v="PT;16;237;31"/>
    <n v="5"/>
    <d v="2020-02-21T23:59:00"/>
    <n v="1"/>
    <x v="1"/>
    <x v="1"/>
    <x v="6"/>
  </r>
  <r>
    <x v="87"/>
    <n v="506826961"/>
    <n v="183578"/>
    <s v="ManutenÃ§Ã£o e fornecimento de consumÃ­veis dos equipamentos multifuncionais de cÃ³pia, impressÃ£o, fax e digitalizaÃ§Ã£o da marca Ricoh."/>
    <d v="2020-01-30T13:03:38"/>
    <n v="13"/>
    <s v="PT;9;119;1587"/>
    <n v="360"/>
    <d v="2020-02-17T23:59:00"/>
    <n v="1"/>
    <x v="1"/>
    <x v="1"/>
    <x v="6"/>
  </r>
  <r>
    <x v="89"/>
    <n v="511010435"/>
    <n v="183579"/>
    <s v="A presente empreitada tem por objeto o Â¿ReforÃ§o Estrutural do EdifÃ­cio do AmparoÂ¿, que em termos gerais e de forma sucinta, trata-se da realizaÃ§Ã£o de trabalhos de desvio, proteÃ§Ã£o, desmontagem cuidada e reposiÃ§Ã£o de equipamentos elÃ©tricos e eletromecÃ¢nicos existentes, de instalaÃ§Ã£o de estruturas de proteÃ§Ã£o provisÃ³ria de equipamentos existentes em tensÃ£o, de execuÃ§Ã£o de demoliÃ§Ãµes de elementos nÃ£o estruturais e estruturais, de escavaÃ§Ãµes, de reabilitaÃ§Ã£o de elementos de betÃ£o armado existentes, de execuÃ§Ã£o de fundaÃ§Ãµes diretas em betÃ£o armado e reforÃ§o de fundaÃ§Ãµes existentes, de fornecimento e instalaÃ§Ã£o de perfis metÃ¡licos para reforÃ§o estrutural, de execuÃ§Ã£o de lajes colaborantes mistas prÃ©-fabricadas/betÃ£o armado, de execuÃ§Ã£o de paredes em alvenaria e divisÃ³rias leves, de fornecimento e instalaÃ§Ã£o de portas e demais acabamentos conforme projeto de execuÃ§Ã£o em anexo."/>
    <d v="2020-01-30T13:37:33"/>
    <n v="13"/>
    <s v="PT;21;321;1389"/>
    <n v="220"/>
    <d v="2020-02-26T17:00:00"/>
    <n v="1"/>
    <x v="2"/>
    <x v="1"/>
    <x v="6"/>
  </r>
  <r>
    <x v="24"/>
    <n v="503311332"/>
    <n v="183582"/>
    <s v="CPI 61/19 - AquisiÃ§Ã£o de licenciamento e serviÃ§os para evoluÃ§Ã£o da plataforma de Business Intelligence da EMEL"/>
    <d v="2020-01-30T14:35:45"/>
    <n v="3"/>
    <s v="PT;12;165;2006"/>
    <n v="230"/>
    <d v="2020-03-02T17:00:00"/>
    <n v="1"/>
    <x v="1"/>
    <x v="1"/>
    <x v="6"/>
  </r>
  <r>
    <x v="162"/>
    <n v="506891330"/>
    <n v="183583"/>
    <m/>
    <d v="2020-01-30T14:35:46"/>
    <n v="13"/>
    <s v="PT;1;1;232"/>
    <n v="400"/>
    <m/>
    <n v="1"/>
    <x v="1"/>
    <x v="1"/>
    <x v="6"/>
  </r>
  <r>
    <x v="4"/>
    <n v="506334562"/>
    <n v="183584"/>
    <s v="BeneficiaÃ§Ã£o e ReparaÃ§Ã£o de PavilhÃµes Gimnodesportivos / PavilhÃ£o Eduardo Gomes (ReparaÃ§Ã£o da cobertura) - Proc. n.Âº 07/2020"/>
    <d v="2020-01-30T14:36:18"/>
    <n v="13"/>
    <s v="PT;11;157;1950"/>
    <n v="360"/>
    <d v="2020-02-24T23:59:00"/>
    <n v="1"/>
    <x v="1"/>
    <x v="1"/>
    <x v="6"/>
  </r>
  <r>
    <x v="201"/>
    <n v="507001206"/>
    <n v="183585"/>
    <s v="PRESTAÃ‡ÃƒO DE SERVIÃ‡O DE LIMPEZA NAS INSTALAÃ‡Ã•ES SITAS NA AV. 25 DE ABRIL DE 1974, 9B E 9C- CACILHAS"/>
    <d v="2020-01-30T14:46:46"/>
    <n v="1"/>
    <s v="PT;16;236;2579"/>
    <n v="210"/>
    <d v="2020-02-03T23:59:00"/>
    <n v="1"/>
    <x v="3"/>
    <x v="1"/>
    <x v="6"/>
  </r>
  <r>
    <x v="177"/>
    <n v="506735524"/>
    <n v="183586"/>
    <s v="AQUISIÃ‡ÃƒO DE SERVIÃ‡OS ARQUEOLÃ“GICOS NA MAMOA DO ROSSIO"/>
    <d v="2020-01-30T14:49:43"/>
    <n v="13"/>
    <s v="PT;2;21;479"/>
    <n v="360"/>
    <d v="2020-02-14T17:00:00"/>
    <n v="1"/>
    <x v="1"/>
    <x v="1"/>
    <x v="6"/>
  </r>
  <r>
    <x v="0"/>
    <n v="508481287"/>
    <n v="183589"/>
    <s v="201G000299 - AquisiÃ§Ã£o de medicamentos diversos - Ano 2020"/>
    <d v="2020-01-30T15:02:39"/>
    <n v="1"/>
    <s v="PT;12;165;2010"/>
    <n v="340"/>
    <d v="2020-02-05T17:00:00"/>
    <n v="1"/>
    <x v="0"/>
    <x v="1"/>
    <x v="6"/>
  </r>
  <r>
    <x v="0"/>
    <n v="508481287"/>
    <n v="183595"/>
    <s v="201G000301 - AquisiÃ§Ã£o de medicamentos diversos - Ano 2020"/>
    <d v="2020-01-30T15:37:07"/>
    <n v="1"/>
    <s v="PT;12;165;2010"/>
    <n v="340"/>
    <d v="2020-02-05T17:00:00"/>
    <n v="1"/>
    <x v="0"/>
    <x v="1"/>
    <x v="6"/>
  </r>
  <r>
    <x v="33"/>
    <n v="505170876"/>
    <n v="183596"/>
    <m/>
    <d v="2020-01-30T15:38:02"/>
    <n v="3"/>
    <s v="PT;1;1;232"/>
    <n v="1"/>
    <m/>
    <n v="1"/>
    <x v="1"/>
    <x v="1"/>
    <x v="6"/>
  </r>
  <r>
    <x v="33"/>
    <n v="505170876"/>
    <n v="183598"/>
    <m/>
    <d v="2020-01-30T15:47:41"/>
    <n v="3"/>
    <s v="PT;1;1;232"/>
    <n v="400"/>
    <m/>
    <n v="1"/>
    <x v="1"/>
    <x v="1"/>
    <x v="6"/>
  </r>
  <r>
    <x v="13"/>
    <n v="501294104"/>
    <n v="183599"/>
    <s v="REABILITAÃ‡ÃƒO/REFORMULAÃ‡ÃƒO DAS MURALHAS DO FORTE DE ALBARQUEL"/>
    <d v="2020-01-30T15:57:20"/>
    <n v="13"/>
    <s v="PT;16;245;2623"/>
    <n v="300"/>
    <d v="2020-02-08T23:59:00"/>
    <n v="1"/>
    <x v="1"/>
    <x v="1"/>
    <x v="6"/>
  </r>
  <r>
    <x v="132"/>
    <n v="507023129"/>
    <n v="183603"/>
    <s v="Empreitada para a ConstruÃ§Ã£o da Unidade de SaÃºde do Fonte Nova, em Lisboa"/>
    <d v="2020-01-30T16:17:07"/>
    <n v="3"/>
    <s v="PT;1;1;232"/>
    <n v="300"/>
    <d v="2020-03-05T17:00:00"/>
    <n v="1"/>
    <x v="2"/>
    <x v="1"/>
    <x v="6"/>
  </r>
  <r>
    <x v="151"/>
    <n v="506855368"/>
    <n v="183605"/>
    <s v="Fornecimento contÃ­nuo de massas asfÃ¡lticas a quente para 2020 e 2021"/>
    <d v="2020-01-30T16:20:36"/>
    <n v="3"/>
    <s v="PT;19;281;159"/>
    <n v="340"/>
    <d v="2020-02-07T23:00:00"/>
    <n v="1"/>
    <x v="1"/>
    <x v="1"/>
    <x v="6"/>
  </r>
  <r>
    <x v="29"/>
    <n v="512012814"/>
    <n v="183610"/>
    <s v="NIPG24136/19- LocaÃ§Ã£o de equipamentos de impressÃ£o"/>
    <d v="2020-01-30T17:36:56"/>
    <n v="1"/>
    <s v="PT;20;313;1331"/>
    <n v="400"/>
    <d v="2020-01-08T17:30:00"/>
    <n v="1"/>
    <x v="1"/>
    <x v="1"/>
    <x v="6"/>
  </r>
  <r>
    <x v="10"/>
    <n v="500122237"/>
    <n v="183611"/>
    <s v="aquisiÃ§Ã£o de serviÃ§os de consultoria, acompanhamento e patrocÃ­nio jurÃ­dico, na Ã¡rea do Direito Fiscal e TributÃ¡rio para a FundaÃ§Ã£o INATEL"/>
    <d v="2020-01-30T18:22:13"/>
    <n v="1"/>
    <s v="PT;1;1;232"/>
    <n v="340"/>
    <d v="2020-02-05T23:59:00"/>
    <n v="1"/>
    <x v="2"/>
    <x v="1"/>
    <x v="6"/>
  </r>
  <r>
    <x v="7"/>
    <n v="508666236"/>
    <n v="183612"/>
    <s v="ConcessÃ£o da exploraÃ§Ã£o de um restaurante/cafetaria no edifÃ­cio sede do Turismo de Portugal, I.P."/>
    <d v="2020-01-31T09:08:33"/>
    <n v="3"/>
    <s v="PT;1;1;232"/>
    <n v="400"/>
    <m/>
    <n v="1"/>
    <x v="2"/>
    <x v="1"/>
    <x v="6"/>
  </r>
  <r>
    <x v="7"/>
    <n v="508666236"/>
    <n v="183613"/>
    <s v="ConcessÃ£o da exploraÃ§Ã£o de um restaurante/cafetaria no edifÃ­cio sede do Turismo de Portugal, I.P."/>
    <d v="2020-01-31T09:14:14"/>
    <n v="3"/>
    <s v="PT;12;165;2013"/>
    <n v="230"/>
    <d v="2020-02-21T23:59:00"/>
    <n v="1"/>
    <x v="2"/>
    <x v="1"/>
    <x v="6"/>
  </r>
  <r>
    <x v="49"/>
    <n v="502098139"/>
    <n v="183615"/>
    <s v="CONTRATAÃ‡ÃƒO DA PRESTAÃ‡ÃƒO DE SERVIÃ‡OS PARA ELABORAÃ‡ÃƒO DOS PROJETOS DE ESPECIALIDADES DE AMPLIAÃ‡ÃƒO DA EXTENSÃƒO DE SAÃšDE DE QUARTEIRA"/>
    <d v="2020-01-31T09:51:08"/>
    <n v="13"/>
    <s v="PT;9;118;109"/>
    <n v="340"/>
    <d v="2020-02-09T18:00:00"/>
    <n v="1"/>
    <x v="1"/>
    <x v="1"/>
    <x v="6"/>
  </r>
  <r>
    <x v="33"/>
    <n v="505170876"/>
    <n v="183619"/>
    <s v="Tem por objeto a elaboraÃ§Ã£o do projeto de execuÃ§Ã£o para a reabilitaÃ§Ã£o e recuperaÃ§Ã£o do CordÃ£o Dunar da Meia Praia."/>
    <d v="2020-01-31T10:10:58"/>
    <n v="3"/>
    <s v="PT;9;117;1575"/>
    <n v="230"/>
    <d v="2020-02-27T17:00:00"/>
    <n v="1"/>
    <x v="1"/>
    <x v="1"/>
    <x v="6"/>
  </r>
  <r>
    <x v="20"/>
    <n v="506801969"/>
    <n v="183621"/>
    <m/>
    <d v="2020-01-31T10:14:03"/>
    <n v="3"/>
    <s v="PT;1;1;232"/>
    <n v="1"/>
    <m/>
    <n v="1"/>
    <x v="1"/>
    <x v="1"/>
    <x v="6"/>
  </r>
  <r>
    <x v="20"/>
    <n v="506801969"/>
    <n v="183622"/>
    <s v="AquisiÃ§Ã£o de Viaturas Ligeiras"/>
    <d v="2020-01-31T10:16:13"/>
    <n v="3"/>
    <s v="PT;9;114;11"/>
    <n v="220"/>
    <d v="2020-02-18T17:00:00"/>
    <n v="1"/>
    <x v="1"/>
    <x v="1"/>
    <x v="6"/>
  </r>
  <r>
    <x v="80"/>
    <n v="505932512"/>
    <n v="183625"/>
    <s v="AquisiÃ§Ã£o de serviÃ§os de disponibilizaÃ§Ã£o de soluÃ§Ã£o de integraÃ§Ã£o de contas a pagar -fatura eletrÃ³nica."/>
    <d v="2020-01-31T10:45:14"/>
    <n v="1"/>
    <s v="PT;9;113;1556"/>
    <n v="360"/>
    <d v="2020-02-06T23:59:00"/>
    <n v="1"/>
    <x v="1"/>
    <x v="1"/>
    <x v="6"/>
  </r>
  <r>
    <x v="144"/>
    <n v="506826546"/>
    <n v="183626"/>
    <s v="EMPREITADA &quot;REQUALIFICAÃ‡ÃƒO DO ESPAÃ‡O PÃšBLICO E EQUIPAMENTOS DE UTILIZAÃ‡ÃƒO COLETIVA NA MARGEM DO ZÃŠZERE (ZONA 1) E REQUALIFICAÃ‡ÃƒO DA FRENTE RIBEIRINHA (ZONA 2)"/>
    <d v="2020-01-31T10:51:11"/>
    <n v="3"/>
    <s v="PT;15;219;2470"/>
    <n v="340"/>
    <d v="2020-02-21T23:59:00"/>
    <n v="1"/>
    <x v="1"/>
    <x v="1"/>
    <x v="6"/>
  </r>
  <r>
    <x v="70"/>
    <n v="506791220"/>
    <n v="183627"/>
    <s v="Fornecimento e ImpressÃ£o do Boletim Municipal"/>
    <d v="2020-01-31T10:56:55"/>
    <n v="13"/>
    <s v="PT;16;239;78"/>
    <n v="360"/>
    <d v="2020-02-07T23:59:00"/>
    <n v="1"/>
    <x v="1"/>
    <x v="1"/>
    <x v="6"/>
  </r>
  <r>
    <x v="132"/>
    <n v="507023129"/>
    <n v="183629"/>
    <m/>
    <d v="2020-01-31T11:10:45"/>
    <n v="4"/>
    <m/>
    <n v="1"/>
    <m/>
    <n v="1"/>
    <x v="2"/>
    <x v="1"/>
    <x v="6"/>
  </r>
  <r>
    <x v="70"/>
    <n v="506791220"/>
    <n v="183630"/>
    <m/>
    <d v="2020-01-31T11:13:44"/>
    <n v="13"/>
    <s v="PT;1;1;232"/>
    <n v="400"/>
    <m/>
    <n v="1"/>
    <x v="1"/>
    <x v="1"/>
    <x v="6"/>
  </r>
  <r>
    <x v="205"/>
    <n v="501328599"/>
    <n v="183631"/>
    <s v="Concurso PÃºblico para a aquisiÃ§Ã£o de serviÃ§os de vigilÃ¢ncia e seguranÃ§a das instalaÃ§Ãµes da ASF em Lisboa e Porto."/>
    <d v="2020-01-31T11:21:48"/>
    <n v="3"/>
    <s v="PT;1;1;232"/>
    <n v="1"/>
    <d v="2017-05-07T23:59:00"/>
    <n v="1"/>
    <x v="2"/>
    <x v="1"/>
    <x v="6"/>
  </r>
  <r>
    <x v="49"/>
    <n v="502098139"/>
    <n v="183639"/>
    <s v="CONTRATAÃ‡ÃƒO DE SERVIÃ‡OS DE MANUTENÃ‡ÃƒO DOS EQUIPAMENTOS ELETRODOMÃ‰STICOS DOS JARDINS DE INFÃ‚NCIA E ESCOLAS BÃSICAS DO CONCELHO DE LOULÃ‰"/>
    <d v="2020-01-31T12:05:13"/>
    <n v="3"/>
    <s v="PT;9;118;109"/>
    <n v="300"/>
    <d v="2020-02-12T18:00:00"/>
    <n v="1"/>
    <x v="1"/>
    <x v="1"/>
    <x v="6"/>
  </r>
  <r>
    <x v="137"/>
    <n v="506818829"/>
    <n v="183641"/>
    <m/>
    <d v="2020-01-31T12:10:04"/>
    <n v="13"/>
    <s v="PT;1;1;232"/>
    <n v="400"/>
    <m/>
    <n v="1"/>
    <x v="1"/>
    <x v="1"/>
    <x v="6"/>
  </r>
  <r>
    <x v="0"/>
    <n v="508481287"/>
    <n v="183643"/>
    <s v="AquisiÃ§Ã£o de serviÃ§os de manutenÃ§Ã£o, tratamento e requalificaÃ§Ã£o das zonas verdes do Centro Hospitalar UniversitÃ¡rio Lisboa Norte, E.P.E."/>
    <d v="2020-01-31T12:32:22"/>
    <n v="1"/>
    <s v="PT;12;165;2010"/>
    <n v="360"/>
    <d v="2020-02-04T17:00:00"/>
    <n v="1"/>
    <x v="0"/>
    <x v="1"/>
    <x v="6"/>
  </r>
  <r>
    <x v="19"/>
    <n v="507396081"/>
    <n v="183644"/>
    <m/>
    <d v="2020-01-31T12:42:43"/>
    <n v="13"/>
    <s v="PT;1;1;232"/>
    <n v="1"/>
    <m/>
    <n v="1"/>
    <x v="1"/>
    <x v="1"/>
    <x v="6"/>
  </r>
  <r>
    <x v="14"/>
    <n v="501144218"/>
    <n v="183646"/>
    <s v="AquisiÃ§Ã£o de Licenciamento Autodesk"/>
    <d v="2020-01-31T14:23:33"/>
    <n v="1"/>
    <s v="PT;16;244;244"/>
    <n v="340"/>
    <d v="2020-02-03T18:00:00"/>
    <n v="1"/>
    <x v="1"/>
    <x v="1"/>
    <x v="6"/>
  </r>
  <r>
    <x v="24"/>
    <n v="503311332"/>
    <n v="183647"/>
    <s v="CP 59/19 - ExecuÃ§Ã£o de empreitada de obra pÃºblica para a reconversÃ£o de uma garagem na Rua HerÃ³is de Quionga em parque de estacionamento residencial"/>
    <d v="2020-01-31T14:25:37"/>
    <n v="3"/>
    <s v="PT;12;165;2012"/>
    <n v="150"/>
    <d v="2020-05-25T17:00:00"/>
    <n v="1"/>
    <x v="1"/>
    <x v="1"/>
    <x v="6"/>
  </r>
  <r>
    <x v="43"/>
    <n v="503035416"/>
    <n v="183648"/>
    <s v="AquisiÃ§Ã£o de ServiÃ§os de ManutenÃ§Ã£o aos Equipamentos de MonitorizaÃ§Ã£o e Telemetria e de Anestesia da Drager para o ano de 2020"/>
    <d v="2020-01-31T14:28:37"/>
    <n v="1"/>
    <s v="PT;1;1;232"/>
    <n v="360"/>
    <d v="2020-02-03T17:00:00"/>
    <n v="1"/>
    <x v="0"/>
    <x v="1"/>
    <x v="6"/>
  </r>
  <r>
    <x v="4"/>
    <n v="506334562"/>
    <n v="183649"/>
    <s v="Fornecimento, instalaÃ§Ã£o e colocaÃ§Ã£o em serviÃ§o de parque e bicicletas para o sistema de bicicletas de uso partilhado"/>
    <d v="2020-01-31T15:00:57"/>
    <n v="3"/>
    <s v="PT;11;157;1950"/>
    <n v="220"/>
    <d v="2020-02-14T17:30:00"/>
    <n v="1"/>
    <x v="1"/>
    <x v="1"/>
    <x v="6"/>
  </r>
  <r>
    <x v="151"/>
    <n v="506855368"/>
    <n v="183650"/>
    <s v="BeneficiaÃ§Ã£o da EM Freixo / SantuÃ¡rio do CabeÃ§o do Senhor do Mundo para futura adaptaÃ§Ã£o a ciclovia"/>
    <d v="2020-01-31T15:02:22"/>
    <n v="13"/>
    <s v="PT;19;281;3132"/>
    <n v="360"/>
    <d v="2020-02-08T23:00:00"/>
    <n v="1"/>
    <x v="1"/>
    <x v="1"/>
    <x v="6"/>
  </r>
  <r>
    <x v="123"/>
    <n v="506812782"/>
    <n v="183651"/>
    <s v="ImplementaÃ§Ã£o da nova versÃ£o M1 da Medicine One."/>
    <d v="2020-01-31T15:11:59"/>
    <n v="1"/>
    <s v="PT;1;1;232"/>
    <n v="360"/>
    <d v="2020-02-06T11:00:00"/>
    <n v="1"/>
    <x v="1"/>
    <x v="1"/>
    <x v="6"/>
  </r>
  <r>
    <x v="42"/>
    <n v="512103070"/>
    <n v="183652"/>
    <s v="O presente concurso tem por objeto a PrestaÃ§Ã£o de ServiÃ§os de Recolha e Tratamentos de ResÃ­duos Hospitalares dos Grupos III, IV, ResÃ­duos LÃ­quidos e Queima de Nafta, sendo adotado o procedimento por Concurso PÃºblico nÂº. 00000001/2020, nos termos da alÃ­nea a) disposto no nÂº. 1 do artigo 20.Âº do CÃ³digo dos Contratos PÃºblicos (CCP), aprovado pelo Decreto-Lei nÂº. 18/2008 de 29 de Janeiro, republicado no Decreto-Lei nÂº. 111-B/2017, de 31 de Agosto."/>
    <d v="2020-01-31T15:14:28"/>
    <n v="3"/>
    <s v="PT;20;305;3353"/>
    <n v="200"/>
    <d v="2020-03-06T23:59:00"/>
    <n v="1"/>
    <x v="0"/>
    <x v="1"/>
    <x v="6"/>
  </r>
  <r>
    <x v="6"/>
    <n v="506037258"/>
    <n v="183653"/>
    <m/>
    <d v="2020-01-31T15:16:04"/>
    <n v="3"/>
    <s v="PT;1;1;232"/>
    <n v="400"/>
    <m/>
    <n v="1"/>
    <x v="1"/>
    <x v="1"/>
    <x v="6"/>
  </r>
  <r>
    <x v="29"/>
    <n v="512012814"/>
    <n v="183654"/>
    <m/>
    <d v="2020-01-31T15:22:08"/>
    <n v="3"/>
    <s v="PT;1;1;232"/>
    <n v="400"/>
    <m/>
    <n v="1"/>
    <x v="1"/>
    <x v="1"/>
    <x v="6"/>
  </r>
  <r>
    <x v="29"/>
    <n v="512012814"/>
    <n v="183655"/>
    <m/>
    <d v="2020-01-31T15:39:44"/>
    <n v="3"/>
    <s v="PT;1;1;232"/>
    <n v="400"/>
    <m/>
    <n v="1"/>
    <x v="1"/>
    <x v="1"/>
    <x v="6"/>
  </r>
  <r>
    <x v="24"/>
    <n v="503311332"/>
    <n v="183656"/>
    <s v="AD 04/2020 - aquisiÃ§Ã£o de serviÃ§os com vista Ã  revisÃ£o do projeto do Parque de Rebocados da Azinhaga da Cidade"/>
    <d v="2020-01-31T15:46:00"/>
    <n v="1"/>
    <s v="PT;12;165;2006"/>
    <n v="340"/>
    <d v="2020-02-07T17:00:00"/>
    <n v="1"/>
    <x v="1"/>
    <x v="1"/>
    <x v="6"/>
  </r>
  <r>
    <x v="138"/>
    <n v="506087000"/>
    <n v="183657"/>
    <s v="RequalificaÃ§Ã£o da Rua D. Afonso Henriques, em Cantanhede, por Empreitada: ExecuÃ§Ã£o de instalaÃ§Ãµes tÃ©cnicas de floreiras e trabalhos acessÃ³rios"/>
    <d v="2020-01-31T16:07:27"/>
    <n v="1"/>
    <s v="PT;7;79;1271"/>
    <n v="360"/>
    <d v="2020-02-05T17:00:00"/>
    <n v="1"/>
    <x v="1"/>
    <x v="1"/>
    <x v="6"/>
  </r>
  <r>
    <x v="0"/>
    <n v="508481287"/>
    <n v="183658"/>
    <s v="202G000941 - AquisiÃ§Ã£o de consumÃ­veis para administraÃ§Ã£o de Imunoglobulina G por via subcutÃ¢nea, representados pela empresa Overpharma, durante o ano de 2020."/>
    <d v="2020-01-31T16:23:46"/>
    <n v="1"/>
    <s v="PT;12;165;2010"/>
    <n v="340"/>
    <d v="2020-02-06T17:00:00"/>
    <n v="1"/>
    <x v="0"/>
    <x v="1"/>
    <x v="6"/>
  </r>
  <r>
    <x v="131"/>
    <n v="508345464"/>
    <n v="183659"/>
    <s v="PrestaÃ§Ã£o de serviÃ§os de elaboraÃ§Ã£o de projeto de execuÃ§Ã£o da ReabilitaÃ§Ã£o da ETAR de Almeirim/AlpiarÃ§a"/>
    <d v="2020-01-31T16:42:21"/>
    <n v="3"/>
    <s v="PT;15;215;2454"/>
    <n v="340"/>
    <d v="2020-02-15T16:00:00"/>
    <n v="1"/>
    <x v="2"/>
    <x v="1"/>
    <x v="6"/>
  </r>
  <r>
    <x v="43"/>
    <n v="503035416"/>
    <n v="183662"/>
    <s v="AquisiÃ§Ã£o de 4 (quatro) marquesas, para o ServiÃ§o de UrgÃªncia ObstÃ©trica e GinecolÃ³gica (Bloco de Partos)"/>
    <d v="2020-02-03T08:09:44"/>
    <n v="3"/>
    <s v="PT;1;1;232"/>
    <n v="340"/>
    <d v="2020-02-12T17:00:00"/>
    <n v="1"/>
    <x v="0"/>
    <x v="1"/>
    <x v="5"/>
  </r>
  <r>
    <x v="49"/>
    <n v="502098139"/>
    <n v="183663"/>
    <s v="CONTRATAÃ‡ÃƒO DE SERVIÃ‡OS DE LIMPEZA URBANA NUMA ÃREA DA CIDADE DE LOULÃ‰."/>
    <d v="2020-02-03T08:57:24"/>
    <n v="3"/>
    <s v="PT;9;118;1582"/>
    <n v="300"/>
    <d v="2020-03-07T18:00:00"/>
    <n v="1"/>
    <x v="1"/>
    <x v="1"/>
    <x v="5"/>
  </r>
  <r>
    <x v="43"/>
    <n v="503035416"/>
    <n v="183665"/>
    <s v="AquisiÃ§Ã£o de ACETILCISTEÃNA [600MG; COMP.EFERV]"/>
    <d v="2020-02-03T09:38:21"/>
    <n v="13"/>
    <s v="PT;1;1;232"/>
    <n v="5"/>
    <d v="2020-02-07T15:00:00"/>
    <n v="1"/>
    <x v="0"/>
    <x v="1"/>
    <x v="5"/>
  </r>
  <r>
    <x v="90"/>
    <n v="503541567"/>
    <n v="183666"/>
    <s v="AQS/22/GEBALIS/2020 - Concurso pÃºblico para contrataÃ§Ã£o de serviÃ§os de manutenÃ§Ã£o de ascensores dos Bairros Flamenga e Rego"/>
    <d v="2020-02-03T09:50:56"/>
    <n v="3"/>
    <s v="PT;12;165;2007"/>
    <n v="230"/>
    <d v="2020-03-06T23:59:00"/>
    <n v="1"/>
    <x v="1"/>
    <x v="1"/>
    <x v="5"/>
  </r>
  <r>
    <x v="2"/>
    <n v="503539473"/>
    <n v="183667"/>
    <s v="Empreitada de demoliÃ§Ã£o de barracÃ£o em estrutura metÃ¡lica fixa ao solo, na localidade de Montes Juntos, freguesia da Guia"/>
    <d v="2020-02-03T10:02:17"/>
    <n v="1"/>
    <s v="PT;9;111;1548"/>
    <n v="360"/>
    <d v="2020-02-05T23:59:00"/>
    <n v="1"/>
    <x v="1"/>
    <x v="1"/>
    <x v="5"/>
  </r>
  <r>
    <x v="71"/>
    <n v="600014690"/>
    <n v="183668"/>
    <s v="Procedimento para a celebraÃ§Ã£o de contrato de prestaÃ§Ã£o de serviÃ§os de seleÃ§Ã£o e disponibilizaÃ§Ã£o eletrÃ³nica de notÃ­cias"/>
    <d v="2020-02-03T10:24:29"/>
    <n v="13"/>
    <s v="PT;1;1;232"/>
    <n v="5"/>
    <d v="2020-02-09T23:59:00"/>
    <n v="1"/>
    <x v="2"/>
    <x v="1"/>
    <x v="5"/>
  </r>
  <r>
    <x v="43"/>
    <n v="503035416"/>
    <n v="183669"/>
    <s v="AquisiÃ§Ã£o de AntissÃ©ticos para o ano de 2020"/>
    <d v="2020-02-03T10:26:59"/>
    <n v="13"/>
    <s v="PT;1;1;232"/>
    <n v="340"/>
    <d v="2020-02-07T15:00:00"/>
    <n v="1"/>
    <x v="0"/>
    <x v="1"/>
    <x v="5"/>
  </r>
  <r>
    <x v="2"/>
    <n v="503539473"/>
    <n v="183670"/>
    <s v="AquisiÃ§Ã£o de Concerto pela Orquestra FilarmÃ³nica Portuguesa"/>
    <d v="2020-02-03T10:28:34"/>
    <n v="1"/>
    <s v="PT;9;111;1551"/>
    <n v="360"/>
    <d v="2020-02-05T23:59:00"/>
    <n v="1"/>
    <x v="1"/>
    <x v="1"/>
    <x v="5"/>
  </r>
  <r>
    <x v="43"/>
    <n v="503035416"/>
    <n v="183671"/>
    <s v="AQUISIÃ‡ÃƒO DE SERVIÃ‡O DE SUBSTITUIÃ‡ÃƒO DE 1 (UM) COMANDO PARA A MARQUESA DO BLOCO OPERATÃ“RIO"/>
    <d v="2020-02-03T10:31:52"/>
    <n v="1"/>
    <s v="PT;12;174;2096"/>
    <n v="5"/>
    <d v="2020-02-09T17:00:00"/>
    <n v="1"/>
    <x v="0"/>
    <x v="1"/>
    <x v="5"/>
  </r>
  <r>
    <x v="131"/>
    <n v="508345464"/>
    <n v="183672"/>
    <s v="AquisiÃ§Ã£o de serviÃ§os de responsabilidade tÃ©cnica de exploraÃ§Ã£o de instalaÃ§Ãµes elÃ©tricas de 2Âª Categoria"/>
    <d v="2020-02-03T10:35:31"/>
    <n v="3"/>
    <s v="PT;15;226;2510"/>
    <n v="360"/>
    <d v="2020-02-15T18:00:00"/>
    <n v="1"/>
    <x v="2"/>
    <x v="1"/>
    <x v="5"/>
  </r>
  <r>
    <x v="53"/>
    <n v="504884620"/>
    <n v="183673"/>
    <s v="Licenciamento Microsoft - AdministraÃ§Ã£o de Infraestrutura de domÃ­nio"/>
    <d v="2020-02-03T10:53:51"/>
    <n v="13"/>
    <s v="PT;3;27;27"/>
    <n v="360"/>
    <d v="2020-02-08T17:00:00"/>
    <n v="1"/>
    <x v="1"/>
    <x v="1"/>
    <x v="5"/>
  </r>
  <r>
    <x v="29"/>
    <n v="512012814"/>
    <n v="183674"/>
    <m/>
    <d v="2020-02-03T10:57:08"/>
    <n v="3"/>
    <s v="PT;1;1;232"/>
    <n v="400"/>
    <m/>
    <n v="1"/>
    <x v="1"/>
    <x v="1"/>
    <x v="5"/>
  </r>
  <r>
    <x v="0"/>
    <n v="508481287"/>
    <n v="183675"/>
    <s v="PrestaÃ§Ã£o de serviÃ§os de externalizaÃ§Ã£o e custÃ³dia dos arquivos do Centro Hospitalar UniversitÃ¡rio de lisboa Norte, EPE, durante o ano de 2020"/>
    <d v="2020-02-03T10:58:14"/>
    <n v="1"/>
    <s v="PT;12;165;2010"/>
    <n v="340"/>
    <d v="2020-02-09T17:00:00"/>
    <n v="1"/>
    <x v="0"/>
    <x v="1"/>
    <x v="5"/>
  </r>
  <r>
    <x v="29"/>
    <n v="512012814"/>
    <n v="183676"/>
    <s v="NIPG33799/19- AquisiÃ§Ã£o de serviÃ§os de certificaÃ§Ã£o do sistema de gestÃ£o da qualidade e do ambiente e verificaÃ§Ã£o EMAS"/>
    <d v="2020-02-03T11:02:22"/>
    <n v="1"/>
    <s v="PT;20;313;3418"/>
    <n v="400"/>
    <d v="2019-12-12T17:30:00"/>
    <n v="1"/>
    <x v="1"/>
    <x v="1"/>
    <x v="5"/>
  </r>
  <r>
    <x v="43"/>
    <n v="503035416"/>
    <n v="183677"/>
    <s v="AquisiÃ§Ã£o de LEITE AR SEMENTE ALFARROBA 800 GR"/>
    <d v="2020-02-03T11:03:39"/>
    <n v="13"/>
    <s v="PT;1;1;232"/>
    <n v="340"/>
    <d v="2020-02-12T15:00:00"/>
    <n v="1"/>
    <x v="0"/>
    <x v="1"/>
    <x v="5"/>
  </r>
  <r>
    <x v="29"/>
    <n v="512012814"/>
    <n v="183679"/>
    <s v="ConcessÃ£o do uso privativo do espaÃ§o municipal para restauraÃ§Ã£o e bebidas, sito no Largo MÃ¡rtires da PÃ¡tria, freguesia de SÃ£o JosÃ©"/>
    <d v="2020-02-03T11:08:49"/>
    <n v="3"/>
    <s v="PT;20;313;3422"/>
    <n v="220"/>
    <d v="2020-03-04T23:59:00"/>
    <n v="1"/>
    <x v="1"/>
    <x v="1"/>
    <x v="5"/>
  </r>
  <r>
    <x v="50"/>
    <n v="500192855"/>
    <n v="183680"/>
    <s v="AquisiÃ§Ã£o de serviÃ§os para a elaboraÃ§Ã£o do Estudo de Impacte Ambiental, da OperaÃ§Ã£o de Loteamento Urbano em Sete Rios"/>
    <d v="2020-02-03T11:21:11"/>
    <n v="13"/>
    <s v="PT;12;169;271"/>
    <n v="220"/>
    <d v="2020-02-19T23:59:00"/>
    <n v="1"/>
    <x v="3"/>
    <x v="1"/>
    <x v="5"/>
  </r>
  <r>
    <x v="6"/>
    <n v="506037258"/>
    <n v="183681"/>
    <s v="SubstituiÃ§Ã£o/ReparaÃ§Ã£o da cobertura do J.I. de Monserrate"/>
    <d v="2020-02-03T11:24:11"/>
    <n v="1"/>
    <s v="PT;17;256;2822"/>
    <n v="340"/>
    <d v="2020-02-09T17:00:00"/>
    <n v="1"/>
    <x v="1"/>
    <x v="1"/>
    <x v="5"/>
  </r>
  <r>
    <x v="0"/>
    <n v="508481287"/>
    <n v="183682"/>
    <s v="AquisiÃ§Ã£o de serviÃ§os de manutenÃ§Ã£o ao equipamento de hemodinÃ¢mica para o ano 2020."/>
    <d v="2020-02-03T11:35:55"/>
    <n v="1"/>
    <s v="PT;12;165;2010"/>
    <n v="360"/>
    <d v="2020-02-05T17:00:00"/>
    <n v="1"/>
    <x v="0"/>
    <x v="1"/>
    <x v="5"/>
  </r>
  <r>
    <x v="29"/>
    <n v="512012814"/>
    <n v="183683"/>
    <s v="NIPG19239/19- AquisiÃ§Ã£o de viatura de recolha de resÃ­duos sÃ³lidos urbanos"/>
    <d v="2020-02-03T11:39:56"/>
    <n v="3"/>
    <s v="PT;1;1;232"/>
    <n v="400"/>
    <d v="2019-11-04T17:30:00"/>
    <n v="1"/>
    <x v="1"/>
    <x v="1"/>
    <x v="5"/>
  </r>
  <r>
    <x v="0"/>
    <n v="508481287"/>
    <n v="183684"/>
    <s v="AquisiÃ§Ã£o de serviÃ§os de manutenÃ§Ã£o ao sistema pneumÃ¡tico para transporte de amostras clÃ­nicas e medicamentos avulso para o ano de 2020."/>
    <d v="2020-02-03T11:52:54"/>
    <n v="1"/>
    <s v="PT;12;165;2010"/>
    <n v="360"/>
    <d v="2020-02-06T17:00:00"/>
    <n v="1"/>
    <x v="0"/>
    <x v="1"/>
    <x v="5"/>
  </r>
  <r>
    <x v="25"/>
    <n v="505307685"/>
    <n v="183685"/>
    <s v="AquisiÃ§Ã£o e InstalaÃ§Ã£o de luminÃ¡ria com painel solar no Parques das Rotas"/>
    <d v="2020-02-03T12:26:43"/>
    <n v="1"/>
    <s v="PT;12;161;202"/>
    <n v="360"/>
    <d v="2020-02-10T23:59:00"/>
    <n v="1"/>
    <x v="1"/>
    <x v="1"/>
    <x v="5"/>
  </r>
  <r>
    <x v="0"/>
    <n v="508481287"/>
    <n v="183686"/>
    <s v="AquisiÃ§Ã£o de serviÃ§os de manutenÃ§Ã£o e assistÃªncia Alert para o ano 2020."/>
    <d v="2020-02-03T12:34:05"/>
    <n v="1"/>
    <s v="PT;12;165;2010"/>
    <n v="5"/>
    <d v="2020-02-10T17:00:00"/>
    <n v="1"/>
    <x v="0"/>
    <x v="1"/>
    <x v="5"/>
  </r>
  <r>
    <x v="43"/>
    <n v="503035416"/>
    <n v="183687"/>
    <s v="AQUISIÃ‡ÃƒO DE 9 (NOVE) CABOS DE DERIVAÃ‡ÃƒO PARA ELECTROCARDIÃ“GRAFO TC20 E 3 (TRÃŠS) CABOS DE DERIVAÃ‡ÃƒO PARA ELECTROCARDIÃ“GRAFO TC50"/>
    <d v="2020-02-03T12:35:28"/>
    <n v="1"/>
    <s v="PT;12;174;2096"/>
    <n v="360"/>
    <d v="2020-02-09T17:00:00"/>
    <n v="1"/>
    <x v="0"/>
    <x v="1"/>
    <x v="5"/>
  </r>
  <r>
    <x v="92"/>
    <n v="512044040"/>
    <n v="183688"/>
    <m/>
    <d v="2020-02-03T12:43:14"/>
    <n v="1"/>
    <s v="PT;1;1;232"/>
    <n v="1"/>
    <m/>
    <n v="1"/>
    <x v="1"/>
    <x v="1"/>
    <x v="5"/>
  </r>
  <r>
    <x v="92"/>
    <n v="512044040"/>
    <n v="183689"/>
    <s v="AquisiÃ§Ã£o de ServiÃ§os de ProduÃ§Ã£o e OrganizaÃ§Ã£o do Mundialito de Futsal e Torneio Mundial de Basquetebol Juvenil"/>
    <d v="2020-02-03T12:43:57"/>
    <n v="1"/>
    <s v="PT;20;299;145"/>
    <n v="300"/>
    <d v="2020-02-15T23:59:00"/>
    <n v="1"/>
    <x v="1"/>
    <x v="1"/>
    <x v="5"/>
  </r>
  <r>
    <x v="13"/>
    <n v="501294104"/>
    <n v="183690"/>
    <s v="PRESTAÃ‡ÃƒO DE SERVIÃ‡OS PARA PRODUÃ‡ÃƒO DOS STANDS DE TURISMO DAS FEIRAS INTERNACIONAIS 2020 EM UTRECHT, MADRID E PARIS."/>
    <d v="2020-02-03T13:10:27"/>
    <n v="13"/>
    <s v="PT;16;245;2623"/>
    <n v="220"/>
    <d v="2020-02-09T23:59:00"/>
    <n v="1"/>
    <x v="1"/>
    <x v="1"/>
    <x v="5"/>
  </r>
  <r>
    <x v="77"/>
    <n v="506730573"/>
    <n v="183691"/>
    <s v="AquisiÃ§Ã£o de serviÃ§os de promoÃ§Ã£o de eventos na rÃ¡dio Â¿Sagres FMÂ¿"/>
    <d v="2020-02-03T13:20:14"/>
    <n v="1"/>
    <s v="PT;9;125;1611"/>
    <n v="340"/>
    <d v="2020-02-19T15:00:00"/>
    <n v="1"/>
    <x v="1"/>
    <x v="1"/>
    <x v="5"/>
  </r>
  <r>
    <x v="131"/>
    <n v="508345464"/>
    <n v="183692"/>
    <s v="AquisiÃ§Ã£o de serviÃ§os de bobinagem de motores elÃ©tricos associados a equipamentos de bombagem/ manobra, utilizados nas atividades de abastecimento e saneamento"/>
    <d v="2020-02-03T13:35:35"/>
    <n v="3"/>
    <s v="PT;15;226;2510"/>
    <n v="360"/>
    <d v="2020-02-15T18:00:00"/>
    <n v="1"/>
    <x v="2"/>
    <x v="1"/>
    <x v="5"/>
  </r>
  <r>
    <x v="29"/>
    <n v="512012814"/>
    <n v="183693"/>
    <m/>
    <d v="2020-02-03T13:36:33"/>
    <n v="3"/>
    <s v="PT;1;1;232"/>
    <n v="400"/>
    <m/>
    <n v="1"/>
    <x v="1"/>
    <x v="1"/>
    <x v="5"/>
  </r>
  <r>
    <x v="13"/>
    <n v="501294104"/>
    <n v="183694"/>
    <s v="PRESTAÃ‡ÃƒO DE SERVIÃ‡OS PARA PROJETO DE DESIGN E DECORAÃ‡ÃƒO DE INTERIORES DO CLUBE DE OFICIAIS."/>
    <d v="2020-02-03T13:42:48"/>
    <n v="1"/>
    <s v="PT;16;245;2623"/>
    <n v="220"/>
    <d v="2020-02-06T23:59:00"/>
    <n v="1"/>
    <x v="1"/>
    <x v="1"/>
    <x v="5"/>
  </r>
  <r>
    <x v="0"/>
    <n v="508481287"/>
    <n v="183695"/>
    <s v="AquisiÃ§Ã£o de serviÃ§os de manutenÃ§Ã£o Ã s caldeiras de vaporizaÃ§Ã£o rÃ¡pida e centrais tÃ©rmicas para o ano de 2020."/>
    <d v="2020-02-03T13:43:53"/>
    <n v="13"/>
    <s v="PT;12;165;2010"/>
    <n v="360"/>
    <d v="2020-02-07T17:00:00"/>
    <n v="1"/>
    <x v="0"/>
    <x v="1"/>
    <x v="5"/>
  </r>
  <r>
    <x v="39"/>
    <n v="680015019"/>
    <n v="183696"/>
    <s v="ManutenÃ§Ã£o operativa e evolutiva do sistema de informaÃ§Ã£o e gestÃ£o InLab LIMS da Unidade Laboratorial"/>
    <d v="2020-02-03T13:58:13"/>
    <n v="1"/>
    <s v="PT;12;169;2057"/>
    <n v="360"/>
    <d v="2020-02-07T16:00:00"/>
    <n v="1"/>
    <x v="5"/>
    <x v="1"/>
    <x v="5"/>
  </r>
  <r>
    <x v="131"/>
    <n v="508345464"/>
    <n v="183697"/>
    <s v="Ajuste Direto ao abrigo do AQ n.Âº 03/2016, para a manutenÃ§Ã£o de extintores e carretÃ©is e aquisiÃ§Ã£o de extintores"/>
    <d v="2020-02-03T14:15:19"/>
    <n v="1"/>
    <s v="PT;15;226;2510"/>
    <n v="360"/>
    <d v="2020-02-09T18:00:00"/>
    <n v="1"/>
    <x v="2"/>
    <x v="1"/>
    <x v="5"/>
  </r>
  <r>
    <x v="0"/>
    <n v="508481287"/>
    <n v="183698"/>
    <m/>
    <d v="2020-02-03T14:17:32"/>
    <n v="13"/>
    <m/>
    <n v="400"/>
    <m/>
    <n v="1"/>
    <x v="0"/>
    <x v="1"/>
    <x v="5"/>
  </r>
  <r>
    <x v="2"/>
    <n v="503539473"/>
    <n v="183699"/>
    <s v="Fornecimento de seis veÃ­culos ligeiros elÃ©tricos"/>
    <d v="2020-02-03T14:22:01"/>
    <n v="3"/>
    <s v="PT;9;111;105"/>
    <n v="360"/>
    <d v="2020-02-13T23:59:00"/>
    <n v="1"/>
    <x v="1"/>
    <x v="1"/>
    <x v="5"/>
  </r>
  <r>
    <x v="13"/>
    <n v="501294104"/>
    <n v="183701"/>
    <s v="AQUISIÃ‡ÃƒO DE 60 FLOREIRAS PARA A AV.Âª JOSÃ‰ MOURINHO"/>
    <d v="2020-02-03T14:37:50"/>
    <n v="13"/>
    <s v="PT;16;245;321"/>
    <n v="220"/>
    <d v="2020-02-06T23:59:00"/>
    <n v="1"/>
    <x v="1"/>
    <x v="1"/>
    <x v="5"/>
  </r>
  <r>
    <x v="0"/>
    <n v="508481287"/>
    <n v="183702"/>
    <s v="AquisiÃ§Ã£o de serviÃ§os de manutenÃ§Ã£o aos equipamentos de alimentaÃ§Ã£o ininterrupta (UPS) para o ano de 2020"/>
    <d v="2020-02-03T14:40:52"/>
    <n v="13"/>
    <s v="PT;12;165;2010"/>
    <n v="340"/>
    <d v="2020-02-10T17:00:00"/>
    <n v="1"/>
    <x v="0"/>
    <x v="1"/>
    <x v="5"/>
  </r>
  <r>
    <x v="71"/>
    <n v="600014690"/>
    <n v="183703"/>
    <s v="AquisiÃ§Ã£o de serviÃ§os de televisÃ£o por subscriÃ§Ã£o"/>
    <d v="2020-02-03T14:42:46"/>
    <n v="13"/>
    <s v="PT;1;1;232"/>
    <n v="220"/>
    <d v="2020-02-19T23:59:00"/>
    <n v="1"/>
    <x v="2"/>
    <x v="1"/>
    <x v="5"/>
  </r>
  <r>
    <x v="64"/>
    <n v="508754496"/>
    <n v="183704"/>
    <s v="Fornecimento de ComunicaÃ§Ãµes Moveis e dados para as entidades aderentes."/>
    <d v="2020-02-03T14:46:17"/>
    <n v="3"/>
    <s v="PT;17;247;276"/>
    <n v="300"/>
    <d v="2020-03-25T23:59:00"/>
    <n v="1"/>
    <x v="1"/>
    <x v="1"/>
    <x v="5"/>
  </r>
  <r>
    <x v="137"/>
    <n v="506818829"/>
    <n v="183705"/>
    <s v="PrestaÃ§Ã£o de serviÃ§o &quot;Trabalhos de regularizaÃ§Ã£o e limpeza num troÃ§o do leite da Ribeira de Pomares e desmataÃ§Ã£o e limpeza das margens&quot;"/>
    <d v="2020-02-03T15:02:17"/>
    <n v="1"/>
    <s v="PT;7;88;1420"/>
    <n v="360"/>
    <d v="2020-02-07T23:59:00"/>
    <n v="1"/>
    <x v="1"/>
    <x v="1"/>
    <x v="5"/>
  </r>
  <r>
    <x v="0"/>
    <n v="508481287"/>
    <n v="183709"/>
    <s v="AquisiÃ§Ã£o de serviÃ§os de manutenÃ§Ã£o Ã s portas automÃ¡ticas para o ano de 2020"/>
    <d v="2020-02-03T15:13:52"/>
    <n v="13"/>
    <s v="PT;12;165;2010"/>
    <n v="360"/>
    <d v="2020-02-10T17:00:00"/>
    <n v="1"/>
    <x v="0"/>
    <x v="1"/>
    <x v="5"/>
  </r>
  <r>
    <x v="123"/>
    <n v="506812782"/>
    <n v="183710"/>
    <s v="AquisiÃ§Ã£o de ServiÃ§os de Limpeza"/>
    <d v="2020-02-03T15:16:50"/>
    <n v="3"/>
    <s v="PT;1;1;232"/>
    <n v="220"/>
    <d v="2020-02-24T16:00:00"/>
    <n v="1"/>
    <x v="1"/>
    <x v="1"/>
    <x v="5"/>
  </r>
  <r>
    <x v="0"/>
    <n v="508481287"/>
    <n v="183713"/>
    <s v="AquisiÃ§Ã£o de sacos de plÃ¡stico opaco azul 700x1100x0,07 mm e fitas aperto p/ tubos ext. corporal 195x5mm - Unidade"/>
    <d v="2020-02-03T15:29:37"/>
    <n v="13"/>
    <s v="PT;12;165;2010"/>
    <n v="5"/>
    <d v="2020-02-06T17:00:00"/>
    <n v="1"/>
    <x v="0"/>
    <x v="1"/>
    <x v="5"/>
  </r>
  <r>
    <x v="70"/>
    <n v="506791220"/>
    <n v="183715"/>
    <s v="Licenciamento de Software Autodesk"/>
    <d v="2020-02-03T15:44:15"/>
    <n v="1"/>
    <s v="PT;16;239;78"/>
    <n v="360"/>
    <d v="2020-02-10T23:59:00"/>
    <n v="1"/>
    <x v="1"/>
    <x v="1"/>
    <x v="5"/>
  </r>
  <r>
    <x v="0"/>
    <n v="508481287"/>
    <n v="183717"/>
    <s v="AquisiÃ§Ã£o de serviÃ§os de controlo de qualidade de Ã¡gua para consumo humano e Ã¡gua quente sanitÃ¡ria para o ano de 2020."/>
    <d v="2020-02-03T15:49:07"/>
    <n v="13"/>
    <s v="PT;12;165;2010"/>
    <n v="340"/>
    <d v="2020-02-10T17:00:00"/>
    <n v="1"/>
    <x v="0"/>
    <x v="1"/>
    <x v="5"/>
  </r>
  <r>
    <x v="0"/>
    <n v="508481287"/>
    <n v="183722"/>
    <s v="AquisiÃ§Ã£o de material genÃ©rico de eletromecÃ¢nica para o ano de 2020"/>
    <d v="2020-02-03T16:11:45"/>
    <n v="13"/>
    <s v="PT;12;165;2010"/>
    <n v="220"/>
    <d v="2020-02-17T17:00:00"/>
    <n v="1"/>
    <x v="0"/>
    <x v="1"/>
    <x v="5"/>
  </r>
  <r>
    <x v="43"/>
    <n v="503035416"/>
    <n v="183723"/>
    <s v="AquisiÃ§Ã£o de testes unitÃ¡rios para Biologia Molecular"/>
    <d v="2020-02-03T16:23:23"/>
    <n v="1"/>
    <s v="PT;1;1;232"/>
    <n v="300"/>
    <d v="2020-02-10T17:00:00"/>
    <n v="1"/>
    <x v="0"/>
    <x v="1"/>
    <x v="5"/>
  </r>
  <r>
    <x v="29"/>
    <n v="512012814"/>
    <n v="183724"/>
    <s v="Empreitada para ReforÃ§o Estrutural / RecuperaÃ§Ã£o da Torre do RelÃ³gio da Igreja Matriz de Ponta Delgada"/>
    <d v="2020-02-03T16:25:02"/>
    <n v="1"/>
    <s v="PT;20;313;3418"/>
    <n v="340"/>
    <d v="2020-02-19T23:59:00"/>
    <n v="1"/>
    <x v="1"/>
    <x v="1"/>
    <x v="5"/>
  </r>
  <r>
    <x v="29"/>
    <n v="512012814"/>
    <n v="183725"/>
    <s v="NIPG34072/19- AquisiÃ§Ã£o de abrigos rodoviÃ¡rios"/>
    <d v="2020-02-03T16:25:27"/>
    <n v="3"/>
    <s v="PT;20;313;3422"/>
    <n v="400"/>
    <d v="2020-01-29T17:30:00"/>
    <n v="1"/>
    <x v="1"/>
    <x v="1"/>
    <x v="5"/>
  </r>
  <r>
    <x v="52"/>
    <n v="508787033"/>
    <n v="183726"/>
    <s v="AquisiÃ§Ã£o de Portal de FaturaÃ§Ã£o EletrÃ³nica"/>
    <d v="2020-02-03T16:26:43"/>
    <n v="1"/>
    <s v="PT;1;1;232"/>
    <n v="340"/>
    <d v="2020-02-12T18:00:00"/>
    <n v="1"/>
    <x v="1"/>
    <x v="1"/>
    <x v="5"/>
  </r>
  <r>
    <x v="70"/>
    <n v="506791220"/>
    <n v="183727"/>
    <s v="DistribuiÃ§Ã£o do Boletim e Agenda Municipal"/>
    <d v="2020-02-03T16:32:24"/>
    <n v="1"/>
    <s v="PT;16;239;78"/>
    <n v="360"/>
    <d v="2020-02-10T23:59:00"/>
    <n v="1"/>
    <x v="1"/>
    <x v="1"/>
    <x v="5"/>
  </r>
  <r>
    <x v="55"/>
    <n v="600084914"/>
    <n v="183729"/>
    <s v="Mosteiro da Batalha - RecuperaÃ§Ã£o dos Claustros D.JoÃ£o I e D. Afonso V"/>
    <d v="2020-02-03T16:42:37"/>
    <n v="5"/>
    <s v="PT;11;146;1881"/>
    <n v="80"/>
    <d v="2019-12-08T23:59:00"/>
    <n v="1"/>
    <x v="2"/>
    <x v="1"/>
    <x v="5"/>
  </r>
  <r>
    <x v="337"/>
    <n v="514797240"/>
    <n v="183730"/>
    <s v="AquisiÃ§Ã£o de serviÃ§os de contrataÃ§Ã£o de espaÃ§o de publicidade em meios de comunicaÃ§Ã£o nacionais, regionais e locais, para a campanha nacional Â¿Portugal Chama. Por si. Por todosÂ¿"/>
    <d v="2020-02-03T16:47:13"/>
    <n v="13"/>
    <s v="PT;1;1;232"/>
    <n v="360"/>
    <d v="2020-02-07T23:59:00"/>
    <n v="1"/>
    <x v="2"/>
    <x v="1"/>
    <x v="5"/>
  </r>
  <r>
    <x v="70"/>
    <n v="506791220"/>
    <n v="183732"/>
    <s v="Limpeza dos SanitÃ¡rios do Parque JosÃ© Afonso"/>
    <d v="2020-02-03T17:00:59"/>
    <n v="13"/>
    <s v="PT;16;239;78"/>
    <n v="360"/>
    <d v="2020-02-10T23:59:00"/>
    <n v="1"/>
    <x v="1"/>
    <x v="1"/>
    <x v="5"/>
  </r>
  <r>
    <x v="26"/>
    <n v="680017763"/>
    <n v="183733"/>
    <m/>
    <d v="2020-02-03T17:20:27"/>
    <n v="1"/>
    <s v="PT;1;1;232"/>
    <n v="1"/>
    <m/>
    <n v="1"/>
    <x v="5"/>
    <x v="1"/>
    <x v="5"/>
  </r>
  <r>
    <x v="188"/>
    <n v="508114381"/>
    <n v="183734"/>
    <s v="AquisiÃ§Ã£o de software para controlo de perdas de Ã¡gua"/>
    <d v="2020-02-04T08:26:55"/>
    <n v="3"/>
    <s v="PT;15;227;175"/>
    <n v="340"/>
    <d v="2020-02-24T23:59:00"/>
    <n v="1"/>
    <x v="2"/>
    <x v="1"/>
    <x v="5"/>
  </r>
  <r>
    <x v="0"/>
    <n v="508481287"/>
    <n v="183735"/>
    <s v="202A000020 - AquisiÃ§Ã£o de compressas, para o ano de 2020"/>
    <d v="2020-02-04T08:35:31"/>
    <n v="3"/>
    <s v="PT;12;165;2010"/>
    <n v="5"/>
    <d v="2020-02-19T17:00:00"/>
    <n v="1"/>
    <x v="0"/>
    <x v="1"/>
    <x v="5"/>
  </r>
  <r>
    <x v="98"/>
    <n v="502130040"/>
    <n v="183736"/>
    <s v="AquisiÃ§Ã£o de serviÃ§os de deposiÃ§Ã£o de resÃ­duos de diferentes tipologias em operador licenciado, para destino final."/>
    <d v="2020-02-04T09:02:50"/>
    <n v="1"/>
    <s v="PT;16;242;201"/>
    <n v="340"/>
    <d v="2020-02-10T17:00:00"/>
    <n v="1"/>
    <x v="1"/>
    <x v="1"/>
    <x v="5"/>
  </r>
  <r>
    <x v="35"/>
    <n v="501290206"/>
    <n v="183737"/>
    <m/>
    <d v="2020-02-04T09:06:48"/>
    <n v="13"/>
    <s v="PT;1;1;232"/>
    <n v="1"/>
    <m/>
    <n v="1"/>
    <x v="1"/>
    <x v="1"/>
    <x v="5"/>
  </r>
  <r>
    <x v="35"/>
    <n v="501290206"/>
    <n v="183738"/>
    <m/>
    <d v="2020-02-04T09:06:58"/>
    <n v="13"/>
    <s v="PT;1;1;232"/>
    <n v="1"/>
    <m/>
    <n v="1"/>
    <x v="1"/>
    <x v="1"/>
    <x v="5"/>
  </r>
  <r>
    <x v="10"/>
    <n v="500122237"/>
    <n v="183740"/>
    <s v="AquisiÃ§Ã£o de Sobremesas Frescas e Congeladas"/>
    <d v="2020-02-04T09:11:32"/>
    <n v="3"/>
    <s v="PT;1;1;232"/>
    <n v="220"/>
    <d v="2020-03-03T17:00:00"/>
    <n v="1"/>
    <x v="2"/>
    <x v="1"/>
    <x v="5"/>
  </r>
  <r>
    <x v="35"/>
    <n v="501290206"/>
    <n v="183741"/>
    <m/>
    <d v="2020-02-04T09:19:05"/>
    <n v="13"/>
    <m/>
    <n v="1"/>
    <m/>
    <n v="1"/>
    <x v="1"/>
    <x v="1"/>
    <x v="5"/>
  </r>
  <r>
    <x v="2"/>
    <n v="503539473"/>
    <n v="183743"/>
    <s v="Fornecimento e instalaÃ§Ã£o de uma bomba de desobstruÃ§Ã£o de coletores em viatura ligeira"/>
    <d v="2020-02-04T09:24:42"/>
    <n v="13"/>
    <s v="PT;9;111;1551"/>
    <n v="340"/>
    <d v="2020-02-10T23:59:00"/>
    <n v="1"/>
    <x v="1"/>
    <x v="1"/>
    <x v="5"/>
  </r>
  <r>
    <x v="2"/>
    <n v="503539473"/>
    <n v="183744"/>
    <s v="Empreitada de substituiÃ§Ã£o de colunas de iluminaÃ§Ã£o pÃºblica da Av. dos descobrimentos, Albufeira"/>
    <d v="2020-02-04T09:25:27"/>
    <n v="3"/>
    <s v="PT;9;111;1551"/>
    <n v="300"/>
    <d v="2020-02-22T23:59:00"/>
    <n v="1"/>
    <x v="1"/>
    <x v="1"/>
    <x v="5"/>
  </r>
  <r>
    <x v="0"/>
    <n v="508481287"/>
    <n v="183745"/>
    <s v="AquisiÃ§Ã£o de serviÃ§os de manutenÃ§Ã£o aos equipamentos de Imagiologia Philips para o ano 2020."/>
    <d v="2020-02-04T09:54:52"/>
    <n v="1"/>
    <s v="PT;12;165;2010"/>
    <n v="300"/>
    <d v="2020-02-11T17:00:00"/>
    <n v="1"/>
    <x v="0"/>
    <x v="1"/>
    <x v="5"/>
  </r>
  <r>
    <x v="338"/>
    <n v="501103481"/>
    <n v="183746"/>
    <s v="RemoÃ§Ã£o de cobertura em fibrocimento, reabilitaÃ§Ã£o de edifÃ­cio e arranjos exteriores no Centro Paroquial de Bem Estar Social de Salvaterra de Magos"/>
    <d v="2020-02-04T09:56:34"/>
    <n v="3"/>
    <s v="PT;15;226;2510"/>
    <n v="1"/>
    <d v="1970-01-01T23:59:00"/>
    <n v="1"/>
    <x v="2"/>
    <x v="1"/>
    <x v="5"/>
  </r>
  <r>
    <x v="43"/>
    <n v="503035416"/>
    <n v="183747"/>
    <s v="LocaÃ§Ã£o de equipamentos para ventilaÃ§Ã£o nÃ£o invasiva e de equipamentos de tosse assistida para o Hospital Professor Doutor Fernando Fonseca, EPE"/>
    <d v="2020-02-04T09:57:17"/>
    <n v="4"/>
    <s v="PT;12;174;2096"/>
    <n v="5"/>
    <d v="2020-02-11T17:00:00"/>
    <n v="1"/>
    <x v="0"/>
    <x v="1"/>
    <x v="5"/>
  </r>
  <r>
    <x v="35"/>
    <n v="501290206"/>
    <n v="183748"/>
    <m/>
    <d v="2020-02-04T09:59:19"/>
    <n v="13"/>
    <m/>
    <n v="1"/>
    <m/>
    <n v="1"/>
    <x v="1"/>
    <x v="1"/>
    <x v="5"/>
  </r>
  <r>
    <x v="35"/>
    <n v="501290206"/>
    <n v="183749"/>
    <s v="Outros Trabalhos Especializados - PrestaÃ§Ã£o de ServiÃ§os JurÃ­dicos e de PatrocÃ­nio JudiciÃ¡rio"/>
    <d v="2020-02-04T10:01:00"/>
    <n v="13"/>
    <s v="PT;11;146;1881"/>
    <n v="340"/>
    <d v="2020-02-11T17:00:00"/>
    <n v="1"/>
    <x v="1"/>
    <x v="1"/>
    <x v="5"/>
  </r>
  <r>
    <x v="2"/>
    <n v="503539473"/>
    <n v="183750"/>
    <s v="Levantamento de barreiras arquitetÃ³nicas em zonas exteriores do concelho de Albufeira"/>
    <d v="2020-02-04T10:02:01"/>
    <n v="13"/>
    <s v="PT;9;111;105"/>
    <n v="300"/>
    <d v="2020-02-19T23:59:00"/>
    <n v="1"/>
    <x v="1"/>
    <x v="1"/>
    <x v="5"/>
  </r>
  <r>
    <x v="97"/>
    <n v="508354617"/>
    <n v="183752"/>
    <s v="AD 07/2020 - ServiÃ§o de decoraÃ§Ã£o de stands para participaÃ§Ã£o na Bolsa de Turismo de Lisboa 2020"/>
    <d v="2020-02-04T10:14:58"/>
    <n v="1"/>
    <s v="PT;1;1;232"/>
    <n v="360"/>
    <d v="2020-02-07T23:59:00"/>
    <n v="1"/>
    <x v="1"/>
    <x v="1"/>
    <x v="5"/>
  </r>
  <r>
    <x v="187"/>
    <n v="500965099"/>
    <n v="183753"/>
    <m/>
    <d v="2020-02-04T10:20:46"/>
    <n v="1"/>
    <s v="PT;1;1;232"/>
    <n v="400"/>
    <m/>
    <n v="1"/>
    <x v="2"/>
    <x v="1"/>
    <x v="5"/>
  </r>
  <r>
    <x v="114"/>
    <n v="505584760"/>
    <n v="183754"/>
    <s v="O procedimento tem por objecto a requalificaÃ§Ã£o do edifÃ­cio da antiga Escola GonÃ§alo Pereira, tendo como capÃ­tulos: estaleiro, trabalhos preparatÃ³rios e preliminares, arquitetura, estruturas, Ã¡guas e esgotos, instalaÃ§Ãµes elÃ©tricas, ITED - Infraestruturas de telecomunicaÃ§Ãµes em edifÃ­cios, AVAC, sistema de seguranÃ§a integrada, diversos."/>
    <d v="2020-02-04T10:23:03"/>
    <n v="3"/>
    <s v="PT;4;39;617"/>
    <n v="400"/>
    <d v="2019-11-23T23:59:00"/>
    <n v="1"/>
    <x v="1"/>
    <x v="1"/>
    <x v="5"/>
  </r>
  <r>
    <x v="33"/>
    <n v="505170876"/>
    <n v="183755"/>
    <s v="Fornecimento de guias e magnÃ©ticos &quot;Lagos na Rota da Escravatura&quot;"/>
    <d v="2020-02-04T10:23:03"/>
    <n v="1"/>
    <s v="PT;9;117;1575"/>
    <n v="340"/>
    <d v="2020-02-13T17:00:00"/>
    <n v="1"/>
    <x v="1"/>
    <x v="1"/>
    <x v="5"/>
  </r>
  <r>
    <x v="0"/>
    <n v="508481287"/>
    <n v="183756"/>
    <s v="PrestaÃ§Ã£o de serviÃ§os de fornecimento de alimentaÃ§Ã£o a doentes e colaboradores do Centro Hospitalar UniversitÃ¡rio de Lisboa Norte"/>
    <d v="2020-02-04T10:31:03"/>
    <n v="3"/>
    <s v="PT;12;165;2010"/>
    <n v="5"/>
    <d v="2020-03-05T17:00:00"/>
    <n v="1"/>
    <x v="0"/>
    <x v="1"/>
    <x v="5"/>
  </r>
  <r>
    <x v="0"/>
    <n v="508481287"/>
    <n v="183757"/>
    <s v="202G001131 - AquisiÃ§Ã£o de cateteres perifÃ©ricos pediÃ¡tricos, representados pela empresa MedicinÃ¡lia CormÃ©dica, Lda, durante o ano de 2020"/>
    <d v="2020-02-04T10:35:05"/>
    <n v="1"/>
    <s v="PT;12;165;2010"/>
    <n v="360"/>
    <d v="2020-02-10T17:00:00"/>
    <n v="1"/>
    <x v="0"/>
    <x v="1"/>
    <x v="5"/>
  </r>
  <r>
    <x v="97"/>
    <n v="508354617"/>
    <n v="183758"/>
    <s v="AD 10/2020 - Desenvolvimento e produÃ§Ã£o de mapa"/>
    <d v="2020-02-04T10:40:49"/>
    <n v="1"/>
    <s v="PT;1;1;232"/>
    <n v="360"/>
    <d v="2020-02-16T23:59:00"/>
    <n v="1"/>
    <x v="1"/>
    <x v="1"/>
    <x v="5"/>
  </r>
  <r>
    <x v="201"/>
    <n v="507001206"/>
    <n v="183759"/>
    <m/>
    <d v="2020-02-04T10:42:43"/>
    <n v="1"/>
    <s v="PT;1;1;232"/>
    <n v="1"/>
    <m/>
    <n v="1"/>
    <x v="3"/>
    <x v="1"/>
    <x v="5"/>
  </r>
  <r>
    <x v="0"/>
    <n v="508481287"/>
    <n v="183761"/>
    <s v="201G000287 - AquisiÃ§Ã£o de Tafamidis 20 mg-caps - Ano 2020"/>
    <d v="2020-02-04T11:00:59"/>
    <n v="1"/>
    <s v="PT;12;165;2010"/>
    <n v="340"/>
    <d v="2020-02-10T17:00:00"/>
    <n v="1"/>
    <x v="0"/>
    <x v="1"/>
    <x v="5"/>
  </r>
  <r>
    <x v="11"/>
    <n v="506614913"/>
    <n v="183762"/>
    <s v="ContrataÃ§Ã£o de serviÃ§os para controlo de pragas urbanas_Pombos"/>
    <d v="2020-02-04T11:10:53"/>
    <n v="13"/>
    <s v="PT;12;173;189"/>
    <n v="300"/>
    <d v="2020-02-10T23:59:00"/>
    <n v="1"/>
    <x v="1"/>
    <x v="1"/>
    <x v="5"/>
  </r>
  <r>
    <x v="122"/>
    <n v="504609696"/>
    <n v="183763"/>
    <s v="AQUISIÃ‡ÃƒO DE SERVIÃ‡OS DE CONFEÃ‡ÃƒO E FORNECIMENTO DE REFEIÃ‡Ã•ES para POMBAL PROF - Sociedade de EducaÃ§Ã£o e Ensino Profissional, S.A. entidade proprietÃ¡ria da ETAP - Escola TecnolÃ³gica, ArtÃ­stica e Profissional de Pombal"/>
    <d v="2020-02-04T11:16:36"/>
    <n v="3"/>
    <s v="PT;11;157;1950"/>
    <n v="340"/>
    <d v="2020-02-11T23:59:00"/>
    <n v="1"/>
    <x v="2"/>
    <x v="1"/>
    <x v="5"/>
  </r>
  <r>
    <x v="9"/>
    <n v="506173968"/>
    <n v="183764"/>
    <s v="ServiÃ§o de aluguer de autocarros para transporte dos alunos das Escolas BÃ¡sicas e PrÃ©-Escolar"/>
    <d v="2020-02-04T11:18:46"/>
    <n v="1"/>
    <s v="PT;1;1;232"/>
    <n v="360"/>
    <d v="2020-02-08T18:00:00"/>
    <n v="1"/>
    <x v="1"/>
    <x v="1"/>
    <x v="5"/>
  </r>
  <r>
    <x v="2"/>
    <n v="503539473"/>
    <n v="183765"/>
    <s v="RenovaÃ§Ã£o de licenciamento do software ArcGIS"/>
    <d v="2020-02-04T11:23:12"/>
    <n v="1"/>
    <s v="PT;9;111;105"/>
    <n v="360"/>
    <d v="2020-02-07T23:59:00"/>
    <n v="1"/>
    <x v="1"/>
    <x v="1"/>
    <x v="5"/>
  </r>
  <r>
    <x v="0"/>
    <n v="508481287"/>
    <n v="183766"/>
    <s v="203C000001 - AquisiÃ§Ã£o de leites e farinhas durante o ano de 2020"/>
    <d v="2020-02-04T11:24:47"/>
    <n v="13"/>
    <s v="PT;12;165;2010"/>
    <n v="400"/>
    <m/>
    <n v="1"/>
    <x v="0"/>
    <x v="1"/>
    <x v="5"/>
  </r>
  <r>
    <x v="93"/>
    <n v="501305564"/>
    <n v="183767"/>
    <s v="AquisiÃ§Ã£o de ServiÃ§os de ManutenÃ§Ã£o de InstalaÃ§Ã£o e ElevaÃ§Ã£o"/>
    <d v="2020-02-04T11:38:07"/>
    <n v="1"/>
    <s v="PT;15;218;2468"/>
    <n v="340"/>
    <d v="2020-02-06T23:59:00"/>
    <n v="1"/>
    <x v="1"/>
    <x v="1"/>
    <x v="5"/>
  </r>
  <r>
    <x v="97"/>
    <n v="508354617"/>
    <n v="183769"/>
    <s v="CPv 02/2020 Â¿ Aluguer de dois stands e mobiliÃ¡rio para participaÃ§Ã£o na Bolsa de Turismo de Lisboa 2020"/>
    <d v="2020-02-04T11:46:52"/>
    <n v="13"/>
    <s v="PT;1;1;232"/>
    <n v="360"/>
    <d v="2020-02-07T23:59:00"/>
    <n v="1"/>
    <x v="1"/>
    <x v="1"/>
    <x v="5"/>
  </r>
  <r>
    <x v="29"/>
    <n v="512012814"/>
    <n v="183770"/>
    <s v="NIPG30261/19- AquisiÃ§Ã£o de viatura ligeira de mercadorias com motorizaÃ§Ã£o elÃ©trica"/>
    <d v="2020-02-04T11:59:58"/>
    <n v="1"/>
    <s v="PT;20;313;1331"/>
    <n v="220"/>
    <d v="2020-02-18T17:30:00"/>
    <n v="1"/>
    <x v="1"/>
    <x v="1"/>
    <x v="5"/>
  </r>
  <r>
    <x v="0"/>
    <n v="508481287"/>
    <n v="183771"/>
    <s v="201G000284 - AquisiÃ§Ã£o de medicamentos diversos - Ano 2020"/>
    <d v="2020-02-04T12:01:38"/>
    <n v="1"/>
    <s v="PT;12;165;2010"/>
    <n v="340"/>
    <d v="2020-02-10T17:00:00"/>
    <n v="1"/>
    <x v="0"/>
    <x v="1"/>
    <x v="5"/>
  </r>
  <r>
    <x v="57"/>
    <n v="506780902"/>
    <n v="183772"/>
    <m/>
    <d v="2020-02-04T12:18:13"/>
    <n v="1"/>
    <s v="PT;1;1;232"/>
    <n v="400"/>
    <m/>
    <n v="1"/>
    <x v="1"/>
    <x v="1"/>
    <x v="5"/>
  </r>
  <r>
    <x v="57"/>
    <n v="506780902"/>
    <n v="183773"/>
    <m/>
    <d v="2020-02-04T12:18:21"/>
    <n v="13"/>
    <s v="PT;1;1;232"/>
    <n v="400"/>
    <d v="1970-01-01T23:59:00"/>
    <n v="1"/>
    <x v="1"/>
    <x v="1"/>
    <x v="5"/>
  </r>
  <r>
    <x v="0"/>
    <n v="508481287"/>
    <n v="183774"/>
    <s v="AquisiÃ§Ã£o de material genÃ©rico de eletricidade para o ano de 2020"/>
    <d v="2020-02-04T12:26:25"/>
    <n v="3"/>
    <s v="PT;12;165;2010"/>
    <n v="230"/>
    <d v="2020-02-26T17:00:00"/>
    <n v="1"/>
    <x v="0"/>
    <x v="1"/>
    <x v="5"/>
  </r>
  <r>
    <x v="62"/>
    <n v="505985217"/>
    <n v="183775"/>
    <s v="AquisiÃ§Ã£o de peixe congelado, em regime de fornecimento continuo, para os estabelecimentos escolares, atÃ© 31 de julho de 2020."/>
    <d v="2020-02-04T12:35:32"/>
    <n v="13"/>
    <s v="PT;4;37;305"/>
    <n v="340"/>
    <d v="2020-02-12T00:00:00"/>
    <n v="1"/>
    <x v="1"/>
    <x v="1"/>
    <x v="5"/>
  </r>
  <r>
    <x v="107"/>
    <n v="508195390"/>
    <n v="183776"/>
    <m/>
    <d v="2020-02-04T12:43:40"/>
    <n v="5"/>
    <s v="PT;1;1;232"/>
    <n v="1"/>
    <m/>
    <n v="1"/>
    <x v="2"/>
    <x v="1"/>
    <x v="5"/>
  </r>
  <r>
    <x v="47"/>
    <n v="512042659"/>
    <n v="183777"/>
    <s v="Consulta PrÃ©via para AquisiÃ§Ã£o de Pneus para as Viaturas Pertencentes ao MunicÃ­pio de Nordeste"/>
    <d v="2020-02-04T12:45:05"/>
    <n v="13"/>
    <s v="PT;20;312;3402"/>
    <n v="340"/>
    <d v="2020-02-13T23:59:00"/>
    <n v="1"/>
    <x v="1"/>
    <x v="1"/>
    <x v="5"/>
  </r>
  <r>
    <x v="29"/>
    <n v="512012814"/>
    <n v="183778"/>
    <m/>
    <d v="2020-02-04T13:01:58"/>
    <n v="1"/>
    <s v="PT;1;1;232"/>
    <n v="400"/>
    <m/>
    <n v="1"/>
    <x v="1"/>
    <x v="1"/>
    <x v="5"/>
  </r>
  <r>
    <x v="29"/>
    <n v="512012814"/>
    <n v="183779"/>
    <m/>
    <d v="2020-02-04T13:09:31"/>
    <n v="1"/>
    <s v="PT;1;1;232"/>
    <n v="400"/>
    <m/>
    <n v="1"/>
    <x v="1"/>
    <x v="1"/>
    <x v="5"/>
  </r>
  <r>
    <x v="29"/>
    <n v="512012814"/>
    <n v="183780"/>
    <s v="Empreitada para ReforÃ§o Estrutural / RecuperaÃ§Ã£o da Torre do RelÃ³gio da Igreja Matriz de Ponta Delgada"/>
    <d v="2020-02-04T13:12:41"/>
    <n v="1"/>
    <s v="PT;20;313;3418"/>
    <n v="400"/>
    <d v="2020-02-19T23:59:00"/>
    <n v="1"/>
    <x v="1"/>
    <x v="1"/>
    <x v="5"/>
  </r>
  <r>
    <x v="29"/>
    <n v="512012814"/>
    <n v="183781"/>
    <m/>
    <d v="2020-02-04T13:24:31"/>
    <n v="1"/>
    <s v="PT;1;1;232"/>
    <n v="400"/>
    <m/>
    <n v="1"/>
    <x v="1"/>
    <x v="1"/>
    <x v="5"/>
  </r>
  <r>
    <x v="29"/>
    <n v="512012814"/>
    <n v="183782"/>
    <s v="NIPG34072/19- AquisiÃ§Ã£o de abrigos rodoviÃ¡rios"/>
    <d v="2020-02-04T13:33:06"/>
    <n v="3"/>
    <s v="PT;20;313;3422"/>
    <n v="400"/>
    <d v="2020-01-29T17:30:00"/>
    <n v="1"/>
    <x v="1"/>
    <x v="1"/>
    <x v="5"/>
  </r>
  <r>
    <x v="0"/>
    <n v="508481287"/>
    <n v="183783"/>
    <s v="202A000019 - AquisiÃ§Ã£o de consumÃ­veis para realizaÃ§Ã£o de citologia em meio lÃ­quido, ginecolÃ³gica e nÃ£o ginecolÃ³gica, com colocaÃ§Ã£o de equipamento no serviÃ§o de anatomia patolÃ³gica (pÃ³lo hsm), do Centro Hospitalar UniversitÃ¡rio de Lisboa Norte, E.P.E., durante o ano de 2020"/>
    <d v="2020-02-04T13:48:23"/>
    <n v="3"/>
    <s v="PT;12;165;2010"/>
    <n v="300"/>
    <d v="2020-02-19T17:00:00"/>
    <n v="1"/>
    <x v="0"/>
    <x v="1"/>
    <x v="5"/>
  </r>
  <r>
    <x v="128"/>
    <n v="509364390"/>
    <n v="183784"/>
    <m/>
    <d v="2020-02-04T13:48:59"/>
    <n v="13"/>
    <s v="PT;1;1;232"/>
    <n v="400"/>
    <m/>
    <n v="1"/>
    <x v="1"/>
    <x v="1"/>
    <x v="5"/>
  </r>
  <r>
    <x v="57"/>
    <n v="506780902"/>
    <n v="183785"/>
    <m/>
    <d v="2020-02-04T13:54:13"/>
    <n v="13"/>
    <s v="PT;1;1;232"/>
    <n v="400"/>
    <m/>
    <n v="1"/>
    <x v="1"/>
    <x v="1"/>
    <x v="5"/>
  </r>
  <r>
    <x v="149"/>
    <n v="506642798"/>
    <n v="183788"/>
    <s v="PrevenÃ§Ã£o da Floresta contra Agentes BiÃ³ticos e AbiÃ³ticos / BeneficiaÃ§Ã£o da rede PrimÃ¡ria e SecundÃ¡ria"/>
    <d v="2020-02-04T14:16:51"/>
    <n v="3"/>
    <s v="PT;6;76;263"/>
    <n v="360"/>
    <d v="2020-02-21T17:00:00"/>
    <n v="1"/>
    <x v="1"/>
    <x v="1"/>
    <x v="5"/>
  </r>
  <r>
    <x v="17"/>
    <n v="505456010"/>
    <n v="183789"/>
    <s v="RequalificaÃ§Ã£o das instalaÃ§Ãµes"/>
    <d v="2020-02-04T14:20:42"/>
    <n v="3"/>
    <s v="PT;12;174;2092"/>
    <n v="220"/>
    <d v="2020-03-28T23:59:00"/>
    <n v="1"/>
    <x v="1"/>
    <x v="1"/>
    <x v="5"/>
  </r>
  <r>
    <x v="128"/>
    <n v="509364390"/>
    <n v="183791"/>
    <s v="ElaboraÃ§Ã£o do Projeto de ExecuÃ§Ã£o para a implementaÃ§Ã£o de SoluÃ§Ãµes Baseadas na Natureza (NBS) para a adaptaÃ§Ã£o local de edifÃ­cios educacionais e sociais para as mudanÃ§as climÃ¡ticas - Escola EB da Horta das Figueiras Ã‰vora - (ProtÃ³tipos LIFE-MyBuildingisgreen)."/>
    <d v="2020-02-04T14:27:22"/>
    <n v="13"/>
    <s v="PT;8;100;1509"/>
    <n v="340"/>
    <d v="2020-02-25T17:00:00"/>
    <n v="1"/>
    <x v="1"/>
    <x v="1"/>
    <x v="5"/>
  </r>
  <r>
    <x v="4"/>
    <n v="506334562"/>
    <n v="183793"/>
    <s v="PrestaÃ§Ã£o de serviÃ§os de assessoria fiscal para revisÃ£o dos procedimentos adotados em IVA pelo MunicÃ­pio"/>
    <d v="2020-02-04T14:39:53"/>
    <n v="1"/>
    <s v="PT;11;157;1950"/>
    <n v="360"/>
    <d v="2020-02-09T23:59:00"/>
    <n v="1"/>
    <x v="1"/>
    <x v="1"/>
    <x v="5"/>
  </r>
  <r>
    <x v="128"/>
    <n v="509364390"/>
    <n v="183794"/>
    <m/>
    <d v="2020-02-04T14:45:29"/>
    <n v="13"/>
    <s v="PT;1;1;232"/>
    <n v="400"/>
    <m/>
    <n v="1"/>
    <x v="1"/>
    <x v="1"/>
    <x v="5"/>
  </r>
  <r>
    <x v="128"/>
    <n v="509364390"/>
    <n v="183796"/>
    <m/>
    <d v="2020-02-04T14:48:32"/>
    <n v="13"/>
    <m/>
    <n v="1"/>
    <m/>
    <n v="1"/>
    <x v="1"/>
    <x v="1"/>
    <x v="5"/>
  </r>
  <r>
    <x v="59"/>
    <n v="503450189"/>
    <n v="183797"/>
    <s v="Upgrade tecnolÃ³gico nas estaÃ§Ãµes elevatÃ³rias da rede secundÃ¡ria do EFMA e fornecimento de licenciamento de virtualizaÃ§Ã£o."/>
    <d v="2020-02-04T14:51:36"/>
    <n v="13"/>
    <s v="PT;3;27;501"/>
    <n v="340"/>
    <d v="2020-02-17T18:00:00"/>
    <n v="1"/>
    <x v="4"/>
    <x v="1"/>
    <x v="5"/>
  </r>
  <r>
    <x v="0"/>
    <n v="508481287"/>
    <n v="183798"/>
    <s v="201G000286 - AquisiÃ§Ã£o de medicamentos diversos - Ano 2020"/>
    <d v="2020-02-04T14:52:47"/>
    <n v="1"/>
    <s v="PT;12;165;2010"/>
    <n v="340"/>
    <d v="2020-02-11T17:00:00"/>
    <n v="1"/>
    <x v="0"/>
    <x v="1"/>
    <x v="5"/>
  </r>
  <r>
    <x v="201"/>
    <n v="507001206"/>
    <n v="183799"/>
    <s v="GESTÃƒO, FISCALIZAÃ‡ÃƒO E COORDENAÃ‡ÃƒO DE SEGURANÃ‡A DA EMPREITADA DE EXECUÃ‡ÃƒO DE MOVIMENTO DE TERRAS PARA ALARGAMENTO E REGULARIZAÃ‡ÃƒO DE ACESSOS AOS PARQUES DE ESTACIONAMENTO DAS PRAIAS DO INFANTE, NOVA VAGA E BELA VISTA E OUTRAS INTERVENÃ‡Ã•ES NA ÃREA DAS PRAIAS DA COSTA DE CAPARICA"/>
    <d v="2020-02-04T14:56:26"/>
    <n v="13"/>
    <s v="PT;16;236;230"/>
    <n v="300"/>
    <d v="2020-02-11T23:59:00"/>
    <n v="1"/>
    <x v="3"/>
    <x v="1"/>
    <x v="5"/>
  </r>
  <r>
    <x v="62"/>
    <n v="505985217"/>
    <n v="183800"/>
    <s v="AquisiÃ§Ã£o de carne e derivados, em regime de fornecimento continuo, para os estabelecimentos escolares, atÃ© 31 de julho de 2020."/>
    <d v="2020-02-04T14:56:29"/>
    <n v="3"/>
    <s v="PT;4;51;290"/>
    <n v="340"/>
    <d v="2020-02-12T00:00:00"/>
    <n v="1"/>
    <x v="1"/>
    <x v="1"/>
    <x v="5"/>
  </r>
  <r>
    <x v="0"/>
    <n v="508481287"/>
    <n v="183802"/>
    <s v="203C000001 - AquisiÃ§Ã£o de leites e farinhas durante o ano de 2020"/>
    <d v="2020-02-04T15:07:34"/>
    <n v="13"/>
    <s v="PT;12;165;2010"/>
    <n v="340"/>
    <d v="2020-02-10T17:00:00"/>
    <n v="1"/>
    <x v="0"/>
    <x v="1"/>
    <x v="5"/>
  </r>
  <r>
    <x v="122"/>
    <n v="504609696"/>
    <n v="183803"/>
    <s v="AQUISIÃ‡ÃƒO DE SERVIÃ‡OS DE COMUNICAÃ‡Ã•ES DE VOZ FIXA E MÃ“VEIS, DADOS E INTERNET"/>
    <d v="2020-02-04T15:10:38"/>
    <n v="13"/>
    <s v="PT;11;157;1950"/>
    <n v="340"/>
    <d v="2020-02-09T23:59:00"/>
    <n v="1"/>
    <x v="2"/>
    <x v="1"/>
    <x v="5"/>
  </r>
  <r>
    <x v="138"/>
    <n v="506087000"/>
    <n v="183804"/>
    <s v="ExecuÃ§Ã£o de Passeios na Ladeira da Granja, em AnÃ§Ã£, por Empreitada"/>
    <d v="2020-02-04T15:16:36"/>
    <n v="3"/>
    <s v="PT;7;79;1262"/>
    <n v="360"/>
    <d v="2020-02-17T17:00:00"/>
    <n v="1"/>
    <x v="1"/>
    <x v="1"/>
    <x v="5"/>
  </r>
  <r>
    <x v="151"/>
    <n v="506855368"/>
    <n v="183805"/>
    <s v="Fornecimento contÃ­nuo de inertes para os anos de 2020 e 2021"/>
    <d v="2020-02-04T15:17:15"/>
    <n v="3"/>
    <s v="PT;19;281;159"/>
    <n v="5"/>
    <d v="2020-02-14T23:00:00"/>
    <n v="1"/>
    <x v="1"/>
    <x v="1"/>
    <x v="5"/>
  </r>
  <r>
    <x v="7"/>
    <n v="508666236"/>
    <n v="183806"/>
    <m/>
    <d v="2020-02-04T15:22:01"/>
    <n v="1"/>
    <m/>
    <n v="400"/>
    <m/>
    <n v="1"/>
    <x v="2"/>
    <x v="1"/>
    <x v="5"/>
  </r>
  <r>
    <x v="162"/>
    <n v="506891330"/>
    <n v="183807"/>
    <s v="ManutenÃ§Ã£o e Limpeza de Zonas Verdes na Freguesia de Vila Franca de Xira"/>
    <d v="2020-02-04T15:26:59"/>
    <n v="13"/>
    <s v="PT;12;173;2086"/>
    <n v="5"/>
    <d v="2020-02-12T23:59:00"/>
    <n v="1"/>
    <x v="1"/>
    <x v="1"/>
    <x v="5"/>
  </r>
  <r>
    <x v="1"/>
    <n v="506673626"/>
    <n v="183808"/>
    <m/>
    <d v="2020-02-04T15:34:31"/>
    <n v="1"/>
    <m/>
    <n v="400"/>
    <m/>
    <n v="1"/>
    <x v="1"/>
    <x v="1"/>
    <x v="5"/>
  </r>
  <r>
    <x v="1"/>
    <n v="506673626"/>
    <n v="183809"/>
    <s v="Da empreitada constam designadamente os seguintes trabalhos: Â¿ RemoÃ§Ã£o de redes de Ã¡guas, saneamento e eletricidade existentes; Â¿ RemoÃ§Ã£o de revestimentos, equipamentos sanitÃ¡rios, caixilharia, vÃ£os e mobiliÃ¡rio de cozinha existentes; Â¿ ReparaÃ§Ã£o de paredes e pinturas; Â¿ ExecuÃ§Ã£o de redes de Ã¡guas, saneamento e eletricidade; Â¿ Fornecimento e instalaÃ§Ã£o de vÃ£os interiores e exteriores; Â¿ AplicaÃ§Ã£o de novos revestimentos e equipamentos incluindo: mosaicos e azulejos; sanitÃ¡rios de casa de banho; fornecimento e instalaÃ§Ã£o de mobiliÃ¡rio de cozinha."/>
    <d v="2020-02-04T15:34:55"/>
    <n v="1"/>
    <s v="PT;16;237;2583"/>
    <n v="5"/>
    <d v="2020-02-10T23:30:00"/>
    <n v="1"/>
    <x v="1"/>
    <x v="1"/>
    <x v="5"/>
  </r>
  <r>
    <x v="128"/>
    <n v="509364390"/>
    <n v="183810"/>
    <m/>
    <d v="2020-02-04T15:36:29"/>
    <n v="13"/>
    <s v="PT;1;1;232"/>
    <n v="400"/>
    <m/>
    <n v="1"/>
    <x v="1"/>
    <x v="1"/>
    <x v="5"/>
  </r>
  <r>
    <x v="14"/>
    <n v="501144218"/>
    <n v="183811"/>
    <s v="AquisiÃ§Ã£o e instalaÃ§Ã£o de equipamentos de mediÃ§Ã£o e controlo nos reservatÃ³rios de abastecimento pÃºblico de Ã¡gua, de acordo com as clÃ¡usulas tÃ©cnicas descritas na Parte II do Caderno de Encargos"/>
    <d v="2020-02-04T15:46:20"/>
    <n v="3"/>
    <s v="PT;16;244;2617"/>
    <n v="300"/>
    <d v="2020-02-25T23:59:00"/>
    <n v="1"/>
    <x v="1"/>
    <x v="1"/>
    <x v="5"/>
  </r>
  <r>
    <x v="68"/>
    <n v="512013241"/>
    <n v="183812"/>
    <s v="PavimentaÃ§Ã£o do Ramal de Santa Luzia"/>
    <d v="2020-02-04T15:48:20"/>
    <n v="1"/>
    <s v="Ribeira Grande"/>
    <n v="360"/>
    <d v="2020-02-12T17:30:00"/>
    <n v="1"/>
    <x v="1"/>
    <x v="1"/>
    <x v="5"/>
  </r>
  <r>
    <x v="68"/>
    <n v="512013241"/>
    <n v="183813"/>
    <s v="ImplementaÃ§Ã£o de AplicaÃ§Ãµes InformÃ¡ticas ERP AIRC, no Ã‚mbito da DesmaterializaÃ§Ã£o de Processos de Obras Particulares, ServiÃ§os de FaturaÃ§Ã£o de Ãgua e Proximidade ao MunÃ­cipe do Concelho da Ribeira Grande"/>
    <d v="2020-02-04T15:49:29"/>
    <n v="1"/>
    <m/>
    <n v="360"/>
    <d v="2020-02-07T17:30:00"/>
    <n v="1"/>
    <x v="1"/>
    <x v="1"/>
    <x v="5"/>
  </r>
  <r>
    <x v="0"/>
    <n v="508481287"/>
    <n v="183814"/>
    <s v="201G000285 - AquisiÃ§Ã£o de medicamentos diversos - Ano 2020"/>
    <d v="2020-02-04T15:54:19"/>
    <n v="1"/>
    <s v="PT;12;165;2010"/>
    <n v="340"/>
    <d v="2020-02-11T17:00:00"/>
    <n v="1"/>
    <x v="0"/>
    <x v="1"/>
    <x v="5"/>
  </r>
  <r>
    <x v="4"/>
    <n v="506334562"/>
    <n v="183815"/>
    <s v="PrestaÃ§Ã£o de serviÃ§os de terapeuta da fala em regime de avenÃ§a - projeto para a educaÃ§Ã£o inclusiva, no Ã¢mbito do Programa Municipal de PotenciaÃ§Ã£o do Sucesso Escolar (PMPSE)"/>
    <d v="2020-02-04T16:07:54"/>
    <n v="1"/>
    <s v="PT;11;157;1950"/>
    <n v="360"/>
    <d v="2020-02-09T23:59:00"/>
    <n v="1"/>
    <x v="1"/>
    <x v="1"/>
    <x v="5"/>
  </r>
  <r>
    <x v="14"/>
    <n v="501144218"/>
    <n v="183816"/>
    <s v="Fornecimento e instalaÃ§Ã£o de grupos eletrobombas submersÃ­veis, cabos e ensaios da instalaÃ§Ã£o"/>
    <d v="2020-02-04T16:08:56"/>
    <n v="13"/>
    <s v="PT;16;244;2616"/>
    <n v="340"/>
    <d v="2020-02-10T18:00:00"/>
    <n v="1"/>
    <x v="1"/>
    <x v="1"/>
    <x v="5"/>
  </r>
  <r>
    <x v="86"/>
    <n v="501273433"/>
    <n v="183817"/>
    <s v="CENTRO DE RECOLHA OFICIAL PARA ANIMAIS DE COMPANHIA - 2Âª FASE"/>
    <d v="2020-02-04T16:09:33"/>
    <n v="3"/>
    <s v="PT;15;214;2450"/>
    <n v="400"/>
    <d v="2019-10-12T23:59:00"/>
    <n v="1"/>
    <x v="1"/>
    <x v="1"/>
    <x v="5"/>
  </r>
  <r>
    <x v="47"/>
    <n v="512042659"/>
    <n v="183818"/>
    <s v="Concurso PÃºblico para AtribuiÃ§Ã£o do Direito de ExploraÃ§Ã£o do Parque de Campismo incluindo a Loja de ConveniÃªncia"/>
    <d v="2020-02-04T16:22:17"/>
    <n v="3"/>
    <s v="PT;20;312;3402"/>
    <n v="400"/>
    <d v="2019-06-14T23:59:00"/>
    <n v="1"/>
    <x v="1"/>
    <x v="1"/>
    <x v="5"/>
  </r>
  <r>
    <x v="3"/>
    <n v="500051054"/>
    <n v="183820"/>
    <s v="O Projeto de AmpliaÃ§Ã£o da Escola BÃ¡sica Carlos GargatÃ© Â¿ Charneca de CaparicaÂ¿, engloba o Projeto do novo edifÃ­cio (a conceber com base no projeto-tipo do bloco de laboratÃ³rios da DGESTE, com as dimensÃµes 22x22m) e o Projeto de Arranjos Exteriores, contemplando a reformulaÃ§Ã£o do espaÃ§o exterior da Praceta Frederico de Freitas e a adaptaÃ§Ã£o dos espaÃ§os exteriores no logradouro da Escola, decorrente da proposta de implantaÃ§Ã£o do novo edifÃ­cio. A Ã¡rea de intervenÃ§Ã£o, cujos limites estÃ£o indicados na planta e como atrÃ¡s exposto, integra parte do atual logradouro da Escola e o espaÃ§o pÃºblico fronteiro Ã  mesma, denominado Praceta Frederico de Freitas, constituÃ­do pela zona verde, arruamento e faixas de estacionamentos, de serviÃ§o Ã  Escola."/>
    <d v="2020-02-04T16:32:30"/>
    <n v="13"/>
    <s v="PT;16;236;2581"/>
    <n v="340"/>
    <d v="2020-02-20T19:00:00"/>
    <n v="1"/>
    <x v="1"/>
    <x v="1"/>
    <x v="5"/>
  </r>
  <r>
    <x v="0"/>
    <n v="508481287"/>
    <n v="183821"/>
    <s v="201G000282 - AquisiÃ§Ã£o de medicamentos diversos - Ano 2020"/>
    <d v="2020-02-04T16:35:29"/>
    <n v="1"/>
    <s v="PT;12;165;2010"/>
    <n v="5"/>
    <d v="2020-02-11T17:00:00"/>
    <n v="1"/>
    <x v="0"/>
    <x v="1"/>
    <x v="5"/>
  </r>
  <r>
    <x v="88"/>
    <n v="501206639"/>
    <n v="183822"/>
    <s v="EMPREITADA DE REABILITAÃ‡ÃƒO DA TORRE DO CASTELO MEDIEVAL - MOURÃƒO"/>
    <d v="2020-02-04T16:39:33"/>
    <n v="13"/>
    <s v="PT;8;103;1526"/>
    <n v="340"/>
    <d v="2020-02-20T18:00:00"/>
    <n v="1"/>
    <x v="1"/>
    <x v="1"/>
    <x v="5"/>
  </r>
  <r>
    <x v="206"/>
    <n v="508180457"/>
    <n v="183824"/>
    <s v="AquisiÃ§Ã£o de prestaÃ§Ã£o de serviÃ§os de apoio tÃ©cnico extra para espetÃ¡culos"/>
    <d v="2020-02-04T16:45:54"/>
    <n v="4"/>
    <s v="PT;12;165;75"/>
    <n v="340"/>
    <d v="2020-02-11T18:00:00"/>
    <n v="1"/>
    <x v="2"/>
    <x v="1"/>
    <x v="5"/>
  </r>
  <r>
    <x v="206"/>
    <n v="508180457"/>
    <n v="183826"/>
    <s v="Empreitada de ConservaÃ§Ã£o e Restauro da Fachada do Teatro Nacional de SÃ£o Carlos"/>
    <d v="2020-02-04T16:51:10"/>
    <n v="5"/>
    <s v="PT;12;165;75"/>
    <n v="80"/>
    <d v="1970-01-01T18:00:00"/>
    <n v="1"/>
    <x v="2"/>
    <x v="1"/>
    <x v="5"/>
  </r>
  <r>
    <x v="47"/>
    <n v="512042659"/>
    <n v="183829"/>
    <s v="Concurso PÃºblico para AtribuiÃ§Ã£o do Direito de ExploraÃ§Ã£o do Parque de Campismo, incluindo a Loja de ConveniÃªncia"/>
    <d v="2020-02-04T17:06:12"/>
    <n v="3"/>
    <s v="PT;20;312;3402"/>
    <n v="210"/>
    <d v="2020-02-28T23:59:00"/>
    <n v="1"/>
    <x v="1"/>
    <x v="1"/>
    <x v="5"/>
  </r>
  <r>
    <x v="0"/>
    <n v="508481287"/>
    <n v="183830"/>
    <m/>
    <d v="2020-02-04T17:26:02"/>
    <n v="5"/>
    <s v="PT;1;1;232"/>
    <n v="400"/>
    <m/>
    <n v="1"/>
    <x v="0"/>
    <x v="1"/>
    <x v="5"/>
  </r>
  <r>
    <x v="138"/>
    <n v="506087000"/>
    <n v="183831"/>
    <s v="ConstruÃ§Ã£o / ConservaÃ§Ã£o de Infraestruturas Desportivas, Recreativas e de Lazer nas Freguesias, por Empreitada: AplicaÃ§Ã£o de piso sintÃ©tico no campo de jogos da Quinta da Sobreira, em AnÃ§Ã£"/>
    <d v="2020-02-04T18:31:18"/>
    <n v="13"/>
    <s v="PT;7;79;1262"/>
    <n v="360"/>
    <d v="2020-02-12T17:00:00"/>
    <n v="1"/>
    <x v="1"/>
    <x v="1"/>
    <x v="5"/>
  </r>
  <r>
    <x v="43"/>
    <n v="503035416"/>
    <n v="183832"/>
    <s v="AquisiÃ§Ã£o de ZIDOVUDINA [100MG;CÃP/COMP] para 2020"/>
    <d v="2020-02-05T08:30:34"/>
    <n v="13"/>
    <s v="PT;1;1;232"/>
    <n v="5"/>
    <d v="2020-02-14T15:00:00"/>
    <n v="1"/>
    <x v="0"/>
    <x v="1"/>
    <x v="5"/>
  </r>
  <r>
    <x v="43"/>
    <n v="503035416"/>
    <n v="183834"/>
    <s v="AquisiÃ§Ã£o de ETINILESTRADIOL+GESTODENO, 20+75MCG COMP"/>
    <d v="2020-02-05T08:40:49"/>
    <n v="13"/>
    <s v="PT;1;1;232"/>
    <n v="340"/>
    <d v="2020-02-17T15:00:00"/>
    <n v="1"/>
    <x v="0"/>
    <x v="1"/>
    <x v="5"/>
  </r>
  <r>
    <x v="43"/>
    <n v="503035416"/>
    <n v="183835"/>
    <s v="AquisiÃ§Ã£o de SEVOFLURANO, INA, 250 ML, SOL INAL ao LaboratÃ³rio Baxter"/>
    <d v="2020-02-05T09:14:15"/>
    <n v="1"/>
    <s v="PT;12;174;2096"/>
    <n v="340"/>
    <d v="2020-02-10T17:00:00"/>
    <n v="1"/>
    <x v="0"/>
    <x v="1"/>
    <x v="5"/>
  </r>
  <r>
    <x v="132"/>
    <n v="507023129"/>
    <n v="183836"/>
    <s v="AquisiÃ§Ã£o de ServiÃ§os para RevisÃ£o do Projeto de ExecuÃ§Ã£o para a Obra da Escola BÃ¡sica e Jardim de InfÃ¢ncia Infante D. Henrique"/>
    <d v="2020-02-05T09:20:28"/>
    <n v="13"/>
    <s v="PT;1;1;232"/>
    <n v="340"/>
    <d v="2020-02-15T17:00:00"/>
    <n v="1"/>
    <x v="2"/>
    <x v="1"/>
    <x v="5"/>
  </r>
  <r>
    <x v="9"/>
    <n v="506173968"/>
    <n v="183837"/>
    <s v="Fornecimento com montagem de projetores para a iluminaÃ§Ã£o do Complexo Municipal de Atletismo Carla Sacramento, para repor as condiÃ§Ãµes mÃ­nimas de funcionamento da prÃ¡tica desportiva no equipamento"/>
    <d v="2020-02-05T09:27:17"/>
    <n v="13"/>
    <s v="PT;16;243;261"/>
    <n v="360"/>
    <d v="2020-02-10T18:00:00"/>
    <n v="1"/>
    <x v="1"/>
    <x v="1"/>
    <x v="5"/>
  </r>
  <r>
    <x v="18"/>
    <n v="501222634"/>
    <n v="183839"/>
    <s v="PrestaÃ§Ã£o de ServiÃ§os de ReparaÃ§Ã£o de PT do Parque de Estacionamento SubterrÃ¢neo da PraÃ§a 25 de Abril"/>
    <d v="2020-02-05T09:39:11"/>
    <n v="1"/>
    <s v="PT;11;148;1898"/>
    <n v="360"/>
    <d v="2020-02-08T23:59:00"/>
    <n v="1"/>
    <x v="1"/>
    <x v="1"/>
    <x v="5"/>
  </r>
  <r>
    <x v="132"/>
    <n v="507023129"/>
    <n v="183840"/>
    <s v="AquisiÃ§Ã£o de ServiÃ§os para a RevisÃ£o de Projeto de ExecuÃ§Ã£o para a ReabilitaÃ§Ã£o do EdifÃ­cio sito na PraÃ§a do MunicÃ­pio n.Âº 8 - 13 em Lisboa"/>
    <d v="2020-02-05T09:49:03"/>
    <n v="13"/>
    <s v="PT;1;1;232"/>
    <n v="220"/>
    <d v="2020-02-15T17:00:00"/>
    <n v="1"/>
    <x v="2"/>
    <x v="1"/>
    <x v="5"/>
  </r>
  <r>
    <x v="11"/>
    <n v="506614913"/>
    <n v="183841"/>
    <s v="Fornecimento em ContÃ­nuo de Produtos Alimentares - Setor de Restaurante e Bares"/>
    <d v="2020-02-05T09:50:31"/>
    <n v="13"/>
    <s v="PT;12;173;2086"/>
    <n v="360"/>
    <d v="2020-02-11T23:59:00"/>
    <n v="1"/>
    <x v="1"/>
    <x v="1"/>
    <x v="5"/>
  </r>
  <r>
    <x v="97"/>
    <n v="508354617"/>
    <n v="183842"/>
    <s v="AD 08/2020 - AquisiÃ§Ã£o de serviÃ§os de verificaÃ§Ã£o de pedidos de pagamento Â¿ Revisor Oficial de Contas"/>
    <d v="2020-02-05T09:54:13"/>
    <n v="1"/>
    <s v="PT;1;1;232"/>
    <n v="5"/>
    <d v="2020-02-08T23:59:00"/>
    <n v="1"/>
    <x v="1"/>
    <x v="1"/>
    <x v="5"/>
  </r>
  <r>
    <x v="79"/>
    <n v="506563774"/>
    <n v="183843"/>
    <m/>
    <d v="2020-02-05T09:54:31"/>
    <n v="13"/>
    <s v="PT;1;1;232"/>
    <n v="400"/>
    <m/>
    <n v="1"/>
    <x v="1"/>
    <x v="1"/>
    <x v="5"/>
  </r>
  <r>
    <x v="79"/>
    <n v="506563774"/>
    <n v="183844"/>
    <s v="GestÃ£o de Lamas Resultantes das ETAR'S de GolegÃ£ e Azinhaga"/>
    <d v="2020-02-05T09:58:03"/>
    <n v="13"/>
    <s v="PT;15;223;322"/>
    <n v="5"/>
    <d v="2020-02-10T23:59:00"/>
    <n v="1"/>
    <x v="1"/>
    <x v="1"/>
    <x v="5"/>
  </r>
  <r>
    <x v="97"/>
    <n v="508354617"/>
    <n v="183846"/>
    <s v="AD 09/2020 - Apoio ao funcionamento da Brigada de Sapadores Florestais"/>
    <d v="2020-02-05T10:12:21"/>
    <n v="1"/>
    <s v="PT;1;1;232"/>
    <n v="400"/>
    <d v="1970-01-01T23:59:00"/>
    <n v="1"/>
    <x v="1"/>
    <x v="1"/>
    <x v="5"/>
  </r>
  <r>
    <x v="90"/>
    <n v="503541567"/>
    <n v="183847"/>
    <s v="ReabilitaÃ§Ã£o de 3 fogos municipais situados na Rua Oito da Quinta do Jacinto lote 4 RC Frente, Rua Oito da Quinta do Jacinto 3 1Âº Dt e Rua Oito Quinta do Jacinto 4 2Âº Frente"/>
    <d v="2020-02-05T10:13:17"/>
    <n v="13"/>
    <s v="PT;12;165;2001"/>
    <n v="340"/>
    <d v="2020-02-13T23:59:00"/>
    <n v="1"/>
    <x v="1"/>
    <x v="1"/>
    <x v="5"/>
  </r>
  <r>
    <x v="109"/>
    <n v="506676056"/>
    <n v="183848"/>
    <s v="ElaboraÃ§Ã£o de projeto de execuÃ§Ã£o de reabilitaÃ§Ã£o da ponte do rio Almansor (Ponte das Silveiras) em Samora Correia - InformaÃ§Ã£o de abertura"/>
    <d v="2020-02-05T10:17:13"/>
    <n v="1"/>
    <s v="PT;15;216;43"/>
    <n v="300"/>
    <d v="2020-02-11T23:59:00"/>
    <n v="1"/>
    <x v="1"/>
    <x v="1"/>
    <x v="5"/>
  </r>
  <r>
    <x v="7"/>
    <n v="508666236"/>
    <n v="183849"/>
    <s v="AquisiÃ§Ã£o de serviÃ§os para desenvolvimento de relatÃ³rios dinÃ¢micos de anÃ¡lise de mercados."/>
    <d v="2020-02-05T10:17:49"/>
    <n v="13"/>
    <s v="PT;12;165;2013"/>
    <n v="340"/>
    <d v="2020-02-19T23:59:00"/>
    <n v="1"/>
    <x v="2"/>
    <x v="1"/>
    <x v="5"/>
  </r>
  <r>
    <x v="139"/>
    <n v="600084892"/>
    <n v="183850"/>
    <s v="AquisiÃ§Ã£o de serviÃ§os de assistÃªncia tÃ©cnica/manutenÃ§Ã£o preventiva Ã s instalaÃ§Ãµes elÃ©tricas da DGLAB"/>
    <d v="2020-02-05T10:50:18"/>
    <n v="13"/>
    <s v="PT;1;1;232"/>
    <n v="340"/>
    <d v="2020-02-16T23:59:00"/>
    <n v="1"/>
    <x v="2"/>
    <x v="1"/>
    <x v="5"/>
  </r>
  <r>
    <x v="47"/>
    <n v="512042659"/>
    <n v="183851"/>
    <s v="Consulta PrÃ©via para Fornecimento e Montagem de Equipamentos em Caixilharias de AlumÃ­nio e AcessÃ³rios para BeneficiaÃ§Ã£o de Paragens de Autocarros no Concelho"/>
    <d v="2020-02-05T10:50:22"/>
    <n v="13"/>
    <s v="PT;20;312;238"/>
    <n v="340"/>
    <d v="2020-02-17T23:59:00"/>
    <n v="1"/>
    <x v="1"/>
    <x v="1"/>
    <x v="5"/>
  </r>
  <r>
    <x v="43"/>
    <n v="503035416"/>
    <n v="183853"/>
    <s v="AMIFAMPRIDINA ORAL 10MG COMP"/>
    <d v="2020-02-05T11:01:42"/>
    <n v="1"/>
    <s v="PT;12;174;2096"/>
    <n v="340"/>
    <d v="2020-02-10T17:00:00"/>
    <n v="1"/>
    <x v="0"/>
    <x v="1"/>
    <x v="5"/>
  </r>
  <r>
    <x v="174"/>
    <n v="504871650"/>
    <n v="183854"/>
    <s v="PrestaÃ§Ã£o de serviÃ§os de MonitorizaÃ§Ã£o Ambiental da EcolezÃ­ria - 2020-2021"/>
    <d v="2020-02-05T11:50:58"/>
    <n v="1"/>
    <s v="PT;15;214;2453"/>
    <n v="220"/>
    <d v="2020-02-16T18:00:00"/>
    <n v="1"/>
    <x v="5"/>
    <x v="1"/>
    <x v="5"/>
  </r>
  <r>
    <x v="0"/>
    <n v="508481287"/>
    <n v="183855"/>
    <s v="AquisiÃ§Ã£o de serviÃ§os de reparaÃ§Ã£o de CistoscÃ³pio FlexÃ­vel para o ServiÃ§o de Urologia - McdtÂ´s - Chln - Hsm"/>
    <d v="2020-02-05T11:53:39"/>
    <n v="1"/>
    <s v="PT;12;165;2010"/>
    <n v="360"/>
    <d v="2020-02-10T17:00:00"/>
    <n v="1"/>
    <x v="0"/>
    <x v="1"/>
    <x v="5"/>
  </r>
  <r>
    <x v="4"/>
    <n v="506334562"/>
    <n v="183856"/>
    <s v="RenovaÃ§Ã£o de licenciamento de soluÃ§Ã£o de seguranÃ§a perifÃ©rica e aquisiÃ§Ã£o de 5 novos equipamentos de seguranÃ§a de rede"/>
    <d v="2020-02-05T12:02:39"/>
    <n v="13"/>
    <s v="PT;11;157;220"/>
    <n v="360"/>
    <d v="2020-02-15T23:59:00"/>
    <n v="1"/>
    <x v="1"/>
    <x v="1"/>
    <x v="5"/>
  </r>
  <r>
    <x v="72"/>
    <n v="506823318"/>
    <n v="183857"/>
    <s v="CONSERVAÃ‡AÃ‡ÃƒO DA ANTIGA CASA DOS MAGISTRADOS"/>
    <d v="2020-02-05T12:04:31"/>
    <n v="3"/>
    <s v="PT;16;238;2590"/>
    <n v="220"/>
    <d v="2020-02-28T23:00:00"/>
    <n v="1"/>
    <x v="1"/>
    <x v="1"/>
    <x v="5"/>
  </r>
  <r>
    <x v="11"/>
    <n v="506614913"/>
    <n v="183858"/>
    <s v="Empreitada de &quot;ReabilitaÃ§Ã£o de EdifÃ­cio para InstalaÃ§Ãµes de Apoio aos Trabalhadores da Quinta Municipal da Piedade&quot;"/>
    <d v="2020-02-05T12:05:05"/>
    <n v="13"/>
    <s v="PT;12;173;2090"/>
    <n v="340"/>
    <d v="2020-02-24T23:59:00"/>
    <n v="1"/>
    <x v="1"/>
    <x v="1"/>
    <x v="5"/>
  </r>
  <r>
    <x v="88"/>
    <n v="501206639"/>
    <n v="183859"/>
    <s v="EMPREITADA DE REQUALIFICAÃ‡ÃƒO DO CINETEATRO DE MOURÃƒO - EXECUÃ‡ÃƒO DA COBERTURA"/>
    <d v="2020-02-05T12:05:08"/>
    <n v="13"/>
    <s v="PT;8;103;1526"/>
    <n v="340"/>
    <d v="2020-02-20T18:00:00"/>
    <n v="1"/>
    <x v="1"/>
    <x v="1"/>
    <x v="5"/>
  </r>
  <r>
    <x v="24"/>
    <n v="503311332"/>
    <n v="183860"/>
    <s v="CP 3/2020 - Fornecimento de 8 (oito) equipamentos para parqueamento de bicicletas"/>
    <d v="2020-02-05T12:05:23"/>
    <n v="3"/>
    <s v="PT;12;165;75"/>
    <n v="300"/>
    <d v="2020-02-20T17:00:00"/>
    <n v="1"/>
    <x v="1"/>
    <x v="1"/>
    <x v="5"/>
  </r>
  <r>
    <x v="49"/>
    <n v="502098139"/>
    <n v="183862"/>
    <s v="CONTRATAÃ‡ÃƒO DE SERVIÃ‡OS DE LIMPEZA DE PRAIAS, ESTACIONAMENTOS E ACESSOS ENVOLVENTES NO CONCELHO DE LOULÃ‰."/>
    <d v="2020-02-05T12:08:22"/>
    <n v="13"/>
    <s v="PT;9;118;109"/>
    <n v="220"/>
    <d v="2020-02-14T18:00:00"/>
    <n v="1"/>
    <x v="1"/>
    <x v="1"/>
    <x v="5"/>
  </r>
  <r>
    <x v="174"/>
    <n v="504871650"/>
    <n v="183863"/>
    <s v="02/CP/ECO/2020 - AquisiÃ§Ã£o de bens e serviÃ§os de ManutenÃ§Ã£o Preventiva e ManutenÃ§Ã£o de Chassis para viaturas da Marca Volvo."/>
    <d v="2020-02-05T12:35:20"/>
    <n v="3"/>
    <s v="PT;15;214;2453"/>
    <n v="5"/>
    <d v="2020-02-19T18:00:00"/>
    <n v="1"/>
    <x v="5"/>
    <x v="1"/>
    <x v="5"/>
  </r>
  <r>
    <x v="4"/>
    <n v="506334562"/>
    <n v="183864"/>
    <s v="Abertura e limpeza de caminhos florestais (aluguer de equipamentos para manutenÃ§Ã£o e beneficiaÃ§Ã£o de estradas e caminhos florestais e rurais)"/>
    <d v="2020-02-05T14:11:10"/>
    <n v="13"/>
    <s v="PT;1;1;232"/>
    <n v="360"/>
    <d v="2020-02-18T23:59:00"/>
    <n v="1"/>
    <x v="1"/>
    <x v="1"/>
    <x v="5"/>
  </r>
  <r>
    <x v="43"/>
    <n v="503035416"/>
    <n v="183865"/>
    <s v="AquisiÃ§Ã£o de Sevelamer Carbonato, oral, 800mg, para 2020"/>
    <d v="2020-02-05T14:11:43"/>
    <n v="13"/>
    <s v="PT;12;174;2096"/>
    <n v="340"/>
    <d v="2020-02-12T17:00:00"/>
    <n v="1"/>
    <x v="0"/>
    <x v="1"/>
    <x v="5"/>
  </r>
  <r>
    <x v="162"/>
    <n v="506891330"/>
    <n v="183869"/>
    <s v="ServiÃ§o de limpeza e manutenÃ§Ã£o do espaÃ§o pÃºblico, no centro da cidade de Vila Franca de Xira"/>
    <d v="2020-02-05T14:41:05"/>
    <n v="13"/>
    <s v="PT;12;173;2086"/>
    <n v="340"/>
    <d v="2020-02-12T23:59:00"/>
    <n v="1"/>
    <x v="1"/>
    <x v="1"/>
    <x v="5"/>
  </r>
  <r>
    <x v="3"/>
    <n v="500051054"/>
    <n v="183870"/>
    <m/>
    <d v="2020-02-05T14:52:50"/>
    <n v="4"/>
    <s v="PT;1;1;232"/>
    <n v="400"/>
    <m/>
    <n v="1"/>
    <x v="1"/>
    <x v="1"/>
    <x v="5"/>
  </r>
  <r>
    <x v="3"/>
    <n v="500051054"/>
    <n v="183871"/>
    <s v="PrestaÃ§Ã£o de serviÃ§os de manutenÃ§Ã£o de sistemas solares tÃ©rmicos e sistemas de aquecimento de Ã¡guas nas instalaÃ§Ãµes municipais"/>
    <d v="2020-02-05T14:52:54"/>
    <n v="3"/>
    <s v="PT;16;236;230"/>
    <n v="340"/>
    <d v="2020-02-11T19:00:00"/>
    <n v="1"/>
    <x v="1"/>
    <x v="1"/>
    <x v="5"/>
  </r>
  <r>
    <x v="88"/>
    <n v="501206639"/>
    <n v="183872"/>
    <s v="AquisiÃ§Ã£o de serviÃ§os para elaboraÃ§Ã£o de um parecer sobre as causas das anomalias nos encontros da Ponte da Ameada"/>
    <d v="2020-02-05T14:53:05"/>
    <n v="1"/>
    <s v="PT;8;103;1526"/>
    <n v="5"/>
    <d v="2020-02-10T18:00:00"/>
    <n v="1"/>
    <x v="1"/>
    <x v="1"/>
    <x v="5"/>
  </r>
  <r>
    <x v="162"/>
    <n v="506891330"/>
    <n v="183874"/>
    <s v="ServiÃ§os de limpeza e manutenÃ§Ã£o do espaÃ§o pÃºblico, nas Ã¡reas do Bom Retiro, Quinta da Mina, Quinta do bulhÃ£o e Santa Sofia"/>
    <d v="2020-02-05T15:04:54"/>
    <n v="13"/>
    <s v="PT;12;173;2086"/>
    <n v="340"/>
    <d v="2020-02-12T23:59:00"/>
    <n v="1"/>
    <x v="1"/>
    <x v="1"/>
    <x v="5"/>
  </r>
  <r>
    <x v="109"/>
    <n v="506676056"/>
    <n v="183877"/>
    <s v="A empreitada reporta-se, no essencial Ã  execuÃ§Ã£o de movimento de terras, aplicaÃ§Ã£o de tout-venant em camadas de base e pavimentaÃ§Ã£o pela aplicaÃ§Ã£o de camada de desgaste em betÃ£o betuminoso, tendo como trabalhos complementares a execuÃ§Ã£o de drenagem pluvial, de acordo com o preconizado nas peÃ§as escritas e desenhadas. Ãrea de intervenÃ§Ã£o: 8.655,00 m2."/>
    <d v="2020-02-05T15:07:40"/>
    <n v="3"/>
    <s v="PT;15;216;2457"/>
    <n v="220"/>
    <d v="2020-03-11T23:59:00"/>
    <n v="1"/>
    <x v="1"/>
    <x v="1"/>
    <x v="5"/>
  </r>
  <r>
    <x v="70"/>
    <n v="506791220"/>
    <n v="183878"/>
    <s v="SeleÃ§Ã£o do operador de centro de receÃ§Ã£o e tratamento de veÃ­culos em fim de vida"/>
    <d v="2020-02-05T15:12:25"/>
    <n v="13"/>
    <s v="PT;16;239;78"/>
    <n v="360"/>
    <d v="2020-02-12T23:59:00"/>
    <n v="1"/>
    <x v="1"/>
    <x v="1"/>
    <x v="5"/>
  </r>
  <r>
    <x v="294"/>
    <n v="506901173"/>
    <n v="183879"/>
    <s v="CP/1/20/DACP - AquisiÃ§Ã£o de mobiliÃ¡rio para posto de turismo do edifÃ­cio da estaÃ§Ã£o"/>
    <d v="2020-02-05T15:14:27"/>
    <n v="3"/>
    <s v="PT;1;1;232"/>
    <n v="220"/>
    <d v="2020-02-14T18:00:00"/>
    <n v="1"/>
    <x v="1"/>
    <x v="1"/>
    <x v="5"/>
  </r>
  <r>
    <x v="138"/>
    <n v="506087000"/>
    <n v="183881"/>
    <s v="Parque Desportivo de Cantanhede, por Empreitada: ReparaÃ§Ã£o de danos provocados pelo Leslie"/>
    <d v="2020-02-05T15:22:21"/>
    <n v="13"/>
    <s v="PT;7;79;1271"/>
    <n v="5"/>
    <d v="2020-02-12T17:00:00"/>
    <n v="1"/>
    <x v="1"/>
    <x v="1"/>
    <x v="5"/>
  </r>
  <r>
    <x v="31"/>
    <n v="506874915"/>
    <n v="183882"/>
    <s v="Diversas PavimentaÃ§Ãµes na UniÃ£o das Freguesias de Azueira e Sobral de Abelheira"/>
    <d v="2020-02-05T15:23:00"/>
    <n v="13"/>
    <s v="PT;12;168;2048"/>
    <n v="340"/>
    <d v="2020-02-13T23:59:00"/>
    <n v="1"/>
    <x v="2"/>
    <x v="1"/>
    <x v="5"/>
  </r>
  <r>
    <x v="49"/>
    <n v="502098139"/>
    <n v="183883"/>
    <s v="CONTRATAÃ‡ÃƒO DE SERVIÃ‡OS DE BATE-CHAPAS E PINTURA NOS VEÃCULOS DO CORPO DE BOMBEIROS MUNICIPAIS DE LOULÃ‰."/>
    <d v="2020-02-05T15:24:48"/>
    <n v="13"/>
    <s v="PT;9;118;109"/>
    <n v="340"/>
    <d v="2020-02-14T18:00:00"/>
    <n v="1"/>
    <x v="1"/>
    <x v="1"/>
    <x v="5"/>
  </r>
  <r>
    <x v="3"/>
    <n v="500051054"/>
    <n v="183884"/>
    <s v="Fornecimento de mobiliÃ¡rio e material didÃ¡tico para 2 salas de jardim de infÃ¢ncia e de equipamento para a CAA da EB Louro Artur"/>
    <d v="2020-02-05T15:25:04"/>
    <n v="13"/>
    <s v="PT;1;1;232"/>
    <n v="340"/>
    <d v="2020-02-10T19:00:00"/>
    <n v="1"/>
    <x v="1"/>
    <x v="1"/>
    <x v="5"/>
  </r>
  <r>
    <x v="138"/>
    <n v="506087000"/>
    <n v="183885"/>
    <s v="Infraestruturas da Zona Industrial da Tocha, por Empreitada: Abertura de novo arruamento"/>
    <d v="2020-02-05T15:25:51"/>
    <n v="1"/>
    <s v="PT;7;79;1268"/>
    <n v="360"/>
    <d v="2020-02-10T17:00:00"/>
    <n v="1"/>
    <x v="1"/>
    <x v="1"/>
    <x v="5"/>
  </r>
  <r>
    <x v="25"/>
    <n v="505307685"/>
    <n v="183886"/>
    <s v="Os trabalhos de manutenÃ§Ã£o a executar consistem em: revisÃ£o/manutenÃ§Ã£o da cobertura (elementos metÃ¡licos e zonas planas), reabilitaÃ§Ã£o do sistema de drenagem exterior do edifÃ­cio do PavilhÃ£o (substituiÃ§Ã£o de caleiras metÃ¡licas e de tubos de queda em PVC), revisÃ£o dos vÃ£os envidraÃ§ados exteriores, pintura das fachadas exteriores, reformulaÃ§Ã£o da bilheteira, reabilitaÃ§Ã£o de portas de emergÃªncia, reabilitaÃ§Ã£o do sistema de seguranÃ§a contra incÃªndio (rede hÃºmida armada de combate a incÃªndio)."/>
    <d v="2020-02-05T15:26:48"/>
    <n v="3"/>
    <s v="PT;12;161;1979"/>
    <n v="300"/>
    <d v="2020-03-11T23:59:00"/>
    <n v="1"/>
    <x v="1"/>
    <x v="1"/>
    <x v="5"/>
  </r>
  <r>
    <x v="49"/>
    <n v="502098139"/>
    <n v="183888"/>
    <s v="CONTRATAÃ‡ÃƒO DA AQUISIÃ‡ÃƒO DE MOBILIÃRIO PARA A BAL (BASE APOIO LOGÃSTICO)."/>
    <d v="2020-02-05T15:47:47"/>
    <n v="13"/>
    <s v="PT;9;118;109"/>
    <n v="340"/>
    <d v="2020-02-11T18:00:00"/>
    <n v="1"/>
    <x v="1"/>
    <x v="1"/>
    <x v="5"/>
  </r>
  <r>
    <x v="66"/>
    <n v="502530863"/>
    <n v="183889"/>
    <s v="Fornecimento de ServiÃ§os de Controlo de Pragas e DesinfestaÃ§Ãµes Pontuais da Sede da Movijovem e das Pousadas de Juventude, sob gestÃ£o direta da Movijovem"/>
    <d v="2020-02-05T15:53:53"/>
    <n v="13"/>
    <s v="PT;1;1;232"/>
    <n v="340"/>
    <d v="2020-02-15T23:59:00"/>
    <n v="1"/>
    <x v="2"/>
    <x v="1"/>
    <x v="5"/>
  </r>
  <r>
    <x v="47"/>
    <n v="512042659"/>
    <n v="183890"/>
    <s v="Ajuste Direto para a PrestaÃ§Ã£o de ServiÃ§os na Ãrea de Engenharia Civil para o MunicÃ­pio de Nordeste"/>
    <d v="2020-02-05T16:04:01"/>
    <n v="1"/>
    <s v="PT;20;312;3402"/>
    <n v="340"/>
    <d v="2020-02-11T23:59:00"/>
    <n v="1"/>
    <x v="1"/>
    <x v="1"/>
    <x v="5"/>
  </r>
  <r>
    <x v="25"/>
    <n v="505307685"/>
    <n v="183891"/>
    <s v="O projeto de execuÃ§Ã£o que se junta em anexo diz respeito ao centro de recolha oficial de animais de companhia de Arruda dos Vinhos, a implantar num terreno municipal com Ã¡rea de 4.174 mÂ² (art.Âº urb. 4297) localizado na Lavra junto Ã  ETAR de Arruda dos Vinhos. O CROAC serÃ¡ composto por trÃªs edifÃ­cios de um piso que correspondem ao gatil, canil e edifÃ­cio principal. O gatil corresponde a um edifÃ­cio modular com as dimensÃµes de 3x2m em estrutura metÃ¡lica galvanizada composta por 3 boxes e um espaÃ§o de circulaÃ§Ã£o. O canil serÃ¡ um edifÃ­cio modular com as dimensÃµes de 16x6 m de estrutura galvanizada com 13 boxes para cÃ£es, 1 box para outros dois animais e 2 salas de quarentena e espaÃ§o de circulaÃ§Ã£o. O edifÃ­cio principal serÃ¡ constituÃ­do por zona para funcionÃ¡rios, zona de acesso ao pÃºblico, zona clÃ­nica e armazÃ©m."/>
    <d v="2020-02-05T16:15:04"/>
    <n v="3"/>
    <s v="PT;12;161;1979"/>
    <n v="340"/>
    <d v="2020-02-27T23:59:00"/>
    <n v="1"/>
    <x v="1"/>
    <x v="1"/>
    <x v="5"/>
  </r>
  <r>
    <x v="7"/>
    <n v="508666236"/>
    <n v="183892"/>
    <m/>
    <d v="2020-02-05T16:35:00"/>
    <n v="3"/>
    <s v="PT;1;1;232"/>
    <n v="400"/>
    <m/>
    <n v="1"/>
    <x v="2"/>
    <x v="1"/>
    <x v="5"/>
  </r>
  <r>
    <x v="57"/>
    <n v="506780902"/>
    <n v="183893"/>
    <s v="RegeneraÃ§Ã£o urbana da Rua Serpa Pinto e Largo SÃ£o JoÃ£o Baptista, Cartaxo"/>
    <d v="2020-02-05T16:36:16"/>
    <n v="3"/>
    <s v="PT;15;217;2463"/>
    <n v="220"/>
    <d v="2020-03-25T23:59:00"/>
    <n v="1"/>
    <x v="1"/>
    <x v="1"/>
    <x v="5"/>
  </r>
  <r>
    <x v="3"/>
    <n v="500051054"/>
    <n v="183894"/>
    <s v="Fornecimento e montagem de estores em escolas bÃ¡sicas do concelho de Almada"/>
    <d v="2020-02-05T16:44:29"/>
    <n v="13"/>
    <s v="PT;1;1;232"/>
    <n v="340"/>
    <d v="2020-02-10T19:00:00"/>
    <n v="1"/>
    <x v="1"/>
    <x v="1"/>
    <x v="5"/>
  </r>
  <r>
    <x v="37"/>
    <n v="504293125"/>
    <n v="183896"/>
    <s v="O objeto visa a ConcessÃ£o, ConceÃ§Ã£o, Projeto, ConstruÃ§Ã£o, ExploraÃ§Ã£o e ConservaÃ§Ã£o de Complexo Desportivo Integrado, em imÃ³vel municipal sito no Casal da Carochia, Odivelas"/>
    <d v="2020-02-05T16:45:28"/>
    <n v="3"/>
    <s v="PT;12;175;2100"/>
    <n v="220"/>
    <d v="2020-03-27T23:59:00"/>
    <n v="1"/>
    <x v="1"/>
    <x v="1"/>
    <x v="5"/>
  </r>
  <r>
    <x v="21"/>
    <n v="506609553"/>
    <n v="183898"/>
    <s v="AquisiÃ§Ã£o de serviÃ§os para realizaÃ§Ã£o de uma Â¿colÃ³nia de fÃ©riasÂ¿"/>
    <d v="2020-02-05T17:03:52"/>
    <n v="1"/>
    <s v="PT;8;101;1519"/>
    <n v="300"/>
    <d v="2020-02-20T23:59:00"/>
    <n v="1"/>
    <x v="1"/>
    <x v="1"/>
    <x v="5"/>
  </r>
  <r>
    <x v="13"/>
    <n v="501294104"/>
    <n v="183899"/>
    <s v="PRESTAÃ‡ÃƒO DE SERVIÃ‡OS DE ASSESSORIA JURÃDICA PARA APOIO AO DURB, PELO PERÃODO DE 24 MESES."/>
    <d v="2020-02-05T17:10:08"/>
    <n v="13"/>
    <s v="PT;16;245;2623"/>
    <n v="360"/>
    <d v="2020-02-11T23:59:00"/>
    <n v="1"/>
    <x v="1"/>
    <x v="1"/>
    <x v="5"/>
  </r>
  <r>
    <x v="66"/>
    <n v="502530863"/>
    <n v="183900"/>
    <s v="Fornecimento de refeiÃ§Ãµes confecionadas e prestaÃ§Ã£o de serviÃ§os associados em territÃ³rio Nacional nas Pousadas de Juventude, sob gestÃ£o direta da Movijovem"/>
    <d v="2020-02-05T17:14:29"/>
    <n v="3"/>
    <s v="PT;1;1;232"/>
    <n v="340"/>
    <d v="2020-03-07T19:00:00"/>
    <n v="1"/>
    <x v="2"/>
    <x v="1"/>
    <x v="5"/>
  </r>
  <r>
    <x v="0"/>
    <n v="508481287"/>
    <n v="183902"/>
    <s v="202A000016 - AquisiÃ§Ã£o de EndoprÃ³teses aÃ³rticas standard para utilizaÃ§Ã£o electiva, para o ano de 2020"/>
    <d v="2020-02-06T08:34:56"/>
    <n v="3"/>
    <s v="PT;12;165;2010"/>
    <n v="230"/>
    <d v="2020-03-09T17:00:00"/>
    <n v="1"/>
    <x v="0"/>
    <x v="1"/>
    <x v="5"/>
  </r>
  <r>
    <x v="62"/>
    <n v="505985217"/>
    <n v="183903"/>
    <s v="AquisiÃ§Ã£o de frutas e legumes, em regime de fornecimento continuo, para os estabelecimentos escolares, atÃ© 31 de julho de 2020."/>
    <d v="2020-02-06T08:51:39"/>
    <n v="3"/>
    <s v="PT;4;51;290"/>
    <n v="340"/>
    <d v="2020-02-13T00:00:00"/>
    <n v="1"/>
    <x v="1"/>
    <x v="1"/>
    <x v="5"/>
  </r>
  <r>
    <x v="14"/>
    <n v="501144218"/>
    <n v="183904"/>
    <s v="Fornecimento de GÃ¡s em Garrafa de 11kg, 13kg, 45kg, para satisfazer as necessidades de Diversas InstalaÃ§Ãµes Municipais"/>
    <d v="2020-02-06T09:13:06"/>
    <n v="13"/>
    <s v="PT;16;244;244"/>
    <n v="5"/>
    <d v="2020-02-16T18:00:00"/>
    <n v="1"/>
    <x v="1"/>
    <x v="1"/>
    <x v="5"/>
  </r>
  <r>
    <x v="49"/>
    <n v="502098139"/>
    <n v="183905"/>
    <s v="CONTRATAÃ‡ÃƒO DE SERVIÃ‡OS DE CÃ“PIA E IMPRESSÃƒO PARA DIVERSOS SERVIÃ‡OS DO MUNICIPIO DE LOULÃ‰."/>
    <d v="2020-02-06T09:13:07"/>
    <n v="13"/>
    <s v="PT;9;118;109"/>
    <n v="340"/>
    <d v="2020-02-15T18:00:00"/>
    <n v="1"/>
    <x v="1"/>
    <x v="1"/>
    <x v="5"/>
  </r>
  <r>
    <x v="4"/>
    <n v="506334562"/>
    <n v="183906"/>
    <s v="SubstituiÃ§Ã£o dos tecidos das cadeiras - Sala Principal e Mini auditÃ³rio Teatro-Cine"/>
    <d v="2020-02-06T09:25:04"/>
    <n v="13"/>
    <s v="PT;11;157;1950"/>
    <n v="360"/>
    <d v="2020-02-12T23:59:00"/>
    <n v="1"/>
    <x v="1"/>
    <x v="1"/>
    <x v="5"/>
  </r>
  <r>
    <x v="17"/>
    <n v="505456010"/>
    <n v="183907"/>
    <s v="RequalificaÃ§Ã£o das instalaÃ§Ãµes"/>
    <d v="2020-02-06T09:29:21"/>
    <n v="3"/>
    <s v="PT;12;174;2095"/>
    <n v="220"/>
    <d v="2020-03-26T23:59:00"/>
    <n v="1"/>
    <x v="1"/>
    <x v="1"/>
    <x v="5"/>
  </r>
  <r>
    <x v="49"/>
    <n v="502098139"/>
    <n v="183908"/>
    <s v="CONTRATAÃ‡ÃƒO DA LOCAÃ‡ÃƒO DE EQUIPAMENTOS SANITÃRIOS PARA APOIO A EVENTOS A REALIZAR EM 2020 E 2021."/>
    <d v="2020-02-06T09:30:21"/>
    <n v="3"/>
    <s v="PT;9;118;109"/>
    <n v="300"/>
    <d v="2020-03-11T18:00:00"/>
    <n v="1"/>
    <x v="1"/>
    <x v="1"/>
    <x v="5"/>
  </r>
  <r>
    <x v="2"/>
    <n v="503539473"/>
    <n v="183910"/>
    <s v="PrestaÃ§Ã£o de serviÃ§os de recolha, transporte de resÃ­duos urbanos, limpeza urbana e serviÃ§os auxiliares, no municÃ­pio de Albufeira (MarÃ§o/Abril)"/>
    <d v="2020-02-06T09:45:45"/>
    <n v="1"/>
    <s v="PT;9;111;105"/>
    <n v="360"/>
    <d v="2020-02-08T23:59:00"/>
    <n v="1"/>
    <x v="1"/>
    <x v="1"/>
    <x v="5"/>
  </r>
  <r>
    <x v="45"/>
    <n v="680021892"/>
    <n v="183911"/>
    <s v="AquisiÃ§Ã£o de ServiÃ§os de Limpeza das InstalaÃ§Ãµes dos SMAS de Vila Franca de Xira - EdifÃ­cio Sede, Oficina da Roque Annes, ArmazÃ©m e Arquivo do Porto D'Areia, Oficina de Alverca do Ribatejo e Oficina da PÃ³voa de Santa Iria"/>
    <d v="2020-02-06T10:00:36"/>
    <n v="13"/>
    <s v="PT;12;173;189"/>
    <n v="360"/>
    <d v="2020-02-17T23:59:00"/>
    <n v="1"/>
    <x v="5"/>
    <x v="1"/>
    <x v="5"/>
  </r>
  <r>
    <x v="197"/>
    <n v="506806456"/>
    <n v="183912"/>
    <s v="ExecuÃ§Ã£o de movimentaÃ§Ãµes de terra, fundaÃ§Ãµes indiretas, betÃ£o armado, estrutura metÃ¡lica, coberturas, alvenarias, cantarias, serralharias, revestimentos, carpintarias, serralharias, rede de Ã¡guas, residuais, pluviais, incÃªndio, seguranÃ§a contra incÃªndios, instalaÃ§Ãµes elÃ©tricas, telecomunicaÃ§Ãµes e AVAC."/>
    <d v="2020-02-06T10:01:12"/>
    <n v="3"/>
    <s v="PT;13;189;2158"/>
    <n v="220"/>
    <d v="2020-03-09T17:00:00"/>
    <n v="1"/>
    <x v="1"/>
    <x v="1"/>
    <x v="5"/>
  </r>
  <r>
    <x v="128"/>
    <n v="509364390"/>
    <n v="183913"/>
    <m/>
    <d v="2020-02-06T10:02:13"/>
    <n v="13"/>
    <s v="PT;1;1;232"/>
    <n v="400"/>
    <m/>
    <n v="1"/>
    <x v="1"/>
    <x v="1"/>
    <x v="5"/>
  </r>
  <r>
    <x v="3"/>
    <n v="500051054"/>
    <n v="183915"/>
    <m/>
    <d v="2020-02-06T10:05:14"/>
    <n v="1"/>
    <s v="PT;1;1;232"/>
    <n v="1"/>
    <m/>
    <n v="1"/>
    <x v="1"/>
    <x v="1"/>
    <x v="5"/>
  </r>
  <r>
    <x v="49"/>
    <n v="502098139"/>
    <n v="183916"/>
    <s v="CONTRATAÃ‡ÃƒO DOS SERVIÃ‡OS DE NADADOR SALVADOR PARA AS PISCINAS MUNICIPAIS DE QUARTEIRA E LOULÃ‰."/>
    <d v="2020-02-06T10:05:36"/>
    <n v="13"/>
    <s v="PT;9;118;109"/>
    <n v="340"/>
    <d v="2020-02-12T18:00:00"/>
    <n v="1"/>
    <x v="1"/>
    <x v="1"/>
    <x v="5"/>
  </r>
  <r>
    <x v="34"/>
    <n v="508069645"/>
    <n v="183918"/>
    <s v="PE_20001_ADS - AQUISIÃ‡ÃƒO DE SERVIÃ‡OS PARA PROLONGAMENTO DAS APÃ“LICES EM VIGOR DE SEGUROS MULTIRRISCOS (Ã‚MBITO TODOS OS RISCOS) PARA O PATRIMÃ“NIO DA PARQUE ESCOLAR EDIFÃCIOS ESCOLARES E EDIFÃCIOS NÃƒO ESCOLARES"/>
    <d v="2020-02-06T10:09:05"/>
    <n v="1"/>
    <s v="PT;1;1;232"/>
    <n v="360"/>
    <d v="2020-02-10T17:00:00"/>
    <n v="1"/>
    <x v="6"/>
    <x v="1"/>
    <x v="5"/>
  </r>
  <r>
    <x v="3"/>
    <n v="500051054"/>
    <n v="183920"/>
    <s v="DesativaÃ§Ã£o, desmonte e remoÃ§Ã£o das unidades de tratamento do ar, incluindo os Ã³rgÃ£os de conduta e o gÃ¡s obsoleto, para vazadouro autorizado, com o pagamento das respetivas taxas e em conformidade com o PPGRCD. DesativaÃ§Ã£o da instalaÃ§Ã£o elÃ©trica obsoleta, com remoÃ§Ã£o a vazadouro com o pagamento das respetivas taxas e em conformidade com o PPGRCD. Picagem e remoÃ§Ã£o de material desagregado dos elementos estruturais de betÃ£o, incluindo posterior tratamento e reposiÃ§Ã£o das superfÃ­cies de recobrimento do aÃ§o. Fornecimento e InstalaÃ§Ã£o de um novo sistema de equipamentos de AVAC, incluindo as unidades de tratamento do ar, do tipo roof top, e todos os membros de conduta, difusÃ£o, filtros, acessÃ³rios e demais trabalhos necessÃ¡rios Ã  sua correta instalaÃ§Ã£o. AdaptaÃ§Ã£o da instalaÃ§Ã£o elÃ©trica de alimentaÃ§Ã£o e controlo do sistema AVAC, incluindo os ensaios e respetivas inspeÃ§Ãµes."/>
    <d v="2020-02-06T10:12:59"/>
    <n v="1"/>
    <s v="PT;16;236;2582"/>
    <n v="340"/>
    <d v="2020-02-24T19:00:00"/>
    <n v="1"/>
    <x v="1"/>
    <x v="1"/>
    <x v="5"/>
  </r>
  <r>
    <x v="331"/>
    <n v="506811913"/>
    <n v="183922"/>
    <m/>
    <d v="2020-02-06T10:23:05"/>
    <n v="3"/>
    <s v="PT;1;1;232"/>
    <n v="1"/>
    <m/>
    <n v="1"/>
    <x v="1"/>
    <x v="1"/>
    <x v="5"/>
  </r>
  <r>
    <x v="0"/>
    <n v="508481287"/>
    <n v="183935"/>
    <s v="202A000018 - aquisiÃ§Ã£o de prÃ³teses valvulares aÃ³rticas de entrega rÃ¡pida, sem sutura, para o ano de 2020"/>
    <d v="2020-02-06T11:02:36"/>
    <n v="3"/>
    <s v="PT;12;165;2010"/>
    <n v="220"/>
    <d v="2020-03-09T17:00:00"/>
    <n v="1"/>
    <x v="0"/>
    <x v="1"/>
    <x v="5"/>
  </r>
  <r>
    <x v="25"/>
    <n v="505307685"/>
    <n v="183936"/>
    <s v="PrestaÃ§Ã£o de serviÃ§os de limpeza em diversos edifÃ­cios Municipais do concelho de Arruda dos Vinhos"/>
    <d v="2020-02-06T11:11:14"/>
    <n v="13"/>
    <s v="PT;12;161;202"/>
    <n v="360"/>
    <d v="2020-02-13T23:59:00"/>
    <n v="1"/>
    <x v="1"/>
    <x v="1"/>
    <x v="5"/>
  </r>
  <r>
    <x v="166"/>
    <n v="504288806"/>
    <n v="183938"/>
    <s v="AquisiÃ§Ã£o de servidores e sistema de cÃ³pias de seguranÃ§a"/>
    <d v="2020-02-06T11:27:29"/>
    <n v="13"/>
    <s v="PT;12;165;2008"/>
    <n v="340"/>
    <d v="2020-02-15T23:59:00"/>
    <n v="1"/>
    <x v="2"/>
    <x v="1"/>
    <x v="5"/>
  </r>
  <r>
    <x v="49"/>
    <n v="502098139"/>
    <n v="183939"/>
    <s v="CONTRATAÃ‡ÃƒO DO FORNECIMENTO DE EQUIPAMENTO E SERVIÃ‡OS PARA OTIMIZAÃ‡ÃƒO E AMPLIAÃ‡ÃƒO DO SISTEMA DE TELEGESTÃƒO DE LOULÃ‰."/>
    <d v="2020-02-06T11:29:36"/>
    <n v="13"/>
    <s v="PT;9;118;109"/>
    <n v="400"/>
    <d v="2019-11-18T18:00:00"/>
    <n v="1"/>
    <x v="1"/>
    <x v="1"/>
    <x v="5"/>
  </r>
  <r>
    <x v="0"/>
    <n v="508481287"/>
    <n v="183940"/>
    <s v="AquisiÃ§Ã£o de serviÃ§os de manutenÃ§Ã£o ao equipamento dispensador automÃ¡tico de medicaÃ§Ã£o Consis para o ano 2020."/>
    <d v="2020-02-06T11:44:17"/>
    <n v="1"/>
    <s v="PT;12;165;2010"/>
    <n v="5"/>
    <d v="2020-02-11T17:00:00"/>
    <n v="1"/>
    <x v="0"/>
    <x v="1"/>
    <x v="5"/>
  </r>
  <r>
    <x v="7"/>
    <n v="508666236"/>
    <n v="183941"/>
    <m/>
    <d v="2020-02-06T11:45:12"/>
    <n v="3"/>
    <m/>
    <n v="400"/>
    <m/>
    <n v="1"/>
    <x v="2"/>
    <x v="1"/>
    <x v="5"/>
  </r>
  <r>
    <x v="4"/>
    <n v="506334562"/>
    <n v="183942"/>
    <m/>
    <d v="2020-02-06T11:50:26"/>
    <n v="1"/>
    <s v="PT;1;1;232"/>
    <n v="400"/>
    <m/>
    <n v="1"/>
    <x v="1"/>
    <x v="1"/>
    <x v="5"/>
  </r>
  <r>
    <x v="25"/>
    <n v="505307685"/>
    <n v="183944"/>
    <s v="PrestaÃ§Ã£o de ServiÃ§os de manutenÃ§Ã£o/conservaÃ§Ã£o no relvado sintÃ©tico do campo de jogos"/>
    <d v="2020-02-06T11:55:58"/>
    <n v="1"/>
    <s v="PT;12;161;202"/>
    <n v="340"/>
    <d v="2020-02-13T23:59:00"/>
    <n v="1"/>
    <x v="1"/>
    <x v="1"/>
    <x v="5"/>
  </r>
  <r>
    <x v="80"/>
    <n v="505932512"/>
    <n v="183945"/>
    <s v="AquisiÃ§Ã£o de Equipamento InformÃ¡tico"/>
    <d v="2020-02-06T11:56:31"/>
    <n v="13"/>
    <s v="PT;9;113;1556"/>
    <n v="360"/>
    <d v="2020-02-11T23:59:00"/>
    <n v="1"/>
    <x v="1"/>
    <x v="1"/>
    <x v="5"/>
  </r>
  <r>
    <x v="38"/>
    <n v="505309939"/>
    <n v="183948"/>
    <s v="AquisiÃ§Ã£o de antenas Wifi para o projeto PortimÃ£o Free"/>
    <d v="2020-02-06T12:04:13"/>
    <n v="13"/>
    <s v="PT;9;121;1594"/>
    <n v="360"/>
    <d v="2020-02-13T16:30:00"/>
    <n v="1"/>
    <x v="1"/>
    <x v="1"/>
    <x v="5"/>
  </r>
  <r>
    <x v="7"/>
    <n v="508666236"/>
    <n v="183950"/>
    <s v="AquisiÃ§Ã£o de serviÃ§os de assessoria linguÃ­stica, incluindo a traduÃ§Ã£o tÃ©cnica em vÃ¡rios idiomas."/>
    <d v="2020-02-06T12:08:01"/>
    <n v="3"/>
    <m/>
    <n v="220"/>
    <d v="2020-03-18T23:59:00"/>
    <n v="1"/>
    <x v="2"/>
    <x v="1"/>
    <x v="5"/>
  </r>
  <r>
    <x v="68"/>
    <n v="512013241"/>
    <n v="183953"/>
    <s v="SERVIÃ‡OS PARA IMPLEMENTAÃ‡ÃƒO DO PROJETO MÃšSICA NA ESCOLA, NO CONCELHO DA RIBEIRA GRANDE, NO AMBITO DO PROGRAMA DE APOIO ESCOLAR-FUNDO SOCIAL MUNICIPAL, PARA O ANO DE 2020"/>
    <d v="2020-02-06T12:31:27"/>
    <n v="1"/>
    <s v="PT;20;315;56"/>
    <n v="5"/>
    <d v="2020-02-10T17:30:00"/>
    <n v="1"/>
    <x v="1"/>
    <x v="1"/>
    <x v="5"/>
  </r>
  <r>
    <x v="272"/>
    <n v="514797240"/>
    <n v="183954"/>
    <m/>
    <d v="2020-02-06T12:46:13"/>
    <n v="13"/>
    <s v="PT;1;1;232"/>
    <n v="400"/>
    <m/>
    <n v="1"/>
    <x v="2"/>
    <x v="1"/>
    <x v="5"/>
  </r>
  <r>
    <x v="47"/>
    <n v="512042659"/>
    <n v="183955"/>
    <s v="Consulta PrÃ©via para ElaboraÃ§Ã£o do Projeto de ConstruÃ§Ã£o de uma Via de Acesso Ã  Boca da Ribeira, no Ã¢mbito da PavimentaÃ§Ã£o de Arruamentos e Vias do Concelho."/>
    <d v="2020-02-06T12:46:23"/>
    <n v="13"/>
    <s v="PT;20;312;3402"/>
    <n v="340"/>
    <d v="2020-02-15T23:59:00"/>
    <n v="1"/>
    <x v="1"/>
    <x v="1"/>
    <x v="5"/>
  </r>
  <r>
    <x v="68"/>
    <n v="512013241"/>
    <n v="183956"/>
    <s v="SERVIÃ‡OS PARA IMPLEMENTAÃ‡ÃƒO DO PROJETO MÃšSICA NA ESCOLA, NO CONCELHO DA RIBEIRA GRANDE, NO AMBITO DO PROGRAMA DE APOIO ESCOLAR-FUNDO SOCIAL MUNICIPAL, PARA O ANO DE 2020"/>
    <d v="2020-02-06T12:52:16"/>
    <n v="1"/>
    <s v="PT;20;315;56"/>
    <n v="5"/>
    <d v="2020-02-05T17:30:00"/>
    <n v="1"/>
    <x v="1"/>
    <x v="1"/>
    <x v="5"/>
  </r>
  <r>
    <x v="68"/>
    <n v="512013241"/>
    <n v="183957"/>
    <s v="AQUISIÃ‡ÃƒO DE SERVIÃ‡OS PARA IMPLEMENTAÃ‡ÃƒO DO PROJETO TEATRO COMUNITÃRIO NA ESCOLA, NO CONCELHO DA RIBEIRA GRANDE, NO AMBITO DO PROGRAMA DE APOIO ESCOLAR-FUNDO SOCIAL MUNICIPAL, PARA O ANO DE 2020"/>
    <d v="2020-02-06T13:01:52"/>
    <n v="1"/>
    <s v="PT;1;1;232"/>
    <n v="5"/>
    <d v="2020-02-05T17:30:00"/>
    <n v="1"/>
    <x v="1"/>
    <x v="1"/>
    <x v="5"/>
  </r>
  <r>
    <x v="68"/>
    <n v="512013241"/>
    <n v="183958"/>
    <s v="AQUISIÃ‡ÃƒO DE SERVIÃ‡OS PARA IMPLEMENTAÃ‡ÃƒO DO PROJETO TEATRO COMUNITÃRIO NA ESCOLA, NO CONCELHO DA RIBEIRA GRANDE, NO AMBITO DO PROGRAMA DE APOIO ESCOLAR-FUNDO SOCIAL MUNICIPAL, PARA O ANO DE 2020"/>
    <d v="2020-02-06T13:11:10"/>
    <n v="1"/>
    <s v="PT;1;1;232"/>
    <n v="360"/>
    <d v="2020-02-10T17:30:00"/>
    <n v="1"/>
    <x v="1"/>
    <x v="1"/>
    <x v="5"/>
  </r>
  <r>
    <x v="68"/>
    <n v="512013241"/>
    <n v="183959"/>
    <s v="PrestaÃ§Ã£o de ServiÃ§os de ImplementaÃ§Ã£o do Projeto de Sala Extra, para o ano de 2020"/>
    <d v="2020-02-06T13:19:49"/>
    <n v="1"/>
    <s v="PT;20;315;56"/>
    <n v="360"/>
    <d v="2020-02-10T17:30:00"/>
    <n v="1"/>
    <x v="1"/>
    <x v="1"/>
    <x v="5"/>
  </r>
  <r>
    <x v="0"/>
    <n v="508481287"/>
    <n v="183960"/>
    <s v="AquisiÃ§Ã£o de serviÃ§os de manutenÃ§Ã£o aos equipamentos de Cardio Pulmonar para o ano 2020"/>
    <d v="2020-02-06T13:36:48"/>
    <n v="1"/>
    <s v="PT;12;165;2010"/>
    <n v="360"/>
    <d v="2020-02-11T17:00:00"/>
    <n v="1"/>
    <x v="0"/>
    <x v="1"/>
    <x v="5"/>
  </r>
  <r>
    <x v="11"/>
    <n v="506614913"/>
    <n v="183961"/>
    <m/>
    <d v="2020-02-06T14:14:00"/>
    <n v="1"/>
    <s v="PT;1;1;232"/>
    <n v="400"/>
    <m/>
    <n v="1"/>
    <x v="1"/>
    <x v="1"/>
    <x v="5"/>
  </r>
  <r>
    <x v="118"/>
    <n v="680001069"/>
    <n v="183962"/>
    <s v="AQUISIÃ‡ÃƒO DE OLEÃ•ES PARA DEPOSIÃ‡ÃƒO DE Ã“LEOS ALIMENTARES USADOS"/>
    <d v="2020-02-06T14:14:25"/>
    <n v="1"/>
    <s v="PT;11;151;191"/>
    <n v="340"/>
    <d v="2020-02-11T23:59:00"/>
    <n v="1"/>
    <x v="1"/>
    <x v="1"/>
    <x v="5"/>
  </r>
  <r>
    <x v="14"/>
    <n v="501144218"/>
    <n v="183963"/>
    <s v="AquisiÃ§Ã£o de Licenciamento de VirtualizaÃ§Ã£o de Servidores"/>
    <d v="2020-02-06T14:14:29"/>
    <n v="1"/>
    <s v="PT;16;244;244"/>
    <n v="340"/>
    <d v="2020-02-13T18:00:00"/>
    <n v="1"/>
    <x v="1"/>
    <x v="1"/>
    <x v="5"/>
  </r>
  <r>
    <x v="10"/>
    <n v="500122237"/>
    <n v="183964"/>
    <s v="AquisiÃ§Ã£o de Carne de Ovino e Caprino (fresca e congelada)"/>
    <d v="2020-02-06T14:20:26"/>
    <n v="3"/>
    <s v="PT;1;1;232"/>
    <n v="300"/>
    <d v="2020-02-12T23:59:00"/>
    <n v="1"/>
    <x v="2"/>
    <x v="1"/>
    <x v="5"/>
  </r>
  <r>
    <x v="4"/>
    <n v="506334562"/>
    <n v="183965"/>
    <s v="AquisiÃ§Ã£o, InstalaÃ§Ã£o e BeneficiaÃ§Ã£o de Equipamentos para EficiÃªncia HÃ­drica e EnergÃ©tica/ Investimentos nos Sistemas em Baixa, com Vista ao Controlo e ReduÃ§Ã£o de Perdas nos Sistemas de DistribuiÃ§Ã£o e AduÃ§Ã£o de Ãgua"/>
    <d v="2020-02-06T14:23:46"/>
    <n v="3"/>
    <s v="PT;11;157;220"/>
    <n v="300"/>
    <d v="2020-03-07T23:59:00"/>
    <n v="1"/>
    <x v="1"/>
    <x v="1"/>
    <x v="5"/>
  </r>
  <r>
    <x v="36"/>
    <n v="505351064"/>
    <n v="183969"/>
    <s v="Concurso PÃºblico para prestaÃ§Ã£o de serviÃ§os de limpeza"/>
    <d v="2020-02-06T14:42:55"/>
    <n v="3"/>
    <s v="PT;1;1;232"/>
    <n v="400"/>
    <d v="2019-01-12T23:59:00"/>
    <n v="1"/>
    <x v="2"/>
    <x v="1"/>
    <x v="5"/>
  </r>
  <r>
    <x v="36"/>
    <n v="505351064"/>
    <n v="183970"/>
    <s v="Concurso PÃºblico pra a prestaÃ§Ã£o de ServiÃ§os de Limpeza"/>
    <d v="2020-02-06T14:44:30"/>
    <n v="3"/>
    <s v="PT;12;169;271"/>
    <n v="340"/>
    <d v="2020-02-14T23:59:00"/>
    <n v="1"/>
    <x v="2"/>
    <x v="1"/>
    <x v="5"/>
  </r>
  <r>
    <x v="14"/>
    <n v="501144218"/>
    <n v="183972"/>
    <s v="Fornecimento de madeiras para o serviÃ§o de Carpintaria da C.M.S"/>
    <d v="2020-02-06T14:55:44"/>
    <n v="1"/>
    <s v="PT;16;244;2616"/>
    <n v="340"/>
    <d v="2020-02-21T18:00:00"/>
    <n v="1"/>
    <x v="1"/>
    <x v="1"/>
    <x v="5"/>
  </r>
  <r>
    <x v="10"/>
    <n v="500122237"/>
    <n v="183973"/>
    <s v="AquisiÃ§Ã£o de serviÃ§os de LicenÃ§as de utilizaÃ§Ã£o de software de venda de bilhetes e de serviÃ§os de representaÃ§Ã£o do Teatro da Trindade"/>
    <d v="2020-02-06T15:09:43"/>
    <n v="13"/>
    <s v="PT;1;1;232"/>
    <n v="400"/>
    <d v="1970-01-01T23:59:00"/>
    <n v="1"/>
    <x v="2"/>
    <x v="1"/>
    <x v="5"/>
  </r>
  <r>
    <x v="14"/>
    <n v="501144218"/>
    <n v="183974"/>
    <s v="Fornecimento de Papel fotocÃ³pia A3 e A4 com gramagem de 80"/>
    <d v="2020-02-06T15:12:57"/>
    <n v="13"/>
    <s v="PT;16;244;2617"/>
    <n v="340"/>
    <d v="2020-02-11T18:00:00"/>
    <n v="1"/>
    <x v="1"/>
    <x v="1"/>
    <x v="5"/>
  </r>
  <r>
    <x v="114"/>
    <n v="505584760"/>
    <n v="183975"/>
    <s v="RequalificaÃ§Ã£o do entroncamento entre a Rua Professor Campelo e a Rua da Cachada, em Tamel S. VerÃ­ssimo."/>
    <d v="2020-02-06T15:20:46"/>
    <n v="13"/>
    <s v="PT;4;39;609"/>
    <n v="340"/>
    <d v="2020-03-15T23:59:00"/>
    <n v="1"/>
    <x v="1"/>
    <x v="1"/>
    <x v="5"/>
  </r>
  <r>
    <x v="38"/>
    <n v="505309939"/>
    <n v="183976"/>
    <s v="AquisiÃ§Ã£o de serviÃ§os para Hasta PÃºblica de terrenos que fazem parte do Plano de Pormenor do Barranco do Rodrigo"/>
    <d v="2020-02-06T15:22:02"/>
    <n v="13"/>
    <s v="PT;9;121;1594"/>
    <n v="340"/>
    <d v="2020-02-13T16:30:00"/>
    <n v="1"/>
    <x v="1"/>
    <x v="1"/>
    <x v="5"/>
  </r>
  <r>
    <x v="4"/>
    <n v="506334562"/>
    <n v="183977"/>
    <s v="ConstruÃ§Ã£o, BeneficiaÃ§Ã£o e ReparaÃ§Ã£o de Redes de Ãgua (ReparaÃ§Ã£o de Roturas, AplicaÃ§Ã£o / SubstituiÃ§Ã£o de VÃ¡lvulas de Seccionamento, ExecuÃ§Ã£o de Ramais e de Pequenas AmpliaÃ§Ãµes da Rede de Abastecimento PÃºblico de Ãgua no Concelho de Pombal)"/>
    <d v="2020-02-06T15:38:02"/>
    <n v="3"/>
    <s v="PT;11;157;220"/>
    <n v="300"/>
    <d v="2020-03-02T23:59:00"/>
    <n v="1"/>
    <x v="1"/>
    <x v="1"/>
    <x v="5"/>
  </r>
  <r>
    <x v="63"/>
    <n v="508741823"/>
    <n v="183979"/>
    <s v="PrestaÃ§Ã£o de ServiÃ§os de Assessoria e ComunicaÃ§Ã£o"/>
    <d v="2020-02-06T16:11:49"/>
    <n v="1"/>
    <s v="PT;14;205;2353"/>
    <n v="400"/>
    <d v="1970-01-01T23:59:00"/>
    <n v="1"/>
    <x v="0"/>
    <x v="1"/>
    <x v="5"/>
  </r>
  <r>
    <x v="63"/>
    <n v="508741823"/>
    <n v="183980"/>
    <s v="PrestaÃ§Ã£o de ServiÃ§os de Assessoria e ComunicaÃ§Ã£o"/>
    <d v="2020-02-06T16:13:20"/>
    <n v="13"/>
    <s v="PT;14;205;2353"/>
    <n v="340"/>
    <d v="2020-03-16T23:59:00"/>
    <n v="1"/>
    <x v="0"/>
    <x v="1"/>
    <x v="5"/>
  </r>
  <r>
    <x v="37"/>
    <n v="504293125"/>
    <n v="183981"/>
    <s v="O objeto visa a ConcessÃ£o, ConceÃ§Ã£o, Projeto, ConstruÃ§Ã£o, ExploraÃ§Ã£o e ConservaÃ§Ã£o de Complexo Desportivo Integrado, com parque de estacionamento subterrÃ¢neo, em imÃ³vel municipal sito em Porto Pinheiro Â¿Colinas do CruzeiroÂ¿, Odivelas"/>
    <d v="2020-02-06T16:23:33"/>
    <n v="3"/>
    <s v="PT;12;175;2097"/>
    <n v="220"/>
    <d v="2020-04-11T23:59:00"/>
    <n v="1"/>
    <x v="1"/>
    <x v="1"/>
    <x v="5"/>
  </r>
  <r>
    <x v="26"/>
    <n v="680017763"/>
    <n v="183984"/>
    <m/>
    <d v="2020-02-06T16:59:11"/>
    <n v="14"/>
    <s v="PT;1;1;232"/>
    <n v="1"/>
    <m/>
    <n v="1"/>
    <x v="5"/>
    <x v="1"/>
    <x v="5"/>
  </r>
  <r>
    <x v="78"/>
    <n v="506792382"/>
    <n v="183988"/>
    <s v="SubstituiÃ§Ã£o de Passagem HidrÃ¡ulica, em Grada, BarcouÃ§o."/>
    <d v="2020-02-06T17:26:26"/>
    <n v="13"/>
    <s v="PT;2;13;426"/>
    <n v="340"/>
    <d v="2020-02-19T23:59:00"/>
    <n v="1"/>
    <x v="1"/>
    <x v="1"/>
    <x v="5"/>
  </r>
  <r>
    <x v="102"/>
    <n v="507957547"/>
    <n v="183990"/>
    <m/>
    <d v="2020-02-07T06:33:32"/>
    <n v="3"/>
    <s v="PT;1;1;232"/>
    <n v="1"/>
    <m/>
    <n v="1"/>
    <x v="2"/>
    <x v="1"/>
    <x v="5"/>
  </r>
  <r>
    <x v="39"/>
    <n v="680015019"/>
    <n v="183991"/>
    <s v="Concurso PÃºblico destinado Ã  aquisiÃ§Ã£o de serviÃ§os de seguros do ramo &quot;nÃ£o vida&quot;, na modalidade &quot;Frota AutomÃ³vel&quot;."/>
    <d v="2020-02-07T08:38:53"/>
    <n v="3"/>
    <s v="PT;12;169;2057"/>
    <n v="340"/>
    <d v="2020-02-18T23:59:00"/>
    <n v="1"/>
    <x v="5"/>
    <x v="1"/>
    <x v="5"/>
  </r>
  <r>
    <x v="39"/>
    <n v="680015019"/>
    <n v="183992"/>
    <s v="Concurso pÃºblico para a prestaÃ§Ã£o de serviÃ§os de higienizaÃ§Ã£o de reservatÃ³rios de Ã¡gua para consumo humano, recintos e inspeÃ§Ã£o de equipamentos. Anos 2020, 2021 e 2022."/>
    <d v="2020-02-07T08:45:40"/>
    <n v="3"/>
    <s v="PT;12;169;271"/>
    <n v="300"/>
    <d v="2020-02-18T23:59:00"/>
    <n v="1"/>
    <x v="5"/>
    <x v="1"/>
    <x v="5"/>
  </r>
  <r>
    <x v="43"/>
    <n v="503035416"/>
    <n v="183993"/>
    <s v="AquisiÃ§Ã£o de serviÃ§os de manutenÃ§Ã£o da plataforma proximo para o ano de 2020"/>
    <d v="2020-02-07T08:56:17"/>
    <n v="1"/>
    <s v="PT;1;1;232"/>
    <n v="300"/>
    <d v="2020-02-12T17:00:00"/>
    <n v="1"/>
    <x v="0"/>
    <x v="1"/>
    <x v="5"/>
  </r>
  <r>
    <x v="62"/>
    <n v="505985217"/>
    <n v="183994"/>
    <s v="AquisiÃ§Ã£o de mercearia, em regime de fornecimento continuo, para os estabelecimentos escolares, atÃ© 31 de julho de 2020."/>
    <d v="2020-02-07T09:02:45"/>
    <n v="3"/>
    <s v="PT;4;51;290"/>
    <n v="340"/>
    <d v="2020-02-14T00:00:00"/>
    <n v="1"/>
    <x v="1"/>
    <x v="1"/>
    <x v="5"/>
  </r>
  <r>
    <x v="43"/>
    <n v="503035416"/>
    <n v="183995"/>
    <s v="AquisiÃ§Ã£o de 26 (vinte e seis) estantes metÃ¡licas-ServiÃ§o de EsterilizaÃ§Ã£o"/>
    <d v="2020-02-07T09:24:58"/>
    <n v="1"/>
    <s v="PT;12;174;2096"/>
    <n v="360"/>
    <d v="2020-02-10T17:00:00"/>
    <n v="1"/>
    <x v="0"/>
    <x v="1"/>
    <x v="5"/>
  </r>
  <r>
    <x v="14"/>
    <n v="501144218"/>
    <n v="183996"/>
    <s v="Fornecimento de diverso material de Ã¡guas"/>
    <d v="2020-02-07T09:30:13"/>
    <n v="1"/>
    <s v="PT;16;244;2616"/>
    <n v="340"/>
    <d v="2020-02-12T18:00:00"/>
    <n v="1"/>
    <x v="1"/>
    <x v="1"/>
    <x v="5"/>
  </r>
  <r>
    <x v="45"/>
    <n v="680021892"/>
    <n v="183997"/>
    <s v="AquisiÃ§Ã£o de ServiÃ§os para a RealizaÃ§Ã£o de AnÃ¡lises BacteriolÃ³gicas e FÃ­sico-QuÃ­micas"/>
    <d v="2020-02-07T09:30:51"/>
    <n v="1"/>
    <s v="PT;12;173;189"/>
    <n v="360"/>
    <d v="2020-02-17T23:59:00"/>
    <n v="1"/>
    <x v="5"/>
    <x v="1"/>
    <x v="5"/>
  </r>
  <r>
    <x v="43"/>
    <n v="503035416"/>
    <n v="183998"/>
    <s v="AquisiÃ§Ã£o de ServiÃ§os de ManutenÃ§Ã£o de PeÃ§as Fora do Ã¢mbito da AT 2020"/>
    <d v="2020-02-07T09:34:38"/>
    <n v="1"/>
    <s v="PT;1;1;232"/>
    <n v="340"/>
    <d v="2020-02-13T17:00:00"/>
    <n v="1"/>
    <x v="0"/>
    <x v="1"/>
    <x v="5"/>
  </r>
  <r>
    <x v="38"/>
    <n v="505309939"/>
    <n v="183999"/>
    <s v="SubstituiÃ§Ã£o da iluminaÃ§Ã£o para Led nas salas de exposiÃ§Ã£o do Museu"/>
    <d v="2020-02-07T09:47:37"/>
    <n v="3"/>
    <s v="PT;9;121;1594"/>
    <n v="220"/>
    <d v="2020-03-08T17:00:00"/>
    <n v="1"/>
    <x v="1"/>
    <x v="1"/>
    <x v="5"/>
  </r>
  <r>
    <x v="38"/>
    <n v="505309939"/>
    <n v="184000"/>
    <s v="Arranjo de espaÃ§o pÃºblico adjacente a vÃ¡rios edifÃ­cios, sitos na Av. 25 de Abril"/>
    <d v="2020-02-07T10:24:36"/>
    <n v="3"/>
    <s v="PT;9;121;1594"/>
    <n v="220"/>
    <d v="2020-02-21T17:00:00"/>
    <n v="1"/>
    <x v="1"/>
    <x v="1"/>
    <x v="5"/>
  </r>
  <r>
    <x v="3"/>
    <n v="500051054"/>
    <n v="184001"/>
    <s v="AquisiÃ§Ã£o de serviÃ§os de inspeÃ§Ã£o e manutenÃ§Ã£o de sistemas e equipamento de combate a incÃªndio para as instalaÃ§Ãµes municipais"/>
    <d v="2020-02-07T10:28:40"/>
    <n v="13"/>
    <s v="PT;1;1;232"/>
    <n v="360"/>
    <d v="2020-02-12T19:00:00"/>
    <n v="1"/>
    <x v="1"/>
    <x v="1"/>
    <x v="5"/>
  </r>
  <r>
    <x v="125"/>
    <n v="501208950"/>
    <n v="184002"/>
    <m/>
    <d v="2020-02-07T10:30:09"/>
    <n v="1"/>
    <s v="PT;1;1;232"/>
    <n v="1"/>
    <m/>
    <n v="1"/>
    <x v="7"/>
    <x v="1"/>
    <x v="5"/>
  </r>
  <r>
    <x v="69"/>
    <n v="506821480"/>
    <n v="184004"/>
    <m/>
    <d v="2020-02-07T10:33:53"/>
    <n v="13"/>
    <s v="PT;1;1;232"/>
    <n v="400"/>
    <m/>
    <n v="1"/>
    <x v="1"/>
    <x v="1"/>
    <x v="5"/>
  </r>
  <r>
    <x v="38"/>
    <n v="505309939"/>
    <n v="184006"/>
    <s v="Obras de conservaÃ§Ã£o e beneficiaÃ§Ã£o nos Blocos Cruz da Parteira e Mira Cabo"/>
    <d v="2020-02-07T10:40:10"/>
    <n v="3"/>
    <s v="PT;9;121;1594"/>
    <n v="220"/>
    <d v="2020-02-28T17:00:00"/>
    <n v="1"/>
    <x v="1"/>
    <x v="1"/>
    <x v="5"/>
  </r>
  <r>
    <x v="43"/>
    <n v="503035416"/>
    <n v="184007"/>
    <s v="AquisiÃ§Ã£o de AZATIOPRINA, ORAL, 25 MG, CMP para 2020"/>
    <d v="2020-02-07T10:41:36"/>
    <n v="13"/>
    <s v="PT;1;1;232"/>
    <n v="5"/>
    <d v="2020-02-14T15:00:00"/>
    <n v="1"/>
    <x v="0"/>
    <x v="1"/>
    <x v="5"/>
  </r>
  <r>
    <x v="0"/>
    <n v="508481287"/>
    <n v="184008"/>
    <s v="201G000452 - AquisiÃ§Ã£o de Atalureno - Ano 2020"/>
    <d v="2020-02-07T10:43:46"/>
    <n v="1"/>
    <s v="PT;12;165;2010"/>
    <n v="340"/>
    <d v="2020-02-07T13:15:00"/>
    <n v="1"/>
    <x v="0"/>
    <x v="1"/>
    <x v="5"/>
  </r>
  <r>
    <x v="138"/>
    <n v="506087000"/>
    <n v="184009"/>
    <s v="PrestaÃ§Ã£o de serviÃ§os para a elaboraÃ§Ã£o dos projetos para a requalificaÃ§Ã£o da rede viÃ¡ria nas Freguesias de Cadima, Tocha, Sanguinheira e SÃ£o Caetano - 1.Âª Fase"/>
    <d v="2020-02-07T10:45:25"/>
    <n v="1"/>
    <s v="PT;7;79;138"/>
    <n v="360"/>
    <d v="2020-02-10T17:00:00"/>
    <n v="1"/>
    <x v="1"/>
    <x v="1"/>
    <x v="5"/>
  </r>
  <r>
    <x v="138"/>
    <n v="506087000"/>
    <n v="184010"/>
    <s v="PrestaÃ§Ã£o de serviÃ§os para a elaboraÃ§Ã£o dos projetos para a requalificaÃ§Ã£o da rede viÃ¡ria nas UniÃµes de Freguesias de Cantanhede e PocariÃ§a, CovÃµes e Camarneira, Portunhos e Outil e Sepins e Bolho e nas Freguesias de AnÃ§Ã£ e Murtede - 1.Âª Fase"/>
    <d v="2020-02-07T10:47:37"/>
    <n v="1"/>
    <s v="PT;7;79;138"/>
    <n v="360"/>
    <d v="2020-02-10T17:00:00"/>
    <n v="1"/>
    <x v="1"/>
    <x v="1"/>
    <x v="5"/>
  </r>
  <r>
    <x v="6"/>
    <n v="506037258"/>
    <n v="184012"/>
    <s v="ServiÃ§o de Consultadoria Especializada, para Apoio na GestÃ£o dos Parques Empresariais/Industriais do MunicÃ­pio"/>
    <d v="2020-02-07T10:58:51"/>
    <n v="13"/>
    <s v="PT;17;256;203"/>
    <n v="340"/>
    <d v="2020-02-19T17:00:00"/>
    <n v="1"/>
    <x v="1"/>
    <x v="1"/>
    <x v="5"/>
  </r>
  <r>
    <x v="230"/>
    <n v="502327669"/>
    <n v="184014"/>
    <s v="AquisiÃ§Ã£o de ServiÃ§os de TelecomunicaÃ§Ãµes MÃ³veis"/>
    <d v="2020-02-07T11:07:47"/>
    <n v="3"/>
    <s v="PT;12;174;2094"/>
    <n v="340"/>
    <d v="2020-02-14T23:59:00"/>
    <n v="1"/>
    <x v="2"/>
    <x v="1"/>
    <x v="5"/>
  </r>
  <r>
    <x v="12"/>
    <n v="506187543"/>
    <n v="184017"/>
    <s v="ExecuÃ§Ã£o de prolongamentos da rede de abastecimento de Ã¡gua em vÃ¡rias ruas localizadas no Concelho de Palmela durante o ano de 2020"/>
    <d v="2020-02-07T11:16:03"/>
    <n v="3"/>
    <s v="PT;16;241;132"/>
    <n v="360"/>
    <d v="2020-02-20T23:59:00"/>
    <n v="1"/>
    <x v="1"/>
    <x v="1"/>
    <x v="5"/>
  </r>
  <r>
    <x v="11"/>
    <n v="506614913"/>
    <n v="184018"/>
    <s v="ContrataÃ§Ã£o de serviÃ§os de manutenÃ§Ã£o preventiva e corretiva - AplicaÃ§Ãµes Wiremaze Cityfy Platform"/>
    <d v="2020-02-07T11:18:21"/>
    <n v="1"/>
    <s v="PT;12;173;189"/>
    <n v="360"/>
    <d v="2020-02-13T23:59:00"/>
    <n v="1"/>
    <x v="1"/>
    <x v="1"/>
    <x v="5"/>
  </r>
  <r>
    <x v="64"/>
    <n v="508754496"/>
    <n v="184019"/>
    <s v="DE REPENTE CANTA A GENTE - DE REPENTE CANTA A GENTE - PROGRAMA TURÃSTICO-CULTURAL INTERMUNICIPAL DE VALORIZAÃ‡ÃƒO E PROMOÃ‡ÃƒO DA ARTE E TRADIÃ‡ÃƒO REPENTISTA DO ALTO MINHO - DIREÃ‡ÃƒO E SERVIÃ‡OS DE PRODUÃ‡ÃƒO"/>
    <d v="2020-02-07T11:51:07"/>
    <n v="13"/>
    <s v="PT;17;247;276"/>
    <n v="220"/>
    <d v="2020-03-19T23:59:00"/>
    <n v="1"/>
    <x v="1"/>
    <x v="1"/>
    <x v="5"/>
  </r>
  <r>
    <x v="145"/>
    <n v="506849635"/>
    <n v="184022"/>
    <s v="AquisiÃ§Ã£o de ServiÃ§os de EspetÃ¡culo Musical dos Artistas Quinta do Bill e JosÃ© Malhoa, no Ã¢mbito da Feira do Queijo de 2020"/>
    <d v="2020-02-07T12:13:40"/>
    <n v="1"/>
    <s v="PT;10;130;1644"/>
    <n v="340"/>
    <d v="2020-02-19T23:59:00"/>
    <n v="1"/>
    <x v="1"/>
    <x v="1"/>
    <x v="5"/>
  </r>
  <r>
    <x v="92"/>
    <n v="512044040"/>
    <n v="184024"/>
    <s v="Empreitada de BeneficiaÃ§Ã£o e ConservaÃ§Ã£o de Infraestruturas e Rede ViÃ¡ria Entre o Fanal e a Silveira"/>
    <d v="2020-02-07T12:17:08"/>
    <n v="3"/>
    <s v="PT;20;299;3321"/>
    <n v="340"/>
    <d v="2020-02-25T23:59:00"/>
    <n v="1"/>
    <x v="1"/>
    <x v="1"/>
    <x v="5"/>
  </r>
  <r>
    <x v="3"/>
    <n v="500051054"/>
    <n v="184027"/>
    <m/>
    <d v="2020-02-07T13:26:44"/>
    <n v="13"/>
    <s v="PT;1;1;232"/>
    <n v="400"/>
    <m/>
    <n v="1"/>
    <x v="1"/>
    <x v="1"/>
    <x v="5"/>
  </r>
  <r>
    <x v="82"/>
    <n v="680012907"/>
    <n v="184028"/>
    <s v="Obras de preparaÃ§Ã£o do espaÃ§o de colocaÃ§Ã£o dos contentores de deposiÃ§Ã£o coletiva de bio resÃ­duos configurados na aÃ§Ã£o I.1"/>
    <d v="2020-02-07T14:02:51"/>
    <n v="3"/>
    <s v="PT;17;256;203"/>
    <n v="300"/>
    <d v="2020-03-02T23:59:00"/>
    <n v="1"/>
    <x v="5"/>
    <x v="1"/>
    <x v="5"/>
  </r>
  <r>
    <x v="21"/>
    <n v="506609553"/>
    <n v="184031"/>
    <s v="FiscalizaÃ§Ã£o e coordenaÃ§Ã£o da seguranÃ§a em obra da Â¿ReabilitaÃ§Ã£o do Mercado Municipal de Montemor-o-Novo"/>
    <d v="2020-02-07T14:20:52"/>
    <n v="13"/>
    <s v="PT;8;101;1519"/>
    <n v="360"/>
    <d v="2020-02-19T23:59:00"/>
    <n v="1"/>
    <x v="1"/>
    <x v="1"/>
    <x v="5"/>
  </r>
  <r>
    <x v="126"/>
    <n v="600018466"/>
    <n v="184032"/>
    <m/>
    <d v="2020-02-07T14:25:32"/>
    <n v="13"/>
    <s v="PT;1;1;232"/>
    <n v="1"/>
    <m/>
    <n v="1"/>
    <x v="2"/>
    <x v="1"/>
    <x v="5"/>
  </r>
  <r>
    <x v="290"/>
    <n v="600087247"/>
    <n v="184033"/>
    <s v="PrestaÃ§Ã£o de serviÃ§os para a monitorizaÃ§Ã£o e controlo da Qualidade da Ãgua"/>
    <d v="2020-02-07T14:25:45"/>
    <n v="13"/>
    <s v="PT;12;168;195"/>
    <n v="300"/>
    <d v="2020-02-17T17:00:00"/>
    <n v="1"/>
    <x v="5"/>
    <x v="1"/>
    <x v="5"/>
  </r>
  <r>
    <x v="301"/>
    <n v="600075826"/>
    <n v="184037"/>
    <s v="Fornecimento de ServiÃ§os de ManutenÃ§Ã£o e AssistÃªncia TÃ©cnica para o Software SINGAP (2020-2022)"/>
    <d v="2020-02-07T15:03:41"/>
    <n v="1"/>
    <s v="PT;1;1;232"/>
    <n v="340"/>
    <d v="2020-02-29T17:30:00"/>
    <n v="1"/>
    <x v="2"/>
    <x v="1"/>
    <x v="5"/>
  </r>
  <r>
    <x v="77"/>
    <n v="506730573"/>
    <n v="184039"/>
    <m/>
    <d v="2020-02-07T15:19:49"/>
    <n v="13"/>
    <s v="PT;1;1;232"/>
    <n v="400"/>
    <m/>
    <n v="1"/>
    <x v="1"/>
    <x v="1"/>
    <x v="5"/>
  </r>
  <r>
    <x v="77"/>
    <n v="506730573"/>
    <n v="184040"/>
    <m/>
    <d v="2020-02-07T15:20:45"/>
    <n v="13"/>
    <s v="PT;1;1;232"/>
    <n v="400"/>
    <m/>
    <n v="1"/>
    <x v="1"/>
    <x v="1"/>
    <x v="5"/>
  </r>
  <r>
    <x v="77"/>
    <n v="506730573"/>
    <n v="184041"/>
    <s v="AquisiÃ§Ã£o de serviÃ§os de seguranÃ§a, higiene e saÃºde no trabalho"/>
    <d v="2020-02-07T15:21:28"/>
    <n v="13"/>
    <s v="PT;9;125;1611"/>
    <n v="340"/>
    <d v="2020-02-20T15:00:00"/>
    <n v="1"/>
    <x v="1"/>
    <x v="1"/>
    <x v="5"/>
  </r>
  <r>
    <x v="68"/>
    <n v="512013241"/>
    <n v="184042"/>
    <s v="FORNECIMENTO DE DUAS VIATURAS DE APOIO AOS SERVIÃ‡OS CAMARÃRIOS"/>
    <d v="2020-02-07T15:32:18"/>
    <n v="1"/>
    <s v="PT;20;315;56"/>
    <n v="360"/>
    <d v="2020-02-13T17:30:00"/>
    <n v="1"/>
    <x v="1"/>
    <x v="1"/>
    <x v="5"/>
  </r>
  <r>
    <x v="71"/>
    <n v="600014690"/>
    <n v="184044"/>
    <s v="AquisiÃ§Ã£o de serviÃ§os de Criatividade, ComunicaÃ§Ã£o e RelaÃ§Ãµes PÃºblicas para a concretizaÃ§Ã£o do plano de comunicaÃ§Ã£o estratÃ©gica integrada Â¿Portugal Chama. Por si. Por todos.Â¿ e de produÃ§Ã£o e distribuiÃ§Ã£o de conteÃºdos Â¿Portugal Chama. Por si. Por todosÂ¿.Â¿, para a AgÃªncia para a GestÃ£o Integrada de Fogos Rurais, I.P. (AGIF, I.P.)"/>
    <d v="2020-02-07T15:34:44"/>
    <n v="13"/>
    <s v="PT;1;1;232"/>
    <n v="5"/>
    <d v="2020-02-21T23:59:00"/>
    <n v="1"/>
    <x v="2"/>
    <x v="1"/>
    <x v="5"/>
  </r>
  <r>
    <x v="100"/>
    <n v="501692983"/>
    <n v="184045"/>
    <s v="Trabalhos de ImplementaÃ§Ã£o de plano de monitorizaÃ§Ã£o de qualidade dos solos e coberto vegetal na Ã¡rea mineira de SÃ£o Domingos, localizada no MunicÃ­pio de MÃ©rtola, Distrito de Beja"/>
    <d v="2020-02-07T15:39:07"/>
    <n v="3"/>
    <s v="PT;3;31;521"/>
    <n v="340"/>
    <d v="2020-02-13T17:00:00"/>
    <n v="1"/>
    <x v="2"/>
    <x v="1"/>
    <x v="5"/>
  </r>
  <r>
    <x v="91"/>
    <n v="503584215"/>
    <n v="184046"/>
    <m/>
    <d v="2020-02-07T15:48:00"/>
    <n v="3"/>
    <s v="PT;1;1;232"/>
    <n v="1"/>
    <m/>
    <n v="1"/>
    <x v="2"/>
    <x v="1"/>
    <x v="5"/>
  </r>
  <r>
    <x v="37"/>
    <n v="504293125"/>
    <n v="184047"/>
    <s v="Aluguer Operacional de 7 (sete) Viaturas Ligeiras ElÃ©tricas para a Frota AutomÃ³vel Municipal"/>
    <d v="2020-02-07T15:48:55"/>
    <n v="3"/>
    <s v="PT;12;175;172"/>
    <n v="220"/>
    <d v="2020-03-08T23:59:00"/>
    <n v="1"/>
    <x v="1"/>
    <x v="1"/>
    <x v="5"/>
  </r>
  <r>
    <x v="65"/>
    <n v="600084779"/>
    <n v="184048"/>
    <s v="AquisiÃ§Ã£o de serviÃ§os desenvolvimento aplicacional no Ã¢mbito da manutenÃ§Ã£o corretiva e evolutiva do sistema e-fatura componente batch"/>
    <d v="2020-02-07T15:57:24"/>
    <n v="13"/>
    <s v="PT;1;1;232"/>
    <n v="400"/>
    <d v="2019-12-21T17:00:00"/>
    <n v="1"/>
    <x v="2"/>
    <x v="1"/>
    <x v="5"/>
  </r>
  <r>
    <x v="108"/>
    <n v="506617599"/>
    <n v="184049"/>
    <m/>
    <d v="2020-02-07T16:07:03"/>
    <n v="1"/>
    <s v="PT;1;1;232"/>
    <n v="400"/>
    <m/>
    <n v="1"/>
    <x v="1"/>
    <x v="1"/>
    <x v="5"/>
  </r>
  <r>
    <x v="108"/>
    <n v="506617599"/>
    <n v="184050"/>
    <s v="ConstruÃ§Ã£o de acesso Ã  mina"/>
    <d v="2020-02-07T16:07:21"/>
    <n v="1"/>
    <s v="PT;1;1;232"/>
    <n v="340"/>
    <d v="2020-02-12T23:59:00"/>
    <n v="1"/>
    <x v="1"/>
    <x v="1"/>
    <x v="5"/>
  </r>
  <r>
    <x v="331"/>
    <n v="506811913"/>
    <n v="184051"/>
    <m/>
    <d v="2020-02-07T16:35:02"/>
    <n v="13"/>
    <s v="PT;1;1;232"/>
    <n v="400"/>
    <m/>
    <n v="1"/>
    <x v="1"/>
    <x v="1"/>
    <x v="5"/>
  </r>
  <r>
    <x v="14"/>
    <n v="501144218"/>
    <n v="184052"/>
    <s v="Fornecimento de ServiÃ§o de RevisÃ£o 500h da viatura de matrÃ­cula 86-VD-00"/>
    <d v="2020-02-07T16:44:24"/>
    <n v="1"/>
    <s v="PT;16;244;244"/>
    <n v="340"/>
    <d v="2020-02-12T18:00:00"/>
    <n v="1"/>
    <x v="1"/>
    <x v="1"/>
    <x v="5"/>
  </r>
  <r>
    <x v="13"/>
    <n v="501294104"/>
    <n v="184062"/>
    <m/>
    <d v="2020-02-07T17:21:06"/>
    <n v="13"/>
    <s v="PT;1;1;232"/>
    <n v="400"/>
    <m/>
    <n v="1"/>
    <x v="1"/>
    <x v="1"/>
    <x v="5"/>
  </r>
  <r>
    <x v="13"/>
    <n v="501294104"/>
    <n v="184064"/>
    <m/>
    <d v="2020-02-07T17:24:08"/>
    <n v="5"/>
    <s v="PT;1;1;232"/>
    <n v="400"/>
    <m/>
    <n v="1"/>
    <x v="1"/>
    <x v="1"/>
    <x v="5"/>
  </r>
  <r>
    <x v="64"/>
    <n v="508754496"/>
    <n v="184065"/>
    <s v="DE REPENTE CANTA A GENTE - PROGRAMA TURÃSTICO-CULTURAL INTERMUNICIPAL DE VALORIZAÃ‡ÃƒO E PROMOÃ‡ÃƒO DA ARTE E TRADIÃ‡ÃƒO REPENTISTA DO ALTO MINHO - SERVIÃ‡OS PROMOCIONAIS DE AGÃŠNCIA DE COMUNICAÃ‡ÃƒO E CAMPANHA DE COMUNICAÃ‡ÃƒO"/>
    <d v="2020-02-07T17:25:49"/>
    <n v="13"/>
    <s v="PT;17;247;276"/>
    <n v="220"/>
    <d v="2020-03-19T23:59:00"/>
    <n v="1"/>
    <x v="1"/>
    <x v="1"/>
    <x v="5"/>
  </r>
  <r>
    <x v="10"/>
    <n v="500122237"/>
    <n v="184067"/>
    <s v="AquisiÃ§Ã£o de carteira de diversos tipos de apÃ³lices de seguros"/>
    <d v="2020-02-07T18:56:01"/>
    <n v="3"/>
    <s v="PT;1;1;232"/>
    <n v="220"/>
    <d v="2020-03-06T15:00:00"/>
    <n v="1"/>
    <x v="2"/>
    <x v="1"/>
    <x v="5"/>
  </r>
  <r>
    <x v="0"/>
    <n v="508481287"/>
    <n v="184074"/>
    <m/>
    <d v="2020-02-08T10:56:36"/>
    <n v="13"/>
    <s v="PT;1;1;232"/>
    <n v="400"/>
    <m/>
    <n v="1"/>
    <x v="0"/>
    <x v="1"/>
    <x v="5"/>
  </r>
  <r>
    <x v="0"/>
    <n v="508481287"/>
    <n v="184075"/>
    <s v="AquisiÃ§Ã£o de licenciamento RDS/RDP para o Centro Hospitalar UniversitÃ¡rio de Lisboa Norte, E.P.E."/>
    <d v="2020-02-08T10:57:10"/>
    <n v="13"/>
    <s v="PT;12;165;2010"/>
    <n v="5"/>
    <d v="2020-02-14T17:00:00"/>
    <n v="1"/>
    <x v="0"/>
    <x v="1"/>
    <x v="5"/>
  </r>
  <r>
    <x v="11"/>
    <n v="506614913"/>
    <n v="184076"/>
    <s v="PRESTAÃ‡ÃƒO DE SERVIÃ‡OS NA ÃREA DAS CIÃŠNCIAS SOCIAIS PARA O PROJETO NÂº PT/2019/FAMI/446 - PLANO MUNICIPAL PARA A INTEGRAÃ‡ÃƒO DE MIGRANTES NO CONCELHO DE VILA FRANCA DE XIRA"/>
    <d v="2020-02-08T12:34:56"/>
    <n v="13"/>
    <s v="PT;12;173;189"/>
    <n v="220"/>
    <d v="2020-02-14T23:59:00"/>
    <n v="1"/>
    <x v="1"/>
    <x v="1"/>
    <x v="5"/>
  </r>
  <r>
    <x v="0"/>
    <n v="508481287"/>
    <n v="184077"/>
    <s v="Empreitada para execuÃ§Ã£o da obra de fornecimento e instalaÃ§Ã£o de sinalÃ©tica no ServiÃ§o de Cirurgia 2 e UCINT - HSM - CHULN"/>
    <d v="2020-02-08T12:42:00"/>
    <n v="13"/>
    <s v="PT;12;165;2010"/>
    <n v="360"/>
    <d v="2020-02-14T17:00:00"/>
    <n v="1"/>
    <x v="0"/>
    <x v="1"/>
    <x v="5"/>
  </r>
  <r>
    <x v="0"/>
    <n v="508481287"/>
    <n v="184078"/>
    <s v="SubscriÃ§Ã£o de serviÃ§os de manutenÃ§Ã£o de produtos VMWare para o ano de 2020"/>
    <d v="2020-02-08T15:16:29"/>
    <n v="13"/>
    <s v="PT;12;165;2010"/>
    <n v="340"/>
    <d v="2020-02-21T17:00:00"/>
    <n v="1"/>
    <x v="0"/>
    <x v="1"/>
    <x v="5"/>
  </r>
  <r>
    <x v="339"/>
    <n v="506641562"/>
    <n v="184087"/>
    <s v="Empreitada de AmpliaÃ§Ã£o"/>
    <d v="2020-02-09T19:36:52"/>
    <n v="3"/>
    <s v="PT;4;45;747"/>
    <n v="220"/>
    <d v="2020-02-29T17:00:00"/>
    <n v="1"/>
    <x v="2"/>
    <x v="1"/>
    <x v="7"/>
  </r>
  <r>
    <x v="0"/>
    <n v="508481287"/>
    <n v="184088"/>
    <s v="AquisiÃ§Ã£o de serviÃ§os de manutenÃ§Ã£o ao sistema de gestÃ£o e controlo de parque de estacionamento para o ano 2020"/>
    <d v="2020-02-10T08:05:33"/>
    <n v="1"/>
    <s v="PT;12;165;2010"/>
    <n v="5"/>
    <d v="2020-02-13T17:00:00"/>
    <n v="1"/>
    <x v="0"/>
    <x v="1"/>
    <x v="7"/>
  </r>
  <r>
    <x v="0"/>
    <n v="508481287"/>
    <n v="184089"/>
    <s v="AquisiÃ§Ã£o de serviÃ§os de manutenÃ§Ã£o ao equipamento de circulaÃ§Ã£o extra-corporal Stockert para o ano 2020."/>
    <d v="2020-02-10T08:39:20"/>
    <n v="1"/>
    <s v="PT;12;165;2010"/>
    <n v="400"/>
    <m/>
    <n v="1"/>
    <x v="0"/>
    <x v="1"/>
    <x v="7"/>
  </r>
  <r>
    <x v="0"/>
    <n v="508481287"/>
    <n v="184090"/>
    <s v="AquisiÃ§Ã£o de serviÃ§os de manutenÃ§Ã£o ao equipamento de circulaÃ§Ã£o extra-corporal Stockert para o ano 2020."/>
    <d v="2020-02-10T08:46:41"/>
    <n v="1"/>
    <s v="PT;12;165;2010"/>
    <n v="360"/>
    <d v="2020-02-13T17:00:00"/>
    <n v="1"/>
    <x v="0"/>
    <x v="1"/>
    <x v="7"/>
  </r>
  <r>
    <x v="0"/>
    <n v="508481287"/>
    <n v="184091"/>
    <s v="AquisiÃ§Ã£o de serviÃ§os de ReparaÃ§Ã£o de monitor de C02 transcutÃ¢neo para o serviÃ§o de Pneumologia - McdtÂ´s - CHLN- HSM"/>
    <d v="2020-02-10T09:14:37"/>
    <n v="1"/>
    <s v="PT;12;165;2010"/>
    <n v="360"/>
    <d v="2020-02-14T17:00:00"/>
    <n v="1"/>
    <x v="0"/>
    <x v="1"/>
    <x v="7"/>
  </r>
  <r>
    <x v="34"/>
    <n v="508069645"/>
    <n v="184093"/>
    <s v="PE_20003_CNS - CONCURSO PÃšBLICO NACIONAL PARA AQUISIÃ‡ÃƒO DE SERVIÃ‡OS DE TÃ‰CNICO POLIVALENTE RESIDENTE PARA AS ESCOLAS DO LOTE 1 DA FASE 1, DO PROGRAMA DE MODERNIZAÃ‡ÃƒO DAS ESCOLAS COM ENSINO SECUNDÃRIO"/>
    <d v="2020-02-10T09:25:55"/>
    <n v="3"/>
    <s v="PT;22;330;142"/>
    <n v="5"/>
    <d v="2020-02-17T17:00:00"/>
    <n v="1"/>
    <x v="6"/>
    <x v="1"/>
    <x v="7"/>
  </r>
  <r>
    <x v="10"/>
    <n v="500122237"/>
    <n v="184095"/>
    <s v="AquisiÃ§Ã£o de serviÃ§os de transporte de passageiros em autocarro, com motorista, no Ã¢mbito do Programa Â¿INATEL 55+.pt 2020Â¿"/>
    <d v="2020-02-10T09:29:24"/>
    <n v="3"/>
    <s v="PT;1;1;232"/>
    <n v="340"/>
    <d v="2020-03-06T23:59:00"/>
    <n v="1"/>
    <x v="2"/>
    <x v="1"/>
    <x v="7"/>
  </r>
  <r>
    <x v="137"/>
    <n v="506818829"/>
    <n v="184097"/>
    <s v="Fornecimento contÃ­nuo e faseado de gÃ¡s propano a granel para o Complexo Municipal de Piscinas e Campos de TÃ©nis"/>
    <d v="2020-02-10T09:34:07"/>
    <n v="1"/>
    <s v="PT;7;88;1431"/>
    <n v="5"/>
    <d v="2020-02-16T23:59:00"/>
    <n v="1"/>
    <x v="1"/>
    <x v="1"/>
    <x v="7"/>
  </r>
  <r>
    <x v="74"/>
    <n v="502177080"/>
    <n v="184099"/>
    <s v="ServiÃ§os de ManutenÃ§Ã£o da Plataforma de GestÃ£o da Taxa Municipal TurÃ­stica."/>
    <d v="2020-02-10T09:35:37"/>
    <n v="1"/>
    <s v="PT;12;168;2045"/>
    <n v="340"/>
    <d v="2020-02-13T17:00:00"/>
    <n v="1"/>
    <x v="1"/>
    <x v="1"/>
    <x v="7"/>
  </r>
  <r>
    <x v="65"/>
    <n v="600084779"/>
    <n v="184100"/>
    <s v="AquisiÃ§Ã£o de serviÃ§os de desenvolvimento aplicacional para manutenÃ§Ã£o evolutiva e corretiva dos Sistemas da GestÃ£o Declarativa - Componentes Batch."/>
    <d v="2020-02-10T09:37:35"/>
    <n v="13"/>
    <s v="PT;12;165;2004"/>
    <n v="340"/>
    <d v="2020-02-20T17:00:00"/>
    <n v="1"/>
    <x v="2"/>
    <x v="1"/>
    <x v="7"/>
  </r>
  <r>
    <x v="294"/>
    <n v="506901173"/>
    <n v="184101"/>
    <s v="CP/20/19/DACPGP - AquisiÃ§Ã£o de serviÃ§os de impressÃ£o grÃ¡fica"/>
    <d v="2020-02-10T09:42:05"/>
    <n v="3"/>
    <s v="PT;1;1;232"/>
    <n v="230"/>
    <d v="2020-04-03T18:00:00"/>
    <n v="1"/>
    <x v="1"/>
    <x v="1"/>
    <x v="7"/>
  </r>
  <r>
    <x v="90"/>
    <n v="503541567"/>
    <n v="184102"/>
    <s v="Procedimento 2/2019 ao abrigo do Acordo-Quadro nÂº 1/GEBALIS/2019 Â¿ Lisboa Oriental - Bairro Flamenga / Condado - ReabilitaÃ§Ã£o de 5 fogos municipais Â¿ Programa Arrendamento"/>
    <d v="2020-02-10T09:53:42"/>
    <n v="13"/>
    <s v="PT;12;165;2007"/>
    <n v="400"/>
    <d v="2019-04-14T23:59:00"/>
    <n v="1"/>
    <x v="1"/>
    <x v="1"/>
    <x v="7"/>
  </r>
  <r>
    <x v="65"/>
    <n v="600084779"/>
    <n v="184103"/>
    <s v="AquisiÃ§Ã£o de serviÃ§os de informÃ¡tica de apoio e gestÃ£o de hardware e software"/>
    <d v="2020-02-10T09:53:12"/>
    <n v="13"/>
    <s v="PT;12;165;2004"/>
    <n v="340"/>
    <d v="2020-02-19T17:00:00"/>
    <n v="1"/>
    <x v="2"/>
    <x v="1"/>
    <x v="7"/>
  </r>
  <r>
    <x v="13"/>
    <n v="501294104"/>
    <n v="184107"/>
    <s v="PRESTAÃ‡ÃƒO DE SERVIÃ‡OS PARA PROJETO DE DESING E DECORAÃ‡ÃƒO DE INTERIORES PARA A RECEÃ‡ÃƒO DO EDIFÃCIO DOS CIPRESTES"/>
    <d v="2020-02-10T10:04:28"/>
    <n v="1"/>
    <s v="PT;16;245;2623"/>
    <n v="220"/>
    <d v="2020-02-13T23:59:00"/>
    <n v="1"/>
    <x v="1"/>
    <x v="1"/>
    <x v="7"/>
  </r>
  <r>
    <x v="200"/>
    <n v="507001460"/>
    <n v="184110"/>
    <m/>
    <d v="2020-02-10T10:12:57"/>
    <n v="3"/>
    <s v="PT;1;1;232"/>
    <n v="400"/>
    <m/>
    <n v="1"/>
    <x v="1"/>
    <x v="1"/>
    <x v="7"/>
  </r>
  <r>
    <x v="9"/>
    <n v="506173968"/>
    <n v="184111"/>
    <s v="AquisiÃ§Ã£o de bens para ofertas no Ã¢mbito de iniciativas protocolares"/>
    <d v="2020-02-10T10:16:29"/>
    <n v="1"/>
    <s v="PT;1;1;232"/>
    <n v="360"/>
    <d v="2020-02-12T20:00:00"/>
    <n v="1"/>
    <x v="1"/>
    <x v="1"/>
    <x v="7"/>
  </r>
  <r>
    <x v="43"/>
    <n v="503035416"/>
    <n v="184112"/>
    <s v="AquisiÃ§Ã£o de BalÃµes de dilataÃ§Ã£o coronÃ¡rios, para o ano 2020"/>
    <d v="2020-02-10T10:22:03"/>
    <n v="3"/>
    <s v="PT;1;1;232"/>
    <n v="220"/>
    <d v="2020-03-13T17:00:00"/>
    <n v="1"/>
    <x v="0"/>
    <x v="1"/>
    <x v="7"/>
  </r>
  <r>
    <x v="340"/>
    <n v="600087042"/>
    <n v="184113"/>
    <s v="AquisiÃ§Ã£o de serviÃ§os de criaÃ§Ã£o de base de dados"/>
    <d v="2020-02-10T10:28:22"/>
    <n v="13"/>
    <s v="PT;1;1;232"/>
    <n v="340"/>
    <d v="2020-02-13T23:59:00"/>
    <n v="1"/>
    <x v="2"/>
    <x v="1"/>
    <x v="7"/>
  </r>
  <r>
    <x v="6"/>
    <n v="506037258"/>
    <n v="184114"/>
    <s v="AquisiÃ§Ã£o de bens para InstalaÃ§Ã£o de EstaÃ§Ã£o de PromoÃ§Ã£o turÃ­stica do PatrimÃ³nio HistÃ³rico e Cultural"/>
    <d v="2020-02-10T10:30:53"/>
    <n v="13"/>
    <s v="PT;17;256;203"/>
    <n v="340"/>
    <d v="2020-02-13T17:00:00"/>
    <n v="1"/>
    <x v="1"/>
    <x v="1"/>
    <x v="7"/>
  </r>
  <r>
    <x v="34"/>
    <n v="508069645"/>
    <n v="184115"/>
    <s v="PE_20004_CNS - CONCURSO PÃšBLICO NACIONAL PARA AQUISIÃ‡ÃƒO DE SERVIÃ‡OS DE TÃ‰CNICO POLIVALENTE RESIDENTE PARA AS ESCOLAS DO LOTE 3 DA FASE 1, DO PROGRAMA DE MODERNIZAÃ‡ÃƒO DAS ESCOLAS COM ENSINO SECUNDÃRIO"/>
    <d v="2020-02-10T10:37:01"/>
    <n v="3"/>
    <s v="PT;22;330;142"/>
    <n v="340"/>
    <d v="2020-02-17T17:00:00"/>
    <n v="1"/>
    <x v="6"/>
    <x v="1"/>
    <x v="7"/>
  </r>
  <r>
    <x v="98"/>
    <n v="502130040"/>
    <n v="184116"/>
    <s v="AquisiÃ§Ã£o de serviÃ§os de monda quÃ­mica (AplicaÃ§Ã£o de herbicida), nos perÃ­metros urbanos e zonas rurais das freguesias de Santo AndrÃ© e Santiago do CacÃ©m, em duas intervenÃ§Ãµes anuais."/>
    <d v="2020-02-10T10:46:15"/>
    <n v="13"/>
    <s v="PT;16;242;2610"/>
    <n v="340"/>
    <d v="2020-02-19T17:00:00"/>
    <n v="1"/>
    <x v="1"/>
    <x v="1"/>
    <x v="7"/>
  </r>
  <r>
    <x v="78"/>
    <n v="506792382"/>
    <n v="184120"/>
    <s v="AquisiÃ§Ã£o de viatura para recolha de papel/cartÃ£o, plÃ¡stico/metal e vidro, no Ã¢mbito da candidatura aprovada ao aviso POSEUR-11-2017-22"/>
    <d v="2020-02-10T11:00:05"/>
    <n v="3"/>
    <s v="PT;2;13;258"/>
    <n v="220"/>
    <d v="2020-02-26T23:59:00"/>
    <n v="1"/>
    <x v="1"/>
    <x v="1"/>
    <x v="7"/>
  </r>
  <r>
    <x v="27"/>
    <n v="506722422"/>
    <n v="184121"/>
    <s v="AquisiÃ§Ã£o de Produtos QuÃ­micos para o Tratamento da Ãgua das Piscinas Municipais"/>
    <d v="2020-02-10T11:04:25"/>
    <n v="1"/>
    <s v="PT;15;220;200"/>
    <n v="340"/>
    <d v="2020-02-16T23:59:00"/>
    <n v="1"/>
    <x v="1"/>
    <x v="1"/>
    <x v="7"/>
  </r>
  <r>
    <x v="11"/>
    <n v="506614913"/>
    <n v="184123"/>
    <m/>
    <d v="2020-02-10T11:19:59"/>
    <n v="4"/>
    <m/>
    <n v="1"/>
    <m/>
    <n v="1"/>
    <x v="1"/>
    <x v="1"/>
    <x v="7"/>
  </r>
  <r>
    <x v="13"/>
    <n v="501294104"/>
    <n v="184125"/>
    <s v="PRESTAÃ‡ÃƒO DE SERVIÃ‡OS NA ÃREA DE LAVAGEM E LIMPEZA DE VIATURAS, PELO PERIODO DE 12 MESES"/>
    <d v="2020-02-10T11:22:41"/>
    <n v="1"/>
    <s v="PT;16;245;2619"/>
    <n v="340"/>
    <d v="2020-02-13T23:59:00"/>
    <n v="1"/>
    <x v="1"/>
    <x v="1"/>
    <x v="7"/>
  </r>
  <r>
    <x v="9"/>
    <n v="506173968"/>
    <n v="184127"/>
    <s v="AquisiÃ§Ã£o de consumÃ­veis informÃ¡ticos por lotes"/>
    <d v="2020-02-10T11:25:48"/>
    <n v="13"/>
    <s v="PT;16;243;2615"/>
    <n v="340"/>
    <d v="2020-02-14T23:59:00"/>
    <n v="1"/>
    <x v="1"/>
    <x v="1"/>
    <x v="7"/>
  </r>
  <r>
    <x v="18"/>
    <n v="501222634"/>
    <n v="184130"/>
    <m/>
    <d v="2020-02-10T11:33:48"/>
    <n v="3"/>
    <s v="PT;1;1;232"/>
    <n v="400"/>
    <m/>
    <n v="1"/>
    <x v="1"/>
    <x v="1"/>
    <x v="7"/>
  </r>
  <r>
    <x v="86"/>
    <n v="501273433"/>
    <n v="184132"/>
    <s v="CONSTRUÃ‡ÃƒO DE CICLOVIA - TROÃ‡O ENTRE A ESTRADA MOINHO DE VENTO E ESTRADA DA BARREIRA BRANCA"/>
    <d v="2020-02-10T11:42:11"/>
    <n v="3"/>
    <s v="PT;15;214;2450"/>
    <n v="220"/>
    <d v="2020-02-24T23:59:00"/>
    <n v="1"/>
    <x v="1"/>
    <x v="1"/>
    <x v="7"/>
  </r>
  <r>
    <x v="18"/>
    <n v="501222634"/>
    <n v="184134"/>
    <s v="Sistema de ComunicaÃ§Ã£o GeogrÃ¡fica para a PromoÃ§Ã£o da Lagoa de Ã“bidos"/>
    <d v="2020-02-10T11:42:50"/>
    <n v="3"/>
    <s v="PT;11;148;1898"/>
    <n v="220"/>
    <d v="2020-02-28T23:59:00"/>
    <n v="1"/>
    <x v="1"/>
    <x v="1"/>
    <x v="7"/>
  </r>
  <r>
    <x v="17"/>
    <n v="505456010"/>
    <n v="184135"/>
    <s v="O contrato tem por objeto prestaÃ§Ã£o de serviÃ§os de limpeza em diversas unidades de saÃºde, da Ã¡rea geogrÃ¡fica do municÃ­pio da Amadora"/>
    <d v="2020-02-10T11:45:19"/>
    <n v="3"/>
    <s v="PT;12;174;223"/>
    <n v="230"/>
    <d v="2020-02-23T23:59:00"/>
    <n v="1"/>
    <x v="1"/>
    <x v="1"/>
    <x v="7"/>
  </r>
  <r>
    <x v="17"/>
    <n v="505456010"/>
    <n v="184136"/>
    <m/>
    <d v="2020-02-10T11:46:42"/>
    <n v="3"/>
    <s v="PT;1;1;232"/>
    <n v="1"/>
    <m/>
    <n v="1"/>
    <x v="1"/>
    <x v="1"/>
    <x v="7"/>
  </r>
  <r>
    <x v="90"/>
    <n v="503541567"/>
    <n v="184138"/>
    <s v="Procedimento 1/2019 ao abrigo do Acordo-Quadro nÂº 1/GEBALIS/2019 - Lisboa Oriental - Bairro Casal dos Machados / Quinta Laranjeiras / Quinta do Morgado - ReabilitaÃ§Ã£o de 5 fogos municipais - Programa Arrendamento"/>
    <d v="2020-02-10T12:09:12"/>
    <n v="13"/>
    <s v="PT;12;165;2007"/>
    <n v="220"/>
    <d v="2020-03-16T23:59:00"/>
    <n v="1"/>
    <x v="1"/>
    <x v="1"/>
    <x v="7"/>
  </r>
  <r>
    <x v="90"/>
    <n v="503541567"/>
    <n v="184139"/>
    <s v="Procedimento 2/2019 ao abrigo do Acordo-Quadro nÂº 1/GEBALIS/2019 Â¿ Lisboa Oriental - Bairro Flamenga / Condado - ReabilitaÃ§Ã£o de 5 fogos municipais - Programa Arrendamento"/>
    <d v="2020-02-10T12:17:04"/>
    <n v="13"/>
    <s v="PT;12;165;2007"/>
    <n v="300"/>
    <d v="2020-03-18T23:59:00"/>
    <n v="1"/>
    <x v="1"/>
    <x v="1"/>
    <x v="7"/>
  </r>
  <r>
    <x v="294"/>
    <n v="506901173"/>
    <n v="184141"/>
    <s v="CP/2/20/DACPGP - AquisiÃ§Ã£o de uma ambulÃ£ncia tipo B para os BSB"/>
    <d v="2020-02-10T12:23:37"/>
    <n v="3"/>
    <s v="PT;1;1;232"/>
    <n v="340"/>
    <d v="2020-02-19T18:00:00"/>
    <n v="1"/>
    <x v="1"/>
    <x v="1"/>
    <x v="7"/>
  </r>
  <r>
    <x v="65"/>
    <n v="600084779"/>
    <n v="184142"/>
    <m/>
    <d v="2020-02-10T12:23:49"/>
    <n v="13"/>
    <m/>
    <n v="400"/>
    <m/>
    <n v="1"/>
    <x v="2"/>
    <x v="1"/>
    <x v="7"/>
  </r>
  <r>
    <x v="123"/>
    <n v="506812782"/>
    <n v="184144"/>
    <m/>
    <d v="2020-02-10T12:24:19"/>
    <n v="1"/>
    <s v="PT;1;1;232"/>
    <n v="400"/>
    <m/>
    <n v="1"/>
    <x v="1"/>
    <x v="1"/>
    <x v="7"/>
  </r>
  <r>
    <x v="13"/>
    <n v="501294104"/>
    <n v="184145"/>
    <s v="PROJETO DE DESING E DECORAÃ‡ÃƒO DE INTERIORES PARA ZONA DE ATENDIMENTO DO EDIFÃCIO SADO"/>
    <d v="2020-02-10T12:32:50"/>
    <n v="1"/>
    <s v="PT;16;245;321"/>
    <n v="220"/>
    <d v="2020-02-13T23:59:00"/>
    <n v="1"/>
    <x v="1"/>
    <x v="1"/>
    <x v="7"/>
  </r>
  <r>
    <x v="174"/>
    <n v="504871650"/>
    <n v="184147"/>
    <s v="01/CPI/ECO/2020 - AquisiÃ§Ã£o de compostores domÃ©sticos para os MunicÃ­pios da EcolezÃ­ria."/>
    <d v="2020-02-10T12:39:10"/>
    <n v="3"/>
    <s v="PT;15;214;2453"/>
    <n v="230"/>
    <d v="2020-03-12T18:00:00"/>
    <n v="1"/>
    <x v="5"/>
    <x v="1"/>
    <x v="7"/>
  </r>
  <r>
    <x v="74"/>
    <n v="502177080"/>
    <n v="184148"/>
    <s v="AquisiÃ§Ã£o de cortinas com proteÃ§Ã£o Ã s radiaÃ§Ãµes para a sala de RX - U. S. Mafra Norte."/>
    <d v="2020-02-10T12:49:55"/>
    <n v="1"/>
    <s v="PT;12;168;2045"/>
    <n v="340"/>
    <d v="2020-02-13T17:00:00"/>
    <n v="1"/>
    <x v="1"/>
    <x v="1"/>
    <x v="7"/>
  </r>
  <r>
    <x v="33"/>
    <n v="505170876"/>
    <n v="184149"/>
    <s v="AquisiÃ§Ã£o de serviÃ§os de assistÃªncia tÃ©cnica para seis ascensores instalados em escolas bÃ¡sicas do municÃ­pio de Lagos"/>
    <d v="2020-02-10T12:58:22"/>
    <n v="1"/>
    <s v="PT;9;117;72"/>
    <n v="360"/>
    <d v="2020-02-18T17:00:00"/>
    <n v="1"/>
    <x v="1"/>
    <x v="1"/>
    <x v="7"/>
  </r>
  <r>
    <x v="17"/>
    <n v="505456010"/>
    <n v="184150"/>
    <s v="AquisiÃ§Ã£o de serviÃ§os para a execuÃ§Ã£o de podas e abates de Ã¡rvores de alinhamento, de acordo com as clÃ¡usulas tÃ©cnicas descritas na parte II.Âª, do caderno de encargos"/>
    <d v="2020-02-10T14:03:12"/>
    <n v="3"/>
    <s v="PT;12;174;223"/>
    <n v="220"/>
    <d v="2020-02-26T23:59:00"/>
    <n v="1"/>
    <x v="1"/>
    <x v="1"/>
    <x v="7"/>
  </r>
  <r>
    <x v="294"/>
    <n v="506901173"/>
    <n v="184151"/>
    <s v="ADGE.1.20.DMOSM - OBRAS DE DEMOLIÃ‡ÃƒO E REPOSIÃ‡ÃƒO DA LEGALIDADE DE ANEXO"/>
    <d v="2020-02-10T14:04:27"/>
    <n v="1"/>
    <s v="PT;4;40;652"/>
    <n v="360"/>
    <d v="2020-02-19T18:00:00"/>
    <n v="1"/>
    <x v="1"/>
    <x v="1"/>
    <x v="7"/>
  </r>
  <r>
    <x v="13"/>
    <n v="501294104"/>
    <n v="184152"/>
    <s v="PRESTAÃ‡ÃƒO DE SERVIÃ‡OS DE ASSISTENTE TÃ‰CNICA A COLABORAR NO GABINETE MUNICIPAL DE AZEITÃƒO"/>
    <d v="2020-02-10T14:14:10"/>
    <n v="1"/>
    <s v="PT;16;245;321"/>
    <n v="340"/>
    <d v="2020-02-16T23:59:00"/>
    <n v="1"/>
    <x v="1"/>
    <x v="1"/>
    <x v="7"/>
  </r>
  <r>
    <x v="247"/>
    <n v="501834117"/>
    <n v="184153"/>
    <s v="FORNECIMENTO DE COMBUSTÃVEIS RODOVIÃRIOS - AQ-05-2017"/>
    <d v="2020-02-10T14:18:35"/>
    <n v="1"/>
    <s v="PT;8;105;1534"/>
    <n v="360"/>
    <d v="2020-02-13T23:59:00"/>
    <n v="1"/>
    <x v="1"/>
    <x v="1"/>
    <x v="7"/>
  </r>
  <r>
    <x v="13"/>
    <n v="501294104"/>
    <n v="184154"/>
    <s v="REQUALIFICAÃ‡ÃƒO E REPARAÃ‡ÃƒO DE PARQUES INFANTIS BONFIM E ALGODEIA"/>
    <d v="2020-02-10T14:26:05"/>
    <n v="13"/>
    <s v="PT;16;245;321"/>
    <n v="220"/>
    <d v="2020-02-16T23:59:00"/>
    <n v="1"/>
    <x v="1"/>
    <x v="1"/>
    <x v="7"/>
  </r>
  <r>
    <x v="13"/>
    <n v="501294104"/>
    <n v="184158"/>
    <s v="REQUALIFICAÃ‡ÃƒO DO PISO 0 EDIFICIO ALMIRANTE REIS - SETÃšBAL"/>
    <d v="2020-02-10T14:34:31"/>
    <n v="13"/>
    <s v="PT;16;245;2623"/>
    <n v="340"/>
    <d v="2020-02-19T23:59:00"/>
    <n v="1"/>
    <x v="1"/>
    <x v="1"/>
    <x v="7"/>
  </r>
  <r>
    <x v="53"/>
    <n v="504884620"/>
    <n v="184160"/>
    <s v="PavimentaÃ§Ã£o de arruamentos no Loteamento das AlcaÃ§arias na cidade de Beja"/>
    <d v="2020-02-10T14:42:17"/>
    <n v="13"/>
    <s v="PT;3;27;500"/>
    <n v="150"/>
    <d v="2020-05-05T17:00:00"/>
    <n v="1"/>
    <x v="1"/>
    <x v="1"/>
    <x v="7"/>
  </r>
  <r>
    <x v="239"/>
    <n v="506865517"/>
    <n v="184161"/>
    <s v="A reabilitaÃ§Ã£o do edifÃ­cio do antigo seminÃ¡rio prevÃª obras de reabilitaÃ§Ã£o no edifÃ­cio em avanÃ§ado estado de degradaÃ§Ã£o e a sua reconversÃ£o em Museu de Atrelagem de GaviÃ£o. SerÃ£o mantidos os alÃ§ados principal e laterais, o interior serÃ¡ demolido, e nos dois pisos principais sÃ£o propostas duas salas de exposiÃ§Ã£o amplas. No terceiro piso estarÃ£o expostos elementos da histÃ³ria da famÃ­lia do antigo proprietÃ¡rio do edifÃ­cio e na cava existirÃ£o Ã¡reas de serviÃ§o (instalaÃ§Ãµes sanitÃ¡rias, vestiÃ¡rio de funcionÃ¡rios, arrumos e um pequeno anexo)."/>
    <d v="2020-02-10T14:51:30"/>
    <n v="3"/>
    <s v="PT;13;185;2138"/>
    <n v="150"/>
    <d v="2020-04-27T23:59:00"/>
    <n v="1"/>
    <x v="1"/>
    <x v="1"/>
    <x v="7"/>
  </r>
  <r>
    <x v="196"/>
    <n v="503956546"/>
    <n v="184162"/>
    <s v="&quot;ExecuÃ§Ã£o de Infraestruturas ElÃ©tricas e de ComunicaÃ§Ãµes do Loteamento Urbano na Rua Combatentes do Ultramar em Rio de Moinhos&quot;"/>
    <d v="2020-02-10T15:01:47"/>
    <n v="13"/>
    <s v="PT;8;98;1488"/>
    <n v="340"/>
    <d v="2020-02-28T23:59:00"/>
    <n v="1"/>
    <x v="1"/>
    <x v="1"/>
    <x v="7"/>
  </r>
  <r>
    <x v="43"/>
    <n v="503035416"/>
    <n v="184163"/>
    <s v="AQUISIÃ‡ÃƒO PRÃ“TESES DA ANCA CIMENTADA E NÃƒO CIMENTADA, PARA O ANO 2020, PARA O HOSPITAL PROFESSOR DOUTOR FERNANDO FONSECA, E.P.E."/>
    <d v="2020-02-10T15:16:07"/>
    <n v="3"/>
    <s v="PT;1;1;232"/>
    <n v="210"/>
    <d v="2020-04-06T17:00:00"/>
    <n v="1"/>
    <x v="0"/>
    <x v="1"/>
    <x v="7"/>
  </r>
  <r>
    <x v="7"/>
    <n v="508666236"/>
    <n v="184164"/>
    <s v="AquisiÃ§Ã£o de serviÃ§os de suporte e apoio Ã  gestÃ£o do Sistema de GestÃ£o da SeguranÃ§a da InformaÃ§Ã£o (SGSI) para manutenÃ§Ã£o da certificaÃ§Ã£o ISO 27001:2013 do ServiÃ§o de RegulaÃ§Ã£o e InspeÃ§Ã£o de Jogos (SRIJ)."/>
    <d v="2020-02-10T15:16:18"/>
    <n v="13"/>
    <s v="PT;12;165;2013"/>
    <n v="340"/>
    <d v="2020-02-17T23:59:00"/>
    <n v="1"/>
    <x v="2"/>
    <x v="1"/>
    <x v="7"/>
  </r>
  <r>
    <x v="61"/>
    <n v="501597395"/>
    <n v="184165"/>
    <s v="A presente prestaÃ§Ã£o de serviÃ§os abrange a execuÃ§Ã£o dos trabalhos de docagem e reparaÃ§Ã£o, nos termos melhor definidos no presente Caderno de Encargos e das respetivas EspecificaÃ§Ãµes TÃ©cnicas, bem como de acordo com a EspecificaÃ§Ã£o de Trabalhos."/>
    <d v="2020-02-10T15:16:35"/>
    <n v="3"/>
    <s v="PT;12;165;2007"/>
    <n v="300"/>
    <d v="2020-02-25T23:59:00"/>
    <n v="1"/>
    <x v="2"/>
    <x v="1"/>
    <x v="7"/>
  </r>
  <r>
    <x v="92"/>
    <n v="512044040"/>
    <n v="184166"/>
    <s v="AquisiÃ§Ã£o de serviÃ§os de execuÃ§Ã£o, fornecimento e montagem de uma escultura pÃºblica &quot;Uma Flor para a crianÃ§a da terra de todos&quot;"/>
    <d v="2020-02-10T15:17:22"/>
    <n v="1"/>
    <s v="PT;20;299;3321"/>
    <n v="360"/>
    <d v="2020-02-20T23:59:00"/>
    <n v="1"/>
    <x v="1"/>
    <x v="1"/>
    <x v="7"/>
  </r>
  <r>
    <x v="17"/>
    <n v="505456010"/>
    <n v="184167"/>
    <s v="Tem como objeto a remodelaÃ§Ã£o da Rua Dom Dinis."/>
    <d v="2020-02-10T15:28:02"/>
    <n v="13"/>
    <s v="PT;12;174;2096"/>
    <n v="210"/>
    <d v="2020-02-24T23:59:00"/>
    <n v="1"/>
    <x v="1"/>
    <x v="1"/>
    <x v="7"/>
  </r>
  <r>
    <x v="66"/>
    <n v="502530863"/>
    <n v="184168"/>
    <m/>
    <d v="2020-02-10T15:29:03"/>
    <n v="1"/>
    <s v="PT;1;1;232"/>
    <n v="400"/>
    <m/>
    <n v="1"/>
    <x v="2"/>
    <x v="1"/>
    <x v="7"/>
  </r>
  <r>
    <x v="109"/>
    <n v="506676056"/>
    <n v="184169"/>
    <s v="A empreitada reporta-se, no essencial, Ã  requalificaÃ§Ã£o do centro histÃ³rico, visando obter um espaÃ§o com maior expressÃ£o de lazer e de convÃ­vio para a populaÃ§Ã£o, bem como um melhor conforto do trÃ¢nsito pedonal e no reordenamento da circulaÃ§Ã£o automÃ³vel e CiclÃ¡vel. Os trabalhos compreendem a execuÃ§Ã£o de trabalhos preparatÃ³rios e acessÃ³rios, demoliÃ§Ãµes e remoÃ§Ãµes, pavimentos, lancis, serralharias, mobiliÃ¡rio urbano e equipamentos infantis, instalaÃ§Ã£o sanitÃ¡ria, zonas verdes, muros, diversos, arruamentos, sinalizaÃ§Ã£o, rede pÃºblica de abastecimento de Ã¡guas, rede pÃºblica de drenagem de Ã¡guas residuais domÃ©sticas e pluviais, infraestruturas elÃ©tricas e de telecomunicaÃ§Ãµes, estabilidade. Ãrea total de intervenÃ§Ã£o: 11 766,00 m2"/>
    <d v="2020-02-10T15:38:32"/>
    <n v="3"/>
    <s v="PT;15;216;2455"/>
    <n v="220"/>
    <d v="2020-04-18T23:59:00"/>
    <n v="1"/>
    <x v="1"/>
    <x v="1"/>
    <x v="7"/>
  </r>
  <r>
    <x v="131"/>
    <n v="508345464"/>
    <n v="184169"/>
    <s v="A empreitada reporta-se, no essencial, Ã  requalificaÃ§Ã£o do centro histÃ³rico, visando obter um espaÃ§o com maior expressÃ£o de lazer e de convÃ­vio para a populaÃ§Ã£o, bem como um melhor conforto do trÃ¢nsito pedonal e no reordenamento da circulaÃ§Ã£o automÃ³vel e CiclÃ¡vel. Os trabalhos compreendem a execuÃ§Ã£o de trabalhos preparatÃ³rios e acessÃ³rios, demoliÃ§Ãµes e remoÃ§Ãµes, pavimentos, lancis, serralharias, mobiliÃ¡rio urbano e equipamentos infantis, instalaÃ§Ã£o sanitÃ¡ria, zonas verdes, muros, diversos, arruamentos, sinalizaÃ§Ã£o, rede pÃºblica de abastecimento de Ã¡guas, rede pÃºblica de drenagem de Ã¡guas residuais domÃ©sticas e pluviais, infraestruturas elÃ©tricas e de telecomunicaÃ§Ãµes, estabilidade. Ãrea total de intervenÃ§Ã£o: 11 766,00 m2"/>
    <d v="2020-02-10T15:38:32"/>
    <n v="3"/>
    <s v="PT;15;216;2455"/>
    <n v="220"/>
    <d v="2020-04-18T23:59:00"/>
    <s v=""/>
    <x v="2"/>
    <x v="1"/>
    <x v="7"/>
  </r>
  <r>
    <x v="3"/>
    <n v="500051054"/>
    <n v="184172"/>
    <s v="O principal objetivo Ã© reverter o estado atual em que se encontra esta Ã¡rea urbana central e melhorar a sua imagem atravÃ©s de um desenho urbano duradouro, integrando qualidade estÃ©tica e funcional, capaz de proporcionar a regeneraÃ§Ã£o urbana e melhorar a qualidade de vida dos utilizadores do espaÃ§o. Pretende-se melhorar as condiÃ§Ãµes de acessibilidade pedonal dotando o espaÃ§o, sempre que possÃ­vel, de mobilidade inclusiva respondendo Ã s necessidades funcionais existentes associadas ao carÃ¡cter comercial e de restauraÃ§Ã£o, garantindo a seguranÃ§a e identidade do local."/>
    <d v="2020-02-10T15:48:34"/>
    <n v="3"/>
    <s v="PT;16;236;2578"/>
    <n v="5"/>
    <d v="2020-03-07T19:00:00"/>
    <n v="1"/>
    <x v="1"/>
    <x v="1"/>
    <x v="7"/>
  </r>
  <r>
    <x v="13"/>
    <n v="501294104"/>
    <n v="184175"/>
    <s v="PRESTAÃ‡ÃƒO DE SERVIÃ‡OS DE JARDINEIRO"/>
    <d v="2020-02-10T16:03:27"/>
    <n v="1"/>
    <s v="PT;16;245;321"/>
    <n v="300"/>
    <d v="2020-02-24T23:59:00"/>
    <n v="1"/>
    <x v="1"/>
    <x v="1"/>
    <x v="7"/>
  </r>
  <r>
    <x v="37"/>
    <n v="504293125"/>
    <n v="184176"/>
    <s v="Reperfilamento da Rua de Angola, Olival Basto, Odivelas"/>
    <d v="2020-02-10T16:09:59"/>
    <n v="3"/>
    <s v="PT;12;175;2099"/>
    <n v="220"/>
    <d v="2020-02-29T23:59:00"/>
    <n v="1"/>
    <x v="1"/>
    <x v="1"/>
    <x v="7"/>
  </r>
  <r>
    <x v="138"/>
    <n v="506087000"/>
    <n v="184177"/>
    <m/>
    <d v="2020-02-10T16:15:59"/>
    <n v="13"/>
    <s v="PT;1;1;232"/>
    <n v="400"/>
    <m/>
    <n v="1"/>
    <x v="1"/>
    <x v="1"/>
    <x v="7"/>
  </r>
  <r>
    <x v="60"/>
    <n v="504394029"/>
    <n v="184178"/>
    <m/>
    <d v="2020-02-10T16:17:05"/>
    <n v="6"/>
    <m/>
    <n v="400"/>
    <m/>
    <n v="1"/>
    <x v="2"/>
    <x v="1"/>
    <x v="7"/>
  </r>
  <r>
    <x v="43"/>
    <n v="503035416"/>
    <n v="184180"/>
    <s v="AquisiÃ§Ã£o de Fardamento para Colaboradores para o Hospital Professor Doutor Fernando Fonseca, E.P.E"/>
    <d v="2020-02-10T16:21:12"/>
    <n v="3"/>
    <s v="PT;12;174;2096"/>
    <n v="340"/>
    <d v="2020-02-20T17:00:00"/>
    <n v="1"/>
    <x v="0"/>
    <x v="1"/>
    <x v="7"/>
  </r>
  <r>
    <x v="13"/>
    <n v="501294104"/>
    <n v="184181"/>
    <s v="PRESTAÃ‡ÃƒO DE SERVIÃ‡OS PARA PRODUÃ‡ÃƒO E MONTAGEM DE MATERIAIS DE IMAGEM, INCLUINDO SINALÃ‰TICA."/>
    <d v="2020-02-10T16:52:43"/>
    <n v="13"/>
    <s v="PT;16;245;2623"/>
    <n v="360"/>
    <d v="2020-02-16T23:59:00"/>
    <n v="1"/>
    <x v="1"/>
    <x v="1"/>
    <x v="7"/>
  </r>
  <r>
    <x v="0"/>
    <n v="508481287"/>
    <n v="184182"/>
    <s v="AquisiÃ§Ã£o de serviÃ§os de manutenÃ§Ã£o aos elevadores instalados no Hospital Pulido Valente para o ano de 2020"/>
    <d v="2020-02-10T17:01:30"/>
    <n v="13"/>
    <s v="PT;12;165;2010"/>
    <n v="360"/>
    <d v="2020-02-17T17:00:00"/>
    <n v="1"/>
    <x v="0"/>
    <x v="1"/>
    <x v="7"/>
  </r>
  <r>
    <x v="14"/>
    <n v="501144218"/>
    <n v="184183"/>
    <s v="AquisiÃ§Ã£o de Sacos BD 130 Lts"/>
    <d v="2020-02-10T17:06:56"/>
    <n v="13"/>
    <s v="PT;16;244;2616"/>
    <n v="340"/>
    <d v="2020-02-16T18:00:00"/>
    <n v="1"/>
    <x v="1"/>
    <x v="1"/>
    <x v="7"/>
  </r>
  <r>
    <x v="11"/>
    <n v="506614913"/>
    <n v="184184"/>
    <s v="Empreitada de &quot;SubstituiÃ§Ã£o da CanalizaÃ§Ã£o Interior de Abastecimento de Ãgua da EB1 de Arcena&quot;"/>
    <d v="2020-02-10T17:09:08"/>
    <n v="1"/>
    <s v="PT;12;173;2088"/>
    <n v="340"/>
    <d v="2020-02-23T23:59:00"/>
    <n v="1"/>
    <x v="1"/>
    <x v="1"/>
    <x v="7"/>
  </r>
  <r>
    <x v="13"/>
    <n v="501294104"/>
    <n v="184185"/>
    <s v="PRESTAÃ‡ÃƒO DE SERVIÃ‡OS DE JARDINEIRO"/>
    <d v="2020-02-10T17:26:45"/>
    <n v="1"/>
    <s v="PT;16;245;321"/>
    <n v="5"/>
    <d v="2020-04-25T23:59:00"/>
    <n v="1"/>
    <x v="1"/>
    <x v="1"/>
    <x v="7"/>
  </r>
  <r>
    <x v="317"/>
    <n v="505214300"/>
    <n v="184186"/>
    <s v="AquisiÃ§Ã£o de combustÃ­veis: gasÃ³leo rodoviÃ¡rio e gasolina 95 octanas- Processo ref.Âª COMB/001/2020"/>
    <d v="2020-02-10T18:18:02"/>
    <n v="3"/>
    <s v="PT;11;157;1950"/>
    <n v="360"/>
    <d v="2020-02-21T23:59:00"/>
    <n v="1"/>
    <x v="2"/>
    <x v="1"/>
    <x v="7"/>
  </r>
  <r>
    <x v="317"/>
    <n v="505214300"/>
    <n v="184187"/>
    <m/>
    <d v="2020-02-10T22:21:04"/>
    <n v="3"/>
    <s v="PT;1;1;232"/>
    <n v="400"/>
    <m/>
    <n v="1"/>
    <x v="2"/>
    <x v="1"/>
    <x v="7"/>
  </r>
  <r>
    <x v="317"/>
    <n v="505214300"/>
    <n v="184188"/>
    <s v="AquisiÃ§Ã£o de combustÃ­vel gasÃ³leo agrÃ­cola tipo verde - Processo ref.Âª COMB/002/2020"/>
    <d v="2020-02-10T22:31:53"/>
    <n v="3"/>
    <s v="PT;11;157;1950"/>
    <n v="360"/>
    <d v="2020-02-21T23:59:00"/>
    <n v="1"/>
    <x v="2"/>
    <x v="1"/>
    <x v="7"/>
  </r>
  <r>
    <x v="0"/>
    <n v="508481287"/>
    <n v="184189"/>
    <s v="202A000021 - AquisiÃ§Ã£o de consumÃ­veis para alimentaÃ§Ã£o entÃ©rica, para o ano de 2020"/>
    <d v="2020-02-11T08:28:44"/>
    <n v="3"/>
    <s v="PT;12;165;2010"/>
    <n v="220"/>
    <d v="2020-02-26T17:00:00"/>
    <n v="1"/>
    <x v="0"/>
    <x v="1"/>
    <x v="7"/>
  </r>
  <r>
    <x v="10"/>
    <n v="500122237"/>
    <n v="184190"/>
    <s v="AquisiÃ§Ã£o de serviÃ§os de restauraÃ§Ã£o para a realizaÃ§Ã£o dos almoÃ§os de grupo, no Ã¢mbito do Programa Â¿INATEL 55+.pt 2020Â¿"/>
    <d v="2020-02-11T09:18:46"/>
    <n v="3"/>
    <s v="PT;1;1;232"/>
    <n v="340"/>
    <d v="2020-03-07T23:59:00"/>
    <n v="1"/>
    <x v="2"/>
    <x v="1"/>
    <x v="7"/>
  </r>
  <r>
    <x v="13"/>
    <n v="501294104"/>
    <n v="184192"/>
    <s v="ESPETÃCULO Â¿SATURDAY NIGHT FEVERÂ¿, NOS DIAS 28 E 29 DE FEVEREIRO E 01 DE MARÃ‡O, NO FÃ“RUM MUNICIPAL LUÃSA TODI"/>
    <d v="2020-02-11T09:34:42"/>
    <n v="1"/>
    <s v="PT;16;245;2623"/>
    <n v="360"/>
    <d v="2020-02-22T10:30:00"/>
    <n v="1"/>
    <x v="1"/>
    <x v="1"/>
    <x v="7"/>
  </r>
  <r>
    <x v="3"/>
    <n v="500051054"/>
    <n v="184193"/>
    <s v="A empreitada tem por objeto a realizaÃ§Ã£o de todos os trabalhos de AlteraÃ§Ãµes na sinalizaÃ§Ã£o semafÃ³rica no cruzamento da AvÂª 23 de Julho/Rua Dr. AntÃ³nio JosÃ© de Almeida/Rua Cooperativa Piedense que estÃ£o definidos, quanto Ã  sua espÃ©cie, quantidades e condiÃ§Ãµes tÃ©cnicas de execuÃ§Ã£o, no projeto de execuÃ§Ã£o e neste caderno de encargos."/>
    <d v="2020-02-11T09:38:39"/>
    <n v="1"/>
    <s v="PT;16;236;2579"/>
    <n v="340"/>
    <d v="2020-02-16T19:00:00"/>
    <n v="1"/>
    <x v="1"/>
    <x v="1"/>
    <x v="7"/>
  </r>
  <r>
    <x v="14"/>
    <n v="501144218"/>
    <n v="184194"/>
    <s v="AquisiÃ§Ã£o de viatura ligeira de 9 lugares para transporte de crianÃ§as"/>
    <d v="2020-02-11T09:55:35"/>
    <n v="13"/>
    <s v="PT;16;244;2616"/>
    <n v="340"/>
    <d v="2020-02-20T18:00:00"/>
    <n v="1"/>
    <x v="1"/>
    <x v="1"/>
    <x v="7"/>
  </r>
  <r>
    <x v="114"/>
    <n v="505584760"/>
    <n v="184195"/>
    <s v="O procedimento tem por objecto a qualificaÃ§Ã£o pedonal da Rua CÃ¢ndido da Cunha, em Barcelos, tendo como capÃ­tulos: Estaleiro/remoÃ§Ãµes, demoliÃ§Ãµes e acessos, lancis e rampas, pavimentaÃ§Ã£o rodoviÃ¡ria, pavimentaÃ§Ã£o pedonal, equipamentos de sinalizaÃ§Ã£o e seguranÃ§a, infraestruturas hidraÃºlicas, infraestruturas elÃ©tricas, recolha dos resÃ­duos urbanos (Ilhas ecolÃ³gicas), serviÃ§os afetados, outros."/>
    <d v="2020-02-11T10:05:33"/>
    <n v="3"/>
    <s v="PT;4;39;617"/>
    <n v="220"/>
    <d v="2020-04-11T23:59:00"/>
    <n v="1"/>
    <x v="1"/>
    <x v="1"/>
    <x v="7"/>
  </r>
  <r>
    <x v="92"/>
    <n v="512044040"/>
    <n v="184196"/>
    <s v="AquisiÃ§Ã£o de luminÃ¡rias Led para Exterior"/>
    <d v="2020-02-11T10:08:40"/>
    <n v="1"/>
    <s v="PT;20;299;145"/>
    <n v="360"/>
    <d v="2020-02-21T23:59:00"/>
    <n v="1"/>
    <x v="1"/>
    <x v="1"/>
    <x v="7"/>
  </r>
  <r>
    <x v="65"/>
    <n v="600084779"/>
    <n v="184197"/>
    <s v="AquisiÃ§Ã£o de serviÃ§os desenvolvimento aplicacional no Ã¢mbito da manutenÃ§Ã£o corretiva e evolutiva do sistema e-fatura componente batch."/>
    <d v="2020-02-11T10:12:50"/>
    <n v="13"/>
    <s v="PT;12;165;2004"/>
    <n v="340"/>
    <d v="2020-02-21T17:00:00"/>
    <n v="1"/>
    <x v="2"/>
    <x v="1"/>
    <x v="7"/>
  </r>
  <r>
    <x v="13"/>
    <n v="501294104"/>
    <n v="184198"/>
    <s v="AQUISIÃ‡ÃƒO DE DIVERSO EQUIPAMENTO DE SEGURANÃ‡A E SOM PARA O FMLT E PARA A CASA DA CULTURA."/>
    <d v="2020-02-11T10:23:31"/>
    <n v="13"/>
    <s v="PT;16;245;2623"/>
    <n v="220"/>
    <d v="2020-02-17T23:59:00"/>
    <n v="1"/>
    <x v="1"/>
    <x v="1"/>
    <x v="7"/>
  </r>
  <r>
    <x v="1"/>
    <n v="506673626"/>
    <n v="184199"/>
    <s v="AquisiÃ§Ã£o de serviÃ§os para elaboraÃ§Ã£o de mapa de ruÃ­do, mapa de zonamento e mapa de conflito do Concelho do Barreiro para o Plano Diretor Municipal do Barreiro"/>
    <d v="2020-02-11T10:32:35"/>
    <n v="1"/>
    <s v="PT;16;237;31"/>
    <n v="360"/>
    <d v="2020-02-18T23:59:00"/>
    <n v="1"/>
    <x v="1"/>
    <x v="1"/>
    <x v="7"/>
  </r>
  <r>
    <x v="24"/>
    <n v="503311332"/>
    <n v="184200"/>
    <s v="CPI 07/2020 - Fornecimento de bicicletas para operar no Sistema de Bicicletas PÃºblicas Partilhadas"/>
    <d v="2020-02-11T10:34:52"/>
    <n v="3"/>
    <s v="PT;12;165;75"/>
    <n v="150"/>
    <d v="2020-05-08T17:00:00"/>
    <n v="1"/>
    <x v="1"/>
    <x v="1"/>
    <x v="7"/>
  </r>
  <r>
    <x v="43"/>
    <n v="503035416"/>
    <n v="184201"/>
    <s v="AquisiÃ§Ã£o de 5 (cinco) Desfibrilhadores"/>
    <d v="2020-02-11T10:37:49"/>
    <n v="13"/>
    <s v="PT;12;174;2096"/>
    <n v="360"/>
    <d v="2020-02-17T17:00:00"/>
    <n v="1"/>
    <x v="0"/>
    <x v="1"/>
    <x v="7"/>
  </r>
  <r>
    <x v="6"/>
    <n v="506037258"/>
    <n v="184202"/>
    <s v="ElaboraÃ§Ã£o de um Novo Plano Municipal de EmergÃªncia e ProteÃ§Ã£o Civil"/>
    <d v="2020-02-11T10:37:55"/>
    <n v="1"/>
    <s v="PT;17;256;2822"/>
    <n v="340"/>
    <d v="2020-02-26T17:00:00"/>
    <n v="1"/>
    <x v="1"/>
    <x v="1"/>
    <x v="7"/>
  </r>
  <r>
    <x v="97"/>
    <n v="508354617"/>
    <n v="184203"/>
    <s v="CPv 03/2020 - AquisiÃ§Ã£o de serviÃ§os de vÃ­deos informativos e educacionais do projeto Realiza.te"/>
    <d v="2020-02-11T10:41:02"/>
    <n v="13"/>
    <s v="PT;1;1;232"/>
    <n v="360"/>
    <d v="2020-02-24T23:59:00"/>
    <n v="1"/>
    <x v="1"/>
    <x v="1"/>
    <x v="7"/>
  </r>
  <r>
    <x v="43"/>
    <n v="503035416"/>
    <n v="184204"/>
    <s v="EMPAGLIFLOZINA"/>
    <d v="2020-02-11T10:41:58"/>
    <n v="1"/>
    <s v="PT;12;174;2096"/>
    <n v="340"/>
    <d v="2020-02-14T17:00:00"/>
    <n v="1"/>
    <x v="0"/>
    <x v="1"/>
    <x v="7"/>
  </r>
  <r>
    <x v="43"/>
    <n v="503035416"/>
    <n v="184205"/>
    <s v="BRODALUMAB SC 210MG/1,5ML SER SOL INJ"/>
    <d v="2020-02-11T10:57:19"/>
    <n v="1"/>
    <s v="PT;12;174;2096"/>
    <n v="340"/>
    <d v="2020-02-17T17:00:00"/>
    <n v="1"/>
    <x v="0"/>
    <x v="1"/>
    <x v="7"/>
  </r>
  <r>
    <x v="224"/>
    <n v="600075818"/>
    <n v="184206"/>
    <s v="AquisiÃ§Ã£o de ServiÃ§os de CriaÃ§Ã£o de VNP com a SIBS"/>
    <d v="2020-02-11T11:01:39"/>
    <n v="1"/>
    <s v="PT;9;115;1567"/>
    <n v="340"/>
    <d v="2020-02-17T18:00:00"/>
    <n v="1"/>
    <x v="2"/>
    <x v="1"/>
    <x v="7"/>
  </r>
  <r>
    <x v="34"/>
    <n v="508069645"/>
    <n v="184207"/>
    <s v="PE_20005_CIS - CONCURSO PÃšBLICO INTERNACIONAL PARA AQUISIÃ‡ÃƒO DE SERVIÃ‡OS COMBINADOS DE VIGILÃ‚NCIA E SEGURANÃ‡A HUMANA E DE LIGAÃ‡ÃƒO A CENTRAL DE RECEÃ‡ÃƒO E MONITORIZAÃ‡ÃƒO DE ALARMES PARA OS EDIFÃCIOS DA PARQUE ESCOLAR, E.P.E., SITOS EM LISBOA Â¿ ANOS 2020 A 2023"/>
    <d v="2020-02-11T11:17:42"/>
    <n v="3"/>
    <s v="PT;12;165;75"/>
    <n v="5"/>
    <d v="2020-03-12T17:00:00"/>
    <n v="1"/>
    <x v="6"/>
    <x v="1"/>
    <x v="7"/>
  </r>
  <r>
    <x v="137"/>
    <n v="506818829"/>
    <n v="184208"/>
    <s v="Empreitada de &quot;ReconstruÃ§Ã£o de Muro de Suporte nos Merujais - Penalva de Alva&quot;"/>
    <d v="2020-02-11T11:19:01"/>
    <n v="13"/>
    <s v="PT;7;88;1432"/>
    <n v="360"/>
    <d v="2020-02-20T23:59:00"/>
    <n v="1"/>
    <x v="1"/>
    <x v="1"/>
    <x v="7"/>
  </r>
  <r>
    <x v="0"/>
    <n v="508481287"/>
    <n v="184209"/>
    <s v="AquisiÃ§Ã£o de serviÃ§os de manutenÃ§Ã£o, tratamento e requalificaÃ§Ã£o das zonas verdes do Centro Hospitalar UniversitÃ¡rio Lisboa Norte, E.P.E."/>
    <d v="2020-02-11T11:26:56"/>
    <n v="1"/>
    <s v="PT;12;165;2010"/>
    <n v="5"/>
    <d v="2020-02-13T17:00:00"/>
    <n v="1"/>
    <x v="0"/>
    <x v="1"/>
    <x v="7"/>
  </r>
  <r>
    <x v="13"/>
    <n v="501294104"/>
    <n v="184210"/>
    <s v="FORNECIMENTO E MONTAGEM DE SISTEMA DE GUIAS MULTIMÃ‰DIA COM CONTEÃšDOS ÃUDIO E VÃDEO ACESSÃVEIS PARA O MUSEU DO TRABALHO"/>
    <d v="2020-02-11T11:33:02"/>
    <n v="13"/>
    <s v="PT;16;245;2619"/>
    <n v="220"/>
    <d v="2020-02-17T23:59:00"/>
    <n v="1"/>
    <x v="1"/>
    <x v="1"/>
    <x v="7"/>
  </r>
  <r>
    <x v="3"/>
    <n v="500051054"/>
    <n v="184211"/>
    <m/>
    <d v="2020-02-11T11:37:31"/>
    <n v="1"/>
    <s v="PT;1;1;232"/>
    <n v="400"/>
    <m/>
    <n v="1"/>
    <x v="1"/>
    <x v="1"/>
    <x v="7"/>
  </r>
  <r>
    <x v="92"/>
    <n v="512044040"/>
    <n v="184212"/>
    <s v="AquisiÃ§Ã£o de uma MÃ¡quina de Limpeza do Areal de Praias"/>
    <d v="2020-02-11T11:38:05"/>
    <n v="1"/>
    <s v="PT;20;299;3323"/>
    <n v="340"/>
    <d v="2020-03-02T23:59:00"/>
    <n v="1"/>
    <x v="1"/>
    <x v="1"/>
    <x v="7"/>
  </r>
  <r>
    <x v="3"/>
    <n v="500051054"/>
    <n v="184213"/>
    <s v="A empreitada contempla a execuÃ§Ã£o de novos revestimentos em pavimentos, paredes e teto, a reformulaÃ§Ã£o das redes de Ã¡guas e esgotos, a reformulaÃ§Ã£o da instalaÃ§Ã£o elÃ©trica, a abertura de um vÃ£o na parede exterior, a aplicaÃ§Ã£o de caixilharia de alumÃ­nio c/ vidro duplo nesse mesmo vÃ£o e o fornecimento e colocaÃ§Ã£o de mobiliÃ¡rio de cozinha, em aÃ§o inox."/>
    <d v="2020-02-11T11:39:43"/>
    <n v="1"/>
    <s v="PT;16;236;2581"/>
    <n v="300"/>
    <d v="2020-02-16T19:00:00"/>
    <n v="1"/>
    <x v="1"/>
    <x v="1"/>
    <x v="7"/>
  </r>
  <r>
    <x v="43"/>
    <n v="503035416"/>
    <n v="184215"/>
    <s v="AQUISIÃ‡ÃƒO DE 2 (DOIS) CABOS CORRENTE LESÃƒO MEDTRONIC PARA O SERVIÃ‡O DE CARDIOLOGIA"/>
    <d v="2020-02-11T11:40:18"/>
    <n v="1"/>
    <s v="PT;12;174;2096"/>
    <n v="360"/>
    <d v="2020-02-17T17:00:00"/>
    <n v="1"/>
    <x v="0"/>
    <x v="1"/>
    <x v="7"/>
  </r>
  <r>
    <x v="33"/>
    <n v="505170876"/>
    <n v="184216"/>
    <s v="Promover a reparaÃ§Ã£o em tubagens na rede de abastecimento de Ã¡gua no MunicÃ­pio de Lagos."/>
    <d v="2020-02-11T11:49:33"/>
    <n v="1"/>
    <s v="PT;9;117;72"/>
    <n v="360"/>
    <d v="2020-02-21T17:00:00"/>
    <n v="1"/>
    <x v="1"/>
    <x v="1"/>
    <x v="7"/>
  </r>
  <r>
    <x v="68"/>
    <n v="512013241"/>
    <n v="184217"/>
    <s v="InserÃ§Ã£o de Publicidade, ProduÃ§Ã£o de ConteÃºdos Dedicados de PromoÃ§Ã£o do Concelho da Ribeira Grande"/>
    <d v="2020-02-11T11:50:34"/>
    <n v="1"/>
    <s v="PT;20;315;1353"/>
    <n v="360"/>
    <d v="2020-02-24T17:00:00"/>
    <n v="1"/>
    <x v="1"/>
    <x v="1"/>
    <x v="7"/>
  </r>
  <r>
    <x v="50"/>
    <n v="500192855"/>
    <n v="184218"/>
    <s v="RemoÃ§Ã£o de graffiti, cartazes e autocolantes e proteÃ§Ã£o das superfÃ­cies intervencionadas nas EstaÃ§Ãµes do Metropolitano de Lisboa, EPE"/>
    <d v="2020-02-11T11:59:22"/>
    <n v="3"/>
    <s v="PT;12;165;75"/>
    <n v="220"/>
    <d v="2020-03-02T23:59:00"/>
    <n v="1"/>
    <x v="3"/>
    <x v="1"/>
    <x v="7"/>
  </r>
  <r>
    <x v="43"/>
    <n v="503035416"/>
    <n v="184219"/>
    <s v="AquisiÃ§Ã£o de FLUOXETINA 0,4% [5 ML&amp;lt;&amp;gt;20 MG; FRS para 2020"/>
    <d v="2020-02-11T12:02:30"/>
    <n v="13"/>
    <s v="PT;12;174;2096"/>
    <n v="340"/>
    <d v="2020-02-18T15:00:00"/>
    <n v="1"/>
    <x v="0"/>
    <x v="1"/>
    <x v="7"/>
  </r>
  <r>
    <x v="2"/>
    <n v="503539473"/>
    <n v="184221"/>
    <s v="AquisiÃ§Ã£o Concerto Dead Combo"/>
    <d v="2020-02-11T12:09:24"/>
    <n v="1"/>
    <s v="PT;9;111;1551"/>
    <n v="360"/>
    <d v="2020-02-26T23:59:00"/>
    <n v="1"/>
    <x v="1"/>
    <x v="1"/>
    <x v="7"/>
  </r>
  <r>
    <x v="38"/>
    <n v="505309939"/>
    <n v="184223"/>
    <s v="SubstituiÃ§Ã£o do Pavimento na zona antiga do EdifÃ­cio do Parque de Feiras"/>
    <d v="2020-02-11T12:23:16"/>
    <n v="13"/>
    <s v="PT;9;121;1594"/>
    <n v="220"/>
    <d v="2020-02-18T16:30:00"/>
    <n v="1"/>
    <x v="1"/>
    <x v="1"/>
    <x v="7"/>
  </r>
  <r>
    <x v="24"/>
    <n v="503311332"/>
    <n v="184226"/>
    <s v="CP 6/2020 - AquisiÃ§Ã£o de serviÃ§os de suporte, manutenÃ§Ã£o, monitorizaÃ§Ã£o e desenvolvimento da plataforma de mobilidade EMEL"/>
    <d v="2020-02-11T14:20:36"/>
    <n v="3"/>
    <s v="PT;12;165;2006"/>
    <n v="220"/>
    <d v="2020-03-05T17:00:00"/>
    <n v="1"/>
    <x v="1"/>
    <x v="1"/>
    <x v="7"/>
  </r>
  <r>
    <x v="65"/>
    <n v="600084779"/>
    <n v="184228"/>
    <s v="Proc. 08/CP/AT/2020 - RenovaÃ§Ã£o do licenciamento e respetivos serviÃ§os de assistÃªncia pÃ³s-venda do produto Enterprise Protection with Fsecure."/>
    <d v="2020-02-11T14:24:24"/>
    <n v="3"/>
    <s v="PT;12;165;2004"/>
    <n v="340"/>
    <d v="2020-02-20T17:00:00"/>
    <n v="1"/>
    <x v="2"/>
    <x v="1"/>
    <x v="7"/>
  </r>
  <r>
    <x v="3"/>
    <n v="500051054"/>
    <n v="184230"/>
    <s v="- RequalificaÃ§Ã£o do Largo de Cacilhas, com a reformulaÃ§Ã£o da rede viÃ¡ria existente, incluindo a reorganizaÃ§Ã£o da zona das paragens de autocarros (TST), a criaÃ§Ã£o de um passeio panorÃ¢mico junto ao rio e de uma Ã¡rea pedonal de apoio aos vÃ¡rios restaurantes existentes no local. - Na zona restrita do Sitio das Salgas Romanas, tendo como objetivo a musealizaÃ§Ã£o dos vestÃ­gios arqueolÃ³gicos da FÃ¡brica Romana de transformaÃ§Ã£o e conservaÃ§Ã£o de peixe de Cacilhas, datada do Sec.I d. C., prevÃª-se a criaÃ§Ã£o de dois poÃ§os, integrando trÃªs das CetÃ¡rias existentes, que serÃ£o colocadas a descoberto."/>
    <d v="2020-02-11T14:26:01"/>
    <n v="3"/>
    <s v="PT;16;236;2579"/>
    <n v="220"/>
    <d v="2020-03-19T19:00:00"/>
    <n v="1"/>
    <x v="1"/>
    <x v="1"/>
    <x v="7"/>
  </r>
  <r>
    <x v="43"/>
    <n v="503035416"/>
    <n v="184231"/>
    <s v="AquisiÃ§Ã£o de 1 (uma) PinÃ§a Alligator para o ServiÃ§o de Pneumologia"/>
    <d v="2020-02-11T14:26:15"/>
    <n v="1"/>
    <s v="PT;12;174;2096"/>
    <n v="360"/>
    <d v="2020-02-17T17:00:00"/>
    <n v="1"/>
    <x v="0"/>
    <x v="1"/>
    <x v="7"/>
  </r>
  <r>
    <x v="49"/>
    <n v="502098139"/>
    <n v="184232"/>
    <s v="CONTRATAÃ‡ÃƒO DE SERVIÃ‡OS DE ILUMINAÃ‡ÃƒO, MANUTENÃ‡ÃƒO, PROJEÃ‡ÃƒO E SONORIZAÃ‡ÃƒO NO CINETEATRO LOULETANO"/>
    <d v="2020-02-11T14:33:04"/>
    <n v="13"/>
    <s v="PT;9;118;109"/>
    <n v="340"/>
    <d v="2020-02-17T18:00:00"/>
    <n v="1"/>
    <x v="1"/>
    <x v="1"/>
    <x v="7"/>
  </r>
  <r>
    <x v="17"/>
    <n v="505456010"/>
    <n v="184234"/>
    <s v="DemoliÃ§Ãµes de ConstruÃ§Ãµes Ilegais Existentes"/>
    <d v="2020-02-11T14:47:16"/>
    <n v="3"/>
    <s v="PT;12;174;223"/>
    <n v="220"/>
    <d v="2020-03-22T17:00:00"/>
    <n v="1"/>
    <x v="1"/>
    <x v="1"/>
    <x v="7"/>
  </r>
  <r>
    <x v="24"/>
    <n v="503311332"/>
    <n v="184235"/>
    <s v="CP 04/2020 - AquisiÃ§Ã£o de serviÃ§os de Contact Center, em regime de Outsoursing, para serviÃ§os de mobilidade da EMEL"/>
    <d v="2020-02-11T14:48:25"/>
    <n v="3"/>
    <s v="PT;12;165;2006"/>
    <n v="300"/>
    <d v="2020-03-02T17:00:00"/>
    <n v="1"/>
    <x v="1"/>
    <x v="1"/>
    <x v="7"/>
  </r>
  <r>
    <x v="25"/>
    <n v="505307685"/>
    <n v="184236"/>
    <s v="Os trabalhos a realizar envolvem a alteraÃ§Ã£o de trÃªs salas (salas de atividades 4, 5 e 6) existentes no Jardim-de-infÃ¢ncia, a construÃ§Ã£o de uma nova portaria e a criaÃ§Ã£o de dois novos espaÃ§os de recreio para as crianÃ§as da creche."/>
    <d v="2020-02-11T14:51:37"/>
    <n v="3"/>
    <s v="PT;12;161;1978"/>
    <n v="5"/>
    <d v="2020-03-01T23:59:00"/>
    <n v="1"/>
    <x v="1"/>
    <x v="1"/>
    <x v="7"/>
  </r>
  <r>
    <x v="43"/>
    <n v="503035416"/>
    <n v="184237"/>
    <s v="AquisiÃ§Ã£o de TIRA REAGENTE P/DETERM GLUCOSE SANGUE NEONATOLOGIA para 2020"/>
    <d v="2020-02-11T14:52:50"/>
    <n v="13"/>
    <s v="PT;12;174;2096"/>
    <n v="340"/>
    <d v="2020-02-18T15:00:00"/>
    <n v="1"/>
    <x v="0"/>
    <x v="1"/>
    <x v="7"/>
  </r>
  <r>
    <x v="3"/>
    <n v="500051054"/>
    <n v="184240"/>
    <s v="Pretende-se a criaÃ§Ã£o de um percurso ao longo de 1,8 Km, que consiga articular de forma segura e, de acordo com o projeto de execuÃ§Ã£o patenteado a concurso (que se articula nas Fases A e B), os trÃªs modos de circulaÃ§Ã£o previstos: pedonal, ciclÃ¡vel e rodoviÃ¡rio, com prioridade dada aos modos suaves, contemplando os seguintes trabalhos mais significativos: - Trabalhos preparatÃ³rios ou acessÃ³rios, terraplenagens, pavimentos, drenagem, sinalizaÃ§Ã£o de seguranÃ§a, trabalhos complementares (muros de suporte, desvios provisÃ³rios, barreiras acÃºsticas e estabilidade, espaÃ§os verdes, equipamentos e mobiliÃ¡rio urbano e reposiÃ§Ã£o de serviÃ§os afetados."/>
    <d v="2020-02-11T14:56:08"/>
    <n v="3"/>
    <s v="PT;16;236;2581"/>
    <n v="150"/>
    <d v="2020-06-07T19:00:00"/>
    <n v="1"/>
    <x v="1"/>
    <x v="1"/>
    <x v="7"/>
  </r>
  <r>
    <x v="2"/>
    <n v="503539473"/>
    <n v="184241"/>
    <s v="AquisiÃ§Ã£o do concerto &quot;Acid Jazz Project&quot; - JosÃ© Cid"/>
    <d v="2020-02-11T14:56:49"/>
    <n v="1"/>
    <s v="PT;9;111;1551"/>
    <n v="220"/>
    <d v="2020-02-23T23:59:00"/>
    <n v="1"/>
    <x v="1"/>
    <x v="1"/>
    <x v="7"/>
  </r>
  <r>
    <x v="43"/>
    <n v="503035416"/>
    <n v="184242"/>
    <s v="AquisiÃ§Ã£o de 1 (uma) sonda para o EcÃ³grafo do ServiÃ§o de Consulta Externa de ObstetrÃ­cia"/>
    <d v="2020-02-11T15:02:20"/>
    <n v="1"/>
    <s v="PT;12;174;2096"/>
    <n v="340"/>
    <d v="2020-02-17T17:00:00"/>
    <n v="1"/>
    <x v="0"/>
    <x v="1"/>
    <x v="7"/>
  </r>
  <r>
    <x v="35"/>
    <n v="501290206"/>
    <n v="184243"/>
    <s v="Fornecimento dos projetos de arquitetura e de especialidades para a execuÃ§Ã£o da empreitada de pavilhÃ£o desportivo da Batalha"/>
    <d v="2020-02-11T15:03:47"/>
    <n v="13"/>
    <s v="PT;11;146;1881"/>
    <n v="220"/>
    <d v="2020-03-09T17:00:00"/>
    <n v="1"/>
    <x v="1"/>
    <x v="1"/>
    <x v="7"/>
  </r>
  <r>
    <x v="87"/>
    <n v="506826961"/>
    <n v="184244"/>
    <m/>
    <d v="2020-02-11T15:04:52"/>
    <n v="13"/>
    <m/>
    <n v="1"/>
    <m/>
    <n v="1"/>
    <x v="1"/>
    <x v="1"/>
    <x v="7"/>
  </r>
  <r>
    <x v="17"/>
    <n v="505456010"/>
    <n v="184245"/>
    <s v="ConservaÃ§Ã£o e ReparaÃ§Ã£o no Parque Habitacional Municipal"/>
    <d v="2020-02-11T15:11:45"/>
    <n v="3"/>
    <s v="PT;12;159;283"/>
    <n v="340"/>
    <d v="2020-02-28T17:00:00"/>
    <n v="1"/>
    <x v="1"/>
    <x v="1"/>
    <x v="7"/>
  </r>
  <r>
    <x v="0"/>
    <n v="508481287"/>
    <n v="184247"/>
    <s v="202G001333 - AquisiÃ§Ã£o de consumÃ­veis para autotransfusÃ£o e demais bens necessÃ¡rios, com colocaÃ§Ã£o de equipamentos, representados pela empresa Lusopalex Lda, para o ano de 2020."/>
    <d v="2020-02-11T15:23:40"/>
    <n v="1"/>
    <s v="PT;12;165;2010"/>
    <n v="5"/>
    <d v="2020-02-20T17:00:00"/>
    <n v="1"/>
    <x v="0"/>
    <x v="1"/>
    <x v="7"/>
  </r>
  <r>
    <x v="43"/>
    <n v="503035416"/>
    <n v="184248"/>
    <s v="DURVALUMAB"/>
    <d v="2020-02-11T15:24:05"/>
    <n v="1"/>
    <s v="PT;1;1;232"/>
    <n v="340"/>
    <d v="2020-02-17T17:00:00"/>
    <n v="1"/>
    <x v="0"/>
    <x v="1"/>
    <x v="7"/>
  </r>
  <r>
    <x v="90"/>
    <n v="503541567"/>
    <n v="184249"/>
    <s v="Empreitada 435/GEBALIS/2019 - ExecuÃ§Ã£o de obras de reabilitaÃ§Ã£o, conservaÃ§Ã£o e adaptaÃ§Ã£o em espaÃ§os comerciais na Quinta do Loureiro"/>
    <d v="2020-02-11T15:24:58"/>
    <n v="3"/>
    <s v="PT;12;165;2015"/>
    <n v="142"/>
    <d v="2020-02-27T23:59:00"/>
    <n v="1"/>
    <x v="1"/>
    <x v="1"/>
    <x v="7"/>
  </r>
  <r>
    <x v="53"/>
    <n v="504884620"/>
    <n v="184252"/>
    <s v="ConstruÃ§Ã£o do edifÃ­cio para as novas instalaÃ§Ãµes do Centro de Biotecnologia AgrÃ­cola e Agro-Alimentar do Alentejo"/>
    <d v="2020-02-11T15:47:19"/>
    <n v="3"/>
    <s v="PT;3;27;501"/>
    <n v="1"/>
    <d v="1970-01-01T17:00:00"/>
    <n v="1"/>
    <x v="1"/>
    <x v="1"/>
    <x v="7"/>
  </r>
  <r>
    <x v="157"/>
    <n v="502826126"/>
    <n v="184253"/>
    <s v="Concurso pÃºblico para a contrataÃ§Ã£o de serviÃ§o de transporte rodoviÃ¡rio de passageiros na Ã¡rea metropolitana de Lisboa"/>
    <d v="2020-02-11T16:11:30"/>
    <n v="3"/>
    <s v="PT;1;1;232"/>
    <n v="150"/>
    <d v="2020-05-24T23:59:00"/>
    <n v="1"/>
    <x v="2"/>
    <x v="1"/>
    <x v="7"/>
  </r>
  <r>
    <x v="63"/>
    <n v="508741823"/>
    <n v="184254"/>
    <s v="AssistÃªncia tÃ©cnica e manutenÃ§Ã£o VC ObsCare"/>
    <d v="2020-02-11T16:24:17"/>
    <n v="1"/>
    <s v="PT;14;205;2353"/>
    <n v="220"/>
    <d v="2020-02-20T23:59:00"/>
    <n v="1"/>
    <x v="0"/>
    <x v="1"/>
    <x v="7"/>
  </r>
  <r>
    <x v="48"/>
    <n v="680017550"/>
    <n v="184256"/>
    <s v="AQUISIÃ‡ÃƒO DE GRUPOS ELECTROBOMBA SUBMERSIVEIS, MOTORES DE RESERVA E GRUPOS ELECTROBOMBA VERTICAIS"/>
    <d v="2020-02-11T16:28:39"/>
    <n v="13"/>
    <s v="PT;11;151;1916"/>
    <n v="340"/>
    <d v="2020-02-20T15:00:00"/>
    <n v="1"/>
    <x v="5"/>
    <x v="1"/>
    <x v="7"/>
  </r>
  <r>
    <x v="10"/>
    <n v="500122237"/>
    <n v="184257"/>
    <s v="AquisiÃ§Ã£o de ServiÃ§os de Transporte de Passageiros, em Autocarro com Motorista, no Ã¢mbito do Programa &quot;Termalismo e Bem-Estar, 2020&quot;"/>
    <d v="2020-02-11T16:29:35"/>
    <n v="3"/>
    <s v="PT;1;1;232"/>
    <n v="220"/>
    <d v="2020-03-09T15:00:00"/>
    <n v="1"/>
    <x v="2"/>
    <x v="1"/>
    <x v="7"/>
  </r>
  <r>
    <x v="1"/>
    <n v="506673626"/>
    <n v="184258"/>
    <m/>
    <d v="2020-02-11T16:45:12"/>
    <n v="1"/>
    <m/>
    <n v="400"/>
    <m/>
    <n v="1"/>
    <x v="1"/>
    <x v="1"/>
    <x v="7"/>
  </r>
  <r>
    <x v="0"/>
    <n v="508481287"/>
    <n v="184259"/>
    <s v="PrestaÃ§Ã£o de serviÃ§os de higiene e limpeza das instalaÃ§Ãµes do Centro Hospitalar UniversitÃ¡rio de Lisboa Norte, E.P.E."/>
    <d v="2020-02-11T16:57:16"/>
    <n v="1"/>
    <s v="PT;12;165;2010"/>
    <n v="360"/>
    <d v="2020-02-14T17:00:00"/>
    <n v="1"/>
    <x v="0"/>
    <x v="1"/>
    <x v="7"/>
  </r>
  <r>
    <x v="97"/>
    <n v="508354617"/>
    <n v="184260"/>
    <m/>
    <d v="2020-02-11T17:13:58"/>
    <n v="13"/>
    <s v="PT;1;1;232"/>
    <n v="400"/>
    <m/>
    <n v="1"/>
    <x v="1"/>
    <x v="1"/>
    <x v="7"/>
  </r>
  <r>
    <x v="128"/>
    <n v="509364390"/>
    <n v="184261"/>
    <s v="RenovaÃ§Ã£o do Licenciamento da Plataforma Outsystems"/>
    <d v="2020-02-11T17:17:42"/>
    <n v="1"/>
    <s v="PT;8;100;1508"/>
    <n v="340"/>
    <d v="2020-02-17T17:00:00"/>
    <n v="1"/>
    <x v="1"/>
    <x v="1"/>
    <x v="7"/>
  </r>
  <r>
    <x v="240"/>
    <n v="510055710"/>
    <n v="184263"/>
    <m/>
    <d v="2020-02-11T17:24:29"/>
    <n v="13"/>
    <s v="PT;1;1;232"/>
    <n v="400"/>
    <m/>
    <n v="1"/>
    <x v="2"/>
    <x v="1"/>
    <x v="7"/>
  </r>
  <r>
    <x v="240"/>
    <n v="510055710"/>
    <n v="184264"/>
    <m/>
    <d v="2020-02-11T17:27:19"/>
    <n v="13"/>
    <s v="PT;1;1;232"/>
    <n v="400"/>
    <d v="1970-01-01T23:59:00"/>
    <n v="1"/>
    <x v="2"/>
    <x v="1"/>
    <x v="7"/>
  </r>
  <r>
    <x v="97"/>
    <n v="508354617"/>
    <n v="184265"/>
    <s v="AquisiÃ§Ã£o de material de dinamizaÃ§Ã£o das aÃ§Ãµes para ensino prÃ©-escolar, no Ã¢mbito do Projeto Imagine Create Succeed"/>
    <d v="2020-02-11T17:53:02"/>
    <n v="1"/>
    <s v="PT;7;77;308"/>
    <n v="360"/>
    <d v="2020-02-13T23:59:00"/>
    <n v="1"/>
    <x v="1"/>
    <x v="1"/>
    <x v="7"/>
  </r>
  <r>
    <x v="0"/>
    <n v="508481287"/>
    <n v="184266"/>
    <s v="AquisiÃ§Ã£o de serviÃ§os de manutenÃ§Ã£o Ã  central de gases medicinais e vÃ¡cuo para o ano de 2020"/>
    <d v="2020-02-12T08:03:59"/>
    <n v="13"/>
    <s v="PT;12;165;2010"/>
    <n v="360"/>
    <d v="2020-02-19T17:00:00"/>
    <n v="1"/>
    <x v="0"/>
    <x v="1"/>
    <x v="7"/>
  </r>
  <r>
    <x v="183"/>
    <n v="509770118"/>
    <n v="184267"/>
    <m/>
    <d v="2020-02-12T09:04:10"/>
    <n v="13"/>
    <m/>
    <n v="400"/>
    <m/>
    <n v="1"/>
    <x v="2"/>
    <x v="1"/>
    <x v="7"/>
  </r>
  <r>
    <x v="0"/>
    <n v="508481287"/>
    <n v="184268"/>
    <s v="AquisiÃ§Ã£o de serviÃ§os de manutenÃ§Ã£o ao equipamento de Neonatologia para o ano 2020."/>
    <d v="2020-02-12T09:09:35"/>
    <n v="13"/>
    <s v="PT;12;165;2010"/>
    <n v="220"/>
    <d v="2020-02-19T17:00:00"/>
    <n v="1"/>
    <x v="0"/>
    <x v="1"/>
    <x v="7"/>
  </r>
  <r>
    <x v="129"/>
    <n v="501258027"/>
    <n v="184269"/>
    <s v="FORNECIMENTO DE SOFTWARE E EQUIPAMENTO PARA SISTEMA DE GESTÃƒO DE ASSIDUIDADE"/>
    <d v="2020-02-12T09:18:49"/>
    <n v="1"/>
    <s v="PT;8;97;1483"/>
    <n v="340"/>
    <d v="2020-02-19T23:59:00"/>
    <n v="1"/>
    <x v="1"/>
    <x v="1"/>
    <x v="7"/>
  </r>
  <r>
    <x v="0"/>
    <n v="508481287"/>
    <n v="184270"/>
    <s v="AquisiÃ§Ã£o de material para manutenÃ§Ã£o de mÃ¡quinas de lavar e desinfetar endoscÃ³pios da marca CleanTop durante o ano de 2020"/>
    <d v="2020-02-12T09:33:28"/>
    <n v="1"/>
    <s v="PT;12;165;2010"/>
    <n v="5"/>
    <d v="2020-02-19T17:00:00"/>
    <n v="1"/>
    <x v="0"/>
    <x v="1"/>
    <x v="7"/>
  </r>
  <r>
    <x v="132"/>
    <n v="507023129"/>
    <n v="184272"/>
    <s v="Empreitada para execuÃ§Ã£o do Muro de ContenÃ§Ã£o localizado a Sudeste, DemoliÃ§Ã£o da Casa do Guarda e Fornecimento e Montagem de LuminÃ¡rias LED para a EB1+JI n.Âº63 - Bairro do Restelo, em Lisboa"/>
    <d v="2020-02-12T10:13:17"/>
    <n v="13"/>
    <s v="PT;1;1;232"/>
    <n v="340"/>
    <d v="2020-02-17T17:00:00"/>
    <n v="1"/>
    <x v="2"/>
    <x v="1"/>
    <x v="7"/>
  </r>
  <r>
    <x v="43"/>
    <n v="503035416"/>
    <n v="184273"/>
    <s v="AquisiÃ§Ã£o de ACIDO FÃ“LICO 5 MG; CÃP/COMP para 2020"/>
    <d v="2020-02-12T10:15:15"/>
    <n v="13"/>
    <s v="PT;12;174;2096"/>
    <n v="400"/>
    <d v="1970-01-01T15:00:00"/>
    <n v="1"/>
    <x v="0"/>
    <x v="1"/>
    <x v="7"/>
  </r>
  <r>
    <x v="45"/>
    <n v="680021892"/>
    <n v="184274"/>
    <s v="AquisiÃ§Ã£o de Equipamento InformÃ¡tico - Computadores de SecretÃ¡ria, Impressoras e Monitores"/>
    <d v="2020-02-12T10:17:29"/>
    <n v="13"/>
    <s v="PT;12;173;189"/>
    <n v="360"/>
    <d v="2020-02-20T23:59:00"/>
    <n v="1"/>
    <x v="5"/>
    <x v="1"/>
    <x v="7"/>
  </r>
  <r>
    <x v="45"/>
    <n v="680021892"/>
    <n v="184275"/>
    <s v="AquisiÃ§Ã£o de ServiÃ§os de HigienizaÃ§Ã£o de ReservatÃ³rios de Ãgua do Concelho de Vila Franca de Xira"/>
    <d v="2020-02-12T10:32:01"/>
    <n v="13"/>
    <s v="PT;12;173;189"/>
    <n v="360"/>
    <d v="2020-02-20T23:59:00"/>
    <n v="1"/>
    <x v="5"/>
    <x v="1"/>
    <x v="7"/>
  </r>
  <r>
    <x v="7"/>
    <n v="508666236"/>
    <n v="184276"/>
    <s v="AquisiÃ§Ã£o de serviÃ§os de manutenÃ§Ã£o e de suporte para equipamentos cisco de suporte ao jogo online."/>
    <d v="2020-02-12T10:39:43"/>
    <n v="13"/>
    <s v="PT;12;165;2013"/>
    <n v="220"/>
    <d v="2020-02-20T23:59:00"/>
    <n v="1"/>
    <x v="2"/>
    <x v="1"/>
    <x v="7"/>
  </r>
  <r>
    <x v="2"/>
    <n v="503539473"/>
    <n v="184277"/>
    <s v="PrestaÃ§Ã£o de serviÃ§os de assistÃªncia tÃ©cnica e manutenÃ§Ã£o ao servidor de comunicaÃ§Ãµes para o municÃ­pio de Albufeira"/>
    <d v="2020-02-12T11:05:37"/>
    <n v="1"/>
    <s v="PT;9;111;105"/>
    <n v="300"/>
    <d v="2020-02-18T23:59:00"/>
    <n v="1"/>
    <x v="1"/>
    <x v="1"/>
    <x v="7"/>
  </r>
  <r>
    <x v="132"/>
    <n v="507023129"/>
    <n v="184278"/>
    <s v="AquisiÃ§Ã£o de ServiÃ§os ao abrigo do Acordo-Quadro n.Âº 19/005/CA/AQ, de GestÃ£o, FiscalizaÃ§Ã£o e CoordenaÃ§Ã£o de SeguranÃ§a em Obra para a RequalificaÃ§Ã£o e AmpliaÃ§Ã£o da Escola BÃ¡sica e Jardim de InfÃ¢ncia Actor Vale"/>
    <d v="2020-02-12T11:14:18"/>
    <n v="13"/>
    <s v="PT;1;1;232"/>
    <n v="340"/>
    <d v="2020-02-18T17:00:00"/>
    <n v="1"/>
    <x v="2"/>
    <x v="1"/>
    <x v="7"/>
  </r>
  <r>
    <x v="66"/>
    <n v="502530863"/>
    <n v="184279"/>
    <s v="PrestaÃ§Ã£o de ServiÃ§os de Recolha, Lavagem e Tratamento de Roupas de Cama e Atoalhados nas Pousadas de Juventude da Movijovem de Almada, Lisboa, Parque das NaÃ§Ãµes e Oeiras"/>
    <d v="2020-02-12T11:15:20"/>
    <n v="13"/>
    <s v="PT;12;159;283"/>
    <n v="340"/>
    <d v="2020-02-21T19:00:00"/>
    <n v="1"/>
    <x v="2"/>
    <x v="1"/>
    <x v="7"/>
  </r>
  <r>
    <x v="0"/>
    <n v="508481287"/>
    <n v="184280"/>
    <s v="AquisiÃ§Ã£o de serviÃ§os de manutenÃ§Ã£o Ã¡s camas elÃ©tricas para o ano 2020."/>
    <d v="2020-02-12T11:25:22"/>
    <n v="1"/>
    <s v="PT;12;165;2010"/>
    <n v="220"/>
    <d v="2020-02-20T17:00:00"/>
    <n v="1"/>
    <x v="0"/>
    <x v="1"/>
    <x v="7"/>
  </r>
  <r>
    <x v="12"/>
    <n v="506187543"/>
    <n v="184281"/>
    <s v="remoÃ§Ã£o do pavimento existente em calÃ§ada de calcÃ¡rio, preparaÃ§Ã£o da base e pavimentaÃ§Ã£o em betÃ£o betuminoso"/>
    <d v="2020-02-12T11:26:15"/>
    <n v="13"/>
    <s v="PT;16;241;2602"/>
    <n v="340"/>
    <d v="2020-02-28T23:59:00"/>
    <n v="1"/>
    <x v="1"/>
    <x v="1"/>
    <x v="7"/>
  </r>
  <r>
    <x v="132"/>
    <n v="507023129"/>
    <n v="184282"/>
    <s v="AquisiÃ§Ã£o de ServiÃ§os para a execuÃ§Ã£o de prospeÃ§Ã£o geolÃ³gico-geotÃ©cnica e Ã  ConstruÃ§Ã£o na Escola BÃ¡sica Eurico GonÃ§alves e do JI da Ameixoeira"/>
    <d v="2020-02-12T11:28:10"/>
    <n v="13"/>
    <s v="PT;1;1;232"/>
    <n v="340"/>
    <d v="2020-02-21T17:00:00"/>
    <n v="1"/>
    <x v="2"/>
    <x v="1"/>
    <x v="7"/>
  </r>
  <r>
    <x v="38"/>
    <n v="505309939"/>
    <n v="184283"/>
    <s v="AquisiÃ§Ã£o de ServiÃ§os para Aluguer de Piso Desportivo"/>
    <d v="2020-02-12T11:31:03"/>
    <n v="1"/>
    <s v="PT;9;121;1594"/>
    <n v="360"/>
    <d v="2020-02-14T16:30:00"/>
    <n v="1"/>
    <x v="1"/>
    <x v="1"/>
    <x v="7"/>
  </r>
  <r>
    <x v="157"/>
    <n v="502826126"/>
    <n v="184284"/>
    <s v="Concurso de Rede de Transportes"/>
    <d v="2020-02-12T11:31:15"/>
    <n v="3"/>
    <s v="PT;12;159;283"/>
    <n v="400"/>
    <m/>
    <n v="1"/>
    <x v="2"/>
    <x v="1"/>
    <x v="7"/>
  </r>
  <r>
    <x v="14"/>
    <n v="501144218"/>
    <n v="184285"/>
    <s v="Fornecimento de projetores para reforÃ§ar a iluminaÃ§Ã£o do EstÃ¡dio Vila AmÃ¡lia"/>
    <d v="2020-02-12T11:32:27"/>
    <n v="13"/>
    <s v="PT;16;244;2616"/>
    <n v="5"/>
    <d v="2020-02-17T18:00:00"/>
    <n v="1"/>
    <x v="1"/>
    <x v="1"/>
    <x v="7"/>
  </r>
  <r>
    <x v="13"/>
    <n v="501294104"/>
    <n v="184286"/>
    <s v="PRESTAÃ‡ÃƒO DE SERVIÃ‡OS DE LIMPEZA NO MOINHO DA MARÃ‰ DA MOURISCA E NO ECOPARQUE DO OUTÃƒO"/>
    <d v="2020-02-12T11:37:34"/>
    <n v="3"/>
    <s v="PT;16;245;321"/>
    <n v="220"/>
    <d v="2020-02-21T23:59:00"/>
    <n v="1"/>
    <x v="1"/>
    <x v="1"/>
    <x v="7"/>
  </r>
  <r>
    <x v="24"/>
    <n v="503311332"/>
    <n v="184287"/>
    <s v="Cprev 50/19 - RealizaÃ§Ã£o de aÃ§Ãµes de formaÃ§Ã£o em lÃ­ngua inglesa"/>
    <d v="2020-02-12T11:41:42"/>
    <n v="13"/>
    <s v="PT;12;165;2006"/>
    <n v="220"/>
    <d v="2020-02-21T17:00:00"/>
    <n v="1"/>
    <x v="1"/>
    <x v="1"/>
    <x v="7"/>
  </r>
  <r>
    <x v="49"/>
    <n v="502098139"/>
    <n v="184289"/>
    <m/>
    <d v="2020-02-12T12:21:27"/>
    <n v="13"/>
    <s v="PT;1;1;232"/>
    <n v="400"/>
    <m/>
    <n v="1"/>
    <x v="1"/>
    <x v="1"/>
    <x v="7"/>
  </r>
  <r>
    <x v="4"/>
    <n v="506334562"/>
    <n v="184290"/>
    <s v="ConstruÃ§Ã£o de muros de suporte / Muro de suporte de terras na Rua do Vale do Fojo (junto Ã  zona desportiva) - Vermoil - Proc. N.Âº 10/2020"/>
    <d v="2020-02-12T12:23:51"/>
    <n v="3"/>
    <s v="PT;11;157;1952"/>
    <n v="360"/>
    <d v="2020-03-03T23:59:00"/>
    <n v="1"/>
    <x v="1"/>
    <x v="1"/>
    <x v="7"/>
  </r>
  <r>
    <x v="24"/>
    <n v="503311332"/>
    <n v="184291"/>
    <s v="Cprev 02/2020 - AquisiÃ§Ã£o e instalaÃ§Ã£o de postes com base para sinalizaÃ§Ã£o vertical, de forma faseada, na cidade de Lisboa"/>
    <d v="2020-02-12T12:24:50"/>
    <n v="13"/>
    <s v="PT;12;165;75"/>
    <n v="340"/>
    <d v="2020-02-21T17:00:00"/>
    <n v="1"/>
    <x v="1"/>
    <x v="1"/>
    <x v="7"/>
  </r>
  <r>
    <x v="87"/>
    <n v="506826961"/>
    <n v="184292"/>
    <s v="Fornecimento de combustÃ­veis em Postos PÃºblicos de abastecimento"/>
    <d v="2020-02-12T12:33:29"/>
    <n v="3"/>
    <s v="PT;9;119;1587"/>
    <n v="360"/>
    <d v="2020-03-04T23:59:00"/>
    <n v="1"/>
    <x v="1"/>
    <x v="1"/>
    <x v="7"/>
  </r>
  <r>
    <x v="65"/>
    <n v="600084779"/>
    <n v="184293"/>
    <s v="AquisiÃ§Ã£o de impressos para 2020 (10 lotes)"/>
    <d v="2020-02-12T13:57:34"/>
    <n v="3"/>
    <s v="PT;12;165;2004"/>
    <n v="340"/>
    <d v="2020-03-25T17:00:00"/>
    <n v="1"/>
    <x v="2"/>
    <x v="1"/>
    <x v="7"/>
  </r>
  <r>
    <x v="27"/>
    <n v="506722422"/>
    <n v="184294"/>
    <s v="AquisiÃ§Ã£o de ServiÃ§os para Desenvolvimento de AÃ§Ãµes de Marketing Institucional, ProduÃ§Ã£o e DivulgaÃ§Ã£o de Spots PublicitÃ¡rios AtravÃ©s de Meios RadiofÃ³nicos"/>
    <d v="2020-02-12T14:13:44"/>
    <n v="1"/>
    <s v="PT;15;220;2478"/>
    <n v="340"/>
    <d v="2020-02-18T23:59:00"/>
    <n v="1"/>
    <x v="1"/>
    <x v="1"/>
    <x v="7"/>
  </r>
  <r>
    <x v="149"/>
    <n v="506642798"/>
    <n v="184295"/>
    <s v="LigaÃ§Ã£o Pedonal da Avenida da Bela Vista ao Largo do CemitÃ©rio"/>
    <d v="2020-02-12T14:21:39"/>
    <n v="3"/>
    <s v="PT;6;76;1247"/>
    <n v="5"/>
    <d v="2020-04-03T17:00:00"/>
    <n v="1"/>
    <x v="1"/>
    <x v="1"/>
    <x v="7"/>
  </r>
  <r>
    <x v="177"/>
    <n v="506735524"/>
    <n v="184296"/>
    <s v="AQUISIÃ‡ÃƒO DE 1000 TONELADAS DE BETUMINOSO A QUENTE (CAMADA DE DESGASTE)"/>
    <d v="2020-02-12T14:45:55"/>
    <n v="13"/>
    <s v="PT;2;21;479"/>
    <n v="360"/>
    <d v="2020-02-20T17:00:00"/>
    <n v="1"/>
    <x v="1"/>
    <x v="1"/>
    <x v="7"/>
  </r>
  <r>
    <x v="1"/>
    <n v="506673626"/>
    <n v="184297"/>
    <s v="Proc. 19/2020-AquisiÃ§Ã£o de serviÃ§os de formaÃ§Ã£o - Millenium WEB"/>
    <d v="2020-02-12T14:46:56"/>
    <n v="1"/>
    <s v="PT;16;237;31"/>
    <n v="340"/>
    <d v="2020-02-28T23:59:00"/>
    <n v="1"/>
    <x v="1"/>
    <x v="1"/>
    <x v="7"/>
  </r>
  <r>
    <x v="1"/>
    <n v="506673626"/>
    <n v="184298"/>
    <s v="Proc. 20/2020-AquisiÃ§Ã£o de serviÃ§os para o jantar de Natal dos trabalhadores e colaboradores do MunicÃ­pio do Barreiro"/>
    <d v="2020-02-12T14:52:47"/>
    <n v="1"/>
    <s v="PT;16;237;31"/>
    <n v="340"/>
    <d v="2020-02-21T23:59:00"/>
    <n v="1"/>
    <x v="1"/>
    <x v="1"/>
    <x v="7"/>
  </r>
  <r>
    <x v="1"/>
    <n v="506673626"/>
    <n v="184299"/>
    <s v="Proc. 21/2020-AquisiÃ§Ã£o de alarmes de anti-intrusÃ£o com serviÃ§os de manutenÃ§Ã£o e assistÃªncia tÃ©cnica em diversos locais"/>
    <d v="2020-02-12T14:58:13"/>
    <n v="1"/>
    <s v="PT;16;237;31"/>
    <n v="360"/>
    <d v="2020-02-17T23:59:00"/>
    <n v="1"/>
    <x v="1"/>
    <x v="1"/>
    <x v="7"/>
  </r>
  <r>
    <x v="27"/>
    <n v="506722422"/>
    <n v="184300"/>
    <s v="AquisiÃ§Ã£o de ServiÃ§os de ImpressÃ£o e Montagem de Outdoors"/>
    <d v="2020-02-12T15:00:35"/>
    <n v="1"/>
    <s v="PT;15;220;2478"/>
    <n v="5"/>
    <d v="2020-02-19T23:59:00"/>
    <n v="1"/>
    <x v="1"/>
    <x v="1"/>
    <x v="7"/>
  </r>
  <r>
    <x v="13"/>
    <n v="501294104"/>
    <n v="184303"/>
    <s v="REQUALIFICAÃ‡ÃƒO DO PARQUE INFANTIL DA ALGODEIA - PAVIMENTO"/>
    <d v="2020-02-12T15:09:15"/>
    <n v="1"/>
    <s v="PT;16;245;321"/>
    <n v="210"/>
    <d v="2020-02-18T23:59:00"/>
    <n v="1"/>
    <x v="1"/>
    <x v="1"/>
    <x v="7"/>
  </r>
  <r>
    <x v="0"/>
    <n v="508481287"/>
    <n v="184304"/>
    <s v="Empreitada para execuÃ§Ã£o de obra de reparaÃ§Ã£o de pavimento betuminoso - HPV"/>
    <d v="2020-02-12T15:10:11"/>
    <n v="13"/>
    <s v="PT;12;165;2010"/>
    <n v="360"/>
    <d v="2020-02-17T17:00:00"/>
    <n v="1"/>
    <x v="0"/>
    <x v="1"/>
    <x v="7"/>
  </r>
  <r>
    <x v="24"/>
    <n v="503311332"/>
    <n v="184305"/>
    <s v="Cprev 45/19 - AquisiÃ§Ã£o de livros - reediÃ§Ã£o da 2Âª sÃ©rie dos livros infanto-juvenis da coleÃ§Ã£o -Pela Cidade Fora"/>
    <d v="2020-02-12T15:29:13"/>
    <n v="13"/>
    <s v="PT;12;165;2006"/>
    <n v="5"/>
    <d v="2020-02-21T17:00:00"/>
    <n v="1"/>
    <x v="1"/>
    <x v="1"/>
    <x v="7"/>
  </r>
  <r>
    <x v="341"/>
    <n v="506847420"/>
    <n v="184306"/>
    <s v="AquisiÃ§Ã£o de carrinha de 9 lugares, atravÃ©s de financiamento pelo sistema de leasing"/>
    <d v="2020-02-12T15:40:27"/>
    <n v="13"/>
    <s v="PT;15;220;2477"/>
    <n v="220"/>
    <d v="2020-03-06T23:59:00"/>
    <n v="1"/>
    <x v="1"/>
    <x v="1"/>
    <x v="7"/>
  </r>
  <r>
    <x v="13"/>
    <n v="501294104"/>
    <n v="184307"/>
    <s v="AQUISIÃ‡ÃƒO DE PÃ‰RGULA PARA REQUALIFICAÃ‡ÃƒO DO LARGO DE VILA FRESCA DE AZEITÃƒO"/>
    <d v="2020-02-12T15:40:52"/>
    <n v="1"/>
    <s v="PT;16;245;321"/>
    <n v="220"/>
    <d v="2020-02-18T23:59:00"/>
    <n v="1"/>
    <x v="1"/>
    <x v="1"/>
    <x v="7"/>
  </r>
  <r>
    <x v="12"/>
    <n v="506187543"/>
    <n v="184308"/>
    <s v="InspeÃ§Ã£o de extintores e carretÃ©is em edifÃ­cios, equipamentos e viaturas municipais - 2020"/>
    <d v="2020-02-12T15:41:48"/>
    <n v="13"/>
    <s v="PT;16;241;132"/>
    <n v="340"/>
    <d v="2020-02-17T23:59:00"/>
    <n v="1"/>
    <x v="1"/>
    <x v="1"/>
    <x v="7"/>
  </r>
  <r>
    <x v="166"/>
    <n v="504288806"/>
    <n v="184309"/>
    <s v="AquisiÃ§Ã£o de ServiÃ§os de VigilÃ¢ncia e SeguranÃ§a"/>
    <d v="2020-02-12T16:19:50"/>
    <n v="1"/>
    <s v="PT;12;165;2008"/>
    <n v="360"/>
    <d v="2020-02-18T23:59:00"/>
    <n v="1"/>
    <x v="2"/>
    <x v="1"/>
    <x v="7"/>
  </r>
  <r>
    <x v="33"/>
    <n v="505170876"/>
    <n v="184310"/>
    <s v="AquisiÃ§Ã£o de serviÃ§os para a elaboraÃ§Ã£o do plano de gestÃ£o da estrutura verde urbana de Lagos"/>
    <d v="2020-02-12T16:26:50"/>
    <n v="3"/>
    <s v="PT;9;117;72"/>
    <n v="360"/>
    <d v="2020-02-27T17:00:00"/>
    <n v="1"/>
    <x v="1"/>
    <x v="1"/>
    <x v="7"/>
  </r>
  <r>
    <x v="78"/>
    <n v="506792382"/>
    <n v="184316"/>
    <s v="Trabalhos de conservaÃ§Ã£o, incluindo substituiÃ§Ã£o total de fachada envidraÃ§ada e rufos da cafetaria da Alameda, por forÃ§a da tempestade Leslie"/>
    <d v="2020-02-12T17:25:39"/>
    <n v="13"/>
    <s v="PT;2;13;431"/>
    <n v="340"/>
    <d v="2020-03-02T23:59:00"/>
    <n v="1"/>
    <x v="1"/>
    <x v="1"/>
    <x v="7"/>
  </r>
  <r>
    <x v="11"/>
    <n v="506614913"/>
    <n v="184319"/>
    <s v="Limpeza e desobstruÃ§Ã£o de linhas de Ã¡gua no concelho de Vila Franca de Xira"/>
    <d v="2020-02-13T08:38:04"/>
    <n v="13"/>
    <s v="PT;12;173;189"/>
    <n v="340"/>
    <d v="2020-02-28T23:59:00"/>
    <n v="1"/>
    <x v="1"/>
    <x v="1"/>
    <x v="7"/>
  </r>
  <r>
    <x v="98"/>
    <n v="502130040"/>
    <n v="184320"/>
    <s v="ConstruÃ§Ã£o de Polidesportivo Escolar de Ar-Livre em Deixa-O-Resto."/>
    <d v="2020-02-13T08:50:19"/>
    <n v="13"/>
    <s v="PT;16;242;2604"/>
    <n v="220"/>
    <d v="2020-03-05T17:00:00"/>
    <n v="1"/>
    <x v="1"/>
    <x v="1"/>
    <x v="7"/>
  </r>
  <r>
    <x v="13"/>
    <n v="501294104"/>
    <n v="184321"/>
    <s v="AQUISIÃ‡ÃƒO DE ESTANTES, BASTIDORES E ESTORES PARA A RESERVA ETNOGRÃFICA MICHEL GIACOMETTI"/>
    <d v="2020-02-13T09:16:49"/>
    <n v="13"/>
    <s v="PT;16;245;2619"/>
    <n v="220"/>
    <d v="2020-02-19T23:59:00"/>
    <n v="1"/>
    <x v="1"/>
    <x v="1"/>
    <x v="7"/>
  </r>
  <r>
    <x v="24"/>
    <n v="503311332"/>
    <n v="184322"/>
    <s v="Cprev 03/2020 - elaboraÃ§Ã£o do estudo de trÃ¡fego rodoviÃ¡rio e pedonal da zona envolvente ao interface da Pontinha e da Nova Feira Popular de Lisboa"/>
    <d v="2020-02-13T09:35:49"/>
    <n v="13"/>
    <s v="PT;12;165;2005"/>
    <n v="220"/>
    <d v="2020-02-27T17:00:00"/>
    <n v="1"/>
    <x v="1"/>
    <x v="1"/>
    <x v="7"/>
  </r>
  <r>
    <x v="6"/>
    <n v="506037258"/>
    <n v="184323"/>
    <s v="PrestaÃ§Ã£o de serviÃ§os para produÃ§Ã£o de suportes de comunicaÃ§Ã£o institucional - grÃ¡fico."/>
    <d v="2020-02-13T09:50:03"/>
    <n v="13"/>
    <s v="PT;17;256;2822"/>
    <n v="340"/>
    <d v="2020-02-19T17:00:00"/>
    <n v="1"/>
    <x v="1"/>
    <x v="1"/>
    <x v="7"/>
  </r>
  <r>
    <x v="2"/>
    <n v="503539473"/>
    <n v="184324"/>
    <s v="Fornecimento contÃ­nuo de serviÃ§os de ajudante de palco para os eventos do municÃ­pio de albufeira"/>
    <d v="2020-02-13T09:51:12"/>
    <n v="13"/>
    <s v="PT;9;111;105"/>
    <n v="300"/>
    <d v="2020-02-19T23:59:00"/>
    <n v="1"/>
    <x v="1"/>
    <x v="1"/>
    <x v="7"/>
  </r>
  <r>
    <x v="98"/>
    <n v="502130040"/>
    <n v="184325"/>
    <s v="AquisiÃ§Ã£o de materiais e reagentes para o LaboratÃ³rio Municipal de Santiago do CacÃ©m."/>
    <d v="2020-02-13T10:15:37"/>
    <n v="13"/>
    <s v="PT;16;242;2610"/>
    <n v="150"/>
    <d v="2020-05-05T17:00:00"/>
    <n v="1"/>
    <x v="1"/>
    <x v="1"/>
    <x v="7"/>
  </r>
  <r>
    <x v="59"/>
    <n v="503450189"/>
    <n v="184326"/>
    <s v="Fornecimento de 4 viaturas na modalidade de AOV (aluguer operacional de viatura) a 48 meses/160 000 KmÂ¿s (para o lote 1) e 100 000KmÂ¿s (para o lote 2), com inclusÃ£o de seguro contra todos os riscos e viatura de substituiÃ§Ã£o (Grupo A, a gasÃ³leo), no qual a franquia serÃ¡ de 2 %, e sem inclusÃ£o de gestÃ£o de combustÃ­vel e de pneus."/>
    <d v="2020-02-13T10:15:46"/>
    <n v="3"/>
    <s v="PT;3;27;501"/>
    <n v="340"/>
    <d v="2020-02-26T18:00:00"/>
    <n v="1"/>
    <x v="4"/>
    <x v="1"/>
    <x v="7"/>
  </r>
  <r>
    <x v="6"/>
    <n v="506037258"/>
    <n v="184327"/>
    <s v="PrestaÃ§Ã£o de serviÃ§os para produÃ§Ã£o de suportes comunicacionais e informativos grÃ¡ficos."/>
    <d v="2020-02-13T10:18:01"/>
    <n v="13"/>
    <s v="PT;17;256;2822"/>
    <n v="340"/>
    <d v="2020-02-19T17:00:00"/>
    <n v="1"/>
    <x v="1"/>
    <x v="1"/>
    <x v="7"/>
  </r>
  <r>
    <x v="2"/>
    <n v="503539473"/>
    <n v="184328"/>
    <m/>
    <d v="2020-02-13T10:25:38"/>
    <n v="13"/>
    <s v="PT;1;1;232"/>
    <n v="400"/>
    <m/>
    <n v="1"/>
    <x v="1"/>
    <x v="1"/>
    <x v="7"/>
  </r>
  <r>
    <x v="166"/>
    <n v="504288806"/>
    <n v="184329"/>
    <s v="AquisiÃ§Ã£o de ServiÃ§os de VigilÃ¢ncia e SeguranÃ§a"/>
    <d v="2020-02-13T10:37:13"/>
    <n v="13"/>
    <s v="PT;12;165;2008"/>
    <n v="360"/>
    <d v="2020-02-19T23:59:00"/>
    <n v="1"/>
    <x v="2"/>
    <x v="1"/>
    <x v="7"/>
  </r>
  <r>
    <x v="4"/>
    <n v="506334562"/>
    <n v="184330"/>
    <m/>
    <d v="2020-02-13T10:45:02"/>
    <n v="13"/>
    <s v="PT;1;1;232"/>
    <n v="400"/>
    <m/>
    <n v="1"/>
    <x v="1"/>
    <x v="1"/>
    <x v="7"/>
  </r>
  <r>
    <x v="239"/>
    <n v="506865517"/>
    <n v="184331"/>
    <m/>
    <d v="2020-02-13T10:54:30"/>
    <n v="13"/>
    <s v="PT;1;1;232"/>
    <n v="1"/>
    <m/>
    <n v="1"/>
    <x v="1"/>
    <x v="1"/>
    <x v="7"/>
  </r>
  <r>
    <x v="17"/>
    <n v="505456010"/>
    <n v="184332"/>
    <m/>
    <d v="2020-02-13T10:57:47"/>
    <n v="3"/>
    <s v="PT;1;1;232"/>
    <n v="400"/>
    <m/>
    <n v="1"/>
    <x v="1"/>
    <x v="1"/>
    <x v="7"/>
  </r>
  <r>
    <x v="14"/>
    <n v="501144218"/>
    <n v="184333"/>
    <s v="RepavimentaÃ§Ã£o da Rua Nossa Senhora do Castelo e reabilitaÃ§Ã£o de valetas e passeios."/>
    <d v="2020-02-13T11:01:32"/>
    <n v="13"/>
    <s v="PT;16;244;2616"/>
    <n v="220"/>
    <d v="2020-02-23T23:59:00"/>
    <n v="1"/>
    <x v="1"/>
    <x v="1"/>
    <x v="7"/>
  </r>
  <r>
    <x v="149"/>
    <n v="506642798"/>
    <n v="184334"/>
    <s v="PrestaÃ§Ã£o de serviÃ§os no Ã¢mbito da MonitorizaÃ§Ã£o das Ãguas Residuais"/>
    <d v="2020-02-13T11:07:44"/>
    <n v="1"/>
    <s v="PT;1;1;232"/>
    <n v="360"/>
    <d v="2020-02-22T23:00:00"/>
    <n v="1"/>
    <x v="1"/>
    <x v="1"/>
    <x v="7"/>
  </r>
  <r>
    <x v="65"/>
    <n v="600084779"/>
    <n v="184335"/>
    <s v="05/AQ/AT_2020 - AquisiÃ§Ã£o de serviÃ§os de desenvolvimento aplicacional no Ã¢mbito da manutenÃ§Ã£o corretiva e evolutiva do Sistema de CobranÃ§a do PatrimÃ³nio"/>
    <d v="2020-02-13T11:08:59"/>
    <n v="13"/>
    <s v="PT;12;165;2004"/>
    <n v="220"/>
    <d v="2020-02-22T17:00:00"/>
    <n v="1"/>
    <x v="2"/>
    <x v="1"/>
    <x v="7"/>
  </r>
  <r>
    <x v="17"/>
    <n v="505456010"/>
    <n v="184336"/>
    <s v="AquisiÃ§Ã£o de serviÃ§os para a execuÃ§Ã£o de podas e abates de Ã¡rvores de alinhamento, de acordo com as clÃ¡usulas tÃ©cnicas descritas na parte II.Âª, do caderno de encargos"/>
    <d v="2020-02-13T11:13:55"/>
    <n v="3"/>
    <s v="PT;12;174;223"/>
    <n v="400"/>
    <d v="2020-02-26T23:59:00"/>
    <n v="1"/>
    <x v="1"/>
    <x v="1"/>
    <x v="7"/>
  </r>
  <r>
    <x v="17"/>
    <n v="505456010"/>
    <n v="184337"/>
    <s v="O contrato tem por objeto a prestaÃ§Ã£o de serviÃ§os de vigilÃ¢ncia e seguranÃ§a estÃ¡tica e de ligaÃ§Ã£o a central de receÃ§Ã£o e monitorizaÃ§Ã£o de alarmes, nas unidades funcionais de saÃºde do ACES da Amadora"/>
    <d v="2020-02-13T11:14:12"/>
    <n v="3"/>
    <s v="PT;12;174;223"/>
    <n v="220"/>
    <d v="2020-03-01T23:59:00"/>
    <n v="1"/>
    <x v="1"/>
    <x v="1"/>
    <x v="7"/>
  </r>
  <r>
    <x v="93"/>
    <n v="501305564"/>
    <n v="184338"/>
    <s v="Ajuste Direto, no Ã¢mbito do Acordo Quadro celebrado na sequÃªncia do Concurso PÃºblico n.Âº 06/2017/CCE PrestaÃ§Ã£o de ServiÃ§os de DesinfeÃ§Ã£o e ExterminaÃ§Ã£o em Ãreas Urbanas e Rurais"/>
    <d v="2020-02-13T11:24:13"/>
    <n v="1"/>
    <s v="PT;1;1;232"/>
    <n v="340"/>
    <d v="2020-02-20T23:59:00"/>
    <n v="1"/>
    <x v="1"/>
    <x v="1"/>
    <x v="7"/>
  </r>
  <r>
    <x v="114"/>
    <n v="505584760"/>
    <n v="184339"/>
    <m/>
    <d v="2020-02-13T11:31:08"/>
    <n v="1"/>
    <m/>
    <n v="400"/>
    <m/>
    <n v="1"/>
    <x v="1"/>
    <x v="1"/>
    <x v="7"/>
  </r>
  <r>
    <x v="114"/>
    <n v="505584760"/>
    <n v="184340"/>
    <s v="Cobertura da Bancada Sul do Campo Adelino Ribeiro Novo"/>
    <d v="2020-02-13T11:31:40"/>
    <n v="1"/>
    <s v="PT;4;39;577"/>
    <n v="5"/>
    <d v="2020-04-12T23:59:00"/>
    <n v="1"/>
    <x v="1"/>
    <x v="1"/>
    <x v="7"/>
  </r>
  <r>
    <x v="114"/>
    <n v="505584760"/>
    <n v="184341"/>
    <m/>
    <d v="2020-02-13T11:32:11"/>
    <n v="1"/>
    <m/>
    <n v="400"/>
    <m/>
    <n v="1"/>
    <x v="1"/>
    <x v="1"/>
    <x v="7"/>
  </r>
  <r>
    <x v="114"/>
    <n v="505584760"/>
    <n v="184342"/>
    <m/>
    <d v="2020-02-13T11:32:38"/>
    <n v="1"/>
    <m/>
    <n v="400"/>
    <m/>
    <n v="1"/>
    <x v="1"/>
    <x v="1"/>
    <x v="7"/>
  </r>
  <r>
    <x v="71"/>
    <n v="600014690"/>
    <n v="184344"/>
    <s v="AquisiÃ§Ã£o centralizada de publicaÃ§Ãµes periÃ³dicas nacionais e internacionais"/>
    <d v="2020-02-13T12:02:48"/>
    <n v="3"/>
    <s v="PT;12;165;75"/>
    <n v="220"/>
    <d v="2020-02-19T23:59:00"/>
    <n v="1"/>
    <x v="2"/>
    <x v="1"/>
    <x v="7"/>
  </r>
  <r>
    <x v="229"/>
    <n v="510832806"/>
    <n v="184345"/>
    <m/>
    <d v="2020-02-13T12:34:33"/>
    <n v="3"/>
    <s v="PT;1;1;232"/>
    <n v="1"/>
    <m/>
    <n v="1"/>
    <x v="1"/>
    <x v="1"/>
    <x v="7"/>
  </r>
  <r>
    <x v="70"/>
    <n v="506791220"/>
    <n v="184346"/>
    <s v="RealizaÃ§Ã£o de EspetÃ¡culo Comemorativo do 25 Abril"/>
    <d v="2020-02-13T13:46:31"/>
    <n v="1"/>
    <s v="PT;16;239;78"/>
    <n v="340"/>
    <d v="2020-02-20T23:59:00"/>
    <n v="1"/>
    <x v="1"/>
    <x v="1"/>
    <x v="7"/>
  </r>
  <r>
    <x v="70"/>
    <n v="506791220"/>
    <n v="184348"/>
    <s v="Licenciamento de Software Microsoft"/>
    <d v="2020-02-13T14:11:59"/>
    <n v="13"/>
    <s v="PT;16;239;78"/>
    <n v="360"/>
    <d v="2020-02-20T23:59:00"/>
    <n v="1"/>
    <x v="1"/>
    <x v="1"/>
    <x v="7"/>
  </r>
  <r>
    <x v="0"/>
    <n v="508481287"/>
    <n v="184350"/>
    <s v="201G000546 - AquisiÃ§Ã£o de Atalureno - Ano 2020"/>
    <d v="2020-02-13T14:24:25"/>
    <n v="1"/>
    <s v="PT;12;165;2010"/>
    <n v="340"/>
    <d v="2020-02-14T11:10:00"/>
    <n v="1"/>
    <x v="0"/>
    <x v="1"/>
    <x v="7"/>
  </r>
  <r>
    <x v="24"/>
    <n v="503311332"/>
    <n v="184351"/>
    <s v="AD 5/2020 - Aluguer, transporte e instalaÃ§Ã£o de um conjunto modular (com Ar Condicionado incluÃ­do) para o Parque de Sete Rios"/>
    <d v="2020-02-13T14:26:33"/>
    <n v="1"/>
    <s v="PT;12;165;2009"/>
    <n v="5"/>
    <d v="2020-02-20T17:00:00"/>
    <n v="1"/>
    <x v="1"/>
    <x v="1"/>
    <x v="7"/>
  </r>
  <r>
    <x v="114"/>
    <n v="505584760"/>
    <n v="184354"/>
    <m/>
    <d v="2020-02-13T14:28:57"/>
    <n v="1"/>
    <m/>
    <n v="400"/>
    <m/>
    <n v="1"/>
    <x v="1"/>
    <x v="1"/>
    <x v="7"/>
  </r>
  <r>
    <x v="65"/>
    <n v="600084779"/>
    <n v="184356"/>
    <s v="ServiÃ§os de desenvolvimento aplicacional para manutenÃ§Ã£o evolutiva e corretiva do sistema de liquidaÃ§Ã£o do IVA - componente batch e sistema de plantas de arquitectura"/>
    <d v="2020-02-13T14:31:08"/>
    <n v="13"/>
    <s v="PT;12;165;2004"/>
    <n v="340"/>
    <d v="2020-02-22T17:00:00"/>
    <n v="1"/>
    <x v="2"/>
    <x v="1"/>
    <x v="7"/>
  </r>
  <r>
    <x v="34"/>
    <n v="508069645"/>
    <n v="184357"/>
    <s v="PE_20006_ADP - AQUISIÃ‡ÃƒO DE SERVIÃ‡OS PARA EXECUÃ‡ÃƒO DOS PROJETOS DE ALTERAÃ‡ÃƒO DOS BLOCOS F, G, H E ESPAÃ‡OS EXTERIORES, PARA A CONCLUSÃƒO DA INTERVENÃ‡ÃƒO DE REQUALIFICAÃ‡ÃƒO NA ESCOLA SECUNDÃRIA DA QUINTA DO MARQUÃŠS, EM OEIRAS"/>
    <d v="2020-02-13T14:35:55"/>
    <n v="1"/>
    <s v="PT;12;169;2057"/>
    <n v="220"/>
    <d v="2020-02-18T17:00:00"/>
    <n v="1"/>
    <x v="6"/>
    <x v="1"/>
    <x v="7"/>
  </r>
  <r>
    <x v="114"/>
    <n v="505584760"/>
    <n v="184358"/>
    <s v="ReconversÃ£o do edifÃ­cio da antiga escola 1Âº de maio em Arcozelo45453100"/>
    <d v="2020-02-13T14:57:40"/>
    <n v="3"/>
    <s v="PT;4;39;577"/>
    <n v="5"/>
    <d v="2020-03-13T23:59:00"/>
    <n v="1"/>
    <x v="1"/>
    <x v="1"/>
    <x v="7"/>
  </r>
  <r>
    <x v="70"/>
    <n v="506791220"/>
    <n v="184359"/>
    <s v="Material de Ãguas"/>
    <d v="2020-02-13T15:14:14"/>
    <n v="13"/>
    <s v="PT;16;239;78"/>
    <n v="300"/>
    <d v="2020-02-24T23:59:00"/>
    <n v="1"/>
    <x v="1"/>
    <x v="1"/>
    <x v="7"/>
  </r>
  <r>
    <x v="43"/>
    <n v="503035416"/>
    <n v="184360"/>
    <s v="AquisiÃ§Ã£o de Registadores de Eventos ImplantÃ¡veis, para o ano de 2020"/>
    <d v="2020-02-13T15:33:20"/>
    <n v="1"/>
    <s v="PT;1;1;232"/>
    <n v="340"/>
    <d v="2020-02-18T17:00:00"/>
    <n v="1"/>
    <x v="0"/>
    <x v="1"/>
    <x v="7"/>
  </r>
  <r>
    <x v="114"/>
    <n v="505584760"/>
    <n v="184361"/>
    <m/>
    <d v="2020-02-13T15:39:37"/>
    <n v="3"/>
    <s v="PT;1;1;232"/>
    <n v="400"/>
    <m/>
    <n v="1"/>
    <x v="1"/>
    <x v="1"/>
    <x v="7"/>
  </r>
  <r>
    <x v="21"/>
    <n v="506609553"/>
    <n v="184362"/>
    <s v="Empreitada - AmpliaÃ§Ã£o / AdaptaÃ§Ã£o de edifÃ­cio para crematÃ³rio"/>
    <d v="2020-02-13T15:43:31"/>
    <n v="3"/>
    <s v="PT;8;101;1519"/>
    <n v="220"/>
    <d v="2020-03-09T23:59:00"/>
    <n v="1"/>
    <x v="1"/>
    <x v="1"/>
    <x v="7"/>
  </r>
  <r>
    <x v="114"/>
    <n v="505584760"/>
    <n v="184363"/>
    <m/>
    <d v="2020-02-13T15:54:53"/>
    <n v="3"/>
    <s v="PT;1;1;232"/>
    <n v="400"/>
    <m/>
    <n v="1"/>
    <x v="1"/>
    <x v="1"/>
    <x v="7"/>
  </r>
  <r>
    <x v="11"/>
    <n v="506614913"/>
    <n v="184365"/>
    <s v="ElaboraÃ§Ã£o do Projeto de ExecuÃ§Ã£o de EspaÃ§os Exteriores na UrbanizaÃ§Ã£o da Malva Rosa, sita em Alverca do Ribatejo"/>
    <d v="2020-02-13T16:50:16"/>
    <n v="13"/>
    <s v="PT;12;173;2086"/>
    <n v="360"/>
    <d v="2020-02-19T23:59:00"/>
    <n v="1"/>
    <x v="1"/>
    <x v="1"/>
    <x v="7"/>
  </r>
  <r>
    <x v="145"/>
    <n v="506849635"/>
    <n v="184366"/>
    <s v="AquisiÃ§Ã£o de Bens MÃ³veis - Equipamentos e Material InformÃ¡tico - WIFI @ Celorico da Beira"/>
    <d v="2020-02-13T17:32:30"/>
    <n v="13"/>
    <s v="PT;10;130;1654"/>
    <n v="1"/>
    <d v="1970-01-01T23:59:00"/>
    <n v="1"/>
    <x v="1"/>
    <x v="1"/>
    <x v="7"/>
  </r>
  <r>
    <x v="109"/>
    <n v="506676056"/>
    <n v="184367"/>
    <s v="AquisiÃ§Ã£o e instalaÃ§Ã£o de equipamentos de iluminaÃ§Ã£o pÃºblica, ao abrigo do contrato de Acordo Quadro N.Âº 05/2017"/>
    <d v="2020-02-13T18:04:00"/>
    <n v="1"/>
    <s v="PT;15;216;43"/>
    <n v="340"/>
    <d v="2020-02-14T15:00:00"/>
    <n v="1"/>
    <x v="1"/>
    <x v="1"/>
    <x v="7"/>
  </r>
  <r>
    <x v="108"/>
    <n v="506617599"/>
    <n v="184368"/>
    <s v="PrestaÃ§Ã£o de ServiÃ§os de Higiene e Limpeza em vÃ¡rios EdifÃ­cios ao ServiÃ§o da CÃ¢mara Municipal de Esposende"/>
    <d v="2020-02-13T18:28:33"/>
    <n v="3"/>
    <s v="PT;4;43;58"/>
    <n v="230"/>
    <d v="2020-02-25T23:59:00"/>
    <n v="1"/>
    <x v="1"/>
    <x v="1"/>
    <x v="7"/>
  </r>
  <r>
    <x v="97"/>
    <n v="508354617"/>
    <n v="184369"/>
    <m/>
    <d v="2020-02-14T09:02:45"/>
    <n v="13"/>
    <s v="PT;1;1;232"/>
    <n v="400"/>
    <m/>
    <n v="1"/>
    <x v="1"/>
    <x v="1"/>
    <x v="7"/>
  </r>
  <r>
    <x v="59"/>
    <n v="503450189"/>
    <n v="184371"/>
    <s v="A prestaÃ§Ã£o de serviÃ§os prevÃª a monitorizaÃ§Ã£o avifauna, tratamento a apresentaÃ§Ã£o dos dados, no Bloco de Rega de Alvito-PisÃ£o durante dois anos."/>
    <d v="2020-02-14T09:09:06"/>
    <n v="3"/>
    <s v="PT;3;27;498"/>
    <n v="300"/>
    <d v="2020-02-26T18:00:00"/>
    <n v="1"/>
    <x v="4"/>
    <x v="1"/>
    <x v="7"/>
  </r>
  <r>
    <x v="38"/>
    <n v="505309939"/>
    <n v="184372"/>
    <s v="RemodelaÃ§Ã£o da rede de iluminaÃ§Ã£o pÃºblica decorativa do passadiÃ§o da Praia da Rocha"/>
    <d v="2020-02-14T09:27:46"/>
    <n v="3"/>
    <s v="PT;9;121;1594"/>
    <n v="220"/>
    <d v="2020-02-28T17:00:00"/>
    <n v="1"/>
    <x v="1"/>
    <x v="1"/>
    <x v="7"/>
  </r>
  <r>
    <x v="18"/>
    <n v="501222634"/>
    <n v="184374"/>
    <s v="AquisiÃ§Ã£o de Equipamento InformÃ¡tico"/>
    <d v="2020-02-14T09:48:17"/>
    <n v="13"/>
    <s v="PT;11;148;1898"/>
    <n v="360"/>
    <d v="2020-02-23T23:59:00"/>
    <n v="1"/>
    <x v="1"/>
    <x v="1"/>
    <x v="7"/>
  </r>
  <r>
    <x v="27"/>
    <n v="506722422"/>
    <n v="184375"/>
    <s v="AquisiÃ§Ã£o de serviÃ§os de vigilÃ¢ncia e seguranÃ§a humana"/>
    <d v="2020-02-14T09:48:43"/>
    <n v="3"/>
    <s v="PT;15;220;200"/>
    <n v="220"/>
    <d v="2020-02-29T23:59:00"/>
    <n v="1"/>
    <x v="1"/>
    <x v="1"/>
    <x v="7"/>
  </r>
  <r>
    <x v="25"/>
    <n v="505307685"/>
    <n v="184376"/>
    <s v="AquisiÃ§Ã£o de fardamento para funcionÃ¡rios afetos ao Estaleiro Municipal"/>
    <d v="2020-02-14T09:53:45"/>
    <n v="1"/>
    <s v="PT;12;161;202"/>
    <n v="5"/>
    <d v="2020-02-21T23:59:00"/>
    <n v="1"/>
    <x v="1"/>
    <x v="1"/>
    <x v="7"/>
  </r>
  <r>
    <x v="60"/>
    <n v="504394029"/>
    <n v="184377"/>
    <s v="ServiÃ§os de Leituras de Equipamentos de MediÃ§Ã£o de Energia ElÃ©trica"/>
    <d v="2020-02-14T10:17:17"/>
    <n v="6"/>
    <s v="PT;1;1;232"/>
    <n v="220"/>
    <d v="2020-03-06T18:00:00"/>
    <n v="1"/>
    <x v="2"/>
    <x v="1"/>
    <x v="7"/>
  </r>
  <r>
    <x v="52"/>
    <n v="508787033"/>
    <n v="184378"/>
    <s v="AquisiÃ§Ã£o de RenovaÃ§Ã£o de Software Assurance da Microsoft"/>
    <d v="2020-02-14T10:22:08"/>
    <n v="1"/>
    <s v="PT;1;1;232"/>
    <n v="340"/>
    <d v="2020-02-23T18:00:00"/>
    <n v="1"/>
    <x v="1"/>
    <x v="1"/>
    <x v="7"/>
  </r>
  <r>
    <x v="342"/>
    <n v="510856888"/>
    <n v="184379"/>
    <s v="EMPREITADA DE REPARAÃ‡ÃƒO DO TETO E IMPERMEABILIZAÃ‡ÃƒO DO TERRAÃ‡O DE COBERTURA DA BIBLIOTECA E ESPAÃ‡O CULTURAL CINEMA EUROPA"/>
    <d v="2020-02-14T10:38:22"/>
    <n v="3"/>
    <s v="PT;12;165;2015"/>
    <n v="220"/>
    <d v="2020-02-28T18:00:00"/>
    <n v="1"/>
    <x v="1"/>
    <x v="1"/>
    <x v="7"/>
  </r>
  <r>
    <x v="137"/>
    <n v="506818829"/>
    <n v="184382"/>
    <m/>
    <d v="2020-02-14T10:51:31"/>
    <n v="1"/>
    <m/>
    <n v="400"/>
    <m/>
    <n v="1"/>
    <x v="1"/>
    <x v="1"/>
    <x v="7"/>
  </r>
  <r>
    <x v="14"/>
    <n v="501144218"/>
    <n v="184383"/>
    <m/>
    <d v="2020-02-14T11:16:45"/>
    <n v="1"/>
    <s v="PT;1;1;232"/>
    <n v="1"/>
    <m/>
    <n v="1"/>
    <x v="1"/>
    <x v="1"/>
    <x v="7"/>
  </r>
  <r>
    <x v="37"/>
    <n v="504293125"/>
    <n v="184384"/>
    <m/>
    <d v="2020-02-14T11:25:43"/>
    <n v="3"/>
    <s v="PT;12;175;2100"/>
    <n v="400"/>
    <d v="2019-07-04T23:59:00"/>
    <n v="1"/>
    <x v="1"/>
    <x v="1"/>
    <x v="7"/>
  </r>
  <r>
    <x v="38"/>
    <n v="505309939"/>
    <n v="184385"/>
    <s v="AquisiÃ§Ã£o de um ServiÃ§o para MigraÃ§Ã£o do Sistema Operativo do Cluster"/>
    <d v="2020-02-14T11:29:10"/>
    <n v="13"/>
    <s v="PT;9;121;1594"/>
    <n v="220"/>
    <d v="2020-02-20T16:30:00"/>
    <n v="1"/>
    <x v="1"/>
    <x v="1"/>
    <x v="7"/>
  </r>
  <r>
    <x v="71"/>
    <n v="600014690"/>
    <n v="184386"/>
    <s v="AquisiÃ§Ã£o de serviÃ§os de seleÃ§Ã£o e disponibilizaÃ§Ã£o de notÃ­cias eletrÃ³nicas para os membros do Governo"/>
    <d v="2020-02-14T11:32:03"/>
    <n v="13"/>
    <s v="PT;12;165;75"/>
    <n v="360"/>
    <d v="2020-02-24T17:59:00"/>
    <n v="1"/>
    <x v="2"/>
    <x v="1"/>
    <x v="7"/>
  </r>
  <r>
    <x v="14"/>
    <n v="501144218"/>
    <n v="184387"/>
    <m/>
    <d v="2020-02-14T11:34:06"/>
    <n v="1"/>
    <s v="PT;1;1;232"/>
    <n v="1"/>
    <m/>
    <n v="1"/>
    <x v="1"/>
    <x v="1"/>
    <x v="7"/>
  </r>
  <r>
    <x v="0"/>
    <n v="508481287"/>
    <n v="184388"/>
    <s v="202G001471 - AquisiÃ§Ã£o de pinÃ§as energia avanÃ§ada hibrida, com colocaÃ§Ã£o de 1 torre de laparoscopia, representado pela empresa Olympus Iberia, S.A.U., durante o ano de 2020"/>
    <d v="2020-02-14T11:36:26"/>
    <n v="1"/>
    <s v="PT;12;165;2010"/>
    <n v="5"/>
    <d v="2020-02-26T17:00:00"/>
    <n v="1"/>
    <x v="0"/>
    <x v="1"/>
    <x v="7"/>
  </r>
  <r>
    <x v="13"/>
    <n v="501294104"/>
    <n v="184389"/>
    <s v="REQUALIFICAÃ‡ÃƒO DA ESCOLA E.B. N.Âº 2 DE SETÃšBAL DE SANTA MARIA DA GRAÃ‡A"/>
    <d v="2020-02-14T11:37:10"/>
    <n v="3"/>
    <s v="PT;16;245;2623"/>
    <n v="230"/>
    <d v="2020-03-20T23:59:00"/>
    <n v="1"/>
    <x v="1"/>
    <x v="1"/>
    <x v="7"/>
  </r>
  <r>
    <x v="14"/>
    <n v="501144218"/>
    <n v="184390"/>
    <m/>
    <d v="2020-02-14T11:47:51"/>
    <n v="1"/>
    <s v="PT;16;244;244"/>
    <n v="1"/>
    <m/>
    <n v="1"/>
    <x v="1"/>
    <x v="1"/>
    <x v="7"/>
  </r>
  <r>
    <x v="43"/>
    <n v="503035416"/>
    <n v="184391"/>
    <s v="Antitripisina Alfa 1mg"/>
    <d v="2020-02-14T12:15:00"/>
    <n v="1"/>
    <s v="PT;12;174;2096"/>
    <n v="340"/>
    <d v="2020-02-17T14:00:00"/>
    <n v="1"/>
    <x v="0"/>
    <x v="1"/>
    <x v="7"/>
  </r>
  <r>
    <x v="24"/>
    <n v="503311332"/>
    <n v="184392"/>
    <s v="AD 01/2020 - AquisiÃ§Ã£o de 1 (um) veÃ­culo, no Ã¢mbito do termo do contrato de locaÃ§Ã£o financeira Aluguer Operacional de VeÃ­culos (AOV) - AD n.Âº 71/15"/>
    <d v="2020-02-14T12:20:05"/>
    <n v="1"/>
    <s v="PT;12;165;2006"/>
    <n v="340"/>
    <d v="2020-02-20T17:00:00"/>
    <n v="1"/>
    <x v="1"/>
    <x v="1"/>
    <x v="7"/>
  </r>
  <r>
    <x v="14"/>
    <n v="501144218"/>
    <n v="184393"/>
    <m/>
    <d v="2020-02-14T12:25:35"/>
    <n v="1"/>
    <s v="PT;1;1;232"/>
    <n v="1"/>
    <m/>
    <n v="1"/>
    <x v="1"/>
    <x v="1"/>
    <x v="7"/>
  </r>
  <r>
    <x v="55"/>
    <n v="600084914"/>
    <n v="184394"/>
    <s v="PanteÃ£o Nacional - ReparaÃ§Ã£o de paramentos rebocados"/>
    <d v="2020-02-14T12:37:00"/>
    <n v="13"/>
    <s v="PT;1;1;232"/>
    <n v="210"/>
    <d v="2020-02-28T17:00:00"/>
    <n v="1"/>
    <x v="2"/>
    <x v="1"/>
    <x v="7"/>
  </r>
  <r>
    <x v="108"/>
    <n v="506617599"/>
    <n v="184395"/>
    <s v="PrestaÃ§Ã£o de serviÃ§os de vigilÃ¢ncia e seguranÃ§a das portarias do edifÃ­cio da CÃ¢mara Municipal, do Museu Municipal e do Centro Interpretativo de S. LourenÃ§o"/>
    <d v="2020-02-14T12:44:53"/>
    <n v="3"/>
    <s v="PT;4;43;702"/>
    <n v="230"/>
    <d v="2020-03-01T23:59:00"/>
    <n v="1"/>
    <x v="1"/>
    <x v="1"/>
    <x v="7"/>
  </r>
  <r>
    <x v="14"/>
    <n v="501144218"/>
    <n v="184398"/>
    <m/>
    <d v="2020-02-14T13:15:06"/>
    <n v="4"/>
    <s v="PT;1;1;232"/>
    <n v="1"/>
    <m/>
    <n v="1"/>
    <x v="1"/>
    <x v="1"/>
    <x v="7"/>
  </r>
  <r>
    <x v="194"/>
    <n v="501135960"/>
    <n v="184399"/>
    <s v="AquisiÃ§Ã£o de ServiÃ§os para revisÃ£o de projetos de execuÃ§Ã£o da Zona de Atividades EconÃ³micas (ZAE) de Castro Verde e da RequalificaÃ§Ã£o da Escola SecundÃ¡ria de Castro Verde"/>
    <d v="2020-02-14T14:15:03"/>
    <n v="3"/>
    <s v="PT;3;28;508"/>
    <n v="340"/>
    <d v="2020-02-26T17:00:00"/>
    <n v="1"/>
    <x v="1"/>
    <x v="1"/>
    <x v="7"/>
  </r>
  <r>
    <x v="13"/>
    <n v="501294104"/>
    <n v="184400"/>
    <s v="SERVIÃ‡O DE TRANSPORTE PARA REMOÃ‡ÃƒO DE DIVERSAS VIATURAS PESADAS DO SETÃšBAL PARQUE|IMAPARK PARA O PARQUE MUNICIPAL DE POÃ‡OILOS"/>
    <d v="2020-02-14T14:31:12"/>
    <n v="1"/>
    <s v="PT;16;245;2620"/>
    <n v="360"/>
    <d v="2020-02-28T14:25:00"/>
    <n v="1"/>
    <x v="1"/>
    <x v="1"/>
    <x v="7"/>
  </r>
  <r>
    <x v="24"/>
    <n v="503311332"/>
    <n v="184401"/>
    <s v="CPI 05/2020 - AquisiÃ§Ã£o de serviÃ§os de manutenÃ§Ã£o (preventiva, corretiva e evolutiva) e fornecimento de peÃ§as para os equipamentos de acesso aos Parques de Estacionamento"/>
    <d v="2020-02-14T14:34:09"/>
    <n v="3"/>
    <s v="PT;12;165;75"/>
    <n v="220"/>
    <d v="2020-03-16T17:00:00"/>
    <n v="1"/>
    <x v="1"/>
    <x v="1"/>
    <x v="7"/>
  </r>
  <r>
    <x v="25"/>
    <n v="505307685"/>
    <n v="184402"/>
    <s v="A obra tem por objetivo a renovaÃ§Ã£o da rede pÃºblica de drenagem de Ã¡guas residuais, no concelho de Arruda dos Vinhos."/>
    <d v="2020-02-14T14:36:25"/>
    <n v="13"/>
    <s v="PT;12;161;202"/>
    <n v="300"/>
    <d v="2020-02-23T23:59:00"/>
    <n v="1"/>
    <x v="1"/>
    <x v="1"/>
    <x v="7"/>
  </r>
  <r>
    <x v="2"/>
    <n v="503539473"/>
    <n v="184403"/>
    <s v="AquisiÃ§Ã£o de serviÃ§os tÃ©cnicos de consultadoria para elaboraÃ§Ã£o do DiagnÃ³stico Social e Carta Social do municÃ­pio de Albufeira"/>
    <d v="2020-02-14T14:39:43"/>
    <n v="1"/>
    <s v="PT;9;111;105"/>
    <n v="360"/>
    <d v="2020-03-01T23:59:00"/>
    <n v="1"/>
    <x v="1"/>
    <x v="1"/>
    <x v="7"/>
  </r>
  <r>
    <x v="55"/>
    <n v="600084914"/>
    <n v="184404"/>
    <s v="Museu Nacional de Etnologia - Obras de beneficiaÃ§Ã£o de interiores"/>
    <d v="2020-02-14T14:40:48"/>
    <n v="13"/>
    <s v="PT;1;1;232"/>
    <n v="340"/>
    <d v="2020-02-28T17:00:00"/>
    <n v="1"/>
    <x v="2"/>
    <x v="1"/>
    <x v="7"/>
  </r>
  <r>
    <x v="0"/>
    <n v="508481287"/>
    <n v="184405"/>
    <s v="AquisiÃ§Ã£o de serviÃ§os de reparaÃ§Ã£o de cÃ¢mara de endoscopia do Bloco Op. Central I - Bloco Op.Urologia"/>
    <d v="2020-02-14T14:49:12"/>
    <n v="1"/>
    <s v="PT;12;165;2010"/>
    <n v="360"/>
    <d v="2020-02-19T17:00:00"/>
    <n v="1"/>
    <x v="0"/>
    <x v="1"/>
    <x v="7"/>
  </r>
  <r>
    <x v="29"/>
    <n v="512012814"/>
    <n v="184406"/>
    <s v="NIPG37239/19 - AquisiÃ§Ã£o de material de canalizaÃ§Ã£o e pichelaria"/>
    <d v="2020-02-14T15:01:16"/>
    <n v="1"/>
    <s v="PT;20;313;1331"/>
    <n v="220"/>
    <d v="2020-03-18T17:30:00"/>
    <n v="1"/>
    <x v="1"/>
    <x v="1"/>
    <x v="7"/>
  </r>
  <r>
    <x v="99"/>
    <n v="510089224"/>
    <n v="184407"/>
    <s v="DAP 2020.0030 - Fornecimento e montagem de plataformas elevadas para os topos da Piscina OlÃ­mpica do Complexo de Piscinas do CDNJ"/>
    <d v="2020-02-14T15:06:35"/>
    <n v="13"/>
    <s v="PT;12;169;2055"/>
    <n v="360"/>
    <d v="2020-02-20T23:59:00"/>
    <n v="1"/>
    <x v="2"/>
    <x v="1"/>
    <x v="7"/>
  </r>
  <r>
    <x v="93"/>
    <n v="501305564"/>
    <n v="184408"/>
    <m/>
    <d v="2020-02-14T15:08:34"/>
    <n v="1"/>
    <s v="PT;1;1;232"/>
    <n v="400"/>
    <d v="2016-12-05T23:59:00"/>
    <n v="1"/>
    <x v="1"/>
    <x v="1"/>
    <x v="7"/>
  </r>
  <r>
    <x v="55"/>
    <n v="600084914"/>
    <n v="184410"/>
    <s v="Museu Nacional de Etnologia - RemodelaÃ§Ã£o de coberturas sobre as reservas das artes e ofÃ­cios e Ã¡reas adjacentes"/>
    <d v="2020-02-14T15:20:09"/>
    <n v="13"/>
    <s v="PT;1;1;232"/>
    <n v="340"/>
    <d v="2020-02-28T17:00:00"/>
    <n v="1"/>
    <x v="2"/>
    <x v="1"/>
    <x v="7"/>
  </r>
  <r>
    <x v="13"/>
    <n v="501294104"/>
    <n v="184411"/>
    <s v="PRESTAÃ‡ÃƒO DE SERVIÃ‡OS DE LIMPEZA GERAL DE EDIFICIOS MUNICIPAIS"/>
    <d v="2020-02-14T15:44:05"/>
    <n v="1"/>
    <s v="PT;16;245;321"/>
    <n v="340"/>
    <d v="2020-02-20T23:59:00"/>
    <n v="1"/>
    <x v="1"/>
    <x v="1"/>
    <x v="7"/>
  </r>
  <r>
    <x v="4"/>
    <n v="506334562"/>
    <n v="184413"/>
    <s v="AquisiÃ§Ã£o de Busto em Bronze"/>
    <d v="2020-02-14T15:54:24"/>
    <n v="1"/>
    <s v="PT;11;157;1950"/>
    <n v="360"/>
    <d v="2020-03-16T23:59:00"/>
    <n v="1"/>
    <x v="1"/>
    <x v="1"/>
    <x v="7"/>
  </r>
  <r>
    <x v="13"/>
    <n v="501294104"/>
    <n v="184414"/>
    <s v="FORNECIMENTO E MONTAGEM DE SINALÃ‰TICA NO EDIFÃCIO SADO E PRODUÃ‡ÃƒO DE MATERIAIS PARA DIVERSOS EQUIPAMENTOS."/>
    <d v="2020-02-14T16:04:45"/>
    <n v="13"/>
    <s v="PT;16;245;2623"/>
    <n v="220"/>
    <d v="2020-02-20T23:59:00"/>
    <n v="1"/>
    <x v="1"/>
    <x v="1"/>
    <x v="7"/>
  </r>
  <r>
    <x v="342"/>
    <n v="510856888"/>
    <n v="184418"/>
    <s v="contrato de serviÃ§os de transporte de passageiros no Ã¢mbito dos Programas de Praia da Junta de Freguesia de Campo de Ourique 2020"/>
    <d v="2020-02-14T16:38:52"/>
    <n v="3"/>
    <s v="PT;12;165;2015"/>
    <n v="200"/>
    <d v="2020-02-28T18:00:00"/>
    <n v="1"/>
    <x v="1"/>
    <x v="1"/>
    <x v="7"/>
  </r>
  <r>
    <x v="43"/>
    <n v="503035416"/>
    <n v="184420"/>
    <m/>
    <d v="2020-02-14T16:45:10"/>
    <n v="13"/>
    <s v="PT;1;1;232"/>
    <n v="1"/>
    <m/>
    <n v="1"/>
    <x v="0"/>
    <x v="1"/>
    <x v="7"/>
  </r>
  <r>
    <x v="4"/>
    <n v="506334562"/>
    <n v="184421"/>
    <s v="Fornecimento ContÃ­nuo do ServiÃ§o de Aluguer de Viaturas Pesadas de Passageiros para o ano 2020"/>
    <d v="2020-02-14T16:47:23"/>
    <n v="13"/>
    <s v="PT;11;157;1950"/>
    <n v="360"/>
    <d v="2020-02-22T23:59:00"/>
    <n v="1"/>
    <x v="1"/>
    <x v="1"/>
    <x v="7"/>
  </r>
  <r>
    <x v="206"/>
    <n v="508180457"/>
    <n v="184422"/>
    <s v="AquisiÃ§Ã£o de prestaÃ§Ã£o de serviÃ§os integrados de saÃºde e seguranÃ§a no trabalho, para garantir a vigilÃ¢ncia contÃ­nua da saÃºde dos trabalhadores, bem como a prevenÃ§Ã£o dos riscos profissionais e a promoÃ§Ã£o da saÃºde no local de trabalho, durante o ano 2020"/>
    <d v="2020-02-14T17:06:48"/>
    <n v="4"/>
    <s v="PT;12;165;2021"/>
    <n v="340"/>
    <d v="2020-02-20T18:00:00"/>
    <n v="1"/>
    <x v="2"/>
    <x v="1"/>
    <x v="7"/>
  </r>
  <r>
    <x v="113"/>
    <n v="506556590"/>
    <n v="184423"/>
    <s v="Fornecimento de Ativos de Rede"/>
    <d v="2020-02-14T17:53:44"/>
    <n v="13"/>
    <s v="PT;8;99;1497"/>
    <n v="5"/>
    <d v="2020-02-26T23:59:00"/>
    <n v="1"/>
    <x v="1"/>
    <x v="1"/>
    <x v="7"/>
  </r>
  <r>
    <x v="0"/>
    <n v="508481287"/>
    <n v="184424"/>
    <s v="AquisiÃ§Ã£o de seis insufladores de CO2 e seis bombas de irrigaÃ§Ã£o para o ServiÃ§o de Gastrenterologia e Hepatologia Â¿ MCDTÂ´s Â¿ Unidade de TÃ©cnicas de Gastrenterologia e Hepatologia Â¿ CHLN - HSM"/>
    <d v="2020-02-15T12:03:34"/>
    <n v="13"/>
    <s v="PT;12;165;2010"/>
    <n v="360"/>
    <d v="2020-02-21T17:00:00"/>
    <n v="1"/>
    <x v="0"/>
    <x v="1"/>
    <x v="7"/>
  </r>
  <r>
    <x v="0"/>
    <n v="508481287"/>
    <n v="184425"/>
    <s v="AquisiÃ§Ã£o de duas centrÃ­fugas para o ServiÃ§o de Patologia ClÃ­nica - MCDTÂ´s - LaboratÃ³rio de Hematologia e Microbiologia - CHLN - HSM"/>
    <d v="2020-02-15T12:30:20"/>
    <n v="13"/>
    <s v="PT;12;165;2010"/>
    <n v="5"/>
    <d v="2020-02-20T17:00:00"/>
    <n v="1"/>
    <x v="0"/>
    <x v="1"/>
    <x v="7"/>
  </r>
  <r>
    <x v="0"/>
    <n v="508481287"/>
    <n v="184426"/>
    <s v="202A000023 - AquisiÃ§Ã£o de dispositivos de encerramento Vascular, para o ano de 2020"/>
    <d v="2020-02-17T08:41:33"/>
    <n v="3"/>
    <s v="PT;12;165;2010"/>
    <n v="230"/>
    <d v="2020-03-03T17:00:00"/>
    <n v="1"/>
    <x v="0"/>
    <x v="1"/>
    <x v="8"/>
  </r>
  <r>
    <x v="0"/>
    <n v="508481287"/>
    <n v="184427"/>
    <s v="201G000489 - AquisiÃ§Ã£o de FACTOR VIII RECOMBINANTE S/ALBUMINA INJ (MOROGTOCOG ALFA) - Ano 2020"/>
    <d v="2020-02-17T08:52:24"/>
    <n v="1"/>
    <s v="PT;12;165;2010"/>
    <n v="340"/>
    <d v="2020-02-19T17:00:00"/>
    <n v="1"/>
    <x v="0"/>
    <x v="1"/>
    <x v="8"/>
  </r>
  <r>
    <x v="65"/>
    <n v="600084779"/>
    <n v="184428"/>
    <s v="Proc 09/CP/AT/2020 - AquisiÃ§Ã£o de serviÃ§os de assistÃªncia tÃ©cnica a 2 (duas) firewalls, modelo 3020 e 2 (duas) firewalls, modelo 5050, e a licenÃ§as de software de seguranÃ§a Threat Prevention, URL Filtering e Global Protect Portal, do fabricante Palo Alto"/>
    <d v="2020-02-17T08:53:43"/>
    <n v="3"/>
    <s v="PT;12;165;2021"/>
    <n v="340"/>
    <d v="2020-02-26T17:00:00"/>
    <n v="1"/>
    <x v="2"/>
    <x v="1"/>
    <x v="8"/>
  </r>
  <r>
    <x v="2"/>
    <n v="503539473"/>
    <n v="184430"/>
    <s v="AquisiÃ§Ã£o de serviÃ§os de vigilÃ¢ncia e seguranÃ§a humana para o edifÃ­cio e eventos do municÃ­pio de Albufeira"/>
    <d v="2020-02-17T09:13:39"/>
    <n v="3"/>
    <s v="PT;9;111;105"/>
    <n v="340"/>
    <d v="2020-02-24T23:59:00"/>
    <n v="1"/>
    <x v="1"/>
    <x v="1"/>
    <x v="8"/>
  </r>
  <r>
    <x v="43"/>
    <n v="503035416"/>
    <n v="184431"/>
    <s v="AquisiÃ§Ã£o de Suplementos Orais para 2020"/>
    <d v="2020-02-17T09:18:47"/>
    <n v="13"/>
    <s v="PT;1;1;232"/>
    <n v="340"/>
    <d v="2020-02-27T17:00:00"/>
    <n v="1"/>
    <x v="0"/>
    <x v="1"/>
    <x v="8"/>
  </r>
  <r>
    <x v="43"/>
    <n v="503035416"/>
    <n v="184432"/>
    <s v="AquisiÃ§Ã£o de Suplementos de Dietas EntÃ©ricas"/>
    <d v="2020-02-17T09:38:06"/>
    <n v="13"/>
    <s v="PT;1;1;232"/>
    <n v="340"/>
    <d v="2020-02-27T17:00:00"/>
    <n v="1"/>
    <x v="0"/>
    <x v="1"/>
    <x v="8"/>
  </r>
  <r>
    <x v="198"/>
    <n v="504746383"/>
    <n v="184434"/>
    <m/>
    <d v="2020-02-17T09:40:26"/>
    <n v="1"/>
    <s v="PT;1;1;232"/>
    <n v="400"/>
    <m/>
    <n v="1"/>
    <x v="2"/>
    <x v="1"/>
    <x v="8"/>
  </r>
  <r>
    <x v="2"/>
    <n v="503539473"/>
    <n v="184435"/>
    <s v="AquisiÃ§Ã£o do Concerto &quot;Banda do Filme VariaÃ§Ãµes&quot;"/>
    <d v="2020-02-17T09:40:30"/>
    <n v="1"/>
    <s v="PT;9;111;1551"/>
    <n v="300"/>
    <d v="2020-02-22T23:59:00"/>
    <n v="1"/>
    <x v="1"/>
    <x v="1"/>
    <x v="8"/>
  </r>
  <r>
    <x v="137"/>
    <n v="506818829"/>
    <n v="184438"/>
    <s v="Fornecimento contÃ­nuo de gasÃ³leo a granel ao abrigo do lote 4-G do &quot;Acordo Quadro de Fornecimento de CombustÃ­veis RodoviÃ¡rios - AQ-05-2017&quot;, promovido pela Central Nacional de Compras Municipais"/>
    <d v="2020-02-17T09:51:06"/>
    <n v="1"/>
    <s v="PT;7;88;1431"/>
    <n v="360"/>
    <d v="2020-02-21T23:59:00"/>
    <n v="1"/>
    <x v="1"/>
    <x v="1"/>
    <x v="8"/>
  </r>
  <r>
    <x v="6"/>
    <n v="506037258"/>
    <n v="184439"/>
    <m/>
    <d v="2020-02-17T09:51:46"/>
    <n v="1"/>
    <s v="PT;1;1;232"/>
    <n v="400"/>
    <m/>
    <n v="1"/>
    <x v="1"/>
    <x v="1"/>
    <x v="8"/>
  </r>
  <r>
    <x v="57"/>
    <n v="506780902"/>
    <n v="184440"/>
    <m/>
    <d v="2020-02-17T09:52:26"/>
    <n v="1"/>
    <s v="PT;1;1;232"/>
    <n v="400"/>
    <d v="1970-01-01T23:59:00"/>
    <n v="1"/>
    <x v="1"/>
    <x v="1"/>
    <x v="8"/>
  </r>
  <r>
    <x v="65"/>
    <n v="600084779"/>
    <n v="184442"/>
    <s v="AquisiÃ§Ã£o serviÃ§os desenvolvimento aplicacional no Ã¢mbito das notificaÃ§Ãµes e citaÃ§Ãµes no portal das finanÃ§as - evoluÃ§Ã£o SECIN"/>
    <d v="2020-02-17T09:55:26"/>
    <n v="13"/>
    <s v="PT;1;1;232"/>
    <n v="230"/>
    <d v="2020-02-29T17:00:00"/>
    <n v="1"/>
    <x v="2"/>
    <x v="1"/>
    <x v="8"/>
  </r>
  <r>
    <x v="65"/>
    <n v="600084779"/>
    <n v="184443"/>
    <s v="ServiÃ§os de desenvolvimento aplicacional no Ã¢mbito do SAL - Sistema Aduaneiro de LiquidaÃ§Ã£o - EvoluÃ§Ã£o Funcional 2020"/>
    <d v="2020-02-17T10:02:12"/>
    <n v="13"/>
    <s v="PT;12;165;2004"/>
    <n v="340"/>
    <d v="2020-02-26T17:00:00"/>
    <n v="1"/>
    <x v="2"/>
    <x v="1"/>
    <x v="8"/>
  </r>
  <r>
    <x v="2"/>
    <n v="503539473"/>
    <n v="184448"/>
    <s v="Fornecimento de material elÃ©trico para instalaÃ§Ãµes na via pÃºblica"/>
    <d v="2020-02-17T10:25:33"/>
    <n v="1"/>
    <s v="PT;9;111;105"/>
    <n v="360"/>
    <d v="2020-02-23T23:59:00"/>
    <n v="1"/>
    <x v="1"/>
    <x v="1"/>
    <x v="8"/>
  </r>
  <r>
    <x v="33"/>
    <n v="505170876"/>
    <n v="184452"/>
    <s v="Tem por objeto a elaboraÃ§Ã£o do projeto tendente Ã  substituiÃ§Ã£o das condutas de fibrocimento da rede pÃºblica de abastecimento de Ã¡gua, no troÃ§o entre a Quinta das Alagoas e a ETAR de AlmÃ¡dena e nos troÃ§os entre o ReservatÃ³rio RXVII - Monte Lemos e o Montinho de Ouro, bem como entre o ReservatÃ³rio RXVII - Monte Lemos e a EN125, em direÃ§Ã£o a Espiche."/>
    <d v="2020-02-17T10:31:27"/>
    <n v="3"/>
    <s v="PT;9;117;1572"/>
    <n v="220"/>
    <d v="2020-03-11T17:00:00"/>
    <n v="1"/>
    <x v="1"/>
    <x v="1"/>
    <x v="8"/>
  </r>
  <r>
    <x v="157"/>
    <n v="502826126"/>
    <n v="184453"/>
    <s v="AquisiÃ§Ã£o de serviÃ§os de consultoria para a realizaÃ§Ã£o de Â¿Estudo sobre a evoluÃ§Ã£o da logÃ­stica na Ã¡rea metropolitana de Lisboa e soluÃ§Ãµes a promoverÂ¿"/>
    <d v="2020-02-17T10:33:11"/>
    <n v="13"/>
    <s v="PT;12;165;2023"/>
    <n v="230"/>
    <d v="2020-03-12T23:59:00"/>
    <n v="1"/>
    <x v="2"/>
    <x v="1"/>
    <x v="8"/>
  </r>
  <r>
    <x v="63"/>
    <n v="508741823"/>
    <n v="184455"/>
    <m/>
    <d v="2020-02-17T10:44:01"/>
    <n v="1"/>
    <s v="PT;1;1;232"/>
    <n v="400"/>
    <m/>
    <n v="1"/>
    <x v="0"/>
    <x v="1"/>
    <x v="8"/>
  </r>
  <r>
    <x v="43"/>
    <n v="503035416"/>
    <n v="184456"/>
    <s v="AquisiÃ§Ã£o de SACCHAROMYCES, ORAL, 250MG, CAP para 2020"/>
    <d v="2020-02-17T10:44:03"/>
    <n v="13"/>
    <s v="PT;1;1;232"/>
    <n v="400"/>
    <d v="1970-01-01T15:00:00"/>
    <n v="1"/>
    <x v="0"/>
    <x v="1"/>
    <x v="8"/>
  </r>
  <r>
    <x v="9"/>
    <n v="506173968"/>
    <n v="184458"/>
    <s v="AquisiÃ§Ã£o de serviÃ§os de limpeza e higienizaÃ§Ã£o das diversas instalaÃ§Ãµes que constituem o edifÃ­cio dos ServiÃ§os Operacionais da CMS;"/>
    <d v="2020-02-17T10:45:30"/>
    <n v="13"/>
    <s v="PT;1;1;232"/>
    <n v="340"/>
    <d v="2020-02-20T18:00:00"/>
    <n v="1"/>
    <x v="1"/>
    <x v="1"/>
    <x v="8"/>
  </r>
  <r>
    <x v="331"/>
    <n v="506811913"/>
    <n v="184459"/>
    <s v="AquisiÃ§Ã£o de varas metÃ¡licas para o Teatro Diogo Bernardes"/>
    <d v="2020-02-17T10:48:17"/>
    <n v="13"/>
    <s v="PT;17;254;2776"/>
    <n v="360"/>
    <d v="2020-03-05T23:59:00"/>
    <n v="1"/>
    <x v="1"/>
    <x v="1"/>
    <x v="8"/>
  </r>
  <r>
    <x v="51"/>
    <n v="506624200"/>
    <n v="184460"/>
    <s v="PavimentaÃ§Ã£o do TroÃ§o da E.M. 541 entre a E.N.17 e Ribas"/>
    <d v="2020-02-17T10:48:23"/>
    <n v="3"/>
    <s v="PT;7;86;1330"/>
    <n v="340"/>
    <d v="2020-03-10T23:59:00"/>
    <n v="1"/>
    <x v="1"/>
    <x v="1"/>
    <x v="8"/>
  </r>
  <r>
    <x v="43"/>
    <n v="503035416"/>
    <n v="184461"/>
    <s v="AquisiÃ§Ã£o de SUPL MODULAR ARGININA, OR 5G, PO para 2020"/>
    <d v="2020-02-17T11:00:15"/>
    <n v="13"/>
    <s v="PT;1;1;232"/>
    <n v="340"/>
    <d v="2020-02-24T15:00:00"/>
    <n v="1"/>
    <x v="0"/>
    <x v="1"/>
    <x v="8"/>
  </r>
  <r>
    <x v="37"/>
    <n v="504293125"/>
    <n v="184462"/>
    <s v="AQUISIÃ‡ÃƒO DE PRESTAÃ‡ÃƒO DO SERVIÃ‡O DE DESINFESTAÃ‡ÃƒO NO CONCELHO DE ODIVELAS"/>
    <d v="2020-02-17T11:04:35"/>
    <n v="3"/>
    <s v="PT;12;175;172"/>
    <n v="1"/>
    <d v="1970-01-01T23:59:00"/>
    <n v="1"/>
    <x v="1"/>
    <x v="1"/>
    <x v="8"/>
  </r>
  <r>
    <x v="11"/>
    <n v="506614913"/>
    <n v="184463"/>
    <s v="contrataÃ§Ã£o de espetÃ¡culo para as comemoraÃ§Ãµes do 25 abril"/>
    <d v="2020-02-17T11:12:01"/>
    <n v="13"/>
    <s v="PT;12;173;189"/>
    <n v="220"/>
    <d v="2020-02-25T23:59:00"/>
    <n v="1"/>
    <x v="1"/>
    <x v="1"/>
    <x v="8"/>
  </r>
  <r>
    <x v="43"/>
    <n v="503035416"/>
    <n v="184464"/>
    <s v="AquisiÃ§Ã£o de PROTECTOR CUTANEO,TOP, 60G,PASTA OSTOMIA e COPOLIMERO ACRILICO, TOP, 28ML, SOL PULV"/>
    <d v="2020-02-17T11:20:21"/>
    <n v="13"/>
    <s v="PT;1;1;232"/>
    <n v="220"/>
    <d v="2020-02-26T15:00:00"/>
    <n v="1"/>
    <x v="0"/>
    <x v="1"/>
    <x v="8"/>
  </r>
  <r>
    <x v="66"/>
    <n v="502530863"/>
    <n v="184465"/>
    <m/>
    <d v="2020-02-17T11:25:57"/>
    <n v="13"/>
    <s v="PT;1;1;232"/>
    <n v="1"/>
    <m/>
    <n v="1"/>
    <x v="2"/>
    <x v="1"/>
    <x v="8"/>
  </r>
  <r>
    <x v="29"/>
    <n v="512012814"/>
    <n v="184467"/>
    <s v="Empreitada de RepavimentaÃ§Ã£o dos Passeios da Rua 13 de Junho, Santo AntÃ³nio"/>
    <d v="2020-02-17T11:29:35"/>
    <n v="1"/>
    <s v="PT;20;313;3421"/>
    <n v="340"/>
    <d v="2020-03-02T23:59:00"/>
    <n v="1"/>
    <x v="1"/>
    <x v="1"/>
    <x v="8"/>
  </r>
  <r>
    <x v="13"/>
    <n v="501294104"/>
    <n v="184470"/>
    <s v="PRESTAÃ‡ÃƒO DE SERVIÃ‡OS PARA PROMOÃ‡ÃƒO, MODERAÃ‡ÃƒO E COBERTURA EDITORIAL DA CONFERÃŠNCIA, DESCENTRALIZAÃ‡ÃƒO OU REGIONALIZAÃ‡ÃƒO."/>
    <d v="2020-02-17T11:39:57"/>
    <n v="1"/>
    <s v="PT;16;245;2623"/>
    <n v="360"/>
    <d v="2020-02-20T23:59:00"/>
    <n v="1"/>
    <x v="1"/>
    <x v="1"/>
    <x v="8"/>
  </r>
  <r>
    <x v="90"/>
    <n v="503541567"/>
    <n v="184474"/>
    <s v="Empreitada 471/GEBALIS/2019 Â¿ Bairro Alta Lisboa Sul, Centro, Pedro QueirÃ³s Pereira - ReabilitaÃ§Ã£o fogos municipais"/>
    <d v="2020-02-17T11:45:58"/>
    <n v="13"/>
    <s v="PT;12;165;2006"/>
    <n v="220"/>
    <d v="2020-03-01T23:59:00"/>
    <n v="1"/>
    <x v="1"/>
    <x v="1"/>
    <x v="8"/>
  </r>
  <r>
    <x v="43"/>
    <n v="503035416"/>
    <n v="184475"/>
    <s v="AquisiÃ§Ã£o de AC TRANEXAMICO,IV,100MG/ML;5ML,SOL INJ para 2020"/>
    <d v="2020-02-17T11:51:39"/>
    <n v="13"/>
    <s v="PT;1;1;232"/>
    <n v="5"/>
    <d v="2020-02-21T15:00:00"/>
    <n v="1"/>
    <x v="0"/>
    <x v="1"/>
    <x v="8"/>
  </r>
  <r>
    <x v="43"/>
    <n v="503035416"/>
    <n v="184476"/>
    <s v="AQUISIÃ‡ÃƒO DE SERVIÃ‡O DE SUBSTITUIÃ‡ÃƒO DE 1 (UM) COMANDO PARA A MARQUESA DO BLOCO OPERATÃ“RIO"/>
    <d v="2020-02-17T12:06:28"/>
    <n v="1"/>
    <s v="PT;12;174;2096"/>
    <n v="360"/>
    <d v="2020-02-18T17:00:00"/>
    <n v="1"/>
    <x v="0"/>
    <x v="1"/>
    <x v="8"/>
  </r>
  <r>
    <x v="18"/>
    <n v="501222634"/>
    <n v="184477"/>
    <s v="PrestaÃ§Ã£o de ServiÃ§os de Limpeza do Hospital Termal das Caldas da Rainha e BalneÃ¡rio Novo"/>
    <d v="2020-02-17T12:09:34"/>
    <n v="1"/>
    <s v="PT;11;148;1898"/>
    <n v="360"/>
    <d v="2020-02-26T23:59:00"/>
    <n v="1"/>
    <x v="1"/>
    <x v="1"/>
    <x v="8"/>
  </r>
  <r>
    <x v="331"/>
    <n v="506811913"/>
    <n v="184478"/>
    <s v="AquisiÃ§Ã£o de serviÃ§os de controlo e erradicaÃ§Ã£o de espÃ©cies exÃ³ticas invasoras terrestres"/>
    <d v="2020-02-17T12:11:30"/>
    <n v="13"/>
    <s v="PT;17;254;2776"/>
    <n v="300"/>
    <d v="2020-02-23T23:59:00"/>
    <n v="1"/>
    <x v="1"/>
    <x v="1"/>
    <x v="8"/>
  </r>
  <r>
    <x v="1"/>
    <n v="506673626"/>
    <n v="184479"/>
    <s v="Proc. 22/2020 - AquisiÃ§Ã£o de serviÃ§os de desenvolvimento da aplicaÃ§Ã£o GISMAT RV"/>
    <d v="2020-02-17T12:25:02"/>
    <n v="1"/>
    <s v="PT;16;237;31"/>
    <n v="360"/>
    <d v="2020-02-22T23:59:00"/>
    <n v="1"/>
    <x v="1"/>
    <x v="1"/>
    <x v="8"/>
  </r>
  <r>
    <x v="13"/>
    <n v="501294104"/>
    <n v="184480"/>
    <s v="PRESTAÃ‡ÃƒO DE SERVIÃ‡OS PARA INTERVENÃ‡Ã•ES ARTISTICAS EM 6 ESCOLAS, POSEUR - COMUNICAÃ‡ÃƒO E SENSIBILIZAÃ‡ÃƒO EM CENÃRIOS DE RISCO ASSOCIADOS Ã€S ALTERAÃ‡Ã•ES CLIMÃTICAS - AÃ‡ÃƒO 2.7 CAMPANHA DE RELAÃ‡Ã•ES PÃšBLICAS NAS ESCOLAS."/>
    <d v="2020-02-17T12:32:22"/>
    <n v="1"/>
    <s v="PT;16;245;2623"/>
    <n v="300"/>
    <d v="2020-02-20T23:59:00"/>
    <n v="1"/>
    <x v="1"/>
    <x v="1"/>
    <x v="8"/>
  </r>
  <r>
    <x v="43"/>
    <n v="503035416"/>
    <n v="184481"/>
    <m/>
    <d v="2020-02-17T12:37:19"/>
    <n v="13"/>
    <s v="PT;1;1;232"/>
    <n v="1"/>
    <m/>
    <n v="1"/>
    <x v="0"/>
    <x v="1"/>
    <x v="8"/>
  </r>
  <r>
    <x v="0"/>
    <n v="508481287"/>
    <n v="184482"/>
    <s v="AquisiÃ§Ã£o de serviÃ§os de manutenÃ§Ã£o Ã  soluÃ§Ã£o Obscare para o ano de 2020"/>
    <d v="2020-02-17T13:49:58"/>
    <n v="1"/>
    <s v="PT;12;165;2010"/>
    <n v="360"/>
    <d v="2020-02-20T17:00:00"/>
    <n v="1"/>
    <x v="0"/>
    <x v="1"/>
    <x v="8"/>
  </r>
  <r>
    <x v="70"/>
    <n v="506791220"/>
    <n v="184483"/>
    <s v="AquisiÃ§Ã£o de Computadores"/>
    <d v="2020-02-17T13:57:02"/>
    <n v="1"/>
    <s v="PT;16;239;78"/>
    <n v="360"/>
    <d v="2020-02-24T23:59:00"/>
    <n v="1"/>
    <x v="1"/>
    <x v="1"/>
    <x v="8"/>
  </r>
  <r>
    <x v="89"/>
    <n v="511010435"/>
    <n v="184486"/>
    <s v="Consiste na instalaÃ§Ã£o subterrÃ¢nea de condutas atravÃ©s da execuÃ§Ã£o de valas, para a passagem de cabo de fibra Ã³tica."/>
    <d v="2020-02-17T14:25:37"/>
    <n v="13"/>
    <s v="PT;21;321;10"/>
    <n v="340"/>
    <d v="2020-03-03T16:00:00"/>
    <n v="1"/>
    <x v="2"/>
    <x v="1"/>
    <x v="8"/>
  </r>
  <r>
    <x v="138"/>
    <n v="506087000"/>
    <n v="184488"/>
    <s v="ManutenÃ§Ã£o do relvado natural do Parque Expo-Desportivo de S. Mateus"/>
    <d v="2020-02-17T14:32:26"/>
    <n v="1"/>
    <s v="PT;7;79;1271"/>
    <n v="360"/>
    <d v="2020-02-18T17:00:00"/>
    <n v="1"/>
    <x v="1"/>
    <x v="1"/>
    <x v="8"/>
  </r>
  <r>
    <x v="170"/>
    <n v="505991527"/>
    <n v="184491"/>
    <s v="PROCEDIMENTO DE AJUSTE DIRETO PARA A EMPREITADA DE RENOVAÃ‡ÃƒO DA REDE PÃšBLICA DE DISTRIBUIÃ‡ÃƒO DE ÃGUA NA RUA DA ESTAÃ‡ÃƒO EM SANTA VITÃ“RIA - CONCELHO DE BEJA"/>
    <d v="2020-02-17T14:37:03"/>
    <n v="1"/>
    <s v="PT;3;27;27"/>
    <n v="360"/>
    <d v="2020-02-27T23:59:00"/>
    <n v="1"/>
    <x v="5"/>
    <x v="1"/>
    <x v="8"/>
  </r>
  <r>
    <x v="43"/>
    <n v="503035416"/>
    <n v="184492"/>
    <m/>
    <d v="2020-02-17T14:39:09"/>
    <n v="3"/>
    <s v="PT;1;1;232"/>
    <n v="1"/>
    <m/>
    <n v="1"/>
    <x v="0"/>
    <x v="1"/>
    <x v="8"/>
  </r>
  <r>
    <x v="114"/>
    <n v="505584760"/>
    <n v="184493"/>
    <m/>
    <d v="2020-02-17T14:43:42"/>
    <n v="1"/>
    <m/>
    <n v="400"/>
    <m/>
    <n v="1"/>
    <x v="1"/>
    <x v="1"/>
    <x v="8"/>
  </r>
  <r>
    <x v="40"/>
    <n v="501590056"/>
    <n v="184495"/>
    <s v="PRESTAÃ‡ÃƒO DE SERVIÃ‡OS PARA ELABORAÃ‡ÃƒO DO ESTUDO PARA EXPANSÃƒO DA ESTAÃ‡ÃƒO ELEVATÃ“RIA DA BARRAGEM DE SANTA CLARA"/>
    <d v="2020-02-17T14:49:21"/>
    <n v="13"/>
    <s v="PT;3;33;538"/>
    <n v="340"/>
    <d v="2020-02-27T23:59:00"/>
    <n v="1"/>
    <x v="2"/>
    <x v="1"/>
    <x v="8"/>
  </r>
  <r>
    <x v="72"/>
    <n v="506823318"/>
    <n v="184496"/>
    <m/>
    <d v="2020-02-17T14:51:24"/>
    <n v="14"/>
    <s v="PT;1;1;232"/>
    <n v="1"/>
    <m/>
    <n v="1"/>
    <x v="1"/>
    <x v="1"/>
    <x v="8"/>
  </r>
  <r>
    <x v="173"/>
    <n v="501138943"/>
    <n v="184497"/>
    <s v="Empreitada de requalificaÃ§Ã£o do BalneÃ¡rio da Ajuda"/>
    <d v="2020-02-17T14:52:23"/>
    <n v="3"/>
    <s v="PT;12;165;2000"/>
    <n v="400"/>
    <d v="1970-01-01T23:59:00"/>
    <n v="1"/>
    <x v="1"/>
    <x v="1"/>
    <x v="8"/>
  </r>
  <r>
    <x v="11"/>
    <n v="506614913"/>
    <n v="184498"/>
    <s v="ContrataÃ§Ã£o de serviÃ§os de manutenÃ§Ã£o das portas automÃ¡ticas - MunicÃ­pio de Vila Franca de Xira"/>
    <d v="2020-02-17T14:53:14"/>
    <n v="1"/>
    <s v="PT;12;173;189"/>
    <n v="360"/>
    <d v="2020-02-23T23:59:00"/>
    <n v="1"/>
    <x v="1"/>
    <x v="1"/>
    <x v="8"/>
  </r>
  <r>
    <x v="68"/>
    <n v="512013241"/>
    <n v="184500"/>
    <s v="Â¿PavimentaÃ§Ã£o Ramal de Vera Cruz Â¿ Fenais da AjudaÂ¿"/>
    <d v="2020-02-17T14:58:44"/>
    <n v="1"/>
    <s v="PT;20;315;1347"/>
    <n v="360"/>
    <d v="2020-02-27T17:30:00"/>
    <n v="1"/>
    <x v="1"/>
    <x v="1"/>
    <x v="8"/>
  </r>
  <r>
    <x v="72"/>
    <n v="506823318"/>
    <n v="184501"/>
    <s v="INFRAESTRUTURAS DO LOTEAMENTO L 10 - LAGOAS / CARVALHAL"/>
    <d v="2020-02-17T15:03:48"/>
    <n v="3"/>
    <s v="PT;16;238;2589"/>
    <n v="300"/>
    <d v="2020-03-25T23:00:00"/>
    <n v="1"/>
    <x v="1"/>
    <x v="1"/>
    <x v="8"/>
  </r>
  <r>
    <x v="80"/>
    <n v="505932512"/>
    <n v="184502"/>
    <s v="Concurso PÃºblico para PrestaÃ§Ã£o de ServiÃ§os de Seguros"/>
    <d v="2020-02-17T15:09:54"/>
    <n v="3"/>
    <s v="PT;9;113;234"/>
    <n v="360"/>
    <d v="2020-03-09T23:59:00"/>
    <n v="1"/>
    <x v="1"/>
    <x v="1"/>
    <x v="8"/>
  </r>
  <r>
    <x v="130"/>
    <n v="504821369"/>
    <n v="184503"/>
    <s v="AquisiÃ§Ã£o de serviÃ§os na Ã¡rea florestal para instalaÃ§Ã£o de rede primÃ¡ria de faixas de gestÃ£o de combustÃ­vel"/>
    <d v="2020-02-17T15:12:19"/>
    <n v="3"/>
    <s v="PT;9;113;234"/>
    <n v="300"/>
    <d v="2020-02-26T17:00:00"/>
    <n v="1"/>
    <x v="1"/>
    <x v="1"/>
    <x v="8"/>
  </r>
  <r>
    <x v="170"/>
    <n v="505991527"/>
    <n v="184504"/>
    <s v="Procedimento de Ajuste Direto para PrestaÃ§Ã£o de ServiÃ§os de AssistÃªncia TÃ©cnica e ManutenÃ§Ã£o Evolutiva Ã  AplicaÃ§Ã£o InformÃ¡tica NAVIA - GestÃ£o Operacional"/>
    <d v="2020-02-17T15:17:48"/>
    <n v="1"/>
    <s v="PT;3;27;27"/>
    <n v="360"/>
    <d v="2020-02-27T23:59:00"/>
    <n v="1"/>
    <x v="5"/>
    <x v="1"/>
    <x v="8"/>
  </r>
  <r>
    <x v="170"/>
    <n v="505991527"/>
    <n v="184505"/>
    <s v="PROCEDIMENTO DE AJUSTE DIRETO PARA A PRESTAÃ‡ÃƒO DE SERVIÃ‡OS NA ÃREA DE CONSULTADORIA DE SISTEMAS DE TELEGESTÃƒO, AUTOMAÃ‡ÃƒO, INSTRUMENTAÃ‡ÃƒO E ELETRICIDADE"/>
    <d v="2020-02-17T15:45:55"/>
    <n v="1"/>
    <s v="PT;3;27;27"/>
    <n v="360"/>
    <d v="2020-02-27T23:59:00"/>
    <n v="1"/>
    <x v="5"/>
    <x v="1"/>
    <x v="8"/>
  </r>
  <r>
    <x v="196"/>
    <n v="503956546"/>
    <n v="184506"/>
    <m/>
    <d v="2020-02-17T15:49:37"/>
    <n v="1"/>
    <s v="PT;1;1;232"/>
    <n v="400"/>
    <m/>
    <n v="1"/>
    <x v="1"/>
    <x v="1"/>
    <x v="8"/>
  </r>
  <r>
    <x v="4"/>
    <n v="506334562"/>
    <n v="184507"/>
    <s v="RenovaÃ§Ã£o da rede de cablagem estruturada do edifÃ­cio da Biblioteca Municipal"/>
    <d v="2020-02-17T15:49:45"/>
    <n v="13"/>
    <s v="PT;11;157;1950"/>
    <n v="360"/>
    <d v="2020-02-28T23:59:00"/>
    <n v="1"/>
    <x v="1"/>
    <x v="1"/>
    <x v="8"/>
  </r>
  <r>
    <x v="98"/>
    <n v="502130040"/>
    <n v="184508"/>
    <s v="AquisiÃ§Ã£o de serviÃ§os de aluguer de Sistema de GestÃ£o de Frota - controlo de 26 viaturas ligeiras do MunicÃ­pio de Santiago do CacÃ©m, atravÃ©s de GPS."/>
    <d v="2020-02-17T15:54:05"/>
    <n v="1"/>
    <s v="PT;16;242;2610"/>
    <n v="340"/>
    <d v="2020-02-26T17:00:00"/>
    <n v="1"/>
    <x v="1"/>
    <x v="1"/>
    <x v="8"/>
  </r>
  <r>
    <x v="140"/>
    <n v="600082628"/>
    <n v="184509"/>
    <s v="AquisiÃ§Ã£o de ServiÃ§os de Transporte RodoviÃ¡rio de Passageiros para Passeios de um dia para BeneficiÃ¡rios Aposentados, Circuitos de Fim de Semana SÃ©nior e Atividades para BeneficiÃ¡rios no Ativo - 2020"/>
    <d v="2020-02-17T15:54:20"/>
    <n v="3"/>
    <s v="PT;1;1;232"/>
    <n v="300"/>
    <d v="2020-02-27T23:59:00"/>
    <n v="1"/>
    <x v="2"/>
    <x v="1"/>
    <x v="8"/>
  </r>
  <r>
    <x v="68"/>
    <n v="512013241"/>
    <n v="184510"/>
    <s v="Ajuste Direto para Fornecimento de Materiais de Ãguas e Saneamento"/>
    <d v="2020-02-17T15:59:50"/>
    <n v="1"/>
    <s v="PT;20;315;56"/>
    <n v="400"/>
    <d v="1970-01-01T17:30:00"/>
    <n v="1"/>
    <x v="1"/>
    <x v="1"/>
    <x v="8"/>
  </r>
  <r>
    <x v="187"/>
    <n v="500965099"/>
    <n v="184511"/>
    <s v="AquisiÃ§Ã£o de material de economato e consumÃ­veis de impressÃ£o para o ano de 2020"/>
    <d v="2020-02-17T16:01:06"/>
    <n v="13"/>
    <s v="PT;12;165;2012"/>
    <n v="220"/>
    <d v="2020-02-28T23:59:00"/>
    <n v="1"/>
    <x v="2"/>
    <x v="1"/>
    <x v="8"/>
  </r>
  <r>
    <x v="170"/>
    <n v="505991527"/>
    <n v="184512"/>
    <s v="Procedimento de Ajuste Direto para Fornecimento e Montagem de ReservatÃ³rio HidropneumÃ¡tico no ReservatÃ³rio da EstaÃ§Ã£o ElevatÃ³ria da Mata"/>
    <d v="2020-02-17T16:02:53"/>
    <n v="1"/>
    <s v="PT;3;27;27"/>
    <n v="360"/>
    <d v="2020-02-25T23:59:00"/>
    <n v="1"/>
    <x v="5"/>
    <x v="1"/>
    <x v="8"/>
  </r>
  <r>
    <x v="4"/>
    <n v="506334562"/>
    <n v="184513"/>
    <s v="AquisiÃ§Ã£o, ConstruÃ§Ã£o, BeneficiaÃ§Ã£o e ReparaÃ§Ã£o de outros EdifÃ­cios (Cobertura do Parque de MÃ¡quinas do MunicÃ­pio de Pombal)"/>
    <d v="2020-02-17T16:16:00"/>
    <n v="3"/>
    <s v="PT;11;157;1950"/>
    <n v="210"/>
    <d v="2020-03-08T23:59:00"/>
    <n v="1"/>
    <x v="1"/>
    <x v="1"/>
    <x v="8"/>
  </r>
  <r>
    <x v="29"/>
    <n v="512012814"/>
    <n v="184514"/>
    <s v="Empreitada para ReforÃ§o Estrutural / RecuperaÃ§Ã£o da Torre do RelÃ³gio da Igreja Matriz de Ponta Delgada"/>
    <d v="2020-02-17T16:17:33"/>
    <n v="1"/>
    <s v="PT;20;313;3408"/>
    <n v="400"/>
    <d v="2020-02-19T23:59:00"/>
    <n v="1"/>
    <x v="1"/>
    <x v="1"/>
    <x v="8"/>
  </r>
  <r>
    <x v="140"/>
    <n v="600082628"/>
    <n v="184515"/>
    <s v="AquisiÃ§Ã£o de serviÃ§os para aluguer de transporte rodoviÃ¡rio de passageiros, respeitante ao programa de ocupaÃ§Ã£o de tempos livres FÃ©rias SÃ©nior e Atividade de Natal para Aposentados 2020"/>
    <d v="2020-02-17T16:18:02"/>
    <n v="3"/>
    <s v="PT;1;1;232"/>
    <n v="340"/>
    <d v="2020-02-27T23:59:00"/>
    <n v="1"/>
    <x v="2"/>
    <x v="1"/>
    <x v="8"/>
  </r>
  <r>
    <x v="138"/>
    <n v="506087000"/>
    <n v="184516"/>
    <s v="Fornecimento de documentÃ¡rio sobre Arte XÃ¡vega, para o MunicÃ­pio de Cantanhede"/>
    <d v="2020-02-17T16:21:53"/>
    <n v="1"/>
    <s v="PT;7;79;1268"/>
    <n v="360"/>
    <d v="2020-02-20T17:00:00"/>
    <n v="1"/>
    <x v="1"/>
    <x v="1"/>
    <x v="8"/>
  </r>
  <r>
    <x v="29"/>
    <n v="512012814"/>
    <n v="184517"/>
    <s v="Empreitada de RepavimentaÃ§Ã£o da Rua dos Afonsos, Arrifes"/>
    <d v="2020-02-17T16:27:21"/>
    <n v="3"/>
    <s v="PT;1;1;232"/>
    <n v="340"/>
    <d v="2020-03-02T23:59:00"/>
    <n v="1"/>
    <x v="1"/>
    <x v="1"/>
    <x v="8"/>
  </r>
  <r>
    <x v="65"/>
    <n v="600084779"/>
    <n v="184518"/>
    <s v="AquisiÃ§Ã£o de serviÃ§os de desenvolvimento aplicacional no Ã¢mbito do IESCP- Controlo da ProduÃ§Ã£o Â¿ ManutenÃ§Ã£o,"/>
    <d v="2020-02-17T16:28:27"/>
    <n v="13"/>
    <s v="PT;12;165;2021"/>
    <n v="220"/>
    <d v="2020-02-27T17:00:00"/>
    <n v="1"/>
    <x v="2"/>
    <x v="1"/>
    <x v="8"/>
  </r>
  <r>
    <x v="3"/>
    <n v="500051054"/>
    <n v="184519"/>
    <s v="ProduÃ§Ã£o GrÃ¡fica de 2 ediÃ§Ãµes, de 80 mil exemplares cada ediÃ§Ã£o, do &quot;Boletim Almada&quot;"/>
    <d v="2020-02-17T16:32:04"/>
    <n v="13"/>
    <s v="PT;16;236;230"/>
    <n v="400"/>
    <d v="2019-10-31T19:00:00"/>
    <n v="1"/>
    <x v="1"/>
    <x v="1"/>
    <x v="8"/>
  </r>
  <r>
    <x v="20"/>
    <n v="506801969"/>
    <n v="184520"/>
    <s v="AquisiÃ§Ã£o de serviÃ§os de comunicaÃ§Ãµes fixas, mÃ³veis e de dados"/>
    <d v="2020-02-17T16:35:36"/>
    <n v="13"/>
    <s v="PT;9;114;11"/>
    <n v="360"/>
    <d v="2020-03-01T17:00:00"/>
    <n v="1"/>
    <x v="1"/>
    <x v="1"/>
    <x v="8"/>
  </r>
  <r>
    <x v="11"/>
    <n v="506614913"/>
    <n v="184521"/>
    <s v="ContrataÃ§Ã£o de serviÃ§os de desmataÃ§Ã£o, desramaÃ§Ã£o e limpeza de resÃ­duos vegetais e resÃ­duos urbanos de terrenos e Ã¡reas florestais pertencentes ao domÃ­nio municipal, sob a gestÃ£o direta do MunicÃ­pio de Vila Franca de Xira"/>
    <d v="2020-02-17T16:57:49"/>
    <n v="3"/>
    <s v="PT;12;173;189"/>
    <n v="220"/>
    <d v="2020-04-17T23:59:00"/>
    <n v="1"/>
    <x v="1"/>
    <x v="1"/>
    <x v="8"/>
  </r>
  <r>
    <x v="13"/>
    <n v="501294104"/>
    <n v="184522"/>
    <s v="PRESTAÃ‡ÃƒO DE SERVIÃ‡OS DE OUTSOURCING DE EQUIPAMENTOS MULTIFUNÃ‡Ã•ES, PELO PERÃODO DE 36 MESES"/>
    <d v="2020-02-17T17:05:44"/>
    <n v="3"/>
    <s v="PT;16;245;321"/>
    <n v="220"/>
    <d v="2020-03-19T23:59:00"/>
    <n v="1"/>
    <x v="1"/>
    <x v="1"/>
    <x v="8"/>
  </r>
  <r>
    <x v="4"/>
    <n v="506334562"/>
    <n v="184523"/>
    <m/>
    <d v="2020-02-17T17:16:16"/>
    <n v="13"/>
    <s v="PT;1;1;232"/>
    <n v="400"/>
    <m/>
    <n v="1"/>
    <x v="1"/>
    <x v="1"/>
    <x v="8"/>
  </r>
  <r>
    <x v="17"/>
    <n v="505456010"/>
    <n v="184524"/>
    <s v="Ajuste direto para prestaÃ§Ã£o de serviÃ§os de inspeÃ§Ã£o tÃ©cnica e reparaÃ§Ã£o da Grua da Viatura Scania 80-91-RG"/>
    <d v="2020-02-17T17:18:24"/>
    <n v="1"/>
    <s v="PT;12;174;2095"/>
    <n v="340"/>
    <d v="2020-02-23T23:59:00"/>
    <n v="1"/>
    <x v="1"/>
    <x v="1"/>
    <x v="8"/>
  </r>
  <r>
    <x v="17"/>
    <n v="505456010"/>
    <n v="184525"/>
    <s v="Ajuste direto para prestaÃ§Ã£o de serviÃ§os de recauchutagem e reparaÃ§Ã£o de pneus para o ano 2020"/>
    <d v="2020-02-17T18:01:30"/>
    <n v="1"/>
    <s v="PT;12;174;2095"/>
    <n v="340"/>
    <d v="2020-02-23T23:59:00"/>
    <n v="1"/>
    <x v="1"/>
    <x v="1"/>
    <x v="8"/>
  </r>
  <r>
    <x v="10"/>
    <n v="500122237"/>
    <n v="184526"/>
    <s v="AquisiÃ§Ã£o de artigos termais, para os balneÃ¡rios termais das Unidades Hoteleiras de Entre-os-Rios e Manteigas da FundaÃ§Ã£o INATEL, durante o ano 2020"/>
    <d v="2020-02-17T18:10:03"/>
    <n v="1"/>
    <s v="PT;1;1;232"/>
    <n v="210"/>
    <d v="2020-03-02T23:59:00"/>
    <n v="1"/>
    <x v="2"/>
    <x v="1"/>
    <x v="8"/>
  </r>
  <r>
    <x v="43"/>
    <n v="503035416"/>
    <n v="184527"/>
    <s v="AquisiÃ§Ã£o de Discos para Storage DELL/EMC para o HFF"/>
    <d v="2020-02-17T18:30:22"/>
    <n v="13"/>
    <s v="PT;1;1;232"/>
    <n v="340"/>
    <d v="2020-02-26T17:00:00"/>
    <n v="1"/>
    <x v="0"/>
    <x v="1"/>
    <x v="8"/>
  </r>
  <r>
    <x v="9"/>
    <n v="506173968"/>
    <n v="184528"/>
    <s v="AquisiÃ§Ã£o de serviÃ§os de vigilÃ¢ncia das instalaÃ§Ãµes do Parque Urbano do Seixal."/>
    <d v="2020-02-18T09:24:34"/>
    <n v="1"/>
    <s v="PT;1;1;232"/>
    <n v="340"/>
    <d v="2020-02-21T18:00:00"/>
    <n v="1"/>
    <x v="1"/>
    <x v="1"/>
    <x v="8"/>
  </r>
  <r>
    <x v="0"/>
    <n v="508481287"/>
    <n v="184529"/>
    <m/>
    <d v="2020-02-18T09:28:31"/>
    <n v="1"/>
    <s v="PT;1;1;232"/>
    <n v="400"/>
    <m/>
    <n v="1"/>
    <x v="0"/>
    <x v="1"/>
    <x v="8"/>
  </r>
  <r>
    <x v="0"/>
    <n v="508481287"/>
    <n v="184530"/>
    <s v="Empreitada para execuÃ§Ã£o de obra de reparaÃ§Ã£o de pavimento betuminoso - Hsm"/>
    <d v="2020-02-18T09:28:53"/>
    <n v="13"/>
    <s v="PT;12;165;2010"/>
    <n v="360"/>
    <d v="2020-02-24T17:00:00"/>
    <n v="1"/>
    <x v="0"/>
    <x v="1"/>
    <x v="8"/>
  </r>
  <r>
    <x v="74"/>
    <n v="502177080"/>
    <n v="184531"/>
    <s v="ElaboraÃ§Ã£o da Carta Educativa do Concelho de Mafra (2020-2021 a 2024-2025)"/>
    <d v="2020-02-18T09:32:39"/>
    <n v="1"/>
    <s v="PT;12;168;195"/>
    <n v="340"/>
    <d v="2020-02-24T17:00:00"/>
    <n v="1"/>
    <x v="1"/>
    <x v="1"/>
    <x v="8"/>
  </r>
  <r>
    <x v="43"/>
    <n v="503035416"/>
    <n v="184532"/>
    <s v="AquisiÃ§Ã£o de CEFTAZIDIMA+AVIBACTAM, IV, 2G+500MG; PO, SOL INJ"/>
    <d v="2020-02-18T09:40:23"/>
    <n v="1"/>
    <s v="PT;1;1;232"/>
    <n v="5"/>
    <d v="2020-02-21T15:00:00"/>
    <n v="1"/>
    <x v="0"/>
    <x v="1"/>
    <x v="8"/>
  </r>
  <r>
    <x v="97"/>
    <n v="508354617"/>
    <n v="184533"/>
    <m/>
    <d v="2020-02-18T09:45:08"/>
    <n v="13"/>
    <s v="PT;1;1;232"/>
    <n v="400"/>
    <m/>
    <n v="1"/>
    <x v="1"/>
    <x v="1"/>
    <x v="8"/>
  </r>
  <r>
    <x v="4"/>
    <n v="506334562"/>
    <n v="184535"/>
    <s v="AquisiÃ§Ã£o de Esculturas do Marques de Pombal (Original e Caricaturada) e Placa da PraÃ§a MarquÃªs de Pombal"/>
    <d v="2020-02-18T09:50:44"/>
    <n v="1"/>
    <s v="PT;11;157;1950"/>
    <n v="360"/>
    <d v="2020-02-23T23:59:00"/>
    <n v="1"/>
    <x v="1"/>
    <x v="1"/>
    <x v="8"/>
  </r>
  <r>
    <x v="45"/>
    <n v="680021892"/>
    <n v="184536"/>
    <s v="Fornecimento em continuo de produtos de higiene e limpeza para os SMAS de Vila Franca de Xira - ano 2020"/>
    <d v="2020-02-18T09:53:05"/>
    <n v="13"/>
    <s v="PT;12;173;189"/>
    <n v="360"/>
    <d v="2020-02-26T23:59:00"/>
    <n v="1"/>
    <x v="5"/>
    <x v="1"/>
    <x v="8"/>
  </r>
  <r>
    <x v="4"/>
    <n v="506334562"/>
    <n v="184537"/>
    <s v="ConstruÃ§Ã£o de Condutas e EstaÃ§Ã£o ElevatÃ³ria de Alhais - Proc. n.Âº 11/2020"/>
    <d v="2020-02-18T09:54:55"/>
    <n v="3"/>
    <s v="PT;11;157;1947"/>
    <n v="220"/>
    <d v="2020-03-25T23:59:00"/>
    <n v="1"/>
    <x v="1"/>
    <x v="1"/>
    <x v="8"/>
  </r>
  <r>
    <x v="20"/>
    <n v="506801969"/>
    <n v="184538"/>
    <s v="AquisiÃ§Ã£o de serviÃ§os jurÃ­dicos para acompanhamento de aÃ§Ãµes de fiscalizaÃ§Ã£o ao MunicÃ­pio de Castro Marim"/>
    <d v="2020-02-18T09:57:34"/>
    <n v="13"/>
    <s v="PT;9;114;1561"/>
    <n v="5"/>
    <d v="2020-03-18T17:00:00"/>
    <n v="1"/>
    <x v="1"/>
    <x v="1"/>
    <x v="8"/>
  </r>
  <r>
    <x v="74"/>
    <n v="502177080"/>
    <n v="184539"/>
    <s v="AquisiÃ§Ã£o de serviÃ§os de assistÃªncia ao software de gestÃ£o dos Estabelecimentos de Ensino com Componente de Apoio Ã  FamÃ­lia e Creche Municipal de Mafra - 2020."/>
    <d v="2020-02-18T09:58:14"/>
    <n v="1"/>
    <s v="PT;12;168;195"/>
    <n v="360"/>
    <d v="2020-02-21T17:00:00"/>
    <n v="1"/>
    <x v="1"/>
    <x v="1"/>
    <x v="8"/>
  </r>
  <r>
    <x v="80"/>
    <n v="505932512"/>
    <n v="184540"/>
    <m/>
    <d v="2020-02-18T10:04:42"/>
    <n v="3"/>
    <s v="PT;1;1;232"/>
    <n v="400"/>
    <m/>
    <n v="1"/>
    <x v="1"/>
    <x v="1"/>
    <x v="8"/>
  </r>
  <r>
    <x v="3"/>
    <n v="500051054"/>
    <n v="184541"/>
    <s v="FORNECIMENTO E MONTAGEM DE CADEIRAS OPERATIVAS EM POSTOS DE TRABALHO"/>
    <d v="2020-02-18T10:09:38"/>
    <n v="13"/>
    <s v="PT;1;1;232"/>
    <n v="360"/>
    <d v="2020-03-04T19:00:00"/>
    <n v="1"/>
    <x v="1"/>
    <x v="1"/>
    <x v="8"/>
  </r>
  <r>
    <x v="29"/>
    <n v="512012814"/>
    <n v="184542"/>
    <m/>
    <d v="2020-02-18T10:17:23"/>
    <n v="3"/>
    <s v="PT;1;1;232"/>
    <n v="400"/>
    <m/>
    <n v="1"/>
    <x v="1"/>
    <x v="1"/>
    <x v="8"/>
  </r>
  <r>
    <x v="29"/>
    <n v="512012814"/>
    <n v="184543"/>
    <m/>
    <d v="2020-02-18T10:20:15"/>
    <n v="1"/>
    <s v="PT;1;1;232"/>
    <n v="400"/>
    <m/>
    <n v="1"/>
    <x v="1"/>
    <x v="1"/>
    <x v="8"/>
  </r>
  <r>
    <x v="43"/>
    <n v="503035416"/>
    <n v="184544"/>
    <s v="AquisiÃ§Ã£o de Farinhas LÃ¡cteas e Leites adaptados para 2020-Parte II"/>
    <d v="2020-02-18T10:30:43"/>
    <n v="13"/>
    <s v="PT;1;1;232"/>
    <n v="340"/>
    <d v="2020-02-27T17:00:00"/>
    <n v="1"/>
    <x v="0"/>
    <x v="1"/>
    <x v="8"/>
  </r>
  <r>
    <x v="68"/>
    <n v="512013241"/>
    <n v="184545"/>
    <s v="PrestaÃ§Ã£o de ServiÃ§os de ElaboraÃ§Ã£o de Projeto de ExecuÃ§Ã£o para a ImplementaÃ§Ã£o de Medidas de EficiÃªncia EnergÃ©tica em 6 EdifÃ­cios da CÃ¢mara Municipal da Ribeira Grande"/>
    <d v="2020-02-18T10:33:56"/>
    <n v="1"/>
    <s v="PT;20;315;56"/>
    <n v="142"/>
    <d v="2020-02-28T17:30:00"/>
    <n v="1"/>
    <x v="1"/>
    <x v="1"/>
    <x v="8"/>
  </r>
  <r>
    <x v="74"/>
    <n v="502177080"/>
    <n v="184546"/>
    <s v="Apetrechamento de mobiliÃ¡rio para o EdifÃ­cio de ServiÃ§os Municipais, sito no Largo da Boavista, em Mafra"/>
    <d v="2020-02-18T10:34:41"/>
    <n v="13"/>
    <s v="PT;12;168;2045"/>
    <n v="340"/>
    <d v="2020-02-21T17:00:00"/>
    <n v="1"/>
    <x v="1"/>
    <x v="1"/>
    <x v="8"/>
  </r>
  <r>
    <x v="24"/>
    <n v="503311332"/>
    <n v="184547"/>
    <s v="AD 3/2020 - AquisiÃ§Ã£o de serviÃ§os de manutenÃ§Ã£o (preventiva e corretiva) ao sistema de controlo de acessos da Zona de Acesso AutomÃ³vel Condicionado do Parque das NaÃ§Ãµes"/>
    <d v="2020-02-18T10:44:11"/>
    <n v="1"/>
    <s v="PT;12;165;2018"/>
    <n v="340"/>
    <d v="2020-02-25T17:00:00"/>
    <n v="1"/>
    <x v="1"/>
    <x v="1"/>
    <x v="8"/>
  </r>
  <r>
    <x v="49"/>
    <n v="502098139"/>
    <n v="184548"/>
    <s v="CONTRATAÃ‡ÃƒO DO FORNECIMENTO CONTÃNUO DE GARRAFAS DE GÃS PROPANO DE 45 KG."/>
    <d v="2020-02-18T10:50:23"/>
    <n v="13"/>
    <s v="PT;9;118;109"/>
    <n v="300"/>
    <d v="2020-02-27T18:00:00"/>
    <n v="1"/>
    <x v="1"/>
    <x v="1"/>
    <x v="8"/>
  </r>
  <r>
    <x v="196"/>
    <n v="503956546"/>
    <n v="184549"/>
    <s v="&quot;AquisiÃ§Ã£o se serviÃ§os de consultoria jurÃ­dica, na modalidade de avenÃ§a, para representaÃ§Ã£o judicial e extrajudicial em procedimentos de diversas Ã¡reas do Direito&quot;"/>
    <d v="2020-02-18T10:52:34"/>
    <n v="1"/>
    <s v="PT;8;98;1488"/>
    <n v="5"/>
    <d v="2020-02-23T23:59:00"/>
    <n v="1"/>
    <x v="1"/>
    <x v="1"/>
    <x v="8"/>
  </r>
  <r>
    <x v="27"/>
    <n v="506722422"/>
    <n v="184550"/>
    <m/>
    <d v="2020-02-18T10:54:35"/>
    <n v="1"/>
    <s v="PT;1;1;232"/>
    <n v="400"/>
    <m/>
    <n v="1"/>
    <x v="1"/>
    <x v="1"/>
    <x v="8"/>
  </r>
  <r>
    <x v="27"/>
    <n v="506722422"/>
    <n v="184551"/>
    <m/>
    <d v="2020-02-18T10:57:00"/>
    <n v="1"/>
    <s v="PT;1;1;232"/>
    <n v="400"/>
    <m/>
    <n v="1"/>
    <x v="1"/>
    <x v="1"/>
    <x v="8"/>
  </r>
  <r>
    <x v="36"/>
    <n v="505351064"/>
    <n v="184552"/>
    <s v="AquisiÃ§Ã£o de Software de bilhÃ©tica para a Piscina OceÃ¢nica"/>
    <d v="2020-02-18T10:58:23"/>
    <n v="1"/>
    <s v="PT;1;1;232"/>
    <n v="220"/>
    <d v="2020-02-27T23:59:00"/>
    <n v="1"/>
    <x v="2"/>
    <x v="1"/>
    <x v="8"/>
  </r>
  <r>
    <x v="43"/>
    <n v="503035416"/>
    <n v="184553"/>
    <s v="CIMETIDINA ORAL"/>
    <d v="2020-02-18T10:59:39"/>
    <n v="1"/>
    <s v="PT;12;174;2096"/>
    <n v="5"/>
    <d v="2020-02-24T17:00:00"/>
    <n v="1"/>
    <x v="0"/>
    <x v="1"/>
    <x v="8"/>
  </r>
  <r>
    <x v="18"/>
    <n v="501222634"/>
    <n v="184559"/>
    <s v="Fornecimento de Produtos de Economato para o Ano de 2020"/>
    <d v="2020-02-18T11:18:32"/>
    <n v="1"/>
    <s v="PT;11;148;1898"/>
    <n v="360"/>
    <d v="2020-02-24T23:59:00"/>
    <n v="1"/>
    <x v="1"/>
    <x v="1"/>
    <x v="8"/>
  </r>
  <r>
    <x v="43"/>
    <n v="503035416"/>
    <n v="184560"/>
    <s v="AquisiÃ§Ã£o de Amoxiciclina + Acido Clavulanico 2000+200mg sol inj, ao LaboratÃ³rio Atral"/>
    <d v="2020-02-18T11:18:55"/>
    <n v="1"/>
    <s v="PT;12;174;2096"/>
    <n v="340"/>
    <d v="2020-02-26T17:00:00"/>
    <n v="1"/>
    <x v="0"/>
    <x v="1"/>
    <x v="8"/>
  </r>
  <r>
    <x v="100"/>
    <n v="501692983"/>
    <n v="184562"/>
    <s v="Empreitada de confinamento e integraÃ§Ã£o paisagÃ­stica da escombreira A3 da antiga Ã¡rea mineira de PejÃ£o-Germunde"/>
    <d v="2020-02-18T11:22:34"/>
    <n v="13"/>
    <s v="PT;2;8;390"/>
    <n v="340"/>
    <d v="2020-02-24T17:00:00"/>
    <n v="1"/>
    <x v="2"/>
    <x v="1"/>
    <x v="8"/>
  </r>
  <r>
    <x v="78"/>
    <n v="506792382"/>
    <n v="184563"/>
    <s v="AquisiÃ§Ã£o de serviÃ§os de consultadoria no Ã¢mbito da candidatura ao aviso POSEUR-11-2019-29, Mealhada e BiorresÃ­duos"/>
    <d v="2020-02-18T11:31:15"/>
    <n v="13"/>
    <s v="PT;2;13;258"/>
    <n v="360"/>
    <d v="2020-02-24T23:59:00"/>
    <n v="1"/>
    <x v="1"/>
    <x v="1"/>
    <x v="8"/>
  </r>
  <r>
    <x v="49"/>
    <n v="502098139"/>
    <n v="184564"/>
    <s v="CONTRATAÃ‡ÃƒO DOS SERVIÃ‡OS DE LAVAGEM INTERIOR E EXTERIOR DE EQUIPAMENTOS DE DEPOSIÃ‡ÃƒO DE RESÃDUOS URBANOS INDIFERENCIADOS, NO CONCELHO DE LOULÃ‰ PELO PERÃODO DE QUATRO MESES."/>
    <d v="2020-02-18T11:38:33"/>
    <n v="3"/>
    <s v="PT;9;118;109"/>
    <n v="340"/>
    <d v="2020-02-27T18:00:00"/>
    <n v="1"/>
    <x v="1"/>
    <x v="1"/>
    <x v="8"/>
  </r>
  <r>
    <x v="174"/>
    <n v="504871650"/>
    <n v="184565"/>
    <s v="03/AD/ECO/2020 - AquisiÃ§Ã£o de serviÃ§os de CaracterizaÃ§Ã£o de ResÃ­duos Urbanos da EcolezÃ­ria, EIM 2020"/>
    <d v="2020-02-18T11:38:50"/>
    <n v="1"/>
    <s v="PT;15;214;2453"/>
    <n v="300"/>
    <d v="2020-03-06T18:00:00"/>
    <n v="1"/>
    <x v="5"/>
    <x v="1"/>
    <x v="8"/>
  </r>
  <r>
    <x v="47"/>
    <n v="512042659"/>
    <n v="184566"/>
    <s v="Ajuste Direto para PrestaÃ§Ã£o de ServiÃ§os de Auditoria Externa das Contas do MunicÃ­pio de Nordeste"/>
    <d v="2020-02-18T11:39:31"/>
    <n v="1"/>
    <s v="PT;20;312;3402"/>
    <n v="400"/>
    <d v="2019-04-27T23:59:00"/>
    <n v="1"/>
    <x v="1"/>
    <x v="1"/>
    <x v="8"/>
  </r>
  <r>
    <x v="43"/>
    <n v="503035416"/>
    <n v="184567"/>
    <s v="AquisiÃ§Ã£o de Bisoprolol 5mg cap/comp, ao LaboratÃ³rio Sandoz"/>
    <d v="2020-02-18T11:39:39"/>
    <n v="1"/>
    <s v="PT;12;174;2096"/>
    <n v="200"/>
    <d v="2020-02-26T17:00:00"/>
    <n v="1"/>
    <x v="0"/>
    <x v="1"/>
    <x v="8"/>
  </r>
  <r>
    <x v="36"/>
    <n v="505351064"/>
    <n v="184568"/>
    <s v="Concurso PÃºblico para Fornecimento de GÃ¡s"/>
    <d v="2020-02-18T11:40:52"/>
    <n v="3"/>
    <s v="PT;1;1;232"/>
    <n v="300"/>
    <d v="2020-02-28T23:59:00"/>
    <n v="1"/>
    <x v="2"/>
    <x v="1"/>
    <x v="8"/>
  </r>
  <r>
    <x v="47"/>
    <n v="512042659"/>
    <n v="184569"/>
    <s v="Ajuste Direto para PrestaÃ§Ã£o de ServiÃ§os de Auditoria Externa das Contas do MunicÃ­pio de Nordeste"/>
    <d v="2020-02-18T11:40:53"/>
    <n v="13"/>
    <s v="PT;1;1;232"/>
    <n v="400"/>
    <m/>
    <n v="1"/>
    <x v="1"/>
    <x v="1"/>
    <x v="8"/>
  </r>
  <r>
    <x v="47"/>
    <n v="512042659"/>
    <n v="184570"/>
    <s v="Ajuste Direto para PrestaÃ§Ã£o de ServiÃ§os de Auditoria Externa das Contas do MunicÃ­pio de Nordeste"/>
    <d v="2020-02-18T11:47:36"/>
    <n v="1"/>
    <s v="PT;20;312;3402"/>
    <n v="220"/>
    <d v="2020-02-28T23:59:00"/>
    <n v="1"/>
    <x v="1"/>
    <x v="1"/>
    <x v="8"/>
  </r>
  <r>
    <x v="43"/>
    <n v="503035416"/>
    <n v="184571"/>
    <s v="AquisiÃ§Ã£o de Amoxiciclina + Acido Clavulanico 1000+200mg sol inj, ao LaboratÃ³rio Hikma"/>
    <d v="2020-02-18T11:51:31"/>
    <n v="1"/>
    <s v="PT;12;174;2096"/>
    <n v="340"/>
    <d v="2020-02-26T17:00:00"/>
    <n v="1"/>
    <x v="0"/>
    <x v="1"/>
    <x v="8"/>
  </r>
  <r>
    <x v="159"/>
    <n v="506804240"/>
    <n v="184572"/>
    <s v="RequalificaÃ§Ã£o de rede de iluminaÃ§Ã£o pÃºblica"/>
    <d v="2020-02-18T11:59:32"/>
    <n v="3"/>
    <s v="PT;9;116;1570"/>
    <n v="230"/>
    <d v="2020-03-30T17:00:00"/>
    <n v="1"/>
    <x v="1"/>
    <x v="1"/>
    <x v="8"/>
  </r>
  <r>
    <x v="43"/>
    <n v="503035416"/>
    <n v="184573"/>
    <s v="AquisiÃ§Ã£o de 3 (trÃªs) videolaringoscÃ³pios e 166 LÃ¢minas Descartaveis distribuÃ­dos pelos serviÃ§os 1 (um) para a VMER; 1 (um) ServiÃ§o de UrgÃªncia e 1 (um) ServiÃ§o de Anestesiologia"/>
    <d v="2020-02-18T12:04:59"/>
    <n v="1"/>
    <s v="PT;12;174;2096"/>
    <n v="360"/>
    <d v="2020-02-24T17:00:00"/>
    <n v="1"/>
    <x v="0"/>
    <x v="1"/>
    <x v="8"/>
  </r>
  <r>
    <x v="49"/>
    <n v="502098139"/>
    <n v="184574"/>
    <s v="CONTRATAÃ‡ÃƒO DA PRESTAÃ‡ÃƒO DE SERVIÃ‡OS DE GESTÃƒO E AVALIAÃ‡ÃƒO PATRIMONIAL NO MUNICÃPIO DE LOULÃ‰."/>
    <d v="2020-02-18T12:13:15"/>
    <n v="13"/>
    <s v="PT;9;118;109"/>
    <n v="340"/>
    <d v="2020-02-27T18:00:00"/>
    <n v="1"/>
    <x v="1"/>
    <x v="1"/>
    <x v="8"/>
  </r>
  <r>
    <x v="43"/>
    <n v="503035416"/>
    <n v="184575"/>
    <s v="AquisiÃ§Ã£o de Adrenalina 1mg;1ml f/amp, ao LaboratÃ³rio B. Braun"/>
    <d v="2020-02-18T12:21:22"/>
    <n v="1"/>
    <s v="PT;12;174;2096"/>
    <n v="340"/>
    <d v="2020-02-26T17:00:00"/>
    <n v="1"/>
    <x v="0"/>
    <x v="1"/>
    <x v="8"/>
  </r>
  <r>
    <x v="10"/>
    <n v="500122237"/>
    <n v="184576"/>
    <s v="AquisiÃ§Ã£o de serviÃ§os de comunicaÃ§Ã£o mÃ³vel e transmissÃ£o de dados via SMS, MMS, GPRS e/ou UMTS"/>
    <d v="2020-02-18T12:46:12"/>
    <n v="3"/>
    <s v="PT;1;1;232"/>
    <n v="340"/>
    <d v="2020-02-24T23:59:00"/>
    <n v="1"/>
    <x v="2"/>
    <x v="1"/>
    <x v="8"/>
  </r>
  <r>
    <x v="72"/>
    <n v="506823318"/>
    <n v="184577"/>
    <s v="PARQUE DESPORTIVO - ALIMENTAÃ‡ÃƒO DE ENERGIA ELÃ‰TRICA AO QUADRO ELÃ‰TRICO DO SISTEMA DE REGA DO CAMPO N.Âº2"/>
    <d v="2020-02-18T13:47:48"/>
    <n v="13"/>
    <s v="PT;16;238;2590"/>
    <n v="5"/>
    <d v="2020-03-06T23:00:00"/>
    <n v="1"/>
    <x v="1"/>
    <x v="1"/>
    <x v="8"/>
  </r>
  <r>
    <x v="140"/>
    <n v="600082628"/>
    <n v="184578"/>
    <s v="AquisiÃ§Ã£o de serviÃ§os de equipas pedagÃ³gicas para programa de ocupaÃ§Ã£o de tempos livres dos ServiÃ§os Sociais da AdministraÃ§Ã£o PÃºblica - FÃ©rias CrianÃ§as e Jovens 2020."/>
    <d v="2020-02-18T14:35:33"/>
    <n v="3"/>
    <s v="PT;1;1;232"/>
    <n v="5"/>
    <d v="2020-02-28T23:59:00"/>
    <n v="1"/>
    <x v="2"/>
    <x v="1"/>
    <x v="8"/>
  </r>
  <r>
    <x v="132"/>
    <n v="507023129"/>
    <n v="184579"/>
    <s v="AquisiÃ§Ã£o de ServiÃ§os, ao abrigo do Acordo-Quadro n.Âº 19/005/CA/AQ, de GestÃ£o FiscalizaÃ§Ã£o e CoordenaÃ§Ã£o de SeguranÃ§a em Obra para a Empreitada de ReabilitaÃ§Ã£o do EdifÃ­cio do Teatro Variedades"/>
    <d v="2020-02-18T14:52:05"/>
    <n v="13"/>
    <s v="PT;1;1;232"/>
    <n v="340"/>
    <d v="2020-02-25T17:00:00"/>
    <n v="1"/>
    <x v="2"/>
    <x v="1"/>
    <x v="8"/>
  </r>
  <r>
    <x v="58"/>
    <n v="504828576"/>
    <n v="184580"/>
    <s v="Empreitada de requalificaÃ§Ã£o e modernizaÃ§Ã£o da EB de SÃ£o Mamede, contemplando a ampliaÃ§Ã£o da escola para dotÃ¡-la de recreio coberto, instalaÃ§Ãµes sanitÃ¡rias, sala de funcionÃ¡rios e acessibilidades."/>
    <d v="2020-02-18T14:54:41"/>
    <n v="3"/>
    <s v="PT;8;100;1508"/>
    <n v="150"/>
    <d v="2020-05-01T17:00:00"/>
    <n v="1"/>
    <x v="1"/>
    <x v="1"/>
    <x v="8"/>
  </r>
  <r>
    <x v="24"/>
    <n v="503311332"/>
    <n v="184581"/>
    <s v="AD 7/2020 - Fornecimento de vedaÃ§Ãµes Â¿Tipo HÃ©rculesÂ¿ com postes e acessÃ³rios incluÃ­dos para o Parque Sete Rios, em Lisboa"/>
    <d v="2020-02-18T14:55:50"/>
    <n v="1"/>
    <s v="PT;12;165;2009"/>
    <n v="340"/>
    <d v="2020-02-21T17:00:00"/>
    <n v="1"/>
    <x v="1"/>
    <x v="1"/>
    <x v="8"/>
  </r>
  <r>
    <x v="132"/>
    <n v="507023129"/>
    <n v="184582"/>
    <s v="AquisiÃ§Ã£o de ServiÃ§os para ElaboraÃ§Ã£o das AlteraÃ§Ãµes ao Projeto de ExecuÃ§Ã£o da Unidade de SaÃºde Alto dos Moinhos. em Lisboa"/>
    <d v="2020-02-18T15:21:16"/>
    <n v="1"/>
    <s v="PT;1;1;232"/>
    <n v="340"/>
    <d v="2020-02-23T17:00:00"/>
    <n v="1"/>
    <x v="2"/>
    <x v="1"/>
    <x v="8"/>
  </r>
  <r>
    <x v="110"/>
    <n v="502790024"/>
    <n v="184583"/>
    <s v="Empreitada para a InstalaÃ§Ã£o da ProteÃ§Ã£o Ã  Cabine Poente da PraÃ§a de Portagem de Oeiras I, no SublanÃ§o EstÃ¡dio Nacional / Oeiras, da A5 - Auto-estrada da Costa do Estoril"/>
    <d v="2020-02-18T15:21:25"/>
    <n v="13"/>
    <s v="PT;12;169;271"/>
    <n v="5"/>
    <d v="2020-04-29T23:59:00"/>
    <n v="1"/>
    <x v="3"/>
    <x v="1"/>
    <x v="8"/>
  </r>
  <r>
    <x v="343"/>
    <n v="505265800"/>
    <n v="184585"/>
    <m/>
    <d v="2020-02-18T15:37:10"/>
    <n v="13"/>
    <s v="PT;1;1;232"/>
    <n v="400"/>
    <m/>
    <n v="1"/>
    <x v="2"/>
    <x v="1"/>
    <x v="8"/>
  </r>
  <r>
    <x v="97"/>
    <n v="508354617"/>
    <n v="184586"/>
    <s v="AD 12/2020 - AquisiÃ§Ã£o de serviÃ§os de verificaÃ§Ã£o de pedidos de pagamento Â¿ Revisor Oficial de Contas"/>
    <d v="2020-02-18T15:52:03"/>
    <n v="1"/>
    <s v="PT;1;1;232"/>
    <n v="360"/>
    <d v="2020-02-19T23:59:00"/>
    <n v="1"/>
    <x v="1"/>
    <x v="1"/>
    <x v="8"/>
  </r>
  <r>
    <x v="48"/>
    <n v="680017550"/>
    <n v="184587"/>
    <s v="Fornecimento de soluÃ§Ã£o de reduÃ§Ã£o de Ã¡gua nÃ£o faturada com base numa Lorawan"/>
    <d v="2020-02-18T15:55:06"/>
    <n v="13"/>
    <s v="PT;11;151;1916"/>
    <n v="220"/>
    <d v="2020-04-16T15:00:00"/>
    <n v="1"/>
    <x v="5"/>
    <x v="1"/>
    <x v="8"/>
  </r>
  <r>
    <x v="131"/>
    <n v="508345464"/>
    <n v="184588"/>
    <s v="PrestaÃ§Ã£o de serviÃ§os de limpeza e higienizaÃ§Ã£o de reservatÃ³rios"/>
    <d v="2020-02-18T16:14:40"/>
    <n v="1"/>
    <s v="PT;1;1;232"/>
    <n v="400"/>
    <m/>
    <n v="1"/>
    <x v="2"/>
    <x v="1"/>
    <x v="8"/>
  </r>
  <r>
    <x v="13"/>
    <n v="501294104"/>
    <n v="184589"/>
    <s v="PRESTAÃ‡ÃƒO DE SERVIÃ‡OS PARA LIMPEZA DE VALAS E LINHAS DE ÃGUA, REABILITAÃ‡ÃƒO DA RIBEIRA BARRANCO DAS CURVAS (PASSAGEM HIDRAÃšLICA), EM SETÃšBAL"/>
    <d v="2020-02-18T16:29:23"/>
    <n v="1"/>
    <s v="PT;16;245;2619"/>
    <n v="220"/>
    <d v="2020-02-21T23:59:00"/>
    <n v="1"/>
    <x v="1"/>
    <x v="1"/>
    <x v="8"/>
  </r>
  <r>
    <x v="131"/>
    <n v="508345464"/>
    <n v="184590"/>
    <s v="PrestaÃ§Ã£o de serviÃ§os de limpeza e higienizaÃ§Ã£o de reservatÃ³rios"/>
    <d v="2020-02-18T16:34:21"/>
    <n v="3"/>
    <s v="PT;15;226;2510"/>
    <n v="340"/>
    <d v="2020-03-02T18:00:00"/>
    <n v="1"/>
    <x v="2"/>
    <x v="1"/>
    <x v="8"/>
  </r>
  <r>
    <x v="11"/>
    <n v="506614913"/>
    <n v="184591"/>
    <s v="Pintura de alÃ§ados e vÃ£o de escadas, substituiÃ§Ã£o da cobertura, impermeabilizaÃ§Ã£o de algerozes, substituiÃ§Ã£o de tubos de queda de Ã¡guas pluviais e serralharias."/>
    <d v="2020-02-18T16:39:10"/>
    <n v="3"/>
    <s v="PT;12;173;2085"/>
    <n v="1"/>
    <d v="1970-01-01T23:59:00"/>
    <n v="1"/>
    <x v="1"/>
    <x v="1"/>
    <x v="8"/>
  </r>
  <r>
    <x v="48"/>
    <n v="680017550"/>
    <n v="184592"/>
    <s v="ConstruÃ§Ã£o de coletores de Ã¡guas residuais domÃ©sticas incluindo a execuÃ§Ã£o de levantamento e reposiÃ§Ã£o de pavimentos em arruamentos estradas e caminhos municipais, a abertura e fecho de valas e a construÃ§Ã£o de 2.266 ml de coletores em PVC rÃ­gido de parede lisa da classe PN6, com diÃ¢metro de 200 mm (117 ml em FFD K7, DN200 mm). Inclui a construÃ§Ã£o de cÃ¢maras de visita completas em anÃ©is de betÃ£o prÃ©-fabricado, com diÃ¢metro interior de 1,00 m e de 1,25 m. Inclui ainda a construÃ§Ã£o de ramais domiciliÃ¡rios completos, em tubagem de PVC rÃ­gido de parede lisa, da classe PN6, com diÃ¢metro de 160 mm;"/>
    <d v="2020-02-18T16:50:57"/>
    <n v="3"/>
    <s v="PT;11;151;1916"/>
    <n v="30"/>
    <d v="2019-10-22T15:00:00"/>
    <n v="1"/>
    <x v="5"/>
    <x v="1"/>
    <x v="8"/>
  </r>
  <r>
    <x v="35"/>
    <n v="501290206"/>
    <n v="184593"/>
    <s v="Fornecimento de GÃ¡s ao abrigo do Acordo Quadro 1/2018, constituÃ­do pelo Lote 1 Â¿ GÃ¡s Natural Canalizado, celebrado pela Central de Compras da CIMRL"/>
    <d v="2020-02-18T16:59:55"/>
    <n v="13"/>
    <s v="PT;11;146;1881"/>
    <n v="300"/>
    <d v="2020-03-12T17:00:00"/>
    <n v="1"/>
    <x v="1"/>
    <x v="1"/>
    <x v="8"/>
  </r>
  <r>
    <x v="57"/>
    <n v="506780902"/>
    <n v="184594"/>
    <s v="AquisiÃ§Ã£o de produtos quÃ­micos para tratamento da Ã¡gua das piscinas municipais na modalidade de fornecimento contÃ­nuo"/>
    <d v="2020-02-18T17:03:31"/>
    <n v="1"/>
    <s v="PT;15;217;2463"/>
    <n v="360"/>
    <d v="2020-02-26T23:59:00"/>
    <n v="1"/>
    <x v="1"/>
    <x v="1"/>
    <x v="8"/>
  </r>
  <r>
    <x v="13"/>
    <n v="501294104"/>
    <n v="184595"/>
    <s v="PRESTAÃ‡ÃƒO DE SERVIÃ‡OS DE CONSULTADORIA ECONÃ“MICA-FINANCEIRA NA GESÃƒO DO CONTRATO DE CONCESSÃƒO COM AS AGUAS DO SADO"/>
    <d v="2020-02-18T17:09:17"/>
    <n v="1"/>
    <s v="PT;16;245;2623"/>
    <n v="340"/>
    <d v="2020-02-21T23:59:00"/>
    <n v="1"/>
    <x v="1"/>
    <x v="1"/>
    <x v="8"/>
  </r>
  <r>
    <x v="4"/>
    <n v="506334562"/>
    <n v="184596"/>
    <s v="Freguesia de LouriÃ§al / Arruamentos e BeneficiaÃ§Ãµes em estradas e caminhos na Freguesia (Passeios na E.N. 237 - Matas do LouriÃ§al) - Proc. n.Âº 13/2020"/>
    <d v="2020-02-18T17:16:35"/>
    <n v="3"/>
    <s v="PT;11;157;1948"/>
    <n v="220"/>
    <d v="2020-03-21T23:59:00"/>
    <n v="1"/>
    <x v="1"/>
    <x v="1"/>
    <x v="8"/>
  </r>
  <r>
    <x v="0"/>
    <n v="508481287"/>
    <n v="184597"/>
    <s v="Empreitada para execuÃ§Ã£o da obra de instalaÃ§Ã£o de uma unidade de produÃ§Ã£o para autoconsumo (UPAC) no Centro Hospitalar UniversitÃ¡rio de Lisboa Norte, E.P.E. (Hospital de Santa Maria)"/>
    <d v="2020-02-18T17:28:43"/>
    <n v="1"/>
    <s v="PT;1;1;232"/>
    <n v="400"/>
    <m/>
    <n v="1"/>
    <x v="0"/>
    <x v="1"/>
    <x v="8"/>
  </r>
  <r>
    <x v="0"/>
    <n v="508481287"/>
    <n v="184598"/>
    <s v="AquisiÃ§Ã£o de mÃ³dulo/interface hemoderivados para o Centro Hospitalar de Lisboa Norte, E.P.E."/>
    <d v="2020-02-18T17:29:12"/>
    <n v="1"/>
    <s v="PT;12;165;2010"/>
    <n v="360"/>
    <d v="2020-02-21T17:00:00"/>
    <n v="1"/>
    <x v="0"/>
    <x v="1"/>
    <x v="8"/>
  </r>
  <r>
    <x v="123"/>
    <n v="506812782"/>
    <n v="184599"/>
    <m/>
    <d v="2020-02-18T18:15:40"/>
    <n v="3"/>
    <s v="PT;1;1;232"/>
    <n v="1"/>
    <m/>
    <n v="1"/>
    <x v="1"/>
    <x v="1"/>
    <x v="8"/>
  </r>
  <r>
    <x v="10"/>
    <n v="500122237"/>
    <n v="184600"/>
    <s v="AquisiÃ§Ã£o dos serviÃ§os seguintes: a) Desenvolvimento de um site para o Teatro da Trindade INATEL; b) Suporte e de manutenÃ§Ã£o anual; c) OtimizaÃ§Ãµes e correÃ§Ãµes no Ã¢mbito da acessibilidade"/>
    <d v="2020-02-18T19:03:27"/>
    <n v="1"/>
    <s v="PT;1;1;232"/>
    <n v="340"/>
    <d v="2020-02-25T23:59:00"/>
    <n v="1"/>
    <x v="2"/>
    <x v="1"/>
    <x v="8"/>
  </r>
  <r>
    <x v="131"/>
    <n v="508345464"/>
    <n v="184601"/>
    <s v="PrestaÃ§Ã£o de ServiÃ§os de impermeabilizaÃ§Ã£o da cobertura do ReservatÃ³rio de Tufeiras"/>
    <d v="2020-02-19T08:25:46"/>
    <n v="1"/>
    <s v="PT;15;230;2552"/>
    <n v="360"/>
    <d v="2020-02-25T18:00:00"/>
    <n v="1"/>
    <x v="2"/>
    <x v="1"/>
    <x v="8"/>
  </r>
  <r>
    <x v="140"/>
    <n v="600082628"/>
    <n v="184602"/>
    <s v="AquisiÃ§Ã£o de serviÃ§os para o fornecimento de transporte rodoviÃ¡rio de crianÃ§as e jovens, respeitante ao programa de ocupaÃ§Ã£o de tempos livres FÃ©rias crianÃ§as e jovens 2020."/>
    <d v="2020-02-19T08:46:34"/>
    <n v="3"/>
    <s v="PT;1;1;232"/>
    <n v="300"/>
    <d v="2020-02-28T23:59:00"/>
    <n v="1"/>
    <x v="2"/>
    <x v="1"/>
    <x v="8"/>
  </r>
  <r>
    <x v="0"/>
    <n v="508481287"/>
    <n v="184603"/>
    <s v="202A000024 - AquisiÃ§Ã£o de consumÃ­veis para alimentaÃ§Ã£o entÃ©rica, com colocaÃ§Ã£o de equipamento, durante o ano de 2020"/>
    <d v="2020-02-19T08:49:28"/>
    <n v="3"/>
    <s v="PT;12;165;2010"/>
    <n v="340"/>
    <d v="2020-03-06T17:00:00"/>
    <n v="1"/>
    <x v="0"/>
    <x v="1"/>
    <x v="8"/>
  </r>
  <r>
    <x v="158"/>
    <n v="506907619"/>
    <n v="184604"/>
    <s v="ConstruÃ§Ã£o de rede pedonal estruturante e acessÃ­vel de ligaÃ§Ã£o Ã s centralidades de Rio Caldo e Vilar da Veiga"/>
    <d v="2020-02-19T09:03:13"/>
    <n v="3"/>
    <s v="PT;4;47;810"/>
    <n v="300"/>
    <d v="2020-03-05T23:59:00"/>
    <n v="1"/>
    <x v="1"/>
    <x v="1"/>
    <x v="8"/>
  </r>
  <r>
    <x v="73"/>
    <n v="501112049"/>
    <n v="184605"/>
    <s v="ServiÃ§os para Controlo da Qualidade da Ãgua no Concelho de Serpa"/>
    <d v="2020-02-19T09:21:33"/>
    <n v="13"/>
    <s v="PT;3;35;318"/>
    <n v="300"/>
    <d v="2020-02-29T16:00:00"/>
    <n v="1"/>
    <x v="1"/>
    <x v="1"/>
    <x v="8"/>
  </r>
  <r>
    <x v="35"/>
    <n v="501290206"/>
    <n v="184606"/>
    <s v="Massa Betuminosa a Frio de CalcÃ¡rio destinada Ã  manutenÃ§Ã£o e conservaÃ§Ã£o das vias municipais, cujo revestimento se encontra executado em semi -penetraÃ§Ã£o ou betÃ£o betuminoso"/>
    <d v="2020-02-19T09:23:40"/>
    <n v="13"/>
    <s v="PT;11;146;5"/>
    <n v="220"/>
    <d v="2020-03-19T17:00:00"/>
    <n v="1"/>
    <x v="1"/>
    <x v="1"/>
    <x v="8"/>
  </r>
  <r>
    <x v="53"/>
    <n v="504884620"/>
    <n v="184607"/>
    <s v="AquisiÃ§Ã£o de 200 contentores de 800 litros"/>
    <d v="2020-02-19T09:28:38"/>
    <n v="13"/>
    <s v="PT;1;1;232"/>
    <n v="340"/>
    <d v="2020-02-28T17:00:00"/>
    <n v="1"/>
    <x v="1"/>
    <x v="1"/>
    <x v="8"/>
  </r>
  <r>
    <x v="18"/>
    <n v="501222634"/>
    <n v="184608"/>
    <m/>
    <d v="2020-02-19T09:31:34"/>
    <n v="6"/>
    <s v="PT;1;1;232"/>
    <n v="400"/>
    <m/>
    <n v="1"/>
    <x v="1"/>
    <x v="1"/>
    <x v="8"/>
  </r>
  <r>
    <x v="4"/>
    <n v="506334562"/>
    <n v="184609"/>
    <m/>
    <d v="2020-02-19T09:33:09"/>
    <n v="13"/>
    <s v="PT;1;1;232"/>
    <n v="400"/>
    <m/>
    <n v="1"/>
    <x v="1"/>
    <x v="1"/>
    <x v="8"/>
  </r>
  <r>
    <x v="158"/>
    <n v="506907619"/>
    <n v="184610"/>
    <s v="Raia Termal"/>
    <d v="2020-02-19T09:38:22"/>
    <n v="3"/>
    <s v="PT;4;47;810"/>
    <n v="340"/>
    <d v="2020-03-15T23:59:00"/>
    <n v="1"/>
    <x v="1"/>
    <x v="1"/>
    <x v="8"/>
  </r>
  <r>
    <x v="331"/>
    <n v="506811913"/>
    <n v="184613"/>
    <s v="AquisiÃ§Ã£o de viatura elÃ©trica para a CPCJ"/>
    <d v="2020-02-19T09:42:22"/>
    <n v="13"/>
    <s v="PT;17;254;2776"/>
    <n v="340"/>
    <d v="2020-03-07T18:00:00"/>
    <n v="1"/>
    <x v="1"/>
    <x v="1"/>
    <x v="8"/>
  </r>
  <r>
    <x v="13"/>
    <n v="501294104"/>
    <n v="184617"/>
    <s v="AquisiÃ§Ã£o de papel fotocÃ³pia para reposiÃ§Ã£o de stock, em regime de fornecimento contÃ­nuo"/>
    <d v="2020-02-19T09:49:31"/>
    <n v="1"/>
    <s v="PT;16;245;321"/>
    <n v="360"/>
    <d v="2020-02-22T23:59:00"/>
    <n v="1"/>
    <x v="1"/>
    <x v="1"/>
    <x v="8"/>
  </r>
  <r>
    <x v="20"/>
    <n v="506801969"/>
    <n v="184618"/>
    <s v="AquisiÃ§Ã£o de serviÃ§os de transporte para o mercado mensal de Castro Marim, durante o ano de 2020"/>
    <d v="2020-02-19T09:50:46"/>
    <n v="13"/>
    <s v="PT;1;1;232"/>
    <n v="360"/>
    <d v="2020-02-25T17:00:00"/>
    <n v="1"/>
    <x v="1"/>
    <x v="1"/>
    <x v="8"/>
  </r>
  <r>
    <x v="158"/>
    <n v="506907619"/>
    <n v="184622"/>
    <s v="RequalificaÃ§Ã£o da rua Miguel Torga"/>
    <d v="2020-02-19T10:02:37"/>
    <n v="3"/>
    <s v="PT;4;47;807"/>
    <n v="340"/>
    <d v="2020-03-05T23:59:00"/>
    <n v="1"/>
    <x v="1"/>
    <x v="1"/>
    <x v="8"/>
  </r>
  <r>
    <x v="11"/>
    <n v="506614913"/>
    <n v="184623"/>
    <s v="AquisiÃ§Ã£o de Brochuras - Tauromaquia Lugares - VFX 2020"/>
    <d v="2020-02-19T10:05:55"/>
    <n v="1"/>
    <s v="PT;12;173;189"/>
    <n v="360"/>
    <d v="2020-02-22T23:59:00"/>
    <n v="1"/>
    <x v="1"/>
    <x v="1"/>
    <x v="8"/>
  </r>
  <r>
    <x v="1"/>
    <n v="506673626"/>
    <n v="184624"/>
    <s v="AquisiÃ§Ã£o de serviÃ§os de assessoria e apoio Ã  Ã¡rea cultural, social e educaÃ§Ã£o, na modalidade de avenÃ§a"/>
    <d v="2020-02-19T10:06:54"/>
    <n v="13"/>
    <s v="PT;16;237;31"/>
    <n v="360"/>
    <d v="2020-02-24T23:59:00"/>
    <n v="1"/>
    <x v="1"/>
    <x v="1"/>
    <x v="8"/>
  </r>
  <r>
    <x v="49"/>
    <n v="502098139"/>
    <n v="184625"/>
    <s v="CONTRATAÃ‡ÃƒO DO FORNECIMENTO DE SISTEMAS DE ARMÃRIOS DE ARMAZENAGEM CLIMATIZADOS DA FOTOTECA PARA A RESERVA DO MUSEU MUNICIPAL DE LOULÃ‰"/>
    <d v="2020-02-19T10:20:48"/>
    <n v="3"/>
    <s v="PT;9;118;109"/>
    <n v="400"/>
    <d v="2019-11-21T18:00:00"/>
    <n v="1"/>
    <x v="1"/>
    <x v="1"/>
    <x v="8"/>
  </r>
  <r>
    <x v="84"/>
    <n v="680018140"/>
    <n v="184628"/>
    <s v="Empreitada de reposiÃ§Ã£o de pavimentos em betÃ£o betuminoso a frio - 2020"/>
    <d v="2020-02-19T10:29:28"/>
    <n v="1"/>
    <s v="PT;20;299;145"/>
    <n v="340"/>
    <d v="2020-03-09T23:59:00"/>
    <n v="1"/>
    <x v="1"/>
    <x v="1"/>
    <x v="8"/>
  </r>
  <r>
    <x v="73"/>
    <n v="501112049"/>
    <n v="184629"/>
    <s v="AquisiÃ§Ã£o de MyDoc - Novo sistema de GestÃ£o Documental"/>
    <d v="2020-02-19T10:32:09"/>
    <n v="1"/>
    <s v="PT;3;35;549"/>
    <n v="340"/>
    <d v="2020-02-27T16:00:00"/>
    <n v="1"/>
    <x v="1"/>
    <x v="1"/>
    <x v="8"/>
  </r>
  <r>
    <x v="3"/>
    <n v="500051054"/>
    <n v="184631"/>
    <s v="AquisiÃ§Ã£o de serviÃ§os para desenvolvimento aplicacional da soluÃ§Ã£o tecnolÃ³gica RelatÃ³rio do Estado do Ordenamento do TerritÃ³rio (REOT) Interativo e da plataforma de suporte ao ObservatÃ³rio do TerritÃ³rio de Almada (OTA)"/>
    <d v="2020-02-19T10:36:06"/>
    <n v="1"/>
    <s v="PT;16;236;230"/>
    <n v="360"/>
    <d v="2020-02-24T19:00:00"/>
    <n v="1"/>
    <x v="1"/>
    <x v="1"/>
    <x v="8"/>
  </r>
  <r>
    <x v="45"/>
    <n v="680021892"/>
    <n v="184633"/>
    <s v="AquisiÃ§Ã£o de ServiÃ§os de CaraterizaÃ§Ã£o de Viaturas"/>
    <d v="2020-02-19T10:36:51"/>
    <n v="1"/>
    <s v="PT;12;173;189"/>
    <n v="360"/>
    <d v="2020-02-28T23:59:00"/>
    <n v="1"/>
    <x v="5"/>
    <x v="1"/>
    <x v="8"/>
  </r>
  <r>
    <x v="11"/>
    <n v="506614913"/>
    <n v="184634"/>
    <s v="Empreitada de &quot;RequalificaÃ§Ã£o do Parque Infantil da UrbanizaÃ§Ã£o de SÃ£o JoÃ£o, Castanheira do Ribatejo - 2Âª Fase&quot;"/>
    <d v="2020-02-19T10:40:03"/>
    <n v="13"/>
    <s v="PT;12;173;2089"/>
    <n v="340"/>
    <d v="2020-03-02T23:59:00"/>
    <n v="1"/>
    <x v="1"/>
    <x v="1"/>
    <x v="8"/>
  </r>
  <r>
    <x v="10"/>
    <n v="500122237"/>
    <n v="184635"/>
    <s v="AquisiÃ§Ã£o de Bebidas Espirituosas e Espumantes"/>
    <d v="2020-02-19T10:57:07"/>
    <n v="3"/>
    <s v="PT;1;1;232"/>
    <n v="210"/>
    <d v="2020-02-28T23:59:00"/>
    <n v="1"/>
    <x v="2"/>
    <x v="1"/>
    <x v="8"/>
  </r>
  <r>
    <x v="49"/>
    <n v="502098139"/>
    <n v="184636"/>
    <s v="CONTRATAÃ‡ÃƒO DO FORNECIMENTO DE SISTEMAS DE ARMÃRIOS DE ARMAZENAGEM CLIMATIZADOS DA FOTOTECA PARA A RESERVA DO MUSEU MUNICIPAL DE LOULÃ‰"/>
    <d v="2020-02-19T11:11:24"/>
    <n v="3"/>
    <s v="PT;9;118;1582"/>
    <n v="220"/>
    <d v="2020-03-11T18:00:00"/>
    <n v="1"/>
    <x v="1"/>
    <x v="1"/>
    <x v="8"/>
  </r>
  <r>
    <x v="6"/>
    <n v="506037258"/>
    <n v="184638"/>
    <s v="AQUISIÃ‡ÃƒO DE EQUIPAMENTO PARA PISTA DE ATLETISMO MANUELA MACHADO"/>
    <d v="2020-02-19T11:25:51"/>
    <n v="13"/>
    <s v="PT;17;256;2822"/>
    <n v="340"/>
    <d v="2020-02-26T17:00:00"/>
    <n v="1"/>
    <x v="1"/>
    <x v="1"/>
    <x v="8"/>
  </r>
  <r>
    <x v="93"/>
    <n v="501305564"/>
    <n v="184639"/>
    <s v="ManutenÃ§Ã£o de Extintores e CarretÃ©is e AquisiÃ§Ã£o de Extintores"/>
    <d v="2020-02-19T11:27:11"/>
    <n v="1"/>
    <s v="PT;1;1;232"/>
    <n v="340"/>
    <d v="2020-02-24T23:59:00"/>
    <n v="1"/>
    <x v="1"/>
    <x v="1"/>
    <x v="8"/>
  </r>
  <r>
    <x v="47"/>
    <n v="512042659"/>
    <n v="184642"/>
    <s v="LocaÃ§Ã£o de Tratores com Condutor para o ano de 2020"/>
    <d v="2020-02-19T11:38:27"/>
    <n v="13"/>
    <s v="PT;20;312;238"/>
    <n v="340"/>
    <d v="2020-03-15T23:59:00"/>
    <n v="1"/>
    <x v="1"/>
    <x v="1"/>
    <x v="8"/>
  </r>
  <r>
    <x v="59"/>
    <n v="503450189"/>
    <n v="184643"/>
    <s v="ExecuÃ§Ã£o dos trabalhos de manutenÃ§Ã£o preventiva do Conversor EstÃ¡tico de FrequÃªncia da EstaÃ§Ã£o ElevatÃ³ria dos Ãlamos e dos Arrancadores Suaves da EstaÃ§Ã£o ElevatÃ³ria de PedrogÃ£o - Margem Direita."/>
    <d v="2020-02-19T11:50:26"/>
    <n v="1"/>
    <s v="PT;3;36;551"/>
    <n v="5"/>
    <d v="2020-02-26T18:00:00"/>
    <n v="1"/>
    <x v="4"/>
    <x v="1"/>
    <x v="8"/>
  </r>
  <r>
    <x v="0"/>
    <n v="508481287"/>
    <n v="184644"/>
    <s v="PrestaÃ§Ã£o de serviÃ§os de fornecimento de alimentaÃ§Ã£o a doentes e colaboradores do Centro Hospitalar UniversitÃ¡rio de Lisboa Norte, E.P.E."/>
    <d v="2020-02-19T11:57:37"/>
    <n v="1"/>
    <s v="PT;12;165;2010"/>
    <n v="5"/>
    <d v="2020-02-21T17:00:00"/>
    <n v="1"/>
    <x v="0"/>
    <x v="1"/>
    <x v="8"/>
  </r>
  <r>
    <x v="92"/>
    <n v="512044040"/>
    <n v="184645"/>
    <s v="Empreitada de SubstituiÃ§Ã£o de Torres e Sistema de IluminaÃ§Ã£o do Campo Municipal de Futebol"/>
    <d v="2020-02-19T12:04:36"/>
    <n v="1"/>
    <s v="PT;20;299;3321"/>
    <n v="220"/>
    <d v="2020-02-29T23:59:00"/>
    <n v="1"/>
    <x v="1"/>
    <x v="1"/>
    <x v="8"/>
  </r>
  <r>
    <x v="113"/>
    <n v="506556590"/>
    <n v="184646"/>
    <s v="Fornecimento ContÃ­nuo de Hipoclorito de SÃ³dio"/>
    <d v="2020-02-19T12:47:22"/>
    <n v="13"/>
    <s v="PT;8;99;1497"/>
    <n v="360"/>
    <d v="2020-02-28T23:59:00"/>
    <n v="1"/>
    <x v="1"/>
    <x v="1"/>
    <x v="8"/>
  </r>
  <r>
    <x v="80"/>
    <n v="505932512"/>
    <n v="184647"/>
    <s v="AquisiÃ§Ã£o de quadros elÃ©tricos para vÃ¡rios locais do concelho"/>
    <d v="2020-02-19T13:00:50"/>
    <n v="13"/>
    <s v="PT;9;113;1556"/>
    <n v="360"/>
    <d v="2020-02-26T23:59:00"/>
    <n v="1"/>
    <x v="1"/>
    <x v="1"/>
    <x v="8"/>
  </r>
  <r>
    <x v="73"/>
    <n v="501112049"/>
    <n v="184648"/>
    <s v="AquisiÃ§Ã£o de Sistema de GestÃ£o de Filas de Espera"/>
    <d v="2020-02-19T13:58:15"/>
    <n v="13"/>
    <s v="PT;3;35;549"/>
    <n v="340"/>
    <d v="2020-02-28T16:00:00"/>
    <n v="1"/>
    <x v="1"/>
    <x v="1"/>
    <x v="8"/>
  </r>
  <r>
    <x v="118"/>
    <n v="680001069"/>
    <n v="184651"/>
    <s v="FORNECIMENTO DE ENERGIA ELÃ‰TRICA NO MERCADO LIBERALIZADO DE ELETRICIDADE PARA BTN, BTE E MT - 2020"/>
    <d v="2020-02-19T14:28:15"/>
    <n v="1"/>
    <s v="PT;11;148;76"/>
    <n v="340"/>
    <d v="2020-02-24T23:59:00"/>
    <n v="1"/>
    <x v="1"/>
    <x v="1"/>
    <x v="8"/>
  </r>
  <r>
    <x v="43"/>
    <n v="503035416"/>
    <n v="184652"/>
    <s v="AquisiÃ§Ã£o de Cateteres BalÃ£o de dilataÃ§Ã£o coronÃ¡rios, Semi-Compliants, Ã  Boston Scientific Portugal, para o perÃ­odo de 3 meses"/>
    <d v="2020-02-19T14:26:28"/>
    <n v="1"/>
    <s v="PT;1;1;232"/>
    <n v="340"/>
    <d v="2020-02-20T17:00:00"/>
    <n v="1"/>
    <x v="0"/>
    <x v="1"/>
    <x v="8"/>
  </r>
  <r>
    <x v="43"/>
    <n v="503035416"/>
    <n v="184654"/>
    <s v="AquisiÃ§Ã£o de Atropina 500mcg;1ml f/amp"/>
    <d v="2020-02-19T14:30:10"/>
    <n v="1"/>
    <s v="PT;12;174;2096"/>
    <n v="340"/>
    <d v="2020-02-28T17:00:00"/>
    <n v="1"/>
    <x v="0"/>
    <x v="1"/>
    <x v="8"/>
  </r>
  <r>
    <x v="9"/>
    <n v="506173968"/>
    <n v="184655"/>
    <s v="Limpeza urbana"/>
    <d v="2020-02-19T14:30:23"/>
    <n v="3"/>
    <s v="PT;16;243;261"/>
    <n v="400"/>
    <d v="1970-01-01T17:00:00"/>
    <n v="1"/>
    <x v="1"/>
    <x v="1"/>
    <x v="8"/>
  </r>
  <r>
    <x v="14"/>
    <n v="501144218"/>
    <n v="184656"/>
    <s v="Aluguer de escavadora para limpeza de terrenos na Quinta do Conde"/>
    <d v="2020-02-19T14:31:49"/>
    <n v="1"/>
    <s v="PT;16;244;2618"/>
    <n v="5"/>
    <d v="2020-02-28T18:00:00"/>
    <n v="1"/>
    <x v="1"/>
    <x v="1"/>
    <x v="8"/>
  </r>
  <r>
    <x v="93"/>
    <n v="501305564"/>
    <n v="184658"/>
    <m/>
    <d v="2020-02-19T14:37:22"/>
    <n v="1"/>
    <s v="PT;1;1;232"/>
    <n v="400"/>
    <d v="2016-12-05T23:59:00"/>
    <n v="1"/>
    <x v="1"/>
    <x v="1"/>
    <x v="8"/>
  </r>
  <r>
    <x v="80"/>
    <n v="505932512"/>
    <n v="184661"/>
    <s v="ServiÃ§os de receÃ§Ã£o de resÃ­duos de obras RCD cÃ³digos 170107 e 170904"/>
    <d v="2020-02-19T14:48:37"/>
    <n v="1"/>
    <s v="PT;9;113;1556"/>
    <n v="300"/>
    <d v="2020-02-26T23:59:00"/>
    <n v="1"/>
    <x v="1"/>
    <x v="1"/>
    <x v="8"/>
  </r>
  <r>
    <x v="129"/>
    <n v="501258027"/>
    <n v="184662"/>
    <s v="FORNECIMENTO DE SERVIÃ‡OS PARA ELABORAÃ‡ÃƒO DE PROJETO PARA CONSTRUÃ‡ÃƒO DO ESTALEIRO MUNICIPAL DE ARRAIOLOS"/>
    <d v="2020-02-19T14:53:22"/>
    <n v="13"/>
    <s v="PT;8;97;1483"/>
    <n v="340"/>
    <d v="2020-02-26T23:59:00"/>
    <n v="1"/>
    <x v="1"/>
    <x v="1"/>
    <x v="8"/>
  </r>
  <r>
    <x v="0"/>
    <n v="508481287"/>
    <n v="184664"/>
    <s v="Empreitada para execuÃ§Ã£o de serviÃ§os de avaliaÃ§Ã£o de amianto no edifÃ­cio do Hospital de Santa Maria"/>
    <d v="2020-02-19T15:08:19"/>
    <n v="13"/>
    <s v="PT;12;165;2010"/>
    <n v="220"/>
    <d v="2020-02-27T17:00:00"/>
    <n v="1"/>
    <x v="0"/>
    <x v="1"/>
    <x v="8"/>
  </r>
  <r>
    <x v="3"/>
    <n v="500051054"/>
    <n v="184665"/>
    <m/>
    <d v="2020-02-19T15:13:09"/>
    <n v="13"/>
    <s v="PT;1;1;232"/>
    <n v="400"/>
    <m/>
    <n v="1"/>
    <x v="1"/>
    <x v="1"/>
    <x v="8"/>
  </r>
  <r>
    <x v="43"/>
    <n v="503035416"/>
    <n v="184666"/>
    <s v="AquisiÃ§Ã£o de Cateteres BalÃ£o de dilataÃ§Ã£o coronÃ¡rios, Semi-Compliants, Ã  Cardinal Health Portugal, para o perÃ­odo de 3 meses"/>
    <d v="2020-02-19T15:13:13"/>
    <n v="1"/>
    <s v="PT;1;1;232"/>
    <n v="340"/>
    <d v="2020-02-20T17:00:00"/>
    <n v="1"/>
    <x v="0"/>
    <x v="1"/>
    <x v="8"/>
  </r>
  <r>
    <x v="24"/>
    <n v="503311332"/>
    <n v="184667"/>
    <s v="CP 62/19 - Fornecimento e implementaÃ§Ã£o de um sistema de controlo de acessos nas instalaÃ§Ãµes da EMEL, de forma faseada, com serviÃ§os de manutenÃ§Ã£o associados"/>
    <d v="2020-02-19T15:13:21"/>
    <n v="3"/>
    <s v="PT;12;165;75"/>
    <n v="220"/>
    <d v="2020-03-11T17:00:00"/>
    <n v="1"/>
    <x v="1"/>
    <x v="1"/>
    <x v="8"/>
  </r>
  <r>
    <x v="37"/>
    <n v="504293125"/>
    <n v="184668"/>
    <s v="IntervenÃ§Ãµes em Passeios no Ano 2020"/>
    <d v="2020-02-19T15:15:30"/>
    <n v="3"/>
    <s v="PT;12;175;172"/>
    <n v="220"/>
    <d v="2020-03-18T23:59:00"/>
    <n v="1"/>
    <x v="1"/>
    <x v="1"/>
    <x v="8"/>
  </r>
  <r>
    <x v="11"/>
    <n v="506614913"/>
    <n v="184670"/>
    <s v="ContrataÃ§Ã£o de serviÃ§os de manutenÃ§Ã£o e reparaÃ§Ã£o do Barco Varino Liberdade"/>
    <d v="2020-02-19T15:41:21"/>
    <n v="1"/>
    <s v="PT;12;173;2086"/>
    <n v="300"/>
    <d v="2020-02-25T23:59:00"/>
    <n v="1"/>
    <x v="1"/>
    <x v="1"/>
    <x v="8"/>
  </r>
  <r>
    <x v="29"/>
    <n v="512012814"/>
    <n v="184671"/>
    <s v="NIPG2194/20 - AquisiÃ§Ã£o de serviÃ§os de recolha de embalagens de plÃ¡stico e metal na baixa de Ponta Delgada"/>
    <d v="2020-02-19T15:41:52"/>
    <n v="1"/>
    <s v="PT;20;313;124"/>
    <n v="220"/>
    <d v="2020-02-28T17:30:00"/>
    <n v="1"/>
    <x v="1"/>
    <x v="1"/>
    <x v="8"/>
  </r>
  <r>
    <x v="20"/>
    <n v="506801969"/>
    <n v="184673"/>
    <s v="AquisiÃ§Ã£o de serviÃ§os para impressÃ£o da 26.Âª ediÃ§Ã£o da revista municipal &quot;NotÃ­cias de Castro Marim&quot;"/>
    <d v="2020-02-19T15:45:26"/>
    <n v="13"/>
    <s v="PT;9;114;11"/>
    <n v="300"/>
    <d v="2020-02-25T17:00:00"/>
    <n v="1"/>
    <x v="1"/>
    <x v="1"/>
    <x v="8"/>
  </r>
  <r>
    <x v="43"/>
    <n v="503035416"/>
    <n v="184675"/>
    <s v="AquisiÃ§Ã£o de Paracetamol 500 Mg comp para 2020"/>
    <d v="2020-02-19T15:52:07"/>
    <n v="13"/>
    <s v="PT;1;1;232"/>
    <n v="340"/>
    <d v="2020-02-27T15:00:00"/>
    <n v="1"/>
    <x v="0"/>
    <x v="1"/>
    <x v="8"/>
  </r>
  <r>
    <x v="6"/>
    <n v="506037258"/>
    <n v="184676"/>
    <m/>
    <d v="2020-02-19T15:53:09"/>
    <n v="1"/>
    <s v="PT;1;1;232"/>
    <n v="400"/>
    <m/>
    <n v="1"/>
    <x v="1"/>
    <x v="1"/>
    <x v="8"/>
  </r>
  <r>
    <x v="43"/>
    <n v="503035416"/>
    <n v="184677"/>
    <s v="AquisiÃ§Ã£o de Cateteres BalÃ£o de dilataÃ§Ã£o coronÃ¡rios, Semi-Compliants, Ã  Abbott Medical Portugal, para o perÃ­odo de 3 meses"/>
    <d v="2020-02-19T15:56:43"/>
    <n v="1"/>
    <s v="PT;1;1;232"/>
    <n v="340"/>
    <d v="2020-02-21T17:00:00"/>
    <n v="1"/>
    <x v="0"/>
    <x v="1"/>
    <x v="8"/>
  </r>
  <r>
    <x v="6"/>
    <n v="506037258"/>
    <n v="184678"/>
    <s v="PrestaÃ§Ã£o de ServiÃ§os para organizaÃ§Ã£o de trÃªs concertos no Centro Cultural de Viana do Castelo"/>
    <d v="2020-02-19T16:06:18"/>
    <n v="1"/>
    <s v="PT;17;256;2822"/>
    <n v="340"/>
    <d v="2020-02-24T17:00:00"/>
    <n v="1"/>
    <x v="1"/>
    <x v="1"/>
    <x v="8"/>
  </r>
  <r>
    <x v="9"/>
    <n v="506173968"/>
    <n v="184679"/>
    <m/>
    <d v="2020-02-19T16:09:18"/>
    <n v="3"/>
    <s v="PT;1;1;232"/>
    <n v="400"/>
    <m/>
    <n v="1"/>
    <x v="1"/>
    <x v="1"/>
    <x v="8"/>
  </r>
  <r>
    <x v="43"/>
    <n v="503035416"/>
    <n v="184680"/>
    <s v="AquisiÃ§Ã£o de 1 (uma) Sonda para o EcÃ³grafo PortÃ¡til do ServiÃ§o de Cardiologia"/>
    <d v="2020-02-19T16:09:28"/>
    <n v="1"/>
    <s v="PT;12;174;2096"/>
    <n v="300"/>
    <d v="2020-02-24T17:00:00"/>
    <n v="1"/>
    <x v="0"/>
    <x v="1"/>
    <x v="8"/>
  </r>
  <r>
    <x v="294"/>
    <n v="506901173"/>
    <n v="184681"/>
    <m/>
    <d v="2020-02-19T16:19:28"/>
    <n v="3"/>
    <s v="PT;1;1;232"/>
    <n v="1"/>
    <m/>
    <n v="1"/>
    <x v="1"/>
    <x v="1"/>
    <x v="8"/>
  </r>
  <r>
    <x v="131"/>
    <n v="508345464"/>
    <n v="184682"/>
    <s v="PrestaÃ§Ã£o de serviÃ§os de manutenÃ§Ã£o de espaÃ§os exteriores nas Infraestruturas de abastecimento de Ã¡gua e de saneamento da Ãguas do Ribatejo"/>
    <d v="2020-02-19T16:23:45"/>
    <n v="3"/>
    <s v="PT;15;226;2510"/>
    <n v="340"/>
    <d v="2020-03-02T18:00:00"/>
    <n v="1"/>
    <x v="2"/>
    <x v="1"/>
    <x v="8"/>
  </r>
  <r>
    <x v="294"/>
    <n v="506901173"/>
    <n v="184683"/>
    <s v="CP/1/20/DCP - PrestaÃ§Ã£o de serviÃ§os para a implementaÃ§Ã£o e operacionalizaÃ§Ã£o de um programa de um programa de desfibrilhaÃ§Ã£o automÃ¡tica externa (DAE) e a aquisiÃ§Ã£o de equipamentos."/>
    <d v="2020-02-19T16:24:45"/>
    <n v="3"/>
    <s v="PT;1;1;232"/>
    <n v="220"/>
    <d v="2020-02-28T18:00:00"/>
    <n v="1"/>
    <x v="1"/>
    <x v="1"/>
    <x v="8"/>
  </r>
  <r>
    <x v="43"/>
    <n v="503035416"/>
    <n v="184684"/>
    <m/>
    <d v="2020-02-19T16:38:34"/>
    <n v="1"/>
    <s v="PT;1;1;232"/>
    <n v="1"/>
    <m/>
    <n v="1"/>
    <x v="0"/>
    <x v="1"/>
    <x v="8"/>
  </r>
  <r>
    <x v="99"/>
    <n v="510089224"/>
    <n v="184685"/>
    <s v="DAP 2020.0008 - AquisiÃ§Ã£o de SoluÃ§Ã£o para interligaÃ§Ã£o privada de voz sobre IP, entre centrais telefÃ³nicas do IPDJ, incluindo a sua manutenÃ§Ã£o, circuitos e equipamentos + rede de voz e nÃºmeros fixos para 5 meses"/>
    <d v="2020-02-19T16:41:06"/>
    <n v="3"/>
    <s v="PT;1;1;232"/>
    <n v="360"/>
    <d v="2020-02-26T23:59:00"/>
    <n v="1"/>
    <x v="2"/>
    <x v="1"/>
    <x v="8"/>
  </r>
  <r>
    <x v="137"/>
    <n v="506818829"/>
    <n v="184686"/>
    <s v="Empreitada de intervenÃ§Ãµes urgentes de regularizaÃ§Ã£o fluvial nas Ã¡reas afetadas pelos incÃªndios florestais ocorridos entre agosto e outubro de 2017 - intervenÃ§Ãµes de regularizaÃ§Ã£o fluvial no rio Alva/Alvoco, no concelho de Oliveira do Hospital"/>
    <d v="2020-02-19T16:55:05"/>
    <n v="3"/>
    <s v="PT;1;1;232"/>
    <n v="1"/>
    <d v="2018-11-23T23:59:00"/>
    <n v="1"/>
    <x v="1"/>
    <x v="1"/>
    <x v="8"/>
  </r>
  <r>
    <x v="137"/>
    <n v="506818829"/>
    <n v="184687"/>
    <s v="Empreitada de intervenÃ§Ãµes urgentes de regularizaÃ§Ã£o fluvial nas Ã¡reas afetadas pelos incÃªndios florestais ocorridos entre agosto e outubro de 2017 - intervenÃ§Ãµes de regularizaÃ§Ã£o fluvial no rio Alva/Alvoco, no concelho de Oliveira do Hospital"/>
    <d v="2020-02-19T16:55:24"/>
    <n v="3"/>
    <s v="PT;1;1;232"/>
    <n v="1"/>
    <d v="2018-11-23T23:59:00"/>
    <n v="1"/>
    <x v="1"/>
    <x v="1"/>
    <x v="8"/>
  </r>
  <r>
    <x v="12"/>
    <n v="506187543"/>
    <n v="184688"/>
    <m/>
    <d v="2020-02-19T16:57:57"/>
    <n v="1"/>
    <s v="PT;16;241;2602"/>
    <n v="400"/>
    <m/>
    <n v="1"/>
    <x v="1"/>
    <x v="1"/>
    <x v="8"/>
  </r>
  <r>
    <x v="12"/>
    <n v="506187543"/>
    <n v="184689"/>
    <s v="O objeto do concurso consiste na recolha de resÃ­duos urbanos (RU) dos contentores de 800 litros e 1100 litros de capacidade, localizados em Cabanas, a norte da EN 379, na Ã¡rea identificada no Anexo I, e respetivo transporte atÃ© ao destino final"/>
    <d v="2020-02-19T17:04:36"/>
    <n v="1"/>
    <s v="PT;16;241;2602"/>
    <n v="300"/>
    <d v="2020-02-25T23:59:00"/>
    <n v="1"/>
    <x v="1"/>
    <x v="1"/>
    <x v="8"/>
  </r>
  <r>
    <x v="173"/>
    <n v="501138943"/>
    <n v="184690"/>
    <s v="Empreitada de requalificaÃ§Ã£o do BalneÃ¡rio da Ajuda"/>
    <d v="2020-02-19T17:21:31"/>
    <n v="3"/>
    <s v="PT;12;165;2000"/>
    <n v="300"/>
    <d v="2020-03-20T23:59:00"/>
    <n v="1"/>
    <x v="1"/>
    <x v="1"/>
    <x v="8"/>
  </r>
  <r>
    <x v="173"/>
    <n v="501138943"/>
    <n v="184691"/>
    <m/>
    <d v="2020-02-19T17:30:59"/>
    <n v="3"/>
    <s v="PT;1;1;232"/>
    <n v="400"/>
    <m/>
    <n v="1"/>
    <x v="1"/>
    <x v="1"/>
    <x v="8"/>
  </r>
  <r>
    <x v="102"/>
    <n v="507957547"/>
    <n v="184692"/>
    <m/>
    <d v="2020-02-19T18:03:57"/>
    <n v="13"/>
    <m/>
    <n v="1"/>
    <m/>
    <n v="1"/>
    <x v="2"/>
    <x v="1"/>
    <x v="8"/>
  </r>
  <r>
    <x v="99"/>
    <n v="510089224"/>
    <n v="184693"/>
    <s v="DAP 2020.0028 - AquisiÃ§Ã£o de Postos de Carregamento para viaturas elÃ©tricas"/>
    <d v="2020-02-19T22:37:44"/>
    <n v="13"/>
    <s v="PT;1;1;232"/>
    <n v="360"/>
    <d v="2020-02-26T23:59:00"/>
    <n v="1"/>
    <x v="2"/>
    <x v="1"/>
    <x v="8"/>
  </r>
  <r>
    <x v="0"/>
    <n v="508481287"/>
    <n v="184694"/>
    <s v="201G000586 - Atalureno - Ano 2020"/>
    <d v="2020-02-20T09:17:05"/>
    <n v="1"/>
    <s v="PT;12;165;2010"/>
    <n v="340"/>
    <d v="2020-02-27T17:00:00"/>
    <n v="1"/>
    <x v="0"/>
    <x v="1"/>
    <x v="8"/>
  </r>
  <r>
    <x v="2"/>
    <n v="503539473"/>
    <n v="184695"/>
    <s v="Fornecimento de material de economato - 2020"/>
    <d v="2020-02-20T09:19:35"/>
    <n v="13"/>
    <s v="PT;9;111;1551"/>
    <n v="340"/>
    <d v="2020-02-27T23:59:00"/>
    <n v="1"/>
    <x v="1"/>
    <x v="1"/>
    <x v="8"/>
  </r>
  <r>
    <x v="173"/>
    <n v="501138943"/>
    <n v="184696"/>
    <m/>
    <d v="2020-02-20T09:24:30"/>
    <n v="3"/>
    <s v="PT;1;1;232"/>
    <n v="400"/>
    <m/>
    <n v="1"/>
    <x v="1"/>
    <x v="1"/>
    <x v="8"/>
  </r>
  <r>
    <x v="11"/>
    <n v="506614913"/>
    <n v="184697"/>
    <s v="ContrataÃ§Ã£o de serviÃ§os de limpeza em 2 (duas) escolas do concelho de Vila Franca de Xira"/>
    <d v="2020-02-20T09:26:01"/>
    <n v="4"/>
    <s v="PT;12;173;189"/>
    <n v="360"/>
    <d v="2020-02-28T23:59:00"/>
    <n v="1"/>
    <x v="1"/>
    <x v="1"/>
    <x v="8"/>
  </r>
  <r>
    <x v="17"/>
    <n v="505456010"/>
    <n v="184698"/>
    <s v="Fornecimento e instalaÃ§Ã£o de equipamento no Ã¢mbito do projeto Â¿WiFi4EUÂ¿"/>
    <d v="2020-02-20T09:35:10"/>
    <n v="1"/>
    <s v="PT;12;174;223"/>
    <n v="360"/>
    <d v="2020-02-23T23:59:00"/>
    <n v="1"/>
    <x v="1"/>
    <x v="1"/>
    <x v="8"/>
  </r>
  <r>
    <x v="17"/>
    <n v="505456010"/>
    <n v="184699"/>
    <s v="PrestaÃ§Ã£o de ServiÃ§os de Clipping DiÃ¡rio"/>
    <d v="2020-02-20T09:42:18"/>
    <n v="1"/>
    <s v="PT;12;174;223"/>
    <n v="340"/>
    <d v="2020-02-26T23:59:00"/>
    <n v="1"/>
    <x v="1"/>
    <x v="1"/>
    <x v="8"/>
  </r>
  <r>
    <x v="45"/>
    <n v="680021892"/>
    <n v="184701"/>
    <s v="REMODELAÃ‡ÃƒO DA REDE DE ABASTECIMENTO DE ÃGUA E SANEAMENTO NAS PRACETAS SACADURA CABRAL (PÃ“VOA DE SANTA IRIA) E NA PROJETADA Ã€ RUA 1Âº DE MAIO (VIALONGA)"/>
    <d v="2020-02-20T09:48:14"/>
    <n v="3"/>
    <s v="PT;12;173;2090"/>
    <n v="340"/>
    <d v="2020-03-06T23:59:00"/>
    <n v="1"/>
    <x v="5"/>
    <x v="1"/>
    <x v="8"/>
  </r>
  <r>
    <x v="10"/>
    <n v="500122237"/>
    <n v="184702"/>
    <s v="ReparaÃ§Ã£o de sistemas automÃ¡tico de deteÃ§Ã£o de incÃªndios da FundaÃ§Ã£o INATEL da Unidade Hoteleira de S. Pedro do Sul"/>
    <d v="2020-02-20T09:51:59"/>
    <n v="13"/>
    <s v="PT;1;1;232"/>
    <n v="400"/>
    <m/>
    <n v="1"/>
    <x v="2"/>
    <x v="1"/>
    <x v="8"/>
  </r>
  <r>
    <x v="109"/>
    <n v="506676056"/>
    <n v="184703"/>
    <s v="APÃ“LICES DE SEGUROS - ACIDENTES PESSOAIS CEIÂ´S E OUTROS ANÃLOGOS, AO ABRIGO DO CONTRATO DE ACORDO QUADRO N.Âº 02/2019"/>
    <d v="2020-02-20T10:00:01"/>
    <n v="1"/>
    <s v="PT;15;216;43"/>
    <n v="340"/>
    <d v="2020-02-26T23:59:00"/>
    <n v="1"/>
    <x v="1"/>
    <x v="1"/>
    <x v="8"/>
  </r>
  <r>
    <x v="49"/>
    <n v="502098139"/>
    <n v="184705"/>
    <s v="ConstruÃ§Ã£o de um refeitÃ³rio adjacente Ã¡ atual copa."/>
    <d v="2020-02-20T10:06:21"/>
    <n v="13"/>
    <s v="PT;9;118;1582"/>
    <n v="300"/>
    <d v="2020-02-29T17:00:00"/>
    <n v="1"/>
    <x v="1"/>
    <x v="1"/>
    <x v="8"/>
  </r>
  <r>
    <x v="106"/>
    <n v="507866673"/>
    <n v="184706"/>
    <s v="PC-2020-000053 - AquisiÃ§Ã£o de Equipamentos MAT/AT - Seccionadores 2021"/>
    <d v="2020-02-20T10:08:01"/>
    <n v="5"/>
    <s v="PT;1;1;232"/>
    <n v="150"/>
    <d v="2020-05-08T17:00:00"/>
    <n v="1"/>
    <x v="2"/>
    <x v="1"/>
    <x v="8"/>
  </r>
  <r>
    <x v="14"/>
    <n v="501144218"/>
    <n v="184707"/>
    <s v="AquisiÃ§Ã£o de ServiÃ§os de Assessoria e Consultoria no Ã¢mbito do Regulamento Geral de ProteÃ§Ã£o de Dados"/>
    <d v="2020-02-20T10:10:20"/>
    <n v="13"/>
    <s v="PT;16;244;244"/>
    <n v="400"/>
    <m/>
    <n v="1"/>
    <x v="1"/>
    <x v="1"/>
    <x v="8"/>
  </r>
  <r>
    <x v="13"/>
    <n v="501294104"/>
    <n v="184709"/>
    <s v="PRESTAÃ‡ÃƒO DE SERVIÃ‡OS PARA CONSULTORIA E APOIO TÃ‰CNICO AO VEREADOR COM O PELOURO DO DEPARTAMENTO DE OBRAS MUNICIPAIS, PELO PERÃODO DE 9 MESES"/>
    <d v="2020-02-20T10:21:26"/>
    <n v="1"/>
    <s v="PT;16;245;2623"/>
    <n v="340"/>
    <d v="2020-03-10T23:59:00"/>
    <n v="1"/>
    <x v="1"/>
    <x v="1"/>
    <x v="8"/>
  </r>
  <r>
    <x v="177"/>
    <n v="506735524"/>
    <n v="184710"/>
    <s v="AQUISIÃ‡ÃƒO DE SERVIÃ‡OS PARA EQUIPAMENTO MULTIMÃ‰DIA E TECNOLOGIA INTERATIVA, SOFTWARE INFORMÃTICO PARA O CENTRO INTERPRETATIVO DA SERRA DA FREITA"/>
    <d v="2020-02-20T10:25:21"/>
    <n v="13"/>
    <s v="PT;2;21;479"/>
    <n v="360"/>
    <d v="2020-02-27T17:00:00"/>
    <n v="1"/>
    <x v="1"/>
    <x v="1"/>
    <x v="8"/>
  </r>
  <r>
    <x v="59"/>
    <n v="503450189"/>
    <n v="184711"/>
    <s v="Trabalho temporÃ¡rio em regime de contrato de trabalho a termo incerto de pessoal na Ã¡rea das ExpropriaÃ§Ãµes."/>
    <d v="2020-02-20T10:31:51"/>
    <n v="3"/>
    <s v="PT;3;27;501"/>
    <n v="300"/>
    <d v="2020-02-27T18:00:00"/>
    <n v="1"/>
    <x v="4"/>
    <x v="1"/>
    <x v="8"/>
  </r>
  <r>
    <x v="35"/>
    <n v="501290206"/>
    <n v="184712"/>
    <s v="REABILITAÃ‡ÃƒO EDIFÃCIO &quot;CASA DA OBRAÂ¿ PARA RESIDÃŠNCIA DE ESTUDANTES"/>
    <d v="2020-02-20T10:32:52"/>
    <n v="3"/>
    <s v="PT;11;146;1881"/>
    <n v="220"/>
    <d v="2020-03-25T23:59:00"/>
    <n v="1"/>
    <x v="1"/>
    <x v="1"/>
    <x v="8"/>
  </r>
  <r>
    <x v="11"/>
    <n v="506614913"/>
    <n v="184713"/>
    <s v="Empreitada de &quot;Pequenas ReparaÃ§Ãµes em ContÃ­nuo - EdifÃ­cios Municipais - 2020&quot;"/>
    <d v="2020-02-20T10:50:15"/>
    <n v="1"/>
    <s v="PT;12;173;189"/>
    <n v="5"/>
    <d v="2020-02-26T23:59:00"/>
    <n v="1"/>
    <x v="1"/>
    <x v="1"/>
    <x v="8"/>
  </r>
  <r>
    <x v="98"/>
    <n v="502130040"/>
    <n v="184714"/>
    <s v="AquisiÃ§Ã£o de ServiÃ§os de manutenÃ§Ã£o de equipamentos de climatizaÃ§Ã£o em diversas instalaÃ§Ãµes do MunicÃ­pio de Santiago do CacÃ©m."/>
    <d v="2020-02-20T10:50:16"/>
    <n v="13"/>
    <s v="PT;16;242;2610"/>
    <n v="220"/>
    <d v="2020-03-06T17:00:00"/>
    <n v="1"/>
    <x v="1"/>
    <x v="1"/>
    <x v="8"/>
  </r>
  <r>
    <x v="0"/>
    <n v="508481287"/>
    <n v="184715"/>
    <s v="201G000596 - AquisiÃ§Ã£o de medicamentos diversos - Ano 2020"/>
    <d v="2020-02-20T10:51:09"/>
    <n v="1"/>
    <s v="PT;12;165;2010"/>
    <n v="340"/>
    <d v="2020-02-27T17:00:00"/>
    <n v="1"/>
    <x v="0"/>
    <x v="1"/>
    <x v="8"/>
  </r>
  <r>
    <x v="47"/>
    <n v="512042659"/>
    <n v="184716"/>
    <s v="Consulta PrÃ©via para ElaboraÃ§Ã£o do Projeto de RequalificaÃ§Ã£o de Complexo Balnear da Foz da Ribeira do Guilherme"/>
    <d v="2020-02-20T11:00:41"/>
    <n v="13"/>
    <s v="PT;20;312;3402"/>
    <n v="340"/>
    <d v="2020-02-29T23:59:00"/>
    <n v="1"/>
    <x v="1"/>
    <x v="1"/>
    <x v="8"/>
  </r>
  <r>
    <x v="10"/>
    <n v="500122237"/>
    <n v="184717"/>
    <s v="AquisiÃ§Ã£o de serviÃ§os de licenÃ§as de utilizaÃ§Ã£o de software de venda de bilhetes e de serviÃ§os de representaÃ§Ã£o do Teatro da Trindade"/>
    <d v="2020-02-20T11:01:07"/>
    <n v="13"/>
    <s v="PT;1;1;232"/>
    <n v="340"/>
    <d v="2020-02-25T23:59:00"/>
    <n v="1"/>
    <x v="2"/>
    <x v="1"/>
    <x v="8"/>
  </r>
  <r>
    <x v="83"/>
    <n v="512026840"/>
    <n v="184718"/>
    <m/>
    <d v="2020-02-20T11:03:09"/>
    <n v="4"/>
    <s v="PT;1;1;232"/>
    <n v="400"/>
    <m/>
    <n v="1"/>
    <x v="2"/>
    <x v="1"/>
    <x v="8"/>
  </r>
  <r>
    <x v="82"/>
    <n v="680012907"/>
    <n v="184720"/>
    <s v="AquisiÃ§Ã£o de contentores e papeleiras"/>
    <d v="2020-02-20T11:13:31"/>
    <n v="13"/>
    <s v="PT;17;256;2822"/>
    <n v="360"/>
    <d v="2020-02-27T23:59:00"/>
    <n v="1"/>
    <x v="5"/>
    <x v="1"/>
    <x v="8"/>
  </r>
  <r>
    <x v="142"/>
    <n v="501132554"/>
    <n v="184721"/>
    <s v="Procedimento de consulta prÃ©via para formaÃ§Ã£o de contrato de empreitada de reabilitaÃ§Ã£o do Polidesportivo do Grupo Sport Chinquilho Junqueirense e Giestal"/>
    <d v="2020-02-20T11:16:39"/>
    <n v="13"/>
    <s v="PT;12;165;2001"/>
    <n v="220"/>
    <d v="2020-03-02T23:59:00"/>
    <n v="1"/>
    <x v="1"/>
    <x v="1"/>
    <x v="8"/>
  </r>
  <r>
    <x v="77"/>
    <n v="506730573"/>
    <n v="184722"/>
    <s v="ElaboraÃ§Ã£o da RevisÃ£o do Plano Diretor Municipal (PDM) do concelho de Vila do Bispo"/>
    <d v="2020-02-20T11:22:35"/>
    <n v="13"/>
    <s v="PT;1;1;232"/>
    <n v="340"/>
    <d v="2020-03-04T15:00:00"/>
    <n v="1"/>
    <x v="1"/>
    <x v="1"/>
    <x v="8"/>
  </r>
  <r>
    <x v="65"/>
    <n v="600084779"/>
    <n v="184723"/>
    <s v="10/AQ/AT/2019 - AquisiÃ§Ã£o de serviÃ§os de desenvolvimento aplicacional no Ã¢mbito do SSA - Sistema de SeleÃ§Ã£o AutomÃ¡tica - eCommerce"/>
    <d v="2020-02-20T11:29:52"/>
    <n v="13"/>
    <s v="PT;12;165;2004"/>
    <n v="340"/>
    <d v="2020-02-29T17:00:00"/>
    <n v="1"/>
    <x v="2"/>
    <x v="1"/>
    <x v="8"/>
  </r>
  <r>
    <x v="0"/>
    <n v="508481287"/>
    <n v="184724"/>
    <s v="AquisiÃ§Ã£o de serviÃ§os de manutenÃ§Ã£o ao equipamento de distribuiÃ§Ã£o automÃ¡tica de medicaÃ§Ã£o Kardex para o ano de 2020"/>
    <d v="2020-02-20T11:38:17"/>
    <n v="1"/>
    <s v="PT;12;165;2010"/>
    <n v="5"/>
    <d v="2020-02-26T17:00:00"/>
    <n v="1"/>
    <x v="0"/>
    <x v="1"/>
    <x v="8"/>
  </r>
  <r>
    <x v="65"/>
    <n v="600084779"/>
    <n v="184725"/>
    <s v="11/AQ/AT_2020 - AquisiÃ§Ã£o de serviÃ§os de desenvolvimento aplicacional no Ã¢mbito da DeclaraÃ§Ã£o Recapitulativa do IVA EvoluÃ§Ã£o funcional 2020."/>
    <d v="2020-02-20T11:39:11"/>
    <n v="13"/>
    <s v="PT;12;165;2004"/>
    <n v="340"/>
    <d v="2020-02-29T17:00:00"/>
    <n v="1"/>
    <x v="2"/>
    <x v="1"/>
    <x v="8"/>
  </r>
  <r>
    <x v="33"/>
    <n v="505170876"/>
    <n v="184726"/>
    <s v="Visa a certificaÃ§Ã£o energÃ©tica de fraÃ§Ãµes municipais, sempre que ocorra a mudanÃ§a de titularidade no contrato de arrendamento ou a celebraÃ§Ã£o de um novo contrato de arrendamento."/>
    <d v="2020-02-20T11:39:47"/>
    <n v="1"/>
    <s v="PT;9;117;72"/>
    <n v="360"/>
    <d v="2020-02-26T17:00:00"/>
    <n v="1"/>
    <x v="1"/>
    <x v="1"/>
    <x v="8"/>
  </r>
  <r>
    <x v="25"/>
    <n v="505307685"/>
    <n v="184727"/>
    <s v="Fornecimento e InstalaÃ§Ã£o de Pavimento e Equipamentos de Parque Infantil no Recreio do Jardim de InfÃ¢ncia de Arruda dos Vinhos"/>
    <d v="2020-02-20T11:40:18"/>
    <n v="1"/>
    <s v="PT;12;161;202"/>
    <n v="340"/>
    <d v="2020-02-27T23:59:00"/>
    <n v="1"/>
    <x v="1"/>
    <x v="1"/>
    <x v="8"/>
  </r>
  <r>
    <x v="0"/>
    <n v="508481287"/>
    <n v="184729"/>
    <m/>
    <d v="2020-02-20T11:41:35"/>
    <n v="1"/>
    <s v="PT;1;1;232"/>
    <n v="400"/>
    <m/>
    <n v="1"/>
    <x v="0"/>
    <x v="1"/>
    <x v="8"/>
  </r>
  <r>
    <x v="181"/>
    <n v="506081079"/>
    <n v="184731"/>
    <m/>
    <d v="2020-02-20T11:47:02"/>
    <n v="13"/>
    <m/>
    <n v="1"/>
    <m/>
    <n v="1"/>
    <x v="2"/>
    <x v="1"/>
    <x v="8"/>
  </r>
  <r>
    <x v="30"/>
    <n v="506546381"/>
    <n v="184732"/>
    <s v="AquisiÃ§Ã£o de Unidade de Close Control para a Biblioteca Municipal"/>
    <d v="2020-02-20T11:47:59"/>
    <n v="13"/>
    <s v="PT;11;150;1905"/>
    <n v="340"/>
    <d v="2020-03-02T17:00:00"/>
    <n v="1"/>
    <x v="1"/>
    <x v="1"/>
    <x v="8"/>
  </r>
  <r>
    <x v="0"/>
    <n v="508481287"/>
    <n v="184733"/>
    <s v="AquisiÃ§Ã£o de serviÃ§os de manutenÃ§Ã£o aos equipamentos de distribuiÃ§Ã£o automÃ¡tica de medicaÃ§Ã£o Pyxis para o ano de 2020"/>
    <d v="2020-02-20T11:53:56"/>
    <n v="1"/>
    <s v="PT;12;165;2010"/>
    <n v="5"/>
    <d v="2020-02-26T17:00:00"/>
    <n v="1"/>
    <x v="0"/>
    <x v="1"/>
    <x v="8"/>
  </r>
  <r>
    <x v="142"/>
    <n v="501132554"/>
    <n v="184734"/>
    <s v="Procedimento de consulta prÃ©via para formaÃ§Ã£o de contrato de empreitada de reabilitaÃ§Ã£o do Polidesportivo Municipal do Cabrinha"/>
    <d v="2020-02-20T11:57:05"/>
    <n v="13"/>
    <s v="PT;12;165;2001"/>
    <n v="220"/>
    <d v="2020-03-02T23:59:00"/>
    <n v="1"/>
    <x v="1"/>
    <x v="1"/>
    <x v="8"/>
  </r>
  <r>
    <x v="0"/>
    <n v="508481287"/>
    <n v="184735"/>
    <s v="201G000490 - AquisiÃ§Ã£o de FACTOR VIII RECOMBINANTE (OCTOCOG ALFA 3ÂºGERAÃ‡ÃƒO) - Ano 2020"/>
    <d v="2020-02-20T12:01:08"/>
    <n v="1"/>
    <s v="PT;12;165;2010"/>
    <n v="340"/>
    <d v="2020-02-28T17:00:00"/>
    <n v="1"/>
    <x v="0"/>
    <x v="1"/>
    <x v="8"/>
  </r>
  <r>
    <x v="43"/>
    <n v="503035416"/>
    <n v="184736"/>
    <s v="AquisiÃ§Ã£o de Cateteres BalÃ£o de dilataÃ§Ã£o coronÃ¡rios, Semi-Compliants, Ã  Medtronic Portugal, para o perÃ­odo de 3 meses"/>
    <d v="2020-02-20T12:06:22"/>
    <n v="1"/>
    <s v="PT;1;1;232"/>
    <n v="340"/>
    <d v="2020-02-24T17:00:00"/>
    <n v="1"/>
    <x v="0"/>
    <x v="1"/>
    <x v="8"/>
  </r>
  <r>
    <x v="27"/>
    <n v="506722422"/>
    <n v="184737"/>
    <s v="AquisiÃ§Ã£o de ServiÃ§os de ExecuÃ§Ã£o do Projeto do Loteamento Habitacional da Erra"/>
    <d v="2020-02-20T12:17:43"/>
    <n v="1"/>
    <s v="PT;15;220;2478"/>
    <n v="400"/>
    <d v="2019-10-08T23:59:00"/>
    <n v="1"/>
    <x v="1"/>
    <x v="1"/>
    <x v="8"/>
  </r>
  <r>
    <x v="0"/>
    <n v="508481287"/>
    <n v="184739"/>
    <s v="AquisiÃ§Ã£o de serviÃ§os de reparaÃ§Ã£o de cistoscÃ³pio flexÃ­vel para o serviÃ§o de Urologia - McdtÂ´s - Chln - Hsm"/>
    <d v="2020-02-20T12:32:14"/>
    <n v="1"/>
    <s v="PT;12;165;2010"/>
    <n v="360"/>
    <d v="2020-02-26T17:00:00"/>
    <n v="1"/>
    <x v="0"/>
    <x v="1"/>
    <x v="8"/>
  </r>
  <r>
    <x v="0"/>
    <n v="508481287"/>
    <n v="184740"/>
    <s v="201G000487 - AquisiÃ§Ã£o de FACTOR VII RECOMBINANTE SOL INJ (EPTACOG ALFA) - Ano 2020"/>
    <d v="2020-02-20T12:54:50"/>
    <n v="1"/>
    <s v="PT;12;165;2010"/>
    <n v="340"/>
    <d v="2020-02-28T17:00:00"/>
    <n v="1"/>
    <x v="0"/>
    <x v="1"/>
    <x v="8"/>
  </r>
  <r>
    <x v="63"/>
    <n v="508741823"/>
    <n v="184741"/>
    <s v="Programa de Controlo Qualidade Externo"/>
    <d v="2020-02-20T13:06:23"/>
    <n v="3"/>
    <s v="PT;14;205;2353"/>
    <n v="220"/>
    <d v="2020-02-28T23:59:00"/>
    <n v="1"/>
    <x v="0"/>
    <x v="1"/>
    <x v="8"/>
  </r>
  <r>
    <x v="2"/>
    <n v="503539473"/>
    <n v="184742"/>
    <s v="Empreitada de fornecimento, instalaÃ§Ã£o e operaÃ§Ã£o de sete postos de carregamento semirrÃ¡pidos de veÃ­culos elÃ©tricos"/>
    <d v="2020-02-20T13:09:08"/>
    <n v="13"/>
    <s v="PT;9;111;105"/>
    <n v="220"/>
    <d v="2020-03-17T23:59:00"/>
    <n v="1"/>
    <x v="1"/>
    <x v="1"/>
    <x v="8"/>
  </r>
  <r>
    <x v="75"/>
    <n v="512096481"/>
    <n v="184743"/>
    <m/>
    <d v="2020-02-20T13:41:23"/>
    <n v="3"/>
    <s v="PT;1;1;232"/>
    <n v="400"/>
    <m/>
    <n v="1"/>
    <x v="1"/>
    <x v="1"/>
    <x v="8"/>
  </r>
  <r>
    <x v="128"/>
    <n v="509364390"/>
    <n v="184744"/>
    <s v="AquisiÃ§Ã£o de ServiÃ§os de ComunicaÃ§Ãµes MÃ³veis para os anos de 2020 e 2021"/>
    <d v="2020-02-20T14:09:51"/>
    <n v="1"/>
    <s v="PT;8;100;35"/>
    <n v="340"/>
    <d v="2020-03-02T23:59:00"/>
    <n v="1"/>
    <x v="1"/>
    <x v="1"/>
    <x v="8"/>
  </r>
  <r>
    <x v="0"/>
    <n v="508481287"/>
    <n v="184745"/>
    <s v="LOCAÃ‡ÃƒO DE EQUIPAMENTOS DE VENTILAÃ‡ÃƒO NÃƒO-INVASIVA, DE VENTILADORES DE TRANSPORTE PORTÃTEIS, DE EQUIPAMENTOS DE TOSSE ASSISTIDA, DE RESERVATÃ“RIOS DE OXIGÃ‰NIO LÃQUIDO E RESPETIVAS MOCHILAS, E DE SISTEMAS DE ADMINISTRAÃ‡ÃƒO DE SUPORTE RESPIRATÃ“RIO DE ALTO FLUXO NASAL, PELO CENTRO HOSPITALAR UNIVERSITÃRIO DE LISBOA NORTE, E.P.E. PARA O ANO DE 2020"/>
    <d v="2020-02-20T14:19:20"/>
    <n v="3"/>
    <s v="PT;12;165;2010"/>
    <n v="400"/>
    <m/>
    <n v="1"/>
    <x v="0"/>
    <x v="1"/>
    <x v="8"/>
  </r>
  <r>
    <x v="0"/>
    <n v="508481287"/>
    <n v="184746"/>
    <s v="LOCAÃ‡ÃƒO DE EQUIPAMENTOS DE VENTILAÃ‡ÃƒO NÃƒO-INVASIVA, DE VENTILADORES DE TRANSPORTE PORTÃTEIS, DE EQUIPAMENTOS DE TOSSE ASSISTIDA, DE RESERVATÃ“RIOS DE OXIGÃ‰NIO LÃQUIDO E RESPETIVAS MOCHILAS, E DE SISTEMAS DE ADMINISTRAÃ‡ÃƒO DE SUPORTE RESPIRATÃ“RIO DE ALTO FLUXO NASAL, PELO CENTRO HOSPITALAR UNIVERSITÃRIO DE LISBOA NORTE, E.P.E. PARA O ANO DE 2020"/>
    <d v="2020-02-20T14:25:34"/>
    <n v="3"/>
    <s v="PT;12;165;2010"/>
    <n v="340"/>
    <d v="2020-02-29T17:00:00"/>
    <n v="1"/>
    <x v="0"/>
    <x v="1"/>
    <x v="8"/>
  </r>
  <r>
    <x v="2"/>
    <n v="503539473"/>
    <n v="184747"/>
    <s v="Empreitada de construÃ§Ã£o de nova sala de Atl na EB1 - FontaÃ­nhas"/>
    <d v="2020-02-20T14:28:37"/>
    <n v="3"/>
    <s v="PT;9;111;1550"/>
    <n v="300"/>
    <d v="2020-03-11T23:59:00"/>
    <n v="1"/>
    <x v="1"/>
    <x v="1"/>
    <x v="8"/>
  </r>
  <r>
    <x v="14"/>
    <n v="501144218"/>
    <n v="184748"/>
    <s v="ReparaÃ§Ã£o do autocarro 27 L Toyota Optimo 76-GO-61"/>
    <d v="2020-02-20T14:30:35"/>
    <n v="1"/>
    <s v="PT;12;166;2025"/>
    <n v="340"/>
    <d v="2020-02-27T18:00:00"/>
    <n v="1"/>
    <x v="1"/>
    <x v="1"/>
    <x v="8"/>
  </r>
  <r>
    <x v="0"/>
    <n v="508481287"/>
    <n v="184749"/>
    <s v="201G000486 - AquisiÃ§Ã£o FACTOR IX RECOMBINANTE INJ (NONACOG ALFA)- Ano 2020"/>
    <d v="2020-02-20T14:31:40"/>
    <n v="1"/>
    <s v="PT;12;165;2010"/>
    <n v="340"/>
    <d v="2020-02-28T17:00:00"/>
    <n v="1"/>
    <x v="0"/>
    <x v="1"/>
    <x v="8"/>
  </r>
  <r>
    <x v="43"/>
    <n v="503035416"/>
    <n v="184750"/>
    <s v="ServiÃ§os de fornecimento de alimentaÃ§Ã£o a doentes e colaboradores do Hospital Professor Doutor Fernando Fonseca, EPE"/>
    <d v="2020-02-20T14:41:10"/>
    <n v="3"/>
    <s v="PT;12;174;2096"/>
    <n v="300"/>
    <d v="2020-03-22T17:00:00"/>
    <n v="1"/>
    <x v="0"/>
    <x v="1"/>
    <x v="8"/>
  </r>
  <r>
    <x v="59"/>
    <n v="503450189"/>
    <n v="184751"/>
    <s v="PrestaÃ§Ã£o de ServiÃ§os de Trabalho TemporÃ¡rio em Regime de Contrato de Trabalho a Termo Incerto de Pessoal na Ãrea da Contabilidade."/>
    <d v="2020-02-20T14:41:35"/>
    <n v="13"/>
    <s v="PT;3;27;501"/>
    <n v="300"/>
    <d v="2020-02-27T18:00:00"/>
    <n v="1"/>
    <x v="4"/>
    <x v="1"/>
    <x v="8"/>
  </r>
  <r>
    <x v="27"/>
    <n v="506722422"/>
    <n v="184752"/>
    <s v="AquisiÃ§Ã£o de ServiÃ§os de ExecuÃ§Ã£o do Projeto do Loteamento Habitacional da Erra"/>
    <d v="2020-02-20T14:44:22"/>
    <n v="13"/>
    <s v="PT;15;220;2478"/>
    <n v="340"/>
    <d v="2020-03-04T23:59:00"/>
    <n v="1"/>
    <x v="1"/>
    <x v="1"/>
    <x v="8"/>
  </r>
  <r>
    <x v="43"/>
    <n v="503035416"/>
    <n v="184753"/>
    <s v="AquisiÃ§Ã£o de Cateteres BalÃ£o de dilataÃ§Ã£o coronÃ¡rios, No-Compliants, Ã  Boston Scientific Portugal, para o perÃ­odo de 3 meses"/>
    <d v="2020-02-20T14:51:44"/>
    <n v="1"/>
    <s v="PT;1;1;232"/>
    <n v="340"/>
    <d v="2020-02-24T17:00:00"/>
    <n v="1"/>
    <x v="0"/>
    <x v="1"/>
    <x v="8"/>
  </r>
  <r>
    <x v="4"/>
    <n v="506334562"/>
    <n v="184754"/>
    <s v="Freguesia de Pombal / Asfaltagem de Estradas e Caminhos na Freguesia (Arruamentos em Alto dos Crespos, Crespos, Monte da Cavadinha, Malhos, Afonsos, Cavadinha e Roussa) - Proc. n.Âº 14/2020"/>
    <d v="2020-02-20T14:52:57"/>
    <n v="3"/>
    <s v="PT;11;157;1950"/>
    <n v="300"/>
    <d v="2020-03-19T23:59:00"/>
    <n v="1"/>
    <x v="1"/>
    <x v="1"/>
    <x v="8"/>
  </r>
  <r>
    <x v="294"/>
    <n v="506901173"/>
    <n v="184755"/>
    <s v="CPE.3.20.DMOSM - PARQUE INFANTIL DE GERIZES"/>
    <d v="2020-02-20T14:54:23"/>
    <n v="3"/>
    <s v="PT;4;40;662"/>
    <n v="300"/>
    <d v="2020-03-20T18:00:00"/>
    <n v="1"/>
    <x v="1"/>
    <x v="1"/>
    <x v="8"/>
  </r>
  <r>
    <x v="66"/>
    <n v="502530863"/>
    <n v="184756"/>
    <s v="Fornecimento de Papel Variado e AcessÃ³rios de Limpeza para os ServiÃ§os Centrais e Pousadas de Juventude, sob gestÃ£o directa da Movijovem"/>
    <d v="2020-02-20T14:56:52"/>
    <n v="3"/>
    <s v="PT;1;1;232"/>
    <n v="340"/>
    <d v="2020-03-04T19:00:00"/>
    <n v="1"/>
    <x v="2"/>
    <x v="1"/>
    <x v="8"/>
  </r>
  <r>
    <x v="91"/>
    <n v="503584215"/>
    <n v="184757"/>
    <s v="RemodelaÃ§Ã£o da zona de bastidores e camarins do teatro"/>
    <d v="2020-02-20T14:59:09"/>
    <n v="3"/>
    <s v="PT;12;165;2022"/>
    <n v="230"/>
    <d v="2020-03-22T23:59:00"/>
    <n v="1"/>
    <x v="2"/>
    <x v="1"/>
    <x v="8"/>
  </r>
  <r>
    <x v="1"/>
    <n v="506673626"/>
    <n v="184758"/>
    <s v="AquisiÃ§Ã£o de serviÃ§os de levantamento e cadastro de sinalÃ©tica e publicidade exterior para uniÃ£o de freguesias do Alto do Seixalinho, Santo AndrÃ© e Verderena e uniÃ£o de freguesias Barreiro e Lavradio"/>
    <d v="2020-02-20T15:01:09"/>
    <n v="13"/>
    <s v="PT;16;237;31"/>
    <n v="220"/>
    <d v="2020-02-27T23:59:00"/>
    <n v="1"/>
    <x v="1"/>
    <x v="1"/>
    <x v="8"/>
  </r>
  <r>
    <x v="43"/>
    <n v="503035416"/>
    <n v="184759"/>
    <m/>
    <d v="2020-02-20T15:01:19"/>
    <n v="3"/>
    <s v="PT;1;1;232"/>
    <n v="1"/>
    <m/>
    <n v="1"/>
    <x v="0"/>
    <x v="1"/>
    <x v="8"/>
  </r>
  <r>
    <x v="46"/>
    <n v="502256869"/>
    <n v="184760"/>
    <s v="03/2020 - ServiÃ§os de AssistÃªncia TÃ©cnica entre 2020 e 2023 a Todos os Equipamentos de ClimatizaÃ§Ã£o Propriedade da APSS,S.A."/>
    <d v="2020-02-20T15:13:34"/>
    <n v="13"/>
    <s v="PT;16;245;2623"/>
    <n v="340"/>
    <d v="2020-03-06T23:59:00"/>
    <n v="1"/>
    <x v="7"/>
    <x v="1"/>
    <x v="8"/>
  </r>
  <r>
    <x v="70"/>
    <n v="506791220"/>
    <n v="184761"/>
    <s v="ConcessÃ£o de um Terreno Municipal para a ConstruÃ§Ã£o e ExploraÃ§Ã£o de Campos de Padel na Freguesia da Moita"/>
    <d v="2020-02-20T15:13:56"/>
    <n v="3"/>
    <s v="PT;16;239;2592"/>
    <n v="230"/>
    <d v="2020-03-21T23:59:00"/>
    <n v="1"/>
    <x v="1"/>
    <x v="1"/>
    <x v="8"/>
  </r>
  <r>
    <x v="106"/>
    <n v="507866673"/>
    <n v="184762"/>
    <s v="PC-2020-000063 - Empreitada de remodelaÃ§Ã£o por Uprating da Linha Porto Alto Â¿ Palmela 1, a 150kV"/>
    <d v="2020-02-20T15:20:43"/>
    <n v="5"/>
    <s v="PT;1;1;232"/>
    <n v="300"/>
    <d v="2020-03-09T17:00:00"/>
    <n v="1"/>
    <x v="2"/>
    <x v="1"/>
    <x v="8"/>
  </r>
  <r>
    <x v="59"/>
    <n v="503450189"/>
    <n v="184763"/>
    <s v="ReparaÃ§Ã£o e manutenÃ§Ã£o da barreira acÃºstica do canal Loureiro-Alvito - Fase 2"/>
    <d v="2020-02-20T15:21:46"/>
    <n v="13"/>
    <s v="PT;8;104;1527"/>
    <n v="300"/>
    <d v="2020-03-11T18:00:00"/>
    <n v="1"/>
    <x v="4"/>
    <x v="1"/>
    <x v="8"/>
  </r>
  <r>
    <x v="43"/>
    <n v="503035416"/>
    <n v="184764"/>
    <m/>
    <d v="2020-02-20T15:25:32"/>
    <n v="3"/>
    <s v="PT;1;1;232"/>
    <n v="1"/>
    <m/>
    <n v="1"/>
    <x v="0"/>
    <x v="1"/>
    <x v="8"/>
  </r>
  <r>
    <x v="14"/>
    <n v="501144218"/>
    <n v="184765"/>
    <s v="RevisÃ£o e manutenÃ§Ã£o dos equipamentos da viatura Hidrocombinado, matrÃ­cula 55-NQ-83"/>
    <d v="2020-02-20T15:34:48"/>
    <n v="1"/>
    <s v="PT;2;13;258"/>
    <n v="340"/>
    <d v="2020-02-28T18:00:00"/>
    <n v="1"/>
    <x v="1"/>
    <x v="1"/>
    <x v="8"/>
  </r>
  <r>
    <x v="43"/>
    <n v="503035416"/>
    <n v="184766"/>
    <s v="AquisiÃ§Ã£o de Cateteres BalÃ£o de dilataÃ§Ã£o coronÃ¡rios, No-Compliants, Ã  Cardinal Health Portugal, para o perÃ­odo de 3 meses"/>
    <d v="2020-02-20T15:38:42"/>
    <n v="1"/>
    <s v="PT;1;1;232"/>
    <n v="340"/>
    <d v="2020-02-24T17:00:00"/>
    <n v="1"/>
    <x v="0"/>
    <x v="1"/>
    <x v="8"/>
  </r>
  <r>
    <x v="114"/>
    <n v="505584760"/>
    <n v="184767"/>
    <s v="Seguros em eventos e exposiÃ§Ãµes"/>
    <d v="2020-02-20T15:47:06"/>
    <n v="13"/>
    <s v="PT;4;39;573"/>
    <n v="5"/>
    <d v="2020-03-03T23:59:00"/>
    <n v="1"/>
    <x v="1"/>
    <x v="1"/>
    <x v="8"/>
  </r>
  <r>
    <x v="35"/>
    <n v="501290206"/>
    <n v="184768"/>
    <s v="RequalificaÃ§Ã£o da Estrada de Pinheiros (Centro) Ã  Calvaria de Baixo (Limite do Concelho)"/>
    <d v="2020-02-20T15:56:20"/>
    <n v="13"/>
    <s v="PT;11;146;1881"/>
    <n v="220"/>
    <d v="2020-03-05T17:00:00"/>
    <n v="1"/>
    <x v="1"/>
    <x v="1"/>
    <x v="8"/>
  </r>
  <r>
    <x v="1"/>
    <n v="506673626"/>
    <n v="184769"/>
    <s v="AquisiÃ§Ã£o de lamelas de sombreamento para a escola EB1/JI dos Fidalguinhos"/>
    <d v="2020-02-20T16:02:45"/>
    <n v="1"/>
    <s v="PT;16;237;31"/>
    <n v="300"/>
    <d v="2020-03-02T23:59:00"/>
    <n v="1"/>
    <x v="1"/>
    <x v="1"/>
    <x v="8"/>
  </r>
  <r>
    <x v="65"/>
    <n v="600084779"/>
    <n v="184770"/>
    <m/>
    <d v="2020-02-20T16:11:03"/>
    <n v="13"/>
    <m/>
    <n v="400"/>
    <m/>
    <n v="1"/>
    <x v="2"/>
    <x v="1"/>
    <x v="8"/>
  </r>
  <r>
    <x v="13"/>
    <n v="501294104"/>
    <n v="184771"/>
    <s v="PRESTAÃ‡ÃƒO DE SERVIÃ‡OS PARO O FORNECIMENTO COM TRANSPORTE DE MASSAS ASFÃLTICAS A QUENTE COM INERTES DE BASALTO OU DIORITO"/>
    <d v="2020-02-20T16:11:32"/>
    <n v="13"/>
    <s v="PT;16;245;2619"/>
    <n v="220"/>
    <d v="2020-02-26T23:59:00"/>
    <n v="1"/>
    <x v="1"/>
    <x v="1"/>
    <x v="8"/>
  </r>
  <r>
    <x v="43"/>
    <n v="503035416"/>
    <n v="184773"/>
    <s v="AquisiÃ§Ã£o de Cateteres BalÃ£o de dilataÃ§Ã£o coronÃ¡rios, No-Compliants, Ã  Medtronic Portugal, para o perÃ­odo de 3 meses"/>
    <d v="2020-02-20T16:18:19"/>
    <n v="1"/>
    <s v="PT;1;1;232"/>
    <n v="340"/>
    <d v="2020-02-24T17:00:00"/>
    <n v="1"/>
    <x v="0"/>
    <x v="1"/>
    <x v="8"/>
  </r>
  <r>
    <x v="113"/>
    <n v="506556590"/>
    <n v="184774"/>
    <s v="PrestaÃ§Ã£o de ServiÃ§os para ValorizaÃ§Ã£o de Lamas Desidratadas na ETAR de Estremoz"/>
    <d v="2020-02-20T16:49:48"/>
    <n v="1"/>
    <s v="PT;8;99;12"/>
    <n v="340"/>
    <d v="2020-02-29T23:59:00"/>
    <n v="1"/>
    <x v="1"/>
    <x v="1"/>
    <x v="8"/>
  </r>
  <r>
    <x v="43"/>
    <n v="503035416"/>
    <n v="184775"/>
    <s v="AquisiÃ§Ã£o de Cateteres BalÃ£o com LÃ¢minas, Ã  Boston Scientific Portugal, para o perÃ­odo de 3 meses"/>
    <d v="2020-02-20T16:51:57"/>
    <n v="1"/>
    <s v="PT;1;1;232"/>
    <n v="340"/>
    <d v="2020-02-24T17:00:00"/>
    <n v="1"/>
    <x v="0"/>
    <x v="1"/>
    <x v="8"/>
  </r>
  <r>
    <x v="68"/>
    <n v="512013241"/>
    <n v="184776"/>
    <s v="Fornecimento ContÃ­nuo de Materiais, no Ã¢mbito do Â¿Regulamento de Apoio Ã  Habita-Ã§Ã£o DegradadaÂ¿, atÃ© ao limite de Â¿ 74.000,00 (Candidaturas 2020)"/>
    <d v="2020-02-20T16:59:42"/>
    <n v="1"/>
    <s v="PT;20;315;56"/>
    <n v="5"/>
    <d v="2020-03-06T17:30:00"/>
    <n v="1"/>
    <x v="1"/>
    <x v="1"/>
    <x v="8"/>
  </r>
  <r>
    <x v="1"/>
    <n v="506673626"/>
    <n v="184777"/>
    <s v="AquisiÃ§Ã£o de serviÃ§os tendentes a proceder ao levantamento das infraestruturas aptas ao alojamento das redes de telecomunicaÃ§Ãµes e sua ocupaÃ§Ã£o propriedade do MunicÃ­pio"/>
    <d v="2020-02-20T17:22:37"/>
    <n v="1"/>
    <s v="PT;16;237;31"/>
    <n v="5"/>
    <d v="2020-02-26T23:59:00"/>
    <n v="1"/>
    <x v="1"/>
    <x v="1"/>
    <x v="8"/>
  </r>
  <r>
    <x v="12"/>
    <n v="506187543"/>
    <n v="184778"/>
    <s v="PrestaÃ§Ã£o de serviÃ§os na Ã¡rea da limpeza e higiene urbana"/>
    <d v="2020-02-20T17:24:36"/>
    <n v="3"/>
    <s v="PT;16;241;132"/>
    <n v="220"/>
    <d v="2020-03-22T23:59:00"/>
    <n v="1"/>
    <x v="1"/>
    <x v="1"/>
    <x v="8"/>
  </r>
  <r>
    <x v="114"/>
    <n v="505584760"/>
    <n v="184779"/>
    <m/>
    <d v="2020-02-20T18:57:10"/>
    <n v="13"/>
    <s v="PT;1;1;232"/>
    <n v="400"/>
    <m/>
    <n v="1"/>
    <x v="1"/>
    <x v="1"/>
    <x v="8"/>
  </r>
  <r>
    <x v="13"/>
    <n v="501294104"/>
    <n v="184780"/>
    <s v="PRESTAÃ‡ÃƒO DE SERVIÃ‡OS PARA PROJETOS DE ESPECILIDADES PARA A REABILITAÃ‡ÃƒO DE EDÃFICIO ANTIGO CONTÃGUO Ã CASA DO CORPO SANTO"/>
    <d v="2020-02-21T09:38:43"/>
    <n v="1"/>
    <s v="PT;16;245;2623"/>
    <n v="220"/>
    <d v="2020-03-06T23:59:00"/>
    <n v="1"/>
    <x v="1"/>
    <x v="1"/>
    <x v="8"/>
  </r>
  <r>
    <x v="11"/>
    <n v="506614913"/>
    <n v="184782"/>
    <s v="Aluguer de estruturas e palcos para eventos do MunicÃ­pio"/>
    <d v="2020-02-21T09:47:55"/>
    <n v="3"/>
    <s v="PT;12;173;189"/>
    <n v="340"/>
    <d v="2020-02-27T23:59:00"/>
    <n v="1"/>
    <x v="1"/>
    <x v="1"/>
    <x v="8"/>
  </r>
  <r>
    <x v="43"/>
    <n v="503035416"/>
    <n v="184783"/>
    <s v="AquisiÃ§Ã£o de Cateteres BalÃ£o com FÃ¡rmaco, Ã  B. Braun Medical, para o perÃ­odo de 3 meses"/>
    <d v="2020-02-21T09:53:05"/>
    <n v="1"/>
    <s v="PT;1;1;232"/>
    <n v="340"/>
    <d v="2020-02-25T17:00:00"/>
    <n v="1"/>
    <x v="0"/>
    <x v="1"/>
    <x v="8"/>
  </r>
  <r>
    <x v="84"/>
    <n v="680018140"/>
    <n v="184784"/>
    <m/>
    <d v="2020-02-21T09:59:20"/>
    <n v="1"/>
    <s v="PT;1;1;232"/>
    <n v="400"/>
    <m/>
    <n v="1"/>
    <x v="1"/>
    <x v="1"/>
    <x v="8"/>
  </r>
  <r>
    <x v="59"/>
    <n v="503450189"/>
    <n v="184786"/>
    <m/>
    <d v="2020-02-21T10:09:46"/>
    <n v="1"/>
    <s v="PT;1;1;232"/>
    <n v="1"/>
    <m/>
    <n v="1"/>
    <x v="4"/>
    <x v="1"/>
    <x v="8"/>
  </r>
  <r>
    <x v="59"/>
    <n v="503450189"/>
    <n v="184787"/>
    <s v="O contrato terÃ¡ por objeto a Â¿AmpliaÃ§Ã£o da estaÃ§Ã£o de filtraÃ§Ã£o do bloco 2 de SÃ£o MatiasÂ¿ no perÃ­metro de rega de SÃ£o Matias."/>
    <d v="2020-02-21T10:10:24"/>
    <n v="1"/>
    <s v="PT;3;27;498"/>
    <n v="340"/>
    <d v="2020-03-09T18:00:00"/>
    <n v="1"/>
    <x v="4"/>
    <x v="1"/>
    <x v="8"/>
  </r>
  <r>
    <x v="59"/>
    <n v="503450189"/>
    <n v="184788"/>
    <s v="Fornecimento de Plataforma de GestÃ£o de Dados para integraÃ§Ã£o dos valores dos consumos, provenientes de dataloggers"/>
    <d v="2020-02-21T10:13:22"/>
    <n v="1"/>
    <s v="PT;3;27;501"/>
    <n v="360"/>
    <d v="2020-03-02T18:00:00"/>
    <n v="1"/>
    <x v="4"/>
    <x v="1"/>
    <x v="8"/>
  </r>
  <r>
    <x v="7"/>
    <n v="508666236"/>
    <n v="184789"/>
    <s v="AquisiÃ§Ã£o de serviÃ§os especializados para a implementaÃ§Ã£o de requisitos de conformidade com o Regulamento Geral de ProteÃ§Ã£o de Dados (RGPD) nos sistemas web em utilizaÃ§Ã£o na entidade adjudicante."/>
    <d v="2020-02-21T10:15:43"/>
    <n v="13"/>
    <s v="PT;12;165;2013"/>
    <n v="220"/>
    <d v="2020-02-27T23:59:00"/>
    <n v="1"/>
    <x v="2"/>
    <x v="1"/>
    <x v="8"/>
  </r>
  <r>
    <x v="3"/>
    <n v="500051054"/>
    <n v="184790"/>
    <s v="AquisiÃ§Ã£o de 70.090 metros de Fio Silencioso para MotorroÃ§adoras STHIL 360 C-EM"/>
    <d v="2020-02-21T10:19:52"/>
    <n v="1"/>
    <s v="PT;16;236;230"/>
    <n v="400"/>
    <d v="2019-06-05T19:00:00"/>
    <n v="1"/>
    <x v="1"/>
    <x v="1"/>
    <x v="8"/>
  </r>
  <r>
    <x v="3"/>
    <n v="500051054"/>
    <n v="184791"/>
    <m/>
    <d v="2020-02-21T10:24:30"/>
    <n v="13"/>
    <s v="PT;1;1;232"/>
    <n v="1"/>
    <m/>
    <n v="1"/>
    <x v="1"/>
    <x v="1"/>
    <x v="8"/>
  </r>
  <r>
    <x v="29"/>
    <n v="512012814"/>
    <n v="184792"/>
    <s v="NIPG37239/19 - AquisiÃ§Ã£o de tout-venant de 2.Âª"/>
    <d v="2020-02-21T10:26:16"/>
    <n v="1"/>
    <s v="PT;20;313;1331"/>
    <n v="220"/>
    <d v="2020-03-04T17:30:00"/>
    <n v="1"/>
    <x v="1"/>
    <x v="1"/>
    <x v="8"/>
  </r>
  <r>
    <x v="3"/>
    <n v="500051054"/>
    <n v="184793"/>
    <s v="AquisiÃ§Ã£o de 70090 metros de Fio Silencioso para MotorroÃ§adoras STHIL 360 C-EM"/>
    <d v="2020-02-21T10:27:23"/>
    <n v="13"/>
    <s v="PT;16;236;230"/>
    <n v="360"/>
    <d v="2020-02-26T19:00:00"/>
    <n v="1"/>
    <x v="1"/>
    <x v="1"/>
    <x v="8"/>
  </r>
  <r>
    <x v="66"/>
    <n v="502530863"/>
    <n v="184794"/>
    <s v="ReparaÃ§Ã£o da estaÃ§Ã£o elevatÃ³ria de Ã¡guas residuais domÃ©sticas da Pousada de Juventude do Porto, sob gestÃ£o direta da Movijovem"/>
    <d v="2020-02-21T10:33:08"/>
    <n v="1"/>
    <s v="PT;14;204;2346"/>
    <n v="5"/>
    <d v="2020-02-27T19:00:00"/>
    <n v="1"/>
    <x v="2"/>
    <x v="1"/>
    <x v="8"/>
  </r>
  <r>
    <x v="13"/>
    <n v="501294104"/>
    <n v="184796"/>
    <s v="PRESTAÃ‡ÃƒO DE SERVIÃ‡OS PARA FORNECIMENTO E EXECUÃ‡ÃƒO DE VEDAÃ‡Ã•ES DE SEGURANÃ‡A E TRABALHOS DIVERSOS NA VÃRZEA/VIA PARQUE"/>
    <d v="2020-02-21T10:44:28"/>
    <n v="1"/>
    <s v="PT;16;245;2623"/>
    <n v="220"/>
    <d v="2020-02-28T23:59:00"/>
    <n v="1"/>
    <x v="1"/>
    <x v="1"/>
    <x v="8"/>
  </r>
  <r>
    <x v="100"/>
    <n v="501692983"/>
    <n v="184797"/>
    <s v="Trabalhos de FiscalizaÃ§Ã£o, CoordenaÃ§Ã£o de SeguranÃ§a e Acompanhamento Ambiental da Empreitada de RecuperaÃ§Ã£o Ambiental das Ãreas Mineiras de Ribeira do BÃ´co, Picoto e Canto do Lagar, localizadas nos concelhos de Gouveia e Mangualde, distritos de Guarda e Viseu, respetivamente."/>
    <d v="2020-02-21T10:47:27"/>
    <n v="5"/>
    <s v="PT;23;331;3424"/>
    <n v="340"/>
    <d v="2020-04-01T17:00:00"/>
    <n v="1"/>
    <x v="2"/>
    <x v="1"/>
    <x v="8"/>
  </r>
  <r>
    <x v="1"/>
    <n v="506673626"/>
    <n v="184798"/>
    <m/>
    <d v="2020-02-21T11:40:14"/>
    <n v="14"/>
    <s v="PT;1;1;232"/>
    <n v="1"/>
    <m/>
    <n v="1"/>
    <x v="1"/>
    <x v="1"/>
    <x v="8"/>
  </r>
  <r>
    <x v="113"/>
    <n v="506556590"/>
    <n v="184799"/>
    <s v="PrestaÃ§Ã£o de ServiÃ§os na Ãrea da EducaÃ§Ã£o e de Apoio TÃ©cnico na CPCJ de Estremoz, em Regime de AvenÃ§a"/>
    <d v="2020-02-21T12:01:37"/>
    <n v="13"/>
    <s v="PT;8;99;1497"/>
    <n v="360"/>
    <d v="2020-03-01T23:59:00"/>
    <n v="1"/>
    <x v="1"/>
    <x v="1"/>
    <x v="8"/>
  </r>
  <r>
    <x v="13"/>
    <n v="501294104"/>
    <n v="184800"/>
    <s v="PRESTAÃ‡ÃƒO DE SERVIÃ‡OS PARA EXECUÃ‡ÃƒO DE PINTURA E OUTROS TRABALHOS DE MURO NA ESTRADA DOS CIPRESTES"/>
    <d v="2020-02-21T12:18:28"/>
    <n v="1"/>
    <s v="PT;16;245;2623"/>
    <n v="220"/>
    <d v="2020-02-29T23:59:00"/>
    <n v="1"/>
    <x v="1"/>
    <x v="1"/>
    <x v="8"/>
  </r>
  <r>
    <x v="75"/>
    <n v="512096481"/>
    <n v="184801"/>
    <m/>
    <d v="2020-02-21T13:17:16"/>
    <n v="1"/>
    <m/>
    <n v="400"/>
    <m/>
    <n v="1"/>
    <x v="1"/>
    <x v="1"/>
    <x v="8"/>
  </r>
  <r>
    <x v="55"/>
    <n v="600084914"/>
    <n v="184803"/>
    <m/>
    <d v="2020-02-21T13:29:34"/>
    <n v="3"/>
    <s v="PT;1;1;232"/>
    <n v="1"/>
    <m/>
    <n v="1"/>
    <x v="2"/>
    <x v="1"/>
    <x v="8"/>
  </r>
  <r>
    <x v="129"/>
    <n v="501258027"/>
    <n v="184804"/>
    <s v="AMPLIAÃ‡ÃƒO DO PARQUE EMPRESARIAL DE VIMIEIRO"/>
    <d v="2020-02-21T13:43:12"/>
    <n v="3"/>
    <s v="PT;8;97;1485"/>
    <n v="230"/>
    <d v="2020-04-02T20:00:00"/>
    <n v="1"/>
    <x v="1"/>
    <x v="1"/>
    <x v="8"/>
  </r>
  <r>
    <x v="0"/>
    <n v="508481287"/>
    <n v="184805"/>
    <s v="AquisiÃ§Ã£o de serviÃ§os de reparaÃ§Ã£o das linhas de oxigÃ©nio, ar medicinal (4bar) e vÃ¡cuo do Internamento piso 9"/>
    <d v="2020-02-21T14:03:19"/>
    <n v="1"/>
    <s v="PT;12;165;2010"/>
    <n v="360"/>
    <d v="2020-02-26T17:00:00"/>
    <n v="1"/>
    <x v="0"/>
    <x v="1"/>
    <x v="8"/>
  </r>
  <r>
    <x v="21"/>
    <n v="506609553"/>
    <n v="184806"/>
    <s v="AquisiÃ§Ã£o de serviÃ§os - ImplementaÃ§Ã£o - WIFI4EU"/>
    <d v="2020-02-21T14:28:23"/>
    <n v="1"/>
    <s v="PT;8;101;64"/>
    <n v="340"/>
    <d v="2020-03-04T23:59:00"/>
    <n v="1"/>
    <x v="1"/>
    <x v="1"/>
    <x v="8"/>
  </r>
  <r>
    <x v="3"/>
    <n v="500051054"/>
    <n v="184807"/>
    <m/>
    <d v="2020-02-21T14:35:28"/>
    <n v="3"/>
    <m/>
    <n v="400"/>
    <m/>
    <n v="1"/>
    <x v="1"/>
    <x v="1"/>
    <x v="8"/>
  </r>
  <r>
    <x v="137"/>
    <n v="506818829"/>
    <n v="184808"/>
    <m/>
    <d v="2020-02-21T14:36:42"/>
    <n v="1"/>
    <s v="PT;1;1;232"/>
    <n v="400"/>
    <m/>
    <n v="1"/>
    <x v="1"/>
    <x v="1"/>
    <x v="8"/>
  </r>
  <r>
    <x v="48"/>
    <n v="680017550"/>
    <n v="184809"/>
    <s v="FORNECIMENTO CONTINUO DE PNEUS NOVOS E SERVIÃ‡OS DE MANUTENÃ‡ÃƒO CONEXOS"/>
    <d v="2020-02-21T14:39:28"/>
    <n v="13"/>
    <s v="PT;11;151;1916"/>
    <n v="220"/>
    <d v="2020-04-16T15:00:00"/>
    <n v="1"/>
    <x v="5"/>
    <x v="1"/>
    <x v="8"/>
  </r>
  <r>
    <x v="3"/>
    <n v="500051054"/>
    <n v="184811"/>
    <s v="ExecuÃ§Ã£o de trabalhos diversos de iluminaÃ§Ã£o publica, em vÃ¡rios"/>
    <d v="2020-02-21T14:43:52"/>
    <n v="3"/>
    <s v="PT;16;236;230"/>
    <n v="220"/>
    <d v="2020-03-21T19:00:00"/>
    <n v="1"/>
    <x v="1"/>
    <x v="1"/>
    <x v="8"/>
  </r>
  <r>
    <x v="25"/>
    <n v="505307685"/>
    <n v="184812"/>
    <s v="PrestaÃ§Ã£o de serviÃ§os de poda, abate e plantaÃ§Ã£o de Ã¡rvores no Jardim Municipal"/>
    <d v="2020-02-21T15:04:04"/>
    <n v="13"/>
    <s v="PT;12;161;202"/>
    <n v="340"/>
    <d v="2020-03-04T23:59:00"/>
    <n v="1"/>
    <x v="1"/>
    <x v="1"/>
    <x v="8"/>
  </r>
  <r>
    <x v="72"/>
    <n v="506823318"/>
    <n v="184813"/>
    <s v="ARRUAMENTO FEIRA - LADO POENTE PARQUE DE FEIRAS E EXPOSIÃ‡Ã•ES"/>
    <d v="2020-02-21T15:05:51"/>
    <n v="3"/>
    <s v="PT;16;238;2590"/>
    <n v="220"/>
    <d v="2020-04-08T23:00:00"/>
    <n v="1"/>
    <x v="1"/>
    <x v="1"/>
    <x v="8"/>
  </r>
  <r>
    <x v="65"/>
    <n v="600084779"/>
    <n v="184814"/>
    <s v="ServiÃ§os de desenvolvimento Ã  medida do novo Sistema de InformaÃ§Ã£o da AT - Projeto EvoluÃ§Ã£o Funcional do Sistema Integrado de Troca de InformaÃ§Ã£o (SITI)"/>
    <d v="2020-02-21T15:06:00"/>
    <n v="13"/>
    <s v="PT;12;165;75"/>
    <n v="340"/>
    <d v="2020-03-01T17:00:00"/>
    <n v="1"/>
    <x v="2"/>
    <x v="1"/>
    <x v="8"/>
  </r>
  <r>
    <x v="13"/>
    <n v="501294104"/>
    <n v="184815"/>
    <s v="PRESTAÃ‡ÃƒO DE SERVIÃ‡OS PARA FORNECIMENTO E EXECUÃ‡ÃƒO DE VEDAÃ‡Ã•ES, CONSTITUIDAS POR MURETE EM ALVENARIA DE BLOCOS DE CIMENTO,RPRUMOS METÃLICOS E REDE GALVANIZADA"/>
    <d v="2020-02-21T15:18:32"/>
    <n v="1"/>
    <s v="PT;16;245;2623"/>
    <n v="220"/>
    <d v="2020-02-24T23:59:00"/>
    <n v="1"/>
    <x v="1"/>
    <x v="1"/>
    <x v="8"/>
  </r>
  <r>
    <x v="17"/>
    <n v="505456010"/>
    <n v="184816"/>
    <m/>
    <d v="2020-02-21T15:46:33"/>
    <n v="3"/>
    <m/>
    <n v="400"/>
    <m/>
    <n v="1"/>
    <x v="1"/>
    <x v="1"/>
    <x v="8"/>
  </r>
  <r>
    <x v="13"/>
    <n v="501294104"/>
    <n v="184819"/>
    <s v="PRESTAÃ‡ÃƒO DE SERVIÃ‡OS PARA TRABALHOS PREPARATÃ“RIOS ( DESMANTELAMENTO) NO EDIFÃCIO ALMIRANTE REIS"/>
    <d v="2020-02-21T16:04:37"/>
    <n v="1"/>
    <s v="PT;1;1;232"/>
    <n v="400"/>
    <m/>
    <n v="1"/>
    <x v="1"/>
    <x v="1"/>
    <x v="8"/>
  </r>
  <r>
    <x v="0"/>
    <n v="508481287"/>
    <n v="184820"/>
    <s v="AquisiÃ§Ã£o de desinfetante, pastilhas, toalhetes e recargas"/>
    <d v="2020-02-21T16:09:22"/>
    <n v="13"/>
    <s v="PT;12;165;2010"/>
    <n v="340"/>
    <d v="2020-02-24T18:00:00"/>
    <n v="1"/>
    <x v="0"/>
    <x v="1"/>
    <x v="8"/>
  </r>
  <r>
    <x v="33"/>
    <n v="505170876"/>
    <n v="184821"/>
    <s v="Evento &quot;3.Âº Lagos World Beer Fest&quot;"/>
    <d v="2020-02-21T16:16:27"/>
    <n v="1"/>
    <s v="PT;9;117;1575"/>
    <n v="340"/>
    <d v="2020-03-09T17:00:00"/>
    <n v="1"/>
    <x v="1"/>
    <x v="1"/>
    <x v="8"/>
  </r>
  <r>
    <x v="75"/>
    <n v="512096481"/>
    <n v="184822"/>
    <s v="AquisiÃ§Ã£o de serviÃ§os de seguro do ramo Riscos de NegÃ³cio"/>
    <d v="2020-02-21T16:18:25"/>
    <n v="1"/>
    <s v="PT;20;315;1354"/>
    <n v="340"/>
    <d v="2020-03-04T18:00:00"/>
    <n v="1"/>
    <x v="1"/>
    <x v="1"/>
    <x v="8"/>
  </r>
  <r>
    <x v="13"/>
    <n v="501294104"/>
    <n v="184823"/>
    <s v="PRESTAÃ‡ÃƒO DE SERVIÃ‡OS PARA TRABALHOS PREPARATÃ“RIOS ( DESMANTELAMENTO) NO EDIFÃCIO ALMIRANTE REIS, SITO NA AVENIDA DOS COMBATENTES, EM SETÃšBAL"/>
    <d v="2020-02-21T16:27:09"/>
    <n v="13"/>
    <s v="PT;16;245;2623"/>
    <n v="200"/>
    <d v="2020-02-27T23:59:00"/>
    <n v="1"/>
    <x v="1"/>
    <x v="1"/>
    <x v="8"/>
  </r>
  <r>
    <x v="0"/>
    <n v="508481287"/>
    <n v="184824"/>
    <s v="201G000288 - AquisiÃ§Ã£o de soluÃ§Ãµes diÃ¡lise peritoneal - Ano 2020"/>
    <d v="2020-02-21T17:19:37"/>
    <n v="1"/>
    <s v="PT;12;165;2010"/>
    <n v="340"/>
    <d v="2020-03-03T17:00:00"/>
    <n v="1"/>
    <x v="0"/>
    <x v="1"/>
    <x v="8"/>
  </r>
  <r>
    <x v="13"/>
    <n v="501294104"/>
    <n v="184825"/>
    <s v="PRESTAÃ‡ÃƒO DE SERVIÃ‡OS DE ALUGUER PARA TRANSPORTE,MONTAGEM E DESMONTAGEM DE ANDAIMES, INCLUINDO REDE DE PROTEÃ‡ÃƒO PARA ESTRUTURAS EM RISCO DE QUEDA, SITO NO FORTE DA ALBARQUEL"/>
    <d v="2020-02-22T08:53:49"/>
    <n v="13"/>
    <s v="PT;16;245;2623"/>
    <n v="220"/>
    <d v="2020-02-28T23:59:00"/>
    <n v="1"/>
    <x v="1"/>
    <x v="1"/>
    <x v="8"/>
  </r>
  <r>
    <x v="180"/>
    <n v="500032165"/>
    <n v="184828"/>
    <m/>
    <d v="2020-02-22T20:39:46"/>
    <n v="3"/>
    <s v="PT;1;1;232"/>
    <n v="1"/>
    <m/>
    <n v="1"/>
    <x v="2"/>
    <x v="1"/>
    <x v="8"/>
  </r>
  <r>
    <x v="0"/>
    <n v="508481287"/>
    <n v="184829"/>
    <s v="202A000025 - AquisiÃ§Ã£o de espiras e coils para embolizaÃ§Ã£o de aneurisma cerebrais, para o ano de 2020"/>
    <d v="2020-02-24T08:43:06"/>
    <n v="3"/>
    <s v="PT;12;165;2010"/>
    <n v="220"/>
    <d v="2020-03-10T17:00:00"/>
    <n v="1"/>
    <x v="0"/>
    <x v="1"/>
    <x v="9"/>
  </r>
  <r>
    <x v="91"/>
    <n v="503584215"/>
    <n v="184830"/>
    <m/>
    <d v="2020-02-24T09:08:11"/>
    <n v="3"/>
    <s v="PT;1;1;232"/>
    <n v="400"/>
    <m/>
    <n v="1"/>
    <x v="2"/>
    <x v="1"/>
    <x v="9"/>
  </r>
  <r>
    <x v="0"/>
    <n v="508481287"/>
    <n v="184831"/>
    <s v="AquisiÃ§Ã£o de serviÃ§os para manutenÃ§Ã£o de impressoras para o ano 2020."/>
    <d v="2020-02-24T09:19:29"/>
    <n v="13"/>
    <s v="PT;12;165;2010"/>
    <n v="300"/>
    <d v="2020-03-02T17:00:00"/>
    <n v="1"/>
    <x v="0"/>
    <x v="1"/>
    <x v="9"/>
  </r>
  <r>
    <x v="2"/>
    <n v="503539473"/>
    <n v="184832"/>
    <s v="LocaÃ§Ã£o de contentores para a EB2,3 Ferreiras, Jardim de InfÃ¢ncia de Ferreiras e EB2,3 Diamantina NegrÃ£o"/>
    <d v="2020-02-24T09:22:18"/>
    <n v="1"/>
    <s v="PT;9;111;105"/>
    <n v="360"/>
    <d v="2020-02-27T23:59:00"/>
    <n v="1"/>
    <x v="1"/>
    <x v="1"/>
    <x v="9"/>
  </r>
  <r>
    <x v="1"/>
    <n v="506673626"/>
    <n v="184833"/>
    <s v="Proc. 31/2020 - AquisiÃ§Ã£o e fornecimento de materiais para execuÃ§Ã£o de obra de remodelaÃ§Ã£o das redes de Ã¡guas e saneamento no Ã¢mbito da obra de construÃ§Ã£o de nova unidade comercial - LIDL - no campo do Luso F.C., no concelho do Barreiro"/>
    <d v="2020-02-24T09:25:01"/>
    <n v="13"/>
    <s v="PT;16;237;31"/>
    <n v="360"/>
    <d v="2020-02-29T23:59:00"/>
    <n v="1"/>
    <x v="1"/>
    <x v="1"/>
    <x v="9"/>
  </r>
  <r>
    <x v="13"/>
    <n v="501294104"/>
    <n v="184835"/>
    <s v="ESPETÃCULO Â¿AS OBRAS COMPLETAS DE WILLIAM SHAKESPEARE EM 97 MINUTOSÂ¿, NO DIA 10 DE MARÃ‡O, NO FÃ“RUM MUNICIPAL LUÃSA TODI."/>
    <d v="2020-02-24T09:39:56"/>
    <n v="1"/>
    <s v="PT;16;245;2623"/>
    <n v="360"/>
    <d v="2020-02-27T23:59:00"/>
    <n v="1"/>
    <x v="1"/>
    <x v="1"/>
    <x v="9"/>
  </r>
  <r>
    <x v="33"/>
    <n v="505170876"/>
    <n v="184836"/>
    <s v="AquisiÃ§Ã£o de serviÃ§os de limpeza e manutenÃ§Ã£o de zonas balneares na Ã¡rea do MunicÃ­pio de Lagos"/>
    <d v="2020-02-24T09:41:32"/>
    <n v="3"/>
    <s v="PT;9;117;72"/>
    <n v="230"/>
    <d v="2020-03-27T17:00:00"/>
    <n v="1"/>
    <x v="1"/>
    <x v="1"/>
    <x v="9"/>
  </r>
  <r>
    <x v="70"/>
    <n v="506791220"/>
    <n v="184837"/>
    <s v="ExecuÃ§Ã£o de trabalhos diversos de manutenÃ§Ã£o nas Piscinas do Parque JosÃ© Afonso na Baixa da Banheira"/>
    <d v="2020-02-24T10:07:18"/>
    <n v="13"/>
    <s v="PT;16;239;2593"/>
    <n v="340"/>
    <d v="2020-03-01T23:59:00"/>
    <n v="1"/>
    <x v="1"/>
    <x v="1"/>
    <x v="9"/>
  </r>
  <r>
    <x v="33"/>
    <n v="505170876"/>
    <n v="184838"/>
    <s v="ConcessÃ£o de uso privativo do domÃ­nio pÃºblico no MunicÃ­pio de Lagos para instalaÃ§Ã£o de mobiliÃ¡rio urbano e sua exploraÃ§Ã£o publicitÃ¡ria"/>
    <d v="2020-02-24T10:12:56"/>
    <n v="3"/>
    <s v="PT;9;117;72"/>
    <n v="210"/>
    <d v="2020-03-27T17:00:00"/>
    <n v="1"/>
    <x v="1"/>
    <x v="1"/>
    <x v="9"/>
  </r>
  <r>
    <x v="7"/>
    <n v="508666236"/>
    <n v="184839"/>
    <s v="AquisiÃ§Ã£o de serviÃ§os de manutenÃ§Ã£o do Sistema Integrado de InformaÃ§Ã£o do Turismo de Portugal, IP."/>
    <d v="2020-02-24T10:21:33"/>
    <n v="13"/>
    <s v="PT;1;1;232"/>
    <n v="360"/>
    <d v="2020-03-04T23:59:00"/>
    <n v="1"/>
    <x v="2"/>
    <x v="1"/>
    <x v="9"/>
  </r>
  <r>
    <x v="13"/>
    <n v="501294104"/>
    <n v="184840"/>
    <s v="ESPETÃCULO COM DINO D SANTIAGO, NO DIA 20 DE MARÃ‡O NO FÃ“RUM MUNICIPAL LUÃSA TODI"/>
    <d v="2020-02-24T10:27:42"/>
    <n v="1"/>
    <s v="PT;16;245;2623"/>
    <n v="220"/>
    <d v="2020-03-18T23:59:00"/>
    <n v="1"/>
    <x v="1"/>
    <x v="1"/>
    <x v="9"/>
  </r>
  <r>
    <x v="2"/>
    <n v="503539473"/>
    <n v="184841"/>
    <s v="ManutenÃ§Ã£o e conservaÃ§Ã£o de postos de transformaÃ§Ã£o"/>
    <d v="2020-02-24T10:27:52"/>
    <n v="13"/>
    <s v="PT;9;111;105"/>
    <n v="340"/>
    <d v="2020-02-27T23:59:00"/>
    <n v="1"/>
    <x v="1"/>
    <x v="1"/>
    <x v="9"/>
  </r>
  <r>
    <x v="294"/>
    <n v="506901173"/>
    <n v="184842"/>
    <s v="ADGE.3.20.DMOSM - MERCADO TEMPORÃRIO Â¿ TRABALHOS DE ÃGUAS RESIDUAIS E ELETRICIDADE"/>
    <d v="2020-02-24T10:46:00"/>
    <n v="1"/>
    <s v="PT;4;40;652"/>
    <n v="300"/>
    <d v="2020-03-04T18:00:00"/>
    <n v="1"/>
    <x v="1"/>
    <x v="1"/>
    <x v="9"/>
  </r>
  <r>
    <x v="6"/>
    <n v="506037258"/>
    <n v="184843"/>
    <s v="AquisiÃ§Ã£o de Sistema de SeguranÃ§a para os ServiÃ§os de InformaÃ§Ã£o da C.M.V.C."/>
    <d v="2020-02-24T11:05:32"/>
    <n v="13"/>
    <s v="PT;17;256;2822"/>
    <n v="300"/>
    <d v="2020-03-02T17:00:00"/>
    <n v="1"/>
    <x v="1"/>
    <x v="1"/>
    <x v="9"/>
  </r>
  <r>
    <x v="13"/>
    <n v="501294104"/>
    <n v="184844"/>
    <s v="ESPETÃCULO COM DEAD COMBO, NO DIA 03 DE ABRIL, NO FÃ“RUM MUNICIPAL LUÃSA TODI"/>
    <d v="2020-02-24T11:14:39"/>
    <n v="1"/>
    <s v="PT;16;245;2623"/>
    <n v="220"/>
    <d v="2020-02-29T23:59:00"/>
    <n v="1"/>
    <x v="1"/>
    <x v="1"/>
    <x v="9"/>
  </r>
  <r>
    <x v="301"/>
    <n v="600075826"/>
    <n v="184845"/>
    <s v="PrestaÃ§Ã£o de ServiÃ§os de VigilÃ¢ncia e SeguranÃ§a (abril a junho/2020)"/>
    <d v="2020-02-24T11:14:54"/>
    <n v="1"/>
    <s v="PT;8;100;1509"/>
    <n v="300"/>
    <d v="2020-03-03T17:30:00"/>
    <n v="1"/>
    <x v="2"/>
    <x v="1"/>
    <x v="9"/>
  </r>
  <r>
    <x v="139"/>
    <n v="600084892"/>
    <n v="184846"/>
    <s v="AquisiÃ§Ã£o de serviÃ§os de vigilÃ¢ncia e seguranÃ§a pelo perÃ­odo de 3 meses (marÃ§o, abril e maio)"/>
    <d v="2020-02-24T11:18:18"/>
    <n v="1"/>
    <s v="PT;1;1;232"/>
    <n v="340"/>
    <d v="2020-02-25T23:59:00"/>
    <n v="1"/>
    <x v="2"/>
    <x v="1"/>
    <x v="9"/>
  </r>
  <r>
    <x v="29"/>
    <n v="512012814"/>
    <n v="184847"/>
    <s v="NIPG27224/19 - AquisiÃ§Ã£o de serviÃ§os de promoÃ§Ã£o do ensino experimental das ciÃªncias (ciÃªncia divertida)"/>
    <d v="2020-02-24T11:22:08"/>
    <n v="1"/>
    <s v="PT;20;313;124"/>
    <n v="220"/>
    <d v="2020-03-03T17:30:00"/>
    <n v="1"/>
    <x v="1"/>
    <x v="1"/>
    <x v="9"/>
  </r>
  <r>
    <x v="70"/>
    <n v="506791220"/>
    <n v="184848"/>
    <s v="RemoÃ§Ã£o das lajetas de betÃ£o partidas e degradadas, colocaÃ§Ã£o de blocos de pavimentaÃ§Ã£o em betÃ£o, rebaixamento dos pavimentos junto Ã s passagens de peÃµes e colocaÃ§Ã£o de balizadores."/>
    <d v="2020-02-24T11:22:19"/>
    <n v="13"/>
    <s v="PT;16;239;2591"/>
    <n v="340"/>
    <d v="2020-03-01T23:59:00"/>
    <n v="1"/>
    <x v="1"/>
    <x v="1"/>
    <x v="9"/>
  </r>
  <r>
    <x v="13"/>
    <n v="501294104"/>
    <n v="184849"/>
    <s v="PRESTAÃ‡ÃƒO DE SERVIÃ‡OS PARA APOIO AO SERVIÃ‡O DE BILHETEIRA DO FÃ“RUM MUNICIPAL LUISA TODI, PELO PERÃODO DE 12 MESES"/>
    <d v="2020-02-24T11:22:51"/>
    <n v="1"/>
    <s v="PT;16;245;2623"/>
    <n v="300"/>
    <d v="2020-03-05T23:59:00"/>
    <n v="1"/>
    <x v="1"/>
    <x v="1"/>
    <x v="9"/>
  </r>
  <r>
    <x v="137"/>
    <n v="506818829"/>
    <n v="184850"/>
    <s v="AquisiÃ§Ã£o de Conector de Urbanismo para integraÃ§Ã£o do software NoPaper com as plataformas AIRC Mynet, AIRC ServiÃ§os Online e aplicaÃ§Ãµes AIRC SPO"/>
    <d v="2020-02-24T11:44:19"/>
    <n v="1"/>
    <s v="PT;7;88;1431"/>
    <n v="360"/>
    <d v="2020-03-07T23:59:00"/>
    <n v="1"/>
    <x v="1"/>
    <x v="1"/>
    <x v="9"/>
  </r>
  <r>
    <x v="70"/>
    <n v="506791220"/>
    <n v="184852"/>
    <s v="Software AntivÃ­rus"/>
    <d v="2020-02-24T11:51:41"/>
    <n v="1"/>
    <s v="PT;16;239;78"/>
    <n v="360"/>
    <d v="2020-03-02T23:59:00"/>
    <n v="1"/>
    <x v="1"/>
    <x v="1"/>
    <x v="9"/>
  </r>
  <r>
    <x v="3"/>
    <n v="500051054"/>
    <n v="184853"/>
    <s v="ProduÃ§Ã£o GrÃ¡fica de 2 ediÃ§Ãµes, de 80 mil exemplares cada ediÃ§Ã£o, do Boletim Almada"/>
    <d v="2020-02-24T11:51:52"/>
    <n v="13"/>
    <s v="PT;16;236;230"/>
    <n v="340"/>
    <d v="2020-02-27T19:00:00"/>
    <n v="1"/>
    <x v="1"/>
    <x v="1"/>
    <x v="9"/>
  </r>
  <r>
    <x v="132"/>
    <n v="507023129"/>
    <n v="184854"/>
    <s v="Empreitada para a InstalaÃ§Ã£o ProvisÃ³ria do Terminal RodoviÃ¡rio dos Transportes Sul do Tejo"/>
    <d v="2020-02-24T11:52:49"/>
    <n v="1"/>
    <s v="PT;1;1;232"/>
    <n v="340"/>
    <d v="2020-03-04T17:00:00"/>
    <n v="1"/>
    <x v="2"/>
    <x v="1"/>
    <x v="9"/>
  </r>
  <r>
    <x v="13"/>
    <n v="501294104"/>
    <n v="184855"/>
    <s v="PRESTAÃ‡ÃƒO DE SERVIÃ‡OS PARA APOIO Ã€ DIVISÃƒO DE CULTURA NA COMPONENTE PEDAGÃ“GICA DO ENSINO DA MÃšSICA, PELO PERÃODO DE 12 MESES"/>
    <d v="2020-02-24T11:59:52"/>
    <n v="1"/>
    <s v="PT;16;245;2623"/>
    <n v="300"/>
    <d v="2020-03-09T11:48:00"/>
    <n v="1"/>
    <x v="1"/>
    <x v="1"/>
    <x v="9"/>
  </r>
  <r>
    <x v="0"/>
    <n v="508481287"/>
    <n v="184856"/>
    <s v="AquisiÃ§Ã£o de serviÃ§os de manutenÃ§Ã£o aos sistemas de controlo acessos, Sadi e central de intrusÃ£o para o ano 2020."/>
    <d v="2020-02-24T12:10:50"/>
    <n v="13"/>
    <s v="PT;12;165;2010"/>
    <n v="360"/>
    <d v="2020-03-03T17:00:00"/>
    <n v="1"/>
    <x v="0"/>
    <x v="1"/>
    <x v="9"/>
  </r>
  <r>
    <x v="43"/>
    <n v="503035416"/>
    <n v="184857"/>
    <s v="AquisiÃ§Ã£o de Cloreto de PotÃ¡ssio 7.5% 10 ML"/>
    <d v="2020-02-24T12:12:14"/>
    <n v="13"/>
    <s v="PT;1;1;232"/>
    <n v="5"/>
    <d v="2020-03-04T15:00:00"/>
    <n v="1"/>
    <x v="0"/>
    <x v="1"/>
    <x v="9"/>
  </r>
  <r>
    <x v="229"/>
    <n v="510832806"/>
    <n v="184858"/>
    <s v="AquisiÃ§Ã£o de CombustÃ­veis RodoviÃ¡rios Para Frota da Freguesia de Alvalade"/>
    <d v="2020-02-24T12:22:49"/>
    <n v="3"/>
    <s v="PT;12;165;2010"/>
    <n v="220"/>
    <d v="2020-03-17T23:59:00"/>
    <n v="1"/>
    <x v="1"/>
    <x v="1"/>
    <x v="9"/>
  </r>
  <r>
    <x v="29"/>
    <n v="512012814"/>
    <n v="184859"/>
    <s v="NIPG1821/20- AquisiÃ§Ã£o de serviÃ§os de assessoria tÃ©cnica no Ã¢mbito da engenharia rodoviÃ¡ria"/>
    <d v="2020-02-24T12:28:26"/>
    <n v="1"/>
    <s v="PT;20;313;3418"/>
    <n v="340"/>
    <d v="2020-03-03T17:30:00"/>
    <n v="1"/>
    <x v="1"/>
    <x v="1"/>
    <x v="9"/>
  </r>
  <r>
    <x v="20"/>
    <n v="506801969"/>
    <n v="184860"/>
    <s v="AquisiÃ§Ã£o de viatura pesada de recolha de resÃ­duos"/>
    <d v="2020-02-24T12:38:39"/>
    <n v="3"/>
    <s v="PT;9;114;11"/>
    <n v="340"/>
    <d v="2020-03-19T17:00:00"/>
    <n v="1"/>
    <x v="1"/>
    <x v="1"/>
    <x v="9"/>
  </r>
  <r>
    <x v="294"/>
    <n v="506901173"/>
    <n v="184861"/>
    <s v="CTPV.3.20.DMOSM - OBRAS DE DEMOLIÃ‡ÃƒO E CONSTRUÃ‡ÃƒO DA REPOSIÃ‡ÃƒO DA LEGALIDADE"/>
    <d v="2020-02-24T12:59:39"/>
    <n v="13"/>
    <s v="PT;4;40;652"/>
    <n v="5"/>
    <d v="2020-03-04T18:00:00"/>
    <n v="1"/>
    <x v="1"/>
    <x v="1"/>
    <x v="9"/>
  </r>
  <r>
    <x v="0"/>
    <n v="508481287"/>
    <n v="184862"/>
    <s v="AquisiÃ§Ã£o de serviÃ§os de manutenÃ§Ã£o do RX transportÃ¡vel do ServiÃ§o de Imagiologia Geral Â¿ MCDTÂ¿S Radiologia Central"/>
    <d v="2020-02-24T13:34:57"/>
    <n v="1"/>
    <s v="PT;12;165;2010"/>
    <n v="360"/>
    <d v="2020-02-28T17:00:00"/>
    <n v="1"/>
    <x v="0"/>
    <x v="1"/>
    <x v="9"/>
  </r>
  <r>
    <x v="70"/>
    <n v="506791220"/>
    <n v="184863"/>
    <s v="AquisiÃ§Ã£o de CalÃ§as"/>
    <d v="2020-02-24T13:41:02"/>
    <n v="1"/>
    <s v="PT;16;239;78"/>
    <n v="360"/>
    <d v="2020-03-02T23:59:00"/>
    <n v="1"/>
    <x v="1"/>
    <x v="1"/>
    <x v="9"/>
  </r>
  <r>
    <x v="70"/>
    <n v="506791220"/>
    <n v="184864"/>
    <s v="ElaboraÃ§Ã£o e ProduÃ§Ã£o do Projecto MuseogrÃ¡fico para a ExposiÃ§Ã£o na Capela de S. SebastiÃ£o"/>
    <d v="2020-02-24T14:20:21"/>
    <n v="13"/>
    <s v="PT;16;239;78"/>
    <n v="300"/>
    <d v="2020-03-02T23:59:00"/>
    <n v="1"/>
    <x v="1"/>
    <x v="1"/>
    <x v="9"/>
  </r>
  <r>
    <x v="7"/>
    <n v="508666236"/>
    <n v="184865"/>
    <s v="Aluguer de equipamento TPA (Terminais de Pagamento AutomÃ¡tico) para as Escolas de Hotelaria e Turismo (Rede Escolar) do Turismo de Portugal, IP."/>
    <d v="2020-02-24T14:21:37"/>
    <n v="1"/>
    <s v="PT;1;1;232"/>
    <n v="5"/>
    <d v="2020-03-11T23:59:00"/>
    <n v="1"/>
    <x v="2"/>
    <x v="1"/>
    <x v="9"/>
  </r>
  <r>
    <x v="0"/>
    <n v="508481287"/>
    <n v="184866"/>
    <s v="Empreitada para execuÃ§Ã£o da obra de instalaÃ§Ã£o de uma unidade de produÃ§Ã£o para autoconsumo (UPAC) no Centro Hospitalar UniversitÃ¡rio de Lisboa Norte, E.P.E. (Hospital de Santa Maria)"/>
    <d v="2020-02-24T14:44:18"/>
    <n v="3"/>
    <s v="PT;12;165;2010"/>
    <n v="230"/>
    <d v="2020-03-16T17:00:00"/>
    <n v="1"/>
    <x v="0"/>
    <x v="1"/>
    <x v="9"/>
  </r>
  <r>
    <x v="55"/>
    <n v="600084914"/>
    <n v="184869"/>
    <s v="PalÃ¡cio Nacional de Mafra Â¿ ReparaÃ§Ã£o da cobertura sobre a sala do trono"/>
    <d v="2020-02-24T15:08:40"/>
    <n v="13"/>
    <s v="PT;1;1;232"/>
    <n v="300"/>
    <d v="2020-03-07T17:00:00"/>
    <n v="1"/>
    <x v="2"/>
    <x v="1"/>
    <x v="9"/>
  </r>
  <r>
    <x v="118"/>
    <n v="680001069"/>
    <n v="184871"/>
    <s v="REABILITAÃ‡ÃƒO E MANUTENÃ‡ÃƒO DE RESERVATÃ“RIOS"/>
    <d v="2020-02-24T15:45:26"/>
    <n v="13"/>
    <s v="PT;11;148;76"/>
    <n v="340"/>
    <d v="2020-03-04T23:59:00"/>
    <n v="1"/>
    <x v="1"/>
    <x v="1"/>
    <x v="9"/>
  </r>
  <r>
    <x v="37"/>
    <n v="504293125"/>
    <n v="184872"/>
    <s v="Empreitada de &quot;ExecuÃ§Ã£o de ProspeÃ§Ã£o e InstrumentaÃ§Ã£o GeotÃ©cnicas nas Traseiras do n.Âº 6 da Rua TomÃ¡s da AnunciaÃ§Ã£o&quot;"/>
    <d v="2020-02-24T16:08:41"/>
    <n v="1"/>
    <s v="PT;12;175;2097"/>
    <n v="360"/>
    <d v="2020-03-03T23:59:00"/>
    <n v="1"/>
    <x v="1"/>
    <x v="1"/>
    <x v="9"/>
  </r>
  <r>
    <x v="132"/>
    <n v="507023129"/>
    <n v="184873"/>
    <s v="AquisiÃ§Ã£o de serviÃ§os de GestÃ£o, FiscalizaÃ§Ã£o e CoordenaÃ§Ã£o de SeguranÃ§a em Obra de ReabilitaÃ§Ã£o do EdifÃ­cio Municipal sito no Largo de S. JuliÃ£o, 15-19 / CalÃ§ada de S. Francisco, 8 - edifÃ­cio JBF, ao abrigo do Acordo-Quadro n.Âº 19/005/CA/AQ"/>
    <d v="2020-02-24T16:21:27"/>
    <n v="13"/>
    <s v="PT;1;1;232"/>
    <n v="300"/>
    <d v="2020-03-25T17:00:00"/>
    <n v="1"/>
    <x v="2"/>
    <x v="1"/>
    <x v="9"/>
  </r>
  <r>
    <x v="2"/>
    <n v="503539473"/>
    <n v="184874"/>
    <s v="AquisiÃ§Ã£o de serviÃ§os de perito avaliador de imÃ³veis para os diversos serviÃ§os do municÃ­pio de Albufeira"/>
    <d v="2020-02-24T16:23:20"/>
    <n v="3"/>
    <s v="PT;9;111;105"/>
    <n v="220"/>
    <d v="2020-03-03T23:59:00"/>
    <n v="1"/>
    <x v="1"/>
    <x v="1"/>
    <x v="9"/>
  </r>
  <r>
    <x v="3"/>
    <n v="500051054"/>
    <n v="184875"/>
    <s v="A presente empreitada tem por objetivo a execuÃ§Ã£o de obras de conservaÃ§Ã£o, com vista Ã  manutenÃ§Ã£o e/ou restabelecimento das condiÃ§Ãµes de habitabilidade nos fogos camarÃ¡rios, constantes da MemÃ³ria Descritiva deste Caderno de Encargos. EstÃ£o previstos trabalhos diversos ao nÃ­vel da execuÃ§Ã£o de alvenarias, revestimentos de paredes, pavimentos e tetos, carpintarias, serralharias, pinturas, colocaÃ§Ã£o de equipamento sanitÃ¡rio, redes de abastecimento de Ã¡guas, esgotos e rede de gÃ¡s e instalaÃ§Ãµes elÃ©tricas."/>
    <d v="2020-02-24T16:31:30"/>
    <n v="1"/>
    <s v="PT;16;236;230"/>
    <n v="400"/>
    <d v="1970-01-01T19:00:00"/>
    <n v="1"/>
    <x v="1"/>
    <x v="1"/>
    <x v="9"/>
  </r>
  <r>
    <x v="0"/>
    <n v="508481287"/>
    <n v="184876"/>
    <s v="AquisiÃ§Ã£o de material para manutenÃ§Ã£o de mÃ¡quinas de lavar e desinfetar endoscÃ³pios da marca CleanTop durante o ano de 2020"/>
    <d v="2020-02-24T16:33:36"/>
    <n v="1"/>
    <s v="PT;12;165;2010"/>
    <n v="5"/>
    <d v="2020-03-05T17:00:00"/>
    <n v="1"/>
    <x v="0"/>
    <x v="1"/>
    <x v="9"/>
  </r>
  <r>
    <x v="1"/>
    <n v="506673626"/>
    <n v="184877"/>
    <s v="AquisiÃ§Ã£o de equipamento de palco para AuditÃ³rio da Biblioteca Municipal, no Barreiro"/>
    <d v="2020-02-24T16:37:37"/>
    <n v="1"/>
    <s v="PT;16;237;31"/>
    <n v="340"/>
    <d v="2020-02-29T23:59:00"/>
    <n v="1"/>
    <x v="1"/>
    <x v="1"/>
    <x v="9"/>
  </r>
  <r>
    <x v="75"/>
    <n v="512096481"/>
    <n v="184878"/>
    <s v="AquisiÃ§Ã£o de ServiÃ§os para a ElaboraÃ§Ã£o do Estudo de Impacte Ambiental da Nova CÃ©lula de Aterro e do Centro de Tratamento MecÃ¢nico-BiolÃ³gico de ResÃ­duos no Ecoparque da ilha de S. Miguel."/>
    <d v="2020-02-24T16:38:37"/>
    <n v="1"/>
    <s v="PT;20;315;1354"/>
    <n v="340"/>
    <d v="2020-03-03T18:00:00"/>
    <n v="1"/>
    <x v="1"/>
    <x v="1"/>
    <x v="9"/>
  </r>
  <r>
    <x v="109"/>
    <n v="506676056"/>
    <n v="184881"/>
    <s v="serviÃ§os de acessÃ³ria jurÃ­dica e judicial"/>
    <d v="2020-02-24T16:52:13"/>
    <n v="1"/>
    <s v="PT;15;216;43"/>
    <n v="5"/>
    <d v="2020-02-25T23:59:00"/>
    <n v="1"/>
    <x v="1"/>
    <x v="1"/>
    <x v="9"/>
  </r>
  <r>
    <x v="42"/>
    <n v="512103070"/>
    <n v="184882"/>
    <s v="O presente procedimento tem por objeto aquisiÃ§Ã£o de equipamento mÃ©dico, ao Hospital da Horta, E.P.E.R., de acordo com as especificaÃ§Ãµes tÃ©cnicas anexas ao Caderno de Encargos do procedimento."/>
    <d v="2020-02-24T16:52:55"/>
    <n v="1"/>
    <s v="PT;20;305;3353"/>
    <n v="220"/>
    <d v="2020-03-10T23:59:00"/>
    <n v="1"/>
    <x v="0"/>
    <x v="1"/>
    <x v="9"/>
  </r>
  <r>
    <x v="42"/>
    <n v="512103070"/>
    <n v="184883"/>
    <m/>
    <d v="2020-02-24T16:54:16"/>
    <n v="1"/>
    <s v="PT;20;305;3353"/>
    <n v="1"/>
    <d v="1970-01-01T16:00:00"/>
    <n v="1"/>
    <x v="0"/>
    <x v="1"/>
    <x v="9"/>
  </r>
  <r>
    <x v="75"/>
    <n v="512096481"/>
    <n v="184884"/>
    <s v="AquisiÃ§Ã£o de Viatura Comercial Ligeira de Mercadorias"/>
    <d v="2020-02-24T17:29:40"/>
    <n v="1"/>
    <s v="PT;20;315;1354"/>
    <n v="300"/>
    <d v="2020-03-09T18:00:00"/>
    <n v="1"/>
    <x v="1"/>
    <x v="1"/>
    <x v="9"/>
  </r>
  <r>
    <x v="17"/>
    <n v="505456010"/>
    <n v="184885"/>
    <s v="PrestaÃ§Ã£o de serviÃ§os de manutenÃ§Ã£o preventiva e corretiva de sistemas de alarme e serviÃ§os associados"/>
    <d v="2020-02-24T18:23:16"/>
    <n v="1"/>
    <s v="PT;12;174;223"/>
    <n v="360"/>
    <d v="2020-02-27T23:59:00"/>
    <n v="1"/>
    <x v="1"/>
    <x v="1"/>
    <x v="9"/>
  </r>
  <r>
    <x v="75"/>
    <n v="512096481"/>
    <n v="184886"/>
    <s v="AquisiÃ§Ã£o de ServiÃ§os de AssistÃªncia TÃ©cnica Especializada para a unidade de Osmose Inversa OI-05-130 do Ecoparque da Ilha de SÃ£o Miguel"/>
    <d v="2020-02-24T18:27:44"/>
    <n v="1"/>
    <s v="PT;20;315;1354"/>
    <n v="300"/>
    <d v="2020-03-13T18:00:00"/>
    <n v="1"/>
    <x v="1"/>
    <x v="1"/>
    <x v="9"/>
  </r>
  <r>
    <x v="200"/>
    <n v="507001460"/>
    <n v="184887"/>
    <m/>
    <d v="2020-02-24T19:19:15"/>
    <n v="3"/>
    <m/>
    <n v="400"/>
    <m/>
    <n v="1"/>
    <x v="1"/>
    <x v="1"/>
    <x v="9"/>
  </r>
  <r>
    <x v="0"/>
    <n v="508481287"/>
    <n v="184888"/>
    <s v="AquisiÃ§Ã£o de serviÃ§os de reparaÃ§Ã£o de broncofibroscÃ³pio para o serviÃ§o de Pneumologia - McdtÂ´s - Chln - Hsm"/>
    <d v="2020-02-25T17:19:43"/>
    <n v="1"/>
    <s v="PT;12;165;2010"/>
    <n v="360"/>
    <d v="2020-03-03T17:00:00"/>
    <n v="1"/>
    <x v="0"/>
    <x v="1"/>
    <x v="9"/>
  </r>
  <r>
    <x v="121"/>
    <n v="503914096"/>
    <n v="184889"/>
    <s v="PrestaÃ§Ã£o de ServiÃ§os de TelecomunicaÃ§Ãµes MÃ³veis e Fixas"/>
    <d v="2020-02-25T17:46:00"/>
    <n v="3"/>
    <s v="PT;15;218;2467"/>
    <n v="230"/>
    <d v="2020-04-13T23:59:00"/>
    <n v="1"/>
    <x v="2"/>
    <x v="1"/>
    <x v="9"/>
  </r>
  <r>
    <x v="0"/>
    <n v="508481287"/>
    <n v="184890"/>
    <s v="202A000026 - AquisiÃ§Ã£o de microcateteres e microguias cerebrais, durante o ano de 2020"/>
    <d v="2020-02-26T08:49:17"/>
    <n v="3"/>
    <s v="PT;12;165;2010"/>
    <n v="220"/>
    <d v="2020-03-12T17:00:00"/>
    <n v="1"/>
    <x v="0"/>
    <x v="1"/>
    <x v="9"/>
  </r>
  <r>
    <x v="103"/>
    <n v="512012032"/>
    <n v="184891"/>
    <s v="Projeto, fabrico, transporte, seguro, montagem, execuÃ§Ã£o dos trabalhos de construÃ§Ã£o civil e demais fornecimentos, prestaÃ§Ãµes de serviÃ§os e trabalhos subsidiÃ¡rios e complementares, direta e indiretamente relacionados com o objeto do contrato, incluindo os relativos ao ambiente, Ã  seguranÃ§a e Ã  qualidade dos equipamentos, comissionamento, colocaÃ§Ã£o em operaÃ§Ã£o e assistÃªncia tÃ©cnica em perÃ­odo de garantia de todos os equipamentos elÃ©tricos e mecÃ¢nicos e sistemas necessÃ¡rios Ã  correta operaÃ§Ã£o do Sistema BESS SÃ£o Miguel, bem como a sua integraÃ§Ã£o no sistema elÃ©trico da ilha. O contrato compreende tambÃ©m a formaÃ§Ã£o do pessoal do Dono da Obra, e a manutenÃ§Ã£o do Sistema BESS SÃ£o Miguel (manutenÃ§Ã£o de segundo nÃ­vel), por um perÃ­odo de 10 anos, de acordo com o especificado no Caderno de Encargos, que assegurem a taxa de disponibilidade da BESS assumida na proposta."/>
    <d v="2020-02-26T09:38:33"/>
    <n v="5"/>
    <s v="PT;20;315;1350"/>
    <n v="50"/>
    <d v="1970-01-01T23:59:00"/>
    <n v="1"/>
    <x v="2"/>
    <x v="1"/>
    <x v="9"/>
  </r>
  <r>
    <x v="69"/>
    <n v="506821480"/>
    <n v="184892"/>
    <m/>
    <d v="2020-02-26T09:55:23"/>
    <n v="1"/>
    <s v="PT;12;162;1985"/>
    <n v="400"/>
    <m/>
    <n v="1"/>
    <x v="1"/>
    <x v="1"/>
    <x v="9"/>
  </r>
  <r>
    <x v="47"/>
    <n v="512042659"/>
    <n v="184893"/>
    <s v="Ajuste Direto para PrestaÃ§Ã£o de ServiÃ§os na Ãrea de Arquitetura para o MunicÃ­pio de Nordeste"/>
    <d v="2020-02-26T10:17:24"/>
    <n v="1"/>
    <s v="PT;20;312;3402"/>
    <n v="340"/>
    <d v="2020-03-03T23:59:00"/>
    <n v="1"/>
    <x v="1"/>
    <x v="1"/>
    <x v="9"/>
  </r>
  <r>
    <x v="55"/>
    <n v="600084914"/>
    <n v="184894"/>
    <s v="Forte de SacavÃ©m Â¿ AquisiÃ§Ã£o de estanteria compacta para o DepÃ³sito 16 - 2Âª Fase."/>
    <d v="2020-02-26T10:23:15"/>
    <n v="13"/>
    <s v="PT;1;1;232"/>
    <n v="300"/>
    <d v="2020-03-06T23:59:00"/>
    <n v="1"/>
    <x v="2"/>
    <x v="1"/>
    <x v="9"/>
  </r>
  <r>
    <x v="223"/>
    <n v="510832890"/>
    <n v="184895"/>
    <s v="2020-CPREV-AQB-125 AquisiÃ§Ã£o de 3 viaturas ligeiras de passageiros para a Higiene Urbana"/>
    <d v="2020-02-26T10:25:25"/>
    <n v="13"/>
    <s v="PT;12;165;2012"/>
    <n v="340"/>
    <d v="2020-03-12T23:59:00"/>
    <n v="1"/>
    <x v="1"/>
    <x v="1"/>
    <x v="9"/>
  </r>
  <r>
    <x v="190"/>
    <n v="506809560"/>
    <n v="184896"/>
    <s v="BeneficiaÃ§Ã£o de uma das vias estruturantes de entrada na vila de Sousel, onde se encontram implantados um elevado nÃºmero de edifÃ­cios, sobretudo habitacionais."/>
    <d v="2020-02-26T10:28:21"/>
    <n v="3"/>
    <s v="PT;13;191;2169"/>
    <n v="220"/>
    <d v="2020-03-17T17:00:00"/>
    <n v="1"/>
    <x v="2"/>
    <x v="1"/>
    <x v="9"/>
  </r>
  <r>
    <x v="11"/>
    <n v="506614913"/>
    <n v="184897"/>
    <m/>
    <d v="2020-02-26T10:30:03"/>
    <n v="7"/>
    <s v="PT;1;1;232"/>
    <n v="400"/>
    <m/>
    <n v="1"/>
    <x v="1"/>
    <x v="1"/>
    <x v="9"/>
  </r>
  <r>
    <x v="49"/>
    <n v="502098139"/>
    <n v="184898"/>
    <s v="CONTRATAÃ‡ÃƒO DA LOCAÃ‡ÃƒO DE EQUIPAMENTO DE SOM, LUZ E VÃDEO PARA APOIO A EVENTOS."/>
    <d v="2020-02-26T10:36:47"/>
    <n v="3"/>
    <s v="PT;9;118;109"/>
    <n v="220"/>
    <d v="2020-03-06T18:00:00"/>
    <n v="1"/>
    <x v="1"/>
    <x v="1"/>
    <x v="9"/>
  </r>
  <r>
    <x v="132"/>
    <n v="507023129"/>
    <n v="184899"/>
    <m/>
    <d v="2020-02-26T10:38:57"/>
    <n v="3"/>
    <s v="PT;1;1;232"/>
    <n v="400"/>
    <m/>
    <n v="1"/>
    <x v="2"/>
    <x v="1"/>
    <x v="9"/>
  </r>
  <r>
    <x v="20"/>
    <n v="506801969"/>
    <n v="184900"/>
    <s v="AquisiÃ§Ã£o de serviÃ§os de seguros"/>
    <d v="2020-02-26T10:47:14"/>
    <n v="3"/>
    <s v="PT;9;114;11"/>
    <n v="220"/>
    <d v="2020-03-24T17:00:00"/>
    <n v="1"/>
    <x v="1"/>
    <x v="1"/>
    <x v="9"/>
  </r>
  <r>
    <x v="33"/>
    <n v="505170876"/>
    <n v="184901"/>
    <s v="AquisiÃ§Ã£o de serviÃ§os de receÃ§Ã£o e valorizaÃ§Ã£o de RCD's e afins produzidos no concelho de Lagos"/>
    <d v="2020-02-26T10:52:08"/>
    <n v="1"/>
    <s v="PT;9;117;72"/>
    <n v="360"/>
    <d v="2020-03-05T17:00:00"/>
    <n v="1"/>
    <x v="1"/>
    <x v="1"/>
    <x v="9"/>
  </r>
  <r>
    <x v="131"/>
    <n v="508345464"/>
    <n v="184902"/>
    <s v="EMPREITADA DE REMODELAÃ‡ÃƒO DA REDE DE DRENAGEM DE ÃGUAS RESIDUAIS DO SUBSISTEMA DE SANEAMENTO DE TORRES NOVAS"/>
    <d v="2020-02-26T10:55:31"/>
    <n v="3"/>
    <s v="PT;15;230;2552"/>
    <n v="230"/>
    <d v="2020-04-19T16:00:00"/>
    <n v="1"/>
    <x v="2"/>
    <x v="1"/>
    <x v="9"/>
  </r>
  <r>
    <x v="43"/>
    <n v="503035416"/>
    <n v="184903"/>
    <s v="AquisiÃ§Ã£o de 1 (uma) Ã³ptica de Broncoscopia RÃ­gida para a Unidade de TÃ©cnicas de Pneumologia"/>
    <d v="2020-02-26T10:58:39"/>
    <n v="1"/>
    <s v="PT;12;174;2096"/>
    <n v="5"/>
    <d v="2020-03-02T17:00:00"/>
    <n v="1"/>
    <x v="0"/>
    <x v="1"/>
    <x v="9"/>
  </r>
  <r>
    <x v="2"/>
    <n v="503539473"/>
    <n v="184904"/>
    <s v="Fornecimento de lonas, pendÃµes e placas direcionais para 2020"/>
    <d v="2020-02-26T11:00:55"/>
    <n v="13"/>
    <s v="PT;9;111;105"/>
    <n v="300"/>
    <d v="2020-03-16T23:59:00"/>
    <n v="1"/>
    <x v="1"/>
    <x v="1"/>
    <x v="9"/>
  </r>
  <r>
    <x v="137"/>
    <n v="506818829"/>
    <n v="184905"/>
    <s v="Aluguer, montagem e desmontagem de tendas e equipamentos afins no Ã¢mbito da XXIX Festa do Queijo Serra da Estrela e Outros Produtos Locais de Qualidade"/>
    <d v="2020-02-26T11:06:27"/>
    <n v="1"/>
    <s v="PT;7;88;1431"/>
    <n v="360"/>
    <d v="2020-03-03T23:59:00"/>
    <n v="1"/>
    <x v="1"/>
    <x v="1"/>
    <x v="9"/>
  </r>
  <r>
    <x v="12"/>
    <n v="506187543"/>
    <n v="184906"/>
    <s v="Constitui objeto do presente concurso essencialmente a execuÃ§Ã£o de trabalhos para o tratamento dos paramentos, com rebocos, pintura, impermeabilizaÃ§Ã£o dos tanques de Ã¡gua existentes e tratamento dos seus elementos em pedra."/>
    <d v="2020-02-26T11:11:53"/>
    <n v="3"/>
    <s v="PT;16;241;2600"/>
    <n v="220"/>
    <d v="2020-04-01T23:59:00"/>
    <n v="1"/>
    <x v="1"/>
    <x v="1"/>
    <x v="9"/>
  </r>
  <r>
    <x v="17"/>
    <n v="505456010"/>
    <n v="184907"/>
    <s v="Retirada de estruturas de painÃ©is institucionais do concelho da Amadora"/>
    <d v="2020-02-26T11:19:08"/>
    <n v="1"/>
    <s v="PT;12;174;223"/>
    <n v="300"/>
    <d v="2020-03-07T23:59:00"/>
    <n v="1"/>
    <x v="1"/>
    <x v="1"/>
    <x v="9"/>
  </r>
  <r>
    <x v="98"/>
    <n v="502130040"/>
    <n v="184908"/>
    <s v="AquisiÃ§Ã£o de serviÃ§os continuados de deposiÃ§Ã£o de resÃ­duos de diferentes tipologias, para destino final em operador licenciado para o efeito, provenientes do MunicÃ­pio de Santiago do CacÃ©m."/>
    <d v="2020-02-26T11:20:55"/>
    <n v="3"/>
    <s v="PT;16;242;201"/>
    <n v="220"/>
    <d v="2020-03-09T17:00:00"/>
    <n v="1"/>
    <x v="1"/>
    <x v="1"/>
    <x v="9"/>
  </r>
  <r>
    <x v="331"/>
    <n v="506811913"/>
    <n v="184909"/>
    <s v="Rede ViÃ¡ria Municipal do Concelho de Ponte de Lima - ExecuÃ§Ã£o de Muros de Suporte - Freguesias de Arca e Ponte de Lima, Brandara, CorrelhÃ£, Labruja, LabrujÃ³ e Vlar do Monte."/>
    <d v="2020-02-26T11:22:22"/>
    <n v="13"/>
    <s v="PT;17;254;2776"/>
    <n v="340"/>
    <d v="2020-03-02T23:59:00"/>
    <n v="1"/>
    <x v="1"/>
    <x v="1"/>
    <x v="9"/>
  </r>
  <r>
    <x v="27"/>
    <n v="506722422"/>
    <n v="184912"/>
    <s v="Empreitada de Arranjos UrbanÃ­sticos Diversos - Muros de Suporte de Terras"/>
    <d v="2020-02-26T12:01:25"/>
    <n v="1"/>
    <s v="PT;15;220;2478"/>
    <n v="340"/>
    <d v="2020-03-03T23:59:00"/>
    <n v="1"/>
    <x v="1"/>
    <x v="1"/>
    <x v="9"/>
  </r>
  <r>
    <x v="2"/>
    <n v="503539473"/>
    <n v="184913"/>
    <m/>
    <d v="2020-02-26T12:07:02"/>
    <n v="3"/>
    <s v="PT;1;1;232"/>
    <n v="1"/>
    <m/>
    <n v="1"/>
    <x v="1"/>
    <x v="1"/>
    <x v="9"/>
  </r>
  <r>
    <x v="3"/>
    <n v="500051054"/>
    <n v="184914"/>
    <s v="O objeto do contrato consiste na prestaÃ§Ã£o de serviÃ§os de Â¿Projeto de AmpliaÃ§Ã£o do Jardim de InfÃ¢ncia da Sobreda Â¿ Alto do ÃndioÂ¿ de acordo com as clÃ¡usulas tÃ©cnicas descritas na parte II do caderno de encargos e programa preliminar, as quais fazem parte integrante do mesmo. O Â¿Projeto de AmpliaÃ§Ã£o do Jardim de InfÃ¢ncia da Sobreda Â¿ Alto do ÃndioÂ¿, serÃ¡ composto por: Proposta para as duas novas edificaÃ§Ãµes (edifÃ­cio constituÃ­do por salas de atividades e instalaÃ§Ãµes sanitÃ¡rias e outro edifÃ­cio destinado a refeitÃ³rio), a construir no logradouro. Proposta de reabilitaÃ§Ã£o do edifÃ­cio existente, tendo presente a necessidade de resoluÃ§Ã£o das questÃµes de acessibilidade detetadas, bem como da promoÃ§Ã£o duma articulaÃ§Ã£o funcional eficaz entre este edifÃ­cio e as novas construÃ§Ãµes agora propostas. Projeto de Arranjos Exteriores, contemplando a requalificaÃ§Ã£o do logradouro, no qual se deverÃ¡ prever tambÃ©m a criaÃ§Ã£o de um espaÃ§o de recreio coberto, de apoio Ã s atividades do Jardim de InfÃ¢ncia."/>
    <d v="2020-02-26T12:11:13"/>
    <n v="13"/>
    <s v="PT;16;236;2581"/>
    <n v="300"/>
    <d v="2020-03-12T19:00:00"/>
    <n v="1"/>
    <x v="1"/>
    <x v="1"/>
    <x v="9"/>
  </r>
  <r>
    <x v="78"/>
    <n v="506792382"/>
    <n v="184915"/>
    <s v="AquisiÃ§Ã£o e colocaÃ§Ã£o em funcionamento de uma rede Wi-Fi, no Ã¢mbito do programa Valorizar, do Turismo de Portugal"/>
    <d v="2020-02-26T12:18:57"/>
    <n v="13"/>
    <s v="PT;2;13;258"/>
    <n v="360"/>
    <d v="2020-03-02T23:59:00"/>
    <n v="1"/>
    <x v="1"/>
    <x v="1"/>
    <x v="9"/>
  </r>
  <r>
    <x v="1"/>
    <n v="506673626"/>
    <n v="184916"/>
    <s v="AquisiÃ§Ã£o de serviÃ§os de levantamedo de edifÃ­cio 136/137 do Parque Empresarial do Barreiro da Baia do Tejo e elaboraÃ§Ã£o do projeto do Centro de GinÃ¡stica do Barreiro"/>
    <d v="2020-02-26T12:27:24"/>
    <n v="1"/>
    <s v="PT;16;237;31"/>
    <n v="5"/>
    <d v="2020-03-07T23:59:00"/>
    <n v="1"/>
    <x v="1"/>
    <x v="1"/>
    <x v="9"/>
  </r>
  <r>
    <x v="317"/>
    <n v="505214300"/>
    <n v="184917"/>
    <m/>
    <d v="2020-02-26T12:43:29"/>
    <n v="3"/>
    <s v="PT;1;1;232"/>
    <n v="400"/>
    <m/>
    <n v="1"/>
    <x v="2"/>
    <x v="1"/>
    <x v="9"/>
  </r>
  <r>
    <x v="9"/>
    <n v="506173968"/>
    <n v="184918"/>
    <s v="ServiÃ§os de produÃ§Ã£o artÃ­stica e tÃ©cnica do concerto musical da artista Carminho, no Ã¢mbito das comemoraÃ§Ãµes do Dia Internacional da Mulher, integrado no programa regular do AuditÃ³rio Municipal do FÃ³rum Cultural do Seixal"/>
    <d v="2020-02-26T14:04:58"/>
    <n v="1"/>
    <s v="PT;16;243;261"/>
    <n v="360"/>
    <d v="2020-02-28T18:00:00"/>
    <n v="1"/>
    <x v="1"/>
    <x v="1"/>
    <x v="9"/>
  </r>
  <r>
    <x v="9"/>
    <n v="506173968"/>
    <n v="184919"/>
    <m/>
    <d v="2020-02-26T14:14:38"/>
    <n v="3"/>
    <s v="PT;1;1;232"/>
    <n v="1"/>
    <m/>
    <n v="1"/>
    <x v="1"/>
    <x v="1"/>
    <x v="9"/>
  </r>
  <r>
    <x v="14"/>
    <n v="501144218"/>
    <n v="184920"/>
    <s v="ImpressÃ£o de folhetos NOSSESIMBRA"/>
    <d v="2020-02-26T14:14:41"/>
    <n v="13"/>
    <s v="PT;16;244;244"/>
    <n v="230"/>
    <d v="2020-03-07T18:00:00"/>
    <n v="1"/>
    <x v="1"/>
    <x v="1"/>
    <x v="9"/>
  </r>
  <r>
    <x v="137"/>
    <n v="506818829"/>
    <n v="184921"/>
    <s v="Fornecimento contÃ­nuo e faseado de gÃ¡s propano a granel para a Piscina Municipal de Oliveira do Hospital"/>
    <d v="2020-02-26T14:23:57"/>
    <n v="1"/>
    <s v="PT;7;88;1431"/>
    <n v="360"/>
    <d v="2020-03-04T23:59:00"/>
    <n v="1"/>
    <x v="1"/>
    <x v="1"/>
    <x v="9"/>
  </r>
  <r>
    <x v="27"/>
    <n v="506722422"/>
    <n v="184922"/>
    <s v="AquisiÃ§Ã£o de sinalizaÃ§Ã£o direcional e vertical de cÃ³digo"/>
    <d v="2020-02-26T14:28:38"/>
    <n v="1"/>
    <s v="PT;15;220;200"/>
    <n v="5"/>
    <d v="2020-03-03T23:59:00"/>
    <n v="1"/>
    <x v="1"/>
    <x v="1"/>
    <x v="9"/>
  </r>
  <r>
    <x v="8"/>
    <n v="505187531"/>
    <n v="184923"/>
    <m/>
    <d v="2020-02-26T14:30:11"/>
    <n v="1"/>
    <s v="PT;12;164;42"/>
    <n v="1"/>
    <m/>
    <n v="1"/>
    <x v="1"/>
    <x v="1"/>
    <x v="9"/>
  </r>
  <r>
    <x v="90"/>
    <n v="503541567"/>
    <n v="184924"/>
    <m/>
    <d v="2020-02-26T14:53:11"/>
    <n v="13"/>
    <s v="PT;1;1;232"/>
    <n v="1"/>
    <m/>
    <n v="1"/>
    <x v="1"/>
    <x v="1"/>
    <x v="9"/>
  </r>
  <r>
    <x v="6"/>
    <n v="506037258"/>
    <n v="184925"/>
    <s v="ServiÃ§o de SeguranÃ§a Parque Empresarial de Lanheses"/>
    <d v="2020-02-26T14:59:15"/>
    <n v="3"/>
    <s v="PT;17;256;2805"/>
    <n v="220"/>
    <d v="2020-03-31T17:00:00"/>
    <n v="1"/>
    <x v="1"/>
    <x v="1"/>
    <x v="9"/>
  </r>
  <r>
    <x v="45"/>
    <n v="680021892"/>
    <n v="184926"/>
    <s v="ManutenÃ§Ã£o de InstalaÃ§Ãµes - ManutenÃ§Ã£o de Equipamento EletromecÃ¢nico, TelegestÃ£o e CCTV - EstaÃ§Ãµes ElevatÃ³rias e ReservatÃ³rios - Vila Franca de Xira"/>
    <d v="2020-02-26T15:09:49"/>
    <n v="13"/>
    <s v="PT;12;173;189"/>
    <n v="340"/>
    <d v="2020-03-05T23:59:00"/>
    <n v="1"/>
    <x v="5"/>
    <x v="1"/>
    <x v="9"/>
  </r>
  <r>
    <x v="25"/>
    <n v="505307685"/>
    <n v="184927"/>
    <s v="reparaÃ§Ã£o de anomalias no Centro Escolar de S. Tiago dos Velhos"/>
    <d v="2020-02-26T15:12:16"/>
    <n v="3"/>
    <s v="PT;12;161;1981"/>
    <n v="210"/>
    <d v="2020-03-18T23:59:00"/>
    <n v="1"/>
    <x v="1"/>
    <x v="1"/>
    <x v="9"/>
  </r>
  <r>
    <x v="10"/>
    <n v="500122237"/>
    <n v="184928"/>
    <s v="ReparaÃ§Ã£o do sistema automÃ¡tico de deteÃ§Ã£o de incÃªndios na Unidade Hoteleira de S. Pedro do Sul da FundaÃ§Ã£o INATEL"/>
    <d v="2020-02-26T15:16:18"/>
    <n v="13"/>
    <s v="PT;1;1;232"/>
    <n v="300"/>
    <d v="2020-03-06T23:59:00"/>
    <n v="1"/>
    <x v="2"/>
    <x v="1"/>
    <x v="9"/>
  </r>
  <r>
    <x v="74"/>
    <n v="502177080"/>
    <n v="184929"/>
    <s v="Licenciamento e manutenÃ§Ã£o das aplicaÃ§Ãµes ERP- GestÃ£o de Recursos Humanos Â¿ Ano 2020"/>
    <d v="2020-02-26T15:24:53"/>
    <n v="1"/>
    <s v="PT;12;168;2045"/>
    <n v="340"/>
    <d v="2020-03-02T17:00:00"/>
    <n v="1"/>
    <x v="1"/>
    <x v="1"/>
    <x v="9"/>
  </r>
  <r>
    <x v="68"/>
    <n v="512013241"/>
    <n v="184930"/>
    <s v="AQUISIÃ‡ÃƒO DE SERVIÃ‡OS PARA IMPLEMENTAÃ‡ÃƒO DO PROJETO VIVER AS EXPRESSÃ•ES E O ENSINO LÃšDICO NA EDUCAÃ‡ÃƒO PRÃ‰-ESCOLAR NO 1.Âº CICLO DO ENSINO BÃSICO, NO AMBITO DO PROGRAMA DE APOIO ESCOLAR Â¿ FUNDO SOCIAL MUNICIPAL, PARA O ANO DE 2020"/>
    <d v="2020-02-26T15:30:54"/>
    <n v="1"/>
    <s v="PT;20;315;56"/>
    <n v="5"/>
    <d v="2020-03-03T17:30:00"/>
    <n v="1"/>
    <x v="1"/>
    <x v="1"/>
    <x v="9"/>
  </r>
  <r>
    <x v="17"/>
    <n v="505456010"/>
    <n v="184931"/>
    <s v="Obras de ReabilitaÃ§Ã£o e Melhoria da EficiÃªncia EnergÃ©tica - Bairro Social Casal da Boba - Lote 8,9 e 10"/>
    <d v="2020-02-26T15:32:06"/>
    <n v="3"/>
    <s v="PT;12;174;2095"/>
    <n v="220"/>
    <d v="2020-03-30T17:00:00"/>
    <n v="1"/>
    <x v="1"/>
    <x v="1"/>
    <x v="9"/>
  </r>
  <r>
    <x v="290"/>
    <n v="600087247"/>
    <n v="184932"/>
    <s v="PrestaÃ§Ã£o de serviÃ§os para a higienizaÃ§Ã£o dos reservatÃ³rios de Ã¡gua do Concelho de Mafra"/>
    <d v="2020-02-26T15:32:08"/>
    <n v="13"/>
    <s v="PT;12;168;195"/>
    <n v="300"/>
    <d v="2020-03-09T23:59:00"/>
    <n v="1"/>
    <x v="5"/>
    <x v="1"/>
    <x v="9"/>
  </r>
  <r>
    <x v="110"/>
    <n v="502790024"/>
    <n v="184933"/>
    <s v="Empreitada de EstabilizaÃ§Ã£o do Talude de EscavaÃ§Ã£o ao km 34+100 (S/N), no SublanÃ§o FamalicÃ£o/Cruz, da A3 - Auto-estrada Porto/ValenÃ§a"/>
    <d v="2020-02-26T15:35:55"/>
    <n v="13"/>
    <s v="PT;4;37;305"/>
    <n v="220"/>
    <d v="2020-03-16T23:59:00"/>
    <n v="1"/>
    <x v="3"/>
    <x v="1"/>
    <x v="9"/>
  </r>
  <r>
    <x v="132"/>
    <n v="507023129"/>
    <n v="184935"/>
    <s v="AquisiÃ§Ã£o de ServiÃ§os para ElaboraÃ§Ã£o dos Projetos de Especialidades para colocaÃ§Ã£o de instalaÃ§Ãµes provisÃ³rias para a E. B. Alto de Santo Amaro em terrenos da E. B. 2 3 Francisco de Arruda"/>
    <d v="2020-02-26T15:41:49"/>
    <n v="13"/>
    <s v="PT;1;1;232"/>
    <n v="340"/>
    <d v="2020-03-04T17:00:00"/>
    <n v="1"/>
    <x v="2"/>
    <x v="1"/>
    <x v="9"/>
  </r>
  <r>
    <x v="0"/>
    <n v="508481287"/>
    <n v="184936"/>
    <s v="201G000587 - AquisiÃ§Ã£o de Eftrenonacog alfa (Alprolix) - Ano 2020"/>
    <d v="2020-02-26T15:45:26"/>
    <n v="1"/>
    <s v="PT;12;165;2010"/>
    <n v="340"/>
    <d v="2020-03-03T17:00:00"/>
    <n v="1"/>
    <x v="0"/>
    <x v="1"/>
    <x v="9"/>
  </r>
  <r>
    <x v="125"/>
    <n v="501208950"/>
    <n v="184939"/>
    <m/>
    <d v="2020-02-26T16:38:09"/>
    <n v="14"/>
    <s v="PT;1;1;232"/>
    <n v="1"/>
    <m/>
    <n v="1"/>
    <x v="7"/>
    <x v="1"/>
    <x v="9"/>
  </r>
  <r>
    <x v="10"/>
    <n v="500122237"/>
    <n v="184941"/>
    <s v="AquisiÃ§Ã£o e instalaÃ§Ã£o de relva sintÃ©tica, bancos e outras estruturas para espaÃ§os de prÃ¡tica desportiva do Parque de Jogos 1Âº de Maio da FundaÃ§Ã£o INATEL"/>
    <d v="2020-02-26T16:41:04"/>
    <n v="13"/>
    <s v="PT;1;1;232"/>
    <n v="340"/>
    <d v="2020-03-04T23:59:00"/>
    <n v="1"/>
    <x v="2"/>
    <x v="1"/>
    <x v="9"/>
  </r>
  <r>
    <x v="10"/>
    <n v="500122237"/>
    <n v="184942"/>
    <m/>
    <d v="2020-02-26T16:55:03"/>
    <n v="13"/>
    <s v="PT;1;1;232"/>
    <n v="400"/>
    <m/>
    <n v="1"/>
    <x v="2"/>
    <x v="1"/>
    <x v="9"/>
  </r>
  <r>
    <x v="3"/>
    <n v="500051054"/>
    <n v="184943"/>
    <m/>
    <d v="2020-02-26T17:05:27"/>
    <n v="1"/>
    <s v="PT;1;1;232"/>
    <n v="1"/>
    <m/>
    <n v="1"/>
    <x v="1"/>
    <x v="1"/>
    <x v="9"/>
  </r>
  <r>
    <x v="3"/>
    <n v="500051054"/>
    <n v="184944"/>
    <m/>
    <d v="2020-02-26T17:06:37"/>
    <n v="4"/>
    <s v="PT;1;1;232"/>
    <n v="1"/>
    <m/>
    <n v="1"/>
    <x v="1"/>
    <x v="1"/>
    <x v="9"/>
  </r>
  <r>
    <x v="0"/>
    <n v="508481287"/>
    <n v="184945"/>
    <s v="Empreitada para execuÃ§Ã£o da obra para instalaÃ§Ã£o de circuitos de tomadas de emergÃªncia no serviÃ§o de GenÃ©tica - McdtÂ´s - Hsm"/>
    <d v="2020-02-26T17:12:16"/>
    <n v="13"/>
    <s v="PT;12;165;2010"/>
    <n v="360"/>
    <d v="2020-03-04T17:00:00"/>
    <n v="1"/>
    <x v="0"/>
    <x v="1"/>
    <x v="9"/>
  </r>
  <r>
    <x v="149"/>
    <n v="506642798"/>
    <n v="184948"/>
    <s v="ReparaÃ§Ã£o da retroescavadora Volvo BL613 - Matricula 33-PX-40"/>
    <d v="2020-02-27T08:32:03"/>
    <n v="1"/>
    <s v="PT;6;76;1247"/>
    <n v="360"/>
    <d v="2020-03-07T23:00:00"/>
    <n v="1"/>
    <x v="1"/>
    <x v="1"/>
    <x v="9"/>
  </r>
  <r>
    <x v="0"/>
    <n v="508481287"/>
    <n v="184949"/>
    <s v="AquisiÃ§Ã£o de serviÃ§os de manutenÃ§Ã£o ao sistema de sinalizaÃ§Ã£o semafÃ³rica para o ano 2020."/>
    <d v="2020-02-27T08:55:00"/>
    <n v="13"/>
    <s v="PT;12;165;2010"/>
    <n v="220"/>
    <d v="2020-03-04T17:00:00"/>
    <n v="1"/>
    <x v="0"/>
    <x v="1"/>
    <x v="9"/>
  </r>
  <r>
    <x v="190"/>
    <n v="506809560"/>
    <n v="184950"/>
    <s v="ReabilitaÃ§Ã£o do Mercado e EspaÃ§os Envolventes"/>
    <d v="2020-02-27T09:26:30"/>
    <n v="3"/>
    <s v="PT;13;191;2169"/>
    <n v="220"/>
    <d v="2020-03-17T17:00:00"/>
    <n v="1"/>
    <x v="2"/>
    <x v="1"/>
    <x v="9"/>
  </r>
  <r>
    <x v="99"/>
    <n v="510089224"/>
    <n v="184951"/>
    <s v="DAP 2020.0020 - AquisiÃ§Ã£o de serviÃ§os de suporte tÃ©cnico para as aplicaÃ§Ãµes Â¿ Plataforma SNID - Sistema Nacional de InformaÃ§Ã£o Desportiva e Plataforma RNAJ - Registo Nacional de AssociaÃ§Ãµes Jovens"/>
    <d v="2020-02-27T09:29:12"/>
    <n v="13"/>
    <s v="PT;12;165;2022"/>
    <n v="360"/>
    <d v="2020-03-04T23:59:00"/>
    <n v="1"/>
    <x v="2"/>
    <x v="1"/>
    <x v="9"/>
  </r>
  <r>
    <x v="7"/>
    <n v="508666236"/>
    <n v="184952"/>
    <s v="Fornecimento de roupa para os restaurantes (toalhas de mesa, guardanapos de mesa, panos diversos) e alojamentos (lenÃ§Ã³is, fronhas, toalhas: de banho, rosto, roupÃµesÂ¿) da Rede Escolar do Turismo de Portugal, I.P. em regime de aluguer, incluindo a lavagem e tratamento da mesma, de acordo com o estabelecido nas peÃ§as do concurso."/>
    <d v="2020-02-27T09:33:28"/>
    <n v="3"/>
    <s v="PT;1;1;232"/>
    <n v="220"/>
    <d v="2020-04-01T23:59:00"/>
    <n v="1"/>
    <x v="2"/>
    <x v="1"/>
    <x v="9"/>
  </r>
  <r>
    <x v="290"/>
    <n v="600087247"/>
    <n v="184953"/>
    <s v="Fornecimento contÃ­nuo de materiais para as redes de abastecimento e drenagem de Ã¡guas dos SMAS de Mafra"/>
    <d v="2020-02-27T09:41:57"/>
    <n v="3"/>
    <s v="PT;12;168;2045"/>
    <n v="220"/>
    <d v="2020-03-09T17:00:00"/>
    <n v="1"/>
    <x v="5"/>
    <x v="1"/>
    <x v="9"/>
  </r>
  <r>
    <x v="0"/>
    <n v="508481287"/>
    <n v="184954"/>
    <s v="202A000027 - AquisiÃ§Ã£o de frascos de drenagem torÃ¡cica e drenos torÃ¡cicos durante o ano de 2020"/>
    <d v="2020-02-27T09:45:19"/>
    <n v="3"/>
    <s v="PT;12;165;2010"/>
    <n v="220"/>
    <d v="2020-03-10T17:00:00"/>
    <n v="1"/>
    <x v="0"/>
    <x v="1"/>
    <x v="9"/>
  </r>
  <r>
    <x v="68"/>
    <n v="512013241"/>
    <n v="184955"/>
    <s v="PRESTAÃ‡ÃƒO DE SERVIÃ‡OS PARA CONCEPÃ‡ÃƒO E IMPLEMENTAÃ‡ÃƒO E DESMONTAGEM DO STAND DO MUNICIPIO DA RIBEIRA GRANDE NA BTL 2020"/>
    <d v="2020-02-27T10:11:21"/>
    <n v="1"/>
    <s v="PT;20;315;56"/>
    <n v="360"/>
    <d v="2020-03-03T17:30:00"/>
    <n v="1"/>
    <x v="1"/>
    <x v="1"/>
    <x v="9"/>
  </r>
  <r>
    <x v="38"/>
    <n v="505309939"/>
    <n v="184956"/>
    <s v="AquisiÃ§Ã£o de serviÃ§os para contrataÃ§Ã£o de Assistentes de Sala para eventos"/>
    <d v="2020-02-27T10:42:53"/>
    <n v="1"/>
    <s v="PT;9;121;1594"/>
    <n v="360"/>
    <d v="2020-03-05T16:30:00"/>
    <n v="1"/>
    <x v="1"/>
    <x v="1"/>
    <x v="9"/>
  </r>
  <r>
    <x v="97"/>
    <n v="508354617"/>
    <n v="184957"/>
    <s v="ServiÃ§o de dinÃ¢micas de animaÃ§Ã£o e ativaÃ§Ã£o de marca para a participaÃ§Ã£o na Bolsa de Turismo de Lisboa 2020"/>
    <d v="2020-02-27T10:47:04"/>
    <n v="1"/>
    <s v="PT;1;1;232"/>
    <n v="360"/>
    <d v="2020-03-04T23:59:00"/>
    <n v="1"/>
    <x v="1"/>
    <x v="1"/>
    <x v="9"/>
  </r>
  <r>
    <x v="49"/>
    <n v="502098139"/>
    <n v="184958"/>
    <s v="CONTRATAÃ‡ÃƒO DO FORNECIMENTO DE ATIVOS DE REDE, TELEFONES DE MANUTENÃ‡ÃƒO E SUPORTE AOS EQUIPAMENTOS"/>
    <d v="2020-02-27T10:51:16"/>
    <n v="13"/>
    <s v="PT;9;118;109"/>
    <n v="340"/>
    <d v="2020-03-10T18:00:00"/>
    <n v="1"/>
    <x v="1"/>
    <x v="1"/>
    <x v="9"/>
  </r>
  <r>
    <x v="11"/>
    <n v="506614913"/>
    <n v="184959"/>
    <m/>
    <d v="2020-02-27T10:54:41"/>
    <n v="13"/>
    <s v="PT;1;1;232"/>
    <n v="400"/>
    <m/>
    <n v="1"/>
    <x v="1"/>
    <x v="1"/>
    <x v="9"/>
  </r>
  <r>
    <x v="50"/>
    <n v="500192855"/>
    <n v="184960"/>
    <s v="Empreitada de ManutenÃ§Ã£o dos sistemas de iluminaÃ§Ã£o das estaÃ§Ãµes Cais do SodrÃ© e Rossio do Metropolitano de Lisboa, E.P.E."/>
    <d v="2020-02-27T10:59:58"/>
    <n v="3"/>
    <s v="PT;1;1;232"/>
    <n v="150"/>
    <d v="2020-05-09T23:59:00"/>
    <n v="1"/>
    <x v="3"/>
    <x v="1"/>
    <x v="9"/>
  </r>
  <r>
    <x v="97"/>
    <n v="508354617"/>
    <n v="184961"/>
    <s v="AquisiÃ§Ã£o de material publicitÃ¡rio para distribuiÃ§Ã£o na BTL 2020"/>
    <d v="2020-02-27T11:04:50"/>
    <n v="1"/>
    <s v="PT;1;1;232"/>
    <n v="360"/>
    <d v="2020-02-29T23:59:00"/>
    <n v="1"/>
    <x v="1"/>
    <x v="1"/>
    <x v="9"/>
  </r>
  <r>
    <x v="99"/>
    <n v="510089224"/>
    <n v="184962"/>
    <s v="DAP 2020.0004 - AquisiÃ§Ã£o de equipamentos para implementaÃ§Ã£o da Telefonia Teams no IDPJ"/>
    <d v="2020-02-27T11:09:27"/>
    <n v="13"/>
    <s v="PT;12;165;2022"/>
    <n v="360"/>
    <d v="2020-03-04T23:59:00"/>
    <n v="1"/>
    <x v="2"/>
    <x v="1"/>
    <x v="9"/>
  </r>
  <r>
    <x v="11"/>
    <n v="506614913"/>
    <n v="184963"/>
    <s v="JHJJJ"/>
    <d v="2020-02-27T11:18:02"/>
    <n v="13"/>
    <s v="PT;12;173;2085"/>
    <n v="400"/>
    <d v="1970-01-01T23:59:00"/>
    <n v="1"/>
    <x v="1"/>
    <x v="1"/>
    <x v="9"/>
  </r>
  <r>
    <x v="68"/>
    <n v="512013241"/>
    <n v="184964"/>
    <s v="ExecuÃ§Ã£o do Sistema Intercetor de Ãguas Residuais da Cidade da Ribeira Grande"/>
    <d v="2020-02-27T11:27:57"/>
    <n v="3"/>
    <s v="PT;20;315;56"/>
    <n v="220"/>
    <d v="2020-03-30T17:00:00"/>
    <n v="1"/>
    <x v="1"/>
    <x v="1"/>
    <x v="9"/>
  </r>
  <r>
    <x v="49"/>
    <n v="502098139"/>
    <n v="184965"/>
    <s v="CONTRATAÃ‡ÃƒO DOS SERVIÃ‡OS DE RECOLHA DE MONSTROS JUNTO DOS EQUIPAMENTOS DE DEPOSIÃ‡ÃƒO DE RSU, NO CONCELHO DE LOULÃ‰"/>
    <d v="2020-02-27T11:31:37"/>
    <n v="13"/>
    <s v="PT;9;118;109"/>
    <n v="5"/>
    <d v="2020-03-07T18:00:00"/>
    <n v="1"/>
    <x v="1"/>
    <x v="1"/>
    <x v="9"/>
  </r>
  <r>
    <x v="331"/>
    <n v="506811913"/>
    <n v="184966"/>
    <s v="AquisiÃ§Ã£o de serviÃ§os para desenvolvimento de plano estratÃ©gico, plano de marketing, imagem corporativa e conteÃºdos"/>
    <d v="2020-02-27T11:33:38"/>
    <n v="13"/>
    <s v="PT;1;1;232"/>
    <n v="220"/>
    <d v="2020-03-17T23:59:00"/>
    <n v="1"/>
    <x v="1"/>
    <x v="1"/>
    <x v="9"/>
  </r>
  <r>
    <x v="13"/>
    <n v="501294104"/>
    <n v="184967"/>
    <s v="CONTRATO DE INSTALAÃ‡ÃƒO E MANUTENÃ‡ÃƒO DE CONTENTORES ASSÃ‰PTICOS, PARA O EDIFÃCIO SADO"/>
    <d v="2020-02-27T11:34:56"/>
    <n v="1"/>
    <s v="PT;16;245;321"/>
    <n v="360"/>
    <d v="2020-03-04T23:59:00"/>
    <n v="1"/>
    <x v="1"/>
    <x v="1"/>
    <x v="9"/>
  </r>
  <r>
    <x v="29"/>
    <n v="512012814"/>
    <n v="184968"/>
    <s v="NIPG 14967/19 - AquisiÃ§Ã£o de serviÃ§os de seguranÃ§a e vigilÃ¢ncia nos Estaleiros Municipais"/>
    <d v="2020-02-27T11:37:43"/>
    <n v="3"/>
    <m/>
    <n v="400"/>
    <d v="2019-08-14T23:59:00"/>
    <n v="1"/>
    <x v="1"/>
    <x v="1"/>
    <x v="9"/>
  </r>
  <r>
    <x v="17"/>
    <n v="505456010"/>
    <n v="184969"/>
    <m/>
    <d v="2020-02-27T11:38:37"/>
    <n v="3"/>
    <s v="PT;1;1;232"/>
    <n v="400"/>
    <m/>
    <n v="1"/>
    <x v="1"/>
    <x v="1"/>
    <x v="9"/>
  </r>
  <r>
    <x v="114"/>
    <n v="505584760"/>
    <n v="184970"/>
    <m/>
    <d v="2020-02-27T11:40:43"/>
    <n v="3"/>
    <s v="PT;1;1;232"/>
    <n v="400"/>
    <m/>
    <n v="1"/>
    <x v="1"/>
    <x v="1"/>
    <x v="9"/>
  </r>
  <r>
    <x v="17"/>
    <n v="505456010"/>
    <n v="184971"/>
    <m/>
    <d v="2020-02-27T11:44:09"/>
    <n v="3"/>
    <s v="PT;1;1;232"/>
    <n v="400"/>
    <m/>
    <n v="1"/>
    <x v="1"/>
    <x v="1"/>
    <x v="9"/>
  </r>
  <r>
    <x v="17"/>
    <n v="505456010"/>
    <n v="184972"/>
    <s v="RequalificaÃ§Ã£o da Avenida D. LuÃ­s I e criaÃ§Ã£o do Parque AutomÃ³vel na Envolvente da Estrada do Zambujal"/>
    <d v="2020-02-27T11:45:21"/>
    <n v="13"/>
    <s v="PT;12;174;2091"/>
    <n v="220"/>
    <d v="2020-03-19T23:59:00"/>
    <n v="1"/>
    <x v="1"/>
    <x v="1"/>
    <x v="9"/>
  </r>
  <r>
    <x v="27"/>
    <n v="506722422"/>
    <n v="184973"/>
    <s v="AquisiÃ§Ã£o de ServiÃ§os de ExecuÃ§Ã£o do Projeto para Rede Autocaravanismo de Coruche - Erra"/>
    <d v="2020-02-27T11:49:53"/>
    <n v="13"/>
    <s v="PT;15;220;2478"/>
    <n v="340"/>
    <d v="2020-03-04T23:59:00"/>
    <n v="1"/>
    <x v="1"/>
    <x v="1"/>
    <x v="9"/>
  </r>
  <r>
    <x v="0"/>
    <n v="508481287"/>
    <n v="184974"/>
    <s v="Empreitada para execuÃ§Ã£o da obra Fornecimento e montagem de calha e cortinados hospitalares para o ServiÃ§o de Internamento do Piso 9 do Centro Hospitalar UniversitÃ¡rio de Lisboa Norte."/>
    <d v="2020-02-27T11:56:20"/>
    <n v="13"/>
    <s v="PT;12;165;2010"/>
    <n v="360"/>
    <d v="2020-03-05T17:00:00"/>
    <n v="1"/>
    <x v="0"/>
    <x v="1"/>
    <x v="9"/>
  </r>
  <r>
    <x v="99"/>
    <n v="510089224"/>
    <n v="184975"/>
    <s v="DAP 2020.0026 - AquisiÃ§Ã£o de ServiÃ§os de Desenvolvimento e ImplementaÃ§Ã£o do Plataforma de GestÃ£o do PNJ, projeto cofinanciado no Ã¢mbito do Aviso n.Âº 02/SAMA2020/2016"/>
    <d v="2020-02-27T12:00:52"/>
    <n v="13"/>
    <s v="PT;12;165;2022"/>
    <n v="360"/>
    <d v="2020-03-04T23:59:00"/>
    <n v="1"/>
    <x v="2"/>
    <x v="1"/>
    <x v="9"/>
  </r>
  <r>
    <x v="0"/>
    <n v="508481287"/>
    <n v="184976"/>
    <s v="AquisiÃ§Ã£o de diverso material genÃ©rico de canalizaÃ§Ã£o para o ano 2020."/>
    <d v="2020-02-27T12:26:15"/>
    <n v="13"/>
    <s v="PT;12;165;2010"/>
    <n v="5"/>
    <d v="2020-03-05T17:00:00"/>
    <n v="1"/>
    <x v="0"/>
    <x v="1"/>
    <x v="9"/>
  </r>
  <r>
    <x v="38"/>
    <n v="505309939"/>
    <n v="184977"/>
    <s v="ReforÃ§o da iluminaÃ§Ã£o de passadeiras de peÃµes no MunicÃ­pio"/>
    <d v="2020-02-27T12:30:56"/>
    <n v="13"/>
    <s v="PT;9;121;1594"/>
    <n v="220"/>
    <d v="2020-03-05T16:30:00"/>
    <n v="1"/>
    <x v="1"/>
    <x v="1"/>
    <x v="9"/>
  </r>
  <r>
    <x v="0"/>
    <n v="508481287"/>
    <n v="184978"/>
    <s v="202A000022 - AquisiÃ§Ã£o de stents e microcateteres vasculares moduladores de fluxo para terapÃªutica de aneurismas cerebrais, para o ano de 2020."/>
    <d v="2020-02-27T13:29:27"/>
    <n v="3"/>
    <s v="PT;12;165;2010"/>
    <n v="230"/>
    <d v="2020-03-30T17:00:00"/>
    <n v="1"/>
    <x v="0"/>
    <x v="1"/>
    <x v="9"/>
  </r>
  <r>
    <x v="11"/>
    <n v="506614913"/>
    <n v="184979"/>
    <m/>
    <d v="2020-02-27T14:02:08"/>
    <n v="13"/>
    <s v="PT;1;1;232"/>
    <n v="400"/>
    <m/>
    <n v="1"/>
    <x v="1"/>
    <x v="1"/>
    <x v="9"/>
  </r>
  <r>
    <x v="0"/>
    <n v="508481287"/>
    <n v="184982"/>
    <s v="AquisiÃ§Ã£o de acessÃ³rios para equipamento da marca Mortara durante o ano de 2020."/>
    <d v="2020-02-27T14:21:49"/>
    <n v="13"/>
    <s v="PT;1;1;232"/>
    <n v="400"/>
    <m/>
    <n v="1"/>
    <x v="0"/>
    <x v="1"/>
    <x v="9"/>
  </r>
  <r>
    <x v="0"/>
    <n v="508481287"/>
    <n v="184984"/>
    <s v="AquisiÃ§Ã£o de acessÃ³rios para equipamento da marca Mortara durante o ano de 2020."/>
    <d v="2020-02-27T14:30:00"/>
    <n v="1"/>
    <s v="PT;12;165;2010"/>
    <n v="300"/>
    <d v="2020-03-03T17:00:00"/>
    <n v="1"/>
    <x v="0"/>
    <x v="1"/>
    <x v="9"/>
  </r>
  <r>
    <x v="2"/>
    <n v="503539473"/>
    <n v="184986"/>
    <m/>
    <d v="2020-02-27T15:06:05"/>
    <n v="1"/>
    <s v="PT;1;1;232"/>
    <n v="400"/>
    <m/>
    <n v="1"/>
    <x v="1"/>
    <x v="1"/>
    <x v="9"/>
  </r>
  <r>
    <x v="9"/>
    <n v="506173968"/>
    <n v="184988"/>
    <s v="AquisiÃ§Ã£o de diverso mobiliÃ¡rio de escritÃ³rio para equipar a Central Municipal de ProteÃ§Ã£o Civil a instalar nos SOCMS."/>
    <d v="2020-02-27T15:06:46"/>
    <n v="13"/>
    <s v="PT;1;1;232"/>
    <n v="210"/>
    <d v="2020-03-03T18:00:00"/>
    <n v="1"/>
    <x v="1"/>
    <x v="1"/>
    <x v="9"/>
  </r>
  <r>
    <x v="63"/>
    <n v="508741823"/>
    <n v="184989"/>
    <s v="ServiÃ§o de circuito de fibra Ã³tica"/>
    <d v="2020-02-27T15:09:17"/>
    <n v="1"/>
    <s v="PT;14;205;2353"/>
    <n v="220"/>
    <d v="2020-03-02T23:59:00"/>
    <n v="1"/>
    <x v="0"/>
    <x v="1"/>
    <x v="9"/>
  </r>
  <r>
    <x v="10"/>
    <n v="500122237"/>
    <n v="184990"/>
    <m/>
    <d v="2020-02-27T15:11:41"/>
    <n v="3"/>
    <s v="PT;1;1;232"/>
    <n v="1"/>
    <m/>
    <n v="1"/>
    <x v="2"/>
    <x v="1"/>
    <x v="9"/>
  </r>
  <r>
    <x v="11"/>
    <n v="506614913"/>
    <n v="184991"/>
    <s v="AquisiÃ§Ã£o de sacos com o logotipo do MunicÃ­pio de Vila Franca de Xira"/>
    <d v="2020-02-27T15:12:10"/>
    <n v="1"/>
    <s v="PT;12;173;2086"/>
    <n v="360"/>
    <d v="2020-03-04T16:15:00"/>
    <n v="1"/>
    <x v="1"/>
    <x v="1"/>
    <x v="9"/>
  </r>
  <r>
    <x v="149"/>
    <n v="506642798"/>
    <n v="184994"/>
    <s v="Lavagem e DesinfeÃ§Ã£o de Contentores de RSU"/>
    <d v="2020-02-27T15:22:38"/>
    <n v="1"/>
    <s v="PT;6;76;263"/>
    <n v="360"/>
    <d v="2020-03-07T23:00:00"/>
    <n v="1"/>
    <x v="1"/>
    <x v="1"/>
    <x v="9"/>
  </r>
  <r>
    <x v="13"/>
    <n v="501294104"/>
    <n v="185004"/>
    <s v="CONSTRUÃ‡ÃƒO DE OSSÃRIOS DE VILA NOGUEIRA DE AZEITÃƒO E VENDAS DE AZEITÃƒO"/>
    <d v="2020-02-27T15:44:17"/>
    <n v="13"/>
    <s v="PT;16;245;2622"/>
    <n v="300"/>
    <d v="2020-03-08T23:59:00"/>
    <n v="1"/>
    <x v="1"/>
    <x v="1"/>
    <x v="9"/>
  </r>
  <r>
    <x v="229"/>
    <n v="510832806"/>
    <n v="185005"/>
    <s v="Fornecimento de Energia ElÃ©trica para as InstalaÃ§Ãµes da Freguesia de Alvalade"/>
    <d v="2020-02-27T15:44:18"/>
    <n v="3"/>
    <s v="PT;12;165;2010"/>
    <n v="220"/>
    <d v="2020-04-06T23:59:00"/>
    <n v="1"/>
    <x v="1"/>
    <x v="1"/>
    <x v="9"/>
  </r>
  <r>
    <x v="74"/>
    <n v="502177080"/>
    <n v="185007"/>
    <s v="AmpliaÃ§Ã£o da Creche Municipal de Mafra"/>
    <d v="2020-02-27T15:48:16"/>
    <n v="3"/>
    <s v="PT;12;168;2045"/>
    <n v="220"/>
    <d v="2020-03-13T17:00:00"/>
    <n v="1"/>
    <x v="1"/>
    <x v="1"/>
    <x v="9"/>
  </r>
  <r>
    <x v="3"/>
    <n v="500051054"/>
    <n v="185010"/>
    <s v="A obra consiste na remodelaÃ§Ã£o do espaÃ§o do Ãtrio do edifÃ­cio dos ServiÃ§os TÃ©cnicos da C. M. Almada e na requalificaÃ§Ã£o da fachada principal do mesmo. No interior prevÃª-se a aplicaÃ§Ã£o de novos revestimentos ao nÃ­vel dos tetos (tetos falsos), das paredes e pavimentos, bem como o fornecimento e assentamento de vÃ¡rias peÃ§as de mobiliÃ¡rio (armÃ¡rios, balcÃµes, biombos, etc.) e de sinalÃ©tica, conforme definido no projeto. EstÃ£o tambÃ©m contemplados, no Mapa de Quantidades, artigos referentes Ã  proposta de reformulaÃ§Ã£o das redes de infraestruturas elÃ©tricas e telecomunicaÃ§Ãµes. No exterior prevÃª-se a colocaÃ§Ã£o de novos vÃ£os, compostos por painÃ©is de vidro Incolor Temperado, a remoÃ§Ã£o da caixilharia existente, e intervenÃ§Ãµes ao nÃ­vel da pintura, iluminaÃ§Ã£o da fachada e colocaÃ§Ã£o de sinalÃ©tica."/>
    <d v="2020-02-27T15:56:35"/>
    <n v="13"/>
    <s v="PT;16;236;2578"/>
    <n v="300"/>
    <d v="2020-03-17T19:00:00"/>
    <n v="1"/>
    <x v="1"/>
    <x v="1"/>
    <x v="9"/>
  </r>
  <r>
    <x v="27"/>
    <n v="506722422"/>
    <n v="185011"/>
    <s v="AquisiÃ§Ã£o de ServiÃ§os de FiscalizaÃ§Ã£o e GestÃ£o Ambiental da Empreitada de RequalificaÃ§Ã£o do Jardim 25 de Abril e Largo Porto JoÃ£o FelÃ­cio"/>
    <d v="2020-02-27T16:00:26"/>
    <n v="13"/>
    <s v="PT;15;220;2478"/>
    <n v="220"/>
    <d v="2020-03-18T23:59:00"/>
    <n v="1"/>
    <x v="1"/>
    <x v="1"/>
    <x v="9"/>
  </r>
  <r>
    <x v="42"/>
    <n v="512103070"/>
    <n v="185012"/>
    <s v="O presente procedimento tem por objeto aquisiÃ§Ã£o de equipamento mÃ©dico, ao Hospital da Horta, E.P.E.R., de acordo com as especificaÃ§Ãµes tÃ©cnicas anexas ao Caderno de Encargos do procedimento."/>
    <d v="2020-02-27T16:03:20"/>
    <n v="1"/>
    <s v="PT;20;305;3353"/>
    <n v="220"/>
    <d v="2020-03-08T23:59:00"/>
    <n v="1"/>
    <x v="0"/>
    <x v="1"/>
    <x v="9"/>
  </r>
  <r>
    <x v="7"/>
    <n v="508666236"/>
    <n v="185013"/>
    <s v="AutorizaÃ§Ã£o para a abertura de Concurso PÃºblico Internacional para AquisiÃ§Ã£o de GÃ©neros AlimentÃ­cios para os RefeitÃ³rios das Escolas de Hotelaria e Turismo"/>
    <d v="2020-02-27T16:11:39"/>
    <n v="3"/>
    <s v="PT;1;1;232"/>
    <n v="400"/>
    <d v="2019-09-07T23:59:00"/>
    <n v="1"/>
    <x v="2"/>
    <x v="1"/>
    <x v="9"/>
  </r>
  <r>
    <x v="97"/>
    <n v="508354617"/>
    <n v="185015"/>
    <s v="CP 01/2020 - ComunicaÃ§Ã£o e promoÃ§Ã£o dos Produtos TurÃ­sticos Integrados da RegiÃ£o de Coimbra"/>
    <d v="2020-02-27T16:20:45"/>
    <n v="3"/>
    <s v="PT;1;1;232"/>
    <n v="220"/>
    <d v="2020-04-21T23:59:00"/>
    <n v="1"/>
    <x v="1"/>
    <x v="1"/>
    <x v="9"/>
  </r>
  <r>
    <x v="14"/>
    <n v="501144218"/>
    <n v="185021"/>
    <s v="AquisiÃ§Ã£o de mini-giratÃ³ria de rastos com o peso bruto standard nÃ£o superior a 3500 kg"/>
    <d v="2020-02-27T17:19:50"/>
    <n v="13"/>
    <s v="PT;16;244;2616"/>
    <n v="340"/>
    <d v="2020-03-06T18:00:00"/>
    <n v="1"/>
    <x v="1"/>
    <x v="1"/>
    <x v="9"/>
  </r>
  <r>
    <x v="45"/>
    <n v="680021892"/>
    <n v="185022"/>
    <s v="ConservaÃ§Ã£o e ManutenÃ§Ã£o de InstalaÃ§Ãµes - Corte e Transporte de VegetaÃ§Ã£o"/>
    <d v="2020-02-27T17:20:38"/>
    <n v="13"/>
    <s v="PT;12;173;189"/>
    <n v="340"/>
    <d v="2020-03-09T23:59:00"/>
    <n v="1"/>
    <x v="5"/>
    <x v="1"/>
    <x v="9"/>
  </r>
  <r>
    <x v="0"/>
    <n v="508481287"/>
    <n v="185023"/>
    <s v="AquisiÃ§Ã£o de serviÃ§os de manutenÃ§Ã£o do acelerador linear para o serviÃ§o de Radioterapia - McdtÂ´s - Hsm"/>
    <d v="2020-02-27T17:45:18"/>
    <n v="1"/>
    <s v="PT;12;165;2010"/>
    <n v="360"/>
    <d v="2020-03-03T15:00:00"/>
    <n v="1"/>
    <x v="0"/>
    <x v="1"/>
    <x v="9"/>
  </r>
  <r>
    <x v="33"/>
    <n v="505170876"/>
    <n v="185024"/>
    <s v="Tem por objeto a execuÃ§Ã£o dos trabalhos, necessÃ¡rios e urgentes, de conservaÃ§Ã£o e restauro de bens arqueolÃ³gicos."/>
    <d v="2020-02-27T17:50:58"/>
    <n v="13"/>
    <s v="PT;9;117;72"/>
    <n v="360"/>
    <d v="2020-03-04T17:00:00"/>
    <n v="1"/>
    <x v="1"/>
    <x v="1"/>
    <x v="9"/>
  </r>
  <r>
    <x v="13"/>
    <n v="501294104"/>
    <n v="185026"/>
    <s v="AquisiÃ§Ã£o da viatura matrÃ­cula 37-SP-62 e da viatura matrÃ­cula 37-SP-63"/>
    <d v="2020-02-28T09:19:57"/>
    <n v="1"/>
    <s v="PT;16;245;321"/>
    <n v="220"/>
    <d v="2020-03-06T23:59:00"/>
    <n v="1"/>
    <x v="1"/>
    <x v="1"/>
    <x v="9"/>
  </r>
  <r>
    <x v="49"/>
    <n v="502098139"/>
    <n v="185028"/>
    <s v="RealizaÃ§Ã£o de reparaÃ§Ã£o de abatimentos em faixa de rodagem em paralelepÃ­pedos, reparaÃ§Ã£o de danos em calÃ§ada miÃºda de calcÃ¡rio 4x4x4cm, reposiÃ§Ã£o do nivelamento de lancis, substituiÃ§Ã£o de delimitaÃ§Ã£o de canteiros com pedras por lancil guia com espelho de 10cm acima da calÃ§ada e eliminaÃ§Ã£o de dois cantos em lancil adjacentes ao Largo."/>
    <d v="2020-02-28T09:30:46"/>
    <n v="3"/>
    <s v="PT;9;118;1583"/>
    <n v="300"/>
    <d v="2020-03-16T17:00:00"/>
    <n v="1"/>
    <x v="1"/>
    <x v="1"/>
    <x v="9"/>
  </r>
  <r>
    <x v="18"/>
    <n v="501222634"/>
    <n v="185030"/>
    <s v="ExecuÃ§Ã£o de obras de reabilitaÃ§Ã£o/remodelaÃ§Ã£o de infraestruturas enterradas, construÃ§Ã£o de novos pavimentos, sinalizaÃ§Ã£o rodoviÃ¡ria e mobiliÃ¡rio urbano."/>
    <d v="2020-02-28T09:37:12"/>
    <n v="3"/>
    <s v="PT;11;148;1899"/>
    <n v="220"/>
    <d v="2020-03-29T23:59:00"/>
    <n v="1"/>
    <x v="1"/>
    <x v="1"/>
    <x v="9"/>
  </r>
  <r>
    <x v="9"/>
    <n v="506173968"/>
    <n v="185033"/>
    <s v="AquisiÃ§Ã£o de grupo gerador para a central municipal de proteÃ§Ã£o civil a instalar nos SOCMS."/>
    <d v="2020-02-28T09:54:37"/>
    <n v="1"/>
    <s v="PT;1;1;232"/>
    <n v="5"/>
    <d v="2020-03-04T18:00:00"/>
    <n v="1"/>
    <x v="1"/>
    <x v="1"/>
    <x v="9"/>
  </r>
  <r>
    <x v="46"/>
    <n v="502256869"/>
    <n v="185034"/>
    <s v="ServiÃ§os de AssistÃªncia TÃ©cnica entre 2020 e 2023 a Oito Grupos Geradores EletrogÃ©neos Propriedade da APSS,SA"/>
    <d v="2020-02-28T09:57:48"/>
    <n v="13"/>
    <s v="PT;16;245;2623"/>
    <n v="340"/>
    <d v="2020-03-17T23:59:00"/>
    <n v="1"/>
    <x v="7"/>
    <x v="1"/>
    <x v="9"/>
  </r>
  <r>
    <x v="60"/>
    <n v="504394029"/>
    <n v="185035"/>
    <s v="AquisiÃ§Ã£o de plataforma Private Virtual Network Operator (PVNO) para comunicaÃ§Ãµes M2M e PrestaÃ§Ã£o de ServiÃ§os de OperaÃ§Ã£o, Suporte e ManutenÃ§Ã£o"/>
    <d v="2020-02-28T10:05:27"/>
    <n v="13"/>
    <s v="PT;1;1;232"/>
    <n v="150"/>
    <d v="2020-05-11T18:00:00"/>
    <n v="1"/>
    <x v="2"/>
    <x v="1"/>
    <x v="9"/>
  </r>
  <r>
    <x v="30"/>
    <n v="506546381"/>
    <n v="185037"/>
    <s v="AquisiÃ§Ã£o de ServiÃ§os para a elaboraÃ§Ã£o de estudos geolÃ³gicos / geotÃ©cnicos de projetos de saneamento"/>
    <d v="2020-02-28T10:10:21"/>
    <n v="1"/>
    <s v="PT;11;150;1905"/>
    <n v="5"/>
    <d v="2020-03-04T17:00:00"/>
    <n v="1"/>
    <x v="1"/>
    <x v="1"/>
    <x v="9"/>
  </r>
  <r>
    <x v="47"/>
    <n v="512042659"/>
    <n v="185038"/>
    <s v="Consulta PrÃ©via para AquisiÃ§Ã£o de uma PrestaÃ§Ã£o de ServiÃ§os para ElaboraÃ§Ã£o de um Estudo GeolÃ³gico e GeotÃ©cnico e Levantamento TopogrÃ¡fico para o Projeto de RequalificaÃ§Ã£o de Complexo Balnear da Foz da Ribeira do Guilherme"/>
    <d v="2020-02-28T10:26:52"/>
    <n v="13"/>
    <s v="PT;20;312;3402"/>
    <n v="340"/>
    <d v="2020-03-08T23:59:00"/>
    <n v="1"/>
    <x v="1"/>
    <x v="1"/>
    <x v="9"/>
  </r>
  <r>
    <x v="0"/>
    <n v="508481287"/>
    <n v="185039"/>
    <s v="201G000658- AquisiÃ§Ã£o de oxigÃ©nio liquido medicinal-m3 - marÃ§o 2020"/>
    <d v="2020-02-28T10:27:17"/>
    <n v="1"/>
    <s v="PT;12;165;2010"/>
    <n v="360"/>
    <d v="2020-03-04T17:00:00"/>
    <n v="1"/>
    <x v="0"/>
    <x v="1"/>
    <x v="9"/>
  </r>
  <r>
    <x v="333"/>
    <n v="500951527"/>
    <n v="185042"/>
    <m/>
    <d v="2020-02-28T10:43:07"/>
    <n v="3"/>
    <s v="PT;1;1;232"/>
    <n v="1"/>
    <m/>
    <n v="1"/>
    <x v="2"/>
    <x v="1"/>
    <x v="9"/>
  </r>
  <r>
    <x v="6"/>
    <n v="506037258"/>
    <n v="185043"/>
    <s v="PRESTAÃ‡ÃƒO DE SERVIÃ‡OS DE ASSISTENCIA TÃ‰CNICA INFORMÃTICA Ã€ ESCOLAS DO E.B.1 E JARDINS DE INFÃ‚NCIA DO CONCELHO DE VIANA DO CASTELO"/>
    <d v="2020-02-28T10:44:04"/>
    <n v="13"/>
    <s v="PT;17;256;203"/>
    <n v="300"/>
    <d v="2020-03-05T17:00:00"/>
    <n v="1"/>
    <x v="1"/>
    <x v="1"/>
    <x v="9"/>
  </r>
  <r>
    <x v="78"/>
    <n v="506792382"/>
    <n v="185044"/>
    <s v="AquisiÃ§Ã£o de serviÃ§os de vigilÃ¢ncia e seguranÃ§a no evento FESTAME - Feira do MunicÃ­pio da Mealhada"/>
    <d v="2020-02-28T10:44:41"/>
    <n v="13"/>
    <s v="PT;2;13;431"/>
    <n v="5"/>
    <d v="2020-03-06T23:59:00"/>
    <n v="1"/>
    <x v="1"/>
    <x v="1"/>
    <x v="9"/>
  </r>
  <r>
    <x v="66"/>
    <n v="502530863"/>
    <n v="185048"/>
    <s v="ServiÃ§os de ManutenÃ§Ã£o Completa PeriÃ³dica e AssistÃªncia tÃ©cnica de InstalaÃ§Ãµes de Elevadores das Pousadas de Juventude sob gestÃ£o direta da Movijovem"/>
    <d v="2020-02-28T11:12:02"/>
    <n v="13"/>
    <s v="PT;1;1;232"/>
    <n v="340"/>
    <d v="2020-03-08T19:00:00"/>
    <n v="1"/>
    <x v="2"/>
    <x v="1"/>
    <x v="9"/>
  </r>
  <r>
    <x v="12"/>
    <n v="506187543"/>
    <n v="185049"/>
    <s v="IntervenÃ§Ãµes ao nÃ­vel do espaÃ§o exterior compreendendo movimentaÃ§Ãµes de terras, execuÃ§Ã£o de pavimentos, trabalhos de betÃ£o armado, sinalizaÃ§Ã£o, drenagem, rede de Ã¡guas e paisagismo."/>
    <d v="2020-02-28T11:19:50"/>
    <n v="3"/>
    <s v="PT;16;241;2603"/>
    <n v="400"/>
    <d v="2019-04-02T23:59:00"/>
    <n v="1"/>
    <x v="1"/>
    <x v="1"/>
    <x v="9"/>
  </r>
  <r>
    <x v="12"/>
    <n v="506187543"/>
    <n v="185051"/>
    <s v="ExecuÃ§Ã£o de trabalhos de substituiÃ§Ã£o de pavimentos, de revestimentos interiores; de revisÃ£o de caixilhos e estores; de portas interiores e exteriores, e das redes elÃ©trica, de abastecimento de Ã¡guas quentes e frias e de drenagem de esgotos; e de fornecimento de equipamento sanitÃ¡rio."/>
    <d v="2020-02-28T11:39:42"/>
    <n v="13"/>
    <s v="PT;16;241;2600"/>
    <n v="5"/>
    <d v="2020-03-12T23:59:00"/>
    <n v="1"/>
    <x v="1"/>
    <x v="1"/>
    <x v="9"/>
  </r>
  <r>
    <x v="12"/>
    <n v="506187543"/>
    <n v="185052"/>
    <m/>
    <d v="2020-02-28T11:39:44"/>
    <n v="13"/>
    <s v="PT;1;1;232"/>
    <n v="400"/>
    <m/>
    <n v="1"/>
    <x v="1"/>
    <x v="1"/>
    <x v="9"/>
  </r>
  <r>
    <x v="46"/>
    <n v="502256869"/>
    <n v="185053"/>
    <s v="Auditoria de PÃ³s-AvaliaÃ§Ã£o do Projeto de Melhoria da Acessibilidade MarÃ­tima ao Porto de SetÃºbal. Fase De ConstruÃ§Ã£o"/>
    <d v="2020-02-28T11:49:42"/>
    <n v="13"/>
    <s v="PT;16;245;2623"/>
    <n v="220"/>
    <d v="2020-03-07T23:59:00"/>
    <n v="1"/>
    <x v="7"/>
    <x v="1"/>
    <x v="9"/>
  </r>
  <r>
    <x v="0"/>
    <n v="508481287"/>
    <n v="185054"/>
    <s v="PrestaÃ§Ã£o de serviÃ§os de fornecimento de alimentaÃ§Ã£o a doentes e colaboradores do Centro Hospitalar UniversitÃ¡rio de Lisboa Norte, E.P.E."/>
    <d v="2020-02-28T11:53:15"/>
    <n v="1"/>
    <s v="PT;12;165;2010"/>
    <n v="340"/>
    <d v="2020-03-03T12:00:00"/>
    <n v="1"/>
    <x v="0"/>
    <x v="1"/>
    <x v="9"/>
  </r>
  <r>
    <x v="42"/>
    <n v="512103070"/>
    <n v="185056"/>
    <s v="O presente procedimento tem por objeto aquisiÃ§Ã£o de equipamento mÃ©dico, ao Hospital da Horta, E.P.E.R., de acordo com as especificaÃ§Ãµes tÃ©cnicas anexas ao Caderno de Encargos do procedimento."/>
    <d v="2020-02-28T12:17:59"/>
    <n v="1"/>
    <s v="PT;20;305;3353"/>
    <n v="340"/>
    <d v="2020-03-09T23:59:00"/>
    <n v="1"/>
    <x v="0"/>
    <x v="1"/>
    <x v="9"/>
  </r>
  <r>
    <x v="13"/>
    <n v="501294104"/>
    <n v="185059"/>
    <s v="AquisiÃ§Ã£o de Ã³leos lubrificantes para reposiÃ§Ã£o de stock, em regime de fornecimento contÃ­nuo"/>
    <d v="2020-02-28T12:25:34"/>
    <n v="3"/>
    <s v="PT;16;244;244"/>
    <n v="220"/>
    <d v="2020-03-08T23:59:00"/>
    <n v="1"/>
    <x v="1"/>
    <x v="1"/>
    <x v="9"/>
  </r>
  <r>
    <x v="17"/>
    <n v="505456010"/>
    <n v="185060"/>
    <s v="Equipamento tÃ©cnico para os Recreios da Amadora"/>
    <d v="2020-02-28T13:17:32"/>
    <n v="1"/>
    <s v="PT;12;174;223"/>
    <n v="340"/>
    <d v="2020-03-06T23:59:00"/>
    <n v="1"/>
    <x v="1"/>
    <x v="1"/>
    <x v="9"/>
  </r>
  <r>
    <x v="9"/>
    <n v="506173968"/>
    <n v="185061"/>
    <s v="ServiÃ§os para a atuaÃ§Ã£o do artista TAY, no Ã¢mbito da iniciativa MarÃ§o Jovem 2020"/>
    <d v="2020-02-28T13:58:45"/>
    <n v="1"/>
    <s v="PT;1;1;232"/>
    <n v="360"/>
    <d v="2020-03-03T19:00:00"/>
    <n v="1"/>
    <x v="1"/>
    <x v="1"/>
    <x v="9"/>
  </r>
  <r>
    <x v="12"/>
    <n v="506187543"/>
    <n v="185062"/>
    <m/>
    <d v="2020-02-28T14:03:56"/>
    <n v="13"/>
    <s v="PT;1;1;232"/>
    <n v="400"/>
    <m/>
    <n v="1"/>
    <x v="1"/>
    <x v="1"/>
    <x v="9"/>
  </r>
  <r>
    <x v="0"/>
    <n v="508481287"/>
    <n v="185063"/>
    <s v="AquisiÃ§Ã£o de dois computadores e respetivos acessÃ³rios para o Bloco CCT."/>
    <d v="2020-02-28T14:21:06"/>
    <n v="13"/>
    <s v="PT;12;165;2010"/>
    <n v="5"/>
    <d v="2020-03-04T17:00:00"/>
    <n v="1"/>
    <x v="0"/>
    <x v="1"/>
    <x v="9"/>
  </r>
  <r>
    <x v="159"/>
    <n v="506804240"/>
    <n v="185064"/>
    <s v="VIGILÃ‚NCIA E ASSISTÃŠNCIA A BANHISTAS NA PRAIA DE BENAGIL E TROÃ‡O DO LITORAL ENTRE A PRAIA DO CARVALHO E A PRAIA NOVA; ASSISTÃŠNCIA A BANHISTAS NO SÃTIO DAS FONTES E EVENTO DE ANIMAÃ‡ÃƒO NA PRAIA DO CARVOEIRO."/>
    <d v="2020-02-28T14:22:41"/>
    <n v="4"/>
    <s v="PT;9;116;1571"/>
    <n v="300"/>
    <d v="2020-03-08T17:00:00"/>
    <n v="1"/>
    <x v="1"/>
    <x v="1"/>
    <x v="9"/>
  </r>
  <r>
    <x v="1"/>
    <n v="506673626"/>
    <n v="185065"/>
    <s v="AquisiÃ§Ã£o de serviÃ§os de restauro dos muretes do lago do Parque Catarina EufÃ©mia"/>
    <d v="2020-02-28T14:27:42"/>
    <n v="13"/>
    <s v="PT;16;237;31"/>
    <n v="220"/>
    <d v="2020-03-07T23:59:00"/>
    <n v="1"/>
    <x v="1"/>
    <x v="1"/>
    <x v="9"/>
  </r>
  <r>
    <x v="0"/>
    <n v="508481287"/>
    <n v="185066"/>
    <s v="AquisiÃ§Ã£o de artigos de retrosaria durante ao no de 2020"/>
    <d v="2020-02-28T14:52:37"/>
    <n v="13"/>
    <s v="PT;12;165;2010"/>
    <n v="400"/>
    <m/>
    <n v="1"/>
    <x v="0"/>
    <x v="1"/>
    <x v="9"/>
  </r>
  <r>
    <x v="17"/>
    <n v="505456010"/>
    <n v="185068"/>
    <s v="AquisiÃ§Ã£o de Pastas e Classificadores"/>
    <d v="2020-02-28T14:57:51"/>
    <n v="1"/>
    <s v="PT;12;174;223"/>
    <n v="220"/>
    <d v="2020-03-09T23:59:00"/>
    <n v="1"/>
    <x v="1"/>
    <x v="1"/>
    <x v="9"/>
  </r>
  <r>
    <x v="129"/>
    <n v="501258027"/>
    <n v="185069"/>
    <s v="FORNECIMENTO DE SERVIÃ‡OS PARA CONCEÃ‡ÃƒO E REPRODUÃ‡ÃƒO GRÃFICA DE REVISTA"/>
    <d v="2020-02-28T14:58:15"/>
    <n v="1"/>
    <s v="PT;8;97;1483"/>
    <n v="340"/>
    <d v="2020-03-08T23:59:00"/>
    <n v="1"/>
    <x v="1"/>
    <x v="1"/>
    <x v="9"/>
  </r>
  <r>
    <x v="0"/>
    <n v="508481287"/>
    <n v="185071"/>
    <s v="AquisiÃ§Ã£o de roupa hospitalar para doentes do Centro Hospitalar UniversitÃ¡rio de Lisboa Norte, EPE"/>
    <d v="2020-02-28T15:01:49"/>
    <n v="13"/>
    <s v="PT;12;165;2010"/>
    <n v="360"/>
    <d v="2020-03-11T17:00:00"/>
    <n v="1"/>
    <x v="0"/>
    <x v="1"/>
    <x v="9"/>
  </r>
  <r>
    <x v="123"/>
    <n v="506812782"/>
    <n v="185074"/>
    <s v="ServiÃ§os de diretor Financeiro e Controlo de GestÃ£o"/>
    <d v="2020-02-28T15:08:29"/>
    <n v="13"/>
    <s v="PT;1;1;232"/>
    <n v="360"/>
    <d v="2020-03-10T12:00:00"/>
    <n v="1"/>
    <x v="1"/>
    <x v="1"/>
    <x v="9"/>
  </r>
  <r>
    <x v="66"/>
    <n v="502530863"/>
    <n v="185082"/>
    <s v="Obras de reabilitaÃ§Ã£o dos quartos mÃºltiplos e balneÃ¡rios do Piso 1 da Pousada de Juventude de Viana do Castelo, sob gestÃ£o direta da Movijovem"/>
    <d v="2020-02-28T15:25:19"/>
    <n v="1"/>
    <s v="PT;17;256;2822"/>
    <n v="360"/>
    <d v="2020-03-05T19:00:00"/>
    <n v="1"/>
    <x v="2"/>
    <x v="1"/>
    <x v="9"/>
  </r>
  <r>
    <x v="20"/>
    <n v="506801969"/>
    <n v="185086"/>
    <m/>
    <d v="2020-02-28T15:34:28"/>
    <n v="13"/>
    <s v="PT;1;1;232"/>
    <n v="400"/>
    <m/>
    <n v="1"/>
    <x v="1"/>
    <x v="1"/>
    <x v="9"/>
  </r>
  <r>
    <x v="128"/>
    <n v="509364390"/>
    <n v="185087"/>
    <s v="Assessoria tÃ©cnica para a capacitaÃ§Ã£o de Autoridade de Transportes do Alentejo Central, prestando apoio nas seguintes Ã¡reas: - DefiniÃ§Ã£o e implementaÃ§Ã£o de uma estratÃ©gia de intervenÃ§Ã£o para a Autoridade de Transportes; - Apoio Ã  implementaÃ§Ã£o do Programa de Apoio Ã  ReduÃ§Ã£o TarifÃ¡ria; - Apoio Ã  instalaÃ§Ã£o do operador rodoviÃ¡rio que vier a ser selecionado no Ã¢mbito do Concurso PÃºblico Internacional de ConcessÃ£o de ServiÃ§o PÃºblico de Transporte de Passageiros no Alentejo Central; - Apoio Ã  CIMAC nas tarefas tendentes Ã  instalaÃ§Ã£o do novo operador; - ElaboraÃ§Ã£o de candidaturas no domÃ­nio da mobilidade sustentÃ¡vel e planeamento do sistema de transportes; - ElaboraÃ§Ã£o de plano de formaÃ§Ã£o sobre o Regime JurÃ­dico do ServiÃ§o PÃºblico de Transporte de Passageiros; - Apoio na preparaÃ§Ã£o dos procedimentos de monitorizaÃ§Ã£o da exploraÃ§Ã£o do serviÃ§o de transporte pÃºblico coletivo rodoviÃ¡rio de passageiros; - Apoio na elaboraÃ§Ã£o dos relatÃ³rios de funcionamento da Autoridade de Transportes; - Apoio tÃ©cnico transversal em outras tarefas que se venham a considerar relevantes"/>
    <d v="2020-02-28T15:34:35"/>
    <n v="13"/>
    <s v="PT;8;95;293"/>
    <n v="340"/>
    <d v="2020-03-11T17:00:00"/>
    <n v="1"/>
    <x v="1"/>
    <x v="1"/>
    <x v="9"/>
  </r>
  <r>
    <x v="20"/>
    <n v="506801969"/>
    <n v="185088"/>
    <s v="AquisiÃ§Ã£o de serviÃ§os para execuÃ§Ã£o, fornecimento e montagem de lonas e mupis"/>
    <d v="2020-02-28T15:34:40"/>
    <n v="13"/>
    <s v="PT;9;114;11"/>
    <n v="360"/>
    <d v="2020-03-05T17:00:00"/>
    <n v="1"/>
    <x v="1"/>
    <x v="1"/>
    <x v="9"/>
  </r>
  <r>
    <x v="177"/>
    <n v="506735524"/>
    <n v="185090"/>
    <s v="PRESTAÃ‡ÃƒO DE SERVIÃ‡OS DE SEGUROS"/>
    <d v="2020-02-28T15:41:12"/>
    <n v="3"/>
    <s v="PT;2;21;479"/>
    <n v="360"/>
    <d v="2020-03-13T17:00:00"/>
    <n v="1"/>
    <x v="1"/>
    <x v="1"/>
    <x v="9"/>
  </r>
  <r>
    <x v="86"/>
    <n v="501273433"/>
    <n v="185091"/>
    <s v="CONSTRUÃ‡ÃƒO DE CICLOVIA - TROÃ‡O ENTRE A ESTRADA MOINHO DE VENTO E ESTRADA DA BARREIRA BRANCA"/>
    <d v="2020-02-28T15:42:03"/>
    <n v="3"/>
    <s v="PT;15;214;2450"/>
    <n v="400"/>
    <d v="2020-02-24T23:59:00"/>
    <n v="1"/>
    <x v="1"/>
    <x v="1"/>
    <x v="9"/>
  </r>
  <r>
    <x v="35"/>
    <n v="501290206"/>
    <n v="185093"/>
    <s v="Escola sede do Agrupamento de Escolas da Batalha - fornecimento de telheiro, caleira e rufo"/>
    <d v="2020-02-28T15:42:38"/>
    <n v="1"/>
    <s v="PT;11;146;1881"/>
    <n v="220"/>
    <d v="2020-03-06T17:00:00"/>
    <n v="1"/>
    <x v="1"/>
    <x v="1"/>
    <x v="9"/>
  </r>
  <r>
    <x v="109"/>
    <n v="506676056"/>
    <n v="185098"/>
    <s v="A empreitada reporta-se, no essencial, Ã  conservaÃ§Ã£o e restauro do monumento do Cruzeiro existente; na substituiÃ§Ã£o do pavimento existente, consolidaÃ§Ã£o e reparaÃ§Ã£o do revestimento existente nos bancos de pedra, valorizaÃ§Ã£o do espaÃ§o com iluminaÃ§Ã£o especÃ­fica, consolidaÃ§Ã£o e reabilitaÃ§Ã£o no reforÃ§o estrutural da muralha e redefiniÃ§Ã£o e ordenaÃ§Ã£o dos lugares de estacionamento. Ãrea de intervenÃ§Ã£o: 690,00 m2"/>
    <d v="2020-02-28T16:11:28"/>
    <n v="1"/>
    <s v="PT;15;216;2455"/>
    <n v="300"/>
    <d v="2020-03-16T23:59:00"/>
    <n v="1"/>
    <x v="1"/>
    <x v="1"/>
    <x v="9"/>
  </r>
  <r>
    <x v="3"/>
    <n v="500051054"/>
    <n v="185102"/>
    <s v="Fornecimento de energia elÃ©trica em Baixa TensÃ£o Normal (BTN) em instalaÃ§Ãµes do MunicÃ­pio de Almada"/>
    <d v="2020-02-28T16:28:06"/>
    <n v="13"/>
    <s v="PT;16;236;230"/>
    <n v="400"/>
    <d v="2019-12-22T19:00:00"/>
    <n v="1"/>
    <x v="1"/>
    <x v="1"/>
    <x v="9"/>
  </r>
  <r>
    <x v="13"/>
    <n v="501294104"/>
    <n v="185105"/>
    <s v="PRESTAÃ‡ÃƒO DE SERVIÃ‡OS PARA ELABORAÃ‡ÃƒO DA CARTA EDUCATIVA DE 2.Âª GERAÃ‡ÃƒO, DO MUNICÃPIO DE SETÃšBAL"/>
    <d v="2020-02-28T16:34:23"/>
    <n v="13"/>
    <s v="PT;16;245;321"/>
    <n v="220"/>
    <d v="2020-03-05T23:59:00"/>
    <n v="1"/>
    <x v="1"/>
    <x v="1"/>
    <x v="9"/>
  </r>
  <r>
    <x v="205"/>
    <n v="501328599"/>
    <n v="185107"/>
    <s v="AquisiÃ§Ã£o de serviÃ§os de comunicaÃ§Ãµes mÃ³veis de voz e dados"/>
    <d v="2020-02-28T16:48:44"/>
    <n v="13"/>
    <s v="PT;1;1;232"/>
    <n v="340"/>
    <d v="2020-03-09T15:00:00"/>
    <n v="1"/>
    <x v="2"/>
    <x v="1"/>
    <x v="9"/>
  </r>
  <r>
    <x v="239"/>
    <n v="506865517"/>
    <n v="185108"/>
    <s v="Reordenamento de espaÃ§o pÃºblico (largo, zonas de estacionamento e arruamentos) no acesso Ã  Escola BÃ¡sica de GaviÃ£o e Ã s Piscinas Cobertas. No largo entre a Escola BÃ¡sica de GaviÃ£o e as Piscinas Cobertas Ã© criado uma via exclusiva para tomada e largada de estudantes, novos lugares de estacionamento e num largo onde atualmente apenas existe uma infraestrutura viÃ¡ria. Ã‰ criado um novo atravessamento pedonal entre a Rua 23 de novembro e o restante nÃºcleo urbano. Alargamento da Rua 23 de novembro com a criaÃ§Ã£o de separador central."/>
    <d v="2020-02-28T16:49:58"/>
    <n v="3"/>
    <s v="PT;13;185;2138"/>
    <n v="220"/>
    <d v="2020-04-13T23:59:00"/>
    <n v="1"/>
    <x v="1"/>
    <x v="1"/>
    <x v="9"/>
  </r>
  <r>
    <x v="13"/>
    <n v="501294104"/>
    <n v="185111"/>
    <s v="PRESTAÃ‡ÃƒO DE SERVIÃ‡OS PARA MANUTENÃ‡ÃƒO DOS APARELHOS DE AR CONDICIONADO DAS ESCOLAS DO ENSINO BÃSICO E JARDINS DE INFÃ‚NCIA DO CONCELHO, PELO PERÃODO DE 36 MESES"/>
    <d v="2020-02-28T17:03:01"/>
    <n v="13"/>
    <s v="PT;16;245;321"/>
    <n v="210"/>
    <d v="2020-03-05T23:59:00"/>
    <n v="1"/>
    <x v="1"/>
    <x v="1"/>
    <x v="9"/>
  </r>
  <r>
    <x v="186"/>
    <n v="512043701"/>
    <n v="185118"/>
    <m/>
    <d v="2020-02-28T17:27:30"/>
    <n v="1"/>
    <m/>
    <n v="1"/>
    <m/>
    <n v="1"/>
    <x v="1"/>
    <x v="1"/>
    <x v="9"/>
  </r>
  <r>
    <x v="186"/>
    <n v="512043701"/>
    <n v="185119"/>
    <m/>
    <d v="2020-02-28T17:28:52"/>
    <n v="3"/>
    <s v="PT;20;316;1359"/>
    <n v="1"/>
    <m/>
    <n v="1"/>
    <x v="1"/>
    <x v="1"/>
    <x v="9"/>
  </r>
  <r>
    <x v="43"/>
    <n v="503035416"/>
    <n v="185120"/>
    <m/>
    <d v="2020-02-28T17:35:16"/>
    <n v="1"/>
    <s v="PT;1;1;232"/>
    <n v="400"/>
    <m/>
    <n v="1"/>
    <x v="0"/>
    <x v="1"/>
    <x v="9"/>
  </r>
  <r>
    <x v="43"/>
    <n v="503035416"/>
    <n v="185121"/>
    <s v="AquisiÃ§Ã£o de IODOPOVIDONA para ano de 2020"/>
    <d v="2020-02-28T17:36:43"/>
    <n v="13"/>
    <s v="PT;12;174;2096"/>
    <n v="340"/>
    <d v="2020-03-05T17:00:00"/>
    <n v="1"/>
    <x v="0"/>
    <x v="1"/>
    <x v="9"/>
  </r>
  <r>
    <x v="75"/>
    <n v="512096481"/>
    <n v="185122"/>
    <s v="AquisiÃ§Ã£o de serviÃ§os de assistÃªncia tÃ©cnica e fornecimento de consumÃ­veis para a impressora multifunÃ§Ãµes da sede"/>
    <d v="2020-02-28T17:54:30"/>
    <n v="1"/>
    <s v="PT;20;315;1354"/>
    <n v="340"/>
    <d v="2020-03-06T18:00:00"/>
    <n v="1"/>
    <x v="1"/>
    <x v="1"/>
    <x v="9"/>
  </r>
  <r>
    <x v="17"/>
    <n v="505456010"/>
    <n v="185123"/>
    <s v="AquisiÃ§Ã£o de componentes para ecopontos subterrÃ¢neos"/>
    <d v="2020-02-28T19:03:27"/>
    <n v="1"/>
    <s v="PT;12;174;2095"/>
    <n v="360"/>
    <d v="2020-03-07T23:59:00"/>
    <n v="1"/>
    <x v="1"/>
    <x v="1"/>
    <x v="9"/>
  </r>
  <r>
    <x v="43"/>
    <n v="503035416"/>
    <n v="185124"/>
    <m/>
    <d v="2020-02-28T19:48:04"/>
    <n v="3"/>
    <s v="PT;1;1;232"/>
    <n v="1"/>
    <m/>
    <n v="1"/>
    <x v="0"/>
    <x v="1"/>
    <x v="9"/>
  </r>
  <r>
    <x v="43"/>
    <n v="503035416"/>
    <n v="185125"/>
    <m/>
    <d v="2020-02-28T19:48:08"/>
    <n v="4"/>
    <s v="PT;1;1;232"/>
    <n v="1"/>
    <m/>
    <n v="1"/>
    <x v="0"/>
    <x v="1"/>
    <x v="9"/>
  </r>
  <r>
    <x v="33"/>
    <n v="505170876"/>
    <n v="185128"/>
    <s v="Tem por objeto a realizaÃ§Ã£o do estudo geolÃ³gico/geotÃ©cnico para desenvolvimento do projeto de execuÃ§Ã£o relativo Ã  operaÃ§Ã£o de loteamento e edificaÃ§Ã£o habitacional a custos controlados, na UrbanizaÃ§Ã£o Chesgal."/>
    <d v="2020-02-29T11:48:03"/>
    <n v="13"/>
    <s v="PT;9;117;72"/>
    <n v="220"/>
    <d v="2020-03-12T17:00:00"/>
    <n v="1"/>
    <x v="1"/>
    <x v="1"/>
    <x v="9"/>
  </r>
  <r>
    <x v="99"/>
    <n v="510089224"/>
    <n v="185131"/>
    <s v="DAP 2020.0038 - LocaÃ§Ã£o, fornecimento, montagem e desmontagem de bens para Stand IPDJ, I.P. Â¿ Qualifica e FuturÃ¡lia 2020"/>
    <d v="2020-03-02T07:38:18"/>
    <n v="13"/>
    <s v="PT;1;1;232"/>
    <n v="360"/>
    <d v="2020-03-05T23:59:00"/>
    <n v="1"/>
    <x v="2"/>
    <x v="1"/>
    <x v="10"/>
  </r>
  <r>
    <x v="43"/>
    <n v="503035416"/>
    <n v="185132"/>
    <s v="AquisiÃ§Ã£o de ACETILCISTEÃNA [600MG; COMP.EFERV] para 2020"/>
    <d v="2020-03-02T08:09:58"/>
    <n v="13"/>
    <s v="PT;12;174;2096"/>
    <n v="5"/>
    <d v="2020-03-06T16:00:00"/>
    <n v="1"/>
    <x v="0"/>
    <x v="1"/>
    <x v="10"/>
  </r>
  <r>
    <x v="49"/>
    <n v="502098139"/>
    <n v="185133"/>
    <s v="CONTRATAÃ‡ÃƒO DA LOCAÃ‡ÃƒO STANDS, TENDAS E OUTROS EQUIPAMENTOS PARA APOIO A VÃRIOS EVENTOS A REALIZAR DURANTE 2020"/>
    <d v="2020-03-02T08:56:52"/>
    <n v="3"/>
    <s v="PT;9;118;109"/>
    <n v="220"/>
    <d v="2020-03-11T18:00:00"/>
    <n v="1"/>
    <x v="1"/>
    <x v="1"/>
    <x v="10"/>
  </r>
  <r>
    <x v="13"/>
    <n v="501294104"/>
    <n v="185134"/>
    <s v="PRESTAÃ‡ÃƒO DE SERVIÃ‡OS NA ÃREA DA FORMAÃ‡ÃƒO EM TURISMO ACESSÃVEL - CANDIDATURA Ã€ LINHA DE APOIO AO TURISMO ACESSÃVEL - PRAIAS ACESSÃVEIS, ALBARQUEL."/>
    <d v="2020-03-02T09:00:14"/>
    <n v="1"/>
    <s v="PT;16;245;2623"/>
    <n v="300"/>
    <d v="2020-03-05T23:59:00"/>
    <n v="1"/>
    <x v="1"/>
    <x v="1"/>
    <x v="10"/>
  </r>
  <r>
    <x v="13"/>
    <n v="501294104"/>
    <n v="185135"/>
    <s v="AQUISIÃ‡ÃƒO DE 200 EXEMPLARES DO LIVRO &quot;SELVAGENS&quot;"/>
    <d v="2020-03-02T09:17:03"/>
    <n v="1"/>
    <s v="PT;16;245;2623"/>
    <n v="220"/>
    <d v="2020-03-05T23:59:00"/>
    <n v="1"/>
    <x v="1"/>
    <x v="1"/>
    <x v="10"/>
  </r>
  <r>
    <x v="13"/>
    <n v="501294104"/>
    <n v="185136"/>
    <s v="FORNECIMENTO CONTINUO DE VIAGENS E ALOJAMENTO."/>
    <d v="2020-03-02T09:33:44"/>
    <n v="1"/>
    <s v="PT;16;245;2623"/>
    <n v="340"/>
    <d v="2020-03-05T23:59:00"/>
    <n v="1"/>
    <x v="1"/>
    <x v="1"/>
    <x v="10"/>
  </r>
  <r>
    <x v="116"/>
    <n v="505656000"/>
    <n v="185137"/>
    <s v="ExecuÃ§Ã£o de Conduta de Abastecimento de Ãguas na Estrada EN.114 - Azinheira - Fase I"/>
    <d v="2020-03-02T09:37:34"/>
    <n v="13"/>
    <s v="PT;15;225;2500"/>
    <n v="300"/>
    <d v="2020-03-09T23:59:00"/>
    <n v="1"/>
    <x v="1"/>
    <x v="1"/>
    <x v="10"/>
  </r>
  <r>
    <x v="69"/>
    <n v="506821480"/>
    <n v="185138"/>
    <s v="AquisiÃ§Ã£o de concertos Ãvinho 2020"/>
    <d v="2020-03-02T09:44:14"/>
    <n v="13"/>
    <s v="PT;12;162;1984"/>
    <n v="220"/>
    <d v="2020-03-07T23:59:00"/>
    <n v="1"/>
    <x v="1"/>
    <x v="1"/>
    <x v="10"/>
  </r>
  <r>
    <x v="13"/>
    <n v="501294104"/>
    <n v="185139"/>
    <s v="SERVIÃ‡O DE ALUGUER DE STAND, SETÃšBAL TERRA DE PEIXE NA FESTA DO AVANTE."/>
    <d v="2020-03-02T09:49:56"/>
    <n v="1"/>
    <s v="PT;16;245;2623"/>
    <n v="360"/>
    <d v="2020-03-05T23:59:00"/>
    <n v="1"/>
    <x v="1"/>
    <x v="1"/>
    <x v="10"/>
  </r>
  <r>
    <x v="294"/>
    <n v="506901173"/>
    <n v="185140"/>
    <s v="ADGE.2.20.DMOSM - BAIXADA BT Â¿ CENTRO ESCOLAR DE MERELIM S. PEDRO"/>
    <d v="2020-03-02T10:24:59"/>
    <n v="1"/>
    <s v="PT;4;40;661"/>
    <n v="360"/>
    <d v="2020-03-11T18:00:00"/>
    <n v="1"/>
    <x v="1"/>
    <x v="1"/>
    <x v="10"/>
  </r>
  <r>
    <x v="70"/>
    <n v="506791220"/>
    <n v="185141"/>
    <s v="Limpeza e regularizaÃ§Ã£o do troÃ§o final do Rio da Moita, bem como de um afluente. Pretende-se tambÃ©m a execuÃ§Ã£o de um aqueduto na vala da Broega com a instalaÃ§Ã£o de uma vÃ¡lvula de marÃ©, bem como a limpeza de um terreno na frente ribeirinha numa extensÃ£o de 1500 m2, com o arranque das toiÃ§as das canas."/>
    <d v="2020-03-02T10:25:57"/>
    <n v="13"/>
    <s v="PT;16;239;78"/>
    <n v="340"/>
    <d v="2020-03-12T23:59:00"/>
    <n v="1"/>
    <x v="1"/>
    <x v="1"/>
    <x v="10"/>
  </r>
  <r>
    <x v="137"/>
    <n v="506818829"/>
    <n v="185143"/>
    <s v="Empreitada de &quot;RequalificaÃ§Ã£o do Centro HistÃ³rico de Oliveira do Hospital - Lotes A e D"/>
    <d v="2020-03-02T10:32:13"/>
    <n v="3"/>
    <s v="PT;7;88;1431"/>
    <n v="220"/>
    <d v="2020-03-27T23:59:00"/>
    <n v="1"/>
    <x v="1"/>
    <x v="1"/>
    <x v="10"/>
  </r>
  <r>
    <x v="14"/>
    <n v="501144218"/>
    <n v="185144"/>
    <s v="Fornecimento de material de escritÃ³rio para o DOTU e PPDM"/>
    <d v="2020-03-02T10:37:54"/>
    <n v="1"/>
    <s v="PT;16;244;2617"/>
    <n v="340"/>
    <d v="2020-03-10T18:00:00"/>
    <n v="1"/>
    <x v="1"/>
    <x v="1"/>
    <x v="10"/>
  </r>
  <r>
    <x v="0"/>
    <n v="508481287"/>
    <n v="185145"/>
    <s v="AquisiÃ§Ã£o de mÃ³dulo LinkCardioBase para o Centro Hospitalar UniversitÃ¡rio de Lisboa Norte, E.P.E."/>
    <d v="2020-03-02T10:46:24"/>
    <n v="1"/>
    <s v="PT;12;165;2010"/>
    <n v="5"/>
    <d v="2020-03-06T17:00:00"/>
    <n v="1"/>
    <x v="0"/>
    <x v="1"/>
    <x v="10"/>
  </r>
  <r>
    <x v="17"/>
    <n v="505456010"/>
    <n v="185146"/>
    <s v="Equipamento fotogrÃ¡fico"/>
    <d v="2020-03-02T10:47:53"/>
    <n v="1"/>
    <s v="PT;12;174;223"/>
    <n v="340"/>
    <d v="2020-03-06T23:59:00"/>
    <n v="1"/>
    <x v="1"/>
    <x v="1"/>
    <x v="10"/>
  </r>
  <r>
    <x v="13"/>
    <n v="501294104"/>
    <n v="185147"/>
    <s v="SERVIÃ‡OS DE ENGENHARIA CIVIL, PARA A DIVISÃƒO DE FISCALIZAÃ‡ÃƒO E APOIO JURÃDICO"/>
    <d v="2020-03-02T10:53:10"/>
    <n v="1"/>
    <s v="PT;16;245;321"/>
    <n v="360"/>
    <d v="2020-03-08T23:59:00"/>
    <n v="1"/>
    <x v="1"/>
    <x v="1"/>
    <x v="10"/>
  </r>
  <r>
    <x v="137"/>
    <n v="506818829"/>
    <n v="185148"/>
    <m/>
    <d v="2020-03-02T10:55:16"/>
    <n v="3"/>
    <s v="PT;1;1;232"/>
    <n v="400"/>
    <m/>
    <n v="1"/>
    <x v="1"/>
    <x v="1"/>
    <x v="10"/>
  </r>
  <r>
    <x v="0"/>
    <n v="508481287"/>
    <n v="185149"/>
    <s v="AquisiÃ§Ã£o de quatro colchÃµes de partos para o Bloco de Partos"/>
    <d v="2020-03-02T10:59:29"/>
    <n v="1"/>
    <s v="PT;12;165;2010"/>
    <n v="360"/>
    <d v="2020-03-06T17:00:00"/>
    <n v="1"/>
    <x v="0"/>
    <x v="1"/>
    <x v="10"/>
  </r>
  <r>
    <x v="17"/>
    <n v="505456010"/>
    <n v="185150"/>
    <s v="EspetÃ¡culo musical de AntÃ³nio Zambujo no Ã¢mbito do Festival de MÃºsica Popular Portuguesa"/>
    <d v="2020-03-02T11:01:11"/>
    <n v="1"/>
    <s v="PT;12;174;223"/>
    <n v="220"/>
    <d v="2020-03-06T23:59:00"/>
    <n v="1"/>
    <x v="1"/>
    <x v="1"/>
    <x v="10"/>
  </r>
  <r>
    <x v="2"/>
    <n v="503539473"/>
    <n v="185151"/>
    <s v="ElaboraÃ§Ã£o de relatÃ³rio de seguranÃ§a para reabertura do parque de estacionamento de 4 pisos, em Olhos dÂ¿Ãgua"/>
    <d v="2020-03-02T11:04:18"/>
    <n v="1"/>
    <s v="PT;9;111;1551"/>
    <n v="360"/>
    <d v="2020-03-07T23:59:00"/>
    <n v="1"/>
    <x v="1"/>
    <x v="1"/>
    <x v="10"/>
  </r>
  <r>
    <x v="4"/>
    <n v="506334562"/>
    <n v="185152"/>
    <s v="SubstituiÃ§Ã£o dos tecidos das cadeiras - Sala Principal e Mini auditÃ³rio Teatro-Cine"/>
    <d v="2020-03-02T11:10:00"/>
    <n v="13"/>
    <s v="PT;11;157;1950"/>
    <n v="400"/>
    <d v="2020-02-12T23:59:00"/>
    <n v="1"/>
    <x v="1"/>
    <x v="1"/>
    <x v="10"/>
  </r>
  <r>
    <x v="17"/>
    <n v="505456010"/>
    <n v="185154"/>
    <s v="EspetÃ¡culo musical de CamanÃ© e MÃ¡rio Laginha no Ã¢mbito das comemoraÃ§Ãµes do 25 de abril."/>
    <d v="2020-03-02T11:10:32"/>
    <n v="1"/>
    <s v="PT;12;174;223"/>
    <n v="220"/>
    <d v="2020-03-06T23:59:00"/>
    <n v="1"/>
    <x v="1"/>
    <x v="1"/>
    <x v="10"/>
  </r>
  <r>
    <x v="13"/>
    <n v="501294104"/>
    <n v="185155"/>
    <s v="SERVIÃ‡OS DE ARQUITETURA, PARA A DIVISÃƒO DE FISCALIZAÃ‡ÃƒO E APOIO JURÃDICO"/>
    <d v="2020-03-02T11:10:57"/>
    <n v="1"/>
    <s v="PT;16;245;321"/>
    <n v="360"/>
    <d v="2020-03-08T23:59:00"/>
    <n v="1"/>
    <x v="1"/>
    <x v="1"/>
    <x v="10"/>
  </r>
  <r>
    <x v="4"/>
    <n v="506334562"/>
    <n v="185156"/>
    <s v="DinamizaÃ§Ã£o do Castelo de Pombal no Ã¢mbito do Mercado Medieval, ediÃ§Ã£o 2020"/>
    <d v="2020-03-02T11:11:35"/>
    <n v="1"/>
    <s v="PT;11;157;1950"/>
    <n v="220"/>
    <d v="2020-03-08T23:59:00"/>
    <n v="1"/>
    <x v="1"/>
    <x v="1"/>
    <x v="10"/>
  </r>
  <r>
    <x v="11"/>
    <n v="506614913"/>
    <n v="185158"/>
    <s v="Aluguer de estruturas e palco para as comemoraÃ§Ãµes do 25 de abril de 2020"/>
    <d v="2020-03-02T11:32:28"/>
    <n v="13"/>
    <s v="PT;12;173;189"/>
    <n v="220"/>
    <d v="2020-03-14T23:59:00"/>
    <n v="1"/>
    <x v="1"/>
    <x v="1"/>
    <x v="10"/>
  </r>
  <r>
    <x v="12"/>
    <n v="506187543"/>
    <n v="185159"/>
    <m/>
    <d v="2020-03-02T11:32:45"/>
    <n v="1"/>
    <s v="PT;1;1;232"/>
    <n v="400"/>
    <m/>
    <n v="1"/>
    <x v="1"/>
    <x v="1"/>
    <x v="10"/>
  </r>
  <r>
    <x v="49"/>
    <n v="502098139"/>
    <n v="185160"/>
    <s v="CONTRATAÃ‡ÃƒO DA PRESTAÃ‡ÃƒO DE SERVIÃ‡OS PARA ELABORAÃ‡ÃƒO DOS PROJETOS DE ESPECIALIDADES DE AMPLIAÃ‡ÃƒO DA EXTENSÃƒO DE SAÃšDE DE QUARTEIRA"/>
    <d v="2020-03-02T11:35:51"/>
    <n v="13"/>
    <s v="PT;9;118;109"/>
    <n v="400"/>
    <d v="2020-02-09T18:00:00"/>
    <n v="1"/>
    <x v="1"/>
    <x v="1"/>
    <x v="10"/>
  </r>
  <r>
    <x v="34"/>
    <n v="508069645"/>
    <n v="185161"/>
    <s v="PE_20007_CPB - AQUISIÃ‡ÃƒO E MONTAGEM DE CREMONES E KITÂ´S OSCILO-BATENTES PARA AS CAIXILHARIAS INSTALADAS NA ESCOLA SECUNDÃRIA DO CASTÃŠLO DA MAIA, NA MAIA"/>
    <d v="2020-03-02T11:38:27"/>
    <n v="13"/>
    <s v="PT;14;198;2259"/>
    <n v="5"/>
    <d v="2020-03-09T17:00:00"/>
    <n v="1"/>
    <x v="6"/>
    <x v="1"/>
    <x v="10"/>
  </r>
  <r>
    <x v="70"/>
    <n v="506791220"/>
    <n v="185163"/>
    <m/>
    <d v="2020-03-02T11:41:53"/>
    <n v="1"/>
    <s v="PT;1;1;232"/>
    <n v="400"/>
    <m/>
    <n v="1"/>
    <x v="1"/>
    <x v="1"/>
    <x v="10"/>
  </r>
  <r>
    <x v="12"/>
    <n v="506187543"/>
    <n v="185164"/>
    <s v="AquisiÃ§Ã£o e manutenÃ§Ã£o durante o perÃ­odo de um ano de soluÃ§Ã£o de faturaÃ§Ã£o eletronica"/>
    <d v="2020-03-02T11:42:30"/>
    <n v="1"/>
    <s v="PT;16;241;2600"/>
    <n v="340"/>
    <d v="2020-03-07T23:59:00"/>
    <n v="1"/>
    <x v="1"/>
    <x v="1"/>
    <x v="10"/>
  </r>
  <r>
    <x v="13"/>
    <n v="501294104"/>
    <n v="185165"/>
    <s v="EXECUÃ‡ÃƒO DO PROJETO DE DECORAÃ‡ÃƒO DO ARQUIVO MUNICIPAL"/>
    <d v="2020-03-02T11:43:37"/>
    <n v="1"/>
    <s v="PT;16;245;321"/>
    <n v="220"/>
    <d v="2020-03-08T23:59:00"/>
    <n v="1"/>
    <x v="1"/>
    <x v="1"/>
    <x v="10"/>
  </r>
  <r>
    <x v="70"/>
    <n v="506791220"/>
    <n v="185166"/>
    <s v="AquisiÃ§Ã£o de luminÃ¡rias LED."/>
    <d v="2020-03-02T11:44:39"/>
    <n v="1"/>
    <s v="PT;16;239;2592"/>
    <n v="340"/>
    <d v="2020-03-05T23:59:00"/>
    <n v="1"/>
    <x v="1"/>
    <x v="1"/>
    <x v="10"/>
  </r>
  <r>
    <x v="43"/>
    <n v="503035416"/>
    <n v="185167"/>
    <s v="SACAROSE ORAL 240MG/ML 2ML SOL ORAL"/>
    <d v="2020-03-02T12:11:43"/>
    <n v="1"/>
    <s v="PT;12;174;2096"/>
    <n v="340"/>
    <d v="2020-03-06T16:00:00"/>
    <n v="1"/>
    <x v="0"/>
    <x v="1"/>
    <x v="10"/>
  </r>
  <r>
    <x v="50"/>
    <n v="500192855"/>
    <n v="185168"/>
    <m/>
    <d v="2020-03-02T12:19:28"/>
    <n v="3"/>
    <s v="PT;1;1;232"/>
    <n v="1"/>
    <m/>
    <n v="1"/>
    <x v="3"/>
    <x v="1"/>
    <x v="10"/>
  </r>
  <r>
    <x v="1"/>
    <n v="506673626"/>
    <n v="185169"/>
    <s v="AquisiÃ§Ã£o de um veÃ­culo transformado que acolha serviÃ§os de atendimento aos munÃ­cipes"/>
    <d v="2020-03-02T12:22:51"/>
    <n v="3"/>
    <s v="PT;16;237;31"/>
    <n v="210"/>
    <d v="2020-03-11T23:59:00"/>
    <n v="1"/>
    <x v="1"/>
    <x v="1"/>
    <x v="10"/>
  </r>
  <r>
    <x v="53"/>
    <n v="504884620"/>
    <n v="185170"/>
    <s v="AquisiÃ§Ã£o de ServiÃ§os de Seguros ao abrigo de Acordo Quadro"/>
    <d v="2020-03-02T12:24:44"/>
    <n v="13"/>
    <s v="PT;1;1;232"/>
    <n v="340"/>
    <d v="2020-03-10T23:59:00"/>
    <n v="1"/>
    <x v="1"/>
    <x v="1"/>
    <x v="10"/>
  </r>
  <r>
    <x v="53"/>
    <n v="504884620"/>
    <n v="185171"/>
    <m/>
    <d v="2020-03-02T12:29:52"/>
    <n v="1"/>
    <s v="PT;1;1;232"/>
    <n v="400"/>
    <m/>
    <n v="1"/>
    <x v="1"/>
    <x v="1"/>
    <x v="10"/>
  </r>
  <r>
    <x v="100"/>
    <n v="501692983"/>
    <n v="185172"/>
    <s v="RealizaÃ§Ã£o de ensaios analÃ­ticos de caracterizaÃ§Ã£o geoquÃ­mica e testes de lixiviaÃ§Ã£o em materiais de escombreiras de vÃ¡rias Ã¡reas mineiras de radioativos"/>
    <d v="2020-03-02T12:35:05"/>
    <n v="1"/>
    <s v="PT;23;331;3424"/>
    <n v="300"/>
    <d v="2020-03-09T17:00:00"/>
    <n v="1"/>
    <x v="2"/>
    <x v="1"/>
    <x v="10"/>
  </r>
  <r>
    <x v="33"/>
    <n v="505170876"/>
    <n v="185173"/>
    <s v="EspetÃ¡culos musicais e aluguer de equipamentos de apoio aos eventos Ã¢ncora 2020"/>
    <d v="2020-03-02T13:12:03"/>
    <n v="13"/>
    <s v="PT;9;117;72"/>
    <n v="220"/>
    <d v="2020-03-12T17:00:00"/>
    <n v="1"/>
    <x v="1"/>
    <x v="1"/>
    <x v="10"/>
  </r>
  <r>
    <x v="0"/>
    <n v="508481287"/>
    <n v="185174"/>
    <s v="AquisiÃ§Ã£o de licenciamento RDS/RDP para o Centro Hospitalar UniversitÃ¡rio de Lisboa Norte, E.P.E."/>
    <d v="2020-03-02T13:36:21"/>
    <n v="13"/>
    <s v="PT;12;165;2010"/>
    <n v="220"/>
    <d v="2020-03-09T17:00:00"/>
    <n v="1"/>
    <x v="0"/>
    <x v="1"/>
    <x v="10"/>
  </r>
  <r>
    <x v="339"/>
    <n v="506641562"/>
    <n v="185176"/>
    <m/>
    <d v="2020-03-02T14:01:47"/>
    <n v="3"/>
    <s v="PT;1;1;232"/>
    <n v="1"/>
    <m/>
    <n v="1"/>
    <x v="2"/>
    <x v="1"/>
    <x v="10"/>
  </r>
  <r>
    <x v="0"/>
    <n v="508481287"/>
    <n v="185177"/>
    <s v="AquisiÃ§Ã£o de ventilador de transporte para o ServiÃ§o de Neurocirurgia - Internamento - Unidade de Cuidados Intensivos"/>
    <d v="2020-03-02T14:05:31"/>
    <n v="3"/>
    <s v="PT;12;165;2010"/>
    <n v="220"/>
    <d v="2020-03-11T17:00:00"/>
    <n v="1"/>
    <x v="0"/>
    <x v="1"/>
    <x v="10"/>
  </r>
  <r>
    <x v="45"/>
    <n v="680021892"/>
    <n v="185179"/>
    <s v="AquisiÃ§Ã£o de PeÃ§as para ReparaÃ§Ã£o de Contadores"/>
    <d v="2020-03-02T14:16:27"/>
    <n v="1"/>
    <s v="PT;12;173;189"/>
    <n v="340"/>
    <d v="2020-03-10T23:59:00"/>
    <n v="1"/>
    <x v="5"/>
    <x v="1"/>
    <x v="10"/>
  </r>
  <r>
    <x v="90"/>
    <n v="503541567"/>
    <n v="185180"/>
    <m/>
    <d v="2020-03-02T14:17:39"/>
    <n v="13"/>
    <s v="PT;1;1;232"/>
    <n v="1"/>
    <m/>
    <n v="1"/>
    <x v="1"/>
    <x v="1"/>
    <x v="10"/>
  </r>
  <r>
    <x v="177"/>
    <n v="506735524"/>
    <n v="185181"/>
    <m/>
    <d v="2020-03-02T14:31:21"/>
    <n v="1"/>
    <s v="PT;1;1;232"/>
    <n v="400"/>
    <m/>
    <n v="1"/>
    <x v="1"/>
    <x v="1"/>
    <x v="10"/>
  </r>
  <r>
    <x v="149"/>
    <n v="506642798"/>
    <n v="185182"/>
    <s v="fornecimento e montagem de portas corta-fogo, para a Casa de Artes e Cultura do Tejo"/>
    <d v="2020-03-02T14:32:00"/>
    <n v="1"/>
    <s v="PT;6;76;1247"/>
    <n v="360"/>
    <d v="2020-03-05T23:00:00"/>
    <n v="1"/>
    <x v="1"/>
    <x v="1"/>
    <x v="10"/>
  </r>
  <r>
    <x v="13"/>
    <n v="501294104"/>
    <n v="185183"/>
    <s v="PRESTAÃ‡ÃƒO DE SERVIÃ‡OS DE ALUGUER PARA TRANSPORTE,MONTAGEM E DESMONTAGEM DE ANDAIMES, INCLUINDO REDE DE PROTEÃ‡ÃƒO PARA A MANUTENÃ‡ÃƒO DE EDIFÃCIOS, SITO EM RUA DOS CORRIEIROS E ENVOLVENTE, EM SETÃšBAL"/>
    <d v="2020-03-02T14:33:24"/>
    <n v="13"/>
    <s v="PT;16;245;2623"/>
    <n v="220"/>
    <d v="2020-03-08T23:59:00"/>
    <n v="1"/>
    <x v="1"/>
    <x v="1"/>
    <x v="10"/>
  </r>
  <r>
    <x v="9"/>
    <n v="506173968"/>
    <n v="185185"/>
    <m/>
    <d v="2020-03-02T14:36:02"/>
    <n v="1"/>
    <s v="PT;1;1;232"/>
    <n v="400"/>
    <m/>
    <n v="1"/>
    <x v="1"/>
    <x v="1"/>
    <x v="10"/>
  </r>
  <r>
    <x v="9"/>
    <n v="506173968"/>
    <n v="185186"/>
    <s v="PeÃ§as para assegurar a reparaÃ§Ã£o de contadores de Ã¡gua"/>
    <d v="2020-03-02T14:38:14"/>
    <n v="1"/>
    <s v="PT;16;243;261"/>
    <n v="300"/>
    <d v="2020-03-04T23:59:00"/>
    <n v="1"/>
    <x v="1"/>
    <x v="1"/>
    <x v="10"/>
  </r>
  <r>
    <x v="13"/>
    <n v="501294104"/>
    <n v="185187"/>
    <s v="SERVIÃ‡OS DE ASSISTENTE TÃ‰CNICA A COLABORAR NA SECÃ‡ÃƒO DE ATENDIMENTO E GESTÃƒO DOCUMENTAL"/>
    <d v="2020-03-02T14:53:48"/>
    <n v="1"/>
    <s v="PT;16;245;321"/>
    <n v="220"/>
    <d v="2020-04-16T23:59:00"/>
    <n v="1"/>
    <x v="1"/>
    <x v="1"/>
    <x v="10"/>
  </r>
  <r>
    <x v="100"/>
    <n v="501692983"/>
    <n v="185188"/>
    <s v="RealizaÃ§Ã£o de um conjunto de trabalhos que tÃªm como finalidade a descontaminaÃ§Ã£o de Ã¡guas de mina nas Ã¡reas mineiras dos radioativos, localizadas nos concelhos de Nelas e Mangualde, distrito de Viseu, TÃ¡bua, distrito de Coimbra, Gouveia e Sabugal, distrito da Guarda, que se consideram imprescindÃ­veis ao integral cumprimento dos objetivos de recuperaÃ§Ã£o ambiental definidos."/>
    <d v="2020-03-02T14:55:24"/>
    <n v="3"/>
    <s v="PT;1;1;232"/>
    <n v="220"/>
    <d v="2020-04-03T17:00:00"/>
    <n v="1"/>
    <x v="2"/>
    <x v="1"/>
    <x v="10"/>
  </r>
  <r>
    <x v="39"/>
    <n v="680015019"/>
    <n v="185189"/>
    <s v="Concurso PÃºblico para o fornecimento de licenÃ§as para utilizaÃ§Ã£o de produtos Microsoft."/>
    <d v="2020-03-02T15:07:55"/>
    <n v="3"/>
    <s v="PT;12;169;2057"/>
    <n v="220"/>
    <d v="2020-04-02T23:59:00"/>
    <n v="1"/>
    <x v="5"/>
    <x v="1"/>
    <x v="10"/>
  </r>
  <r>
    <x v="13"/>
    <n v="501294104"/>
    <n v="185190"/>
    <s v="SERVIÃ‡O DE REPARAÃ‡ÃƒO E MODERNIZAÃ‡ÃƒO DOS ELEVADORES N.Âºs 1 E 2, DO EDIFÃCIO DOS CIPRESTES"/>
    <d v="2020-03-02T15:17:56"/>
    <n v="1"/>
    <s v="PT;16;245;321"/>
    <n v="220"/>
    <d v="2020-03-08T23:59:00"/>
    <n v="1"/>
    <x v="1"/>
    <x v="1"/>
    <x v="10"/>
  </r>
  <r>
    <x v="91"/>
    <n v="503584215"/>
    <n v="185191"/>
    <s v="ServiÃ§os para a elaboraÃ§Ã£o do DiagnÃ³stico Estrutural do PalÃ¡cio MarquÃªs de Pombal"/>
    <d v="2020-03-02T15:19:19"/>
    <n v="1"/>
    <s v="PT;12;165;2017"/>
    <n v="210"/>
    <d v="2020-03-22T23:59:00"/>
    <n v="1"/>
    <x v="2"/>
    <x v="1"/>
    <x v="10"/>
  </r>
  <r>
    <x v="82"/>
    <n v="680012907"/>
    <n v="185192"/>
    <s v="AquisiÃ§Ã£o de serviÃ§os de aluguer de viatura hidroaspirador pesada com operador para lavagem e limpeza de equipamentos enterrados e semi-enterrados"/>
    <d v="2020-03-02T15:22:58"/>
    <n v="13"/>
    <s v="PT;17;256;2822"/>
    <n v="360"/>
    <d v="2020-03-09T23:59:00"/>
    <n v="1"/>
    <x v="5"/>
    <x v="1"/>
    <x v="10"/>
  </r>
  <r>
    <x v="33"/>
    <n v="505170876"/>
    <n v="185193"/>
    <s v="AquisiÃ§Ã£o de serviÃ§os de transporte de passageiros em regime de aluguer - circuitos nÃ£o definidos"/>
    <d v="2020-03-02T15:27:28"/>
    <n v="13"/>
    <s v="PT;9;117;72"/>
    <n v="360"/>
    <d v="2020-03-12T17:00:00"/>
    <n v="1"/>
    <x v="1"/>
    <x v="1"/>
    <x v="10"/>
  </r>
  <r>
    <x v="43"/>
    <n v="503035416"/>
    <n v="185194"/>
    <s v="AquisiÃ§Ã£o de serviÃ§o de substituiÃ§Ã£o de 1 (um) comando para a marquesa Mars 2 do bloco operatÃ³rio"/>
    <d v="2020-03-02T15:32:40"/>
    <n v="1"/>
    <s v="PT;12;174;2096"/>
    <n v="300"/>
    <d v="2020-03-06T17:00:00"/>
    <n v="1"/>
    <x v="0"/>
    <x v="1"/>
    <x v="10"/>
  </r>
  <r>
    <x v="20"/>
    <n v="506801969"/>
    <n v="185195"/>
    <s v="AquisiÃ§Ã£o de serviÃ§os para desenvolvimento de projeto &quot;TerritÃ³rio Museu&quot;"/>
    <d v="2020-03-02T15:39:24"/>
    <n v="1"/>
    <s v="PT;9;114;11"/>
    <n v="360"/>
    <d v="2020-03-18T17:00:00"/>
    <n v="1"/>
    <x v="1"/>
    <x v="1"/>
    <x v="10"/>
  </r>
  <r>
    <x v="13"/>
    <n v="501294104"/>
    <n v="185197"/>
    <s v="REPARAÃ‡ÃƒO DE 16 PARQUES INFANTIS Â¿ CONTRATO DE MANUTENÃ‡ÃƒO"/>
    <d v="2020-03-02T16:02:25"/>
    <n v="1"/>
    <s v="PT;16;245;321"/>
    <n v="220"/>
    <d v="2020-03-08T23:59:00"/>
    <n v="1"/>
    <x v="1"/>
    <x v="1"/>
    <x v="10"/>
  </r>
  <r>
    <x v="30"/>
    <n v="506546381"/>
    <n v="185198"/>
    <s v="AtribuiÃ§Ã£o do Direito de ExploraÃ§Ã£o do Bar da Praia Fluvial Fragas S. SimÃ£o"/>
    <d v="2020-03-02T16:03:41"/>
    <n v="3"/>
    <s v="PT;11;150;1905"/>
    <n v="220"/>
    <d v="2020-03-24T17:00:00"/>
    <n v="1"/>
    <x v="1"/>
    <x v="1"/>
    <x v="10"/>
  </r>
  <r>
    <x v="82"/>
    <n v="680012907"/>
    <n v="185199"/>
    <s v="AquisiÃ§Ã£o de viatura ligeira de mercadorias com caixa fechada e cabine"/>
    <d v="2020-03-02T16:20:30"/>
    <n v="13"/>
    <s v="PT;17;256;2822"/>
    <n v="340"/>
    <d v="2020-03-13T23:59:00"/>
    <n v="1"/>
    <x v="5"/>
    <x v="1"/>
    <x v="10"/>
  </r>
  <r>
    <x v="50"/>
    <n v="500192855"/>
    <n v="185200"/>
    <s v="Empreitada de SubstituiÃ§Ã£o das Escadas MecÃ¢nicas nÂº 1 e 2 da EstaÃ§Ã£o Avenida Linha Azul do Metropolitano de Lisboa E.P.E."/>
    <d v="2020-03-02T16:21:56"/>
    <n v="3"/>
    <s v="PT;12;167;141"/>
    <n v="220"/>
    <d v="2020-04-06T23:59:00"/>
    <n v="1"/>
    <x v="3"/>
    <x v="1"/>
    <x v="10"/>
  </r>
  <r>
    <x v="37"/>
    <n v="504293125"/>
    <n v="185202"/>
    <s v="AQUISIÃ‡ÃƒO DE PRESTAÃ‡ÃƒO DE SERVIÃ‡O PARA TRANSPORTE DE CORRESPONDÃŠNCIA MUNICIPAL"/>
    <d v="2020-03-02T16:27:23"/>
    <n v="3"/>
    <s v="PT;12;175;172"/>
    <n v="340"/>
    <d v="2020-03-22T23:59:00"/>
    <n v="1"/>
    <x v="1"/>
    <x v="1"/>
    <x v="10"/>
  </r>
  <r>
    <x v="13"/>
    <n v="501294104"/>
    <n v="185203"/>
    <s v="AQUISIÃ‡ÃƒO DE PAINÃ‰IS PARA COBERTURAS DE TRÃŠS PAVILHÃ•ES DO PARQUE MUNICIPAL DE POÃ‡OILOS"/>
    <d v="2020-03-02T16:28:57"/>
    <n v="13"/>
    <s v="PT;16;245;321"/>
    <n v="200"/>
    <d v="2020-03-16T23:59:00"/>
    <n v="1"/>
    <x v="1"/>
    <x v="1"/>
    <x v="10"/>
  </r>
  <r>
    <x v="137"/>
    <n v="506818829"/>
    <n v="185206"/>
    <s v="Empreitada de &quot;RecuperaÃ§Ã£o, ValorizaÃ§Ã£o e RefuncionalizaÃ§Ã£o do Parque dos Marmelos e Margem Ribeirinha da Ribeira de Cavalos&quot;"/>
    <d v="2020-03-02T16:49:43"/>
    <n v="3"/>
    <s v="PT;7;88;1431"/>
    <n v="300"/>
    <d v="2020-03-28T23:59:00"/>
    <n v="1"/>
    <x v="1"/>
    <x v="1"/>
    <x v="10"/>
  </r>
  <r>
    <x v="0"/>
    <n v="508481287"/>
    <n v="185209"/>
    <s v="AquisiÃ§Ã£o de ServiÃ§os de ManutenÃ§Ã£o Ao Equipamento de InfusÃ£o B. Braun para o ano 2020"/>
    <d v="2020-03-03T08:18:54"/>
    <n v="1"/>
    <s v="PT;12;165;2010"/>
    <n v="220"/>
    <d v="2020-03-10T17:00:00"/>
    <n v="1"/>
    <x v="0"/>
    <x v="1"/>
    <x v="10"/>
  </r>
  <r>
    <x v="0"/>
    <n v="508481287"/>
    <n v="185210"/>
    <s v="AquisiÃ§Ã£o de serviÃ§os de manutenÃ§Ã£o ao core de rede."/>
    <d v="2020-03-03T09:13:01"/>
    <n v="13"/>
    <s v="PT;12;165;2010"/>
    <n v="220"/>
    <d v="2020-03-11T17:00:00"/>
    <n v="1"/>
    <x v="0"/>
    <x v="1"/>
    <x v="10"/>
  </r>
  <r>
    <x v="35"/>
    <n v="501290206"/>
    <n v="185211"/>
    <s v="REPOSIÃ‡ÃƒO DE PAVIMENTOS, VALETAS E PASSEIOS NAS FREGUESIAS _ REABILITAÃ‡ÃƒO DE PAVIMENTOS NO CM 1260 (RUA PRINCIPAL) CASAIS DOS LEDOS E CASAL DO ARQUEIRO, RUA DA CAPELA EM CASAIS DOS LEDOS E CM 1261 (RUA CASAL DA FANIQUEIRA E RUA DAS ESCOLA) EM FANIQUEIRA."/>
    <d v="2020-03-03T09:18:28"/>
    <n v="13"/>
    <s v="PT;11;146;1881"/>
    <n v="220"/>
    <d v="2020-03-18T17:00:00"/>
    <n v="1"/>
    <x v="1"/>
    <x v="1"/>
    <x v="10"/>
  </r>
  <r>
    <x v="21"/>
    <n v="506609553"/>
    <n v="185212"/>
    <s v="aquisiÃ§Ã£o de material desportivo para apetrechamento dos vÃ¡rios estabelecimentos de ensinoÂ¿ no Ã¢mbito da OperaÃ§Ã£o Comunidade Empenhada na PromoÃ§Ã£o do Sucesso Escolar (ALT20-02-5266-FSE-000041)"/>
    <d v="2020-03-03T09:21:48"/>
    <n v="13"/>
    <s v="PT;8;101;1519"/>
    <n v="340"/>
    <d v="2020-03-08T23:59:00"/>
    <n v="1"/>
    <x v="1"/>
    <x v="1"/>
    <x v="10"/>
  </r>
  <r>
    <x v="2"/>
    <n v="503539473"/>
    <n v="185213"/>
    <m/>
    <d v="2020-03-03T09:29:39"/>
    <n v="1"/>
    <s v="PT;1;1;232"/>
    <n v="400"/>
    <m/>
    <n v="1"/>
    <x v="1"/>
    <x v="1"/>
    <x v="10"/>
  </r>
  <r>
    <x v="17"/>
    <n v="505456010"/>
    <n v="185214"/>
    <s v="SubstituiÃ§Ã£o de portas e janelas na EB1 Alice Leite"/>
    <d v="2020-03-03T09:35:02"/>
    <n v="13"/>
    <s v="PT;12;174;2093"/>
    <n v="340"/>
    <d v="2020-03-12T23:59:00"/>
    <n v="1"/>
    <x v="1"/>
    <x v="1"/>
    <x v="10"/>
  </r>
  <r>
    <x v="2"/>
    <n v="503539473"/>
    <n v="185215"/>
    <m/>
    <d v="2020-03-03T09:37:48"/>
    <n v="1"/>
    <s v="PT;1;1;232"/>
    <n v="400"/>
    <m/>
    <n v="1"/>
    <x v="1"/>
    <x v="1"/>
    <x v="10"/>
  </r>
  <r>
    <x v="33"/>
    <n v="505170876"/>
    <n v="185218"/>
    <s v="O procedimento tem por objeto a execuÃ§Ã£o de trabalhos conducentes Ã  melhoria das acessibilidades para pessoas com mobilidade reduzida, na Rua Infante D. Henrique."/>
    <d v="2020-03-03T10:16:14"/>
    <n v="13"/>
    <s v="PT;9;117;1575"/>
    <n v="220"/>
    <d v="2020-03-25T17:00:00"/>
    <n v="1"/>
    <x v="1"/>
    <x v="1"/>
    <x v="10"/>
  </r>
  <r>
    <x v="191"/>
    <n v="508779472"/>
    <n v="185219"/>
    <m/>
    <d v="2020-03-03T10:25:21"/>
    <n v="3"/>
    <m/>
    <n v="1"/>
    <m/>
    <n v="1"/>
    <x v="1"/>
    <x v="1"/>
    <x v="10"/>
  </r>
  <r>
    <x v="13"/>
    <n v="501294104"/>
    <n v="185220"/>
    <s v="AQUISIÃ‡ÃƒO DE 4 CONTENTORES DE 25 m3 DESTINADOS Ã€ RECOLHA SELETIVA DE RESÃDUOS URBANOS BIODEGRADÃVEIS EM SETUBAL - NO Ã‚MBITO DA CANDIDATURA AO POSEUR."/>
    <d v="2020-03-03T10:29:40"/>
    <n v="13"/>
    <s v="PT;16;245;321"/>
    <n v="220"/>
    <d v="2020-03-09T23:59:00"/>
    <n v="1"/>
    <x v="1"/>
    <x v="1"/>
    <x v="10"/>
  </r>
  <r>
    <x v="2"/>
    <n v="503539473"/>
    <n v="185221"/>
    <s v="Concurso pÃºblico com publicaÃ§Ã£o de anÃºncio no JOUE para o fornecimento de calÃ§ada e lancil de sienito e granito"/>
    <d v="2020-03-03T10:38:19"/>
    <n v="3"/>
    <s v="PT;9;111;105"/>
    <n v="220"/>
    <d v="2020-04-05T23:59:00"/>
    <n v="1"/>
    <x v="1"/>
    <x v="1"/>
    <x v="10"/>
  </r>
  <r>
    <x v="21"/>
    <n v="506609553"/>
    <n v="185223"/>
    <s v="AquisiÃ§Ã£o de serviÃ§os - ReparaÃ§Ã£o de semÃ¡foros no Concelho"/>
    <d v="2020-03-03T10:42:43"/>
    <n v="1"/>
    <s v="PT;8;101;1519"/>
    <n v="340"/>
    <d v="2020-03-18T23:59:00"/>
    <n v="1"/>
    <x v="1"/>
    <x v="1"/>
    <x v="10"/>
  </r>
  <r>
    <x v="261"/>
    <n v="507261682"/>
    <n v="185224"/>
    <m/>
    <d v="2020-03-03T10:45:00"/>
    <n v="3"/>
    <s v="PT;12;170;2059"/>
    <n v="1"/>
    <m/>
    <n v="1"/>
    <x v="2"/>
    <x v="1"/>
    <x v="10"/>
  </r>
  <r>
    <x v="272"/>
    <n v="514797240"/>
    <n v="185225"/>
    <s v="AquisiÃ§Ã£o de serviÃ§os de Criatividade, ComunicaÃ§Ã£o e RelaÃ§Ãµes PÃºblicas para a concretizaÃ§Ã£o do plano de comunicaÃ§Ã£o estratÃ©gica integrada Â¿Portugal Chama. Por si. Por todos.Â¿ e de produÃ§Ã£o e distribuiÃ§Ã£o de conteÃºdos Â¿Portugal Chama. Por si. Por todosÂ¿.Â¿, para a AgÃªncia para a GestÃ£o Integrada de Fogos Rurais, I.P. (AGIF, I.P.)"/>
    <d v="2020-03-03T10:51:34"/>
    <n v="13"/>
    <s v="PT;1;1;232"/>
    <n v="360"/>
    <d v="2020-03-08T16:30:00"/>
    <n v="1"/>
    <x v="2"/>
    <x v="1"/>
    <x v="10"/>
  </r>
  <r>
    <x v="86"/>
    <n v="501273433"/>
    <n v="185226"/>
    <s v="FISCALIZAÃ‡ÃƒO E COORDENAÃ‡ÃƒO DE SEGURANÃ‡A E SAÃšDE EM OBRA E AMBIENTE DA EMPREITADA DE RECONVERSÃƒO DO EDIFICIO DO ANTIGO IVV PARA PAVILHÃƒO MULTIUSOS PARA PROMOÃ‡ÃƒO DE PRODUTOS E EVENTOS REGIONAIS"/>
    <d v="2020-03-03T10:58:01"/>
    <n v="3"/>
    <s v="PT;15;214;2450"/>
    <n v="220"/>
    <d v="2020-03-18T23:59:00"/>
    <n v="1"/>
    <x v="1"/>
    <x v="1"/>
    <x v="10"/>
  </r>
  <r>
    <x v="6"/>
    <n v="506037258"/>
    <n v="185228"/>
    <s v="ReabilitaÃ§Ã£o e RefuncionalizaÃ§Ã£o da PraÃ§a Viana"/>
    <d v="2020-03-03T11:05:55"/>
    <n v="3"/>
    <s v="PT;17;256;2822"/>
    <n v="150"/>
    <d v="2020-05-08T17:00:00"/>
    <n v="1"/>
    <x v="1"/>
    <x v="1"/>
    <x v="10"/>
  </r>
  <r>
    <x v="97"/>
    <n v="508354617"/>
    <n v="185229"/>
    <s v="AD 15/2020 - AquisiÃ§Ã£o de sementes para a Bolsa de Turismo de Lisboa 2020"/>
    <d v="2020-03-03T11:08:06"/>
    <n v="1"/>
    <s v="PT;1;1;232"/>
    <n v="400"/>
    <d v="1970-01-01T23:59:00"/>
    <n v="1"/>
    <x v="1"/>
    <x v="1"/>
    <x v="10"/>
  </r>
  <r>
    <x v="9"/>
    <n v="506173968"/>
    <n v="185231"/>
    <s v="AquisiÃ§Ã£o de equipamento hoteleiro para a EB QtÂª do Conde de Portalegre, EB StÂª Marta de Corroios, EB das Paivas, EB QtÂª StÂª AntÃ³nio e EB Nun'Ãlvares"/>
    <d v="2020-03-03T11:09:49"/>
    <n v="1"/>
    <s v="PT;1;1;232"/>
    <n v="220"/>
    <d v="2020-03-06T18:00:00"/>
    <n v="1"/>
    <x v="1"/>
    <x v="1"/>
    <x v="10"/>
  </r>
  <r>
    <x v="27"/>
    <n v="506722422"/>
    <n v="185232"/>
    <s v="AquisiÃ§Ã£o de Colunas e LuminÃ¡rias para o EspaÃ§o Exterior do PavilhÃ£o da EB2.3"/>
    <d v="2020-03-03T11:14:14"/>
    <n v="1"/>
    <s v="PT;15;220;2478"/>
    <n v="400"/>
    <d v="1970-01-01T23:59:00"/>
    <n v="1"/>
    <x v="1"/>
    <x v="1"/>
    <x v="10"/>
  </r>
  <r>
    <x v="13"/>
    <n v="501294104"/>
    <n v="185233"/>
    <s v="AQUISIÃ‡ÃƒO DE MATERIAL VEGETAL PARA ORNAMENTAÃ‡ÃƒO EM DIVERSOS LOCAIS NA CIDADE DE SETÃšBAL"/>
    <d v="2020-03-03T11:33:22"/>
    <n v="13"/>
    <s v="PT;16;245;321"/>
    <n v="220"/>
    <d v="2020-03-09T23:59:00"/>
    <n v="1"/>
    <x v="1"/>
    <x v="1"/>
    <x v="10"/>
  </r>
  <r>
    <x v="166"/>
    <n v="504288806"/>
    <n v="185234"/>
    <s v="AquisiÃ§Ã£o de mÃ³dulo de faturaÃ§Ã£o eletrÃ³nica"/>
    <d v="2020-03-03T11:44:14"/>
    <n v="1"/>
    <s v="PT;12;165;2008"/>
    <n v="340"/>
    <d v="2020-03-12T23:59:00"/>
    <n v="1"/>
    <x v="2"/>
    <x v="1"/>
    <x v="10"/>
  </r>
  <r>
    <x v="13"/>
    <n v="501294104"/>
    <n v="185235"/>
    <s v="SERVIÃ‡OS ADMINISTRATIVOS PARA A SECÃ‡ÃƒO DE CONTABILIDADE"/>
    <d v="2020-03-03T11:52:15"/>
    <n v="1"/>
    <s v="PT;16;245;321"/>
    <n v="300"/>
    <d v="2020-03-10T23:59:00"/>
    <n v="1"/>
    <x v="1"/>
    <x v="1"/>
    <x v="10"/>
  </r>
  <r>
    <x v="92"/>
    <n v="512044040"/>
    <n v="185236"/>
    <s v="Empreitada de RepavimentaÃ§Ã£o Parcial da Canada das Canadinhas - Freguesia de SÃ£o Bartolomeu"/>
    <d v="2020-03-03T11:54:09"/>
    <n v="1"/>
    <s v="PT;20;299;3318"/>
    <n v="300"/>
    <d v="2020-03-13T23:59:00"/>
    <n v="1"/>
    <x v="1"/>
    <x v="1"/>
    <x v="10"/>
  </r>
  <r>
    <x v="21"/>
    <n v="506609553"/>
    <n v="185237"/>
    <s v="Empreitada - ReabilitaÃ§Ã£o de moradias na Rua de MoÃ§ambique e na Rua Adriano Correia de Oliveira"/>
    <d v="2020-03-03T11:57:47"/>
    <n v="13"/>
    <s v="PT;8;101;1519"/>
    <n v="340"/>
    <d v="2020-03-15T23:59:00"/>
    <n v="1"/>
    <x v="1"/>
    <x v="1"/>
    <x v="10"/>
  </r>
  <r>
    <x v="1"/>
    <n v="506673626"/>
    <n v="185238"/>
    <s v="AquisiÃ§Ã£o de serviÃ§os para apresentaÃ§Ã£o de concerto com &quot;The Gift&quot;"/>
    <d v="2020-03-03T12:12:40"/>
    <n v="1"/>
    <s v="PT;16;237;31"/>
    <n v="5"/>
    <d v="2020-03-08T23:59:00"/>
    <n v="1"/>
    <x v="1"/>
    <x v="1"/>
    <x v="10"/>
  </r>
  <r>
    <x v="49"/>
    <n v="502098139"/>
    <n v="185239"/>
    <s v="CONTRATAÃ‡ÃƒO DA PRESTAÃ‡ÃƒO DE SERVIÃ‡OS PARA REALIZAÃ‡ÃƒO DE AVALIAÃ‡Ã•ES PSICOLÃ“GICAS."/>
    <d v="2020-03-03T12:14:44"/>
    <n v="13"/>
    <s v="PT;9;118;1582"/>
    <n v="150"/>
    <d v="2020-04-30T18:00:00"/>
    <n v="1"/>
    <x v="1"/>
    <x v="1"/>
    <x v="10"/>
  </r>
  <r>
    <x v="0"/>
    <n v="508481287"/>
    <n v="185240"/>
    <s v="204A000005 - AquisiÃ§Ã£o de gel de banho e mÃ£os durante o ano de 2020"/>
    <d v="2020-03-03T12:15:26"/>
    <n v="3"/>
    <s v="PT;12;165;2010"/>
    <n v="340"/>
    <d v="2020-03-09T17:00:00"/>
    <n v="1"/>
    <x v="0"/>
    <x v="1"/>
    <x v="10"/>
  </r>
  <r>
    <x v="10"/>
    <n v="500122237"/>
    <n v="185241"/>
    <s v="AquisiÃ§Ã£o de ServiÃ§os de Lavandaria em Regime de Outsourcing para as Unidades Hoteleiras da FundaÃ§Ã£o INATEL sitas em Albufeira, SÃ£o Pedro do Sul e Vila Nova de Cerveira"/>
    <d v="2020-03-03T12:19:29"/>
    <n v="3"/>
    <s v="PT;1;1;232"/>
    <n v="340"/>
    <d v="2020-03-13T23:59:00"/>
    <n v="1"/>
    <x v="2"/>
    <x v="1"/>
    <x v="10"/>
  </r>
  <r>
    <x v="344"/>
    <n v="507001206"/>
    <n v="185242"/>
    <m/>
    <d v="2020-03-03T12:25:07"/>
    <n v="13"/>
    <m/>
    <n v="1"/>
    <m/>
    <n v="1"/>
    <x v="2"/>
    <x v="1"/>
    <x v="10"/>
  </r>
  <r>
    <x v="14"/>
    <n v="501144218"/>
    <n v="185243"/>
    <s v="ConstruÃ§Ã£o de duas boxes para acolhimento de animais no canil da AssociaÃ§Ã£o Bianca e reabilitaÃ§Ã£o de quatro boxes existentes no recinto do Canil Municipal"/>
    <d v="2020-03-03T12:25:58"/>
    <n v="1"/>
    <s v="PT;16;244;2616"/>
    <n v="400"/>
    <d v="2019-03-02T23:59:00"/>
    <n v="1"/>
    <x v="1"/>
    <x v="1"/>
    <x v="10"/>
  </r>
  <r>
    <x v="99"/>
    <n v="510089224"/>
    <n v="185244"/>
    <s v="DAP 2020.0015 - AquisiÃ§Ã£o de ServiÃ§os de Limpeza e Recolha Regular de ResÃ­duos SÃ³lidos Urbanos, para o Centro Desportivo Nacional do Jamor (CDNJ) - 01/04/2020 a 31/12/2021"/>
    <d v="2020-03-03T12:40:11"/>
    <n v="3"/>
    <s v="PT;12;169;2055"/>
    <n v="360"/>
    <d v="2020-03-09T23:59:00"/>
    <n v="1"/>
    <x v="2"/>
    <x v="1"/>
    <x v="10"/>
  </r>
  <r>
    <x v="14"/>
    <n v="501144218"/>
    <n v="185245"/>
    <s v="ConstruÃ§Ã£o de duas boxes para acolhimento de animais no canil da AssociaÃ§Ã£o Bianca e reabilitaÃ§Ã£o de quatro boxes existentes no recinto do canil municipal."/>
    <d v="2020-03-03T13:03:45"/>
    <n v="1"/>
    <s v="PT;16;244;2616"/>
    <n v="5"/>
    <d v="2020-03-09T23:59:00"/>
    <n v="1"/>
    <x v="1"/>
    <x v="1"/>
    <x v="10"/>
  </r>
  <r>
    <x v="2"/>
    <n v="503539473"/>
    <n v="185246"/>
    <s v="Empreitada de vedaÃ§Ã£o das lagoas de Ã¡gua existentes nos terrenos adquiridos Ã  Faceal"/>
    <d v="2020-03-03T13:24:58"/>
    <n v="13"/>
    <s v="PT;9;111;1549"/>
    <n v="220"/>
    <d v="2020-03-09T23:59:00"/>
    <n v="1"/>
    <x v="1"/>
    <x v="1"/>
    <x v="10"/>
  </r>
  <r>
    <x v="2"/>
    <n v="503539473"/>
    <n v="185250"/>
    <s v="AlteraÃ§Ã£o de arrecadaÃ§Ã£o para sala audiovisual no piso -1 no pavilhÃ£o municipal de Albufeira"/>
    <d v="2020-03-03T14:00:10"/>
    <n v="1"/>
    <s v="PT;9;111;1551"/>
    <n v="360"/>
    <d v="2020-03-09T23:59:00"/>
    <n v="1"/>
    <x v="1"/>
    <x v="1"/>
    <x v="10"/>
  </r>
  <r>
    <x v="11"/>
    <n v="506614913"/>
    <n v="185251"/>
    <s v="SUBSTITUIÃ‡ÃƒO GERAL DO ISOLAMENTO E DAS COBERTURAS EM TELHA DOS PRÃ‰DIOS MUNICIPAIS CONFORME MAPA DE QUANTIDADES DE TRABALHO"/>
    <d v="2020-03-03T14:00:33"/>
    <n v="13"/>
    <s v="PT;12;173;2090"/>
    <n v="340"/>
    <d v="2020-03-12T23:59:00"/>
    <n v="1"/>
    <x v="1"/>
    <x v="1"/>
    <x v="10"/>
  </r>
  <r>
    <x v="116"/>
    <n v="505656000"/>
    <n v="185252"/>
    <s v="PrestaÃ§Ã£o de ServiÃ§os de GestÃ£o de Frota de VeÃ­culos do MunicÃ­pio de Rio Maior"/>
    <d v="2020-03-03T14:01:00"/>
    <n v="1"/>
    <s v="PT;15;225;196"/>
    <n v="300"/>
    <d v="2020-03-09T23:59:00"/>
    <n v="1"/>
    <x v="1"/>
    <x v="1"/>
    <x v="10"/>
  </r>
  <r>
    <x v="199"/>
    <n v="506755150"/>
    <n v="185254"/>
    <s v="Empreitada de ReabilitaÃ§Ã£o da Antiga Escola PrimÃ¡ria &quot;O SÃ©culo&quot;, em Salvaterra de Magos"/>
    <d v="2020-03-03T14:06:26"/>
    <n v="3"/>
    <s v="PT;15;226;2510"/>
    <n v="230"/>
    <d v="2020-04-04T23:59:00"/>
    <n v="1"/>
    <x v="1"/>
    <x v="1"/>
    <x v="10"/>
  </r>
  <r>
    <x v="159"/>
    <n v="506804240"/>
    <n v="185255"/>
    <s v="SERVIÃ‡OS DE VIGILANCIA A EDIFÃ­CIOS E EVENTOS"/>
    <d v="2020-03-03T14:17:12"/>
    <n v="3"/>
    <s v="PT;9;116;63"/>
    <n v="220"/>
    <d v="2020-04-06T17:00:00"/>
    <n v="1"/>
    <x v="1"/>
    <x v="1"/>
    <x v="10"/>
  </r>
  <r>
    <x v="196"/>
    <n v="503956546"/>
    <n v="185257"/>
    <s v="&quot;AquisiÃ§Ã£o de Equipamentos e ImplementaÃ§Ã£o de uma rede WIFI para vÃ¡rios locais do Concelho de Borba&quot;"/>
    <d v="2020-03-03T14:19:16"/>
    <n v="1"/>
    <s v="PT;8;98;194"/>
    <n v="360"/>
    <d v="2020-03-08T23:59:00"/>
    <n v="1"/>
    <x v="1"/>
    <x v="1"/>
    <x v="10"/>
  </r>
  <r>
    <x v="132"/>
    <n v="507023129"/>
    <n v="185258"/>
    <s v="AquisiÃ§Ã£o de ServiÃ§os de Arqueologia - Entrecampos - Loteamento das ForÃ§as Armadas"/>
    <d v="2020-03-03T14:21:30"/>
    <n v="1"/>
    <s v="PT;1;1;232"/>
    <n v="5"/>
    <d v="2020-03-08T17:00:00"/>
    <n v="1"/>
    <x v="2"/>
    <x v="1"/>
    <x v="10"/>
  </r>
  <r>
    <x v="331"/>
    <n v="506811913"/>
    <n v="185260"/>
    <s v="Aluguer e montagem de tendas e equipamentos para atividade cultural"/>
    <d v="2020-03-03T14:25:21"/>
    <n v="13"/>
    <s v="PT;17;254;2776"/>
    <n v="360"/>
    <d v="2020-03-09T18:00:00"/>
    <n v="1"/>
    <x v="1"/>
    <x v="1"/>
    <x v="10"/>
  </r>
  <r>
    <x v="12"/>
    <n v="506187543"/>
    <n v="185262"/>
    <s v="PrestaÃ§Ã£o de serviÃ§o para a monitorizaÃ§Ã£o da qualidade da Ã¡gua de consumo humano durante os meses de marÃ§o a dezembro de 2020."/>
    <d v="2020-03-03T14:44:57"/>
    <n v="13"/>
    <s v="PT;16;241;132"/>
    <n v="340"/>
    <d v="2020-03-08T23:59:00"/>
    <n v="1"/>
    <x v="1"/>
    <x v="1"/>
    <x v="10"/>
  </r>
  <r>
    <x v="10"/>
    <n v="500122237"/>
    <n v="185263"/>
    <s v="AquisiÃ§Ã£o de Leite e Produtos LÃ¡cteos para as Unidades Hoteleiras da FundaÃ§Ã£o INATEL em Portugal Continental nas RegiÃµes AutÃ³nomas da Madeira e dos AÃ§ores"/>
    <d v="2020-03-03T14:45:45"/>
    <n v="3"/>
    <s v="PT;1;1;232"/>
    <n v="340"/>
    <d v="2020-03-11T23:59:00"/>
    <n v="1"/>
    <x v="2"/>
    <x v="1"/>
    <x v="10"/>
  </r>
  <r>
    <x v="7"/>
    <n v="508666236"/>
    <n v="185279"/>
    <s v="AquisiÃ§Ã£o de um seguro de grupo de acidentes pessoais, de tipo nÃ£o contributivo, sem franquia, para os alunos das escolas de hotelaria e turismo do Turismo de Portugal, I.P."/>
    <d v="2020-03-03T15:26:13"/>
    <n v="1"/>
    <s v="PT;1;1;232"/>
    <n v="340"/>
    <d v="2020-03-12T23:59:00"/>
    <n v="1"/>
    <x v="2"/>
    <x v="1"/>
    <x v="10"/>
  </r>
  <r>
    <x v="90"/>
    <n v="503541567"/>
    <n v="185285"/>
    <s v="Empreitada 91/GEBALIS/2020 - Bairro Vale AlcÃ¢ntara - ReabilitaÃ§Ã£o de fogos municipais"/>
    <d v="2020-03-03T15:44:06"/>
    <n v="13"/>
    <s v="PT;12;165;2001"/>
    <n v="220"/>
    <d v="2020-03-15T23:59:00"/>
    <n v="1"/>
    <x v="1"/>
    <x v="1"/>
    <x v="10"/>
  </r>
  <r>
    <x v="191"/>
    <n v="508779472"/>
    <n v="185288"/>
    <s v="ServiÃ§o pÃºbico de transporte de passageiros por modo rodoviÃ¡rio"/>
    <d v="2020-03-03T15:52:52"/>
    <n v="3"/>
    <s v="PT;4;40;652"/>
    <n v="150"/>
    <d v="2020-06-27T23:59:00"/>
    <n v="1"/>
    <x v="1"/>
    <x v="1"/>
    <x v="10"/>
  </r>
  <r>
    <x v="191"/>
    <n v="508779472"/>
    <n v="185289"/>
    <m/>
    <d v="2020-03-03T15:53:18"/>
    <n v="3"/>
    <s v="PT;1;1;232"/>
    <n v="400"/>
    <m/>
    <n v="1"/>
    <x v="1"/>
    <x v="1"/>
    <x v="10"/>
  </r>
  <r>
    <x v="191"/>
    <n v="508779472"/>
    <n v="185292"/>
    <m/>
    <d v="2020-03-03T15:58:35"/>
    <n v="3"/>
    <s v="PT;4;43;58"/>
    <n v="400"/>
    <d v="1970-01-01T23:59:00"/>
    <n v="1"/>
    <x v="1"/>
    <x v="1"/>
    <x v="10"/>
  </r>
  <r>
    <x v="2"/>
    <n v="503539473"/>
    <n v="185296"/>
    <s v="Fornecimento e manutenÃ§Ã£o de equipamento de seguranÃ§a contra incÃªndios para edifÃ­cios e viaturas"/>
    <d v="2020-03-03T16:11:19"/>
    <n v="1"/>
    <s v="PT;9;111;105"/>
    <n v="220"/>
    <d v="2020-03-06T23:59:00"/>
    <n v="1"/>
    <x v="1"/>
    <x v="1"/>
    <x v="10"/>
  </r>
  <r>
    <x v="191"/>
    <n v="508779472"/>
    <n v="185302"/>
    <m/>
    <d v="2020-03-03T16:24:42"/>
    <n v="3"/>
    <s v="PT;1;1;232"/>
    <n v="1"/>
    <m/>
    <n v="1"/>
    <x v="1"/>
    <x v="1"/>
    <x v="10"/>
  </r>
  <r>
    <x v="114"/>
    <n v="505584760"/>
    <n v="185304"/>
    <s v="SubstituiÃ§Ã£o do colector pÃºblico de drenagem de Ã¡guas pluviais na Rua Filipa Borges em Vila F. S. Martinho"/>
    <d v="2020-03-03T16:27:14"/>
    <n v="3"/>
    <s v="PT;4;39;617"/>
    <n v="220"/>
    <d v="2020-03-30T23:59:00"/>
    <n v="1"/>
    <x v="1"/>
    <x v="1"/>
    <x v="10"/>
  </r>
  <r>
    <x v="18"/>
    <n v="501222634"/>
    <n v="185309"/>
    <s v="PrestaÃ§Ã£o de ServiÃ§os de CoordenaÃ§Ã£o de SeguranÃ§a em Obra"/>
    <d v="2020-03-03T16:41:58"/>
    <n v="1"/>
    <s v="PT;11;148;76"/>
    <n v="300"/>
    <d v="2020-03-13T23:59:00"/>
    <n v="1"/>
    <x v="1"/>
    <x v="1"/>
    <x v="10"/>
  </r>
  <r>
    <x v="48"/>
    <n v="680017550"/>
    <n v="185310"/>
    <s v="SERVIÃ‡OS PARA O DESENVOLVIMENTO DE UM NOVO SITE INSTITUICIONAL PARA OS SMAS DE LEIRIA"/>
    <d v="2020-03-03T16:52:24"/>
    <n v="13"/>
    <s v="PT;11;151;1916"/>
    <n v="220"/>
    <d v="2020-03-11T15:00:00"/>
    <n v="1"/>
    <x v="5"/>
    <x v="1"/>
    <x v="10"/>
  </r>
  <r>
    <x v="9"/>
    <n v="506173968"/>
    <n v="185311"/>
    <s v="ElaboraÃ§Ã£o do Projeto de ExecuÃ§Ã£o para o Ecocentro de FernÃ£o Ferro"/>
    <d v="2020-03-03T16:57:17"/>
    <n v="1"/>
    <m/>
    <n v="220"/>
    <d v="2020-03-10T17:00:00"/>
    <n v="1"/>
    <x v="1"/>
    <x v="1"/>
    <x v="10"/>
  </r>
  <r>
    <x v="49"/>
    <n v="502098139"/>
    <n v="185312"/>
    <m/>
    <d v="2020-03-03T17:08:30"/>
    <n v="3"/>
    <s v="PT;1;1;232"/>
    <n v="400"/>
    <m/>
    <n v="1"/>
    <x v="1"/>
    <x v="1"/>
    <x v="10"/>
  </r>
  <r>
    <x v="60"/>
    <n v="504394029"/>
    <n v="185313"/>
    <s v="PrestaÃ§Ã£o dos serviÃ§os de auditoria tipo 4 e deteÃ§Ã£o de procedimentos fraudulentos"/>
    <d v="2020-03-03T17:57:26"/>
    <n v="6"/>
    <s v="PT;1;1;232"/>
    <n v="50"/>
    <d v="1970-01-01T18:00:00"/>
    <n v="1"/>
    <x v="2"/>
    <x v="1"/>
    <x v="10"/>
  </r>
  <r>
    <x v="35"/>
    <n v="501290206"/>
    <n v="185314"/>
    <m/>
    <d v="2020-03-03T18:10:21"/>
    <n v="13"/>
    <s v="PT;1;1;232"/>
    <n v="400"/>
    <m/>
    <n v="1"/>
    <x v="1"/>
    <x v="1"/>
    <x v="10"/>
  </r>
  <r>
    <x v="11"/>
    <n v="506614913"/>
    <n v="185315"/>
    <s v="AquisiÃ§Ã£o de cÃ¢mara frigorÃ­fica"/>
    <d v="2020-03-03T20:46:43"/>
    <n v="1"/>
    <s v="PT;12;173;189"/>
    <n v="200"/>
    <d v="2020-03-16T23:59:00"/>
    <n v="1"/>
    <x v="1"/>
    <x v="1"/>
    <x v="10"/>
  </r>
  <r>
    <x v="11"/>
    <n v="506614913"/>
    <n v="185316"/>
    <s v="Aluguer de um veÃ­culo de frio"/>
    <d v="2020-03-03T20:58:49"/>
    <n v="13"/>
    <s v="PT;12;173;189"/>
    <n v="220"/>
    <d v="2020-04-06T23:59:00"/>
    <n v="1"/>
    <x v="1"/>
    <x v="1"/>
    <x v="10"/>
  </r>
  <r>
    <x v="11"/>
    <n v="506614913"/>
    <n v="185317"/>
    <m/>
    <d v="2020-03-03T21:10:10"/>
    <n v="3"/>
    <m/>
    <n v="400"/>
    <m/>
    <n v="1"/>
    <x v="1"/>
    <x v="1"/>
    <x v="10"/>
  </r>
  <r>
    <x v="11"/>
    <n v="506614913"/>
    <n v="185318"/>
    <s v="Fornecimento em contÃ­nuo de gÃ¡s em botija para os vÃ¡rios serviÃ§os do MunicÃ­pio e Agrupamentos Escolares do concelho de Vila Franca de Xira"/>
    <d v="2020-03-03T21:14:14"/>
    <n v="13"/>
    <s v="PT;12;173;189"/>
    <n v="220"/>
    <d v="2020-03-11T23:59:00"/>
    <n v="1"/>
    <x v="1"/>
    <x v="1"/>
    <x v="10"/>
  </r>
  <r>
    <x v="11"/>
    <n v="506614913"/>
    <n v="185319"/>
    <m/>
    <d v="2020-03-03T21:28:14"/>
    <n v="1"/>
    <m/>
    <n v="400"/>
    <m/>
    <n v="1"/>
    <x v="1"/>
    <x v="1"/>
    <x v="10"/>
  </r>
  <r>
    <x v="13"/>
    <n v="501294104"/>
    <n v="185320"/>
    <s v="PRESTAÃ‡ÃƒO DE SERVIÃ‡OS PARA MANUTENÃ‡ÃƒO DOS APARELHOS DE AR CONDICIONADO DOS EDIFÃCIOS DO DEPARTAMENTO DE CULTURA, DESPORTO, DIREITOS SOCIAIS E JUVENTUDE, PELO PERÃODO DE 24 MESES"/>
    <d v="2020-03-04T09:12:12"/>
    <n v="13"/>
    <s v="PT;16;245;321"/>
    <n v="200"/>
    <d v="2020-03-10T23:59:00"/>
    <n v="1"/>
    <x v="1"/>
    <x v="1"/>
    <x v="10"/>
  </r>
  <r>
    <x v="177"/>
    <n v="506735524"/>
    <n v="185321"/>
    <s v="OE-AD NÂº 2/2020 &quot;CONSTRUÃ‡ÃƒO DE MUROS DE SUPORTE NO LUGAR DE GATÃƒO, FREGUESIA DE CEPELOS&quot;"/>
    <d v="2020-03-04T09:12:21"/>
    <n v="1"/>
    <s v="PT;2;21;475"/>
    <n v="360"/>
    <d v="2020-03-09T17:00:00"/>
    <n v="1"/>
    <x v="1"/>
    <x v="1"/>
    <x v="10"/>
  </r>
  <r>
    <x v="82"/>
    <n v="680012907"/>
    <n v="185322"/>
    <s v="aquisiÃ§Ã£o de serviÃ§os para construÃ§Ã£o de um website"/>
    <d v="2020-03-04T09:17:41"/>
    <n v="1"/>
    <s v="PT;17;256;2822"/>
    <n v="360"/>
    <d v="2020-03-11T23:59:00"/>
    <n v="1"/>
    <x v="5"/>
    <x v="1"/>
    <x v="10"/>
  </r>
  <r>
    <x v="25"/>
    <n v="505307685"/>
    <n v="185323"/>
    <s v="PrestaÃ§Ã£o de serviÃ§os de fiscalizaÃ§Ã£o e CoordenaÃ§Ã£o de SeguranÃ§a para a Empreitada de RequalificaÃ§Ã£o de 16 moradias e execuÃ§Ã£o de um bloco habitacional com 15 fogos no Bairro JoÃ£o de Deus"/>
    <d v="2020-03-04T09:47:21"/>
    <n v="13"/>
    <s v="PT;12;161;202"/>
    <n v="340"/>
    <d v="2020-03-11T23:59:00"/>
    <n v="1"/>
    <x v="1"/>
    <x v="1"/>
    <x v="10"/>
  </r>
  <r>
    <x v="11"/>
    <n v="506614913"/>
    <n v="185324"/>
    <s v="ContrataÃ§Ã£o de serviÃ§os de manutenÃ§Ã£o curativa dos edifÃ­cios municipais - MunicÃ­pio de Vila Franca de Xira"/>
    <d v="2020-03-04T09:56:43"/>
    <n v="1"/>
    <s v="PT;12;173;189"/>
    <n v="1"/>
    <d v="1970-01-01T23:59:00"/>
    <n v="1"/>
    <x v="1"/>
    <x v="1"/>
    <x v="10"/>
  </r>
  <r>
    <x v="9"/>
    <n v="506173968"/>
    <n v="185325"/>
    <s v="Empreitada dos EspaÃ§os Envolventes ao PavilhÃ£o Municipal Leonel Fernandes - MUNDET - Seixal"/>
    <d v="2020-03-04T09:57:30"/>
    <n v="13"/>
    <s v="PT;16;243;2615"/>
    <n v="340"/>
    <d v="2020-03-08T17:00:00"/>
    <n v="1"/>
    <x v="1"/>
    <x v="1"/>
    <x v="10"/>
  </r>
  <r>
    <x v="43"/>
    <n v="503035416"/>
    <n v="185327"/>
    <s v="Assinatura anual da base de dados ClinicalKey 2020"/>
    <d v="2020-03-04T10:02:47"/>
    <n v="1"/>
    <s v="PT;1;1;232"/>
    <n v="300"/>
    <d v="2020-03-10T17:00:00"/>
    <n v="1"/>
    <x v="0"/>
    <x v="1"/>
    <x v="10"/>
  </r>
  <r>
    <x v="82"/>
    <n v="680012907"/>
    <n v="185328"/>
    <s v="PrestaÃ§Ã£o serviÃ§os de aluguer de equipamentos prÃ©-fabricados e WCÂ´s"/>
    <d v="2020-03-04T10:12:37"/>
    <n v="1"/>
    <s v="PT;17;256;2822"/>
    <n v="5"/>
    <d v="2020-03-11T23:59:00"/>
    <n v="1"/>
    <x v="5"/>
    <x v="1"/>
    <x v="10"/>
  </r>
  <r>
    <x v="52"/>
    <n v="508787033"/>
    <n v="185329"/>
    <s v="CONCURSO PÃšBLICO PARA A EXPLORAÃ‡ÃƒO DO SERVIÃ‡O PÃšBLICO DE TRANSPORTE RODOVIÃRIO DE PASSAGEIROS NA CIMLT"/>
    <d v="2020-03-04T10:18:56"/>
    <n v="3"/>
    <s v="PT;1;1;232"/>
    <n v="150"/>
    <d v="2020-07-03T17:00:00"/>
    <n v="1"/>
    <x v="1"/>
    <x v="1"/>
    <x v="10"/>
  </r>
  <r>
    <x v="49"/>
    <n v="502098139"/>
    <n v="185330"/>
    <s v="CONTRATAÃ‡ÃƒO DOS SERVIÃ‡OS DE DESRATIZAÃ‡ÃƒO E DESBARATIZAÃ‡ÃƒO EM AGLOMERADOS URBANOS DO CONCELHO DE LOULÃ‰."/>
    <d v="2020-03-04T10:20:18"/>
    <n v="13"/>
    <s v="PT;9;118;109"/>
    <n v="400"/>
    <d v="2019-12-31T18:00:00"/>
    <n v="1"/>
    <x v="1"/>
    <x v="1"/>
    <x v="10"/>
  </r>
  <r>
    <x v="78"/>
    <n v="506792382"/>
    <n v="185331"/>
    <s v="AquisiÃ§Ã£o de serviÃ§os de transportes ocasionais em contexto educativo"/>
    <d v="2020-03-04T10:35:11"/>
    <n v="13"/>
    <s v="PT;2;13;258"/>
    <n v="340"/>
    <d v="2020-03-10T23:59:00"/>
    <n v="1"/>
    <x v="1"/>
    <x v="1"/>
    <x v="10"/>
  </r>
  <r>
    <x v="129"/>
    <n v="501258027"/>
    <n v="185332"/>
    <s v="FORNECIMENTO DE EQUIPAMENTO TOPOGRÃFICO Â«ESTAÃ‡ÃƒO TOTALÂ»"/>
    <d v="2020-03-04T10:39:02"/>
    <n v="1"/>
    <s v="PT;8;97;1483"/>
    <n v="340"/>
    <d v="2020-03-10T23:59:00"/>
    <n v="1"/>
    <x v="1"/>
    <x v="1"/>
    <x v="10"/>
  </r>
  <r>
    <x v="77"/>
    <n v="506730573"/>
    <n v="185335"/>
    <s v="Os trabalhos objeto do contrato consistem na conclusÃ£o dos trabalhos necessÃ¡rios para levar a efeito a execuÃ§Ã£o de troÃ§o viÃ¡rio, rede de abastecimento de Ã¡gua, rede de drenagem de Ã¡guas residuais domÃ©sticas e pluviais e infraestruturas de eletricidade e telecomunicaÃ§Ãµes, conforme descritos nos mapas de trabalhos e de mediÃ§Ãµes, que fazem parte do projeto de execuÃ§Ã£o."/>
    <d v="2020-03-04T11:12:42"/>
    <n v="3"/>
    <s v="PT;9;125;1611"/>
    <n v="150"/>
    <d v="2020-05-08T23:59:00"/>
    <n v="1"/>
    <x v="1"/>
    <x v="1"/>
    <x v="10"/>
  </r>
  <r>
    <x v="9"/>
    <n v="506173968"/>
    <n v="185338"/>
    <s v="Fornecimento com montagem de projetores para a iluminaÃ§Ã£o PavilhÃ£o Municipal da Torre da Marinha, para repor as condiÃ§Ãµes mÃ­nimas de funcionamento da prÃ¡tica desportiva no equipamento"/>
    <d v="2020-03-04T11:22:16"/>
    <n v="13"/>
    <s v="PT;16;243;261"/>
    <n v="220"/>
    <d v="2020-03-11T18:00:00"/>
    <n v="1"/>
    <x v="1"/>
    <x v="1"/>
    <x v="10"/>
  </r>
  <r>
    <x v="38"/>
    <n v="505309939"/>
    <n v="185341"/>
    <s v="AquisiÃ§Ã£o de refeiÃ§Ãµes e beberetes para atividades do Museu para 2020"/>
    <d v="2020-03-04T11:29:00"/>
    <n v="1"/>
    <s v="PT;9;121;1594"/>
    <n v="360"/>
    <d v="2020-03-11T16:30:00"/>
    <n v="1"/>
    <x v="1"/>
    <x v="1"/>
    <x v="10"/>
  </r>
  <r>
    <x v="25"/>
    <n v="505307685"/>
    <n v="185342"/>
    <s v="AquisiÃ§Ã£o de fardamento para funcionÃ¡rios afetos ao Estaleiro Municipal"/>
    <d v="2020-03-04T11:29:47"/>
    <n v="1"/>
    <s v="PT;12;161;202"/>
    <n v="5"/>
    <d v="2020-03-11T23:59:00"/>
    <n v="1"/>
    <x v="1"/>
    <x v="1"/>
    <x v="10"/>
  </r>
  <r>
    <x v="0"/>
    <n v="508481287"/>
    <n v="185343"/>
    <s v="AquisiÃ§Ã£o de trinta cabeÃ§ais termostÃ¡ticos para radiadores de diversos serviÃ§os do CHULN"/>
    <d v="2020-03-04T11:30:33"/>
    <n v="13"/>
    <s v="PT;12;165;2010"/>
    <n v="5"/>
    <d v="2020-03-10T17:00:00"/>
    <n v="1"/>
    <x v="0"/>
    <x v="1"/>
    <x v="10"/>
  </r>
  <r>
    <x v="0"/>
    <n v="508481287"/>
    <n v="185344"/>
    <s v="AquisiÃ§Ã£o de serviÃ§os de manutenÃ§Ã£o de suporte aplicacional de soluÃ§Ã£o SAP para o ano 2020"/>
    <d v="2020-03-04T11:32:10"/>
    <n v="3"/>
    <s v="PT;12;165;2010"/>
    <n v="220"/>
    <d v="2020-03-10T17:00:00"/>
    <n v="1"/>
    <x v="0"/>
    <x v="1"/>
    <x v="10"/>
  </r>
  <r>
    <x v="93"/>
    <n v="501305564"/>
    <n v="185345"/>
    <s v="RequalificaÃ§Ã£o de Parques Infantis no Concelho da Chamusca"/>
    <d v="2020-03-04T11:33:12"/>
    <n v="13"/>
    <s v="PT;15;218;121"/>
    <n v="340"/>
    <d v="2020-03-12T23:59:00"/>
    <n v="1"/>
    <x v="1"/>
    <x v="1"/>
    <x v="10"/>
  </r>
  <r>
    <x v="9"/>
    <n v="506173968"/>
    <n v="185352"/>
    <s v="Fornecimento com montagem de projetores para a iluminaÃ§Ã£o da Piscina Municipal de Corroios, para repor as condiÃ§Ãµes mÃ­nimas de funcionamento da prÃ¡tica desportiva no equipamento"/>
    <d v="2020-03-04T11:56:58"/>
    <n v="13"/>
    <s v="PT;16;243;261"/>
    <n v="220"/>
    <d v="2020-03-11T18:00:00"/>
    <n v="1"/>
    <x v="1"/>
    <x v="1"/>
    <x v="10"/>
  </r>
  <r>
    <x v="7"/>
    <n v="508666236"/>
    <n v="185356"/>
    <s v="AquisiÃ§Ã£o dos serviÃ§os de consultoria para a definiÃ§Ã£o de uma estratÃ©gia de aÃ§Ã£o para a criaÃ§Ã£o de uma nova visÃ£o de lideranÃ§a no Instituto, que vise o total alinhamento com a otimizaÃ§Ã£o e o crescimento do atual ciclo de transformaÃ§Ã£o digital do Turismo de Portugal."/>
    <d v="2020-03-04T12:13:47"/>
    <n v="13"/>
    <s v="PT;1;1;232"/>
    <n v="340"/>
    <d v="2020-03-09T23:59:00"/>
    <n v="1"/>
    <x v="2"/>
    <x v="1"/>
    <x v="10"/>
  </r>
  <r>
    <x v="43"/>
    <n v="503035416"/>
    <n v="185358"/>
    <s v="ETANERCEPT (DOENTES EM TRATAMENTO)"/>
    <d v="2020-03-04T12:17:15"/>
    <n v="1"/>
    <s v="PT;12;174;2096"/>
    <n v="340"/>
    <d v="2020-03-09T17:00:00"/>
    <n v="1"/>
    <x v="0"/>
    <x v="1"/>
    <x v="10"/>
  </r>
  <r>
    <x v="238"/>
    <n v="500636834"/>
    <n v="185363"/>
    <m/>
    <d v="2020-03-04T12:28:10"/>
    <n v="13"/>
    <m/>
    <n v="400"/>
    <m/>
    <n v="1"/>
    <x v="2"/>
    <x v="1"/>
    <x v="10"/>
  </r>
  <r>
    <x v="43"/>
    <n v="503035416"/>
    <n v="185365"/>
    <m/>
    <d v="2020-03-04T12:31:12"/>
    <n v="13"/>
    <s v="PT;1;1;232"/>
    <n v="1"/>
    <m/>
    <n v="1"/>
    <x v="0"/>
    <x v="1"/>
    <x v="10"/>
  </r>
  <r>
    <x v="138"/>
    <n v="506087000"/>
    <n v="185366"/>
    <s v="Parque Desportivo de Febres, por Empreitada: ConstruÃ§Ã£o de WC no piso 1, muro de entrada e outros trabalhos"/>
    <d v="2020-03-04T12:53:52"/>
    <n v="3"/>
    <s v="PT;7;79;1265"/>
    <n v="340"/>
    <d v="2020-03-19T17:00:00"/>
    <n v="1"/>
    <x v="1"/>
    <x v="1"/>
    <x v="10"/>
  </r>
  <r>
    <x v="138"/>
    <n v="506087000"/>
    <n v="185367"/>
    <s v="ConservaÃ§Ã£o / ManutenÃ§Ã£o da Praia Fluvial Olhos da FervenÃ§a, por Empreitada: Casa do Guarda, InstalaÃ§Ãµes SanitÃ¡rias, PoÃ§o de Bombagem"/>
    <d v="2020-03-04T12:55:58"/>
    <n v="3"/>
    <s v="PT;7;79;1263"/>
    <n v="360"/>
    <d v="2020-03-19T17:00:00"/>
    <n v="1"/>
    <x v="1"/>
    <x v="1"/>
    <x v="10"/>
  </r>
  <r>
    <x v="49"/>
    <n v="502098139"/>
    <n v="185368"/>
    <m/>
    <d v="2020-03-04T12:56:53"/>
    <n v="3"/>
    <s v="PT;1;1;232"/>
    <n v="400"/>
    <m/>
    <n v="1"/>
    <x v="1"/>
    <x v="1"/>
    <x v="10"/>
  </r>
  <r>
    <x v="30"/>
    <n v="506546381"/>
    <n v="185369"/>
    <s v="ReabilitaÃ§Ã£o do Posto aquÃ­cola de Campelo e Infraestruturas anexas"/>
    <d v="2020-03-04T13:27:55"/>
    <n v="1"/>
    <s v="PT;11;150;1904"/>
    <n v="400"/>
    <d v="2019-11-29T17:00:00"/>
    <n v="1"/>
    <x v="1"/>
    <x v="1"/>
    <x v="10"/>
  </r>
  <r>
    <x v="14"/>
    <n v="501144218"/>
    <n v="185371"/>
    <s v="AquisiÃ§Ã£o de Licenciamento de OptimizaÃ§Ã£o - Servidores e Postos de Trabalho"/>
    <d v="2020-03-04T14:00:02"/>
    <n v="1"/>
    <s v="PT;16;244;244"/>
    <n v="30"/>
    <d v="1970-01-01T18:00:00"/>
    <n v="1"/>
    <x v="1"/>
    <x v="1"/>
    <x v="10"/>
  </r>
  <r>
    <x v="294"/>
    <n v="506901173"/>
    <n v="185374"/>
    <s v="CTPV.2.20.DMOSM - FEIRA TEMPORÃRIA Â¿ REPOSIÃ‡ÃƒO DAS CONDIÃ‡Ã•ES INICIAIS"/>
    <d v="2020-03-04T14:08:21"/>
    <n v="13"/>
    <s v="PT;4;40;652"/>
    <n v="5"/>
    <d v="2020-03-16T18:00:00"/>
    <n v="1"/>
    <x v="1"/>
    <x v="1"/>
    <x v="10"/>
  </r>
  <r>
    <x v="63"/>
    <n v="508741823"/>
    <n v="185377"/>
    <s v="LicenÃ§as SQL Server"/>
    <d v="2020-03-04T14:16:42"/>
    <n v="3"/>
    <s v="PT;14;205;2353"/>
    <n v="300"/>
    <d v="2020-03-15T23:59:00"/>
    <n v="1"/>
    <x v="0"/>
    <x v="1"/>
    <x v="10"/>
  </r>
  <r>
    <x v="4"/>
    <n v="506334562"/>
    <n v="185379"/>
    <s v="Fornecimento ContÃ­nuo e Montagem de Material Original Mercedes para a Frota afeta aos Transportes Urbanos"/>
    <d v="2020-03-04T14:18:40"/>
    <n v="13"/>
    <s v="PT;11;157;1950"/>
    <n v="340"/>
    <d v="2020-03-10T23:59:00"/>
    <n v="1"/>
    <x v="1"/>
    <x v="1"/>
    <x v="10"/>
  </r>
  <r>
    <x v="149"/>
    <n v="506642798"/>
    <n v="185381"/>
    <s v="elaboraÃ§Ã£o do projeto de Â¿Restauro e manutenÃ§Ã£o de galerias ripÃ­colas, recuperaÃ§Ã£o de aÃ§udes e da secÃ§Ã£o de vazÃ£o da ribeira do AÃ§afal"/>
    <d v="2020-03-04T14:26:11"/>
    <n v="1"/>
    <s v="PT;6;76;1247"/>
    <n v="360"/>
    <d v="2020-03-09T23:00:00"/>
    <n v="1"/>
    <x v="1"/>
    <x v="1"/>
    <x v="10"/>
  </r>
  <r>
    <x v="0"/>
    <n v="508481287"/>
    <n v="185385"/>
    <s v="AquisiÃ§Ã£o de serviÃ§os de manutenÃ§Ã£o ao equipamento dispensador automÃ¡tico de medicaÃ§Ã£o Consis para o ano 2020."/>
    <d v="2020-03-04T14:36:27"/>
    <n v="1"/>
    <s v="PT;12;165;2010"/>
    <n v="300"/>
    <d v="2020-03-09T17:00:00"/>
    <n v="1"/>
    <x v="0"/>
    <x v="1"/>
    <x v="10"/>
  </r>
  <r>
    <x v="12"/>
    <n v="506187543"/>
    <n v="185388"/>
    <s v="ExecuÃ§Ã£o grÃ¡fica de 4 ediÃ§Ãµes do Catavento"/>
    <d v="2020-03-04T14:57:29"/>
    <n v="13"/>
    <s v="PT;16;241;132"/>
    <n v="340"/>
    <d v="2020-03-10T23:59:00"/>
    <n v="1"/>
    <x v="1"/>
    <x v="1"/>
    <x v="10"/>
  </r>
  <r>
    <x v="0"/>
    <n v="508481287"/>
    <n v="185390"/>
    <s v="AquisiÃ§Ã£o de serviÃ§os de manutenÃ§Ã£o ao sistema de gestÃ£o e controlo de parque de estacionamento para o ano 2020"/>
    <d v="2020-03-04T15:00:34"/>
    <n v="1"/>
    <s v="PT;12;165;2010"/>
    <n v="340"/>
    <d v="2020-03-09T17:00:00"/>
    <n v="1"/>
    <x v="0"/>
    <x v="1"/>
    <x v="10"/>
  </r>
  <r>
    <x v="223"/>
    <n v="510832890"/>
    <n v="185391"/>
    <s v="2020-CPREV-EMP-135 Empreitada de RequalificaÃ§Ã£o de 3 Travessias na Rua Ponta Delgada e Escadaria da Travessa JoÃ£o Vaz - Bairro EstefÃ¢nia"/>
    <d v="2020-03-04T15:02:21"/>
    <n v="13"/>
    <s v="PT;12;165;2012"/>
    <n v="300"/>
    <d v="2020-04-16T23:59:00"/>
    <n v="1"/>
    <x v="1"/>
    <x v="1"/>
    <x v="10"/>
  </r>
  <r>
    <x v="18"/>
    <n v="501222634"/>
    <n v="185393"/>
    <s v="PrestaÃ§Ã£o de ServiÃ§os de CoordenaÃ§Ã£o de SeguranÃ§a em Obra"/>
    <d v="2020-03-04T15:07:18"/>
    <n v="3"/>
    <s v="PT;11;148;76"/>
    <n v="300"/>
    <d v="2020-03-23T23:59:00"/>
    <n v="1"/>
    <x v="1"/>
    <x v="1"/>
    <x v="10"/>
  </r>
  <r>
    <x v="9"/>
    <n v="506173968"/>
    <n v="185394"/>
    <s v="contrato de empreitada"/>
    <d v="2020-03-04T15:20:19"/>
    <n v="13"/>
    <s v="PT;16;243;2615"/>
    <n v="400"/>
    <m/>
    <n v="1"/>
    <x v="1"/>
    <x v="1"/>
    <x v="10"/>
  </r>
  <r>
    <x v="93"/>
    <n v="501305564"/>
    <n v="185396"/>
    <s v="AquisiÃ§Ã£o de serviÃ§o de Aluguer de uma Retroescavadora do Tipo MST ou equivalente"/>
    <d v="2020-03-04T15:23:59"/>
    <n v="13"/>
    <s v="PT;1;1;232"/>
    <n v="340"/>
    <d v="2020-03-07T23:59:00"/>
    <n v="1"/>
    <x v="1"/>
    <x v="1"/>
    <x v="10"/>
  </r>
  <r>
    <x v="140"/>
    <n v="600082628"/>
    <n v="185397"/>
    <s v="AquisiÃ§Ã£o de serviÃ§os de alojamento e alimentaÃ§Ã£o em unidades hoteleiras - Monte Gordo - respeitante ao programa de ocupaÃ§Ã£o de tempos livres - FÃ©rias SÃ©nior 2020."/>
    <d v="2020-03-04T15:33:48"/>
    <n v="3"/>
    <s v="PT;9;126;1614"/>
    <n v="5"/>
    <d v="2020-03-14T23:59:00"/>
    <n v="1"/>
    <x v="2"/>
    <x v="1"/>
    <x v="10"/>
  </r>
  <r>
    <x v="3"/>
    <n v="500051054"/>
    <n v="185398"/>
    <m/>
    <d v="2020-03-04T15:41:26"/>
    <n v="13"/>
    <s v="PT;1;1;232"/>
    <n v="1"/>
    <m/>
    <n v="1"/>
    <x v="1"/>
    <x v="1"/>
    <x v="10"/>
  </r>
  <r>
    <x v="18"/>
    <n v="501222634"/>
    <n v="185399"/>
    <s v="PrestaÃ§Ã£o de ServiÃ§os de RecuperaÃ§Ã£o e ManutenÃ§Ã£o da Fonte Luminosa e ManutenÃ§Ã£o de Quatro Fontes ArtÃ­sticas"/>
    <d v="2020-03-04T15:42:12"/>
    <n v="3"/>
    <s v="PT;11;148;1898"/>
    <n v="230"/>
    <d v="2020-03-17T23:59:00"/>
    <n v="1"/>
    <x v="1"/>
    <x v="1"/>
    <x v="10"/>
  </r>
  <r>
    <x v="43"/>
    <n v="503035416"/>
    <n v="185400"/>
    <s v="ETANERCEPT"/>
    <d v="2020-03-04T15:45:56"/>
    <n v="1"/>
    <s v="PT;12;174;2096"/>
    <n v="340"/>
    <d v="2020-03-09T17:00:00"/>
    <n v="1"/>
    <x v="0"/>
    <x v="1"/>
    <x v="10"/>
  </r>
  <r>
    <x v="0"/>
    <n v="508481287"/>
    <n v="185403"/>
    <s v="Empreitada para execuÃ§Ã£o da obra de substituiÃ§Ã£o de caixilhos de vÃ£os de janelas e portas por caixilharia com corte tÃ©rmico no Centro Hospitalar UniversitÃ¡rio de Lisboa Norte, E.P.E. (Hospital de Santa Maria)"/>
    <d v="2020-03-04T15:57:29"/>
    <n v="3"/>
    <s v="PT;12;165;2010"/>
    <n v="220"/>
    <d v="2020-04-14T17:00:00"/>
    <n v="1"/>
    <x v="0"/>
    <x v="1"/>
    <x v="10"/>
  </r>
  <r>
    <x v="14"/>
    <n v="501144218"/>
    <n v="185405"/>
    <s v="AquisiÃ§Ã£o de Material de Ãguas por lotes - Tampas, Hastes, VÃ¡lvulas Poliacetal e Tubo, de acordo com especificaÃ§Ãµes tÃ©cnicas do caderno de encargos"/>
    <d v="2020-03-04T16:06:02"/>
    <n v="13"/>
    <s v="PT;16;244;2616"/>
    <n v="340"/>
    <d v="2020-03-10T18:00:00"/>
    <n v="1"/>
    <x v="1"/>
    <x v="1"/>
    <x v="10"/>
  </r>
  <r>
    <x v="200"/>
    <n v="507001460"/>
    <n v="185406"/>
    <m/>
    <d v="2020-03-04T16:07:17"/>
    <n v="1"/>
    <s v="PT;1;1;232"/>
    <n v="1"/>
    <m/>
    <n v="1"/>
    <x v="1"/>
    <x v="1"/>
    <x v="10"/>
  </r>
  <r>
    <x v="91"/>
    <n v="503584215"/>
    <n v="185407"/>
    <m/>
    <d v="2020-03-04T16:14:35"/>
    <n v="1"/>
    <s v="PT;1;1;232"/>
    <n v="1"/>
    <m/>
    <n v="1"/>
    <x v="2"/>
    <x v="1"/>
    <x v="10"/>
  </r>
  <r>
    <x v="106"/>
    <n v="507866673"/>
    <n v="185408"/>
    <s v="PC-2020-000054 - AquisiÃ§Ã£o de equipamentos MAT/AT - Transformadores de medida 2021"/>
    <d v="2020-03-04T16:23:52"/>
    <n v="5"/>
    <s v="PT;1;1;232"/>
    <n v="150"/>
    <d v="2020-04-30T17:00:00"/>
    <n v="1"/>
    <x v="2"/>
    <x v="1"/>
    <x v="10"/>
  </r>
  <r>
    <x v="3"/>
    <n v="500051054"/>
    <n v="185409"/>
    <s v="AquisiÃ§Ã£o de ServiÃ§os de GestÃ£o de ImpressÃ£o, com GestÃ£o Centralizada e ManutenÃ§Ã£o, para o MunicÃ­pio de Almada"/>
    <d v="2020-03-04T16:24:44"/>
    <n v="3"/>
    <s v="PT;16;236;230"/>
    <n v="220"/>
    <d v="2020-04-09T19:00:00"/>
    <n v="1"/>
    <x v="1"/>
    <x v="1"/>
    <x v="10"/>
  </r>
  <r>
    <x v="159"/>
    <n v="506804240"/>
    <n v="185410"/>
    <s v="AquisiÃ§Ã£o de lanches e frutas para apoio a eventos a realizar pelo MunicÃ­pio de Lagoa pelo perÃ­odo de 24 meses"/>
    <d v="2020-03-04T16:46:38"/>
    <n v="3"/>
    <s v="PT;1;1;232"/>
    <n v="5"/>
    <d v="2020-03-19T17:00:00"/>
    <n v="1"/>
    <x v="1"/>
    <x v="1"/>
    <x v="10"/>
  </r>
  <r>
    <x v="159"/>
    <n v="506804240"/>
    <n v="185411"/>
    <s v="ATENTOS Ã€ NECESSIDADE DE CONTINUAMENTE MELHORAR AS CONDIÃ‡Ã•ES DOS EQUIPAMENTOS ESCOLARES DO MUNICÃPIO, OU SEJA, NA PROSSECUÃ‡ÃƒO DA MISSÃƒO ESTRATEGICAMENTE PLANEADA E ASSUMIDA DE POTENCIAR UMA CULTURA DE APRENDIZAGEM, DIVULGAÃ‡ÃƒO DO CONHECIMENTO E AQUISIÃ‡ÃƒO DE COMPETÃŠNCIAS, ATRAVÃ‰S DE INTERVENÃ‡Ã•ES QUE PERMITAM CORRIGIR PROBLEMAS CONSTRUTIVOS EXISTENTES, MELHORAR CONDIÃ‡Ã•ES DE HABITABILIDADE E DE CONFORTO AMBIENTAL, NOMEADAMENTE, ACÃšSTICA, QUALIDADE DO AR, SEGURANÃ‡A E ACESSIBILIDADE, DE ADEQUAR ESPAÃ‡OS LETIVOS E NÃƒO LETIVOS E MODERNIZAR OS RESPETIVOS EQUIPAMENTOS, DE GARANTIR FLEXIBILIDADE E ADAPTABILIDADE DOS ESPAÃ‡OS LETIVOS E NÃƒO LETIVOS, DE MODO A MAXIMIZAR A SUA UTILIZAÃ‡ÃƒO E A MINIMIZAR INVESTIMENTOS NO FUTURO."/>
    <d v="2020-03-04T16:51:31"/>
    <n v="3"/>
    <s v="PT;9;116;1570"/>
    <n v="220"/>
    <d v="2020-04-26T17:00:00"/>
    <n v="1"/>
    <x v="1"/>
    <x v="1"/>
    <x v="10"/>
  </r>
  <r>
    <x v="238"/>
    <n v="500636834"/>
    <n v="185412"/>
    <m/>
    <d v="2020-03-04T16:52:20"/>
    <n v="13"/>
    <s v="PT;1;1;232"/>
    <n v="400"/>
    <m/>
    <n v="1"/>
    <x v="2"/>
    <x v="1"/>
    <x v="10"/>
  </r>
  <r>
    <x v="3"/>
    <n v="500051054"/>
    <n v="185413"/>
    <m/>
    <d v="2020-03-04T16:52:37"/>
    <n v="13"/>
    <s v="PT;1;1;232"/>
    <n v="1"/>
    <m/>
    <n v="1"/>
    <x v="1"/>
    <x v="1"/>
    <x v="10"/>
  </r>
  <r>
    <x v="3"/>
    <n v="500051054"/>
    <n v="185414"/>
    <s v="A obra consiste na requalificaÃ§Ã£o do parque urbano relativamente a construÃ§Ã£o de pavimentos, instalaÃ§Ã£o de mobiliÃ¡rio e equipamento, iluminaÃ§Ã£o pÃºblica incluindo plantaÃ§Ãµes e sementeiras nas Ã¡reas indicadas nas peÃ§as desenhadas."/>
    <d v="2020-03-04T16:52:49"/>
    <n v="13"/>
    <s v="PT;16;236;2579"/>
    <n v="220"/>
    <d v="2020-04-04T19:00:00"/>
    <n v="1"/>
    <x v="1"/>
    <x v="1"/>
    <x v="10"/>
  </r>
  <r>
    <x v="68"/>
    <n v="512013241"/>
    <n v="185415"/>
    <s v="AQUISIÃ‡ÃƒO DE SERVIÃ‡OS PARA IMPLEMENTAÃ‡ÃƒO DO PROJETO VIVER AS EXPRESSÃ•ES E O ENSINO LÃšDICO NA EDUCAÃ‡ÃƒO PRÃ‰-ESCOLAR NO 1.Âº CICLO DO ENSINO BÃSICO, NO AMBITO DO PROGRAMA DE APOIO ESCOLAR Â¿ FUNDO SOCIAL MUNICIPAL, PARA O ANO DE 2020"/>
    <d v="2020-03-04T16:53:50"/>
    <n v="1"/>
    <s v="PT;20;315;56"/>
    <n v="5"/>
    <d v="2020-03-10T17:30:00"/>
    <n v="1"/>
    <x v="1"/>
    <x v="1"/>
    <x v="10"/>
  </r>
  <r>
    <x v="344"/>
    <n v="507001206"/>
    <n v="185418"/>
    <s v="PRESTAÃ‡ÃƒO DE SERVIÃ‡OS DE LIMPEZA PARA DIVERSOS EDIFÃCIOS DA EMPRESA WEMOB- EM S.A."/>
    <d v="2020-03-04T16:57:18"/>
    <n v="13"/>
    <s v="PT;16;236;2579"/>
    <n v="300"/>
    <d v="2020-03-09T23:59:00"/>
    <n v="1"/>
    <x v="2"/>
    <x v="1"/>
    <x v="10"/>
  </r>
  <r>
    <x v="344"/>
    <n v="507001206"/>
    <n v="185420"/>
    <m/>
    <d v="2020-03-04T17:01:40"/>
    <n v="1"/>
    <s v="PT;1;1;232"/>
    <n v="1"/>
    <m/>
    <n v="1"/>
    <x v="2"/>
    <x v="1"/>
    <x v="10"/>
  </r>
  <r>
    <x v="200"/>
    <n v="507001460"/>
    <n v="185421"/>
    <m/>
    <d v="2020-03-04T17:02:02"/>
    <n v="3"/>
    <s v="PT;1;1;232"/>
    <n v="400"/>
    <d v="1970-01-01T17:00:00"/>
    <n v="1"/>
    <x v="1"/>
    <x v="1"/>
    <x v="10"/>
  </r>
  <r>
    <x v="68"/>
    <n v="512013241"/>
    <n v="185422"/>
    <s v="PrestaÃ§Ã£o de ServiÃ§os Hipoterapia Â¿ Fundo Social Municipal, para o ano de 2020"/>
    <d v="2020-03-04T17:02:05"/>
    <n v="1"/>
    <s v="PT;1;1;232"/>
    <n v="5"/>
    <d v="2020-03-12T17:30:00"/>
    <n v="1"/>
    <x v="1"/>
    <x v="1"/>
    <x v="10"/>
  </r>
  <r>
    <x v="142"/>
    <n v="501132554"/>
    <n v="185425"/>
    <s v="Procedimento de consulta prÃ©via para formaÃ§Ã£o de contrato para aquisiÃ§Ã£o de uma viatura nova ligeira mista de nove lugares"/>
    <d v="2020-03-04T17:16:38"/>
    <n v="13"/>
    <s v="PT;12;165;2001"/>
    <n v="220"/>
    <d v="2020-03-19T23:59:00"/>
    <n v="1"/>
    <x v="1"/>
    <x v="1"/>
    <x v="10"/>
  </r>
  <r>
    <x v="37"/>
    <n v="504293125"/>
    <n v="185427"/>
    <s v="AlteraÃ§Ãµes Ã s I.S. do Bloco A da Escola SecundÃ¡ria da Ramada"/>
    <d v="2020-03-04T17:21:28"/>
    <n v="13"/>
    <s v="PT;12;175;2100"/>
    <n v="220"/>
    <d v="2020-03-10T23:59:00"/>
    <n v="1"/>
    <x v="1"/>
    <x v="1"/>
    <x v="10"/>
  </r>
  <r>
    <x v="175"/>
    <n v="500925895"/>
    <n v="185430"/>
    <s v="Fornecimento contÃ­nuo de material de lavandaria e de higiene e limpeza"/>
    <d v="2020-03-04T19:32:45"/>
    <n v="13"/>
    <s v="PT;11;157;1950"/>
    <n v="300"/>
    <d v="2020-03-17T23:59:00"/>
    <n v="1"/>
    <x v="2"/>
    <x v="1"/>
    <x v="10"/>
  </r>
  <r>
    <x v="0"/>
    <n v="508481287"/>
    <n v="185431"/>
    <s v="AquisiÃ§Ã£o de eletrocardiÃ³grafo para a Unidade Hospitalar DomiciliÃ¡ria - HSM."/>
    <d v="2020-03-05T08:19:37"/>
    <n v="13"/>
    <s v="PT;12;165;2010"/>
    <n v="220"/>
    <d v="2020-03-12T17:00:00"/>
    <n v="1"/>
    <x v="0"/>
    <x v="1"/>
    <x v="10"/>
  </r>
  <r>
    <x v="43"/>
    <n v="503035416"/>
    <n v="185432"/>
    <s v="AquisiÃ§Ã£o de diversos filtros para o ano 2020"/>
    <d v="2020-03-05T09:13:53"/>
    <n v="1"/>
    <s v="PT;1;1;232"/>
    <n v="400"/>
    <m/>
    <n v="1"/>
    <x v="0"/>
    <x v="1"/>
    <x v="10"/>
  </r>
  <r>
    <x v="43"/>
    <n v="503035416"/>
    <n v="185433"/>
    <s v="AquisiÃ§Ã£o de diversos filtros para o ano 2020"/>
    <d v="2020-03-05T09:15:56"/>
    <n v="13"/>
    <s v="PT;12;174;2096"/>
    <n v="340"/>
    <d v="2020-03-13T17:00:00"/>
    <n v="1"/>
    <x v="0"/>
    <x v="1"/>
    <x v="10"/>
  </r>
  <r>
    <x v="3"/>
    <n v="500051054"/>
    <n v="185434"/>
    <s v="A presente empreitada tem por objetivo a execuÃ§Ã£o de obras de conservaÃ§Ã£o, com vista Ã  manutenÃ§Ã£o e/ou restabelecimento das condiÃ§Ãµes de habitabilidade nos fogos camarÃ¡rios, constantes da MemÃ³ria Descritiva deste Caderno de Encargos. EstÃ£o previstos trabalhos diversos ao nÃ­vel da execuÃ§Ã£o de alvenarias, revestimentos de paredes, pavimentos e tetos, carpintarias, serralharias, pinturas, colocaÃ§Ã£o de equipamento sanitÃ¡rio, redes de abastecimento de Ã¡guas, esgotos e rede de gÃ¡s e instalaÃ§Ãµes elÃ©tricas."/>
    <d v="2020-03-05T09:38:13"/>
    <n v="13"/>
    <s v="PT;16;236;230"/>
    <n v="220"/>
    <d v="2020-03-20T19:00:00"/>
    <n v="1"/>
    <x v="1"/>
    <x v="1"/>
    <x v="10"/>
  </r>
  <r>
    <x v="3"/>
    <n v="500051054"/>
    <n v="185435"/>
    <m/>
    <d v="2020-03-05T09:43:48"/>
    <n v="13"/>
    <s v="PT;1;1;232"/>
    <n v="400"/>
    <m/>
    <n v="1"/>
    <x v="1"/>
    <x v="1"/>
    <x v="10"/>
  </r>
  <r>
    <x v="65"/>
    <n v="600084779"/>
    <n v="185439"/>
    <s v="AquisiÃ§Ã£o de serviÃ§os tipo Chaves na mÃ£o para desenvolvimento aplicacional"/>
    <d v="2020-03-05T09:56:38"/>
    <n v="13"/>
    <s v="PT;12;165;2004"/>
    <n v="5"/>
    <d v="2020-03-10T17:00:00"/>
    <n v="1"/>
    <x v="2"/>
    <x v="1"/>
    <x v="10"/>
  </r>
  <r>
    <x v="97"/>
    <n v="508354617"/>
    <n v="185440"/>
    <s v="CP 03/2020 - AquisiÃ§Ã£o de VeÃ­culo anfÃ­bio multifunÃ§Ãµes com reboque"/>
    <d v="2020-03-05T09:57:29"/>
    <n v="3"/>
    <s v="PT;1;1;232"/>
    <n v="230"/>
    <d v="2020-04-11T23:59:00"/>
    <n v="1"/>
    <x v="1"/>
    <x v="1"/>
    <x v="10"/>
  </r>
  <r>
    <x v="8"/>
    <n v="505187531"/>
    <n v="185441"/>
    <m/>
    <d v="2020-03-05T10:11:30"/>
    <n v="1"/>
    <s v="PT;1;1;232"/>
    <n v="1"/>
    <m/>
    <n v="1"/>
    <x v="1"/>
    <x v="1"/>
    <x v="10"/>
  </r>
  <r>
    <x v="8"/>
    <n v="505187531"/>
    <n v="185442"/>
    <m/>
    <d v="2020-03-05T10:11:53"/>
    <n v="3"/>
    <m/>
    <n v="1"/>
    <m/>
    <n v="1"/>
    <x v="1"/>
    <x v="1"/>
    <x v="10"/>
  </r>
  <r>
    <x v="35"/>
    <n v="501290206"/>
    <n v="185443"/>
    <s v="ReposiÃ§Ã£o de pavimentos, valetas e passeios nas freguesias - ReabilitaÃ§Ã£o de pavimentos em calÃ§ada na Vila"/>
    <d v="2020-03-05T10:13:36"/>
    <n v="1"/>
    <s v="PT;11;146;1881"/>
    <n v="220"/>
    <d v="2020-03-16T17:00:00"/>
    <n v="1"/>
    <x v="1"/>
    <x v="1"/>
    <x v="10"/>
  </r>
  <r>
    <x v="97"/>
    <n v="508354617"/>
    <n v="185444"/>
    <s v="AQ 01/2020 - Acordo-Quadro para Fornecimento de Eletricidade em regime de Mercado Livre"/>
    <d v="2020-03-05T10:16:03"/>
    <n v="3"/>
    <s v="PT;1;1;232"/>
    <n v="220"/>
    <d v="2020-04-11T23:59:00"/>
    <n v="1"/>
    <x v="1"/>
    <x v="1"/>
    <x v="10"/>
  </r>
  <r>
    <x v="11"/>
    <n v="506614913"/>
    <n v="185445"/>
    <s v="ContrataÃ§Ã£o de serviÃ§os de aluguer e manutenÃ§Ã£o de luminos para os mercados retalhistas de Vila Franca de Xira e de Alhandra"/>
    <d v="2020-03-05T10:18:25"/>
    <n v="1"/>
    <s v="PT;12;173;189"/>
    <n v="360"/>
    <d v="2020-03-11T23:59:00"/>
    <n v="1"/>
    <x v="1"/>
    <x v="1"/>
    <x v="10"/>
  </r>
  <r>
    <x v="9"/>
    <n v="506173968"/>
    <n v="185446"/>
    <m/>
    <d v="2020-03-05T10:26:37"/>
    <n v="1"/>
    <m/>
    <n v="1"/>
    <m/>
    <n v="1"/>
    <x v="1"/>
    <x v="1"/>
    <x v="10"/>
  </r>
  <r>
    <x v="9"/>
    <n v="506173968"/>
    <n v="185447"/>
    <s v="AquisiÃ§Ã£o de material de Ã¡guas"/>
    <d v="2020-03-05T10:28:21"/>
    <n v="13"/>
    <s v="PT;16;243;261"/>
    <n v="340"/>
    <d v="2020-03-12T23:59:00"/>
    <n v="1"/>
    <x v="1"/>
    <x v="1"/>
    <x v="10"/>
  </r>
  <r>
    <x v="49"/>
    <n v="502098139"/>
    <n v="185449"/>
    <m/>
    <d v="2020-03-05T10:35:20"/>
    <n v="13"/>
    <s v="PT;1;1;232"/>
    <n v="1"/>
    <m/>
    <n v="1"/>
    <x v="1"/>
    <x v="1"/>
    <x v="10"/>
  </r>
  <r>
    <x v="132"/>
    <n v="507023129"/>
    <n v="185453"/>
    <s v="AquisiÃ§Ã£o de ServiÃ§os de GestÃ£o, FiscalizaÃ§Ã£o e CoordenaÃ§Ã£o de SeguranÃ§a em Empreitada para execuÃ§Ã£o do Muro de ContenÃ§Ã£o localizado a Sudeste, DemoliÃ§Ã£o da Casa do Guarda e Fornecimento e Montagem de LuminÃ¡rias LED para a EB1+JI N.Âº 63 - Bairro do Restelo, em Lisboa"/>
    <d v="2020-03-05T10:48:26"/>
    <n v="1"/>
    <s v="PT;1;1;232"/>
    <n v="340"/>
    <d v="2020-03-10T17:00:00"/>
    <n v="1"/>
    <x v="2"/>
    <x v="1"/>
    <x v="10"/>
  </r>
  <r>
    <x v="333"/>
    <n v="500951527"/>
    <n v="185455"/>
    <s v="EMPREITADA - ConstruÃ§Ã£o de lavandaria"/>
    <d v="2020-03-05T11:07:28"/>
    <n v="3"/>
    <s v="PT;2;9;395"/>
    <n v="200"/>
    <d v="2020-04-08T23:59:00"/>
    <n v="1"/>
    <x v="2"/>
    <x v="1"/>
    <x v="10"/>
  </r>
  <r>
    <x v="9"/>
    <n v="506173968"/>
    <n v="185456"/>
    <s v="Fornecimento com montagem de projetores para a iluminaÃ§Ã£o do PavilhÃ£o Municipal do Alto do Moinho, para repor as condiÃ§Ãµes mÃ­nimas de funcionamento da prÃ¡tica desportiva no equipamento"/>
    <d v="2020-03-05T11:21:06"/>
    <n v="13"/>
    <s v="PT;16;243;261"/>
    <n v="360"/>
    <d v="2020-03-07T18:00:00"/>
    <n v="1"/>
    <x v="1"/>
    <x v="1"/>
    <x v="10"/>
  </r>
  <r>
    <x v="99"/>
    <n v="510089224"/>
    <n v="185457"/>
    <s v="DAP 2020.0016 - IntegraÃ§Ã£o de novas funcionalidades nos Programas na Plataforma InformÃ¡tica Programas da Ã¡rea da Juventude"/>
    <d v="2020-03-05T11:23:59"/>
    <n v="13"/>
    <s v="PT;1;1;232"/>
    <n v="340"/>
    <d v="2020-03-15T23:59:00"/>
    <n v="1"/>
    <x v="2"/>
    <x v="1"/>
    <x v="10"/>
  </r>
  <r>
    <x v="106"/>
    <n v="507866673"/>
    <n v="185458"/>
    <s v="PC-2020-000077 - Fornecimento de cabos ACSR para instalaÃ§Ã£o no Ã¢mbito de empreitadas de linhas MAT Â¿ 2020 (Fase 1) - 2 Lotes"/>
    <d v="2020-03-05T11:35:34"/>
    <n v="5"/>
    <s v="PT;1;1;232"/>
    <n v="220"/>
    <d v="2020-04-02T17:00:00"/>
    <n v="1"/>
    <x v="2"/>
    <x v="1"/>
    <x v="10"/>
  </r>
  <r>
    <x v="9"/>
    <n v="506173968"/>
    <n v="185460"/>
    <s v="AquisiÃ§Ã£o com montagem de 4 esquentadores e sistema, para o aquecimento de Ã¡gua dos balneÃ¡rios do PavilhÃ£o Municipal do Alto do Moinho, substituindo o que se encontra danificado, repondo as condiÃ§Ãµes mÃ­nimas de funcionamento da prÃ¡tica desportiva no equipamento"/>
    <d v="2020-03-05T11:50:53"/>
    <n v="1"/>
    <s v="PT;16;243;261"/>
    <n v="210"/>
    <d v="2020-03-12T18:00:00"/>
    <n v="1"/>
    <x v="1"/>
    <x v="1"/>
    <x v="10"/>
  </r>
  <r>
    <x v="24"/>
    <n v="503311332"/>
    <n v="185461"/>
    <s v="Cprev 04/2020 - ServiÃ§os de gestÃ£o de comunicaÃ§Ã£o no Ã¢mbito do Velo-City 2021"/>
    <d v="2020-03-05T12:03:07"/>
    <n v="13"/>
    <s v="PT;12;165;2006"/>
    <n v="220"/>
    <d v="2020-03-10T17:00:00"/>
    <n v="1"/>
    <x v="1"/>
    <x v="1"/>
    <x v="10"/>
  </r>
  <r>
    <x v="132"/>
    <n v="507023129"/>
    <n v="185462"/>
    <s v="Empreitada da Ponte Pedonal Travessia Calouste Gulbenkian e Parque Urbano na PraÃ§a de Espanha"/>
    <d v="2020-03-05T12:11:21"/>
    <n v="3"/>
    <s v="PT;1;1;232"/>
    <n v="150"/>
    <d v="2020-05-16T17:00:00"/>
    <n v="1"/>
    <x v="2"/>
    <x v="1"/>
    <x v="10"/>
  </r>
  <r>
    <x v="13"/>
    <n v="501294104"/>
    <n v="185463"/>
    <s v="PRESTAÃ‡ÃƒO DE SERVIÃ‡OS DE INSPEÃ‡ÃƒO PERÃODICA, REINSPEÃ‡ÃƒO E SELAGEM DE ASCENSORES, MONTA-CARGAS, ESCADAS MECÃ‚NICAS E TAPETES ROLANTES, BEM COMO, A REALIZAÃ‡ÃƒO DE INQUÃ‰RITOS, PERITAGENS, RELATÃ“RIOS E PARECERES, NOS TERMOS DO DISPOSTO NO ANEXO IV, DO DECRETO-LEI N.Âº 320/2002, DE 28 DE DEZEMBRO, PELO PERÃODO DE 36 MESES"/>
    <d v="2020-03-05T12:13:38"/>
    <n v="3"/>
    <s v="PT;16;245;321"/>
    <n v="220"/>
    <d v="2020-04-04T23:59:00"/>
    <n v="1"/>
    <x v="1"/>
    <x v="1"/>
    <x v="10"/>
  </r>
  <r>
    <x v="13"/>
    <n v="501294104"/>
    <n v="185464"/>
    <s v="AQUISIÃ‡ÃƒO DE 12 QUADROS INTERATIVOS PARA ESCOLAS DO ENSINO BÃSICO DO CONCELHO"/>
    <d v="2020-03-05T12:19:13"/>
    <n v="1"/>
    <s v="PT;16;245;321"/>
    <n v="220"/>
    <d v="2020-03-11T23:59:00"/>
    <n v="1"/>
    <x v="1"/>
    <x v="1"/>
    <x v="10"/>
  </r>
  <r>
    <x v="138"/>
    <n v="506087000"/>
    <n v="185465"/>
    <s v="Fornecimento de piso e cola para aplicaÃ§Ã£o no Parque Infantil do Largo da Tocha"/>
    <d v="2020-03-05T12:24:32"/>
    <n v="1"/>
    <s v="PT;7;79;1268"/>
    <n v="360"/>
    <d v="2020-03-08T17:00:00"/>
    <n v="1"/>
    <x v="1"/>
    <x v="1"/>
    <x v="10"/>
  </r>
  <r>
    <x v="128"/>
    <n v="509364390"/>
    <n v="185466"/>
    <m/>
    <d v="2020-03-05T12:33:02"/>
    <n v="1"/>
    <s v="PT;1;1;232"/>
    <n v="1"/>
    <m/>
    <n v="1"/>
    <x v="1"/>
    <x v="1"/>
    <x v="10"/>
  </r>
  <r>
    <x v="87"/>
    <n v="506826961"/>
    <n v="185468"/>
    <s v="Empreitada de construÃ§Ã£o de ramais domiciliÃ¡rios na Cova da Negra"/>
    <d v="2020-03-05T13:42:33"/>
    <n v="13"/>
    <s v="PT;9;119;1585"/>
    <n v="220"/>
    <d v="2020-03-16T23:59:00"/>
    <n v="1"/>
    <x v="1"/>
    <x v="1"/>
    <x v="10"/>
  </r>
  <r>
    <x v="157"/>
    <n v="502826126"/>
    <n v="185469"/>
    <s v="AquisiÃ§Ã£o de serviÃ§os de higiene, seguranÃ§a, saÃºde e medicina no trabalho para a Ãrea Metropolitana de Lisboa"/>
    <d v="2020-03-05T13:43:59"/>
    <n v="13"/>
    <s v="PT;12;165;2022"/>
    <n v="5"/>
    <d v="2020-03-11T23:59:00"/>
    <n v="1"/>
    <x v="2"/>
    <x v="1"/>
    <x v="10"/>
  </r>
  <r>
    <x v="0"/>
    <n v="508481287"/>
    <n v="185470"/>
    <s v="AquisiÃ§Ã£o de cartÃµes de colaborador para o ano de 2020"/>
    <d v="2020-03-05T13:52:22"/>
    <n v="13"/>
    <s v="PT;12;165;2010"/>
    <n v="220"/>
    <d v="2020-03-11T17:00:00"/>
    <n v="1"/>
    <x v="0"/>
    <x v="1"/>
    <x v="10"/>
  </r>
  <r>
    <x v="12"/>
    <n v="506187543"/>
    <n v="185471"/>
    <s v="AquisiÃ§Ã£o de herbicida"/>
    <d v="2020-03-05T14:02:01"/>
    <n v="13"/>
    <s v="PT;16;241;2600"/>
    <n v="340"/>
    <d v="2020-03-10T23:59:00"/>
    <n v="1"/>
    <x v="1"/>
    <x v="1"/>
    <x v="10"/>
  </r>
  <r>
    <x v="11"/>
    <n v="506614913"/>
    <n v="185472"/>
    <s v="ReabilitaÃ§Ã£o dos espaÃ§os exteriores de recreio das Escolas EB de Arcena - Alverca e EB/JI da Vala do Carregado - Castanheira do Ribatejo, a adjudicar por lotes, a seguir descriminados: LOTE 1 - EB de Arcena: prevÃª genericamente nova pavimentaÃ§Ã£o, mobiliÃ¡rio e equipamento de recreio, campo de jogos, pontos de rega, plantaÃ§Ãµes e drenagem. LOTE 2 - EB/JI da Vala do Carregado: prevÃª genericamente, nova pavimentaÃ§Ã£o, mobiliÃ¡rio e equipamento de recreio, pontos de rega, plantaÃ§Ãµes, drenagem e telheiro exterior."/>
    <d v="2020-03-05T14:04:40"/>
    <n v="3"/>
    <s v="PT;12;173;189"/>
    <n v="220"/>
    <d v="2020-04-02T23:59:00"/>
    <n v="1"/>
    <x v="1"/>
    <x v="1"/>
    <x v="10"/>
  </r>
  <r>
    <x v="43"/>
    <n v="503035416"/>
    <n v="185473"/>
    <s v="AquisiÃ§Ã£o de ConsumÃ­veis para Ventiladores, com instalaÃ§Ã£o de software e colocaÃ§Ã£o de humidificadores, para o Hospital Prof. Dr. Fernando Fonseca, EPE"/>
    <d v="2020-03-05T14:09:08"/>
    <n v="1"/>
    <s v="PT;1;1;232"/>
    <n v="340"/>
    <d v="2020-03-12T13:00:00"/>
    <n v="1"/>
    <x v="0"/>
    <x v="1"/>
    <x v="10"/>
  </r>
  <r>
    <x v="108"/>
    <n v="506617599"/>
    <n v="185474"/>
    <s v="ConstruÃ§Ã£o de armazÃ©m"/>
    <d v="2020-03-05T14:09:34"/>
    <n v="3"/>
    <s v="PT;4;43;697"/>
    <n v="300"/>
    <d v="2020-04-05T23:59:00"/>
    <n v="1"/>
    <x v="1"/>
    <x v="1"/>
    <x v="10"/>
  </r>
  <r>
    <x v="73"/>
    <n v="501112049"/>
    <n v="185475"/>
    <s v="AquisiÃ§Ã£o de Produtos Quimicos para Tratamento de Ãgua - Piscinas do Concelho de Serpa"/>
    <d v="2020-03-05T14:17:12"/>
    <n v="1"/>
    <s v="PT;3;35;318"/>
    <n v="340"/>
    <d v="2020-03-10T16:00:00"/>
    <n v="1"/>
    <x v="1"/>
    <x v="1"/>
    <x v="10"/>
  </r>
  <r>
    <x v="24"/>
    <n v="503311332"/>
    <n v="185476"/>
    <s v="CP 02/2020 - Empreitada de obra pÃºblica para a construÃ§Ã£o de uma ciclovia na Rua Dona EstefÃ¢nia"/>
    <d v="2020-03-05T14:18:12"/>
    <n v="3"/>
    <s v="PT;12;165;2012"/>
    <n v="300"/>
    <d v="2020-03-23T17:00:00"/>
    <n v="1"/>
    <x v="1"/>
    <x v="1"/>
    <x v="10"/>
  </r>
  <r>
    <x v="108"/>
    <n v="506617599"/>
    <n v="185477"/>
    <s v="Reperfilamento e beneficiaÃ§Ã£o da via"/>
    <d v="2020-03-05T14:42:59"/>
    <n v="3"/>
    <s v="PT;4;43;702"/>
    <n v="220"/>
    <d v="2020-04-05T23:59:00"/>
    <n v="1"/>
    <x v="1"/>
    <x v="1"/>
    <x v="10"/>
  </r>
  <r>
    <x v="11"/>
    <n v="506614913"/>
    <n v="185478"/>
    <s v="ContrataÃ§Ã£o de serviÃ§os de animaÃ§Ã£o e aluguer de infraestruturas para os espetÃ¡culos do Festival da Juventude 2020"/>
    <d v="2020-03-05T14:47:38"/>
    <n v="13"/>
    <s v="PT;12;173;2086"/>
    <n v="220"/>
    <d v="2020-03-12T23:59:00"/>
    <n v="1"/>
    <x v="1"/>
    <x v="1"/>
    <x v="10"/>
  </r>
  <r>
    <x v="13"/>
    <n v="501294104"/>
    <n v="185479"/>
    <s v="AquisiÃ§Ã£o de 150 computadores"/>
    <d v="2020-03-05T14:59:38"/>
    <n v="1"/>
    <s v="PT;16;245;321"/>
    <n v="220"/>
    <d v="2020-03-11T23:59:00"/>
    <n v="1"/>
    <x v="1"/>
    <x v="1"/>
    <x v="10"/>
  </r>
  <r>
    <x v="73"/>
    <n v="501112049"/>
    <n v="185480"/>
    <s v="AquisiÃ§Ã£o de Produtos Quimicos para Tratamento de Ãgua - Piscinas do Concelho de Serpa"/>
    <d v="2020-03-05T15:01:57"/>
    <n v="1"/>
    <s v="PT;3;35;318"/>
    <n v="400"/>
    <d v="2017-04-12T16:00:00"/>
    <n v="1"/>
    <x v="1"/>
    <x v="1"/>
    <x v="10"/>
  </r>
  <r>
    <x v="3"/>
    <n v="500051054"/>
    <n v="185481"/>
    <s v="O objeto do contrato consiste na elaboraÃ§Ã£o de Â¿Estudo de AvaliaÃ§Ã£o Ambiental EstratÃ©gica para RevisÃ£o do PDMÂ¿, de acordo as clÃ¡usulas tÃ©cnicas descritas na parte II deste caderno de encargos e programa preliminar. ExecuÃ§Ã£o de Estudo de AvaliaÃ§Ã£o Ambiental EstratÃ©gica, a que estÃ¡ sujeita a revisÃ£o do PDM, e que garanta a elaboraÃ§Ã£o dos documentos previstos no Decreto-Lei n.Âº 232/2007 de 15/06, alterado pelo Decreto-Lei n.Âº 58/2011 de 04/05, no Regime JurÃ­dico dos Instrumentos de GestÃ£o Territorial, aprovado pelo Decreto-Lei nÂº80/2015, de 11/05, e em legislaÃ§Ã£o complementar, de acordo com os conteÃºdos e nos termos previstos no quadro legal em vigor. A execuÃ§Ã£o dos serviÃ§os compreende a elaboraÃ§Ã£o dos seguintes documentos tÃ©cnicos e nÃ£o tÃ©cnicos: a) RelatÃ³rio de DefiniÃ§Ã£o do Ã‚mbito da AvaliaÃ§Ã£o Ambiental Â¿ atualizaÃ§Ã£o; b) RelatÃ³rio Ambiental (Preliminar) sobre a Proposta de Plano; c) RelatÃ³rio Ambiental sobre a Proposta de Plano, incluindo o painel de indicadores de monitorizaÃ§Ã£o, incorporando os contributos resultantes do parecer final da ComissÃ£o Consultiva da RevisÃ£o do Plano Diretor Municipal de Almada(CC); d) Resumo nÃ£o-tÃ©cnico do RelatÃ³rio Ambiental; e) RelatÃ³rio Ambiental Final, incluindo a ponderaÃ§Ã£o sobre os resultados da discussÃ£o pÃºblica; f) DeclaraÃ§Ã£o Ambiental."/>
    <d v="2020-03-05T15:06:08"/>
    <n v="13"/>
    <s v="PT;16;236;2579"/>
    <n v="300"/>
    <d v="2020-03-14T19:00:00"/>
    <n v="1"/>
    <x v="1"/>
    <x v="1"/>
    <x v="10"/>
  </r>
  <r>
    <x v="43"/>
    <n v="503035416"/>
    <n v="185482"/>
    <s v="AquisiÃ§Ã£o de Farinha LÃ¡ctea com GlÃºten 1 Kg para 2020"/>
    <d v="2020-03-05T15:13:43"/>
    <n v="13"/>
    <s v="PT;12;174;2096"/>
    <n v="340"/>
    <d v="2020-03-12T16:00:00"/>
    <n v="1"/>
    <x v="0"/>
    <x v="1"/>
    <x v="10"/>
  </r>
  <r>
    <x v="0"/>
    <n v="508481287"/>
    <n v="185483"/>
    <m/>
    <d v="2020-03-05T15:19:13"/>
    <n v="4"/>
    <s v="PT;1;1;232"/>
    <n v="400"/>
    <m/>
    <n v="1"/>
    <x v="0"/>
    <x v="1"/>
    <x v="10"/>
  </r>
  <r>
    <x v="13"/>
    <n v="501294104"/>
    <n v="185484"/>
    <s v="SUBSTITIÃ‡ÃƒO E REPARAÃ‡ÃƒO DE EQUIPAMENTO LÃšDICO PARA A ESCOLA BÃSICA DA LUISA TODI"/>
    <d v="2020-03-05T15:29:47"/>
    <n v="1"/>
    <s v="PT;16;245;2619"/>
    <n v="220"/>
    <d v="2020-03-11T23:59:00"/>
    <n v="1"/>
    <x v="1"/>
    <x v="1"/>
    <x v="10"/>
  </r>
  <r>
    <x v="13"/>
    <n v="501294104"/>
    <n v="185485"/>
    <s v="PRESTAÃ‡ÃƒO DE SERVIÃ‡OS PARA CONSULTADORIA EM ARTES OFICINAIS, POR UM PERÃODO DE 18 MESES"/>
    <d v="2020-03-05T15:32:16"/>
    <n v="13"/>
    <s v="PT;16;245;321"/>
    <n v="220"/>
    <d v="2020-04-12T23:59:00"/>
    <n v="1"/>
    <x v="1"/>
    <x v="1"/>
    <x v="10"/>
  </r>
  <r>
    <x v="46"/>
    <n v="502256869"/>
    <n v="185486"/>
    <s v="VedaÃ§Ã£o entre o Terminal Autoeuropa e o Futuro Terrapleno a Montante, no Porto de SetÃºbal"/>
    <d v="2020-03-05T15:36:07"/>
    <n v="1"/>
    <s v="PT;16;245;2623"/>
    <n v="340"/>
    <d v="2020-03-12T23:59:00"/>
    <n v="1"/>
    <x v="7"/>
    <x v="1"/>
    <x v="10"/>
  </r>
  <r>
    <x v="108"/>
    <n v="506617599"/>
    <n v="185487"/>
    <s v="RequalificaÃ§Ã£o da zona envolvente ao Templo do Bom Jesus"/>
    <d v="2020-03-05T15:40:12"/>
    <n v="3"/>
    <s v="PT;4;43;700"/>
    <n v="220"/>
    <d v="2020-04-05T23:59:00"/>
    <n v="1"/>
    <x v="1"/>
    <x v="1"/>
    <x v="10"/>
  </r>
  <r>
    <x v="43"/>
    <n v="503035416"/>
    <n v="185488"/>
    <s v="AquisiÃ§Ã£o de CEFTAZIDIMA+AVIBACTAM, IV, 2G+500MG; PO, SOL INJ"/>
    <d v="2020-03-05T15:44:10"/>
    <n v="1"/>
    <s v="PT;12;174;2096"/>
    <n v="340"/>
    <d v="2020-03-11T16:00:00"/>
    <n v="1"/>
    <x v="0"/>
    <x v="1"/>
    <x v="10"/>
  </r>
  <r>
    <x v="11"/>
    <n v="506614913"/>
    <n v="185489"/>
    <m/>
    <d v="2020-03-05T15:57:04"/>
    <n v="13"/>
    <s v="PT;1;1;232"/>
    <n v="400"/>
    <m/>
    <n v="1"/>
    <x v="1"/>
    <x v="1"/>
    <x v="10"/>
  </r>
  <r>
    <x v="14"/>
    <n v="501144218"/>
    <n v="185490"/>
    <s v="AquisiÃ§Ã£o de mini-pÃ¡ carregadora de rodas com o peso bruto nÃ£o superior a 3500 Kg, de acordo com as especificaÃ§Ãµes tÃ©cnicas e quantidades descritas na parte II do caderno de encargos"/>
    <d v="2020-03-05T15:58:16"/>
    <n v="13"/>
    <s v="PT;16;244;2616"/>
    <n v="340"/>
    <d v="2020-03-12T18:00:00"/>
    <n v="1"/>
    <x v="1"/>
    <x v="1"/>
    <x v="10"/>
  </r>
  <r>
    <x v="3"/>
    <n v="500051054"/>
    <n v="185491"/>
    <m/>
    <d v="2020-03-05T16:09:24"/>
    <n v="13"/>
    <s v="PT;1;1;232"/>
    <n v="400"/>
    <m/>
    <n v="1"/>
    <x v="1"/>
    <x v="1"/>
    <x v="10"/>
  </r>
  <r>
    <x v="11"/>
    <n v="506614913"/>
    <n v="185492"/>
    <s v="Fornecimento e instalaÃ§Ã£o de equipamentos e mobiliÃ¡rio no refeitÃ³rio da Quinta Municipal de Subserra - SÃ£o JoÃ£o dos Montes"/>
    <d v="2020-03-05T16:17:15"/>
    <n v="1"/>
    <s v="PT;12;173;2087"/>
    <n v="220"/>
    <d v="2020-03-12T23:59:00"/>
    <n v="1"/>
    <x v="1"/>
    <x v="1"/>
    <x v="10"/>
  </r>
  <r>
    <x v="37"/>
    <n v="504293125"/>
    <n v="185493"/>
    <s v="PrestaÃ§Ã£o de ServiÃ§o de SeguranÃ§a e VigilÃ¢ncia Humana e Rondas de SeguranÃ§a, em InstalaÃ§Ãµes de AdministraÃ§Ã£o Direta e Indireta do MunicÃ­pio de Odivelas"/>
    <d v="2020-03-05T16:18:28"/>
    <n v="3"/>
    <s v="PT;12;175;172"/>
    <n v="230"/>
    <d v="2020-04-16T23:59:00"/>
    <n v="1"/>
    <x v="1"/>
    <x v="1"/>
    <x v="10"/>
  </r>
  <r>
    <x v="14"/>
    <n v="501144218"/>
    <n v="185494"/>
    <s v="PavimentaÃ§Ã£o da Rua 4 de Maio e da Bela Vista em Sesimbra"/>
    <d v="2020-03-05T16:34:06"/>
    <n v="13"/>
    <s v="PT;16;244;2617"/>
    <n v="300"/>
    <d v="2020-03-08T23:59:00"/>
    <n v="1"/>
    <x v="1"/>
    <x v="1"/>
    <x v="10"/>
  </r>
  <r>
    <x v="139"/>
    <n v="600084892"/>
    <n v="185495"/>
    <s v="AquisiÃ§Ã£o de ServiÃ§os de Consultadoria no Ã¢mbito da eficiÃªncia energÃ©tica dos edifÃ­cios da DGLAB"/>
    <d v="2020-03-05T16:48:48"/>
    <n v="13"/>
    <s v="PT;1;1;232"/>
    <n v="340"/>
    <d v="2020-03-12T23:59:00"/>
    <n v="1"/>
    <x v="2"/>
    <x v="1"/>
    <x v="10"/>
  </r>
  <r>
    <x v="17"/>
    <n v="505456010"/>
    <n v="185501"/>
    <s v="Fornecimento de Medicamentos no Ã¢mbito do Fundo de CoesÃ£o Social Municipal"/>
    <d v="2020-03-05T17:16:28"/>
    <n v="1"/>
    <s v="PT;12;174;223"/>
    <n v="360"/>
    <d v="2020-03-10T23:59:00"/>
    <n v="1"/>
    <x v="1"/>
    <x v="1"/>
    <x v="10"/>
  </r>
  <r>
    <x v="43"/>
    <n v="503035416"/>
    <n v="185503"/>
    <s v="AquisiÃ§Ã£o de serviÃ§os de manutenÃ§Ã£o de mediÃ§Ã£o e protecÃ§Ã£o radiolÃ³gico para o ano de 2020"/>
    <d v="2020-03-05T17:19:08"/>
    <n v="1"/>
    <s v="PT;12;174;2096"/>
    <n v="220"/>
    <d v="2020-03-10T17:00:00"/>
    <n v="1"/>
    <x v="0"/>
    <x v="1"/>
    <x v="10"/>
  </r>
  <r>
    <x v="86"/>
    <n v="501273433"/>
    <n v="185504"/>
    <m/>
    <d v="2020-03-05T17:23:05"/>
    <n v="3"/>
    <s v="PT;1;1;232"/>
    <n v="400"/>
    <m/>
    <n v="1"/>
    <x v="1"/>
    <x v="1"/>
    <x v="10"/>
  </r>
  <r>
    <x v="43"/>
    <n v="503035416"/>
    <n v="185505"/>
    <s v="Ãlcool Propilico + Glicerina 500 ml frasco"/>
    <d v="2020-03-05T17:31:03"/>
    <n v="1"/>
    <s v="PT;12;174;2096"/>
    <n v="300"/>
    <d v="2020-03-06T13:00:00"/>
    <n v="1"/>
    <x v="0"/>
    <x v="1"/>
    <x v="10"/>
  </r>
  <r>
    <x v="43"/>
    <n v="503035416"/>
    <n v="185506"/>
    <s v="AquisiÃ§Ã£o de serviÃ§o de manutenÃ§Ã£o de peÃ§as fora do Ã¢mbito da assistÃªncia tÃ©cnica de 2020"/>
    <d v="2020-03-05T18:07:57"/>
    <n v="1"/>
    <s v="PT;12;174;2096"/>
    <n v="300"/>
    <d v="2020-03-10T17:00:00"/>
    <n v="1"/>
    <x v="0"/>
    <x v="1"/>
    <x v="10"/>
  </r>
  <r>
    <x v="200"/>
    <n v="507001460"/>
    <n v="185509"/>
    <m/>
    <d v="2020-03-05T20:26:00"/>
    <n v="3"/>
    <s v="PT;1;1;232"/>
    <n v="1"/>
    <m/>
    <n v="1"/>
    <x v="1"/>
    <x v="1"/>
    <x v="10"/>
  </r>
  <r>
    <x v="200"/>
    <n v="507001460"/>
    <n v="185510"/>
    <m/>
    <d v="2020-03-05T20:32:48"/>
    <n v="3"/>
    <s v="PT;12;165;2008"/>
    <n v="1"/>
    <d v="1970-01-01T17:00:00"/>
    <n v="1"/>
    <x v="1"/>
    <x v="1"/>
    <x v="10"/>
  </r>
  <r>
    <x v="0"/>
    <n v="508481287"/>
    <n v="185511"/>
    <s v="201G000640 - AquisiÃ§Ã£o de Rituximab (biossimilar)-Ano 2020"/>
    <d v="2020-03-06T08:48:10"/>
    <n v="1"/>
    <s v="PT;12;165;2010"/>
    <n v="340"/>
    <d v="2020-03-10T17:00:00"/>
    <n v="1"/>
    <x v="0"/>
    <x v="1"/>
    <x v="10"/>
  </r>
  <r>
    <x v="11"/>
    <n v="506614913"/>
    <n v="185512"/>
    <s v="CRIAÃ‡ÃƒO DE BOLSAS DE ESTACIONAMENTO CONFORME CADERNO DE ENCARGOS E MAPA DE QUANTIDADES DE TRABALHO."/>
    <d v="2020-03-06T09:05:55"/>
    <n v="13"/>
    <s v="PT;12;173;2090"/>
    <n v="340"/>
    <d v="2020-03-18T23:59:00"/>
    <n v="1"/>
    <x v="1"/>
    <x v="1"/>
    <x v="10"/>
  </r>
  <r>
    <x v="49"/>
    <n v="502098139"/>
    <n v="185513"/>
    <s v="SUBSTITUIÃ‡ÃƒO DA ADUTORA AO RESERVATÃ“RIO DE ALTE"/>
    <d v="2020-03-06T09:07:17"/>
    <n v="3"/>
    <s v="PT;9;118;1577"/>
    <n v="230"/>
    <d v="2020-03-30T17:00:00"/>
    <n v="1"/>
    <x v="1"/>
    <x v="1"/>
    <x v="10"/>
  </r>
  <r>
    <x v="0"/>
    <n v="508481287"/>
    <n v="185514"/>
    <s v="AquisiÃ§Ã£o de cartÃµes do colaborador"/>
    <d v="2020-03-06T09:10:18"/>
    <n v="13"/>
    <s v="PT;12;165;2010"/>
    <n v="400"/>
    <d v="1970-01-01T17:00:00"/>
    <n v="1"/>
    <x v="0"/>
    <x v="1"/>
    <x v="10"/>
  </r>
  <r>
    <x v="0"/>
    <n v="508481287"/>
    <n v="185515"/>
    <s v="201G000641 - AquisiÃ§Ã£o de Atalureno - Ano 2020"/>
    <d v="2020-03-06T09:30:04"/>
    <n v="1"/>
    <s v="PT;12;165;2010"/>
    <n v="340"/>
    <d v="2020-03-10T17:00:00"/>
    <n v="1"/>
    <x v="0"/>
    <x v="1"/>
    <x v="10"/>
  </r>
  <r>
    <x v="43"/>
    <n v="503035416"/>
    <n v="185516"/>
    <s v="AquisiÃ§Ã£o de material diverso administrativo"/>
    <d v="2020-03-06T09:32:42"/>
    <n v="1"/>
    <s v="PT;12;174;2096"/>
    <n v="340"/>
    <d v="2020-03-13T17:00:00"/>
    <n v="1"/>
    <x v="0"/>
    <x v="1"/>
    <x v="10"/>
  </r>
  <r>
    <x v="3"/>
    <n v="500051054"/>
    <n v="185517"/>
    <m/>
    <d v="2020-03-06T09:45:18"/>
    <n v="13"/>
    <s v="PT;1;1;232"/>
    <n v="1"/>
    <m/>
    <n v="1"/>
    <x v="1"/>
    <x v="1"/>
    <x v="10"/>
  </r>
  <r>
    <x v="13"/>
    <n v="501294104"/>
    <n v="185518"/>
    <m/>
    <d v="2020-03-06T09:46:46"/>
    <n v="1"/>
    <s v="PT;1;1;232"/>
    <n v="400"/>
    <m/>
    <n v="1"/>
    <x v="1"/>
    <x v="1"/>
    <x v="10"/>
  </r>
  <r>
    <x v="13"/>
    <n v="501294104"/>
    <n v="185519"/>
    <m/>
    <d v="2020-03-06T09:50:12"/>
    <n v="1"/>
    <s v="PT;1;1;232"/>
    <n v="400"/>
    <m/>
    <n v="1"/>
    <x v="1"/>
    <x v="1"/>
    <x v="10"/>
  </r>
  <r>
    <x v="13"/>
    <n v="501294104"/>
    <n v="185520"/>
    <s v="AquisiÃ§Ã£o da viatura usada, marca Renault, modelo Traffic (ligeira mista), matrÃ­cula 10-QX-19"/>
    <d v="2020-03-06T09:58:17"/>
    <n v="1"/>
    <s v="PT;16;245;321"/>
    <n v="200"/>
    <d v="2020-03-10T23:59:00"/>
    <n v="1"/>
    <x v="1"/>
    <x v="1"/>
    <x v="10"/>
  </r>
  <r>
    <x v="0"/>
    <n v="508481287"/>
    <n v="185521"/>
    <s v="201G000670 - AquisiÃ§Ã£o de medicamentos diversos - Ano 2020"/>
    <d v="2020-03-06T09:58:54"/>
    <n v="1"/>
    <s v="PT;12;165;2010"/>
    <n v="340"/>
    <d v="2020-03-10T17:00:00"/>
    <n v="1"/>
    <x v="0"/>
    <x v="1"/>
    <x v="10"/>
  </r>
  <r>
    <x v="13"/>
    <n v="501294104"/>
    <n v="185522"/>
    <s v="PRESTAÃ‡ÃƒO DE SERVIÃ‡OS PARA PRODUÃ‡ÃƒO DE BROCHURAS BRANDING EM ALEMÃƒO, FRANCÃŠS, INGLÃŠS, PORTUGUÃŠS E CASTELHANO."/>
    <d v="2020-03-06T10:06:53"/>
    <n v="13"/>
    <s v="PT;16;245;2623"/>
    <n v="220"/>
    <d v="2020-03-12T23:59:00"/>
    <n v="1"/>
    <x v="1"/>
    <x v="1"/>
    <x v="10"/>
  </r>
  <r>
    <x v="43"/>
    <n v="503035416"/>
    <n v="185523"/>
    <s v="AquisiÃ§Ã£o de ZIDOVUDINA 100MG/CÃP COMP para 2020"/>
    <d v="2020-03-06T10:14:34"/>
    <n v="13"/>
    <s v="PT;12;174;2096"/>
    <n v="5"/>
    <d v="2020-03-13T15:00:00"/>
    <n v="1"/>
    <x v="0"/>
    <x v="1"/>
    <x v="10"/>
  </r>
  <r>
    <x v="100"/>
    <n v="501692983"/>
    <n v="185524"/>
    <s v="A Empreitada terÃ¡ como principais trabalhos a realizar, entre os demais previstos no projeto de execuÃ§Ã£o, os seguintes, Trabalhos preparatÃ³rios e gerais, DesmataÃ§Ã£o e modelaÃ§Ã£o do terreno, ConstruÃ§Ã£o de Ã¡reas de preparaÃ§Ã£o de reagentes, Fornecimento de reservatÃ³rios de reagentes e bombas de injeÃ§Ã£o, ConstruÃ§Ã£o de caixas de mistura de reagentes, tubagens e canais de descarga, ConstruÃ§Ã£o de lagoas de decantaÃ§Ã£o, Fornecimento e instalaÃ§Ã£o de sistemas de monitorizaÃ§Ã£o, Fornecimento de reagentes e operaÃ§Ã£o do sistema de tratamento durante o perÃ­odo de esvaziamento da corta, Todos os demais trabalhos acessÃ³rios e complementares."/>
    <d v="2020-03-06T10:21:14"/>
    <n v="13"/>
    <s v="PT;10;136;1746"/>
    <n v="340"/>
    <d v="2020-03-16T17:00:00"/>
    <n v="1"/>
    <x v="2"/>
    <x v="1"/>
    <x v="10"/>
  </r>
  <r>
    <x v="65"/>
    <n v="600084779"/>
    <n v="185525"/>
    <s v="AquisiÃ§Ã£o de serviÃ§os tipo Chaves na mÃ£o para desenvolvimento aplicacional"/>
    <d v="2020-03-06T10:28:53"/>
    <n v="13"/>
    <s v="PT;12;165;2004"/>
    <n v="340"/>
    <d v="2020-03-11T17:00:00"/>
    <n v="1"/>
    <x v="2"/>
    <x v="1"/>
    <x v="10"/>
  </r>
  <r>
    <x v="68"/>
    <n v="512013241"/>
    <n v="185526"/>
    <s v="Â¿Empreitada de SubstituiÃ§Ã£o de Cobertura e Pinturas na EB1/JI de Fenais dÂ¿AjudaÂ¿"/>
    <d v="2020-03-06T10:31:14"/>
    <n v="1"/>
    <s v="PT;20;315;1347"/>
    <n v="5"/>
    <d v="2020-03-13T17:00:00"/>
    <n v="1"/>
    <x v="1"/>
    <x v="1"/>
    <x v="10"/>
  </r>
  <r>
    <x v="14"/>
    <n v="501144218"/>
    <n v="185527"/>
    <s v="Fornecimento de material diverso e de pintura"/>
    <d v="2020-03-06T10:31:42"/>
    <n v="13"/>
    <s v="PT;16;244;2616"/>
    <n v="340"/>
    <d v="2020-03-12T18:00:00"/>
    <n v="1"/>
    <x v="1"/>
    <x v="1"/>
    <x v="10"/>
  </r>
  <r>
    <x v="13"/>
    <n v="501294104"/>
    <n v="185528"/>
    <s v="FORNECIMENTO, IMPLEMENTAÃ‡ÃƒO E DECORAÃ‡ÃƒO DE PAREDES ADICIONAIS NO EDIFÃCIO DOS CIPRESTES."/>
    <d v="2020-03-06T10:33:08"/>
    <n v="13"/>
    <s v="PT;16;245;2623"/>
    <n v="220"/>
    <d v="2020-03-12T23:59:00"/>
    <n v="1"/>
    <x v="1"/>
    <x v="1"/>
    <x v="10"/>
  </r>
  <r>
    <x v="0"/>
    <n v="508481287"/>
    <n v="185529"/>
    <s v="201G000671 - AquisiÃ§Ã£o de tafamidis - Ano 2020"/>
    <d v="2020-03-06T10:35:06"/>
    <n v="1"/>
    <s v="PT;12;165;2010"/>
    <n v="340"/>
    <d v="2020-03-10T17:00:00"/>
    <n v="1"/>
    <x v="0"/>
    <x v="1"/>
    <x v="10"/>
  </r>
  <r>
    <x v="13"/>
    <n v="501294104"/>
    <n v="185530"/>
    <s v="AquisiÃ§Ã£o da viatura usada, marca Toyota, modelo Hilux (ligeira de mercadorias), matrÃ­cula 35-QD-07"/>
    <d v="2020-03-06T10:47:06"/>
    <n v="1"/>
    <s v="PT;16;245;321"/>
    <n v="200"/>
    <d v="2020-03-10T23:59:00"/>
    <n v="1"/>
    <x v="1"/>
    <x v="1"/>
    <x v="10"/>
  </r>
  <r>
    <x v="13"/>
    <n v="501294104"/>
    <n v="185531"/>
    <s v="PRESTAÃ‡ÃƒO DE SERVIÃ‡OS PARA ALTERAÃ‡ÃƒO DOS TOTÃ‰NS AMÃ‰RICO RIBEIRO."/>
    <d v="2020-03-06T10:49:06"/>
    <n v="13"/>
    <s v="PT;16;245;2623"/>
    <n v="220"/>
    <d v="2020-03-12T23:59:00"/>
    <n v="1"/>
    <x v="1"/>
    <x v="1"/>
    <x v="10"/>
  </r>
  <r>
    <x v="293"/>
    <n v="501057510"/>
    <n v="185532"/>
    <s v="PRESTAÃ‡ÃƒO DE SERVIÃ‡OS PARA EXECUÃ‡ÃƒO DA REVISÃƒO DO PROJETO DE REABILITAÃ‡ÃƒO E REQUALIFICAÃ‡ÃƒO DO ANTIGO HOSPITAL DE VILA FRANCA DE XIRA, PARA INSTALAÃ‡ÃƒO DE UMA UNIDADE DE CUIDADOS CONTINUADOS INTEGRADOS."/>
    <d v="2020-03-06T10:54:54"/>
    <n v="13"/>
    <s v="PT;12;173;2086"/>
    <n v="220"/>
    <d v="2020-03-21T23:59:00"/>
    <n v="1"/>
    <x v="2"/>
    <x v="1"/>
    <x v="10"/>
  </r>
  <r>
    <x v="13"/>
    <n v="501294104"/>
    <n v="185533"/>
    <s v="PRESTAÃ‡ÃƒO DE SERVIÃ‡OS COMPLEMENTARES PARA O PORTAL DO AMBIENTE DA CÃ‚MARA MUNICIPAL DE SETÃšBAL"/>
    <d v="2020-03-06T11:03:39"/>
    <n v="1"/>
    <s v="PT;16;245;2623"/>
    <n v="220"/>
    <d v="2020-03-10T23:59:00"/>
    <n v="1"/>
    <x v="1"/>
    <x v="1"/>
    <x v="10"/>
  </r>
  <r>
    <x v="68"/>
    <n v="512013241"/>
    <n v="185534"/>
    <m/>
    <d v="2020-03-06T11:09:06"/>
    <n v="1"/>
    <s v="PT;1;1;232"/>
    <n v="400"/>
    <m/>
    <n v="1"/>
    <x v="1"/>
    <x v="1"/>
    <x v="10"/>
  </r>
  <r>
    <x v="33"/>
    <n v="505170876"/>
    <n v="185535"/>
    <s v="Fornecimento continuado de peÃ§as e acessÃ³rios para viaturas pesadas e ligeiras"/>
    <d v="2020-03-06T11:11:14"/>
    <n v="13"/>
    <s v="PT;9;117;1575"/>
    <n v="230"/>
    <d v="2020-03-20T17:00:00"/>
    <n v="1"/>
    <x v="1"/>
    <x v="1"/>
    <x v="10"/>
  </r>
  <r>
    <x v="68"/>
    <n v="512013241"/>
    <n v="185536"/>
    <s v="Empreitada de SubstituiÃ§Ã£o da Cobertura e Pinturas da Escola Prof. AmÃ¢ncio CÃ¢mara Leite Â¿ Lomba da Maia"/>
    <d v="2020-03-06T11:17:48"/>
    <n v="1"/>
    <s v="PT;20;315;1348"/>
    <n v="5"/>
    <d v="2020-03-13T17:00:00"/>
    <n v="1"/>
    <x v="1"/>
    <x v="1"/>
    <x v="10"/>
  </r>
  <r>
    <x v="13"/>
    <n v="501294104"/>
    <n v="185537"/>
    <s v="PRESTAÃ‡ÃƒO DE SERVIÃ‡OS DE TRADUÃ‡ÃƒO, 4 IDIOMAS PARA O SITE DO TURISMO."/>
    <d v="2020-03-06T11:18:06"/>
    <n v="1"/>
    <s v="PT;16;245;2623"/>
    <n v="220"/>
    <d v="2020-03-10T23:59:00"/>
    <n v="1"/>
    <x v="1"/>
    <x v="1"/>
    <x v="10"/>
  </r>
  <r>
    <x v="0"/>
    <n v="508481287"/>
    <n v="185538"/>
    <s v="AquisiÃ§Ã£o de colchÃµes de maca e colchÃµes e capas de cama para o Centro Hospitalar UniversitÃ¡rio de Lisboa Norte, E.P.E. durante o ano de 2020"/>
    <d v="2020-03-06T11:31:29"/>
    <n v="3"/>
    <s v="PT;12;165;2010"/>
    <n v="340"/>
    <d v="2020-03-15T17:00:00"/>
    <n v="1"/>
    <x v="0"/>
    <x v="1"/>
    <x v="10"/>
  </r>
  <r>
    <x v="13"/>
    <n v="501294104"/>
    <n v="185539"/>
    <m/>
    <d v="2020-03-06T11:36:53"/>
    <n v="3"/>
    <s v="PT;1;1;232"/>
    <n v="400"/>
    <m/>
    <n v="1"/>
    <x v="1"/>
    <x v="1"/>
    <x v="10"/>
  </r>
  <r>
    <x v="13"/>
    <n v="501294104"/>
    <n v="185540"/>
    <m/>
    <d v="2020-03-06T11:37:00"/>
    <n v="3"/>
    <s v="PT;1;1;232"/>
    <n v="400"/>
    <m/>
    <n v="1"/>
    <x v="1"/>
    <x v="1"/>
    <x v="10"/>
  </r>
  <r>
    <x v="13"/>
    <n v="501294104"/>
    <n v="185541"/>
    <s v="FORNECIMENTO CONTINUO DE VINHOS PARA A CASA DA BAÃA."/>
    <d v="2020-03-06T11:39:33"/>
    <n v="1"/>
    <s v="PT;16;245;2623"/>
    <n v="200"/>
    <d v="2020-03-10T23:59:00"/>
    <n v="1"/>
    <x v="1"/>
    <x v="1"/>
    <x v="10"/>
  </r>
  <r>
    <x v="0"/>
    <n v="508481287"/>
    <n v="185547"/>
    <s v="AquisiÃ§Ã£o de serviÃ§os de manutenÃ§Ã£o ao equipamento de distribuiÃ§Ã£o automÃ¡tica de medicaÃ§Ã£o Kardex para o ano de 2020"/>
    <d v="2020-03-06T12:03:33"/>
    <n v="1"/>
    <s v="PT;12;165;2010"/>
    <n v="300"/>
    <d v="2020-03-12T17:00:00"/>
    <n v="1"/>
    <x v="0"/>
    <x v="1"/>
    <x v="10"/>
  </r>
  <r>
    <x v="14"/>
    <n v="501144218"/>
    <n v="185548"/>
    <m/>
    <d v="2020-03-06T12:05:28"/>
    <n v="13"/>
    <s v="PT;1;1;232"/>
    <n v="1"/>
    <m/>
    <n v="1"/>
    <x v="1"/>
    <x v="1"/>
    <x v="10"/>
  </r>
  <r>
    <x v="98"/>
    <n v="502130040"/>
    <n v="185550"/>
    <m/>
    <d v="2020-03-06T12:11:00"/>
    <n v="13"/>
    <s v="PT;1;1;232"/>
    <n v="400"/>
    <m/>
    <n v="1"/>
    <x v="1"/>
    <x v="1"/>
    <x v="10"/>
  </r>
  <r>
    <x v="38"/>
    <n v="505309939"/>
    <n v="185551"/>
    <s v="BeneficiaÃ§Ã£o de caminhos florestais"/>
    <d v="2020-03-06T12:16:09"/>
    <n v="13"/>
    <s v="PT;9;121;274"/>
    <n v="340"/>
    <d v="2020-03-13T16:30:00"/>
    <n v="1"/>
    <x v="1"/>
    <x v="1"/>
    <x v="10"/>
  </r>
  <r>
    <x v="72"/>
    <n v="506823318"/>
    <n v="185553"/>
    <s v="AquisiÃ§Ã£o de serviÃ§os especializados - fiscalizaÃ§Ã£o e acompanhamento de empreitada: RequalificaÃ§Ã£o da Avenida Jorge Vasconcelos Nunes"/>
    <d v="2020-03-06T12:22:57"/>
    <n v="3"/>
    <s v="PT;16;238;2590"/>
    <n v="220"/>
    <d v="2020-03-20T19:00:00"/>
    <n v="1"/>
    <x v="1"/>
    <x v="1"/>
    <x v="10"/>
  </r>
  <r>
    <x v="139"/>
    <n v="600084892"/>
    <n v="185555"/>
    <s v="AquisiÃ§Ã£o de serviÃ§os para intervenÃ§Ãµes de conservaÃ§Ã£o, restauro e acondicionamento de 1.797 processos do TSO/InquisiÃ§Ã£o datados de 1545-1599"/>
    <d v="2020-03-06T13:19:56"/>
    <n v="3"/>
    <s v="PT;12;165;2010"/>
    <n v="340"/>
    <d v="2020-03-12T23:59:00"/>
    <n v="1"/>
    <x v="2"/>
    <x v="1"/>
    <x v="10"/>
  </r>
  <r>
    <x v="13"/>
    <n v="501294104"/>
    <n v="185556"/>
    <s v="AquisiÃ§Ã£o de viaturas usadas, matrÃ­culas 23-QJ-49, 24-QQ-61, 24-OZ-22 e 31-PC-63"/>
    <d v="2020-03-06T14:09:34"/>
    <n v="1"/>
    <s v="PT;16;245;321"/>
    <n v="360"/>
    <d v="2020-03-10T23:59:00"/>
    <n v="1"/>
    <x v="1"/>
    <x v="1"/>
    <x v="10"/>
  </r>
  <r>
    <x v="0"/>
    <n v="508481287"/>
    <n v="185557"/>
    <s v="AquisiÃ§Ã£o de serviÃ§os de manutenÃ§Ã£o aos equipamentos de distribuiÃ§Ã£o automÃ¡tica de medicaÃ§Ã£o Pyxis para o ano de 2020"/>
    <d v="2020-03-06T14:14:33"/>
    <n v="1"/>
    <s v="PT;12;165;2010"/>
    <n v="300"/>
    <d v="2020-03-12T17:00:00"/>
    <n v="1"/>
    <x v="0"/>
    <x v="1"/>
    <x v="10"/>
  </r>
  <r>
    <x v="123"/>
    <n v="506812782"/>
    <n v="185559"/>
    <s v="Produtos de Higiene e Limpeza"/>
    <d v="2020-03-06T14:36:22"/>
    <n v="1"/>
    <s v="PT;1;1;232"/>
    <n v="360"/>
    <d v="2020-03-13T14:00:00"/>
    <n v="1"/>
    <x v="1"/>
    <x v="1"/>
    <x v="10"/>
  </r>
  <r>
    <x v="14"/>
    <n v="501144218"/>
    <n v="185560"/>
    <s v="Aluguer de equipamentos para manutenÃ§Ã£o das areias nas Praias do Concelho de Sesimbra 2020"/>
    <d v="2020-03-06T14:41:38"/>
    <n v="1"/>
    <s v="PT;16;244;244"/>
    <n v="340"/>
    <d v="2020-03-16T18:00:00"/>
    <n v="1"/>
    <x v="1"/>
    <x v="1"/>
    <x v="10"/>
  </r>
  <r>
    <x v="140"/>
    <n v="600082628"/>
    <n v="185561"/>
    <s v="SubstituiÃ§Ã£o na totalidade do telhado do edifÃ­cio sito na Rua AntÃ³nio Nobre, nÂº 53, em Lisboa"/>
    <d v="2020-03-06T14:42:09"/>
    <n v="13"/>
    <s v="PT;12;165;2009"/>
    <n v="360"/>
    <d v="2020-03-20T18:00:00"/>
    <n v="1"/>
    <x v="2"/>
    <x v="1"/>
    <x v="10"/>
  </r>
  <r>
    <x v="170"/>
    <n v="505991527"/>
    <n v="185562"/>
    <s v="PROC.AD04/2020 - Procedimento de Ajuste Direto para AquisiÃ§Ã£o de uma Impressora para FaturaÃ§Ã£o"/>
    <d v="2020-03-06T14:46:45"/>
    <n v="1"/>
    <s v="PT;3;27;27"/>
    <n v="360"/>
    <d v="2020-03-16T23:59:00"/>
    <n v="1"/>
    <x v="5"/>
    <x v="1"/>
    <x v="10"/>
  </r>
  <r>
    <x v="49"/>
    <n v="502098139"/>
    <n v="185563"/>
    <m/>
    <d v="2020-03-06T14:51:40"/>
    <n v="13"/>
    <s v="PT;1;1;232"/>
    <n v="1"/>
    <m/>
    <n v="1"/>
    <x v="1"/>
    <x v="1"/>
    <x v="10"/>
  </r>
  <r>
    <x v="68"/>
    <n v="512013241"/>
    <n v="185564"/>
    <s v="Empreitada de ConstruÃ§Ã£o de EdifÃ­cio de apoio para armazÃ©m de equipamentos desportivos escolares e InstalaÃ§Ãµes SanitÃ¡rias Â¿ Porto Formoso"/>
    <d v="2020-03-06T14:56:09"/>
    <n v="1"/>
    <s v="PT;20;315;1348"/>
    <n v="5"/>
    <d v="2020-03-13T18:00:00"/>
    <n v="1"/>
    <x v="1"/>
    <x v="1"/>
    <x v="10"/>
  </r>
  <r>
    <x v="43"/>
    <n v="503035416"/>
    <n v="185567"/>
    <s v="AquisiÃ§Ã£o de 2 (duas) Ã³pticas de Broncoscopia RÃ­gida para a Unidade de TÃ©cnicas de Pneumologia"/>
    <d v="2020-03-06T15:10:42"/>
    <n v="1"/>
    <s v="PT;12;174;2096"/>
    <n v="340"/>
    <d v="2020-03-09T17:00:00"/>
    <n v="1"/>
    <x v="0"/>
    <x v="1"/>
    <x v="10"/>
  </r>
  <r>
    <x v="24"/>
    <n v="503311332"/>
    <n v="185573"/>
    <s v="AD 8/2020 - AquisiÃ§Ã£o de serviÃ§os com vista Ã  constituiÃ§Ã£o de Â¿bolsaÂ¿ para realizaÃ§Ã£o de contagens de trÃ¡fego"/>
    <d v="2020-03-06T15:30:56"/>
    <n v="1"/>
    <s v="PT;12;165;2006"/>
    <n v="220"/>
    <d v="2020-03-11T17:00:00"/>
    <n v="1"/>
    <x v="1"/>
    <x v="1"/>
    <x v="10"/>
  </r>
  <r>
    <x v="11"/>
    <n v="506614913"/>
    <n v="185575"/>
    <s v="Empreitada de &quot;Pequenas ReparaÃ§Ãµes em ContÃ­nuo para Estabelecimentos Escolares do Concelho - 2020&quot;"/>
    <d v="2020-03-06T15:36:04"/>
    <n v="13"/>
    <s v="PT;12;173;189"/>
    <n v="220"/>
    <d v="2020-03-21T23:59:00"/>
    <n v="1"/>
    <x v="1"/>
    <x v="1"/>
    <x v="10"/>
  </r>
  <r>
    <x v="71"/>
    <n v="600014690"/>
    <n v="185582"/>
    <m/>
    <d v="2020-03-06T15:51:57"/>
    <n v="13"/>
    <s v="PT;1;1;232"/>
    <n v="400"/>
    <m/>
    <n v="1"/>
    <x v="2"/>
    <x v="1"/>
    <x v="10"/>
  </r>
  <r>
    <x v="0"/>
    <n v="508481287"/>
    <n v="185583"/>
    <s v="AquisiÃ§Ã£o de diverso material genÃ©rico de serralharia para o ano 2020"/>
    <d v="2020-03-06T15:53:48"/>
    <n v="13"/>
    <s v="PT;12;165;2010"/>
    <n v="220"/>
    <d v="2020-03-13T17:00:00"/>
    <n v="1"/>
    <x v="0"/>
    <x v="1"/>
    <x v="10"/>
  </r>
  <r>
    <x v="182"/>
    <n v="510836240"/>
    <n v="185587"/>
    <m/>
    <d v="2020-03-06T15:56:22"/>
    <n v="1"/>
    <s v="PT;1;1;232"/>
    <n v="400"/>
    <d v="1970-01-01T23:59:00"/>
    <n v="1"/>
    <x v="1"/>
    <x v="1"/>
    <x v="10"/>
  </r>
  <r>
    <x v="33"/>
    <n v="505170876"/>
    <n v="185590"/>
    <s v="Fornecimento continuado de raÃ§Ã£o para animais Ã  guarda do Canil Municipal"/>
    <d v="2020-03-06T16:19:29"/>
    <n v="1"/>
    <s v="PT;9;117;1575"/>
    <n v="360"/>
    <d v="2020-03-12T17:00:00"/>
    <n v="1"/>
    <x v="1"/>
    <x v="1"/>
    <x v="10"/>
  </r>
  <r>
    <x v="43"/>
    <n v="503035416"/>
    <n v="185599"/>
    <s v="AquisiÃ§Ã£o de Equipamentos de ProteÃ§Ã£o Individual (EPI), Ã  Factor Plus, no Ã¢mbito do plano de contingÃªncia do vÃ­rus COVID-19, para o Hospital Prof. Dr. Fernando Fonseca, EPE"/>
    <d v="2020-03-06T16:54:01"/>
    <n v="1"/>
    <s v="PT;1;1;232"/>
    <n v="360"/>
    <d v="2020-03-09T13:00:00"/>
    <n v="1"/>
    <x v="0"/>
    <x v="1"/>
    <x v="10"/>
  </r>
  <r>
    <x v="113"/>
    <n v="506556590"/>
    <n v="185602"/>
    <s v="PrestaÃ§Ã£o de ServiÃ§os para RealizaÃ§Ã£o dos EspetÃ¡culos ArtÃ­sticos Integrados na FIAPE 2020"/>
    <d v="2020-03-06T18:01:28"/>
    <n v="1"/>
    <s v="PT;8;99;12"/>
    <n v="5"/>
    <d v="2020-03-12T23:59:00"/>
    <n v="1"/>
    <x v="1"/>
    <x v="1"/>
    <x v="10"/>
  </r>
  <r>
    <x v="0"/>
    <n v="508481287"/>
    <n v="185603"/>
    <s v="AquisiÃ§Ã£o de vinte seringas TIVA para o ServiÃ§o de Anestesiologia - Unidade de Cuidados PÃ³s-AnestÃ©sicos - CHLN - HSM"/>
    <d v="2020-03-07T09:09:46"/>
    <n v="13"/>
    <s v="PT;12;165;2010"/>
    <n v="5"/>
    <d v="2020-03-17T17:00:00"/>
    <n v="1"/>
    <x v="0"/>
    <x v="1"/>
    <x v="10"/>
  </r>
  <r>
    <x v="0"/>
    <n v="508481287"/>
    <n v="185604"/>
    <s v="AquisiÃ§Ã£o de um laringoscÃ³pio para o Internamento Polivalente I (HSM)"/>
    <d v="2020-03-07T09:31:30"/>
    <n v="13"/>
    <s v="PT;12;165;2010"/>
    <n v="360"/>
    <d v="2020-03-13T17:00:00"/>
    <n v="1"/>
    <x v="0"/>
    <x v="1"/>
    <x v="10"/>
  </r>
  <r>
    <x v="43"/>
    <n v="503035416"/>
    <n v="185605"/>
    <s v="AquisiÃ§Ã£o de Equipamentos de ProteÃ§Ã£o Individual (EPI), Ã  Molnlycke, no Ã¢mbito do plano de contingÃªncia do vÃ­rus COVID-19, para o Hospital Prof. Dr. Fernando Fonseca, EPE"/>
    <d v="2020-03-07T09:34:00"/>
    <n v="1"/>
    <s v="PT;1;1;232"/>
    <n v="5"/>
    <d v="2020-03-09T15:00:00"/>
    <n v="1"/>
    <x v="0"/>
    <x v="1"/>
    <x v="10"/>
  </r>
  <r>
    <x v="0"/>
    <n v="508481287"/>
    <n v="185606"/>
    <s v="AquisiÃ§Ã£o de quatro monitores se sinais vitais para o Internamento Polivalente I (HSM) e para o ServiÃ§o de Cardiologia II - Internamento - Unidade de Cuidados Especiais de Cardiologia"/>
    <d v="2020-03-07T10:50:21"/>
    <n v="13"/>
    <s v="PT;12;165;2010"/>
    <n v="360"/>
    <d v="2020-03-13T17:00:00"/>
    <n v="1"/>
    <x v="0"/>
    <x v="1"/>
    <x v="10"/>
  </r>
  <r>
    <x v="0"/>
    <n v="508481287"/>
    <n v="185607"/>
    <s v="AquisiÃ§Ã£o de sistema Ã³tico de imagem guiada para o ServiÃ§o de Radioterapia - MCDTÂ´s"/>
    <d v="2020-03-07T11:34:37"/>
    <n v="1"/>
    <s v="PT;12;165;2010"/>
    <n v="220"/>
    <d v="2020-03-17T17:00:00"/>
    <n v="1"/>
    <x v="0"/>
    <x v="1"/>
    <x v="10"/>
  </r>
  <r>
    <x v="0"/>
    <n v="508481287"/>
    <n v="185608"/>
    <s v="AquisiÃ§Ã£o de serviÃ§os de manutenÃ§Ã£o de soluÃ§Ãµes SecureLogin para os anos de 2020/2021"/>
    <d v="2020-03-07T11:58:30"/>
    <n v="13"/>
    <s v="PT;12;165;2010"/>
    <n v="220"/>
    <d v="2020-03-16T17:00:00"/>
    <n v="1"/>
    <x v="0"/>
    <x v="1"/>
    <x v="10"/>
  </r>
  <r>
    <x v="0"/>
    <n v="508481287"/>
    <n v="185610"/>
    <s v="AquisiÃ§Ã£o de serviÃ§os de manutenÃ§Ã£o aos equipamentos de esterilizaÃ§Ã£o Sterrad para o ano de 2020"/>
    <d v="2020-03-07T14:05:56"/>
    <n v="1"/>
    <s v="PT;12;165;2010"/>
    <n v="5"/>
    <d v="2020-03-17T17:00:00"/>
    <n v="1"/>
    <x v="0"/>
    <x v="1"/>
    <x v="10"/>
  </r>
  <r>
    <x v="43"/>
    <n v="503035416"/>
    <n v="185614"/>
    <s v="AquisiÃ§Ã£o de Equipamentos de ProteÃ§Ã£o Individual (EPI), Ã  Bastos Viegas, no Ã¢mbito do plano de contingÃªncia do vÃ­rus COVID-19, para o Hospital Prof. Dr. Fernando Fonseca, EPE"/>
    <d v="2020-03-07T14:27:23"/>
    <n v="1"/>
    <s v="PT;12;174;2096"/>
    <n v="360"/>
    <d v="2020-03-09T15:00:00"/>
    <n v="1"/>
    <x v="0"/>
    <x v="1"/>
    <x v="10"/>
  </r>
  <r>
    <x v="0"/>
    <n v="508481287"/>
    <n v="185617"/>
    <s v="AquisiÃ§Ã£o de cadeiras para diversos serviÃ§os"/>
    <d v="2020-03-09T08:08:45"/>
    <n v="13"/>
    <s v="PT;12;165;2010"/>
    <n v="360"/>
    <d v="2020-03-13T17:00:00"/>
    <n v="1"/>
    <x v="0"/>
    <x v="1"/>
    <x v="11"/>
  </r>
  <r>
    <x v="0"/>
    <n v="508481287"/>
    <n v="185618"/>
    <s v="RemodelaÃ§Ã£o das instalaÃ§Ãµes sanitÃ¡rias dos utentes do ServiÃ§o de Ginecologia Internamento piso 3."/>
    <d v="2020-03-09T09:02:38"/>
    <n v="13"/>
    <s v="PT;12;165;2010"/>
    <n v="5"/>
    <d v="2020-03-23T17:00:00"/>
    <n v="1"/>
    <x v="0"/>
    <x v="1"/>
    <x v="11"/>
  </r>
  <r>
    <x v="226"/>
    <n v="506873412"/>
    <n v="185619"/>
    <s v="A presente MemÃ³ria Descritiva e Justificativa refere-se Ã  reabilitaÃ§Ã£o da Igreja do EspÃ­rito Santo e Ã  adaptaÃ§Ã£o da mesma num centro de estudos, que a CÃ¢mara Municipal de Monforte pretende instalar neste edifÃ­cio, localizado no Largo do EspÃ­rito Santo, freguesia e concelho de Monforte."/>
    <d v="2020-03-09T09:13:51"/>
    <n v="3"/>
    <s v="PT;13;187;2144"/>
    <n v="220"/>
    <d v="2020-03-30T16:00:00"/>
    <n v="1"/>
    <x v="1"/>
    <x v="1"/>
    <x v="11"/>
  </r>
  <r>
    <x v="43"/>
    <n v="503035416"/>
    <n v="185620"/>
    <s v="AquisiÃ§Ã£o de Cloreto de PotÃ¡ssio 7.5% 10 ML"/>
    <d v="2020-03-09T09:32:51"/>
    <n v="13"/>
    <s v="PT;12;174;2096"/>
    <n v="340"/>
    <d v="2020-03-16T16:00:00"/>
    <n v="1"/>
    <x v="0"/>
    <x v="1"/>
    <x v="11"/>
  </r>
  <r>
    <x v="13"/>
    <n v="501294104"/>
    <n v="185621"/>
    <s v="ESPETÃCULO SIMPLEX - OPERA CÃ“MICA, NO DIA 14 DE MARÃ‡O, NO FÃ“RUM MUNICIPAL LUÃSA TODI."/>
    <d v="2020-03-09T09:38:17"/>
    <n v="1"/>
    <s v="PT;16;245;2623"/>
    <n v="200"/>
    <d v="2020-03-12T23:59:00"/>
    <n v="1"/>
    <x v="1"/>
    <x v="1"/>
    <x v="11"/>
  </r>
  <r>
    <x v="24"/>
    <n v="503311332"/>
    <n v="185622"/>
    <s v="CPI 8/2020 - Fornecimento de bens e aquisiÃ§Ã£o de serviÃ§os com vista Ã  sensorizaÃ§Ã£o de ciclovias"/>
    <d v="2020-03-09T09:41:50"/>
    <n v="3"/>
    <s v="PT;12;165;75"/>
    <n v="142"/>
    <d v="2020-04-08T17:00:00"/>
    <n v="1"/>
    <x v="1"/>
    <x v="1"/>
    <x v="11"/>
  </r>
  <r>
    <x v="20"/>
    <n v="506801969"/>
    <n v="185623"/>
    <s v="ConstruÃ§Ã£o de arruamento urbano com camada de desgaste em betÃ£o betuminoso; PavimentaÃ§Ã£o de Ã¡reas de utilizaÃ§Ã£o multifuncional em vÃ¡rios tipos de pavet; ConstruÃ§Ã£o/remodelaÃ§Ã£o de infraestruturas de abastecimento de Ã¡gua, drenagem de Ã¡guas residuais e pluviais, infraestruturas de telecomunicaÃ§Ãµes e de eletricidade, incluÃ­ndo iluminaÃ§Ã£o pÃºblica; ConstruÃ§Ã£o de edifÃ­cio de instalaÃ§Ãµes sanitÃ¡rias com estrutura em betÃ£o armado, com cerca de 50 m2 de Ã¡rea de implantaÃ§Ã£o."/>
    <d v="2020-03-09T09:52:29"/>
    <n v="3"/>
    <s v="PT;9;114;1561"/>
    <n v="220"/>
    <d v="2020-04-10T17:00:00"/>
    <n v="1"/>
    <x v="1"/>
    <x v="1"/>
    <x v="11"/>
  </r>
  <r>
    <x v="2"/>
    <n v="503539473"/>
    <n v="185624"/>
    <m/>
    <d v="2020-03-09T10:17:28"/>
    <n v="1"/>
    <s v="PT;1;1;232"/>
    <n v="1"/>
    <m/>
    <n v="1"/>
    <x v="1"/>
    <x v="1"/>
    <x v="11"/>
  </r>
  <r>
    <x v="65"/>
    <n v="600084779"/>
    <n v="185626"/>
    <s v="Empreitada de obras de beneficiaÃ§Ã£o para o ServiÃ§o de FinanÃ§as de Montemor - o - Novo"/>
    <d v="2020-03-09T10:26:04"/>
    <n v="13"/>
    <s v="PT;8;101;64"/>
    <n v="220"/>
    <d v="2020-03-29T23:59:00"/>
    <n v="1"/>
    <x v="2"/>
    <x v="1"/>
    <x v="11"/>
  </r>
  <r>
    <x v="40"/>
    <n v="501590056"/>
    <n v="185628"/>
    <s v="Fornecimento de mÃ¡quina escavadora de rastos e cabeÃ§a destroÃ§adora de martelos de acordo com as especificaÃ§Ãµes do caderno de encargos."/>
    <d v="2020-03-09T10:31:30"/>
    <n v="3"/>
    <s v="PT;3;33;539"/>
    <n v="220"/>
    <d v="2020-04-12T23:59:00"/>
    <n v="1"/>
    <x v="2"/>
    <x v="1"/>
    <x v="11"/>
  </r>
  <r>
    <x v="49"/>
    <n v="502098139"/>
    <n v="185629"/>
    <s v="CONTRATAÃ‡ÃƒO DA AQUISIÃ‡ÃƒO DE UMA VIATURA ESPECIALIZADA DE COMUNICAÃ‡Ã•ES, APOIO Ã€S OPRERAÃ‡Ã•ES E SENSIBILIZAÃ‡ÃƒO."/>
    <d v="2020-03-09T10:35:53"/>
    <n v="3"/>
    <s v="PT;9;118;1582"/>
    <n v="210"/>
    <d v="2020-04-21T18:00:00"/>
    <n v="1"/>
    <x v="1"/>
    <x v="1"/>
    <x v="11"/>
  </r>
  <r>
    <x v="68"/>
    <n v="512013241"/>
    <n v="185630"/>
    <s v="Ajuste Direto para Fornecimento de Materiais de Ãguas e Saneamento"/>
    <d v="2020-03-09T10:45:42"/>
    <n v="1"/>
    <s v="PT;20;315;56"/>
    <n v="360"/>
    <d v="2020-03-13T17:00:00"/>
    <n v="1"/>
    <x v="1"/>
    <x v="1"/>
    <x v="11"/>
  </r>
  <r>
    <x v="6"/>
    <n v="506037258"/>
    <n v="185631"/>
    <s v="AquisiÃ§Ã£o de Tapete Betuminoso a Frio"/>
    <d v="2020-03-09T10:47:48"/>
    <n v="3"/>
    <s v="PT;17;256;203"/>
    <n v="300"/>
    <d v="2020-03-16T17:00:00"/>
    <n v="1"/>
    <x v="1"/>
    <x v="1"/>
    <x v="11"/>
  </r>
  <r>
    <x v="66"/>
    <n v="502530863"/>
    <n v="185632"/>
    <s v="ConceÃ§Ã£o, comunicaÃ§Ã£o e realizaÃ§Ã£o de workshops e/ou laboratÃ³rios de experimentaÃ§Ã£o de produtos endÃ³genos"/>
    <d v="2020-03-09T10:56:26"/>
    <n v="13"/>
    <s v="PT;1;1;232"/>
    <n v="220"/>
    <d v="2020-03-16T23:59:00"/>
    <n v="1"/>
    <x v="2"/>
    <x v="1"/>
    <x v="11"/>
  </r>
  <r>
    <x v="84"/>
    <n v="680018140"/>
    <n v="185633"/>
    <s v="AquisiÃ§Ã£o de ServiÃ§os de Lavagem de Viaturas de Recolha de RSU - 2020"/>
    <d v="2020-03-09T11:07:11"/>
    <n v="1"/>
    <s v="PT;20;299;145"/>
    <n v="340"/>
    <d v="2020-03-19T23:59:00"/>
    <n v="1"/>
    <x v="1"/>
    <x v="1"/>
    <x v="11"/>
  </r>
  <r>
    <x v="33"/>
    <n v="505170876"/>
    <n v="185634"/>
    <s v="EspetÃ¡culo Janeiro Sessions Live Tour com Ana Bacalhau"/>
    <d v="2020-03-09T11:10:11"/>
    <n v="1"/>
    <s v="PT;9;117;1575"/>
    <n v="5"/>
    <d v="2020-03-16T17:00:00"/>
    <n v="1"/>
    <x v="1"/>
    <x v="1"/>
    <x v="11"/>
  </r>
  <r>
    <x v="33"/>
    <n v="505170876"/>
    <n v="185636"/>
    <s v="ParticipaÃ§Ã£o &quot;Conversas Soltas&quot; e espetÃ¡culo Rouxinol Faduncho"/>
    <d v="2020-03-09T11:22:55"/>
    <n v="1"/>
    <s v="PT;9;117;1575"/>
    <n v="5"/>
    <d v="2020-03-16T17:00:00"/>
    <n v="1"/>
    <x v="1"/>
    <x v="1"/>
    <x v="11"/>
  </r>
  <r>
    <x v="2"/>
    <n v="503539473"/>
    <n v="185637"/>
    <s v="Empreitada de substituiÃ§Ã£o do quadro elÃ©trico na EEAR de Brejos"/>
    <d v="2020-03-09T11:26:29"/>
    <n v="1"/>
    <s v="PT;9;111;1551"/>
    <n v="300"/>
    <d v="2020-03-12T23:59:00"/>
    <n v="1"/>
    <x v="1"/>
    <x v="1"/>
    <x v="11"/>
  </r>
  <r>
    <x v="137"/>
    <n v="506818829"/>
    <n v="185638"/>
    <s v="Empreitada de &quot;Trabalhos de substituiÃ§Ã£o de ramais e alteraÃ§Ã£o da conduta em Lagares da Beira&quot;"/>
    <d v="2020-03-09T11:27:18"/>
    <n v="1"/>
    <s v="PT;7;88;1422"/>
    <n v="360"/>
    <d v="2020-03-16T23:59:00"/>
    <n v="1"/>
    <x v="1"/>
    <x v="1"/>
    <x v="11"/>
  </r>
  <r>
    <x v="17"/>
    <n v="505456010"/>
    <n v="185639"/>
    <s v="ReabilitaÃ§Ã£o das instalaÃ§Ãµes"/>
    <d v="2020-03-09T11:32:15"/>
    <n v="3"/>
    <s v="PT;12;174;2091"/>
    <n v="220"/>
    <d v="2020-04-03T23:59:00"/>
    <n v="1"/>
    <x v="1"/>
    <x v="1"/>
    <x v="11"/>
  </r>
  <r>
    <x v="6"/>
    <n v="506037258"/>
    <n v="185640"/>
    <s v="AquisiÃ§Ã£o de ServiÃ§os para ManutenÃ§Ã£o de EspaÃ§os Verdes em Viana do Castelo"/>
    <d v="2020-03-09T11:32:16"/>
    <n v="3"/>
    <s v="PT;17;256;203"/>
    <n v="220"/>
    <d v="2020-03-23T17:00:00"/>
    <n v="1"/>
    <x v="1"/>
    <x v="1"/>
    <x v="11"/>
  </r>
  <r>
    <x v="11"/>
    <n v="506614913"/>
    <n v="185641"/>
    <s v="Empreitada de &quot;OP18 - RequalificaÃ§Ã£o do Parque de Merendas e ConstruÃ§Ã£o de Parque Canino - Parque Urbano Dr. Luis CÃ©sar Pereira - Vila Franca de Xira&quot;"/>
    <d v="2020-03-09T11:34:54"/>
    <n v="13"/>
    <s v="PT;12;173;2086"/>
    <n v="5"/>
    <d v="2020-03-16T23:59:00"/>
    <n v="1"/>
    <x v="1"/>
    <x v="1"/>
    <x v="11"/>
  </r>
  <r>
    <x v="70"/>
    <n v="506791220"/>
    <n v="185642"/>
    <s v="ServiÃ§os de serralharia em viaturas, equipamento mecÃ¢nico e contentores"/>
    <d v="2020-03-09T11:52:21"/>
    <n v="1"/>
    <s v="PT;16;239;78"/>
    <n v="220"/>
    <d v="2020-03-16T23:59:00"/>
    <n v="1"/>
    <x v="1"/>
    <x v="1"/>
    <x v="11"/>
  </r>
  <r>
    <x v="45"/>
    <n v="680021892"/>
    <n v="185643"/>
    <s v="AquisiÃ§Ã£o de Equipamento para a AtualizaÃ§Ã£o TecnolÃ³gica do Banco de Ensaio para o Setor de Contadores e InstalaÃ§Ãµes"/>
    <d v="2020-03-09T11:52:57"/>
    <n v="13"/>
    <s v="PT;12;175;172"/>
    <n v="340"/>
    <d v="2020-03-19T23:59:00"/>
    <n v="1"/>
    <x v="5"/>
    <x v="1"/>
    <x v="11"/>
  </r>
  <r>
    <x v="174"/>
    <n v="504871650"/>
    <n v="185644"/>
    <s v="02/AD/ECO/2020 - PrestaÃ§Ã£o de serviÃ§os externos de seguranÃ§a e saÃºde no trabalho."/>
    <d v="2020-03-09T11:56:24"/>
    <n v="1"/>
    <s v="PT;1;1;232"/>
    <n v="5"/>
    <d v="2020-03-19T18:00:00"/>
    <n v="1"/>
    <x v="5"/>
    <x v="1"/>
    <x v="11"/>
  </r>
  <r>
    <x v="43"/>
    <n v="503035416"/>
    <n v="185645"/>
    <s v="LocaÃ§Ã£o de equipamentos para ventilaÃ§Ã£o nÃ£o invasiva e de equipamentos de tosse assistida para o Hospital Professor Doutor Fernando Fonseca, EPE"/>
    <d v="2020-03-09T11:59:11"/>
    <n v="4"/>
    <s v="PT;12;174;2096"/>
    <n v="340"/>
    <d v="2020-03-11T17:00:00"/>
    <n v="1"/>
    <x v="0"/>
    <x v="1"/>
    <x v="11"/>
  </r>
  <r>
    <x v="79"/>
    <n v="506563774"/>
    <n v="185646"/>
    <m/>
    <d v="2020-03-09T12:03:07"/>
    <n v="1"/>
    <s v="PT;1;1;232"/>
    <n v="400"/>
    <m/>
    <n v="1"/>
    <x v="1"/>
    <x v="1"/>
    <x v="11"/>
  </r>
  <r>
    <x v="14"/>
    <n v="501144218"/>
    <n v="185648"/>
    <s v="AquisiÃ§Ã£o de ServiÃ§os de CÃ³pia ImpressÃ£o para todos os ServiÃ§os da CMS"/>
    <d v="2020-03-09T12:11:17"/>
    <n v="13"/>
    <s v="PT;16;244;244"/>
    <n v="340"/>
    <d v="2020-03-12T18:00:00"/>
    <n v="1"/>
    <x v="1"/>
    <x v="1"/>
    <x v="11"/>
  </r>
  <r>
    <x v="13"/>
    <n v="501294104"/>
    <n v="185649"/>
    <s v="PRESTAÃ‡ÃƒO DE SERVIÃ‡OS PARA FORNECIMENTOE COLOCAÃ‡ÃƒO DE ESTRUTURAS PARA O EDIFICIO SADO, SITO NA RUA ACÃCIO BARRADAS"/>
    <d v="2020-03-09T12:17:52"/>
    <n v="13"/>
    <s v="PT;16;245;2623"/>
    <n v="220"/>
    <d v="2020-03-15T23:59:00"/>
    <n v="1"/>
    <x v="1"/>
    <x v="1"/>
    <x v="11"/>
  </r>
  <r>
    <x v="174"/>
    <n v="504871650"/>
    <n v="185651"/>
    <s v="01/CP/ECO/2020 - AquisiÃ§Ã£o de pneus homologados e serviÃ§os de reparaÃ§Ã£o e assistÃªncia de pneus das viaturas da EcolezÃ­ria."/>
    <d v="2020-03-09T12:32:37"/>
    <n v="3"/>
    <s v="PT;15;214;2453"/>
    <n v="220"/>
    <d v="2020-04-10T18:00:00"/>
    <n v="1"/>
    <x v="5"/>
    <x v="1"/>
    <x v="11"/>
  </r>
  <r>
    <x v="14"/>
    <n v="501144218"/>
    <n v="185652"/>
    <s v="Fornecimento de material elÃ©trico para o CabeÃ§o do MelÃ£o"/>
    <d v="2020-03-09T14:12:11"/>
    <n v="13"/>
    <s v="PT;16;244;2616"/>
    <n v="340"/>
    <d v="2020-03-14T18:00:00"/>
    <n v="1"/>
    <x v="1"/>
    <x v="1"/>
    <x v="11"/>
  </r>
  <r>
    <x v="43"/>
    <n v="503035416"/>
    <n v="185653"/>
    <s v="AquisiÃ§Ã£o de serviÃ§os de Higiene e Limpeza para o Hospital Professor Doutor Fernando Fonseca, EPE (HFF)"/>
    <d v="2020-03-09T14:14:56"/>
    <n v="4"/>
    <s v="PT;12;174;2096"/>
    <n v="5"/>
    <d v="2020-03-11T17:00:00"/>
    <n v="1"/>
    <x v="0"/>
    <x v="1"/>
    <x v="11"/>
  </r>
  <r>
    <x v="290"/>
    <n v="600087247"/>
    <n v="185654"/>
    <s v="AmpliaÃ§Ã£o / RemodelaÃ§Ã£o de Redes de Ãgua no Bairro Alegre, Casais da Areia e Picanceira"/>
    <d v="2020-03-09T14:26:31"/>
    <n v="3"/>
    <s v="PT;12;168;195"/>
    <n v="220"/>
    <d v="2020-03-30T17:00:00"/>
    <n v="1"/>
    <x v="5"/>
    <x v="1"/>
    <x v="11"/>
  </r>
  <r>
    <x v="14"/>
    <n v="501144218"/>
    <n v="185655"/>
    <s v="Aluguer de equipamentos para manutenÃ§Ã£o das areias nas Praias do Concelho de Sesimbra 2020"/>
    <d v="2020-03-09T14:29:28"/>
    <n v="1"/>
    <s v="PT;16;244;244"/>
    <n v="400"/>
    <d v="2020-03-16T18:00:00"/>
    <n v="1"/>
    <x v="1"/>
    <x v="1"/>
    <x v="11"/>
  </r>
  <r>
    <x v="14"/>
    <n v="501144218"/>
    <n v="185656"/>
    <s v="AquisiÃ§Ã£o de ServiÃ§os no Ã¢mbito da plataforma de GestÃ£o da EducaÃ§Ã£o - RefeiÃ§Ãµes Escolares, Transportes Escolares, AÃ§Ã£o Social Escolar, Componente de apoio Ã  famÃ­lia, GestÃ£o e ManutenÃ§Ã£o de EdifÃ­cios, GestÃ£o e Apoio ao Associativismo e ObservatÃ³rio"/>
    <d v="2020-03-09T14:30:14"/>
    <n v="13"/>
    <s v="PT;16;233;279"/>
    <n v="340"/>
    <d v="2020-03-14T18:00:00"/>
    <n v="1"/>
    <x v="1"/>
    <x v="1"/>
    <x v="11"/>
  </r>
  <r>
    <x v="138"/>
    <n v="506087000"/>
    <n v="185657"/>
    <s v="PrestaÃ§Ã£o de serviÃ§os para a reformulaÃ§Ã£o do projeto de requalificaÃ§Ã£o da PraÃ§a Jaime CortesÃ£o Ã  Capela de S. SebastiÃ£o, em AnÃ§Ã£"/>
    <d v="2020-03-09T14:31:15"/>
    <n v="1"/>
    <s v="PT;7;79;1262"/>
    <n v="360"/>
    <d v="2020-03-15T17:00:00"/>
    <n v="1"/>
    <x v="1"/>
    <x v="1"/>
    <x v="11"/>
  </r>
  <r>
    <x v="13"/>
    <n v="501294104"/>
    <n v="185658"/>
    <s v="FORNECIMENTO CONTINUO DE MATERIAIS DE COMUNICAÃ‡ÃƒO."/>
    <d v="2020-03-09T14:39:15"/>
    <n v="13"/>
    <s v="PT;16;245;2623"/>
    <n v="220"/>
    <d v="2020-03-15T23:59:00"/>
    <n v="1"/>
    <x v="1"/>
    <x v="1"/>
    <x v="11"/>
  </r>
  <r>
    <x v="166"/>
    <n v="504288806"/>
    <n v="185659"/>
    <s v="AquisiÃ§Ã£o de ServiÃ§os de ManutenÃ§Ã£o de Hardware"/>
    <d v="2020-03-09T14:42:46"/>
    <n v="13"/>
    <s v="PT;12;165;2008"/>
    <n v="340"/>
    <d v="2020-03-18T23:59:00"/>
    <n v="1"/>
    <x v="2"/>
    <x v="1"/>
    <x v="11"/>
  </r>
  <r>
    <x v="43"/>
    <n v="503035416"/>
    <n v="185660"/>
    <s v="AquisiÃ§Ã£o, instalaÃ§Ã£o e montagem de lÃ¢mpadas de tecnologia led para a iluminaÃ§Ã£o interior, com a substituiÃ§Ã£o de lÃ¢mpadas existentes, nas instalaÃ§Ãµes do Hospital Professor Doutor Fernando Fonseca, E.P.E., no Ã¢mbito da aplicaÃ§Ã£o do programa de eficiÃªncia energÃ©tica aprovada pelo PO SEUR"/>
    <d v="2020-03-09T14:49:44"/>
    <n v="3"/>
    <s v="PT;12;174;2096"/>
    <n v="220"/>
    <d v="2020-03-23T17:00:00"/>
    <n v="1"/>
    <x v="0"/>
    <x v="1"/>
    <x v="11"/>
  </r>
  <r>
    <x v="11"/>
    <n v="506614913"/>
    <n v="185661"/>
    <m/>
    <d v="2020-03-09T14:55:03"/>
    <n v="1"/>
    <s v="PT;1;1;232"/>
    <n v="1"/>
    <m/>
    <n v="1"/>
    <x v="1"/>
    <x v="1"/>
    <x v="11"/>
  </r>
  <r>
    <x v="11"/>
    <n v="506614913"/>
    <n v="185662"/>
    <s v="Registo do Colete Encarnado no InventÃ¡rio Nacional de PatrimÃ³nio Cultural Imaterial"/>
    <d v="2020-03-09T14:55:11"/>
    <n v="13"/>
    <s v="PT;12;173;2086"/>
    <n v="300"/>
    <d v="2020-03-15T23:59:00"/>
    <n v="1"/>
    <x v="1"/>
    <x v="1"/>
    <x v="11"/>
  </r>
  <r>
    <x v="25"/>
    <n v="505307685"/>
    <n v="185664"/>
    <s v="PrestaÃ§Ã£o de serviÃ§os de fiscalizaÃ§Ã£o e CoordenaÃ§Ã£o de SeguranÃ§a para a Empreitada de RequalificaÃ§Ã£o de 16 moradias e execuÃ§Ã£o de um bloco habitacional com 15 fogos no Bairro JoÃ£o de Deus"/>
    <d v="2020-03-09T15:09:15"/>
    <n v="13"/>
    <s v="PT;12;161;202"/>
    <n v="400"/>
    <d v="2020-03-11T23:59:00"/>
    <n v="1"/>
    <x v="1"/>
    <x v="1"/>
    <x v="11"/>
  </r>
  <r>
    <x v="25"/>
    <n v="505307685"/>
    <n v="185665"/>
    <s v="PrestaÃ§Ã£o de ServiÃ§os para elaboraÃ§Ã£o do projeto de execuÃ§Ã£o para a construÃ§Ã£o da secÃ§Ã£o descentralizada da AssociaÃ§Ã£o dos Bombeiros VoluntÃ¡rios da Arruda dos Vinhos, em ArranhÃ³"/>
    <d v="2020-03-09T15:10:21"/>
    <n v="1"/>
    <s v="PT;12;161;202"/>
    <n v="360"/>
    <d v="2020-03-14T23:59:00"/>
    <n v="1"/>
    <x v="1"/>
    <x v="1"/>
    <x v="11"/>
  </r>
  <r>
    <x v="59"/>
    <n v="503450189"/>
    <n v="185671"/>
    <s v="PrestaÃ§Ã£o de serviÃ§os de preparaÃ§Ã£o do terreno na Ã¡rea da VÃ¡rzea Redonda no Ã¢mbito do projeto Zona J, cofinanciado pelo POSEUR Â¿ Programa Operacional Sustentabilidade e EficiÃªncia no Uso de Recursos, no Ã¢mbito do Projeto POSEUR-03-2215-FC-000123, associado ao combate ao Jacinto de Ã¡gua."/>
    <d v="2020-03-09T15:28:53"/>
    <n v="13"/>
    <s v="PT;8;96;102"/>
    <n v="220"/>
    <d v="2020-03-19T18:00:00"/>
    <n v="1"/>
    <x v="4"/>
    <x v="1"/>
    <x v="11"/>
  </r>
  <r>
    <x v="14"/>
    <n v="501144218"/>
    <n v="185673"/>
    <s v="Fornecimento de material elÃ©trico para o Parque Operacional da Quinta do Conde"/>
    <d v="2020-03-09T15:35:06"/>
    <n v="13"/>
    <s v="PT;16;244;2618"/>
    <n v="340"/>
    <d v="2020-03-19T18:00:00"/>
    <n v="1"/>
    <x v="1"/>
    <x v="1"/>
    <x v="11"/>
  </r>
  <r>
    <x v="20"/>
    <n v="506801969"/>
    <n v="185674"/>
    <s v="AquisiÃ§Ã£o de serviÃ§os de formaÃ§Ã£o, acompanhamento e supervisÃ£o dos monitores das fÃ©rias ativas da PÃ¡scoa e verÃ£o"/>
    <d v="2020-03-09T15:41:27"/>
    <n v="1"/>
    <s v="PT;9;114;11"/>
    <n v="220"/>
    <d v="2020-03-16T17:00:00"/>
    <n v="1"/>
    <x v="1"/>
    <x v="1"/>
    <x v="11"/>
  </r>
  <r>
    <x v="10"/>
    <n v="500122237"/>
    <n v="185675"/>
    <s v="AquisiÃ§Ã£o de equipamento informÃ¡tico para a Unidade Hoteleira da Graciosa, nos AÃ§ores"/>
    <d v="2020-03-09T15:43:32"/>
    <n v="1"/>
    <s v="PT;1;1;232"/>
    <n v="340"/>
    <d v="2020-03-12T23:59:00"/>
    <n v="1"/>
    <x v="2"/>
    <x v="1"/>
    <x v="11"/>
  </r>
  <r>
    <x v="149"/>
    <n v="506642798"/>
    <n v="185676"/>
    <s v="AquisiÃ§Ã£o de serviÃ§os de comunicaÃ§Ãµes, servidores virtuais e aluguer de equipamentos"/>
    <d v="2020-03-09T15:46:11"/>
    <n v="13"/>
    <s v="PT;6;76;1247"/>
    <n v="360"/>
    <d v="2020-03-20T23:00:00"/>
    <n v="1"/>
    <x v="1"/>
    <x v="1"/>
    <x v="11"/>
  </r>
  <r>
    <x v="33"/>
    <n v="505170876"/>
    <n v="185677"/>
    <s v="RepavimentaÃ§Ã£o de vias e arruamentos municipais, em vÃ¡rios locais do concelho de Lagos."/>
    <d v="2020-03-09T15:51:18"/>
    <n v="3"/>
    <s v="PT;9;117;72"/>
    <n v="230"/>
    <d v="2020-04-03T17:00:00"/>
    <n v="1"/>
    <x v="1"/>
    <x v="1"/>
    <x v="11"/>
  </r>
  <r>
    <x v="43"/>
    <n v="503035416"/>
    <n v="185679"/>
    <s v="Antitripsina Alfa 1"/>
    <d v="2020-03-09T16:14:08"/>
    <n v="1"/>
    <s v="PT;12;174;2096"/>
    <n v="340"/>
    <d v="2020-03-12T16:00:00"/>
    <n v="1"/>
    <x v="0"/>
    <x v="1"/>
    <x v="11"/>
  </r>
  <r>
    <x v="14"/>
    <n v="501144218"/>
    <n v="185681"/>
    <s v="Fornecimento de material elÃ©trico para o Parque Operacional da Quinta do Conde"/>
    <d v="2020-03-09T16:28:35"/>
    <n v="13"/>
    <s v="PT;16;244;2618"/>
    <n v="400"/>
    <d v="2020-03-19T18:00:00"/>
    <n v="1"/>
    <x v="1"/>
    <x v="1"/>
    <x v="11"/>
  </r>
  <r>
    <x v="204"/>
    <n v="501516980"/>
    <n v="185682"/>
    <s v="AQUISIÃ‡ÃƒO DE SERVIÃ‡OS COMBINADOS DE VIGILÃ‚NCIA E SEGURANÃ‡A HUMANA E DE LIGAÃ‡ÃƒO A CENTRAL DE RECEÃ‡ÃƒO E MONITORIZAÃ‡ÃƒO DE ALARMES, PARA O ANO DE 2020"/>
    <d v="2020-03-09T16:43:01"/>
    <n v="3"/>
    <s v="PT;12;165;2010"/>
    <n v="400"/>
    <d v="2019-11-05T23:59:00"/>
    <n v="1"/>
    <x v="2"/>
    <x v="1"/>
    <x v="11"/>
  </r>
  <r>
    <x v="51"/>
    <n v="506624200"/>
    <n v="185683"/>
    <s v="EspaÃ§o Municipal de Atendimento de Semide e Rio de Vide"/>
    <d v="2020-03-09T17:54:46"/>
    <n v="1"/>
    <s v="PT;7;86;1330"/>
    <n v="340"/>
    <d v="2020-03-20T23:59:00"/>
    <n v="1"/>
    <x v="1"/>
    <x v="1"/>
    <x v="11"/>
  </r>
  <r>
    <x v="11"/>
    <n v="506614913"/>
    <n v="185684"/>
    <m/>
    <d v="2020-03-10T08:53:50"/>
    <n v="1"/>
    <s v="PT;1;1;232"/>
    <n v="400"/>
    <m/>
    <n v="1"/>
    <x v="1"/>
    <x v="1"/>
    <x v="11"/>
  </r>
  <r>
    <x v="35"/>
    <n v="501290206"/>
    <n v="185685"/>
    <s v="Agrupamento de Escolas da Batalha - ColocaÃ§Ã£o de LuminÃ¡rias no Bloco J - PavilhÃ£o Desportivo (aberto)"/>
    <d v="2020-03-10T09:26:57"/>
    <n v="1"/>
    <s v="PT;11;146;1881"/>
    <n v="220"/>
    <d v="2020-03-20T17:00:00"/>
    <n v="1"/>
    <x v="1"/>
    <x v="1"/>
    <x v="11"/>
  </r>
  <r>
    <x v="11"/>
    <n v="506614913"/>
    <n v="185686"/>
    <s v="ContrataÃ§Ã£o de ServiÃ§os para a RevisÃ£o de Seis Projetos de ExecuÃ§Ã£o"/>
    <d v="2020-03-10T09:34:03"/>
    <n v="13"/>
    <s v="PT;12;173;189"/>
    <n v="220"/>
    <d v="2020-03-16T23:59:00"/>
    <n v="1"/>
    <x v="1"/>
    <x v="1"/>
    <x v="11"/>
  </r>
  <r>
    <x v="11"/>
    <n v="506614913"/>
    <n v="185687"/>
    <s v="RevisÃ£o do Projeto de ExecuÃ§Ã£o, para a realizaÃ§Ã£o de arruamentos e respetiva rede de abastecimento de Ã¡guas e drenagem de Ã¡guas residuais, no Casal da CarcaÃ§a e Cabreiro, e no Casal da Colher em Arcena, pertencentes Ã  UniÃ£o de Freguesias de Alverca do Ribatejo e Sobralinho"/>
    <d v="2020-03-10T09:48:32"/>
    <n v="1"/>
    <s v="PT;12;173;2088"/>
    <n v="300"/>
    <d v="2020-04-05T23:59:00"/>
    <n v="1"/>
    <x v="1"/>
    <x v="1"/>
    <x v="11"/>
  </r>
  <r>
    <x v="345"/>
    <n v="500967687"/>
    <n v="185688"/>
    <s v="Trabalhos de ConservaÃ§Ã£o e Restauro do Altar Â¿Mor da Igreja da MisericÃ³rdia de Alhos Vedros"/>
    <d v="2020-03-10T10:00:13"/>
    <n v="13"/>
    <s v="PT;16;239;2591"/>
    <n v="220"/>
    <d v="2020-03-16T23:59:00"/>
    <n v="1"/>
    <x v="2"/>
    <x v="1"/>
    <x v="11"/>
  </r>
  <r>
    <x v="162"/>
    <n v="506891330"/>
    <n v="185689"/>
    <m/>
    <d v="2020-03-10T10:03:53"/>
    <n v="13"/>
    <s v="PT;1;1;232"/>
    <n v="1"/>
    <m/>
    <n v="1"/>
    <x v="1"/>
    <x v="1"/>
    <x v="11"/>
  </r>
  <r>
    <x v="89"/>
    <n v="511010435"/>
    <n v="185690"/>
    <s v="Desvio do troÃ§o inicial da linha aÃ©rea dupla a 60kV SubestaÃ§Ã£o da VitÃ³ria 60kV Â¿ SubestaÃ§Ã£o do Palheiro Ferreiro, bem como do troÃ§o inicial da linha subterrÃ¢nea a 60kV SubestaÃ§Ã£o da VitÃ³ria Â¿ SubestaÃ§Ã£o do Amparo, a realizar em regime chave-na-mÃ£o, de acordo com o projeto de execuÃ§Ã£o que instrui o caderno de encargos."/>
    <d v="2020-03-10T10:04:34"/>
    <n v="13"/>
    <s v="PT;21;321;10"/>
    <n v="150"/>
    <d v="2020-04-28T17:00:00"/>
    <n v="1"/>
    <x v="2"/>
    <x v="1"/>
    <x v="11"/>
  </r>
  <r>
    <x v="0"/>
    <n v="508481287"/>
    <n v="185691"/>
    <s v="AquisiÃ§Ã£o de um sistema de transferÃªncia para o Internamento Polivalente I do HSM"/>
    <d v="2020-03-10T10:05:51"/>
    <n v="13"/>
    <s v="PT;12;165;2010"/>
    <n v="360"/>
    <d v="2020-03-13T15:00:00"/>
    <n v="1"/>
    <x v="0"/>
    <x v="1"/>
    <x v="11"/>
  </r>
  <r>
    <x v="12"/>
    <n v="506187543"/>
    <n v="185692"/>
    <s v="Fornecimento e distribuiÃ§Ã£o/entrega semanal de fruta nas escolas do 1Âº ciclo do concelho de Palmela, no ano letivo de 2019/2020, no Ã¢mbito do Regime de Fruta Escolar (RFE)."/>
    <d v="2020-03-10T10:09:53"/>
    <n v="13"/>
    <s v="PT;16;241;132"/>
    <n v="1"/>
    <d v="2019-08-20T23:59:00"/>
    <n v="1"/>
    <x v="1"/>
    <x v="1"/>
    <x v="11"/>
  </r>
  <r>
    <x v="11"/>
    <n v="506614913"/>
    <n v="185693"/>
    <s v="AquisiÃ§Ã£o de Equipamentos e Materiais para os Parques Infantis do MunicÃ­pio de Vila Franca de Xira"/>
    <d v="2020-03-10T10:10:56"/>
    <n v="13"/>
    <s v="PT;12;173;189"/>
    <n v="220"/>
    <d v="2020-03-16T23:59:00"/>
    <n v="1"/>
    <x v="1"/>
    <x v="1"/>
    <x v="11"/>
  </r>
  <r>
    <x v="3"/>
    <n v="500051054"/>
    <n v="185694"/>
    <s v="ExecuÃ§Ã£o do RefeitÃ³rio da Escola BÃ¡sica nÂº 2 da Cova da Piedade - Rua de MazagÃ£o - Bairro NÂª SrÂª da Piedade"/>
    <d v="2020-03-10T10:14:46"/>
    <n v="3"/>
    <s v="PT;1;1;232"/>
    <n v="400"/>
    <d v="2017-03-22T19:30:00"/>
    <n v="1"/>
    <x v="1"/>
    <x v="1"/>
    <x v="11"/>
  </r>
  <r>
    <x v="132"/>
    <n v="507023129"/>
    <n v="185695"/>
    <s v="AquisiÃ§Ã£o de ServiÃ§os de ConceÃ§Ã£o de projeto GrÃ¡fico para o Tapume da Obra da PraÃ§a de Espanha"/>
    <d v="2020-03-10T10:17:54"/>
    <n v="1"/>
    <s v="PT;1;1;232"/>
    <n v="5"/>
    <d v="2020-03-16T17:00:00"/>
    <n v="1"/>
    <x v="2"/>
    <x v="1"/>
    <x v="11"/>
  </r>
  <r>
    <x v="97"/>
    <n v="508354617"/>
    <n v="185696"/>
    <s v="CP 02/2020 - AquisiÃ§Ã£o de ServiÃ§os de EPD/DPO (Encarregado de ProteÃ§Ã£o de Dados/Data Protector Officer)"/>
    <d v="2020-03-10T10:32:22"/>
    <n v="3"/>
    <s v="PT;1;1;232"/>
    <n v="220"/>
    <d v="2020-03-26T23:59:00"/>
    <n v="1"/>
    <x v="1"/>
    <x v="1"/>
    <x v="11"/>
  </r>
  <r>
    <x v="132"/>
    <n v="507023129"/>
    <n v="185697"/>
    <s v="AquisiÃ§Ã£o de ServiÃ§os, ao abrigo do Acordo Quadro n.Âº 19/003/CA/AQ, de elaboraÃ§Ã£o de um Projeto de Arquitetura e Especialidades na Rua Vale Formoso de Cima - OR02 - Programa HabitaÃ§Ã£o Renda AcessÃ­vel PÃºblico - Marvila"/>
    <d v="2020-03-10T10:54:43"/>
    <n v="13"/>
    <s v="PT;1;1;232"/>
    <n v="150"/>
    <d v="2020-05-18T17:00:00"/>
    <n v="1"/>
    <x v="2"/>
    <x v="1"/>
    <x v="11"/>
  </r>
  <r>
    <x v="294"/>
    <n v="506901173"/>
    <n v="185698"/>
    <s v="CPE.1.20.DMOSM - PARQUE URBANO DAS CAMÃ‰LIAS - LABORATÃ“RIO PARA A EMAAC"/>
    <d v="2020-03-10T11:06:13"/>
    <n v="3"/>
    <s v="PT;4;40;652"/>
    <n v="230"/>
    <d v="2020-04-09T18:00:00"/>
    <n v="1"/>
    <x v="1"/>
    <x v="1"/>
    <x v="11"/>
  </r>
  <r>
    <x v="51"/>
    <n v="506624200"/>
    <n v="185699"/>
    <s v="AquisiÃ§Ã£o de serviÃ§os para a -ELABORAÃ‡ÃƒO DO PROJETO DE PASSADIÃ‡OS DO PANÃƒO"/>
    <d v="2020-03-10T11:19:38"/>
    <n v="1"/>
    <s v="PT;7;86;1328"/>
    <n v="340"/>
    <d v="2020-03-13T23:59:00"/>
    <n v="1"/>
    <x v="1"/>
    <x v="1"/>
    <x v="11"/>
  </r>
  <r>
    <x v="42"/>
    <n v="512103070"/>
    <n v="185700"/>
    <s v="O presente procedimento tem por objeto aquisiÃ§Ã£o de equipamento mÃ©dico, ao Hospital da Horta, E.P.E.R., de acordo com as especificaÃ§Ãµes tÃ©cnicas anexas ao Caderno de Encargos do procedimento."/>
    <d v="2020-03-10T11:36:50"/>
    <n v="1"/>
    <s v="PT;20;305;3353"/>
    <n v="220"/>
    <d v="2020-03-20T23:59:00"/>
    <n v="1"/>
    <x v="0"/>
    <x v="1"/>
    <x v="11"/>
  </r>
  <r>
    <x v="110"/>
    <n v="502790024"/>
    <n v="185702"/>
    <m/>
    <d v="2020-03-10T11:44:38"/>
    <n v="13"/>
    <s v="PT;1;1;232"/>
    <n v="400"/>
    <m/>
    <n v="1"/>
    <x v="3"/>
    <x v="1"/>
    <x v="11"/>
  </r>
  <r>
    <x v="3"/>
    <n v="500051054"/>
    <n v="185706"/>
    <s v="AquisiÃ§Ã£o de 150 suportes de seguranÃ§a para contentores de resÃ­duos urbanos"/>
    <d v="2020-03-10T12:02:00"/>
    <n v="13"/>
    <s v="PT;16;236;230"/>
    <n v="360"/>
    <d v="2020-03-16T19:00:00"/>
    <n v="1"/>
    <x v="1"/>
    <x v="1"/>
    <x v="11"/>
  </r>
  <r>
    <x v="90"/>
    <n v="503541567"/>
    <n v="185708"/>
    <m/>
    <d v="2020-03-10T12:08:34"/>
    <n v="3"/>
    <m/>
    <n v="400"/>
    <m/>
    <n v="1"/>
    <x v="1"/>
    <x v="1"/>
    <x v="11"/>
  </r>
  <r>
    <x v="13"/>
    <n v="501294104"/>
    <n v="185711"/>
    <s v="PRESTAÃ‡ÃƒO DE SERVIÃ‡OS PARA MOTORISTA PARA VIATURAS DE PESADOS DE MERCADORIAS PELO PERÃODO DE 12 MESES"/>
    <d v="2020-03-10T12:13:55"/>
    <n v="1"/>
    <s v="PT;16;245;321"/>
    <n v="340"/>
    <d v="2020-03-13T23:59:00"/>
    <n v="1"/>
    <x v="1"/>
    <x v="1"/>
    <x v="11"/>
  </r>
  <r>
    <x v="37"/>
    <n v="504293125"/>
    <n v="185712"/>
    <s v="IntervenÃ§Ãµes em Passeios no Ano 2020"/>
    <d v="2020-03-10T12:15:51"/>
    <n v="3"/>
    <s v="PT;12;175;172"/>
    <n v="400"/>
    <d v="2020-03-18T23:59:00"/>
    <n v="1"/>
    <x v="1"/>
    <x v="1"/>
    <x v="11"/>
  </r>
  <r>
    <x v="80"/>
    <n v="505932512"/>
    <n v="185713"/>
    <s v="AquisiÃ§Ã£o de inertes, pelo prazo de um ano ou atÃ© ao valor contratual de Â¿41.000,00, que nÃ£o inclui Iva, consoante o que ocorrer em primeiro lugar"/>
    <d v="2020-03-10T12:16:57"/>
    <n v="13"/>
    <s v="PT;9;113;1556"/>
    <n v="340"/>
    <d v="2020-03-16T23:59:00"/>
    <n v="1"/>
    <x v="1"/>
    <x v="1"/>
    <x v="11"/>
  </r>
  <r>
    <x v="37"/>
    <n v="504293125"/>
    <n v="185714"/>
    <s v="EB1/JI das colinas do Cruzeiro - Odivelas"/>
    <d v="2020-03-10T12:18:49"/>
    <n v="3"/>
    <s v="PT;12;175;2097"/>
    <n v="220"/>
    <d v="2020-04-26T23:59:00"/>
    <n v="1"/>
    <x v="1"/>
    <x v="1"/>
    <x v="11"/>
  </r>
  <r>
    <x v="345"/>
    <n v="500967687"/>
    <n v="185716"/>
    <s v="Trabalhos de ConservaÃ§Ã£o e Restauro do Altar Â¿Mor da Igreja da MisericÃ³rdia de Alhos Vedros"/>
    <d v="2020-03-10T12:20:50"/>
    <n v="13"/>
    <s v="PT;16;239;2591"/>
    <n v="1"/>
    <d v="2020-03-16T23:59:00"/>
    <n v="1"/>
    <x v="2"/>
    <x v="1"/>
    <x v="11"/>
  </r>
  <r>
    <x v="37"/>
    <n v="504293125"/>
    <n v="185717"/>
    <s v="ConstruÃ§Ã£o do GinÃ¡sio na Escola Carlos Paredes - PÃ³voa de Santo AdriÃ£o"/>
    <d v="2020-03-10T12:22:54"/>
    <n v="3"/>
    <s v="PT;12;175;2099"/>
    <n v="220"/>
    <d v="2020-04-17T23:59:00"/>
    <n v="1"/>
    <x v="1"/>
    <x v="1"/>
    <x v="11"/>
  </r>
  <r>
    <x v="53"/>
    <n v="504884620"/>
    <n v="185718"/>
    <s v="ReabilitaÃ§Ã£o dos BalneÃ¡rios do Complexo Desportivo de Beja"/>
    <d v="2020-03-10T12:24:52"/>
    <n v="13"/>
    <s v="PT;3;27;501"/>
    <n v="220"/>
    <d v="2020-03-25T17:00:00"/>
    <n v="1"/>
    <x v="1"/>
    <x v="1"/>
    <x v="11"/>
  </r>
  <r>
    <x v="50"/>
    <n v="500192855"/>
    <n v="185719"/>
    <m/>
    <d v="2020-03-10T13:14:24"/>
    <n v="3"/>
    <m/>
    <n v="1"/>
    <m/>
    <n v="1"/>
    <x v="3"/>
    <x v="1"/>
    <x v="11"/>
  </r>
  <r>
    <x v="42"/>
    <n v="512103070"/>
    <n v="185720"/>
    <s v="O presente procedimento tem por objeto aquisiÃ§Ã£o de equipamento mÃ©dico, ao Hospital da Horta, E.P.E.R., de acordo com as especificaÃ§Ãµes tÃ©cnicas anexas ao Caderno de Encargos do procedimento."/>
    <d v="2020-03-10T13:16:04"/>
    <n v="1"/>
    <s v="PT;20;305;3353"/>
    <n v="220"/>
    <d v="2020-03-20T23:59:00"/>
    <n v="1"/>
    <x v="0"/>
    <x v="1"/>
    <x v="11"/>
  </r>
  <r>
    <x v="10"/>
    <n v="500122237"/>
    <n v="185721"/>
    <s v="AquisiÃ§Ã£o de Produtos de Confeitaria e Frutos Secos"/>
    <d v="2020-03-10T13:47:30"/>
    <n v="3"/>
    <s v="PT;1;1;232"/>
    <n v="300"/>
    <d v="2020-03-16T23:59:00"/>
    <n v="1"/>
    <x v="2"/>
    <x v="1"/>
    <x v="11"/>
  </r>
  <r>
    <x v="27"/>
    <n v="506722422"/>
    <n v="185722"/>
    <s v="AquisiÃ§Ã£o de ServiÃ§os de FiscalizaÃ§Ã£o, GestÃ£o de Qualidade e CoordenaÃ§Ã£o de GestÃ£o Ambiental da Empreitada de ExecuÃ§Ã£o das Obras de UrbanizaÃ§Ã£o da Ãrea Empresarial do Sorraia"/>
    <d v="2020-03-10T13:58:14"/>
    <n v="13"/>
    <s v="PT;15;220;2478"/>
    <n v="220"/>
    <d v="2020-03-18T23:59:00"/>
    <n v="1"/>
    <x v="1"/>
    <x v="1"/>
    <x v="11"/>
  </r>
  <r>
    <x v="138"/>
    <n v="506087000"/>
    <n v="185723"/>
    <s v="PrestaÃ§Ã£o de serviÃ§os para a elaboraÃ§Ã£o dos projetos de execuÃ§Ã£o que permitam corrigir as anomalias relacionadas com a presenÃ§a de humidade no edifÃ­cio do Quintal da Fonte, em AnÃ§Ã£"/>
    <d v="2020-03-10T14:00:18"/>
    <n v="1"/>
    <s v="PT;7;79;1262"/>
    <n v="360"/>
    <d v="2020-03-15T17:00:00"/>
    <n v="1"/>
    <x v="1"/>
    <x v="1"/>
    <x v="11"/>
  </r>
  <r>
    <x v="10"/>
    <n v="500122237"/>
    <n v="185724"/>
    <s v="ServiÃ§os de transporte de passageiros em autocarro, com motorista, no Ã¢mbito da OperaÃ§Ã£o Sodistour 2020"/>
    <d v="2020-03-10T14:22:04"/>
    <n v="3"/>
    <s v="PT;1;1;232"/>
    <n v="340"/>
    <d v="2020-03-18T23:59:00"/>
    <n v="1"/>
    <x v="2"/>
    <x v="1"/>
    <x v="11"/>
  </r>
  <r>
    <x v="39"/>
    <n v="680015019"/>
    <n v="185725"/>
    <s v="PrestaÃ§Ã£o de serviÃ§os destinada Ã  interrupÃ§Ã£o e restabelecimento do fornecimento de Ã¡gua por incumprimento do pagamento, nos Concelhos de Oeiras e Amadora"/>
    <d v="2020-03-10T14:25:29"/>
    <n v="5"/>
    <s v="PT;12;169;271"/>
    <n v="80"/>
    <d v="1970-01-01T17:00:00"/>
    <n v="1"/>
    <x v="5"/>
    <x v="1"/>
    <x v="11"/>
  </r>
  <r>
    <x v="43"/>
    <n v="503035416"/>
    <n v="185728"/>
    <s v="AquisiÃ§Ã£o de AZATIOPRINA, ORAL, 25 MG, CMP para 2020"/>
    <d v="2020-03-10T14:34:17"/>
    <n v="13"/>
    <s v="PT;12;174;2096"/>
    <n v="210"/>
    <d v="2020-03-17T16:00:00"/>
    <n v="1"/>
    <x v="0"/>
    <x v="1"/>
    <x v="11"/>
  </r>
  <r>
    <x v="149"/>
    <n v="506642798"/>
    <n v="185729"/>
    <s v="Fornecimento e instalaÃ§Ã£o de aparelhos de climatizaÃ§Ã£o e aquecimento de Ã¡guas"/>
    <d v="2020-03-10T14:35:54"/>
    <n v="1"/>
    <s v="PT;6;76;1247"/>
    <n v="360"/>
    <d v="2020-03-16T23:00:00"/>
    <n v="1"/>
    <x v="1"/>
    <x v="1"/>
    <x v="11"/>
  </r>
  <r>
    <x v="90"/>
    <n v="503541567"/>
    <n v="185735"/>
    <s v="Empreitada 95/GEBALIS/2020 - Concurso pÃºblico para ReparaÃ§Ã£o de Elevadores nos Bairros Vale de AlcÃ¢ntara (Ceuta Norte) e Casalinho da Ajuda - Zona Sul de Lisboa nas moradas: - Av. Ceuta Norte, lotes 6B, 8B, 9A e 9B; - Rua Joaquim Fiadeiro, lote IO84 A"/>
    <d v="2020-03-10T14:51:09"/>
    <n v="3"/>
    <s v="PT;12;165;2000"/>
    <n v="142"/>
    <d v="2020-04-02T23:59:00"/>
    <n v="1"/>
    <x v="1"/>
    <x v="1"/>
    <x v="11"/>
  </r>
  <r>
    <x v="10"/>
    <n v="500122237"/>
    <n v="185738"/>
    <s v="ServiÃ§os de Housekeeping para a Unidade Hoteleira de Oeiras da FundaÃ§Ã£o INATEL"/>
    <d v="2020-03-10T14:53:58"/>
    <n v="3"/>
    <s v="PT;1;1;232"/>
    <n v="300"/>
    <d v="2020-03-20T23:59:00"/>
    <n v="1"/>
    <x v="2"/>
    <x v="1"/>
    <x v="11"/>
  </r>
  <r>
    <x v="70"/>
    <n v="506791220"/>
    <n v="185750"/>
    <m/>
    <d v="2020-03-10T15:20:33"/>
    <n v="13"/>
    <m/>
    <n v="400"/>
    <m/>
    <n v="1"/>
    <x v="1"/>
    <x v="1"/>
    <x v="11"/>
  </r>
  <r>
    <x v="110"/>
    <n v="502790024"/>
    <n v="185753"/>
    <m/>
    <d v="2020-03-10T15:28:52"/>
    <n v="13"/>
    <s v="PT;1;1;232"/>
    <n v="400"/>
    <m/>
    <n v="1"/>
    <x v="3"/>
    <x v="1"/>
    <x v="11"/>
  </r>
  <r>
    <x v="78"/>
    <n v="506792382"/>
    <n v="185755"/>
    <s v="AquisiÃ§Ã£o de produtos quÃ­micos em regime de fornecimento parcelado e contÃ­nuo"/>
    <d v="2020-03-10T15:33:25"/>
    <n v="13"/>
    <s v="PT;2;13;258"/>
    <n v="300"/>
    <d v="2020-03-16T23:59:00"/>
    <n v="1"/>
    <x v="1"/>
    <x v="1"/>
    <x v="11"/>
  </r>
  <r>
    <x v="166"/>
    <n v="504288806"/>
    <n v="185756"/>
    <s v="AquisiÃ§Ã£o de serviÃ§os de fiscalizaÃ§Ã£o das empreitadas de remodelaÃ§Ã£o dos pisos 0 dos edifÃ­cios 4 e 5 da ANAC"/>
    <d v="2020-03-10T15:39:33"/>
    <n v="3"/>
    <s v="PT;12;165;2008"/>
    <n v="340"/>
    <d v="2020-03-19T23:59:00"/>
    <n v="1"/>
    <x v="2"/>
    <x v="1"/>
    <x v="11"/>
  </r>
  <r>
    <x v="50"/>
    <n v="500192855"/>
    <n v="185757"/>
    <s v="AquisiÃ§Ã£o de ServiÃ§os de limpeza dos TÃ©rminos, Comboios e Leitos de Vias nas zonas das EstaÃ§Ãµes e dos TÃ©rminos do Metropolitano de Lisboa, EPE de acordo com o Caderno de Encargos e restante documentaÃ§Ã£o do concurso"/>
    <d v="2020-03-10T15:42:43"/>
    <n v="3"/>
    <s v="PT;1;1;232"/>
    <n v="220"/>
    <d v="2020-04-24T23:59:00"/>
    <n v="1"/>
    <x v="3"/>
    <x v="1"/>
    <x v="11"/>
  </r>
  <r>
    <x v="13"/>
    <n v="501294104"/>
    <n v="185758"/>
    <s v="MUSEU DE SETÃšBAL - RECUPERAÃ‡ÃƒO DO CONVENTO DE JESUS - ALAS NORTE E NASCENTE"/>
    <d v="2020-03-10T15:58:21"/>
    <n v="5"/>
    <s v="PT;16;245;2623"/>
    <n v="30"/>
    <d v="1970-01-01T23:59:00"/>
    <n v="1"/>
    <x v="1"/>
    <x v="1"/>
    <x v="11"/>
  </r>
  <r>
    <x v="13"/>
    <n v="501294104"/>
    <n v="185759"/>
    <s v="REQUALIFICAÃ‡ÃƒO URBANA E MOBILIDADE DA AVENIDA DOS COMBATENTES E AVENIDA 22 DE DEZEMBRO"/>
    <d v="2020-03-10T15:59:31"/>
    <n v="3"/>
    <s v="PT;16;245;2623"/>
    <n v="30"/>
    <d v="1970-01-01T23:59:00"/>
    <n v="1"/>
    <x v="1"/>
    <x v="1"/>
    <x v="11"/>
  </r>
  <r>
    <x v="10"/>
    <n v="500122237"/>
    <n v="185760"/>
    <s v="EMPREITADA DE IMPERMEABILIZAÃ‡ÃƒO DOS SOLÃRIOS E DE RECUPERAÃ‡ÃƒO E PINTURA DA FACHADA DO EDIFÃCIO PRINCIPAL NA UNIDADE HOTELEIRA DA FUNDAÃ‡ÃƒO INATEL, EM ALBUFEIRA"/>
    <d v="2020-03-10T16:04:34"/>
    <n v="13"/>
    <s v="PT;1;1;232"/>
    <n v="5"/>
    <d v="2020-03-18T23:59:00"/>
    <n v="1"/>
    <x v="2"/>
    <x v="1"/>
    <x v="11"/>
  </r>
  <r>
    <x v="149"/>
    <n v="506642798"/>
    <n v="185761"/>
    <s v="Outras Estradas e Caminhos NÃ£o Discriminados - BeneficiaÃ§Ã£o do Caminho de Acesso Ã  Albufeira de Cedilho"/>
    <d v="2020-03-10T16:04:39"/>
    <n v="13"/>
    <s v="PT;6;76;1245"/>
    <n v="360"/>
    <d v="2020-03-20T17:00:00"/>
    <n v="1"/>
    <x v="1"/>
    <x v="1"/>
    <x v="11"/>
  </r>
  <r>
    <x v="17"/>
    <n v="505456010"/>
    <n v="185762"/>
    <s v="Ajuste direto p/ Fornecimento de GÃ¡s Natural p/ Abastecimento de Viaturas Municipais"/>
    <d v="2020-03-10T16:04:58"/>
    <n v="1"/>
    <s v="PT;12;174;2095"/>
    <n v="220"/>
    <d v="2020-03-16T23:59:00"/>
    <n v="1"/>
    <x v="1"/>
    <x v="1"/>
    <x v="11"/>
  </r>
  <r>
    <x v="333"/>
    <n v="500951527"/>
    <n v="185763"/>
    <s v="EMPREITADA - ConstruÃ§Ã£o de lavandaria"/>
    <d v="2020-03-10T16:10:22"/>
    <n v="3"/>
    <s v="PT;2;9;395"/>
    <n v="1"/>
    <d v="2020-04-08T23:59:00"/>
    <n v="1"/>
    <x v="2"/>
    <x v="1"/>
    <x v="11"/>
  </r>
  <r>
    <x v="13"/>
    <n v="501294104"/>
    <n v="185764"/>
    <s v="PRESTAÃ‡ÃƒO DE SERVIÃ‡OS PARA MONTAGEM E DESMONTAGEM DE ILUMINAÃ‡Ã•ES"/>
    <d v="2020-03-10T16:25:53"/>
    <n v="1"/>
    <s v="PT;16;245;2623"/>
    <n v="220"/>
    <d v="2020-03-13T23:59:00"/>
    <n v="1"/>
    <x v="1"/>
    <x v="1"/>
    <x v="11"/>
  </r>
  <r>
    <x v="24"/>
    <n v="503311332"/>
    <n v="185765"/>
    <s v="AD 09/2020 - AquisiÃ§Ã£o de serviÃ§os de executive search"/>
    <d v="2020-03-10T16:39:27"/>
    <n v="1"/>
    <s v="PT;12;165;2006"/>
    <n v="340"/>
    <d v="2020-03-16T17:00:00"/>
    <n v="1"/>
    <x v="1"/>
    <x v="1"/>
    <x v="11"/>
  </r>
  <r>
    <x v="43"/>
    <n v="503035416"/>
    <n v="185766"/>
    <s v="AQUISIÃ‡ÃƒO DE 1 (UM) DETETOR DIGITAL PARA O SERVIÃ‡O DE IMAGIOLOGIA DA URGÃŠNCIA GERAL"/>
    <d v="2020-03-10T16:39:43"/>
    <n v="1"/>
    <s v="PT;12;174;2096"/>
    <n v="400"/>
    <d v="2020-03-09T17:20:00"/>
    <n v="1"/>
    <x v="0"/>
    <x v="1"/>
    <x v="11"/>
  </r>
  <r>
    <x v="13"/>
    <n v="501294104"/>
    <n v="185767"/>
    <s v="PRESTAÃ‡ÃƒO DE SERVIÃ‡OS PARA MANUTENÃ‡ÃƒO DO WEBSITE E REDES SOCIAIS E CRIAÃ‡ÃƒO DA APP DA FEIRA DE SANTIAGO 2020."/>
    <d v="2020-03-10T16:40:14"/>
    <n v="1"/>
    <s v="PT;16;245;2623"/>
    <n v="220"/>
    <d v="2020-03-13T23:59:00"/>
    <n v="1"/>
    <x v="1"/>
    <x v="1"/>
    <x v="11"/>
  </r>
  <r>
    <x v="43"/>
    <n v="503035416"/>
    <n v="185768"/>
    <m/>
    <d v="2020-03-10T16:53:23"/>
    <n v="1"/>
    <s v="PT;1;1;232"/>
    <n v="1"/>
    <m/>
    <n v="1"/>
    <x v="0"/>
    <x v="1"/>
    <x v="11"/>
  </r>
  <r>
    <x v="90"/>
    <n v="503541567"/>
    <n v="185770"/>
    <m/>
    <d v="2020-03-10T17:03:56"/>
    <n v="3"/>
    <s v="PT;1;1;232"/>
    <n v="400"/>
    <m/>
    <n v="1"/>
    <x v="1"/>
    <x v="1"/>
    <x v="11"/>
  </r>
  <r>
    <x v="13"/>
    <n v="501294104"/>
    <n v="185775"/>
    <m/>
    <d v="2020-03-10T17:21:49"/>
    <n v="1"/>
    <s v="PT;1;1;232"/>
    <n v="400"/>
    <m/>
    <n v="1"/>
    <x v="1"/>
    <x v="1"/>
    <x v="11"/>
  </r>
  <r>
    <x v="50"/>
    <n v="500192855"/>
    <n v="185777"/>
    <s v="AquisiÃ§Ã£o de ServiÃ§os de limpeza das InstalaÃ§Ãµes TÃ©cnicas e Oficinas do Metropolitano de Lisboa, EPE (Maio 2020/Fev 2022)"/>
    <d v="2020-03-10T18:01:27"/>
    <n v="3"/>
    <s v="PT;1;1;232"/>
    <n v="230"/>
    <d v="2020-04-09T23:59:00"/>
    <n v="1"/>
    <x v="3"/>
    <x v="1"/>
    <x v="11"/>
  </r>
  <r>
    <x v="50"/>
    <n v="500192855"/>
    <n v="185778"/>
    <s v="Empreitada de projeto e construÃ§Ã£o para o Lote 2 - ExecuÃ§Ã£o dos toscos entre a EstaÃ§Ã£o Santos e o TÃ©rmino da estaÃ§Ã£o Cais do SodrÃ©, PK 1+319,729 ao PK 1+984,273, no Ã¢mbito da concretizaÃ§Ã£o do Plano de ExpansÃ£o do Metropolitano de Lisboa Â¿ Prolongamento das Linhas Amarela e Verde (Rato Â¿ Cais do SodrÃ©), de acordo com a documentaÃ§Ã£o que integra o Processo de concurso"/>
    <d v="2020-03-10T18:06:09"/>
    <n v="3"/>
    <s v="PT;1;1;232"/>
    <n v="150"/>
    <d v="2020-05-23T23:59:00"/>
    <n v="1"/>
    <x v="3"/>
    <x v="1"/>
    <x v="11"/>
  </r>
  <r>
    <x v="0"/>
    <n v="508481287"/>
    <n v="185779"/>
    <s v="AquisiÃ§Ã£o de dezasseis suportes para lixo para o Internamento Polivalente I - HSM"/>
    <d v="2020-03-10T18:47:52"/>
    <n v="1"/>
    <s v="PT;12;165;2010"/>
    <n v="5"/>
    <d v="2020-03-11T16:00:00"/>
    <n v="1"/>
    <x v="0"/>
    <x v="1"/>
    <x v="11"/>
  </r>
  <r>
    <x v="0"/>
    <n v="508481287"/>
    <n v="185780"/>
    <m/>
    <d v="2020-03-11T08:15:50"/>
    <n v="1"/>
    <s v="PT;1;1;232"/>
    <n v="400"/>
    <m/>
    <n v="1"/>
    <x v="0"/>
    <x v="1"/>
    <x v="11"/>
  </r>
  <r>
    <x v="0"/>
    <n v="508481287"/>
    <n v="185781"/>
    <s v="AquisiÃ§Ã£o de estetoscÃ³pios para o ServiÃ§o de Ã“rgÃ£os de Apoio TÃ©cnico - ComissÃ£o de Controlo da InfeÃ§Ã£o Hospitalar - CHULN Â¿ HSM."/>
    <d v="2020-03-11T08:20:43"/>
    <n v="1"/>
    <s v="PT;12;165;2010"/>
    <n v="360"/>
    <d v="2020-03-12T10:00:00"/>
    <n v="1"/>
    <x v="0"/>
    <x v="1"/>
    <x v="11"/>
  </r>
  <r>
    <x v="0"/>
    <n v="508481287"/>
    <n v="185782"/>
    <s v="201G000821 - AquisiÃ§Ã£o de Factor VII recombinante sol inj (eptacog Alfa) - Ano 2020"/>
    <d v="2020-03-11T08:28:24"/>
    <n v="1"/>
    <s v="PT;12;165;2010"/>
    <n v="340"/>
    <d v="2020-03-13T17:00:00"/>
    <n v="1"/>
    <x v="0"/>
    <x v="1"/>
    <x v="11"/>
  </r>
  <r>
    <x v="38"/>
    <n v="505309939"/>
    <n v="185783"/>
    <m/>
    <d v="2020-03-11T09:18:53"/>
    <n v="14"/>
    <s v="PT;1;1;232"/>
    <n v="400"/>
    <m/>
    <n v="1"/>
    <x v="1"/>
    <x v="1"/>
    <x v="11"/>
  </r>
  <r>
    <x v="14"/>
    <n v="501144218"/>
    <n v="185784"/>
    <s v="AquisiÃ§Ã£o de contentores de superfÃ­cie de 800 l de capacidade, de acordo com as clÃ¡usulas tÃ©cnicas descritas na Parte II do Caderno de Encargos"/>
    <d v="2020-03-11T09:23:35"/>
    <n v="3"/>
    <s v="PT;16;244;2617"/>
    <n v="220"/>
    <d v="2020-03-17T23:59:00"/>
    <n v="1"/>
    <x v="1"/>
    <x v="1"/>
    <x v="11"/>
  </r>
  <r>
    <x v="30"/>
    <n v="506546381"/>
    <n v="185785"/>
    <s v="AquisiÃ§Ã£o de ServiÃ§os para a elaboraÃ§Ã£o de estudos geolÃ³gicos / geotÃ©cnicos de projetos de saneamento"/>
    <d v="2020-03-11T09:35:56"/>
    <n v="1"/>
    <s v="PT;11;150;1905"/>
    <n v="340"/>
    <d v="2020-03-16T17:00:00"/>
    <n v="1"/>
    <x v="1"/>
    <x v="1"/>
    <x v="11"/>
  </r>
  <r>
    <x v="3"/>
    <n v="500051054"/>
    <n v="185786"/>
    <s v="AquisiÃ§Ã£o de serviÃ§os de assistÃªncia tÃ©cnica e cientifica para a elaboraÃ§Ã£o do estudo do risco sÃ­smico no MunicÃ­pio."/>
    <d v="2020-03-11T09:48:15"/>
    <n v="1"/>
    <s v="PT;16;236;230"/>
    <n v="220"/>
    <d v="2020-03-18T19:00:00"/>
    <n v="1"/>
    <x v="1"/>
    <x v="1"/>
    <x v="11"/>
  </r>
  <r>
    <x v="49"/>
    <n v="502098139"/>
    <n v="185787"/>
    <s v="CONTRATAÃ‡ÃƒO DA AQUISIÃ‡ÃƒO DE BEBEDOUROS PARA AS ESCOLAS DO CONCELHO."/>
    <d v="2020-03-11T09:49:00"/>
    <n v="3"/>
    <s v="PT;9;118;109"/>
    <n v="220"/>
    <d v="2020-03-20T18:00:00"/>
    <n v="1"/>
    <x v="1"/>
    <x v="1"/>
    <x v="11"/>
  </r>
  <r>
    <x v="3"/>
    <n v="500051054"/>
    <n v="185788"/>
    <s v="AquisiÃ§Ã£o de tintas e diluentes para o MunicÃ­pio de Almada"/>
    <d v="2020-03-11T10:07:18"/>
    <n v="13"/>
    <s v="PT;16;236;230"/>
    <n v="5"/>
    <d v="2020-03-16T19:00:00"/>
    <n v="1"/>
    <x v="1"/>
    <x v="1"/>
    <x v="11"/>
  </r>
  <r>
    <x v="38"/>
    <n v="505309939"/>
    <n v="185789"/>
    <s v="AquisiÃ§Ã£o de SofÃ¡s e CadeirÃµes"/>
    <d v="2020-03-11T10:10:06"/>
    <n v="1"/>
    <s v="PT;9;121;1594"/>
    <n v="150"/>
    <d v="2020-05-08T16:30:00"/>
    <n v="1"/>
    <x v="1"/>
    <x v="1"/>
    <x v="11"/>
  </r>
  <r>
    <x v="86"/>
    <n v="501273433"/>
    <n v="185790"/>
    <s v="REMODELAÃ‡ÃƒO DA ESCOLA DE BENFICA DO RIBATEJO"/>
    <d v="2020-03-11T10:19:52"/>
    <n v="3"/>
    <s v="PT;15;214;2451"/>
    <n v="220"/>
    <d v="2020-04-01T23:59:00"/>
    <n v="1"/>
    <x v="1"/>
    <x v="1"/>
    <x v="11"/>
  </r>
  <r>
    <x v="7"/>
    <n v="508666236"/>
    <n v="185791"/>
    <m/>
    <d v="2020-03-11T10:20:26"/>
    <n v="7"/>
    <s v="PT;1;1;232"/>
    <n v="400"/>
    <m/>
    <n v="1"/>
    <x v="2"/>
    <x v="1"/>
    <x v="11"/>
  </r>
  <r>
    <x v="33"/>
    <n v="505170876"/>
    <n v="185792"/>
    <s v="RevisÃ£o do projeto de &quot;ConstruÃ§Ã£o de EdifÃ­cio Multifamiliar a Custos Controlados - Lote 14 da UrbanizaÃ§Ã£o Chesgal&quot;"/>
    <d v="2020-03-11T10:21:01"/>
    <n v="1"/>
    <s v="PT;9;117;1575"/>
    <n v="340"/>
    <d v="2020-03-18T17:00:00"/>
    <n v="1"/>
    <x v="1"/>
    <x v="1"/>
    <x v="11"/>
  </r>
  <r>
    <x v="65"/>
    <n v="600084779"/>
    <n v="185793"/>
    <m/>
    <d v="2020-03-11T10:24:49"/>
    <n v="3"/>
    <s v="PT;1;1;232"/>
    <n v="400"/>
    <m/>
    <n v="1"/>
    <x v="2"/>
    <x v="1"/>
    <x v="11"/>
  </r>
  <r>
    <x v="35"/>
    <n v="501290206"/>
    <n v="185794"/>
    <s v="O presente procedimento tem por objetivo a execuÃ§Ã£o dos projetos de especialidades para a construÃ§Ã£o de um pavilhÃ£o desportivo em SÃ£o Mamede"/>
    <d v="2020-03-11T10:30:21"/>
    <n v="13"/>
    <s v="PT;11;146;1881"/>
    <n v="220"/>
    <d v="2020-03-24T17:00:00"/>
    <n v="1"/>
    <x v="1"/>
    <x v="1"/>
    <x v="11"/>
  </r>
  <r>
    <x v="70"/>
    <n v="506791220"/>
    <n v="185795"/>
    <s v="ManutenÃ§Ã£o e AnÃ¡lises de Ãgua para Equipamentos Desportivos"/>
    <d v="2020-03-11T10:32:12"/>
    <n v="13"/>
    <s v="PT;16;239;78"/>
    <n v="220"/>
    <d v="2020-03-18T23:59:00"/>
    <n v="1"/>
    <x v="1"/>
    <x v="1"/>
    <x v="11"/>
  </r>
  <r>
    <x v="26"/>
    <n v="680017763"/>
    <n v="185796"/>
    <m/>
    <d v="2020-03-11T10:41:36"/>
    <n v="1"/>
    <s v="PT;1;1;232"/>
    <n v="1"/>
    <m/>
    <n v="1"/>
    <x v="5"/>
    <x v="1"/>
    <x v="11"/>
  </r>
  <r>
    <x v="176"/>
    <n v="502971096"/>
    <n v="185797"/>
    <s v="Consulta PrÃ©via n.Âº 04/2020 - AquisiÃ§Ã£o de serviÃ§os de consultoria para (i) elaboraÃ§Ã£o do estudo de sustentabilidade do modelo de negÃ³cio instituÃ­do e (ii) de cenÃ¡rios alternativos de reorganizaÃ§Ã£o da ALGAR Â¿ ValorizaÃ§Ã£o e Tratamento de ResÃ­duos SÃ³lidos, S.A"/>
    <d v="2020-03-11T10:46:57"/>
    <n v="13"/>
    <s v="PT;9;115;34"/>
    <n v="340"/>
    <d v="2020-03-23T23:59:00"/>
    <n v="1"/>
    <x v="1"/>
    <x v="1"/>
    <x v="11"/>
  </r>
  <r>
    <x v="34"/>
    <n v="508069645"/>
    <n v="185798"/>
    <s v="PE_20008_CNE - CONCURSO PÃšBLICO NACIONAL PARA EMPREITADA DE REMODELAÃ‡ÃƒO DE ESPAÃ‡O NO EDIFÃCIO DA AV. 24 DE JULHO N.ÂºS 136A E 136B, EM LISBOA, PARA A INSTALAÃ‡ÃƒO DE SERVIÃ‡OS DA SECRETARIA GERAL DA EDUCAÃ‡ÃƒO E CIÃŠNCIA"/>
    <d v="2020-03-11T10:59:33"/>
    <n v="3"/>
    <s v="PT;12;165;2016"/>
    <n v="220"/>
    <d v="2020-04-02T17:00:00"/>
    <n v="1"/>
    <x v="6"/>
    <x v="1"/>
    <x v="11"/>
  </r>
  <r>
    <x v="65"/>
    <n v="600084779"/>
    <n v="185799"/>
    <s v="Proc. 08/CP/AT/2020 - RenovaÃ§Ã£o do licenciamento e respetivos serviÃ§os de assistÃªncia pÃ³s-venda do produto Enterprise Protection with Fsecure."/>
    <d v="2020-03-11T11:10:52"/>
    <n v="3"/>
    <s v="PT;12;165;2004"/>
    <n v="400"/>
    <d v="2020-02-20T17:00:00"/>
    <n v="1"/>
    <x v="2"/>
    <x v="1"/>
    <x v="11"/>
  </r>
  <r>
    <x v="65"/>
    <n v="600084779"/>
    <n v="185800"/>
    <s v="Proc. 12/CP/AT/2020 - AquisiÃ§Ã£o de serviÃ§os de assistÃªncia pÃ³s-venda para soluÃ§Ã£o integrada de prevenÃ§Ã£o de ataques informÃ¡ticos Digital Open Source Intelligence (OSINT)"/>
    <d v="2020-03-11T11:14:24"/>
    <n v="3"/>
    <s v="PT;12;165;2004"/>
    <n v="340"/>
    <d v="2020-03-22T17:00:00"/>
    <n v="1"/>
    <x v="2"/>
    <x v="1"/>
    <x v="11"/>
  </r>
  <r>
    <x v="0"/>
    <n v="508481287"/>
    <n v="185801"/>
    <s v="AquisiÃ§Ã£o de diversos carros para o ServiÃ§o de Internamento Polivalente I."/>
    <d v="2020-03-11T11:21:11"/>
    <n v="1"/>
    <s v="PT;12;165;2010"/>
    <n v="360"/>
    <d v="2020-03-12T10:00:00"/>
    <n v="1"/>
    <x v="0"/>
    <x v="1"/>
    <x v="11"/>
  </r>
  <r>
    <x v="29"/>
    <n v="512012814"/>
    <n v="185802"/>
    <s v="NIPG33937/19 - AquisiÃ§Ã£o de serviÃ§os de esterilizaÃ§Ã£o de animais errantes e abandonados"/>
    <d v="2020-03-11T11:27:22"/>
    <n v="3"/>
    <s v="PT;20;313;1331"/>
    <n v="5"/>
    <d v="2020-03-26T17:30:00"/>
    <n v="1"/>
    <x v="1"/>
    <x v="1"/>
    <x v="11"/>
  </r>
  <r>
    <x v="333"/>
    <n v="500951527"/>
    <n v="185803"/>
    <s v="EMPREITADA - ConstruÃ§Ã£o de lavandaria"/>
    <d v="2020-03-11T11:32:58"/>
    <n v="3"/>
    <s v="PT;2;9;395"/>
    <n v="400"/>
    <d v="2020-04-08T23:59:00"/>
    <n v="1"/>
    <x v="2"/>
    <x v="1"/>
    <x v="11"/>
  </r>
  <r>
    <x v="65"/>
    <n v="600084779"/>
    <n v="185804"/>
    <s v="AquisiÃ§Ã£o serviÃ§os desenvolvimento aplicacional para manutenÃ§Ã£o evolutiva e corretiva do sistema de liquidaÃ§Ã£o do IVA online e sistema regime forfetÃ¡rio"/>
    <d v="2020-03-11T11:33:07"/>
    <n v="13"/>
    <s v="PT;1;1;232"/>
    <n v="220"/>
    <d v="2020-03-20T17:00:00"/>
    <n v="1"/>
    <x v="2"/>
    <x v="1"/>
    <x v="11"/>
  </r>
  <r>
    <x v="65"/>
    <n v="600084779"/>
    <n v="185805"/>
    <s v="78/AQ/AT/2019 - AquisiÃ§Ã£o de ServiÃ§os de ManutenÃ§Ã£o Corretiva e Evolutiva do Sistema Local de CobranÃ§as (SLC)."/>
    <d v="2020-03-11T11:44:53"/>
    <n v="13"/>
    <s v="PT;12;165;2021"/>
    <n v="400"/>
    <d v="2019-12-29T17:00:00"/>
    <n v="1"/>
    <x v="2"/>
    <x v="1"/>
    <x v="11"/>
  </r>
  <r>
    <x v="43"/>
    <n v="503035416"/>
    <n v="185806"/>
    <s v="AquisiÃ§Ã£o de Equipamentos Individuais de ProtecÃ§Ã£o Radiologica para os ServiÃ§os de para as Ã¡reas de Imagiologia e HemodinÃ¢mica"/>
    <d v="2020-03-11T11:49:23"/>
    <n v="13"/>
    <s v="PT;12;174;2096"/>
    <n v="5"/>
    <d v="2020-03-17T17:00:00"/>
    <n v="1"/>
    <x v="0"/>
    <x v="1"/>
    <x v="11"/>
  </r>
  <r>
    <x v="65"/>
    <n v="600084779"/>
    <n v="185807"/>
    <m/>
    <d v="2020-03-11T11:53:27"/>
    <n v="13"/>
    <s v="PT;1;1;232"/>
    <n v="400"/>
    <m/>
    <n v="1"/>
    <x v="2"/>
    <x v="1"/>
    <x v="11"/>
  </r>
  <r>
    <x v="65"/>
    <n v="600084779"/>
    <n v="185808"/>
    <s v="AquisiÃ§Ã£o de serviÃ§os de desenvolvimento aplicacional no Ã¢mbito da necessidade de implementaÃ§Ã£o do projeto de ManutenÃ§Ã£o do Sistema de GestÃ£o e Registo de Contribuintes Â¿Funcionalidades associadas Ã  Componente de IdentificaÃ§Ã£o - 1Âº semestre de 2020"/>
    <d v="2020-03-11T11:54:32"/>
    <n v="13"/>
    <s v="PT;12;165;2004"/>
    <n v="400"/>
    <d v="2019-12-26T17:00:00"/>
    <n v="1"/>
    <x v="2"/>
    <x v="1"/>
    <x v="11"/>
  </r>
  <r>
    <x v="21"/>
    <n v="506609553"/>
    <n v="185809"/>
    <s v="AquisiÃ§Ã£o de serviÃ§os - ConceÃ§Ã£o grÃ¡fica e de suportes de comunicaÃ§Ã£o para o roteiro literÃ¡rio &quot;Levantado do chÃ£o&quot;"/>
    <d v="2020-03-11T12:00:07"/>
    <n v="13"/>
    <s v="PT;8;101;64"/>
    <n v="340"/>
    <d v="2020-03-18T23:59:00"/>
    <n v="1"/>
    <x v="1"/>
    <x v="1"/>
    <x v="11"/>
  </r>
  <r>
    <x v="38"/>
    <n v="505309939"/>
    <n v="185810"/>
    <s v="AquisiÃ§Ã£o do EspetÃ¡culo Musical Milho por Peixe"/>
    <d v="2020-03-11T12:00:15"/>
    <n v="1"/>
    <s v="PT;9;121;1594"/>
    <n v="300"/>
    <d v="2020-04-03T16:30:00"/>
    <n v="1"/>
    <x v="1"/>
    <x v="1"/>
    <x v="11"/>
  </r>
  <r>
    <x v="272"/>
    <n v="514797240"/>
    <n v="185811"/>
    <s v="ServiÃ§os de consultoria tÃ©cnica para Gabinete de GestÃ£o de Projeto no Ã¢mbito da Â¿ImplementaÃ§Ã£o do Plano Nacional de GestÃ£o Integrada de Fogos RuraisÂ¿."/>
    <d v="2020-03-11T12:04:17"/>
    <n v="13"/>
    <s v="PT;1;1;232"/>
    <n v="360"/>
    <d v="2020-03-14T18:00:00"/>
    <n v="1"/>
    <x v="2"/>
    <x v="1"/>
    <x v="11"/>
  </r>
  <r>
    <x v="65"/>
    <n v="600084779"/>
    <n v="185813"/>
    <s v="AquisiÃ§Ã£o de serviÃ§os de desenvolvimento aplicacional no Ã¢mbito da necessidade de implementaÃ§Ã£o do projeto de ManutenÃ§Ã£o do Sistema de GestÃ£o e Registo de Contribuintes Â¿Funcionalidades associadas Ã  Componente de IdentificaÃ§Ã£o - 1Âº semestre de 2020"/>
    <d v="2020-03-11T12:08:45"/>
    <n v="13"/>
    <s v="PT;12;165;2004"/>
    <n v="400"/>
    <d v="2019-12-26T17:00:00"/>
    <n v="1"/>
    <x v="2"/>
    <x v="1"/>
    <x v="11"/>
  </r>
  <r>
    <x v="65"/>
    <n v="600084779"/>
    <n v="185814"/>
    <s v="AquisiÃ§Ã£o serviÃ§os desenvolvimento aplicacional no Ã¢mbito da manutenÃ§Ã£o corretiva, evolutiva e suporte dos sistemas de contabilidade aduaneira - SCA (sistema de contabilidade aduaneira) e SAL (sistema aduaneiro de liquidaÃ§Ã£o)"/>
    <d v="2020-03-11T12:14:29"/>
    <n v="13"/>
    <s v="PT;1;1;232"/>
    <n v="400"/>
    <m/>
    <n v="1"/>
    <x v="2"/>
    <x v="1"/>
    <x v="11"/>
  </r>
  <r>
    <x v="43"/>
    <n v="503035416"/>
    <n v="185815"/>
    <s v="IMUNOGLOBULINA HUMANA NORMAL, IM/SC (g)"/>
    <d v="2020-03-11T12:16:50"/>
    <n v="1"/>
    <s v="PT;12;174;2096"/>
    <n v="5"/>
    <d v="2020-03-16T17:00:00"/>
    <n v="1"/>
    <x v="0"/>
    <x v="1"/>
    <x v="11"/>
  </r>
  <r>
    <x v="14"/>
    <n v="501144218"/>
    <n v="185816"/>
    <s v="Proceder Ã  disponibilizaÃ§Ã£o dos equipamentos para a abertura artificial da Lagoa de Albufeira nos meses anteriores Ã  Ã©poca balnear com o objetivo de evitar a eutrofizaÃ§Ã£o do hidrossoma lagunar"/>
    <d v="2020-03-11T12:29:12"/>
    <n v="3"/>
    <s v="PT;16;244;2616"/>
    <n v="300"/>
    <d v="2020-03-28T23:59:00"/>
    <n v="1"/>
    <x v="1"/>
    <x v="1"/>
    <x v="11"/>
  </r>
  <r>
    <x v="70"/>
    <n v="506791220"/>
    <n v="185817"/>
    <s v="Contentores de 1100 litros em Polietileno"/>
    <d v="2020-03-11T14:04:29"/>
    <n v="13"/>
    <s v="PT;16;239;78"/>
    <n v="220"/>
    <d v="2020-03-18T23:59:00"/>
    <n v="1"/>
    <x v="1"/>
    <x v="1"/>
    <x v="11"/>
  </r>
  <r>
    <x v="43"/>
    <n v="503035416"/>
    <n v="185818"/>
    <s v="Reagentes para a realizaÃ§Ã£o de Imunohistoquimica e ColoraÃ§Ã£o de Rotina HE com colocaÃ§Ã£o de equipamento"/>
    <d v="2020-03-11T14:31:44"/>
    <n v="13"/>
    <s v="PT;1;1;232"/>
    <n v="400"/>
    <d v="1970-01-01T17:00:00"/>
    <n v="1"/>
    <x v="0"/>
    <x v="1"/>
    <x v="11"/>
  </r>
  <r>
    <x v="70"/>
    <n v="506791220"/>
    <n v="185819"/>
    <s v="ManutenÃ§Ã£o de elementos em AlumÃ­nio em EdifÃ­cios Municipais"/>
    <d v="2020-03-11T14:33:17"/>
    <n v="13"/>
    <s v="PT;16;239;78"/>
    <n v="30"/>
    <d v="1970-01-01T23:59:00"/>
    <n v="1"/>
    <x v="1"/>
    <x v="1"/>
    <x v="11"/>
  </r>
  <r>
    <x v="65"/>
    <n v="600084779"/>
    <n v="185820"/>
    <s v="AquisiÃ§Ã£o serviÃ§os desenvolvimento aplicacional no Ã¢mbito da manutenÃ§Ã£o corretiva, evolutiva e suporte do SCA - sistema de contabilidade aduaneira e SAL - sistema aduaneiro de liquidaÃ§Ã£o"/>
    <d v="2020-03-11T14:39:46"/>
    <n v="13"/>
    <s v="PT;1;1;232"/>
    <n v="220"/>
    <d v="2020-03-20T17:00:00"/>
    <n v="1"/>
    <x v="2"/>
    <x v="1"/>
    <x v="11"/>
  </r>
  <r>
    <x v="0"/>
    <n v="508481287"/>
    <n v="185822"/>
    <m/>
    <d v="2020-03-11T14:45:52"/>
    <n v="1"/>
    <s v="PT;1;1;232"/>
    <n v="400"/>
    <m/>
    <n v="1"/>
    <x v="0"/>
    <x v="1"/>
    <x v="11"/>
  </r>
  <r>
    <x v="0"/>
    <n v="508481287"/>
    <n v="185823"/>
    <s v="AquisiÃ§Ã£o de desfibrilhador para o Internamento Polivalente I (HSM)."/>
    <d v="2020-03-11T14:46:50"/>
    <n v="1"/>
    <s v="PT;12;165;2010"/>
    <n v="5"/>
    <d v="2020-03-12T12:00:00"/>
    <n v="1"/>
    <x v="0"/>
    <x v="1"/>
    <x v="11"/>
  </r>
  <r>
    <x v="90"/>
    <n v="503541567"/>
    <n v="185824"/>
    <m/>
    <d v="2020-03-11T14:53:59"/>
    <n v="13"/>
    <s v="PT;1;1;232"/>
    <n v="400"/>
    <m/>
    <n v="1"/>
    <x v="1"/>
    <x v="1"/>
    <x v="11"/>
  </r>
  <r>
    <x v="90"/>
    <n v="503541567"/>
    <n v="185826"/>
    <m/>
    <d v="2020-03-11T15:12:14"/>
    <n v="13"/>
    <s v="PT;1;1;232"/>
    <n v="400"/>
    <m/>
    <n v="1"/>
    <x v="1"/>
    <x v="1"/>
    <x v="11"/>
  </r>
  <r>
    <x v="158"/>
    <n v="506907619"/>
    <n v="185827"/>
    <m/>
    <d v="2020-03-11T15:18:42"/>
    <n v="1"/>
    <m/>
    <n v="1"/>
    <m/>
    <n v="1"/>
    <x v="1"/>
    <x v="1"/>
    <x v="11"/>
  </r>
  <r>
    <x v="38"/>
    <n v="505309939"/>
    <n v="185829"/>
    <s v="AquisiÃ§Ã£o e InstalaÃ§Ã£o de uma CÃ¢mara Frigorifica de ConservaÃ§Ã£o para o Setor HortofrutÃ­cola no Mercado Municipal de PortimÃ£o"/>
    <d v="2020-03-11T15:25:55"/>
    <n v="1"/>
    <s v="PT;9;121;1594"/>
    <n v="360"/>
    <d v="2020-04-01T16:30:00"/>
    <n v="1"/>
    <x v="1"/>
    <x v="1"/>
    <x v="11"/>
  </r>
  <r>
    <x v="2"/>
    <n v="503539473"/>
    <n v="185830"/>
    <s v="Fornecimento de artigos de papel - 2020"/>
    <d v="2020-03-11T15:34:52"/>
    <n v="13"/>
    <s v="PT;9;111;105"/>
    <n v="220"/>
    <d v="2020-03-20T23:59:00"/>
    <n v="1"/>
    <x v="1"/>
    <x v="1"/>
    <x v="11"/>
  </r>
  <r>
    <x v="11"/>
    <n v="506614913"/>
    <n v="185831"/>
    <s v="Empreitada de &quot;RequalificaÃ§Ã£o da Praceta General Humberto Delgado - Vila Franca de Xira&quot;"/>
    <d v="2020-03-11T16:10:03"/>
    <n v="13"/>
    <s v="PT;12;173;2086"/>
    <n v="340"/>
    <d v="2020-03-19T23:59:00"/>
    <n v="1"/>
    <x v="1"/>
    <x v="1"/>
    <x v="11"/>
  </r>
  <r>
    <x v="1"/>
    <n v="506673626"/>
    <n v="185832"/>
    <s v="Proc. 38/2020 - AquisiÃ§Ã£o de serviÃ§os para realizaÃ§Ã£o de estudo de viabilidade econÃ³mica e financeira - POSEUR-11-2019-29"/>
    <d v="2020-03-11T16:14:34"/>
    <n v="1"/>
    <s v="PT;16;237;31"/>
    <n v="360"/>
    <d v="2020-03-16T23:59:00"/>
    <n v="1"/>
    <x v="1"/>
    <x v="1"/>
    <x v="11"/>
  </r>
  <r>
    <x v="169"/>
    <n v="507040589"/>
    <n v="185833"/>
    <s v="ConstruÃ§Ã£o de Estrutura Residencial para Idosos, Centro de Dia e ServiÃ§o de Apoio DomiciliÃ¡rio - Monsaraz"/>
    <d v="2020-03-11T16:15:07"/>
    <n v="3"/>
    <s v="PT;8;106;1536"/>
    <n v="230"/>
    <d v="2020-04-18T17:00:00"/>
    <n v="1"/>
    <x v="1"/>
    <x v="1"/>
    <x v="11"/>
  </r>
  <r>
    <x v="10"/>
    <n v="500122237"/>
    <n v="185834"/>
    <s v="EMPREITADA PARA A IMPLEMENTAÃ‡ÃƒO DAS MEDIDAS DE AUTOPROTEÃ‡ÃƒO NA UNIDADE HOTELEIRA DA FUNDAÃ‡ÃƒO INATEL EM S. PEDRO DO SUL"/>
    <d v="2020-03-11T16:54:00"/>
    <n v="13"/>
    <s v="PT;1;1;232"/>
    <n v="220"/>
    <d v="2020-04-02T23:59:00"/>
    <n v="1"/>
    <x v="2"/>
    <x v="1"/>
    <x v="11"/>
  </r>
  <r>
    <x v="139"/>
    <n v="600084892"/>
    <n v="185835"/>
    <s v="AquisiÃ§Ã£o de serviÃ§os de cloud de backup"/>
    <d v="2020-03-11T16:55:06"/>
    <n v="13"/>
    <s v="PT;12;165;2010"/>
    <n v="340"/>
    <d v="2020-03-19T23:59:00"/>
    <n v="1"/>
    <x v="2"/>
    <x v="1"/>
    <x v="11"/>
  </r>
  <r>
    <x v="114"/>
    <n v="505584760"/>
    <n v="185836"/>
    <s v="CP02/2020 - IluminaÃ§Ã£o decorativa em eventos"/>
    <d v="2020-03-11T17:10:16"/>
    <n v="3"/>
    <s v="PT;4;39;617"/>
    <n v="1"/>
    <d v="1970-01-01T23:59:00"/>
    <n v="1"/>
    <x v="1"/>
    <x v="1"/>
    <x v="11"/>
  </r>
  <r>
    <x v="17"/>
    <n v="505456010"/>
    <n v="185838"/>
    <s v="AtualizaÃ§Ã£o de produtos de marca MuniSIG e ArcGIS - &quot;ESRI&quot;"/>
    <d v="2020-03-11T17:26:43"/>
    <n v="1"/>
    <s v="PT;12;174;2095"/>
    <n v="340"/>
    <d v="2020-03-14T23:59:00"/>
    <n v="1"/>
    <x v="1"/>
    <x v="1"/>
    <x v="11"/>
  </r>
  <r>
    <x v="113"/>
    <n v="506556590"/>
    <n v="185839"/>
    <s v="PrestaÃ§Ã£o de ServiÃ§os de Lavagem e HigienizaÃ§Ã£o dos Contentores de RSUÂ´S"/>
    <d v="2020-03-11T17:38:51"/>
    <n v="13"/>
    <s v="PT;8;99;1497"/>
    <n v="360"/>
    <d v="2020-03-20T23:59:00"/>
    <n v="1"/>
    <x v="1"/>
    <x v="1"/>
    <x v="11"/>
  </r>
  <r>
    <x v="0"/>
    <n v="508481287"/>
    <n v="185840"/>
    <s v="AquisiÃ§Ã£o de dezasseis suportes lixo para o Internamento Polivalente I - HSM"/>
    <d v="2020-03-11T18:29:36"/>
    <n v="1"/>
    <s v="PT;12;165;2010"/>
    <n v="360"/>
    <d v="2020-03-12T16:00:00"/>
    <n v="1"/>
    <x v="0"/>
    <x v="1"/>
    <x v="11"/>
  </r>
  <r>
    <x v="20"/>
    <n v="506801969"/>
    <n v="185847"/>
    <s v="Fornecimento contÃ­nuo de produtos fitofarmacÃªuticos"/>
    <d v="2020-03-12T09:21:46"/>
    <n v="1"/>
    <s v="PT;9;114;11"/>
    <n v="360"/>
    <d v="2020-03-19T17:00:00"/>
    <n v="1"/>
    <x v="1"/>
    <x v="1"/>
    <x v="11"/>
  </r>
  <r>
    <x v="59"/>
    <n v="503450189"/>
    <n v="185848"/>
    <s v="A prestaÃ§Ã£o de serviÃ§os visa a monitorizaÃ§Ã£o da avifauna atravÃ©s de diferentes metodologias em sete perÃ­metros de rega do EFMA"/>
    <d v="2020-03-12T09:22:55"/>
    <n v="3"/>
    <s v="PT;3;27;501"/>
    <n v="220"/>
    <d v="2020-03-24T18:00:00"/>
    <n v="1"/>
    <x v="4"/>
    <x v="1"/>
    <x v="11"/>
  </r>
  <r>
    <x v="11"/>
    <n v="506614913"/>
    <n v="185850"/>
    <s v="ContrataÃ§Ã£o de serviÃ§os par elaboraÃ§Ã£o da revisÃ£o de projetos de remodelaÃ§Ã£o e/ou ampliaÃ§Ã£o de escolas do concelho"/>
    <d v="2020-03-12T09:27:59"/>
    <n v="13"/>
    <s v="PT;12;173;189"/>
    <n v="5"/>
    <d v="2020-04-06T23:59:00"/>
    <n v="1"/>
    <x v="1"/>
    <x v="1"/>
    <x v="11"/>
  </r>
  <r>
    <x v="74"/>
    <n v="502177080"/>
    <n v="185851"/>
    <s v="RequalificaÃ§Ã£o de Campo de Jogos do GradilÂ¿ Gradil"/>
    <d v="2020-03-12T09:35:26"/>
    <n v="3"/>
    <s v="PT;12;168;2051"/>
    <n v="400"/>
    <d v="2019-12-30T17:00:00"/>
    <n v="1"/>
    <x v="1"/>
    <x v="1"/>
    <x v="11"/>
  </r>
  <r>
    <x v="290"/>
    <n v="600087247"/>
    <n v="185851"/>
    <s v="RequalificaÃ§Ã£o de Campo de Jogos do GradilÂ¿ Gradil"/>
    <d v="2020-03-12T09:35:26"/>
    <n v="3"/>
    <s v="PT;12;168;2051"/>
    <n v="400"/>
    <d v="2019-12-30T17:00:00"/>
    <s v=""/>
    <x v="5"/>
    <x v="1"/>
    <x v="11"/>
  </r>
  <r>
    <x v="177"/>
    <n v="506735524"/>
    <n v="185852"/>
    <s v="OE - CPR NÂº 3/2020 &quot;REABILITAÃ‡ÃƒO DA COBERTURA DO CENTRO ESCOLAR DE ARÃ•ES / JUNQUEIRA&quot;"/>
    <d v="2020-03-12T09:36:02"/>
    <n v="13"/>
    <s v="PT;2;21;476"/>
    <n v="360"/>
    <d v="2020-03-24T17:00:00"/>
    <n v="1"/>
    <x v="1"/>
    <x v="1"/>
    <x v="11"/>
  </r>
  <r>
    <x v="74"/>
    <n v="502177080"/>
    <n v="185854"/>
    <s v="RequalificaÃ§Ã£o de Campo de Jogos do Gradil - Gradil"/>
    <d v="2020-03-12T09:42:15"/>
    <n v="13"/>
    <s v="PT;12;168;2049"/>
    <n v="340"/>
    <d v="2020-03-18T17:00:00"/>
    <n v="1"/>
    <x v="1"/>
    <x v="1"/>
    <x v="11"/>
  </r>
  <r>
    <x v="11"/>
    <n v="506614913"/>
    <n v="185855"/>
    <s v="ContrataÃ§Ã£o da fadista KÃ¡tia Guerreiro para a realizaÃ§Ã£o de um espetÃ¡culo no Ã¢mbito do Colete Encarnado 2020"/>
    <d v="2020-03-12T09:45:11"/>
    <n v="1"/>
    <s v="PT;12;173;189"/>
    <n v="30"/>
    <d v="1970-01-01T23:59:00"/>
    <n v="1"/>
    <x v="1"/>
    <x v="1"/>
    <x v="11"/>
  </r>
  <r>
    <x v="333"/>
    <n v="500951527"/>
    <n v="185856"/>
    <s v="EMPREITADA - ConstruÃ§Ã£o de lavandaria"/>
    <d v="2020-03-12T09:46:56"/>
    <n v="3"/>
    <s v="PT;2;9;395"/>
    <n v="400"/>
    <d v="2020-04-08T23:59:00"/>
    <n v="1"/>
    <x v="2"/>
    <x v="1"/>
    <x v="11"/>
  </r>
  <r>
    <x v="11"/>
    <n v="506614913"/>
    <n v="185857"/>
    <m/>
    <d v="2020-03-12T09:47:16"/>
    <n v="13"/>
    <s v="PT;1;1;232"/>
    <n v="400"/>
    <m/>
    <n v="1"/>
    <x v="1"/>
    <x v="1"/>
    <x v="11"/>
  </r>
  <r>
    <x v="2"/>
    <n v="503539473"/>
    <n v="185858"/>
    <s v="LocaÃ§Ã£o de Tendas, Stands e Tasquinhas para os eventos da DTDEC, em 2020, em regime de fornecimento contÃ­nuo"/>
    <d v="2020-03-12T09:47:18"/>
    <n v="3"/>
    <s v="PT;9;111;105"/>
    <n v="5"/>
    <d v="2020-04-09T23:59:00"/>
    <n v="1"/>
    <x v="1"/>
    <x v="1"/>
    <x v="11"/>
  </r>
  <r>
    <x v="14"/>
    <n v="501144218"/>
    <n v="185860"/>
    <s v="ServiÃ§os para manutenÃ§Ã£o das praias do concelho de Sesimbra"/>
    <d v="2020-03-12T10:01:15"/>
    <n v="1"/>
    <s v="PT;16;244;244"/>
    <n v="210"/>
    <d v="2020-03-18T18:00:00"/>
    <n v="1"/>
    <x v="1"/>
    <x v="1"/>
    <x v="11"/>
  </r>
  <r>
    <x v="55"/>
    <n v="600084914"/>
    <n v="185864"/>
    <s v="Bolsa de horas para serviÃ§o de assistentes/rececionistas para o ano 2020"/>
    <d v="2020-03-12T10:10:32"/>
    <n v="3"/>
    <s v="PT;1;1;232"/>
    <n v="210"/>
    <d v="2020-03-20T23:59:00"/>
    <n v="1"/>
    <x v="2"/>
    <x v="1"/>
    <x v="11"/>
  </r>
  <r>
    <x v="90"/>
    <n v="503541567"/>
    <n v="185867"/>
    <s v="Empreitada 105/GEBALIS/2020 Â¿ Bairro Alfinetes e Quinta das Salgadas - ReabilitaÃ§Ã£o de fogos municipais"/>
    <d v="2020-03-12T10:12:03"/>
    <n v="13"/>
    <s v="PT;12;165;2007"/>
    <n v="150"/>
    <d v="2020-05-06T23:59:00"/>
    <n v="1"/>
    <x v="1"/>
    <x v="1"/>
    <x v="11"/>
  </r>
  <r>
    <x v="49"/>
    <n v="502098139"/>
    <n v="185873"/>
    <s v="BENEFICIAÃ‡ÃƒO, AMPLIAÃ‡ÃƒO,REPARAÃ‡ÃƒO E MELHORAMENTOS NAS ESCOLAS DO CONCELHO-EB1 MÃƒE SOBERANA"/>
    <d v="2020-03-12T10:37:14"/>
    <n v="13"/>
    <s v="PT;9;118;1582"/>
    <n v="220"/>
    <d v="2020-03-22T23:59:00"/>
    <n v="1"/>
    <x v="1"/>
    <x v="1"/>
    <x v="11"/>
  </r>
  <r>
    <x v="14"/>
    <n v="501144218"/>
    <n v="185874"/>
    <s v="Fornecimento de decks e estrados em madeira para a manutenÃ§Ã£o dos acessos das praias do concelho"/>
    <d v="2020-03-12T10:38:23"/>
    <n v="1"/>
    <s v="PT;16;244;2617"/>
    <n v="210"/>
    <d v="2020-03-22T18:00:00"/>
    <n v="1"/>
    <x v="1"/>
    <x v="1"/>
    <x v="11"/>
  </r>
  <r>
    <x v="14"/>
    <n v="501144218"/>
    <n v="186348"/>
    <s v="Pavimento de troÃ§o de arruamento transversal Ã  Rua da Almoinha de acesso aos n.Âºs 114 e 116."/>
    <d v="2020-03-12T11:04:32"/>
    <n v="13"/>
    <s v="PT;16;244;2616"/>
    <n v="340"/>
    <d v="2020-03-21T23:59:00"/>
    <n v="1"/>
    <x v="1"/>
    <x v="1"/>
    <x v="11"/>
  </r>
  <r>
    <x v="163"/>
    <n v="501162941"/>
    <n v="186349"/>
    <s v="Empreitada de ConstruÃ§Ã£o do Circuito Pedonal entre o NÃºcleo Urbano de CabeÃ§o de Vide e as Termas da SulfÃºrea"/>
    <d v="2020-03-12T11:06:29"/>
    <n v="3"/>
    <s v="PT;13;184;2132"/>
    <n v="150"/>
    <d v="2020-04-30T19:00:00"/>
    <n v="1"/>
    <x v="1"/>
    <x v="1"/>
    <x v="11"/>
  </r>
  <r>
    <x v="3"/>
    <n v="500051054"/>
    <n v="186350"/>
    <m/>
    <d v="2020-03-12T11:08:23"/>
    <n v="13"/>
    <s v="PT;1;1;232"/>
    <n v="1"/>
    <m/>
    <n v="1"/>
    <x v="1"/>
    <x v="1"/>
    <x v="11"/>
  </r>
  <r>
    <x v="2"/>
    <n v="503539473"/>
    <n v="186351"/>
    <s v="ElaboraÃ§Ã£o do Projeto de ReabilitaÃ§Ã£o, ReforÃ§o, eventual Alargamento ou SubstituiÃ§Ã£o da Obra de Arte- Ponte da Estacada, sobre a Ribeira de Algibre, Freguesia de Paderne"/>
    <d v="2020-03-12T11:18:38"/>
    <n v="1"/>
    <s v="PT;9;111;1549"/>
    <n v="300"/>
    <d v="2020-03-26T23:59:00"/>
    <n v="1"/>
    <x v="1"/>
    <x v="1"/>
    <x v="11"/>
  </r>
  <r>
    <x v="47"/>
    <n v="512042659"/>
    <n v="186352"/>
    <s v="Consulta PrÃ©via para LocaÃ§Ã£o de: MÃ¡quina GiratÃ³ria com: Balde, Martelo, Pequena; Autobetoneira; Conjunto Industrial: com Condutor durante o Ano de 2020"/>
    <d v="2020-03-12T11:21:38"/>
    <n v="13"/>
    <s v="PT;20;312;238"/>
    <n v="340"/>
    <d v="2020-03-21T23:59:00"/>
    <n v="1"/>
    <x v="1"/>
    <x v="1"/>
    <x v="11"/>
  </r>
  <r>
    <x v="294"/>
    <n v="506901173"/>
    <n v="186353"/>
    <m/>
    <d v="2020-03-12T11:21:54"/>
    <n v="4"/>
    <s v="PT;1;1;232"/>
    <n v="1"/>
    <m/>
    <n v="1"/>
    <x v="1"/>
    <x v="1"/>
    <x v="11"/>
  </r>
  <r>
    <x v="27"/>
    <n v="506722422"/>
    <n v="186355"/>
    <s v="AquisiÃ§Ã£o de ServiÃ§os de ImpressÃ£o de TrÃªs EdiÃ§Ãµes do Boletim Municipal"/>
    <d v="2020-03-12T11:27:28"/>
    <n v="1"/>
    <s v="PT;15;220;2478"/>
    <n v="340"/>
    <d v="2020-03-25T23:59:00"/>
    <n v="1"/>
    <x v="1"/>
    <x v="1"/>
    <x v="11"/>
  </r>
  <r>
    <x v="27"/>
    <n v="506722422"/>
    <n v="186356"/>
    <s v="AquisiÃ§Ã£o de ServiÃ§os de ImpressÃ£o e Montagem de Outdoors"/>
    <d v="2020-03-12T11:28:24"/>
    <n v="1"/>
    <s v="PT;15;220;2478"/>
    <n v="5"/>
    <d v="2020-03-18T23:59:00"/>
    <n v="1"/>
    <x v="1"/>
    <x v="1"/>
    <x v="11"/>
  </r>
  <r>
    <x v="1"/>
    <n v="506673626"/>
    <n v="186357"/>
    <s v="DemoliÃ§Ãµes e trabalhos preparatÃ³rios. Pavimentos pedonais. Fornecimento e colocaÃ§Ã£o de lancis. Pinturas no pavimento."/>
    <d v="2020-03-12T11:32:20"/>
    <n v="1"/>
    <s v="PT;16;237;2583"/>
    <n v="300"/>
    <d v="2020-04-11T23:50:00"/>
    <n v="1"/>
    <x v="1"/>
    <x v="1"/>
    <x v="11"/>
  </r>
  <r>
    <x v="11"/>
    <n v="506614913"/>
    <n v="186358"/>
    <s v="Empreitada de &quot;Obras de ReabilitaÃ§Ã£o do Pavimento do Caminho Ribeirinho Alhandra/Vila Franca de Xira&quot;"/>
    <d v="2020-03-12T11:41:01"/>
    <n v="13"/>
    <s v="PT;12;173;189"/>
    <n v="340"/>
    <d v="2020-03-28T23:59:00"/>
    <n v="1"/>
    <x v="1"/>
    <x v="1"/>
    <x v="11"/>
  </r>
  <r>
    <x v="63"/>
    <n v="508741823"/>
    <n v="186359"/>
    <s v="PrestaÃ§Ã£o de ServiÃ§os de consultoria para implementaÃ§Ã£o dos PadrÃµes de MediaÃ§Ã£o ICHOM"/>
    <d v="2020-03-12T11:41:46"/>
    <n v="1"/>
    <s v="PT;14;205;2353"/>
    <n v="1"/>
    <m/>
    <n v="1"/>
    <x v="0"/>
    <x v="1"/>
    <x v="11"/>
  </r>
  <r>
    <x v="74"/>
    <n v="502177080"/>
    <n v="186360"/>
    <s v="LicenÃ§a Biblio.Net - sistema integrado de processamento e gestÃ£o bibliotecÃ¡ria."/>
    <d v="2020-03-12T11:50:10"/>
    <n v="1"/>
    <s v="PT;12;168;195"/>
    <n v="400"/>
    <d v="2018-07-30T17:00:00"/>
    <n v="1"/>
    <x v="1"/>
    <x v="1"/>
    <x v="11"/>
  </r>
  <r>
    <x v="38"/>
    <n v="505309939"/>
    <n v="186361"/>
    <m/>
    <d v="2020-03-12T11:52:48"/>
    <n v="1"/>
    <s v="PT;1;1;232"/>
    <n v="400"/>
    <m/>
    <n v="1"/>
    <x v="1"/>
    <x v="1"/>
    <x v="11"/>
  </r>
  <r>
    <x v="0"/>
    <n v="508481287"/>
    <n v="186362"/>
    <m/>
    <d v="2020-03-12T11:53:38"/>
    <n v="1"/>
    <s v="PT;1;1;232"/>
    <n v="400"/>
    <m/>
    <n v="1"/>
    <x v="0"/>
    <x v="1"/>
    <x v="11"/>
  </r>
  <r>
    <x v="74"/>
    <n v="502177080"/>
    <n v="186363"/>
    <s v="RenovaÃ§Ã£o da LicenÃ§a Biblio.Net - Ano 2020"/>
    <d v="2020-03-12T11:54:08"/>
    <n v="1"/>
    <s v="PT;12;168;195"/>
    <n v="340"/>
    <d v="2020-03-16T17:00:00"/>
    <n v="1"/>
    <x v="1"/>
    <x v="1"/>
    <x v="11"/>
  </r>
  <r>
    <x v="145"/>
    <n v="506849635"/>
    <n v="186364"/>
    <s v="AquisiÃ§Ã£o de ServiÃ§os de ElaboraÃ§Ã£o de Estudo de DelimitaÃ§Ã£o de Zonas AmeaÃ§adas pelas Cheias (ZAC) no MunicÃ­pio de Celorico da Beira, tendo em vista a sua inclusÃ£o na revisÃ£o do PDM."/>
    <d v="2020-03-12T11:55:14"/>
    <n v="1"/>
    <s v="PT;10;130;236"/>
    <n v="210"/>
    <d v="2020-04-17T23:59:00"/>
    <n v="1"/>
    <x v="1"/>
    <x v="1"/>
    <x v="11"/>
  </r>
  <r>
    <x v="1"/>
    <n v="506673626"/>
    <n v="186365"/>
    <s v="AquisiÃ§Ã£o de serviÃ§os de manutenÃ§Ã£o de faixas de gestÃ£o combustÃ­vel de terrenos municipais em vÃ¡rios locais do concelho do Barreiro"/>
    <d v="2020-03-12T12:03:02"/>
    <n v="13"/>
    <s v="PT;16;237;31"/>
    <n v="300"/>
    <d v="2020-03-17T23:59:00"/>
    <n v="1"/>
    <x v="1"/>
    <x v="1"/>
    <x v="11"/>
  </r>
  <r>
    <x v="49"/>
    <n v="502098139"/>
    <n v="186366"/>
    <s v="CONTRATAÃ‡ÃƒO DA AQUISIÃ‡ÃƒO DE PLATAFORMAS ELEVATÃ“RIAS"/>
    <d v="2020-03-12T12:03:15"/>
    <n v="3"/>
    <s v="PT;9;118;109"/>
    <n v="230"/>
    <d v="2020-03-21T18:00:00"/>
    <n v="1"/>
    <x v="1"/>
    <x v="1"/>
    <x v="11"/>
  </r>
  <r>
    <x v="59"/>
    <n v="503450189"/>
    <n v="186367"/>
    <s v="PrestaÃ§Ã£o de serviÃ§os de preparaÃ§Ã£o do terreno e fornecimento de Ã¡rvores no futuro Parque Fluvial de Cinco Reis."/>
    <d v="2020-03-12T12:05:58"/>
    <n v="1"/>
    <s v="PT;3;27;501"/>
    <n v="300"/>
    <d v="2020-03-16T18:00:00"/>
    <n v="1"/>
    <x v="4"/>
    <x v="1"/>
    <x v="11"/>
  </r>
  <r>
    <x v="0"/>
    <n v="508481287"/>
    <n v="186368"/>
    <s v="201G000712 - AquisiÃ§Ã£o de medicamentos diversos - Ano 2020"/>
    <d v="2020-03-12T12:06:21"/>
    <n v="1"/>
    <s v="PT;12;165;2010"/>
    <n v="340"/>
    <d v="2020-03-17T17:00:00"/>
    <n v="1"/>
    <x v="0"/>
    <x v="1"/>
    <x v="11"/>
  </r>
  <r>
    <x v="33"/>
    <n v="505170876"/>
    <n v="186369"/>
    <s v="AquisiÃ§Ã£o de serviÃ§os de publicidade."/>
    <d v="2020-03-12T12:13:01"/>
    <n v="1"/>
    <s v="PT;9;117;1575"/>
    <n v="340"/>
    <d v="2020-03-17T17:00:00"/>
    <n v="1"/>
    <x v="1"/>
    <x v="1"/>
    <x v="11"/>
  </r>
  <r>
    <x v="162"/>
    <n v="506891330"/>
    <n v="186370"/>
    <m/>
    <d v="2020-03-12T12:41:21"/>
    <n v="13"/>
    <s v="PT;1;1;232"/>
    <n v="400"/>
    <m/>
    <n v="1"/>
    <x v="1"/>
    <x v="1"/>
    <x v="11"/>
  </r>
  <r>
    <x v="3"/>
    <n v="500051054"/>
    <n v="186371"/>
    <s v="O objeto do contrato consiste na prestaÃ§Ã£o de serviÃ§os de ReabilitaÃ§Ã£o do EdifÃ­cio 1 e DemoliÃ§Ã£o do EdifÃ­cio 2 do PresÃ­dio da Trafaria e ReabilitaÃ§Ã£o da Praceta Porto de Lisboa de acordo com as clÃ¡usulas tÃ©cnicas descritas na parte II deste caderno de encargos e o Programa - MemÃ³ria Descritiva, as quais fazem parte integrante do mesmo. O projeto a desenvolver deverÃ¡ adaptar o projeto anteriormente desenvolvido para a ReabilitaÃ§Ã£o do EdifÃ­cio 1 e a DemoliÃ§Ã£o do EdifÃ­cio 2, ao desenho e conjunto pretendido e correspondente adaptaÃ§Ã£o e compatibilizaÃ§Ã£o de todas as especialidades envolvidas, bem como a execuÃ§Ã£o de projeto para a ReabilitaÃ§Ã£o da Praceta Porto de Lisboa, tendo em conta a proposta de intervenÃ§Ã£o patenteada."/>
    <d v="2020-03-12T12:43:15"/>
    <n v="13"/>
    <s v="PT;16;236;2580"/>
    <n v="5"/>
    <d v="2020-03-24T19:00:00"/>
    <n v="1"/>
    <x v="1"/>
    <x v="1"/>
    <x v="11"/>
  </r>
  <r>
    <x v="0"/>
    <n v="508481287"/>
    <n v="186372"/>
    <s v="201G000713 - AquisiÃ§Ã£o de tafamidis 30 mg caps- Ano 2020"/>
    <d v="2020-03-12T12:51:14"/>
    <n v="1"/>
    <s v="PT;12;165;2010"/>
    <n v="340"/>
    <d v="2020-03-17T17:00:00"/>
    <n v="1"/>
    <x v="0"/>
    <x v="1"/>
    <x v="11"/>
  </r>
  <r>
    <x v="27"/>
    <n v="506722422"/>
    <n v="186373"/>
    <s v="AquisiÃ§Ã£o de Madeiras para cais de embarque do Parque do Sorraia"/>
    <d v="2020-03-12T14:03:01"/>
    <n v="1"/>
    <s v="PT;15;220;2478"/>
    <n v="5"/>
    <d v="2020-03-18T23:59:00"/>
    <n v="1"/>
    <x v="1"/>
    <x v="1"/>
    <x v="11"/>
  </r>
  <r>
    <x v="71"/>
    <n v="600014690"/>
    <n v="186374"/>
    <s v="AquisiÃ§Ã£o de serviÃ§os de mudanÃ§as"/>
    <d v="2020-03-12T14:05:22"/>
    <n v="13"/>
    <s v="PT;1;1;232"/>
    <n v="360"/>
    <d v="2020-04-12T23:59:00"/>
    <n v="1"/>
    <x v="2"/>
    <x v="1"/>
    <x v="11"/>
  </r>
  <r>
    <x v="86"/>
    <n v="501273433"/>
    <n v="186375"/>
    <m/>
    <d v="2020-03-12T14:10:24"/>
    <n v="3"/>
    <s v="PT;1;1;232"/>
    <n v="1"/>
    <m/>
    <n v="1"/>
    <x v="1"/>
    <x v="1"/>
    <x v="11"/>
  </r>
  <r>
    <x v="11"/>
    <n v="506614913"/>
    <n v="186376"/>
    <s v="Fornecimento em contÃ­nuo de papel de impressÃ£o Offset e digital, para o MunicÃ­pio de Vila Franca de Xira"/>
    <d v="2020-03-12T14:25:13"/>
    <n v="1"/>
    <s v="PT;12;173;2086"/>
    <n v="220"/>
    <d v="2020-03-18T23:59:00"/>
    <n v="1"/>
    <x v="1"/>
    <x v="1"/>
    <x v="11"/>
  </r>
  <r>
    <x v="9"/>
    <n v="506173968"/>
    <n v="186377"/>
    <s v="AquisiÃ§Ã£o de equipamento de iluminaÃ§Ã£o do PavilhÃ£o Desportivo Escolar AntÃ³nio Augusto Louro, para repor as condiÃ§Ãµes mÃ­nimas de funcionamento da prÃ¡tica desportiva no equipamento"/>
    <d v="2020-03-12T14:33:48"/>
    <n v="1"/>
    <s v="PT;16;243;261"/>
    <n v="220"/>
    <d v="2020-03-19T18:00:00"/>
    <n v="1"/>
    <x v="1"/>
    <x v="1"/>
    <x v="11"/>
  </r>
  <r>
    <x v="138"/>
    <n v="506087000"/>
    <n v="186379"/>
    <s v="LocaÃ§Ã£o operacional, em regime de renting, de quatro viaturas novas, sem condutor"/>
    <d v="2020-03-12T14:46:44"/>
    <n v="3"/>
    <s v="PT;7;79;138"/>
    <n v="360"/>
    <d v="2020-03-25T17:00:00"/>
    <n v="1"/>
    <x v="1"/>
    <x v="1"/>
    <x v="11"/>
  </r>
  <r>
    <x v="99"/>
    <n v="510089224"/>
    <n v="186381"/>
    <m/>
    <d v="2020-03-12T14:51:09"/>
    <n v="3"/>
    <s v="PT;1;1;232"/>
    <n v="400"/>
    <m/>
    <n v="1"/>
    <x v="2"/>
    <x v="1"/>
    <x v="11"/>
  </r>
  <r>
    <x v="99"/>
    <n v="510089224"/>
    <n v="186382"/>
    <s v="DAP 2020.0033 - Cuida-te +: AquisiÃ§Ã£o de serviÃ§os de atendimento nÃ£o-presencial na Ã¡rea da saÃºde sexual e reprodutiva (Sexualidade em Linha)"/>
    <d v="2020-03-12T14:51:38"/>
    <n v="3"/>
    <s v="PT;12;165;2018"/>
    <n v="300"/>
    <d v="2020-03-18T23:59:00"/>
    <n v="1"/>
    <x v="2"/>
    <x v="1"/>
    <x v="11"/>
  </r>
  <r>
    <x v="24"/>
    <n v="503311332"/>
    <n v="186383"/>
    <s v="CPI 11/2020 - OperaÃ§Ã£o do Sistema de Bicicletas PÃºblicas Partilhadas"/>
    <d v="2020-03-12T14:51:52"/>
    <n v="3"/>
    <s v="PT;12;165;2006"/>
    <n v="5"/>
    <d v="2020-04-13T17:00:00"/>
    <n v="1"/>
    <x v="1"/>
    <x v="1"/>
    <x v="11"/>
  </r>
  <r>
    <x v="0"/>
    <n v="508481287"/>
    <n v="186384"/>
    <s v="AquisiÃ§Ã£o de desfibrilhador para o Internamento Polivalente I (HSM)."/>
    <d v="2020-03-12T14:52:26"/>
    <n v="1"/>
    <s v="PT;12;165;2010"/>
    <n v="400"/>
    <d v="2020-03-12T12:00:00"/>
    <n v="1"/>
    <x v="0"/>
    <x v="1"/>
    <x v="11"/>
  </r>
  <r>
    <x v="0"/>
    <n v="508481287"/>
    <n v="186385"/>
    <s v="AquisiÃ§Ã£o de desfibrilhador para o Internamento Polivalente I (HSM)."/>
    <d v="2020-03-12T14:54:00"/>
    <n v="1"/>
    <s v="PT;12;165;2010"/>
    <n v="360"/>
    <d v="2020-03-13T15:00:00"/>
    <n v="1"/>
    <x v="0"/>
    <x v="1"/>
    <x v="11"/>
  </r>
  <r>
    <x v="99"/>
    <n v="510089224"/>
    <n v="186386"/>
    <s v="DAP 2020.0039 - AquisiÃ§Ã£o de ServiÃ§os de Apoio ao Departamento de Recursos Humanos, Financeiros e Patrimoniais para 2020"/>
    <d v="2020-03-12T15:03:18"/>
    <n v="13"/>
    <s v="PT;12;165;2022"/>
    <n v="360"/>
    <d v="2020-03-18T23:59:00"/>
    <n v="1"/>
    <x v="2"/>
    <x v="1"/>
    <x v="11"/>
  </r>
  <r>
    <x v="94"/>
    <n v="508035546"/>
    <n v="186387"/>
    <s v="ACORDO-QUADRO DE SERVIÃ‡OS SEGURANÃ‡A E SAÃšDE NO TRABALHO"/>
    <d v="2020-03-12T15:04:00"/>
    <n v="3"/>
    <s v="PT;1;1;232"/>
    <n v="200"/>
    <d v="2020-04-25T23:59:00"/>
    <n v="1"/>
    <x v="1"/>
    <x v="1"/>
    <x v="11"/>
  </r>
  <r>
    <x v="10"/>
    <n v="500122237"/>
    <n v="186388"/>
    <s v="AquisiÃ§Ã£o de 20 (avenÃ§as) lugares de estacionamento de viaturas, para a FundaÃ§Ã£o INATEL, no Parque de Estacionamento Campo MÃ¡rtires da PÃ¡tria, sito no Largo Campo MÃ¡rtires da PÃ¡tria, em Lisboa"/>
    <d v="2020-03-12T15:05:28"/>
    <n v="1"/>
    <s v="PT;1;1;232"/>
    <n v="5"/>
    <d v="1970-01-01T23:59:00"/>
    <n v="1"/>
    <x v="2"/>
    <x v="1"/>
    <x v="11"/>
  </r>
  <r>
    <x v="48"/>
    <n v="680017550"/>
    <n v="186389"/>
    <s v="A presente intervenÃ§Ã£o consiste essencialmente em: 1. ElaboraÃ§Ã£o de PSS, de acordo com o equipamento e mÃ©todos construtivos a utilizar na Obra, a fim de permitir ao Dono da Obra, nos termos do art.Âº 13 do decreto-lei n.Âº273/2003 de 29 de Outubro, autorizar a abertura do Estaleiro. 2. Acompanhamento ArqueolÃ³gico de Obra, de acordo com o proposto em caderno de encargos de arqueologia. 3. LigaÃ§Ã£o dos coletores de projeto Ã s redes de drenagem existentes/projeto, incluindo fornecimento, transporte e aplicaÃ§Ã£o de materiais necessÃ¡rios, assim como a execuÃ§Ã£o de todos os trabalhos. 4. ExecuÃ§Ã£o de todos os trabalhos necessÃ¡rios Ã  desativaÃ§Ã£o e/ou remoÃ§Ã£o de Ã³rgÃ£os de drenagem existentes ao longo da Ã¡rea de intervenÃ§Ã£o do presente projeto (NÃ£o inclui a abertura de vala para remoÃ§Ã£o integral da rede). 5. Fornecimento, assentamento e montagem de tubagem em PVC PN10, incluindo todos os trabalhos e materiais necessÃ¡rios. 6. Fornecimento, colocaÃ§Ã£o e montagem de Colarinho &quot;Stub End&quot;, em PEAD PN10, incluindo todos os materiais e trabalhos necessÃ¡rios Ã  execuÃ§Ã£o. 7. AcessÃ³rios em FFD (Fornecimento, assentamento e montagem de acessÃ³rios em Ferro Fundido Ductil (FFD) PN10, incluindo juntas, todos os trabalhos e materiais necessÃ¡rios. 8. Fornecimento, colocaÃ§Ã£o e montagem de vÃ¡lvula de seccionamento de cunha elÃ¡stica flangeada, em FFD PN10, incluindo caixa para colocaÃ§Ã£o da vÃ¡lvula, boca de chave completa, teto mÃ³vel e todos os materiais e trabalhos necessÃ¡rios, conforme desenhos de pormenor. 9. Fornecimento e assentamento de boca de incÃªndio de passeio, do tipo &quot;AVK&quot; ou equivalente, com saÃ­da Storz Ã¸52, certificada com marcaÃ§Ã£o CE, incluindo ligaÃ§Ã£o Ã  tubagem e todos os trabalhos e materiais necessÃ¡rios. 10. ExecuÃ§Ã£o de ramal domiciliÃ¡rio individual exterior incluindo interseÃ§Ã£o e desactivaÃ§Ã£o do troÃ§o existente. 11. ExecuÃ§Ã£o de condutas provisÃ³rias de abastecimento de Ã¡gua (by-pass), durante a execuÃ§Ã£o da obra quando necessÃ¡rio, de forma a assegurar o fornecimento contÃ­nuo de Ã¡gua, incluindo escavaÃ§Ã£o na pesquisa de condutas existentes, suas ligaÃ§Ãµes, fornecimento, transporte e aplicaÃ§Ã£o de tubagem e materiais necessÃ¡rios, ligaÃ§Ã£o de ramais provisÃ³rios e sua desmontagem no final dos trabalhos."/>
    <d v="2020-03-12T15:14:30"/>
    <n v="13"/>
    <s v="PT;11;151;191"/>
    <n v="220"/>
    <d v="2020-03-27T15:00:00"/>
    <n v="1"/>
    <x v="5"/>
    <x v="1"/>
    <x v="11"/>
  </r>
  <r>
    <x v="11"/>
    <n v="506614913"/>
    <n v="186390"/>
    <s v="ContrataÃ§Ã£o de serviÃ§os para a elaboraÃ§Ã£o do Estudo GeolÃ³gico-GeotÃ©cnico na UrbanizaÃ§Ã£o da Malvarosa - Alverca do Ribatejo"/>
    <d v="2020-03-12T15:15:47"/>
    <n v="1"/>
    <s v="PT;12;173;2088"/>
    <n v="220"/>
    <d v="2020-03-24T23:59:00"/>
    <n v="1"/>
    <x v="1"/>
    <x v="1"/>
    <x v="11"/>
  </r>
  <r>
    <x v="2"/>
    <n v="503539473"/>
    <n v="186392"/>
    <s v="ConstruÃ§Ã£o de muro de contenÃ§Ã£o na estrada da Balaia, em Olhos de Ãgua."/>
    <d v="2020-03-12T15:18:14"/>
    <n v="13"/>
    <s v="PT;9;111;1551"/>
    <n v="150"/>
    <d v="2020-05-03T23:59:00"/>
    <n v="1"/>
    <x v="1"/>
    <x v="1"/>
    <x v="11"/>
  </r>
  <r>
    <x v="55"/>
    <n v="600084914"/>
    <n v="186395"/>
    <s v="Novo Museu Nacional dos Coches - execuÃ§Ã£o de barreiras de seguranÃ§a"/>
    <d v="2020-03-12T15:37:09"/>
    <n v="13"/>
    <s v="PT;1;1;232"/>
    <n v="220"/>
    <d v="2020-03-21T17:00:00"/>
    <n v="1"/>
    <x v="2"/>
    <x v="1"/>
    <x v="11"/>
  </r>
  <r>
    <x v="43"/>
    <n v="503035416"/>
    <n v="186399"/>
    <s v="TEMOZOLOMIDA [140 MG; CÃP/COMP]"/>
    <d v="2020-03-12T15:50:42"/>
    <n v="1"/>
    <s v="PT;12;174;2096"/>
    <n v="340"/>
    <d v="2020-03-17T17:00:00"/>
    <n v="1"/>
    <x v="0"/>
    <x v="1"/>
    <x v="11"/>
  </r>
  <r>
    <x v="3"/>
    <n v="500051054"/>
    <n v="186400"/>
    <s v="AquisiÃ§Ã£o de diverso Equipamento de ProteÃ§Ã£o Individual (EPI's) - Por Lotes"/>
    <d v="2020-03-12T15:54:23"/>
    <n v="13"/>
    <s v="PT;16;236;2581"/>
    <n v="220"/>
    <d v="2020-03-20T19:00:00"/>
    <n v="1"/>
    <x v="1"/>
    <x v="1"/>
    <x v="11"/>
  </r>
  <r>
    <x v="17"/>
    <n v="505456010"/>
    <n v="186408"/>
    <s v="Trabalhos diversos nos Recreios Desportivos da Amadora"/>
    <d v="2020-03-12T16:05:52"/>
    <n v="13"/>
    <s v="PT;12;174;2096"/>
    <n v="340"/>
    <d v="2020-03-21T23:59:00"/>
    <n v="1"/>
    <x v="1"/>
    <x v="1"/>
    <x v="11"/>
  </r>
  <r>
    <x v="11"/>
    <n v="506614913"/>
    <n v="186410"/>
    <m/>
    <d v="2020-03-12T16:25:34"/>
    <n v="1"/>
    <s v="PT;1;1;232"/>
    <n v="400"/>
    <m/>
    <n v="1"/>
    <x v="1"/>
    <x v="1"/>
    <x v="11"/>
  </r>
  <r>
    <x v="48"/>
    <n v="680017550"/>
    <n v="186411"/>
    <s v="PavimentaÃ§Ãµes gerais de arruamentos intervencionados pelos SMAS no Ã¢mbito de diversas obras de saneamento, designadamente: Fornecimento e aplicaÃ§Ã£o de camada de desgaste, aplicada em toda a largura da plataforma dos arruamentos, em tapete de betÃ£o betuminoso, com 0,05 m de espessura apÃ³s recalque, incluindo regularizaÃ§Ã£o geral dos pavimentos existentes, c/ fornecimento e aplicaÃ§Ã£o de tout-venant/pÃ³-de-pedra, preparaÃ§Ã£o c/ niveladora, compactaÃ§Ã£o com meios mecÃ¢nicos pesados, aplicaÃ§Ã£o de rega de colagem ECR2 Ã  taxa de 1,2 Kg/m2 e limpeza geral;"/>
    <d v="2020-03-12T16:29:12"/>
    <n v="13"/>
    <s v="PT;11;151;191"/>
    <n v="220"/>
    <d v="2020-03-31T15:00:00"/>
    <n v="1"/>
    <x v="5"/>
    <x v="1"/>
    <x v="11"/>
  </r>
  <r>
    <x v="144"/>
    <n v="506826546"/>
    <n v="186412"/>
    <m/>
    <d v="2020-03-12T16:48:22"/>
    <n v="13"/>
    <s v="PT;1;1;232"/>
    <n v="1"/>
    <m/>
    <n v="1"/>
    <x v="1"/>
    <x v="1"/>
    <x v="11"/>
  </r>
  <r>
    <x v="144"/>
    <n v="506826546"/>
    <n v="186413"/>
    <s v="AquisiÃ§Ã£o de Infraestrutura de Networking para o MunicÃ­pio de ConstÃ¢ncia."/>
    <d v="2020-03-12T16:49:16"/>
    <n v="13"/>
    <s v="PT;15;219;2470"/>
    <n v="300"/>
    <d v="2020-03-21T23:59:00"/>
    <n v="1"/>
    <x v="1"/>
    <x v="1"/>
    <x v="11"/>
  </r>
  <r>
    <x v="169"/>
    <n v="507040589"/>
    <n v="186414"/>
    <s v="RequalificaÃ§Ã£o do Campo de Futebol Municipal-ConstruÃ§Ã£o do Relvado SintÃ©tico e IluminaÃ§Ã£o"/>
    <d v="2020-03-12T16:57:01"/>
    <n v="3"/>
    <s v="PT;8;106;1537"/>
    <n v="220"/>
    <d v="2020-04-16T17:00:00"/>
    <n v="1"/>
    <x v="1"/>
    <x v="1"/>
    <x v="11"/>
  </r>
  <r>
    <x v="20"/>
    <n v="506801969"/>
    <n v="186415"/>
    <s v="Fornecimento e instalaÃ§Ã£o de uma garra do tipo sucata com 4 dentes para grua na viatura de matrÃ­cula 23-30-II"/>
    <d v="2020-03-12T16:59:06"/>
    <n v="1"/>
    <s v="PT;9;114;1561"/>
    <n v="360"/>
    <d v="2020-03-19T17:00:00"/>
    <n v="1"/>
    <x v="1"/>
    <x v="1"/>
    <x v="11"/>
  </r>
  <r>
    <x v="11"/>
    <n v="506614913"/>
    <n v="186416"/>
    <s v="ContrataÃ§Ã£o de ServiÃ§os TopogrÃ¡ficos e de Arquitetura 2020 Concelho de Vila Franca de Xira"/>
    <d v="2020-03-12T17:00:06"/>
    <n v="1"/>
    <s v="PT;12;173;2086"/>
    <n v="220"/>
    <d v="2020-03-18T23:59:00"/>
    <n v="1"/>
    <x v="1"/>
    <x v="1"/>
    <x v="11"/>
  </r>
  <r>
    <x v="50"/>
    <n v="500192855"/>
    <n v="186417"/>
    <m/>
    <d v="2020-03-12T17:04:05"/>
    <n v="3"/>
    <s v="PT;1;1;232"/>
    <n v="1"/>
    <m/>
    <n v="1"/>
    <x v="3"/>
    <x v="1"/>
    <x v="11"/>
  </r>
  <r>
    <x v="13"/>
    <n v="501294104"/>
    <n v="186418"/>
    <s v="PRESTAÃ‡ÃƒO DE SERVIÃ‡OS DE RECOLHA E TRANSPORTE DE CONTENTORES DE RESÃDUOS URBANOS COM 800 LTS, PELO PERÃODO DE 6 MESES."/>
    <d v="2020-03-12T17:08:36"/>
    <n v="13"/>
    <s v="PT;16;245;321"/>
    <n v="220"/>
    <d v="2020-03-19T23:59:00"/>
    <n v="1"/>
    <x v="1"/>
    <x v="1"/>
    <x v="11"/>
  </r>
  <r>
    <x v="50"/>
    <n v="500192855"/>
    <n v="186419"/>
    <m/>
    <d v="2020-03-12T17:08:53"/>
    <n v="3"/>
    <s v="PT;1;1;232"/>
    <n v="400"/>
    <m/>
    <n v="1"/>
    <x v="3"/>
    <x v="1"/>
    <x v="11"/>
  </r>
  <r>
    <x v="11"/>
    <n v="506614913"/>
    <n v="186420"/>
    <s v="Os trabalhos compreendem a execuÃ§Ã£o de marcas rodoviÃ¡rias, a colocaÃ§Ã£o de equipamento de balizagem e de guiamento e guardas de seguranÃ§a, bem como a intervenÃ§Ã£o no sistema de sinalizaÃ§Ã£o e seguranÃ§a existente. As Ã¡reas de intervenÃ§Ã£o consideradas estendem-se ao longo da Ã¡rea territorial do Concelho de Vila Franca de Xira."/>
    <d v="2020-03-13T08:33:20"/>
    <n v="13"/>
    <s v="PT;12;173;189"/>
    <n v="300"/>
    <d v="2020-03-31T23:59:00"/>
    <n v="1"/>
    <x v="1"/>
    <x v="1"/>
    <x v="11"/>
  </r>
  <r>
    <x v="73"/>
    <n v="501112049"/>
    <n v="186422"/>
    <s v="AquisiÃ§Ã£o de 72 toneladas de Betume AsfÃ¡ltico 50/70"/>
    <d v="2020-03-13T08:58:48"/>
    <n v="13"/>
    <s v="PT;3;35;549"/>
    <n v="220"/>
    <d v="2020-03-25T16:30:00"/>
    <n v="1"/>
    <x v="1"/>
    <x v="1"/>
    <x v="11"/>
  </r>
  <r>
    <x v="13"/>
    <n v="501294104"/>
    <n v="186423"/>
    <s v="PrestaÃ§Ã£o de serviÃ§os para receÃ§Ã£o dos PaÃ§os do Concelho, pelo perÃ­odo de 12 meses"/>
    <d v="2020-03-13T09:18:45"/>
    <n v="1"/>
    <s v="PT;16;245;2623"/>
    <n v="220"/>
    <d v="2020-03-19T23:59:00"/>
    <n v="1"/>
    <x v="1"/>
    <x v="1"/>
    <x v="11"/>
  </r>
  <r>
    <x v="131"/>
    <n v="508345464"/>
    <n v="186424"/>
    <s v="AquisiÃ§Ã£o de sondas de mediÃ§Ã£o"/>
    <d v="2020-03-13T09:33:09"/>
    <n v="13"/>
    <s v="PT;15;226;2510"/>
    <n v="340"/>
    <d v="2020-03-22T18:00:00"/>
    <n v="1"/>
    <x v="2"/>
    <x v="1"/>
    <x v="11"/>
  </r>
  <r>
    <x v="25"/>
    <n v="505307685"/>
    <n v="186425"/>
    <s v="RenovaÃ§Ã£o do sistema de aquecimento de Ã¡guas sanitÃ¡rias (AQS), com solar na Piscina Municipal"/>
    <d v="2020-03-13T09:37:52"/>
    <n v="13"/>
    <s v="PT;12;161;202"/>
    <n v="340"/>
    <d v="2020-03-20T23:59:00"/>
    <n v="1"/>
    <x v="1"/>
    <x v="1"/>
    <x v="11"/>
  </r>
  <r>
    <x v="31"/>
    <n v="506874915"/>
    <n v="186426"/>
    <s v="ReposiÃ§Ã£o e RepavimentaÃ§Ã£o de Pavimentos em Diversas Estradas e Caminhos do Concelho AtÃ© ao Valor de 60.000,00 Â¿"/>
    <d v="2020-03-13T09:39:48"/>
    <n v="13"/>
    <s v="PT;12;169;271"/>
    <n v="340"/>
    <d v="2020-03-23T23:59:00"/>
    <n v="1"/>
    <x v="2"/>
    <x v="1"/>
    <x v="11"/>
  </r>
  <r>
    <x v="13"/>
    <n v="501294104"/>
    <n v="186427"/>
    <s v="RenovaÃ§Ã£o da subscriÃ§Ã£o Total Security com update da Watch Guard, pelo perÃ­odo de 36 meses"/>
    <d v="2020-03-13T09:52:04"/>
    <n v="13"/>
    <s v="PT;16;245;2623"/>
    <n v="300"/>
    <d v="2020-03-19T23:59:00"/>
    <n v="1"/>
    <x v="1"/>
    <x v="1"/>
    <x v="11"/>
  </r>
  <r>
    <x v="94"/>
    <n v="508035546"/>
    <n v="186429"/>
    <s v="ACORDO-QUADRO DE SERVIÃ‡OS PARA CONCEÃ‡ÃƒO E IMPLEMENTAÃ‡ÃƒO DE MEDIDAS DE AUTOPROTEÃ‡ÃƒO"/>
    <d v="2020-03-13T09:57:52"/>
    <n v="3"/>
    <s v="PT;1;1;232"/>
    <n v="210"/>
    <d v="2020-04-19T23:59:00"/>
    <n v="1"/>
    <x v="1"/>
    <x v="1"/>
    <x v="11"/>
  </r>
  <r>
    <x v="59"/>
    <n v="503450189"/>
    <n v="186430"/>
    <s v="PrestaÃ§Ã£o de serviÃ§os de contrato de Licenciamento de produtos Microsoft"/>
    <d v="2020-03-13T10:02:47"/>
    <n v="3"/>
    <s v="PT;3;27;501"/>
    <n v="220"/>
    <d v="2020-04-10T18:00:00"/>
    <n v="1"/>
    <x v="4"/>
    <x v="1"/>
    <x v="11"/>
  </r>
  <r>
    <x v="11"/>
    <n v="506614913"/>
    <n v="186431"/>
    <s v="AquisiÃ§Ã£o e montagem de estrutura de abrigo para tÃ¡xis e utentes em Alhandra"/>
    <d v="2020-03-13T10:16:23"/>
    <n v="1"/>
    <s v="PT;12;173;2087"/>
    <n v="300"/>
    <d v="2020-03-19T23:59:00"/>
    <n v="1"/>
    <x v="1"/>
    <x v="1"/>
    <x v="11"/>
  </r>
  <r>
    <x v="131"/>
    <n v="508345464"/>
    <n v="186432"/>
    <s v="Empreitada de ManutenÃ§Ã£o de Redes de Saneamento"/>
    <d v="2020-03-13T10:16:28"/>
    <n v="3"/>
    <s v="PT;15;226;2510"/>
    <n v="300"/>
    <d v="2020-03-27T18:00:00"/>
    <n v="1"/>
    <x v="2"/>
    <x v="1"/>
    <x v="11"/>
  </r>
  <r>
    <x v="247"/>
    <n v="501834117"/>
    <n v="186434"/>
    <s v="EMPREITADA DE CONSTRUÃ‡ÃƒO DO CENTRO DE ACOLHIMENTO AO TURISTA (CAT)"/>
    <d v="2020-03-13T10:19:41"/>
    <n v="3"/>
    <s v="PT;1;1;232"/>
    <n v="5"/>
    <d v="2020-04-12T23:59:00"/>
    <n v="1"/>
    <x v="1"/>
    <x v="1"/>
    <x v="11"/>
  </r>
  <r>
    <x v="43"/>
    <n v="503035416"/>
    <n v="186435"/>
    <s v="AquisiÃ§Ã£o de 102 CadeirÃµes Relax para Diversos ServiÃ§os do Hospital Professor Doutor Fernando Fonseca, E.P.E."/>
    <d v="2020-03-13T10:29:30"/>
    <n v="3"/>
    <s v="PT;12;174;2096"/>
    <n v="220"/>
    <d v="2020-03-19T17:00:00"/>
    <n v="1"/>
    <x v="0"/>
    <x v="1"/>
    <x v="11"/>
  </r>
  <r>
    <x v="14"/>
    <n v="501144218"/>
    <n v="186436"/>
    <s v="AquisiÃ§Ã£o de um sistema de informaÃ§Ã£o de gestÃ£o operacional (AQUAFIELD)"/>
    <d v="2020-03-13T10:35:47"/>
    <n v="1"/>
    <s v="PT;16;244;2617"/>
    <n v="210"/>
    <d v="2020-03-26T18:00:00"/>
    <n v="1"/>
    <x v="1"/>
    <x v="1"/>
    <x v="11"/>
  </r>
  <r>
    <x v="331"/>
    <n v="506811913"/>
    <n v="186438"/>
    <s v="AquisiÃ§Ã£o de serviÃ§os para execuÃ§Ã£o da revista Festival Internacional de Jardins"/>
    <d v="2020-03-13T11:24:06"/>
    <n v="13"/>
    <s v="PT;1;1;232"/>
    <n v="30"/>
    <d v="1970-01-01T23:59:00"/>
    <n v="1"/>
    <x v="1"/>
    <x v="1"/>
    <x v="11"/>
  </r>
  <r>
    <x v="70"/>
    <n v="506791220"/>
    <n v="186439"/>
    <s v="AquisiÃ§Ã£o de Produtos Congelados"/>
    <d v="2020-03-13T11:27:26"/>
    <n v="13"/>
    <s v="PT;16;239;78"/>
    <n v="150"/>
    <d v="2020-04-28T23:59:00"/>
    <n v="1"/>
    <x v="1"/>
    <x v="1"/>
    <x v="11"/>
  </r>
  <r>
    <x v="17"/>
    <n v="505456010"/>
    <n v="186440"/>
    <s v="VigilÃ¢ncia do nÃºcleo central do FÃ³rum LuÃ­s de CamÃµes - 31Âº AMADORABD"/>
    <d v="2020-03-13T11:31:20"/>
    <n v="1"/>
    <s v="PT;12;174;2093"/>
    <n v="340"/>
    <d v="2020-03-22T23:59:00"/>
    <n v="1"/>
    <x v="1"/>
    <x v="1"/>
    <x v="11"/>
  </r>
  <r>
    <x v="92"/>
    <n v="512044040"/>
    <n v="186441"/>
    <s v="Ajuste direto para execuÃ§Ã£o de empreitada para montagem de estrutura metÃ¡lica para teia de seguranÃ§a - Teatro Angrense"/>
    <d v="2020-03-13T11:38:57"/>
    <n v="1"/>
    <s v="PT;20;299;3323"/>
    <n v="300"/>
    <d v="2020-03-18T23:59:00"/>
    <n v="1"/>
    <x v="1"/>
    <x v="1"/>
    <x v="11"/>
  </r>
  <r>
    <x v="63"/>
    <n v="508741823"/>
    <n v="186442"/>
    <s v="CAT - ManutenÃ§Ã£o DataCenter - AssistÃªncia TÃ©cnica - Equipamentos InformÃ¡ticos (Hardware)"/>
    <d v="2020-03-13T12:13:07"/>
    <n v="3"/>
    <s v="PT;14;205;2353"/>
    <n v="220"/>
    <d v="2020-03-23T23:59:00"/>
    <n v="1"/>
    <x v="0"/>
    <x v="1"/>
    <x v="11"/>
  </r>
  <r>
    <x v="131"/>
    <n v="508345464"/>
    <n v="186444"/>
    <s v="ServiÃ§os de FiscalizaÃ§Ã£o, de CSO e de Arqueologia em Empreitadas de Abastecimento e Saneamento da Ãguas do Ribatejo_2020"/>
    <d v="2020-03-13T13:02:21"/>
    <n v="3"/>
    <s v="PT;15;226;119"/>
    <n v="400"/>
    <d v="2017-11-28T16:00:00"/>
    <n v="1"/>
    <x v="2"/>
    <x v="1"/>
    <x v="11"/>
  </r>
  <r>
    <x v="49"/>
    <n v="502098139"/>
    <n v="186445"/>
    <m/>
    <d v="2020-03-13T13:09:53"/>
    <n v="3"/>
    <s v="PT;1;1;232"/>
    <n v="400"/>
    <m/>
    <n v="1"/>
    <x v="1"/>
    <x v="1"/>
    <x v="11"/>
  </r>
  <r>
    <x v="11"/>
    <n v="506614913"/>
    <n v="186446"/>
    <s v="AvaliaÃ§Ã£o do impacto mediÃ¡tico e caracterizaÃ§Ã£o do perfil de visitante do Colete Encarnado 2020"/>
    <d v="2020-03-13T14:02:26"/>
    <n v="1"/>
    <s v="PT;12;173;2086"/>
    <n v="300"/>
    <d v="2020-03-19T23:59:00"/>
    <n v="1"/>
    <x v="1"/>
    <x v="1"/>
    <x v="11"/>
  </r>
  <r>
    <x v="3"/>
    <n v="500051054"/>
    <n v="186447"/>
    <s v="Fornecimento contÃ­nuo de peÃ§as para mÃ¡quinas do MunicÃ­pio de Almada"/>
    <d v="2020-03-13T14:08:04"/>
    <n v="13"/>
    <s v="PT;16;236;230"/>
    <n v="5"/>
    <d v="2020-03-20T19:00:00"/>
    <n v="1"/>
    <x v="1"/>
    <x v="1"/>
    <x v="11"/>
  </r>
  <r>
    <x v="131"/>
    <n v="508345464"/>
    <n v="186448"/>
    <s v="AquisiÃ§Ã£o de serviÃ§os para a RealizaÃ§Ã£o de Pesquisa Ativa de Fugas de Ãgua na Rede de Abastecimento"/>
    <d v="2020-03-13T14:12:23"/>
    <n v="3"/>
    <s v="PT;15;226;119"/>
    <n v="340"/>
    <d v="2020-03-19T18:00:00"/>
    <n v="1"/>
    <x v="2"/>
    <x v="1"/>
    <x v="11"/>
  </r>
  <r>
    <x v="162"/>
    <n v="506891330"/>
    <n v="186449"/>
    <m/>
    <d v="2020-03-13T14:13:17"/>
    <n v="13"/>
    <m/>
    <n v="400"/>
    <m/>
    <n v="1"/>
    <x v="1"/>
    <x v="1"/>
    <x v="11"/>
  </r>
  <r>
    <x v="294"/>
    <n v="506901173"/>
    <n v="186450"/>
    <s v="ConcessÃ£o de exploraÃ§Ã£o do bar das piscinas da rodovia"/>
    <d v="2020-03-13T14:20:27"/>
    <n v="3"/>
    <s v="PT;1;1;232"/>
    <n v="5"/>
    <d v="2020-04-02T17:00:00"/>
    <n v="1"/>
    <x v="1"/>
    <x v="1"/>
    <x v="11"/>
  </r>
  <r>
    <x v="162"/>
    <n v="506891330"/>
    <n v="186451"/>
    <s v="Zonas Verdes"/>
    <d v="2020-03-13T14:22:38"/>
    <n v="13"/>
    <s v="PT;12;173;2086"/>
    <n v="220"/>
    <d v="2020-03-18T23:59:00"/>
    <n v="1"/>
    <x v="1"/>
    <x v="1"/>
    <x v="11"/>
  </r>
  <r>
    <x v="131"/>
    <n v="508345464"/>
    <n v="186452"/>
    <m/>
    <d v="2020-03-13T14:33:11"/>
    <n v="3"/>
    <m/>
    <n v="400"/>
    <m/>
    <n v="1"/>
    <x v="2"/>
    <x v="1"/>
    <x v="11"/>
  </r>
  <r>
    <x v="51"/>
    <n v="506624200"/>
    <n v="186453"/>
    <s v="EspaÃ§o Municipal de Atendimento de Semide e Rio de Vide"/>
    <d v="2020-03-13T14:34:17"/>
    <n v="1"/>
    <s v="PT;7;86;1330"/>
    <n v="400"/>
    <d v="1970-01-01T23:59:00"/>
    <n v="1"/>
    <x v="1"/>
    <x v="1"/>
    <x v="11"/>
  </r>
  <r>
    <x v="24"/>
    <n v="503311332"/>
    <n v="186454"/>
    <s v="CP 56/19 - ExecuÃ§Ã£o de empreitada de obra pÃºblica para a construÃ§Ã£o de ciclovias na freguesia de Alvalade: Rua Marquesa de Alorna, Rua LuÃ­s Augusto Palmeirim e Rua JosÃ© Duro"/>
    <d v="2020-03-13T14:37:08"/>
    <n v="3"/>
    <s v="PT;12;165;2010"/>
    <n v="142"/>
    <d v="2020-04-03T17:00:00"/>
    <n v="1"/>
    <x v="1"/>
    <x v="1"/>
    <x v="11"/>
  </r>
  <r>
    <x v="131"/>
    <n v="508345464"/>
    <n v="186455"/>
    <s v="PrestaÃ§Ã£o de ServiÃ§os de ElaboraÃ§Ã£o de Projeto de ExecuÃ§Ã£o da Conduta Adutora de ligaÃ§Ã£o entre os ReservatÃ³rios Outeiro Grande e Rendufas"/>
    <d v="2020-03-13T14:38:15"/>
    <n v="3"/>
    <s v="PT;15;226;2510"/>
    <n v="300"/>
    <d v="2020-03-25T16:00:00"/>
    <n v="1"/>
    <x v="2"/>
    <x v="1"/>
    <x v="11"/>
  </r>
  <r>
    <x v="303"/>
    <n v="501121056"/>
    <n v="186456"/>
    <s v="A presente empreitada tem por objecto a realizaÃ§Ã£o dos trabalhos, fornecimentos e montagens e demais acÃ§Ãµes necessÃ¡rios Ã  reabilitaÃ§Ã£o do Distribuidor do Vale da Lama. Na reabilitaÃ§Ã£o dos canais estÃ£o previstas obras de execuÃ§Ã£o de novo revestimento com membranas betuminosas em toda a extensÃ£o do canal, reperfilamento parcial e integral das secÃ§Ãµes, onde necessÃ¡rio, reforÃ§o da drenagem e intervenÃ§Ãµes geotÃ©cnicas nas imediaÃ§Ãµes do canal. A empreitada inclui a generalidade dos trabalhos de movimentaÃ§Ã£o de terras, construÃ§Ã£o civil, fornecimentos, montagens e ensaios, de modo a equipar e colocar em funcionamento adequado as infraestruturas. A relaÃ§Ã£o dos trabalhos da empreitada a executar Ã© a que consta da Lista de PreÃ§os patenteada a concurso."/>
    <d v="2020-03-13T14:41:54"/>
    <n v="3"/>
    <s v="PT;9;117;1573"/>
    <n v="150"/>
    <d v="2020-05-09T17:00:00"/>
    <n v="1"/>
    <x v="2"/>
    <x v="1"/>
    <x v="11"/>
  </r>
  <r>
    <x v="10"/>
    <n v="500122237"/>
    <n v="186461"/>
    <s v="AquisiÃ§Ã£o de serviÃ§os de limpeza para as vÃ¡rias instalaÃ§Ãµes da FundaÃ§Ã£o INATEL"/>
    <d v="2020-03-13T15:36:41"/>
    <n v="3"/>
    <s v="PT;1;1;232"/>
    <n v="220"/>
    <d v="2020-04-20T23:59:00"/>
    <n v="1"/>
    <x v="2"/>
    <x v="1"/>
    <x v="11"/>
  </r>
  <r>
    <x v="79"/>
    <n v="506563774"/>
    <n v="186462"/>
    <s v="GestÃ£o de Lamas resultantes das ETAR'S de GolegÃ£ e Azinhaga"/>
    <d v="2020-03-13T15:38:18"/>
    <n v="13"/>
    <s v="PT;15;223;322"/>
    <n v="220"/>
    <d v="2020-03-18T23:59:00"/>
    <n v="1"/>
    <x v="1"/>
    <x v="1"/>
    <x v="11"/>
  </r>
  <r>
    <x v="37"/>
    <n v="504293125"/>
    <n v="186464"/>
    <s v="Via de LigaÃ§Ã£o Qt.Âª da Serra - Cassapia (Olival Basto - PÃ³voa St.Âº AdriÃ£o)"/>
    <d v="2020-03-13T15:40:31"/>
    <n v="3"/>
    <s v="PT;12;175;2099"/>
    <n v="220"/>
    <d v="2020-04-17T23:59:00"/>
    <n v="1"/>
    <x v="1"/>
    <x v="1"/>
    <x v="11"/>
  </r>
  <r>
    <x v="3"/>
    <n v="500051054"/>
    <n v="186466"/>
    <s v="AquisiÃ§Ã£o de serviÃ§os de manutenÃ§Ã£o e reparaÃ§Ã£o das novas viaturas de marca MERCEDES da frota municipal"/>
    <d v="2020-03-13T15:56:29"/>
    <n v="13"/>
    <s v="PT;16;236;230"/>
    <n v="340"/>
    <d v="2020-03-20T19:00:00"/>
    <n v="1"/>
    <x v="1"/>
    <x v="1"/>
    <x v="11"/>
  </r>
  <r>
    <x v="20"/>
    <n v="506801969"/>
    <n v="186467"/>
    <m/>
    <d v="2020-03-13T16:13:58"/>
    <n v="3"/>
    <s v="PT;1;1;232"/>
    <n v="1"/>
    <m/>
    <n v="1"/>
    <x v="1"/>
    <x v="1"/>
    <x v="11"/>
  </r>
  <r>
    <x v="53"/>
    <n v="504884620"/>
    <n v="186468"/>
    <s v="Fornecimento de GÃ¡s ao abrigo de Acordo Quadro"/>
    <d v="2020-03-13T16:14:21"/>
    <n v="13"/>
    <s v="PT;1;1;232"/>
    <n v="5"/>
    <d v="2020-03-22T17:00:00"/>
    <n v="1"/>
    <x v="1"/>
    <x v="1"/>
    <x v="11"/>
  </r>
  <r>
    <x v="11"/>
    <n v="506614913"/>
    <n v="186469"/>
    <s v="ContrataÃ§Ã£o de serviÃ§os para apresentaÃ§Ã£o do evento Passerelle D'Ouro 2020"/>
    <d v="2020-03-13T16:21:11"/>
    <n v="1"/>
    <s v="PT;12;173;2086"/>
    <n v="5"/>
    <d v="2020-03-19T23:59:00"/>
    <n v="1"/>
    <x v="1"/>
    <x v="1"/>
    <x v="11"/>
  </r>
  <r>
    <x v="131"/>
    <n v="508345464"/>
    <n v="186470"/>
    <s v="EMPREITADA DE REMODELAÃ‡ÃƒO DA REDE DE DRENAGEM DE ÃGUAS RESIDUAIS DO SUBSISTEMA DE SANEAMENTO DE TORRES NOVAS"/>
    <d v="2020-03-13T16:24:10"/>
    <n v="3"/>
    <s v="PT;15;230;2552"/>
    <n v="400"/>
    <d v="2020-03-28T16:00:00"/>
    <n v="1"/>
    <x v="2"/>
    <x v="1"/>
    <x v="11"/>
  </r>
  <r>
    <x v="131"/>
    <n v="508345464"/>
    <n v="186471"/>
    <s v="EMPREITADA DE EXECUÃ‡ÃƒO DO SUBSISTEMA DE SANEAMENTO DE REXALDIA (REMODELAÃ‡ÃƒO DA ETAR E ESTAÃ‡ÃƒO ELEVATÃ“RIA)"/>
    <d v="2020-03-13T16:36:41"/>
    <n v="3"/>
    <s v="PT;1;1;232"/>
    <n v="400"/>
    <d v="2018-06-13T16:00:00"/>
    <n v="1"/>
    <x v="2"/>
    <x v="1"/>
    <x v="11"/>
  </r>
  <r>
    <x v="35"/>
    <n v="501290206"/>
    <n v="186472"/>
    <s v="AQUISIÃ‡ÃƒO DE UMA VIATURA PESADA DE PASSAGEIROS NOVA COM LOTAÃ‡ÃƒO DE 43 LUGARES Â¬+ MOTORISTA + TRIPULANTE"/>
    <d v="2020-03-13T16:44:50"/>
    <n v="3"/>
    <s v="PT;11;146;1881"/>
    <n v="230"/>
    <d v="2020-03-26T23:59:00"/>
    <n v="1"/>
    <x v="1"/>
    <x v="1"/>
    <x v="11"/>
  </r>
  <r>
    <x v="43"/>
    <n v="503035416"/>
    <n v="186473"/>
    <s v="ServiÃ§os de fornecimento de alimentaÃ§Ã£o a doentes e colaboradores do Hospital Professor Doutor Fernando Fonseca, EPE"/>
    <d v="2020-03-13T16:46:45"/>
    <n v="1"/>
    <s v="PT;12;174;2096"/>
    <n v="340"/>
    <d v="2020-03-16T18:00:00"/>
    <n v="1"/>
    <x v="0"/>
    <x v="1"/>
    <x v="11"/>
  </r>
  <r>
    <x v="63"/>
    <n v="508741823"/>
    <n v="186474"/>
    <s v="PrestaÃ§Ã£o de ServiÃ§os de consultoria para implementaÃ§Ã£o dos padrÃµes de mediÃ§Ã£o do ICHOM"/>
    <d v="2020-03-13T16:56:24"/>
    <n v="1"/>
    <s v="PT;14;205;2353"/>
    <n v="220"/>
    <d v="2020-03-18T23:59:00"/>
    <n v="1"/>
    <x v="0"/>
    <x v="1"/>
    <x v="11"/>
  </r>
  <r>
    <x v="0"/>
    <n v="508481287"/>
    <n v="186475"/>
    <s v="PrestaÃ§Ã£o de ServiÃ§os de Recolha, Armazenamento, Transporte, DeposiÃ§Ã£o, Tratamento e Encaminhamento para Destino Final dos ResÃ­duos Hospitalares Produzidos no Centro Hospitalar UniversitÃ¡rio de Lisboa Norte, E.P.E."/>
    <d v="2020-03-13T17:03:32"/>
    <n v="1"/>
    <s v="PT;12;165;2010"/>
    <n v="5"/>
    <d v="2020-03-18T12:00:00"/>
    <n v="1"/>
    <x v="0"/>
    <x v="1"/>
    <x v="11"/>
  </r>
  <r>
    <x v="113"/>
    <n v="506556590"/>
    <n v="186477"/>
    <s v="PrestaÃ§Ã£o de ServiÃ§os para ElaboraÃ§Ã£o do Projeto de ConservaÃ§Ã£o e ReabilitaÃ§Ã£o do Estaleiro Municipal Â¿ Av. Santo AntÃ³nio"/>
    <d v="2020-03-13T17:25:46"/>
    <n v="13"/>
    <s v="PT;8;99;1497"/>
    <n v="5"/>
    <d v="2020-03-25T23:59:00"/>
    <n v="1"/>
    <x v="1"/>
    <x v="1"/>
    <x v="11"/>
  </r>
  <r>
    <x v="79"/>
    <n v="506563774"/>
    <n v="186478"/>
    <s v="Empreitada de Obras PÃºblicas - RemodelaÃ§Ã£o do Cine Teatro Gil Vicente"/>
    <d v="2020-03-14T11:53:43"/>
    <n v="3"/>
    <s v="PT;15;223;2489"/>
    <n v="142"/>
    <d v="2020-04-18T23:59:00"/>
    <n v="1"/>
    <x v="1"/>
    <x v="1"/>
    <x v="11"/>
  </r>
  <r>
    <x v="60"/>
    <n v="504394029"/>
    <n v="186480"/>
    <s v="Fornecimento de Mascaras PFF2"/>
    <d v="2020-03-15T16:46:18"/>
    <n v="1"/>
    <s v="PT;1;1;232"/>
    <n v="340"/>
    <d v="2020-03-16T17:00:00"/>
    <n v="1"/>
    <x v="2"/>
    <x v="1"/>
    <x v="12"/>
  </r>
  <r>
    <x v="137"/>
    <n v="506818829"/>
    <n v="186481"/>
    <m/>
    <d v="2020-03-16T00:20:27"/>
    <n v="1"/>
    <m/>
    <n v="400"/>
    <m/>
    <n v="1"/>
    <x v="1"/>
    <x v="1"/>
    <x v="12"/>
  </r>
  <r>
    <x v="131"/>
    <n v="508345464"/>
    <n v="186482"/>
    <s v="ServiÃ§os de FiscalizaÃ§Ã£o, de CSO e de Arqueologia em Empreitadas de Abastecimento e Saneamento da Ãguas do Ribatejo_2020"/>
    <d v="2020-03-16T09:32:29"/>
    <n v="3"/>
    <s v="PT;15;226;119"/>
    <n v="300"/>
    <d v="2020-03-19T16:00:00"/>
    <n v="1"/>
    <x v="2"/>
    <x v="1"/>
    <x v="12"/>
  </r>
  <r>
    <x v="53"/>
    <n v="504884620"/>
    <n v="186483"/>
    <s v="ReabilitaÃ§Ã£o da cobertura do edifÃ­cio dos PaÃ§os do Concelho"/>
    <d v="2020-03-16T09:45:46"/>
    <n v="1"/>
    <s v="PT;3;27;500"/>
    <n v="1"/>
    <d v="1970-01-01T17:00:00"/>
    <n v="1"/>
    <x v="1"/>
    <x v="1"/>
    <x v="12"/>
  </r>
  <r>
    <x v="24"/>
    <n v="503311332"/>
    <n v="186484"/>
    <s v="CPI 12/2020 - AquisiÃ§Ã£o de serviÃ§os de manutenÃ§Ã£o completa de elevadores"/>
    <d v="2020-03-16T09:47:12"/>
    <n v="3"/>
    <s v="PT;12;165;75"/>
    <n v="150"/>
    <d v="2020-05-11T17:00:00"/>
    <n v="1"/>
    <x v="1"/>
    <x v="1"/>
    <x v="12"/>
  </r>
  <r>
    <x v="138"/>
    <n v="506087000"/>
    <n v="186485"/>
    <m/>
    <d v="2020-03-16T10:05:54"/>
    <n v="14"/>
    <s v="PT;1;1;232"/>
    <n v="400"/>
    <m/>
    <n v="1"/>
    <x v="1"/>
    <x v="1"/>
    <x v="12"/>
  </r>
  <r>
    <x v="27"/>
    <n v="506722422"/>
    <n v="186486"/>
    <s v="AquisiÃ§Ã£o de Produtos de Higiene e Limpeza e de Produtos QuÃ­micos"/>
    <d v="2020-03-16T10:12:03"/>
    <n v="1"/>
    <s v="PT;15;220;200"/>
    <n v="220"/>
    <d v="2020-03-22T23:59:00"/>
    <n v="1"/>
    <x v="1"/>
    <x v="1"/>
    <x v="12"/>
  </r>
  <r>
    <x v="78"/>
    <n v="506792382"/>
    <n v="186487"/>
    <s v="AquisiÃ§Ã£o de serviÃ§os de manutenÃ§Ã£o simples do elevador (homelift) da Escola BÃ¡sica 2 3 da Pampilhosa"/>
    <d v="2020-03-16T10:21:13"/>
    <n v="13"/>
    <s v="PT;2;13;258"/>
    <n v="220"/>
    <d v="2020-03-30T23:59:00"/>
    <n v="1"/>
    <x v="1"/>
    <x v="1"/>
    <x v="12"/>
  </r>
  <r>
    <x v="128"/>
    <n v="509364390"/>
    <n v="186488"/>
    <m/>
    <d v="2020-03-16T10:22:48"/>
    <n v="3"/>
    <s v="PT;1;1;232"/>
    <n v="1"/>
    <m/>
    <n v="1"/>
    <x v="1"/>
    <x v="1"/>
    <x v="12"/>
  </r>
  <r>
    <x v="0"/>
    <n v="508481287"/>
    <n v="186489"/>
    <s v="201A000010 - AquisiÃ§Ã£o de oxigÃ©nio liquido medicinal-M3- Anos 2020/2022"/>
    <d v="2020-03-16T10:33:16"/>
    <n v="3"/>
    <s v="PT;12;165;2010"/>
    <n v="220"/>
    <d v="2020-04-13T17:00:00"/>
    <n v="1"/>
    <x v="0"/>
    <x v="1"/>
    <x v="12"/>
  </r>
  <r>
    <x v="48"/>
    <n v="680017550"/>
    <n v="186490"/>
    <s v="AQUISIÃ‡ÃƒO DE SERVIÃ‡OS DE MOVIMENTAÃ‡ÃƒO DE CONTADORES DE ÃGUA"/>
    <d v="2020-03-16T11:32:10"/>
    <n v="13"/>
    <s v="PT;11;151;1916"/>
    <n v="300"/>
    <d v="2020-03-23T15:00:00"/>
    <n v="1"/>
    <x v="5"/>
    <x v="1"/>
    <x v="12"/>
  </r>
  <r>
    <x v="1"/>
    <n v="506673626"/>
    <n v="186491"/>
    <s v="Proc. 39/2020 - AquisiÃ§Ã£o de renovaÃ§Ã£o da subscriÃ§Ã£o de Autodesk - AUTOCAD LT"/>
    <d v="2020-03-16T11:35:00"/>
    <n v="1"/>
    <s v="PT;16;237;31"/>
    <n v="360"/>
    <d v="2020-03-21T23:59:00"/>
    <n v="1"/>
    <x v="1"/>
    <x v="1"/>
    <x v="12"/>
  </r>
  <r>
    <x v="169"/>
    <n v="507040589"/>
    <n v="186492"/>
    <s v="RequalificaÃ§Ã£o dos Baluartes fortificados em Monsaraz - Porta da TraiÃ§Ã£o e Revelim"/>
    <d v="2020-03-16T11:36:54"/>
    <n v="13"/>
    <s v="PT;8;106;1536"/>
    <n v="340"/>
    <d v="2020-03-31T17:00:00"/>
    <n v="1"/>
    <x v="1"/>
    <x v="1"/>
    <x v="12"/>
  </r>
  <r>
    <x v="1"/>
    <n v="506673626"/>
    <n v="186493"/>
    <s v="Proc. 41/2020 - AquisiÃ§Ã£o de serviÃ§os para revisÃ£o de projeto - arranjos exteriores do ArmazÃ©m de VÃ­veres"/>
    <d v="2020-03-16T11:43:10"/>
    <n v="1"/>
    <s v="PT;16;237;31"/>
    <n v="360"/>
    <d v="2020-03-21T23:59:00"/>
    <n v="1"/>
    <x v="1"/>
    <x v="1"/>
    <x v="12"/>
  </r>
  <r>
    <x v="91"/>
    <n v="503584215"/>
    <n v="186494"/>
    <s v="Fornecimento de equipamento expositivo diverso , incluindo instalaÃ§Ã£o, conforme caderno de encargos, tendo em vista um museu mais contemporÃ¢neo, atractivo e interactivo."/>
    <d v="2020-03-16T11:49:54"/>
    <n v="3"/>
    <s v="PT;12;165;2010"/>
    <n v="400"/>
    <d v="2020-03-13T23:59:00"/>
    <n v="1"/>
    <x v="2"/>
    <x v="1"/>
    <x v="12"/>
  </r>
  <r>
    <x v="108"/>
    <n v="506617599"/>
    <n v="186495"/>
    <s v="Criar condiÃ§Ãµes de acesso Ã  praia, dos barcos, das viaturas, ISN, cem como dos veraneantes, com a construÃ§Ã£o do rabo de sereia"/>
    <d v="2020-03-16T11:51:59"/>
    <n v="13"/>
    <s v="PT;4;43;700"/>
    <n v="300"/>
    <d v="2020-03-26T23:59:00"/>
    <n v="1"/>
    <x v="1"/>
    <x v="1"/>
    <x v="12"/>
  </r>
  <r>
    <x v="78"/>
    <n v="506792382"/>
    <n v="186496"/>
    <s v="AquisiÃ§Ã£o de projetores de LED para o Campo Germano Godinho, na Pampilhosa"/>
    <d v="2020-03-16T11:54:07"/>
    <n v="13"/>
    <s v="PT;2;13;258"/>
    <n v="5"/>
    <d v="2020-03-30T23:59:00"/>
    <n v="1"/>
    <x v="1"/>
    <x v="1"/>
    <x v="12"/>
  </r>
  <r>
    <x v="3"/>
    <n v="500051054"/>
    <n v="186497"/>
    <m/>
    <d v="2020-03-16T12:04:37"/>
    <n v="13"/>
    <m/>
    <n v="1"/>
    <m/>
    <n v="1"/>
    <x v="1"/>
    <x v="1"/>
    <x v="12"/>
  </r>
  <r>
    <x v="129"/>
    <n v="501258027"/>
    <n v="186498"/>
    <m/>
    <d v="2020-03-16T12:04:41"/>
    <n v="1"/>
    <m/>
    <n v="1"/>
    <m/>
    <n v="1"/>
    <x v="1"/>
    <x v="1"/>
    <x v="12"/>
  </r>
  <r>
    <x v="11"/>
    <n v="506614913"/>
    <n v="186499"/>
    <s v="ContrataÃ§Ã£o da artista BÃ¡rbara Tinoco no Ã¢mbito do Colete Encarnado 2020"/>
    <d v="2020-03-16T12:07:41"/>
    <n v="1"/>
    <s v="PT;12;173;2086"/>
    <n v="220"/>
    <d v="2020-03-22T23:59:00"/>
    <n v="1"/>
    <x v="1"/>
    <x v="1"/>
    <x v="12"/>
  </r>
  <r>
    <x v="0"/>
    <n v="508481287"/>
    <n v="186500"/>
    <s v="AquisiÃ§Ã£o de mÃ¡quinas de lavar e desinfetar loiÃ§a para o ServiÃ§o de ObstetrÃ­cia e Internamento Polivalente I."/>
    <d v="2020-03-16T12:28:26"/>
    <n v="13"/>
    <s v="PT;12;165;2010"/>
    <n v="5"/>
    <d v="2020-03-19T17:00:00"/>
    <n v="1"/>
    <x v="0"/>
    <x v="1"/>
    <x v="12"/>
  </r>
  <r>
    <x v="13"/>
    <n v="501294104"/>
    <n v="186501"/>
    <s v="PRESTAÃ‡ÃƒO DE SERVIÃ‡OS DE APOIO COMO MAESTRO DO CORO DO MUNICÃPIO DE SETÃšBAL E APOIO TÃ‰CNICO Ã€ DIVISÃƒO DE CULTURA, PELO PERÃODO DE 12 MESES"/>
    <d v="2020-03-16T12:34:17"/>
    <n v="13"/>
    <s v="PT;16;245;2623"/>
    <n v="220"/>
    <d v="2020-03-23T23:59:00"/>
    <n v="1"/>
    <x v="1"/>
    <x v="1"/>
    <x v="12"/>
  </r>
  <r>
    <x v="50"/>
    <n v="500192855"/>
    <n v="186502"/>
    <s v="AquisiÃ§Ã£o de serviÃ§os e materiais para a retirada de bancos e criaÃ§Ã£o de espaÃ§o multiusos em 54 unidades de traÃ§Ã£o do Metropolitano de Lisboa, E.P.E."/>
    <d v="2020-03-16T12:40:46"/>
    <n v="13"/>
    <s v="PT;12;165;75"/>
    <n v="5"/>
    <d v="2020-04-06T23:59:00"/>
    <n v="1"/>
    <x v="3"/>
    <x v="1"/>
    <x v="12"/>
  </r>
  <r>
    <x v="90"/>
    <n v="503541567"/>
    <n v="186503"/>
    <m/>
    <d v="2020-03-16T13:57:40"/>
    <n v="1"/>
    <s v="PT;1;1;232"/>
    <n v="400"/>
    <m/>
    <n v="1"/>
    <x v="1"/>
    <x v="1"/>
    <x v="12"/>
  </r>
  <r>
    <x v="27"/>
    <n v="506722422"/>
    <n v="186504"/>
    <s v="AquisiÃ§Ã£o de serviÃ§os para a desobstruÃ§Ã£o e limpeza de coletores no MunicÃ­pio de Coruche"/>
    <d v="2020-03-16T14:07:14"/>
    <n v="13"/>
    <s v="PT;15;220;200"/>
    <n v="340"/>
    <d v="2020-03-24T23:59:00"/>
    <n v="1"/>
    <x v="1"/>
    <x v="1"/>
    <x v="12"/>
  </r>
  <r>
    <x v="88"/>
    <n v="501206639"/>
    <n v="186505"/>
    <s v="ImplementaÃ§Ã£o do WiFi4EU"/>
    <d v="2020-03-16T14:18:29"/>
    <n v="1"/>
    <s v="PT;8;103;1526"/>
    <n v="300"/>
    <d v="2020-03-19T17:00:00"/>
    <n v="1"/>
    <x v="1"/>
    <x v="1"/>
    <x v="12"/>
  </r>
  <r>
    <x v="33"/>
    <n v="505170876"/>
    <n v="186506"/>
    <s v="AquisiÃ§Ã£o de serviÃ§os de manutenÃ§Ã£o preventiva e inspeÃ§Ãµes dos espaÃ§os de jogo e recreio, skates parques e parques bio saudÃ¡veis/fitness do MunicÃ­pio de Lagos"/>
    <d v="2020-03-16T14:43:21"/>
    <n v="13"/>
    <s v="PT;9;117;72"/>
    <n v="220"/>
    <d v="2020-03-30T17:00:00"/>
    <n v="1"/>
    <x v="1"/>
    <x v="1"/>
    <x v="12"/>
  </r>
  <r>
    <x v="74"/>
    <n v="502177080"/>
    <n v="186507"/>
    <s v="ConstruÃ§Ã£o de um espaÃ§o de jogo e recreio em Santo Isidoro."/>
    <d v="2020-03-16T14:52:53"/>
    <n v="13"/>
    <s v="PT;12;168;2047"/>
    <n v="300"/>
    <d v="2020-03-19T17:00:00"/>
    <n v="1"/>
    <x v="1"/>
    <x v="1"/>
    <x v="12"/>
  </r>
  <r>
    <x v="65"/>
    <n v="600084779"/>
    <n v="186508"/>
    <s v="Os serviÃ§os pretendidos sÃ£o, genericamente, os seguintes: - ServiÃ§os de administraÃ§Ã£o da rede Microsoft Windows e Active Directory, - ServiÃ§os de administraÃ§Ã£o da infraestrutura virtual baseada em VMware, - ServiÃ§os gestÃ£o das plataformas de armazenamento, - ServiÃ§os de administraÃ§Ã£o da soluÃ§Ã£o de cÃ³pias de seguranÃ§a, - ServiÃ§os de monitorizaÃ§Ã£o das aplicaÃ§Ãµes de negÃ³cio."/>
    <d v="2020-03-16T15:02:22"/>
    <n v="5"/>
    <s v="PT;12;165;2004"/>
    <n v="150"/>
    <d v="2020-05-12T17:00:00"/>
    <n v="1"/>
    <x v="2"/>
    <x v="1"/>
    <x v="12"/>
  </r>
  <r>
    <x v="65"/>
    <n v="600084779"/>
    <n v="186509"/>
    <s v="AquisiÃ§Ã£o de serviÃ§os de desenvolvimento aplicacional no Ã¢mbito da necessidade de implementaÃ§Ã£o do projeto de ManutenÃ§Ã£o do Sistema de GestÃ£o e Registo de Contribuintes Â¿Funcionalidades associadas Ã  Componente de IdentificaÃ§Ã£o - 1Âº semestre de 2020"/>
    <d v="2020-03-16T15:03:22"/>
    <n v="13"/>
    <s v="PT;12;165;2004"/>
    <n v="400"/>
    <d v="2019-12-26T17:00:00"/>
    <n v="1"/>
    <x v="2"/>
    <x v="1"/>
    <x v="12"/>
  </r>
  <r>
    <x v="11"/>
    <n v="506614913"/>
    <n v="186510"/>
    <s v="ContrataÃ§Ã£o dos Djs Rich e Mendes para o evento Colete Encarnado 2020"/>
    <d v="2020-03-16T15:05:31"/>
    <n v="1"/>
    <s v="PT;12;173;2086"/>
    <n v="220"/>
    <d v="2020-03-22T23:59:00"/>
    <n v="1"/>
    <x v="1"/>
    <x v="1"/>
    <x v="12"/>
  </r>
  <r>
    <x v="239"/>
    <n v="506865517"/>
    <n v="186511"/>
    <s v="AmpliaÃ§Ã£o da rede de drenagem de Ã¡guas residuais da Torre Cimeira e da Torre Fundeira, que serÃ¡ constituÃ­da por colectores Â¿200mm em PVC SN4, que se desenvolverÃ£o em troÃ§os principais, e que recolherÃ£o no percurso as contribuiÃ§Ãµes provenientes dos diversos ramais das habitaÃ§Ãµes. PrevÃª ainda o fornecimento e a montagem de 4 estaÃ§Ãµes elevatÃ³rias prÃ©-fabricadas (2 na Torre cimeira e 2 na Torre Fundeira) destinadas ao bombeamento das Ã¡guas residuais domÃ©sticas."/>
    <d v="2020-03-16T15:07:24"/>
    <n v="3"/>
    <s v="PT;13;185;2135"/>
    <n v="220"/>
    <d v="2020-04-22T23:59:00"/>
    <n v="1"/>
    <x v="1"/>
    <x v="1"/>
    <x v="12"/>
  </r>
  <r>
    <x v="33"/>
    <n v="505170876"/>
    <n v="186512"/>
    <s v="AquisiÃ§Ã£o de serviÃ§os para o desenvolvimento do Plano EstratÃ©gico da Juventude para o concelho de Lagos"/>
    <d v="2020-03-16T15:17:05"/>
    <n v="1"/>
    <s v="PT;9;117;72"/>
    <n v="220"/>
    <d v="2020-03-26T17:00:00"/>
    <n v="1"/>
    <x v="1"/>
    <x v="1"/>
    <x v="12"/>
  </r>
  <r>
    <x v="11"/>
    <n v="506614913"/>
    <n v="186513"/>
    <s v="ContrataÃ§Ã£o de serviÃ§os de FiscalizaÃ§Ã£o e CoordenaÃ§Ã£o de SeguranÃ§a das Empreitadas de RequalificaÃ§Ã£o de EspaÃ§os PÃºblicos - Acessibilidade Inclusiva"/>
    <d v="2020-03-16T15:38:23"/>
    <n v="3"/>
    <s v="PT;12;173;189"/>
    <n v="220"/>
    <d v="2020-04-09T23:59:00"/>
    <n v="1"/>
    <x v="1"/>
    <x v="1"/>
    <x v="12"/>
  </r>
  <r>
    <x v="88"/>
    <n v="501206639"/>
    <n v="186514"/>
    <s v="AquisiÃ§Ã£o de Infraestruturas de Rede de comunicaÃ§Ãµes"/>
    <d v="2020-03-16T15:43:37"/>
    <n v="13"/>
    <s v="PT;8;103;1526"/>
    <n v="300"/>
    <d v="2020-03-19T23:00:00"/>
    <n v="1"/>
    <x v="1"/>
    <x v="1"/>
    <x v="12"/>
  </r>
  <r>
    <x v="27"/>
    <n v="506722422"/>
    <n v="186515"/>
    <m/>
    <d v="2020-03-16T15:59:50"/>
    <n v="1"/>
    <s v="PT;1;1;232"/>
    <n v="400"/>
    <m/>
    <n v="1"/>
    <x v="1"/>
    <x v="1"/>
    <x v="12"/>
  </r>
  <r>
    <x v="13"/>
    <n v="501294104"/>
    <n v="186516"/>
    <s v="PRESTAÃ‡ÃƒO DE SERVIÃ‡OS PARA TRABALHOS NA REDE VIÃRIA (CALCETEIRO) PELO PERÃODO DE 12 MESES"/>
    <d v="2020-03-16T16:02:12"/>
    <n v="1"/>
    <s v="PT;16;245;321"/>
    <n v="200"/>
    <d v="2020-04-15T23:59:00"/>
    <n v="1"/>
    <x v="1"/>
    <x v="1"/>
    <x v="12"/>
  </r>
  <r>
    <x v="33"/>
    <n v="505170876"/>
    <n v="186517"/>
    <s v="Apoio na elaboraÃ§Ã£o e/ou alteraÃ§Ã£o de PMOT, entre outros."/>
    <d v="2020-03-16T16:17:24"/>
    <n v="1"/>
    <s v="PT;9;117;72"/>
    <n v="340"/>
    <d v="2020-03-18T15:00:00"/>
    <n v="1"/>
    <x v="1"/>
    <x v="1"/>
    <x v="12"/>
  </r>
  <r>
    <x v="11"/>
    <n v="506614913"/>
    <n v="186518"/>
    <s v="ContrataÃ§Ã£o das bandas Com Alma, Zoombidos e Flor-de-Lis no Ã¢mbito do Colete Encarnado 2020"/>
    <d v="2020-03-16T16:20:05"/>
    <n v="1"/>
    <s v="PT;12;173;2086"/>
    <n v="220"/>
    <d v="2020-03-22T23:59:00"/>
    <n v="1"/>
    <x v="1"/>
    <x v="1"/>
    <x v="12"/>
  </r>
  <r>
    <x v="3"/>
    <n v="500051054"/>
    <n v="186519"/>
    <s v="O objeto do contrato consiste na prestaÃ§Ã£o de serviÃ§os de Â¿REABILITAÃ‡ÃƒO DO EDIFÃCIO DOS PAÃ‡OS DO CONCELHO Â¿ Largo LuÃ­s de CamÃµesÂ¿, de acordo com as clÃ¡usulas tÃ©cnicas descritas na parte II deste caderno de encargos e programa, as quais fazem parte integrante do mesmo. 1.2 A Ã¡rea de intervenÃ§Ã£o integra a reabilitaÃ§Ã£o estrutural, com destaque na Torre Sineira, segundo estudo de empresa especializada neste tipo de patologias e que de se encontra em anexo fazendo parte das peÃ§as deste procedimento. TambÃ©m serÃ¡ realizada uma nova compartimentaÃ§Ã£o, com criaÃ§Ã£o de compartimentaÃ§Ã£o e a criaÃ§Ã£o de um ascensor, o que irÃ¡ implicar profundas alteraÃ§Ãµes no edifÃ­cio. TambÃ©m irÃ£o ser desenvolvidos os projetos de especialidades necessÃ¡rios Ã  remodelaÃ§Ã£o."/>
    <d v="2020-03-16T16:28:56"/>
    <n v="13"/>
    <s v="PT;16;236;2579"/>
    <n v="300"/>
    <d v="2020-03-31T19:00:00"/>
    <n v="1"/>
    <x v="1"/>
    <x v="1"/>
    <x v="12"/>
  </r>
  <r>
    <x v="9"/>
    <n v="506173968"/>
    <n v="186520"/>
    <s v="AquisiÃ§Ã£o de serviÃ§o continuo de recolha, transporte e destino final de subprodutos de origem animal - matÃ©ria de categoria 1 M1, para eliminaÃ§Ã£o dos cadÃ¡veres de cÃ£es e gatos provenientes de eutanÃ¡sias no CROACS ou recolha na via pÃºblica.78/DCA/2020."/>
    <d v="2020-03-16T16:40:21"/>
    <n v="1"/>
    <s v="PT;16;243;261"/>
    <n v="340"/>
    <d v="2020-03-21T18:00:00"/>
    <n v="1"/>
    <x v="1"/>
    <x v="1"/>
    <x v="12"/>
  </r>
  <r>
    <x v="33"/>
    <n v="505170876"/>
    <n v="186521"/>
    <s v="Tem por objeto a assistÃªncia tÃ©cnica em obra Ã  empreitada de ConstruÃ§Ã£o da Escola EB1+JI da Vila da Luz (2019/300.10.001/30), em fase de celebraÃ§Ã£o do contrato."/>
    <d v="2020-03-16T16:41:39"/>
    <n v="1"/>
    <s v="PT;9;117;1572"/>
    <n v="340"/>
    <d v="2020-03-20T15:30:00"/>
    <n v="1"/>
    <x v="1"/>
    <x v="1"/>
    <x v="12"/>
  </r>
  <r>
    <x v="11"/>
    <n v="506614913"/>
    <n v="186522"/>
    <s v="ContrataÃ§Ã£o de serviÃ§os para transporte de alunos com necessidades educativas especiais"/>
    <d v="2020-03-16T16:49:58"/>
    <n v="13"/>
    <s v="PT;12;173;189"/>
    <n v="220"/>
    <d v="2020-04-12T23:59:00"/>
    <n v="1"/>
    <x v="1"/>
    <x v="1"/>
    <x v="12"/>
  </r>
  <r>
    <x v="37"/>
    <n v="504293125"/>
    <n v="186523"/>
    <s v="ConstruÃ§Ã£o do Centro Interpretativo das Ãguas de CaneÃ§as e ReabilitaÃ§Ã£o da Fonte das PiÃ§arras, UniÃ£o das Freguesias de Ramada e CaneÃ§as"/>
    <d v="2020-03-16T16:52:34"/>
    <n v="3"/>
    <s v="PT;12;175;2100"/>
    <n v="220"/>
    <d v="2020-04-17T23:59:00"/>
    <n v="1"/>
    <x v="1"/>
    <x v="1"/>
    <x v="12"/>
  </r>
  <r>
    <x v="34"/>
    <n v="508069645"/>
    <n v="186524"/>
    <s v="PE_20009_ADB - AQUISIÃ‡ÃƒO E MONTAGEM DE 30 (TRINTA) PAINÃ‰IS SOLARES, UM DISSIPADOR TÃ‰RMICO E RESTANTES ACESSÃ“RIOS PARA SUBSTITUIÃ‡ÃƒO DOS ELEMENTOS DANIFICADOS NA SEQUÃŠNCIA DE UM SINISTRO, NA ESCOLA SECUNDÃRIA DR. JÃšLIO MARTINS, EM CHAVES"/>
    <d v="2020-03-16T17:18:39"/>
    <n v="1"/>
    <s v="PT;18;261;2887"/>
    <n v="300"/>
    <d v="2020-03-30T17:00:00"/>
    <n v="1"/>
    <x v="6"/>
    <x v="1"/>
    <x v="12"/>
  </r>
  <r>
    <x v="34"/>
    <n v="508069645"/>
    <n v="186525"/>
    <s v="PE_20010_ADB - AQUISIÃ‡ÃƒO E MONTAGEM DE 9 (NOVE) PORTAS CORTA-FOGO, E DE COMPONENTES EM 15 (QUINZE) PORTAS CORTA-FOGO, PARA SUBSTITUIÃ‡ÃƒO DE PORTAS E COMPONENTES DANIFICADOS, INCLUINDO A REALIZAÃ‡ÃƒO DE TRABALHOS DE AFINAÃ‡ÃƒO, NO BLOCO A DA ESCOLA SECUNDÃRIA DE CASTELO DE PAIVA"/>
    <d v="2020-03-16T18:12:23"/>
    <n v="1"/>
    <s v="PT;2;8;391"/>
    <n v="220"/>
    <d v="2020-04-03T17:00:00"/>
    <n v="1"/>
    <x v="6"/>
    <x v="1"/>
    <x v="12"/>
  </r>
  <r>
    <x v="43"/>
    <n v="503035416"/>
    <n v="186526"/>
    <s v="GEMCITABINA (PÃ“ P/ SOL P/ PERF) [1G; FRS]"/>
    <d v="2020-03-16T19:00:40"/>
    <n v="1"/>
    <s v="PT;12;174;2096"/>
    <n v="340"/>
    <d v="2020-03-23T17:00:00"/>
    <n v="1"/>
    <x v="0"/>
    <x v="1"/>
    <x v="12"/>
  </r>
  <r>
    <x v="0"/>
    <n v="508481287"/>
    <n v="186528"/>
    <m/>
    <d v="2020-03-16T20:40:53"/>
    <n v="1"/>
    <s v="PT;1;1;232"/>
    <n v="400"/>
    <m/>
    <n v="1"/>
    <x v="0"/>
    <x v="1"/>
    <x v="12"/>
  </r>
  <r>
    <x v="294"/>
    <n v="506901173"/>
    <n v="186529"/>
    <s v="AquisiÃ§Ã£o de software para gestÃ£o integrada das contraordenaÃ§Ãµes rodoviÃ¡rias"/>
    <d v="2020-03-17T08:47:56"/>
    <n v="13"/>
    <s v="PT;4;40;184"/>
    <n v="340"/>
    <d v="2020-04-01T18:00:00"/>
    <n v="1"/>
    <x v="1"/>
    <x v="1"/>
    <x v="12"/>
  </r>
  <r>
    <x v="35"/>
    <n v="501290206"/>
    <n v="186530"/>
    <m/>
    <d v="2020-03-17T09:04:44"/>
    <n v="3"/>
    <s v="PT;1;1;232"/>
    <n v="1"/>
    <m/>
    <n v="1"/>
    <x v="1"/>
    <x v="1"/>
    <x v="12"/>
  </r>
  <r>
    <x v="109"/>
    <n v="506676056"/>
    <n v="186531"/>
    <s v="AQUISIÃ‡ÃƒO DE DIVERSAS APÃ“LICES DE SEGUROS, AO ABRIGO DO CONTRATO DE ACORDO QUADRO N.Âº 02/2019"/>
    <d v="2020-03-17T09:56:58"/>
    <n v="1"/>
    <s v="PT;15;216;43"/>
    <n v="340"/>
    <d v="2020-03-25T23:59:00"/>
    <n v="1"/>
    <x v="1"/>
    <x v="1"/>
    <x v="12"/>
  </r>
  <r>
    <x v="13"/>
    <n v="501294104"/>
    <n v="186532"/>
    <s v="PRESTAÃ‡ÃƒO DE SERVIÃ‡OS PARA REALIZAÃ‡ÃƒO DE UMA CAMPANHA DE COMUNICAÃ‡ÃƒO AMBIENTAL E SENSIBILIZAÃ‡ÃƒO PARA SEPARAÃ‡ÃƒO E RECOLHA PORTA-A-PORTA DE RESÃDUOS URBANOS BIODEGRADÃVEIS (RUB) NO MUNICÃPIO DE SETÃšBAL - CANDIDATURA POSEUR: RECOLHA SELETIVA DE RESÃDUOS URBANOS BIODEGRADÃVEIS."/>
    <d v="2020-03-17T09:48:44"/>
    <n v="13"/>
    <s v="PT;16;245;2623"/>
    <n v="220"/>
    <d v="2020-03-23T23:59:00"/>
    <n v="1"/>
    <x v="1"/>
    <x v="1"/>
    <x v="12"/>
  </r>
  <r>
    <x v="6"/>
    <n v="506037258"/>
    <n v="186533"/>
    <s v="Empreitada de &quot;ReparaÃ§Ã£o e pintura dos bancos do Jardim PÃºblico da Alameda 5 de Outubro"/>
    <d v="2020-03-17T09:52:30"/>
    <n v="1"/>
    <s v="PT;17;256;2822"/>
    <n v="340"/>
    <d v="2020-03-23T17:00:00"/>
    <n v="1"/>
    <x v="1"/>
    <x v="1"/>
    <x v="12"/>
  </r>
  <r>
    <x v="50"/>
    <n v="500192855"/>
    <n v="186534"/>
    <s v="AquisiÃ§Ã£o de hardware e respetivos serviÃ§os de instalaÃ§Ã£o e manutenÃ§Ã£o para o Metropolitano de Lisboa E.P.E."/>
    <d v="2020-03-17T10:09:07"/>
    <n v="13"/>
    <s v="PT;1;1;232"/>
    <n v="340"/>
    <d v="2020-03-27T23:59:00"/>
    <n v="1"/>
    <x v="3"/>
    <x v="1"/>
    <x v="12"/>
  </r>
  <r>
    <x v="6"/>
    <n v="506037258"/>
    <n v="186535"/>
    <m/>
    <d v="2020-03-17T10:14:48"/>
    <n v="1"/>
    <s v="PT;1;1;232"/>
    <n v="1"/>
    <m/>
    <n v="1"/>
    <x v="1"/>
    <x v="1"/>
    <x v="12"/>
  </r>
  <r>
    <x v="6"/>
    <n v="506037258"/>
    <n v="186536"/>
    <s v="PrestaÃ§Ã£o de serviÃ§os de consultadoria na intervenÃ§Ã£o no chafariz da PraÃ§a da RepÃºblica em Viana do Castelo."/>
    <d v="2020-03-17T10:15:20"/>
    <n v="1"/>
    <s v="PT;17;256;2822"/>
    <n v="340"/>
    <d v="2020-03-21T17:00:00"/>
    <n v="1"/>
    <x v="1"/>
    <x v="1"/>
    <x v="12"/>
  </r>
  <r>
    <x v="137"/>
    <n v="506818829"/>
    <n v="186537"/>
    <m/>
    <d v="2020-03-17T10:18:20"/>
    <n v="1"/>
    <s v="PT;1;1;232"/>
    <n v="400"/>
    <m/>
    <n v="1"/>
    <x v="1"/>
    <x v="1"/>
    <x v="12"/>
  </r>
  <r>
    <x v="0"/>
    <n v="508481287"/>
    <n v="186538"/>
    <s v="AquisiÃ§Ã£o de dois computadores e respetivos acessÃ³rios para o Bloco CCT."/>
    <d v="2020-03-17T10:43:58"/>
    <n v="13"/>
    <s v="PT;12;165;2010"/>
    <n v="360"/>
    <d v="2020-03-23T17:00:00"/>
    <n v="1"/>
    <x v="0"/>
    <x v="1"/>
    <x v="12"/>
  </r>
  <r>
    <x v="12"/>
    <n v="506187543"/>
    <n v="186539"/>
    <s v="ReabilitaÃ§Ã£o estrutural do muro na Rua Hermenegildo Capelo, localizado no Centro HistÃ³rico em Palmela"/>
    <d v="2020-03-17T10:52:19"/>
    <n v="13"/>
    <s v="PT;16;241;2600"/>
    <n v="300"/>
    <d v="2020-04-05T23:59:00"/>
    <n v="1"/>
    <x v="1"/>
    <x v="1"/>
    <x v="12"/>
  </r>
  <r>
    <x v="0"/>
    <n v="508481287"/>
    <n v="186540"/>
    <s v="AquisiÃ§Ã£o de equipamento de infusÃ£o para fazer face ao Covid-19"/>
    <d v="2020-03-17T11:10:15"/>
    <n v="1"/>
    <s v="PT;12;165;2010"/>
    <n v="360"/>
    <d v="2020-03-18T12:00:00"/>
    <n v="1"/>
    <x v="0"/>
    <x v="1"/>
    <x v="12"/>
  </r>
  <r>
    <x v="137"/>
    <n v="506818829"/>
    <n v="186541"/>
    <s v="Empreitada de &quot;Obras de pavimentaÃ§Ã£o na rua do Valado, em Ervedal da Beira e arruamentos em Vale Torto&quot;"/>
    <d v="2020-03-17T11:12:39"/>
    <n v="13"/>
    <s v="PT;7;88;1429"/>
    <n v="360"/>
    <d v="2020-03-23T23:59:00"/>
    <n v="1"/>
    <x v="1"/>
    <x v="1"/>
    <x v="12"/>
  </r>
  <r>
    <x v="6"/>
    <n v="506037258"/>
    <n v="186542"/>
    <s v="PrestaÃ§Ã£o de serviÃ§os de um banco de espaÃ§o para divulgaÃ§Ã£o de eventos do MunicÃ­pio"/>
    <d v="2020-03-17T11:22:03"/>
    <n v="1"/>
    <s v="PT;17;256;2822"/>
    <n v="5"/>
    <d v="2020-03-23T17:00:00"/>
    <n v="1"/>
    <x v="1"/>
    <x v="1"/>
    <x v="12"/>
  </r>
  <r>
    <x v="0"/>
    <n v="508481287"/>
    <n v="186543"/>
    <s v="AquisiÃ§Ã£o de diverso material genÃ©rico de canalizaÃ§Ã£o para o ano 2020."/>
    <d v="2020-03-17T11:31:16"/>
    <n v="13"/>
    <s v="PT;12;165;2010"/>
    <n v="220"/>
    <d v="2020-03-20T17:00:00"/>
    <n v="1"/>
    <x v="0"/>
    <x v="1"/>
    <x v="12"/>
  </r>
  <r>
    <x v="4"/>
    <n v="506334562"/>
    <n v="186544"/>
    <s v="RequalificaÃ§Ã£o da EN1/IC2 entre o Km 136,7 e o Km 148,5 (Acordo com o IP) - (ExecuÃ§Ã£o dos projetos de acesso Ã  Z.I. da Formiga a partir do IC2/EN1 e o acesso Ã  Zona da Charneca a partir da rotunda que serÃ¡ construÃ­da na confluÃªncia da IC2/EN1 com a EX1-EN1-6"/>
    <d v="2020-03-17T11:32:58"/>
    <n v="1"/>
    <s v="PT;11;157;1950"/>
    <n v="360"/>
    <d v="2020-03-23T23:59:00"/>
    <n v="1"/>
    <x v="1"/>
    <x v="1"/>
    <x v="12"/>
  </r>
  <r>
    <x v="11"/>
    <n v="506614913"/>
    <n v="186545"/>
    <s v="AquisiÃ§Ã£o de materiais para manutenÃ§Ã£o de parques de jogos e recreio do Concelho de Vila Franca de Xira"/>
    <d v="2020-03-17T11:33:28"/>
    <n v="1"/>
    <s v="PT;12;173;189"/>
    <n v="220"/>
    <d v="2020-03-24T23:59:00"/>
    <n v="1"/>
    <x v="1"/>
    <x v="1"/>
    <x v="12"/>
  </r>
  <r>
    <x v="47"/>
    <n v="512042659"/>
    <n v="186546"/>
    <m/>
    <d v="2020-03-17T11:37:42"/>
    <n v="1"/>
    <s v="PT;1;1;232"/>
    <n v="400"/>
    <m/>
    <n v="1"/>
    <x v="1"/>
    <x v="1"/>
    <x v="12"/>
  </r>
  <r>
    <x v="47"/>
    <n v="512042659"/>
    <n v="186547"/>
    <s v="Ajuste Direto para a ExecuÃ§Ã£o da Empreitada de BeneficiaÃ§Ã£o do Complexo Desportivo Municipal, no Ã‚mbito da RecuperaÃ§Ã£o e ConservaÃ§Ã£o do PatrimÃ³nio Municipal"/>
    <d v="2020-03-17T11:38:17"/>
    <n v="1"/>
    <s v="PT;20;312;3402"/>
    <n v="340"/>
    <d v="2020-03-27T23:59:00"/>
    <n v="1"/>
    <x v="1"/>
    <x v="1"/>
    <x v="12"/>
  </r>
  <r>
    <x v="13"/>
    <n v="501294104"/>
    <n v="186548"/>
    <m/>
    <d v="2020-03-17T11:41:02"/>
    <n v="3"/>
    <s v="PT;1;1;232"/>
    <n v="400"/>
    <m/>
    <n v="1"/>
    <x v="1"/>
    <x v="1"/>
    <x v="12"/>
  </r>
  <r>
    <x v="137"/>
    <n v="506818829"/>
    <n v="186549"/>
    <s v="Empreitada de &quot;ReconstruÃ§Ã£o de Muro de Suporte no tapado, em Oliveira do Hospital&quot;"/>
    <d v="2020-03-17T11:41:17"/>
    <n v="13"/>
    <s v="PT;7;88;1431"/>
    <n v="360"/>
    <d v="2020-03-27T23:59:00"/>
    <n v="1"/>
    <x v="1"/>
    <x v="1"/>
    <x v="12"/>
  </r>
  <r>
    <x v="13"/>
    <n v="501294104"/>
    <n v="186550"/>
    <m/>
    <d v="2020-03-17T11:43:51"/>
    <n v="3"/>
    <s v="PT;1;1;232"/>
    <n v="400"/>
    <m/>
    <n v="1"/>
    <x v="1"/>
    <x v="1"/>
    <x v="12"/>
  </r>
  <r>
    <x v="0"/>
    <n v="508481287"/>
    <n v="186551"/>
    <s v="AquisiÃ§Ã£o de serviÃ§os de manutenÃ§Ã£o preventiva do ecÃ³grafo Fibroscan 502T com calibraÃ§Ã£o das sondas &quot;M&quot; e &quot;XL&quot; para o serviÃ§o de Gastrenterologia - McdtÂ´s - Hsm"/>
    <d v="2020-03-17T11:47:30"/>
    <n v="1"/>
    <s v="PT;12;165;2010"/>
    <n v="400"/>
    <m/>
    <n v="1"/>
    <x v="0"/>
    <x v="1"/>
    <x v="12"/>
  </r>
  <r>
    <x v="71"/>
    <n v="600014690"/>
    <n v="186552"/>
    <s v="AquisiÃ§Ã£o de serviÃ§os de seguranÃ§a"/>
    <d v="2020-03-17T11:50:03"/>
    <n v="13"/>
    <s v="PT;1;1;232"/>
    <n v="340"/>
    <d v="2020-03-20T18:00:00"/>
    <n v="1"/>
    <x v="2"/>
    <x v="1"/>
    <x v="12"/>
  </r>
  <r>
    <x v="1"/>
    <n v="506673626"/>
    <n v="186553"/>
    <m/>
    <d v="2020-03-17T12:04:27"/>
    <n v="1"/>
    <s v="PT;1;1;232"/>
    <n v="400"/>
    <m/>
    <n v="1"/>
    <x v="1"/>
    <x v="1"/>
    <x v="12"/>
  </r>
  <r>
    <x v="11"/>
    <n v="506614913"/>
    <n v="186554"/>
    <s v="Fornecimento em contÃ­nuo de plantas arbustivas e herbÃ¡ceas para o MunicÃ­pio de Vila Franca de Xira"/>
    <d v="2020-03-17T12:18:27"/>
    <n v="1"/>
    <s v="PT;12;173;189"/>
    <n v="220"/>
    <d v="2020-03-30T23:59:00"/>
    <n v="1"/>
    <x v="1"/>
    <x v="1"/>
    <x v="12"/>
  </r>
  <r>
    <x v="13"/>
    <n v="501294104"/>
    <n v="186555"/>
    <s v="AquisiÃ§Ã£o de equipamento informÃ¡tico"/>
    <d v="2020-03-17T12:30:37"/>
    <n v="1"/>
    <s v="PT;16;245;2619"/>
    <n v="220"/>
    <d v="2020-04-10T23:59:00"/>
    <n v="1"/>
    <x v="1"/>
    <x v="1"/>
    <x v="12"/>
  </r>
  <r>
    <x v="0"/>
    <n v="508481287"/>
    <n v="186556"/>
    <s v="AquisiÃ§Ã£o de serviÃ§os de manutenÃ§Ã£o preventiva do ecÃ³grafo Fibroscan 502T com calibraÃ§Ã£o das sondas &quot;M&quot; e &quot;XL&quot; para o serviÃ§o de Gastrenterologia - McdtÂ´s - Hsm"/>
    <d v="2020-03-17T12:38:11"/>
    <n v="1"/>
    <s v="PT;12;165;2010"/>
    <n v="5"/>
    <d v="2020-03-23T17:00:00"/>
    <n v="1"/>
    <x v="0"/>
    <x v="1"/>
    <x v="12"/>
  </r>
  <r>
    <x v="11"/>
    <n v="506614913"/>
    <n v="186557"/>
    <s v="AquisiÃ§Ã£o de uma soluÃ§Ã£o de software para gestÃ£o de processos urbanÃ­sticos de forma desmaterializada para o MunicÃ­pio de Vila Franca de Xira"/>
    <d v="2020-03-17T13:18:38"/>
    <n v="13"/>
    <s v="PT;12;173;2086"/>
    <n v="230"/>
    <d v="2020-03-24T23:59:00"/>
    <n v="1"/>
    <x v="1"/>
    <x v="1"/>
    <x v="12"/>
  </r>
  <r>
    <x v="11"/>
    <n v="506614913"/>
    <n v="186558"/>
    <s v="AquisiÃ§Ã£o de Cabazes de Bens Alimentares para as FamÃ­lias Carenciadas do Concelho de Vila Franca de Xira"/>
    <d v="2020-03-17T14:05:47"/>
    <n v="3"/>
    <s v="PT;12;173;189"/>
    <n v="220"/>
    <d v="2020-04-21T23:59:00"/>
    <n v="1"/>
    <x v="1"/>
    <x v="1"/>
    <x v="12"/>
  </r>
  <r>
    <x v="0"/>
    <n v="508481287"/>
    <n v="186559"/>
    <s v="201A000007 - AquisiÃ§Ã£o de reagentes para a realizaÃ§Ã£o de AnÃ¡lises ClÃ­nicas, com colocaÃ§Ã£o de equipamento na Unidade Funcional da Biologia molecular (Virologia) do ServiÃ§o de Patologia ClÃ­nica do Centro Hospitalar UniversitÃ¡rio de Lisboa Norte, E.P.E. - 2020/2022"/>
    <d v="2020-03-17T14:08:55"/>
    <n v="3"/>
    <s v="PT;12;165;2010"/>
    <n v="150"/>
    <d v="2020-05-11T17:00:00"/>
    <n v="1"/>
    <x v="0"/>
    <x v="1"/>
    <x v="12"/>
  </r>
  <r>
    <x v="13"/>
    <n v="501294104"/>
    <n v="186560"/>
    <s v="PrestaÃ§Ã£o de serviÃ§os de manutenÃ§Ã£o de equipamentos AVAC instalados no EdifÃ­cio Sado, pelo perÃ­odo de 24 meses"/>
    <d v="2020-03-17T14:20:48"/>
    <n v="1"/>
    <s v="PT;16;245;2623"/>
    <n v="220"/>
    <d v="2020-03-23T23:59:00"/>
    <n v="1"/>
    <x v="1"/>
    <x v="1"/>
    <x v="12"/>
  </r>
  <r>
    <x v="14"/>
    <n v="501144218"/>
    <n v="186561"/>
    <s v="Acompanhamento e verificaÃ§Ã£o do exato cumprimento dos projetos e suas alteraÃ§Ãµes do contrato celebrado entre o Dono da Obra e o Empreiteiro, do Caderno de Encargos que faz parte da empreitada, do Plano de Trabalhos, da CoordenaÃ§Ã£o da SeguranÃ§a e SaÃºde em obra, da coordenaÃ§Ã£o do Plano de SeguranÃ§a e SaÃºde, da verificaÃ§Ã£o da execuÃ§Ã£o do Plano de PrevenÃ§Ã£o e GestÃ£o de ResÃ­duos de ConstruÃ§Ã£o e DemoliÃ§Ã£o, desde a consignaÃ§Ã£o da empreitada atÃ© Ã  receÃ§Ã£o provisÃ³ria da totalidade da obra"/>
    <d v="2020-03-17T14:28:22"/>
    <n v="3"/>
    <s v="PT;16;244;2617"/>
    <n v="210"/>
    <d v="2020-04-16T23:59:00"/>
    <n v="1"/>
    <x v="1"/>
    <x v="1"/>
    <x v="12"/>
  </r>
  <r>
    <x v="6"/>
    <n v="506037258"/>
    <n v="186562"/>
    <s v="Empreitada de &quot;Trabalhos de conservaÃ§Ã£o e manutenÃ§Ã£o no edifÃ­cio de apoio Ã  E.B. 1 da Avenida."/>
    <d v="2020-03-17T14:34:32"/>
    <n v="13"/>
    <s v="PT;17;256;2822"/>
    <n v="340"/>
    <d v="2020-03-23T17:00:00"/>
    <n v="1"/>
    <x v="1"/>
    <x v="1"/>
    <x v="12"/>
  </r>
  <r>
    <x v="137"/>
    <n v="506818829"/>
    <n v="186563"/>
    <s v="Fornecimento e aplicaÃ§Ã£o de sistema de ar condicionado, em substituiÃ§Ã£o do equipamento avariado, de um dos cinco sistemas autÃ³nomos, que servem a cave e a ala nascente do rÃ©s do chÃ£o, no edifÃ­cio dos PaÃ§os do MunicÃ­pio"/>
    <d v="2020-03-17T14:34:36"/>
    <n v="1"/>
    <s v="PT;7;88;1431"/>
    <n v="360"/>
    <d v="2020-03-21T23:59:00"/>
    <n v="1"/>
    <x v="1"/>
    <x v="1"/>
    <x v="12"/>
  </r>
  <r>
    <x v="60"/>
    <n v="504394029"/>
    <n v="186564"/>
    <s v="Procedimento de negociaÃ§Ã£o para aquisiÃ§Ã£o de Contadores MT e BTE"/>
    <d v="2020-03-17T14:38:44"/>
    <n v="6"/>
    <s v="PT;22;330;142"/>
    <n v="150"/>
    <d v="2020-05-04T17:00:00"/>
    <n v="1"/>
    <x v="2"/>
    <x v="1"/>
    <x v="12"/>
  </r>
  <r>
    <x v="0"/>
    <n v="508481287"/>
    <n v="186565"/>
    <s v="AquisiÃ§Ã£o de material de manutenÃ§Ã£o de eletricidade para o ArmazÃ©m 6 do Hsm"/>
    <d v="2020-03-17T14:44:05"/>
    <n v="13"/>
    <s v="PT;12;165;2010"/>
    <n v="220"/>
    <d v="2020-03-23T17:00:00"/>
    <n v="1"/>
    <x v="0"/>
    <x v="1"/>
    <x v="12"/>
  </r>
  <r>
    <x v="97"/>
    <n v="508354617"/>
    <n v="186566"/>
    <s v="AD 16/2020 - Plataforma de ContrataÃ§Ã£o PÃºblica"/>
    <d v="2020-03-17T15:11:30"/>
    <n v="1"/>
    <s v="PT;1;1;232"/>
    <n v="360"/>
    <d v="2020-03-20T23:59:00"/>
    <n v="1"/>
    <x v="1"/>
    <x v="1"/>
    <x v="12"/>
  </r>
  <r>
    <x v="20"/>
    <n v="506801969"/>
    <n v="186567"/>
    <s v="AquisiÃ§Ã£o de serviÃ§os relativos Ã  fiscalizaÃ§Ã£o e Ã  coordenaÃ§Ã£o em obra dos trabalhos constantes da empreitada &quot;Rede de Rega da VÃ¡rzea de Odeleite&quot;"/>
    <d v="2020-03-17T15:47:27"/>
    <n v="13"/>
    <s v="PT;9;114;1562"/>
    <n v="300"/>
    <d v="2020-03-26T17:00:00"/>
    <n v="1"/>
    <x v="1"/>
    <x v="1"/>
    <x v="12"/>
  </r>
  <r>
    <x v="4"/>
    <n v="506334562"/>
    <n v="186568"/>
    <s v="InspeÃ§Ã£o/ReinspeÃ§Ã£o de ascensores, monta cargas, escadas mecÃ¢nicas e tapetes rolantes."/>
    <d v="2020-03-17T15:57:03"/>
    <n v="13"/>
    <s v="PT;11;157;1950"/>
    <n v="300"/>
    <d v="2020-03-23T23:59:00"/>
    <n v="1"/>
    <x v="1"/>
    <x v="1"/>
    <x v="12"/>
  </r>
  <r>
    <x v="99"/>
    <n v="510089224"/>
    <n v="186569"/>
    <s v="DAP 2020.0027 Â¿ AquisiÃ§Ã£o de ServiÃ§os de Desenvolvimento e ImplementaÃ§Ã£o do Registo de Agentes Desportivos de Alto Rendimento (RADAR), projeto cofinanciado no Ã¢mbito do Aviso n.Âº 02/SAMA/2016"/>
    <d v="2020-03-17T15:57:08"/>
    <n v="13"/>
    <s v="PT;12;165;2022"/>
    <n v="340"/>
    <d v="2020-03-23T23:59:00"/>
    <n v="1"/>
    <x v="2"/>
    <x v="1"/>
    <x v="12"/>
  </r>
  <r>
    <x v="109"/>
    <n v="506676056"/>
    <n v="186570"/>
    <s v="AquisiÃ§Ã£o de 40 contentores de polietileno para recolha de ResÃ­duos SÃ³lidos Urbanos"/>
    <d v="2020-03-17T15:58:45"/>
    <n v="1"/>
    <s v="PT;15;216;43"/>
    <n v="300"/>
    <d v="2020-03-23T23:59:00"/>
    <n v="1"/>
    <x v="1"/>
    <x v="1"/>
    <x v="12"/>
  </r>
  <r>
    <x v="34"/>
    <n v="508069645"/>
    <n v="186573"/>
    <s v="PE_20011_CNB - CONCURSO PÃšBLICO NACIONAL PARA AQUISIÃ‡ÃƒO E MONTAGEM DE SISTEMA DE PAINÃ‰IS SOLARES FOTOVOLTAICOS, PARA A ESCOLA BÃSICA E SECUNDÃRIA DE CANELAS, EM VILA NOVA DE GAIA"/>
    <d v="2020-03-17T16:28:11"/>
    <n v="3"/>
    <s v="PT;14;209;2395"/>
    <n v="230"/>
    <d v="2020-03-31T17:00:00"/>
    <n v="1"/>
    <x v="6"/>
    <x v="1"/>
    <x v="12"/>
  </r>
  <r>
    <x v="11"/>
    <n v="506614913"/>
    <n v="186574"/>
    <s v="Empreitada de &quot;EficiÃªncia EnergÃ©tica - Isolamento TÃ©rmico das Coberturas dos PavilhÃµes Municipais do Forte da Casa e Alverca do Ribatejo&quot;"/>
    <d v="2020-03-17T16:29:29"/>
    <n v="13"/>
    <s v="PT;12;173;189"/>
    <n v="220"/>
    <d v="2020-04-09T23:59:00"/>
    <n v="1"/>
    <x v="1"/>
    <x v="1"/>
    <x v="12"/>
  </r>
  <r>
    <x v="99"/>
    <n v="510089224"/>
    <n v="186577"/>
    <s v="DAP 2020.0045 - AquisiÃ§Ã£o de software para a gestÃ£o integrada de contraordenaÃ§Ãµes"/>
    <d v="2020-03-17T16:54:11"/>
    <n v="13"/>
    <s v="PT;12;165;2022"/>
    <n v="340"/>
    <d v="2020-03-23T23:59:00"/>
    <n v="1"/>
    <x v="2"/>
    <x v="1"/>
    <x v="12"/>
  </r>
  <r>
    <x v="68"/>
    <n v="512013241"/>
    <n v="186579"/>
    <s v="AJUSTE DIRETO PARA ADJUDICAÃ‡ÃƒO DA AQUISIÃ‡ÃƒO DE SERVIÃ‡OS PARA IMPLEMENTAÃ‡ÃƒO DO PROJETO EDUCATIVO DE INTERVENÃ‡Ã‚O 1Âº Ciclo de Ensino BÃ¡sico 2020"/>
    <d v="2020-03-17T17:04:29"/>
    <n v="1"/>
    <s v="PT;1;1;232"/>
    <n v="400"/>
    <d v="1970-01-01T17:30:00"/>
    <n v="1"/>
    <x v="1"/>
    <x v="1"/>
    <x v="12"/>
  </r>
  <r>
    <x v="3"/>
    <n v="500051054"/>
    <n v="186582"/>
    <m/>
    <d v="2020-03-17T18:17:06"/>
    <n v="13"/>
    <s v="PT;1;1;232"/>
    <n v="400"/>
    <m/>
    <n v="1"/>
    <x v="1"/>
    <x v="1"/>
    <x v="12"/>
  </r>
  <r>
    <x v="3"/>
    <n v="500051054"/>
    <n v="186583"/>
    <m/>
    <d v="2020-03-17T18:56:31"/>
    <n v="13"/>
    <s v="PT;1;1;232"/>
    <n v="400"/>
    <m/>
    <n v="1"/>
    <x v="1"/>
    <x v="1"/>
    <x v="12"/>
  </r>
  <r>
    <x v="79"/>
    <n v="506563774"/>
    <n v="186584"/>
    <s v="Estudo e ElaboraÃ§Ã£o da EstratÃ©gia Local de HabitaÃ§Ã£o - ELH"/>
    <d v="2020-03-17T19:46:50"/>
    <n v="1"/>
    <s v="PT;15;223;322"/>
    <n v="340"/>
    <d v="2020-03-22T23:59:00"/>
    <n v="1"/>
    <x v="1"/>
    <x v="1"/>
    <x v="12"/>
  </r>
  <r>
    <x v="346"/>
    <n v="501116109"/>
    <n v="186585"/>
    <s v="Constitui objeto do presente procedimento a aquisiÃ§Ã£o de bens e prestaÃ§Ã£o de serviÃ§os que visa materializar a ProduÃ§Ã£o de ConteÃºdos de acordo com a estratÃ©gia museolÃ³gica para o SANTUÃRIO DE NOSSA SENHORA DE AIRES, em conformidade com as peÃ§as do processo."/>
    <d v="2020-03-17T22:04:35"/>
    <n v="13"/>
    <s v="PT;8;108;1542"/>
    <n v="220"/>
    <d v="2020-04-01T23:59:00"/>
    <n v="1"/>
    <x v="1"/>
    <x v="1"/>
    <x v="12"/>
  </r>
  <r>
    <x v="3"/>
    <n v="500051054"/>
    <n v="186586"/>
    <m/>
    <d v="2020-03-17T23:58:33"/>
    <n v="3"/>
    <s v="PT;1;1;232"/>
    <n v="400"/>
    <m/>
    <n v="1"/>
    <x v="1"/>
    <x v="1"/>
    <x v="12"/>
  </r>
  <r>
    <x v="34"/>
    <n v="508069645"/>
    <n v="186587"/>
    <s v="PE_20012_ADB - AQUISIÃ‡ÃƒO DA RENOVAÃ‡ÃƒO DO CONTINUITY SOFTWARE AGREEMENT RELATIVO AO FORNECIMENTO CONTÃNUO DE SOFTWARE PRIMAVERA LICENCIADO EM NOME DA PARQUE ESCOLAR, E.P.E., POR TRÃŠS ANOS, INCLUINDO O FORNECIMENTO DE LICENCIAMENTO ADICIONAL"/>
    <d v="2020-03-18T08:56:44"/>
    <n v="1"/>
    <s v="PT;1;1;232"/>
    <n v="360"/>
    <d v="2020-03-24T17:00:00"/>
    <n v="1"/>
    <x v="6"/>
    <x v="1"/>
    <x v="12"/>
  </r>
  <r>
    <x v="149"/>
    <n v="506642798"/>
    <n v="186589"/>
    <s v="PrestaÃ§Ã£o de ServiÃ§os para planeamento e elaboraÃ§Ã£o de uma candidatura ao Programa CENTRO 2020, designada Cultura para Todos"/>
    <d v="2020-03-18T09:24:09"/>
    <n v="1"/>
    <s v="PT;6;76;1247"/>
    <n v="360"/>
    <d v="2020-03-24T23:00:00"/>
    <n v="1"/>
    <x v="1"/>
    <x v="1"/>
    <x v="12"/>
  </r>
  <r>
    <x v="0"/>
    <n v="508481287"/>
    <n v="186592"/>
    <m/>
    <d v="2020-03-18T09:38:59"/>
    <n v="1"/>
    <s v="PT;1;1;232"/>
    <n v="400"/>
    <m/>
    <n v="1"/>
    <x v="0"/>
    <x v="1"/>
    <x v="12"/>
  </r>
  <r>
    <x v="43"/>
    <n v="503035416"/>
    <n v="186594"/>
    <s v="AquisiÃ§Ã£o de S DIAL c glu K 3 MMOL CA 1,25 L 325 G"/>
    <d v="2020-03-18T09:43:27"/>
    <n v="1"/>
    <s v="PT;1;1;232"/>
    <n v="340"/>
    <d v="2020-03-25T16:00:00"/>
    <n v="1"/>
    <x v="0"/>
    <x v="1"/>
    <x v="12"/>
  </r>
  <r>
    <x v="347"/>
    <n v="501119825"/>
    <n v="186595"/>
    <m/>
    <d v="2020-03-18T09:56:09"/>
    <n v="13"/>
    <s v="PT;9;118;1579"/>
    <n v="400"/>
    <m/>
    <n v="1"/>
    <x v="1"/>
    <x v="1"/>
    <x v="12"/>
  </r>
  <r>
    <x v="132"/>
    <n v="507023129"/>
    <n v="186596"/>
    <s v="AquisiÃ§Ã£o de ServiÃ§os de Arqueologia Â¿ Entrecampos Â¿ Loteamento das ForÃ§as Armadas"/>
    <d v="2020-03-18T10:16:02"/>
    <n v="1"/>
    <s v="PT;1;1;232"/>
    <n v="220"/>
    <d v="2020-03-21T17:00:00"/>
    <n v="1"/>
    <x v="2"/>
    <x v="1"/>
    <x v="12"/>
  </r>
  <r>
    <x v="347"/>
    <n v="501119825"/>
    <n v="186597"/>
    <m/>
    <d v="2020-03-18T10:27:32"/>
    <n v="13"/>
    <s v="PT;1;1;232"/>
    <n v="1"/>
    <m/>
    <n v="1"/>
    <x v="1"/>
    <x v="1"/>
    <x v="12"/>
  </r>
  <r>
    <x v="38"/>
    <n v="505309939"/>
    <n v="186598"/>
    <s v="PrestaÃ§Ã£o de ServiÃ§os de Suporte e ManutenÃ§Ã£o de Impressoras"/>
    <d v="2020-03-18T10:32:56"/>
    <n v="1"/>
    <s v="PT;9;121;1594"/>
    <n v="340"/>
    <d v="2020-03-25T16:30:00"/>
    <n v="1"/>
    <x v="1"/>
    <x v="1"/>
    <x v="12"/>
  </r>
  <r>
    <x v="52"/>
    <n v="508787033"/>
    <n v="186599"/>
    <s v="Acordo Quadro para AquisiÃ§Ã£o de ComunicaÃ§Ãµes (Voz e Dados)"/>
    <d v="2020-03-18T11:07:54"/>
    <n v="3"/>
    <s v="PT;1;1;232"/>
    <n v="150"/>
    <d v="2020-05-06T23:59:00"/>
    <n v="1"/>
    <x v="1"/>
    <x v="1"/>
    <x v="12"/>
  </r>
  <r>
    <x v="331"/>
    <n v="506811913"/>
    <n v="186600"/>
    <s v="AquisiÃ§Ã£o de serviÃ§o de organizaÃ§Ã£o e realizaÃ§Ã£o do Concurso Regional da raÃ§a frÃ­sia do Alto Minho"/>
    <d v="2020-03-18T11:14:19"/>
    <n v="13"/>
    <s v="PT;17;254;2776"/>
    <n v="220"/>
    <d v="2020-03-26T23:59:00"/>
    <n v="1"/>
    <x v="1"/>
    <x v="1"/>
    <x v="12"/>
  </r>
  <r>
    <x v="140"/>
    <n v="600082628"/>
    <n v="186601"/>
    <s v="Limpeza de 20 caixas de retenÃ§Ã£o de gorduras, em 17 RefeitÃ³rios geridos pelos SSAP."/>
    <d v="2020-03-18T11:35:28"/>
    <n v="13"/>
    <s v="PT;12;165;75"/>
    <n v="300"/>
    <d v="2020-04-23T18:00:00"/>
    <n v="1"/>
    <x v="2"/>
    <x v="1"/>
    <x v="12"/>
  </r>
  <r>
    <x v="73"/>
    <n v="501112049"/>
    <n v="186604"/>
    <m/>
    <d v="2020-03-18T11:54:20"/>
    <n v="1"/>
    <s v="PT;1;1;232"/>
    <n v="1"/>
    <m/>
    <n v="1"/>
    <x v="1"/>
    <x v="1"/>
    <x v="12"/>
  </r>
  <r>
    <x v="196"/>
    <n v="503956546"/>
    <n v="186606"/>
    <s v="&quot;AquisiÃ§Ã£o de ServiÃ§os de manutenÃ§Ã£o das instalaÃ§Ãµes tÃ©cnicas na Piscina Municipal coberta e manutenÃ§Ã£o das instalaÃ§Ãµes tÃ©cnicas do Sistema de AVAC na mesma piscina e no Centro Escolar de Borba&quot;"/>
    <d v="2020-03-18T11:56:11"/>
    <n v="1"/>
    <s v="PT;8;98;1488"/>
    <n v="1"/>
    <d v="1970-01-01T23:59:00"/>
    <n v="1"/>
    <x v="1"/>
    <x v="1"/>
    <x v="12"/>
  </r>
  <r>
    <x v="138"/>
    <n v="506087000"/>
    <n v="186611"/>
    <s v="Fornecimento de viatura ligeira de passageiros SUV usada, para a ProteÃ§Ã£o Civil Municipal"/>
    <d v="2020-03-18T12:39:44"/>
    <n v="1"/>
    <s v="PT;7;79;138"/>
    <n v="360"/>
    <d v="2020-03-25T17:00:00"/>
    <n v="1"/>
    <x v="1"/>
    <x v="1"/>
    <x v="12"/>
  </r>
  <r>
    <x v="0"/>
    <n v="508481287"/>
    <n v="186612"/>
    <s v="201G000818 - AquisiÃ§Ã£o de tafamidis 20 mg caps - Ano 2020"/>
    <d v="2020-03-18T12:54:32"/>
    <n v="1"/>
    <s v="PT;12;165;2010"/>
    <n v="340"/>
    <d v="2020-03-23T17:00:00"/>
    <n v="1"/>
    <x v="0"/>
    <x v="1"/>
    <x v="12"/>
  </r>
  <r>
    <x v="3"/>
    <n v="500051054"/>
    <n v="186613"/>
    <m/>
    <d v="2020-03-18T13:11:31"/>
    <n v="3"/>
    <s v="PT;1;1;232"/>
    <n v="400"/>
    <m/>
    <n v="1"/>
    <x v="1"/>
    <x v="1"/>
    <x v="12"/>
  </r>
  <r>
    <x v="38"/>
    <n v="505309939"/>
    <n v="186615"/>
    <s v="AquisiÃ§Ã£o de refeiÃ§Ãµes no Ã‚mbito da ProgramaÃ§Ã£o de Eventos do MunicÃ­pio"/>
    <d v="2020-03-18T13:41:41"/>
    <n v="1"/>
    <s v="PT;9;121;1594"/>
    <n v="340"/>
    <d v="2020-03-26T16:30:00"/>
    <n v="1"/>
    <x v="1"/>
    <x v="1"/>
    <x v="12"/>
  </r>
  <r>
    <x v="331"/>
    <n v="506811913"/>
    <n v="186616"/>
    <s v="AquisiÃ§Ã£o de serviÃ§os para execuÃ§Ã£o de serviÃ§os de ediÃ§Ã£o e impressÃ£o do suplemento destacÃ¡vel assinatura e publicidade."/>
    <d v="2020-03-18T13:48:17"/>
    <n v="13"/>
    <s v="PT;17;254;2776"/>
    <n v="360"/>
    <d v="2020-03-25T23:59:00"/>
    <n v="1"/>
    <x v="1"/>
    <x v="1"/>
    <x v="12"/>
  </r>
  <r>
    <x v="7"/>
    <n v="508666236"/>
    <n v="186617"/>
    <s v="AquisiÃ§Ã£o de serviÃ§os de consultoria tÃ©cnica em engenharia para coordenaÃ§Ã£o de seguranÃ§a em obra no Ã¢mbito de empreitada para substituiÃ§Ã£o da rede de Ã¡guas e instalaÃ§Ã£o de painÃ©is solares a realizar na EHT de Coimbra"/>
    <d v="2020-03-18T13:50:58"/>
    <n v="1"/>
    <s v="PT;1;1;232"/>
    <n v="5"/>
    <d v="2020-03-24T23:59:00"/>
    <n v="1"/>
    <x v="2"/>
    <x v="1"/>
    <x v="12"/>
  </r>
  <r>
    <x v="24"/>
    <n v="503311332"/>
    <n v="186618"/>
    <s v="AD 10/2020 - Aluguer, transporte e instalaÃ§Ã£o de um conjunto modular para o Parque de Sete Rios"/>
    <d v="2020-03-18T13:59:00"/>
    <n v="1"/>
    <s v="PT;12;165;2009"/>
    <n v="300"/>
    <d v="2020-03-24T17:00:00"/>
    <n v="1"/>
    <x v="1"/>
    <x v="1"/>
    <x v="12"/>
  </r>
  <r>
    <x v="347"/>
    <n v="501119825"/>
    <n v="186620"/>
    <m/>
    <d v="2020-03-18T14:06:00"/>
    <n v="1"/>
    <s v="PT;1;1;232"/>
    <n v="1"/>
    <m/>
    <n v="1"/>
    <x v="1"/>
    <x v="1"/>
    <x v="12"/>
  </r>
  <r>
    <x v="132"/>
    <n v="507023129"/>
    <n v="186621"/>
    <s v="AquisiÃ§Ã£o de ServiÃ§os, ao abrigo do Acordo Quadro n.Âº 19/003/CA/AQ, de elaboraÃ§Ã£o de um Projeto de Arquitectura e Especialidades na Bairro dos Alfinetes OR14 Programa HabitaÃ§Ã£o Renda AcessÃ­vel PÃºblico - Marvila"/>
    <d v="2020-03-18T14:06:25"/>
    <n v="13"/>
    <s v="PT;1;1;232"/>
    <n v="5"/>
    <d v="2020-03-27T17:00:00"/>
    <n v="1"/>
    <x v="2"/>
    <x v="1"/>
    <x v="12"/>
  </r>
  <r>
    <x v="347"/>
    <n v="501119825"/>
    <n v="186622"/>
    <m/>
    <d v="2020-03-18T14:08:34"/>
    <n v="4"/>
    <s v="PT;1;1;232"/>
    <n v="1"/>
    <m/>
    <n v="1"/>
    <x v="1"/>
    <x v="1"/>
    <x v="12"/>
  </r>
  <r>
    <x v="4"/>
    <n v="506334562"/>
    <n v="186623"/>
    <s v="ContrataÃ§Ã£o Festival Sete SÃ³is Sete Luas - 2020"/>
    <d v="2020-03-18T14:11:31"/>
    <n v="1"/>
    <s v="PT;11;157;1950"/>
    <n v="220"/>
    <d v="2020-03-24T23:59:00"/>
    <n v="1"/>
    <x v="1"/>
    <x v="1"/>
    <x v="12"/>
  </r>
  <r>
    <x v="11"/>
    <n v="506614913"/>
    <n v="186624"/>
    <s v="ContrataÃ§Ã£o de serviÃ§os de montagens e desmontagens dos diversos eventos organizados ou apoiados pelo MVFX durante o ano de 2020"/>
    <d v="2020-03-18T14:26:32"/>
    <n v="1"/>
    <s v="PT;12;173;2086"/>
    <n v="220"/>
    <d v="2020-03-24T23:59:00"/>
    <n v="1"/>
    <x v="1"/>
    <x v="1"/>
    <x v="12"/>
  </r>
  <r>
    <x v="25"/>
    <n v="505307685"/>
    <n v="186625"/>
    <s v="PrestaÃ§Ã£o de serviÃ§os de AnimaÃ§Ã£o/Som para as festas em Honra de Nossa Senhora da SalvaÃ§Ã£o"/>
    <d v="2020-03-18T14:30:27"/>
    <n v="1"/>
    <s v="PT;12;161;202"/>
    <n v="300"/>
    <d v="2020-03-29T23:59:00"/>
    <n v="1"/>
    <x v="1"/>
    <x v="1"/>
    <x v="12"/>
  </r>
  <r>
    <x v="132"/>
    <n v="507023129"/>
    <n v="186626"/>
    <s v="AQUISIÃ‡ÃƒO DE SERVIÃ‡OS, AO ABRIGO DO ACORDO QUADRO N.Âº 19/003/CA/AQ, DE ELABORAÃ‡ÃƒO DE PROJETO DE ARQUITECTURA E ESPECIALIDADES NA RUA FERREIRA DE CASTRO Â¿ OR12 - HABITAÃ‡ÃƒO RENDA ACESSÃVEL - MARVILA -"/>
    <d v="2020-03-18T14:39:52"/>
    <n v="13"/>
    <s v="PT;1;1;232"/>
    <n v="1"/>
    <d v="1970-01-01T17:00:00"/>
    <n v="1"/>
    <x v="2"/>
    <x v="1"/>
    <x v="12"/>
  </r>
  <r>
    <x v="11"/>
    <n v="506614913"/>
    <n v="186627"/>
    <s v="ContrataÃ§Ã£o de serviÃ§os para a elaboraÃ§Ã£o do Levantamento de Infraestruturas e de Projetos de Especialidades para o Projeto de RevitalizaÃ§Ã£o do EdifÃ­cio e PerÃ­metro Urbano do Mercado Municipal de Vila Franca de Xira"/>
    <d v="2020-03-18T14:45:19"/>
    <n v="1"/>
    <s v="PT;12;173;2086"/>
    <n v="5"/>
    <d v="2020-03-24T23:59:00"/>
    <n v="1"/>
    <x v="1"/>
    <x v="1"/>
    <x v="12"/>
  </r>
  <r>
    <x v="38"/>
    <n v="505309939"/>
    <n v="186628"/>
    <s v="PrestaÃ§Ã£o de ServiÃ§os de AnÃ¡lise QuÃ­mica e BacteriolÃ³gica da Ãgua das Piscinas Municipais"/>
    <d v="2020-03-18T15:01:53"/>
    <n v="1"/>
    <s v="PT;9;121;1594"/>
    <n v="340"/>
    <d v="2020-03-20T16:30:00"/>
    <n v="1"/>
    <x v="1"/>
    <x v="1"/>
    <x v="12"/>
  </r>
  <r>
    <x v="0"/>
    <n v="508481287"/>
    <n v="186629"/>
    <s v="201G000883 - AquisiÃ§Ã£o de oxigÃ©nio liquido medicinal-m3- abril 2020"/>
    <d v="2020-03-18T15:03:29"/>
    <n v="1"/>
    <s v="PT;12;165;2010"/>
    <n v="340"/>
    <d v="2020-03-23T17:00:00"/>
    <n v="1"/>
    <x v="0"/>
    <x v="1"/>
    <x v="12"/>
  </r>
  <r>
    <x v="1"/>
    <n v="506673626"/>
    <n v="186630"/>
    <s v="AquisiÃ§Ã£o de serviÃ§os de tratamento de Ã¡rvores ornamentais"/>
    <d v="2020-03-18T15:08:18"/>
    <n v="13"/>
    <s v="PT;16;237;31"/>
    <n v="360"/>
    <d v="2020-03-26T23:59:00"/>
    <n v="1"/>
    <x v="1"/>
    <x v="1"/>
    <x v="12"/>
  </r>
  <r>
    <x v="3"/>
    <n v="500051054"/>
    <n v="186631"/>
    <s v="AquisiÃ§Ã£o de serviÃ§os de recolha de resÃ­duos de higiene feminina nas instalaÃ§Ãµes do MunicÃ­pio de Almada"/>
    <d v="2020-03-18T15:21:24"/>
    <n v="13"/>
    <s v="PT;1;1;232"/>
    <n v="220"/>
    <d v="2020-03-25T19:00:00"/>
    <n v="1"/>
    <x v="1"/>
    <x v="1"/>
    <x v="12"/>
  </r>
  <r>
    <x v="75"/>
    <n v="512096481"/>
    <n v="186632"/>
    <s v="AQUISIÃ‡ÃƒO DE MEMBRANAS PARA A UNIDADE DE OSMOSE INVERSA OI-05-130 DO ECOPARQUE DA ILHA DE SÃƒO MIGUEL"/>
    <d v="2020-03-18T15:37:19"/>
    <n v="3"/>
    <s v="PT;20;313;1331"/>
    <n v="220"/>
    <d v="2020-04-02T18:00:00"/>
    <n v="1"/>
    <x v="1"/>
    <x v="1"/>
    <x v="12"/>
  </r>
  <r>
    <x v="1"/>
    <n v="506673626"/>
    <n v="186633"/>
    <s v="AquisiÃ§Ã£o de serviÃ§os de recolha de contentores de superfÃ­cie de RSU"/>
    <d v="2020-03-18T15:57:38"/>
    <n v="13"/>
    <s v="PT;16;237;31"/>
    <n v="230"/>
    <d v="2020-03-23T23:59:00"/>
    <n v="1"/>
    <x v="1"/>
    <x v="1"/>
    <x v="12"/>
  </r>
  <r>
    <x v="11"/>
    <n v="506614913"/>
    <n v="186634"/>
    <s v="Fornecimento em contÃ­nuo de material de rega para o MVFX"/>
    <d v="2020-03-18T16:23:08"/>
    <n v="1"/>
    <s v="PT;12;173;2086"/>
    <n v="300"/>
    <d v="2020-03-24T23:59:00"/>
    <n v="1"/>
    <x v="1"/>
    <x v="1"/>
    <x v="12"/>
  </r>
  <r>
    <x v="63"/>
    <n v="508741823"/>
    <n v="186635"/>
    <m/>
    <d v="2020-03-18T16:30:33"/>
    <n v="1"/>
    <s v="PT;1;1;232"/>
    <n v="400"/>
    <m/>
    <n v="1"/>
    <x v="0"/>
    <x v="1"/>
    <x v="12"/>
  </r>
  <r>
    <x v="11"/>
    <n v="506614913"/>
    <n v="186636"/>
    <s v="ContrataÃ§Ã£o de serviÃ§os para a elaboraÃ§Ã£o da revisÃ£o do projeto de AmpliaÃ§Ã£o do TalhÃ£o S e RequalificaÃ§Ã£o da Zona do Impasse Junto aos Jazigos - Missa Campal do CemitÃ©rio de Vila Franca de Xira"/>
    <d v="2020-03-18T16:40:02"/>
    <n v="1"/>
    <s v="PT;12;173;2086"/>
    <n v="300"/>
    <d v="2020-03-24T23:59:00"/>
    <n v="1"/>
    <x v="1"/>
    <x v="1"/>
    <x v="12"/>
  </r>
  <r>
    <x v="9"/>
    <n v="506173968"/>
    <n v="186637"/>
    <s v="AquisiÃ§Ã£o de ServiÃ§os de VigilÃ¢ncia e SeguranÃ§a Humana para o Parque Urbano do Seixal"/>
    <d v="2020-03-18T16:52:16"/>
    <n v="3"/>
    <s v="PT;16;243;2615"/>
    <n v="220"/>
    <d v="2020-03-30T17:00:00"/>
    <n v="1"/>
    <x v="1"/>
    <x v="1"/>
    <x v="12"/>
  </r>
  <r>
    <x v="1"/>
    <n v="506673626"/>
    <n v="186638"/>
    <s v="AquisiÃ§Ã£o de serviÃ§os de consultoria na Ã¡rea financeira, no regime de avenÃ§a"/>
    <d v="2020-03-18T17:13:24"/>
    <n v="1"/>
    <s v="PT;16;237;31"/>
    <n v="360"/>
    <d v="2020-03-24T23:59:00"/>
    <n v="1"/>
    <x v="1"/>
    <x v="1"/>
    <x v="12"/>
  </r>
  <r>
    <x v="3"/>
    <n v="500051054"/>
    <n v="186639"/>
    <s v="AquisiÃ§Ã£o de 200 papeleiras de 50 litros (tipo Prima Linea)"/>
    <d v="2020-03-18T17:18:25"/>
    <n v="13"/>
    <s v="PT;16;236;230"/>
    <n v="340"/>
    <d v="2020-03-31T19:00:00"/>
    <n v="1"/>
    <x v="1"/>
    <x v="1"/>
    <x v="12"/>
  </r>
  <r>
    <x v="11"/>
    <n v="506614913"/>
    <n v="186640"/>
    <s v="AquisiÃ§Ã£o de equipamento informÃ¡tico para o Departamento de Planeamento e GestÃ£o UrbanÃ­stica"/>
    <d v="2020-03-18T17:24:20"/>
    <n v="13"/>
    <s v="PT;12;173;2086"/>
    <n v="230"/>
    <d v="2020-03-31T23:59:00"/>
    <n v="1"/>
    <x v="1"/>
    <x v="1"/>
    <x v="12"/>
  </r>
  <r>
    <x v="71"/>
    <n v="600014690"/>
    <n v="186641"/>
    <m/>
    <d v="2020-03-18T17:33:10"/>
    <n v="3"/>
    <s v="PT;1;1;232"/>
    <n v="400"/>
    <m/>
    <n v="1"/>
    <x v="2"/>
    <x v="1"/>
    <x v="12"/>
  </r>
  <r>
    <x v="346"/>
    <n v="501116109"/>
    <n v="186642"/>
    <m/>
    <d v="2020-03-18T18:03:06"/>
    <n v="3"/>
    <s v="PT;1;1;232"/>
    <n v="400"/>
    <m/>
    <n v="1"/>
    <x v="1"/>
    <x v="1"/>
    <x v="12"/>
  </r>
  <r>
    <x v="346"/>
    <n v="501116109"/>
    <n v="186643"/>
    <s v="A empreitada tem por objeto o fornecimento dos materiais e execuÃ§Ã£o de todos os trabalhos necessÃ¡rios Ã  execuÃ§Ã£o de obras de arranjos exteriores afectos Ã  zona da FÃ¡brica da Igreja Paroquial, de acordo com o Projecto de RequalificaÃ§Ã£o PaisagÃ­stica e Ambiental da Envolvente ao SantuÃ¡rio de NÂª SrÂª dÂ¿Aires, promovido pela CÃ¢mara Municipal de Viana do Alentejo e que engloba Ã¡reas de domÃ­nio pÃºblico e Ã¡reas pertencentes Ã  FÃ¡brica da Igreja Paroquial tal como Ã© definido nas peÃ§as desenhadas."/>
    <d v="2020-03-18T18:03:11"/>
    <n v="13"/>
    <s v="PT;1;1;232"/>
    <n v="200"/>
    <d v="2020-03-31T23:59:00"/>
    <n v="1"/>
    <x v="1"/>
    <x v="1"/>
    <x v="12"/>
  </r>
  <r>
    <x v="97"/>
    <n v="508354617"/>
    <n v="186644"/>
    <s v="AD 17/2020 - AquisiÃ§Ã£o de sementes para a BTL 2020"/>
    <d v="2020-03-18T19:11:37"/>
    <n v="1"/>
    <s v="PT;1;1;232"/>
    <n v="1"/>
    <d v="1970-01-01T23:59:00"/>
    <n v="1"/>
    <x v="1"/>
    <x v="1"/>
    <x v="12"/>
  </r>
  <r>
    <x v="132"/>
    <n v="507023129"/>
    <n v="186645"/>
    <m/>
    <d v="2020-03-19T09:25:53"/>
    <n v="1"/>
    <s v="PT;1;1;232"/>
    <n v="400"/>
    <m/>
    <n v="1"/>
    <x v="2"/>
    <x v="1"/>
    <x v="12"/>
  </r>
  <r>
    <x v="132"/>
    <n v="507023129"/>
    <n v="186646"/>
    <s v="AquisiÃ§Ã£o de ServiÃ§os para a realizaÃ§Ã£o de Levantamentos de Topografia, em diversos locais da cidade de Lisboa, ao abrigo do Contrato de Programa celebrado entre a CML e a Lisboa Ocidental SRU"/>
    <d v="2020-03-19T09:26:05"/>
    <n v="1"/>
    <s v="PT;1;1;232"/>
    <n v="220"/>
    <d v="2020-03-26T17:00:00"/>
    <n v="1"/>
    <x v="2"/>
    <x v="1"/>
    <x v="12"/>
  </r>
  <r>
    <x v="38"/>
    <n v="505309939"/>
    <n v="186647"/>
    <s v="AquisiÃ§Ã£o de Equipamento MÃ©dico para SituaÃ§Ãµes de CatÃ¡strofe"/>
    <d v="2020-03-19T09:31:34"/>
    <n v="1"/>
    <s v="PT;9;121;1594"/>
    <n v="360"/>
    <d v="2020-03-23T13:00:00"/>
    <n v="1"/>
    <x v="1"/>
    <x v="1"/>
    <x v="12"/>
  </r>
  <r>
    <x v="38"/>
    <n v="505309939"/>
    <n v="186648"/>
    <s v="AquisiÃ§Ã£o de Equipamento MÃ©dico para SituaÃ§Ãµes de CatÃ¡strofe"/>
    <d v="2020-03-19T09:37:32"/>
    <n v="1"/>
    <s v="PT;9;121;1594"/>
    <n v="340"/>
    <d v="2020-03-23T13:00:00"/>
    <n v="1"/>
    <x v="1"/>
    <x v="1"/>
    <x v="12"/>
  </r>
  <r>
    <x v="1"/>
    <n v="506673626"/>
    <n v="186649"/>
    <m/>
    <d v="2020-03-19T09:52:40"/>
    <n v="1"/>
    <s v="PT;1;1;232"/>
    <n v="400"/>
    <m/>
    <n v="1"/>
    <x v="1"/>
    <x v="1"/>
    <x v="12"/>
  </r>
  <r>
    <x v="4"/>
    <n v="506334562"/>
    <n v="186650"/>
    <s v="AquisiÃ§Ã£o de serviÃ§os de beneficiaÃ§Ã£o, manutenÃ§Ã£o e conservaÃ§Ã£o em espaÃ§os verdes."/>
    <d v="2020-03-19T10:06:27"/>
    <n v="13"/>
    <s v="PT;11;157;220"/>
    <n v="400"/>
    <d v="2020-02-01T23:59:00"/>
    <n v="1"/>
    <x v="1"/>
    <x v="1"/>
    <x v="12"/>
  </r>
  <r>
    <x v="4"/>
    <n v="506334562"/>
    <n v="186651"/>
    <s v="EspaÃ§o de jogo e recreio - parque infantil da zona desportiva do arnado - equipamento de substituiÃ§Ã£o do comboio - novo comboio."/>
    <d v="2020-03-19T10:07:40"/>
    <n v="1"/>
    <s v="PT;11;157;1950"/>
    <n v="300"/>
    <d v="2020-04-01T23:59:00"/>
    <n v="1"/>
    <x v="1"/>
    <x v="1"/>
    <x v="12"/>
  </r>
  <r>
    <x v="68"/>
    <n v="512013241"/>
    <n v="186652"/>
    <s v="PrestaÃ§Ã£o de ServiÃ§os Hipoterapia Â¿ Fundo Social Municipal, para o ano de 2020"/>
    <d v="2020-03-19T10:12:24"/>
    <n v="1"/>
    <s v="PT;1;1;232"/>
    <n v="340"/>
    <d v="2020-03-27T17:30:00"/>
    <n v="1"/>
    <x v="1"/>
    <x v="1"/>
    <x v="12"/>
  </r>
  <r>
    <x v="38"/>
    <n v="505309939"/>
    <n v="186653"/>
    <s v="AquisiÃ§Ã£o de Equipamento MÃ©dico para situaÃ§Ãµes de CatÃ¡strofe"/>
    <d v="2020-03-19T10:18:27"/>
    <n v="1"/>
    <s v="PT;9;121;1594"/>
    <n v="360"/>
    <d v="2020-03-23T15:30:00"/>
    <n v="1"/>
    <x v="1"/>
    <x v="1"/>
    <x v="12"/>
  </r>
  <r>
    <x v="70"/>
    <n v="506791220"/>
    <n v="186655"/>
    <s v="ExecuÃ§Ã£o de obras de construÃ§Ã£o de parques infantis."/>
    <d v="2020-03-19T10:54:55"/>
    <n v="1"/>
    <s v="PT;16;239;2593"/>
    <n v="340"/>
    <d v="2020-03-24T23:59:00"/>
    <n v="1"/>
    <x v="1"/>
    <x v="1"/>
    <x v="12"/>
  </r>
  <r>
    <x v="26"/>
    <n v="680017763"/>
    <n v="186656"/>
    <s v="AquisiÃ§Ã£o de serviÃ§os de soluÃ§Ã£o integrada de impressÃ£o, cÃ³pia e digitalizaÃ§Ã£o"/>
    <d v="2020-03-19T11:00:02"/>
    <n v="3"/>
    <s v="PT;16;236;2579"/>
    <n v="150"/>
    <d v="2020-05-18T23:45:00"/>
    <n v="1"/>
    <x v="5"/>
    <x v="1"/>
    <x v="12"/>
  </r>
  <r>
    <x v="11"/>
    <n v="506614913"/>
    <n v="186657"/>
    <s v="ContrataÃ§Ã£o da Banda Expensive Soul, no Ã¢mbito do Colete Encarnado de 2020"/>
    <d v="2020-03-19T11:00:08"/>
    <n v="1"/>
    <s v="PT;12;173;2086"/>
    <n v="30"/>
    <d v="1970-01-01T23:59:00"/>
    <n v="1"/>
    <x v="1"/>
    <x v="1"/>
    <x v="12"/>
  </r>
  <r>
    <x v="35"/>
    <n v="501290206"/>
    <n v="186658"/>
    <m/>
    <d v="2020-03-19T11:01:32"/>
    <n v="13"/>
    <m/>
    <n v="400"/>
    <m/>
    <n v="1"/>
    <x v="1"/>
    <x v="1"/>
    <x v="12"/>
  </r>
  <r>
    <x v="169"/>
    <n v="507040589"/>
    <n v="186659"/>
    <s v="ConstruÃ§Ã£o de Estrutura Residencial para Idosos, Centro de Dia e ServiÃ§o de Apoio DomiciliÃ¡rio - Perolivas"/>
    <d v="2020-03-19T11:14:51"/>
    <n v="3"/>
    <s v="PT;8;106;1537"/>
    <n v="230"/>
    <d v="2020-04-18T17:00:00"/>
    <n v="1"/>
    <x v="1"/>
    <x v="1"/>
    <x v="12"/>
  </r>
  <r>
    <x v="38"/>
    <n v="505309939"/>
    <n v="186660"/>
    <s v="AquisiÃ§Ã£o de Telefones SatÃ©lite PortÃ¡til e EstaÃ§Ã£o SatÃ©lite"/>
    <d v="2020-03-19T11:15:59"/>
    <n v="1"/>
    <s v="PT;9;121;1594"/>
    <n v="360"/>
    <d v="2020-03-26T16:30:00"/>
    <n v="1"/>
    <x v="1"/>
    <x v="1"/>
    <x v="12"/>
  </r>
  <r>
    <x v="7"/>
    <n v="508666236"/>
    <n v="186661"/>
    <s v="AquisiÃ§Ã£o de serviÃ§os de consultoria tÃ©cnica para licenciamentos de obra em edifÃ­cio classificado, bem como fiscalizaÃ§Ã£o e coordenaÃ§Ã£o de seguranÃ§a em obra, no Ã¢mbito da empreitada de conservaÃ§Ã£o e remodelaÃ§Ã£o da Escola de Hotelaria e Turismo de Viana do Castelo."/>
    <d v="2020-03-19T11:52:45"/>
    <n v="1"/>
    <s v="PT;17;247;276"/>
    <n v="340"/>
    <d v="2020-04-01T23:59:00"/>
    <n v="1"/>
    <x v="2"/>
    <x v="1"/>
    <x v="12"/>
  </r>
  <r>
    <x v="3"/>
    <n v="500051054"/>
    <n v="186662"/>
    <s v="AquisiÃ§Ã£o de GasÃ³leo Simples a Granel"/>
    <d v="2020-03-19T11:52:58"/>
    <n v="13"/>
    <s v="PT;16;236;230"/>
    <n v="220"/>
    <d v="2020-04-08T19:00:00"/>
    <n v="1"/>
    <x v="1"/>
    <x v="1"/>
    <x v="12"/>
  </r>
  <r>
    <x v="1"/>
    <n v="506673626"/>
    <n v="186663"/>
    <m/>
    <d v="2020-03-19T12:02:59"/>
    <n v="1"/>
    <s v="PT;1;1;232"/>
    <n v="400"/>
    <m/>
    <n v="1"/>
    <x v="1"/>
    <x v="1"/>
    <x v="12"/>
  </r>
  <r>
    <x v="313"/>
    <n v="600020630"/>
    <n v="186664"/>
    <s v="Empreitada de conservaÃ§Ã£o e restauro no espaÃ§o ocupado pela Academia Nacional de Belas-Artes no antigo convento de S. Francisco da Cidade"/>
    <d v="2020-03-19T12:21:29"/>
    <n v="3"/>
    <s v="PT;12;165;75"/>
    <n v="150"/>
    <d v="2020-04-27T23:59:00"/>
    <n v="1"/>
    <x v="2"/>
    <x v="1"/>
    <x v="12"/>
  </r>
  <r>
    <x v="4"/>
    <n v="506334562"/>
    <n v="186665"/>
    <s v="AquisiÃ§Ã£o de serviÃ§os de manutenÃ§Ã£o de equipamentos de mediÃ§Ã£o e controlo (instrumentaÃ§Ã£o) nas ETAR's"/>
    <d v="2020-03-19T12:29:42"/>
    <n v="13"/>
    <s v="PT;11;157;220"/>
    <n v="360"/>
    <d v="2020-03-30T23:59:00"/>
    <n v="1"/>
    <x v="1"/>
    <x v="1"/>
    <x v="12"/>
  </r>
  <r>
    <x v="331"/>
    <n v="506811913"/>
    <n v="186666"/>
    <s v="AquisiÃ§Ã£o de soluÃ§Ã£o de gestÃ£o do dossier digital para a Ã¡rea de urbanismo no Ã¢mbito do projeto E-GOV Altominho 2020-MunÃ­cipio de Ponte de Lima-Fase II"/>
    <d v="2020-03-19T12:46:59"/>
    <n v="13"/>
    <s v="PT;17;254;2776"/>
    <n v="360"/>
    <d v="2020-03-26T23:59:00"/>
    <n v="1"/>
    <x v="1"/>
    <x v="1"/>
    <x v="12"/>
  </r>
  <r>
    <x v="26"/>
    <n v="680017763"/>
    <n v="186667"/>
    <s v="PrestaÃ§Ã£o de serviÃ§os de Limpeza, Despejo de Fossas e Limpeza de PoÃ§os de Bombagem"/>
    <d v="2020-03-19T12:54:31"/>
    <n v="3"/>
    <s v="PT;16;236;2579"/>
    <n v="210"/>
    <d v="2020-04-14T23:45:00"/>
    <n v="1"/>
    <x v="5"/>
    <x v="1"/>
    <x v="12"/>
  </r>
  <r>
    <x v="1"/>
    <n v="506673626"/>
    <n v="186668"/>
    <m/>
    <d v="2020-03-19T13:50:44"/>
    <n v="1"/>
    <s v="PT;1;1;232"/>
    <n v="400"/>
    <m/>
    <n v="1"/>
    <x v="1"/>
    <x v="1"/>
    <x v="12"/>
  </r>
  <r>
    <x v="27"/>
    <n v="506722422"/>
    <n v="186669"/>
    <s v="AquisiÃ§Ã£o de serviÃ§os de reparaÃ§Ã£o e manutenÃ§Ã£o de AVAC's"/>
    <d v="2020-03-19T14:02:50"/>
    <n v="1"/>
    <s v="PT;15;220;2478"/>
    <n v="340"/>
    <d v="2020-03-22T23:59:00"/>
    <n v="1"/>
    <x v="1"/>
    <x v="1"/>
    <x v="12"/>
  </r>
  <r>
    <x v="9"/>
    <n v="506173968"/>
    <n v="186671"/>
    <s v="AquisiÃ§Ã£o de serviÃ§os de impressÃ£o de telas e mupis para as campanhas: Objetivos 2020, DÃ©bito direto Ã¡gua, MarÃ§o Jovem, Seixal WI FI e Seixal. 138/DCA/2020"/>
    <d v="2020-03-19T14:20:00"/>
    <n v="1"/>
    <s v="PT;16;243;261"/>
    <n v="210"/>
    <d v="2020-03-24T18:00:00"/>
    <n v="1"/>
    <x v="1"/>
    <x v="1"/>
    <x v="12"/>
  </r>
  <r>
    <x v="1"/>
    <n v="506673626"/>
    <n v="186672"/>
    <m/>
    <d v="2020-03-19T14:23:20"/>
    <n v="1"/>
    <s v="PT;1;1;232"/>
    <n v="400"/>
    <m/>
    <n v="1"/>
    <x v="1"/>
    <x v="1"/>
    <x v="12"/>
  </r>
  <r>
    <x v="137"/>
    <n v="506818829"/>
    <n v="186674"/>
    <s v="AquisiÃ§Ã£o do serviÃ§o de &quot;Fornecimento de eletricidade no mercado liberalizado, ao abrigo do &quot;AQ 03/2018 - Acordo Quadro para Fornecimento de Eletricidade em regime de Mercado Livre&quot;, Lote 4, da Central de Compras da CIM-RC"/>
    <d v="2020-03-20T12:33:51"/>
    <n v="13"/>
    <s v="PT;7;88;1431"/>
    <n v="220"/>
    <d v="2020-03-28T23:59:00"/>
    <n v="1"/>
    <x v="1"/>
    <x v="1"/>
    <x v="12"/>
  </r>
  <r>
    <x v="57"/>
    <n v="506780902"/>
    <n v="186675"/>
    <s v="AquisiÃ§Ã£o de serviÃ§os para implementaÃ§Ã£o de contabilidade de gestÃ£o"/>
    <d v="2020-03-19T14:38:41"/>
    <n v="13"/>
    <s v="PT;15;217;2463"/>
    <n v="340"/>
    <d v="2020-03-26T23:59:00"/>
    <n v="1"/>
    <x v="1"/>
    <x v="1"/>
    <x v="12"/>
  </r>
  <r>
    <x v="14"/>
    <n v="501144218"/>
    <n v="186676"/>
    <s v="AquisiÃ§Ã£o do ServiÃ§o de Controlo anual de pragas em instalaÃ§Ãµes, de acordo com as clÃ¡usulas tÃ©cnicas descritas na parte II do Caderno de Encargos"/>
    <d v="2020-03-19T14:42:18"/>
    <n v="13"/>
    <s v="PT;16;244;244"/>
    <n v="220"/>
    <d v="2020-03-29T18:00:00"/>
    <n v="1"/>
    <x v="1"/>
    <x v="1"/>
    <x v="12"/>
  </r>
  <r>
    <x v="78"/>
    <n v="506792382"/>
    <n v="186678"/>
    <s v="Assessoria tÃ©cnica, nas especialidades de eletrotecnia e eletromecÃ¢nica, aos equipamentos dos sistemas de saneamento."/>
    <d v="2020-03-19T14:52:45"/>
    <n v="13"/>
    <s v="PT;2;13;258"/>
    <n v="340"/>
    <d v="2020-03-24T23:59:00"/>
    <n v="1"/>
    <x v="1"/>
    <x v="1"/>
    <x v="12"/>
  </r>
  <r>
    <x v="68"/>
    <n v="512013241"/>
    <n v="186679"/>
    <s v="Ajuste Direto para Fornecimento e aplicaÃ§Ã£o de Alcatifas para o AuditÃ³rio 1 e AuditÃ³rio 2 do Teatro Ribeiragrandense"/>
    <d v="2020-03-19T15:02:13"/>
    <n v="1"/>
    <s v="PT;20;315;1353"/>
    <n v="360"/>
    <d v="2020-03-27T17:30:00"/>
    <n v="1"/>
    <x v="1"/>
    <x v="1"/>
    <x v="12"/>
  </r>
  <r>
    <x v="9"/>
    <n v="506173968"/>
    <n v="186680"/>
    <s v="AquisiÃ§Ã£o e instalaÃ§Ã£o de 18 Totem's de sinalizaÃ§Ã£o da Rede Seixal WI-FI. 293/DCA/2020"/>
    <d v="2020-03-19T15:06:00"/>
    <n v="1"/>
    <s v="PT;16;243;261"/>
    <n v="300"/>
    <d v="2020-03-24T18:00:00"/>
    <n v="1"/>
    <x v="1"/>
    <x v="1"/>
    <x v="12"/>
  </r>
  <r>
    <x v="70"/>
    <n v="506791220"/>
    <n v="186681"/>
    <s v="ExecuÃ§Ã£o de obras de construÃ§Ã£o de antecÃ¢mara junto Ã  secretaria do edifÃ­cio da piscina de Alhos Vedros."/>
    <d v="2020-03-19T15:13:05"/>
    <n v="1"/>
    <s v="PT;16;239;2591"/>
    <n v="300"/>
    <d v="2020-03-25T23:59:00"/>
    <n v="1"/>
    <x v="1"/>
    <x v="1"/>
    <x v="12"/>
  </r>
  <r>
    <x v="43"/>
    <n v="503035416"/>
    <n v="186682"/>
    <s v="AquisiÃ§Ã£o de Trastuzumab 150 Mg"/>
    <d v="2020-03-19T15:15:59"/>
    <n v="1"/>
    <s v="PT;12;174;2096"/>
    <n v="340"/>
    <d v="2020-03-25T16:00:00"/>
    <n v="1"/>
    <x v="0"/>
    <x v="1"/>
    <x v="12"/>
  </r>
  <r>
    <x v="34"/>
    <n v="508069645"/>
    <n v="186683"/>
    <s v="PE_20013_CIS - CONCURSO PÃšBLICO INTERNACIONAL PARA AQUISIÃ‡ÃƒO DE SERVIÃ‡OS DE SEGUROS MULTIRRISCOS (Ã‚MBITO TODOS OS RISCOS) PARA O PATRIMÃ“NIO DA PARQUE ESCOLAR - EDIFÃCIOS ESCOLARES E EDIFÃCIOS NÃƒO ESCOLARES"/>
    <d v="2020-03-19T15:18:59"/>
    <n v="3"/>
    <s v="PT;1;1;232"/>
    <n v="220"/>
    <d v="2020-04-20T17:00:00"/>
    <n v="1"/>
    <x v="6"/>
    <x v="1"/>
    <x v="12"/>
  </r>
  <r>
    <x v="0"/>
    <n v="508481287"/>
    <n v="186684"/>
    <s v="AquisiÃ§Ã£o de material para reparaÃ§Ãµes nas centrais telefÃ³nicas e telefones do CHULN."/>
    <d v="2020-03-19T15:26:49"/>
    <n v="1"/>
    <s v="PT;12;165;2010"/>
    <n v="5"/>
    <d v="2020-03-24T17:00:00"/>
    <n v="1"/>
    <x v="0"/>
    <x v="1"/>
    <x v="12"/>
  </r>
  <r>
    <x v="33"/>
    <n v="505170876"/>
    <n v="186690"/>
    <s v="Fornecimento continuado de sacos biodegradÃ¡veis para remoÃ§Ã£o de dejetos caninos"/>
    <d v="2020-03-19T15:57:49"/>
    <n v="13"/>
    <s v="PT;9;117;72"/>
    <n v="220"/>
    <d v="2020-03-30T17:00:00"/>
    <n v="1"/>
    <x v="1"/>
    <x v="1"/>
    <x v="12"/>
  </r>
  <r>
    <x v="149"/>
    <n v="506642798"/>
    <n v="186691"/>
    <s v="AquisiÃ§Ã£o de equipamento informÃ¡tico, software e serviÃ§os para renovaÃ§Ã£o a atualizaÃ§Ã£o do centro de dados do MunicÃ­pio"/>
    <d v="2020-03-19T15:59:34"/>
    <n v="13"/>
    <s v="PT;6;76;1247"/>
    <n v="360"/>
    <d v="2020-03-24T23:00:00"/>
    <n v="1"/>
    <x v="1"/>
    <x v="1"/>
    <x v="12"/>
  </r>
  <r>
    <x v="7"/>
    <n v="508666236"/>
    <n v="186695"/>
    <s v="PrestaÃ§Ã£o de serviÃ§os para o fornecimento de conteÃºdos digitais de agenda cultural, nos idiomas portuguÃªs, inglÃªs, espanhol, alemÃ£o, francÃªs, italiano, holandÃªs, russo e mandarim, em regime de avenÃ§a."/>
    <d v="2020-03-19T16:07:51"/>
    <n v="3"/>
    <s v="PT;1;1;232"/>
    <n v="220"/>
    <d v="2020-04-21T23:59:00"/>
    <n v="1"/>
    <x v="2"/>
    <x v="1"/>
    <x v="12"/>
  </r>
  <r>
    <x v="99"/>
    <n v="510089224"/>
    <n v="186696"/>
    <s v="DAP 2020.0026 - Fornecimento e InstalaÃ§Ã£o de uma soluÃ§Ã£o de seguranÃ§a para os sistemas de informaÃ§Ã£o do IPDJ"/>
    <d v="2020-03-19T16:20:39"/>
    <n v="3"/>
    <s v="PT;12;165;2022"/>
    <n v="340"/>
    <d v="2020-03-25T23:59:00"/>
    <n v="1"/>
    <x v="2"/>
    <x v="1"/>
    <x v="12"/>
  </r>
  <r>
    <x v="101"/>
    <n v="123456789"/>
    <n v="186697"/>
    <m/>
    <d v="2020-03-19T16:24:14"/>
    <n v="1"/>
    <s v="PT;1;1;232"/>
    <n v="1"/>
    <m/>
    <n v="1"/>
    <x v="2"/>
    <x v="1"/>
    <x v="12"/>
  </r>
  <r>
    <x v="101"/>
    <n v="123456789"/>
    <n v="186699"/>
    <m/>
    <d v="2020-03-19T16:25:44"/>
    <n v="13"/>
    <m/>
    <n v="1"/>
    <m/>
    <n v="1"/>
    <x v="2"/>
    <x v="1"/>
    <x v="12"/>
  </r>
  <r>
    <x v="101"/>
    <n v="123456789"/>
    <n v="186700"/>
    <m/>
    <d v="2020-03-19T16:25:56"/>
    <n v="3"/>
    <s v="PT;1;1;232"/>
    <n v="1"/>
    <m/>
    <n v="1"/>
    <x v="2"/>
    <x v="1"/>
    <x v="12"/>
  </r>
  <r>
    <x v="101"/>
    <n v="123456789"/>
    <n v="186701"/>
    <m/>
    <d v="2020-03-19T16:26:07"/>
    <n v="13"/>
    <s v="PT;1;1;232"/>
    <n v="1"/>
    <m/>
    <n v="1"/>
    <x v="2"/>
    <x v="1"/>
    <x v="12"/>
  </r>
  <r>
    <x v="116"/>
    <n v="505656000"/>
    <n v="186702"/>
    <s v="AquisiÃ§Ã£o de UPS - Fonte de AlimentaÃ§Ã£o Ininterrupta"/>
    <d v="2020-03-19T16:28:26"/>
    <n v="1"/>
    <s v="PT;15;225;2500"/>
    <n v="210"/>
    <d v="2020-03-25T23:59:00"/>
    <n v="1"/>
    <x v="1"/>
    <x v="1"/>
    <x v="12"/>
  </r>
  <r>
    <x v="224"/>
    <n v="600075818"/>
    <n v="186703"/>
    <s v="AquisiÃ§Ã£o dos serviÃ§os de verificaÃ§Ãµes no local a operaÃ§Ãµes cofinanciadas pelo FEDER e FSE no Ã¢mbito do POCRESCAlgarve2020"/>
    <d v="2020-03-19T16:34:15"/>
    <n v="13"/>
    <s v="PT;9;115;1567"/>
    <n v="300"/>
    <d v="2020-04-14T18:00:00"/>
    <n v="1"/>
    <x v="2"/>
    <x v="1"/>
    <x v="12"/>
  </r>
  <r>
    <x v="97"/>
    <n v="508354617"/>
    <n v="186705"/>
    <m/>
    <d v="2020-03-19T19:48:34"/>
    <n v="1"/>
    <s v="PT;1;1;232"/>
    <n v="400"/>
    <m/>
    <n v="1"/>
    <x v="1"/>
    <x v="1"/>
    <x v="12"/>
  </r>
  <r>
    <x v="97"/>
    <n v="508354617"/>
    <n v="186706"/>
    <s v="AD 18/2020 - AquisiÃ§Ã£o de equipamentos de proteÃ§Ã£o individual"/>
    <d v="2020-03-19T23:42:11"/>
    <n v="1"/>
    <s v="PT;1;1;232"/>
    <n v="360"/>
    <d v="2020-04-02T23:59:00"/>
    <n v="1"/>
    <x v="1"/>
    <x v="1"/>
    <x v="12"/>
  </r>
  <r>
    <x v="38"/>
    <n v="505309939"/>
    <n v="186710"/>
    <s v="AquisiÃ§Ã£o de serviÃ§os para impressÃµes de grande formato, para exposiÃ§Ãµes no Museu de PortimÃ£o - 2020"/>
    <d v="2020-03-20T10:00:02"/>
    <n v="1"/>
    <s v="PT;9;121;1594"/>
    <n v="360"/>
    <d v="2020-03-27T16:30:00"/>
    <n v="1"/>
    <x v="1"/>
    <x v="1"/>
    <x v="12"/>
  </r>
  <r>
    <x v="146"/>
    <n v="506659968"/>
    <n v="186711"/>
    <s v="Empreitada de RequalificaÃ§Ã£o de EdifÃ­cio da Casa Paroquial para a CriaÃ§Ã£o de Casa de HabitaÃ§Ã£o Social TemporÃ¡ria &quot;Casa do Adro&quot;"/>
    <d v="2020-03-20T10:00:56"/>
    <n v="3"/>
    <s v="PT;13;182;2124"/>
    <n v="150"/>
    <d v="2020-05-18T17:30:00"/>
    <n v="1"/>
    <x v="1"/>
    <x v="1"/>
    <x v="12"/>
  </r>
  <r>
    <x v="13"/>
    <n v="501294104"/>
    <n v="186713"/>
    <s v="PRESTAÃ‡ÃƒO DE SERVIÃ‡OS DE DESIGN DE PUBLICAÃ‡ÃƒO E COBERTURA DE IMAGENS AÃ‰REAS E TERRESTRES."/>
    <d v="2020-03-20T10:14:22"/>
    <n v="1"/>
    <s v="PT;16;245;2623"/>
    <n v="220"/>
    <d v="2020-03-26T23:59:00"/>
    <n v="1"/>
    <x v="1"/>
    <x v="1"/>
    <x v="12"/>
  </r>
  <r>
    <x v="169"/>
    <n v="507040589"/>
    <n v="186714"/>
    <s v="Zonas de MediÃ§Ã£o e Controlo (ZMC) das Redes de Abastecimento de Ãgua do Concelho de Reguengos de Monsaraz (MACPerdas)"/>
    <d v="2020-03-20T10:15:47"/>
    <n v="3"/>
    <s v="PT;8;106;1537"/>
    <n v="220"/>
    <d v="2020-04-19T17:00:00"/>
    <n v="1"/>
    <x v="1"/>
    <x v="1"/>
    <x v="12"/>
  </r>
  <r>
    <x v="70"/>
    <n v="506791220"/>
    <n v="186715"/>
    <s v="Refere-se ao espaÃ§o do domÃ­nio publico municipal destinado a infraestruturas do loteamento municipal da MÃ£e dÂ´Ãgua Sul, sito no gaveto da Rua D. Manuel I, com a Estrada dos EspanhÃ³is na Moita."/>
    <d v="2020-03-20T10:20:50"/>
    <n v="13"/>
    <s v="PT;16;239;2592"/>
    <n v="220"/>
    <d v="2020-04-09T17:00:00"/>
    <n v="1"/>
    <x v="1"/>
    <x v="1"/>
    <x v="12"/>
  </r>
  <r>
    <x v="4"/>
    <n v="506334562"/>
    <n v="186716"/>
    <s v="AquisiÃ§Ã£o, BeneficiaÃ§Ã£o e ReparaÃ§Ã£o de Outros EdifÃ­cios - ServiÃ§os Educativos - MAP (Antigo Centro Cultural de Pombal) - Proc. n.Âº 18/2020"/>
    <d v="2020-03-20T10:21:53"/>
    <n v="1"/>
    <s v="PT;11;157;1950"/>
    <n v="210"/>
    <d v="2020-04-11T23:59:00"/>
    <n v="1"/>
    <x v="1"/>
    <x v="1"/>
    <x v="12"/>
  </r>
  <r>
    <x v="93"/>
    <n v="501305564"/>
    <n v="186717"/>
    <m/>
    <d v="2020-03-20T10:24:38"/>
    <n v="1"/>
    <m/>
    <n v="400"/>
    <m/>
    <n v="1"/>
    <x v="1"/>
    <x v="1"/>
    <x v="12"/>
  </r>
  <r>
    <x v="38"/>
    <n v="505309939"/>
    <n v="186718"/>
    <s v="AQUISIÃ‡ÃƒO DE SOFTWARE AUTODESK"/>
    <d v="2020-03-20T10:30:55"/>
    <n v="13"/>
    <s v="PT;9;121;1594"/>
    <n v="360"/>
    <d v="2020-03-22T23:59:00"/>
    <n v="1"/>
    <x v="1"/>
    <x v="1"/>
    <x v="12"/>
  </r>
  <r>
    <x v="38"/>
    <n v="505309939"/>
    <n v="186719"/>
    <s v="AquisiÃ§Ã£o de Sete Portas Corta Fogo para o Museu Municipal de PortimÃ£o"/>
    <d v="2020-03-20T10:38:58"/>
    <n v="1"/>
    <s v="PT;9;121;1594"/>
    <n v="220"/>
    <d v="2020-04-03T16:30:00"/>
    <n v="1"/>
    <x v="1"/>
    <x v="1"/>
    <x v="12"/>
  </r>
  <r>
    <x v="93"/>
    <n v="501305564"/>
    <n v="186722"/>
    <m/>
    <d v="2020-03-20T10:56:19"/>
    <n v="1"/>
    <m/>
    <n v="400"/>
    <m/>
    <n v="1"/>
    <x v="1"/>
    <x v="1"/>
    <x v="12"/>
  </r>
  <r>
    <x v="34"/>
    <n v="508069645"/>
    <n v="186723"/>
    <s v="PE_20014_ADM - PROLONGAMENTO DO PERIODO DE ALUGUER DOS MONOBLOCOS INSTALADOS NA ESCOLA SECUNDÃRIA QUINTA DO MARQUÃŠS, EM OEIRAS, E RESPETIVA DESMONTAGEM E TRANSPORTE"/>
    <d v="2020-03-20T10:56:33"/>
    <n v="1"/>
    <s v="PT;12;169;2057"/>
    <n v="340"/>
    <d v="2020-03-26T17:00:00"/>
    <n v="1"/>
    <x v="6"/>
    <x v="1"/>
    <x v="12"/>
  </r>
  <r>
    <x v="93"/>
    <n v="501305564"/>
    <n v="186724"/>
    <m/>
    <d v="2020-03-20T10:58:48"/>
    <n v="1"/>
    <m/>
    <n v="400"/>
    <m/>
    <n v="1"/>
    <x v="1"/>
    <x v="1"/>
    <x v="12"/>
  </r>
  <r>
    <x v="93"/>
    <n v="501305564"/>
    <n v="186725"/>
    <m/>
    <d v="2020-03-20T11:08:22"/>
    <n v="1"/>
    <m/>
    <n v="400"/>
    <m/>
    <n v="1"/>
    <x v="1"/>
    <x v="1"/>
    <x v="12"/>
  </r>
  <r>
    <x v="93"/>
    <n v="501305564"/>
    <n v="186726"/>
    <s v="AquisiÃ§Ã£o de ServiÃ§os - Projeto de ExecuÃ§Ã£o - Arquivo Municipal da Chamusca"/>
    <d v="2020-03-20T11:12:48"/>
    <n v="1"/>
    <s v="PT;15;218;2468"/>
    <n v="340"/>
    <d v="2020-03-29T23:59:00"/>
    <n v="1"/>
    <x v="1"/>
    <x v="1"/>
    <x v="12"/>
  </r>
  <r>
    <x v="129"/>
    <n v="501258027"/>
    <n v="186731"/>
    <s v="Concurso PÃºblico n.Âº 1/DOM/2020 - RequalificaÃ§Ã£o do Largo de Santa Clara no Sabugueiro"/>
    <d v="2020-03-20T11:34:10"/>
    <n v="3"/>
    <s v="PT;8;97;1486"/>
    <n v="150"/>
    <d v="2020-04-27T20:00:00"/>
    <n v="1"/>
    <x v="1"/>
    <x v="1"/>
    <x v="12"/>
  </r>
  <r>
    <x v="123"/>
    <n v="506812782"/>
    <n v="186733"/>
    <s v="manutenÃ§Ã£o ao equipamento AVAC na sede dos ServiÃ§os Sociais da CÃ¢mara Municipal de Lisboa"/>
    <d v="2020-03-20T11:47:58"/>
    <n v="13"/>
    <s v="PT;1;1;232"/>
    <n v="360"/>
    <d v="2020-03-25T12:00:00"/>
    <n v="1"/>
    <x v="1"/>
    <x v="1"/>
    <x v="12"/>
  </r>
  <r>
    <x v="1"/>
    <n v="506673626"/>
    <n v="186734"/>
    <s v="AquisiÃ§Ã£o de contatores de Ã¡gua"/>
    <d v="2020-03-20T12:39:31"/>
    <n v="13"/>
    <s v="PT;16;237;31"/>
    <n v="340"/>
    <d v="2020-04-12T23:59:00"/>
    <n v="1"/>
    <x v="1"/>
    <x v="1"/>
    <x v="12"/>
  </r>
  <r>
    <x v="13"/>
    <n v="501294104"/>
    <n v="186735"/>
    <s v="PRESTAÃ‡ÃƒO DE SERVIÃ‡OS PARA A CONSTRUÃ‡ÃƒO DE SISTEMA DE AVAC PARA OS BALNEÃRIOS SITOS NO PARQUE MUNICIPAL DE POÃ‡OILOS, EM SETÃšBAL"/>
    <d v="2020-03-20T13:21:55"/>
    <n v="13"/>
    <s v="PT;16;245;2619"/>
    <n v="220"/>
    <d v="2020-03-30T23:59:00"/>
    <n v="1"/>
    <x v="1"/>
    <x v="1"/>
    <x v="12"/>
  </r>
  <r>
    <x v="13"/>
    <n v="501294104"/>
    <n v="186736"/>
    <s v="PRESTAÃ‡ÃƒO DE SERVIÃ‡OS DE TÃ‰CNICO SUPERIOR PARA A DIVISÃƒO DE HIGIENE URBANA"/>
    <d v="2020-03-20T13:25:11"/>
    <n v="1"/>
    <s v="PT;16;245;321"/>
    <n v="400"/>
    <m/>
    <n v="1"/>
    <x v="1"/>
    <x v="1"/>
    <x v="12"/>
  </r>
  <r>
    <x v="13"/>
    <n v="501294104"/>
    <n v="186739"/>
    <s v="PRESTAÃ‡ÃƒO DE SERVIÃ‡OS DE TÃ‰CNICO SUPERIOR PARA A DIVISÃƒO DE HIGIENE URBANA"/>
    <d v="2020-03-20T13:37:16"/>
    <n v="13"/>
    <s v="PT;16;245;321"/>
    <n v="220"/>
    <d v="2020-04-07T14:00:00"/>
    <n v="1"/>
    <x v="1"/>
    <x v="1"/>
    <x v="12"/>
  </r>
  <r>
    <x v="43"/>
    <n v="503035416"/>
    <n v="186740"/>
    <s v="AQUISIÃ‡ÃƒO DE 6 (SEIS) ELETROCARDIÃ“GRAFOS"/>
    <d v="2020-03-20T13:43:35"/>
    <n v="1"/>
    <s v="PT;12;174;2096"/>
    <n v="360"/>
    <d v="2020-03-25T16:15:00"/>
    <n v="1"/>
    <x v="0"/>
    <x v="1"/>
    <x v="12"/>
  </r>
  <r>
    <x v="38"/>
    <n v="505309939"/>
    <n v="186743"/>
    <s v="AquisiÃ§Ã£o de serviÃ§os para elaboraÃ§Ã£o da adaptaÃ§Ã£o do projeto de execuÃ§Ã£o do desnivelamento da avenida sÃ£o LourenÃ§o da Barrosa(V6) no nÃ³ com a Avenida Miguel Bombarda e Avenida das OlimpÃ­adas (V7)"/>
    <d v="2020-03-20T14:05:47"/>
    <n v="13"/>
    <s v="PT;9;121;1594"/>
    <n v="230"/>
    <d v="2020-04-06T16:30:00"/>
    <n v="1"/>
    <x v="1"/>
    <x v="1"/>
    <x v="12"/>
  </r>
  <r>
    <x v="43"/>
    <n v="503035416"/>
    <n v="186748"/>
    <s v="TEMOZOLOMIDA"/>
    <d v="2020-03-20T14:46:14"/>
    <n v="1"/>
    <s v="PT;12;174;2096"/>
    <n v="340"/>
    <d v="2020-03-23T13:00:00"/>
    <n v="1"/>
    <x v="0"/>
    <x v="1"/>
    <x v="12"/>
  </r>
  <r>
    <x v="21"/>
    <n v="506609553"/>
    <n v="186750"/>
    <s v="AquisiÃ§Ã£o de serviÃ§os para implementaÃ§Ã£o da SMEA Â¿ EstratÃ©gia Alimentar de Montemor-o-Novo"/>
    <d v="2020-03-20T15:28:13"/>
    <n v="1"/>
    <s v="PT;8;101;1519"/>
    <n v="300"/>
    <d v="2020-03-31T23:59:00"/>
    <n v="1"/>
    <x v="1"/>
    <x v="1"/>
    <x v="12"/>
  </r>
  <r>
    <x v="11"/>
    <n v="506614913"/>
    <n v="186752"/>
    <s v="AquisiÃ§Ã£o de equipamento para deposiÃ§Ã£o de resÃ­duos urbanos biodegradÃ¡veis (RUB's), para instalar nas freguesias do Concelho de Vila Franca de Xira."/>
    <d v="2020-03-20T15:35:42"/>
    <n v="3"/>
    <s v="PT;12;173;189"/>
    <n v="220"/>
    <d v="2020-04-26T23:59:00"/>
    <n v="1"/>
    <x v="1"/>
    <x v="1"/>
    <x v="12"/>
  </r>
  <r>
    <x v="24"/>
    <n v="503311332"/>
    <n v="186753"/>
    <s v="CP 10/2020 - Empreitada de obra pÃºblica para a construÃ§Ã£o da ciclovia desde a CalÃ§ada de Carriche atÃ© ao Vale da Ameixoeira/Estrada do Desvio, incluindo a manutenÃ§Ã£o dos espaÃ§os verdes plantados"/>
    <d v="2020-03-20T16:30:24"/>
    <n v="3"/>
    <s v="PT;12;165;2006"/>
    <n v="150"/>
    <d v="2020-05-13T17:00:00"/>
    <n v="1"/>
    <x v="1"/>
    <x v="1"/>
    <x v="12"/>
  </r>
  <r>
    <x v="12"/>
    <n v="506187543"/>
    <n v="186754"/>
    <m/>
    <d v="2020-03-20T16:32:36"/>
    <n v="1"/>
    <s v="PT;1;1;232"/>
    <n v="400"/>
    <m/>
    <n v="1"/>
    <x v="1"/>
    <x v="1"/>
    <x v="12"/>
  </r>
  <r>
    <x v="132"/>
    <n v="507023129"/>
    <n v="186755"/>
    <m/>
    <d v="2020-03-20T16:44:21"/>
    <n v="3"/>
    <m/>
    <n v="1"/>
    <m/>
    <n v="1"/>
    <x v="2"/>
    <x v="1"/>
    <x v="12"/>
  </r>
  <r>
    <x v="12"/>
    <n v="506187543"/>
    <n v="186756"/>
    <s v="AssistÃªncia tÃ©cnica, manutenÃ§Ã£o e reparaÃ§Ã£o de viaturas ligeiras da frota municipal"/>
    <d v="2020-03-20T17:00:12"/>
    <n v="3"/>
    <s v="PT;16;241;132"/>
    <n v="230"/>
    <d v="2020-04-09T23:59:00"/>
    <n v="1"/>
    <x v="1"/>
    <x v="1"/>
    <x v="12"/>
  </r>
  <r>
    <x v="229"/>
    <n v="510832806"/>
    <n v="186757"/>
    <s v="AquisiÃ§Ã£o de ServiÃ§os de Limpeza para as InstalaÃ§Ãµes da Freguesia de Alvalade"/>
    <d v="2020-03-20T18:34:27"/>
    <n v="3"/>
    <s v="PT;12;165;2010"/>
    <n v="220"/>
    <d v="2020-04-16T23:59:00"/>
    <n v="1"/>
    <x v="1"/>
    <x v="1"/>
    <x v="12"/>
  </r>
  <r>
    <x v="0"/>
    <n v="508481287"/>
    <n v="186787"/>
    <s v="AquisiÃ§Ã£o de serviÃ§os de manutenÃ§Ã£o, tratamento e requalificaÃ§Ã£o das zonas verdes do Centro Hospitalar UniversitÃ¡rio Lisboa Norte, E.P.E."/>
    <d v="2020-03-21T18:57:14"/>
    <n v="1"/>
    <s v="PT;12;165;2010"/>
    <n v="340"/>
    <d v="2020-03-24T16:00:00"/>
    <n v="1"/>
    <x v="0"/>
    <x v="1"/>
    <x v="12"/>
  </r>
  <r>
    <x v="116"/>
    <n v="505656000"/>
    <n v="186789"/>
    <s v="ReconstruÃ§Ã£o de Estacionamento das Piscinas Municipais - Rio Maior"/>
    <d v="2020-03-23T09:43:48"/>
    <n v="3"/>
    <s v="PT;15;225;2500"/>
    <n v="230"/>
    <d v="2020-04-16T23:59:00"/>
    <n v="1"/>
    <x v="1"/>
    <x v="1"/>
    <x v="13"/>
  </r>
  <r>
    <x v="39"/>
    <n v="680015019"/>
    <n v="186790"/>
    <s v="Concurso PÃºblico destinado Ã  aquisiÃ§Ã£o de um Stacker ElÃ©trico."/>
    <d v="2020-03-23T10:28:39"/>
    <n v="3"/>
    <s v="PT;12;169;2057"/>
    <n v="220"/>
    <d v="2020-03-29T23:59:00"/>
    <n v="1"/>
    <x v="5"/>
    <x v="1"/>
    <x v="13"/>
  </r>
  <r>
    <x v="223"/>
    <n v="510832890"/>
    <n v="186791"/>
    <s v="2020-CPREV-EMP-182 Empreitada para PavimentaÃ§Ã£o do Jardim CesÃ¡rio Verde452"/>
    <d v="2020-03-23T10:38:09"/>
    <n v="13"/>
    <s v="PT;12;165;2012"/>
    <n v="300"/>
    <d v="2020-04-09T23:59:00"/>
    <n v="1"/>
    <x v="1"/>
    <x v="1"/>
    <x v="13"/>
  </r>
  <r>
    <x v="113"/>
    <n v="506556590"/>
    <n v="186792"/>
    <s v="ReparaÃ§Ã£o, ManutenÃ§Ã£o e PavimentaÃ§Ã£o de Arruamentos no Concelho de Estremoz"/>
    <d v="2020-03-23T10:44:06"/>
    <n v="3"/>
    <s v="PT;8;99;12"/>
    <n v="220"/>
    <d v="2020-04-22T23:59:00"/>
    <n v="1"/>
    <x v="1"/>
    <x v="1"/>
    <x v="13"/>
  </r>
  <r>
    <x v="43"/>
    <n v="503035416"/>
    <n v="186793"/>
    <m/>
    <d v="2020-03-23T10:55:28"/>
    <n v="1"/>
    <s v="PT;1;1;232"/>
    <n v="1"/>
    <m/>
    <n v="1"/>
    <x v="0"/>
    <x v="1"/>
    <x v="13"/>
  </r>
  <r>
    <x v="43"/>
    <n v="503035416"/>
    <n v="186794"/>
    <m/>
    <d v="2020-03-23T10:56:04"/>
    <n v="1"/>
    <s v="PT;1;1;232"/>
    <n v="400"/>
    <m/>
    <n v="1"/>
    <x v="0"/>
    <x v="1"/>
    <x v="13"/>
  </r>
  <r>
    <x v="13"/>
    <n v="501294104"/>
    <n v="186798"/>
    <m/>
    <d v="2020-03-23T11:45:02"/>
    <n v="1"/>
    <m/>
    <n v="400"/>
    <m/>
    <n v="1"/>
    <x v="1"/>
    <x v="1"/>
    <x v="13"/>
  </r>
  <r>
    <x v="13"/>
    <n v="501294104"/>
    <n v="186799"/>
    <s v="FABRICO DE ESCULTURA Â¿MENINA DA BICICLETAÂ¿, COM TRANSPORTE"/>
    <d v="2020-03-23T11:46:02"/>
    <n v="1"/>
    <s v="PT;16;245;321"/>
    <n v="220"/>
    <d v="2020-03-29T23:59:00"/>
    <n v="1"/>
    <x v="1"/>
    <x v="1"/>
    <x v="13"/>
  </r>
  <r>
    <x v="34"/>
    <n v="508069645"/>
    <n v="186800"/>
    <s v="PE_20015_CIS - CONCURSO PÃšBLICO INTERNACIONAL PARA A AQUISIÃ‡ÃƒO DE SERVIÃ‡OS DE CONSERVAÃ‡ÃƒO, MANUTENÃ‡ÃƒO E APOIO Ã€ EXPLORAÃ‡ÃƒO AOS EDIFÃCIOS NÃƒO ESCOLARES DO PATRIMÃ“NIO DA PARQUE ESCOLAR - ANOS 2020 A 2023"/>
    <d v="2020-03-23T12:02:27"/>
    <n v="3"/>
    <s v="PT;1;1;232"/>
    <n v="220"/>
    <d v="2020-04-23T17:00:00"/>
    <n v="1"/>
    <x v="6"/>
    <x v="1"/>
    <x v="13"/>
  </r>
  <r>
    <x v="196"/>
    <n v="503956546"/>
    <n v="186803"/>
    <s v="&quot;AquisiÃ§Ã£o de serviÃ§os de consultoria jurÃ­dica, na modalidade de avenÃ§a, para representaÃ§Ã£o judicial e extrajudicial em procedimentos de diversas Ã¡reas do direito&quot;"/>
    <d v="2020-03-23T12:39:22"/>
    <n v="1"/>
    <s v="PT;8;98;1488"/>
    <n v="340"/>
    <d v="2020-03-28T23:59:00"/>
    <n v="1"/>
    <x v="1"/>
    <x v="1"/>
    <x v="13"/>
  </r>
  <r>
    <x v="64"/>
    <n v="508754496"/>
    <n v="186804"/>
    <s v="Fornecimento de Eletricidade para os EdifÃ­cios da CIM Alto Minho (Viana do Castelo, Ponte de Lima, ValenÃ§a e Canil Intermunicipal)"/>
    <d v="2020-03-23T12:38:32"/>
    <n v="1"/>
    <s v="PT;1;1;232"/>
    <n v="400"/>
    <m/>
    <n v="1"/>
    <x v="1"/>
    <x v="1"/>
    <x v="13"/>
  </r>
  <r>
    <x v="64"/>
    <n v="508754496"/>
    <n v="186806"/>
    <m/>
    <d v="2020-03-23T12:48:15"/>
    <n v="13"/>
    <s v="PT;1;1;232"/>
    <n v="400"/>
    <m/>
    <n v="1"/>
    <x v="1"/>
    <x v="1"/>
    <x v="13"/>
  </r>
  <r>
    <x v="64"/>
    <n v="508754496"/>
    <n v="186807"/>
    <s v="Fornecimento de Eletricidade para os EdifÃ­cios da CIM Alto Minho (Viana do Castelo, Ponte de Lima, ValenÃ§a e Canil Intermunicipal)"/>
    <d v="2020-03-23T12:52:27"/>
    <n v="1"/>
    <s v="PT;1;1;232"/>
    <n v="400"/>
    <m/>
    <n v="1"/>
    <x v="1"/>
    <x v="1"/>
    <x v="13"/>
  </r>
  <r>
    <x v="138"/>
    <n v="506087000"/>
    <n v="186808"/>
    <m/>
    <d v="2020-03-23T13:12:52"/>
    <n v="1"/>
    <s v="PT;1;1;232"/>
    <n v="400"/>
    <m/>
    <n v="1"/>
    <x v="1"/>
    <x v="1"/>
    <x v="13"/>
  </r>
  <r>
    <x v="113"/>
    <n v="506556590"/>
    <n v="186809"/>
    <s v="RecuperaÃ§Ã£o do EspaÃ§o PÃºblico Envolvente Ã s Muralhas Â¿ Eixo 6.5 do PEDU"/>
    <d v="2020-03-23T13:20:43"/>
    <n v="3"/>
    <s v="PT;8;99;1497"/>
    <n v="150"/>
    <d v="2020-05-07T23:59:00"/>
    <n v="1"/>
    <x v="1"/>
    <x v="1"/>
    <x v="13"/>
  </r>
  <r>
    <x v="21"/>
    <n v="506609553"/>
    <n v="186813"/>
    <s v="AquisiÃ§Ã£o de serviÃ§os - Higiene, saÃºde e seguranÃ§a no trabalho"/>
    <d v="2020-03-23T13:44:30"/>
    <n v="13"/>
    <s v="PT;8;101;1519"/>
    <n v="340"/>
    <d v="2020-03-29T23:59:00"/>
    <n v="1"/>
    <x v="1"/>
    <x v="1"/>
    <x v="13"/>
  </r>
  <r>
    <x v="64"/>
    <n v="508754496"/>
    <n v="186816"/>
    <s v="Fornecimento de Eletricidade para os EdifÃ­cios da CIM do Alto Minho (Viana do Castelo, Ponte de Lima, ValenÃ§a e Canil Intermunicipal)"/>
    <d v="2020-03-23T14:03:51"/>
    <n v="1"/>
    <s v="PT;17;247;276"/>
    <n v="400"/>
    <d v="2019-01-14T23:59:00"/>
    <n v="1"/>
    <x v="1"/>
    <x v="1"/>
    <x v="13"/>
  </r>
  <r>
    <x v="64"/>
    <n v="508754496"/>
    <n v="186817"/>
    <s v="Fornecimento de Eletricidade para os EdifÃ­cios da CIM Alto Minho (Viana do Castelo, Ponte de Lima, ValenÃ§a e Canil Intermunicipal)"/>
    <d v="2020-03-23T14:04:08"/>
    <n v="1"/>
    <s v="PT;17;247;276"/>
    <n v="360"/>
    <d v="2020-03-30T23:59:00"/>
    <n v="1"/>
    <x v="1"/>
    <x v="1"/>
    <x v="13"/>
  </r>
  <r>
    <x v="37"/>
    <n v="504293125"/>
    <n v="186818"/>
    <s v="Escola EB1/JI dos AprÃ©stimos - ReparaÃ§Ã£o Urgente da Rotura da Tubagem - Ramada"/>
    <d v="2020-03-23T14:19:35"/>
    <n v="1"/>
    <s v="PT;12;175;2100"/>
    <n v="5"/>
    <d v="2020-03-25T23:59:00"/>
    <n v="1"/>
    <x v="1"/>
    <x v="1"/>
    <x v="13"/>
  </r>
  <r>
    <x v="109"/>
    <n v="506676056"/>
    <n v="186819"/>
    <s v="DESINFEÃ‡ÃƒO E EXTREMINAÃ‡ÃƒO EM ÃREAS URBANAS OU RURAIS"/>
    <d v="2020-03-23T14:21:40"/>
    <n v="1"/>
    <s v="PT;15;216;43"/>
    <n v="340"/>
    <d v="2020-04-01T23:59:00"/>
    <n v="1"/>
    <x v="1"/>
    <x v="1"/>
    <x v="13"/>
  </r>
  <r>
    <x v="50"/>
    <n v="500192855"/>
    <n v="186820"/>
    <s v="AquisiÃ§Ã£o de ServiÃ§os de VigilÃ¢ncia e Guardaria para o Metropolitano de Lisboa, E.P.E. nas EstaÃ§Ãµes das Linhas Verde e Vermelha e Posto de VigilÃ¢ncia Centralizado II, de acordo com o Caderno de Encargos e seus anexos"/>
    <d v="2020-03-23T14:42:52"/>
    <n v="1"/>
    <s v="PT;1;1;232"/>
    <n v="300"/>
    <d v="2020-03-29T23:59:00"/>
    <n v="1"/>
    <x v="3"/>
    <x v="1"/>
    <x v="13"/>
  </r>
  <r>
    <x v="9"/>
    <n v="506173968"/>
    <n v="186821"/>
    <s v="RequalificaÃ§Ã£o de EspaÃ§os Exteriores na Praceta Carlos Botelho em Corroios"/>
    <d v="2020-03-23T15:05:47"/>
    <n v="13"/>
    <s v="PT;16;243;2613"/>
    <n v="220"/>
    <d v="2020-03-31T17:00:00"/>
    <n v="1"/>
    <x v="1"/>
    <x v="1"/>
    <x v="13"/>
  </r>
  <r>
    <x v="6"/>
    <n v="506037258"/>
    <n v="186822"/>
    <s v="Empreitada de Praia OceÃ¢nica Norte - ConstruÃ§Ã£o de Parque de ManutenÃ§Ã£o FÃ­sica."/>
    <d v="2020-03-23T15:25:38"/>
    <n v="13"/>
    <s v="PT;17;256;2822"/>
    <n v="340"/>
    <d v="2020-03-31T17:00:00"/>
    <n v="1"/>
    <x v="1"/>
    <x v="1"/>
    <x v="13"/>
  </r>
  <r>
    <x v="6"/>
    <n v="506037258"/>
    <n v="186823"/>
    <m/>
    <d v="2020-03-23T15:32:13"/>
    <n v="13"/>
    <s v="PT;1;1;232"/>
    <n v="400"/>
    <m/>
    <n v="1"/>
    <x v="1"/>
    <x v="1"/>
    <x v="13"/>
  </r>
  <r>
    <x v="301"/>
    <n v="600075826"/>
    <n v="186824"/>
    <s v="AquisiÃ§Ã£o de Equipamento InformÃ¡tico"/>
    <d v="2020-03-23T16:21:31"/>
    <n v="1"/>
    <s v="PT;8;100;1509"/>
    <n v="300"/>
    <d v="2020-04-01T17:30:00"/>
    <n v="1"/>
    <x v="2"/>
    <x v="1"/>
    <x v="13"/>
  </r>
  <r>
    <x v="11"/>
    <n v="506614913"/>
    <n v="186825"/>
    <s v="Empreitada de &quot;Pequenas ReparaÃ§Ãµes em ContÃ­nuo - EdifÃ­cios Municipais - 2020&quot;"/>
    <d v="2020-03-23T16:27:36"/>
    <n v="13"/>
    <s v="PT;12;173;189"/>
    <n v="220"/>
    <d v="2020-03-31T23:59:00"/>
    <n v="1"/>
    <x v="1"/>
    <x v="1"/>
    <x v="13"/>
  </r>
  <r>
    <x v="6"/>
    <n v="506037258"/>
    <n v="186826"/>
    <s v="Empreitada de E.B./J.I Vila Franca - Pinturas exteriores e interiores."/>
    <d v="2020-03-23T16:27:55"/>
    <n v="13"/>
    <s v="PT;17;256;2822"/>
    <n v="340"/>
    <d v="2020-03-31T17:00:00"/>
    <n v="1"/>
    <x v="1"/>
    <x v="1"/>
    <x v="13"/>
  </r>
  <r>
    <x v="169"/>
    <n v="507040589"/>
    <n v="186827"/>
    <m/>
    <d v="2020-03-23T16:30:15"/>
    <n v="3"/>
    <s v="PT;1;1;232"/>
    <n v="1"/>
    <m/>
    <n v="1"/>
    <x v="1"/>
    <x v="1"/>
    <x v="13"/>
  </r>
  <r>
    <x v="132"/>
    <n v="507023129"/>
    <n v="186828"/>
    <m/>
    <d v="2020-03-23T16:40:47"/>
    <n v="3"/>
    <s v="PT;1;1;232"/>
    <n v="400"/>
    <m/>
    <n v="1"/>
    <x v="2"/>
    <x v="1"/>
    <x v="13"/>
  </r>
  <r>
    <x v="132"/>
    <n v="507023129"/>
    <n v="186829"/>
    <m/>
    <d v="2020-03-23T16:59:04"/>
    <n v="3"/>
    <s v="PT;1;1;232"/>
    <n v="400"/>
    <m/>
    <n v="1"/>
    <x v="2"/>
    <x v="1"/>
    <x v="13"/>
  </r>
  <r>
    <x v="67"/>
    <n v="600013855"/>
    <n v="186830"/>
    <s v="AquisiÃ§Ã£o de serviÃ§os manutenÃ§Ã£o e licenciamento da SoluÃ§Ã£o de SeguranÃ§a 2020"/>
    <d v="2020-03-23T17:13:47"/>
    <n v="13"/>
    <s v="PT;12;165;2021"/>
    <n v="340"/>
    <d v="2020-03-30T17:00:00"/>
    <n v="1"/>
    <x v="2"/>
    <x v="1"/>
    <x v="13"/>
  </r>
  <r>
    <x v="67"/>
    <n v="600013855"/>
    <n v="186831"/>
    <s v="AquisiÃ§Ã£o de licenciamento SPS - Solution Premier Service - 2020"/>
    <d v="2020-03-23T17:33:39"/>
    <n v="13"/>
    <s v="PT;12;165;2021"/>
    <n v="300"/>
    <d v="2020-03-31T17:00:00"/>
    <n v="1"/>
    <x v="2"/>
    <x v="1"/>
    <x v="13"/>
  </r>
  <r>
    <x v="68"/>
    <n v="512013241"/>
    <n v="186832"/>
    <s v="Ajuste Direto para a PrestaÃ§Ã£o de ServiÃ§os de AquisiÃ§Ã£o de Passagens para grupos de animaÃ§Ã£o e de mÃºsica prÃ³pria da Ã©poca de Portugal para a Feira Quinhentista 2020"/>
    <d v="2020-03-23T17:47:11"/>
    <n v="1"/>
    <s v="PT;20;315;56"/>
    <n v="5"/>
    <d v="2020-03-30T17:30:00"/>
    <n v="1"/>
    <x v="1"/>
    <x v="1"/>
    <x v="13"/>
  </r>
  <r>
    <x v="3"/>
    <n v="500051054"/>
    <n v="186833"/>
    <s v="AquisiÃ§Ã£o de serviÃ§os de comunicaÃ§Ãµes eletrÃ³nicas de dados e afins"/>
    <d v="2020-03-23T18:10:39"/>
    <n v="3"/>
    <s v="PT;16;236;230"/>
    <n v="220"/>
    <d v="2020-04-14T19:00:00"/>
    <n v="1"/>
    <x v="1"/>
    <x v="1"/>
    <x v="13"/>
  </r>
  <r>
    <x v="39"/>
    <n v="680015019"/>
    <n v="186836"/>
    <s v="PrestaÃ§Ã£o de serviÃ§os assistÃªncia tÃ©cnica/manutenÃ§Ã£o da aplicaÃ§Ã£o, equipamento e implementaÃ§Ã£o da ciberseguranÃ§a da TelegestÃ£o para o perÃ­odo de 2020-2022"/>
    <d v="2020-03-24T09:11:07"/>
    <n v="1"/>
    <s v="PT;12;169;2057"/>
    <n v="300"/>
    <d v="2020-04-06T16:00:00"/>
    <n v="1"/>
    <x v="5"/>
    <x v="1"/>
    <x v="13"/>
  </r>
  <r>
    <x v="50"/>
    <n v="500192855"/>
    <n v="186837"/>
    <m/>
    <d v="2020-03-24T09:30:01"/>
    <n v="13"/>
    <s v="PT;1;1;232"/>
    <n v="400"/>
    <m/>
    <n v="1"/>
    <x v="3"/>
    <x v="1"/>
    <x v="13"/>
  </r>
  <r>
    <x v="6"/>
    <n v="506037258"/>
    <n v="186838"/>
    <s v="AQUISIÃ‡ÃƒO DE SERVIÃ‡OS PARA ATUALIZAÃ‡ÃƒO DE FORMULÃRIO ASSOC. PLATAFORMA BIOREGISTO E DESENVOLVIMENTO DE APLICAÃ‡ÃƒO MOBILE DESSA PLATAFORMA"/>
    <d v="2020-03-24T10:01:40"/>
    <n v="13"/>
    <s v="PT;17;256;203"/>
    <n v="300"/>
    <d v="2020-03-30T17:00:00"/>
    <n v="1"/>
    <x v="1"/>
    <x v="1"/>
    <x v="13"/>
  </r>
  <r>
    <x v="6"/>
    <n v="506037258"/>
    <n v="186839"/>
    <s v="PrestaÃ§Ã£o de serviÃ§os para organizaÃ§Ã£o e apoio a eventos gastronÃ³micos."/>
    <d v="2020-03-24T10:10:53"/>
    <n v="13"/>
    <s v="PT;17;256;2822"/>
    <n v="340"/>
    <d v="2020-03-27T17:00:00"/>
    <n v="1"/>
    <x v="1"/>
    <x v="1"/>
    <x v="13"/>
  </r>
  <r>
    <x v="29"/>
    <n v="512012814"/>
    <n v="186840"/>
    <s v="Empreitada de PavimentaÃ§Ã£o de Diversos Arruamentos, Arrifes"/>
    <d v="2020-03-24T10:21:00"/>
    <n v="1"/>
    <s v="PT;20;313;3408"/>
    <n v="340"/>
    <d v="2020-04-08T23:59:00"/>
    <n v="1"/>
    <x v="1"/>
    <x v="1"/>
    <x v="13"/>
  </r>
  <r>
    <x v="49"/>
    <n v="502098139"/>
    <n v="186841"/>
    <s v="ARRANJOS EXTERIORES E RECUPERAÃ‡ÃƒO DE RESERVATÃ“RIOS DE ÃGUA - IMPERMEABILIZAÃ‡ÃƒO DOS RESERVATÃ“RIOS DE ALTE E MONTE BRITO"/>
    <d v="2020-03-24T10:29:56"/>
    <n v="13"/>
    <s v="PT;9;118;1577"/>
    <n v="220"/>
    <d v="2020-04-04T17:00:00"/>
    <n v="1"/>
    <x v="1"/>
    <x v="1"/>
    <x v="13"/>
  </r>
  <r>
    <x v="65"/>
    <n v="600084779"/>
    <n v="186843"/>
    <s v="AquisiÃ§Ã£o de serviÃ§os de assistÃªncia tÃ©cnica a software Oracle: LOTE 1 - AssistÃªncia TÃ©cnica a Software SIEBEL LOTE 2 - AssistÃªncia TÃ©cnica a Software Middleware LOTE 3 - AssistÃªncia TÃ©cnica a Software de Base de Dados LOTE 4 - AssistÃªncia TÃ©cnica a Software BigData."/>
    <d v="2020-03-24T10:37:17"/>
    <n v="3"/>
    <s v="PT;12;165;2004"/>
    <n v="220"/>
    <d v="2020-04-07T17:00:00"/>
    <n v="1"/>
    <x v="2"/>
    <x v="1"/>
    <x v="13"/>
  </r>
  <r>
    <x v="2"/>
    <n v="503539473"/>
    <n v="186844"/>
    <s v="AquisiÃ§Ã£o de ServiÃ§os de Consultoria em AplicaÃ§Ãµes AIRC"/>
    <d v="2020-03-24T11:24:35"/>
    <n v="1"/>
    <s v="PT;9;111;105"/>
    <n v="300"/>
    <d v="2020-03-27T23:59:00"/>
    <n v="1"/>
    <x v="1"/>
    <x v="1"/>
    <x v="13"/>
  </r>
  <r>
    <x v="34"/>
    <n v="508069645"/>
    <n v="186845"/>
    <s v="PE_20016_CNE - CONCURSO PÃšBLICO NACIONAL PARA EMPREITADA DE DEMOLIÃ‡ÃƒO E CONSTRUÃ‡ÃƒO DE MURO PERIFÃ‰RICO E TRABALHOS COMPLEMENTARES NA ESCOLA SECUNDÃRIA D. JOÃƒO V, NA DAMAIA"/>
    <d v="2020-03-24T11:33:54"/>
    <n v="3"/>
    <s v="PT;12;174;2092"/>
    <n v="230"/>
    <d v="2020-04-14T17:00:00"/>
    <n v="1"/>
    <x v="6"/>
    <x v="1"/>
    <x v="13"/>
  </r>
  <r>
    <x v="49"/>
    <n v="502098139"/>
    <n v="186846"/>
    <s v="CONTRATAÃ‡ÃƒO DOS SERVIÃ‡OS DE RECOLHA E TRANSPORTE A DESTINO FINAL DE RESÃDUOS URBANOS INDIFERENCIADOS NA ZONA INTERIOR DO CONCELHO DE LOULÃ‰"/>
    <d v="2020-03-24T11:39:30"/>
    <n v="3"/>
    <s v="PT;9;118;109"/>
    <n v="150"/>
    <d v="2020-05-02T18:00:00"/>
    <n v="1"/>
    <x v="1"/>
    <x v="1"/>
    <x v="13"/>
  </r>
  <r>
    <x v="45"/>
    <n v="680021892"/>
    <n v="186847"/>
    <s v="AquisiÃ§Ã£o de ServiÃ§os de MediÃ§Ã£o de Consumos"/>
    <d v="2020-03-24T12:16:54"/>
    <n v="13"/>
    <s v="PT;12;173;189"/>
    <n v="340"/>
    <d v="2020-04-02T23:59:00"/>
    <n v="1"/>
    <x v="5"/>
    <x v="1"/>
    <x v="13"/>
  </r>
  <r>
    <x v="29"/>
    <n v="512012814"/>
    <n v="186848"/>
    <s v="NIPG34433/19 - AquisiÃ§Ã£o de serviÃ§os de lavagem espaÃ§os e vias municip"/>
    <d v="2020-03-24T12:30:47"/>
    <n v="3"/>
    <s v="PT;20;313;124"/>
    <n v="230"/>
    <d v="2020-04-02T17:30:00"/>
    <n v="1"/>
    <x v="1"/>
    <x v="1"/>
    <x v="13"/>
  </r>
  <r>
    <x v="34"/>
    <n v="508069645"/>
    <n v="186849"/>
    <s v="PE_20017_CNS - CONCURSO PÃšBLICO NACIONAL PARA A AQUISIÃ‡ÃƒO DE SERVIÃ‡OS DE CONSERVAÃ‡ÃƒO E MANUTENÃ‡ÃƒO DAS ESCOLAS DE HOTELARIA E TURISMO DE LISBOA E DO PORTO - ANOS DE 2020 A 2023"/>
    <d v="2020-03-24T12:31:31"/>
    <n v="3"/>
    <s v="PT;1;1;232"/>
    <n v="210"/>
    <d v="2020-04-22T17:00:00"/>
    <n v="1"/>
    <x v="6"/>
    <x v="1"/>
    <x v="13"/>
  </r>
  <r>
    <x v="49"/>
    <n v="502098139"/>
    <n v="186850"/>
    <m/>
    <d v="2020-03-24T12:44:05"/>
    <n v="13"/>
    <s v="PT;1;1;232"/>
    <n v="1"/>
    <m/>
    <n v="1"/>
    <x v="1"/>
    <x v="1"/>
    <x v="13"/>
  </r>
  <r>
    <x v="67"/>
    <n v="600013855"/>
    <n v="186851"/>
    <s v="AquisiÃ§Ã£o de Licenciamento Microsoft para 2020"/>
    <d v="2020-03-24T13:57:05"/>
    <n v="3"/>
    <s v="PT;12;165;2021"/>
    <n v="340"/>
    <d v="2020-03-30T17:00:00"/>
    <n v="1"/>
    <x v="2"/>
    <x v="1"/>
    <x v="13"/>
  </r>
  <r>
    <x v="45"/>
    <n v="680021892"/>
    <n v="186852"/>
    <s v="AquisiÃ§Ã£o de ServiÃ§os de InterrupÃ§Ã£o de Abastecimento"/>
    <d v="2020-03-24T14:11:50"/>
    <n v="13"/>
    <s v="PT;12;173;189"/>
    <n v="300"/>
    <d v="2020-04-02T23:59:00"/>
    <n v="1"/>
    <x v="5"/>
    <x v="1"/>
    <x v="13"/>
  </r>
  <r>
    <x v="37"/>
    <n v="504293125"/>
    <n v="186854"/>
    <s v="Empreitada de ProspeÃ§Ã£o GeolÃ³gica e GeotÃ©cnica Para a AmpliaÃ§Ã£o da Escola BÃ¡sica Bernardim Ribeiro"/>
    <d v="2020-03-24T14:23:06"/>
    <n v="1"/>
    <s v="PT;12;175;2097"/>
    <n v="360"/>
    <d v="2020-03-29T23:59:00"/>
    <n v="1"/>
    <x v="1"/>
    <x v="1"/>
    <x v="13"/>
  </r>
  <r>
    <x v="45"/>
    <n v="680021892"/>
    <n v="186855"/>
    <s v="AquisiÃ§Ã£o de aparelhos de mediÃ§Ã£o de vÃ¡rios calibres"/>
    <d v="2020-03-24T14:34:15"/>
    <n v="13"/>
    <s v="PT;12;173;189"/>
    <n v="300"/>
    <d v="2020-04-02T23:59:00"/>
    <n v="1"/>
    <x v="5"/>
    <x v="1"/>
    <x v="13"/>
  </r>
  <r>
    <x v="43"/>
    <n v="503035416"/>
    <n v="186857"/>
    <s v="ETANERCEPT BIOSSIM S BIOEPIS SC 50MG SER"/>
    <d v="2020-03-24T14:51:20"/>
    <n v="1"/>
    <s v="PT;12;174;2096"/>
    <n v="340"/>
    <d v="2020-03-27T17:00:00"/>
    <n v="1"/>
    <x v="0"/>
    <x v="1"/>
    <x v="13"/>
  </r>
  <r>
    <x v="132"/>
    <n v="507023129"/>
    <n v="186858"/>
    <s v="AQUISIÃ‡ÃƒO DE SERVIÃ‡OS DE GESTÃƒO, FISCALIZAÃ‡ÃƒO E COORDENAÃ‡ÃƒO DE SEGURANÃ‡A EM OBRADA UNIDADE DE SAÃšDE DOFONTE NOVA, EM LISBOA, AO ABRIGO DO ACORDO-QUADRO NÂº 19/005/CA/A"/>
    <d v="2020-03-24T14:58:45"/>
    <n v="13"/>
    <s v="PT;1;1;232"/>
    <n v="220"/>
    <d v="2020-04-04T17:00:00"/>
    <n v="1"/>
    <x v="2"/>
    <x v="1"/>
    <x v="13"/>
  </r>
  <r>
    <x v="25"/>
    <n v="505307685"/>
    <n v="186859"/>
    <m/>
    <d v="2020-03-24T15:09:08"/>
    <n v="1"/>
    <s v="PT;1;1;232"/>
    <n v="400"/>
    <m/>
    <n v="1"/>
    <x v="1"/>
    <x v="1"/>
    <x v="13"/>
  </r>
  <r>
    <x v="25"/>
    <n v="505307685"/>
    <n v="186860"/>
    <m/>
    <d v="2020-03-24T15:09:19"/>
    <n v="1"/>
    <s v="PT;1;1;232"/>
    <n v="400"/>
    <m/>
    <n v="1"/>
    <x v="1"/>
    <x v="1"/>
    <x v="13"/>
  </r>
  <r>
    <x v="169"/>
    <n v="507040589"/>
    <n v="186861"/>
    <s v="RequalificaÃ§Ã£o das Vias Pedonais Envolventes ao Centro HistÃ³rico de SÃ£o Marcos do Campo"/>
    <d v="2020-03-24T15:19:47"/>
    <n v="13"/>
    <s v="PT;8;106;1538"/>
    <n v="300"/>
    <d v="2020-04-13T17:00:00"/>
    <n v="1"/>
    <x v="1"/>
    <x v="1"/>
    <x v="13"/>
  </r>
  <r>
    <x v="39"/>
    <n v="680015019"/>
    <n v="186862"/>
    <s v="Concurso pÃºblico para a prestaÃ§Ã£o de serviÃ§os de seguros ramo nÃ£o vida, de responsabilidade civil."/>
    <d v="2020-03-24T15:34:54"/>
    <n v="3"/>
    <s v="PT;12;169;2057"/>
    <n v="220"/>
    <d v="2020-04-24T23:59:00"/>
    <n v="1"/>
    <x v="5"/>
    <x v="1"/>
    <x v="13"/>
  </r>
  <r>
    <x v="177"/>
    <n v="506735524"/>
    <n v="186863"/>
    <s v="AQUISIÃ‡ÃƒO DE SERVIÃ‡OS PARA FISCALIZAÃ‡ÃƒO DA OBRA &quot;CENTRO DE ARTES E ESPETÃCULOS DE VALE DE CAMBRA&quot;"/>
    <d v="2020-03-24T15:41:55"/>
    <n v="13"/>
    <s v="PT;2;21;479"/>
    <n v="340"/>
    <d v="2020-04-06T17:00:00"/>
    <n v="1"/>
    <x v="1"/>
    <x v="1"/>
    <x v="13"/>
  </r>
  <r>
    <x v="49"/>
    <n v="502098139"/>
    <n v="186864"/>
    <s v="CONTRATAÃ‡ÃƒO DOS SERVIÃ‡OS DE LIMPEZA E MANUTENÃ‡ÃƒO DOS SISTEMAS DE DRENAGEM DE ÃGUAS PLUVIAIS EM ESPAÃ‡OS PÃšBLICOS E EDIFICIOS MUNICIPAIS, NO CONCELHO DE LOULÃ‰."/>
    <d v="2020-03-24T15:42:07"/>
    <n v="13"/>
    <s v="PT;9;118;109"/>
    <n v="220"/>
    <d v="2020-04-09T18:00:00"/>
    <n v="1"/>
    <x v="1"/>
    <x v="1"/>
    <x v="13"/>
  </r>
  <r>
    <x v="132"/>
    <n v="507023129"/>
    <n v="186865"/>
    <s v="AQUISIÃ‡ÃƒO DE SERVIÃ‡OS DE CONCEÃ‡ÃƒO DE PROJETO GRÃFICO PARA O TAPUME DE OBRA DA PRAÃ‡A DE ESPANHA"/>
    <d v="2020-03-24T15:46:35"/>
    <n v="1"/>
    <s v="PT;1;1;232"/>
    <n v="5"/>
    <d v="2020-03-29T17:00:00"/>
    <n v="1"/>
    <x v="2"/>
    <x v="1"/>
    <x v="13"/>
  </r>
  <r>
    <x v="39"/>
    <n v="680015019"/>
    <n v="186867"/>
    <s v="PrestaÃ§Ã£o de serviÃ§os de seguros ramo nÃ£o vida na modalidade de responsabilidade civil (de exploraÃ§Ã£o, incluindo laboraÃ§Ã£o de mÃ¡quinas)"/>
    <d v="2020-03-24T15:49:30"/>
    <n v="1"/>
    <s v="PT;12;169;271"/>
    <n v="5"/>
    <d v="2020-03-30T23:59:00"/>
    <n v="1"/>
    <x v="5"/>
    <x v="1"/>
    <x v="13"/>
  </r>
  <r>
    <x v="43"/>
    <n v="503035416"/>
    <n v="186868"/>
    <s v="SOMATROPINA [12 MG; CARTUCHO]"/>
    <d v="2020-03-24T15:57:43"/>
    <n v="1"/>
    <s v="PT;12;174;2096"/>
    <n v="340"/>
    <d v="2020-03-27T17:00:00"/>
    <n v="1"/>
    <x v="0"/>
    <x v="1"/>
    <x v="13"/>
  </r>
  <r>
    <x v="0"/>
    <n v="508481287"/>
    <n v="186870"/>
    <s v="AquisiÃ§Ã£o de onze suportes de monitor para o ServiÃ§o de Anestesiologia - Unidade cuidados pÃ³s-anestÃ©sicos - CHLN - HSM"/>
    <d v="2020-03-24T16:20:30"/>
    <n v="1"/>
    <s v="PT;12;165;2010"/>
    <n v="5"/>
    <d v="2020-03-31T17:00:00"/>
    <n v="1"/>
    <x v="0"/>
    <x v="1"/>
    <x v="13"/>
  </r>
  <r>
    <x v="38"/>
    <n v="505309939"/>
    <n v="186871"/>
    <s v="AquisiÃ§Ã£o de serviÃ§os para estudo geolÃ³gico e hidrogeolÃ³gico dos terrenos para a construÃ§Ã£o do novo cemitÃ©rio Municipal"/>
    <d v="2020-03-24T16:52:02"/>
    <n v="13"/>
    <s v="PT;9;121;1594"/>
    <n v="220"/>
    <d v="2020-04-01T16:30:00"/>
    <n v="1"/>
    <x v="1"/>
    <x v="1"/>
    <x v="13"/>
  </r>
  <r>
    <x v="43"/>
    <n v="503035416"/>
    <n v="186872"/>
    <s v="IMUNOGLOBULINA HUMANA CONTRA HEPATITE B"/>
    <d v="2020-03-24T16:57:23"/>
    <n v="1"/>
    <s v="PT;12;174;2096"/>
    <n v="340"/>
    <d v="2020-03-27T17:00:00"/>
    <n v="1"/>
    <x v="0"/>
    <x v="1"/>
    <x v="13"/>
  </r>
  <r>
    <x v="127"/>
    <n v="680015574"/>
    <n v="186873"/>
    <s v="AquisiÃ§Ã£o de fardamento para o pessoal tripulante"/>
    <d v="2020-03-24T17:52:22"/>
    <n v="1"/>
    <s v="PT;16;237;2585"/>
    <n v="5"/>
    <d v="2020-04-04T23:59:00"/>
    <n v="1"/>
    <x v="3"/>
    <x v="1"/>
    <x v="13"/>
  </r>
  <r>
    <x v="0"/>
    <n v="508481287"/>
    <n v="186874"/>
    <s v="201G000878 - AquisiÃ§Ã£o de efmoroctocog alfa -Ano 2020"/>
    <d v="2020-03-24T18:07:24"/>
    <n v="1"/>
    <s v="PT;12;165;2010"/>
    <n v="340"/>
    <d v="2020-03-27T17:00:00"/>
    <n v="1"/>
    <x v="0"/>
    <x v="1"/>
    <x v="13"/>
  </r>
  <r>
    <x v="0"/>
    <n v="508481287"/>
    <n v="186875"/>
    <s v="201G000879 - AquisiÃ§Ã£o de medicamentos diversos - Ano 2020"/>
    <d v="2020-03-24T19:02:09"/>
    <n v="1"/>
    <s v="PT;12;165;2010"/>
    <n v="5"/>
    <d v="2020-03-27T17:00:00"/>
    <n v="1"/>
    <x v="0"/>
    <x v="1"/>
    <x v="13"/>
  </r>
  <r>
    <x v="84"/>
    <n v="680018140"/>
    <n v="186877"/>
    <s v="ServiÃ§o de ElaboraÃ§Ã£o de Projeto de ExecuÃ§Ã£o para ConstruÃ§Ã£o de PavilhÃ£o de ManutenÃ§Ã£o de Equipamentos de Recolha de RSU"/>
    <d v="2020-03-24T22:51:02"/>
    <n v="1"/>
    <s v="PT;20;299;3315"/>
    <n v="230"/>
    <d v="2020-04-11T23:59:00"/>
    <n v="1"/>
    <x v="1"/>
    <x v="1"/>
    <x v="13"/>
  </r>
  <r>
    <x v="43"/>
    <n v="503035416"/>
    <n v="186880"/>
    <s v="AquisiÃ§Ã£o de BalÃµes de dilataÃ§Ã£o coronÃ¡rios, para o ano 2020"/>
    <d v="2020-03-25T09:51:09"/>
    <n v="3"/>
    <s v="PT;1;1;232"/>
    <n v="1"/>
    <d v="2020-03-13T17:00:00"/>
    <n v="1"/>
    <x v="0"/>
    <x v="1"/>
    <x v="13"/>
  </r>
  <r>
    <x v="13"/>
    <n v="501294104"/>
    <n v="186881"/>
    <s v="FORNECIMENTO CONTINUO DE IMPRESSÃ•ES GRÃFICAS."/>
    <d v="2020-03-25T09:57:02"/>
    <n v="13"/>
    <s v="PT;16;245;2623"/>
    <n v="220"/>
    <d v="2020-03-31T23:59:00"/>
    <n v="1"/>
    <x v="1"/>
    <x v="1"/>
    <x v="13"/>
  </r>
  <r>
    <x v="68"/>
    <n v="512013241"/>
    <n v="186882"/>
    <s v="FORNECIMENTO DE MATERIAIS DE ÃGUAS E SANEAMENTO PARA AS OBRAS POR ADMINISTRAÃ‡ÃƒO DIRETA_PARA O ANO DE 2020"/>
    <d v="2020-03-25T10:08:03"/>
    <n v="3"/>
    <s v="PT;20;315;1353"/>
    <n v="220"/>
    <d v="2020-04-24T17:30:00"/>
    <n v="1"/>
    <x v="1"/>
    <x v="1"/>
    <x v="13"/>
  </r>
  <r>
    <x v="6"/>
    <n v="506037258"/>
    <n v="186883"/>
    <m/>
    <d v="2020-03-25T10:14:00"/>
    <n v="1"/>
    <s v="PT;1;1;232"/>
    <n v="400"/>
    <m/>
    <n v="1"/>
    <x v="1"/>
    <x v="1"/>
    <x v="13"/>
  </r>
  <r>
    <x v="38"/>
    <n v="505309939"/>
    <n v="186884"/>
    <s v="AquisiÃ§Ã£o de ServiÃ§os para a RevisÃ£o do PDM - PortimÃ£o"/>
    <d v="2020-03-25T10:25:34"/>
    <n v="1"/>
    <s v="PT;9;121;1594"/>
    <n v="300"/>
    <d v="2020-04-15T16:30:00"/>
    <n v="1"/>
    <x v="1"/>
    <x v="1"/>
    <x v="13"/>
  </r>
  <r>
    <x v="13"/>
    <n v="501294104"/>
    <n v="186885"/>
    <s v="PRESTAÃ‡ÃƒO DE SERVIÃ‡O DE SEGURNÃ‡A PARA O EDIFICIO DOS CIPRESTES, PELO PERIODO DE 24 MESES"/>
    <d v="2020-03-25T10:42:42"/>
    <n v="13"/>
    <s v="PT;16;245;321"/>
    <n v="220"/>
    <d v="2020-03-31T23:59:00"/>
    <n v="1"/>
    <x v="1"/>
    <x v="1"/>
    <x v="13"/>
  </r>
  <r>
    <x v="38"/>
    <n v="505309939"/>
    <n v="186886"/>
    <s v="AquisiÃ§Ã£o de Destruidoras de Papel para Diversos ServiÃ§os da CÃ¢mara Municipal"/>
    <d v="2020-03-25T11:53:52"/>
    <n v="1"/>
    <s v="PT;9;121;1594"/>
    <n v="360"/>
    <d v="2020-04-01T16:30:00"/>
    <n v="1"/>
    <x v="1"/>
    <x v="1"/>
    <x v="13"/>
  </r>
  <r>
    <x v="38"/>
    <n v="505309939"/>
    <n v="186887"/>
    <s v="AquisiÃ§Ã£o de Tendas InsuflÃ¡veis de EmergÃªncia"/>
    <d v="2020-03-25T12:21:08"/>
    <n v="1"/>
    <s v="PT;9;121;1594"/>
    <n v="340"/>
    <d v="2020-03-27T14:15:00"/>
    <n v="1"/>
    <x v="1"/>
    <x v="1"/>
    <x v="13"/>
  </r>
  <r>
    <x v="9"/>
    <n v="506173968"/>
    <n v="186888"/>
    <s v="ServiÃ§o de aluguer de autocarros para transporte dos alunos das Escolas BÃ¡sicas do 1Âº Ciclo e PrÃ©-Escolar para iniciativa na Ã¡rea da educaÃ§Ã£o incluÃ­da no PEM.253/DCA/2020"/>
    <d v="2020-03-25T12:24:57"/>
    <n v="1"/>
    <s v="PT;16;243;261"/>
    <n v="5"/>
    <d v="2020-03-27T18:00:00"/>
    <n v="1"/>
    <x v="1"/>
    <x v="1"/>
    <x v="13"/>
  </r>
  <r>
    <x v="18"/>
    <n v="501222634"/>
    <n v="186891"/>
    <s v="PrestaÃ§Ã£o de ServiÃ§os para ElaboraÃ§Ã£o do Mapa de RuÃ­do do MunicÃ­pio de Caldas da Rainha a incluir na RevisÃ£o do PDM"/>
    <d v="2020-03-25T14:04:43"/>
    <n v="13"/>
    <s v="PT;11;148;1898"/>
    <n v="220"/>
    <d v="2020-04-08T23:59:00"/>
    <n v="1"/>
    <x v="1"/>
    <x v="1"/>
    <x v="13"/>
  </r>
  <r>
    <x v="9"/>
    <n v="506173968"/>
    <n v="186892"/>
    <s v="SubstituiÃ§Ã£o da Cobertura de Fibrocimento da Escola EB Casal do Marco"/>
    <d v="2020-03-25T14:32:02"/>
    <n v="13"/>
    <s v="PT;16;243;2615"/>
    <n v="220"/>
    <d v="2020-04-13T17:30:00"/>
    <n v="1"/>
    <x v="1"/>
    <x v="1"/>
    <x v="13"/>
  </r>
  <r>
    <x v="49"/>
    <n v="502098139"/>
    <n v="186893"/>
    <s v="CONTRATAÃ‡ÃƒO DE SERVIÃ‡OS DE MANUTENÃ‡ÃƒO E LIMPEZA DE FAIXAS CONFINANTES COM A REDE VIÃRIA - ESTRADAS MUNICIPAIS E NACIONAIS SOB A RESPONSABILIDADE DA AUTARQUIA - EXECUÃ‡ÃƒO DE SILVICULTURA PREVENTIVA"/>
    <d v="2020-03-25T14:42:25"/>
    <n v="3"/>
    <s v="PT;9;118;109"/>
    <n v="5"/>
    <d v="2020-05-17T18:00:00"/>
    <n v="1"/>
    <x v="1"/>
    <x v="1"/>
    <x v="13"/>
  </r>
  <r>
    <x v="17"/>
    <n v="505456010"/>
    <n v="186895"/>
    <s v="Fornecimento de refeiÃ§Ãµes para espaÃ§os de acolhimento para doentes e casos sociais (EspaÃ§o COVID-19 e EspaÃ§o NÃ£o COVID), COMI (Centro OperaÃ§Ãµes Municipais Integradas) e Centro de Testes COVID"/>
    <d v="2020-03-25T14:46:00"/>
    <n v="1"/>
    <s v="PT;12;174;223"/>
    <n v="5"/>
    <d v="1970-01-01T23:59:00"/>
    <n v="1"/>
    <x v="1"/>
    <x v="1"/>
    <x v="13"/>
  </r>
  <r>
    <x v="9"/>
    <n v="506173968"/>
    <n v="186897"/>
    <s v="SubstituiÃ§Ã£o da Cobertura de Fibrocimento da Escola EB Quinta das Inglesinhas"/>
    <d v="2020-03-25T14:54:56"/>
    <n v="13"/>
    <s v="PT;16;243;261"/>
    <n v="220"/>
    <d v="2020-04-13T17:30:00"/>
    <n v="1"/>
    <x v="1"/>
    <x v="1"/>
    <x v="13"/>
  </r>
  <r>
    <x v="90"/>
    <n v="503541567"/>
    <n v="186898"/>
    <s v="AQS/2/GEBALIS/2020 - CONCURSO LIMITADO POR PRÃ‰VIA QUALIFICAÃ‡ÃƒO PARA AQUISIÃ‡ÃƒO DE SERVIÃ‡OS DE ASSESSORIA JURÃDICA e MANDATO FORENSE"/>
    <d v="2020-03-25T14:57:05"/>
    <n v="5"/>
    <s v="PT;12;165;2008"/>
    <n v="50"/>
    <d v="1970-01-01T23:59:00"/>
    <n v="1"/>
    <x v="1"/>
    <x v="1"/>
    <x v="13"/>
  </r>
  <r>
    <x v="50"/>
    <n v="500192855"/>
    <n v="186901"/>
    <m/>
    <d v="2020-03-25T15:30:21"/>
    <n v="3"/>
    <s v="PT;1;1;232"/>
    <n v="400"/>
    <m/>
    <n v="1"/>
    <x v="3"/>
    <x v="1"/>
    <x v="13"/>
  </r>
  <r>
    <x v="45"/>
    <n v="680021892"/>
    <n v="186903"/>
    <s v="EXECUÃ‡ÃƒO DE RAMAIS DOMICILIÃRIOS DE SANEAMENTO, DOMÃ‰STICO E PLUVIAL - ANO 2020"/>
    <d v="2020-03-25T15:35:56"/>
    <n v="1"/>
    <s v="PT;12;173;189"/>
    <n v="220"/>
    <d v="2020-03-28T23:59:00"/>
    <n v="1"/>
    <x v="5"/>
    <x v="1"/>
    <x v="13"/>
  </r>
  <r>
    <x v="10"/>
    <n v="500122237"/>
    <n v="186907"/>
    <s v="AquisiÃ§Ã£o de ServiÃ§os de ManutenÃ§Ã£o de InstalaÃ§Ãµes de ElevaÃ§Ã£o da FundaÃ§Ã£o INATEL"/>
    <d v="2020-03-25T15:50:06"/>
    <n v="3"/>
    <s v="PT;1;1;232"/>
    <n v="220"/>
    <d v="2020-04-12T23:59:00"/>
    <n v="1"/>
    <x v="2"/>
    <x v="1"/>
    <x v="13"/>
  </r>
  <r>
    <x v="347"/>
    <n v="501119825"/>
    <n v="186910"/>
    <m/>
    <d v="2020-03-25T16:02:18"/>
    <n v="13"/>
    <s v="PT;1;1;232"/>
    <n v="400"/>
    <m/>
    <n v="1"/>
    <x v="1"/>
    <x v="1"/>
    <x v="13"/>
  </r>
  <r>
    <x v="347"/>
    <n v="501119825"/>
    <n v="186912"/>
    <m/>
    <d v="2020-03-25T16:13:03"/>
    <n v="13"/>
    <s v="PT;9;118;1579"/>
    <n v="1"/>
    <m/>
    <n v="1"/>
    <x v="1"/>
    <x v="1"/>
    <x v="13"/>
  </r>
  <r>
    <x v="93"/>
    <n v="501305564"/>
    <n v="186914"/>
    <s v="Muro de GabiÃ£o na Rua da Fontinha - Chamusca"/>
    <d v="2020-03-25T16:28:15"/>
    <n v="1"/>
    <s v="PT;15;218;2468"/>
    <n v="300"/>
    <d v="2020-04-02T23:59:00"/>
    <n v="1"/>
    <x v="1"/>
    <x v="1"/>
    <x v="13"/>
  </r>
  <r>
    <x v="37"/>
    <n v="504293125"/>
    <n v="186921"/>
    <m/>
    <d v="2020-03-25T16:55:47"/>
    <n v="14"/>
    <s v="PT;1;1;232"/>
    <n v="1"/>
    <m/>
    <n v="1"/>
    <x v="1"/>
    <x v="1"/>
    <x v="13"/>
  </r>
  <r>
    <x v="48"/>
    <n v="680017550"/>
    <n v="186923"/>
    <s v="AQUISIÃ‡ÃƒO DE SERVIÃ‡OS DE HIGIENIZAÃ‡ÃƒO E DESINFEÃ‡ÃƒO DE RESERVATÃ“RIOS DE ÃGUA"/>
    <d v="2020-03-25T17:00:49"/>
    <n v="13"/>
    <s v="PT;11;142;282"/>
    <n v="200"/>
    <d v="2020-04-16T15:00:00"/>
    <n v="1"/>
    <x v="5"/>
    <x v="1"/>
    <x v="13"/>
  </r>
  <r>
    <x v="90"/>
    <n v="503541567"/>
    <n v="186927"/>
    <m/>
    <d v="2020-03-25T17:10:54"/>
    <n v="3"/>
    <s v="PT;12;165;2008"/>
    <n v="1"/>
    <d v="2020-04-02T23:59:00"/>
    <n v="1"/>
    <x v="1"/>
    <x v="1"/>
    <x v="13"/>
  </r>
  <r>
    <x v="0"/>
    <n v="508481287"/>
    <n v="186930"/>
    <s v="AquisiÃ§Ã£o de serviÃ§os de reparaÃ§Ã£o do ecÃ³grafo Philips de modelo Epiq7 com substituiÃ§Ã£o da sonda x7-2t compact (mtee)."/>
    <d v="2020-03-25T17:20:11"/>
    <n v="1"/>
    <s v="PT;12;165;2010"/>
    <n v="360"/>
    <d v="2020-03-30T17:00:00"/>
    <n v="1"/>
    <x v="0"/>
    <x v="1"/>
    <x v="13"/>
  </r>
  <r>
    <x v="49"/>
    <n v="502098139"/>
    <n v="186931"/>
    <s v="CONTRATAÃ‡ÃƒO DA AQUISIÃ‡ÃƒO DE MOBILIÃRIO PARA A BAL (BASE APOIO LOGÃSTICO)."/>
    <d v="2020-03-25T17:31:33"/>
    <n v="13"/>
    <s v="PT;9;118;109"/>
    <n v="400"/>
    <d v="2020-02-11T18:00:00"/>
    <n v="1"/>
    <x v="1"/>
    <x v="1"/>
    <x v="13"/>
  </r>
  <r>
    <x v="113"/>
    <n v="506556590"/>
    <n v="186933"/>
    <s v="O presente procedimento tem por objeto principal a prestaÃ§Ã£o de serviÃ§os de controlo analÃ­tico da qualidade de Ã¡gua no concelho de Estremoz durante o ano de 2020, nomeadamente, da Ã¡gua para consumo humano, das Ã¡guas residuais urbanas e das Ã¡guas das piscinas municipais de acordo com os requisitos definidos na Parte II do Caderno de Encargos, e com vista Ã  demonstraÃ§Ã£o da sua conformidade com o cumprimento integral da legislaÃ§Ã£o aplicÃ¡vel Ã  presente prestaÃ§Ã£o de serviÃ§os. Os serviÃ§os referidos no nÃºmero anterior incluem ainda a amostragem (colheita de amostras, armazenamento, conservaÃ§Ã£o e transporte), a execuÃ§Ã£o de anÃ¡lises aos parÃ¢metros previstos, a comunicaÃ§Ã£o de resultados, a emissÃ£o de boletins e a elaboraÃ§Ã£o de relatÃ³rios."/>
    <d v="2020-03-25T18:44:17"/>
    <n v="13"/>
    <s v="PT;8;99;12"/>
    <n v="340"/>
    <d v="2020-04-07T23:59:00"/>
    <n v="1"/>
    <x v="1"/>
    <x v="1"/>
    <x v="13"/>
  </r>
  <r>
    <x v="109"/>
    <n v="506676056"/>
    <n v="186934"/>
    <s v="UPGRADE A LINHA DE INTERNET"/>
    <d v="2020-03-25T19:29:44"/>
    <n v="1"/>
    <s v="PT;15;216;43"/>
    <n v="340"/>
    <d v="2020-03-26T23:59:00"/>
    <n v="1"/>
    <x v="1"/>
    <x v="1"/>
    <x v="13"/>
  </r>
  <r>
    <x v="29"/>
    <n v="512012814"/>
    <n v="186935"/>
    <s v="NIPG1794/20 - AquisiÃ§Ã£o de serviÃ§os de manutenÃ§Ã£o de software"/>
    <d v="2020-03-25T22:59:57"/>
    <n v="1"/>
    <s v="PT;20;313;124"/>
    <n v="340"/>
    <d v="2020-04-01T17:30:00"/>
    <n v="1"/>
    <x v="1"/>
    <x v="1"/>
    <x v="13"/>
  </r>
  <r>
    <x v="4"/>
    <n v="506334562"/>
    <n v="186947"/>
    <s v="RealizaÃ§Ã£o de anÃ¡lises fÃ­sico-quÃ­micas das Ã¡guas residuais, lamas e areias das ETARÂ¿s de Pombal - Anos 2020 e 2021"/>
    <d v="2020-03-26T09:05:52"/>
    <n v="13"/>
    <s v="PT;11;157;220"/>
    <n v="300"/>
    <d v="2020-04-04T23:59:00"/>
    <n v="1"/>
    <x v="1"/>
    <x v="1"/>
    <x v="13"/>
  </r>
  <r>
    <x v="39"/>
    <n v="680015019"/>
    <n v="186948"/>
    <s v="Concurso PÃºblico para a empreitada destinada Ã  RemodelaÃ§Ã£o de redes de abastecimento de Ã¡gua na Rua Carlos Luz, em PaÃ§o de Arcos, e na Rua da Figueirinha, junto ao cemitÃ©rio, em Oeiras."/>
    <d v="2020-03-26T09:10:11"/>
    <n v="3"/>
    <s v="PT;12;169;2057"/>
    <n v="220"/>
    <d v="2020-04-20T23:59:00"/>
    <n v="1"/>
    <x v="5"/>
    <x v="1"/>
    <x v="13"/>
  </r>
  <r>
    <x v="2"/>
    <n v="503539473"/>
    <n v="186949"/>
    <s v="AquisiÃ§Ã£o de serviÃ§os de gestÃ£o de resÃ­duos de construÃ§Ã£o e demoliÃ§Ã£o (RCD)"/>
    <d v="2020-03-26T09:27:36"/>
    <n v="3"/>
    <s v="PT;9;111;105"/>
    <n v="220"/>
    <d v="2020-04-10T17:00:00"/>
    <n v="1"/>
    <x v="1"/>
    <x v="1"/>
    <x v="13"/>
  </r>
  <r>
    <x v="38"/>
    <n v="505309939"/>
    <n v="186950"/>
    <s v="IntervenÃ§Ã£o na Rede ViÃ¡ria do MunicÃ­pio"/>
    <d v="2020-03-26T09:36:43"/>
    <n v="3"/>
    <s v="PT;9;121;274"/>
    <n v="220"/>
    <d v="2020-04-11T17:00:00"/>
    <n v="1"/>
    <x v="1"/>
    <x v="1"/>
    <x v="13"/>
  </r>
  <r>
    <x v="10"/>
    <n v="500122237"/>
    <n v="186951"/>
    <s v="AquisiÃ§Ã£o de serviÃ§os de trabalhos conservativos em tetos de interesse patrimonial no PalÃ¡cio Barrocal em Ã‰vora"/>
    <d v="2020-03-26T09:53:20"/>
    <n v="13"/>
    <s v="PT;1;1;232"/>
    <n v="340"/>
    <d v="2020-04-07T23:59:00"/>
    <n v="1"/>
    <x v="2"/>
    <x v="1"/>
    <x v="13"/>
  </r>
  <r>
    <x v="9"/>
    <n v="506173968"/>
    <n v="186952"/>
    <s v="HERBICIDA"/>
    <d v="2020-03-26T10:05:04"/>
    <n v="1"/>
    <s v="PT;16;243;261"/>
    <n v="220"/>
    <d v="2020-04-02T18:00:00"/>
    <n v="1"/>
    <x v="1"/>
    <x v="1"/>
    <x v="13"/>
  </r>
  <r>
    <x v="29"/>
    <n v="512012814"/>
    <n v="186953"/>
    <s v="Empreitada de ConstruÃ§Ã£o do Parque de Estacionamento do Centro, Feteiras"/>
    <d v="2020-03-26T10:31:56"/>
    <n v="1"/>
    <s v="PT;20;313;3414"/>
    <n v="340"/>
    <d v="2020-04-13T23:59:00"/>
    <n v="1"/>
    <x v="1"/>
    <x v="1"/>
    <x v="13"/>
  </r>
  <r>
    <x v="2"/>
    <n v="503539473"/>
    <n v="186954"/>
    <s v="Fornecimento e montagem de mÃ³dulos prÃ©-fabricados para salas de aula, salas de professores e arrumos, a colocar na EB 2,3 de Ferreiras e Jardim de InfÃ¢ncia de Ferreiras"/>
    <d v="2020-03-26T10:35:40"/>
    <n v="13"/>
    <s v="PT;9;111;1550"/>
    <n v="220"/>
    <d v="2020-03-31T23:59:00"/>
    <n v="1"/>
    <x v="1"/>
    <x v="1"/>
    <x v="13"/>
  </r>
  <r>
    <x v="29"/>
    <n v="512012814"/>
    <n v="186955"/>
    <s v="NIPG37239/19 - AquisiÃ§Ã£o de tout-venant de 2.Âª"/>
    <d v="2020-03-26T10:37:41"/>
    <n v="1"/>
    <s v="PT;20;313;1331"/>
    <n v="400"/>
    <d v="2020-03-04T17:30:00"/>
    <n v="1"/>
    <x v="1"/>
    <x v="1"/>
    <x v="13"/>
  </r>
  <r>
    <x v="48"/>
    <n v="680017550"/>
    <n v="186956"/>
    <s v="AQUISIÃ‡ÃƒO DE DIVERSO MATERIAL DE CANALIZAÃ‡ÃƒO, NA MODALIDADE DE FORNECIMENTO CONTÃNUO"/>
    <d v="2020-03-26T10:50:53"/>
    <n v="3"/>
    <s v="PT;11;151;1916"/>
    <n v="400"/>
    <d v="2019-07-01T15:00:00"/>
    <n v="1"/>
    <x v="5"/>
    <x v="1"/>
    <x v="13"/>
  </r>
  <r>
    <x v="6"/>
    <n v="506037258"/>
    <n v="186958"/>
    <s v="OBRAS DE MANUTENÃ‡ÃƒO E CONSERVAÃ‡ÃƒO DO PARQUE ECOLÃ“GICO URBANO DE VIANA DO CASTELO"/>
    <d v="2020-03-26T10:54:16"/>
    <n v="3"/>
    <s v="PT;17;256;2822"/>
    <n v="210"/>
    <d v="2020-04-25T17:00:00"/>
    <n v="1"/>
    <x v="1"/>
    <x v="1"/>
    <x v="13"/>
  </r>
  <r>
    <x v="49"/>
    <n v="502098139"/>
    <n v="186961"/>
    <m/>
    <d v="2020-03-26T11:03:44"/>
    <n v="4"/>
    <s v="PT;1;1;232"/>
    <n v="400"/>
    <m/>
    <n v="1"/>
    <x v="1"/>
    <x v="1"/>
    <x v="13"/>
  </r>
  <r>
    <x v="177"/>
    <n v="506735524"/>
    <n v="186963"/>
    <s v="AQUISIÃ‡ÃƒO DE SERVIÃ‡OS DE CONTROLO ANALITICO - ANO 2020"/>
    <d v="2020-03-26T11:15:38"/>
    <n v="13"/>
    <s v="PT;2;21;479"/>
    <n v="220"/>
    <d v="2020-04-03T17:00:00"/>
    <n v="1"/>
    <x v="1"/>
    <x v="1"/>
    <x v="13"/>
  </r>
  <r>
    <x v="74"/>
    <n v="502177080"/>
    <n v="186964"/>
    <s v="ManutenÃ§Ã£o preventiva, para os equipamentos de desinfeÃ§Ã£o dos tanques das Piscinas das InstalaÃ§Ãµes Desportivas Municipais 2020-2022"/>
    <d v="2020-03-26T11:24:14"/>
    <n v="13"/>
    <s v="PT;12;168;195"/>
    <n v="220"/>
    <d v="2020-03-30T17:00:00"/>
    <n v="1"/>
    <x v="1"/>
    <x v="1"/>
    <x v="13"/>
  </r>
  <r>
    <x v="48"/>
    <n v="680017550"/>
    <n v="186965"/>
    <s v="AQUISIÃ‡ÃƒO DE MATERIAL PARA REPOSIÃ‡ÃƒO DE PAVIMENTOS NO Ã‚MBITO DE AVARIAS, NA MODALIDADE DE FORNECIMENTO CONTINUO"/>
    <d v="2020-03-26T12:04:24"/>
    <n v="3"/>
    <s v="PT;11;151;1916"/>
    <n v="200"/>
    <d v="2020-04-23T15:00:00"/>
    <n v="1"/>
    <x v="5"/>
    <x v="1"/>
    <x v="13"/>
  </r>
  <r>
    <x v="108"/>
    <n v="506617599"/>
    <n v="186966"/>
    <s v="RecuperaÃ§Ã£o do revestimento das coberturas de colmo."/>
    <d v="2020-03-26T12:11:39"/>
    <n v="1"/>
    <s v="PT;4;43;699"/>
    <n v="340"/>
    <d v="2020-04-05T23:59:00"/>
    <n v="1"/>
    <x v="1"/>
    <x v="1"/>
    <x v="13"/>
  </r>
  <r>
    <x v="66"/>
    <n v="502530863"/>
    <n v="186967"/>
    <m/>
    <d v="2020-03-26T12:14:00"/>
    <n v="3"/>
    <s v="PT;1;1;232"/>
    <n v="400"/>
    <m/>
    <n v="1"/>
    <x v="2"/>
    <x v="1"/>
    <x v="13"/>
  </r>
  <r>
    <x v="39"/>
    <n v="680015019"/>
    <n v="186968"/>
    <s v="Concurso limitado por prÃ©via qualificaÃ§Ã£o, para a substituiÃ§Ã£o de 72.000 (setenta e dois mil) contadores DN15, com fornecimento e colocaÃ§Ã£o."/>
    <d v="2020-03-26T12:14:54"/>
    <n v="5"/>
    <s v="PT;12;169;271"/>
    <n v="400"/>
    <d v="2019-12-29T23:59:00"/>
    <n v="1"/>
    <x v="5"/>
    <x v="1"/>
    <x v="13"/>
  </r>
  <r>
    <x v="49"/>
    <n v="502098139"/>
    <n v="186969"/>
    <s v="CONTRATAÃ‡ÃƒO DA AQUISIÃ‡ÃƒO DE EQUIPAMENTO INFORMÃTICO PARA O MUNICÃPIO DE LOULÃ‰"/>
    <d v="2020-03-26T12:15:49"/>
    <n v="13"/>
    <s v="PT;9;118;109"/>
    <n v="340"/>
    <d v="2020-04-04T18:00:00"/>
    <n v="1"/>
    <x v="1"/>
    <x v="1"/>
    <x v="13"/>
  </r>
  <r>
    <x v="2"/>
    <n v="503539473"/>
    <n v="186970"/>
    <s v="ElaboraÃ§Ã£o do Projeto de ExecuÃ§Ã£o da RequalificaÃ§Ã£o da Av. dos Descobrimentos Â¿ desde a Rotunda dos Golfinhos atÃ© Ã  Rotunda da Orada"/>
    <d v="2020-03-26T12:18:40"/>
    <n v="3"/>
    <s v="PT;9;111;1551"/>
    <n v="210"/>
    <d v="2020-04-14T23:59:00"/>
    <n v="1"/>
    <x v="1"/>
    <x v="1"/>
    <x v="13"/>
  </r>
  <r>
    <x v="38"/>
    <n v="505309939"/>
    <n v="186971"/>
    <s v="RemodelaÃ§Ã£o do EdifÃ­cio da PSP de PortimÃ£o."/>
    <d v="2020-03-26T12:24:35"/>
    <n v="3"/>
    <s v="PT;9;121;1594"/>
    <n v="150"/>
    <d v="2020-05-11T17:00:00"/>
    <n v="1"/>
    <x v="1"/>
    <x v="1"/>
    <x v="13"/>
  </r>
  <r>
    <x v="38"/>
    <n v="505309939"/>
    <n v="186972"/>
    <s v="ElaboraÃ§Ã£o do projeto do novo CemitÃ©rio Municipal de PortimÃ£o e respetivas infraestruturas"/>
    <d v="2020-03-26T12:44:58"/>
    <n v="5"/>
    <s v="PT;9;121;1594"/>
    <n v="80"/>
    <d v="1970-01-01T17:00:00"/>
    <n v="1"/>
    <x v="1"/>
    <x v="1"/>
    <x v="13"/>
  </r>
  <r>
    <x v="75"/>
    <n v="512096481"/>
    <n v="186973"/>
    <s v="Empreitada de ConceÃ§Ã£o, ConstruÃ§Ã£o e Fornecimento de uma Central de ValorizaÃ§Ã£o EnergÃ©tica de ResÃ­duos na Ilha de SÃ£o Miguel"/>
    <d v="2020-03-26T12:56:56"/>
    <n v="3"/>
    <s v="PT;20;313;1331"/>
    <n v="150"/>
    <d v="2020-07-06T23:59:00"/>
    <n v="1"/>
    <x v="1"/>
    <x v="1"/>
    <x v="13"/>
  </r>
  <r>
    <x v="48"/>
    <n v="680017550"/>
    <n v="186974"/>
    <s v="AQUISIÃ‡ÃƒO DE SERVIÃ‡O DE DESOBSTRUÃ‡ÃƒO DE COLETORES"/>
    <d v="2020-03-26T13:00:31"/>
    <n v="13"/>
    <s v="PT;11;151;1916"/>
    <n v="400"/>
    <d v="2020-03-23T15:00:00"/>
    <n v="1"/>
    <x v="5"/>
    <x v="1"/>
    <x v="13"/>
  </r>
  <r>
    <x v="14"/>
    <n v="501144218"/>
    <n v="186975"/>
    <s v="AquisiÃ§Ã£o de Coberturas para a zona de estacionamento de viaturas no Parque dos ServiÃ§os Operacionais da CÃ¢mara Municipal na Fonte de Sesimbra, de acordo com as especificaÃ§Ãµes tÃ©cnicas do caderno de encargos"/>
    <d v="2020-03-26T13:44:24"/>
    <n v="13"/>
    <s v="PT;16;244;2616"/>
    <n v="340"/>
    <d v="2020-03-31T18:00:00"/>
    <n v="1"/>
    <x v="1"/>
    <x v="1"/>
    <x v="13"/>
  </r>
  <r>
    <x v="2"/>
    <n v="503539473"/>
    <n v="186976"/>
    <s v="PRESTAÃ‡ÃƒO DE SERVIÃ‡OS DE AVALIAÃ‡ÃƒO DO ESTADO PATRIMÃ“NIO ARBÃ“REO EXISTENTE NA CIDADE DE ALBUFEIRA"/>
    <d v="2020-03-26T14:19:11"/>
    <n v="1"/>
    <s v="PT;9;111;105"/>
    <n v="220"/>
    <d v="2020-03-31T23:59:00"/>
    <n v="1"/>
    <x v="1"/>
    <x v="1"/>
    <x v="13"/>
  </r>
  <r>
    <x v="247"/>
    <n v="501834117"/>
    <n v="186977"/>
    <s v="AquisiÃ§Ã£o de Plataformas de Suporte aos ServiÃ§os Municipais"/>
    <d v="2020-03-26T14:22:35"/>
    <n v="1"/>
    <s v="PT;8;105;1534"/>
    <n v="300"/>
    <d v="2020-04-01T23:59:00"/>
    <n v="1"/>
    <x v="1"/>
    <x v="1"/>
    <x v="13"/>
  </r>
  <r>
    <x v="9"/>
    <n v="506173968"/>
    <n v="186978"/>
    <s v="AquisiÃ§Ã£o de serviÃ§os de elaboraÃ§Ã£o da EstratÃ©gia Local de HabitaÃ§Ã£o do MunicÃ­pio do Seixal em funÃ§Ã£o das suas especificidades locais e no Ã¢mbito dos programas 1Âº Direito e Porta de entrada,36/DCA/2020"/>
    <d v="2020-03-26T14:32:29"/>
    <n v="1"/>
    <s v="PT;16;243;2615"/>
    <n v="210"/>
    <d v="2020-04-05T18:00:00"/>
    <n v="1"/>
    <x v="1"/>
    <x v="1"/>
    <x v="13"/>
  </r>
  <r>
    <x v="45"/>
    <n v="680021892"/>
    <n v="186979"/>
    <s v="REMODELAÃ‡ÃƒO DA REDE DE ABASTECIMENTO DE ÃGUA E SANEAMENTO NAS RUAS DO MOINHO E SARMENTO PIMENTEL (PARTE) EM ALVERCA DO RIBATEJO"/>
    <d v="2020-03-26T14:35:06"/>
    <n v="3"/>
    <s v="PT;12;173;2088"/>
    <n v="220"/>
    <d v="2020-04-09T23:59:00"/>
    <n v="1"/>
    <x v="5"/>
    <x v="1"/>
    <x v="13"/>
  </r>
  <r>
    <x v="10"/>
    <n v="500122237"/>
    <n v="186980"/>
    <s v="AquisiÃ§Ã£o de serviÃ§os de coordenaÃ§Ã£o de seguranÃ§a, fiscalizaÃ§Ã£o e controlo da Empreitada de &quot; SubstituiÃ§Ã£o total da cobertura do PalÃ¡cio do Barrocal, da FundaÃ§Ã£o INATEL em Ã‰vora&quot;"/>
    <d v="2020-03-26T14:42:35"/>
    <n v="13"/>
    <s v="PT;1;1;232"/>
    <n v="300"/>
    <d v="2020-04-05T23:59:00"/>
    <n v="1"/>
    <x v="2"/>
    <x v="1"/>
    <x v="13"/>
  </r>
  <r>
    <x v="118"/>
    <n v="680001069"/>
    <n v="186981"/>
    <s v="GESTÃƒO COMERCIAL DE ÃGUA, SANEAMENTO E SERVIÃ‡OS DIVERSOS PRESTADOS - 2020"/>
    <d v="2020-03-26T14:49:38"/>
    <n v="1"/>
    <s v="PT;11;145;233"/>
    <n v="340"/>
    <d v="2020-03-31T23:59:00"/>
    <n v="1"/>
    <x v="1"/>
    <x v="1"/>
    <x v="13"/>
  </r>
  <r>
    <x v="10"/>
    <n v="500122237"/>
    <n v="186982"/>
    <s v="ContrataÃ§Ã£o de TÃ©cnico ResponsÃ¡vel pela exploraÃ§Ã£o das instalaÃ§Ãµes elÃ©tricas da FundaÃ§Ã£o INATEL"/>
    <d v="2020-03-26T14:57:32"/>
    <n v="13"/>
    <s v="PT;1;1;232"/>
    <n v="340"/>
    <d v="2020-04-06T23:59:00"/>
    <n v="1"/>
    <x v="2"/>
    <x v="1"/>
    <x v="13"/>
  </r>
  <r>
    <x v="29"/>
    <n v="512012814"/>
    <n v="186983"/>
    <s v="NIPG14185/19 - AquisiÃ§Ã£o de serviÃ§os de limpeza das instalaÃ§Ãµes do Mercado da GraÃ§a"/>
    <d v="2020-03-26T15:00:23"/>
    <n v="3"/>
    <s v="PT;20;313;3423"/>
    <n v="220"/>
    <d v="2020-04-07T17:30:00"/>
    <n v="1"/>
    <x v="1"/>
    <x v="1"/>
    <x v="13"/>
  </r>
  <r>
    <x v="10"/>
    <n v="500122237"/>
    <n v="186985"/>
    <s v="AquisiÃ§Ã£o de serviÃ§os de controlo de pragas para diversas instalaÃ§Ãµes da FundaÃ§Ã£o INATEL em Portugal Continental e para as RegiÃµes autÃ³nomas da Madeira e dos AÃ§ores"/>
    <d v="2020-03-26T15:12:23"/>
    <n v="3"/>
    <s v="PT;1;1;232"/>
    <n v="220"/>
    <d v="2020-04-08T23:59:00"/>
    <n v="1"/>
    <x v="2"/>
    <x v="1"/>
    <x v="13"/>
  </r>
  <r>
    <x v="118"/>
    <n v="680001069"/>
    <n v="186987"/>
    <s v="PRESTAÃ‡ÃƒO DE SERVIÃ‡OS NA ÃREA DAS COBRANÃ‡AS - COBRANÃ‡A EXTERNA - 2020"/>
    <d v="2020-03-26T15:12:55"/>
    <n v="1"/>
    <s v="PT;11;148;76"/>
    <n v="340"/>
    <d v="2020-03-31T23:59:00"/>
    <n v="1"/>
    <x v="1"/>
    <x v="1"/>
    <x v="13"/>
  </r>
  <r>
    <x v="48"/>
    <n v="680017550"/>
    <n v="186990"/>
    <m/>
    <d v="2020-03-26T15:40:05"/>
    <n v="3"/>
    <s v="PT;11;151;1916"/>
    <n v="1"/>
    <d v="2019-10-22T15:00:00"/>
    <n v="1"/>
    <x v="5"/>
    <x v="1"/>
    <x v="13"/>
  </r>
  <r>
    <x v="48"/>
    <n v="680017550"/>
    <n v="186992"/>
    <s v="EXECUÃ‡ÃƒO DE UM PAVILHÃƒO DE VIATURAS DOS SMAS DE LEIRIA"/>
    <d v="2020-03-26T15:48:21"/>
    <n v="3"/>
    <s v="PT;11;151;1916"/>
    <n v="150"/>
    <d v="2020-05-01T15:00:00"/>
    <n v="1"/>
    <x v="5"/>
    <x v="1"/>
    <x v="13"/>
  </r>
  <r>
    <x v="48"/>
    <n v="680017550"/>
    <n v="186993"/>
    <s v="AquisiÃ§Ã£o de serviÃ§os de desobstruÃ§Ã£o de coletores e sarjetas, na modalidade de fornecimento contÃ­nuo"/>
    <d v="2020-03-26T15:52:46"/>
    <n v="3"/>
    <s v="PT;11;151;191"/>
    <n v="200"/>
    <d v="2020-04-23T15:00:00"/>
    <n v="1"/>
    <x v="5"/>
    <x v="1"/>
    <x v="13"/>
  </r>
  <r>
    <x v="59"/>
    <n v="503450189"/>
    <n v="186994"/>
    <s v="PrestaÃ§Ã£o de serviÃ§os com vista a executar das manutenÃ§Ãµes preventivas e corretivas associadas aos sistemas de automaÃ§Ã£o e SCADA's instalados nas vÃ¡rias infraestruturas que compÃµem a rede secundÃ¡ria do EFMA."/>
    <d v="2020-03-26T15:57:28"/>
    <n v="13"/>
    <s v="PT;3;27;27"/>
    <n v="230"/>
    <d v="2020-04-09T18:00:00"/>
    <n v="1"/>
    <x v="4"/>
    <x v="1"/>
    <x v="13"/>
  </r>
  <r>
    <x v="109"/>
    <n v="506676056"/>
    <n v="186995"/>
    <s v="AquisiÃ§Ã£o de Extintores, ao abrigo do Acordo Quadro - Concurso PÃºblico N.Âº 03/2016/CCE"/>
    <d v="2020-03-26T16:11:37"/>
    <n v="1"/>
    <s v="PT;1;1;232"/>
    <n v="340"/>
    <d v="2020-04-05T23:59:00"/>
    <n v="1"/>
    <x v="1"/>
    <x v="1"/>
    <x v="13"/>
  </r>
  <r>
    <x v="70"/>
    <n v="506791220"/>
    <n v="186996"/>
    <s v="SubstituiÃ§Ã£o IluminaÃ§Ã£o PavilhÃ£o Desportivo Moita"/>
    <d v="2020-03-26T16:50:04"/>
    <n v="1"/>
    <s v="PT;1;1;232"/>
    <n v="360"/>
    <d v="2020-04-02T23:59:00"/>
    <n v="1"/>
    <x v="1"/>
    <x v="1"/>
    <x v="13"/>
  </r>
  <r>
    <x v="177"/>
    <n v="506735524"/>
    <n v="186997"/>
    <s v="AQUISIÃ‡ÃƒO DE MOBILIÃRIO ESCOLAR PARA A ESCOLA DAS DAIRAS"/>
    <d v="2020-03-26T17:01:31"/>
    <n v="13"/>
    <s v="PT;2;21;479"/>
    <n v="300"/>
    <d v="2020-04-06T17:00:00"/>
    <n v="1"/>
    <x v="1"/>
    <x v="1"/>
    <x v="13"/>
  </r>
  <r>
    <x v="49"/>
    <n v="502098139"/>
    <n v="186998"/>
    <s v="REQUALIFICAÃ‡ÃƒO DA RUA DAS FORÃ‡AS ARMADAS - S. SEBASTIÃƒO - LOULÃ‰"/>
    <d v="2020-03-26T19:33:07"/>
    <n v="1"/>
    <s v="PT;9;118;1583"/>
    <n v="220"/>
    <d v="2020-03-31T23:59:00"/>
    <n v="1"/>
    <x v="1"/>
    <x v="1"/>
    <x v="13"/>
  </r>
  <r>
    <x v="65"/>
    <n v="600084779"/>
    <n v="187000"/>
    <s v="AquisiÃ§Ã£o de serviÃ§os de desenvolvimento aplicacional para manutenÃ§Ã£o evolutiva e corretiva do Sistema de IRS e Sistemas de InsuficiÃªncia EconÃ³mica."/>
    <d v="2020-03-27T08:25:38"/>
    <n v="13"/>
    <s v="PT;12;165;2004"/>
    <n v="220"/>
    <d v="2020-04-05T17:00:00"/>
    <n v="1"/>
    <x v="2"/>
    <x v="1"/>
    <x v="13"/>
  </r>
  <r>
    <x v="125"/>
    <n v="501208950"/>
    <n v="187001"/>
    <m/>
    <d v="2020-03-27T08:49:51"/>
    <n v="13"/>
    <s v="PT;1;1;232"/>
    <n v="1"/>
    <d v="1970-01-01T17:00:00"/>
    <n v="1"/>
    <x v="7"/>
    <x v="1"/>
    <x v="13"/>
  </r>
  <r>
    <x v="3"/>
    <n v="500051054"/>
    <n v="187002"/>
    <s v="AquisiÃ§Ã£o de acessÃ³rios para contentores de resÃ­duos urbanos"/>
    <d v="2020-03-27T09:05:29"/>
    <n v="3"/>
    <s v="PT;16;236;230"/>
    <n v="340"/>
    <d v="2020-04-05T19:00:00"/>
    <n v="1"/>
    <x v="1"/>
    <x v="1"/>
    <x v="13"/>
  </r>
  <r>
    <x v="9"/>
    <n v="506173968"/>
    <n v="187004"/>
    <s v="SubstituiÃ§Ã£o da Cobertura de Fibrocimento da Escola EB1 do Fogueteiro"/>
    <d v="2020-03-27T09:20:37"/>
    <n v="13"/>
    <s v="PT;16;243;2612"/>
    <n v="230"/>
    <d v="2020-04-13T17:30:00"/>
    <n v="1"/>
    <x v="1"/>
    <x v="1"/>
    <x v="13"/>
  </r>
  <r>
    <x v="190"/>
    <n v="506809560"/>
    <n v="187005"/>
    <s v="BeneficiaÃ§Ã£o de via estruturante de entrada note da vila de Sousel, onde se encontram implantados um elevado nÃºmero de edifÃ­cios, sobretudo habitacionais."/>
    <d v="2020-03-27T09:28:16"/>
    <n v="3"/>
    <s v="PT;13;191;2169"/>
    <n v="400"/>
    <d v="1970-01-01T17:00:00"/>
    <n v="1"/>
    <x v="2"/>
    <x v="1"/>
    <x v="13"/>
  </r>
  <r>
    <x v="6"/>
    <n v="506037258"/>
    <n v="187007"/>
    <s v="AmpliaÃ§Ã£o do CemitÃ©rio"/>
    <d v="2020-03-27T09:32:41"/>
    <n v="3"/>
    <s v="PT;17;256;2803"/>
    <n v="150"/>
    <d v="2020-04-28T17:00:00"/>
    <n v="1"/>
    <x v="1"/>
    <x v="1"/>
    <x v="13"/>
  </r>
  <r>
    <x v="77"/>
    <n v="506730573"/>
    <n v="187008"/>
    <s v="AquisiÃ§Ã£o de serviÃ§os de limpeza de fossas e desobstruÃ§Ã£o de coletores no concelho de Vila do Bispo."/>
    <d v="2020-03-27T09:36:34"/>
    <n v="13"/>
    <s v="PT;9;125;235"/>
    <n v="220"/>
    <d v="2020-04-20T15:00:00"/>
    <n v="1"/>
    <x v="1"/>
    <x v="1"/>
    <x v="13"/>
  </r>
  <r>
    <x v="2"/>
    <n v="503539473"/>
    <n v="187010"/>
    <s v="Fornecimento contÃ­nuo de fardamento para o municÃ­pio de Albufeira"/>
    <d v="2020-03-27T10:39:06"/>
    <n v="3"/>
    <s v="PT;9;111;105"/>
    <n v="150"/>
    <d v="2020-05-17T23:59:00"/>
    <n v="1"/>
    <x v="1"/>
    <x v="1"/>
    <x v="13"/>
  </r>
  <r>
    <x v="190"/>
    <n v="506809560"/>
    <n v="187011"/>
    <s v="BeneficiaÃ§Ã£o de via estruturante de entrada norte da vila de Sousel, onde se encontram implantados um elevado nÃºmero de edifÃ­cios, sobretudo habitacionais."/>
    <d v="2020-03-27T10:51:47"/>
    <n v="3"/>
    <s v="PT;13;191;2169"/>
    <n v="220"/>
    <d v="2020-04-20T17:00:00"/>
    <n v="1"/>
    <x v="2"/>
    <x v="1"/>
    <x v="13"/>
  </r>
  <r>
    <x v="59"/>
    <n v="503450189"/>
    <n v="187012"/>
    <s v="Fornecimento de um UAV Â¿ Unmanned Aerial Vehicle , cofinanciado pelo POSEUR Â¿ Programa Operacional Sustentabilidade e EficiÃªncia no Uso de Recursos, no Ã¢mbito do Projeto POSEUR-03-2215-FC-000123 Â¿ Zona J."/>
    <d v="2020-03-27T10:59:20"/>
    <n v="13"/>
    <s v="PT;3;27;501"/>
    <n v="300"/>
    <d v="2020-04-16T18:00:00"/>
    <n v="1"/>
    <x v="4"/>
    <x v="1"/>
    <x v="13"/>
  </r>
  <r>
    <x v="45"/>
    <n v="680021892"/>
    <n v="187014"/>
    <s v="AquisiÃ§Ã£o de ServiÃ§os para ElaboraÃ§Ã£o do Projeto Complementar da EstaÃ§Ã£o ElevatÃ³ria de Ãguas Residuais DomÃ©sticas no Largo MoisÃ©s do Carmo e Travessia da Linha FÃ©rrea junto Ã  EstaÃ§Ã£o de Alhandra"/>
    <d v="2020-03-27T11:11:52"/>
    <n v="13"/>
    <s v="PT;12;172;299"/>
    <n v="300"/>
    <d v="2020-04-03T23:59:00"/>
    <n v="1"/>
    <x v="5"/>
    <x v="1"/>
    <x v="13"/>
  </r>
  <r>
    <x v="13"/>
    <n v="501294104"/>
    <n v="187015"/>
    <s v="PRESTAÃ‡ÃƒO DE SERVIÃ‡OS PARA APOIO Ã€ ORGANIZAÃ‡ÃƒO DE EVENTOS, PELO PERÃODO DE 12 MESES."/>
    <d v="2020-03-27T11:13:19"/>
    <n v="1"/>
    <s v="PT;16;245;2623"/>
    <n v="220"/>
    <d v="2020-04-05T23:59:00"/>
    <n v="1"/>
    <x v="1"/>
    <x v="1"/>
    <x v="13"/>
  </r>
  <r>
    <x v="49"/>
    <n v="502098139"/>
    <n v="187016"/>
    <s v="EMISSÃRIO PARA LIGAÃ‡ÃƒO DOS ESGOTOS DO TROTO"/>
    <d v="2020-03-27T11:31:14"/>
    <n v="3"/>
    <s v="PT;9;118;1576"/>
    <n v="150"/>
    <d v="2020-04-28T17:00:00"/>
    <n v="1"/>
    <x v="1"/>
    <x v="1"/>
    <x v="13"/>
  </r>
  <r>
    <x v="30"/>
    <n v="506546381"/>
    <n v="187017"/>
    <s v="AquisiÃ§Ã£o de SinalÃ©tica para marcaÃ§Ã£o de trilhos de acesso a pontos de interesse nas aldeias de Moninhos e Vale do rio - RenovaÃ§Ã£o de aldeias PDR2020"/>
    <d v="2020-03-27T11:37:03"/>
    <n v="1"/>
    <s v="PT;11;150;1905"/>
    <n v="340"/>
    <d v="2020-04-03T17:00:00"/>
    <n v="1"/>
    <x v="1"/>
    <x v="1"/>
    <x v="13"/>
  </r>
  <r>
    <x v="6"/>
    <n v="506037258"/>
    <n v="187018"/>
    <s v="Aluguer de Estruturas Modulares, sanitÃ¡rios e mÃ³dulos amplos para apoio Ã©poca balnear de 2020"/>
    <d v="2020-03-27T11:45:16"/>
    <n v="1"/>
    <s v="PT;17;256;203"/>
    <n v="220"/>
    <d v="2020-04-02T17:00:00"/>
    <n v="1"/>
    <x v="1"/>
    <x v="1"/>
    <x v="13"/>
  </r>
  <r>
    <x v="11"/>
    <n v="506614913"/>
    <n v="187032"/>
    <s v="AquisiÃ§Ã£o de equipamentos de comunicaÃ§Ãµes para os agrupamentos de escolas do concelho de Vila Franca de Xira"/>
    <d v="2020-03-27T12:49:26"/>
    <n v="1"/>
    <s v="PT;12;173;2086"/>
    <n v="300"/>
    <d v="2020-04-02T23:59:00"/>
    <n v="1"/>
    <x v="1"/>
    <x v="1"/>
    <x v="13"/>
  </r>
  <r>
    <x v="29"/>
    <n v="512012814"/>
    <n v="187034"/>
    <s v="Empreitada de AmpliaÃ§Ã£o e ReabilitaÃ§Ã£o da Escola EB1/JI de Fenais da Luz, Ponta Delgada"/>
    <d v="2020-03-27T12:54:07"/>
    <n v="3"/>
    <s v="PT;20;313;3413"/>
    <n v="400"/>
    <d v="2020-01-08T23:59:00"/>
    <n v="1"/>
    <x v="1"/>
    <x v="1"/>
    <x v="13"/>
  </r>
  <r>
    <x v="29"/>
    <n v="512012814"/>
    <n v="187035"/>
    <s v="Empreitada de RepavimentaÃ§Ã£o da Rua dos Afonsos, Arrifes"/>
    <d v="2020-03-27T12:54:52"/>
    <n v="3"/>
    <s v="PT;1;1;232"/>
    <n v="400"/>
    <d v="2020-03-02T23:59:00"/>
    <n v="1"/>
    <x v="1"/>
    <x v="1"/>
    <x v="13"/>
  </r>
  <r>
    <x v="13"/>
    <n v="501294104"/>
    <n v="187037"/>
    <s v="AQUISIÃ‡ÃƒO DE MULTIFUNÃ‡Ã•ES/CARREGADORA COMPACTA VERMEER S925TX"/>
    <d v="2020-03-27T13:12:30"/>
    <n v="13"/>
    <s v="PT;16;245;321"/>
    <n v="220"/>
    <d v="2020-03-30T23:59:00"/>
    <n v="1"/>
    <x v="1"/>
    <x v="1"/>
    <x v="13"/>
  </r>
  <r>
    <x v="116"/>
    <n v="505656000"/>
    <n v="187042"/>
    <m/>
    <d v="2020-03-27T13:51:24"/>
    <n v="1"/>
    <m/>
    <n v="400"/>
    <m/>
    <n v="1"/>
    <x v="1"/>
    <x v="1"/>
    <x v="13"/>
  </r>
  <r>
    <x v="43"/>
    <n v="503035416"/>
    <n v="187049"/>
    <s v="ETANERCEPT (DOENTES EM TRATAMENTO)"/>
    <d v="2020-03-27T14:18:38"/>
    <n v="1"/>
    <s v="PT;12;174;2096"/>
    <n v="400"/>
    <d v="1970-01-01T17:00:00"/>
    <n v="1"/>
    <x v="0"/>
    <x v="1"/>
    <x v="13"/>
  </r>
  <r>
    <x v="45"/>
    <n v="680021892"/>
    <n v="187051"/>
    <s v="ContrataÃ§Ã£o de ServiÃ§os de Rede Corporativa de Dados e Internet e RenovaÃ§Ã£o / GestÃ£o do DomÃ­nio PÃºblico (DNS PrimÃ¡rio e SecundÃ¡rio) - smas-vfxira.pt"/>
    <d v="2020-03-27T14:24:13"/>
    <n v="1"/>
    <s v="PT;12;173;189"/>
    <n v="150"/>
    <d v="2020-04-28T23:59:00"/>
    <n v="1"/>
    <x v="5"/>
    <x v="1"/>
    <x v="13"/>
  </r>
  <r>
    <x v="43"/>
    <n v="503035416"/>
    <n v="187053"/>
    <m/>
    <d v="2020-03-27T14:36:05"/>
    <n v="13"/>
    <s v="PT;1;1;232"/>
    <n v="1"/>
    <m/>
    <n v="1"/>
    <x v="0"/>
    <x v="1"/>
    <x v="13"/>
  </r>
  <r>
    <x v="43"/>
    <n v="503035416"/>
    <n v="187054"/>
    <s v="AquisiÃ§Ã£o de 1 (um) transfer para o Bloco OperatÃ³rio do Hospital Professor Doutor Fernando Fonseca"/>
    <d v="2020-03-27T14:37:49"/>
    <n v="13"/>
    <s v="PT;12;174;2096"/>
    <n v="340"/>
    <d v="2020-04-03T17:00:00"/>
    <n v="1"/>
    <x v="0"/>
    <x v="1"/>
    <x v="13"/>
  </r>
  <r>
    <x v="1"/>
    <n v="506673626"/>
    <n v="187058"/>
    <m/>
    <d v="2020-03-27T15:05:30"/>
    <n v="1"/>
    <m/>
    <n v="400"/>
    <m/>
    <n v="1"/>
    <x v="1"/>
    <x v="1"/>
    <x v="13"/>
  </r>
  <r>
    <x v="38"/>
    <n v="505309939"/>
    <n v="187059"/>
    <s v="ReparaÃ§Ã£o e manutenÃ§Ã£o de pavimentos (calÃ§adas gradas) na Avenida TomÃ¡s Cabreira"/>
    <d v="2020-03-27T15:14:57"/>
    <n v="1"/>
    <s v="PT;9;121;1594"/>
    <n v="220"/>
    <d v="2020-04-03T16:30:00"/>
    <n v="1"/>
    <x v="1"/>
    <x v="1"/>
    <x v="13"/>
  </r>
  <r>
    <x v="65"/>
    <n v="600084779"/>
    <n v="187060"/>
    <s v="AquisiÃ§Ã£o de serviÃ§os de desenvolvimento aplicacional no Ã¢mbito da Pauta Aduaneira - ManutenÃ§Ã£o."/>
    <d v="2020-03-27T15:27:42"/>
    <n v="13"/>
    <s v="PT;12;165;2004"/>
    <n v="220"/>
    <d v="2020-04-05T17:00:00"/>
    <n v="1"/>
    <x v="2"/>
    <x v="1"/>
    <x v="13"/>
  </r>
  <r>
    <x v="12"/>
    <n v="506187543"/>
    <n v="187061"/>
    <s v="Os trabalhos a realizar englobam prestaÃ§Ã£o de serviÃ§os de projeto correspondentes Ã  elaboraÃ§Ã£o dos projetos de especialidades definidas na Clausula 5Âª do Caderno de Encargos, contendo todas as peÃ§as escritas e desenhadas definidas nas InstruÃ§Ãµes para a ElaboraÃ§Ã£o de Projetos de Obras, aprovadas pela Portaria n.Âº 701-H/2008 de 19 de Julho, prevendo as fases de Estudo PrÃ©vio, Projeto de ExecuÃ§Ã£o, AssistÃªncia TÃ©cnica Ã  fase do concurso de empreitada e AssistÃªncia TÃ©cnica Ã  fase de obra, com vista Ã  realizaÃ§Ã£o do projeto Â¿Abertura de Novo Arruamento entre a Av. Joaquim Lino dos Reis e a Rua de Aljubarrota, AiresÂ¿."/>
    <d v="2020-03-27T15:56:34"/>
    <n v="3"/>
    <s v="PT;16;241;2600"/>
    <n v="150"/>
    <d v="2020-05-16T23:59:00"/>
    <n v="1"/>
    <x v="1"/>
    <x v="1"/>
    <x v="13"/>
  </r>
  <r>
    <x v="52"/>
    <n v="508787033"/>
    <n v="187062"/>
    <s v="PRESTAÃ‡ÃƒO DE SERVIÃ‡OS PARA PUBLICAÃ‡Ã•ES NO JORNAL &quot;O MIRANTE&quot; PARA O ANO DE 2020"/>
    <d v="2020-03-27T16:08:24"/>
    <n v="1"/>
    <s v="PT;15;227;2527"/>
    <n v="360"/>
    <d v="2020-04-02T18:00:00"/>
    <n v="1"/>
    <x v="1"/>
    <x v="1"/>
    <x v="13"/>
  </r>
  <r>
    <x v="1"/>
    <n v="506673626"/>
    <n v="187063"/>
    <s v="Da Empreitada de &quot;Rotunda - Av. Mestre Manuel dos Santos Cabanas - Trabalhos Complementares&quot;, contam os trabalhos de: - RecolocaÃ§Ã£o de garagem e respetivo ramal de alimentaÃ§Ã£o; - RemoÃ§Ã£o de Coluna de IluminaÃ§Ã£o; - Acerto de tampas de infraestruturas; - ColocaÃ§Ã£o de binder; - ColocaÃ§Ã£o de lancil de betÃ£o; - Tubo PEAD em travessias."/>
    <d v="2020-03-27T16:25:42"/>
    <n v="1"/>
    <s v="PT;16;237;2585"/>
    <n v="300"/>
    <d v="2020-04-02T23:30:00"/>
    <n v="1"/>
    <x v="1"/>
    <x v="1"/>
    <x v="13"/>
  </r>
  <r>
    <x v="116"/>
    <n v="505656000"/>
    <n v="187064"/>
    <m/>
    <d v="2020-03-27T16:25:51"/>
    <n v="1"/>
    <s v="PT;1;1;232"/>
    <n v="400"/>
    <m/>
    <n v="1"/>
    <x v="1"/>
    <x v="1"/>
    <x v="13"/>
  </r>
  <r>
    <x v="116"/>
    <n v="505656000"/>
    <n v="187065"/>
    <s v="ServiÃ§o de VigilÃ¢ncia e SeguranÃ§a - Tasquinhas 2020"/>
    <d v="2020-03-27T16:30:43"/>
    <n v="1"/>
    <s v="PT;15;225;2500"/>
    <n v="300"/>
    <d v="2020-03-30T23:59:00"/>
    <n v="1"/>
    <x v="1"/>
    <x v="1"/>
    <x v="13"/>
  </r>
  <r>
    <x v="290"/>
    <n v="600087247"/>
    <n v="187066"/>
    <s v="AquisiÃ§Ã£o de Equipamento De ProteÃ§Ã£o Individual no Regime de Fornecimento ContÃ­nuo ao Longo do ano 2020"/>
    <d v="2020-03-27T16:46:30"/>
    <n v="13"/>
    <s v="PT;12;168;2045"/>
    <n v="220"/>
    <d v="2020-04-03T17:00:00"/>
    <n v="1"/>
    <x v="5"/>
    <x v="1"/>
    <x v="13"/>
  </r>
  <r>
    <x v="65"/>
    <n v="600084779"/>
    <n v="187067"/>
    <s v="AquisiÃ§Ã£o serviÃ§os desenvolvimento aplicacional no Ã¢mbito do sistema comunitÃ¡rio SEED - system of exchange of excise data - manutenÃ§Ã£o"/>
    <d v="2020-03-27T16:54:19"/>
    <n v="13"/>
    <s v="PT;1;1;232"/>
    <n v="220"/>
    <d v="2020-04-15T17:00:00"/>
    <n v="1"/>
    <x v="2"/>
    <x v="1"/>
    <x v="13"/>
  </r>
  <r>
    <x v="79"/>
    <n v="506563774"/>
    <n v="187098"/>
    <m/>
    <d v="2020-03-28T18:04:13"/>
    <n v="1"/>
    <s v="PT;1;1;232"/>
    <n v="400"/>
    <m/>
    <n v="1"/>
    <x v="1"/>
    <x v="1"/>
    <x v="13"/>
  </r>
  <r>
    <x v="43"/>
    <n v="503035416"/>
    <n v="187100"/>
    <s v="AquisiÃ§Ã£o de Equipamentos Individuais de ProtecÃ§Ã£o Radiologica para os ServiÃ§os de para as Ã¡reas de Imagiologia e HemodinÃ¢mica"/>
    <d v="2020-03-29T22:52:24"/>
    <n v="13"/>
    <s v="PT;12;174;2096"/>
    <n v="340"/>
    <d v="2020-04-06T17:00:00"/>
    <n v="1"/>
    <x v="0"/>
    <x v="1"/>
    <x v="14"/>
  </r>
  <r>
    <x v="139"/>
    <n v="600084892"/>
    <n v="187101"/>
    <s v="ServiÃ§os de Arquitetura"/>
    <d v="2020-03-29T23:42:05"/>
    <n v="13"/>
    <s v="PT;1;1;232"/>
    <n v="220"/>
    <d v="2020-04-07T23:59:00"/>
    <n v="1"/>
    <x v="2"/>
    <x v="1"/>
    <x v="14"/>
  </r>
  <r>
    <x v="39"/>
    <n v="680015019"/>
    <n v="187102"/>
    <s v="Concurso PÃºblico destinado ao fornecimento contÃ­nuo de material codificado em armazÃ©m de Economato."/>
    <d v="2020-03-30T08:37:52"/>
    <n v="3"/>
    <s v="PT;12;169;2057"/>
    <n v="220"/>
    <d v="2020-04-15T23:59:00"/>
    <n v="1"/>
    <x v="5"/>
    <x v="1"/>
    <x v="14"/>
  </r>
  <r>
    <x v="43"/>
    <n v="503035416"/>
    <n v="187103"/>
    <s v="DP3 Â¿ Antitripsina Alfa 1"/>
    <d v="2020-03-30T09:32:28"/>
    <n v="1"/>
    <s v="PT;12;174;2096"/>
    <n v="340"/>
    <d v="2020-04-02T17:00:00"/>
    <n v="1"/>
    <x v="0"/>
    <x v="1"/>
    <x v="14"/>
  </r>
  <r>
    <x v="125"/>
    <n v="501208950"/>
    <n v="187104"/>
    <m/>
    <d v="2020-03-30T09:33:50"/>
    <n v="3"/>
    <s v="PT;1;1;232"/>
    <n v="1"/>
    <m/>
    <n v="1"/>
    <x v="7"/>
    <x v="1"/>
    <x v="14"/>
  </r>
  <r>
    <x v="2"/>
    <n v="503539473"/>
    <n v="187105"/>
    <s v="REPARAÃ‡ÃƒO DE UMA VIATURA DE TRANSPORTE DE RESÃDUOS SÃ“LIDOS URBANOS, INCLUINDO O FORNECIMENTO DE PEÃ‡AS E OUTROS MATERIAIS NECESSÃRIOS"/>
    <d v="2020-03-30T09:37:14"/>
    <n v="1"/>
    <s v="PT;9;111;105"/>
    <n v="220"/>
    <d v="2020-04-02T23:59:00"/>
    <n v="1"/>
    <x v="1"/>
    <x v="1"/>
    <x v="14"/>
  </r>
  <r>
    <x v="10"/>
    <n v="500122237"/>
    <n v="187106"/>
    <s v="AquisiÃ§Ã£o de Ãguas Minerais e de Nascente"/>
    <d v="2020-03-30T09:49:19"/>
    <n v="3"/>
    <s v="PT;1;1;232"/>
    <n v="210"/>
    <d v="2020-04-23T17:00:00"/>
    <n v="1"/>
    <x v="2"/>
    <x v="1"/>
    <x v="14"/>
  </r>
  <r>
    <x v="2"/>
    <n v="503539473"/>
    <n v="187107"/>
    <s v="AquisiÃ§Ã£o de serviÃ§os para acompanhamento e vigilÃ¢ncia de crianÃ§as durante o Projeto EducaÃ§Ã£o no VerÃ£o 2020"/>
    <d v="2020-03-30T09:49:44"/>
    <n v="3"/>
    <s v="PT;9;111;105"/>
    <n v="150"/>
    <d v="2020-05-02T23:59:00"/>
    <n v="1"/>
    <x v="1"/>
    <x v="1"/>
    <x v="14"/>
  </r>
  <r>
    <x v="49"/>
    <n v="502098139"/>
    <n v="187108"/>
    <s v="CONTRATAÃ‡ÃƒO DE SERVIÃ‡OS PARA ELABORAÃ‡ÃƒO DA REVISÃƒO DOS PROJECTOS DEEXECUÃ‡ÃƒO DA MUSEALIZAÃ‡ÃƒO E REFUNCIONALIZAÃ‡ÃƒO DO QUARTEIRÃƒO CULTURAL DE LOULÃ‰"/>
    <d v="2020-03-30T10:20:48"/>
    <n v="13"/>
    <s v="PT;9;118;109"/>
    <n v="220"/>
    <d v="2020-04-11T18:00:00"/>
    <n v="1"/>
    <x v="1"/>
    <x v="1"/>
    <x v="14"/>
  </r>
  <r>
    <x v="2"/>
    <n v="503539473"/>
    <n v="187110"/>
    <s v="AquisiÃ§Ã£o de eletrodomÃ©sticos fraÃ§Ãµes municipais, sitas na freguesia de Ferreiras-Tominhal e Colina do Sobreiro"/>
    <d v="2020-03-30T10:36:10"/>
    <n v="1"/>
    <s v="PT;9;111;1550"/>
    <n v="360"/>
    <d v="2020-04-02T23:59:00"/>
    <n v="1"/>
    <x v="1"/>
    <x v="1"/>
    <x v="14"/>
  </r>
  <r>
    <x v="88"/>
    <n v="501206639"/>
    <n v="187111"/>
    <s v="AquisiÃ§Ã£o de serviÃ§os de Assessoria TÃ©cnica Financeira de Apoio Ã  Contabilidade no MunicÃ­pio de MourÃ£o"/>
    <d v="2020-03-30T10:36:36"/>
    <n v="13"/>
    <s v="PT;8;103;1526"/>
    <n v="210"/>
    <d v="2020-04-02T17:00:00"/>
    <n v="1"/>
    <x v="1"/>
    <x v="1"/>
    <x v="14"/>
  </r>
  <r>
    <x v="157"/>
    <n v="502826126"/>
    <n v="187113"/>
    <s v="AquisiÃ§Ã£o de ServiÃ§os Externos de SaÃºde e SeguranÃ§a no Trabalho para a Ãrea Metropolitana de Lisboa"/>
    <d v="2020-03-30T10:49:41"/>
    <n v="13"/>
    <s v="PT;12;165;2023"/>
    <n v="210"/>
    <d v="2020-04-11T23:59:00"/>
    <n v="1"/>
    <x v="2"/>
    <x v="1"/>
    <x v="14"/>
  </r>
  <r>
    <x v="190"/>
    <n v="506809560"/>
    <n v="187115"/>
    <s v="reabilitaÃ§Ã£o do mercado e dos espaÃ§os envolventes"/>
    <d v="2020-03-30T11:00:58"/>
    <n v="3"/>
    <s v="PT;1;1;232"/>
    <n v="400"/>
    <m/>
    <n v="1"/>
    <x v="2"/>
    <x v="1"/>
    <x v="14"/>
  </r>
  <r>
    <x v="331"/>
    <n v="506811913"/>
    <n v="187117"/>
    <s v="AquisiÃ§Ã£o e manutenÃ§Ã£o de equipamentos de combate a incÃªndios nos edifÃ­cios e viaturas municipais"/>
    <d v="2020-03-30T11:06:15"/>
    <n v="13"/>
    <s v="PT;17;254;2776"/>
    <n v="230"/>
    <d v="2020-04-05T23:59:00"/>
    <n v="1"/>
    <x v="1"/>
    <x v="1"/>
    <x v="14"/>
  </r>
  <r>
    <x v="190"/>
    <n v="506809560"/>
    <n v="187118"/>
    <s v="ReabilitaÃ§Ã£o do Mercado e EspaÃ§os Envolventes"/>
    <d v="2020-03-30T11:17:55"/>
    <n v="3"/>
    <s v="PT;13;191;2169"/>
    <n v="220"/>
    <d v="2020-04-14T17:00:00"/>
    <n v="1"/>
    <x v="2"/>
    <x v="1"/>
    <x v="14"/>
  </r>
  <r>
    <x v="190"/>
    <n v="506809560"/>
    <n v="187121"/>
    <s v="BeneficiaÃ§Ã£o de uma das vias estruturantes de entrada na vila de Sousel, onde se encontram implantados um elevado nÃºmero de edifÃ­cios, sobretudo habitacionais."/>
    <d v="2020-03-30T11:26:36"/>
    <n v="3"/>
    <s v="PT;13;191;2169"/>
    <n v="220"/>
    <d v="2020-04-14T17:00:00"/>
    <n v="1"/>
    <x v="2"/>
    <x v="1"/>
    <x v="14"/>
  </r>
  <r>
    <x v="43"/>
    <n v="503035416"/>
    <n v="187122"/>
    <s v="AquisiÃ§Ã£o de Tira de Reagente p/Exame Bioquimico SumÃ¡rio Urina, para leitura visual, para o ano 2020"/>
    <d v="2020-03-30T11:27:12"/>
    <n v="13"/>
    <s v="PT;12;174;2096"/>
    <n v="220"/>
    <d v="2020-04-07T17:00:00"/>
    <n v="1"/>
    <x v="0"/>
    <x v="1"/>
    <x v="14"/>
  </r>
  <r>
    <x v="2"/>
    <n v="503539473"/>
    <n v="187123"/>
    <s v="Fornecimento contÃ­nuo de produtos de drogaria e ferramentas"/>
    <d v="2020-03-30T11:29:08"/>
    <n v="13"/>
    <s v="PT;9;111;105"/>
    <n v="150"/>
    <d v="2020-04-28T23:59:00"/>
    <n v="1"/>
    <x v="1"/>
    <x v="1"/>
    <x v="14"/>
  </r>
  <r>
    <x v="49"/>
    <n v="502098139"/>
    <n v="187124"/>
    <s v="CONTRATAÃ‡ÃƒO PARA REMOÃ‡ÃƒO DO EQUIPAMENTO EXISTENTE (17 LAVA-PÃ‰S), O FORNECIMENTO E INSTALAÃ‡ÃƒO DE 23 LAVA-PÃ‰S EM PLÃSTICO RECICLADO NA PRAIA DE QUARTEIRA."/>
    <d v="2020-03-30T11:33:41"/>
    <n v="13"/>
    <s v="PT;9;118;109"/>
    <n v="300"/>
    <d v="2020-04-11T18:00:00"/>
    <n v="1"/>
    <x v="1"/>
    <x v="1"/>
    <x v="14"/>
  </r>
  <r>
    <x v="6"/>
    <n v="506037258"/>
    <n v="187125"/>
    <m/>
    <d v="2020-03-30T11:44:01"/>
    <n v="1"/>
    <s v="PT;1;1;232"/>
    <n v="1"/>
    <m/>
    <n v="1"/>
    <x v="1"/>
    <x v="1"/>
    <x v="14"/>
  </r>
  <r>
    <x v="88"/>
    <n v="501206639"/>
    <n v="187126"/>
    <s v="Empreitada de AmpliaÃ§Ã£o do TalhÃ£o N.Âº 5 do CemitÃ©rio da Freguesia de Luz"/>
    <d v="2020-03-30T11:48:27"/>
    <n v="13"/>
    <s v="PT;8;103;1525"/>
    <n v="220"/>
    <d v="2020-04-04T18:00:00"/>
    <n v="1"/>
    <x v="1"/>
    <x v="1"/>
    <x v="14"/>
  </r>
  <r>
    <x v="33"/>
    <n v="505170876"/>
    <n v="187129"/>
    <s v="AquisiÃ§Ã£o de serviÃ§os para elaboraÃ§Ã£o de projeto de imagem e comunicaÃ§Ã£o visual para a divulgaÃ§Ã£o e promoÃ§Ã£o dos mercados de Lagos"/>
    <d v="2020-03-30T12:28:36"/>
    <n v="1"/>
    <s v="PT;9;117;72"/>
    <n v="220"/>
    <d v="2020-04-13T17:00:00"/>
    <n v="1"/>
    <x v="1"/>
    <x v="1"/>
    <x v="14"/>
  </r>
  <r>
    <x v="29"/>
    <n v="512012814"/>
    <n v="187130"/>
    <s v="NIPG4467/20 - AquisiÃ§Ã£o de serviÃ§os de recolha de resÃ­duos de construÃ§Ã£o e demoliÃ§Ã£o"/>
    <d v="2020-03-30T14:30:25"/>
    <n v="1"/>
    <s v="PT;20;313;124"/>
    <n v="220"/>
    <d v="2020-04-08T17:30:00"/>
    <n v="1"/>
    <x v="1"/>
    <x v="1"/>
    <x v="14"/>
  </r>
  <r>
    <x v="114"/>
    <n v="505584760"/>
    <n v="187134"/>
    <s v="A empreitada engloba sumariamente: a construÃ§Ã£o de instalaÃ§Ãµes provisÃ³rias para permitir a continuidade do funcionamento do Mercado Municipal durante o perÃ­odo de realizaÃ§Ã£o das obras de reabilitaÃ§Ã£o do edifÃ­cio. Inclui, preparaÃ§Ã£o do terreno, pavimentos, rede de abastecimento de Ã¡gua, redes de drenagem de Ã¡guas residuais, domesticas e pluviais e infraestruturas elÃ©tricas e de telecomunicaÃ§Ãµes."/>
    <d v="2020-03-30T14:54:41"/>
    <n v="13"/>
    <s v="PT;4;39;617"/>
    <n v="230"/>
    <d v="2020-04-13T23:59:00"/>
    <n v="1"/>
    <x v="1"/>
    <x v="1"/>
    <x v="14"/>
  </r>
  <r>
    <x v="139"/>
    <n v="600084892"/>
    <n v="187137"/>
    <s v="ServiÃ§os de Engenharia"/>
    <d v="2020-03-30T15:05:51"/>
    <n v="13"/>
    <s v="PT;1;1;232"/>
    <n v="340"/>
    <d v="2020-04-07T23:59:00"/>
    <n v="1"/>
    <x v="2"/>
    <x v="1"/>
    <x v="14"/>
  </r>
  <r>
    <x v="129"/>
    <n v="501258027"/>
    <n v="187141"/>
    <s v="FORNECIMENTO DE SOFTWARE INFORMÃTICO - &quot;MUPIÂ´S INTERATIVOS DE INFORMAÃ‡ÃƒO TURÃSTICA&quot;"/>
    <d v="2020-03-30T16:14:10"/>
    <n v="13"/>
    <s v="PT;8;97;1483"/>
    <n v="220"/>
    <d v="2020-04-06T23:59:00"/>
    <n v="1"/>
    <x v="1"/>
    <x v="1"/>
    <x v="14"/>
  </r>
  <r>
    <x v="0"/>
    <n v="508481287"/>
    <n v="187143"/>
    <s v="AquisiÃ§Ã£o de braÃ§adeiras neonatais durante o ano 2020."/>
    <d v="2020-03-30T16:28:31"/>
    <n v="13"/>
    <s v="PT;12;165;2010"/>
    <n v="220"/>
    <d v="2020-04-06T17:00:00"/>
    <n v="1"/>
    <x v="0"/>
    <x v="1"/>
    <x v="14"/>
  </r>
  <r>
    <x v="49"/>
    <n v="502098139"/>
    <n v="187145"/>
    <s v="CONTRATAÃ‡ÃƒO DA PRESTAÃ‡ÃƒO DE SERVIÃ‡OS DE TRANSPORTES OCASIONAIS (LOTE 3) E PARA A PRESTAÃ‡ÃƒO DE SERVIÃ‡OS DE TRANSPORTE ESCOLAR EM CIRCUITOS ESPECIAIS PARA O ANO LETIVO 2019/2020 (LOTES 1 E 2)."/>
    <d v="2020-03-30T17:05:17"/>
    <n v="13"/>
    <s v="PT;9;118;109"/>
    <n v="400"/>
    <m/>
    <n v="1"/>
    <x v="1"/>
    <x v="1"/>
    <x v="14"/>
  </r>
  <r>
    <x v="49"/>
    <n v="502098139"/>
    <n v="187146"/>
    <s v="CONTRATAÃ‡ÃƒO DA PRESTAÃ‡ÃƒO DE SERVIÃ‡OS DE TRANSPORTES OCASIONAIS (LOTE 3) E PARA A PRESTAÃ‡ÃƒO DE SERVIÃ‡OS DE TRANSPORTE ESCOLAR EM CIRCUITOS ESPECIAIS PARA O ANO LETIVO 2019/2020 (LOTES 1 E 2)."/>
    <d v="2020-03-30T17:16:26"/>
    <n v="13"/>
    <s v="PT;9;118;109"/>
    <n v="220"/>
    <d v="2020-04-09T18:00:00"/>
    <n v="1"/>
    <x v="1"/>
    <x v="1"/>
    <x v="14"/>
  </r>
  <r>
    <x v="11"/>
    <n v="506614913"/>
    <n v="187147"/>
    <s v="AquisiÃ§Ã£o de materiais promocionais para o Projeto Municipal Ativ@mente - MunicÃ­pio de Vila Franca de Xira"/>
    <d v="2020-03-30T17:27:39"/>
    <n v="13"/>
    <s v="PT;12;173;189"/>
    <n v="150"/>
    <d v="2020-04-29T23:59:00"/>
    <n v="1"/>
    <x v="1"/>
    <x v="1"/>
    <x v="14"/>
  </r>
  <r>
    <x v="92"/>
    <n v="512044040"/>
    <n v="187149"/>
    <s v="AQUISIÃ‡ÃƒO DE SERVIÃ‡OS DE ELABORAÃ‡ÃƒO DO PROJETO DE EXECUÃ‡ÃƒO PARA REQUALIFICAÃ‡ÃƒO DO ESPAÃ‡O DA AVENIDA GENERAL FERNANDO BORGES"/>
    <d v="2020-03-30T18:02:08"/>
    <n v="1"/>
    <s v="PT;20;299;3323"/>
    <n v="300"/>
    <d v="2020-04-02T23:59:00"/>
    <n v="1"/>
    <x v="1"/>
    <x v="1"/>
    <x v="14"/>
  </r>
  <r>
    <x v="30"/>
    <n v="506546381"/>
    <n v="187150"/>
    <m/>
    <d v="2020-03-30T18:15:17"/>
    <n v="4"/>
    <m/>
    <n v="1"/>
    <m/>
    <n v="1"/>
    <x v="1"/>
    <x v="1"/>
    <x v="14"/>
  </r>
  <r>
    <x v="50"/>
    <n v="500192855"/>
    <n v="187151"/>
    <s v="AquisiÃ§Ã£o de serviÃ§os de telecomunicaÃ§Ãµes mÃ³veis para o ML-FERCONSULT-Carris-CBUS"/>
    <d v="2020-03-30T18:23:13"/>
    <n v="3"/>
    <s v="PT;1;1;232"/>
    <n v="150"/>
    <d v="2020-05-10T23:59:00"/>
    <n v="1"/>
    <x v="3"/>
    <x v="1"/>
    <x v="14"/>
  </r>
  <r>
    <x v="330"/>
    <n v="500595313"/>
    <n v="187151"/>
    <s v="AquisiÃ§Ã£o de serviÃ§os de telecomunicaÃ§Ãµes mÃ³veis para o ML-FERCONSULT-Carris-CBUS"/>
    <d v="2020-03-30T18:23:13"/>
    <n v="3"/>
    <s v="PT;1;1;232"/>
    <n v="150"/>
    <d v="2020-05-10T23:59:00"/>
    <s v=""/>
    <x v="2"/>
    <x v="1"/>
    <x v="14"/>
  </r>
  <r>
    <x v="287"/>
    <n v="502683198"/>
    <n v="187151"/>
    <s v="AquisiÃ§Ã£o de serviÃ§os de telecomunicaÃ§Ãµes mÃ³veis para o ML-FERCONSULT-Carris-CBUS"/>
    <d v="2020-03-30T18:23:13"/>
    <n v="3"/>
    <s v="PT;1;1;232"/>
    <n v="150"/>
    <d v="2020-05-10T23:59:00"/>
    <s v=""/>
    <x v="2"/>
    <x v="1"/>
    <x v="14"/>
  </r>
  <r>
    <x v="50"/>
    <n v="500192855"/>
    <n v="187152"/>
    <s v="AquisiÃ§Ã£o de serviÃ§os e materiais para a retirada de bancos e criaÃ§Ã£o de espaÃ§o multiusos em 54 unidades de traÃ§Ã£o do Metropolitano de Lisboa, E.P.E."/>
    <d v="2020-03-30T18:28:58"/>
    <n v="13"/>
    <s v="PT;12;165;75"/>
    <n v="150"/>
    <d v="2020-05-12T23:59:00"/>
    <n v="1"/>
    <x v="3"/>
    <x v="1"/>
    <x v="14"/>
  </r>
  <r>
    <x v="37"/>
    <n v="504293125"/>
    <n v="187153"/>
    <s v="PrestaÃ§Ã£o de ServiÃ§o para Transporte de Passageiros: Â¿VOLTAS: ODIVELASÂ¿, Â¿VOLTAS: PÃ“VOA-OLIVALÂ¿ e Â¿VOLTAS RAMADAÂ¿"/>
    <d v="2020-03-30T18:43:16"/>
    <n v="3"/>
    <s v="PT;12;175;2097"/>
    <n v="150"/>
    <d v="2020-05-07T23:59:00"/>
    <n v="1"/>
    <x v="1"/>
    <x v="1"/>
    <x v="14"/>
  </r>
  <r>
    <x v="3"/>
    <n v="500051054"/>
    <n v="187154"/>
    <s v="AquisiÃ§Ã£o de 70 560 Litros Leite UHT Meio Gordo para o MunicÃ­pio de Almada"/>
    <d v="2020-03-30T19:27:33"/>
    <n v="13"/>
    <s v="PT;16;236;230"/>
    <n v="220"/>
    <d v="2020-04-07T19:00:00"/>
    <n v="1"/>
    <x v="1"/>
    <x v="1"/>
    <x v="14"/>
  </r>
  <r>
    <x v="29"/>
    <n v="512012814"/>
    <n v="187156"/>
    <s v="NIPG38357/19- AquisiÃ§Ã£o de Ã³leos e massas lubrificantes"/>
    <d v="2020-03-30T19:39:39"/>
    <n v="1"/>
    <s v="PT;20;313;124"/>
    <n v="220"/>
    <d v="2020-04-14T17:30:00"/>
    <n v="1"/>
    <x v="1"/>
    <x v="1"/>
    <x v="14"/>
  </r>
  <r>
    <x v="49"/>
    <n v="502098139"/>
    <n v="187159"/>
    <s v="CONTRATAÃ‡ÃƒO DE SERVIÃ‡OS DE TRANSPORTES ESCOLARES EM CIRCUITOS ESPECIAIS - CIRCUITOS 3, 4, 8, 17 E 18."/>
    <d v="2020-03-30T22:23:49"/>
    <n v="3"/>
    <s v="PT;9;118;109"/>
    <n v="230"/>
    <d v="2020-04-09T18:00:00"/>
    <n v="1"/>
    <x v="1"/>
    <x v="1"/>
    <x v="14"/>
  </r>
  <r>
    <x v="0"/>
    <n v="508481287"/>
    <n v="187160"/>
    <s v="202G003056 - AquisiÃ§Ã£o de consumÃ­veis para administraÃ§Ã£o de anestÃ©sicos volÃ¡teis, anaconda, representados pela empresa Pulmocor, Lda, durante o ano de 2020"/>
    <d v="2020-03-31T08:51:14"/>
    <n v="1"/>
    <s v="PT;12;165;2010"/>
    <n v="220"/>
    <d v="2020-04-06T17:00:00"/>
    <n v="1"/>
    <x v="0"/>
    <x v="1"/>
    <x v="14"/>
  </r>
  <r>
    <x v="2"/>
    <n v="503539473"/>
    <n v="187161"/>
    <s v="AQUISIÃ‡ÃƒO DE CONSUMÃVEIS DE INFORMÃTICA - 2020"/>
    <d v="2020-03-31T09:28:58"/>
    <n v="13"/>
    <s v="PT;9;111;105"/>
    <n v="220"/>
    <d v="2020-04-07T23:59:00"/>
    <n v="1"/>
    <x v="1"/>
    <x v="1"/>
    <x v="14"/>
  </r>
  <r>
    <x v="108"/>
    <n v="506617599"/>
    <n v="187162"/>
    <s v="ExecuÃ§Ã£o de parque de estacionamento"/>
    <d v="2020-03-31T09:30:26"/>
    <n v="3"/>
    <s v="PT;4;43;697"/>
    <n v="150"/>
    <d v="2020-04-29T23:59:00"/>
    <n v="1"/>
    <x v="1"/>
    <x v="1"/>
    <x v="14"/>
  </r>
  <r>
    <x v="13"/>
    <n v="501294104"/>
    <n v="187163"/>
    <s v="PRESTAÃ‡ÃƒO DE SERVIÃ‡OS DE TRADUÃ‡ÃƒO PARA PORTUGUÃŠS, INGLÃŠS (UK), FRANCÃŠS E ALEMÃƒO."/>
    <d v="2020-03-31T09:47:54"/>
    <n v="1"/>
    <s v="PT;16;245;2623"/>
    <n v="220"/>
    <d v="2020-04-06T23:59:00"/>
    <n v="1"/>
    <x v="1"/>
    <x v="1"/>
    <x v="14"/>
  </r>
  <r>
    <x v="45"/>
    <n v="680021892"/>
    <n v="187164"/>
    <s v="EXECUÃ‡ÃƒO DE RAMAIS DOMICILIÃRIOS DE ABASTECIMENTO DE ÃGUA - ANO 2020"/>
    <d v="2020-03-31T09:53:41"/>
    <n v="1"/>
    <s v="PT;12;173;189"/>
    <n v="220"/>
    <d v="2020-04-05T23:59:00"/>
    <n v="1"/>
    <x v="5"/>
    <x v="1"/>
    <x v="14"/>
  </r>
  <r>
    <x v="13"/>
    <n v="501294104"/>
    <n v="187165"/>
    <s v="AQUISIÃ‡ÃƒO DE ESTORES PARA O EDIFICIO SADO"/>
    <d v="2020-03-31T10:15:20"/>
    <n v="1"/>
    <s v="PT;16;245;321"/>
    <n v="220"/>
    <d v="2020-04-06T23:59:00"/>
    <n v="1"/>
    <x v="1"/>
    <x v="1"/>
    <x v="14"/>
  </r>
  <r>
    <x v="90"/>
    <n v="503541567"/>
    <n v="187166"/>
    <s v="Empreitada 53/GEBALIS/2020 - Bairro Olaias - Rua Professora Maria de Lurdes Belchior Lote 10 - Loja 1 - ReabilitaÃ§Ã£o de EspaÃ§o NÃ£o Habitacional"/>
    <d v="2020-03-31T10:15:41"/>
    <n v="13"/>
    <s v="PT;12;165;2011"/>
    <n v="230"/>
    <d v="2020-04-08T23:59:00"/>
    <n v="1"/>
    <x v="1"/>
    <x v="1"/>
    <x v="14"/>
  </r>
  <r>
    <x v="13"/>
    <n v="501294104"/>
    <n v="187167"/>
    <s v="PRESTAÃ‡ÃƒO DE SERVIÃ‡OS PARA ACOMPANHAMENTO E DECORAÃ‡ÃƒO DA BAIXA DE SETÃšBAL."/>
    <d v="2020-03-31T10:24:33"/>
    <n v="1"/>
    <s v="PT;16;245;2623"/>
    <n v="220"/>
    <d v="2020-04-03T23:59:00"/>
    <n v="1"/>
    <x v="1"/>
    <x v="1"/>
    <x v="14"/>
  </r>
  <r>
    <x v="13"/>
    <n v="501294104"/>
    <n v="187168"/>
    <s v="PRESTAÃ‡ÃƒO DE SERVIÃ‡OS PARA A CONSTRUÃ‡ÃƒO DE UM PARQUE DE ESTACIONAMENTO DA FIGUEIRINHA"/>
    <d v="2020-03-31T10:24:48"/>
    <n v="13"/>
    <s v="PT;16;245;2623"/>
    <n v="210"/>
    <d v="2020-04-23T23:59:00"/>
    <n v="1"/>
    <x v="1"/>
    <x v="1"/>
    <x v="14"/>
  </r>
  <r>
    <x v="49"/>
    <n v="502098139"/>
    <n v="187169"/>
    <s v="CONTRATAÃ‡ÃƒO DA AQUISIÃ‡ÃƒO DE MATERIAIS (PEÃ‡AS E ACESSÃ“RIOS) E PRESTAÃ‡ÃƒO DE SERVIÃ‡OS DE REPARAÃ‡ÃƒO DE VEÃCULOS PROPRIEDADE DA CÃ‚MARA MUNICIPAL DE LOULÃ‰"/>
    <d v="2020-03-31T10:33:37"/>
    <n v="3"/>
    <s v="PT;9;118;1582"/>
    <n v="210"/>
    <d v="2020-04-15T18:00:00"/>
    <n v="1"/>
    <x v="1"/>
    <x v="1"/>
    <x v="14"/>
  </r>
  <r>
    <x v="2"/>
    <n v="503539473"/>
    <n v="187171"/>
    <s v="Fornecimento de refeiÃ§Ãµes"/>
    <d v="2020-03-31T10:41:08"/>
    <n v="1"/>
    <s v="PT;9;111;105"/>
    <n v="360"/>
    <d v="2020-04-01T23:59:00"/>
    <n v="1"/>
    <x v="1"/>
    <x v="1"/>
    <x v="14"/>
  </r>
  <r>
    <x v="13"/>
    <n v="501294104"/>
    <n v="187172"/>
    <s v="PRODUÃ‡ÃƒO DE 500 EXEMPLARES DO ANUÃRIO 2019."/>
    <d v="2020-03-31T10:41:30"/>
    <n v="1"/>
    <s v="PT;16;245;2623"/>
    <n v="220"/>
    <d v="2020-04-06T23:59:00"/>
    <n v="1"/>
    <x v="1"/>
    <x v="1"/>
    <x v="14"/>
  </r>
  <r>
    <x v="3"/>
    <n v="500051054"/>
    <n v="187173"/>
    <s v="AQUISIÃ‡ÃƒO DE MASSAS ASFÃLTICAS A FRIO"/>
    <d v="2020-03-31T10:42:53"/>
    <n v="13"/>
    <s v="PT;1;1;232"/>
    <n v="220"/>
    <d v="2020-04-03T19:00:00"/>
    <n v="1"/>
    <x v="1"/>
    <x v="1"/>
    <x v="14"/>
  </r>
  <r>
    <x v="2"/>
    <n v="503539473"/>
    <n v="187175"/>
    <s v="Empreitada de execuÃ§Ã£o do sistema de sombreamento com produÃ§Ã£o de energia no parque de estacionamento do edifÃ­cio administrativo de Vale Pedras."/>
    <d v="2020-03-31T10:46:50"/>
    <n v="13"/>
    <s v="PT;9;111;1551"/>
    <n v="220"/>
    <d v="2020-04-06T23:59:00"/>
    <n v="1"/>
    <x v="1"/>
    <x v="1"/>
    <x v="14"/>
  </r>
  <r>
    <x v="177"/>
    <n v="506735524"/>
    <n v="187177"/>
    <m/>
    <d v="2020-03-31T10:58:34"/>
    <n v="3"/>
    <s v="PT;1;1;232"/>
    <n v="1"/>
    <m/>
    <n v="1"/>
    <x v="1"/>
    <x v="1"/>
    <x v="14"/>
  </r>
  <r>
    <x v="13"/>
    <n v="501294104"/>
    <n v="187180"/>
    <s v="FORNECIMENTO CONTINUO DE MATERIAIS DE COMUNICAÃ‡ÃƒO."/>
    <d v="2020-03-31T11:08:55"/>
    <n v="13"/>
    <s v="PT;16;245;2623"/>
    <n v="220"/>
    <d v="2020-04-06T23:59:00"/>
    <n v="1"/>
    <x v="1"/>
    <x v="1"/>
    <x v="14"/>
  </r>
  <r>
    <x v="236"/>
    <n v="502936010"/>
    <n v="187182"/>
    <s v="AQUISIÃ‡ÃƒO DE SERVIÃ‡OS DE MAQUINA ESCAVADORA,CAMIÃƒO, MÃƒO DE OBRA, TRABALHOS DE OFICINA E MATERIAL DE CONSTRUÃ‡ÃƒO NO PERIMETRO DE REGA DO SOTAVENTO NO PERIMETRO DE REGA DO ALGARVE."/>
    <d v="2020-03-31T11:12:07"/>
    <n v="1"/>
    <s v="PT;1;1;232"/>
    <n v="210"/>
    <d v="2020-04-20T18:00:00"/>
    <n v="1"/>
    <x v="2"/>
    <x v="1"/>
    <x v="14"/>
  </r>
  <r>
    <x v="49"/>
    <n v="502098139"/>
    <n v="187183"/>
    <s v="ConstruÃ§Ã£o e ReparaÃ§Ã£o de Estradas e Caminhos Municipais - ReparaÃ§Ã£o e ReforÃ§o Estrutural da EM 510, EM 549 e VNC 50 (Freguesia de Salir)"/>
    <d v="2020-03-31T11:14:23"/>
    <n v="13"/>
    <s v="PT;9;118;1581"/>
    <n v="220"/>
    <d v="2020-04-05T17:00:00"/>
    <n v="1"/>
    <x v="1"/>
    <x v="1"/>
    <x v="14"/>
  </r>
  <r>
    <x v="6"/>
    <n v="506037258"/>
    <n v="187184"/>
    <s v="Agregados"/>
    <d v="2020-03-31T11:16:12"/>
    <n v="3"/>
    <s v="PT;17;256;203"/>
    <n v="300"/>
    <d v="2020-04-06T17:00:00"/>
    <n v="1"/>
    <x v="1"/>
    <x v="1"/>
    <x v="14"/>
  </r>
  <r>
    <x v="7"/>
    <n v="508666236"/>
    <n v="187186"/>
    <s v="AquisiÃ§Ã£o de serviÃ§os de consultoria tÃ©cnica em engenharia para coordenaÃ§Ã£o de seguranÃ§a em obra no Ã¢mbito de empreitada para substituiÃ§Ã£o da rede de Ã¡guas e instalaÃ§Ã£o de painÃ©is solares a realizar na EHT de Coimbra"/>
    <d v="2020-03-31T11:19:06"/>
    <n v="1"/>
    <s v="PT;1;1;232"/>
    <n v="340"/>
    <d v="2020-04-03T23:59:00"/>
    <n v="1"/>
    <x v="2"/>
    <x v="1"/>
    <x v="14"/>
  </r>
  <r>
    <x v="13"/>
    <n v="501294104"/>
    <n v="187187"/>
    <s v="PRESTAÃ‡ÃƒO DE SERVIÃ‡OS ADMINISTRATIVOS PARA APOIOAO GAPC/DICI, PELO PERÃODO DE 24 MESES."/>
    <d v="2020-03-31T11:27:05"/>
    <n v="1"/>
    <s v="PT;16;245;2623"/>
    <n v="150"/>
    <d v="2020-04-30T23:59:00"/>
    <n v="1"/>
    <x v="1"/>
    <x v="1"/>
    <x v="14"/>
  </r>
  <r>
    <x v="0"/>
    <n v="508481287"/>
    <n v="187188"/>
    <s v="PrestaÃ§Ã£o de serviÃ§os de limpeza e desinfeÃ§Ã£o de zonas comuns interiores/Ã¡reas de isolamento e limpeza de zonas exteriores (arruamentos) do Hospital de Santa Maria - COVID 19"/>
    <d v="2020-03-31T11:38:46"/>
    <n v="1"/>
    <s v="PT;12;165;2010"/>
    <n v="340"/>
    <d v="2020-04-01T12:00:00"/>
    <n v="1"/>
    <x v="0"/>
    <x v="1"/>
    <x v="14"/>
  </r>
  <r>
    <x v="13"/>
    <n v="501294104"/>
    <n v="187189"/>
    <s v="PrestaÃ§Ã£o de serviÃ§os na Ã¡rea de construÃ§Ã£o civil, pelo perÃ­odo de 24 meses"/>
    <d v="2020-03-31T11:39:37"/>
    <n v="1"/>
    <s v="PT;16;245;321"/>
    <n v="220"/>
    <d v="2020-04-07T23:59:00"/>
    <n v="1"/>
    <x v="1"/>
    <x v="1"/>
    <x v="14"/>
  </r>
  <r>
    <x v="93"/>
    <n v="501305564"/>
    <n v="187190"/>
    <s v="RequalificaÃ§Ã£o do Mercado Municipal da Chamusca"/>
    <d v="2020-03-31T11:58:32"/>
    <n v="13"/>
    <s v="PT;15;218;2468"/>
    <n v="220"/>
    <d v="2020-04-16T23:59:00"/>
    <n v="1"/>
    <x v="1"/>
    <x v="1"/>
    <x v="14"/>
  </r>
  <r>
    <x v="49"/>
    <n v="502098139"/>
    <n v="187191"/>
    <m/>
    <d v="2020-03-31T12:16:55"/>
    <n v="13"/>
    <m/>
    <n v="400"/>
    <m/>
    <n v="1"/>
    <x v="1"/>
    <x v="1"/>
    <x v="14"/>
  </r>
  <r>
    <x v="49"/>
    <n v="502098139"/>
    <n v="187192"/>
    <s v="REQUALIFICAÃ‡ÃƒO DA RUA NOVA - BOLIQUEIME"/>
    <d v="2020-03-31T12:17:38"/>
    <n v="13"/>
    <s v="PT;9;118;1579"/>
    <n v="220"/>
    <d v="2020-04-05T17:00:00"/>
    <n v="1"/>
    <x v="1"/>
    <x v="1"/>
    <x v="14"/>
  </r>
  <r>
    <x v="48"/>
    <n v="680017550"/>
    <n v="187193"/>
    <s v="SERVIÃ‡O DE ASSISTÃŠNCIA TÃ‰CNICA ERP AUTÃRQUICO"/>
    <d v="2020-03-31T12:18:18"/>
    <n v="13"/>
    <s v="PT;11;151;1916"/>
    <n v="400"/>
    <d v="2020-03-11T15:00:00"/>
    <n v="1"/>
    <x v="5"/>
    <x v="1"/>
    <x v="14"/>
  </r>
  <r>
    <x v="13"/>
    <n v="501294104"/>
    <n v="187195"/>
    <s v="PRESTAÃ‡ÃƒO DE SERVIÃ‡OS DE TÃ‰CNICO SUPERIOR PARA APOIO Ã DIVISÃƒO DE HIGIENE URBANA"/>
    <d v="2020-03-31T12:26:13"/>
    <n v="13"/>
    <s v="PT;16;245;321"/>
    <n v="220"/>
    <d v="2020-04-06T23:59:00"/>
    <n v="1"/>
    <x v="1"/>
    <x v="1"/>
    <x v="14"/>
  </r>
  <r>
    <x v="13"/>
    <n v="501294104"/>
    <n v="187196"/>
    <s v="PRESTAÃ‡ÃƒO DE SERVIÃ‡OS DE ASSESSORIA AO VEREADOR COM COMPETÃŠNCIA NA ÃREA DAS OBRAS MUNICIPAIS, NA ÃREA DE GESTÃƒO DE PROJETO E DE OUTRAS ATIVIDADES, PELO PERÃODO DE 17 MESES"/>
    <d v="2020-03-31T12:53:57"/>
    <n v="13"/>
    <s v="PT;16;245;321"/>
    <n v="210"/>
    <d v="2020-04-23T23:50:00"/>
    <n v="1"/>
    <x v="1"/>
    <x v="1"/>
    <x v="14"/>
  </r>
  <r>
    <x v="49"/>
    <n v="502098139"/>
    <n v="187198"/>
    <s v="REABILITAÃ‡ÃƒO DA VNC 632 Â¿ CAMINHO CORGO DA COLMEIA"/>
    <d v="2020-03-31T12:55:32"/>
    <n v="13"/>
    <s v="PT;9;118;1580"/>
    <n v="5"/>
    <d v="2020-04-05T17:00:00"/>
    <n v="1"/>
    <x v="1"/>
    <x v="1"/>
    <x v="14"/>
  </r>
  <r>
    <x v="78"/>
    <n v="506792382"/>
    <n v="187199"/>
    <s v="ImplementaÃ§Ã£o de Passadeira e Separador de Vias - km 27+650"/>
    <d v="2020-03-31T13:05:45"/>
    <n v="13"/>
    <s v="PT;2;13;427"/>
    <n v="220"/>
    <d v="2020-04-21T23:59:00"/>
    <n v="1"/>
    <x v="1"/>
    <x v="1"/>
    <x v="14"/>
  </r>
  <r>
    <x v="14"/>
    <n v="501144218"/>
    <n v="187200"/>
    <s v="Fornecimento de sacos de plÃ¡stico para Molok de 3000L e 5000L com 4 mm"/>
    <d v="2020-03-31T13:16:54"/>
    <n v="13"/>
    <s v="PT;16;244;2616"/>
    <n v="230"/>
    <d v="2020-04-05T18:00:00"/>
    <n v="1"/>
    <x v="1"/>
    <x v="1"/>
    <x v="14"/>
  </r>
  <r>
    <x v="90"/>
    <n v="503541567"/>
    <n v="187201"/>
    <m/>
    <d v="2020-03-31T13:48:52"/>
    <n v="3"/>
    <s v="PT;1;1;232"/>
    <n v="400"/>
    <m/>
    <n v="1"/>
    <x v="1"/>
    <x v="1"/>
    <x v="14"/>
  </r>
  <r>
    <x v="10"/>
    <n v="500122237"/>
    <n v="187202"/>
    <s v="ReparaÃ§Ã£o do sistema AVAC e manutenÃ§Ã£o preventiva das instalaÃ§Ãµes de AVAC e AQS na Unidade Hoteleira de Porto Santo e INATEL Local do Funchal, da FundaÃ§Ã£o INATEL"/>
    <d v="2020-03-31T14:15:44"/>
    <n v="13"/>
    <s v="PT;1;1;232"/>
    <n v="210"/>
    <d v="2020-04-12T23:59:00"/>
    <n v="1"/>
    <x v="2"/>
    <x v="1"/>
    <x v="14"/>
  </r>
  <r>
    <x v="35"/>
    <n v="501290206"/>
    <n v="187203"/>
    <s v="Limpeza e manutenÃ§Ã£o da loja do cidadÃ£o"/>
    <d v="2020-03-31T14:29:00"/>
    <n v="13"/>
    <s v="PT;11;146;1881"/>
    <n v="220"/>
    <d v="2020-04-06T17:00:00"/>
    <n v="1"/>
    <x v="1"/>
    <x v="1"/>
    <x v="14"/>
  </r>
  <r>
    <x v="34"/>
    <n v="508069645"/>
    <n v="187205"/>
    <s v="PE_20018_CNB - CONCURSO PÃšBLICO NACIONAL PARA AQUISIÃ‡ÃƒO E MONTAGEM DE SISTEMAS DE ILUMINAÃ‡ÃƒO PARA TECNOLOGIA LED, PARA ATUALIZAÃ‡ÃƒO E SUBSTITUIÃ‡ÃƒO DOS EXISTENTES NA ESCOLA BÃSICA E SECUNDÃRIA DE CANELAS, EM VILA NOVA DE GAIA"/>
    <d v="2020-03-31T14:44:13"/>
    <n v="3"/>
    <s v="PT;14;209;2395"/>
    <n v="210"/>
    <d v="2020-04-15T17:00:00"/>
    <n v="1"/>
    <x v="6"/>
    <x v="1"/>
    <x v="14"/>
  </r>
  <r>
    <x v="70"/>
    <n v="506791220"/>
    <n v="187206"/>
    <s v="Pretende-se a reparaÃ§Ã£o de vÃ¡rios abatimentos nos coletores de Ã¡guas residuais domesticas em Alhos Vedros, Baixa da Banheira e na Moita, bem como a substituiÃ§Ã£o de um troÃ§o de coletor de Ã¡guas residuais domesticas na rua 5 Outubro, em Alhos Vedros e na Av. CapitÃ£es de Abril, na Baixa da Banheira. Faz tambÃ©m parte deste procedimento a execuÃ§Ã£o de um troÃ§o novo de coletor de Ã¡guas pluviais com dois sumidouros e a reconstruÃ§Ã£o de uma caixa da rede de saneamento no Parque das Salinas, em Alhos Vedros."/>
    <d v="2020-03-31T14:52:16"/>
    <n v="13"/>
    <s v="PT;16;233;279"/>
    <n v="220"/>
    <d v="2020-04-10T23:59:00"/>
    <n v="1"/>
    <x v="1"/>
    <x v="1"/>
    <x v="14"/>
  </r>
  <r>
    <x v="11"/>
    <n v="506614913"/>
    <n v="187207"/>
    <s v="ContrataÃ§Ã£o de serviÃ§os para elaboraÃ§Ã£o da revisÃ£o de projetos de remodelaÃ§Ã£o e/ou ampliaÃ§Ã£o de escolas do concelho"/>
    <d v="2020-03-31T14:59:24"/>
    <n v="13"/>
    <s v="PT;12;173;189"/>
    <n v="400"/>
    <d v="1970-01-01T23:59:00"/>
    <n v="1"/>
    <x v="1"/>
    <x v="1"/>
    <x v="14"/>
  </r>
  <r>
    <x v="116"/>
    <n v="505656000"/>
    <n v="187208"/>
    <s v="ServiÃ§o de VigilÃ¢ncia e SeguranÃ§a | Loja do CidadÃ£o"/>
    <d v="2020-03-31T15:15:51"/>
    <n v="13"/>
    <s v="PT;15;225;2500"/>
    <n v="220"/>
    <d v="2020-04-07T23:59:00"/>
    <n v="1"/>
    <x v="1"/>
    <x v="1"/>
    <x v="14"/>
  </r>
  <r>
    <x v="128"/>
    <n v="509364390"/>
    <n v="187209"/>
    <m/>
    <d v="2020-03-31T15:17:36"/>
    <n v="1"/>
    <s v="PT;1;1;232"/>
    <n v="1"/>
    <m/>
    <n v="1"/>
    <x v="1"/>
    <x v="1"/>
    <x v="14"/>
  </r>
  <r>
    <x v="128"/>
    <n v="509364390"/>
    <n v="187210"/>
    <m/>
    <d v="2020-03-31T15:19:01"/>
    <n v="1"/>
    <m/>
    <n v="1"/>
    <m/>
    <n v="1"/>
    <x v="1"/>
    <x v="1"/>
    <x v="14"/>
  </r>
  <r>
    <x v="27"/>
    <n v="506722422"/>
    <n v="187213"/>
    <s v="AquisiÃ§Ã£o de PeÃ§as para Sistema de Partilha de Bicicletas"/>
    <d v="2020-03-31T15:34:48"/>
    <n v="1"/>
    <s v="PT;15;220;2478"/>
    <n v="5"/>
    <d v="2020-04-06T23:59:00"/>
    <n v="1"/>
    <x v="1"/>
    <x v="1"/>
    <x v="14"/>
  </r>
  <r>
    <x v="107"/>
    <n v="508195390"/>
    <n v="187214"/>
    <m/>
    <d v="2020-03-31T15:44:26"/>
    <n v="4"/>
    <s v="US;1;1;232"/>
    <n v="400"/>
    <m/>
    <n v="1"/>
    <x v="2"/>
    <x v="1"/>
    <x v="14"/>
  </r>
  <r>
    <x v="38"/>
    <n v="505309939"/>
    <n v="187217"/>
    <s v="AquisiÃ§Ã£o de impressoras para vÃ¡rios setores do MunicÃ­pio"/>
    <d v="2020-03-31T15:48:22"/>
    <n v="1"/>
    <s v="PT;9;121;1594"/>
    <n v="220"/>
    <d v="2020-04-14T16:30:00"/>
    <n v="1"/>
    <x v="1"/>
    <x v="1"/>
    <x v="14"/>
  </r>
  <r>
    <x v="50"/>
    <n v="500192855"/>
    <n v="187218"/>
    <m/>
    <d v="2020-03-31T15:50:45"/>
    <n v="3"/>
    <s v="PT;1;1;232"/>
    <n v="400"/>
    <m/>
    <n v="1"/>
    <x v="3"/>
    <x v="1"/>
    <x v="14"/>
  </r>
  <r>
    <x v="50"/>
    <n v="500192855"/>
    <n v="187223"/>
    <m/>
    <d v="2020-03-31T16:03:30"/>
    <n v="3"/>
    <s v="PT;1;1;232"/>
    <n v="400"/>
    <m/>
    <n v="1"/>
    <x v="3"/>
    <x v="1"/>
    <x v="14"/>
  </r>
  <r>
    <x v="68"/>
    <n v="512013241"/>
    <n v="187224"/>
    <s v="Fornecimento ContÃ­nuo de Materiais, no Ã¢mbito do Â¿Regulamento de Apoio Ã  Habita-Ã§Ã£o DegradadaÂ¿, atÃ© ao limite de Â¿ 74.000,00 (Candidaturas 2020)"/>
    <d v="2020-03-31T16:03:58"/>
    <n v="1"/>
    <s v="PT;20;315;56"/>
    <n v="300"/>
    <d v="2020-04-08T17:30:00"/>
    <n v="1"/>
    <x v="1"/>
    <x v="1"/>
    <x v="14"/>
  </r>
  <r>
    <x v="50"/>
    <n v="500192855"/>
    <n v="187225"/>
    <m/>
    <d v="2020-03-31T16:06:06"/>
    <n v="3"/>
    <s v="PT;1;1;232"/>
    <n v="400"/>
    <m/>
    <n v="1"/>
    <x v="3"/>
    <x v="1"/>
    <x v="14"/>
  </r>
  <r>
    <x v="50"/>
    <n v="500192855"/>
    <n v="187226"/>
    <m/>
    <d v="2020-03-31T16:07:05"/>
    <n v="3"/>
    <s v="PT;1;1;232"/>
    <n v="400"/>
    <m/>
    <n v="1"/>
    <x v="3"/>
    <x v="1"/>
    <x v="14"/>
  </r>
  <r>
    <x v="0"/>
    <n v="508481287"/>
    <n v="187228"/>
    <s v="PrestaÃ§Ã£o de ServiÃ§os de Recolha, Armazenamento, Transporte, DeposiÃ§Ã£o, Tratamento e Encaminhamento para Destino Final dos ResÃ­duos Hospitalares Produzidos no Centro Hospitalar UniversitÃ¡rio de Lisboa Norte, E.P.E."/>
    <d v="2020-03-31T16:12:17"/>
    <n v="1"/>
    <s v="PT;12;165;2010"/>
    <n v="340"/>
    <d v="2020-04-02T12:00:00"/>
    <n v="1"/>
    <x v="0"/>
    <x v="1"/>
    <x v="14"/>
  </r>
  <r>
    <x v="68"/>
    <n v="512013241"/>
    <n v="187229"/>
    <s v="Empreitada de SubstituiÃ§Ã£o da Cobertura e Pinturas da Escola Prof. AmÃ¢ncio CÃ¢mara Leite Â¿ Lomba da Maia"/>
    <d v="2020-03-31T16:24:14"/>
    <n v="1"/>
    <s v="PT;20;315;1348"/>
    <n v="220"/>
    <d v="2020-04-07T17:00:00"/>
    <n v="1"/>
    <x v="1"/>
    <x v="1"/>
    <x v="14"/>
  </r>
  <r>
    <x v="59"/>
    <n v="503450189"/>
    <n v="187230"/>
    <s v="PrestaÃ§Ã£o de serviÃ§os de assessoria tÃ©cnica na Ã¡rea de recursos humanos"/>
    <d v="2020-03-31T16:32:24"/>
    <n v="13"/>
    <s v="PT;3;27;501"/>
    <n v="230"/>
    <d v="2020-04-13T18:00:00"/>
    <n v="1"/>
    <x v="4"/>
    <x v="1"/>
    <x v="14"/>
  </r>
  <r>
    <x v="70"/>
    <n v="506791220"/>
    <n v="187231"/>
    <s v="AmpliaÃ§Ã£o das instalaÃ§Ãµes, em 46,80 m2 na Ã¡rea bruta de construÃ§Ã£o do edifÃ­cio existente, visando o encerramento do alpendre."/>
    <d v="2020-03-31T16:34:19"/>
    <n v="13"/>
    <s v="PT;16;239;2592"/>
    <n v="210"/>
    <d v="2020-04-21T23:59:00"/>
    <n v="1"/>
    <x v="1"/>
    <x v="1"/>
    <x v="14"/>
  </r>
  <r>
    <x v="64"/>
    <n v="508754496"/>
    <n v="187232"/>
    <s v="ElaboraÃ§Ã£o de Proposta de ClassificaÃ§Ã£o da Serra de Arga como Paisagem Protegida Regional"/>
    <d v="2020-03-31T16:36:49"/>
    <n v="13"/>
    <s v="PT;17;247;276"/>
    <n v="340"/>
    <d v="2020-04-15T23:59:00"/>
    <n v="1"/>
    <x v="1"/>
    <x v="1"/>
    <x v="14"/>
  </r>
  <r>
    <x v="68"/>
    <n v="512013241"/>
    <n v="187233"/>
    <s v="Empreitada de SubstituiÃ§Ã£o da Cobertura e Pinturas da Escola Prof. AmÃ¢ncio CÃ¢mara Leite Â¿ Lomba da Maia"/>
    <d v="2020-03-31T16:37:31"/>
    <n v="1"/>
    <s v="PT;20;315;1348"/>
    <n v="5"/>
    <d v="2020-04-07T17:00:00"/>
    <n v="1"/>
    <x v="1"/>
    <x v="1"/>
    <x v="14"/>
  </r>
  <r>
    <x v="38"/>
    <n v="505309939"/>
    <n v="187234"/>
    <s v="AquisiÃ§Ã£o de ServiÃ§o de MonotorizaÃ§Ã£o de NotÃ­cias MunicÃ­pio de PortimÃ£o"/>
    <d v="2020-03-31T16:49:35"/>
    <n v="1"/>
    <s v="PT;9;121;1594"/>
    <n v="340"/>
    <d v="2020-04-03T16:30:00"/>
    <n v="1"/>
    <x v="1"/>
    <x v="1"/>
    <x v="14"/>
  </r>
  <r>
    <x v="177"/>
    <n v="506735524"/>
    <n v="187235"/>
    <s v="ALIENAÃ‡ÃƒO DE VEICULO PESADO DE MERCADORIAS"/>
    <d v="2020-03-31T17:28:45"/>
    <n v="3"/>
    <s v="PT;2;21;479"/>
    <n v="220"/>
    <d v="2020-04-13T17:00:00"/>
    <n v="1"/>
    <x v="1"/>
    <x v="1"/>
    <x v="14"/>
  </r>
  <r>
    <x v="0"/>
    <n v="508481287"/>
    <n v="187236"/>
    <s v="201G000880 - Tafamidis - Ano 2020"/>
    <d v="2020-03-31T17:40:50"/>
    <n v="1"/>
    <s v="PT;12;165;2010"/>
    <n v="300"/>
    <d v="2020-04-03T17:00:00"/>
    <n v="1"/>
    <x v="0"/>
    <x v="1"/>
    <x v="14"/>
  </r>
  <r>
    <x v="14"/>
    <n v="501144218"/>
    <n v="187237"/>
    <s v="RevisÃ£o e manutenÃ§Ã£o dos equipamentos da viatura Hidrocombinado, matrÃ­cula 55-NQ-83"/>
    <d v="2020-03-31T17:50:37"/>
    <n v="1"/>
    <s v="PT;2;13;258"/>
    <n v="1"/>
    <d v="2020-02-28T18:00:00"/>
    <n v="1"/>
    <x v="1"/>
    <x v="1"/>
    <x v="14"/>
  </r>
  <r>
    <x v="14"/>
    <n v="501144218"/>
    <n v="187238"/>
    <s v="ManutenÃ§Ã£o corretiva do sistema de aquecimento de Ã¡guas e qualidade do ar da Piscina de Sesimbra"/>
    <d v="2020-03-31T17:51:17"/>
    <n v="1"/>
    <s v="PT;16;244;2617"/>
    <n v="220"/>
    <d v="2020-04-07T18:00:00"/>
    <n v="1"/>
    <x v="1"/>
    <x v="1"/>
    <x v="14"/>
  </r>
  <r>
    <x v="29"/>
    <n v="512012814"/>
    <n v="187239"/>
    <s v="NIPG6552/20 - AquisiÃ§Ã£o de serviÃ§os de limpeza das zonas costeiras"/>
    <d v="2020-03-31T18:09:21"/>
    <n v="1"/>
    <s v="PT;20;313;124"/>
    <n v="300"/>
    <d v="2020-04-09T17:30:00"/>
    <n v="1"/>
    <x v="1"/>
    <x v="1"/>
    <x v="14"/>
  </r>
  <r>
    <x v="71"/>
    <n v="600014690"/>
    <n v="187240"/>
    <s v="AquisiÃ§Ã£o de serviÃ§os de externos de saÃºde do trabalho e formaÃ§Ã£o"/>
    <d v="2020-03-31T18:38:54"/>
    <n v="13"/>
    <s v="PT;12;165;2015"/>
    <n v="210"/>
    <d v="2020-04-06T17:59:00"/>
    <n v="1"/>
    <x v="2"/>
    <x v="1"/>
    <x v="14"/>
  </r>
  <r>
    <x v="0"/>
    <n v="508481287"/>
    <n v="187241"/>
    <s v="201G000890 - Medicamentos diversos- Ano 2020"/>
    <d v="2020-03-31T19:06:13"/>
    <n v="1"/>
    <s v="PT;12;165;2010"/>
    <n v="300"/>
    <d v="2020-04-03T17:00:00"/>
    <n v="1"/>
    <x v="0"/>
    <x v="1"/>
    <x v="14"/>
  </r>
  <r>
    <x v="0"/>
    <n v="508481287"/>
    <n v="187242"/>
    <s v="201G000947 - AquisiÃ§Ã£o de medicamentos diversos-Ano 2020"/>
    <d v="2020-03-31T19:45:31"/>
    <n v="1"/>
    <s v="PT;12;165;2010"/>
    <n v="300"/>
    <d v="2020-04-03T17:00:00"/>
    <n v="1"/>
    <x v="0"/>
    <x v="1"/>
    <x v="14"/>
  </r>
  <r>
    <x v="68"/>
    <n v="512013241"/>
    <n v="187243"/>
    <s v="Â¿Empreitada de SubstituiÃ§Ã£o de Cobertura e Pinturas na EB1/JI de Fenais dÂ¿AjudaÂ¿"/>
    <d v="2020-03-31T19:48:14"/>
    <n v="1"/>
    <s v="PT;20;315;1347"/>
    <n v="220"/>
    <d v="2020-04-07T17:00:00"/>
    <n v="1"/>
    <x v="1"/>
    <x v="1"/>
    <x v="14"/>
  </r>
  <r>
    <x v="0"/>
    <n v="508481287"/>
    <n v="187244"/>
    <s v="201G000946 - FACTOR VIII RECOMBINANTE INJ (OCTOCOG ALFA 3ÂªGERAÃ‡AO-Advate) -Ano 2020"/>
    <d v="2020-03-31T20:07:41"/>
    <n v="1"/>
    <s v="PT;12;165;2010"/>
    <n v="300"/>
    <d v="2020-04-06T17:00:00"/>
    <n v="1"/>
    <x v="0"/>
    <x v="1"/>
    <x v="14"/>
  </r>
  <r>
    <x v="0"/>
    <n v="508481287"/>
    <n v="187245"/>
    <s v="201G000922 - AquisiÃ§Ã£o de INFLIXIMAB 100 MG INJ BIOSSIMILAR (INFLECTRA)- Ano 2020"/>
    <d v="2020-03-31T20:40:09"/>
    <n v="1"/>
    <s v="PT;12;165;2010"/>
    <n v="300"/>
    <d v="2020-04-06T17:00:00"/>
    <n v="1"/>
    <x v="0"/>
    <x v="1"/>
    <x v="14"/>
  </r>
  <r>
    <x v="0"/>
    <n v="508481287"/>
    <n v="187246"/>
    <s v="201G000967 - INFLIXIMAB 100 MG INJ BIOSSIMILAR (REMICADE)-Ano 2020"/>
    <d v="2020-03-31T21:01:59"/>
    <n v="1"/>
    <s v="PT;12;165;2010"/>
    <n v="300"/>
    <d v="2020-04-06T17:00:00"/>
    <n v="1"/>
    <x v="0"/>
    <x v="1"/>
    <x v="14"/>
  </r>
  <r>
    <x v="0"/>
    <n v="508481287"/>
    <n v="187247"/>
    <m/>
    <d v="2020-03-31T21:22:58"/>
    <n v="1"/>
    <m/>
    <n v="1"/>
    <m/>
    <n v="1"/>
    <x v="0"/>
    <x v="1"/>
    <x v="14"/>
  </r>
  <r>
    <x v="29"/>
    <n v="512012814"/>
    <n v="187248"/>
    <s v="NIPG3839/20- AquisiÃ§Ã£o de serviÃ§os de limpeza de instalaÃ§Ãµes municipais"/>
    <d v="2020-03-31T23:01:15"/>
    <n v="1"/>
    <s v="PT;20;313;3418"/>
    <n v="220"/>
    <d v="2020-04-13T17:30:00"/>
    <n v="1"/>
    <x v="1"/>
    <x v="1"/>
    <x v="14"/>
  </r>
  <r>
    <x v="0"/>
    <n v="508481287"/>
    <n v="187267"/>
    <s v="201G000971 - AquisiÃ§Ã£o de FACTOR VIII RECOMBINANTE INJ (OCTOCOG ALFA 3ÂªGERAÃ‡AO-ADVATE) -Ano 2020"/>
    <d v="2020-04-01T08:09:49"/>
    <n v="1"/>
    <s v="PT;12;165;2010"/>
    <n v="300"/>
    <d v="2020-04-06T17:00:00"/>
    <n v="1"/>
    <x v="0"/>
    <x v="1"/>
    <x v="14"/>
  </r>
  <r>
    <x v="68"/>
    <n v="512013241"/>
    <n v="187268"/>
    <s v="IntervenÃ§Ã£o de ManutenÃ§Ã£o, SubstituiÃ§Ã£o de Cargas e Fornecimento de Equipamentos para as Piscinas Municipais da Ribeira Grande"/>
    <d v="2020-04-01T09:01:21"/>
    <n v="1"/>
    <s v="PT;20;315;1349"/>
    <n v="5"/>
    <d v="2020-04-10T17:30:00"/>
    <n v="1"/>
    <x v="1"/>
    <x v="1"/>
    <x v="14"/>
  </r>
  <r>
    <x v="65"/>
    <n v="600084779"/>
    <n v="187274"/>
    <s v="AquisiÃ§Ã£o de serviÃ§os de desenvolvimento aplicacional no Ã¢mbito dos Sistemas EOS-SIIR-SGTA - ManutenÃ§Ã£o corretiva e suporte."/>
    <d v="2020-04-01T09:50:02"/>
    <n v="13"/>
    <s v="PT;12;165;2004"/>
    <n v="220"/>
    <d v="2020-04-10T17:00:00"/>
    <n v="1"/>
    <x v="2"/>
    <x v="1"/>
    <x v="14"/>
  </r>
  <r>
    <x v="11"/>
    <n v="506614913"/>
    <n v="187276"/>
    <m/>
    <d v="2020-04-01T09:54:29"/>
    <n v="13"/>
    <s v="PT;1;1;232"/>
    <n v="1"/>
    <m/>
    <n v="1"/>
    <x v="1"/>
    <x v="1"/>
    <x v="14"/>
  </r>
  <r>
    <x v="11"/>
    <n v="506614913"/>
    <n v="187277"/>
    <m/>
    <d v="2020-04-01T09:55:47"/>
    <n v="13"/>
    <m/>
    <n v="1"/>
    <m/>
    <n v="1"/>
    <x v="1"/>
    <x v="1"/>
    <x v="14"/>
  </r>
  <r>
    <x v="2"/>
    <n v="503539473"/>
    <n v="187279"/>
    <s v="AquisiÃ§Ã£o de serviÃ§os para avaliaÃ§Ã£o das competÃªncias e atribuiÃ§Ãµes do municÃ­pio de Albufeira, caracterizaÃ§Ã£o da estrutura funcional atual, anÃ¡lise e descriÃ§Ã£o de funÃ§Ãµes dos recursos humanos e reestruturaÃ§Ã£o orgÃ¢nica dos serviÃ§os"/>
    <d v="2020-04-01T09:59:51"/>
    <n v="3"/>
    <s v="PT;9;111;105"/>
    <n v="220"/>
    <d v="2020-04-12T23:59:00"/>
    <n v="1"/>
    <x v="1"/>
    <x v="1"/>
    <x v="14"/>
  </r>
  <r>
    <x v="17"/>
    <n v="505456010"/>
    <n v="187280"/>
    <s v="ElaboraÃ§Ã£o de um estudo relativo Ã  estratÃ©gia de intervenÃ§Ã£o na rede hÃ­drica como suporte da estrutura ecolÃ³gica urbana a integrar na proposta de revisÃ£o do PDM da Amadora."/>
    <d v="2020-04-01T10:15:35"/>
    <n v="13"/>
    <s v="PT;12;174;223"/>
    <n v="150"/>
    <d v="2020-04-30T23:59:00"/>
    <n v="1"/>
    <x v="1"/>
    <x v="1"/>
    <x v="14"/>
  </r>
  <r>
    <x v="49"/>
    <n v="502098139"/>
    <n v="187281"/>
    <s v="CONTRATAÃ‡ÃƒO DA AQUISIÃ‡ÃƒO DE MATERIAIS (PEÃ‡AS E ACESSÃ“RIOS) E PRESTAÃ‡ÃƒO DE SERVIÃ‡OS DE REPARAÃ‡ÃƒO DE VEÃCULOS PROPRIEDADE DA CÃ‚MARA MUNICIPAL DE LOULÃ‰"/>
    <d v="2020-04-01T10:17:47"/>
    <n v="3"/>
    <s v="PT;9;118;1582"/>
    <n v="210"/>
    <d v="2020-04-16T18:00:00"/>
    <n v="1"/>
    <x v="1"/>
    <x v="1"/>
    <x v="14"/>
  </r>
  <r>
    <x v="14"/>
    <n v="501144218"/>
    <n v="187282"/>
    <s v="ConstruÃ§Ã£o de estaÃ§Ã£o elevatÃ³ria de Ã¡guas residuais domÃ©sticas a servir o canil municipal"/>
    <d v="2020-04-01T10:34:24"/>
    <n v="13"/>
    <s v="PT;16;244;2616"/>
    <n v="210"/>
    <d v="2020-04-22T23:59:00"/>
    <n v="1"/>
    <x v="1"/>
    <x v="1"/>
    <x v="14"/>
  </r>
  <r>
    <x v="30"/>
    <n v="506546381"/>
    <n v="187284"/>
    <s v="AquisiÃ§Ã£o de ServiÃ§os de FiscalizaÃ§Ã£o da empreitada &quot;ConservaÃ§Ã£o e Restauro de PatrimÃ³nio Integrado e MÃ³vel da Igreja de SÃ£o Baptista - Matriz de FigueirÃ³ dos Vinhos&quot;"/>
    <d v="2020-04-01T10:39:55"/>
    <n v="13"/>
    <s v="PT;11;150;1905"/>
    <n v="340"/>
    <d v="2020-04-03T17:00:00"/>
    <n v="1"/>
    <x v="1"/>
    <x v="1"/>
    <x v="14"/>
  </r>
  <r>
    <x v="3"/>
    <n v="500051054"/>
    <n v="187287"/>
    <s v="LocaÃ§Ã£o de 1 mÃ¡quina de limpeza de praias"/>
    <d v="2020-04-01T10:48:55"/>
    <n v="13"/>
    <s v="PT;16;236;230"/>
    <n v="220"/>
    <d v="2020-04-11T19:00:00"/>
    <n v="1"/>
    <x v="1"/>
    <x v="1"/>
    <x v="14"/>
  </r>
  <r>
    <x v="109"/>
    <n v="506676056"/>
    <n v="187290"/>
    <s v="reparaÃ§Ã£o do Autocarro, marca Volvo B12B STARBUS"/>
    <d v="2020-04-01T11:14:02"/>
    <n v="1"/>
    <s v="PT;15;216;43"/>
    <n v="340"/>
    <d v="2020-04-07T23:59:00"/>
    <n v="1"/>
    <x v="1"/>
    <x v="1"/>
    <x v="14"/>
  </r>
  <r>
    <x v="50"/>
    <n v="500192855"/>
    <n v="187291"/>
    <s v="AquisiÃ§Ã£o e montagem de mobiliÃ¡rio de escritÃ³rio para o Metropolitano de Lisboa, E.P.E."/>
    <d v="2020-04-01T11:14:58"/>
    <n v="3"/>
    <s v="PT;1;1;232"/>
    <n v="150"/>
    <d v="2020-05-01T23:59:00"/>
    <n v="1"/>
    <x v="3"/>
    <x v="1"/>
    <x v="14"/>
  </r>
  <r>
    <x v="34"/>
    <n v="508069645"/>
    <n v="187292"/>
    <s v="PE_20019_ADP - AQUISIÃ‡ÃƒO DE SERVIÃ‡OS PARA EXECUÃ‡ÃƒO DE PROJETO DE ESTRUTURAS PARA O MURO EXTERIOR SUDESTE, CONFINANTE COM CAMINHO PÃšBLICO NA ESCOLA SECUNDÃRIA DE CAMPO MAIOR"/>
    <d v="2020-04-01T11:24:48"/>
    <n v="1"/>
    <s v="PT;13;180;2114"/>
    <n v="300"/>
    <d v="2020-04-08T17:00:00"/>
    <n v="1"/>
    <x v="6"/>
    <x v="1"/>
    <x v="14"/>
  </r>
  <r>
    <x v="175"/>
    <n v="500925895"/>
    <n v="187296"/>
    <s v="PrestaÃ§Ã£o de serviÃ§os de RevisÃ£o Legal de Contas para o quadriÃ©nio 2020-2023 - Processo n.Âº 01/AD/20."/>
    <d v="2020-04-01T12:00:04"/>
    <n v="1"/>
    <s v="PT;11;157;1950"/>
    <n v="220"/>
    <d v="2020-04-09T23:59:00"/>
    <n v="1"/>
    <x v="2"/>
    <x v="1"/>
    <x v="14"/>
  </r>
  <r>
    <x v="87"/>
    <n v="506826961"/>
    <n v="187298"/>
    <s v="Empreitada de relocalizaÃ§Ã£o de ETAR e extenÃ§Ã£o de troÃ§os na rede de Ã¡guas e coletor da Umbria"/>
    <d v="2020-04-01T12:06:55"/>
    <n v="13"/>
    <s v="PT;9;119;1587"/>
    <n v="5"/>
    <d v="2020-04-11T23:59:00"/>
    <n v="1"/>
    <x v="1"/>
    <x v="1"/>
    <x v="14"/>
  </r>
  <r>
    <x v="2"/>
    <n v="503539473"/>
    <n v="187300"/>
    <s v="AquisiÃ§Ã£o de serviÃ§os para execuÃ§Ã£o de trabalhos de salubridade e desinfeÃ§Ã£o no Concelho de Albufeira"/>
    <d v="2020-04-01T12:10:06"/>
    <n v="1"/>
    <s v="PT;9;111;105"/>
    <n v="360"/>
    <d v="2020-04-03T23:59:00"/>
    <n v="1"/>
    <x v="1"/>
    <x v="1"/>
    <x v="14"/>
  </r>
  <r>
    <x v="20"/>
    <n v="506801969"/>
    <n v="187301"/>
    <s v="AquisiÃ§Ã£o de contentores para deposiÃ§Ã£o de resÃ­duos sÃ³lidos urbanos"/>
    <d v="2020-04-01T12:11:45"/>
    <n v="1"/>
    <s v="PT;9;114;11"/>
    <n v="360"/>
    <d v="2020-04-04T17:00:00"/>
    <n v="1"/>
    <x v="1"/>
    <x v="1"/>
    <x v="14"/>
  </r>
  <r>
    <x v="38"/>
    <n v="505309939"/>
    <n v="187302"/>
    <s v="Licenciamento AntivÃ­rus Enterprise Kaspersky"/>
    <d v="2020-04-01T12:14:55"/>
    <n v="13"/>
    <s v="PT;9;121;1594"/>
    <n v="220"/>
    <d v="2020-04-08T16:30:00"/>
    <n v="1"/>
    <x v="1"/>
    <x v="1"/>
    <x v="14"/>
  </r>
  <r>
    <x v="51"/>
    <n v="506624200"/>
    <n v="187303"/>
    <s v="PrestaÃ§Ã£o de serviÃ§os para celebraÃ§Ã£o e manutenÃ§Ã£o de apÃ³lices de seguros, ramo acidentes pessoais e multirriscos, diretamente"/>
    <d v="2020-04-01T12:15:53"/>
    <n v="13"/>
    <s v="PT;7;86;149"/>
    <n v="300"/>
    <d v="2020-04-08T17:00:00"/>
    <n v="1"/>
    <x v="1"/>
    <x v="1"/>
    <x v="14"/>
  </r>
  <r>
    <x v="294"/>
    <n v="506901173"/>
    <n v="187304"/>
    <s v="CTPV.8.20.DMOSM - FEIRA TEMPORÃRIA Â¿ REPOSIÃ‡ÃƒO DAS CONDIÃ‡Ã•ES INICIAIS"/>
    <d v="2020-04-01T12:16:09"/>
    <n v="13"/>
    <s v="PT;4;40;652"/>
    <n v="150"/>
    <d v="2020-05-04T18:00:00"/>
    <n v="1"/>
    <x v="1"/>
    <x v="1"/>
    <x v="14"/>
  </r>
  <r>
    <x v="30"/>
    <n v="506546381"/>
    <n v="187305"/>
    <s v="RequalificaÃ§Ã£o do Mercado Municipal de FigueirÃ³ dos Vinhos"/>
    <d v="2020-04-01T12:18:56"/>
    <n v="13"/>
    <s v="PT;11;150;1905"/>
    <n v="210"/>
    <d v="2020-04-21T17:00:00"/>
    <n v="1"/>
    <x v="1"/>
    <x v="1"/>
    <x v="14"/>
  </r>
  <r>
    <x v="145"/>
    <n v="506849635"/>
    <n v="187306"/>
    <s v="Destina-se o presente procedimento Ã  adjudicaÃ§Ã£o da Empreitada: AlteraÃ§Ã£o e AmpliaÃ§Ã£o de EdifÃ­cio e Acessos ao Castelo de Celorico da Beira"/>
    <d v="2020-04-01T12:41:59"/>
    <n v="3"/>
    <s v="PT;10;130;1654"/>
    <n v="150"/>
    <d v="2020-05-06T23:59:00"/>
    <n v="1"/>
    <x v="1"/>
    <x v="1"/>
    <x v="14"/>
  </r>
  <r>
    <x v="74"/>
    <n v="502177080"/>
    <n v="187308"/>
    <s v="Fornecimento do software Biblio.NET - Sistema integrado de processamento e gestÃ£o bibliogrÃ¡fica, para as Bibliotecas Escolares dos quatro Agrupamentos de Escolas e da Escola SecundÃ¡ria de Mafra."/>
    <d v="2020-04-01T13:27:28"/>
    <n v="1"/>
    <s v="PT;12;168;195"/>
    <n v="220"/>
    <d v="2020-04-06T17:00:00"/>
    <n v="1"/>
    <x v="1"/>
    <x v="1"/>
    <x v="14"/>
  </r>
  <r>
    <x v="38"/>
    <n v="505309939"/>
    <n v="187309"/>
    <s v="AquisiÃ§Ã£o de Software de anÃ¡lise de logÂ´s e respetivo suporte"/>
    <d v="2020-04-01T14:00:36"/>
    <n v="1"/>
    <s v="PT;9;121;1594"/>
    <n v="340"/>
    <d v="2020-04-06T16:30:00"/>
    <n v="1"/>
    <x v="1"/>
    <x v="1"/>
    <x v="14"/>
  </r>
  <r>
    <x v="149"/>
    <n v="506642798"/>
    <n v="187310"/>
    <s v="Fornecimento Continuo de Pneus"/>
    <d v="2020-04-01T14:02:19"/>
    <n v="13"/>
    <s v="PT;6;76;1247"/>
    <n v="340"/>
    <d v="2020-04-10T23:00:00"/>
    <n v="1"/>
    <x v="1"/>
    <x v="1"/>
    <x v="14"/>
  </r>
  <r>
    <x v="25"/>
    <n v="505307685"/>
    <n v="187311"/>
    <s v="Empreitada de ImplementaÃ§Ã£o de Creche no Jardim-de-InfÃ¢ncia do Centro Escolar de ArranhÃ³"/>
    <d v="2020-04-01T14:38:21"/>
    <n v="1"/>
    <s v="PT;12;161;1978"/>
    <n v="340"/>
    <d v="2020-04-08T23:59:00"/>
    <n v="1"/>
    <x v="1"/>
    <x v="1"/>
    <x v="14"/>
  </r>
  <r>
    <x v="132"/>
    <n v="507023129"/>
    <n v="187312"/>
    <s v="AQUISIÃ‡ÃƒO DE SERVIÃ‡OSPARA APOIO Ã€ IMPLMENETAÃ‡ÃƒO DA APLICAÃ‡ÃƒO SIGMA NO LOCAL DE TRABALHO"/>
    <d v="2020-04-01T15:02:27"/>
    <n v="1"/>
    <s v="PT;1;1;232"/>
    <n v="220"/>
    <d v="2020-04-04T17:00:00"/>
    <n v="1"/>
    <x v="2"/>
    <x v="1"/>
    <x v="14"/>
  </r>
  <r>
    <x v="10"/>
    <n v="500122237"/>
    <n v="187313"/>
    <s v="AquisiÃ§Ã£o de Amenities"/>
    <d v="2020-04-01T15:03:11"/>
    <n v="3"/>
    <s v="PT;1;1;232"/>
    <n v="220"/>
    <d v="2020-04-15T17:00:00"/>
    <n v="1"/>
    <x v="2"/>
    <x v="1"/>
    <x v="14"/>
  </r>
  <r>
    <x v="4"/>
    <n v="506334562"/>
    <n v="187314"/>
    <s v="Freguesia de Vermoil / Asfaltagem de Estradas e Caminhos na Freguesia (Arruamentos em Lagoa, Moinho da Mata, Ranha de S. JoÃ£o, Outeiro da Ranha e Matos da Ranha) - Proc. n.Âº 20/2020"/>
    <d v="2020-04-01T15:22:07"/>
    <n v="3"/>
    <s v="PT;11;157;1952"/>
    <n v="150"/>
    <d v="2020-05-16T23:59:00"/>
    <n v="1"/>
    <x v="1"/>
    <x v="1"/>
    <x v="14"/>
  </r>
  <r>
    <x v="4"/>
    <n v="506334562"/>
    <n v="187315"/>
    <s v="Freguesia de Redinha / Asfaltagem de estradas e caminhos na freguesia (arruamentos em Pousadas Vedras, Agudos, Arroteia, Barreiras, Poios e Carramanha)"/>
    <d v="2020-04-01T15:55:14"/>
    <n v="3"/>
    <s v="PT;11;157;1951"/>
    <n v="150"/>
    <d v="2020-05-07T23:59:00"/>
    <n v="1"/>
    <x v="1"/>
    <x v="1"/>
    <x v="14"/>
  </r>
  <r>
    <x v="38"/>
    <n v="505309939"/>
    <n v="187318"/>
    <s v="AquisiÃ§Ã£o de equipamento telefÃ³nico, licenciamento de utilizadores"/>
    <d v="2020-04-01T16:48:04"/>
    <n v="1"/>
    <s v="PT;9;121;1594"/>
    <n v="340"/>
    <d v="2020-04-09T16:30:00"/>
    <n v="1"/>
    <x v="1"/>
    <x v="1"/>
    <x v="14"/>
  </r>
  <r>
    <x v="149"/>
    <n v="506642798"/>
    <n v="187319"/>
    <s v="aquisiÃ§Ã£o de serviÃ§os de 1.000 testes rÃ¡pidos COVID-19"/>
    <d v="2020-04-01T16:51:10"/>
    <n v="1"/>
    <s v="PT;6;76;263"/>
    <n v="340"/>
    <d v="2020-04-06T23:00:00"/>
    <n v="1"/>
    <x v="1"/>
    <x v="1"/>
    <x v="14"/>
  </r>
  <r>
    <x v="4"/>
    <n v="506334562"/>
    <n v="187320"/>
    <m/>
    <d v="2020-04-01T16:51:35"/>
    <n v="13"/>
    <s v="PT;1;1;232"/>
    <n v="1"/>
    <m/>
    <n v="1"/>
    <x v="1"/>
    <x v="1"/>
    <x v="14"/>
  </r>
  <r>
    <x v="49"/>
    <n v="502098139"/>
    <n v="187321"/>
    <s v="CONTRATAÃ‡ÃƒO DE SERVIÃ‡OS DE MANUTENÃ‡ÃƒO E LIMPEZA DE FAIXAS CONFINANTES COM A REDE VIÃRIA - ESTRADAS MUNICIPAIS E NACIONAIS SOB A RESPONSABILIDADE DA AUTARQUIA - EXECUÃ‡ÃƒO DE SILVICULTURA PREVENTIVA"/>
    <d v="2020-04-01T16:53:52"/>
    <n v="3"/>
    <s v="PT;9;118;109"/>
    <n v="220"/>
    <d v="2020-04-16T18:00:00"/>
    <n v="1"/>
    <x v="1"/>
    <x v="1"/>
    <x v="14"/>
  </r>
  <r>
    <x v="181"/>
    <n v="506081079"/>
    <n v="187324"/>
    <s v="Empreitada de Repintura de SinalizaÃ§Ã£o Horizontal - Campanha de 2020"/>
    <d v="2020-04-01T17:19:42"/>
    <n v="13"/>
    <s v="PT;1;1;232"/>
    <n v="220"/>
    <d v="2020-04-22T23:59:00"/>
    <n v="1"/>
    <x v="2"/>
    <x v="1"/>
    <x v="14"/>
  </r>
  <r>
    <x v="0"/>
    <n v="508481287"/>
    <n v="187325"/>
    <s v="201G000926 - AquisiÃ§Ã£o da DCI durvalumab 50 mg/ml sol. inj. ampola-Ano 2020"/>
    <d v="2020-04-01T17:25:26"/>
    <n v="1"/>
    <s v="PT;12;165;2010"/>
    <n v="300"/>
    <d v="2020-04-07T17:00:00"/>
    <n v="1"/>
    <x v="0"/>
    <x v="1"/>
    <x v="14"/>
  </r>
  <r>
    <x v="131"/>
    <n v="508345464"/>
    <n v="187327"/>
    <m/>
    <d v="2020-04-01T17:36:16"/>
    <n v="1"/>
    <s v="PT;1;1;232"/>
    <n v="400"/>
    <m/>
    <n v="1"/>
    <x v="2"/>
    <x v="1"/>
    <x v="14"/>
  </r>
  <r>
    <x v="131"/>
    <n v="508345464"/>
    <n v="187328"/>
    <s v="PrestaÃ§Ã£o de ServiÃ§os de FiscalizaÃ§Ã£o, de CSO e de Arqueologia em Diversas Empreitadas_2020"/>
    <d v="2020-04-01T17:37:18"/>
    <n v="1"/>
    <s v="PT;15;226;119"/>
    <n v="340"/>
    <d v="2020-04-06T16:00:00"/>
    <n v="1"/>
    <x v="2"/>
    <x v="1"/>
    <x v="14"/>
  </r>
  <r>
    <x v="49"/>
    <n v="502098139"/>
    <n v="187330"/>
    <s v="CONSERVAÃ‡ÃƒO E RECUPERAÃ‡ÃƒO DE EDIFÃCIOS MUNICIPAIS - INSTALAÃ‡Ã•ES SANITÃRIAS DO DOGIM"/>
    <d v="2020-04-01T17:57:53"/>
    <n v="1"/>
    <s v="PT;9;118;1582"/>
    <n v="300"/>
    <d v="2020-04-08T19:00:00"/>
    <n v="1"/>
    <x v="1"/>
    <x v="1"/>
    <x v="14"/>
  </r>
  <r>
    <x v="131"/>
    <n v="508345464"/>
    <n v="187331"/>
    <s v="EMPREITADA DE REMODELAÃ‡ÃƒO DA REDE DE DRENAGEM DE ÃGUAS RESIDUAIS DO SUBSISTEMA DE SANEAMENTO DE TORRES NOVAS"/>
    <d v="2020-04-01T18:12:41"/>
    <n v="3"/>
    <s v="PT;15;230;2552"/>
    <n v="400"/>
    <d v="2020-04-19T16:00:00"/>
    <n v="1"/>
    <x v="2"/>
    <x v="1"/>
    <x v="14"/>
  </r>
  <r>
    <x v="65"/>
    <n v="600084779"/>
    <n v="187332"/>
    <s v="AquisiÃ§Ã£o de serviÃ§os desenvolvimento aplicacional no Ã¢mbito Sistema Export Control System Â¿ DeclaraÃ§Ãµes SumÃ¡rias de SaÃ­da (ECS) Â¿ ManutenÃ§Ã£o"/>
    <d v="2020-04-01T18:15:37"/>
    <n v="13"/>
    <s v="PT;12;165;2004"/>
    <n v="220"/>
    <d v="2020-04-10T17:00:00"/>
    <n v="1"/>
    <x v="2"/>
    <x v="1"/>
    <x v="14"/>
  </r>
  <r>
    <x v="131"/>
    <n v="508345464"/>
    <n v="187333"/>
    <s v="EMPREITADA DE REMODELAÃ‡ÃƒO DA REDE DE DRENAGEM DE ÃGUAS RESIDUAIS DO SUBSISTEMA DE SANEAMENTO DE TORRES NOVAS"/>
    <d v="2020-04-01T18:18:00"/>
    <n v="3"/>
    <s v="PT;15;230;2552"/>
    <n v="400"/>
    <d v="2020-04-19T16:00:00"/>
    <n v="1"/>
    <x v="2"/>
    <x v="1"/>
    <x v="14"/>
  </r>
  <r>
    <x v="65"/>
    <n v="600084779"/>
    <n v="187335"/>
    <m/>
    <d v="2020-04-01T21:01:19"/>
    <n v="5"/>
    <s v="PT;1;1;232"/>
    <n v="400"/>
    <m/>
    <n v="1"/>
    <x v="2"/>
    <x v="1"/>
    <x v="14"/>
  </r>
  <r>
    <x v="13"/>
    <n v="501294104"/>
    <n v="187336"/>
    <s v="PRESTAÃ‡ÃƒO DE SERVIÃ‡OS NA AREA DO BEM ESTAR ANIMAL, PELO PERIODO DE 12 MESES."/>
    <d v="2020-04-01T21:42:55"/>
    <n v="1"/>
    <s v="PT;16;245;321"/>
    <n v="220"/>
    <d v="2020-04-07T23:59:00"/>
    <n v="1"/>
    <x v="1"/>
    <x v="1"/>
    <x v="14"/>
  </r>
  <r>
    <x v="346"/>
    <n v="501116109"/>
    <n v="187337"/>
    <s v="ConceÃ§Ã£o do Projecto museolÃ³gico no Ã¢mbito do Â¿Projeto de ConservaÃ§Ã£o, RequalificaÃ§Ã£o e Musea-lizaÃ§Ã£o do SantuÃ¡rio de Nossa Senhora D`AiresÂ¿ nomeadamente o apoio tÃ©cnico especializado de Projecto MuseolÃ³gico e turÃ­stico, incluindo plano de montagem de todo o espÃ³lio de acordo com o presente Convite e Caderno de Encargos."/>
    <d v="2020-04-01T23:16:02"/>
    <n v="1"/>
    <s v="PT;8;108;1542"/>
    <n v="220"/>
    <d v="2020-04-06T23:59:00"/>
    <n v="1"/>
    <x v="1"/>
    <x v="1"/>
    <x v="14"/>
  </r>
  <r>
    <x v="0"/>
    <n v="508481287"/>
    <n v="187338"/>
    <s v="202A000029 - AquisiÃ§Ã£o de cateteres balÃ£o, para o ano de 2020"/>
    <d v="2020-04-02T09:02:28"/>
    <n v="3"/>
    <s v="PT;12;165;2010"/>
    <n v="150"/>
    <d v="2020-05-05T17:00:00"/>
    <n v="1"/>
    <x v="0"/>
    <x v="1"/>
    <x v="14"/>
  </r>
  <r>
    <x v="0"/>
    <n v="508481287"/>
    <n v="187339"/>
    <m/>
    <d v="2020-04-02T09:05:33"/>
    <n v="3"/>
    <s v="PT;1;1;232"/>
    <n v="1"/>
    <m/>
    <n v="1"/>
    <x v="0"/>
    <x v="1"/>
    <x v="14"/>
  </r>
  <r>
    <x v="132"/>
    <n v="507023129"/>
    <n v="187340"/>
    <s v="AQUISIÃ‡ÃƒO DE SERVIÃ‡OS,AO ABRIGO DOACORDO QUADRON.Âº19/005/CA/AQ,DE GESTÃƒO, FISCALIZAÃ‡ÃƒO ECOORDENAÃ‡ÃƒO DE SEGURANÃ‡A EM OBRAPARA A EMPREITADA DE BENEFICIAÃ‡ÃƒO GERAL DA EB JORGE BARRADAS"/>
    <d v="2020-04-02T09:11:35"/>
    <n v="13"/>
    <s v="PT;1;1;232"/>
    <n v="220"/>
    <d v="2020-04-08T17:00:00"/>
    <n v="1"/>
    <x v="2"/>
    <x v="1"/>
    <x v="14"/>
  </r>
  <r>
    <x v="77"/>
    <n v="506730573"/>
    <n v="187346"/>
    <s v="AquisiÃ§Ã£o de equipamento firewall redundante,"/>
    <d v="2020-04-02T10:06:53"/>
    <n v="1"/>
    <s v="PT;9;125;1611"/>
    <n v="340"/>
    <d v="2020-04-06T15:00:00"/>
    <n v="1"/>
    <x v="1"/>
    <x v="1"/>
    <x v="14"/>
  </r>
  <r>
    <x v="49"/>
    <n v="502098139"/>
    <n v="187347"/>
    <s v="CONTRATAÃ‡ÃƒO DA AQUISIÃ‡ÃƒO DE MATERIAIS (PEÃ‡AS E ACESSÃ“RIOS) E PRESTAÃ‡ÃƒO DE SERVIÃ‡OS DE REPARAÃ‡ÃƒO DE VEÃCULOS PROPRIEDADE DA CÃ‚MARA MUNICIPAL DE LOULÃ‰."/>
    <d v="2020-04-02T10:20:01"/>
    <n v="3"/>
    <s v="PT;9;118;1582"/>
    <n v="210"/>
    <d v="2020-04-17T18:00:00"/>
    <n v="1"/>
    <x v="1"/>
    <x v="1"/>
    <x v="14"/>
  </r>
  <r>
    <x v="20"/>
    <n v="506801969"/>
    <n v="187348"/>
    <s v="AquisiÃ§Ã£o de serviÃ§os jurÃ­dicos para acompanhamento de aÃ§Ãµes de fiscalizaÃ§Ã£o ao MunicÃ­pio de Castro Marim"/>
    <d v="2020-04-02T10:30:30"/>
    <n v="13"/>
    <s v="PT;9;114;11"/>
    <n v="220"/>
    <d v="2020-04-08T17:00:00"/>
    <n v="1"/>
    <x v="1"/>
    <x v="1"/>
    <x v="14"/>
  </r>
  <r>
    <x v="34"/>
    <n v="508069645"/>
    <n v="187352"/>
    <s v="PE_20020_CNS - CONCURSO PÃšBLICO NACIONAL PARA PRESTAÃ‡ÃƒO DE SERVIÃ‡OS DE COMUNICAÃ‡Ã•ES UNIFICADAS DE VOZ E DADOS, EM LOCAL FIXO E MÃ“VEL - PERÃODO 2020-2022"/>
    <d v="2020-04-02T10:46:31"/>
    <n v="3"/>
    <s v="PT;1;1;232"/>
    <n v="150"/>
    <d v="2020-04-27T17:00:00"/>
    <n v="1"/>
    <x v="6"/>
    <x v="1"/>
    <x v="14"/>
  </r>
  <r>
    <x v="79"/>
    <n v="506563774"/>
    <n v="187355"/>
    <s v="GestÃ£o de Lamas Resultantes das ETARÂ´S de GolegÃ£ e Azinhaga"/>
    <d v="2020-04-02T10:55:19"/>
    <n v="1"/>
    <s v="PT;15;223;322"/>
    <n v="210"/>
    <d v="2020-04-07T23:59:00"/>
    <n v="1"/>
    <x v="1"/>
    <x v="1"/>
    <x v="14"/>
  </r>
  <r>
    <x v="236"/>
    <n v="502936010"/>
    <n v="187356"/>
    <s v="AquisiÃ§Ã£o de pilhas."/>
    <d v="2020-04-02T10:57:29"/>
    <n v="1"/>
    <s v="PT;9;124;215"/>
    <n v="220"/>
    <d v="2020-04-12T17:00:00"/>
    <n v="1"/>
    <x v="2"/>
    <x v="1"/>
    <x v="14"/>
  </r>
  <r>
    <x v="17"/>
    <n v="505456010"/>
    <n v="187357"/>
    <s v="Trabalhos de pinturas, impermeabilizaÃ§Ãµes e requalificaÃ§Ã£o da instalaÃ§Ã£o elÃ©trica na Creche da Buraca"/>
    <d v="2020-04-02T10:59:01"/>
    <n v="13"/>
    <s v="PT;12;174;2092"/>
    <n v="220"/>
    <d v="2020-04-12T23:59:00"/>
    <n v="1"/>
    <x v="1"/>
    <x v="1"/>
    <x v="14"/>
  </r>
  <r>
    <x v="132"/>
    <n v="507023129"/>
    <n v="187358"/>
    <s v="Empreitada de RequalificaÃ§Ã£o e AmpliaÃ§Ã£o da Escola BÃ¡sica Alice Vieira"/>
    <d v="2020-04-02T11:00:56"/>
    <n v="3"/>
    <s v="PT;1;1;232"/>
    <n v="150"/>
    <d v="2020-05-06T17:00:00"/>
    <n v="1"/>
    <x v="2"/>
    <x v="1"/>
    <x v="14"/>
  </r>
  <r>
    <x v="17"/>
    <n v="505456010"/>
    <n v="187359"/>
    <s v="Obras diversas na EB1/JI Condes da LousÃ£"/>
    <d v="2020-04-02T11:08:28"/>
    <n v="13"/>
    <s v="PT;12;174;2092"/>
    <n v="220"/>
    <d v="2020-04-11T23:59:00"/>
    <n v="1"/>
    <x v="1"/>
    <x v="1"/>
    <x v="14"/>
  </r>
  <r>
    <x v="34"/>
    <n v="508069645"/>
    <n v="187360"/>
    <s v="PE_20021_CPS - AQUISIÃ‡ÃƒO DE SERVIÃ‡OS DE TÃ‰CNICO POLIVALENTE RESIDENTE PARA AS ESCOLAS DO LOTE 1 DA FASE 1, DO PROGRAMA DE MODERNIZAÃ‡ÃƒO DAS ESCOLAS COM ENSINO SECUNDÃRIO"/>
    <d v="2020-04-02T11:08:41"/>
    <n v="13"/>
    <s v="PT;1;1;232"/>
    <n v="230"/>
    <d v="2020-04-13T17:00:00"/>
    <n v="1"/>
    <x v="6"/>
    <x v="1"/>
    <x v="14"/>
  </r>
  <r>
    <x v="49"/>
    <n v="502098139"/>
    <n v="187362"/>
    <s v="CONTRATAÃ‡ÃƒO DA PRESTAÃ‡ÃƒO DE SERVIÃ‡OS DE LIMPEZA DE LINHAS DE ÃGUA NO CONCELHO DE LOULÃ‰"/>
    <d v="2020-04-02T11:32:35"/>
    <n v="3"/>
    <s v="PT;9;118;109"/>
    <n v="150"/>
    <d v="2020-04-30T18:00:00"/>
    <n v="1"/>
    <x v="1"/>
    <x v="1"/>
    <x v="14"/>
  </r>
  <r>
    <x v="12"/>
    <n v="506187543"/>
    <n v="187364"/>
    <s v="AmpliaÃ§Ã£o do refeitÃ³rio escolar englobando a alteraÃ§Ã£o de instalaÃ§Ãµes elÃ©tricas, Ã¡guas e esgotos, em funÃ§Ã£o da nova localizaÃ§Ã£o dos equipamentos de cozinha, bem como a construÃ§Ã£o de uma nova Ã¡rea coberta exterior para o prÃ©-escolar e o reajustamento das Ã¡reas dos espaÃ§os exteriores afetadas pela intervenÃ§Ã£o."/>
    <d v="2020-04-02T11:47:13"/>
    <n v="3"/>
    <s v="PT;16;241;2601"/>
    <n v="150"/>
    <d v="2020-05-16T23:59:00"/>
    <n v="1"/>
    <x v="1"/>
    <x v="1"/>
    <x v="14"/>
  </r>
  <r>
    <x v="37"/>
    <n v="504293125"/>
    <n v="187365"/>
    <s v="RequalificaÃ§Ã£o dos EspaÃ§os PÃºblicos dos Bairros Sociais de Santa Maria - Pontinha"/>
    <d v="2020-04-02T11:54:13"/>
    <n v="3"/>
    <s v="PT;12;175;2098"/>
    <n v="150"/>
    <d v="2020-05-08T23:59:00"/>
    <n v="1"/>
    <x v="1"/>
    <x v="1"/>
    <x v="14"/>
  </r>
  <r>
    <x v="0"/>
    <n v="508481287"/>
    <n v="187366"/>
    <s v="AquisiÃ§Ã£o material de electromedicina para o serviÃ§o de InstalaÃ§Ãµes e Equipamentos - CHULN -HPV"/>
    <d v="2020-04-02T12:08:05"/>
    <n v="13"/>
    <s v="PT;12;165;2010"/>
    <n v="220"/>
    <d v="2020-04-09T16:00:00"/>
    <n v="1"/>
    <x v="0"/>
    <x v="1"/>
    <x v="14"/>
  </r>
  <r>
    <x v="33"/>
    <n v="505170876"/>
    <n v="187369"/>
    <s v="Fornecimento de monoblocos, equipamentos e materiais, instalados para acolhimento de serviÃ§os administrativos da DASU"/>
    <d v="2020-04-02T12:36:39"/>
    <n v="1"/>
    <s v="PT;9;117;1575"/>
    <n v="220"/>
    <d v="2020-04-10T17:00:00"/>
    <n v="1"/>
    <x v="1"/>
    <x v="1"/>
    <x v="14"/>
  </r>
  <r>
    <x v="92"/>
    <n v="512044040"/>
    <n v="187374"/>
    <m/>
    <d v="2020-04-02T12:49:58"/>
    <n v="7"/>
    <s v="PT;1;1;232"/>
    <n v="1"/>
    <m/>
    <n v="1"/>
    <x v="1"/>
    <x v="1"/>
    <x v="14"/>
  </r>
  <r>
    <x v="80"/>
    <n v="505932512"/>
    <n v="187378"/>
    <m/>
    <d v="2020-04-02T13:12:39"/>
    <n v="3"/>
    <s v="PT;1;1;232"/>
    <n v="400"/>
    <m/>
    <n v="1"/>
    <x v="1"/>
    <x v="1"/>
    <x v="14"/>
  </r>
  <r>
    <x v="59"/>
    <n v="503450189"/>
    <n v="187389"/>
    <s v="PrestaÃ§Ã£o de ServiÃ§os de Trabalho TemporÃ¡rio em Regime de Contrato de Trabalho a Termo Incerto de Pessoal na Ãrea da ManutenÃ§Ã£o EletromecÃ¢nica."/>
    <d v="2020-04-02T14:16:16"/>
    <n v="13"/>
    <s v="PT;3;27;501"/>
    <n v="5"/>
    <d v="2020-04-20T18:00:00"/>
    <n v="1"/>
    <x v="4"/>
    <x v="1"/>
    <x v="14"/>
  </r>
  <r>
    <x v="37"/>
    <n v="504293125"/>
    <n v="187390"/>
    <s v="Escola Maria MÃ¡xima Vaz - RequalificaÃ§Ã£o do Logradouro - Odivelas"/>
    <d v="2020-04-02T14:16:31"/>
    <n v="3"/>
    <s v="PT;12;175;2097"/>
    <n v="150"/>
    <d v="2020-05-08T23:59:00"/>
    <n v="1"/>
    <x v="1"/>
    <x v="1"/>
    <x v="14"/>
  </r>
  <r>
    <x v="132"/>
    <n v="507023129"/>
    <n v="187392"/>
    <s v="AQUISIÃ‡ÃƒO DE SERVIÃ‡OS, AO ABRIGO DO ACORDO QUADRO NÂº 19/005/CA/AQ, DE GESTÃƒO, FISCALIZAÃ‡ÃƒO E COORDENAÃ‡ÃƒO DE SEGURANÃ‡A EM OBRA DO LOTE 4, EDIFICIOS 4A E 4B Â¿ PROGRAMA HABITAÃ‡ÃƒO RENDA ACESSIVEL PÃšBLICO Â¿ ENTRECAMPOS Â¿ LOTEAMENTO DAS FORÃ‡AS ARMADAS"/>
    <d v="2020-04-02T14:55:06"/>
    <n v="13"/>
    <s v="PT;1;1;232"/>
    <n v="1"/>
    <d v="1970-01-01T17:00:00"/>
    <n v="1"/>
    <x v="2"/>
    <x v="1"/>
    <x v="14"/>
  </r>
  <r>
    <x v="138"/>
    <n v="506087000"/>
    <n v="187402"/>
    <s v="Drenagem de Ãguas Pluviais no Concelho, por Empreitada: Rua LuÃ­s de CamÃµes em Cantanhede - prÃ©dios"/>
    <d v="2020-04-02T15:54:04"/>
    <n v="1"/>
    <s v="PT;7;79;1271"/>
    <n v="360"/>
    <d v="2020-04-07T17:00:00"/>
    <n v="1"/>
    <x v="1"/>
    <x v="1"/>
    <x v="14"/>
  </r>
  <r>
    <x v="43"/>
    <n v="503035416"/>
    <n v="187403"/>
    <s v="AquisiÃ§Ã£o de Implantes Osteo-Integrados, para o ano de 2020, para o Hospital Prof. Dr. Fernando Fonseca, EPE."/>
    <d v="2020-04-02T15:55:53"/>
    <n v="13"/>
    <s v="PT;1;1;232"/>
    <n v="220"/>
    <d v="2020-04-09T17:00:00"/>
    <n v="1"/>
    <x v="0"/>
    <x v="1"/>
    <x v="14"/>
  </r>
  <r>
    <x v="49"/>
    <n v="502098139"/>
    <n v="187405"/>
    <s v="REABILITAÃ‡ÃƒO DA VNC 632 - CAMINHO CORGO DA COLMEIA"/>
    <d v="2020-04-02T16:07:07"/>
    <n v="13"/>
    <s v="PT;9;118;1580"/>
    <n v="220"/>
    <d v="2020-04-07T17:00:00"/>
    <n v="1"/>
    <x v="1"/>
    <x v="1"/>
    <x v="14"/>
  </r>
  <r>
    <x v="14"/>
    <n v="501144218"/>
    <n v="187406"/>
    <s v="Substituir ou ampliar a conduta de Ã¡gua existente por uma nova conduta em PEAD e FFD, incluindo a execuÃ§Ã£o de ramais e colocaÃ§Ã£o de vÃ¡lvulas, aumentando a capacidade do caudal existente e a normalizaÃ§Ã£o das pressÃµes, permitindo obter uma maior fiabilidade e eficiÃªncia no abastecimento de Ã¡gua aos consumidores daquela localidade"/>
    <d v="2020-04-02T16:07:47"/>
    <n v="13"/>
    <s v="PT;16;244;2617"/>
    <n v="220"/>
    <d v="2020-04-07T23:59:00"/>
    <n v="1"/>
    <x v="1"/>
    <x v="1"/>
    <x v="14"/>
  </r>
  <r>
    <x v="0"/>
    <n v="508481287"/>
    <n v="187408"/>
    <s v="201A000013 - AquisiÃ§Ã£o de Reagentes para a deteÃ§Ã£o de HPV de alto risco para rastreio do cancro do colo do Ãºtero, com colocaÃ§Ã£o de equipamento, englobando a colocaÃ§Ã£o, instalaÃ§Ã£o e montagem, no ServiÃ§o de Anatomia PatolÃ³gica, do Centro Hospitalar UniversitÃ¡rio de Lisboa Norte, EPE. - Ano 2020"/>
    <d v="2020-04-02T16:11:46"/>
    <n v="3"/>
    <s v="PT;12;165;2010"/>
    <n v="150"/>
    <d v="2020-05-04T17:00:00"/>
    <n v="1"/>
    <x v="0"/>
    <x v="1"/>
    <x v="14"/>
  </r>
  <r>
    <x v="99"/>
    <n v="510089224"/>
    <n v="187411"/>
    <s v="DAP 2020.0047 - AquisiÃ§Ã£o de ServiÃ§os de Desenvolvimento Aplicacional e ImplementaÃ§Ã£o da Plataforma de CRM do Instituto PortuguÃªs do Desporto e Juventude, I.P., projeto cofinanciado no Ã¢mbito do Aviso n.Âº 01/SAMA2020/2016"/>
    <d v="2020-04-02T16:42:37"/>
    <n v="13"/>
    <s v="PT;12;165;2022"/>
    <n v="300"/>
    <d v="2020-04-08T23:59:00"/>
    <n v="1"/>
    <x v="2"/>
    <x v="1"/>
    <x v="14"/>
  </r>
  <r>
    <x v="24"/>
    <n v="503311332"/>
    <n v="187416"/>
    <s v="AD 6/2020 -PrestaÃ§Ã£o dos serviÃ§os de suporte tÃ©cnico e manutenÃ§Ã£o (corretiva e evolutiva) do sistema de gestÃ£o de assiduidade MilÃ©nio3"/>
    <d v="2020-04-02T17:52:56"/>
    <n v="1"/>
    <s v="PT;12;165;2006"/>
    <n v="142"/>
    <d v="2020-04-22T17:00:00"/>
    <n v="1"/>
    <x v="1"/>
    <x v="1"/>
    <x v="14"/>
  </r>
  <r>
    <x v="13"/>
    <n v="501294104"/>
    <n v="187417"/>
    <s v="PRESTAÃ‡ÃƒO DE SERVIÃ‡OS PARA A REALIZAÃ‡ÃƒO DE TRABALHOS NA PLACA CENTRAL DA AVÂª 22 DE DEZEMBRO"/>
    <d v="2020-04-02T18:15:52"/>
    <n v="1"/>
    <s v="PT;16;245;321"/>
    <n v="220"/>
    <d v="2020-04-08T23:59:00"/>
    <n v="1"/>
    <x v="1"/>
    <x v="1"/>
    <x v="14"/>
  </r>
  <r>
    <x v="13"/>
    <n v="501294104"/>
    <n v="187418"/>
    <s v="PRESTAÃ‡ÃƒO DE SERVIÃ‡OS PARA PROJETO DE DESIGN E DECORAÃ‡ÃƒO PARA O AUDITÃ“RIO E BAR DO EDIFÃCIO DOS CIPRESTES"/>
    <d v="2020-04-02T18:49:50"/>
    <n v="1"/>
    <s v="PT;16;245;321"/>
    <n v="220"/>
    <d v="2020-04-08T23:59:00"/>
    <n v="1"/>
    <x v="1"/>
    <x v="1"/>
    <x v="14"/>
  </r>
  <r>
    <x v="317"/>
    <n v="505214300"/>
    <n v="187419"/>
    <s v="O objeto do convite Ã© aquisiÃ§Ã£o de uma soluÃ§Ã£o integrada em plataforma digital que permita fazer a gestÃ£o diÃ¡ria da atividade de fiscalizaÃ§Ã£o a realizar pelos agentes e, simultaneamente, que permita proceder, de forma integrada Ã  gestÃ£o do sistema contraordenacional em vigor, pelo perÃ­odo de 3 anos"/>
    <d v="2020-04-02T23:09:25"/>
    <n v="1"/>
    <s v="PT;11;157;1950"/>
    <n v="220"/>
    <d v="2020-04-19T23:59:00"/>
    <n v="1"/>
    <x v="2"/>
    <x v="1"/>
    <x v="14"/>
  </r>
  <r>
    <x v="10"/>
    <n v="500122237"/>
    <n v="187420"/>
    <s v="RenovaÃ§Ã£o do contrato de manutenÃ§Ã£o da plataforma de reservas online de hotelaria e_GDS, para as Unidades da FundaÃ§Ã£o INATEL"/>
    <d v="2020-04-03T01:33:58"/>
    <n v="1"/>
    <s v="PT;1;1;232"/>
    <n v="300"/>
    <d v="2020-04-08T23:59:00"/>
    <n v="1"/>
    <x v="2"/>
    <x v="1"/>
    <x v="14"/>
  </r>
  <r>
    <x v="29"/>
    <n v="512012814"/>
    <n v="187422"/>
    <s v="NIPG8677/20- AquisiÃ§Ã£o de serviÃ§os de recolha de resÃ­duos verdes urbanos"/>
    <d v="2020-04-03T09:29:15"/>
    <n v="1"/>
    <s v="PT;20;313;124"/>
    <n v="340"/>
    <d v="2020-04-08T17:30:00"/>
    <n v="1"/>
    <x v="1"/>
    <x v="1"/>
    <x v="14"/>
  </r>
  <r>
    <x v="10"/>
    <n v="500122237"/>
    <n v="187423"/>
    <s v="AquisiÃ§Ã£o de Carne de SuÃ­no para o Restaurante de SantÂ¿Ana e para as Unidades Hoteleiras da FundaÃ§Ã£o INATEL em Portugal Continental e RegiÃµes AutÃ³nomas Madeira e dos AÃ§ores"/>
    <d v="2020-04-03T10:18:13"/>
    <n v="3"/>
    <s v="PT;1;1;232"/>
    <n v="150"/>
    <d v="2020-05-02T23:59:00"/>
    <n v="1"/>
    <x v="2"/>
    <x v="1"/>
    <x v="14"/>
  </r>
  <r>
    <x v="49"/>
    <n v="502098139"/>
    <n v="187424"/>
    <s v="CONTRATAÃ‡ÃƒO DE SERVIÃ‡OS PARA COLOCAÃ‡ÃƒO E REMOÃ‡ÃƒO DE EQUIPAMENTOS DE APOIO Ã€ PRÃTICA BALNEAR NAS PRAIAS DO CONCELHO."/>
    <d v="2020-04-03T10:18:40"/>
    <n v="13"/>
    <s v="PT;9;118;109"/>
    <n v="230"/>
    <d v="2020-04-15T18:00:00"/>
    <n v="1"/>
    <x v="1"/>
    <x v="1"/>
    <x v="14"/>
  </r>
  <r>
    <x v="1"/>
    <n v="506673626"/>
    <n v="187425"/>
    <s v="AquisiÃ§Ã£o de serviÃ§os jurÃ­dicos com o objetivo de proceder ao levantamento das infraestruturas aptas ao alojamento das redes de telecomunicaÃ§Ãµes e sua ocupaÃ§Ã£o propriedade do municÃ­pio"/>
    <d v="2020-04-03T10:24:45"/>
    <n v="1"/>
    <s v="PT;16;237;31"/>
    <n v="300"/>
    <d v="2020-04-10T23:59:00"/>
    <n v="1"/>
    <x v="1"/>
    <x v="1"/>
    <x v="14"/>
  </r>
  <r>
    <x v="11"/>
    <n v="506614913"/>
    <n v="187427"/>
    <s v="ElaboraÃ§Ã£o do Projeto de Especialidade de Rega, no Ã¢mbito do Projeto de RequalificaÃ§Ã£o PaisagÃ­stica do Jardim Municipal JosÃ© Ãlvaro Vidal Â¿ 4 Âª Fase, em Alverca do Ribatejo"/>
    <d v="2020-04-03T11:33:23"/>
    <n v="1"/>
    <s v="PT;12;173;2088"/>
    <n v="1"/>
    <d v="1970-01-01T23:59:00"/>
    <n v="1"/>
    <x v="1"/>
    <x v="1"/>
    <x v="14"/>
  </r>
  <r>
    <x v="34"/>
    <n v="508069645"/>
    <n v="187428"/>
    <s v="PE_20022_CPB - AQUISIÃ‡ÃƒO E MONTAGEM DE CREMONES E KITÂ´S OSCILO-BATENTES PARA AS CAIXILHARIAS INSTALADAS NA ESCOLA SECUNDÃRIA DO CASTÃŠLO DA MAIA, NA MAIA"/>
    <d v="2020-04-03T12:23:58"/>
    <n v="13"/>
    <s v="PT;14;198;2259"/>
    <n v="300"/>
    <d v="2020-04-13T17:00:00"/>
    <n v="1"/>
    <x v="6"/>
    <x v="1"/>
    <x v="14"/>
  </r>
  <r>
    <x v="43"/>
    <n v="503035416"/>
    <n v="187430"/>
    <s v="AquisiÃ§Ã£o de Pantoprazol 20mg cap, ao LaboratÃ³rio Sandoz"/>
    <d v="2020-04-03T12:43:16"/>
    <n v="1"/>
    <s v="PT;12;174;2096"/>
    <n v="340"/>
    <d v="2020-04-07T13:00:00"/>
    <n v="1"/>
    <x v="0"/>
    <x v="1"/>
    <x v="14"/>
  </r>
  <r>
    <x v="34"/>
    <n v="508069645"/>
    <n v="187431"/>
    <s v="PE_20023_CPS - AQUISIÃ‡ÃƒO, DISPONIBILIZAÃ‡ÃƒO, EXPLORAÃ‡ÃƒO E MANUTENÃ‡ÃƒO DE PONTOS PARA CARREGAMENTO DE VEÃCULOS ELÃ‰TRICOS NO EDIFÃCIO DA AV. INFANTE SANTO N.Âº 2, EM LISBOA"/>
    <d v="2020-04-03T12:51:16"/>
    <n v="13"/>
    <s v="PT;12;165;2016"/>
    <n v="230"/>
    <d v="2020-04-20T17:00:00"/>
    <n v="1"/>
    <x v="6"/>
    <x v="1"/>
    <x v="14"/>
  </r>
  <r>
    <x v="110"/>
    <n v="502790024"/>
    <n v="187432"/>
    <s v="Empreitada para a reabilitaÃ§Ã£o e reforÃ§o do Viaduto sobre a EN 308, no SublanÃ§o Braga oeste / EN 201, da A3 - Auto-estrada Porto / ValenÃ§a"/>
    <d v="2020-04-03T13:05:03"/>
    <n v="13"/>
    <s v="PT;4;37;305"/>
    <n v="1"/>
    <d v="2019-10-14T23:59:00"/>
    <n v="1"/>
    <x v="3"/>
    <x v="1"/>
    <x v="14"/>
  </r>
  <r>
    <x v="13"/>
    <n v="501294104"/>
    <n v="187433"/>
    <s v="CONSERVAÃ‡ÃƒO DOS EDIFICIOS DO BAIRRO DA BELA VISTA, LOTE 32 E 33"/>
    <d v="2020-04-03T13:26:14"/>
    <n v="13"/>
    <s v="PT;16;245;2619"/>
    <n v="220"/>
    <d v="2020-04-17T23:59:00"/>
    <n v="1"/>
    <x v="1"/>
    <x v="1"/>
    <x v="14"/>
  </r>
  <r>
    <x v="38"/>
    <n v="505309939"/>
    <n v="187434"/>
    <s v="AquisiÃ§Ã£o de sinais de cÃ³digo"/>
    <d v="2020-04-03T14:00:48"/>
    <n v="1"/>
    <s v="PT;9;121;1594"/>
    <n v="300"/>
    <d v="2020-04-13T16:30:00"/>
    <n v="1"/>
    <x v="1"/>
    <x v="1"/>
    <x v="14"/>
  </r>
  <r>
    <x v="109"/>
    <n v="506676056"/>
    <n v="187436"/>
    <s v="ManutenÃ§Ã£o de Extintores e CarretÃ©is, ao abrigo do Acordo Quadro - Concurso PÃºblico N.Âº 03/2016/CCE"/>
    <d v="2020-04-03T14:56:13"/>
    <n v="1"/>
    <s v="PT;15;216;43"/>
    <n v="300"/>
    <d v="2020-04-08T23:59:00"/>
    <n v="1"/>
    <x v="1"/>
    <x v="1"/>
    <x v="14"/>
  </r>
  <r>
    <x v="7"/>
    <n v="508666236"/>
    <n v="187437"/>
    <s v="AquisiÃ§Ã£o de serviÃ§os de conceÃ§Ã£o e desenvolvimento, bem como de manutenÃ§Ã£o preventiva, corretiva e evolutiva e de monitorizaÃ§Ã£o e reporting, da plataforma online Invest in Tourism."/>
    <d v="2020-04-03T15:11:34"/>
    <n v="1"/>
    <s v="PT;1;1;232"/>
    <n v="150"/>
    <d v="2020-05-14T23:59:00"/>
    <n v="1"/>
    <x v="2"/>
    <x v="1"/>
    <x v="14"/>
  </r>
  <r>
    <x v="65"/>
    <n v="600084779"/>
    <n v="187438"/>
    <s v="AquisiÃ§Ã£o de serviÃ§os de desenvolvimento Ã  medida de novo sistema de informaÃ§Ã£o da AT Â¿ Projeto de troca de informaÃ§Ã£o obrigatÃ³ria no domÃ­nio da fiscalidade em relaÃ§Ã£o a mecanismos internos e transfronteiriÃ§os (DAC 6)"/>
    <d v="2020-04-03T17:29:22"/>
    <n v="13"/>
    <s v="PT;1;1;232"/>
    <n v="400"/>
    <d v="2018-09-06T17:00:00"/>
    <n v="1"/>
    <x v="2"/>
    <x v="1"/>
    <x v="14"/>
  </r>
  <r>
    <x v="93"/>
    <n v="501305564"/>
    <n v="187439"/>
    <m/>
    <d v="2020-04-03T15:32:45"/>
    <n v="1"/>
    <s v="PT;1;1;232"/>
    <n v="400"/>
    <m/>
    <n v="1"/>
    <x v="1"/>
    <x v="1"/>
    <x v="14"/>
  </r>
  <r>
    <x v="93"/>
    <n v="501305564"/>
    <n v="187440"/>
    <s v="AquisiÃ§Ã£o de ServiÃ§os - Projeto de ExecuÃ§Ã£o - Parque Verde - Vale de Cavalos"/>
    <d v="2020-04-03T15:33:47"/>
    <n v="1"/>
    <s v="PT;15;218;2466"/>
    <n v="340"/>
    <d v="2020-04-12T23:59:00"/>
    <n v="1"/>
    <x v="1"/>
    <x v="1"/>
    <x v="14"/>
  </r>
  <r>
    <x v="348"/>
    <n v="502821183"/>
    <n v="187442"/>
    <m/>
    <d v="2020-04-03T15:50:02"/>
    <n v="3"/>
    <s v="PT;1;1;232"/>
    <n v="400"/>
    <m/>
    <n v="1"/>
    <x v="2"/>
    <x v="1"/>
    <x v="14"/>
  </r>
  <r>
    <x v="348"/>
    <n v="502821183"/>
    <n v="187443"/>
    <m/>
    <d v="2020-04-03T15:56:45"/>
    <n v="3"/>
    <s v="PT;1;1;232"/>
    <n v="400"/>
    <m/>
    <n v="1"/>
    <x v="2"/>
    <x v="1"/>
    <x v="14"/>
  </r>
  <r>
    <x v="348"/>
    <n v="502821183"/>
    <n v="187444"/>
    <s v="A obra a realizar prevÃª a reabilitaÃ§Ã£o da rede secundÃ¡ria de rega na zona da pequena Os trabalhos consistem na execuÃ§Ã£o de pequenos troÃ§os de ligaÃ§Ã£o entre as bocas de rega e as parcelas de rega em PEAD e prumadas de aÃ§o galvanizado"/>
    <d v="2020-04-03T16:02:23"/>
    <n v="3"/>
    <s v="PT;8;105;1533"/>
    <n v="300"/>
    <d v="2020-04-17T19:00:00"/>
    <n v="1"/>
    <x v="2"/>
    <x v="1"/>
    <x v="14"/>
  </r>
  <r>
    <x v="29"/>
    <n v="512012814"/>
    <n v="187445"/>
    <s v="NIPG8677/20- AquisiÃ§Ã£o de serviÃ§os de recolha de resÃ­duos verdes urbanos"/>
    <d v="2020-04-03T16:07:03"/>
    <n v="1"/>
    <s v="PT;20;313;124"/>
    <n v="400"/>
    <d v="2020-04-09T17:30:00"/>
    <n v="1"/>
    <x v="1"/>
    <x v="1"/>
    <x v="14"/>
  </r>
  <r>
    <x v="18"/>
    <n v="501222634"/>
    <n v="187446"/>
    <m/>
    <d v="2020-04-03T16:27:52"/>
    <n v="1"/>
    <s v="PT;1;1;232"/>
    <n v="400"/>
    <m/>
    <n v="1"/>
    <x v="1"/>
    <x v="1"/>
    <x v="14"/>
  </r>
  <r>
    <x v="65"/>
    <n v="600084779"/>
    <n v="187447"/>
    <s v="AquisiÃ§Ã£o de serviÃ§os de desenvolvimento aplicacional Â¿ no Ã¢mbito da EvoluÃ§Ã£o funcional de Dashboard das trocas internacionais de informaÃ§Ã£o - Lote 2 AQ-AT"/>
    <d v="2020-04-03T16:34:04"/>
    <n v="13"/>
    <s v="PT;1;1;232"/>
    <n v="400"/>
    <m/>
    <n v="1"/>
    <x v="2"/>
    <x v="1"/>
    <x v="14"/>
  </r>
  <r>
    <x v="35"/>
    <n v="501290206"/>
    <n v="187450"/>
    <s v="EspaÃ§os Verdes - Escola Sede do Agrupamento de Escolas da Batalha"/>
    <d v="2020-04-03T16:47:56"/>
    <n v="13"/>
    <s v="PT;11;146;1881"/>
    <n v="150"/>
    <d v="2020-04-29T17:00:00"/>
    <n v="1"/>
    <x v="1"/>
    <x v="1"/>
    <x v="14"/>
  </r>
  <r>
    <x v="13"/>
    <n v="501294104"/>
    <n v="187451"/>
    <s v="Contrato de aluguer da viatura pesada de recolha de contentores de resÃ­duos sÃ³lidos urbanos de 20mÂ³, matrÃ­cula 09-PQ-86, pelo perÃ­odo de 5 meses"/>
    <d v="2020-04-03T17:01:24"/>
    <n v="1"/>
    <s v="PT;16;245;321"/>
    <n v="220"/>
    <d v="2020-04-09T23:59:00"/>
    <n v="1"/>
    <x v="1"/>
    <x v="1"/>
    <x v="14"/>
  </r>
  <r>
    <x v="13"/>
    <n v="501294104"/>
    <n v="187453"/>
    <s v="Contrato de aluguer da viatura pesada de recolha de contentores de resÃ­duos sÃ³lidos urbanos de 20mÂ³, matrÃ­cula 98-QV-77, pelo perÃ­odo de 5 meses"/>
    <d v="2020-04-03T17:35:04"/>
    <n v="1"/>
    <s v="PT;16;245;321"/>
    <n v="220"/>
    <d v="2020-04-09T23:59:00"/>
    <n v="1"/>
    <x v="1"/>
    <x v="1"/>
    <x v="14"/>
  </r>
  <r>
    <x v="53"/>
    <n v="504884620"/>
    <n v="187460"/>
    <s v="Acordo Quadro para fornecimento de GÃ¡s"/>
    <d v="2020-04-04T10:56:51"/>
    <n v="13"/>
    <s v="PT;1;1;232"/>
    <n v="230"/>
    <d v="2020-04-13T17:00:00"/>
    <n v="1"/>
    <x v="1"/>
    <x v="1"/>
    <x v="14"/>
  </r>
  <r>
    <x v="145"/>
    <n v="506849635"/>
    <n v="187464"/>
    <s v="AquisiÃ§Ã£o de serviÃ§os para comunicaÃ§Ãµes mÃ³veis com controlo de custos."/>
    <d v="2020-04-06T00:56:15"/>
    <n v="1"/>
    <s v="PT;10;130;1654"/>
    <n v="200"/>
    <d v="2020-04-24T23:59:00"/>
    <n v="1"/>
    <x v="1"/>
    <x v="1"/>
    <x v="15"/>
  </r>
  <r>
    <x v="9"/>
    <n v="506173968"/>
    <n v="187465"/>
    <s v="AquisiÃ§Ã£o de massas betuminosas."/>
    <d v="2020-04-06T08:36:39"/>
    <n v="13"/>
    <s v="PT;1;1;232"/>
    <n v="230"/>
    <d v="2020-04-11T18:00:00"/>
    <n v="1"/>
    <x v="1"/>
    <x v="1"/>
    <x v="15"/>
  </r>
  <r>
    <x v="39"/>
    <n v="680015019"/>
    <n v="187466"/>
    <s v="Concurso pÃºblico para a celebraÃ§Ã£o de acordo quadro para a execuÃ§Ã£o da empreitada de remodelaÃ§Ã£o de redes de Ã¡guas residuais e pluviais no concelho da Amadora, anos de 2020 e 2021."/>
    <d v="2020-04-06T08:37:50"/>
    <n v="3"/>
    <s v="PT;12;174;223"/>
    <n v="150"/>
    <d v="2020-05-08T23:59:00"/>
    <n v="1"/>
    <x v="5"/>
    <x v="1"/>
    <x v="15"/>
  </r>
  <r>
    <x v="13"/>
    <n v="501294104"/>
    <n v="187467"/>
    <s v="Fornecimento contÃ­nuo para a aquisiÃ§Ã£o de fardamento, para a Companhia dos Bombeiros Sapadores de SetÃºbal e ServiÃ§o Municipal de ProteÃ§Ã£o Civil e Bombeiros, pelo perÃ­odo de 36 meses"/>
    <d v="2020-04-06T09:09:02"/>
    <n v="3"/>
    <s v="PT;16;245;321"/>
    <n v="5"/>
    <d v="2020-04-23T23:59:00"/>
    <n v="1"/>
    <x v="1"/>
    <x v="1"/>
    <x v="15"/>
  </r>
  <r>
    <x v="18"/>
    <n v="501222634"/>
    <n v="187468"/>
    <m/>
    <d v="2020-04-06T09:11:22"/>
    <n v="1"/>
    <s v="PT;1;1;232"/>
    <n v="400"/>
    <m/>
    <n v="1"/>
    <x v="1"/>
    <x v="1"/>
    <x v="15"/>
  </r>
  <r>
    <x v="13"/>
    <n v="501294104"/>
    <n v="187469"/>
    <s v="PRESTAÃ‡ÃƒO DE SERVIÃ‡OS PARA APOIO TÃ‰CNICO Ã€ DISOC NA ÃREA DE TRABALHO RELACIONADA COM A SITUAÃ‡Ã•ES DE VULNERABILIDADE SOCIAL, PELO PERÃODO DE 12 MESES."/>
    <d v="2020-04-06T09:27:00"/>
    <n v="13"/>
    <s v="PT;16;245;321"/>
    <n v="220"/>
    <d v="2020-04-21T23:59:00"/>
    <n v="1"/>
    <x v="1"/>
    <x v="1"/>
    <x v="15"/>
  </r>
  <r>
    <x v="13"/>
    <n v="501294104"/>
    <n v="187470"/>
    <s v="PRESTAÃ‡ÃƒO DE SERVIÃ‡OS PARA APOIO TÃ‰CNICO Ã€ DISOC NA ÃREA DE TRABALHO RELACIONADA COM A INTERVENÃ‡ÃƒO COMUNITÃRIA TERRITORIAL, PELO PERÃODO DE 12 MESES."/>
    <d v="2020-04-06T09:54:38"/>
    <n v="13"/>
    <s v="PT;16;245;321"/>
    <n v="220"/>
    <d v="2020-04-12T23:59:00"/>
    <n v="1"/>
    <x v="1"/>
    <x v="1"/>
    <x v="15"/>
  </r>
  <r>
    <x v="39"/>
    <n v="680015019"/>
    <n v="187471"/>
    <s v="Concurso PÃºblico destinado ao fornecimento contÃ­nuo de materiais de armazÃ©m."/>
    <d v="2020-04-06T10:01:52"/>
    <n v="3"/>
    <s v="PT;12;169;2053"/>
    <n v="150"/>
    <d v="2020-05-07T23:59:00"/>
    <n v="1"/>
    <x v="5"/>
    <x v="1"/>
    <x v="15"/>
  </r>
  <r>
    <x v="2"/>
    <n v="503539473"/>
    <n v="187472"/>
    <s v="PrestaÃ§Ã£o de serviÃ§os de avaliaÃ§Ã£o do estado patrimÃ³nio arbÃ³reo existente na cidade de Albufeira"/>
    <d v="2020-04-06T10:14:04"/>
    <n v="1"/>
    <s v="PT;9;111;105"/>
    <n v="220"/>
    <d v="2020-04-11T23:59:00"/>
    <n v="1"/>
    <x v="1"/>
    <x v="1"/>
    <x v="15"/>
  </r>
  <r>
    <x v="65"/>
    <n v="600084779"/>
    <n v="187473"/>
    <s v="Procedimento de consulta prÃ©via para formaÃ§Ã£o de contrato a celebrar ao abrigo do acordo quadro de serviÃ§os de desenvolvimento aplicacional de sistemas de informaÃ§Ã£o (AQ-SDASI) da Autoridade TributÃ¡ria e Aduaneira (AT) Lote 3 - ContrataÃ§Ã£o de serviÃ§os Â¿Chave na MÃ£oÂ¿ para desenvolvimento Ã  medida dos Sistemas de InformaÃ§Ã£o da AT"/>
    <d v="2020-04-06T10:25:40"/>
    <n v="13"/>
    <s v="PT;12;165;2004"/>
    <n v="220"/>
    <d v="2020-04-16T17:00:00"/>
    <n v="1"/>
    <x v="2"/>
    <x v="1"/>
    <x v="15"/>
  </r>
  <r>
    <x v="12"/>
    <n v="506187543"/>
    <n v="187476"/>
    <s v="ExecuÃ§Ã£o de trabalhos de substituiÃ§Ã£o de pavimentos, de revestimentos interiores, de revisÃ£o de caixilhos e estores, de portas interiores e exteriores, de redes elÃ©tricas, de redes de abastecimento de Ã¡guas, de drenagem de esgotos e de fornecimento de equipamento sanitÃ¡rio."/>
    <d v="2020-04-06T10:45:58"/>
    <n v="3"/>
    <s v="PT;16;241;2600"/>
    <n v="150"/>
    <d v="2020-05-01T23:59:00"/>
    <n v="1"/>
    <x v="1"/>
    <x v="1"/>
    <x v="15"/>
  </r>
  <r>
    <x v="49"/>
    <n v="502098139"/>
    <n v="187477"/>
    <s v="CONTRATAÃ‡ÃƒO DE SERVIÃ‡OS DE APOIO Ã€S ATIVIDADES DE EDUCAÃ‡ÃƒO"/>
    <d v="2020-04-06T10:56:50"/>
    <n v="3"/>
    <s v="PT;9;118;109"/>
    <n v="150"/>
    <d v="2020-04-30T18:00:00"/>
    <n v="1"/>
    <x v="1"/>
    <x v="1"/>
    <x v="15"/>
  </r>
  <r>
    <x v="2"/>
    <n v="503539473"/>
    <n v="187478"/>
    <s v="AquisiÃ§Ã£o de estantes deslizantes"/>
    <d v="2020-04-06T10:59:08"/>
    <n v="1"/>
    <s v="PT;9;111;1551"/>
    <n v="220"/>
    <d v="2020-04-16T23:59:00"/>
    <n v="1"/>
    <x v="1"/>
    <x v="1"/>
    <x v="15"/>
  </r>
  <r>
    <x v="13"/>
    <n v="501294104"/>
    <n v="187482"/>
    <s v="PrestaÃ§Ã£o de serviÃ§os de substituiÃ§Ã£o do motor, embraiagem, bateria e revisÃ£o anual da viatura matrÃ­cula 98-LS-40"/>
    <d v="2020-04-06T11:25:52"/>
    <n v="1"/>
    <s v="PT;16;245;2619"/>
    <n v="220"/>
    <d v="2020-04-21T23:59:00"/>
    <n v="1"/>
    <x v="1"/>
    <x v="1"/>
    <x v="15"/>
  </r>
  <r>
    <x v="50"/>
    <n v="500192855"/>
    <n v="187484"/>
    <s v="AquisiÃ§Ã£o de ServiÃ§os de RevisÃ£o do Projeto de AtualizaÃ§Ã£o do Projeto de ExecuÃ§Ã£o de Acessibilidades da EstaÃ§Ã£o Cidade UniversitÃ¡ria e Entre Campos, do Metropolitano de Lisboa, E.P.E."/>
    <d v="2020-04-06T11:27:09"/>
    <n v="13"/>
    <s v="PT;1;1;232"/>
    <n v="220"/>
    <d v="2020-04-18T23:59:00"/>
    <n v="1"/>
    <x v="3"/>
    <x v="1"/>
    <x v="15"/>
  </r>
  <r>
    <x v="60"/>
    <n v="504394029"/>
    <n v="187485"/>
    <m/>
    <d v="2020-04-06T11:33:01"/>
    <n v="6"/>
    <m/>
    <n v="1"/>
    <m/>
    <n v="1"/>
    <x v="2"/>
    <x v="1"/>
    <x v="15"/>
  </r>
  <r>
    <x v="0"/>
    <n v="508481287"/>
    <n v="187486"/>
    <s v="AquisiÃ§Ã£o de material de electromedicina."/>
    <d v="2020-04-06T11:37:52"/>
    <n v="13"/>
    <s v="PT;12;165;2010"/>
    <n v="220"/>
    <d v="2020-04-16T17:00:00"/>
    <n v="1"/>
    <x v="0"/>
    <x v="1"/>
    <x v="15"/>
  </r>
  <r>
    <x v="60"/>
    <n v="504394029"/>
    <n v="187487"/>
    <m/>
    <d v="2020-04-06T11:39:58"/>
    <n v="6"/>
    <s v="PT;1;1;232"/>
    <n v="1"/>
    <m/>
    <n v="1"/>
    <x v="2"/>
    <x v="1"/>
    <x v="15"/>
  </r>
  <r>
    <x v="37"/>
    <n v="504293125"/>
    <n v="187488"/>
    <s v="ConstruÃ§Ã£o do Muro de Suporte de Terras Junto Ã  AssociaÃ§Ã£o de Tempos Livres de Odivelas (A.T.L.)"/>
    <d v="2020-04-06T11:57:23"/>
    <n v="13"/>
    <s v="PT;12;175;2097"/>
    <n v="220"/>
    <d v="2020-04-17T23:59:00"/>
    <n v="1"/>
    <x v="1"/>
    <x v="1"/>
    <x v="15"/>
  </r>
  <r>
    <x v="331"/>
    <n v="506811913"/>
    <n v="187489"/>
    <m/>
    <d v="2020-04-06T12:00:44"/>
    <n v="13"/>
    <s v="PT;1;1;232"/>
    <n v="400"/>
    <m/>
    <n v="1"/>
    <x v="1"/>
    <x v="1"/>
    <x v="15"/>
  </r>
  <r>
    <x v="127"/>
    <n v="680015574"/>
    <n v="187491"/>
    <s v="AquisiÃ§Ã£o de fardamento para o pessoal tripulante dos SMTCB"/>
    <d v="2020-04-06T12:17:06"/>
    <n v="1"/>
    <s v="PT;16;237;2585"/>
    <n v="200"/>
    <d v="2020-04-24T23:59:00"/>
    <n v="1"/>
    <x v="3"/>
    <x v="1"/>
    <x v="15"/>
  </r>
  <r>
    <x v="65"/>
    <n v="600084779"/>
    <n v="187492"/>
    <s v="Procedimento de consulta prÃ©via para formaÃ§Ã£o de contrato a celebrar ao abrigo do acordo quadro de serviÃ§os de desenvolvimento aplicacional de sistemas de informaÃ§Ã£o (AQ-SDASI) da Autoridade TributÃ¡ria e Aduaneira (AT) Lote 2 - ContrataÃ§Ã£o de serviÃ§os de anÃ¡lise, especificaÃ§Ã£o funcional e tÃ©cnica, desenho, desenvolvimento, especificaÃ§Ã£o e execuÃ§Ã£o de testes para implementaÃ§Ã£o de novos sistemas de exploraÃ§Ã£o e anÃ¡lise da informaÃ§Ã£o, bem como manutenÃ§Ã£o preventiva, corretiva e evolutiva."/>
    <d v="2020-04-06T12:28:53"/>
    <n v="13"/>
    <s v="PT;12;165;2004"/>
    <n v="220"/>
    <d v="2020-04-16T17:00:00"/>
    <n v="1"/>
    <x v="2"/>
    <x v="1"/>
    <x v="15"/>
  </r>
  <r>
    <x v="0"/>
    <n v="508481287"/>
    <n v="187493"/>
    <s v="AquisiÃ§Ã£o de materiais Spares Â¿ Blocos OperatÃ³rios."/>
    <d v="2020-04-06T12:29:37"/>
    <n v="13"/>
    <s v="PT;12;165;2010"/>
    <n v="220"/>
    <d v="2020-04-15T17:00:00"/>
    <n v="1"/>
    <x v="0"/>
    <x v="1"/>
    <x v="15"/>
  </r>
  <r>
    <x v="65"/>
    <n v="600084779"/>
    <n v="187497"/>
    <s v="03/CLPQ/AT/2020 - AquisiÃ§Ã£o de serviÃ§os de assistÃªncia tÃ©cnica a equipamentos da marca Fujitsu"/>
    <d v="2020-04-06T14:38:19"/>
    <n v="5"/>
    <s v="PT;1;1;232"/>
    <n v="80"/>
    <d v="1970-01-01T17:00:00"/>
    <n v="1"/>
    <x v="2"/>
    <x v="1"/>
    <x v="15"/>
  </r>
  <r>
    <x v="48"/>
    <n v="680017550"/>
    <n v="187499"/>
    <s v="ServiÃ§os de recrutamento de assistentes tÃ©cnicos"/>
    <d v="2020-04-06T15:20:16"/>
    <n v="1"/>
    <s v="PT;11;151;1916"/>
    <n v="220"/>
    <d v="2020-04-13T15:00:00"/>
    <n v="1"/>
    <x v="5"/>
    <x v="1"/>
    <x v="15"/>
  </r>
  <r>
    <x v="49"/>
    <n v="502098139"/>
    <n v="187500"/>
    <s v="CONTRATAÃ‡ÃƒO DA INSTALAÃ‡ÃƒO E LIGAÃ‡ÃƒO Ã€ REDE MUNICIPAL DE EQUIPAMENTOS PURIFICADORES DE ÃGUA E CONTRATAÃ‡ÃƒO EM SISTEMA DE RENTING POR 24 MESES, DOS REFERIDOS EQUIPAMENTOS, INCLUINDO A SUA MANUTENÃ‡ÃƒO."/>
    <d v="2020-04-06T15:28:44"/>
    <n v="3"/>
    <s v="PT;9;118;109"/>
    <n v="150"/>
    <d v="2020-04-30T18:00:00"/>
    <n v="1"/>
    <x v="1"/>
    <x v="1"/>
    <x v="15"/>
  </r>
  <r>
    <x v="60"/>
    <n v="504394029"/>
    <n v="187501"/>
    <m/>
    <d v="2020-04-06T16:43:39"/>
    <n v="6"/>
    <s v="PT;1;1;232"/>
    <n v="1"/>
    <m/>
    <n v="1"/>
    <x v="2"/>
    <x v="1"/>
    <x v="15"/>
  </r>
  <r>
    <x v="65"/>
    <n v="600084779"/>
    <n v="187502"/>
    <m/>
    <d v="2020-04-06T16:51:26"/>
    <n v="13"/>
    <s v="PT;1;1;232"/>
    <n v="400"/>
    <m/>
    <n v="1"/>
    <x v="2"/>
    <x v="1"/>
    <x v="15"/>
  </r>
  <r>
    <x v="60"/>
    <n v="504394029"/>
    <n v="187503"/>
    <m/>
    <d v="2020-04-06T16:54:16"/>
    <n v="6"/>
    <s v="PT;1;1;232"/>
    <n v="1"/>
    <m/>
    <n v="1"/>
    <x v="2"/>
    <x v="1"/>
    <x v="15"/>
  </r>
  <r>
    <x v="60"/>
    <n v="504394029"/>
    <n v="187504"/>
    <m/>
    <d v="2020-04-06T16:57:44"/>
    <n v="6"/>
    <m/>
    <n v="1"/>
    <m/>
    <n v="1"/>
    <x v="2"/>
    <x v="1"/>
    <x v="15"/>
  </r>
  <r>
    <x v="60"/>
    <n v="504394029"/>
    <n v="187505"/>
    <m/>
    <d v="2020-04-06T16:58:54"/>
    <n v="6"/>
    <s v="PT;1;1;232"/>
    <n v="1"/>
    <m/>
    <n v="1"/>
    <x v="2"/>
    <x v="1"/>
    <x v="15"/>
  </r>
  <r>
    <x v="60"/>
    <n v="504394029"/>
    <n v="187506"/>
    <m/>
    <d v="2020-04-06T17:00:07"/>
    <n v="6"/>
    <m/>
    <n v="1"/>
    <m/>
    <n v="1"/>
    <x v="2"/>
    <x v="1"/>
    <x v="15"/>
  </r>
  <r>
    <x v="213"/>
    <n v="507031377"/>
    <n v="187509"/>
    <m/>
    <d v="2020-04-06T17:11:52"/>
    <n v="13"/>
    <s v="PT;1;1;232"/>
    <n v="400"/>
    <m/>
    <n v="1"/>
    <x v="1"/>
    <x v="1"/>
    <x v="15"/>
  </r>
  <r>
    <x v="0"/>
    <n v="508481287"/>
    <n v="187510"/>
    <s v="SubstituiÃ§Ã£o de capas e colchÃµes de camas elÃ©tricas e revisÃµes gerais."/>
    <d v="2020-04-06T17:12:06"/>
    <n v="1"/>
    <s v="PT;12;165;2010"/>
    <n v="200"/>
    <d v="2020-04-15T17:00:00"/>
    <n v="1"/>
    <x v="0"/>
    <x v="1"/>
    <x v="15"/>
  </r>
  <r>
    <x v="213"/>
    <n v="507031377"/>
    <n v="187511"/>
    <s v="AmpliaÃ§Ã£o do CemitÃ©rio de Vila CÃ£"/>
    <d v="2020-04-06T17:14:05"/>
    <n v="13"/>
    <s v="PT;11;157;1953"/>
    <n v="340"/>
    <d v="2020-04-13T23:59:00"/>
    <n v="1"/>
    <x v="1"/>
    <x v="1"/>
    <x v="15"/>
  </r>
  <r>
    <x v="223"/>
    <n v="510832890"/>
    <n v="187514"/>
    <s v="2020-CPREV-AQS-222 - AquisiÃ§Ã£o de serviÃ§os de fiscalizaÃ§Ã£o, coordenaÃ§Ã£o de seguranÃ§a e saÃºde em obra e gestÃ£o de qualidade e ambiente - 2-Âº fase"/>
    <d v="2020-04-06T17:25:11"/>
    <n v="13"/>
    <s v="PT;12;165;2012"/>
    <n v="300"/>
    <d v="2020-04-13T23:59:00"/>
    <n v="1"/>
    <x v="1"/>
    <x v="1"/>
    <x v="15"/>
  </r>
  <r>
    <x v="48"/>
    <n v="680017550"/>
    <n v="187517"/>
    <s v="SERVIÃ‡O DE ASSISTÃŠNCIA TÃ‰CNICA ERP AUTÃRQUICO"/>
    <d v="2020-04-06T17:38:34"/>
    <n v="1"/>
    <s v="PT;11;151;1916"/>
    <n v="220"/>
    <d v="2020-04-13T15:00:00"/>
    <n v="1"/>
    <x v="5"/>
    <x v="1"/>
    <x v="15"/>
  </r>
  <r>
    <x v="1"/>
    <n v="506673626"/>
    <n v="187519"/>
    <m/>
    <d v="2020-04-06T17:50:57"/>
    <n v="13"/>
    <s v="PT;1;1;232"/>
    <n v="400"/>
    <m/>
    <n v="1"/>
    <x v="1"/>
    <x v="1"/>
    <x v="15"/>
  </r>
  <r>
    <x v="122"/>
    <n v="504609696"/>
    <n v="187521"/>
    <m/>
    <d v="2020-04-06T18:15:28"/>
    <n v="1"/>
    <m/>
    <n v="400"/>
    <m/>
    <n v="1"/>
    <x v="2"/>
    <x v="1"/>
    <x v="15"/>
  </r>
  <r>
    <x v="65"/>
    <n v="600084779"/>
    <n v="187523"/>
    <s v="28/AQ/AT/2010 - AquisiÃ§Ã£o de serviÃ§os de desenvolvimento aplicacional no Ã¢mbito do Sistema GUE, GestÃ£o de Utilizadores Externos, manutenÃ§Ã£o corretiva e suporte"/>
    <d v="2020-04-06T18:33:07"/>
    <n v="13"/>
    <s v="PT;12;165;2004"/>
    <n v="220"/>
    <d v="2020-04-15T17:00:00"/>
    <n v="1"/>
    <x v="2"/>
    <x v="1"/>
    <x v="15"/>
  </r>
  <r>
    <x v="1"/>
    <n v="506673626"/>
    <n v="187527"/>
    <m/>
    <d v="2020-04-06T18:56:26"/>
    <n v="1"/>
    <m/>
    <n v="400"/>
    <m/>
    <n v="1"/>
    <x v="1"/>
    <x v="1"/>
    <x v="15"/>
  </r>
  <r>
    <x v="13"/>
    <n v="501294104"/>
    <n v="187532"/>
    <m/>
    <d v="2020-04-06T21:36:31"/>
    <n v="1"/>
    <m/>
    <n v="400"/>
    <m/>
    <n v="1"/>
    <x v="1"/>
    <x v="1"/>
    <x v="15"/>
  </r>
  <r>
    <x v="92"/>
    <n v="512044040"/>
    <n v="187533"/>
    <s v="AQUISIÃ‡ÃƒO DE 1500 EXEMPLARES DO GUIA TURÃSTICO DA ILHA TERCEIRA"/>
    <d v="2020-04-06T21:52:55"/>
    <n v="1"/>
    <s v="PT;20;299;145"/>
    <n v="220"/>
    <d v="2020-04-17T23:59:00"/>
    <n v="1"/>
    <x v="1"/>
    <x v="1"/>
    <x v="15"/>
  </r>
  <r>
    <x v="13"/>
    <n v="501294104"/>
    <n v="187535"/>
    <s v="PRESTAÃ‡ÃƒO DE SERVIÃ‡OS NA ÃREA DA CONSTRUÃ‡ÃƒO CIVIL - SERVENTE DE PEDREIRO, PELO PERÃODO DE 24 MESES"/>
    <d v="2020-04-06T22:03:36"/>
    <n v="1"/>
    <s v="PT;16;245;2619"/>
    <n v="150"/>
    <d v="2020-04-29T23:59:00"/>
    <n v="1"/>
    <x v="1"/>
    <x v="1"/>
    <x v="15"/>
  </r>
  <r>
    <x v="213"/>
    <n v="507031377"/>
    <n v="187536"/>
    <m/>
    <d v="2020-04-06T23:56:10"/>
    <n v="13"/>
    <s v="PT;1;1;232"/>
    <n v="400"/>
    <m/>
    <n v="1"/>
    <x v="1"/>
    <x v="1"/>
    <x v="15"/>
  </r>
  <r>
    <x v="213"/>
    <n v="507031377"/>
    <n v="187537"/>
    <m/>
    <d v="2020-04-07T00:11:38"/>
    <n v="13"/>
    <m/>
    <n v="400"/>
    <m/>
    <n v="1"/>
    <x v="1"/>
    <x v="1"/>
    <x v="15"/>
  </r>
  <r>
    <x v="233"/>
    <n v="600055639"/>
    <n v="187538"/>
    <s v="AquisiÃ§Ã£o de licenciamento de Software Microsoft"/>
    <d v="2020-04-07T08:42:42"/>
    <n v="3"/>
    <s v="PT;1;1;232"/>
    <n v="150"/>
    <d v="2020-05-08T23:59:00"/>
    <n v="1"/>
    <x v="2"/>
    <x v="1"/>
    <x v="15"/>
  </r>
  <r>
    <x v="43"/>
    <n v="503035416"/>
    <n v="187539"/>
    <m/>
    <d v="2020-04-07T09:01:51"/>
    <n v="3"/>
    <s v="PT;1;1;232"/>
    <n v="1"/>
    <m/>
    <n v="1"/>
    <x v="0"/>
    <x v="1"/>
    <x v="15"/>
  </r>
  <r>
    <x v="177"/>
    <n v="506735524"/>
    <n v="187542"/>
    <s v="OE - CP NÂº 4/2020 &quot;IMPLEMENTAÃ‡ÃƒO DE ZMC PARA CONTROLO DE PERDAS NO SISTEMA DE ABASTECIMENTO DE ÃGUA NO CONCELHO DE VALE DE CAMBRA&quot;."/>
    <d v="2020-04-07T09:13:15"/>
    <n v="3"/>
    <s v="PT;2;21;71"/>
    <n v="150"/>
    <d v="2020-05-07T17:00:00"/>
    <n v="1"/>
    <x v="1"/>
    <x v="1"/>
    <x v="15"/>
  </r>
  <r>
    <x v="65"/>
    <n v="600084779"/>
    <n v="187543"/>
    <s v="30/AQ/AT/2020 - AquisiÃ§Ã£o de serviÃ§os de desenvolvimento aplicacional para manutenÃ§Ã£o corretiva e evolutiva do sistema de troca de informaÃ§Ã£o com entidades externas e portais sharepoint"/>
    <d v="2020-04-07T09:19:11"/>
    <n v="13"/>
    <s v="PT;12;165;2004"/>
    <n v="220"/>
    <d v="2020-04-16T17:00:00"/>
    <n v="1"/>
    <x v="2"/>
    <x v="1"/>
    <x v="15"/>
  </r>
  <r>
    <x v="29"/>
    <n v="512012814"/>
    <n v="187545"/>
    <s v="Empreitada de ConstruÃ§Ã£o de Estacionamento na Rua da Canada Nova, Livramento"/>
    <d v="2020-04-07T09:56:01"/>
    <n v="1"/>
    <s v="PT;20;313;3416"/>
    <n v="230"/>
    <d v="2020-04-22T23:59:00"/>
    <n v="1"/>
    <x v="1"/>
    <x v="1"/>
    <x v="15"/>
  </r>
  <r>
    <x v="38"/>
    <n v="505309939"/>
    <n v="187546"/>
    <s v="AquisiÃ§Ã£o de serviÃ§os para elaboraÃ§Ã£o de projetos de RequalificaÃ§Ã£o de EspaÃ§os Verdes na cidade de PortimÃ£o"/>
    <d v="2020-04-07T10:04:21"/>
    <n v="1"/>
    <s v="PT;9;121;1594"/>
    <n v="220"/>
    <d v="2020-04-17T16:30:00"/>
    <n v="1"/>
    <x v="1"/>
    <x v="1"/>
    <x v="15"/>
  </r>
  <r>
    <x v="39"/>
    <n v="680015019"/>
    <n v="187547"/>
    <s v="Concurso pÃºblico para a celebraÃ§Ã£o de acordo quadro para execuÃ§Ã£o da empreitada destinada Ã  reparaÃ§Ã£o de colapsos de coletores e ramais, substituiÃ§Ã£o de tampas e reparaÃ§Ã£o de caixas de visita, nas redes de Ã¡guas residuais e pluviais, no concelho da Amadora (anos de 2020/2021)."/>
    <d v="2020-04-07T10:04:51"/>
    <n v="3"/>
    <s v="PT;12;174;223"/>
    <n v="150"/>
    <d v="2020-05-07T23:59:00"/>
    <n v="1"/>
    <x v="5"/>
    <x v="1"/>
    <x v="15"/>
  </r>
  <r>
    <x v="21"/>
    <n v="506609553"/>
    <n v="187548"/>
    <m/>
    <d v="2020-04-07T10:06:09"/>
    <n v="1"/>
    <s v="PT;1;1;232"/>
    <n v="400"/>
    <m/>
    <n v="1"/>
    <x v="1"/>
    <x v="1"/>
    <x v="15"/>
  </r>
  <r>
    <x v="131"/>
    <n v="508345464"/>
    <n v="187550"/>
    <s v="A empreitada se reporta, no essencial, Ã  execuÃ§Ã£o de trabalhos preparatÃ³rios e acessÃ³rios, execuÃ§Ã£o de passeios, lancilagem, fresagens, pavimentos betuminosos, rede pÃºblica de abastecimento de Ã¡gua, movimento de terras, tubagem e acessÃ³rios, Ã³rgÃ£os de manobra, ramais de ligaÃ§Ã£o, diversos, drenagem de Ã¡guas residuais, trabalhos complementares, sinalizaÃ§Ã£o, tudo de acordo com o preconizado nas peÃ§as escritas e desenhadas. Estrada da Carregueira: 2.745,40m2 Estrada dos Curralinhos: 7.800,00m2 Ãrea total de intervenÃ§Ã£o: 10.545,40 m2"/>
    <d v="2020-04-07T10:29:18"/>
    <n v="3"/>
    <s v="PT;15;216;2456"/>
    <n v="150"/>
    <d v="2020-05-16T23:59:00"/>
    <n v="1"/>
    <x v="2"/>
    <x v="1"/>
    <x v="15"/>
  </r>
  <r>
    <x v="109"/>
    <n v="506676056"/>
    <n v="187550"/>
    <s v="A empreitada se reporta, no essencial, Ã  execuÃ§Ã£o de trabalhos preparatÃ³rios e acessÃ³rios, execuÃ§Ã£o de passeios, lancilagem, fresagens, pavimentos betuminosos, rede pÃºblica de abastecimento de Ã¡gua, movimento de terras, tubagem e acessÃ³rios, Ã³rgÃ£os de manobra, ramais de ligaÃ§Ã£o, diversos, drenagem de Ã¡guas residuais, trabalhos complementares, sinalizaÃ§Ã£o, tudo de acordo com o preconizado nas peÃ§as escritas e desenhadas. Estrada da Carregueira: 2.745,40m2 Estrada dos Curralinhos: 7.800,00m2 Ãrea total de intervenÃ§Ã£o: 10.545,40 m2"/>
    <d v="2020-04-07T10:29:18"/>
    <n v="3"/>
    <s v="PT;15;216;2456"/>
    <n v="150"/>
    <d v="2020-05-16T23:59:00"/>
    <s v=""/>
    <x v="1"/>
    <x v="1"/>
    <x v="15"/>
  </r>
  <r>
    <x v="108"/>
    <n v="506617599"/>
    <n v="187551"/>
    <s v="Reperfilamento e pavimentaÃ§Ã£o da Rua da Senra"/>
    <d v="2020-04-07T10:36:41"/>
    <n v="13"/>
    <s v="PT;4;43;702"/>
    <n v="300"/>
    <d v="2020-04-17T23:59:00"/>
    <n v="1"/>
    <x v="1"/>
    <x v="1"/>
    <x v="15"/>
  </r>
  <r>
    <x v="11"/>
    <n v="506614913"/>
    <n v="187553"/>
    <s v="Empreitada de &quot;OrÃ§amento Participativo 2017 - RequalificaÃ§Ã£o dos EspaÃ§os Exteriores da AssociaÃ§Ã£o de PromoÃ§Ã£o Social de Alhandra&quot;"/>
    <d v="2020-04-07T11:04:28"/>
    <n v="13"/>
    <s v="PT;12;173;2087"/>
    <n v="200"/>
    <d v="2020-04-24T23:59:00"/>
    <n v="1"/>
    <x v="1"/>
    <x v="1"/>
    <x v="15"/>
  </r>
  <r>
    <x v="3"/>
    <n v="500051054"/>
    <n v="187554"/>
    <s v="AquisiÃ§Ã£o e ImplementaÃ§Ã£o de Sistema de FiscalizaÃ§Ã£o e GestÃ£o Integrada de ContraordenaÃ§Ãµes"/>
    <d v="2020-04-07T11:12:32"/>
    <n v="13"/>
    <s v="PT;16;236;230"/>
    <n v="300"/>
    <d v="2020-04-19T19:00:00"/>
    <n v="1"/>
    <x v="1"/>
    <x v="1"/>
    <x v="15"/>
  </r>
  <r>
    <x v="48"/>
    <n v="680017550"/>
    <n v="187555"/>
    <s v="SERVIÃ‡O DE COMUNICAÃ‡Ã•ES FIXAS E MÃ“VEIS"/>
    <d v="2020-04-07T11:23:17"/>
    <n v="3"/>
    <s v="PT;11;151;1916"/>
    <n v="150"/>
    <d v="2020-05-07T15:00:00"/>
    <n v="1"/>
    <x v="5"/>
    <x v="1"/>
    <x v="15"/>
  </r>
  <r>
    <x v="25"/>
    <n v="505307685"/>
    <n v="187556"/>
    <s v="PrestaÃ§Ã£o de ServiÃ§os de MarcaÃ§Ã£o RodoviÃ¡ria Horizontal no Concelho de Arruda dos Vinhos"/>
    <d v="2020-04-07T11:37:18"/>
    <n v="13"/>
    <s v="PT;12;161;202"/>
    <n v="220"/>
    <d v="2020-04-17T23:59:00"/>
    <n v="1"/>
    <x v="1"/>
    <x v="1"/>
    <x v="15"/>
  </r>
  <r>
    <x v="4"/>
    <n v="506334562"/>
    <n v="187557"/>
    <s v="AquisiÃ§Ã£o de PrestaÃ§Ã£o de ServiÃ§os de ImpressÃ£o de Agendas Mensais do MunicÃ­pio"/>
    <d v="2020-04-07T11:44:39"/>
    <n v="1"/>
    <s v="PT;11;157;1950"/>
    <n v="400"/>
    <d v="2020-03-08T23:59:00"/>
    <n v="1"/>
    <x v="1"/>
    <x v="1"/>
    <x v="15"/>
  </r>
  <r>
    <x v="146"/>
    <n v="506659968"/>
    <n v="187558"/>
    <m/>
    <d v="2020-04-07T11:57:44"/>
    <n v="13"/>
    <s v="PT;1;1;232"/>
    <n v="400"/>
    <m/>
    <n v="1"/>
    <x v="1"/>
    <x v="1"/>
    <x v="15"/>
  </r>
  <r>
    <x v="38"/>
    <n v="505309939"/>
    <n v="187559"/>
    <s v="AquisiÃ§Ã£o de ServiÃ§os para ElaboraÃ§Ã£o de Projetos para IntervenÃ§Ã£o no Parque Escolar do MunicÃ­pio"/>
    <d v="2020-04-07T12:00:29"/>
    <n v="13"/>
    <s v="PT;9;121;1594"/>
    <n v="150"/>
    <d v="2020-05-04T16:30:00"/>
    <n v="1"/>
    <x v="1"/>
    <x v="1"/>
    <x v="15"/>
  </r>
  <r>
    <x v="37"/>
    <n v="504293125"/>
    <n v="187560"/>
    <s v="Escola EB2,3 Moinhos da Arroja - ReparaÃ§Ãµes Diversas em Sala de Apoio Escolar - Odivelas"/>
    <d v="2020-04-07T12:01:12"/>
    <n v="1"/>
    <s v="PT;12;175;2097"/>
    <n v="360"/>
    <d v="2020-04-09T23:59:00"/>
    <n v="1"/>
    <x v="1"/>
    <x v="1"/>
    <x v="15"/>
  </r>
  <r>
    <x v="108"/>
    <n v="506617599"/>
    <n v="187561"/>
    <s v="BeneficiaÃ§Ã£o da Av. S. Martinho - entre a Rotunda da Variante Ã  EN 13 e a Rua Dr. Manuel de Barros"/>
    <d v="2020-04-07T12:07:28"/>
    <n v="3"/>
    <s v="PT;4;43;702"/>
    <n v="220"/>
    <d v="2020-04-22T23:59:00"/>
    <n v="1"/>
    <x v="1"/>
    <x v="1"/>
    <x v="15"/>
  </r>
  <r>
    <x v="110"/>
    <n v="502790024"/>
    <n v="187563"/>
    <s v="Empreitada de EstabilizaÃ§Ã£o do Aterro ao km 1+850 (sentido N/S), no SublanÃ§o EstÃ¡dio Nacional (A5/A9)/Queluz, da A9 - Circular Regional Exterior de Lisboa (CREL)"/>
    <d v="2020-04-07T12:09:54"/>
    <n v="13"/>
    <s v="PT;12;159;283"/>
    <n v="150"/>
    <d v="2020-04-27T23:59:00"/>
    <n v="1"/>
    <x v="3"/>
    <x v="1"/>
    <x v="15"/>
  </r>
  <r>
    <x v="0"/>
    <n v="508481287"/>
    <n v="187564"/>
    <s v="AquisiÃ§Ã£o de agitador Vortex para o ServiÃ§o de GestÃ£o TÃ©cnico FarmacÃªutica - Unidade de GestÃ£o de Medicamentos e Outros Produtos FarmacÃªuticos - CHLN - HSM."/>
    <d v="2020-04-07T12:15:31"/>
    <n v="13"/>
    <s v="PT;12;165;2010"/>
    <n v="220"/>
    <d v="2020-04-16T17:00:00"/>
    <n v="1"/>
    <x v="0"/>
    <x v="1"/>
    <x v="15"/>
  </r>
  <r>
    <x v="65"/>
    <n v="600084779"/>
    <n v="187565"/>
    <s v="AquisiÃ§Ã£o de serviÃ§os de desenvolvimento Ã  medida de novo sistema de informaÃ§Ã£o da AT - projeto evoluÃ§Ã£o funcional das trocas de informaÃ§Ã£o"/>
    <d v="2020-04-07T12:25:02"/>
    <n v="13"/>
    <s v="PT;1;1;232"/>
    <n v="220"/>
    <d v="2020-04-16T17:00:00"/>
    <n v="1"/>
    <x v="2"/>
    <x v="1"/>
    <x v="15"/>
  </r>
  <r>
    <x v="43"/>
    <n v="503035416"/>
    <n v="187566"/>
    <s v="AquisiÃ§Ã£o de consumÃ­veis da informÃ¡tica para o ano de 2020"/>
    <d v="2020-04-07T12:30:25"/>
    <n v="3"/>
    <s v="PT;1;1;232"/>
    <n v="220"/>
    <d v="2020-04-22T17:00:00"/>
    <n v="1"/>
    <x v="0"/>
    <x v="1"/>
    <x v="15"/>
  </r>
  <r>
    <x v="50"/>
    <n v="500192855"/>
    <n v="187567"/>
    <m/>
    <d v="2020-04-07T13:17:38"/>
    <n v="13"/>
    <s v="PT;1;1;232"/>
    <n v="400"/>
    <m/>
    <n v="1"/>
    <x v="3"/>
    <x v="1"/>
    <x v="15"/>
  </r>
  <r>
    <x v="33"/>
    <n v="505170876"/>
    <n v="187568"/>
    <s v="Aluguer de tendas/quartos, incluindo montagem e desmontagem, no Ã¢mbito da instalaÃ§Ã£o de unidades de acolhimento de cidadÃ£os em regime de quarentena por COVID 19"/>
    <d v="2020-04-07T13:30:41"/>
    <n v="1"/>
    <s v="PT;9;117;1575"/>
    <n v="340"/>
    <d v="2020-04-08T17:00:00"/>
    <n v="1"/>
    <x v="1"/>
    <x v="1"/>
    <x v="15"/>
  </r>
  <r>
    <x v="74"/>
    <n v="502177080"/>
    <n v="187570"/>
    <s v="Fornecimento de um Kit de Combate a IncÃªndios Florestais."/>
    <d v="2020-04-07T13:49:18"/>
    <n v="1"/>
    <s v="PT;12;168;195"/>
    <n v="220"/>
    <d v="2020-04-13T17:00:00"/>
    <n v="1"/>
    <x v="1"/>
    <x v="1"/>
    <x v="15"/>
  </r>
  <r>
    <x v="1"/>
    <n v="506673626"/>
    <n v="187573"/>
    <s v="Proc. 48/2020 - AquisiÃ§Ã£o de serviÃ§os de aluguer de hardware Dell Enterprise e Client"/>
    <d v="2020-04-07T14:36:39"/>
    <n v="1"/>
    <s v="PT;16;237;31"/>
    <n v="340"/>
    <d v="2020-04-12T23:59:00"/>
    <n v="1"/>
    <x v="1"/>
    <x v="1"/>
    <x v="15"/>
  </r>
  <r>
    <x v="80"/>
    <n v="505932512"/>
    <n v="187574"/>
    <s v="Fornecimento contÃ­nuo de EmulsÃ£o Betuminosa catiÃ³nica (ECR-3) a granel"/>
    <d v="2020-04-07T14:43:46"/>
    <n v="13"/>
    <s v="PT;9;113;1556"/>
    <n v="220"/>
    <d v="2020-04-16T23:59:00"/>
    <n v="1"/>
    <x v="1"/>
    <x v="1"/>
    <x v="15"/>
  </r>
  <r>
    <x v="100"/>
    <n v="501692983"/>
    <n v="187575"/>
    <s v="RealizaÃ§Ã£o de ensaios analÃ­ticos de caracterizaÃ§Ã£o geoquÃ­mica e testes de lixiviaÃ§Ã£o em materiais de escombreiras de vÃ¡rias Ã¡reas mineiras de radioativos"/>
    <d v="2020-04-07T14:50:07"/>
    <n v="1"/>
    <s v="PT;23;331;3424"/>
    <n v="400"/>
    <d v="2020-03-09T17:00:00"/>
    <n v="1"/>
    <x v="2"/>
    <x v="1"/>
    <x v="15"/>
  </r>
  <r>
    <x v="223"/>
    <n v="510832890"/>
    <n v="187576"/>
    <s v="2020-CPUB-EMP-224 Arruamentos com Pronunciada InclinaÃ§Ã£o"/>
    <d v="2020-04-07T15:20:31"/>
    <n v="3"/>
    <s v="PT;12;165;2012"/>
    <n v="150"/>
    <d v="2020-04-29T23:59:00"/>
    <n v="1"/>
    <x v="1"/>
    <x v="1"/>
    <x v="15"/>
  </r>
  <r>
    <x v="0"/>
    <n v="508481287"/>
    <n v="187577"/>
    <s v="201G000988- AquisiÃ§Ã£o da DCI Atezolizumab 1200 mg/20 ml Inj.- Ano 2020"/>
    <d v="2020-04-07T15:23:01"/>
    <n v="1"/>
    <s v="PT;12;165;2010"/>
    <n v="220"/>
    <d v="2020-04-14T17:00:00"/>
    <n v="1"/>
    <x v="0"/>
    <x v="1"/>
    <x v="15"/>
  </r>
  <r>
    <x v="12"/>
    <n v="506187543"/>
    <n v="187578"/>
    <s v="AquisiÃ§Ã£o de ServiÃ§os de Limpeza Urbana/Varredura MecÃ¢nica"/>
    <d v="2020-04-07T15:30:03"/>
    <n v="1"/>
    <s v="PT;16;241;132"/>
    <n v="340"/>
    <d v="2020-04-14T23:59:00"/>
    <n v="1"/>
    <x v="1"/>
    <x v="1"/>
    <x v="15"/>
  </r>
  <r>
    <x v="74"/>
    <n v="502177080"/>
    <n v="187579"/>
    <s v="Trabalhos de Infraestruturas ElÃ©tricas em EdifÃ­cios e InstalaÃ§Ãµes Municipais"/>
    <d v="2020-04-07T15:37:34"/>
    <n v="13"/>
    <s v="PT;12;168;195"/>
    <n v="220"/>
    <d v="2020-04-13T17:00:00"/>
    <n v="1"/>
    <x v="1"/>
    <x v="1"/>
    <x v="15"/>
  </r>
  <r>
    <x v="3"/>
    <n v="500051054"/>
    <n v="187580"/>
    <s v="AquisiÃ§Ã£o de Sacos PlÃ¡sticos para o ServiÃ§o de Limpeza Urbana do MunicÃ­pio de Almada - Por Lotes"/>
    <d v="2020-04-07T15:42:33"/>
    <n v="13"/>
    <s v="PT;16;236;230"/>
    <n v="220"/>
    <d v="2020-04-15T19:00:00"/>
    <n v="1"/>
    <x v="1"/>
    <x v="1"/>
    <x v="15"/>
  </r>
  <r>
    <x v="65"/>
    <n v="600084779"/>
    <n v="187581"/>
    <s v="AquisiÃ§Ã£o de serviÃ§os de administraÃ§Ã£o do Gestor transacional CICS"/>
    <d v="2020-04-07T15:55:37"/>
    <n v="5"/>
    <s v="PT;12;165;2004"/>
    <n v="150"/>
    <d v="2020-04-27T17:00:00"/>
    <n v="1"/>
    <x v="2"/>
    <x v="1"/>
    <x v="15"/>
  </r>
  <r>
    <x v="90"/>
    <n v="503541567"/>
    <n v="187582"/>
    <s v="EMPREITADA 125/GEBALIS/2020 - CONCURSO PÃšBLICO PARA MANUTENÃ‡ÃƒO E REPARAÃ‡ÃƒO DE FOGOS E ZONAS COMUNS, EM HABITAÃ‡ÃƒO MUNICIPAL DA CIDADE DE LISBOA"/>
    <d v="2020-04-07T16:06:44"/>
    <n v="3"/>
    <s v="PT;12;165;75"/>
    <n v="150"/>
    <d v="2020-04-30T23:59:00"/>
    <n v="1"/>
    <x v="1"/>
    <x v="1"/>
    <x v="15"/>
  </r>
  <r>
    <x v="49"/>
    <n v="502098139"/>
    <n v="187583"/>
    <s v="RequalificaÃ§Ã£o da cobertura e melhoria da eficiÃªncia energÃ©tica das Piscinas Cobertas de LoulÃ©"/>
    <d v="2020-04-07T16:25:43"/>
    <n v="3"/>
    <s v="PT;9;118;1582"/>
    <n v="150"/>
    <d v="2020-05-16T17:00:00"/>
    <n v="1"/>
    <x v="1"/>
    <x v="1"/>
    <x v="15"/>
  </r>
  <r>
    <x v="149"/>
    <n v="506642798"/>
    <n v="187584"/>
    <s v="AquisiÃ§Ã£o de equipamentos para implementaÃ§Ã£o da Sala do Futuro - Ambientes Inovadores de EducaÃ§Ã£o, no Ã¢mbito do PIICIE (Projeto Inovador e Integrado do Combate ao Insucesso Escolar)"/>
    <d v="2020-04-07T16:27:19"/>
    <n v="13"/>
    <s v="PT;6;76;1247"/>
    <n v="210"/>
    <d v="2020-04-15T23:00:00"/>
    <n v="1"/>
    <x v="1"/>
    <x v="1"/>
    <x v="15"/>
  </r>
  <r>
    <x v="3"/>
    <n v="500051054"/>
    <n v="187585"/>
    <m/>
    <d v="2020-04-07T16:42:11"/>
    <n v="3"/>
    <m/>
    <n v="1"/>
    <m/>
    <n v="1"/>
    <x v="1"/>
    <x v="1"/>
    <x v="15"/>
  </r>
  <r>
    <x v="7"/>
    <n v="508666236"/>
    <n v="187586"/>
    <s v="AquisiÃ§Ã£o de serviÃ§os de ManutenÃ§Ã£o das InstalaÃ§Ãµes de sete EdifÃ­cios na zona de Lisboa e Vale do Tejo do Turismo de Portugal, IP"/>
    <d v="2020-04-07T16:52:47"/>
    <n v="13"/>
    <s v="PT;1;1;232"/>
    <n v="220"/>
    <d v="2020-04-17T23:59:00"/>
    <n v="1"/>
    <x v="2"/>
    <x v="1"/>
    <x v="15"/>
  </r>
  <r>
    <x v="39"/>
    <n v="680015019"/>
    <n v="187587"/>
    <s v="AquisiÃ§Ã£o e instalaÃ§Ã£o de equipamento de climatizaÃ§Ã£o e alteraÃ§Ã£o da insuflaÃ§Ã£o do ar da sala de reserva do novo edifÃ­cio de Leceia."/>
    <d v="2020-04-07T17:05:02"/>
    <n v="1"/>
    <s v="PT;12;169;2053"/>
    <n v="220"/>
    <d v="2020-04-21T16:00:00"/>
    <n v="1"/>
    <x v="5"/>
    <x v="1"/>
    <x v="15"/>
  </r>
  <r>
    <x v="0"/>
    <n v="508481287"/>
    <n v="187588"/>
    <s v="201G001044 - AquisiÃ§Ã£o DE FACTOR IX RECOMB (Nonacog) Ano 2020"/>
    <d v="2020-04-07T17:20:32"/>
    <n v="1"/>
    <s v="PT;12;165;2010"/>
    <n v="300"/>
    <d v="2020-04-14T17:00:00"/>
    <n v="1"/>
    <x v="0"/>
    <x v="1"/>
    <x v="15"/>
  </r>
  <r>
    <x v="49"/>
    <n v="502098139"/>
    <n v="187589"/>
    <m/>
    <d v="2020-04-07T17:26:11"/>
    <n v="13"/>
    <s v="PT;1;1;232"/>
    <n v="400"/>
    <m/>
    <n v="1"/>
    <x v="1"/>
    <x v="1"/>
    <x v="15"/>
  </r>
  <r>
    <x v="49"/>
    <n v="502098139"/>
    <n v="187590"/>
    <s v="InterligaÃ§Ã£o de condutas de abastecimento de Ã¡gua e substituiÃ§Ã£o de nos de seccionamento, incluindo apoio e realizaÃ§Ã£o dos trabalhos de corte de abastecimento de Ã¡gua em horÃ¡rio noturno."/>
    <d v="2020-04-07T17:27:12"/>
    <n v="13"/>
    <s v="PT;9;118;1583"/>
    <n v="220"/>
    <d v="2020-04-22T17:00:00"/>
    <n v="1"/>
    <x v="1"/>
    <x v="1"/>
    <x v="15"/>
  </r>
  <r>
    <x v="24"/>
    <n v="503311332"/>
    <n v="187591"/>
    <s v="Cprev 7/2020 - PrestaÃ§Ã£o de serviÃ§os de apoio e gestÃ£o ao Â¿Velo-City 2021Â¿"/>
    <d v="2020-04-07T17:38:30"/>
    <n v="13"/>
    <s v="PT;12;165;2006"/>
    <n v="5"/>
    <d v="2020-04-15T17:00:00"/>
    <n v="1"/>
    <x v="1"/>
    <x v="1"/>
    <x v="15"/>
  </r>
  <r>
    <x v="43"/>
    <n v="503035416"/>
    <n v="187592"/>
    <m/>
    <d v="2020-04-07T17:38:50"/>
    <n v="1"/>
    <s v="PT;1;1;232"/>
    <n v="1"/>
    <m/>
    <n v="1"/>
    <x v="0"/>
    <x v="1"/>
    <x v="15"/>
  </r>
  <r>
    <x v="43"/>
    <n v="503035416"/>
    <n v="187593"/>
    <s v="AquisiÃ§Ã£o de Holter adequado a idade pediÃ¡trica - Lisboa 2020"/>
    <d v="2020-04-07T17:39:51"/>
    <n v="1"/>
    <s v="PT;12;174;2096"/>
    <n v="340"/>
    <d v="2020-04-16T17:00:00"/>
    <n v="1"/>
    <x v="0"/>
    <x v="1"/>
    <x v="15"/>
  </r>
  <r>
    <x v="39"/>
    <n v="680015019"/>
    <n v="187594"/>
    <s v="PrestaÃ§Ã£o de serviÃ§os de seguro ramo nÃ£o vida na modalidade de responsabilidade civil (de exploraÃ§Ã£o, incluindo laboraÃ§Ã£o de mÃ¡quinas)."/>
    <d v="2020-04-07T17:45:14"/>
    <n v="1"/>
    <s v="PT;12;169;271"/>
    <n v="300"/>
    <d v="2020-04-13T16:00:00"/>
    <n v="1"/>
    <x v="5"/>
    <x v="1"/>
    <x v="15"/>
  </r>
  <r>
    <x v="0"/>
    <n v="508481287"/>
    <n v="187595"/>
    <s v="201G001045 - OCTOCACOG ALFA INJ (KOVALTRY)-Ano 2020"/>
    <d v="2020-04-07T18:02:46"/>
    <n v="1"/>
    <s v="PT;12;165;2010"/>
    <n v="300"/>
    <d v="2020-04-14T17:00:00"/>
    <n v="1"/>
    <x v="0"/>
    <x v="1"/>
    <x v="15"/>
  </r>
  <r>
    <x v="77"/>
    <n v="506730573"/>
    <n v="187597"/>
    <s v="Aluguer de gerador no sÃ­tio dos covÃµes junto do PT11"/>
    <d v="2020-04-07T18:24:11"/>
    <n v="1"/>
    <s v="PT;9;125;1610"/>
    <n v="340"/>
    <d v="2020-04-10T15:00:00"/>
    <n v="1"/>
    <x v="1"/>
    <x v="1"/>
    <x v="15"/>
  </r>
  <r>
    <x v="77"/>
    <n v="506730573"/>
    <n v="187598"/>
    <s v="Fornecimento contÃ­nuo de tintas e acessÃ³rios de pintura"/>
    <d v="2020-04-07T19:03:25"/>
    <n v="13"/>
    <s v="PT;9;125;1611"/>
    <n v="220"/>
    <d v="2020-04-17T15:00:00"/>
    <n v="1"/>
    <x v="1"/>
    <x v="1"/>
    <x v="15"/>
  </r>
  <r>
    <x v="34"/>
    <n v="508069645"/>
    <n v="187599"/>
    <m/>
    <d v="2020-04-07T19:35:18"/>
    <n v="4"/>
    <s v="PT;1;1;232"/>
    <n v="1"/>
    <m/>
    <n v="1"/>
    <x v="6"/>
    <x v="1"/>
    <x v="15"/>
  </r>
  <r>
    <x v="24"/>
    <n v="503311332"/>
    <n v="187600"/>
    <s v="Cprev 8/2020 -Empreitada de obra pÃºblica de intervenÃ§Ã£o de abertura, conservaÃ§Ã£o, restauro e sondagem arqueolÃ³gica no postigo existente no corpo da Muralha Fernandina"/>
    <d v="2020-04-07T19:43:27"/>
    <n v="13"/>
    <s v="PT;12;165;2023"/>
    <n v="150"/>
    <d v="2020-04-28T17:00:00"/>
    <n v="1"/>
    <x v="1"/>
    <x v="1"/>
    <x v="15"/>
  </r>
  <r>
    <x v="230"/>
    <n v="502327669"/>
    <n v="187601"/>
    <m/>
    <d v="2020-04-07T19:48:35"/>
    <n v="14"/>
    <s v="PT;1;1;232"/>
    <n v="1"/>
    <m/>
    <n v="1"/>
    <x v="2"/>
    <x v="1"/>
    <x v="15"/>
  </r>
  <r>
    <x v="24"/>
    <n v="503311332"/>
    <n v="187602"/>
    <m/>
    <d v="2020-04-07T21:43:32"/>
    <n v="13"/>
    <s v="PT;1;1;232"/>
    <n v="400"/>
    <m/>
    <n v="1"/>
    <x v="1"/>
    <x v="1"/>
    <x v="15"/>
  </r>
  <r>
    <x v="49"/>
    <n v="502098139"/>
    <n v="187603"/>
    <s v="RequalificaÃ§Ã£o urbana na Av. Mota Pinto em Quarteira, para implantaÃ§Ã£o de ciclovia e reformulaÃ§Ã£o de passeios e atravessamentos da via."/>
    <d v="2020-04-07T21:58:45"/>
    <n v="3"/>
    <s v="PT;9;118;1580"/>
    <n v="150"/>
    <d v="2020-05-15T17:00:00"/>
    <n v="1"/>
    <x v="1"/>
    <x v="1"/>
    <x v="15"/>
  </r>
  <r>
    <x v="24"/>
    <n v="503311332"/>
    <n v="187604"/>
    <s v="Cprev 7/2020 - PrestaÃ§Ã£o de serviÃ§os de apoio e gestÃ£o ao - Velo-City 2021"/>
    <d v="2020-04-07T22:26:21"/>
    <n v="13"/>
    <s v="PT;12;165;2006"/>
    <n v="220"/>
    <d v="2020-04-15T17:00:00"/>
    <n v="1"/>
    <x v="1"/>
    <x v="1"/>
    <x v="15"/>
  </r>
  <r>
    <x v="90"/>
    <n v="503541567"/>
    <n v="187605"/>
    <s v="Empreitada 152/GEBALIS/2020 - Bairro Quinta do Cabrinha - Concurso pÃºblico para InstalaÃ§Ã£o, ModernizaÃ§Ã£o e reparaÃ§Ã£o de elevadores no Bairro Quinta do Cabrinha lotes 1 a 10 - Vale de AlcÃ¢ntara - Lisboa"/>
    <d v="2020-04-08T01:09:57"/>
    <n v="3"/>
    <s v="PT;12;165;2001"/>
    <n v="220"/>
    <d v="2020-04-23T23:59:00"/>
    <n v="1"/>
    <x v="1"/>
    <x v="1"/>
    <x v="15"/>
  </r>
  <r>
    <x v="70"/>
    <n v="506791220"/>
    <n v="187606"/>
    <s v="ExecuÃ§Ã£o de novos pavimentos em calÃ§ada, na reparaÃ§Ã£o dos existentes, bem como na colocaÃ§Ã£o de lancis e correÃ§Ã£o de caldeiras de Ã¡rvores em toda a Ã¡rea do concelho da Moita."/>
    <d v="2020-04-08T09:42:57"/>
    <n v="13"/>
    <s v="PT;16;233;279"/>
    <n v="210"/>
    <d v="2020-04-18T23:59:00"/>
    <n v="1"/>
    <x v="1"/>
    <x v="1"/>
    <x v="15"/>
  </r>
  <r>
    <x v="49"/>
    <n v="502098139"/>
    <n v="187608"/>
    <s v="MANUTENÃ‡ÃƒO E CONSERVAÃ‡ÃƒO DE GUARDAS METÃLICAS DO CONCELHO"/>
    <d v="2020-04-08T10:01:35"/>
    <n v="13"/>
    <s v="PT;9;118;109"/>
    <n v="220"/>
    <d v="2020-04-13T17:00:00"/>
    <n v="1"/>
    <x v="1"/>
    <x v="1"/>
    <x v="15"/>
  </r>
  <r>
    <x v="10"/>
    <n v="500122237"/>
    <n v="187609"/>
    <s v="AquisiÃ§Ã£o de Peixe Fresco para o Restaurante de SantÂ¿Ana e para as Unidades Hoteleiras da FundaÃ§Ã£o INATEL em Portugal Continental e na RegiÃ£o AutÃ³noma dos AÃ§ores"/>
    <d v="2020-04-08T10:03:19"/>
    <n v="3"/>
    <s v="PT;1;1;232"/>
    <n v="150"/>
    <d v="2020-05-06T23:59:00"/>
    <n v="1"/>
    <x v="2"/>
    <x v="1"/>
    <x v="15"/>
  </r>
  <r>
    <x v="11"/>
    <n v="506614913"/>
    <n v="187610"/>
    <s v="Empreitada de &quot;EficiÃªncia EnergÃ©tica - SubstituiÃ§Ã£o da Cobertura da Piscina Municipal de Alverca do Ribatejo&quot;"/>
    <d v="2020-04-08T10:14:52"/>
    <n v="13"/>
    <s v="PT;12;173;2088"/>
    <n v="150"/>
    <d v="2020-04-28T23:59:00"/>
    <n v="1"/>
    <x v="1"/>
    <x v="1"/>
    <x v="15"/>
  </r>
  <r>
    <x v="43"/>
    <n v="503035416"/>
    <n v="187611"/>
    <s v="AquisiÃ§Ã£o de material de papelaria e economato para o ano de 2020"/>
    <d v="2020-04-08T10:23:10"/>
    <n v="3"/>
    <s v="PT;12;174;2096"/>
    <n v="150"/>
    <d v="2020-05-05T17:00:00"/>
    <n v="1"/>
    <x v="0"/>
    <x v="1"/>
    <x v="15"/>
  </r>
  <r>
    <x v="68"/>
    <n v="512013241"/>
    <n v="187612"/>
    <s v="PrestaÃ§Ã£o de ServiÃ§os de ElaboraÃ§Ã£o de Projeto de ExecuÃ§Ã£o para a ImplementaÃ§Ã£o de Medidas de EficiÃªncia EnergÃ©tica em 6 EdifÃ­cios da CÃ¢mara Municipal da Ribeira Grande"/>
    <d v="2020-04-08T10:40:35"/>
    <n v="1"/>
    <s v="PT;20;315;56"/>
    <n v="340"/>
    <d v="2020-04-17T17:30:00"/>
    <n v="1"/>
    <x v="1"/>
    <x v="1"/>
    <x v="15"/>
  </r>
  <r>
    <x v="6"/>
    <n v="506037258"/>
    <n v="187613"/>
    <m/>
    <d v="2020-04-08T11:06:45"/>
    <n v="1"/>
    <s v="PT;1;1;232"/>
    <n v="400"/>
    <m/>
    <n v="1"/>
    <x v="1"/>
    <x v="1"/>
    <x v="15"/>
  </r>
  <r>
    <x v="18"/>
    <n v="501222634"/>
    <n v="187614"/>
    <s v="Miradouro de SÃ£o Domingos - Fornecimento e Montagem"/>
    <d v="2020-04-08T11:10:39"/>
    <n v="1"/>
    <s v="PT;11;148;1895"/>
    <n v="220"/>
    <d v="2020-04-23T23:59:00"/>
    <n v="1"/>
    <x v="1"/>
    <x v="1"/>
    <x v="15"/>
  </r>
  <r>
    <x v="255"/>
    <n v="503313408"/>
    <n v="187615"/>
    <s v="AquisiÃ§Ã£o de equipamentos de cozinha."/>
    <d v="2020-04-08T11:55:11"/>
    <n v="1"/>
    <s v="PT;11;157;1954"/>
    <n v="210"/>
    <d v="2020-04-16T23:59:00"/>
    <n v="1"/>
    <x v="2"/>
    <x v="1"/>
    <x v="15"/>
  </r>
  <r>
    <x v="49"/>
    <n v="502098139"/>
    <n v="187616"/>
    <s v="CONSTRUÃ‡ÃƒO E REPARAÃ‡ÃƒO DE ESTRADAS E CAMINHOS MUNICIPAIS - PAVIMENTAÃ‡ÃƒO DE CAMINHOS DE ACESSO Ã€ EM 527 (FREGUESIA DE ALMANCIL)"/>
    <d v="2020-04-08T12:01:52"/>
    <n v="13"/>
    <s v="PT;9;118;1576"/>
    <n v="220"/>
    <d v="2020-04-17T23:59:00"/>
    <n v="1"/>
    <x v="1"/>
    <x v="1"/>
    <x v="15"/>
  </r>
  <r>
    <x v="65"/>
    <n v="600084779"/>
    <n v="187617"/>
    <s v="AquisiÃ§Ã£o de Licenciamento de software de antivÃ­rus kaspersky"/>
    <d v="2020-04-08T12:10:38"/>
    <n v="3"/>
    <s v="PT;12;165;2015"/>
    <n v="220"/>
    <d v="2020-04-23T17:00:00"/>
    <n v="1"/>
    <x v="2"/>
    <x v="1"/>
    <x v="15"/>
  </r>
  <r>
    <x v="39"/>
    <n v="680015019"/>
    <n v="187619"/>
    <s v="AquisiÃ§Ã£o de serviÃ§os destinados Ã  manutenÃ§Ã£o do produto informÃ¡tico &quot;AquaPerformance&quot;."/>
    <d v="2020-04-08T12:27:58"/>
    <n v="1"/>
    <s v="PT;12;169;2057"/>
    <n v="300"/>
    <d v="2020-04-13T23:59:00"/>
    <n v="1"/>
    <x v="5"/>
    <x v="1"/>
    <x v="15"/>
  </r>
  <r>
    <x v="50"/>
    <n v="500192855"/>
    <n v="187620"/>
    <s v="AquisiÃ§Ã£o de ServiÃ§os de limpeza dos edifÃ­cios (oficinas e administrativos) do Metropolitano de Lisboa, E.P.E., de acordo com as peÃ§as do procedimento."/>
    <d v="2020-04-08T12:35:04"/>
    <n v="3"/>
    <s v="PT;1;1;232"/>
    <n v="150"/>
    <d v="2020-05-06T23:59:00"/>
    <n v="1"/>
    <x v="3"/>
    <x v="1"/>
    <x v="15"/>
  </r>
  <r>
    <x v="108"/>
    <n v="506617599"/>
    <n v="187621"/>
    <s v="BeneficiaÃ§Ã£o e ampliaÃ§Ã£o do edifÃ­cio existente e do recreio"/>
    <d v="2020-04-08T13:10:45"/>
    <n v="13"/>
    <s v="PT;4;43;698"/>
    <n v="300"/>
    <d v="2020-04-18T23:59:00"/>
    <n v="1"/>
    <x v="1"/>
    <x v="1"/>
    <x v="15"/>
  </r>
  <r>
    <x v="0"/>
    <n v="508481287"/>
    <n v="187623"/>
    <s v="202A000031 - AquisiÃ§Ã£o de stents e balÃµes para apoio Ã  embolizaÃ§Ã£o e cateteres de acesso distal, para o ano de 2020."/>
    <d v="2020-04-08T14:04:18"/>
    <n v="3"/>
    <s v="PT;12;165;2010"/>
    <n v="230"/>
    <d v="2020-04-20T17:00:00"/>
    <n v="1"/>
    <x v="0"/>
    <x v="1"/>
    <x v="15"/>
  </r>
  <r>
    <x v="49"/>
    <n v="502098139"/>
    <n v="187625"/>
    <m/>
    <d v="2020-04-08T14:07:47"/>
    <n v="13"/>
    <s v="PT;1;1;232"/>
    <n v="400"/>
    <m/>
    <n v="1"/>
    <x v="1"/>
    <x v="1"/>
    <x v="15"/>
  </r>
  <r>
    <x v="20"/>
    <n v="506801969"/>
    <n v="187629"/>
    <s v="AquisiÃ§Ã£o de serviÃ§os de cuidados preventivos de saÃºde"/>
    <d v="2020-04-08T14:26:20"/>
    <n v="1"/>
    <s v="PT;9;114;11"/>
    <n v="220"/>
    <d v="2020-04-17T17:00:00"/>
    <n v="1"/>
    <x v="1"/>
    <x v="1"/>
    <x v="15"/>
  </r>
  <r>
    <x v="1"/>
    <n v="506673626"/>
    <n v="187631"/>
    <m/>
    <d v="2020-04-08T14:30:25"/>
    <n v="1"/>
    <s v="PT;1;1;232"/>
    <n v="400"/>
    <m/>
    <n v="1"/>
    <x v="1"/>
    <x v="1"/>
    <x v="15"/>
  </r>
  <r>
    <x v="114"/>
    <n v="505584760"/>
    <n v="187634"/>
    <s v="RepavimentaÃ§Ã£o do arruamento, remodelaÃ§Ã£o de passeios, execuÃ§Ã£o de trabalhos nas redes de drenagem de Ã¡guas pluviais, rede de drenagem de Ã¡guas residuais, rede de distribuiÃ§Ã£o de Ã¡gua e infraestruturas elÃ©tricas."/>
    <d v="2020-04-08T14:39:16"/>
    <n v="3"/>
    <s v="PT;4;39;580"/>
    <n v="150"/>
    <d v="2020-04-29T23:59:00"/>
    <n v="1"/>
    <x v="1"/>
    <x v="1"/>
    <x v="15"/>
  </r>
  <r>
    <x v="65"/>
    <n v="600084779"/>
    <n v="187636"/>
    <s v="AquisiÃ§Ã£o serviÃ§os desenvolvimento aplicacional no Ã¢mbito da manutenÃ§Ã£o corretiva e evolutiva dos sistemas portal das finanÃ§as e autenticaÃ§Ã£o de contribuintes"/>
    <d v="2020-04-08T14:50:51"/>
    <n v="13"/>
    <s v="PT;1;1;232"/>
    <n v="220"/>
    <d v="2020-04-24T17:00:00"/>
    <n v="1"/>
    <x v="2"/>
    <x v="1"/>
    <x v="15"/>
  </r>
  <r>
    <x v="68"/>
    <n v="512013241"/>
    <n v="187637"/>
    <s v="AquisiÃ§Ã£o de 125 portÃ¡teis e 50 acessos de Internet para o Ensino Ã¡ DistÃ¢ncia para o funcionamento do 3.Âº PerÃ­odo devido Ã¡ Pandemia Covid 19"/>
    <d v="2020-04-08T14:53:19"/>
    <n v="1"/>
    <s v="PT;20;315;56"/>
    <n v="360"/>
    <d v="2020-04-15T17:30:00"/>
    <n v="1"/>
    <x v="1"/>
    <x v="1"/>
    <x v="15"/>
  </r>
  <r>
    <x v="113"/>
    <n v="506556590"/>
    <n v="187638"/>
    <s v="Fornecimento ContÃ­nuo de Material de Papelaria e Papel dividido nos seguintes lotes: (a) Lote 1- Economato: material de escritÃ³rio e suportes digitais (b) Lote 2- Papel: papel de fotocÃ³pia e de impressÃ£o"/>
    <d v="2020-04-08T15:03:54"/>
    <n v="13"/>
    <s v="PT;8;99;1497"/>
    <n v="220"/>
    <d v="2020-04-23T23:59:00"/>
    <n v="1"/>
    <x v="1"/>
    <x v="1"/>
    <x v="15"/>
  </r>
  <r>
    <x v="6"/>
    <n v="506037258"/>
    <n v="187640"/>
    <m/>
    <d v="2020-04-08T15:11:13"/>
    <n v="1"/>
    <s v="PT;1;1;232"/>
    <n v="400"/>
    <m/>
    <n v="1"/>
    <x v="1"/>
    <x v="1"/>
    <x v="15"/>
  </r>
  <r>
    <x v="38"/>
    <n v="505309939"/>
    <n v="187641"/>
    <s v="AquisiÃ§Ã£o de ServiÃ§os de Publicidade"/>
    <d v="2020-04-08T15:18:52"/>
    <n v="1"/>
    <s v="PT;9;121;1594"/>
    <n v="150"/>
    <d v="2020-04-28T16:30:00"/>
    <n v="1"/>
    <x v="1"/>
    <x v="1"/>
    <x v="15"/>
  </r>
  <r>
    <x v="25"/>
    <n v="505307685"/>
    <n v="187644"/>
    <s v="PrestaÃ§Ã£o de serviÃ§os de depÃ³sito de terras"/>
    <d v="2020-04-08T15:40:01"/>
    <n v="1"/>
    <s v="PT;12;161;202"/>
    <n v="220"/>
    <d v="2020-04-24T23:59:00"/>
    <n v="1"/>
    <x v="1"/>
    <x v="1"/>
    <x v="15"/>
  </r>
  <r>
    <x v="74"/>
    <n v="502177080"/>
    <n v="187645"/>
    <s v="PrestaÃ§Ã£o de ServiÃ§os de ConservaÃ§Ã£o do Parque EcolÃ³gico da Venda do Pinheiro e EspaÃ§os Verdes do Eixo ViÃ¡rio Malveira-Venda do Pinheiro."/>
    <d v="2020-04-08T15:41:40"/>
    <n v="13"/>
    <s v="PT;12;168;195"/>
    <n v="220"/>
    <d v="2020-04-16T17:00:00"/>
    <n v="1"/>
    <x v="1"/>
    <x v="1"/>
    <x v="15"/>
  </r>
  <r>
    <x v="17"/>
    <n v="505456010"/>
    <n v="187650"/>
    <m/>
    <d v="2020-04-08T16:23:26"/>
    <n v="1"/>
    <s v="PT;1;1;232"/>
    <n v="400"/>
    <m/>
    <n v="1"/>
    <x v="1"/>
    <x v="1"/>
    <x v="15"/>
  </r>
  <r>
    <x v="17"/>
    <n v="505456010"/>
    <n v="187651"/>
    <s v="Fornecimento de refeiÃ§Ãµes para espaÃ§os de acolhimento para doentes e casos sociais (EspaÃ§o COVID-19 e EspaÃ§o NÃ£o COVID), COMI (Centro OperaÃ§Ãµes Municipais Integradas) e Centro de Testes COVID"/>
    <d v="2020-04-08T16:25:40"/>
    <n v="1"/>
    <s v="PT;12;174;223"/>
    <n v="5"/>
    <d v="1970-01-01T14:00:00"/>
    <n v="1"/>
    <x v="1"/>
    <x v="1"/>
    <x v="15"/>
  </r>
  <r>
    <x v="38"/>
    <n v="505309939"/>
    <n v="187653"/>
    <s v="AquisiÃ§Ã£o de ServiÃ§os de Publicidade"/>
    <d v="2020-04-08T16:32:11"/>
    <n v="1"/>
    <s v="PT;9;121;1594"/>
    <n v="220"/>
    <d v="2020-04-21T16:30:00"/>
    <n v="1"/>
    <x v="1"/>
    <x v="1"/>
    <x v="15"/>
  </r>
  <r>
    <x v="38"/>
    <n v="505309939"/>
    <n v="187657"/>
    <s v="AquisiÃ§Ã£o de ServiÃ§os de Publicidade"/>
    <d v="2020-04-08T16:59:43"/>
    <n v="1"/>
    <s v="PT;9;121;1594"/>
    <n v="220"/>
    <d v="2020-04-21T16:30:00"/>
    <n v="1"/>
    <x v="1"/>
    <x v="1"/>
    <x v="15"/>
  </r>
  <r>
    <x v="38"/>
    <n v="505309939"/>
    <n v="187658"/>
    <s v="AquisiÃ§Ã£o de ServiÃ§os de Publicidade"/>
    <d v="2020-04-08T17:19:47"/>
    <n v="1"/>
    <s v="PT;9;121;1594"/>
    <n v="220"/>
    <d v="2020-04-21T16:30:00"/>
    <n v="1"/>
    <x v="1"/>
    <x v="1"/>
    <x v="15"/>
  </r>
  <r>
    <x v="17"/>
    <n v="505456010"/>
    <n v="187663"/>
    <s v="Fornecimento de refeiÃ§Ãµes para espaÃ§os de acolhimento para doentes e casos sociais (EspaÃ§o COVID-19 e EspaÃ§o NÃ£o COVID), COMI (Centro OperaÃ§Ãµes Municipais Integradas) e Centro de Testes COVID"/>
    <d v="2020-04-08T18:40:03"/>
    <n v="1"/>
    <s v="PT;12;174;223"/>
    <n v="340"/>
    <d v="2020-04-09T14:00:00"/>
    <n v="1"/>
    <x v="1"/>
    <x v="1"/>
    <x v="15"/>
  </r>
  <r>
    <x v="24"/>
    <n v="503311332"/>
    <n v="187664"/>
    <s v="Cprev 06/2020 - AquisiÃ§Ã£o de bases e postes de diversas tipologias para sinalizaÃ§Ã£o vertical"/>
    <d v="2020-04-08T19:38:06"/>
    <n v="13"/>
    <s v="PT;12;165;2006"/>
    <n v="230"/>
    <d v="2020-04-15T17:00:00"/>
    <n v="1"/>
    <x v="1"/>
    <x v="1"/>
    <x v="15"/>
  </r>
  <r>
    <x v="24"/>
    <n v="503311332"/>
    <n v="187665"/>
    <s v="AD 12/2020 - AquisiÃ§Ã£o de serviÃ§os de medicina no trabalho"/>
    <d v="2020-04-08T22:05:32"/>
    <n v="1"/>
    <s v="PT;12;165;2006"/>
    <n v="300"/>
    <d v="2020-04-15T17:00:00"/>
    <n v="1"/>
    <x v="1"/>
    <x v="1"/>
    <x v="15"/>
  </r>
  <r>
    <x v="70"/>
    <n v="506791220"/>
    <n v="187666"/>
    <s v="AquisiÃ§Ã£o de Carnes e Enchidos"/>
    <d v="2020-04-08T23:37:35"/>
    <n v="13"/>
    <s v="PT;16;239;78"/>
    <n v="220"/>
    <d v="2020-04-16T23:59:00"/>
    <n v="1"/>
    <x v="1"/>
    <x v="1"/>
    <x v="15"/>
  </r>
  <r>
    <x v="0"/>
    <n v="508481287"/>
    <n v="187667"/>
    <s v="AquisiÃ§Ã£o de material diverso para eletromecÃ¢nica."/>
    <d v="2020-04-09T09:47:51"/>
    <n v="13"/>
    <s v="PT;12;165;2010"/>
    <n v="220"/>
    <d v="2020-04-17T17:00:00"/>
    <n v="1"/>
    <x v="0"/>
    <x v="1"/>
    <x v="15"/>
  </r>
  <r>
    <x v="329"/>
    <n v="501649484"/>
    <n v="187669"/>
    <m/>
    <d v="2020-04-09T10:48:30"/>
    <n v="1"/>
    <s v="PT;1;1;232"/>
    <n v="400"/>
    <m/>
    <n v="1"/>
    <x v="2"/>
    <x v="1"/>
    <x v="15"/>
  </r>
  <r>
    <x v="11"/>
    <n v="506614913"/>
    <n v="187671"/>
    <s v="ReabilitaÃ§Ã£o da IluminaÃ§Ã£o da Passagem Superior do Forte da Casa - MunicÃ­pio de Vila Franca de Xira"/>
    <d v="2020-04-09T11:49:09"/>
    <n v="1"/>
    <s v="PT;12;173;2090"/>
    <n v="220"/>
    <d v="2020-04-21T23:59:00"/>
    <n v="1"/>
    <x v="1"/>
    <x v="1"/>
    <x v="15"/>
  </r>
  <r>
    <x v="0"/>
    <n v="508481287"/>
    <n v="187680"/>
    <m/>
    <d v="2020-04-10T11:48:56"/>
    <n v="1"/>
    <s v="PT;1;1;232"/>
    <n v="400"/>
    <m/>
    <n v="1"/>
    <x v="0"/>
    <x v="1"/>
    <x v="15"/>
  </r>
  <r>
    <x v="1"/>
    <n v="506673626"/>
    <n v="187681"/>
    <s v="AquisiÃ§Ã£o de serviÃ§os para aconselhamento jurÃ­dico aos Ã³rgÃ£os municipais no Ã¢mbito dos processos judiciais e na implicaÃ§Ã£o destes com o desenvolvimento do procedimento contratual relativo ao projeto de requalificaÃ§Ã£o da quinta Braamcamp"/>
    <d v="2020-04-10T14:58:38"/>
    <n v="1"/>
    <s v="PT;16;237;31"/>
    <n v="360"/>
    <d v="2020-04-13T23:59:00"/>
    <n v="1"/>
    <x v="1"/>
    <x v="1"/>
    <x v="15"/>
  </r>
  <r>
    <x v="137"/>
    <n v="506818829"/>
    <n v="187683"/>
    <m/>
    <d v="2020-04-11T14:34:39"/>
    <n v="1"/>
    <m/>
    <n v="400"/>
    <m/>
    <n v="1"/>
    <x v="1"/>
    <x v="1"/>
    <x v="15"/>
  </r>
  <r>
    <x v="50"/>
    <n v="500192855"/>
    <n v="187685"/>
    <m/>
    <d v="2020-04-11T16:38:01"/>
    <n v="1"/>
    <s v="PT;1;1;232"/>
    <n v="1"/>
    <m/>
    <n v="1"/>
    <x v="3"/>
    <x v="1"/>
    <x v="15"/>
  </r>
  <r>
    <x v="17"/>
    <n v="505456010"/>
    <n v="187686"/>
    <s v="PrestaÃ§Ã£o de serviÃ§os de ManutenÃ§Ã£o e AssistÃªncia TÃ©cnica dos SLAT do Concelho da Amadora"/>
    <d v="2020-04-11T18:10:48"/>
    <n v="1"/>
    <s v="PT;12;174;223"/>
    <n v="220"/>
    <d v="2020-04-21T23:59:00"/>
    <n v="1"/>
    <x v="1"/>
    <x v="1"/>
    <x v="15"/>
  </r>
  <r>
    <x v="17"/>
    <n v="505456010"/>
    <n v="187687"/>
    <s v="PrestaÃ§Ã£o de serviÃ§os de realizaÃ§Ã£o de testes analÃ­ticos para COVID 19"/>
    <d v="2020-04-12T23:32:01"/>
    <n v="1"/>
    <s v="PT;1;1;232"/>
    <n v="340"/>
    <d v="2020-04-14T23:59:00"/>
    <n v="1"/>
    <x v="1"/>
    <x v="1"/>
    <x v="16"/>
  </r>
  <r>
    <x v="17"/>
    <n v="505456010"/>
    <n v="187688"/>
    <s v="Fornecimento de 212 computadores portÃ¡teis e 200 horas de serviÃ§os de apoio remoto aos utilizadores finais (alunos)"/>
    <d v="2020-04-13T00:01:25"/>
    <n v="13"/>
    <s v="PT;1;1;232"/>
    <n v="340"/>
    <d v="2020-04-15T23:59:00"/>
    <n v="1"/>
    <x v="1"/>
    <x v="1"/>
    <x v="16"/>
  </r>
  <r>
    <x v="17"/>
    <n v="505456010"/>
    <n v="187689"/>
    <s v="AquisiÃ§Ã£o de Armeiro para a PolÃ­cia Municipal"/>
    <d v="2020-04-13T08:41:56"/>
    <n v="1"/>
    <s v="PT;12;174;2093"/>
    <n v="220"/>
    <d v="2020-04-22T23:59:00"/>
    <n v="1"/>
    <x v="1"/>
    <x v="1"/>
    <x v="16"/>
  </r>
  <r>
    <x v="106"/>
    <n v="507866673"/>
    <n v="187690"/>
    <s v="PC-2020-000181 - PRESTAÃ‡ÃƒO DE SERVIÃ‡OS DE SUPERVISÃƒO DE QAS DE OBRAS DAS EMPRESAS DO GRUPO REN"/>
    <d v="2020-04-13T09:25:09"/>
    <n v="5"/>
    <s v="PT;1;1;232"/>
    <n v="220"/>
    <d v="2020-04-23T17:00:00"/>
    <n v="1"/>
    <x v="2"/>
    <x v="1"/>
    <x v="16"/>
  </r>
  <r>
    <x v="17"/>
    <n v="505456010"/>
    <n v="187691"/>
    <s v="AquisiÃ§Ã£o de Livros para as Bibliotecas das Escolas BÃ¡sicas do 1Âº Ciclo do MunicÃ­pio da Amadora"/>
    <d v="2020-04-13T09:29:08"/>
    <n v="1"/>
    <s v="PT;12;174;2096"/>
    <n v="220"/>
    <d v="2020-04-19T23:59:00"/>
    <n v="1"/>
    <x v="1"/>
    <x v="1"/>
    <x v="16"/>
  </r>
  <r>
    <x v="2"/>
    <n v="503539473"/>
    <n v="187692"/>
    <s v="PrestaÃ§Ã£o de serviÃ§os de recolha, transporte de resÃ­duos urbanos, limpeza urbana e serviÃ§os auxiliares, no MunicÃ­pio de Albufeira (maio e junho)."/>
    <d v="2020-04-13T09:41:12"/>
    <n v="1"/>
    <s v="PT;9;111;105"/>
    <n v="300"/>
    <d v="2020-04-15T23:59:00"/>
    <n v="1"/>
    <x v="1"/>
    <x v="1"/>
    <x v="16"/>
  </r>
  <r>
    <x v="0"/>
    <n v="508481287"/>
    <n v="187693"/>
    <s v="AquisiÃ§Ã£o de material para reparaÃ§Ãµes nas centrais telefÃ³nicas e telefones do CHULN."/>
    <d v="2020-04-13T09:44:10"/>
    <n v="1"/>
    <s v="PT;12;165;2010"/>
    <n v="300"/>
    <d v="2020-04-21T17:00:00"/>
    <n v="1"/>
    <x v="0"/>
    <x v="1"/>
    <x v="16"/>
  </r>
  <r>
    <x v="51"/>
    <n v="506624200"/>
    <n v="187694"/>
    <s v="AquisiÃ§Ã£o de serviÃ§os de lavagem mecÃ¢nica, desodorizaÃ§Ã£o e desengorduramento e desinfeÃ§Ã£o de contentores de recolha de resÃ­duos com capacidade de 800 litros"/>
    <d v="2020-04-13T09:59:17"/>
    <n v="13"/>
    <s v="PT;7;86;149"/>
    <n v="230"/>
    <d v="2020-04-18T17:00:00"/>
    <n v="1"/>
    <x v="1"/>
    <x v="1"/>
    <x v="16"/>
  </r>
  <r>
    <x v="51"/>
    <n v="506624200"/>
    <n v="187695"/>
    <s v="Fornecimento, montagem e instalaÃ§Ã£o de Painel Outdoor LED"/>
    <d v="2020-04-13T10:40:15"/>
    <n v="13"/>
    <s v="PT;7;85;95"/>
    <n v="400"/>
    <m/>
    <n v="1"/>
    <x v="1"/>
    <x v="1"/>
    <x v="16"/>
  </r>
  <r>
    <x v="137"/>
    <n v="506818829"/>
    <n v="187696"/>
    <s v="PrestaÃ§Ã£o de serviÃ§os de: ElaboraÃ§Ã£o do Projeto de ExecuÃ§Ã£o da Â¿Variante Sudeste: Fase I - LigaÃ§Ã£o entre a Rua Comendador Manuel Rodrigues Lagos e a Avenida Calouste Gulbenkian e Fase II - LigaÃ§Ã£o entre a Avenida Calouste Gulbenkian e a Rua Dr. JoÃ£o Afonso Ferreira DinisÂ¿"/>
    <d v="2020-04-13T10:42:48"/>
    <n v="13"/>
    <s v="PT;7;88;1431"/>
    <n v="150"/>
    <d v="2020-04-29T23:59:00"/>
    <n v="1"/>
    <x v="1"/>
    <x v="1"/>
    <x v="16"/>
  </r>
  <r>
    <x v="51"/>
    <n v="506624200"/>
    <n v="187697"/>
    <s v="Fornecimento, montagem e instalaÃ§Ã£o de Painel Outdoor LED"/>
    <d v="2020-04-13T10:47:43"/>
    <n v="13"/>
    <s v="PT;7;86;149"/>
    <n v="220"/>
    <d v="2020-04-19T23:59:00"/>
    <n v="1"/>
    <x v="1"/>
    <x v="1"/>
    <x v="16"/>
  </r>
  <r>
    <x v="137"/>
    <n v="506818829"/>
    <n v="187698"/>
    <m/>
    <d v="2020-04-13T11:07:00"/>
    <n v="13"/>
    <s v="PT;1;1;232"/>
    <n v="400"/>
    <m/>
    <n v="1"/>
    <x v="1"/>
    <x v="1"/>
    <x v="16"/>
  </r>
  <r>
    <x v="51"/>
    <n v="506624200"/>
    <n v="187699"/>
    <s v="AquisiÃ§Ã£o de torniquetes e aluguer de software para piscina da Quinta da Paiva"/>
    <d v="2020-04-13T11:19:52"/>
    <n v="1"/>
    <s v="PT;7;86;1328"/>
    <n v="220"/>
    <d v="2020-04-23T23:59:00"/>
    <n v="1"/>
    <x v="1"/>
    <x v="1"/>
    <x v="16"/>
  </r>
  <r>
    <x v="43"/>
    <n v="503035416"/>
    <n v="187700"/>
    <s v="AquisiÃ§Ã£o de serviÃ§o de manutenÃ§Ã£o de peÃ§as fora do Ã¢mbito da assistÃªncia tÃ©cnica de 2020"/>
    <d v="2020-04-13T11:44:59"/>
    <n v="1"/>
    <s v="PT;12;174;2096"/>
    <n v="220"/>
    <d v="2020-04-16T17:00:00"/>
    <n v="1"/>
    <x v="0"/>
    <x v="1"/>
    <x v="16"/>
  </r>
  <r>
    <x v="0"/>
    <n v="508481287"/>
    <n v="187701"/>
    <s v="AquisiÃ§Ã£o de serviÃ§os de manutenÃ§Ã£o preventiva do ecÃ³grafo Fibroscan 502T com calibraÃ§Ã£o das sondas &quot;M&quot; e &quot;XL&quot; para o serviÃ§o de Gastrenterologia e Hepatologia - McdtÂ´s - HSM"/>
    <d v="2020-04-13T12:16:18"/>
    <n v="1"/>
    <s v="PT;12;165;2010"/>
    <n v="220"/>
    <d v="2020-04-17T17:00:00"/>
    <n v="1"/>
    <x v="0"/>
    <x v="1"/>
    <x v="16"/>
  </r>
  <r>
    <x v="13"/>
    <n v="501294104"/>
    <n v="187702"/>
    <s v="PRESTAÃ‡ÃƒO DE SERVIÃ‡OS PARA APOIO Ã€S ATIVIDADES CULTURAIS DO AUDITÃ“RIO CHARLOT, PELO PERÃODO DE 12 MESES."/>
    <d v="2020-04-13T13:14:01"/>
    <n v="1"/>
    <s v="PT;16;245;2623"/>
    <n v="220"/>
    <d v="2020-04-19T23:59:00"/>
    <n v="1"/>
    <x v="1"/>
    <x v="1"/>
    <x v="16"/>
  </r>
  <r>
    <x v="13"/>
    <n v="501294104"/>
    <n v="187703"/>
    <s v="PRESTAÃ‡ÃƒO DE SERVIÃ‡OS PARA APOIO ADMINISTARTIVO NO GABINETE DA JUVENTUDE, PELO PERÃODO DE 12 MESES."/>
    <d v="2020-04-13T13:38:58"/>
    <n v="1"/>
    <s v="PT;16;245;2623"/>
    <n v="30"/>
    <d v="1970-01-01T23:59:00"/>
    <n v="1"/>
    <x v="1"/>
    <x v="1"/>
    <x v="16"/>
  </r>
  <r>
    <x v="13"/>
    <n v="501294104"/>
    <n v="187704"/>
    <s v="PRESTAÃ‡ÃƒO DE SERVIÃ‡OS PARA APOIO TÃ‰CNICO NO GABINETE DA JUVENTUDE, PELO PERÃODO DE 12 MESES."/>
    <d v="2020-04-13T14:10:39"/>
    <n v="1"/>
    <s v="PT;16;245;2623"/>
    <n v="220"/>
    <d v="2020-04-21T23:59:00"/>
    <n v="1"/>
    <x v="1"/>
    <x v="1"/>
    <x v="16"/>
  </r>
  <r>
    <x v="43"/>
    <n v="503035416"/>
    <n v="187705"/>
    <s v="AquisiÃ§Ã£o de impressos administrativos para o ano de 2020 do Hospital Professor Doutor Fernando Fonseca E.P.E."/>
    <d v="2020-04-13T14:20:38"/>
    <n v="3"/>
    <s v="PT;12;174;2096"/>
    <n v="150"/>
    <d v="2020-05-03T17:00:00"/>
    <n v="1"/>
    <x v="0"/>
    <x v="1"/>
    <x v="16"/>
  </r>
  <r>
    <x v="13"/>
    <n v="501294104"/>
    <n v="187707"/>
    <s v="PRESTAÃ‡ÃƒO DE SERVIÃ‡OS PARA APOIO AO SERVIÃ‡O DE PORTARIA DO FÃ“RUM MUNICIPAL LUISA TODI, PELO PERÃODO DE 12 MESES"/>
    <d v="2020-04-13T14:37:15"/>
    <n v="1"/>
    <s v="PT;16;245;2623"/>
    <n v="30"/>
    <d v="2020-03-05T23:59:00"/>
    <n v="1"/>
    <x v="1"/>
    <x v="1"/>
    <x v="16"/>
  </r>
  <r>
    <x v="13"/>
    <n v="501294104"/>
    <n v="187708"/>
    <s v="PRESTAÃ‡ÃƒO DE SERVIÃ‡OS PARA DIREÃ‡ÃƒO TÃ‰CNICA DO FÃ“RUM MUNICIPAL LUISA TODI, PELO PERÃODO DE 12 MESES"/>
    <d v="2020-04-13T14:54:20"/>
    <n v="13"/>
    <s v="PT;16;245;2623"/>
    <n v="30"/>
    <d v="1970-01-01T23:59:00"/>
    <n v="1"/>
    <x v="1"/>
    <x v="1"/>
    <x v="16"/>
  </r>
  <r>
    <x v="43"/>
    <n v="503035416"/>
    <n v="187711"/>
    <m/>
    <d v="2020-04-13T15:46:07"/>
    <n v="4"/>
    <s v="PT;1;1;232"/>
    <n v="1"/>
    <m/>
    <n v="1"/>
    <x v="0"/>
    <x v="1"/>
    <x v="16"/>
  </r>
  <r>
    <x v="13"/>
    <n v="501294104"/>
    <n v="187719"/>
    <m/>
    <d v="2020-04-13T23:19:19"/>
    <n v="3"/>
    <m/>
    <n v="1"/>
    <m/>
    <n v="1"/>
    <x v="1"/>
    <x v="1"/>
    <x v="16"/>
  </r>
  <r>
    <x v="24"/>
    <n v="503311332"/>
    <n v="187720"/>
    <s v="CPI 13/2020 - AquisiÃ§Ã£o de serviÃ§os de vigilÃ¢ncia para as instalaÃ§Ãµes da EMEL"/>
    <d v="2020-04-14T09:06:40"/>
    <n v="3"/>
    <s v="PT;12;165;75"/>
    <n v="150"/>
    <d v="2020-05-14T17:00:00"/>
    <n v="1"/>
    <x v="1"/>
    <x v="1"/>
    <x v="16"/>
  </r>
  <r>
    <x v="39"/>
    <n v="680015019"/>
    <n v="187721"/>
    <s v="AquisiÃ§Ã£o de uma plataforma elevatÃ³ria para o novo edifÃ­cio dos ServiÃ§os TÃ©cnicos de Leceia"/>
    <d v="2020-04-14T09:07:56"/>
    <n v="3"/>
    <s v="PT;12;169;2053"/>
    <n v="230"/>
    <d v="2020-04-20T23:59:00"/>
    <n v="1"/>
    <x v="5"/>
    <x v="1"/>
    <x v="16"/>
  </r>
  <r>
    <x v="43"/>
    <n v="503035416"/>
    <n v="187722"/>
    <m/>
    <d v="2020-04-14T09:37:25"/>
    <n v="3"/>
    <m/>
    <n v="1"/>
    <m/>
    <n v="1"/>
    <x v="0"/>
    <x v="1"/>
    <x v="16"/>
  </r>
  <r>
    <x v="39"/>
    <n v="680015019"/>
    <n v="187723"/>
    <s v="AquisiÃ§Ã£o de copos de papel personalizados para as mÃ¡quinas de Ã¡gua existentes nos edifÃ­cios dos SIMAS de Oeiras e Amadora."/>
    <d v="2020-04-14T09:47:24"/>
    <n v="13"/>
    <s v="PT;12;169;2057"/>
    <n v="220"/>
    <d v="2020-04-22T23:59:00"/>
    <n v="1"/>
    <x v="5"/>
    <x v="1"/>
    <x v="16"/>
  </r>
  <r>
    <x v="49"/>
    <n v="502098139"/>
    <n v="187725"/>
    <s v="CONTRATAÃ‡ÃƒO DOS SERVIÃ‡OS DE RECOLHA DE MONSTROS JUNTO DOS PONTOS DE RECOLHA DE RSU, NO CONCELHO DE LOULÃ‰."/>
    <d v="2020-04-14T10:04:00"/>
    <n v="13"/>
    <s v="PT;9;118;109"/>
    <n v="200"/>
    <d v="2020-04-26T18:00:00"/>
    <n v="1"/>
    <x v="1"/>
    <x v="1"/>
    <x v="16"/>
  </r>
  <r>
    <x v="290"/>
    <n v="600087247"/>
    <n v="187726"/>
    <s v="Empreitada de ReabilitaÃ§Ã£o de ReservatÃ³rios do Concelho de Mafra"/>
    <d v="2020-04-14T10:05:45"/>
    <n v="3"/>
    <s v="PT;12;168;195"/>
    <n v="150"/>
    <d v="2020-05-04T17:00:00"/>
    <n v="1"/>
    <x v="5"/>
    <x v="1"/>
    <x v="16"/>
  </r>
  <r>
    <x v="86"/>
    <n v="501273433"/>
    <n v="187727"/>
    <s v="PRESTAÃ‡ÃƒO DE SERVIÃ‡OS DE MOTORISTA E AUTOCARRO PARA O PERCURSO DOS T.U.A. ATÃ‰ FINAL DE 2021"/>
    <d v="2020-04-14T10:25:03"/>
    <n v="3"/>
    <s v="PT;15;214;2450"/>
    <n v="220"/>
    <d v="2020-04-23T23:59:00"/>
    <n v="1"/>
    <x v="1"/>
    <x v="1"/>
    <x v="16"/>
  </r>
  <r>
    <x v="49"/>
    <n v="502098139"/>
    <n v="187728"/>
    <s v="CONTRATAÃ‡ÃƒO DA AQUISIÃ‡ÃƒO DE MATERIAIS (PEÃ‡AS E ACESSÃ“RIOS) E PRESTAÃ‡ÃƒO DE SERVIÃ‡OS DE REPARAÃ‡ÃƒO DE VEÃCULOS PROPRIEDADE DA CÃ‚MARA MUNICIPAL DE LOULÃ‰."/>
    <d v="2020-04-14T10:31:33"/>
    <n v="3"/>
    <s v="PT;9;118;1582"/>
    <n v="150"/>
    <d v="2020-05-01T18:00:00"/>
    <n v="1"/>
    <x v="1"/>
    <x v="1"/>
    <x v="16"/>
  </r>
  <r>
    <x v="65"/>
    <n v="600084779"/>
    <n v="187729"/>
    <m/>
    <d v="2020-04-14T10:35:03"/>
    <n v="13"/>
    <s v="PT;1;1;232"/>
    <n v="1"/>
    <d v="2019-08-11T17:00:00"/>
    <n v="1"/>
    <x v="2"/>
    <x v="1"/>
    <x v="16"/>
  </r>
  <r>
    <x v="74"/>
    <n v="502177080"/>
    <n v="187730"/>
    <s v="AquisiÃ§Ã£o de um ecoponto de superfÃ­cie completo metÃ¡lico."/>
    <d v="2020-04-14T10:38:57"/>
    <n v="1"/>
    <s v="PT;12;168;2045"/>
    <n v="220"/>
    <d v="2020-04-17T17:00:00"/>
    <n v="1"/>
    <x v="1"/>
    <x v="1"/>
    <x v="16"/>
  </r>
  <r>
    <x v="43"/>
    <n v="503035416"/>
    <n v="187731"/>
    <s v="AquisiÃ§Ã£o de Implantes Cocleares, para o ano de 2020, para o Hospital Prof. Dr. Fernando Fonseca, EPE."/>
    <d v="2020-04-14T10:59:56"/>
    <n v="3"/>
    <s v="PT;1;1;232"/>
    <n v="150"/>
    <d v="2020-04-27T17:00:00"/>
    <n v="1"/>
    <x v="0"/>
    <x v="1"/>
    <x v="16"/>
  </r>
  <r>
    <x v="33"/>
    <n v="505170876"/>
    <n v="187732"/>
    <s v="Fornecimento de elevador de viaturas e equipamento diagnÃ³stico para as oficinas municipais"/>
    <d v="2020-04-14T11:01:06"/>
    <n v="1"/>
    <s v="PT;9;117;1575"/>
    <n v="220"/>
    <d v="2020-04-20T17:00:00"/>
    <n v="1"/>
    <x v="1"/>
    <x v="1"/>
    <x v="16"/>
  </r>
  <r>
    <x v="46"/>
    <n v="502256869"/>
    <n v="187733"/>
    <s v="RequalificaÃ§Ã£o Parcial de Defensas no Terminal Ro Ro - Coelho da Mota, no Porto de SetÃºbal"/>
    <d v="2020-04-14T11:19:16"/>
    <n v="13"/>
    <s v="PT;16;245;2623"/>
    <n v="150"/>
    <d v="2020-05-04T23:59:00"/>
    <n v="1"/>
    <x v="7"/>
    <x v="1"/>
    <x v="16"/>
  </r>
  <r>
    <x v="46"/>
    <n v="502256869"/>
    <n v="187734"/>
    <s v="PRESTAÃ‡ÃƒO DE SERVIÃ‡OS DE REPARAÃ‡ÃƒO GERAL DE QUATRO BOIAS DE ASSINALAMENTO MARÃTIMO NO PORTO DE PORTO DE SETÃšBAL (5 CN, 7CN, 2 CS e 6 CS)"/>
    <d v="2020-04-14T11:22:43"/>
    <n v="13"/>
    <s v="PT;16;245;2623"/>
    <n v="150"/>
    <d v="2020-05-24T23:59:00"/>
    <n v="1"/>
    <x v="7"/>
    <x v="1"/>
    <x v="16"/>
  </r>
  <r>
    <x v="13"/>
    <n v="501294104"/>
    <n v="187735"/>
    <s v="Contrato de aluguer da varredora mecÃ¢nica de 4mÂ³, matrÃ­cula 17-QL-49, pelo perÃ­odo de 5 meses"/>
    <d v="2020-04-14T11:26:06"/>
    <n v="1"/>
    <s v="PT;16;245;321"/>
    <n v="220"/>
    <d v="2020-04-20T23:59:00"/>
    <n v="1"/>
    <x v="1"/>
    <x v="1"/>
    <x v="16"/>
  </r>
  <r>
    <x v="131"/>
    <n v="508345464"/>
    <n v="187736"/>
    <s v="Empreitada de RemodelaÃ§Ã£o da Rede de Abastecimento de Ãgua da Rua Pereira Rodrigues e Rua JoÃ£o Pinto Figueiredo, em Marinhais"/>
    <d v="2020-04-14T11:27:59"/>
    <n v="3"/>
    <s v="PT;15;226;2507"/>
    <n v="150"/>
    <d v="2020-05-05T16:00:00"/>
    <n v="1"/>
    <x v="2"/>
    <x v="1"/>
    <x v="16"/>
  </r>
  <r>
    <x v="12"/>
    <n v="506187543"/>
    <n v="187737"/>
    <s v="AquisiÃ§Ã£o de serviÃ§os para despejo de fossas sÃ©pticas nas freguesias de Palmela, Quinta do Anjo e Pinhal Novo, a limpeza e desobstruÃ§Ã£o de coletores de Ã¡guas residuais domÃ©sticas e pluviais de diferentes diÃ¢metros, limpeza de estaÃ§Ãµes elevatÃ³rias de Ã¡guas residuais e inspeÃ§Ã£o video em coletores de Ã¡guas residuais domÃ©sticas e pluviais em toda a Ã¡rea geogrÃ¡fica do concelho de Palmela."/>
    <d v="2020-04-14T11:35:00"/>
    <n v="13"/>
    <s v="PT;16;241;132"/>
    <n v="230"/>
    <d v="2020-04-20T23:59:00"/>
    <n v="1"/>
    <x v="1"/>
    <x v="1"/>
    <x v="16"/>
  </r>
  <r>
    <x v="99"/>
    <n v="510089224"/>
    <n v="187738"/>
    <s v="DAP 2020.0051 - AquisiÃ§Ã£o de ServiÃ§os de Desenvolvimento e ImplementaÃ§Ã£o do Sistema de GestÃ£o de LaboratÃ³rio, para o LaboratÃ³rio de AnÃ¡lises de Dopagem (LAD), projeto cofinanciado no Ã¢mbito do Aviso n.Âº 02/SAMA2020/2016"/>
    <d v="2020-04-14T11:42:02"/>
    <n v="13"/>
    <s v="PT;12;165;2010"/>
    <n v="220"/>
    <d v="2020-04-20T23:59:00"/>
    <n v="1"/>
    <x v="2"/>
    <x v="1"/>
    <x v="16"/>
  </r>
  <r>
    <x v="50"/>
    <n v="500192855"/>
    <n v="187739"/>
    <s v="AquisiÃ§Ã£o de ServiÃ§os de ManutenÃ§Ã£o do Centro de Comando Centralizado de Energia e Unidades Remotas de Telecomando (URTÂ¿s) da Rede de Energia do Metropolitano de Lisboa, E.P.E."/>
    <d v="2020-04-14T11:48:15"/>
    <n v="1"/>
    <s v="PT;1;1;232"/>
    <n v="1"/>
    <d v="1970-01-01T23:59:00"/>
    <n v="1"/>
    <x v="3"/>
    <x v="1"/>
    <x v="16"/>
  </r>
  <r>
    <x v="74"/>
    <n v="502177080"/>
    <n v="187740"/>
    <s v="PrestaÃ§Ã£o de serviÃ§os de ManutenÃ§Ãµes Preventivas e de AssistÃªncias TÃ©cnicas a sistemas de alarmes (SADI-SADIR-CCTV) de diversos edifÃ­cios municipais"/>
    <d v="2020-04-14T11:54:14"/>
    <n v="13"/>
    <s v="PT;12;168;195"/>
    <n v="230"/>
    <d v="2020-04-20T17:00:00"/>
    <n v="1"/>
    <x v="1"/>
    <x v="1"/>
    <x v="16"/>
  </r>
  <r>
    <x v="27"/>
    <n v="506722422"/>
    <n v="187741"/>
    <m/>
    <d v="2020-04-14T12:07:17"/>
    <n v="13"/>
    <s v="PT;1;1;232"/>
    <n v="400"/>
    <m/>
    <n v="1"/>
    <x v="1"/>
    <x v="1"/>
    <x v="16"/>
  </r>
  <r>
    <x v="27"/>
    <n v="506722422"/>
    <n v="187742"/>
    <s v="Fornecimento de equipamentos para Centro de BTT"/>
    <d v="2020-04-14T12:09:58"/>
    <n v="13"/>
    <s v="PT;15;220;2478"/>
    <n v="220"/>
    <d v="2020-04-21T23:59:00"/>
    <n v="1"/>
    <x v="1"/>
    <x v="1"/>
    <x v="16"/>
  </r>
  <r>
    <x v="13"/>
    <n v="501294104"/>
    <n v="187743"/>
    <s v="PRESTAÃ‡ÃƒO DE SERVIÃ‡OS PARA CAMPANHA DE DIVULGAÃ‡ÃƒO NA RFM DA PASSAGEM DE ANO - FIM DE ANO AZUL 2020."/>
    <d v="2020-04-14T12:13:51"/>
    <n v="1"/>
    <s v="PT;16;245;2623"/>
    <n v="200"/>
    <d v="2020-04-20T23:59:00"/>
    <n v="1"/>
    <x v="1"/>
    <x v="1"/>
    <x v="16"/>
  </r>
  <r>
    <x v="68"/>
    <n v="512013241"/>
    <n v="187745"/>
    <s v="EXECUÃ‡ÃƒO DO SANEAMENTO BÃSICO E REABILITAÃ‡ÃƒO DA RUA DAS FREIRAS"/>
    <d v="2020-04-14T12:45:06"/>
    <n v="1"/>
    <s v="PT;20;315;1353"/>
    <n v="230"/>
    <d v="2020-04-22T17:30:00"/>
    <n v="1"/>
    <x v="1"/>
    <x v="1"/>
    <x v="16"/>
  </r>
  <r>
    <x v="0"/>
    <n v="508481287"/>
    <n v="187751"/>
    <s v="AquisiÃ§Ã£o de oxÃ­metro de pulso para o ServiÃ§o de Cardiologia II - Internamento - Unidade de Cuidados Especiais de Cardiologia."/>
    <d v="2020-04-14T14:42:57"/>
    <n v="13"/>
    <s v="PT;12;165;2010"/>
    <n v="200"/>
    <d v="2020-04-22T17:00:00"/>
    <n v="1"/>
    <x v="0"/>
    <x v="1"/>
    <x v="16"/>
  </r>
  <r>
    <x v="6"/>
    <n v="506037258"/>
    <n v="187753"/>
    <s v="ValorizaÃ§Ã£o e ConservaÃ§Ã£o da Igreja de S. LourenÃ§o da Montaria"/>
    <d v="2020-04-14T14:46:16"/>
    <n v="13"/>
    <s v="PT;17;256;2806"/>
    <n v="150"/>
    <d v="2020-05-04T17:00:00"/>
    <n v="1"/>
    <x v="1"/>
    <x v="1"/>
    <x v="16"/>
  </r>
  <r>
    <x v="25"/>
    <n v="505307685"/>
    <n v="187756"/>
    <s v="PrestaÃ§Ã£o de serviÃ§os de medicina no trabalho e seguranÃ§a no trabalho"/>
    <d v="2020-04-14T14:53:23"/>
    <n v="1"/>
    <s v="PT;12;161;202"/>
    <n v="200"/>
    <d v="2020-04-24T23:59:00"/>
    <n v="1"/>
    <x v="1"/>
    <x v="1"/>
    <x v="16"/>
  </r>
  <r>
    <x v="349"/>
    <n v="507027140"/>
    <n v="187757"/>
    <s v="Empreitada para as Obras de BeneficiaÃ§Ã£o e ReforÃ§o do Pavimento e de Estruturas de SinalizaÃ§Ã£o Vertical, da A41/IC24 - Espinho (IC1) / Picoto (IC2)"/>
    <d v="2020-04-14T15:01:16"/>
    <n v="13"/>
    <s v="PT;14;192;281"/>
    <n v="150"/>
    <d v="2020-05-07T23:59:00"/>
    <n v="1"/>
    <x v="4"/>
    <x v="1"/>
    <x v="16"/>
  </r>
  <r>
    <x v="87"/>
    <n v="506826961"/>
    <n v="187758"/>
    <s v="AquisiÃ§Ã£o de serviÃ§os de manutenÃ§Ã£o e assistÃªncia tÃ©cnica a software."/>
    <d v="2020-04-14T15:11:45"/>
    <n v="1"/>
    <s v="PT;9;119;1587"/>
    <n v="300"/>
    <d v="2020-04-19T23:59:00"/>
    <n v="1"/>
    <x v="1"/>
    <x v="1"/>
    <x v="16"/>
  </r>
  <r>
    <x v="68"/>
    <n v="512013241"/>
    <n v="187759"/>
    <s v="DemoliÃ§Ã£o de EdifÃ­cio para a construÃ§Ã£o de Parque de Estacionamento na Rua dos Foros"/>
    <d v="2020-04-14T15:18:40"/>
    <n v="1"/>
    <s v="PT;20;315;1346"/>
    <n v="230"/>
    <d v="2020-04-20T17:30:00"/>
    <n v="1"/>
    <x v="1"/>
    <x v="1"/>
    <x v="16"/>
  </r>
  <r>
    <x v="68"/>
    <n v="512013241"/>
    <n v="187760"/>
    <s v="Empreitada de ConstruÃ§Ã£o de EdifÃ­cio de apoio para armazÃ©m de equipamentos desportivos escolares e InstalaÃ§Ãµes SanitÃ¡rias Â¿ Porto Formoso"/>
    <d v="2020-04-14T15:18:50"/>
    <n v="1"/>
    <s v="PT;20;315;1348"/>
    <n v="220"/>
    <d v="2020-04-22T18:00:00"/>
    <n v="1"/>
    <x v="1"/>
    <x v="1"/>
    <x v="16"/>
  </r>
  <r>
    <x v="50"/>
    <n v="500192855"/>
    <n v="187761"/>
    <s v="AquisiÃ§Ã£o de energia elÃ©trica para as instalaÃ§Ãµes do Metropolitano de Lisboa, E.P.E. , de acordo com as peÃ§as do procedimento"/>
    <d v="2020-04-14T15:50:24"/>
    <n v="1"/>
    <s v="PT;1;1;232"/>
    <n v="220"/>
    <d v="2020-04-16T23:59:00"/>
    <n v="1"/>
    <x v="3"/>
    <x v="1"/>
    <x v="16"/>
  </r>
  <r>
    <x v="50"/>
    <n v="500192855"/>
    <n v="187762"/>
    <s v="AtualizaÃ§Ã£o de GestÃ£o de Senhas do Metropolitano de Lisboa E.P.E"/>
    <d v="2020-04-14T16:01:54"/>
    <n v="13"/>
    <s v="PT;1;1;232"/>
    <n v="150"/>
    <d v="2020-04-29T23:59:00"/>
    <n v="1"/>
    <x v="3"/>
    <x v="1"/>
    <x v="16"/>
  </r>
  <r>
    <x v="13"/>
    <n v="501294104"/>
    <n v="187763"/>
    <s v="PRESTAÃ‡ÃƒO DE SERVIÃ‡OS PARA APOIO Ã€ ORGANIZAÃ‡ÃƒO DO MERCADO QUINHENTISTA."/>
    <d v="2020-04-14T16:03:20"/>
    <n v="1"/>
    <s v="PT;16;245;2623"/>
    <n v="200"/>
    <d v="2020-04-22T23:59:00"/>
    <n v="1"/>
    <x v="1"/>
    <x v="1"/>
    <x v="16"/>
  </r>
  <r>
    <x v="213"/>
    <n v="507031377"/>
    <n v="187764"/>
    <s v="AmpliaÃ§Ã£o do CemitÃ©rio de Vila CÃ£"/>
    <d v="2020-04-14T16:04:13"/>
    <n v="13"/>
    <s v="PT;11;157;1953"/>
    <n v="400"/>
    <d v="2020-04-13T23:59:00"/>
    <n v="1"/>
    <x v="1"/>
    <x v="1"/>
    <x v="16"/>
  </r>
  <r>
    <x v="59"/>
    <n v="503450189"/>
    <n v="187765"/>
    <s v="MonitorizaÃ§Ã£o dos sistemas de microfiltraÃ§Ã£o de Vale do Gaio e PenedrÃ£o-Roxo (constituiÃ§Ã£o de uma bolsa de anÃ¡lises - 56 anÃ¡lises."/>
    <d v="2020-04-14T16:15:40"/>
    <n v="13"/>
    <s v="PT;3;27;501"/>
    <n v="150"/>
    <d v="2020-04-29T18:00:00"/>
    <n v="1"/>
    <x v="4"/>
    <x v="1"/>
    <x v="16"/>
  </r>
  <r>
    <x v="7"/>
    <n v="508666236"/>
    <n v="187766"/>
    <s v="AquisiÃ§Ã£o de uma plataforma de analÃ­tica avanÃ§ada com informaÃ§Ã£o BIGDATA para a produÃ§Ã£o de informaÃ§Ã£o relevante no Turismo."/>
    <d v="2020-04-14T16:21:29"/>
    <n v="1"/>
    <s v="PT;1;1;232"/>
    <n v="220"/>
    <d v="2020-04-20T23:59:00"/>
    <n v="1"/>
    <x v="2"/>
    <x v="1"/>
    <x v="16"/>
  </r>
  <r>
    <x v="11"/>
    <n v="506614913"/>
    <n v="187767"/>
    <s v="Empreitada de &quot;Obras de ReparaÃ§Ã£o de Cozinhas do 2.Âº Ciclo, 3.Âº Ciclo e Ensino SecundÃ¡rio do Concelho e VFX&quot;"/>
    <d v="2020-04-14T16:33:37"/>
    <n v="13"/>
    <s v="PT;12;173;189"/>
    <n v="200"/>
    <d v="2020-04-25T23:59:00"/>
    <n v="1"/>
    <x v="1"/>
    <x v="1"/>
    <x v="16"/>
  </r>
  <r>
    <x v="121"/>
    <n v="503914096"/>
    <n v="187768"/>
    <s v="AquisiÃ§Ã£o de Contentores de Recolha Seletiva Porta-a-Porta, no Ã¢mbito da Candidatura apresentada e aprovada pelo PO SEUR com a referÃªncia POSEUR-03-1911-FC-000135"/>
    <d v="2020-04-14T16:40:47"/>
    <n v="3"/>
    <s v="PT;15;218;2467"/>
    <n v="150"/>
    <d v="2020-05-18T23:59:00"/>
    <n v="1"/>
    <x v="2"/>
    <x v="1"/>
    <x v="16"/>
  </r>
  <r>
    <x v="9"/>
    <n v="506173968"/>
    <n v="187769"/>
    <s v="TroÃ§os de tubo em inox, flanges soldadas e soldaduras"/>
    <d v="2020-04-14T16:42:54"/>
    <n v="1"/>
    <s v="PT;16;243;261"/>
    <n v="210"/>
    <d v="2020-04-19T18:00:00"/>
    <n v="1"/>
    <x v="1"/>
    <x v="1"/>
    <x v="16"/>
  </r>
  <r>
    <x v="9"/>
    <n v="506173968"/>
    <n v="187770"/>
    <s v="SubstituiÃ§Ã£o da Cobertura de Fibrocimento da Escola EB D. Nuno Ãlvares Pereira - Miratejo"/>
    <d v="2020-04-14T16:42:59"/>
    <n v="13"/>
    <s v="PT;16;243;2613"/>
    <n v="150"/>
    <d v="2020-04-30T17:30:00"/>
    <n v="1"/>
    <x v="1"/>
    <x v="1"/>
    <x v="16"/>
  </r>
  <r>
    <x v="90"/>
    <n v="503541567"/>
    <n v="187771"/>
    <m/>
    <d v="2020-04-14T16:56:52"/>
    <n v="13"/>
    <m/>
    <n v="1"/>
    <m/>
    <n v="1"/>
    <x v="1"/>
    <x v="1"/>
    <x v="16"/>
  </r>
  <r>
    <x v="65"/>
    <n v="600084779"/>
    <n v="187772"/>
    <s v="AquisiÃ§Ã£o de licenÃ§as de Cisco Webex ou Equivalente"/>
    <d v="2020-04-14T17:16:52"/>
    <n v="13"/>
    <s v="PT;12;165;2004"/>
    <n v="220"/>
    <d v="2020-04-24T17:00:00"/>
    <n v="1"/>
    <x v="2"/>
    <x v="1"/>
    <x v="16"/>
  </r>
  <r>
    <x v="17"/>
    <n v="505456010"/>
    <n v="187773"/>
    <s v="ExecuÃ§Ã£o de obras no Parque Desportivo e Cultural da Boba"/>
    <d v="2020-04-14T17:26:37"/>
    <n v="13"/>
    <s v="PT;12;174;2095"/>
    <n v="1"/>
    <m/>
    <n v="1"/>
    <x v="1"/>
    <x v="1"/>
    <x v="16"/>
  </r>
  <r>
    <x v="50"/>
    <n v="500192855"/>
    <n v="187774"/>
    <s v="PrestaÃ§Ã£o de ServiÃ§os de ElaboraÃ§Ã£o de Projeto de ExecuÃ§Ã£o as Redes de Ãguas, ServiÃ§o de IncÃªndios e Drenagem da EstaÃ§Ã£o Cais do SodrÃ© da Linha Verde do Metropolitano de Lisboa, E.P.E."/>
    <d v="2020-04-14T17:35:09"/>
    <n v="13"/>
    <s v="PT;1;1;232"/>
    <n v="150"/>
    <d v="2020-04-29T23:59:00"/>
    <n v="1"/>
    <x v="3"/>
    <x v="1"/>
    <x v="16"/>
  </r>
  <r>
    <x v="10"/>
    <n v="500122237"/>
    <n v="187775"/>
    <m/>
    <d v="2020-04-14T17:37:09"/>
    <n v="1"/>
    <m/>
    <n v="400"/>
    <m/>
    <n v="1"/>
    <x v="2"/>
    <x v="1"/>
    <x v="16"/>
  </r>
  <r>
    <x v="21"/>
    <n v="506609553"/>
    <n v="187776"/>
    <s v="Empreitada de beneficiaÃ§Ã£o de infraestruturas no interior do pavilhÃ£o multiusos em Santiago do Escoural"/>
    <d v="2020-04-14T17:51:44"/>
    <n v="1"/>
    <s v="PT;8;101;1514"/>
    <n v="200"/>
    <d v="2020-04-24T23:59:00"/>
    <n v="1"/>
    <x v="1"/>
    <x v="1"/>
    <x v="16"/>
  </r>
  <r>
    <x v="65"/>
    <n v="600084779"/>
    <n v="187777"/>
    <s v="AquisiÃ§Ã£o de manutenÃ§Ã£o e suporte do licenciamento Citrix existente na AT"/>
    <d v="2020-04-14T18:23:43"/>
    <n v="3"/>
    <s v="PT;12;165;2004"/>
    <n v="220"/>
    <d v="2020-04-20T17:00:00"/>
    <n v="1"/>
    <x v="2"/>
    <x v="1"/>
    <x v="16"/>
  </r>
  <r>
    <x v="65"/>
    <n v="600084779"/>
    <n v="187778"/>
    <s v="33/AQ/AT/2020 - AquisiÃ§Ã£o de ServiÃ§os de AssistÃªncia TÃ©cnica e Desenvolvimento Aplicacional no Ã‚mbito dos Sistemas CCNCOM e PLSC Â¿ ManutenÃ§Ã£o"/>
    <d v="2020-04-14T18:43:09"/>
    <n v="13"/>
    <s v="PT;12;165;2021"/>
    <n v="220"/>
    <d v="2020-04-23T17:00:00"/>
    <n v="1"/>
    <x v="2"/>
    <x v="1"/>
    <x v="16"/>
  </r>
  <r>
    <x v="65"/>
    <n v="600084779"/>
    <n v="187779"/>
    <s v="31/AQ/AT/2020 - AquisiÃ§Ã£o de ServiÃ§os de ManutenÃ§Ã£o Corretiva e Evolutiva do Sistema de AvaliaÃ§Ã£o dos Atos Processuais do Contencioso (SIAAP)"/>
    <d v="2020-04-14T19:17:39"/>
    <n v="13"/>
    <s v="PT;12;165;2021"/>
    <n v="220"/>
    <d v="2020-04-23T17:00:00"/>
    <n v="1"/>
    <x v="2"/>
    <x v="1"/>
    <x v="16"/>
  </r>
  <r>
    <x v="90"/>
    <n v="503541567"/>
    <n v="187780"/>
    <s v="Empreitada 141/Gebalis/2020 - Obras de reabilitaÃ§Ã£o e conservaÃ§Ã£o no Bairro do Armador, lotes 751A e 750A"/>
    <d v="2020-04-14T20:47:58"/>
    <n v="3"/>
    <s v="PT;12;165;2007"/>
    <n v="150"/>
    <d v="2020-05-07T23:59:00"/>
    <n v="1"/>
    <x v="1"/>
    <x v="1"/>
    <x v="16"/>
  </r>
  <r>
    <x v="65"/>
    <n v="600084779"/>
    <n v="187781"/>
    <s v="AquisiÃ§Ã£o de serviÃ§os de desenvolvimento aplicacional no Ã¢mbito da manutenÃ§Ã£o corretiva e evolutiva do Sistema EletrÃ³nico de CitaÃ§Ãµes e NotificaÃ§Ãµes - NotificaÃ§Ãµes EletrÃ³nicas (SECINNE)"/>
    <d v="2020-04-15T00:04:46"/>
    <n v="13"/>
    <s v="PT;12;165;2004"/>
    <n v="220"/>
    <d v="2020-04-24T17:00:00"/>
    <n v="1"/>
    <x v="2"/>
    <x v="1"/>
    <x v="16"/>
  </r>
  <r>
    <x v="65"/>
    <n v="600084779"/>
    <n v="187782"/>
    <s v="ServiÃ§os de desenvolvimento aplicacional no Ã¢mbito do STADA ImportaÃ§Ã£o CAU - DeclaraÃ§Ã£o Aduaneira Dados Reduzidos eCommerce - Internet"/>
    <d v="2020-04-15T01:36:28"/>
    <n v="13"/>
    <s v="PT;12;165;2004"/>
    <n v="220"/>
    <d v="2020-04-24T17:00:00"/>
    <n v="1"/>
    <x v="2"/>
    <x v="1"/>
    <x v="16"/>
  </r>
  <r>
    <x v="65"/>
    <n v="600084779"/>
    <n v="187783"/>
    <s v="AquisiÃ§Ã£o de serviÃ§os de desenvolvimento aplicacional no Ã¢mbito da resposta a pedidos de informaÃ§Ã£o e protocolos - 1 Â° semestre de 2020."/>
    <d v="2020-04-15T09:12:01"/>
    <n v="13"/>
    <s v="PT;12;165;2004"/>
    <n v="220"/>
    <d v="2020-04-24T17:00:00"/>
    <n v="1"/>
    <x v="2"/>
    <x v="1"/>
    <x v="16"/>
  </r>
  <r>
    <x v="149"/>
    <n v="506642798"/>
    <n v="187784"/>
    <s v="Fornecimento de Contadores"/>
    <d v="2020-04-15T09:33:30"/>
    <n v="13"/>
    <s v="PT;6;76;1247"/>
    <n v="210"/>
    <d v="2020-04-24T23:00:00"/>
    <n v="1"/>
    <x v="1"/>
    <x v="1"/>
    <x v="16"/>
  </r>
  <r>
    <x v="38"/>
    <n v="505309939"/>
    <n v="187785"/>
    <s v="AquisiÃ§Ã£o de ServiÃ§os de ReparaÃ§Ã£o de MÃ¡quinas Lavadoras de Alta PressÃ£o"/>
    <d v="2020-04-15T09:52:47"/>
    <n v="1"/>
    <s v="PT;9;121;1594"/>
    <n v="220"/>
    <d v="2020-04-22T16:30:00"/>
    <n v="1"/>
    <x v="1"/>
    <x v="1"/>
    <x v="16"/>
  </r>
  <r>
    <x v="102"/>
    <n v="507957547"/>
    <n v="187786"/>
    <m/>
    <d v="2020-04-15T10:24:54"/>
    <n v="1"/>
    <s v="PT;1;1;232"/>
    <n v="1"/>
    <m/>
    <n v="1"/>
    <x v="2"/>
    <x v="1"/>
    <x v="16"/>
  </r>
  <r>
    <x v="102"/>
    <n v="507957547"/>
    <n v="187788"/>
    <m/>
    <d v="2020-04-15T10:27:06"/>
    <n v="13"/>
    <s v="PT;1;1;232"/>
    <n v="1"/>
    <m/>
    <n v="1"/>
    <x v="2"/>
    <x v="1"/>
    <x v="16"/>
  </r>
  <r>
    <x v="59"/>
    <n v="503450189"/>
    <n v="187789"/>
    <s v="Fornecimento de duas viaturas ligeiras de mercadorias em regime de AOV (4x4)"/>
    <d v="2020-04-15T10:27:51"/>
    <n v="3"/>
    <s v="PT;3;27;501"/>
    <n v="150"/>
    <d v="2020-05-14T18:00:00"/>
    <n v="1"/>
    <x v="4"/>
    <x v="1"/>
    <x v="16"/>
  </r>
  <r>
    <x v="9"/>
    <n v="506173968"/>
    <n v="187792"/>
    <s v="SubstituiÃ§Ã£o da Cobertura de Fibrocimento da Escola EB Vale de MilhaÃ§os"/>
    <d v="2020-04-15T11:02:58"/>
    <n v="1"/>
    <s v="PT;16;243;2613"/>
    <n v="150"/>
    <d v="2020-04-30T17:30:00"/>
    <n v="1"/>
    <x v="1"/>
    <x v="1"/>
    <x v="16"/>
  </r>
  <r>
    <x v="102"/>
    <n v="507957547"/>
    <n v="187794"/>
    <m/>
    <d v="2020-04-15T11:06:31"/>
    <n v="13"/>
    <s v="PT;1;1;232"/>
    <n v="1"/>
    <m/>
    <n v="1"/>
    <x v="2"/>
    <x v="1"/>
    <x v="16"/>
  </r>
  <r>
    <x v="102"/>
    <n v="507957547"/>
    <n v="187795"/>
    <m/>
    <d v="2020-04-15T11:06:47"/>
    <n v="1"/>
    <s v="PT;1;1;232"/>
    <n v="1"/>
    <m/>
    <n v="1"/>
    <x v="2"/>
    <x v="1"/>
    <x v="16"/>
  </r>
  <r>
    <x v="131"/>
    <n v="508345464"/>
    <n v="187797"/>
    <s v="Empreitada de RemodelaÃ§Ã£o da rede de abastecimento de Ã¡gua ao CabeÃ§o da Nogueira e no Ecoparque do RelvÃ£o"/>
    <d v="2020-04-15T11:18:16"/>
    <n v="3"/>
    <s v="PT;15;226;2509"/>
    <n v="150"/>
    <d v="2020-05-14T16:00:00"/>
    <n v="1"/>
    <x v="2"/>
    <x v="1"/>
    <x v="16"/>
  </r>
  <r>
    <x v="14"/>
    <n v="501144218"/>
    <n v="187801"/>
    <s v="Fornecimento e tratamento de tubos para coluna de suspensÃ£o dos grupos, de furos de captaÃ§Ãµes de Ã¡gua subterrÃ¢nea"/>
    <d v="2020-04-15T11:34:26"/>
    <n v="13"/>
    <s v="PT;16;244;244"/>
    <n v="200"/>
    <d v="2020-04-25T18:00:00"/>
    <n v="1"/>
    <x v="1"/>
    <x v="1"/>
    <x v="16"/>
  </r>
  <r>
    <x v="27"/>
    <n v="506722422"/>
    <n v="187802"/>
    <s v="AquisiÃ§Ã£o de serviÃ§os de gestÃ£o de frota"/>
    <d v="2020-04-15T11:34:51"/>
    <n v="1"/>
    <s v="PT;15;220;2478"/>
    <n v="220"/>
    <d v="2020-04-21T23:59:00"/>
    <n v="1"/>
    <x v="1"/>
    <x v="1"/>
    <x v="16"/>
  </r>
  <r>
    <x v="114"/>
    <n v="505584760"/>
    <n v="187805"/>
    <s v="O procedimento tem por objeto a AdaptaÃ§Ã£o de sala polivalente antigas instalaÃ§Ãµes dos Bombeiros de Barcelinhos, tendo como capÃ­tulos: Trabalhos PreparatÃ³rios e Estaleiro; DemoliÃ§Ãµes/outros trabalhos; Paredes em pladur; Carpintarias; Revestimentos; Pinturas; Equipamentos Diversos; Infraestruturas EletrotÃ©cnicas."/>
    <d v="2020-04-15T11:57:18"/>
    <n v="13"/>
    <s v="PT;4;39;580"/>
    <n v="1"/>
    <d v="1970-01-01T23:59:00"/>
    <n v="1"/>
    <x v="1"/>
    <x v="1"/>
    <x v="16"/>
  </r>
  <r>
    <x v="43"/>
    <n v="503035416"/>
    <n v="187806"/>
    <s v="AquisiÃ§Ã£o de 1 (um) DuodenoscÃ³pio e 2 (dois) VideogastroscÃ³pios para a Unidade de tÃ©cnicas de Gastrenterologia"/>
    <d v="2020-04-15T12:02:44"/>
    <n v="1"/>
    <s v="PT;12;174;2096"/>
    <n v="300"/>
    <d v="2020-04-20T17:00:00"/>
    <n v="1"/>
    <x v="0"/>
    <x v="1"/>
    <x v="16"/>
  </r>
  <r>
    <x v="0"/>
    <n v="508481287"/>
    <n v="187807"/>
    <s v="202A000030 - AquisiÃ§Ã£o de dispositivos mÃ©dicos para angioplastia intra e extracraniana, para o ano de 2020."/>
    <d v="2020-04-15T12:10:46"/>
    <n v="3"/>
    <s v="PT;12;165;2010"/>
    <n v="150"/>
    <d v="2020-05-04T17:00:00"/>
    <n v="1"/>
    <x v="0"/>
    <x v="1"/>
    <x v="16"/>
  </r>
  <r>
    <x v="6"/>
    <n v="506037258"/>
    <n v="187810"/>
    <m/>
    <d v="2020-04-15T12:18:39"/>
    <n v="13"/>
    <s v="PT;1;1;232"/>
    <n v="400"/>
    <m/>
    <n v="1"/>
    <x v="1"/>
    <x v="1"/>
    <x v="16"/>
  </r>
  <r>
    <x v="114"/>
    <n v="505584760"/>
    <n v="187817"/>
    <s v="Fornecimento de GÃ¡s Natural"/>
    <d v="2020-04-15T12:59:08"/>
    <n v="3"/>
    <s v="PT;4;39;146"/>
    <n v="150"/>
    <d v="2020-04-28T23:59:00"/>
    <n v="1"/>
    <x v="1"/>
    <x v="1"/>
    <x v="16"/>
  </r>
  <r>
    <x v="13"/>
    <n v="501294104"/>
    <n v="187818"/>
    <m/>
    <d v="2020-04-15T13:56:52"/>
    <n v="13"/>
    <s v="PT;1;1;232"/>
    <n v="400"/>
    <m/>
    <n v="1"/>
    <x v="1"/>
    <x v="1"/>
    <x v="16"/>
  </r>
  <r>
    <x v="53"/>
    <n v="504884620"/>
    <n v="187819"/>
    <s v="AquisiÃ§Ã£o de serviÃ§os para projetos de infraestruturas de VideovigilÃ¢ncia, SeguranÃ§a Contra Risco de IncÃªndio e Medidas de AutoproteÃ§Ã£o - Parque Feiras ExposiÃ§Ãµes de Beja"/>
    <d v="2020-04-15T14:09:57"/>
    <n v="13"/>
    <s v="PT;1;1;232"/>
    <n v="220"/>
    <d v="2020-04-20T17:00:00"/>
    <n v="1"/>
    <x v="1"/>
    <x v="1"/>
    <x v="16"/>
  </r>
  <r>
    <x v="43"/>
    <n v="503035416"/>
    <n v="187820"/>
    <s v="AquisiÃ§Ã£o de 1 (um) Kit Replicador e 1 (um) monitor Remoto para exames de RM"/>
    <d v="2020-04-15T14:25:53"/>
    <n v="1"/>
    <s v="PT;12;174;2096"/>
    <n v="300"/>
    <d v="2020-04-20T17:00:00"/>
    <n v="1"/>
    <x v="0"/>
    <x v="1"/>
    <x v="16"/>
  </r>
  <r>
    <x v="0"/>
    <n v="508481287"/>
    <n v="187821"/>
    <s v="AquisiÃ§Ã£o de soluÃ§Ã£o para Ã¡rea de formaÃ§Ã£o do Centro Hospitalar UniversitÃ¡rio de Lisboa Norte, E.P.E."/>
    <d v="2020-04-15T14:28:37"/>
    <n v="1"/>
    <s v="PT;12;165;2010"/>
    <n v="220"/>
    <d v="2020-04-22T17:00:00"/>
    <n v="1"/>
    <x v="0"/>
    <x v="1"/>
    <x v="16"/>
  </r>
  <r>
    <x v="68"/>
    <n v="512013241"/>
    <n v="187822"/>
    <s v="IntervenÃ§Ã£o de ManutenÃ§Ã£o, SubstituiÃ§Ã£o de Cargas e Fornecimento de Equipamentos para as Piscinas Municipais da Ribeira Grande"/>
    <d v="2020-04-15T14:48:51"/>
    <n v="1"/>
    <s v="PT;20;315;1349"/>
    <n v="300"/>
    <d v="2020-04-21T17:30:00"/>
    <n v="1"/>
    <x v="1"/>
    <x v="1"/>
    <x v="16"/>
  </r>
  <r>
    <x v="17"/>
    <n v="505456010"/>
    <n v="187823"/>
    <s v="AquisiÃ§Ã£o de Pastelaria (confecionados embalados)"/>
    <d v="2020-04-15T14:59:15"/>
    <n v="1"/>
    <s v="PT;12;174;223"/>
    <n v="150"/>
    <d v="2020-04-28T23:59:00"/>
    <n v="1"/>
    <x v="1"/>
    <x v="1"/>
    <x v="16"/>
  </r>
  <r>
    <x v="49"/>
    <n v="502098139"/>
    <n v="187824"/>
    <s v="CONTRATAÃ‡ÃƒO DA AQUISIÃ‡ÃƒO DE UM DESTROÃ‡ADOR LIMPA BERMAS PARA TRATOR."/>
    <d v="2020-04-15T15:09:23"/>
    <n v="3"/>
    <s v="PT;9;118;1582"/>
    <n v="150"/>
    <d v="2020-05-01T18:00:00"/>
    <n v="1"/>
    <x v="1"/>
    <x v="1"/>
    <x v="16"/>
  </r>
  <r>
    <x v="14"/>
    <n v="501144218"/>
    <n v="187826"/>
    <s v="AquisiÃ§Ã£o de uma viatura de 12 ou 14 Toneladas 4x2, mais caixa recolha de bioresÃ­duos (resÃ­duos orgÃ¢nicos) de 8 mÂ³ com elevador de contentores de 120 a 1100 Litros e de uma viatura de 19 Toneladas 4x2, mais caixa recolha de bioresÃ­duos de 16 mÂ³ com elevador de contentores de 120 a 1100 Litros."/>
    <d v="2020-04-15T15:14:56"/>
    <n v="3"/>
    <s v="PT;16;244;2617"/>
    <n v="150"/>
    <d v="2020-05-16T23:59:00"/>
    <n v="1"/>
    <x v="1"/>
    <x v="1"/>
    <x v="16"/>
  </r>
  <r>
    <x v="70"/>
    <n v="506791220"/>
    <n v="187827"/>
    <s v="Circuitos Dados EstaÃ§oes ElevatÃ³rias"/>
    <d v="2020-04-15T15:17:36"/>
    <n v="1"/>
    <s v="PT;1;1;232"/>
    <n v="220"/>
    <d v="2020-04-22T23:59:00"/>
    <n v="1"/>
    <x v="1"/>
    <x v="1"/>
    <x v="16"/>
  </r>
  <r>
    <x v="68"/>
    <n v="512013241"/>
    <n v="187828"/>
    <s v="Empreitada de ConstruÃ§Ã£o da Rede de Ciclovias da Ribeira Grande"/>
    <d v="2020-04-15T15:38:43"/>
    <n v="3"/>
    <s v="PT;20;315;56"/>
    <n v="150"/>
    <d v="2020-05-18T17:30:00"/>
    <n v="1"/>
    <x v="1"/>
    <x v="1"/>
    <x v="16"/>
  </r>
  <r>
    <x v="12"/>
    <n v="506187543"/>
    <n v="187832"/>
    <m/>
    <d v="2020-04-15T15:53:28"/>
    <n v="1"/>
    <s v="PT;1;1;232"/>
    <n v="400"/>
    <m/>
    <n v="1"/>
    <x v="1"/>
    <x v="1"/>
    <x v="16"/>
  </r>
  <r>
    <x v="14"/>
    <n v="501144218"/>
    <n v="187838"/>
    <m/>
    <d v="2020-04-15T16:08:24"/>
    <n v="3"/>
    <s v="PT;1;1;232"/>
    <n v="400"/>
    <m/>
    <n v="1"/>
    <x v="1"/>
    <x v="1"/>
    <x v="16"/>
  </r>
  <r>
    <x v="109"/>
    <n v="506676056"/>
    <n v="187839"/>
    <s v="EstratÃ©gia Local de HabitaÃ§Ã£o para o MunicÃ­pio de Benavente"/>
    <d v="2020-04-15T16:08:30"/>
    <n v="1"/>
    <s v="PT;15;216;43"/>
    <n v="300"/>
    <d v="2020-04-20T23:59:00"/>
    <n v="1"/>
    <x v="1"/>
    <x v="1"/>
    <x v="16"/>
  </r>
  <r>
    <x v="14"/>
    <n v="501144218"/>
    <n v="187840"/>
    <m/>
    <d v="2020-04-15T16:09:45"/>
    <n v="3"/>
    <s v="PT;1;1;232"/>
    <n v="400"/>
    <m/>
    <n v="1"/>
    <x v="1"/>
    <x v="1"/>
    <x v="16"/>
  </r>
  <r>
    <x v="14"/>
    <n v="501144218"/>
    <n v="187841"/>
    <s v="ConstruÃ§Ã£o de rede pedonal entre as localidades da AzÃ³ia e Aldeia Nova da AzÃ³ia."/>
    <d v="2020-04-15T16:10:20"/>
    <n v="3"/>
    <s v="PT;16;244;2616"/>
    <n v="150"/>
    <d v="2020-06-05T23:59:00"/>
    <n v="1"/>
    <x v="1"/>
    <x v="1"/>
    <x v="16"/>
  </r>
  <r>
    <x v="43"/>
    <n v="503035416"/>
    <n v="187842"/>
    <s v="AquisiÃ§Ã£o de 2 (duas) seringas infusoras compatÃ­veis com RM e 1 (um) MÃ³dulo para duplo canal"/>
    <d v="2020-04-15T16:16:27"/>
    <n v="1"/>
    <s v="PT;12;174;2096"/>
    <n v="210"/>
    <d v="2020-04-20T17:00:00"/>
    <n v="1"/>
    <x v="0"/>
    <x v="1"/>
    <x v="16"/>
  </r>
  <r>
    <x v="65"/>
    <n v="600084779"/>
    <n v="187846"/>
    <s v="RenovaÃ§Ã£o de licenciamento do software Splunk"/>
    <d v="2020-04-15T16:26:10"/>
    <n v="3"/>
    <s v="PT;1;1;232"/>
    <n v="150"/>
    <d v="2020-05-20T17:00:00"/>
    <n v="1"/>
    <x v="2"/>
    <x v="1"/>
    <x v="16"/>
  </r>
  <r>
    <x v="4"/>
    <n v="506334562"/>
    <n v="187848"/>
    <s v="BeneficiaÃ§Ã£o de Bairros Sociais (Bairros Sociais S. JoÃ£o de Deus e Margens do Arunca) - Proc. n.Âº 22/2020"/>
    <d v="2020-04-15T16:44:59"/>
    <n v="3"/>
    <s v="PT;11;157;1950"/>
    <n v="150"/>
    <d v="2020-05-09T23:59:00"/>
    <n v="1"/>
    <x v="1"/>
    <x v="1"/>
    <x v="16"/>
  </r>
  <r>
    <x v="0"/>
    <n v="508481287"/>
    <n v="187849"/>
    <m/>
    <d v="2020-04-15T16:52:09"/>
    <n v="6"/>
    <s v="PT;1;1;232"/>
    <n v="400"/>
    <m/>
    <n v="1"/>
    <x v="0"/>
    <x v="1"/>
    <x v="16"/>
  </r>
  <r>
    <x v="47"/>
    <n v="512042659"/>
    <n v="187850"/>
    <s v="Consulta PrÃ©via para PrestaÃ§Ã£o de ServiÃ§os de Montagem de Palcos e Estruturas de Apoio, AnimaÃ§Ã£o, SonorizaÃ§Ã£o e IluminaÃ§Ã£o dos Eventos Culturais Promovidos e Apoiados pelo MunicÃ­pio de Nordeste"/>
    <d v="2020-04-15T16:54:15"/>
    <n v="13"/>
    <s v="PT;20;312;238"/>
    <n v="300"/>
    <d v="2020-04-22T23:59:00"/>
    <n v="1"/>
    <x v="1"/>
    <x v="1"/>
    <x v="16"/>
  </r>
  <r>
    <x v="38"/>
    <n v="505309939"/>
    <n v="187852"/>
    <s v="AquisiÃ§Ã£o de material de proteÃ§Ã£o individual para mitigaÃ§Ã£o do risco de infeÃ§Ã£o por COVID 19 - MÃ¡scaras para distribuiÃ§Ã£o comunitÃ¡ria"/>
    <d v="2020-04-15T17:00:27"/>
    <n v="1"/>
    <s v="PT;9;121;1594"/>
    <n v="300"/>
    <d v="2020-04-16T13:00:00"/>
    <n v="1"/>
    <x v="1"/>
    <x v="1"/>
    <x v="16"/>
  </r>
  <r>
    <x v="122"/>
    <n v="504609696"/>
    <n v="187855"/>
    <m/>
    <d v="2020-04-15T17:43:18"/>
    <n v="13"/>
    <s v="PT;1;1;232"/>
    <n v="1"/>
    <m/>
    <n v="1"/>
    <x v="2"/>
    <x v="1"/>
    <x v="16"/>
  </r>
  <r>
    <x v="122"/>
    <n v="504609696"/>
    <n v="187858"/>
    <s v="AQUISIÃ‡ÃƒO DE EQUIPAMENTO INFORMÃTICO DIVERSO para POMBAL PROF - Sociedade de EducaÃ§Ã£o e Ensino Profissional, S.A. entidade proprietÃ¡ria da ETAP - Escola TecnolÃ³gica, ArtÃ­stica e Profissional de Pombal"/>
    <d v="2020-04-15T18:14:14"/>
    <n v="13"/>
    <s v="PT;1;1;232"/>
    <n v="210"/>
    <d v="2020-04-21T23:59:00"/>
    <n v="1"/>
    <x v="2"/>
    <x v="1"/>
    <x v="16"/>
  </r>
  <r>
    <x v="102"/>
    <n v="507957547"/>
    <n v="187862"/>
    <m/>
    <d v="2020-04-15T18:43:05"/>
    <n v="1"/>
    <m/>
    <n v="1"/>
    <m/>
    <n v="1"/>
    <x v="2"/>
    <x v="1"/>
    <x v="16"/>
  </r>
  <r>
    <x v="11"/>
    <n v="506614913"/>
    <n v="187863"/>
    <s v="ContrataÃ§Ã£o de serviÃ§os para a elaboraÃ§Ã£o do projeto de estabilizaÃ§Ã£o do talude contÃ­guo Ã  Rua AntÃ³nio Aleixo na PÃ³voa de Santa Iria"/>
    <d v="2020-04-15T18:46:37"/>
    <n v="1"/>
    <s v="PT;12;173;2090"/>
    <n v="1"/>
    <d v="1970-01-01T23:59:00"/>
    <n v="1"/>
    <x v="1"/>
    <x v="1"/>
    <x v="16"/>
  </r>
  <r>
    <x v="11"/>
    <n v="506614913"/>
    <n v="187865"/>
    <s v="ContrataÃ§Ã£o de serviÃ§os de limpeza de coberturas em Escolas do Parque Escolar do MunicÃ­pio de Vila Franca de Xira."/>
    <d v="2020-04-15T19:01:22"/>
    <n v="13"/>
    <s v="PT;12;173;189"/>
    <n v="1"/>
    <d v="1970-01-01T23:59:00"/>
    <n v="1"/>
    <x v="1"/>
    <x v="1"/>
    <x v="16"/>
  </r>
  <r>
    <x v="65"/>
    <n v="600084779"/>
    <n v="187867"/>
    <s v="ServiÃ§os de desenvolvimento aplicacional no Ã¢mbito do Sistema Import Control System (ICS) - SeguranÃ§a e ProteÃ§Ã£o - ManutenÃ§Ã£o"/>
    <d v="2020-04-15T19:15:19"/>
    <n v="13"/>
    <s v="PT;12;165;2004"/>
    <n v="220"/>
    <d v="2020-04-24T17:00:00"/>
    <n v="1"/>
    <x v="2"/>
    <x v="1"/>
    <x v="16"/>
  </r>
  <r>
    <x v="24"/>
    <n v="503311332"/>
    <n v="187874"/>
    <s v="AD 11/2020 - ProduÃ§Ã£o e implementaÃ§Ã£o de diversa sinalÃ©tica para o Parque de Estacionamento da EMEL no Casal Vistoso"/>
    <d v="2020-04-15T21:57:41"/>
    <n v="1"/>
    <s v="PT;12;165;2011"/>
    <n v="150"/>
    <d v="2020-04-30T17:00:00"/>
    <n v="1"/>
    <x v="1"/>
    <x v="1"/>
    <x v="16"/>
  </r>
  <r>
    <x v="217"/>
    <n v="504346261"/>
    <n v="187875"/>
    <s v="AquisiÃ§Ã£o de serviÃ§os de vigilÃ¢ncia, seguranÃ§a e de rececionistas para 5 empresas do Grupo REN (REN ElÃ©ctrica, REN Gasodutos, REN Armazenagem, REN AtlÃ¢ntico e REN PortgÃ¡s), num total de 15 instalaÃ§Ãµes e por um perÃ­odo de 3 anos."/>
    <d v="2020-04-16T01:24:57"/>
    <n v="6"/>
    <s v="PT;1;1;232"/>
    <n v="150"/>
    <d v="2020-04-29T17:00:00"/>
    <n v="1"/>
    <x v="2"/>
    <x v="1"/>
    <x v="16"/>
  </r>
  <r>
    <x v="104"/>
    <n v="507725441"/>
    <n v="187875"/>
    <s v="AquisiÃ§Ã£o de serviÃ§os de vigilÃ¢ncia, seguranÃ§a e de rececionistas para 5 empresas do Grupo REN (REN ElÃ©ctrica, REN Gasodutos, REN Armazenagem, REN AtlÃ¢ntico e REN PortgÃ¡s), num total de 15 instalaÃ§Ãµes e por um perÃ­odo de 3 anos."/>
    <d v="2020-04-16T01:24:57"/>
    <n v="6"/>
    <s v="PT;1;1;232"/>
    <n v="150"/>
    <d v="2020-04-29T17:00:00"/>
    <s v=""/>
    <x v="2"/>
    <x v="1"/>
    <x v="16"/>
  </r>
  <r>
    <x v="106"/>
    <n v="507866673"/>
    <n v="187875"/>
    <s v="AquisiÃ§Ã£o de serviÃ§os de vigilÃ¢ncia, seguranÃ§a e de rececionistas para 5 empresas do Grupo REN (REN ElÃ©ctrica, REN Gasodutos, REN Armazenagem, REN AtlÃ¢ntico e REN PortgÃ¡s), num total de 15 instalaÃ§Ãµes e por um perÃ­odo de 3 anos."/>
    <d v="2020-04-16T01:24:57"/>
    <n v="6"/>
    <s v="PT;1;1;232"/>
    <n v="150"/>
    <d v="2020-04-29T17:00:00"/>
    <s v=""/>
    <x v="2"/>
    <x v="1"/>
    <x v="16"/>
  </r>
  <r>
    <x v="105"/>
    <n v="507725689"/>
    <n v="187875"/>
    <s v="AquisiÃ§Ã£o de serviÃ§os de vigilÃ¢ncia, seguranÃ§a e de rececionistas para 5 empresas do Grupo REN (REN ElÃ©ctrica, REN Gasodutos, REN Armazenagem, REN AtlÃ¢ntico e REN PortgÃ¡s), num total de 15 instalaÃ§Ãµes e por um perÃ­odo de 3 anos."/>
    <d v="2020-04-16T01:24:57"/>
    <n v="6"/>
    <s v="PT;1;1;232"/>
    <n v="150"/>
    <d v="2020-04-29T17:00:00"/>
    <s v=""/>
    <x v="2"/>
    <x v="1"/>
    <x v="16"/>
  </r>
  <r>
    <x v="275"/>
    <n v="501991476"/>
    <n v="187875"/>
    <s v="AquisiÃ§Ã£o de serviÃ§os de vigilÃ¢ncia, seguranÃ§a e de rececionistas para 5 empresas do Grupo REN (REN ElÃ©ctrica, REN Gasodutos, REN Armazenagem, REN AtlÃ¢ntico e REN PortgÃ¡s), num total de 15 instalaÃ§Ãµes e por um perÃ­odo de 3 anos."/>
    <d v="2020-04-16T01:24:57"/>
    <n v="6"/>
    <s v="PT;1;1;232"/>
    <n v="150"/>
    <d v="2020-04-29T17:00:00"/>
    <s v=""/>
    <x v="2"/>
    <x v="1"/>
    <x v="16"/>
  </r>
  <r>
    <x v="74"/>
    <n v="502177080"/>
    <n v="187876"/>
    <s v="AquisiÃ§Ã£o de 3 conjuntos de 4 rolos de praticÃ¡vel para as classes de ginÃ¡stica do PavilhÃ£o Desportivo de Mafra, Malveira e Ericeira."/>
    <d v="2020-04-16T09:16:21"/>
    <n v="1"/>
    <s v="PT;12;168;195"/>
    <n v="150"/>
    <d v="2020-04-27T17:00:00"/>
    <n v="1"/>
    <x v="1"/>
    <x v="1"/>
    <x v="16"/>
  </r>
  <r>
    <x v="45"/>
    <n v="680021892"/>
    <n v="187879"/>
    <s v="Equipamentos EletromecÃ¢nicos para EEAA e ReservatÃ³rios - VÃ¡rias EstaÃ§Ãµes ElevatÃ³rias e ReservatÃ³rios - Calhandriz, Vialonga, Vila Franca de Xira e Alhandra"/>
    <d v="2020-04-16T09:55:22"/>
    <n v="13"/>
    <s v="PT;12;173;189"/>
    <n v="220"/>
    <d v="2020-04-24T23:59:00"/>
    <n v="1"/>
    <x v="5"/>
    <x v="1"/>
    <x v="16"/>
  </r>
  <r>
    <x v="80"/>
    <n v="505932512"/>
    <n v="187880"/>
    <s v="ServiÃ§os de reparaÃ§Ã£o do sistema de desobstruÃ§Ã£o e limpeza de fossas da viatura pesada MAN com a matrÃ­cula 51-EM-20"/>
    <d v="2020-04-16T10:13:38"/>
    <n v="1"/>
    <s v="PT;9;113;1556"/>
    <n v="220"/>
    <d v="2020-04-26T23:59:00"/>
    <n v="1"/>
    <x v="1"/>
    <x v="1"/>
    <x v="16"/>
  </r>
  <r>
    <x v="49"/>
    <n v="502098139"/>
    <n v="187881"/>
    <s v="ARRANJOS EXTERIORES DA CASA DOS PEDREIROS NO AMEIXIAL"/>
    <d v="2020-04-16T10:23:56"/>
    <n v="1"/>
    <s v="PT;9;118;1578"/>
    <n v="150"/>
    <d v="2020-05-05T23:59:00"/>
    <n v="1"/>
    <x v="1"/>
    <x v="1"/>
    <x v="16"/>
  </r>
  <r>
    <x v="39"/>
    <n v="680015019"/>
    <n v="187882"/>
    <s v="ReformulaÃ§Ã£o do Projeto de RemodelaÃ§Ã£o da Rede de Saneamento na Avenida Marginal, concelho de Oeiras"/>
    <d v="2020-04-16T10:25:53"/>
    <n v="1"/>
    <s v="PT;12;169;2057"/>
    <n v="220"/>
    <d v="2020-04-21T16:00:00"/>
    <n v="1"/>
    <x v="5"/>
    <x v="1"/>
    <x v="16"/>
  </r>
  <r>
    <x v="10"/>
    <n v="500122237"/>
    <n v="187883"/>
    <s v="AquisiÃ§Ã£o de Produtos HortÃ­colas Frescos para o Restaurante de SantÂ¿Ana e para as Unidades Hoteleiras da FundaÃ§Ã£o INATEL em Portugal Continental e RegiÃµes AutÃ³nomas Madeira e dos AÃ§ores"/>
    <d v="2020-04-16T10:35:33"/>
    <n v="3"/>
    <s v="PT;1;1;232"/>
    <n v="220"/>
    <d v="2020-04-26T23:59:00"/>
    <n v="1"/>
    <x v="2"/>
    <x v="1"/>
    <x v="16"/>
  </r>
  <r>
    <x v="27"/>
    <n v="506722422"/>
    <n v="187884"/>
    <s v="Empreitada de arranjos urbanÃ­sticos diversos no perÃ­metro urbano - saÃ­da da escada de peixe"/>
    <d v="2020-04-16T10:38:12"/>
    <n v="13"/>
    <s v="PT;15;220;2478"/>
    <n v="220"/>
    <d v="2020-04-23T23:59:00"/>
    <n v="1"/>
    <x v="1"/>
    <x v="1"/>
    <x v="16"/>
  </r>
  <r>
    <x v="65"/>
    <n v="600084779"/>
    <n v="187885"/>
    <m/>
    <d v="2020-04-16T10:55:59"/>
    <n v="13"/>
    <s v="PT;1;1;232"/>
    <n v="400"/>
    <m/>
    <n v="1"/>
    <x v="2"/>
    <x v="1"/>
    <x v="16"/>
  </r>
  <r>
    <x v="151"/>
    <n v="506855368"/>
    <n v="187886"/>
    <s v="Acesso Ã  unidade industrial - coelheira (V. Gontinha)"/>
    <d v="2020-04-16T11:09:38"/>
    <n v="1"/>
    <s v="PT;19;281;3132"/>
    <n v="300"/>
    <d v="2020-04-21T23:00:00"/>
    <n v="1"/>
    <x v="1"/>
    <x v="1"/>
    <x v="16"/>
  </r>
  <r>
    <x v="65"/>
    <n v="600084779"/>
    <n v="187887"/>
    <s v="45/AQ/AT_2020 - AquisiÃ§Ã£o de serviÃ§os de desenvolvimento aplicacional para manutenÃ§Ã£o evolutiva e corretiva do sistema do e-fatura Â¿ componente online"/>
    <d v="2020-04-16T11:15:59"/>
    <n v="13"/>
    <s v="PT;12;165;2004"/>
    <n v="220"/>
    <d v="2020-04-25T17:00:00"/>
    <n v="1"/>
    <x v="2"/>
    <x v="1"/>
    <x v="16"/>
  </r>
  <r>
    <x v="45"/>
    <n v="680021892"/>
    <n v="187890"/>
    <s v="AquisiÃ§Ã£o de ServiÃ§os de GestÃ£o de CobranÃ§as, Printing &amp;amp; Finishing"/>
    <d v="2020-04-16T11:22:13"/>
    <n v="3"/>
    <s v="PT;12;173;189"/>
    <n v="150"/>
    <d v="2020-05-20T23:59:00"/>
    <n v="1"/>
    <x v="5"/>
    <x v="1"/>
    <x v="16"/>
  </r>
  <r>
    <x v="294"/>
    <n v="506901173"/>
    <n v="187891"/>
    <s v="ADGE.5.20.DMOSM - DESVIO DE REDE DE ÃGUAS PLUVIAIS ENTRE AV. JOÃƒO PAULO II E A PRAÃ‡A FLÃVIO SÃ LEITE"/>
    <d v="2020-04-16T11:23:34"/>
    <n v="1"/>
    <s v="PT;4;40;645"/>
    <n v="150"/>
    <d v="2020-05-04T18:00:00"/>
    <n v="1"/>
    <x v="1"/>
    <x v="1"/>
    <x v="16"/>
  </r>
  <r>
    <x v="65"/>
    <n v="600084779"/>
    <n v="187894"/>
    <s v="AquisiÃ§Ã£o de serviÃ§os de desenvolvimento aplicacional no Ã¢mbito do Sistema de Entrega de DeclaraÃ§Ãµes PeriÃ³dicas do IVA e do Sistema SIRE - Sistema de Recibos Verdes EletrÃ³nicos."/>
    <d v="2020-04-16T11:34:52"/>
    <n v="13"/>
    <s v="PT;12;165;2004"/>
    <n v="400"/>
    <m/>
    <n v="1"/>
    <x v="2"/>
    <x v="1"/>
    <x v="16"/>
  </r>
  <r>
    <x v="10"/>
    <n v="500122237"/>
    <n v="187895"/>
    <s v="AquisiÃ§Ã£o de Produtos para Pequeno AlmoÃ§o e Sobremesas para as Unidades Hoteleiras da FundaÃ§Ã£o INATEL em Portugal Continental e nas RegiÃµes AutÃ³nomas Madeira e dos AÃ§ores"/>
    <d v="2020-04-16T11:44:21"/>
    <n v="3"/>
    <s v="PT;1;1;232"/>
    <n v="220"/>
    <d v="2020-04-26T23:59:00"/>
    <n v="1"/>
    <x v="2"/>
    <x v="1"/>
    <x v="16"/>
  </r>
  <r>
    <x v="63"/>
    <n v="508741823"/>
    <n v="187896"/>
    <s v="ServiÃ§os de Consultoria na Ã¡rea das TI"/>
    <d v="2020-04-16T11:48:53"/>
    <n v="1"/>
    <s v="PT;14;205;2353"/>
    <n v="400"/>
    <d v="1970-01-01T23:59:00"/>
    <n v="1"/>
    <x v="0"/>
    <x v="1"/>
    <x v="16"/>
  </r>
  <r>
    <x v="151"/>
    <n v="506855368"/>
    <n v="187899"/>
    <s v="BeneficiaÃ§Ã£o do nÃ³ de acesso da EN228 Ã  Central TermoelÃ©trica e Pellets Power e pavimentaÃ§Ã£o de arruamentos no Barril e Almacinha"/>
    <d v="2020-04-16T12:16:16"/>
    <n v="13"/>
    <s v="PT;19;281;3132"/>
    <n v="200"/>
    <d v="2020-04-23T23:00:00"/>
    <n v="1"/>
    <x v="1"/>
    <x v="1"/>
    <x v="16"/>
  </r>
  <r>
    <x v="65"/>
    <n v="600084779"/>
    <n v="187901"/>
    <s v="AquisiÃ§Ã£o de serviÃ§os de desenvolvimento aplicacional no Ã¢mbito do Sistema de Entrega de DeclaraÃ§Ãµes PeriÃ³dicas do IVA e do Sistema SIRE - Sistema de Recibos Verdes EletrÃ³nicos."/>
    <d v="2020-04-16T12:36:19"/>
    <n v="13"/>
    <s v="PT;12;165;2004"/>
    <n v="150"/>
    <d v="2020-04-27T17:00:00"/>
    <n v="1"/>
    <x v="2"/>
    <x v="1"/>
    <x v="16"/>
  </r>
  <r>
    <x v="45"/>
    <n v="680021892"/>
    <n v="187902"/>
    <s v="ServiÃ§os Postais de ExpediÃ§Ã£o de DocumentaÃ§Ã£o Comercial"/>
    <d v="2020-04-16T13:47:40"/>
    <n v="3"/>
    <s v="PT;12;173;189"/>
    <n v="150"/>
    <d v="2020-05-20T23:59:00"/>
    <n v="1"/>
    <x v="5"/>
    <x v="1"/>
    <x v="16"/>
  </r>
  <r>
    <x v="39"/>
    <n v="680015019"/>
    <n v="187903"/>
    <s v="AQUISIÃ‡ÃƒO DE UM PROJETO DE SINALÃ‰TICA INTERIOR E EXTERIOR, PARA O NOVO EDIFÃCIO EM LECEIA"/>
    <d v="2020-04-16T14:25:50"/>
    <n v="13"/>
    <s v="PT;12;169;2053"/>
    <n v="220"/>
    <d v="2020-04-21T16:00:00"/>
    <n v="1"/>
    <x v="5"/>
    <x v="1"/>
    <x v="16"/>
  </r>
  <r>
    <x v="70"/>
    <n v="506791220"/>
    <n v="187904"/>
    <s v="Circuitos de Dados EstaÃ§Ãµes ElevatÃ³rias"/>
    <d v="2020-04-16T14:35:47"/>
    <n v="1"/>
    <s v="PT;1;1;232"/>
    <n v="400"/>
    <d v="1970-01-01T23:59:00"/>
    <n v="1"/>
    <x v="1"/>
    <x v="1"/>
    <x v="16"/>
  </r>
  <r>
    <x v="4"/>
    <n v="506334562"/>
    <n v="187905"/>
    <s v="ConstruÃ§Ã£o de Redes de Saneamento do lugar do Casal da Rola - Proc. n.Âº 23/2020"/>
    <d v="2020-04-16T14:37:47"/>
    <n v="3"/>
    <s v="PT;11;157;1948"/>
    <n v="150"/>
    <d v="2020-05-21T23:59:00"/>
    <n v="1"/>
    <x v="1"/>
    <x v="1"/>
    <x v="16"/>
  </r>
  <r>
    <x v="3"/>
    <n v="500051054"/>
    <n v="187906"/>
    <m/>
    <d v="2020-04-16T14:44:36"/>
    <n v="1"/>
    <s v="PT;1;1;232"/>
    <n v="1"/>
    <m/>
    <n v="1"/>
    <x v="1"/>
    <x v="1"/>
    <x v="16"/>
  </r>
  <r>
    <x v="132"/>
    <n v="507023129"/>
    <n v="187907"/>
    <s v="AQUISIÃ‡ÃƒO DE SERVIÃ‡OS DE CONCEÃ‡ÃƒO DE PROJETO GRÃFICO PARA O TAPUME DE OBRA DA PRAÃ‡A DE ESPANHA"/>
    <d v="2020-04-16T14:46:07"/>
    <n v="1"/>
    <s v="PT;1;1;232"/>
    <n v="220"/>
    <d v="2020-04-21T17:00:00"/>
    <n v="1"/>
    <x v="2"/>
    <x v="1"/>
    <x v="16"/>
  </r>
  <r>
    <x v="350"/>
    <n v="500734623"/>
    <n v="187908"/>
    <s v="06/2020 InstalaÃ§Ã£o de Unidade ProduÃ§Ã£o para Autoconsumo (UPAC)"/>
    <d v="2020-04-16T14:53:54"/>
    <n v="3"/>
    <s v="PT;11;156;1943"/>
    <n v="150"/>
    <d v="2020-05-05T23:59:00"/>
    <n v="1"/>
    <x v="2"/>
    <x v="1"/>
    <x v="16"/>
  </r>
  <r>
    <x v="113"/>
    <n v="506556590"/>
    <n v="187909"/>
    <s v="PrestaÃ§Ã£o de ServiÃ§os de RevisÃ£o Oficial de Contas para os ExercÃ­cios de 2020 e 2021"/>
    <d v="2020-04-16T14:57:27"/>
    <n v="1"/>
    <s v="PT;8;99;12"/>
    <n v="220"/>
    <d v="2020-04-23T23:59:00"/>
    <n v="1"/>
    <x v="1"/>
    <x v="1"/>
    <x v="16"/>
  </r>
  <r>
    <x v="70"/>
    <n v="506791220"/>
    <n v="187910"/>
    <s v="AÃ§Ãµes na Ãrea do Teatro"/>
    <d v="2020-04-16T15:00:06"/>
    <n v="1"/>
    <s v="PT;1;1;232"/>
    <n v="220"/>
    <d v="2020-04-23T23:59:00"/>
    <n v="1"/>
    <x v="1"/>
    <x v="1"/>
    <x v="16"/>
  </r>
  <r>
    <x v="27"/>
    <n v="506722422"/>
    <n v="187912"/>
    <s v="AquisiÃ§Ã£o de ServiÃ§os de Topografia e Geotecnia - PassadiÃ§os do Sorraia"/>
    <d v="2020-04-16T15:15:03"/>
    <n v="13"/>
    <s v="PT;15;220;2478"/>
    <n v="220"/>
    <d v="2020-04-23T23:59:00"/>
    <n v="1"/>
    <x v="1"/>
    <x v="1"/>
    <x v="16"/>
  </r>
  <r>
    <x v="50"/>
    <n v="500192855"/>
    <n v="187913"/>
    <m/>
    <d v="2020-04-16T15:18:12"/>
    <n v="3"/>
    <m/>
    <n v="1"/>
    <m/>
    <n v="1"/>
    <x v="3"/>
    <x v="1"/>
    <x v="16"/>
  </r>
  <r>
    <x v="70"/>
    <n v="506791220"/>
    <n v="187914"/>
    <s v="Software de GestÃ£o de Recursos e InstalaÃ§Ãµes Desportivas"/>
    <d v="2020-04-16T15:39:33"/>
    <n v="1"/>
    <s v="PT;1;1;232"/>
    <n v="220"/>
    <d v="2020-04-23T23:59:00"/>
    <n v="1"/>
    <x v="1"/>
    <x v="1"/>
    <x v="16"/>
  </r>
  <r>
    <x v="0"/>
    <n v="508481287"/>
    <n v="187919"/>
    <s v="AquisiÃ§Ã£o de serviÃ§os de reparaÃ§Ã£o do Chiller - Frio do EdifÃ­cio Rainha D.AmÃ©lia - Chln- Hospital Pulido Valente"/>
    <d v="2020-04-16T16:04:50"/>
    <n v="1"/>
    <s v="PT;12;165;2010"/>
    <n v="5"/>
    <d v="2020-04-22T17:00:00"/>
    <n v="1"/>
    <x v="0"/>
    <x v="1"/>
    <x v="16"/>
  </r>
  <r>
    <x v="49"/>
    <n v="502098139"/>
    <n v="187920"/>
    <s v="CONTRATAÃ‡ÃƒO DA AQUISIÃ‡ÃƒO DE UMA VIATURA PARA EQUIPA DE SAPADORES FLORESTAIS 4X4 COM EQUIPAMENTO DE 1Âº INTERVENÃ‡ÃƒO PARA INCÃŠNDIOS FLORESTAIS, MATERIAL DE SAPADORES E EQUIPAMENTO DE SILVICULTURA"/>
    <d v="2020-04-16T16:16:51"/>
    <n v="3"/>
    <s v="PT;9;118;1582"/>
    <n v="150"/>
    <d v="2020-05-02T18:00:00"/>
    <n v="1"/>
    <x v="1"/>
    <x v="1"/>
    <x v="16"/>
  </r>
  <r>
    <x v="0"/>
    <n v="508481287"/>
    <n v="187921"/>
    <s v="202A000028 - AquisiÃ§Ã£o de linhas e kit cateter permanente para hemodialise, para o ano de 2020."/>
    <d v="2020-04-16T16:19:14"/>
    <n v="3"/>
    <s v="PT;12;165;2010"/>
    <n v="150"/>
    <d v="2020-04-28T17:00:00"/>
    <n v="1"/>
    <x v="0"/>
    <x v="1"/>
    <x v="16"/>
  </r>
  <r>
    <x v="350"/>
    <n v="500734623"/>
    <n v="187922"/>
    <s v="06/2020 InstalaÃ§Ã£o de Unidade ProduÃ§Ã£o para Autoconsumo (UPAC)"/>
    <d v="2020-04-16T16:23:11"/>
    <n v="3"/>
    <s v="PT;11;156;1943"/>
    <n v="400"/>
    <d v="1970-01-01T23:59:00"/>
    <n v="1"/>
    <x v="2"/>
    <x v="1"/>
    <x v="16"/>
  </r>
  <r>
    <x v="70"/>
    <n v="506791220"/>
    <n v="187923"/>
    <s v="Corte de vegetaÃ§Ã£o, limpeza e remoÃ§Ã£o de resÃ­duos em Vias e Outros EspaÃ§os PÃºblicos"/>
    <d v="2020-04-16T16:33:42"/>
    <n v="13"/>
    <s v="PT;1;1;232"/>
    <n v="150"/>
    <d v="2020-04-28T23:59:00"/>
    <n v="1"/>
    <x v="1"/>
    <x v="1"/>
    <x v="16"/>
  </r>
  <r>
    <x v="66"/>
    <n v="502530863"/>
    <n v="187924"/>
    <s v="AquisiÃ§Ã£o de ApÃ³lices de Seguros"/>
    <d v="2020-04-16T16:41:59"/>
    <n v="3"/>
    <s v="PT;1;1;232"/>
    <n v="1"/>
    <d v="2019-04-16T19:00:00"/>
    <n v="1"/>
    <x v="2"/>
    <x v="1"/>
    <x v="16"/>
  </r>
  <r>
    <x v="13"/>
    <n v="501294104"/>
    <n v="187925"/>
    <s v="PRESTAÃ‡ÃƒO DE SERVIÃ‡OS PARA DIREÃ‡ÃƒO DA POUSADA DA JUVENTUDE, PELO PERÃODO DE 12 MESES."/>
    <d v="2020-04-16T16:57:40"/>
    <n v="1"/>
    <s v="PT;16;245;2623"/>
    <n v="220"/>
    <d v="2020-04-22T23:59:00"/>
    <n v="1"/>
    <x v="1"/>
    <x v="1"/>
    <x v="16"/>
  </r>
  <r>
    <x v="70"/>
    <n v="506791220"/>
    <n v="187926"/>
    <s v="ManutenÃ§Ã£o de EspaÃ§os Verdes"/>
    <d v="2020-04-16T17:09:02"/>
    <n v="13"/>
    <s v="PT;16;239;78"/>
    <n v="150"/>
    <d v="2020-04-27T23:59:00"/>
    <n v="1"/>
    <x v="1"/>
    <x v="1"/>
    <x v="16"/>
  </r>
  <r>
    <x v="13"/>
    <n v="501294104"/>
    <n v="187927"/>
    <s v="PRESTAÃ‡ÃƒO DE SERVIÃ‡OS PARA APOIO TÃ‰CNICO NA CASA BOCAGE, PELO PERÃODO DE 12 MESES."/>
    <d v="2020-04-16T17:13:19"/>
    <n v="1"/>
    <s v="PT;16;245;2619"/>
    <n v="150"/>
    <d v="2020-05-01T23:59:00"/>
    <n v="1"/>
    <x v="1"/>
    <x v="1"/>
    <x v="16"/>
  </r>
  <r>
    <x v="13"/>
    <n v="501294104"/>
    <n v="187928"/>
    <s v="PRESTAÃ‡ÃƒO DE SERVIÃ‡OS PARA APOIO Ã€ EQUIPA MÃ“VEL DE MANUTENÃ‡ÃƒO E INTERVENÃ‡ÃƒO NAS ESCOLAS, PELO PERÃODO DE 24 MESES"/>
    <d v="2020-04-16T17:31:18"/>
    <n v="1"/>
    <s v="PT;16;245;2623"/>
    <n v="150"/>
    <d v="2020-05-01T23:59:00"/>
    <n v="1"/>
    <x v="1"/>
    <x v="1"/>
    <x v="16"/>
  </r>
  <r>
    <x v="0"/>
    <n v="508481287"/>
    <n v="187929"/>
    <s v="AquisiÃ§Ã£o de onze suportes de monitor para o serviÃ§o de Anestesiologia - Unidade Cuidados PÃ³s-AnestÃ©sicos - Chln - Hsm"/>
    <d v="2020-04-16T18:10:18"/>
    <n v="1"/>
    <s v="PT;12;165;2010"/>
    <n v="220"/>
    <d v="2020-04-22T17:00:00"/>
    <n v="1"/>
    <x v="0"/>
    <x v="1"/>
    <x v="16"/>
  </r>
  <r>
    <x v="328"/>
    <n v="503083690"/>
    <n v="187930"/>
    <m/>
    <d v="2020-04-16T18:43:10"/>
    <n v="13"/>
    <s v="PT;1;1;232"/>
    <n v="400"/>
    <m/>
    <n v="1"/>
    <x v="7"/>
    <x v="1"/>
    <x v="16"/>
  </r>
  <r>
    <x v="131"/>
    <n v="508345464"/>
    <n v="187932"/>
    <s v="AquisiÃ§Ã£o de serviÃ§os de mÃ¡quinas na manutenÃ§Ã£o de redes de abastecimento no MunicÃ­pio de Salvaterra de Magos"/>
    <d v="2020-04-16T19:11:39"/>
    <n v="3"/>
    <s v="PT;15;226;119"/>
    <n v="150"/>
    <d v="2020-04-29T18:00:00"/>
    <n v="1"/>
    <x v="2"/>
    <x v="1"/>
    <x v="16"/>
  </r>
  <r>
    <x v="3"/>
    <n v="500051054"/>
    <n v="187934"/>
    <s v="AQUISIÃ‡ÃƒO DE MÃ“DULOS DE MEMÃ“RIA"/>
    <d v="2020-04-17T09:02:35"/>
    <n v="13"/>
    <s v="PT;1;1;232"/>
    <n v="1"/>
    <m/>
    <n v="1"/>
    <x v="1"/>
    <x v="1"/>
    <x v="16"/>
  </r>
  <r>
    <x v="3"/>
    <n v="500051054"/>
    <n v="187935"/>
    <s v="AQUSIÃ‡ÃƒO DE MÃ“DULOS DE MEMÃ“RIA"/>
    <d v="2020-04-17T09:09:24"/>
    <n v="13"/>
    <s v="PT;1;1;232"/>
    <n v="150"/>
    <d v="2020-04-27T19:00:00"/>
    <n v="1"/>
    <x v="1"/>
    <x v="1"/>
    <x v="16"/>
  </r>
  <r>
    <x v="0"/>
    <n v="508481287"/>
    <n v="187936"/>
    <s v="AquisiÃ§Ã£o de 2 mÃ¡quinas de lavar e desinfetar para o ServiÃ§o de Ginecologia - Bloco OperatÃ³rio e para Bloco OperatÃ³rio Central I - Bloco OperatÃ³rio - Cirurgia Vascular."/>
    <d v="2020-04-17T09:22:08"/>
    <n v="13"/>
    <s v="PT;12;165;2010"/>
    <n v="150"/>
    <d v="2020-04-27T17:00:00"/>
    <n v="1"/>
    <x v="0"/>
    <x v="1"/>
    <x v="16"/>
  </r>
  <r>
    <x v="10"/>
    <n v="500122237"/>
    <n v="187937"/>
    <s v="AquisiÃ§Ã£o de Peixe Congelado para o Restaurante de SantÂ¿Ana e para as Unidades Hoteleiras da FundaÃ§Ã£o INATEL em Portugal Continental e RegiÃµes AutÃ³nomas Madeira e dos AÃ§ores"/>
    <d v="2020-04-17T09:33:01"/>
    <n v="3"/>
    <s v="PT;1;1;232"/>
    <n v="150"/>
    <d v="2020-05-15T23:59:00"/>
    <n v="1"/>
    <x v="2"/>
    <x v="1"/>
    <x v="16"/>
  </r>
  <r>
    <x v="3"/>
    <n v="500051054"/>
    <n v="187938"/>
    <s v="AquisiÃ§Ã£o de Suporte Ã  Infraestrutura InformÃ¡tica do Data Center"/>
    <d v="2020-04-17T09:37:01"/>
    <n v="13"/>
    <s v="PT;16;236;230"/>
    <n v="150"/>
    <d v="2020-04-27T19:00:00"/>
    <n v="1"/>
    <x v="1"/>
    <x v="1"/>
    <x v="16"/>
  </r>
  <r>
    <x v="13"/>
    <n v="501294104"/>
    <n v="187939"/>
    <s v="PRESTAÃ‡ÃƒO DE SERVIÃ‡OS PARA LIMPEZA DAS CASAS DE BANHO DAS PRAIAS, Ã‰POCA BALNEAR 2020"/>
    <d v="2020-04-17T10:31:56"/>
    <n v="13"/>
    <s v="PT;16;245;321"/>
    <n v="220"/>
    <d v="2020-04-23T23:59:00"/>
    <n v="1"/>
    <x v="1"/>
    <x v="1"/>
    <x v="16"/>
  </r>
  <r>
    <x v="3"/>
    <n v="500051054"/>
    <n v="187940"/>
    <s v="AquisiÃ§Ã£o de serviÃ§os de assessoria especializada em finanÃ§as locais"/>
    <d v="2020-04-17T10:35:51"/>
    <n v="13"/>
    <s v="PT;16;236;230"/>
    <n v="220"/>
    <d v="2020-04-22T19:00:00"/>
    <n v="1"/>
    <x v="1"/>
    <x v="1"/>
    <x v="16"/>
  </r>
  <r>
    <x v="6"/>
    <n v="506037258"/>
    <n v="187941"/>
    <s v="RefuncionalizaÃ§Ã£o de edifÃ­cio para loja do cidadÃ£o em Barroselas"/>
    <d v="2020-04-17T10:38:41"/>
    <n v="13"/>
    <s v="PT;17;256;2815"/>
    <n v="150"/>
    <d v="2020-05-09T17:00:00"/>
    <n v="1"/>
    <x v="1"/>
    <x v="1"/>
    <x v="16"/>
  </r>
  <r>
    <x v="180"/>
    <n v="500032165"/>
    <n v="187943"/>
    <m/>
    <d v="2020-04-17T11:02:02"/>
    <n v="3"/>
    <s v="PT;1;1;232"/>
    <n v="1"/>
    <m/>
    <n v="1"/>
    <x v="2"/>
    <x v="1"/>
    <x v="16"/>
  </r>
  <r>
    <x v="180"/>
    <n v="500032165"/>
    <n v="187944"/>
    <m/>
    <d v="2020-04-17T11:02:14"/>
    <n v="13"/>
    <s v="PT;1;1;232"/>
    <n v="1"/>
    <m/>
    <n v="1"/>
    <x v="2"/>
    <x v="1"/>
    <x v="16"/>
  </r>
  <r>
    <x v="6"/>
    <n v="506037258"/>
    <n v="187945"/>
    <s v="RecuperaÃ§Ã£o e refuncionalizaÃ§Ã£o de um edifÃ­cio para o Centro do Conhecimento do Garrano"/>
    <d v="2020-04-17T11:11:46"/>
    <n v="13"/>
    <s v="PT;17;256;2806"/>
    <n v="150"/>
    <d v="2020-05-09T17:00:00"/>
    <n v="1"/>
    <x v="1"/>
    <x v="1"/>
    <x v="16"/>
  </r>
  <r>
    <x v="0"/>
    <n v="508481287"/>
    <n v="187946"/>
    <s v="201G001197 - AquisiÃ§Ã£o de oxigÃ©nio liquido medicinal-m3- maio 2020"/>
    <d v="2020-04-17T11:26:38"/>
    <n v="1"/>
    <s v="PT;12;165;2010"/>
    <n v="340"/>
    <d v="2020-04-22T17:00:00"/>
    <n v="1"/>
    <x v="0"/>
    <x v="1"/>
    <x v="16"/>
  </r>
  <r>
    <x v="331"/>
    <n v="506811913"/>
    <n v="187947"/>
    <m/>
    <d v="2020-04-17T11:36:02"/>
    <n v="1"/>
    <s v="PT;1;1;232"/>
    <n v="400"/>
    <m/>
    <n v="1"/>
    <x v="1"/>
    <x v="1"/>
    <x v="16"/>
  </r>
  <r>
    <x v="331"/>
    <n v="506811913"/>
    <n v="187949"/>
    <m/>
    <d v="2020-04-17T11:38:03"/>
    <n v="1"/>
    <s v="PT;1;1;232"/>
    <n v="400"/>
    <m/>
    <n v="1"/>
    <x v="1"/>
    <x v="1"/>
    <x v="16"/>
  </r>
  <r>
    <x v="331"/>
    <n v="506811913"/>
    <n v="187950"/>
    <s v="AquisiÃ§Ã£o de gÃ¡s propano a granel para os Centros Educativos de Trovela, Facha, Gandra e Refoios"/>
    <d v="2020-04-17T11:38:51"/>
    <n v="1"/>
    <s v="PT;1;1;232"/>
    <n v="220"/>
    <d v="2020-04-23T23:59:00"/>
    <n v="1"/>
    <x v="1"/>
    <x v="1"/>
    <x v="16"/>
  </r>
  <r>
    <x v="4"/>
    <n v="506334562"/>
    <n v="187952"/>
    <s v="Rede saneamento domÃ©stico de Assanha da Paz, e Barros da Paz e zona envolvente - Proc. n.Âº 21/2020"/>
    <d v="2020-04-17T11:43:42"/>
    <n v="3"/>
    <s v="PT;11;157;1945"/>
    <n v="150"/>
    <d v="2020-05-22T23:59:00"/>
    <n v="1"/>
    <x v="1"/>
    <x v="1"/>
    <x v="16"/>
  </r>
  <r>
    <x v="177"/>
    <n v="506735524"/>
    <n v="187954"/>
    <s v="FORNECIMENTO DE CLORO LIQUIDO SOB PRESSÃƒO EM GARRAFAS INCLUINDO SERVIÃ‡OS DE ENCHIMENTO, TRANSPORTE E MANUTENÃ‡ÃƒO DE GARRAFAS DO MUNICIPIO DE VALE DE CAMBRA"/>
    <d v="2020-04-17T11:49:13"/>
    <n v="13"/>
    <s v="PT;2;21;479"/>
    <n v="150"/>
    <d v="2020-05-11T17:00:00"/>
    <n v="1"/>
    <x v="1"/>
    <x v="1"/>
    <x v="16"/>
  </r>
  <r>
    <x v="1"/>
    <n v="506673626"/>
    <n v="187956"/>
    <s v="AquisiÃ§Ã£o de serviÃ§os de produÃ§Ã£o de cartografia vetorial Ã  escala 1:10000"/>
    <d v="2020-04-17T11:51:08"/>
    <n v="13"/>
    <s v="PT;16;237;31"/>
    <n v="150"/>
    <d v="2020-04-27T23:59:00"/>
    <n v="1"/>
    <x v="1"/>
    <x v="1"/>
    <x v="16"/>
  </r>
  <r>
    <x v="3"/>
    <n v="500051054"/>
    <n v="187958"/>
    <s v="PrestaÃ§Ã£o de serviÃ§os de &quot;auditoria externa Ã s opÃ§Ãµes e procedimentos associados Ã  evoluÃ§Ã£o econÃ³mico-financeira da despesas do MunicÃ­pio de Almada (CMA e SMAS), entre 2013-2017."/>
    <d v="2020-04-17T12:04:59"/>
    <n v="13"/>
    <s v="PT;16;236;230"/>
    <n v="1"/>
    <d v="2018-11-02T19:00:00"/>
    <n v="1"/>
    <x v="1"/>
    <x v="1"/>
    <x v="16"/>
  </r>
  <r>
    <x v="13"/>
    <n v="501294104"/>
    <n v="187959"/>
    <s v="ESPAÃ‡O EDUGEP, PROMOÃ‡ÃƒO DA TECNOLOGIA, ESPORTS E O DIGITAL EM SETÃšBAL - FEIRA DE SANTIAGO 2020."/>
    <d v="2020-04-17T12:10:31"/>
    <n v="1"/>
    <s v="PT;16;245;2623"/>
    <n v="200"/>
    <d v="2020-04-23T23:59:00"/>
    <n v="1"/>
    <x v="1"/>
    <x v="1"/>
    <x v="16"/>
  </r>
  <r>
    <x v="74"/>
    <n v="502177080"/>
    <n v="187961"/>
    <s v="PrestaÃ§Ã£o de ServiÃ§os para InstalaÃ§Ã£o ElÃ©trica de Eventos Municipais de 2020."/>
    <d v="2020-04-17T12:19:46"/>
    <n v="13"/>
    <s v="PT;12;168;195"/>
    <n v="220"/>
    <d v="2020-04-21T17:00:00"/>
    <n v="1"/>
    <x v="1"/>
    <x v="1"/>
    <x v="16"/>
  </r>
  <r>
    <x v="131"/>
    <n v="508345464"/>
    <n v="187962"/>
    <m/>
    <d v="2020-04-17T13:06:41"/>
    <n v="3"/>
    <m/>
    <n v="400"/>
    <m/>
    <n v="1"/>
    <x v="2"/>
    <x v="1"/>
    <x v="16"/>
  </r>
  <r>
    <x v="17"/>
    <n v="505456010"/>
    <n v="187963"/>
    <s v="Apontamento musical de Paulo de Carvalho no Ã¢mbito das comemoraÃ§Ãµes do 25 de abril"/>
    <d v="2020-04-17T13:19:40"/>
    <n v="1"/>
    <s v="PT;12;174;223"/>
    <n v="340"/>
    <d v="2020-04-20T23:59:00"/>
    <n v="1"/>
    <x v="1"/>
    <x v="1"/>
    <x v="16"/>
  </r>
  <r>
    <x v="4"/>
    <n v="506334562"/>
    <n v="187964"/>
    <s v="ContrataÃ§Ã£o de RevisÃµes, ManutenÃ§Ãµes e ReparaÃ§Ãµes de VeÃ­culos Pesados e MÃ¡quinas"/>
    <d v="2020-04-17T13:52:02"/>
    <n v="13"/>
    <s v="PT;11;157;1950"/>
    <n v="220"/>
    <d v="2020-04-25T23:59:00"/>
    <n v="1"/>
    <x v="1"/>
    <x v="1"/>
    <x v="16"/>
  </r>
  <r>
    <x v="138"/>
    <n v="506087000"/>
    <n v="187965"/>
    <s v="RequalificaÃ§Ã£o da Rede ViÃ¡ria na UniÃ£o das Freguesias de Vilamar e Corticeiro de Cima, por Empreitada - 1.Âª Fase"/>
    <d v="2020-04-17T14:02:02"/>
    <n v="3"/>
    <s v="PT;7;79;1275"/>
    <n v="150"/>
    <d v="2020-05-04T17:00:00"/>
    <n v="1"/>
    <x v="1"/>
    <x v="1"/>
    <x v="16"/>
  </r>
  <r>
    <x v="27"/>
    <n v="506722422"/>
    <n v="187966"/>
    <m/>
    <d v="2020-04-17T14:08:57"/>
    <n v="1"/>
    <s v="PT;1;1;232"/>
    <n v="1"/>
    <m/>
    <n v="1"/>
    <x v="1"/>
    <x v="1"/>
    <x v="16"/>
  </r>
  <r>
    <x v="27"/>
    <n v="506722422"/>
    <n v="187967"/>
    <s v="AquisiÃ§Ã£o de sinalizaÃ§Ã£o direcional e vertical de cÃ³digo"/>
    <d v="2020-04-17T14:10:32"/>
    <n v="1"/>
    <s v="PT;15;220;200"/>
    <n v="150"/>
    <d v="2020-04-27T23:59:00"/>
    <n v="1"/>
    <x v="1"/>
    <x v="1"/>
    <x v="16"/>
  </r>
  <r>
    <x v="0"/>
    <n v="508481287"/>
    <n v="187968"/>
    <s v="Empreitada para execuÃ§Ã£o da obra de fornecimento e montagem de 2 LogÃ³tipos."/>
    <d v="2020-04-17T14:27:04"/>
    <n v="13"/>
    <s v="PT;12;165;2010"/>
    <n v="200"/>
    <d v="2020-04-24T17:00:00"/>
    <n v="1"/>
    <x v="0"/>
    <x v="1"/>
    <x v="16"/>
  </r>
  <r>
    <x v="65"/>
    <n v="600084779"/>
    <n v="187970"/>
    <s v="AquisiÃ§Ã£o de serviÃ§os de desenvolvimento aplicacional no Ã¢mbito da manutenÃ§Ã£o corretiva e evolutiva do Sistema de Customer Relationship Management (CRM), da Autoridade TributÃ¡ria e Aduaneira (AT)."/>
    <d v="2020-04-17T14:42:58"/>
    <n v="13"/>
    <s v="PT;12;165;2004"/>
    <n v="150"/>
    <d v="2020-04-29T17:00:00"/>
    <n v="1"/>
    <x v="2"/>
    <x v="1"/>
    <x v="16"/>
  </r>
  <r>
    <x v="139"/>
    <n v="600084892"/>
    <n v="187971"/>
    <s v="ServiÃ§os de Arquitetura"/>
    <d v="2020-04-17T15:04:40"/>
    <n v="13"/>
    <s v="PT;1;1;232"/>
    <n v="220"/>
    <d v="2020-04-26T23:59:00"/>
    <n v="1"/>
    <x v="2"/>
    <x v="1"/>
    <x v="16"/>
  </r>
  <r>
    <x v="10"/>
    <n v="500122237"/>
    <n v="187973"/>
    <s v="AquisiÃ§Ã£o de ServiÃ§os de VigilÃ¢ncia Humana para as diversas instalaÃ§Ãµes da FundaÃ§Ã£o INATEL"/>
    <d v="2020-04-17T15:13:22"/>
    <n v="3"/>
    <s v="PT;1;1;232"/>
    <n v="150"/>
    <d v="2020-05-17T23:59:00"/>
    <n v="1"/>
    <x v="2"/>
    <x v="1"/>
    <x v="16"/>
  </r>
  <r>
    <x v="12"/>
    <n v="506187543"/>
    <n v="187974"/>
    <s v="RequalificaÃ§Ã£o do Jardim Ferreira da Costa - Venda do Alcaide"/>
    <d v="2020-04-17T15:13:46"/>
    <n v="3"/>
    <s v="PT;16;241;2600"/>
    <n v="150"/>
    <d v="2020-05-21T23:59:00"/>
    <n v="1"/>
    <x v="1"/>
    <x v="1"/>
    <x v="16"/>
  </r>
  <r>
    <x v="52"/>
    <n v="508787033"/>
    <n v="187976"/>
    <s v="AQUISIÃ‡ÃƒO DE MATERIAL TECNOLÃ“GICO PARA PROJETO BIBLIOTICS"/>
    <d v="2020-04-17T15:18:50"/>
    <n v="3"/>
    <s v="PT;1;1;232"/>
    <n v="1"/>
    <d v="1970-01-01T23:59:00"/>
    <n v="1"/>
    <x v="1"/>
    <x v="1"/>
    <x v="16"/>
  </r>
  <r>
    <x v="131"/>
    <n v="508345464"/>
    <n v="187977"/>
    <s v="Fornecimento de equipamento para a captaÃ§Ã£o CBR da Branca"/>
    <d v="2020-04-17T15:19:13"/>
    <n v="3"/>
    <s v="PT;15;220;2475"/>
    <n v="150"/>
    <d v="2020-04-29T18:00:00"/>
    <n v="1"/>
    <x v="2"/>
    <x v="1"/>
    <x v="16"/>
  </r>
  <r>
    <x v="38"/>
    <n v="505309939"/>
    <n v="187978"/>
    <s v="AquisiÃ§Ã£o de tablets e acesso Ã  internet para alunos do ensino bÃ¡sico para a implementaÃ§Ã£o do ensino Ã  distÃ¢ncia"/>
    <d v="2020-04-17T15:43:02"/>
    <n v="1"/>
    <s v="PT;9;121;1594"/>
    <n v="340"/>
    <d v="2020-04-20T19:00:00"/>
    <n v="1"/>
    <x v="1"/>
    <x v="1"/>
    <x v="16"/>
  </r>
  <r>
    <x v="6"/>
    <n v="506037258"/>
    <n v="187979"/>
    <m/>
    <d v="2020-04-17T15:47:38"/>
    <n v="13"/>
    <s v="PT;1;1;232"/>
    <n v="1"/>
    <m/>
    <n v="1"/>
    <x v="1"/>
    <x v="1"/>
    <x v="16"/>
  </r>
  <r>
    <x v="0"/>
    <n v="508481287"/>
    <n v="187980"/>
    <s v="Empreitada para execuÃ§Ã£o da obra de criaÃ§Ã£o de uma divisÃ³ria no gabinete mÃ©dico e substituiÃ§Ã£o de porta de acesso ao serviÃ§o de Ginecologia - Internamento de Ginecologia - Geral"/>
    <d v="2020-04-17T15:50:49"/>
    <n v="13"/>
    <s v="PT;12;165;2010"/>
    <n v="150"/>
    <d v="2020-05-04T17:00:00"/>
    <n v="1"/>
    <x v="0"/>
    <x v="1"/>
    <x v="16"/>
  </r>
  <r>
    <x v="34"/>
    <n v="508069645"/>
    <n v="187981"/>
    <s v="PE_20024_ADS - AQUISIÃ‡ÃƒO DE SERVIÃ‡OS COMBINADOS DE VIGILÃ‚NCIA E SEGURANÃ‡A HUMANA E DE LIGAÃ‡ÃƒO A CENTRAL DE RECEÃ‡ÃƒO E MONITORIZAÃ‡ÃƒO DE ALARMES PARA OS EDIFÃCIOS DA PARQUE ESCOLAR, E.P.E., SITOS EM LISBOA"/>
    <d v="2020-04-17T16:04:57"/>
    <n v="1"/>
    <s v="PT;12;165;75"/>
    <n v="300"/>
    <d v="2020-04-21T17:00:00"/>
    <n v="1"/>
    <x v="6"/>
    <x v="1"/>
    <x v="16"/>
  </r>
  <r>
    <x v="68"/>
    <n v="512013241"/>
    <n v="187982"/>
    <s v="AQUISIÃ‡ÃƒO DE SERVIÃ‡OS PARA IMPLEMENTAÃ‡ÃƒO DO PROJETO EDUCATIVO DE INTERVENÃ‡ÃƒO - 1Âº Ciclo de Ensino BÃ¡sico 2020"/>
    <d v="2020-04-17T16:55:59"/>
    <n v="1"/>
    <s v="PT;20;315;56"/>
    <n v="200"/>
    <d v="2020-04-24T17:30:00"/>
    <n v="1"/>
    <x v="1"/>
    <x v="1"/>
    <x v="16"/>
  </r>
  <r>
    <x v="182"/>
    <n v="510836240"/>
    <n v="187983"/>
    <s v="AquisiÃ§Ã£o de ServiÃ§os de Trabalho TemporÃ¡rio 3 Assistentes Operacionais e 1 Assistente TÃ©cnico por um perÃ­odo de 120 dias"/>
    <d v="2020-04-17T17:07:21"/>
    <n v="3"/>
    <s v="PT;15;220;2478"/>
    <n v="150"/>
    <d v="2020-04-28T23:59:00"/>
    <n v="1"/>
    <x v="1"/>
    <x v="1"/>
    <x v="16"/>
  </r>
  <r>
    <x v="68"/>
    <n v="512013241"/>
    <n v="187984"/>
    <s v="ELABORAÃ‡ÃƒO DO PROJETO DO PROJETO DE ARQUITETURA E ESPECIALIDADES PA-RA REABILITAÃ‡ÃƒO DO QUARTEIRÃƒO DA ZONA HISTÃ“RICA DA RIBEIRA GRANDE"/>
    <d v="2020-04-17T17:14:23"/>
    <n v="1"/>
    <s v="PT;20;315;1353"/>
    <n v="200"/>
    <d v="2020-04-24T17:30:00"/>
    <n v="1"/>
    <x v="1"/>
    <x v="1"/>
    <x v="16"/>
  </r>
  <r>
    <x v="113"/>
    <n v="506556590"/>
    <n v="187985"/>
    <s v="Fornecimento de Computadores, EstaÃ§Ãµes de Ancoragem e Monitores"/>
    <d v="2020-04-17T17:19:13"/>
    <n v="13"/>
    <s v="PT;8;99;1497"/>
    <n v="150"/>
    <d v="2020-05-02T23:59:00"/>
    <n v="1"/>
    <x v="1"/>
    <x v="1"/>
    <x v="16"/>
  </r>
  <r>
    <x v="7"/>
    <n v="508666236"/>
    <n v="187986"/>
    <s v="Empreitada de obras pÃºblicas de conservaÃ§Ã£o e manutenÃ§Ã£o da Escola de Hotelaria e Turismo de Lamego."/>
    <d v="2020-04-17T17:30:49"/>
    <n v="3"/>
    <s v="PT;19;278;3094"/>
    <n v="150"/>
    <d v="2020-05-21T23:59:00"/>
    <n v="1"/>
    <x v="2"/>
    <x v="1"/>
    <x v="16"/>
  </r>
  <r>
    <x v="43"/>
    <n v="503035416"/>
    <n v="187987"/>
    <s v="AquisiÃ§Ã£o de serviÃ§os de manutenÃ§Ã£o de mediÃ§Ã£o e protecÃ§Ã£o radiolÃ³gico, para o ano 2020"/>
    <d v="2020-04-17T17:51:31"/>
    <n v="1"/>
    <s v="PT;12;174;2096"/>
    <n v="220"/>
    <d v="2020-04-24T17:00:00"/>
    <n v="1"/>
    <x v="0"/>
    <x v="1"/>
    <x v="16"/>
  </r>
  <r>
    <x v="114"/>
    <n v="505584760"/>
    <n v="187991"/>
    <s v="Fornecimento contÃ­nuo de Argamassa Betuminosa aberta a frio e a quente"/>
    <d v="2020-04-17T21:01:23"/>
    <n v="3"/>
    <s v="PT;4;39;146"/>
    <n v="1"/>
    <d v="2019-03-01T23:59:00"/>
    <n v="1"/>
    <x v="1"/>
    <x v="1"/>
    <x v="16"/>
  </r>
  <r>
    <x v="3"/>
    <n v="500051054"/>
    <n v="187992"/>
    <s v="AquisiÃ§Ã£o de gasÃ³leo simples e gasolina para mÃ¡quinas afetas Ã  DMSU - DireÃ§Ã£o Municipal de ServiÃ§os Urbanos do MunicÃ­pio de Almada"/>
    <d v="2020-04-17T22:20:24"/>
    <n v="13"/>
    <s v="PT;16;236;230"/>
    <n v="150"/>
    <d v="2020-04-30T19:00:00"/>
    <n v="1"/>
    <x v="1"/>
    <x v="1"/>
    <x v="16"/>
  </r>
  <r>
    <x v="10"/>
    <n v="500122237"/>
    <n v="187993"/>
    <s v="AquisiÃ§Ã£o de serviÃ§os de assistÃªncia e manutenÃ§Ã£o do Software NewHotel e NewPOS para todas as Unidade Hoteleiras da FundaÃ§Ã£o INATEL, com interface para reservas online do site da Hotelaria e do Software NewSPA para as Unidades de Entre-os-Rios e Manteigas"/>
    <d v="2020-04-18T02:00:01"/>
    <n v="1"/>
    <s v="PT;1;1;232"/>
    <n v="210"/>
    <d v="2020-04-23T23:59:00"/>
    <n v="1"/>
    <x v="2"/>
    <x v="1"/>
    <x v="16"/>
  </r>
  <r>
    <x v="10"/>
    <n v="500122237"/>
    <n v="187994"/>
    <s v="AquisiÃ§Ã£o de serviÃ§os de manutenÃ§Ã£o do Â¿Software de GestÃ£o Documental Integrada de InformaÃ§Ã£o da Quidgest"/>
    <d v="2020-04-18T02:58:43"/>
    <n v="1"/>
    <s v="PT;1;1;232"/>
    <n v="200"/>
    <d v="2020-04-24T17:00:00"/>
    <n v="1"/>
    <x v="2"/>
    <x v="1"/>
    <x v="16"/>
  </r>
  <r>
    <x v="12"/>
    <n v="506187543"/>
    <n v="187998"/>
    <m/>
    <d v="2020-04-18T10:31:00"/>
    <n v="3"/>
    <m/>
    <n v="1"/>
    <m/>
    <n v="1"/>
    <x v="1"/>
    <x v="1"/>
    <x v="16"/>
  </r>
  <r>
    <x v="9"/>
    <n v="506173968"/>
    <n v="188004"/>
    <s v="SERVIÃ‡OS DE TRANSPORTE DE RESÃDUOS PROVENIENTES DE LIMPEZAS GERAIS NOS TERRENOS MUNICIPAIS"/>
    <d v="2020-04-18T12:41:39"/>
    <n v="13"/>
    <s v="PT;16;243;261"/>
    <n v="150"/>
    <d v="2020-04-27T18:00:00"/>
    <n v="1"/>
    <x v="1"/>
    <x v="1"/>
    <x v="16"/>
  </r>
  <r>
    <x v="0"/>
    <n v="508481287"/>
    <n v="188008"/>
    <s v="AquisiÃ§Ã£o de material upgrade Core Rede HPV."/>
    <d v="2020-04-18T18:04:43"/>
    <n v="1"/>
    <s v="PT;12;165;2010"/>
    <n v="200"/>
    <d v="2020-04-23T17:00:00"/>
    <n v="1"/>
    <x v="0"/>
    <x v="1"/>
    <x v="16"/>
  </r>
  <r>
    <x v="122"/>
    <n v="504609696"/>
    <n v="188009"/>
    <s v="AQUISIÃ‡ÃƒO DE KIT DE APRENDIZAGEM DE ROBÃ“TICA PARA CENTROS DE FORMAÃ‡ÃƒO para POMBAL PROF - Sociedade de EducaÃ§Ã£o e Ensino Profissional, S.A. entidade proprietÃ¡ria da ETAP - Escola TecnolÃ³gica, ArtÃ­stica e Profissional de Pombal"/>
    <d v="2020-04-19T15:23:51"/>
    <n v="1"/>
    <s v="PT;11;157;1950"/>
    <n v="220"/>
    <d v="2020-04-22T23:59:00"/>
    <n v="1"/>
    <x v="2"/>
    <x v="1"/>
    <x v="17"/>
  </r>
  <r>
    <x v="65"/>
    <n v="600084779"/>
    <n v="188010"/>
    <s v="55/AQ/AT2019 - aquisiÃ§Ã£o de serviÃ§os de desenvolvimento aplicacional no Ã¢mbito da manutenÃ§Ã£o tecnolÃ³gica de suporte ao sistema da inspeÃ§Ã£o tributÃ¡ria e ao sistema da inspeÃ§Ã£o aduaneira."/>
    <d v="2020-04-19T20:13:54"/>
    <n v="13"/>
    <s v="PT;12;165;2004"/>
    <n v="150"/>
    <d v="2020-04-28T17:00:00"/>
    <n v="1"/>
    <x v="2"/>
    <x v="1"/>
    <x v="17"/>
  </r>
  <r>
    <x v="65"/>
    <n v="600084779"/>
    <n v="188011"/>
    <s v="35/AQ/AT/2020 - AquisiÃ§Ã£o de ServiÃ§os de Desenvolvimento Aplicacional no Ã‚mbito da EvoluÃ§Ã£o TecnolÃ³gica da IdentificaÃ§Ã£o de Contribuintes nas Trocas de InformaÃ§Ã£o"/>
    <d v="2020-04-19T22:16:02"/>
    <n v="13"/>
    <s v="PT;12;165;2021"/>
    <n v="150"/>
    <d v="2020-04-29T17:00:00"/>
    <n v="1"/>
    <x v="2"/>
    <x v="1"/>
    <x v="17"/>
  </r>
  <r>
    <x v="39"/>
    <n v="680015019"/>
    <n v="188012"/>
    <s v="AquisiÃ§Ã£o de 9 bebedouros de dupla face."/>
    <d v="2020-04-20T08:20:38"/>
    <n v="1"/>
    <s v="PT;12;169;2057"/>
    <n v="400"/>
    <d v="1970-01-01T16:00:00"/>
    <n v="1"/>
    <x v="5"/>
    <x v="1"/>
    <x v="17"/>
  </r>
  <r>
    <x v="328"/>
    <n v="503083690"/>
    <n v="188013"/>
    <m/>
    <d v="2020-04-20T08:56:31"/>
    <n v="1"/>
    <s v="PT;1;1;232"/>
    <n v="1"/>
    <m/>
    <n v="1"/>
    <x v="7"/>
    <x v="1"/>
    <x v="17"/>
  </r>
  <r>
    <x v="12"/>
    <n v="506187543"/>
    <n v="188014"/>
    <s v="Licenciamento de software de produtividade e de software de servidores"/>
    <d v="2020-04-20T09:10:05"/>
    <n v="3"/>
    <s v="PT;16;241;132"/>
    <n v="150"/>
    <d v="2020-05-01T23:59:00"/>
    <n v="1"/>
    <x v="1"/>
    <x v="1"/>
    <x v="17"/>
  </r>
  <r>
    <x v="43"/>
    <n v="503035416"/>
    <n v="188017"/>
    <s v="AquisiÃ§Ã£o de ServiÃ§os de ManutenÃ§Ã£o de Central de Tratamento de Ãgua, do ServiÃ§o de HemodiÃ¡lise, para o Hospital Professor Doutor Fernando Fonseca, E.P.E."/>
    <d v="2020-04-20T09:24:16"/>
    <n v="1"/>
    <s v="PT;12;174;2096"/>
    <n v="220"/>
    <d v="2020-04-24T17:00:00"/>
    <n v="1"/>
    <x v="0"/>
    <x v="1"/>
    <x v="17"/>
  </r>
  <r>
    <x v="6"/>
    <n v="506037258"/>
    <n v="188018"/>
    <m/>
    <d v="2020-04-20T09:25:47"/>
    <n v="1"/>
    <s v="PT;1;1;232"/>
    <n v="1"/>
    <m/>
    <n v="1"/>
    <x v="1"/>
    <x v="1"/>
    <x v="17"/>
  </r>
  <r>
    <x v="51"/>
    <n v="506624200"/>
    <n v="188019"/>
    <m/>
    <d v="2020-04-20T09:34:51"/>
    <n v="3"/>
    <s v="PT;1;1;232"/>
    <n v="1"/>
    <m/>
    <n v="1"/>
    <x v="1"/>
    <x v="1"/>
    <x v="17"/>
  </r>
  <r>
    <x v="51"/>
    <n v="506624200"/>
    <n v="188020"/>
    <s v="RequalificaÃ§Ã£o de ponte Intermunicipal, na TrÃ©moa"/>
    <d v="2020-04-20T09:35:12"/>
    <n v="3"/>
    <s v="PT;7;86;1328"/>
    <n v="150"/>
    <d v="2020-05-11T23:59:00"/>
    <n v="1"/>
    <x v="1"/>
    <x v="1"/>
    <x v="17"/>
  </r>
  <r>
    <x v="137"/>
    <n v="506818829"/>
    <n v="188022"/>
    <s v="ElaboraÃ§Ã£o do Projeto de ExecuÃ§Ã£o do &quot;Reordenamento da Estrutura ViÃ¡ria Complementar ao Campus Educativo de Oliveira do Hospital&quot;"/>
    <d v="2020-04-20T09:46:48"/>
    <n v="1"/>
    <s v="PT;7;88;1431"/>
    <n v="150"/>
    <d v="2020-04-29T23:59:00"/>
    <n v="1"/>
    <x v="1"/>
    <x v="1"/>
    <x v="17"/>
  </r>
  <r>
    <x v="11"/>
    <n v="506614913"/>
    <n v="188023"/>
    <s v="ReabilitaÃ§Ã£o e alteraÃ§Ã£o da cobertura das Piscinas Municipais de Vila Franca de Xira, de amovÃ­vel para fixa, com as necessÃ¡rias correÃ§Ãµes ao nÃ­vel das patologias construtivas, isolamento e tratamento dos isolamentos tÃ©rmicos, com vista Ã  implementaÃ§Ã£o de sistemas e equipamentos de energias renovÃ¡veis, inerentes Ã  eficiÃªncia energÃ©tica do complexo."/>
    <d v="2020-04-20T09:50:31"/>
    <n v="3"/>
    <s v="PT;12;173;2086"/>
    <n v="150"/>
    <d v="2020-05-12T23:59:00"/>
    <n v="1"/>
    <x v="1"/>
    <x v="1"/>
    <x v="17"/>
  </r>
  <r>
    <x v="90"/>
    <n v="503541567"/>
    <n v="188025"/>
    <s v="Empreitada 151/GEBALIS/2020 Â¿ Bairro Horta Nova, Estrada PaÃ§o do Lumiar - Lt. A3 - Loja - Obras de reabilitaÃ§Ã£o de espaÃ§o nÃ£o habitacional"/>
    <d v="2020-04-20T10:08:16"/>
    <n v="13"/>
    <s v="PT;12;165;2006"/>
    <n v="150"/>
    <d v="2020-04-28T23:59:00"/>
    <n v="1"/>
    <x v="1"/>
    <x v="1"/>
    <x v="17"/>
  </r>
  <r>
    <x v="13"/>
    <n v="501294104"/>
    <n v="188028"/>
    <m/>
    <d v="2020-04-20T10:21:39"/>
    <n v="1"/>
    <s v="PT;1;1;232"/>
    <n v="1"/>
    <m/>
    <n v="1"/>
    <x v="1"/>
    <x v="1"/>
    <x v="17"/>
  </r>
  <r>
    <x v="138"/>
    <n v="506087000"/>
    <n v="188030"/>
    <s v="Fornecimento de gÃ¡s natural, para as Piscinas Municipais, para o Centro Escolar de Cantanhede e para a EB1 de Cantanhede Sul"/>
    <d v="2020-04-20T10:39:19"/>
    <n v="3"/>
    <s v="PT;7;79;1271"/>
    <n v="150"/>
    <d v="2020-05-03T17:00:00"/>
    <n v="1"/>
    <x v="1"/>
    <x v="1"/>
    <x v="17"/>
  </r>
  <r>
    <x v="47"/>
    <n v="512042659"/>
    <n v="188035"/>
    <s v="Consulta PrÃ©via para PrestaÃ§Ã£o de ServiÃ§os de Pintura de SinalizaÃ§Ã£o Horizontal em Vias Municipais"/>
    <d v="2020-04-20T10:54:19"/>
    <n v="13"/>
    <s v="PT;20;312;3402"/>
    <n v="210"/>
    <d v="2020-04-26T23:59:00"/>
    <n v="1"/>
    <x v="1"/>
    <x v="1"/>
    <x v="17"/>
  </r>
  <r>
    <x v="3"/>
    <n v="500051054"/>
    <n v="188038"/>
    <m/>
    <d v="2020-04-20T10:59:11"/>
    <n v="3"/>
    <s v="PT;1;1;232"/>
    <n v="1"/>
    <m/>
    <n v="1"/>
    <x v="1"/>
    <x v="1"/>
    <x v="17"/>
  </r>
  <r>
    <x v="3"/>
    <n v="500051054"/>
    <n v="188039"/>
    <s v="AquisiÃ§Ã£o de CalÃ§ado de ProteÃ§Ã£o e SeguranÃ§a, por Lotes"/>
    <d v="2020-04-20T11:01:08"/>
    <n v="3"/>
    <s v="PT;16;236;230"/>
    <n v="150"/>
    <d v="2020-05-04T19:00:00"/>
    <n v="1"/>
    <x v="1"/>
    <x v="1"/>
    <x v="17"/>
  </r>
  <r>
    <x v="132"/>
    <n v="507023129"/>
    <n v="188040"/>
    <s v="AquisiÃ§Ã£o de ServiÃ§os de PatrocÃ­nio JudiciÃ¡rio em recurso ao processo de visto prÃ©vio do Tribunal de Contas (proc. nÂº 3630/2019) e Parecer sobrea admissibilidade de retificaÃ§Ã£o do Caderno de Encargos do Acordo-Quadro nÂº 19/003/CA/AQ e 19/004/CA/AQÂ¿, por Ajuste Direto"/>
    <d v="2020-04-20T11:01:14"/>
    <n v="1"/>
    <s v="PT;1;1;232"/>
    <n v="220"/>
    <d v="2020-04-24T17:00:00"/>
    <n v="1"/>
    <x v="2"/>
    <x v="1"/>
    <x v="17"/>
  </r>
  <r>
    <x v="12"/>
    <n v="506187543"/>
    <n v="188042"/>
    <s v="Os trabalhos a realizar englobam a execuÃ§Ã£o de pavimentaÃ§Ãµes novas com massas betuminosas, respetivas bermas, valetas, e drenagem da via, incluindo outros trabalhos acessÃ³rios como sinalizaÃ§Ã£o horizontal e vertical"/>
    <d v="2020-04-20T11:05:19"/>
    <n v="3"/>
    <s v="PT;16;241;2603"/>
    <n v="150"/>
    <d v="2020-05-13T23:59:00"/>
    <n v="1"/>
    <x v="1"/>
    <x v="1"/>
    <x v="17"/>
  </r>
  <r>
    <x v="132"/>
    <n v="507023129"/>
    <n v="188048"/>
    <s v="AquisiÃ§Ã£o de ServiÃ§os, ao abrigo do Acordo Quadro NÂº 19/002/CA/AQ, para execuÃ§Ã£o de prospeÃ§Ã£o geolÃ³gico-geotÃ©cnica na Escola BÃ¡sica de Santo AntÃ³nio, em Lisboa."/>
    <d v="2020-04-20T11:42:16"/>
    <n v="13"/>
    <s v="PT;1;1;232"/>
    <n v="220"/>
    <d v="2020-04-25T17:00:00"/>
    <n v="1"/>
    <x v="2"/>
    <x v="1"/>
    <x v="17"/>
  </r>
  <r>
    <x v="13"/>
    <n v="501294104"/>
    <n v="188049"/>
    <s v="PrestaÃ§Ã£o de serviÃ§os para reparaÃ§Ã£o da grua da viatura matrÃ­cula 48-IH-73"/>
    <d v="2020-04-20T11:44:02"/>
    <n v="1"/>
    <s v="PT;16;245;321"/>
    <n v="200"/>
    <d v="2020-04-26T23:59:00"/>
    <n v="1"/>
    <x v="1"/>
    <x v="1"/>
    <x v="17"/>
  </r>
  <r>
    <x v="12"/>
    <n v="506187543"/>
    <n v="188050"/>
    <s v="Os trabalhos a realizar englobam a execuÃ§Ã£o de pavimentaÃ§Ãµes novas com massas betuminosas, respetivas bermas, valetas, e drenagem da via, incluindo outros trabalhos acessÃ³rios como sinalizaÃ§Ã£o horizontal e vertical."/>
    <d v="2020-04-20T11:45:22"/>
    <n v="3"/>
    <s v="PT;16;241;2601"/>
    <n v="150"/>
    <d v="2020-05-19T23:59:00"/>
    <n v="1"/>
    <x v="1"/>
    <x v="1"/>
    <x v="17"/>
  </r>
  <r>
    <x v="6"/>
    <n v="506037258"/>
    <n v="188051"/>
    <s v="PrestaÃ§Ã£o de serviÃ§os de aluguer de contentores de salas de aula para a Escola de Monte da Ola."/>
    <d v="2020-04-20T11:55:17"/>
    <n v="13"/>
    <s v="PT;17;256;2799"/>
    <n v="150"/>
    <d v="2020-04-28T17:00:00"/>
    <n v="1"/>
    <x v="1"/>
    <x v="1"/>
    <x v="17"/>
  </r>
  <r>
    <x v="13"/>
    <n v="501294104"/>
    <n v="188054"/>
    <s v="PRORROGAÃ‡ÃƒO DO SERVIÃ‡O DE OUTSOURCING DOS EQUIPAMENTOS DE IMPRESSÃƒO INSTALADOS NAS ESCOLAS, PELO PERÃODO DE 3 MESES."/>
    <d v="2020-04-20T12:11:53"/>
    <n v="1"/>
    <s v="PT;16;245;321"/>
    <n v="220"/>
    <d v="2020-04-26T23:59:00"/>
    <n v="1"/>
    <x v="1"/>
    <x v="1"/>
    <x v="17"/>
  </r>
  <r>
    <x v="0"/>
    <n v="508481287"/>
    <n v="188056"/>
    <s v="PrestaÃ§Ã£o de serviÃ§os de higiene e limpeza das instalaÃ§Ãµes do Centro Hospitalar UniversitÃ¡rio de Lisboa Norte, E.P.E."/>
    <d v="2020-04-20T12:17:02"/>
    <n v="1"/>
    <s v="PT;12;165;2010"/>
    <n v="220"/>
    <d v="2020-04-23T13:00:00"/>
    <n v="1"/>
    <x v="0"/>
    <x v="1"/>
    <x v="17"/>
  </r>
  <r>
    <x v="12"/>
    <n v="506187543"/>
    <n v="188057"/>
    <s v="Os trabalhos a realizar englobam a execuÃ§Ã£o de pavimentaÃ§Ãµes novas com massas betuminosas e zona em calÃ§ada grossa de granito, aplicaÃ§Ã£o de lancil delimitador, drenagem da via com coletor pluvial, rede de Ã¡guas nova incluindo outros trabalhos acessÃ³rios como sinalizaÃ§Ã£o horizontal e vertical."/>
    <d v="2020-04-20T12:25:35"/>
    <n v="3"/>
    <s v="PT;16;241;2600"/>
    <n v="150"/>
    <d v="2020-05-19T23:59:00"/>
    <n v="1"/>
    <x v="1"/>
    <x v="1"/>
    <x v="17"/>
  </r>
  <r>
    <x v="197"/>
    <n v="506806456"/>
    <n v="188063"/>
    <s v="ExecuÃ§Ã£o remoÃ§Ãµes, movimentaÃ§Ãµes de terra, fundaÃ§Ãµes, betÃ£o armado, estrutura metÃ¡lica, coberturas, alvenarias, cantarias, serralharias, revestimentos, carpintarias, pinturas, rede de Ã¡guas, rede de Ã¡guas residuais e pluviais, instalaÃ§Ãµes elÃ©tricas, telecomunicaÃ§Ãµes, seguranÃ§a contra incÃªndios e climatizaÃ§Ã£o."/>
    <d v="2020-04-20T13:06:22"/>
    <n v="3"/>
    <s v="PT;13;189;2158"/>
    <n v="150"/>
    <d v="2020-05-15T17:00:00"/>
    <n v="1"/>
    <x v="1"/>
    <x v="1"/>
    <x v="17"/>
  </r>
  <r>
    <x v="65"/>
    <n v="600084779"/>
    <n v="188064"/>
    <s v="32/AQ/AT/2020 - AquisiÃ§Ã£o de ServiÃ§os de Desenvolvimento Aplicacional ManutenÃ§Ã£o Corretiva e Evolutiva do Sistema E-TaxFree"/>
    <d v="2020-04-20T13:10:59"/>
    <n v="13"/>
    <s v="PT;12;165;2021"/>
    <n v="150"/>
    <d v="2020-04-29T17:00:00"/>
    <n v="1"/>
    <x v="2"/>
    <x v="1"/>
    <x v="17"/>
  </r>
  <r>
    <x v="43"/>
    <n v="503035416"/>
    <n v="188065"/>
    <s v="AQUISIÃ‡ÃƒO DE CONSUMÃVEIS PARA MONITORES DE HEMODIÃLISE PARA O ANO DE 2020"/>
    <d v="2020-04-20T13:13:22"/>
    <n v="1"/>
    <s v="PT;1;1;232"/>
    <n v="150"/>
    <d v="2020-04-27T17:00:00"/>
    <n v="1"/>
    <x v="0"/>
    <x v="1"/>
    <x v="17"/>
  </r>
  <r>
    <x v="0"/>
    <n v="508481287"/>
    <n v="188066"/>
    <s v="201A000018 - AquisiÃ§Ã£o de soluÃ§Ã£o cutanea alcoolica incolor 250 ml-2020"/>
    <d v="2020-04-20T13:18:47"/>
    <n v="4"/>
    <s v="PT;12;165;2010"/>
    <n v="220"/>
    <d v="2020-04-22T17:00:00"/>
    <n v="1"/>
    <x v="0"/>
    <x v="1"/>
    <x v="17"/>
  </r>
  <r>
    <x v="1"/>
    <n v="506673626"/>
    <n v="188067"/>
    <m/>
    <d v="2020-04-20T13:40:47"/>
    <n v="1"/>
    <s v="PT;1;1;232"/>
    <n v="400"/>
    <m/>
    <n v="1"/>
    <x v="1"/>
    <x v="1"/>
    <x v="17"/>
  </r>
  <r>
    <x v="93"/>
    <n v="501305564"/>
    <n v="188068"/>
    <s v="AquisiÃ§Ã£o de serviÃ§o de Aluguer Operacional de Equipamento para CÃ³pia e ImpressÃ£o"/>
    <d v="2020-04-20T14:02:40"/>
    <n v="13"/>
    <s v="PT;1;1;232"/>
    <n v="400"/>
    <d v="2020-03-07T23:59:00"/>
    <n v="1"/>
    <x v="1"/>
    <x v="1"/>
    <x v="17"/>
  </r>
  <r>
    <x v="12"/>
    <n v="506187543"/>
    <n v="188069"/>
    <s v="AquisiÃ§Ã£o de serviÃ§os para campanhas de desinfestaÃ§Ã£o e desratizaÃ§Ã£o de redes de esgotos municipais, compreendendo a desratizaÃ§Ã£o e desbaratizaÃ§Ã£o a levar a efeito nas redes de drenagem de Ã¡guas residuais do concelho de Palmela, nas freguesias de Palmela, Quinta do Anjo, Pinhal Novo e UniÃ£o das Freguesias de PoceirÃ£o e Marateca."/>
    <d v="2020-04-20T14:15:53"/>
    <n v="13"/>
    <s v="PT;16;241;132"/>
    <n v="200"/>
    <d v="2020-04-25T23:59:00"/>
    <n v="1"/>
    <x v="1"/>
    <x v="1"/>
    <x v="17"/>
  </r>
  <r>
    <x v="113"/>
    <n v="506556590"/>
    <n v="188070"/>
    <s v="PrestaÃ§Ã£o de ServiÃ§os para ElaboraÃ§Ã£o do Projeto de ExecuÃ§Ã£o das Infra-Estruturas da Zona Industrial de Arcos Â¿ Fase 2"/>
    <d v="2020-04-20T14:28:46"/>
    <n v="1"/>
    <s v="PT;8;99;12"/>
    <n v="150"/>
    <d v="2020-05-05T23:59:00"/>
    <n v="1"/>
    <x v="1"/>
    <x v="1"/>
    <x v="17"/>
  </r>
  <r>
    <x v="59"/>
    <n v="503450189"/>
    <n v="188071"/>
    <s v="PrestaÃ§Ã£o de serviÃ§os de preparaÃ§Ã£o do terreno na Ã¡rea da VÃ¡rzea Redonda no Ã¢mbito do projeto Zona J, cofinanciado pelo POSEUR - Programa Operacional Sustentabilidade e EficiÃªncia no Uso de Recursos, no Ã¢mbito do Projeto POSEUR-03-2215-FC-000123 , associado ao combate ao Jacinto de Ã¡gua e outras espÃ©cies invasoras"/>
    <d v="2020-04-20T14:28:52"/>
    <n v="13"/>
    <s v="PT;8;96;1482"/>
    <n v="150"/>
    <d v="2020-05-08T18:00:00"/>
    <n v="1"/>
    <x v="4"/>
    <x v="1"/>
    <x v="17"/>
  </r>
  <r>
    <x v="13"/>
    <n v="501294104"/>
    <n v="188074"/>
    <m/>
    <d v="2020-04-20T15:01:12"/>
    <n v="1"/>
    <s v="PT;1;1;232"/>
    <n v="1"/>
    <m/>
    <n v="1"/>
    <x v="1"/>
    <x v="1"/>
    <x v="17"/>
  </r>
  <r>
    <x v="194"/>
    <n v="501135960"/>
    <n v="188076"/>
    <s v="AquisiÃ§Ã£o de GÃ¡s Propano a Granel para Equipamentos Desportivos Municipais"/>
    <d v="2020-04-20T15:09:08"/>
    <n v="3"/>
    <s v="PT;3;28;508"/>
    <n v="150"/>
    <d v="2020-05-05T17:00:00"/>
    <n v="1"/>
    <x v="1"/>
    <x v="1"/>
    <x v="17"/>
  </r>
  <r>
    <x v="124"/>
    <n v="501143718"/>
    <n v="188077"/>
    <s v="Reordenamento do TrÃ¢nsito no Entroncamento da Rua do Joinal"/>
    <d v="2020-04-20T15:15:11"/>
    <n v="13"/>
    <s v="PT;13;190;2163"/>
    <n v="220"/>
    <d v="2020-04-26T17:00:00"/>
    <n v="1"/>
    <x v="1"/>
    <x v="1"/>
    <x v="17"/>
  </r>
  <r>
    <x v="12"/>
    <n v="506187543"/>
    <n v="188079"/>
    <s v="O presente convite visa a apresentaÃ§Ã£o de propostas para a execuÃ§Ã£o da empreitada de Â¿RemodelaÃ§Ã£o de caixas de estore-EB Alberto Valente-Pinhal NovoÂ¿ compreendendo essencialmente a execuÃ§Ã£o de trabalhos de substituiÃ§Ã£o de tampas de caixa de estore, deslocaÃ§Ã£o de caixilharia em alumÃ­nio e acabamentosÂ¿."/>
    <d v="2020-04-20T15:34:36"/>
    <n v="13"/>
    <s v="PT;16;241;2601"/>
    <n v="150"/>
    <d v="2020-05-03T23:59:00"/>
    <n v="1"/>
    <x v="1"/>
    <x v="1"/>
    <x v="17"/>
  </r>
  <r>
    <x v="259"/>
    <n v="501141731"/>
    <n v="188086"/>
    <m/>
    <d v="2020-04-20T16:04:27"/>
    <n v="1"/>
    <s v="Alto Minho / Viana do Castelo"/>
    <n v="1"/>
    <d v="2017-12-27T18:00:00"/>
    <n v="1"/>
    <x v="2"/>
    <x v="1"/>
    <x v="17"/>
  </r>
  <r>
    <x v="93"/>
    <n v="501305564"/>
    <n v="188087"/>
    <s v="Aluguer Operacional de Equipamento para CÃ³pia e ImpressÃ£o"/>
    <d v="2020-04-20T16:06:01"/>
    <n v="13"/>
    <s v="PT;15;218;121"/>
    <n v="220"/>
    <d v="2020-04-23T23:59:00"/>
    <n v="1"/>
    <x v="1"/>
    <x v="1"/>
    <x v="17"/>
  </r>
  <r>
    <x v="190"/>
    <n v="506809560"/>
    <n v="188088"/>
    <s v="RequalificaÃ§Ã£o de espaÃ§o pÃºblico e construÃ§Ã£o de edifÃ­cio"/>
    <d v="2020-04-20T16:06:38"/>
    <n v="3"/>
    <s v="PT;13;191;2167"/>
    <n v="150"/>
    <d v="2020-05-11T17:00:00"/>
    <n v="1"/>
    <x v="2"/>
    <x v="1"/>
    <x v="17"/>
  </r>
  <r>
    <x v="146"/>
    <n v="506659968"/>
    <n v="188089"/>
    <s v="Empreitada &quot;Caminhos Rurais no Concelho do Crato&quot;"/>
    <d v="2020-04-20T16:08:47"/>
    <n v="13"/>
    <s v="PT;13;182;83"/>
    <n v="1"/>
    <m/>
    <n v="1"/>
    <x v="1"/>
    <x v="1"/>
    <x v="17"/>
  </r>
  <r>
    <x v="71"/>
    <n v="600014690"/>
    <n v="188091"/>
    <s v="AquisiÃ§Ã£o de mobiliÃ¡rio de escritÃ³rio para a instalaÃ§Ã£o do MinistÃ©rio da ModernizaÃ§Ã£o do Estado e da AdministraÃ§Ã£o PÃºblica"/>
    <d v="2020-04-20T16:15:28"/>
    <n v="13"/>
    <s v="PT;1;1;232"/>
    <n v="150"/>
    <d v="2020-04-27T18:00:00"/>
    <n v="1"/>
    <x v="2"/>
    <x v="1"/>
    <x v="17"/>
  </r>
  <r>
    <x v="65"/>
    <n v="600084779"/>
    <n v="188092"/>
    <s v="47/AQ/AT_2020 - AquisiÃ§Ã£o de serviÃ§os de desenvolvimento aplicacional no Ã¢mbito da manutenÃ§Ã£o corretiva e evolutiva do Sistema GestÃ£o de Processos e ServiÃ§os (GPS)."/>
    <d v="2020-04-20T16:23:41"/>
    <n v="13"/>
    <s v="PT;12;165;2004"/>
    <n v="150"/>
    <d v="2020-05-02T17:00:00"/>
    <n v="1"/>
    <x v="2"/>
    <x v="1"/>
    <x v="17"/>
  </r>
  <r>
    <x v="0"/>
    <n v="508481287"/>
    <n v="188093"/>
    <s v="201G001162 - AquisiÃ§Ã£o de medicamentos diversos - 2020"/>
    <d v="2020-04-20T16:42:36"/>
    <n v="1"/>
    <s v="PT;12;165;2010"/>
    <n v="200"/>
    <d v="2020-04-26T17:00:00"/>
    <n v="1"/>
    <x v="0"/>
    <x v="1"/>
    <x v="17"/>
  </r>
  <r>
    <x v="7"/>
    <n v="508666236"/>
    <n v="188094"/>
    <s v="Empreitada de obras pÃºblicas para reabilitaÃ§Ã£o do auditÃ³rio da Escola de Hotelaria e Turismo do Estoril."/>
    <d v="2020-04-20T16:42:43"/>
    <n v="3"/>
    <s v="PT;12;164;1999"/>
    <n v="150"/>
    <d v="2020-05-12T23:59:00"/>
    <n v="1"/>
    <x v="2"/>
    <x v="1"/>
    <x v="17"/>
  </r>
  <r>
    <x v="74"/>
    <n v="502177080"/>
    <n v="188095"/>
    <s v="PrestaÃ§Ã£o de ServiÃ§os de Auditoria e CertificaÃ§Ã£o de Qualidade: CertificaÃ§Ã£o do Sistema de GestÃ£o - 2020/2022."/>
    <d v="2020-04-20T16:51:05"/>
    <n v="1"/>
    <s v="PT;12;168;195"/>
    <n v="150"/>
    <d v="2020-04-27T17:00:00"/>
    <n v="1"/>
    <x v="1"/>
    <x v="1"/>
    <x v="17"/>
  </r>
  <r>
    <x v="37"/>
    <n v="504293125"/>
    <n v="188097"/>
    <s v="Escola EB1/JI Quinta de S. JosÃ© - ColocaÃ§Ã£o de Palas de Ensombramento e RevisÃ£o da IluminaÃ§Ã£o"/>
    <d v="2020-04-20T16:52:59"/>
    <n v="13"/>
    <s v="PT;12;175;2099"/>
    <n v="150"/>
    <d v="2020-04-30T23:59:00"/>
    <n v="1"/>
    <x v="1"/>
    <x v="1"/>
    <x v="17"/>
  </r>
  <r>
    <x v="66"/>
    <n v="502530863"/>
    <n v="188100"/>
    <s v="Fornecimento de serviÃ§os de comunicaÃ§Ãµes de voz mÃ³veis e fixas, dados mÃ³veis, internet, televisÃ£o, wireless (WIFI) e central telefÃ³nica com respetivos equipamentos terminais para os ServiÃ§os Centrais e Pousadas de Juventude"/>
    <d v="2020-04-20T17:01:03"/>
    <n v="3"/>
    <s v="PT;1;1;232"/>
    <n v="150"/>
    <d v="2020-04-29T19:00:00"/>
    <n v="1"/>
    <x v="2"/>
    <x v="1"/>
    <x v="17"/>
  </r>
  <r>
    <x v="0"/>
    <n v="508481287"/>
    <n v="188101"/>
    <s v="201A000016 - AquisiÃ§Ã£o de vÃ¡rias matÃ©rias primas para farmacotecnia-2020"/>
    <d v="2020-04-20T17:11:02"/>
    <n v="4"/>
    <s v="PT;12;165;2010"/>
    <n v="220"/>
    <d v="2020-04-22T17:00:00"/>
    <n v="1"/>
    <x v="0"/>
    <x v="1"/>
    <x v="17"/>
  </r>
  <r>
    <x v="74"/>
    <n v="502177080"/>
    <n v="188102"/>
    <s v="AquisiÃ§Ã£o de serviÃ§os de manutenÃ§Ã£o e Help-desk da SoluÃ§Ã£o de GestÃ£o Documental Edoclink."/>
    <d v="2020-04-20T17:28:09"/>
    <n v="1"/>
    <s v="PT;1;1;232"/>
    <n v="400"/>
    <d v="2019-11-20T17:00:00"/>
    <n v="1"/>
    <x v="1"/>
    <x v="1"/>
    <x v="17"/>
  </r>
  <r>
    <x v="74"/>
    <n v="502177080"/>
    <n v="188103"/>
    <s v="AquisiÃ§Ã£o do serviÃ§o de refeiÃ§Ãµes (congeladas; em sistema cook freeze), para crianÃ§as dos jardins de infÃ¢ncia e alunos do 1.Âº ciclo do ensino bÃ¡sico, com EscalÃ£o A e B de AÃ§Ã£o Social Escolar, em tempos de Pandemia por Covid-19."/>
    <d v="2020-04-20T17:30:41"/>
    <n v="1"/>
    <s v="PT;12;168;195"/>
    <n v="400"/>
    <d v="2019-11-07T17:00:00"/>
    <n v="1"/>
    <x v="1"/>
    <x v="1"/>
    <x v="17"/>
  </r>
  <r>
    <x v="0"/>
    <n v="508481287"/>
    <n v="188104"/>
    <s v="Empreitada para execuÃ§Ã£o da obra para substituiÃ§Ã£o de vidro na portaria principal da seguranÃ§a"/>
    <d v="2020-04-20T17:34:38"/>
    <n v="13"/>
    <s v="PT;12;165;2010"/>
    <n v="150"/>
    <d v="2020-04-28T17:00:00"/>
    <n v="1"/>
    <x v="0"/>
    <x v="1"/>
    <x v="17"/>
  </r>
  <r>
    <x v="74"/>
    <n v="502177080"/>
    <n v="188105"/>
    <s v="RefeiÃ§Ãµes Escolares para os Estabelecimentos de Ensino do 1.Âº Ciclo e PrÃ©-Escolar do Concelho de Mafra e para a Creche Municipal de Mafra - no perÃ­odo de 1 de setembro a 31 de outubro"/>
    <d v="2020-04-20T18:30:55"/>
    <n v="1"/>
    <s v="PT;12;168;195"/>
    <n v="400"/>
    <d v="2019-08-26T17:00:00"/>
    <n v="1"/>
    <x v="1"/>
    <x v="1"/>
    <x v="17"/>
  </r>
  <r>
    <x v="74"/>
    <n v="502177080"/>
    <n v="188106"/>
    <s v="AquisiÃ§Ã£o do serviÃ§o de refeiÃ§Ãµes (congeladas; em sistema cook freeze), para as crianÃ§as dos jardins de infÃ¢ncia e alunos do 1.Âº ciclo do ensino bÃ¡sico, com EscalÃ£o A e B de AÃ§Ã£o Social Escolar, em tempos de Pandemia por Covid-19"/>
    <d v="2020-04-20T18:33:51"/>
    <n v="1"/>
    <s v="PT;12;168;195"/>
    <n v="400"/>
    <d v="2019-12-20T17:00:00"/>
    <n v="1"/>
    <x v="1"/>
    <x v="1"/>
    <x v="17"/>
  </r>
  <r>
    <x v="74"/>
    <n v="502177080"/>
    <n v="188107"/>
    <s v="AquisiÃ§Ã£o do serviÃ§o de refeiÃ§Ãµes (congeladas; em sistema cook freeze), para crianÃ§as dos jardins de infÃ¢ncia e alunos do 1.Âº ciclo do ensino bÃ¡sico, com EscalÃ£o A e B de AÃ§Ã£o Social Escolar, em tempos de Pandemia por Covid-19"/>
    <d v="2020-04-20T18:52:19"/>
    <n v="1"/>
    <s v="PT;12;168;195"/>
    <n v="220"/>
    <d v="2020-04-22T17:00:00"/>
    <n v="1"/>
    <x v="1"/>
    <x v="1"/>
    <x v="17"/>
  </r>
  <r>
    <x v="74"/>
    <n v="502177080"/>
    <n v="188108"/>
    <m/>
    <d v="2020-04-20T18:54:51"/>
    <n v="1"/>
    <s v="PT;1;1;232"/>
    <n v="400"/>
    <m/>
    <n v="1"/>
    <x v="1"/>
    <x v="1"/>
    <x v="17"/>
  </r>
  <r>
    <x v="1"/>
    <n v="506673626"/>
    <n v="188111"/>
    <m/>
    <d v="2020-04-21T02:04:51"/>
    <n v="1"/>
    <s v="PT;1;1;232"/>
    <n v="1"/>
    <m/>
    <n v="1"/>
    <x v="1"/>
    <x v="1"/>
    <x v="17"/>
  </r>
  <r>
    <x v="11"/>
    <n v="506614913"/>
    <n v="188112"/>
    <s v="Os trabalhos visam tornar o dique mais resistente Ã s intempÃ©ries, atÃ© que seja desenvolvido projeto de consolidaÃ§Ã£o, permitindo o uso do caminho pedonal sem perigo para os utentes."/>
    <d v="2020-04-21T08:24:13"/>
    <n v="13"/>
    <s v="PT;12;173;2090"/>
    <n v="150"/>
    <d v="2020-05-04T23:59:00"/>
    <n v="1"/>
    <x v="1"/>
    <x v="1"/>
    <x v="17"/>
  </r>
  <r>
    <x v="43"/>
    <n v="503035416"/>
    <n v="188116"/>
    <m/>
    <d v="2020-04-21T09:28:24"/>
    <n v="3"/>
    <s v="PT;1;1;232"/>
    <n v="1"/>
    <m/>
    <n v="1"/>
    <x v="0"/>
    <x v="1"/>
    <x v="17"/>
  </r>
  <r>
    <x v="4"/>
    <n v="506334562"/>
    <n v="188117"/>
    <s v="AquisiÃ§Ã£o de PrestaÃ§Ã£o de ServiÃ§os de ImpressÃ£o de Agendas Mensais do MunicÃ­pio"/>
    <d v="2020-04-21T09:37:31"/>
    <n v="1"/>
    <s v="PT;11;157;1950"/>
    <n v="150"/>
    <d v="2020-04-27T23:59:00"/>
    <n v="1"/>
    <x v="1"/>
    <x v="1"/>
    <x v="17"/>
  </r>
  <r>
    <x v="3"/>
    <n v="500051054"/>
    <n v="188120"/>
    <s v="RequalificaÃ§Ã£o do Largo de Cacilhas, com a reformulaÃ§Ã£o da rede viÃ¡ria existente, incluindo a reorganizaÃ§Ã£o da zona das paragens de autocarros (TST), a criaÃ§Ã£o de um passeio panorÃ¢mico junto ao rio e de uma Ã¡rea pedonal de apoio aos vÃ¡rios restaurantes existentes no local. - Na zona restrita do Sitio das Salgas Romanas, tendo como objetivo a musealizaÃ§Ã£o dos vestÃ­gios arqueolÃ³gicos da FÃ¡brica Romana de transformaÃ§Ã£o e conservaÃ§Ã£o de peixe de Cacilhas, datada do Sec.I d. C., prevÃª-se a criaÃ§Ã£o de dois poÃ§os, integrando trÃªs das CetÃ¡rias existentes, que serÃ£o colocadas a descoberto."/>
    <d v="2020-04-21T09:54:48"/>
    <n v="13"/>
    <s v="PT;16;236;2579"/>
    <n v="1"/>
    <d v="1970-01-01T19:00:00"/>
    <n v="1"/>
    <x v="1"/>
    <x v="1"/>
    <x v="17"/>
  </r>
  <r>
    <x v="72"/>
    <n v="506823318"/>
    <n v="188121"/>
    <m/>
    <d v="2020-04-21T10:33:38"/>
    <n v="3"/>
    <s v="PT;1;1;232"/>
    <n v="400"/>
    <m/>
    <n v="1"/>
    <x v="1"/>
    <x v="1"/>
    <x v="17"/>
  </r>
  <r>
    <x v="7"/>
    <n v="508666236"/>
    <n v="188123"/>
    <s v="Fornecimento de serviÃ§os de suporte tÃ©cnico para a infraestrutura SAN (Storage Area Network) atualmente existente no DataCenter da sede do Turismo de Portugal, IP."/>
    <d v="2020-04-21T10:44:27"/>
    <n v="1"/>
    <s v="PT;1;1;232"/>
    <n v="150"/>
    <d v="2020-04-27T23:59:00"/>
    <n v="1"/>
    <x v="2"/>
    <x v="1"/>
    <x v="17"/>
  </r>
  <r>
    <x v="72"/>
    <n v="506823318"/>
    <n v="188125"/>
    <s v="PAVIMENTAÃ‡ÃƒO DE RUAS - BAIRRO DA LIBERDADE E BAIRRO DAS AMOREIRAS"/>
    <d v="2020-04-21T10:46:53"/>
    <n v="3"/>
    <s v="PT;16;238;2590"/>
    <n v="150"/>
    <d v="2020-05-21T23:00:00"/>
    <n v="1"/>
    <x v="1"/>
    <x v="1"/>
    <x v="17"/>
  </r>
  <r>
    <x v="13"/>
    <n v="501294104"/>
    <n v="188126"/>
    <s v="SERVIÃ‡OS NA ÃREA DE CARPINTARIA, PELO PERÃODO DE 24 MESES"/>
    <d v="2020-04-21T10:46:54"/>
    <n v="1"/>
    <s v="PT;16;245;321"/>
    <n v="150"/>
    <d v="2020-04-27T23:59:00"/>
    <n v="1"/>
    <x v="1"/>
    <x v="1"/>
    <x v="17"/>
  </r>
  <r>
    <x v="156"/>
    <n v="502150319"/>
    <n v="188128"/>
    <s v="RemodelaÃ§Ã£o de infraestruturas de Foros de Albergaria - melhoria das condiÃ§Ãµes de circulaÃ§Ã£o pedonal com repavimentaÃ§Ã£o das vias urbanas em betuminoso e valetas moldadas, incluindo renovaÃ§Ã£o de infraestruturas de redes de Ã¡gua e esgotos."/>
    <d v="2020-04-21T10:55:40"/>
    <n v="3"/>
    <s v="PT;16;234;2574"/>
    <n v="150"/>
    <d v="2020-05-21T23:59:00"/>
    <n v="1"/>
    <x v="1"/>
    <x v="1"/>
    <x v="17"/>
  </r>
  <r>
    <x v="174"/>
    <n v="504871650"/>
    <n v="188129"/>
    <s v="05/AD/ECO/2020 - PrestaÃ§Ã£o de serviÃ§os de MonitorizaÃ§Ã£o Ambiental da ECOLEZÃRIA 2020-2021"/>
    <d v="2020-04-21T10:59:00"/>
    <n v="1"/>
    <s v="PT;15;214;2453"/>
    <n v="1"/>
    <d v="1970-01-01T18:00:00"/>
    <n v="1"/>
    <x v="5"/>
    <x v="1"/>
    <x v="17"/>
  </r>
  <r>
    <x v="159"/>
    <n v="506804240"/>
    <n v="188132"/>
    <s v="TRABALHOS DIVERSOS DE MANUTENÃ‡ÃƒO NOS TRILHOS E PASSADIÃ‡OS SENDO NECESSÃRIO PROCEDER Ã€ MANUTENÃ‡ÃƒO SINALÃ‰TICA VERTICAL E HORIZONTAL, DELIMITADORES DE TRILHOS E ALGARES, AJUDAS Ã€ PROGRESSÃƒO, DELIMITAÃ‡ÃƒO DE ZONAS DE PERIGO NOS TRILHOS E PASSADIÃ‡OS NA ZONA LITORAL E ESPAÃ‡OS NATURAIS DO CONCELHO, DESDE VALE DO OLIVAL ATÃ‰ AO PARQUE MUNICIPAL DO SÃTIO DAS FONTES, ONDE SE INCLUEM A PR1LGA Â¿ PERCURSO DOS 7 VALES SUSPENSOS (5,5KM) E PERCURSO CAMINHO DOS PROMONTÃ“RIOS (7KM); O TROÃ‡O CONCELHIO DA ECOVIA DO LITORAL (22KM) E TRILHOS INTERPRETATIVOS DO PARQUE MUNICIPAL DO SÃTIO DAS FONTES (18HA). A PRESENTE EMPREITADA CONSTITUI UMA NECESSIDADE INTERMITENTE, NO TEMPO E NO ESPAÃ‡O, DE TRABALHOS DE MANUTENÃ‡ÃƒO AO LONGO DO PRAZO DE EXECUÃ‡ÃƒO ESTIPULADO."/>
    <d v="2020-04-21T11:30:25"/>
    <n v="3"/>
    <s v="PT;9;116;63"/>
    <n v="1"/>
    <d v="1970-01-01T17:00:00"/>
    <n v="1"/>
    <x v="1"/>
    <x v="1"/>
    <x v="17"/>
  </r>
  <r>
    <x v="174"/>
    <n v="504871650"/>
    <n v="188134"/>
    <s v="03/CP/ECO/2020 - AquisiÃ§Ã£o de Bens e ServiÃ§os de ManutenÃ§Ã£o Preventiva e ManutenÃ§Ã£o de Chassis para Viaturas Volvo"/>
    <d v="2020-04-21T12:07:13"/>
    <n v="3"/>
    <s v="PT;15;214;2453"/>
    <n v="1"/>
    <d v="1970-01-01T18:00:00"/>
    <n v="1"/>
    <x v="5"/>
    <x v="1"/>
    <x v="17"/>
  </r>
  <r>
    <x v="13"/>
    <n v="501294104"/>
    <n v="188138"/>
    <s v="BENEFICIAÃ‡ÃƒO DE PASSEIO NA RUA DE BRANCANES"/>
    <d v="2020-04-21T12:29:49"/>
    <n v="13"/>
    <s v="PT;16;245;2623"/>
    <n v="150"/>
    <d v="2020-04-30T23:59:00"/>
    <n v="1"/>
    <x v="1"/>
    <x v="1"/>
    <x v="17"/>
  </r>
  <r>
    <x v="174"/>
    <n v="504871650"/>
    <n v="188141"/>
    <s v="04/CP/ECO/2020 - AquisiÃ§Ã£o de CombustÃ­vel RodoviÃ¡rio"/>
    <d v="2020-04-21T12:52:10"/>
    <n v="3"/>
    <s v="PT;15;214;2453"/>
    <n v="1"/>
    <d v="1970-01-01T23:59:00"/>
    <n v="1"/>
    <x v="5"/>
    <x v="1"/>
    <x v="17"/>
  </r>
  <r>
    <x v="87"/>
    <n v="506826961"/>
    <n v="188143"/>
    <s v="Licenciamento de SGR e FaturaÃ§Ã£o eletrÃ³nica"/>
    <d v="2020-04-21T13:09:39"/>
    <n v="1"/>
    <s v="PT;9;119;1587"/>
    <n v="150"/>
    <d v="2020-04-28T23:59:00"/>
    <n v="1"/>
    <x v="1"/>
    <x v="1"/>
    <x v="17"/>
  </r>
  <r>
    <x v="49"/>
    <n v="502098139"/>
    <n v="188145"/>
    <s v="CONTRATAÃ‡ÃƒO DE SERVIÃ‡OS DE RECARGA, MOVIMENTAÃ‡ÃƒO DE AREIAS E REGULARIZAÃ‡ÃƒO DA PLATAFORMA DAS PRAIAS DO CONCELHO DE LOULÃ‰."/>
    <d v="2020-04-21T13:42:18"/>
    <n v="13"/>
    <s v="PT;9;118;109"/>
    <n v="150"/>
    <d v="2020-04-30T18:00:00"/>
    <n v="1"/>
    <x v="1"/>
    <x v="1"/>
    <x v="17"/>
  </r>
  <r>
    <x v="174"/>
    <n v="504871650"/>
    <n v="188146"/>
    <s v="AquisiÃ§Ã£o de bens e/ou serviÃ§os para manutenÃ§Ã£o de sistemas Polibennes e compactadores mÃ³veis"/>
    <d v="2020-04-21T13:58:10"/>
    <n v="1"/>
    <s v="PT;15;214;2453"/>
    <n v="1"/>
    <d v="1970-01-01T18:00:00"/>
    <n v="1"/>
    <x v="5"/>
    <x v="1"/>
    <x v="17"/>
  </r>
  <r>
    <x v="7"/>
    <n v="508666236"/>
    <n v="188147"/>
    <s v="AtualizaÃ§Ã£o e o suporte tÃ©cnico da infraestrutura firewall do Turismo de Portugal, IP."/>
    <d v="2020-04-21T14:12:40"/>
    <n v="13"/>
    <s v="PT;1;1;232"/>
    <n v="150"/>
    <d v="2020-04-27T23:59:00"/>
    <n v="1"/>
    <x v="2"/>
    <x v="1"/>
    <x v="17"/>
  </r>
  <r>
    <x v="9"/>
    <n v="506173968"/>
    <n v="188150"/>
    <s v="ExecuÃ§Ã£o de Novas Infraestruturas de Eletricidade e TelecomunicaÃ§Ãµes no Recinto da Mundet"/>
    <d v="2020-04-21T14:36:45"/>
    <n v="13"/>
    <s v="PT;16;243;2615"/>
    <n v="150"/>
    <d v="2020-05-01T17:30:00"/>
    <n v="1"/>
    <x v="1"/>
    <x v="1"/>
    <x v="17"/>
  </r>
  <r>
    <x v="21"/>
    <n v="506609553"/>
    <n v="188151"/>
    <m/>
    <d v="2020-04-21T14:36:52"/>
    <n v="1"/>
    <s v="PT;1;1;232"/>
    <n v="1"/>
    <m/>
    <n v="1"/>
    <x v="1"/>
    <x v="1"/>
    <x v="17"/>
  </r>
  <r>
    <x v="37"/>
    <n v="504293125"/>
    <n v="188152"/>
    <s v="ImplementaÃ§Ã£o de Medidas de Acalmia de TrÃ¡fego na Rua Infante Dom Henrique, Pontinha"/>
    <d v="2020-04-21T14:37:56"/>
    <n v="13"/>
    <s v="PT;12;175;2098"/>
    <n v="150"/>
    <d v="2020-05-05T23:59:00"/>
    <n v="1"/>
    <x v="1"/>
    <x v="1"/>
    <x v="17"/>
  </r>
  <r>
    <x v="159"/>
    <n v="506804240"/>
    <n v="188153"/>
    <s v="AquisiÃ§Ã£o de lanches e frutas para apoio a eventos a realizar pelo MunicÃ­pio de Lagoa pelo perÃ­odo de 24 meses"/>
    <d v="2020-04-21T14:47:41"/>
    <n v="3"/>
    <s v="PT;9;116;63"/>
    <n v="150"/>
    <d v="2020-05-02T17:00:00"/>
    <n v="1"/>
    <x v="1"/>
    <x v="1"/>
    <x v="17"/>
  </r>
  <r>
    <x v="10"/>
    <n v="500122237"/>
    <n v="188154"/>
    <s v="AquisiÃ§Ã£o de Gelados"/>
    <d v="2020-04-21T14:49:38"/>
    <n v="3"/>
    <s v="PT;1;1;232"/>
    <n v="150"/>
    <d v="2020-04-30T23:59:00"/>
    <n v="1"/>
    <x v="2"/>
    <x v="1"/>
    <x v="17"/>
  </r>
  <r>
    <x v="132"/>
    <n v="507023129"/>
    <n v="188155"/>
    <s v="AquisiÃ§Ã£o de ServiÃ§os para ExecuÃ§Ã£o de Limpeza e Levantamento ArquitetÃ³nico no edifÃ­cio do antigo centro de saÃºde, situado na Rua Rodrigues MiguÃ©is, em Benfica."/>
    <d v="2020-04-21T14:53:47"/>
    <n v="1"/>
    <s v="PT;1;1;232"/>
    <n v="150"/>
    <d v="2020-04-28T17:00:00"/>
    <n v="1"/>
    <x v="2"/>
    <x v="1"/>
    <x v="17"/>
  </r>
  <r>
    <x v="3"/>
    <n v="500051054"/>
    <n v="188156"/>
    <s v="Fornecimento contÃ­nuo de peÃ§as para mÃ¡quinas do MunicÃ­pio de Almada"/>
    <d v="2020-04-21T14:55:21"/>
    <n v="13"/>
    <s v="PT;16;236;230"/>
    <n v="150"/>
    <d v="2020-04-28T19:00:00"/>
    <n v="1"/>
    <x v="1"/>
    <x v="1"/>
    <x v="17"/>
  </r>
  <r>
    <x v="92"/>
    <n v="512044040"/>
    <n v="188157"/>
    <m/>
    <d v="2020-04-21T15:14:23"/>
    <n v="1"/>
    <s v="PT;1;1;232"/>
    <n v="400"/>
    <m/>
    <n v="1"/>
    <x v="1"/>
    <x v="1"/>
    <x v="17"/>
  </r>
  <r>
    <x v="77"/>
    <n v="506730573"/>
    <n v="188160"/>
    <s v="AquisiÃ§Ã£o de computadores portÃ¡teis e leitores de cartÃ£o de cidadÃ£o"/>
    <d v="2020-04-21T15:29:09"/>
    <n v="1"/>
    <s v="PT;9;125;1611"/>
    <n v="150"/>
    <d v="2020-04-28T12:00:00"/>
    <n v="1"/>
    <x v="1"/>
    <x v="1"/>
    <x v="17"/>
  </r>
  <r>
    <x v="37"/>
    <n v="504293125"/>
    <n v="188163"/>
    <s v="AmpliaÃ§Ã£o do Centro de Dia do Olival de Basto"/>
    <d v="2020-04-21T15:36:02"/>
    <n v="13"/>
    <s v="PT;12;175;2099"/>
    <n v="150"/>
    <d v="2020-04-30T23:59:00"/>
    <n v="1"/>
    <x v="1"/>
    <x v="1"/>
    <x v="17"/>
  </r>
  <r>
    <x v="92"/>
    <n v="512044040"/>
    <n v="188164"/>
    <m/>
    <d v="2020-04-21T15:40:16"/>
    <n v="1"/>
    <s v="PT;1;1;232"/>
    <n v="400"/>
    <m/>
    <n v="1"/>
    <x v="1"/>
    <x v="1"/>
    <x v="17"/>
  </r>
  <r>
    <x v="0"/>
    <n v="508481287"/>
    <n v="188165"/>
    <s v="AquisiÃ§Ã£o de mÃ³dulo LinkCardioBase para o Centro Hospitalar UniversitÃ¡rio de Lisboa Norte, E.P.E."/>
    <d v="2020-04-21T15:45:13"/>
    <n v="1"/>
    <s v="PT;12;165;2010"/>
    <n v="200"/>
    <d v="2020-04-24T17:00:00"/>
    <n v="1"/>
    <x v="0"/>
    <x v="1"/>
    <x v="17"/>
  </r>
  <r>
    <x v="92"/>
    <n v="512044040"/>
    <n v="188166"/>
    <m/>
    <d v="2020-04-21T15:47:02"/>
    <n v="13"/>
    <s v="PT;1;1;232"/>
    <n v="1"/>
    <m/>
    <n v="1"/>
    <x v="1"/>
    <x v="1"/>
    <x v="17"/>
  </r>
  <r>
    <x v="92"/>
    <n v="512044040"/>
    <n v="188167"/>
    <m/>
    <d v="2020-04-21T15:47:22"/>
    <n v="13"/>
    <s v="PT;1;1;232"/>
    <n v="400"/>
    <m/>
    <n v="1"/>
    <x v="1"/>
    <x v="1"/>
    <x v="17"/>
  </r>
  <r>
    <x v="92"/>
    <n v="512044040"/>
    <n v="188168"/>
    <m/>
    <d v="2020-04-21T15:47:48"/>
    <n v="1"/>
    <s v="PT;1;1;232"/>
    <n v="400"/>
    <m/>
    <n v="1"/>
    <x v="1"/>
    <x v="1"/>
    <x v="17"/>
  </r>
  <r>
    <x v="92"/>
    <n v="512044040"/>
    <n v="188169"/>
    <m/>
    <d v="2020-04-21T15:50:59"/>
    <n v="1"/>
    <s v="PT;1;1;232"/>
    <n v="400"/>
    <m/>
    <n v="1"/>
    <x v="1"/>
    <x v="1"/>
    <x v="17"/>
  </r>
  <r>
    <x v="92"/>
    <n v="512044040"/>
    <n v="188170"/>
    <m/>
    <d v="2020-04-21T15:51:48"/>
    <n v="7"/>
    <s v="PT;1;1;232"/>
    <n v="1"/>
    <m/>
    <n v="1"/>
    <x v="1"/>
    <x v="1"/>
    <x v="17"/>
  </r>
  <r>
    <x v="92"/>
    <n v="512044040"/>
    <n v="188172"/>
    <m/>
    <d v="2020-04-21T16:10:14"/>
    <n v="13"/>
    <s v="PT;1;1;232"/>
    <n v="400"/>
    <m/>
    <n v="1"/>
    <x v="1"/>
    <x v="1"/>
    <x v="17"/>
  </r>
  <r>
    <x v="63"/>
    <n v="508741823"/>
    <n v="188176"/>
    <s v="ElaboraÃ§Ã£o de projeto da especialidade de eletricidade para remodelaÃ§Ã£o parcial da instalaÃ§Ã£o elÃ©trica das unidades hospitalares da PV e VC"/>
    <d v="2020-04-21T16:26:32"/>
    <n v="13"/>
    <s v="PT;14;205;2353"/>
    <n v="150"/>
    <d v="2020-04-30T23:59:00"/>
    <n v="1"/>
    <x v="0"/>
    <x v="1"/>
    <x v="17"/>
  </r>
  <r>
    <x v="119"/>
    <n v="505255391"/>
    <n v="188177"/>
    <s v="A aquisiÃ§Ã£o de Sistema de Secagem de CombustÃ­vel Derivado de ResÃ­duos (CDR), incluindo Secador de CDR, Sistema de produÃ§Ã£o de energia tÃ©rmica para alimentaÃ§Ã£o do Secador de CDR e Motogerador."/>
    <d v="2020-04-21T16:34:21"/>
    <n v="3"/>
    <s v="PT;16;242;2607"/>
    <n v="150"/>
    <d v="2020-05-21T16:00:00"/>
    <n v="1"/>
    <x v="2"/>
    <x v="1"/>
    <x v="17"/>
  </r>
  <r>
    <x v="110"/>
    <n v="502790024"/>
    <n v="188180"/>
    <s v="Empreitada para a SubstituiÃ§Ã£o de Cabo de PrÃ©-EsforÃ§o na Ponte sobre o Rio Sorraia, no SublanÃ§o Salvaterra de Magos / A13/A10, na A13 - Auto-estrada Almeirim / Marateca"/>
    <d v="2020-04-21T16:47:13"/>
    <n v="13"/>
    <s v="PT;15;211;278"/>
    <n v="150"/>
    <d v="2020-05-24T23:59:00"/>
    <n v="1"/>
    <x v="3"/>
    <x v="1"/>
    <x v="17"/>
  </r>
  <r>
    <x v="55"/>
    <n v="600084914"/>
    <n v="188181"/>
    <s v="PanteÃ£o Nacional - ReparaÃ§Ã£o de paramentos rebocados"/>
    <d v="2020-04-21T16:47:24"/>
    <n v="13"/>
    <s v="PT;1;1;232"/>
    <n v="150"/>
    <d v="2020-05-13T17:00:00"/>
    <n v="1"/>
    <x v="2"/>
    <x v="1"/>
    <x v="17"/>
  </r>
  <r>
    <x v="37"/>
    <n v="504293125"/>
    <n v="188183"/>
    <s v="CriaÃ§Ã£o de Centro de Apoio Ã  Aprendizagem - olival Basto"/>
    <d v="2020-04-21T16:49:13"/>
    <n v="13"/>
    <s v="PT;12;175;2099"/>
    <n v="150"/>
    <d v="2020-05-01T23:59:00"/>
    <n v="1"/>
    <x v="1"/>
    <x v="1"/>
    <x v="17"/>
  </r>
  <r>
    <x v="1"/>
    <n v="506673626"/>
    <n v="188185"/>
    <m/>
    <d v="2020-04-21T16:58:08"/>
    <n v="13"/>
    <m/>
    <n v="1"/>
    <m/>
    <n v="1"/>
    <x v="1"/>
    <x v="1"/>
    <x v="17"/>
  </r>
  <r>
    <x v="34"/>
    <n v="508069645"/>
    <n v="188187"/>
    <s v="PE_20025_ADS - AQUISIÃ‡ÃƒO DE SERVIÃ‡OS PARA O CARREGAMENTO DO VALOR DO SUBSÃDIO DE REFEIÃ‡ÃƒO EM SUPORTE DE CARTÃƒO ELETRÃ“NICO"/>
    <d v="2020-04-21T17:03:44"/>
    <n v="1"/>
    <s v="PT;1;1;232"/>
    <n v="150"/>
    <d v="2020-04-28T17:00:00"/>
    <n v="1"/>
    <x v="6"/>
    <x v="1"/>
    <x v="17"/>
  </r>
  <r>
    <x v="174"/>
    <n v="504871650"/>
    <n v="188189"/>
    <s v="05/CP/ECO/2020 - AquisiÃ§Ã£o de pneus homologados e serviÃ§os de reparaÃ§Ã£o e assistÃªncia de pneus das viaturas da EcolezÃ­ria."/>
    <d v="2020-04-21T17:15:33"/>
    <n v="3"/>
    <s v="PT;15;214;2453"/>
    <n v="1"/>
    <d v="1970-01-01T18:00:00"/>
    <n v="1"/>
    <x v="5"/>
    <x v="1"/>
    <x v="17"/>
  </r>
  <r>
    <x v="159"/>
    <n v="506804240"/>
    <n v="188192"/>
    <s v="Limpeza de coletores com veÃ­culo hidrolimpador de reciclagem e operador, podendo ou nÃ£o ser necessÃ¡rio o serviÃ§o de inspeÃ§Ã£o vÃ­deo para localizaÃ§Ã£o de caixas de esgotos que estejam tapadas ou roturas nas condutas. DesobstruÃ§Ã£o de coletores com veÃ­culo hidrolimpador e operador, trabalhos nÃ£o programados de carater urgente. Limpeza de fossas sÃ©pticas e de poÃ§os de bombagem no Concelho de Lagoa, com veÃ­culos de 10m3 ou 5m3 de capacidade e operador."/>
    <d v="2020-04-21T17:25:36"/>
    <n v="3"/>
    <s v="PT;9;116;63"/>
    <n v="150"/>
    <d v="2020-05-02T17:00:00"/>
    <n v="1"/>
    <x v="1"/>
    <x v="1"/>
    <x v="17"/>
  </r>
  <r>
    <x v="3"/>
    <n v="500051054"/>
    <n v="188195"/>
    <s v="O principal objetivo da obra de RequalificaÃ§Ã£o da Rua dos Pescadores Â¿ Costa de Caparica, Ã© reverter o estado atual em que se encontra esta Ã¡rea urbana central e melhorar a sua imagem atravÃ©s de um desenho urbano duradouro de qualidade estÃ©tica e funcional, capaz de proporcionar a regeneraÃ§Ã£o urbana e melhorar a qualidade de vida a todos os residentes e visitantes da Costa de Caparica. Pretende-se melhorar as condiÃ§Ãµes de acessibilidade pedonal dotando o espaÃ§o, sempre que possÃ­vel, de mobilidade inclusiva respondendo Ã s necessidades funcionais existentes associadas ao carÃ¡cter comercial e de restauraÃ§Ã£o garantindo a seguranÃ§a e identidade do local. Tem como objetivo tambÃ©m a valorizaÃ§Ã£o do ambiente urbano noturno, dotando os espaÃ§os de soluÃ§Ãµes de iluminaÃ§Ã£o pÃºblica e decorativa adaptadas Ã s vÃ¡rias situaÃ§Ãµes existentes garantindo a seguranÃ§a e o conforto dos utilizadores."/>
    <d v="2020-04-21T17:40:08"/>
    <n v="13"/>
    <s v="PT;16;236;2578"/>
    <n v="1"/>
    <m/>
    <n v="1"/>
    <x v="1"/>
    <x v="1"/>
    <x v="17"/>
  </r>
  <r>
    <x v="0"/>
    <n v="508481287"/>
    <n v="188196"/>
    <s v="Empreitada para execuÃ§Ã£o da obra de Fornecimento e montagem de placas em acrÃ­lico cristal no interior dos elevadores do HSM."/>
    <d v="2020-04-21T17:41:20"/>
    <n v="13"/>
    <s v="PT;12;165;2010"/>
    <n v="150"/>
    <d v="2020-04-29T17:00:00"/>
    <n v="1"/>
    <x v="0"/>
    <x v="1"/>
    <x v="17"/>
  </r>
  <r>
    <x v="59"/>
    <n v="503450189"/>
    <n v="188199"/>
    <s v="PrestaÃ§Ã£o de ServiÃ§os de Trabalho TemporÃ¡rio em Regime de Contrato de Trabalho a Termo Incerto de Pessoal na Ãrea da ManutenÃ§Ã£o EletromecÃ¢nica"/>
    <d v="2020-04-21T18:19:59"/>
    <n v="13"/>
    <s v="PT;3;27;501"/>
    <n v="220"/>
    <d v="2020-04-24T23:59:00"/>
    <n v="1"/>
    <x v="4"/>
    <x v="1"/>
    <x v="17"/>
  </r>
  <r>
    <x v="0"/>
    <n v="508481287"/>
    <n v="188200"/>
    <s v="AquisiÃ§Ã£o de serviÃ§os de reparaÃ§Ã£o Ã s mÃ¡quinas de pagamento do Parque de Estacionamento do Hospital Pulido Valente"/>
    <d v="2020-04-21T18:47:32"/>
    <n v="1"/>
    <s v="PT;12;165;2010"/>
    <n v="150"/>
    <d v="2020-04-28T17:00:00"/>
    <n v="1"/>
    <x v="0"/>
    <x v="1"/>
    <x v="17"/>
  </r>
  <r>
    <x v="12"/>
    <n v="506187543"/>
    <n v="188201"/>
    <m/>
    <d v="2020-04-22T08:33:18"/>
    <n v="3"/>
    <s v="PT;1;1;232"/>
    <n v="400"/>
    <m/>
    <n v="1"/>
    <x v="1"/>
    <x v="1"/>
    <x v="17"/>
  </r>
  <r>
    <x v="39"/>
    <n v="680015019"/>
    <n v="188202"/>
    <s v="Concurso PÃºblico para a empreitada destinada Ã  construÃ§Ã£o do novo reservatÃ³rio do Alto de Santa Catarina, no concelho de Oeiras."/>
    <d v="2020-04-22T08:55:29"/>
    <n v="3"/>
    <s v="PT;12;169;271"/>
    <n v="400"/>
    <m/>
    <n v="1"/>
    <x v="5"/>
    <x v="1"/>
    <x v="17"/>
  </r>
  <r>
    <x v="39"/>
    <n v="680015019"/>
    <n v="188203"/>
    <s v="Concurso PÃºblico para a empreitada destinada Ã  construÃ§Ã£o do novo reservatÃ³rio do Alto de Santa Catarina, no concelho de Oeiras."/>
    <d v="2020-04-22T08:57:35"/>
    <n v="3"/>
    <s v="PT;12;169;271"/>
    <n v="150"/>
    <d v="2020-05-19T23:59:00"/>
    <n v="1"/>
    <x v="5"/>
    <x v="1"/>
    <x v="17"/>
  </r>
  <r>
    <x v="108"/>
    <n v="506617599"/>
    <n v="188204"/>
    <s v="Trata-se do reperfilamento da via no sentido de se melhorar as condiÃ§Ãµes de circulaÃ§Ã£o local e execuÃ§Ã£o de muro de contenÃ§Ã£o."/>
    <d v="2020-04-22T09:19:04"/>
    <n v="13"/>
    <s v="PT;4;43;704"/>
    <n v="150"/>
    <d v="2020-05-02T23:59:00"/>
    <n v="1"/>
    <x v="1"/>
    <x v="1"/>
    <x v="17"/>
  </r>
  <r>
    <x v="38"/>
    <n v="505309939"/>
    <n v="188209"/>
    <s v="AquisiÃ§Ã£o de LÃ­quido EspumÃ­fero"/>
    <d v="2020-04-22T10:03:15"/>
    <n v="1"/>
    <s v="PT;9;121;1594"/>
    <n v="150"/>
    <d v="2020-04-29T16:30:00"/>
    <n v="1"/>
    <x v="1"/>
    <x v="1"/>
    <x v="17"/>
  </r>
  <r>
    <x v="63"/>
    <n v="508741823"/>
    <n v="188210"/>
    <s v="LOTES DESERTOS CP 11000419 Â¿ REAGENTES P/BIOQUÃMICA, ALERGOLOGIA E AUTOIMUNIDADE COM COLOCAÃ‡ÃƒO DE EQUIPAMENTOS E CONSUMÃVEIS Â¿ ANOS 2020 E 2021"/>
    <d v="2020-04-22T10:16:00"/>
    <n v="3"/>
    <s v="PT;1;1;232"/>
    <n v="150"/>
    <d v="2020-05-04T23:59:00"/>
    <n v="1"/>
    <x v="0"/>
    <x v="1"/>
    <x v="17"/>
  </r>
  <r>
    <x v="182"/>
    <n v="510836240"/>
    <n v="188211"/>
    <m/>
    <d v="2020-04-22T10:17:28"/>
    <n v="3"/>
    <s v="PT;1;1;232"/>
    <n v="400"/>
    <d v="1970-01-01T23:59:00"/>
    <n v="1"/>
    <x v="1"/>
    <x v="1"/>
    <x v="17"/>
  </r>
  <r>
    <x v="239"/>
    <n v="506865517"/>
    <n v="188213"/>
    <s v="PrestaÃ§Ã£o de serviÃ§os de recolha e transporte a destino final de resÃ­duos urbanos, resÃ­duos volumosos fora de uso e lavagem e desinfecÃ§Ã£o de contentores, na Ã¡rea do concelho de GaviÃ£o, pelo perÃ­odo de 24 meses"/>
    <d v="2020-04-22T10:26:05"/>
    <n v="3"/>
    <s v="PT;13;185;198"/>
    <n v="150"/>
    <d v="2020-05-23T23:59:00"/>
    <n v="1"/>
    <x v="1"/>
    <x v="1"/>
    <x v="17"/>
  </r>
  <r>
    <x v="116"/>
    <n v="505656000"/>
    <n v="188214"/>
    <m/>
    <d v="2020-04-22T10:30:30"/>
    <n v="1"/>
    <s v="PT;1;1;232"/>
    <n v="400"/>
    <m/>
    <n v="1"/>
    <x v="1"/>
    <x v="1"/>
    <x v="17"/>
  </r>
  <r>
    <x v="116"/>
    <n v="505656000"/>
    <n v="188215"/>
    <s v="ServiÃ§o de VigilÃ¢ncia e SeguranÃ§a | Tasquinhas 2020"/>
    <d v="2020-04-22T10:31:37"/>
    <n v="1"/>
    <s v="PT;15;225;2500"/>
    <n v="210"/>
    <d v="2020-04-25T23:59:00"/>
    <n v="1"/>
    <x v="1"/>
    <x v="1"/>
    <x v="17"/>
  </r>
  <r>
    <x v="75"/>
    <n v="512096481"/>
    <n v="188216"/>
    <s v="AQUISIÃ‡ÃƒO DE PEÃ‡AS E SERVIÃ‡OS DE REPARAÃ‡ÃƒO DA UNIDADE MOTORA DO DESTROÃ‡ADOR DE RESÃDUOS"/>
    <d v="2020-04-22T10:31:49"/>
    <n v="1"/>
    <s v="PT;20;315;1355"/>
    <n v="150"/>
    <d v="2020-04-30T18:00:00"/>
    <n v="1"/>
    <x v="1"/>
    <x v="1"/>
    <x v="17"/>
  </r>
  <r>
    <x v="39"/>
    <n v="680015019"/>
    <n v="188217"/>
    <s v="PrestaÃ§Ã£o de ServiÃ§os de ManutenÃ§Ã£o dos espaÃ§os verdes das instalaÃ§Ãµes dos SIMAS nos concelhos de Oeiras e Amadora - anos de 2020-2023"/>
    <d v="2020-04-22T10:36:40"/>
    <n v="3"/>
    <s v="PT;12;169;2057"/>
    <n v="150"/>
    <d v="2020-05-24T23:59:00"/>
    <n v="1"/>
    <x v="5"/>
    <x v="1"/>
    <x v="17"/>
  </r>
  <r>
    <x v="6"/>
    <n v="506037258"/>
    <n v="188219"/>
    <s v="AquisiÃ§Ã£o de ServiÃ§os de Limpeza para os EdifÃ­cios Municipais"/>
    <d v="2020-04-22T10:47:16"/>
    <n v="1"/>
    <s v="PT;17;256;2822"/>
    <n v="150"/>
    <d v="2020-04-28T17:00:00"/>
    <n v="1"/>
    <x v="1"/>
    <x v="1"/>
    <x v="17"/>
  </r>
  <r>
    <x v="4"/>
    <n v="506334562"/>
    <n v="188221"/>
    <s v="ConstruÃ§Ã£o da rede saneamento dos lugares de Foz, Vale das Moitas, CarriÃ§os, Bonitos e SÃ£o JoÃ£o da Ribeira - Proc. n.Âº 24/2020"/>
    <d v="2020-04-22T11:02:40"/>
    <n v="3"/>
    <s v="PT;11;157;220"/>
    <n v="150"/>
    <d v="2020-05-24T23:59:00"/>
    <n v="1"/>
    <x v="1"/>
    <x v="1"/>
    <x v="17"/>
  </r>
  <r>
    <x v="27"/>
    <n v="506722422"/>
    <n v="188222"/>
    <s v="AquisiÃ§Ã£o de computadores para apoio ao estudo"/>
    <d v="2020-04-22T11:06:27"/>
    <n v="1"/>
    <s v="PT;15;220;2478"/>
    <n v="220"/>
    <d v="2020-04-23T23:59:00"/>
    <n v="1"/>
    <x v="1"/>
    <x v="1"/>
    <x v="17"/>
  </r>
  <r>
    <x v="1"/>
    <n v="506673626"/>
    <n v="188223"/>
    <m/>
    <d v="2020-04-22T11:09:20"/>
    <n v="13"/>
    <s v="PT;1;1;232"/>
    <n v="400"/>
    <d v="1970-01-01T23:59:00"/>
    <n v="1"/>
    <x v="1"/>
    <x v="1"/>
    <x v="17"/>
  </r>
  <r>
    <x v="108"/>
    <n v="506617599"/>
    <n v="188224"/>
    <s v="Trata-se da adaptaÃ§Ã£o do edifÃ­cio existente Ã s valÃªncias necessÃ¡rias para loja social"/>
    <d v="2020-04-22T11:13:36"/>
    <n v="13"/>
    <s v="PT;4;43;704"/>
    <n v="150"/>
    <d v="2020-05-02T23:59:00"/>
    <n v="1"/>
    <x v="1"/>
    <x v="1"/>
    <x v="17"/>
  </r>
  <r>
    <x v="39"/>
    <n v="680015019"/>
    <n v="188225"/>
    <s v="ElaboraÃ§Ã£o de projetos de remodelaÃ§Ã£o das redes de abastecimento de Ã¡gua e redes de Ã¡guas residuais e pluviais, no recinto da antiga EstaÃ§Ã£o AgronÃ³mica Nacional, Concelho de Oeiras."/>
    <d v="2020-04-22T11:40:21"/>
    <n v="13"/>
    <s v="PT;12;169;2057"/>
    <n v="150"/>
    <d v="2020-05-05T16:00:00"/>
    <n v="1"/>
    <x v="5"/>
    <x v="1"/>
    <x v="17"/>
  </r>
  <r>
    <x v="132"/>
    <n v="507023129"/>
    <n v="188226"/>
    <s v="Empreitada para a ConstruÃ§Ã£o da Unidade de SaÃºde do Fonte Nova, em Lisboa"/>
    <d v="2020-04-22T11:43:07"/>
    <n v="3"/>
    <s v="PT;1;1;232"/>
    <n v="1"/>
    <d v="2020-03-05T17:00:00"/>
    <n v="1"/>
    <x v="2"/>
    <x v="1"/>
    <x v="17"/>
  </r>
  <r>
    <x v="13"/>
    <n v="501294104"/>
    <n v="188227"/>
    <s v="PRESTAÃ‡ÃƒO DE SERVIÃ‡OS PARA APOIO TÃ‰CNICO NO MUSEU DO TRABALHO MICHEL GIACOMETTI, PELO PERÃODO DE 12 MESES."/>
    <d v="2020-04-22T11:46:29"/>
    <n v="1"/>
    <s v="PT;16;245;2619"/>
    <n v="150"/>
    <d v="2020-04-28T23:59:00"/>
    <n v="1"/>
    <x v="1"/>
    <x v="1"/>
    <x v="17"/>
  </r>
  <r>
    <x v="43"/>
    <n v="503035416"/>
    <n v="188228"/>
    <s v="AQUISIÃ‡ÃƒO DE 1 (UM) MICROSCÃ“PIO OPERATÃ“RIO OFTALMOLÃ“GICO C/ SISTEMA DE GRAVAÃ‡ÃƒO PARA HOSPITAL PROFESSOR DOUTOR FERNANDO FONSECA, E.P.E."/>
    <d v="2020-04-22T11:51:52"/>
    <n v="3"/>
    <s v="PT;12;174;2096"/>
    <n v="150"/>
    <d v="2020-05-02T17:00:00"/>
    <n v="1"/>
    <x v="0"/>
    <x v="1"/>
    <x v="17"/>
  </r>
  <r>
    <x v="63"/>
    <n v="508741823"/>
    <n v="188229"/>
    <s v="ServiÃ§os de Consultoria na Ã¡rea das TI"/>
    <d v="2020-04-22T12:04:09"/>
    <n v="1"/>
    <s v="PT;14;205;2353"/>
    <n v="150"/>
    <d v="2020-04-28T23:59:00"/>
    <n v="1"/>
    <x v="0"/>
    <x v="1"/>
    <x v="17"/>
  </r>
  <r>
    <x v="65"/>
    <n v="600084779"/>
    <n v="188230"/>
    <s v="09/C.PRÃ‰VIA/AT/2020 - EMPREITADA DE TRABALHOS DE ALTERAÃ‡ÃƒO NO 4Âº PISO DO EDIFÃCIO SATÃ‰LITE"/>
    <d v="2020-04-22T12:37:14"/>
    <n v="13"/>
    <s v="PT;1;1;232"/>
    <n v="150"/>
    <d v="2020-05-02T17:00:00"/>
    <n v="1"/>
    <x v="2"/>
    <x v="1"/>
    <x v="17"/>
  </r>
  <r>
    <x v="90"/>
    <n v="503541567"/>
    <n v="188231"/>
    <s v="Empreitada 369/Gebalis/2019 - Bairro do Condado, lotes 524 a 538 - ExecuÃ§Ã£o de rede de abastecimento de energia elÃ©ctrica"/>
    <d v="2020-04-22T13:37:01"/>
    <n v="13"/>
    <s v="PT;12;165;2007"/>
    <n v="150"/>
    <d v="2020-04-30T23:59:00"/>
    <n v="1"/>
    <x v="1"/>
    <x v="1"/>
    <x v="17"/>
  </r>
  <r>
    <x v="0"/>
    <n v="508481287"/>
    <n v="188232"/>
    <s v="AquisiÃ§Ã£o de bateria para Chiller para o ServiÃ§o de Patologia ClÃ­nica - Chln"/>
    <d v="2020-04-22T14:12:00"/>
    <n v="13"/>
    <s v="PT;12;165;2010"/>
    <n v="150"/>
    <d v="2020-04-27T17:00:00"/>
    <n v="1"/>
    <x v="0"/>
    <x v="1"/>
    <x v="17"/>
  </r>
  <r>
    <x v="39"/>
    <n v="680015019"/>
    <n v="188233"/>
    <s v="PrestaÃ§Ã£o de serviÃ§os de controlo de pragas urbanas (desratizaÃ§Ã£o, desbaratizaÃ§Ã£o e desinsectizaÃ§Ã£o) da Ã¡rea territorial do concelho de Oeiras"/>
    <d v="2020-04-22T14:26:19"/>
    <n v="3"/>
    <s v="PT;12;169;271"/>
    <n v="1"/>
    <d v="1970-01-01T18:00:00"/>
    <n v="1"/>
    <x v="5"/>
    <x v="1"/>
    <x v="17"/>
  </r>
  <r>
    <x v="57"/>
    <n v="506780902"/>
    <n v="188234"/>
    <s v="AquisiÃ§Ã£o de fardamento para os Bombeiros Municipais do Cartaxo"/>
    <d v="2020-04-22T14:27:45"/>
    <n v="1"/>
    <s v="PT;15;217;2463"/>
    <n v="150"/>
    <d v="2020-04-30T23:59:00"/>
    <n v="1"/>
    <x v="1"/>
    <x v="1"/>
    <x v="17"/>
  </r>
  <r>
    <x v="90"/>
    <n v="503541567"/>
    <n v="188235"/>
    <s v="Empreitada 156/GEBALIS/2020 - Bairro PaÃ§o Lumiar - ReabilitaÃ§Ã£o de fogos municipais no Bairro PaÃ§o Lumiar nas Moradas: Rua Professor Fernando Mello Moser, N.30, 1 Esq; Rua Professor Fernando Mello Moser, N. 26, RC Dto; Rua Professor Fernando Mello Moser, N. 22, 1 Dto; Rua Professor Fernando Mello Moser, N. 18, 1Âº Esq e Rua Professor Fernando Mello Moser, N. 6, 5Âº Esq."/>
    <d v="2020-04-22T14:47:47"/>
    <n v="3"/>
    <s v="PT;12;165;2006"/>
    <n v="150"/>
    <d v="2020-05-10T23:59:00"/>
    <n v="1"/>
    <x v="1"/>
    <x v="1"/>
    <x v="17"/>
  </r>
  <r>
    <x v="0"/>
    <n v="508481287"/>
    <n v="188236"/>
    <m/>
    <d v="2020-04-22T15:14:21"/>
    <n v="1"/>
    <s v="PT;1;1;232"/>
    <n v="1"/>
    <m/>
    <n v="1"/>
    <x v="0"/>
    <x v="1"/>
    <x v="17"/>
  </r>
  <r>
    <x v="12"/>
    <n v="506187543"/>
    <n v="188237"/>
    <s v="ServiÃ§os de FiscalizaÃ§Ã£o da empreitada das Encostas do Castelo de Palmela"/>
    <d v="2020-04-22T15:34:36"/>
    <n v="1"/>
    <s v="PT;16;241;2600"/>
    <n v="1"/>
    <d v="1970-01-01T23:59:00"/>
    <n v="1"/>
    <x v="1"/>
    <x v="1"/>
    <x v="17"/>
  </r>
  <r>
    <x v="12"/>
    <n v="506187543"/>
    <n v="188238"/>
    <s v="Os trabalhos a realizar englobam essencialmente a substituiÃ§Ã£o de pavimentos, de revestimentos interiores, de caixilhos e estores, de revisÃ£o de portas interiores e exteriores, e das redes elÃ©trica, de abastecimento de Ã¡guas quentes e frias e de drenagem de esgotos e de fornecimento de equipamento sanitÃ¡rio e de cozinha."/>
    <d v="2020-04-22T15:40:14"/>
    <n v="3"/>
    <s v="PT;16;241;2600"/>
    <n v="1"/>
    <d v="1970-01-01T23:59:00"/>
    <n v="1"/>
    <x v="1"/>
    <x v="1"/>
    <x v="17"/>
  </r>
  <r>
    <x v="12"/>
    <n v="506187543"/>
    <n v="188239"/>
    <m/>
    <d v="2020-04-22T15:40:34"/>
    <n v="3"/>
    <s v="PT;1;1;232"/>
    <n v="400"/>
    <m/>
    <n v="1"/>
    <x v="1"/>
    <x v="1"/>
    <x v="17"/>
  </r>
  <r>
    <x v="65"/>
    <n v="600084779"/>
    <n v="188240"/>
    <m/>
    <d v="2020-04-22T15:45:21"/>
    <n v="3"/>
    <m/>
    <n v="1"/>
    <m/>
    <n v="1"/>
    <x v="2"/>
    <x v="1"/>
    <x v="17"/>
  </r>
  <r>
    <x v="9"/>
    <n v="506173968"/>
    <n v="188243"/>
    <s v="AquisiÃ§Ã£o de consumÃ­veis informÃ¡ticos por lotes"/>
    <d v="2020-04-22T16:06:19"/>
    <n v="13"/>
    <s v="PT;16;243;261"/>
    <n v="200"/>
    <d v="2020-04-26T20:00:00"/>
    <n v="1"/>
    <x v="1"/>
    <x v="1"/>
    <x v="17"/>
  </r>
  <r>
    <x v="173"/>
    <n v="501138943"/>
    <n v="188244"/>
    <s v="Empreitada de requalificaÃ§Ã£o do BalneÃ¡rio da Ajuda"/>
    <d v="2020-04-22T16:08:37"/>
    <n v="3"/>
    <s v="PT;12;165;2000"/>
    <n v="400"/>
    <d v="2020-03-20T23:59:00"/>
    <n v="1"/>
    <x v="1"/>
    <x v="1"/>
    <x v="17"/>
  </r>
  <r>
    <x v="17"/>
    <n v="505456010"/>
    <n v="188245"/>
    <s v="AquisiÃ§Ã£o Pescado Congelado, Marisco e Produtos Derivados do Pescado"/>
    <d v="2020-04-22T16:22:06"/>
    <n v="1"/>
    <s v="PT;1;1;232"/>
    <n v="400"/>
    <m/>
    <n v="1"/>
    <x v="1"/>
    <x v="1"/>
    <x v="17"/>
  </r>
  <r>
    <x v="9"/>
    <n v="506173968"/>
    <n v="188247"/>
    <s v="AquisiÃ§Ã£o de consumÃ­veis informÃ¡ticos por lotes"/>
    <d v="2020-04-22T16:35:43"/>
    <n v="13"/>
    <s v="PT;16;243;2615"/>
    <n v="400"/>
    <d v="2020-02-14T23:59:00"/>
    <n v="1"/>
    <x v="1"/>
    <x v="1"/>
    <x v="17"/>
  </r>
  <r>
    <x v="17"/>
    <n v="505456010"/>
    <n v="188249"/>
    <s v="AquisiÃ§Ã£o Pescado Congelado, Marisco e Produtos Derivados do Pescado"/>
    <d v="2020-04-22T16:37:48"/>
    <n v="13"/>
    <s v="PT;12;174;223"/>
    <n v="142"/>
    <d v="1970-01-01T23:59:00"/>
    <n v="1"/>
    <x v="1"/>
    <x v="1"/>
    <x v="17"/>
  </r>
  <r>
    <x v="17"/>
    <n v="505456010"/>
    <n v="188250"/>
    <s v="AquisiÃ§Ã£o de Carne e Produtos CÃ¡rneos"/>
    <d v="2020-04-22T16:53:11"/>
    <n v="13"/>
    <s v="PT;12;174;223"/>
    <n v="142"/>
    <d v="1970-01-01T23:59:00"/>
    <n v="1"/>
    <x v="1"/>
    <x v="1"/>
    <x v="17"/>
  </r>
  <r>
    <x v="50"/>
    <n v="500192855"/>
    <n v="188251"/>
    <s v="AquisiÃ§Ã£o de serviÃ§os de desinfestaÃ§Ã£o, desratizaÃ§Ã£o e eliminaÃ§Ã£o de outras pragas nas instalaÃ§Ãµes do Metropolitano de Lisboa, E.P.E."/>
    <d v="2020-04-22T17:04:01"/>
    <n v="3"/>
    <s v="PT;1;1;232"/>
    <n v="1"/>
    <d v="1970-01-01T23:59:00"/>
    <n v="1"/>
    <x v="3"/>
    <x v="1"/>
    <x v="17"/>
  </r>
  <r>
    <x v="11"/>
    <n v="506614913"/>
    <n v="188252"/>
    <s v="Empreitada de &quot;ConservaÃ§Ã£o e ManutenÃ§Ã£o de EspaÃ§os Exteriores - Concelho de Vila Franca de Xira - 2020&quot;"/>
    <d v="2020-04-22T17:08:15"/>
    <n v="13"/>
    <s v="PT;12;173;189"/>
    <n v="150"/>
    <d v="2020-04-30T23:59:00"/>
    <n v="1"/>
    <x v="1"/>
    <x v="1"/>
    <x v="17"/>
  </r>
  <r>
    <x v="68"/>
    <n v="512013241"/>
    <n v="188253"/>
    <s v="PROJETO DE ARQUITETURA E ESPECIALIDADES PA-RA REABILITAÃ‡ÃƒO DA ENVOLVENTE AO MONTE VERDE, ARRUAMENTO ENTRE A TRAVESSA DA RUA DO ESTRELA E O LARGO DA VILA NOVA"/>
    <d v="2020-04-22T17:08:23"/>
    <n v="1"/>
    <s v="PT;20;315;1346"/>
    <n v="150"/>
    <d v="2020-04-28T17:30:00"/>
    <n v="1"/>
    <x v="1"/>
    <x v="1"/>
    <x v="17"/>
  </r>
  <r>
    <x v="48"/>
    <n v="680017550"/>
    <n v="188254"/>
    <s v="AQUISIÃ‡ÃƒO DE SERVIÃ‡OS DE CERTIFICAÃ‡ÃƒO ENERGÃ‰TICA DO LABORATÃ“RIO DOS SMAS DE LEIRIA"/>
    <d v="2020-04-22T17:15:40"/>
    <n v="1"/>
    <s v="PT;11;151;1916"/>
    <n v="1"/>
    <d v="2020-04-13T15:00:00"/>
    <n v="1"/>
    <x v="5"/>
    <x v="1"/>
    <x v="17"/>
  </r>
  <r>
    <x v="14"/>
    <n v="501144218"/>
    <n v="188255"/>
    <s v="ConstruÃ§Ã£o de boxes para alojamento de animais no canil municipal, de acordo com o articulado das mediÃ§Ãµes."/>
    <d v="2020-04-22T17:18:35"/>
    <n v="1"/>
    <s v="PT;16;244;2616"/>
    <n v="150"/>
    <d v="2020-04-30T23:59:00"/>
    <n v="1"/>
    <x v="1"/>
    <x v="1"/>
    <x v="17"/>
  </r>
  <r>
    <x v="21"/>
    <n v="506609553"/>
    <n v="188256"/>
    <s v="Fornecimento contÃ­nuo de gasÃ³leo a granel para viaturas, mÃ¡quinas e equipamentos da frota do MunicÃ­pio de Montemor-o-Novo"/>
    <d v="2020-04-22T18:00:27"/>
    <n v="13"/>
    <s v="PT;8;101;1519"/>
    <n v="150"/>
    <d v="2020-04-29T23:59:00"/>
    <n v="1"/>
    <x v="1"/>
    <x v="1"/>
    <x v="17"/>
  </r>
  <r>
    <x v="106"/>
    <n v="507866673"/>
    <n v="188257"/>
    <s v="PC-2020-000182 - Fornecimento dos Sistemas de Comando e ProteÃ§Ã£o para as instalaÃ§Ãµes iniciais das SubestaÃ§Ãµes de Divor (obras 49.00/1/2) e PegÃµes (obra 58.00)"/>
    <d v="2020-04-22T18:28:06"/>
    <n v="5"/>
    <s v="PT;1;1;232"/>
    <n v="150"/>
    <d v="2020-05-25T17:00:00"/>
    <n v="1"/>
    <x v="2"/>
    <x v="1"/>
    <x v="17"/>
  </r>
  <r>
    <x v="2"/>
    <n v="503539473"/>
    <n v="188258"/>
    <s v="Empreitada de remodelaÃ§Ã£o da guarda metÃ¡lica do pontÃ£o da Praia dos Pescadores."/>
    <d v="2020-04-22T19:39:18"/>
    <n v="3"/>
    <s v="PT;9;111;1551"/>
    <n v="30"/>
    <d v="1970-01-01T23:59:00"/>
    <n v="1"/>
    <x v="1"/>
    <x v="1"/>
    <x v="17"/>
  </r>
  <r>
    <x v="49"/>
    <n v="502098139"/>
    <n v="188259"/>
    <m/>
    <d v="2020-04-22T21:27:23"/>
    <n v="1"/>
    <m/>
    <n v="400"/>
    <m/>
    <n v="1"/>
    <x v="1"/>
    <x v="1"/>
    <x v="17"/>
  </r>
  <r>
    <x v="49"/>
    <n v="502098139"/>
    <n v="188260"/>
    <s v="Trata-se de uma intervenÃ§Ã£o patrimonial, com a categoria de proteÃ§Ã£o classificado como Monumento Nacional, de conservaÃ§Ã£o com a finalidade de resolver anomalias construtivas, funcionais, higiÃ©nicas e de seguranÃ§a acumuladas ao longo dos anos, procedendo a uma modernizaÃ§Ã£o que melhore o seu desempenho atÃ© prÃ³ximo dos atuais nÃ­veis de exigÃªncia."/>
    <d v="2020-04-22T22:23:40"/>
    <n v="3"/>
    <s v="PT;9;118;1582"/>
    <n v="1"/>
    <d v="1970-01-01T17:00:00"/>
    <n v="1"/>
    <x v="1"/>
    <x v="1"/>
    <x v="17"/>
  </r>
  <r>
    <x v="3"/>
    <n v="500051054"/>
    <n v="188261"/>
    <s v="AquisiÃ§Ã£o de tintas e diluentes para o MunicÃ­pio de Almada"/>
    <d v="2020-04-23T08:19:51"/>
    <n v="13"/>
    <s v="PT;1;1;232"/>
    <n v="150"/>
    <d v="2020-04-28T19:00:00"/>
    <n v="1"/>
    <x v="1"/>
    <x v="1"/>
    <x v="17"/>
  </r>
  <r>
    <x v="3"/>
    <n v="500051054"/>
    <n v="188262"/>
    <s v="AquisiÃ§Ã£o de contentores para resÃ­duos urbanos, por lotes"/>
    <d v="2020-04-23T08:59:01"/>
    <n v="3"/>
    <s v="PT;16;236;230"/>
    <n v="150"/>
    <d v="2020-05-02T19:00:00"/>
    <n v="1"/>
    <x v="1"/>
    <x v="1"/>
    <x v="17"/>
  </r>
  <r>
    <x v="10"/>
    <n v="500122237"/>
    <n v="188263"/>
    <s v="AquisiÃ§Ã£o de Produtos SolÃºveis para os Pequenos-AlmoÃ§os."/>
    <d v="2020-04-23T09:46:22"/>
    <n v="3"/>
    <s v="PT;1;1;232"/>
    <n v="150"/>
    <d v="2020-05-04T23:59:00"/>
    <n v="1"/>
    <x v="2"/>
    <x v="1"/>
    <x v="17"/>
  </r>
  <r>
    <x v="43"/>
    <n v="503035416"/>
    <n v="188264"/>
    <m/>
    <d v="2020-04-23T10:21:14"/>
    <n v="3"/>
    <s v="PT;1;1;232"/>
    <n v="1"/>
    <m/>
    <n v="1"/>
    <x v="0"/>
    <x v="1"/>
    <x v="17"/>
  </r>
  <r>
    <x v="43"/>
    <n v="503035416"/>
    <n v="188265"/>
    <m/>
    <d v="2020-04-23T10:21:37"/>
    <n v="3"/>
    <s v="PT;1;1;232"/>
    <n v="1"/>
    <m/>
    <n v="1"/>
    <x v="0"/>
    <x v="1"/>
    <x v="17"/>
  </r>
  <r>
    <x v="37"/>
    <n v="504293125"/>
    <n v="188266"/>
    <s v="PrestaÃ§Ã£o de ServiÃ§o para Limpeza e DesmataÃ§Ã£o de Terrenos Municipais"/>
    <d v="2020-04-23T10:24:18"/>
    <n v="3"/>
    <s v="PT;12;175;172"/>
    <n v="1"/>
    <d v="1970-01-01T23:59:00"/>
    <n v="1"/>
    <x v="1"/>
    <x v="1"/>
    <x v="17"/>
  </r>
  <r>
    <x v="97"/>
    <n v="508354617"/>
    <n v="188267"/>
    <m/>
    <d v="2020-04-23T10:27:57"/>
    <n v="1"/>
    <s v="PT;1;1;232"/>
    <n v="400"/>
    <m/>
    <n v="1"/>
    <x v="1"/>
    <x v="1"/>
    <x v="17"/>
  </r>
  <r>
    <x v="13"/>
    <n v="501294104"/>
    <n v="188268"/>
    <s v="PRESTAÃ‡ÃƒO DE SERVIÃ‡OS NA ÃREA DA BIOLOGIA, AMBIENTE E TURISMO DE NATUREZA, PELO PERÃODO DE 24 MESES."/>
    <d v="2020-04-23T10:30:02"/>
    <n v="13"/>
    <s v="PT;16;245;2623"/>
    <n v="150"/>
    <d v="2020-04-29T23:59:00"/>
    <n v="1"/>
    <x v="1"/>
    <x v="1"/>
    <x v="17"/>
  </r>
  <r>
    <x v="7"/>
    <n v="508666236"/>
    <n v="188269"/>
    <s v="AquisiÃ§Ã£o de licenciamento para as Firewalls e Balanceador de trÃ¡fego, incluindo a tÃ­tulo acessÃ³rio, os serviÃ§os de manutenÃ§Ã£o e de suporte."/>
    <d v="2020-04-23T10:31:04"/>
    <n v="13"/>
    <s v="PT;1;1;232"/>
    <n v="150"/>
    <d v="2020-04-29T23:59:00"/>
    <n v="1"/>
    <x v="2"/>
    <x v="1"/>
    <x v="17"/>
  </r>
  <r>
    <x v="13"/>
    <n v="501294104"/>
    <n v="188271"/>
    <s v="PRESTAÃ‡ÃƒO DE SERVIÃ‡OS NA ÃREA DA GESTÃƒO DO LITORAL, TURISMO SUSTENTÃVEL E TURISMO ACESSÃVEL, PELO PERÃODO DE 24 MESES."/>
    <d v="2020-04-23T11:01:19"/>
    <n v="13"/>
    <s v="PT;16;245;2623"/>
    <n v="150"/>
    <d v="2020-04-29T23:59:00"/>
    <n v="1"/>
    <x v="1"/>
    <x v="1"/>
    <x v="17"/>
  </r>
  <r>
    <x v="159"/>
    <n v="506804240"/>
    <n v="188274"/>
    <s v="TRABALHOS DIVERSOS DE MANUTENÃ‡ÃƒO NAS PRAIAS DO CONCELHO DE LAGOA E ZONAS ENVOLVENTES, ENTRE A PRAIA DE VALE OLIVAL E A PRAIA DA ANGRINHA, CONSTITUINDO A PRESENTE EMPREITADA UMA NECESSSIDADE INTERMITENTE, NO TEMPO E NO ESPAÃ‡O, DE TRABALHOS MANUTENÃ‡ÃƒO AO LONGO DO PRAZO DE EXECUÃ‡ÃƒO ESTIPULADO."/>
    <d v="2020-04-23T11:40:08"/>
    <n v="3"/>
    <s v="PT;9;116;63"/>
    <n v="1"/>
    <d v="1970-01-01T17:00:00"/>
    <n v="1"/>
    <x v="1"/>
    <x v="1"/>
    <x v="17"/>
  </r>
  <r>
    <x v="159"/>
    <n v="506804240"/>
    <n v="188276"/>
    <s v="O ESPAÃ‡O GAMBOA, DORAVANTE DESIGNADO EG, Ã‰ UM EQUIPAMENTO CULTURAL DEDICADO Ã€ VIDA E OBRA DE MANUEL GAMBOA, A INSTALAR NO CENTRO CULTURAL CONVENTO DE SÃƒO JOSÃ‰, NA CIDADE DE LAGOA (ALGARVE). O EG VIVERÃ DO EXPERIMENTALISMO E ENVOLVIMENTO IMERSIVO EM CONTEÃšDOS EXPOSITIVOS POR INTERMÃ‰DIO DE SOLUÃ‡Ã•ES INTERATIVAS E DE UMA MUSEOGRAFIA INTEGRADORA, PERMITINDO CONTEMPLAR ORIGINAIS E RÃ‰PLICAS DE OBRAS DO ARTISTA, BEM COMO OBJETOS E OUTROS TESTEMUNHOS DA SUA MEMÃ“RIA E LEGADO."/>
    <d v="2020-04-23T11:53:24"/>
    <n v="3"/>
    <s v="PT;9;116;1571"/>
    <n v="1"/>
    <d v="1970-01-01T17:00:00"/>
    <n v="1"/>
    <x v="1"/>
    <x v="1"/>
    <x v="17"/>
  </r>
  <r>
    <x v="3"/>
    <n v="500051054"/>
    <n v="188279"/>
    <s v="O presente concurso tem por objeto a realizaÃ§Ã£o de trabalhos e fornecimentos de materiais definidos quanto Ã  sua espÃ©cie, nas condiÃ§Ãµes constantes em mapa de trabalhos a realizar, com o fim de se fazer uma intervenÃ§Ã£o curativa na cobertura do PavilhÃ£o Municipal da Costa de Caparica, com a substituiÃ§Ã£o de painÃ©is sanduiche e painÃ©is de policarbonato danificados, limpeza, desobstruÃ§Ã£o e impermeabilizaÃ§Ã£o de caleiras, execuÃ§Ã£o de tubos ladrÃ£o e reparaÃ§Ã£o do pavimento do pavilhÃ£o."/>
    <d v="2020-04-23T12:30:05"/>
    <n v="13"/>
    <s v="PT;16;236;2578"/>
    <n v="1"/>
    <d v="1970-01-01T19:00:00"/>
    <n v="1"/>
    <x v="1"/>
    <x v="1"/>
    <x v="17"/>
  </r>
  <r>
    <x v="131"/>
    <n v="508345464"/>
    <n v="188280"/>
    <s v="AquisiÃ§Ã£o de serviÃ§os para limpeza e aspiraÃ§Ã£o de poÃ§os bombagem"/>
    <d v="2020-04-23T12:39:33"/>
    <n v="3"/>
    <s v="PT;15;226;2510"/>
    <n v="150"/>
    <d v="2020-05-03T18:00:00"/>
    <n v="1"/>
    <x v="2"/>
    <x v="1"/>
    <x v="17"/>
  </r>
  <r>
    <x v="10"/>
    <n v="500122237"/>
    <n v="188281"/>
    <s v="AquisiÃ§Ã£o de Legumes Congelados e Especialidades"/>
    <d v="2020-04-23T13:38:30"/>
    <n v="3"/>
    <s v="PT;1;1;232"/>
    <n v="150"/>
    <d v="2020-05-04T23:59:00"/>
    <n v="1"/>
    <x v="2"/>
    <x v="1"/>
    <x v="17"/>
  </r>
  <r>
    <x v="157"/>
    <n v="502826126"/>
    <n v="188283"/>
    <s v="AquisiÃ§Ã£o de Equipamento e Material InformÃ¡tico e Componentes para a Ãrea Metropolitana de Lisboa"/>
    <d v="2020-04-23T13:58:06"/>
    <n v="13"/>
    <s v="PT;12;165;2023"/>
    <n v="150"/>
    <d v="2020-05-02T23:59:00"/>
    <n v="1"/>
    <x v="2"/>
    <x v="1"/>
    <x v="17"/>
  </r>
  <r>
    <x v="21"/>
    <n v="506609553"/>
    <n v="188288"/>
    <s v="AquisiÃ§Ã£o de bancadas fixas e amovÃ­veis e mobiliÃ¡rio de apoio para o mercado municipal de Montemor-o-Novo incluindo serviÃ§os conexos de montagem e instalaÃ§Ã£o"/>
    <d v="2020-04-23T14:32:51"/>
    <n v="13"/>
    <s v="PT;8;101;1519"/>
    <n v="150"/>
    <d v="2020-05-03T23:59:00"/>
    <n v="1"/>
    <x v="1"/>
    <x v="1"/>
    <x v="17"/>
  </r>
  <r>
    <x v="223"/>
    <n v="510832890"/>
    <n v="188289"/>
    <s v="2020-CPUB-EMP-267 - Empreitada para as obras de reabilitaÃ§Ã£o da piscina de Arroios e construÃ§Ã£o de ascensor e de passadiÃ§o de ligaÃ§Ã£o entre a Rua Damasceno Monteiro e Mercado Forno do Tijolo"/>
    <d v="2020-04-23T14:45:01"/>
    <n v="3"/>
    <s v="PT;12;165;2012"/>
    <n v="150"/>
    <d v="2020-05-16T23:59:00"/>
    <n v="1"/>
    <x v="1"/>
    <x v="1"/>
    <x v="17"/>
  </r>
  <r>
    <x v="1"/>
    <n v="506673626"/>
    <n v="188290"/>
    <s v="AquisiÃ§Ã£o e montagem de cortina pÃ¡ra chamas para boca de cena do AuditÃ³rio Municipal Augusto Cabrita"/>
    <d v="2020-04-23T15:07:58"/>
    <n v="1"/>
    <s v="PT;16;237;31"/>
    <n v="150"/>
    <d v="2020-04-28T23:59:00"/>
    <n v="1"/>
    <x v="1"/>
    <x v="1"/>
    <x v="17"/>
  </r>
  <r>
    <x v="99"/>
    <n v="510089224"/>
    <n v="188291"/>
    <s v="DAP 2020.0060 - AquisiÃ§Ã£o de serviÃ§os para o Desenvolvimento de novas funcionalidades na aplicaÃ§Ã£o de Sistemas de InformaÃ§Ã£o e ExecuÃ§Ã£o de contratos-Programa (SIEC), projeto cofinanciado no Ã¢mbito do Aviso n.Âº 02/SAMA2020/2016"/>
    <d v="2020-04-23T15:08:46"/>
    <n v="13"/>
    <s v="PT;12;165;2022"/>
    <n v="150"/>
    <d v="2020-04-29T23:59:00"/>
    <n v="1"/>
    <x v="2"/>
    <x v="1"/>
    <x v="17"/>
  </r>
  <r>
    <x v="33"/>
    <n v="505170876"/>
    <n v="188292"/>
    <s v="ConstruÃ§Ã£o de novos mÃ³dulos de inumaÃ§Ã£o no CemitÃ©rio dos Animais"/>
    <d v="2020-04-23T15:10:29"/>
    <n v="1"/>
    <s v="PT;9;117;1575"/>
    <n v="150"/>
    <d v="2020-05-04T17:00:00"/>
    <n v="1"/>
    <x v="1"/>
    <x v="1"/>
    <x v="17"/>
  </r>
  <r>
    <x v="49"/>
    <n v="502098139"/>
    <n v="188293"/>
    <s v="ARRANJOS EXTERIORES EM DIVERSOS LOCAIS DO CONCELHO - REQUALIFICAÃ‡ÃƒO PAISAGÃSTICA DA ROTUNDA NA EN 125-A EM LOULÃ‰ (ROTUNDA DO EURO)"/>
    <d v="2020-04-23T15:11:31"/>
    <n v="13"/>
    <s v="PT;9;118;1582"/>
    <n v="150"/>
    <d v="2020-05-08T17:00:00"/>
    <n v="1"/>
    <x v="1"/>
    <x v="1"/>
    <x v="17"/>
  </r>
  <r>
    <x v="0"/>
    <n v="508481287"/>
    <n v="188295"/>
    <s v="AquisiÃ§Ã£o de serviÃ§os de prestaÃ§Ã£o de serviÃ§os de recolha dos resÃ­duos hospitalares do grupo III e IV produzidos no Centro Hospitalar UniversitÃ¡rio de Lisboa Norte, E.P.E. Â¿ Unidade Hospitalar de Santa Maria - COVID-19"/>
    <d v="2020-04-23T15:16:07"/>
    <n v="1"/>
    <s v="PT;12;165;2010"/>
    <n v="200"/>
    <d v="2020-04-24T17:30:00"/>
    <n v="1"/>
    <x v="0"/>
    <x v="1"/>
    <x v="17"/>
  </r>
  <r>
    <x v="113"/>
    <n v="506556590"/>
    <n v="188296"/>
    <s v="O presente contrato abrange o fornecimento contÃ­nuo de produtos e acessÃ³rios de higiene e limpeza em conformidade com o disposto na Parte II do Caderno de Encargos e os seguintes lotes: Lote 1- Produtos de limpeza, higiene, conservaÃ§Ã£o e ambiente; Lote 2- AcessÃ³rios diversos de limpeza;"/>
    <d v="2020-04-23T15:16:43"/>
    <n v="13"/>
    <s v="PT;8;99;1497"/>
    <n v="150"/>
    <d v="2020-05-08T23:59:00"/>
    <n v="1"/>
    <x v="1"/>
    <x v="1"/>
    <x v="17"/>
  </r>
  <r>
    <x v="37"/>
    <n v="504293125"/>
    <n v="188299"/>
    <s v="ReparaÃ§Ã£o do salÃ£o junto ao auditÃ³rio do edifÃ­cio dos PaÃ§os do Concelho"/>
    <d v="2020-04-23T15:46:23"/>
    <n v="13"/>
    <s v="PT;12;175;2097"/>
    <n v="150"/>
    <d v="2020-05-02T23:59:00"/>
    <n v="1"/>
    <x v="1"/>
    <x v="1"/>
    <x v="17"/>
  </r>
  <r>
    <x v="3"/>
    <n v="500051054"/>
    <n v="188300"/>
    <m/>
    <d v="2020-04-23T16:16:07"/>
    <n v="3"/>
    <s v="PT;1;1;232"/>
    <n v="1"/>
    <m/>
    <n v="1"/>
    <x v="1"/>
    <x v="1"/>
    <x v="17"/>
  </r>
  <r>
    <x v="10"/>
    <n v="500122237"/>
    <n v="188302"/>
    <s v="AquisiÃ§Ã£o de Azeite, Vinagre e Outros Temperos"/>
    <d v="2020-04-23T16:27:25"/>
    <n v="3"/>
    <s v="PT;1;1;232"/>
    <n v="150"/>
    <d v="2020-05-04T23:59:00"/>
    <n v="1"/>
    <x v="2"/>
    <x v="1"/>
    <x v="17"/>
  </r>
  <r>
    <x v="54"/>
    <n v="501202021"/>
    <n v="188304"/>
    <s v="AquisiÃ§Ã£o de Motores para lancha de pilotagem"/>
    <d v="2020-04-23T16:28:49"/>
    <n v="3"/>
    <s v="PT;12;165;2016"/>
    <n v="150"/>
    <d v="2020-05-04T23:59:00"/>
    <n v="1"/>
    <x v="7"/>
    <x v="1"/>
    <x v="17"/>
  </r>
  <r>
    <x v="3"/>
    <n v="500051054"/>
    <n v="188306"/>
    <m/>
    <d v="2020-04-23T16:39:41"/>
    <n v="3"/>
    <m/>
    <n v="400"/>
    <m/>
    <n v="1"/>
    <x v="1"/>
    <x v="1"/>
    <x v="17"/>
  </r>
  <r>
    <x v="7"/>
    <n v="508666236"/>
    <n v="188307"/>
    <s v="Fornecimento de 12 unidades UPS Smart-UPS LCD 1500VA para o Turismo de Portugal, IP [sede, ServiÃ§o de RegulaÃ§Ã£o e InspeÃ§Ã£o de Jogos (SRIJ) e Escolas de Hotelaria e Turismo (Rede Escolar)]."/>
    <d v="2020-04-23T17:07:22"/>
    <n v="1"/>
    <s v="PT;12;165;2013"/>
    <n v="150"/>
    <d v="2020-04-29T23:59:00"/>
    <n v="1"/>
    <x v="2"/>
    <x v="1"/>
    <x v="17"/>
  </r>
  <r>
    <x v="65"/>
    <n v="600084779"/>
    <n v="188308"/>
    <s v="AquisiÃ§Ã£o de serviÃ§os de AssistÃªncia TÃ©cnica a Hardware Oracle, repartido por: Lote 1 - AssistÃªncia TÃ©cnica a Hardware constante na Plataforma SUN Oracle; Lote 2 - AssistÃªncia TÃ©cnica a Hardware constante na Plataforma Exalogic; Lote 3 - AssistÃªncia TÃ©cnica a Hardware constante na Plataforma Exadata; Lote 4 - AssistÃªncia TÃ©cnica a Hardware constante na Plataforma Bigdata."/>
    <d v="2020-04-23T17:09:19"/>
    <n v="3"/>
    <s v="PT;1;1;232"/>
    <n v="150"/>
    <d v="2020-05-24T17:00:00"/>
    <n v="1"/>
    <x v="2"/>
    <x v="1"/>
    <x v="17"/>
  </r>
  <r>
    <x v="116"/>
    <n v="505656000"/>
    <n v="188309"/>
    <m/>
    <d v="2020-04-23T17:32:26"/>
    <n v="1"/>
    <s v="PT;1;1;232"/>
    <n v="400"/>
    <m/>
    <n v="1"/>
    <x v="1"/>
    <x v="1"/>
    <x v="17"/>
  </r>
  <r>
    <x v="65"/>
    <n v="600084779"/>
    <n v="188310"/>
    <s v="ServiÃ§os de desenvolvimento aplicacional no Ã¢mbito da manutenÃ§Ã£o corretiva e evolutiva do sistema de gestÃ£o de aplicaÃ§Ãµes de crÃ©ditos"/>
    <d v="2020-04-23T18:41:59"/>
    <n v="13"/>
    <s v="PT;12;165;2004"/>
    <n v="150"/>
    <d v="2020-05-02T17:00:00"/>
    <n v="1"/>
    <x v="2"/>
    <x v="1"/>
    <x v="17"/>
  </r>
  <r>
    <x v="90"/>
    <n v="503541567"/>
    <n v="188311"/>
    <m/>
    <d v="2020-04-23T20:12:00"/>
    <n v="3"/>
    <s v="PT;12;165;2007"/>
    <n v="1"/>
    <d v="2020-05-07T23:59:00"/>
    <n v="1"/>
    <x v="1"/>
    <x v="1"/>
    <x v="17"/>
  </r>
  <r>
    <x v="43"/>
    <n v="503035416"/>
    <n v="188312"/>
    <s v="AquisiÃ§Ã£o de 387 (Trezentos e oitenta e sete) Suportes para ResÃ­duos"/>
    <d v="2020-04-23T21:16:51"/>
    <n v="3"/>
    <s v="PT;12;174;2096"/>
    <n v="150"/>
    <d v="2020-05-06T17:00:00"/>
    <n v="1"/>
    <x v="0"/>
    <x v="1"/>
    <x v="17"/>
  </r>
  <r>
    <x v="12"/>
    <n v="506187543"/>
    <n v="188313"/>
    <m/>
    <d v="2020-04-24T00:10:28"/>
    <n v="3"/>
    <s v="PT;1;1;232"/>
    <n v="1"/>
    <m/>
    <n v="1"/>
    <x v="1"/>
    <x v="1"/>
    <x v="17"/>
  </r>
  <r>
    <x v="65"/>
    <n v="600084779"/>
    <n v="188314"/>
    <s v="AquisiÃ§Ã£o de serviÃ§os desenvolvimento aplicacional para manutenÃ§Ã£o evolutiva e corretiva do sistema do zonament6"/>
    <d v="2020-04-24T01:20:12"/>
    <n v="13"/>
    <s v="PT;12;165;2004"/>
    <n v="150"/>
    <d v="2020-05-03T17:00:00"/>
    <n v="1"/>
    <x v="2"/>
    <x v="1"/>
    <x v="17"/>
  </r>
  <r>
    <x v="2"/>
    <n v="503539473"/>
    <n v="188315"/>
    <s v="AquisiÃ§Ã£o de equipamento informÃ¡tico e de comunicaÃ§Ãµes para alunos do concelho de Albufeira - COVID-19"/>
    <d v="2020-04-24T09:30:28"/>
    <n v="1"/>
    <s v="PT;9;110;291"/>
    <n v="150"/>
    <d v="2020-04-27T23:59:00"/>
    <n v="1"/>
    <x v="1"/>
    <x v="1"/>
    <x v="17"/>
  </r>
  <r>
    <x v="69"/>
    <n v="506821480"/>
    <n v="188316"/>
    <s v="ReparaÃ§Ã£o de Arruamentos Degradados na Freguesia de Alcoentre e Aveiras Baixo"/>
    <d v="2020-04-24T09:37:03"/>
    <n v="13"/>
    <s v="PT;12;162;1982"/>
    <n v="150"/>
    <d v="2020-05-02T23:59:00"/>
    <n v="1"/>
    <x v="1"/>
    <x v="1"/>
    <x v="17"/>
  </r>
  <r>
    <x v="1"/>
    <n v="506673626"/>
    <n v="188317"/>
    <s v="AquisiÃ§Ã£o de serviÃ§os para limpeza das praias do municÃ­pio do Barreiro"/>
    <d v="2020-04-24T09:38:18"/>
    <n v="1"/>
    <s v="PT;16;237;31"/>
    <n v="150"/>
    <d v="2020-04-29T23:59:00"/>
    <n v="1"/>
    <x v="1"/>
    <x v="1"/>
    <x v="17"/>
  </r>
  <r>
    <x v="69"/>
    <n v="506821480"/>
    <n v="188318"/>
    <s v="RequalificaÃ§Ã£o da zona ribeirinha do Esteiro de Azambuja"/>
    <d v="2020-04-24T09:45:13"/>
    <n v="3"/>
    <s v="PT;12;162;1985"/>
    <n v="30"/>
    <d v="1970-01-01T23:59:00"/>
    <n v="1"/>
    <x v="1"/>
    <x v="1"/>
    <x v="17"/>
  </r>
  <r>
    <x v="59"/>
    <n v="503450189"/>
    <n v="188319"/>
    <s v="ExecuÃ§Ã£o de todos os trabalhos necessÃ¡rios Ã  manutenÃ§Ã£o Preventiva do Conversor EstÃ¡tico de FrequÃªncia da EstaÃ§Ã£o ElevatÃ³ria dos Ãlamos e dos Arrancadores Suaves da EstaÃ§Ã£o ElevatÃ³ria de PedrogÃ£o - Margem Direita."/>
    <d v="2020-04-24T09:46:13"/>
    <n v="1"/>
    <s v="PT;3;36;551"/>
    <n v="150"/>
    <d v="2020-04-30T18:00:00"/>
    <n v="1"/>
    <x v="4"/>
    <x v="1"/>
    <x v="17"/>
  </r>
  <r>
    <x v="4"/>
    <n v="506334562"/>
    <n v="188320"/>
    <s v="Fornecimento e InstalaÃ§Ã£o de Hardware e de Software para integrar um Sistema de Apoio Ã  ExploraÃ§Ã£o e InformaÃ§Ã£o ao PÃºblico (SAEIP), em Tempo Real"/>
    <d v="2020-04-24T10:00:23"/>
    <n v="13"/>
    <s v="PT;11;157;1950"/>
    <n v="150"/>
    <d v="2020-05-07T23:59:00"/>
    <n v="1"/>
    <x v="1"/>
    <x v="1"/>
    <x v="17"/>
  </r>
  <r>
    <x v="27"/>
    <n v="506722422"/>
    <n v="188321"/>
    <s v="AquisiÃ§Ã£o de serviÃ§os para a desobstruÃ§Ã£o e limpeza de coletores no MunicÃ­pio de Coruche"/>
    <d v="2020-04-24T10:03:10"/>
    <n v="13"/>
    <s v="PT;15;220;200"/>
    <n v="1"/>
    <d v="2020-03-24T23:59:00"/>
    <n v="1"/>
    <x v="1"/>
    <x v="1"/>
    <x v="17"/>
  </r>
  <r>
    <x v="13"/>
    <n v="501294104"/>
    <n v="188322"/>
    <s v="PRESTAÃ‡ÃƒO DE SERVIÃ‡OS DE JARDINEIRO"/>
    <d v="2020-04-24T10:12:22"/>
    <n v="1"/>
    <s v="PT;16;245;321"/>
    <n v="220"/>
    <d v="2020-04-25T23:59:00"/>
    <n v="1"/>
    <x v="1"/>
    <x v="1"/>
    <x v="17"/>
  </r>
  <r>
    <x v="0"/>
    <n v="508481287"/>
    <n v="188323"/>
    <s v="AquisiÃ§Ã£o de estrados e degraus para diversos serviÃ§os do CHULN"/>
    <d v="2020-04-24T10:14:37"/>
    <n v="13"/>
    <s v="PT;12;165;2010"/>
    <n v="150"/>
    <d v="2020-04-30T17:00:00"/>
    <n v="1"/>
    <x v="0"/>
    <x v="1"/>
    <x v="17"/>
  </r>
  <r>
    <x v="43"/>
    <n v="503035416"/>
    <n v="188324"/>
    <s v="AquisiÃ§Ã£o de 1 (uma) LÃ¢mpada de fenda portÃ¡til, para o ServiÃ§o de Oftalmologia - Lisboa 2020"/>
    <d v="2020-04-24T10:22:40"/>
    <n v="1"/>
    <s v="PT;12;174;2096"/>
    <n v="150"/>
    <d v="2020-05-03T17:00:00"/>
    <n v="1"/>
    <x v="0"/>
    <x v="1"/>
    <x v="17"/>
  </r>
  <r>
    <x v="80"/>
    <n v="505932512"/>
    <n v="188325"/>
    <s v="PrestaÃ§Ã£o de serviÃ§os de reparaÃ§Ã£o da viatura Iveco matrÃ­cula 44-97-PX"/>
    <d v="2020-04-24T10:26:03"/>
    <n v="1"/>
    <s v="PT;9;113;1556"/>
    <n v="150"/>
    <d v="2020-04-30T23:59:00"/>
    <n v="1"/>
    <x v="1"/>
    <x v="1"/>
    <x v="17"/>
  </r>
  <r>
    <x v="98"/>
    <n v="502130040"/>
    <n v="188326"/>
    <s v="RequalificaÃ§Ã£o da Rede de DistribuiÃ§Ã£o de Ãgua de Ermidas Sado."/>
    <d v="2020-04-24T10:58:58"/>
    <n v="3"/>
    <s v="PT;16;242;2607"/>
    <n v="1"/>
    <d v="1970-01-01T17:00:00"/>
    <n v="1"/>
    <x v="1"/>
    <x v="1"/>
    <x v="17"/>
  </r>
  <r>
    <x v="6"/>
    <n v="506037258"/>
    <n v="188328"/>
    <m/>
    <d v="2020-04-24T11:08:26"/>
    <n v="1"/>
    <s v="PT;1;1;232"/>
    <n v="1"/>
    <m/>
    <n v="1"/>
    <x v="1"/>
    <x v="1"/>
    <x v="17"/>
  </r>
  <r>
    <x v="6"/>
    <n v="506037258"/>
    <n v="188329"/>
    <m/>
    <d v="2020-04-24T11:08:49"/>
    <n v="1"/>
    <m/>
    <n v="1"/>
    <m/>
    <n v="1"/>
    <x v="1"/>
    <x v="1"/>
    <x v="17"/>
  </r>
  <r>
    <x v="62"/>
    <n v="505985217"/>
    <n v="188330"/>
    <s v="AquisiÃ§Ã£o de serviÃ§os de seguros de acidentes de trabalho, acidentes pessoais, responsabilidade civil de exploraÃ§Ã£o e automÃ³vel, pelo perÃ­odo de um ano."/>
    <d v="2020-04-24T11:13:33"/>
    <n v="3"/>
    <s v="PT;4;51;290"/>
    <n v="150"/>
    <d v="2020-05-01T00:00:00"/>
    <n v="1"/>
    <x v="1"/>
    <x v="1"/>
    <x v="17"/>
  </r>
  <r>
    <x v="9"/>
    <n v="506173968"/>
    <n v="188331"/>
    <s v="AQUISIÃ‡ÃƒO DE MATERIAL DE ÃGUAS"/>
    <d v="2020-04-24T11:15:28"/>
    <n v="13"/>
    <s v="PT;16;243;261"/>
    <n v="150"/>
    <d v="2020-04-30T23:59:00"/>
    <n v="1"/>
    <x v="1"/>
    <x v="1"/>
    <x v="17"/>
  </r>
  <r>
    <x v="43"/>
    <n v="503035416"/>
    <n v="188332"/>
    <s v="AquisiÃ§Ã£o do equipamento de Oftalmologia - PerÃ­metro (CampÃ­metro) - Lisboa 2020"/>
    <d v="2020-04-24T11:18:10"/>
    <n v="1"/>
    <s v="PT;12;174;2096"/>
    <n v="150"/>
    <d v="2020-05-03T17:00:00"/>
    <n v="1"/>
    <x v="0"/>
    <x v="1"/>
    <x v="17"/>
  </r>
  <r>
    <x v="4"/>
    <n v="506334562"/>
    <n v="188334"/>
    <s v="PrestaÃ§Ã£o de serviÃ§os de psicÃ³loga em regime de avenÃ§a - projeto para a educaÃ§Ã£o inclusiva, no Ã¢mbito do Programa Municipal de PotenciaÃ§Ã£o do Sucesso Escolar (PMPSE)"/>
    <d v="2020-04-24T11:25:50"/>
    <n v="1"/>
    <s v="PT;11;157;1950"/>
    <n v="400"/>
    <d v="2020-01-28T23:59:00"/>
    <n v="1"/>
    <x v="1"/>
    <x v="1"/>
    <x v="17"/>
  </r>
  <r>
    <x v="4"/>
    <n v="506334562"/>
    <n v="188335"/>
    <s v="PrestaÃ§Ã£o de serviÃ§os de engenheiro agrÃ³nomo em regime de avenÃ§a Â¿ Unidade de EspaÃ§os Verdes e Lazer"/>
    <d v="2020-04-24T11:33:33"/>
    <n v="13"/>
    <s v="PT;11;157;220"/>
    <n v="150"/>
    <d v="2020-05-02T23:59:00"/>
    <n v="1"/>
    <x v="1"/>
    <x v="1"/>
    <x v="17"/>
  </r>
  <r>
    <x v="6"/>
    <n v="506037258"/>
    <n v="188337"/>
    <s v="COMPUTADORES COM LIGAÃ‡ÃƒO Ã€ INTERNET PARA ESCOLAS"/>
    <d v="2020-04-24T11:36:10"/>
    <n v="1"/>
    <s v="PT;17;256;203"/>
    <n v="150"/>
    <d v="2020-04-29T17:00:00"/>
    <n v="1"/>
    <x v="1"/>
    <x v="1"/>
    <x v="17"/>
  </r>
  <r>
    <x v="0"/>
    <n v="508481287"/>
    <n v="188338"/>
    <s v="AquisiÃ§Ã£o trÃªs sistemas transferÃªncia de doentes para diversos serviÃ§os do CHULN"/>
    <d v="2020-04-24T11:37:05"/>
    <n v="13"/>
    <s v="PT;12;165;2010"/>
    <n v="150"/>
    <d v="2020-04-30T17:00:00"/>
    <n v="1"/>
    <x v="0"/>
    <x v="1"/>
    <x v="17"/>
  </r>
  <r>
    <x v="70"/>
    <n v="506791220"/>
    <n v="188339"/>
    <s v="aquisiÃ§Ã£o de serviÃ§os para limpeza pÃºblica"/>
    <d v="2020-04-24T11:37:17"/>
    <n v="13"/>
    <s v="PT;16;239;78"/>
    <n v="150"/>
    <d v="2020-05-01T23:59:00"/>
    <n v="1"/>
    <x v="1"/>
    <x v="1"/>
    <x v="17"/>
  </r>
  <r>
    <x v="298"/>
    <n v="500048177"/>
    <n v="188342"/>
    <m/>
    <d v="2020-04-24T12:19:01"/>
    <n v="3"/>
    <m/>
    <n v="1"/>
    <m/>
    <n v="1"/>
    <x v="2"/>
    <x v="1"/>
    <x v="17"/>
  </r>
  <r>
    <x v="50"/>
    <n v="500192855"/>
    <n v="188343"/>
    <m/>
    <d v="2020-04-24T12:25:32"/>
    <n v="13"/>
    <s v="PT;1;1;232"/>
    <n v="1"/>
    <m/>
    <n v="1"/>
    <x v="3"/>
    <x v="1"/>
    <x v="17"/>
  </r>
  <r>
    <x v="108"/>
    <n v="506617599"/>
    <n v="188346"/>
    <s v="Trata-se do reperfilamento da via no sentido de se melhorar as condiÃ§Ãµes de circulaÃ§Ã£o local, e execuÃ§Ã£o de muro de contenÃ§Ã£o."/>
    <d v="2020-04-24T13:02:02"/>
    <n v="13"/>
    <s v="PT;4;43;703"/>
    <n v="150"/>
    <d v="2020-05-04T23:59:00"/>
    <n v="1"/>
    <x v="1"/>
    <x v="1"/>
    <x v="17"/>
  </r>
  <r>
    <x v="331"/>
    <n v="506811913"/>
    <n v="188347"/>
    <s v="AquisiÃ§Ã£o de serviÃ§os tÃ©cnicos de luz"/>
    <d v="2020-04-24T13:27:19"/>
    <n v="13"/>
    <s v="PT;17;254;2776"/>
    <n v="150"/>
    <d v="2020-05-04T23:59:00"/>
    <n v="1"/>
    <x v="1"/>
    <x v="1"/>
    <x v="17"/>
  </r>
  <r>
    <x v="164"/>
    <n v="504300156"/>
    <n v="188348"/>
    <s v="O contrato tem por objeto a aquisiÃ§Ã£o, pelo prazo de 1 ano, renovÃ¡vel por iguais perÃ­odos atÃ© ao limite de 3 anos, caso nÃ£o seja denunciado por qualquer das partes com a antecedÃªncia mÃ­nima de 90 dias, de serviÃ§os de limpeza das instalaÃ§Ãµes do PavilhÃ£o do Conhecimento Centro CiÃªncia Viva."/>
    <d v="2020-04-24T14:38:20"/>
    <n v="3"/>
    <s v="PT;12;165;2018"/>
    <n v="1"/>
    <d v="2019-04-17T17:00:00"/>
    <n v="1"/>
    <x v="2"/>
    <x v="1"/>
    <x v="17"/>
  </r>
  <r>
    <x v="11"/>
    <n v="506614913"/>
    <n v="188349"/>
    <s v="Fornecimento em contÃ­nuo de Ã¡rvores para os Viveiros da Quinta Municipal da Piedade - MunicÃ­pio de Vila Franca de Xira"/>
    <d v="2020-04-24T13:45:12"/>
    <n v="1"/>
    <s v="PT;12;173;2090"/>
    <n v="150"/>
    <d v="2020-04-30T23:59:00"/>
    <n v="1"/>
    <x v="1"/>
    <x v="1"/>
    <x v="17"/>
  </r>
  <r>
    <x v="13"/>
    <n v="501294104"/>
    <n v="188351"/>
    <s v="RENOVAÃ‡ÃƒO DE LICENÃ‡AS AUTOCAD"/>
    <d v="2020-04-24T14:22:32"/>
    <n v="1"/>
    <s v="PT;16;245;321"/>
    <n v="150"/>
    <d v="2020-04-30T23:59:00"/>
    <n v="1"/>
    <x v="1"/>
    <x v="1"/>
    <x v="17"/>
  </r>
  <r>
    <x v="1"/>
    <n v="506673626"/>
    <n v="188352"/>
    <s v="- ExecuÃ§Ã£o pavimento em pavÃª retangular; - Fresagem; - ColocaÃ§Ã£o de betÃ£o betuminoso; - Acerto das cotas das tampas de infraestruturas."/>
    <d v="2020-04-24T14:43:55"/>
    <n v="13"/>
    <s v="PT;16;237;2583"/>
    <n v="30"/>
    <d v="1970-01-01T23:30:00"/>
    <n v="1"/>
    <x v="1"/>
    <x v="1"/>
    <x v="17"/>
  </r>
  <r>
    <x v="113"/>
    <n v="506556590"/>
    <n v="188353"/>
    <s v="ReparaÃ§Ã£o da cobertura e fachada do PavilhÃ£o B do Parque de Feiras e ExposiÃ§Ãµes"/>
    <d v="2020-04-24T14:44:07"/>
    <n v="1"/>
    <s v="PT;8;99;1497"/>
    <n v="150"/>
    <d v="2020-05-01T23:59:00"/>
    <n v="1"/>
    <x v="1"/>
    <x v="1"/>
    <x v="17"/>
  </r>
  <r>
    <x v="39"/>
    <n v="680015019"/>
    <n v="188354"/>
    <s v="Empreitada destinada Ã  alteraÃ§Ã£o do subsistema de abastecimento de Ã¡gua para reduÃ§Ã£o de pressÃ£o da zona do Casal de SÃ£o BrÃ¡s, no concelho da Amadora."/>
    <d v="2020-04-24T14:46:37"/>
    <n v="3"/>
    <s v="PT;12;174;2095"/>
    <n v="30"/>
    <d v="1970-01-01T23:59:00"/>
    <n v="1"/>
    <x v="5"/>
    <x v="1"/>
    <x v="17"/>
  </r>
  <r>
    <x v="20"/>
    <n v="506801969"/>
    <n v="188355"/>
    <m/>
    <d v="2020-04-24T14:57:06"/>
    <n v="3"/>
    <s v="PT;1;1;232"/>
    <n v="1"/>
    <m/>
    <n v="1"/>
    <x v="1"/>
    <x v="1"/>
    <x v="17"/>
  </r>
  <r>
    <x v="78"/>
    <n v="506792382"/>
    <n v="188356"/>
    <s v="AquisiÃ§Ã£o de serviÃ§os de controlo analÃ­tico da qualidade da Ã¡gua para abastecimento pÃºblico e de Ã¡guas residuais e lamas das ETAR's"/>
    <d v="2020-04-24T15:11:47"/>
    <n v="13"/>
    <s v="PT;1;1;232"/>
    <n v="150"/>
    <d v="2020-05-04T23:59:00"/>
    <n v="1"/>
    <x v="1"/>
    <x v="1"/>
    <x v="17"/>
  </r>
  <r>
    <x v="294"/>
    <n v="506901173"/>
    <n v="188357"/>
    <s v="CTPV.4.20.DMOSM - EB1 PANÃ“IAS Â¿ CONSTRUÃ‡ÃƒO DE SALAS DE MÃšSICA"/>
    <d v="2020-04-24T15:16:56"/>
    <n v="13"/>
    <s v="PT;4;40;661"/>
    <n v="1"/>
    <m/>
    <n v="1"/>
    <x v="1"/>
    <x v="1"/>
    <x v="17"/>
  </r>
  <r>
    <x v="37"/>
    <n v="504293125"/>
    <n v="188358"/>
    <s v="Escola EB2,3 AntÃ³nio GedeÃ£o - MarcaÃ§Ã£o de Campos Desportivos - Odivelas"/>
    <d v="2020-04-24T15:22:30"/>
    <n v="13"/>
    <s v="PT;12;175;2097"/>
    <n v="150"/>
    <d v="2020-05-03T23:59:00"/>
    <n v="1"/>
    <x v="1"/>
    <x v="1"/>
    <x v="17"/>
  </r>
  <r>
    <x v="12"/>
    <n v="506187543"/>
    <n v="188361"/>
    <m/>
    <d v="2020-04-24T15:39:19"/>
    <n v="13"/>
    <s v="PT;1;1;232"/>
    <n v="400"/>
    <m/>
    <n v="1"/>
    <x v="1"/>
    <x v="1"/>
    <x v="17"/>
  </r>
  <r>
    <x v="37"/>
    <n v="504293125"/>
    <n v="188363"/>
    <s v="ExecuÃ§Ã£o de bancada no exterior do PavilhÃ£o Multiusos de Odivelas"/>
    <d v="2020-04-24T15:46:28"/>
    <n v="13"/>
    <s v="PT;12;175;2097"/>
    <n v="150"/>
    <d v="2020-05-02T23:59:00"/>
    <n v="1"/>
    <x v="1"/>
    <x v="1"/>
    <x v="17"/>
  </r>
  <r>
    <x v="17"/>
    <n v="505456010"/>
    <n v="188364"/>
    <s v="PrestaÃ§Ã£o de serviÃ§os de manutenÃ§Ã£o e assistÃªncia tÃ©cnica do equipamento de impressÃ£o Xerox Versant XV180V"/>
    <d v="2020-04-24T15:47:10"/>
    <n v="1"/>
    <s v="PT;12;174;2095"/>
    <n v="1"/>
    <d v="1970-01-01T23:59:00"/>
    <n v="1"/>
    <x v="1"/>
    <x v="1"/>
    <x v="17"/>
  </r>
  <r>
    <x v="43"/>
    <n v="503035416"/>
    <n v="188365"/>
    <s v="ServiÃ§os de VigilÃ¢ncia e SeguranÃ§a"/>
    <d v="2020-04-24T15:48:42"/>
    <n v="3"/>
    <s v="PT;12;174;2096"/>
    <n v="150"/>
    <d v="2020-05-24T17:00:00"/>
    <n v="1"/>
    <x v="0"/>
    <x v="1"/>
    <x v="17"/>
  </r>
  <r>
    <x v="34"/>
    <n v="508069645"/>
    <n v="188367"/>
    <s v="PE_20026_CNE - CONCURSO PÃšBLICO NACIONAL PARA EMPREITADA DE REMODELAÃ‡ÃƒO DE ESPAÃ‡OS NO EDIFÃCIO DA AV. 24 DE JULHO N.Âº 134D PARA A INSTALAÃ‡ÃƒO DA DIREÃ‡ÃƒO DE SERVIÃ‡OS DE DOCUMENTAÃ‡ÃƒO E ARQUIVO DA SECRETARIA GERAL DA EDUCAÃ‡ÃƒO E CIÃŠNCIA"/>
    <d v="2020-04-24T16:01:26"/>
    <n v="3"/>
    <s v="PT;12;165;2016"/>
    <n v="150"/>
    <d v="2020-05-12T17:00:00"/>
    <n v="1"/>
    <x v="6"/>
    <x v="1"/>
    <x v="17"/>
  </r>
  <r>
    <x v="131"/>
    <n v="508345464"/>
    <n v="188368"/>
    <s v="Empreitada de ManutenÃ§Ã£o de Redes de abastecimento"/>
    <d v="2020-04-24T16:04:59"/>
    <n v="3"/>
    <s v="PT;15;226;2510"/>
    <n v="150"/>
    <d v="2020-05-08T18:00:00"/>
    <n v="1"/>
    <x v="2"/>
    <x v="1"/>
    <x v="17"/>
  </r>
  <r>
    <x v="33"/>
    <n v="505170876"/>
    <n v="188369"/>
    <s v="AquisiÃ§Ã£o de serviÃ§os de manutenÃ§Ã£o para os Servidores Blade HP, Servidores Rackmount HP, Unidade de Armazenamento HP 3Par, Unidade de Backup HP Â¿ (Autoloader) e software utilizado na gestÃ£o desses equipamentos"/>
    <d v="2020-04-24T16:47:02"/>
    <n v="13"/>
    <s v="PT;9;117;1575"/>
    <n v="150"/>
    <d v="2020-05-04T17:00:00"/>
    <n v="1"/>
    <x v="1"/>
    <x v="1"/>
    <x v="17"/>
  </r>
  <r>
    <x v="49"/>
    <n v="502098139"/>
    <n v="188370"/>
    <m/>
    <d v="2020-04-24T17:15:18"/>
    <n v="13"/>
    <s v="PT;1;1;232"/>
    <n v="400"/>
    <m/>
    <n v="1"/>
    <x v="1"/>
    <x v="1"/>
    <x v="17"/>
  </r>
  <r>
    <x v="175"/>
    <n v="500925895"/>
    <n v="188372"/>
    <s v="PrestaÃ§Ã£o de serviÃ§os jurÃ­dicos em regime de avenÃ§a - Processo n.Âº 02/AD/2020"/>
    <d v="2020-04-24T18:32:50"/>
    <n v="1"/>
    <s v="PT;11;157;1950"/>
    <n v="150"/>
    <d v="2020-04-29T23:59:00"/>
    <n v="1"/>
    <x v="2"/>
    <x v="1"/>
    <x v="17"/>
  </r>
  <r>
    <x v="54"/>
    <n v="501202021"/>
    <n v="188374"/>
    <m/>
    <d v="2020-04-24T18:34:50"/>
    <n v="1"/>
    <m/>
    <n v="1"/>
    <m/>
    <n v="1"/>
    <x v="7"/>
    <x v="1"/>
    <x v="17"/>
  </r>
  <r>
    <x v="0"/>
    <n v="508481287"/>
    <n v="188383"/>
    <s v="Empreitada para execuÃ§Ã£o da obra de fornecimento e montagem de painÃ©is para fixaÃ§Ã£o suspensa ao teto."/>
    <d v="2020-04-25T09:10:05"/>
    <n v="13"/>
    <s v="PT;12;165;2010"/>
    <n v="150"/>
    <d v="2020-05-06T17:00:00"/>
    <n v="1"/>
    <x v="0"/>
    <x v="1"/>
    <x v="17"/>
  </r>
  <r>
    <x v="142"/>
    <n v="501132554"/>
    <n v="188384"/>
    <s v="Procedimento de consulta prÃ©via para formaÃ§Ã£o de contrato de empreitada de execuÃ§Ã£o de requalificaÃ§Ã£o dos pavimentos pedonais e drenagem superficial da Rua Rodrigues Faria"/>
    <d v="2020-04-25T16:32:25"/>
    <n v="13"/>
    <s v="PT;12;165;2001"/>
    <n v="150"/>
    <d v="2020-05-01T23:59:00"/>
    <n v="1"/>
    <x v="1"/>
    <x v="1"/>
    <x v="17"/>
  </r>
  <r>
    <x v="142"/>
    <n v="501132554"/>
    <n v="188385"/>
    <s v="Procedimento de consulta prÃ©via para formaÃ§Ã£o de contrato de empreitada de reabilitaÃ§Ã£o da escadaria de ligaÃ§Ã£o entre a Avenida de Ceuta e o PÃ¡tio do Cabrinha"/>
    <d v="2020-04-25T17:24:28"/>
    <n v="13"/>
    <s v="PT;12;165;2001"/>
    <n v="150"/>
    <d v="2020-05-01T23:59:00"/>
    <n v="1"/>
    <x v="1"/>
    <x v="1"/>
    <x v="17"/>
  </r>
  <r>
    <x v="0"/>
    <n v="508481287"/>
    <n v="188386"/>
    <s v="Empreitada para execuÃ§Ã£o da obra de fornecimento e instalaÃ§Ã£o de quadros didax nos ServiÃ§os de Psiquiatria Piso 4 e no ServiÃ§o de Cirurgia CardiotorÃ¡cica do HSM."/>
    <d v="2020-04-26T11:29:27"/>
    <n v="13"/>
    <s v="PT;12;165;2010"/>
    <n v="150"/>
    <d v="2020-05-06T17:00:00"/>
    <n v="1"/>
    <x v="0"/>
    <x v="1"/>
    <x v="18"/>
  </r>
  <r>
    <x v="39"/>
    <n v="680015019"/>
    <n v="188394"/>
    <s v="Concurso pÃºblico para o fornecimento de serviÃ§os de controlo de pragas-desratizaÃ§Ã£o e desinfestaÃ§Ã£o do MunicÃ­pio da Amadora."/>
    <d v="2020-04-27T07:40:30"/>
    <n v="3"/>
    <s v="PT;12;174;223"/>
    <n v="1"/>
    <d v="1970-01-01T18:00:00"/>
    <n v="1"/>
    <x v="5"/>
    <x v="1"/>
    <x v="18"/>
  </r>
  <r>
    <x v="88"/>
    <n v="501206639"/>
    <n v="188395"/>
    <s v="AquisiÃ§Ã£o de equipamentos informÃ¡ticos para apoio ao ensino Ã  distÃ¢ncia"/>
    <d v="2020-04-27T09:01:29"/>
    <n v="13"/>
    <s v="PT;8;103;1526"/>
    <n v="150"/>
    <d v="2020-04-29T17:00:00"/>
    <n v="1"/>
    <x v="1"/>
    <x v="1"/>
    <x v="18"/>
  </r>
  <r>
    <x v="71"/>
    <n v="600014690"/>
    <n v="188396"/>
    <s v="Fornecimento e montagem de materiais e equipamentos de climatizaÃ§Ã£o para o edifÃ­cio da rua Rosa AraÃºjo n.Âº 43, Lisboa"/>
    <d v="2020-04-27T09:30:27"/>
    <n v="13"/>
    <s v="PT;12;165;75"/>
    <n v="150"/>
    <d v="2020-05-03T17:59:00"/>
    <n v="1"/>
    <x v="2"/>
    <x v="1"/>
    <x v="18"/>
  </r>
  <r>
    <x v="12"/>
    <n v="506187543"/>
    <n v="188402"/>
    <s v="fornecimento de emulsÃ£o betuminosa em regime de fornecimento contÃ­nuo"/>
    <d v="2020-04-27T10:27:38"/>
    <n v="1"/>
    <s v="PT;1;1;232"/>
    <n v="150"/>
    <d v="2020-05-02T23:59:00"/>
    <n v="1"/>
    <x v="1"/>
    <x v="1"/>
    <x v="18"/>
  </r>
  <r>
    <x v="3"/>
    <n v="500051054"/>
    <n v="188405"/>
    <s v="O objeto do contrato consiste na prestaÃ§Ã£o de serviÃ§os de Projeto de ReabilitaÃ§Ã£o do EdifÃ­cio 1 e DemoliÃ§Ã£o do EdifÃ­cio 2 do PresÃ­dio da Trafaria e ReabilitaÃ§Ã£o da Praceta Porto de Lisboa, de acordo com as clÃ¡usulas tÃ©cnicas descritas na parte II deste caderno de encargos e o Programa - MemÃ³ria Descritiva, as quais fazem parte integrante do mesmo. O projeto a desenvolver deverÃ¡ adaptar o projeto anteriormente desenvolvido para a ReabilitaÃ§Ã£o do EdifÃ­cio 1 e a DemoliÃ§Ã£o do EdifÃ­cio 2, ao desenho e conjunto pretendido e correspondente adaptaÃ§Ã£o e compatibilizaÃ§Ã£o de todas as especialidades envolvidas, bem como a execuÃ§Ã£o de projeto para a ReabilitaÃ§Ã£o da Praceta Porto de Lisboa, tendo em conta a proposta de intervenÃ§Ã£o patenteada."/>
    <d v="2020-04-27T10:35:38"/>
    <n v="13"/>
    <s v="PT;16;236;2580"/>
    <n v="150"/>
    <d v="2020-05-09T19:00:00"/>
    <n v="1"/>
    <x v="1"/>
    <x v="1"/>
    <x v="18"/>
  </r>
  <r>
    <x v="31"/>
    <n v="506874915"/>
    <n v="188408"/>
    <s v="ReparaÃ§Ã£o da Estrada Entre o Carvalhal e Cheleiros"/>
    <d v="2020-04-27T10:43:28"/>
    <n v="13"/>
    <s v="PT;12;168;2050"/>
    <n v="150"/>
    <d v="2020-05-06T23:59:00"/>
    <n v="1"/>
    <x v="2"/>
    <x v="1"/>
    <x v="18"/>
  </r>
  <r>
    <x v="131"/>
    <n v="508345464"/>
    <n v="188413"/>
    <s v="ReabilitaÃ§Ã£o da ETAR de Santo EstÃªvÃ£o introduÃ§Ã£o de etapa de RemoÃ§Ã£o de Fosforo"/>
    <d v="2020-04-27T11:02:09"/>
    <n v="3"/>
    <s v="PT;15;216;2457"/>
    <n v="30"/>
    <d v="2019-05-29T16:00:00"/>
    <n v="1"/>
    <x v="2"/>
    <x v="1"/>
    <x v="18"/>
  </r>
  <r>
    <x v="49"/>
    <n v="502098139"/>
    <n v="188415"/>
    <m/>
    <d v="2020-04-27T11:03:33"/>
    <n v="3"/>
    <s v="PT;1;1;232"/>
    <n v="1"/>
    <m/>
    <n v="1"/>
    <x v="1"/>
    <x v="1"/>
    <x v="18"/>
  </r>
  <r>
    <x v="7"/>
    <n v="508666236"/>
    <n v="188417"/>
    <s v="AquisiÃ§Ã£o de uma licenÃ§a de utilizaÃ§Ã£o para o sistema de controlo das mÃ¡quinas automÃ¡ticas, o Casinolink, instalado no casino de TrÃ³ia."/>
    <d v="2020-04-27T11:07:32"/>
    <n v="1"/>
    <s v="PT;1;1;232"/>
    <n v="1"/>
    <d v="1970-01-01T23:59:00"/>
    <n v="1"/>
    <x v="2"/>
    <x v="1"/>
    <x v="18"/>
  </r>
  <r>
    <x v="13"/>
    <n v="501294104"/>
    <n v="188419"/>
    <m/>
    <d v="2020-04-27T11:09:12"/>
    <n v="13"/>
    <s v="PT;1;1;232"/>
    <n v="400"/>
    <m/>
    <n v="1"/>
    <x v="1"/>
    <x v="1"/>
    <x v="18"/>
  </r>
  <r>
    <x v="290"/>
    <n v="600087247"/>
    <n v="188421"/>
    <s v="Fornecimento contÃ­nuo de combustÃ­veis para mÃ¡quinas e viaturas dos SMAS de Mafra (combustÃ­vel rodoviÃ¡rio)"/>
    <d v="2020-04-27T11:13:49"/>
    <n v="13"/>
    <s v="PT;12;168;195"/>
    <n v="1"/>
    <d v="2019-12-09T17:00:00"/>
    <n v="1"/>
    <x v="5"/>
    <x v="1"/>
    <x v="18"/>
  </r>
  <r>
    <x v="10"/>
    <n v="500122237"/>
    <n v="188427"/>
    <s v="AquisiÃ§Ã£o de CafÃ© torrado em grÃ£o e moÃ­do"/>
    <d v="2020-04-27T11:36:18"/>
    <n v="3"/>
    <s v="PT;1;1;232"/>
    <n v="150"/>
    <d v="2020-05-20T23:59:00"/>
    <n v="1"/>
    <x v="2"/>
    <x v="1"/>
    <x v="18"/>
  </r>
  <r>
    <x v="0"/>
    <n v="508481287"/>
    <n v="188429"/>
    <s v="AquisiÃ§Ã£o de seis estadiÃ³metros para o serviÃ§o de Pediatria MÃ©dica - Consulta Externa Pediatria Geral - CHULN"/>
    <d v="2020-04-27T11:50:17"/>
    <n v="13"/>
    <s v="PT;12;165;2010"/>
    <n v="150"/>
    <d v="2020-05-05T17:00:00"/>
    <n v="1"/>
    <x v="0"/>
    <x v="1"/>
    <x v="18"/>
  </r>
  <r>
    <x v="50"/>
    <n v="500192855"/>
    <n v="188430"/>
    <m/>
    <d v="2020-04-27T11:56:45"/>
    <n v="13"/>
    <s v="PT;1;1;232"/>
    <n v="400"/>
    <m/>
    <n v="1"/>
    <x v="3"/>
    <x v="1"/>
    <x v="18"/>
  </r>
  <r>
    <x v="143"/>
    <n v="506772527"/>
    <n v="188431"/>
    <s v="IMPLEMENTAÃ‡ÃƒO DAS ZONAS DE MEDIÃ‡ÃƒO E CONTROLO (ZMCÂ¿s) NOS SISTEMAS DE ABASTECIMENTO DO CONCELHO DE ALANDROAL"/>
    <d v="2020-04-27T12:20:01"/>
    <n v="3"/>
    <s v="PT;8;96;102"/>
    <n v="30"/>
    <d v="1970-01-01T17:00:00"/>
    <n v="1"/>
    <x v="1"/>
    <x v="1"/>
    <x v="18"/>
  </r>
  <r>
    <x v="98"/>
    <n v="502130040"/>
    <n v="188432"/>
    <s v="AquisiÃ§Ã£o de serviÃ§os de comunicaÃ§Ãµes mÃ³veis e fixas de voz e dados para os serviÃ§os do MunicÃ­pio de Santiago do CacÃ©m."/>
    <d v="2020-04-27T12:29:33"/>
    <n v="3"/>
    <s v="PT;16;242;201"/>
    <n v="1"/>
    <d v="1970-01-01T17:00:00"/>
    <n v="1"/>
    <x v="1"/>
    <x v="1"/>
    <x v="18"/>
  </r>
  <r>
    <x v="331"/>
    <n v="506811913"/>
    <n v="188433"/>
    <s v="AquisiÃ§Ã£o de artigos de papelaria"/>
    <d v="2020-04-27T12:59:48"/>
    <n v="13"/>
    <s v="PT;17;254;2776"/>
    <n v="1"/>
    <d v="1970-01-01T23:59:00"/>
    <n v="1"/>
    <x v="1"/>
    <x v="1"/>
    <x v="18"/>
  </r>
  <r>
    <x v="0"/>
    <n v="508481287"/>
    <n v="188434"/>
    <s v="201G001200 - ETANERCEPT SOL INJ 50 MG/1ML CANETAS-Ano 2020"/>
    <d v="2020-04-27T13:16:19"/>
    <n v="1"/>
    <s v="PT;12;165;2010"/>
    <n v="150"/>
    <d v="2020-04-29T17:00:00"/>
    <n v="1"/>
    <x v="0"/>
    <x v="1"/>
    <x v="18"/>
  </r>
  <r>
    <x v="68"/>
    <n v="512013241"/>
    <n v="188435"/>
    <m/>
    <d v="2020-04-27T13:18:55"/>
    <n v="14"/>
    <m/>
    <n v="400"/>
    <m/>
    <n v="1"/>
    <x v="1"/>
    <x v="1"/>
    <x v="18"/>
  </r>
  <r>
    <x v="1"/>
    <n v="506673626"/>
    <n v="188436"/>
    <s v="AquisiÃ§Ã£o de serviÃ§os de fotografia"/>
    <d v="2020-04-27T13:43:23"/>
    <n v="1"/>
    <s v="PT;16;237;31"/>
    <n v="150"/>
    <d v="2020-05-02T23:59:00"/>
    <n v="1"/>
    <x v="1"/>
    <x v="1"/>
    <x v="18"/>
  </r>
  <r>
    <x v="31"/>
    <n v="506874915"/>
    <n v="188437"/>
    <s v="Levantamento e Reperfilamento de Arruamentos em CalÃ§ada na Ericeira"/>
    <d v="2020-04-27T13:44:34"/>
    <n v="13"/>
    <s v="PT;1;1;232"/>
    <n v="150"/>
    <d v="2020-05-06T23:59:00"/>
    <n v="1"/>
    <x v="2"/>
    <x v="1"/>
    <x v="18"/>
  </r>
  <r>
    <x v="12"/>
    <n v="506187543"/>
    <n v="188438"/>
    <s v="ManutenÃ§Ã£o de equipamentos de ar condicionado em EdifÃ­cios Municipais"/>
    <d v="2020-04-27T14:27:34"/>
    <n v="13"/>
    <s v="PT;16;241;132"/>
    <n v="150"/>
    <d v="2020-05-12T23:59:00"/>
    <n v="1"/>
    <x v="1"/>
    <x v="1"/>
    <x v="18"/>
  </r>
  <r>
    <x v="1"/>
    <n v="506673626"/>
    <n v="188439"/>
    <m/>
    <d v="2020-04-27T14:33:50"/>
    <n v="13"/>
    <m/>
    <n v="1"/>
    <m/>
    <n v="1"/>
    <x v="1"/>
    <x v="1"/>
    <x v="18"/>
  </r>
  <r>
    <x v="351"/>
    <n v="507330501"/>
    <n v="188443"/>
    <m/>
    <d v="2020-04-27T15:21:26"/>
    <n v="1"/>
    <m/>
    <n v="1"/>
    <m/>
    <n v="1"/>
    <x v="2"/>
    <x v="1"/>
    <x v="18"/>
  </r>
  <r>
    <x v="352"/>
    <m/>
    <m/>
    <m/>
    <m/>
    <m/>
    <m/>
    <m/>
    <m/>
    <m/>
    <x v="8"/>
    <x v="2"/>
    <x v="53"/>
  </r>
  <r>
    <x v="352"/>
    <m/>
    <m/>
    <m/>
    <m/>
    <m/>
    <m/>
    <m/>
    <m/>
    <m/>
    <x v="8"/>
    <x v="2"/>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6BA23C-831B-4D7B-9FFF-7C053342FCC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S6" firstHeaderRow="1" firstDataRow="2" firstDataCol="1"/>
  <pivotFields count="13">
    <pivotField showAll="0"/>
    <pivotField showAll="0"/>
    <pivotField showAll="0"/>
    <pivotField showAll="0"/>
    <pivotField showAll="0"/>
    <pivotField showAll="0"/>
    <pivotField showAll="0"/>
    <pivotField showAll="0"/>
    <pivotField showAll="0"/>
    <pivotField dataField="1" showAll="0"/>
    <pivotField showAll="0"/>
    <pivotField axis="axisRow" showAll="0">
      <items count="4">
        <item x="0"/>
        <item x="1"/>
        <item x="2"/>
        <item t="default"/>
      </items>
    </pivotField>
    <pivotField axis="axisCol" showAll="0">
      <items count="55">
        <item x="0"/>
        <item x="1"/>
        <item x="2"/>
        <item x="4"/>
        <item x="6"/>
        <item x="5"/>
        <item x="7"/>
        <item x="8"/>
        <item x="9"/>
        <item x="10"/>
        <item x="11"/>
        <item x="12"/>
        <item x="13"/>
        <item x="14"/>
        <item x="15"/>
        <item x="16"/>
        <item x="17"/>
        <item h="1" x="18"/>
        <item h="1" x="19"/>
        <item h="1" x="20"/>
        <item h="1" x="3"/>
        <item h="1" x="21"/>
        <item h="1" x="22"/>
        <item h="1" x="24"/>
        <item h="1" x="23"/>
        <item h="1" x="25"/>
        <item h="1" x="26"/>
        <item h="1" x="27"/>
        <item h="1" x="28"/>
        <item h="1" x="29"/>
        <item h="1" x="30"/>
        <item h="1" x="31"/>
        <item h="1" x="32"/>
        <item h="1" x="33"/>
        <item h="1" x="34"/>
        <item h="1" x="35"/>
        <item h="1" x="36"/>
        <item h="1" x="37"/>
        <item h="1" x="38"/>
        <item h="1" x="39"/>
        <item h="1" x="40"/>
        <item h="1" x="41"/>
        <item h="1" x="42"/>
        <item h="1" x="43"/>
        <item h="1" x="44"/>
        <item h="1" x="45"/>
        <item h="1" x="47"/>
        <item h="1" x="46"/>
        <item h="1" x="48"/>
        <item h="1" x="49"/>
        <item h="1" x="50"/>
        <item h="1" x="51"/>
        <item h="1" x="52"/>
        <item h="1" x="53"/>
        <item t="default"/>
      </items>
    </pivotField>
  </pivotFields>
  <rowFields count="1">
    <field x="11"/>
  </rowFields>
  <rowItems count="3">
    <i>
      <x/>
    </i>
    <i>
      <x v="1"/>
    </i>
    <i t="grand">
      <x/>
    </i>
  </rowItems>
  <colFields count="1">
    <field x="12"/>
  </colFields>
  <colItems count="18">
    <i>
      <x/>
    </i>
    <i>
      <x v="1"/>
    </i>
    <i>
      <x v="2"/>
    </i>
    <i>
      <x v="3"/>
    </i>
    <i>
      <x v="4"/>
    </i>
    <i>
      <x v="5"/>
    </i>
    <i>
      <x v="6"/>
    </i>
    <i>
      <x v="7"/>
    </i>
    <i>
      <x v="8"/>
    </i>
    <i>
      <x v="9"/>
    </i>
    <i>
      <x v="10"/>
    </i>
    <i>
      <x v="11"/>
    </i>
    <i>
      <x v="12"/>
    </i>
    <i>
      <x v="13"/>
    </i>
    <i>
      <x v="14"/>
    </i>
    <i>
      <x v="15"/>
    </i>
    <i>
      <x v="16"/>
    </i>
    <i t="grand">
      <x/>
    </i>
  </colItems>
  <dataFields count="1">
    <dataField name="Sum of Distinct" fld="9" baseField="10" baseItem="1"/>
  </dataFields>
  <formats count="10">
    <format dxfId="90">
      <pivotArea type="all" dataOnly="0" outline="0" fieldPosition="0"/>
    </format>
    <format dxfId="89">
      <pivotArea outline="0" collapsedLevelsAreSubtotals="1" fieldPosition="0"/>
    </format>
    <format dxfId="88">
      <pivotArea type="origin" dataOnly="0" labelOnly="1" outline="0" fieldPosition="0"/>
    </format>
    <format dxfId="87">
      <pivotArea field="12" type="button" dataOnly="0" labelOnly="1" outline="0" axis="axisCol" fieldPosition="0"/>
    </format>
    <format dxfId="86">
      <pivotArea type="topRight" dataOnly="0" labelOnly="1" outline="0" fieldPosition="0"/>
    </format>
    <format dxfId="85">
      <pivotArea field="11" type="button" dataOnly="0" labelOnly="1" outline="0" axis="axisRow" fieldPosition="0"/>
    </format>
    <format dxfId="84">
      <pivotArea dataOnly="0" labelOnly="1" fieldPosition="0">
        <references count="1">
          <reference field="11" count="2">
            <x v="0"/>
            <x v="1"/>
          </reference>
        </references>
      </pivotArea>
    </format>
    <format dxfId="83">
      <pivotArea dataOnly="0" labelOnly="1" grandRow="1" outline="0" fieldPosition="0"/>
    </format>
    <format dxfId="82">
      <pivotArea dataOnly="0" labelOnly="1" fieldPosition="0">
        <references count="1">
          <reference field="12" count="0"/>
        </references>
      </pivotArea>
    </format>
    <format dxfId="8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BEC693-8849-4599-B9D9-8E4D1464BD46}" name="PivotTable3"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location ref="A12:S32" firstHeaderRow="1" firstDataRow="2" firstDataCol="1" rowPageCount="1" colPageCount="1"/>
  <pivotFields count="13">
    <pivotField axis="axisPage" showAll="0">
      <items count="354">
        <item x="198"/>
        <item x="188"/>
        <item x="227"/>
        <item x="264"/>
        <item x="316"/>
        <item x="221"/>
        <item x="270"/>
        <item x="23"/>
        <item x="349"/>
        <item x="292"/>
        <item x="272"/>
        <item x="337"/>
        <item x="195"/>
        <item x="119"/>
        <item x="267"/>
        <item x="157"/>
        <item x="166"/>
        <item x="313"/>
        <item x="54"/>
        <item x="328"/>
        <item x="125"/>
        <item x="46"/>
        <item x="131"/>
        <item x="180"/>
        <item x="85"/>
        <item x="189"/>
        <item x="183"/>
        <item x="314"/>
        <item x="348"/>
        <item x="40"/>
        <item x="281"/>
        <item x="117"/>
        <item x="236"/>
        <item x="339"/>
        <item x="303"/>
        <item x="231"/>
        <item x="225"/>
        <item x="259"/>
        <item x="334"/>
        <item x="136"/>
        <item x="205"/>
        <item x="249"/>
        <item x="65"/>
        <item x="181"/>
        <item x="325"/>
        <item x="204"/>
        <item x="112"/>
        <item x="110"/>
        <item x="298"/>
        <item x="222"/>
        <item x="318"/>
        <item x="29"/>
        <item x="70"/>
        <item x="68"/>
        <item x="3"/>
        <item x="8"/>
        <item x="74"/>
        <item x="38"/>
        <item x="73"/>
        <item x="14"/>
        <item x="13"/>
        <item x="77"/>
        <item x="11"/>
        <item x="1"/>
        <item x="12"/>
        <item x="61"/>
        <item x="41"/>
        <item x="203"/>
        <item x="327"/>
        <item x="232"/>
        <item x="261"/>
        <item x="235"/>
        <item x="218"/>
        <item x="291"/>
        <item x="219"/>
        <item x="233"/>
        <item x="276"/>
        <item x="63"/>
        <item x="0"/>
        <item x="338"/>
        <item x="237"/>
        <item x="141"/>
        <item x="262"/>
        <item x="263"/>
        <item x="220"/>
        <item x="5"/>
        <item x="207"/>
        <item x="271"/>
        <item x="238"/>
        <item x="332"/>
        <item x="350"/>
        <item x="175"/>
        <item x="164"/>
        <item x="176"/>
        <item x="268"/>
        <item x="128"/>
        <item x="64"/>
        <item x="269"/>
        <item x="52"/>
        <item x="97"/>
        <item x="94"/>
        <item x="56"/>
        <item x="320"/>
        <item x="135"/>
        <item x="301"/>
        <item x="224"/>
        <item x="319"/>
        <item x="266"/>
        <item x="210"/>
        <item x="330"/>
        <item x="191"/>
        <item x="311"/>
        <item x="187"/>
        <item x="126"/>
        <item x="308"/>
        <item x="230"/>
        <item x="167"/>
        <item x="139"/>
        <item x="55"/>
        <item x="216"/>
        <item x="250"/>
        <item x="185"/>
        <item x="252"/>
        <item x="321"/>
        <item x="305"/>
        <item x="209"/>
        <item x="322"/>
        <item x="150"/>
        <item x="323"/>
        <item x="324"/>
        <item x="201"/>
        <item x="174"/>
        <item x="83"/>
        <item x="59"/>
        <item x="60"/>
        <item x="89"/>
        <item x="91"/>
        <item x="103"/>
        <item x="19"/>
        <item x="170"/>
        <item x="24"/>
        <item x="100"/>
        <item x="302"/>
        <item x="115"/>
        <item x="279"/>
        <item x="155"/>
        <item x="346"/>
        <item x="287"/>
        <item x="257"/>
        <item x="248"/>
        <item x="161"/>
        <item x="148"/>
        <item x="223"/>
        <item x="254"/>
        <item x="347"/>
        <item x="168"/>
        <item x="178"/>
        <item x="256"/>
        <item x="284"/>
        <item x="215"/>
        <item x="341"/>
        <item x="160"/>
        <item x="213"/>
        <item x="10"/>
        <item x="184"/>
        <item x="282"/>
        <item x="335"/>
        <item x="340"/>
        <item x="32"/>
        <item x="304"/>
        <item x="265"/>
        <item x="90"/>
        <item x="31"/>
        <item x="309"/>
        <item x="299"/>
        <item x="42"/>
        <item x="15"/>
        <item x="76"/>
        <item x="43"/>
        <item x="22"/>
        <item x="312"/>
        <item x="295"/>
        <item x="179"/>
        <item x="326"/>
        <item x="241"/>
        <item x="99"/>
        <item x="44"/>
        <item x="245"/>
        <item x="244"/>
        <item x="253"/>
        <item x="171"/>
        <item x="173"/>
        <item x="336"/>
        <item x="142"/>
        <item x="229"/>
        <item x="342"/>
        <item x="258"/>
        <item x="200"/>
        <item x="96"/>
        <item x="162"/>
        <item x="28"/>
        <item x="255"/>
        <item x="132"/>
        <item x="133"/>
        <item x="296"/>
        <item x="50"/>
        <item x="66"/>
        <item x="190"/>
        <item x="2"/>
        <item x="80"/>
        <item x="154"/>
        <item x="159"/>
        <item x="49"/>
        <item x="153"/>
        <item x="152"/>
        <item x="149"/>
        <item x="62"/>
        <item x="86"/>
        <item x="147"/>
        <item x="69"/>
        <item x="109"/>
        <item x="57"/>
        <item x="93"/>
        <item x="27"/>
        <item x="17"/>
        <item x="35"/>
        <item x="156"/>
        <item x="92"/>
        <item x="129"/>
        <item x="25"/>
        <item x="114"/>
        <item x="53"/>
        <item x="196"/>
        <item x="294"/>
        <item x="138"/>
        <item x="20"/>
        <item x="194"/>
        <item x="145"/>
        <item x="144"/>
        <item x="108"/>
        <item x="113"/>
        <item x="30"/>
        <item x="163"/>
        <item x="79"/>
        <item x="72"/>
        <item x="78"/>
        <item x="51"/>
        <item x="87"/>
        <item x="226"/>
        <item x="21"/>
        <item x="151"/>
        <item x="88"/>
        <item x="37"/>
        <item x="137"/>
        <item x="4"/>
        <item x="331"/>
        <item x="197"/>
        <item x="124"/>
        <item x="169"/>
        <item x="98"/>
        <item x="158"/>
        <item x="286"/>
        <item x="6"/>
        <item x="146"/>
        <item x="9"/>
        <item x="116"/>
        <item x="199"/>
        <item x="58"/>
        <item x="143"/>
        <item x="18"/>
        <item x="239"/>
        <item x="289"/>
        <item x="33"/>
        <item x="47"/>
        <item x="247"/>
        <item x="177"/>
        <item x="186"/>
        <item x="75"/>
        <item x="246"/>
        <item x="172"/>
        <item x="307"/>
        <item x="36"/>
        <item x="285"/>
        <item x="315"/>
        <item x="206"/>
        <item x="208"/>
        <item x="240"/>
        <item x="34"/>
        <item x="193"/>
        <item x="317"/>
        <item x="122"/>
        <item x="134"/>
        <item x="104"/>
        <item x="105"/>
        <item x="106"/>
        <item x="277"/>
        <item x="217"/>
        <item x="275"/>
        <item x="274"/>
        <item x="107"/>
        <item x="278"/>
        <item x="121"/>
        <item x="202"/>
        <item x="329"/>
        <item x="333"/>
        <item x="192"/>
        <item x="345"/>
        <item x="228"/>
        <item x="280"/>
        <item x="214"/>
        <item x="293"/>
        <item x="102"/>
        <item x="16"/>
        <item x="260"/>
        <item x="71"/>
        <item x="67"/>
        <item x="310"/>
        <item x="306"/>
        <item x="84"/>
        <item x="118"/>
        <item x="26"/>
        <item x="48"/>
        <item x="45"/>
        <item x="82"/>
        <item x="123"/>
        <item x="290"/>
        <item x="140"/>
        <item x="211"/>
        <item x="81"/>
        <item x="251"/>
        <item x="39"/>
        <item x="242"/>
        <item x="234"/>
        <item x="127"/>
        <item x="130"/>
        <item x="101"/>
        <item x="7"/>
        <item x="273"/>
        <item x="283"/>
        <item x="288"/>
        <item x="165"/>
        <item x="300"/>
        <item x="182"/>
        <item x="120"/>
        <item x="95"/>
        <item x="111"/>
        <item x="212"/>
        <item x="297"/>
        <item x="243"/>
        <item x="343"/>
        <item x="344"/>
        <item x="352"/>
        <item x="351"/>
        <item t="default"/>
      </items>
    </pivotField>
    <pivotField showAll="0"/>
    <pivotField showAll="0"/>
    <pivotField showAll="0"/>
    <pivotField showAll="0"/>
    <pivotField showAll="0"/>
    <pivotField showAll="0"/>
    <pivotField showAll="0"/>
    <pivotField showAll="0"/>
    <pivotField dataField="1" showAll="0"/>
    <pivotField axis="axisRow" showAll="0" sortType="descending">
      <items count="11">
        <item sd="0" x="5"/>
        <item sd="0" x="6"/>
        <item sd="0" x="4"/>
        <item sd="0" x="0"/>
        <item sd="0" x="1"/>
        <item sd="0" m="1" x="9"/>
        <item sd="0" x="2"/>
        <item sd="0" x="7"/>
        <item sd="0" x="3"/>
        <item sd="0" x="8"/>
        <item t="default" sd="0"/>
      </items>
      <autoSortScope>
        <pivotArea dataOnly="0" outline="0" fieldPosition="0">
          <references count="2">
            <reference field="4294967294" count="1" selected="0">
              <x v="0"/>
            </reference>
            <reference field="12" count="1" selected="0">
              <x v="16"/>
            </reference>
          </references>
        </pivotArea>
      </autoSortScope>
    </pivotField>
    <pivotField axis="axisRow" showAll="0">
      <items count="4">
        <item x="0"/>
        <item x="1"/>
        <item x="2"/>
        <item t="default"/>
      </items>
    </pivotField>
    <pivotField axis="axisCol" showAll="0">
      <items count="55">
        <item x="0"/>
        <item x="1"/>
        <item x="2"/>
        <item x="4"/>
        <item x="6"/>
        <item x="5"/>
        <item x="7"/>
        <item x="8"/>
        <item x="9"/>
        <item x="10"/>
        <item x="11"/>
        <item x="12"/>
        <item x="13"/>
        <item x="14"/>
        <item x="15"/>
        <item x="16"/>
        <item x="17"/>
        <item h="1" x="18"/>
        <item h="1" x="19"/>
        <item h="1" x="20"/>
        <item h="1" x="3"/>
        <item h="1" x="21"/>
        <item h="1" x="22"/>
        <item h="1" x="24"/>
        <item h="1" x="23"/>
        <item h="1" x="25"/>
        <item h="1" x="26"/>
        <item h="1" x="27"/>
        <item h="1" x="28"/>
        <item h="1" x="29"/>
        <item h="1" x="30"/>
        <item h="1" x="31"/>
        <item h="1" x="32"/>
        <item h="1" x="33"/>
        <item h="1" x="34"/>
        <item h="1" x="35"/>
        <item h="1" x="36"/>
        <item h="1" x="37"/>
        <item h="1" x="38"/>
        <item h="1" x="39"/>
        <item h="1" x="40"/>
        <item h="1" x="41"/>
        <item h="1" x="42"/>
        <item h="1" x="43"/>
        <item h="1" x="44"/>
        <item h="1" x="45"/>
        <item h="1" x="47"/>
        <item h="1" x="46"/>
        <item h="1" x="48"/>
        <item h="1" x="49"/>
        <item h="1" x="50"/>
        <item h="1" x="51"/>
        <item h="1" x="52"/>
        <item h="1" x="53"/>
        <item t="default"/>
      </items>
    </pivotField>
  </pivotFields>
  <rowFields count="2">
    <field x="11"/>
    <field x="10"/>
  </rowFields>
  <rowItems count="19">
    <i>
      <x/>
    </i>
    <i r="1">
      <x v="4"/>
    </i>
    <i r="1">
      <x v="6"/>
    </i>
    <i r="1">
      <x v="3"/>
    </i>
    <i r="1">
      <x/>
    </i>
    <i r="1">
      <x v="2"/>
    </i>
    <i r="1">
      <x v="1"/>
    </i>
    <i r="1">
      <x v="8"/>
    </i>
    <i r="1">
      <x v="7"/>
    </i>
    <i>
      <x v="1"/>
    </i>
    <i r="1">
      <x v="4"/>
    </i>
    <i r="1">
      <x v="6"/>
    </i>
    <i r="1">
      <x v="3"/>
    </i>
    <i r="1">
      <x/>
    </i>
    <i r="1">
      <x v="7"/>
    </i>
    <i r="1">
      <x v="8"/>
    </i>
    <i r="1">
      <x v="2"/>
    </i>
    <i r="1">
      <x v="1"/>
    </i>
    <i t="grand">
      <x/>
    </i>
  </rowItems>
  <colFields count="1">
    <field x="12"/>
  </colFields>
  <colItems count="18">
    <i>
      <x/>
    </i>
    <i>
      <x v="1"/>
    </i>
    <i>
      <x v="2"/>
    </i>
    <i>
      <x v="3"/>
    </i>
    <i>
      <x v="4"/>
    </i>
    <i>
      <x v="5"/>
    </i>
    <i>
      <x v="6"/>
    </i>
    <i>
      <x v="7"/>
    </i>
    <i>
      <x v="8"/>
    </i>
    <i>
      <x v="9"/>
    </i>
    <i>
      <x v="10"/>
    </i>
    <i>
      <x v="11"/>
    </i>
    <i>
      <x v="12"/>
    </i>
    <i>
      <x v="13"/>
    </i>
    <i>
      <x v="14"/>
    </i>
    <i>
      <x v="15"/>
    </i>
    <i>
      <x v="16"/>
    </i>
    <i t="grand">
      <x/>
    </i>
  </colItems>
  <pageFields count="1">
    <pageField fld="0" hier="-1"/>
  </pageFields>
  <dataFields count="1">
    <dataField name="Sum of Distinct" fld="9" baseField="10" baseItem="1"/>
  </dataFields>
  <formats count="12">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12" type="button" dataOnly="0" labelOnly="1" outline="0" axis="axisCol" fieldPosition="0"/>
    </format>
    <format dxfId="98">
      <pivotArea type="topRight" dataOnly="0" labelOnly="1" outline="0" fieldPosition="0"/>
    </format>
    <format dxfId="97">
      <pivotArea field="11" type="button" dataOnly="0" labelOnly="1" outline="0" axis="axisRow" fieldPosition="0"/>
    </format>
    <format dxfId="96">
      <pivotArea dataOnly="0" labelOnly="1" fieldPosition="0">
        <references count="1">
          <reference field="11" count="2">
            <x v="0"/>
            <x v="1"/>
          </reference>
        </references>
      </pivotArea>
    </format>
    <format dxfId="95">
      <pivotArea dataOnly="0" labelOnly="1" grandRow="1" outline="0" fieldPosition="0"/>
    </format>
    <format dxfId="94">
      <pivotArea dataOnly="0" labelOnly="1" fieldPosition="0">
        <references count="2">
          <reference field="10" count="8">
            <x v="0"/>
            <x v="1"/>
            <x v="2"/>
            <x v="3"/>
            <x v="4"/>
            <x v="6"/>
            <x v="7"/>
            <x v="8"/>
          </reference>
          <reference field="11" count="1" selected="0">
            <x v="0"/>
          </reference>
        </references>
      </pivotArea>
    </format>
    <format dxfId="93">
      <pivotArea dataOnly="0" labelOnly="1" fieldPosition="0">
        <references count="2">
          <reference field="10" count="8">
            <x v="0"/>
            <x v="1"/>
            <x v="2"/>
            <x v="3"/>
            <x v="4"/>
            <x v="6"/>
            <x v="7"/>
            <x v="8"/>
          </reference>
          <reference field="11" count="1" selected="0">
            <x v="1"/>
          </reference>
        </references>
      </pivotArea>
    </format>
    <format dxfId="92">
      <pivotArea dataOnly="0" labelOnly="1" fieldPosition="0">
        <references count="1">
          <reference field="12" count="0"/>
        </references>
      </pivotArea>
    </format>
    <format dxfId="91">
      <pivotArea dataOnly="0" labelOnly="1" grandCol="1" outline="0" fieldPosition="0"/>
    </format>
  </formats>
  <chartFormats count="17">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6"/>
          </reference>
        </references>
      </pivotArea>
    </chartFormat>
    <chartFormat chart="0" format="7" series="1">
      <pivotArea type="data" outline="0" fieldPosition="0">
        <references count="2">
          <reference field="4294967294" count="1" selected="0">
            <x v="0"/>
          </reference>
          <reference field="12" count="1" selected="0">
            <x v="7"/>
          </reference>
        </references>
      </pivotArea>
    </chartFormat>
    <chartFormat chart="0" format="8" series="1">
      <pivotArea type="data" outline="0" fieldPosition="0">
        <references count="2">
          <reference field="4294967294" count="1" selected="0">
            <x v="0"/>
          </reference>
          <reference field="12" count="1" selected="0">
            <x v="8"/>
          </reference>
        </references>
      </pivotArea>
    </chartFormat>
    <chartFormat chart="0" format="9" series="1">
      <pivotArea type="data" outline="0" fieldPosition="0">
        <references count="2">
          <reference field="4294967294" count="1" selected="0">
            <x v="0"/>
          </reference>
          <reference field="12" count="1" selected="0">
            <x v="9"/>
          </reference>
        </references>
      </pivotArea>
    </chartFormat>
    <chartFormat chart="0" format="10" series="1">
      <pivotArea type="data" outline="0" fieldPosition="0">
        <references count="2">
          <reference field="4294967294" count="1" selected="0">
            <x v="0"/>
          </reference>
          <reference field="12" count="1" selected="0">
            <x v="10"/>
          </reference>
        </references>
      </pivotArea>
    </chartFormat>
    <chartFormat chart="0" format="11" series="1">
      <pivotArea type="data" outline="0" fieldPosition="0">
        <references count="2">
          <reference field="4294967294" count="1" selected="0">
            <x v="0"/>
          </reference>
          <reference field="12" count="1" selected="0">
            <x v="11"/>
          </reference>
        </references>
      </pivotArea>
    </chartFormat>
    <chartFormat chart="0" format="12" series="1">
      <pivotArea type="data" outline="0" fieldPosition="0">
        <references count="2">
          <reference field="4294967294" count="1" selected="0">
            <x v="0"/>
          </reference>
          <reference field="12" count="1" selected="0">
            <x v="12"/>
          </reference>
        </references>
      </pivotArea>
    </chartFormat>
    <chartFormat chart="0" format="13" series="1">
      <pivotArea type="data" outline="0" fieldPosition="0">
        <references count="2">
          <reference field="4294967294" count="1" selected="0">
            <x v="0"/>
          </reference>
          <reference field="12" count="1" selected="0">
            <x v="13"/>
          </reference>
        </references>
      </pivotArea>
    </chartFormat>
    <chartFormat chart="0" format="14" series="1">
      <pivotArea type="data" outline="0" fieldPosition="0">
        <references count="2">
          <reference field="4294967294" count="1" selected="0">
            <x v="0"/>
          </reference>
          <reference field="12" count="1" selected="0">
            <x v="14"/>
          </reference>
        </references>
      </pivotArea>
    </chartFormat>
    <chartFormat chart="0" format="15" series="1">
      <pivotArea type="data" outline="0" fieldPosition="0">
        <references count="2">
          <reference field="4294967294" count="1" selected="0">
            <x v="0"/>
          </reference>
          <reference field="12" count="1" selected="0">
            <x v="15"/>
          </reference>
        </references>
      </pivotArea>
    </chartFormat>
    <chartFormat chart="0" format="16" series="1">
      <pivotArea type="data" outline="0" fieldPosition="0">
        <references count="2">
          <reference field="4294967294" count="1" selected="0">
            <x v="0"/>
          </reference>
          <reference field="12"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918CCF-4005-4208-97EE-BBDA5838D8E6}" name="PivotTable3"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S19" firstHeaderRow="1" firstDataRow="2" firstDataCol="1"/>
  <pivotFields count="13">
    <pivotField axis="axisRow" showAll="0" sortType="descending">
      <items count="354">
        <item x="198"/>
        <item x="188"/>
        <item x="227"/>
        <item x="264"/>
        <item x="316"/>
        <item x="221"/>
        <item x="270"/>
        <item x="23"/>
        <item x="349"/>
        <item x="292"/>
        <item x="272"/>
        <item x="337"/>
        <item x="195"/>
        <item x="119"/>
        <item x="267"/>
        <item x="157"/>
        <item x="166"/>
        <item x="313"/>
        <item x="54"/>
        <item x="328"/>
        <item x="125"/>
        <item x="46"/>
        <item x="131"/>
        <item x="180"/>
        <item x="85"/>
        <item x="189"/>
        <item x="183"/>
        <item x="314"/>
        <item x="348"/>
        <item x="40"/>
        <item x="281"/>
        <item x="117"/>
        <item x="236"/>
        <item x="339"/>
        <item x="303"/>
        <item x="231"/>
        <item x="225"/>
        <item x="259"/>
        <item x="334"/>
        <item x="136"/>
        <item x="205"/>
        <item x="249"/>
        <item x="65"/>
        <item x="181"/>
        <item x="325"/>
        <item x="204"/>
        <item x="112"/>
        <item x="110"/>
        <item x="298"/>
        <item x="222"/>
        <item x="318"/>
        <item x="29"/>
        <item x="70"/>
        <item x="68"/>
        <item x="3"/>
        <item x="8"/>
        <item x="74"/>
        <item x="38"/>
        <item x="73"/>
        <item x="14"/>
        <item x="13"/>
        <item x="77"/>
        <item x="11"/>
        <item x="1"/>
        <item x="12"/>
        <item x="61"/>
        <item x="41"/>
        <item x="203"/>
        <item x="327"/>
        <item x="232"/>
        <item x="261"/>
        <item x="235"/>
        <item x="218"/>
        <item x="291"/>
        <item x="219"/>
        <item x="233"/>
        <item x="276"/>
        <item x="63"/>
        <item x="0"/>
        <item x="338"/>
        <item x="237"/>
        <item x="141"/>
        <item x="262"/>
        <item x="263"/>
        <item x="220"/>
        <item x="5"/>
        <item x="207"/>
        <item x="271"/>
        <item x="238"/>
        <item x="332"/>
        <item x="350"/>
        <item x="175"/>
        <item x="164"/>
        <item x="176"/>
        <item x="268"/>
        <item x="128"/>
        <item x="64"/>
        <item x="269"/>
        <item x="52"/>
        <item x="97"/>
        <item x="94"/>
        <item x="56"/>
        <item x="320"/>
        <item x="135"/>
        <item x="301"/>
        <item x="224"/>
        <item x="319"/>
        <item x="266"/>
        <item x="210"/>
        <item x="330"/>
        <item x="191"/>
        <item x="311"/>
        <item x="187"/>
        <item x="126"/>
        <item x="308"/>
        <item x="230"/>
        <item x="167"/>
        <item x="139"/>
        <item x="55"/>
        <item x="216"/>
        <item x="250"/>
        <item x="185"/>
        <item x="252"/>
        <item x="321"/>
        <item x="305"/>
        <item x="209"/>
        <item x="322"/>
        <item x="150"/>
        <item x="323"/>
        <item x="324"/>
        <item x="201"/>
        <item x="174"/>
        <item x="83"/>
        <item x="59"/>
        <item x="60"/>
        <item x="89"/>
        <item x="91"/>
        <item x="103"/>
        <item x="19"/>
        <item x="170"/>
        <item x="24"/>
        <item x="100"/>
        <item x="302"/>
        <item x="115"/>
        <item x="279"/>
        <item x="155"/>
        <item x="346"/>
        <item x="287"/>
        <item x="257"/>
        <item x="248"/>
        <item x="161"/>
        <item x="148"/>
        <item x="223"/>
        <item x="254"/>
        <item x="347"/>
        <item x="168"/>
        <item x="178"/>
        <item x="256"/>
        <item x="284"/>
        <item x="215"/>
        <item x="341"/>
        <item x="160"/>
        <item x="213"/>
        <item x="10"/>
        <item x="184"/>
        <item x="282"/>
        <item x="335"/>
        <item x="340"/>
        <item x="32"/>
        <item x="304"/>
        <item x="265"/>
        <item x="90"/>
        <item x="31"/>
        <item x="309"/>
        <item x="299"/>
        <item x="42"/>
        <item x="15"/>
        <item x="76"/>
        <item x="43"/>
        <item x="22"/>
        <item x="312"/>
        <item x="295"/>
        <item x="179"/>
        <item x="326"/>
        <item x="241"/>
        <item x="99"/>
        <item x="44"/>
        <item x="245"/>
        <item x="244"/>
        <item x="253"/>
        <item x="171"/>
        <item x="173"/>
        <item x="336"/>
        <item x="142"/>
        <item x="229"/>
        <item x="342"/>
        <item x="258"/>
        <item x="200"/>
        <item x="96"/>
        <item x="162"/>
        <item x="28"/>
        <item x="255"/>
        <item x="132"/>
        <item x="133"/>
        <item x="296"/>
        <item x="50"/>
        <item x="66"/>
        <item x="190"/>
        <item x="2"/>
        <item x="80"/>
        <item x="154"/>
        <item x="159"/>
        <item x="49"/>
        <item x="153"/>
        <item x="152"/>
        <item x="149"/>
        <item x="62"/>
        <item x="86"/>
        <item x="147"/>
        <item x="69"/>
        <item x="109"/>
        <item x="57"/>
        <item x="93"/>
        <item x="27"/>
        <item x="17"/>
        <item x="35"/>
        <item x="156"/>
        <item x="92"/>
        <item x="129"/>
        <item x="25"/>
        <item x="114"/>
        <item x="53"/>
        <item x="196"/>
        <item x="294"/>
        <item x="138"/>
        <item x="20"/>
        <item x="194"/>
        <item x="145"/>
        <item x="144"/>
        <item x="108"/>
        <item x="113"/>
        <item x="30"/>
        <item x="163"/>
        <item x="79"/>
        <item x="72"/>
        <item x="78"/>
        <item x="51"/>
        <item x="87"/>
        <item x="226"/>
        <item x="21"/>
        <item x="151"/>
        <item x="88"/>
        <item x="37"/>
        <item x="137"/>
        <item x="4"/>
        <item x="331"/>
        <item x="197"/>
        <item x="124"/>
        <item x="169"/>
        <item x="98"/>
        <item x="158"/>
        <item x="286"/>
        <item x="6"/>
        <item x="146"/>
        <item x="9"/>
        <item x="116"/>
        <item x="199"/>
        <item x="58"/>
        <item x="143"/>
        <item x="18"/>
        <item x="239"/>
        <item x="289"/>
        <item x="33"/>
        <item x="47"/>
        <item x="247"/>
        <item x="177"/>
        <item x="186"/>
        <item x="75"/>
        <item x="246"/>
        <item x="172"/>
        <item x="307"/>
        <item x="36"/>
        <item x="285"/>
        <item x="315"/>
        <item x="206"/>
        <item x="208"/>
        <item x="240"/>
        <item x="34"/>
        <item x="193"/>
        <item x="317"/>
        <item x="122"/>
        <item x="134"/>
        <item x="104"/>
        <item x="105"/>
        <item x="106"/>
        <item x="277"/>
        <item x="217"/>
        <item x="275"/>
        <item x="274"/>
        <item x="107"/>
        <item x="278"/>
        <item x="121"/>
        <item x="202"/>
        <item x="329"/>
        <item x="333"/>
        <item x="192"/>
        <item x="345"/>
        <item x="228"/>
        <item x="280"/>
        <item x="214"/>
        <item x="293"/>
        <item x="102"/>
        <item x="16"/>
        <item x="260"/>
        <item x="71"/>
        <item x="67"/>
        <item x="310"/>
        <item x="306"/>
        <item x="84"/>
        <item x="118"/>
        <item x="26"/>
        <item x="48"/>
        <item x="45"/>
        <item x="82"/>
        <item x="123"/>
        <item x="290"/>
        <item x="140"/>
        <item x="211"/>
        <item x="81"/>
        <item x="251"/>
        <item x="39"/>
        <item x="242"/>
        <item x="234"/>
        <item x="127"/>
        <item x="130"/>
        <item x="101"/>
        <item x="7"/>
        <item x="273"/>
        <item x="283"/>
        <item x="288"/>
        <item x="165"/>
        <item x="300"/>
        <item x="182"/>
        <item x="120"/>
        <item x="95"/>
        <item x="111"/>
        <item x="212"/>
        <item x="297"/>
        <item x="243"/>
        <item x="343"/>
        <item x="344"/>
        <item x="352"/>
        <item x="3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axis="axisRow" showAll="0" sortType="descending">
      <items count="11">
        <item sd="0" x="5"/>
        <item sd="0" x="6"/>
        <item sd="0" x="4"/>
        <item sd="0" x="0"/>
        <item sd="0" x="1"/>
        <item sd="0" m="1" x="9"/>
        <item sd="0" x="2"/>
        <item x="7"/>
        <item sd="0" x="3"/>
        <item sd="0" x="8"/>
        <item t="default" sd="0"/>
      </items>
      <autoSortScope>
        <pivotArea dataOnly="0" outline="0" fieldPosition="0">
          <references count="2">
            <reference field="4294967294" count="1" selected="0">
              <x v="0"/>
            </reference>
            <reference field="12" count="1" selected="0">
              <x v="16"/>
            </reference>
          </references>
        </pivotArea>
      </autoSortScope>
    </pivotField>
    <pivotField axis="axisRow" showAll="0">
      <items count="4">
        <item sd="0" x="0"/>
        <item x="1"/>
        <item x="2"/>
        <item t="default"/>
      </items>
    </pivotField>
    <pivotField axis="axisCol" showAll="0">
      <items count="55">
        <item x="0"/>
        <item x="1"/>
        <item x="2"/>
        <item x="4"/>
        <item x="6"/>
        <item x="5"/>
        <item x="7"/>
        <item x="8"/>
        <item x="9"/>
        <item x="10"/>
        <item x="11"/>
        <item x="12"/>
        <item x="13"/>
        <item x="14"/>
        <item x="15"/>
        <item x="16"/>
        <item x="17"/>
        <item h="1" x="18"/>
        <item h="1" x="19"/>
        <item h="1" x="20"/>
        <item h="1" x="3"/>
        <item h="1" x="21"/>
        <item h="1" x="22"/>
        <item h="1" x="24"/>
        <item h="1" x="23"/>
        <item h="1" x="25"/>
        <item h="1" x="26"/>
        <item h="1" x="27"/>
        <item h="1" x="28"/>
        <item h="1" x="29"/>
        <item h="1" x="30"/>
        <item h="1" x="31"/>
        <item h="1" x="32"/>
        <item h="1" x="33"/>
        <item h="1" x="34"/>
        <item h="1" x="35"/>
        <item h="1" x="36"/>
        <item h="1" x="37"/>
        <item h="1" x="38"/>
        <item h="1" x="39"/>
        <item h="1" x="40"/>
        <item h="1" x="41"/>
        <item h="1" x="42"/>
        <item h="1" x="43"/>
        <item h="1" x="44"/>
        <item h="1" x="45"/>
        <item h="1" x="47"/>
        <item h="1" x="46"/>
        <item h="1" x="48"/>
        <item h="1" x="49"/>
        <item h="1" x="50"/>
        <item h="1" x="51"/>
        <item h="1" x="52"/>
        <item h="1" x="53"/>
        <item t="default"/>
      </items>
    </pivotField>
  </pivotFields>
  <rowFields count="3">
    <field x="11"/>
    <field x="10"/>
    <field x="0"/>
  </rowFields>
  <rowItems count="15">
    <i>
      <x/>
    </i>
    <i>
      <x v="1"/>
    </i>
    <i r="1">
      <x v="4"/>
    </i>
    <i r="1">
      <x v="6"/>
    </i>
    <i r="1">
      <x v="3"/>
    </i>
    <i r="1">
      <x/>
    </i>
    <i r="1">
      <x v="7"/>
    </i>
    <i r="2">
      <x v="21"/>
    </i>
    <i r="2">
      <x v="20"/>
    </i>
    <i r="2">
      <x v="19"/>
    </i>
    <i r="2">
      <x v="18"/>
    </i>
    <i r="1">
      <x v="8"/>
    </i>
    <i r="1">
      <x v="2"/>
    </i>
    <i r="1">
      <x v="1"/>
    </i>
    <i t="grand">
      <x/>
    </i>
  </rowItems>
  <colFields count="1">
    <field x="12"/>
  </colFields>
  <colItems count="18">
    <i>
      <x/>
    </i>
    <i>
      <x v="1"/>
    </i>
    <i>
      <x v="2"/>
    </i>
    <i>
      <x v="3"/>
    </i>
    <i>
      <x v="4"/>
    </i>
    <i>
      <x v="5"/>
    </i>
    <i>
      <x v="6"/>
    </i>
    <i>
      <x v="7"/>
    </i>
    <i>
      <x v="8"/>
    </i>
    <i>
      <x v="9"/>
    </i>
    <i>
      <x v="10"/>
    </i>
    <i>
      <x v="11"/>
    </i>
    <i>
      <x v="12"/>
    </i>
    <i>
      <x v="13"/>
    </i>
    <i>
      <x v="14"/>
    </i>
    <i>
      <x v="15"/>
    </i>
    <i>
      <x v="16"/>
    </i>
    <i t="grand">
      <x/>
    </i>
  </colItems>
  <dataFields count="1">
    <dataField name="Sum of Distinct" fld="9" baseField="10" baseItem="1"/>
  </dataFields>
  <formats count="11">
    <format dxfId="80">
      <pivotArea type="all" dataOnly="0" outline="0" fieldPosition="0"/>
    </format>
    <format dxfId="79">
      <pivotArea outline="0" collapsedLevelsAreSubtotals="1" fieldPosition="0"/>
    </format>
    <format dxfId="78">
      <pivotArea type="origin" dataOnly="0" labelOnly="1" outline="0" fieldPosition="0"/>
    </format>
    <format dxfId="77">
      <pivotArea field="12" type="button" dataOnly="0" labelOnly="1" outline="0" axis="axisCol" fieldPosition="0"/>
    </format>
    <format dxfId="76">
      <pivotArea type="topRight" dataOnly="0" labelOnly="1" outline="0" fieldPosition="0"/>
    </format>
    <format dxfId="75">
      <pivotArea field="11" type="button" dataOnly="0" labelOnly="1" outline="0" axis="axisRow" fieldPosition="0"/>
    </format>
    <format dxfId="74">
      <pivotArea dataOnly="0" labelOnly="1" fieldPosition="0">
        <references count="1">
          <reference field="11" count="2">
            <x v="0"/>
            <x v="1"/>
          </reference>
        </references>
      </pivotArea>
    </format>
    <format dxfId="73">
      <pivotArea dataOnly="0" labelOnly="1" grandRow="1" outline="0" fieldPosition="0"/>
    </format>
    <format dxfId="72">
      <pivotArea dataOnly="0" labelOnly="1" fieldPosition="0">
        <references count="2">
          <reference field="10" count="8">
            <x v="0"/>
            <x v="1"/>
            <x v="2"/>
            <x v="3"/>
            <x v="4"/>
            <x v="6"/>
            <x v="7"/>
            <x v="8"/>
          </reference>
          <reference field="11" count="1" selected="0">
            <x v="1"/>
          </reference>
        </references>
      </pivotArea>
    </format>
    <format dxfId="71">
      <pivotArea dataOnly="0" labelOnly="1" fieldPosition="0">
        <references count="1">
          <reference field="12" count="0"/>
        </references>
      </pivotArea>
    </format>
    <format dxfId="7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DCA417-5D05-4AF4-8D04-4C70D4C82DC5}" name="PivotTable3" cacheId="0"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location ref="A4:J23" firstHeaderRow="1" firstDataRow="2" firstDataCol="1" rowPageCount="2" colPageCount="1"/>
  <pivotFields count="13">
    <pivotField axis="axisPage" showAll="0">
      <items count="354">
        <item x="198"/>
        <item x="188"/>
        <item x="227"/>
        <item x="264"/>
        <item x="316"/>
        <item x="221"/>
        <item x="270"/>
        <item x="23"/>
        <item x="349"/>
        <item x="292"/>
        <item x="272"/>
        <item x="337"/>
        <item x="195"/>
        <item x="119"/>
        <item x="267"/>
        <item x="157"/>
        <item x="166"/>
        <item x="313"/>
        <item x="54"/>
        <item x="328"/>
        <item x="125"/>
        <item x="46"/>
        <item x="131"/>
        <item x="180"/>
        <item x="85"/>
        <item x="189"/>
        <item x="183"/>
        <item x="314"/>
        <item x="348"/>
        <item x="40"/>
        <item x="281"/>
        <item x="117"/>
        <item x="236"/>
        <item x="339"/>
        <item x="303"/>
        <item x="231"/>
        <item x="225"/>
        <item x="259"/>
        <item x="334"/>
        <item x="136"/>
        <item x="205"/>
        <item x="249"/>
        <item x="65"/>
        <item x="181"/>
        <item x="325"/>
        <item x="204"/>
        <item x="112"/>
        <item x="110"/>
        <item x="298"/>
        <item x="222"/>
        <item x="318"/>
        <item x="29"/>
        <item x="70"/>
        <item x="68"/>
        <item x="3"/>
        <item x="8"/>
        <item x="74"/>
        <item x="38"/>
        <item x="73"/>
        <item x="14"/>
        <item x="13"/>
        <item x="77"/>
        <item x="11"/>
        <item x="1"/>
        <item x="12"/>
        <item x="61"/>
        <item x="41"/>
        <item x="203"/>
        <item x="327"/>
        <item x="232"/>
        <item x="261"/>
        <item x="235"/>
        <item x="218"/>
        <item x="291"/>
        <item x="219"/>
        <item x="233"/>
        <item x="276"/>
        <item x="63"/>
        <item x="0"/>
        <item x="338"/>
        <item x="237"/>
        <item x="141"/>
        <item x="262"/>
        <item x="263"/>
        <item x="220"/>
        <item x="5"/>
        <item x="207"/>
        <item x="271"/>
        <item x="238"/>
        <item x="332"/>
        <item x="350"/>
        <item x="175"/>
        <item x="164"/>
        <item x="176"/>
        <item x="268"/>
        <item x="128"/>
        <item x="64"/>
        <item x="269"/>
        <item x="52"/>
        <item x="97"/>
        <item x="94"/>
        <item x="56"/>
        <item x="320"/>
        <item x="135"/>
        <item x="301"/>
        <item x="224"/>
        <item x="319"/>
        <item x="266"/>
        <item x="210"/>
        <item x="330"/>
        <item x="191"/>
        <item x="311"/>
        <item x="187"/>
        <item x="126"/>
        <item x="308"/>
        <item x="230"/>
        <item x="167"/>
        <item x="139"/>
        <item x="55"/>
        <item x="216"/>
        <item x="250"/>
        <item x="185"/>
        <item x="252"/>
        <item x="321"/>
        <item x="305"/>
        <item x="209"/>
        <item x="322"/>
        <item x="150"/>
        <item x="323"/>
        <item x="324"/>
        <item x="201"/>
        <item x="174"/>
        <item x="83"/>
        <item x="59"/>
        <item x="60"/>
        <item x="89"/>
        <item x="91"/>
        <item x="103"/>
        <item x="19"/>
        <item x="170"/>
        <item x="24"/>
        <item x="100"/>
        <item x="302"/>
        <item x="115"/>
        <item x="279"/>
        <item x="155"/>
        <item x="346"/>
        <item x="287"/>
        <item x="257"/>
        <item x="248"/>
        <item x="161"/>
        <item x="148"/>
        <item x="223"/>
        <item x="254"/>
        <item x="347"/>
        <item x="168"/>
        <item x="178"/>
        <item x="256"/>
        <item x="284"/>
        <item x="215"/>
        <item x="341"/>
        <item x="160"/>
        <item x="213"/>
        <item x="10"/>
        <item x="184"/>
        <item x="282"/>
        <item x="335"/>
        <item x="340"/>
        <item x="32"/>
        <item x="304"/>
        <item x="265"/>
        <item x="90"/>
        <item x="31"/>
        <item x="309"/>
        <item x="299"/>
        <item x="42"/>
        <item x="15"/>
        <item x="76"/>
        <item x="43"/>
        <item x="22"/>
        <item x="312"/>
        <item x="295"/>
        <item x="179"/>
        <item x="326"/>
        <item x="241"/>
        <item x="99"/>
        <item x="44"/>
        <item x="245"/>
        <item x="244"/>
        <item x="253"/>
        <item x="171"/>
        <item x="173"/>
        <item x="336"/>
        <item x="142"/>
        <item x="229"/>
        <item x="342"/>
        <item x="258"/>
        <item x="200"/>
        <item x="96"/>
        <item x="162"/>
        <item x="28"/>
        <item x="255"/>
        <item x="132"/>
        <item x="133"/>
        <item x="296"/>
        <item x="50"/>
        <item x="66"/>
        <item x="190"/>
        <item x="2"/>
        <item x="80"/>
        <item x="154"/>
        <item x="159"/>
        <item x="49"/>
        <item x="153"/>
        <item x="152"/>
        <item x="149"/>
        <item x="62"/>
        <item x="86"/>
        <item x="147"/>
        <item x="69"/>
        <item x="109"/>
        <item x="57"/>
        <item x="93"/>
        <item x="27"/>
        <item x="17"/>
        <item x="35"/>
        <item x="156"/>
        <item x="92"/>
        <item x="129"/>
        <item x="25"/>
        <item x="114"/>
        <item x="53"/>
        <item x="196"/>
        <item x="294"/>
        <item x="138"/>
        <item x="20"/>
        <item x="194"/>
        <item x="145"/>
        <item x="144"/>
        <item x="108"/>
        <item x="113"/>
        <item x="30"/>
        <item x="163"/>
        <item x="79"/>
        <item x="72"/>
        <item x="78"/>
        <item x="51"/>
        <item x="87"/>
        <item x="226"/>
        <item x="21"/>
        <item x="151"/>
        <item x="88"/>
        <item x="37"/>
        <item x="137"/>
        <item x="4"/>
        <item x="331"/>
        <item x="197"/>
        <item x="124"/>
        <item x="169"/>
        <item x="98"/>
        <item x="158"/>
        <item x="286"/>
        <item x="6"/>
        <item x="146"/>
        <item x="9"/>
        <item x="116"/>
        <item x="199"/>
        <item x="58"/>
        <item x="143"/>
        <item x="18"/>
        <item x="239"/>
        <item x="289"/>
        <item x="33"/>
        <item x="47"/>
        <item x="247"/>
        <item x="177"/>
        <item x="186"/>
        <item x="75"/>
        <item x="246"/>
        <item x="172"/>
        <item x="307"/>
        <item x="36"/>
        <item x="285"/>
        <item x="315"/>
        <item x="206"/>
        <item x="208"/>
        <item x="240"/>
        <item x="34"/>
        <item x="193"/>
        <item x="317"/>
        <item x="122"/>
        <item x="134"/>
        <item x="104"/>
        <item x="105"/>
        <item x="106"/>
        <item x="277"/>
        <item x="217"/>
        <item x="275"/>
        <item x="274"/>
        <item x="107"/>
        <item x="278"/>
        <item x="121"/>
        <item x="202"/>
        <item x="329"/>
        <item x="333"/>
        <item x="192"/>
        <item x="345"/>
        <item x="228"/>
        <item x="280"/>
        <item x="214"/>
        <item x="293"/>
        <item x="102"/>
        <item x="16"/>
        <item x="260"/>
        <item x="71"/>
        <item x="67"/>
        <item x="310"/>
        <item x="306"/>
        <item x="84"/>
        <item x="118"/>
        <item x="26"/>
        <item x="48"/>
        <item x="45"/>
        <item x="82"/>
        <item x="123"/>
        <item x="290"/>
        <item x="140"/>
        <item x="211"/>
        <item x="81"/>
        <item x="251"/>
        <item x="39"/>
        <item x="242"/>
        <item x="234"/>
        <item x="127"/>
        <item x="130"/>
        <item x="101"/>
        <item x="7"/>
        <item x="273"/>
        <item x="283"/>
        <item x="288"/>
        <item x="165"/>
        <item x="300"/>
        <item x="182"/>
        <item x="120"/>
        <item x="95"/>
        <item x="111"/>
        <item x="212"/>
        <item x="297"/>
        <item x="243"/>
        <item x="343"/>
        <item x="344"/>
        <item x="352"/>
        <item x="351"/>
        <item t="default"/>
      </items>
    </pivotField>
    <pivotField showAll="0"/>
    <pivotField showAll="0"/>
    <pivotField showAll="0"/>
    <pivotField showAll="0"/>
    <pivotField showAll="0"/>
    <pivotField showAll="0"/>
    <pivotField showAll="0"/>
    <pivotField showAll="0"/>
    <pivotField dataField="1" showAll="0"/>
    <pivotField axis="axisCol" showAll="0">
      <items count="11">
        <item sd="0" x="5"/>
        <item sd="0" x="6"/>
        <item sd="0" x="4"/>
        <item sd="0" x="0"/>
        <item sd="0" x="1"/>
        <item sd="0" m="1" x="9"/>
        <item sd="0" x="2"/>
        <item sd="0" x="7"/>
        <item sd="0" x="3"/>
        <item sd="0" x="8"/>
        <item t="default" sd="0"/>
      </items>
    </pivotField>
    <pivotField axis="axisPage" multipleItemSelectionAllowed="1" showAll="0">
      <items count="4">
        <item h="1" x="0"/>
        <item x="1"/>
        <item h="1" x="2"/>
        <item t="default"/>
      </items>
    </pivotField>
    <pivotField axis="axisRow" showAll="0">
      <items count="55">
        <item x="0"/>
        <item x="1"/>
        <item x="2"/>
        <item x="4"/>
        <item x="6"/>
        <item x="5"/>
        <item x="7"/>
        <item x="8"/>
        <item x="9"/>
        <item x="10"/>
        <item x="11"/>
        <item x="12"/>
        <item x="13"/>
        <item x="14"/>
        <item x="15"/>
        <item x="16"/>
        <item x="17"/>
        <item h="1" x="18"/>
        <item h="1" x="19"/>
        <item h="1" x="20"/>
        <item h="1" x="3"/>
        <item h="1" x="21"/>
        <item h="1" x="22"/>
        <item h="1" x="24"/>
        <item h="1" x="23"/>
        <item h="1" x="25"/>
        <item h="1" x="26"/>
        <item h="1" x="27"/>
        <item h="1" x="28"/>
        <item h="1" x="29"/>
        <item h="1" x="30"/>
        <item h="1" x="31"/>
        <item h="1" x="32"/>
        <item h="1" x="33"/>
        <item h="1" x="34"/>
        <item h="1" x="35"/>
        <item h="1" x="36"/>
        <item h="1" x="37"/>
        <item h="1" x="38"/>
        <item h="1" x="39"/>
        <item h="1" x="40"/>
        <item h="1" x="41"/>
        <item h="1" x="42"/>
        <item h="1" x="43"/>
        <item h="1" x="44"/>
        <item h="1" x="45"/>
        <item h="1" x="47"/>
        <item h="1" x="46"/>
        <item h="1" x="48"/>
        <item h="1" x="49"/>
        <item h="1" x="50"/>
        <item h="1" x="51"/>
        <item h="1" x="52"/>
        <item h="1" x="53"/>
        <item t="default"/>
      </items>
    </pivotField>
  </pivotFields>
  <rowFields count="1">
    <field x="12"/>
  </rowFields>
  <rowItems count="18">
    <i>
      <x/>
    </i>
    <i>
      <x v="1"/>
    </i>
    <i>
      <x v="2"/>
    </i>
    <i>
      <x v="3"/>
    </i>
    <i>
      <x v="4"/>
    </i>
    <i>
      <x v="5"/>
    </i>
    <i>
      <x v="6"/>
    </i>
    <i>
      <x v="7"/>
    </i>
    <i>
      <x v="8"/>
    </i>
    <i>
      <x v="9"/>
    </i>
    <i>
      <x v="10"/>
    </i>
    <i>
      <x v="11"/>
    </i>
    <i>
      <x v="12"/>
    </i>
    <i>
      <x v="13"/>
    </i>
    <i>
      <x v="14"/>
    </i>
    <i>
      <x v="15"/>
    </i>
    <i>
      <x v="16"/>
    </i>
    <i t="grand">
      <x/>
    </i>
  </rowItems>
  <colFields count="1">
    <field x="10"/>
  </colFields>
  <colItems count="9">
    <i>
      <x/>
    </i>
    <i>
      <x v="1"/>
    </i>
    <i>
      <x v="2"/>
    </i>
    <i>
      <x v="3"/>
    </i>
    <i>
      <x v="4"/>
    </i>
    <i>
      <x v="6"/>
    </i>
    <i>
      <x v="7"/>
    </i>
    <i>
      <x v="8"/>
    </i>
    <i t="grand">
      <x/>
    </i>
  </colItems>
  <pageFields count="2">
    <pageField fld="0" hier="-1"/>
    <pageField fld="11" hier="-1"/>
  </pageFields>
  <dataFields count="1">
    <dataField name="Sum of Distinct" fld="9" baseField="10" baseItem="1"/>
  </dataFields>
  <formats count="12">
    <format dxfId="48">
      <pivotArea type="all" dataOnly="0" outline="0" fieldPosition="0"/>
    </format>
    <format dxfId="49">
      <pivotArea outline="0" collapsedLevelsAreSubtotals="1" fieldPosition="0"/>
    </format>
    <format dxfId="50">
      <pivotArea type="origin" dataOnly="0" labelOnly="1" outline="0" fieldPosition="0"/>
    </format>
    <format dxfId="51">
      <pivotArea field="12" type="button" dataOnly="0" labelOnly="1" outline="0" axis="axisRow" fieldPosition="0"/>
    </format>
    <format dxfId="52">
      <pivotArea type="topRight" dataOnly="0" labelOnly="1" outline="0" fieldPosition="0"/>
    </format>
    <format dxfId="53">
      <pivotArea field="11" type="button" dataOnly="0" labelOnly="1" outline="0" axis="axisPage" fieldPosition="1"/>
    </format>
    <format dxfId="54">
      <pivotArea dataOnly="0" labelOnly="1" fieldPosition="0">
        <references count="1">
          <reference field="11" count="2">
            <x v="0"/>
            <x v="1"/>
          </reference>
        </references>
      </pivotArea>
    </format>
    <format dxfId="55">
      <pivotArea dataOnly="0" labelOnly="1" grandRow="1" outline="0" fieldPosition="0"/>
    </format>
    <format dxfId="56">
      <pivotArea dataOnly="0" labelOnly="1" fieldPosition="0">
        <references count="2">
          <reference field="10" count="8">
            <x v="0"/>
            <x v="1"/>
            <x v="2"/>
            <x v="3"/>
            <x v="4"/>
            <x v="6"/>
            <x v="7"/>
            <x v="8"/>
          </reference>
          <reference field="11" count="1" selected="0">
            <x v="0"/>
          </reference>
        </references>
      </pivotArea>
    </format>
    <format dxfId="57">
      <pivotArea dataOnly="0" labelOnly="1" fieldPosition="0">
        <references count="2">
          <reference field="10" count="8">
            <x v="0"/>
            <x v="1"/>
            <x v="2"/>
            <x v="3"/>
            <x v="4"/>
            <x v="6"/>
            <x v="7"/>
            <x v="8"/>
          </reference>
          <reference field="11" count="1" selected="0">
            <x v="1"/>
          </reference>
        </references>
      </pivotArea>
    </format>
    <format dxfId="58">
      <pivotArea dataOnly="0" labelOnly="1" fieldPosition="0">
        <references count="1">
          <reference field="12" count="0"/>
        </references>
      </pivotArea>
    </format>
    <format dxfId="59">
      <pivotArea dataOnly="0" labelOnly="1" grandCol="1" outline="0" fieldPosition="0"/>
    </format>
  </formats>
  <chartFormats count="17">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6"/>
          </reference>
        </references>
      </pivotArea>
    </chartFormat>
    <chartFormat chart="0" format="7" series="1">
      <pivotArea type="data" outline="0" fieldPosition="0">
        <references count="2">
          <reference field="4294967294" count="1" selected="0">
            <x v="0"/>
          </reference>
          <reference field="12" count="1" selected="0">
            <x v="7"/>
          </reference>
        </references>
      </pivotArea>
    </chartFormat>
    <chartFormat chart="0" format="8" series="1">
      <pivotArea type="data" outline="0" fieldPosition="0">
        <references count="2">
          <reference field="4294967294" count="1" selected="0">
            <x v="0"/>
          </reference>
          <reference field="12" count="1" selected="0">
            <x v="8"/>
          </reference>
        </references>
      </pivotArea>
    </chartFormat>
    <chartFormat chart="0" format="9" series="1">
      <pivotArea type="data" outline="0" fieldPosition="0">
        <references count="2">
          <reference field="4294967294" count="1" selected="0">
            <x v="0"/>
          </reference>
          <reference field="12" count="1" selected="0">
            <x v="9"/>
          </reference>
        </references>
      </pivotArea>
    </chartFormat>
    <chartFormat chart="0" format="10" series="1">
      <pivotArea type="data" outline="0" fieldPosition="0">
        <references count="2">
          <reference field="4294967294" count="1" selected="0">
            <x v="0"/>
          </reference>
          <reference field="12" count="1" selected="0">
            <x v="10"/>
          </reference>
        </references>
      </pivotArea>
    </chartFormat>
    <chartFormat chart="0" format="11" series="1">
      <pivotArea type="data" outline="0" fieldPosition="0">
        <references count="2">
          <reference field="4294967294" count="1" selected="0">
            <x v="0"/>
          </reference>
          <reference field="12" count="1" selected="0">
            <x v="11"/>
          </reference>
        </references>
      </pivotArea>
    </chartFormat>
    <chartFormat chart="0" format="12" series="1">
      <pivotArea type="data" outline="0" fieldPosition="0">
        <references count="2">
          <reference field="4294967294" count="1" selected="0">
            <x v="0"/>
          </reference>
          <reference field="12" count="1" selected="0">
            <x v="12"/>
          </reference>
        </references>
      </pivotArea>
    </chartFormat>
    <chartFormat chart="0" format="13" series="1">
      <pivotArea type="data" outline="0" fieldPosition="0">
        <references count="2">
          <reference field="4294967294" count="1" selected="0">
            <x v="0"/>
          </reference>
          <reference field="12" count="1" selected="0">
            <x v="13"/>
          </reference>
        </references>
      </pivotArea>
    </chartFormat>
    <chartFormat chart="0" format="14" series="1">
      <pivotArea type="data" outline="0" fieldPosition="0">
        <references count="2">
          <reference field="4294967294" count="1" selected="0">
            <x v="0"/>
          </reference>
          <reference field="12" count="1" selected="0">
            <x v="14"/>
          </reference>
        </references>
      </pivotArea>
    </chartFormat>
    <chartFormat chart="0" format="15" series="1">
      <pivotArea type="data" outline="0" fieldPosition="0">
        <references count="2">
          <reference field="4294967294" count="1" selected="0">
            <x v="0"/>
          </reference>
          <reference field="12" count="1" selected="0">
            <x v="15"/>
          </reference>
        </references>
      </pivotArea>
    </chartFormat>
    <chartFormat chart="0" format="16" series="1">
      <pivotArea type="data" outline="0" fieldPosition="0">
        <references count="2">
          <reference field="4294967294" count="1" selected="0">
            <x v="0"/>
          </reference>
          <reference field="12"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4D87D-AA97-4009-B884-DC4C7C361CD1}">
  <dimension ref="A2:T43"/>
  <sheetViews>
    <sheetView topLeftCell="A7" zoomScale="90" zoomScaleNormal="90" workbookViewId="0">
      <selection activeCell="A34" sqref="A34:R34"/>
    </sheetView>
  </sheetViews>
  <sheetFormatPr defaultColWidth="6.1796875" defaultRowHeight="12" x14ac:dyDescent="0.3"/>
  <cols>
    <col min="1" max="1" width="11.08984375" style="4" bestFit="1" customWidth="1"/>
    <col min="2" max="18" width="5.453125" style="4" customWidth="1"/>
    <col min="19" max="19" width="8.81640625" style="4" bestFit="1" customWidth="1"/>
    <col min="20" max="20" width="4.6328125" style="4" bestFit="1" customWidth="1"/>
    <col min="21" max="21" width="6.1796875" style="4"/>
    <col min="22" max="29" width="9.81640625" style="4" customWidth="1"/>
    <col min="30" max="16384" width="6.1796875" style="4"/>
  </cols>
  <sheetData>
    <row r="2" spans="1:20" x14ac:dyDescent="0.3">
      <c r="A2" s="3" t="s">
        <v>14671</v>
      </c>
      <c r="B2" s="3" t="s">
        <v>14670</v>
      </c>
    </row>
    <row r="3" spans="1:20" x14ac:dyDescent="0.3">
      <c r="A3" s="3" t="s">
        <v>14664</v>
      </c>
      <c r="B3" s="4">
        <v>1</v>
      </c>
      <c r="C3" s="4">
        <v>2</v>
      </c>
      <c r="D3" s="4">
        <v>3</v>
      </c>
      <c r="E3" s="4">
        <v>4</v>
      </c>
      <c r="F3" s="4">
        <v>5</v>
      </c>
      <c r="G3" s="4">
        <v>6</v>
      </c>
      <c r="H3" s="4">
        <v>7</v>
      </c>
      <c r="I3" s="4">
        <v>8</v>
      </c>
      <c r="J3" s="4">
        <v>9</v>
      </c>
      <c r="K3" s="4">
        <v>10</v>
      </c>
      <c r="L3" s="4">
        <v>11</v>
      </c>
      <c r="M3" s="4">
        <v>12</v>
      </c>
      <c r="N3" s="4">
        <v>13</v>
      </c>
      <c r="O3" s="4">
        <v>14</v>
      </c>
      <c r="P3" s="4">
        <v>15</v>
      </c>
      <c r="Q3" s="4">
        <v>16</v>
      </c>
      <c r="R3" s="4">
        <v>17</v>
      </c>
      <c r="S3" s="4" t="s">
        <v>14665</v>
      </c>
    </row>
    <row r="4" spans="1:20" x14ac:dyDescent="0.3">
      <c r="A4" s="5">
        <v>2019</v>
      </c>
      <c r="B4" s="6">
        <v>124</v>
      </c>
      <c r="C4" s="6">
        <v>195</v>
      </c>
      <c r="D4" s="6">
        <v>306</v>
      </c>
      <c r="E4" s="6">
        <v>290</v>
      </c>
      <c r="F4" s="6">
        <v>284</v>
      </c>
      <c r="G4" s="6">
        <v>331</v>
      </c>
      <c r="H4" s="6">
        <v>278</v>
      </c>
      <c r="I4" s="6">
        <v>286</v>
      </c>
      <c r="J4" s="6">
        <v>305</v>
      </c>
      <c r="K4" s="6">
        <v>246</v>
      </c>
      <c r="L4" s="6">
        <v>302</v>
      </c>
      <c r="M4" s="6">
        <v>315</v>
      </c>
      <c r="N4" s="6">
        <v>311</v>
      </c>
      <c r="O4" s="6">
        <v>357</v>
      </c>
      <c r="P4" s="6">
        <v>384</v>
      </c>
      <c r="Q4" s="6">
        <v>257</v>
      </c>
      <c r="R4" s="6">
        <v>226</v>
      </c>
      <c r="S4" s="6">
        <v>4797</v>
      </c>
    </row>
    <row r="5" spans="1:20" x14ac:dyDescent="0.3">
      <c r="A5" s="5">
        <v>2020</v>
      </c>
      <c r="B5" s="6">
        <v>47</v>
      </c>
      <c r="C5" s="6">
        <v>207</v>
      </c>
      <c r="D5" s="6">
        <v>187</v>
      </c>
      <c r="E5" s="6">
        <v>210</v>
      </c>
      <c r="F5" s="6">
        <v>223</v>
      </c>
      <c r="G5" s="6">
        <v>299</v>
      </c>
      <c r="H5" s="6">
        <v>261</v>
      </c>
      <c r="I5" s="6">
        <v>326</v>
      </c>
      <c r="J5" s="6">
        <v>209</v>
      </c>
      <c r="K5" s="6">
        <v>314</v>
      </c>
      <c r="L5" s="6">
        <v>285</v>
      </c>
      <c r="M5" s="6">
        <v>223</v>
      </c>
      <c r="N5" s="6">
        <v>177</v>
      </c>
      <c r="O5" s="6">
        <v>214</v>
      </c>
      <c r="P5" s="6">
        <v>147</v>
      </c>
      <c r="Q5" s="6">
        <v>215</v>
      </c>
      <c r="R5" s="6">
        <v>244</v>
      </c>
      <c r="S5" s="6">
        <v>3788</v>
      </c>
      <c r="T5" s="4">
        <f>O5/4*5</f>
        <v>267.5</v>
      </c>
    </row>
    <row r="6" spans="1:20" x14ac:dyDescent="0.3">
      <c r="A6" s="5" t="s">
        <v>14665</v>
      </c>
      <c r="B6" s="6">
        <v>171</v>
      </c>
      <c r="C6" s="6">
        <v>402</v>
      </c>
      <c r="D6" s="6">
        <v>493</v>
      </c>
      <c r="E6" s="6">
        <v>500</v>
      </c>
      <c r="F6" s="6">
        <v>507</v>
      </c>
      <c r="G6" s="6">
        <v>630</v>
      </c>
      <c r="H6" s="6">
        <v>539</v>
      </c>
      <c r="I6" s="6">
        <v>612</v>
      </c>
      <c r="J6" s="6">
        <v>514</v>
      </c>
      <c r="K6" s="6">
        <v>560</v>
      </c>
      <c r="L6" s="6">
        <v>587</v>
      </c>
      <c r="M6" s="6">
        <v>538</v>
      </c>
      <c r="N6" s="6">
        <v>488</v>
      </c>
      <c r="O6" s="6">
        <v>571</v>
      </c>
      <c r="P6" s="6">
        <v>531</v>
      </c>
      <c r="Q6" s="6">
        <v>472</v>
      </c>
      <c r="R6" s="6">
        <v>470</v>
      </c>
      <c r="S6" s="6">
        <v>8585</v>
      </c>
    </row>
    <row r="8" spans="1:20" x14ac:dyDescent="0.3">
      <c r="A8" s="5" t="s">
        <v>14673</v>
      </c>
      <c r="G8" s="7">
        <f t="shared" ref="G8:R8" si="0">G5/G4</f>
        <v>0.90332326283987918</v>
      </c>
      <c r="H8" s="7">
        <f t="shared" si="0"/>
        <v>0.9388489208633094</v>
      </c>
      <c r="I8" s="7">
        <f t="shared" si="0"/>
        <v>1.1398601398601398</v>
      </c>
      <c r="J8" s="7">
        <f t="shared" si="0"/>
        <v>0.68524590163934429</v>
      </c>
      <c r="K8" s="7">
        <f t="shared" si="0"/>
        <v>1.2764227642276422</v>
      </c>
      <c r="L8" s="7">
        <f t="shared" si="0"/>
        <v>0.94370860927152322</v>
      </c>
      <c r="M8" s="7">
        <f t="shared" si="0"/>
        <v>0.70793650793650797</v>
      </c>
      <c r="N8" s="7">
        <f t="shared" si="0"/>
        <v>0.56913183279742763</v>
      </c>
      <c r="O8" s="7">
        <f t="shared" si="0"/>
        <v>0.59943977591036413</v>
      </c>
      <c r="P8" s="7">
        <f t="shared" si="0"/>
        <v>0.3828125</v>
      </c>
      <c r="Q8" s="7">
        <f t="shared" si="0"/>
        <v>0.83657587548638135</v>
      </c>
      <c r="R8" s="7">
        <f t="shared" si="0"/>
        <v>1.0796460176991149</v>
      </c>
      <c r="T8" s="7"/>
    </row>
    <row r="10" spans="1:20" x14ac:dyDescent="0.3">
      <c r="A10" s="3" t="s">
        <v>0</v>
      </c>
      <c r="B10" s="4" t="s">
        <v>14666</v>
      </c>
    </row>
    <row r="11" spans="1:20" x14ac:dyDescent="0.3">
      <c r="J11" s="15">
        <f t="shared" ref="J11:P11" si="1">K11-7</f>
        <v>43889</v>
      </c>
      <c r="K11" s="15">
        <f t="shared" si="1"/>
        <v>43896</v>
      </c>
      <c r="L11" s="15">
        <f t="shared" si="1"/>
        <v>43903</v>
      </c>
      <c r="M11" s="15">
        <f t="shared" si="1"/>
        <v>43910</v>
      </c>
      <c r="N11" s="15">
        <f t="shared" si="1"/>
        <v>43917</v>
      </c>
      <c r="O11" s="15">
        <f t="shared" si="1"/>
        <v>43924</v>
      </c>
      <c r="P11" s="15">
        <f t="shared" si="1"/>
        <v>43931</v>
      </c>
      <c r="Q11" s="15">
        <f>R11-7</f>
        <v>43938</v>
      </c>
      <c r="R11" s="15">
        <v>43945</v>
      </c>
    </row>
    <row r="12" spans="1:20" x14ac:dyDescent="0.3">
      <c r="A12" s="3" t="s">
        <v>14671</v>
      </c>
      <c r="B12" s="3" t="s">
        <v>14670</v>
      </c>
    </row>
    <row r="13" spans="1:20" x14ac:dyDescent="0.3">
      <c r="A13" s="3" t="s">
        <v>14664</v>
      </c>
      <c r="B13" s="4">
        <v>1</v>
      </c>
      <c r="C13" s="4">
        <v>2</v>
      </c>
      <c r="D13" s="4">
        <v>3</v>
      </c>
      <c r="E13" s="4">
        <v>4</v>
      </c>
      <c r="F13" s="4">
        <v>5</v>
      </c>
      <c r="G13" s="4">
        <v>6</v>
      </c>
      <c r="H13" s="4">
        <v>7</v>
      </c>
      <c r="I13" s="4">
        <v>8</v>
      </c>
      <c r="J13" s="4">
        <v>9</v>
      </c>
      <c r="K13" s="4">
        <v>10</v>
      </c>
      <c r="L13" s="4">
        <v>11</v>
      </c>
      <c r="M13" s="4">
        <v>12</v>
      </c>
      <c r="N13" s="4">
        <v>13</v>
      </c>
      <c r="O13" s="4">
        <v>14</v>
      </c>
      <c r="P13" s="4">
        <v>15</v>
      </c>
      <c r="Q13" s="4">
        <v>16</v>
      </c>
      <c r="R13" s="4">
        <v>17</v>
      </c>
      <c r="S13" s="4" t="s">
        <v>14665</v>
      </c>
    </row>
    <row r="14" spans="1:20" x14ac:dyDescent="0.3">
      <c r="A14" s="5">
        <v>2019</v>
      </c>
      <c r="B14" s="6">
        <v>124</v>
      </c>
      <c r="C14" s="6">
        <v>195</v>
      </c>
      <c r="D14" s="6">
        <v>306</v>
      </c>
      <c r="E14" s="6">
        <v>290</v>
      </c>
      <c r="F14" s="6">
        <v>284</v>
      </c>
      <c r="G14" s="6">
        <v>331</v>
      </c>
      <c r="H14" s="6">
        <v>278</v>
      </c>
      <c r="I14" s="6">
        <v>286</v>
      </c>
      <c r="J14" s="6">
        <v>305</v>
      </c>
      <c r="K14" s="6">
        <v>246</v>
      </c>
      <c r="L14" s="6">
        <v>302</v>
      </c>
      <c r="M14" s="6">
        <v>315</v>
      </c>
      <c r="N14" s="6">
        <v>311</v>
      </c>
      <c r="O14" s="6">
        <v>357</v>
      </c>
      <c r="P14" s="6">
        <v>384</v>
      </c>
      <c r="Q14" s="6">
        <v>257</v>
      </c>
      <c r="R14" s="6">
        <v>226</v>
      </c>
      <c r="S14" s="6">
        <v>4797</v>
      </c>
    </row>
    <row r="15" spans="1:20" x14ac:dyDescent="0.3">
      <c r="A15" s="9" t="s">
        <v>14674</v>
      </c>
      <c r="B15" s="6">
        <v>89</v>
      </c>
      <c r="C15" s="6">
        <v>121</v>
      </c>
      <c r="D15" s="6">
        <v>160</v>
      </c>
      <c r="E15" s="6">
        <v>191</v>
      </c>
      <c r="F15" s="6">
        <v>185</v>
      </c>
      <c r="G15" s="6">
        <v>228</v>
      </c>
      <c r="H15" s="6">
        <v>184</v>
      </c>
      <c r="I15" s="6">
        <v>206</v>
      </c>
      <c r="J15" s="6">
        <v>215</v>
      </c>
      <c r="K15" s="6">
        <v>139</v>
      </c>
      <c r="L15" s="6">
        <v>202</v>
      </c>
      <c r="M15" s="6">
        <v>231</v>
      </c>
      <c r="N15" s="6">
        <v>194</v>
      </c>
      <c r="O15" s="6">
        <v>228</v>
      </c>
      <c r="P15" s="6">
        <v>210</v>
      </c>
      <c r="Q15" s="6">
        <v>156</v>
      </c>
      <c r="R15" s="6">
        <v>145</v>
      </c>
      <c r="S15" s="6">
        <v>3084</v>
      </c>
    </row>
    <row r="16" spans="1:20" x14ac:dyDescent="0.3">
      <c r="A16" s="9" t="s">
        <v>14677</v>
      </c>
      <c r="B16" s="6">
        <v>18</v>
      </c>
      <c r="C16" s="6">
        <v>24</v>
      </c>
      <c r="D16" s="6">
        <v>64</v>
      </c>
      <c r="E16" s="6">
        <v>40</v>
      </c>
      <c r="F16" s="6">
        <v>34</v>
      </c>
      <c r="G16" s="6">
        <v>45</v>
      </c>
      <c r="H16" s="6">
        <v>59</v>
      </c>
      <c r="I16" s="6">
        <v>34</v>
      </c>
      <c r="J16" s="6">
        <v>33</v>
      </c>
      <c r="K16" s="6">
        <v>52</v>
      </c>
      <c r="L16" s="6">
        <v>59</v>
      </c>
      <c r="M16" s="6">
        <v>34</v>
      </c>
      <c r="N16" s="6">
        <v>52</v>
      </c>
      <c r="O16" s="6">
        <v>49</v>
      </c>
      <c r="P16" s="6">
        <v>70</v>
      </c>
      <c r="Q16" s="6">
        <v>50</v>
      </c>
      <c r="R16" s="6">
        <v>43</v>
      </c>
      <c r="S16" s="6">
        <v>760</v>
      </c>
    </row>
    <row r="17" spans="1:19" x14ac:dyDescent="0.3">
      <c r="A17" s="9" t="s">
        <v>14679</v>
      </c>
      <c r="B17" s="6">
        <v>11</v>
      </c>
      <c r="C17" s="6">
        <v>25</v>
      </c>
      <c r="D17" s="6">
        <v>57</v>
      </c>
      <c r="E17" s="6">
        <v>39</v>
      </c>
      <c r="F17" s="6">
        <v>45</v>
      </c>
      <c r="G17" s="6">
        <v>36</v>
      </c>
      <c r="H17" s="6">
        <v>18</v>
      </c>
      <c r="I17" s="6">
        <v>20</v>
      </c>
      <c r="J17" s="6">
        <v>30</v>
      </c>
      <c r="K17" s="6">
        <v>28</v>
      </c>
      <c r="L17" s="6">
        <v>28</v>
      </c>
      <c r="M17" s="6">
        <v>20</v>
      </c>
      <c r="N17" s="6">
        <v>30</v>
      </c>
      <c r="O17" s="6">
        <v>35</v>
      </c>
      <c r="P17" s="6">
        <v>47</v>
      </c>
      <c r="Q17" s="6">
        <v>33</v>
      </c>
      <c r="R17" s="6">
        <v>17</v>
      </c>
      <c r="S17" s="6">
        <v>519</v>
      </c>
    </row>
    <row r="18" spans="1:19" x14ac:dyDescent="0.3">
      <c r="A18" s="9" t="s">
        <v>14675</v>
      </c>
      <c r="B18" s="6">
        <v>3</v>
      </c>
      <c r="C18" s="6">
        <v>10</v>
      </c>
      <c r="D18" s="6">
        <v>13</v>
      </c>
      <c r="E18" s="6">
        <v>8</v>
      </c>
      <c r="F18" s="6">
        <v>8</v>
      </c>
      <c r="G18" s="6">
        <v>5</v>
      </c>
      <c r="H18" s="6">
        <v>8</v>
      </c>
      <c r="I18" s="6">
        <v>14</v>
      </c>
      <c r="J18" s="6">
        <v>13</v>
      </c>
      <c r="K18" s="6">
        <v>8</v>
      </c>
      <c r="L18" s="6">
        <v>5</v>
      </c>
      <c r="M18" s="6">
        <v>7</v>
      </c>
      <c r="N18" s="6">
        <v>17</v>
      </c>
      <c r="O18" s="6">
        <v>16</v>
      </c>
      <c r="P18" s="6">
        <v>31</v>
      </c>
      <c r="Q18" s="6">
        <v>4</v>
      </c>
      <c r="R18" s="6">
        <v>11</v>
      </c>
      <c r="S18" s="6">
        <v>181</v>
      </c>
    </row>
    <row r="19" spans="1:19" x14ac:dyDescent="0.3">
      <c r="A19" s="9" t="s">
        <v>14683</v>
      </c>
      <c r="B19" s="6">
        <v>1</v>
      </c>
      <c r="C19" s="6">
        <v>2</v>
      </c>
      <c r="D19" s="6">
        <v>4</v>
      </c>
      <c r="E19" s="6">
        <v>2</v>
      </c>
      <c r="F19" s="6">
        <v>4</v>
      </c>
      <c r="G19" s="6">
        <v>5</v>
      </c>
      <c r="H19" s="6"/>
      <c r="I19" s="6">
        <v>4</v>
      </c>
      <c r="J19" s="6">
        <v>3</v>
      </c>
      <c r="K19" s="6">
        <v>1</v>
      </c>
      <c r="L19" s="6">
        <v>1</v>
      </c>
      <c r="M19" s="6">
        <v>6</v>
      </c>
      <c r="N19" s="6">
        <v>8</v>
      </c>
      <c r="O19" s="6">
        <v>1</v>
      </c>
      <c r="P19" s="6">
        <v>6</v>
      </c>
      <c r="Q19" s="6"/>
      <c r="R19" s="6">
        <v>4</v>
      </c>
      <c r="S19" s="6">
        <v>52</v>
      </c>
    </row>
    <row r="20" spans="1:19" x14ac:dyDescent="0.3">
      <c r="A20" s="9" t="s">
        <v>14682</v>
      </c>
      <c r="B20" s="6">
        <v>1</v>
      </c>
      <c r="C20" s="6">
        <v>1</v>
      </c>
      <c r="D20" s="6">
        <v>1</v>
      </c>
      <c r="E20" s="6">
        <v>2</v>
      </c>
      <c r="F20" s="6">
        <v>1</v>
      </c>
      <c r="G20" s="6">
        <v>2</v>
      </c>
      <c r="H20" s="6">
        <v>4</v>
      </c>
      <c r="I20" s="6"/>
      <c r="J20" s="6">
        <v>2</v>
      </c>
      <c r="K20" s="6"/>
      <c r="L20" s="6">
        <v>1</v>
      </c>
      <c r="M20" s="6">
        <v>7</v>
      </c>
      <c r="N20" s="6">
        <v>2</v>
      </c>
      <c r="O20" s="6">
        <v>7</v>
      </c>
      <c r="P20" s="6">
        <v>5</v>
      </c>
      <c r="Q20" s="6">
        <v>5</v>
      </c>
      <c r="R20" s="6">
        <v>3</v>
      </c>
      <c r="S20" s="6">
        <v>44</v>
      </c>
    </row>
    <row r="21" spans="1:19" x14ac:dyDescent="0.3">
      <c r="A21" s="9" t="s">
        <v>14676</v>
      </c>
      <c r="B21" s="6">
        <v>1</v>
      </c>
      <c r="C21" s="6">
        <v>2</v>
      </c>
      <c r="D21" s="6">
        <v>5</v>
      </c>
      <c r="E21" s="6">
        <v>7</v>
      </c>
      <c r="F21" s="6">
        <v>4</v>
      </c>
      <c r="G21" s="6">
        <v>3</v>
      </c>
      <c r="H21" s="6">
        <v>2</v>
      </c>
      <c r="I21" s="6">
        <v>4</v>
      </c>
      <c r="J21" s="6">
        <v>6</v>
      </c>
      <c r="K21" s="6">
        <v>13</v>
      </c>
      <c r="L21" s="6">
        <v>4</v>
      </c>
      <c r="M21" s="6">
        <v>6</v>
      </c>
      <c r="N21" s="6">
        <v>5</v>
      </c>
      <c r="O21" s="6">
        <v>15</v>
      </c>
      <c r="P21" s="6">
        <v>9</v>
      </c>
      <c r="Q21" s="6">
        <v>6</v>
      </c>
      <c r="R21" s="6">
        <v>2</v>
      </c>
      <c r="S21" s="6">
        <v>94</v>
      </c>
    </row>
    <row r="22" spans="1:19" x14ac:dyDescent="0.3">
      <c r="A22" s="9" t="s">
        <v>14681</v>
      </c>
      <c r="B22" s="6"/>
      <c r="C22" s="6">
        <v>10</v>
      </c>
      <c r="D22" s="6">
        <v>2</v>
      </c>
      <c r="E22" s="6">
        <v>1</v>
      </c>
      <c r="F22" s="6">
        <v>3</v>
      </c>
      <c r="G22" s="6">
        <v>7</v>
      </c>
      <c r="H22" s="6">
        <v>3</v>
      </c>
      <c r="I22" s="6">
        <v>4</v>
      </c>
      <c r="J22" s="6">
        <v>3</v>
      </c>
      <c r="K22" s="6">
        <v>5</v>
      </c>
      <c r="L22" s="6">
        <v>2</v>
      </c>
      <c r="M22" s="6">
        <v>4</v>
      </c>
      <c r="N22" s="6">
        <v>3</v>
      </c>
      <c r="O22" s="6">
        <v>6</v>
      </c>
      <c r="P22" s="6">
        <v>6</v>
      </c>
      <c r="Q22" s="6">
        <v>3</v>
      </c>
      <c r="R22" s="6">
        <v>1</v>
      </c>
      <c r="S22" s="6">
        <v>63</v>
      </c>
    </row>
    <row r="23" spans="1:19" x14ac:dyDescent="0.3">
      <c r="A23" s="5">
        <v>2020</v>
      </c>
      <c r="B23" s="6">
        <v>47</v>
      </c>
      <c r="C23" s="6">
        <v>207</v>
      </c>
      <c r="D23" s="6">
        <v>187</v>
      </c>
      <c r="E23" s="6">
        <v>210</v>
      </c>
      <c r="F23" s="6">
        <v>223</v>
      </c>
      <c r="G23" s="6">
        <v>299</v>
      </c>
      <c r="H23" s="6">
        <v>261</v>
      </c>
      <c r="I23" s="6">
        <v>326</v>
      </c>
      <c r="J23" s="6">
        <v>209</v>
      </c>
      <c r="K23" s="6">
        <v>314</v>
      </c>
      <c r="L23" s="6">
        <v>285</v>
      </c>
      <c r="M23" s="6">
        <v>223</v>
      </c>
      <c r="N23" s="6">
        <v>177</v>
      </c>
      <c r="O23" s="6">
        <v>214</v>
      </c>
      <c r="P23" s="6">
        <v>147</v>
      </c>
      <c r="Q23" s="6">
        <v>215</v>
      </c>
      <c r="R23" s="6">
        <v>244</v>
      </c>
      <c r="S23" s="6">
        <v>3788</v>
      </c>
    </row>
    <row r="24" spans="1:19" x14ac:dyDescent="0.3">
      <c r="A24" s="9" t="s">
        <v>14674</v>
      </c>
      <c r="B24" s="6">
        <v>28</v>
      </c>
      <c r="C24" s="6">
        <v>141</v>
      </c>
      <c r="D24" s="6">
        <v>109</v>
      </c>
      <c r="E24" s="6">
        <v>138</v>
      </c>
      <c r="F24" s="6">
        <v>131</v>
      </c>
      <c r="G24" s="6">
        <v>186</v>
      </c>
      <c r="H24" s="6">
        <v>173</v>
      </c>
      <c r="I24" s="6">
        <v>197</v>
      </c>
      <c r="J24" s="6">
        <v>135</v>
      </c>
      <c r="K24" s="6">
        <v>212</v>
      </c>
      <c r="L24" s="6">
        <v>177</v>
      </c>
      <c r="M24" s="6">
        <v>164</v>
      </c>
      <c r="N24" s="6">
        <v>113</v>
      </c>
      <c r="O24" s="6">
        <v>135</v>
      </c>
      <c r="P24" s="6">
        <v>90</v>
      </c>
      <c r="Q24" s="6">
        <v>124</v>
      </c>
      <c r="R24" s="6">
        <v>156</v>
      </c>
      <c r="S24" s="6">
        <v>2409</v>
      </c>
    </row>
    <row r="25" spans="1:19" x14ac:dyDescent="0.3">
      <c r="A25" s="9" t="s">
        <v>14677</v>
      </c>
      <c r="B25" s="6">
        <v>8</v>
      </c>
      <c r="C25" s="6">
        <v>21</v>
      </c>
      <c r="D25" s="6">
        <v>34</v>
      </c>
      <c r="E25" s="6">
        <v>34</v>
      </c>
      <c r="F25" s="6">
        <v>40</v>
      </c>
      <c r="G25" s="6">
        <v>42</v>
      </c>
      <c r="H25" s="6">
        <v>41</v>
      </c>
      <c r="I25" s="6">
        <v>48</v>
      </c>
      <c r="J25" s="6">
        <v>31</v>
      </c>
      <c r="K25" s="6">
        <v>38</v>
      </c>
      <c r="L25" s="6">
        <v>51</v>
      </c>
      <c r="M25" s="6">
        <v>27</v>
      </c>
      <c r="N25" s="6">
        <v>20</v>
      </c>
      <c r="O25" s="6">
        <v>37</v>
      </c>
      <c r="P25" s="6">
        <v>26</v>
      </c>
      <c r="Q25" s="6">
        <v>47</v>
      </c>
      <c r="R25" s="6">
        <v>37</v>
      </c>
      <c r="S25" s="6">
        <v>582</v>
      </c>
    </row>
    <row r="26" spans="1:19" x14ac:dyDescent="0.3">
      <c r="A26" s="9" t="s">
        <v>14679</v>
      </c>
      <c r="B26" s="6">
        <v>9</v>
      </c>
      <c r="C26" s="6">
        <v>32</v>
      </c>
      <c r="D26" s="6">
        <v>22</v>
      </c>
      <c r="E26" s="6">
        <v>23</v>
      </c>
      <c r="F26" s="6">
        <v>46</v>
      </c>
      <c r="G26" s="6">
        <v>54</v>
      </c>
      <c r="H26" s="6">
        <v>36</v>
      </c>
      <c r="I26" s="6">
        <v>60</v>
      </c>
      <c r="J26" s="6">
        <v>34</v>
      </c>
      <c r="K26" s="6">
        <v>52</v>
      </c>
      <c r="L26" s="6">
        <v>36</v>
      </c>
      <c r="M26" s="6">
        <v>21</v>
      </c>
      <c r="N26" s="6">
        <v>13</v>
      </c>
      <c r="O26" s="6">
        <v>22</v>
      </c>
      <c r="P26" s="6">
        <v>15</v>
      </c>
      <c r="Q26" s="6">
        <v>24</v>
      </c>
      <c r="R26" s="6">
        <v>27</v>
      </c>
      <c r="S26" s="6">
        <v>526</v>
      </c>
    </row>
    <row r="27" spans="1:19" x14ac:dyDescent="0.3">
      <c r="A27" s="9" t="s">
        <v>14675</v>
      </c>
      <c r="B27" s="6"/>
      <c r="C27" s="6">
        <v>4</v>
      </c>
      <c r="D27" s="6">
        <v>12</v>
      </c>
      <c r="E27" s="6">
        <v>4</v>
      </c>
      <c r="F27" s="6"/>
      <c r="G27" s="6">
        <v>11</v>
      </c>
      <c r="H27" s="6">
        <v>4</v>
      </c>
      <c r="I27" s="6">
        <v>12</v>
      </c>
      <c r="J27" s="6">
        <v>4</v>
      </c>
      <c r="K27" s="6">
        <v>8</v>
      </c>
      <c r="L27" s="6">
        <v>8</v>
      </c>
      <c r="M27" s="6">
        <v>3</v>
      </c>
      <c r="N27" s="6">
        <v>21</v>
      </c>
      <c r="O27" s="6">
        <v>3</v>
      </c>
      <c r="P27" s="6">
        <v>9</v>
      </c>
      <c r="Q27" s="6">
        <v>8</v>
      </c>
      <c r="R27" s="6">
        <v>13</v>
      </c>
      <c r="S27" s="6">
        <v>124</v>
      </c>
    </row>
    <row r="28" spans="1:19" x14ac:dyDescent="0.3">
      <c r="A28" s="9" t="s">
        <v>14681</v>
      </c>
      <c r="B28" s="6"/>
      <c r="C28" s="6">
        <v>1</v>
      </c>
      <c r="D28" s="6">
        <v>1</v>
      </c>
      <c r="E28" s="6">
        <v>4</v>
      </c>
      <c r="F28" s="6"/>
      <c r="G28" s="6">
        <v>1</v>
      </c>
      <c r="H28" s="6"/>
      <c r="I28" s="6">
        <v>1</v>
      </c>
      <c r="J28" s="6">
        <v>3</v>
      </c>
      <c r="K28" s="6">
        <v>1</v>
      </c>
      <c r="L28" s="6"/>
      <c r="M28" s="6"/>
      <c r="N28" s="6">
        <v>1</v>
      </c>
      <c r="O28" s="6">
        <v>1</v>
      </c>
      <c r="P28" s="6"/>
      <c r="Q28" s="6">
        <v>3</v>
      </c>
      <c r="R28" s="6">
        <v>3</v>
      </c>
      <c r="S28" s="6">
        <v>20</v>
      </c>
    </row>
    <row r="29" spans="1:19" x14ac:dyDescent="0.3">
      <c r="A29" s="9" t="s">
        <v>14676</v>
      </c>
      <c r="B29" s="6">
        <v>2</v>
      </c>
      <c r="C29" s="6">
        <v>4</v>
      </c>
      <c r="D29" s="6">
        <v>4</v>
      </c>
      <c r="E29" s="6">
        <v>6</v>
      </c>
      <c r="F29" s="6">
        <v>6</v>
      </c>
      <c r="G29" s="6">
        <v>3</v>
      </c>
      <c r="H29" s="6">
        <v>1</v>
      </c>
      <c r="I29" s="6">
        <v>1</v>
      </c>
      <c r="J29" s="6">
        <v>2</v>
      </c>
      <c r="K29" s="6">
        <v>2</v>
      </c>
      <c r="L29" s="6">
        <v>8</v>
      </c>
      <c r="M29" s="6">
        <v>2</v>
      </c>
      <c r="N29" s="6">
        <v>4</v>
      </c>
      <c r="O29" s="6">
        <v>8</v>
      </c>
      <c r="P29" s="6">
        <v>6</v>
      </c>
      <c r="Q29" s="6">
        <v>5</v>
      </c>
      <c r="R29" s="6">
        <v>3</v>
      </c>
      <c r="S29" s="6">
        <v>67</v>
      </c>
    </row>
    <row r="30" spans="1:19" x14ac:dyDescent="0.3">
      <c r="A30" s="9" t="s">
        <v>14683</v>
      </c>
      <c r="B30" s="6"/>
      <c r="C30" s="6">
        <v>4</v>
      </c>
      <c r="D30" s="6">
        <v>5</v>
      </c>
      <c r="E30" s="6">
        <v>1</v>
      </c>
      <c r="F30" s="6"/>
      <c r="G30" s="6">
        <v>1</v>
      </c>
      <c r="H30" s="6">
        <v>2</v>
      </c>
      <c r="I30" s="6">
        <v>7</v>
      </c>
      <c r="J30" s="6"/>
      <c r="K30" s="6"/>
      <c r="L30" s="6">
        <v>4</v>
      </c>
      <c r="M30" s="6"/>
      <c r="N30" s="6">
        <v>2</v>
      </c>
      <c r="O30" s="6">
        <v>2</v>
      </c>
      <c r="P30" s="6"/>
      <c r="Q30" s="6">
        <v>3</v>
      </c>
      <c r="R30" s="6">
        <v>3</v>
      </c>
      <c r="S30" s="6">
        <v>34</v>
      </c>
    </row>
    <row r="31" spans="1:19" x14ac:dyDescent="0.3">
      <c r="A31" s="9" t="s">
        <v>14682</v>
      </c>
      <c r="B31" s="6"/>
      <c r="C31" s="6"/>
      <c r="D31" s="6"/>
      <c r="E31" s="6"/>
      <c r="F31" s="6"/>
      <c r="G31" s="6">
        <v>1</v>
      </c>
      <c r="H31" s="6">
        <v>4</v>
      </c>
      <c r="I31" s="6"/>
      <c r="J31" s="6"/>
      <c r="K31" s="6">
        <v>1</v>
      </c>
      <c r="L31" s="6">
        <v>1</v>
      </c>
      <c r="M31" s="6">
        <v>6</v>
      </c>
      <c r="N31" s="6">
        <v>3</v>
      </c>
      <c r="O31" s="6">
        <v>6</v>
      </c>
      <c r="P31" s="6">
        <v>1</v>
      </c>
      <c r="Q31" s="6">
        <v>1</v>
      </c>
      <c r="R31" s="6">
        <v>2</v>
      </c>
      <c r="S31" s="6">
        <v>26</v>
      </c>
    </row>
    <row r="32" spans="1:19" x14ac:dyDescent="0.3">
      <c r="A32" s="5" t="s">
        <v>14665</v>
      </c>
      <c r="B32" s="6">
        <v>171</v>
      </c>
      <c r="C32" s="6">
        <v>402</v>
      </c>
      <c r="D32" s="6">
        <v>493</v>
      </c>
      <c r="E32" s="6">
        <v>500</v>
      </c>
      <c r="F32" s="6">
        <v>507</v>
      </c>
      <c r="G32" s="6">
        <v>630</v>
      </c>
      <c r="H32" s="6">
        <v>539</v>
      </c>
      <c r="I32" s="6">
        <v>612</v>
      </c>
      <c r="J32" s="6">
        <v>514</v>
      </c>
      <c r="K32" s="6">
        <v>560</v>
      </c>
      <c r="L32" s="6">
        <v>587</v>
      </c>
      <c r="M32" s="6">
        <v>538</v>
      </c>
      <c r="N32" s="6">
        <v>488</v>
      </c>
      <c r="O32" s="6">
        <v>571</v>
      </c>
      <c r="P32" s="6">
        <v>531</v>
      </c>
      <c r="Q32" s="6">
        <v>472</v>
      </c>
      <c r="R32" s="6">
        <v>470</v>
      </c>
      <c r="S32" s="6">
        <v>8585</v>
      </c>
    </row>
    <row r="34" spans="1:19" x14ac:dyDescent="0.3">
      <c r="A34" s="21" t="s">
        <v>14672</v>
      </c>
      <c r="B34" s="13"/>
      <c r="C34" s="13"/>
      <c r="D34" s="13"/>
      <c r="E34" s="13"/>
      <c r="F34" s="13"/>
      <c r="G34" s="12">
        <f>G23/AVERAGE($C23:$J23)</f>
        <v>1.2445369406867846</v>
      </c>
      <c r="H34" s="12">
        <f t="shared" ref="H34:Q35" si="2">H23/AVERAGE($C23:$J23)</f>
        <v>1.0863683662851196</v>
      </c>
      <c r="I34" s="12">
        <f t="shared" si="2"/>
        <v>1.3569198751300728</v>
      </c>
      <c r="J34" s="12">
        <f t="shared" si="2"/>
        <v>0.86992715920915709</v>
      </c>
      <c r="K34" s="12">
        <f t="shared" si="2"/>
        <v>1.3069719042663892</v>
      </c>
      <c r="L34" s="12">
        <f t="shared" si="2"/>
        <v>1.1862643080124871</v>
      </c>
      <c r="M34" s="12">
        <f t="shared" si="2"/>
        <v>0.92819979188345469</v>
      </c>
      <c r="N34" s="12">
        <f t="shared" si="2"/>
        <v>0.73673257023933403</v>
      </c>
      <c r="O34" s="12">
        <f t="shared" si="2"/>
        <v>0.89073881373569197</v>
      </c>
      <c r="P34" s="12">
        <f t="shared" si="2"/>
        <v>0.61186264308012484</v>
      </c>
      <c r="Q34" s="12">
        <f t="shared" si="2"/>
        <v>0.89490114464099901</v>
      </c>
      <c r="R34" s="12">
        <f t="shared" ref="R34" si="3">R23/AVERAGE($C23:$J23)</f>
        <v>1.0156087408949011</v>
      </c>
    </row>
    <row r="35" spans="1:19" x14ac:dyDescent="0.3">
      <c r="A35" s="10" t="s">
        <v>14674</v>
      </c>
      <c r="B35" s="11"/>
      <c r="C35" s="11"/>
      <c r="D35" s="11"/>
      <c r="E35" s="11"/>
      <c r="F35" s="11"/>
      <c r="G35" s="12">
        <f>G24/AVERAGE($C24:$J24)</f>
        <v>1.2297520661157024</v>
      </c>
      <c r="H35" s="12">
        <f t="shared" si="2"/>
        <v>1.1438016528925621</v>
      </c>
      <c r="I35" s="12">
        <f t="shared" si="2"/>
        <v>1.3024793388429752</v>
      </c>
      <c r="J35" s="12">
        <f t="shared" si="2"/>
        <v>0.8925619834710744</v>
      </c>
      <c r="K35" s="12">
        <f t="shared" si="2"/>
        <v>1.4016528925619836</v>
      </c>
      <c r="L35" s="12">
        <f t="shared" si="2"/>
        <v>1.1702479338842975</v>
      </c>
      <c r="M35" s="12">
        <f t="shared" si="2"/>
        <v>1.0842975206611569</v>
      </c>
      <c r="N35" s="12">
        <f t="shared" si="2"/>
        <v>0.7471074380165289</v>
      </c>
      <c r="O35" s="12">
        <f t="shared" si="2"/>
        <v>0.8925619834710744</v>
      </c>
      <c r="P35" s="12">
        <f t="shared" si="2"/>
        <v>0.5950413223140496</v>
      </c>
      <c r="Q35" s="12">
        <f t="shared" si="2"/>
        <v>0.81983471074380165</v>
      </c>
      <c r="R35" s="12">
        <f t="shared" ref="R35" si="4">R24/AVERAGE($C24:$J24)</f>
        <v>1.0314049586776859</v>
      </c>
      <c r="S35" s="11"/>
    </row>
    <row r="36" spans="1:19" x14ac:dyDescent="0.3">
      <c r="A36" s="9" t="s">
        <v>14684</v>
      </c>
      <c r="B36" s="11"/>
      <c r="C36" s="11"/>
      <c r="D36" s="11"/>
      <c r="E36" s="11"/>
      <c r="F36" s="11"/>
      <c r="G36" s="7">
        <f t="shared" ref="G36:Q42" si="5">G25/AVERAGE($C25:$J25)</f>
        <v>1.1546391752577319</v>
      </c>
      <c r="H36" s="7">
        <f t="shared" si="5"/>
        <v>1.127147766323024</v>
      </c>
      <c r="I36" s="7">
        <f t="shared" si="5"/>
        <v>1.3195876288659794</v>
      </c>
      <c r="J36" s="7">
        <f t="shared" si="5"/>
        <v>0.85223367697594499</v>
      </c>
      <c r="K36" s="7">
        <f t="shared" si="5"/>
        <v>1.0446735395189004</v>
      </c>
      <c r="L36" s="7">
        <f t="shared" si="5"/>
        <v>1.402061855670103</v>
      </c>
      <c r="M36" s="7">
        <f t="shared" si="5"/>
        <v>0.74226804123711343</v>
      </c>
      <c r="N36" s="7">
        <f t="shared" si="5"/>
        <v>0.54982817869415812</v>
      </c>
      <c r="O36" s="7">
        <f t="shared" si="5"/>
        <v>1.0171821305841924</v>
      </c>
      <c r="P36" s="7">
        <f t="shared" si="5"/>
        <v>0.71477663230240551</v>
      </c>
      <c r="Q36" s="7">
        <f t="shared" si="5"/>
        <v>1.2920962199312716</v>
      </c>
      <c r="R36" s="7">
        <f t="shared" ref="R36" si="6">R25/AVERAGE($C25:$J25)</f>
        <v>1.0171821305841924</v>
      </c>
      <c r="S36" s="11"/>
    </row>
    <row r="37" spans="1:19" x14ac:dyDescent="0.3">
      <c r="A37" s="9" t="s">
        <v>14679</v>
      </c>
      <c r="B37" s="11"/>
      <c r="C37" s="11"/>
      <c r="D37" s="11"/>
      <c r="E37" s="11"/>
      <c r="F37" s="11"/>
      <c r="G37" s="7">
        <f t="shared" si="5"/>
        <v>1.4071661237785016</v>
      </c>
      <c r="H37" s="7">
        <f t="shared" si="5"/>
        <v>0.93811074918566772</v>
      </c>
      <c r="I37" s="7">
        <f t="shared" si="5"/>
        <v>1.5635179153094463</v>
      </c>
      <c r="J37" s="7">
        <f t="shared" si="5"/>
        <v>0.88599348534201949</v>
      </c>
      <c r="K37" s="7">
        <f t="shared" si="5"/>
        <v>1.3550488599348534</v>
      </c>
      <c r="L37" s="7">
        <f t="shared" si="5"/>
        <v>0.93811074918566772</v>
      </c>
      <c r="M37" s="7">
        <f t="shared" si="5"/>
        <v>0.54723127035830621</v>
      </c>
      <c r="N37" s="7">
        <f t="shared" si="5"/>
        <v>0.33876221498371334</v>
      </c>
      <c r="O37" s="7">
        <f t="shared" si="5"/>
        <v>0.57328990228013033</v>
      </c>
      <c r="P37" s="7">
        <f t="shared" si="5"/>
        <v>0.39087947882736157</v>
      </c>
      <c r="Q37" s="7">
        <f t="shared" si="5"/>
        <v>0.62540716612377845</v>
      </c>
      <c r="R37" s="7">
        <f t="shared" ref="R37" si="7">R26/AVERAGE($C26:$J26)</f>
        <v>0.70358306188925079</v>
      </c>
      <c r="S37" s="11"/>
    </row>
    <row r="38" spans="1:19" x14ac:dyDescent="0.3">
      <c r="A38" s="9" t="s">
        <v>14675</v>
      </c>
      <c r="B38" s="11"/>
      <c r="C38" s="11"/>
      <c r="D38" s="11"/>
      <c r="E38" s="11"/>
      <c r="F38" s="11"/>
      <c r="G38" s="7">
        <f t="shared" si="5"/>
        <v>1.5098039215686274</v>
      </c>
      <c r="H38" s="7">
        <f t="shared" si="5"/>
        <v>0.5490196078431373</v>
      </c>
      <c r="I38" s="7">
        <f t="shared" si="5"/>
        <v>1.6470588235294117</v>
      </c>
      <c r="J38" s="7">
        <f t="shared" si="5"/>
        <v>0.5490196078431373</v>
      </c>
      <c r="K38" s="7">
        <f t="shared" si="5"/>
        <v>1.0980392156862746</v>
      </c>
      <c r="L38" s="7">
        <f t="shared" si="5"/>
        <v>1.0980392156862746</v>
      </c>
      <c r="M38" s="7">
        <f t="shared" si="5"/>
        <v>0.41176470588235292</v>
      </c>
      <c r="N38" s="7">
        <f t="shared" si="5"/>
        <v>2.8823529411764706</v>
      </c>
      <c r="O38" s="7">
        <f t="shared" si="5"/>
        <v>0.41176470588235292</v>
      </c>
      <c r="P38" s="7">
        <f t="shared" si="5"/>
        <v>1.2352941176470589</v>
      </c>
      <c r="Q38" s="7">
        <f t="shared" si="5"/>
        <v>1.0980392156862746</v>
      </c>
      <c r="R38" s="7">
        <f t="shared" ref="R38" si="8">R27/AVERAGE($C27:$J27)</f>
        <v>1.7843137254901962</v>
      </c>
      <c r="S38" s="11"/>
    </row>
    <row r="39" spans="1:19" x14ac:dyDescent="0.3">
      <c r="A39" s="9" t="s">
        <v>14683</v>
      </c>
      <c r="B39" s="11"/>
      <c r="C39" s="11"/>
      <c r="D39" s="11"/>
      <c r="E39" s="11"/>
      <c r="F39" s="11"/>
      <c r="G39" s="7">
        <f t="shared" si="5"/>
        <v>0.54545454545454553</v>
      </c>
      <c r="H39" s="7">
        <f t="shared" si="5"/>
        <v>0</v>
      </c>
      <c r="I39" s="7">
        <f t="shared" si="5"/>
        <v>0.54545454545454553</v>
      </c>
      <c r="J39" s="7">
        <f t="shared" si="5"/>
        <v>1.6363636363636365</v>
      </c>
      <c r="K39" s="7">
        <f t="shared" si="5"/>
        <v>0.54545454545454553</v>
      </c>
      <c r="L39" s="7">
        <f t="shared" si="5"/>
        <v>0</v>
      </c>
      <c r="M39" s="7">
        <f t="shared" si="5"/>
        <v>0</v>
      </c>
      <c r="N39" s="7">
        <f t="shared" si="5"/>
        <v>0.54545454545454553</v>
      </c>
      <c r="O39" s="7">
        <f t="shared" si="5"/>
        <v>0.54545454545454553</v>
      </c>
      <c r="P39" s="7">
        <f t="shared" si="5"/>
        <v>0</v>
      </c>
      <c r="Q39" s="7">
        <f t="shared" si="5"/>
        <v>1.6363636363636365</v>
      </c>
      <c r="R39" s="7">
        <f t="shared" ref="R39" si="9">R28/AVERAGE($C28:$J28)</f>
        <v>1.6363636363636365</v>
      </c>
      <c r="S39" s="11"/>
    </row>
    <row r="40" spans="1:19" x14ac:dyDescent="0.3">
      <c r="A40" s="9" t="s">
        <v>14681</v>
      </c>
      <c r="B40" s="11"/>
      <c r="C40" s="11"/>
      <c r="D40" s="11"/>
      <c r="E40" s="11"/>
      <c r="F40" s="11"/>
      <c r="G40" s="7">
        <f t="shared" si="5"/>
        <v>0.88888888888888884</v>
      </c>
      <c r="H40" s="7">
        <f t="shared" si="5"/>
        <v>0.29629629629629628</v>
      </c>
      <c r="I40" s="7">
        <f t="shared" si="5"/>
        <v>0.29629629629629628</v>
      </c>
      <c r="J40" s="7">
        <f t="shared" si="5"/>
        <v>0.59259259259259256</v>
      </c>
      <c r="K40" s="7">
        <f t="shared" si="5"/>
        <v>0.59259259259259256</v>
      </c>
      <c r="L40" s="7">
        <f t="shared" si="5"/>
        <v>2.3703703703703702</v>
      </c>
      <c r="M40" s="7">
        <f t="shared" si="5"/>
        <v>0.59259259259259256</v>
      </c>
      <c r="N40" s="7">
        <f t="shared" si="5"/>
        <v>1.1851851851851851</v>
      </c>
      <c r="O40" s="7">
        <f t="shared" si="5"/>
        <v>2.3703703703703702</v>
      </c>
      <c r="P40" s="7">
        <f t="shared" si="5"/>
        <v>1.7777777777777777</v>
      </c>
      <c r="Q40" s="7">
        <f t="shared" si="5"/>
        <v>1.4814814814814814</v>
      </c>
      <c r="R40" s="7">
        <f t="shared" ref="R40" si="10">R29/AVERAGE($C29:$J29)</f>
        <v>0.88888888888888884</v>
      </c>
      <c r="S40" s="11"/>
    </row>
    <row r="41" spans="1:19" x14ac:dyDescent="0.3">
      <c r="A41" s="9" t="s">
        <v>14676</v>
      </c>
      <c r="B41" s="11"/>
      <c r="C41" s="11"/>
      <c r="D41" s="11"/>
      <c r="E41" s="11"/>
      <c r="F41" s="11"/>
      <c r="G41" s="7">
        <f t="shared" si="5"/>
        <v>0.3</v>
      </c>
      <c r="H41" s="7">
        <f t="shared" si="5"/>
        <v>0.6</v>
      </c>
      <c r="I41" s="7">
        <f t="shared" si="5"/>
        <v>2.1</v>
      </c>
      <c r="J41" s="7">
        <f t="shared" si="5"/>
        <v>0</v>
      </c>
      <c r="K41" s="7">
        <f t="shared" si="5"/>
        <v>0</v>
      </c>
      <c r="L41" s="7">
        <f t="shared" si="5"/>
        <v>1.2</v>
      </c>
      <c r="M41" s="7">
        <f t="shared" si="5"/>
        <v>0</v>
      </c>
      <c r="N41" s="7">
        <f t="shared" si="5"/>
        <v>0.6</v>
      </c>
      <c r="O41" s="7">
        <f t="shared" si="5"/>
        <v>0.6</v>
      </c>
      <c r="P41" s="7">
        <f t="shared" si="5"/>
        <v>0</v>
      </c>
      <c r="Q41" s="7">
        <f t="shared" si="5"/>
        <v>0.89999999999999991</v>
      </c>
      <c r="R41" s="7">
        <f t="shared" ref="R41" si="11">R30/AVERAGE($C30:$J30)</f>
        <v>0.89999999999999991</v>
      </c>
      <c r="S41" s="11"/>
    </row>
    <row r="42" spans="1:19" x14ac:dyDescent="0.3">
      <c r="A42" s="9" t="s">
        <v>14682</v>
      </c>
      <c r="B42" s="11"/>
      <c r="C42" s="11"/>
      <c r="D42" s="11"/>
      <c r="E42" s="11"/>
      <c r="F42" s="11"/>
      <c r="G42" s="7">
        <f t="shared" si="5"/>
        <v>0.4</v>
      </c>
      <c r="H42" s="7">
        <f t="shared" si="5"/>
        <v>1.6</v>
      </c>
      <c r="I42" s="7">
        <f t="shared" si="5"/>
        <v>0</v>
      </c>
      <c r="J42" s="7">
        <f t="shared" si="5"/>
        <v>0</v>
      </c>
      <c r="K42" s="7">
        <f t="shared" si="5"/>
        <v>0.4</v>
      </c>
      <c r="L42" s="7">
        <f t="shared" si="5"/>
        <v>0.4</v>
      </c>
      <c r="M42" s="7">
        <f t="shared" si="5"/>
        <v>2.4</v>
      </c>
      <c r="N42" s="7">
        <f t="shared" si="5"/>
        <v>1.2</v>
      </c>
      <c r="O42" s="7">
        <f t="shared" si="5"/>
        <v>2.4</v>
      </c>
      <c r="P42" s="7">
        <f t="shared" si="5"/>
        <v>0.4</v>
      </c>
      <c r="Q42" s="7">
        <f t="shared" si="5"/>
        <v>0.4</v>
      </c>
      <c r="R42" s="7">
        <f t="shared" ref="R42" si="12">R31/AVERAGE($C31:$J31)</f>
        <v>0.8</v>
      </c>
      <c r="S42" s="11"/>
    </row>
    <row r="43" spans="1:19" x14ac:dyDescent="0.3">
      <c r="A43" s="10"/>
      <c r="B43" s="11"/>
      <c r="C43" s="11"/>
      <c r="D43" s="11"/>
      <c r="E43" s="11"/>
      <c r="F43" s="11"/>
      <c r="G43" s="12"/>
      <c r="H43" s="12"/>
      <c r="I43" s="12"/>
      <c r="J43" s="12"/>
      <c r="K43" s="12"/>
      <c r="L43" s="12"/>
      <c r="M43" s="12"/>
      <c r="N43" s="12"/>
      <c r="O43" s="12"/>
      <c r="P43" s="12"/>
      <c r="Q43" s="12"/>
      <c r="S43" s="11"/>
    </row>
  </sheetData>
  <conditionalFormatting sqref="T8">
    <cfRule type="colorScale" priority="3">
      <colorScale>
        <cfvo type="min"/>
        <cfvo type="percentile" val="50"/>
        <cfvo type="max"/>
        <color rgb="FFF8696B"/>
        <color rgb="FFFFEB84"/>
        <color rgb="FF63BE7B"/>
      </colorScale>
    </cfRule>
  </conditionalFormatting>
  <conditionalFormatting sqref="G34:Q43 R34:R42">
    <cfRule type="colorScale" priority="1">
      <colorScale>
        <cfvo type="min"/>
        <cfvo type="percentile" val="50"/>
        <cfvo type="max"/>
        <color rgb="FFF8696B"/>
        <color rgb="FFFFEB84"/>
        <color rgb="FF63BE7B"/>
      </colorScale>
    </cfRule>
  </conditionalFormatting>
  <conditionalFormatting sqref="G8:R9">
    <cfRule type="colorScale" priority="5">
      <colorScale>
        <cfvo type="min"/>
        <cfvo type="percentile" val="50"/>
        <cfvo type="max"/>
        <color rgb="FFF8696B"/>
        <color rgb="FFFFEB84"/>
        <color rgb="FF63BE7B"/>
      </colorScale>
    </cfRule>
  </conditionalFormatting>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B00AD-F907-42FE-B258-0D3B203BFDAC}">
  <dimension ref="A2:AC123"/>
  <sheetViews>
    <sheetView zoomScale="90" zoomScaleNormal="90" workbookViewId="0">
      <selection activeCell="L24" sqref="L24"/>
    </sheetView>
  </sheetViews>
  <sheetFormatPr defaultColWidth="6.1796875" defaultRowHeight="12" x14ac:dyDescent="0.3"/>
  <cols>
    <col min="1" max="1" width="45.1796875" style="4" customWidth="1"/>
    <col min="2" max="2" width="13.54296875" style="4" customWidth="1"/>
    <col min="3" max="18" width="3.453125" style="4" bestFit="1" customWidth="1"/>
    <col min="19" max="19" width="9.453125" style="4" bestFit="1" customWidth="1"/>
    <col min="20" max="29" width="6.36328125" style="4" bestFit="1" customWidth="1"/>
    <col min="30" max="16384" width="6.1796875" style="4"/>
  </cols>
  <sheetData>
    <row r="2" spans="1:29" x14ac:dyDescent="0.3">
      <c r="J2" s="15"/>
    </row>
    <row r="3" spans="1:29" x14ac:dyDescent="0.3">
      <c r="A3" s="3" t="s">
        <v>14671</v>
      </c>
      <c r="B3" s="3" t="s">
        <v>14670</v>
      </c>
    </row>
    <row r="4" spans="1:29" x14ac:dyDescent="0.3">
      <c r="A4" s="3" t="s">
        <v>14664</v>
      </c>
      <c r="B4" s="4">
        <v>1</v>
      </c>
      <c r="C4" s="4">
        <v>2</v>
      </c>
      <c r="D4" s="4">
        <v>3</v>
      </c>
      <c r="E4" s="4">
        <v>4</v>
      </c>
      <c r="F4" s="4">
        <v>5</v>
      </c>
      <c r="G4" s="4">
        <v>6</v>
      </c>
      <c r="H4" s="4">
        <v>7</v>
      </c>
      <c r="I4" s="4">
        <v>8</v>
      </c>
      <c r="J4" s="4">
        <v>9</v>
      </c>
      <c r="K4" s="4">
        <v>10</v>
      </c>
      <c r="L4" s="4">
        <v>11</v>
      </c>
      <c r="M4" s="4">
        <v>12</v>
      </c>
      <c r="N4" s="4">
        <v>13</v>
      </c>
      <c r="O4" s="4">
        <v>14</v>
      </c>
      <c r="P4" s="4">
        <v>15</v>
      </c>
      <c r="Q4" s="4">
        <v>16</v>
      </c>
      <c r="R4" s="4">
        <v>17</v>
      </c>
      <c r="S4" s="4" t="s">
        <v>14665</v>
      </c>
      <c r="U4" s="14">
        <v>9</v>
      </c>
      <c r="V4" s="14">
        <v>10</v>
      </c>
      <c r="W4" s="14">
        <v>11</v>
      </c>
      <c r="X4" s="14">
        <v>12</v>
      </c>
      <c r="Y4" s="14">
        <v>13</v>
      </c>
      <c r="Z4" s="14">
        <v>14</v>
      </c>
      <c r="AA4" s="14">
        <v>15</v>
      </c>
      <c r="AB4" s="14">
        <v>16</v>
      </c>
      <c r="AC4" s="14">
        <v>17</v>
      </c>
    </row>
    <row r="5" spans="1:29" x14ac:dyDescent="0.3">
      <c r="A5" s="5">
        <v>2019</v>
      </c>
      <c r="B5" s="6">
        <v>124</v>
      </c>
      <c r="C5" s="6">
        <v>195</v>
      </c>
      <c r="D5" s="6">
        <v>306</v>
      </c>
      <c r="E5" s="6">
        <v>290</v>
      </c>
      <c r="F5" s="6">
        <v>284</v>
      </c>
      <c r="G5" s="6">
        <v>331</v>
      </c>
      <c r="H5" s="6">
        <v>278</v>
      </c>
      <c r="I5" s="6">
        <v>286</v>
      </c>
      <c r="J5" s="6">
        <v>305</v>
      </c>
      <c r="K5" s="6">
        <v>246</v>
      </c>
      <c r="L5" s="6">
        <v>302</v>
      </c>
      <c r="M5" s="6">
        <v>315</v>
      </c>
      <c r="N5" s="6">
        <v>311</v>
      </c>
      <c r="O5" s="6">
        <v>357</v>
      </c>
      <c r="P5" s="6">
        <v>384</v>
      </c>
      <c r="Q5" s="6">
        <v>257</v>
      </c>
      <c r="R5" s="6">
        <v>226</v>
      </c>
      <c r="S5" s="6">
        <v>4797</v>
      </c>
    </row>
    <row r="6" spans="1:29" x14ac:dyDescent="0.3">
      <c r="A6" s="5">
        <v>2020</v>
      </c>
      <c r="B6" s="6">
        <v>47</v>
      </c>
      <c r="C6" s="6">
        <v>207</v>
      </c>
      <c r="D6" s="6">
        <v>187</v>
      </c>
      <c r="E6" s="6">
        <v>210</v>
      </c>
      <c r="F6" s="6">
        <v>223</v>
      </c>
      <c r="G6" s="6">
        <v>299</v>
      </c>
      <c r="H6" s="6">
        <v>261</v>
      </c>
      <c r="I6" s="6">
        <v>326</v>
      </c>
      <c r="J6" s="6">
        <v>209</v>
      </c>
      <c r="K6" s="6">
        <v>314</v>
      </c>
      <c r="L6" s="6">
        <v>285</v>
      </c>
      <c r="M6" s="6">
        <v>223</v>
      </c>
      <c r="N6" s="6">
        <v>177</v>
      </c>
      <c r="O6" s="6">
        <v>214</v>
      </c>
      <c r="P6" s="6">
        <v>147</v>
      </c>
      <c r="Q6" s="6">
        <v>215</v>
      </c>
      <c r="R6" s="6">
        <v>244</v>
      </c>
      <c r="S6" s="6">
        <v>3788</v>
      </c>
      <c r="U6" s="7">
        <f t="shared" ref="U6" si="0">J6/AVERAGE($C6:$J6)</f>
        <v>0.86992715920915709</v>
      </c>
      <c r="V6" s="7">
        <f t="shared" ref="V6" si="1">K6/AVERAGE($C6:$J6)</f>
        <v>1.3069719042663892</v>
      </c>
      <c r="W6" s="7">
        <f t="shared" ref="W6" si="2">L6/AVERAGE($C6:$J6)</f>
        <v>1.1862643080124871</v>
      </c>
      <c r="X6" s="7">
        <f t="shared" ref="X6" si="3">M6/AVERAGE($C6:$J6)</f>
        <v>0.92819979188345469</v>
      </c>
      <c r="Y6" s="7">
        <f t="shared" ref="Y6" si="4">N6/AVERAGE($C6:$J6)</f>
        <v>0.73673257023933403</v>
      </c>
      <c r="Z6" s="7">
        <f t="shared" ref="Z6" si="5">O6/AVERAGE($C6:$J6)</f>
        <v>0.89073881373569197</v>
      </c>
      <c r="AA6" s="7">
        <f t="shared" ref="AA6" si="6">P6/AVERAGE($C6:$J6)</f>
        <v>0.61186264308012484</v>
      </c>
      <c r="AB6" s="7">
        <f t="shared" ref="AB6" si="7">Q6/AVERAGE($C6:$J6)</f>
        <v>0.89490114464099901</v>
      </c>
      <c r="AC6" s="7">
        <f t="shared" ref="AC6" si="8">R6/AVERAGE($C6:$J6)</f>
        <v>1.0156087408949011</v>
      </c>
    </row>
    <row r="7" spans="1:29" x14ac:dyDescent="0.3">
      <c r="A7" s="9" t="s">
        <v>14674</v>
      </c>
      <c r="B7" s="6">
        <v>28</v>
      </c>
      <c r="C7" s="6">
        <v>141</v>
      </c>
      <c r="D7" s="6">
        <v>109</v>
      </c>
      <c r="E7" s="6">
        <v>138</v>
      </c>
      <c r="F7" s="6">
        <v>131</v>
      </c>
      <c r="G7" s="6">
        <v>186</v>
      </c>
      <c r="H7" s="6">
        <v>173</v>
      </c>
      <c r="I7" s="6">
        <v>197</v>
      </c>
      <c r="J7" s="6">
        <v>135</v>
      </c>
      <c r="K7" s="6">
        <v>212</v>
      </c>
      <c r="L7" s="6">
        <v>177</v>
      </c>
      <c r="M7" s="6">
        <v>164</v>
      </c>
      <c r="N7" s="6">
        <v>113</v>
      </c>
      <c r="O7" s="6">
        <v>135</v>
      </c>
      <c r="P7" s="6">
        <v>90</v>
      </c>
      <c r="Q7" s="6">
        <v>124</v>
      </c>
      <c r="R7" s="6">
        <v>156</v>
      </c>
      <c r="S7" s="6">
        <v>2409</v>
      </c>
      <c r="U7" s="7">
        <f>J7/AVERAGE($C7:$J7)</f>
        <v>0.8925619834710744</v>
      </c>
      <c r="V7" s="7">
        <f t="shared" ref="V7:AC7" si="9">K7/AVERAGE($C7:$J7)</f>
        <v>1.4016528925619836</v>
      </c>
      <c r="W7" s="7">
        <f t="shared" si="9"/>
        <v>1.1702479338842975</v>
      </c>
      <c r="X7" s="7">
        <f t="shared" si="9"/>
        <v>1.0842975206611569</v>
      </c>
      <c r="Y7" s="7">
        <f t="shared" si="9"/>
        <v>0.7471074380165289</v>
      </c>
      <c r="Z7" s="7">
        <f t="shared" si="9"/>
        <v>0.8925619834710744</v>
      </c>
      <c r="AA7" s="7">
        <f t="shared" si="9"/>
        <v>0.5950413223140496</v>
      </c>
      <c r="AB7" s="7">
        <f t="shared" si="9"/>
        <v>0.81983471074380165</v>
      </c>
      <c r="AC7" s="7">
        <f t="shared" si="9"/>
        <v>1.0314049586776859</v>
      </c>
    </row>
    <row r="8" spans="1:29" x14ac:dyDescent="0.3">
      <c r="A8" s="9" t="s">
        <v>14677</v>
      </c>
      <c r="B8" s="6">
        <v>8</v>
      </c>
      <c r="C8" s="6">
        <v>21</v>
      </c>
      <c r="D8" s="6">
        <v>34</v>
      </c>
      <c r="E8" s="6">
        <v>34</v>
      </c>
      <c r="F8" s="6">
        <v>40</v>
      </c>
      <c r="G8" s="6">
        <v>42</v>
      </c>
      <c r="H8" s="6">
        <v>41</v>
      </c>
      <c r="I8" s="6">
        <v>48</v>
      </c>
      <c r="J8" s="6">
        <v>31</v>
      </c>
      <c r="K8" s="6">
        <v>38</v>
      </c>
      <c r="L8" s="6">
        <v>51</v>
      </c>
      <c r="M8" s="6">
        <v>27</v>
      </c>
      <c r="N8" s="6">
        <v>20</v>
      </c>
      <c r="O8" s="6">
        <v>37</v>
      </c>
      <c r="P8" s="6">
        <v>26</v>
      </c>
      <c r="Q8" s="6">
        <v>47</v>
      </c>
      <c r="R8" s="6">
        <v>37</v>
      </c>
      <c r="S8" s="6">
        <v>582</v>
      </c>
      <c r="U8" s="7">
        <f t="shared" ref="U8:U18" si="10">J8/AVERAGE($C8:$J8)</f>
        <v>0.85223367697594499</v>
      </c>
      <c r="V8" s="7">
        <f t="shared" ref="V8:V18" si="11">K8/AVERAGE($C8:$J8)</f>
        <v>1.0446735395189004</v>
      </c>
      <c r="W8" s="7">
        <f t="shared" ref="W8:W18" si="12">L8/AVERAGE($C8:$J8)</f>
        <v>1.402061855670103</v>
      </c>
      <c r="X8" s="7">
        <f t="shared" ref="X8:X18" si="13">M8/AVERAGE($C8:$J8)</f>
        <v>0.74226804123711343</v>
      </c>
      <c r="Y8" s="7">
        <f t="shared" ref="Y8:Y18" si="14">N8/AVERAGE($C8:$J8)</f>
        <v>0.54982817869415812</v>
      </c>
      <c r="Z8" s="7">
        <f t="shared" ref="Z8:Z18" si="15">O8/AVERAGE($C8:$J8)</f>
        <v>1.0171821305841924</v>
      </c>
      <c r="AA8" s="7">
        <f t="shared" ref="AA8:AA18" si="16">P8/AVERAGE($C8:$J8)</f>
        <v>0.71477663230240551</v>
      </c>
      <c r="AB8" s="7">
        <f t="shared" ref="AB8:AB18" si="17">Q8/AVERAGE($C8:$J8)</f>
        <v>1.2920962199312716</v>
      </c>
      <c r="AC8" s="7">
        <f t="shared" ref="AC8:AC18" si="18">R8/AVERAGE($C8:$J8)</f>
        <v>1.0171821305841924</v>
      </c>
    </row>
    <row r="9" spans="1:29" x14ac:dyDescent="0.3">
      <c r="A9" s="9" t="s">
        <v>14679</v>
      </c>
      <c r="B9" s="6">
        <v>9</v>
      </c>
      <c r="C9" s="6">
        <v>32</v>
      </c>
      <c r="D9" s="6">
        <v>22</v>
      </c>
      <c r="E9" s="6">
        <v>23</v>
      </c>
      <c r="F9" s="6">
        <v>46</v>
      </c>
      <c r="G9" s="6">
        <v>54</v>
      </c>
      <c r="H9" s="6">
        <v>36</v>
      </c>
      <c r="I9" s="6">
        <v>60</v>
      </c>
      <c r="J9" s="6">
        <v>34</v>
      </c>
      <c r="K9" s="6">
        <v>52</v>
      </c>
      <c r="L9" s="6">
        <v>36</v>
      </c>
      <c r="M9" s="6">
        <v>21</v>
      </c>
      <c r="N9" s="6">
        <v>13</v>
      </c>
      <c r="O9" s="6">
        <v>22</v>
      </c>
      <c r="P9" s="6">
        <v>15</v>
      </c>
      <c r="Q9" s="6">
        <v>24</v>
      </c>
      <c r="R9" s="6">
        <v>27</v>
      </c>
      <c r="S9" s="6">
        <v>526</v>
      </c>
      <c r="U9" s="7">
        <f t="shared" si="10"/>
        <v>0.88599348534201949</v>
      </c>
      <c r="V9" s="7">
        <f t="shared" si="11"/>
        <v>1.3550488599348534</v>
      </c>
      <c r="W9" s="7">
        <f t="shared" si="12"/>
        <v>0.93811074918566772</v>
      </c>
      <c r="X9" s="7">
        <f t="shared" si="13"/>
        <v>0.54723127035830621</v>
      </c>
      <c r="Y9" s="7">
        <f t="shared" si="14"/>
        <v>0.33876221498371334</v>
      </c>
      <c r="Z9" s="7">
        <f t="shared" si="15"/>
        <v>0.57328990228013033</v>
      </c>
      <c r="AA9" s="7">
        <f t="shared" si="16"/>
        <v>0.39087947882736157</v>
      </c>
      <c r="AB9" s="7">
        <f t="shared" si="17"/>
        <v>0.62540716612377845</v>
      </c>
      <c r="AC9" s="7">
        <f t="shared" si="18"/>
        <v>0.70358306188925079</v>
      </c>
    </row>
    <row r="10" spans="1:29" x14ac:dyDescent="0.3">
      <c r="A10" s="9" t="s">
        <v>14675</v>
      </c>
      <c r="B10" s="6"/>
      <c r="C10" s="6">
        <v>4</v>
      </c>
      <c r="D10" s="6">
        <v>12</v>
      </c>
      <c r="E10" s="6">
        <v>4</v>
      </c>
      <c r="F10" s="6"/>
      <c r="G10" s="6">
        <v>11</v>
      </c>
      <c r="H10" s="6">
        <v>4</v>
      </c>
      <c r="I10" s="6">
        <v>12</v>
      </c>
      <c r="J10" s="6">
        <v>4</v>
      </c>
      <c r="K10" s="6">
        <v>8</v>
      </c>
      <c r="L10" s="6">
        <v>8</v>
      </c>
      <c r="M10" s="6">
        <v>3</v>
      </c>
      <c r="N10" s="6">
        <v>21</v>
      </c>
      <c r="O10" s="6">
        <v>3</v>
      </c>
      <c r="P10" s="6">
        <v>9</v>
      </c>
      <c r="Q10" s="6">
        <v>8</v>
      </c>
      <c r="R10" s="6">
        <v>13</v>
      </c>
      <c r="S10" s="6">
        <v>124</v>
      </c>
      <c r="U10" s="7">
        <f t="shared" si="10"/>
        <v>0.5490196078431373</v>
      </c>
      <c r="V10" s="7">
        <f t="shared" si="11"/>
        <v>1.0980392156862746</v>
      </c>
      <c r="W10" s="7">
        <f t="shared" si="12"/>
        <v>1.0980392156862746</v>
      </c>
      <c r="X10" s="7">
        <f t="shared" si="13"/>
        <v>0.41176470588235292</v>
      </c>
      <c r="Y10" s="7">
        <f t="shared" si="14"/>
        <v>2.8823529411764706</v>
      </c>
      <c r="Z10" s="7">
        <f t="shared" si="15"/>
        <v>0.41176470588235292</v>
      </c>
      <c r="AA10" s="7">
        <f t="shared" si="16"/>
        <v>1.2352941176470589</v>
      </c>
      <c r="AB10" s="7">
        <f t="shared" si="17"/>
        <v>1.0980392156862746</v>
      </c>
      <c r="AC10" s="7">
        <f t="shared" si="18"/>
        <v>1.7843137254901962</v>
      </c>
    </row>
    <row r="11" spans="1:29" x14ac:dyDescent="0.3">
      <c r="A11" s="9" t="s">
        <v>14681</v>
      </c>
      <c r="B11" s="6"/>
      <c r="C11" s="6">
        <v>1</v>
      </c>
      <c r="D11" s="6">
        <v>1</v>
      </c>
      <c r="E11" s="6">
        <v>4</v>
      </c>
      <c r="F11" s="6"/>
      <c r="G11" s="6">
        <v>1</v>
      </c>
      <c r="H11" s="6"/>
      <c r="I11" s="6">
        <v>1</v>
      </c>
      <c r="J11" s="6">
        <v>3</v>
      </c>
      <c r="K11" s="6">
        <v>1</v>
      </c>
      <c r="L11" s="6"/>
      <c r="M11" s="6"/>
      <c r="N11" s="6">
        <v>1</v>
      </c>
      <c r="O11" s="6">
        <v>1</v>
      </c>
      <c r="P11" s="6"/>
      <c r="Q11" s="6">
        <v>3</v>
      </c>
      <c r="R11" s="6">
        <v>3</v>
      </c>
      <c r="S11" s="6">
        <v>20</v>
      </c>
      <c r="U11" s="7">
        <f t="shared" si="10"/>
        <v>1.6363636363636365</v>
      </c>
      <c r="V11" s="7">
        <f t="shared" si="11"/>
        <v>0.54545454545454553</v>
      </c>
      <c r="W11" s="7">
        <f t="shared" si="12"/>
        <v>0</v>
      </c>
      <c r="X11" s="7">
        <f t="shared" si="13"/>
        <v>0</v>
      </c>
      <c r="Y11" s="7">
        <f t="shared" si="14"/>
        <v>0.54545454545454553</v>
      </c>
      <c r="Z11" s="7">
        <f t="shared" si="15"/>
        <v>0.54545454545454553</v>
      </c>
      <c r="AA11" s="7">
        <f t="shared" si="16"/>
        <v>0</v>
      </c>
      <c r="AB11" s="7">
        <f t="shared" si="17"/>
        <v>1.6363636363636365</v>
      </c>
      <c r="AC11" s="7">
        <f t="shared" si="18"/>
        <v>1.6363636363636365</v>
      </c>
    </row>
    <row r="12" spans="1:29" x14ac:dyDescent="0.3">
      <c r="A12" s="20" t="s">
        <v>199</v>
      </c>
      <c r="B12" s="6"/>
      <c r="C12" s="6">
        <v>1</v>
      </c>
      <c r="D12" s="6">
        <v>1</v>
      </c>
      <c r="E12" s="6"/>
      <c r="F12" s="6"/>
      <c r="G12" s="6"/>
      <c r="H12" s="6"/>
      <c r="I12" s="6">
        <v>1</v>
      </c>
      <c r="J12" s="6">
        <v>2</v>
      </c>
      <c r="K12" s="6">
        <v>1</v>
      </c>
      <c r="L12" s="6"/>
      <c r="M12" s="6"/>
      <c r="N12" s="6"/>
      <c r="O12" s="6"/>
      <c r="P12" s="6"/>
      <c r="Q12" s="6">
        <v>2</v>
      </c>
      <c r="R12" s="6"/>
      <c r="S12" s="6">
        <v>8</v>
      </c>
      <c r="U12" s="7">
        <f t="shared" si="10"/>
        <v>1.6</v>
      </c>
      <c r="V12" s="7">
        <f t="shared" si="11"/>
        <v>0.8</v>
      </c>
      <c r="W12" s="7">
        <f t="shared" si="12"/>
        <v>0</v>
      </c>
      <c r="X12" s="7">
        <f t="shared" si="13"/>
        <v>0</v>
      </c>
      <c r="Y12" s="7">
        <f t="shared" si="14"/>
        <v>0</v>
      </c>
      <c r="Z12" s="7">
        <f t="shared" si="15"/>
        <v>0</v>
      </c>
      <c r="AA12" s="7">
        <f t="shared" si="16"/>
        <v>0</v>
      </c>
      <c r="AB12" s="7">
        <f t="shared" si="17"/>
        <v>1.6</v>
      </c>
      <c r="AC12" s="7">
        <f t="shared" si="18"/>
        <v>0</v>
      </c>
    </row>
    <row r="13" spans="1:29" x14ac:dyDescent="0.3">
      <c r="A13" s="20" t="s">
        <v>212</v>
      </c>
      <c r="B13" s="6"/>
      <c r="C13" s="6"/>
      <c r="D13" s="6"/>
      <c r="E13" s="6">
        <v>1</v>
      </c>
      <c r="F13" s="6"/>
      <c r="G13" s="6">
        <v>1</v>
      </c>
      <c r="H13" s="6"/>
      <c r="I13" s="6"/>
      <c r="J13" s="6">
        <v>1</v>
      </c>
      <c r="K13" s="6"/>
      <c r="L13" s="6"/>
      <c r="M13" s="6"/>
      <c r="N13" s="6">
        <v>1</v>
      </c>
      <c r="O13" s="6">
        <v>1</v>
      </c>
      <c r="P13" s="6"/>
      <c r="Q13" s="6"/>
      <c r="R13" s="6"/>
      <c r="S13" s="6">
        <v>5</v>
      </c>
      <c r="U13" s="7">
        <f t="shared" si="10"/>
        <v>1</v>
      </c>
      <c r="V13" s="7">
        <f t="shared" si="11"/>
        <v>0</v>
      </c>
      <c r="W13" s="7">
        <f t="shared" si="12"/>
        <v>0</v>
      </c>
      <c r="X13" s="7">
        <f t="shared" si="13"/>
        <v>0</v>
      </c>
      <c r="Y13" s="7">
        <f t="shared" si="14"/>
        <v>1</v>
      </c>
      <c r="Z13" s="7">
        <f t="shared" si="15"/>
        <v>1</v>
      </c>
      <c r="AA13" s="7">
        <f t="shared" si="16"/>
        <v>0</v>
      </c>
      <c r="AB13" s="7">
        <f t="shared" si="17"/>
        <v>0</v>
      </c>
      <c r="AC13" s="7">
        <f t="shared" si="18"/>
        <v>0</v>
      </c>
    </row>
    <row r="14" spans="1:29" x14ac:dyDescent="0.3">
      <c r="A14" s="20" t="s">
        <v>11037</v>
      </c>
      <c r="B14" s="6"/>
      <c r="C14" s="6"/>
      <c r="D14" s="6"/>
      <c r="E14" s="6">
        <v>2</v>
      </c>
      <c r="F14" s="6"/>
      <c r="G14" s="6"/>
      <c r="H14" s="6"/>
      <c r="I14" s="6"/>
      <c r="J14" s="6"/>
      <c r="K14" s="6"/>
      <c r="L14" s="6"/>
      <c r="M14" s="6"/>
      <c r="N14" s="6"/>
      <c r="O14" s="6"/>
      <c r="P14" s="6"/>
      <c r="Q14" s="6">
        <v>1</v>
      </c>
      <c r="R14" s="6">
        <v>1</v>
      </c>
      <c r="S14" s="6">
        <v>4</v>
      </c>
      <c r="U14" s="7">
        <f t="shared" si="10"/>
        <v>0</v>
      </c>
      <c r="V14" s="7">
        <f t="shared" si="11"/>
        <v>0</v>
      </c>
      <c r="W14" s="7">
        <f t="shared" si="12"/>
        <v>0</v>
      </c>
      <c r="X14" s="7">
        <f t="shared" si="13"/>
        <v>0</v>
      </c>
      <c r="Y14" s="7">
        <f t="shared" si="14"/>
        <v>0</v>
      </c>
      <c r="Z14" s="7">
        <f t="shared" si="15"/>
        <v>0</v>
      </c>
      <c r="AA14" s="7">
        <f t="shared" si="16"/>
        <v>0</v>
      </c>
      <c r="AB14" s="7">
        <f t="shared" si="17"/>
        <v>0.5</v>
      </c>
      <c r="AC14" s="7">
        <f t="shared" si="18"/>
        <v>0.5</v>
      </c>
    </row>
    <row r="15" spans="1:29" x14ac:dyDescent="0.3">
      <c r="A15" s="20" t="s">
        <v>282</v>
      </c>
      <c r="B15" s="6"/>
      <c r="C15" s="6"/>
      <c r="D15" s="6"/>
      <c r="E15" s="6">
        <v>1</v>
      </c>
      <c r="F15" s="6"/>
      <c r="G15" s="6"/>
      <c r="H15" s="6"/>
      <c r="I15" s="6"/>
      <c r="J15" s="6"/>
      <c r="K15" s="6"/>
      <c r="L15" s="6"/>
      <c r="M15" s="6"/>
      <c r="N15" s="6"/>
      <c r="O15" s="6"/>
      <c r="P15" s="6"/>
      <c r="Q15" s="6"/>
      <c r="R15" s="6">
        <v>2</v>
      </c>
      <c r="S15" s="6">
        <v>3</v>
      </c>
      <c r="U15" s="7">
        <f t="shared" si="10"/>
        <v>0</v>
      </c>
      <c r="V15" s="7">
        <f t="shared" si="11"/>
        <v>0</v>
      </c>
      <c r="W15" s="7">
        <f t="shared" si="12"/>
        <v>0</v>
      </c>
      <c r="X15" s="7">
        <f t="shared" si="13"/>
        <v>0</v>
      </c>
      <c r="Y15" s="7">
        <f t="shared" si="14"/>
        <v>0</v>
      </c>
      <c r="Z15" s="7">
        <f t="shared" si="15"/>
        <v>0</v>
      </c>
      <c r="AA15" s="7">
        <f t="shared" si="16"/>
        <v>0</v>
      </c>
      <c r="AB15" s="7">
        <f t="shared" si="17"/>
        <v>0</v>
      </c>
      <c r="AC15" s="7">
        <f t="shared" si="18"/>
        <v>2</v>
      </c>
    </row>
    <row r="16" spans="1:29" x14ac:dyDescent="0.3">
      <c r="A16" s="9" t="s">
        <v>14676</v>
      </c>
      <c r="B16" s="6">
        <v>2</v>
      </c>
      <c r="C16" s="6">
        <v>4</v>
      </c>
      <c r="D16" s="6">
        <v>4</v>
      </c>
      <c r="E16" s="6">
        <v>6</v>
      </c>
      <c r="F16" s="6">
        <v>6</v>
      </c>
      <c r="G16" s="6">
        <v>3</v>
      </c>
      <c r="H16" s="6">
        <v>1</v>
      </c>
      <c r="I16" s="6">
        <v>1</v>
      </c>
      <c r="J16" s="6">
        <v>2</v>
      </c>
      <c r="K16" s="6">
        <v>2</v>
      </c>
      <c r="L16" s="6">
        <v>8</v>
      </c>
      <c r="M16" s="6">
        <v>2</v>
      </c>
      <c r="N16" s="6">
        <v>4</v>
      </c>
      <c r="O16" s="6">
        <v>8</v>
      </c>
      <c r="P16" s="6">
        <v>6</v>
      </c>
      <c r="Q16" s="6">
        <v>5</v>
      </c>
      <c r="R16" s="6">
        <v>3</v>
      </c>
      <c r="S16" s="6">
        <v>67</v>
      </c>
      <c r="U16" s="7">
        <f t="shared" si="10"/>
        <v>0.59259259259259256</v>
      </c>
      <c r="V16" s="7">
        <f t="shared" si="11"/>
        <v>0.59259259259259256</v>
      </c>
      <c r="W16" s="7">
        <f t="shared" si="12"/>
        <v>2.3703703703703702</v>
      </c>
      <c r="X16" s="7">
        <f t="shared" si="13"/>
        <v>0.59259259259259256</v>
      </c>
      <c r="Y16" s="7">
        <f t="shared" si="14"/>
        <v>1.1851851851851851</v>
      </c>
      <c r="Z16" s="7">
        <f t="shared" si="15"/>
        <v>2.3703703703703702</v>
      </c>
      <c r="AA16" s="7">
        <f t="shared" si="16"/>
        <v>1.7777777777777777</v>
      </c>
      <c r="AB16" s="7">
        <f t="shared" si="17"/>
        <v>1.4814814814814814</v>
      </c>
      <c r="AC16" s="7">
        <f t="shared" si="18"/>
        <v>0.88888888888888884</v>
      </c>
    </row>
    <row r="17" spans="1:29" x14ac:dyDescent="0.3">
      <c r="A17" s="9" t="s">
        <v>14683</v>
      </c>
      <c r="B17" s="6"/>
      <c r="C17" s="6">
        <v>4</v>
      </c>
      <c r="D17" s="6">
        <v>5</v>
      </c>
      <c r="E17" s="6">
        <v>1</v>
      </c>
      <c r="F17" s="6"/>
      <c r="G17" s="6">
        <v>1</v>
      </c>
      <c r="H17" s="6">
        <v>2</v>
      </c>
      <c r="I17" s="6">
        <v>7</v>
      </c>
      <c r="J17" s="6"/>
      <c r="K17" s="6"/>
      <c r="L17" s="6">
        <v>4</v>
      </c>
      <c r="M17" s="6"/>
      <c r="N17" s="6">
        <v>2</v>
      </c>
      <c r="O17" s="6">
        <v>2</v>
      </c>
      <c r="P17" s="6"/>
      <c r="Q17" s="6">
        <v>3</v>
      </c>
      <c r="R17" s="6">
        <v>3</v>
      </c>
      <c r="S17" s="6">
        <v>34</v>
      </c>
      <c r="U17" s="7">
        <f t="shared" si="10"/>
        <v>0</v>
      </c>
      <c r="V17" s="7">
        <f t="shared" si="11"/>
        <v>0</v>
      </c>
      <c r="W17" s="7">
        <f t="shared" si="12"/>
        <v>1.2</v>
      </c>
      <c r="X17" s="7">
        <f t="shared" si="13"/>
        <v>0</v>
      </c>
      <c r="Y17" s="7">
        <f t="shared" si="14"/>
        <v>0.6</v>
      </c>
      <c r="Z17" s="7">
        <f t="shared" si="15"/>
        <v>0.6</v>
      </c>
      <c r="AA17" s="7">
        <f t="shared" si="16"/>
        <v>0</v>
      </c>
      <c r="AB17" s="7">
        <f t="shared" si="17"/>
        <v>0.89999999999999991</v>
      </c>
      <c r="AC17" s="7">
        <f t="shared" si="18"/>
        <v>0.89999999999999991</v>
      </c>
    </row>
    <row r="18" spans="1:29" x14ac:dyDescent="0.3">
      <c r="A18" s="9" t="s">
        <v>14682</v>
      </c>
      <c r="B18" s="6"/>
      <c r="C18" s="6"/>
      <c r="D18" s="6"/>
      <c r="E18" s="6"/>
      <c r="F18" s="6"/>
      <c r="G18" s="6">
        <v>1</v>
      </c>
      <c r="H18" s="6">
        <v>4</v>
      </c>
      <c r="I18" s="6"/>
      <c r="J18" s="6"/>
      <c r="K18" s="6">
        <v>1</v>
      </c>
      <c r="L18" s="6">
        <v>1</v>
      </c>
      <c r="M18" s="6">
        <v>6</v>
      </c>
      <c r="N18" s="6">
        <v>3</v>
      </c>
      <c r="O18" s="6">
        <v>6</v>
      </c>
      <c r="P18" s="6">
        <v>1</v>
      </c>
      <c r="Q18" s="6">
        <v>1</v>
      </c>
      <c r="R18" s="6">
        <v>2</v>
      </c>
      <c r="S18" s="6">
        <v>26</v>
      </c>
      <c r="U18" s="7">
        <f t="shared" si="10"/>
        <v>0</v>
      </c>
      <c r="V18" s="7">
        <f t="shared" si="11"/>
        <v>0.4</v>
      </c>
      <c r="W18" s="7">
        <f t="shared" si="12"/>
        <v>0.4</v>
      </c>
      <c r="X18" s="7">
        <f t="shared" si="13"/>
        <v>2.4</v>
      </c>
      <c r="Y18" s="7">
        <f t="shared" si="14"/>
        <v>1.2</v>
      </c>
      <c r="Z18" s="7">
        <f t="shared" si="15"/>
        <v>2.4</v>
      </c>
      <c r="AA18" s="7">
        <f t="shared" si="16"/>
        <v>0.4</v>
      </c>
      <c r="AB18" s="7">
        <f t="shared" si="17"/>
        <v>0.4</v>
      </c>
      <c r="AC18" s="7">
        <f t="shared" si="18"/>
        <v>0.8</v>
      </c>
    </row>
    <row r="19" spans="1:29" x14ac:dyDescent="0.3">
      <c r="A19" s="5" t="s">
        <v>14665</v>
      </c>
      <c r="B19" s="6">
        <v>171</v>
      </c>
      <c r="C19" s="6">
        <v>402</v>
      </c>
      <c r="D19" s="6">
        <v>493</v>
      </c>
      <c r="E19" s="6">
        <v>500</v>
      </c>
      <c r="F19" s="6">
        <v>507</v>
      </c>
      <c r="G19" s="6">
        <v>630</v>
      </c>
      <c r="H19" s="6">
        <v>539</v>
      </c>
      <c r="I19" s="6">
        <v>612</v>
      </c>
      <c r="J19" s="6">
        <v>514</v>
      </c>
      <c r="K19" s="6">
        <v>560</v>
      </c>
      <c r="L19" s="6">
        <v>587</v>
      </c>
      <c r="M19" s="6">
        <v>538</v>
      </c>
      <c r="N19" s="6">
        <v>488</v>
      </c>
      <c r="O19" s="6">
        <v>571</v>
      </c>
      <c r="P19" s="6">
        <v>531</v>
      </c>
      <c r="Q19" s="6">
        <v>472</v>
      </c>
      <c r="R19" s="6">
        <v>470</v>
      </c>
      <c r="S19" s="6">
        <v>8585</v>
      </c>
      <c r="U19" s="7">
        <f t="shared" ref="U19:U28" si="19">J19/AVERAGE($C19:$J19)</f>
        <v>0.97974743864665237</v>
      </c>
      <c r="V19" s="7">
        <f t="shared" ref="V19:V28" si="20">K19/AVERAGE($C19:$J19)</f>
        <v>1.0674291160352634</v>
      </c>
      <c r="W19" s="7">
        <f t="shared" ref="W19:W28" si="21">L19/AVERAGE($C19:$J19)</f>
        <v>1.118894448415535</v>
      </c>
      <c r="X19" s="7">
        <f t="shared" ref="X19:X28" si="22">M19/AVERAGE($C19:$J19)</f>
        <v>1.0254944007624494</v>
      </c>
      <c r="Y19" s="7">
        <f t="shared" ref="Y19:Y28" si="23">N19/AVERAGE($C19:$J19)</f>
        <v>0.93018822968787229</v>
      </c>
      <c r="Z19" s="7">
        <f t="shared" ref="Z19:Z28" si="24">O19/AVERAGE($C19:$J19)</f>
        <v>1.0883964736716703</v>
      </c>
      <c r="AA19" s="7">
        <f t="shared" ref="AA19:AA28" si="25">P19/AVERAGE($C19:$J19)</f>
        <v>1.0121515368120086</v>
      </c>
      <c r="AB19" s="7">
        <f t="shared" ref="AB19:AB28" si="26">Q19/AVERAGE($C19:$J19)</f>
        <v>0.89969025494400767</v>
      </c>
      <c r="AC19" s="7">
        <f t="shared" ref="AC19:AC28" si="27">R19/AVERAGE($C19:$J19)</f>
        <v>0.89587800810102458</v>
      </c>
    </row>
    <row r="20" spans="1:29" ht="14.5" x14ac:dyDescent="0.35">
      <c r="A20"/>
      <c r="B20"/>
      <c r="C20"/>
      <c r="D20"/>
      <c r="E20"/>
      <c r="F20"/>
      <c r="G20"/>
      <c r="H20"/>
      <c r="I20"/>
      <c r="J20"/>
      <c r="K20"/>
      <c r="L20"/>
      <c r="M20"/>
      <c r="N20"/>
      <c r="O20"/>
      <c r="P20"/>
      <c r="Q20"/>
      <c r="R20"/>
      <c r="S20"/>
      <c r="U20" s="7" t="e">
        <f t="shared" si="19"/>
        <v>#DIV/0!</v>
      </c>
      <c r="V20" s="7" t="e">
        <f t="shared" si="20"/>
        <v>#DIV/0!</v>
      </c>
      <c r="W20" s="7" t="e">
        <f t="shared" si="21"/>
        <v>#DIV/0!</v>
      </c>
      <c r="X20" s="7" t="e">
        <f t="shared" si="22"/>
        <v>#DIV/0!</v>
      </c>
      <c r="Y20" s="7" t="e">
        <f t="shared" si="23"/>
        <v>#DIV/0!</v>
      </c>
      <c r="Z20" s="7" t="e">
        <f t="shared" si="24"/>
        <v>#DIV/0!</v>
      </c>
      <c r="AA20" s="7" t="e">
        <f t="shared" si="25"/>
        <v>#DIV/0!</v>
      </c>
      <c r="AB20" s="7" t="e">
        <f t="shared" si="26"/>
        <v>#DIV/0!</v>
      </c>
      <c r="AC20" s="7" t="e">
        <f t="shared" si="27"/>
        <v>#DIV/0!</v>
      </c>
    </row>
    <row r="21" spans="1:29" ht="14.5" x14ac:dyDescent="0.35">
      <c r="A21"/>
      <c r="B21"/>
      <c r="C21"/>
      <c r="D21"/>
      <c r="E21"/>
      <c r="F21"/>
      <c r="G21"/>
      <c r="H21"/>
      <c r="I21"/>
      <c r="J21"/>
      <c r="K21"/>
      <c r="L21"/>
      <c r="M21"/>
      <c r="N21"/>
      <c r="O21"/>
      <c r="P21"/>
      <c r="Q21"/>
      <c r="R21"/>
      <c r="S21"/>
      <c r="U21" s="7" t="e">
        <f t="shared" si="19"/>
        <v>#DIV/0!</v>
      </c>
      <c r="V21" s="7" t="e">
        <f t="shared" si="20"/>
        <v>#DIV/0!</v>
      </c>
      <c r="W21" s="7" t="e">
        <f t="shared" si="21"/>
        <v>#DIV/0!</v>
      </c>
      <c r="X21" s="7" t="e">
        <f t="shared" si="22"/>
        <v>#DIV/0!</v>
      </c>
      <c r="Y21" s="7" t="e">
        <f t="shared" si="23"/>
        <v>#DIV/0!</v>
      </c>
      <c r="Z21" s="7" t="e">
        <f t="shared" si="24"/>
        <v>#DIV/0!</v>
      </c>
      <c r="AA21" s="7" t="e">
        <f t="shared" si="25"/>
        <v>#DIV/0!</v>
      </c>
      <c r="AB21" s="7" t="e">
        <f t="shared" si="26"/>
        <v>#DIV/0!</v>
      </c>
      <c r="AC21" s="7" t="e">
        <f t="shared" si="27"/>
        <v>#DIV/0!</v>
      </c>
    </row>
    <row r="22" spans="1:29" ht="14.5" x14ac:dyDescent="0.35">
      <c r="A22"/>
      <c r="B22"/>
      <c r="C22"/>
      <c r="D22"/>
      <c r="E22"/>
      <c r="F22"/>
      <c r="G22"/>
      <c r="H22"/>
      <c r="I22"/>
      <c r="J22"/>
      <c r="K22"/>
      <c r="L22"/>
      <c r="M22"/>
      <c r="N22"/>
      <c r="O22"/>
      <c r="P22"/>
      <c r="Q22"/>
      <c r="R22"/>
      <c r="S22"/>
      <c r="U22" s="7" t="e">
        <f t="shared" si="19"/>
        <v>#DIV/0!</v>
      </c>
      <c r="V22" s="7" t="e">
        <f t="shared" si="20"/>
        <v>#DIV/0!</v>
      </c>
      <c r="W22" s="7" t="e">
        <f t="shared" si="21"/>
        <v>#DIV/0!</v>
      </c>
      <c r="X22" s="7" t="e">
        <f t="shared" si="22"/>
        <v>#DIV/0!</v>
      </c>
      <c r="Y22" s="7" t="e">
        <f t="shared" si="23"/>
        <v>#DIV/0!</v>
      </c>
      <c r="Z22" s="7" t="e">
        <f t="shared" si="24"/>
        <v>#DIV/0!</v>
      </c>
      <c r="AA22" s="7" t="e">
        <f t="shared" si="25"/>
        <v>#DIV/0!</v>
      </c>
      <c r="AB22" s="7" t="e">
        <f t="shared" si="26"/>
        <v>#DIV/0!</v>
      </c>
      <c r="AC22" s="7" t="e">
        <f t="shared" si="27"/>
        <v>#DIV/0!</v>
      </c>
    </row>
    <row r="23" spans="1:29" ht="14.5" x14ac:dyDescent="0.35">
      <c r="A23"/>
      <c r="B23"/>
      <c r="C23"/>
      <c r="D23"/>
      <c r="E23"/>
      <c r="F23"/>
      <c r="G23"/>
      <c r="H23"/>
      <c r="I23"/>
      <c r="J23"/>
      <c r="K23"/>
      <c r="L23"/>
      <c r="M23"/>
      <c r="N23"/>
      <c r="O23"/>
      <c r="P23"/>
      <c r="Q23"/>
      <c r="R23"/>
      <c r="S23"/>
      <c r="U23" s="7" t="e">
        <f t="shared" si="19"/>
        <v>#DIV/0!</v>
      </c>
      <c r="V23" s="7" t="e">
        <f t="shared" si="20"/>
        <v>#DIV/0!</v>
      </c>
      <c r="W23" s="7" t="e">
        <f t="shared" si="21"/>
        <v>#DIV/0!</v>
      </c>
      <c r="X23" s="7" t="e">
        <f t="shared" si="22"/>
        <v>#DIV/0!</v>
      </c>
      <c r="Y23" s="7" t="e">
        <f t="shared" si="23"/>
        <v>#DIV/0!</v>
      </c>
      <c r="Z23" s="7" t="e">
        <f t="shared" si="24"/>
        <v>#DIV/0!</v>
      </c>
      <c r="AA23" s="7" t="e">
        <f t="shared" si="25"/>
        <v>#DIV/0!</v>
      </c>
      <c r="AB23" s="7" t="e">
        <f t="shared" si="26"/>
        <v>#DIV/0!</v>
      </c>
      <c r="AC23" s="7" t="e">
        <f t="shared" si="27"/>
        <v>#DIV/0!</v>
      </c>
    </row>
    <row r="24" spans="1:29" ht="14.5" x14ac:dyDescent="0.35">
      <c r="A24"/>
      <c r="B24"/>
      <c r="C24"/>
      <c r="D24"/>
      <c r="E24"/>
      <c r="F24"/>
      <c r="G24"/>
      <c r="H24"/>
      <c r="I24"/>
      <c r="J24"/>
      <c r="K24"/>
      <c r="L24"/>
      <c r="M24"/>
      <c r="N24"/>
      <c r="O24"/>
      <c r="P24"/>
      <c r="Q24"/>
      <c r="R24"/>
      <c r="S24"/>
      <c r="U24" s="7" t="e">
        <f t="shared" si="19"/>
        <v>#DIV/0!</v>
      </c>
      <c r="V24" s="7" t="e">
        <f t="shared" si="20"/>
        <v>#DIV/0!</v>
      </c>
      <c r="W24" s="7" t="e">
        <f t="shared" si="21"/>
        <v>#DIV/0!</v>
      </c>
      <c r="X24" s="7" t="e">
        <f t="shared" si="22"/>
        <v>#DIV/0!</v>
      </c>
      <c r="Y24" s="7" t="e">
        <f t="shared" si="23"/>
        <v>#DIV/0!</v>
      </c>
      <c r="Z24" s="7" t="e">
        <f t="shared" si="24"/>
        <v>#DIV/0!</v>
      </c>
      <c r="AA24" s="7" t="e">
        <f t="shared" si="25"/>
        <v>#DIV/0!</v>
      </c>
      <c r="AB24" s="7" t="e">
        <f t="shared" si="26"/>
        <v>#DIV/0!</v>
      </c>
      <c r="AC24" s="7" t="e">
        <f t="shared" si="27"/>
        <v>#DIV/0!</v>
      </c>
    </row>
    <row r="25" spans="1:29" ht="14.5" x14ac:dyDescent="0.35">
      <c r="A25"/>
      <c r="B25"/>
      <c r="C25"/>
      <c r="D25"/>
      <c r="E25"/>
      <c r="F25"/>
      <c r="G25"/>
      <c r="H25"/>
      <c r="I25"/>
      <c r="J25"/>
      <c r="K25"/>
      <c r="L25"/>
      <c r="M25"/>
      <c r="N25"/>
      <c r="O25"/>
      <c r="P25"/>
      <c r="Q25"/>
      <c r="R25"/>
      <c r="S25"/>
      <c r="U25" s="7" t="e">
        <f t="shared" si="19"/>
        <v>#DIV/0!</v>
      </c>
      <c r="V25" s="7" t="e">
        <f t="shared" si="20"/>
        <v>#DIV/0!</v>
      </c>
      <c r="W25" s="7" t="e">
        <f t="shared" si="21"/>
        <v>#DIV/0!</v>
      </c>
      <c r="X25" s="7" t="e">
        <f t="shared" si="22"/>
        <v>#DIV/0!</v>
      </c>
      <c r="Y25" s="7" t="e">
        <f t="shared" si="23"/>
        <v>#DIV/0!</v>
      </c>
      <c r="Z25" s="7" t="e">
        <f t="shared" si="24"/>
        <v>#DIV/0!</v>
      </c>
      <c r="AA25" s="7" t="e">
        <f t="shared" si="25"/>
        <v>#DIV/0!</v>
      </c>
      <c r="AB25" s="7" t="e">
        <f t="shared" si="26"/>
        <v>#DIV/0!</v>
      </c>
      <c r="AC25" s="7" t="e">
        <f t="shared" si="27"/>
        <v>#DIV/0!</v>
      </c>
    </row>
    <row r="26" spans="1:29" ht="14.5" x14ac:dyDescent="0.35">
      <c r="A26"/>
      <c r="B26"/>
      <c r="C26"/>
      <c r="D26"/>
      <c r="E26"/>
      <c r="F26"/>
      <c r="G26"/>
      <c r="H26"/>
      <c r="I26"/>
      <c r="J26"/>
      <c r="K26"/>
      <c r="L26"/>
      <c r="M26"/>
      <c r="N26"/>
      <c r="O26"/>
      <c r="P26"/>
      <c r="Q26"/>
      <c r="R26"/>
      <c r="S26"/>
      <c r="U26" s="7" t="e">
        <f t="shared" si="19"/>
        <v>#DIV/0!</v>
      </c>
      <c r="V26" s="7" t="e">
        <f t="shared" si="20"/>
        <v>#DIV/0!</v>
      </c>
      <c r="W26" s="7" t="e">
        <f t="shared" si="21"/>
        <v>#DIV/0!</v>
      </c>
      <c r="X26" s="7" t="e">
        <f t="shared" si="22"/>
        <v>#DIV/0!</v>
      </c>
      <c r="Y26" s="7" t="e">
        <f t="shared" si="23"/>
        <v>#DIV/0!</v>
      </c>
      <c r="Z26" s="7" t="e">
        <f t="shared" si="24"/>
        <v>#DIV/0!</v>
      </c>
      <c r="AA26" s="7" t="e">
        <f t="shared" si="25"/>
        <v>#DIV/0!</v>
      </c>
      <c r="AB26" s="7" t="e">
        <f t="shared" si="26"/>
        <v>#DIV/0!</v>
      </c>
      <c r="AC26" s="7" t="e">
        <f t="shared" si="27"/>
        <v>#DIV/0!</v>
      </c>
    </row>
    <row r="27" spans="1:29" ht="14.5" x14ac:dyDescent="0.35">
      <c r="A27"/>
      <c r="B27"/>
      <c r="C27"/>
      <c r="D27"/>
      <c r="E27"/>
      <c r="F27"/>
      <c r="G27"/>
      <c r="H27"/>
      <c r="I27"/>
      <c r="J27"/>
      <c r="K27"/>
      <c r="L27"/>
      <c r="M27"/>
      <c r="N27"/>
      <c r="O27"/>
      <c r="P27"/>
      <c r="Q27"/>
      <c r="R27"/>
      <c r="S27"/>
      <c r="U27" s="7" t="e">
        <f t="shared" si="19"/>
        <v>#DIV/0!</v>
      </c>
      <c r="V27" s="7" t="e">
        <f t="shared" si="20"/>
        <v>#DIV/0!</v>
      </c>
      <c r="W27" s="7" t="e">
        <f t="shared" si="21"/>
        <v>#DIV/0!</v>
      </c>
      <c r="X27" s="7" t="e">
        <f t="shared" si="22"/>
        <v>#DIV/0!</v>
      </c>
      <c r="Y27" s="7" t="e">
        <f t="shared" si="23"/>
        <v>#DIV/0!</v>
      </c>
      <c r="Z27" s="7" t="e">
        <f t="shared" si="24"/>
        <v>#DIV/0!</v>
      </c>
      <c r="AA27" s="7" t="e">
        <f t="shared" si="25"/>
        <v>#DIV/0!</v>
      </c>
      <c r="AB27" s="7" t="e">
        <f t="shared" si="26"/>
        <v>#DIV/0!</v>
      </c>
      <c r="AC27" s="7" t="e">
        <f t="shared" si="27"/>
        <v>#DIV/0!</v>
      </c>
    </row>
    <row r="28" spans="1:29" ht="14.5" x14ac:dyDescent="0.35">
      <c r="A28"/>
      <c r="B28"/>
      <c r="C28"/>
      <c r="D28"/>
      <c r="E28"/>
      <c r="F28"/>
      <c r="G28"/>
      <c r="H28"/>
      <c r="I28"/>
      <c r="J28"/>
      <c r="K28"/>
      <c r="L28"/>
      <c r="M28"/>
      <c r="N28"/>
      <c r="O28"/>
      <c r="P28"/>
      <c r="Q28"/>
      <c r="R28"/>
      <c r="S28"/>
      <c r="U28" s="7" t="e">
        <f t="shared" si="19"/>
        <v>#DIV/0!</v>
      </c>
      <c r="V28" s="7" t="e">
        <f t="shared" si="20"/>
        <v>#DIV/0!</v>
      </c>
      <c r="W28" s="7" t="e">
        <f t="shared" si="21"/>
        <v>#DIV/0!</v>
      </c>
      <c r="X28" s="7" t="e">
        <f t="shared" si="22"/>
        <v>#DIV/0!</v>
      </c>
      <c r="Y28" s="7" t="e">
        <f t="shared" si="23"/>
        <v>#DIV/0!</v>
      </c>
      <c r="Z28" s="7" t="e">
        <f t="shared" si="24"/>
        <v>#DIV/0!</v>
      </c>
      <c r="AA28" s="7" t="e">
        <f t="shared" si="25"/>
        <v>#DIV/0!</v>
      </c>
      <c r="AB28" s="7" t="e">
        <f t="shared" si="26"/>
        <v>#DIV/0!</v>
      </c>
      <c r="AC28" s="7" t="e">
        <f t="shared" si="27"/>
        <v>#DIV/0!</v>
      </c>
    </row>
    <row r="29" spans="1:29" ht="14.5" x14ac:dyDescent="0.35">
      <c r="A29"/>
      <c r="B29"/>
      <c r="C29"/>
      <c r="D29"/>
      <c r="E29"/>
      <c r="F29"/>
      <c r="G29"/>
      <c r="H29"/>
      <c r="I29"/>
      <c r="J29"/>
      <c r="K29"/>
      <c r="L29"/>
      <c r="M29"/>
      <c r="N29"/>
      <c r="O29"/>
      <c r="P29"/>
      <c r="Q29"/>
      <c r="R29"/>
      <c r="S29"/>
    </row>
    <row r="30" spans="1:29" ht="14.5" x14ac:dyDescent="0.35">
      <c r="A30"/>
      <c r="B30"/>
      <c r="C30"/>
      <c r="D30"/>
      <c r="E30"/>
      <c r="F30"/>
      <c r="G30"/>
      <c r="H30"/>
      <c r="I30"/>
      <c r="J30"/>
      <c r="K30"/>
      <c r="L30"/>
      <c r="M30"/>
      <c r="N30"/>
      <c r="O30"/>
      <c r="P30"/>
      <c r="Q30"/>
      <c r="R30"/>
      <c r="S30"/>
    </row>
    <row r="31" spans="1:29" ht="14.5" x14ac:dyDescent="0.35">
      <c r="A31"/>
      <c r="B31"/>
      <c r="C31"/>
      <c r="D31"/>
      <c r="E31"/>
      <c r="F31"/>
      <c r="G31"/>
      <c r="H31"/>
      <c r="I31"/>
      <c r="J31"/>
      <c r="K31"/>
      <c r="L31"/>
      <c r="M31"/>
      <c r="N31"/>
      <c r="O31"/>
      <c r="P31"/>
      <c r="Q31"/>
      <c r="R31"/>
      <c r="S31"/>
    </row>
    <row r="32" spans="1:29" ht="14.5" x14ac:dyDescent="0.35">
      <c r="A32"/>
      <c r="B32"/>
      <c r="C32"/>
      <c r="D32"/>
      <c r="E32"/>
      <c r="F32"/>
      <c r="G32"/>
      <c r="H32"/>
      <c r="I32"/>
      <c r="J32"/>
      <c r="K32"/>
      <c r="L32"/>
      <c r="M32"/>
      <c r="N32"/>
      <c r="O32"/>
      <c r="P32"/>
      <c r="Q32"/>
      <c r="R32"/>
      <c r="S32"/>
    </row>
    <row r="33" spans="1:19" ht="14.5" x14ac:dyDescent="0.35">
      <c r="A33"/>
      <c r="B33"/>
      <c r="C33"/>
      <c r="D33"/>
      <c r="E33"/>
      <c r="F33"/>
      <c r="G33"/>
      <c r="H33"/>
      <c r="I33"/>
      <c r="J33"/>
      <c r="K33"/>
      <c r="L33"/>
      <c r="M33"/>
      <c r="N33"/>
      <c r="O33"/>
      <c r="P33"/>
      <c r="Q33"/>
      <c r="R33"/>
      <c r="S33"/>
    </row>
    <row r="34" spans="1:19" ht="14.5" x14ac:dyDescent="0.35">
      <c r="A34"/>
      <c r="B34"/>
      <c r="C34"/>
      <c r="D34"/>
      <c r="E34"/>
      <c r="F34"/>
      <c r="G34"/>
      <c r="H34"/>
      <c r="I34"/>
      <c r="J34"/>
      <c r="K34"/>
      <c r="L34"/>
      <c r="M34"/>
      <c r="N34"/>
      <c r="O34"/>
      <c r="P34"/>
      <c r="Q34"/>
      <c r="R34"/>
      <c r="S34"/>
    </row>
    <row r="35" spans="1:19" ht="14.5" x14ac:dyDescent="0.35">
      <c r="A35"/>
      <c r="B35"/>
      <c r="C35"/>
      <c r="D35"/>
      <c r="E35"/>
      <c r="F35"/>
      <c r="G35"/>
      <c r="H35"/>
      <c r="I35"/>
      <c r="J35"/>
      <c r="K35"/>
      <c r="L35"/>
      <c r="M35"/>
      <c r="N35"/>
      <c r="O35"/>
      <c r="P35"/>
      <c r="Q35"/>
      <c r="R35"/>
      <c r="S35"/>
    </row>
    <row r="36" spans="1:19" ht="14.5" x14ac:dyDescent="0.35">
      <c r="A36"/>
      <c r="B36"/>
      <c r="C36"/>
      <c r="D36"/>
      <c r="E36"/>
      <c r="F36"/>
      <c r="G36"/>
      <c r="H36"/>
      <c r="I36"/>
      <c r="J36"/>
      <c r="K36"/>
      <c r="L36"/>
      <c r="M36"/>
      <c r="N36"/>
      <c r="O36"/>
      <c r="P36"/>
      <c r="Q36"/>
      <c r="R36"/>
      <c r="S36"/>
    </row>
    <row r="37" spans="1:19" ht="14.5" x14ac:dyDescent="0.35">
      <c r="A37"/>
      <c r="B37"/>
      <c r="C37"/>
      <c r="D37"/>
      <c r="E37"/>
      <c r="F37"/>
      <c r="G37"/>
      <c r="H37"/>
      <c r="I37"/>
      <c r="J37"/>
      <c r="K37"/>
      <c r="L37"/>
      <c r="M37"/>
      <c r="N37"/>
      <c r="O37"/>
      <c r="P37"/>
      <c r="Q37"/>
      <c r="R37"/>
      <c r="S37"/>
    </row>
    <row r="38" spans="1:19" ht="14.5" x14ac:dyDescent="0.35">
      <c r="A38"/>
      <c r="B38"/>
      <c r="C38"/>
      <c r="D38"/>
      <c r="E38"/>
      <c r="F38"/>
      <c r="G38"/>
      <c r="H38"/>
      <c r="I38"/>
      <c r="J38"/>
      <c r="K38"/>
      <c r="L38"/>
      <c r="M38"/>
      <c r="N38"/>
      <c r="O38"/>
      <c r="P38"/>
      <c r="Q38"/>
      <c r="R38"/>
      <c r="S38"/>
    </row>
    <row r="39" spans="1:19" ht="14.5" x14ac:dyDescent="0.35">
      <c r="A39"/>
      <c r="B39"/>
      <c r="C39"/>
      <c r="D39"/>
      <c r="E39"/>
      <c r="F39"/>
      <c r="G39"/>
      <c r="H39"/>
      <c r="I39"/>
      <c r="J39"/>
      <c r="K39"/>
      <c r="L39"/>
      <c r="M39"/>
      <c r="N39"/>
      <c r="O39"/>
      <c r="P39"/>
      <c r="Q39"/>
      <c r="R39"/>
      <c r="S39"/>
    </row>
    <row r="40" spans="1:19" ht="14.5" x14ac:dyDescent="0.35">
      <c r="A40"/>
      <c r="B40"/>
      <c r="C40"/>
      <c r="D40"/>
      <c r="E40"/>
      <c r="F40"/>
      <c r="G40"/>
      <c r="H40"/>
      <c r="I40"/>
      <c r="J40"/>
      <c r="K40"/>
      <c r="L40"/>
      <c r="M40"/>
      <c r="N40"/>
      <c r="O40"/>
      <c r="P40"/>
      <c r="Q40"/>
      <c r="R40"/>
      <c r="S40"/>
    </row>
    <row r="41" spans="1:19" ht="14.5" x14ac:dyDescent="0.35">
      <c r="A41"/>
      <c r="B41"/>
      <c r="C41"/>
      <c r="D41"/>
      <c r="E41"/>
      <c r="F41"/>
      <c r="G41"/>
      <c r="H41"/>
      <c r="I41"/>
      <c r="J41"/>
      <c r="K41"/>
      <c r="L41"/>
      <c r="M41"/>
      <c r="N41"/>
      <c r="O41"/>
      <c r="P41"/>
      <c r="Q41"/>
      <c r="R41"/>
      <c r="S41"/>
    </row>
    <row r="42" spans="1:19" ht="14.5" x14ac:dyDescent="0.35">
      <c r="A42"/>
      <c r="B42"/>
      <c r="C42"/>
      <c r="D42"/>
      <c r="E42"/>
      <c r="F42"/>
      <c r="G42"/>
      <c r="H42"/>
      <c r="I42"/>
      <c r="J42"/>
      <c r="K42"/>
      <c r="L42"/>
      <c r="M42"/>
      <c r="N42"/>
      <c r="O42"/>
      <c r="P42"/>
      <c r="Q42"/>
      <c r="R42"/>
      <c r="S42"/>
    </row>
    <row r="43" spans="1:19" ht="14.5" x14ac:dyDescent="0.35">
      <c r="A43"/>
      <c r="B43"/>
      <c r="C43"/>
      <c r="D43"/>
      <c r="E43"/>
      <c r="F43"/>
      <c r="G43"/>
      <c r="H43"/>
      <c r="I43"/>
      <c r="J43"/>
      <c r="K43"/>
      <c r="L43"/>
      <c r="M43"/>
      <c r="N43"/>
      <c r="O43"/>
      <c r="P43"/>
      <c r="Q43"/>
      <c r="R43"/>
      <c r="S43"/>
    </row>
    <row r="44" spans="1:19" ht="14.5" x14ac:dyDescent="0.35">
      <c r="A44"/>
      <c r="B44"/>
      <c r="C44"/>
      <c r="D44"/>
      <c r="E44"/>
      <c r="F44"/>
      <c r="G44"/>
      <c r="H44"/>
      <c r="I44"/>
      <c r="J44"/>
      <c r="K44"/>
      <c r="L44"/>
      <c r="M44"/>
      <c r="N44"/>
      <c r="O44"/>
      <c r="P44"/>
      <c r="Q44"/>
      <c r="R44"/>
      <c r="S44"/>
    </row>
    <row r="45" spans="1:19" ht="14.5" x14ac:dyDescent="0.35">
      <c r="A45"/>
      <c r="B45"/>
      <c r="C45"/>
      <c r="D45"/>
      <c r="E45"/>
      <c r="F45"/>
      <c r="G45"/>
      <c r="H45"/>
      <c r="I45"/>
      <c r="J45"/>
      <c r="K45"/>
      <c r="L45"/>
      <c r="M45"/>
      <c r="N45"/>
      <c r="O45"/>
      <c r="P45"/>
      <c r="Q45"/>
      <c r="R45"/>
      <c r="S45"/>
    </row>
    <row r="46" spans="1:19" ht="14.5" x14ac:dyDescent="0.35">
      <c r="A46"/>
      <c r="B46"/>
      <c r="C46"/>
      <c r="D46"/>
      <c r="E46"/>
      <c r="F46"/>
      <c r="G46"/>
      <c r="H46"/>
      <c r="I46"/>
      <c r="J46"/>
      <c r="K46"/>
      <c r="L46"/>
      <c r="M46"/>
      <c r="N46"/>
      <c r="O46"/>
      <c r="P46"/>
      <c r="Q46"/>
      <c r="R46"/>
      <c r="S46"/>
    </row>
    <row r="47" spans="1:19" ht="14.5" x14ac:dyDescent="0.35">
      <c r="A47"/>
      <c r="B47"/>
      <c r="C47"/>
      <c r="D47"/>
      <c r="E47"/>
      <c r="F47"/>
      <c r="G47"/>
      <c r="H47"/>
      <c r="I47"/>
      <c r="J47"/>
      <c r="K47"/>
      <c r="L47"/>
      <c r="M47"/>
      <c r="N47"/>
      <c r="O47"/>
      <c r="P47"/>
      <c r="Q47"/>
      <c r="R47"/>
      <c r="S47"/>
    </row>
    <row r="48" spans="1:19" ht="14.5" x14ac:dyDescent="0.35">
      <c r="A48"/>
      <c r="B48"/>
      <c r="C48"/>
      <c r="D48"/>
      <c r="E48"/>
      <c r="F48"/>
      <c r="G48"/>
      <c r="H48"/>
      <c r="I48"/>
      <c r="J48"/>
      <c r="K48"/>
      <c r="L48"/>
      <c r="M48"/>
      <c r="N48"/>
      <c r="O48"/>
      <c r="P48"/>
      <c r="Q48"/>
      <c r="R48"/>
      <c r="S48"/>
    </row>
    <row r="49" spans="1:19" ht="14.5" x14ac:dyDescent="0.35">
      <c r="A49"/>
      <c r="B49"/>
      <c r="C49"/>
      <c r="D49"/>
      <c r="E49"/>
      <c r="F49"/>
      <c r="G49"/>
      <c r="H49"/>
      <c r="I49"/>
      <c r="J49"/>
      <c r="K49"/>
      <c r="L49"/>
      <c r="M49"/>
      <c r="N49"/>
      <c r="O49"/>
      <c r="P49"/>
      <c r="Q49"/>
      <c r="R49"/>
      <c r="S49"/>
    </row>
    <row r="50" spans="1:19" ht="14.5" x14ac:dyDescent="0.35">
      <c r="A50"/>
      <c r="B50"/>
      <c r="C50"/>
      <c r="D50"/>
      <c r="E50"/>
      <c r="F50"/>
      <c r="G50"/>
      <c r="H50"/>
      <c r="I50"/>
      <c r="J50"/>
      <c r="K50"/>
      <c r="L50"/>
      <c r="M50"/>
      <c r="N50"/>
      <c r="O50"/>
      <c r="P50"/>
      <c r="Q50"/>
      <c r="R50"/>
      <c r="S50"/>
    </row>
    <row r="51" spans="1:19" ht="14.5" x14ac:dyDescent="0.35">
      <c r="A51"/>
      <c r="B51"/>
      <c r="C51"/>
      <c r="D51"/>
      <c r="E51"/>
      <c r="F51"/>
      <c r="G51"/>
      <c r="H51"/>
      <c r="I51"/>
      <c r="J51"/>
      <c r="K51"/>
      <c r="L51"/>
      <c r="M51"/>
      <c r="N51"/>
      <c r="O51"/>
      <c r="P51"/>
      <c r="Q51"/>
      <c r="R51"/>
      <c r="S51"/>
    </row>
    <row r="52" spans="1:19" ht="14.5" x14ac:dyDescent="0.35">
      <c r="A52"/>
      <c r="B52"/>
      <c r="C52"/>
      <c r="D52"/>
      <c r="E52"/>
      <c r="F52"/>
      <c r="G52"/>
      <c r="H52"/>
      <c r="I52"/>
      <c r="J52"/>
      <c r="K52"/>
      <c r="L52"/>
      <c r="M52"/>
      <c r="N52"/>
      <c r="O52"/>
      <c r="P52"/>
      <c r="Q52"/>
      <c r="R52"/>
      <c r="S52"/>
    </row>
    <row r="53" spans="1:19" ht="14.5" x14ac:dyDescent="0.35">
      <c r="A53"/>
      <c r="B53"/>
      <c r="C53"/>
      <c r="D53"/>
      <c r="E53"/>
      <c r="F53"/>
      <c r="G53"/>
      <c r="H53"/>
      <c r="I53"/>
      <c r="J53"/>
      <c r="K53"/>
      <c r="L53"/>
      <c r="M53"/>
      <c r="N53"/>
      <c r="O53"/>
      <c r="P53"/>
      <c r="Q53"/>
      <c r="R53"/>
      <c r="S53"/>
    </row>
    <row r="54" spans="1:19" ht="14.5" x14ac:dyDescent="0.35">
      <c r="A54"/>
      <c r="B54"/>
      <c r="C54"/>
      <c r="D54"/>
      <c r="E54"/>
      <c r="F54"/>
      <c r="G54"/>
      <c r="H54"/>
      <c r="I54"/>
      <c r="J54"/>
      <c r="K54"/>
      <c r="L54"/>
      <c r="M54"/>
      <c r="N54"/>
      <c r="O54"/>
      <c r="P54"/>
      <c r="Q54"/>
      <c r="R54"/>
      <c r="S54"/>
    </row>
    <row r="55" spans="1:19" ht="14.5" x14ac:dyDescent="0.35">
      <c r="A55"/>
      <c r="B55"/>
      <c r="C55"/>
      <c r="D55"/>
      <c r="E55"/>
      <c r="F55"/>
      <c r="G55"/>
      <c r="H55"/>
      <c r="I55"/>
      <c r="J55"/>
      <c r="K55"/>
      <c r="L55"/>
      <c r="M55"/>
      <c r="N55"/>
      <c r="O55"/>
      <c r="P55"/>
      <c r="Q55"/>
      <c r="R55"/>
      <c r="S55"/>
    </row>
    <row r="56" spans="1:19" ht="14.5" x14ac:dyDescent="0.35">
      <c r="A56"/>
      <c r="B56"/>
      <c r="C56"/>
      <c r="D56"/>
      <c r="E56"/>
      <c r="F56"/>
      <c r="G56"/>
      <c r="H56"/>
      <c r="I56"/>
      <c r="J56"/>
      <c r="K56"/>
      <c r="L56"/>
      <c r="M56"/>
      <c r="N56"/>
      <c r="O56"/>
      <c r="P56"/>
      <c r="Q56"/>
      <c r="R56"/>
      <c r="S56"/>
    </row>
    <row r="57" spans="1:19" ht="14.5" x14ac:dyDescent="0.35">
      <c r="A57"/>
      <c r="B57"/>
      <c r="C57"/>
      <c r="D57"/>
      <c r="E57"/>
      <c r="F57"/>
      <c r="G57"/>
      <c r="H57"/>
      <c r="I57"/>
      <c r="J57"/>
      <c r="K57"/>
      <c r="L57"/>
      <c r="M57"/>
      <c r="N57"/>
      <c r="O57"/>
      <c r="P57"/>
      <c r="Q57"/>
      <c r="R57"/>
      <c r="S57"/>
    </row>
    <row r="58" spans="1:19" ht="14.5" x14ac:dyDescent="0.35">
      <c r="A58"/>
      <c r="B58"/>
      <c r="C58"/>
      <c r="D58"/>
      <c r="E58"/>
      <c r="F58"/>
      <c r="G58"/>
      <c r="H58"/>
      <c r="I58"/>
      <c r="J58"/>
      <c r="K58"/>
      <c r="L58"/>
      <c r="M58"/>
      <c r="N58"/>
      <c r="O58"/>
      <c r="P58"/>
      <c r="Q58"/>
      <c r="R58"/>
      <c r="S58"/>
    </row>
    <row r="59" spans="1:19" ht="14.5" x14ac:dyDescent="0.35">
      <c r="A59"/>
      <c r="B59"/>
      <c r="C59"/>
      <c r="D59"/>
      <c r="E59"/>
      <c r="F59"/>
      <c r="G59"/>
      <c r="H59"/>
      <c r="I59"/>
      <c r="J59"/>
      <c r="K59"/>
      <c r="L59"/>
      <c r="M59"/>
      <c r="N59"/>
      <c r="O59"/>
      <c r="P59"/>
      <c r="Q59"/>
      <c r="R59"/>
      <c r="S59"/>
    </row>
    <row r="60" spans="1:19" ht="14.5" x14ac:dyDescent="0.35">
      <c r="A60"/>
      <c r="B60"/>
      <c r="C60"/>
      <c r="D60"/>
      <c r="E60"/>
      <c r="F60"/>
      <c r="G60"/>
      <c r="H60"/>
      <c r="I60"/>
      <c r="J60"/>
      <c r="K60"/>
      <c r="L60"/>
      <c r="M60"/>
      <c r="N60"/>
      <c r="O60"/>
      <c r="P60"/>
      <c r="Q60"/>
      <c r="R60"/>
      <c r="S60"/>
    </row>
    <row r="61" spans="1:19" ht="14.5" x14ac:dyDescent="0.35">
      <c r="A61"/>
      <c r="B61"/>
      <c r="C61"/>
      <c r="D61"/>
      <c r="E61"/>
      <c r="F61"/>
      <c r="G61"/>
      <c r="H61"/>
      <c r="I61"/>
      <c r="J61"/>
      <c r="K61"/>
      <c r="L61"/>
      <c r="M61"/>
      <c r="N61"/>
      <c r="O61"/>
      <c r="P61"/>
      <c r="Q61"/>
      <c r="R61"/>
      <c r="S61"/>
    </row>
    <row r="62" spans="1:19" ht="14.5" x14ac:dyDescent="0.35">
      <c r="A62"/>
      <c r="B62"/>
      <c r="C62"/>
      <c r="D62"/>
      <c r="E62"/>
      <c r="F62"/>
      <c r="G62"/>
      <c r="H62"/>
      <c r="I62"/>
      <c r="J62"/>
      <c r="K62"/>
      <c r="L62"/>
      <c r="M62"/>
      <c r="N62"/>
      <c r="O62"/>
      <c r="P62"/>
      <c r="Q62"/>
      <c r="R62"/>
      <c r="S62"/>
    </row>
    <row r="63" spans="1:19" ht="14.5" x14ac:dyDescent="0.35">
      <c r="A63"/>
      <c r="B63"/>
      <c r="C63"/>
      <c r="D63"/>
      <c r="E63"/>
      <c r="F63"/>
      <c r="G63"/>
      <c r="H63"/>
      <c r="I63"/>
      <c r="J63"/>
      <c r="K63"/>
      <c r="L63"/>
      <c r="M63"/>
      <c r="N63"/>
      <c r="O63"/>
      <c r="P63"/>
      <c r="Q63"/>
      <c r="R63"/>
      <c r="S63"/>
    </row>
    <row r="64" spans="1:19" ht="14.5" x14ac:dyDescent="0.35">
      <c r="A64"/>
      <c r="B64"/>
      <c r="C64"/>
      <c r="D64"/>
      <c r="E64"/>
      <c r="F64"/>
      <c r="G64"/>
      <c r="H64"/>
      <c r="I64"/>
      <c r="J64"/>
      <c r="K64"/>
      <c r="L64"/>
      <c r="M64"/>
      <c r="N64"/>
      <c r="O64"/>
      <c r="P64"/>
      <c r="Q64"/>
      <c r="R64"/>
      <c r="S64"/>
    </row>
    <row r="65" spans="1:19" ht="14.5" x14ac:dyDescent="0.35">
      <c r="A65"/>
      <c r="B65"/>
      <c r="C65"/>
      <c r="D65"/>
      <c r="E65"/>
      <c r="F65"/>
      <c r="G65"/>
      <c r="H65"/>
      <c r="I65"/>
      <c r="J65"/>
      <c r="K65"/>
      <c r="L65"/>
      <c r="M65"/>
      <c r="N65"/>
      <c r="O65"/>
      <c r="P65"/>
      <c r="Q65"/>
      <c r="R65"/>
      <c r="S65"/>
    </row>
    <row r="66" spans="1:19" ht="14.5" x14ac:dyDescent="0.35">
      <c r="A66"/>
      <c r="B66"/>
      <c r="C66"/>
      <c r="D66"/>
      <c r="E66"/>
      <c r="F66"/>
      <c r="G66"/>
      <c r="H66"/>
      <c r="I66"/>
      <c r="J66"/>
      <c r="K66"/>
      <c r="L66"/>
      <c r="M66"/>
      <c r="N66"/>
      <c r="O66"/>
      <c r="P66"/>
      <c r="Q66"/>
      <c r="R66"/>
      <c r="S66"/>
    </row>
    <row r="67" spans="1:19" ht="14.5" x14ac:dyDescent="0.35">
      <c r="A67"/>
      <c r="B67"/>
      <c r="C67"/>
      <c r="D67"/>
      <c r="E67"/>
      <c r="F67"/>
      <c r="G67"/>
      <c r="H67"/>
      <c r="I67"/>
      <c r="J67"/>
      <c r="K67"/>
      <c r="L67"/>
      <c r="M67"/>
      <c r="N67"/>
      <c r="O67"/>
      <c r="P67"/>
      <c r="Q67"/>
      <c r="R67"/>
      <c r="S67"/>
    </row>
    <row r="68" spans="1:19" ht="14.5" x14ac:dyDescent="0.35">
      <c r="A68"/>
      <c r="B68"/>
      <c r="C68"/>
      <c r="D68"/>
      <c r="E68"/>
      <c r="F68"/>
      <c r="G68"/>
      <c r="H68"/>
      <c r="I68"/>
      <c r="J68"/>
      <c r="K68"/>
      <c r="L68"/>
      <c r="M68"/>
      <c r="N68"/>
      <c r="O68"/>
      <c r="P68"/>
      <c r="Q68"/>
      <c r="R68"/>
      <c r="S68"/>
    </row>
    <row r="69" spans="1:19" ht="14.5" x14ac:dyDescent="0.35">
      <c r="A69"/>
      <c r="B69"/>
      <c r="C69"/>
      <c r="D69"/>
      <c r="E69"/>
      <c r="F69"/>
      <c r="G69"/>
      <c r="H69"/>
      <c r="I69"/>
      <c r="J69"/>
      <c r="K69"/>
      <c r="L69"/>
      <c r="M69"/>
      <c r="N69"/>
      <c r="O69"/>
      <c r="P69"/>
      <c r="Q69"/>
      <c r="R69"/>
      <c r="S69"/>
    </row>
    <row r="70" spans="1:19" ht="14.5" x14ac:dyDescent="0.35">
      <c r="A70"/>
      <c r="B70"/>
      <c r="C70"/>
      <c r="D70"/>
      <c r="E70"/>
      <c r="F70"/>
      <c r="G70"/>
      <c r="H70"/>
      <c r="I70"/>
      <c r="J70"/>
      <c r="K70"/>
      <c r="L70"/>
      <c r="M70"/>
      <c r="N70"/>
      <c r="O70"/>
      <c r="P70"/>
      <c r="Q70"/>
      <c r="R70"/>
      <c r="S70"/>
    </row>
    <row r="71" spans="1:19" ht="14.5" x14ac:dyDescent="0.35">
      <c r="A71"/>
      <c r="B71"/>
      <c r="C71"/>
      <c r="D71"/>
      <c r="E71"/>
      <c r="F71"/>
      <c r="G71"/>
      <c r="H71"/>
      <c r="I71"/>
      <c r="J71"/>
      <c r="K71"/>
      <c r="L71"/>
      <c r="M71"/>
      <c r="N71"/>
      <c r="O71"/>
      <c r="P71"/>
      <c r="Q71"/>
      <c r="R71"/>
      <c r="S71"/>
    </row>
    <row r="72" spans="1:19" ht="14.5" x14ac:dyDescent="0.35">
      <c r="A72"/>
      <c r="B72"/>
      <c r="C72"/>
      <c r="D72"/>
      <c r="E72"/>
      <c r="F72"/>
      <c r="G72"/>
      <c r="H72"/>
      <c r="I72"/>
      <c r="J72"/>
      <c r="K72"/>
      <c r="L72"/>
      <c r="M72"/>
      <c r="N72"/>
      <c r="O72"/>
      <c r="P72"/>
      <c r="Q72"/>
      <c r="R72"/>
      <c r="S72"/>
    </row>
    <row r="73" spans="1:19" ht="14.5" x14ac:dyDescent="0.35">
      <c r="A73"/>
      <c r="B73"/>
      <c r="C73"/>
      <c r="D73"/>
      <c r="E73"/>
      <c r="F73"/>
      <c r="G73"/>
      <c r="H73"/>
      <c r="I73"/>
      <c r="J73"/>
      <c r="K73"/>
      <c r="L73"/>
      <c r="M73"/>
      <c r="N73"/>
      <c r="O73"/>
      <c r="P73"/>
      <c r="Q73"/>
      <c r="R73"/>
      <c r="S73"/>
    </row>
    <row r="74" spans="1:19" ht="14.5" x14ac:dyDescent="0.35">
      <c r="A74"/>
      <c r="B74"/>
      <c r="C74"/>
      <c r="D74"/>
      <c r="E74"/>
      <c r="F74"/>
      <c r="G74"/>
      <c r="H74"/>
      <c r="I74"/>
      <c r="J74"/>
      <c r="K74"/>
      <c r="L74"/>
      <c r="M74"/>
      <c r="N74"/>
      <c r="O74"/>
      <c r="P74"/>
      <c r="Q74"/>
      <c r="R74"/>
      <c r="S74"/>
    </row>
    <row r="75" spans="1:19" ht="14.5" x14ac:dyDescent="0.35">
      <c r="A75"/>
      <c r="B75"/>
      <c r="C75"/>
      <c r="D75"/>
      <c r="E75"/>
      <c r="F75"/>
      <c r="G75"/>
      <c r="H75"/>
      <c r="I75"/>
      <c r="J75"/>
      <c r="K75"/>
      <c r="L75"/>
      <c r="M75"/>
      <c r="N75"/>
      <c r="O75"/>
      <c r="P75"/>
      <c r="Q75"/>
      <c r="R75"/>
      <c r="S75"/>
    </row>
    <row r="76" spans="1:19" ht="14.5" x14ac:dyDescent="0.35">
      <c r="A76"/>
      <c r="B76"/>
      <c r="C76"/>
      <c r="D76"/>
      <c r="E76"/>
      <c r="F76"/>
      <c r="G76"/>
      <c r="H76"/>
      <c r="I76"/>
      <c r="J76"/>
      <c r="K76"/>
      <c r="L76"/>
      <c r="M76"/>
      <c r="N76"/>
      <c r="O76"/>
      <c r="P76"/>
      <c r="Q76"/>
      <c r="R76"/>
      <c r="S76"/>
    </row>
    <row r="77" spans="1:19" ht="14.5" x14ac:dyDescent="0.35">
      <c r="A77"/>
      <c r="B77"/>
      <c r="C77"/>
      <c r="D77"/>
      <c r="E77"/>
      <c r="F77"/>
      <c r="G77"/>
      <c r="H77"/>
      <c r="I77"/>
      <c r="J77"/>
      <c r="K77"/>
      <c r="L77"/>
      <c r="M77"/>
      <c r="N77"/>
      <c r="O77"/>
      <c r="P77"/>
      <c r="Q77"/>
      <c r="R77"/>
      <c r="S77"/>
    </row>
    <row r="78" spans="1:19" ht="14.5" x14ac:dyDescent="0.35">
      <c r="A78"/>
      <c r="B78"/>
      <c r="C78"/>
      <c r="D78"/>
      <c r="E78"/>
      <c r="F78"/>
      <c r="G78"/>
      <c r="H78"/>
      <c r="I78"/>
      <c r="J78"/>
      <c r="K78"/>
      <c r="L78"/>
      <c r="M78"/>
      <c r="N78"/>
      <c r="O78"/>
      <c r="P78"/>
      <c r="Q78"/>
      <c r="R78"/>
      <c r="S78"/>
    </row>
    <row r="79" spans="1:19" ht="14.5" x14ac:dyDescent="0.35">
      <c r="A79"/>
      <c r="B79"/>
      <c r="C79"/>
      <c r="D79"/>
      <c r="E79"/>
      <c r="F79"/>
      <c r="G79"/>
      <c r="H79"/>
      <c r="I79"/>
      <c r="J79"/>
      <c r="K79"/>
      <c r="L79"/>
      <c r="M79"/>
      <c r="N79"/>
      <c r="O79"/>
      <c r="P79"/>
      <c r="Q79"/>
      <c r="R79"/>
      <c r="S79"/>
    </row>
    <row r="80" spans="1:19" ht="14.5" x14ac:dyDescent="0.35">
      <c r="A80"/>
      <c r="B80"/>
      <c r="C80"/>
      <c r="D80"/>
      <c r="E80"/>
      <c r="F80"/>
      <c r="G80"/>
      <c r="H80"/>
      <c r="I80"/>
      <c r="J80"/>
      <c r="K80"/>
      <c r="L80"/>
      <c r="M80"/>
      <c r="N80"/>
      <c r="O80"/>
      <c r="P80"/>
      <c r="Q80"/>
      <c r="R80"/>
      <c r="S80"/>
    </row>
    <row r="81" spans="1:19" ht="14.5" x14ac:dyDescent="0.35">
      <c r="A81"/>
      <c r="B81"/>
      <c r="C81"/>
      <c r="D81"/>
      <c r="E81"/>
      <c r="F81"/>
      <c r="G81"/>
      <c r="H81"/>
      <c r="I81"/>
      <c r="J81"/>
      <c r="K81"/>
      <c r="L81"/>
      <c r="M81"/>
      <c r="N81"/>
      <c r="O81"/>
      <c r="P81"/>
      <c r="Q81"/>
      <c r="R81"/>
      <c r="S81"/>
    </row>
    <row r="82" spans="1:19" ht="14.5" x14ac:dyDescent="0.35">
      <c r="A82"/>
      <c r="B82"/>
      <c r="C82"/>
      <c r="D82"/>
      <c r="E82"/>
      <c r="F82"/>
      <c r="G82"/>
      <c r="H82"/>
      <c r="I82"/>
      <c r="J82"/>
      <c r="K82"/>
      <c r="L82"/>
      <c r="M82"/>
      <c r="N82"/>
      <c r="O82"/>
      <c r="P82"/>
      <c r="Q82"/>
      <c r="R82"/>
      <c r="S82"/>
    </row>
    <row r="83" spans="1:19" ht="14.5" x14ac:dyDescent="0.35">
      <c r="A83"/>
      <c r="B83"/>
      <c r="C83"/>
      <c r="D83"/>
      <c r="E83"/>
      <c r="F83"/>
      <c r="G83"/>
      <c r="H83"/>
      <c r="I83"/>
      <c r="J83"/>
      <c r="K83"/>
      <c r="L83"/>
      <c r="M83"/>
      <c r="N83"/>
      <c r="O83"/>
      <c r="P83"/>
      <c r="Q83"/>
      <c r="R83"/>
      <c r="S83"/>
    </row>
    <row r="84" spans="1:19" ht="14.5" x14ac:dyDescent="0.35">
      <c r="A84"/>
      <c r="B84"/>
      <c r="C84"/>
      <c r="D84"/>
      <c r="E84"/>
      <c r="F84"/>
      <c r="G84"/>
      <c r="H84"/>
      <c r="I84"/>
      <c r="J84"/>
      <c r="K84"/>
      <c r="L84"/>
      <c r="M84"/>
      <c r="N84"/>
      <c r="O84"/>
      <c r="P84"/>
      <c r="Q84"/>
      <c r="R84"/>
      <c r="S84"/>
    </row>
    <row r="85" spans="1:19" ht="14.5" x14ac:dyDescent="0.35">
      <c r="A85"/>
      <c r="B85"/>
      <c r="C85"/>
      <c r="D85"/>
      <c r="E85"/>
      <c r="F85"/>
      <c r="G85"/>
      <c r="H85"/>
      <c r="I85"/>
      <c r="J85"/>
      <c r="K85"/>
      <c r="L85"/>
      <c r="M85"/>
      <c r="N85"/>
      <c r="O85"/>
      <c r="P85"/>
      <c r="Q85"/>
      <c r="R85"/>
      <c r="S85"/>
    </row>
    <row r="86" spans="1:19" ht="14.5" x14ac:dyDescent="0.35">
      <c r="A86"/>
      <c r="B86"/>
      <c r="C86"/>
      <c r="D86"/>
      <c r="E86"/>
      <c r="F86"/>
      <c r="G86"/>
      <c r="H86"/>
      <c r="I86"/>
      <c r="J86"/>
      <c r="K86"/>
      <c r="L86"/>
      <c r="M86"/>
      <c r="N86"/>
      <c r="O86"/>
      <c r="P86"/>
      <c r="Q86"/>
      <c r="R86"/>
      <c r="S86"/>
    </row>
    <row r="87" spans="1:19" ht="14.5" x14ac:dyDescent="0.35">
      <c r="A87"/>
      <c r="B87"/>
      <c r="C87"/>
      <c r="D87"/>
      <c r="E87"/>
      <c r="F87"/>
      <c r="G87"/>
      <c r="H87"/>
      <c r="I87"/>
      <c r="J87"/>
      <c r="K87"/>
      <c r="L87"/>
      <c r="M87"/>
      <c r="N87"/>
      <c r="O87"/>
      <c r="P87"/>
      <c r="Q87"/>
      <c r="R87"/>
      <c r="S87"/>
    </row>
    <row r="88" spans="1:19" ht="14.5" x14ac:dyDescent="0.35">
      <c r="A88"/>
      <c r="B88"/>
      <c r="C88"/>
      <c r="D88"/>
      <c r="E88"/>
      <c r="F88"/>
      <c r="G88"/>
      <c r="H88"/>
      <c r="I88"/>
      <c r="J88"/>
      <c r="K88"/>
      <c r="L88"/>
      <c r="M88"/>
      <c r="N88"/>
      <c r="O88"/>
      <c r="P88"/>
      <c r="Q88"/>
      <c r="R88"/>
      <c r="S88"/>
    </row>
    <row r="89" spans="1:19" ht="14.5" x14ac:dyDescent="0.35">
      <c r="A89"/>
      <c r="B89"/>
      <c r="C89"/>
      <c r="D89"/>
      <c r="E89"/>
      <c r="F89"/>
      <c r="G89"/>
      <c r="H89"/>
      <c r="I89"/>
      <c r="J89"/>
      <c r="K89"/>
      <c r="L89"/>
      <c r="M89"/>
      <c r="N89"/>
      <c r="O89"/>
      <c r="P89"/>
      <c r="Q89"/>
      <c r="R89"/>
      <c r="S89"/>
    </row>
    <row r="90" spans="1:19" ht="14.5" x14ac:dyDescent="0.35">
      <c r="A90"/>
      <c r="B90"/>
      <c r="C90"/>
      <c r="D90"/>
      <c r="E90"/>
      <c r="F90"/>
      <c r="G90"/>
      <c r="H90"/>
      <c r="I90"/>
      <c r="J90"/>
      <c r="K90"/>
      <c r="L90"/>
      <c r="M90"/>
      <c r="N90"/>
      <c r="O90"/>
      <c r="P90"/>
      <c r="Q90"/>
      <c r="R90"/>
      <c r="S90"/>
    </row>
    <row r="91" spans="1:19" ht="14.5" x14ac:dyDescent="0.35">
      <c r="A91"/>
      <c r="B91"/>
      <c r="C91"/>
      <c r="D91"/>
      <c r="E91"/>
      <c r="F91"/>
      <c r="G91"/>
      <c r="H91"/>
      <c r="I91"/>
      <c r="J91"/>
      <c r="K91"/>
      <c r="L91"/>
      <c r="M91"/>
      <c r="N91"/>
      <c r="O91"/>
      <c r="P91"/>
      <c r="Q91"/>
      <c r="R91"/>
      <c r="S91"/>
    </row>
    <row r="92" spans="1:19" ht="14.5" x14ac:dyDescent="0.35">
      <c r="A92"/>
      <c r="B92"/>
      <c r="C92"/>
      <c r="D92"/>
      <c r="E92"/>
      <c r="F92"/>
      <c r="G92"/>
      <c r="H92"/>
      <c r="I92"/>
      <c r="J92"/>
      <c r="K92"/>
      <c r="L92"/>
      <c r="M92"/>
      <c r="N92"/>
      <c r="O92"/>
      <c r="P92"/>
      <c r="Q92"/>
      <c r="R92"/>
      <c r="S92"/>
    </row>
    <row r="93" spans="1:19" ht="14.5" x14ac:dyDescent="0.35">
      <c r="A93"/>
      <c r="B93"/>
      <c r="C93"/>
      <c r="D93"/>
      <c r="E93"/>
      <c r="F93"/>
      <c r="G93"/>
      <c r="H93"/>
      <c r="I93"/>
      <c r="J93"/>
      <c r="K93"/>
      <c r="L93"/>
      <c r="M93"/>
      <c r="N93"/>
      <c r="O93"/>
      <c r="P93"/>
      <c r="Q93"/>
      <c r="R93"/>
      <c r="S93"/>
    </row>
    <row r="94" spans="1:19" ht="14.5" x14ac:dyDescent="0.35">
      <c r="A94"/>
      <c r="B94"/>
      <c r="C94"/>
      <c r="D94"/>
      <c r="E94"/>
      <c r="F94"/>
      <c r="G94"/>
      <c r="H94"/>
      <c r="I94"/>
      <c r="J94"/>
      <c r="K94"/>
      <c r="L94"/>
      <c r="M94"/>
      <c r="N94"/>
      <c r="O94"/>
      <c r="P94"/>
      <c r="Q94"/>
      <c r="R94"/>
      <c r="S94"/>
    </row>
    <row r="95" spans="1:19" ht="14.5" x14ac:dyDescent="0.35">
      <c r="A95"/>
      <c r="B95"/>
      <c r="C95"/>
      <c r="D95"/>
      <c r="E95"/>
      <c r="F95"/>
      <c r="G95"/>
      <c r="H95"/>
      <c r="I95"/>
      <c r="J95"/>
      <c r="K95"/>
      <c r="L95"/>
      <c r="M95"/>
      <c r="N95"/>
      <c r="O95"/>
      <c r="P95"/>
      <c r="Q95"/>
      <c r="R95"/>
      <c r="S95"/>
    </row>
    <row r="96" spans="1:19" ht="14.5" x14ac:dyDescent="0.35">
      <c r="A96"/>
      <c r="B96"/>
      <c r="C96"/>
      <c r="D96"/>
      <c r="E96"/>
      <c r="F96"/>
      <c r="G96"/>
      <c r="H96"/>
      <c r="I96"/>
      <c r="J96"/>
      <c r="K96"/>
      <c r="L96"/>
      <c r="M96"/>
      <c r="N96"/>
      <c r="O96"/>
      <c r="P96"/>
      <c r="Q96"/>
      <c r="R96"/>
      <c r="S96"/>
    </row>
    <row r="97" spans="1:19" ht="14.5" x14ac:dyDescent="0.35">
      <c r="A97"/>
      <c r="B97"/>
      <c r="C97"/>
      <c r="D97"/>
      <c r="E97"/>
      <c r="F97"/>
      <c r="G97"/>
      <c r="H97"/>
      <c r="I97"/>
      <c r="J97"/>
      <c r="K97"/>
      <c r="L97"/>
      <c r="M97"/>
      <c r="N97"/>
      <c r="O97"/>
      <c r="P97"/>
      <c r="Q97"/>
      <c r="R97"/>
      <c r="S97"/>
    </row>
    <row r="98" spans="1:19" ht="14.5" x14ac:dyDescent="0.35">
      <c r="A98"/>
      <c r="B98"/>
      <c r="C98"/>
      <c r="D98"/>
      <c r="E98"/>
      <c r="F98"/>
      <c r="G98"/>
      <c r="H98"/>
      <c r="I98"/>
      <c r="J98"/>
      <c r="K98"/>
      <c r="L98"/>
      <c r="M98"/>
      <c r="N98"/>
      <c r="O98"/>
      <c r="P98"/>
      <c r="Q98"/>
      <c r="R98"/>
      <c r="S98"/>
    </row>
    <row r="99" spans="1:19" ht="14.5" x14ac:dyDescent="0.35">
      <c r="A99"/>
      <c r="B99"/>
      <c r="C99"/>
      <c r="D99"/>
      <c r="E99"/>
      <c r="F99"/>
      <c r="G99"/>
      <c r="H99"/>
      <c r="I99"/>
      <c r="J99"/>
      <c r="K99"/>
      <c r="L99"/>
      <c r="M99"/>
      <c r="N99"/>
      <c r="O99"/>
      <c r="P99"/>
      <c r="Q99"/>
      <c r="R99"/>
      <c r="S99"/>
    </row>
    <row r="100" spans="1:19" ht="14.5" x14ac:dyDescent="0.35">
      <c r="A100"/>
      <c r="B100"/>
      <c r="C100"/>
      <c r="D100"/>
      <c r="E100"/>
      <c r="F100"/>
      <c r="G100"/>
      <c r="H100"/>
      <c r="I100"/>
      <c r="J100"/>
      <c r="K100"/>
      <c r="L100"/>
      <c r="M100"/>
      <c r="N100"/>
      <c r="O100"/>
      <c r="P100"/>
      <c r="Q100"/>
      <c r="R100"/>
      <c r="S100"/>
    </row>
    <row r="101" spans="1:19" ht="14.5" x14ac:dyDescent="0.35">
      <c r="A101"/>
      <c r="B101"/>
      <c r="C101"/>
      <c r="D101"/>
      <c r="E101"/>
      <c r="F101"/>
      <c r="G101"/>
      <c r="H101"/>
      <c r="I101"/>
      <c r="J101"/>
      <c r="K101"/>
      <c r="L101"/>
      <c r="M101"/>
      <c r="N101"/>
      <c r="O101"/>
      <c r="P101"/>
      <c r="Q101"/>
      <c r="R101"/>
      <c r="S101"/>
    </row>
    <row r="102" spans="1:19" ht="14.5" x14ac:dyDescent="0.35">
      <c r="A102"/>
      <c r="B102"/>
      <c r="C102"/>
      <c r="D102"/>
      <c r="E102"/>
      <c r="F102"/>
      <c r="G102"/>
      <c r="H102"/>
      <c r="I102"/>
      <c r="J102"/>
      <c r="K102"/>
      <c r="L102"/>
      <c r="M102"/>
      <c r="N102"/>
      <c r="O102"/>
      <c r="P102"/>
      <c r="Q102"/>
      <c r="R102"/>
      <c r="S102"/>
    </row>
    <row r="103" spans="1:19" ht="14.5" x14ac:dyDescent="0.35">
      <c r="A103"/>
      <c r="B103"/>
      <c r="C103"/>
      <c r="D103"/>
      <c r="E103"/>
      <c r="F103"/>
      <c r="G103"/>
      <c r="H103"/>
      <c r="I103"/>
      <c r="J103"/>
      <c r="K103"/>
      <c r="L103"/>
      <c r="M103"/>
      <c r="N103"/>
      <c r="O103"/>
      <c r="P103"/>
      <c r="Q103"/>
      <c r="R103"/>
      <c r="S103"/>
    </row>
    <row r="104" spans="1:19" ht="14.5" x14ac:dyDescent="0.35">
      <c r="A104"/>
      <c r="B104"/>
      <c r="C104"/>
      <c r="D104"/>
      <c r="E104"/>
      <c r="F104"/>
      <c r="G104"/>
      <c r="H104"/>
      <c r="I104"/>
      <c r="J104"/>
      <c r="K104"/>
      <c r="L104"/>
      <c r="M104"/>
      <c r="N104"/>
      <c r="O104"/>
      <c r="P104"/>
      <c r="Q104"/>
      <c r="R104"/>
      <c r="S104"/>
    </row>
    <row r="105" spans="1:19" ht="14.5" x14ac:dyDescent="0.35">
      <c r="A105"/>
      <c r="B105"/>
      <c r="C105"/>
      <c r="D105"/>
      <c r="E105"/>
      <c r="F105"/>
      <c r="G105"/>
      <c r="H105"/>
      <c r="I105"/>
      <c r="J105"/>
      <c r="K105"/>
      <c r="L105"/>
      <c r="M105"/>
      <c r="N105"/>
      <c r="O105"/>
      <c r="P105"/>
      <c r="Q105"/>
      <c r="R105"/>
      <c r="S105"/>
    </row>
    <row r="106" spans="1:19" ht="14.5" x14ac:dyDescent="0.35">
      <c r="A106"/>
      <c r="B106"/>
      <c r="C106"/>
      <c r="D106"/>
      <c r="E106"/>
      <c r="F106"/>
      <c r="G106"/>
      <c r="H106"/>
      <c r="I106"/>
      <c r="J106"/>
      <c r="K106"/>
      <c r="L106"/>
      <c r="M106"/>
      <c r="N106"/>
      <c r="O106"/>
      <c r="P106"/>
      <c r="Q106"/>
      <c r="R106"/>
      <c r="S106"/>
    </row>
    <row r="107" spans="1:19" ht="14.5" x14ac:dyDescent="0.35">
      <c r="A107"/>
      <c r="B107"/>
      <c r="C107"/>
      <c r="D107"/>
      <c r="E107"/>
      <c r="F107"/>
      <c r="G107"/>
      <c r="H107"/>
      <c r="I107"/>
      <c r="J107"/>
      <c r="K107"/>
      <c r="L107"/>
      <c r="M107"/>
      <c r="N107"/>
      <c r="O107"/>
      <c r="P107"/>
      <c r="Q107"/>
      <c r="R107"/>
      <c r="S107"/>
    </row>
    <row r="108" spans="1:19" ht="14.5" x14ac:dyDescent="0.35">
      <c r="A108"/>
      <c r="B108"/>
      <c r="C108"/>
      <c r="D108"/>
      <c r="E108"/>
      <c r="F108"/>
      <c r="G108"/>
      <c r="H108"/>
      <c r="I108"/>
      <c r="J108"/>
      <c r="K108"/>
      <c r="L108"/>
      <c r="M108"/>
      <c r="N108"/>
      <c r="O108"/>
      <c r="P108"/>
      <c r="Q108"/>
      <c r="R108"/>
      <c r="S108"/>
    </row>
    <row r="109" spans="1:19" ht="14.5" x14ac:dyDescent="0.35">
      <c r="A109"/>
      <c r="B109"/>
      <c r="C109"/>
      <c r="D109"/>
      <c r="E109"/>
      <c r="F109"/>
      <c r="G109"/>
      <c r="H109"/>
      <c r="I109"/>
      <c r="J109"/>
      <c r="K109"/>
      <c r="L109"/>
      <c r="M109"/>
      <c r="N109"/>
      <c r="O109"/>
      <c r="P109"/>
      <c r="Q109"/>
      <c r="R109"/>
      <c r="S109"/>
    </row>
    <row r="110" spans="1:19" ht="14.5" x14ac:dyDescent="0.35">
      <c r="A110"/>
      <c r="B110"/>
      <c r="C110"/>
      <c r="D110"/>
      <c r="E110"/>
      <c r="F110"/>
      <c r="G110"/>
      <c r="H110"/>
      <c r="I110"/>
      <c r="J110"/>
      <c r="K110"/>
      <c r="L110"/>
      <c r="M110"/>
      <c r="N110"/>
      <c r="O110"/>
      <c r="P110"/>
      <c r="Q110"/>
      <c r="R110"/>
      <c r="S110"/>
    </row>
    <row r="111" spans="1:19" ht="14.5" x14ac:dyDescent="0.35">
      <c r="A111"/>
      <c r="B111"/>
      <c r="C111"/>
      <c r="D111"/>
      <c r="E111"/>
      <c r="F111"/>
      <c r="G111"/>
      <c r="H111"/>
      <c r="I111"/>
      <c r="J111"/>
      <c r="K111"/>
      <c r="L111"/>
      <c r="M111"/>
      <c r="N111"/>
      <c r="O111"/>
      <c r="P111"/>
      <c r="Q111"/>
      <c r="R111"/>
      <c r="S111"/>
    </row>
    <row r="112" spans="1:19" ht="14.5" x14ac:dyDescent="0.35">
      <c r="A112"/>
      <c r="B112"/>
      <c r="C112"/>
      <c r="D112"/>
      <c r="E112"/>
      <c r="F112"/>
      <c r="G112"/>
      <c r="H112"/>
      <c r="I112"/>
      <c r="J112"/>
      <c r="K112"/>
      <c r="L112"/>
      <c r="M112"/>
      <c r="N112"/>
      <c r="O112"/>
      <c r="P112"/>
      <c r="Q112"/>
      <c r="R112"/>
      <c r="S112"/>
    </row>
    <row r="113" spans="1:19" ht="14.5" x14ac:dyDescent="0.35">
      <c r="A113"/>
      <c r="B113"/>
      <c r="C113"/>
      <c r="D113"/>
      <c r="E113"/>
      <c r="F113"/>
      <c r="G113"/>
      <c r="H113"/>
      <c r="I113"/>
      <c r="J113"/>
      <c r="K113"/>
      <c r="L113"/>
      <c r="M113"/>
      <c r="N113"/>
      <c r="O113"/>
      <c r="P113"/>
      <c r="Q113"/>
      <c r="R113"/>
      <c r="S113"/>
    </row>
    <row r="114" spans="1:19" ht="14.5" x14ac:dyDescent="0.35">
      <c r="A114"/>
      <c r="B114"/>
      <c r="C114"/>
      <c r="D114"/>
      <c r="E114"/>
      <c r="F114"/>
      <c r="G114"/>
      <c r="H114"/>
      <c r="I114"/>
      <c r="J114"/>
      <c r="K114"/>
      <c r="L114"/>
      <c r="M114"/>
      <c r="N114"/>
      <c r="O114"/>
      <c r="P114"/>
      <c r="Q114"/>
      <c r="R114"/>
      <c r="S114"/>
    </row>
    <row r="115" spans="1:19" ht="14.5" x14ac:dyDescent="0.35">
      <c r="A115"/>
      <c r="B115"/>
      <c r="C115"/>
      <c r="D115"/>
      <c r="E115"/>
      <c r="F115"/>
      <c r="G115"/>
      <c r="H115"/>
      <c r="I115"/>
      <c r="J115"/>
      <c r="K115"/>
      <c r="L115"/>
      <c r="M115"/>
      <c r="N115"/>
      <c r="O115"/>
      <c r="P115"/>
      <c r="Q115"/>
      <c r="R115"/>
      <c r="S115"/>
    </row>
    <row r="116" spans="1:19" ht="14.5" x14ac:dyDescent="0.35">
      <c r="A116"/>
      <c r="B116"/>
      <c r="C116"/>
      <c r="D116"/>
      <c r="E116"/>
      <c r="F116"/>
      <c r="G116"/>
      <c r="H116"/>
      <c r="I116"/>
      <c r="J116"/>
      <c r="K116"/>
      <c r="L116"/>
      <c r="M116"/>
      <c r="N116"/>
      <c r="O116"/>
      <c r="P116"/>
      <c r="Q116"/>
      <c r="R116"/>
      <c r="S116"/>
    </row>
    <row r="117" spans="1:19" ht="14.5" x14ac:dyDescent="0.35">
      <c r="A117"/>
      <c r="B117"/>
      <c r="C117"/>
      <c r="D117"/>
      <c r="E117"/>
      <c r="F117"/>
      <c r="G117"/>
      <c r="H117"/>
      <c r="I117"/>
      <c r="J117"/>
      <c r="K117"/>
      <c r="L117"/>
      <c r="M117"/>
      <c r="N117"/>
      <c r="O117"/>
      <c r="P117"/>
      <c r="Q117"/>
      <c r="R117"/>
      <c r="S117"/>
    </row>
    <row r="118" spans="1:19" ht="14.5" x14ac:dyDescent="0.35">
      <c r="A118"/>
      <c r="B118"/>
      <c r="C118"/>
      <c r="D118"/>
      <c r="E118"/>
      <c r="F118"/>
      <c r="G118"/>
      <c r="H118"/>
      <c r="I118"/>
      <c r="J118"/>
      <c r="K118"/>
      <c r="L118"/>
      <c r="M118"/>
      <c r="N118"/>
      <c r="O118"/>
      <c r="P118"/>
      <c r="Q118"/>
      <c r="R118"/>
      <c r="S118"/>
    </row>
    <row r="119" spans="1:19" ht="14.5" x14ac:dyDescent="0.35">
      <c r="A119"/>
      <c r="B119"/>
      <c r="C119"/>
      <c r="D119"/>
      <c r="E119"/>
      <c r="F119"/>
      <c r="G119"/>
      <c r="H119"/>
      <c r="I119"/>
      <c r="J119"/>
      <c r="K119"/>
      <c r="L119"/>
      <c r="M119"/>
      <c r="N119"/>
      <c r="O119"/>
      <c r="P119"/>
      <c r="Q119"/>
      <c r="R119"/>
      <c r="S119"/>
    </row>
    <row r="120" spans="1:19" ht="14.5" x14ac:dyDescent="0.35">
      <c r="A120"/>
      <c r="B120"/>
      <c r="C120"/>
      <c r="D120"/>
      <c r="E120"/>
      <c r="F120"/>
      <c r="G120"/>
      <c r="H120"/>
      <c r="I120"/>
      <c r="J120"/>
      <c r="K120"/>
      <c r="L120"/>
      <c r="M120"/>
      <c r="N120"/>
      <c r="O120"/>
      <c r="P120"/>
      <c r="Q120"/>
      <c r="R120"/>
      <c r="S120"/>
    </row>
    <row r="121" spans="1:19" ht="14.5" x14ac:dyDescent="0.35">
      <c r="A121"/>
      <c r="B121"/>
      <c r="C121"/>
      <c r="D121"/>
      <c r="E121"/>
      <c r="F121"/>
      <c r="G121"/>
      <c r="H121"/>
      <c r="I121"/>
      <c r="J121"/>
      <c r="K121"/>
      <c r="L121"/>
      <c r="M121"/>
      <c r="N121"/>
      <c r="O121"/>
      <c r="P121"/>
      <c r="Q121"/>
      <c r="R121"/>
      <c r="S121"/>
    </row>
    <row r="122" spans="1:19" ht="14.5" x14ac:dyDescent="0.35">
      <c r="A122"/>
      <c r="B122"/>
      <c r="C122"/>
      <c r="D122"/>
      <c r="E122"/>
      <c r="F122"/>
      <c r="G122"/>
      <c r="H122"/>
      <c r="I122"/>
      <c r="J122"/>
      <c r="K122"/>
      <c r="L122"/>
      <c r="M122"/>
      <c r="N122"/>
      <c r="O122"/>
      <c r="P122"/>
      <c r="Q122"/>
      <c r="R122"/>
      <c r="S122"/>
    </row>
    <row r="123" spans="1:19" ht="14.5" x14ac:dyDescent="0.35">
      <c r="A123"/>
      <c r="B123"/>
      <c r="C123"/>
      <c r="D123"/>
      <c r="E123"/>
      <c r="F123"/>
      <c r="G123"/>
      <c r="H123"/>
      <c r="I123"/>
      <c r="J123"/>
      <c r="K123"/>
      <c r="L123"/>
      <c r="M123"/>
      <c r="N123"/>
      <c r="O123"/>
      <c r="P123"/>
      <c r="Q123"/>
      <c r="R123"/>
      <c r="S123"/>
    </row>
  </sheetData>
  <conditionalFormatting sqref="U6:AC28">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34998626667073579"/>
  </sheetPr>
  <dimension ref="A1:M18472"/>
  <sheetViews>
    <sheetView topLeftCell="B1" workbookViewId="0">
      <selection activeCell="H13" sqref="H13"/>
    </sheetView>
  </sheetViews>
  <sheetFormatPr defaultRowHeight="14.5" x14ac:dyDescent="0.35"/>
  <cols>
    <col min="1" max="1" width="46.90625" customWidth="1"/>
    <col min="2" max="2" width="11.81640625" bestFit="1" customWidth="1"/>
    <col min="3" max="3" width="19" bestFit="1" customWidth="1"/>
    <col min="4" max="4" width="27.81640625" customWidth="1"/>
    <col min="5" max="5" width="27.08984375" bestFit="1" customWidth="1"/>
    <col min="6" max="6" width="21.1796875" bestFit="1" customWidth="1"/>
    <col min="9" max="9" width="21" customWidth="1"/>
    <col min="10" max="11" width="13.81640625" customWidth="1"/>
    <col min="12" max="13" width="10.36328125" customWidth="1"/>
  </cols>
  <sheetData>
    <row r="1" spans="1:13" x14ac:dyDescent="0.35">
      <c r="A1" t="s">
        <v>0</v>
      </c>
      <c r="B1" t="s">
        <v>1</v>
      </c>
      <c r="C1" t="s">
        <v>2</v>
      </c>
      <c r="D1" t="s">
        <v>3</v>
      </c>
      <c r="E1" t="s">
        <v>4</v>
      </c>
      <c r="F1" t="s">
        <v>5</v>
      </c>
      <c r="G1" t="s">
        <v>6</v>
      </c>
      <c r="H1" t="s">
        <v>7</v>
      </c>
      <c r="I1" t="s">
        <v>8</v>
      </c>
      <c r="J1" s="19" t="s">
        <v>14669</v>
      </c>
      <c r="K1" s="19" t="s">
        <v>14678</v>
      </c>
      <c r="L1" s="19" t="s">
        <v>14668</v>
      </c>
      <c r="M1" s="19" t="s">
        <v>14667</v>
      </c>
    </row>
    <row r="2" spans="1:13" x14ac:dyDescent="0.35">
      <c r="A2" t="s">
        <v>12</v>
      </c>
      <c r="B2">
        <v>508481287</v>
      </c>
      <c r="C2">
        <v>154287</v>
      </c>
      <c r="E2" s="1">
        <v>43467.368796296294</v>
      </c>
      <c r="F2">
        <v>13</v>
      </c>
      <c r="H2">
        <v>5</v>
      </c>
      <c r="I2" s="1">
        <v>43473.708333333336</v>
      </c>
      <c r="J2" s="2">
        <f t="shared" ref="J2:J65" si="0">IF(C2=C1,"",1)</f>
        <v>1</v>
      </c>
      <c r="K2" s="2" t="str">
        <f>IFERROR(VLOOKUP(A2,Aux!A:B,2,0),"Outros")</f>
        <v>Hospitais</v>
      </c>
      <c r="L2" s="2">
        <f t="shared" ref="L2:L65" si="1">YEAR(E2)</f>
        <v>2019</v>
      </c>
      <c r="M2">
        <f t="shared" ref="M2:M65" si="2">WEEKNUM(E2)</f>
        <v>1</v>
      </c>
    </row>
    <row r="3" spans="1:13" x14ac:dyDescent="0.35">
      <c r="A3" t="s">
        <v>9</v>
      </c>
      <c r="B3">
        <v>506673626</v>
      </c>
      <c r="C3">
        <v>154288</v>
      </c>
      <c r="E3" s="1">
        <v>43467.375671296293</v>
      </c>
      <c r="F3">
        <v>3</v>
      </c>
      <c r="H3">
        <v>1</v>
      </c>
      <c r="J3" s="2">
        <f t="shared" si="0"/>
        <v>1</v>
      </c>
      <c r="K3" s="2" t="str">
        <f>IFERROR(VLOOKUP(A3,Aux!A:B,2,0),"Outros")</f>
        <v>Municípios</v>
      </c>
      <c r="L3" s="2">
        <f t="shared" si="1"/>
        <v>2019</v>
      </c>
      <c r="M3">
        <f t="shared" si="2"/>
        <v>1</v>
      </c>
    </row>
    <row r="4" spans="1:13" x14ac:dyDescent="0.35">
      <c r="A4" t="s">
        <v>9</v>
      </c>
      <c r="B4">
        <v>506673626</v>
      </c>
      <c r="C4">
        <v>154289</v>
      </c>
      <c r="E4" s="1">
        <v>43467.376597222225</v>
      </c>
      <c r="F4">
        <v>3</v>
      </c>
      <c r="H4">
        <v>1</v>
      </c>
      <c r="J4" s="2">
        <f t="shared" si="0"/>
        <v>1</v>
      </c>
      <c r="K4" s="2" t="str">
        <f>IFERROR(VLOOKUP(A4,Aux!A:B,2,0),"Outros")</f>
        <v>Municípios</v>
      </c>
      <c r="L4" s="2">
        <f t="shared" si="1"/>
        <v>2019</v>
      </c>
      <c r="M4">
        <f t="shared" si="2"/>
        <v>1</v>
      </c>
    </row>
    <row r="5" spans="1:13" x14ac:dyDescent="0.35">
      <c r="A5" t="s">
        <v>9</v>
      </c>
      <c r="B5">
        <v>506673626</v>
      </c>
      <c r="C5">
        <v>154290</v>
      </c>
      <c r="E5" s="1">
        <v>43467.378182870372</v>
      </c>
      <c r="F5">
        <v>3</v>
      </c>
      <c r="H5">
        <v>1</v>
      </c>
      <c r="J5" s="2">
        <f t="shared" si="0"/>
        <v>1</v>
      </c>
      <c r="K5" s="2" t="str">
        <f>IFERROR(VLOOKUP(A5,Aux!A:B,2,0),"Outros")</f>
        <v>Municípios</v>
      </c>
      <c r="L5" s="2">
        <f t="shared" si="1"/>
        <v>2019</v>
      </c>
      <c r="M5">
        <f t="shared" si="2"/>
        <v>1</v>
      </c>
    </row>
    <row r="6" spans="1:13" x14ac:dyDescent="0.35">
      <c r="A6" t="s">
        <v>9</v>
      </c>
      <c r="B6">
        <v>506673626</v>
      </c>
      <c r="C6">
        <v>154291</v>
      </c>
      <c r="E6" s="1">
        <v>43467.381041666667</v>
      </c>
      <c r="F6">
        <v>3</v>
      </c>
      <c r="H6">
        <v>1</v>
      </c>
      <c r="J6" s="2">
        <f t="shared" si="0"/>
        <v>1</v>
      </c>
      <c r="K6" s="2" t="str">
        <f>IFERROR(VLOOKUP(A6,Aux!A:B,2,0),"Outros")</f>
        <v>Municípios</v>
      </c>
      <c r="L6" s="2">
        <f t="shared" si="1"/>
        <v>2019</v>
      </c>
      <c r="M6">
        <f t="shared" si="2"/>
        <v>1</v>
      </c>
    </row>
    <row r="7" spans="1:13" x14ac:dyDescent="0.35">
      <c r="A7" t="s">
        <v>133</v>
      </c>
      <c r="B7">
        <v>503539473</v>
      </c>
      <c r="C7">
        <v>154292</v>
      </c>
      <c r="E7" s="1">
        <v>43467.401203703703</v>
      </c>
      <c r="F7">
        <v>13</v>
      </c>
      <c r="H7">
        <v>400</v>
      </c>
      <c r="J7" s="2">
        <f t="shared" si="0"/>
        <v>1</v>
      </c>
      <c r="K7" s="2" t="str">
        <f>IFERROR(VLOOKUP(A7,Aux!A:B,2,0),"Outros")</f>
        <v>Municípios</v>
      </c>
      <c r="L7" s="2">
        <f t="shared" si="1"/>
        <v>2019</v>
      </c>
      <c r="M7">
        <f t="shared" si="2"/>
        <v>1</v>
      </c>
    </row>
    <row r="8" spans="1:13" x14ac:dyDescent="0.35">
      <c r="A8" t="s">
        <v>71</v>
      </c>
      <c r="B8">
        <v>500051054</v>
      </c>
      <c r="C8">
        <v>154293</v>
      </c>
      <c r="E8" s="1">
        <v>43467.406782407408</v>
      </c>
      <c r="F8">
        <v>1</v>
      </c>
      <c r="H8">
        <v>400</v>
      </c>
      <c r="J8" s="2">
        <f t="shared" si="0"/>
        <v>1</v>
      </c>
      <c r="K8" s="2" t="str">
        <f>IFERROR(VLOOKUP(A8,Aux!A:B,2,0),"Outros")</f>
        <v>Municípios</v>
      </c>
      <c r="L8" s="2">
        <f t="shared" si="1"/>
        <v>2019</v>
      </c>
      <c r="M8">
        <f t="shared" si="2"/>
        <v>1</v>
      </c>
    </row>
    <row r="9" spans="1:13" x14ac:dyDescent="0.35">
      <c r="A9" t="s">
        <v>71</v>
      </c>
      <c r="B9">
        <v>500051054</v>
      </c>
      <c r="C9">
        <v>154294</v>
      </c>
      <c r="E9" s="1">
        <v>43467.406967592593</v>
      </c>
      <c r="F9">
        <v>13</v>
      </c>
      <c r="H9">
        <v>400</v>
      </c>
      <c r="J9" s="2">
        <f t="shared" si="0"/>
        <v>1</v>
      </c>
      <c r="K9" s="2" t="str">
        <f>IFERROR(VLOOKUP(A9,Aux!A:B,2,0),"Outros")</f>
        <v>Municípios</v>
      </c>
      <c r="L9" s="2">
        <f t="shared" si="1"/>
        <v>2019</v>
      </c>
      <c r="M9">
        <f t="shared" si="2"/>
        <v>1</v>
      </c>
    </row>
    <row r="10" spans="1:13" x14ac:dyDescent="0.35">
      <c r="A10" t="s">
        <v>197</v>
      </c>
      <c r="B10">
        <v>506334562</v>
      </c>
      <c r="C10">
        <v>154295</v>
      </c>
      <c r="D10" t="s">
        <v>302</v>
      </c>
      <c r="E10" s="1">
        <v>43467.419259259259</v>
      </c>
      <c r="F10">
        <v>13</v>
      </c>
      <c r="G10" t="s">
        <v>210</v>
      </c>
      <c r="H10">
        <v>360</v>
      </c>
      <c r="I10" s="1">
        <v>43475.999305555553</v>
      </c>
      <c r="J10" s="2">
        <f t="shared" si="0"/>
        <v>1</v>
      </c>
      <c r="K10" s="2" t="str">
        <f>IFERROR(VLOOKUP(A10,Aux!A:B,2,0),"Outros")</f>
        <v>Municípios</v>
      </c>
      <c r="L10" s="2">
        <f t="shared" si="1"/>
        <v>2019</v>
      </c>
      <c r="M10">
        <f t="shared" si="2"/>
        <v>1</v>
      </c>
    </row>
    <row r="11" spans="1:13" x14ac:dyDescent="0.35">
      <c r="A11" t="s">
        <v>410</v>
      </c>
      <c r="B11">
        <v>500691339</v>
      </c>
      <c r="C11">
        <v>154297</v>
      </c>
      <c r="E11" s="1">
        <v>43467.442256944443</v>
      </c>
      <c r="F11">
        <v>1</v>
      </c>
      <c r="H11">
        <v>1</v>
      </c>
      <c r="J11" s="2">
        <f t="shared" si="0"/>
        <v>1</v>
      </c>
      <c r="K11" s="2" t="str">
        <f>IFERROR(VLOOKUP(A11,Aux!A:B,2,0),"Outros")</f>
        <v>Outros</v>
      </c>
      <c r="L11" s="2">
        <f t="shared" si="1"/>
        <v>2019</v>
      </c>
      <c r="M11">
        <f t="shared" si="2"/>
        <v>1</v>
      </c>
    </row>
    <row r="12" spans="1:13" x14ac:dyDescent="0.35">
      <c r="A12" t="s">
        <v>71</v>
      </c>
      <c r="B12">
        <v>500051054</v>
      </c>
      <c r="C12">
        <v>154298</v>
      </c>
      <c r="D12" t="s">
        <v>425</v>
      </c>
      <c r="E12" s="1">
        <v>43467.44568287037</v>
      </c>
      <c r="F12">
        <v>13</v>
      </c>
      <c r="G12" t="s">
        <v>33</v>
      </c>
      <c r="H12">
        <v>360</v>
      </c>
      <c r="I12" s="1">
        <v>43470.791666666664</v>
      </c>
      <c r="J12" s="2">
        <f t="shared" si="0"/>
        <v>1</v>
      </c>
      <c r="K12" s="2" t="str">
        <f>IFERROR(VLOOKUP(A12,Aux!A:B,2,0),"Outros")</f>
        <v>Municípios</v>
      </c>
      <c r="L12" s="2">
        <f t="shared" si="1"/>
        <v>2019</v>
      </c>
      <c r="M12">
        <f t="shared" si="2"/>
        <v>1</v>
      </c>
    </row>
    <row r="13" spans="1:13" x14ac:dyDescent="0.35">
      <c r="A13" t="s">
        <v>92</v>
      </c>
      <c r="B13">
        <v>506037258</v>
      </c>
      <c r="C13">
        <v>154299</v>
      </c>
      <c r="D13" t="s">
        <v>287</v>
      </c>
      <c r="E13" s="1">
        <v>43467.457488425927</v>
      </c>
      <c r="F13">
        <v>13</v>
      </c>
      <c r="G13" t="s">
        <v>266</v>
      </c>
      <c r="H13">
        <v>340</v>
      </c>
      <c r="I13" s="1">
        <v>43475.708333333336</v>
      </c>
      <c r="J13" s="2">
        <f t="shared" si="0"/>
        <v>1</v>
      </c>
      <c r="K13" s="2" t="str">
        <f>IFERROR(VLOOKUP(A13,Aux!A:B,2,0),"Outros")</f>
        <v>Municípios</v>
      </c>
      <c r="L13" s="2">
        <f t="shared" si="1"/>
        <v>2019</v>
      </c>
      <c r="M13">
        <f t="shared" si="2"/>
        <v>1</v>
      </c>
    </row>
    <row r="14" spans="1:13" x14ac:dyDescent="0.35">
      <c r="A14" t="s">
        <v>35</v>
      </c>
      <c r="B14">
        <v>508666236</v>
      </c>
      <c r="C14">
        <v>154300</v>
      </c>
      <c r="E14" s="1">
        <v>43467.461840277778</v>
      </c>
      <c r="F14">
        <v>3</v>
      </c>
      <c r="H14">
        <v>400</v>
      </c>
      <c r="J14" s="2">
        <f t="shared" si="0"/>
        <v>1</v>
      </c>
      <c r="K14" s="2" t="str">
        <f>IFERROR(VLOOKUP(A14,Aux!A:B,2,0),"Outros")</f>
        <v>Outros</v>
      </c>
      <c r="L14" s="2">
        <f t="shared" si="1"/>
        <v>2019</v>
      </c>
      <c r="M14">
        <f t="shared" si="2"/>
        <v>1</v>
      </c>
    </row>
    <row r="15" spans="1:13" x14ac:dyDescent="0.35">
      <c r="A15" t="s">
        <v>275</v>
      </c>
      <c r="B15">
        <v>505187531</v>
      </c>
      <c r="C15">
        <v>154303</v>
      </c>
      <c r="E15" s="1">
        <v>43467.465532407405</v>
      </c>
      <c r="F15">
        <v>13</v>
      </c>
      <c r="H15">
        <v>400</v>
      </c>
      <c r="J15" s="2">
        <f t="shared" si="0"/>
        <v>1</v>
      </c>
      <c r="K15" s="2" t="str">
        <f>IFERROR(VLOOKUP(A15,Aux!A:B,2,0),"Outros")</f>
        <v>Municípios</v>
      </c>
      <c r="L15" s="2">
        <f t="shared" si="1"/>
        <v>2019</v>
      </c>
      <c r="M15">
        <f t="shared" si="2"/>
        <v>1</v>
      </c>
    </row>
    <row r="16" spans="1:13" x14ac:dyDescent="0.35">
      <c r="A16" t="s">
        <v>122</v>
      </c>
      <c r="B16">
        <v>506173968</v>
      </c>
      <c r="C16">
        <v>154306</v>
      </c>
      <c r="D16" t="s">
        <v>397</v>
      </c>
      <c r="E16" s="1">
        <v>43467.469699074078</v>
      </c>
      <c r="F16">
        <v>1</v>
      </c>
      <c r="G16" t="s">
        <v>33</v>
      </c>
      <c r="H16">
        <v>200</v>
      </c>
      <c r="I16" s="1">
        <v>43473.75</v>
      </c>
      <c r="J16" s="2">
        <f t="shared" si="0"/>
        <v>1</v>
      </c>
      <c r="K16" s="2" t="str">
        <f>IFERROR(VLOOKUP(A16,Aux!A:B,2,0),"Outros")</f>
        <v>Municípios</v>
      </c>
      <c r="L16" s="2">
        <f t="shared" si="1"/>
        <v>2019</v>
      </c>
      <c r="M16">
        <f t="shared" si="2"/>
        <v>1</v>
      </c>
    </row>
    <row r="17" spans="1:13" x14ac:dyDescent="0.35">
      <c r="A17" t="s">
        <v>275</v>
      </c>
      <c r="B17">
        <v>505187531</v>
      </c>
      <c r="C17">
        <v>154307</v>
      </c>
      <c r="D17" t="s">
        <v>350</v>
      </c>
      <c r="E17" s="1">
        <v>43467.47314814815</v>
      </c>
      <c r="F17">
        <v>13</v>
      </c>
      <c r="G17" t="s">
        <v>277</v>
      </c>
      <c r="H17">
        <v>360</v>
      </c>
      <c r="I17" s="1">
        <v>43472.999305555553</v>
      </c>
      <c r="J17" s="2">
        <f t="shared" si="0"/>
        <v>1</v>
      </c>
      <c r="K17" s="2" t="str">
        <f>IFERROR(VLOOKUP(A17,Aux!A:B,2,0),"Outros")</f>
        <v>Municípios</v>
      </c>
      <c r="L17" s="2">
        <f t="shared" si="1"/>
        <v>2019</v>
      </c>
      <c r="M17">
        <f t="shared" si="2"/>
        <v>1</v>
      </c>
    </row>
    <row r="18" spans="1:13" x14ac:dyDescent="0.35">
      <c r="A18" t="s">
        <v>157</v>
      </c>
      <c r="B18">
        <v>500122237</v>
      </c>
      <c r="C18">
        <v>154309</v>
      </c>
      <c r="D18" t="s">
        <v>263</v>
      </c>
      <c r="E18" s="1">
        <v>43467.476724537039</v>
      </c>
      <c r="F18">
        <v>13</v>
      </c>
      <c r="G18" t="s">
        <v>33</v>
      </c>
      <c r="H18">
        <v>340</v>
      </c>
      <c r="I18" s="1">
        <v>43479.999305555553</v>
      </c>
      <c r="J18" s="2">
        <f t="shared" si="0"/>
        <v>1</v>
      </c>
      <c r="K18" s="2" t="str">
        <f>IFERROR(VLOOKUP(A18,Aux!A:B,2,0),"Outros")</f>
        <v>Outros</v>
      </c>
      <c r="L18" s="2">
        <f t="shared" si="1"/>
        <v>2019</v>
      </c>
      <c r="M18">
        <f t="shared" si="2"/>
        <v>1</v>
      </c>
    </row>
    <row r="19" spans="1:13" x14ac:dyDescent="0.35">
      <c r="A19" t="s">
        <v>9</v>
      </c>
      <c r="B19">
        <v>506673626</v>
      </c>
      <c r="C19">
        <v>154310</v>
      </c>
      <c r="D19" t="s">
        <v>264</v>
      </c>
      <c r="E19" s="1">
        <v>43467.48269675926</v>
      </c>
      <c r="F19">
        <v>1</v>
      </c>
      <c r="G19" t="s">
        <v>11</v>
      </c>
      <c r="H19">
        <v>360</v>
      </c>
      <c r="I19" s="1">
        <v>43472.979166666664</v>
      </c>
      <c r="J19" s="2">
        <f t="shared" si="0"/>
        <v>1</v>
      </c>
      <c r="K19" s="2" t="str">
        <f>IFERROR(VLOOKUP(A19,Aux!A:B,2,0),"Outros")</f>
        <v>Municípios</v>
      </c>
      <c r="L19" s="2">
        <f t="shared" si="1"/>
        <v>2019</v>
      </c>
      <c r="M19">
        <f t="shared" si="2"/>
        <v>1</v>
      </c>
    </row>
    <row r="20" spans="1:13" x14ac:dyDescent="0.35">
      <c r="A20" t="s">
        <v>140</v>
      </c>
      <c r="B20">
        <v>506614913</v>
      </c>
      <c r="C20">
        <v>154311</v>
      </c>
      <c r="D20" t="s">
        <v>398</v>
      </c>
      <c r="E20" s="1">
        <v>43467.483935185184</v>
      </c>
      <c r="F20">
        <v>1</v>
      </c>
      <c r="G20" t="s">
        <v>33</v>
      </c>
      <c r="H20">
        <v>360</v>
      </c>
      <c r="I20" s="1">
        <v>43473.999305555553</v>
      </c>
      <c r="J20" s="2">
        <f t="shared" si="0"/>
        <v>1</v>
      </c>
      <c r="K20" s="2" t="str">
        <f>IFERROR(VLOOKUP(A20,Aux!A:B,2,0),"Outros")</f>
        <v>Municípios</v>
      </c>
      <c r="L20" s="2">
        <f t="shared" si="1"/>
        <v>2019</v>
      </c>
      <c r="M20">
        <f t="shared" si="2"/>
        <v>1</v>
      </c>
    </row>
    <row r="21" spans="1:13" x14ac:dyDescent="0.35">
      <c r="A21" t="s">
        <v>92</v>
      </c>
      <c r="B21">
        <v>506037258</v>
      </c>
      <c r="C21">
        <v>154313</v>
      </c>
      <c r="D21" t="s">
        <v>265</v>
      </c>
      <c r="E21" s="1">
        <v>43467.493472222224</v>
      </c>
      <c r="F21">
        <v>13</v>
      </c>
      <c r="G21" t="s">
        <v>266</v>
      </c>
      <c r="H21">
        <v>340</v>
      </c>
      <c r="I21" s="1">
        <v>43486.708333333336</v>
      </c>
      <c r="J21" s="2">
        <f t="shared" si="0"/>
        <v>1</v>
      </c>
      <c r="K21" s="2" t="str">
        <f>IFERROR(VLOOKUP(A21,Aux!A:B,2,0),"Outros")</f>
        <v>Municípios</v>
      </c>
      <c r="L21" s="2">
        <f t="shared" si="1"/>
        <v>2019</v>
      </c>
      <c r="M21">
        <f t="shared" si="2"/>
        <v>1</v>
      </c>
    </row>
    <row r="22" spans="1:13" x14ac:dyDescent="0.35">
      <c r="A22" t="s">
        <v>37</v>
      </c>
      <c r="B22">
        <v>506187543</v>
      </c>
      <c r="C22">
        <v>154314</v>
      </c>
      <c r="D22" t="s">
        <v>411</v>
      </c>
      <c r="E22" s="1">
        <v>43467.493935185186</v>
      </c>
      <c r="F22">
        <v>3</v>
      </c>
      <c r="G22" t="s">
        <v>33</v>
      </c>
      <c r="H22">
        <v>340</v>
      </c>
      <c r="I22" s="1">
        <v>43518.999305555553</v>
      </c>
      <c r="J22" s="2">
        <f t="shared" si="0"/>
        <v>1</v>
      </c>
      <c r="K22" s="2" t="str">
        <f>IFERROR(VLOOKUP(A22,Aux!A:B,2,0),"Outros")</f>
        <v>Municípios</v>
      </c>
      <c r="L22" s="2">
        <f t="shared" si="1"/>
        <v>2019</v>
      </c>
      <c r="M22">
        <f t="shared" si="2"/>
        <v>1</v>
      </c>
    </row>
    <row r="23" spans="1:13" x14ac:dyDescent="0.35">
      <c r="A23" t="s">
        <v>57</v>
      </c>
      <c r="B23">
        <v>501294104</v>
      </c>
      <c r="C23">
        <v>154315</v>
      </c>
      <c r="E23" s="1">
        <v>43467.495057870372</v>
      </c>
      <c r="F23">
        <v>1</v>
      </c>
      <c r="H23">
        <v>400</v>
      </c>
      <c r="J23" s="2">
        <f t="shared" si="0"/>
        <v>1</v>
      </c>
      <c r="K23" s="2" t="str">
        <f>IFERROR(VLOOKUP(A23,Aux!A:B,2,0),"Outros")</f>
        <v>Municípios</v>
      </c>
      <c r="L23" s="2">
        <f t="shared" si="1"/>
        <v>2019</v>
      </c>
      <c r="M23">
        <f t="shared" si="2"/>
        <v>1</v>
      </c>
    </row>
    <row r="24" spans="1:13" x14ac:dyDescent="0.35">
      <c r="A24" t="s">
        <v>57</v>
      </c>
      <c r="B24">
        <v>501294104</v>
      </c>
      <c r="C24">
        <v>154316</v>
      </c>
      <c r="E24" s="1">
        <v>43467.495370370372</v>
      </c>
      <c r="F24">
        <v>1</v>
      </c>
      <c r="G24" t="s">
        <v>33</v>
      </c>
      <c r="H24">
        <v>360</v>
      </c>
      <c r="I24" s="1">
        <v>43487.999305555553</v>
      </c>
      <c r="J24" s="2">
        <f t="shared" si="0"/>
        <v>1</v>
      </c>
      <c r="K24" s="2" t="str">
        <f>IFERROR(VLOOKUP(A24,Aux!A:B,2,0),"Outros")</f>
        <v>Municípios</v>
      </c>
      <c r="L24" s="2">
        <f t="shared" si="1"/>
        <v>2019</v>
      </c>
      <c r="M24">
        <f t="shared" si="2"/>
        <v>1</v>
      </c>
    </row>
    <row r="25" spans="1:13" x14ac:dyDescent="0.35">
      <c r="A25" t="s">
        <v>9</v>
      </c>
      <c r="B25">
        <v>506673626</v>
      </c>
      <c r="C25">
        <v>154317</v>
      </c>
      <c r="D25" t="s">
        <v>329</v>
      </c>
      <c r="E25" s="1">
        <v>43467.505555555559</v>
      </c>
      <c r="F25">
        <v>3</v>
      </c>
      <c r="G25" t="s">
        <v>147</v>
      </c>
      <c r="H25">
        <v>400</v>
      </c>
      <c r="I25" s="1">
        <v>43397.979166666664</v>
      </c>
      <c r="J25" s="2">
        <f t="shared" si="0"/>
        <v>1</v>
      </c>
      <c r="K25" s="2" t="str">
        <f>IFERROR(VLOOKUP(A25,Aux!A:B,2,0),"Outros")</f>
        <v>Municípios</v>
      </c>
      <c r="L25" s="2">
        <f t="shared" si="1"/>
        <v>2019</v>
      </c>
      <c r="M25">
        <f t="shared" si="2"/>
        <v>1</v>
      </c>
    </row>
    <row r="26" spans="1:13" x14ac:dyDescent="0.35">
      <c r="A26" t="s">
        <v>57</v>
      </c>
      <c r="B26">
        <v>501294104</v>
      </c>
      <c r="C26">
        <v>154319</v>
      </c>
      <c r="E26" s="1">
        <v>43467.50677083333</v>
      </c>
      <c r="F26">
        <v>3</v>
      </c>
      <c r="G26" t="s">
        <v>33</v>
      </c>
      <c r="H26">
        <v>360</v>
      </c>
      <c r="I26" s="1">
        <v>43479.999305555553</v>
      </c>
      <c r="J26" s="2">
        <f t="shared" si="0"/>
        <v>1</v>
      </c>
      <c r="K26" s="2" t="str">
        <f>IFERROR(VLOOKUP(A26,Aux!A:B,2,0),"Outros")</f>
        <v>Municípios</v>
      </c>
      <c r="L26" s="2">
        <f t="shared" si="1"/>
        <v>2019</v>
      </c>
      <c r="M26">
        <f t="shared" si="2"/>
        <v>1</v>
      </c>
    </row>
    <row r="27" spans="1:13" x14ac:dyDescent="0.35">
      <c r="A27" t="s">
        <v>92</v>
      </c>
      <c r="B27">
        <v>506037258</v>
      </c>
      <c r="C27">
        <v>154320</v>
      </c>
      <c r="D27" t="s">
        <v>330</v>
      </c>
      <c r="E27" s="1">
        <v>43467.512488425928</v>
      </c>
      <c r="F27">
        <v>13</v>
      </c>
      <c r="G27" t="s">
        <v>266</v>
      </c>
      <c r="H27">
        <v>340</v>
      </c>
      <c r="I27" s="1">
        <v>43475.708333333336</v>
      </c>
      <c r="J27" s="2">
        <f t="shared" si="0"/>
        <v>1</v>
      </c>
      <c r="K27" s="2" t="str">
        <f>IFERROR(VLOOKUP(A27,Aux!A:B,2,0),"Outros")</f>
        <v>Municípios</v>
      </c>
      <c r="L27" s="2">
        <f t="shared" si="1"/>
        <v>2019</v>
      </c>
      <c r="M27">
        <f t="shared" si="2"/>
        <v>1</v>
      </c>
    </row>
    <row r="28" spans="1:13" x14ac:dyDescent="0.35">
      <c r="A28" t="s">
        <v>140</v>
      </c>
      <c r="B28">
        <v>506614913</v>
      </c>
      <c r="C28">
        <v>154322</v>
      </c>
      <c r="E28" s="1">
        <v>43467.521863425929</v>
      </c>
      <c r="F28">
        <v>13</v>
      </c>
      <c r="H28">
        <v>400</v>
      </c>
      <c r="J28" s="2">
        <f t="shared" si="0"/>
        <v>1</v>
      </c>
      <c r="K28" s="2" t="str">
        <f>IFERROR(VLOOKUP(A28,Aux!A:B,2,0),"Outros")</f>
        <v>Municípios</v>
      </c>
      <c r="L28" s="2">
        <f t="shared" si="1"/>
        <v>2019</v>
      </c>
      <c r="M28">
        <f t="shared" si="2"/>
        <v>1</v>
      </c>
    </row>
    <row r="29" spans="1:13" x14ac:dyDescent="0.35">
      <c r="A29" t="s">
        <v>112</v>
      </c>
      <c r="B29">
        <v>501144218</v>
      </c>
      <c r="C29">
        <v>154323</v>
      </c>
      <c r="D29" t="s">
        <v>288</v>
      </c>
      <c r="E29" s="1">
        <v>43467.527754629627</v>
      </c>
      <c r="F29">
        <v>13</v>
      </c>
      <c r="G29" t="s">
        <v>256</v>
      </c>
      <c r="H29">
        <v>360</v>
      </c>
      <c r="I29" s="1">
        <v>43483.999305555553</v>
      </c>
      <c r="J29" s="2">
        <f t="shared" si="0"/>
        <v>1</v>
      </c>
      <c r="K29" s="2" t="str">
        <f>IFERROR(VLOOKUP(A29,Aux!A:B,2,0),"Outros")</f>
        <v>Municípios</v>
      </c>
      <c r="L29" s="2">
        <f t="shared" si="1"/>
        <v>2019</v>
      </c>
      <c r="M29">
        <f t="shared" si="2"/>
        <v>1</v>
      </c>
    </row>
    <row r="30" spans="1:13" x14ac:dyDescent="0.35">
      <c r="A30" t="s">
        <v>289</v>
      </c>
      <c r="B30">
        <v>512103097</v>
      </c>
      <c r="C30">
        <v>154324</v>
      </c>
      <c r="D30" t="s">
        <v>290</v>
      </c>
      <c r="E30" s="1">
        <v>43467.530138888891</v>
      </c>
      <c r="F30">
        <v>3</v>
      </c>
      <c r="G30" t="s">
        <v>33</v>
      </c>
      <c r="H30">
        <v>340</v>
      </c>
      <c r="I30" s="1">
        <v>43524.999305555553</v>
      </c>
      <c r="J30" s="2">
        <f t="shared" si="0"/>
        <v>1</v>
      </c>
      <c r="K30" s="2" t="str">
        <f>IFERROR(VLOOKUP(A30,Aux!A:B,2,0),"Outros")</f>
        <v>Hospitais</v>
      </c>
      <c r="L30" s="2">
        <f t="shared" si="1"/>
        <v>2019</v>
      </c>
      <c r="M30">
        <f t="shared" si="2"/>
        <v>1</v>
      </c>
    </row>
    <row r="31" spans="1:13" x14ac:dyDescent="0.35">
      <c r="A31" t="s">
        <v>275</v>
      </c>
      <c r="B31">
        <v>505187531</v>
      </c>
      <c r="C31">
        <v>154325</v>
      </c>
      <c r="D31" t="s">
        <v>412</v>
      </c>
      <c r="E31" s="1">
        <v>43467.537395833337</v>
      </c>
      <c r="F31">
        <v>1</v>
      </c>
      <c r="G31" t="s">
        <v>277</v>
      </c>
      <c r="H31">
        <v>360</v>
      </c>
      <c r="I31" s="1">
        <v>43472.999305555553</v>
      </c>
      <c r="J31" s="2">
        <f t="shared" si="0"/>
        <v>1</v>
      </c>
      <c r="K31" s="2" t="str">
        <f>IFERROR(VLOOKUP(A31,Aux!A:B,2,0),"Outros")</f>
        <v>Municípios</v>
      </c>
      <c r="L31" s="2">
        <f t="shared" si="1"/>
        <v>2019</v>
      </c>
      <c r="M31">
        <f t="shared" si="2"/>
        <v>1</v>
      </c>
    </row>
    <row r="32" spans="1:13" x14ac:dyDescent="0.35">
      <c r="A32" t="s">
        <v>426</v>
      </c>
      <c r="B32">
        <v>512078653</v>
      </c>
      <c r="C32">
        <v>154326</v>
      </c>
      <c r="E32" s="1">
        <v>43467.547662037039</v>
      </c>
      <c r="F32">
        <v>3</v>
      </c>
      <c r="G32" t="s">
        <v>33</v>
      </c>
      <c r="H32">
        <v>360</v>
      </c>
      <c r="I32" s="1">
        <v>43519.040972222225</v>
      </c>
      <c r="J32" s="2">
        <f t="shared" si="0"/>
        <v>1</v>
      </c>
      <c r="K32" s="2" t="str">
        <f>IFERROR(VLOOKUP(A32,Aux!A:B,2,0),"Outros")</f>
        <v>Outros</v>
      </c>
      <c r="L32" s="2">
        <f t="shared" si="1"/>
        <v>2019</v>
      </c>
      <c r="M32">
        <f t="shared" si="2"/>
        <v>1</v>
      </c>
    </row>
    <row r="33" spans="1:13" x14ac:dyDescent="0.35">
      <c r="A33" t="s">
        <v>275</v>
      </c>
      <c r="B33">
        <v>505187531</v>
      </c>
      <c r="C33">
        <v>154327</v>
      </c>
      <c r="D33" t="s">
        <v>427</v>
      </c>
      <c r="E33" s="1">
        <v>43467.590219907404</v>
      </c>
      <c r="F33">
        <v>1</v>
      </c>
      <c r="G33" t="s">
        <v>33</v>
      </c>
      <c r="H33">
        <v>400</v>
      </c>
      <c r="I33" s="1">
        <v>43402.999305555553</v>
      </c>
      <c r="J33" s="2">
        <f t="shared" si="0"/>
        <v>1</v>
      </c>
      <c r="K33" s="2" t="str">
        <f>IFERROR(VLOOKUP(A33,Aux!A:B,2,0),"Outros")</f>
        <v>Municípios</v>
      </c>
      <c r="L33" s="2">
        <f t="shared" si="1"/>
        <v>2019</v>
      </c>
      <c r="M33">
        <f t="shared" si="2"/>
        <v>1</v>
      </c>
    </row>
    <row r="34" spans="1:13" x14ac:dyDescent="0.35">
      <c r="A34" t="s">
        <v>122</v>
      </c>
      <c r="B34">
        <v>506173968</v>
      </c>
      <c r="C34">
        <v>154328</v>
      </c>
      <c r="D34" t="s">
        <v>384</v>
      </c>
      <c r="E34" s="1">
        <v>43467.593136574076</v>
      </c>
      <c r="F34">
        <v>3</v>
      </c>
      <c r="G34" t="s">
        <v>147</v>
      </c>
      <c r="H34">
        <v>360</v>
      </c>
      <c r="I34" s="1">
        <v>43510.708333333336</v>
      </c>
      <c r="J34" s="2">
        <f t="shared" si="0"/>
        <v>1</v>
      </c>
      <c r="K34" s="2" t="str">
        <f>IFERROR(VLOOKUP(A34,Aux!A:B,2,0),"Outros")</f>
        <v>Municípios</v>
      </c>
      <c r="L34" s="2">
        <f t="shared" si="1"/>
        <v>2019</v>
      </c>
      <c r="M34">
        <f t="shared" si="2"/>
        <v>1</v>
      </c>
    </row>
    <row r="35" spans="1:13" x14ac:dyDescent="0.35">
      <c r="A35" t="s">
        <v>60</v>
      </c>
      <c r="B35">
        <v>505456010</v>
      </c>
      <c r="C35">
        <v>154331</v>
      </c>
      <c r="D35" t="s">
        <v>351</v>
      </c>
      <c r="E35" s="1">
        <v>43467.607499999998</v>
      </c>
      <c r="F35">
        <v>1</v>
      </c>
      <c r="G35" t="s">
        <v>33</v>
      </c>
      <c r="H35">
        <v>360</v>
      </c>
      <c r="I35" s="1">
        <v>43472.999305555553</v>
      </c>
      <c r="J35" s="2">
        <f t="shared" si="0"/>
        <v>1</v>
      </c>
      <c r="K35" s="2" t="str">
        <f>IFERROR(VLOOKUP(A35,Aux!A:B,2,0),"Outros")</f>
        <v>Municípios</v>
      </c>
      <c r="L35" s="2">
        <f t="shared" si="1"/>
        <v>2019</v>
      </c>
      <c r="M35">
        <f t="shared" si="2"/>
        <v>1</v>
      </c>
    </row>
    <row r="36" spans="1:13" x14ac:dyDescent="0.35">
      <c r="A36" t="s">
        <v>140</v>
      </c>
      <c r="B36">
        <v>506614913</v>
      </c>
      <c r="C36">
        <v>154332</v>
      </c>
      <c r="D36" t="s">
        <v>385</v>
      </c>
      <c r="E36" s="1">
        <v>43467.622812499998</v>
      </c>
      <c r="F36">
        <v>1</v>
      </c>
      <c r="G36" t="s">
        <v>386</v>
      </c>
      <c r="H36">
        <v>360</v>
      </c>
      <c r="I36" s="1">
        <v>43470.999305555553</v>
      </c>
      <c r="J36" s="2">
        <f t="shared" si="0"/>
        <v>1</v>
      </c>
      <c r="K36" s="2" t="str">
        <f>IFERROR(VLOOKUP(A36,Aux!A:B,2,0),"Outros")</f>
        <v>Municípios</v>
      </c>
      <c r="L36" s="2">
        <f t="shared" si="1"/>
        <v>2019</v>
      </c>
      <c r="M36">
        <f t="shared" si="2"/>
        <v>1</v>
      </c>
    </row>
    <row r="37" spans="1:13" x14ac:dyDescent="0.35">
      <c r="A37" t="s">
        <v>108</v>
      </c>
      <c r="B37">
        <v>501222634</v>
      </c>
      <c r="C37">
        <v>154333</v>
      </c>
      <c r="E37" s="1">
        <v>43467.627222222225</v>
      </c>
      <c r="F37">
        <v>1</v>
      </c>
      <c r="H37">
        <v>400</v>
      </c>
      <c r="J37" s="2">
        <f t="shared" si="0"/>
        <v>1</v>
      </c>
      <c r="K37" s="2" t="str">
        <f>IFERROR(VLOOKUP(A37,Aux!A:B,2,0),"Outros")</f>
        <v>Municípios</v>
      </c>
      <c r="L37" s="2">
        <f t="shared" si="1"/>
        <v>2019</v>
      </c>
      <c r="M37">
        <f t="shared" si="2"/>
        <v>1</v>
      </c>
    </row>
    <row r="38" spans="1:13" x14ac:dyDescent="0.35">
      <c r="A38" t="s">
        <v>140</v>
      </c>
      <c r="B38">
        <v>506614913</v>
      </c>
      <c r="C38">
        <v>154334</v>
      </c>
      <c r="D38" t="s">
        <v>331</v>
      </c>
      <c r="E38" s="1">
        <v>43467.631412037037</v>
      </c>
      <c r="F38">
        <v>1</v>
      </c>
      <c r="G38" t="s">
        <v>47</v>
      </c>
      <c r="H38">
        <v>5</v>
      </c>
      <c r="I38" s="1">
        <v>43471.999305555553</v>
      </c>
      <c r="J38" s="2">
        <f t="shared" si="0"/>
        <v>1</v>
      </c>
      <c r="K38" s="2" t="str">
        <f>IFERROR(VLOOKUP(A38,Aux!A:B,2,0),"Outros")</f>
        <v>Municípios</v>
      </c>
      <c r="L38" s="2">
        <f t="shared" si="1"/>
        <v>2019</v>
      </c>
      <c r="M38">
        <f t="shared" si="2"/>
        <v>1</v>
      </c>
    </row>
    <row r="39" spans="1:13" x14ac:dyDescent="0.35">
      <c r="A39" t="s">
        <v>57</v>
      </c>
      <c r="B39">
        <v>501294104</v>
      </c>
      <c r="C39">
        <v>154335</v>
      </c>
      <c r="D39" t="s">
        <v>319</v>
      </c>
      <c r="E39" s="1">
        <v>43467.646168981482</v>
      </c>
      <c r="F39">
        <v>13</v>
      </c>
      <c r="G39" t="s">
        <v>33</v>
      </c>
      <c r="H39">
        <v>360</v>
      </c>
      <c r="I39" s="1">
        <v>43492.999305555553</v>
      </c>
      <c r="J39" s="2">
        <f t="shared" si="0"/>
        <v>1</v>
      </c>
      <c r="K39" s="2" t="str">
        <f>IFERROR(VLOOKUP(A39,Aux!A:B,2,0),"Outros")</f>
        <v>Municípios</v>
      </c>
      <c r="L39" s="2">
        <f t="shared" si="1"/>
        <v>2019</v>
      </c>
      <c r="M39">
        <f t="shared" si="2"/>
        <v>1</v>
      </c>
    </row>
    <row r="40" spans="1:13" x14ac:dyDescent="0.35">
      <c r="A40" t="s">
        <v>57</v>
      </c>
      <c r="B40">
        <v>501294104</v>
      </c>
      <c r="C40">
        <v>154336</v>
      </c>
      <c r="D40" t="s">
        <v>491</v>
      </c>
      <c r="E40" s="1">
        <v>43467.652418981481</v>
      </c>
      <c r="F40">
        <v>1</v>
      </c>
      <c r="G40" t="s">
        <v>33</v>
      </c>
      <c r="H40">
        <v>360</v>
      </c>
      <c r="I40" s="1">
        <v>43471.999305555553</v>
      </c>
      <c r="J40" s="2">
        <f t="shared" si="0"/>
        <v>1</v>
      </c>
      <c r="K40" s="2" t="str">
        <f>IFERROR(VLOOKUP(A40,Aux!A:B,2,0),"Outros")</f>
        <v>Municípios</v>
      </c>
      <c r="L40" s="2">
        <f t="shared" si="1"/>
        <v>2019</v>
      </c>
      <c r="M40">
        <f t="shared" si="2"/>
        <v>1</v>
      </c>
    </row>
    <row r="41" spans="1:13" x14ac:dyDescent="0.35">
      <c r="A41" t="s">
        <v>57</v>
      </c>
      <c r="B41">
        <v>501294104</v>
      </c>
      <c r="C41">
        <v>154338</v>
      </c>
      <c r="D41" t="s">
        <v>387</v>
      </c>
      <c r="E41" s="1">
        <v>43467.6559375</v>
      </c>
      <c r="F41">
        <v>1</v>
      </c>
      <c r="G41" t="s">
        <v>33</v>
      </c>
      <c r="H41">
        <v>360</v>
      </c>
      <c r="I41" s="1">
        <v>43473.999305555553</v>
      </c>
      <c r="J41" s="2">
        <f t="shared" si="0"/>
        <v>1</v>
      </c>
      <c r="K41" s="2" t="str">
        <f>IFERROR(VLOOKUP(A41,Aux!A:B,2,0),"Outros")</f>
        <v>Municípios</v>
      </c>
      <c r="L41" s="2">
        <f t="shared" si="1"/>
        <v>2019</v>
      </c>
      <c r="M41">
        <f t="shared" si="2"/>
        <v>1</v>
      </c>
    </row>
    <row r="42" spans="1:13" x14ac:dyDescent="0.35">
      <c r="A42" t="s">
        <v>296</v>
      </c>
      <c r="B42">
        <v>507396081</v>
      </c>
      <c r="C42">
        <v>154339</v>
      </c>
      <c r="D42" t="s">
        <v>352</v>
      </c>
      <c r="E42" s="1">
        <v>43467.657199074078</v>
      </c>
      <c r="F42">
        <v>3</v>
      </c>
      <c r="G42" t="s">
        <v>277</v>
      </c>
      <c r="H42">
        <v>400</v>
      </c>
      <c r="I42" s="1">
        <v>43462.999305555553</v>
      </c>
      <c r="J42" s="2">
        <f t="shared" si="0"/>
        <v>1</v>
      </c>
      <c r="K42" s="2" t="str">
        <f>IFERROR(VLOOKUP(A42,Aux!A:B,2,0),"Outros")</f>
        <v>Municípios</v>
      </c>
      <c r="L42" s="2">
        <f t="shared" si="1"/>
        <v>2019</v>
      </c>
      <c r="M42">
        <f t="shared" si="2"/>
        <v>1</v>
      </c>
    </row>
    <row r="43" spans="1:13" x14ac:dyDescent="0.35">
      <c r="A43" t="s">
        <v>140</v>
      </c>
      <c r="B43">
        <v>506614913</v>
      </c>
      <c r="C43">
        <v>154340</v>
      </c>
      <c r="D43" t="s">
        <v>320</v>
      </c>
      <c r="E43" s="1">
        <v>43467.659398148149</v>
      </c>
      <c r="F43">
        <v>1</v>
      </c>
      <c r="G43" t="s">
        <v>47</v>
      </c>
      <c r="H43">
        <v>340</v>
      </c>
      <c r="I43" s="1">
        <v>43479.999305555553</v>
      </c>
      <c r="J43" s="2">
        <f t="shared" si="0"/>
        <v>1</v>
      </c>
      <c r="K43" s="2" t="str">
        <f>IFERROR(VLOOKUP(A43,Aux!A:B,2,0),"Outros")</f>
        <v>Municípios</v>
      </c>
      <c r="L43" s="2">
        <f t="shared" si="1"/>
        <v>2019</v>
      </c>
      <c r="M43">
        <f t="shared" si="2"/>
        <v>1</v>
      </c>
    </row>
    <row r="44" spans="1:13" x14ac:dyDescent="0.35">
      <c r="A44" t="s">
        <v>60</v>
      </c>
      <c r="B44">
        <v>505456010</v>
      </c>
      <c r="C44">
        <v>154341</v>
      </c>
      <c r="D44" t="s">
        <v>353</v>
      </c>
      <c r="E44" s="1">
        <v>43467.660624999997</v>
      </c>
      <c r="F44">
        <v>1</v>
      </c>
      <c r="G44" t="s">
        <v>33</v>
      </c>
      <c r="H44">
        <v>360</v>
      </c>
      <c r="I44" s="1">
        <v>43473.999305555553</v>
      </c>
      <c r="J44" s="2">
        <f t="shared" si="0"/>
        <v>1</v>
      </c>
      <c r="K44" s="2" t="str">
        <f>IFERROR(VLOOKUP(A44,Aux!A:B,2,0),"Outros")</f>
        <v>Municípios</v>
      </c>
      <c r="L44" s="2">
        <f t="shared" si="1"/>
        <v>2019</v>
      </c>
      <c r="M44">
        <f t="shared" si="2"/>
        <v>1</v>
      </c>
    </row>
    <row r="45" spans="1:13" x14ac:dyDescent="0.35">
      <c r="A45" t="s">
        <v>143</v>
      </c>
      <c r="B45">
        <v>506801969</v>
      </c>
      <c r="C45">
        <v>154342</v>
      </c>
      <c r="E45" s="1">
        <v>43467.667337962965</v>
      </c>
      <c r="F45">
        <v>1</v>
      </c>
      <c r="H45">
        <v>400</v>
      </c>
      <c r="J45" s="2">
        <f t="shared" si="0"/>
        <v>1</v>
      </c>
      <c r="K45" s="2" t="str">
        <f>IFERROR(VLOOKUP(A45,Aux!A:B,2,0),"Outros")</f>
        <v>Municípios</v>
      </c>
      <c r="L45" s="2">
        <f t="shared" si="1"/>
        <v>2019</v>
      </c>
      <c r="M45">
        <f t="shared" si="2"/>
        <v>1</v>
      </c>
    </row>
    <row r="46" spans="1:13" x14ac:dyDescent="0.35">
      <c r="A46" t="s">
        <v>143</v>
      </c>
      <c r="B46">
        <v>506801969</v>
      </c>
      <c r="C46">
        <v>154343</v>
      </c>
      <c r="E46" s="1">
        <v>43467.667939814812</v>
      </c>
      <c r="F46">
        <v>13</v>
      </c>
      <c r="H46">
        <v>5</v>
      </c>
      <c r="I46" s="1">
        <v>43473.708333333336</v>
      </c>
      <c r="J46" s="2">
        <f t="shared" si="0"/>
        <v>1</v>
      </c>
      <c r="K46" s="2" t="str">
        <f>IFERROR(VLOOKUP(A46,Aux!A:B,2,0),"Outros")</f>
        <v>Municípios</v>
      </c>
      <c r="L46" s="2">
        <f t="shared" si="1"/>
        <v>2019</v>
      </c>
      <c r="M46">
        <f t="shared" si="2"/>
        <v>1</v>
      </c>
    </row>
    <row r="47" spans="1:13" x14ac:dyDescent="0.35">
      <c r="A47" t="s">
        <v>71</v>
      </c>
      <c r="B47">
        <v>500051054</v>
      </c>
      <c r="C47">
        <v>154344</v>
      </c>
      <c r="D47" t="s">
        <v>354</v>
      </c>
      <c r="E47" s="1">
        <v>43467.670567129629</v>
      </c>
      <c r="F47">
        <v>3</v>
      </c>
      <c r="G47" t="s">
        <v>202</v>
      </c>
      <c r="H47">
        <v>340</v>
      </c>
      <c r="I47" s="1">
        <v>43473.791666666664</v>
      </c>
      <c r="J47" s="2">
        <f t="shared" si="0"/>
        <v>1</v>
      </c>
      <c r="K47" s="2" t="str">
        <f>IFERROR(VLOOKUP(A47,Aux!A:B,2,0),"Outros")</f>
        <v>Municípios</v>
      </c>
      <c r="L47" s="2">
        <f t="shared" si="1"/>
        <v>2019</v>
      </c>
      <c r="M47">
        <f t="shared" si="2"/>
        <v>1</v>
      </c>
    </row>
    <row r="48" spans="1:13" x14ac:dyDescent="0.35">
      <c r="A48" t="s">
        <v>57</v>
      </c>
      <c r="B48">
        <v>501294104</v>
      </c>
      <c r="C48">
        <v>154345</v>
      </c>
      <c r="D48" t="s">
        <v>321</v>
      </c>
      <c r="E48" s="1">
        <v>43467.671273148146</v>
      </c>
      <c r="F48">
        <v>13</v>
      </c>
      <c r="G48" t="s">
        <v>33</v>
      </c>
      <c r="H48">
        <v>360</v>
      </c>
      <c r="I48" s="1">
        <v>43473.999305555553</v>
      </c>
      <c r="J48" s="2">
        <f t="shared" si="0"/>
        <v>1</v>
      </c>
      <c r="K48" s="2" t="str">
        <f>IFERROR(VLOOKUP(A48,Aux!A:B,2,0),"Outros")</f>
        <v>Municípios</v>
      </c>
      <c r="L48" s="2">
        <f t="shared" si="1"/>
        <v>2019</v>
      </c>
      <c r="M48">
        <f t="shared" si="2"/>
        <v>1</v>
      </c>
    </row>
    <row r="49" spans="1:13" x14ac:dyDescent="0.35">
      <c r="A49" t="s">
        <v>140</v>
      </c>
      <c r="B49">
        <v>506614913</v>
      </c>
      <c r="C49">
        <v>154346</v>
      </c>
      <c r="D49" t="s">
        <v>388</v>
      </c>
      <c r="E49" s="1">
        <v>43467.68209490741</v>
      </c>
      <c r="F49">
        <v>13</v>
      </c>
      <c r="G49" t="s">
        <v>47</v>
      </c>
      <c r="H49">
        <v>360</v>
      </c>
      <c r="I49" s="1">
        <v>43473.999305555553</v>
      </c>
      <c r="J49" s="2">
        <f t="shared" si="0"/>
        <v>1</v>
      </c>
      <c r="K49" s="2" t="str">
        <f>IFERROR(VLOOKUP(A49,Aux!A:B,2,0),"Outros")</f>
        <v>Municípios</v>
      </c>
      <c r="L49" s="2">
        <f t="shared" si="1"/>
        <v>2019</v>
      </c>
      <c r="M49">
        <f t="shared" si="2"/>
        <v>1</v>
      </c>
    </row>
    <row r="50" spans="1:13" x14ac:dyDescent="0.35">
      <c r="A50" t="s">
        <v>289</v>
      </c>
      <c r="B50">
        <v>512103097</v>
      </c>
      <c r="C50">
        <v>154347</v>
      </c>
      <c r="D50" t="s">
        <v>355</v>
      </c>
      <c r="E50" s="1">
        <v>43467.685671296298</v>
      </c>
      <c r="F50">
        <v>1</v>
      </c>
      <c r="G50" t="s">
        <v>356</v>
      </c>
      <c r="H50">
        <v>340</v>
      </c>
      <c r="I50" s="1">
        <v>43493.999305555553</v>
      </c>
      <c r="J50" s="2">
        <f t="shared" si="0"/>
        <v>1</v>
      </c>
      <c r="K50" s="2" t="str">
        <f>IFERROR(VLOOKUP(A50,Aux!A:B,2,0),"Outros")</f>
        <v>Hospitais</v>
      </c>
      <c r="L50" s="2">
        <f t="shared" si="1"/>
        <v>2019</v>
      </c>
      <c r="M50">
        <f t="shared" si="2"/>
        <v>1</v>
      </c>
    </row>
    <row r="51" spans="1:13" x14ac:dyDescent="0.35">
      <c r="A51" t="s">
        <v>197</v>
      </c>
      <c r="B51">
        <v>506334562</v>
      </c>
      <c r="C51">
        <v>154348</v>
      </c>
      <c r="D51" t="s">
        <v>428</v>
      </c>
      <c r="E51" s="1">
        <v>43467.690925925926</v>
      </c>
      <c r="F51">
        <v>1</v>
      </c>
      <c r="G51" t="s">
        <v>429</v>
      </c>
      <c r="H51">
        <v>360</v>
      </c>
      <c r="I51" s="1">
        <v>43475.999305555553</v>
      </c>
      <c r="J51" s="2">
        <f t="shared" si="0"/>
        <v>1</v>
      </c>
      <c r="K51" s="2" t="str">
        <f>IFERROR(VLOOKUP(A51,Aux!A:B,2,0),"Outros")</f>
        <v>Municípios</v>
      </c>
      <c r="L51" s="2">
        <f t="shared" si="1"/>
        <v>2019</v>
      </c>
      <c r="M51">
        <f t="shared" si="2"/>
        <v>1</v>
      </c>
    </row>
    <row r="52" spans="1:13" x14ac:dyDescent="0.35">
      <c r="A52" t="s">
        <v>275</v>
      </c>
      <c r="B52">
        <v>505187531</v>
      </c>
      <c r="C52">
        <v>154353</v>
      </c>
      <c r="E52" s="1">
        <v>43467.707326388889</v>
      </c>
      <c r="F52">
        <v>1</v>
      </c>
      <c r="H52">
        <v>5</v>
      </c>
      <c r="I52" s="1">
        <v>43472.999305555553</v>
      </c>
      <c r="J52" s="2">
        <f t="shared" si="0"/>
        <v>1</v>
      </c>
      <c r="K52" s="2" t="str">
        <f>IFERROR(VLOOKUP(A52,Aux!A:B,2,0),"Outros")</f>
        <v>Municípios</v>
      </c>
      <c r="L52" s="2">
        <f t="shared" si="1"/>
        <v>2019</v>
      </c>
      <c r="M52">
        <f t="shared" si="2"/>
        <v>1</v>
      </c>
    </row>
    <row r="53" spans="1:13" x14ac:dyDescent="0.35">
      <c r="A53" t="s">
        <v>177</v>
      </c>
      <c r="B53">
        <v>506609553</v>
      </c>
      <c r="C53">
        <v>154355</v>
      </c>
      <c r="E53" s="1">
        <v>43467.710972222223</v>
      </c>
      <c r="F53">
        <v>13</v>
      </c>
      <c r="G53" t="s">
        <v>33</v>
      </c>
      <c r="H53">
        <v>1</v>
      </c>
      <c r="J53" s="2">
        <f t="shared" si="0"/>
        <v>1</v>
      </c>
      <c r="K53" s="2" t="str">
        <f>IFERROR(VLOOKUP(A53,Aux!A:B,2,0),"Outros")</f>
        <v>Municípios</v>
      </c>
      <c r="L53" s="2">
        <f t="shared" si="1"/>
        <v>2019</v>
      </c>
      <c r="M53">
        <f t="shared" si="2"/>
        <v>1</v>
      </c>
    </row>
    <row r="54" spans="1:13" x14ac:dyDescent="0.35">
      <c r="A54" t="s">
        <v>275</v>
      </c>
      <c r="B54">
        <v>505187531</v>
      </c>
      <c r="C54">
        <v>154357</v>
      </c>
      <c r="D54" t="s">
        <v>322</v>
      </c>
      <c r="E54" s="1">
        <v>43467.712812500002</v>
      </c>
      <c r="F54">
        <v>13</v>
      </c>
      <c r="G54" t="s">
        <v>33</v>
      </c>
      <c r="H54">
        <v>360</v>
      </c>
      <c r="I54" s="1">
        <v>43473.999305555553</v>
      </c>
      <c r="J54" s="2">
        <f t="shared" si="0"/>
        <v>1</v>
      </c>
      <c r="K54" s="2" t="str">
        <f>IFERROR(VLOOKUP(A54,Aux!A:B,2,0),"Outros")</f>
        <v>Municípios</v>
      </c>
      <c r="L54" s="2">
        <f t="shared" si="1"/>
        <v>2019</v>
      </c>
      <c r="M54">
        <f t="shared" si="2"/>
        <v>1</v>
      </c>
    </row>
    <row r="55" spans="1:13" x14ac:dyDescent="0.35">
      <c r="A55" t="s">
        <v>357</v>
      </c>
      <c r="B55">
        <v>508195446</v>
      </c>
      <c r="C55">
        <v>154361</v>
      </c>
      <c r="D55" t="s">
        <v>358</v>
      </c>
      <c r="E55" s="1">
        <v>43467.742754629631</v>
      </c>
      <c r="F55">
        <v>3</v>
      </c>
      <c r="G55" t="s">
        <v>33</v>
      </c>
      <c r="H55">
        <v>400</v>
      </c>
      <c r="I55" s="1">
        <v>43411.708333333336</v>
      </c>
      <c r="J55" s="2">
        <f t="shared" si="0"/>
        <v>1</v>
      </c>
      <c r="K55" s="2" t="str">
        <f>IFERROR(VLOOKUP(A55,Aux!A:B,2,0),"Outros")</f>
        <v>Transportes</v>
      </c>
      <c r="L55" s="2">
        <f t="shared" si="1"/>
        <v>2019</v>
      </c>
      <c r="M55">
        <f t="shared" si="2"/>
        <v>1</v>
      </c>
    </row>
    <row r="56" spans="1:13" x14ac:dyDescent="0.35">
      <c r="A56" t="s">
        <v>57</v>
      </c>
      <c r="B56">
        <v>501294104</v>
      </c>
      <c r="C56">
        <v>154367</v>
      </c>
      <c r="D56" t="s">
        <v>359</v>
      </c>
      <c r="E56" s="1">
        <v>43468.41337962963</v>
      </c>
      <c r="F56">
        <v>13</v>
      </c>
      <c r="G56" t="s">
        <v>116</v>
      </c>
      <c r="H56">
        <v>360</v>
      </c>
      <c r="I56" s="1">
        <v>43474.999305555553</v>
      </c>
      <c r="J56" s="2">
        <f t="shared" si="0"/>
        <v>1</v>
      </c>
      <c r="K56" s="2" t="str">
        <f>IFERROR(VLOOKUP(A56,Aux!A:B,2,0),"Outros")</f>
        <v>Municípios</v>
      </c>
      <c r="L56" s="2">
        <f t="shared" si="1"/>
        <v>2019</v>
      </c>
      <c r="M56">
        <f t="shared" si="2"/>
        <v>1</v>
      </c>
    </row>
    <row r="57" spans="1:13" x14ac:dyDescent="0.35">
      <c r="A57" t="s">
        <v>57</v>
      </c>
      <c r="B57">
        <v>501294104</v>
      </c>
      <c r="C57">
        <v>154372</v>
      </c>
      <c r="D57" t="s">
        <v>413</v>
      </c>
      <c r="E57" s="1">
        <v>43468.422465277778</v>
      </c>
      <c r="F57">
        <v>13</v>
      </c>
      <c r="G57" t="s">
        <v>116</v>
      </c>
      <c r="H57">
        <v>360</v>
      </c>
      <c r="I57" s="1">
        <v>43474.999305555553</v>
      </c>
      <c r="J57" s="2">
        <f t="shared" si="0"/>
        <v>1</v>
      </c>
      <c r="K57" s="2" t="str">
        <f>IFERROR(VLOOKUP(A57,Aux!A:B,2,0),"Outros")</f>
        <v>Municípios</v>
      </c>
      <c r="L57" s="2">
        <f t="shared" si="1"/>
        <v>2019</v>
      </c>
      <c r="M57">
        <f t="shared" si="2"/>
        <v>1</v>
      </c>
    </row>
    <row r="58" spans="1:13" x14ac:dyDescent="0.35">
      <c r="A58" t="s">
        <v>12</v>
      </c>
      <c r="B58">
        <v>508481287</v>
      </c>
      <c r="C58">
        <v>154375</v>
      </c>
      <c r="E58" s="1">
        <v>43468.434178240743</v>
      </c>
      <c r="F58">
        <v>5</v>
      </c>
      <c r="G58" t="s">
        <v>33</v>
      </c>
      <c r="H58">
        <v>5</v>
      </c>
      <c r="I58" s="1">
        <v>43496.708333333336</v>
      </c>
      <c r="J58" s="2">
        <f t="shared" si="0"/>
        <v>1</v>
      </c>
      <c r="K58" s="2" t="str">
        <f>IFERROR(VLOOKUP(A58,Aux!A:B,2,0),"Outros")</f>
        <v>Hospitais</v>
      </c>
      <c r="L58" s="2">
        <f t="shared" si="1"/>
        <v>2019</v>
      </c>
      <c r="M58">
        <f t="shared" si="2"/>
        <v>1</v>
      </c>
    </row>
    <row r="59" spans="1:13" x14ac:dyDescent="0.35">
      <c r="A59" t="s">
        <v>291</v>
      </c>
      <c r="B59">
        <v>508822939</v>
      </c>
      <c r="C59">
        <v>154376</v>
      </c>
      <c r="D59" t="s">
        <v>292</v>
      </c>
      <c r="E59" s="1">
        <v>43468.450949074075</v>
      </c>
      <c r="F59">
        <v>13</v>
      </c>
      <c r="G59" t="s">
        <v>33</v>
      </c>
      <c r="H59">
        <v>360</v>
      </c>
      <c r="I59" s="1">
        <v>43521.999305555553</v>
      </c>
      <c r="J59" s="2">
        <f t="shared" si="0"/>
        <v>1</v>
      </c>
      <c r="K59" s="2" t="str">
        <f>IFERROR(VLOOKUP(A59,Aux!A:B,2,0),"Outros")</f>
        <v>Estradas</v>
      </c>
      <c r="L59" s="2">
        <f t="shared" si="1"/>
        <v>2019</v>
      </c>
      <c r="M59">
        <f t="shared" si="2"/>
        <v>1</v>
      </c>
    </row>
    <row r="60" spans="1:13" x14ac:dyDescent="0.35">
      <c r="A60" t="s">
        <v>57</v>
      </c>
      <c r="B60">
        <v>501294104</v>
      </c>
      <c r="C60">
        <v>154377</v>
      </c>
      <c r="E60" s="1">
        <v>43468.454386574071</v>
      </c>
      <c r="F60">
        <v>1</v>
      </c>
      <c r="H60">
        <v>400</v>
      </c>
      <c r="J60" s="2">
        <f t="shared" si="0"/>
        <v>1</v>
      </c>
      <c r="K60" s="2" t="str">
        <f>IFERROR(VLOOKUP(A60,Aux!A:B,2,0),"Outros")</f>
        <v>Municípios</v>
      </c>
      <c r="L60" s="2">
        <f t="shared" si="1"/>
        <v>2019</v>
      </c>
      <c r="M60">
        <f t="shared" si="2"/>
        <v>1</v>
      </c>
    </row>
    <row r="61" spans="1:13" x14ac:dyDescent="0.35">
      <c r="A61" t="s">
        <v>57</v>
      </c>
      <c r="B61">
        <v>501294104</v>
      </c>
      <c r="C61">
        <v>154378</v>
      </c>
      <c r="E61" s="1">
        <v>43468.457141203704</v>
      </c>
      <c r="F61">
        <v>1</v>
      </c>
      <c r="G61" t="s">
        <v>103</v>
      </c>
      <c r="H61">
        <v>360</v>
      </c>
      <c r="I61" s="1">
        <v>43490.999305555553</v>
      </c>
      <c r="J61" s="2">
        <f t="shared" si="0"/>
        <v>1</v>
      </c>
      <c r="K61" s="2" t="str">
        <f>IFERROR(VLOOKUP(A61,Aux!A:B,2,0),"Outros")</f>
        <v>Municípios</v>
      </c>
      <c r="L61" s="2">
        <f t="shared" si="1"/>
        <v>2019</v>
      </c>
      <c r="M61">
        <f t="shared" si="2"/>
        <v>1</v>
      </c>
    </row>
    <row r="62" spans="1:13" x14ac:dyDescent="0.35">
      <c r="A62" t="s">
        <v>197</v>
      </c>
      <c r="B62">
        <v>506334562</v>
      </c>
      <c r="C62">
        <v>154380</v>
      </c>
      <c r="D62" t="s">
        <v>360</v>
      </c>
      <c r="E62" s="1">
        <v>43468.459409722222</v>
      </c>
      <c r="F62">
        <v>13</v>
      </c>
      <c r="G62" t="s">
        <v>361</v>
      </c>
      <c r="H62">
        <v>360</v>
      </c>
      <c r="I62" s="1">
        <v>43475.999305555553</v>
      </c>
      <c r="J62" s="2">
        <f t="shared" si="0"/>
        <v>1</v>
      </c>
      <c r="K62" s="2" t="str">
        <f>IFERROR(VLOOKUP(A62,Aux!A:B,2,0),"Outros")</f>
        <v>Municípios</v>
      </c>
      <c r="L62" s="2">
        <f t="shared" si="1"/>
        <v>2019</v>
      </c>
      <c r="M62">
        <f t="shared" si="2"/>
        <v>1</v>
      </c>
    </row>
    <row r="63" spans="1:13" x14ac:dyDescent="0.35">
      <c r="A63" t="s">
        <v>12</v>
      </c>
      <c r="B63">
        <v>508481287</v>
      </c>
      <c r="C63">
        <v>154383</v>
      </c>
      <c r="E63" s="1">
        <v>43468.462951388887</v>
      </c>
      <c r="F63">
        <v>5</v>
      </c>
      <c r="H63">
        <v>400</v>
      </c>
      <c r="J63" s="2">
        <f t="shared" si="0"/>
        <v>1</v>
      </c>
      <c r="K63" s="2" t="str">
        <f>IFERROR(VLOOKUP(A63,Aux!A:B,2,0),"Outros")</f>
        <v>Hospitais</v>
      </c>
      <c r="L63" s="2">
        <f t="shared" si="1"/>
        <v>2019</v>
      </c>
      <c r="M63">
        <f t="shared" si="2"/>
        <v>1</v>
      </c>
    </row>
    <row r="64" spans="1:13" x14ac:dyDescent="0.35">
      <c r="A64" t="s">
        <v>12</v>
      </c>
      <c r="B64">
        <v>508481287</v>
      </c>
      <c r="C64">
        <v>154384</v>
      </c>
      <c r="D64" t="s">
        <v>430</v>
      </c>
      <c r="E64" s="1">
        <v>43468.463391203702</v>
      </c>
      <c r="F64">
        <v>5</v>
      </c>
      <c r="G64" t="s">
        <v>33</v>
      </c>
      <c r="H64">
        <v>360</v>
      </c>
      <c r="I64" s="1">
        <v>43495.708333333336</v>
      </c>
      <c r="J64" s="2">
        <f t="shared" si="0"/>
        <v>1</v>
      </c>
      <c r="K64" s="2" t="str">
        <f>IFERROR(VLOOKUP(A64,Aux!A:B,2,0),"Outros")</f>
        <v>Hospitais</v>
      </c>
      <c r="L64" s="2">
        <f t="shared" si="1"/>
        <v>2019</v>
      </c>
      <c r="M64">
        <f t="shared" si="2"/>
        <v>1</v>
      </c>
    </row>
    <row r="65" spans="1:13" x14ac:dyDescent="0.35">
      <c r="A65" t="s">
        <v>122</v>
      </c>
      <c r="B65">
        <v>506173968</v>
      </c>
      <c r="C65">
        <v>154386</v>
      </c>
      <c r="D65" t="s">
        <v>414</v>
      </c>
      <c r="E65" s="1">
        <v>43468.473483796297</v>
      </c>
      <c r="F65">
        <v>13</v>
      </c>
      <c r="G65" t="s">
        <v>415</v>
      </c>
      <c r="H65">
        <v>220</v>
      </c>
      <c r="I65" s="1">
        <v>43475.708333333336</v>
      </c>
      <c r="J65" s="2">
        <f t="shared" si="0"/>
        <v>1</v>
      </c>
      <c r="K65" s="2" t="str">
        <f>IFERROR(VLOOKUP(A65,Aux!A:B,2,0),"Outros")</f>
        <v>Municípios</v>
      </c>
      <c r="L65" s="2">
        <f t="shared" si="1"/>
        <v>2019</v>
      </c>
      <c r="M65">
        <f t="shared" si="2"/>
        <v>1</v>
      </c>
    </row>
    <row r="66" spans="1:13" x14ac:dyDescent="0.35">
      <c r="A66" t="s">
        <v>105</v>
      </c>
      <c r="B66">
        <v>503311332</v>
      </c>
      <c r="C66">
        <v>154388</v>
      </c>
      <c r="D66" t="s">
        <v>293</v>
      </c>
      <c r="E66" s="1">
        <v>43468.483159722222</v>
      </c>
      <c r="F66">
        <v>1</v>
      </c>
      <c r="G66" t="s">
        <v>33</v>
      </c>
      <c r="H66">
        <v>360</v>
      </c>
      <c r="I66" s="1">
        <v>43473.708333333336</v>
      </c>
      <c r="J66" s="2">
        <f t="shared" ref="J66:J129" si="3">IF(C66=C65,"",1)</f>
        <v>1</v>
      </c>
      <c r="K66" s="2" t="str">
        <f>IFERROR(VLOOKUP(A66,Aux!A:B,2,0),"Outros")</f>
        <v>Municípios</v>
      </c>
      <c r="L66" s="2">
        <f t="shared" ref="L66:L129" si="4">YEAR(E66)</f>
        <v>2019</v>
      </c>
      <c r="M66">
        <f t="shared" ref="M66:M129" si="5">WEEKNUM(E66)</f>
        <v>1</v>
      </c>
    </row>
    <row r="67" spans="1:13" x14ac:dyDescent="0.35">
      <c r="A67" t="s">
        <v>267</v>
      </c>
      <c r="B67">
        <v>505307685</v>
      </c>
      <c r="C67">
        <v>154390</v>
      </c>
      <c r="D67" t="s">
        <v>268</v>
      </c>
      <c r="E67" s="1">
        <v>43468.48878472222</v>
      </c>
      <c r="F67">
        <v>13</v>
      </c>
      <c r="G67" t="s">
        <v>267</v>
      </c>
      <c r="H67">
        <v>360</v>
      </c>
      <c r="I67" s="1">
        <v>43478.999305555553</v>
      </c>
      <c r="J67" s="2">
        <f t="shared" si="3"/>
        <v>1</v>
      </c>
      <c r="K67" s="2" t="str">
        <f>IFERROR(VLOOKUP(A67,Aux!A:B,2,0),"Outros")</f>
        <v>Municípios</v>
      </c>
      <c r="L67" s="2">
        <f t="shared" si="4"/>
        <v>2019</v>
      </c>
      <c r="M67">
        <f t="shared" si="5"/>
        <v>1</v>
      </c>
    </row>
    <row r="68" spans="1:13" x14ac:dyDescent="0.35">
      <c r="A68" t="s">
        <v>122</v>
      </c>
      <c r="B68">
        <v>506173968</v>
      </c>
      <c r="C68">
        <v>154394</v>
      </c>
      <c r="D68" t="s">
        <v>431</v>
      </c>
      <c r="E68" s="1">
        <v>43468.515706018516</v>
      </c>
      <c r="F68">
        <v>13</v>
      </c>
      <c r="G68" t="s">
        <v>147</v>
      </c>
      <c r="H68">
        <v>360</v>
      </c>
      <c r="I68" s="1">
        <v>43478.708333333336</v>
      </c>
      <c r="J68" s="2">
        <f t="shared" si="3"/>
        <v>1</v>
      </c>
      <c r="K68" s="2" t="str">
        <f>IFERROR(VLOOKUP(A68,Aux!A:B,2,0),"Outros")</f>
        <v>Municípios</v>
      </c>
      <c r="L68" s="2">
        <f t="shared" si="4"/>
        <v>2019</v>
      </c>
      <c r="M68">
        <f t="shared" si="5"/>
        <v>1</v>
      </c>
    </row>
    <row r="69" spans="1:13" x14ac:dyDescent="0.35">
      <c r="A69" t="s">
        <v>57</v>
      </c>
      <c r="B69">
        <v>501294104</v>
      </c>
      <c r="C69">
        <v>154395</v>
      </c>
      <c r="E69" s="1">
        <v>43468.515983796293</v>
      </c>
      <c r="F69">
        <v>1</v>
      </c>
      <c r="H69">
        <v>400</v>
      </c>
      <c r="J69" s="2">
        <f t="shared" si="3"/>
        <v>1</v>
      </c>
      <c r="K69" s="2" t="str">
        <f>IFERROR(VLOOKUP(A69,Aux!A:B,2,0),"Outros")</f>
        <v>Municípios</v>
      </c>
      <c r="L69" s="2">
        <f t="shared" si="4"/>
        <v>2019</v>
      </c>
      <c r="M69">
        <f t="shared" si="5"/>
        <v>1</v>
      </c>
    </row>
    <row r="70" spans="1:13" x14ac:dyDescent="0.35">
      <c r="A70" t="s">
        <v>362</v>
      </c>
      <c r="B70">
        <v>680017763</v>
      </c>
      <c r="C70">
        <v>154398</v>
      </c>
      <c r="D70" t="s">
        <v>363</v>
      </c>
      <c r="E70" s="1">
        <v>43468.599351851852</v>
      </c>
      <c r="F70">
        <v>13</v>
      </c>
      <c r="G70" t="s">
        <v>33</v>
      </c>
      <c r="H70">
        <v>360</v>
      </c>
      <c r="I70" s="1">
        <v>43477.999305555553</v>
      </c>
      <c r="J70" s="2">
        <f t="shared" si="3"/>
        <v>1</v>
      </c>
      <c r="K70" s="2" t="str">
        <f>IFERROR(VLOOKUP(A70,Aux!A:B,2,0),"Outros")</f>
        <v>Águas e resíduos</v>
      </c>
      <c r="L70" s="2">
        <f t="shared" si="4"/>
        <v>2019</v>
      </c>
      <c r="M70">
        <f t="shared" si="5"/>
        <v>1</v>
      </c>
    </row>
    <row r="71" spans="1:13" x14ac:dyDescent="0.35">
      <c r="A71" t="s">
        <v>108</v>
      </c>
      <c r="B71">
        <v>501222634</v>
      </c>
      <c r="C71">
        <v>154399</v>
      </c>
      <c r="E71" s="1">
        <v>43468.610127314816</v>
      </c>
      <c r="F71">
        <v>13</v>
      </c>
      <c r="H71">
        <v>400</v>
      </c>
      <c r="J71" s="2">
        <f t="shared" si="3"/>
        <v>1</v>
      </c>
      <c r="K71" s="2" t="str">
        <f>IFERROR(VLOOKUP(A71,Aux!A:B,2,0),"Outros")</f>
        <v>Municípios</v>
      </c>
      <c r="L71" s="2">
        <f t="shared" si="4"/>
        <v>2019</v>
      </c>
      <c r="M71">
        <f t="shared" si="5"/>
        <v>1</v>
      </c>
    </row>
    <row r="72" spans="1:13" x14ac:dyDescent="0.35">
      <c r="A72" t="s">
        <v>108</v>
      </c>
      <c r="B72">
        <v>501222634</v>
      </c>
      <c r="C72">
        <v>154400</v>
      </c>
      <c r="D72" t="s">
        <v>432</v>
      </c>
      <c r="E72" s="1">
        <v>43468.61142361111</v>
      </c>
      <c r="F72">
        <v>13</v>
      </c>
      <c r="G72" t="s">
        <v>433</v>
      </c>
      <c r="H72">
        <v>360</v>
      </c>
      <c r="I72" s="1">
        <v>43473.999305555553</v>
      </c>
      <c r="J72" s="2">
        <f t="shared" si="3"/>
        <v>1</v>
      </c>
      <c r="K72" s="2" t="str">
        <f>IFERROR(VLOOKUP(A72,Aux!A:B,2,0),"Outros")</f>
        <v>Municípios</v>
      </c>
      <c r="L72" s="2">
        <f t="shared" si="4"/>
        <v>2019</v>
      </c>
      <c r="M72">
        <f t="shared" si="5"/>
        <v>1</v>
      </c>
    </row>
    <row r="73" spans="1:13" x14ac:dyDescent="0.35">
      <c r="A73" t="s">
        <v>389</v>
      </c>
      <c r="B73">
        <v>506722422</v>
      </c>
      <c r="C73">
        <v>154401</v>
      </c>
      <c r="D73" t="s">
        <v>390</v>
      </c>
      <c r="E73" s="1">
        <v>43468.626782407409</v>
      </c>
      <c r="F73">
        <v>1</v>
      </c>
      <c r="G73" t="s">
        <v>391</v>
      </c>
      <c r="H73">
        <v>340</v>
      </c>
      <c r="I73" s="1">
        <v>43474.999305555553</v>
      </c>
      <c r="J73" s="2">
        <f t="shared" si="3"/>
        <v>1</v>
      </c>
      <c r="K73" s="2" t="str">
        <f>IFERROR(VLOOKUP(A73,Aux!A:B,2,0),"Outros")</f>
        <v>Municípios</v>
      </c>
      <c r="L73" s="2">
        <f t="shared" si="4"/>
        <v>2019</v>
      </c>
      <c r="M73">
        <f t="shared" si="5"/>
        <v>1</v>
      </c>
    </row>
    <row r="74" spans="1:13" x14ac:dyDescent="0.35">
      <c r="A74" t="s">
        <v>197</v>
      </c>
      <c r="B74">
        <v>506334562</v>
      </c>
      <c r="C74">
        <v>154402</v>
      </c>
      <c r="D74" t="s">
        <v>332</v>
      </c>
      <c r="E74" s="1">
        <v>43468.630856481483</v>
      </c>
      <c r="F74">
        <v>1</v>
      </c>
      <c r="G74" t="s">
        <v>333</v>
      </c>
      <c r="H74">
        <v>360</v>
      </c>
      <c r="I74" s="1">
        <v>43477.999305555553</v>
      </c>
      <c r="J74" s="2">
        <f t="shared" si="3"/>
        <v>1</v>
      </c>
      <c r="K74" s="2" t="str">
        <f>IFERROR(VLOOKUP(A74,Aux!A:B,2,0),"Outros")</f>
        <v>Municípios</v>
      </c>
      <c r="L74" s="2">
        <f t="shared" si="4"/>
        <v>2019</v>
      </c>
      <c r="M74">
        <f t="shared" si="5"/>
        <v>1</v>
      </c>
    </row>
    <row r="75" spans="1:13" x14ac:dyDescent="0.35">
      <c r="A75" t="s">
        <v>122</v>
      </c>
      <c r="B75">
        <v>506173968</v>
      </c>
      <c r="C75">
        <v>154403</v>
      </c>
      <c r="D75" t="s">
        <v>269</v>
      </c>
      <c r="E75" s="1">
        <v>43468.652743055558</v>
      </c>
      <c r="F75">
        <v>13</v>
      </c>
      <c r="G75" t="s">
        <v>270</v>
      </c>
      <c r="H75">
        <v>360</v>
      </c>
      <c r="I75" s="1">
        <v>43471.708333333336</v>
      </c>
      <c r="J75" s="2">
        <f t="shared" si="3"/>
        <v>1</v>
      </c>
      <c r="K75" s="2" t="str">
        <f>IFERROR(VLOOKUP(A75,Aux!A:B,2,0),"Outros")</f>
        <v>Municípios</v>
      </c>
      <c r="L75" s="2">
        <f t="shared" si="4"/>
        <v>2019</v>
      </c>
      <c r="M75">
        <f t="shared" si="5"/>
        <v>1</v>
      </c>
    </row>
    <row r="76" spans="1:13" x14ac:dyDescent="0.35">
      <c r="A76" t="s">
        <v>343</v>
      </c>
      <c r="B76">
        <v>507725077</v>
      </c>
      <c r="C76">
        <v>154404</v>
      </c>
      <c r="D76" t="s">
        <v>364</v>
      </c>
      <c r="E76" s="1">
        <v>43468.656678240739</v>
      </c>
      <c r="F76">
        <v>3</v>
      </c>
      <c r="G76" t="s">
        <v>345</v>
      </c>
      <c r="H76">
        <v>360</v>
      </c>
      <c r="I76" s="1">
        <v>43512.708333333336</v>
      </c>
      <c r="J76" s="2">
        <f t="shared" si="3"/>
        <v>1</v>
      </c>
      <c r="K76" s="2" t="str">
        <f>IFERROR(VLOOKUP(A76,Aux!A:B,2,0),"Outros")</f>
        <v>Outros</v>
      </c>
      <c r="L76" s="2">
        <f t="shared" si="4"/>
        <v>2019</v>
      </c>
      <c r="M76">
        <f t="shared" si="5"/>
        <v>1</v>
      </c>
    </row>
    <row r="77" spans="1:13" x14ac:dyDescent="0.35">
      <c r="A77" t="s">
        <v>12</v>
      </c>
      <c r="B77">
        <v>508481287</v>
      </c>
      <c r="C77">
        <v>154405</v>
      </c>
      <c r="D77" t="s">
        <v>271</v>
      </c>
      <c r="E77" s="1">
        <v>43468.660046296296</v>
      </c>
      <c r="F77">
        <v>1</v>
      </c>
      <c r="G77" t="s">
        <v>33</v>
      </c>
      <c r="H77">
        <v>360</v>
      </c>
      <c r="I77" s="1">
        <v>43473.708333333336</v>
      </c>
      <c r="J77" s="2">
        <f t="shared" si="3"/>
        <v>1</v>
      </c>
      <c r="K77" s="2" t="str">
        <f>IFERROR(VLOOKUP(A77,Aux!A:B,2,0),"Outros")</f>
        <v>Hospitais</v>
      </c>
      <c r="L77" s="2">
        <f t="shared" si="4"/>
        <v>2019</v>
      </c>
      <c r="M77">
        <f t="shared" si="5"/>
        <v>1</v>
      </c>
    </row>
    <row r="78" spans="1:13" x14ac:dyDescent="0.35">
      <c r="A78" t="s">
        <v>35</v>
      </c>
      <c r="B78">
        <v>508666236</v>
      </c>
      <c r="C78">
        <v>154406</v>
      </c>
      <c r="D78" t="s">
        <v>272</v>
      </c>
      <c r="E78" s="1">
        <v>43468.689780092594</v>
      </c>
      <c r="F78">
        <v>4</v>
      </c>
      <c r="G78" t="s">
        <v>33</v>
      </c>
      <c r="H78">
        <v>400</v>
      </c>
      <c r="J78" s="2">
        <f t="shared" si="3"/>
        <v>1</v>
      </c>
      <c r="K78" s="2" t="str">
        <f>IFERROR(VLOOKUP(A78,Aux!A:B,2,0),"Outros")</f>
        <v>Outros</v>
      </c>
      <c r="L78" s="2">
        <f t="shared" si="4"/>
        <v>2019</v>
      </c>
      <c r="M78">
        <f t="shared" si="5"/>
        <v>1</v>
      </c>
    </row>
    <row r="79" spans="1:13" x14ac:dyDescent="0.35">
      <c r="A79" t="s">
        <v>60</v>
      </c>
      <c r="B79">
        <v>505456010</v>
      </c>
      <c r="C79">
        <v>154408</v>
      </c>
      <c r="D79" t="s">
        <v>273</v>
      </c>
      <c r="E79" s="1">
        <v>43468.7028587963</v>
      </c>
      <c r="F79">
        <v>13</v>
      </c>
      <c r="G79" t="s">
        <v>33</v>
      </c>
      <c r="H79">
        <v>360</v>
      </c>
      <c r="I79" s="1">
        <v>43475.999305555553</v>
      </c>
      <c r="J79" s="2">
        <f t="shared" si="3"/>
        <v>1</v>
      </c>
      <c r="K79" s="2" t="str">
        <f>IFERROR(VLOOKUP(A79,Aux!A:B,2,0),"Outros")</f>
        <v>Municípios</v>
      </c>
      <c r="L79" s="2">
        <f t="shared" si="4"/>
        <v>2019</v>
      </c>
      <c r="M79">
        <f t="shared" si="5"/>
        <v>1</v>
      </c>
    </row>
    <row r="80" spans="1:13" x14ac:dyDescent="0.35">
      <c r="A80" t="s">
        <v>213</v>
      </c>
      <c r="B80">
        <v>512012814</v>
      </c>
      <c r="C80">
        <v>154409</v>
      </c>
      <c r="D80" t="s">
        <v>274</v>
      </c>
      <c r="E80" s="1">
        <v>43468.704039351855</v>
      </c>
      <c r="F80">
        <v>1</v>
      </c>
      <c r="H80">
        <v>340</v>
      </c>
      <c r="I80" s="1">
        <v>43473.999305555553</v>
      </c>
      <c r="J80" s="2">
        <f t="shared" si="3"/>
        <v>1</v>
      </c>
      <c r="K80" s="2" t="str">
        <f>IFERROR(VLOOKUP(A80,Aux!A:B,2,0),"Outros")</f>
        <v>Municípios</v>
      </c>
      <c r="L80" s="2">
        <f t="shared" si="4"/>
        <v>2019</v>
      </c>
      <c r="M80">
        <f t="shared" si="5"/>
        <v>1</v>
      </c>
    </row>
    <row r="81" spans="1:13" x14ac:dyDescent="0.35">
      <c r="A81" t="s">
        <v>35</v>
      </c>
      <c r="B81">
        <v>508666236</v>
      </c>
      <c r="C81">
        <v>154410</v>
      </c>
      <c r="D81" t="s">
        <v>272</v>
      </c>
      <c r="E81" s="1">
        <v>43468.704409722224</v>
      </c>
      <c r="F81">
        <v>3</v>
      </c>
      <c r="G81" t="s">
        <v>33</v>
      </c>
      <c r="H81">
        <v>5</v>
      </c>
      <c r="I81" s="1">
        <v>43499.708333333336</v>
      </c>
      <c r="J81" s="2">
        <f t="shared" si="3"/>
        <v>1</v>
      </c>
      <c r="K81" s="2" t="str">
        <f>IFERROR(VLOOKUP(A81,Aux!A:B,2,0),"Outros")</f>
        <v>Outros</v>
      </c>
      <c r="L81" s="2">
        <f t="shared" si="4"/>
        <v>2019</v>
      </c>
      <c r="M81">
        <f t="shared" si="5"/>
        <v>1</v>
      </c>
    </row>
    <row r="82" spans="1:13" x14ac:dyDescent="0.35">
      <c r="A82" t="s">
        <v>12</v>
      </c>
      <c r="B82">
        <v>508481287</v>
      </c>
      <c r="C82">
        <v>154411</v>
      </c>
      <c r="D82" t="s">
        <v>492</v>
      </c>
      <c r="E82" s="1">
        <v>43468.706435185188</v>
      </c>
      <c r="F82">
        <v>1</v>
      </c>
      <c r="G82" t="s">
        <v>33</v>
      </c>
      <c r="H82">
        <v>360</v>
      </c>
      <c r="I82" s="1">
        <v>43474.708333333336</v>
      </c>
      <c r="J82" s="2">
        <f t="shared" si="3"/>
        <v>1</v>
      </c>
      <c r="K82" s="2" t="str">
        <f>IFERROR(VLOOKUP(A82,Aux!A:B,2,0),"Outros")</f>
        <v>Hospitais</v>
      </c>
      <c r="L82" s="2">
        <f t="shared" si="4"/>
        <v>2019</v>
      </c>
      <c r="M82">
        <f t="shared" si="5"/>
        <v>1</v>
      </c>
    </row>
    <row r="83" spans="1:13" x14ac:dyDescent="0.35">
      <c r="A83" t="s">
        <v>434</v>
      </c>
      <c r="B83">
        <v>506546381</v>
      </c>
      <c r="C83">
        <v>154427</v>
      </c>
      <c r="D83" t="s">
        <v>435</v>
      </c>
      <c r="E83" s="1">
        <v>43469.400856481479</v>
      </c>
      <c r="F83">
        <v>3</v>
      </c>
      <c r="G83" t="s">
        <v>436</v>
      </c>
      <c r="H83">
        <v>400</v>
      </c>
      <c r="I83" s="1">
        <v>43465.708333333336</v>
      </c>
      <c r="J83" s="2">
        <f t="shared" si="3"/>
        <v>1</v>
      </c>
      <c r="K83" s="2" t="str">
        <f>IFERROR(VLOOKUP(A83,Aux!A:B,2,0),"Outros")</f>
        <v>Municípios</v>
      </c>
      <c r="L83" s="2">
        <f t="shared" si="4"/>
        <v>2019</v>
      </c>
      <c r="M83">
        <f t="shared" si="5"/>
        <v>1</v>
      </c>
    </row>
    <row r="84" spans="1:13" x14ac:dyDescent="0.35">
      <c r="A84" t="s">
        <v>122</v>
      </c>
      <c r="B84">
        <v>506173968</v>
      </c>
      <c r="C84">
        <v>154428</v>
      </c>
      <c r="D84" t="s">
        <v>334</v>
      </c>
      <c r="E84" s="1">
        <v>43469.414872685185</v>
      </c>
      <c r="F84">
        <v>13</v>
      </c>
      <c r="G84" t="s">
        <v>335</v>
      </c>
      <c r="H84">
        <v>360</v>
      </c>
      <c r="I84" s="1">
        <v>43476.75</v>
      </c>
      <c r="J84" s="2">
        <f t="shared" si="3"/>
        <v>1</v>
      </c>
      <c r="K84" s="2" t="str">
        <f>IFERROR(VLOOKUP(A84,Aux!A:B,2,0),"Outros")</f>
        <v>Municípios</v>
      </c>
      <c r="L84" s="2">
        <f t="shared" si="4"/>
        <v>2019</v>
      </c>
      <c r="M84">
        <f t="shared" si="5"/>
        <v>1</v>
      </c>
    </row>
    <row r="85" spans="1:13" x14ac:dyDescent="0.35">
      <c r="A85" t="s">
        <v>112</v>
      </c>
      <c r="B85">
        <v>501144218</v>
      </c>
      <c r="C85">
        <v>154429</v>
      </c>
      <c r="E85" s="1">
        <v>43469.418206018519</v>
      </c>
      <c r="F85">
        <v>1</v>
      </c>
      <c r="G85" t="s">
        <v>33</v>
      </c>
      <c r="H85">
        <v>1</v>
      </c>
      <c r="J85" s="2">
        <f t="shared" si="3"/>
        <v>1</v>
      </c>
      <c r="K85" s="2" t="str">
        <f>IFERROR(VLOOKUP(A85,Aux!A:B,2,0),"Outros")</f>
        <v>Municípios</v>
      </c>
      <c r="L85" s="2">
        <f t="shared" si="4"/>
        <v>2019</v>
      </c>
      <c r="M85">
        <f t="shared" si="5"/>
        <v>1</v>
      </c>
    </row>
    <row r="86" spans="1:13" x14ac:dyDescent="0.35">
      <c r="A86" t="s">
        <v>127</v>
      </c>
      <c r="B86">
        <v>506874915</v>
      </c>
      <c r="C86">
        <v>154430</v>
      </c>
      <c r="E86" s="1">
        <v>43469.42627314815</v>
      </c>
      <c r="F86">
        <v>3</v>
      </c>
      <c r="G86" t="s">
        <v>164</v>
      </c>
      <c r="H86">
        <v>5</v>
      </c>
      <c r="I86" s="1">
        <v>43478.708333333336</v>
      </c>
      <c r="J86" s="2">
        <f t="shared" si="3"/>
        <v>1</v>
      </c>
      <c r="K86" s="2" t="str">
        <f>IFERROR(VLOOKUP(A86,Aux!A:B,2,0),"Outros")</f>
        <v>Outros</v>
      </c>
      <c r="L86" s="2">
        <f t="shared" si="4"/>
        <v>2019</v>
      </c>
      <c r="M86">
        <f t="shared" si="5"/>
        <v>1</v>
      </c>
    </row>
    <row r="87" spans="1:13" x14ac:dyDescent="0.35">
      <c r="A87" t="s">
        <v>437</v>
      </c>
      <c r="B87">
        <v>600082520</v>
      </c>
      <c r="C87">
        <v>154431</v>
      </c>
      <c r="E87" s="1">
        <v>43469.426712962966</v>
      </c>
      <c r="F87">
        <v>13</v>
      </c>
      <c r="H87">
        <v>5</v>
      </c>
      <c r="I87" s="1">
        <v>43481.999305555553</v>
      </c>
      <c r="J87" s="2">
        <f t="shared" si="3"/>
        <v>1</v>
      </c>
      <c r="K87" s="2" t="str">
        <f>IFERROR(VLOOKUP(A87,Aux!A:B,2,0),"Outros")</f>
        <v>Outros</v>
      </c>
      <c r="L87" s="2">
        <f t="shared" si="4"/>
        <v>2019</v>
      </c>
      <c r="M87">
        <f t="shared" si="5"/>
        <v>1</v>
      </c>
    </row>
    <row r="88" spans="1:13" x14ac:dyDescent="0.35">
      <c r="A88" t="s">
        <v>71</v>
      </c>
      <c r="B88">
        <v>500051054</v>
      </c>
      <c r="C88">
        <v>154432</v>
      </c>
      <c r="D88" t="s">
        <v>438</v>
      </c>
      <c r="E88" s="1">
        <v>43469.435312499998</v>
      </c>
      <c r="F88">
        <v>13</v>
      </c>
      <c r="G88" t="s">
        <v>202</v>
      </c>
      <c r="H88">
        <v>360</v>
      </c>
      <c r="I88" s="1">
        <v>43483.791666666664</v>
      </c>
      <c r="J88" s="2">
        <f t="shared" si="3"/>
        <v>1</v>
      </c>
      <c r="K88" s="2" t="str">
        <f>IFERROR(VLOOKUP(A88,Aux!A:B,2,0),"Outros")</f>
        <v>Municípios</v>
      </c>
      <c r="L88" s="2">
        <f t="shared" si="4"/>
        <v>2019</v>
      </c>
      <c r="M88">
        <f t="shared" si="5"/>
        <v>1</v>
      </c>
    </row>
    <row r="89" spans="1:13" x14ac:dyDescent="0.35">
      <c r="A89" t="s">
        <v>336</v>
      </c>
      <c r="B89">
        <v>505170876</v>
      </c>
      <c r="C89">
        <v>154433</v>
      </c>
      <c r="D89" t="s">
        <v>337</v>
      </c>
      <c r="E89" s="1">
        <v>43469.442719907405</v>
      </c>
      <c r="F89">
        <v>1</v>
      </c>
      <c r="G89" t="s">
        <v>33</v>
      </c>
      <c r="H89">
        <v>360</v>
      </c>
      <c r="I89" s="1">
        <v>43475.708333333336</v>
      </c>
      <c r="J89" s="2">
        <f t="shared" si="3"/>
        <v>1</v>
      </c>
      <c r="K89" s="2" t="str">
        <f>IFERROR(VLOOKUP(A89,Aux!A:B,2,0),"Outros")</f>
        <v>Municípios</v>
      </c>
      <c r="L89" s="2">
        <f t="shared" si="4"/>
        <v>2019</v>
      </c>
      <c r="M89">
        <f t="shared" si="5"/>
        <v>1</v>
      </c>
    </row>
    <row r="90" spans="1:13" x14ac:dyDescent="0.35">
      <c r="A90" t="s">
        <v>251</v>
      </c>
      <c r="B90">
        <v>508069645</v>
      </c>
      <c r="C90">
        <v>154437</v>
      </c>
      <c r="D90" t="s">
        <v>439</v>
      </c>
      <c r="E90" s="1">
        <v>43469.452581018515</v>
      </c>
      <c r="F90">
        <v>3</v>
      </c>
      <c r="G90" t="s">
        <v>33</v>
      </c>
      <c r="H90">
        <v>360</v>
      </c>
      <c r="I90" s="1">
        <v>43507.708333333336</v>
      </c>
      <c r="J90" s="2">
        <f t="shared" si="3"/>
        <v>1</v>
      </c>
      <c r="K90" s="2" t="str">
        <f>IFERROR(VLOOKUP(A90,Aux!A:B,2,0),"Outros")</f>
        <v>Escolas</v>
      </c>
      <c r="L90" s="2">
        <f t="shared" si="4"/>
        <v>2019</v>
      </c>
      <c r="M90">
        <f t="shared" si="5"/>
        <v>1</v>
      </c>
    </row>
    <row r="91" spans="1:13" x14ac:dyDescent="0.35">
      <c r="A91" t="s">
        <v>71</v>
      </c>
      <c r="B91">
        <v>500051054</v>
      </c>
      <c r="C91">
        <v>154442</v>
      </c>
      <c r="D91" t="s">
        <v>340</v>
      </c>
      <c r="E91" s="1">
        <v>43469.460115740738</v>
      </c>
      <c r="F91">
        <v>13</v>
      </c>
      <c r="G91" t="s">
        <v>202</v>
      </c>
      <c r="H91">
        <v>360</v>
      </c>
      <c r="I91" s="1">
        <v>43474.791666666664</v>
      </c>
      <c r="J91" s="2">
        <f t="shared" si="3"/>
        <v>1</v>
      </c>
      <c r="K91" s="2" t="str">
        <f>IFERROR(VLOOKUP(A91,Aux!A:B,2,0),"Outros")</f>
        <v>Municípios</v>
      </c>
      <c r="L91" s="2">
        <f t="shared" si="4"/>
        <v>2019</v>
      </c>
      <c r="M91">
        <f t="shared" si="5"/>
        <v>1</v>
      </c>
    </row>
    <row r="92" spans="1:13" x14ac:dyDescent="0.35">
      <c r="A92" t="s">
        <v>71</v>
      </c>
      <c r="B92">
        <v>500051054</v>
      </c>
      <c r="C92">
        <v>154443</v>
      </c>
      <c r="D92" t="s">
        <v>338</v>
      </c>
      <c r="E92" s="1">
        <v>43469.457789351851</v>
      </c>
      <c r="F92">
        <v>3</v>
      </c>
      <c r="G92" t="s">
        <v>202</v>
      </c>
      <c r="H92">
        <v>5</v>
      </c>
      <c r="I92" s="1">
        <v>43481.791666666664</v>
      </c>
      <c r="J92" s="2">
        <f t="shared" si="3"/>
        <v>1</v>
      </c>
      <c r="K92" s="2" t="str">
        <f>IFERROR(VLOOKUP(A92,Aux!A:B,2,0),"Outros")</f>
        <v>Municípios</v>
      </c>
      <c r="L92" s="2">
        <f t="shared" si="4"/>
        <v>2019</v>
      </c>
      <c r="M92">
        <f t="shared" si="5"/>
        <v>1</v>
      </c>
    </row>
    <row r="93" spans="1:13" x14ac:dyDescent="0.35">
      <c r="A93" t="s">
        <v>71</v>
      </c>
      <c r="B93">
        <v>500051054</v>
      </c>
      <c r="C93">
        <v>154445</v>
      </c>
      <c r="D93" t="s">
        <v>339</v>
      </c>
      <c r="E93" s="1">
        <v>43469.45890046296</v>
      </c>
      <c r="F93">
        <v>1</v>
      </c>
      <c r="G93" t="s">
        <v>202</v>
      </c>
      <c r="H93">
        <v>360</v>
      </c>
      <c r="I93" s="1">
        <v>43474.791666666664</v>
      </c>
      <c r="J93" s="2">
        <f t="shared" si="3"/>
        <v>1</v>
      </c>
      <c r="K93" s="2" t="str">
        <f>IFERROR(VLOOKUP(A93,Aux!A:B,2,0),"Outros")</f>
        <v>Municípios</v>
      </c>
      <c r="L93" s="2">
        <f t="shared" si="4"/>
        <v>2019</v>
      </c>
      <c r="M93">
        <f t="shared" si="5"/>
        <v>1</v>
      </c>
    </row>
    <row r="94" spans="1:13" x14ac:dyDescent="0.35">
      <c r="A94" t="s">
        <v>35</v>
      </c>
      <c r="B94">
        <v>508666236</v>
      </c>
      <c r="C94">
        <v>154446</v>
      </c>
      <c r="D94" t="s">
        <v>392</v>
      </c>
      <c r="E94" s="1">
        <v>43469.459988425922</v>
      </c>
      <c r="F94">
        <v>13</v>
      </c>
      <c r="G94" t="s">
        <v>393</v>
      </c>
      <c r="H94">
        <v>5</v>
      </c>
      <c r="I94" s="1">
        <v>43475.999305555553</v>
      </c>
      <c r="J94" s="2">
        <f t="shared" si="3"/>
        <v>1</v>
      </c>
      <c r="K94" s="2" t="str">
        <f>IFERROR(VLOOKUP(A94,Aux!A:B,2,0),"Outros")</f>
        <v>Outros</v>
      </c>
      <c r="L94" s="2">
        <f t="shared" si="4"/>
        <v>2019</v>
      </c>
      <c r="M94">
        <f t="shared" si="5"/>
        <v>1</v>
      </c>
    </row>
    <row r="95" spans="1:13" x14ac:dyDescent="0.35">
      <c r="A95" t="s">
        <v>140</v>
      </c>
      <c r="B95">
        <v>506614913</v>
      </c>
      <c r="C95">
        <v>154457</v>
      </c>
      <c r="D95" t="s">
        <v>323</v>
      </c>
      <c r="E95" s="1">
        <v>43469.493437500001</v>
      </c>
      <c r="F95">
        <v>3</v>
      </c>
      <c r="G95" t="s">
        <v>47</v>
      </c>
      <c r="H95">
        <v>360</v>
      </c>
      <c r="I95" s="1">
        <v>43484.999305555553</v>
      </c>
      <c r="J95" s="2">
        <f t="shared" si="3"/>
        <v>1</v>
      </c>
      <c r="K95" s="2" t="str">
        <f>IFERROR(VLOOKUP(A95,Aux!A:B,2,0),"Outros")</f>
        <v>Municípios</v>
      </c>
      <c r="L95" s="2">
        <f t="shared" si="4"/>
        <v>2019</v>
      </c>
      <c r="M95">
        <f t="shared" si="5"/>
        <v>1</v>
      </c>
    </row>
    <row r="96" spans="1:13" x14ac:dyDescent="0.35">
      <c r="A96" t="s">
        <v>133</v>
      </c>
      <c r="B96">
        <v>503539473</v>
      </c>
      <c r="C96">
        <v>154461</v>
      </c>
      <c r="E96" s="1">
        <v>43469.499178240738</v>
      </c>
      <c r="F96">
        <v>13</v>
      </c>
      <c r="H96">
        <v>400</v>
      </c>
      <c r="J96" s="2">
        <f t="shared" si="3"/>
        <v>1</v>
      </c>
      <c r="K96" s="2" t="str">
        <f>IFERROR(VLOOKUP(A96,Aux!A:B,2,0),"Outros")</f>
        <v>Municípios</v>
      </c>
      <c r="L96" s="2">
        <f t="shared" si="4"/>
        <v>2019</v>
      </c>
      <c r="M96">
        <f t="shared" si="5"/>
        <v>1</v>
      </c>
    </row>
    <row r="97" spans="1:13" x14ac:dyDescent="0.35">
      <c r="A97" t="s">
        <v>92</v>
      </c>
      <c r="B97">
        <v>506037258</v>
      </c>
      <c r="C97">
        <v>154464</v>
      </c>
      <c r="D97" t="s">
        <v>324</v>
      </c>
      <c r="E97" s="1">
        <v>43469.5002662037</v>
      </c>
      <c r="F97">
        <v>1</v>
      </c>
      <c r="G97" t="s">
        <v>33</v>
      </c>
      <c r="H97">
        <v>340</v>
      </c>
      <c r="I97" s="1">
        <v>43475.708333333336</v>
      </c>
      <c r="J97" s="2">
        <f t="shared" si="3"/>
        <v>1</v>
      </c>
      <c r="K97" s="2" t="str">
        <f>IFERROR(VLOOKUP(A97,Aux!A:B,2,0),"Outros")</f>
        <v>Municípios</v>
      </c>
      <c r="L97" s="2">
        <f t="shared" si="4"/>
        <v>2019</v>
      </c>
      <c r="M97">
        <f t="shared" si="5"/>
        <v>1</v>
      </c>
    </row>
    <row r="98" spans="1:13" x14ac:dyDescent="0.35">
      <c r="A98" t="s">
        <v>71</v>
      </c>
      <c r="B98">
        <v>500051054</v>
      </c>
      <c r="C98">
        <v>154469</v>
      </c>
      <c r="D98" t="s">
        <v>416</v>
      </c>
      <c r="E98" s="1">
        <v>43469.51667824074</v>
      </c>
      <c r="F98">
        <v>3</v>
      </c>
      <c r="G98" t="s">
        <v>202</v>
      </c>
      <c r="H98">
        <v>360</v>
      </c>
      <c r="I98" s="1">
        <v>43481.791666666664</v>
      </c>
      <c r="J98" s="2">
        <f t="shared" si="3"/>
        <v>1</v>
      </c>
      <c r="K98" s="2" t="str">
        <f>IFERROR(VLOOKUP(A98,Aux!A:B,2,0),"Outros")</f>
        <v>Municípios</v>
      </c>
      <c r="L98" s="2">
        <f t="shared" si="4"/>
        <v>2019</v>
      </c>
      <c r="M98">
        <f t="shared" si="5"/>
        <v>1</v>
      </c>
    </row>
    <row r="99" spans="1:13" x14ac:dyDescent="0.35">
      <c r="A99" t="s">
        <v>71</v>
      </c>
      <c r="B99">
        <v>500051054</v>
      </c>
      <c r="C99">
        <v>154470</v>
      </c>
      <c r="D99" t="s">
        <v>417</v>
      </c>
      <c r="E99" s="1">
        <v>43469.520289351851</v>
      </c>
      <c r="F99">
        <v>13</v>
      </c>
      <c r="G99" t="s">
        <v>202</v>
      </c>
      <c r="H99">
        <v>360</v>
      </c>
      <c r="I99" s="1">
        <v>43474.791666666664</v>
      </c>
      <c r="J99" s="2">
        <f t="shared" si="3"/>
        <v>1</v>
      </c>
      <c r="K99" s="2" t="str">
        <f>IFERROR(VLOOKUP(A99,Aux!A:B,2,0),"Outros")</f>
        <v>Municípios</v>
      </c>
      <c r="L99" s="2">
        <f t="shared" si="4"/>
        <v>2019</v>
      </c>
      <c r="M99">
        <f t="shared" si="5"/>
        <v>1</v>
      </c>
    </row>
    <row r="100" spans="1:13" x14ac:dyDescent="0.35">
      <c r="A100" t="s">
        <v>125</v>
      </c>
      <c r="B100">
        <v>501290206</v>
      </c>
      <c r="C100">
        <v>154471</v>
      </c>
      <c r="E100" s="1">
        <v>43469.522094907406</v>
      </c>
      <c r="F100">
        <v>13</v>
      </c>
      <c r="H100">
        <v>400</v>
      </c>
      <c r="J100" s="2">
        <f t="shared" si="3"/>
        <v>1</v>
      </c>
      <c r="K100" s="2" t="str">
        <f>IFERROR(VLOOKUP(A100,Aux!A:B,2,0),"Outros")</f>
        <v>Municípios</v>
      </c>
      <c r="L100" s="2">
        <f t="shared" si="4"/>
        <v>2019</v>
      </c>
      <c r="M100">
        <f t="shared" si="5"/>
        <v>1</v>
      </c>
    </row>
    <row r="101" spans="1:13" x14ac:dyDescent="0.35">
      <c r="A101" t="s">
        <v>336</v>
      </c>
      <c r="B101">
        <v>505170876</v>
      </c>
      <c r="C101">
        <v>154474</v>
      </c>
      <c r="D101" t="s">
        <v>418</v>
      </c>
      <c r="E101" s="1">
        <v>43469.588402777779</v>
      </c>
      <c r="F101">
        <v>3</v>
      </c>
      <c r="G101" t="s">
        <v>419</v>
      </c>
      <c r="H101">
        <v>5</v>
      </c>
      <c r="I101" s="1">
        <v>43607.708333333336</v>
      </c>
      <c r="J101" s="2">
        <f t="shared" si="3"/>
        <v>1</v>
      </c>
      <c r="K101" s="2" t="str">
        <f>IFERROR(VLOOKUP(A101,Aux!A:B,2,0),"Outros")</f>
        <v>Municípios</v>
      </c>
      <c r="L101" s="2">
        <f t="shared" si="4"/>
        <v>2019</v>
      </c>
      <c r="M101">
        <f t="shared" si="5"/>
        <v>1</v>
      </c>
    </row>
    <row r="102" spans="1:13" x14ac:dyDescent="0.35">
      <c r="A102" t="s">
        <v>365</v>
      </c>
      <c r="B102">
        <v>505351064</v>
      </c>
      <c r="C102">
        <v>154475</v>
      </c>
      <c r="E102" s="1">
        <v>43469.588634259257</v>
      </c>
      <c r="F102">
        <v>1</v>
      </c>
      <c r="H102">
        <v>400</v>
      </c>
      <c r="I102" s="1">
        <v>42863.999305555553</v>
      </c>
      <c r="J102" s="2">
        <f t="shared" si="3"/>
        <v>1</v>
      </c>
      <c r="K102" s="2" t="str">
        <f>IFERROR(VLOOKUP(A102,Aux!A:B,2,0),"Outros")</f>
        <v>Outros</v>
      </c>
      <c r="L102" s="2">
        <f t="shared" si="4"/>
        <v>2019</v>
      </c>
      <c r="M102">
        <f t="shared" si="5"/>
        <v>1</v>
      </c>
    </row>
    <row r="103" spans="1:13" x14ac:dyDescent="0.35">
      <c r="A103" t="s">
        <v>365</v>
      </c>
      <c r="B103">
        <v>505351064</v>
      </c>
      <c r="C103">
        <v>154476</v>
      </c>
      <c r="D103" t="s">
        <v>420</v>
      </c>
      <c r="E103" s="1">
        <v>43469.588993055557</v>
      </c>
      <c r="F103">
        <v>3</v>
      </c>
      <c r="G103" t="s">
        <v>33</v>
      </c>
      <c r="H103">
        <v>340</v>
      </c>
      <c r="I103" s="1">
        <v>43477.999305555553</v>
      </c>
      <c r="J103" s="2">
        <f t="shared" si="3"/>
        <v>1</v>
      </c>
      <c r="K103" s="2" t="str">
        <f>IFERROR(VLOOKUP(A103,Aux!A:B,2,0),"Outros")</f>
        <v>Outros</v>
      </c>
      <c r="L103" s="2">
        <f t="shared" si="4"/>
        <v>2019</v>
      </c>
      <c r="M103">
        <f t="shared" si="5"/>
        <v>1</v>
      </c>
    </row>
    <row r="104" spans="1:13" x14ac:dyDescent="0.35">
      <c r="A104" t="s">
        <v>389</v>
      </c>
      <c r="B104">
        <v>506722422</v>
      </c>
      <c r="C104">
        <v>154479</v>
      </c>
      <c r="D104" t="s">
        <v>440</v>
      </c>
      <c r="E104" s="1">
        <v>43469.595625000002</v>
      </c>
      <c r="F104">
        <v>13</v>
      </c>
      <c r="G104" t="s">
        <v>441</v>
      </c>
      <c r="H104">
        <v>340</v>
      </c>
      <c r="I104" s="1">
        <v>43475.999305555553</v>
      </c>
      <c r="J104" s="2">
        <f t="shared" si="3"/>
        <v>1</v>
      </c>
      <c r="K104" s="2" t="str">
        <f>IFERROR(VLOOKUP(A104,Aux!A:B,2,0),"Outros")</f>
        <v>Municípios</v>
      </c>
      <c r="L104" s="2">
        <f t="shared" si="4"/>
        <v>2019</v>
      </c>
      <c r="M104">
        <f t="shared" si="5"/>
        <v>1</v>
      </c>
    </row>
    <row r="105" spans="1:13" x14ac:dyDescent="0.35">
      <c r="A105" t="s">
        <v>112</v>
      </c>
      <c r="B105">
        <v>501144218</v>
      </c>
      <c r="C105">
        <v>154482</v>
      </c>
      <c r="D105" t="s">
        <v>294</v>
      </c>
      <c r="E105" s="1">
        <v>43469.612476851849</v>
      </c>
      <c r="F105">
        <v>13</v>
      </c>
      <c r="G105" t="s">
        <v>256</v>
      </c>
      <c r="H105">
        <v>360</v>
      </c>
      <c r="I105" s="1">
        <v>43479.999305555553</v>
      </c>
      <c r="J105" s="2">
        <f t="shared" si="3"/>
        <v>1</v>
      </c>
      <c r="K105" s="2" t="str">
        <f>IFERROR(VLOOKUP(A105,Aux!A:B,2,0),"Outros")</f>
        <v>Municípios</v>
      </c>
      <c r="L105" s="2">
        <f t="shared" si="4"/>
        <v>2019</v>
      </c>
      <c r="M105">
        <f t="shared" si="5"/>
        <v>1</v>
      </c>
    </row>
    <row r="106" spans="1:13" x14ac:dyDescent="0.35">
      <c r="A106" t="s">
        <v>171</v>
      </c>
      <c r="B106">
        <v>504293125</v>
      </c>
      <c r="C106">
        <v>154484</v>
      </c>
      <c r="D106" t="s">
        <v>341</v>
      </c>
      <c r="E106" s="1">
        <v>43469.626759259256</v>
      </c>
      <c r="F106">
        <v>3</v>
      </c>
      <c r="G106" t="s">
        <v>342</v>
      </c>
      <c r="H106">
        <v>360</v>
      </c>
      <c r="I106" s="1">
        <v>43511.999305555553</v>
      </c>
      <c r="J106" s="2">
        <f t="shared" si="3"/>
        <v>1</v>
      </c>
      <c r="K106" s="2" t="str">
        <f>IFERROR(VLOOKUP(A106,Aux!A:B,2,0),"Outros")</f>
        <v>Municípios</v>
      </c>
      <c r="L106" s="2">
        <f t="shared" si="4"/>
        <v>2019</v>
      </c>
      <c r="M106">
        <f t="shared" si="5"/>
        <v>1</v>
      </c>
    </row>
    <row r="107" spans="1:13" x14ac:dyDescent="0.35">
      <c r="A107" t="s">
        <v>365</v>
      </c>
      <c r="B107">
        <v>505351064</v>
      </c>
      <c r="C107">
        <v>154485</v>
      </c>
      <c r="E107" s="1">
        <v>43469.63040509259</v>
      </c>
      <c r="F107">
        <v>3</v>
      </c>
      <c r="H107">
        <v>400</v>
      </c>
      <c r="I107" s="1">
        <v>43420.999305555553</v>
      </c>
      <c r="J107" s="2">
        <f t="shared" si="3"/>
        <v>1</v>
      </c>
      <c r="K107" s="2" t="str">
        <f>IFERROR(VLOOKUP(A107,Aux!A:B,2,0),"Outros")</f>
        <v>Outros</v>
      </c>
      <c r="L107" s="2">
        <f t="shared" si="4"/>
        <v>2019</v>
      </c>
      <c r="M107">
        <f t="shared" si="5"/>
        <v>1</v>
      </c>
    </row>
    <row r="108" spans="1:13" x14ac:dyDescent="0.35">
      <c r="A108" t="s">
        <v>177</v>
      </c>
      <c r="B108">
        <v>506609553</v>
      </c>
      <c r="C108">
        <v>154487</v>
      </c>
      <c r="D108" t="s">
        <v>394</v>
      </c>
      <c r="E108" s="1">
        <v>43469.636620370373</v>
      </c>
      <c r="F108">
        <v>13</v>
      </c>
      <c r="G108" t="s">
        <v>33</v>
      </c>
      <c r="H108">
        <v>360</v>
      </c>
      <c r="I108" s="1">
        <v>43474.999305555553</v>
      </c>
      <c r="J108" s="2">
        <f t="shared" si="3"/>
        <v>1</v>
      </c>
      <c r="K108" s="2" t="str">
        <f>IFERROR(VLOOKUP(A108,Aux!A:B,2,0),"Outros")</f>
        <v>Municípios</v>
      </c>
      <c r="L108" s="2">
        <f t="shared" si="4"/>
        <v>2019</v>
      </c>
      <c r="M108">
        <f t="shared" si="5"/>
        <v>1</v>
      </c>
    </row>
    <row r="109" spans="1:13" x14ac:dyDescent="0.35">
      <c r="A109" t="s">
        <v>122</v>
      </c>
      <c r="B109">
        <v>506173968</v>
      </c>
      <c r="C109">
        <v>154488</v>
      </c>
      <c r="D109" t="s">
        <v>421</v>
      </c>
      <c r="E109" s="1">
        <v>43469.637962962966</v>
      </c>
      <c r="F109">
        <v>13</v>
      </c>
      <c r="G109" t="s">
        <v>335</v>
      </c>
      <c r="H109">
        <v>360</v>
      </c>
      <c r="I109" s="1">
        <v>43479.75</v>
      </c>
      <c r="J109" s="2">
        <f t="shared" si="3"/>
        <v>1</v>
      </c>
      <c r="K109" s="2" t="str">
        <f>IFERROR(VLOOKUP(A109,Aux!A:B,2,0),"Outros")</f>
        <v>Municípios</v>
      </c>
      <c r="L109" s="2">
        <f t="shared" si="4"/>
        <v>2019</v>
      </c>
      <c r="M109">
        <f t="shared" si="5"/>
        <v>1</v>
      </c>
    </row>
    <row r="110" spans="1:13" x14ac:dyDescent="0.35">
      <c r="A110" t="s">
        <v>122</v>
      </c>
      <c r="B110">
        <v>506173968</v>
      </c>
      <c r="C110">
        <v>154489</v>
      </c>
      <c r="D110" t="s">
        <v>395</v>
      </c>
      <c r="E110" s="1">
        <v>43469.640729166669</v>
      </c>
      <c r="F110">
        <v>13</v>
      </c>
      <c r="G110" t="s">
        <v>33</v>
      </c>
      <c r="H110">
        <v>360</v>
      </c>
      <c r="I110" s="1">
        <v>43474.75</v>
      </c>
      <c r="J110" s="2">
        <f t="shared" si="3"/>
        <v>1</v>
      </c>
      <c r="K110" s="2" t="str">
        <f>IFERROR(VLOOKUP(A110,Aux!A:B,2,0),"Outros")</f>
        <v>Municípios</v>
      </c>
      <c r="L110" s="2">
        <f t="shared" si="4"/>
        <v>2019</v>
      </c>
      <c r="M110">
        <f t="shared" si="5"/>
        <v>1</v>
      </c>
    </row>
    <row r="111" spans="1:13" x14ac:dyDescent="0.35">
      <c r="A111" t="s">
        <v>150</v>
      </c>
      <c r="B111">
        <v>505309939</v>
      </c>
      <c r="C111">
        <v>154491</v>
      </c>
      <c r="D111" t="s">
        <v>422</v>
      </c>
      <c r="E111" s="1">
        <v>43469.644085648149</v>
      </c>
      <c r="F111">
        <v>1</v>
      </c>
      <c r="G111" t="s">
        <v>33</v>
      </c>
      <c r="H111">
        <v>360</v>
      </c>
      <c r="I111" s="1">
        <v>43476.6875</v>
      </c>
      <c r="J111" s="2">
        <f t="shared" si="3"/>
        <v>1</v>
      </c>
      <c r="K111" s="2" t="str">
        <f>IFERROR(VLOOKUP(A111,Aux!A:B,2,0),"Outros")</f>
        <v>Municípios</v>
      </c>
      <c r="L111" s="2">
        <f t="shared" si="4"/>
        <v>2019</v>
      </c>
      <c r="M111">
        <f t="shared" si="5"/>
        <v>1</v>
      </c>
    </row>
    <row r="112" spans="1:13" x14ac:dyDescent="0.35">
      <c r="A112" t="s">
        <v>343</v>
      </c>
      <c r="B112">
        <v>507725077</v>
      </c>
      <c r="C112">
        <v>154492</v>
      </c>
      <c r="D112" t="s">
        <v>344</v>
      </c>
      <c r="E112" s="1">
        <v>43469.669293981482</v>
      </c>
      <c r="F112">
        <v>3</v>
      </c>
      <c r="G112" t="s">
        <v>345</v>
      </c>
      <c r="H112">
        <v>360</v>
      </c>
      <c r="I112" s="1">
        <v>43516.708333333336</v>
      </c>
      <c r="J112" s="2">
        <f t="shared" si="3"/>
        <v>1</v>
      </c>
      <c r="K112" s="2" t="str">
        <f>IFERROR(VLOOKUP(A112,Aux!A:B,2,0),"Outros")</f>
        <v>Outros</v>
      </c>
      <c r="L112" s="2">
        <f t="shared" si="4"/>
        <v>2019</v>
      </c>
      <c r="M112">
        <f t="shared" si="5"/>
        <v>1</v>
      </c>
    </row>
    <row r="113" spans="1:13" x14ac:dyDescent="0.35">
      <c r="A113" t="s">
        <v>118</v>
      </c>
      <c r="B113">
        <v>680015019</v>
      </c>
      <c r="C113">
        <v>154497</v>
      </c>
      <c r="D113" t="s">
        <v>295</v>
      </c>
      <c r="E113" s="1">
        <v>43469.683530092596</v>
      </c>
      <c r="F113">
        <v>13</v>
      </c>
      <c r="G113" t="s">
        <v>33</v>
      </c>
      <c r="H113">
        <v>360</v>
      </c>
      <c r="I113" s="1">
        <v>43479.999305555553</v>
      </c>
      <c r="J113" s="2">
        <f t="shared" si="3"/>
        <v>1</v>
      </c>
      <c r="K113" s="2" t="str">
        <f>IFERROR(VLOOKUP(A113,Aux!A:B,2,0),"Outros")</f>
        <v>Águas e resíduos</v>
      </c>
      <c r="L113" s="2">
        <f t="shared" si="4"/>
        <v>2019</v>
      </c>
      <c r="M113">
        <f t="shared" si="5"/>
        <v>1</v>
      </c>
    </row>
    <row r="114" spans="1:13" x14ac:dyDescent="0.35">
      <c r="A114" t="s">
        <v>177</v>
      </c>
      <c r="B114">
        <v>506609553</v>
      </c>
      <c r="C114">
        <v>154498</v>
      </c>
      <c r="D114" t="s">
        <v>366</v>
      </c>
      <c r="E114" s="1">
        <v>43469.684745370374</v>
      </c>
      <c r="F114">
        <v>13</v>
      </c>
      <c r="G114" t="s">
        <v>301</v>
      </c>
      <c r="H114">
        <v>360</v>
      </c>
      <c r="I114" s="1">
        <v>43478.999305555553</v>
      </c>
      <c r="J114" s="2">
        <f t="shared" si="3"/>
        <v>1</v>
      </c>
      <c r="K114" s="2" t="str">
        <f>IFERROR(VLOOKUP(A114,Aux!A:B,2,0),"Outros")</f>
        <v>Municípios</v>
      </c>
      <c r="L114" s="2">
        <f t="shared" si="4"/>
        <v>2019</v>
      </c>
      <c r="M114">
        <f t="shared" si="5"/>
        <v>1</v>
      </c>
    </row>
    <row r="115" spans="1:13" x14ac:dyDescent="0.35">
      <c r="A115" t="s">
        <v>367</v>
      </c>
      <c r="B115">
        <v>501590056</v>
      </c>
      <c r="C115">
        <v>154499</v>
      </c>
      <c r="E115" s="1">
        <v>43469.684791666667</v>
      </c>
      <c r="F115">
        <v>3</v>
      </c>
      <c r="H115">
        <v>400</v>
      </c>
      <c r="J115" s="2">
        <f t="shared" si="3"/>
        <v>1</v>
      </c>
      <c r="K115" s="2" t="str">
        <f>IFERROR(VLOOKUP(A115,Aux!A:B,2,0),"Outros")</f>
        <v>Outros</v>
      </c>
      <c r="L115" s="2">
        <f t="shared" si="4"/>
        <v>2019</v>
      </c>
      <c r="M115">
        <f t="shared" si="5"/>
        <v>1</v>
      </c>
    </row>
    <row r="116" spans="1:13" x14ac:dyDescent="0.35">
      <c r="A116" t="s">
        <v>367</v>
      </c>
      <c r="B116">
        <v>501590056</v>
      </c>
      <c r="C116">
        <v>154501</v>
      </c>
      <c r="D116" t="s">
        <v>368</v>
      </c>
      <c r="E116" s="1">
        <v>43469.6877662037</v>
      </c>
      <c r="F116">
        <v>3</v>
      </c>
      <c r="G116" t="s">
        <v>369</v>
      </c>
      <c r="H116">
        <v>220</v>
      </c>
      <c r="I116" s="1">
        <v>43495.999305555553</v>
      </c>
      <c r="J116" s="2">
        <f t="shared" si="3"/>
        <v>1</v>
      </c>
      <c r="K116" s="2" t="str">
        <f>IFERROR(VLOOKUP(A116,Aux!A:B,2,0),"Outros")</f>
        <v>Outros</v>
      </c>
      <c r="L116" s="2">
        <f t="shared" si="4"/>
        <v>2019</v>
      </c>
      <c r="M116">
        <f t="shared" si="5"/>
        <v>1</v>
      </c>
    </row>
    <row r="117" spans="1:13" x14ac:dyDescent="0.35">
      <c r="A117" t="s">
        <v>122</v>
      </c>
      <c r="B117">
        <v>506173968</v>
      </c>
      <c r="C117">
        <v>154502</v>
      </c>
      <c r="D117" t="s">
        <v>442</v>
      </c>
      <c r="E117" s="1">
        <v>43469.689039351855</v>
      </c>
      <c r="F117">
        <v>3</v>
      </c>
      <c r="G117" t="s">
        <v>147</v>
      </c>
      <c r="H117">
        <v>360</v>
      </c>
      <c r="I117" s="1">
        <v>43503.708333333336</v>
      </c>
      <c r="J117" s="2">
        <f t="shared" si="3"/>
        <v>1</v>
      </c>
      <c r="K117" s="2" t="str">
        <f>IFERROR(VLOOKUP(A117,Aux!A:B,2,0),"Outros")</f>
        <v>Municípios</v>
      </c>
      <c r="L117" s="2">
        <f t="shared" si="4"/>
        <v>2019</v>
      </c>
      <c r="M117">
        <f t="shared" si="5"/>
        <v>1</v>
      </c>
    </row>
    <row r="118" spans="1:13" x14ac:dyDescent="0.35">
      <c r="A118" t="s">
        <v>296</v>
      </c>
      <c r="B118">
        <v>507396081</v>
      </c>
      <c r="C118">
        <v>154503</v>
      </c>
      <c r="D118" t="s">
        <v>297</v>
      </c>
      <c r="E118" s="1">
        <v>43469.690104166664</v>
      </c>
      <c r="F118">
        <v>3</v>
      </c>
      <c r="G118" t="s">
        <v>277</v>
      </c>
      <c r="H118">
        <v>360</v>
      </c>
      <c r="I118" s="1">
        <v>43478.999305555553</v>
      </c>
      <c r="J118" s="2">
        <f t="shared" si="3"/>
        <v>1</v>
      </c>
      <c r="K118" s="2" t="str">
        <f>IFERROR(VLOOKUP(A118,Aux!A:B,2,0),"Outros")</f>
        <v>Municípios</v>
      </c>
      <c r="L118" s="2">
        <f t="shared" si="4"/>
        <v>2019</v>
      </c>
      <c r="M118">
        <f t="shared" si="5"/>
        <v>1</v>
      </c>
    </row>
    <row r="119" spans="1:13" x14ac:dyDescent="0.35">
      <c r="A119" t="s">
        <v>370</v>
      </c>
      <c r="B119">
        <v>501128506</v>
      </c>
      <c r="C119">
        <v>154504</v>
      </c>
      <c r="E119" s="1">
        <v>43469.690300925926</v>
      </c>
      <c r="F119">
        <v>3</v>
      </c>
      <c r="H119">
        <v>400</v>
      </c>
      <c r="J119" s="2">
        <f t="shared" si="3"/>
        <v>1</v>
      </c>
      <c r="K119" s="2" t="str">
        <f>IFERROR(VLOOKUP(A119,Aux!A:B,2,0),"Outros")</f>
        <v>Outros</v>
      </c>
      <c r="L119" s="2">
        <f t="shared" si="4"/>
        <v>2019</v>
      </c>
      <c r="M119">
        <f t="shared" si="5"/>
        <v>1</v>
      </c>
    </row>
    <row r="120" spans="1:13" x14ac:dyDescent="0.35">
      <c r="A120" t="s">
        <v>130</v>
      </c>
      <c r="B120">
        <v>512103070</v>
      </c>
      <c r="C120">
        <v>154505</v>
      </c>
      <c r="D120" t="s">
        <v>423</v>
      </c>
      <c r="E120" s="1">
        <v>43469.690601851849</v>
      </c>
      <c r="F120">
        <v>1</v>
      </c>
      <c r="G120" t="s">
        <v>383</v>
      </c>
      <c r="H120">
        <v>360</v>
      </c>
      <c r="I120" s="1">
        <v>43473.999305555553</v>
      </c>
      <c r="J120" s="2">
        <f t="shared" si="3"/>
        <v>1</v>
      </c>
      <c r="K120" s="2" t="str">
        <f>IFERROR(VLOOKUP(A120,Aux!A:B,2,0),"Outros")</f>
        <v>Hospitais</v>
      </c>
      <c r="L120" s="2">
        <f t="shared" si="4"/>
        <v>2019</v>
      </c>
      <c r="M120">
        <f t="shared" si="5"/>
        <v>1</v>
      </c>
    </row>
    <row r="121" spans="1:13" x14ac:dyDescent="0.35">
      <c r="A121" t="s">
        <v>48</v>
      </c>
      <c r="B121">
        <v>503035416</v>
      </c>
      <c r="C121">
        <v>154507</v>
      </c>
      <c r="D121" t="s">
        <v>298</v>
      </c>
      <c r="E121" s="1">
        <v>43469.694652777776</v>
      </c>
      <c r="F121">
        <v>1</v>
      </c>
      <c r="G121" t="s">
        <v>33</v>
      </c>
      <c r="H121">
        <v>360</v>
      </c>
      <c r="I121" s="1">
        <v>43475.708333333336</v>
      </c>
      <c r="J121" s="2">
        <f t="shared" si="3"/>
        <v>1</v>
      </c>
      <c r="K121" s="2" t="str">
        <f>IFERROR(VLOOKUP(A121,Aux!A:B,2,0),"Outros")</f>
        <v>Hospitais</v>
      </c>
      <c r="L121" s="2">
        <f t="shared" si="4"/>
        <v>2019</v>
      </c>
      <c r="M121">
        <f t="shared" si="5"/>
        <v>1</v>
      </c>
    </row>
    <row r="122" spans="1:13" x14ac:dyDescent="0.35">
      <c r="A122" t="s">
        <v>336</v>
      </c>
      <c r="B122">
        <v>505170876</v>
      </c>
      <c r="C122">
        <v>154509</v>
      </c>
      <c r="D122" t="s">
        <v>371</v>
      </c>
      <c r="E122" s="1">
        <v>43469.715833333335</v>
      </c>
      <c r="F122">
        <v>1</v>
      </c>
      <c r="G122" t="s">
        <v>33</v>
      </c>
      <c r="H122">
        <v>360</v>
      </c>
      <c r="I122" s="1">
        <v>43480.708333333336</v>
      </c>
      <c r="J122" s="2">
        <f t="shared" si="3"/>
        <v>1</v>
      </c>
      <c r="K122" s="2" t="str">
        <f>IFERROR(VLOOKUP(A122,Aux!A:B,2,0),"Outros")</f>
        <v>Municípios</v>
      </c>
      <c r="L122" s="2">
        <f t="shared" si="4"/>
        <v>2019</v>
      </c>
      <c r="M122">
        <f t="shared" si="5"/>
        <v>1</v>
      </c>
    </row>
    <row r="123" spans="1:13" x14ac:dyDescent="0.35">
      <c r="A123" t="s">
        <v>372</v>
      </c>
      <c r="B123">
        <v>500927731</v>
      </c>
      <c r="C123">
        <v>154510</v>
      </c>
      <c r="E123" s="1">
        <v>43469.768229166664</v>
      </c>
      <c r="F123">
        <v>3</v>
      </c>
      <c r="H123">
        <v>400</v>
      </c>
      <c r="J123" s="2">
        <f t="shared" si="3"/>
        <v>1</v>
      </c>
      <c r="K123" s="2" t="str">
        <f>IFERROR(VLOOKUP(A123,Aux!A:B,2,0),"Outros")</f>
        <v>Outros</v>
      </c>
      <c r="L123" s="2">
        <f t="shared" si="4"/>
        <v>2019</v>
      </c>
      <c r="M123">
        <f t="shared" si="5"/>
        <v>1</v>
      </c>
    </row>
    <row r="124" spans="1:13" x14ac:dyDescent="0.35">
      <c r="A124" t="s">
        <v>48</v>
      </c>
      <c r="B124">
        <v>503035416</v>
      </c>
      <c r="C124">
        <v>154511</v>
      </c>
      <c r="E124" s="1">
        <v>43469.773634259262</v>
      </c>
      <c r="F124">
        <v>13</v>
      </c>
      <c r="H124">
        <v>400</v>
      </c>
      <c r="I124" s="1">
        <v>25569.708333333332</v>
      </c>
      <c r="J124" s="2">
        <f t="shared" si="3"/>
        <v>1</v>
      </c>
      <c r="K124" s="2" t="str">
        <f>IFERROR(VLOOKUP(A124,Aux!A:B,2,0),"Outros")</f>
        <v>Hospitais</v>
      </c>
      <c r="L124" s="2">
        <f t="shared" si="4"/>
        <v>2019</v>
      </c>
      <c r="M124">
        <f t="shared" si="5"/>
        <v>1</v>
      </c>
    </row>
    <row r="125" spans="1:13" x14ac:dyDescent="0.35">
      <c r="A125" t="s">
        <v>45</v>
      </c>
      <c r="B125">
        <v>680021892</v>
      </c>
      <c r="C125">
        <v>154512</v>
      </c>
      <c r="D125" t="s">
        <v>399</v>
      </c>
      <c r="E125" s="1">
        <v>43470.560011574074</v>
      </c>
      <c r="F125">
        <v>1</v>
      </c>
      <c r="G125" t="s">
        <v>33</v>
      </c>
      <c r="H125">
        <v>360</v>
      </c>
      <c r="I125" s="1">
        <v>43479.999305555553</v>
      </c>
      <c r="J125" s="2">
        <f t="shared" si="3"/>
        <v>1</v>
      </c>
      <c r="K125" s="2" t="str">
        <f>IFERROR(VLOOKUP(A125,Aux!A:B,2,0),"Outros")</f>
        <v>Águas e resíduos</v>
      </c>
      <c r="L125" s="2">
        <f t="shared" si="4"/>
        <v>2019</v>
      </c>
      <c r="M125">
        <f t="shared" si="5"/>
        <v>1</v>
      </c>
    </row>
    <row r="126" spans="1:13" x14ac:dyDescent="0.35">
      <c r="A126" t="s">
        <v>60</v>
      </c>
      <c r="B126">
        <v>505456010</v>
      </c>
      <c r="C126">
        <v>154513</v>
      </c>
      <c r="D126" t="s">
        <v>443</v>
      </c>
      <c r="E126" s="1">
        <v>43471.959386574075</v>
      </c>
      <c r="F126">
        <v>13</v>
      </c>
      <c r="G126" t="s">
        <v>33</v>
      </c>
      <c r="H126">
        <v>360</v>
      </c>
      <c r="I126" s="1">
        <v>43473.999305555553</v>
      </c>
      <c r="J126" s="2">
        <f t="shared" si="3"/>
        <v>1</v>
      </c>
      <c r="K126" s="2" t="str">
        <f>IFERROR(VLOOKUP(A126,Aux!A:B,2,0),"Outros")</f>
        <v>Municípios</v>
      </c>
      <c r="L126" s="2">
        <f t="shared" si="4"/>
        <v>2019</v>
      </c>
      <c r="M126">
        <f t="shared" si="5"/>
        <v>2</v>
      </c>
    </row>
    <row r="127" spans="1:13" x14ac:dyDescent="0.35">
      <c r="A127" t="s">
        <v>48</v>
      </c>
      <c r="B127">
        <v>503035416</v>
      </c>
      <c r="C127">
        <v>154527</v>
      </c>
      <c r="D127" t="s">
        <v>396</v>
      </c>
      <c r="E127" s="1">
        <v>43472.373090277775</v>
      </c>
      <c r="F127">
        <v>13</v>
      </c>
      <c r="G127" t="s">
        <v>33</v>
      </c>
      <c r="H127">
        <v>340</v>
      </c>
      <c r="I127" s="1">
        <v>43480.708333333336</v>
      </c>
      <c r="J127" s="2">
        <f t="shared" si="3"/>
        <v>1</v>
      </c>
      <c r="K127" s="2" t="str">
        <f>IFERROR(VLOOKUP(A127,Aux!A:B,2,0),"Outros")</f>
        <v>Hospitais</v>
      </c>
      <c r="L127" s="2">
        <f t="shared" si="4"/>
        <v>2019</v>
      </c>
      <c r="M127">
        <f t="shared" si="5"/>
        <v>2</v>
      </c>
    </row>
    <row r="128" spans="1:13" x14ac:dyDescent="0.35">
      <c r="A128" t="s">
        <v>48</v>
      </c>
      <c r="B128">
        <v>503035416</v>
      </c>
      <c r="C128">
        <v>154530</v>
      </c>
      <c r="E128" s="1">
        <v>43472.433240740742</v>
      </c>
      <c r="F128">
        <v>13</v>
      </c>
      <c r="H128">
        <v>1</v>
      </c>
      <c r="J128" s="2">
        <f t="shared" si="3"/>
        <v>1</v>
      </c>
      <c r="K128" s="2" t="str">
        <f>IFERROR(VLOOKUP(A128,Aux!A:B,2,0),"Outros")</f>
        <v>Hospitais</v>
      </c>
      <c r="L128" s="2">
        <f t="shared" si="4"/>
        <v>2019</v>
      </c>
      <c r="M128">
        <f t="shared" si="5"/>
        <v>2</v>
      </c>
    </row>
    <row r="129" spans="1:13" x14ac:dyDescent="0.35">
      <c r="A129" t="s">
        <v>48</v>
      </c>
      <c r="B129">
        <v>503035416</v>
      </c>
      <c r="C129">
        <v>154531</v>
      </c>
      <c r="D129" t="s">
        <v>444</v>
      </c>
      <c r="E129" s="1">
        <v>43472.433645833335</v>
      </c>
      <c r="F129">
        <v>13</v>
      </c>
      <c r="G129" t="s">
        <v>33</v>
      </c>
      <c r="H129">
        <v>360</v>
      </c>
      <c r="I129" s="1">
        <v>43479.708333333336</v>
      </c>
      <c r="J129" s="2">
        <f t="shared" si="3"/>
        <v>1</v>
      </c>
      <c r="K129" s="2" t="str">
        <f>IFERROR(VLOOKUP(A129,Aux!A:B,2,0),"Outros")</f>
        <v>Hospitais</v>
      </c>
      <c r="L129" s="2">
        <f t="shared" si="4"/>
        <v>2019</v>
      </c>
      <c r="M129">
        <f t="shared" si="5"/>
        <v>2</v>
      </c>
    </row>
    <row r="130" spans="1:13" x14ac:dyDescent="0.35">
      <c r="A130" t="s">
        <v>275</v>
      </c>
      <c r="B130">
        <v>505187531</v>
      </c>
      <c r="C130">
        <v>154532</v>
      </c>
      <c r="D130" t="s">
        <v>276</v>
      </c>
      <c r="E130" s="1">
        <v>43472.443506944444</v>
      </c>
      <c r="F130">
        <v>1</v>
      </c>
      <c r="G130" t="s">
        <v>277</v>
      </c>
      <c r="H130">
        <v>360</v>
      </c>
      <c r="I130" s="1">
        <v>43480.999305555553</v>
      </c>
      <c r="J130" s="2">
        <f t="shared" ref="J130:J193" si="6">IF(C130=C129,"",1)</f>
        <v>1</v>
      </c>
      <c r="K130" s="2" t="str">
        <f>IFERROR(VLOOKUP(A130,Aux!A:B,2,0),"Outros")</f>
        <v>Municípios</v>
      </c>
      <c r="L130" s="2">
        <f t="shared" ref="L130:L193" si="7">YEAR(E130)</f>
        <v>2019</v>
      </c>
      <c r="M130">
        <f t="shared" ref="M130:M193" si="8">WEEKNUM(E130)</f>
        <v>2</v>
      </c>
    </row>
    <row r="131" spans="1:13" x14ac:dyDescent="0.35">
      <c r="A131" t="s">
        <v>199</v>
      </c>
      <c r="B131">
        <v>502256869</v>
      </c>
      <c r="C131">
        <v>154535</v>
      </c>
      <c r="D131" t="s">
        <v>400</v>
      </c>
      <c r="E131" s="1">
        <v>43472.444525462961</v>
      </c>
      <c r="F131">
        <v>1</v>
      </c>
      <c r="G131" t="s">
        <v>103</v>
      </c>
      <c r="H131">
        <v>360</v>
      </c>
      <c r="I131" s="1">
        <v>43480.999305555553</v>
      </c>
      <c r="J131" s="2">
        <f t="shared" si="6"/>
        <v>1</v>
      </c>
      <c r="K131" s="2" t="str">
        <f>IFERROR(VLOOKUP(A131,Aux!A:B,2,0),"Outros")</f>
        <v>Portos</v>
      </c>
      <c r="L131" s="2">
        <f t="shared" si="7"/>
        <v>2019</v>
      </c>
      <c r="M131">
        <f t="shared" si="8"/>
        <v>2</v>
      </c>
    </row>
    <row r="132" spans="1:13" x14ac:dyDescent="0.35">
      <c r="A132" t="s">
        <v>48</v>
      </c>
      <c r="B132">
        <v>503035416</v>
      </c>
      <c r="C132">
        <v>154537</v>
      </c>
      <c r="D132" t="s">
        <v>373</v>
      </c>
      <c r="E132" s="1">
        <v>43472.454884259256</v>
      </c>
      <c r="F132">
        <v>1</v>
      </c>
      <c r="G132" t="s">
        <v>33</v>
      </c>
      <c r="H132">
        <v>360</v>
      </c>
      <c r="I132" s="1">
        <v>43476.708333333336</v>
      </c>
      <c r="J132" s="2">
        <f t="shared" si="6"/>
        <v>1</v>
      </c>
      <c r="K132" s="2" t="str">
        <f>IFERROR(VLOOKUP(A132,Aux!A:B,2,0),"Outros")</f>
        <v>Hospitais</v>
      </c>
      <c r="L132" s="2">
        <f t="shared" si="7"/>
        <v>2019</v>
      </c>
      <c r="M132">
        <f t="shared" si="8"/>
        <v>2</v>
      </c>
    </row>
    <row r="133" spans="1:13" x14ac:dyDescent="0.35">
      <c r="A133" t="s">
        <v>372</v>
      </c>
      <c r="B133">
        <v>500927731</v>
      </c>
      <c r="C133">
        <v>154539</v>
      </c>
      <c r="E133" s="1">
        <v>43472.456250000003</v>
      </c>
      <c r="F133">
        <v>3</v>
      </c>
      <c r="G133" t="s">
        <v>301</v>
      </c>
      <c r="H133">
        <v>5</v>
      </c>
      <c r="I133" s="1">
        <v>43515.708333333336</v>
      </c>
      <c r="J133" s="2">
        <f t="shared" si="6"/>
        <v>1</v>
      </c>
      <c r="K133" s="2" t="str">
        <f>IFERROR(VLOOKUP(A133,Aux!A:B,2,0),"Outros")</f>
        <v>Outros</v>
      </c>
      <c r="L133" s="2">
        <f t="shared" si="7"/>
        <v>2019</v>
      </c>
      <c r="M133">
        <f t="shared" si="8"/>
        <v>2</v>
      </c>
    </row>
    <row r="134" spans="1:13" x14ac:dyDescent="0.35">
      <c r="A134" t="s">
        <v>239</v>
      </c>
      <c r="B134">
        <v>512042659</v>
      </c>
      <c r="C134">
        <v>154540</v>
      </c>
      <c r="E134" s="1">
        <v>43472.456469907411</v>
      </c>
      <c r="F134">
        <v>1</v>
      </c>
      <c r="H134">
        <v>400</v>
      </c>
      <c r="J134" s="2">
        <f t="shared" si="6"/>
        <v>1</v>
      </c>
      <c r="K134" s="2" t="str">
        <f>IFERROR(VLOOKUP(A134,Aux!A:B,2,0),"Outros")</f>
        <v>Municípios</v>
      </c>
      <c r="L134" s="2">
        <f t="shared" si="7"/>
        <v>2019</v>
      </c>
      <c r="M134">
        <f t="shared" si="8"/>
        <v>2</v>
      </c>
    </row>
    <row r="135" spans="1:13" x14ac:dyDescent="0.35">
      <c r="A135" t="s">
        <v>199</v>
      </c>
      <c r="B135">
        <v>502256869</v>
      </c>
      <c r="C135">
        <v>154541</v>
      </c>
      <c r="E135" s="1">
        <v>43472.460555555554</v>
      </c>
      <c r="F135">
        <v>13</v>
      </c>
      <c r="H135">
        <v>1</v>
      </c>
      <c r="J135" s="2">
        <f t="shared" si="6"/>
        <v>1</v>
      </c>
      <c r="K135" s="2" t="str">
        <f>IFERROR(VLOOKUP(A135,Aux!A:B,2,0),"Outros")</f>
        <v>Portos</v>
      </c>
      <c r="L135" s="2">
        <f t="shared" si="7"/>
        <v>2019</v>
      </c>
      <c r="M135">
        <f t="shared" si="8"/>
        <v>2</v>
      </c>
    </row>
    <row r="136" spans="1:13" x14ac:dyDescent="0.35">
      <c r="A136" t="s">
        <v>199</v>
      </c>
      <c r="B136">
        <v>502256869</v>
      </c>
      <c r="C136">
        <v>154542</v>
      </c>
      <c r="D136" t="s">
        <v>401</v>
      </c>
      <c r="E136" s="1">
        <v>43472.461331018516</v>
      </c>
      <c r="F136">
        <v>13</v>
      </c>
      <c r="G136" t="s">
        <v>33</v>
      </c>
      <c r="H136">
        <v>360</v>
      </c>
      <c r="I136" s="1">
        <v>43482.999305555553</v>
      </c>
      <c r="J136" s="2">
        <f t="shared" si="6"/>
        <v>1</v>
      </c>
      <c r="K136" s="2" t="str">
        <f>IFERROR(VLOOKUP(A136,Aux!A:B,2,0),"Outros")</f>
        <v>Portos</v>
      </c>
      <c r="L136" s="2">
        <f t="shared" si="7"/>
        <v>2019</v>
      </c>
      <c r="M136">
        <f t="shared" si="8"/>
        <v>2</v>
      </c>
    </row>
    <row r="137" spans="1:13" x14ac:dyDescent="0.35">
      <c r="A137" t="s">
        <v>311</v>
      </c>
      <c r="B137">
        <v>680017550</v>
      </c>
      <c r="C137">
        <v>154544</v>
      </c>
      <c r="D137" t="s">
        <v>402</v>
      </c>
      <c r="E137" s="1">
        <v>43472.466087962966</v>
      </c>
      <c r="F137">
        <v>13</v>
      </c>
      <c r="G137" t="s">
        <v>313</v>
      </c>
      <c r="H137">
        <v>5</v>
      </c>
      <c r="I137" s="1">
        <v>43486.625</v>
      </c>
      <c r="J137" s="2">
        <f t="shared" si="6"/>
        <v>1</v>
      </c>
      <c r="K137" s="2" t="str">
        <f>IFERROR(VLOOKUP(A137,Aux!A:B,2,0),"Outros")</f>
        <v>Águas e resíduos</v>
      </c>
      <c r="L137" s="2">
        <f t="shared" si="7"/>
        <v>2019</v>
      </c>
      <c r="M137">
        <f t="shared" si="8"/>
        <v>2</v>
      </c>
    </row>
    <row r="138" spans="1:13" x14ac:dyDescent="0.35">
      <c r="A138" t="s">
        <v>197</v>
      </c>
      <c r="B138">
        <v>506334562</v>
      </c>
      <c r="C138">
        <v>154545</v>
      </c>
      <c r="D138" t="s">
        <v>403</v>
      </c>
      <c r="E138" s="1">
        <v>43472.466666666667</v>
      </c>
      <c r="F138">
        <v>13</v>
      </c>
      <c r="G138" t="s">
        <v>210</v>
      </c>
      <c r="H138">
        <v>360</v>
      </c>
      <c r="I138" s="1">
        <v>43502.999305555553</v>
      </c>
      <c r="J138" s="2">
        <f t="shared" si="6"/>
        <v>1</v>
      </c>
      <c r="K138" s="2" t="str">
        <f>IFERROR(VLOOKUP(A138,Aux!A:B,2,0),"Outros")</f>
        <v>Municípios</v>
      </c>
      <c r="L138" s="2">
        <f t="shared" si="7"/>
        <v>2019</v>
      </c>
      <c r="M138">
        <f t="shared" si="8"/>
        <v>2</v>
      </c>
    </row>
    <row r="139" spans="1:13" x14ac:dyDescent="0.35">
      <c r="A139" t="s">
        <v>48</v>
      </c>
      <c r="B139">
        <v>503035416</v>
      </c>
      <c r="C139">
        <v>154547</v>
      </c>
      <c r="D139" t="s">
        <v>346</v>
      </c>
      <c r="E139" s="1">
        <v>43472.487268518518</v>
      </c>
      <c r="F139">
        <v>1</v>
      </c>
      <c r="G139" t="s">
        <v>33</v>
      </c>
      <c r="H139">
        <v>360</v>
      </c>
      <c r="I139" s="1">
        <v>43476.708333333336</v>
      </c>
      <c r="J139" s="2">
        <f t="shared" si="6"/>
        <v>1</v>
      </c>
      <c r="K139" s="2" t="str">
        <f>IFERROR(VLOOKUP(A139,Aux!A:B,2,0),"Outros")</f>
        <v>Hospitais</v>
      </c>
      <c r="L139" s="2">
        <f t="shared" si="7"/>
        <v>2019</v>
      </c>
      <c r="M139">
        <f t="shared" si="8"/>
        <v>2</v>
      </c>
    </row>
    <row r="140" spans="1:13" x14ac:dyDescent="0.35">
      <c r="A140" t="s">
        <v>199</v>
      </c>
      <c r="B140">
        <v>502256869</v>
      </c>
      <c r="C140">
        <v>154551</v>
      </c>
      <c r="D140" t="s">
        <v>7101</v>
      </c>
      <c r="E140" s="1">
        <v>43472.50240740741</v>
      </c>
      <c r="F140">
        <v>1</v>
      </c>
      <c r="G140" t="s">
        <v>103</v>
      </c>
      <c r="H140">
        <v>360</v>
      </c>
      <c r="I140" s="1">
        <v>43488.999305555553</v>
      </c>
      <c r="J140" s="2">
        <f t="shared" si="6"/>
        <v>1</v>
      </c>
      <c r="K140" s="2" t="str">
        <f>IFERROR(VLOOKUP(A140,Aux!A:B,2,0),"Outros")</f>
        <v>Portos</v>
      </c>
      <c r="L140" s="2">
        <f t="shared" si="7"/>
        <v>2019</v>
      </c>
      <c r="M140">
        <f t="shared" si="8"/>
        <v>2</v>
      </c>
    </row>
    <row r="141" spans="1:13" x14ac:dyDescent="0.35">
      <c r="A141" t="s">
        <v>12</v>
      </c>
      <c r="B141">
        <v>508481287</v>
      </c>
      <c r="C141">
        <v>154552</v>
      </c>
      <c r="D141" t="s">
        <v>374</v>
      </c>
      <c r="E141" s="1">
        <v>43472.503969907404</v>
      </c>
      <c r="F141">
        <v>1</v>
      </c>
      <c r="G141" t="s">
        <v>33</v>
      </c>
      <c r="H141">
        <v>360</v>
      </c>
      <c r="I141" s="1">
        <v>43473.708333333336</v>
      </c>
      <c r="J141" s="2">
        <f t="shared" si="6"/>
        <v>1</v>
      </c>
      <c r="K141" s="2" t="str">
        <f>IFERROR(VLOOKUP(A141,Aux!A:B,2,0),"Outros")</f>
        <v>Hospitais</v>
      </c>
      <c r="L141" s="2">
        <f t="shared" si="7"/>
        <v>2019</v>
      </c>
      <c r="M141">
        <f t="shared" si="8"/>
        <v>2</v>
      </c>
    </row>
    <row r="142" spans="1:13" x14ac:dyDescent="0.35">
      <c r="A142" t="s">
        <v>92</v>
      </c>
      <c r="B142">
        <v>506037258</v>
      </c>
      <c r="C142">
        <v>154553</v>
      </c>
      <c r="D142" t="s">
        <v>493</v>
      </c>
      <c r="E142" s="1">
        <v>43472.507118055553</v>
      </c>
      <c r="F142">
        <v>1</v>
      </c>
      <c r="G142" t="s">
        <v>33</v>
      </c>
      <c r="H142">
        <v>340</v>
      </c>
      <c r="I142" s="1">
        <v>43479.708333333336</v>
      </c>
      <c r="J142" s="2">
        <f t="shared" si="6"/>
        <v>1</v>
      </c>
      <c r="K142" s="2" t="str">
        <f>IFERROR(VLOOKUP(A142,Aux!A:B,2,0),"Outros")</f>
        <v>Municípios</v>
      </c>
      <c r="L142" s="2">
        <f t="shared" si="7"/>
        <v>2019</v>
      </c>
      <c r="M142">
        <f t="shared" si="8"/>
        <v>2</v>
      </c>
    </row>
    <row r="143" spans="1:13" x14ac:dyDescent="0.35">
      <c r="A143" t="s">
        <v>63</v>
      </c>
      <c r="B143">
        <v>502098139</v>
      </c>
      <c r="C143">
        <v>154554</v>
      </c>
      <c r="D143" t="s">
        <v>347</v>
      </c>
      <c r="E143" s="1">
        <v>43472.523958333331</v>
      </c>
      <c r="F143">
        <v>13</v>
      </c>
      <c r="G143" t="s">
        <v>33</v>
      </c>
      <c r="H143">
        <v>30</v>
      </c>
      <c r="I143" s="1">
        <v>25569.708333333332</v>
      </c>
      <c r="J143" s="2">
        <f t="shared" si="6"/>
        <v>1</v>
      </c>
      <c r="K143" s="2" t="str">
        <f>IFERROR(VLOOKUP(A143,Aux!A:B,2,0),"Outros")</f>
        <v>Municípios</v>
      </c>
      <c r="L143" s="2">
        <f t="shared" si="7"/>
        <v>2019</v>
      </c>
      <c r="M143">
        <f t="shared" si="8"/>
        <v>2</v>
      </c>
    </row>
    <row r="144" spans="1:13" x14ac:dyDescent="0.35">
      <c r="A144" t="s">
        <v>9</v>
      </c>
      <c r="B144">
        <v>506673626</v>
      </c>
      <c r="C144">
        <v>154555</v>
      </c>
      <c r="D144" t="s">
        <v>299</v>
      </c>
      <c r="E144" s="1">
        <v>43472.600972222222</v>
      </c>
      <c r="F144">
        <v>13</v>
      </c>
      <c r="G144" t="s">
        <v>11</v>
      </c>
      <c r="H144">
        <v>360</v>
      </c>
      <c r="I144" s="1">
        <v>43478.999305555553</v>
      </c>
      <c r="J144" s="2">
        <f t="shared" si="6"/>
        <v>1</v>
      </c>
      <c r="K144" s="2" t="str">
        <f>IFERROR(VLOOKUP(A144,Aux!A:B,2,0),"Outros")</f>
        <v>Municípios</v>
      </c>
      <c r="L144" s="2">
        <f t="shared" si="7"/>
        <v>2019</v>
      </c>
      <c r="M144">
        <f t="shared" si="8"/>
        <v>2</v>
      </c>
    </row>
    <row r="145" spans="1:13" x14ac:dyDescent="0.35">
      <c r="A145" t="s">
        <v>122</v>
      </c>
      <c r="B145">
        <v>506173968</v>
      </c>
      <c r="C145">
        <v>154556</v>
      </c>
      <c r="D145" t="s">
        <v>375</v>
      </c>
      <c r="E145" s="1">
        <v>43472.601956018516</v>
      </c>
      <c r="F145">
        <v>13</v>
      </c>
      <c r="G145" t="s">
        <v>33</v>
      </c>
      <c r="H145">
        <v>360</v>
      </c>
      <c r="I145" s="1">
        <v>43477.75</v>
      </c>
      <c r="J145" s="2">
        <f t="shared" si="6"/>
        <v>1</v>
      </c>
      <c r="K145" s="2" t="str">
        <f>IFERROR(VLOOKUP(A145,Aux!A:B,2,0),"Outros")</f>
        <v>Municípios</v>
      </c>
      <c r="L145" s="2">
        <f t="shared" si="7"/>
        <v>2019</v>
      </c>
      <c r="M145">
        <f t="shared" si="8"/>
        <v>2</v>
      </c>
    </row>
    <row r="146" spans="1:13" x14ac:dyDescent="0.35">
      <c r="A146" t="s">
        <v>122</v>
      </c>
      <c r="B146">
        <v>506173968</v>
      </c>
      <c r="C146">
        <v>154557</v>
      </c>
      <c r="D146" t="s">
        <v>1027</v>
      </c>
      <c r="E146" s="1">
        <v>43472.621504629627</v>
      </c>
      <c r="F146">
        <v>13</v>
      </c>
      <c r="G146" t="s">
        <v>33</v>
      </c>
      <c r="H146">
        <v>360</v>
      </c>
      <c r="I146" s="1">
        <v>43477.75</v>
      </c>
      <c r="J146" s="2">
        <f t="shared" si="6"/>
        <v>1</v>
      </c>
      <c r="K146" s="2" t="str">
        <f>IFERROR(VLOOKUP(A146,Aux!A:B,2,0),"Outros")</f>
        <v>Municípios</v>
      </c>
      <c r="L146" s="2">
        <f t="shared" si="7"/>
        <v>2019</v>
      </c>
      <c r="M146">
        <f t="shared" si="8"/>
        <v>2</v>
      </c>
    </row>
    <row r="147" spans="1:13" x14ac:dyDescent="0.35">
      <c r="A147" t="s">
        <v>57</v>
      </c>
      <c r="B147">
        <v>501294104</v>
      </c>
      <c r="C147">
        <v>154559</v>
      </c>
      <c r="D147" t="s">
        <v>376</v>
      </c>
      <c r="E147" s="1">
        <v>43472.631724537037</v>
      </c>
      <c r="F147">
        <v>1</v>
      </c>
      <c r="G147" t="s">
        <v>116</v>
      </c>
      <c r="H147">
        <v>360</v>
      </c>
      <c r="I147" s="1">
        <v>43480.999305555553</v>
      </c>
      <c r="J147" s="2">
        <f t="shared" si="6"/>
        <v>1</v>
      </c>
      <c r="K147" s="2" t="str">
        <f>IFERROR(VLOOKUP(A147,Aux!A:B,2,0),"Outros")</f>
        <v>Municípios</v>
      </c>
      <c r="L147" s="2">
        <f t="shared" si="7"/>
        <v>2019</v>
      </c>
      <c r="M147">
        <f t="shared" si="8"/>
        <v>2</v>
      </c>
    </row>
    <row r="148" spans="1:13" x14ac:dyDescent="0.35">
      <c r="A148" t="s">
        <v>122</v>
      </c>
      <c r="B148">
        <v>506173968</v>
      </c>
      <c r="C148">
        <v>154560</v>
      </c>
      <c r="D148" t="s">
        <v>303</v>
      </c>
      <c r="E148" s="1">
        <v>43472.640902777777</v>
      </c>
      <c r="F148">
        <v>13</v>
      </c>
      <c r="G148" t="s">
        <v>33</v>
      </c>
      <c r="H148">
        <v>360</v>
      </c>
      <c r="I148" s="1">
        <v>43477.75</v>
      </c>
      <c r="J148" s="2">
        <f t="shared" si="6"/>
        <v>1</v>
      </c>
      <c r="K148" s="2" t="str">
        <f>IFERROR(VLOOKUP(A148,Aux!A:B,2,0),"Outros")</f>
        <v>Municípios</v>
      </c>
      <c r="L148" s="2">
        <f t="shared" si="7"/>
        <v>2019</v>
      </c>
      <c r="M148">
        <f t="shared" si="8"/>
        <v>2</v>
      </c>
    </row>
    <row r="149" spans="1:13" x14ac:dyDescent="0.35">
      <c r="A149" t="s">
        <v>140</v>
      </c>
      <c r="B149">
        <v>506614913</v>
      </c>
      <c r="C149">
        <v>154561</v>
      </c>
      <c r="D149" t="s">
        <v>424</v>
      </c>
      <c r="E149" s="1">
        <v>43472.641192129631</v>
      </c>
      <c r="F149">
        <v>1</v>
      </c>
      <c r="G149" t="s">
        <v>33</v>
      </c>
      <c r="H149">
        <v>360</v>
      </c>
      <c r="I149" s="1">
        <v>43491.999305555553</v>
      </c>
      <c r="J149" s="2">
        <f t="shared" si="6"/>
        <v>1</v>
      </c>
      <c r="K149" s="2" t="str">
        <f>IFERROR(VLOOKUP(A149,Aux!A:B,2,0),"Outros")</f>
        <v>Municípios</v>
      </c>
      <c r="L149" s="2">
        <f t="shared" si="7"/>
        <v>2019</v>
      </c>
      <c r="M149">
        <f t="shared" si="8"/>
        <v>2</v>
      </c>
    </row>
    <row r="150" spans="1:13" x14ac:dyDescent="0.35">
      <c r="A150" t="s">
        <v>12</v>
      </c>
      <c r="B150">
        <v>508481287</v>
      </c>
      <c r="C150">
        <v>154562</v>
      </c>
      <c r="D150" t="s">
        <v>495</v>
      </c>
      <c r="E150" s="1">
        <v>43472.644097222219</v>
      </c>
      <c r="F150">
        <v>1</v>
      </c>
      <c r="G150" t="s">
        <v>33</v>
      </c>
      <c r="H150">
        <v>360</v>
      </c>
      <c r="I150" s="1">
        <v>43474.708333333336</v>
      </c>
      <c r="J150" s="2">
        <f t="shared" si="6"/>
        <v>1</v>
      </c>
      <c r="K150" s="2" t="str">
        <f>IFERROR(VLOOKUP(A150,Aux!A:B,2,0),"Outros")</f>
        <v>Hospitais</v>
      </c>
      <c r="L150" s="2">
        <f t="shared" si="7"/>
        <v>2019</v>
      </c>
      <c r="M150">
        <f t="shared" si="8"/>
        <v>2</v>
      </c>
    </row>
    <row r="151" spans="1:13" x14ac:dyDescent="0.35">
      <c r="A151" t="s">
        <v>41</v>
      </c>
      <c r="B151">
        <v>500192855</v>
      </c>
      <c r="C151">
        <v>154567</v>
      </c>
      <c r="E151" s="1">
        <v>43472.668796296297</v>
      </c>
      <c r="F151">
        <v>13</v>
      </c>
      <c r="G151" t="s">
        <v>33</v>
      </c>
      <c r="H151">
        <v>5</v>
      </c>
      <c r="I151" s="1">
        <v>43490.999305555553</v>
      </c>
      <c r="J151" s="2">
        <f t="shared" si="6"/>
        <v>1</v>
      </c>
      <c r="K151" s="2" t="str">
        <f>IFERROR(VLOOKUP(A151,Aux!A:B,2,0),"Outros")</f>
        <v>Transportes</v>
      </c>
      <c r="L151" s="2">
        <f t="shared" si="7"/>
        <v>2019</v>
      </c>
      <c r="M151">
        <f t="shared" si="8"/>
        <v>2</v>
      </c>
    </row>
    <row r="152" spans="1:13" x14ac:dyDescent="0.35">
      <c r="A152" t="s">
        <v>177</v>
      </c>
      <c r="B152">
        <v>506609553</v>
      </c>
      <c r="C152">
        <v>154568</v>
      </c>
      <c r="D152" t="s">
        <v>300</v>
      </c>
      <c r="E152" s="1">
        <v>43472.682175925926</v>
      </c>
      <c r="F152">
        <v>3</v>
      </c>
      <c r="G152" t="s">
        <v>301</v>
      </c>
      <c r="H152">
        <v>400</v>
      </c>
      <c r="I152" s="1">
        <v>43231.999305555553</v>
      </c>
      <c r="J152" s="2">
        <f t="shared" si="6"/>
        <v>1</v>
      </c>
      <c r="K152" s="2" t="str">
        <f>IFERROR(VLOOKUP(A152,Aux!A:B,2,0),"Outros")</f>
        <v>Municípios</v>
      </c>
      <c r="L152" s="2">
        <f t="shared" si="7"/>
        <v>2019</v>
      </c>
      <c r="M152">
        <f t="shared" si="8"/>
        <v>2</v>
      </c>
    </row>
    <row r="153" spans="1:13" x14ac:dyDescent="0.35">
      <c r="A153" t="s">
        <v>122</v>
      </c>
      <c r="B153">
        <v>506173968</v>
      </c>
      <c r="C153">
        <v>154570</v>
      </c>
      <c r="D153" t="s">
        <v>377</v>
      </c>
      <c r="E153" s="1">
        <v>43472.685763888891</v>
      </c>
      <c r="F153">
        <v>1</v>
      </c>
      <c r="G153" t="s">
        <v>33</v>
      </c>
      <c r="H153">
        <v>360</v>
      </c>
      <c r="I153" s="1">
        <v>43477.75</v>
      </c>
      <c r="J153" s="2">
        <f t="shared" si="6"/>
        <v>1</v>
      </c>
      <c r="K153" s="2" t="str">
        <f>IFERROR(VLOOKUP(A153,Aux!A:B,2,0),"Outros")</f>
        <v>Municípios</v>
      </c>
      <c r="L153" s="2">
        <f t="shared" si="7"/>
        <v>2019</v>
      </c>
      <c r="M153">
        <f t="shared" si="8"/>
        <v>2</v>
      </c>
    </row>
    <row r="154" spans="1:13" x14ac:dyDescent="0.35">
      <c r="A154" t="s">
        <v>177</v>
      </c>
      <c r="B154">
        <v>506609553</v>
      </c>
      <c r="C154">
        <v>154571</v>
      </c>
      <c r="D154" t="s">
        <v>300</v>
      </c>
      <c r="E154" s="1">
        <v>43472.689502314817</v>
      </c>
      <c r="F154">
        <v>3</v>
      </c>
      <c r="G154" t="s">
        <v>301</v>
      </c>
      <c r="H154">
        <v>400</v>
      </c>
      <c r="I154" s="1">
        <v>43231.999305555553</v>
      </c>
      <c r="J154" s="2">
        <f t="shared" si="6"/>
        <v>1</v>
      </c>
      <c r="K154" s="2" t="str">
        <f>IFERROR(VLOOKUP(A154,Aux!A:B,2,0),"Outros")</f>
        <v>Municípios</v>
      </c>
      <c r="L154" s="2">
        <f t="shared" si="7"/>
        <v>2019</v>
      </c>
      <c r="M154">
        <f t="shared" si="8"/>
        <v>2</v>
      </c>
    </row>
    <row r="155" spans="1:13" x14ac:dyDescent="0.35">
      <c r="A155" t="s">
        <v>199</v>
      </c>
      <c r="B155">
        <v>502256869</v>
      </c>
      <c r="C155">
        <v>154572</v>
      </c>
      <c r="D155" t="s">
        <v>7102</v>
      </c>
      <c r="E155" s="1">
        <v>43472.691828703704</v>
      </c>
      <c r="F155">
        <v>1</v>
      </c>
      <c r="G155" t="s">
        <v>33</v>
      </c>
      <c r="H155">
        <v>360</v>
      </c>
      <c r="I155" s="1">
        <v>43482.999305555553</v>
      </c>
      <c r="J155" s="2">
        <f t="shared" si="6"/>
        <v>1</v>
      </c>
      <c r="K155" s="2" t="str">
        <f>IFERROR(VLOOKUP(A155,Aux!A:B,2,0),"Outros")</f>
        <v>Portos</v>
      </c>
      <c r="L155" s="2">
        <f t="shared" si="7"/>
        <v>2019</v>
      </c>
      <c r="M155">
        <f t="shared" si="8"/>
        <v>2</v>
      </c>
    </row>
    <row r="156" spans="1:13" x14ac:dyDescent="0.35">
      <c r="A156" t="s">
        <v>88</v>
      </c>
      <c r="B156">
        <v>506624200</v>
      </c>
      <c r="C156">
        <v>154573</v>
      </c>
      <c r="D156" t="s">
        <v>445</v>
      </c>
      <c r="E156" s="1">
        <v>43472.694432870368</v>
      </c>
      <c r="F156">
        <v>1</v>
      </c>
      <c r="G156" t="s">
        <v>446</v>
      </c>
      <c r="H156">
        <v>5</v>
      </c>
      <c r="I156" s="1">
        <v>43474.708333333336</v>
      </c>
      <c r="J156" s="2">
        <f t="shared" si="6"/>
        <v>1</v>
      </c>
      <c r="K156" s="2" t="str">
        <f>IFERROR(VLOOKUP(A156,Aux!A:B,2,0),"Outros")</f>
        <v>Municípios</v>
      </c>
      <c r="L156" s="2">
        <f t="shared" si="7"/>
        <v>2019</v>
      </c>
      <c r="M156">
        <f t="shared" si="8"/>
        <v>2</v>
      </c>
    </row>
    <row r="157" spans="1:13" x14ac:dyDescent="0.35">
      <c r="A157" t="s">
        <v>199</v>
      </c>
      <c r="B157">
        <v>502256869</v>
      </c>
      <c r="C157">
        <v>154574</v>
      </c>
      <c r="D157" t="s">
        <v>447</v>
      </c>
      <c r="E157" s="1">
        <v>43472.705879629626</v>
      </c>
      <c r="F157">
        <v>13</v>
      </c>
      <c r="G157" t="s">
        <v>103</v>
      </c>
      <c r="H157">
        <v>360</v>
      </c>
      <c r="I157" s="1">
        <v>43486.999305555553</v>
      </c>
      <c r="J157" s="2">
        <f t="shared" si="6"/>
        <v>1</v>
      </c>
      <c r="K157" s="2" t="str">
        <f>IFERROR(VLOOKUP(A157,Aux!A:B,2,0),"Outros")</f>
        <v>Portos</v>
      </c>
      <c r="L157" s="2">
        <f t="shared" si="7"/>
        <v>2019</v>
      </c>
      <c r="M157">
        <f t="shared" si="8"/>
        <v>2</v>
      </c>
    </row>
    <row r="158" spans="1:13" x14ac:dyDescent="0.35">
      <c r="A158" t="s">
        <v>71</v>
      </c>
      <c r="B158">
        <v>500051054</v>
      </c>
      <c r="C158">
        <v>154576</v>
      </c>
      <c r="E158" s="1">
        <v>43473.365324074075</v>
      </c>
      <c r="F158">
        <v>1</v>
      </c>
      <c r="H158">
        <v>400</v>
      </c>
      <c r="J158" s="2">
        <f t="shared" si="6"/>
        <v>1</v>
      </c>
      <c r="K158" s="2" t="str">
        <f>IFERROR(VLOOKUP(A158,Aux!A:B,2,0),"Outros")</f>
        <v>Municípios</v>
      </c>
      <c r="L158" s="2">
        <f t="shared" si="7"/>
        <v>2019</v>
      </c>
      <c r="M158">
        <f t="shared" si="8"/>
        <v>2</v>
      </c>
    </row>
    <row r="159" spans="1:13" x14ac:dyDescent="0.35">
      <c r="A159" t="s">
        <v>281</v>
      </c>
      <c r="B159">
        <v>508787033</v>
      </c>
      <c r="C159">
        <v>154577</v>
      </c>
      <c r="E159" s="1">
        <v>43473.64230324074</v>
      </c>
      <c r="F159">
        <v>1</v>
      </c>
      <c r="H159">
        <v>360</v>
      </c>
      <c r="I159" s="1">
        <v>43476.999305555553</v>
      </c>
      <c r="J159" s="2">
        <f t="shared" si="6"/>
        <v>1</v>
      </c>
      <c r="K159" s="2" t="str">
        <f>IFERROR(VLOOKUP(A159,Aux!A:B,2,0),"Outros")</f>
        <v>Municípios</v>
      </c>
      <c r="L159" s="2">
        <f t="shared" si="7"/>
        <v>2019</v>
      </c>
      <c r="M159">
        <f t="shared" si="8"/>
        <v>2</v>
      </c>
    </row>
    <row r="160" spans="1:13" x14ac:dyDescent="0.35">
      <c r="A160" t="s">
        <v>12</v>
      </c>
      <c r="B160">
        <v>508481287</v>
      </c>
      <c r="C160">
        <v>154578</v>
      </c>
      <c r="D160" t="s">
        <v>304</v>
      </c>
      <c r="E160" s="1">
        <v>43473.386932870373</v>
      </c>
      <c r="F160">
        <v>1</v>
      </c>
      <c r="G160" t="s">
        <v>33</v>
      </c>
      <c r="H160">
        <v>360</v>
      </c>
      <c r="I160" s="1">
        <v>43476.708333333336</v>
      </c>
      <c r="J160" s="2">
        <f t="shared" si="6"/>
        <v>1</v>
      </c>
      <c r="K160" s="2" t="str">
        <f>IFERROR(VLOOKUP(A160,Aux!A:B,2,0),"Outros")</f>
        <v>Hospitais</v>
      </c>
      <c r="L160" s="2">
        <f t="shared" si="7"/>
        <v>2019</v>
      </c>
      <c r="M160">
        <f t="shared" si="8"/>
        <v>2</v>
      </c>
    </row>
    <row r="161" spans="1:13" x14ac:dyDescent="0.35">
      <c r="A161" t="s">
        <v>48</v>
      </c>
      <c r="B161">
        <v>503035416</v>
      </c>
      <c r="C161">
        <v>154579</v>
      </c>
      <c r="D161" t="s">
        <v>305</v>
      </c>
      <c r="E161" s="1">
        <v>43473.388333333336</v>
      </c>
      <c r="F161">
        <v>13</v>
      </c>
      <c r="G161" t="s">
        <v>33</v>
      </c>
      <c r="H161">
        <v>360</v>
      </c>
      <c r="I161" s="1">
        <v>43479.708333333336</v>
      </c>
      <c r="J161" s="2">
        <f t="shared" si="6"/>
        <v>1</v>
      </c>
      <c r="K161" s="2" t="str">
        <f>IFERROR(VLOOKUP(A161,Aux!A:B,2,0),"Outros")</f>
        <v>Hospitais</v>
      </c>
      <c r="L161" s="2">
        <f t="shared" si="7"/>
        <v>2019</v>
      </c>
      <c r="M161">
        <f t="shared" si="8"/>
        <v>2</v>
      </c>
    </row>
    <row r="162" spans="1:13" x14ac:dyDescent="0.35">
      <c r="A162" t="s">
        <v>197</v>
      </c>
      <c r="B162">
        <v>506334562</v>
      </c>
      <c r="C162">
        <v>154580</v>
      </c>
      <c r="D162" t="s">
        <v>278</v>
      </c>
      <c r="E162" s="1">
        <v>43473.390659722223</v>
      </c>
      <c r="F162">
        <v>3</v>
      </c>
      <c r="G162" t="s">
        <v>210</v>
      </c>
      <c r="H162">
        <v>360</v>
      </c>
      <c r="I162" s="1">
        <v>43534.999305555553</v>
      </c>
      <c r="J162" s="2">
        <f t="shared" si="6"/>
        <v>1</v>
      </c>
      <c r="K162" s="2" t="str">
        <f>IFERROR(VLOOKUP(A162,Aux!A:B,2,0),"Outros")</f>
        <v>Municípios</v>
      </c>
      <c r="L162" s="2">
        <f t="shared" si="7"/>
        <v>2019</v>
      </c>
      <c r="M162">
        <f t="shared" si="8"/>
        <v>2</v>
      </c>
    </row>
    <row r="163" spans="1:13" x14ac:dyDescent="0.35">
      <c r="A163" t="s">
        <v>125</v>
      </c>
      <c r="B163">
        <v>501290206</v>
      </c>
      <c r="C163">
        <v>154581</v>
      </c>
      <c r="D163" t="s">
        <v>404</v>
      </c>
      <c r="E163" s="1">
        <v>43473.391226851854</v>
      </c>
      <c r="F163">
        <v>13</v>
      </c>
      <c r="G163" t="s">
        <v>33</v>
      </c>
      <c r="H163">
        <v>360</v>
      </c>
      <c r="I163" s="1">
        <v>43486.708333333336</v>
      </c>
      <c r="J163" s="2">
        <f t="shared" si="6"/>
        <v>1</v>
      </c>
      <c r="K163" s="2" t="str">
        <f>IFERROR(VLOOKUP(A163,Aux!A:B,2,0),"Outros")</f>
        <v>Municípios</v>
      </c>
      <c r="L163" s="2">
        <f t="shared" si="7"/>
        <v>2019</v>
      </c>
      <c r="M163">
        <f t="shared" si="8"/>
        <v>2</v>
      </c>
    </row>
    <row r="164" spans="1:13" x14ac:dyDescent="0.35">
      <c r="A164" t="s">
        <v>63</v>
      </c>
      <c r="B164">
        <v>502098139</v>
      </c>
      <c r="C164">
        <v>154582</v>
      </c>
      <c r="D164" t="s">
        <v>306</v>
      </c>
      <c r="E164" s="1">
        <v>43473.393495370372</v>
      </c>
      <c r="F164">
        <v>13</v>
      </c>
      <c r="G164" t="s">
        <v>33</v>
      </c>
      <c r="H164">
        <v>340</v>
      </c>
      <c r="I164" s="1">
        <v>43482.75</v>
      </c>
      <c r="J164" s="2">
        <f t="shared" si="6"/>
        <v>1</v>
      </c>
      <c r="K164" s="2" t="str">
        <f>IFERROR(VLOOKUP(A164,Aux!A:B,2,0),"Outros")</f>
        <v>Municípios</v>
      </c>
      <c r="L164" s="2">
        <f t="shared" si="7"/>
        <v>2019</v>
      </c>
      <c r="M164">
        <f t="shared" si="8"/>
        <v>2</v>
      </c>
    </row>
    <row r="165" spans="1:13" x14ac:dyDescent="0.35">
      <c r="A165" t="s">
        <v>122</v>
      </c>
      <c r="B165">
        <v>506173968</v>
      </c>
      <c r="C165">
        <v>154583</v>
      </c>
      <c r="D165" t="s">
        <v>279</v>
      </c>
      <c r="E165" s="1">
        <v>43473.396990740737</v>
      </c>
      <c r="F165">
        <v>13</v>
      </c>
      <c r="G165" t="s">
        <v>280</v>
      </c>
      <c r="H165">
        <v>360</v>
      </c>
      <c r="I165" s="1">
        <v>43476.708333333336</v>
      </c>
      <c r="J165" s="2">
        <f t="shared" si="6"/>
        <v>1</v>
      </c>
      <c r="K165" s="2" t="str">
        <f>IFERROR(VLOOKUP(A165,Aux!A:B,2,0),"Outros")</f>
        <v>Municípios</v>
      </c>
      <c r="L165" s="2">
        <f t="shared" si="7"/>
        <v>2019</v>
      </c>
      <c r="M165">
        <f t="shared" si="8"/>
        <v>2</v>
      </c>
    </row>
    <row r="166" spans="1:13" x14ac:dyDescent="0.35">
      <c r="A166" t="s">
        <v>197</v>
      </c>
      <c r="B166">
        <v>506334562</v>
      </c>
      <c r="C166">
        <v>154584</v>
      </c>
      <c r="E166" s="1">
        <v>43473.398900462962</v>
      </c>
      <c r="F166">
        <v>3</v>
      </c>
      <c r="G166" t="s">
        <v>307</v>
      </c>
      <c r="H166">
        <v>400</v>
      </c>
      <c r="I166" s="1">
        <v>25569.999305555557</v>
      </c>
      <c r="J166" s="2">
        <f t="shared" si="6"/>
        <v>1</v>
      </c>
      <c r="K166" s="2" t="str">
        <f>IFERROR(VLOOKUP(A166,Aux!A:B,2,0),"Outros")</f>
        <v>Municípios</v>
      </c>
      <c r="L166" s="2">
        <f t="shared" si="7"/>
        <v>2019</v>
      </c>
      <c r="M166">
        <f t="shared" si="8"/>
        <v>2</v>
      </c>
    </row>
    <row r="167" spans="1:13" x14ac:dyDescent="0.35">
      <c r="A167" t="s">
        <v>308</v>
      </c>
      <c r="B167">
        <v>504884620</v>
      </c>
      <c r="C167">
        <v>154585</v>
      </c>
      <c r="E167" s="1">
        <v>43473.402546296296</v>
      </c>
      <c r="F167">
        <v>13</v>
      </c>
      <c r="H167">
        <v>400</v>
      </c>
      <c r="J167" s="2">
        <f t="shared" si="6"/>
        <v>1</v>
      </c>
      <c r="K167" s="2" t="str">
        <f>IFERROR(VLOOKUP(A167,Aux!A:B,2,0),"Outros")</f>
        <v>Municípios</v>
      </c>
      <c r="L167" s="2">
        <f t="shared" si="7"/>
        <v>2019</v>
      </c>
      <c r="M167">
        <f t="shared" si="8"/>
        <v>2</v>
      </c>
    </row>
    <row r="168" spans="1:13" x14ac:dyDescent="0.35">
      <c r="A168" t="s">
        <v>150</v>
      </c>
      <c r="B168">
        <v>505309939</v>
      </c>
      <c r="C168">
        <v>154587</v>
      </c>
      <c r="D168" t="s">
        <v>309</v>
      </c>
      <c r="E168" s="1">
        <v>43473.416134259256</v>
      </c>
      <c r="F168">
        <v>1</v>
      </c>
      <c r="G168" t="s">
        <v>310</v>
      </c>
      <c r="H168">
        <v>360</v>
      </c>
      <c r="I168" s="1">
        <v>43480.6875</v>
      </c>
      <c r="J168" s="2">
        <f t="shared" si="6"/>
        <v>1</v>
      </c>
      <c r="K168" s="2" t="str">
        <f>IFERROR(VLOOKUP(A168,Aux!A:B,2,0),"Outros")</f>
        <v>Municípios</v>
      </c>
      <c r="L168" s="2">
        <f t="shared" si="7"/>
        <v>2019</v>
      </c>
      <c r="M168">
        <f t="shared" si="8"/>
        <v>2</v>
      </c>
    </row>
    <row r="169" spans="1:13" x14ac:dyDescent="0.35">
      <c r="A169" t="s">
        <v>311</v>
      </c>
      <c r="B169">
        <v>680017550</v>
      </c>
      <c r="C169">
        <v>154589</v>
      </c>
      <c r="D169" t="s">
        <v>312</v>
      </c>
      <c r="E169" s="1">
        <v>43473.417800925927</v>
      </c>
      <c r="F169">
        <v>3</v>
      </c>
      <c r="G169" t="s">
        <v>313</v>
      </c>
      <c r="H169">
        <v>360</v>
      </c>
      <c r="I169" s="1">
        <v>43484.625</v>
      </c>
      <c r="J169" s="2">
        <f t="shared" si="6"/>
        <v>1</v>
      </c>
      <c r="K169" s="2" t="str">
        <f>IFERROR(VLOOKUP(A169,Aux!A:B,2,0),"Outros")</f>
        <v>Águas e resíduos</v>
      </c>
      <c r="L169" s="2">
        <f t="shared" si="7"/>
        <v>2019</v>
      </c>
      <c r="M169">
        <f t="shared" si="8"/>
        <v>2</v>
      </c>
    </row>
    <row r="170" spans="1:13" x14ac:dyDescent="0.35">
      <c r="A170" t="s">
        <v>281</v>
      </c>
      <c r="B170">
        <v>508787033</v>
      </c>
      <c r="C170">
        <v>154595</v>
      </c>
      <c r="D170" t="s">
        <v>498</v>
      </c>
      <c r="E170" s="1">
        <v>43474.494409722225</v>
      </c>
      <c r="F170">
        <v>1</v>
      </c>
      <c r="G170" t="s">
        <v>33</v>
      </c>
      <c r="H170">
        <v>360</v>
      </c>
      <c r="I170" s="1">
        <v>43479.999305555553</v>
      </c>
      <c r="J170" s="2">
        <f t="shared" si="6"/>
        <v>1</v>
      </c>
      <c r="K170" s="2" t="str">
        <f>IFERROR(VLOOKUP(A170,Aux!A:B,2,0),"Outros")</f>
        <v>Municípios</v>
      </c>
      <c r="L170" s="2">
        <f t="shared" si="7"/>
        <v>2019</v>
      </c>
      <c r="M170">
        <f t="shared" si="8"/>
        <v>2</v>
      </c>
    </row>
    <row r="171" spans="1:13" x14ac:dyDescent="0.35">
      <c r="A171" t="s">
        <v>12</v>
      </c>
      <c r="B171">
        <v>508481287</v>
      </c>
      <c r="C171">
        <v>154597</v>
      </c>
      <c r="D171" t="s">
        <v>314</v>
      </c>
      <c r="E171" s="1">
        <v>43473.429525462961</v>
      </c>
      <c r="F171">
        <v>1</v>
      </c>
      <c r="G171" t="s">
        <v>33</v>
      </c>
      <c r="H171">
        <v>360</v>
      </c>
      <c r="I171" s="1">
        <v>43480.708333333336</v>
      </c>
      <c r="J171" s="2">
        <f t="shared" si="6"/>
        <v>1</v>
      </c>
      <c r="K171" s="2" t="str">
        <f>IFERROR(VLOOKUP(A171,Aux!A:B,2,0),"Outros")</f>
        <v>Hospitais</v>
      </c>
      <c r="L171" s="2">
        <f t="shared" si="7"/>
        <v>2019</v>
      </c>
      <c r="M171">
        <f t="shared" si="8"/>
        <v>2</v>
      </c>
    </row>
    <row r="172" spans="1:13" x14ac:dyDescent="0.35">
      <c r="A172" t="s">
        <v>41</v>
      </c>
      <c r="B172">
        <v>500192855</v>
      </c>
      <c r="C172">
        <v>154605</v>
      </c>
      <c r="D172" t="s">
        <v>315</v>
      </c>
      <c r="E172" s="1">
        <v>43473.451493055552</v>
      </c>
      <c r="F172">
        <v>5</v>
      </c>
      <c r="G172" t="s">
        <v>33</v>
      </c>
      <c r="H172">
        <v>300</v>
      </c>
      <c r="I172" s="1">
        <v>43848.999305555553</v>
      </c>
      <c r="J172" s="2">
        <f t="shared" si="6"/>
        <v>1</v>
      </c>
      <c r="K172" s="2" t="str">
        <f>IFERROR(VLOOKUP(A172,Aux!A:B,2,0),"Outros")</f>
        <v>Transportes</v>
      </c>
      <c r="L172" s="2">
        <f t="shared" si="7"/>
        <v>2019</v>
      </c>
      <c r="M172">
        <f t="shared" si="8"/>
        <v>2</v>
      </c>
    </row>
    <row r="173" spans="1:13" x14ac:dyDescent="0.35">
      <c r="A173" t="s">
        <v>171</v>
      </c>
      <c r="B173">
        <v>504293125</v>
      </c>
      <c r="C173">
        <v>154609</v>
      </c>
      <c r="D173" t="s">
        <v>316</v>
      </c>
      <c r="E173" s="1">
        <v>43473.458425925928</v>
      </c>
      <c r="F173">
        <v>3</v>
      </c>
      <c r="G173" t="s">
        <v>33</v>
      </c>
      <c r="H173">
        <v>360</v>
      </c>
      <c r="I173" s="1">
        <v>43494.999305555553</v>
      </c>
      <c r="J173" s="2">
        <f t="shared" si="6"/>
        <v>1</v>
      </c>
      <c r="K173" s="2" t="str">
        <f>IFERROR(VLOOKUP(A173,Aux!A:B,2,0),"Outros")</f>
        <v>Municípios</v>
      </c>
      <c r="L173" s="2">
        <f t="shared" si="7"/>
        <v>2019</v>
      </c>
      <c r="M173">
        <f t="shared" si="8"/>
        <v>2</v>
      </c>
    </row>
    <row r="174" spans="1:13" x14ac:dyDescent="0.35">
      <c r="A174" t="s">
        <v>63</v>
      </c>
      <c r="B174">
        <v>502098139</v>
      </c>
      <c r="C174">
        <v>154610</v>
      </c>
      <c r="D174" t="s">
        <v>405</v>
      </c>
      <c r="E174" s="1">
        <v>43473.461273148147</v>
      </c>
      <c r="F174">
        <v>13</v>
      </c>
      <c r="G174" t="s">
        <v>33</v>
      </c>
      <c r="H174">
        <v>340</v>
      </c>
      <c r="I174" s="1">
        <v>43482.75</v>
      </c>
      <c r="J174" s="2">
        <f t="shared" si="6"/>
        <v>1</v>
      </c>
      <c r="K174" s="2" t="str">
        <f>IFERROR(VLOOKUP(A174,Aux!A:B,2,0),"Outros")</f>
        <v>Municípios</v>
      </c>
      <c r="L174" s="2">
        <f t="shared" si="7"/>
        <v>2019</v>
      </c>
      <c r="M174">
        <f t="shared" si="8"/>
        <v>2</v>
      </c>
    </row>
    <row r="175" spans="1:13" x14ac:dyDescent="0.35">
      <c r="A175" t="s">
        <v>48</v>
      </c>
      <c r="B175">
        <v>503035416</v>
      </c>
      <c r="C175">
        <v>154611</v>
      </c>
      <c r="D175" t="s">
        <v>1026</v>
      </c>
      <c r="E175" s="1">
        <v>43473.461909722224</v>
      </c>
      <c r="F175">
        <v>13</v>
      </c>
      <c r="G175" t="s">
        <v>33</v>
      </c>
      <c r="H175">
        <v>360</v>
      </c>
      <c r="I175" s="1">
        <v>43482.708333333336</v>
      </c>
      <c r="J175" s="2">
        <f t="shared" si="6"/>
        <v>1</v>
      </c>
      <c r="K175" s="2" t="str">
        <f>IFERROR(VLOOKUP(A175,Aux!A:B,2,0),"Outros")</f>
        <v>Hospitais</v>
      </c>
      <c r="L175" s="2">
        <f t="shared" si="7"/>
        <v>2019</v>
      </c>
      <c r="M175">
        <f t="shared" si="8"/>
        <v>2</v>
      </c>
    </row>
    <row r="176" spans="1:13" x14ac:dyDescent="0.35">
      <c r="A176" t="s">
        <v>63</v>
      </c>
      <c r="B176">
        <v>502098139</v>
      </c>
      <c r="C176">
        <v>154613</v>
      </c>
      <c r="D176" t="s">
        <v>378</v>
      </c>
      <c r="E176" s="1">
        <v>43473.467453703706</v>
      </c>
      <c r="F176">
        <v>13</v>
      </c>
      <c r="G176" t="s">
        <v>75</v>
      </c>
      <c r="H176">
        <v>340</v>
      </c>
      <c r="I176" s="1">
        <v>43482.75</v>
      </c>
      <c r="J176" s="2">
        <f t="shared" si="6"/>
        <v>1</v>
      </c>
      <c r="K176" s="2" t="str">
        <f>IFERROR(VLOOKUP(A176,Aux!A:B,2,0),"Outros")</f>
        <v>Municípios</v>
      </c>
      <c r="L176" s="2">
        <f t="shared" si="7"/>
        <v>2019</v>
      </c>
      <c r="M176">
        <f t="shared" si="8"/>
        <v>2</v>
      </c>
    </row>
    <row r="177" spans="1:13" x14ac:dyDescent="0.35">
      <c r="A177" t="s">
        <v>282</v>
      </c>
      <c r="B177">
        <v>501202021</v>
      </c>
      <c r="C177">
        <v>154616</v>
      </c>
      <c r="D177" t="s">
        <v>494</v>
      </c>
      <c r="E177" s="1">
        <v>43473.472986111112</v>
      </c>
      <c r="F177">
        <v>3</v>
      </c>
      <c r="G177" t="s">
        <v>33</v>
      </c>
      <c r="H177">
        <v>360</v>
      </c>
      <c r="I177" s="1">
        <v>43503.999305555553</v>
      </c>
      <c r="J177" s="2">
        <f t="shared" si="6"/>
        <v>1</v>
      </c>
      <c r="K177" s="2" t="str">
        <f>IFERROR(VLOOKUP(A177,Aux!A:B,2,0),"Outros")</f>
        <v>Portos</v>
      </c>
      <c r="L177" s="2">
        <f t="shared" si="7"/>
        <v>2019</v>
      </c>
      <c r="M177">
        <f t="shared" si="8"/>
        <v>2</v>
      </c>
    </row>
    <row r="178" spans="1:13" x14ac:dyDescent="0.35">
      <c r="A178" t="s">
        <v>275</v>
      </c>
      <c r="B178">
        <v>505187531</v>
      </c>
      <c r="C178">
        <v>154620</v>
      </c>
      <c r="E178" s="1">
        <v>43473.480451388888</v>
      </c>
      <c r="F178">
        <v>1</v>
      </c>
      <c r="H178">
        <v>5</v>
      </c>
      <c r="I178" s="1">
        <v>43487.999305555553</v>
      </c>
      <c r="J178" s="2">
        <f t="shared" si="6"/>
        <v>1</v>
      </c>
      <c r="K178" s="2" t="str">
        <f>IFERROR(VLOOKUP(A178,Aux!A:B,2,0),"Outros")</f>
        <v>Municípios</v>
      </c>
      <c r="L178" s="2">
        <f t="shared" si="7"/>
        <v>2019</v>
      </c>
      <c r="M178">
        <f t="shared" si="8"/>
        <v>2</v>
      </c>
    </row>
    <row r="179" spans="1:13" x14ac:dyDescent="0.35">
      <c r="A179" t="s">
        <v>150</v>
      </c>
      <c r="B179">
        <v>505309939</v>
      </c>
      <c r="C179">
        <v>154626</v>
      </c>
      <c r="D179" t="s">
        <v>530</v>
      </c>
      <c r="E179" s="1">
        <v>43473.491296296299</v>
      </c>
      <c r="F179">
        <v>13</v>
      </c>
      <c r="G179" t="s">
        <v>33</v>
      </c>
      <c r="H179">
        <v>360</v>
      </c>
      <c r="I179" s="1">
        <v>43480.6875</v>
      </c>
      <c r="J179" s="2">
        <f t="shared" si="6"/>
        <v>1</v>
      </c>
      <c r="K179" s="2" t="str">
        <f>IFERROR(VLOOKUP(A179,Aux!A:B,2,0),"Outros")</f>
        <v>Municípios</v>
      </c>
      <c r="L179" s="2">
        <f t="shared" si="7"/>
        <v>2019</v>
      </c>
      <c r="M179">
        <f t="shared" si="8"/>
        <v>2</v>
      </c>
    </row>
    <row r="180" spans="1:13" x14ac:dyDescent="0.35">
      <c r="A180" t="s">
        <v>63</v>
      </c>
      <c r="B180">
        <v>502098139</v>
      </c>
      <c r="C180">
        <v>154628</v>
      </c>
      <c r="D180" t="s">
        <v>448</v>
      </c>
      <c r="E180" s="1">
        <v>43473.493055555555</v>
      </c>
      <c r="F180">
        <v>13</v>
      </c>
      <c r="G180" t="s">
        <v>33</v>
      </c>
      <c r="H180">
        <v>340</v>
      </c>
      <c r="I180" s="1">
        <v>43512.75</v>
      </c>
      <c r="J180" s="2">
        <f t="shared" si="6"/>
        <v>1</v>
      </c>
      <c r="K180" s="2" t="str">
        <f>IFERROR(VLOOKUP(A180,Aux!A:B,2,0),"Outros")</f>
        <v>Municípios</v>
      </c>
      <c r="L180" s="2">
        <f t="shared" si="7"/>
        <v>2019</v>
      </c>
      <c r="M180">
        <f t="shared" si="8"/>
        <v>2</v>
      </c>
    </row>
    <row r="181" spans="1:13" x14ac:dyDescent="0.35">
      <c r="A181" t="s">
        <v>63</v>
      </c>
      <c r="B181">
        <v>502098139</v>
      </c>
      <c r="C181">
        <v>154630</v>
      </c>
      <c r="D181" t="s">
        <v>406</v>
      </c>
      <c r="E181" s="1">
        <v>43473.495520833334</v>
      </c>
      <c r="F181">
        <v>13</v>
      </c>
      <c r="G181" t="s">
        <v>33</v>
      </c>
      <c r="H181">
        <v>360</v>
      </c>
      <c r="I181" s="1">
        <v>43482.75</v>
      </c>
      <c r="J181" s="2">
        <f t="shared" si="6"/>
        <v>1</v>
      </c>
      <c r="K181" s="2" t="str">
        <f>IFERROR(VLOOKUP(A181,Aux!A:B,2,0),"Outros")</f>
        <v>Municípios</v>
      </c>
      <c r="L181" s="2">
        <f t="shared" si="7"/>
        <v>2019</v>
      </c>
      <c r="M181">
        <f t="shared" si="8"/>
        <v>2</v>
      </c>
    </row>
    <row r="182" spans="1:13" x14ac:dyDescent="0.35">
      <c r="A182" t="s">
        <v>143</v>
      </c>
      <c r="B182">
        <v>506801969</v>
      </c>
      <c r="C182">
        <v>154634</v>
      </c>
      <c r="D182" t="s">
        <v>379</v>
      </c>
      <c r="E182" s="1">
        <v>43473.511087962965</v>
      </c>
      <c r="F182">
        <v>13</v>
      </c>
      <c r="G182" t="s">
        <v>380</v>
      </c>
      <c r="H182">
        <v>360</v>
      </c>
      <c r="I182" s="1">
        <v>43479.708333333336</v>
      </c>
      <c r="J182" s="2">
        <f t="shared" si="6"/>
        <v>1</v>
      </c>
      <c r="K182" s="2" t="str">
        <f>IFERROR(VLOOKUP(A182,Aux!A:B,2,0),"Outros")</f>
        <v>Municípios</v>
      </c>
      <c r="L182" s="2">
        <f t="shared" si="7"/>
        <v>2019</v>
      </c>
      <c r="M182">
        <f t="shared" si="8"/>
        <v>2</v>
      </c>
    </row>
    <row r="183" spans="1:13" x14ac:dyDescent="0.35">
      <c r="A183" t="s">
        <v>389</v>
      </c>
      <c r="B183">
        <v>506722422</v>
      </c>
      <c r="C183">
        <v>154636</v>
      </c>
      <c r="D183" t="s">
        <v>407</v>
      </c>
      <c r="E183" s="1">
        <v>43473.507372685184</v>
      </c>
      <c r="F183">
        <v>13</v>
      </c>
      <c r="G183" t="s">
        <v>408</v>
      </c>
      <c r="H183">
        <v>340</v>
      </c>
      <c r="I183" s="1">
        <v>43479.999305555553</v>
      </c>
      <c r="J183" s="2">
        <f t="shared" si="6"/>
        <v>1</v>
      </c>
      <c r="K183" s="2" t="str">
        <f>IFERROR(VLOOKUP(A183,Aux!A:B,2,0),"Outros")</f>
        <v>Municípios</v>
      </c>
      <c r="L183" s="2">
        <f t="shared" si="7"/>
        <v>2019</v>
      </c>
      <c r="M183">
        <f t="shared" si="8"/>
        <v>2</v>
      </c>
    </row>
    <row r="184" spans="1:13" x14ac:dyDescent="0.35">
      <c r="A184" t="s">
        <v>63</v>
      </c>
      <c r="B184">
        <v>502098139</v>
      </c>
      <c r="C184">
        <v>154642</v>
      </c>
      <c r="D184" t="s">
        <v>449</v>
      </c>
      <c r="E184" s="1">
        <v>43473.519629629627</v>
      </c>
      <c r="F184">
        <v>13</v>
      </c>
      <c r="G184" t="s">
        <v>33</v>
      </c>
      <c r="H184">
        <v>340</v>
      </c>
      <c r="I184" s="1">
        <v>43482.75</v>
      </c>
      <c r="J184" s="2">
        <f t="shared" si="6"/>
        <v>1</v>
      </c>
      <c r="K184" s="2" t="str">
        <f>IFERROR(VLOOKUP(A184,Aux!A:B,2,0),"Outros")</f>
        <v>Municípios</v>
      </c>
      <c r="L184" s="2">
        <f t="shared" si="7"/>
        <v>2019</v>
      </c>
      <c r="M184">
        <f t="shared" si="8"/>
        <v>2</v>
      </c>
    </row>
    <row r="185" spans="1:13" x14ac:dyDescent="0.35">
      <c r="A185" t="s">
        <v>150</v>
      </c>
      <c r="B185">
        <v>505309939</v>
      </c>
      <c r="C185">
        <v>154643</v>
      </c>
      <c r="D185" t="s">
        <v>490</v>
      </c>
      <c r="E185" s="1">
        <v>43473.523900462962</v>
      </c>
      <c r="F185">
        <v>1</v>
      </c>
      <c r="G185" t="s">
        <v>33</v>
      </c>
      <c r="H185">
        <v>360</v>
      </c>
      <c r="I185" s="1">
        <v>43480.6875</v>
      </c>
      <c r="J185" s="2">
        <f t="shared" si="6"/>
        <v>1</v>
      </c>
      <c r="K185" s="2" t="str">
        <f>IFERROR(VLOOKUP(A185,Aux!A:B,2,0),"Outros")</f>
        <v>Municípios</v>
      </c>
      <c r="L185" s="2">
        <f t="shared" si="7"/>
        <v>2019</v>
      </c>
      <c r="M185">
        <f t="shared" si="8"/>
        <v>2</v>
      </c>
    </row>
    <row r="186" spans="1:13" x14ac:dyDescent="0.35">
      <c r="A186" t="s">
        <v>63</v>
      </c>
      <c r="B186">
        <v>502098139</v>
      </c>
      <c r="C186">
        <v>154644</v>
      </c>
      <c r="E186" s="1">
        <v>43473.529664351852</v>
      </c>
      <c r="F186">
        <v>13</v>
      </c>
      <c r="H186">
        <v>400</v>
      </c>
      <c r="J186" s="2">
        <f t="shared" si="6"/>
        <v>1</v>
      </c>
      <c r="K186" s="2" t="str">
        <f>IFERROR(VLOOKUP(A186,Aux!A:B,2,0),"Outros")</f>
        <v>Municípios</v>
      </c>
      <c r="L186" s="2">
        <f t="shared" si="7"/>
        <v>2019</v>
      </c>
      <c r="M186">
        <f t="shared" si="8"/>
        <v>2</v>
      </c>
    </row>
    <row r="187" spans="1:13" x14ac:dyDescent="0.35">
      <c r="A187" t="s">
        <v>171</v>
      </c>
      <c r="B187">
        <v>504293125</v>
      </c>
      <c r="C187">
        <v>154645</v>
      </c>
      <c r="D187" t="s">
        <v>450</v>
      </c>
      <c r="E187" s="1">
        <v>43473.594872685186</v>
      </c>
      <c r="F187">
        <v>3</v>
      </c>
      <c r="G187" t="s">
        <v>451</v>
      </c>
      <c r="H187">
        <v>360</v>
      </c>
      <c r="I187" s="1">
        <v>43494.999305555553</v>
      </c>
      <c r="J187" s="2">
        <f t="shared" si="6"/>
        <v>1</v>
      </c>
      <c r="K187" s="2" t="str">
        <f>IFERROR(VLOOKUP(A187,Aux!A:B,2,0),"Outros")</f>
        <v>Municípios</v>
      </c>
      <c r="L187" s="2">
        <f t="shared" si="7"/>
        <v>2019</v>
      </c>
      <c r="M187">
        <f t="shared" si="8"/>
        <v>2</v>
      </c>
    </row>
    <row r="188" spans="1:13" x14ac:dyDescent="0.35">
      <c r="A188" t="s">
        <v>63</v>
      </c>
      <c r="B188">
        <v>502098139</v>
      </c>
      <c r="C188">
        <v>154649</v>
      </c>
      <c r="E188" s="1">
        <v>43473.602418981478</v>
      </c>
      <c r="F188">
        <v>13</v>
      </c>
      <c r="G188" t="s">
        <v>33</v>
      </c>
      <c r="H188">
        <v>5</v>
      </c>
      <c r="I188" s="1">
        <v>43482.75</v>
      </c>
      <c r="J188" s="2">
        <f t="shared" si="6"/>
        <v>1</v>
      </c>
      <c r="K188" s="2" t="str">
        <f>IFERROR(VLOOKUP(A188,Aux!A:B,2,0),"Outros")</f>
        <v>Municípios</v>
      </c>
      <c r="L188" s="2">
        <f t="shared" si="7"/>
        <v>2019</v>
      </c>
      <c r="M188">
        <f t="shared" si="8"/>
        <v>2</v>
      </c>
    </row>
    <row r="189" spans="1:13" x14ac:dyDescent="0.35">
      <c r="A189" t="s">
        <v>370</v>
      </c>
      <c r="B189">
        <v>501128506</v>
      </c>
      <c r="C189">
        <v>154651</v>
      </c>
      <c r="E189" s="1">
        <v>43473.604988425926</v>
      </c>
      <c r="F189">
        <v>3</v>
      </c>
      <c r="H189">
        <v>400</v>
      </c>
      <c r="J189" s="2">
        <f t="shared" si="6"/>
        <v>1</v>
      </c>
      <c r="K189" s="2" t="str">
        <f>IFERROR(VLOOKUP(A189,Aux!A:B,2,0),"Outros")</f>
        <v>Outros</v>
      </c>
      <c r="L189" s="2">
        <f t="shared" si="7"/>
        <v>2019</v>
      </c>
      <c r="M189">
        <f t="shared" si="8"/>
        <v>2</v>
      </c>
    </row>
    <row r="190" spans="1:13" x14ac:dyDescent="0.35">
      <c r="A190" t="s">
        <v>197</v>
      </c>
      <c r="B190">
        <v>506334562</v>
      </c>
      <c r="C190">
        <v>154652</v>
      </c>
      <c r="D190" t="s">
        <v>381</v>
      </c>
      <c r="E190" s="1">
        <v>43473.609317129631</v>
      </c>
      <c r="F190">
        <v>13</v>
      </c>
      <c r="G190" t="s">
        <v>210</v>
      </c>
      <c r="H190">
        <v>360</v>
      </c>
      <c r="I190" s="1">
        <v>43481.999305555553</v>
      </c>
      <c r="J190" s="2">
        <f t="shared" si="6"/>
        <v>1</v>
      </c>
      <c r="K190" s="2" t="str">
        <f>IFERROR(VLOOKUP(A190,Aux!A:B,2,0),"Outros")</f>
        <v>Municípios</v>
      </c>
      <c r="L190" s="2">
        <f t="shared" si="7"/>
        <v>2019</v>
      </c>
      <c r="M190">
        <f t="shared" si="8"/>
        <v>2</v>
      </c>
    </row>
    <row r="191" spans="1:13" x14ac:dyDescent="0.35">
      <c r="A191" t="s">
        <v>130</v>
      </c>
      <c r="B191">
        <v>512103070</v>
      </c>
      <c r="C191">
        <v>154653</v>
      </c>
      <c r="D191" t="s">
        <v>382</v>
      </c>
      <c r="E191" s="1">
        <v>43473.609803240739</v>
      </c>
      <c r="F191">
        <v>1</v>
      </c>
      <c r="G191" t="s">
        <v>383</v>
      </c>
      <c r="H191">
        <v>5</v>
      </c>
      <c r="I191" s="1">
        <v>43476.999305555553</v>
      </c>
      <c r="J191" s="2">
        <f t="shared" si="6"/>
        <v>1</v>
      </c>
      <c r="K191" s="2" t="str">
        <f>IFERROR(VLOOKUP(A191,Aux!A:B,2,0),"Outros")</f>
        <v>Hospitais</v>
      </c>
      <c r="L191" s="2">
        <f t="shared" si="7"/>
        <v>2019</v>
      </c>
      <c r="M191">
        <f t="shared" si="8"/>
        <v>2</v>
      </c>
    </row>
    <row r="192" spans="1:13" x14ac:dyDescent="0.35">
      <c r="A192" t="s">
        <v>63</v>
      </c>
      <c r="B192">
        <v>502098139</v>
      </c>
      <c r="C192">
        <v>154654</v>
      </c>
      <c r="D192" t="s">
        <v>409</v>
      </c>
      <c r="E192" s="1">
        <v>43473.609988425924</v>
      </c>
      <c r="F192">
        <v>13</v>
      </c>
      <c r="G192" t="s">
        <v>33</v>
      </c>
      <c r="H192">
        <v>360</v>
      </c>
      <c r="I192" s="1">
        <v>43482.75</v>
      </c>
      <c r="J192" s="2">
        <f t="shared" si="6"/>
        <v>1</v>
      </c>
      <c r="K192" s="2" t="str">
        <f>IFERROR(VLOOKUP(A192,Aux!A:B,2,0),"Outros")</f>
        <v>Municípios</v>
      </c>
      <c r="L192" s="2">
        <f t="shared" si="7"/>
        <v>2019</v>
      </c>
      <c r="M192">
        <f t="shared" si="8"/>
        <v>2</v>
      </c>
    </row>
    <row r="193" spans="1:13" x14ac:dyDescent="0.35">
      <c r="A193" t="s">
        <v>275</v>
      </c>
      <c r="B193">
        <v>505187531</v>
      </c>
      <c r="C193">
        <v>154658</v>
      </c>
      <c r="D193" t="s">
        <v>452</v>
      </c>
      <c r="E193" s="1">
        <v>43473.619143518517</v>
      </c>
      <c r="F193">
        <v>13</v>
      </c>
      <c r="G193" t="s">
        <v>277</v>
      </c>
      <c r="H193">
        <v>360</v>
      </c>
      <c r="I193" s="1">
        <v>43480.999305555553</v>
      </c>
      <c r="J193" s="2">
        <f t="shared" si="6"/>
        <v>1</v>
      </c>
      <c r="K193" s="2" t="str">
        <f>IFERROR(VLOOKUP(A193,Aux!A:B,2,0),"Outros")</f>
        <v>Municípios</v>
      </c>
      <c r="L193" s="2">
        <f t="shared" si="7"/>
        <v>2019</v>
      </c>
      <c r="M193">
        <f t="shared" si="8"/>
        <v>2</v>
      </c>
    </row>
    <row r="194" spans="1:13" x14ac:dyDescent="0.35">
      <c r="A194" t="s">
        <v>12</v>
      </c>
      <c r="B194">
        <v>508481287</v>
      </c>
      <c r="C194">
        <v>154662</v>
      </c>
      <c r="D194" t="s">
        <v>532</v>
      </c>
      <c r="E194" s="1">
        <v>43473.631203703706</v>
      </c>
      <c r="F194">
        <v>13</v>
      </c>
      <c r="G194" t="s">
        <v>33</v>
      </c>
      <c r="H194">
        <v>360</v>
      </c>
      <c r="I194" s="1">
        <v>43476.708333333336</v>
      </c>
      <c r="J194" s="2">
        <f t="shared" ref="J194:J257" si="9">IF(C194=C193,"",1)</f>
        <v>1</v>
      </c>
      <c r="K194" s="2" t="str">
        <f>IFERROR(VLOOKUP(A194,Aux!A:B,2,0),"Outros")</f>
        <v>Hospitais</v>
      </c>
      <c r="L194" s="2">
        <f t="shared" ref="L194:L257" si="10">YEAR(E194)</f>
        <v>2019</v>
      </c>
      <c r="M194">
        <f t="shared" ref="M194:M257" si="11">WEEKNUM(E194)</f>
        <v>2</v>
      </c>
    </row>
    <row r="195" spans="1:13" x14ac:dyDescent="0.35">
      <c r="A195" t="s">
        <v>244</v>
      </c>
      <c r="B195">
        <v>600084914</v>
      </c>
      <c r="C195">
        <v>154663</v>
      </c>
      <c r="E195" s="1">
        <v>43473.647245370368</v>
      </c>
      <c r="F195">
        <v>1</v>
      </c>
      <c r="G195" t="s">
        <v>33</v>
      </c>
      <c r="H195">
        <v>1</v>
      </c>
      <c r="I195" s="1">
        <v>43044.708333333336</v>
      </c>
      <c r="J195" s="2">
        <f t="shared" si="9"/>
        <v>1</v>
      </c>
      <c r="K195" s="2" t="str">
        <f>IFERROR(VLOOKUP(A195,Aux!A:B,2,0),"Outros")</f>
        <v>Outros</v>
      </c>
      <c r="L195" s="2">
        <f t="shared" si="10"/>
        <v>2019</v>
      </c>
      <c r="M195">
        <f t="shared" si="11"/>
        <v>2</v>
      </c>
    </row>
    <row r="196" spans="1:13" x14ac:dyDescent="0.35">
      <c r="A196" t="s">
        <v>282</v>
      </c>
      <c r="B196">
        <v>501202021</v>
      </c>
      <c r="C196">
        <v>154664</v>
      </c>
      <c r="E196" s="1">
        <v>43473.647719907407</v>
      </c>
      <c r="F196">
        <v>3</v>
      </c>
      <c r="H196">
        <v>400</v>
      </c>
      <c r="J196" s="2">
        <f t="shared" si="9"/>
        <v>1</v>
      </c>
      <c r="K196" s="2" t="str">
        <f>IFERROR(VLOOKUP(A196,Aux!A:B,2,0),"Outros")</f>
        <v>Portos</v>
      </c>
      <c r="L196" s="2">
        <f t="shared" si="10"/>
        <v>2019</v>
      </c>
      <c r="M196">
        <f t="shared" si="11"/>
        <v>2</v>
      </c>
    </row>
    <row r="197" spans="1:13" x14ac:dyDescent="0.35">
      <c r="A197" t="s">
        <v>244</v>
      </c>
      <c r="B197">
        <v>600084914</v>
      </c>
      <c r="C197">
        <v>154665</v>
      </c>
      <c r="D197" t="s">
        <v>283</v>
      </c>
      <c r="E197" s="1">
        <v>43473.648599537039</v>
      </c>
      <c r="F197">
        <v>13</v>
      </c>
      <c r="G197" t="s">
        <v>284</v>
      </c>
      <c r="H197">
        <v>340</v>
      </c>
      <c r="I197" s="1">
        <v>43481.999305555553</v>
      </c>
      <c r="J197" s="2">
        <f t="shared" si="9"/>
        <v>1</v>
      </c>
      <c r="K197" s="2" t="str">
        <f>IFERROR(VLOOKUP(A197,Aux!A:B,2,0),"Outros")</f>
        <v>Outros</v>
      </c>
      <c r="L197" s="2">
        <f t="shared" si="10"/>
        <v>2019</v>
      </c>
      <c r="M197">
        <f t="shared" si="11"/>
        <v>2</v>
      </c>
    </row>
    <row r="198" spans="1:13" x14ac:dyDescent="0.35">
      <c r="A198" t="s">
        <v>122</v>
      </c>
      <c r="B198">
        <v>506173968</v>
      </c>
      <c r="C198">
        <v>154666</v>
      </c>
      <c r="D198" t="s">
        <v>285</v>
      </c>
      <c r="E198" s="1">
        <v>43473.651307870372</v>
      </c>
      <c r="F198">
        <v>13</v>
      </c>
      <c r="G198" t="s">
        <v>286</v>
      </c>
      <c r="H198">
        <v>360</v>
      </c>
      <c r="I198" s="1">
        <v>43486.708333333336</v>
      </c>
      <c r="J198" s="2">
        <f t="shared" si="9"/>
        <v>1</v>
      </c>
      <c r="K198" s="2" t="str">
        <f>IFERROR(VLOOKUP(A198,Aux!A:B,2,0),"Outros")</f>
        <v>Municípios</v>
      </c>
      <c r="L198" s="2">
        <f t="shared" si="10"/>
        <v>2019</v>
      </c>
      <c r="M198">
        <f t="shared" si="11"/>
        <v>2</v>
      </c>
    </row>
    <row r="199" spans="1:13" x14ac:dyDescent="0.35">
      <c r="A199" t="s">
        <v>105</v>
      </c>
      <c r="B199">
        <v>503311332</v>
      </c>
      <c r="C199">
        <v>154669</v>
      </c>
      <c r="D199" t="s">
        <v>4227</v>
      </c>
      <c r="E199" s="1">
        <v>43473.669687499998</v>
      </c>
      <c r="F199">
        <v>1</v>
      </c>
      <c r="G199" t="s">
        <v>23</v>
      </c>
      <c r="H199">
        <v>360</v>
      </c>
      <c r="I199" s="1">
        <v>43481.708333333336</v>
      </c>
      <c r="J199" s="2">
        <f t="shared" si="9"/>
        <v>1</v>
      </c>
      <c r="K199" s="2" t="str">
        <f>IFERROR(VLOOKUP(A199,Aux!A:B,2,0),"Outros")</f>
        <v>Municípios</v>
      </c>
      <c r="L199" s="2">
        <f t="shared" si="10"/>
        <v>2019</v>
      </c>
      <c r="M199">
        <f t="shared" si="11"/>
        <v>2</v>
      </c>
    </row>
    <row r="200" spans="1:13" x14ac:dyDescent="0.35">
      <c r="A200" t="s">
        <v>35</v>
      </c>
      <c r="B200">
        <v>508666236</v>
      </c>
      <c r="C200">
        <v>154671</v>
      </c>
      <c r="D200" t="s">
        <v>317</v>
      </c>
      <c r="E200" s="1">
        <v>43473.67800925926</v>
      </c>
      <c r="F200">
        <v>1</v>
      </c>
      <c r="G200" t="s">
        <v>318</v>
      </c>
      <c r="H200">
        <v>5</v>
      </c>
      <c r="I200" s="1">
        <v>43514.999305555553</v>
      </c>
      <c r="J200" s="2">
        <f t="shared" si="9"/>
        <v>1</v>
      </c>
      <c r="K200" s="2" t="str">
        <f>IFERROR(VLOOKUP(A200,Aux!A:B,2,0),"Outros")</f>
        <v>Outros</v>
      </c>
      <c r="L200" s="2">
        <f t="shared" si="10"/>
        <v>2019</v>
      </c>
      <c r="M200">
        <f t="shared" si="11"/>
        <v>2</v>
      </c>
    </row>
    <row r="201" spans="1:13" x14ac:dyDescent="0.35">
      <c r="A201" t="s">
        <v>325</v>
      </c>
      <c r="B201">
        <v>508889910</v>
      </c>
      <c r="C201">
        <v>154677</v>
      </c>
      <c r="E201" s="1">
        <v>43473.737280092595</v>
      </c>
      <c r="F201">
        <v>3</v>
      </c>
      <c r="H201">
        <v>1</v>
      </c>
      <c r="J201" s="2">
        <f t="shared" si="9"/>
        <v>1</v>
      </c>
      <c r="K201" s="2" t="str">
        <f>IFERROR(VLOOKUP(A201,Aux!A:B,2,0),"Outros")</f>
        <v>Municípios</v>
      </c>
      <c r="L201" s="2">
        <f t="shared" si="10"/>
        <v>2019</v>
      </c>
      <c r="M201">
        <f t="shared" si="11"/>
        <v>2</v>
      </c>
    </row>
    <row r="202" spans="1:13" x14ac:dyDescent="0.35">
      <c r="A202" t="s">
        <v>60</v>
      </c>
      <c r="B202">
        <v>505456010</v>
      </c>
      <c r="C202">
        <v>154678</v>
      </c>
      <c r="D202" t="s">
        <v>326</v>
      </c>
      <c r="E202" s="1">
        <v>43473.748472222222</v>
      </c>
      <c r="F202">
        <v>1</v>
      </c>
      <c r="G202" t="s">
        <v>327</v>
      </c>
      <c r="H202">
        <v>360</v>
      </c>
      <c r="I202" s="1">
        <v>43479.999305555553</v>
      </c>
      <c r="J202" s="2">
        <f t="shared" si="9"/>
        <v>1</v>
      </c>
      <c r="K202" s="2" t="str">
        <f>IFERROR(VLOOKUP(A202,Aux!A:B,2,0),"Outros")</f>
        <v>Municípios</v>
      </c>
      <c r="L202" s="2">
        <f t="shared" si="10"/>
        <v>2019</v>
      </c>
      <c r="M202">
        <f t="shared" si="11"/>
        <v>2</v>
      </c>
    </row>
    <row r="203" spans="1:13" x14ac:dyDescent="0.35">
      <c r="A203" t="s">
        <v>127</v>
      </c>
      <c r="B203">
        <v>506874915</v>
      </c>
      <c r="C203">
        <v>154679</v>
      </c>
      <c r="D203" t="s">
        <v>328</v>
      </c>
      <c r="E203" s="1">
        <v>43474.387164351851</v>
      </c>
      <c r="F203">
        <v>1</v>
      </c>
      <c r="G203" t="s">
        <v>164</v>
      </c>
      <c r="H203">
        <v>360</v>
      </c>
      <c r="I203" s="1">
        <v>43481.999305555553</v>
      </c>
      <c r="J203" s="2">
        <f t="shared" si="9"/>
        <v>1</v>
      </c>
      <c r="K203" s="2" t="str">
        <f>IFERROR(VLOOKUP(A203,Aux!A:B,2,0),"Outros")</f>
        <v>Outros</v>
      </c>
      <c r="L203" s="2">
        <f t="shared" si="10"/>
        <v>2019</v>
      </c>
      <c r="M203">
        <f t="shared" si="11"/>
        <v>2</v>
      </c>
    </row>
    <row r="204" spans="1:13" x14ac:dyDescent="0.35">
      <c r="A204" t="s">
        <v>81</v>
      </c>
      <c r="B204">
        <v>506780902</v>
      </c>
      <c r="C204">
        <v>154680</v>
      </c>
      <c r="D204" t="s">
        <v>348</v>
      </c>
      <c r="E204" s="1">
        <v>43474.395324074074</v>
      </c>
      <c r="F204">
        <v>1</v>
      </c>
      <c r="G204" t="s">
        <v>33</v>
      </c>
      <c r="H204">
        <v>360</v>
      </c>
      <c r="I204" s="1">
        <v>43480.999305555553</v>
      </c>
      <c r="J204" s="2">
        <f t="shared" si="9"/>
        <v>1</v>
      </c>
      <c r="K204" s="2" t="str">
        <f>IFERROR(VLOOKUP(A204,Aux!A:B,2,0),"Outros")</f>
        <v>Municípios</v>
      </c>
      <c r="L204" s="2">
        <f t="shared" si="10"/>
        <v>2019</v>
      </c>
      <c r="M204">
        <f t="shared" si="11"/>
        <v>2</v>
      </c>
    </row>
    <row r="205" spans="1:13" x14ac:dyDescent="0.35">
      <c r="A205" t="s">
        <v>282</v>
      </c>
      <c r="B205">
        <v>501202021</v>
      </c>
      <c r="C205">
        <v>154686</v>
      </c>
      <c r="D205" t="s">
        <v>817</v>
      </c>
      <c r="E205" s="1">
        <v>43474.428784722222</v>
      </c>
      <c r="F205">
        <v>3</v>
      </c>
      <c r="G205" t="s">
        <v>33</v>
      </c>
      <c r="H205">
        <v>360</v>
      </c>
      <c r="I205" s="1">
        <v>43511.999305555553</v>
      </c>
      <c r="J205" s="2">
        <f t="shared" si="9"/>
        <v>1</v>
      </c>
      <c r="K205" s="2" t="str">
        <f>IFERROR(VLOOKUP(A205,Aux!A:B,2,0),"Outros")</f>
        <v>Portos</v>
      </c>
      <c r="L205" s="2">
        <f t="shared" si="10"/>
        <v>2019</v>
      </c>
      <c r="M205">
        <f t="shared" si="11"/>
        <v>2</v>
      </c>
    </row>
    <row r="206" spans="1:13" x14ac:dyDescent="0.35">
      <c r="A206" t="s">
        <v>37</v>
      </c>
      <c r="B206">
        <v>506187543</v>
      </c>
      <c r="C206">
        <v>154689</v>
      </c>
      <c r="D206" t="s">
        <v>889</v>
      </c>
      <c r="E206" s="1">
        <v>43474.443437499998</v>
      </c>
      <c r="F206">
        <v>13</v>
      </c>
      <c r="G206" t="s">
        <v>80</v>
      </c>
      <c r="H206">
        <v>360</v>
      </c>
      <c r="I206" s="1">
        <v>43480.999305555553</v>
      </c>
      <c r="J206" s="2">
        <f t="shared" si="9"/>
        <v>1</v>
      </c>
      <c r="K206" s="2" t="str">
        <f>IFERROR(VLOOKUP(A206,Aux!A:B,2,0),"Outros")</f>
        <v>Municípios</v>
      </c>
      <c r="L206" s="2">
        <f t="shared" si="10"/>
        <v>2019</v>
      </c>
      <c r="M206">
        <f t="shared" si="11"/>
        <v>2</v>
      </c>
    </row>
    <row r="207" spans="1:13" x14ac:dyDescent="0.35">
      <c r="A207" t="s">
        <v>35</v>
      </c>
      <c r="B207">
        <v>508666236</v>
      </c>
      <c r="C207">
        <v>154691</v>
      </c>
      <c r="D207" t="s">
        <v>890</v>
      </c>
      <c r="E207" s="1">
        <v>43474.459872685184</v>
      </c>
      <c r="F207">
        <v>13</v>
      </c>
      <c r="G207" t="s">
        <v>446</v>
      </c>
      <c r="H207">
        <v>360</v>
      </c>
      <c r="I207" s="1">
        <v>43486.999305555553</v>
      </c>
      <c r="J207" s="2">
        <f t="shared" si="9"/>
        <v>1</v>
      </c>
      <c r="K207" s="2" t="str">
        <f>IFERROR(VLOOKUP(A207,Aux!A:B,2,0),"Outros")</f>
        <v>Outros</v>
      </c>
      <c r="L207" s="2">
        <f t="shared" si="10"/>
        <v>2019</v>
      </c>
      <c r="M207">
        <f t="shared" si="11"/>
        <v>2</v>
      </c>
    </row>
    <row r="208" spans="1:13" x14ac:dyDescent="0.35">
      <c r="A208" t="s">
        <v>105</v>
      </c>
      <c r="B208">
        <v>503311332</v>
      </c>
      <c r="C208">
        <v>154692</v>
      </c>
      <c r="D208" t="s">
        <v>891</v>
      </c>
      <c r="E208" s="1">
        <v>43474.461539351854</v>
      </c>
      <c r="F208">
        <v>1</v>
      </c>
      <c r="G208" t="s">
        <v>33</v>
      </c>
      <c r="H208">
        <v>360</v>
      </c>
      <c r="I208" s="1">
        <v>43480.708333333336</v>
      </c>
      <c r="J208" s="2">
        <f t="shared" si="9"/>
        <v>1</v>
      </c>
      <c r="K208" s="2" t="str">
        <f>IFERROR(VLOOKUP(A208,Aux!A:B,2,0),"Outros")</f>
        <v>Municípios</v>
      </c>
      <c r="L208" s="2">
        <f t="shared" si="10"/>
        <v>2019</v>
      </c>
      <c r="M208">
        <f t="shared" si="11"/>
        <v>2</v>
      </c>
    </row>
    <row r="209" spans="1:13" x14ac:dyDescent="0.35">
      <c r="A209" t="s">
        <v>311</v>
      </c>
      <c r="B209">
        <v>680017550</v>
      </c>
      <c r="C209">
        <v>154694</v>
      </c>
      <c r="E209" s="1">
        <v>43474.468541666669</v>
      </c>
      <c r="F209">
        <v>1</v>
      </c>
      <c r="G209" t="s">
        <v>313</v>
      </c>
      <c r="H209">
        <v>400</v>
      </c>
      <c r="I209" s="1">
        <v>43469.625</v>
      </c>
      <c r="J209" s="2">
        <f t="shared" si="9"/>
        <v>1</v>
      </c>
      <c r="K209" s="2" t="str">
        <f>IFERROR(VLOOKUP(A209,Aux!A:B,2,0),"Outros")</f>
        <v>Águas e resíduos</v>
      </c>
      <c r="L209" s="2">
        <f t="shared" si="10"/>
        <v>2019</v>
      </c>
      <c r="M209">
        <f t="shared" si="11"/>
        <v>2</v>
      </c>
    </row>
    <row r="210" spans="1:13" x14ac:dyDescent="0.35">
      <c r="A210" t="s">
        <v>12</v>
      </c>
      <c r="B210">
        <v>508481287</v>
      </c>
      <c r="C210">
        <v>154695</v>
      </c>
      <c r="E210" s="1">
        <v>43474.469317129631</v>
      </c>
      <c r="F210">
        <v>4</v>
      </c>
      <c r="G210" t="s">
        <v>33</v>
      </c>
      <c r="H210">
        <v>5</v>
      </c>
      <c r="I210" s="1">
        <v>43476.708333333336</v>
      </c>
      <c r="J210" s="2">
        <f t="shared" si="9"/>
        <v>1</v>
      </c>
      <c r="K210" s="2" t="str">
        <f>IFERROR(VLOOKUP(A210,Aux!A:B,2,0),"Outros")</f>
        <v>Hospitais</v>
      </c>
      <c r="L210" s="2">
        <f t="shared" si="10"/>
        <v>2019</v>
      </c>
      <c r="M210">
        <f t="shared" si="11"/>
        <v>2</v>
      </c>
    </row>
    <row r="211" spans="1:13" x14ac:dyDescent="0.35">
      <c r="A211" t="s">
        <v>311</v>
      </c>
      <c r="B211">
        <v>680017550</v>
      </c>
      <c r="C211">
        <v>154697</v>
      </c>
      <c r="D211" t="s">
        <v>453</v>
      </c>
      <c r="E211" s="1">
        <v>43474.471168981479</v>
      </c>
      <c r="F211">
        <v>13</v>
      </c>
      <c r="G211" t="s">
        <v>313</v>
      </c>
      <c r="H211">
        <v>360</v>
      </c>
      <c r="I211" s="1">
        <v>43482.625</v>
      </c>
      <c r="J211" s="2">
        <f t="shared" si="9"/>
        <v>1</v>
      </c>
      <c r="K211" s="2" t="str">
        <f>IFERROR(VLOOKUP(A211,Aux!A:B,2,0),"Outros")</f>
        <v>Águas e resíduos</v>
      </c>
      <c r="L211" s="2">
        <f t="shared" si="10"/>
        <v>2019</v>
      </c>
      <c r="M211">
        <f t="shared" si="11"/>
        <v>2</v>
      </c>
    </row>
    <row r="212" spans="1:13" x14ac:dyDescent="0.35">
      <c r="A212" t="s">
        <v>496</v>
      </c>
      <c r="B212">
        <v>504828576</v>
      </c>
      <c r="C212">
        <v>154698</v>
      </c>
      <c r="D212" t="s">
        <v>497</v>
      </c>
      <c r="E212" s="1">
        <v>43474.472766203704</v>
      </c>
      <c r="F212">
        <v>3</v>
      </c>
      <c r="G212" t="s">
        <v>33</v>
      </c>
      <c r="H212">
        <v>340</v>
      </c>
      <c r="I212" s="1">
        <v>43530.708333333336</v>
      </c>
      <c r="J212" s="2">
        <f t="shared" si="9"/>
        <v>1</v>
      </c>
      <c r="K212" s="2" t="str">
        <f>IFERROR(VLOOKUP(A212,Aux!A:B,2,0),"Outros")</f>
        <v>Municípios</v>
      </c>
      <c r="L212" s="2">
        <f t="shared" si="10"/>
        <v>2019</v>
      </c>
      <c r="M212">
        <f t="shared" si="11"/>
        <v>2</v>
      </c>
    </row>
    <row r="213" spans="1:13" x14ac:dyDescent="0.35">
      <c r="A213" t="s">
        <v>370</v>
      </c>
      <c r="B213">
        <v>501128506</v>
      </c>
      <c r="C213">
        <v>154699</v>
      </c>
      <c r="D213" t="s">
        <v>842</v>
      </c>
      <c r="E213" s="1">
        <v>43474.473541666666</v>
      </c>
      <c r="F213">
        <v>3</v>
      </c>
      <c r="G213" t="s">
        <v>843</v>
      </c>
      <c r="H213">
        <v>220</v>
      </c>
      <c r="I213" s="1">
        <v>43509.708333333336</v>
      </c>
      <c r="J213" s="2">
        <f t="shared" si="9"/>
        <v>1</v>
      </c>
      <c r="K213" s="2" t="str">
        <f>IFERROR(VLOOKUP(A213,Aux!A:B,2,0),"Outros")</f>
        <v>Outros</v>
      </c>
      <c r="L213" s="2">
        <f t="shared" si="10"/>
        <v>2019</v>
      </c>
      <c r="M213">
        <f t="shared" si="11"/>
        <v>2</v>
      </c>
    </row>
    <row r="214" spans="1:13" x14ac:dyDescent="0.35">
      <c r="A214" t="s">
        <v>296</v>
      </c>
      <c r="B214">
        <v>507396081</v>
      </c>
      <c r="C214">
        <v>154704</v>
      </c>
      <c r="E214" s="1">
        <v>43474.487881944442</v>
      </c>
      <c r="F214">
        <v>13</v>
      </c>
      <c r="G214" t="s">
        <v>33</v>
      </c>
      <c r="H214">
        <v>400</v>
      </c>
      <c r="J214" s="2">
        <f t="shared" si="9"/>
        <v>1</v>
      </c>
      <c r="K214" s="2" t="str">
        <f>IFERROR(VLOOKUP(A214,Aux!A:B,2,0),"Outros")</f>
        <v>Municípios</v>
      </c>
      <c r="L214" s="2">
        <f t="shared" si="10"/>
        <v>2019</v>
      </c>
      <c r="M214">
        <f t="shared" si="11"/>
        <v>2</v>
      </c>
    </row>
    <row r="215" spans="1:13" x14ac:dyDescent="0.35">
      <c r="A215" t="s">
        <v>454</v>
      </c>
      <c r="B215">
        <v>503450189</v>
      </c>
      <c r="C215">
        <v>154708</v>
      </c>
      <c r="D215" t="s">
        <v>455</v>
      </c>
      <c r="E215" s="1">
        <v>43474.502696759257</v>
      </c>
      <c r="F215">
        <v>3</v>
      </c>
      <c r="G215" t="s">
        <v>33</v>
      </c>
      <c r="H215">
        <v>340</v>
      </c>
      <c r="I215" s="1">
        <v>43545.75</v>
      </c>
      <c r="J215" s="2">
        <f t="shared" si="9"/>
        <v>1</v>
      </c>
      <c r="K215" s="2" t="str">
        <f>IFERROR(VLOOKUP(A215,Aux!A:B,2,0),"Outros")</f>
        <v>Estradas</v>
      </c>
      <c r="L215" s="2">
        <f t="shared" si="10"/>
        <v>2019</v>
      </c>
      <c r="M215">
        <f t="shared" si="11"/>
        <v>2</v>
      </c>
    </row>
    <row r="216" spans="1:13" x14ac:dyDescent="0.35">
      <c r="A216" t="s">
        <v>474</v>
      </c>
      <c r="B216">
        <v>504394029</v>
      </c>
      <c r="C216">
        <v>154709</v>
      </c>
      <c r="D216" t="s">
        <v>765</v>
      </c>
      <c r="E216" s="1">
        <v>43474.509409722225</v>
      </c>
      <c r="F216">
        <v>6</v>
      </c>
      <c r="G216" t="s">
        <v>33</v>
      </c>
      <c r="H216">
        <v>360</v>
      </c>
      <c r="I216" s="1">
        <v>43495.75</v>
      </c>
      <c r="J216" s="2">
        <f t="shared" si="9"/>
        <v>1</v>
      </c>
      <c r="K216" s="2" t="str">
        <f>IFERROR(VLOOKUP(A216,Aux!A:B,2,0),"Outros")</f>
        <v>Outros</v>
      </c>
      <c r="L216" s="2">
        <f t="shared" si="10"/>
        <v>2019</v>
      </c>
      <c r="M216">
        <f t="shared" si="11"/>
        <v>2</v>
      </c>
    </row>
    <row r="217" spans="1:13" x14ac:dyDescent="0.35">
      <c r="A217" t="s">
        <v>456</v>
      </c>
      <c r="B217">
        <v>501597395</v>
      </c>
      <c r="C217">
        <v>154712</v>
      </c>
      <c r="E217" s="1">
        <v>43474.514791666668</v>
      </c>
      <c r="F217">
        <v>9</v>
      </c>
      <c r="G217" t="s">
        <v>33</v>
      </c>
      <c r="H217">
        <v>400</v>
      </c>
      <c r="J217" s="2">
        <f t="shared" si="9"/>
        <v>1</v>
      </c>
      <c r="K217" s="2" t="str">
        <f>IFERROR(VLOOKUP(A217,Aux!A:B,2,0),"Outros")</f>
        <v>Outros</v>
      </c>
      <c r="L217" s="2">
        <f t="shared" si="10"/>
        <v>2019</v>
      </c>
      <c r="M217">
        <f t="shared" si="11"/>
        <v>2</v>
      </c>
    </row>
    <row r="218" spans="1:13" x14ac:dyDescent="0.35">
      <c r="A218" t="s">
        <v>289</v>
      </c>
      <c r="B218">
        <v>512103097</v>
      </c>
      <c r="C218">
        <v>154715</v>
      </c>
      <c r="D218" t="s">
        <v>499</v>
      </c>
      <c r="E218" s="1">
        <v>43474.568518518521</v>
      </c>
      <c r="F218">
        <v>1</v>
      </c>
      <c r="G218" t="s">
        <v>356</v>
      </c>
      <c r="H218">
        <v>340</v>
      </c>
      <c r="I218" s="1">
        <v>43492.999305555553</v>
      </c>
      <c r="J218" s="2">
        <f t="shared" si="9"/>
        <v>1</v>
      </c>
      <c r="K218" s="2" t="str">
        <f>IFERROR(VLOOKUP(A218,Aux!A:B,2,0),"Outros")</f>
        <v>Hospitais</v>
      </c>
      <c r="L218" s="2">
        <f t="shared" si="10"/>
        <v>2019</v>
      </c>
      <c r="M218">
        <f t="shared" si="11"/>
        <v>2</v>
      </c>
    </row>
    <row r="219" spans="1:13" x14ac:dyDescent="0.35">
      <c r="A219" t="s">
        <v>125</v>
      </c>
      <c r="B219">
        <v>501290206</v>
      </c>
      <c r="C219">
        <v>154718</v>
      </c>
      <c r="E219" s="1">
        <v>43474.600937499999</v>
      </c>
      <c r="F219">
        <v>13</v>
      </c>
      <c r="G219" t="s">
        <v>659</v>
      </c>
      <c r="H219">
        <v>5</v>
      </c>
      <c r="I219" s="1">
        <v>43486.708333333336</v>
      </c>
      <c r="J219" s="2">
        <f t="shared" si="9"/>
        <v>1</v>
      </c>
      <c r="K219" s="2" t="str">
        <f>IFERROR(VLOOKUP(A219,Aux!A:B,2,0),"Outros")</f>
        <v>Municípios</v>
      </c>
      <c r="L219" s="2">
        <f t="shared" si="10"/>
        <v>2019</v>
      </c>
      <c r="M219">
        <f t="shared" si="11"/>
        <v>2</v>
      </c>
    </row>
    <row r="220" spans="1:13" x14ac:dyDescent="0.35">
      <c r="A220" t="s">
        <v>607</v>
      </c>
      <c r="B220">
        <v>505985217</v>
      </c>
      <c r="C220">
        <v>154723</v>
      </c>
      <c r="E220" s="1">
        <v>43474.609722222223</v>
      </c>
      <c r="F220">
        <v>3</v>
      </c>
      <c r="H220">
        <v>400</v>
      </c>
      <c r="J220" s="2">
        <f t="shared" si="9"/>
        <v>1</v>
      </c>
      <c r="K220" s="2" t="str">
        <f>IFERROR(VLOOKUP(A220,Aux!A:B,2,0),"Outros")</f>
        <v>Municípios</v>
      </c>
      <c r="L220" s="2">
        <f t="shared" si="10"/>
        <v>2019</v>
      </c>
      <c r="M220">
        <f t="shared" si="11"/>
        <v>2</v>
      </c>
    </row>
    <row r="221" spans="1:13" x14ac:dyDescent="0.35">
      <c r="A221" t="s">
        <v>239</v>
      </c>
      <c r="B221">
        <v>512042659</v>
      </c>
      <c r="C221">
        <v>154727</v>
      </c>
      <c r="D221" t="s">
        <v>715</v>
      </c>
      <c r="E221" s="1">
        <v>43474.629733796297</v>
      </c>
      <c r="F221">
        <v>1</v>
      </c>
      <c r="G221" t="s">
        <v>501</v>
      </c>
      <c r="H221">
        <v>360</v>
      </c>
      <c r="I221" s="1">
        <v>43476.999305555553</v>
      </c>
      <c r="J221" s="2">
        <f t="shared" si="9"/>
        <v>1</v>
      </c>
      <c r="K221" s="2" t="str">
        <f>IFERROR(VLOOKUP(A221,Aux!A:B,2,0),"Outros")</f>
        <v>Municípios</v>
      </c>
      <c r="L221" s="2">
        <f t="shared" si="10"/>
        <v>2019</v>
      </c>
      <c r="M221">
        <f t="shared" si="11"/>
        <v>2</v>
      </c>
    </row>
    <row r="222" spans="1:13" x14ac:dyDescent="0.35">
      <c r="A222" t="s">
        <v>239</v>
      </c>
      <c r="B222">
        <v>512042659</v>
      </c>
      <c r="C222">
        <v>154728</v>
      </c>
      <c r="D222" t="s">
        <v>500</v>
      </c>
      <c r="E222" s="1">
        <v>43474.630277777775</v>
      </c>
      <c r="F222">
        <v>1</v>
      </c>
      <c r="G222" t="s">
        <v>501</v>
      </c>
      <c r="H222">
        <v>360</v>
      </c>
      <c r="I222" s="1">
        <v>43476.999305555553</v>
      </c>
      <c r="J222" s="2">
        <f t="shared" si="9"/>
        <v>1</v>
      </c>
      <c r="K222" s="2" t="str">
        <f>IFERROR(VLOOKUP(A222,Aux!A:B,2,0),"Outros")</f>
        <v>Municípios</v>
      </c>
      <c r="L222" s="2">
        <f t="shared" si="10"/>
        <v>2019</v>
      </c>
      <c r="M222">
        <f t="shared" si="11"/>
        <v>2</v>
      </c>
    </row>
    <row r="223" spans="1:13" x14ac:dyDescent="0.35">
      <c r="A223" t="s">
        <v>24</v>
      </c>
      <c r="B223">
        <v>508741823</v>
      </c>
      <c r="C223">
        <v>154735</v>
      </c>
      <c r="D223" t="s">
        <v>844</v>
      </c>
      <c r="E223" s="1">
        <v>43474.655243055553</v>
      </c>
      <c r="F223">
        <v>3</v>
      </c>
      <c r="G223" t="s">
        <v>33</v>
      </c>
      <c r="H223">
        <v>300</v>
      </c>
      <c r="I223" s="1">
        <v>43485.999305555553</v>
      </c>
      <c r="J223" s="2">
        <f t="shared" si="9"/>
        <v>1</v>
      </c>
      <c r="K223" s="2" t="str">
        <f>IFERROR(VLOOKUP(A223,Aux!A:B,2,0),"Outros")</f>
        <v>Hospitais</v>
      </c>
      <c r="L223" s="2">
        <f t="shared" si="10"/>
        <v>2019</v>
      </c>
      <c r="M223">
        <f t="shared" si="11"/>
        <v>2</v>
      </c>
    </row>
    <row r="224" spans="1:13" x14ac:dyDescent="0.35">
      <c r="A224" t="s">
        <v>325</v>
      </c>
      <c r="B224">
        <v>508889910</v>
      </c>
      <c r="C224">
        <v>154737</v>
      </c>
      <c r="E224" s="1">
        <v>43474.658865740741</v>
      </c>
      <c r="F224">
        <v>3</v>
      </c>
      <c r="H224">
        <v>1</v>
      </c>
      <c r="J224" s="2">
        <f t="shared" si="9"/>
        <v>1</v>
      </c>
      <c r="K224" s="2" t="str">
        <f>IFERROR(VLOOKUP(A224,Aux!A:B,2,0),"Outros")</f>
        <v>Municípios</v>
      </c>
      <c r="L224" s="2">
        <f t="shared" si="10"/>
        <v>2019</v>
      </c>
      <c r="M224">
        <f t="shared" si="11"/>
        <v>2</v>
      </c>
    </row>
    <row r="225" spans="1:13" x14ac:dyDescent="0.35">
      <c r="A225" t="s">
        <v>105</v>
      </c>
      <c r="B225">
        <v>503311332</v>
      </c>
      <c r="C225">
        <v>154738</v>
      </c>
      <c r="D225" t="s">
        <v>983</v>
      </c>
      <c r="E225" s="1">
        <v>43474.66165509259</v>
      </c>
      <c r="F225">
        <v>13</v>
      </c>
      <c r="G225" t="s">
        <v>259</v>
      </c>
      <c r="H225">
        <v>360</v>
      </c>
      <c r="I225" s="1">
        <v>43480.708333333336</v>
      </c>
      <c r="J225" s="2">
        <f t="shared" si="9"/>
        <v>1</v>
      </c>
      <c r="K225" s="2" t="str">
        <f>IFERROR(VLOOKUP(A225,Aux!A:B,2,0),"Outros")</f>
        <v>Municípios</v>
      </c>
      <c r="L225" s="2">
        <f t="shared" si="10"/>
        <v>2019</v>
      </c>
      <c r="M225">
        <f t="shared" si="11"/>
        <v>2</v>
      </c>
    </row>
    <row r="226" spans="1:13" x14ac:dyDescent="0.35">
      <c r="A226" t="s">
        <v>177</v>
      </c>
      <c r="B226">
        <v>506609553</v>
      </c>
      <c r="C226">
        <v>154741</v>
      </c>
      <c r="E226" s="1">
        <v>43474.667986111112</v>
      </c>
      <c r="F226">
        <v>1</v>
      </c>
      <c r="H226">
        <v>400</v>
      </c>
      <c r="J226" s="2">
        <f t="shared" si="9"/>
        <v>1</v>
      </c>
      <c r="K226" s="2" t="str">
        <f>IFERROR(VLOOKUP(A226,Aux!A:B,2,0),"Outros")</f>
        <v>Municípios</v>
      </c>
      <c r="L226" s="2">
        <f t="shared" si="10"/>
        <v>2019</v>
      </c>
      <c r="M226">
        <f t="shared" si="11"/>
        <v>2</v>
      </c>
    </row>
    <row r="227" spans="1:13" x14ac:dyDescent="0.35">
      <c r="A227" t="s">
        <v>782</v>
      </c>
      <c r="B227">
        <v>508754496</v>
      </c>
      <c r="C227">
        <v>154744</v>
      </c>
      <c r="D227" t="s">
        <v>783</v>
      </c>
      <c r="E227" s="1">
        <v>43474.6799537037</v>
      </c>
      <c r="F227">
        <v>1</v>
      </c>
      <c r="G227" t="s">
        <v>266</v>
      </c>
      <c r="H227">
        <v>360</v>
      </c>
      <c r="I227" s="1">
        <v>43479.999305555553</v>
      </c>
      <c r="J227" s="2">
        <f t="shared" si="9"/>
        <v>1</v>
      </c>
      <c r="K227" s="2" t="str">
        <f>IFERROR(VLOOKUP(A227,Aux!A:B,2,0),"Outros")</f>
        <v>Municípios</v>
      </c>
      <c r="L227" s="2">
        <f t="shared" si="10"/>
        <v>2019</v>
      </c>
      <c r="M227">
        <f t="shared" si="11"/>
        <v>2</v>
      </c>
    </row>
    <row r="228" spans="1:13" x14ac:dyDescent="0.35">
      <c r="A228" t="s">
        <v>465</v>
      </c>
      <c r="B228">
        <v>600084779</v>
      </c>
      <c r="C228">
        <v>154746</v>
      </c>
      <c r="E228" s="1">
        <v>43474.686516203707</v>
      </c>
      <c r="F228">
        <v>5</v>
      </c>
      <c r="H228">
        <v>400</v>
      </c>
      <c r="I228" s="1">
        <v>25569.708333333332</v>
      </c>
      <c r="J228" s="2">
        <f t="shared" si="9"/>
        <v>1</v>
      </c>
      <c r="K228" s="2" t="str">
        <f>IFERROR(VLOOKUP(A228,Aux!A:B,2,0),"Outros")</f>
        <v>Outros</v>
      </c>
      <c r="L228" s="2">
        <f t="shared" si="10"/>
        <v>2019</v>
      </c>
      <c r="M228">
        <f t="shared" si="11"/>
        <v>2</v>
      </c>
    </row>
    <row r="229" spans="1:13" x14ac:dyDescent="0.35">
      <c r="A229" t="s">
        <v>105</v>
      </c>
      <c r="B229">
        <v>503311332</v>
      </c>
      <c r="C229">
        <v>154748</v>
      </c>
      <c r="D229" t="s">
        <v>502</v>
      </c>
      <c r="E229" s="1">
        <v>43474.698449074072</v>
      </c>
      <c r="F229">
        <v>1</v>
      </c>
      <c r="G229" t="s">
        <v>33</v>
      </c>
      <c r="H229">
        <v>360</v>
      </c>
      <c r="I229" s="1">
        <v>43481.708333333336</v>
      </c>
      <c r="J229" s="2">
        <f t="shared" si="9"/>
        <v>1</v>
      </c>
      <c r="K229" s="2" t="str">
        <f>IFERROR(VLOOKUP(A229,Aux!A:B,2,0),"Outros")</f>
        <v>Municípios</v>
      </c>
      <c r="L229" s="2">
        <f t="shared" si="10"/>
        <v>2019</v>
      </c>
      <c r="M229">
        <f t="shared" si="11"/>
        <v>2</v>
      </c>
    </row>
    <row r="230" spans="1:13" x14ac:dyDescent="0.35">
      <c r="A230" t="s">
        <v>12</v>
      </c>
      <c r="B230">
        <v>508481287</v>
      </c>
      <c r="C230">
        <v>154749</v>
      </c>
      <c r="E230" s="1">
        <v>43474.701678240737</v>
      </c>
      <c r="F230">
        <v>1</v>
      </c>
      <c r="G230" t="s">
        <v>33</v>
      </c>
      <c r="H230">
        <v>5</v>
      </c>
      <c r="I230" s="1">
        <v>43481.708333333336</v>
      </c>
      <c r="J230" s="2">
        <f t="shared" si="9"/>
        <v>1</v>
      </c>
      <c r="K230" s="2" t="str">
        <f>IFERROR(VLOOKUP(A230,Aux!A:B,2,0),"Outros")</f>
        <v>Hospitais</v>
      </c>
      <c r="L230" s="2">
        <f t="shared" si="10"/>
        <v>2019</v>
      </c>
      <c r="M230">
        <f t="shared" si="11"/>
        <v>2</v>
      </c>
    </row>
    <row r="231" spans="1:13" x14ac:dyDescent="0.35">
      <c r="A231" t="s">
        <v>217</v>
      </c>
      <c r="B231">
        <v>502530863</v>
      </c>
      <c r="C231">
        <v>154750</v>
      </c>
      <c r="D231" t="s">
        <v>660</v>
      </c>
      <c r="E231" s="1">
        <v>43474.737928240742</v>
      </c>
      <c r="F231">
        <v>13</v>
      </c>
      <c r="G231" t="s">
        <v>33</v>
      </c>
      <c r="H231">
        <v>360</v>
      </c>
      <c r="I231" s="1">
        <v>43483.791666666664</v>
      </c>
      <c r="J231" s="2">
        <f t="shared" si="9"/>
        <v>1</v>
      </c>
      <c r="K231" s="2" t="str">
        <f>IFERROR(VLOOKUP(A231,Aux!A:B,2,0),"Outros")</f>
        <v>Outros</v>
      </c>
      <c r="L231" s="2">
        <f t="shared" si="10"/>
        <v>2019</v>
      </c>
      <c r="M231">
        <f t="shared" si="11"/>
        <v>2</v>
      </c>
    </row>
    <row r="232" spans="1:13" x14ac:dyDescent="0.35">
      <c r="A232" t="s">
        <v>81</v>
      </c>
      <c r="B232">
        <v>506780902</v>
      </c>
      <c r="C232">
        <v>154751</v>
      </c>
      <c r="D232" t="s">
        <v>984</v>
      </c>
      <c r="E232" s="1">
        <v>43474.739872685182</v>
      </c>
      <c r="F232">
        <v>13</v>
      </c>
      <c r="G232" t="s">
        <v>985</v>
      </c>
      <c r="H232">
        <v>340</v>
      </c>
      <c r="I232" s="1">
        <v>43481.729166666664</v>
      </c>
      <c r="J232" s="2">
        <f t="shared" si="9"/>
        <v>1</v>
      </c>
      <c r="K232" s="2" t="str">
        <f>IFERROR(VLOOKUP(A232,Aux!A:B,2,0),"Outros")</f>
        <v>Municípios</v>
      </c>
      <c r="L232" s="2">
        <f t="shared" si="10"/>
        <v>2019</v>
      </c>
      <c r="M232">
        <f t="shared" si="11"/>
        <v>2</v>
      </c>
    </row>
    <row r="233" spans="1:13" x14ac:dyDescent="0.35">
      <c r="A233" t="s">
        <v>962</v>
      </c>
      <c r="B233">
        <v>600013855</v>
      </c>
      <c r="C233">
        <v>154767</v>
      </c>
      <c r="E233" s="1">
        <v>43475.378449074073</v>
      </c>
      <c r="F233">
        <v>13</v>
      </c>
      <c r="H233">
        <v>400</v>
      </c>
      <c r="J233" s="2">
        <f t="shared" si="9"/>
        <v>1</v>
      </c>
      <c r="K233" s="2" t="str">
        <f>IFERROR(VLOOKUP(A233,Aux!A:B,2,0),"Outros")</f>
        <v>Outros</v>
      </c>
      <c r="L233" s="2">
        <f t="shared" si="10"/>
        <v>2019</v>
      </c>
      <c r="M233">
        <f t="shared" si="11"/>
        <v>2</v>
      </c>
    </row>
    <row r="234" spans="1:13" x14ac:dyDescent="0.35">
      <c r="A234" t="s">
        <v>122</v>
      </c>
      <c r="B234">
        <v>506173968</v>
      </c>
      <c r="C234">
        <v>154768</v>
      </c>
      <c r="D234" t="s">
        <v>818</v>
      </c>
      <c r="E234" s="1">
        <v>43475.413993055554</v>
      </c>
      <c r="F234">
        <v>13</v>
      </c>
      <c r="G234" t="s">
        <v>819</v>
      </c>
      <c r="H234">
        <v>5</v>
      </c>
      <c r="I234" s="1">
        <v>43479.729166666664</v>
      </c>
      <c r="J234" s="2">
        <f t="shared" si="9"/>
        <v>1</v>
      </c>
      <c r="K234" s="2" t="str">
        <f>IFERROR(VLOOKUP(A234,Aux!A:B,2,0),"Outros")</f>
        <v>Municípios</v>
      </c>
      <c r="L234" s="2">
        <f t="shared" si="10"/>
        <v>2019</v>
      </c>
      <c r="M234">
        <f t="shared" si="11"/>
        <v>2</v>
      </c>
    </row>
    <row r="235" spans="1:13" x14ac:dyDescent="0.35">
      <c r="A235" t="s">
        <v>246</v>
      </c>
      <c r="B235">
        <v>512013241</v>
      </c>
      <c r="C235">
        <v>154769</v>
      </c>
      <c r="E235" s="1">
        <v>43475.428923611114</v>
      </c>
      <c r="F235">
        <v>1</v>
      </c>
      <c r="H235">
        <v>400</v>
      </c>
      <c r="J235" s="2">
        <f t="shared" si="9"/>
        <v>1</v>
      </c>
      <c r="K235" s="2" t="str">
        <f>IFERROR(VLOOKUP(A235,Aux!A:B,2,0),"Outros")</f>
        <v>Municípios</v>
      </c>
      <c r="L235" s="2">
        <f t="shared" si="10"/>
        <v>2019</v>
      </c>
      <c r="M235">
        <f t="shared" si="11"/>
        <v>2</v>
      </c>
    </row>
    <row r="236" spans="1:13" x14ac:dyDescent="0.35">
      <c r="A236" t="s">
        <v>512</v>
      </c>
      <c r="B236">
        <v>506821480</v>
      </c>
      <c r="C236">
        <v>154770</v>
      </c>
      <c r="E236" s="1">
        <v>43475.431967592594</v>
      </c>
      <c r="F236">
        <v>1</v>
      </c>
      <c r="G236" t="s">
        <v>33</v>
      </c>
      <c r="H236">
        <v>340</v>
      </c>
      <c r="I236" s="1">
        <v>43489.999305555553</v>
      </c>
      <c r="J236" s="2">
        <f t="shared" si="9"/>
        <v>1</v>
      </c>
      <c r="K236" s="2" t="str">
        <f>IFERROR(VLOOKUP(A236,Aux!A:B,2,0),"Outros")</f>
        <v>Municípios</v>
      </c>
      <c r="L236" s="2">
        <f t="shared" si="10"/>
        <v>2019</v>
      </c>
      <c r="M236">
        <f t="shared" si="11"/>
        <v>2</v>
      </c>
    </row>
    <row r="237" spans="1:13" x14ac:dyDescent="0.35">
      <c r="A237" t="s">
        <v>275</v>
      </c>
      <c r="B237">
        <v>505187531</v>
      </c>
      <c r="C237">
        <v>154771</v>
      </c>
      <c r="D237" t="s">
        <v>784</v>
      </c>
      <c r="E237" s="1">
        <v>43475.435567129629</v>
      </c>
      <c r="F237">
        <v>13</v>
      </c>
      <c r="G237" t="s">
        <v>277</v>
      </c>
      <c r="H237">
        <v>360</v>
      </c>
      <c r="I237" s="1">
        <v>43493.999305555553</v>
      </c>
      <c r="J237" s="2">
        <f t="shared" si="9"/>
        <v>1</v>
      </c>
      <c r="K237" s="2" t="str">
        <f>IFERROR(VLOOKUP(A237,Aux!A:B,2,0),"Outros")</f>
        <v>Municípios</v>
      </c>
      <c r="L237" s="2">
        <f t="shared" si="10"/>
        <v>2019</v>
      </c>
      <c r="M237">
        <f t="shared" si="11"/>
        <v>2</v>
      </c>
    </row>
    <row r="238" spans="1:13" x14ac:dyDescent="0.35">
      <c r="A238" t="s">
        <v>105</v>
      </c>
      <c r="B238">
        <v>503311332</v>
      </c>
      <c r="C238">
        <v>154772</v>
      </c>
      <c r="D238" t="s">
        <v>661</v>
      </c>
      <c r="E238" s="1">
        <v>43475.436261574076</v>
      </c>
      <c r="F238">
        <v>3</v>
      </c>
      <c r="G238" t="s">
        <v>33</v>
      </c>
      <c r="H238">
        <v>360</v>
      </c>
      <c r="I238" s="1">
        <v>43500.708333333336</v>
      </c>
      <c r="J238" s="2">
        <f t="shared" si="9"/>
        <v>1</v>
      </c>
      <c r="K238" s="2" t="str">
        <f>IFERROR(VLOOKUP(A238,Aux!A:B,2,0),"Outros")</f>
        <v>Municípios</v>
      </c>
      <c r="L238" s="2">
        <f t="shared" si="10"/>
        <v>2019</v>
      </c>
      <c r="M238">
        <f t="shared" si="11"/>
        <v>2</v>
      </c>
    </row>
    <row r="239" spans="1:13" x14ac:dyDescent="0.35">
      <c r="A239" t="s">
        <v>574</v>
      </c>
      <c r="B239">
        <v>506791220</v>
      </c>
      <c r="C239">
        <v>154776</v>
      </c>
      <c r="D239" t="s">
        <v>716</v>
      </c>
      <c r="E239" s="1">
        <v>43475.457199074073</v>
      </c>
      <c r="F239">
        <v>13</v>
      </c>
      <c r="G239" t="s">
        <v>33</v>
      </c>
      <c r="H239">
        <v>360</v>
      </c>
      <c r="I239" s="1">
        <v>43496.999305555553</v>
      </c>
      <c r="J239" s="2">
        <f t="shared" si="9"/>
        <v>1</v>
      </c>
      <c r="K239" s="2" t="str">
        <f>IFERROR(VLOOKUP(A239,Aux!A:B,2,0),"Outros")</f>
        <v>Municípios</v>
      </c>
      <c r="L239" s="2">
        <f t="shared" si="10"/>
        <v>2019</v>
      </c>
      <c r="M239">
        <f t="shared" si="11"/>
        <v>2</v>
      </c>
    </row>
    <row r="240" spans="1:13" x14ac:dyDescent="0.35">
      <c r="A240" t="s">
        <v>244</v>
      </c>
      <c r="B240">
        <v>600084914</v>
      </c>
      <c r="C240">
        <v>154778</v>
      </c>
      <c r="E240" s="1">
        <v>43475.46665509259</v>
      </c>
      <c r="F240">
        <v>3</v>
      </c>
      <c r="H240">
        <v>400</v>
      </c>
      <c r="J240" s="2">
        <f t="shared" si="9"/>
        <v>1</v>
      </c>
      <c r="K240" s="2" t="str">
        <f>IFERROR(VLOOKUP(A240,Aux!A:B,2,0),"Outros")</f>
        <v>Outros</v>
      </c>
      <c r="L240" s="2">
        <f t="shared" si="10"/>
        <v>2019</v>
      </c>
      <c r="M240">
        <f t="shared" si="11"/>
        <v>2</v>
      </c>
    </row>
    <row r="241" spans="1:13" x14ac:dyDescent="0.35">
      <c r="A241" t="s">
        <v>244</v>
      </c>
      <c r="B241">
        <v>600084914</v>
      </c>
      <c r="C241">
        <v>154780</v>
      </c>
      <c r="D241" t="s">
        <v>930</v>
      </c>
      <c r="E241" s="1">
        <v>43475.469641203701</v>
      </c>
      <c r="F241">
        <v>3</v>
      </c>
      <c r="G241" t="s">
        <v>931</v>
      </c>
      <c r="H241">
        <v>210</v>
      </c>
      <c r="I241" s="1">
        <v>43487.708333333336</v>
      </c>
      <c r="J241" s="2">
        <f t="shared" si="9"/>
        <v>1</v>
      </c>
      <c r="K241" s="2" t="str">
        <f>IFERROR(VLOOKUP(A241,Aux!A:B,2,0),"Outros")</f>
        <v>Outros</v>
      </c>
      <c r="L241" s="2">
        <f t="shared" si="10"/>
        <v>2019</v>
      </c>
      <c r="M241">
        <f t="shared" si="11"/>
        <v>2</v>
      </c>
    </row>
    <row r="242" spans="1:13" x14ac:dyDescent="0.35">
      <c r="A242" t="s">
        <v>512</v>
      </c>
      <c r="B242">
        <v>506821480</v>
      </c>
      <c r="C242">
        <v>154782</v>
      </c>
      <c r="E242" s="1">
        <v>43475.474247685182</v>
      </c>
      <c r="F242">
        <v>1</v>
      </c>
      <c r="G242" t="s">
        <v>33</v>
      </c>
      <c r="H242">
        <v>400</v>
      </c>
      <c r="I242" s="1">
        <v>25569.999305555557</v>
      </c>
      <c r="J242" s="2">
        <f t="shared" si="9"/>
        <v>1</v>
      </c>
      <c r="K242" s="2" t="str">
        <f>IFERROR(VLOOKUP(A242,Aux!A:B,2,0),"Outros")</f>
        <v>Municípios</v>
      </c>
      <c r="L242" s="2">
        <f t="shared" si="10"/>
        <v>2019</v>
      </c>
      <c r="M242">
        <f t="shared" si="11"/>
        <v>2</v>
      </c>
    </row>
    <row r="243" spans="1:13" x14ac:dyDescent="0.35">
      <c r="A243" t="s">
        <v>125</v>
      </c>
      <c r="B243">
        <v>501290206</v>
      </c>
      <c r="C243">
        <v>154783</v>
      </c>
      <c r="D243" t="s">
        <v>820</v>
      </c>
      <c r="E243" s="1">
        <v>43475.474340277775</v>
      </c>
      <c r="F243">
        <v>13</v>
      </c>
      <c r="G243" t="s">
        <v>659</v>
      </c>
      <c r="H243">
        <v>360</v>
      </c>
      <c r="I243" s="1">
        <v>43486.708333333336</v>
      </c>
      <c r="J243" s="2">
        <f t="shared" si="9"/>
        <v>1</v>
      </c>
      <c r="K243" s="2" t="str">
        <f>IFERROR(VLOOKUP(A243,Aux!A:B,2,0),"Outros")</f>
        <v>Municípios</v>
      </c>
      <c r="L243" s="2">
        <f t="shared" si="10"/>
        <v>2019</v>
      </c>
      <c r="M243">
        <f t="shared" si="11"/>
        <v>2</v>
      </c>
    </row>
    <row r="244" spans="1:13" x14ac:dyDescent="0.35">
      <c r="A244" t="s">
        <v>512</v>
      </c>
      <c r="B244">
        <v>506821480</v>
      </c>
      <c r="C244">
        <v>154784</v>
      </c>
      <c r="D244" t="s">
        <v>766</v>
      </c>
      <c r="E244" s="1">
        <v>43475.475590277776</v>
      </c>
      <c r="F244">
        <v>1</v>
      </c>
      <c r="G244" t="s">
        <v>512</v>
      </c>
      <c r="H244">
        <v>340</v>
      </c>
      <c r="I244" s="1">
        <v>43489.999305555553</v>
      </c>
      <c r="J244" s="2">
        <f t="shared" si="9"/>
        <v>1</v>
      </c>
      <c r="K244" s="2" t="str">
        <f>IFERROR(VLOOKUP(A244,Aux!A:B,2,0),"Outros")</f>
        <v>Municípios</v>
      </c>
      <c r="L244" s="2">
        <f t="shared" si="10"/>
        <v>2019</v>
      </c>
      <c r="M244">
        <f t="shared" si="11"/>
        <v>2</v>
      </c>
    </row>
    <row r="245" spans="1:13" x14ac:dyDescent="0.35">
      <c r="A245" t="s">
        <v>281</v>
      </c>
      <c r="B245">
        <v>508787033</v>
      </c>
      <c r="C245">
        <v>154786</v>
      </c>
      <c r="E245" s="1">
        <v>43475.478379629632</v>
      </c>
      <c r="F245">
        <v>1</v>
      </c>
      <c r="H245">
        <v>400</v>
      </c>
      <c r="J245" s="2">
        <f t="shared" si="9"/>
        <v>1</v>
      </c>
      <c r="K245" s="2" t="str">
        <f>IFERROR(VLOOKUP(A245,Aux!A:B,2,0),"Outros")</f>
        <v>Municípios</v>
      </c>
      <c r="L245" s="2">
        <f t="shared" si="10"/>
        <v>2019</v>
      </c>
      <c r="M245">
        <f t="shared" si="11"/>
        <v>2</v>
      </c>
    </row>
    <row r="246" spans="1:13" x14ac:dyDescent="0.35">
      <c r="A246" t="s">
        <v>171</v>
      </c>
      <c r="B246">
        <v>504293125</v>
      </c>
      <c r="C246">
        <v>154787</v>
      </c>
      <c r="D246" t="s">
        <v>551</v>
      </c>
      <c r="E246" s="1">
        <v>43475.479722222219</v>
      </c>
      <c r="F246">
        <v>13</v>
      </c>
      <c r="G246" t="s">
        <v>551</v>
      </c>
      <c r="H246">
        <v>360</v>
      </c>
      <c r="I246" s="1">
        <v>43484.999305555553</v>
      </c>
      <c r="J246" s="2">
        <f t="shared" si="9"/>
        <v>1</v>
      </c>
      <c r="K246" s="2" t="str">
        <f>IFERROR(VLOOKUP(A246,Aux!A:B,2,0),"Outros")</f>
        <v>Municípios</v>
      </c>
      <c r="L246" s="2">
        <f t="shared" si="10"/>
        <v>2019</v>
      </c>
      <c r="M246">
        <f t="shared" si="11"/>
        <v>2</v>
      </c>
    </row>
    <row r="247" spans="1:13" x14ac:dyDescent="0.35">
      <c r="A247" t="s">
        <v>512</v>
      </c>
      <c r="B247">
        <v>506821480</v>
      </c>
      <c r="C247">
        <v>154789</v>
      </c>
      <c r="E247" s="1">
        <v>43475.48847222222</v>
      </c>
      <c r="F247">
        <v>1</v>
      </c>
      <c r="G247" t="s">
        <v>512</v>
      </c>
      <c r="H247">
        <v>5</v>
      </c>
      <c r="I247" s="1">
        <v>43484.999305555553</v>
      </c>
      <c r="J247" s="2">
        <f t="shared" si="9"/>
        <v>1</v>
      </c>
      <c r="K247" s="2" t="str">
        <f>IFERROR(VLOOKUP(A247,Aux!A:B,2,0),"Outros")</f>
        <v>Municípios</v>
      </c>
      <c r="L247" s="2">
        <f t="shared" si="10"/>
        <v>2019</v>
      </c>
      <c r="M247">
        <f t="shared" si="11"/>
        <v>2</v>
      </c>
    </row>
    <row r="248" spans="1:13" x14ac:dyDescent="0.35">
      <c r="A248" t="s">
        <v>362</v>
      </c>
      <c r="B248">
        <v>680017763</v>
      </c>
      <c r="C248">
        <v>154790</v>
      </c>
      <c r="D248" t="s">
        <v>932</v>
      </c>
      <c r="E248" s="1">
        <v>43475.488518518519</v>
      </c>
      <c r="F248">
        <v>13</v>
      </c>
      <c r="G248" t="s">
        <v>933</v>
      </c>
      <c r="H248">
        <v>360</v>
      </c>
      <c r="I248" s="1">
        <v>43480.989583333336</v>
      </c>
      <c r="J248" s="2">
        <f t="shared" si="9"/>
        <v>1</v>
      </c>
      <c r="K248" s="2" t="str">
        <f>IFERROR(VLOOKUP(A248,Aux!A:B,2,0),"Outros")</f>
        <v>Águas e resíduos</v>
      </c>
      <c r="L248" s="2">
        <f t="shared" si="10"/>
        <v>2019</v>
      </c>
      <c r="M248">
        <f t="shared" si="11"/>
        <v>2</v>
      </c>
    </row>
    <row r="249" spans="1:13" x14ac:dyDescent="0.35">
      <c r="A249" t="s">
        <v>81</v>
      </c>
      <c r="B249">
        <v>506780902</v>
      </c>
      <c r="C249">
        <v>154791</v>
      </c>
      <c r="D249" t="s">
        <v>821</v>
      </c>
      <c r="E249" s="1">
        <v>43475.489895833336</v>
      </c>
      <c r="F249">
        <v>13</v>
      </c>
      <c r="G249" t="s">
        <v>822</v>
      </c>
      <c r="H249">
        <v>340</v>
      </c>
      <c r="I249" s="1">
        <v>43480.729166666664</v>
      </c>
      <c r="J249" s="2">
        <f t="shared" si="9"/>
        <v>1</v>
      </c>
      <c r="K249" s="2" t="str">
        <f>IFERROR(VLOOKUP(A249,Aux!A:B,2,0),"Outros")</f>
        <v>Municípios</v>
      </c>
      <c r="L249" s="2">
        <f t="shared" si="10"/>
        <v>2019</v>
      </c>
      <c r="M249">
        <f t="shared" si="11"/>
        <v>2</v>
      </c>
    </row>
    <row r="250" spans="1:13" x14ac:dyDescent="0.35">
      <c r="A250" t="s">
        <v>296</v>
      </c>
      <c r="B250">
        <v>507396081</v>
      </c>
      <c r="C250">
        <v>154794</v>
      </c>
      <c r="D250" t="s">
        <v>963</v>
      </c>
      <c r="E250" s="1">
        <v>43475.496620370373</v>
      </c>
      <c r="F250">
        <v>3</v>
      </c>
      <c r="G250" t="s">
        <v>277</v>
      </c>
      <c r="H250">
        <v>360</v>
      </c>
      <c r="I250" s="1">
        <v>43483.999305555553</v>
      </c>
      <c r="J250" s="2">
        <f t="shared" si="9"/>
        <v>1</v>
      </c>
      <c r="K250" s="2" t="str">
        <f>IFERROR(VLOOKUP(A250,Aux!A:B,2,0),"Outros")</f>
        <v>Municípios</v>
      </c>
      <c r="L250" s="2">
        <f t="shared" si="10"/>
        <v>2019</v>
      </c>
      <c r="M250">
        <f t="shared" si="11"/>
        <v>2</v>
      </c>
    </row>
    <row r="251" spans="1:13" x14ac:dyDescent="0.35">
      <c r="A251" t="s">
        <v>488</v>
      </c>
      <c r="B251">
        <v>600014690</v>
      </c>
      <c r="C251">
        <v>154796</v>
      </c>
      <c r="E251" s="1">
        <v>43475.497847222221</v>
      </c>
      <c r="F251">
        <v>1</v>
      </c>
      <c r="H251">
        <v>400</v>
      </c>
      <c r="J251" s="2">
        <f t="shared" si="9"/>
        <v>1</v>
      </c>
      <c r="K251" s="2" t="str">
        <f>IFERROR(VLOOKUP(A251,Aux!A:B,2,0),"Outros")</f>
        <v>Outros</v>
      </c>
      <c r="L251" s="2">
        <f t="shared" si="10"/>
        <v>2019</v>
      </c>
      <c r="M251">
        <f t="shared" si="11"/>
        <v>2</v>
      </c>
    </row>
    <row r="252" spans="1:13" x14ac:dyDescent="0.35">
      <c r="A252" t="s">
        <v>150</v>
      </c>
      <c r="B252">
        <v>505309939</v>
      </c>
      <c r="C252">
        <v>154797</v>
      </c>
      <c r="D252" t="s">
        <v>785</v>
      </c>
      <c r="E252" s="1">
        <v>43475.499710648146</v>
      </c>
      <c r="F252">
        <v>13</v>
      </c>
      <c r="G252" t="s">
        <v>786</v>
      </c>
      <c r="H252">
        <v>360</v>
      </c>
      <c r="I252" s="1">
        <v>43482.6875</v>
      </c>
      <c r="J252" s="2">
        <f t="shared" si="9"/>
        <v>1</v>
      </c>
      <c r="K252" s="2" t="str">
        <f>IFERROR(VLOOKUP(A252,Aux!A:B,2,0),"Outros")</f>
        <v>Municípios</v>
      </c>
      <c r="L252" s="2">
        <f t="shared" si="10"/>
        <v>2019</v>
      </c>
      <c r="M252">
        <f t="shared" si="11"/>
        <v>2</v>
      </c>
    </row>
    <row r="253" spans="1:13" x14ac:dyDescent="0.35">
      <c r="A253" t="s">
        <v>488</v>
      </c>
      <c r="B253">
        <v>600014690</v>
      </c>
      <c r="C253">
        <v>154798</v>
      </c>
      <c r="E253" s="1">
        <v>43475.500671296293</v>
      </c>
      <c r="F253">
        <v>1</v>
      </c>
      <c r="H253">
        <v>400</v>
      </c>
      <c r="J253" s="2">
        <f t="shared" si="9"/>
        <v>1</v>
      </c>
      <c r="K253" s="2" t="str">
        <f>IFERROR(VLOOKUP(A253,Aux!A:B,2,0),"Outros")</f>
        <v>Outros</v>
      </c>
      <c r="L253" s="2">
        <f t="shared" si="10"/>
        <v>2019</v>
      </c>
      <c r="M253">
        <f t="shared" si="11"/>
        <v>2</v>
      </c>
    </row>
    <row r="254" spans="1:13" x14ac:dyDescent="0.35">
      <c r="A254" t="s">
        <v>251</v>
      </c>
      <c r="B254">
        <v>508069645</v>
      </c>
      <c r="C254">
        <v>154800</v>
      </c>
      <c r="D254" t="s">
        <v>552</v>
      </c>
      <c r="E254" s="1">
        <v>43475.506180555552</v>
      </c>
      <c r="F254">
        <v>3</v>
      </c>
      <c r="G254" t="s">
        <v>33</v>
      </c>
      <c r="H254">
        <v>360</v>
      </c>
      <c r="I254" s="1">
        <v>43507.708333333336</v>
      </c>
      <c r="J254" s="2">
        <f t="shared" si="9"/>
        <v>1</v>
      </c>
      <c r="K254" s="2" t="str">
        <f>IFERROR(VLOOKUP(A254,Aux!A:B,2,0),"Outros")</f>
        <v>Escolas</v>
      </c>
      <c r="L254" s="2">
        <f t="shared" si="10"/>
        <v>2019</v>
      </c>
      <c r="M254">
        <f t="shared" si="11"/>
        <v>2</v>
      </c>
    </row>
    <row r="255" spans="1:13" x14ac:dyDescent="0.35">
      <c r="A255" t="s">
        <v>118</v>
      </c>
      <c r="B255">
        <v>680015019</v>
      </c>
      <c r="C255">
        <v>154803</v>
      </c>
      <c r="D255" t="s">
        <v>986</v>
      </c>
      <c r="E255" s="1">
        <v>43475.515706018516</v>
      </c>
      <c r="F255">
        <v>3</v>
      </c>
      <c r="G255" t="s">
        <v>33</v>
      </c>
      <c r="H255">
        <v>360</v>
      </c>
      <c r="I255" s="1">
        <v>43481.999305555553</v>
      </c>
      <c r="J255" s="2">
        <f t="shared" si="9"/>
        <v>1</v>
      </c>
      <c r="K255" s="2" t="str">
        <f>IFERROR(VLOOKUP(A255,Aux!A:B,2,0),"Outros")</f>
        <v>Águas e resíduos</v>
      </c>
      <c r="L255" s="2">
        <f t="shared" si="10"/>
        <v>2019</v>
      </c>
      <c r="M255">
        <f t="shared" si="11"/>
        <v>2</v>
      </c>
    </row>
    <row r="256" spans="1:13" x14ac:dyDescent="0.35">
      <c r="A256" t="s">
        <v>362</v>
      </c>
      <c r="B256">
        <v>680017763</v>
      </c>
      <c r="C256">
        <v>154804</v>
      </c>
      <c r="D256" t="s">
        <v>504</v>
      </c>
      <c r="E256" s="1">
        <v>43475.518506944441</v>
      </c>
      <c r="F256">
        <v>1</v>
      </c>
      <c r="G256" t="s">
        <v>505</v>
      </c>
      <c r="H256">
        <v>360</v>
      </c>
      <c r="I256" s="1">
        <v>43499.989583333336</v>
      </c>
      <c r="J256" s="2">
        <f t="shared" si="9"/>
        <v>1</v>
      </c>
      <c r="K256" s="2" t="str">
        <f>IFERROR(VLOOKUP(A256,Aux!A:B,2,0),"Outros")</f>
        <v>Águas e resíduos</v>
      </c>
      <c r="L256" s="2">
        <f t="shared" si="10"/>
        <v>2019</v>
      </c>
      <c r="M256">
        <f t="shared" si="11"/>
        <v>2</v>
      </c>
    </row>
    <row r="257" spans="1:13" x14ac:dyDescent="0.35">
      <c r="A257" t="s">
        <v>296</v>
      </c>
      <c r="B257">
        <v>507396081</v>
      </c>
      <c r="C257">
        <v>154805</v>
      </c>
      <c r="D257" t="s">
        <v>787</v>
      </c>
      <c r="E257" s="1">
        <v>43475.531886574077</v>
      </c>
      <c r="F257">
        <v>13</v>
      </c>
      <c r="G257" t="s">
        <v>277</v>
      </c>
      <c r="H257">
        <v>360</v>
      </c>
      <c r="I257" s="1">
        <v>43481.999305555553</v>
      </c>
      <c r="J257" s="2">
        <f t="shared" si="9"/>
        <v>1</v>
      </c>
      <c r="K257" s="2" t="str">
        <f>IFERROR(VLOOKUP(A257,Aux!A:B,2,0),"Outros")</f>
        <v>Municípios</v>
      </c>
      <c r="L257" s="2">
        <f t="shared" si="10"/>
        <v>2019</v>
      </c>
      <c r="M257">
        <f t="shared" si="11"/>
        <v>2</v>
      </c>
    </row>
    <row r="258" spans="1:13" x14ac:dyDescent="0.35">
      <c r="A258" t="s">
        <v>143</v>
      </c>
      <c r="B258">
        <v>506801969</v>
      </c>
      <c r="C258">
        <v>154806</v>
      </c>
      <c r="D258" t="s">
        <v>662</v>
      </c>
      <c r="E258" s="1">
        <v>43475.533900462964</v>
      </c>
      <c r="F258">
        <v>3</v>
      </c>
      <c r="G258" t="s">
        <v>663</v>
      </c>
      <c r="H258">
        <v>340</v>
      </c>
      <c r="I258" s="1">
        <v>43505.708333333336</v>
      </c>
      <c r="J258" s="2">
        <f t="shared" ref="J258:J321" si="12">IF(C258=C257,"",1)</f>
        <v>1</v>
      </c>
      <c r="K258" s="2" t="str">
        <f>IFERROR(VLOOKUP(A258,Aux!A:B,2,0),"Outros")</f>
        <v>Municípios</v>
      </c>
      <c r="L258" s="2">
        <f t="shared" ref="L258:L321" si="13">YEAR(E258)</f>
        <v>2019</v>
      </c>
      <c r="M258">
        <f t="shared" ref="M258:M321" si="14">WEEKNUM(E258)</f>
        <v>2</v>
      </c>
    </row>
    <row r="259" spans="1:13" x14ac:dyDescent="0.35">
      <c r="A259" t="s">
        <v>562</v>
      </c>
      <c r="B259">
        <v>506823318</v>
      </c>
      <c r="C259">
        <v>154807</v>
      </c>
      <c r="D259" t="s">
        <v>679</v>
      </c>
      <c r="E259" s="1">
        <v>43475.542696759258</v>
      </c>
      <c r="F259">
        <v>13</v>
      </c>
      <c r="G259" t="s">
        <v>33</v>
      </c>
      <c r="H259">
        <v>360</v>
      </c>
      <c r="I259" s="1">
        <v>43491.958333333336</v>
      </c>
      <c r="J259" s="2">
        <f t="shared" si="12"/>
        <v>1</v>
      </c>
      <c r="K259" s="2" t="str">
        <f>IFERROR(VLOOKUP(A259,Aux!A:B,2,0),"Outros")</f>
        <v>Municípios</v>
      </c>
      <c r="L259" s="2">
        <f t="shared" si="13"/>
        <v>2019</v>
      </c>
      <c r="M259">
        <f t="shared" si="14"/>
        <v>2</v>
      </c>
    </row>
    <row r="260" spans="1:13" x14ac:dyDescent="0.35">
      <c r="A260" t="s">
        <v>150</v>
      </c>
      <c r="B260">
        <v>505309939</v>
      </c>
      <c r="C260">
        <v>154808</v>
      </c>
      <c r="D260" t="s">
        <v>717</v>
      </c>
      <c r="E260" s="1">
        <v>43475.560567129629</v>
      </c>
      <c r="F260">
        <v>13</v>
      </c>
      <c r="G260" t="s">
        <v>152</v>
      </c>
      <c r="H260">
        <v>360</v>
      </c>
      <c r="I260" s="1">
        <v>43504.6875</v>
      </c>
      <c r="J260" s="2">
        <f t="shared" si="12"/>
        <v>1</v>
      </c>
      <c r="K260" s="2" t="str">
        <f>IFERROR(VLOOKUP(A260,Aux!A:B,2,0),"Outros")</f>
        <v>Municípios</v>
      </c>
      <c r="L260" s="2">
        <f t="shared" si="13"/>
        <v>2019</v>
      </c>
      <c r="M260">
        <f t="shared" si="14"/>
        <v>2</v>
      </c>
    </row>
    <row r="261" spans="1:13" x14ac:dyDescent="0.35">
      <c r="A261" t="s">
        <v>92</v>
      </c>
      <c r="B261">
        <v>506037258</v>
      </c>
      <c r="C261">
        <v>154809</v>
      </c>
      <c r="D261" t="s">
        <v>503</v>
      </c>
      <c r="E261" s="1">
        <v>43475.593877314815</v>
      </c>
      <c r="F261">
        <v>1</v>
      </c>
      <c r="G261" t="s">
        <v>266</v>
      </c>
      <c r="H261">
        <v>340</v>
      </c>
      <c r="I261" s="1">
        <v>43481.708333333336</v>
      </c>
      <c r="J261" s="2">
        <f t="shared" si="12"/>
        <v>1</v>
      </c>
      <c r="K261" s="2" t="str">
        <f>IFERROR(VLOOKUP(A261,Aux!A:B,2,0),"Outros")</f>
        <v>Municípios</v>
      </c>
      <c r="L261" s="2">
        <f t="shared" si="13"/>
        <v>2019</v>
      </c>
      <c r="M261">
        <f t="shared" si="14"/>
        <v>2</v>
      </c>
    </row>
    <row r="262" spans="1:13" x14ac:dyDescent="0.35">
      <c r="A262" t="s">
        <v>275</v>
      </c>
      <c r="B262">
        <v>505187531</v>
      </c>
      <c r="C262">
        <v>154811</v>
      </c>
      <c r="D262" t="s">
        <v>718</v>
      </c>
      <c r="E262" s="1">
        <v>43475.602187500001</v>
      </c>
      <c r="F262">
        <v>1</v>
      </c>
      <c r="G262" t="s">
        <v>33</v>
      </c>
      <c r="H262">
        <v>360</v>
      </c>
      <c r="I262" s="1">
        <v>43480.999305555553</v>
      </c>
      <c r="J262" s="2">
        <f t="shared" si="12"/>
        <v>1</v>
      </c>
      <c r="K262" s="2" t="str">
        <f>IFERROR(VLOOKUP(A262,Aux!A:B,2,0),"Outros")</f>
        <v>Municípios</v>
      </c>
      <c r="L262" s="2">
        <f t="shared" si="13"/>
        <v>2019</v>
      </c>
      <c r="M262">
        <f t="shared" si="14"/>
        <v>2</v>
      </c>
    </row>
    <row r="263" spans="1:13" x14ac:dyDescent="0.35">
      <c r="A263" t="s">
        <v>281</v>
      </c>
      <c r="B263">
        <v>508787033</v>
      </c>
      <c r="C263">
        <v>154812</v>
      </c>
      <c r="D263" t="s">
        <v>553</v>
      </c>
      <c r="E263" s="1">
        <v>43475.602199074077</v>
      </c>
      <c r="F263">
        <v>1</v>
      </c>
      <c r="G263" t="s">
        <v>33</v>
      </c>
      <c r="H263">
        <v>360</v>
      </c>
      <c r="I263" s="1">
        <v>43481.999305555553</v>
      </c>
      <c r="J263" s="2">
        <f t="shared" si="12"/>
        <v>1</v>
      </c>
      <c r="K263" s="2" t="str">
        <f>IFERROR(VLOOKUP(A263,Aux!A:B,2,0),"Outros")</f>
        <v>Municípios</v>
      </c>
      <c r="L263" s="2">
        <f t="shared" si="13"/>
        <v>2019</v>
      </c>
      <c r="M263">
        <f t="shared" si="14"/>
        <v>2</v>
      </c>
    </row>
    <row r="264" spans="1:13" x14ac:dyDescent="0.35">
      <c r="A264" t="s">
        <v>578</v>
      </c>
      <c r="B264">
        <v>501112049</v>
      </c>
      <c r="C264">
        <v>154814</v>
      </c>
      <c r="D264" t="s">
        <v>719</v>
      </c>
      <c r="E264" s="1">
        <v>43475.606608796297</v>
      </c>
      <c r="F264">
        <v>13</v>
      </c>
      <c r="G264" t="s">
        <v>720</v>
      </c>
      <c r="H264">
        <v>360</v>
      </c>
      <c r="I264" s="1">
        <v>43486.708333333336</v>
      </c>
      <c r="J264" s="2">
        <f t="shared" si="12"/>
        <v>1</v>
      </c>
      <c r="K264" s="2" t="str">
        <f>IFERROR(VLOOKUP(A264,Aux!A:B,2,0),"Outros")</f>
        <v>Municípios</v>
      </c>
      <c r="L264" s="2">
        <f t="shared" si="13"/>
        <v>2019</v>
      </c>
      <c r="M264">
        <f t="shared" si="14"/>
        <v>2</v>
      </c>
    </row>
    <row r="265" spans="1:13" x14ac:dyDescent="0.35">
      <c r="A265" t="s">
        <v>130</v>
      </c>
      <c r="B265">
        <v>512103070</v>
      </c>
      <c r="C265">
        <v>154815</v>
      </c>
      <c r="E265" s="1">
        <v>43475.609016203707</v>
      </c>
      <c r="F265">
        <v>13</v>
      </c>
      <c r="H265">
        <v>400</v>
      </c>
      <c r="J265" s="2">
        <f t="shared" si="12"/>
        <v>1</v>
      </c>
      <c r="K265" s="2" t="str">
        <f>IFERROR(VLOOKUP(A265,Aux!A:B,2,0),"Outros")</f>
        <v>Hospitais</v>
      </c>
      <c r="L265" s="2">
        <f t="shared" si="13"/>
        <v>2019</v>
      </c>
      <c r="M265">
        <f t="shared" si="14"/>
        <v>2</v>
      </c>
    </row>
    <row r="266" spans="1:13" x14ac:dyDescent="0.35">
      <c r="A266" t="s">
        <v>92</v>
      </c>
      <c r="B266">
        <v>506037258</v>
      </c>
      <c r="C266">
        <v>154816</v>
      </c>
      <c r="D266" t="s">
        <v>892</v>
      </c>
      <c r="E266" s="1">
        <v>43475.614768518521</v>
      </c>
      <c r="F266">
        <v>1</v>
      </c>
      <c r="G266" t="s">
        <v>266</v>
      </c>
      <c r="H266">
        <v>340</v>
      </c>
      <c r="I266" s="1">
        <v>43481.708333333336</v>
      </c>
      <c r="J266" s="2">
        <f t="shared" si="12"/>
        <v>1</v>
      </c>
      <c r="K266" s="2" t="str">
        <f>IFERROR(VLOOKUP(A266,Aux!A:B,2,0),"Outros")</f>
        <v>Municípios</v>
      </c>
      <c r="L266" s="2">
        <f t="shared" si="13"/>
        <v>2019</v>
      </c>
      <c r="M266">
        <f t="shared" si="14"/>
        <v>2</v>
      </c>
    </row>
    <row r="267" spans="1:13" x14ac:dyDescent="0.35">
      <c r="A267" t="s">
        <v>18</v>
      </c>
      <c r="B267">
        <v>502177080</v>
      </c>
      <c r="C267">
        <v>154819</v>
      </c>
      <c r="D267" t="s">
        <v>664</v>
      </c>
      <c r="E267" s="1">
        <v>43475.616701388892</v>
      </c>
      <c r="F267">
        <v>13</v>
      </c>
      <c r="G267" t="s">
        <v>164</v>
      </c>
      <c r="H267">
        <v>360</v>
      </c>
      <c r="I267" s="1">
        <v>43479.708333333336</v>
      </c>
      <c r="J267" s="2">
        <f t="shared" si="12"/>
        <v>1</v>
      </c>
      <c r="K267" s="2" t="str">
        <f>IFERROR(VLOOKUP(A267,Aux!A:B,2,0),"Outros")</f>
        <v>Municípios</v>
      </c>
      <c r="L267" s="2">
        <f t="shared" si="13"/>
        <v>2019</v>
      </c>
      <c r="M267">
        <f t="shared" si="14"/>
        <v>2</v>
      </c>
    </row>
    <row r="268" spans="1:13" x14ac:dyDescent="0.35">
      <c r="A268" t="s">
        <v>171</v>
      </c>
      <c r="B268">
        <v>504293125</v>
      </c>
      <c r="C268">
        <v>154823</v>
      </c>
      <c r="D268" t="s">
        <v>721</v>
      </c>
      <c r="E268" s="1">
        <v>43475.623217592591</v>
      </c>
      <c r="F268">
        <v>1</v>
      </c>
      <c r="G268" t="s">
        <v>721</v>
      </c>
      <c r="H268">
        <v>5</v>
      </c>
      <c r="I268" s="1">
        <v>43484.999305555553</v>
      </c>
      <c r="J268" s="2">
        <f t="shared" si="12"/>
        <v>1</v>
      </c>
      <c r="K268" s="2" t="str">
        <f>IFERROR(VLOOKUP(A268,Aux!A:B,2,0),"Outros")</f>
        <v>Municípios</v>
      </c>
      <c r="L268" s="2">
        <f t="shared" si="13"/>
        <v>2019</v>
      </c>
      <c r="M268">
        <f t="shared" si="14"/>
        <v>2</v>
      </c>
    </row>
    <row r="269" spans="1:13" x14ac:dyDescent="0.35">
      <c r="A269" t="s">
        <v>130</v>
      </c>
      <c r="B269">
        <v>512103070</v>
      </c>
      <c r="C269">
        <v>154824</v>
      </c>
      <c r="D269" t="s">
        <v>590</v>
      </c>
      <c r="E269" s="1">
        <v>43475.623240740744</v>
      </c>
      <c r="F269">
        <v>1</v>
      </c>
      <c r="G269" t="s">
        <v>383</v>
      </c>
      <c r="H269">
        <v>360</v>
      </c>
      <c r="I269" s="1">
        <v>43480.999305555553</v>
      </c>
      <c r="J269" s="2">
        <f t="shared" si="12"/>
        <v>1</v>
      </c>
      <c r="K269" s="2" t="str">
        <f>IFERROR(VLOOKUP(A269,Aux!A:B,2,0),"Outros")</f>
        <v>Hospitais</v>
      </c>
      <c r="L269" s="2">
        <f t="shared" si="13"/>
        <v>2019</v>
      </c>
      <c r="M269">
        <f t="shared" si="14"/>
        <v>2</v>
      </c>
    </row>
    <row r="270" spans="1:13" x14ac:dyDescent="0.35">
      <c r="A270" t="s">
        <v>143</v>
      </c>
      <c r="B270">
        <v>506801969</v>
      </c>
      <c r="C270">
        <v>154826</v>
      </c>
      <c r="D270" t="s">
        <v>665</v>
      </c>
      <c r="E270" s="1">
        <v>43475.63658564815</v>
      </c>
      <c r="F270">
        <v>1</v>
      </c>
      <c r="G270" t="s">
        <v>33</v>
      </c>
      <c r="H270">
        <v>360</v>
      </c>
      <c r="I270" s="1">
        <v>43481.708333333336</v>
      </c>
      <c r="J270" s="2">
        <f t="shared" si="12"/>
        <v>1</v>
      </c>
      <c r="K270" s="2" t="str">
        <f>IFERROR(VLOOKUP(A270,Aux!A:B,2,0),"Outros")</f>
        <v>Municípios</v>
      </c>
      <c r="L270" s="2">
        <f t="shared" si="13"/>
        <v>2019</v>
      </c>
      <c r="M270">
        <f t="shared" si="14"/>
        <v>2</v>
      </c>
    </row>
    <row r="271" spans="1:13" x14ac:dyDescent="0.35">
      <c r="A271" t="s">
        <v>157</v>
      </c>
      <c r="B271">
        <v>500122237</v>
      </c>
      <c r="C271">
        <v>154828</v>
      </c>
      <c r="D271" t="s">
        <v>591</v>
      </c>
      <c r="E271" s="1">
        <v>43475.63921296296</v>
      </c>
      <c r="F271">
        <v>13</v>
      </c>
      <c r="G271" t="s">
        <v>33</v>
      </c>
      <c r="H271">
        <v>360</v>
      </c>
      <c r="I271" s="1">
        <v>43480.999305555553</v>
      </c>
      <c r="J271" s="2">
        <f t="shared" si="12"/>
        <v>1</v>
      </c>
      <c r="K271" s="2" t="str">
        <f>IFERROR(VLOOKUP(A271,Aux!A:B,2,0),"Outros")</f>
        <v>Outros</v>
      </c>
      <c r="L271" s="2">
        <f t="shared" si="13"/>
        <v>2019</v>
      </c>
      <c r="M271">
        <f t="shared" si="14"/>
        <v>2</v>
      </c>
    </row>
    <row r="272" spans="1:13" x14ac:dyDescent="0.35">
      <c r="A272" t="s">
        <v>465</v>
      </c>
      <c r="B272">
        <v>600084779</v>
      </c>
      <c r="C272">
        <v>154834</v>
      </c>
      <c r="D272" t="s">
        <v>845</v>
      </c>
      <c r="E272" s="1">
        <v>43475.65556712963</v>
      </c>
      <c r="F272">
        <v>3</v>
      </c>
      <c r="G272" t="s">
        <v>33</v>
      </c>
      <c r="H272">
        <v>360</v>
      </c>
      <c r="I272" s="1">
        <v>43507.999305555553</v>
      </c>
      <c r="J272" s="2">
        <f t="shared" si="12"/>
        <v>1</v>
      </c>
      <c r="K272" s="2" t="str">
        <f>IFERROR(VLOOKUP(A272,Aux!A:B,2,0),"Outros")</f>
        <v>Outros</v>
      </c>
      <c r="L272" s="2">
        <f t="shared" si="13"/>
        <v>2019</v>
      </c>
      <c r="M272">
        <f t="shared" si="14"/>
        <v>2</v>
      </c>
    </row>
    <row r="273" spans="1:13" x14ac:dyDescent="0.35">
      <c r="A273" t="s">
        <v>362</v>
      </c>
      <c r="B273">
        <v>680017763</v>
      </c>
      <c r="C273">
        <v>154837</v>
      </c>
      <c r="D273" t="s">
        <v>554</v>
      </c>
      <c r="E273" s="1">
        <v>43475.660208333335</v>
      </c>
      <c r="F273">
        <v>13</v>
      </c>
      <c r="G273" t="s">
        <v>202</v>
      </c>
      <c r="H273">
        <v>360</v>
      </c>
      <c r="I273" s="1">
        <v>43482.989583333336</v>
      </c>
      <c r="J273" s="2">
        <f t="shared" si="12"/>
        <v>1</v>
      </c>
      <c r="K273" s="2" t="str">
        <f>IFERROR(VLOOKUP(A273,Aux!A:B,2,0),"Outros")</f>
        <v>Águas e resíduos</v>
      </c>
      <c r="L273" s="2">
        <f t="shared" si="13"/>
        <v>2019</v>
      </c>
      <c r="M273">
        <f t="shared" si="14"/>
        <v>2</v>
      </c>
    </row>
    <row r="274" spans="1:13" x14ac:dyDescent="0.35">
      <c r="A274" t="s">
        <v>171</v>
      </c>
      <c r="B274">
        <v>504293125</v>
      </c>
      <c r="C274">
        <v>154840</v>
      </c>
      <c r="D274" t="s">
        <v>823</v>
      </c>
      <c r="E274" s="1">
        <v>43475.665381944447</v>
      </c>
      <c r="F274">
        <v>13</v>
      </c>
      <c r="G274" t="s">
        <v>823</v>
      </c>
      <c r="H274">
        <v>360</v>
      </c>
      <c r="I274" s="1">
        <v>43485.999305555553</v>
      </c>
      <c r="J274" s="2">
        <f t="shared" si="12"/>
        <v>1</v>
      </c>
      <c r="K274" s="2" t="str">
        <f>IFERROR(VLOOKUP(A274,Aux!A:B,2,0),"Outros")</f>
        <v>Municípios</v>
      </c>
      <c r="L274" s="2">
        <f t="shared" si="13"/>
        <v>2019</v>
      </c>
      <c r="M274">
        <f t="shared" si="14"/>
        <v>2</v>
      </c>
    </row>
    <row r="275" spans="1:13" x14ac:dyDescent="0.35">
      <c r="A275" t="s">
        <v>122</v>
      </c>
      <c r="B275">
        <v>506173968</v>
      </c>
      <c r="C275">
        <v>154841</v>
      </c>
      <c r="D275" t="s">
        <v>722</v>
      </c>
      <c r="E275" s="1">
        <v>43475.667268518519</v>
      </c>
      <c r="F275">
        <v>1</v>
      </c>
      <c r="G275" t="s">
        <v>147</v>
      </c>
      <c r="H275">
        <v>360</v>
      </c>
      <c r="I275" s="1">
        <v>43492.75</v>
      </c>
      <c r="J275" s="2">
        <f t="shared" si="12"/>
        <v>1</v>
      </c>
      <c r="K275" s="2" t="str">
        <f>IFERROR(VLOOKUP(A275,Aux!A:B,2,0),"Outros")</f>
        <v>Municípios</v>
      </c>
      <c r="L275" s="2">
        <f t="shared" si="13"/>
        <v>2019</v>
      </c>
      <c r="M275">
        <f t="shared" si="14"/>
        <v>2</v>
      </c>
    </row>
    <row r="276" spans="1:13" x14ac:dyDescent="0.35">
      <c r="A276" t="s">
        <v>362</v>
      </c>
      <c r="B276">
        <v>680017763</v>
      </c>
      <c r="C276">
        <v>154847</v>
      </c>
      <c r="D276" t="s">
        <v>846</v>
      </c>
      <c r="E276" s="1">
        <v>43475.682187500002</v>
      </c>
      <c r="F276">
        <v>1</v>
      </c>
      <c r="G276" t="s">
        <v>202</v>
      </c>
      <c r="H276">
        <v>360</v>
      </c>
      <c r="I276" s="1">
        <v>43481.989583333336</v>
      </c>
      <c r="J276" s="2">
        <f t="shared" si="12"/>
        <v>1</v>
      </c>
      <c r="K276" s="2" t="str">
        <f>IFERROR(VLOOKUP(A276,Aux!A:B,2,0),"Outros")</f>
        <v>Águas e resíduos</v>
      </c>
      <c r="L276" s="2">
        <f t="shared" si="13"/>
        <v>2019</v>
      </c>
      <c r="M276">
        <f t="shared" si="14"/>
        <v>2</v>
      </c>
    </row>
    <row r="277" spans="1:13" x14ac:dyDescent="0.35">
      <c r="A277" t="s">
        <v>122</v>
      </c>
      <c r="B277">
        <v>506173968</v>
      </c>
      <c r="C277">
        <v>154848</v>
      </c>
      <c r="E277" s="1">
        <v>43475.689513888887</v>
      </c>
      <c r="F277">
        <v>1</v>
      </c>
      <c r="H277">
        <v>400</v>
      </c>
      <c r="J277" s="2">
        <f t="shared" si="12"/>
        <v>1</v>
      </c>
      <c r="K277" s="2" t="str">
        <f>IFERROR(VLOOKUP(A277,Aux!A:B,2,0),"Outros")</f>
        <v>Municípios</v>
      </c>
      <c r="L277" s="2">
        <f t="shared" si="13"/>
        <v>2019</v>
      </c>
      <c r="M277">
        <f t="shared" si="14"/>
        <v>2</v>
      </c>
    </row>
    <row r="278" spans="1:13" x14ac:dyDescent="0.35">
      <c r="A278" t="s">
        <v>196</v>
      </c>
      <c r="B278">
        <v>512096481</v>
      </c>
      <c r="C278">
        <v>154853</v>
      </c>
      <c r="D278" t="s">
        <v>788</v>
      </c>
      <c r="E278" s="1">
        <v>43475.701539351852</v>
      </c>
      <c r="F278">
        <v>1</v>
      </c>
      <c r="G278" t="s">
        <v>33</v>
      </c>
      <c r="H278">
        <v>340</v>
      </c>
      <c r="I278" s="1">
        <v>43483.708333333336</v>
      </c>
      <c r="J278" s="2">
        <f t="shared" si="12"/>
        <v>1</v>
      </c>
      <c r="K278" s="2" t="str">
        <f>IFERROR(VLOOKUP(A278,Aux!A:B,2,0),"Outros")</f>
        <v>Municípios</v>
      </c>
      <c r="L278" s="2">
        <f t="shared" si="13"/>
        <v>2019</v>
      </c>
      <c r="M278">
        <f t="shared" si="14"/>
        <v>2</v>
      </c>
    </row>
    <row r="279" spans="1:13" x14ac:dyDescent="0.35">
      <c r="A279" t="s">
        <v>157</v>
      </c>
      <c r="B279">
        <v>500122237</v>
      </c>
      <c r="C279">
        <v>154854</v>
      </c>
      <c r="E279" s="1">
        <v>43475.702256944445</v>
      </c>
      <c r="F279">
        <v>1</v>
      </c>
      <c r="H279">
        <v>400</v>
      </c>
      <c r="J279" s="2">
        <f t="shared" si="12"/>
        <v>1</v>
      </c>
      <c r="K279" s="2" t="str">
        <f>IFERROR(VLOOKUP(A279,Aux!A:B,2,0),"Outros")</f>
        <v>Outros</v>
      </c>
      <c r="L279" s="2">
        <f t="shared" si="13"/>
        <v>2019</v>
      </c>
      <c r="M279">
        <f t="shared" si="14"/>
        <v>2</v>
      </c>
    </row>
    <row r="280" spans="1:13" x14ac:dyDescent="0.35">
      <c r="A280" t="s">
        <v>157</v>
      </c>
      <c r="B280">
        <v>500122237</v>
      </c>
      <c r="C280">
        <v>154855</v>
      </c>
      <c r="D280" t="s">
        <v>847</v>
      </c>
      <c r="E280" s="1">
        <v>43475.703587962962</v>
      </c>
      <c r="F280">
        <v>13</v>
      </c>
      <c r="G280" t="s">
        <v>33</v>
      </c>
      <c r="H280">
        <v>360</v>
      </c>
      <c r="I280" s="1">
        <v>43482.999305555553</v>
      </c>
      <c r="J280" s="2">
        <f t="shared" si="12"/>
        <v>1</v>
      </c>
      <c r="K280" s="2" t="str">
        <f>IFERROR(VLOOKUP(A280,Aux!A:B,2,0),"Outros")</f>
        <v>Outros</v>
      </c>
      <c r="L280" s="2">
        <f t="shared" si="13"/>
        <v>2019</v>
      </c>
      <c r="M280">
        <f t="shared" si="14"/>
        <v>2</v>
      </c>
    </row>
    <row r="281" spans="1:13" x14ac:dyDescent="0.35">
      <c r="A281" t="s">
        <v>171</v>
      </c>
      <c r="B281">
        <v>504293125</v>
      </c>
      <c r="C281">
        <v>154862</v>
      </c>
      <c r="D281" t="s">
        <v>824</v>
      </c>
      <c r="E281" s="1">
        <v>43475.715740740743</v>
      </c>
      <c r="F281">
        <v>13</v>
      </c>
      <c r="G281" t="s">
        <v>824</v>
      </c>
      <c r="H281">
        <v>360</v>
      </c>
      <c r="I281" s="1">
        <v>43486.999305555553</v>
      </c>
      <c r="J281" s="2">
        <f t="shared" si="12"/>
        <v>1</v>
      </c>
      <c r="K281" s="2" t="str">
        <f>IFERROR(VLOOKUP(A281,Aux!A:B,2,0),"Outros")</f>
        <v>Municípios</v>
      </c>
      <c r="L281" s="2">
        <f t="shared" si="13"/>
        <v>2019</v>
      </c>
      <c r="M281">
        <f t="shared" si="14"/>
        <v>2</v>
      </c>
    </row>
    <row r="282" spans="1:13" x14ac:dyDescent="0.35">
      <c r="A282" t="s">
        <v>12</v>
      </c>
      <c r="B282">
        <v>508481287</v>
      </c>
      <c r="C282">
        <v>154865</v>
      </c>
      <c r="D282" t="s">
        <v>987</v>
      </c>
      <c r="E282" s="1">
        <v>43476.356666666667</v>
      </c>
      <c r="F282">
        <v>1</v>
      </c>
      <c r="G282" t="s">
        <v>33</v>
      </c>
      <c r="H282">
        <v>360</v>
      </c>
      <c r="I282" s="1">
        <v>43486.708333333336</v>
      </c>
      <c r="J282" s="2">
        <f t="shared" si="12"/>
        <v>1</v>
      </c>
      <c r="K282" s="2" t="str">
        <f>IFERROR(VLOOKUP(A282,Aux!A:B,2,0),"Outros")</f>
        <v>Hospitais</v>
      </c>
      <c r="L282" s="2">
        <f t="shared" si="13"/>
        <v>2019</v>
      </c>
      <c r="M282">
        <f t="shared" si="14"/>
        <v>2</v>
      </c>
    </row>
    <row r="283" spans="1:13" x14ac:dyDescent="0.35">
      <c r="A283" t="s">
        <v>308</v>
      </c>
      <c r="B283">
        <v>504884620</v>
      </c>
      <c r="C283">
        <v>154873</v>
      </c>
      <c r="E283" s="1">
        <v>43476.379432870373</v>
      </c>
      <c r="F283">
        <v>13</v>
      </c>
      <c r="G283" t="s">
        <v>643</v>
      </c>
      <c r="H283">
        <v>360</v>
      </c>
      <c r="I283" s="1">
        <v>43490.708333333336</v>
      </c>
      <c r="J283" s="2">
        <f t="shared" si="12"/>
        <v>1</v>
      </c>
      <c r="K283" s="2" t="str">
        <f>IFERROR(VLOOKUP(A283,Aux!A:B,2,0),"Outros")</f>
        <v>Municípios</v>
      </c>
      <c r="L283" s="2">
        <f t="shared" si="13"/>
        <v>2019</v>
      </c>
      <c r="M283">
        <f t="shared" si="14"/>
        <v>2</v>
      </c>
    </row>
    <row r="284" spans="1:13" x14ac:dyDescent="0.35">
      <c r="A284" t="s">
        <v>118</v>
      </c>
      <c r="B284">
        <v>680015019</v>
      </c>
      <c r="C284">
        <v>154877</v>
      </c>
      <c r="D284" t="s">
        <v>907</v>
      </c>
      <c r="E284" s="1">
        <v>43476.397986111115</v>
      </c>
      <c r="F284">
        <v>3</v>
      </c>
      <c r="G284" t="s">
        <v>33</v>
      </c>
      <c r="H284">
        <v>360</v>
      </c>
      <c r="I284" s="1">
        <v>43487.999305555553</v>
      </c>
      <c r="J284" s="2">
        <f t="shared" si="12"/>
        <v>1</v>
      </c>
      <c r="K284" s="2" t="str">
        <f>IFERROR(VLOOKUP(A284,Aux!A:B,2,0),"Outros")</f>
        <v>Águas e resíduos</v>
      </c>
      <c r="L284" s="2">
        <f t="shared" si="13"/>
        <v>2019</v>
      </c>
      <c r="M284">
        <f t="shared" si="14"/>
        <v>2</v>
      </c>
    </row>
    <row r="285" spans="1:13" x14ac:dyDescent="0.35">
      <c r="A285" t="s">
        <v>771</v>
      </c>
      <c r="B285">
        <v>512105030</v>
      </c>
      <c r="C285">
        <v>154878</v>
      </c>
      <c r="D285" t="s">
        <v>908</v>
      </c>
      <c r="E285" s="1">
        <v>43476.3983912037</v>
      </c>
      <c r="F285">
        <v>4</v>
      </c>
      <c r="G285" t="s">
        <v>909</v>
      </c>
      <c r="H285">
        <v>360</v>
      </c>
      <c r="I285" s="1">
        <v>43487.999305555553</v>
      </c>
      <c r="J285" s="2">
        <f t="shared" si="12"/>
        <v>1</v>
      </c>
      <c r="K285" s="2" t="str">
        <f>IFERROR(VLOOKUP(A285,Aux!A:B,2,0),"Outros")</f>
        <v>Hospitais</v>
      </c>
      <c r="L285" s="2">
        <f t="shared" si="13"/>
        <v>2019</v>
      </c>
      <c r="M285">
        <f t="shared" si="14"/>
        <v>2</v>
      </c>
    </row>
    <row r="286" spans="1:13" x14ac:dyDescent="0.35">
      <c r="A286" t="s">
        <v>771</v>
      </c>
      <c r="B286">
        <v>512105030</v>
      </c>
      <c r="C286">
        <v>154879</v>
      </c>
      <c r="E286" s="1">
        <v>43476.399594907409</v>
      </c>
      <c r="F286">
        <v>3</v>
      </c>
      <c r="H286">
        <v>1</v>
      </c>
      <c r="J286" s="2">
        <f t="shared" si="12"/>
        <v>1</v>
      </c>
      <c r="K286" s="2" t="str">
        <f>IFERROR(VLOOKUP(A286,Aux!A:B,2,0),"Outros")</f>
        <v>Hospitais</v>
      </c>
      <c r="L286" s="2">
        <f t="shared" si="13"/>
        <v>2019</v>
      </c>
      <c r="M286">
        <f t="shared" si="14"/>
        <v>2</v>
      </c>
    </row>
    <row r="287" spans="1:13" x14ac:dyDescent="0.35">
      <c r="A287" t="s">
        <v>136</v>
      </c>
      <c r="B287">
        <v>506730573</v>
      </c>
      <c r="C287">
        <v>154880</v>
      </c>
      <c r="E287" s="1">
        <v>43476.420486111114</v>
      </c>
      <c r="F287">
        <v>13</v>
      </c>
      <c r="H287">
        <v>400</v>
      </c>
      <c r="J287" s="2">
        <f t="shared" si="12"/>
        <v>1</v>
      </c>
      <c r="K287" s="2" t="str">
        <f>IFERROR(VLOOKUP(A287,Aux!A:B,2,0),"Outros")</f>
        <v>Municípios</v>
      </c>
      <c r="L287" s="2">
        <f t="shared" si="13"/>
        <v>2019</v>
      </c>
      <c r="M287">
        <f t="shared" si="14"/>
        <v>2</v>
      </c>
    </row>
    <row r="288" spans="1:13" x14ac:dyDescent="0.35">
      <c r="A288" t="s">
        <v>226</v>
      </c>
      <c r="B288">
        <v>506792382</v>
      </c>
      <c r="C288">
        <v>154881</v>
      </c>
      <c r="D288" t="s">
        <v>506</v>
      </c>
      <c r="E288" s="1">
        <v>43476.423692129632</v>
      </c>
      <c r="F288">
        <v>13</v>
      </c>
      <c r="G288" t="s">
        <v>507</v>
      </c>
      <c r="H288">
        <v>360</v>
      </c>
      <c r="I288" s="1">
        <v>43480.999305555553</v>
      </c>
      <c r="J288" s="2">
        <f t="shared" si="12"/>
        <v>1</v>
      </c>
      <c r="K288" s="2" t="str">
        <f>IFERROR(VLOOKUP(A288,Aux!A:B,2,0),"Outros")</f>
        <v>Municípios</v>
      </c>
      <c r="L288" s="2">
        <f t="shared" si="13"/>
        <v>2019</v>
      </c>
      <c r="M288">
        <f t="shared" si="14"/>
        <v>2</v>
      </c>
    </row>
    <row r="289" spans="1:13" x14ac:dyDescent="0.35">
      <c r="A289" t="s">
        <v>63</v>
      </c>
      <c r="B289">
        <v>502098139</v>
      </c>
      <c r="C289">
        <v>154882</v>
      </c>
      <c r="D289" t="s">
        <v>508</v>
      </c>
      <c r="E289" s="1">
        <v>43476.424062500002</v>
      </c>
      <c r="F289">
        <v>13</v>
      </c>
      <c r="G289" t="s">
        <v>33</v>
      </c>
      <c r="H289">
        <v>360</v>
      </c>
      <c r="I289" s="1">
        <v>43491.75</v>
      </c>
      <c r="J289" s="2">
        <f t="shared" si="12"/>
        <v>1</v>
      </c>
      <c r="K289" s="2" t="str">
        <f>IFERROR(VLOOKUP(A289,Aux!A:B,2,0),"Outros")</f>
        <v>Municípios</v>
      </c>
      <c r="L289" s="2">
        <f t="shared" si="13"/>
        <v>2019</v>
      </c>
      <c r="M289">
        <f t="shared" si="14"/>
        <v>2</v>
      </c>
    </row>
    <row r="290" spans="1:13" x14ac:dyDescent="0.35">
      <c r="A290" t="s">
        <v>136</v>
      </c>
      <c r="B290">
        <v>506730573</v>
      </c>
      <c r="C290">
        <v>154883</v>
      </c>
      <c r="D290" t="s">
        <v>1003</v>
      </c>
      <c r="E290" s="1">
        <v>43476.424803240741</v>
      </c>
      <c r="F290">
        <v>13</v>
      </c>
      <c r="G290" t="s">
        <v>515</v>
      </c>
      <c r="H290">
        <v>360</v>
      </c>
      <c r="I290" s="1">
        <v>43485.999305555553</v>
      </c>
      <c r="J290" s="2">
        <f t="shared" si="12"/>
        <v>1</v>
      </c>
      <c r="K290" s="2" t="str">
        <f>IFERROR(VLOOKUP(A290,Aux!A:B,2,0),"Outros")</f>
        <v>Municípios</v>
      </c>
      <c r="L290" s="2">
        <f t="shared" si="13"/>
        <v>2019</v>
      </c>
      <c r="M290">
        <f t="shared" si="14"/>
        <v>2</v>
      </c>
    </row>
    <row r="291" spans="1:13" x14ac:dyDescent="0.35">
      <c r="A291" t="s">
        <v>541</v>
      </c>
      <c r="B291">
        <v>506563774</v>
      </c>
      <c r="C291">
        <v>154884</v>
      </c>
      <c r="E291" s="1">
        <v>43476.426053240742</v>
      </c>
      <c r="F291">
        <v>13</v>
      </c>
      <c r="H291">
        <v>400</v>
      </c>
      <c r="J291" s="2">
        <f t="shared" si="12"/>
        <v>1</v>
      </c>
      <c r="K291" s="2" t="str">
        <f>IFERROR(VLOOKUP(A291,Aux!A:B,2,0),"Outros")</f>
        <v>Municípios</v>
      </c>
      <c r="L291" s="2">
        <f t="shared" si="13"/>
        <v>2019</v>
      </c>
      <c r="M291">
        <f t="shared" si="14"/>
        <v>2</v>
      </c>
    </row>
    <row r="292" spans="1:13" x14ac:dyDescent="0.35">
      <c r="A292" t="s">
        <v>63</v>
      </c>
      <c r="B292">
        <v>502098139</v>
      </c>
      <c r="C292">
        <v>154885</v>
      </c>
      <c r="D292" t="s">
        <v>509</v>
      </c>
      <c r="E292" s="1">
        <v>43476.439340277779</v>
      </c>
      <c r="F292">
        <v>13</v>
      </c>
      <c r="G292" t="s">
        <v>33</v>
      </c>
      <c r="H292">
        <v>360</v>
      </c>
      <c r="I292" s="1">
        <v>43493.75</v>
      </c>
      <c r="J292" s="2">
        <f t="shared" si="12"/>
        <v>1</v>
      </c>
      <c r="K292" s="2" t="str">
        <f>IFERROR(VLOOKUP(A292,Aux!A:B,2,0),"Outros")</f>
        <v>Municípios</v>
      </c>
      <c r="L292" s="2">
        <f t="shared" si="13"/>
        <v>2019</v>
      </c>
      <c r="M292">
        <f t="shared" si="14"/>
        <v>2</v>
      </c>
    </row>
    <row r="293" spans="1:13" x14ac:dyDescent="0.35">
      <c r="A293" t="s">
        <v>71</v>
      </c>
      <c r="B293">
        <v>500051054</v>
      </c>
      <c r="C293">
        <v>154886</v>
      </c>
      <c r="D293" t="s">
        <v>910</v>
      </c>
      <c r="E293" s="1">
        <v>43476.443854166668</v>
      </c>
      <c r="F293">
        <v>13</v>
      </c>
      <c r="G293" t="s">
        <v>202</v>
      </c>
      <c r="H293">
        <v>360</v>
      </c>
      <c r="I293" s="1">
        <v>43481.791666666664</v>
      </c>
      <c r="J293" s="2">
        <f t="shared" si="12"/>
        <v>1</v>
      </c>
      <c r="K293" s="2" t="str">
        <f>IFERROR(VLOOKUP(A293,Aux!A:B,2,0),"Outros")</f>
        <v>Municípios</v>
      </c>
      <c r="L293" s="2">
        <f t="shared" si="13"/>
        <v>2019</v>
      </c>
      <c r="M293">
        <f t="shared" si="14"/>
        <v>2</v>
      </c>
    </row>
    <row r="294" spans="1:13" x14ac:dyDescent="0.35">
      <c r="A294" t="s">
        <v>130</v>
      </c>
      <c r="B294">
        <v>512103070</v>
      </c>
      <c r="C294">
        <v>154887</v>
      </c>
      <c r="D294" t="s">
        <v>510</v>
      </c>
      <c r="E294" s="1">
        <v>43476.454780092594</v>
      </c>
      <c r="F294">
        <v>1</v>
      </c>
      <c r="G294" t="s">
        <v>383</v>
      </c>
      <c r="H294">
        <v>5</v>
      </c>
      <c r="I294" s="1">
        <v>43481.999305555553</v>
      </c>
      <c r="J294" s="2">
        <f t="shared" si="12"/>
        <v>1</v>
      </c>
      <c r="K294" s="2" t="str">
        <f>IFERROR(VLOOKUP(A294,Aux!A:B,2,0),"Outros")</f>
        <v>Hospitais</v>
      </c>
      <c r="L294" s="2">
        <f t="shared" si="13"/>
        <v>2019</v>
      </c>
      <c r="M294">
        <f t="shared" si="14"/>
        <v>2</v>
      </c>
    </row>
    <row r="295" spans="1:13" x14ac:dyDescent="0.35">
      <c r="A295" t="s">
        <v>291</v>
      </c>
      <c r="B295">
        <v>508822939</v>
      </c>
      <c r="C295">
        <v>154888</v>
      </c>
      <c r="D295" t="s">
        <v>1004</v>
      </c>
      <c r="E295" s="1">
        <v>43476.456678240742</v>
      </c>
      <c r="F295">
        <v>13</v>
      </c>
      <c r="G295" t="s">
        <v>870</v>
      </c>
      <c r="H295">
        <v>360</v>
      </c>
      <c r="I295" s="1">
        <v>43531.999305555553</v>
      </c>
      <c r="J295" s="2">
        <f t="shared" si="12"/>
        <v>1</v>
      </c>
      <c r="K295" s="2" t="str">
        <f>IFERROR(VLOOKUP(A295,Aux!A:B,2,0),"Outros")</f>
        <v>Estradas</v>
      </c>
      <c r="L295" s="2">
        <f t="shared" si="13"/>
        <v>2019</v>
      </c>
      <c r="M295">
        <f t="shared" si="14"/>
        <v>2</v>
      </c>
    </row>
    <row r="296" spans="1:13" x14ac:dyDescent="0.35">
      <c r="A296" t="s">
        <v>63</v>
      </c>
      <c r="B296">
        <v>502098139</v>
      </c>
      <c r="C296">
        <v>154890</v>
      </c>
      <c r="E296" s="1">
        <v>43476.465995370374</v>
      </c>
      <c r="F296">
        <v>13</v>
      </c>
      <c r="H296">
        <v>5</v>
      </c>
      <c r="I296" s="1">
        <v>43485.75</v>
      </c>
      <c r="J296" s="2">
        <f t="shared" si="12"/>
        <v>1</v>
      </c>
      <c r="K296" s="2" t="str">
        <f>IFERROR(VLOOKUP(A296,Aux!A:B,2,0),"Outros")</f>
        <v>Municípios</v>
      </c>
      <c r="L296" s="2">
        <f t="shared" si="13"/>
        <v>2019</v>
      </c>
      <c r="M296">
        <f t="shared" si="14"/>
        <v>2</v>
      </c>
    </row>
    <row r="297" spans="1:13" x14ac:dyDescent="0.35">
      <c r="A297" t="s">
        <v>57</v>
      </c>
      <c r="B297">
        <v>501294104</v>
      </c>
      <c r="C297">
        <v>154891</v>
      </c>
      <c r="D297" t="s">
        <v>511</v>
      </c>
      <c r="E297" s="1">
        <v>43476.46733796296</v>
      </c>
      <c r="F297">
        <v>1</v>
      </c>
      <c r="G297" t="s">
        <v>116</v>
      </c>
      <c r="H297">
        <v>360</v>
      </c>
      <c r="I297" s="1">
        <v>43481.999305555553</v>
      </c>
      <c r="J297" s="2">
        <f t="shared" si="12"/>
        <v>1</v>
      </c>
      <c r="K297" s="2" t="str">
        <f>IFERROR(VLOOKUP(A297,Aux!A:B,2,0),"Outros")</f>
        <v>Municípios</v>
      </c>
      <c r="L297" s="2">
        <f t="shared" si="13"/>
        <v>2019</v>
      </c>
      <c r="M297">
        <f t="shared" si="14"/>
        <v>2</v>
      </c>
    </row>
    <row r="298" spans="1:13" x14ac:dyDescent="0.35">
      <c r="A298" t="s">
        <v>63</v>
      </c>
      <c r="B298">
        <v>502098139</v>
      </c>
      <c r="C298">
        <v>154892</v>
      </c>
      <c r="D298" t="s">
        <v>457</v>
      </c>
      <c r="E298" s="1">
        <v>43476.483576388891</v>
      </c>
      <c r="F298">
        <v>13</v>
      </c>
      <c r="G298" t="s">
        <v>33</v>
      </c>
      <c r="H298">
        <v>360</v>
      </c>
      <c r="I298" s="1">
        <v>43485.75</v>
      </c>
      <c r="J298" s="2">
        <f t="shared" si="12"/>
        <v>1</v>
      </c>
      <c r="K298" s="2" t="str">
        <f>IFERROR(VLOOKUP(A298,Aux!A:B,2,0),"Outros")</f>
        <v>Municípios</v>
      </c>
      <c r="L298" s="2">
        <f t="shared" si="13"/>
        <v>2019</v>
      </c>
      <c r="M298">
        <f t="shared" si="14"/>
        <v>2</v>
      </c>
    </row>
    <row r="299" spans="1:13" x14ac:dyDescent="0.35">
      <c r="A299" t="s">
        <v>512</v>
      </c>
      <c r="B299">
        <v>506821480</v>
      </c>
      <c r="C299">
        <v>154893</v>
      </c>
      <c r="D299" t="s">
        <v>513</v>
      </c>
      <c r="E299" s="1">
        <v>43476.485891203702</v>
      </c>
      <c r="F299">
        <v>1</v>
      </c>
      <c r="G299" t="s">
        <v>33</v>
      </c>
      <c r="H299">
        <v>5</v>
      </c>
      <c r="I299" s="1">
        <v>43515.999305555553</v>
      </c>
      <c r="J299" s="2">
        <f t="shared" si="12"/>
        <v>1</v>
      </c>
      <c r="K299" s="2" t="str">
        <f>IFERROR(VLOOKUP(A299,Aux!A:B,2,0),"Outros")</f>
        <v>Municípios</v>
      </c>
      <c r="L299" s="2">
        <f t="shared" si="13"/>
        <v>2019</v>
      </c>
      <c r="M299">
        <f t="shared" si="14"/>
        <v>2</v>
      </c>
    </row>
    <row r="300" spans="1:13" x14ac:dyDescent="0.35">
      <c r="A300" t="s">
        <v>71</v>
      </c>
      <c r="B300">
        <v>500051054</v>
      </c>
      <c r="C300">
        <v>154894</v>
      </c>
      <c r="D300" t="s">
        <v>910</v>
      </c>
      <c r="E300" s="1">
        <v>43476.497546296298</v>
      </c>
      <c r="F300">
        <v>13</v>
      </c>
      <c r="G300" t="s">
        <v>202</v>
      </c>
      <c r="H300">
        <v>400</v>
      </c>
      <c r="I300" s="1">
        <v>43481.791666666664</v>
      </c>
      <c r="J300" s="2">
        <f t="shared" si="12"/>
        <v>1</v>
      </c>
      <c r="K300" s="2" t="str">
        <f>IFERROR(VLOOKUP(A300,Aux!A:B,2,0),"Outros")</f>
        <v>Municípios</v>
      </c>
      <c r="L300" s="2">
        <f t="shared" si="13"/>
        <v>2019</v>
      </c>
      <c r="M300">
        <f t="shared" si="14"/>
        <v>2</v>
      </c>
    </row>
    <row r="301" spans="1:13" x14ac:dyDescent="0.35">
      <c r="A301" t="s">
        <v>63</v>
      </c>
      <c r="B301">
        <v>502098139</v>
      </c>
      <c r="C301">
        <v>154895</v>
      </c>
      <c r="D301" t="s">
        <v>988</v>
      </c>
      <c r="E301" s="1">
        <v>43476.500520833331</v>
      </c>
      <c r="F301">
        <v>13</v>
      </c>
      <c r="G301" t="s">
        <v>33</v>
      </c>
      <c r="H301">
        <v>340</v>
      </c>
      <c r="I301" s="1">
        <v>43485.75</v>
      </c>
      <c r="J301" s="2">
        <f t="shared" si="12"/>
        <v>1</v>
      </c>
      <c r="K301" s="2" t="str">
        <f>IFERROR(VLOOKUP(A301,Aux!A:B,2,0),"Outros")</f>
        <v>Municípios</v>
      </c>
      <c r="L301" s="2">
        <f t="shared" si="13"/>
        <v>2019</v>
      </c>
      <c r="M301">
        <f t="shared" si="14"/>
        <v>2</v>
      </c>
    </row>
    <row r="302" spans="1:13" x14ac:dyDescent="0.35">
      <c r="A302" t="s">
        <v>63</v>
      </c>
      <c r="B302">
        <v>502098139</v>
      </c>
      <c r="C302">
        <v>154896</v>
      </c>
      <c r="E302" s="1">
        <v>43476.505960648145</v>
      </c>
      <c r="F302">
        <v>13</v>
      </c>
      <c r="G302" t="s">
        <v>33</v>
      </c>
      <c r="H302">
        <v>400</v>
      </c>
      <c r="I302" s="1">
        <v>43422.75</v>
      </c>
      <c r="J302" s="2">
        <f t="shared" si="12"/>
        <v>1</v>
      </c>
      <c r="K302" s="2" t="str">
        <f>IFERROR(VLOOKUP(A302,Aux!A:B,2,0),"Outros")</f>
        <v>Municípios</v>
      </c>
      <c r="L302" s="2">
        <f t="shared" si="13"/>
        <v>2019</v>
      </c>
      <c r="M302">
        <f t="shared" si="14"/>
        <v>2</v>
      </c>
    </row>
    <row r="303" spans="1:13" x14ac:dyDescent="0.35">
      <c r="A303" t="s">
        <v>28</v>
      </c>
      <c r="B303">
        <v>505932512</v>
      </c>
      <c r="C303">
        <v>154897</v>
      </c>
      <c r="E303" s="1">
        <v>43476.532256944447</v>
      </c>
      <c r="F303">
        <v>1</v>
      </c>
      <c r="H303">
        <v>400</v>
      </c>
      <c r="J303" s="2">
        <f t="shared" si="12"/>
        <v>1</v>
      </c>
      <c r="K303" s="2" t="str">
        <f>IFERROR(VLOOKUP(A303,Aux!A:B,2,0),"Outros")</f>
        <v>Municípios</v>
      </c>
      <c r="L303" s="2">
        <f t="shared" si="13"/>
        <v>2019</v>
      </c>
      <c r="M303">
        <f t="shared" si="14"/>
        <v>2</v>
      </c>
    </row>
    <row r="304" spans="1:13" x14ac:dyDescent="0.35">
      <c r="A304" t="s">
        <v>426</v>
      </c>
      <c r="B304">
        <v>512078653</v>
      </c>
      <c r="C304">
        <v>154898</v>
      </c>
      <c r="D304" t="s">
        <v>767</v>
      </c>
      <c r="E304" s="1">
        <v>43476.54047453704</v>
      </c>
      <c r="F304">
        <v>1</v>
      </c>
      <c r="G304" t="s">
        <v>33</v>
      </c>
      <c r="H304">
        <v>360</v>
      </c>
      <c r="I304" s="1">
        <v>43484.999305555553</v>
      </c>
      <c r="J304" s="2">
        <f t="shared" si="12"/>
        <v>1</v>
      </c>
      <c r="K304" s="2" t="str">
        <f>IFERROR(VLOOKUP(A304,Aux!A:B,2,0),"Outros")</f>
        <v>Outros</v>
      </c>
      <c r="L304" s="2">
        <f t="shared" si="13"/>
        <v>2019</v>
      </c>
      <c r="M304">
        <f t="shared" si="14"/>
        <v>2</v>
      </c>
    </row>
    <row r="305" spans="1:13" x14ac:dyDescent="0.35">
      <c r="A305" t="s">
        <v>171</v>
      </c>
      <c r="B305">
        <v>504293125</v>
      </c>
      <c r="C305">
        <v>154899</v>
      </c>
      <c r="D305" t="s">
        <v>768</v>
      </c>
      <c r="E305" s="1">
        <v>43476.597592592596</v>
      </c>
      <c r="F305">
        <v>13</v>
      </c>
      <c r="G305" t="s">
        <v>768</v>
      </c>
      <c r="H305">
        <v>360</v>
      </c>
      <c r="I305" s="1">
        <v>43523.999305555553</v>
      </c>
      <c r="J305" s="2">
        <f t="shared" si="12"/>
        <v>1</v>
      </c>
      <c r="K305" s="2" t="str">
        <f>IFERROR(VLOOKUP(A305,Aux!A:B,2,0),"Outros")</f>
        <v>Municípios</v>
      </c>
      <c r="L305" s="2">
        <f t="shared" si="13"/>
        <v>2019</v>
      </c>
      <c r="M305">
        <f t="shared" si="14"/>
        <v>2</v>
      </c>
    </row>
    <row r="306" spans="1:13" x14ac:dyDescent="0.35">
      <c r="A306" t="s">
        <v>71</v>
      </c>
      <c r="B306">
        <v>500051054</v>
      </c>
      <c r="C306">
        <v>154900</v>
      </c>
      <c r="D306" t="s">
        <v>666</v>
      </c>
      <c r="E306" s="1">
        <v>43476.602002314816</v>
      </c>
      <c r="F306">
        <v>1</v>
      </c>
      <c r="G306" t="s">
        <v>202</v>
      </c>
      <c r="H306">
        <v>5</v>
      </c>
      <c r="I306" s="1">
        <v>43481.791666666664</v>
      </c>
      <c r="J306" s="2">
        <f t="shared" si="12"/>
        <v>1</v>
      </c>
      <c r="K306" s="2" t="str">
        <f>IFERROR(VLOOKUP(A306,Aux!A:B,2,0),"Outros")</f>
        <v>Municípios</v>
      </c>
      <c r="L306" s="2">
        <f t="shared" si="13"/>
        <v>2019</v>
      </c>
      <c r="M306">
        <f t="shared" si="14"/>
        <v>2</v>
      </c>
    </row>
    <row r="307" spans="1:13" x14ac:dyDescent="0.35">
      <c r="A307" t="s">
        <v>63</v>
      </c>
      <c r="B307">
        <v>502098139</v>
      </c>
      <c r="C307">
        <v>154901</v>
      </c>
      <c r="E307" s="1">
        <v>43476.616886574076</v>
      </c>
      <c r="F307">
        <v>13</v>
      </c>
      <c r="H307">
        <v>400</v>
      </c>
      <c r="I307" s="1">
        <v>43433.75</v>
      </c>
      <c r="J307" s="2">
        <f t="shared" si="12"/>
        <v>1</v>
      </c>
      <c r="K307" s="2" t="str">
        <f>IFERROR(VLOOKUP(A307,Aux!A:B,2,0),"Outros")</f>
        <v>Municípios</v>
      </c>
      <c r="L307" s="2">
        <f t="shared" si="13"/>
        <v>2019</v>
      </c>
      <c r="M307">
        <f t="shared" si="14"/>
        <v>2</v>
      </c>
    </row>
    <row r="308" spans="1:13" x14ac:dyDescent="0.35">
      <c r="A308" t="s">
        <v>105</v>
      </c>
      <c r="B308">
        <v>503311332</v>
      </c>
      <c r="C308">
        <v>154902</v>
      </c>
      <c r="D308" t="s">
        <v>825</v>
      </c>
      <c r="E308" s="1">
        <v>43476.638912037037</v>
      </c>
      <c r="F308">
        <v>13</v>
      </c>
      <c r="G308" t="s">
        <v>259</v>
      </c>
      <c r="H308">
        <v>360</v>
      </c>
      <c r="I308" s="1">
        <v>43483.708333333336</v>
      </c>
      <c r="J308" s="2">
        <f t="shared" si="12"/>
        <v>1</v>
      </c>
      <c r="K308" s="2" t="str">
        <f>IFERROR(VLOOKUP(A308,Aux!A:B,2,0),"Outros")</f>
        <v>Municípios</v>
      </c>
      <c r="L308" s="2">
        <f t="shared" si="13"/>
        <v>2019</v>
      </c>
      <c r="M308">
        <f t="shared" si="14"/>
        <v>2</v>
      </c>
    </row>
    <row r="309" spans="1:13" x14ac:dyDescent="0.35">
      <c r="A309" t="s">
        <v>63</v>
      </c>
      <c r="B309">
        <v>502098139</v>
      </c>
      <c r="C309">
        <v>154903</v>
      </c>
      <c r="D309" t="s">
        <v>769</v>
      </c>
      <c r="E309" s="1">
        <v>43476.639502314814</v>
      </c>
      <c r="F309">
        <v>13</v>
      </c>
      <c r="G309" t="s">
        <v>33</v>
      </c>
      <c r="H309">
        <v>340</v>
      </c>
      <c r="I309" s="1">
        <v>43485.75</v>
      </c>
      <c r="J309" s="2">
        <f t="shared" si="12"/>
        <v>1</v>
      </c>
      <c r="K309" s="2" t="str">
        <f>IFERROR(VLOOKUP(A309,Aux!A:B,2,0),"Outros")</f>
        <v>Municípios</v>
      </c>
      <c r="L309" s="2">
        <f t="shared" si="13"/>
        <v>2019</v>
      </c>
      <c r="M309">
        <f t="shared" si="14"/>
        <v>2</v>
      </c>
    </row>
    <row r="310" spans="1:13" x14ac:dyDescent="0.35">
      <c r="A310" t="s">
        <v>28</v>
      </c>
      <c r="B310">
        <v>505932512</v>
      </c>
      <c r="C310">
        <v>154904</v>
      </c>
      <c r="E310" s="1">
        <v>43476.657037037039</v>
      </c>
      <c r="F310">
        <v>1</v>
      </c>
      <c r="H310">
        <v>400</v>
      </c>
      <c r="J310" s="2">
        <f t="shared" si="12"/>
        <v>1</v>
      </c>
      <c r="K310" s="2" t="str">
        <f>IFERROR(VLOOKUP(A310,Aux!A:B,2,0),"Outros")</f>
        <v>Municípios</v>
      </c>
      <c r="L310" s="2">
        <f t="shared" si="13"/>
        <v>2019</v>
      </c>
      <c r="M310">
        <f t="shared" si="14"/>
        <v>2</v>
      </c>
    </row>
    <row r="311" spans="1:13" x14ac:dyDescent="0.35">
      <c r="A311" t="s">
        <v>88</v>
      </c>
      <c r="B311">
        <v>506624200</v>
      </c>
      <c r="C311">
        <v>154905</v>
      </c>
      <c r="D311" t="s">
        <v>667</v>
      </c>
      <c r="E311" s="1">
        <v>43476.671770833331</v>
      </c>
      <c r="F311">
        <v>13</v>
      </c>
      <c r="G311" t="s">
        <v>446</v>
      </c>
      <c r="H311">
        <v>360</v>
      </c>
      <c r="I311" s="1">
        <v>43481.708333333336</v>
      </c>
      <c r="J311" s="2">
        <f t="shared" si="12"/>
        <v>1</v>
      </c>
      <c r="K311" s="2" t="str">
        <f>IFERROR(VLOOKUP(A311,Aux!A:B,2,0),"Outros")</f>
        <v>Municípios</v>
      </c>
      <c r="L311" s="2">
        <f t="shared" si="13"/>
        <v>2019</v>
      </c>
      <c r="M311">
        <f t="shared" si="14"/>
        <v>2</v>
      </c>
    </row>
    <row r="312" spans="1:13" x14ac:dyDescent="0.35">
      <c r="A312" t="s">
        <v>48</v>
      </c>
      <c r="B312">
        <v>503035416</v>
      </c>
      <c r="C312">
        <v>154906</v>
      </c>
      <c r="E312" s="1">
        <v>43476.677847222221</v>
      </c>
      <c r="F312">
        <v>13</v>
      </c>
      <c r="G312" t="s">
        <v>33</v>
      </c>
      <c r="H312">
        <v>5</v>
      </c>
      <c r="I312" s="1">
        <v>43488.708333333336</v>
      </c>
      <c r="J312" s="2">
        <f t="shared" si="12"/>
        <v>1</v>
      </c>
      <c r="K312" s="2" t="str">
        <f>IFERROR(VLOOKUP(A312,Aux!A:B,2,0),"Outros")</f>
        <v>Hospitais</v>
      </c>
      <c r="L312" s="2">
        <f t="shared" si="13"/>
        <v>2019</v>
      </c>
      <c r="M312">
        <f t="shared" si="14"/>
        <v>2</v>
      </c>
    </row>
    <row r="313" spans="1:13" x14ac:dyDescent="0.35">
      <c r="A313" t="s">
        <v>668</v>
      </c>
      <c r="B313">
        <v>501904077</v>
      </c>
      <c r="C313">
        <v>154907</v>
      </c>
      <c r="D313" t="s">
        <v>669</v>
      </c>
      <c r="E313" s="1">
        <v>43476.689930555556</v>
      </c>
      <c r="F313">
        <v>1</v>
      </c>
      <c r="G313" t="s">
        <v>33</v>
      </c>
      <c r="H313">
        <v>360</v>
      </c>
      <c r="I313" s="1">
        <v>43482.416666666664</v>
      </c>
      <c r="J313" s="2">
        <f t="shared" si="12"/>
        <v>1</v>
      </c>
      <c r="K313" s="2" t="str">
        <f>IFERROR(VLOOKUP(A313,Aux!A:B,2,0),"Outros")</f>
        <v>Portos</v>
      </c>
      <c r="L313" s="2">
        <f t="shared" si="13"/>
        <v>2019</v>
      </c>
      <c r="M313">
        <f t="shared" si="14"/>
        <v>2</v>
      </c>
    </row>
    <row r="314" spans="1:13" x14ac:dyDescent="0.35">
      <c r="A314" t="s">
        <v>157</v>
      </c>
      <c r="B314">
        <v>500122237</v>
      </c>
      <c r="C314">
        <v>154908</v>
      </c>
      <c r="D314" t="s">
        <v>555</v>
      </c>
      <c r="E314" s="1">
        <v>43476.690416666665</v>
      </c>
      <c r="F314">
        <v>3</v>
      </c>
      <c r="G314" t="s">
        <v>194</v>
      </c>
      <c r="H314">
        <v>300</v>
      </c>
      <c r="I314" s="1">
        <v>43486.999305555553</v>
      </c>
      <c r="J314" s="2">
        <f t="shared" si="12"/>
        <v>1</v>
      </c>
      <c r="K314" s="2" t="str">
        <f>IFERROR(VLOOKUP(A314,Aux!A:B,2,0),"Outros")</f>
        <v>Outros</v>
      </c>
      <c r="L314" s="2">
        <f t="shared" si="13"/>
        <v>2019</v>
      </c>
      <c r="M314">
        <f t="shared" si="14"/>
        <v>2</v>
      </c>
    </row>
    <row r="315" spans="1:13" x14ac:dyDescent="0.35">
      <c r="A315" t="s">
        <v>71</v>
      </c>
      <c r="B315">
        <v>500051054</v>
      </c>
      <c r="C315">
        <v>154909</v>
      </c>
      <c r="E315" s="1">
        <v>43476.697453703702</v>
      </c>
      <c r="F315">
        <v>13</v>
      </c>
      <c r="G315" t="s">
        <v>33</v>
      </c>
      <c r="H315">
        <v>400</v>
      </c>
      <c r="J315" s="2">
        <f t="shared" si="12"/>
        <v>1</v>
      </c>
      <c r="K315" s="2" t="str">
        <f>IFERROR(VLOOKUP(A315,Aux!A:B,2,0),"Outros")</f>
        <v>Municípios</v>
      </c>
      <c r="L315" s="2">
        <f t="shared" si="13"/>
        <v>2019</v>
      </c>
      <c r="M315">
        <f t="shared" si="14"/>
        <v>2</v>
      </c>
    </row>
    <row r="316" spans="1:13" x14ac:dyDescent="0.35">
      <c r="A316" t="s">
        <v>197</v>
      </c>
      <c r="B316">
        <v>506334562</v>
      </c>
      <c r="C316">
        <v>154910</v>
      </c>
      <c r="D316" t="s">
        <v>670</v>
      </c>
      <c r="E316" s="1">
        <v>43476.705381944441</v>
      </c>
      <c r="F316">
        <v>3</v>
      </c>
      <c r="G316" t="s">
        <v>210</v>
      </c>
      <c r="H316">
        <v>360</v>
      </c>
      <c r="I316" s="1">
        <v>43506.999305555553</v>
      </c>
      <c r="J316" s="2">
        <f t="shared" si="12"/>
        <v>1</v>
      </c>
      <c r="K316" s="2" t="str">
        <f>IFERROR(VLOOKUP(A316,Aux!A:B,2,0),"Outros")</f>
        <v>Municípios</v>
      </c>
      <c r="L316" s="2">
        <f t="shared" si="13"/>
        <v>2019</v>
      </c>
      <c r="M316">
        <f t="shared" si="14"/>
        <v>2</v>
      </c>
    </row>
    <row r="317" spans="1:13" x14ac:dyDescent="0.35">
      <c r="A317" t="s">
        <v>122</v>
      </c>
      <c r="B317">
        <v>506173968</v>
      </c>
      <c r="C317">
        <v>154911</v>
      </c>
      <c r="D317" t="s">
        <v>934</v>
      </c>
      <c r="E317" s="1">
        <v>43476.720960648148</v>
      </c>
      <c r="F317">
        <v>1</v>
      </c>
      <c r="G317" t="s">
        <v>597</v>
      </c>
      <c r="H317">
        <v>360</v>
      </c>
      <c r="I317" s="1">
        <v>43493.729166666664</v>
      </c>
      <c r="J317" s="2">
        <f t="shared" si="12"/>
        <v>1</v>
      </c>
      <c r="K317" s="2" t="str">
        <f>IFERROR(VLOOKUP(A317,Aux!A:B,2,0),"Outros")</f>
        <v>Municípios</v>
      </c>
      <c r="L317" s="2">
        <f t="shared" si="13"/>
        <v>2019</v>
      </c>
      <c r="M317">
        <f t="shared" si="14"/>
        <v>2</v>
      </c>
    </row>
    <row r="318" spans="1:13" x14ac:dyDescent="0.35">
      <c r="A318" t="s">
        <v>157</v>
      </c>
      <c r="B318">
        <v>500122237</v>
      </c>
      <c r="C318">
        <v>154912</v>
      </c>
      <c r="D318" t="s">
        <v>556</v>
      </c>
      <c r="E318" s="1">
        <v>43476.732546296298</v>
      </c>
      <c r="F318">
        <v>3</v>
      </c>
      <c r="G318" t="s">
        <v>194</v>
      </c>
      <c r="H318">
        <v>300</v>
      </c>
      <c r="I318" s="1">
        <v>43486.999305555553</v>
      </c>
      <c r="J318" s="2">
        <f t="shared" si="12"/>
        <v>1</v>
      </c>
      <c r="K318" s="2" t="str">
        <f>IFERROR(VLOOKUP(A318,Aux!A:B,2,0),"Outros")</f>
        <v>Outros</v>
      </c>
      <c r="L318" s="2">
        <f t="shared" si="13"/>
        <v>2019</v>
      </c>
      <c r="M318">
        <f t="shared" si="14"/>
        <v>2</v>
      </c>
    </row>
    <row r="319" spans="1:13" x14ac:dyDescent="0.35">
      <c r="A319" t="s">
        <v>71</v>
      </c>
      <c r="B319">
        <v>500051054</v>
      </c>
      <c r="C319">
        <v>154913</v>
      </c>
      <c r="D319" t="s">
        <v>557</v>
      </c>
      <c r="E319" s="1">
        <v>43476.740173611113</v>
      </c>
      <c r="F319">
        <v>13</v>
      </c>
      <c r="G319" t="s">
        <v>202</v>
      </c>
      <c r="H319">
        <v>360</v>
      </c>
      <c r="I319" s="1">
        <v>43482.791666666664</v>
      </c>
      <c r="J319" s="2">
        <f t="shared" si="12"/>
        <v>1</v>
      </c>
      <c r="K319" s="2" t="str">
        <f>IFERROR(VLOOKUP(A319,Aux!A:B,2,0),"Outros")</f>
        <v>Municípios</v>
      </c>
      <c r="L319" s="2">
        <f t="shared" si="13"/>
        <v>2019</v>
      </c>
      <c r="M319">
        <f t="shared" si="14"/>
        <v>2</v>
      </c>
    </row>
    <row r="320" spans="1:13" x14ac:dyDescent="0.35">
      <c r="A320" t="s">
        <v>48</v>
      </c>
      <c r="B320">
        <v>503035416</v>
      </c>
      <c r="C320">
        <v>154914</v>
      </c>
      <c r="D320" t="s">
        <v>911</v>
      </c>
      <c r="E320" s="1">
        <v>43476.748402777775</v>
      </c>
      <c r="F320">
        <v>1</v>
      </c>
      <c r="G320" t="s">
        <v>33</v>
      </c>
      <c r="H320">
        <v>340</v>
      </c>
      <c r="I320" s="1">
        <v>43481.708333333336</v>
      </c>
      <c r="J320" s="2">
        <f t="shared" si="12"/>
        <v>1</v>
      </c>
      <c r="K320" s="2" t="str">
        <f>IFERROR(VLOOKUP(A320,Aux!A:B,2,0),"Outros")</f>
        <v>Hospitais</v>
      </c>
      <c r="L320" s="2">
        <f t="shared" si="13"/>
        <v>2019</v>
      </c>
      <c r="M320">
        <f t="shared" si="14"/>
        <v>2</v>
      </c>
    </row>
    <row r="321" spans="1:13" x14ac:dyDescent="0.35">
      <c r="A321" t="s">
        <v>48</v>
      </c>
      <c r="B321">
        <v>503035416</v>
      </c>
      <c r="C321">
        <v>154927</v>
      </c>
      <c r="E321" s="1">
        <v>43479.351805555554</v>
      </c>
      <c r="F321">
        <v>1</v>
      </c>
      <c r="G321" t="s">
        <v>33</v>
      </c>
      <c r="H321">
        <v>5</v>
      </c>
      <c r="I321" s="1">
        <v>43482.708333333336</v>
      </c>
      <c r="J321" s="2">
        <f t="shared" si="12"/>
        <v>1</v>
      </c>
      <c r="K321" s="2" t="str">
        <f>IFERROR(VLOOKUP(A321,Aux!A:B,2,0),"Outros")</f>
        <v>Hospitais</v>
      </c>
      <c r="L321" s="2">
        <f t="shared" si="13"/>
        <v>2019</v>
      </c>
      <c r="M321">
        <f t="shared" si="14"/>
        <v>3</v>
      </c>
    </row>
    <row r="322" spans="1:13" x14ac:dyDescent="0.35">
      <c r="A322" t="s">
        <v>578</v>
      </c>
      <c r="B322">
        <v>501112049</v>
      </c>
      <c r="C322">
        <v>154928</v>
      </c>
      <c r="D322" t="s">
        <v>848</v>
      </c>
      <c r="E322" s="1">
        <v>43479.357199074075</v>
      </c>
      <c r="F322">
        <v>13</v>
      </c>
      <c r="G322" t="s">
        <v>849</v>
      </c>
      <c r="H322">
        <v>360</v>
      </c>
      <c r="I322" s="1">
        <v>43486.708333333336</v>
      </c>
      <c r="J322" s="2">
        <f t="shared" ref="J322:J385" si="15">IF(C322=C321,"",1)</f>
        <v>1</v>
      </c>
      <c r="K322" s="2" t="str">
        <f>IFERROR(VLOOKUP(A322,Aux!A:B,2,0),"Outros")</f>
        <v>Municípios</v>
      </c>
      <c r="L322" s="2">
        <f t="shared" ref="L322:L385" si="16">YEAR(E322)</f>
        <v>2019</v>
      </c>
      <c r="M322">
        <f t="shared" ref="M322:M385" si="17">WEEKNUM(E322)</f>
        <v>3</v>
      </c>
    </row>
    <row r="323" spans="1:13" x14ac:dyDescent="0.35">
      <c r="A323" t="s">
        <v>12</v>
      </c>
      <c r="B323">
        <v>508481287</v>
      </c>
      <c r="C323">
        <v>154929</v>
      </c>
      <c r="D323" t="s">
        <v>850</v>
      </c>
      <c r="E323" s="1">
        <v>43479.385405092595</v>
      </c>
      <c r="F323">
        <v>1</v>
      </c>
      <c r="G323" t="s">
        <v>33</v>
      </c>
      <c r="H323">
        <v>360</v>
      </c>
      <c r="I323" s="1">
        <v>43482.708333333336</v>
      </c>
      <c r="J323" s="2">
        <f t="shared" si="15"/>
        <v>1</v>
      </c>
      <c r="K323" s="2" t="str">
        <f>IFERROR(VLOOKUP(A323,Aux!A:B,2,0),"Outros")</f>
        <v>Hospitais</v>
      </c>
      <c r="L323" s="2">
        <f t="shared" si="16"/>
        <v>2019</v>
      </c>
      <c r="M323">
        <f t="shared" si="17"/>
        <v>3</v>
      </c>
    </row>
    <row r="324" spans="1:13" x14ac:dyDescent="0.35">
      <c r="A324" t="s">
        <v>599</v>
      </c>
      <c r="B324">
        <v>680012907</v>
      </c>
      <c r="C324">
        <v>154930</v>
      </c>
      <c r="D324" t="s">
        <v>770</v>
      </c>
      <c r="E324" s="1">
        <v>43479.388611111113</v>
      </c>
      <c r="F324">
        <v>13</v>
      </c>
      <c r="G324" t="s">
        <v>266</v>
      </c>
      <c r="H324">
        <v>360</v>
      </c>
      <c r="I324" s="1">
        <v>43486.999305555553</v>
      </c>
      <c r="J324" s="2">
        <f t="shared" si="15"/>
        <v>1</v>
      </c>
      <c r="K324" s="2" t="str">
        <f>IFERROR(VLOOKUP(A324,Aux!A:B,2,0),"Outros")</f>
        <v>Águas e resíduos</v>
      </c>
      <c r="L324" s="2">
        <f t="shared" si="16"/>
        <v>2019</v>
      </c>
      <c r="M324">
        <f t="shared" si="17"/>
        <v>3</v>
      </c>
    </row>
    <row r="325" spans="1:13" x14ac:dyDescent="0.35">
      <c r="A325" t="s">
        <v>118</v>
      </c>
      <c r="B325">
        <v>680015019</v>
      </c>
      <c r="C325">
        <v>154934</v>
      </c>
      <c r="D325" t="s">
        <v>851</v>
      </c>
      <c r="E325" s="1">
        <v>43479.404652777775</v>
      </c>
      <c r="F325">
        <v>1</v>
      </c>
      <c r="G325" t="s">
        <v>33</v>
      </c>
      <c r="H325">
        <v>360</v>
      </c>
      <c r="I325" s="1">
        <v>43484.666666666664</v>
      </c>
      <c r="J325" s="2">
        <f t="shared" si="15"/>
        <v>1</v>
      </c>
      <c r="K325" s="2" t="str">
        <f>IFERROR(VLOOKUP(A325,Aux!A:B,2,0),"Outros")</f>
        <v>Águas e resíduos</v>
      </c>
      <c r="L325" s="2">
        <f t="shared" si="16"/>
        <v>2019</v>
      </c>
      <c r="M325">
        <f t="shared" si="17"/>
        <v>3</v>
      </c>
    </row>
    <row r="326" spans="1:13" x14ac:dyDescent="0.35">
      <c r="A326" t="s">
        <v>140</v>
      </c>
      <c r="B326">
        <v>506614913</v>
      </c>
      <c r="C326">
        <v>154935</v>
      </c>
      <c r="E326" s="1">
        <v>43479.415532407409</v>
      </c>
      <c r="F326">
        <v>1</v>
      </c>
      <c r="H326">
        <v>400</v>
      </c>
      <c r="J326" s="2">
        <f t="shared" si="15"/>
        <v>1</v>
      </c>
      <c r="K326" s="2" t="str">
        <f>IFERROR(VLOOKUP(A326,Aux!A:B,2,0),"Outros")</f>
        <v>Municípios</v>
      </c>
      <c r="L326" s="2">
        <f t="shared" si="16"/>
        <v>2019</v>
      </c>
      <c r="M326">
        <f t="shared" si="17"/>
        <v>3</v>
      </c>
    </row>
    <row r="327" spans="1:13" x14ac:dyDescent="0.35">
      <c r="A327" t="s">
        <v>35</v>
      </c>
      <c r="B327">
        <v>508666236</v>
      </c>
      <c r="C327">
        <v>154936</v>
      </c>
      <c r="E327" s="1">
        <v>43479.416076388887</v>
      </c>
      <c r="F327">
        <v>7</v>
      </c>
      <c r="H327">
        <v>400</v>
      </c>
      <c r="J327" s="2">
        <f t="shared" si="15"/>
        <v>1</v>
      </c>
      <c r="K327" s="2" t="str">
        <f>IFERROR(VLOOKUP(A327,Aux!A:B,2,0),"Outros")</f>
        <v>Outros</v>
      </c>
      <c r="L327" s="2">
        <f t="shared" si="16"/>
        <v>2019</v>
      </c>
      <c r="M327">
        <f t="shared" si="17"/>
        <v>3</v>
      </c>
    </row>
    <row r="328" spans="1:13" x14ac:dyDescent="0.35">
      <c r="A328" t="s">
        <v>122</v>
      </c>
      <c r="B328">
        <v>506173968</v>
      </c>
      <c r="C328">
        <v>154937</v>
      </c>
      <c r="E328" s="1">
        <v>43479.416712962964</v>
      </c>
      <c r="F328">
        <v>1</v>
      </c>
      <c r="H328">
        <v>400</v>
      </c>
      <c r="J328" s="2">
        <f t="shared" si="15"/>
        <v>1</v>
      </c>
      <c r="K328" s="2" t="str">
        <f>IFERROR(VLOOKUP(A328,Aux!A:B,2,0),"Outros")</f>
        <v>Municípios</v>
      </c>
      <c r="L328" s="2">
        <f t="shared" si="16"/>
        <v>2019</v>
      </c>
      <c r="M328">
        <f t="shared" si="17"/>
        <v>3</v>
      </c>
    </row>
    <row r="329" spans="1:13" x14ac:dyDescent="0.35">
      <c r="A329" t="s">
        <v>541</v>
      </c>
      <c r="B329">
        <v>506563774</v>
      </c>
      <c r="C329">
        <v>154938</v>
      </c>
      <c r="D329" t="s">
        <v>789</v>
      </c>
      <c r="E329" s="1">
        <v>43479.419409722221</v>
      </c>
      <c r="F329">
        <v>13</v>
      </c>
      <c r="G329" t="s">
        <v>790</v>
      </c>
      <c r="H329">
        <v>360</v>
      </c>
      <c r="I329" s="1">
        <v>43484.999305555553</v>
      </c>
      <c r="J329" s="2">
        <f t="shared" si="15"/>
        <v>1</v>
      </c>
      <c r="K329" s="2" t="str">
        <f>IFERROR(VLOOKUP(A329,Aux!A:B,2,0),"Outros")</f>
        <v>Municípios</v>
      </c>
      <c r="L329" s="2">
        <f t="shared" si="16"/>
        <v>2019</v>
      </c>
      <c r="M329">
        <f t="shared" si="17"/>
        <v>3</v>
      </c>
    </row>
    <row r="330" spans="1:13" x14ac:dyDescent="0.35">
      <c r="A330" t="s">
        <v>48</v>
      </c>
      <c r="B330">
        <v>503035416</v>
      </c>
      <c r="C330">
        <v>154939</v>
      </c>
      <c r="D330" t="s">
        <v>852</v>
      </c>
      <c r="E330" s="1">
        <v>43479.426087962966</v>
      </c>
      <c r="F330">
        <v>1</v>
      </c>
      <c r="G330" t="s">
        <v>33</v>
      </c>
      <c r="H330">
        <v>200</v>
      </c>
      <c r="I330" s="1">
        <v>43482.708333333336</v>
      </c>
      <c r="J330" s="2">
        <f t="shared" si="15"/>
        <v>1</v>
      </c>
      <c r="K330" s="2" t="str">
        <f>IFERROR(VLOOKUP(A330,Aux!A:B,2,0),"Outros")</f>
        <v>Hospitais</v>
      </c>
      <c r="L330" s="2">
        <f t="shared" si="16"/>
        <v>2019</v>
      </c>
      <c r="M330">
        <f t="shared" si="17"/>
        <v>3</v>
      </c>
    </row>
    <row r="331" spans="1:13" x14ac:dyDescent="0.35">
      <c r="A331" t="s">
        <v>12</v>
      </c>
      <c r="B331">
        <v>508481287</v>
      </c>
      <c r="C331">
        <v>154940</v>
      </c>
      <c r="E331" s="1">
        <v>43479.431145833332</v>
      </c>
      <c r="F331">
        <v>1</v>
      </c>
      <c r="H331">
        <v>400</v>
      </c>
      <c r="J331" s="2">
        <f t="shared" si="15"/>
        <v>1</v>
      </c>
      <c r="K331" s="2" t="str">
        <f>IFERROR(VLOOKUP(A331,Aux!A:B,2,0),"Outros")</f>
        <v>Hospitais</v>
      </c>
      <c r="L331" s="2">
        <f t="shared" si="16"/>
        <v>2019</v>
      </c>
      <c r="M331">
        <f t="shared" si="17"/>
        <v>3</v>
      </c>
    </row>
    <row r="332" spans="1:13" x14ac:dyDescent="0.35">
      <c r="A332" t="s">
        <v>12</v>
      </c>
      <c r="B332">
        <v>508481287</v>
      </c>
      <c r="C332">
        <v>154941</v>
      </c>
      <c r="D332" t="s">
        <v>458</v>
      </c>
      <c r="E332" s="1">
        <v>43479.432025462964</v>
      </c>
      <c r="F332">
        <v>1</v>
      </c>
      <c r="G332" t="s">
        <v>33</v>
      </c>
      <c r="H332">
        <v>340</v>
      </c>
      <c r="I332" s="1">
        <v>43482.708333333336</v>
      </c>
      <c r="J332" s="2">
        <f t="shared" si="15"/>
        <v>1</v>
      </c>
      <c r="K332" s="2" t="str">
        <f>IFERROR(VLOOKUP(A332,Aux!A:B,2,0),"Outros")</f>
        <v>Hospitais</v>
      </c>
      <c r="L332" s="2">
        <f t="shared" si="16"/>
        <v>2019</v>
      </c>
      <c r="M332">
        <f t="shared" si="17"/>
        <v>3</v>
      </c>
    </row>
    <row r="333" spans="1:13" x14ac:dyDescent="0.35">
      <c r="A333" t="s">
        <v>71</v>
      </c>
      <c r="B333">
        <v>500051054</v>
      </c>
      <c r="C333">
        <v>154944</v>
      </c>
      <c r="D333" t="s">
        <v>935</v>
      </c>
      <c r="E333" s="1">
        <v>43479.437662037039</v>
      </c>
      <c r="F333">
        <v>13</v>
      </c>
      <c r="G333" t="s">
        <v>33</v>
      </c>
      <c r="H333">
        <v>5</v>
      </c>
      <c r="I333" s="1">
        <v>43493.791666666664</v>
      </c>
      <c r="J333" s="2">
        <f t="shared" si="15"/>
        <v>1</v>
      </c>
      <c r="K333" s="2" t="str">
        <f>IFERROR(VLOOKUP(A333,Aux!A:B,2,0),"Outros")</f>
        <v>Municípios</v>
      </c>
      <c r="L333" s="2">
        <f t="shared" si="16"/>
        <v>2019</v>
      </c>
      <c r="M333">
        <f t="shared" si="17"/>
        <v>3</v>
      </c>
    </row>
    <row r="334" spans="1:13" x14ac:dyDescent="0.35">
      <c r="A334" t="s">
        <v>464</v>
      </c>
      <c r="B334">
        <v>512026840</v>
      </c>
      <c r="C334">
        <v>154947</v>
      </c>
      <c r="E334" s="1">
        <v>43479.440497685187</v>
      </c>
      <c r="F334">
        <v>3</v>
      </c>
      <c r="H334">
        <v>1</v>
      </c>
      <c r="I334" s="1">
        <v>25569.999305555557</v>
      </c>
      <c r="J334" s="2">
        <f t="shared" si="15"/>
        <v>1</v>
      </c>
      <c r="K334" s="2" t="str">
        <f>IFERROR(VLOOKUP(A334,Aux!A:B,2,0),"Outros")</f>
        <v>Outros</v>
      </c>
      <c r="L334" s="2">
        <f t="shared" si="16"/>
        <v>2019</v>
      </c>
      <c r="M334">
        <f t="shared" si="17"/>
        <v>3</v>
      </c>
    </row>
    <row r="335" spans="1:13" x14ac:dyDescent="0.35">
      <c r="A335" t="s">
        <v>223</v>
      </c>
      <c r="B335">
        <v>680018140</v>
      </c>
      <c r="C335">
        <v>154948</v>
      </c>
      <c r="D335" t="s">
        <v>1005</v>
      </c>
      <c r="E335" s="1">
        <v>43479.443680555552</v>
      </c>
      <c r="F335">
        <v>1</v>
      </c>
      <c r="G335" t="s">
        <v>225</v>
      </c>
      <c r="H335">
        <v>360</v>
      </c>
      <c r="I335" s="1">
        <v>43488.999305555553</v>
      </c>
      <c r="J335" s="2">
        <f t="shared" si="15"/>
        <v>1</v>
      </c>
      <c r="K335" s="2" t="str">
        <f>IFERROR(VLOOKUP(A335,Aux!A:B,2,0),"Outros")</f>
        <v>Municípios</v>
      </c>
      <c r="L335" s="2">
        <f t="shared" si="16"/>
        <v>2019</v>
      </c>
      <c r="M335">
        <f t="shared" si="17"/>
        <v>3</v>
      </c>
    </row>
    <row r="336" spans="1:13" x14ac:dyDescent="0.35">
      <c r="A336" t="s">
        <v>459</v>
      </c>
      <c r="B336">
        <v>504471350</v>
      </c>
      <c r="C336">
        <v>154950</v>
      </c>
      <c r="E336" s="1">
        <v>43479.457951388889</v>
      </c>
      <c r="F336">
        <v>13</v>
      </c>
      <c r="G336" t="s">
        <v>33</v>
      </c>
      <c r="H336">
        <v>400</v>
      </c>
      <c r="J336" s="2">
        <f t="shared" si="15"/>
        <v>1</v>
      </c>
      <c r="K336" s="2" t="str">
        <f>IFERROR(VLOOKUP(A336,Aux!A:B,2,0),"Outros")</f>
        <v>Outros</v>
      </c>
      <c r="L336" s="2">
        <f t="shared" si="16"/>
        <v>2019</v>
      </c>
      <c r="M336">
        <f t="shared" si="17"/>
        <v>3</v>
      </c>
    </row>
    <row r="337" spans="1:13" x14ac:dyDescent="0.35">
      <c r="A337" t="s">
        <v>459</v>
      </c>
      <c r="B337">
        <v>504471350</v>
      </c>
      <c r="C337">
        <v>154952</v>
      </c>
      <c r="E337" s="1">
        <v>43479.459467592591</v>
      </c>
      <c r="F337">
        <v>13</v>
      </c>
      <c r="G337" t="s">
        <v>460</v>
      </c>
      <c r="H337">
        <v>400</v>
      </c>
      <c r="I337" s="1">
        <v>43234.75</v>
      </c>
      <c r="J337" s="2">
        <f t="shared" si="15"/>
        <v>1</v>
      </c>
      <c r="K337" s="2" t="str">
        <f>IFERROR(VLOOKUP(A337,Aux!A:B,2,0),"Outros")</f>
        <v>Outros</v>
      </c>
      <c r="L337" s="2">
        <f t="shared" si="16"/>
        <v>2019</v>
      </c>
      <c r="M337">
        <f t="shared" si="17"/>
        <v>3</v>
      </c>
    </row>
    <row r="338" spans="1:13" x14ac:dyDescent="0.35">
      <c r="A338" t="s">
        <v>12</v>
      </c>
      <c r="B338">
        <v>508481287</v>
      </c>
      <c r="C338">
        <v>154958</v>
      </c>
      <c r="D338" t="s">
        <v>723</v>
      </c>
      <c r="E338" s="1">
        <v>43479.469884259262</v>
      </c>
      <c r="F338">
        <v>1</v>
      </c>
      <c r="G338" t="s">
        <v>33</v>
      </c>
      <c r="H338">
        <v>360</v>
      </c>
      <c r="I338" s="1">
        <v>43482.708333333336</v>
      </c>
      <c r="J338" s="2">
        <f t="shared" si="15"/>
        <v>1</v>
      </c>
      <c r="K338" s="2" t="str">
        <f>IFERROR(VLOOKUP(A338,Aux!A:B,2,0),"Outros")</f>
        <v>Hospitais</v>
      </c>
      <c r="L338" s="2">
        <f t="shared" si="16"/>
        <v>2019</v>
      </c>
      <c r="M338">
        <f t="shared" si="17"/>
        <v>3</v>
      </c>
    </row>
    <row r="339" spans="1:13" x14ac:dyDescent="0.35">
      <c r="A339" t="s">
        <v>771</v>
      </c>
      <c r="B339">
        <v>512105030</v>
      </c>
      <c r="C339">
        <v>154959</v>
      </c>
      <c r="D339" t="s">
        <v>772</v>
      </c>
      <c r="E339" s="1">
        <v>43479.470069444447</v>
      </c>
      <c r="F339">
        <v>1</v>
      </c>
      <c r="G339" t="s">
        <v>473</v>
      </c>
      <c r="H339">
        <v>360</v>
      </c>
      <c r="I339" s="1">
        <v>43487.999305555553</v>
      </c>
      <c r="J339" s="2">
        <f t="shared" si="15"/>
        <v>1</v>
      </c>
      <c r="K339" s="2" t="str">
        <f>IFERROR(VLOOKUP(A339,Aux!A:B,2,0),"Outros")</f>
        <v>Hospitais</v>
      </c>
      <c r="L339" s="2">
        <f t="shared" si="16"/>
        <v>2019</v>
      </c>
      <c r="M339">
        <f t="shared" si="17"/>
        <v>3</v>
      </c>
    </row>
    <row r="340" spans="1:13" x14ac:dyDescent="0.35">
      <c r="A340" t="s">
        <v>724</v>
      </c>
      <c r="B340">
        <v>501273433</v>
      </c>
      <c r="C340">
        <v>154961</v>
      </c>
      <c r="D340" t="s">
        <v>725</v>
      </c>
      <c r="E340" s="1">
        <v>43479.47446759259</v>
      </c>
      <c r="F340">
        <v>3</v>
      </c>
      <c r="G340" t="s">
        <v>726</v>
      </c>
      <c r="H340">
        <v>360</v>
      </c>
      <c r="I340" s="1">
        <v>43488.999305555553</v>
      </c>
      <c r="J340" s="2">
        <f t="shared" si="15"/>
        <v>1</v>
      </c>
      <c r="K340" s="2" t="str">
        <f>IFERROR(VLOOKUP(A340,Aux!A:B,2,0),"Outros")</f>
        <v>Municípios</v>
      </c>
      <c r="L340" s="2">
        <f t="shared" si="16"/>
        <v>2019</v>
      </c>
      <c r="M340">
        <f t="shared" si="17"/>
        <v>3</v>
      </c>
    </row>
    <row r="341" spans="1:13" x14ac:dyDescent="0.35">
      <c r="A341" t="s">
        <v>140</v>
      </c>
      <c r="B341">
        <v>506614913</v>
      </c>
      <c r="C341">
        <v>154962</v>
      </c>
      <c r="D341" t="s">
        <v>989</v>
      </c>
      <c r="E341" s="1">
        <v>43479.478576388887</v>
      </c>
      <c r="F341">
        <v>3</v>
      </c>
      <c r="G341" t="s">
        <v>47</v>
      </c>
      <c r="H341">
        <v>360</v>
      </c>
      <c r="I341" s="1">
        <v>43488.999305555553</v>
      </c>
      <c r="J341" s="2">
        <f t="shared" si="15"/>
        <v>1</v>
      </c>
      <c r="K341" s="2" t="str">
        <f>IFERROR(VLOOKUP(A341,Aux!A:B,2,0),"Outros")</f>
        <v>Municípios</v>
      </c>
      <c r="L341" s="2">
        <f t="shared" si="16"/>
        <v>2019</v>
      </c>
      <c r="M341">
        <f t="shared" si="17"/>
        <v>3</v>
      </c>
    </row>
    <row r="342" spans="1:13" x14ac:dyDescent="0.35">
      <c r="A342" t="s">
        <v>562</v>
      </c>
      <c r="B342">
        <v>506823318</v>
      </c>
      <c r="C342">
        <v>154963</v>
      </c>
      <c r="D342" t="s">
        <v>1006</v>
      </c>
      <c r="E342" s="1">
        <v>43479.488819444443</v>
      </c>
      <c r="F342">
        <v>13</v>
      </c>
      <c r="G342" t="s">
        <v>1007</v>
      </c>
      <c r="H342">
        <v>360</v>
      </c>
      <c r="I342" s="1">
        <v>43491.958333333336</v>
      </c>
      <c r="J342" s="2">
        <f t="shared" si="15"/>
        <v>1</v>
      </c>
      <c r="K342" s="2" t="str">
        <f>IFERROR(VLOOKUP(A342,Aux!A:B,2,0),"Outros")</f>
        <v>Municípios</v>
      </c>
      <c r="L342" s="2">
        <f t="shared" si="16"/>
        <v>2019</v>
      </c>
      <c r="M342">
        <f t="shared" si="17"/>
        <v>3</v>
      </c>
    </row>
    <row r="343" spans="1:13" x14ac:dyDescent="0.35">
      <c r="A343" t="s">
        <v>12</v>
      </c>
      <c r="B343">
        <v>508481287</v>
      </c>
      <c r="C343">
        <v>154964</v>
      </c>
      <c r="D343" t="s">
        <v>936</v>
      </c>
      <c r="E343" s="1">
        <v>43479.49790509259</v>
      </c>
      <c r="F343">
        <v>1</v>
      </c>
      <c r="G343" t="s">
        <v>33</v>
      </c>
      <c r="H343">
        <v>360</v>
      </c>
      <c r="I343" s="1">
        <v>43482.708333333336</v>
      </c>
      <c r="J343" s="2">
        <f t="shared" si="15"/>
        <v>1</v>
      </c>
      <c r="K343" s="2" t="str">
        <f>IFERROR(VLOOKUP(A343,Aux!A:B,2,0),"Outros")</f>
        <v>Hospitais</v>
      </c>
      <c r="L343" s="2">
        <f t="shared" si="16"/>
        <v>2019</v>
      </c>
      <c r="M343">
        <f t="shared" si="17"/>
        <v>3</v>
      </c>
    </row>
    <row r="344" spans="1:13" x14ac:dyDescent="0.35">
      <c r="A344" t="s">
        <v>454</v>
      </c>
      <c r="B344">
        <v>503450189</v>
      </c>
      <c r="C344">
        <v>154965</v>
      </c>
      <c r="D344" t="s">
        <v>671</v>
      </c>
      <c r="E344" s="1">
        <v>43479.502615740741</v>
      </c>
      <c r="F344">
        <v>13</v>
      </c>
      <c r="G344" t="s">
        <v>672</v>
      </c>
      <c r="H344">
        <v>360</v>
      </c>
      <c r="I344" s="1">
        <v>43487.75</v>
      </c>
      <c r="J344" s="2">
        <f t="shared" si="15"/>
        <v>1</v>
      </c>
      <c r="K344" s="2" t="str">
        <f>IFERROR(VLOOKUP(A344,Aux!A:B,2,0),"Outros")</f>
        <v>Estradas</v>
      </c>
      <c r="L344" s="2">
        <f t="shared" si="16"/>
        <v>2019</v>
      </c>
      <c r="M344">
        <f t="shared" si="17"/>
        <v>3</v>
      </c>
    </row>
    <row r="345" spans="1:13" x14ac:dyDescent="0.35">
      <c r="A345" t="s">
        <v>853</v>
      </c>
      <c r="B345">
        <v>506826961</v>
      </c>
      <c r="C345">
        <v>154966</v>
      </c>
      <c r="D345" t="s">
        <v>854</v>
      </c>
      <c r="E345" s="1">
        <v>43479.506180555552</v>
      </c>
      <c r="F345">
        <v>3</v>
      </c>
      <c r="G345" t="s">
        <v>855</v>
      </c>
      <c r="H345">
        <v>5</v>
      </c>
      <c r="I345" s="1">
        <v>43624.999305555553</v>
      </c>
      <c r="J345" s="2">
        <f t="shared" si="15"/>
        <v>1</v>
      </c>
      <c r="K345" s="2" t="str">
        <f>IFERROR(VLOOKUP(A345,Aux!A:B,2,0),"Outros")</f>
        <v>Municípios</v>
      </c>
      <c r="L345" s="2">
        <f t="shared" si="16"/>
        <v>2019</v>
      </c>
      <c r="M345">
        <f t="shared" si="17"/>
        <v>3</v>
      </c>
    </row>
    <row r="346" spans="1:13" x14ac:dyDescent="0.35">
      <c r="A346" t="s">
        <v>434</v>
      </c>
      <c r="B346">
        <v>506546381</v>
      </c>
      <c r="C346">
        <v>154967</v>
      </c>
      <c r="D346" t="s">
        <v>856</v>
      </c>
      <c r="E346" s="1">
        <v>43479.506574074076</v>
      </c>
      <c r="F346">
        <v>1</v>
      </c>
      <c r="G346" t="s">
        <v>33</v>
      </c>
      <c r="H346">
        <v>360</v>
      </c>
      <c r="I346" s="1">
        <v>43486.708333333336</v>
      </c>
      <c r="J346" s="2">
        <f t="shared" si="15"/>
        <v>1</v>
      </c>
      <c r="K346" s="2" t="str">
        <f>IFERROR(VLOOKUP(A346,Aux!A:B,2,0),"Outros")</f>
        <v>Municípios</v>
      </c>
      <c r="L346" s="2">
        <f t="shared" si="16"/>
        <v>2019</v>
      </c>
      <c r="M346">
        <f t="shared" si="17"/>
        <v>3</v>
      </c>
    </row>
    <row r="347" spans="1:13" x14ac:dyDescent="0.35">
      <c r="A347" t="s">
        <v>562</v>
      </c>
      <c r="B347">
        <v>506823318</v>
      </c>
      <c r="C347">
        <v>154968</v>
      </c>
      <c r="E347" s="1">
        <v>43479.510833333334</v>
      </c>
      <c r="F347">
        <v>3</v>
      </c>
      <c r="H347">
        <v>400</v>
      </c>
      <c r="J347" s="2">
        <f t="shared" si="15"/>
        <v>1</v>
      </c>
      <c r="K347" s="2" t="str">
        <f>IFERROR(VLOOKUP(A347,Aux!A:B,2,0),"Outros")</f>
        <v>Municípios</v>
      </c>
      <c r="L347" s="2">
        <f t="shared" si="16"/>
        <v>2019</v>
      </c>
      <c r="M347">
        <f t="shared" si="17"/>
        <v>3</v>
      </c>
    </row>
    <row r="348" spans="1:13" x14ac:dyDescent="0.35">
      <c r="A348" t="s">
        <v>562</v>
      </c>
      <c r="B348">
        <v>506823318</v>
      </c>
      <c r="C348">
        <v>154969</v>
      </c>
      <c r="D348" t="s">
        <v>1008</v>
      </c>
      <c r="E348" s="1">
        <v>43479.513321759259</v>
      </c>
      <c r="F348">
        <v>3</v>
      </c>
      <c r="G348" t="s">
        <v>1009</v>
      </c>
      <c r="H348">
        <v>360</v>
      </c>
      <c r="I348" s="1">
        <v>43500.958333333336</v>
      </c>
      <c r="J348" s="2">
        <f t="shared" si="15"/>
        <v>1</v>
      </c>
      <c r="K348" s="2" t="str">
        <f>IFERROR(VLOOKUP(A348,Aux!A:B,2,0),"Outros")</f>
        <v>Municípios</v>
      </c>
      <c r="L348" s="2">
        <f t="shared" si="16"/>
        <v>2019</v>
      </c>
      <c r="M348">
        <f t="shared" si="17"/>
        <v>3</v>
      </c>
    </row>
    <row r="349" spans="1:13" x14ac:dyDescent="0.35">
      <c r="A349" t="s">
        <v>12</v>
      </c>
      <c r="B349">
        <v>508481287</v>
      </c>
      <c r="C349">
        <v>154970</v>
      </c>
      <c r="E349" s="1">
        <v>43479.524398148147</v>
      </c>
      <c r="F349">
        <v>1</v>
      </c>
      <c r="H349">
        <v>400</v>
      </c>
      <c r="J349" s="2">
        <f t="shared" si="15"/>
        <v>1</v>
      </c>
      <c r="K349" s="2" t="str">
        <f>IFERROR(VLOOKUP(A349,Aux!A:B,2,0),"Outros")</f>
        <v>Hospitais</v>
      </c>
      <c r="L349" s="2">
        <f t="shared" si="16"/>
        <v>2019</v>
      </c>
      <c r="M349">
        <f t="shared" si="17"/>
        <v>3</v>
      </c>
    </row>
    <row r="350" spans="1:13" x14ac:dyDescent="0.35">
      <c r="A350" t="s">
        <v>853</v>
      </c>
      <c r="B350">
        <v>506826961</v>
      </c>
      <c r="C350">
        <v>154971</v>
      </c>
      <c r="D350" t="s">
        <v>912</v>
      </c>
      <c r="E350" s="1">
        <v>43479.535046296296</v>
      </c>
      <c r="F350">
        <v>3</v>
      </c>
      <c r="G350" t="s">
        <v>913</v>
      </c>
      <c r="H350">
        <v>360</v>
      </c>
      <c r="I350" s="1">
        <v>43514.666666666664</v>
      </c>
      <c r="J350" s="2">
        <f t="shared" si="15"/>
        <v>1</v>
      </c>
      <c r="K350" s="2" t="str">
        <f>IFERROR(VLOOKUP(A350,Aux!A:B,2,0),"Outros")</f>
        <v>Municípios</v>
      </c>
      <c r="L350" s="2">
        <f t="shared" si="16"/>
        <v>2019</v>
      </c>
      <c r="M350">
        <f t="shared" si="17"/>
        <v>3</v>
      </c>
    </row>
    <row r="351" spans="1:13" x14ac:dyDescent="0.35">
      <c r="A351" t="s">
        <v>464</v>
      </c>
      <c r="B351">
        <v>512026840</v>
      </c>
      <c r="C351">
        <v>154972</v>
      </c>
      <c r="E351" s="1">
        <v>43479.538171296299</v>
      </c>
      <c r="F351">
        <v>3</v>
      </c>
      <c r="H351">
        <v>1</v>
      </c>
      <c r="J351" s="2">
        <f t="shared" si="15"/>
        <v>1</v>
      </c>
      <c r="K351" s="2" t="str">
        <f>IFERROR(VLOOKUP(A351,Aux!A:B,2,0),"Outros")</f>
        <v>Outros</v>
      </c>
      <c r="L351" s="2">
        <f t="shared" si="16"/>
        <v>2019</v>
      </c>
      <c r="M351">
        <f t="shared" si="17"/>
        <v>3</v>
      </c>
    </row>
    <row r="352" spans="1:13" x14ac:dyDescent="0.35">
      <c r="A352" t="s">
        <v>562</v>
      </c>
      <c r="B352">
        <v>506823318</v>
      </c>
      <c r="C352">
        <v>154973</v>
      </c>
      <c r="E352" s="1">
        <v>43479.561423611114</v>
      </c>
      <c r="F352">
        <v>13</v>
      </c>
      <c r="G352" t="s">
        <v>33</v>
      </c>
      <c r="H352">
        <v>400</v>
      </c>
      <c r="J352" s="2">
        <f t="shared" si="15"/>
        <v>1</v>
      </c>
      <c r="K352" s="2" t="str">
        <f>IFERROR(VLOOKUP(A352,Aux!A:B,2,0),"Outros")</f>
        <v>Municípios</v>
      </c>
      <c r="L352" s="2">
        <f t="shared" si="16"/>
        <v>2019</v>
      </c>
      <c r="M352">
        <f t="shared" si="17"/>
        <v>3</v>
      </c>
    </row>
    <row r="353" spans="1:13" x14ac:dyDescent="0.35">
      <c r="A353" t="s">
        <v>12</v>
      </c>
      <c r="B353">
        <v>508481287</v>
      </c>
      <c r="C353">
        <v>154974</v>
      </c>
      <c r="D353" t="s">
        <v>727</v>
      </c>
      <c r="E353" s="1">
        <v>43479.564143518517</v>
      </c>
      <c r="F353">
        <v>1</v>
      </c>
      <c r="G353" t="s">
        <v>33</v>
      </c>
      <c r="H353">
        <v>340</v>
      </c>
      <c r="I353" s="1">
        <v>43482.708333333336</v>
      </c>
      <c r="J353" s="2">
        <f t="shared" si="15"/>
        <v>1</v>
      </c>
      <c r="K353" s="2" t="str">
        <f>IFERROR(VLOOKUP(A353,Aux!A:B,2,0),"Outros")</f>
        <v>Hospitais</v>
      </c>
      <c r="L353" s="2">
        <f t="shared" si="16"/>
        <v>2019</v>
      </c>
      <c r="M353">
        <f t="shared" si="17"/>
        <v>3</v>
      </c>
    </row>
    <row r="354" spans="1:13" x14ac:dyDescent="0.35">
      <c r="A354" t="s">
        <v>81</v>
      </c>
      <c r="B354">
        <v>506780902</v>
      </c>
      <c r="C354">
        <v>154975</v>
      </c>
      <c r="D354" t="s">
        <v>558</v>
      </c>
      <c r="E354" s="1">
        <v>43479.59615740741</v>
      </c>
      <c r="F354">
        <v>1</v>
      </c>
      <c r="G354" t="s">
        <v>33</v>
      </c>
      <c r="H354">
        <v>360</v>
      </c>
      <c r="I354" s="1">
        <v>43482.999305555553</v>
      </c>
      <c r="J354" s="2">
        <f t="shared" si="15"/>
        <v>1</v>
      </c>
      <c r="K354" s="2" t="str">
        <f>IFERROR(VLOOKUP(A354,Aux!A:B,2,0),"Outros")</f>
        <v>Municípios</v>
      </c>
      <c r="L354" s="2">
        <f t="shared" si="16"/>
        <v>2019</v>
      </c>
      <c r="M354">
        <f t="shared" si="17"/>
        <v>3</v>
      </c>
    </row>
    <row r="355" spans="1:13" x14ac:dyDescent="0.35">
      <c r="A355" t="s">
        <v>12</v>
      </c>
      <c r="B355">
        <v>508481287</v>
      </c>
      <c r="C355">
        <v>154976</v>
      </c>
      <c r="E355" s="1">
        <v>43479.604039351849</v>
      </c>
      <c r="F355">
        <v>1</v>
      </c>
      <c r="H355">
        <v>400</v>
      </c>
      <c r="J355" s="2">
        <f t="shared" si="15"/>
        <v>1</v>
      </c>
      <c r="K355" s="2" t="str">
        <f>IFERROR(VLOOKUP(A355,Aux!A:B,2,0),"Outros")</f>
        <v>Hospitais</v>
      </c>
      <c r="L355" s="2">
        <f t="shared" si="16"/>
        <v>2019</v>
      </c>
      <c r="M355">
        <f t="shared" si="17"/>
        <v>3</v>
      </c>
    </row>
    <row r="356" spans="1:13" x14ac:dyDescent="0.35">
      <c r="A356" t="s">
        <v>12</v>
      </c>
      <c r="B356">
        <v>508481287</v>
      </c>
      <c r="C356">
        <v>154977</v>
      </c>
      <c r="D356" t="s">
        <v>857</v>
      </c>
      <c r="E356" s="1">
        <v>43479.604178240741</v>
      </c>
      <c r="F356">
        <v>1</v>
      </c>
      <c r="G356" t="s">
        <v>33</v>
      </c>
      <c r="H356">
        <v>340</v>
      </c>
      <c r="I356" s="1">
        <v>43483.708333333336</v>
      </c>
      <c r="J356" s="2">
        <f t="shared" si="15"/>
        <v>1</v>
      </c>
      <c r="K356" s="2" t="str">
        <f>IFERROR(VLOOKUP(A356,Aux!A:B,2,0),"Outros")</f>
        <v>Hospitais</v>
      </c>
      <c r="L356" s="2">
        <f t="shared" si="16"/>
        <v>2019</v>
      </c>
      <c r="M356">
        <f t="shared" si="17"/>
        <v>3</v>
      </c>
    </row>
    <row r="357" spans="1:13" x14ac:dyDescent="0.35">
      <c r="A357" t="s">
        <v>858</v>
      </c>
      <c r="B357">
        <v>501206639</v>
      </c>
      <c r="C357">
        <v>154978</v>
      </c>
      <c r="D357" t="s">
        <v>859</v>
      </c>
      <c r="E357" s="1">
        <v>43479.607685185183</v>
      </c>
      <c r="F357">
        <v>13</v>
      </c>
      <c r="G357" t="s">
        <v>860</v>
      </c>
      <c r="H357">
        <v>340</v>
      </c>
      <c r="I357" s="1">
        <v>43484.75</v>
      </c>
      <c r="J357" s="2">
        <f t="shared" si="15"/>
        <v>1</v>
      </c>
      <c r="K357" s="2" t="str">
        <f>IFERROR(VLOOKUP(A357,Aux!A:B,2,0),"Outros")</f>
        <v>Municípios</v>
      </c>
      <c r="L357" s="2">
        <f t="shared" si="16"/>
        <v>2019</v>
      </c>
      <c r="M357">
        <f t="shared" si="17"/>
        <v>3</v>
      </c>
    </row>
    <row r="358" spans="1:13" x14ac:dyDescent="0.35">
      <c r="A358" t="s">
        <v>465</v>
      </c>
      <c r="B358">
        <v>600084779</v>
      </c>
      <c r="C358">
        <v>154979</v>
      </c>
      <c r="D358" t="s">
        <v>1010</v>
      </c>
      <c r="E358" s="1">
        <v>43479.616828703707</v>
      </c>
      <c r="F358">
        <v>13</v>
      </c>
      <c r="G358" t="s">
        <v>33</v>
      </c>
      <c r="H358">
        <v>340</v>
      </c>
      <c r="I358" s="1">
        <v>43494.708333333336</v>
      </c>
      <c r="J358" s="2">
        <f t="shared" si="15"/>
        <v>1</v>
      </c>
      <c r="K358" s="2" t="str">
        <f>IFERROR(VLOOKUP(A358,Aux!A:B,2,0),"Outros")</f>
        <v>Outros</v>
      </c>
      <c r="L358" s="2">
        <f t="shared" si="16"/>
        <v>2019</v>
      </c>
      <c r="M358">
        <f t="shared" si="17"/>
        <v>3</v>
      </c>
    </row>
    <row r="359" spans="1:13" x14ac:dyDescent="0.35">
      <c r="A359" t="s">
        <v>853</v>
      </c>
      <c r="B359">
        <v>506826961</v>
      </c>
      <c r="C359">
        <v>154980</v>
      </c>
      <c r="E359" s="1">
        <v>43479.617222222223</v>
      </c>
      <c r="F359">
        <v>3</v>
      </c>
      <c r="H359">
        <v>400</v>
      </c>
      <c r="J359" s="2">
        <f t="shared" si="15"/>
        <v>1</v>
      </c>
      <c r="K359" s="2" t="str">
        <f>IFERROR(VLOOKUP(A359,Aux!A:B,2,0),"Outros")</f>
        <v>Municípios</v>
      </c>
      <c r="L359" s="2">
        <f t="shared" si="16"/>
        <v>2019</v>
      </c>
      <c r="M359">
        <f t="shared" si="17"/>
        <v>3</v>
      </c>
    </row>
    <row r="360" spans="1:13" x14ac:dyDescent="0.35">
      <c r="A360" t="s">
        <v>461</v>
      </c>
      <c r="B360">
        <v>511010435</v>
      </c>
      <c r="C360">
        <v>154981</v>
      </c>
      <c r="D360" t="s">
        <v>462</v>
      </c>
      <c r="E360" s="1">
        <v>43479.620023148149</v>
      </c>
      <c r="F360">
        <v>13</v>
      </c>
      <c r="G360" t="s">
        <v>463</v>
      </c>
      <c r="H360">
        <v>5</v>
      </c>
      <c r="I360" s="1">
        <v>43517.708333333336</v>
      </c>
      <c r="J360" s="2">
        <f t="shared" si="15"/>
        <v>1</v>
      </c>
      <c r="K360" s="2" t="str">
        <f>IFERROR(VLOOKUP(A360,Aux!A:B,2,0),"Outros")</f>
        <v>Outros</v>
      </c>
      <c r="L360" s="2">
        <f t="shared" si="16"/>
        <v>2019</v>
      </c>
      <c r="M360">
        <f t="shared" si="17"/>
        <v>3</v>
      </c>
    </row>
    <row r="361" spans="1:13" x14ac:dyDescent="0.35">
      <c r="A361" t="s">
        <v>136</v>
      </c>
      <c r="B361">
        <v>506730573</v>
      </c>
      <c r="C361">
        <v>154982</v>
      </c>
      <c r="E361" s="1">
        <v>43479.621562499997</v>
      </c>
      <c r="F361">
        <v>1</v>
      </c>
      <c r="H361">
        <v>400</v>
      </c>
      <c r="J361" s="2">
        <f t="shared" si="15"/>
        <v>1</v>
      </c>
      <c r="K361" s="2" t="str">
        <f>IFERROR(VLOOKUP(A361,Aux!A:B,2,0),"Outros")</f>
        <v>Municípios</v>
      </c>
      <c r="L361" s="2">
        <f t="shared" si="16"/>
        <v>2019</v>
      </c>
      <c r="M361">
        <f t="shared" si="17"/>
        <v>3</v>
      </c>
    </row>
    <row r="362" spans="1:13" x14ac:dyDescent="0.35">
      <c r="A362" t="s">
        <v>136</v>
      </c>
      <c r="B362">
        <v>506730573</v>
      </c>
      <c r="C362">
        <v>154983</v>
      </c>
      <c r="D362" t="s">
        <v>514</v>
      </c>
      <c r="E362" s="1">
        <v>43479.622025462966</v>
      </c>
      <c r="F362">
        <v>1</v>
      </c>
      <c r="G362" t="s">
        <v>515</v>
      </c>
      <c r="H362">
        <v>340</v>
      </c>
      <c r="I362" s="1">
        <v>43488.625</v>
      </c>
      <c r="J362" s="2">
        <f t="shared" si="15"/>
        <v>1</v>
      </c>
      <c r="K362" s="2" t="str">
        <f>IFERROR(VLOOKUP(A362,Aux!A:B,2,0),"Outros")</f>
        <v>Municípios</v>
      </c>
      <c r="L362" s="2">
        <f t="shared" si="16"/>
        <v>2019</v>
      </c>
      <c r="M362">
        <f t="shared" si="17"/>
        <v>3</v>
      </c>
    </row>
    <row r="363" spans="1:13" x14ac:dyDescent="0.35">
      <c r="A363" t="s">
        <v>464</v>
      </c>
      <c r="B363">
        <v>512026840</v>
      </c>
      <c r="C363">
        <v>154984</v>
      </c>
      <c r="E363" s="1">
        <v>43479.649444444447</v>
      </c>
      <c r="F363">
        <v>3</v>
      </c>
      <c r="H363">
        <v>1</v>
      </c>
      <c r="J363" s="2">
        <f t="shared" si="15"/>
        <v>1</v>
      </c>
      <c r="K363" s="2" t="str">
        <f>IFERROR(VLOOKUP(A363,Aux!A:B,2,0),"Outros")</f>
        <v>Outros</v>
      </c>
      <c r="L363" s="2">
        <f t="shared" si="16"/>
        <v>2019</v>
      </c>
      <c r="M363">
        <f t="shared" si="17"/>
        <v>3</v>
      </c>
    </row>
    <row r="364" spans="1:13" x14ac:dyDescent="0.35">
      <c r="A364" t="s">
        <v>223</v>
      </c>
      <c r="B364">
        <v>680018140</v>
      </c>
      <c r="C364">
        <v>154985</v>
      </c>
      <c r="D364" t="s">
        <v>728</v>
      </c>
      <c r="E364" s="1">
        <v>43479.657685185186</v>
      </c>
      <c r="F364">
        <v>1</v>
      </c>
      <c r="G364" t="s">
        <v>33</v>
      </c>
      <c r="H364">
        <v>400</v>
      </c>
      <c r="I364" s="1">
        <v>43488.999305555553</v>
      </c>
      <c r="J364" s="2">
        <f t="shared" si="15"/>
        <v>1</v>
      </c>
      <c r="K364" s="2" t="str">
        <f>IFERROR(VLOOKUP(A364,Aux!A:B,2,0),"Outros")</f>
        <v>Municípios</v>
      </c>
      <c r="L364" s="2">
        <f t="shared" si="16"/>
        <v>2019</v>
      </c>
      <c r="M364">
        <f t="shared" si="17"/>
        <v>3</v>
      </c>
    </row>
    <row r="365" spans="1:13" x14ac:dyDescent="0.35">
      <c r="A365" t="s">
        <v>465</v>
      </c>
      <c r="B365">
        <v>600084779</v>
      </c>
      <c r="C365">
        <v>154986</v>
      </c>
      <c r="E365" s="1">
        <v>43479.658495370371</v>
      </c>
      <c r="F365">
        <v>13</v>
      </c>
      <c r="G365" t="s">
        <v>33</v>
      </c>
      <c r="H365">
        <v>5</v>
      </c>
      <c r="I365" s="1">
        <v>43494.75</v>
      </c>
      <c r="J365" s="2">
        <f t="shared" si="15"/>
        <v>1</v>
      </c>
      <c r="K365" s="2" t="str">
        <f>IFERROR(VLOOKUP(A365,Aux!A:B,2,0),"Outros")</f>
        <v>Outros</v>
      </c>
      <c r="L365" s="2">
        <f t="shared" si="16"/>
        <v>2019</v>
      </c>
      <c r="M365">
        <f t="shared" si="17"/>
        <v>3</v>
      </c>
    </row>
    <row r="366" spans="1:13" x14ac:dyDescent="0.35">
      <c r="A366" t="s">
        <v>464</v>
      </c>
      <c r="B366">
        <v>512026840</v>
      </c>
      <c r="C366">
        <v>154987</v>
      </c>
      <c r="E366" s="1">
        <v>43479.667071759257</v>
      </c>
      <c r="F366">
        <v>3</v>
      </c>
      <c r="H366">
        <v>1</v>
      </c>
      <c r="J366" s="2">
        <f t="shared" si="15"/>
        <v>1</v>
      </c>
      <c r="K366" s="2" t="str">
        <f>IFERROR(VLOOKUP(A366,Aux!A:B,2,0),"Outros")</f>
        <v>Outros</v>
      </c>
      <c r="L366" s="2">
        <f t="shared" si="16"/>
        <v>2019</v>
      </c>
      <c r="M366">
        <f t="shared" si="17"/>
        <v>3</v>
      </c>
    </row>
    <row r="367" spans="1:13" x14ac:dyDescent="0.35">
      <c r="A367" t="s">
        <v>464</v>
      </c>
      <c r="B367">
        <v>512026840</v>
      </c>
      <c r="C367">
        <v>154988</v>
      </c>
      <c r="E367" s="1">
        <v>43479.672361111108</v>
      </c>
      <c r="F367">
        <v>3</v>
      </c>
      <c r="H367">
        <v>1</v>
      </c>
      <c r="J367" s="2">
        <f t="shared" si="15"/>
        <v>1</v>
      </c>
      <c r="K367" s="2" t="str">
        <f>IFERROR(VLOOKUP(A367,Aux!A:B,2,0),"Outros")</f>
        <v>Outros</v>
      </c>
      <c r="L367" s="2">
        <f t="shared" si="16"/>
        <v>2019</v>
      </c>
      <c r="M367">
        <f t="shared" si="17"/>
        <v>3</v>
      </c>
    </row>
    <row r="368" spans="1:13" x14ac:dyDescent="0.35">
      <c r="A368" t="s">
        <v>464</v>
      </c>
      <c r="B368">
        <v>512026840</v>
      </c>
      <c r="C368">
        <v>154989</v>
      </c>
      <c r="E368" s="1">
        <v>43479.682592592595</v>
      </c>
      <c r="F368">
        <v>3</v>
      </c>
      <c r="H368">
        <v>1</v>
      </c>
      <c r="J368" s="2">
        <f t="shared" si="15"/>
        <v>1</v>
      </c>
      <c r="K368" s="2" t="str">
        <f>IFERROR(VLOOKUP(A368,Aux!A:B,2,0),"Outros")</f>
        <v>Outros</v>
      </c>
      <c r="L368" s="2">
        <f t="shared" si="16"/>
        <v>2019</v>
      </c>
      <c r="M368">
        <f t="shared" si="17"/>
        <v>3</v>
      </c>
    </row>
    <row r="369" spans="1:13" x14ac:dyDescent="0.35">
      <c r="A369" t="s">
        <v>12</v>
      </c>
      <c r="B369">
        <v>508481287</v>
      </c>
      <c r="C369">
        <v>154990</v>
      </c>
      <c r="D369" t="s">
        <v>559</v>
      </c>
      <c r="E369" s="1">
        <v>43479.687291666669</v>
      </c>
      <c r="F369">
        <v>1</v>
      </c>
      <c r="G369" t="s">
        <v>33</v>
      </c>
      <c r="H369">
        <v>360</v>
      </c>
      <c r="I369" s="1">
        <v>43483.708333333336</v>
      </c>
      <c r="J369" s="2">
        <f t="shared" si="15"/>
        <v>1</v>
      </c>
      <c r="K369" s="2" t="str">
        <f>IFERROR(VLOOKUP(A369,Aux!A:B,2,0),"Outros")</f>
        <v>Hospitais</v>
      </c>
      <c r="L369" s="2">
        <f t="shared" si="16"/>
        <v>2019</v>
      </c>
      <c r="M369">
        <f t="shared" si="17"/>
        <v>3</v>
      </c>
    </row>
    <row r="370" spans="1:13" x14ac:dyDescent="0.35">
      <c r="A370" t="s">
        <v>336</v>
      </c>
      <c r="B370">
        <v>505170876</v>
      </c>
      <c r="C370">
        <v>154991</v>
      </c>
      <c r="D370" t="s">
        <v>466</v>
      </c>
      <c r="E370" s="1">
        <v>43479.693009259259</v>
      </c>
      <c r="F370">
        <v>13</v>
      </c>
      <c r="G370" t="s">
        <v>33</v>
      </c>
      <c r="H370">
        <v>360</v>
      </c>
      <c r="I370" s="1">
        <v>43488.708333333336</v>
      </c>
      <c r="J370" s="2">
        <f t="shared" si="15"/>
        <v>1</v>
      </c>
      <c r="K370" s="2" t="str">
        <f>IFERROR(VLOOKUP(A370,Aux!A:B,2,0),"Outros")</f>
        <v>Municípios</v>
      </c>
      <c r="L370" s="2">
        <f t="shared" si="16"/>
        <v>2019</v>
      </c>
      <c r="M370">
        <f t="shared" si="17"/>
        <v>3</v>
      </c>
    </row>
    <row r="371" spans="1:13" x14ac:dyDescent="0.35">
      <c r="A371" t="s">
        <v>464</v>
      </c>
      <c r="B371">
        <v>512026840</v>
      </c>
      <c r="C371">
        <v>154992</v>
      </c>
      <c r="E371" s="1">
        <v>43479.698287037034</v>
      </c>
      <c r="F371">
        <v>3</v>
      </c>
      <c r="H371">
        <v>1</v>
      </c>
      <c r="J371" s="2">
        <f t="shared" si="15"/>
        <v>1</v>
      </c>
      <c r="K371" s="2" t="str">
        <f>IFERROR(VLOOKUP(A371,Aux!A:B,2,0),"Outros")</f>
        <v>Outros</v>
      </c>
      <c r="L371" s="2">
        <f t="shared" si="16"/>
        <v>2019</v>
      </c>
      <c r="M371">
        <f t="shared" si="17"/>
        <v>3</v>
      </c>
    </row>
    <row r="372" spans="1:13" x14ac:dyDescent="0.35">
      <c r="A372" t="s">
        <v>464</v>
      </c>
      <c r="B372">
        <v>512026840</v>
      </c>
      <c r="C372">
        <v>154993</v>
      </c>
      <c r="E372" s="1">
        <v>43479.70039351852</v>
      </c>
      <c r="F372">
        <v>3</v>
      </c>
      <c r="H372">
        <v>1</v>
      </c>
      <c r="J372" s="2">
        <f t="shared" si="15"/>
        <v>1</v>
      </c>
      <c r="K372" s="2" t="str">
        <f>IFERROR(VLOOKUP(A372,Aux!A:B,2,0),"Outros")</f>
        <v>Outros</v>
      </c>
      <c r="L372" s="2">
        <f t="shared" si="16"/>
        <v>2019</v>
      </c>
      <c r="M372">
        <f t="shared" si="17"/>
        <v>3</v>
      </c>
    </row>
    <row r="373" spans="1:13" x14ac:dyDescent="0.35">
      <c r="A373" t="s">
        <v>246</v>
      </c>
      <c r="B373">
        <v>512013241</v>
      </c>
      <c r="C373">
        <v>154994</v>
      </c>
      <c r="E373" s="1">
        <v>43479.724178240744</v>
      </c>
      <c r="F373">
        <v>1</v>
      </c>
      <c r="H373">
        <v>400</v>
      </c>
      <c r="J373" s="2">
        <f t="shared" si="15"/>
        <v>1</v>
      </c>
      <c r="K373" s="2" t="str">
        <f>IFERROR(VLOOKUP(A373,Aux!A:B,2,0),"Outros")</f>
        <v>Municípios</v>
      </c>
      <c r="L373" s="2">
        <f t="shared" si="16"/>
        <v>2019</v>
      </c>
      <c r="M373">
        <f t="shared" si="17"/>
        <v>3</v>
      </c>
    </row>
    <row r="374" spans="1:13" x14ac:dyDescent="0.35">
      <c r="A374" t="s">
        <v>15</v>
      </c>
      <c r="B374">
        <v>503541567</v>
      </c>
      <c r="C374">
        <v>154995</v>
      </c>
      <c r="E374" s="1">
        <v>43479.725486111114</v>
      </c>
      <c r="F374">
        <v>3</v>
      </c>
      <c r="H374">
        <v>400</v>
      </c>
      <c r="J374" s="2">
        <f t="shared" si="15"/>
        <v>1</v>
      </c>
      <c r="K374" s="2" t="str">
        <f>IFERROR(VLOOKUP(A374,Aux!A:B,2,0),"Outros")</f>
        <v>Municípios</v>
      </c>
      <c r="L374" s="2">
        <f t="shared" si="16"/>
        <v>2019</v>
      </c>
      <c r="M374">
        <f t="shared" si="17"/>
        <v>3</v>
      </c>
    </row>
    <row r="375" spans="1:13" x14ac:dyDescent="0.35">
      <c r="A375" t="s">
        <v>15</v>
      </c>
      <c r="B375">
        <v>503541567</v>
      </c>
      <c r="C375">
        <v>154996</v>
      </c>
      <c r="D375" t="s">
        <v>964</v>
      </c>
      <c r="E375" s="1">
        <v>43479.725648148145</v>
      </c>
      <c r="F375">
        <v>3</v>
      </c>
      <c r="G375" t="s">
        <v>33</v>
      </c>
      <c r="H375">
        <v>340</v>
      </c>
      <c r="I375" s="1">
        <v>43514.999305555553</v>
      </c>
      <c r="J375" s="2">
        <f t="shared" si="15"/>
        <v>1</v>
      </c>
      <c r="K375" s="2" t="str">
        <f>IFERROR(VLOOKUP(A375,Aux!A:B,2,0),"Outros")</f>
        <v>Municípios</v>
      </c>
      <c r="L375" s="2">
        <f t="shared" si="16"/>
        <v>2019</v>
      </c>
      <c r="M375">
        <f t="shared" si="17"/>
        <v>3</v>
      </c>
    </row>
    <row r="376" spans="1:13" x14ac:dyDescent="0.35">
      <c r="A376" t="s">
        <v>12</v>
      </c>
      <c r="B376">
        <v>508481287</v>
      </c>
      <c r="C376">
        <v>154997</v>
      </c>
      <c r="D376" t="s">
        <v>861</v>
      </c>
      <c r="E376" s="1">
        <v>43479.734479166669</v>
      </c>
      <c r="F376">
        <v>1</v>
      </c>
      <c r="G376" t="s">
        <v>33</v>
      </c>
      <c r="H376">
        <v>360</v>
      </c>
      <c r="I376" s="1">
        <v>43482.708333333336</v>
      </c>
      <c r="J376" s="2">
        <f t="shared" si="15"/>
        <v>1</v>
      </c>
      <c r="K376" s="2" t="str">
        <f>IFERROR(VLOOKUP(A376,Aux!A:B,2,0),"Outros")</f>
        <v>Hospitais</v>
      </c>
      <c r="L376" s="2">
        <f t="shared" si="16"/>
        <v>2019</v>
      </c>
      <c r="M376">
        <f t="shared" si="17"/>
        <v>3</v>
      </c>
    </row>
    <row r="377" spans="1:13" x14ac:dyDescent="0.35">
      <c r="A377" t="s">
        <v>673</v>
      </c>
      <c r="B377">
        <v>503584215</v>
      </c>
      <c r="C377">
        <v>154998</v>
      </c>
      <c r="E377" s="1">
        <v>43479.744664351849</v>
      </c>
      <c r="F377">
        <v>13</v>
      </c>
      <c r="H377">
        <v>400</v>
      </c>
      <c r="J377" s="2">
        <f t="shared" si="15"/>
        <v>1</v>
      </c>
      <c r="K377" s="2" t="str">
        <f>IFERROR(VLOOKUP(A377,Aux!A:B,2,0),"Outros")</f>
        <v>Outros</v>
      </c>
      <c r="L377" s="2">
        <f t="shared" si="16"/>
        <v>2019</v>
      </c>
      <c r="M377">
        <f t="shared" si="17"/>
        <v>3</v>
      </c>
    </row>
    <row r="378" spans="1:13" x14ac:dyDescent="0.35">
      <c r="A378" t="s">
        <v>41</v>
      </c>
      <c r="B378">
        <v>500192855</v>
      </c>
      <c r="C378">
        <v>154999</v>
      </c>
      <c r="D378" t="s">
        <v>467</v>
      </c>
      <c r="E378" s="1">
        <v>43479.744745370372</v>
      </c>
      <c r="F378">
        <v>1</v>
      </c>
      <c r="G378" t="s">
        <v>33</v>
      </c>
      <c r="H378">
        <v>360</v>
      </c>
      <c r="I378" s="1">
        <v>43483.999305555553</v>
      </c>
      <c r="J378" s="2">
        <f t="shared" si="15"/>
        <v>1</v>
      </c>
      <c r="K378" s="2" t="str">
        <f>IFERROR(VLOOKUP(A378,Aux!A:B,2,0),"Outros")</f>
        <v>Transportes</v>
      </c>
      <c r="L378" s="2">
        <f t="shared" si="16"/>
        <v>2019</v>
      </c>
      <c r="M378">
        <f t="shared" si="17"/>
        <v>3</v>
      </c>
    </row>
    <row r="379" spans="1:13" x14ac:dyDescent="0.35">
      <c r="A379" t="s">
        <v>464</v>
      </c>
      <c r="B379">
        <v>512026840</v>
      </c>
      <c r="C379">
        <v>155000</v>
      </c>
      <c r="E379" s="1">
        <v>43479.747685185182</v>
      </c>
      <c r="F379">
        <v>3</v>
      </c>
      <c r="H379">
        <v>1</v>
      </c>
      <c r="J379" s="2">
        <f t="shared" si="15"/>
        <v>1</v>
      </c>
      <c r="K379" s="2" t="str">
        <f>IFERROR(VLOOKUP(A379,Aux!A:B,2,0),"Outros")</f>
        <v>Outros</v>
      </c>
      <c r="L379" s="2">
        <f t="shared" si="16"/>
        <v>2019</v>
      </c>
      <c r="M379">
        <f t="shared" si="17"/>
        <v>3</v>
      </c>
    </row>
    <row r="380" spans="1:13" x14ac:dyDescent="0.35">
      <c r="A380" t="s">
        <v>488</v>
      </c>
      <c r="B380">
        <v>600014690</v>
      </c>
      <c r="C380">
        <v>155001</v>
      </c>
      <c r="E380" s="1">
        <v>43479.749976851854</v>
      </c>
      <c r="F380">
        <v>13</v>
      </c>
      <c r="H380">
        <v>400</v>
      </c>
      <c r="J380" s="2">
        <f t="shared" si="15"/>
        <v>1</v>
      </c>
      <c r="K380" s="2" t="str">
        <f>IFERROR(VLOOKUP(A380,Aux!A:B,2,0),"Outros")</f>
        <v>Outros</v>
      </c>
      <c r="L380" s="2">
        <f t="shared" si="16"/>
        <v>2019</v>
      </c>
      <c r="M380">
        <f t="shared" si="17"/>
        <v>3</v>
      </c>
    </row>
    <row r="381" spans="1:13" x14ac:dyDescent="0.35">
      <c r="A381" t="s">
        <v>528</v>
      </c>
      <c r="B381">
        <v>512044040</v>
      </c>
      <c r="C381">
        <v>155002</v>
      </c>
      <c r="E381" s="1">
        <v>43479.759004629632</v>
      </c>
      <c r="F381">
        <v>1</v>
      </c>
      <c r="H381">
        <v>400</v>
      </c>
      <c r="J381" s="2">
        <f t="shared" si="15"/>
        <v>1</v>
      </c>
      <c r="K381" s="2" t="str">
        <f>IFERROR(VLOOKUP(A381,Aux!A:B,2,0),"Outros")</f>
        <v>Municípios</v>
      </c>
      <c r="L381" s="2">
        <f t="shared" si="16"/>
        <v>2019</v>
      </c>
      <c r="M381">
        <f t="shared" si="17"/>
        <v>3</v>
      </c>
    </row>
    <row r="382" spans="1:13" x14ac:dyDescent="0.35">
      <c r="A382" t="s">
        <v>12</v>
      </c>
      <c r="B382">
        <v>508481287</v>
      </c>
      <c r="C382">
        <v>155007</v>
      </c>
      <c r="D382" t="s">
        <v>773</v>
      </c>
      <c r="E382" s="1">
        <v>43480.364965277775</v>
      </c>
      <c r="F382">
        <v>13</v>
      </c>
      <c r="G382" t="s">
        <v>33</v>
      </c>
      <c r="H382">
        <v>360</v>
      </c>
      <c r="I382" s="1">
        <v>43483.708333333336</v>
      </c>
      <c r="J382" s="2">
        <f t="shared" si="15"/>
        <v>1</v>
      </c>
      <c r="K382" s="2" t="str">
        <f>IFERROR(VLOOKUP(A382,Aux!A:B,2,0),"Outros")</f>
        <v>Hospitais</v>
      </c>
      <c r="L382" s="2">
        <f t="shared" si="16"/>
        <v>2019</v>
      </c>
      <c r="M382">
        <f t="shared" si="17"/>
        <v>3</v>
      </c>
    </row>
    <row r="383" spans="1:13" x14ac:dyDescent="0.35">
      <c r="A383" t="s">
        <v>311</v>
      </c>
      <c r="B383">
        <v>680017550</v>
      </c>
      <c r="C383">
        <v>155008</v>
      </c>
      <c r="D383" t="s">
        <v>914</v>
      </c>
      <c r="E383" s="1">
        <v>43480.37908564815</v>
      </c>
      <c r="F383">
        <v>3</v>
      </c>
      <c r="G383" t="s">
        <v>313</v>
      </c>
      <c r="H383">
        <v>360</v>
      </c>
      <c r="I383" s="1">
        <v>43495.625</v>
      </c>
      <c r="J383" s="2">
        <f t="shared" si="15"/>
        <v>1</v>
      </c>
      <c r="K383" s="2" t="str">
        <f>IFERROR(VLOOKUP(A383,Aux!A:B,2,0),"Outros")</f>
        <v>Águas e resíduos</v>
      </c>
      <c r="L383" s="2">
        <f t="shared" si="16"/>
        <v>2019</v>
      </c>
      <c r="M383">
        <f t="shared" si="17"/>
        <v>3</v>
      </c>
    </row>
    <row r="384" spans="1:13" x14ac:dyDescent="0.35">
      <c r="A384" t="s">
        <v>12</v>
      </c>
      <c r="B384">
        <v>508481287</v>
      </c>
      <c r="C384">
        <v>155009</v>
      </c>
      <c r="D384" t="s">
        <v>826</v>
      </c>
      <c r="E384" s="1">
        <v>43480.386296296296</v>
      </c>
      <c r="F384">
        <v>1</v>
      </c>
      <c r="G384" t="s">
        <v>33</v>
      </c>
      <c r="H384">
        <v>360</v>
      </c>
      <c r="I384" s="1">
        <v>43483.708333333336</v>
      </c>
      <c r="J384" s="2">
        <f t="shared" si="15"/>
        <v>1</v>
      </c>
      <c r="K384" s="2" t="str">
        <f>IFERROR(VLOOKUP(A384,Aux!A:B,2,0),"Outros")</f>
        <v>Hospitais</v>
      </c>
      <c r="L384" s="2">
        <f t="shared" si="16"/>
        <v>2019</v>
      </c>
      <c r="M384">
        <f t="shared" si="17"/>
        <v>3</v>
      </c>
    </row>
    <row r="385" spans="1:13" x14ac:dyDescent="0.35">
      <c r="A385" t="s">
        <v>157</v>
      </c>
      <c r="B385">
        <v>500122237</v>
      </c>
      <c r="C385">
        <v>155010</v>
      </c>
      <c r="D385" t="s">
        <v>827</v>
      </c>
      <c r="E385" s="1">
        <v>43480.395624999997</v>
      </c>
      <c r="F385">
        <v>3</v>
      </c>
      <c r="G385" t="s">
        <v>828</v>
      </c>
      <c r="H385">
        <v>340</v>
      </c>
      <c r="I385" s="1">
        <v>43507.999305555553</v>
      </c>
      <c r="J385" s="2">
        <f t="shared" si="15"/>
        <v>1</v>
      </c>
      <c r="K385" s="2" t="str">
        <f>IFERROR(VLOOKUP(A385,Aux!A:B,2,0),"Outros")</f>
        <v>Outros</v>
      </c>
      <c r="L385" s="2">
        <f t="shared" si="16"/>
        <v>2019</v>
      </c>
      <c r="M385">
        <f t="shared" si="17"/>
        <v>3</v>
      </c>
    </row>
    <row r="386" spans="1:13" x14ac:dyDescent="0.35">
      <c r="A386" t="s">
        <v>251</v>
      </c>
      <c r="B386">
        <v>508069645</v>
      </c>
      <c r="C386">
        <v>155011</v>
      </c>
      <c r="D386" t="s">
        <v>937</v>
      </c>
      <c r="E386" s="1">
        <v>43480.397499999999</v>
      </c>
      <c r="F386">
        <v>13</v>
      </c>
      <c r="G386" t="s">
        <v>33</v>
      </c>
      <c r="H386">
        <v>360</v>
      </c>
      <c r="I386" s="1">
        <v>43490.708333333336</v>
      </c>
      <c r="J386" s="2">
        <f t="shared" ref="J386:J449" si="18">IF(C386=C385,"",1)</f>
        <v>1</v>
      </c>
      <c r="K386" s="2" t="str">
        <f>IFERROR(VLOOKUP(A386,Aux!A:B,2,0),"Outros")</f>
        <v>Escolas</v>
      </c>
      <c r="L386" s="2">
        <f t="shared" ref="L386:L449" si="19">YEAR(E386)</f>
        <v>2019</v>
      </c>
      <c r="M386">
        <f t="shared" ref="M386:M449" si="20">WEEKNUM(E386)</f>
        <v>3</v>
      </c>
    </row>
    <row r="387" spans="1:13" x14ac:dyDescent="0.35">
      <c r="A387" t="s">
        <v>57</v>
      </c>
      <c r="B387">
        <v>501294104</v>
      </c>
      <c r="C387">
        <v>155012</v>
      </c>
      <c r="D387" t="s">
        <v>516</v>
      </c>
      <c r="E387" s="1">
        <v>43480.404189814813</v>
      </c>
      <c r="F387">
        <v>1</v>
      </c>
      <c r="G387" t="s">
        <v>33</v>
      </c>
      <c r="H387">
        <v>360</v>
      </c>
      <c r="I387" s="1">
        <v>43486.999305555553</v>
      </c>
      <c r="J387" s="2">
        <f t="shared" si="18"/>
        <v>1</v>
      </c>
      <c r="K387" s="2" t="str">
        <f>IFERROR(VLOOKUP(A387,Aux!A:B,2,0),"Outros")</f>
        <v>Municípios</v>
      </c>
      <c r="L387" s="2">
        <f t="shared" si="19"/>
        <v>2019</v>
      </c>
      <c r="M387">
        <f t="shared" si="20"/>
        <v>3</v>
      </c>
    </row>
    <row r="388" spans="1:13" x14ac:dyDescent="0.35">
      <c r="A388" t="s">
        <v>9</v>
      </c>
      <c r="B388">
        <v>506673626</v>
      </c>
      <c r="C388">
        <v>155013</v>
      </c>
      <c r="D388" t="s">
        <v>862</v>
      </c>
      <c r="E388" s="1">
        <v>43480.409039351849</v>
      </c>
      <c r="F388">
        <v>1</v>
      </c>
      <c r="G388" t="s">
        <v>11</v>
      </c>
      <c r="H388">
        <v>360</v>
      </c>
      <c r="I388" s="1">
        <v>43485.999305555553</v>
      </c>
      <c r="J388" s="2">
        <f t="shared" si="18"/>
        <v>1</v>
      </c>
      <c r="K388" s="2" t="str">
        <f>IFERROR(VLOOKUP(A388,Aux!A:B,2,0),"Outros")</f>
        <v>Municípios</v>
      </c>
      <c r="L388" s="2">
        <f t="shared" si="19"/>
        <v>2019</v>
      </c>
      <c r="M388">
        <f t="shared" si="20"/>
        <v>3</v>
      </c>
    </row>
    <row r="389" spans="1:13" x14ac:dyDescent="0.35">
      <c r="A389" t="s">
        <v>9</v>
      </c>
      <c r="B389">
        <v>506673626</v>
      </c>
      <c r="C389">
        <v>155014</v>
      </c>
      <c r="D389" t="s">
        <v>893</v>
      </c>
      <c r="E389" s="1">
        <v>43480.416180555556</v>
      </c>
      <c r="F389">
        <v>1</v>
      </c>
      <c r="G389" t="s">
        <v>11</v>
      </c>
      <c r="H389">
        <v>360</v>
      </c>
      <c r="I389" s="1">
        <v>43487.999305555553</v>
      </c>
      <c r="J389" s="2">
        <f t="shared" si="18"/>
        <v>1</v>
      </c>
      <c r="K389" s="2" t="str">
        <f>IFERROR(VLOOKUP(A389,Aux!A:B,2,0),"Outros")</f>
        <v>Municípios</v>
      </c>
      <c r="L389" s="2">
        <f t="shared" si="19"/>
        <v>2019</v>
      </c>
      <c r="M389">
        <f t="shared" si="20"/>
        <v>3</v>
      </c>
    </row>
    <row r="390" spans="1:13" x14ac:dyDescent="0.35">
      <c r="A390" t="s">
        <v>12</v>
      </c>
      <c r="B390">
        <v>508481287</v>
      </c>
      <c r="C390">
        <v>155015</v>
      </c>
      <c r="D390" t="s">
        <v>517</v>
      </c>
      <c r="E390" s="1">
        <v>43480.416203703702</v>
      </c>
      <c r="F390">
        <v>1</v>
      </c>
      <c r="G390" t="s">
        <v>33</v>
      </c>
      <c r="H390">
        <v>340</v>
      </c>
      <c r="I390" s="1">
        <v>43483.708333333336</v>
      </c>
      <c r="J390" s="2">
        <f t="shared" si="18"/>
        <v>1</v>
      </c>
      <c r="K390" s="2" t="str">
        <f>IFERROR(VLOOKUP(A390,Aux!A:B,2,0),"Outros")</f>
        <v>Hospitais</v>
      </c>
      <c r="L390" s="2">
        <f t="shared" si="19"/>
        <v>2019</v>
      </c>
      <c r="M390">
        <f t="shared" si="20"/>
        <v>3</v>
      </c>
    </row>
    <row r="391" spans="1:13" x14ac:dyDescent="0.35">
      <c r="A391" t="s">
        <v>57</v>
      </c>
      <c r="B391">
        <v>501294104</v>
      </c>
      <c r="C391">
        <v>155016</v>
      </c>
      <c r="D391" t="s">
        <v>516</v>
      </c>
      <c r="E391" s="1">
        <v>43480.420370370368</v>
      </c>
      <c r="F391">
        <v>1</v>
      </c>
      <c r="G391" t="s">
        <v>33</v>
      </c>
      <c r="H391">
        <v>360</v>
      </c>
      <c r="I391" s="1">
        <v>43486.999305555553</v>
      </c>
      <c r="J391" s="2">
        <f t="shared" si="18"/>
        <v>1</v>
      </c>
      <c r="K391" s="2" t="str">
        <f>IFERROR(VLOOKUP(A391,Aux!A:B,2,0),"Outros")</f>
        <v>Municípios</v>
      </c>
      <c r="L391" s="2">
        <f t="shared" si="19"/>
        <v>2019</v>
      </c>
      <c r="M391">
        <f t="shared" si="20"/>
        <v>3</v>
      </c>
    </row>
    <row r="392" spans="1:13" x14ac:dyDescent="0.35">
      <c r="A392" t="s">
        <v>71</v>
      </c>
      <c r="B392">
        <v>500051054</v>
      </c>
      <c r="C392">
        <v>155017</v>
      </c>
      <c r="D392" t="s">
        <v>774</v>
      </c>
      <c r="E392" s="1">
        <v>43480.430983796294</v>
      </c>
      <c r="F392">
        <v>13</v>
      </c>
      <c r="G392" t="s">
        <v>202</v>
      </c>
      <c r="H392">
        <v>5</v>
      </c>
      <c r="I392" s="1">
        <v>43485.791666666664</v>
      </c>
      <c r="J392" s="2">
        <f t="shared" si="18"/>
        <v>1</v>
      </c>
      <c r="K392" s="2" t="str">
        <f>IFERROR(VLOOKUP(A392,Aux!A:B,2,0),"Outros")</f>
        <v>Municípios</v>
      </c>
      <c r="L392" s="2">
        <f t="shared" si="19"/>
        <v>2019</v>
      </c>
      <c r="M392">
        <f t="shared" si="20"/>
        <v>3</v>
      </c>
    </row>
    <row r="393" spans="1:13" x14ac:dyDescent="0.35">
      <c r="A393" t="s">
        <v>57</v>
      </c>
      <c r="B393">
        <v>501294104</v>
      </c>
      <c r="C393">
        <v>155018</v>
      </c>
      <c r="D393" t="s">
        <v>516</v>
      </c>
      <c r="E393" s="1">
        <v>43480.431261574071</v>
      </c>
      <c r="F393">
        <v>1</v>
      </c>
      <c r="G393" t="s">
        <v>33</v>
      </c>
      <c r="H393">
        <v>360</v>
      </c>
      <c r="I393" s="1">
        <v>43486.999305555553</v>
      </c>
      <c r="J393" s="2">
        <f t="shared" si="18"/>
        <v>1</v>
      </c>
      <c r="K393" s="2" t="str">
        <f>IFERROR(VLOOKUP(A393,Aux!A:B,2,0),"Outros")</f>
        <v>Municípios</v>
      </c>
      <c r="L393" s="2">
        <f t="shared" si="19"/>
        <v>2019</v>
      </c>
      <c r="M393">
        <f t="shared" si="20"/>
        <v>3</v>
      </c>
    </row>
    <row r="394" spans="1:13" x14ac:dyDescent="0.35">
      <c r="A394" t="s">
        <v>57</v>
      </c>
      <c r="B394">
        <v>501294104</v>
      </c>
      <c r="C394">
        <v>155019</v>
      </c>
      <c r="D394" t="s">
        <v>516</v>
      </c>
      <c r="E394" s="1">
        <v>43480.435347222221</v>
      </c>
      <c r="F394">
        <v>1</v>
      </c>
      <c r="G394" t="s">
        <v>33</v>
      </c>
      <c r="H394">
        <v>360</v>
      </c>
      <c r="I394" s="1">
        <v>43486.999305555553</v>
      </c>
      <c r="J394" s="2">
        <f t="shared" si="18"/>
        <v>1</v>
      </c>
      <c r="K394" s="2" t="str">
        <f>IFERROR(VLOOKUP(A394,Aux!A:B,2,0),"Outros")</f>
        <v>Municípios</v>
      </c>
      <c r="L394" s="2">
        <f t="shared" si="19"/>
        <v>2019</v>
      </c>
      <c r="M394">
        <f t="shared" si="20"/>
        <v>3</v>
      </c>
    </row>
    <row r="395" spans="1:13" x14ac:dyDescent="0.35">
      <c r="A395" t="s">
        <v>57</v>
      </c>
      <c r="B395">
        <v>501294104</v>
      </c>
      <c r="C395">
        <v>155020</v>
      </c>
      <c r="E395" s="1">
        <v>43480.439270833333</v>
      </c>
      <c r="F395">
        <v>1</v>
      </c>
      <c r="G395" t="s">
        <v>33</v>
      </c>
      <c r="H395">
        <v>400</v>
      </c>
      <c r="I395" s="1">
        <v>43486.999305555553</v>
      </c>
      <c r="J395" s="2">
        <f t="shared" si="18"/>
        <v>1</v>
      </c>
      <c r="K395" s="2" t="str">
        <f>IFERROR(VLOOKUP(A395,Aux!A:B,2,0),"Outros")</f>
        <v>Municípios</v>
      </c>
      <c r="L395" s="2">
        <f t="shared" si="19"/>
        <v>2019</v>
      </c>
      <c r="M395">
        <f t="shared" si="20"/>
        <v>3</v>
      </c>
    </row>
    <row r="396" spans="1:13" x14ac:dyDescent="0.35">
      <c r="A396" t="s">
        <v>57</v>
      </c>
      <c r="B396">
        <v>501294104</v>
      </c>
      <c r="C396">
        <v>155021</v>
      </c>
      <c r="D396" t="s">
        <v>829</v>
      </c>
      <c r="E396" s="1">
        <v>43480.454861111109</v>
      </c>
      <c r="F396">
        <v>1</v>
      </c>
      <c r="G396" t="s">
        <v>33</v>
      </c>
      <c r="H396">
        <v>360</v>
      </c>
      <c r="I396" s="1">
        <v>43490.999305555553</v>
      </c>
      <c r="J396" s="2">
        <f t="shared" si="18"/>
        <v>1</v>
      </c>
      <c r="K396" s="2" t="str">
        <f>IFERROR(VLOOKUP(A396,Aux!A:B,2,0),"Outros")</f>
        <v>Municípios</v>
      </c>
      <c r="L396" s="2">
        <f t="shared" si="19"/>
        <v>2019</v>
      </c>
      <c r="M396">
        <f t="shared" si="20"/>
        <v>3</v>
      </c>
    </row>
    <row r="397" spans="1:13" x14ac:dyDescent="0.35">
      <c r="A397" t="s">
        <v>362</v>
      </c>
      <c r="B397">
        <v>680017763</v>
      </c>
      <c r="C397">
        <v>155022</v>
      </c>
      <c r="D397" t="s">
        <v>915</v>
      </c>
      <c r="E397" s="1">
        <v>43480.454965277779</v>
      </c>
      <c r="F397">
        <v>13</v>
      </c>
      <c r="G397" t="s">
        <v>202</v>
      </c>
      <c r="H397">
        <v>360</v>
      </c>
      <c r="I397" s="1">
        <v>43486.989583333336</v>
      </c>
      <c r="J397" s="2">
        <f t="shared" si="18"/>
        <v>1</v>
      </c>
      <c r="K397" s="2" t="str">
        <f>IFERROR(VLOOKUP(A397,Aux!A:B,2,0),"Outros")</f>
        <v>Águas e resíduos</v>
      </c>
      <c r="L397" s="2">
        <f t="shared" si="19"/>
        <v>2019</v>
      </c>
      <c r="M397">
        <f t="shared" si="20"/>
        <v>3</v>
      </c>
    </row>
    <row r="398" spans="1:13" x14ac:dyDescent="0.35">
      <c r="A398" t="s">
        <v>92</v>
      </c>
      <c r="B398">
        <v>506037258</v>
      </c>
      <c r="C398">
        <v>155023</v>
      </c>
      <c r="D398" t="s">
        <v>894</v>
      </c>
      <c r="E398" s="1">
        <v>43480.458506944444</v>
      </c>
      <c r="F398">
        <v>1</v>
      </c>
      <c r="G398" t="s">
        <v>266</v>
      </c>
      <c r="H398">
        <v>340</v>
      </c>
      <c r="I398" s="1">
        <v>43484.708333333336</v>
      </c>
      <c r="J398" s="2">
        <f t="shared" si="18"/>
        <v>1</v>
      </c>
      <c r="K398" s="2" t="str">
        <f>IFERROR(VLOOKUP(A398,Aux!A:B,2,0),"Outros")</f>
        <v>Municípios</v>
      </c>
      <c r="L398" s="2">
        <f t="shared" si="19"/>
        <v>2019</v>
      </c>
      <c r="M398">
        <f t="shared" si="20"/>
        <v>3</v>
      </c>
    </row>
    <row r="399" spans="1:13" x14ac:dyDescent="0.35">
      <c r="A399" t="s">
        <v>71</v>
      </c>
      <c r="B399">
        <v>500051054</v>
      </c>
      <c r="C399">
        <v>155024</v>
      </c>
      <c r="D399" t="s">
        <v>674</v>
      </c>
      <c r="E399" s="1">
        <v>43480.461030092592</v>
      </c>
      <c r="F399">
        <v>3</v>
      </c>
      <c r="G399" t="s">
        <v>675</v>
      </c>
      <c r="H399">
        <v>340</v>
      </c>
      <c r="I399" s="1">
        <v>43551.791666666664</v>
      </c>
      <c r="J399" s="2">
        <f t="shared" si="18"/>
        <v>1</v>
      </c>
      <c r="K399" s="2" t="str">
        <f>IFERROR(VLOOKUP(A399,Aux!A:B,2,0),"Outros")</f>
        <v>Municípios</v>
      </c>
      <c r="L399" s="2">
        <f t="shared" si="19"/>
        <v>2019</v>
      </c>
      <c r="M399">
        <f t="shared" si="20"/>
        <v>3</v>
      </c>
    </row>
    <row r="400" spans="1:13" x14ac:dyDescent="0.35">
      <c r="A400" t="s">
        <v>574</v>
      </c>
      <c r="B400">
        <v>506791220</v>
      </c>
      <c r="C400">
        <v>155025</v>
      </c>
      <c r="D400" t="s">
        <v>916</v>
      </c>
      <c r="E400" s="1">
        <v>43480.467777777776</v>
      </c>
      <c r="F400">
        <v>13</v>
      </c>
      <c r="G400" t="s">
        <v>33</v>
      </c>
      <c r="H400">
        <v>360</v>
      </c>
      <c r="I400" s="1">
        <v>43488.999305555553</v>
      </c>
      <c r="J400" s="2">
        <f t="shared" si="18"/>
        <v>1</v>
      </c>
      <c r="K400" s="2" t="str">
        <f>IFERROR(VLOOKUP(A400,Aux!A:B,2,0),"Outros")</f>
        <v>Municípios</v>
      </c>
      <c r="L400" s="2">
        <f t="shared" si="19"/>
        <v>2019</v>
      </c>
      <c r="M400">
        <f t="shared" si="20"/>
        <v>3</v>
      </c>
    </row>
    <row r="401" spans="1:13" x14ac:dyDescent="0.35">
      <c r="A401" t="s">
        <v>12</v>
      </c>
      <c r="B401">
        <v>508481287</v>
      </c>
      <c r="C401">
        <v>155026</v>
      </c>
      <c r="D401" t="s">
        <v>863</v>
      </c>
      <c r="E401" s="1">
        <v>43480.471932870372</v>
      </c>
      <c r="F401">
        <v>1</v>
      </c>
      <c r="G401" t="s">
        <v>33</v>
      </c>
      <c r="H401">
        <v>340</v>
      </c>
      <c r="I401" s="1">
        <v>43487.708333333336</v>
      </c>
      <c r="J401" s="2">
        <f t="shared" si="18"/>
        <v>1</v>
      </c>
      <c r="K401" s="2" t="str">
        <f>IFERROR(VLOOKUP(A401,Aux!A:B,2,0),"Outros")</f>
        <v>Hospitais</v>
      </c>
      <c r="L401" s="2">
        <f t="shared" si="19"/>
        <v>2019</v>
      </c>
      <c r="M401">
        <f t="shared" si="20"/>
        <v>3</v>
      </c>
    </row>
    <row r="402" spans="1:13" x14ac:dyDescent="0.35">
      <c r="A402" t="s">
        <v>895</v>
      </c>
      <c r="B402">
        <v>501305564</v>
      </c>
      <c r="C402">
        <v>155027</v>
      </c>
      <c r="D402" t="s">
        <v>896</v>
      </c>
      <c r="E402" s="1">
        <v>43480.473749999997</v>
      </c>
      <c r="F402">
        <v>1</v>
      </c>
      <c r="G402" t="s">
        <v>790</v>
      </c>
      <c r="H402">
        <v>340</v>
      </c>
      <c r="I402" s="1">
        <v>43489.999305555553</v>
      </c>
      <c r="J402" s="2">
        <f t="shared" si="18"/>
        <v>1</v>
      </c>
      <c r="K402" s="2" t="str">
        <f>IFERROR(VLOOKUP(A402,Aux!A:B,2,0),"Outros")</f>
        <v>Municípios</v>
      </c>
      <c r="L402" s="2">
        <f t="shared" si="19"/>
        <v>2019</v>
      </c>
      <c r="M402">
        <f t="shared" si="20"/>
        <v>3</v>
      </c>
    </row>
    <row r="403" spans="1:13" x14ac:dyDescent="0.35">
      <c r="A403" t="s">
        <v>41</v>
      </c>
      <c r="B403">
        <v>500192855</v>
      </c>
      <c r="C403">
        <v>155028</v>
      </c>
      <c r="D403" t="s">
        <v>830</v>
      </c>
      <c r="E403" s="1">
        <v>43480.474340277775</v>
      </c>
      <c r="F403">
        <v>1</v>
      </c>
      <c r="G403" t="s">
        <v>33</v>
      </c>
      <c r="H403">
        <v>360</v>
      </c>
      <c r="I403" s="1">
        <v>43485.999305555553</v>
      </c>
      <c r="J403" s="2">
        <f t="shared" si="18"/>
        <v>1</v>
      </c>
      <c r="K403" s="2" t="str">
        <f>IFERROR(VLOOKUP(A403,Aux!A:B,2,0),"Outros")</f>
        <v>Transportes</v>
      </c>
      <c r="L403" s="2">
        <f t="shared" si="19"/>
        <v>2019</v>
      </c>
      <c r="M403">
        <f t="shared" si="20"/>
        <v>3</v>
      </c>
    </row>
    <row r="404" spans="1:13" x14ac:dyDescent="0.35">
      <c r="A404" t="s">
        <v>91</v>
      </c>
      <c r="B404">
        <v>508035546</v>
      </c>
      <c r="C404">
        <v>155029</v>
      </c>
      <c r="D404" t="s">
        <v>917</v>
      </c>
      <c r="E404" s="1">
        <v>43480.47729166667</v>
      </c>
      <c r="F404">
        <v>3</v>
      </c>
      <c r="G404" t="s">
        <v>33</v>
      </c>
      <c r="H404">
        <v>340</v>
      </c>
      <c r="I404" s="1">
        <v>43510.999305555553</v>
      </c>
      <c r="J404" s="2">
        <f t="shared" si="18"/>
        <v>1</v>
      </c>
      <c r="K404" s="2" t="str">
        <f>IFERROR(VLOOKUP(A404,Aux!A:B,2,0),"Outros")</f>
        <v>Municípios</v>
      </c>
      <c r="L404" s="2">
        <f t="shared" si="19"/>
        <v>2019</v>
      </c>
      <c r="M404">
        <f t="shared" si="20"/>
        <v>3</v>
      </c>
    </row>
    <row r="405" spans="1:13" x14ac:dyDescent="0.35">
      <c r="A405" t="s">
        <v>92</v>
      </c>
      <c r="B405">
        <v>506037258</v>
      </c>
      <c r="C405">
        <v>155030</v>
      </c>
      <c r="D405" t="s">
        <v>938</v>
      </c>
      <c r="E405" s="1">
        <v>43480.484398148146</v>
      </c>
      <c r="F405">
        <v>1</v>
      </c>
      <c r="G405" t="s">
        <v>266</v>
      </c>
      <c r="H405">
        <v>340</v>
      </c>
      <c r="I405" s="1">
        <v>43486.708333333336</v>
      </c>
      <c r="J405" s="2">
        <f t="shared" si="18"/>
        <v>1</v>
      </c>
      <c r="K405" s="2" t="str">
        <f>IFERROR(VLOOKUP(A405,Aux!A:B,2,0),"Outros")</f>
        <v>Municípios</v>
      </c>
      <c r="L405" s="2">
        <f t="shared" si="19"/>
        <v>2019</v>
      </c>
      <c r="M405">
        <f t="shared" si="20"/>
        <v>3</v>
      </c>
    </row>
    <row r="406" spans="1:13" x14ac:dyDescent="0.35">
      <c r="A406" t="s">
        <v>92</v>
      </c>
      <c r="B406">
        <v>506037258</v>
      </c>
      <c r="C406">
        <v>155031</v>
      </c>
      <c r="D406" t="s">
        <v>939</v>
      </c>
      <c r="E406" s="1">
        <v>43480.484583333331</v>
      </c>
      <c r="F406">
        <v>1</v>
      </c>
      <c r="G406" t="s">
        <v>266</v>
      </c>
      <c r="H406">
        <v>340</v>
      </c>
      <c r="I406" s="1">
        <v>43486.708333333336</v>
      </c>
      <c r="J406" s="2">
        <f t="shared" si="18"/>
        <v>1</v>
      </c>
      <c r="K406" s="2" t="str">
        <f>IFERROR(VLOOKUP(A406,Aux!A:B,2,0),"Outros")</f>
        <v>Municípios</v>
      </c>
      <c r="L406" s="2">
        <f t="shared" si="19"/>
        <v>2019</v>
      </c>
      <c r="M406">
        <f t="shared" si="20"/>
        <v>3</v>
      </c>
    </row>
    <row r="407" spans="1:13" x14ac:dyDescent="0.35">
      <c r="A407" t="s">
        <v>12</v>
      </c>
      <c r="B407">
        <v>508481287</v>
      </c>
      <c r="C407">
        <v>155032</v>
      </c>
      <c r="D407" t="s">
        <v>918</v>
      </c>
      <c r="E407" s="1">
        <v>43480.486134259256</v>
      </c>
      <c r="F407">
        <v>1</v>
      </c>
      <c r="G407" t="s">
        <v>33</v>
      </c>
      <c r="H407">
        <v>340</v>
      </c>
      <c r="I407" s="1">
        <v>43483.708333333336</v>
      </c>
      <c r="J407" s="2">
        <f t="shared" si="18"/>
        <v>1</v>
      </c>
      <c r="K407" s="2" t="str">
        <f>IFERROR(VLOOKUP(A407,Aux!A:B,2,0),"Outros")</f>
        <v>Hospitais</v>
      </c>
      <c r="L407" s="2">
        <f t="shared" si="19"/>
        <v>2019</v>
      </c>
      <c r="M407">
        <f t="shared" si="20"/>
        <v>3</v>
      </c>
    </row>
    <row r="408" spans="1:13" x14ac:dyDescent="0.35">
      <c r="A408" t="s">
        <v>464</v>
      </c>
      <c r="B408">
        <v>512026840</v>
      </c>
      <c r="C408">
        <v>155034</v>
      </c>
      <c r="E408" s="1">
        <v>43480.491481481484</v>
      </c>
      <c r="F408">
        <v>3</v>
      </c>
      <c r="H408">
        <v>1</v>
      </c>
      <c r="J408" s="2">
        <f t="shared" si="18"/>
        <v>1</v>
      </c>
      <c r="K408" s="2" t="str">
        <f>IFERROR(VLOOKUP(A408,Aux!A:B,2,0),"Outros")</f>
        <v>Outros</v>
      </c>
      <c r="L408" s="2">
        <f t="shared" si="19"/>
        <v>2019</v>
      </c>
      <c r="M408">
        <f t="shared" si="20"/>
        <v>3</v>
      </c>
    </row>
    <row r="409" spans="1:13" x14ac:dyDescent="0.35">
      <c r="A409" t="s">
        <v>853</v>
      </c>
      <c r="B409">
        <v>506826961</v>
      </c>
      <c r="C409">
        <v>155036</v>
      </c>
      <c r="D409" t="s">
        <v>912</v>
      </c>
      <c r="E409" s="1">
        <v>43480.499050925922</v>
      </c>
      <c r="F409">
        <v>3</v>
      </c>
      <c r="G409" t="s">
        <v>940</v>
      </c>
      <c r="H409">
        <v>400</v>
      </c>
      <c r="I409" s="1">
        <v>25569.666666666668</v>
      </c>
      <c r="J409" s="2">
        <f t="shared" si="18"/>
        <v>1</v>
      </c>
      <c r="K409" s="2" t="str">
        <f>IFERROR(VLOOKUP(A409,Aux!A:B,2,0),"Outros")</f>
        <v>Municípios</v>
      </c>
      <c r="L409" s="2">
        <f t="shared" si="19"/>
        <v>2019</v>
      </c>
      <c r="M409">
        <f t="shared" si="20"/>
        <v>3</v>
      </c>
    </row>
    <row r="410" spans="1:13" x14ac:dyDescent="0.35">
      <c r="A410" t="s">
        <v>464</v>
      </c>
      <c r="B410">
        <v>512026840</v>
      </c>
      <c r="C410">
        <v>155037</v>
      </c>
      <c r="E410" s="1">
        <v>43480.50476851852</v>
      </c>
      <c r="F410">
        <v>3</v>
      </c>
      <c r="H410">
        <v>1</v>
      </c>
      <c r="J410" s="2">
        <f t="shared" si="18"/>
        <v>1</v>
      </c>
      <c r="K410" s="2" t="str">
        <f>IFERROR(VLOOKUP(A410,Aux!A:B,2,0),"Outros")</f>
        <v>Outros</v>
      </c>
      <c r="L410" s="2">
        <f t="shared" si="19"/>
        <v>2019</v>
      </c>
      <c r="M410">
        <f t="shared" si="20"/>
        <v>3</v>
      </c>
    </row>
    <row r="411" spans="1:13" x14ac:dyDescent="0.35">
      <c r="A411" t="s">
        <v>71</v>
      </c>
      <c r="B411">
        <v>500051054</v>
      </c>
      <c r="C411">
        <v>155039</v>
      </c>
      <c r="D411" t="s">
        <v>897</v>
      </c>
      <c r="E411" s="1">
        <v>43480.51048611111</v>
      </c>
      <c r="F411">
        <v>13</v>
      </c>
      <c r="G411" t="s">
        <v>566</v>
      </c>
      <c r="H411">
        <v>5</v>
      </c>
      <c r="I411" s="1">
        <v>43498.791666666664</v>
      </c>
      <c r="J411" s="2">
        <f t="shared" si="18"/>
        <v>1</v>
      </c>
      <c r="K411" s="2" t="str">
        <f>IFERROR(VLOOKUP(A411,Aux!A:B,2,0),"Outros")</f>
        <v>Municípios</v>
      </c>
      <c r="L411" s="2">
        <f t="shared" si="19"/>
        <v>2019</v>
      </c>
      <c r="M411">
        <f t="shared" si="20"/>
        <v>3</v>
      </c>
    </row>
    <row r="412" spans="1:13" x14ac:dyDescent="0.35">
      <c r="A412" t="s">
        <v>246</v>
      </c>
      <c r="B412">
        <v>512013241</v>
      </c>
      <c r="C412">
        <v>155040</v>
      </c>
      <c r="E412" s="1">
        <v>43480.510810185187</v>
      </c>
      <c r="F412">
        <v>1</v>
      </c>
      <c r="H412">
        <v>400</v>
      </c>
      <c r="J412" s="2">
        <f t="shared" si="18"/>
        <v>1</v>
      </c>
      <c r="K412" s="2" t="str">
        <f>IFERROR(VLOOKUP(A412,Aux!A:B,2,0),"Outros")</f>
        <v>Municípios</v>
      </c>
      <c r="L412" s="2">
        <f t="shared" si="19"/>
        <v>2019</v>
      </c>
      <c r="M412">
        <f t="shared" si="20"/>
        <v>3</v>
      </c>
    </row>
    <row r="413" spans="1:13" x14ac:dyDescent="0.35">
      <c r="A413" t="s">
        <v>246</v>
      </c>
      <c r="B413">
        <v>512013241</v>
      </c>
      <c r="C413">
        <v>155042</v>
      </c>
      <c r="E413" s="1">
        <v>43480.512280092589</v>
      </c>
      <c r="F413">
        <v>1</v>
      </c>
      <c r="H413">
        <v>400</v>
      </c>
      <c r="J413" s="2">
        <f t="shared" si="18"/>
        <v>1</v>
      </c>
      <c r="K413" s="2" t="str">
        <f>IFERROR(VLOOKUP(A413,Aux!A:B,2,0),"Outros")</f>
        <v>Municípios</v>
      </c>
      <c r="L413" s="2">
        <f t="shared" si="19"/>
        <v>2019</v>
      </c>
      <c r="M413">
        <f t="shared" si="20"/>
        <v>3</v>
      </c>
    </row>
    <row r="414" spans="1:13" x14ac:dyDescent="0.35">
      <c r="A414" t="s">
        <v>464</v>
      </c>
      <c r="B414">
        <v>512026840</v>
      </c>
      <c r="C414">
        <v>155043</v>
      </c>
      <c r="E414" s="1">
        <v>43480.5390162037</v>
      </c>
      <c r="F414">
        <v>3</v>
      </c>
      <c r="H414">
        <v>1</v>
      </c>
      <c r="J414" s="2">
        <f t="shared" si="18"/>
        <v>1</v>
      </c>
      <c r="K414" s="2" t="str">
        <f>IFERROR(VLOOKUP(A414,Aux!A:B,2,0),"Outros")</f>
        <v>Outros</v>
      </c>
      <c r="L414" s="2">
        <f t="shared" si="19"/>
        <v>2019</v>
      </c>
      <c r="M414">
        <f t="shared" si="20"/>
        <v>3</v>
      </c>
    </row>
    <row r="415" spans="1:13" x14ac:dyDescent="0.35">
      <c r="A415" t="s">
        <v>464</v>
      </c>
      <c r="B415">
        <v>512026840</v>
      </c>
      <c r="C415">
        <v>155044</v>
      </c>
      <c r="E415" s="1">
        <v>43480.539780092593</v>
      </c>
      <c r="F415">
        <v>3</v>
      </c>
      <c r="H415">
        <v>1</v>
      </c>
      <c r="J415" s="2">
        <f t="shared" si="18"/>
        <v>1</v>
      </c>
      <c r="K415" s="2" t="str">
        <f>IFERROR(VLOOKUP(A415,Aux!A:B,2,0),"Outros")</f>
        <v>Outros</v>
      </c>
      <c r="L415" s="2">
        <f t="shared" si="19"/>
        <v>2019</v>
      </c>
      <c r="M415">
        <f t="shared" si="20"/>
        <v>3</v>
      </c>
    </row>
    <row r="416" spans="1:13" x14ac:dyDescent="0.35">
      <c r="A416" t="s">
        <v>574</v>
      </c>
      <c r="B416">
        <v>506791220</v>
      </c>
      <c r="C416">
        <v>155045</v>
      </c>
      <c r="E416" s="1">
        <v>43480.591423611113</v>
      </c>
      <c r="F416">
        <v>13</v>
      </c>
      <c r="H416">
        <v>400</v>
      </c>
      <c r="J416" s="2">
        <f t="shared" si="18"/>
        <v>1</v>
      </c>
      <c r="K416" s="2" t="str">
        <f>IFERROR(VLOOKUP(A416,Aux!A:B,2,0),"Outros")</f>
        <v>Municípios</v>
      </c>
      <c r="L416" s="2">
        <f t="shared" si="19"/>
        <v>2019</v>
      </c>
      <c r="M416">
        <f t="shared" si="20"/>
        <v>3</v>
      </c>
    </row>
    <row r="417" spans="1:13" x14ac:dyDescent="0.35">
      <c r="A417" t="s">
        <v>71</v>
      </c>
      <c r="B417">
        <v>500051054</v>
      </c>
      <c r="C417">
        <v>155046</v>
      </c>
      <c r="D417" t="s">
        <v>775</v>
      </c>
      <c r="E417" s="1">
        <v>43480.596087962964</v>
      </c>
      <c r="F417">
        <v>13</v>
      </c>
      <c r="G417" t="s">
        <v>202</v>
      </c>
      <c r="H417">
        <v>360</v>
      </c>
      <c r="I417" s="1">
        <v>43486.791666666664</v>
      </c>
      <c r="J417" s="2">
        <f t="shared" si="18"/>
        <v>1</v>
      </c>
      <c r="K417" s="2" t="str">
        <f>IFERROR(VLOOKUP(A417,Aux!A:B,2,0),"Outros")</f>
        <v>Municípios</v>
      </c>
      <c r="L417" s="2">
        <f t="shared" si="19"/>
        <v>2019</v>
      </c>
      <c r="M417">
        <f t="shared" si="20"/>
        <v>3</v>
      </c>
    </row>
    <row r="418" spans="1:13" x14ac:dyDescent="0.35">
      <c r="A418" t="s">
        <v>105</v>
      </c>
      <c r="B418">
        <v>503311332</v>
      </c>
      <c r="C418">
        <v>155047</v>
      </c>
      <c r="D418" t="s">
        <v>791</v>
      </c>
      <c r="E418" s="1">
        <v>43480.596956018519</v>
      </c>
      <c r="F418">
        <v>1</v>
      </c>
      <c r="G418" t="s">
        <v>23</v>
      </c>
      <c r="H418">
        <v>360</v>
      </c>
      <c r="I418" s="1">
        <v>43483.708333333336</v>
      </c>
      <c r="J418" s="2">
        <f t="shared" si="18"/>
        <v>1</v>
      </c>
      <c r="K418" s="2" t="str">
        <f>IFERROR(VLOOKUP(A418,Aux!A:B,2,0),"Outros")</f>
        <v>Municípios</v>
      </c>
      <c r="L418" s="2">
        <f t="shared" si="19"/>
        <v>2019</v>
      </c>
      <c r="M418">
        <f t="shared" si="20"/>
        <v>3</v>
      </c>
    </row>
    <row r="419" spans="1:13" x14ac:dyDescent="0.35">
      <c r="A419" t="s">
        <v>574</v>
      </c>
      <c r="B419">
        <v>506791220</v>
      </c>
      <c r="C419">
        <v>155048</v>
      </c>
      <c r="D419" t="s">
        <v>792</v>
      </c>
      <c r="E419" s="1">
        <v>43480.599282407406</v>
      </c>
      <c r="F419">
        <v>13</v>
      </c>
      <c r="G419" t="s">
        <v>33</v>
      </c>
      <c r="H419">
        <v>360</v>
      </c>
      <c r="I419" s="1">
        <v>43488.999305555553</v>
      </c>
      <c r="J419" s="2">
        <f t="shared" si="18"/>
        <v>1</v>
      </c>
      <c r="K419" s="2" t="str">
        <f>IFERROR(VLOOKUP(A419,Aux!A:B,2,0),"Outros")</f>
        <v>Municípios</v>
      </c>
      <c r="L419" s="2">
        <f t="shared" si="19"/>
        <v>2019</v>
      </c>
      <c r="M419">
        <f t="shared" si="20"/>
        <v>3</v>
      </c>
    </row>
    <row r="420" spans="1:13" x14ac:dyDescent="0.35">
      <c r="A420" t="s">
        <v>9</v>
      </c>
      <c r="B420">
        <v>506673626</v>
      </c>
      <c r="C420">
        <v>155049</v>
      </c>
      <c r="D420" t="s">
        <v>793</v>
      </c>
      <c r="E420" s="1">
        <v>43480.604050925926</v>
      </c>
      <c r="F420">
        <v>1</v>
      </c>
      <c r="G420" t="s">
        <v>147</v>
      </c>
      <c r="H420">
        <v>360</v>
      </c>
      <c r="I420" s="1">
        <v>43485.999305555553</v>
      </c>
      <c r="J420" s="2">
        <f t="shared" si="18"/>
        <v>1</v>
      </c>
      <c r="K420" s="2" t="str">
        <f>IFERROR(VLOOKUP(A420,Aux!A:B,2,0),"Outros")</f>
        <v>Municípios</v>
      </c>
      <c r="L420" s="2">
        <f t="shared" si="19"/>
        <v>2019</v>
      </c>
      <c r="M420">
        <f t="shared" si="20"/>
        <v>3</v>
      </c>
    </row>
    <row r="421" spans="1:13" x14ac:dyDescent="0.35">
      <c r="A421" t="s">
        <v>12</v>
      </c>
      <c r="B421">
        <v>508481287</v>
      </c>
      <c r="C421">
        <v>155050</v>
      </c>
      <c r="D421" t="s">
        <v>864</v>
      </c>
      <c r="E421" s="1">
        <v>43480.604791666665</v>
      </c>
      <c r="F421">
        <v>13</v>
      </c>
      <c r="G421" t="s">
        <v>33</v>
      </c>
      <c r="H421">
        <v>360</v>
      </c>
      <c r="I421" s="1">
        <v>43483.708333333336</v>
      </c>
      <c r="J421" s="2">
        <f t="shared" si="18"/>
        <v>1</v>
      </c>
      <c r="K421" s="2" t="str">
        <f>IFERROR(VLOOKUP(A421,Aux!A:B,2,0),"Outros")</f>
        <v>Hospitais</v>
      </c>
      <c r="L421" s="2">
        <f t="shared" si="19"/>
        <v>2019</v>
      </c>
      <c r="M421">
        <f t="shared" si="20"/>
        <v>3</v>
      </c>
    </row>
    <row r="422" spans="1:13" x14ac:dyDescent="0.35">
      <c r="A422" t="s">
        <v>35</v>
      </c>
      <c r="B422">
        <v>508666236</v>
      </c>
      <c r="C422">
        <v>155051</v>
      </c>
      <c r="D422" t="s">
        <v>392</v>
      </c>
      <c r="E422" s="1">
        <v>43480.614444444444</v>
      </c>
      <c r="F422">
        <v>13</v>
      </c>
      <c r="G422" t="s">
        <v>393</v>
      </c>
      <c r="H422">
        <v>360</v>
      </c>
      <c r="I422" s="1">
        <v>43486.999305555553</v>
      </c>
      <c r="J422" s="2">
        <f t="shared" si="18"/>
        <v>1</v>
      </c>
      <c r="K422" s="2" t="str">
        <f>IFERROR(VLOOKUP(A422,Aux!A:B,2,0),"Outros")</f>
        <v>Outros</v>
      </c>
      <c r="L422" s="2">
        <f t="shared" si="19"/>
        <v>2019</v>
      </c>
      <c r="M422">
        <f t="shared" si="20"/>
        <v>3</v>
      </c>
    </row>
    <row r="423" spans="1:13" x14ac:dyDescent="0.35">
      <c r="A423" t="s">
        <v>776</v>
      </c>
      <c r="B423">
        <v>512084726</v>
      </c>
      <c r="C423">
        <v>155052</v>
      </c>
      <c r="D423" t="s">
        <v>777</v>
      </c>
      <c r="E423" s="1">
        <v>43480.620428240742</v>
      </c>
      <c r="F423">
        <v>3</v>
      </c>
      <c r="G423" t="s">
        <v>778</v>
      </c>
      <c r="H423">
        <v>220</v>
      </c>
      <c r="I423" s="1">
        <v>43504.999305555553</v>
      </c>
      <c r="J423" s="2">
        <f t="shared" si="18"/>
        <v>1</v>
      </c>
      <c r="K423" s="2" t="str">
        <f>IFERROR(VLOOKUP(A423,Aux!A:B,2,0),"Outros")</f>
        <v>Outros</v>
      </c>
      <c r="L423" s="2">
        <f t="shared" si="19"/>
        <v>2019</v>
      </c>
      <c r="M423">
        <f t="shared" si="20"/>
        <v>3</v>
      </c>
    </row>
    <row r="424" spans="1:13" x14ac:dyDescent="0.35">
      <c r="A424" t="s">
        <v>574</v>
      </c>
      <c r="B424">
        <v>506791220</v>
      </c>
      <c r="C424">
        <v>155053</v>
      </c>
      <c r="D424" t="s">
        <v>919</v>
      </c>
      <c r="E424" s="1">
        <v>43480.637152777781</v>
      </c>
      <c r="F424">
        <v>1</v>
      </c>
      <c r="G424" t="s">
        <v>33</v>
      </c>
      <c r="H424">
        <v>360</v>
      </c>
      <c r="I424" s="1">
        <v>43488.999305555553</v>
      </c>
      <c r="J424" s="2">
        <f t="shared" si="18"/>
        <v>1</v>
      </c>
      <c r="K424" s="2" t="str">
        <f>IFERROR(VLOOKUP(A424,Aux!A:B,2,0),"Outros")</f>
        <v>Municípios</v>
      </c>
      <c r="L424" s="2">
        <f t="shared" si="19"/>
        <v>2019</v>
      </c>
      <c r="M424">
        <f t="shared" si="20"/>
        <v>3</v>
      </c>
    </row>
    <row r="425" spans="1:13" x14ac:dyDescent="0.35">
      <c r="A425" t="s">
        <v>898</v>
      </c>
      <c r="B425">
        <v>510833632</v>
      </c>
      <c r="C425">
        <v>155054</v>
      </c>
      <c r="D425" t="s">
        <v>899</v>
      </c>
      <c r="E425" s="1">
        <v>43480.644548611112</v>
      </c>
      <c r="F425">
        <v>3</v>
      </c>
      <c r="G425" t="s">
        <v>900</v>
      </c>
      <c r="H425">
        <v>340</v>
      </c>
      <c r="I425" s="1">
        <v>43672.708333333336</v>
      </c>
      <c r="J425" s="2">
        <f t="shared" si="18"/>
        <v>1</v>
      </c>
      <c r="K425" s="2" t="str">
        <f>IFERROR(VLOOKUP(A425,Aux!A:B,2,0),"Outros")</f>
        <v>Municípios</v>
      </c>
      <c r="L425" s="2">
        <f t="shared" si="19"/>
        <v>2019</v>
      </c>
      <c r="M425">
        <f t="shared" si="20"/>
        <v>3</v>
      </c>
    </row>
    <row r="426" spans="1:13" x14ac:dyDescent="0.35">
      <c r="A426" t="s">
        <v>57</v>
      </c>
      <c r="B426">
        <v>501294104</v>
      </c>
      <c r="C426">
        <v>155055</v>
      </c>
      <c r="D426" t="s">
        <v>779</v>
      </c>
      <c r="E426" s="1">
        <v>43480.653032407405</v>
      </c>
      <c r="F426">
        <v>3</v>
      </c>
      <c r="G426" t="s">
        <v>59</v>
      </c>
      <c r="H426">
        <v>360</v>
      </c>
      <c r="I426" s="1">
        <v>43492.999305555553</v>
      </c>
      <c r="J426" s="2">
        <f t="shared" si="18"/>
        <v>1</v>
      </c>
      <c r="K426" s="2" t="str">
        <f>IFERROR(VLOOKUP(A426,Aux!A:B,2,0),"Outros")</f>
        <v>Municípios</v>
      </c>
      <c r="L426" s="2">
        <f t="shared" si="19"/>
        <v>2019</v>
      </c>
      <c r="M426">
        <f t="shared" si="20"/>
        <v>3</v>
      </c>
    </row>
    <row r="427" spans="1:13" x14ac:dyDescent="0.35">
      <c r="A427" t="s">
        <v>488</v>
      </c>
      <c r="B427">
        <v>600014690</v>
      </c>
      <c r="C427">
        <v>155056</v>
      </c>
      <c r="E427" s="1">
        <v>43480.653379629628</v>
      </c>
      <c r="F427">
        <v>13</v>
      </c>
      <c r="H427">
        <v>400</v>
      </c>
      <c r="J427" s="2">
        <f t="shared" si="18"/>
        <v>1</v>
      </c>
      <c r="K427" s="2" t="str">
        <f>IFERROR(VLOOKUP(A427,Aux!A:B,2,0),"Outros")</f>
        <v>Outros</v>
      </c>
      <c r="L427" s="2">
        <f t="shared" si="19"/>
        <v>2019</v>
      </c>
      <c r="M427">
        <f t="shared" si="20"/>
        <v>3</v>
      </c>
    </row>
    <row r="428" spans="1:13" x14ac:dyDescent="0.35">
      <c r="A428" t="s">
        <v>574</v>
      </c>
      <c r="B428">
        <v>506791220</v>
      </c>
      <c r="C428">
        <v>155057</v>
      </c>
      <c r="E428" s="1">
        <v>43480.653645833336</v>
      </c>
      <c r="F428">
        <v>1</v>
      </c>
      <c r="G428" t="s">
        <v>33</v>
      </c>
      <c r="H428">
        <v>5</v>
      </c>
      <c r="I428" s="1">
        <v>43488.999305555553</v>
      </c>
      <c r="J428" s="2">
        <f t="shared" si="18"/>
        <v>1</v>
      </c>
      <c r="K428" s="2" t="str">
        <f>IFERROR(VLOOKUP(A428,Aux!A:B,2,0),"Outros")</f>
        <v>Municípios</v>
      </c>
      <c r="L428" s="2">
        <f t="shared" si="19"/>
        <v>2019</v>
      </c>
      <c r="M428">
        <f t="shared" si="20"/>
        <v>3</v>
      </c>
    </row>
    <row r="429" spans="1:13" x14ac:dyDescent="0.35">
      <c r="A429" t="s">
        <v>45</v>
      </c>
      <c r="B429">
        <v>680021892</v>
      </c>
      <c r="C429">
        <v>155058</v>
      </c>
      <c r="D429" t="s">
        <v>560</v>
      </c>
      <c r="E429" s="1">
        <v>43480.666655092595</v>
      </c>
      <c r="F429">
        <v>1</v>
      </c>
      <c r="G429" t="s">
        <v>33</v>
      </c>
      <c r="H429">
        <v>360</v>
      </c>
      <c r="I429" s="1">
        <v>43486.999305555553</v>
      </c>
      <c r="J429" s="2">
        <f t="shared" si="18"/>
        <v>1</v>
      </c>
      <c r="K429" s="2" t="str">
        <f>IFERROR(VLOOKUP(A429,Aux!A:B,2,0),"Outros")</f>
        <v>Águas e resíduos</v>
      </c>
      <c r="L429" s="2">
        <f t="shared" si="19"/>
        <v>2019</v>
      </c>
      <c r="M429">
        <f t="shared" si="20"/>
        <v>3</v>
      </c>
    </row>
    <row r="430" spans="1:13" x14ac:dyDescent="0.35">
      <c r="A430" t="s">
        <v>534</v>
      </c>
      <c r="B430">
        <v>508354617</v>
      </c>
      <c r="C430">
        <v>155059</v>
      </c>
      <c r="D430" t="s">
        <v>920</v>
      </c>
      <c r="E430" s="1">
        <v>43480.666921296295</v>
      </c>
      <c r="F430">
        <v>1</v>
      </c>
      <c r="G430" t="s">
        <v>33</v>
      </c>
      <c r="H430">
        <v>360</v>
      </c>
      <c r="I430" s="1">
        <v>43483.999305555553</v>
      </c>
      <c r="J430" s="2">
        <f t="shared" si="18"/>
        <v>1</v>
      </c>
      <c r="K430" s="2" t="str">
        <f>IFERROR(VLOOKUP(A430,Aux!A:B,2,0),"Outros")</f>
        <v>Municípios</v>
      </c>
      <c r="L430" s="2">
        <f t="shared" si="19"/>
        <v>2019</v>
      </c>
      <c r="M430">
        <f t="shared" si="20"/>
        <v>3</v>
      </c>
    </row>
    <row r="431" spans="1:13" x14ac:dyDescent="0.35">
      <c r="A431" t="s">
        <v>18</v>
      </c>
      <c r="B431">
        <v>502177080</v>
      </c>
      <c r="C431">
        <v>155060</v>
      </c>
      <c r="D431" t="s">
        <v>921</v>
      </c>
      <c r="E431" s="1">
        <v>43480.669537037036</v>
      </c>
      <c r="F431">
        <v>3</v>
      </c>
      <c r="G431" t="s">
        <v>164</v>
      </c>
      <c r="H431">
        <v>360</v>
      </c>
      <c r="I431" s="1">
        <v>43486.708333333336</v>
      </c>
      <c r="J431" s="2">
        <f t="shared" si="18"/>
        <v>1</v>
      </c>
      <c r="K431" s="2" t="str">
        <f>IFERROR(VLOOKUP(A431,Aux!A:B,2,0),"Outros")</f>
        <v>Municípios</v>
      </c>
      <c r="L431" s="2">
        <f t="shared" si="19"/>
        <v>2019</v>
      </c>
      <c r="M431">
        <f t="shared" si="20"/>
        <v>3</v>
      </c>
    </row>
    <row r="432" spans="1:13" x14ac:dyDescent="0.35">
      <c r="A432" t="s">
        <v>281</v>
      </c>
      <c r="B432">
        <v>508787033</v>
      </c>
      <c r="C432">
        <v>155061</v>
      </c>
      <c r="E432" s="1">
        <v>43480.674837962964</v>
      </c>
      <c r="F432">
        <v>1</v>
      </c>
      <c r="G432" t="s">
        <v>33</v>
      </c>
      <c r="H432">
        <v>400</v>
      </c>
      <c r="J432" s="2">
        <f t="shared" si="18"/>
        <v>1</v>
      </c>
      <c r="K432" s="2" t="str">
        <f>IFERROR(VLOOKUP(A432,Aux!A:B,2,0),"Outros")</f>
        <v>Municípios</v>
      </c>
      <c r="L432" s="2">
        <f t="shared" si="19"/>
        <v>2019</v>
      </c>
      <c r="M432">
        <f t="shared" si="20"/>
        <v>3</v>
      </c>
    </row>
    <row r="433" spans="1:13" x14ac:dyDescent="0.35">
      <c r="A433" t="s">
        <v>336</v>
      </c>
      <c r="B433">
        <v>505170876</v>
      </c>
      <c r="C433">
        <v>155062</v>
      </c>
      <c r="E433" s="1">
        <v>43480.680034722223</v>
      </c>
      <c r="F433">
        <v>1</v>
      </c>
      <c r="G433" t="s">
        <v>831</v>
      </c>
      <c r="H433">
        <v>400</v>
      </c>
      <c r="J433" s="2">
        <f t="shared" si="18"/>
        <v>1</v>
      </c>
      <c r="K433" s="2" t="str">
        <f>IFERROR(VLOOKUP(A433,Aux!A:B,2,0),"Outros")</f>
        <v>Municípios</v>
      </c>
      <c r="L433" s="2">
        <f t="shared" si="19"/>
        <v>2019</v>
      </c>
      <c r="M433">
        <f t="shared" si="20"/>
        <v>3</v>
      </c>
    </row>
    <row r="434" spans="1:13" x14ac:dyDescent="0.35">
      <c r="A434" t="s">
        <v>188</v>
      </c>
      <c r="B434">
        <v>502130040</v>
      </c>
      <c r="C434">
        <v>155063</v>
      </c>
      <c r="D434" t="s">
        <v>865</v>
      </c>
      <c r="E434" s="1">
        <v>43480.682812500003</v>
      </c>
      <c r="F434">
        <v>13</v>
      </c>
      <c r="G434" t="s">
        <v>116</v>
      </c>
      <c r="H434">
        <v>340</v>
      </c>
      <c r="I434" s="1">
        <v>43490.708333333336</v>
      </c>
      <c r="J434" s="2">
        <f t="shared" si="18"/>
        <v>1</v>
      </c>
      <c r="K434" s="2" t="str">
        <f>IFERROR(VLOOKUP(A434,Aux!A:B,2,0),"Outros")</f>
        <v>Municípios</v>
      </c>
      <c r="L434" s="2">
        <f t="shared" si="19"/>
        <v>2019</v>
      </c>
      <c r="M434">
        <f t="shared" si="20"/>
        <v>3</v>
      </c>
    </row>
    <row r="435" spans="1:13" x14ac:dyDescent="0.35">
      <c r="A435" t="s">
        <v>488</v>
      </c>
      <c r="B435">
        <v>600014690</v>
      </c>
      <c r="C435">
        <v>155064</v>
      </c>
      <c r="E435" s="1">
        <v>43480.682893518519</v>
      </c>
      <c r="F435">
        <v>1</v>
      </c>
      <c r="H435">
        <v>400</v>
      </c>
      <c r="J435" s="2">
        <f t="shared" si="18"/>
        <v>1</v>
      </c>
      <c r="K435" s="2" t="str">
        <f>IFERROR(VLOOKUP(A435,Aux!A:B,2,0),"Outros")</f>
        <v>Outros</v>
      </c>
      <c r="L435" s="2">
        <f t="shared" si="19"/>
        <v>2019</v>
      </c>
      <c r="M435">
        <f t="shared" si="20"/>
        <v>3</v>
      </c>
    </row>
    <row r="436" spans="1:13" x14ac:dyDescent="0.35">
      <c r="A436" t="s">
        <v>9</v>
      </c>
      <c r="B436">
        <v>506673626</v>
      </c>
      <c r="C436">
        <v>155065</v>
      </c>
      <c r="D436" t="s">
        <v>941</v>
      </c>
      <c r="E436" s="1">
        <v>43480.684340277781</v>
      </c>
      <c r="F436">
        <v>3</v>
      </c>
      <c r="G436" t="s">
        <v>11</v>
      </c>
      <c r="H436">
        <v>360</v>
      </c>
      <c r="I436" s="1">
        <v>43487.999305555553</v>
      </c>
      <c r="J436" s="2">
        <f t="shared" si="18"/>
        <v>1</v>
      </c>
      <c r="K436" s="2" t="str">
        <f>IFERROR(VLOOKUP(A436,Aux!A:B,2,0),"Outros")</f>
        <v>Municípios</v>
      </c>
      <c r="L436" s="2">
        <f t="shared" si="19"/>
        <v>2019</v>
      </c>
      <c r="M436">
        <f t="shared" si="20"/>
        <v>3</v>
      </c>
    </row>
    <row r="437" spans="1:13" x14ac:dyDescent="0.35">
      <c r="A437" t="s">
        <v>336</v>
      </c>
      <c r="B437">
        <v>505170876</v>
      </c>
      <c r="C437">
        <v>155066</v>
      </c>
      <c r="E437" s="1">
        <v>43480.68550925926</v>
      </c>
      <c r="F437">
        <v>1</v>
      </c>
      <c r="G437" t="s">
        <v>831</v>
      </c>
      <c r="H437">
        <v>400</v>
      </c>
      <c r="I437" s="1">
        <v>25569.708333333332</v>
      </c>
      <c r="J437" s="2">
        <f t="shared" si="18"/>
        <v>1</v>
      </c>
      <c r="K437" s="2" t="str">
        <f>IFERROR(VLOOKUP(A437,Aux!A:B,2,0),"Outros")</f>
        <v>Municípios</v>
      </c>
      <c r="L437" s="2">
        <f t="shared" si="19"/>
        <v>2019</v>
      </c>
      <c r="M437">
        <f t="shared" si="20"/>
        <v>3</v>
      </c>
    </row>
    <row r="438" spans="1:13" x14ac:dyDescent="0.35">
      <c r="A438" t="s">
        <v>45</v>
      </c>
      <c r="B438">
        <v>680021892</v>
      </c>
      <c r="C438">
        <v>155067</v>
      </c>
      <c r="D438" t="s">
        <v>965</v>
      </c>
      <c r="E438" s="1">
        <v>43480.697395833333</v>
      </c>
      <c r="F438">
        <v>1</v>
      </c>
      <c r="G438" t="s">
        <v>33</v>
      </c>
      <c r="H438">
        <v>360</v>
      </c>
      <c r="I438" s="1">
        <v>43486.999305555553</v>
      </c>
      <c r="J438" s="2">
        <f t="shared" si="18"/>
        <v>1</v>
      </c>
      <c r="K438" s="2" t="str">
        <f>IFERROR(VLOOKUP(A438,Aux!A:B,2,0),"Outros")</f>
        <v>Águas e resíduos</v>
      </c>
      <c r="L438" s="2">
        <f t="shared" si="19"/>
        <v>2019</v>
      </c>
      <c r="M438">
        <f t="shared" si="20"/>
        <v>3</v>
      </c>
    </row>
    <row r="439" spans="1:13" x14ac:dyDescent="0.35">
      <c r="A439" t="s">
        <v>60</v>
      </c>
      <c r="B439">
        <v>505456010</v>
      </c>
      <c r="C439">
        <v>155068</v>
      </c>
      <c r="D439" t="s">
        <v>966</v>
      </c>
      <c r="E439" s="1">
        <v>43480.703750000001</v>
      </c>
      <c r="F439">
        <v>1</v>
      </c>
      <c r="G439" t="s">
        <v>33</v>
      </c>
      <c r="H439">
        <v>360</v>
      </c>
      <c r="I439" s="1">
        <v>43482.999305555553</v>
      </c>
      <c r="J439" s="2">
        <f t="shared" si="18"/>
        <v>1</v>
      </c>
      <c r="K439" s="2" t="str">
        <f>IFERROR(VLOOKUP(A439,Aux!A:B,2,0),"Outros")</f>
        <v>Municípios</v>
      </c>
      <c r="L439" s="2">
        <f t="shared" si="19"/>
        <v>2019</v>
      </c>
      <c r="M439">
        <f t="shared" si="20"/>
        <v>3</v>
      </c>
    </row>
    <row r="440" spans="1:13" x14ac:dyDescent="0.35">
      <c r="A440" t="s">
        <v>336</v>
      </c>
      <c r="B440">
        <v>505170876</v>
      </c>
      <c r="C440">
        <v>155069</v>
      </c>
      <c r="E440" s="1">
        <v>43480.706064814818</v>
      </c>
      <c r="F440">
        <v>1</v>
      </c>
      <c r="H440">
        <v>400</v>
      </c>
      <c r="J440" s="2">
        <f t="shared" si="18"/>
        <v>1</v>
      </c>
      <c r="K440" s="2" t="str">
        <f>IFERROR(VLOOKUP(A440,Aux!A:B,2,0),"Outros")</f>
        <v>Municípios</v>
      </c>
      <c r="L440" s="2">
        <f t="shared" si="19"/>
        <v>2019</v>
      </c>
      <c r="M440">
        <f t="shared" si="20"/>
        <v>3</v>
      </c>
    </row>
    <row r="441" spans="1:13" x14ac:dyDescent="0.35">
      <c r="A441" t="s">
        <v>45</v>
      </c>
      <c r="B441">
        <v>680021892</v>
      </c>
      <c r="C441">
        <v>155071</v>
      </c>
      <c r="D441" t="s">
        <v>901</v>
      </c>
      <c r="E441" s="1">
        <v>43480.71497685185</v>
      </c>
      <c r="F441">
        <v>1</v>
      </c>
      <c r="G441" t="s">
        <v>33</v>
      </c>
      <c r="H441">
        <v>360</v>
      </c>
      <c r="I441" s="1">
        <v>43486.999305555553</v>
      </c>
      <c r="J441" s="2">
        <f t="shared" si="18"/>
        <v>1</v>
      </c>
      <c r="K441" s="2" t="str">
        <f>IFERROR(VLOOKUP(A441,Aux!A:B,2,0),"Outros")</f>
        <v>Águas e resíduos</v>
      </c>
      <c r="L441" s="2">
        <f t="shared" si="19"/>
        <v>2019</v>
      </c>
      <c r="M441">
        <f t="shared" si="20"/>
        <v>3</v>
      </c>
    </row>
    <row r="442" spans="1:13" x14ac:dyDescent="0.35">
      <c r="A442" t="s">
        <v>336</v>
      </c>
      <c r="B442">
        <v>505170876</v>
      </c>
      <c r="C442">
        <v>155072</v>
      </c>
      <c r="E442" s="1">
        <v>43480.717094907406</v>
      </c>
      <c r="F442">
        <v>1</v>
      </c>
      <c r="H442">
        <v>400</v>
      </c>
      <c r="J442" s="2">
        <f t="shared" si="18"/>
        <v>1</v>
      </c>
      <c r="K442" s="2" t="str">
        <f>IFERROR(VLOOKUP(A442,Aux!A:B,2,0),"Outros")</f>
        <v>Municípios</v>
      </c>
      <c r="L442" s="2">
        <f t="shared" si="19"/>
        <v>2019</v>
      </c>
      <c r="M442">
        <f t="shared" si="20"/>
        <v>3</v>
      </c>
    </row>
    <row r="443" spans="1:13" x14ac:dyDescent="0.35">
      <c r="A443" t="s">
        <v>296</v>
      </c>
      <c r="B443">
        <v>507396081</v>
      </c>
      <c r="C443">
        <v>155073</v>
      </c>
      <c r="E443" s="1">
        <v>43480.735648148147</v>
      </c>
      <c r="F443">
        <v>13</v>
      </c>
      <c r="H443">
        <v>400</v>
      </c>
      <c r="J443" s="2">
        <f t="shared" si="18"/>
        <v>1</v>
      </c>
      <c r="K443" s="2" t="str">
        <f>IFERROR(VLOOKUP(A443,Aux!A:B,2,0),"Outros")</f>
        <v>Municípios</v>
      </c>
      <c r="L443" s="2">
        <f t="shared" si="19"/>
        <v>2019</v>
      </c>
      <c r="M443">
        <f t="shared" si="20"/>
        <v>3</v>
      </c>
    </row>
    <row r="444" spans="1:13" x14ac:dyDescent="0.35">
      <c r="A444" t="s">
        <v>673</v>
      </c>
      <c r="B444">
        <v>503584215</v>
      </c>
      <c r="C444">
        <v>155074</v>
      </c>
      <c r="E444" s="1">
        <v>43480.773402777777</v>
      </c>
      <c r="F444">
        <v>13</v>
      </c>
      <c r="H444">
        <v>1</v>
      </c>
      <c r="J444" s="2">
        <f t="shared" si="18"/>
        <v>1</v>
      </c>
      <c r="K444" s="2" t="str">
        <f>IFERROR(VLOOKUP(A444,Aux!A:B,2,0),"Outros")</f>
        <v>Outros</v>
      </c>
      <c r="L444" s="2">
        <f t="shared" si="19"/>
        <v>2019</v>
      </c>
      <c r="M444">
        <f t="shared" si="20"/>
        <v>3</v>
      </c>
    </row>
    <row r="445" spans="1:13" x14ac:dyDescent="0.35">
      <c r="A445" t="s">
        <v>673</v>
      </c>
      <c r="B445">
        <v>503584215</v>
      </c>
      <c r="C445">
        <v>155075</v>
      </c>
      <c r="E445" s="1">
        <v>43480.788356481484</v>
      </c>
      <c r="F445">
        <v>13</v>
      </c>
      <c r="G445" t="s">
        <v>33</v>
      </c>
      <c r="H445">
        <v>400</v>
      </c>
      <c r="J445" s="2">
        <f t="shared" si="18"/>
        <v>1</v>
      </c>
      <c r="K445" s="2" t="str">
        <f>IFERROR(VLOOKUP(A445,Aux!A:B,2,0),"Outros")</f>
        <v>Outros</v>
      </c>
      <c r="L445" s="2">
        <f t="shared" si="19"/>
        <v>2019</v>
      </c>
      <c r="M445">
        <f t="shared" si="20"/>
        <v>3</v>
      </c>
    </row>
    <row r="446" spans="1:13" x14ac:dyDescent="0.35">
      <c r="A446" t="s">
        <v>197</v>
      </c>
      <c r="B446">
        <v>506334562</v>
      </c>
      <c r="C446">
        <v>155076</v>
      </c>
      <c r="E446" s="1">
        <v>43480.866203703707</v>
      </c>
      <c r="F446">
        <v>13</v>
      </c>
      <c r="H446">
        <v>400</v>
      </c>
      <c r="J446" s="2">
        <f t="shared" si="18"/>
        <v>1</v>
      </c>
      <c r="K446" s="2" t="str">
        <f>IFERROR(VLOOKUP(A446,Aux!A:B,2,0),"Outros")</f>
        <v>Municípios</v>
      </c>
      <c r="L446" s="2">
        <f t="shared" si="19"/>
        <v>2019</v>
      </c>
      <c r="M446">
        <f t="shared" si="20"/>
        <v>3</v>
      </c>
    </row>
    <row r="447" spans="1:13" x14ac:dyDescent="0.35">
      <c r="A447" t="s">
        <v>57</v>
      </c>
      <c r="B447">
        <v>501294104</v>
      </c>
      <c r="C447">
        <v>155077</v>
      </c>
      <c r="D447" t="s">
        <v>511</v>
      </c>
      <c r="E447" s="1">
        <v>43481.38040509259</v>
      </c>
      <c r="F447">
        <v>1</v>
      </c>
      <c r="G447" t="s">
        <v>116</v>
      </c>
      <c r="H447">
        <v>360</v>
      </c>
      <c r="I447" s="1">
        <v>43490.999305555553</v>
      </c>
      <c r="J447" s="2">
        <f t="shared" si="18"/>
        <v>1</v>
      </c>
      <c r="K447" s="2" t="str">
        <f>IFERROR(VLOOKUP(A447,Aux!A:B,2,0),"Outros")</f>
        <v>Municípios</v>
      </c>
      <c r="L447" s="2">
        <f t="shared" si="19"/>
        <v>2019</v>
      </c>
      <c r="M447">
        <f t="shared" si="20"/>
        <v>3</v>
      </c>
    </row>
    <row r="448" spans="1:13" x14ac:dyDescent="0.35">
      <c r="A448" t="s">
        <v>48</v>
      </c>
      <c r="B448">
        <v>503035416</v>
      </c>
      <c r="C448">
        <v>155078</v>
      </c>
      <c r="D448" t="s">
        <v>794</v>
      </c>
      <c r="E448" s="1">
        <v>43481.380798611113</v>
      </c>
      <c r="F448">
        <v>1</v>
      </c>
      <c r="G448" t="s">
        <v>33</v>
      </c>
      <c r="H448">
        <v>340</v>
      </c>
      <c r="I448" s="1">
        <v>43489.708333333336</v>
      </c>
      <c r="J448" s="2">
        <f t="shared" si="18"/>
        <v>1</v>
      </c>
      <c r="K448" s="2" t="str">
        <f>IFERROR(VLOOKUP(A448,Aux!A:B,2,0),"Outros")</f>
        <v>Hospitais</v>
      </c>
      <c r="L448" s="2">
        <f t="shared" si="19"/>
        <v>2019</v>
      </c>
      <c r="M448">
        <f t="shared" si="20"/>
        <v>3</v>
      </c>
    </row>
    <row r="449" spans="1:13" x14ac:dyDescent="0.35">
      <c r="A449" t="s">
        <v>57</v>
      </c>
      <c r="B449">
        <v>501294104</v>
      </c>
      <c r="C449">
        <v>155079</v>
      </c>
      <c r="D449" t="s">
        <v>511</v>
      </c>
      <c r="E449" s="1">
        <v>43481.387708333335</v>
      </c>
      <c r="F449">
        <v>1</v>
      </c>
      <c r="G449" t="s">
        <v>116</v>
      </c>
      <c r="H449">
        <v>360</v>
      </c>
      <c r="I449" s="1">
        <v>43500.999305555553</v>
      </c>
      <c r="J449" s="2">
        <f t="shared" si="18"/>
        <v>1</v>
      </c>
      <c r="K449" s="2" t="str">
        <f>IFERROR(VLOOKUP(A449,Aux!A:B,2,0),"Outros")</f>
        <v>Municípios</v>
      </c>
      <c r="L449" s="2">
        <f t="shared" si="19"/>
        <v>2019</v>
      </c>
      <c r="M449">
        <f t="shared" si="20"/>
        <v>3</v>
      </c>
    </row>
    <row r="450" spans="1:13" x14ac:dyDescent="0.35">
      <c r="A450" t="s">
        <v>122</v>
      </c>
      <c r="B450">
        <v>506173968</v>
      </c>
      <c r="C450">
        <v>155080</v>
      </c>
      <c r="E450" s="1">
        <v>43481.40457175926</v>
      </c>
      <c r="F450">
        <v>13</v>
      </c>
      <c r="H450">
        <v>400</v>
      </c>
      <c r="J450" s="2">
        <f t="shared" ref="J450:J513" si="21">IF(C450=C449,"",1)</f>
        <v>1</v>
      </c>
      <c r="K450" s="2" t="str">
        <f>IFERROR(VLOOKUP(A450,Aux!A:B,2,0),"Outros")</f>
        <v>Municípios</v>
      </c>
      <c r="L450" s="2">
        <f t="shared" ref="L450:L513" si="22">YEAR(E450)</f>
        <v>2019</v>
      </c>
      <c r="M450">
        <f t="shared" ref="M450:M513" si="23">WEEKNUM(E450)</f>
        <v>3</v>
      </c>
    </row>
    <row r="451" spans="1:13" x14ac:dyDescent="0.35">
      <c r="A451" t="s">
        <v>336</v>
      </c>
      <c r="B451">
        <v>505170876</v>
      </c>
      <c r="C451">
        <v>155081</v>
      </c>
      <c r="D451" t="s">
        <v>990</v>
      </c>
      <c r="E451" s="1">
        <v>43481.424340277779</v>
      </c>
      <c r="F451">
        <v>1</v>
      </c>
      <c r="G451" t="s">
        <v>831</v>
      </c>
      <c r="H451">
        <v>360</v>
      </c>
      <c r="I451" s="1">
        <v>43486.708333333336</v>
      </c>
      <c r="J451" s="2">
        <f t="shared" si="21"/>
        <v>1</v>
      </c>
      <c r="K451" s="2" t="str">
        <f>IFERROR(VLOOKUP(A451,Aux!A:B,2,0),"Outros")</f>
        <v>Municípios</v>
      </c>
      <c r="L451" s="2">
        <f t="shared" si="22"/>
        <v>2019</v>
      </c>
      <c r="M451">
        <f t="shared" si="23"/>
        <v>3</v>
      </c>
    </row>
    <row r="452" spans="1:13" x14ac:dyDescent="0.35">
      <c r="A452" t="s">
        <v>28</v>
      </c>
      <c r="B452">
        <v>505932512</v>
      </c>
      <c r="C452">
        <v>155082</v>
      </c>
      <c r="D452" t="s">
        <v>991</v>
      </c>
      <c r="E452" s="1">
        <v>43481.429988425924</v>
      </c>
      <c r="F452">
        <v>1</v>
      </c>
      <c r="G452" t="s">
        <v>30</v>
      </c>
      <c r="H452">
        <v>360</v>
      </c>
      <c r="I452" s="1">
        <v>43489.999305555553</v>
      </c>
      <c r="J452" s="2">
        <f t="shared" si="21"/>
        <v>1</v>
      </c>
      <c r="K452" s="2" t="str">
        <f>IFERROR(VLOOKUP(A452,Aux!A:B,2,0),"Outros")</f>
        <v>Municípios</v>
      </c>
      <c r="L452" s="2">
        <f t="shared" si="22"/>
        <v>2019</v>
      </c>
      <c r="M452">
        <f t="shared" si="23"/>
        <v>3</v>
      </c>
    </row>
    <row r="453" spans="1:13" x14ac:dyDescent="0.35">
      <c r="A453" t="s">
        <v>464</v>
      </c>
      <c r="B453">
        <v>512026840</v>
      </c>
      <c r="C453">
        <v>155083</v>
      </c>
      <c r="E453" s="1">
        <v>43481.43074074074</v>
      </c>
      <c r="F453">
        <v>3</v>
      </c>
      <c r="H453">
        <v>1</v>
      </c>
      <c r="J453" s="2">
        <f t="shared" si="21"/>
        <v>1</v>
      </c>
      <c r="K453" s="2" t="str">
        <f>IFERROR(VLOOKUP(A453,Aux!A:B,2,0),"Outros")</f>
        <v>Outros</v>
      </c>
      <c r="L453" s="2">
        <f t="shared" si="22"/>
        <v>2019</v>
      </c>
      <c r="M453">
        <f t="shared" si="23"/>
        <v>3</v>
      </c>
    </row>
    <row r="454" spans="1:13" x14ac:dyDescent="0.35">
      <c r="A454" t="s">
        <v>942</v>
      </c>
      <c r="B454">
        <v>510089224</v>
      </c>
      <c r="C454">
        <v>155084</v>
      </c>
      <c r="D454" t="s">
        <v>943</v>
      </c>
      <c r="E454" s="1">
        <v>43481.430949074071</v>
      </c>
      <c r="F454">
        <v>3</v>
      </c>
      <c r="G454" t="s">
        <v>33</v>
      </c>
      <c r="H454">
        <v>360</v>
      </c>
      <c r="I454" s="1">
        <v>43488.999305555553</v>
      </c>
      <c r="J454" s="2">
        <f t="shared" si="21"/>
        <v>1</v>
      </c>
      <c r="K454" s="2" t="str">
        <f>IFERROR(VLOOKUP(A454,Aux!A:B,2,0),"Outros")</f>
        <v>Outros</v>
      </c>
      <c r="L454" s="2">
        <f t="shared" si="22"/>
        <v>2019</v>
      </c>
      <c r="M454">
        <f t="shared" si="23"/>
        <v>3</v>
      </c>
    </row>
    <row r="455" spans="1:13" x14ac:dyDescent="0.35">
      <c r="A455" t="s">
        <v>122</v>
      </c>
      <c r="B455">
        <v>506173968</v>
      </c>
      <c r="C455">
        <v>155085</v>
      </c>
      <c r="D455" t="s">
        <v>468</v>
      </c>
      <c r="E455" s="1">
        <v>43481.445555555554</v>
      </c>
      <c r="F455">
        <v>1</v>
      </c>
      <c r="G455" t="s">
        <v>33</v>
      </c>
      <c r="H455">
        <v>360</v>
      </c>
      <c r="I455" s="1">
        <v>43486.75</v>
      </c>
      <c r="J455" s="2">
        <f t="shared" si="21"/>
        <v>1</v>
      </c>
      <c r="K455" s="2" t="str">
        <f>IFERROR(VLOOKUP(A455,Aux!A:B,2,0),"Outros")</f>
        <v>Municípios</v>
      </c>
      <c r="L455" s="2">
        <f t="shared" si="22"/>
        <v>2019</v>
      </c>
      <c r="M455">
        <f t="shared" si="23"/>
        <v>3</v>
      </c>
    </row>
    <row r="456" spans="1:13" x14ac:dyDescent="0.35">
      <c r="A456" t="s">
        <v>795</v>
      </c>
      <c r="B456">
        <v>501692983</v>
      </c>
      <c r="C456">
        <v>155086</v>
      </c>
      <c r="E456" s="1">
        <v>43481.446759259263</v>
      </c>
      <c r="F456">
        <v>13</v>
      </c>
      <c r="H456">
        <v>400</v>
      </c>
      <c r="J456" s="2">
        <f t="shared" si="21"/>
        <v>1</v>
      </c>
      <c r="K456" s="2" t="str">
        <f>IFERROR(VLOOKUP(A456,Aux!A:B,2,0),"Outros")</f>
        <v>Outros</v>
      </c>
      <c r="L456" s="2">
        <f t="shared" si="22"/>
        <v>2019</v>
      </c>
      <c r="M456">
        <f t="shared" si="23"/>
        <v>3</v>
      </c>
    </row>
    <row r="457" spans="1:13" x14ac:dyDescent="0.35">
      <c r="A457" t="s">
        <v>795</v>
      </c>
      <c r="B457">
        <v>501692983</v>
      </c>
      <c r="C457">
        <v>155087</v>
      </c>
      <c r="E457" s="1">
        <v>43481.447337962964</v>
      </c>
      <c r="F457">
        <v>13</v>
      </c>
      <c r="H457">
        <v>400</v>
      </c>
      <c r="J457" s="2">
        <f t="shared" si="21"/>
        <v>1</v>
      </c>
      <c r="K457" s="2" t="str">
        <f>IFERROR(VLOOKUP(A457,Aux!A:B,2,0),"Outros")</f>
        <v>Outros</v>
      </c>
      <c r="L457" s="2">
        <f t="shared" si="22"/>
        <v>2019</v>
      </c>
      <c r="M457">
        <f t="shared" si="23"/>
        <v>3</v>
      </c>
    </row>
    <row r="458" spans="1:13" x14ac:dyDescent="0.35">
      <c r="A458" t="s">
        <v>112</v>
      </c>
      <c r="B458">
        <v>501144218</v>
      </c>
      <c r="C458">
        <v>155088</v>
      </c>
      <c r="E458" s="1">
        <v>43481.451469907406</v>
      </c>
      <c r="F458">
        <v>1</v>
      </c>
      <c r="H458">
        <v>400</v>
      </c>
      <c r="J458" s="2">
        <f t="shared" si="21"/>
        <v>1</v>
      </c>
      <c r="K458" s="2" t="str">
        <f>IFERROR(VLOOKUP(A458,Aux!A:B,2,0),"Outros")</f>
        <v>Municípios</v>
      </c>
      <c r="L458" s="2">
        <f t="shared" si="22"/>
        <v>2019</v>
      </c>
      <c r="M458">
        <f t="shared" si="23"/>
        <v>3</v>
      </c>
    </row>
    <row r="459" spans="1:13" x14ac:dyDescent="0.35">
      <c r="A459" t="s">
        <v>112</v>
      </c>
      <c r="B459">
        <v>501144218</v>
      </c>
      <c r="C459">
        <v>155089</v>
      </c>
      <c r="E459" s="1">
        <v>43481.454270833332</v>
      </c>
      <c r="F459">
        <v>13</v>
      </c>
      <c r="G459" t="s">
        <v>33</v>
      </c>
      <c r="H459">
        <v>400</v>
      </c>
      <c r="J459" s="2">
        <f t="shared" si="21"/>
        <v>1</v>
      </c>
      <c r="K459" s="2" t="str">
        <f>IFERROR(VLOOKUP(A459,Aux!A:B,2,0),"Outros")</f>
        <v>Municípios</v>
      </c>
      <c r="L459" s="2">
        <f t="shared" si="22"/>
        <v>2019</v>
      </c>
      <c r="M459">
        <f t="shared" si="23"/>
        <v>3</v>
      </c>
    </row>
    <row r="460" spans="1:13" x14ac:dyDescent="0.35">
      <c r="A460" t="s">
        <v>48</v>
      </c>
      <c r="B460">
        <v>503035416</v>
      </c>
      <c r="C460">
        <v>155091</v>
      </c>
      <c r="D460" t="s">
        <v>518</v>
      </c>
      <c r="E460" s="1">
        <v>43481.485937500001</v>
      </c>
      <c r="F460">
        <v>1</v>
      </c>
      <c r="G460" t="s">
        <v>33</v>
      </c>
      <c r="H460">
        <v>340</v>
      </c>
      <c r="I460" s="1">
        <v>43482.625</v>
      </c>
      <c r="J460" s="2">
        <f t="shared" si="21"/>
        <v>1</v>
      </c>
      <c r="K460" s="2" t="str">
        <f>IFERROR(VLOOKUP(A460,Aux!A:B,2,0),"Outros")</f>
        <v>Hospitais</v>
      </c>
      <c r="L460" s="2">
        <f t="shared" si="22"/>
        <v>2019</v>
      </c>
      <c r="M460">
        <f t="shared" si="23"/>
        <v>3</v>
      </c>
    </row>
    <row r="461" spans="1:13" x14ac:dyDescent="0.35">
      <c r="A461" t="s">
        <v>143</v>
      </c>
      <c r="B461">
        <v>506801969</v>
      </c>
      <c r="C461">
        <v>155092</v>
      </c>
      <c r="D461" t="s">
        <v>676</v>
      </c>
      <c r="E461" s="1">
        <v>43481.489768518521</v>
      </c>
      <c r="F461">
        <v>1</v>
      </c>
      <c r="G461" t="s">
        <v>33</v>
      </c>
      <c r="H461">
        <v>360</v>
      </c>
      <c r="I461" s="1">
        <v>43487.708333333336</v>
      </c>
      <c r="J461" s="2">
        <f t="shared" si="21"/>
        <v>1</v>
      </c>
      <c r="K461" s="2" t="str">
        <f>IFERROR(VLOOKUP(A461,Aux!A:B,2,0),"Outros")</f>
        <v>Municípios</v>
      </c>
      <c r="L461" s="2">
        <f t="shared" si="22"/>
        <v>2019</v>
      </c>
      <c r="M461">
        <f t="shared" si="23"/>
        <v>3</v>
      </c>
    </row>
    <row r="462" spans="1:13" x14ac:dyDescent="0.35">
      <c r="A462" t="s">
        <v>92</v>
      </c>
      <c r="B462">
        <v>506037258</v>
      </c>
      <c r="C462">
        <v>155093</v>
      </c>
      <c r="D462" t="s">
        <v>1011</v>
      </c>
      <c r="E462" s="1">
        <v>43481.494837962964</v>
      </c>
      <c r="F462">
        <v>1</v>
      </c>
      <c r="G462" t="s">
        <v>33</v>
      </c>
      <c r="H462">
        <v>340</v>
      </c>
      <c r="I462" s="1">
        <v>43488.708333333336</v>
      </c>
      <c r="J462" s="2">
        <f t="shared" si="21"/>
        <v>1</v>
      </c>
      <c r="K462" s="2" t="str">
        <f>IFERROR(VLOOKUP(A462,Aux!A:B,2,0),"Outros")</f>
        <v>Municípios</v>
      </c>
      <c r="L462" s="2">
        <f t="shared" si="22"/>
        <v>2019</v>
      </c>
      <c r="M462">
        <f t="shared" si="23"/>
        <v>3</v>
      </c>
    </row>
    <row r="463" spans="1:13" x14ac:dyDescent="0.35">
      <c r="A463" t="s">
        <v>60</v>
      </c>
      <c r="B463">
        <v>505456010</v>
      </c>
      <c r="C463">
        <v>155094</v>
      </c>
      <c r="E463" s="1">
        <v>43481.508391203701</v>
      </c>
      <c r="F463">
        <v>1</v>
      </c>
      <c r="G463" t="s">
        <v>62</v>
      </c>
      <c r="H463">
        <v>400</v>
      </c>
      <c r="I463" s="1">
        <v>25569.999305555557</v>
      </c>
      <c r="J463" s="2">
        <f t="shared" si="21"/>
        <v>1</v>
      </c>
      <c r="K463" s="2" t="str">
        <f>IFERROR(VLOOKUP(A463,Aux!A:B,2,0),"Outros")</f>
        <v>Municípios</v>
      </c>
      <c r="L463" s="2">
        <f t="shared" si="22"/>
        <v>2019</v>
      </c>
      <c r="M463">
        <f t="shared" si="23"/>
        <v>3</v>
      </c>
    </row>
    <row r="464" spans="1:13" x14ac:dyDescent="0.35">
      <c r="A464" t="s">
        <v>48</v>
      </c>
      <c r="B464">
        <v>503035416</v>
      </c>
      <c r="C464">
        <v>155096</v>
      </c>
      <c r="E464" s="1">
        <v>43481.516921296294</v>
      </c>
      <c r="F464">
        <v>3</v>
      </c>
      <c r="G464" t="s">
        <v>33</v>
      </c>
      <c r="H464">
        <v>360</v>
      </c>
      <c r="I464" s="1">
        <v>43490.708333333336</v>
      </c>
      <c r="J464" s="2">
        <f t="shared" si="21"/>
        <v>1</v>
      </c>
      <c r="K464" s="2" t="str">
        <f>IFERROR(VLOOKUP(A464,Aux!A:B,2,0),"Outros")</f>
        <v>Hospitais</v>
      </c>
      <c r="L464" s="2">
        <f t="shared" si="22"/>
        <v>2019</v>
      </c>
      <c r="M464">
        <f t="shared" si="23"/>
        <v>3</v>
      </c>
    </row>
    <row r="465" spans="1:13" x14ac:dyDescent="0.35">
      <c r="A465" t="s">
        <v>311</v>
      </c>
      <c r="B465">
        <v>680017550</v>
      </c>
      <c r="C465">
        <v>155097</v>
      </c>
      <c r="D465" t="s">
        <v>1012</v>
      </c>
      <c r="E465" s="1">
        <v>43481.517291666663</v>
      </c>
      <c r="F465">
        <v>1</v>
      </c>
      <c r="G465" t="s">
        <v>924</v>
      </c>
      <c r="H465">
        <v>360</v>
      </c>
      <c r="I465" s="1">
        <v>43489.625</v>
      </c>
      <c r="J465" s="2">
        <f t="shared" si="21"/>
        <v>1</v>
      </c>
      <c r="K465" s="2" t="str">
        <f>IFERROR(VLOOKUP(A465,Aux!A:B,2,0),"Outros")</f>
        <v>Águas e resíduos</v>
      </c>
      <c r="L465" s="2">
        <f t="shared" si="22"/>
        <v>2019</v>
      </c>
      <c r="M465">
        <f t="shared" si="23"/>
        <v>3</v>
      </c>
    </row>
    <row r="466" spans="1:13" x14ac:dyDescent="0.35">
      <c r="A466" t="s">
        <v>38</v>
      </c>
      <c r="B466">
        <v>123456789</v>
      </c>
      <c r="C466">
        <v>155098</v>
      </c>
      <c r="E466" s="1">
        <v>43481.545358796298</v>
      </c>
      <c r="F466">
        <v>13</v>
      </c>
      <c r="G466" t="s">
        <v>33</v>
      </c>
      <c r="H466">
        <v>1</v>
      </c>
      <c r="J466" s="2">
        <f t="shared" si="21"/>
        <v>1</v>
      </c>
      <c r="K466" s="2" t="str">
        <f>IFERROR(VLOOKUP(A466,Aux!A:B,2,0),"Outros")</f>
        <v>Outros</v>
      </c>
      <c r="L466" s="2">
        <f t="shared" si="22"/>
        <v>2019</v>
      </c>
      <c r="M466">
        <f t="shared" si="23"/>
        <v>3</v>
      </c>
    </row>
    <row r="467" spans="1:13" x14ac:dyDescent="0.35">
      <c r="A467" t="s">
        <v>38</v>
      </c>
      <c r="B467">
        <v>123456789</v>
      </c>
      <c r="C467">
        <v>155099</v>
      </c>
      <c r="E467" s="1">
        <v>43481.547766203701</v>
      </c>
      <c r="F467">
        <v>3</v>
      </c>
      <c r="G467" t="s">
        <v>33</v>
      </c>
      <c r="H467">
        <v>1</v>
      </c>
      <c r="J467" s="2">
        <f t="shared" si="21"/>
        <v>1</v>
      </c>
      <c r="K467" s="2" t="str">
        <f>IFERROR(VLOOKUP(A467,Aux!A:B,2,0),"Outros")</f>
        <v>Outros</v>
      </c>
      <c r="L467" s="2">
        <f t="shared" si="22"/>
        <v>2019</v>
      </c>
      <c r="M467">
        <f t="shared" si="23"/>
        <v>3</v>
      </c>
    </row>
    <row r="468" spans="1:13" x14ac:dyDescent="0.35">
      <c r="A468" t="s">
        <v>677</v>
      </c>
      <c r="B468">
        <v>507957547</v>
      </c>
      <c r="C468">
        <v>155100</v>
      </c>
      <c r="E468" s="1">
        <v>43481.554456018515</v>
      </c>
      <c r="F468">
        <v>13</v>
      </c>
      <c r="G468" t="s">
        <v>33</v>
      </c>
      <c r="H468">
        <v>1</v>
      </c>
      <c r="J468" s="2">
        <f t="shared" si="21"/>
        <v>1</v>
      </c>
      <c r="K468" s="2" t="str">
        <f>IFERROR(VLOOKUP(A468,Aux!A:B,2,0),"Outros")</f>
        <v>Outros</v>
      </c>
      <c r="L468" s="2">
        <f t="shared" si="22"/>
        <v>2019</v>
      </c>
      <c r="M468">
        <f t="shared" si="23"/>
        <v>3</v>
      </c>
    </row>
    <row r="469" spans="1:13" x14ac:dyDescent="0.35">
      <c r="A469" t="s">
        <v>677</v>
      </c>
      <c r="B469">
        <v>507957547</v>
      </c>
      <c r="C469">
        <v>155101</v>
      </c>
      <c r="E469" s="1">
        <v>43481.5547337963</v>
      </c>
      <c r="F469">
        <v>3</v>
      </c>
      <c r="G469" t="s">
        <v>678</v>
      </c>
      <c r="H469">
        <v>1</v>
      </c>
      <c r="J469" s="2">
        <f t="shared" si="21"/>
        <v>1</v>
      </c>
      <c r="K469" s="2" t="str">
        <f>IFERROR(VLOOKUP(A469,Aux!A:B,2,0),"Outros")</f>
        <v>Outros</v>
      </c>
      <c r="L469" s="2">
        <f t="shared" si="22"/>
        <v>2019</v>
      </c>
      <c r="M469">
        <f t="shared" si="23"/>
        <v>3</v>
      </c>
    </row>
    <row r="470" spans="1:13" x14ac:dyDescent="0.35">
      <c r="A470" t="s">
        <v>157</v>
      </c>
      <c r="B470">
        <v>500122237</v>
      </c>
      <c r="C470">
        <v>155102</v>
      </c>
      <c r="E470" s="1">
        <v>43481.58152777778</v>
      </c>
      <c r="F470">
        <v>13</v>
      </c>
      <c r="G470" t="s">
        <v>33</v>
      </c>
      <c r="H470">
        <v>400</v>
      </c>
      <c r="J470" s="2">
        <f t="shared" si="21"/>
        <v>1</v>
      </c>
      <c r="K470" s="2" t="str">
        <f>IFERROR(VLOOKUP(A470,Aux!A:B,2,0),"Outros")</f>
        <v>Outros</v>
      </c>
      <c r="L470" s="2">
        <f t="shared" si="22"/>
        <v>2019</v>
      </c>
      <c r="M470">
        <f t="shared" si="23"/>
        <v>3</v>
      </c>
    </row>
    <row r="471" spans="1:13" x14ac:dyDescent="0.35">
      <c r="A471" t="s">
        <v>60</v>
      </c>
      <c r="B471">
        <v>505456010</v>
      </c>
      <c r="C471">
        <v>155103</v>
      </c>
      <c r="E471" s="1">
        <v>43481.603437500002</v>
      </c>
      <c r="F471">
        <v>1</v>
      </c>
      <c r="G471" t="s">
        <v>33</v>
      </c>
      <c r="H471">
        <v>400</v>
      </c>
      <c r="J471" s="2">
        <f t="shared" si="21"/>
        <v>1</v>
      </c>
      <c r="K471" s="2" t="str">
        <f>IFERROR(VLOOKUP(A471,Aux!A:B,2,0),"Outros")</f>
        <v>Municípios</v>
      </c>
      <c r="L471" s="2">
        <f t="shared" si="22"/>
        <v>2019</v>
      </c>
      <c r="M471">
        <f t="shared" si="23"/>
        <v>3</v>
      </c>
    </row>
    <row r="472" spans="1:13" x14ac:dyDescent="0.35">
      <c r="A472" t="s">
        <v>112</v>
      </c>
      <c r="B472">
        <v>501144218</v>
      </c>
      <c r="C472">
        <v>155104</v>
      </c>
      <c r="D472" t="s">
        <v>729</v>
      </c>
      <c r="E472" s="1">
        <v>43481.610243055555</v>
      </c>
      <c r="F472">
        <v>1</v>
      </c>
      <c r="G472" t="s">
        <v>114</v>
      </c>
      <c r="H472">
        <v>340</v>
      </c>
      <c r="I472" s="1">
        <v>43486.75</v>
      </c>
      <c r="J472" s="2">
        <f t="shared" si="21"/>
        <v>1</v>
      </c>
      <c r="K472" s="2" t="str">
        <f>IFERROR(VLOOKUP(A472,Aux!A:B,2,0),"Outros")</f>
        <v>Municípios</v>
      </c>
      <c r="L472" s="2">
        <f t="shared" si="22"/>
        <v>2019</v>
      </c>
      <c r="M472">
        <f t="shared" si="23"/>
        <v>3</v>
      </c>
    </row>
    <row r="473" spans="1:13" x14ac:dyDescent="0.35">
      <c r="A473" t="s">
        <v>140</v>
      </c>
      <c r="B473">
        <v>506614913</v>
      </c>
      <c r="C473">
        <v>155105</v>
      </c>
      <c r="E473" s="1">
        <v>43481.610914351855</v>
      </c>
      <c r="F473">
        <v>13</v>
      </c>
      <c r="G473" t="s">
        <v>33</v>
      </c>
      <c r="H473">
        <v>400</v>
      </c>
      <c r="J473" s="2">
        <f t="shared" si="21"/>
        <v>1</v>
      </c>
      <c r="K473" s="2" t="str">
        <f>IFERROR(VLOOKUP(A473,Aux!A:B,2,0),"Outros")</f>
        <v>Municípios</v>
      </c>
      <c r="L473" s="2">
        <f t="shared" si="22"/>
        <v>2019</v>
      </c>
      <c r="M473">
        <f t="shared" si="23"/>
        <v>3</v>
      </c>
    </row>
    <row r="474" spans="1:13" x14ac:dyDescent="0.35">
      <c r="A474" t="s">
        <v>275</v>
      </c>
      <c r="B474">
        <v>505187531</v>
      </c>
      <c r="C474">
        <v>155106</v>
      </c>
      <c r="E474" s="1">
        <v>43481.617175925923</v>
      </c>
      <c r="F474">
        <v>13</v>
      </c>
      <c r="G474" t="s">
        <v>33</v>
      </c>
      <c r="H474">
        <v>1</v>
      </c>
      <c r="J474" s="2">
        <f t="shared" si="21"/>
        <v>1</v>
      </c>
      <c r="K474" s="2" t="str">
        <f>IFERROR(VLOOKUP(A474,Aux!A:B,2,0),"Outros")</f>
        <v>Municípios</v>
      </c>
      <c r="L474" s="2">
        <f t="shared" si="22"/>
        <v>2019</v>
      </c>
      <c r="M474">
        <f t="shared" si="23"/>
        <v>3</v>
      </c>
    </row>
    <row r="475" spans="1:13" x14ac:dyDescent="0.35">
      <c r="A475" t="s">
        <v>60</v>
      </c>
      <c r="B475">
        <v>505456010</v>
      </c>
      <c r="C475">
        <v>155107</v>
      </c>
      <c r="E475" s="1">
        <v>43481.619050925925</v>
      </c>
      <c r="F475">
        <v>1</v>
      </c>
      <c r="G475" t="s">
        <v>33</v>
      </c>
      <c r="H475">
        <v>400</v>
      </c>
      <c r="J475" s="2">
        <f t="shared" si="21"/>
        <v>1</v>
      </c>
      <c r="K475" s="2" t="str">
        <f>IFERROR(VLOOKUP(A475,Aux!A:B,2,0),"Outros")</f>
        <v>Municípios</v>
      </c>
      <c r="L475" s="2">
        <f t="shared" si="22"/>
        <v>2019</v>
      </c>
      <c r="M475">
        <f t="shared" si="23"/>
        <v>3</v>
      </c>
    </row>
    <row r="476" spans="1:13" x14ac:dyDescent="0.35">
      <c r="A476" t="s">
        <v>118</v>
      </c>
      <c r="B476">
        <v>680015019</v>
      </c>
      <c r="C476">
        <v>155108</v>
      </c>
      <c r="E476" s="1">
        <v>43481.629664351851</v>
      </c>
      <c r="F476">
        <v>13</v>
      </c>
      <c r="G476" t="s">
        <v>33</v>
      </c>
      <c r="H476">
        <v>400</v>
      </c>
      <c r="J476" s="2">
        <f t="shared" si="21"/>
        <v>1</v>
      </c>
      <c r="K476" s="2" t="str">
        <f>IFERROR(VLOOKUP(A476,Aux!A:B,2,0),"Outros")</f>
        <v>Águas e resíduos</v>
      </c>
      <c r="L476" s="2">
        <f t="shared" si="22"/>
        <v>2019</v>
      </c>
      <c r="M476">
        <f t="shared" si="23"/>
        <v>3</v>
      </c>
    </row>
    <row r="477" spans="1:13" x14ac:dyDescent="0.35">
      <c r="A477" t="s">
        <v>118</v>
      </c>
      <c r="B477">
        <v>680015019</v>
      </c>
      <c r="C477">
        <v>155109</v>
      </c>
      <c r="E477" s="1">
        <v>43481.63071759259</v>
      </c>
      <c r="F477">
        <v>13</v>
      </c>
      <c r="G477" t="s">
        <v>561</v>
      </c>
      <c r="H477">
        <v>360</v>
      </c>
      <c r="I477" s="1">
        <v>43488.999305555553</v>
      </c>
      <c r="J477" s="2">
        <f t="shared" si="21"/>
        <v>1</v>
      </c>
      <c r="K477" s="2" t="str">
        <f>IFERROR(VLOOKUP(A477,Aux!A:B,2,0),"Outros")</f>
        <v>Águas e resíduos</v>
      </c>
      <c r="L477" s="2">
        <f t="shared" si="22"/>
        <v>2019</v>
      </c>
      <c r="M477">
        <f t="shared" si="23"/>
        <v>3</v>
      </c>
    </row>
    <row r="478" spans="1:13" x14ac:dyDescent="0.35">
      <c r="A478" t="s">
        <v>562</v>
      </c>
      <c r="B478">
        <v>506823318</v>
      </c>
      <c r="C478">
        <v>155110</v>
      </c>
      <c r="D478" t="s">
        <v>679</v>
      </c>
      <c r="E478" s="1">
        <v>43481.636863425927</v>
      </c>
      <c r="F478">
        <v>13</v>
      </c>
      <c r="G478" t="s">
        <v>33</v>
      </c>
      <c r="H478">
        <v>400</v>
      </c>
      <c r="I478" s="1">
        <v>43491.958333333336</v>
      </c>
      <c r="J478" s="2">
        <f t="shared" si="21"/>
        <v>1</v>
      </c>
      <c r="K478" s="2" t="str">
        <f>IFERROR(VLOOKUP(A478,Aux!A:B,2,0),"Outros")</f>
        <v>Municípios</v>
      </c>
      <c r="L478" s="2">
        <f t="shared" si="22"/>
        <v>2019</v>
      </c>
      <c r="M478">
        <f t="shared" si="23"/>
        <v>3</v>
      </c>
    </row>
    <row r="479" spans="1:13" x14ac:dyDescent="0.35">
      <c r="A479" t="s">
        <v>562</v>
      </c>
      <c r="B479">
        <v>506823318</v>
      </c>
      <c r="C479">
        <v>155111</v>
      </c>
      <c r="E479" s="1">
        <v>43481.641828703701</v>
      </c>
      <c r="F479">
        <v>13</v>
      </c>
      <c r="G479" t="s">
        <v>33</v>
      </c>
      <c r="H479">
        <v>400</v>
      </c>
      <c r="J479" s="2">
        <f t="shared" si="21"/>
        <v>1</v>
      </c>
      <c r="K479" s="2" t="str">
        <f>IFERROR(VLOOKUP(A479,Aux!A:B,2,0),"Outros")</f>
        <v>Municípios</v>
      </c>
      <c r="L479" s="2">
        <f t="shared" si="22"/>
        <v>2019</v>
      </c>
      <c r="M479">
        <f t="shared" si="23"/>
        <v>3</v>
      </c>
    </row>
    <row r="480" spans="1:13" x14ac:dyDescent="0.35">
      <c r="A480" t="s">
        <v>60</v>
      </c>
      <c r="B480">
        <v>505456010</v>
      </c>
      <c r="C480">
        <v>155112</v>
      </c>
      <c r="E480" s="1">
        <v>43481.647673611114</v>
      </c>
      <c r="F480">
        <v>1</v>
      </c>
      <c r="G480" t="s">
        <v>62</v>
      </c>
      <c r="H480">
        <v>400</v>
      </c>
      <c r="J480" s="2">
        <f t="shared" si="21"/>
        <v>1</v>
      </c>
      <c r="K480" s="2" t="str">
        <f>IFERROR(VLOOKUP(A480,Aux!A:B,2,0),"Outros")</f>
        <v>Municípios</v>
      </c>
      <c r="L480" s="2">
        <f t="shared" si="22"/>
        <v>2019</v>
      </c>
      <c r="M480">
        <f t="shared" si="23"/>
        <v>3</v>
      </c>
    </row>
    <row r="481" spans="1:13" x14ac:dyDescent="0.35">
      <c r="A481" t="s">
        <v>48</v>
      </c>
      <c r="B481">
        <v>503035416</v>
      </c>
      <c r="C481">
        <v>155113</v>
      </c>
      <c r="E481" s="1">
        <v>43481.650706018518</v>
      </c>
      <c r="F481">
        <v>1</v>
      </c>
      <c r="G481" t="s">
        <v>33</v>
      </c>
      <c r="H481">
        <v>360</v>
      </c>
      <c r="I481" s="1">
        <v>43489.999305555553</v>
      </c>
      <c r="J481" s="2">
        <f t="shared" si="21"/>
        <v>1</v>
      </c>
      <c r="K481" s="2" t="str">
        <f>IFERROR(VLOOKUP(A481,Aux!A:B,2,0),"Outros")</f>
        <v>Hospitais</v>
      </c>
      <c r="L481" s="2">
        <f t="shared" si="22"/>
        <v>2019</v>
      </c>
      <c r="M481">
        <f t="shared" si="23"/>
        <v>3</v>
      </c>
    </row>
    <row r="482" spans="1:13" x14ac:dyDescent="0.35">
      <c r="A482" t="s">
        <v>60</v>
      </c>
      <c r="B482">
        <v>505456010</v>
      </c>
      <c r="C482">
        <v>155114</v>
      </c>
      <c r="D482" t="s">
        <v>563</v>
      </c>
      <c r="E482" s="1">
        <v>43481.661377314813</v>
      </c>
      <c r="F482">
        <v>1</v>
      </c>
      <c r="G482" t="s">
        <v>62</v>
      </c>
      <c r="H482">
        <v>360</v>
      </c>
      <c r="I482" s="1">
        <v>43486.999305555553</v>
      </c>
      <c r="J482" s="2">
        <f t="shared" si="21"/>
        <v>1</v>
      </c>
      <c r="K482" s="2" t="str">
        <f>IFERROR(VLOOKUP(A482,Aux!A:B,2,0),"Outros")</f>
        <v>Municípios</v>
      </c>
      <c r="L482" s="2">
        <f t="shared" si="22"/>
        <v>2019</v>
      </c>
      <c r="M482">
        <f t="shared" si="23"/>
        <v>3</v>
      </c>
    </row>
    <row r="483" spans="1:13" x14ac:dyDescent="0.35">
      <c r="A483" t="s">
        <v>60</v>
      </c>
      <c r="B483">
        <v>505456010</v>
      </c>
      <c r="C483">
        <v>155115</v>
      </c>
      <c r="E483" s="1">
        <v>43481.66300925926</v>
      </c>
      <c r="F483">
        <v>1</v>
      </c>
      <c r="G483" t="s">
        <v>866</v>
      </c>
      <c r="H483">
        <v>360</v>
      </c>
      <c r="I483" s="1">
        <v>43486.999305555553</v>
      </c>
      <c r="J483" s="2">
        <f t="shared" si="21"/>
        <v>1</v>
      </c>
      <c r="K483" s="2" t="str">
        <f>IFERROR(VLOOKUP(A483,Aux!A:B,2,0),"Outros")</f>
        <v>Municípios</v>
      </c>
      <c r="L483" s="2">
        <f t="shared" si="22"/>
        <v>2019</v>
      </c>
      <c r="M483">
        <f t="shared" si="23"/>
        <v>3</v>
      </c>
    </row>
    <row r="484" spans="1:13" x14ac:dyDescent="0.35">
      <c r="A484" t="s">
        <v>9</v>
      </c>
      <c r="B484">
        <v>506673626</v>
      </c>
      <c r="C484">
        <v>155116</v>
      </c>
      <c r="E484" s="1">
        <v>43481.670173611114</v>
      </c>
      <c r="F484">
        <v>1</v>
      </c>
      <c r="G484" t="s">
        <v>33</v>
      </c>
      <c r="H484">
        <v>400</v>
      </c>
      <c r="J484" s="2">
        <f t="shared" si="21"/>
        <v>1</v>
      </c>
      <c r="K484" s="2" t="str">
        <f>IFERROR(VLOOKUP(A484,Aux!A:B,2,0),"Outros")</f>
        <v>Municípios</v>
      </c>
      <c r="L484" s="2">
        <f t="shared" si="22"/>
        <v>2019</v>
      </c>
      <c r="M484">
        <f t="shared" si="23"/>
        <v>3</v>
      </c>
    </row>
    <row r="485" spans="1:13" x14ac:dyDescent="0.35">
      <c r="A485" t="s">
        <v>71</v>
      </c>
      <c r="B485">
        <v>500051054</v>
      </c>
      <c r="C485">
        <v>155117</v>
      </c>
      <c r="D485" t="s">
        <v>967</v>
      </c>
      <c r="E485" s="1">
        <v>43481.671319444446</v>
      </c>
      <c r="F485">
        <v>1</v>
      </c>
      <c r="G485" t="s">
        <v>566</v>
      </c>
      <c r="H485">
        <v>220</v>
      </c>
      <c r="I485" s="1">
        <v>43483.791666666664</v>
      </c>
      <c r="J485" s="2">
        <f t="shared" si="21"/>
        <v>1</v>
      </c>
      <c r="K485" s="2" t="str">
        <f>IFERROR(VLOOKUP(A485,Aux!A:B,2,0),"Outros")</f>
        <v>Municípios</v>
      </c>
      <c r="L485" s="2">
        <f t="shared" si="22"/>
        <v>2019</v>
      </c>
      <c r="M485">
        <f t="shared" si="23"/>
        <v>3</v>
      </c>
    </row>
    <row r="486" spans="1:13" x14ac:dyDescent="0.35">
      <c r="A486" t="s">
        <v>239</v>
      </c>
      <c r="B486">
        <v>512042659</v>
      </c>
      <c r="C486">
        <v>155119</v>
      </c>
      <c r="D486" t="s">
        <v>519</v>
      </c>
      <c r="E486" s="1">
        <v>43481.678333333337</v>
      </c>
      <c r="F486">
        <v>1</v>
      </c>
      <c r="G486" t="s">
        <v>241</v>
      </c>
      <c r="H486">
        <v>360</v>
      </c>
      <c r="I486" s="1">
        <v>43489.999305555553</v>
      </c>
      <c r="J486" s="2">
        <f t="shared" si="21"/>
        <v>1</v>
      </c>
      <c r="K486" s="2" t="str">
        <f>IFERROR(VLOOKUP(A486,Aux!A:B,2,0),"Outros")</f>
        <v>Municípios</v>
      </c>
      <c r="L486" s="2">
        <f t="shared" si="22"/>
        <v>2019</v>
      </c>
      <c r="M486">
        <f t="shared" si="23"/>
        <v>3</v>
      </c>
    </row>
    <row r="487" spans="1:13" x14ac:dyDescent="0.35">
      <c r="A487" t="s">
        <v>63</v>
      </c>
      <c r="B487">
        <v>502098139</v>
      </c>
      <c r="C487">
        <v>155120</v>
      </c>
      <c r="E487" s="1">
        <v>43481.679479166669</v>
      </c>
      <c r="F487">
        <v>3</v>
      </c>
      <c r="G487" t="s">
        <v>33</v>
      </c>
      <c r="H487">
        <v>400</v>
      </c>
      <c r="J487" s="2">
        <f t="shared" si="21"/>
        <v>1</v>
      </c>
      <c r="K487" s="2" t="str">
        <f>IFERROR(VLOOKUP(A487,Aux!A:B,2,0),"Outros")</f>
        <v>Municípios</v>
      </c>
      <c r="L487" s="2">
        <f t="shared" si="22"/>
        <v>2019</v>
      </c>
      <c r="M487">
        <f t="shared" si="23"/>
        <v>3</v>
      </c>
    </row>
    <row r="488" spans="1:13" x14ac:dyDescent="0.35">
      <c r="A488" t="s">
        <v>108</v>
      </c>
      <c r="B488">
        <v>501222634</v>
      </c>
      <c r="C488">
        <v>155122</v>
      </c>
      <c r="E488" s="1">
        <v>43481.699872685182</v>
      </c>
      <c r="F488">
        <v>1</v>
      </c>
      <c r="H488">
        <v>400</v>
      </c>
      <c r="J488" s="2">
        <f t="shared" si="21"/>
        <v>1</v>
      </c>
      <c r="K488" s="2" t="str">
        <f>IFERROR(VLOOKUP(A488,Aux!A:B,2,0),"Outros")</f>
        <v>Municípios</v>
      </c>
      <c r="L488" s="2">
        <f t="shared" si="22"/>
        <v>2019</v>
      </c>
      <c r="M488">
        <f t="shared" si="23"/>
        <v>3</v>
      </c>
    </row>
    <row r="489" spans="1:13" x14ac:dyDescent="0.35">
      <c r="A489" t="s">
        <v>108</v>
      </c>
      <c r="B489">
        <v>501222634</v>
      </c>
      <c r="C489">
        <v>155123</v>
      </c>
      <c r="E489" s="1">
        <v>43481.702939814815</v>
      </c>
      <c r="F489">
        <v>1</v>
      </c>
      <c r="H489">
        <v>400</v>
      </c>
      <c r="J489" s="2">
        <f t="shared" si="21"/>
        <v>1</v>
      </c>
      <c r="K489" s="2" t="str">
        <f>IFERROR(VLOOKUP(A489,Aux!A:B,2,0),"Outros")</f>
        <v>Municípios</v>
      </c>
      <c r="L489" s="2">
        <f t="shared" si="22"/>
        <v>2019</v>
      </c>
      <c r="M489">
        <f t="shared" si="23"/>
        <v>3</v>
      </c>
    </row>
    <row r="490" spans="1:13" x14ac:dyDescent="0.35">
      <c r="A490" t="s">
        <v>108</v>
      </c>
      <c r="B490">
        <v>501222634</v>
      </c>
      <c r="C490">
        <v>155124</v>
      </c>
      <c r="D490" t="s">
        <v>520</v>
      </c>
      <c r="E490" s="1">
        <v>43481.704745370371</v>
      </c>
      <c r="F490">
        <v>1</v>
      </c>
      <c r="G490" t="s">
        <v>110</v>
      </c>
      <c r="H490">
        <v>360</v>
      </c>
      <c r="I490" s="1">
        <v>43495.999305555553</v>
      </c>
      <c r="J490" s="2">
        <f t="shared" si="21"/>
        <v>1</v>
      </c>
      <c r="K490" s="2" t="str">
        <f>IFERROR(VLOOKUP(A490,Aux!A:B,2,0),"Outros")</f>
        <v>Municípios</v>
      </c>
      <c r="L490" s="2">
        <f t="shared" si="22"/>
        <v>2019</v>
      </c>
      <c r="M490">
        <f t="shared" si="23"/>
        <v>3</v>
      </c>
    </row>
    <row r="491" spans="1:13" x14ac:dyDescent="0.35">
      <c r="A491" t="s">
        <v>122</v>
      </c>
      <c r="B491">
        <v>506173968</v>
      </c>
      <c r="C491">
        <v>155125</v>
      </c>
      <c r="D491" t="s">
        <v>469</v>
      </c>
      <c r="E491" s="1">
        <v>43481.705567129633</v>
      </c>
      <c r="F491">
        <v>1</v>
      </c>
      <c r="G491" t="s">
        <v>147</v>
      </c>
      <c r="H491">
        <v>360</v>
      </c>
      <c r="I491" s="1">
        <v>43492.75</v>
      </c>
      <c r="J491" s="2">
        <f t="shared" si="21"/>
        <v>1</v>
      </c>
      <c r="K491" s="2" t="str">
        <f>IFERROR(VLOOKUP(A491,Aux!A:B,2,0),"Outros")</f>
        <v>Municípios</v>
      </c>
      <c r="L491" s="2">
        <f t="shared" si="22"/>
        <v>2019</v>
      </c>
      <c r="M491">
        <f t="shared" si="23"/>
        <v>3</v>
      </c>
    </row>
    <row r="492" spans="1:13" x14ac:dyDescent="0.35">
      <c r="A492" t="s">
        <v>325</v>
      </c>
      <c r="B492">
        <v>508889910</v>
      </c>
      <c r="C492">
        <v>155126</v>
      </c>
      <c r="E492" s="1">
        <v>43481.709675925929</v>
      </c>
      <c r="F492">
        <v>13</v>
      </c>
      <c r="G492" t="s">
        <v>33</v>
      </c>
      <c r="H492">
        <v>400</v>
      </c>
      <c r="J492" s="2">
        <f t="shared" si="21"/>
        <v>1</v>
      </c>
      <c r="K492" s="2" t="str">
        <f>IFERROR(VLOOKUP(A492,Aux!A:B,2,0),"Outros")</f>
        <v>Municípios</v>
      </c>
      <c r="L492" s="2">
        <f t="shared" si="22"/>
        <v>2019</v>
      </c>
      <c r="M492">
        <f t="shared" si="23"/>
        <v>3</v>
      </c>
    </row>
    <row r="493" spans="1:13" x14ac:dyDescent="0.35">
      <c r="A493" t="s">
        <v>325</v>
      </c>
      <c r="B493">
        <v>508889910</v>
      </c>
      <c r="C493">
        <v>155127</v>
      </c>
      <c r="E493" s="1">
        <v>43481.711273148147</v>
      </c>
      <c r="F493">
        <v>3</v>
      </c>
      <c r="G493" t="s">
        <v>33</v>
      </c>
      <c r="H493">
        <v>400</v>
      </c>
      <c r="J493" s="2">
        <f t="shared" si="21"/>
        <v>1</v>
      </c>
      <c r="K493" s="2" t="str">
        <f>IFERROR(VLOOKUP(A493,Aux!A:B,2,0),"Outros")</f>
        <v>Municípios</v>
      </c>
      <c r="L493" s="2">
        <f t="shared" si="22"/>
        <v>2019</v>
      </c>
      <c r="M493">
        <f t="shared" si="23"/>
        <v>3</v>
      </c>
    </row>
    <row r="494" spans="1:13" x14ac:dyDescent="0.35">
      <c r="A494" t="s">
        <v>108</v>
      </c>
      <c r="B494">
        <v>501222634</v>
      </c>
      <c r="C494">
        <v>155128</v>
      </c>
      <c r="E494" s="1">
        <v>43481.733287037037</v>
      </c>
      <c r="F494">
        <v>1</v>
      </c>
      <c r="G494" t="s">
        <v>33</v>
      </c>
      <c r="H494">
        <v>400</v>
      </c>
      <c r="J494" s="2">
        <f t="shared" si="21"/>
        <v>1</v>
      </c>
      <c r="K494" s="2" t="str">
        <f>IFERROR(VLOOKUP(A494,Aux!A:B,2,0),"Outros")</f>
        <v>Municípios</v>
      </c>
      <c r="L494" s="2">
        <f t="shared" si="22"/>
        <v>2019</v>
      </c>
      <c r="M494">
        <f t="shared" si="23"/>
        <v>3</v>
      </c>
    </row>
    <row r="495" spans="1:13" x14ac:dyDescent="0.35">
      <c r="A495" t="s">
        <v>289</v>
      </c>
      <c r="B495">
        <v>512103097</v>
      </c>
      <c r="C495">
        <v>155129</v>
      </c>
      <c r="D495" t="s">
        <v>470</v>
      </c>
      <c r="E495" s="1">
        <v>43481.744398148148</v>
      </c>
      <c r="F495">
        <v>13</v>
      </c>
      <c r="G495" t="s">
        <v>356</v>
      </c>
      <c r="H495">
        <v>340</v>
      </c>
      <c r="I495" s="1">
        <v>43503.999305555553</v>
      </c>
      <c r="J495" s="2">
        <f t="shared" si="21"/>
        <v>1</v>
      </c>
      <c r="K495" s="2" t="str">
        <f>IFERROR(VLOOKUP(A495,Aux!A:B,2,0),"Outros")</f>
        <v>Hospitais</v>
      </c>
      <c r="L495" s="2">
        <f t="shared" si="22"/>
        <v>2019</v>
      </c>
      <c r="M495">
        <f t="shared" si="23"/>
        <v>3</v>
      </c>
    </row>
    <row r="496" spans="1:13" x14ac:dyDescent="0.35">
      <c r="A496" t="s">
        <v>471</v>
      </c>
      <c r="B496">
        <v>512012032</v>
      </c>
      <c r="C496">
        <v>155130</v>
      </c>
      <c r="D496" t="s">
        <v>472</v>
      </c>
      <c r="E496" s="1">
        <v>43481.756030092591</v>
      </c>
      <c r="F496">
        <v>3</v>
      </c>
      <c r="G496" t="s">
        <v>473</v>
      </c>
      <c r="H496">
        <v>360</v>
      </c>
      <c r="I496" s="1">
        <v>43513.999305555553</v>
      </c>
      <c r="J496" s="2">
        <f t="shared" si="21"/>
        <v>1</v>
      </c>
      <c r="K496" s="2" t="str">
        <f>IFERROR(VLOOKUP(A496,Aux!A:B,2,0),"Outros")</f>
        <v>Outros</v>
      </c>
      <c r="L496" s="2">
        <f t="shared" si="22"/>
        <v>2019</v>
      </c>
      <c r="M496">
        <f t="shared" si="23"/>
        <v>3</v>
      </c>
    </row>
    <row r="497" spans="1:13" x14ac:dyDescent="0.35">
      <c r="A497" t="s">
        <v>464</v>
      </c>
      <c r="B497">
        <v>512026840</v>
      </c>
      <c r="C497">
        <v>155131</v>
      </c>
      <c r="E497" s="1">
        <v>43481.75613425926</v>
      </c>
      <c r="F497">
        <v>3</v>
      </c>
      <c r="G497" t="s">
        <v>33</v>
      </c>
      <c r="H497">
        <v>1</v>
      </c>
      <c r="J497" s="2">
        <f t="shared" si="21"/>
        <v>1</v>
      </c>
      <c r="K497" s="2" t="str">
        <f>IFERROR(VLOOKUP(A497,Aux!A:B,2,0),"Outros")</f>
        <v>Outros</v>
      </c>
      <c r="L497" s="2">
        <f t="shared" si="22"/>
        <v>2019</v>
      </c>
      <c r="M497">
        <f t="shared" si="23"/>
        <v>3</v>
      </c>
    </row>
    <row r="498" spans="1:13" x14ac:dyDescent="0.35">
      <c r="A498" t="s">
        <v>968</v>
      </c>
      <c r="B498">
        <v>507725441</v>
      </c>
      <c r="C498">
        <v>155132</v>
      </c>
      <c r="E498" s="1">
        <v>43481.827731481484</v>
      </c>
      <c r="F498">
        <v>5</v>
      </c>
      <c r="G498" t="s">
        <v>33</v>
      </c>
      <c r="H498">
        <v>1</v>
      </c>
      <c r="I498" s="1">
        <v>25569.708333333332</v>
      </c>
      <c r="J498" s="2">
        <f t="shared" si="21"/>
        <v>1</v>
      </c>
      <c r="K498" s="2" t="str">
        <f>IFERROR(VLOOKUP(A498,Aux!A:B,2,0),"Outros")</f>
        <v>Outros</v>
      </c>
      <c r="L498" s="2">
        <f t="shared" si="22"/>
        <v>2019</v>
      </c>
      <c r="M498">
        <f t="shared" si="23"/>
        <v>3</v>
      </c>
    </row>
    <row r="499" spans="1:13" x14ac:dyDescent="0.35">
      <c r="A499" t="s">
        <v>969</v>
      </c>
      <c r="B499">
        <v>507725689</v>
      </c>
      <c r="C499">
        <v>155132</v>
      </c>
      <c r="E499" s="1">
        <v>43481.827731481484</v>
      </c>
      <c r="F499">
        <v>5</v>
      </c>
      <c r="G499" t="s">
        <v>33</v>
      </c>
      <c r="H499">
        <v>1</v>
      </c>
      <c r="I499" s="1">
        <v>25569.708333333332</v>
      </c>
      <c r="J499" s="2" t="str">
        <f t="shared" si="21"/>
        <v/>
      </c>
      <c r="K499" s="2" t="str">
        <f>IFERROR(VLOOKUP(A499,Aux!A:B,2,0),"Outros")</f>
        <v>Outros</v>
      </c>
      <c r="L499" s="2">
        <f t="shared" si="22"/>
        <v>2019</v>
      </c>
      <c r="M499">
        <f t="shared" si="23"/>
        <v>3</v>
      </c>
    </row>
    <row r="500" spans="1:13" x14ac:dyDescent="0.35">
      <c r="A500" t="s">
        <v>478</v>
      </c>
      <c r="B500">
        <v>507866673</v>
      </c>
      <c r="C500">
        <v>155133</v>
      </c>
      <c r="D500" t="s">
        <v>479</v>
      </c>
      <c r="E500" s="1">
        <v>43482.637326388889</v>
      </c>
      <c r="F500">
        <v>5</v>
      </c>
      <c r="G500" t="s">
        <v>33</v>
      </c>
      <c r="H500">
        <v>340</v>
      </c>
      <c r="I500" s="1">
        <v>43521.708333333336</v>
      </c>
      <c r="J500" s="2">
        <f t="shared" si="21"/>
        <v>1</v>
      </c>
      <c r="K500" s="2" t="str">
        <f>IFERROR(VLOOKUP(A500,Aux!A:B,2,0),"Outros")</f>
        <v>Outros</v>
      </c>
      <c r="L500" s="2">
        <f t="shared" si="22"/>
        <v>2019</v>
      </c>
      <c r="M500">
        <f t="shared" si="23"/>
        <v>3</v>
      </c>
    </row>
    <row r="501" spans="1:13" x14ac:dyDescent="0.35">
      <c r="A501" t="s">
        <v>12</v>
      </c>
      <c r="B501">
        <v>508481287</v>
      </c>
      <c r="C501">
        <v>155147</v>
      </c>
      <c r="E501" s="1">
        <v>43482.339768518519</v>
      </c>
      <c r="F501">
        <v>1</v>
      </c>
      <c r="G501" t="s">
        <v>33</v>
      </c>
      <c r="H501">
        <v>400</v>
      </c>
      <c r="J501" s="2">
        <f t="shared" si="21"/>
        <v>1</v>
      </c>
      <c r="K501" s="2" t="str">
        <f>IFERROR(VLOOKUP(A501,Aux!A:B,2,0),"Outros")</f>
        <v>Hospitais</v>
      </c>
      <c r="L501" s="2">
        <f t="shared" si="22"/>
        <v>2019</v>
      </c>
      <c r="M501">
        <f t="shared" si="23"/>
        <v>3</v>
      </c>
    </row>
    <row r="502" spans="1:13" x14ac:dyDescent="0.35">
      <c r="A502" t="s">
        <v>12</v>
      </c>
      <c r="B502">
        <v>508481287</v>
      </c>
      <c r="C502">
        <v>155148</v>
      </c>
      <c r="E502" s="1">
        <v>43482.341238425928</v>
      </c>
      <c r="F502">
        <v>1</v>
      </c>
      <c r="G502" t="s">
        <v>14</v>
      </c>
      <c r="H502">
        <v>360</v>
      </c>
      <c r="I502" s="1">
        <v>43487.708333333336</v>
      </c>
      <c r="J502" s="2">
        <f t="shared" si="21"/>
        <v>1</v>
      </c>
      <c r="K502" s="2" t="str">
        <f>IFERROR(VLOOKUP(A502,Aux!A:B,2,0),"Outros")</f>
        <v>Hospitais</v>
      </c>
      <c r="L502" s="2">
        <f t="shared" si="22"/>
        <v>2019</v>
      </c>
      <c r="M502">
        <f t="shared" si="23"/>
        <v>3</v>
      </c>
    </row>
    <row r="503" spans="1:13" x14ac:dyDescent="0.35">
      <c r="A503" t="s">
        <v>53</v>
      </c>
      <c r="B503">
        <v>508195390</v>
      </c>
      <c r="C503">
        <v>155149</v>
      </c>
      <c r="E503" s="1">
        <v>43482.356793981482</v>
      </c>
      <c r="F503">
        <v>5</v>
      </c>
      <c r="G503" t="s">
        <v>33</v>
      </c>
      <c r="H503">
        <v>400</v>
      </c>
      <c r="J503" s="2">
        <f t="shared" si="21"/>
        <v>1</v>
      </c>
      <c r="K503" s="2" t="str">
        <f>IFERROR(VLOOKUP(A503,Aux!A:B,2,0),"Outros")</f>
        <v>Outros</v>
      </c>
      <c r="L503" s="2">
        <f t="shared" si="22"/>
        <v>2019</v>
      </c>
      <c r="M503">
        <f t="shared" si="23"/>
        <v>3</v>
      </c>
    </row>
    <row r="504" spans="1:13" x14ac:dyDescent="0.35">
      <c r="A504" t="s">
        <v>12</v>
      </c>
      <c r="B504">
        <v>508481287</v>
      </c>
      <c r="C504">
        <v>155151</v>
      </c>
      <c r="E504" s="1">
        <v>43482.367060185185</v>
      </c>
      <c r="F504">
        <v>1</v>
      </c>
      <c r="G504" t="s">
        <v>33</v>
      </c>
      <c r="H504">
        <v>400</v>
      </c>
      <c r="J504" s="2">
        <f t="shared" si="21"/>
        <v>1</v>
      </c>
      <c r="K504" s="2" t="str">
        <f>IFERROR(VLOOKUP(A504,Aux!A:B,2,0),"Outros")</f>
        <v>Hospitais</v>
      </c>
      <c r="L504" s="2">
        <f t="shared" si="22"/>
        <v>2019</v>
      </c>
      <c r="M504">
        <f t="shared" si="23"/>
        <v>3</v>
      </c>
    </row>
    <row r="505" spans="1:13" x14ac:dyDescent="0.35">
      <c r="A505" t="s">
        <v>60</v>
      </c>
      <c r="B505">
        <v>505456010</v>
      </c>
      <c r="C505">
        <v>155152</v>
      </c>
      <c r="E505" s="1">
        <v>43482.382835648146</v>
      </c>
      <c r="F505">
        <v>1</v>
      </c>
      <c r="G505" t="s">
        <v>62</v>
      </c>
      <c r="H505">
        <v>360</v>
      </c>
      <c r="I505" s="1">
        <v>43488.999305555553</v>
      </c>
      <c r="J505" s="2">
        <f t="shared" si="21"/>
        <v>1</v>
      </c>
      <c r="K505" s="2" t="str">
        <f>IFERROR(VLOOKUP(A505,Aux!A:B,2,0),"Outros")</f>
        <v>Municípios</v>
      </c>
      <c r="L505" s="2">
        <f t="shared" si="22"/>
        <v>2019</v>
      </c>
      <c r="M505">
        <f t="shared" si="23"/>
        <v>3</v>
      </c>
    </row>
    <row r="506" spans="1:13" x14ac:dyDescent="0.35">
      <c r="A506" t="s">
        <v>12</v>
      </c>
      <c r="B506">
        <v>508481287</v>
      </c>
      <c r="C506">
        <v>155153</v>
      </c>
      <c r="E506" s="1">
        <v>43482.384953703702</v>
      </c>
      <c r="F506">
        <v>1</v>
      </c>
      <c r="G506" t="s">
        <v>33</v>
      </c>
      <c r="H506">
        <v>400</v>
      </c>
      <c r="J506" s="2">
        <f t="shared" si="21"/>
        <v>1</v>
      </c>
      <c r="K506" s="2" t="str">
        <f>IFERROR(VLOOKUP(A506,Aux!A:B,2,0),"Outros")</f>
        <v>Hospitais</v>
      </c>
      <c r="L506" s="2">
        <f t="shared" si="22"/>
        <v>2019</v>
      </c>
      <c r="M506">
        <f t="shared" si="23"/>
        <v>3</v>
      </c>
    </row>
    <row r="507" spans="1:13" x14ac:dyDescent="0.35">
      <c r="A507" t="s">
        <v>57</v>
      </c>
      <c r="B507">
        <v>501294104</v>
      </c>
      <c r="C507">
        <v>155154</v>
      </c>
      <c r="E507" s="1">
        <v>43482.388680555552</v>
      </c>
      <c r="F507">
        <v>1</v>
      </c>
      <c r="G507" t="s">
        <v>59</v>
      </c>
      <c r="H507">
        <v>360</v>
      </c>
      <c r="I507" s="1">
        <v>43488.999305555553</v>
      </c>
      <c r="J507" s="2">
        <f t="shared" si="21"/>
        <v>1</v>
      </c>
      <c r="K507" s="2" t="str">
        <f>IFERROR(VLOOKUP(A507,Aux!A:B,2,0),"Outros")</f>
        <v>Municípios</v>
      </c>
      <c r="L507" s="2">
        <f t="shared" si="22"/>
        <v>2019</v>
      </c>
      <c r="M507">
        <f t="shared" si="23"/>
        <v>3</v>
      </c>
    </row>
    <row r="508" spans="1:13" x14ac:dyDescent="0.35">
      <c r="A508" t="s">
        <v>108</v>
      </c>
      <c r="B508">
        <v>501222634</v>
      </c>
      <c r="C508">
        <v>155155</v>
      </c>
      <c r="E508" s="1">
        <v>43482.39340277778</v>
      </c>
      <c r="F508">
        <v>1</v>
      </c>
      <c r="G508" t="s">
        <v>33</v>
      </c>
      <c r="H508">
        <v>400</v>
      </c>
      <c r="J508" s="2">
        <f t="shared" si="21"/>
        <v>1</v>
      </c>
      <c r="K508" s="2" t="str">
        <f>IFERROR(VLOOKUP(A508,Aux!A:B,2,0),"Outros")</f>
        <v>Municípios</v>
      </c>
      <c r="L508" s="2">
        <f t="shared" si="22"/>
        <v>2019</v>
      </c>
      <c r="M508">
        <f t="shared" si="23"/>
        <v>3</v>
      </c>
    </row>
    <row r="509" spans="1:13" x14ac:dyDescent="0.35">
      <c r="A509" t="s">
        <v>12</v>
      </c>
      <c r="B509">
        <v>508481287</v>
      </c>
      <c r="C509">
        <v>155156</v>
      </c>
      <c r="E509" s="1">
        <v>43482.401018518518</v>
      </c>
      <c r="F509">
        <v>1</v>
      </c>
      <c r="G509" t="s">
        <v>33</v>
      </c>
      <c r="H509">
        <v>400</v>
      </c>
      <c r="J509" s="2">
        <f t="shared" si="21"/>
        <v>1</v>
      </c>
      <c r="K509" s="2" t="str">
        <f>IFERROR(VLOOKUP(A509,Aux!A:B,2,0),"Outros")</f>
        <v>Hospitais</v>
      </c>
      <c r="L509" s="2">
        <f t="shared" si="22"/>
        <v>2019</v>
      </c>
      <c r="M509">
        <f t="shared" si="23"/>
        <v>3</v>
      </c>
    </row>
    <row r="510" spans="1:13" x14ac:dyDescent="0.35">
      <c r="A510" t="s">
        <v>92</v>
      </c>
      <c r="B510">
        <v>506037258</v>
      </c>
      <c r="C510">
        <v>155157</v>
      </c>
      <c r="D510" t="s">
        <v>680</v>
      </c>
      <c r="E510" s="1">
        <v>43482.403703703705</v>
      </c>
      <c r="F510">
        <v>3</v>
      </c>
      <c r="G510" t="s">
        <v>476</v>
      </c>
      <c r="H510">
        <v>340</v>
      </c>
      <c r="I510" s="1">
        <v>43502.708333333336</v>
      </c>
      <c r="J510" s="2">
        <f t="shared" si="21"/>
        <v>1</v>
      </c>
      <c r="K510" s="2" t="str">
        <f>IFERROR(VLOOKUP(A510,Aux!A:B,2,0),"Outros")</f>
        <v>Municípios</v>
      </c>
      <c r="L510" s="2">
        <f t="shared" si="22"/>
        <v>2019</v>
      </c>
      <c r="M510">
        <f t="shared" si="23"/>
        <v>3</v>
      </c>
    </row>
    <row r="511" spans="1:13" x14ac:dyDescent="0.35">
      <c r="A511" t="s">
        <v>633</v>
      </c>
      <c r="B511">
        <v>506617599</v>
      </c>
      <c r="C511">
        <v>155159</v>
      </c>
      <c r="D511" t="s">
        <v>634</v>
      </c>
      <c r="E511" s="1">
        <v>43482.41646990741</v>
      </c>
      <c r="F511">
        <v>1</v>
      </c>
      <c r="G511" t="s">
        <v>635</v>
      </c>
      <c r="H511">
        <v>5</v>
      </c>
      <c r="I511" s="1">
        <v>43487.999305555553</v>
      </c>
      <c r="J511" s="2">
        <f t="shared" si="21"/>
        <v>1</v>
      </c>
      <c r="K511" s="2" t="str">
        <f>IFERROR(VLOOKUP(A511,Aux!A:B,2,0),"Outros")</f>
        <v>Municípios</v>
      </c>
      <c r="L511" s="2">
        <f t="shared" si="22"/>
        <v>2019</v>
      </c>
      <c r="M511">
        <f t="shared" si="23"/>
        <v>3</v>
      </c>
    </row>
    <row r="512" spans="1:13" x14ac:dyDescent="0.35">
      <c r="A512" t="s">
        <v>76</v>
      </c>
      <c r="B512">
        <v>506676056</v>
      </c>
      <c r="C512">
        <v>155160</v>
      </c>
      <c r="E512" s="1">
        <v>43482.420752314814</v>
      </c>
      <c r="F512">
        <v>1</v>
      </c>
      <c r="G512" t="s">
        <v>33</v>
      </c>
      <c r="H512">
        <v>340</v>
      </c>
      <c r="I512" s="1">
        <v>43486.999305555553</v>
      </c>
      <c r="J512" s="2">
        <f t="shared" si="21"/>
        <v>1</v>
      </c>
      <c r="K512" s="2" t="str">
        <f>IFERROR(VLOOKUP(A512,Aux!A:B,2,0),"Outros")</f>
        <v>Municípios</v>
      </c>
      <c r="L512" s="2">
        <f t="shared" si="22"/>
        <v>2019</v>
      </c>
      <c r="M512">
        <f t="shared" si="23"/>
        <v>3</v>
      </c>
    </row>
    <row r="513" spans="1:13" x14ac:dyDescent="0.35">
      <c r="A513" t="s">
        <v>677</v>
      </c>
      <c r="B513">
        <v>507957547</v>
      </c>
      <c r="C513">
        <v>155161</v>
      </c>
      <c r="E513" s="1">
        <v>43482.421435185184</v>
      </c>
      <c r="F513">
        <v>13</v>
      </c>
      <c r="G513" t="s">
        <v>33</v>
      </c>
      <c r="H513">
        <v>1</v>
      </c>
      <c r="J513" s="2">
        <f t="shared" si="21"/>
        <v>1</v>
      </c>
      <c r="K513" s="2" t="str">
        <f>IFERROR(VLOOKUP(A513,Aux!A:B,2,0),"Outros")</f>
        <v>Outros</v>
      </c>
      <c r="L513" s="2">
        <f t="shared" si="22"/>
        <v>2019</v>
      </c>
      <c r="M513">
        <f t="shared" si="23"/>
        <v>3</v>
      </c>
    </row>
    <row r="514" spans="1:13" x14ac:dyDescent="0.35">
      <c r="A514" t="s">
        <v>464</v>
      </c>
      <c r="B514">
        <v>512026840</v>
      </c>
      <c r="C514">
        <v>155162</v>
      </c>
      <c r="E514" s="1">
        <v>43482.424178240741</v>
      </c>
      <c r="F514">
        <v>3</v>
      </c>
      <c r="G514" t="s">
        <v>33</v>
      </c>
      <c r="H514">
        <v>400</v>
      </c>
      <c r="J514" s="2">
        <f t="shared" ref="J514:J577" si="24">IF(C514=C513,"",1)</f>
        <v>1</v>
      </c>
      <c r="K514" s="2" t="str">
        <f>IFERROR(VLOOKUP(A514,Aux!A:B,2,0),"Outros")</f>
        <v>Outros</v>
      </c>
      <c r="L514" s="2">
        <f t="shared" ref="L514:L577" si="25">YEAR(E514)</f>
        <v>2019</v>
      </c>
      <c r="M514">
        <f t="shared" ref="M514:M577" si="26">WEEKNUM(E514)</f>
        <v>3</v>
      </c>
    </row>
    <row r="515" spans="1:13" x14ac:dyDescent="0.35">
      <c r="A515" t="s">
        <v>122</v>
      </c>
      <c r="B515">
        <v>506173968</v>
      </c>
      <c r="C515">
        <v>155163</v>
      </c>
      <c r="E515" s="1">
        <v>43482.424189814818</v>
      </c>
      <c r="F515">
        <v>3</v>
      </c>
      <c r="G515" t="s">
        <v>33</v>
      </c>
      <c r="H515">
        <v>400</v>
      </c>
      <c r="J515" s="2">
        <f t="shared" si="24"/>
        <v>1</v>
      </c>
      <c r="K515" s="2" t="str">
        <f>IFERROR(VLOOKUP(A515,Aux!A:B,2,0),"Outros")</f>
        <v>Municípios</v>
      </c>
      <c r="L515" s="2">
        <f t="shared" si="25"/>
        <v>2019</v>
      </c>
      <c r="M515">
        <f t="shared" si="26"/>
        <v>3</v>
      </c>
    </row>
    <row r="516" spans="1:13" x14ac:dyDescent="0.35">
      <c r="A516" t="s">
        <v>474</v>
      </c>
      <c r="B516">
        <v>504394029</v>
      </c>
      <c r="C516">
        <v>155164</v>
      </c>
      <c r="E516" s="1">
        <v>43482.426388888889</v>
      </c>
      <c r="F516">
        <v>6</v>
      </c>
      <c r="G516" t="s">
        <v>33</v>
      </c>
      <c r="H516">
        <v>1</v>
      </c>
      <c r="J516" s="2">
        <f t="shared" si="24"/>
        <v>1</v>
      </c>
      <c r="K516" s="2" t="str">
        <f>IFERROR(VLOOKUP(A516,Aux!A:B,2,0),"Outros")</f>
        <v>Outros</v>
      </c>
      <c r="L516" s="2">
        <f t="shared" si="25"/>
        <v>2019</v>
      </c>
      <c r="M516">
        <f t="shared" si="26"/>
        <v>3</v>
      </c>
    </row>
    <row r="517" spans="1:13" x14ac:dyDescent="0.35">
      <c r="A517" t="s">
        <v>53</v>
      </c>
      <c r="B517">
        <v>508195390</v>
      </c>
      <c r="C517">
        <v>155165</v>
      </c>
      <c r="E517" s="1">
        <v>43482.426423611112</v>
      </c>
      <c r="F517">
        <v>5</v>
      </c>
      <c r="G517" t="s">
        <v>33</v>
      </c>
      <c r="H517">
        <v>400</v>
      </c>
      <c r="J517" s="2">
        <f t="shared" si="24"/>
        <v>1</v>
      </c>
      <c r="K517" s="2" t="str">
        <f>IFERROR(VLOOKUP(A517,Aux!A:B,2,0),"Outros")</f>
        <v>Outros</v>
      </c>
      <c r="L517" s="2">
        <f t="shared" si="25"/>
        <v>2019</v>
      </c>
      <c r="M517">
        <f t="shared" si="26"/>
        <v>3</v>
      </c>
    </row>
    <row r="518" spans="1:13" x14ac:dyDescent="0.35">
      <c r="A518" t="s">
        <v>474</v>
      </c>
      <c r="B518">
        <v>504394029</v>
      </c>
      <c r="C518">
        <v>155166</v>
      </c>
      <c r="D518" t="s">
        <v>5580</v>
      </c>
      <c r="E518" s="1">
        <v>43606.718472222223</v>
      </c>
      <c r="F518">
        <v>6</v>
      </c>
      <c r="G518" t="s">
        <v>33</v>
      </c>
      <c r="H518">
        <v>360</v>
      </c>
      <c r="I518" s="1">
        <v>43623.75</v>
      </c>
      <c r="J518" s="2">
        <f t="shared" si="24"/>
        <v>1</v>
      </c>
      <c r="K518" s="2" t="str">
        <f>IFERROR(VLOOKUP(A518,Aux!A:B,2,0),"Outros")</f>
        <v>Outros</v>
      </c>
      <c r="L518" s="2">
        <f t="shared" si="25"/>
        <v>2019</v>
      </c>
      <c r="M518">
        <f t="shared" si="26"/>
        <v>21</v>
      </c>
    </row>
    <row r="519" spans="1:13" x14ac:dyDescent="0.35">
      <c r="A519" t="s">
        <v>12</v>
      </c>
      <c r="B519">
        <v>508481287</v>
      </c>
      <c r="C519">
        <v>155167</v>
      </c>
      <c r="E519" s="1">
        <v>43482.428113425929</v>
      </c>
      <c r="F519">
        <v>13</v>
      </c>
      <c r="G519" t="s">
        <v>14</v>
      </c>
      <c r="H519">
        <v>360</v>
      </c>
      <c r="I519" s="1">
        <v>43494.708333333336</v>
      </c>
      <c r="J519" s="2">
        <f t="shared" si="24"/>
        <v>1</v>
      </c>
      <c r="K519" s="2" t="str">
        <f>IFERROR(VLOOKUP(A519,Aux!A:B,2,0),"Outros")</f>
        <v>Hospitais</v>
      </c>
      <c r="L519" s="2">
        <f t="shared" si="25"/>
        <v>2019</v>
      </c>
      <c r="M519">
        <f t="shared" si="26"/>
        <v>3</v>
      </c>
    </row>
    <row r="520" spans="1:13" x14ac:dyDescent="0.35">
      <c r="A520" t="s">
        <v>57</v>
      </c>
      <c r="B520">
        <v>501294104</v>
      </c>
      <c r="C520">
        <v>155168</v>
      </c>
      <c r="E520" s="1">
        <v>43482.444039351853</v>
      </c>
      <c r="F520">
        <v>1</v>
      </c>
      <c r="G520" t="s">
        <v>33</v>
      </c>
      <c r="H520">
        <v>360</v>
      </c>
      <c r="I520" s="1">
        <v>43488.999305555553</v>
      </c>
      <c r="J520" s="2">
        <f t="shared" si="24"/>
        <v>1</v>
      </c>
      <c r="K520" s="2" t="str">
        <f>IFERROR(VLOOKUP(A520,Aux!A:B,2,0),"Outros")</f>
        <v>Municípios</v>
      </c>
      <c r="L520" s="2">
        <f t="shared" si="25"/>
        <v>2019</v>
      </c>
      <c r="M520">
        <f t="shared" si="26"/>
        <v>3</v>
      </c>
    </row>
    <row r="521" spans="1:13" x14ac:dyDescent="0.35">
      <c r="A521" t="s">
        <v>478</v>
      </c>
      <c r="B521">
        <v>507866673</v>
      </c>
      <c r="C521">
        <v>155169</v>
      </c>
      <c r="D521" t="s">
        <v>480</v>
      </c>
      <c r="E521" s="1">
        <v>43482.690486111111</v>
      </c>
      <c r="F521">
        <v>5</v>
      </c>
      <c r="G521" t="s">
        <v>33</v>
      </c>
      <c r="H521">
        <v>340</v>
      </c>
      <c r="I521" s="1">
        <v>43507.708333333336</v>
      </c>
      <c r="J521" s="2">
        <f t="shared" si="24"/>
        <v>1</v>
      </c>
      <c r="K521" s="2" t="str">
        <f>IFERROR(VLOOKUP(A521,Aux!A:B,2,0),"Outros")</f>
        <v>Outros</v>
      </c>
      <c r="L521" s="2">
        <f t="shared" si="25"/>
        <v>2019</v>
      </c>
      <c r="M521">
        <f t="shared" si="26"/>
        <v>3</v>
      </c>
    </row>
    <row r="522" spans="1:13" x14ac:dyDescent="0.35">
      <c r="A522" t="s">
        <v>92</v>
      </c>
      <c r="B522">
        <v>506037258</v>
      </c>
      <c r="C522">
        <v>155170</v>
      </c>
      <c r="D522" t="s">
        <v>730</v>
      </c>
      <c r="E522" s="1">
        <v>43482.448321759257</v>
      </c>
      <c r="F522">
        <v>13</v>
      </c>
      <c r="G522" t="s">
        <v>476</v>
      </c>
      <c r="H522">
        <v>400</v>
      </c>
      <c r="I522" s="1">
        <v>25569.708333333332</v>
      </c>
      <c r="J522" s="2">
        <f t="shared" si="24"/>
        <v>1</v>
      </c>
      <c r="K522" s="2" t="str">
        <f>IFERROR(VLOOKUP(A522,Aux!A:B,2,0),"Outros")</f>
        <v>Municípios</v>
      </c>
      <c r="L522" s="2">
        <f t="shared" si="25"/>
        <v>2019</v>
      </c>
      <c r="M522">
        <f t="shared" si="26"/>
        <v>3</v>
      </c>
    </row>
    <row r="523" spans="1:13" x14ac:dyDescent="0.35">
      <c r="A523" t="s">
        <v>57</v>
      </c>
      <c r="B523">
        <v>501294104</v>
      </c>
      <c r="C523">
        <v>155171</v>
      </c>
      <c r="E523" s="1">
        <v>43482.457418981481</v>
      </c>
      <c r="F523">
        <v>1</v>
      </c>
      <c r="G523" t="s">
        <v>33</v>
      </c>
      <c r="H523">
        <v>400</v>
      </c>
      <c r="J523" s="2">
        <f t="shared" si="24"/>
        <v>1</v>
      </c>
      <c r="K523" s="2" t="str">
        <f>IFERROR(VLOOKUP(A523,Aux!A:B,2,0),"Outros")</f>
        <v>Municípios</v>
      </c>
      <c r="L523" s="2">
        <f t="shared" si="25"/>
        <v>2019</v>
      </c>
      <c r="M523">
        <f t="shared" si="26"/>
        <v>3</v>
      </c>
    </row>
    <row r="524" spans="1:13" x14ac:dyDescent="0.35">
      <c r="A524" t="s">
        <v>281</v>
      </c>
      <c r="B524">
        <v>508787033</v>
      </c>
      <c r="C524">
        <v>155172</v>
      </c>
      <c r="E524" s="1">
        <v>43482.458645833336</v>
      </c>
      <c r="F524">
        <v>1</v>
      </c>
      <c r="G524" t="s">
        <v>33</v>
      </c>
      <c r="H524">
        <v>400</v>
      </c>
      <c r="J524" s="2">
        <f t="shared" si="24"/>
        <v>1</v>
      </c>
      <c r="K524" s="2" t="str">
        <f>IFERROR(VLOOKUP(A524,Aux!A:B,2,0),"Outros")</f>
        <v>Municípios</v>
      </c>
      <c r="L524" s="2">
        <f t="shared" si="25"/>
        <v>2019</v>
      </c>
      <c r="M524">
        <f t="shared" si="26"/>
        <v>3</v>
      </c>
    </row>
    <row r="525" spans="1:13" x14ac:dyDescent="0.35">
      <c r="A525" t="s">
        <v>275</v>
      </c>
      <c r="B525">
        <v>505187531</v>
      </c>
      <c r="C525">
        <v>155173</v>
      </c>
      <c r="D525" t="s">
        <v>970</v>
      </c>
      <c r="E525" s="1">
        <v>43482.464641203704</v>
      </c>
      <c r="F525">
        <v>1</v>
      </c>
      <c r="G525" t="s">
        <v>277</v>
      </c>
      <c r="H525">
        <v>360</v>
      </c>
      <c r="I525" s="1">
        <v>43488.999305555553</v>
      </c>
      <c r="J525" s="2">
        <f t="shared" si="24"/>
        <v>1</v>
      </c>
      <c r="K525" s="2" t="str">
        <f>IFERROR(VLOOKUP(A525,Aux!A:B,2,0),"Outros")</f>
        <v>Municípios</v>
      </c>
      <c r="L525" s="2">
        <f t="shared" si="25"/>
        <v>2019</v>
      </c>
      <c r="M525">
        <f t="shared" si="26"/>
        <v>3</v>
      </c>
    </row>
    <row r="526" spans="1:13" x14ac:dyDescent="0.35">
      <c r="A526" t="s">
        <v>260</v>
      </c>
      <c r="B526">
        <v>502790024</v>
      </c>
      <c r="C526">
        <v>155174</v>
      </c>
      <c r="E526" s="1">
        <v>43482.469513888886</v>
      </c>
      <c r="F526">
        <v>13</v>
      </c>
      <c r="G526" t="s">
        <v>33</v>
      </c>
      <c r="H526">
        <v>400</v>
      </c>
      <c r="J526" s="2">
        <f t="shared" si="24"/>
        <v>1</v>
      </c>
      <c r="K526" s="2" t="str">
        <f>IFERROR(VLOOKUP(A526,Aux!A:B,2,0),"Outros")</f>
        <v>Transportes</v>
      </c>
      <c r="L526" s="2">
        <f t="shared" si="25"/>
        <v>2019</v>
      </c>
      <c r="M526">
        <f t="shared" si="26"/>
        <v>3</v>
      </c>
    </row>
    <row r="527" spans="1:13" x14ac:dyDescent="0.35">
      <c r="A527" t="s">
        <v>35</v>
      </c>
      <c r="B527">
        <v>508666236</v>
      </c>
      <c r="C527">
        <v>155177</v>
      </c>
      <c r="E527" s="1">
        <v>43482.471539351849</v>
      </c>
      <c r="F527">
        <v>1</v>
      </c>
      <c r="H527">
        <v>400</v>
      </c>
      <c r="J527" s="2">
        <f t="shared" si="24"/>
        <v>1</v>
      </c>
      <c r="K527" s="2" t="str">
        <f>IFERROR(VLOOKUP(A527,Aux!A:B,2,0),"Outros")</f>
        <v>Outros</v>
      </c>
      <c r="L527" s="2">
        <f t="shared" si="25"/>
        <v>2019</v>
      </c>
      <c r="M527">
        <f t="shared" si="26"/>
        <v>3</v>
      </c>
    </row>
    <row r="528" spans="1:13" x14ac:dyDescent="0.35">
      <c r="A528" t="s">
        <v>92</v>
      </c>
      <c r="B528">
        <v>506037258</v>
      </c>
      <c r="C528">
        <v>155179</v>
      </c>
      <c r="D528" t="s">
        <v>475</v>
      </c>
      <c r="E528" s="1">
        <v>43482.472500000003</v>
      </c>
      <c r="F528">
        <v>13</v>
      </c>
      <c r="G528" t="s">
        <v>476</v>
      </c>
      <c r="H528">
        <v>340</v>
      </c>
      <c r="I528" s="1">
        <v>43484.708333333336</v>
      </c>
      <c r="J528" s="2">
        <f t="shared" si="24"/>
        <v>1</v>
      </c>
      <c r="K528" s="2" t="str">
        <f>IFERROR(VLOOKUP(A528,Aux!A:B,2,0),"Outros")</f>
        <v>Municípios</v>
      </c>
      <c r="L528" s="2">
        <f t="shared" si="25"/>
        <v>2019</v>
      </c>
      <c r="M528">
        <f t="shared" si="26"/>
        <v>3</v>
      </c>
    </row>
    <row r="529" spans="1:13" x14ac:dyDescent="0.35">
      <c r="A529" t="s">
        <v>63</v>
      </c>
      <c r="B529">
        <v>502098139</v>
      </c>
      <c r="C529">
        <v>155182</v>
      </c>
      <c r="E529" s="1">
        <v>43482.474178240744</v>
      </c>
      <c r="F529">
        <v>13</v>
      </c>
      <c r="G529" t="s">
        <v>33</v>
      </c>
      <c r="H529">
        <v>400</v>
      </c>
      <c r="I529" s="1">
        <v>43485.75</v>
      </c>
      <c r="J529" s="2">
        <f t="shared" si="24"/>
        <v>1</v>
      </c>
      <c r="K529" s="2" t="str">
        <f>IFERROR(VLOOKUP(A529,Aux!A:B,2,0),"Outros")</f>
        <v>Municípios</v>
      </c>
      <c r="L529" s="2">
        <f t="shared" si="25"/>
        <v>2019</v>
      </c>
      <c r="M529">
        <f t="shared" si="26"/>
        <v>3</v>
      </c>
    </row>
    <row r="530" spans="1:13" x14ac:dyDescent="0.35">
      <c r="A530" t="s">
        <v>465</v>
      </c>
      <c r="B530">
        <v>600084779</v>
      </c>
      <c r="C530">
        <v>155185</v>
      </c>
      <c r="E530" s="1">
        <v>43482.476759259262</v>
      </c>
      <c r="F530">
        <v>3</v>
      </c>
      <c r="G530" t="s">
        <v>945</v>
      </c>
      <c r="H530">
        <v>340</v>
      </c>
      <c r="I530" s="1">
        <v>43491.999305555553</v>
      </c>
      <c r="J530" s="2">
        <f t="shared" si="24"/>
        <v>1</v>
      </c>
      <c r="K530" s="2" t="str">
        <f>IFERROR(VLOOKUP(A530,Aux!A:B,2,0),"Outros")</f>
        <v>Outros</v>
      </c>
      <c r="L530" s="2">
        <f t="shared" si="25"/>
        <v>2019</v>
      </c>
      <c r="M530">
        <f t="shared" si="26"/>
        <v>3</v>
      </c>
    </row>
    <row r="531" spans="1:13" x14ac:dyDescent="0.35">
      <c r="A531" t="s">
        <v>681</v>
      </c>
      <c r="B531">
        <v>510170811</v>
      </c>
      <c r="C531">
        <v>155186</v>
      </c>
      <c r="D531" t="s">
        <v>682</v>
      </c>
      <c r="E531" s="1">
        <v>43482.477939814817</v>
      </c>
      <c r="F531">
        <v>1</v>
      </c>
      <c r="G531" t="s">
        <v>683</v>
      </c>
      <c r="H531">
        <v>400</v>
      </c>
      <c r="I531" s="1">
        <v>43388.999305555553</v>
      </c>
      <c r="J531" s="2">
        <f t="shared" si="24"/>
        <v>1</v>
      </c>
      <c r="K531" s="2" t="str">
        <f>IFERROR(VLOOKUP(A531,Aux!A:B,2,0),"Outros")</f>
        <v>Outros</v>
      </c>
      <c r="L531" s="2">
        <f t="shared" si="25"/>
        <v>2019</v>
      </c>
      <c r="M531">
        <f t="shared" si="26"/>
        <v>3</v>
      </c>
    </row>
    <row r="532" spans="1:13" x14ac:dyDescent="0.35">
      <c r="A532" t="s">
        <v>574</v>
      </c>
      <c r="B532">
        <v>506791220</v>
      </c>
      <c r="C532">
        <v>155187</v>
      </c>
      <c r="E532" s="1">
        <v>43482.480023148149</v>
      </c>
      <c r="F532">
        <v>13</v>
      </c>
      <c r="G532" t="s">
        <v>33</v>
      </c>
      <c r="H532">
        <v>400</v>
      </c>
      <c r="J532" s="2">
        <f t="shared" si="24"/>
        <v>1</v>
      </c>
      <c r="K532" s="2" t="str">
        <f>IFERROR(VLOOKUP(A532,Aux!A:B,2,0),"Outros")</f>
        <v>Municípios</v>
      </c>
      <c r="L532" s="2">
        <f t="shared" si="25"/>
        <v>2019</v>
      </c>
      <c r="M532">
        <f t="shared" si="26"/>
        <v>3</v>
      </c>
    </row>
    <row r="533" spans="1:13" x14ac:dyDescent="0.35">
      <c r="A533" t="s">
        <v>57</v>
      </c>
      <c r="B533">
        <v>501294104</v>
      </c>
      <c r="C533">
        <v>155188</v>
      </c>
      <c r="D533" t="s">
        <v>564</v>
      </c>
      <c r="E533" s="1">
        <v>43482.481712962966</v>
      </c>
      <c r="F533">
        <v>1</v>
      </c>
      <c r="G533" t="s">
        <v>59</v>
      </c>
      <c r="H533">
        <v>360</v>
      </c>
      <c r="I533" s="1">
        <v>43486.999305555553</v>
      </c>
      <c r="J533" s="2">
        <f t="shared" si="24"/>
        <v>1</v>
      </c>
      <c r="K533" s="2" t="str">
        <f>IFERROR(VLOOKUP(A533,Aux!A:B,2,0),"Outros")</f>
        <v>Municípios</v>
      </c>
      <c r="L533" s="2">
        <f t="shared" si="25"/>
        <v>2019</v>
      </c>
      <c r="M533">
        <f t="shared" si="26"/>
        <v>3</v>
      </c>
    </row>
    <row r="534" spans="1:13" x14ac:dyDescent="0.35">
      <c r="A534" t="s">
        <v>48</v>
      </c>
      <c r="B534">
        <v>503035416</v>
      </c>
      <c r="C534">
        <v>155189</v>
      </c>
      <c r="E534" s="1">
        <v>43482.482002314813</v>
      </c>
      <c r="F534">
        <v>1</v>
      </c>
      <c r="G534" t="s">
        <v>50</v>
      </c>
      <c r="H534">
        <v>340</v>
      </c>
      <c r="I534" s="1">
        <v>43488.708333333336</v>
      </c>
      <c r="J534" s="2">
        <f t="shared" si="24"/>
        <v>1</v>
      </c>
      <c r="K534" s="2" t="str">
        <f>IFERROR(VLOOKUP(A534,Aux!A:B,2,0),"Outros")</f>
        <v>Hospitais</v>
      </c>
      <c r="L534" s="2">
        <f t="shared" si="25"/>
        <v>2019</v>
      </c>
      <c r="M534">
        <f t="shared" si="26"/>
        <v>3</v>
      </c>
    </row>
    <row r="535" spans="1:13" x14ac:dyDescent="0.35">
      <c r="A535" t="s">
        <v>289</v>
      </c>
      <c r="B535">
        <v>512103097</v>
      </c>
      <c r="C535">
        <v>155190</v>
      </c>
      <c r="D535" t="s">
        <v>869</v>
      </c>
      <c r="E535" s="1">
        <v>43482.482048611113</v>
      </c>
      <c r="F535">
        <v>1</v>
      </c>
      <c r="G535" t="s">
        <v>356</v>
      </c>
      <c r="H535">
        <v>340</v>
      </c>
      <c r="I535" s="1">
        <v>43508.999305555553</v>
      </c>
      <c r="J535" s="2">
        <f t="shared" si="24"/>
        <v>1</v>
      </c>
      <c r="K535" s="2" t="str">
        <f>IFERROR(VLOOKUP(A535,Aux!A:B,2,0),"Outros")</f>
        <v>Hospitais</v>
      </c>
      <c r="L535" s="2">
        <f t="shared" si="25"/>
        <v>2019</v>
      </c>
      <c r="M535">
        <f t="shared" si="26"/>
        <v>3</v>
      </c>
    </row>
    <row r="536" spans="1:13" x14ac:dyDescent="0.35">
      <c r="A536" t="s">
        <v>832</v>
      </c>
      <c r="B536">
        <v>500048177</v>
      </c>
      <c r="C536">
        <v>155192</v>
      </c>
      <c r="E536" s="1">
        <v>43482.484317129631</v>
      </c>
      <c r="F536">
        <v>13</v>
      </c>
      <c r="G536" t="s">
        <v>33</v>
      </c>
      <c r="H536">
        <v>1</v>
      </c>
      <c r="J536" s="2">
        <f t="shared" si="24"/>
        <v>1</v>
      </c>
      <c r="K536" s="2" t="str">
        <f>IFERROR(VLOOKUP(A536,Aux!A:B,2,0),"Outros")</f>
        <v>Estradas</v>
      </c>
      <c r="L536" s="2">
        <f t="shared" si="25"/>
        <v>2019</v>
      </c>
      <c r="M536">
        <f t="shared" si="26"/>
        <v>3</v>
      </c>
    </row>
    <row r="537" spans="1:13" x14ac:dyDescent="0.35">
      <c r="A537" t="s">
        <v>275</v>
      </c>
      <c r="B537">
        <v>505187531</v>
      </c>
      <c r="C537">
        <v>155193</v>
      </c>
      <c r="E537" s="1">
        <v>43482.485497685186</v>
      </c>
      <c r="F537">
        <v>1</v>
      </c>
      <c r="G537" t="s">
        <v>33</v>
      </c>
      <c r="H537">
        <v>400</v>
      </c>
      <c r="J537" s="2">
        <f t="shared" si="24"/>
        <v>1</v>
      </c>
      <c r="K537" s="2" t="str">
        <f>IFERROR(VLOOKUP(A537,Aux!A:B,2,0),"Outros")</f>
        <v>Municípios</v>
      </c>
      <c r="L537" s="2">
        <f t="shared" si="25"/>
        <v>2019</v>
      </c>
      <c r="M537">
        <f t="shared" si="26"/>
        <v>3</v>
      </c>
    </row>
    <row r="538" spans="1:13" x14ac:dyDescent="0.35">
      <c r="A538" t="s">
        <v>832</v>
      </c>
      <c r="B538">
        <v>500048177</v>
      </c>
      <c r="C538">
        <v>155194</v>
      </c>
      <c r="E538" s="1">
        <v>43482.487696759257</v>
      </c>
      <c r="F538">
        <v>3</v>
      </c>
      <c r="H538">
        <v>1</v>
      </c>
      <c r="J538" s="2">
        <f t="shared" si="24"/>
        <v>1</v>
      </c>
      <c r="K538" s="2" t="str">
        <f>IFERROR(VLOOKUP(A538,Aux!A:B,2,0),"Outros")</f>
        <v>Estradas</v>
      </c>
      <c r="L538" s="2">
        <f t="shared" si="25"/>
        <v>2019</v>
      </c>
      <c r="M538">
        <f t="shared" si="26"/>
        <v>3</v>
      </c>
    </row>
    <row r="539" spans="1:13" x14ac:dyDescent="0.35">
      <c r="A539" t="s">
        <v>275</v>
      </c>
      <c r="B539">
        <v>505187531</v>
      </c>
      <c r="C539">
        <v>155195</v>
      </c>
      <c r="E539" s="1">
        <v>43482.488136574073</v>
      </c>
      <c r="F539">
        <v>1</v>
      </c>
      <c r="G539" t="s">
        <v>33</v>
      </c>
      <c r="H539">
        <v>400</v>
      </c>
      <c r="J539" s="2">
        <f t="shared" si="24"/>
        <v>1</v>
      </c>
      <c r="K539" s="2" t="str">
        <f>IFERROR(VLOOKUP(A539,Aux!A:B,2,0),"Outros")</f>
        <v>Municípios</v>
      </c>
      <c r="L539" s="2">
        <f t="shared" si="25"/>
        <v>2019</v>
      </c>
      <c r="M539">
        <f t="shared" si="26"/>
        <v>3</v>
      </c>
    </row>
    <row r="540" spans="1:13" x14ac:dyDescent="0.35">
      <c r="A540" t="s">
        <v>92</v>
      </c>
      <c r="B540">
        <v>506037258</v>
      </c>
      <c r="C540">
        <v>155196</v>
      </c>
      <c r="E540" s="1">
        <v>43482.490486111114</v>
      </c>
      <c r="F540">
        <v>13</v>
      </c>
      <c r="G540" t="s">
        <v>33</v>
      </c>
      <c r="H540">
        <v>400</v>
      </c>
      <c r="I540" s="1">
        <v>25569.708333333332</v>
      </c>
      <c r="J540" s="2">
        <f t="shared" si="24"/>
        <v>1</v>
      </c>
      <c r="K540" s="2" t="str">
        <f>IFERROR(VLOOKUP(A540,Aux!A:B,2,0),"Outros")</f>
        <v>Municípios</v>
      </c>
      <c r="L540" s="2">
        <f t="shared" si="25"/>
        <v>2019</v>
      </c>
      <c r="M540">
        <f t="shared" si="26"/>
        <v>3</v>
      </c>
    </row>
    <row r="541" spans="1:13" x14ac:dyDescent="0.35">
      <c r="A541" t="s">
        <v>63</v>
      </c>
      <c r="B541">
        <v>502098139</v>
      </c>
      <c r="C541">
        <v>155197</v>
      </c>
      <c r="D541" t="s">
        <v>477</v>
      </c>
      <c r="E541" s="1">
        <v>43482.493032407408</v>
      </c>
      <c r="F541">
        <v>13</v>
      </c>
      <c r="G541" t="s">
        <v>65</v>
      </c>
      <c r="H541">
        <v>340</v>
      </c>
      <c r="I541" s="1">
        <v>43488.75</v>
      </c>
      <c r="J541" s="2">
        <f t="shared" si="24"/>
        <v>1</v>
      </c>
      <c r="K541" s="2" t="str">
        <f>IFERROR(VLOOKUP(A541,Aux!A:B,2,0),"Outros")</f>
        <v>Municípios</v>
      </c>
      <c r="L541" s="2">
        <f t="shared" si="25"/>
        <v>2019</v>
      </c>
      <c r="M541">
        <f t="shared" si="26"/>
        <v>3</v>
      </c>
    </row>
    <row r="542" spans="1:13" x14ac:dyDescent="0.35">
      <c r="A542" t="s">
        <v>105</v>
      </c>
      <c r="B542">
        <v>503311332</v>
      </c>
      <c r="C542">
        <v>155198</v>
      </c>
      <c r="E542" s="1">
        <v>43482.493113425924</v>
      </c>
      <c r="F542">
        <v>1</v>
      </c>
      <c r="G542" t="s">
        <v>33</v>
      </c>
      <c r="H542">
        <v>400</v>
      </c>
      <c r="J542" s="2">
        <f t="shared" si="24"/>
        <v>1</v>
      </c>
      <c r="K542" s="2" t="str">
        <f>IFERROR(VLOOKUP(A542,Aux!A:B,2,0),"Outros")</f>
        <v>Municípios</v>
      </c>
      <c r="L542" s="2">
        <f t="shared" si="25"/>
        <v>2019</v>
      </c>
      <c r="M542">
        <f t="shared" si="26"/>
        <v>3</v>
      </c>
    </row>
    <row r="543" spans="1:13" x14ac:dyDescent="0.35">
      <c r="A543" t="s">
        <v>12</v>
      </c>
      <c r="B543">
        <v>508481287</v>
      </c>
      <c r="C543">
        <v>155199</v>
      </c>
      <c r="E543" s="1">
        <v>43482.502488425926</v>
      </c>
      <c r="F543">
        <v>3</v>
      </c>
      <c r="G543" t="s">
        <v>14</v>
      </c>
      <c r="H543">
        <v>360</v>
      </c>
      <c r="I543" s="1">
        <v>43515.708333333336</v>
      </c>
      <c r="J543" s="2">
        <f t="shared" si="24"/>
        <v>1</v>
      </c>
      <c r="K543" s="2" t="str">
        <f>IFERROR(VLOOKUP(A543,Aux!A:B,2,0),"Outros")</f>
        <v>Hospitais</v>
      </c>
      <c r="L543" s="2">
        <f t="shared" si="25"/>
        <v>2019</v>
      </c>
      <c r="M543">
        <f t="shared" si="26"/>
        <v>3</v>
      </c>
    </row>
    <row r="544" spans="1:13" x14ac:dyDescent="0.35">
      <c r="A544" t="s">
        <v>681</v>
      </c>
      <c r="B544">
        <v>510170811</v>
      </c>
      <c r="C544">
        <v>155200</v>
      </c>
      <c r="D544" t="s">
        <v>682</v>
      </c>
      <c r="E544" s="1">
        <v>43482.503391203703</v>
      </c>
      <c r="F544">
        <v>1</v>
      </c>
      <c r="G544" t="s">
        <v>683</v>
      </c>
      <c r="H544">
        <v>360</v>
      </c>
      <c r="I544" s="1">
        <v>43488.999305555553</v>
      </c>
      <c r="J544" s="2">
        <f t="shared" si="24"/>
        <v>1</v>
      </c>
      <c r="K544" s="2" t="str">
        <f>IFERROR(VLOOKUP(A544,Aux!A:B,2,0),"Outros")</f>
        <v>Outros</v>
      </c>
      <c r="L544" s="2">
        <f t="shared" si="25"/>
        <v>2019</v>
      </c>
      <c r="M544">
        <f t="shared" si="26"/>
        <v>3</v>
      </c>
    </row>
    <row r="545" spans="1:13" x14ac:dyDescent="0.35">
      <c r="A545" t="s">
        <v>275</v>
      </c>
      <c r="B545">
        <v>505187531</v>
      </c>
      <c r="C545">
        <v>155201</v>
      </c>
      <c r="E545" s="1">
        <v>43482.504432870373</v>
      </c>
      <c r="F545">
        <v>13</v>
      </c>
      <c r="G545" t="s">
        <v>33</v>
      </c>
      <c r="H545">
        <v>400</v>
      </c>
      <c r="J545" s="2">
        <f t="shared" si="24"/>
        <v>1</v>
      </c>
      <c r="K545" s="2" t="str">
        <f>IFERROR(VLOOKUP(A545,Aux!A:B,2,0),"Outros")</f>
        <v>Municípios</v>
      </c>
      <c r="L545" s="2">
        <f t="shared" si="25"/>
        <v>2019</v>
      </c>
      <c r="M545">
        <f t="shared" si="26"/>
        <v>3</v>
      </c>
    </row>
    <row r="546" spans="1:13" x14ac:dyDescent="0.35">
      <c r="A546" t="s">
        <v>185</v>
      </c>
      <c r="B546">
        <v>506556590</v>
      </c>
      <c r="C546">
        <v>155202</v>
      </c>
      <c r="D546" t="s">
        <v>780</v>
      </c>
      <c r="E546" s="1">
        <v>43482.508587962962</v>
      </c>
      <c r="F546">
        <v>1</v>
      </c>
      <c r="G546" t="s">
        <v>781</v>
      </c>
      <c r="H546">
        <v>360</v>
      </c>
      <c r="I546" s="1">
        <v>43486.999305555553</v>
      </c>
      <c r="J546" s="2">
        <f t="shared" si="24"/>
        <v>1</v>
      </c>
      <c r="K546" s="2" t="str">
        <f>IFERROR(VLOOKUP(A546,Aux!A:B,2,0),"Outros")</f>
        <v>Municípios</v>
      </c>
      <c r="L546" s="2">
        <f t="shared" si="25"/>
        <v>2019</v>
      </c>
      <c r="M546">
        <f t="shared" si="26"/>
        <v>3</v>
      </c>
    </row>
    <row r="547" spans="1:13" x14ac:dyDescent="0.35">
      <c r="A547" t="s">
        <v>199</v>
      </c>
      <c r="B547">
        <v>502256869</v>
      </c>
      <c r="C547">
        <v>155203</v>
      </c>
      <c r="E547" s="1">
        <v>43482.512476851851</v>
      </c>
      <c r="F547">
        <v>13</v>
      </c>
      <c r="G547" t="s">
        <v>33</v>
      </c>
      <c r="H547">
        <v>1</v>
      </c>
      <c r="J547" s="2">
        <f t="shared" si="24"/>
        <v>1</v>
      </c>
      <c r="K547" s="2" t="str">
        <f>IFERROR(VLOOKUP(A547,Aux!A:B,2,0),"Outros")</f>
        <v>Portos</v>
      </c>
      <c r="L547" s="2">
        <f t="shared" si="25"/>
        <v>2019</v>
      </c>
      <c r="M547">
        <f t="shared" si="26"/>
        <v>3</v>
      </c>
    </row>
    <row r="548" spans="1:13" x14ac:dyDescent="0.35">
      <c r="A548" t="s">
        <v>832</v>
      </c>
      <c r="B548">
        <v>500048177</v>
      </c>
      <c r="C548">
        <v>155204</v>
      </c>
      <c r="E548" s="1">
        <v>43482.512789351851</v>
      </c>
      <c r="F548">
        <v>13</v>
      </c>
      <c r="G548" t="s">
        <v>870</v>
      </c>
      <c r="H548">
        <v>1</v>
      </c>
      <c r="J548" s="2">
        <f t="shared" si="24"/>
        <v>1</v>
      </c>
      <c r="K548" s="2" t="str">
        <f>IFERROR(VLOOKUP(A548,Aux!A:B,2,0),"Outros")</f>
        <v>Estradas</v>
      </c>
      <c r="L548" s="2">
        <f t="shared" si="25"/>
        <v>2019</v>
      </c>
      <c r="M548">
        <f t="shared" si="26"/>
        <v>3</v>
      </c>
    </row>
    <row r="549" spans="1:13" x14ac:dyDescent="0.35">
      <c r="A549" t="s">
        <v>275</v>
      </c>
      <c r="B549">
        <v>505187531</v>
      </c>
      <c r="C549">
        <v>155205</v>
      </c>
      <c r="D549" t="s">
        <v>871</v>
      </c>
      <c r="E549" s="1">
        <v>43482.514328703706</v>
      </c>
      <c r="F549">
        <v>13</v>
      </c>
      <c r="G549" t="s">
        <v>277</v>
      </c>
      <c r="H549">
        <v>5</v>
      </c>
      <c r="I549" s="1">
        <v>43488.999305555553</v>
      </c>
      <c r="J549" s="2">
        <f t="shared" si="24"/>
        <v>1</v>
      </c>
      <c r="K549" s="2" t="str">
        <f>IFERROR(VLOOKUP(A549,Aux!A:B,2,0),"Outros")</f>
        <v>Municípios</v>
      </c>
      <c r="L549" s="2">
        <f t="shared" si="25"/>
        <v>2019</v>
      </c>
      <c r="M549">
        <f t="shared" si="26"/>
        <v>3</v>
      </c>
    </row>
    <row r="550" spans="1:13" x14ac:dyDescent="0.35">
      <c r="A550" t="s">
        <v>48</v>
      </c>
      <c r="B550">
        <v>503035416</v>
      </c>
      <c r="C550">
        <v>155206</v>
      </c>
      <c r="E550" s="1">
        <v>43482.518136574072</v>
      </c>
      <c r="F550">
        <v>1</v>
      </c>
      <c r="G550" t="s">
        <v>33</v>
      </c>
      <c r="H550">
        <v>1</v>
      </c>
      <c r="J550" s="2">
        <f t="shared" si="24"/>
        <v>1</v>
      </c>
      <c r="K550" s="2" t="str">
        <f>IFERROR(VLOOKUP(A550,Aux!A:B,2,0),"Outros")</f>
        <v>Hospitais</v>
      </c>
      <c r="L550" s="2">
        <f t="shared" si="25"/>
        <v>2019</v>
      </c>
      <c r="M550">
        <f t="shared" si="26"/>
        <v>3</v>
      </c>
    </row>
    <row r="551" spans="1:13" x14ac:dyDescent="0.35">
      <c r="A551" t="s">
        <v>48</v>
      </c>
      <c r="B551">
        <v>503035416</v>
      </c>
      <c r="C551">
        <v>155207</v>
      </c>
      <c r="E551" s="1">
        <v>43482.518923611111</v>
      </c>
      <c r="F551">
        <v>13</v>
      </c>
      <c r="G551" t="s">
        <v>33</v>
      </c>
      <c r="H551">
        <v>1</v>
      </c>
      <c r="J551" s="2">
        <f t="shared" si="24"/>
        <v>1</v>
      </c>
      <c r="K551" s="2" t="str">
        <f>IFERROR(VLOOKUP(A551,Aux!A:B,2,0),"Outros")</f>
        <v>Hospitais</v>
      </c>
      <c r="L551" s="2">
        <f t="shared" si="25"/>
        <v>2019</v>
      </c>
      <c r="M551">
        <f t="shared" si="26"/>
        <v>3</v>
      </c>
    </row>
    <row r="552" spans="1:13" x14ac:dyDescent="0.35">
      <c r="A552" t="s">
        <v>48</v>
      </c>
      <c r="B552">
        <v>503035416</v>
      </c>
      <c r="C552">
        <v>155208</v>
      </c>
      <c r="E552" s="1">
        <v>43482.519166666665</v>
      </c>
      <c r="F552">
        <v>1</v>
      </c>
      <c r="H552">
        <v>1</v>
      </c>
      <c r="J552" s="2">
        <f t="shared" si="24"/>
        <v>1</v>
      </c>
      <c r="K552" s="2" t="str">
        <f>IFERROR(VLOOKUP(A552,Aux!A:B,2,0),"Outros")</f>
        <v>Hospitais</v>
      </c>
      <c r="L552" s="2">
        <f t="shared" si="25"/>
        <v>2019</v>
      </c>
      <c r="M552">
        <f t="shared" si="26"/>
        <v>3</v>
      </c>
    </row>
    <row r="553" spans="1:13" x14ac:dyDescent="0.35">
      <c r="A553" t="s">
        <v>48</v>
      </c>
      <c r="B553">
        <v>503035416</v>
      </c>
      <c r="C553">
        <v>155209</v>
      </c>
      <c r="E553" s="1">
        <v>43482.519629629627</v>
      </c>
      <c r="F553">
        <v>1</v>
      </c>
      <c r="G553" t="s">
        <v>33</v>
      </c>
      <c r="H553">
        <v>400</v>
      </c>
      <c r="J553" s="2">
        <f t="shared" si="24"/>
        <v>1</v>
      </c>
      <c r="K553" s="2" t="str">
        <f>IFERROR(VLOOKUP(A553,Aux!A:B,2,0),"Outros")</f>
        <v>Hospitais</v>
      </c>
      <c r="L553" s="2">
        <f t="shared" si="25"/>
        <v>2019</v>
      </c>
      <c r="M553">
        <f t="shared" si="26"/>
        <v>3</v>
      </c>
    </row>
    <row r="554" spans="1:13" x14ac:dyDescent="0.35">
      <c r="A554" t="s">
        <v>239</v>
      </c>
      <c r="B554">
        <v>512042659</v>
      </c>
      <c r="C554">
        <v>155210</v>
      </c>
      <c r="D554" t="s">
        <v>872</v>
      </c>
      <c r="E554" s="1">
        <v>43482.525034722225</v>
      </c>
      <c r="F554">
        <v>1</v>
      </c>
      <c r="G554" t="s">
        <v>241</v>
      </c>
      <c r="H554">
        <v>360</v>
      </c>
      <c r="I554" s="1">
        <v>43493.999305555553</v>
      </c>
      <c r="J554" s="2">
        <f t="shared" si="24"/>
        <v>1</v>
      </c>
      <c r="K554" s="2" t="str">
        <f>IFERROR(VLOOKUP(A554,Aux!A:B,2,0),"Outros")</f>
        <v>Municípios</v>
      </c>
      <c r="L554" s="2">
        <f t="shared" si="25"/>
        <v>2019</v>
      </c>
      <c r="M554">
        <f t="shared" si="26"/>
        <v>3</v>
      </c>
    </row>
    <row r="555" spans="1:13" x14ac:dyDescent="0.35">
      <c r="A555" t="s">
        <v>12</v>
      </c>
      <c r="B555">
        <v>508481287</v>
      </c>
      <c r="C555">
        <v>155211</v>
      </c>
      <c r="E555" s="1">
        <v>43482.559340277781</v>
      </c>
      <c r="F555">
        <v>13</v>
      </c>
      <c r="G555" t="s">
        <v>33</v>
      </c>
      <c r="H555">
        <v>400</v>
      </c>
      <c r="J555" s="2">
        <f t="shared" si="24"/>
        <v>1</v>
      </c>
      <c r="K555" s="2" t="str">
        <f>IFERROR(VLOOKUP(A555,Aux!A:B,2,0),"Outros")</f>
        <v>Hospitais</v>
      </c>
      <c r="L555" s="2">
        <f t="shared" si="25"/>
        <v>2019</v>
      </c>
      <c r="M555">
        <f t="shared" si="26"/>
        <v>3</v>
      </c>
    </row>
    <row r="556" spans="1:13" x14ac:dyDescent="0.35">
      <c r="A556" t="s">
        <v>12</v>
      </c>
      <c r="B556">
        <v>508481287</v>
      </c>
      <c r="C556">
        <v>155212</v>
      </c>
      <c r="E556" s="1">
        <v>43482.560833333337</v>
      </c>
      <c r="F556">
        <v>1</v>
      </c>
      <c r="G556" t="s">
        <v>33</v>
      </c>
      <c r="H556">
        <v>400</v>
      </c>
      <c r="J556" s="2">
        <f t="shared" si="24"/>
        <v>1</v>
      </c>
      <c r="K556" s="2" t="str">
        <f>IFERROR(VLOOKUP(A556,Aux!A:B,2,0),"Outros")</f>
        <v>Hospitais</v>
      </c>
      <c r="L556" s="2">
        <f t="shared" si="25"/>
        <v>2019</v>
      </c>
      <c r="M556">
        <f t="shared" si="26"/>
        <v>3</v>
      </c>
    </row>
    <row r="557" spans="1:13" x14ac:dyDescent="0.35">
      <c r="A557" t="s">
        <v>12</v>
      </c>
      <c r="B557">
        <v>508481287</v>
      </c>
      <c r="C557">
        <v>155213</v>
      </c>
      <c r="E557" s="1">
        <v>43482.562071759261</v>
      </c>
      <c r="F557">
        <v>3</v>
      </c>
      <c r="G557" t="s">
        <v>33</v>
      </c>
      <c r="H557">
        <v>400</v>
      </c>
      <c r="J557" s="2">
        <f t="shared" si="24"/>
        <v>1</v>
      </c>
      <c r="K557" s="2" t="str">
        <f>IFERROR(VLOOKUP(A557,Aux!A:B,2,0),"Outros")</f>
        <v>Hospitais</v>
      </c>
      <c r="L557" s="2">
        <f t="shared" si="25"/>
        <v>2019</v>
      </c>
      <c r="M557">
        <f t="shared" si="26"/>
        <v>3</v>
      </c>
    </row>
    <row r="558" spans="1:13" x14ac:dyDescent="0.35">
      <c r="A558" t="s">
        <v>12</v>
      </c>
      <c r="B558">
        <v>508481287</v>
      </c>
      <c r="C558">
        <v>155214</v>
      </c>
      <c r="E558" s="1">
        <v>43482.563020833331</v>
      </c>
      <c r="F558">
        <v>4</v>
      </c>
      <c r="G558" t="s">
        <v>33</v>
      </c>
      <c r="H558">
        <v>400</v>
      </c>
      <c r="J558" s="2">
        <f t="shared" si="24"/>
        <v>1</v>
      </c>
      <c r="K558" s="2" t="str">
        <f>IFERROR(VLOOKUP(A558,Aux!A:B,2,0),"Outros")</f>
        <v>Hospitais</v>
      </c>
      <c r="L558" s="2">
        <f t="shared" si="25"/>
        <v>2019</v>
      </c>
      <c r="M558">
        <f t="shared" si="26"/>
        <v>3</v>
      </c>
    </row>
    <row r="559" spans="1:13" x14ac:dyDescent="0.35">
      <c r="A559" t="s">
        <v>12</v>
      </c>
      <c r="B559">
        <v>508481287</v>
      </c>
      <c r="C559">
        <v>155215</v>
      </c>
      <c r="E559" s="1">
        <v>43482.564189814817</v>
      </c>
      <c r="F559">
        <v>5</v>
      </c>
      <c r="G559" t="s">
        <v>33</v>
      </c>
      <c r="H559">
        <v>400</v>
      </c>
      <c r="J559" s="2">
        <f t="shared" si="24"/>
        <v>1</v>
      </c>
      <c r="K559" s="2" t="str">
        <f>IFERROR(VLOOKUP(A559,Aux!A:B,2,0),"Outros")</f>
        <v>Hospitais</v>
      </c>
      <c r="L559" s="2">
        <f t="shared" si="25"/>
        <v>2019</v>
      </c>
      <c r="M559">
        <f t="shared" si="26"/>
        <v>3</v>
      </c>
    </row>
    <row r="560" spans="1:13" x14ac:dyDescent="0.35">
      <c r="A560" t="s">
        <v>12</v>
      </c>
      <c r="B560">
        <v>508481287</v>
      </c>
      <c r="C560">
        <v>155216</v>
      </c>
      <c r="E560" s="1">
        <v>43482.569189814814</v>
      </c>
      <c r="F560">
        <v>1</v>
      </c>
      <c r="G560" t="s">
        <v>33</v>
      </c>
      <c r="H560">
        <v>400</v>
      </c>
      <c r="J560" s="2">
        <f t="shared" si="24"/>
        <v>1</v>
      </c>
      <c r="K560" s="2" t="str">
        <f>IFERROR(VLOOKUP(A560,Aux!A:B,2,0),"Outros")</f>
        <v>Hospitais</v>
      </c>
      <c r="L560" s="2">
        <f t="shared" si="25"/>
        <v>2019</v>
      </c>
      <c r="M560">
        <f t="shared" si="26"/>
        <v>3</v>
      </c>
    </row>
    <row r="561" spans="1:13" x14ac:dyDescent="0.35">
      <c r="A561" t="s">
        <v>199</v>
      </c>
      <c r="B561">
        <v>502256869</v>
      </c>
      <c r="C561">
        <v>155217</v>
      </c>
      <c r="D561" t="s">
        <v>796</v>
      </c>
      <c r="E561" s="1">
        <v>43482.578043981484</v>
      </c>
      <c r="F561">
        <v>13</v>
      </c>
      <c r="G561" t="s">
        <v>59</v>
      </c>
      <c r="H561">
        <v>360</v>
      </c>
      <c r="I561" s="1">
        <v>43494.999305555553</v>
      </c>
      <c r="J561" s="2">
        <f t="shared" si="24"/>
        <v>1</v>
      </c>
      <c r="K561" s="2" t="str">
        <f>IFERROR(VLOOKUP(A561,Aux!A:B,2,0),"Outros")</f>
        <v>Portos</v>
      </c>
      <c r="L561" s="2">
        <f t="shared" si="25"/>
        <v>2019</v>
      </c>
      <c r="M561">
        <f t="shared" si="26"/>
        <v>3</v>
      </c>
    </row>
    <row r="562" spans="1:13" x14ac:dyDescent="0.35">
      <c r="A562" t="s">
        <v>27</v>
      </c>
      <c r="B562">
        <v>505584760</v>
      </c>
      <c r="C562">
        <v>155218</v>
      </c>
      <c r="D562" t="s">
        <v>797</v>
      </c>
      <c r="E562" s="1">
        <v>43482.578206018516</v>
      </c>
      <c r="F562">
        <v>4</v>
      </c>
      <c r="G562" t="s">
        <v>798</v>
      </c>
      <c r="H562">
        <v>360</v>
      </c>
      <c r="I562" s="1">
        <v>43487.506249999999</v>
      </c>
      <c r="J562" s="2">
        <f t="shared" si="24"/>
        <v>1</v>
      </c>
      <c r="K562" s="2" t="str">
        <f>IFERROR(VLOOKUP(A562,Aux!A:B,2,0),"Outros")</f>
        <v>Municípios</v>
      </c>
      <c r="L562" s="2">
        <f t="shared" si="25"/>
        <v>2019</v>
      </c>
      <c r="M562">
        <f t="shared" si="26"/>
        <v>3</v>
      </c>
    </row>
    <row r="563" spans="1:13" x14ac:dyDescent="0.35">
      <c r="A563" t="s">
        <v>12</v>
      </c>
      <c r="B563">
        <v>508481287</v>
      </c>
      <c r="C563">
        <v>155219</v>
      </c>
      <c r="E563" s="1">
        <v>43482.580023148148</v>
      </c>
      <c r="F563">
        <v>1</v>
      </c>
      <c r="G563" t="s">
        <v>33</v>
      </c>
      <c r="H563">
        <v>400</v>
      </c>
      <c r="J563" s="2">
        <f t="shared" si="24"/>
        <v>1</v>
      </c>
      <c r="K563" s="2" t="str">
        <f>IFERROR(VLOOKUP(A563,Aux!A:B,2,0),"Outros")</f>
        <v>Hospitais</v>
      </c>
      <c r="L563" s="2">
        <f t="shared" si="25"/>
        <v>2019</v>
      </c>
      <c r="M563">
        <f t="shared" si="26"/>
        <v>3</v>
      </c>
    </row>
    <row r="564" spans="1:13" x14ac:dyDescent="0.35">
      <c r="A564" t="s">
        <v>12</v>
      </c>
      <c r="B564">
        <v>508481287</v>
      </c>
      <c r="C564">
        <v>155220</v>
      </c>
      <c r="E564" s="1">
        <v>43482.590081018519</v>
      </c>
      <c r="F564">
        <v>1</v>
      </c>
      <c r="G564" t="s">
        <v>33</v>
      </c>
      <c r="H564">
        <v>400</v>
      </c>
      <c r="J564" s="2">
        <f t="shared" si="24"/>
        <v>1</v>
      </c>
      <c r="K564" s="2" t="str">
        <f>IFERROR(VLOOKUP(A564,Aux!A:B,2,0),"Outros")</f>
        <v>Hospitais</v>
      </c>
      <c r="L564" s="2">
        <f t="shared" si="25"/>
        <v>2019</v>
      </c>
      <c r="M564">
        <f t="shared" si="26"/>
        <v>3</v>
      </c>
    </row>
    <row r="565" spans="1:13" x14ac:dyDescent="0.35">
      <c r="A565" t="s">
        <v>48</v>
      </c>
      <c r="B565">
        <v>503035416</v>
      </c>
      <c r="C565">
        <v>155221</v>
      </c>
      <c r="E565" s="1">
        <v>43482.620416666665</v>
      </c>
      <c r="F565">
        <v>1</v>
      </c>
      <c r="H565">
        <v>400</v>
      </c>
      <c r="J565" s="2">
        <f t="shared" si="24"/>
        <v>1</v>
      </c>
      <c r="K565" s="2" t="str">
        <f>IFERROR(VLOOKUP(A565,Aux!A:B,2,0),"Outros")</f>
        <v>Hospitais</v>
      </c>
      <c r="L565" s="2">
        <f t="shared" si="25"/>
        <v>2019</v>
      </c>
      <c r="M565">
        <f t="shared" si="26"/>
        <v>3</v>
      </c>
    </row>
    <row r="566" spans="1:13" x14ac:dyDescent="0.35">
      <c r="A566" t="s">
        <v>48</v>
      </c>
      <c r="B566">
        <v>503035416</v>
      </c>
      <c r="C566">
        <v>155222</v>
      </c>
      <c r="E566" s="1">
        <v>43482.624374999999</v>
      </c>
      <c r="F566">
        <v>13</v>
      </c>
      <c r="H566">
        <v>400</v>
      </c>
      <c r="J566" s="2">
        <f t="shared" si="24"/>
        <v>1</v>
      </c>
      <c r="K566" s="2" t="str">
        <f>IFERROR(VLOOKUP(A566,Aux!A:B,2,0),"Outros")</f>
        <v>Hospitais</v>
      </c>
      <c r="L566" s="2">
        <f t="shared" si="25"/>
        <v>2019</v>
      </c>
      <c r="M566">
        <f t="shared" si="26"/>
        <v>3</v>
      </c>
    </row>
    <row r="567" spans="1:13" x14ac:dyDescent="0.35">
      <c r="A567" t="s">
        <v>105</v>
      </c>
      <c r="B567">
        <v>503311332</v>
      </c>
      <c r="C567">
        <v>155223</v>
      </c>
      <c r="E567" s="1">
        <v>43482.628379629627</v>
      </c>
      <c r="F567">
        <v>13</v>
      </c>
      <c r="G567" t="s">
        <v>33</v>
      </c>
      <c r="H567">
        <v>400</v>
      </c>
      <c r="J567" s="2">
        <f t="shared" si="24"/>
        <v>1</v>
      </c>
      <c r="K567" s="2" t="str">
        <f>IFERROR(VLOOKUP(A567,Aux!A:B,2,0),"Outros")</f>
        <v>Municípios</v>
      </c>
      <c r="L567" s="2">
        <f t="shared" si="25"/>
        <v>2019</v>
      </c>
      <c r="M567">
        <f t="shared" si="26"/>
        <v>3</v>
      </c>
    </row>
    <row r="568" spans="1:13" x14ac:dyDescent="0.35">
      <c r="A568" t="s">
        <v>71</v>
      </c>
      <c r="B568">
        <v>500051054</v>
      </c>
      <c r="C568">
        <v>155224</v>
      </c>
      <c r="D568" t="s">
        <v>565</v>
      </c>
      <c r="E568" s="1">
        <v>43482.629826388889</v>
      </c>
      <c r="F568">
        <v>13</v>
      </c>
      <c r="G568" t="s">
        <v>566</v>
      </c>
      <c r="H568">
        <v>340</v>
      </c>
      <c r="I568" s="1">
        <v>43488.791666666664</v>
      </c>
      <c r="J568" s="2">
        <f t="shared" si="24"/>
        <v>1</v>
      </c>
      <c r="K568" s="2" t="str">
        <f>IFERROR(VLOOKUP(A568,Aux!A:B,2,0),"Outros")</f>
        <v>Municípios</v>
      </c>
      <c r="L568" s="2">
        <f t="shared" si="25"/>
        <v>2019</v>
      </c>
      <c r="M568">
        <f t="shared" si="26"/>
        <v>3</v>
      </c>
    </row>
    <row r="569" spans="1:13" x14ac:dyDescent="0.35">
      <c r="A569" t="s">
        <v>37</v>
      </c>
      <c r="B569">
        <v>506187543</v>
      </c>
      <c r="C569">
        <v>155225</v>
      </c>
      <c r="D569" t="s">
        <v>521</v>
      </c>
      <c r="E569" s="1">
        <v>43482.631307870368</v>
      </c>
      <c r="F569">
        <v>13</v>
      </c>
      <c r="G569" t="s">
        <v>522</v>
      </c>
      <c r="H569">
        <v>360</v>
      </c>
      <c r="I569" s="1">
        <v>43524.999305555553</v>
      </c>
      <c r="J569" s="2">
        <f t="shared" si="24"/>
        <v>1</v>
      </c>
      <c r="K569" s="2" t="str">
        <f>IFERROR(VLOOKUP(A569,Aux!A:B,2,0),"Outros")</f>
        <v>Municípios</v>
      </c>
      <c r="L569" s="2">
        <f t="shared" si="25"/>
        <v>2019</v>
      </c>
      <c r="M569">
        <f t="shared" si="26"/>
        <v>3</v>
      </c>
    </row>
    <row r="570" spans="1:13" x14ac:dyDescent="0.35">
      <c r="A570" t="s">
        <v>48</v>
      </c>
      <c r="B570">
        <v>503035416</v>
      </c>
      <c r="C570">
        <v>155226</v>
      </c>
      <c r="E570" s="1">
        <v>43482.643414351849</v>
      </c>
      <c r="F570">
        <v>1</v>
      </c>
      <c r="G570" t="s">
        <v>50</v>
      </c>
      <c r="H570">
        <v>5</v>
      </c>
      <c r="I570" s="1">
        <v>43487.708333333336</v>
      </c>
      <c r="J570" s="2">
        <f t="shared" si="24"/>
        <v>1</v>
      </c>
      <c r="K570" s="2" t="str">
        <f>IFERROR(VLOOKUP(A570,Aux!A:B,2,0),"Outros")</f>
        <v>Hospitais</v>
      </c>
      <c r="L570" s="2">
        <f t="shared" si="25"/>
        <v>2019</v>
      </c>
      <c r="M570">
        <f t="shared" si="26"/>
        <v>3</v>
      </c>
    </row>
    <row r="571" spans="1:13" x14ac:dyDescent="0.35">
      <c r="A571" t="s">
        <v>71</v>
      </c>
      <c r="B571">
        <v>500051054</v>
      </c>
      <c r="C571">
        <v>155227</v>
      </c>
      <c r="D571" t="s">
        <v>592</v>
      </c>
      <c r="E571" s="1">
        <v>43482.659560185188</v>
      </c>
      <c r="F571">
        <v>3</v>
      </c>
      <c r="G571" t="s">
        <v>202</v>
      </c>
      <c r="H571">
        <v>5</v>
      </c>
      <c r="I571" s="1">
        <v>43545.791666666664</v>
      </c>
      <c r="J571" s="2">
        <f t="shared" si="24"/>
        <v>1</v>
      </c>
      <c r="K571" s="2" t="str">
        <f>IFERROR(VLOOKUP(A571,Aux!A:B,2,0),"Outros")</f>
        <v>Municípios</v>
      </c>
      <c r="L571" s="2">
        <f t="shared" si="25"/>
        <v>2019</v>
      </c>
      <c r="M571">
        <f t="shared" si="26"/>
        <v>3</v>
      </c>
    </row>
    <row r="572" spans="1:13" x14ac:dyDescent="0.35">
      <c r="A572" t="s">
        <v>125</v>
      </c>
      <c r="B572">
        <v>501290206</v>
      </c>
      <c r="C572">
        <v>155228</v>
      </c>
      <c r="E572" s="1">
        <v>43482.666377314818</v>
      </c>
      <c r="F572">
        <v>1</v>
      </c>
      <c r="G572" t="s">
        <v>33</v>
      </c>
      <c r="H572">
        <v>400</v>
      </c>
      <c r="J572" s="2">
        <f t="shared" si="24"/>
        <v>1</v>
      </c>
      <c r="K572" s="2" t="str">
        <f>IFERROR(VLOOKUP(A572,Aux!A:B,2,0),"Outros")</f>
        <v>Municípios</v>
      </c>
      <c r="L572" s="2">
        <f t="shared" si="25"/>
        <v>2019</v>
      </c>
      <c r="M572">
        <f t="shared" si="26"/>
        <v>3</v>
      </c>
    </row>
    <row r="573" spans="1:13" x14ac:dyDescent="0.35">
      <c r="A573" t="s">
        <v>125</v>
      </c>
      <c r="B573">
        <v>501290206</v>
      </c>
      <c r="C573">
        <v>155229</v>
      </c>
      <c r="E573" s="1">
        <v>43482.667881944442</v>
      </c>
      <c r="F573">
        <v>1</v>
      </c>
      <c r="G573" t="s">
        <v>33</v>
      </c>
      <c r="H573">
        <v>400</v>
      </c>
      <c r="J573" s="2">
        <f t="shared" si="24"/>
        <v>1</v>
      </c>
      <c r="K573" s="2" t="str">
        <f>IFERROR(VLOOKUP(A573,Aux!A:B,2,0),"Outros")</f>
        <v>Municípios</v>
      </c>
      <c r="L573" s="2">
        <f t="shared" si="25"/>
        <v>2019</v>
      </c>
      <c r="M573">
        <f t="shared" si="26"/>
        <v>3</v>
      </c>
    </row>
    <row r="574" spans="1:13" x14ac:dyDescent="0.35">
      <c r="A574" t="s">
        <v>465</v>
      </c>
      <c r="B574">
        <v>600084779</v>
      </c>
      <c r="C574">
        <v>155230</v>
      </c>
      <c r="E574" s="1">
        <v>43482.679594907408</v>
      </c>
      <c r="F574">
        <v>3</v>
      </c>
      <c r="G574" t="s">
        <v>33</v>
      </c>
      <c r="H574">
        <v>400</v>
      </c>
      <c r="J574" s="2">
        <f t="shared" si="24"/>
        <v>1</v>
      </c>
      <c r="K574" s="2" t="str">
        <f>IFERROR(VLOOKUP(A574,Aux!A:B,2,0),"Outros")</f>
        <v>Outros</v>
      </c>
      <c r="L574" s="2">
        <f t="shared" si="25"/>
        <v>2019</v>
      </c>
      <c r="M574">
        <f t="shared" si="26"/>
        <v>3</v>
      </c>
    </row>
    <row r="575" spans="1:13" x14ac:dyDescent="0.35">
      <c r="A575" t="s">
        <v>260</v>
      </c>
      <c r="B575">
        <v>502790024</v>
      </c>
      <c r="C575">
        <v>155231</v>
      </c>
      <c r="E575" s="1">
        <v>43482.680706018517</v>
      </c>
      <c r="F575">
        <v>13</v>
      </c>
      <c r="G575" t="s">
        <v>33</v>
      </c>
      <c r="H575">
        <v>400</v>
      </c>
      <c r="J575" s="2">
        <f t="shared" si="24"/>
        <v>1</v>
      </c>
      <c r="K575" s="2" t="str">
        <f>IFERROR(VLOOKUP(A575,Aux!A:B,2,0),"Outros")</f>
        <v>Transportes</v>
      </c>
      <c r="L575" s="2">
        <f t="shared" si="25"/>
        <v>2019</v>
      </c>
      <c r="M575">
        <f t="shared" si="26"/>
        <v>3</v>
      </c>
    </row>
    <row r="576" spans="1:13" x14ac:dyDescent="0.35">
      <c r="A576" t="s">
        <v>108</v>
      </c>
      <c r="B576">
        <v>501222634</v>
      </c>
      <c r="C576">
        <v>155232</v>
      </c>
      <c r="D576" t="s">
        <v>867</v>
      </c>
      <c r="E576" s="1">
        <v>43482.680833333332</v>
      </c>
      <c r="F576">
        <v>1</v>
      </c>
      <c r="G576" t="s">
        <v>110</v>
      </c>
      <c r="H576">
        <v>360</v>
      </c>
      <c r="I576" s="1">
        <v>43488.999305555553</v>
      </c>
      <c r="J576" s="2">
        <f t="shared" si="24"/>
        <v>1</v>
      </c>
      <c r="K576" s="2" t="str">
        <f>IFERROR(VLOOKUP(A576,Aux!A:B,2,0),"Outros")</f>
        <v>Municípios</v>
      </c>
      <c r="L576" s="2">
        <f t="shared" si="25"/>
        <v>2019</v>
      </c>
      <c r="M576">
        <f t="shared" si="26"/>
        <v>3</v>
      </c>
    </row>
    <row r="577" spans="1:13" x14ac:dyDescent="0.35">
      <c r="A577" t="s">
        <v>48</v>
      </c>
      <c r="B577">
        <v>503035416</v>
      </c>
      <c r="C577">
        <v>155233</v>
      </c>
      <c r="E577" s="1">
        <v>43482.682696759257</v>
      </c>
      <c r="F577">
        <v>13</v>
      </c>
      <c r="G577" t="s">
        <v>50</v>
      </c>
      <c r="H577">
        <v>340</v>
      </c>
      <c r="I577" s="1">
        <v>43489.708333333336</v>
      </c>
      <c r="J577" s="2">
        <f t="shared" si="24"/>
        <v>1</v>
      </c>
      <c r="K577" s="2" t="str">
        <f>IFERROR(VLOOKUP(A577,Aux!A:B,2,0),"Outros")</f>
        <v>Hospitais</v>
      </c>
      <c r="L577" s="2">
        <f t="shared" si="25"/>
        <v>2019</v>
      </c>
      <c r="M577">
        <f t="shared" si="26"/>
        <v>3</v>
      </c>
    </row>
    <row r="578" spans="1:13" x14ac:dyDescent="0.35">
      <c r="A578" t="s">
        <v>71</v>
      </c>
      <c r="B578">
        <v>500051054</v>
      </c>
      <c r="C578">
        <v>155234</v>
      </c>
      <c r="E578" s="1">
        <v>43482.689988425926</v>
      </c>
      <c r="F578">
        <v>13</v>
      </c>
      <c r="G578" t="s">
        <v>33</v>
      </c>
      <c r="H578">
        <v>400</v>
      </c>
      <c r="J578" s="2">
        <f t="shared" ref="J578:J641" si="27">IF(C578=C577,"",1)</f>
        <v>1</v>
      </c>
      <c r="K578" s="2" t="str">
        <f>IFERROR(VLOOKUP(A578,Aux!A:B,2,0),"Outros")</f>
        <v>Municípios</v>
      </c>
      <c r="L578" s="2">
        <f t="shared" ref="L578:L641" si="28">YEAR(E578)</f>
        <v>2019</v>
      </c>
      <c r="M578">
        <f t="shared" ref="M578:M641" si="29">WEEKNUM(E578)</f>
        <v>3</v>
      </c>
    </row>
    <row r="579" spans="1:13" x14ac:dyDescent="0.35">
      <c r="A579" t="s">
        <v>108</v>
      </c>
      <c r="B579">
        <v>501222634</v>
      </c>
      <c r="C579">
        <v>155235</v>
      </c>
      <c r="E579" s="1">
        <v>43482.701874999999</v>
      </c>
      <c r="F579">
        <v>1</v>
      </c>
      <c r="G579" t="s">
        <v>33</v>
      </c>
      <c r="H579">
        <v>400</v>
      </c>
      <c r="J579" s="2">
        <f t="shared" si="27"/>
        <v>1</v>
      </c>
      <c r="K579" s="2" t="str">
        <f>IFERROR(VLOOKUP(A579,Aux!A:B,2,0),"Outros")</f>
        <v>Municípios</v>
      </c>
      <c r="L579" s="2">
        <f t="shared" si="28"/>
        <v>2019</v>
      </c>
      <c r="M579">
        <f t="shared" si="29"/>
        <v>3</v>
      </c>
    </row>
    <row r="580" spans="1:13" x14ac:dyDescent="0.35">
      <c r="A580" t="s">
        <v>38</v>
      </c>
      <c r="B580">
        <v>123456789</v>
      </c>
      <c r="C580">
        <v>155236</v>
      </c>
      <c r="E580" s="1">
        <v>43482.71398148148</v>
      </c>
      <c r="F580">
        <v>1</v>
      </c>
      <c r="G580" t="s">
        <v>567</v>
      </c>
      <c r="H580">
        <v>1</v>
      </c>
      <c r="J580" s="2">
        <f t="shared" si="27"/>
        <v>1</v>
      </c>
      <c r="K580" s="2" t="str">
        <f>IFERROR(VLOOKUP(A580,Aux!A:B,2,0),"Outros")</f>
        <v>Outros</v>
      </c>
      <c r="L580" s="2">
        <f t="shared" si="28"/>
        <v>2019</v>
      </c>
      <c r="M580">
        <f t="shared" si="29"/>
        <v>3</v>
      </c>
    </row>
    <row r="581" spans="1:13" x14ac:dyDescent="0.35">
      <c r="A581" t="s">
        <v>35</v>
      </c>
      <c r="B581">
        <v>508666236</v>
      </c>
      <c r="C581">
        <v>155238</v>
      </c>
      <c r="E581" s="1">
        <v>43482.747939814813</v>
      </c>
      <c r="F581">
        <v>13</v>
      </c>
      <c r="G581" t="s">
        <v>33</v>
      </c>
      <c r="H581">
        <v>400</v>
      </c>
      <c r="I581" s="1">
        <v>25569.999305555557</v>
      </c>
      <c r="J581" s="2">
        <f t="shared" si="27"/>
        <v>1</v>
      </c>
      <c r="K581" s="2" t="str">
        <f>IFERROR(VLOOKUP(A581,Aux!A:B,2,0),"Outros")</f>
        <v>Outros</v>
      </c>
      <c r="L581" s="2">
        <f t="shared" si="28"/>
        <v>2019</v>
      </c>
      <c r="M581">
        <f t="shared" si="29"/>
        <v>3</v>
      </c>
    </row>
    <row r="582" spans="1:13" x14ac:dyDescent="0.35">
      <c r="A582" t="s">
        <v>12</v>
      </c>
      <c r="B582">
        <v>508481287</v>
      </c>
      <c r="C582">
        <v>155239</v>
      </c>
      <c r="E582" s="1">
        <v>43482.757696759261</v>
      </c>
      <c r="F582">
        <v>13</v>
      </c>
      <c r="G582" t="s">
        <v>14</v>
      </c>
      <c r="H582">
        <v>360</v>
      </c>
      <c r="I582" s="1">
        <v>43493.708333333336</v>
      </c>
      <c r="J582" s="2">
        <f t="shared" si="27"/>
        <v>1</v>
      </c>
      <c r="K582" s="2" t="str">
        <f>IFERROR(VLOOKUP(A582,Aux!A:B,2,0),"Outros")</f>
        <v>Hospitais</v>
      </c>
      <c r="L582" s="2">
        <f t="shared" si="28"/>
        <v>2019</v>
      </c>
      <c r="M582">
        <f t="shared" si="29"/>
        <v>3</v>
      </c>
    </row>
    <row r="583" spans="1:13" x14ac:dyDescent="0.35">
      <c r="A583" t="s">
        <v>35</v>
      </c>
      <c r="B583">
        <v>508666236</v>
      </c>
      <c r="C583">
        <v>155242</v>
      </c>
      <c r="E583" s="1">
        <v>43482.788425925923</v>
      </c>
      <c r="F583">
        <v>3</v>
      </c>
      <c r="G583" t="s">
        <v>33</v>
      </c>
      <c r="H583">
        <v>400</v>
      </c>
      <c r="J583" s="2">
        <f t="shared" si="27"/>
        <v>1</v>
      </c>
      <c r="K583" s="2" t="str">
        <f>IFERROR(VLOOKUP(A583,Aux!A:B,2,0),"Outros")</f>
        <v>Outros</v>
      </c>
      <c r="L583" s="2">
        <f t="shared" si="28"/>
        <v>2019</v>
      </c>
      <c r="M583">
        <f t="shared" si="29"/>
        <v>3</v>
      </c>
    </row>
    <row r="584" spans="1:13" x14ac:dyDescent="0.35">
      <c r="A584" t="s">
        <v>35</v>
      </c>
      <c r="B584">
        <v>508666236</v>
      </c>
      <c r="C584">
        <v>155243</v>
      </c>
      <c r="D584" t="s">
        <v>731</v>
      </c>
      <c r="E584" s="1">
        <v>43482.789421296293</v>
      </c>
      <c r="F584">
        <v>3</v>
      </c>
      <c r="G584" t="s">
        <v>732</v>
      </c>
      <c r="H584">
        <v>5</v>
      </c>
      <c r="I584" s="1">
        <v>43621.999305555553</v>
      </c>
      <c r="J584" s="2">
        <f t="shared" si="27"/>
        <v>1</v>
      </c>
      <c r="K584" s="2" t="str">
        <f>IFERROR(VLOOKUP(A584,Aux!A:B,2,0),"Outros")</f>
        <v>Outros</v>
      </c>
      <c r="L584" s="2">
        <f t="shared" si="28"/>
        <v>2019</v>
      </c>
      <c r="M584">
        <f t="shared" si="29"/>
        <v>3</v>
      </c>
    </row>
    <row r="585" spans="1:13" x14ac:dyDescent="0.35">
      <c r="A585" t="s">
        <v>485</v>
      </c>
      <c r="B585">
        <v>506084361</v>
      </c>
      <c r="C585">
        <v>155244</v>
      </c>
      <c r="E585" s="1">
        <v>43482.8047337963</v>
      </c>
      <c r="F585">
        <v>13</v>
      </c>
      <c r="G585" t="s">
        <v>202</v>
      </c>
      <c r="H585">
        <v>360</v>
      </c>
      <c r="I585" s="1">
        <v>43493.999305555553</v>
      </c>
      <c r="J585" s="2">
        <f t="shared" si="27"/>
        <v>1</v>
      </c>
      <c r="K585" s="2" t="str">
        <f>IFERROR(VLOOKUP(A585,Aux!A:B,2,0),"Outros")</f>
        <v>Outros</v>
      </c>
      <c r="L585" s="2">
        <f t="shared" si="28"/>
        <v>2019</v>
      </c>
      <c r="M585">
        <f t="shared" si="29"/>
        <v>3</v>
      </c>
    </row>
    <row r="586" spans="1:13" x14ac:dyDescent="0.35">
      <c r="A586" t="s">
        <v>12</v>
      </c>
      <c r="B586">
        <v>508481287</v>
      </c>
      <c r="C586">
        <v>155247</v>
      </c>
      <c r="E586" s="1">
        <v>43483.385729166665</v>
      </c>
      <c r="F586">
        <v>1</v>
      </c>
      <c r="G586" t="s">
        <v>33</v>
      </c>
      <c r="H586">
        <v>400</v>
      </c>
      <c r="J586" s="2">
        <f t="shared" si="27"/>
        <v>1</v>
      </c>
      <c r="K586" s="2" t="str">
        <f>IFERROR(VLOOKUP(A586,Aux!A:B,2,0),"Outros")</f>
        <v>Hospitais</v>
      </c>
      <c r="L586" s="2">
        <f t="shared" si="28"/>
        <v>2019</v>
      </c>
      <c r="M586">
        <f t="shared" si="29"/>
        <v>3</v>
      </c>
    </row>
    <row r="587" spans="1:13" x14ac:dyDescent="0.35">
      <c r="A587" t="s">
        <v>140</v>
      </c>
      <c r="B587">
        <v>506614913</v>
      </c>
      <c r="C587">
        <v>155248</v>
      </c>
      <c r="E587" s="1">
        <v>43483.387928240743</v>
      </c>
      <c r="F587">
        <v>1</v>
      </c>
      <c r="G587" t="s">
        <v>149</v>
      </c>
      <c r="H587">
        <v>360</v>
      </c>
      <c r="I587" s="1">
        <v>43491.999305555553</v>
      </c>
      <c r="J587" s="2">
        <f t="shared" si="27"/>
        <v>1</v>
      </c>
      <c r="K587" s="2" t="str">
        <f>IFERROR(VLOOKUP(A587,Aux!A:B,2,0),"Outros")</f>
        <v>Municípios</v>
      </c>
      <c r="L587" s="2">
        <f t="shared" si="28"/>
        <v>2019</v>
      </c>
      <c r="M587">
        <f t="shared" si="29"/>
        <v>3</v>
      </c>
    </row>
    <row r="588" spans="1:13" x14ac:dyDescent="0.35">
      <c r="A588" t="s">
        <v>12</v>
      </c>
      <c r="B588">
        <v>508481287</v>
      </c>
      <c r="C588">
        <v>155249</v>
      </c>
      <c r="E588" s="1">
        <v>43483.406701388885</v>
      </c>
      <c r="F588">
        <v>1</v>
      </c>
      <c r="G588" t="s">
        <v>33</v>
      </c>
      <c r="H588">
        <v>400</v>
      </c>
      <c r="J588" s="2">
        <f t="shared" si="27"/>
        <v>1</v>
      </c>
      <c r="K588" s="2" t="str">
        <f>IFERROR(VLOOKUP(A588,Aux!A:B,2,0),"Outros")</f>
        <v>Hospitais</v>
      </c>
      <c r="L588" s="2">
        <f t="shared" si="28"/>
        <v>2019</v>
      </c>
      <c r="M588">
        <f t="shared" si="29"/>
        <v>3</v>
      </c>
    </row>
    <row r="589" spans="1:13" x14ac:dyDescent="0.35">
      <c r="A589" t="s">
        <v>239</v>
      </c>
      <c r="B589">
        <v>512042659</v>
      </c>
      <c r="C589">
        <v>155250</v>
      </c>
      <c r="D589" t="s">
        <v>684</v>
      </c>
      <c r="E589" s="1">
        <v>43483.411504629628</v>
      </c>
      <c r="F589">
        <v>1</v>
      </c>
      <c r="G589" t="s">
        <v>241</v>
      </c>
      <c r="H589">
        <v>360</v>
      </c>
      <c r="I589" s="1">
        <v>43489.999305555553</v>
      </c>
      <c r="J589" s="2">
        <f t="shared" si="27"/>
        <v>1</v>
      </c>
      <c r="K589" s="2" t="str">
        <f>IFERROR(VLOOKUP(A589,Aux!A:B,2,0),"Outros")</f>
        <v>Municípios</v>
      </c>
      <c r="L589" s="2">
        <f t="shared" si="28"/>
        <v>2019</v>
      </c>
      <c r="M589">
        <f t="shared" si="29"/>
        <v>3</v>
      </c>
    </row>
    <row r="590" spans="1:13" x14ac:dyDescent="0.35">
      <c r="A590" t="s">
        <v>12</v>
      </c>
      <c r="B590">
        <v>508481287</v>
      </c>
      <c r="C590">
        <v>155251</v>
      </c>
      <c r="E590" s="1">
        <v>43483.415034722224</v>
      </c>
      <c r="F590">
        <v>13</v>
      </c>
      <c r="G590" t="s">
        <v>14</v>
      </c>
      <c r="H590">
        <v>360</v>
      </c>
      <c r="I590" s="1">
        <v>43488.708333333336</v>
      </c>
      <c r="J590" s="2">
        <f t="shared" si="27"/>
        <v>1</v>
      </c>
      <c r="K590" s="2" t="str">
        <f>IFERROR(VLOOKUP(A590,Aux!A:B,2,0),"Outros")</f>
        <v>Hospitais</v>
      </c>
      <c r="L590" s="2">
        <f t="shared" si="28"/>
        <v>2019</v>
      </c>
      <c r="M590">
        <f t="shared" si="29"/>
        <v>3</v>
      </c>
    </row>
    <row r="591" spans="1:13" x14ac:dyDescent="0.35">
      <c r="A591" t="s">
        <v>41</v>
      </c>
      <c r="B591">
        <v>500192855</v>
      </c>
      <c r="C591">
        <v>155252</v>
      </c>
      <c r="D591" t="s">
        <v>992</v>
      </c>
      <c r="E591" s="1">
        <v>43483.427685185183</v>
      </c>
      <c r="F591">
        <v>13</v>
      </c>
      <c r="G591" t="s">
        <v>33</v>
      </c>
      <c r="H591">
        <v>360</v>
      </c>
      <c r="I591" s="1">
        <v>43498.999305555553</v>
      </c>
      <c r="J591" s="2">
        <f t="shared" si="27"/>
        <v>1</v>
      </c>
      <c r="K591" s="2" t="str">
        <f>IFERROR(VLOOKUP(A591,Aux!A:B,2,0),"Outros")</f>
        <v>Transportes</v>
      </c>
      <c r="L591" s="2">
        <f t="shared" si="28"/>
        <v>2019</v>
      </c>
      <c r="M591">
        <f t="shared" si="29"/>
        <v>3</v>
      </c>
    </row>
    <row r="592" spans="1:13" x14ac:dyDescent="0.35">
      <c r="A592" t="s">
        <v>57</v>
      </c>
      <c r="B592">
        <v>501294104</v>
      </c>
      <c r="C592">
        <v>155256</v>
      </c>
      <c r="E592" s="1">
        <v>43483.440671296295</v>
      </c>
      <c r="F592">
        <v>1</v>
      </c>
      <c r="G592" t="s">
        <v>59</v>
      </c>
      <c r="H592">
        <v>360</v>
      </c>
      <c r="I592" s="1">
        <v>43489.999305555553</v>
      </c>
      <c r="J592" s="2">
        <f t="shared" si="27"/>
        <v>1</v>
      </c>
      <c r="K592" s="2" t="str">
        <f>IFERROR(VLOOKUP(A592,Aux!A:B,2,0),"Outros")</f>
        <v>Municípios</v>
      </c>
      <c r="L592" s="2">
        <f t="shared" si="28"/>
        <v>2019</v>
      </c>
      <c r="M592">
        <f t="shared" si="29"/>
        <v>3</v>
      </c>
    </row>
    <row r="593" spans="1:13" x14ac:dyDescent="0.35">
      <c r="A593" t="s">
        <v>275</v>
      </c>
      <c r="B593">
        <v>505187531</v>
      </c>
      <c r="C593">
        <v>155258</v>
      </c>
      <c r="D593" t="s">
        <v>971</v>
      </c>
      <c r="E593" s="1">
        <v>43483.443576388891</v>
      </c>
      <c r="F593">
        <v>1</v>
      </c>
      <c r="G593" t="s">
        <v>277</v>
      </c>
      <c r="H593">
        <v>360</v>
      </c>
      <c r="I593" s="1">
        <v>43493.999305555553</v>
      </c>
      <c r="J593" s="2">
        <f t="shared" si="27"/>
        <v>1</v>
      </c>
      <c r="K593" s="2" t="str">
        <f>IFERROR(VLOOKUP(A593,Aux!A:B,2,0),"Outros")</f>
        <v>Municípios</v>
      </c>
      <c r="L593" s="2">
        <f t="shared" si="28"/>
        <v>2019</v>
      </c>
      <c r="M593">
        <f t="shared" si="29"/>
        <v>3</v>
      </c>
    </row>
    <row r="594" spans="1:13" x14ac:dyDescent="0.35">
      <c r="A594" t="s">
        <v>92</v>
      </c>
      <c r="B594">
        <v>506037258</v>
      </c>
      <c r="C594">
        <v>155259</v>
      </c>
      <c r="D594" t="s">
        <v>568</v>
      </c>
      <c r="E594" s="1">
        <v>43483.446793981479</v>
      </c>
      <c r="F594">
        <v>1</v>
      </c>
      <c r="G594" t="s">
        <v>476</v>
      </c>
      <c r="H594">
        <v>340</v>
      </c>
      <c r="I594" s="1">
        <v>43491.708333333336</v>
      </c>
      <c r="J594" s="2">
        <f t="shared" si="27"/>
        <v>1</v>
      </c>
      <c r="K594" s="2" t="str">
        <f>IFERROR(VLOOKUP(A594,Aux!A:B,2,0),"Outros")</f>
        <v>Municípios</v>
      </c>
      <c r="L594" s="2">
        <f t="shared" si="28"/>
        <v>2019</v>
      </c>
      <c r="M594">
        <f t="shared" si="29"/>
        <v>3</v>
      </c>
    </row>
    <row r="595" spans="1:13" x14ac:dyDescent="0.35">
      <c r="A595" t="s">
        <v>9</v>
      </c>
      <c r="B595">
        <v>506673626</v>
      </c>
      <c r="C595">
        <v>155261</v>
      </c>
      <c r="D595" t="s">
        <v>993</v>
      </c>
      <c r="E595" s="1">
        <v>43483.456284722219</v>
      </c>
      <c r="F595">
        <v>1</v>
      </c>
      <c r="G595" t="s">
        <v>11</v>
      </c>
      <c r="H595">
        <v>360</v>
      </c>
      <c r="I595" s="1">
        <v>43491.999305555553</v>
      </c>
      <c r="J595" s="2">
        <f t="shared" si="27"/>
        <v>1</v>
      </c>
      <c r="K595" s="2" t="str">
        <f>IFERROR(VLOOKUP(A595,Aux!A:B,2,0),"Outros")</f>
        <v>Municípios</v>
      </c>
      <c r="L595" s="2">
        <f t="shared" si="28"/>
        <v>2019</v>
      </c>
      <c r="M595">
        <f t="shared" si="29"/>
        <v>3</v>
      </c>
    </row>
    <row r="596" spans="1:13" x14ac:dyDescent="0.35">
      <c r="A596" t="s">
        <v>465</v>
      </c>
      <c r="B596">
        <v>600084779</v>
      </c>
      <c r="C596">
        <v>155262</v>
      </c>
      <c r="E596" s="1">
        <v>43483.456354166665</v>
      </c>
      <c r="F596">
        <v>3</v>
      </c>
      <c r="G596" t="s">
        <v>622</v>
      </c>
      <c r="H596">
        <v>340</v>
      </c>
      <c r="I596" s="1">
        <v>43513.708333333336</v>
      </c>
      <c r="J596" s="2">
        <f t="shared" si="27"/>
        <v>1</v>
      </c>
      <c r="K596" s="2" t="str">
        <f>IFERROR(VLOOKUP(A596,Aux!A:B,2,0),"Outros")</f>
        <v>Outros</v>
      </c>
      <c r="L596" s="2">
        <f t="shared" si="28"/>
        <v>2019</v>
      </c>
      <c r="M596">
        <f t="shared" si="29"/>
        <v>3</v>
      </c>
    </row>
    <row r="597" spans="1:13" x14ac:dyDescent="0.35">
      <c r="A597" t="s">
        <v>92</v>
      </c>
      <c r="B597">
        <v>506037258</v>
      </c>
      <c r="C597">
        <v>155263</v>
      </c>
      <c r="E597" s="1">
        <v>43483.460023148145</v>
      </c>
      <c r="F597">
        <v>1</v>
      </c>
      <c r="G597" t="s">
        <v>33</v>
      </c>
      <c r="H597">
        <v>400</v>
      </c>
      <c r="J597" s="2">
        <f t="shared" si="27"/>
        <v>1</v>
      </c>
      <c r="K597" s="2" t="str">
        <f>IFERROR(VLOOKUP(A597,Aux!A:B,2,0),"Outros")</f>
        <v>Municípios</v>
      </c>
      <c r="L597" s="2">
        <f t="shared" si="28"/>
        <v>2019</v>
      </c>
      <c r="M597">
        <f t="shared" si="29"/>
        <v>3</v>
      </c>
    </row>
    <row r="598" spans="1:13" x14ac:dyDescent="0.35">
      <c r="A598" t="s">
        <v>464</v>
      </c>
      <c r="B598">
        <v>512026840</v>
      </c>
      <c r="C598">
        <v>155264</v>
      </c>
      <c r="D598" t="s">
        <v>972</v>
      </c>
      <c r="E598" s="1">
        <v>43483.460868055554</v>
      </c>
      <c r="F598">
        <v>3</v>
      </c>
      <c r="G598" t="s">
        <v>356</v>
      </c>
      <c r="H598">
        <v>5</v>
      </c>
      <c r="I598" s="1">
        <v>43525.999305555553</v>
      </c>
      <c r="J598" s="2">
        <f t="shared" si="27"/>
        <v>1</v>
      </c>
      <c r="K598" s="2" t="str">
        <f>IFERROR(VLOOKUP(A598,Aux!A:B,2,0),"Outros")</f>
        <v>Outros</v>
      </c>
      <c r="L598" s="2">
        <f t="shared" si="28"/>
        <v>2019</v>
      </c>
      <c r="M598">
        <f t="shared" si="29"/>
        <v>3</v>
      </c>
    </row>
    <row r="599" spans="1:13" x14ac:dyDescent="0.35">
      <c r="A599" t="s">
        <v>9</v>
      </c>
      <c r="B599">
        <v>506673626</v>
      </c>
      <c r="C599">
        <v>155265</v>
      </c>
      <c r="D599" t="s">
        <v>946</v>
      </c>
      <c r="E599" s="1">
        <v>43483.462048611109</v>
      </c>
      <c r="F599">
        <v>1</v>
      </c>
      <c r="G599" t="s">
        <v>11</v>
      </c>
      <c r="H599">
        <v>360</v>
      </c>
      <c r="I599" s="1">
        <v>43496.999305555553</v>
      </c>
      <c r="J599" s="2">
        <f t="shared" si="27"/>
        <v>1</v>
      </c>
      <c r="K599" s="2" t="str">
        <f>IFERROR(VLOOKUP(A599,Aux!A:B,2,0),"Outros")</f>
        <v>Municípios</v>
      </c>
      <c r="L599" s="2">
        <f t="shared" si="28"/>
        <v>2019</v>
      </c>
      <c r="M599">
        <f t="shared" si="29"/>
        <v>3</v>
      </c>
    </row>
    <row r="600" spans="1:13" x14ac:dyDescent="0.35">
      <c r="A600" t="s">
        <v>389</v>
      </c>
      <c r="B600">
        <v>506722422</v>
      </c>
      <c r="C600">
        <v>155266</v>
      </c>
      <c r="E600" s="1">
        <v>43483.463888888888</v>
      </c>
      <c r="F600">
        <v>1</v>
      </c>
      <c r="G600" t="s">
        <v>33</v>
      </c>
      <c r="H600">
        <v>400</v>
      </c>
      <c r="J600" s="2">
        <f t="shared" si="27"/>
        <v>1</v>
      </c>
      <c r="K600" s="2" t="str">
        <f>IFERROR(VLOOKUP(A600,Aux!A:B,2,0),"Outros")</f>
        <v>Municípios</v>
      </c>
      <c r="L600" s="2">
        <f t="shared" si="28"/>
        <v>2019</v>
      </c>
      <c r="M600">
        <f t="shared" si="29"/>
        <v>3</v>
      </c>
    </row>
    <row r="601" spans="1:13" x14ac:dyDescent="0.35">
      <c r="A601" t="s">
        <v>9</v>
      </c>
      <c r="B601">
        <v>506673626</v>
      </c>
      <c r="C601">
        <v>155267</v>
      </c>
      <c r="D601" t="s">
        <v>947</v>
      </c>
      <c r="E601" s="1">
        <v>43483.474039351851</v>
      </c>
      <c r="F601">
        <v>13</v>
      </c>
      <c r="G601" t="s">
        <v>11</v>
      </c>
      <c r="H601">
        <v>360</v>
      </c>
      <c r="I601" s="1">
        <v>43491.999305555553</v>
      </c>
      <c r="J601" s="2">
        <f t="shared" si="27"/>
        <v>1</v>
      </c>
      <c r="K601" s="2" t="str">
        <f>IFERROR(VLOOKUP(A601,Aux!A:B,2,0),"Outros")</f>
        <v>Municípios</v>
      </c>
      <c r="L601" s="2">
        <f t="shared" si="28"/>
        <v>2019</v>
      </c>
      <c r="M601">
        <f t="shared" si="29"/>
        <v>3</v>
      </c>
    </row>
    <row r="602" spans="1:13" x14ac:dyDescent="0.35">
      <c r="A602" t="s">
        <v>226</v>
      </c>
      <c r="B602">
        <v>506792382</v>
      </c>
      <c r="C602">
        <v>155269</v>
      </c>
      <c r="E602" s="1">
        <v>43483.493321759262</v>
      </c>
      <c r="F602">
        <v>3</v>
      </c>
      <c r="G602" t="s">
        <v>228</v>
      </c>
      <c r="H602">
        <v>5</v>
      </c>
      <c r="I602" s="1">
        <v>43495.999305555553</v>
      </c>
      <c r="J602" s="2">
        <f t="shared" si="27"/>
        <v>1</v>
      </c>
      <c r="K602" s="2" t="str">
        <f>IFERROR(VLOOKUP(A602,Aux!A:B,2,0),"Outros")</f>
        <v>Municípios</v>
      </c>
      <c r="L602" s="2">
        <f t="shared" si="28"/>
        <v>2019</v>
      </c>
      <c r="M602">
        <f t="shared" si="29"/>
        <v>3</v>
      </c>
    </row>
    <row r="603" spans="1:13" x14ac:dyDescent="0.35">
      <c r="A603" t="s">
        <v>12</v>
      </c>
      <c r="B603">
        <v>508481287</v>
      </c>
      <c r="C603">
        <v>155270</v>
      </c>
      <c r="E603" s="1">
        <v>43483.512037037035</v>
      </c>
      <c r="F603">
        <v>3</v>
      </c>
      <c r="G603" t="s">
        <v>14</v>
      </c>
      <c r="H603">
        <v>360</v>
      </c>
      <c r="I603" s="1">
        <v>43492.708333333336</v>
      </c>
      <c r="J603" s="2">
        <f t="shared" si="27"/>
        <v>1</v>
      </c>
      <c r="K603" s="2" t="str">
        <f>IFERROR(VLOOKUP(A603,Aux!A:B,2,0),"Outros")</f>
        <v>Hospitais</v>
      </c>
      <c r="L603" s="2">
        <f t="shared" si="28"/>
        <v>2019</v>
      </c>
      <c r="M603">
        <f t="shared" si="29"/>
        <v>3</v>
      </c>
    </row>
    <row r="604" spans="1:13" x14ac:dyDescent="0.35">
      <c r="A604" t="s">
        <v>15</v>
      </c>
      <c r="B604">
        <v>503541567</v>
      </c>
      <c r="C604">
        <v>155275</v>
      </c>
      <c r="E604" s="1">
        <v>43483.557037037041</v>
      </c>
      <c r="F604">
        <v>3</v>
      </c>
      <c r="G604" t="s">
        <v>481</v>
      </c>
      <c r="H604">
        <v>340</v>
      </c>
      <c r="I604" s="1">
        <v>43491.999305555553</v>
      </c>
      <c r="J604" s="2">
        <f t="shared" si="27"/>
        <v>1</v>
      </c>
      <c r="K604" s="2" t="str">
        <f>IFERROR(VLOOKUP(A604,Aux!A:B,2,0),"Outros")</f>
        <v>Municípios</v>
      </c>
      <c r="L604" s="2">
        <f t="shared" si="28"/>
        <v>2019</v>
      </c>
      <c r="M604">
        <f t="shared" si="29"/>
        <v>3</v>
      </c>
    </row>
    <row r="605" spans="1:13" x14ac:dyDescent="0.35">
      <c r="A605" t="s">
        <v>599</v>
      </c>
      <c r="B605">
        <v>680012907</v>
      </c>
      <c r="C605">
        <v>155276</v>
      </c>
      <c r="D605" t="s">
        <v>948</v>
      </c>
      <c r="E605" s="1">
        <v>43483.581238425926</v>
      </c>
      <c r="F605">
        <v>13</v>
      </c>
      <c r="G605" t="s">
        <v>476</v>
      </c>
      <c r="H605">
        <v>360</v>
      </c>
      <c r="I605" s="1">
        <v>43494.999305555553</v>
      </c>
      <c r="J605" s="2">
        <f t="shared" si="27"/>
        <v>1</v>
      </c>
      <c r="K605" s="2" t="str">
        <f>IFERROR(VLOOKUP(A605,Aux!A:B,2,0),"Outros")</f>
        <v>Águas e resíduos</v>
      </c>
      <c r="L605" s="2">
        <f t="shared" si="28"/>
        <v>2019</v>
      </c>
      <c r="M605">
        <f t="shared" si="29"/>
        <v>3</v>
      </c>
    </row>
    <row r="606" spans="1:13" x14ac:dyDescent="0.35">
      <c r="A606" t="s">
        <v>599</v>
      </c>
      <c r="B606">
        <v>680012907</v>
      </c>
      <c r="C606">
        <v>155277</v>
      </c>
      <c r="D606" t="s">
        <v>994</v>
      </c>
      <c r="E606" s="1">
        <v>43483.594340277778</v>
      </c>
      <c r="F606">
        <v>3</v>
      </c>
      <c r="G606" t="s">
        <v>476</v>
      </c>
      <c r="H606">
        <v>360</v>
      </c>
      <c r="I606" s="1">
        <v>43536.999305555553</v>
      </c>
      <c r="J606" s="2">
        <f t="shared" si="27"/>
        <v>1</v>
      </c>
      <c r="K606" s="2" t="str">
        <f>IFERROR(VLOOKUP(A606,Aux!A:B,2,0),"Outros")</f>
        <v>Águas e resíduos</v>
      </c>
      <c r="L606" s="2">
        <f t="shared" si="28"/>
        <v>2019</v>
      </c>
      <c r="M606">
        <f t="shared" si="29"/>
        <v>3</v>
      </c>
    </row>
    <row r="607" spans="1:13" x14ac:dyDescent="0.35">
      <c r="A607" t="s">
        <v>219</v>
      </c>
      <c r="B607">
        <v>505656000</v>
      </c>
      <c r="C607">
        <v>155278</v>
      </c>
      <c r="E607" s="1">
        <v>43483.605694444443</v>
      </c>
      <c r="F607">
        <v>3</v>
      </c>
      <c r="G607" t="s">
        <v>33</v>
      </c>
      <c r="H607">
        <v>400</v>
      </c>
      <c r="J607" s="2">
        <f t="shared" si="27"/>
        <v>1</v>
      </c>
      <c r="K607" s="2" t="str">
        <f>IFERROR(VLOOKUP(A607,Aux!A:B,2,0),"Outros")</f>
        <v>Municípios</v>
      </c>
      <c r="L607" s="2">
        <f t="shared" si="28"/>
        <v>2019</v>
      </c>
      <c r="M607">
        <f t="shared" si="29"/>
        <v>3</v>
      </c>
    </row>
    <row r="608" spans="1:13" x14ac:dyDescent="0.35">
      <c r="A608" t="s">
        <v>12</v>
      </c>
      <c r="B608">
        <v>508481287</v>
      </c>
      <c r="C608">
        <v>155279</v>
      </c>
      <c r="E608" s="1">
        <v>43483.612627314818</v>
      </c>
      <c r="F608">
        <v>3</v>
      </c>
      <c r="G608" t="s">
        <v>14</v>
      </c>
      <c r="H608">
        <v>360</v>
      </c>
      <c r="I608" s="1">
        <v>43499.708333333336</v>
      </c>
      <c r="J608" s="2">
        <f t="shared" si="27"/>
        <v>1</v>
      </c>
      <c r="K608" s="2" t="str">
        <f>IFERROR(VLOOKUP(A608,Aux!A:B,2,0),"Outros")</f>
        <v>Hospitais</v>
      </c>
      <c r="L608" s="2">
        <f t="shared" si="28"/>
        <v>2019</v>
      </c>
      <c r="M608">
        <f t="shared" si="29"/>
        <v>3</v>
      </c>
    </row>
    <row r="609" spans="1:13" x14ac:dyDescent="0.35">
      <c r="A609" t="s">
        <v>71</v>
      </c>
      <c r="B609">
        <v>500051054</v>
      </c>
      <c r="C609">
        <v>155280</v>
      </c>
      <c r="E609" s="1">
        <v>43483.613356481481</v>
      </c>
      <c r="F609">
        <v>14</v>
      </c>
      <c r="G609" t="s">
        <v>33</v>
      </c>
      <c r="H609">
        <v>400</v>
      </c>
      <c r="J609" s="2">
        <f t="shared" si="27"/>
        <v>1</v>
      </c>
      <c r="K609" s="2" t="str">
        <f>IFERROR(VLOOKUP(A609,Aux!A:B,2,0),"Outros")</f>
        <v>Municípios</v>
      </c>
      <c r="L609" s="2">
        <f t="shared" si="28"/>
        <v>2019</v>
      </c>
      <c r="M609">
        <f t="shared" si="29"/>
        <v>3</v>
      </c>
    </row>
    <row r="610" spans="1:13" x14ac:dyDescent="0.35">
      <c r="A610" t="s">
        <v>868</v>
      </c>
      <c r="B610">
        <v>509468322</v>
      </c>
      <c r="C610">
        <v>155281</v>
      </c>
      <c r="E610" s="1">
        <v>43483.616064814814</v>
      </c>
      <c r="F610">
        <v>3</v>
      </c>
      <c r="G610" t="s">
        <v>33</v>
      </c>
      <c r="H610">
        <v>1</v>
      </c>
      <c r="J610" s="2">
        <f t="shared" si="27"/>
        <v>1</v>
      </c>
      <c r="K610" s="2" t="str">
        <f>IFERROR(VLOOKUP(A610,Aux!A:B,2,0),"Outros")</f>
        <v>Outros</v>
      </c>
      <c r="L610" s="2">
        <f t="shared" si="28"/>
        <v>2019</v>
      </c>
      <c r="M610">
        <f t="shared" si="29"/>
        <v>3</v>
      </c>
    </row>
    <row r="611" spans="1:13" x14ac:dyDescent="0.35">
      <c r="A611" t="s">
        <v>578</v>
      </c>
      <c r="B611">
        <v>501112049</v>
      </c>
      <c r="C611">
        <v>155283</v>
      </c>
      <c r="D611" t="s">
        <v>733</v>
      </c>
      <c r="E611" s="1">
        <v>43483.61645833333</v>
      </c>
      <c r="F611">
        <v>13</v>
      </c>
      <c r="G611" t="s">
        <v>580</v>
      </c>
      <c r="H611">
        <v>360</v>
      </c>
      <c r="I611" s="1">
        <v>43535.708333333336</v>
      </c>
      <c r="J611" s="2">
        <f t="shared" si="27"/>
        <v>1</v>
      </c>
      <c r="K611" s="2" t="str">
        <f>IFERROR(VLOOKUP(A611,Aux!A:B,2,0),"Outros")</f>
        <v>Municípios</v>
      </c>
      <c r="L611" s="2">
        <f t="shared" si="28"/>
        <v>2019</v>
      </c>
      <c r="M611">
        <f t="shared" si="29"/>
        <v>3</v>
      </c>
    </row>
    <row r="612" spans="1:13" x14ac:dyDescent="0.35">
      <c r="A612" t="s">
        <v>53</v>
      </c>
      <c r="B612">
        <v>508195390</v>
      </c>
      <c r="C612">
        <v>155286</v>
      </c>
      <c r="E612" s="1">
        <v>43483.625162037039</v>
      </c>
      <c r="F612">
        <v>5</v>
      </c>
      <c r="G612" t="s">
        <v>33</v>
      </c>
      <c r="H612">
        <v>400</v>
      </c>
      <c r="J612" s="2">
        <f t="shared" si="27"/>
        <v>1</v>
      </c>
      <c r="K612" s="2" t="str">
        <f>IFERROR(VLOOKUP(A612,Aux!A:B,2,0),"Outros")</f>
        <v>Outros</v>
      </c>
      <c r="L612" s="2">
        <f t="shared" si="28"/>
        <v>2019</v>
      </c>
      <c r="M612">
        <f t="shared" si="29"/>
        <v>3</v>
      </c>
    </row>
    <row r="613" spans="1:13" x14ac:dyDescent="0.35">
      <c r="A613" t="s">
        <v>478</v>
      </c>
      <c r="B613">
        <v>507866673</v>
      </c>
      <c r="C613">
        <v>155287</v>
      </c>
      <c r="D613" t="s">
        <v>902</v>
      </c>
      <c r="E613" s="1">
        <v>43483.628391203703</v>
      </c>
      <c r="F613">
        <v>5</v>
      </c>
      <c r="G613" t="s">
        <v>33</v>
      </c>
      <c r="H613">
        <v>340</v>
      </c>
      <c r="I613" s="1">
        <v>43495.708333333336</v>
      </c>
      <c r="J613" s="2">
        <f t="shared" si="27"/>
        <v>1</v>
      </c>
      <c r="K613" s="2" t="str">
        <f>IFERROR(VLOOKUP(A613,Aux!A:B,2,0),"Outros")</f>
        <v>Outros</v>
      </c>
      <c r="L613" s="2">
        <f t="shared" si="28"/>
        <v>2019</v>
      </c>
      <c r="M613">
        <f t="shared" si="29"/>
        <v>3</v>
      </c>
    </row>
    <row r="614" spans="1:13" x14ac:dyDescent="0.35">
      <c r="A614" t="s">
        <v>362</v>
      </c>
      <c r="B614">
        <v>680017763</v>
      </c>
      <c r="C614">
        <v>155289</v>
      </c>
      <c r="D614" t="s">
        <v>949</v>
      </c>
      <c r="E614" s="1">
        <v>43483.626006944447</v>
      </c>
      <c r="F614">
        <v>1</v>
      </c>
      <c r="G614" t="s">
        <v>566</v>
      </c>
      <c r="H614">
        <v>360</v>
      </c>
      <c r="I614" s="1">
        <v>43490.989583333336</v>
      </c>
      <c r="J614" s="2">
        <f t="shared" si="27"/>
        <v>1</v>
      </c>
      <c r="K614" s="2" t="str">
        <f>IFERROR(VLOOKUP(A614,Aux!A:B,2,0),"Outros")</f>
        <v>Águas e resíduos</v>
      </c>
      <c r="L614" s="2">
        <f t="shared" si="28"/>
        <v>2019</v>
      </c>
      <c r="M614">
        <f t="shared" si="29"/>
        <v>3</v>
      </c>
    </row>
    <row r="615" spans="1:13" x14ac:dyDescent="0.35">
      <c r="A615" t="s">
        <v>112</v>
      </c>
      <c r="B615">
        <v>501144218</v>
      </c>
      <c r="C615">
        <v>155292</v>
      </c>
      <c r="D615" t="s">
        <v>873</v>
      </c>
      <c r="E615" s="1">
        <v>43483.62771990741</v>
      </c>
      <c r="F615">
        <v>1</v>
      </c>
      <c r="G615" t="s">
        <v>256</v>
      </c>
      <c r="H615">
        <v>360</v>
      </c>
      <c r="I615" s="1">
        <v>43498.75</v>
      </c>
      <c r="J615" s="2">
        <f t="shared" si="27"/>
        <v>1</v>
      </c>
      <c r="K615" s="2" t="str">
        <f>IFERROR(VLOOKUP(A615,Aux!A:B,2,0),"Outros")</f>
        <v>Municípios</v>
      </c>
      <c r="L615" s="2">
        <f t="shared" si="28"/>
        <v>2019</v>
      </c>
      <c r="M615">
        <f t="shared" si="29"/>
        <v>3</v>
      </c>
    </row>
    <row r="616" spans="1:13" x14ac:dyDescent="0.35">
      <c r="A616" t="s">
        <v>12</v>
      </c>
      <c r="B616">
        <v>508481287</v>
      </c>
      <c r="C616">
        <v>155293</v>
      </c>
      <c r="E616" s="1">
        <v>43483.63008101852</v>
      </c>
      <c r="F616">
        <v>1</v>
      </c>
      <c r="G616" t="s">
        <v>14</v>
      </c>
      <c r="H616">
        <v>5</v>
      </c>
      <c r="I616" s="1">
        <v>43489.708333333336</v>
      </c>
      <c r="J616" s="2">
        <f t="shared" si="27"/>
        <v>1</v>
      </c>
      <c r="K616" s="2" t="str">
        <f>IFERROR(VLOOKUP(A616,Aux!A:B,2,0),"Outros")</f>
        <v>Hospitais</v>
      </c>
      <c r="L616" s="2">
        <f t="shared" si="28"/>
        <v>2019</v>
      </c>
      <c r="M616">
        <f t="shared" si="29"/>
        <v>3</v>
      </c>
    </row>
    <row r="617" spans="1:13" x14ac:dyDescent="0.35">
      <c r="A617" t="s">
        <v>219</v>
      </c>
      <c r="B617">
        <v>505656000</v>
      </c>
      <c r="C617">
        <v>155294</v>
      </c>
      <c r="E617" s="1">
        <v>43483.630740740744</v>
      </c>
      <c r="F617">
        <v>3</v>
      </c>
      <c r="G617" t="s">
        <v>33</v>
      </c>
      <c r="H617">
        <v>400</v>
      </c>
      <c r="J617" s="2">
        <f t="shared" si="27"/>
        <v>1</v>
      </c>
      <c r="K617" s="2" t="str">
        <f>IFERROR(VLOOKUP(A617,Aux!A:B,2,0),"Outros")</f>
        <v>Municípios</v>
      </c>
      <c r="L617" s="2">
        <f t="shared" si="28"/>
        <v>2019</v>
      </c>
      <c r="M617">
        <f t="shared" si="29"/>
        <v>3</v>
      </c>
    </row>
    <row r="618" spans="1:13" x14ac:dyDescent="0.35">
      <c r="A618" t="s">
        <v>112</v>
      </c>
      <c r="B618">
        <v>501144218</v>
      </c>
      <c r="C618">
        <v>155295</v>
      </c>
      <c r="E618" s="1">
        <v>43483.638055555559</v>
      </c>
      <c r="F618">
        <v>1</v>
      </c>
      <c r="H618">
        <v>400</v>
      </c>
      <c r="J618" s="2">
        <f t="shared" si="27"/>
        <v>1</v>
      </c>
      <c r="K618" s="2" t="str">
        <f>IFERROR(VLOOKUP(A618,Aux!A:B,2,0),"Outros")</f>
        <v>Municípios</v>
      </c>
      <c r="L618" s="2">
        <f t="shared" si="28"/>
        <v>2019</v>
      </c>
      <c r="M618">
        <f t="shared" si="29"/>
        <v>3</v>
      </c>
    </row>
    <row r="619" spans="1:13" x14ac:dyDescent="0.35">
      <c r="A619" t="s">
        <v>275</v>
      </c>
      <c r="B619">
        <v>505187531</v>
      </c>
      <c r="C619">
        <v>155296</v>
      </c>
      <c r="D619" t="s">
        <v>734</v>
      </c>
      <c r="E619" s="1">
        <v>43483.651018518518</v>
      </c>
      <c r="F619">
        <v>13</v>
      </c>
      <c r="G619" t="s">
        <v>277</v>
      </c>
      <c r="H619">
        <v>360</v>
      </c>
      <c r="I619" s="1">
        <v>43497.999305555553</v>
      </c>
      <c r="J619" s="2">
        <f t="shared" si="27"/>
        <v>1</v>
      </c>
      <c r="K619" s="2" t="str">
        <f>IFERROR(VLOOKUP(A619,Aux!A:B,2,0),"Outros")</f>
        <v>Municípios</v>
      </c>
      <c r="L619" s="2">
        <f t="shared" si="28"/>
        <v>2019</v>
      </c>
      <c r="M619">
        <f t="shared" si="29"/>
        <v>3</v>
      </c>
    </row>
    <row r="620" spans="1:13" x14ac:dyDescent="0.35">
      <c r="A620" t="s">
        <v>92</v>
      </c>
      <c r="B620">
        <v>506037258</v>
      </c>
      <c r="C620">
        <v>155297</v>
      </c>
      <c r="D620" t="s">
        <v>799</v>
      </c>
      <c r="E620" s="1">
        <v>43483.651134259257</v>
      </c>
      <c r="F620">
        <v>1</v>
      </c>
      <c r="G620" t="s">
        <v>94</v>
      </c>
      <c r="H620">
        <v>340</v>
      </c>
      <c r="I620" s="1">
        <v>43491.708333333336</v>
      </c>
      <c r="J620" s="2">
        <f t="shared" si="27"/>
        <v>1</v>
      </c>
      <c r="K620" s="2" t="str">
        <f>IFERROR(VLOOKUP(A620,Aux!A:B,2,0),"Outros")</f>
        <v>Municípios</v>
      </c>
      <c r="L620" s="2">
        <f t="shared" si="28"/>
        <v>2019</v>
      </c>
      <c r="M620">
        <f t="shared" si="29"/>
        <v>3</v>
      </c>
    </row>
    <row r="621" spans="1:13" x14ac:dyDescent="0.35">
      <c r="A621" t="s">
        <v>607</v>
      </c>
      <c r="B621">
        <v>505985217</v>
      </c>
      <c r="C621">
        <v>155298</v>
      </c>
      <c r="E621" s="1">
        <v>43483.653923611113</v>
      </c>
      <c r="F621">
        <v>3</v>
      </c>
      <c r="G621" t="s">
        <v>33</v>
      </c>
      <c r="H621">
        <v>400</v>
      </c>
      <c r="J621" s="2">
        <f t="shared" si="27"/>
        <v>1</v>
      </c>
      <c r="K621" s="2" t="str">
        <f>IFERROR(VLOOKUP(A621,Aux!A:B,2,0),"Outros")</f>
        <v>Municípios</v>
      </c>
      <c r="L621" s="2">
        <f t="shared" si="28"/>
        <v>2019</v>
      </c>
      <c r="M621">
        <f t="shared" si="29"/>
        <v>3</v>
      </c>
    </row>
    <row r="622" spans="1:13" x14ac:dyDescent="0.35">
      <c r="A622" t="s">
        <v>607</v>
      </c>
      <c r="B622">
        <v>505985217</v>
      </c>
      <c r="C622">
        <v>155303</v>
      </c>
      <c r="D622" t="s">
        <v>800</v>
      </c>
      <c r="E622" s="1">
        <v>43483.661886574075</v>
      </c>
      <c r="F622">
        <v>3</v>
      </c>
      <c r="G622" t="s">
        <v>801</v>
      </c>
      <c r="H622">
        <v>340</v>
      </c>
      <c r="I622" s="1">
        <v>43490</v>
      </c>
      <c r="J622" s="2">
        <f t="shared" si="27"/>
        <v>1</v>
      </c>
      <c r="K622" s="2" t="str">
        <f>IFERROR(VLOOKUP(A622,Aux!A:B,2,0),"Outros")</f>
        <v>Municípios</v>
      </c>
      <c r="L622" s="2">
        <f t="shared" si="28"/>
        <v>2019</v>
      </c>
      <c r="M622">
        <f t="shared" si="29"/>
        <v>3</v>
      </c>
    </row>
    <row r="623" spans="1:13" x14ac:dyDescent="0.35">
      <c r="A623" t="s">
        <v>92</v>
      </c>
      <c r="B623">
        <v>506037258</v>
      </c>
      <c r="C623">
        <v>155305</v>
      </c>
      <c r="D623" t="s">
        <v>995</v>
      </c>
      <c r="E623" s="1">
        <v>43483.667662037034</v>
      </c>
      <c r="F623">
        <v>13</v>
      </c>
      <c r="G623" t="s">
        <v>476</v>
      </c>
      <c r="H623">
        <v>340</v>
      </c>
      <c r="I623" s="1">
        <v>43491.708333333336</v>
      </c>
      <c r="J623" s="2">
        <f t="shared" si="27"/>
        <v>1</v>
      </c>
      <c r="K623" s="2" t="str">
        <f>IFERROR(VLOOKUP(A623,Aux!A:B,2,0),"Outros")</f>
        <v>Municípios</v>
      </c>
      <c r="L623" s="2">
        <f t="shared" si="28"/>
        <v>2019</v>
      </c>
      <c r="M623">
        <f t="shared" si="29"/>
        <v>3</v>
      </c>
    </row>
    <row r="624" spans="1:13" x14ac:dyDescent="0.35">
      <c r="A624" t="s">
        <v>150</v>
      </c>
      <c r="B624">
        <v>505309939</v>
      </c>
      <c r="C624">
        <v>155308</v>
      </c>
      <c r="E624" s="1">
        <v>43483.7034375</v>
      </c>
      <c r="F624">
        <v>1</v>
      </c>
      <c r="G624" t="s">
        <v>33</v>
      </c>
      <c r="H624">
        <v>400</v>
      </c>
      <c r="J624" s="2">
        <f t="shared" si="27"/>
        <v>1</v>
      </c>
      <c r="K624" s="2" t="str">
        <f>IFERROR(VLOOKUP(A624,Aux!A:B,2,0),"Outros")</f>
        <v>Municípios</v>
      </c>
      <c r="L624" s="2">
        <f t="shared" si="28"/>
        <v>2019</v>
      </c>
      <c r="M624">
        <f t="shared" si="29"/>
        <v>3</v>
      </c>
    </row>
    <row r="625" spans="1:13" x14ac:dyDescent="0.35">
      <c r="A625" t="s">
        <v>150</v>
      </c>
      <c r="B625">
        <v>505309939</v>
      </c>
      <c r="C625">
        <v>155309</v>
      </c>
      <c r="E625" s="1">
        <v>43483.704363425924</v>
      </c>
      <c r="F625">
        <v>1</v>
      </c>
      <c r="G625" t="s">
        <v>152</v>
      </c>
      <c r="H625">
        <v>360</v>
      </c>
      <c r="I625" s="1">
        <v>43487.6875</v>
      </c>
      <c r="J625" s="2">
        <f t="shared" si="27"/>
        <v>1</v>
      </c>
      <c r="K625" s="2" t="str">
        <f>IFERROR(VLOOKUP(A625,Aux!A:B,2,0),"Outros")</f>
        <v>Municípios</v>
      </c>
      <c r="L625" s="2">
        <f t="shared" si="28"/>
        <v>2019</v>
      </c>
      <c r="M625">
        <f t="shared" si="29"/>
        <v>3</v>
      </c>
    </row>
    <row r="626" spans="1:13" x14ac:dyDescent="0.35">
      <c r="A626" t="s">
        <v>108</v>
      </c>
      <c r="B626">
        <v>501222634</v>
      </c>
      <c r="C626">
        <v>155311</v>
      </c>
      <c r="D626" t="s">
        <v>735</v>
      </c>
      <c r="E626" s="1">
        <v>43483.723576388889</v>
      </c>
      <c r="F626">
        <v>1</v>
      </c>
      <c r="G626" t="s">
        <v>736</v>
      </c>
      <c r="H626">
        <v>360</v>
      </c>
      <c r="I626" s="1">
        <v>43487.999305555553</v>
      </c>
      <c r="J626" s="2">
        <f t="shared" si="27"/>
        <v>1</v>
      </c>
      <c r="K626" s="2" t="str">
        <f>IFERROR(VLOOKUP(A626,Aux!A:B,2,0),"Outros")</f>
        <v>Municípios</v>
      </c>
      <c r="L626" s="2">
        <f t="shared" si="28"/>
        <v>2019</v>
      </c>
      <c r="M626">
        <f t="shared" si="29"/>
        <v>3</v>
      </c>
    </row>
    <row r="627" spans="1:13" x14ac:dyDescent="0.35">
      <c r="A627" t="s">
        <v>464</v>
      </c>
      <c r="B627">
        <v>512026840</v>
      </c>
      <c r="C627">
        <v>155312</v>
      </c>
      <c r="E627" s="1">
        <v>43483.757407407407</v>
      </c>
      <c r="F627">
        <v>3</v>
      </c>
      <c r="G627" t="s">
        <v>33</v>
      </c>
      <c r="H627">
        <v>400</v>
      </c>
      <c r="J627" s="2">
        <f t="shared" si="27"/>
        <v>1</v>
      </c>
      <c r="K627" s="2" t="str">
        <f>IFERROR(VLOOKUP(A627,Aux!A:B,2,0),"Outros")</f>
        <v>Outros</v>
      </c>
      <c r="L627" s="2">
        <f t="shared" si="28"/>
        <v>2019</v>
      </c>
      <c r="M627">
        <f t="shared" si="29"/>
        <v>3</v>
      </c>
    </row>
    <row r="628" spans="1:13" x14ac:dyDescent="0.35">
      <c r="A628" t="s">
        <v>464</v>
      </c>
      <c r="B628">
        <v>512026840</v>
      </c>
      <c r="C628">
        <v>155327</v>
      </c>
      <c r="D628" t="s">
        <v>950</v>
      </c>
      <c r="E628" s="1">
        <v>43484.475324074076</v>
      </c>
      <c r="F628">
        <v>3</v>
      </c>
      <c r="G628" t="s">
        <v>951</v>
      </c>
      <c r="H628">
        <v>360</v>
      </c>
      <c r="I628" s="1">
        <v>43577.999305555553</v>
      </c>
      <c r="J628" s="2">
        <f t="shared" si="27"/>
        <v>1</v>
      </c>
      <c r="K628" s="2" t="str">
        <f>IFERROR(VLOOKUP(A628,Aux!A:B,2,0),"Outros")</f>
        <v>Outros</v>
      </c>
      <c r="L628" s="2">
        <f t="shared" si="28"/>
        <v>2019</v>
      </c>
      <c r="M628">
        <f t="shared" si="29"/>
        <v>3</v>
      </c>
    </row>
    <row r="629" spans="1:13" x14ac:dyDescent="0.35">
      <c r="A629" t="s">
        <v>127</v>
      </c>
      <c r="B629">
        <v>506874915</v>
      </c>
      <c r="C629">
        <v>155347</v>
      </c>
      <c r="E629" s="1">
        <v>43486.381631944445</v>
      </c>
      <c r="F629">
        <v>13</v>
      </c>
      <c r="G629" t="s">
        <v>922</v>
      </c>
      <c r="H629">
        <v>360</v>
      </c>
      <c r="I629" s="1">
        <v>43493.999305555553</v>
      </c>
      <c r="J629" s="2">
        <f t="shared" si="27"/>
        <v>1</v>
      </c>
      <c r="K629" s="2" t="str">
        <f>IFERROR(VLOOKUP(A629,Aux!A:B,2,0),"Outros")</f>
        <v>Outros</v>
      </c>
      <c r="L629" s="2">
        <f t="shared" si="28"/>
        <v>2019</v>
      </c>
      <c r="M629">
        <f t="shared" si="29"/>
        <v>4</v>
      </c>
    </row>
    <row r="630" spans="1:13" x14ac:dyDescent="0.35">
      <c r="A630" t="s">
        <v>12</v>
      </c>
      <c r="B630">
        <v>508481287</v>
      </c>
      <c r="C630">
        <v>155348</v>
      </c>
      <c r="E630" s="1">
        <v>43486.396122685182</v>
      </c>
      <c r="F630">
        <v>1</v>
      </c>
      <c r="G630" t="s">
        <v>14</v>
      </c>
      <c r="H630">
        <v>360</v>
      </c>
      <c r="I630" s="1">
        <v>43488.625</v>
      </c>
      <c r="J630" s="2">
        <f t="shared" si="27"/>
        <v>1</v>
      </c>
      <c r="K630" s="2" t="str">
        <f>IFERROR(VLOOKUP(A630,Aux!A:B,2,0),"Outros")</f>
        <v>Hospitais</v>
      </c>
      <c r="L630" s="2">
        <f t="shared" si="28"/>
        <v>2019</v>
      </c>
      <c r="M630">
        <f t="shared" si="29"/>
        <v>4</v>
      </c>
    </row>
    <row r="631" spans="1:13" x14ac:dyDescent="0.35">
      <c r="A631" t="s">
        <v>578</v>
      </c>
      <c r="B631">
        <v>501112049</v>
      </c>
      <c r="C631">
        <v>155349</v>
      </c>
      <c r="E631" s="1">
        <v>43486.409178240741</v>
      </c>
      <c r="F631">
        <v>3</v>
      </c>
      <c r="G631" t="s">
        <v>33</v>
      </c>
      <c r="H631">
        <v>400</v>
      </c>
      <c r="J631" s="2">
        <f t="shared" si="27"/>
        <v>1</v>
      </c>
      <c r="K631" s="2" t="str">
        <f>IFERROR(VLOOKUP(A631,Aux!A:B,2,0),"Outros")</f>
        <v>Municípios</v>
      </c>
      <c r="L631" s="2">
        <f t="shared" si="28"/>
        <v>2019</v>
      </c>
      <c r="M631">
        <f t="shared" si="29"/>
        <v>4</v>
      </c>
    </row>
    <row r="632" spans="1:13" x14ac:dyDescent="0.35">
      <c r="A632" t="s">
        <v>903</v>
      </c>
      <c r="B632">
        <v>680001069</v>
      </c>
      <c r="C632">
        <v>155350</v>
      </c>
      <c r="E632" s="1">
        <v>43486.421770833331</v>
      </c>
      <c r="F632">
        <v>13</v>
      </c>
      <c r="G632" t="s">
        <v>110</v>
      </c>
      <c r="H632">
        <v>340</v>
      </c>
      <c r="I632" s="1">
        <v>43491.999305555553</v>
      </c>
      <c r="J632" s="2">
        <f t="shared" si="27"/>
        <v>1</v>
      </c>
      <c r="K632" s="2" t="str">
        <f>IFERROR(VLOOKUP(A632,Aux!A:B,2,0),"Outros")</f>
        <v>Municípios</v>
      </c>
      <c r="L632" s="2">
        <f t="shared" si="28"/>
        <v>2019</v>
      </c>
      <c r="M632">
        <f t="shared" si="29"/>
        <v>4</v>
      </c>
    </row>
    <row r="633" spans="1:13" x14ac:dyDescent="0.35">
      <c r="A633" t="s">
        <v>150</v>
      </c>
      <c r="B633">
        <v>505309939</v>
      </c>
      <c r="C633">
        <v>155351</v>
      </c>
      <c r="D633" t="s">
        <v>952</v>
      </c>
      <c r="E633" s="1">
        <v>43486.435972222222</v>
      </c>
      <c r="F633">
        <v>1</v>
      </c>
      <c r="G633" t="s">
        <v>152</v>
      </c>
      <c r="H633">
        <v>360</v>
      </c>
      <c r="I633" s="1">
        <v>43489.6875</v>
      </c>
      <c r="J633" s="2">
        <f t="shared" si="27"/>
        <v>1</v>
      </c>
      <c r="K633" s="2" t="str">
        <f>IFERROR(VLOOKUP(A633,Aux!A:B,2,0),"Outros")</f>
        <v>Municípios</v>
      </c>
      <c r="L633" s="2">
        <f t="shared" si="28"/>
        <v>2019</v>
      </c>
      <c r="M633">
        <f t="shared" si="29"/>
        <v>4</v>
      </c>
    </row>
    <row r="634" spans="1:13" x14ac:dyDescent="0.35">
      <c r="A634" t="s">
        <v>127</v>
      </c>
      <c r="B634">
        <v>506874915</v>
      </c>
      <c r="C634">
        <v>155352</v>
      </c>
      <c r="D634" t="s">
        <v>1013</v>
      </c>
      <c r="E634" s="1">
        <v>43486.45484953704</v>
      </c>
      <c r="F634">
        <v>13</v>
      </c>
      <c r="G634" t="s">
        <v>922</v>
      </c>
      <c r="H634">
        <v>360</v>
      </c>
      <c r="I634" s="1">
        <v>43493.999305555553</v>
      </c>
      <c r="J634" s="2">
        <f t="shared" si="27"/>
        <v>1</v>
      </c>
      <c r="K634" s="2" t="str">
        <f>IFERROR(VLOOKUP(A634,Aux!A:B,2,0),"Outros")</f>
        <v>Outros</v>
      </c>
      <c r="L634" s="2">
        <f t="shared" si="28"/>
        <v>2019</v>
      </c>
      <c r="M634">
        <f t="shared" si="29"/>
        <v>4</v>
      </c>
    </row>
    <row r="635" spans="1:13" x14ac:dyDescent="0.35">
      <c r="A635" t="s">
        <v>578</v>
      </c>
      <c r="B635">
        <v>501112049</v>
      </c>
      <c r="C635">
        <v>155354</v>
      </c>
      <c r="D635" t="s">
        <v>874</v>
      </c>
      <c r="E635" s="1">
        <v>43486.469409722224</v>
      </c>
      <c r="F635">
        <v>13</v>
      </c>
      <c r="G635" t="s">
        <v>580</v>
      </c>
      <c r="H635">
        <v>5</v>
      </c>
      <c r="I635" s="1">
        <v>43494.666666666664</v>
      </c>
      <c r="J635" s="2">
        <f t="shared" si="27"/>
        <v>1</v>
      </c>
      <c r="K635" s="2" t="str">
        <f>IFERROR(VLOOKUP(A635,Aux!A:B,2,0),"Outros")</f>
        <v>Municípios</v>
      </c>
      <c r="L635" s="2">
        <f t="shared" si="28"/>
        <v>2019</v>
      </c>
      <c r="M635">
        <f t="shared" si="29"/>
        <v>4</v>
      </c>
    </row>
    <row r="636" spans="1:13" x14ac:dyDescent="0.35">
      <c r="A636" t="s">
        <v>37</v>
      </c>
      <c r="B636">
        <v>506187543</v>
      </c>
      <c r="C636">
        <v>155355</v>
      </c>
      <c r="D636" t="s">
        <v>973</v>
      </c>
      <c r="E636" s="1">
        <v>43486.470520833333</v>
      </c>
      <c r="F636">
        <v>1</v>
      </c>
      <c r="G636" t="s">
        <v>192</v>
      </c>
      <c r="H636">
        <v>360</v>
      </c>
      <c r="I636" s="1">
        <v>43491.999305555553</v>
      </c>
      <c r="J636" s="2">
        <f t="shared" si="27"/>
        <v>1</v>
      </c>
      <c r="K636" s="2" t="str">
        <f>IFERROR(VLOOKUP(A636,Aux!A:B,2,0),"Outros")</f>
        <v>Municípios</v>
      </c>
      <c r="L636" s="2">
        <f t="shared" si="28"/>
        <v>2019</v>
      </c>
      <c r="M636">
        <f t="shared" si="29"/>
        <v>4</v>
      </c>
    </row>
    <row r="637" spans="1:13" x14ac:dyDescent="0.35">
      <c r="A637" t="s">
        <v>308</v>
      </c>
      <c r="B637">
        <v>504884620</v>
      </c>
      <c r="C637">
        <v>155358</v>
      </c>
      <c r="E637" s="1">
        <v>43486.474618055552</v>
      </c>
      <c r="F637">
        <v>13</v>
      </c>
      <c r="G637" t="s">
        <v>643</v>
      </c>
      <c r="H637">
        <v>5</v>
      </c>
      <c r="I637" s="1">
        <v>43493.708333333336</v>
      </c>
      <c r="J637" s="2">
        <f t="shared" si="27"/>
        <v>1</v>
      </c>
      <c r="K637" s="2" t="str">
        <f>IFERROR(VLOOKUP(A637,Aux!A:B,2,0),"Outros")</f>
        <v>Municípios</v>
      </c>
      <c r="L637" s="2">
        <f t="shared" si="28"/>
        <v>2019</v>
      </c>
      <c r="M637">
        <f t="shared" si="29"/>
        <v>4</v>
      </c>
    </row>
    <row r="638" spans="1:13" x14ac:dyDescent="0.35">
      <c r="A638" t="s">
        <v>57</v>
      </c>
      <c r="B638">
        <v>501294104</v>
      </c>
      <c r="C638">
        <v>155360</v>
      </c>
      <c r="E638" s="1">
        <v>43486.484074074076</v>
      </c>
      <c r="F638">
        <v>1</v>
      </c>
      <c r="G638" t="s">
        <v>103</v>
      </c>
      <c r="H638">
        <v>360</v>
      </c>
      <c r="I638" s="1">
        <v>43489.999305555553</v>
      </c>
      <c r="J638" s="2">
        <f t="shared" si="27"/>
        <v>1</v>
      </c>
      <c r="K638" s="2" t="str">
        <f>IFERROR(VLOOKUP(A638,Aux!A:B,2,0),"Outros")</f>
        <v>Municípios</v>
      </c>
      <c r="L638" s="2">
        <f t="shared" si="28"/>
        <v>2019</v>
      </c>
      <c r="M638">
        <f t="shared" si="29"/>
        <v>4</v>
      </c>
    </row>
    <row r="639" spans="1:13" x14ac:dyDescent="0.35">
      <c r="A639" t="s">
        <v>140</v>
      </c>
      <c r="B639">
        <v>506614913</v>
      </c>
      <c r="C639">
        <v>155361</v>
      </c>
      <c r="D639" t="s">
        <v>1014</v>
      </c>
      <c r="E639" s="1">
        <v>43486.484317129631</v>
      </c>
      <c r="F639">
        <v>1</v>
      </c>
      <c r="G639" t="s">
        <v>149</v>
      </c>
      <c r="H639">
        <v>360</v>
      </c>
      <c r="I639" s="1">
        <v>43491.999305555553</v>
      </c>
      <c r="J639" s="2">
        <f t="shared" si="27"/>
        <v>1</v>
      </c>
      <c r="K639" s="2" t="str">
        <f>IFERROR(VLOOKUP(A639,Aux!A:B,2,0),"Outros")</f>
        <v>Municípios</v>
      </c>
      <c r="L639" s="2">
        <f t="shared" si="28"/>
        <v>2019</v>
      </c>
      <c r="M639">
        <f t="shared" si="29"/>
        <v>4</v>
      </c>
    </row>
    <row r="640" spans="1:13" x14ac:dyDescent="0.35">
      <c r="A640" t="s">
        <v>71</v>
      </c>
      <c r="B640">
        <v>500051054</v>
      </c>
      <c r="C640">
        <v>155362</v>
      </c>
      <c r="E640" s="1">
        <v>43486.49523148148</v>
      </c>
      <c r="F640">
        <v>13</v>
      </c>
      <c r="G640" t="s">
        <v>33</v>
      </c>
      <c r="H640">
        <v>1</v>
      </c>
      <c r="J640" s="2">
        <f t="shared" si="27"/>
        <v>1</v>
      </c>
      <c r="K640" s="2" t="str">
        <f>IFERROR(VLOOKUP(A640,Aux!A:B,2,0),"Outros")</f>
        <v>Municípios</v>
      </c>
      <c r="L640" s="2">
        <f t="shared" si="28"/>
        <v>2019</v>
      </c>
      <c r="M640">
        <f t="shared" si="29"/>
        <v>4</v>
      </c>
    </row>
    <row r="641" spans="1:13" x14ac:dyDescent="0.35">
      <c r="A641" t="s">
        <v>140</v>
      </c>
      <c r="B641">
        <v>506614913</v>
      </c>
      <c r="C641">
        <v>155363</v>
      </c>
      <c r="E641" s="1">
        <v>43486.496886574074</v>
      </c>
      <c r="F641">
        <v>1</v>
      </c>
      <c r="G641" t="s">
        <v>33</v>
      </c>
      <c r="H641">
        <v>400</v>
      </c>
      <c r="J641" s="2">
        <f t="shared" si="27"/>
        <v>1</v>
      </c>
      <c r="K641" s="2" t="str">
        <f>IFERROR(VLOOKUP(A641,Aux!A:B,2,0),"Outros")</f>
        <v>Municípios</v>
      </c>
      <c r="L641" s="2">
        <f t="shared" si="28"/>
        <v>2019</v>
      </c>
      <c r="M641">
        <f t="shared" si="29"/>
        <v>4</v>
      </c>
    </row>
    <row r="642" spans="1:13" x14ac:dyDescent="0.35">
      <c r="A642" t="s">
        <v>140</v>
      </c>
      <c r="B642">
        <v>506614913</v>
      </c>
      <c r="C642">
        <v>155364</v>
      </c>
      <c r="E642" s="1">
        <v>43486.497106481482</v>
      </c>
      <c r="F642">
        <v>1</v>
      </c>
      <c r="G642" t="s">
        <v>33</v>
      </c>
      <c r="H642">
        <v>400</v>
      </c>
      <c r="J642" s="2">
        <f t="shared" ref="J642:J705" si="30">IF(C642=C641,"",1)</f>
        <v>1</v>
      </c>
      <c r="K642" s="2" t="str">
        <f>IFERROR(VLOOKUP(A642,Aux!A:B,2,0),"Outros")</f>
        <v>Municípios</v>
      </c>
      <c r="L642" s="2">
        <f t="shared" ref="L642:L705" si="31">YEAR(E642)</f>
        <v>2019</v>
      </c>
      <c r="M642">
        <f t="shared" ref="M642:M705" si="32">WEEKNUM(E642)</f>
        <v>4</v>
      </c>
    </row>
    <row r="643" spans="1:13" x14ac:dyDescent="0.35">
      <c r="A643" t="s">
        <v>63</v>
      </c>
      <c r="B643">
        <v>502098139</v>
      </c>
      <c r="C643">
        <v>155367</v>
      </c>
      <c r="E643" s="1">
        <v>43486.542141203703</v>
      </c>
      <c r="F643">
        <v>3</v>
      </c>
      <c r="G643" t="s">
        <v>33</v>
      </c>
      <c r="H643">
        <v>400</v>
      </c>
      <c r="J643" s="2">
        <f t="shared" si="30"/>
        <v>1</v>
      </c>
      <c r="K643" s="2" t="str">
        <f>IFERROR(VLOOKUP(A643,Aux!A:B,2,0),"Outros")</f>
        <v>Municípios</v>
      </c>
      <c r="L643" s="2">
        <f t="shared" si="31"/>
        <v>2019</v>
      </c>
      <c r="M643">
        <f t="shared" si="32"/>
        <v>4</v>
      </c>
    </row>
    <row r="644" spans="1:13" x14ac:dyDescent="0.35">
      <c r="A644" t="s">
        <v>130</v>
      </c>
      <c r="B644">
        <v>512103070</v>
      </c>
      <c r="C644">
        <v>155368</v>
      </c>
      <c r="D644" t="s">
        <v>593</v>
      </c>
      <c r="E644" s="1">
        <v>43486.549398148149</v>
      </c>
      <c r="F644">
        <v>1</v>
      </c>
      <c r="G644" t="s">
        <v>132</v>
      </c>
      <c r="H644">
        <v>360</v>
      </c>
      <c r="I644" s="1">
        <v>43491.999305555553</v>
      </c>
      <c r="J644" s="2">
        <f t="shared" si="30"/>
        <v>1</v>
      </c>
      <c r="K644" s="2" t="str">
        <f>IFERROR(VLOOKUP(A644,Aux!A:B,2,0),"Outros")</f>
        <v>Hospitais</v>
      </c>
      <c r="L644" s="2">
        <f t="shared" si="31"/>
        <v>2019</v>
      </c>
      <c r="M644">
        <f t="shared" si="32"/>
        <v>4</v>
      </c>
    </row>
    <row r="645" spans="1:13" x14ac:dyDescent="0.35">
      <c r="A645" t="s">
        <v>57</v>
      </c>
      <c r="B645">
        <v>501294104</v>
      </c>
      <c r="C645">
        <v>155369</v>
      </c>
      <c r="E645" s="1">
        <v>43486.592592592591</v>
      </c>
      <c r="F645">
        <v>1</v>
      </c>
      <c r="G645" t="s">
        <v>33</v>
      </c>
      <c r="H645">
        <v>400</v>
      </c>
      <c r="J645" s="2">
        <f t="shared" si="30"/>
        <v>1</v>
      </c>
      <c r="K645" s="2" t="str">
        <f>IFERROR(VLOOKUP(A645,Aux!A:B,2,0),"Outros")</f>
        <v>Municípios</v>
      </c>
      <c r="L645" s="2">
        <f t="shared" si="31"/>
        <v>2019</v>
      </c>
      <c r="M645">
        <f t="shared" si="32"/>
        <v>4</v>
      </c>
    </row>
    <row r="646" spans="1:13" x14ac:dyDescent="0.35">
      <c r="A646" t="s">
        <v>57</v>
      </c>
      <c r="B646">
        <v>501294104</v>
      </c>
      <c r="C646">
        <v>155370</v>
      </c>
      <c r="E646" s="1">
        <v>43486.593321759261</v>
      </c>
      <c r="F646">
        <v>1</v>
      </c>
      <c r="H646">
        <v>400</v>
      </c>
      <c r="J646" s="2">
        <f t="shared" si="30"/>
        <v>1</v>
      </c>
      <c r="K646" s="2" t="str">
        <f>IFERROR(VLOOKUP(A646,Aux!A:B,2,0),"Outros")</f>
        <v>Municípios</v>
      </c>
      <c r="L646" s="2">
        <f t="shared" si="31"/>
        <v>2019</v>
      </c>
      <c r="M646">
        <f t="shared" si="32"/>
        <v>4</v>
      </c>
    </row>
    <row r="647" spans="1:13" x14ac:dyDescent="0.35">
      <c r="A647" t="s">
        <v>12</v>
      </c>
      <c r="B647">
        <v>508481287</v>
      </c>
      <c r="C647">
        <v>155371</v>
      </c>
      <c r="D647" t="s">
        <v>833</v>
      </c>
      <c r="E647" s="1">
        <v>43486.599386574075</v>
      </c>
      <c r="F647">
        <v>1</v>
      </c>
      <c r="G647" t="s">
        <v>14</v>
      </c>
      <c r="H647">
        <v>360</v>
      </c>
      <c r="I647" s="1">
        <v>43489.708333333336</v>
      </c>
      <c r="J647" s="2">
        <f t="shared" si="30"/>
        <v>1</v>
      </c>
      <c r="K647" s="2" t="str">
        <f>IFERROR(VLOOKUP(A647,Aux!A:B,2,0),"Outros")</f>
        <v>Hospitais</v>
      </c>
      <c r="L647" s="2">
        <f t="shared" si="31"/>
        <v>2019</v>
      </c>
      <c r="M647">
        <f t="shared" si="32"/>
        <v>4</v>
      </c>
    </row>
    <row r="648" spans="1:13" x14ac:dyDescent="0.35">
      <c r="A648" t="s">
        <v>275</v>
      </c>
      <c r="B648">
        <v>505187531</v>
      </c>
      <c r="C648">
        <v>155372</v>
      </c>
      <c r="D648" t="s">
        <v>834</v>
      </c>
      <c r="E648" s="1">
        <v>43486.600428240738</v>
      </c>
      <c r="F648">
        <v>13</v>
      </c>
      <c r="G648" t="s">
        <v>605</v>
      </c>
      <c r="H648">
        <v>360</v>
      </c>
      <c r="I648" s="1">
        <v>43493.999305555553</v>
      </c>
      <c r="J648" s="2">
        <f t="shared" si="30"/>
        <v>1</v>
      </c>
      <c r="K648" s="2" t="str">
        <f>IFERROR(VLOOKUP(A648,Aux!A:B,2,0),"Outros")</f>
        <v>Municípios</v>
      </c>
      <c r="L648" s="2">
        <f t="shared" si="31"/>
        <v>2019</v>
      </c>
      <c r="M648">
        <f t="shared" si="32"/>
        <v>4</v>
      </c>
    </row>
    <row r="649" spans="1:13" x14ac:dyDescent="0.35">
      <c r="A649" t="s">
        <v>685</v>
      </c>
      <c r="B649">
        <v>505255391</v>
      </c>
      <c r="C649">
        <v>155376</v>
      </c>
      <c r="D649" t="s">
        <v>686</v>
      </c>
      <c r="E649" s="1">
        <v>43486.616956018515</v>
      </c>
      <c r="F649">
        <v>3</v>
      </c>
      <c r="G649" t="s">
        <v>687</v>
      </c>
      <c r="H649">
        <v>360</v>
      </c>
      <c r="I649" s="1">
        <v>43516.666666666664</v>
      </c>
      <c r="J649" s="2">
        <f t="shared" si="30"/>
        <v>1</v>
      </c>
      <c r="K649" s="2" t="str">
        <f>IFERROR(VLOOKUP(A649,Aux!A:B,2,0),"Outros")</f>
        <v>Outros</v>
      </c>
      <c r="L649" s="2">
        <f t="shared" si="31"/>
        <v>2019</v>
      </c>
      <c r="M649">
        <f t="shared" si="32"/>
        <v>4</v>
      </c>
    </row>
    <row r="650" spans="1:13" x14ac:dyDescent="0.35">
      <c r="A650" t="s">
        <v>336</v>
      </c>
      <c r="B650">
        <v>505170876</v>
      </c>
      <c r="C650">
        <v>155377</v>
      </c>
      <c r="E650" s="1">
        <v>43486.624016203707</v>
      </c>
      <c r="F650">
        <v>1</v>
      </c>
      <c r="H650">
        <v>400</v>
      </c>
      <c r="J650" s="2">
        <f t="shared" si="30"/>
        <v>1</v>
      </c>
      <c r="K650" s="2" t="str">
        <f>IFERROR(VLOOKUP(A650,Aux!A:B,2,0),"Outros")</f>
        <v>Municípios</v>
      </c>
      <c r="L650" s="2">
        <f t="shared" si="31"/>
        <v>2019</v>
      </c>
      <c r="M650">
        <f t="shared" si="32"/>
        <v>4</v>
      </c>
    </row>
    <row r="651" spans="1:13" x14ac:dyDescent="0.35">
      <c r="A651" t="s">
        <v>802</v>
      </c>
      <c r="B651">
        <v>510148921</v>
      </c>
      <c r="C651">
        <v>155378</v>
      </c>
      <c r="E651" s="1">
        <v>43486.624525462961</v>
      </c>
      <c r="F651">
        <v>13</v>
      </c>
      <c r="G651" t="s">
        <v>33</v>
      </c>
      <c r="H651">
        <v>1</v>
      </c>
      <c r="J651" s="2">
        <f t="shared" si="30"/>
        <v>1</v>
      </c>
      <c r="K651" s="2" t="str">
        <f>IFERROR(VLOOKUP(A651,Aux!A:B,2,0),"Outros")</f>
        <v>Outros</v>
      </c>
      <c r="L651" s="2">
        <f t="shared" si="31"/>
        <v>2019</v>
      </c>
      <c r="M651">
        <f t="shared" si="32"/>
        <v>4</v>
      </c>
    </row>
    <row r="652" spans="1:13" x14ac:dyDescent="0.35">
      <c r="A652" t="s">
        <v>71</v>
      </c>
      <c r="B652">
        <v>500051054</v>
      </c>
      <c r="C652">
        <v>155379</v>
      </c>
      <c r="D652" t="s">
        <v>688</v>
      </c>
      <c r="E652" s="1">
        <v>43486.628564814811</v>
      </c>
      <c r="F652">
        <v>3</v>
      </c>
      <c r="G652" t="s">
        <v>566</v>
      </c>
      <c r="H652">
        <v>360</v>
      </c>
      <c r="I652" s="1">
        <v>43498.791666666664</v>
      </c>
      <c r="J652" s="2">
        <f t="shared" si="30"/>
        <v>1</v>
      </c>
      <c r="K652" s="2" t="str">
        <f>IFERROR(VLOOKUP(A652,Aux!A:B,2,0),"Outros")</f>
        <v>Municípios</v>
      </c>
      <c r="L652" s="2">
        <f t="shared" si="31"/>
        <v>2019</v>
      </c>
      <c r="M652">
        <f t="shared" si="32"/>
        <v>4</v>
      </c>
    </row>
    <row r="653" spans="1:13" x14ac:dyDescent="0.35">
      <c r="A653" t="s">
        <v>45</v>
      </c>
      <c r="B653">
        <v>680021892</v>
      </c>
      <c r="C653">
        <v>155380</v>
      </c>
      <c r="D653" t="s">
        <v>482</v>
      </c>
      <c r="E653" s="1">
        <v>43486.631469907406</v>
      </c>
      <c r="F653">
        <v>1</v>
      </c>
      <c r="G653" t="s">
        <v>149</v>
      </c>
      <c r="H653">
        <v>360</v>
      </c>
      <c r="I653" s="1">
        <v>43493.999305555553</v>
      </c>
      <c r="J653" s="2">
        <f t="shared" si="30"/>
        <v>1</v>
      </c>
      <c r="K653" s="2" t="str">
        <f>IFERROR(VLOOKUP(A653,Aux!A:B,2,0),"Outros")</f>
        <v>Águas e resíduos</v>
      </c>
      <c r="L653" s="2">
        <f t="shared" si="31"/>
        <v>2019</v>
      </c>
      <c r="M653">
        <f t="shared" si="32"/>
        <v>4</v>
      </c>
    </row>
    <row r="654" spans="1:13" x14ac:dyDescent="0.35">
      <c r="A654" t="s">
        <v>57</v>
      </c>
      <c r="B654">
        <v>501294104</v>
      </c>
      <c r="C654">
        <v>155381</v>
      </c>
      <c r="D654" t="s">
        <v>803</v>
      </c>
      <c r="E654" s="1">
        <v>43486.631574074076</v>
      </c>
      <c r="F654">
        <v>1</v>
      </c>
      <c r="G654" t="s">
        <v>103</v>
      </c>
      <c r="H654">
        <v>360</v>
      </c>
      <c r="I654" s="1">
        <v>43489.999305555553</v>
      </c>
      <c r="J654" s="2">
        <f t="shared" si="30"/>
        <v>1</v>
      </c>
      <c r="K654" s="2" t="str">
        <f>IFERROR(VLOOKUP(A654,Aux!A:B,2,0),"Outros")</f>
        <v>Municípios</v>
      </c>
      <c r="L654" s="2">
        <f t="shared" si="31"/>
        <v>2019</v>
      </c>
      <c r="M654">
        <f t="shared" si="32"/>
        <v>4</v>
      </c>
    </row>
    <row r="655" spans="1:13" x14ac:dyDescent="0.35">
      <c r="A655" t="s">
        <v>41</v>
      </c>
      <c r="B655">
        <v>500192855</v>
      </c>
      <c r="C655">
        <v>155382</v>
      </c>
      <c r="E655" s="1">
        <v>43486.633831018517</v>
      </c>
      <c r="F655">
        <v>3</v>
      </c>
      <c r="H655">
        <v>400</v>
      </c>
      <c r="J655" s="2">
        <f t="shared" si="30"/>
        <v>1</v>
      </c>
      <c r="K655" s="2" t="str">
        <f>IFERROR(VLOOKUP(A655,Aux!A:B,2,0),"Outros")</f>
        <v>Transportes</v>
      </c>
      <c r="L655" s="2">
        <f t="shared" si="31"/>
        <v>2019</v>
      </c>
      <c r="M655">
        <f t="shared" si="32"/>
        <v>4</v>
      </c>
    </row>
    <row r="656" spans="1:13" x14ac:dyDescent="0.35">
      <c r="A656" t="s">
        <v>275</v>
      </c>
      <c r="B656">
        <v>505187531</v>
      </c>
      <c r="C656">
        <v>155386</v>
      </c>
      <c r="D656" t="s">
        <v>953</v>
      </c>
      <c r="E656" s="1">
        <v>43486.638090277775</v>
      </c>
      <c r="F656">
        <v>13</v>
      </c>
      <c r="G656" t="s">
        <v>33</v>
      </c>
      <c r="H656">
        <v>360</v>
      </c>
      <c r="I656" s="1">
        <v>43493.999305555553</v>
      </c>
      <c r="J656" s="2">
        <f t="shared" si="30"/>
        <v>1</v>
      </c>
      <c r="K656" s="2" t="str">
        <f>IFERROR(VLOOKUP(A656,Aux!A:B,2,0),"Outros")</f>
        <v>Municípios</v>
      </c>
      <c r="L656" s="2">
        <f t="shared" si="31"/>
        <v>2019</v>
      </c>
      <c r="M656">
        <f t="shared" si="32"/>
        <v>4</v>
      </c>
    </row>
    <row r="657" spans="1:13" x14ac:dyDescent="0.35">
      <c r="A657" t="s">
        <v>461</v>
      </c>
      <c r="B657">
        <v>511010435</v>
      </c>
      <c r="C657">
        <v>155387</v>
      </c>
      <c r="D657" t="s">
        <v>594</v>
      </c>
      <c r="E657" s="1">
        <v>43486.639201388891</v>
      </c>
      <c r="F657">
        <v>1</v>
      </c>
      <c r="G657" t="s">
        <v>595</v>
      </c>
      <c r="H657">
        <v>5</v>
      </c>
      <c r="I657" s="1">
        <v>43500.916666666664</v>
      </c>
      <c r="J657" s="2">
        <f t="shared" si="30"/>
        <v>1</v>
      </c>
      <c r="K657" s="2" t="str">
        <f>IFERROR(VLOOKUP(A657,Aux!A:B,2,0),"Outros")</f>
        <v>Outros</v>
      </c>
      <c r="L657" s="2">
        <f t="shared" si="31"/>
        <v>2019</v>
      </c>
      <c r="M657">
        <f t="shared" si="32"/>
        <v>4</v>
      </c>
    </row>
    <row r="658" spans="1:13" x14ac:dyDescent="0.35">
      <c r="A658" t="s">
        <v>336</v>
      </c>
      <c r="B658">
        <v>505170876</v>
      </c>
      <c r="C658">
        <v>155388</v>
      </c>
      <c r="D658" t="s">
        <v>483</v>
      </c>
      <c r="E658" s="1">
        <v>43486.640833333331</v>
      </c>
      <c r="F658">
        <v>1</v>
      </c>
      <c r="G658" t="s">
        <v>345</v>
      </c>
      <c r="H658">
        <v>360</v>
      </c>
      <c r="I658" s="1">
        <v>43493.708333333336</v>
      </c>
      <c r="J658" s="2">
        <f t="shared" si="30"/>
        <v>1</v>
      </c>
      <c r="K658" s="2" t="str">
        <f>IFERROR(VLOOKUP(A658,Aux!A:B,2,0),"Outros")</f>
        <v>Municípios</v>
      </c>
      <c r="L658" s="2">
        <f t="shared" si="31"/>
        <v>2019</v>
      </c>
      <c r="M658">
        <f t="shared" si="32"/>
        <v>4</v>
      </c>
    </row>
    <row r="659" spans="1:13" x14ac:dyDescent="0.35">
      <c r="A659" t="s">
        <v>246</v>
      </c>
      <c r="B659">
        <v>512013241</v>
      </c>
      <c r="C659">
        <v>155389</v>
      </c>
      <c r="D659" t="s">
        <v>523</v>
      </c>
      <c r="E659" s="1">
        <v>43486.642893518518</v>
      </c>
      <c r="F659">
        <v>1</v>
      </c>
      <c r="G659" t="s">
        <v>524</v>
      </c>
      <c r="H659">
        <v>400</v>
      </c>
      <c r="I659" s="1">
        <v>25569.75</v>
      </c>
      <c r="J659" s="2">
        <f t="shared" si="30"/>
        <v>1</v>
      </c>
      <c r="K659" s="2" t="str">
        <f>IFERROR(VLOOKUP(A659,Aux!A:B,2,0),"Outros")</f>
        <v>Municípios</v>
      </c>
      <c r="L659" s="2">
        <f t="shared" si="31"/>
        <v>2019</v>
      </c>
      <c r="M659">
        <f t="shared" si="32"/>
        <v>4</v>
      </c>
    </row>
    <row r="660" spans="1:13" x14ac:dyDescent="0.35">
      <c r="A660" t="s">
        <v>41</v>
      </c>
      <c r="B660">
        <v>500192855</v>
      </c>
      <c r="C660">
        <v>155390</v>
      </c>
      <c r="D660" t="s">
        <v>996</v>
      </c>
      <c r="E660" s="1">
        <v>43486.648738425924</v>
      </c>
      <c r="F660">
        <v>3</v>
      </c>
      <c r="G660" t="s">
        <v>33</v>
      </c>
      <c r="H660">
        <v>340</v>
      </c>
      <c r="I660" s="1">
        <v>43502.999305555553</v>
      </c>
      <c r="J660" s="2">
        <f t="shared" si="30"/>
        <v>1</v>
      </c>
      <c r="K660" s="2" t="str">
        <f>IFERROR(VLOOKUP(A660,Aux!A:B,2,0),"Outros")</f>
        <v>Transportes</v>
      </c>
      <c r="L660" s="2">
        <f t="shared" si="31"/>
        <v>2019</v>
      </c>
      <c r="M660">
        <f t="shared" si="32"/>
        <v>4</v>
      </c>
    </row>
    <row r="661" spans="1:13" x14ac:dyDescent="0.35">
      <c r="A661" t="s">
        <v>12</v>
      </c>
      <c r="B661">
        <v>508481287</v>
      </c>
      <c r="C661">
        <v>155391</v>
      </c>
      <c r="E661" s="1">
        <v>43486.65185185185</v>
      </c>
      <c r="F661">
        <v>1</v>
      </c>
      <c r="G661" t="s">
        <v>33</v>
      </c>
      <c r="H661">
        <v>400</v>
      </c>
      <c r="J661" s="2">
        <f t="shared" si="30"/>
        <v>1</v>
      </c>
      <c r="K661" s="2" t="str">
        <f>IFERROR(VLOOKUP(A661,Aux!A:B,2,0),"Outros")</f>
        <v>Hospitais</v>
      </c>
      <c r="L661" s="2">
        <f t="shared" si="31"/>
        <v>2019</v>
      </c>
      <c r="M661">
        <f t="shared" si="32"/>
        <v>4</v>
      </c>
    </row>
    <row r="662" spans="1:13" x14ac:dyDescent="0.35">
      <c r="A662" t="s">
        <v>246</v>
      </c>
      <c r="B662">
        <v>512013241</v>
      </c>
      <c r="C662">
        <v>155392</v>
      </c>
      <c r="E662" s="1">
        <v>43486.65457175926</v>
      </c>
      <c r="F662">
        <v>1</v>
      </c>
      <c r="G662" t="s">
        <v>33</v>
      </c>
      <c r="H662">
        <v>400</v>
      </c>
      <c r="J662" s="2">
        <f t="shared" si="30"/>
        <v>1</v>
      </c>
      <c r="K662" s="2" t="str">
        <f>IFERROR(VLOOKUP(A662,Aux!A:B,2,0),"Outros")</f>
        <v>Municípios</v>
      </c>
      <c r="L662" s="2">
        <f t="shared" si="31"/>
        <v>2019</v>
      </c>
      <c r="M662">
        <f t="shared" si="32"/>
        <v>4</v>
      </c>
    </row>
    <row r="663" spans="1:13" x14ac:dyDescent="0.35">
      <c r="A663" t="s">
        <v>246</v>
      </c>
      <c r="B663">
        <v>512013241</v>
      </c>
      <c r="C663">
        <v>155393</v>
      </c>
      <c r="D663" t="s">
        <v>689</v>
      </c>
      <c r="E663" s="1">
        <v>43486.655925925923</v>
      </c>
      <c r="F663">
        <v>1</v>
      </c>
      <c r="G663" t="s">
        <v>524</v>
      </c>
      <c r="H663">
        <v>400</v>
      </c>
      <c r="I663" s="1">
        <v>25569.75</v>
      </c>
      <c r="J663" s="2">
        <f t="shared" si="30"/>
        <v>1</v>
      </c>
      <c r="K663" s="2" t="str">
        <f>IFERROR(VLOOKUP(A663,Aux!A:B,2,0),"Outros")</f>
        <v>Municípios</v>
      </c>
      <c r="L663" s="2">
        <f t="shared" si="31"/>
        <v>2019</v>
      </c>
      <c r="M663">
        <f t="shared" si="32"/>
        <v>4</v>
      </c>
    </row>
    <row r="664" spans="1:13" x14ac:dyDescent="0.35">
      <c r="A664" t="s">
        <v>122</v>
      </c>
      <c r="B664">
        <v>506173968</v>
      </c>
      <c r="C664">
        <v>155394</v>
      </c>
      <c r="D664" t="s">
        <v>596</v>
      </c>
      <c r="E664" s="1">
        <v>43486.66815972222</v>
      </c>
      <c r="F664">
        <v>5</v>
      </c>
      <c r="G664" t="s">
        <v>597</v>
      </c>
      <c r="H664">
        <v>360</v>
      </c>
      <c r="I664" s="1">
        <v>43583.708333333336</v>
      </c>
      <c r="J664" s="2">
        <f t="shared" si="30"/>
        <v>1</v>
      </c>
      <c r="K664" s="2" t="str">
        <f>IFERROR(VLOOKUP(A664,Aux!A:B,2,0),"Outros")</f>
        <v>Municípios</v>
      </c>
      <c r="L664" s="2">
        <f t="shared" si="31"/>
        <v>2019</v>
      </c>
      <c r="M664">
        <f t="shared" si="32"/>
        <v>4</v>
      </c>
    </row>
    <row r="665" spans="1:13" x14ac:dyDescent="0.35">
      <c r="A665" t="s">
        <v>76</v>
      </c>
      <c r="B665">
        <v>506676056</v>
      </c>
      <c r="C665">
        <v>155395</v>
      </c>
      <c r="D665" t="s">
        <v>569</v>
      </c>
      <c r="E665" s="1">
        <v>43486.671481481484</v>
      </c>
      <c r="F665">
        <v>1</v>
      </c>
      <c r="G665" t="s">
        <v>33</v>
      </c>
      <c r="H665">
        <v>5</v>
      </c>
      <c r="I665" s="1">
        <v>43492.999305555553</v>
      </c>
      <c r="J665" s="2">
        <f t="shared" si="30"/>
        <v>1</v>
      </c>
      <c r="K665" s="2" t="str">
        <f>IFERROR(VLOOKUP(A665,Aux!A:B,2,0),"Outros")</f>
        <v>Municípios</v>
      </c>
      <c r="L665" s="2">
        <f t="shared" si="31"/>
        <v>2019</v>
      </c>
      <c r="M665">
        <f t="shared" si="32"/>
        <v>4</v>
      </c>
    </row>
    <row r="666" spans="1:13" x14ac:dyDescent="0.35">
      <c r="A666" t="s">
        <v>325</v>
      </c>
      <c r="B666">
        <v>508889910</v>
      </c>
      <c r="C666">
        <v>155396</v>
      </c>
      <c r="D666" t="s">
        <v>598</v>
      </c>
      <c r="E666" s="1">
        <v>43486.679282407407</v>
      </c>
      <c r="F666">
        <v>1</v>
      </c>
      <c r="G666" t="s">
        <v>33</v>
      </c>
      <c r="H666">
        <v>360</v>
      </c>
      <c r="I666" s="1">
        <v>43489.708333333336</v>
      </c>
      <c r="J666" s="2">
        <f t="shared" si="30"/>
        <v>1</v>
      </c>
      <c r="K666" s="2" t="str">
        <f>IFERROR(VLOOKUP(A666,Aux!A:B,2,0),"Outros")</f>
        <v>Municípios</v>
      </c>
      <c r="L666" s="2">
        <f t="shared" si="31"/>
        <v>2019</v>
      </c>
      <c r="M666">
        <f t="shared" si="32"/>
        <v>4</v>
      </c>
    </row>
    <row r="667" spans="1:13" x14ac:dyDescent="0.35">
      <c r="A667" t="s">
        <v>48</v>
      </c>
      <c r="B667">
        <v>503035416</v>
      </c>
      <c r="C667">
        <v>155397</v>
      </c>
      <c r="E667" s="1">
        <v>43486.680046296293</v>
      </c>
      <c r="F667">
        <v>1</v>
      </c>
      <c r="G667" t="s">
        <v>33</v>
      </c>
      <c r="H667">
        <v>1</v>
      </c>
      <c r="J667" s="2">
        <f t="shared" si="30"/>
        <v>1</v>
      </c>
      <c r="K667" s="2" t="str">
        <f>IFERROR(VLOOKUP(A667,Aux!A:B,2,0),"Outros")</f>
        <v>Hospitais</v>
      </c>
      <c r="L667" s="2">
        <f t="shared" si="31"/>
        <v>2019</v>
      </c>
      <c r="M667">
        <f t="shared" si="32"/>
        <v>4</v>
      </c>
    </row>
    <row r="668" spans="1:13" x14ac:dyDescent="0.35">
      <c r="A668" t="s">
        <v>91</v>
      </c>
      <c r="B668">
        <v>508035546</v>
      </c>
      <c r="C668">
        <v>155398</v>
      </c>
      <c r="D668" t="s">
        <v>690</v>
      </c>
      <c r="E668" s="1">
        <v>43486.686608796299</v>
      </c>
      <c r="F668">
        <v>3</v>
      </c>
      <c r="G668" t="s">
        <v>33</v>
      </c>
      <c r="H668">
        <v>340</v>
      </c>
      <c r="I668" s="1">
        <v>43496.999305555553</v>
      </c>
      <c r="J668" s="2">
        <f t="shared" si="30"/>
        <v>1</v>
      </c>
      <c r="K668" s="2" t="str">
        <f>IFERROR(VLOOKUP(A668,Aux!A:B,2,0),"Outros")</f>
        <v>Municípios</v>
      </c>
      <c r="L668" s="2">
        <f t="shared" si="31"/>
        <v>2019</v>
      </c>
      <c r="M668">
        <f t="shared" si="32"/>
        <v>4</v>
      </c>
    </row>
    <row r="669" spans="1:13" x14ac:dyDescent="0.35">
      <c r="A669" t="s">
        <v>71</v>
      </c>
      <c r="B669">
        <v>500051054</v>
      </c>
      <c r="C669">
        <v>155399</v>
      </c>
      <c r="D669" t="s">
        <v>904</v>
      </c>
      <c r="E669" s="1">
        <v>43486.693472222221</v>
      </c>
      <c r="F669">
        <v>13</v>
      </c>
      <c r="G669" t="s">
        <v>566</v>
      </c>
      <c r="H669">
        <v>360</v>
      </c>
      <c r="I669" s="1">
        <v>43492.791666666664</v>
      </c>
      <c r="J669" s="2">
        <f t="shared" si="30"/>
        <v>1</v>
      </c>
      <c r="K669" s="2" t="str">
        <f>IFERROR(VLOOKUP(A669,Aux!A:B,2,0),"Outros")</f>
        <v>Municípios</v>
      </c>
      <c r="L669" s="2">
        <f t="shared" si="31"/>
        <v>2019</v>
      </c>
      <c r="M669">
        <f t="shared" si="32"/>
        <v>4</v>
      </c>
    </row>
    <row r="670" spans="1:13" x14ac:dyDescent="0.35">
      <c r="A670" t="s">
        <v>57</v>
      </c>
      <c r="B670">
        <v>501294104</v>
      </c>
      <c r="C670">
        <v>155400</v>
      </c>
      <c r="E670" s="1">
        <v>43486.694224537037</v>
      </c>
      <c r="F670">
        <v>1</v>
      </c>
      <c r="G670" t="s">
        <v>33</v>
      </c>
      <c r="H670">
        <v>400</v>
      </c>
      <c r="J670" s="2">
        <f t="shared" si="30"/>
        <v>1</v>
      </c>
      <c r="K670" s="2" t="str">
        <f>IFERROR(VLOOKUP(A670,Aux!A:B,2,0),"Outros")</f>
        <v>Municípios</v>
      </c>
      <c r="L670" s="2">
        <f t="shared" si="31"/>
        <v>2019</v>
      </c>
      <c r="M670">
        <f t="shared" si="32"/>
        <v>4</v>
      </c>
    </row>
    <row r="671" spans="1:13" x14ac:dyDescent="0.35">
      <c r="A671" t="s">
        <v>1015</v>
      </c>
      <c r="B671">
        <v>503914096</v>
      </c>
      <c r="C671">
        <v>155401</v>
      </c>
      <c r="D671" t="s">
        <v>1016</v>
      </c>
      <c r="E671" s="1">
        <v>43486.697974537034</v>
      </c>
      <c r="F671">
        <v>3</v>
      </c>
      <c r="G671" t="s">
        <v>1017</v>
      </c>
      <c r="H671">
        <v>360</v>
      </c>
      <c r="I671" s="1">
        <v>43517.999305555553</v>
      </c>
      <c r="J671" s="2">
        <f t="shared" si="30"/>
        <v>1</v>
      </c>
      <c r="K671" s="2" t="str">
        <f>IFERROR(VLOOKUP(A671,Aux!A:B,2,0),"Outros")</f>
        <v>Outros</v>
      </c>
      <c r="L671" s="2">
        <f t="shared" si="31"/>
        <v>2019</v>
      </c>
      <c r="M671">
        <f t="shared" si="32"/>
        <v>4</v>
      </c>
    </row>
    <row r="672" spans="1:13" x14ac:dyDescent="0.35">
      <c r="A672" t="s">
        <v>213</v>
      </c>
      <c r="B672">
        <v>512012814</v>
      </c>
      <c r="C672">
        <v>155406</v>
      </c>
      <c r="E672" s="1">
        <v>43486.708993055552</v>
      </c>
      <c r="F672">
        <v>1</v>
      </c>
      <c r="G672" t="s">
        <v>33</v>
      </c>
      <c r="H672">
        <v>400</v>
      </c>
      <c r="J672" s="2">
        <f t="shared" si="30"/>
        <v>1</v>
      </c>
      <c r="K672" s="2" t="str">
        <f>IFERROR(VLOOKUP(A672,Aux!A:B,2,0),"Outros")</f>
        <v>Municípios</v>
      </c>
      <c r="L672" s="2">
        <f t="shared" si="31"/>
        <v>2019</v>
      </c>
      <c r="M672">
        <f t="shared" si="32"/>
        <v>4</v>
      </c>
    </row>
    <row r="673" spans="1:13" x14ac:dyDescent="0.35">
      <c r="A673" t="s">
        <v>512</v>
      </c>
      <c r="B673">
        <v>506821480</v>
      </c>
      <c r="C673">
        <v>155407</v>
      </c>
      <c r="D673" t="s">
        <v>974</v>
      </c>
      <c r="E673" s="1">
        <v>43486.709803240738</v>
      </c>
      <c r="F673">
        <v>1</v>
      </c>
      <c r="G673" t="s">
        <v>975</v>
      </c>
      <c r="H673">
        <v>340</v>
      </c>
      <c r="I673" s="1">
        <v>43489.999305555553</v>
      </c>
      <c r="J673" s="2">
        <f t="shared" si="30"/>
        <v>1</v>
      </c>
      <c r="K673" s="2" t="str">
        <f>IFERROR(VLOOKUP(A673,Aux!A:B,2,0),"Outros")</f>
        <v>Municípios</v>
      </c>
      <c r="L673" s="2">
        <f t="shared" si="31"/>
        <v>2019</v>
      </c>
      <c r="M673">
        <f t="shared" si="32"/>
        <v>4</v>
      </c>
    </row>
    <row r="674" spans="1:13" x14ac:dyDescent="0.35">
      <c r="A674" t="s">
        <v>57</v>
      </c>
      <c r="B674">
        <v>501294104</v>
      </c>
      <c r="C674">
        <v>155409</v>
      </c>
      <c r="E674" s="1">
        <v>43486.715081018519</v>
      </c>
      <c r="F674">
        <v>1</v>
      </c>
      <c r="G674" t="s">
        <v>33</v>
      </c>
      <c r="H674">
        <v>400</v>
      </c>
      <c r="J674" s="2">
        <f t="shared" si="30"/>
        <v>1</v>
      </c>
      <c r="K674" s="2" t="str">
        <f>IFERROR(VLOOKUP(A674,Aux!A:B,2,0),"Outros")</f>
        <v>Municípios</v>
      </c>
      <c r="L674" s="2">
        <f t="shared" si="31"/>
        <v>2019</v>
      </c>
      <c r="M674">
        <f t="shared" si="32"/>
        <v>4</v>
      </c>
    </row>
    <row r="675" spans="1:13" x14ac:dyDescent="0.35">
      <c r="A675" t="s">
        <v>112</v>
      </c>
      <c r="B675">
        <v>501144218</v>
      </c>
      <c r="C675">
        <v>155411</v>
      </c>
      <c r="E675" s="1">
        <v>43486.734097222223</v>
      </c>
      <c r="F675">
        <v>1</v>
      </c>
      <c r="G675" t="s">
        <v>33</v>
      </c>
      <c r="H675">
        <v>400</v>
      </c>
      <c r="J675" s="2">
        <f t="shared" si="30"/>
        <v>1</v>
      </c>
      <c r="K675" s="2" t="str">
        <f>IFERROR(VLOOKUP(A675,Aux!A:B,2,0),"Outros")</f>
        <v>Municípios</v>
      </c>
      <c r="L675" s="2">
        <f t="shared" si="31"/>
        <v>2019</v>
      </c>
      <c r="M675">
        <f t="shared" si="32"/>
        <v>4</v>
      </c>
    </row>
    <row r="676" spans="1:13" x14ac:dyDescent="0.35">
      <c r="A676" t="s">
        <v>478</v>
      </c>
      <c r="B676">
        <v>507866673</v>
      </c>
      <c r="C676">
        <v>155412</v>
      </c>
      <c r="D676" t="s">
        <v>691</v>
      </c>
      <c r="E676" s="1">
        <v>43486.765520833331</v>
      </c>
      <c r="F676">
        <v>5</v>
      </c>
      <c r="G676" t="s">
        <v>33</v>
      </c>
      <c r="H676">
        <v>340</v>
      </c>
      <c r="I676" s="1">
        <v>43507.708333333336</v>
      </c>
      <c r="J676" s="2">
        <f t="shared" si="30"/>
        <v>1</v>
      </c>
      <c r="K676" s="2" t="str">
        <f>IFERROR(VLOOKUP(A676,Aux!A:B,2,0),"Outros")</f>
        <v>Outros</v>
      </c>
      <c r="L676" s="2">
        <f t="shared" si="31"/>
        <v>2019</v>
      </c>
      <c r="M676">
        <f t="shared" si="32"/>
        <v>4</v>
      </c>
    </row>
    <row r="677" spans="1:13" x14ac:dyDescent="0.35">
      <c r="A677" t="s">
        <v>12</v>
      </c>
      <c r="B677">
        <v>508481287</v>
      </c>
      <c r="C677">
        <v>155415</v>
      </c>
      <c r="D677" t="s">
        <v>976</v>
      </c>
      <c r="E677" s="1">
        <v>43487.360995370371</v>
      </c>
      <c r="F677">
        <v>13</v>
      </c>
      <c r="G677" t="s">
        <v>14</v>
      </c>
      <c r="H677">
        <v>5</v>
      </c>
      <c r="I677" s="1">
        <v>43501.708333333336</v>
      </c>
      <c r="J677" s="2">
        <f t="shared" si="30"/>
        <v>1</v>
      </c>
      <c r="K677" s="2" t="str">
        <f>IFERROR(VLOOKUP(A677,Aux!A:B,2,0),"Outros")</f>
        <v>Hospitais</v>
      </c>
      <c r="L677" s="2">
        <f t="shared" si="31"/>
        <v>2019</v>
      </c>
      <c r="M677">
        <f t="shared" si="32"/>
        <v>4</v>
      </c>
    </row>
    <row r="678" spans="1:13" x14ac:dyDescent="0.35">
      <c r="A678" t="s">
        <v>903</v>
      </c>
      <c r="B678">
        <v>680001069</v>
      </c>
      <c r="C678">
        <v>155416</v>
      </c>
      <c r="D678" t="s">
        <v>997</v>
      </c>
      <c r="E678" s="1">
        <v>43487.373344907406</v>
      </c>
      <c r="F678">
        <v>3</v>
      </c>
      <c r="G678" t="s">
        <v>736</v>
      </c>
      <c r="H678">
        <v>340</v>
      </c>
      <c r="I678" s="1">
        <v>43502.999305555553</v>
      </c>
      <c r="J678" s="2">
        <f t="shared" si="30"/>
        <v>1</v>
      </c>
      <c r="K678" s="2" t="str">
        <f>IFERROR(VLOOKUP(A678,Aux!A:B,2,0),"Outros")</f>
        <v>Municípios</v>
      </c>
      <c r="L678" s="2">
        <f t="shared" si="31"/>
        <v>2019</v>
      </c>
      <c r="M678">
        <f t="shared" si="32"/>
        <v>4</v>
      </c>
    </row>
    <row r="679" spans="1:13" x14ac:dyDescent="0.35">
      <c r="A679" t="s">
        <v>157</v>
      </c>
      <c r="B679">
        <v>500122237</v>
      </c>
      <c r="C679">
        <v>155417</v>
      </c>
      <c r="E679" s="1">
        <v>43487.373506944445</v>
      </c>
      <c r="F679">
        <v>3</v>
      </c>
      <c r="G679" t="s">
        <v>33</v>
      </c>
      <c r="H679">
        <v>400</v>
      </c>
      <c r="J679" s="2">
        <f t="shared" si="30"/>
        <v>1</v>
      </c>
      <c r="K679" s="2" t="str">
        <f>IFERROR(VLOOKUP(A679,Aux!A:B,2,0),"Outros")</f>
        <v>Outros</v>
      </c>
      <c r="L679" s="2">
        <f t="shared" si="31"/>
        <v>2019</v>
      </c>
      <c r="M679">
        <f t="shared" si="32"/>
        <v>4</v>
      </c>
    </row>
    <row r="680" spans="1:13" x14ac:dyDescent="0.35">
      <c r="A680" t="s">
        <v>12</v>
      </c>
      <c r="B680">
        <v>508481287</v>
      </c>
      <c r="C680">
        <v>155418</v>
      </c>
      <c r="D680" t="s">
        <v>693</v>
      </c>
      <c r="E680" s="1">
        <v>43487.392789351848</v>
      </c>
      <c r="F680">
        <v>1</v>
      </c>
      <c r="G680" t="s">
        <v>14</v>
      </c>
      <c r="H680">
        <v>360</v>
      </c>
      <c r="I680" s="1">
        <v>43493.708333333336</v>
      </c>
      <c r="J680" s="2">
        <f t="shared" si="30"/>
        <v>1</v>
      </c>
      <c r="K680" s="2" t="str">
        <f>IFERROR(VLOOKUP(A680,Aux!A:B,2,0),"Outros")</f>
        <v>Hospitais</v>
      </c>
      <c r="L680" s="2">
        <f t="shared" si="31"/>
        <v>2019</v>
      </c>
      <c r="M680">
        <f t="shared" si="32"/>
        <v>4</v>
      </c>
    </row>
    <row r="681" spans="1:13" x14ac:dyDescent="0.35">
      <c r="A681" t="s">
        <v>57</v>
      </c>
      <c r="B681">
        <v>501294104</v>
      </c>
      <c r="C681">
        <v>155419</v>
      </c>
      <c r="D681" t="s">
        <v>804</v>
      </c>
      <c r="E681" s="1">
        <v>43487.395335648151</v>
      </c>
      <c r="F681">
        <v>1</v>
      </c>
      <c r="G681" t="s">
        <v>103</v>
      </c>
      <c r="H681">
        <v>360</v>
      </c>
      <c r="I681" s="1">
        <v>43490.999305555553</v>
      </c>
      <c r="J681" s="2">
        <f t="shared" si="30"/>
        <v>1</v>
      </c>
      <c r="K681" s="2" t="str">
        <f>IFERROR(VLOOKUP(A681,Aux!A:B,2,0),"Outros")</f>
        <v>Municípios</v>
      </c>
      <c r="L681" s="2">
        <f t="shared" si="31"/>
        <v>2019</v>
      </c>
      <c r="M681">
        <f t="shared" si="32"/>
        <v>4</v>
      </c>
    </row>
    <row r="682" spans="1:13" x14ac:dyDescent="0.35">
      <c r="A682" t="s">
        <v>805</v>
      </c>
      <c r="B682">
        <v>504609696</v>
      </c>
      <c r="C682">
        <v>155420</v>
      </c>
      <c r="D682" t="s">
        <v>806</v>
      </c>
      <c r="E682" s="1">
        <v>43487.403935185182</v>
      </c>
      <c r="F682">
        <v>3</v>
      </c>
      <c r="G682" t="s">
        <v>625</v>
      </c>
      <c r="H682">
        <v>340</v>
      </c>
      <c r="I682" s="1">
        <v>43496.999305555553</v>
      </c>
      <c r="J682" s="2">
        <f t="shared" si="30"/>
        <v>1</v>
      </c>
      <c r="K682" s="2" t="str">
        <f>IFERROR(VLOOKUP(A682,Aux!A:B,2,0),"Outros")</f>
        <v>Outros</v>
      </c>
      <c r="L682" s="2">
        <f t="shared" si="31"/>
        <v>2019</v>
      </c>
      <c r="M682">
        <f t="shared" si="32"/>
        <v>4</v>
      </c>
    </row>
    <row r="683" spans="1:13" x14ac:dyDescent="0.35">
      <c r="A683" t="s">
        <v>275</v>
      </c>
      <c r="B683">
        <v>505187531</v>
      </c>
      <c r="C683">
        <v>155421</v>
      </c>
      <c r="D683" t="s">
        <v>875</v>
      </c>
      <c r="E683" s="1">
        <v>43487.421620370369</v>
      </c>
      <c r="F683">
        <v>13</v>
      </c>
      <c r="G683" t="s">
        <v>876</v>
      </c>
      <c r="H683">
        <v>360</v>
      </c>
      <c r="I683" s="1">
        <v>43493.999305555553</v>
      </c>
      <c r="J683" s="2">
        <f t="shared" si="30"/>
        <v>1</v>
      </c>
      <c r="K683" s="2" t="str">
        <f>IFERROR(VLOOKUP(A683,Aux!A:B,2,0),"Outros")</f>
        <v>Municípios</v>
      </c>
      <c r="L683" s="2">
        <f t="shared" si="31"/>
        <v>2019</v>
      </c>
      <c r="M683">
        <f t="shared" si="32"/>
        <v>4</v>
      </c>
    </row>
    <row r="684" spans="1:13" x14ac:dyDescent="0.35">
      <c r="A684" t="s">
        <v>599</v>
      </c>
      <c r="B684">
        <v>680012907</v>
      </c>
      <c r="C684">
        <v>155422</v>
      </c>
      <c r="D684" t="s">
        <v>807</v>
      </c>
      <c r="E684" s="1">
        <v>43487.430173611108</v>
      </c>
      <c r="F684">
        <v>13</v>
      </c>
      <c r="G684" t="s">
        <v>476</v>
      </c>
      <c r="H684">
        <v>360</v>
      </c>
      <c r="I684" s="1">
        <v>43493.999305555553</v>
      </c>
      <c r="J684" s="2">
        <f t="shared" si="30"/>
        <v>1</v>
      </c>
      <c r="K684" s="2" t="str">
        <f>IFERROR(VLOOKUP(A684,Aux!A:B,2,0),"Outros")</f>
        <v>Águas e resíduos</v>
      </c>
      <c r="L684" s="2">
        <f t="shared" si="31"/>
        <v>2019</v>
      </c>
      <c r="M684">
        <f t="shared" si="32"/>
        <v>4</v>
      </c>
    </row>
    <row r="685" spans="1:13" x14ac:dyDescent="0.35">
      <c r="A685" t="s">
        <v>692</v>
      </c>
      <c r="B685">
        <v>506812782</v>
      </c>
      <c r="C685">
        <v>155423</v>
      </c>
      <c r="E685" s="1">
        <v>43487.432604166665</v>
      </c>
      <c r="F685">
        <v>3</v>
      </c>
      <c r="G685" t="s">
        <v>33</v>
      </c>
      <c r="H685">
        <v>1</v>
      </c>
      <c r="J685" s="2">
        <f t="shared" si="30"/>
        <v>1</v>
      </c>
      <c r="K685" s="2" t="str">
        <f>IFERROR(VLOOKUP(A685,Aux!A:B,2,0),"Outros")</f>
        <v>Municípios</v>
      </c>
      <c r="L685" s="2">
        <f t="shared" si="31"/>
        <v>2019</v>
      </c>
      <c r="M685">
        <f t="shared" si="32"/>
        <v>4</v>
      </c>
    </row>
    <row r="686" spans="1:13" x14ac:dyDescent="0.35">
      <c r="A686" t="s">
        <v>877</v>
      </c>
      <c r="B686">
        <v>501143718</v>
      </c>
      <c r="C686">
        <v>155424</v>
      </c>
      <c r="D686" t="s">
        <v>878</v>
      </c>
      <c r="E686" s="1">
        <v>43487.438958333332</v>
      </c>
      <c r="F686">
        <v>3</v>
      </c>
      <c r="G686" t="s">
        <v>879</v>
      </c>
      <c r="H686">
        <v>360</v>
      </c>
      <c r="I686" s="1">
        <v>43545.666666666664</v>
      </c>
      <c r="J686" s="2">
        <f t="shared" si="30"/>
        <v>1</v>
      </c>
      <c r="K686" s="2" t="str">
        <f>IFERROR(VLOOKUP(A686,Aux!A:B,2,0),"Outros")</f>
        <v>Municípios</v>
      </c>
      <c r="L686" s="2">
        <f t="shared" si="31"/>
        <v>2019</v>
      </c>
      <c r="M686">
        <f t="shared" si="32"/>
        <v>4</v>
      </c>
    </row>
    <row r="687" spans="1:13" x14ac:dyDescent="0.35">
      <c r="A687" t="s">
        <v>599</v>
      </c>
      <c r="B687">
        <v>680012907</v>
      </c>
      <c r="C687">
        <v>155425</v>
      </c>
      <c r="D687" t="s">
        <v>600</v>
      </c>
      <c r="E687" s="1">
        <v>43487.439791666664</v>
      </c>
      <c r="F687">
        <v>13</v>
      </c>
      <c r="G687" t="s">
        <v>476</v>
      </c>
      <c r="H687">
        <v>360</v>
      </c>
      <c r="I687" s="1">
        <v>43492.999305555553</v>
      </c>
      <c r="J687" s="2">
        <f t="shared" si="30"/>
        <v>1</v>
      </c>
      <c r="K687" s="2" t="str">
        <f>IFERROR(VLOOKUP(A687,Aux!A:B,2,0),"Outros")</f>
        <v>Águas e resíduos</v>
      </c>
      <c r="L687" s="2">
        <f t="shared" si="31"/>
        <v>2019</v>
      </c>
      <c r="M687">
        <f t="shared" si="32"/>
        <v>4</v>
      </c>
    </row>
    <row r="688" spans="1:13" x14ac:dyDescent="0.35">
      <c r="A688" t="s">
        <v>12</v>
      </c>
      <c r="B688">
        <v>508481287</v>
      </c>
      <c r="C688">
        <v>155426</v>
      </c>
      <c r="D688" t="s">
        <v>693</v>
      </c>
      <c r="E688" s="1">
        <v>43487.454571759263</v>
      </c>
      <c r="F688">
        <v>1</v>
      </c>
      <c r="G688" t="s">
        <v>14</v>
      </c>
      <c r="H688">
        <v>360</v>
      </c>
      <c r="I688" s="1">
        <v>43494.708333333336</v>
      </c>
      <c r="J688" s="2">
        <f t="shared" si="30"/>
        <v>1</v>
      </c>
      <c r="K688" s="2" t="str">
        <f>IFERROR(VLOOKUP(A688,Aux!A:B,2,0),"Outros")</f>
        <v>Hospitais</v>
      </c>
      <c r="L688" s="2">
        <f t="shared" si="31"/>
        <v>2019</v>
      </c>
      <c r="M688">
        <f t="shared" si="32"/>
        <v>4</v>
      </c>
    </row>
    <row r="689" spans="1:13" x14ac:dyDescent="0.35">
      <c r="A689" t="s">
        <v>92</v>
      </c>
      <c r="B689">
        <v>506037258</v>
      </c>
      <c r="C689">
        <v>155427</v>
      </c>
      <c r="D689" t="s">
        <v>880</v>
      </c>
      <c r="E689" s="1">
        <v>43487.456122685187</v>
      </c>
      <c r="F689">
        <v>1</v>
      </c>
      <c r="G689" t="s">
        <v>476</v>
      </c>
      <c r="H689">
        <v>5</v>
      </c>
      <c r="I689" s="1">
        <v>43500.708333333336</v>
      </c>
      <c r="J689" s="2">
        <f t="shared" si="30"/>
        <v>1</v>
      </c>
      <c r="K689" s="2" t="str">
        <f>IFERROR(VLOOKUP(A689,Aux!A:B,2,0),"Outros")</f>
        <v>Municípios</v>
      </c>
      <c r="L689" s="2">
        <f t="shared" si="31"/>
        <v>2019</v>
      </c>
      <c r="M689">
        <f t="shared" si="32"/>
        <v>4</v>
      </c>
    </row>
    <row r="690" spans="1:13" x14ac:dyDescent="0.35">
      <c r="A690" t="s">
        <v>27</v>
      </c>
      <c r="B690">
        <v>505584760</v>
      </c>
      <c r="C690">
        <v>155428</v>
      </c>
      <c r="D690" t="s">
        <v>601</v>
      </c>
      <c r="E690" s="1">
        <v>43487.457407407404</v>
      </c>
      <c r="F690">
        <v>3</v>
      </c>
      <c r="G690" t="s">
        <v>602</v>
      </c>
      <c r="H690">
        <v>360</v>
      </c>
      <c r="I690" s="1">
        <v>43517.999305555553</v>
      </c>
      <c r="J690" s="2">
        <f t="shared" si="30"/>
        <v>1</v>
      </c>
      <c r="K690" s="2" t="str">
        <f>IFERROR(VLOOKUP(A690,Aux!A:B,2,0),"Outros")</f>
        <v>Municípios</v>
      </c>
      <c r="L690" s="2">
        <f t="shared" si="31"/>
        <v>2019</v>
      </c>
      <c r="M690">
        <f t="shared" si="32"/>
        <v>4</v>
      </c>
    </row>
    <row r="691" spans="1:13" x14ac:dyDescent="0.35">
      <c r="A691" t="s">
        <v>92</v>
      </c>
      <c r="B691">
        <v>506037258</v>
      </c>
      <c r="C691">
        <v>155429</v>
      </c>
      <c r="E691" s="1">
        <v>43487.473321759258</v>
      </c>
      <c r="F691">
        <v>3</v>
      </c>
      <c r="G691" t="s">
        <v>33</v>
      </c>
      <c r="H691">
        <v>400</v>
      </c>
      <c r="J691" s="2">
        <f t="shared" si="30"/>
        <v>1</v>
      </c>
      <c r="K691" s="2" t="str">
        <f>IFERROR(VLOOKUP(A691,Aux!A:B,2,0),"Outros")</f>
        <v>Municípios</v>
      </c>
      <c r="L691" s="2">
        <f t="shared" si="31"/>
        <v>2019</v>
      </c>
      <c r="M691">
        <f t="shared" si="32"/>
        <v>4</v>
      </c>
    </row>
    <row r="692" spans="1:13" x14ac:dyDescent="0.35">
      <c r="A692" t="s">
        <v>465</v>
      </c>
      <c r="B692">
        <v>600084779</v>
      </c>
      <c r="C692">
        <v>155430</v>
      </c>
      <c r="D692" t="s">
        <v>1018</v>
      </c>
      <c r="E692" s="1">
        <v>43487.483090277776</v>
      </c>
      <c r="F692">
        <v>3</v>
      </c>
      <c r="G692" t="s">
        <v>622</v>
      </c>
      <c r="H692">
        <v>340</v>
      </c>
      <c r="I692" s="1">
        <v>43496.708333333336</v>
      </c>
      <c r="J692" s="2">
        <f t="shared" si="30"/>
        <v>1</v>
      </c>
      <c r="K692" s="2" t="str">
        <f>IFERROR(VLOOKUP(A692,Aux!A:B,2,0),"Outros")</f>
        <v>Outros</v>
      </c>
      <c r="L692" s="2">
        <f t="shared" si="31"/>
        <v>2019</v>
      </c>
      <c r="M692">
        <f t="shared" si="32"/>
        <v>4</v>
      </c>
    </row>
    <row r="693" spans="1:13" x14ac:dyDescent="0.35">
      <c r="A693" t="s">
        <v>212</v>
      </c>
      <c r="B693">
        <v>501208950</v>
      </c>
      <c r="C693">
        <v>155436</v>
      </c>
      <c r="E693" s="1">
        <v>43487.491793981484</v>
      </c>
      <c r="F693">
        <v>13</v>
      </c>
      <c r="G693" t="s">
        <v>33</v>
      </c>
      <c r="H693">
        <v>400</v>
      </c>
      <c r="J693" s="2">
        <f t="shared" si="30"/>
        <v>1</v>
      </c>
      <c r="K693" s="2" t="str">
        <f>IFERROR(VLOOKUP(A693,Aux!A:B,2,0),"Outros")</f>
        <v>Portos</v>
      </c>
      <c r="L693" s="2">
        <f t="shared" si="31"/>
        <v>2019</v>
      </c>
      <c r="M693">
        <f t="shared" si="32"/>
        <v>4</v>
      </c>
    </row>
    <row r="694" spans="1:13" x14ac:dyDescent="0.35">
      <c r="A694" t="s">
        <v>57</v>
      </c>
      <c r="B694">
        <v>501294104</v>
      </c>
      <c r="C694">
        <v>155439</v>
      </c>
      <c r="D694" t="s">
        <v>881</v>
      </c>
      <c r="E694" s="1">
        <v>43487.495162037034</v>
      </c>
      <c r="F694">
        <v>13</v>
      </c>
      <c r="G694" t="s">
        <v>59</v>
      </c>
      <c r="H694">
        <v>360</v>
      </c>
      <c r="I694" s="1">
        <v>43493.999305555553</v>
      </c>
      <c r="J694" s="2">
        <f t="shared" si="30"/>
        <v>1</v>
      </c>
      <c r="K694" s="2" t="str">
        <f>IFERROR(VLOOKUP(A694,Aux!A:B,2,0),"Outros")</f>
        <v>Municípios</v>
      </c>
      <c r="L694" s="2">
        <f t="shared" si="31"/>
        <v>2019</v>
      </c>
      <c r="M694">
        <f t="shared" si="32"/>
        <v>4</v>
      </c>
    </row>
    <row r="695" spans="1:13" x14ac:dyDescent="0.35">
      <c r="A695" t="s">
        <v>18</v>
      </c>
      <c r="B695">
        <v>502177080</v>
      </c>
      <c r="C695">
        <v>155441</v>
      </c>
      <c r="D695" t="s">
        <v>882</v>
      </c>
      <c r="E695" s="1">
        <v>43487.499016203707</v>
      </c>
      <c r="F695">
        <v>1</v>
      </c>
      <c r="G695" t="s">
        <v>750</v>
      </c>
      <c r="H695">
        <v>360</v>
      </c>
      <c r="I695" s="1">
        <v>43493.708333333336</v>
      </c>
      <c r="J695" s="2">
        <f t="shared" si="30"/>
        <v>1</v>
      </c>
      <c r="K695" s="2" t="str">
        <f>IFERROR(VLOOKUP(A695,Aux!A:B,2,0),"Outros")</f>
        <v>Municípios</v>
      </c>
      <c r="L695" s="2">
        <f t="shared" si="31"/>
        <v>2019</v>
      </c>
      <c r="M695">
        <f t="shared" si="32"/>
        <v>4</v>
      </c>
    </row>
    <row r="696" spans="1:13" x14ac:dyDescent="0.35">
      <c r="A696" t="s">
        <v>108</v>
      </c>
      <c r="B696">
        <v>501222634</v>
      </c>
      <c r="C696">
        <v>155443</v>
      </c>
      <c r="D696" t="s">
        <v>954</v>
      </c>
      <c r="E696" s="1">
        <v>43487.499212962961</v>
      </c>
      <c r="F696">
        <v>3</v>
      </c>
      <c r="G696" t="s">
        <v>110</v>
      </c>
      <c r="H696">
        <v>360</v>
      </c>
      <c r="I696" s="1">
        <v>43496.999305555553</v>
      </c>
      <c r="J696" s="2">
        <f t="shared" si="30"/>
        <v>1</v>
      </c>
      <c r="K696" s="2" t="str">
        <f>IFERROR(VLOOKUP(A696,Aux!A:B,2,0),"Outros")</f>
        <v>Municípios</v>
      </c>
      <c r="L696" s="2">
        <f t="shared" si="31"/>
        <v>2019</v>
      </c>
      <c r="M696">
        <f t="shared" si="32"/>
        <v>4</v>
      </c>
    </row>
    <row r="697" spans="1:13" x14ac:dyDescent="0.35">
      <c r="A697" t="s">
        <v>57</v>
      </c>
      <c r="B697">
        <v>501294104</v>
      </c>
      <c r="C697">
        <v>155446</v>
      </c>
      <c r="D697" t="s">
        <v>694</v>
      </c>
      <c r="E697" s="1">
        <v>43487.508657407408</v>
      </c>
      <c r="F697">
        <v>1</v>
      </c>
      <c r="G697" t="s">
        <v>103</v>
      </c>
      <c r="H697">
        <v>360</v>
      </c>
      <c r="I697" s="1">
        <v>43490.999305555553</v>
      </c>
      <c r="J697" s="2">
        <f t="shared" si="30"/>
        <v>1</v>
      </c>
      <c r="K697" s="2" t="str">
        <f>IFERROR(VLOOKUP(A697,Aux!A:B,2,0),"Outros")</f>
        <v>Municípios</v>
      </c>
      <c r="L697" s="2">
        <f t="shared" si="31"/>
        <v>2019</v>
      </c>
      <c r="M697">
        <f t="shared" si="32"/>
        <v>4</v>
      </c>
    </row>
    <row r="698" spans="1:13" x14ac:dyDescent="0.35">
      <c r="A698" t="s">
        <v>998</v>
      </c>
      <c r="B698">
        <v>600018466</v>
      </c>
      <c r="C698">
        <v>155447</v>
      </c>
      <c r="E698" s="1">
        <v>43487.508969907409</v>
      </c>
      <c r="F698">
        <v>1</v>
      </c>
      <c r="H698">
        <v>400</v>
      </c>
      <c r="J698" s="2">
        <f t="shared" si="30"/>
        <v>1</v>
      </c>
      <c r="K698" s="2" t="str">
        <f>IFERROR(VLOOKUP(A698,Aux!A:B,2,0),"Outros")</f>
        <v>Outros</v>
      </c>
      <c r="L698" s="2">
        <f t="shared" si="31"/>
        <v>2019</v>
      </c>
      <c r="M698">
        <f t="shared" si="32"/>
        <v>4</v>
      </c>
    </row>
    <row r="699" spans="1:13" x14ac:dyDescent="0.35">
      <c r="A699" t="s">
        <v>437</v>
      </c>
      <c r="B699">
        <v>600082520</v>
      </c>
      <c r="C699">
        <v>155451</v>
      </c>
      <c r="D699" t="s">
        <v>883</v>
      </c>
      <c r="E699" s="1">
        <v>43487.519097222219</v>
      </c>
      <c r="F699">
        <v>13</v>
      </c>
      <c r="G699" t="s">
        <v>33</v>
      </c>
      <c r="H699">
        <v>340</v>
      </c>
      <c r="I699" s="1">
        <v>43493.999305555553</v>
      </c>
      <c r="J699" s="2">
        <f t="shared" si="30"/>
        <v>1</v>
      </c>
      <c r="K699" s="2" t="str">
        <f>IFERROR(VLOOKUP(A699,Aux!A:B,2,0),"Outros")</f>
        <v>Outros</v>
      </c>
      <c r="L699" s="2">
        <f t="shared" si="31"/>
        <v>2019</v>
      </c>
      <c r="M699">
        <f t="shared" si="32"/>
        <v>4</v>
      </c>
    </row>
    <row r="700" spans="1:13" x14ac:dyDescent="0.35">
      <c r="A700" t="s">
        <v>771</v>
      </c>
      <c r="B700">
        <v>512105030</v>
      </c>
      <c r="C700">
        <v>155456</v>
      </c>
      <c r="D700" t="s">
        <v>884</v>
      </c>
      <c r="E700" s="1">
        <v>43487.523692129631</v>
      </c>
      <c r="F700">
        <v>1</v>
      </c>
      <c r="G700" t="s">
        <v>225</v>
      </c>
      <c r="H700">
        <v>360</v>
      </c>
      <c r="I700" s="1">
        <v>43493.999305555553</v>
      </c>
      <c r="J700" s="2">
        <f t="shared" si="30"/>
        <v>1</v>
      </c>
      <c r="K700" s="2" t="str">
        <f>IFERROR(VLOOKUP(A700,Aux!A:B,2,0),"Outros")</f>
        <v>Hospitais</v>
      </c>
      <c r="L700" s="2">
        <f t="shared" si="31"/>
        <v>2019</v>
      </c>
      <c r="M700">
        <f t="shared" si="32"/>
        <v>4</v>
      </c>
    </row>
    <row r="701" spans="1:13" x14ac:dyDescent="0.35">
      <c r="A701" t="s">
        <v>27</v>
      </c>
      <c r="B701">
        <v>505584760</v>
      </c>
      <c r="C701">
        <v>155460</v>
      </c>
      <c r="D701" t="s">
        <v>885</v>
      </c>
      <c r="E701" s="1">
        <v>43487.535462962966</v>
      </c>
      <c r="F701">
        <v>3</v>
      </c>
      <c r="G701" t="s">
        <v>886</v>
      </c>
      <c r="H701">
        <v>5</v>
      </c>
      <c r="I701" s="1">
        <v>43505.999305555553</v>
      </c>
      <c r="J701" s="2">
        <f t="shared" si="30"/>
        <v>1</v>
      </c>
      <c r="K701" s="2" t="str">
        <f>IFERROR(VLOOKUP(A701,Aux!A:B,2,0),"Outros")</f>
        <v>Municípios</v>
      </c>
      <c r="L701" s="2">
        <f t="shared" si="31"/>
        <v>2019</v>
      </c>
      <c r="M701">
        <f t="shared" si="32"/>
        <v>4</v>
      </c>
    </row>
    <row r="702" spans="1:13" x14ac:dyDescent="0.35">
      <c r="A702" t="s">
        <v>771</v>
      </c>
      <c r="B702">
        <v>512105030</v>
      </c>
      <c r="C702">
        <v>155461</v>
      </c>
      <c r="D702" t="s">
        <v>955</v>
      </c>
      <c r="E702" s="1">
        <v>43487.536354166667</v>
      </c>
      <c r="F702">
        <v>1</v>
      </c>
      <c r="G702" t="s">
        <v>956</v>
      </c>
      <c r="H702">
        <v>360</v>
      </c>
      <c r="I702" s="1">
        <v>43493.999305555553</v>
      </c>
      <c r="J702" s="2">
        <f t="shared" si="30"/>
        <v>1</v>
      </c>
      <c r="K702" s="2" t="str">
        <f>IFERROR(VLOOKUP(A702,Aux!A:B,2,0),"Outros")</f>
        <v>Hospitais</v>
      </c>
      <c r="L702" s="2">
        <f t="shared" si="31"/>
        <v>2019</v>
      </c>
      <c r="M702">
        <f t="shared" si="32"/>
        <v>4</v>
      </c>
    </row>
    <row r="703" spans="1:13" x14ac:dyDescent="0.35">
      <c r="A703" t="s">
        <v>48</v>
      </c>
      <c r="B703">
        <v>503035416</v>
      </c>
      <c r="C703">
        <v>155462</v>
      </c>
      <c r="E703" s="1">
        <v>43487.579652777778</v>
      </c>
      <c r="F703">
        <v>1</v>
      </c>
      <c r="H703">
        <v>400</v>
      </c>
      <c r="J703" s="2">
        <f t="shared" si="30"/>
        <v>1</v>
      </c>
      <c r="K703" s="2" t="str">
        <f>IFERROR(VLOOKUP(A703,Aux!A:B,2,0),"Outros")</f>
        <v>Hospitais</v>
      </c>
      <c r="L703" s="2">
        <f t="shared" si="31"/>
        <v>2019</v>
      </c>
      <c r="M703">
        <f t="shared" si="32"/>
        <v>4</v>
      </c>
    </row>
    <row r="704" spans="1:13" x14ac:dyDescent="0.35">
      <c r="A704" t="s">
        <v>71</v>
      </c>
      <c r="B704">
        <v>500051054</v>
      </c>
      <c r="C704">
        <v>155463</v>
      </c>
      <c r="D704" t="s">
        <v>887</v>
      </c>
      <c r="E704" s="1">
        <v>43487.584490740737</v>
      </c>
      <c r="F704">
        <v>1</v>
      </c>
      <c r="G704" t="s">
        <v>202</v>
      </c>
      <c r="H704">
        <v>340</v>
      </c>
      <c r="I704" s="1">
        <v>43490.791666666664</v>
      </c>
      <c r="J704" s="2">
        <f t="shared" si="30"/>
        <v>1</v>
      </c>
      <c r="K704" s="2" t="str">
        <f>IFERROR(VLOOKUP(A704,Aux!A:B,2,0),"Outros")</f>
        <v>Municípios</v>
      </c>
      <c r="L704" s="2">
        <f t="shared" si="31"/>
        <v>2019</v>
      </c>
      <c r="M704">
        <f t="shared" si="32"/>
        <v>4</v>
      </c>
    </row>
    <row r="705" spans="1:13" x14ac:dyDescent="0.35">
      <c r="A705" t="s">
        <v>157</v>
      </c>
      <c r="B705">
        <v>500122237</v>
      </c>
      <c r="C705">
        <v>155464</v>
      </c>
      <c r="D705" t="s">
        <v>695</v>
      </c>
      <c r="E705" s="1">
        <v>43487.5859375</v>
      </c>
      <c r="F705">
        <v>13</v>
      </c>
      <c r="G705" t="s">
        <v>14</v>
      </c>
      <c r="H705">
        <v>360</v>
      </c>
      <c r="I705" s="1">
        <v>43493.999305555553</v>
      </c>
      <c r="J705" s="2">
        <f t="shared" si="30"/>
        <v>1</v>
      </c>
      <c r="K705" s="2" t="str">
        <f>IFERROR(VLOOKUP(A705,Aux!A:B,2,0),"Outros")</f>
        <v>Outros</v>
      </c>
      <c r="L705" s="2">
        <f t="shared" si="31"/>
        <v>2019</v>
      </c>
      <c r="M705">
        <f t="shared" si="32"/>
        <v>4</v>
      </c>
    </row>
    <row r="706" spans="1:13" x14ac:dyDescent="0.35">
      <c r="A706" t="s">
        <v>27</v>
      </c>
      <c r="B706">
        <v>505584760</v>
      </c>
      <c r="C706">
        <v>155465</v>
      </c>
      <c r="E706" s="1">
        <v>43487.591354166667</v>
      </c>
      <c r="F706">
        <v>3</v>
      </c>
      <c r="G706" t="s">
        <v>33</v>
      </c>
      <c r="H706">
        <v>400</v>
      </c>
      <c r="J706" s="2">
        <f t="shared" ref="J706:J769" si="33">IF(C706=C705,"",1)</f>
        <v>1</v>
      </c>
      <c r="K706" s="2" t="str">
        <f>IFERROR(VLOOKUP(A706,Aux!A:B,2,0),"Outros")</f>
        <v>Municípios</v>
      </c>
      <c r="L706" s="2">
        <f t="shared" ref="L706:L769" si="34">YEAR(E706)</f>
        <v>2019</v>
      </c>
      <c r="M706">
        <f t="shared" ref="M706:M769" si="35">WEEKNUM(E706)</f>
        <v>4</v>
      </c>
    </row>
    <row r="707" spans="1:13" x14ac:dyDescent="0.35">
      <c r="A707" t="s">
        <v>998</v>
      </c>
      <c r="B707">
        <v>600018466</v>
      </c>
      <c r="C707">
        <v>155472</v>
      </c>
      <c r="D707" t="s">
        <v>1019</v>
      </c>
      <c r="E707" s="1">
        <v>43487.599363425928</v>
      </c>
      <c r="F707">
        <v>1</v>
      </c>
      <c r="G707" t="s">
        <v>1020</v>
      </c>
      <c r="H707">
        <v>340</v>
      </c>
      <c r="I707" s="1">
        <v>43493.999305555553</v>
      </c>
      <c r="J707" s="2">
        <f t="shared" si="33"/>
        <v>1</v>
      </c>
      <c r="K707" s="2" t="str">
        <f>IFERROR(VLOOKUP(A707,Aux!A:B,2,0),"Outros")</f>
        <v>Outros</v>
      </c>
      <c r="L707" s="2">
        <f t="shared" si="34"/>
        <v>2019</v>
      </c>
      <c r="M707">
        <f t="shared" si="35"/>
        <v>4</v>
      </c>
    </row>
    <row r="708" spans="1:13" x14ac:dyDescent="0.35">
      <c r="A708" t="s">
        <v>57</v>
      </c>
      <c r="B708">
        <v>501294104</v>
      </c>
      <c r="C708">
        <v>155474</v>
      </c>
      <c r="D708" t="s">
        <v>376</v>
      </c>
      <c r="E708" s="1">
        <v>43487.599814814814</v>
      </c>
      <c r="F708">
        <v>1</v>
      </c>
      <c r="G708" t="s">
        <v>103</v>
      </c>
      <c r="H708">
        <v>360</v>
      </c>
      <c r="I708" s="1">
        <v>43490.999305555553</v>
      </c>
      <c r="J708" s="2">
        <f t="shared" si="33"/>
        <v>1</v>
      </c>
      <c r="K708" s="2" t="str">
        <f>IFERROR(VLOOKUP(A708,Aux!A:B,2,0),"Outros")</f>
        <v>Municípios</v>
      </c>
      <c r="L708" s="2">
        <f t="shared" si="34"/>
        <v>2019</v>
      </c>
      <c r="M708">
        <f t="shared" si="35"/>
        <v>4</v>
      </c>
    </row>
    <row r="709" spans="1:13" x14ac:dyDescent="0.35">
      <c r="A709" t="s">
        <v>150</v>
      </c>
      <c r="B709">
        <v>505309939</v>
      </c>
      <c r="C709">
        <v>155475</v>
      </c>
      <c r="E709" s="1">
        <v>43487.599953703706</v>
      </c>
      <c r="F709">
        <v>1</v>
      </c>
      <c r="G709" t="s">
        <v>33</v>
      </c>
      <c r="H709">
        <v>400</v>
      </c>
      <c r="J709" s="2">
        <f t="shared" si="33"/>
        <v>1</v>
      </c>
      <c r="K709" s="2" t="str">
        <f>IFERROR(VLOOKUP(A709,Aux!A:B,2,0),"Outros")</f>
        <v>Municípios</v>
      </c>
      <c r="L709" s="2">
        <f t="shared" si="34"/>
        <v>2019</v>
      </c>
      <c r="M709">
        <f t="shared" si="35"/>
        <v>4</v>
      </c>
    </row>
    <row r="710" spans="1:13" x14ac:dyDescent="0.35">
      <c r="A710" t="s">
        <v>150</v>
      </c>
      <c r="B710">
        <v>505309939</v>
      </c>
      <c r="C710">
        <v>155476</v>
      </c>
      <c r="D710" t="s">
        <v>808</v>
      </c>
      <c r="E710" s="1">
        <v>43487.600335648145</v>
      </c>
      <c r="F710">
        <v>13</v>
      </c>
      <c r="G710" t="s">
        <v>152</v>
      </c>
      <c r="H710">
        <v>400</v>
      </c>
      <c r="I710" s="1">
        <v>25569.6875</v>
      </c>
      <c r="J710" s="2">
        <f t="shared" si="33"/>
        <v>1</v>
      </c>
      <c r="K710" s="2" t="str">
        <f>IFERROR(VLOOKUP(A710,Aux!A:B,2,0),"Outros")</f>
        <v>Municípios</v>
      </c>
      <c r="L710" s="2">
        <f t="shared" si="34"/>
        <v>2019</v>
      </c>
      <c r="M710">
        <f t="shared" si="35"/>
        <v>4</v>
      </c>
    </row>
    <row r="711" spans="1:13" x14ac:dyDescent="0.35">
      <c r="A711" t="s">
        <v>239</v>
      </c>
      <c r="B711">
        <v>512042659</v>
      </c>
      <c r="C711">
        <v>155480</v>
      </c>
      <c r="D711" t="s">
        <v>737</v>
      </c>
      <c r="E711" s="1">
        <v>43487.604224537034</v>
      </c>
      <c r="F711">
        <v>13</v>
      </c>
      <c r="G711" t="s">
        <v>241</v>
      </c>
      <c r="H711">
        <v>360</v>
      </c>
      <c r="I711" s="1">
        <v>43497.999305555553</v>
      </c>
      <c r="J711" s="2">
        <f t="shared" si="33"/>
        <v>1</v>
      </c>
      <c r="K711" s="2" t="str">
        <f>IFERROR(VLOOKUP(A711,Aux!A:B,2,0),"Outros")</f>
        <v>Municípios</v>
      </c>
      <c r="L711" s="2">
        <f t="shared" si="34"/>
        <v>2019</v>
      </c>
      <c r="M711">
        <f t="shared" si="35"/>
        <v>4</v>
      </c>
    </row>
    <row r="712" spans="1:13" x14ac:dyDescent="0.35">
      <c r="A712" t="s">
        <v>133</v>
      </c>
      <c r="B712">
        <v>503539473</v>
      </c>
      <c r="C712">
        <v>155484</v>
      </c>
      <c r="D712" t="s">
        <v>957</v>
      </c>
      <c r="E712" s="1">
        <v>43487.612905092596</v>
      </c>
      <c r="F712">
        <v>13</v>
      </c>
      <c r="G712" t="s">
        <v>135</v>
      </c>
      <c r="H712">
        <v>360</v>
      </c>
      <c r="I712" s="1">
        <v>43491.999305555553</v>
      </c>
      <c r="J712" s="2">
        <f t="shared" si="33"/>
        <v>1</v>
      </c>
      <c r="K712" s="2" t="str">
        <f>IFERROR(VLOOKUP(A712,Aux!A:B,2,0),"Outros")</f>
        <v>Municípios</v>
      </c>
      <c r="L712" s="2">
        <f t="shared" si="34"/>
        <v>2019</v>
      </c>
      <c r="M712">
        <f t="shared" si="35"/>
        <v>4</v>
      </c>
    </row>
    <row r="713" spans="1:13" x14ac:dyDescent="0.35">
      <c r="A713" t="s">
        <v>853</v>
      </c>
      <c r="B713">
        <v>506826961</v>
      </c>
      <c r="C713">
        <v>155485</v>
      </c>
      <c r="E713" s="1">
        <v>43487.614745370367</v>
      </c>
      <c r="F713">
        <v>13</v>
      </c>
      <c r="G713" t="s">
        <v>1021</v>
      </c>
      <c r="H713">
        <v>400</v>
      </c>
      <c r="I713" s="1">
        <v>25569.999305555557</v>
      </c>
      <c r="J713" s="2">
        <f t="shared" si="33"/>
        <v>1</v>
      </c>
      <c r="K713" s="2" t="str">
        <f>IFERROR(VLOOKUP(A713,Aux!A:B,2,0),"Outros")</f>
        <v>Municípios</v>
      </c>
      <c r="L713" s="2">
        <f t="shared" si="34"/>
        <v>2019</v>
      </c>
      <c r="M713">
        <f t="shared" si="35"/>
        <v>4</v>
      </c>
    </row>
    <row r="714" spans="1:13" x14ac:dyDescent="0.35">
      <c r="A714" t="s">
        <v>673</v>
      </c>
      <c r="B714">
        <v>503584215</v>
      </c>
      <c r="C714">
        <v>155487</v>
      </c>
      <c r="E714" s="1">
        <v>43487.619699074072</v>
      </c>
      <c r="F714">
        <v>13</v>
      </c>
      <c r="G714" t="s">
        <v>33</v>
      </c>
      <c r="H714">
        <v>1</v>
      </c>
      <c r="J714" s="2">
        <f t="shared" si="33"/>
        <v>1</v>
      </c>
      <c r="K714" s="2" t="str">
        <f>IFERROR(VLOOKUP(A714,Aux!A:B,2,0),"Outros")</f>
        <v>Outros</v>
      </c>
      <c r="L714" s="2">
        <f t="shared" si="34"/>
        <v>2019</v>
      </c>
      <c r="M714">
        <f t="shared" si="35"/>
        <v>4</v>
      </c>
    </row>
    <row r="715" spans="1:13" x14ac:dyDescent="0.35">
      <c r="A715" t="s">
        <v>696</v>
      </c>
      <c r="B715">
        <v>680015574</v>
      </c>
      <c r="C715">
        <v>155489</v>
      </c>
      <c r="E715" s="1">
        <v>43487.61991898148</v>
      </c>
      <c r="F715">
        <v>13</v>
      </c>
      <c r="G715" t="s">
        <v>33</v>
      </c>
      <c r="H715">
        <v>400</v>
      </c>
      <c r="J715" s="2">
        <f t="shared" si="33"/>
        <v>1</v>
      </c>
      <c r="K715" s="2" t="str">
        <f>IFERROR(VLOOKUP(A715,Aux!A:B,2,0),"Outros")</f>
        <v>Transportes</v>
      </c>
      <c r="L715" s="2">
        <f t="shared" si="34"/>
        <v>2019</v>
      </c>
      <c r="M715">
        <f t="shared" si="35"/>
        <v>4</v>
      </c>
    </row>
    <row r="716" spans="1:13" x14ac:dyDescent="0.35">
      <c r="A716" t="s">
        <v>809</v>
      </c>
      <c r="B716">
        <v>509364390</v>
      </c>
      <c r="C716">
        <v>155490</v>
      </c>
      <c r="D716" t="s">
        <v>810</v>
      </c>
      <c r="E716" s="1">
        <v>43487.622164351851</v>
      </c>
      <c r="F716">
        <v>1</v>
      </c>
      <c r="G716" t="s">
        <v>811</v>
      </c>
      <c r="H716">
        <v>340</v>
      </c>
      <c r="I716" s="1">
        <v>43490.708333333336</v>
      </c>
      <c r="J716" s="2">
        <f t="shared" si="33"/>
        <v>1</v>
      </c>
      <c r="K716" s="2" t="str">
        <f>IFERROR(VLOOKUP(A716,Aux!A:B,2,0),"Outros")</f>
        <v>Municípios</v>
      </c>
      <c r="L716" s="2">
        <f t="shared" si="34"/>
        <v>2019</v>
      </c>
      <c r="M716">
        <f t="shared" si="35"/>
        <v>4</v>
      </c>
    </row>
    <row r="717" spans="1:13" x14ac:dyDescent="0.35">
      <c r="A717" t="s">
        <v>696</v>
      </c>
      <c r="B717">
        <v>680015574</v>
      </c>
      <c r="C717">
        <v>155491</v>
      </c>
      <c r="D717" t="s">
        <v>1022</v>
      </c>
      <c r="E717" s="1">
        <v>43487.623935185184</v>
      </c>
      <c r="F717">
        <v>1</v>
      </c>
      <c r="G717" t="s">
        <v>1023</v>
      </c>
      <c r="H717">
        <v>5</v>
      </c>
      <c r="I717" s="1">
        <v>43490.999305555553</v>
      </c>
      <c r="J717" s="2">
        <f t="shared" si="33"/>
        <v>1</v>
      </c>
      <c r="K717" s="2" t="str">
        <f>IFERROR(VLOOKUP(A717,Aux!A:B,2,0),"Outros")</f>
        <v>Transportes</v>
      </c>
      <c r="L717" s="2">
        <f t="shared" si="34"/>
        <v>2019</v>
      </c>
      <c r="M717">
        <f t="shared" si="35"/>
        <v>4</v>
      </c>
    </row>
    <row r="718" spans="1:13" x14ac:dyDescent="0.35">
      <c r="A718" t="s">
        <v>296</v>
      </c>
      <c r="B718">
        <v>507396081</v>
      </c>
      <c r="C718">
        <v>155492</v>
      </c>
      <c r="D718" t="s">
        <v>977</v>
      </c>
      <c r="E718" s="1">
        <v>43487.627280092594</v>
      </c>
      <c r="F718">
        <v>13</v>
      </c>
      <c r="G718" t="s">
        <v>605</v>
      </c>
      <c r="H718">
        <v>360</v>
      </c>
      <c r="I718" s="1">
        <v>43495.999305555553</v>
      </c>
      <c r="J718" s="2">
        <f t="shared" si="33"/>
        <v>1</v>
      </c>
      <c r="K718" s="2" t="str">
        <f>IFERROR(VLOOKUP(A718,Aux!A:B,2,0),"Outros")</f>
        <v>Municípios</v>
      </c>
      <c r="L718" s="2">
        <f t="shared" si="34"/>
        <v>2019</v>
      </c>
      <c r="M718">
        <f t="shared" si="35"/>
        <v>4</v>
      </c>
    </row>
    <row r="719" spans="1:13" x14ac:dyDescent="0.35">
      <c r="A719" t="s">
        <v>771</v>
      </c>
      <c r="B719">
        <v>512105030</v>
      </c>
      <c r="C719">
        <v>155495</v>
      </c>
      <c r="D719" t="s">
        <v>978</v>
      </c>
      <c r="E719" s="1">
        <v>43487.641435185185</v>
      </c>
      <c r="F719">
        <v>1</v>
      </c>
      <c r="G719" t="s">
        <v>225</v>
      </c>
      <c r="H719">
        <v>360</v>
      </c>
      <c r="I719" s="1">
        <v>43493.999305555553</v>
      </c>
      <c r="J719" s="2">
        <f t="shared" si="33"/>
        <v>1</v>
      </c>
      <c r="K719" s="2" t="str">
        <f>IFERROR(VLOOKUP(A719,Aux!A:B,2,0),"Outros")</f>
        <v>Hospitais</v>
      </c>
      <c r="L719" s="2">
        <f t="shared" si="34"/>
        <v>2019</v>
      </c>
      <c r="M719">
        <f t="shared" si="35"/>
        <v>4</v>
      </c>
    </row>
    <row r="720" spans="1:13" x14ac:dyDescent="0.35">
      <c r="A720" t="s">
        <v>628</v>
      </c>
      <c r="B720">
        <v>501258027</v>
      </c>
      <c r="C720">
        <v>155496</v>
      </c>
      <c r="D720" t="s">
        <v>812</v>
      </c>
      <c r="E720" s="1">
        <v>43487.641782407409</v>
      </c>
      <c r="F720">
        <v>1</v>
      </c>
      <c r="G720" t="s">
        <v>759</v>
      </c>
      <c r="H720">
        <v>340</v>
      </c>
      <c r="I720" s="1">
        <v>43493.999305555553</v>
      </c>
      <c r="J720" s="2">
        <f t="shared" si="33"/>
        <v>1</v>
      </c>
      <c r="K720" s="2" t="str">
        <f>IFERROR(VLOOKUP(A720,Aux!A:B,2,0),"Outros")</f>
        <v>Municípios</v>
      </c>
      <c r="L720" s="2">
        <f t="shared" si="34"/>
        <v>2019</v>
      </c>
      <c r="M720">
        <f t="shared" si="35"/>
        <v>4</v>
      </c>
    </row>
    <row r="721" spans="1:13" x14ac:dyDescent="0.35">
      <c r="A721" t="s">
        <v>140</v>
      </c>
      <c r="B721">
        <v>506614913</v>
      </c>
      <c r="C721">
        <v>155497</v>
      </c>
      <c r="E721" s="1">
        <v>43487.646574074075</v>
      </c>
      <c r="F721">
        <v>13</v>
      </c>
      <c r="G721" t="s">
        <v>33</v>
      </c>
      <c r="H721">
        <v>400</v>
      </c>
      <c r="J721" s="2">
        <f t="shared" si="33"/>
        <v>1</v>
      </c>
      <c r="K721" s="2" t="str">
        <f>IFERROR(VLOOKUP(A721,Aux!A:B,2,0),"Outros")</f>
        <v>Municípios</v>
      </c>
      <c r="L721" s="2">
        <f t="shared" si="34"/>
        <v>2019</v>
      </c>
      <c r="M721">
        <f t="shared" si="35"/>
        <v>4</v>
      </c>
    </row>
    <row r="722" spans="1:13" x14ac:dyDescent="0.35">
      <c r="A722" t="s">
        <v>63</v>
      </c>
      <c r="B722">
        <v>502098139</v>
      </c>
      <c r="C722">
        <v>155498</v>
      </c>
      <c r="E722" s="1">
        <v>43487.649224537039</v>
      </c>
      <c r="F722">
        <v>13</v>
      </c>
      <c r="H722">
        <v>400</v>
      </c>
      <c r="J722" s="2">
        <f t="shared" si="33"/>
        <v>1</v>
      </c>
      <c r="K722" s="2" t="str">
        <f>IFERROR(VLOOKUP(A722,Aux!A:B,2,0),"Outros")</f>
        <v>Municípios</v>
      </c>
      <c r="L722" s="2">
        <f t="shared" si="34"/>
        <v>2019</v>
      </c>
      <c r="M722">
        <f t="shared" si="35"/>
        <v>4</v>
      </c>
    </row>
    <row r="723" spans="1:13" x14ac:dyDescent="0.35">
      <c r="A723" t="s">
        <v>63</v>
      </c>
      <c r="B723">
        <v>502098139</v>
      </c>
      <c r="C723">
        <v>155499</v>
      </c>
      <c r="D723" t="s">
        <v>603</v>
      </c>
      <c r="E723" s="1">
        <v>43487.655289351853</v>
      </c>
      <c r="F723">
        <v>13</v>
      </c>
      <c r="G723" t="s">
        <v>33</v>
      </c>
      <c r="H723">
        <v>340</v>
      </c>
      <c r="I723" s="1">
        <v>43507.708333333336</v>
      </c>
      <c r="J723" s="2">
        <f t="shared" si="33"/>
        <v>1</v>
      </c>
      <c r="K723" s="2" t="str">
        <f>IFERROR(VLOOKUP(A723,Aux!A:B,2,0),"Outros")</f>
        <v>Municípios</v>
      </c>
      <c r="L723" s="2">
        <f t="shared" si="34"/>
        <v>2019</v>
      </c>
      <c r="M723">
        <f t="shared" si="35"/>
        <v>4</v>
      </c>
    </row>
    <row r="724" spans="1:13" x14ac:dyDescent="0.35">
      <c r="A724" t="s">
        <v>296</v>
      </c>
      <c r="B724">
        <v>507396081</v>
      </c>
      <c r="C724">
        <v>155500</v>
      </c>
      <c r="D724" t="s">
        <v>604</v>
      </c>
      <c r="E724" s="1">
        <v>43487.655439814815</v>
      </c>
      <c r="F724">
        <v>13</v>
      </c>
      <c r="G724" t="s">
        <v>605</v>
      </c>
      <c r="H724">
        <v>360</v>
      </c>
      <c r="I724" s="1">
        <v>43496.999305555553</v>
      </c>
      <c r="J724" s="2">
        <f t="shared" si="33"/>
        <v>1</v>
      </c>
      <c r="K724" s="2" t="str">
        <f>IFERROR(VLOOKUP(A724,Aux!A:B,2,0),"Outros")</f>
        <v>Municípios</v>
      </c>
      <c r="L724" s="2">
        <f t="shared" si="34"/>
        <v>2019</v>
      </c>
      <c r="M724">
        <f t="shared" si="35"/>
        <v>4</v>
      </c>
    </row>
    <row r="725" spans="1:13" x14ac:dyDescent="0.35">
      <c r="A725" t="s">
        <v>771</v>
      </c>
      <c r="B725">
        <v>512105030</v>
      </c>
      <c r="C725">
        <v>155501</v>
      </c>
      <c r="D725" t="s">
        <v>979</v>
      </c>
      <c r="E725" s="1">
        <v>43487.656365740739</v>
      </c>
      <c r="F725">
        <v>1</v>
      </c>
      <c r="G725" t="s">
        <v>225</v>
      </c>
      <c r="H725">
        <v>360</v>
      </c>
      <c r="I725" s="1">
        <v>43493.999305555553</v>
      </c>
      <c r="J725" s="2">
        <f t="shared" si="33"/>
        <v>1</v>
      </c>
      <c r="K725" s="2" t="str">
        <f>IFERROR(VLOOKUP(A725,Aux!A:B,2,0),"Outros")</f>
        <v>Hospitais</v>
      </c>
      <c r="L725" s="2">
        <f t="shared" si="34"/>
        <v>2019</v>
      </c>
      <c r="M725">
        <f t="shared" si="35"/>
        <v>4</v>
      </c>
    </row>
    <row r="726" spans="1:13" x14ac:dyDescent="0.35">
      <c r="A726" t="s">
        <v>464</v>
      </c>
      <c r="B726">
        <v>512026840</v>
      </c>
      <c r="C726">
        <v>155502</v>
      </c>
      <c r="E726" s="1">
        <v>43487.659930555557</v>
      </c>
      <c r="F726">
        <v>3</v>
      </c>
      <c r="G726" t="s">
        <v>1024</v>
      </c>
      <c r="H726">
        <v>400</v>
      </c>
      <c r="J726" s="2">
        <f t="shared" si="33"/>
        <v>1</v>
      </c>
      <c r="K726" s="2" t="str">
        <f>IFERROR(VLOOKUP(A726,Aux!A:B,2,0),"Outros")</f>
        <v>Outros</v>
      </c>
      <c r="L726" s="2">
        <f t="shared" si="34"/>
        <v>2019</v>
      </c>
      <c r="M726">
        <f t="shared" si="35"/>
        <v>4</v>
      </c>
    </row>
    <row r="727" spans="1:13" x14ac:dyDescent="0.35">
      <c r="A727" t="s">
        <v>771</v>
      </c>
      <c r="B727">
        <v>512105030</v>
      </c>
      <c r="C727">
        <v>155503</v>
      </c>
      <c r="D727" t="s">
        <v>1025</v>
      </c>
      <c r="E727" s="1">
        <v>43487.664710648147</v>
      </c>
      <c r="F727">
        <v>1</v>
      </c>
      <c r="G727" t="s">
        <v>225</v>
      </c>
      <c r="H727">
        <v>400</v>
      </c>
      <c r="I727" s="1">
        <v>25569.999305555557</v>
      </c>
      <c r="J727" s="2">
        <f t="shared" si="33"/>
        <v>1</v>
      </c>
      <c r="K727" s="2" t="str">
        <f>IFERROR(VLOOKUP(A727,Aux!A:B,2,0),"Outros")</f>
        <v>Hospitais</v>
      </c>
      <c r="L727" s="2">
        <f t="shared" si="34"/>
        <v>2019</v>
      </c>
      <c r="M727">
        <f t="shared" si="35"/>
        <v>4</v>
      </c>
    </row>
    <row r="728" spans="1:13" x14ac:dyDescent="0.35">
      <c r="A728" t="s">
        <v>296</v>
      </c>
      <c r="B728">
        <v>507396081</v>
      </c>
      <c r="C728">
        <v>155504</v>
      </c>
      <c r="D728" t="s">
        <v>606</v>
      </c>
      <c r="E728" s="1">
        <v>43487.670439814814</v>
      </c>
      <c r="F728">
        <v>13</v>
      </c>
      <c r="G728" t="s">
        <v>605</v>
      </c>
      <c r="H728">
        <v>5</v>
      </c>
      <c r="I728" s="1">
        <v>43495.999305555553</v>
      </c>
      <c r="J728" s="2">
        <f t="shared" si="33"/>
        <v>1</v>
      </c>
      <c r="K728" s="2" t="str">
        <f>IFERROR(VLOOKUP(A728,Aux!A:B,2,0),"Outros")</f>
        <v>Municípios</v>
      </c>
      <c r="L728" s="2">
        <f t="shared" si="34"/>
        <v>2019</v>
      </c>
      <c r="M728">
        <f t="shared" si="35"/>
        <v>4</v>
      </c>
    </row>
    <row r="729" spans="1:13" x14ac:dyDescent="0.35">
      <c r="A729" t="s">
        <v>41</v>
      </c>
      <c r="B729">
        <v>500192855</v>
      </c>
      <c r="C729">
        <v>155505</v>
      </c>
      <c r="E729" s="1">
        <v>43487.673750000002</v>
      </c>
      <c r="F729">
        <v>13</v>
      </c>
      <c r="G729" t="s">
        <v>33</v>
      </c>
      <c r="H729">
        <v>400</v>
      </c>
      <c r="J729" s="2">
        <f t="shared" si="33"/>
        <v>1</v>
      </c>
      <c r="K729" s="2" t="str">
        <f>IFERROR(VLOOKUP(A729,Aux!A:B,2,0),"Outros")</f>
        <v>Transportes</v>
      </c>
      <c r="L729" s="2">
        <f t="shared" si="34"/>
        <v>2019</v>
      </c>
      <c r="M729">
        <f t="shared" si="35"/>
        <v>4</v>
      </c>
    </row>
    <row r="730" spans="1:13" x14ac:dyDescent="0.35">
      <c r="A730" t="s">
        <v>246</v>
      </c>
      <c r="B730">
        <v>512013241</v>
      </c>
      <c r="C730">
        <v>155507</v>
      </c>
      <c r="E730" s="1">
        <v>43487.675625000003</v>
      </c>
      <c r="F730">
        <v>1</v>
      </c>
      <c r="G730" t="s">
        <v>33</v>
      </c>
      <c r="H730">
        <v>400</v>
      </c>
      <c r="J730" s="2">
        <f t="shared" si="33"/>
        <v>1</v>
      </c>
      <c r="K730" s="2" t="str">
        <f>IFERROR(VLOOKUP(A730,Aux!A:B,2,0),"Outros")</f>
        <v>Municípios</v>
      </c>
      <c r="L730" s="2">
        <f t="shared" si="34"/>
        <v>2019</v>
      </c>
      <c r="M730">
        <f t="shared" si="35"/>
        <v>4</v>
      </c>
    </row>
    <row r="731" spans="1:13" x14ac:dyDescent="0.35">
      <c r="A731" t="s">
        <v>311</v>
      </c>
      <c r="B731">
        <v>680017550</v>
      </c>
      <c r="C731">
        <v>155510</v>
      </c>
      <c r="D731" t="s">
        <v>923</v>
      </c>
      <c r="E731" s="1">
        <v>43487.676435185182</v>
      </c>
      <c r="F731">
        <v>1</v>
      </c>
      <c r="G731" t="s">
        <v>924</v>
      </c>
      <c r="H731">
        <v>360</v>
      </c>
      <c r="I731" s="1">
        <v>43492.625</v>
      </c>
      <c r="J731" s="2">
        <f t="shared" si="33"/>
        <v>1</v>
      </c>
      <c r="K731" s="2" t="str">
        <f>IFERROR(VLOOKUP(A731,Aux!A:B,2,0),"Outros")</f>
        <v>Águas e resíduos</v>
      </c>
      <c r="L731" s="2">
        <f t="shared" si="34"/>
        <v>2019</v>
      </c>
      <c r="M731">
        <f t="shared" si="35"/>
        <v>4</v>
      </c>
    </row>
    <row r="732" spans="1:13" x14ac:dyDescent="0.35">
      <c r="A732" t="s">
        <v>607</v>
      </c>
      <c r="B732">
        <v>505985217</v>
      </c>
      <c r="C732">
        <v>155512</v>
      </c>
      <c r="D732" t="s">
        <v>608</v>
      </c>
      <c r="E732" s="1">
        <v>43487.679930555554</v>
      </c>
      <c r="F732">
        <v>3</v>
      </c>
      <c r="G732" t="s">
        <v>609</v>
      </c>
      <c r="H732">
        <v>220</v>
      </c>
      <c r="I732" s="1">
        <v>43554</v>
      </c>
      <c r="J732" s="2">
        <f t="shared" si="33"/>
        <v>1</v>
      </c>
      <c r="K732" s="2" t="str">
        <f>IFERROR(VLOOKUP(A732,Aux!A:B,2,0),"Outros")</f>
        <v>Municípios</v>
      </c>
      <c r="L732" s="2">
        <f t="shared" si="34"/>
        <v>2019</v>
      </c>
      <c r="M732">
        <f t="shared" si="35"/>
        <v>4</v>
      </c>
    </row>
    <row r="733" spans="1:13" x14ac:dyDescent="0.35">
      <c r="A733" t="s">
        <v>133</v>
      </c>
      <c r="B733">
        <v>503539473</v>
      </c>
      <c r="C733">
        <v>155513</v>
      </c>
      <c r="D733" t="s">
        <v>610</v>
      </c>
      <c r="E733" s="1">
        <v>43487.682025462964</v>
      </c>
      <c r="F733">
        <v>1</v>
      </c>
      <c r="G733" t="s">
        <v>135</v>
      </c>
      <c r="H733">
        <v>360</v>
      </c>
      <c r="I733" s="1">
        <v>43494.999305555553</v>
      </c>
      <c r="J733" s="2">
        <f t="shared" si="33"/>
        <v>1</v>
      </c>
      <c r="K733" s="2" t="str">
        <f>IFERROR(VLOOKUP(A733,Aux!A:B,2,0),"Outros")</f>
        <v>Municípios</v>
      </c>
      <c r="L733" s="2">
        <f t="shared" si="34"/>
        <v>2019</v>
      </c>
      <c r="M733">
        <f t="shared" si="35"/>
        <v>4</v>
      </c>
    </row>
    <row r="734" spans="1:13" x14ac:dyDescent="0.35">
      <c r="A734" t="s">
        <v>150</v>
      </c>
      <c r="B734">
        <v>505309939</v>
      </c>
      <c r="C734">
        <v>155516</v>
      </c>
      <c r="D734" t="s">
        <v>999</v>
      </c>
      <c r="E734" s="1">
        <v>43487.693935185183</v>
      </c>
      <c r="F734">
        <v>13</v>
      </c>
      <c r="G734" t="s">
        <v>152</v>
      </c>
      <c r="H734">
        <v>360</v>
      </c>
      <c r="I734" s="1">
        <v>43489.6875</v>
      </c>
      <c r="J734" s="2">
        <f t="shared" si="33"/>
        <v>1</v>
      </c>
      <c r="K734" s="2" t="str">
        <f>IFERROR(VLOOKUP(A734,Aux!A:B,2,0),"Outros")</f>
        <v>Municípios</v>
      </c>
      <c r="L734" s="2">
        <f t="shared" si="34"/>
        <v>2019</v>
      </c>
      <c r="M734">
        <f t="shared" si="35"/>
        <v>4</v>
      </c>
    </row>
    <row r="735" spans="1:13" x14ac:dyDescent="0.35">
      <c r="A735" t="s">
        <v>81</v>
      </c>
      <c r="B735">
        <v>506780902</v>
      </c>
      <c r="C735">
        <v>155518</v>
      </c>
      <c r="D735" t="s">
        <v>611</v>
      </c>
      <c r="E735" s="1">
        <v>43487.697916666664</v>
      </c>
      <c r="F735">
        <v>13</v>
      </c>
      <c r="G735" t="s">
        <v>612</v>
      </c>
      <c r="H735">
        <v>360</v>
      </c>
      <c r="I735" s="1">
        <v>43498.975694444445</v>
      </c>
      <c r="J735" s="2">
        <f t="shared" si="33"/>
        <v>1</v>
      </c>
      <c r="K735" s="2" t="str">
        <f>IFERROR(VLOOKUP(A735,Aux!A:B,2,0),"Outros")</f>
        <v>Municípios</v>
      </c>
      <c r="L735" s="2">
        <f t="shared" si="34"/>
        <v>2019</v>
      </c>
      <c r="M735">
        <f t="shared" si="35"/>
        <v>4</v>
      </c>
    </row>
    <row r="736" spans="1:13" x14ac:dyDescent="0.35">
      <c r="A736" t="s">
        <v>112</v>
      </c>
      <c r="B736">
        <v>501144218</v>
      </c>
      <c r="C736">
        <v>155522</v>
      </c>
      <c r="E736" s="1">
        <v>43487.715636574074</v>
      </c>
      <c r="F736">
        <v>1</v>
      </c>
      <c r="H736">
        <v>400</v>
      </c>
      <c r="J736" s="2">
        <f t="shared" si="33"/>
        <v>1</v>
      </c>
      <c r="K736" s="2" t="str">
        <f>IFERROR(VLOOKUP(A736,Aux!A:B,2,0),"Outros")</f>
        <v>Municípios</v>
      </c>
      <c r="L736" s="2">
        <f t="shared" si="34"/>
        <v>2019</v>
      </c>
      <c r="M736">
        <f t="shared" si="35"/>
        <v>4</v>
      </c>
    </row>
    <row r="737" spans="1:13" x14ac:dyDescent="0.35">
      <c r="A737" t="s">
        <v>12</v>
      </c>
      <c r="B737">
        <v>508481287</v>
      </c>
      <c r="C737">
        <v>155523</v>
      </c>
      <c r="E737" s="1">
        <v>43487.718009259261</v>
      </c>
      <c r="F737">
        <v>1</v>
      </c>
      <c r="G737" t="s">
        <v>33</v>
      </c>
      <c r="H737">
        <v>400</v>
      </c>
      <c r="J737" s="2">
        <f t="shared" si="33"/>
        <v>1</v>
      </c>
      <c r="K737" s="2" t="str">
        <f>IFERROR(VLOOKUP(A737,Aux!A:B,2,0),"Outros")</f>
        <v>Hospitais</v>
      </c>
      <c r="L737" s="2">
        <f t="shared" si="34"/>
        <v>2019</v>
      </c>
      <c r="M737">
        <f t="shared" si="35"/>
        <v>4</v>
      </c>
    </row>
    <row r="738" spans="1:13" x14ac:dyDescent="0.35">
      <c r="A738" t="s">
        <v>12</v>
      </c>
      <c r="B738">
        <v>508481287</v>
      </c>
      <c r="C738">
        <v>155524</v>
      </c>
      <c r="D738" t="s">
        <v>888</v>
      </c>
      <c r="E738" s="1">
        <v>43487.720648148148</v>
      </c>
      <c r="F738">
        <v>13</v>
      </c>
      <c r="G738" t="s">
        <v>14</v>
      </c>
      <c r="H738">
        <v>360</v>
      </c>
      <c r="I738" s="1">
        <v>43489.708333333336</v>
      </c>
      <c r="J738" s="2">
        <f t="shared" si="33"/>
        <v>1</v>
      </c>
      <c r="K738" s="2" t="str">
        <f>IFERROR(VLOOKUP(A738,Aux!A:B,2,0),"Outros")</f>
        <v>Hospitais</v>
      </c>
      <c r="L738" s="2">
        <f t="shared" si="34"/>
        <v>2019</v>
      </c>
      <c r="M738">
        <f t="shared" si="35"/>
        <v>4</v>
      </c>
    </row>
    <row r="739" spans="1:13" x14ac:dyDescent="0.35">
      <c r="A739" t="s">
        <v>336</v>
      </c>
      <c r="B739">
        <v>505170876</v>
      </c>
      <c r="C739">
        <v>155525</v>
      </c>
      <c r="E739" s="1">
        <v>43487.738541666666</v>
      </c>
      <c r="F739">
        <v>3</v>
      </c>
      <c r="H739">
        <v>400</v>
      </c>
      <c r="J739" s="2">
        <f t="shared" si="33"/>
        <v>1</v>
      </c>
      <c r="K739" s="2" t="str">
        <f>IFERROR(VLOOKUP(A739,Aux!A:B,2,0),"Outros")</f>
        <v>Municípios</v>
      </c>
      <c r="L739" s="2">
        <f t="shared" si="34"/>
        <v>2019</v>
      </c>
      <c r="M739">
        <f t="shared" si="35"/>
        <v>4</v>
      </c>
    </row>
    <row r="740" spans="1:13" x14ac:dyDescent="0.35">
      <c r="A740" t="s">
        <v>336</v>
      </c>
      <c r="B740">
        <v>505170876</v>
      </c>
      <c r="C740">
        <v>155526</v>
      </c>
      <c r="E740" s="1">
        <v>43488.380532407406</v>
      </c>
      <c r="F740">
        <v>3</v>
      </c>
      <c r="G740" t="s">
        <v>33</v>
      </c>
      <c r="H740">
        <v>400</v>
      </c>
      <c r="J740" s="2">
        <f t="shared" si="33"/>
        <v>1</v>
      </c>
      <c r="K740" s="2" t="str">
        <f>IFERROR(VLOOKUP(A740,Aux!A:B,2,0),"Outros")</f>
        <v>Municípios</v>
      </c>
      <c r="L740" s="2">
        <f t="shared" si="34"/>
        <v>2019</v>
      </c>
      <c r="M740">
        <f t="shared" si="35"/>
        <v>4</v>
      </c>
    </row>
    <row r="741" spans="1:13" x14ac:dyDescent="0.35">
      <c r="A741" t="s">
        <v>296</v>
      </c>
      <c r="B741">
        <v>507396081</v>
      </c>
      <c r="C741">
        <v>155527</v>
      </c>
      <c r="D741" t="s">
        <v>697</v>
      </c>
      <c r="E741" s="1">
        <v>43488.396620370368</v>
      </c>
      <c r="F741">
        <v>3</v>
      </c>
      <c r="G741" t="s">
        <v>605</v>
      </c>
      <c r="H741">
        <v>360</v>
      </c>
      <c r="I741" s="1">
        <v>43524.999305555553</v>
      </c>
      <c r="J741" s="2">
        <f t="shared" si="33"/>
        <v>1</v>
      </c>
      <c r="K741" s="2" t="str">
        <f>IFERROR(VLOOKUP(A741,Aux!A:B,2,0),"Outros")</f>
        <v>Municípios</v>
      </c>
      <c r="L741" s="2">
        <f t="shared" si="34"/>
        <v>2019</v>
      </c>
      <c r="M741">
        <f t="shared" si="35"/>
        <v>4</v>
      </c>
    </row>
    <row r="742" spans="1:13" x14ac:dyDescent="0.35">
      <c r="A742" t="s">
        <v>133</v>
      </c>
      <c r="B742">
        <v>503539473</v>
      </c>
      <c r="C742">
        <v>155528</v>
      </c>
      <c r="D742" t="s">
        <v>698</v>
      </c>
      <c r="E742" s="1">
        <v>43488.399699074071</v>
      </c>
      <c r="F742">
        <v>13</v>
      </c>
      <c r="G742" t="s">
        <v>194</v>
      </c>
      <c r="H742">
        <v>220</v>
      </c>
      <c r="I742" s="1">
        <v>43493.999305555553</v>
      </c>
      <c r="J742" s="2">
        <f t="shared" si="33"/>
        <v>1</v>
      </c>
      <c r="K742" s="2" t="str">
        <f>IFERROR(VLOOKUP(A742,Aux!A:B,2,0),"Outros")</f>
        <v>Municípios</v>
      </c>
      <c r="L742" s="2">
        <f t="shared" si="34"/>
        <v>2019</v>
      </c>
      <c r="M742">
        <f t="shared" si="35"/>
        <v>4</v>
      </c>
    </row>
    <row r="743" spans="1:13" x14ac:dyDescent="0.35">
      <c r="A743" t="s">
        <v>37</v>
      </c>
      <c r="B743">
        <v>506187543</v>
      </c>
      <c r="C743">
        <v>155530</v>
      </c>
      <c r="D743" t="s">
        <v>813</v>
      </c>
      <c r="E743" s="1">
        <v>43488.410196759258</v>
      </c>
      <c r="F743">
        <v>13</v>
      </c>
      <c r="G743" t="s">
        <v>192</v>
      </c>
      <c r="H743">
        <v>340</v>
      </c>
      <c r="I743" s="1">
        <v>43494.999305555553</v>
      </c>
      <c r="J743" s="2">
        <f t="shared" si="33"/>
        <v>1</v>
      </c>
      <c r="K743" s="2" t="str">
        <f>IFERROR(VLOOKUP(A743,Aux!A:B,2,0),"Outros")</f>
        <v>Municípios</v>
      </c>
      <c r="L743" s="2">
        <f t="shared" si="34"/>
        <v>2019</v>
      </c>
      <c r="M743">
        <f t="shared" si="35"/>
        <v>4</v>
      </c>
    </row>
    <row r="744" spans="1:13" x14ac:dyDescent="0.35">
      <c r="A744" t="s">
        <v>607</v>
      </c>
      <c r="B744">
        <v>505985217</v>
      </c>
      <c r="C744">
        <v>155532</v>
      </c>
      <c r="D744" t="s">
        <v>738</v>
      </c>
      <c r="E744" s="1">
        <v>43488.415983796294</v>
      </c>
      <c r="F744">
        <v>3</v>
      </c>
      <c r="G744" t="s">
        <v>708</v>
      </c>
      <c r="H744">
        <v>340</v>
      </c>
      <c r="I744" s="1">
        <v>43508</v>
      </c>
      <c r="J744" s="2">
        <f t="shared" si="33"/>
        <v>1</v>
      </c>
      <c r="K744" s="2" t="str">
        <f>IFERROR(VLOOKUP(A744,Aux!A:B,2,0),"Outros")</f>
        <v>Municípios</v>
      </c>
      <c r="L744" s="2">
        <f t="shared" si="34"/>
        <v>2019</v>
      </c>
      <c r="M744">
        <f t="shared" si="35"/>
        <v>4</v>
      </c>
    </row>
    <row r="745" spans="1:13" x14ac:dyDescent="0.35">
      <c r="A745" t="s">
        <v>133</v>
      </c>
      <c r="B745">
        <v>503539473</v>
      </c>
      <c r="C745">
        <v>155533</v>
      </c>
      <c r="D745" t="s">
        <v>699</v>
      </c>
      <c r="E745" s="1">
        <v>43488.424722222226</v>
      </c>
      <c r="F745">
        <v>13</v>
      </c>
      <c r="G745" t="s">
        <v>135</v>
      </c>
      <c r="H745">
        <v>360</v>
      </c>
      <c r="I745" s="1">
        <v>43495.999305555553</v>
      </c>
      <c r="J745" s="2">
        <f t="shared" si="33"/>
        <v>1</v>
      </c>
      <c r="K745" s="2" t="str">
        <f>IFERROR(VLOOKUP(A745,Aux!A:B,2,0),"Outros")</f>
        <v>Municípios</v>
      </c>
      <c r="L745" s="2">
        <f t="shared" si="34"/>
        <v>2019</v>
      </c>
      <c r="M745">
        <f t="shared" si="35"/>
        <v>4</v>
      </c>
    </row>
    <row r="746" spans="1:13" x14ac:dyDescent="0.35">
      <c r="A746" t="s">
        <v>57</v>
      </c>
      <c r="B746">
        <v>501294104</v>
      </c>
      <c r="C746">
        <v>155534</v>
      </c>
      <c r="D746" t="s">
        <v>525</v>
      </c>
      <c r="E746" s="1">
        <v>43488.4296875</v>
      </c>
      <c r="F746">
        <v>3</v>
      </c>
      <c r="G746" t="s">
        <v>526</v>
      </c>
      <c r="H746">
        <v>360</v>
      </c>
      <c r="I746" s="1">
        <v>43495.999305555553</v>
      </c>
      <c r="J746" s="2">
        <f t="shared" si="33"/>
        <v>1</v>
      </c>
      <c r="K746" s="2" t="str">
        <f>IFERROR(VLOOKUP(A746,Aux!A:B,2,0),"Outros")</f>
        <v>Municípios</v>
      </c>
      <c r="L746" s="2">
        <f t="shared" si="34"/>
        <v>2019</v>
      </c>
      <c r="M746">
        <f t="shared" si="35"/>
        <v>4</v>
      </c>
    </row>
    <row r="747" spans="1:13" x14ac:dyDescent="0.35">
      <c r="A747" t="s">
        <v>246</v>
      </c>
      <c r="B747">
        <v>512013241</v>
      </c>
      <c r="C747">
        <v>155535</v>
      </c>
      <c r="D747" t="s">
        <v>700</v>
      </c>
      <c r="E747" s="1">
        <v>43488.44121527778</v>
      </c>
      <c r="F747">
        <v>1</v>
      </c>
      <c r="G747" t="s">
        <v>524</v>
      </c>
      <c r="H747">
        <v>220</v>
      </c>
      <c r="I747" s="1">
        <v>43493.75</v>
      </c>
      <c r="J747" s="2">
        <f t="shared" si="33"/>
        <v>1</v>
      </c>
      <c r="K747" s="2" t="str">
        <f>IFERROR(VLOOKUP(A747,Aux!A:B,2,0),"Outros")</f>
        <v>Municípios</v>
      </c>
      <c r="L747" s="2">
        <f t="shared" si="34"/>
        <v>2019</v>
      </c>
      <c r="M747">
        <f t="shared" si="35"/>
        <v>4</v>
      </c>
    </row>
    <row r="748" spans="1:13" x14ac:dyDescent="0.35">
      <c r="A748" t="s">
        <v>336</v>
      </c>
      <c r="B748">
        <v>505170876</v>
      </c>
      <c r="C748">
        <v>155536</v>
      </c>
      <c r="D748" t="s">
        <v>701</v>
      </c>
      <c r="E748" s="1">
        <v>43488.44458333333</v>
      </c>
      <c r="F748">
        <v>13</v>
      </c>
      <c r="G748" t="s">
        <v>345</v>
      </c>
      <c r="H748">
        <v>360</v>
      </c>
      <c r="I748" s="1">
        <v>43500.708333333336</v>
      </c>
      <c r="J748" s="2">
        <f t="shared" si="33"/>
        <v>1</v>
      </c>
      <c r="K748" s="2" t="str">
        <f>IFERROR(VLOOKUP(A748,Aux!A:B,2,0),"Outros")</f>
        <v>Municípios</v>
      </c>
      <c r="L748" s="2">
        <f t="shared" si="34"/>
        <v>2019</v>
      </c>
      <c r="M748">
        <f t="shared" si="35"/>
        <v>4</v>
      </c>
    </row>
    <row r="749" spans="1:13" x14ac:dyDescent="0.35">
      <c r="A749" t="s">
        <v>260</v>
      </c>
      <c r="B749">
        <v>502790024</v>
      </c>
      <c r="C749">
        <v>155537</v>
      </c>
      <c r="E749" s="1">
        <v>43488.4453587963</v>
      </c>
      <c r="F749">
        <v>13</v>
      </c>
      <c r="G749" t="s">
        <v>33</v>
      </c>
      <c r="H749">
        <v>400</v>
      </c>
      <c r="J749" s="2">
        <f t="shared" si="33"/>
        <v>1</v>
      </c>
      <c r="K749" s="2" t="str">
        <f>IFERROR(VLOOKUP(A749,Aux!A:B,2,0),"Outros")</f>
        <v>Transportes</v>
      </c>
      <c r="L749" s="2">
        <f t="shared" si="34"/>
        <v>2019</v>
      </c>
      <c r="M749">
        <f t="shared" si="35"/>
        <v>4</v>
      </c>
    </row>
    <row r="750" spans="1:13" x14ac:dyDescent="0.35">
      <c r="A750" t="s">
        <v>76</v>
      </c>
      <c r="B750">
        <v>506676056</v>
      </c>
      <c r="C750">
        <v>155538</v>
      </c>
      <c r="D750" t="s">
        <v>702</v>
      </c>
      <c r="E750" s="1">
        <v>43488.446388888886</v>
      </c>
      <c r="F750">
        <v>3</v>
      </c>
      <c r="G750" t="s">
        <v>703</v>
      </c>
      <c r="H750">
        <v>5</v>
      </c>
      <c r="I750" s="1">
        <v>43518.999305555553</v>
      </c>
      <c r="J750" s="2">
        <f t="shared" si="33"/>
        <v>1</v>
      </c>
      <c r="K750" s="2" t="str">
        <f>IFERROR(VLOOKUP(A750,Aux!A:B,2,0),"Outros")</f>
        <v>Municípios</v>
      </c>
      <c r="L750" s="2">
        <f t="shared" si="34"/>
        <v>2019</v>
      </c>
      <c r="M750">
        <f t="shared" si="35"/>
        <v>4</v>
      </c>
    </row>
    <row r="751" spans="1:13" x14ac:dyDescent="0.35">
      <c r="A751" t="s">
        <v>105</v>
      </c>
      <c r="B751">
        <v>503311332</v>
      </c>
      <c r="C751">
        <v>155539</v>
      </c>
      <c r="D751" t="s">
        <v>704</v>
      </c>
      <c r="E751" s="1">
        <v>43488.454942129632</v>
      </c>
      <c r="F751">
        <v>1</v>
      </c>
      <c r="G751" t="s">
        <v>259</v>
      </c>
      <c r="H751">
        <v>360</v>
      </c>
      <c r="I751" s="1">
        <v>43494.708333333336</v>
      </c>
      <c r="J751" s="2">
        <f t="shared" si="33"/>
        <v>1</v>
      </c>
      <c r="K751" s="2" t="str">
        <f>IFERROR(VLOOKUP(A751,Aux!A:B,2,0),"Outros")</f>
        <v>Municípios</v>
      </c>
      <c r="L751" s="2">
        <f t="shared" si="34"/>
        <v>2019</v>
      </c>
      <c r="M751">
        <f t="shared" si="35"/>
        <v>4</v>
      </c>
    </row>
    <row r="752" spans="1:13" x14ac:dyDescent="0.35">
      <c r="A752" t="s">
        <v>150</v>
      </c>
      <c r="B752">
        <v>505309939</v>
      </c>
      <c r="C752">
        <v>155540</v>
      </c>
      <c r="D752" t="s">
        <v>739</v>
      </c>
      <c r="E752" s="1">
        <v>43488.458703703705</v>
      </c>
      <c r="F752">
        <v>1</v>
      </c>
      <c r="G752" t="s">
        <v>152</v>
      </c>
      <c r="H752">
        <v>360</v>
      </c>
      <c r="I752" s="1">
        <v>43495.6875</v>
      </c>
      <c r="J752" s="2">
        <f t="shared" si="33"/>
        <v>1</v>
      </c>
      <c r="K752" s="2" t="str">
        <f>IFERROR(VLOOKUP(A752,Aux!A:B,2,0),"Outros")</f>
        <v>Municípios</v>
      </c>
      <c r="L752" s="2">
        <f t="shared" si="34"/>
        <v>2019</v>
      </c>
      <c r="M752">
        <f t="shared" si="35"/>
        <v>4</v>
      </c>
    </row>
    <row r="753" spans="1:13" x14ac:dyDescent="0.35">
      <c r="A753" t="s">
        <v>108</v>
      </c>
      <c r="B753">
        <v>501222634</v>
      </c>
      <c r="C753">
        <v>155541</v>
      </c>
      <c r="D753" t="s">
        <v>705</v>
      </c>
      <c r="E753" s="1">
        <v>43488.467638888891</v>
      </c>
      <c r="F753">
        <v>13</v>
      </c>
      <c r="G753" t="s">
        <v>706</v>
      </c>
      <c r="H753">
        <v>340</v>
      </c>
      <c r="I753" s="1">
        <v>43512.999305555553</v>
      </c>
      <c r="J753" s="2">
        <f t="shared" si="33"/>
        <v>1</v>
      </c>
      <c r="K753" s="2" t="str">
        <f>IFERROR(VLOOKUP(A753,Aux!A:B,2,0),"Outros")</f>
        <v>Municípios</v>
      </c>
      <c r="L753" s="2">
        <f t="shared" si="34"/>
        <v>2019</v>
      </c>
      <c r="M753">
        <f t="shared" si="35"/>
        <v>4</v>
      </c>
    </row>
    <row r="754" spans="1:13" x14ac:dyDescent="0.35">
      <c r="A754" t="s">
        <v>88</v>
      </c>
      <c r="B754">
        <v>506624200</v>
      </c>
      <c r="C754">
        <v>155542</v>
      </c>
      <c r="D754" t="s">
        <v>484</v>
      </c>
      <c r="E754" s="1">
        <v>43488.469409722224</v>
      </c>
      <c r="F754">
        <v>1</v>
      </c>
      <c r="G754" t="s">
        <v>33</v>
      </c>
      <c r="H754">
        <v>360</v>
      </c>
      <c r="I754" s="1">
        <v>43491.708333333336</v>
      </c>
      <c r="J754" s="2">
        <f t="shared" si="33"/>
        <v>1</v>
      </c>
      <c r="K754" s="2" t="str">
        <f>IFERROR(VLOOKUP(A754,Aux!A:B,2,0),"Outros")</f>
        <v>Municípios</v>
      </c>
      <c r="L754" s="2">
        <f t="shared" si="34"/>
        <v>2019</v>
      </c>
      <c r="M754">
        <f t="shared" si="35"/>
        <v>4</v>
      </c>
    </row>
    <row r="755" spans="1:13" x14ac:dyDescent="0.35">
      <c r="A755" t="s">
        <v>122</v>
      </c>
      <c r="B755">
        <v>506173968</v>
      </c>
      <c r="C755">
        <v>155543</v>
      </c>
      <c r="D755" t="s">
        <v>740</v>
      </c>
      <c r="E755" s="1">
        <v>43488.47283564815</v>
      </c>
      <c r="F755">
        <v>13</v>
      </c>
      <c r="G755" t="s">
        <v>597</v>
      </c>
      <c r="H755">
        <v>360</v>
      </c>
      <c r="I755" s="1">
        <v>43497.708333333336</v>
      </c>
      <c r="J755" s="2">
        <f t="shared" si="33"/>
        <v>1</v>
      </c>
      <c r="K755" s="2" t="str">
        <f>IFERROR(VLOOKUP(A755,Aux!A:B,2,0),"Outros")</f>
        <v>Municípios</v>
      </c>
      <c r="L755" s="2">
        <f t="shared" si="34"/>
        <v>2019</v>
      </c>
      <c r="M755">
        <f t="shared" si="35"/>
        <v>4</v>
      </c>
    </row>
    <row r="756" spans="1:13" x14ac:dyDescent="0.35">
      <c r="A756" t="s">
        <v>196</v>
      </c>
      <c r="B756">
        <v>512096481</v>
      </c>
      <c r="C756">
        <v>155544</v>
      </c>
      <c r="D756" t="s">
        <v>814</v>
      </c>
      <c r="E756" s="1">
        <v>43488.474259259259</v>
      </c>
      <c r="F756">
        <v>1</v>
      </c>
      <c r="G756" t="s">
        <v>622</v>
      </c>
      <c r="H756">
        <v>340</v>
      </c>
      <c r="I756" s="1">
        <v>43493.708333333336</v>
      </c>
      <c r="J756" s="2">
        <f t="shared" si="33"/>
        <v>1</v>
      </c>
      <c r="K756" s="2" t="str">
        <f>IFERROR(VLOOKUP(A756,Aux!A:B,2,0),"Outros")</f>
        <v>Municípios</v>
      </c>
      <c r="L756" s="2">
        <f t="shared" si="34"/>
        <v>2019</v>
      </c>
      <c r="M756">
        <f t="shared" si="35"/>
        <v>4</v>
      </c>
    </row>
    <row r="757" spans="1:13" x14ac:dyDescent="0.35">
      <c r="A757" t="s">
        <v>485</v>
      </c>
      <c r="B757">
        <v>506084361</v>
      </c>
      <c r="C757">
        <v>155545</v>
      </c>
      <c r="D757" t="s">
        <v>486</v>
      </c>
      <c r="E757" s="1">
        <v>43488.477129629631</v>
      </c>
      <c r="F757">
        <v>13</v>
      </c>
      <c r="G757" t="s">
        <v>33</v>
      </c>
      <c r="H757">
        <v>340</v>
      </c>
      <c r="I757" s="1">
        <v>43497.999305555553</v>
      </c>
      <c r="J757" s="2">
        <f t="shared" si="33"/>
        <v>1</v>
      </c>
      <c r="K757" s="2" t="str">
        <f>IFERROR(VLOOKUP(A757,Aux!A:B,2,0),"Outros")</f>
        <v>Outros</v>
      </c>
      <c r="L757" s="2">
        <f t="shared" si="34"/>
        <v>2019</v>
      </c>
      <c r="M757">
        <f t="shared" si="35"/>
        <v>4</v>
      </c>
    </row>
    <row r="758" spans="1:13" x14ac:dyDescent="0.35">
      <c r="A758" t="s">
        <v>389</v>
      </c>
      <c r="B758">
        <v>506722422</v>
      </c>
      <c r="C758">
        <v>155546</v>
      </c>
      <c r="D758" t="s">
        <v>836</v>
      </c>
      <c r="E758" s="1">
        <v>43488.480057870373</v>
      </c>
      <c r="F758">
        <v>1</v>
      </c>
      <c r="G758" t="s">
        <v>837</v>
      </c>
      <c r="H758">
        <v>5</v>
      </c>
      <c r="I758" s="1">
        <v>43494.999305555553</v>
      </c>
      <c r="J758" s="2">
        <f t="shared" si="33"/>
        <v>1</v>
      </c>
      <c r="K758" s="2" t="str">
        <f>IFERROR(VLOOKUP(A758,Aux!A:B,2,0),"Outros")</f>
        <v>Municípios</v>
      </c>
      <c r="L758" s="2">
        <f t="shared" si="34"/>
        <v>2019</v>
      </c>
      <c r="M758">
        <f t="shared" si="35"/>
        <v>4</v>
      </c>
    </row>
    <row r="759" spans="1:13" x14ac:dyDescent="0.35">
      <c r="A759" t="s">
        <v>81</v>
      </c>
      <c r="B759">
        <v>506780902</v>
      </c>
      <c r="C759">
        <v>155547</v>
      </c>
      <c r="D759" t="s">
        <v>709</v>
      </c>
      <c r="E759" s="1">
        <v>43488.487800925926</v>
      </c>
      <c r="F759">
        <v>1</v>
      </c>
      <c r="G759" t="s">
        <v>83</v>
      </c>
      <c r="H759">
        <v>360</v>
      </c>
      <c r="I759" s="1">
        <v>43496.999305555553</v>
      </c>
      <c r="J759" s="2">
        <f t="shared" si="33"/>
        <v>1</v>
      </c>
      <c r="K759" s="2" t="str">
        <f>IFERROR(VLOOKUP(A759,Aux!A:B,2,0),"Outros")</f>
        <v>Municípios</v>
      </c>
      <c r="L759" s="2">
        <f t="shared" si="34"/>
        <v>2019</v>
      </c>
      <c r="M759">
        <f t="shared" si="35"/>
        <v>4</v>
      </c>
    </row>
    <row r="760" spans="1:13" x14ac:dyDescent="0.35">
      <c r="A760" t="s">
        <v>607</v>
      </c>
      <c r="B760">
        <v>505985217</v>
      </c>
      <c r="C760">
        <v>155550</v>
      </c>
      <c r="D760" t="s">
        <v>707</v>
      </c>
      <c r="E760" s="1">
        <v>43488.484050925923</v>
      </c>
      <c r="F760">
        <v>3</v>
      </c>
      <c r="G760" t="s">
        <v>708</v>
      </c>
      <c r="H760">
        <v>340</v>
      </c>
      <c r="I760" s="1">
        <v>43524</v>
      </c>
      <c r="J760" s="2">
        <f t="shared" si="33"/>
        <v>1</v>
      </c>
      <c r="K760" s="2" t="str">
        <f>IFERROR(VLOOKUP(A760,Aux!A:B,2,0),"Outros")</f>
        <v>Municípios</v>
      </c>
      <c r="L760" s="2">
        <f t="shared" si="34"/>
        <v>2019</v>
      </c>
      <c r="M760">
        <f t="shared" si="35"/>
        <v>4</v>
      </c>
    </row>
    <row r="761" spans="1:13" x14ac:dyDescent="0.35">
      <c r="A761" t="s">
        <v>815</v>
      </c>
      <c r="B761">
        <v>504821369</v>
      </c>
      <c r="C761">
        <v>155551</v>
      </c>
      <c r="D761" t="s">
        <v>816</v>
      </c>
      <c r="E761" s="1">
        <v>43488.498854166668</v>
      </c>
      <c r="F761">
        <v>3</v>
      </c>
      <c r="G761" t="s">
        <v>345</v>
      </c>
      <c r="H761">
        <v>340</v>
      </c>
      <c r="I761" s="1">
        <v>43507.708333333336</v>
      </c>
      <c r="J761" s="2">
        <f t="shared" si="33"/>
        <v>1</v>
      </c>
      <c r="K761" s="2" t="str">
        <f>IFERROR(VLOOKUP(A761,Aux!A:B,2,0),"Outros")</f>
        <v>Municípios</v>
      </c>
      <c r="L761" s="2">
        <f t="shared" si="34"/>
        <v>2019</v>
      </c>
      <c r="M761">
        <f t="shared" si="35"/>
        <v>4</v>
      </c>
    </row>
    <row r="762" spans="1:13" x14ac:dyDescent="0.35">
      <c r="A762" t="s">
        <v>150</v>
      </c>
      <c r="B762">
        <v>505309939</v>
      </c>
      <c r="C762">
        <v>155552</v>
      </c>
      <c r="D762" t="s">
        <v>835</v>
      </c>
      <c r="E762" s="1">
        <v>43488.501261574071</v>
      </c>
      <c r="F762">
        <v>1</v>
      </c>
      <c r="G762" t="s">
        <v>152</v>
      </c>
      <c r="H762">
        <v>360</v>
      </c>
      <c r="I762" s="1">
        <v>43494.6875</v>
      </c>
      <c r="J762" s="2">
        <f t="shared" si="33"/>
        <v>1</v>
      </c>
      <c r="K762" s="2" t="str">
        <f>IFERROR(VLOOKUP(A762,Aux!A:B,2,0),"Outros")</f>
        <v>Municípios</v>
      </c>
      <c r="L762" s="2">
        <f t="shared" si="34"/>
        <v>2019</v>
      </c>
      <c r="M762">
        <f t="shared" si="35"/>
        <v>4</v>
      </c>
    </row>
    <row r="763" spans="1:13" x14ac:dyDescent="0.35">
      <c r="A763" t="s">
        <v>105</v>
      </c>
      <c r="B763">
        <v>503311332</v>
      </c>
      <c r="C763">
        <v>155553</v>
      </c>
      <c r="D763" t="s">
        <v>710</v>
      </c>
      <c r="E763" s="1">
        <v>43488.509965277779</v>
      </c>
      <c r="F763">
        <v>1</v>
      </c>
      <c r="G763" t="s">
        <v>711</v>
      </c>
      <c r="H763">
        <v>360</v>
      </c>
      <c r="I763" s="1">
        <v>43493.708333333336</v>
      </c>
      <c r="J763" s="2">
        <f t="shared" si="33"/>
        <v>1</v>
      </c>
      <c r="K763" s="2" t="str">
        <f>IFERROR(VLOOKUP(A763,Aux!A:B,2,0),"Outros")</f>
        <v>Municípios</v>
      </c>
      <c r="L763" s="2">
        <f t="shared" si="34"/>
        <v>2019</v>
      </c>
      <c r="M763">
        <f t="shared" si="35"/>
        <v>4</v>
      </c>
    </row>
    <row r="764" spans="1:13" x14ac:dyDescent="0.35">
      <c r="A764" t="s">
        <v>389</v>
      </c>
      <c r="B764">
        <v>506722422</v>
      </c>
      <c r="C764">
        <v>155554</v>
      </c>
      <c r="E764" s="1">
        <v>43488.514224537037</v>
      </c>
      <c r="F764">
        <v>13</v>
      </c>
      <c r="G764" t="s">
        <v>33</v>
      </c>
      <c r="H764">
        <v>400</v>
      </c>
      <c r="I764" s="1">
        <v>25569.999305555557</v>
      </c>
      <c r="J764" s="2">
        <f t="shared" si="33"/>
        <v>1</v>
      </c>
      <c r="K764" s="2" t="str">
        <f>IFERROR(VLOOKUP(A764,Aux!A:B,2,0),"Outros")</f>
        <v>Municípios</v>
      </c>
      <c r="L764" s="2">
        <f t="shared" si="34"/>
        <v>2019</v>
      </c>
      <c r="M764">
        <f t="shared" si="35"/>
        <v>4</v>
      </c>
    </row>
    <row r="765" spans="1:13" x14ac:dyDescent="0.35">
      <c r="A765" t="s">
        <v>88</v>
      </c>
      <c r="B765">
        <v>506624200</v>
      </c>
      <c r="C765">
        <v>155555</v>
      </c>
      <c r="D765" t="s">
        <v>487</v>
      </c>
      <c r="E765" s="1">
        <v>43488.520231481481</v>
      </c>
      <c r="F765">
        <v>1</v>
      </c>
      <c r="G765" t="s">
        <v>33</v>
      </c>
      <c r="H765">
        <v>5</v>
      </c>
      <c r="I765" s="1">
        <v>43490.708333333336</v>
      </c>
      <c r="J765" s="2">
        <f t="shared" si="33"/>
        <v>1</v>
      </c>
      <c r="K765" s="2" t="str">
        <f>IFERROR(VLOOKUP(A765,Aux!A:B,2,0),"Outros")</f>
        <v>Municípios</v>
      </c>
      <c r="L765" s="2">
        <f t="shared" si="34"/>
        <v>2019</v>
      </c>
      <c r="M765">
        <f t="shared" si="35"/>
        <v>4</v>
      </c>
    </row>
    <row r="766" spans="1:13" x14ac:dyDescent="0.35">
      <c r="A766" t="s">
        <v>150</v>
      </c>
      <c r="B766">
        <v>505309939</v>
      </c>
      <c r="C766">
        <v>155556</v>
      </c>
      <c r="D766" t="s">
        <v>570</v>
      </c>
      <c r="E766" s="1">
        <v>43488.517916666664</v>
      </c>
      <c r="F766">
        <v>1</v>
      </c>
      <c r="G766" t="s">
        <v>152</v>
      </c>
      <c r="H766">
        <v>360</v>
      </c>
      <c r="I766" s="1">
        <v>43495.6875</v>
      </c>
      <c r="J766" s="2">
        <f t="shared" si="33"/>
        <v>1</v>
      </c>
      <c r="K766" s="2" t="str">
        <f>IFERROR(VLOOKUP(A766,Aux!A:B,2,0),"Outros")</f>
        <v>Municípios</v>
      </c>
      <c r="L766" s="2">
        <f t="shared" si="34"/>
        <v>2019</v>
      </c>
      <c r="M766">
        <f t="shared" si="35"/>
        <v>4</v>
      </c>
    </row>
    <row r="767" spans="1:13" x14ac:dyDescent="0.35">
      <c r="A767" t="s">
        <v>239</v>
      </c>
      <c r="B767">
        <v>512042659</v>
      </c>
      <c r="C767">
        <v>155557</v>
      </c>
      <c r="D767" t="s">
        <v>838</v>
      </c>
      <c r="E767" s="1">
        <v>43488.525046296294</v>
      </c>
      <c r="F767">
        <v>1</v>
      </c>
      <c r="G767" t="s">
        <v>839</v>
      </c>
      <c r="H767">
        <v>360</v>
      </c>
      <c r="I767" s="1">
        <v>43519.999305555553</v>
      </c>
      <c r="J767" s="2">
        <f t="shared" si="33"/>
        <v>1</v>
      </c>
      <c r="K767" s="2" t="str">
        <f>IFERROR(VLOOKUP(A767,Aux!A:B,2,0),"Outros")</f>
        <v>Municípios</v>
      </c>
      <c r="L767" s="2">
        <f t="shared" si="34"/>
        <v>2019</v>
      </c>
      <c r="M767">
        <f t="shared" si="35"/>
        <v>4</v>
      </c>
    </row>
    <row r="768" spans="1:13" x14ac:dyDescent="0.35">
      <c r="A768" t="s">
        <v>63</v>
      </c>
      <c r="B768">
        <v>502098139</v>
      </c>
      <c r="C768">
        <v>155559</v>
      </c>
      <c r="D768" t="s">
        <v>712</v>
      </c>
      <c r="E768" s="1">
        <v>43488.530706018515</v>
      </c>
      <c r="F768">
        <v>13</v>
      </c>
      <c r="G768" t="s">
        <v>65</v>
      </c>
      <c r="H768">
        <v>360</v>
      </c>
      <c r="I768" s="1">
        <v>43501.999305555553</v>
      </c>
      <c r="J768" s="2">
        <f t="shared" si="33"/>
        <v>1</v>
      </c>
      <c r="K768" s="2" t="str">
        <f>IFERROR(VLOOKUP(A768,Aux!A:B,2,0),"Outros")</f>
        <v>Municípios</v>
      </c>
      <c r="L768" s="2">
        <f t="shared" si="34"/>
        <v>2019</v>
      </c>
      <c r="M768">
        <f t="shared" si="35"/>
        <v>4</v>
      </c>
    </row>
    <row r="769" spans="1:13" x14ac:dyDescent="0.35">
      <c r="A769" t="s">
        <v>534</v>
      </c>
      <c r="B769">
        <v>508354617</v>
      </c>
      <c r="C769">
        <v>155567</v>
      </c>
      <c r="D769" t="s">
        <v>613</v>
      </c>
      <c r="E769" s="1">
        <v>43488.58697916667</v>
      </c>
      <c r="F769">
        <v>13</v>
      </c>
      <c r="G769" t="s">
        <v>446</v>
      </c>
      <c r="H769">
        <v>5</v>
      </c>
      <c r="I769" s="1">
        <v>43503.999305555553</v>
      </c>
      <c r="J769" s="2">
        <f t="shared" si="33"/>
        <v>1</v>
      </c>
      <c r="K769" s="2" t="str">
        <f>IFERROR(VLOOKUP(A769,Aux!A:B,2,0),"Outros")</f>
        <v>Municípios</v>
      </c>
      <c r="L769" s="2">
        <f t="shared" si="34"/>
        <v>2019</v>
      </c>
      <c r="M769">
        <f t="shared" si="35"/>
        <v>4</v>
      </c>
    </row>
    <row r="770" spans="1:13" x14ac:dyDescent="0.35">
      <c r="A770" t="s">
        <v>133</v>
      </c>
      <c r="B770">
        <v>503539473</v>
      </c>
      <c r="C770">
        <v>155569</v>
      </c>
      <c r="D770" t="s">
        <v>742</v>
      </c>
      <c r="E770" s="1">
        <v>43488.60229166667</v>
      </c>
      <c r="F770">
        <v>13</v>
      </c>
      <c r="G770" t="s">
        <v>194</v>
      </c>
      <c r="H770">
        <v>360</v>
      </c>
      <c r="I770" s="1">
        <v>43493.999305555553</v>
      </c>
      <c r="J770" s="2">
        <f t="shared" ref="J770:J833" si="36">IF(C770=C769,"",1)</f>
        <v>1</v>
      </c>
      <c r="K770" s="2" t="str">
        <f>IFERROR(VLOOKUP(A770,Aux!A:B,2,0),"Outros")</f>
        <v>Municípios</v>
      </c>
      <c r="L770" s="2">
        <f t="shared" ref="L770:L833" si="37">YEAR(E770)</f>
        <v>2019</v>
      </c>
      <c r="M770">
        <f t="shared" ref="M770:M833" si="38">WEEKNUM(E770)</f>
        <v>4</v>
      </c>
    </row>
    <row r="771" spans="1:13" x14ac:dyDescent="0.35">
      <c r="A771" t="s">
        <v>28</v>
      </c>
      <c r="B771">
        <v>505932512</v>
      </c>
      <c r="C771">
        <v>155570</v>
      </c>
      <c r="D771" t="s">
        <v>743</v>
      </c>
      <c r="E771" s="1">
        <v>43488.604421296295</v>
      </c>
      <c r="F771">
        <v>1</v>
      </c>
      <c r="G771" t="s">
        <v>30</v>
      </c>
      <c r="H771">
        <v>5</v>
      </c>
      <c r="I771" s="1">
        <v>43494.999305555553</v>
      </c>
      <c r="J771" s="2">
        <f t="shared" si="36"/>
        <v>1</v>
      </c>
      <c r="K771" s="2" t="str">
        <f>IFERROR(VLOOKUP(A771,Aux!A:B,2,0),"Outros")</f>
        <v>Municípios</v>
      </c>
      <c r="L771" s="2">
        <f t="shared" si="37"/>
        <v>2019</v>
      </c>
      <c r="M771">
        <f t="shared" si="38"/>
        <v>4</v>
      </c>
    </row>
    <row r="772" spans="1:13" x14ac:dyDescent="0.35">
      <c r="A772" t="s">
        <v>37</v>
      </c>
      <c r="B772">
        <v>506187543</v>
      </c>
      <c r="C772">
        <v>155573</v>
      </c>
      <c r="D772" t="s">
        <v>741</v>
      </c>
      <c r="E772" s="1">
        <v>43488.606898148151</v>
      </c>
      <c r="F772">
        <v>13</v>
      </c>
      <c r="G772" t="s">
        <v>80</v>
      </c>
      <c r="H772">
        <v>340</v>
      </c>
      <c r="I772" s="1">
        <v>43495.999305555553</v>
      </c>
      <c r="J772" s="2">
        <f t="shared" si="36"/>
        <v>1</v>
      </c>
      <c r="K772" s="2" t="str">
        <f>IFERROR(VLOOKUP(A772,Aux!A:B,2,0),"Outros")</f>
        <v>Municípios</v>
      </c>
      <c r="L772" s="2">
        <f t="shared" si="37"/>
        <v>2019</v>
      </c>
      <c r="M772">
        <f t="shared" si="38"/>
        <v>4</v>
      </c>
    </row>
    <row r="773" spans="1:13" x14ac:dyDescent="0.35">
      <c r="A773" t="s">
        <v>63</v>
      </c>
      <c r="B773">
        <v>502098139</v>
      </c>
      <c r="C773">
        <v>155574</v>
      </c>
      <c r="E773" s="1">
        <v>43488.614398148151</v>
      </c>
      <c r="F773">
        <v>13</v>
      </c>
      <c r="H773">
        <v>400</v>
      </c>
      <c r="J773" s="2">
        <f t="shared" si="36"/>
        <v>1</v>
      </c>
      <c r="K773" s="2" t="str">
        <f>IFERROR(VLOOKUP(A773,Aux!A:B,2,0),"Outros")</f>
        <v>Municípios</v>
      </c>
      <c r="L773" s="2">
        <f t="shared" si="37"/>
        <v>2019</v>
      </c>
      <c r="M773">
        <f t="shared" si="38"/>
        <v>4</v>
      </c>
    </row>
    <row r="774" spans="1:13" x14ac:dyDescent="0.35">
      <c r="A774" t="s">
        <v>63</v>
      </c>
      <c r="B774">
        <v>502098139</v>
      </c>
      <c r="C774">
        <v>155575</v>
      </c>
      <c r="D774" t="s">
        <v>840</v>
      </c>
      <c r="E774" s="1">
        <v>43488.614502314813</v>
      </c>
      <c r="F774">
        <v>1</v>
      </c>
      <c r="G774" t="s">
        <v>841</v>
      </c>
      <c r="H774">
        <v>400</v>
      </c>
      <c r="I774" s="1">
        <v>25569.708333333332</v>
      </c>
      <c r="J774" s="2">
        <f t="shared" si="36"/>
        <v>1</v>
      </c>
      <c r="K774" s="2" t="str">
        <f>IFERROR(VLOOKUP(A774,Aux!A:B,2,0),"Outros")</f>
        <v>Municípios</v>
      </c>
      <c r="L774" s="2">
        <f t="shared" si="37"/>
        <v>2019</v>
      </c>
      <c r="M774">
        <f t="shared" si="38"/>
        <v>4</v>
      </c>
    </row>
    <row r="775" spans="1:13" x14ac:dyDescent="0.35">
      <c r="A775" t="s">
        <v>105</v>
      </c>
      <c r="B775">
        <v>503311332</v>
      </c>
      <c r="C775">
        <v>155576</v>
      </c>
      <c r="D775" t="s">
        <v>958</v>
      </c>
      <c r="E775" s="1">
        <v>43488.619016203702</v>
      </c>
      <c r="F775">
        <v>1</v>
      </c>
      <c r="G775" t="s">
        <v>107</v>
      </c>
      <c r="H775">
        <v>360</v>
      </c>
      <c r="I775" s="1">
        <v>43490.708333333336</v>
      </c>
      <c r="J775" s="2">
        <f t="shared" si="36"/>
        <v>1</v>
      </c>
      <c r="K775" s="2" t="str">
        <f>IFERROR(VLOOKUP(A775,Aux!A:B,2,0),"Outros")</f>
        <v>Municípios</v>
      </c>
      <c r="L775" s="2">
        <f t="shared" si="37"/>
        <v>2019</v>
      </c>
      <c r="M775">
        <f t="shared" si="38"/>
        <v>4</v>
      </c>
    </row>
    <row r="776" spans="1:13" x14ac:dyDescent="0.35">
      <c r="A776" t="s">
        <v>251</v>
      </c>
      <c r="B776">
        <v>508069645</v>
      </c>
      <c r="C776">
        <v>155577</v>
      </c>
      <c r="E776" s="1">
        <v>43488.620659722219</v>
      </c>
      <c r="F776">
        <v>3</v>
      </c>
      <c r="H776">
        <v>360</v>
      </c>
      <c r="I776" s="1">
        <v>43495.708333333336</v>
      </c>
      <c r="J776" s="2">
        <f t="shared" si="36"/>
        <v>1</v>
      </c>
      <c r="K776" s="2" t="str">
        <f>IFERROR(VLOOKUP(A776,Aux!A:B,2,0),"Outros")</f>
        <v>Escolas</v>
      </c>
      <c r="L776" s="2">
        <f t="shared" si="37"/>
        <v>2019</v>
      </c>
      <c r="M776">
        <f t="shared" si="38"/>
        <v>4</v>
      </c>
    </row>
    <row r="777" spans="1:13" x14ac:dyDescent="0.35">
      <c r="A777" t="s">
        <v>125</v>
      </c>
      <c r="B777">
        <v>501290206</v>
      </c>
      <c r="C777">
        <v>155579</v>
      </c>
      <c r="D777" t="s">
        <v>905</v>
      </c>
      <c r="E777" s="1">
        <v>43488.622314814813</v>
      </c>
      <c r="F777">
        <v>13</v>
      </c>
      <c r="G777" t="s">
        <v>659</v>
      </c>
      <c r="H777">
        <v>360</v>
      </c>
      <c r="I777" s="1">
        <v>43544.708333333336</v>
      </c>
      <c r="J777" s="2">
        <f t="shared" si="36"/>
        <v>1</v>
      </c>
      <c r="K777" s="2" t="str">
        <f>IFERROR(VLOOKUP(A777,Aux!A:B,2,0),"Outros")</f>
        <v>Municípios</v>
      </c>
      <c r="L777" s="2">
        <f t="shared" si="37"/>
        <v>2019</v>
      </c>
      <c r="M777">
        <f t="shared" si="38"/>
        <v>4</v>
      </c>
    </row>
    <row r="778" spans="1:13" x14ac:dyDescent="0.35">
      <c r="A778" t="s">
        <v>426</v>
      </c>
      <c r="B778">
        <v>512078653</v>
      </c>
      <c r="C778">
        <v>155582</v>
      </c>
      <c r="D778" t="s">
        <v>1000</v>
      </c>
      <c r="E778" s="1">
        <v>43488.63354166667</v>
      </c>
      <c r="F778">
        <v>3</v>
      </c>
      <c r="G778" t="s">
        <v>473</v>
      </c>
      <c r="H778">
        <v>5</v>
      </c>
      <c r="I778" s="1">
        <v>43555.999305555553</v>
      </c>
      <c r="J778" s="2">
        <f t="shared" si="36"/>
        <v>1</v>
      </c>
      <c r="K778" s="2" t="str">
        <f>IFERROR(VLOOKUP(A778,Aux!A:B,2,0),"Outros")</f>
        <v>Outros</v>
      </c>
      <c r="L778" s="2">
        <f t="shared" si="37"/>
        <v>2019</v>
      </c>
      <c r="M778">
        <f t="shared" si="38"/>
        <v>4</v>
      </c>
    </row>
    <row r="779" spans="1:13" x14ac:dyDescent="0.35">
      <c r="A779" t="s">
        <v>196</v>
      </c>
      <c r="B779">
        <v>512096481</v>
      </c>
      <c r="C779">
        <v>155585</v>
      </c>
      <c r="E779" s="1">
        <v>43488.634826388887</v>
      </c>
      <c r="F779">
        <v>3</v>
      </c>
      <c r="H779">
        <v>400</v>
      </c>
      <c r="J779" s="2">
        <f t="shared" si="36"/>
        <v>1</v>
      </c>
      <c r="K779" s="2" t="str">
        <f>IFERROR(VLOOKUP(A779,Aux!A:B,2,0),"Outros")</f>
        <v>Municípios</v>
      </c>
      <c r="L779" s="2">
        <f t="shared" si="37"/>
        <v>2019</v>
      </c>
      <c r="M779">
        <f t="shared" si="38"/>
        <v>4</v>
      </c>
    </row>
    <row r="780" spans="1:13" x14ac:dyDescent="0.35">
      <c r="A780" t="s">
        <v>275</v>
      </c>
      <c r="B780">
        <v>505187531</v>
      </c>
      <c r="C780">
        <v>155586</v>
      </c>
      <c r="D780" t="s">
        <v>1001</v>
      </c>
      <c r="E780" s="1">
        <v>43488.635740740741</v>
      </c>
      <c r="F780">
        <v>1</v>
      </c>
      <c r="G780" t="s">
        <v>277</v>
      </c>
      <c r="H780">
        <v>360</v>
      </c>
      <c r="I780" s="1">
        <v>43495.999305555553</v>
      </c>
      <c r="J780" s="2">
        <f t="shared" si="36"/>
        <v>1</v>
      </c>
      <c r="K780" s="2" t="str">
        <f>IFERROR(VLOOKUP(A780,Aux!A:B,2,0),"Outros")</f>
        <v>Municípios</v>
      </c>
      <c r="L780" s="2">
        <f t="shared" si="37"/>
        <v>2019</v>
      </c>
      <c r="M780">
        <f t="shared" si="38"/>
        <v>4</v>
      </c>
    </row>
    <row r="781" spans="1:13" x14ac:dyDescent="0.35">
      <c r="A781" t="s">
        <v>289</v>
      </c>
      <c r="B781">
        <v>512103097</v>
      </c>
      <c r="C781">
        <v>155589</v>
      </c>
      <c r="D781" t="s">
        <v>906</v>
      </c>
      <c r="E781" s="1">
        <v>43488.647372685184</v>
      </c>
      <c r="F781">
        <v>1</v>
      </c>
      <c r="G781" t="s">
        <v>356</v>
      </c>
      <c r="H781">
        <v>340</v>
      </c>
      <c r="I781" s="1">
        <v>43521.999305555553</v>
      </c>
      <c r="J781" s="2">
        <f t="shared" si="36"/>
        <v>1</v>
      </c>
      <c r="K781" s="2" t="str">
        <f>IFERROR(VLOOKUP(A781,Aux!A:B,2,0),"Outros")</f>
        <v>Hospitais</v>
      </c>
      <c r="L781" s="2">
        <f t="shared" si="37"/>
        <v>2019</v>
      </c>
      <c r="M781">
        <f t="shared" si="38"/>
        <v>4</v>
      </c>
    </row>
    <row r="782" spans="1:13" x14ac:dyDescent="0.35">
      <c r="A782" t="s">
        <v>677</v>
      </c>
      <c r="B782">
        <v>507957547</v>
      </c>
      <c r="C782">
        <v>155592</v>
      </c>
      <c r="E782" s="1">
        <v>43488.66375</v>
      </c>
      <c r="F782">
        <v>13</v>
      </c>
      <c r="H782">
        <v>1</v>
      </c>
      <c r="J782" s="2">
        <f t="shared" si="36"/>
        <v>1</v>
      </c>
      <c r="K782" s="2" t="str">
        <f>IFERROR(VLOOKUP(A782,Aux!A:B,2,0),"Outros")</f>
        <v>Outros</v>
      </c>
      <c r="L782" s="2">
        <f t="shared" si="37"/>
        <v>2019</v>
      </c>
      <c r="M782">
        <f t="shared" si="38"/>
        <v>4</v>
      </c>
    </row>
    <row r="783" spans="1:13" x14ac:dyDescent="0.35">
      <c r="A783" t="s">
        <v>488</v>
      </c>
      <c r="B783">
        <v>600014690</v>
      </c>
      <c r="C783">
        <v>155593</v>
      </c>
      <c r="E783" s="1">
        <v>43488.667337962965</v>
      </c>
      <c r="F783">
        <v>1</v>
      </c>
      <c r="H783">
        <v>400</v>
      </c>
      <c r="J783" s="2">
        <f t="shared" si="36"/>
        <v>1</v>
      </c>
      <c r="K783" s="2" t="str">
        <f>IFERROR(VLOOKUP(A783,Aux!A:B,2,0),"Outros")</f>
        <v>Outros</v>
      </c>
      <c r="L783" s="2">
        <f t="shared" si="37"/>
        <v>2019</v>
      </c>
      <c r="M783">
        <f t="shared" si="38"/>
        <v>4</v>
      </c>
    </row>
    <row r="784" spans="1:13" x14ac:dyDescent="0.35">
      <c r="A784" t="s">
        <v>488</v>
      </c>
      <c r="B784">
        <v>600014690</v>
      </c>
      <c r="C784">
        <v>155594</v>
      </c>
      <c r="D784" t="s">
        <v>489</v>
      </c>
      <c r="E784" s="1">
        <v>43488.66747685185</v>
      </c>
      <c r="F784">
        <v>13</v>
      </c>
      <c r="G784" t="s">
        <v>259</v>
      </c>
      <c r="H784">
        <v>210</v>
      </c>
      <c r="I784" s="1">
        <v>43495.999305555553</v>
      </c>
      <c r="J784" s="2">
        <f t="shared" si="36"/>
        <v>1</v>
      </c>
      <c r="K784" s="2" t="str">
        <f>IFERROR(VLOOKUP(A784,Aux!A:B,2,0),"Outros")</f>
        <v>Outros</v>
      </c>
      <c r="L784" s="2">
        <f t="shared" si="37"/>
        <v>2019</v>
      </c>
      <c r="M784">
        <f t="shared" si="38"/>
        <v>4</v>
      </c>
    </row>
    <row r="785" spans="1:13" x14ac:dyDescent="0.35">
      <c r="A785" t="s">
        <v>57</v>
      </c>
      <c r="B785">
        <v>501294104</v>
      </c>
      <c r="C785">
        <v>155595</v>
      </c>
      <c r="E785" s="1">
        <v>43488.668506944443</v>
      </c>
      <c r="F785">
        <v>13</v>
      </c>
      <c r="G785" t="s">
        <v>33</v>
      </c>
      <c r="H785">
        <v>400</v>
      </c>
      <c r="J785" s="2">
        <f t="shared" si="36"/>
        <v>1</v>
      </c>
      <c r="K785" s="2" t="str">
        <f>IFERROR(VLOOKUP(A785,Aux!A:B,2,0),"Outros")</f>
        <v>Municípios</v>
      </c>
      <c r="L785" s="2">
        <f t="shared" si="37"/>
        <v>2019</v>
      </c>
      <c r="M785">
        <f t="shared" si="38"/>
        <v>4</v>
      </c>
    </row>
    <row r="786" spans="1:13" x14ac:dyDescent="0.35">
      <c r="A786" t="s">
        <v>389</v>
      </c>
      <c r="B786">
        <v>506722422</v>
      </c>
      <c r="C786">
        <v>155596</v>
      </c>
      <c r="E786" s="1">
        <v>43488.669560185182</v>
      </c>
      <c r="F786">
        <v>1</v>
      </c>
      <c r="H786">
        <v>400</v>
      </c>
      <c r="J786" s="2">
        <f t="shared" si="36"/>
        <v>1</v>
      </c>
      <c r="K786" s="2" t="str">
        <f>IFERROR(VLOOKUP(A786,Aux!A:B,2,0),"Outros")</f>
        <v>Municípios</v>
      </c>
      <c r="L786" s="2">
        <f t="shared" si="37"/>
        <v>2019</v>
      </c>
      <c r="M786">
        <f t="shared" si="38"/>
        <v>4</v>
      </c>
    </row>
    <row r="787" spans="1:13" x14ac:dyDescent="0.35">
      <c r="A787" t="s">
        <v>389</v>
      </c>
      <c r="B787">
        <v>506722422</v>
      </c>
      <c r="C787">
        <v>155597</v>
      </c>
      <c r="D787" t="s">
        <v>1002</v>
      </c>
      <c r="E787" s="1">
        <v>43488.670671296299</v>
      </c>
      <c r="F787">
        <v>1</v>
      </c>
      <c r="G787" t="s">
        <v>837</v>
      </c>
      <c r="H787">
        <v>5</v>
      </c>
      <c r="I787" s="1">
        <v>43491.999305555553</v>
      </c>
      <c r="J787" s="2">
        <f t="shared" si="36"/>
        <v>1</v>
      </c>
      <c r="K787" s="2" t="str">
        <f>IFERROR(VLOOKUP(A787,Aux!A:B,2,0),"Outros")</f>
        <v>Municípios</v>
      </c>
      <c r="L787" s="2">
        <f t="shared" si="37"/>
        <v>2019</v>
      </c>
      <c r="M787">
        <f t="shared" si="38"/>
        <v>4</v>
      </c>
    </row>
    <row r="788" spans="1:13" x14ac:dyDescent="0.35">
      <c r="A788" t="s">
        <v>464</v>
      </c>
      <c r="B788">
        <v>512026840</v>
      </c>
      <c r="C788">
        <v>155598</v>
      </c>
      <c r="D788" t="s">
        <v>950</v>
      </c>
      <c r="E788" s="1">
        <v>43488.671342592592</v>
      </c>
      <c r="F788">
        <v>3</v>
      </c>
      <c r="H788">
        <v>400</v>
      </c>
      <c r="I788" s="1">
        <v>43516.999305555553</v>
      </c>
      <c r="J788" s="2">
        <f t="shared" si="36"/>
        <v>1</v>
      </c>
      <c r="K788" s="2" t="str">
        <f>IFERROR(VLOOKUP(A788,Aux!A:B,2,0),"Outros")</f>
        <v>Outros</v>
      </c>
      <c r="L788" s="2">
        <f t="shared" si="37"/>
        <v>2019</v>
      </c>
      <c r="M788">
        <f t="shared" si="38"/>
        <v>4</v>
      </c>
    </row>
    <row r="789" spans="1:13" x14ac:dyDescent="0.35">
      <c r="A789" t="s">
        <v>150</v>
      </c>
      <c r="B789">
        <v>505309939</v>
      </c>
      <c r="C789">
        <v>155601</v>
      </c>
      <c r="D789" t="s">
        <v>713</v>
      </c>
      <c r="E789" s="1">
        <v>43488.678159722222</v>
      </c>
      <c r="F789">
        <v>1</v>
      </c>
      <c r="G789" t="s">
        <v>152</v>
      </c>
      <c r="H789">
        <v>360</v>
      </c>
      <c r="I789" s="1">
        <v>43489.6875</v>
      </c>
      <c r="J789" s="2">
        <f t="shared" si="36"/>
        <v>1</v>
      </c>
      <c r="K789" s="2" t="str">
        <f>IFERROR(VLOOKUP(A789,Aux!A:B,2,0),"Outros")</f>
        <v>Municípios</v>
      </c>
      <c r="L789" s="2">
        <f t="shared" si="37"/>
        <v>2019</v>
      </c>
      <c r="M789">
        <f t="shared" si="38"/>
        <v>4</v>
      </c>
    </row>
    <row r="790" spans="1:13" x14ac:dyDescent="0.35">
      <c r="A790" t="s">
        <v>136</v>
      </c>
      <c r="B790">
        <v>506730573</v>
      </c>
      <c r="C790">
        <v>155603</v>
      </c>
      <c r="D790" t="s">
        <v>527</v>
      </c>
      <c r="E790" s="1">
        <v>43488.685578703706</v>
      </c>
      <c r="F790">
        <v>1</v>
      </c>
      <c r="G790" t="s">
        <v>138</v>
      </c>
      <c r="H790">
        <v>340</v>
      </c>
      <c r="I790" s="1">
        <v>43496.625</v>
      </c>
      <c r="J790" s="2">
        <f t="shared" si="36"/>
        <v>1</v>
      </c>
      <c r="K790" s="2" t="str">
        <f>IFERROR(VLOOKUP(A790,Aux!A:B,2,0),"Outros")</f>
        <v>Municípios</v>
      </c>
      <c r="L790" s="2">
        <f t="shared" si="37"/>
        <v>2019</v>
      </c>
      <c r="M790">
        <f t="shared" si="38"/>
        <v>4</v>
      </c>
    </row>
    <row r="791" spans="1:13" x14ac:dyDescent="0.35">
      <c r="A791" t="s">
        <v>57</v>
      </c>
      <c r="B791">
        <v>501294104</v>
      </c>
      <c r="C791">
        <v>155604</v>
      </c>
      <c r="D791" t="s">
        <v>714</v>
      </c>
      <c r="E791" s="1">
        <v>43488.691724537035</v>
      </c>
      <c r="F791">
        <v>13</v>
      </c>
      <c r="G791" t="s">
        <v>59</v>
      </c>
      <c r="H791">
        <v>5</v>
      </c>
      <c r="I791" s="1">
        <v>43498.999305555553</v>
      </c>
      <c r="J791" s="2">
        <f t="shared" si="36"/>
        <v>1</v>
      </c>
      <c r="K791" s="2" t="str">
        <f>IFERROR(VLOOKUP(A791,Aux!A:B,2,0),"Outros")</f>
        <v>Municípios</v>
      </c>
      <c r="L791" s="2">
        <f t="shared" si="37"/>
        <v>2019</v>
      </c>
      <c r="M791">
        <f t="shared" si="38"/>
        <v>4</v>
      </c>
    </row>
    <row r="792" spans="1:13" x14ac:dyDescent="0.35">
      <c r="A792" t="s">
        <v>105</v>
      </c>
      <c r="B792">
        <v>503311332</v>
      </c>
      <c r="C792">
        <v>155605</v>
      </c>
      <c r="D792" t="s">
        <v>533</v>
      </c>
      <c r="E792" s="1">
        <v>43488.710370370369</v>
      </c>
      <c r="F792">
        <v>1</v>
      </c>
      <c r="G792" t="s">
        <v>107</v>
      </c>
      <c r="H792">
        <v>360</v>
      </c>
      <c r="I792" s="1">
        <v>43490.708333333336</v>
      </c>
      <c r="J792" s="2">
        <f t="shared" si="36"/>
        <v>1</v>
      </c>
      <c r="K792" s="2" t="str">
        <f>IFERROR(VLOOKUP(A792,Aux!A:B,2,0),"Outros")</f>
        <v>Municípios</v>
      </c>
      <c r="L792" s="2">
        <f t="shared" si="37"/>
        <v>2019</v>
      </c>
      <c r="M792">
        <f t="shared" si="38"/>
        <v>4</v>
      </c>
    </row>
    <row r="793" spans="1:13" x14ac:dyDescent="0.35">
      <c r="A793" t="s">
        <v>534</v>
      </c>
      <c r="B793">
        <v>508354617</v>
      </c>
      <c r="C793">
        <v>155606</v>
      </c>
      <c r="D793" t="s">
        <v>535</v>
      </c>
      <c r="E793" s="1">
        <v>43488.719247685185</v>
      </c>
      <c r="F793">
        <v>1</v>
      </c>
      <c r="G793" t="s">
        <v>33</v>
      </c>
      <c r="H793">
        <v>5</v>
      </c>
      <c r="I793" s="1">
        <v>43499.999305555553</v>
      </c>
      <c r="J793" s="2">
        <f t="shared" si="36"/>
        <v>1</v>
      </c>
      <c r="K793" s="2" t="str">
        <f>IFERROR(VLOOKUP(A793,Aux!A:B,2,0),"Outros")</f>
        <v>Municípios</v>
      </c>
      <c r="L793" s="2">
        <f t="shared" si="37"/>
        <v>2019</v>
      </c>
      <c r="M793">
        <f t="shared" si="38"/>
        <v>4</v>
      </c>
    </row>
    <row r="794" spans="1:13" x14ac:dyDescent="0.35">
      <c r="A794" t="s">
        <v>54</v>
      </c>
      <c r="B794">
        <v>508345464</v>
      </c>
      <c r="C794">
        <v>155607</v>
      </c>
      <c r="D794" t="s">
        <v>536</v>
      </c>
      <c r="E794" s="1">
        <v>43488.755208333336</v>
      </c>
      <c r="F794">
        <v>13</v>
      </c>
      <c r="G794" t="s">
        <v>250</v>
      </c>
      <c r="H794">
        <v>360</v>
      </c>
      <c r="I794" s="1">
        <v>43500.75</v>
      </c>
      <c r="J794" s="2">
        <f t="shared" si="36"/>
        <v>1</v>
      </c>
      <c r="K794" s="2" t="str">
        <f>IFERROR(VLOOKUP(A794,Aux!A:B,2,0),"Outros")</f>
        <v>Outros</v>
      </c>
      <c r="L794" s="2">
        <f t="shared" si="37"/>
        <v>2019</v>
      </c>
      <c r="M794">
        <f t="shared" si="38"/>
        <v>4</v>
      </c>
    </row>
    <row r="795" spans="1:13" x14ac:dyDescent="0.35">
      <c r="A795" t="s">
        <v>12</v>
      </c>
      <c r="B795">
        <v>508481287</v>
      </c>
      <c r="C795">
        <v>155608</v>
      </c>
      <c r="D795" t="s">
        <v>537</v>
      </c>
      <c r="E795" s="1">
        <v>43489.332511574074</v>
      </c>
      <c r="F795">
        <v>1</v>
      </c>
      <c r="G795" t="s">
        <v>14</v>
      </c>
      <c r="H795">
        <v>360</v>
      </c>
      <c r="I795" s="1">
        <v>43494.708333333336</v>
      </c>
      <c r="J795" s="2">
        <f t="shared" si="36"/>
        <v>1</v>
      </c>
      <c r="K795" s="2" t="str">
        <f>IFERROR(VLOOKUP(A795,Aux!A:B,2,0),"Outros")</f>
        <v>Hospitais</v>
      </c>
      <c r="L795" s="2">
        <f t="shared" si="37"/>
        <v>2019</v>
      </c>
      <c r="M795">
        <f t="shared" si="38"/>
        <v>4</v>
      </c>
    </row>
    <row r="796" spans="1:13" x14ac:dyDescent="0.35">
      <c r="A796" t="s">
        <v>12</v>
      </c>
      <c r="B796">
        <v>508481287</v>
      </c>
      <c r="C796">
        <v>155609</v>
      </c>
      <c r="D796" t="s">
        <v>538</v>
      </c>
      <c r="E796" s="1">
        <v>43489.359444444446</v>
      </c>
      <c r="F796">
        <v>1</v>
      </c>
      <c r="G796" t="s">
        <v>14</v>
      </c>
      <c r="H796">
        <v>5</v>
      </c>
      <c r="I796" s="1">
        <v>43494.708333333336</v>
      </c>
      <c r="J796" s="2">
        <f t="shared" si="36"/>
        <v>1</v>
      </c>
      <c r="K796" s="2" t="str">
        <f>IFERROR(VLOOKUP(A796,Aux!A:B,2,0),"Outros")</f>
        <v>Hospitais</v>
      </c>
      <c r="L796" s="2">
        <f t="shared" si="37"/>
        <v>2019</v>
      </c>
      <c r="M796">
        <f t="shared" si="38"/>
        <v>4</v>
      </c>
    </row>
    <row r="797" spans="1:13" x14ac:dyDescent="0.35">
      <c r="A797" t="s">
        <v>45</v>
      </c>
      <c r="B797">
        <v>680021892</v>
      </c>
      <c r="C797">
        <v>155610</v>
      </c>
      <c r="D797" t="s">
        <v>539</v>
      </c>
      <c r="E797" s="1">
        <v>43489.389537037037</v>
      </c>
      <c r="F797">
        <v>13</v>
      </c>
      <c r="G797" t="s">
        <v>149</v>
      </c>
      <c r="H797">
        <v>5</v>
      </c>
      <c r="I797" s="1">
        <v>43496.999305555553</v>
      </c>
      <c r="J797" s="2">
        <f t="shared" si="36"/>
        <v>1</v>
      </c>
      <c r="K797" s="2" t="str">
        <f>IFERROR(VLOOKUP(A797,Aux!A:B,2,0),"Outros")</f>
        <v>Águas e resíduos</v>
      </c>
      <c r="L797" s="2">
        <f t="shared" si="37"/>
        <v>2019</v>
      </c>
      <c r="M797">
        <f t="shared" si="38"/>
        <v>4</v>
      </c>
    </row>
    <row r="798" spans="1:13" x14ac:dyDescent="0.35">
      <c r="A798" t="s">
        <v>336</v>
      </c>
      <c r="B798">
        <v>505170876</v>
      </c>
      <c r="C798">
        <v>155615</v>
      </c>
      <c r="D798" t="s">
        <v>540</v>
      </c>
      <c r="E798" s="1">
        <v>43489.409201388888</v>
      </c>
      <c r="F798">
        <v>13</v>
      </c>
      <c r="G798" t="s">
        <v>345</v>
      </c>
      <c r="H798">
        <v>360</v>
      </c>
      <c r="I798" s="1">
        <v>43507.708333333336</v>
      </c>
      <c r="J798" s="2">
        <f t="shared" si="36"/>
        <v>1</v>
      </c>
      <c r="K798" s="2" t="str">
        <f>IFERROR(VLOOKUP(A798,Aux!A:B,2,0),"Outros")</f>
        <v>Municípios</v>
      </c>
      <c r="L798" s="2">
        <f t="shared" si="37"/>
        <v>2019</v>
      </c>
      <c r="M798">
        <f t="shared" si="38"/>
        <v>4</v>
      </c>
    </row>
    <row r="799" spans="1:13" x14ac:dyDescent="0.35">
      <c r="A799" t="s">
        <v>41</v>
      </c>
      <c r="B799">
        <v>500192855</v>
      </c>
      <c r="C799">
        <v>155616</v>
      </c>
      <c r="E799" s="1">
        <v>43489.412847222222</v>
      </c>
      <c r="F799">
        <v>13</v>
      </c>
      <c r="G799" t="s">
        <v>33</v>
      </c>
      <c r="H799">
        <v>400</v>
      </c>
      <c r="I799" s="1">
        <v>43490.999305555553</v>
      </c>
      <c r="J799" s="2">
        <f t="shared" si="36"/>
        <v>1</v>
      </c>
      <c r="K799" s="2" t="str">
        <f>IFERROR(VLOOKUP(A799,Aux!A:B,2,0),"Outros")</f>
        <v>Transportes</v>
      </c>
      <c r="L799" s="2">
        <f t="shared" si="37"/>
        <v>2019</v>
      </c>
      <c r="M799">
        <f t="shared" si="38"/>
        <v>4</v>
      </c>
    </row>
    <row r="800" spans="1:13" x14ac:dyDescent="0.35">
      <c r="A800" t="s">
        <v>177</v>
      </c>
      <c r="B800">
        <v>506609553</v>
      </c>
      <c r="C800">
        <v>155617</v>
      </c>
      <c r="D800" t="s">
        <v>744</v>
      </c>
      <c r="E800" s="1">
        <v>43489.414363425924</v>
      </c>
      <c r="F800">
        <v>1</v>
      </c>
      <c r="G800" t="s">
        <v>179</v>
      </c>
      <c r="H800">
        <v>360</v>
      </c>
      <c r="I800" s="1">
        <v>43499.999305555553</v>
      </c>
      <c r="J800" s="2">
        <f t="shared" si="36"/>
        <v>1</v>
      </c>
      <c r="K800" s="2" t="str">
        <f>IFERROR(VLOOKUP(A800,Aux!A:B,2,0),"Outros")</f>
        <v>Municípios</v>
      </c>
      <c r="L800" s="2">
        <f t="shared" si="37"/>
        <v>2019</v>
      </c>
      <c r="M800">
        <f t="shared" si="38"/>
        <v>4</v>
      </c>
    </row>
    <row r="801" spans="1:13" x14ac:dyDescent="0.35">
      <c r="A801" t="s">
        <v>133</v>
      </c>
      <c r="B801">
        <v>503539473</v>
      </c>
      <c r="C801">
        <v>155618</v>
      </c>
      <c r="D801" t="s">
        <v>571</v>
      </c>
      <c r="E801" s="1">
        <v>43489.428738425922</v>
      </c>
      <c r="F801">
        <v>13</v>
      </c>
      <c r="G801" t="s">
        <v>194</v>
      </c>
      <c r="H801">
        <v>5</v>
      </c>
      <c r="I801" s="1">
        <v>43496.999305555553</v>
      </c>
      <c r="J801" s="2">
        <f t="shared" si="36"/>
        <v>1</v>
      </c>
      <c r="K801" s="2" t="str">
        <f>IFERROR(VLOOKUP(A801,Aux!A:B,2,0),"Outros")</f>
        <v>Municípios</v>
      </c>
      <c r="L801" s="2">
        <f t="shared" si="37"/>
        <v>2019</v>
      </c>
      <c r="M801">
        <f t="shared" si="38"/>
        <v>4</v>
      </c>
    </row>
    <row r="802" spans="1:13" x14ac:dyDescent="0.35">
      <c r="A802" t="s">
        <v>541</v>
      </c>
      <c r="B802">
        <v>506563774</v>
      </c>
      <c r="C802">
        <v>155619</v>
      </c>
      <c r="D802" t="s">
        <v>542</v>
      </c>
      <c r="E802" s="1">
        <v>43489.433761574073</v>
      </c>
      <c r="F802">
        <v>1</v>
      </c>
      <c r="G802" t="s">
        <v>543</v>
      </c>
      <c r="H802">
        <v>360</v>
      </c>
      <c r="I802" s="1">
        <v>43492.999305555553</v>
      </c>
      <c r="J802" s="2">
        <f t="shared" si="36"/>
        <v>1</v>
      </c>
      <c r="K802" s="2" t="str">
        <f>IFERROR(VLOOKUP(A802,Aux!A:B,2,0),"Outros")</f>
        <v>Municípios</v>
      </c>
      <c r="L802" s="2">
        <f t="shared" si="37"/>
        <v>2019</v>
      </c>
      <c r="M802">
        <f t="shared" si="38"/>
        <v>4</v>
      </c>
    </row>
    <row r="803" spans="1:13" x14ac:dyDescent="0.35">
      <c r="A803" t="s">
        <v>541</v>
      </c>
      <c r="B803">
        <v>506563774</v>
      </c>
      <c r="C803">
        <v>155622</v>
      </c>
      <c r="E803" s="1">
        <v>43489.436018518521</v>
      </c>
      <c r="F803">
        <v>1</v>
      </c>
      <c r="G803" t="s">
        <v>33</v>
      </c>
      <c r="H803">
        <v>400</v>
      </c>
      <c r="J803" s="2">
        <f t="shared" si="36"/>
        <v>1</v>
      </c>
      <c r="K803" s="2" t="str">
        <f>IFERROR(VLOOKUP(A803,Aux!A:B,2,0),"Outros")</f>
        <v>Municípios</v>
      </c>
      <c r="L803" s="2">
        <f t="shared" si="37"/>
        <v>2019</v>
      </c>
      <c r="M803">
        <f t="shared" si="38"/>
        <v>4</v>
      </c>
    </row>
    <row r="804" spans="1:13" x14ac:dyDescent="0.35">
      <c r="A804" t="s">
        <v>125</v>
      </c>
      <c r="B804">
        <v>501290206</v>
      </c>
      <c r="C804">
        <v>155623</v>
      </c>
      <c r="D804" t="s">
        <v>544</v>
      </c>
      <c r="E804" s="1">
        <v>43489.438298611109</v>
      </c>
      <c r="F804">
        <v>13</v>
      </c>
      <c r="G804" t="s">
        <v>545</v>
      </c>
      <c r="H804">
        <v>360</v>
      </c>
      <c r="I804" s="1">
        <v>43500.625</v>
      </c>
      <c r="J804" s="2">
        <f t="shared" si="36"/>
        <v>1</v>
      </c>
      <c r="K804" s="2" t="str">
        <f>IFERROR(VLOOKUP(A804,Aux!A:B,2,0),"Outros")</f>
        <v>Municípios</v>
      </c>
      <c r="L804" s="2">
        <f t="shared" si="37"/>
        <v>2019</v>
      </c>
      <c r="M804">
        <f t="shared" si="38"/>
        <v>4</v>
      </c>
    </row>
    <row r="805" spans="1:13" x14ac:dyDescent="0.35">
      <c r="A805" t="s">
        <v>541</v>
      </c>
      <c r="B805">
        <v>506563774</v>
      </c>
      <c r="C805">
        <v>155626</v>
      </c>
      <c r="E805" s="1">
        <v>43489.441018518519</v>
      </c>
      <c r="F805">
        <v>1</v>
      </c>
      <c r="G805" t="s">
        <v>33</v>
      </c>
      <c r="H805">
        <v>400</v>
      </c>
      <c r="J805" s="2">
        <f t="shared" si="36"/>
        <v>1</v>
      </c>
      <c r="K805" s="2" t="str">
        <f>IFERROR(VLOOKUP(A805,Aux!A:B,2,0),"Outros")</f>
        <v>Municípios</v>
      </c>
      <c r="L805" s="2">
        <f t="shared" si="37"/>
        <v>2019</v>
      </c>
      <c r="M805">
        <f t="shared" si="38"/>
        <v>4</v>
      </c>
    </row>
    <row r="806" spans="1:13" x14ac:dyDescent="0.35">
      <c r="A806" t="s">
        <v>54</v>
      </c>
      <c r="B806">
        <v>508345464</v>
      </c>
      <c r="C806">
        <v>155628</v>
      </c>
      <c r="D806" t="s">
        <v>546</v>
      </c>
      <c r="E806" s="1">
        <v>43489.445393518516</v>
      </c>
      <c r="F806">
        <v>3</v>
      </c>
      <c r="G806" t="s">
        <v>547</v>
      </c>
      <c r="H806">
        <v>360</v>
      </c>
      <c r="I806" s="1">
        <v>43510.75</v>
      </c>
      <c r="J806" s="2">
        <f t="shared" si="36"/>
        <v>1</v>
      </c>
      <c r="K806" s="2" t="str">
        <f>IFERROR(VLOOKUP(A806,Aux!A:B,2,0),"Outros")</f>
        <v>Outros</v>
      </c>
      <c r="L806" s="2">
        <f t="shared" si="37"/>
        <v>2019</v>
      </c>
      <c r="M806">
        <f t="shared" si="38"/>
        <v>4</v>
      </c>
    </row>
    <row r="807" spans="1:13" x14ac:dyDescent="0.35">
      <c r="A807" t="s">
        <v>71</v>
      </c>
      <c r="B807">
        <v>500051054</v>
      </c>
      <c r="C807">
        <v>155630</v>
      </c>
      <c r="D807" t="s">
        <v>548</v>
      </c>
      <c r="E807" s="1">
        <v>43489.45685185185</v>
      </c>
      <c r="F807">
        <v>1</v>
      </c>
      <c r="G807" t="s">
        <v>33</v>
      </c>
      <c r="H807">
        <v>400</v>
      </c>
      <c r="I807" s="1">
        <v>43381.791666666664</v>
      </c>
      <c r="J807" s="2">
        <f t="shared" si="36"/>
        <v>1</v>
      </c>
      <c r="K807" s="2" t="str">
        <f>IFERROR(VLOOKUP(A807,Aux!A:B,2,0),"Outros")</f>
        <v>Municípios</v>
      </c>
      <c r="L807" s="2">
        <f t="shared" si="37"/>
        <v>2019</v>
      </c>
      <c r="M807">
        <f t="shared" si="38"/>
        <v>4</v>
      </c>
    </row>
    <row r="808" spans="1:13" x14ac:dyDescent="0.35">
      <c r="A808" t="s">
        <v>246</v>
      </c>
      <c r="B808">
        <v>512013241</v>
      </c>
      <c r="C808">
        <v>155632</v>
      </c>
      <c r="D808" t="s">
        <v>549</v>
      </c>
      <c r="E808" s="1">
        <v>43489.462546296294</v>
      </c>
      <c r="F808">
        <v>1</v>
      </c>
      <c r="G808" t="s">
        <v>550</v>
      </c>
      <c r="H808">
        <v>220</v>
      </c>
      <c r="I808" s="1">
        <v>43494.75</v>
      </c>
      <c r="J808" s="2">
        <f t="shared" si="36"/>
        <v>1</v>
      </c>
      <c r="K808" s="2" t="str">
        <f>IFERROR(VLOOKUP(A808,Aux!A:B,2,0),"Outros")</f>
        <v>Municípios</v>
      </c>
      <c r="L808" s="2">
        <f t="shared" si="37"/>
        <v>2019</v>
      </c>
      <c r="M808">
        <f t="shared" si="38"/>
        <v>4</v>
      </c>
    </row>
    <row r="809" spans="1:13" x14ac:dyDescent="0.35">
      <c r="A809" t="s">
        <v>71</v>
      </c>
      <c r="B809">
        <v>500051054</v>
      </c>
      <c r="C809">
        <v>155633</v>
      </c>
      <c r="D809" t="s">
        <v>745</v>
      </c>
      <c r="E809" s="1">
        <v>43489.463402777779</v>
      </c>
      <c r="F809">
        <v>13</v>
      </c>
      <c r="G809" t="s">
        <v>566</v>
      </c>
      <c r="H809">
        <v>5</v>
      </c>
      <c r="I809" s="1">
        <v>43507.791666666664</v>
      </c>
      <c r="J809" s="2">
        <f t="shared" si="36"/>
        <v>1</v>
      </c>
      <c r="K809" s="2" t="str">
        <f>IFERROR(VLOOKUP(A809,Aux!A:B,2,0),"Outros")</f>
        <v>Municípios</v>
      </c>
      <c r="L809" s="2">
        <f t="shared" si="37"/>
        <v>2019</v>
      </c>
      <c r="M809">
        <f t="shared" si="38"/>
        <v>4</v>
      </c>
    </row>
    <row r="810" spans="1:13" x14ac:dyDescent="0.35">
      <c r="A810" t="s">
        <v>461</v>
      </c>
      <c r="B810">
        <v>511010435</v>
      </c>
      <c r="C810">
        <v>155636</v>
      </c>
      <c r="D810" t="s">
        <v>572</v>
      </c>
      <c r="E810" s="1">
        <v>43489.471944444442</v>
      </c>
      <c r="F810">
        <v>13</v>
      </c>
      <c r="G810" t="s">
        <v>573</v>
      </c>
      <c r="H810">
        <v>400</v>
      </c>
      <c r="I810" s="1">
        <v>43409.916666666664</v>
      </c>
      <c r="J810" s="2">
        <f t="shared" si="36"/>
        <v>1</v>
      </c>
      <c r="K810" s="2" t="str">
        <f>IFERROR(VLOOKUP(A810,Aux!A:B,2,0),"Outros")</f>
        <v>Outros</v>
      </c>
      <c r="L810" s="2">
        <f t="shared" si="37"/>
        <v>2019</v>
      </c>
      <c r="M810">
        <f t="shared" si="38"/>
        <v>4</v>
      </c>
    </row>
    <row r="811" spans="1:13" x14ac:dyDescent="0.35">
      <c r="A811" t="s">
        <v>574</v>
      </c>
      <c r="B811">
        <v>506791220</v>
      </c>
      <c r="C811">
        <v>155639</v>
      </c>
      <c r="D811" t="s">
        <v>575</v>
      </c>
      <c r="E811" s="1">
        <v>43489.47923611111</v>
      </c>
      <c r="F811">
        <v>13</v>
      </c>
      <c r="G811" t="s">
        <v>576</v>
      </c>
      <c r="H811">
        <v>360</v>
      </c>
      <c r="I811" s="1">
        <v>43496.999305555553</v>
      </c>
      <c r="J811" s="2">
        <f t="shared" si="36"/>
        <v>1</v>
      </c>
      <c r="K811" s="2" t="str">
        <f>IFERROR(VLOOKUP(A811,Aux!A:B,2,0),"Outros")</f>
        <v>Municípios</v>
      </c>
      <c r="L811" s="2">
        <f t="shared" si="37"/>
        <v>2019</v>
      </c>
      <c r="M811">
        <f t="shared" si="38"/>
        <v>4</v>
      </c>
    </row>
    <row r="812" spans="1:13" x14ac:dyDescent="0.35">
      <c r="A812" t="s">
        <v>57</v>
      </c>
      <c r="B812">
        <v>501294104</v>
      </c>
      <c r="C812">
        <v>155641</v>
      </c>
      <c r="D812" t="s">
        <v>577</v>
      </c>
      <c r="E812" s="1">
        <v>43489.483912037038</v>
      </c>
      <c r="F812">
        <v>1</v>
      </c>
      <c r="G812" t="s">
        <v>33</v>
      </c>
      <c r="H812">
        <v>360</v>
      </c>
      <c r="I812" s="1">
        <v>43530.999305555553</v>
      </c>
      <c r="J812" s="2">
        <f t="shared" si="36"/>
        <v>1</v>
      </c>
      <c r="K812" s="2" t="str">
        <f>IFERROR(VLOOKUP(A812,Aux!A:B,2,0),"Outros")</f>
        <v>Municípios</v>
      </c>
      <c r="L812" s="2">
        <f t="shared" si="37"/>
        <v>2019</v>
      </c>
      <c r="M812">
        <f t="shared" si="38"/>
        <v>4</v>
      </c>
    </row>
    <row r="813" spans="1:13" x14ac:dyDescent="0.35">
      <c r="A813" t="s">
        <v>578</v>
      </c>
      <c r="B813">
        <v>501112049</v>
      </c>
      <c r="C813">
        <v>155645</v>
      </c>
      <c r="D813" t="s">
        <v>579</v>
      </c>
      <c r="E813" s="1">
        <v>43489.48946759259</v>
      </c>
      <c r="F813">
        <v>1</v>
      </c>
      <c r="G813" t="s">
        <v>580</v>
      </c>
      <c r="H813">
        <v>360</v>
      </c>
      <c r="I813" s="1">
        <v>43496.666666666664</v>
      </c>
      <c r="J813" s="2">
        <f t="shared" si="36"/>
        <v>1</v>
      </c>
      <c r="K813" s="2" t="str">
        <f>IFERROR(VLOOKUP(A813,Aux!A:B,2,0),"Outros")</f>
        <v>Municípios</v>
      </c>
      <c r="L813" s="2">
        <f t="shared" si="37"/>
        <v>2019</v>
      </c>
      <c r="M813">
        <f t="shared" si="38"/>
        <v>4</v>
      </c>
    </row>
    <row r="814" spans="1:13" x14ac:dyDescent="0.35">
      <c r="A814" t="s">
        <v>133</v>
      </c>
      <c r="B814">
        <v>503539473</v>
      </c>
      <c r="C814">
        <v>155646</v>
      </c>
      <c r="E814" s="1">
        <v>43489.494351851848</v>
      </c>
      <c r="F814">
        <v>13</v>
      </c>
      <c r="H814">
        <v>400</v>
      </c>
      <c r="J814" s="2">
        <f t="shared" si="36"/>
        <v>1</v>
      </c>
      <c r="K814" s="2" t="str">
        <f>IFERROR(VLOOKUP(A814,Aux!A:B,2,0),"Outros")</f>
        <v>Municípios</v>
      </c>
      <c r="L814" s="2">
        <f t="shared" si="37"/>
        <v>2019</v>
      </c>
      <c r="M814">
        <f t="shared" si="38"/>
        <v>4</v>
      </c>
    </row>
    <row r="815" spans="1:13" x14ac:dyDescent="0.35">
      <c r="A815" t="s">
        <v>9</v>
      </c>
      <c r="B815">
        <v>506673626</v>
      </c>
      <c r="C815">
        <v>155647</v>
      </c>
      <c r="D815" t="s">
        <v>329</v>
      </c>
      <c r="E815" s="1">
        <v>43489.496134259258</v>
      </c>
      <c r="F815">
        <v>3</v>
      </c>
      <c r="G815" t="s">
        <v>33</v>
      </c>
      <c r="H815">
        <v>400</v>
      </c>
      <c r="I815" s="1">
        <v>43397.979166666664</v>
      </c>
      <c r="J815" s="2">
        <f t="shared" si="36"/>
        <v>1</v>
      </c>
      <c r="K815" s="2" t="str">
        <f>IFERROR(VLOOKUP(A815,Aux!A:B,2,0),"Outros")</f>
        <v>Municípios</v>
      </c>
      <c r="L815" s="2">
        <f t="shared" si="37"/>
        <v>2019</v>
      </c>
      <c r="M815">
        <f t="shared" si="38"/>
        <v>4</v>
      </c>
    </row>
    <row r="816" spans="1:13" x14ac:dyDescent="0.35">
      <c r="A816" t="s">
        <v>9</v>
      </c>
      <c r="B816">
        <v>506673626</v>
      </c>
      <c r="C816">
        <v>155649</v>
      </c>
      <c r="D816" t="s">
        <v>1993</v>
      </c>
      <c r="E816" s="1">
        <v>43504.691203703704</v>
      </c>
      <c r="F816">
        <v>1</v>
      </c>
      <c r="G816" t="s">
        <v>1994</v>
      </c>
      <c r="H816">
        <v>360</v>
      </c>
      <c r="I816" s="1">
        <v>43524.979166666664</v>
      </c>
      <c r="J816" s="2">
        <f t="shared" si="36"/>
        <v>1</v>
      </c>
      <c r="K816" s="2" t="str">
        <f>IFERROR(VLOOKUP(A816,Aux!A:B,2,0),"Outros")</f>
        <v>Municípios</v>
      </c>
      <c r="L816" s="2">
        <f t="shared" si="37"/>
        <v>2019</v>
      </c>
      <c r="M816">
        <f t="shared" si="38"/>
        <v>6</v>
      </c>
    </row>
    <row r="817" spans="1:13" x14ac:dyDescent="0.35">
      <c r="A817" t="s">
        <v>578</v>
      </c>
      <c r="B817">
        <v>501112049</v>
      </c>
      <c r="C817">
        <v>155650</v>
      </c>
      <c r="D817" t="s">
        <v>614</v>
      </c>
      <c r="E817" s="1">
        <v>43489.50141203704</v>
      </c>
      <c r="F817">
        <v>1</v>
      </c>
      <c r="G817" t="s">
        <v>615</v>
      </c>
      <c r="H817">
        <v>360</v>
      </c>
      <c r="I817" s="1">
        <v>43494.708333333336</v>
      </c>
      <c r="J817" s="2">
        <f t="shared" si="36"/>
        <v>1</v>
      </c>
      <c r="K817" s="2" t="str">
        <f>IFERROR(VLOOKUP(A817,Aux!A:B,2,0),"Outros")</f>
        <v>Municípios</v>
      </c>
      <c r="L817" s="2">
        <f t="shared" si="37"/>
        <v>2019</v>
      </c>
      <c r="M817">
        <f t="shared" si="38"/>
        <v>4</v>
      </c>
    </row>
    <row r="818" spans="1:13" x14ac:dyDescent="0.35">
      <c r="A818" t="s">
        <v>607</v>
      </c>
      <c r="B818">
        <v>505985217</v>
      </c>
      <c r="C818">
        <v>155651</v>
      </c>
      <c r="E818" s="1">
        <v>43489.506550925929</v>
      </c>
      <c r="F818">
        <v>3</v>
      </c>
      <c r="G818" t="s">
        <v>33</v>
      </c>
      <c r="H818">
        <v>1</v>
      </c>
      <c r="I818" s="1">
        <v>43354</v>
      </c>
      <c r="J818" s="2">
        <f t="shared" si="36"/>
        <v>1</v>
      </c>
      <c r="K818" s="2" t="str">
        <f>IFERROR(VLOOKUP(A818,Aux!A:B,2,0),"Outros")</f>
        <v>Municípios</v>
      </c>
      <c r="L818" s="2">
        <f t="shared" si="37"/>
        <v>2019</v>
      </c>
      <c r="M818">
        <f t="shared" si="38"/>
        <v>4</v>
      </c>
    </row>
    <row r="819" spans="1:13" x14ac:dyDescent="0.35">
      <c r="A819" t="s">
        <v>461</v>
      </c>
      <c r="B819">
        <v>511010435</v>
      </c>
      <c r="C819">
        <v>155656</v>
      </c>
      <c r="D819" t="s">
        <v>581</v>
      </c>
      <c r="E819" s="1">
        <v>43489.541712962964</v>
      </c>
      <c r="F819">
        <v>13</v>
      </c>
      <c r="G819" t="s">
        <v>573</v>
      </c>
      <c r="H819">
        <v>360</v>
      </c>
      <c r="I819" s="1">
        <v>43501.916666666664</v>
      </c>
      <c r="J819" s="2">
        <f t="shared" si="36"/>
        <v>1</v>
      </c>
      <c r="K819" s="2" t="str">
        <f>IFERROR(VLOOKUP(A819,Aux!A:B,2,0),"Outros")</f>
        <v>Outros</v>
      </c>
      <c r="L819" s="2">
        <f t="shared" si="37"/>
        <v>2019</v>
      </c>
      <c r="M819">
        <f t="shared" si="38"/>
        <v>4</v>
      </c>
    </row>
    <row r="820" spans="1:13" x14ac:dyDescent="0.35">
      <c r="A820" t="s">
        <v>112</v>
      </c>
      <c r="B820">
        <v>501144218</v>
      </c>
      <c r="C820">
        <v>155657</v>
      </c>
      <c r="D820" t="s">
        <v>630</v>
      </c>
      <c r="E820" s="1">
        <v>43489.557060185187</v>
      </c>
      <c r="F820">
        <v>13</v>
      </c>
      <c r="G820" t="s">
        <v>256</v>
      </c>
      <c r="H820">
        <v>360</v>
      </c>
      <c r="I820" s="1">
        <v>43500.999305555553</v>
      </c>
      <c r="J820" s="2">
        <f t="shared" si="36"/>
        <v>1</v>
      </c>
      <c r="K820" s="2" t="str">
        <f>IFERROR(VLOOKUP(A820,Aux!A:B,2,0),"Outros")</f>
        <v>Municípios</v>
      </c>
      <c r="L820" s="2">
        <f t="shared" si="37"/>
        <v>2019</v>
      </c>
      <c r="M820">
        <f t="shared" si="38"/>
        <v>4</v>
      </c>
    </row>
    <row r="821" spans="1:13" x14ac:dyDescent="0.35">
      <c r="A821" t="s">
        <v>196</v>
      </c>
      <c r="B821">
        <v>512096481</v>
      </c>
      <c r="C821">
        <v>155658</v>
      </c>
      <c r="D821" t="s">
        <v>582</v>
      </c>
      <c r="E821" s="1">
        <v>43489.558738425927</v>
      </c>
      <c r="F821">
        <v>1</v>
      </c>
      <c r="G821" t="s">
        <v>583</v>
      </c>
      <c r="H821">
        <v>340</v>
      </c>
      <c r="I821" s="1">
        <v>43496.708333333336</v>
      </c>
      <c r="J821" s="2">
        <f t="shared" si="36"/>
        <v>1</v>
      </c>
      <c r="K821" s="2" t="str">
        <f>IFERROR(VLOOKUP(A821,Aux!A:B,2,0),"Outros")</f>
        <v>Municípios</v>
      </c>
      <c r="L821" s="2">
        <f t="shared" si="37"/>
        <v>2019</v>
      </c>
      <c r="M821">
        <f t="shared" si="38"/>
        <v>4</v>
      </c>
    </row>
    <row r="822" spans="1:13" x14ac:dyDescent="0.35">
      <c r="A822" t="s">
        <v>246</v>
      </c>
      <c r="B822">
        <v>512013241</v>
      </c>
      <c r="C822">
        <v>155659</v>
      </c>
      <c r="D822" t="s">
        <v>584</v>
      </c>
      <c r="E822" s="1">
        <v>43489.570949074077</v>
      </c>
      <c r="F822">
        <v>1</v>
      </c>
      <c r="G822" t="s">
        <v>585</v>
      </c>
      <c r="H822">
        <v>360</v>
      </c>
      <c r="I822" s="1">
        <v>43494.75</v>
      </c>
      <c r="J822" s="2">
        <f t="shared" si="36"/>
        <v>1</v>
      </c>
      <c r="K822" s="2" t="str">
        <f>IFERROR(VLOOKUP(A822,Aux!A:B,2,0),"Outros")</f>
        <v>Municípios</v>
      </c>
      <c r="L822" s="2">
        <f t="shared" si="37"/>
        <v>2019</v>
      </c>
      <c r="M822">
        <f t="shared" si="38"/>
        <v>4</v>
      </c>
    </row>
    <row r="823" spans="1:13" x14ac:dyDescent="0.35">
      <c r="A823" t="s">
        <v>541</v>
      </c>
      <c r="B823">
        <v>506563774</v>
      </c>
      <c r="C823">
        <v>155661</v>
      </c>
      <c r="E823" s="1">
        <v>43489.588807870372</v>
      </c>
      <c r="F823">
        <v>1</v>
      </c>
      <c r="H823">
        <v>400</v>
      </c>
      <c r="J823" s="2">
        <f t="shared" si="36"/>
        <v>1</v>
      </c>
      <c r="K823" s="2" t="str">
        <f>IFERROR(VLOOKUP(A823,Aux!A:B,2,0),"Outros")</f>
        <v>Municípios</v>
      </c>
      <c r="L823" s="2">
        <f t="shared" si="37"/>
        <v>2019</v>
      </c>
      <c r="M823">
        <f t="shared" si="38"/>
        <v>4</v>
      </c>
    </row>
    <row r="824" spans="1:13" x14ac:dyDescent="0.35">
      <c r="A824" t="s">
        <v>574</v>
      </c>
      <c r="B824">
        <v>506791220</v>
      </c>
      <c r="C824">
        <v>155665</v>
      </c>
      <c r="D824" t="s">
        <v>746</v>
      </c>
      <c r="E824" s="1">
        <v>43489.598090277781</v>
      </c>
      <c r="F824">
        <v>13</v>
      </c>
      <c r="G824" t="s">
        <v>747</v>
      </c>
      <c r="H824">
        <v>360</v>
      </c>
      <c r="I824" s="1">
        <v>43510.999305555553</v>
      </c>
      <c r="J824" s="2">
        <f t="shared" si="36"/>
        <v>1</v>
      </c>
      <c r="K824" s="2" t="str">
        <f>IFERROR(VLOOKUP(A824,Aux!A:B,2,0),"Outros")</f>
        <v>Municípios</v>
      </c>
      <c r="L824" s="2">
        <f t="shared" si="37"/>
        <v>2019</v>
      </c>
      <c r="M824">
        <f t="shared" si="38"/>
        <v>4</v>
      </c>
    </row>
    <row r="825" spans="1:13" x14ac:dyDescent="0.35">
      <c r="A825" t="s">
        <v>389</v>
      </c>
      <c r="B825">
        <v>506722422</v>
      </c>
      <c r="C825">
        <v>155667</v>
      </c>
      <c r="D825" t="s">
        <v>586</v>
      </c>
      <c r="E825" s="1">
        <v>43489.600104166668</v>
      </c>
      <c r="F825">
        <v>13</v>
      </c>
      <c r="G825" t="s">
        <v>587</v>
      </c>
      <c r="H825">
        <v>340</v>
      </c>
      <c r="I825" s="1">
        <v>43528.999305555553</v>
      </c>
      <c r="J825" s="2">
        <f t="shared" si="36"/>
        <v>1</v>
      </c>
      <c r="K825" s="2" t="str">
        <f>IFERROR(VLOOKUP(A825,Aux!A:B,2,0),"Outros")</f>
        <v>Municípios</v>
      </c>
      <c r="L825" s="2">
        <f t="shared" si="37"/>
        <v>2019</v>
      </c>
      <c r="M825">
        <f t="shared" si="38"/>
        <v>4</v>
      </c>
    </row>
    <row r="826" spans="1:13" x14ac:dyDescent="0.35">
      <c r="A826" t="s">
        <v>39</v>
      </c>
      <c r="B826">
        <v>507023129</v>
      </c>
      <c r="C826">
        <v>155675</v>
      </c>
      <c r="D826" t="s">
        <v>588</v>
      </c>
      <c r="E826" s="1">
        <v>43489.616990740738</v>
      </c>
      <c r="F826">
        <v>13</v>
      </c>
      <c r="G826" t="s">
        <v>33</v>
      </c>
      <c r="H826">
        <v>5</v>
      </c>
      <c r="I826" s="1">
        <v>43500.708333333336</v>
      </c>
      <c r="J826" s="2">
        <f t="shared" si="36"/>
        <v>1</v>
      </c>
      <c r="K826" s="2" t="str">
        <f>IFERROR(VLOOKUP(A826,Aux!A:B,2,0),"Outros")</f>
        <v>Outros</v>
      </c>
      <c r="L826" s="2">
        <f t="shared" si="37"/>
        <v>2019</v>
      </c>
      <c r="M826">
        <f t="shared" si="38"/>
        <v>4</v>
      </c>
    </row>
    <row r="827" spans="1:13" x14ac:dyDescent="0.35">
      <c r="A827" t="s">
        <v>171</v>
      </c>
      <c r="B827">
        <v>504293125</v>
      </c>
      <c r="C827">
        <v>155677</v>
      </c>
      <c r="D827" t="s">
        <v>589</v>
      </c>
      <c r="E827" s="1">
        <v>43489.619166666664</v>
      </c>
      <c r="F827">
        <v>1</v>
      </c>
      <c r="G827" t="s">
        <v>451</v>
      </c>
      <c r="H827">
        <v>360</v>
      </c>
      <c r="I827" s="1">
        <v>43491.999305555553</v>
      </c>
      <c r="J827" s="2">
        <f t="shared" si="36"/>
        <v>1</v>
      </c>
      <c r="K827" s="2" t="str">
        <f>IFERROR(VLOOKUP(A827,Aux!A:B,2,0),"Outros")</f>
        <v>Municípios</v>
      </c>
      <c r="L827" s="2">
        <f t="shared" si="37"/>
        <v>2019</v>
      </c>
      <c r="M827">
        <f t="shared" si="38"/>
        <v>4</v>
      </c>
    </row>
    <row r="828" spans="1:13" x14ac:dyDescent="0.35">
      <c r="A828" t="s">
        <v>112</v>
      </c>
      <c r="B828">
        <v>501144218</v>
      </c>
      <c r="C828">
        <v>155678</v>
      </c>
      <c r="E828" s="1">
        <v>43489.619421296295</v>
      </c>
      <c r="F828">
        <v>1</v>
      </c>
      <c r="G828" t="s">
        <v>33</v>
      </c>
      <c r="H828">
        <v>400</v>
      </c>
      <c r="J828" s="2">
        <f t="shared" si="36"/>
        <v>1</v>
      </c>
      <c r="K828" s="2" t="str">
        <f>IFERROR(VLOOKUP(A828,Aux!A:B,2,0),"Outros")</f>
        <v>Municípios</v>
      </c>
      <c r="L828" s="2">
        <f t="shared" si="37"/>
        <v>2019</v>
      </c>
      <c r="M828">
        <f t="shared" si="38"/>
        <v>4</v>
      </c>
    </row>
    <row r="829" spans="1:13" x14ac:dyDescent="0.35">
      <c r="A829" t="s">
        <v>140</v>
      </c>
      <c r="B829">
        <v>506614913</v>
      </c>
      <c r="C829">
        <v>155681</v>
      </c>
      <c r="D829" t="s">
        <v>616</v>
      </c>
      <c r="E829" s="1">
        <v>43489.625543981485</v>
      </c>
      <c r="F829">
        <v>1</v>
      </c>
      <c r="G829" t="s">
        <v>149</v>
      </c>
      <c r="H829">
        <v>360</v>
      </c>
      <c r="I829" s="1">
        <v>43500.999305555553</v>
      </c>
      <c r="J829" s="2">
        <f t="shared" si="36"/>
        <v>1</v>
      </c>
      <c r="K829" s="2" t="str">
        <f>IFERROR(VLOOKUP(A829,Aux!A:B,2,0),"Outros")</f>
        <v>Municípios</v>
      </c>
      <c r="L829" s="2">
        <f t="shared" si="37"/>
        <v>2019</v>
      </c>
      <c r="M829">
        <f t="shared" si="38"/>
        <v>4</v>
      </c>
    </row>
    <row r="830" spans="1:13" x14ac:dyDescent="0.35">
      <c r="A830" t="s">
        <v>12</v>
      </c>
      <c r="B830">
        <v>508481287</v>
      </c>
      <c r="C830">
        <v>155687</v>
      </c>
      <c r="E830" s="1">
        <v>43489.651365740741</v>
      </c>
      <c r="F830">
        <v>1</v>
      </c>
      <c r="G830" t="s">
        <v>33</v>
      </c>
      <c r="H830">
        <v>400</v>
      </c>
      <c r="J830" s="2">
        <f t="shared" si="36"/>
        <v>1</v>
      </c>
      <c r="K830" s="2" t="str">
        <f>IFERROR(VLOOKUP(A830,Aux!A:B,2,0),"Outros")</f>
        <v>Hospitais</v>
      </c>
      <c r="L830" s="2">
        <f t="shared" si="37"/>
        <v>2019</v>
      </c>
      <c r="M830">
        <f t="shared" si="38"/>
        <v>4</v>
      </c>
    </row>
    <row r="831" spans="1:13" x14ac:dyDescent="0.35">
      <c r="A831" t="s">
        <v>275</v>
      </c>
      <c r="B831">
        <v>505187531</v>
      </c>
      <c r="C831">
        <v>155688</v>
      </c>
      <c r="D831" t="s">
        <v>748</v>
      </c>
      <c r="E831" s="1">
        <v>43489.654409722221</v>
      </c>
      <c r="F831">
        <v>1</v>
      </c>
      <c r="G831" t="s">
        <v>277</v>
      </c>
      <c r="H831">
        <v>5</v>
      </c>
      <c r="I831" s="1">
        <v>43494.999305555553</v>
      </c>
      <c r="J831" s="2">
        <f t="shared" si="36"/>
        <v>1</v>
      </c>
      <c r="K831" s="2" t="str">
        <f>IFERROR(VLOOKUP(A831,Aux!A:B,2,0),"Outros")</f>
        <v>Municípios</v>
      </c>
      <c r="L831" s="2">
        <f t="shared" si="37"/>
        <v>2019</v>
      </c>
      <c r="M831">
        <f t="shared" si="38"/>
        <v>4</v>
      </c>
    </row>
    <row r="832" spans="1:13" x14ac:dyDescent="0.35">
      <c r="A832" t="s">
        <v>57</v>
      </c>
      <c r="B832">
        <v>501294104</v>
      </c>
      <c r="C832">
        <v>155689</v>
      </c>
      <c r="D832" t="s">
        <v>617</v>
      </c>
      <c r="E832" s="1">
        <v>43489.655393518522</v>
      </c>
      <c r="F832">
        <v>13</v>
      </c>
      <c r="G832" t="s">
        <v>618</v>
      </c>
      <c r="H832">
        <v>360</v>
      </c>
      <c r="I832" s="1">
        <v>43495.999305555553</v>
      </c>
      <c r="J832" s="2">
        <f t="shared" si="36"/>
        <v>1</v>
      </c>
      <c r="K832" s="2" t="str">
        <f>IFERROR(VLOOKUP(A832,Aux!A:B,2,0),"Outros")</f>
        <v>Municípios</v>
      </c>
      <c r="L832" s="2">
        <f t="shared" si="37"/>
        <v>2019</v>
      </c>
      <c r="M832">
        <f t="shared" si="38"/>
        <v>4</v>
      </c>
    </row>
    <row r="833" spans="1:13" x14ac:dyDescent="0.35">
      <c r="A833" t="s">
        <v>244</v>
      </c>
      <c r="B833">
        <v>600084914</v>
      </c>
      <c r="C833">
        <v>155691</v>
      </c>
      <c r="E833" s="1">
        <v>43489.658807870372</v>
      </c>
      <c r="F833">
        <v>13</v>
      </c>
      <c r="G833" t="s">
        <v>33</v>
      </c>
      <c r="H833">
        <v>400</v>
      </c>
      <c r="J833" s="2">
        <f t="shared" si="36"/>
        <v>1</v>
      </c>
      <c r="K833" s="2" t="str">
        <f>IFERROR(VLOOKUP(A833,Aux!A:B,2,0),"Outros")</f>
        <v>Outros</v>
      </c>
      <c r="L833" s="2">
        <f t="shared" si="37"/>
        <v>2019</v>
      </c>
      <c r="M833">
        <f t="shared" si="38"/>
        <v>4</v>
      </c>
    </row>
    <row r="834" spans="1:13" x14ac:dyDescent="0.35">
      <c r="A834" t="s">
        <v>251</v>
      </c>
      <c r="B834">
        <v>508069645</v>
      </c>
      <c r="C834">
        <v>155692</v>
      </c>
      <c r="D834" t="s">
        <v>619</v>
      </c>
      <c r="E834" s="1">
        <v>43489.660960648151</v>
      </c>
      <c r="F834">
        <v>3</v>
      </c>
      <c r="G834" t="s">
        <v>33</v>
      </c>
      <c r="H834">
        <v>360</v>
      </c>
      <c r="I834" s="1">
        <v>43504.708333333336</v>
      </c>
      <c r="J834" s="2">
        <f t="shared" ref="J834:J897" si="39">IF(C834=C833,"",1)</f>
        <v>1</v>
      </c>
      <c r="K834" s="2" t="str">
        <f>IFERROR(VLOOKUP(A834,Aux!A:B,2,0),"Outros")</f>
        <v>Escolas</v>
      </c>
      <c r="L834" s="2">
        <f t="shared" ref="L834:L897" si="40">YEAR(E834)</f>
        <v>2019</v>
      </c>
      <c r="M834">
        <f t="shared" ref="M834:M897" si="41">WEEKNUM(E834)</f>
        <v>4</v>
      </c>
    </row>
    <row r="835" spans="1:13" x14ac:dyDescent="0.35">
      <c r="A835" t="s">
        <v>244</v>
      </c>
      <c r="B835">
        <v>600084914</v>
      </c>
      <c r="C835">
        <v>155693</v>
      </c>
      <c r="D835" t="s">
        <v>749</v>
      </c>
      <c r="E835" s="1">
        <v>43489.663645833331</v>
      </c>
      <c r="F835">
        <v>13</v>
      </c>
      <c r="G835" t="s">
        <v>750</v>
      </c>
      <c r="H835">
        <v>210</v>
      </c>
      <c r="I835" s="1">
        <v>43508.708333333336</v>
      </c>
      <c r="J835" s="2">
        <f t="shared" si="39"/>
        <v>1</v>
      </c>
      <c r="K835" s="2" t="str">
        <f>IFERROR(VLOOKUP(A835,Aux!A:B,2,0),"Outros")</f>
        <v>Outros</v>
      </c>
      <c r="L835" s="2">
        <f t="shared" si="40"/>
        <v>2019</v>
      </c>
      <c r="M835">
        <f t="shared" si="41"/>
        <v>4</v>
      </c>
    </row>
    <row r="836" spans="1:13" x14ac:dyDescent="0.35">
      <c r="A836" t="s">
        <v>140</v>
      </c>
      <c r="B836">
        <v>506614913</v>
      </c>
      <c r="C836">
        <v>155696</v>
      </c>
      <c r="E836" s="1">
        <v>43489.670254629629</v>
      </c>
      <c r="F836">
        <v>1</v>
      </c>
      <c r="G836" t="s">
        <v>33</v>
      </c>
      <c r="H836">
        <v>400</v>
      </c>
      <c r="J836" s="2">
        <f t="shared" si="39"/>
        <v>1</v>
      </c>
      <c r="K836" s="2" t="str">
        <f>IFERROR(VLOOKUP(A836,Aux!A:B,2,0),"Outros")</f>
        <v>Municípios</v>
      </c>
      <c r="L836" s="2">
        <f t="shared" si="40"/>
        <v>2019</v>
      </c>
      <c r="M836">
        <f t="shared" si="41"/>
        <v>4</v>
      </c>
    </row>
    <row r="837" spans="1:13" x14ac:dyDescent="0.35">
      <c r="A837" t="s">
        <v>140</v>
      </c>
      <c r="B837">
        <v>506614913</v>
      </c>
      <c r="C837">
        <v>155697</v>
      </c>
      <c r="D837" t="s">
        <v>620</v>
      </c>
      <c r="E837" s="1">
        <v>43489.670497685183</v>
      </c>
      <c r="F837">
        <v>13</v>
      </c>
      <c r="G837" t="s">
        <v>149</v>
      </c>
      <c r="H837">
        <v>360</v>
      </c>
      <c r="I837" s="1">
        <v>43499.999305555553</v>
      </c>
      <c r="J837" s="2">
        <f t="shared" si="39"/>
        <v>1</v>
      </c>
      <c r="K837" s="2" t="str">
        <f>IFERROR(VLOOKUP(A837,Aux!A:B,2,0),"Outros")</f>
        <v>Municípios</v>
      </c>
      <c r="L837" s="2">
        <f t="shared" si="40"/>
        <v>2019</v>
      </c>
      <c r="M837">
        <f t="shared" si="41"/>
        <v>4</v>
      </c>
    </row>
    <row r="838" spans="1:13" x14ac:dyDescent="0.35">
      <c r="A838" t="s">
        <v>465</v>
      </c>
      <c r="B838">
        <v>600084779</v>
      </c>
      <c r="C838">
        <v>155698</v>
      </c>
      <c r="D838" t="s">
        <v>621</v>
      </c>
      <c r="E838" s="1">
        <v>43489.672384259262</v>
      </c>
      <c r="F838">
        <v>3</v>
      </c>
      <c r="G838" t="s">
        <v>622</v>
      </c>
      <c r="H838">
        <v>360</v>
      </c>
      <c r="I838" s="1">
        <v>43499.708333333336</v>
      </c>
      <c r="J838" s="2">
        <f t="shared" si="39"/>
        <v>1</v>
      </c>
      <c r="K838" s="2" t="str">
        <f>IFERROR(VLOOKUP(A838,Aux!A:B,2,0),"Outros")</f>
        <v>Outros</v>
      </c>
      <c r="L838" s="2">
        <f t="shared" si="40"/>
        <v>2019</v>
      </c>
      <c r="M838">
        <f t="shared" si="41"/>
        <v>4</v>
      </c>
    </row>
    <row r="839" spans="1:13" x14ac:dyDescent="0.35">
      <c r="A839" t="s">
        <v>275</v>
      </c>
      <c r="B839">
        <v>505187531</v>
      </c>
      <c r="C839">
        <v>155699</v>
      </c>
      <c r="D839" t="s">
        <v>623</v>
      </c>
      <c r="E839" s="1">
        <v>43489.674814814818</v>
      </c>
      <c r="F839">
        <v>13</v>
      </c>
      <c r="G839" t="s">
        <v>277</v>
      </c>
      <c r="H839">
        <v>360</v>
      </c>
      <c r="I839" s="1">
        <v>43496.999305555553</v>
      </c>
      <c r="J839" s="2">
        <f t="shared" si="39"/>
        <v>1</v>
      </c>
      <c r="K839" s="2" t="str">
        <f>IFERROR(VLOOKUP(A839,Aux!A:B,2,0),"Outros")</f>
        <v>Municípios</v>
      </c>
      <c r="L839" s="2">
        <f t="shared" si="40"/>
        <v>2019</v>
      </c>
      <c r="M839">
        <f t="shared" si="41"/>
        <v>4</v>
      </c>
    </row>
    <row r="840" spans="1:13" x14ac:dyDescent="0.35">
      <c r="A840" t="s">
        <v>197</v>
      </c>
      <c r="B840">
        <v>506334562</v>
      </c>
      <c r="C840">
        <v>155700</v>
      </c>
      <c r="D840" t="s">
        <v>624</v>
      </c>
      <c r="E840" s="1">
        <v>43489.67559027778</v>
      </c>
      <c r="F840">
        <v>13</v>
      </c>
      <c r="G840" t="s">
        <v>625</v>
      </c>
      <c r="H840">
        <v>360</v>
      </c>
      <c r="I840" s="1">
        <v>43502.999305555553</v>
      </c>
      <c r="J840" s="2">
        <f t="shared" si="39"/>
        <v>1</v>
      </c>
      <c r="K840" s="2" t="str">
        <f>IFERROR(VLOOKUP(A840,Aux!A:B,2,0),"Outros")</f>
        <v>Municípios</v>
      </c>
      <c r="L840" s="2">
        <f t="shared" si="40"/>
        <v>2019</v>
      </c>
      <c r="M840">
        <f t="shared" si="41"/>
        <v>4</v>
      </c>
    </row>
    <row r="841" spans="1:13" x14ac:dyDescent="0.35">
      <c r="A841" t="s">
        <v>71</v>
      </c>
      <c r="B841">
        <v>500051054</v>
      </c>
      <c r="C841">
        <v>155702</v>
      </c>
      <c r="D841" t="s">
        <v>626</v>
      </c>
      <c r="E841" s="1">
        <v>43489.681701388887</v>
      </c>
      <c r="F841">
        <v>3</v>
      </c>
      <c r="G841" t="s">
        <v>566</v>
      </c>
      <c r="H841">
        <v>340</v>
      </c>
      <c r="I841" s="1">
        <v>43541.791666666664</v>
      </c>
      <c r="J841" s="2">
        <f t="shared" si="39"/>
        <v>1</v>
      </c>
      <c r="K841" s="2" t="str">
        <f>IFERROR(VLOOKUP(A841,Aux!A:B,2,0),"Outros")</f>
        <v>Municípios</v>
      </c>
      <c r="L841" s="2">
        <f t="shared" si="40"/>
        <v>2019</v>
      </c>
      <c r="M841">
        <f t="shared" si="41"/>
        <v>4</v>
      </c>
    </row>
    <row r="842" spans="1:13" x14ac:dyDescent="0.35">
      <c r="A842" t="s">
        <v>275</v>
      </c>
      <c r="B842">
        <v>505187531</v>
      </c>
      <c r="C842">
        <v>155707</v>
      </c>
      <c r="D842" t="s">
        <v>627</v>
      </c>
      <c r="E842" s="1">
        <v>43489.692106481481</v>
      </c>
      <c r="F842">
        <v>1</v>
      </c>
      <c r="G842" t="s">
        <v>277</v>
      </c>
      <c r="H842">
        <v>360</v>
      </c>
      <c r="I842" s="1">
        <v>43494.999305555553</v>
      </c>
      <c r="J842" s="2">
        <f t="shared" si="39"/>
        <v>1</v>
      </c>
      <c r="K842" s="2" t="str">
        <f>IFERROR(VLOOKUP(A842,Aux!A:B,2,0),"Outros")</f>
        <v>Municípios</v>
      </c>
      <c r="L842" s="2">
        <f t="shared" si="40"/>
        <v>2019</v>
      </c>
      <c r="M842">
        <f t="shared" si="41"/>
        <v>4</v>
      </c>
    </row>
    <row r="843" spans="1:13" x14ac:dyDescent="0.35">
      <c r="A843" t="s">
        <v>628</v>
      </c>
      <c r="B843">
        <v>501258027</v>
      </c>
      <c r="C843">
        <v>155709</v>
      </c>
      <c r="E843" s="1">
        <v>43489.709317129629</v>
      </c>
      <c r="F843">
        <v>13</v>
      </c>
      <c r="G843" t="s">
        <v>33</v>
      </c>
      <c r="H843">
        <v>400</v>
      </c>
      <c r="J843" s="2">
        <f t="shared" si="39"/>
        <v>1</v>
      </c>
      <c r="K843" s="2" t="str">
        <f>IFERROR(VLOOKUP(A843,Aux!A:B,2,0),"Outros")</f>
        <v>Municípios</v>
      </c>
      <c r="L843" s="2">
        <f t="shared" si="40"/>
        <v>2019</v>
      </c>
      <c r="M843">
        <f t="shared" si="41"/>
        <v>4</v>
      </c>
    </row>
    <row r="844" spans="1:13" x14ac:dyDescent="0.35">
      <c r="A844" t="s">
        <v>24</v>
      </c>
      <c r="B844">
        <v>508741823</v>
      </c>
      <c r="C844">
        <v>155710</v>
      </c>
      <c r="E844" s="1">
        <v>43489.711828703701</v>
      </c>
      <c r="F844">
        <v>13</v>
      </c>
      <c r="G844" t="s">
        <v>26</v>
      </c>
      <c r="H844">
        <v>400</v>
      </c>
      <c r="J844" s="2">
        <f t="shared" si="39"/>
        <v>1</v>
      </c>
      <c r="K844" s="2" t="str">
        <f>IFERROR(VLOOKUP(A844,Aux!A:B,2,0),"Outros")</f>
        <v>Hospitais</v>
      </c>
      <c r="L844" s="2">
        <f t="shared" si="40"/>
        <v>2019</v>
      </c>
      <c r="M844">
        <f t="shared" si="41"/>
        <v>4</v>
      </c>
    </row>
    <row r="845" spans="1:13" x14ac:dyDescent="0.35">
      <c r="A845" t="s">
        <v>108</v>
      </c>
      <c r="B845">
        <v>501222634</v>
      </c>
      <c r="C845">
        <v>155715</v>
      </c>
      <c r="E845" s="1">
        <v>43489.727106481485</v>
      </c>
      <c r="F845">
        <v>13</v>
      </c>
      <c r="G845" t="s">
        <v>33</v>
      </c>
      <c r="H845">
        <v>400</v>
      </c>
      <c r="J845" s="2">
        <f t="shared" si="39"/>
        <v>1</v>
      </c>
      <c r="K845" s="2" t="str">
        <f>IFERROR(VLOOKUP(A845,Aux!A:B,2,0),"Outros")</f>
        <v>Municípios</v>
      </c>
      <c r="L845" s="2">
        <f t="shared" si="40"/>
        <v>2019</v>
      </c>
      <c r="M845">
        <f t="shared" si="41"/>
        <v>4</v>
      </c>
    </row>
    <row r="846" spans="1:13" x14ac:dyDescent="0.35">
      <c r="A846" t="s">
        <v>362</v>
      </c>
      <c r="B846">
        <v>680017763</v>
      </c>
      <c r="C846">
        <v>155716</v>
      </c>
      <c r="D846" t="s">
        <v>629</v>
      </c>
      <c r="E846" s="1">
        <v>43489.737569444442</v>
      </c>
      <c r="F846">
        <v>1</v>
      </c>
      <c r="G846" t="s">
        <v>566</v>
      </c>
      <c r="H846">
        <v>360</v>
      </c>
      <c r="I846" s="1">
        <v>43493.989583333336</v>
      </c>
      <c r="J846" s="2">
        <f t="shared" si="39"/>
        <v>1</v>
      </c>
      <c r="K846" s="2" t="str">
        <f>IFERROR(VLOOKUP(A846,Aux!A:B,2,0),"Outros")</f>
        <v>Águas e resíduos</v>
      </c>
      <c r="L846" s="2">
        <f t="shared" si="40"/>
        <v>2019</v>
      </c>
      <c r="M846">
        <f t="shared" si="41"/>
        <v>4</v>
      </c>
    </row>
    <row r="847" spans="1:13" x14ac:dyDescent="0.35">
      <c r="A847" t="s">
        <v>112</v>
      </c>
      <c r="B847">
        <v>501144218</v>
      </c>
      <c r="C847">
        <v>155717</v>
      </c>
      <c r="D847" t="s">
        <v>630</v>
      </c>
      <c r="E847" s="1">
        <v>43489.741307870368</v>
      </c>
      <c r="F847">
        <v>13</v>
      </c>
      <c r="G847" t="s">
        <v>256</v>
      </c>
      <c r="H847">
        <v>400</v>
      </c>
      <c r="I847" s="1">
        <v>25569.999305555557</v>
      </c>
      <c r="J847" s="2">
        <f t="shared" si="39"/>
        <v>1</v>
      </c>
      <c r="K847" s="2" t="str">
        <f>IFERROR(VLOOKUP(A847,Aux!A:B,2,0),"Outros")</f>
        <v>Municípios</v>
      </c>
      <c r="L847" s="2">
        <f t="shared" si="40"/>
        <v>2019</v>
      </c>
      <c r="M847">
        <f t="shared" si="41"/>
        <v>4</v>
      </c>
    </row>
    <row r="848" spans="1:13" x14ac:dyDescent="0.35">
      <c r="A848" t="s">
        <v>244</v>
      </c>
      <c r="B848">
        <v>600084914</v>
      </c>
      <c r="C848">
        <v>155727</v>
      </c>
      <c r="D848" t="s">
        <v>631</v>
      </c>
      <c r="E848" s="1">
        <v>43490.377002314817</v>
      </c>
      <c r="F848">
        <v>13</v>
      </c>
      <c r="G848" t="s">
        <v>253</v>
      </c>
      <c r="H848">
        <v>340</v>
      </c>
      <c r="I848" s="1">
        <v>43505.999305555553</v>
      </c>
      <c r="J848" s="2">
        <f t="shared" si="39"/>
        <v>1</v>
      </c>
      <c r="K848" s="2" t="str">
        <f>IFERROR(VLOOKUP(A848,Aux!A:B,2,0),"Outros")</f>
        <v>Outros</v>
      </c>
      <c r="L848" s="2">
        <f t="shared" si="40"/>
        <v>2019</v>
      </c>
      <c r="M848">
        <f t="shared" si="41"/>
        <v>4</v>
      </c>
    </row>
    <row r="849" spans="1:13" x14ac:dyDescent="0.35">
      <c r="A849" t="s">
        <v>105</v>
      </c>
      <c r="B849">
        <v>503311332</v>
      </c>
      <c r="C849">
        <v>155728</v>
      </c>
      <c r="D849" t="s">
        <v>632</v>
      </c>
      <c r="E849" s="1">
        <v>43490.394456018519</v>
      </c>
      <c r="F849">
        <v>13</v>
      </c>
      <c r="G849" t="s">
        <v>107</v>
      </c>
      <c r="H849">
        <v>360</v>
      </c>
      <c r="I849" s="1">
        <v>43497.708333333336</v>
      </c>
      <c r="J849" s="2">
        <f t="shared" si="39"/>
        <v>1</v>
      </c>
      <c r="K849" s="2" t="str">
        <f>IFERROR(VLOOKUP(A849,Aux!A:B,2,0),"Outros")</f>
        <v>Municípios</v>
      </c>
      <c r="L849" s="2">
        <f t="shared" si="40"/>
        <v>2019</v>
      </c>
      <c r="M849">
        <f t="shared" si="41"/>
        <v>4</v>
      </c>
    </row>
    <row r="850" spans="1:13" x14ac:dyDescent="0.35">
      <c r="A850" t="s">
        <v>633</v>
      </c>
      <c r="B850">
        <v>506617599</v>
      </c>
      <c r="C850">
        <v>155729</v>
      </c>
      <c r="D850" t="s">
        <v>634</v>
      </c>
      <c r="E850" s="1">
        <v>43490.401585648149</v>
      </c>
      <c r="F850">
        <v>1</v>
      </c>
      <c r="G850" t="s">
        <v>635</v>
      </c>
      <c r="H850">
        <v>400</v>
      </c>
      <c r="I850" s="1">
        <v>43487.999305555553</v>
      </c>
      <c r="J850" s="2">
        <f t="shared" si="39"/>
        <v>1</v>
      </c>
      <c r="K850" s="2" t="str">
        <f>IFERROR(VLOOKUP(A850,Aux!A:B,2,0),"Outros")</f>
        <v>Municípios</v>
      </c>
      <c r="L850" s="2">
        <f t="shared" si="40"/>
        <v>2019</v>
      </c>
      <c r="M850">
        <f t="shared" si="41"/>
        <v>4</v>
      </c>
    </row>
    <row r="851" spans="1:13" x14ac:dyDescent="0.35">
      <c r="A851" t="s">
        <v>578</v>
      </c>
      <c r="B851">
        <v>501112049</v>
      </c>
      <c r="C851">
        <v>155730</v>
      </c>
      <c r="D851" t="s">
        <v>636</v>
      </c>
      <c r="E851" s="1">
        <v>43490.401689814818</v>
      </c>
      <c r="F851">
        <v>1</v>
      </c>
      <c r="G851" t="s">
        <v>580</v>
      </c>
      <c r="H851">
        <v>340</v>
      </c>
      <c r="I851" s="1">
        <v>43496.666666666664</v>
      </c>
      <c r="J851" s="2">
        <f t="shared" si="39"/>
        <v>1</v>
      </c>
      <c r="K851" s="2" t="str">
        <f>IFERROR(VLOOKUP(A851,Aux!A:B,2,0),"Outros")</f>
        <v>Municípios</v>
      </c>
      <c r="L851" s="2">
        <f t="shared" si="40"/>
        <v>2019</v>
      </c>
      <c r="M851">
        <f t="shared" si="41"/>
        <v>4</v>
      </c>
    </row>
    <row r="852" spans="1:13" x14ac:dyDescent="0.35">
      <c r="A852" t="s">
        <v>9</v>
      </c>
      <c r="B852">
        <v>506673626</v>
      </c>
      <c r="C852">
        <v>155731</v>
      </c>
      <c r="D852" t="s">
        <v>751</v>
      </c>
      <c r="E852" s="1">
        <v>43490.412812499999</v>
      </c>
      <c r="F852">
        <v>1</v>
      </c>
      <c r="G852" t="s">
        <v>11</v>
      </c>
      <c r="H852">
        <v>360</v>
      </c>
      <c r="I852" s="1">
        <v>43511.999305555553</v>
      </c>
      <c r="J852" s="2">
        <f t="shared" si="39"/>
        <v>1</v>
      </c>
      <c r="K852" s="2" t="str">
        <f>IFERROR(VLOOKUP(A852,Aux!A:B,2,0),"Outros")</f>
        <v>Municípios</v>
      </c>
      <c r="L852" s="2">
        <f t="shared" si="40"/>
        <v>2019</v>
      </c>
      <c r="M852">
        <f t="shared" si="41"/>
        <v>4</v>
      </c>
    </row>
    <row r="853" spans="1:13" x14ac:dyDescent="0.35">
      <c r="A853" t="s">
        <v>105</v>
      </c>
      <c r="B853">
        <v>503311332</v>
      </c>
      <c r="C853">
        <v>155732</v>
      </c>
      <c r="D853" t="s">
        <v>752</v>
      </c>
      <c r="E853" s="1">
        <v>43490.412905092591</v>
      </c>
      <c r="F853">
        <v>3</v>
      </c>
      <c r="G853" t="s">
        <v>259</v>
      </c>
      <c r="H853">
        <v>360</v>
      </c>
      <c r="I853" s="1">
        <v>43523.708333333336</v>
      </c>
      <c r="J853" s="2">
        <f t="shared" si="39"/>
        <v>1</v>
      </c>
      <c r="K853" s="2" t="str">
        <f>IFERROR(VLOOKUP(A853,Aux!A:B,2,0),"Outros")</f>
        <v>Municípios</v>
      </c>
      <c r="L853" s="2">
        <f t="shared" si="40"/>
        <v>2019</v>
      </c>
      <c r="M853">
        <f t="shared" si="41"/>
        <v>4</v>
      </c>
    </row>
    <row r="854" spans="1:13" x14ac:dyDescent="0.35">
      <c r="A854" t="s">
        <v>454</v>
      </c>
      <c r="B854">
        <v>503450189</v>
      </c>
      <c r="C854">
        <v>155733</v>
      </c>
      <c r="D854" t="s">
        <v>753</v>
      </c>
      <c r="E854" s="1">
        <v>43490.413807870369</v>
      </c>
      <c r="F854">
        <v>3</v>
      </c>
      <c r="G854" t="s">
        <v>754</v>
      </c>
      <c r="H854">
        <v>360</v>
      </c>
      <c r="I854" s="1">
        <v>43503.999305555553</v>
      </c>
      <c r="J854" s="2">
        <f t="shared" si="39"/>
        <v>1</v>
      </c>
      <c r="K854" s="2" t="str">
        <f>IFERROR(VLOOKUP(A854,Aux!A:B,2,0),"Outros")</f>
        <v>Estradas</v>
      </c>
      <c r="L854" s="2">
        <f t="shared" si="40"/>
        <v>2019</v>
      </c>
      <c r="M854">
        <f t="shared" si="41"/>
        <v>4</v>
      </c>
    </row>
    <row r="855" spans="1:13" x14ac:dyDescent="0.35">
      <c r="A855" t="s">
        <v>92</v>
      </c>
      <c r="B855">
        <v>506037258</v>
      </c>
      <c r="C855">
        <v>155734</v>
      </c>
      <c r="D855" t="s">
        <v>637</v>
      </c>
      <c r="E855" s="1">
        <v>43490.416886574072</v>
      </c>
      <c r="F855">
        <v>13</v>
      </c>
      <c r="G855" t="s">
        <v>476</v>
      </c>
      <c r="H855">
        <v>340</v>
      </c>
      <c r="I855" s="1">
        <v>43498.708333333336</v>
      </c>
      <c r="J855" s="2">
        <f t="shared" si="39"/>
        <v>1</v>
      </c>
      <c r="K855" s="2" t="str">
        <f>IFERROR(VLOOKUP(A855,Aux!A:B,2,0),"Outros")</f>
        <v>Municípios</v>
      </c>
      <c r="L855" s="2">
        <f t="shared" si="40"/>
        <v>2019</v>
      </c>
      <c r="M855">
        <f t="shared" si="41"/>
        <v>4</v>
      </c>
    </row>
    <row r="856" spans="1:13" x14ac:dyDescent="0.35">
      <c r="A856" t="s">
        <v>92</v>
      </c>
      <c r="B856">
        <v>506037258</v>
      </c>
      <c r="C856">
        <v>155735</v>
      </c>
      <c r="D856" t="s">
        <v>638</v>
      </c>
      <c r="E856" s="1">
        <v>43490.444780092592</v>
      </c>
      <c r="F856">
        <v>13</v>
      </c>
      <c r="G856" t="s">
        <v>639</v>
      </c>
      <c r="H856">
        <v>340</v>
      </c>
      <c r="I856" s="1">
        <v>43498.708333333336</v>
      </c>
      <c r="J856" s="2">
        <f t="shared" si="39"/>
        <v>1</v>
      </c>
      <c r="K856" s="2" t="str">
        <f>IFERROR(VLOOKUP(A856,Aux!A:B,2,0),"Outros")</f>
        <v>Municípios</v>
      </c>
      <c r="L856" s="2">
        <f t="shared" si="40"/>
        <v>2019</v>
      </c>
      <c r="M856">
        <f t="shared" si="41"/>
        <v>4</v>
      </c>
    </row>
    <row r="857" spans="1:13" x14ac:dyDescent="0.35">
      <c r="A857" t="s">
        <v>12</v>
      </c>
      <c r="B857">
        <v>508481287</v>
      </c>
      <c r="C857">
        <v>155736</v>
      </c>
      <c r="E857" s="1">
        <v>43490.444872685184</v>
      </c>
      <c r="F857">
        <v>1</v>
      </c>
      <c r="G857" t="s">
        <v>33</v>
      </c>
      <c r="H857">
        <v>400</v>
      </c>
      <c r="J857" s="2">
        <f t="shared" si="39"/>
        <v>1</v>
      </c>
      <c r="K857" s="2" t="str">
        <f>IFERROR(VLOOKUP(A857,Aux!A:B,2,0),"Outros")</f>
        <v>Hospitais</v>
      </c>
      <c r="L857" s="2">
        <f t="shared" si="40"/>
        <v>2019</v>
      </c>
      <c r="M857">
        <f t="shared" si="41"/>
        <v>4</v>
      </c>
    </row>
    <row r="858" spans="1:13" x14ac:dyDescent="0.35">
      <c r="A858" t="s">
        <v>12</v>
      </c>
      <c r="B858">
        <v>508481287</v>
      </c>
      <c r="C858">
        <v>155737</v>
      </c>
      <c r="D858" t="s">
        <v>640</v>
      </c>
      <c r="E858" s="1">
        <v>43490.446585648147</v>
      </c>
      <c r="F858">
        <v>1</v>
      </c>
      <c r="G858" t="s">
        <v>14</v>
      </c>
      <c r="H858">
        <v>360</v>
      </c>
      <c r="I858" s="1">
        <v>43495.708333333336</v>
      </c>
      <c r="J858" s="2">
        <f t="shared" si="39"/>
        <v>1</v>
      </c>
      <c r="K858" s="2" t="str">
        <f>IFERROR(VLOOKUP(A858,Aux!A:B,2,0),"Outros")</f>
        <v>Hospitais</v>
      </c>
      <c r="L858" s="2">
        <f t="shared" si="40"/>
        <v>2019</v>
      </c>
      <c r="M858">
        <f t="shared" si="41"/>
        <v>4</v>
      </c>
    </row>
    <row r="859" spans="1:13" x14ac:dyDescent="0.35">
      <c r="A859" t="s">
        <v>275</v>
      </c>
      <c r="B859">
        <v>505187531</v>
      </c>
      <c r="C859">
        <v>155738</v>
      </c>
      <c r="D859" t="s">
        <v>641</v>
      </c>
      <c r="E859" s="1">
        <v>43490.45784722222</v>
      </c>
      <c r="F859">
        <v>3</v>
      </c>
      <c r="G859" t="s">
        <v>277</v>
      </c>
      <c r="H859">
        <v>360</v>
      </c>
      <c r="I859" s="1">
        <v>43508.999305555553</v>
      </c>
      <c r="J859" s="2">
        <f t="shared" si="39"/>
        <v>1</v>
      </c>
      <c r="K859" s="2" t="str">
        <f>IFERROR(VLOOKUP(A859,Aux!A:B,2,0),"Outros")</f>
        <v>Municípios</v>
      </c>
      <c r="L859" s="2">
        <f t="shared" si="40"/>
        <v>2019</v>
      </c>
      <c r="M859">
        <f t="shared" si="41"/>
        <v>4</v>
      </c>
    </row>
    <row r="860" spans="1:13" x14ac:dyDescent="0.35">
      <c r="A860" t="s">
        <v>308</v>
      </c>
      <c r="B860">
        <v>504884620</v>
      </c>
      <c r="C860">
        <v>155739</v>
      </c>
      <c r="D860" t="s">
        <v>642</v>
      </c>
      <c r="E860" s="1">
        <v>43490.466111111113</v>
      </c>
      <c r="F860">
        <v>13</v>
      </c>
      <c r="G860" t="s">
        <v>643</v>
      </c>
      <c r="H860">
        <v>360</v>
      </c>
      <c r="I860" s="1">
        <v>43497.708333333336</v>
      </c>
      <c r="J860" s="2">
        <f t="shared" si="39"/>
        <v>1</v>
      </c>
      <c r="K860" s="2" t="str">
        <f>IFERROR(VLOOKUP(A860,Aux!A:B,2,0),"Outros")</f>
        <v>Municípios</v>
      </c>
      <c r="L860" s="2">
        <f t="shared" si="40"/>
        <v>2019</v>
      </c>
      <c r="M860">
        <f t="shared" si="41"/>
        <v>4</v>
      </c>
    </row>
    <row r="861" spans="1:13" x14ac:dyDescent="0.35">
      <c r="A861" t="s">
        <v>81</v>
      </c>
      <c r="B861">
        <v>506780902</v>
      </c>
      <c r="C861">
        <v>155740</v>
      </c>
      <c r="E861" s="1">
        <v>43490.468240740738</v>
      </c>
      <c r="F861">
        <v>13</v>
      </c>
      <c r="G861" t="s">
        <v>33</v>
      </c>
      <c r="H861">
        <v>400</v>
      </c>
      <c r="J861" s="2">
        <f t="shared" si="39"/>
        <v>1</v>
      </c>
      <c r="K861" s="2" t="str">
        <f>IFERROR(VLOOKUP(A861,Aux!A:B,2,0),"Outros")</f>
        <v>Municípios</v>
      </c>
      <c r="L861" s="2">
        <f t="shared" si="40"/>
        <v>2019</v>
      </c>
      <c r="M861">
        <f t="shared" si="41"/>
        <v>4</v>
      </c>
    </row>
    <row r="862" spans="1:13" x14ac:dyDescent="0.35">
      <c r="A862" t="s">
        <v>644</v>
      </c>
      <c r="B862">
        <v>501389660</v>
      </c>
      <c r="C862">
        <v>155741</v>
      </c>
      <c r="D862" t="s">
        <v>645</v>
      </c>
      <c r="E862" s="1">
        <v>43490.469131944446</v>
      </c>
      <c r="F862">
        <v>3</v>
      </c>
      <c r="G862" t="s">
        <v>14</v>
      </c>
      <c r="H862">
        <v>340</v>
      </c>
      <c r="I862" s="1">
        <v>43523.75</v>
      </c>
      <c r="J862" s="2">
        <f t="shared" si="39"/>
        <v>1</v>
      </c>
      <c r="K862" s="2" t="str">
        <f>IFERROR(VLOOKUP(A862,Aux!A:B,2,0),"Outros")</f>
        <v>Outros</v>
      </c>
      <c r="L862" s="2">
        <f t="shared" si="40"/>
        <v>2019</v>
      </c>
      <c r="M862">
        <f t="shared" si="41"/>
        <v>4</v>
      </c>
    </row>
    <row r="863" spans="1:13" x14ac:dyDescent="0.35">
      <c r="A863" t="s">
        <v>12</v>
      </c>
      <c r="B863">
        <v>508481287</v>
      </c>
      <c r="C863">
        <v>155742</v>
      </c>
      <c r="D863" t="s">
        <v>755</v>
      </c>
      <c r="E863" s="1">
        <v>43490.473356481481</v>
      </c>
      <c r="F863">
        <v>13</v>
      </c>
      <c r="G863" t="s">
        <v>14</v>
      </c>
      <c r="H863">
        <v>5</v>
      </c>
      <c r="I863" s="1">
        <v>43495.708333333336</v>
      </c>
      <c r="J863" s="2">
        <f t="shared" si="39"/>
        <v>1</v>
      </c>
      <c r="K863" s="2" t="str">
        <f>IFERROR(VLOOKUP(A863,Aux!A:B,2,0),"Outros")</f>
        <v>Hospitais</v>
      </c>
      <c r="L863" s="2">
        <f t="shared" si="40"/>
        <v>2019</v>
      </c>
      <c r="M863">
        <f t="shared" si="41"/>
        <v>4</v>
      </c>
    </row>
    <row r="864" spans="1:13" x14ac:dyDescent="0.35">
      <c r="A864" t="s">
        <v>219</v>
      </c>
      <c r="B864">
        <v>505656000</v>
      </c>
      <c r="C864">
        <v>155744</v>
      </c>
      <c r="E864" s="1">
        <v>43490.479930555557</v>
      </c>
      <c r="F864">
        <v>1</v>
      </c>
      <c r="H864">
        <v>400</v>
      </c>
      <c r="J864" s="2">
        <f t="shared" si="39"/>
        <v>1</v>
      </c>
      <c r="K864" s="2" t="str">
        <f>IFERROR(VLOOKUP(A864,Aux!A:B,2,0),"Outros")</f>
        <v>Municípios</v>
      </c>
      <c r="L864" s="2">
        <f t="shared" si="40"/>
        <v>2019</v>
      </c>
      <c r="M864">
        <f t="shared" si="41"/>
        <v>4</v>
      </c>
    </row>
    <row r="865" spans="1:13" x14ac:dyDescent="0.35">
      <c r="A865" t="s">
        <v>646</v>
      </c>
      <c r="B865">
        <v>500225680</v>
      </c>
      <c r="C865">
        <v>155745</v>
      </c>
      <c r="D865" t="s">
        <v>647</v>
      </c>
      <c r="E865" s="1">
        <v>43490.480983796297</v>
      </c>
      <c r="F865">
        <v>3</v>
      </c>
      <c r="G865" t="s">
        <v>648</v>
      </c>
      <c r="H865">
        <v>340</v>
      </c>
      <c r="I865" s="1">
        <v>43525.999305555553</v>
      </c>
      <c r="J865" s="2">
        <f t="shared" si="39"/>
        <v>1</v>
      </c>
      <c r="K865" s="2" t="str">
        <f>IFERROR(VLOOKUP(A865,Aux!A:B,2,0),"Outros")</f>
        <v>Outros</v>
      </c>
      <c r="L865" s="2">
        <f t="shared" si="40"/>
        <v>2019</v>
      </c>
      <c r="M865">
        <f t="shared" si="41"/>
        <v>4</v>
      </c>
    </row>
    <row r="866" spans="1:13" x14ac:dyDescent="0.35">
      <c r="A866" t="s">
        <v>649</v>
      </c>
      <c r="B866" t="s">
        <v>650</v>
      </c>
      <c r="C866">
        <v>155745</v>
      </c>
      <c r="D866" t="s">
        <v>647</v>
      </c>
      <c r="E866" s="1">
        <v>43490.480983796297</v>
      </c>
      <c r="F866">
        <v>3</v>
      </c>
      <c r="G866" t="s">
        <v>648</v>
      </c>
      <c r="H866">
        <v>340</v>
      </c>
      <c r="I866" s="1">
        <v>43525.999305555553</v>
      </c>
      <c r="J866" s="2" t="str">
        <f t="shared" si="39"/>
        <v/>
      </c>
      <c r="K866" s="2" t="str">
        <f>IFERROR(VLOOKUP(A866,Aux!A:B,2,0),"Outros")</f>
        <v>Outros</v>
      </c>
      <c r="L866" s="2">
        <f t="shared" si="40"/>
        <v>2019</v>
      </c>
      <c r="M866">
        <f t="shared" si="41"/>
        <v>4</v>
      </c>
    </row>
    <row r="867" spans="1:13" x14ac:dyDescent="0.35">
      <c r="A867" t="s">
        <v>651</v>
      </c>
      <c r="B867">
        <v>501130284</v>
      </c>
      <c r="C867">
        <v>155747</v>
      </c>
      <c r="D867" t="s">
        <v>652</v>
      </c>
      <c r="E867" s="1">
        <v>43490.481817129628</v>
      </c>
      <c r="F867">
        <v>1</v>
      </c>
      <c r="G867" t="s">
        <v>653</v>
      </c>
      <c r="H867">
        <v>360</v>
      </c>
      <c r="I867" s="1">
        <v>43572.999305555553</v>
      </c>
      <c r="J867" s="2">
        <f t="shared" si="39"/>
        <v>1</v>
      </c>
      <c r="K867" s="2" t="str">
        <f>IFERROR(VLOOKUP(A867,Aux!A:B,2,0),"Outros")</f>
        <v>Outros</v>
      </c>
      <c r="L867" s="2">
        <f t="shared" si="40"/>
        <v>2019</v>
      </c>
      <c r="M867">
        <f t="shared" si="41"/>
        <v>4</v>
      </c>
    </row>
    <row r="868" spans="1:13" x14ac:dyDescent="0.35">
      <c r="A868" t="s">
        <v>197</v>
      </c>
      <c r="B868">
        <v>506334562</v>
      </c>
      <c r="C868">
        <v>155748</v>
      </c>
      <c r="D868" t="s">
        <v>654</v>
      </c>
      <c r="E868" s="1">
        <v>43490.481840277775</v>
      </c>
      <c r="F868">
        <v>3</v>
      </c>
      <c r="G868" t="s">
        <v>655</v>
      </c>
      <c r="H868">
        <v>360</v>
      </c>
      <c r="I868" s="1">
        <v>43532.999305555553</v>
      </c>
      <c r="J868" s="2">
        <f t="shared" si="39"/>
        <v>1</v>
      </c>
      <c r="K868" s="2" t="str">
        <f>IFERROR(VLOOKUP(A868,Aux!A:B,2,0),"Outros")</f>
        <v>Municípios</v>
      </c>
      <c r="L868" s="2">
        <f t="shared" si="40"/>
        <v>2019</v>
      </c>
      <c r="M868">
        <f t="shared" si="41"/>
        <v>4</v>
      </c>
    </row>
    <row r="869" spans="1:13" x14ac:dyDescent="0.35">
      <c r="A869" t="s">
        <v>35</v>
      </c>
      <c r="B869">
        <v>508666236</v>
      </c>
      <c r="C869">
        <v>155749</v>
      </c>
      <c r="E869" s="1">
        <v>43490.483078703706</v>
      </c>
      <c r="F869">
        <v>13</v>
      </c>
      <c r="G869" t="s">
        <v>33</v>
      </c>
      <c r="H869">
        <v>400</v>
      </c>
      <c r="I869" s="1">
        <v>25569.708333333332</v>
      </c>
      <c r="J869" s="2">
        <f t="shared" si="39"/>
        <v>1</v>
      </c>
      <c r="K869" s="2" t="str">
        <f>IFERROR(VLOOKUP(A869,Aux!A:B,2,0),"Outros")</f>
        <v>Outros</v>
      </c>
      <c r="L869" s="2">
        <f t="shared" si="40"/>
        <v>2019</v>
      </c>
      <c r="M869">
        <f t="shared" si="41"/>
        <v>4</v>
      </c>
    </row>
    <row r="870" spans="1:13" x14ac:dyDescent="0.35">
      <c r="A870" t="s">
        <v>157</v>
      </c>
      <c r="B870">
        <v>500122237</v>
      </c>
      <c r="C870">
        <v>155750</v>
      </c>
      <c r="D870" t="s">
        <v>656</v>
      </c>
      <c r="E870" s="1">
        <v>43490.485578703701</v>
      </c>
      <c r="F870">
        <v>13</v>
      </c>
      <c r="G870" t="s">
        <v>135</v>
      </c>
      <c r="H870">
        <v>360</v>
      </c>
      <c r="I870" s="1">
        <v>43500.999305555553</v>
      </c>
      <c r="J870" s="2">
        <f t="shared" si="39"/>
        <v>1</v>
      </c>
      <c r="K870" s="2" t="str">
        <f>IFERROR(VLOOKUP(A870,Aux!A:B,2,0),"Outros")</f>
        <v>Outros</v>
      </c>
      <c r="L870" s="2">
        <f t="shared" si="40"/>
        <v>2019</v>
      </c>
      <c r="M870">
        <f t="shared" si="41"/>
        <v>4</v>
      </c>
    </row>
    <row r="871" spans="1:13" x14ac:dyDescent="0.35">
      <c r="A871" t="s">
        <v>219</v>
      </c>
      <c r="B871">
        <v>505656000</v>
      </c>
      <c r="C871">
        <v>155752</v>
      </c>
      <c r="E871" s="1">
        <v>43490.487256944441</v>
      </c>
      <c r="F871">
        <v>1</v>
      </c>
      <c r="G871" t="s">
        <v>33</v>
      </c>
      <c r="H871">
        <v>400</v>
      </c>
      <c r="J871" s="2">
        <f t="shared" si="39"/>
        <v>1</v>
      </c>
      <c r="K871" s="2" t="str">
        <f>IFERROR(VLOOKUP(A871,Aux!A:B,2,0),"Outros")</f>
        <v>Municípios</v>
      </c>
      <c r="L871" s="2">
        <f t="shared" si="40"/>
        <v>2019</v>
      </c>
      <c r="M871">
        <f t="shared" si="41"/>
        <v>4</v>
      </c>
    </row>
    <row r="872" spans="1:13" x14ac:dyDescent="0.35">
      <c r="A872" t="s">
        <v>219</v>
      </c>
      <c r="B872">
        <v>505656000</v>
      </c>
      <c r="C872">
        <v>155753</v>
      </c>
      <c r="E872" s="1">
        <v>43490.489652777775</v>
      </c>
      <c r="F872">
        <v>1</v>
      </c>
      <c r="G872" t="s">
        <v>33</v>
      </c>
      <c r="H872">
        <v>400</v>
      </c>
      <c r="J872" s="2">
        <f t="shared" si="39"/>
        <v>1</v>
      </c>
      <c r="K872" s="2" t="str">
        <f>IFERROR(VLOOKUP(A872,Aux!A:B,2,0),"Outros")</f>
        <v>Municípios</v>
      </c>
      <c r="L872" s="2">
        <f t="shared" si="40"/>
        <v>2019</v>
      </c>
      <c r="M872">
        <f t="shared" si="41"/>
        <v>4</v>
      </c>
    </row>
    <row r="873" spans="1:13" x14ac:dyDescent="0.35">
      <c r="A873" t="s">
        <v>219</v>
      </c>
      <c r="B873">
        <v>505656000</v>
      </c>
      <c r="C873">
        <v>155754</v>
      </c>
      <c r="E873" s="1">
        <v>43490.489861111113</v>
      </c>
      <c r="F873">
        <v>1</v>
      </c>
      <c r="G873" t="s">
        <v>657</v>
      </c>
      <c r="H873">
        <v>400</v>
      </c>
      <c r="J873" s="2">
        <f t="shared" si="39"/>
        <v>1</v>
      </c>
      <c r="K873" s="2" t="str">
        <f>IFERROR(VLOOKUP(A873,Aux!A:B,2,0),"Outros")</f>
        <v>Municípios</v>
      </c>
      <c r="L873" s="2">
        <f t="shared" si="40"/>
        <v>2019</v>
      </c>
      <c r="M873">
        <f t="shared" si="41"/>
        <v>4</v>
      </c>
    </row>
    <row r="874" spans="1:13" x14ac:dyDescent="0.35">
      <c r="A874" t="s">
        <v>275</v>
      </c>
      <c r="B874">
        <v>505187531</v>
      </c>
      <c r="C874">
        <v>155755</v>
      </c>
      <c r="D874" t="s">
        <v>658</v>
      </c>
      <c r="E874" s="1">
        <v>43490.492291666669</v>
      </c>
      <c r="F874">
        <v>13</v>
      </c>
      <c r="G874" t="s">
        <v>277</v>
      </c>
      <c r="H874">
        <v>360</v>
      </c>
      <c r="I874" s="1">
        <v>43500.999305555553</v>
      </c>
      <c r="J874" s="2">
        <f t="shared" si="39"/>
        <v>1</v>
      </c>
      <c r="K874" s="2" t="str">
        <f>IFERROR(VLOOKUP(A874,Aux!A:B,2,0),"Outros")</f>
        <v>Municípios</v>
      </c>
      <c r="L874" s="2">
        <f t="shared" si="40"/>
        <v>2019</v>
      </c>
      <c r="M874">
        <f t="shared" si="41"/>
        <v>4</v>
      </c>
    </row>
    <row r="875" spans="1:13" x14ac:dyDescent="0.35">
      <c r="A875" t="s">
        <v>154</v>
      </c>
      <c r="B875">
        <v>506818829</v>
      </c>
      <c r="C875">
        <v>155757</v>
      </c>
      <c r="D875" t="s">
        <v>1176</v>
      </c>
      <c r="E875" s="1">
        <v>43494.51935185185</v>
      </c>
      <c r="F875">
        <v>13</v>
      </c>
      <c r="G875" t="s">
        <v>156</v>
      </c>
      <c r="H875">
        <v>360</v>
      </c>
      <c r="I875" s="1">
        <v>43499.999305555553</v>
      </c>
      <c r="J875" s="2">
        <f t="shared" si="39"/>
        <v>1</v>
      </c>
      <c r="K875" s="2" t="str">
        <f>IFERROR(VLOOKUP(A875,Aux!A:B,2,0),"Outros")</f>
        <v>Municípios</v>
      </c>
      <c r="L875" s="2">
        <f t="shared" si="40"/>
        <v>2019</v>
      </c>
      <c r="M875">
        <f t="shared" si="41"/>
        <v>5</v>
      </c>
    </row>
    <row r="876" spans="1:13" x14ac:dyDescent="0.35">
      <c r="A876" t="s">
        <v>599</v>
      </c>
      <c r="B876">
        <v>680012907</v>
      </c>
      <c r="C876">
        <v>155758</v>
      </c>
      <c r="D876" t="s">
        <v>756</v>
      </c>
      <c r="E876" s="1">
        <v>43490.497835648152</v>
      </c>
      <c r="F876">
        <v>13</v>
      </c>
      <c r="G876" t="s">
        <v>476</v>
      </c>
      <c r="H876">
        <v>360</v>
      </c>
      <c r="I876" s="1">
        <v>43496.999305555553</v>
      </c>
      <c r="J876" s="2">
        <f t="shared" si="39"/>
        <v>1</v>
      </c>
      <c r="K876" s="2" t="str">
        <f>IFERROR(VLOOKUP(A876,Aux!A:B,2,0),"Outros")</f>
        <v>Águas e resíduos</v>
      </c>
      <c r="L876" s="2">
        <f t="shared" si="40"/>
        <v>2019</v>
      </c>
      <c r="M876">
        <f t="shared" si="41"/>
        <v>4</v>
      </c>
    </row>
    <row r="877" spans="1:13" x14ac:dyDescent="0.35">
      <c r="A877" t="s">
        <v>63</v>
      </c>
      <c r="B877">
        <v>502098139</v>
      </c>
      <c r="C877">
        <v>155759</v>
      </c>
      <c r="E877" s="1">
        <v>43490.510682870372</v>
      </c>
      <c r="F877">
        <v>13</v>
      </c>
      <c r="H877">
        <v>400</v>
      </c>
      <c r="J877" s="2">
        <f t="shared" si="39"/>
        <v>1</v>
      </c>
      <c r="K877" s="2" t="str">
        <f>IFERROR(VLOOKUP(A877,Aux!A:B,2,0),"Outros")</f>
        <v>Municípios</v>
      </c>
      <c r="L877" s="2">
        <f t="shared" si="40"/>
        <v>2019</v>
      </c>
      <c r="M877">
        <f t="shared" si="41"/>
        <v>4</v>
      </c>
    </row>
    <row r="878" spans="1:13" x14ac:dyDescent="0.35">
      <c r="A878" t="s">
        <v>157</v>
      </c>
      <c r="B878">
        <v>500122237</v>
      </c>
      <c r="C878">
        <v>155760</v>
      </c>
      <c r="D878" t="s">
        <v>757</v>
      </c>
      <c r="E878" s="1">
        <v>43490.512974537036</v>
      </c>
      <c r="F878">
        <v>13</v>
      </c>
      <c r="G878" t="s">
        <v>135</v>
      </c>
      <c r="H878">
        <v>360</v>
      </c>
      <c r="I878" s="1">
        <v>43496.999305555553</v>
      </c>
      <c r="J878" s="2">
        <f t="shared" si="39"/>
        <v>1</v>
      </c>
      <c r="K878" s="2" t="str">
        <f>IFERROR(VLOOKUP(A878,Aux!A:B,2,0),"Outros")</f>
        <v>Outros</v>
      </c>
      <c r="L878" s="2">
        <f t="shared" si="40"/>
        <v>2019</v>
      </c>
      <c r="M878">
        <f t="shared" si="41"/>
        <v>4</v>
      </c>
    </row>
    <row r="879" spans="1:13" x14ac:dyDescent="0.35">
      <c r="A879" t="s">
        <v>219</v>
      </c>
      <c r="B879">
        <v>505656000</v>
      </c>
      <c r="C879">
        <v>155761</v>
      </c>
      <c r="E879" s="1">
        <v>43490.525625000002</v>
      </c>
      <c r="F879">
        <v>1</v>
      </c>
      <c r="G879" t="s">
        <v>33</v>
      </c>
      <c r="H879">
        <v>400</v>
      </c>
      <c r="J879" s="2">
        <f t="shared" si="39"/>
        <v>1</v>
      </c>
      <c r="K879" s="2" t="str">
        <f>IFERROR(VLOOKUP(A879,Aux!A:B,2,0),"Outros")</f>
        <v>Municípios</v>
      </c>
      <c r="L879" s="2">
        <f t="shared" si="40"/>
        <v>2019</v>
      </c>
      <c r="M879">
        <f t="shared" si="41"/>
        <v>4</v>
      </c>
    </row>
    <row r="880" spans="1:13" x14ac:dyDescent="0.35">
      <c r="A880" t="s">
        <v>219</v>
      </c>
      <c r="B880">
        <v>505656000</v>
      </c>
      <c r="C880">
        <v>155762</v>
      </c>
      <c r="E880" s="1">
        <v>43490.527511574073</v>
      </c>
      <c r="F880">
        <v>1</v>
      </c>
      <c r="G880" t="s">
        <v>33</v>
      </c>
      <c r="H880">
        <v>400</v>
      </c>
      <c r="J880" s="2">
        <f t="shared" si="39"/>
        <v>1</v>
      </c>
      <c r="K880" s="2" t="str">
        <f>IFERROR(VLOOKUP(A880,Aux!A:B,2,0),"Outros")</f>
        <v>Municípios</v>
      </c>
      <c r="L880" s="2">
        <f t="shared" si="40"/>
        <v>2019</v>
      </c>
      <c r="M880">
        <f t="shared" si="41"/>
        <v>4</v>
      </c>
    </row>
    <row r="881" spans="1:13" x14ac:dyDescent="0.35">
      <c r="A881" t="s">
        <v>219</v>
      </c>
      <c r="B881">
        <v>505656000</v>
      </c>
      <c r="C881">
        <v>155763</v>
      </c>
      <c r="E881" s="1">
        <v>43490.529016203705</v>
      </c>
      <c r="F881">
        <v>1</v>
      </c>
      <c r="G881" t="s">
        <v>33</v>
      </c>
      <c r="H881">
        <v>400</v>
      </c>
      <c r="J881" s="2">
        <f t="shared" si="39"/>
        <v>1</v>
      </c>
      <c r="K881" s="2" t="str">
        <f>IFERROR(VLOOKUP(A881,Aux!A:B,2,0),"Outros")</f>
        <v>Municípios</v>
      </c>
      <c r="L881" s="2">
        <f t="shared" si="40"/>
        <v>2019</v>
      </c>
      <c r="M881">
        <f t="shared" si="41"/>
        <v>4</v>
      </c>
    </row>
    <row r="882" spans="1:13" x14ac:dyDescent="0.35">
      <c r="A882" t="s">
        <v>219</v>
      </c>
      <c r="B882">
        <v>505656000</v>
      </c>
      <c r="C882">
        <v>155764</v>
      </c>
      <c r="E882" s="1">
        <v>43494.460798611108</v>
      </c>
      <c r="F882">
        <v>1</v>
      </c>
      <c r="G882" t="s">
        <v>33</v>
      </c>
      <c r="H882">
        <v>400</v>
      </c>
      <c r="I882" s="1">
        <v>43418.999305555553</v>
      </c>
      <c r="J882" s="2">
        <f t="shared" si="39"/>
        <v>1</v>
      </c>
      <c r="K882" s="2" t="str">
        <f>IFERROR(VLOOKUP(A882,Aux!A:B,2,0),"Outros")</f>
        <v>Municípios</v>
      </c>
      <c r="L882" s="2">
        <f t="shared" si="40"/>
        <v>2019</v>
      </c>
      <c r="M882">
        <f t="shared" si="41"/>
        <v>5</v>
      </c>
    </row>
    <row r="883" spans="1:13" x14ac:dyDescent="0.35">
      <c r="A883" t="s">
        <v>628</v>
      </c>
      <c r="B883">
        <v>501258027</v>
      </c>
      <c r="C883">
        <v>155765</v>
      </c>
      <c r="D883" t="s">
        <v>758</v>
      </c>
      <c r="E883" s="1">
        <v>43490.540856481479</v>
      </c>
      <c r="F883">
        <v>1</v>
      </c>
      <c r="G883" t="s">
        <v>759</v>
      </c>
      <c r="H883">
        <v>340</v>
      </c>
      <c r="I883" s="1">
        <v>43496.999305555553</v>
      </c>
      <c r="J883" s="2">
        <f t="shared" si="39"/>
        <v>1</v>
      </c>
      <c r="K883" s="2" t="str">
        <f>IFERROR(VLOOKUP(A883,Aux!A:B,2,0),"Outros")</f>
        <v>Municípios</v>
      </c>
      <c r="L883" s="2">
        <f t="shared" si="40"/>
        <v>2019</v>
      </c>
      <c r="M883">
        <f t="shared" si="41"/>
        <v>4</v>
      </c>
    </row>
    <row r="884" spans="1:13" x14ac:dyDescent="0.35">
      <c r="A884" t="s">
        <v>150</v>
      </c>
      <c r="B884">
        <v>505309939</v>
      </c>
      <c r="C884">
        <v>155766</v>
      </c>
      <c r="D884" t="s">
        <v>760</v>
      </c>
      <c r="E884" s="1">
        <v>43490.541400462964</v>
      </c>
      <c r="F884">
        <v>1</v>
      </c>
      <c r="G884" t="s">
        <v>152</v>
      </c>
      <c r="H884">
        <v>360</v>
      </c>
      <c r="I884" s="1">
        <v>43497.6875</v>
      </c>
      <c r="J884" s="2">
        <f t="shared" si="39"/>
        <v>1</v>
      </c>
      <c r="K884" s="2" t="str">
        <f>IFERROR(VLOOKUP(A884,Aux!A:B,2,0),"Outros")</f>
        <v>Municípios</v>
      </c>
      <c r="L884" s="2">
        <f t="shared" si="40"/>
        <v>2019</v>
      </c>
      <c r="M884">
        <f t="shared" si="41"/>
        <v>4</v>
      </c>
    </row>
    <row r="885" spans="1:13" x14ac:dyDescent="0.35">
      <c r="A885" t="s">
        <v>150</v>
      </c>
      <c r="B885">
        <v>505309939</v>
      </c>
      <c r="C885">
        <v>155767</v>
      </c>
      <c r="D885" t="s">
        <v>761</v>
      </c>
      <c r="E885" s="1">
        <v>43490.598449074074</v>
      </c>
      <c r="F885">
        <v>1</v>
      </c>
      <c r="G885" t="s">
        <v>152</v>
      </c>
      <c r="H885">
        <v>360</v>
      </c>
      <c r="I885" s="1">
        <v>43497.6875</v>
      </c>
      <c r="J885" s="2">
        <f t="shared" si="39"/>
        <v>1</v>
      </c>
      <c r="K885" s="2" t="str">
        <f>IFERROR(VLOOKUP(A885,Aux!A:B,2,0),"Outros")</f>
        <v>Municípios</v>
      </c>
      <c r="L885" s="2">
        <f t="shared" si="40"/>
        <v>2019</v>
      </c>
      <c r="M885">
        <f t="shared" si="41"/>
        <v>4</v>
      </c>
    </row>
    <row r="886" spans="1:13" x14ac:dyDescent="0.35">
      <c r="A886" t="s">
        <v>71</v>
      </c>
      <c r="B886">
        <v>500051054</v>
      </c>
      <c r="C886">
        <v>155768</v>
      </c>
      <c r="D886" t="s">
        <v>762</v>
      </c>
      <c r="E886" s="1">
        <v>43490.609768518516</v>
      </c>
      <c r="F886">
        <v>3</v>
      </c>
      <c r="G886" t="s">
        <v>243</v>
      </c>
      <c r="H886">
        <v>5</v>
      </c>
      <c r="I886" s="1">
        <v>43539.791666666664</v>
      </c>
      <c r="J886" s="2">
        <f t="shared" si="39"/>
        <v>1</v>
      </c>
      <c r="K886" s="2" t="str">
        <f>IFERROR(VLOOKUP(A886,Aux!A:B,2,0),"Outros")</f>
        <v>Municípios</v>
      </c>
      <c r="L886" s="2">
        <f t="shared" si="40"/>
        <v>2019</v>
      </c>
      <c r="M886">
        <f t="shared" si="41"/>
        <v>4</v>
      </c>
    </row>
    <row r="887" spans="1:13" x14ac:dyDescent="0.35">
      <c r="A887" t="s">
        <v>275</v>
      </c>
      <c r="B887">
        <v>505187531</v>
      </c>
      <c r="C887">
        <v>155769</v>
      </c>
      <c r="D887" t="s">
        <v>763</v>
      </c>
      <c r="E887" s="1">
        <v>43490.623692129629</v>
      </c>
      <c r="F887">
        <v>13</v>
      </c>
      <c r="G887" t="s">
        <v>277</v>
      </c>
      <c r="H887">
        <v>360</v>
      </c>
      <c r="I887" s="1">
        <v>43496.999305555553</v>
      </c>
      <c r="J887" s="2">
        <f t="shared" si="39"/>
        <v>1</v>
      </c>
      <c r="K887" s="2" t="str">
        <f>IFERROR(VLOOKUP(A887,Aux!A:B,2,0),"Outros")</f>
        <v>Municípios</v>
      </c>
      <c r="L887" s="2">
        <f t="shared" si="40"/>
        <v>2019</v>
      </c>
      <c r="M887">
        <f t="shared" si="41"/>
        <v>4</v>
      </c>
    </row>
    <row r="888" spans="1:13" x14ac:dyDescent="0.35">
      <c r="A888" t="s">
        <v>150</v>
      </c>
      <c r="B888">
        <v>505309939</v>
      </c>
      <c r="C888">
        <v>155770</v>
      </c>
      <c r="D888" t="s">
        <v>764</v>
      </c>
      <c r="E888" s="1">
        <v>43490.625150462962</v>
      </c>
      <c r="F888">
        <v>1</v>
      </c>
      <c r="G888" t="s">
        <v>152</v>
      </c>
      <c r="H888">
        <v>360</v>
      </c>
      <c r="I888" s="1">
        <v>43497.6875</v>
      </c>
      <c r="J888" s="2">
        <f t="shared" si="39"/>
        <v>1</v>
      </c>
      <c r="K888" s="2" t="str">
        <f>IFERROR(VLOOKUP(A888,Aux!A:B,2,0),"Outros")</f>
        <v>Municípios</v>
      </c>
      <c r="L888" s="2">
        <f t="shared" si="40"/>
        <v>2019</v>
      </c>
      <c r="M888">
        <f t="shared" si="41"/>
        <v>4</v>
      </c>
    </row>
    <row r="889" spans="1:13" x14ac:dyDescent="0.35">
      <c r="A889" t="s">
        <v>154</v>
      </c>
      <c r="B889">
        <v>506818829</v>
      </c>
      <c r="C889">
        <v>155771</v>
      </c>
      <c r="E889" s="1">
        <v>43490.626875000002</v>
      </c>
      <c r="F889">
        <v>13</v>
      </c>
      <c r="G889" t="s">
        <v>33</v>
      </c>
      <c r="H889">
        <v>400</v>
      </c>
      <c r="J889" s="2">
        <f t="shared" si="39"/>
        <v>1</v>
      </c>
      <c r="K889" s="2" t="str">
        <f>IFERROR(VLOOKUP(A889,Aux!A:B,2,0),"Outros")</f>
        <v>Municípios</v>
      </c>
      <c r="L889" s="2">
        <f t="shared" si="40"/>
        <v>2019</v>
      </c>
      <c r="M889">
        <f t="shared" si="41"/>
        <v>4</v>
      </c>
    </row>
    <row r="890" spans="1:13" x14ac:dyDescent="0.35">
      <c r="A890" t="s">
        <v>454</v>
      </c>
      <c r="B890">
        <v>503450189</v>
      </c>
      <c r="C890">
        <v>155772</v>
      </c>
      <c r="D890" t="s">
        <v>1238</v>
      </c>
      <c r="E890" s="1">
        <v>43490.63958333333</v>
      </c>
      <c r="F890">
        <v>3</v>
      </c>
      <c r="G890" t="s">
        <v>1239</v>
      </c>
      <c r="H890">
        <v>340</v>
      </c>
      <c r="I890" s="1">
        <v>43559.75</v>
      </c>
      <c r="J890" s="2">
        <f t="shared" si="39"/>
        <v>1</v>
      </c>
      <c r="K890" s="2" t="str">
        <f>IFERROR(VLOOKUP(A890,Aux!A:B,2,0),"Outros")</f>
        <v>Estradas</v>
      </c>
      <c r="L890" s="2">
        <f t="shared" si="40"/>
        <v>2019</v>
      </c>
      <c r="M890">
        <f t="shared" si="41"/>
        <v>4</v>
      </c>
    </row>
    <row r="891" spans="1:13" x14ac:dyDescent="0.35">
      <c r="A891" t="s">
        <v>48</v>
      </c>
      <c r="B891">
        <v>503035416</v>
      </c>
      <c r="C891">
        <v>155773</v>
      </c>
      <c r="D891" t="s">
        <v>1240</v>
      </c>
      <c r="E891" s="1">
        <v>43490.642129629632</v>
      </c>
      <c r="F891">
        <v>1</v>
      </c>
      <c r="G891" t="s">
        <v>33</v>
      </c>
      <c r="H891">
        <v>5</v>
      </c>
      <c r="I891" s="1">
        <v>43495.708333333336</v>
      </c>
      <c r="J891" s="2">
        <f t="shared" si="39"/>
        <v>1</v>
      </c>
      <c r="K891" s="2" t="str">
        <f>IFERROR(VLOOKUP(A891,Aux!A:B,2,0),"Outros")</f>
        <v>Hospitais</v>
      </c>
      <c r="L891" s="2">
        <f t="shared" si="40"/>
        <v>2019</v>
      </c>
      <c r="M891">
        <f t="shared" si="41"/>
        <v>4</v>
      </c>
    </row>
    <row r="892" spans="1:13" x14ac:dyDescent="0.35">
      <c r="A892" t="s">
        <v>150</v>
      </c>
      <c r="B892">
        <v>505309939</v>
      </c>
      <c r="C892">
        <v>155774</v>
      </c>
      <c r="D892" t="s">
        <v>1028</v>
      </c>
      <c r="E892" s="1">
        <v>43490.646585648145</v>
      </c>
      <c r="F892">
        <v>1</v>
      </c>
      <c r="G892" t="s">
        <v>152</v>
      </c>
      <c r="H892">
        <v>360</v>
      </c>
      <c r="I892" s="1">
        <v>43497.6875</v>
      </c>
      <c r="J892" s="2">
        <f t="shared" si="39"/>
        <v>1</v>
      </c>
      <c r="K892" s="2" t="str">
        <f>IFERROR(VLOOKUP(A892,Aux!A:B,2,0),"Outros")</f>
        <v>Municípios</v>
      </c>
      <c r="L892" s="2">
        <f t="shared" si="40"/>
        <v>2019</v>
      </c>
      <c r="M892">
        <f t="shared" si="41"/>
        <v>4</v>
      </c>
    </row>
    <row r="893" spans="1:13" x14ac:dyDescent="0.35">
      <c r="A893" t="s">
        <v>677</v>
      </c>
      <c r="B893">
        <v>507957547</v>
      </c>
      <c r="C893">
        <v>155775</v>
      </c>
      <c r="E893" s="1">
        <v>43490.654374999998</v>
      </c>
      <c r="F893">
        <v>13</v>
      </c>
      <c r="G893" t="s">
        <v>33</v>
      </c>
      <c r="H893">
        <v>1</v>
      </c>
      <c r="J893" s="2">
        <f t="shared" si="39"/>
        <v>1</v>
      </c>
      <c r="K893" s="2" t="str">
        <f>IFERROR(VLOOKUP(A893,Aux!A:B,2,0),"Outros")</f>
        <v>Outros</v>
      </c>
      <c r="L893" s="2">
        <f t="shared" si="40"/>
        <v>2019</v>
      </c>
      <c r="M893">
        <f t="shared" si="41"/>
        <v>4</v>
      </c>
    </row>
    <row r="894" spans="1:13" x14ac:dyDescent="0.35">
      <c r="A894" t="s">
        <v>677</v>
      </c>
      <c r="B894">
        <v>507957547</v>
      </c>
      <c r="C894">
        <v>155776</v>
      </c>
      <c r="E894" s="1">
        <v>43490.657476851855</v>
      </c>
      <c r="F894">
        <v>1</v>
      </c>
      <c r="G894" t="s">
        <v>33</v>
      </c>
      <c r="H894">
        <v>1</v>
      </c>
      <c r="J894" s="2">
        <f t="shared" si="39"/>
        <v>1</v>
      </c>
      <c r="K894" s="2" t="str">
        <f>IFERROR(VLOOKUP(A894,Aux!A:B,2,0),"Outros")</f>
        <v>Outros</v>
      </c>
      <c r="L894" s="2">
        <f t="shared" si="40"/>
        <v>2019</v>
      </c>
      <c r="M894">
        <f t="shared" si="41"/>
        <v>4</v>
      </c>
    </row>
    <row r="895" spans="1:13" x14ac:dyDescent="0.35">
      <c r="A895" t="s">
        <v>677</v>
      </c>
      <c r="B895">
        <v>507957547</v>
      </c>
      <c r="C895">
        <v>155777</v>
      </c>
      <c r="E895" s="1">
        <v>43490.658506944441</v>
      </c>
      <c r="F895">
        <v>3</v>
      </c>
      <c r="H895">
        <v>1</v>
      </c>
      <c r="J895" s="2">
        <f t="shared" si="39"/>
        <v>1</v>
      </c>
      <c r="K895" s="2" t="str">
        <f>IFERROR(VLOOKUP(A895,Aux!A:B,2,0),"Outros")</f>
        <v>Outros</v>
      </c>
      <c r="L895" s="2">
        <f t="shared" si="40"/>
        <v>2019</v>
      </c>
      <c r="M895">
        <f t="shared" si="41"/>
        <v>4</v>
      </c>
    </row>
    <row r="896" spans="1:13" x14ac:dyDescent="0.35">
      <c r="A896" t="s">
        <v>1042</v>
      </c>
      <c r="B896">
        <v>506087000</v>
      </c>
      <c r="C896">
        <v>155778</v>
      </c>
      <c r="E896" s="1">
        <v>43490.659942129627</v>
      </c>
      <c r="F896">
        <v>3</v>
      </c>
      <c r="G896" t="s">
        <v>33</v>
      </c>
      <c r="H896">
        <v>400</v>
      </c>
      <c r="J896" s="2">
        <f t="shared" si="39"/>
        <v>1</v>
      </c>
      <c r="K896" s="2" t="str">
        <f>IFERROR(VLOOKUP(A896,Aux!A:B,2,0),"Outros")</f>
        <v>Municípios</v>
      </c>
      <c r="L896" s="2">
        <f t="shared" si="40"/>
        <v>2019</v>
      </c>
      <c r="M896">
        <f t="shared" si="41"/>
        <v>4</v>
      </c>
    </row>
    <row r="897" spans="1:13" x14ac:dyDescent="0.35">
      <c r="A897" t="s">
        <v>154</v>
      </c>
      <c r="B897">
        <v>506818829</v>
      </c>
      <c r="C897">
        <v>155779</v>
      </c>
      <c r="E897" s="1">
        <v>43490.660173611112</v>
      </c>
      <c r="F897">
        <v>13</v>
      </c>
      <c r="G897" t="s">
        <v>33</v>
      </c>
      <c r="H897">
        <v>400</v>
      </c>
      <c r="J897" s="2">
        <f t="shared" si="39"/>
        <v>1</v>
      </c>
      <c r="K897" s="2" t="str">
        <f>IFERROR(VLOOKUP(A897,Aux!A:B,2,0),"Outros")</f>
        <v>Municípios</v>
      </c>
      <c r="L897" s="2">
        <f t="shared" si="40"/>
        <v>2019</v>
      </c>
      <c r="M897">
        <f t="shared" si="41"/>
        <v>4</v>
      </c>
    </row>
    <row r="898" spans="1:13" x14ac:dyDescent="0.35">
      <c r="A898" t="s">
        <v>150</v>
      </c>
      <c r="B898">
        <v>505309939</v>
      </c>
      <c r="C898">
        <v>155780</v>
      </c>
      <c r="D898" t="s">
        <v>1779</v>
      </c>
      <c r="E898" s="1">
        <v>43490.661238425928</v>
      </c>
      <c r="F898">
        <v>1</v>
      </c>
      <c r="G898" t="s">
        <v>152</v>
      </c>
      <c r="H898">
        <v>360</v>
      </c>
      <c r="I898" s="1">
        <v>43497.6875</v>
      </c>
      <c r="J898" s="2">
        <f t="shared" ref="J898:J961" si="42">IF(C898=C897,"",1)</f>
        <v>1</v>
      </c>
      <c r="K898" s="2" t="str">
        <f>IFERROR(VLOOKUP(A898,Aux!A:B,2,0),"Outros")</f>
        <v>Municípios</v>
      </c>
      <c r="L898" s="2">
        <f t="shared" ref="L898:L961" si="43">YEAR(E898)</f>
        <v>2019</v>
      </c>
      <c r="M898">
        <f t="shared" ref="M898:M961" si="44">WEEKNUM(E898)</f>
        <v>4</v>
      </c>
    </row>
    <row r="899" spans="1:13" x14ac:dyDescent="0.35">
      <c r="A899" t="s">
        <v>24</v>
      </c>
      <c r="B899">
        <v>508741823</v>
      </c>
      <c r="C899">
        <v>155781</v>
      </c>
      <c r="D899" t="s">
        <v>1173</v>
      </c>
      <c r="E899" s="1">
        <v>43490.683668981481</v>
      </c>
      <c r="F899">
        <v>13</v>
      </c>
      <c r="G899" t="s">
        <v>26</v>
      </c>
      <c r="H899">
        <v>340</v>
      </c>
      <c r="I899" s="1">
        <v>43496.75</v>
      </c>
      <c r="J899" s="2">
        <f t="shared" si="42"/>
        <v>1</v>
      </c>
      <c r="K899" s="2" t="str">
        <f>IFERROR(VLOOKUP(A899,Aux!A:B,2,0),"Outros")</f>
        <v>Hospitais</v>
      </c>
      <c r="L899" s="2">
        <f t="shared" si="43"/>
        <v>2019</v>
      </c>
      <c r="M899">
        <f t="shared" si="44"/>
        <v>4</v>
      </c>
    </row>
    <row r="900" spans="1:13" x14ac:dyDescent="0.35">
      <c r="A900" t="s">
        <v>24</v>
      </c>
      <c r="B900">
        <v>508741823</v>
      </c>
      <c r="C900">
        <v>155782</v>
      </c>
      <c r="D900" t="s">
        <v>1658</v>
      </c>
      <c r="E900" s="1">
        <v>43490.684548611112</v>
      </c>
      <c r="F900">
        <v>13</v>
      </c>
      <c r="G900" t="s">
        <v>26</v>
      </c>
      <c r="H900">
        <v>360</v>
      </c>
      <c r="I900" s="1">
        <v>43502.999305555553</v>
      </c>
      <c r="J900" s="2">
        <f t="shared" si="42"/>
        <v>1</v>
      </c>
      <c r="K900" s="2" t="str">
        <f>IFERROR(VLOOKUP(A900,Aux!A:B,2,0),"Outros")</f>
        <v>Hospitais</v>
      </c>
      <c r="L900" s="2">
        <f t="shared" si="43"/>
        <v>2019</v>
      </c>
      <c r="M900">
        <f t="shared" si="44"/>
        <v>4</v>
      </c>
    </row>
    <row r="901" spans="1:13" x14ac:dyDescent="0.35">
      <c r="A901" t="s">
        <v>534</v>
      </c>
      <c r="B901">
        <v>508354617</v>
      </c>
      <c r="C901">
        <v>155783</v>
      </c>
      <c r="D901" t="s">
        <v>1446</v>
      </c>
      <c r="E901" s="1">
        <v>43490.685891203706</v>
      </c>
      <c r="F901">
        <v>13</v>
      </c>
      <c r="G901" t="s">
        <v>33</v>
      </c>
      <c r="H901">
        <v>360</v>
      </c>
      <c r="I901" s="1">
        <v>43502.999305555553</v>
      </c>
      <c r="J901" s="2">
        <f t="shared" si="42"/>
        <v>1</v>
      </c>
      <c r="K901" s="2" t="str">
        <f>IFERROR(VLOOKUP(A901,Aux!A:B,2,0),"Outros")</f>
        <v>Municípios</v>
      </c>
      <c r="L901" s="2">
        <f t="shared" si="43"/>
        <v>2019</v>
      </c>
      <c r="M901">
        <f t="shared" si="44"/>
        <v>4</v>
      </c>
    </row>
    <row r="902" spans="1:13" x14ac:dyDescent="0.35">
      <c r="A902" t="s">
        <v>48</v>
      </c>
      <c r="B902">
        <v>503035416</v>
      </c>
      <c r="C902">
        <v>155784</v>
      </c>
      <c r="D902" t="s">
        <v>1846</v>
      </c>
      <c r="E902" s="1">
        <v>43490.699247685188</v>
      </c>
      <c r="F902">
        <v>1</v>
      </c>
      <c r="G902" t="s">
        <v>50</v>
      </c>
      <c r="H902">
        <v>340</v>
      </c>
      <c r="I902" s="1">
        <v>43495.708333333336</v>
      </c>
      <c r="J902" s="2">
        <f t="shared" si="42"/>
        <v>1</v>
      </c>
      <c r="K902" s="2" t="str">
        <f>IFERROR(VLOOKUP(A902,Aux!A:B,2,0),"Outros")</f>
        <v>Hospitais</v>
      </c>
      <c r="L902" s="2">
        <f t="shared" si="43"/>
        <v>2019</v>
      </c>
      <c r="M902">
        <f t="shared" si="44"/>
        <v>4</v>
      </c>
    </row>
    <row r="903" spans="1:13" x14ac:dyDescent="0.35">
      <c r="A903" t="s">
        <v>57</v>
      </c>
      <c r="B903">
        <v>501294104</v>
      </c>
      <c r="C903">
        <v>155785</v>
      </c>
      <c r="D903" t="s">
        <v>1100</v>
      </c>
      <c r="E903" s="1">
        <v>43490.703020833331</v>
      </c>
      <c r="F903">
        <v>13</v>
      </c>
      <c r="G903" t="s">
        <v>59</v>
      </c>
      <c r="H903">
        <v>360</v>
      </c>
      <c r="I903" s="1">
        <v>43496.999305555553</v>
      </c>
      <c r="J903" s="2">
        <f t="shared" si="42"/>
        <v>1</v>
      </c>
      <c r="K903" s="2" t="str">
        <f>IFERROR(VLOOKUP(A903,Aux!A:B,2,0),"Outros")</f>
        <v>Municípios</v>
      </c>
      <c r="L903" s="2">
        <f t="shared" si="43"/>
        <v>2019</v>
      </c>
      <c r="M903">
        <f t="shared" si="44"/>
        <v>4</v>
      </c>
    </row>
    <row r="904" spans="1:13" x14ac:dyDescent="0.35">
      <c r="A904" t="s">
        <v>57</v>
      </c>
      <c r="B904">
        <v>501294104</v>
      </c>
      <c r="C904">
        <v>155787</v>
      </c>
      <c r="D904" t="s">
        <v>1847</v>
      </c>
      <c r="E904" s="1">
        <v>43490.715254629627</v>
      </c>
      <c r="F904">
        <v>1</v>
      </c>
      <c r="G904" t="s">
        <v>103</v>
      </c>
      <c r="H904">
        <v>360</v>
      </c>
      <c r="I904" s="1">
        <v>43494.999305555553</v>
      </c>
      <c r="J904" s="2">
        <f t="shared" si="42"/>
        <v>1</v>
      </c>
      <c r="K904" s="2" t="str">
        <f>IFERROR(VLOOKUP(A904,Aux!A:B,2,0),"Outros")</f>
        <v>Municípios</v>
      </c>
      <c r="L904" s="2">
        <f t="shared" si="43"/>
        <v>2019</v>
      </c>
      <c r="M904">
        <f t="shared" si="44"/>
        <v>4</v>
      </c>
    </row>
    <row r="905" spans="1:13" x14ac:dyDescent="0.35">
      <c r="A905" t="s">
        <v>607</v>
      </c>
      <c r="B905">
        <v>505985217</v>
      </c>
      <c r="C905">
        <v>155788</v>
      </c>
      <c r="D905" t="s">
        <v>1902</v>
      </c>
      <c r="E905" s="1">
        <v>43490.722500000003</v>
      </c>
      <c r="F905">
        <v>3</v>
      </c>
      <c r="G905" t="s">
        <v>708</v>
      </c>
      <c r="H905">
        <v>340</v>
      </c>
      <c r="I905" s="1">
        <v>43500</v>
      </c>
      <c r="J905" s="2">
        <f t="shared" si="42"/>
        <v>1</v>
      </c>
      <c r="K905" s="2" t="str">
        <f>IFERROR(VLOOKUP(A905,Aux!A:B,2,0),"Outros")</f>
        <v>Municípios</v>
      </c>
      <c r="L905" s="2">
        <f t="shared" si="43"/>
        <v>2019</v>
      </c>
      <c r="M905">
        <f t="shared" si="44"/>
        <v>4</v>
      </c>
    </row>
    <row r="906" spans="1:13" x14ac:dyDescent="0.35">
      <c r="A906" t="s">
        <v>48</v>
      </c>
      <c r="B906">
        <v>503035416</v>
      </c>
      <c r="C906">
        <v>155789</v>
      </c>
      <c r="D906" t="s">
        <v>1780</v>
      </c>
      <c r="E906" s="1">
        <v>43490.759641203702</v>
      </c>
      <c r="F906">
        <v>1</v>
      </c>
      <c r="G906" t="s">
        <v>33</v>
      </c>
      <c r="H906">
        <v>340</v>
      </c>
      <c r="I906" s="1">
        <v>43495.708333333336</v>
      </c>
      <c r="J906" s="2">
        <f t="shared" si="42"/>
        <v>1</v>
      </c>
      <c r="K906" s="2" t="str">
        <f>IFERROR(VLOOKUP(A906,Aux!A:B,2,0),"Outros")</f>
        <v>Hospitais</v>
      </c>
      <c r="L906" s="2">
        <f t="shared" si="43"/>
        <v>2019</v>
      </c>
      <c r="M906">
        <f t="shared" si="44"/>
        <v>4</v>
      </c>
    </row>
    <row r="907" spans="1:13" x14ac:dyDescent="0.35">
      <c r="A907" t="s">
        <v>48</v>
      </c>
      <c r="B907">
        <v>503035416</v>
      </c>
      <c r="C907">
        <v>155790</v>
      </c>
      <c r="D907" t="s">
        <v>1903</v>
      </c>
      <c r="E907" s="1">
        <v>43490.796111111114</v>
      </c>
      <c r="F907">
        <v>1</v>
      </c>
      <c r="G907" t="s">
        <v>33</v>
      </c>
      <c r="H907">
        <v>340</v>
      </c>
      <c r="I907" s="1">
        <v>43495.708333333336</v>
      </c>
      <c r="J907" s="2">
        <f t="shared" si="42"/>
        <v>1</v>
      </c>
      <c r="K907" s="2" t="str">
        <f>IFERROR(VLOOKUP(A907,Aux!A:B,2,0),"Outros")</f>
        <v>Hospitais</v>
      </c>
      <c r="L907" s="2">
        <f t="shared" si="43"/>
        <v>2019</v>
      </c>
      <c r="M907">
        <f t="shared" si="44"/>
        <v>4</v>
      </c>
    </row>
    <row r="908" spans="1:13" x14ac:dyDescent="0.35">
      <c r="A908" t="s">
        <v>57</v>
      </c>
      <c r="B908">
        <v>501294104</v>
      </c>
      <c r="C908">
        <v>155807</v>
      </c>
      <c r="D908" t="s">
        <v>1781</v>
      </c>
      <c r="E908" s="1">
        <v>43491.41915509259</v>
      </c>
      <c r="F908">
        <v>1</v>
      </c>
      <c r="G908" t="s">
        <v>103</v>
      </c>
      <c r="H908">
        <v>360</v>
      </c>
      <c r="I908" s="1">
        <v>43495.999305555553</v>
      </c>
      <c r="J908" s="2">
        <f t="shared" si="42"/>
        <v>1</v>
      </c>
      <c r="K908" s="2" t="str">
        <f>IFERROR(VLOOKUP(A908,Aux!A:B,2,0),"Outros")</f>
        <v>Municípios</v>
      </c>
      <c r="L908" s="2">
        <f t="shared" si="43"/>
        <v>2019</v>
      </c>
      <c r="M908">
        <f t="shared" si="44"/>
        <v>4</v>
      </c>
    </row>
    <row r="909" spans="1:13" x14ac:dyDescent="0.35">
      <c r="A909" t="s">
        <v>57</v>
      </c>
      <c r="B909">
        <v>501294104</v>
      </c>
      <c r="C909">
        <v>155808</v>
      </c>
      <c r="D909" t="s">
        <v>803</v>
      </c>
      <c r="E909" s="1">
        <v>43491.4453125</v>
      </c>
      <c r="F909">
        <v>1</v>
      </c>
      <c r="G909" t="s">
        <v>103</v>
      </c>
      <c r="H909">
        <v>5</v>
      </c>
      <c r="I909" s="1">
        <v>43495.999305555553</v>
      </c>
      <c r="J909" s="2">
        <f t="shared" si="42"/>
        <v>1</v>
      </c>
      <c r="K909" s="2" t="str">
        <f>IFERROR(VLOOKUP(A909,Aux!A:B,2,0),"Outros")</f>
        <v>Municípios</v>
      </c>
      <c r="L909" s="2">
        <f t="shared" si="43"/>
        <v>2019</v>
      </c>
      <c r="M909">
        <f t="shared" si="44"/>
        <v>4</v>
      </c>
    </row>
    <row r="910" spans="1:13" x14ac:dyDescent="0.35">
      <c r="A910" t="s">
        <v>57</v>
      </c>
      <c r="B910">
        <v>501294104</v>
      </c>
      <c r="C910">
        <v>155809</v>
      </c>
      <c r="D910" t="s">
        <v>1782</v>
      </c>
      <c r="E910" s="1">
        <v>43491.481053240743</v>
      </c>
      <c r="F910">
        <v>1</v>
      </c>
      <c r="G910" t="s">
        <v>618</v>
      </c>
      <c r="H910">
        <v>360</v>
      </c>
      <c r="I910" s="1">
        <v>43502.999305555553</v>
      </c>
      <c r="J910" s="2">
        <f t="shared" si="42"/>
        <v>1</v>
      </c>
      <c r="K910" s="2" t="str">
        <f>IFERROR(VLOOKUP(A910,Aux!A:B,2,0),"Outros")</f>
        <v>Municípios</v>
      </c>
      <c r="L910" s="2">
        <f t="shared" si="43"/>
        <v>2019</v>
      </c>
      <c r="M910">
        <f t="shared" si="44"/>
        <v>4</v>
      </c>
    </row>
    <row r="911" spans="1:13" x14ac:dyDescent="0.35">
      <c r="A911" t="s">
        <v>362</v>
      </c>
      <c r="B911">
        <v>680017763</v>
      </c>
      <c r="C911">
        <v>155810</v>
      </c>
      <c r="E911" s="1">
        <v>43491.481215277781</v>
      </c>
      <c r="F911">
        <v>1</v>
      </c>
      <c r="G911" t="s">
        <v>33</v>
      </c>
      <c r="H911">
        <v>1</v>
      </c>
      <c r="J911" s="2">
        <f t="shared" si="42"/>
        <v>1</v>
      </c>
      <c r="K911" s="2" t="str">
        <f>IFERROR(VLOOKUP(A911,Aux!A:B,2,0),"Outros")</f>
        <v>Águas e resíduos</v>
      </c>
      <c r="L911" s="2">
        <f t="shared" si="43"/>
        <v>2019</v>
      </c>
      <c r="M911">
        <f t="shared" si="44"/>
        <v>4</v>
      </c>
    </row>
    <row r="912" spans="1:13" x14ac:dyDescent="0.35">
      <c r="A912" t="s">
        <v>12</v>
      </c>
      <c r="B912">
        <v>508481287</v>
      </c>
      <c r="C912">
        <v>155811</v>
      </c>
      <c r="D912" t="s">
        <v>1255</v>
      </c>
      <c r="E912" s="1">
        <v>43491.535740740743</v>
      </c>
      <c r="F912">
        <v>1</v>
      </c>
      <c r="G912" t="s">
        <v>14</v>
      </c>
      <c r="H912">
        <v>5</v>
      </c>
      <c r="I912" s="1">
        <v>43496.708333333336</v>
      </c>
      <c r="J912" s="2">
        <f t="shared" si="42"/>
        <v>1</v>
      </c>
      <c r="K912" s="2" t="str">
        <f>IFERROR(VLOOKUP(A912,Aux!A:B,2,0),"Outros")</f>
        <v>Hospitais</v>
      </c>
      <c r="L912" s="2">
        <f t="shared" si="43"/>
        <v>2019</v>
      </c>
      <c r="M912">
        <f t="shared" si="44"/>
        <v>4</v>
      </c>
    </row>
    <row r="913" spans="1:13" x14ac:dyDescent="0.35">
      <c r="A913" t="s">
        <v>48</v>
      </c>
      <c r="B913">
        <v>503035416</v>
      </c>
      <c r="C913">
        <v>155812</v>
      </c>
      <c r="D913" t="s">
        <v>1154</v>
      </c>
      <c r="E913" s="1">
        <v>43491.542743055557</v>
      </c>
      <c r="F913">
        <v>1</v>
      </c>
      <c r="G913" t="s">
        <v>33</v>
      </c>
      <c r="H913">
        <v>5</v>
      </c>
      <c r="I913" s="1">
        <v>43495.708333333336</v>
      </c>
      <c r="J913" s="2">
        <f t="shared" si="42"/>
        <v>1</v>
      </c>
      <c r="K913" s="2" t="str">
        <f>IFERROR(VLOOKUP(A913,Aux!A:B,2,0),"Outros")</f>
        <v>Hospitais</v>
      </c>
      <c r="L913" s="2">
        <f t="shared" si="43"/>
        <v>2019</v>
      </c>
      <c r="M913">
        <f t="shared" si="44"/>
        <v>4</v>
      </c>
    </row>
    <row r="914" spans="1:13" x14ac:dyDescent="0.35">
      <c r="A914" t="s">
        <v>48</v>
      </c>
      <c r="B914">
        <v>503035416</v>
      </c>
      <c r="C914">
        <v>155813</v>
      </c>
      <c r="D914" t="s">
        <v>1783</v>
      </c>
      <c r="E914" s="1">
        <v>43491.565428240741</v>
      </c>
      <c r="F914">
        <v>1</v>
      </c>
      <c r="G914" t="s">
        <v>33</v>
      </c>
      <c r="H914">
        <v>340</v>
      </c>
      <c r="I914" s="1">
        <v>43495.708333333336</v>
      </c>
      <c r="J914" s="2">
        <f t="shared" si="42"/>
        <v>1</v>
      </c>
      <c r="K914" s="2" t="str">
        <f>IFERROR(VLOOKUP(A914,Aux!A:B,2,0),"Outros")</f>
        <v>Hospitais</v>
      </c>
      <c r="L914" s="2">
        <f t="shared" si="43"/>
        <v>2019</v>
      </c>
      <c r="M914">
        <f t="shared" si="44"/>
        <v>4</v>
      </c>
    </row>
    <row r="915" spans="1:13" x14ac:dyDescent="0.35">
      <c r="A915" t="s">
        <v>57</v>
      </c>
      <c r="B915">
        <v>501294104</v>
      </c>
      <c r="C915">
        <v>155814</v>
      </c>
      <c r="D915" t="s">
        <v>1848</v>
      </c>
      <c r="E915" s="1">
        <v>43491.574618055558</v>
      </c>
      <c r="F915">
        <v>1</v>
      </c>
      <c r="G915" t="s">
        <v>618</v>
      </c>
      <c r="H915">
        <v>220</v>
      </c>
      <c r="I915" s="1">
        <v>43495.999305555553</v>
      </c>
      <c r="J915" s="2">
        <f t="shared" si="42"/>
        <v>1</v>
      </c>
      <c r="K915" s="2" t="str">
        <f>IFERROR(VLOOKUP(A915,Aux!A:B,2,0),"Outros")</f>
        <v>Municípios</v>
      </c>
      <c r="L915" s="2">
        <f t="shared" si="43"/>
        <v>2019</v>
      </c>
      <c r="M915">
        <f t="shared" si="44"/>
        <v>4</v>
      </c>
    </row>
    <row r="916" spans="1:13" x14ac:dyDescent="0.35">
      <c r="A916" t="s">
        <v>48</v>
      </c>
      <c r="B916">
        <v>503035416</v>
      </c>
      <c r="C916">
        <v>155815</v>
      </c>
      <c r="D916" t="s">
        <v>1849</v>
      </c>
      <c r="E916" s="1">
        <v>43491.583090277774</v>
      </c>
      <c r="F916">
        <v>1</v>
      </c>
      <c r="G916" t="s">
        <v>33</v>
      </c>
      <c r="H916">
        <v>340</v>
      </c>
      <c r="I916" s="1">
        <v>43495.708333333336</v>
      </c>
      <c r="J916" s="2">
        <f t="shared" si="42"/>
        <v>1</v>
      </c>
      <c r="K916" s="2" t="str">
        <f>IFERROR(VLOOKUP(A916,Aux!A:B,2,0),"Outros")</f>
        <v>Hospitais</v>
      </c>
      <c r="L916" s="2">
        <f t="shared" si="43"/>
        <v>2019</v>
      </c>
      <c r="M916">
        <f t="shared" si="44"/>
        <v>4</v>
      </c>
    </row>
    <row r="917" spans="1:13" x14ac:dyDescent="0.35">
      <c r="A917" t="s">
        <v>48</v>
      </c>
      <c r="B917">
        <v>503035416</v>
      </c>
      <c r="C917">
        <v>155816</v>
      </c>
      <c r="D917" t="s">
        <v>1850</v>
      </c>
      <c r="E917" s="1">
        <v>43491.595856481479</v>
      </c>
      <c r="F917">
        <v>1</v>
      </c>
      <c r="G917" t="s">
        <v>33</v>
      </c>
      <c r="H917">
        <v>5</v>
      </c>
      <c r="I917" s="1">
        <v>43495.708333333336</v>
      </c>
      <c r="J917" s="2">
        <f t="shared" si="42"/>
        <v>1</v>
      </c>
      <c r="K917" s="2" t="str">
        <f>IFERROR(VLOOKUP(A917,Aux!A:B,2,0),"Outros")</f>
        <v>Hospitais</v>
      </c>
      <c r="L917" s="2">
        <f t="shared" si="43"/>
        <v>2019</v>
      </c>
      <c r="M917">
        <f t="shared" si="44"/>
        <v>4</v>
      </c>
    </row>
    <row r="918" spans="1:13" x14ac:dyDescent="0.35">
      <c r="A918" t="s">
        <v>57</v>
      </c>
      <c r="B918">
        <v>501294104</v>
      </c>
      <c r="C918">
        <v>155817</v>
      </c>
      <c r="D918" t="s">
        <v>1784</v>
      </c>
      <c r="E918" s="1">
        <v>43491.601979166669</v>
      </c>
      <c r="F918">
        <v>1</v>
      </c>
      <c r="G918" t="s">
        <v>618</v>
      </c>
      <c r="H918">
        <v>340</v>
      </c>
      <c r="I918" s="1">
        <v>43494.999305555553</v>
      </c>
      <c r="J918" s="2">
        <f t="shared" si="42"/>
        <v>1</v>
      </c>
      <c r="K918" s="2" t="str">
        <f>IFERROR(VLOOKUP(A918,Aux!A:B,2,0),"Outros")</f>
        <v>Municípios</v>
      </c>
      <c r="L918" s="2">
        <f t="shared" si="43"/>
        <v>2019</v>
      </c>
      <c r="M918">
        <f t="shared" si="44"/>
        <v>4</v>
      </c>
    </row>
    <row r="919" spans="1:13" x14ac:dyDescent="0.35">
      <c r="A919" t="s">
        <v>48</v>
      </c>
      <c r="B919">
        <v>503035416</v>
      </c>
      <c r="C919">
        <v>155818</v>
      </c>
      <c r="D919" t="s">
        <v>1851</v>
      </c>
      <c r="E919" s="1">
        <v>43491.61991898148</v>
      </c>
      <c r="F919">
        <v>1</v>
      </c>
      <c r="G919" t="s">
        <v>33</v>
      </c>
      <c r="H919">
        <v>340</v>
      </c>
      <c r="I919" s="1">
        <v>43495.708333333336</v>
      </c>
      <c r="J919" s="2">
        <f t="shared" si="42"/>
        <v>1</v>
      </c>
      <c r="K919" s="2" t="str">
        <f>IFERROR(VLOOKUP(A919,Aux!A:B,2,0),"Outros")</f>
        <v>Hospitais</v>
      </c>
      <c r="L919" s="2">
        <f t="shared" si="43"/>
        <v>2019</v>
      </c>
      <c r="M919">
        <f t="shared" si="44"/>
        <v>4</v>
      </c>
    </row>
    <row r="920" spans="1:13" x14ac:dyDescent="0.35">
      <c r="A920" t="s">
        <v>48</v>
      </c>
      <c r="B920">
        <v>503035416</v>
      </c>
      <c r="C920">
        <v>155819</v>
      </c>
      <c r="D920" t="s">
        <v>1548</v>
      </c>
      <c r="E920" s="1">
        <v>43491.654537037037</v>
      </c>
      <c r="F920">
        <v>1</v>
      </c>
      <c r="G920" t="s">
        <v>33</v>
      </c>
      <c r="H920">
        <v>340</v>
      </c>
      <c r="I920" s="1">
        <v>43495.708333333336</v>
      </c>
      <c r="J920" s="2">
        <f t="shared" si="42"/>
        <v>1</v>
      </c>
      <c r="K920" s="2" t="str">
        <f>IFERROR(VLOOKUP(A920,Aux!A:B,2,0),"Outros")</f>
        <v>Hospitais</v>
      </c>
      <c r="L920" s="2">
        <f t="shared" si="43"/>
        <v>2019</v>
      </c>
      <c r="M920">
        <f t="shared" si="44"/>
        <v>4</v>
      </c>
    </row>
    <row r="921" spans="1:13" x14ac:dyDescent="0.35">
      <c r="A921" t="s">
        <v>48</v>
      </c>
      <c r="B921">
        <v>503035416</v>
      </c>
      <c r="C921">
        <v>155820</v>
      </c>
      <c r="D921" t="s">
        <v>1174</v>
      </c>
      <c r="E921" s="1">
        <v>43491.671319444446</v>
      </c>
      <c r="F921">
        <v>1</v>
      </c>
      <c r="G921" t="s">
        <v>33</v>
      </c>
      <c r="H921">
        <v>340</v>
      </c>
      <c r="I921" s="1">
        <v>43496.708333333336</v>
      </c>
      <c r="J921" s="2">
        <f t="shared" si="42"/>
        <v>1</v>
      </c>
      <c r="K921" s="2" t="str">
        <f>IFERROR(VLOOKUP(A921,Aux!A:B,2,0),"Outros")</f>
        <v>Hospitais</v>
      </c>
      <c r="L921" s="2">
        <f t="shared" si="43"/>
        <v>2019</v>
      </c>
      <c r="M921">
        <f t="shared" si="44"/>
        <v>4</v>
      </c>
    </row>
    <row r="922" spans="1:13" x14ac:dyDescent="0.35">
      <c r="A922" t="s">
        <v>12</v>
      </c>
      <c r="B922">
        <v>508481287</v>
      </c>
      <c r="C922">
        <v>155821</v>
      </c>
      <c r="D922" t="s">
        <v>693</v>
      </c>
      <c r="E922" s="1">
        <v>43491.703865740739</v>
      </c>
      <c r="F922">
        <v>1</v>
      </c>
      <c r="G922" t="s">
        <v>14</v>
      </c>
      <c r="H922">
        <v>360</v>
      </c>
      <c r="I922" s="1">
        <v>43496.708333333336</v>
      </c>
      <c r="J922" s="2">
        <f t="shared" si="42"/>
        <v>1</v>
      </c>
      <c r="K922" s="2" t="str">
        <f>IFERROR(VLOOKUP(A922,Aux!A:B,2,0),"Outros")</f>
        <v>Hospitais</v>
      </c>
      <c r="L922" s="2">
        <f t="shared" si="43"/>
        <v>2019</v>
      </c>
      <c r="M922">
        <f t="shared" si="44"/>
        <v>4</v>
      </c>
    </row>
    <row r="923" spans="1:13" x14ac:dyDescent="0.35">
      <c r="A923" t="s">
        <v>275</v>
      </c>
      <c r="B923">
        <v>505187531</v>
      </c>
      <c r="C923">
        <v>155823</v>
      </c>
      <c r="D923" t="s">
        <v>1175</v>
      </c>
      <c r="E923" s="1">
        <v>43492.591145833336</v>
      </c>
      <c r="F923">
        <v>1</v>
      </c>
      <c r="G923" t="s">
        <v>277</v>
      </c>
      <c r="H923">
        <v>360</v>
      </c>
      <c r="I923" s="1">
        <v>43500.999305555553</v>
      </c>
      <c r="J923" s="2">
        <f t="shared" si="42"/>
        <v>1</v>
      </c>
      <c r="K923" s="2" t="str">
        <f>IFERROR(VLOOKUP(A923,Aux!A:B,2,0),"Outros")</f>
        <v>Municípios</v>
      </c>
      <c r="L923" s="2">
        <f t="shared" si="43"/>
        <v>2019</v>
      </c>
      <c r="M923">
        <f t="shared" si="44"/>
        <v>5</v>
      </c>
    </row>
    <row r="924" spans="1:13" x14ac:dyDescent="0.35">
      <c r="A924" t="s">
        <v>12</v>
      </c>
      <c r="B924">
        <v>508481287</v>
      </c>
      <c r="C924">
        <v>155827</v>
      </c>
      <c r="D924" t="s">
        <v>1720</v>
      </c>
      <c r="E924" s="1">
        <v>43493.363553240742</v>
      </c>
      <c r="F924">
        <v>13</v>
      </c>
      <c r="G924" t="s">
        <v>14</v>
      </c>
      <c r="H924">
        <v>5</v>
      </c>
      <c r="I924" s="1">
        <v>43496.708333333336</v>
      </c>
      <c r="J924" s="2">
        <f t="shared" si="42"/>
        <v>1</v>
      </c>
      <c r="K924" s="2" t="str">
        <f>IFERROR(VLOOKUP(A924,Aux!A:B,2,0),"Outros")</f>
        <v>Hospitais</v>
      </c>
      <c r="L924" s="2">
        <f t="shared" si="43"/>
        <v>2019</v>
      </c>
      <c r="M924">
        <f t="shared" si="44"/>
        <v>5</v>
      </c>
    </row>
    <row r="925" spans="1:13" x14ac:dyDescent="0.35">
      <c r="A925" t="s">
        <v>454</v>
      </c>
      <c r="B925">
        <v>503450189</v>
      </c>
      <c r="C925">
        <v>155828</v>
      </c>
      <c r="D925" t="s">
        <v>1904</v>
      </c>
      <c r="E925" s="1">
        <v>43493.379270833335</v>
      </c>
      <c r="F925">
        <v>3</v>
      </c>
      <c r="G925" t="s">
        <v>672</v>
      </c>
      <c r="H925">
        <v>360</v>
      </c>
      <c r="I925" s="1">
        <v>43523.75</v>
      </c>
      <c r="J925" s="2">
        <f t="shared" si="42"/>
        <v>1</v>
      </c>
      <c r="K925" s="2" t="str">
        <f>IFERROR(VLOOKUP(A925,Aux!A:B,2,0),"Outros")</f>
        <v>Estradas</v>
      </c>
      <c r="L925" s="2">
        <f t="shared" si="43"/>
        <v>2019</v>
      </c>
      <c r="M925">
        <f t="shared" si="44"/>
        <v>5</v>
      </c>
    </row>
    <row r="926" spans="1:13" x14ac:dyDescent="0.35">
      <c r="A926" t="s">
        <v>325</v>
      </c>
      <c r="B926">
        <v>508889910</v>
      </c>
      <c r="C926">
        <v>155829</v>
      </c>
      <c r="D926" t="s">
        <v>1029</v>
      </c>
      <c r="E926" s="1">
        <v>43493.396168981482</v>
      </c>
      <c r="F926">
        <v>3</v>
      </c>
      <c r="G926" t="s">
        <v>33</v>
      </c>
      <c r="H926">
        <v>360</v>
      </c>
      <c r="I926" s="1">
        <v>43503.708333333336</v>
      </c>
      <c r="J926" s="2">
        <f t="shared" si="42"/>
        <v>1</v>
      </c>
      <c r="K926" s="2" t="str">
        <f>IFERROR(VLOOKUP(A926,Aux!A:B,2,0),"Outros")</f>
        <v>Municípios</v>
      </c>
      <c r="L926" s="2">
        <f t="shared" si="43"/>
        <v>2019</v>
      </c>
      <c r="M926">
        <f t="shared" si="44"/>
        <v>5</v>
      </c>
    </row>
    <row r="927" spans="1:13" x14ac:dyDescent="0.35">
      <c r="A927" t="s">
        <v>12</v>
      </c>
      <c r="B927">
        <v>508481287</v>
      </c>
      <c r="C927">
        <v>155830</v>
      </c>
      <c r="E927" s="1">
        <v>43493.398113425923</v>
      </c>
      <c r="F927">
        <v>1</v>
      </c>
      <c r="G927" t="s">
        <v>33</v>
      </c>
      <c r="H927">
        <v>1</v>
      </c>
      <c r="J927" s="2">
        <f t="shared" si="42"/>
        <v>1</v>
      </c>
      <c r="K927" s="2" t="str">
        <f>IFERROR(VLOOKUP(A927,Aux!A:B,2,0),"Outros")</f>
        <v>Hospitais</v>
      </c>
      <c r="L927" s="2">
        <f t="shared" si="43"/>
        <v>2019</v>
      </c>
      <c r="M927">
        <f t="shared" si="44"/>
        <v>5</v>
      </c>
    </row>
    <row r="928" spans="1:13" x14ac:dyDescent="0.35">
      <c r="A928" t="s">
        <v>12</v>
      </c>
      <c r="B928">
        <v>508481287</v>
      </c>
      <c r="C928">
        <v>155831</v>
      </c>
      <c r="D928" t="s">
        <v>1905</v>
      </c>
      <c r="E928" s="1">
        <v>43493.402094907404</v>
      </c>
      <c r="F928">
        <v>1</v>
      </c>
      <c r="G928" t="s">
        <v>14</v>
      </c>
      <c r="H928">
        <v>360</v>
      </c>
      <c r="I928" s="1">
        <v>43500.708333333336</v>
      </c>
      <c r="J928" s="2">
        <f t="shared" si="42"/>
        <v>1</v>
      </c>
      <c r="K928" s="2" t="str">
        <f>IFERROR(VLOOKUP(A928,Aux!A:B,2,0),"Outros")</f>
        <v>Hospitais</v>
      </c>
      <c r="L928" s="2">
        <f t="shared" si="43"/>
        <v>2019</v>
      </c>
      <c r="M928">
        <f t="shared" si="44"/>
        <v>5</v>
      </c>
    </row>
    <row r="929" spans="1:13" x14ac:dyDescent="0.35">
      <c r="A929" t="s">
        <v>246</v>
      </c>
      <c r="B929">
        <v>512013241</v>
      </c>
      <c r="C929">
        <v>155832</v>
      </c>
      <c r="E929" s="1">
        <v>43493.414097222223</v>
      </c>
      <c r="F929">
        <v>1</v>
      </c>
      <c r="G929" t="s">
        <v>33</v>
      </c>
      <c r="H929">
        <v>400</v>
      </c>
      <c r="J929" s="2">
        <f t="shared" si="42"/>
        <v>1</v>
      </c>
      <c r="K929" s="2" t="str">
        <f>IFERROR(VLOOKUP(A929,Aux!A:B,2,0),"Outros")</f>
        <v>Municípios</v>
      </c>
      <c r="L929" s="2">
        <f t="shared" si="43"/>
        <v>2019</v>
      </c>
      <c r="M929">
        <f t="shared" si="44"/>
        <v>5</v>
      </c>
    </row>
    <row r="930" spans="1:13" x14ac:dyDescent="0.35">
      <c r="A930" t="s">
        <v>71</v>
      </c>
      <c r="B930">
        <v>500051054</v>
      </c>
      <c r="C930">
        <v>155833</v>
      </c>
      <c r="D930" t="s">
        <v>1101</v>
      </c>
      <c r="E930" s="1">
        <v>43493.424097222225</v>
      </c>
      <c r="F930">
        <v>13</v>
      </c>
      <c r="G930" t="s">
        <v>566</v>
      </c>
      <c r="H930">
        <v>360</v>
      </c>
      <c r="I930" s="1">
        <v>43498.791666666664</v>
      </c>
      <c r="J930" s="2">
        <f t="shared" si="42"/>
        <v>1</v>
      </c>
      <c r="K930" s="2" t="str">
        <f>IFERROR(VLOOKUP(A930,Aux!A:B,2,0),"Outros")</f>
        <v>Municípios</v>
      </c>
      <c r="L930" s="2">
        <f t="shared" si="43"/>
        <v>2019</v>
      </c>
      <c r="M930">
        <f t="shared" si="44"/>
        <v>5</v>
      </c>
    </row>
    <row r="931" spans="1:13" x14ac:dyDescent="0.35">
      <c r="A931" t="s">
        <v>133</v>
      </c>
      <c r="B931">
        <v>503539473</v>
      </c>
      <c r="C931">
        <v>155834</v>
      </c>
      <c r="D931" t="s">
        <v>1102</v>
      </c>
      <c r="E931" s="1">
        <v>43493.427083333336</v>
      </c>
      <c r="F931">
        <v>3</v>
      </c>
      <c r="G931" t="s">
        <v>135</v>
      </c>
      <c r="H931">
        <v>360</v>
      </c>
      <c r="I931" s="1">
        <v>43503.999305555553</v>
      </c>
      <c r="J931" s="2">
        <f t="shared" si="42"/>
        <v>1</v>
      </c>
      <c r="K931" s="2" t="str">
        <f>IFERROR(VLOOKUP(A931,Aux!A:B,2,0),"Outros")</f>
        <v>Municípios</v>
      </c>
      <c r="L931" s="2">
        <f t="shared" si="43"/>
        <v>2019</v>
      </c>
      <c r="M931">
        <f t="shared" si="44"/>
        <v>5</v>
      </c>
    </row>
    <row r="932" spans="1:13" x14ac:dyDescent="0.35">
      <c r="A932" t="s">
        <v>541</v>
      </c>
      <c r="B932">
        <v>506563774</v>
      </c>
      <c r="C932">
        <v>155835</v>
      </c>
      <c r="E932" s="1">
        <v>43493.432222222225</v>
      </c>
      <c r="F932">
        <v>1</v>
      </c>
      <c r="H932">
        <v>400</v>
      </c>
      <c r="J932" s="2">
        <f t="shared" si="42"/>
        <v>1</v>
      </c>
      <c r="K932" s="2" t="str">
        <f>IFERROR(VLOOKUP(A932,Aux!A:B,2,0),"Outros")</f>
        <v>Municípios</v>
      </c>
      <c r="L932" s="2">
        <f t="shared" si="43"/>
        <v>2019</v>
      </c>
      <c r="M932">
        <f t="shared" si="44"/>
        <v>5</v>
      </c>
    </row>
    <row r="933" spans="1:13" x14ac:dyDescent="0.35">
      <c r="A933" t="s">
        <v>92</v>
      </c>
      <c r="B933">
        <v>506037258</v>
      </c>
      <c r="C933">
        <v>155836</v>
      </c>
      <c r="D933" t="s">
        <v>1030</v>
      </c>
      <c r="E933" s="1">
        <v>43493.438761574071</v>
      </c>
      <c r="F933">
        <v>13</v>
      </c>
      <c r="G933" t="s">
        <v>1031</v>
      </c>
      <c r="H933">
        <v>340</v>
      </c>
      <c r="I933" s="1">
        <v>43499.708333333336</v>
      </c>
      <c r="J933" s="2">
        <f t="shared" si="42"/>
        <v>1</v>
      </c>
      <c r="K933" s="2" t="str">
        <f>IFERROR(VLOOKUP(A933,Aux!A:B,2,0),"Outros")</f>
        <v>Municípios</v>
      </c>
      <c r="L933" s="2">
        <f t="shared" si="43"/>
        <v>2019</v>
      </c>
      <c r="M933">
        <f t="shared" si="44"/>
        <v>5</v>
      </c>
    </row>
    <row r="934" spans="1:13" x14ac:dyDescent="0.35">
      <c r="A934" t="s">
        <v>541</v>
      </c>
      <c r="B934">
        <v>506563774</v>
      </c>
      <c r="C934">
        <v>155837</v>
      </c>
      <c r="E934" s="1">
        <v>43493.442499999997</v>
      </c>
      <c r="F934">
        <v>1</v>
      </c>
      <c r="H934">
        <v>400</v>
      </c>
      <c r="J934" s="2">
        <f t="shared" si="42"/>
        <v>1</v>
      </c>
      <c r="K934" s="2" t="str">
        <f>IFERROR(VLOOKUP(A934,Aux!A:B,2,0),"Outros")</f>
        <v>Municípios</v>
      </c>
      <c r="L934" s="2">
        <f t="shared" si="43"/>
        <v>2019</v>
      </c>
      <c r="M934">
        <f t="shared" si="44"/>
        <v>5</v>
      </c>
    </row>
    <row r="935" spans="1:13" x14ac:dyDescent="0.35">
      <c r="A935" t="s">
        <v>165</v>
      </c>
      <c r="B935">
        <v>600084892</v>
      </c>
      <c r="C935">
        <v>155838</v>
      </c>
      <c r="D935" t="s">
        <v>1659</v>
      </c>
      <c r="E935" s="1">
        <v>43493.448263888888</v>
      </c>
      <c r="F935">
        <v>13</v>
      </c>
      <c r="G935" t="s">
        <v>14</v>
      </c>
      <c r="H935">
        <v>340</v>
      </c>
      <c r="I935" s="1">
        <v>43499.999305555553</v>
      </c>
      <c r="J935" s="2">
        <f t="shared" si="42"/>
        <v>1</v>
      </c>
      <c r="K935" s="2" t="str">
        <f>IFERROR(VLOOKUP(A935,Aux!A:B,2,0),"Outros")</f>
        <v>Outros</v>
      </c>
      <c r="L935" s="2">
        <f t="shared" si="43"/>
        <v>2019</v>
      </c>
      <c r="M935">
        <f t="shared" si="44"/>
        <v>5</v>
      </c>
    </row>
    <row r="936" spans="1:13" x14ac:dyDescent="0.35">
      <c r="A936" t="s">
        <v>389</v>
      </c>
      <c r="B936">
        <v>506722422</v>
      </c>
      <c r="C936">
        <v>155839</v>
      </c>
      <c r="D936" t="s">
        <v>1852</v>
      </c>
      <c r="E936" s="1">
        <v>43493.452465277776</v>
      </c>
      <c r="F936">
        <v>1</v>
      </c>
      <c r="G936" t="s">
        <v>587</v>
      </c>
      <c r="H936">
        <v>5</v>
      </c>
      <c r="I936" s="1">
        <v>43499.999305555553</v>
      </c>
      <c r="J936" s="2">
        <f t="shared" si="42"/>
        <v>1</v>
      </c>
      <c r="K936" s="2" t="str">
        <f>IFERROR(VLOOKUP(A936,Aux!A:B,2,0),"Outros")</f>
        <v>Municípios</v>
      </c>
      <c r="L936" s="2">
        <f t="shared" si="43"/>
        <v>2019</v>
      </c>
      <c r="M936">
        <f t="shared" si="44"/>
        <v>5</v>
      </c>
    </row>
    <row r="937" spans="1:13" x14ac:dyDescent="0.35">
      <c r="A937" t="s">
        <v>895</v>
      </c>
      <c r="B937">
        <v>501305564</v>
      </c>
      <c r="C937">
        <v>155840</v>
      </c>
      <c r="D937" t="s">
        <v>390</v>
      </c>
      <c r="E937" s="1">
        <v>43493.452962962961</v>
      </c>
      <c r="F937">
        <v>1</v>
      </c>
      <c r="G937" t="s">
        <v>547</v>
      </c>
      <c r="H937">
        <v>340</v>
      </c>
      <c r="I937" s="1">
        <v>43495.999305555553</v>
      </c>
      <c r="J937" s="2">
        <f t="shared" si="42"/>
        <v>1</v>
      </c>
      <c r="K937" s="2" t="str">
        <f>IFERROR(VLOOKUP(A937,Aux!A:B,2,0),"Outros")</f>
        <v>Municípios</v>
      </c>
      <c r="L937" s="2">
        <f t="shared" si="43"/>
        <v>2019</v>
      </c>
      <c r="M937">
        <f t="shared" si="44"/>
        <v>5</v>
      </c>
    </row>
    <row r="938" spans="1:13" x14ac:dyDescent="0.35">
      <c r="A938" t="s">
        <v>578</v>
      </c>
      <c r="B938">
        <v>501112049</v>
      </c>
      <c r="C938">
        <v>155841</v>
      </c>
      <c r="E938" s="1">
        <v>43493.454340277778</v>
      </c>
      <c r="F938">
        <v>1</v>
      </c>
      <c r="G938" t="s">
        <v>33</v>
      </c>
      <c r="H938">
        <v>400</v>
      </c>
      <c r="J938" s="2">
        <f t="shared" si="42"/>
        <v>1</v>
      </c>
      <c r="K938" s="2" t="str">
        <f>IFERROR(VLOOKUP(A938,Aux!A:B,2,0),"Outros")</f>
        <v>Municípios</v>
      </c>
      <c r="L938" s="2">
        <f t="shared" si="43"/>
        <v>2019</v>
      </c>
      <c r="M938">
        <f t="shared" si="44"/>
        <v>5</v>
      </c>
    </row>
    <row r="939" spans="1:13" x14ac:dyDescent="0.35">
      <c r="A939" t="s">
        <v>105</v>
      </c>
      <c r="B939">
        <v>503311332</v>
      </c>
      <c r="C939">
        <v>155842</v>
      </c>
      <c r="D939" t="s">
        <v>1103</v>
      </c>
      <c r="E939" s="1">
        <v>43493.459756944445</v>
      </c>
      <c r="F939">
        <v>3</v>
      </c>
      <c r="G939" t="s">
        <v>259</v>
      </c>
      <c r="H939">
        <v>360</v>
      </c>
      <c r="I939" s="1">
        <v>43508.708333333336</v>
      </c>
      <c r="J939" s="2">
        <f t="shared" si="42"/>
        <v>1</v>
      </c>
      <c r="K939" s="2" t="str">
        <f>IFERROR(VLOOKUP(A939,Aux!A:B,2,0),"Outros")</f>
        <v>Municípios</v>
      </c>
      <c r="L939" s="2">
        <f t="shared" si="43"/>
        <v>2019</v>
      </c>
      <c r="M939">
        <f t="shared" si="44"/>
        <v>5</v>
      </c>
    </row>
    <row r="940" spans="1:13" x14ac:dyDescent="0.35">
      <c r="A940" t="s">
        <v>133</v>
      </c>
      <c r="B940">
        <v>503539473</v>
      </c>
      <c r="C940">
        <v>155843</v>
      </c>
      <c r="E940" s="1">
        <v>43493.460995370369</v>
      </c>
      <c r="F940">
        <v>3</v>
      </c>
      <c r="G940" t="s">
        <v>33</v>
      </c>
      <c r="H940">
        <v>400</v>
      </c>
      <c r="J940" s="2">
        <f t="shared" si="42"/>
        <v>1</v>
      </c>
      <c r="K940" s="2" t="str">
        <f>IFERROR(VLOOKUP(A940,Aux!A:B,2,0),"Outros")</f>
        <v>Municípios</v>
      </c>
      <c r="L940" s="2">
        <f t="shared" si="43"/>
        <v>2019</v>
      </c>
      <c r="M940">
        <f t="shared" si="44"/>
        <v>5</v>
      </c>
    </row>
    <row r="941" spans="1:13" x14ac:dyDescent="0.35">
      <c r="A941" t="s">
        <v>171</v>
      </c>
      <c r="B941">
        <v>504293125</v>
      </c>
      <c r="C941">
        <v>155844</v>
      </c>
      <c r="D941" t="s">
        <v>1507</v>
      </c>
      <c r="E941" s="1">
        <v>43493.463148148148</v>
      </c>
      <c r="F941">
        <v>3</v>
      </c>
      <c r="G941" t="s">
        <v>1134</v>
      </c>
      <c r="H941">
        <v>5</v>
      </c>
      <c r="I941" s="1">
        <v>43508.999305555553</v>
      </c>
      <c r="J941" s="2">
        <f t="shared" si="42"/>
        <v>1</v>
      </c>
      <c r="K941" s="2" t="str">
        <f>IFERROR(VLOOKUP(A941,Aux!A:B,2,0),"Outros")</f>
        <v>Municípios</v>
      </c>
      <c r="L941" s="2">
        <f t="shared" si="43"/>
        <v>2019</v>
      </c>
      <c r="M941">
        <f t="shared" si="44"/>
        <v>5</v>
      </c>
    </row>
    <row r="942" spans="1:13" x14ac:dyDescent="0.35">
      <c r="A942" t="s">
        <v>21</v>
      </c>
      <c r="B942">
        <v>600082628</v>
      </c>
      <c r="C942">
        <v>155845</v>
      </c>
      <c r="D942" t="s">
        <v>1508</v>
      </c>
      <c r="E942" s="1">
        <v>43493.48777777778</v>
      </c>
      <c r="F942">
        <v>3</v>
      </c>
      <c r="G942" t="s">
        <v>33</v>
      </c>
      <c r="H942">
        <v>5</v>
      </c>
      <c r="I942" s="1">
        <v>43503.999305555553</v>
      </c>
      <c r="J942" s="2">
        <f t="shared" si="42"/>
        <v>1</v>
      </c>
      <c r="K942" s="2" t="str">
        <f>IFERROR(VLOOKUP(A942,Aux!A:B,2,0),"Outros")</f>
        <v>Outros</v>
      </c>
      <c r="L942" s="2">
        <f t="shared" si="43"/>
        <v>2019</v>
      </c>
      <c r="M942">
        <f t="shared" si="44"/>
        <v>5</v>
      </c>
    </row>
    <row r="943" spans="1:13" x14ac:dyDescent="0.35">
      <c r="A943" t="s">
        <v>122</v>
      </c>
      <c r="B943">
        <v>506173968</v>
      </c>
      <c r="C943">
        <v>155848</v>
      </c>
      <c r="D943" t="s">
        <v>1032</v>
      </c>
      <c r="E943" s="1">
        <v>43493.4924537037</v>
      </c>
      <c r="F943">
        <v>1</v>
      </c>
      <c r="G943" t="s">
        <v>597</v>
      </c>
      <c r="H943">
        <v>360</v>
      </c>
      <c r="I943" s="1">
        <v>43500.708333333336</v>
      </c>
      <c r="J943" s="2">
        <f t="shared" si="42"/>
        <v>1</v>
      </c>
      <c r="K943" s="2" t="str">
        <f>IFERROR(VLOOKUP(A943,Aux!A:B,2,0),"Outros")</f>
        <v>Municípios</v>
      </c>
      <c r="L943" s="2">
        <f t="shared" si="43"/>
        <v>2019</v>
      </c>
      <c r="M943">
        <f t="shared" si="44"/>
        <v>5</v>
      </c>
    </row>
    <row r="944" spans="1:13" x14ac:dyDescent="0.35">
      <c r="A944" t="s">
        <v>275</v>
      </c>
      <c r="B944">
        <v>505187531</v>
      </c>
      <c r="C944">
        <v>155849</v>
      </c>
      <c r="D944" t="s">
        <v>1033</v>
      </c>
      <c r="E944" s="1">
        <v>43493.49428240741</v>
      </c>
      <c r="F944">
        <v>1</v>
      </c>
      <c r="G944" t="s">
        <v>277</v>
      </c>
      <c r="H944">
        <v>360</v>
      </c>
      <c r="I944" s="1">
        <v>43500.999305555553</v>
      </c>
      <c r="J944" s="2">
        <f t="shared" si="42"/>
        <v>1</v>
      </c>
      <c r="K944" s="2" t="str">
        <f>IFERROR(VLOOKUP(A944,Aux!A:B,2,0),"Outros")</f>
        <v>Municípios</v>
      </c>
      <c r="L944" s="2">
        <f t="shared" si="43"/>
        <v>2019</v>
      </c>
      <c r="M944">
        <f t="shared" si="44"/>
        <v>5</v>
      </c>
    </row>
    <row r="945" spans="1:13" x14ac:dyDescent="0.35">
      <c r="A945" t="s">
        <v>92</v>
      </c>
      <c r="B945">
        <v>506037258</v>
      </c>
      <c r="C945">
        <v>155850</v>
      </c>
      <c r="D945" t="s">
        <v>1906</v>
      </c>
      <c r="E945" s="1">
        <v>43493.50037037037</v>
      </c>
      <c r="F945">
        <v>13</v>
      </c>
      <c r="G945" t="s">
        <v>476</v>
      </c>
      <c r="H945">
        <v>340</v>
      </c>
      <c r="I945" s="1">
        <v>43499.708333333336</v>
      </c>
      <c r="J945" s="2">
        <f t="shared" si="42"/>
        <v>1</v>
      </c>
      <c r="K945" s="2" t="str">
        <f>IFERROR(VLOOKUP(A945,Aux!A:B,2,0),"Outros")</f>
        <v>Municípios</v>
      </c>
      <c r="L945" s="2">
        <f t="shared" si="43"/>
        <v>2019</v>
      </c>
      <c r="M945">
        <f t="shared" si="44"/>
        <v>5</v>
      </c>
    </row>
    <row r="946" spans="1:13" x14ac:dyDescent="0.35">
      <c r="A946" t="s">
        <v>185</v>
      </c>
      <c r="B946">
        <v>506556590</v>
      </c>
      <c r="C946">
        <v>155851</v>
      </c>
      <c r="D946" t="s">
        <v>1509</v>
      </c>
      <c r="E946" s="1">
        <v>43493.50141203704</v>
      </c>
      <c r="F946">
        <v>13</v>
      </c>
      <c r="G946" t="s">
        <v>781</v>
      </c>
      <c r="H946">
        <v>360</v>
      </c>
      <c r="I946" s="1">
        <v>43502.999305555553</v>
      </c>
      <c r="J946" s="2">
        <f t="shared" si="42"/>
        <v>1</v>
      </c>
      <c r="K946" s="2" t="str">
        <f>IFERROR(VLOOKUP(A946,Aux!A:B,2,0),"Outros")</f>
        <v>Municípios</v>
      </c>
      <c r="L946" s="2">
        <f t="shared" si="43"/>
        <v>2019</v>
      </c>
      <c r="M946">
        <f t="shared" si="44"/>
        <v>5</v>
      </c>
    </row>
    <row r="947" spans="1:13" x14ac:dyDescent="0.35">
      <c r="A947" t="s">
        <v>362</v>
      </c>
      <c r="B947">
        <v>680017763</v>
      </c>
      <c r="C947">
        <v>155853</v>
      </c>
      <c r="E947" s="1">
        <v>43493.505729166667</v>
      </c>
      <c r="F947">
        <v>1</v>
      </c>
      <c r="G947" t="s">
        <v>33</v>
      </c>
      <c r="H947">
        <v>400</v>
      </c>
      <c r="J947" s="2">
        <f t="shared" si="42"/>
        <v>1</v>
      </c>
      <c r="K947" s="2" t="str">
        <f>IFERROR(VLOOKUP(A947,Aux!A:B,2,0),"Outros")</f>
        <v>Águas e resíduos</v>
      </c>
      <c r="L947" s="2">
        <f t="shared" si="43"/>
        <v>2019</v>
      </c>
      <c r="M947">
        <f t="shared" si="44"/>
        <v>5</v>
      </c>
    </row>
    <row r="948" spans="1:13" x14ac:dyDescent="0.35">
      <c r="A948" t="s">
        <v>275</v>
      </c>
      <c r="B948">
        <v>505187531</v>
      </c>
      <c r="C948">
        <v>155854</v>
      </c>
      <c r="D948" t="s">
        <v>1034</v>
      </c>
      <c r="E948" s="1">
        <v>43493.508009259262</v>
      </c>
      <c r="F948">
        <v>1</v>
      </c>
      <c r="G948" t="s">
        <v>277</v>
      </c>
      <c r="H948">
        <v>360</v>
      </c>
      <c r="I948" s="1">
        <v>43500.999305555553</v>
      </c>
      <c r="J948" s="2">
        <f t="shared" si="42"/>
        <v>1</v>
      </c>
      <c r="K948" s="2" t="str">
        <f>IFERROR(VLOOKUP(A948,Aux!A:B,2,0),"Outros")</f>
        <v>Municípios</v>
      </c>
      <c r="L948" s="2">
        <f t="shared" si="43"/>
        <v>2019</v>
      </c>
      <c r="M948">
        <f t="shared" si="44"/>
        <v>5</v>
      </c>
    </row>
    <row r="949" spans="1:13" x14ac:dyDescent="0.35">
      <c r="A949" t="s">
        <v>21</v>
      </c>
      <c r="B949">
        <v>600082628</v>
      </c>
      <c r="C949">
        <v>155855</v>
      </c>
      <c r="D949" t="s">
        <v>1853</v>
      </c>
      <c r="E949" s="1">
        <v>43493.512245370373</v>
      </c>
      <c r="F949">
        <v>3</v>
      </c>
      <c r="G949" t="s">
        <v>33</v>
      </c>
      <c r="H949">
        <v>360</v>
      </c>
      <c r="I949" s="1">
        <v>43503.999305555553</v>
      </c>
      <c r="J949" s="2">
        <f t="shared" si="42"/>
        <v>1</v>
      </c>
      <c r="K949" s="2" t="str">
        <f>IFERROR(VLOOKUP(A949,Aux!A:B,2,0),"Outros")</f>
        <v>Outros</v>
      </c>
      <c r="L949" s="2">
        <f t="shared" si="43"/>
        <v>2019</v>
      </c>
      <c r="M949">
        <f t="shared" si="44"/>
        <v>5</v>
      </c>
    </row>
    <row r="950" spans="1:13" x14ac:dyDescent="0.35">
      <c r="A950" t="s">
        <v>275</v>
      </c>
      <c r="B950">
        <v>505187531</v>
      </c>
      <c r="C950">
        <v>155856</v>
      </c>
      <c r="D950" t="s">
        <v>1510</v>
      </c>
      <c r="E950" s="1">
        <v>43493.51357638889</v>
      </c>
      <c r="F950">
        <v>1</v>
      </c>
      <c r="G950" t="s">
        <v>277</v>
      </c>
      <c r="H950">
        <v>360</v>
      </c>
      <c r="I950" s="1">
        <v>43500.999305555553</v>
      </c>
      <c r="J950" s="2">
        <f t="shared" si="42"/>
        <v>1</v>
      </c>
      <c r="K950" s="2" t="str">
        <f>IFERROR(VLOOKUP(A950,Aux!A:B,2,0),"Outros")</f>
        <v>Municípios</v>
      </c>
      <c r="L950" s="2">
        <f t="shared" si="43"/>
        <v>2019</v>
      </c>
      <c r="M950">
        <f t="shared" si="44"/>
        <v>5</v>
      </c>
    </row>
    <row r="951" spans="1:13" x14ac:dyDescent="0.35">
      <c r="A951" t="s">
        <v>528</v>
      </c>
      <c r="B951">
        <v>512044040</v>
      </c>
      <c r="C951">
        <v>155857</v>
      </c>
      <c r="D951" t="s">
        <v>1660</v>
      </c>
      <c r="E951" s="1">
        <v>43493.514097222222</v>
      </c>
      <c r="F951">
        <v>1</v>
      </c>
      <c r="G951" t="s">
        <v>225</v>
      </c>
      <c r="H951">
        <v>360</v>
      </c>
      <c r="I951" s="1">
        <v>43505.999305555553</v>
      </c>
      <c r="J951" s="2">
        <f t="shared" si="42"/>
        <v>1</v>
      </c>
      <c r="K951" s="2" t="str">
        <f>IFERROR(VLOOKUP(A951,Aux!A:B,2,0),"Outros")</f>
        <v>Municípios</v>
      </c>
      <c r="L951" s="2">
        <f t="shared" si="43"/>
        <v>2019</v>
      </c>
      <c r="M951">
        <f t="shared" si="44"/>
        <v>5</v>
      </c>
    </row>
    <row r="952" spans="1:13" x14ac:dyDescent="0.35">
      <c r="A952" t="s">
        <v>92</v>
      </c>
      <c r="B952">
        <v>506037258</v>
      </c>
      <c r="C952">
        <v>155858</v>
      </c>
      <c r="D952" t="s">
        <v>1035</v>
      </c>
      <c r="E952" s="1">
        <v>43493.514120370368</v>
      </c>
      <c r="F952">
        <v>13</v>
      </c>
      <c r="G952" t="s">
        <v>476</v>
      </c>
      <c r="H952">
        <v>5</v>
      </c>
      <c r="I952" s="1">
        <v>43499.708333333336</v>
      </c>
      <c r="J952" s="2">
        <f t="shared" si="42"/>
        <v>1</v>
      </c>
      <c r="K952" s="2" t="str">
        <f>IFERROR(VLOOKUP(A952,Aux!A:B,2,0),"Outros")</f>
        <v>Municípios</v>
      </c>
      <c r="L952" s="2">
        <f t="shared" si="43"/>
        <v>2019</v>
      </c>
      <c r="M952">
        <f t="shared" si="44"/>
        <v>5</v>
      </c>
    </row>
    <row r="953" spans="1:13" x14ac:dyDescent="0.35">
      <c r="A953" t="s">
        <v>895</v>
      </c>
      <c r="B953">
        <v>501305564</v>
      </c>
      <c r="C953">
        <v>155859</v>
      </c>
      <c r="D953" t="s">
        <v>1511</v>
      </c>
      <c r="E953" s="1">
        <v>43493.519756944443</v>
      </c>
      <c r="F953">
        <v>13</v>
      </c>
      <c r="G953" t="s">
        <v>1078</v>
      </c>
      <c r="H953">
        <v>340</v>
      </c>
      <c r="I953" s="1">
        <v>43496.999305555553</v>
      </c>
      <c r="J953" s="2">
        <f t="shared" si="42"/>
        <v>1</v>
      </c>
      <c r="K953" s="2" t="str">
        <f>IFERROR(VLOOKUP(A953,Aux!A:B,2,0),"Outros")</f>
        <v>Municípios</v>
      </c>
      <c r="L953" s="2">
        <f t="shared" si="43"/>
        <v>2019</v>
      </c>
      <c r="M953">
        <f t="shared" si="44"/>
        <v>5</v>
      </c>
    </row>
    <row r="954" spans="1:13" x14ac:dyDescent="0.35">
      <c r="A954" t="s">
        <v>112</v>
      </c>
      <c r="B954">
        <v>501144218</v>
      </c>
      <c r="C954">
        <v>155860</v>
      </c>
      <c r="D954" t="s">
        <v>1241</v>
      </c>
      <c r="E954" s="1">
        <v>43493.522048611114</v>
      </c>
      <c r="F954">
        <v>1</v>
      </c>
      <c r="G954" t="s">
        <v>1242</v>
      </c>
      <c r="H954">
        <v>360</v>
      </c>
      <c r="I954" s="1">
        <v>43500.75</v>
      </c>
      <c r="J954" s="2">
        <f t="shared" si="42"/>
        <v>1</v>
      </c>
      <c r="K954" s="2" t="str">
        <f>IFERROR(VLOOKUP(A954,Aux!A:B,2,0),"Outros")</f>
        <v>Municípios</v>
      </c>
      <c r="L954" s="2">
        <f t="shared" si="43"/>
        <v>2019</v>
      </c>
      <c r="M954">
        <f t="shared" si="44"/>
        <v>5</v>
      </c>
    </row>
    <row r="955" spans="1:13" x14ac:dyDescent="0.35">
      <c r="A955" t="s">
        <v>24</v>
      </c>
      <c r="B955">
        <v>508741823</v>
      </c>
      <c r="C955">
        <v>155861</v>
      </c>
      <c r="D955" t="s">
        <v>1447</v>
      </c>
      <c r="E955" s="1">
        <v>43493.528761574074</v>
      </c>
      <c r="F955">
        <v>13</v>
      </c>
      <c r="G955" t="s">
        <v>26</v>
      </c>
      <c r="H955">
        <v>360</v>
      </c>
      <c r="I955" s="1">
        <v>43500.75</v>
      </c>
      <c r="J955" s="2">
        <f t="shared" si="42"/>
        <v>1</v>
      </c>
      <c r="K955" s="2" t="str">
        <f>IFERROR(VLOOKUP(A955,Aux!A:B,2,0),"Outros")</f>
        <v>Hospitais</v>
      </c>
      <c r="L955" s="2">
        <f t="shared" si="43"/>
        <v>2019</v>
      </c>
      <c r="M955">
        <f t="shared" si="44"/>
        <v>5</v>
      </c>
    </row>
    <row r="956" spans="1:13" x14ac:dyDescent="0.35">
      <c r="A956" t="s">
        <v>48</v>
      </c>
      <c r="B956">
        <v>503035416</v>
      </c>
      <c r="C956">
        <v>155862</v>
      </c>
      <c r="D956" t="s">
        <v>1854</v>
      </c>
      <c r="E956" s="1">
        <v>43493.534733796296</v>
      </c>
      <c r="F956">
        <v>13</v>
      </c>
      <c r="G956" t="s">
        <v>33</v>
      </c>
      <c r="H956">
        <v>340</v>
      </c>
      <c r="I956" s="1">
        <v>43496.625</v>
      </c>
      <c r="J956" s="2">
        <f t="shared" si="42"/>
        <v>1</v>
      </c>
      <c r="K956" s="2" t="str">
        <f>IFERROR(VLOOKUP(A956,Aux!A:B,2,0),"Outros")</f>
        <v>Hospitais</v>
      </c>
      <c r="L956" s="2">
        <f t="shared" si="43"/>
        <v>2019</v>
      </c>
      <c r="M956">
        <f t="shared" si="44"/>
        <v>5</v>
      </c>
    </row>
    <row r="957" spans="1:13" x14ac:dyDescent="0.35">
      <c r="A957" t="s">
        <v>41</v>
      </c>
      <c r="B957">
        <v>500192855</v>
      </c>
      <c r="C957">
        <v>155863</v>
      </c>
      <c r="E957" s="1">
        <v>43493.548217592594</v>
      </c>
      <c r="F957">
        <v>1</v>
      </c>
      <c r="H957">
        <v>1</v>
      </c>
      <c r="J957" s="2">
        <f t="shared" si="42"/>
        <v>1</v>
      </c>
      <c r="K957" s="2" t="str">
        <f>IFERROR(VLOOKUP(A957,Aux!A:B,2,0),"Outros")</f>
        <v>Transportes</v>
      </c>
      <c r="L957" s="2">
        <f t="shared" si="43"/>
        <v>2019</v>
      </c>
      <c r="M957">
        <f t="shared" si="44"/>
        <v>5</v>
      </c>
    </row>
    <row r="958" spans="1:13" x14ac:dyDescent="0.35">
      <c r="A958" t="s">
        <v>41</v>
      </c>
      <c r="B958">
        <v>500192855</v>
      </c>
      <c r="C958">
        <v>155865</v>
      </c>
      <c r="E958" s="1">
        <v>43493.550474537034</v>
      </c>
      <c r="F958">
        <v>1</v>
      </c>
      <c r="G958" t="s">
        <v>259</v>
      </c>
      <c r="H958">
        <v>1</v>
      </c>
      <c r="J958" s="2">
        <f t="shared" si="42"/>
        <v>1</v>
      </c>
      <c r="K958" s="2" t="str">
        <f>IFERROR(VLOOKUP(A958,Aux!A:B,2,0),"Outros")</f>
        <v>Transportes</v>
      </c>
      <c r="L958" s="2">
        <f t="shared" si="43"/>
        <v>2019</v>
      </c>
      <c r="M958">
        <f t="shared" si="44"/>
        <v>5</v>
      </c>
    </row>
    <row r="959" spans="1:13" x14ac:dyDescent="0.35">
      <c r="A959" t="s">
        <v>574</v>
      </c>
      <c r="B959">
        <v>506791220</v>
      </c>
      <c r="C959">
        <v>155866</v>
      </c>
      <c r="D959" t="s">
        <v>1855</v>
      </c>
      <c r="E959" s="1">
        <v>43493.569131944445</v>
      </c>
      <c r="F959">
        <v>13</v>
      </c>
      <c r="G959" t="s">
        <v>576</v>
      </c>
      <c r="H959">
        <v>360</v>
      </c>
      <c r="I959" s="1">
        <v>43500.999305555553</v>
      </c>
      <c r="J959" s="2">
        <f t="shared" si="42"/>
        <v>1</v>
      </c>
      <c r="K959" s="2" t="str">
        <f>IFERROR(VLOOKUP(A959,Aux!A:B,2,0),"Outros")</f>
        <v>Municípios</v>
      </c>
      <c r="L959" s="2">
        <f t="shared" si="43"/>
        <v>2019</v>
      </c>
      <c r="M959">
        <f t="shared" si="44"/>
        <v>5</v>
      </c>
    </row>
    <row r="960" spans="1:13" x14ac:dyDescent="0.35">
      <c r="A960" t="s">
        <v>133</v>
      </c>
      <c r="B960">
        <v>503539473</v>
      </c>
      <c r="C960">
        <v>155867</v>
      </c>
      <c r="D960" t="s">
        <v>1036</v>
      </c>
      <c r="E960" s="1">
        <v>43493.588703703703</v>
      </c>
      <c r="F960">
        <v>3</v>
      </c>
      <c r="G960" t="s">
        <v>135</v>
      </c>
      <c r="H960">
        <v>300</v>
      </c>
      <c r="I960" s="1">
        <v>43514.999305555553</v>
      </c>
      <c r="J960" s="2">
        <f t="shared" si="42"/>
        <v>1</v>
      </c>
      <c r="K960" s="2" t="str">
        <f>IFERROR(VLOOKUP(A960,Aux!A:B,2,0),"Outros")</f>
        <v>Municípios</v>
      </c>
      <c r="L960" s="2">
        <f t="shared" si="43"/>
        <v>2019</v>
      </c>
      <c r="M960">
        <f t="shared" si="44"/>
        <v>5</v>
      </c>
    </row>
    <row r="961" spans="1:13" x14ac:dyDescent="0.35">
      <c r="A961" t="s">
        <v>92</v>
      </c>
      <c r="B961">
        <v>506037258</v>
      </c>
      <c r="C961">
        <v>155868</v>
      </c>
      <c r="D961" t="s">
        <v>1512</v>
      </c>
      <c r="E961" s="1">
        <v>43493.590358796297</v>
      </c>
      <c r="F961">
        <v>13</v>
      </c>
      <c r="G961" t="s">
        <v>639</v>
      </c>
      <c r="H961">
        <v>340</v>
      </c>
      <c r="I961" s="1">
        <v>43499.708333333336</v>
      </c>
      <c r="J961" s="2">
        <f t="shared" si="42"/>
        <v>1</v>
      </c>
      <c r="K961" s="2" t="str">
        <f>IFERROR(VLOOKUP(A961,Aux!A:B,2,0),"Outros")</f>
        <v>Municípios</v>
      </c>
      <c r="L961" s="2">
        <f t="shared" si="43"/>
        <v>2019</v>
      </c>
      <c r="M961">
        <f t="shared" si="44"/>
        <v>5</v>
      </c>
    </row>
    <row r="962" spans="1:13" x14ac:dyDescent="0.35">
      <c r="A962" t="s">
        <v>724</v>
      </c>
      <c r="B962">
        <v>501273433</v>
      </c>
      <c r="C962">
        <v>155869</v>
      </c>
      <c r="D962" t="s">
        <v>1785</v>
      </c>
      <c r="E962" s="1">
        <v>43493.596215277779</v>
      </c>
      <c r="F962">
        <v>3</v>
      </c>
      <c r="G962" t="s">
        <v>1550</v>
      </c>
      <c r="H962">
        <v>360</v>
      </c>
      <c r="I962" s="1">
        <v>43530.999305555553</v>
      </c>
      <c r="J962" s="2">
        <f t="shared" ref="J962:J1025" si="45">IF(C962=C961,"",1)</f>
        <v>1</v>
      </c>
      <c r="K962" s="2" t="str">
        <f>IFERROR(VLOOKUP(A962,Aux!A:B,2,0),"Outros")</f>
        <v>Municípios</v>
      </c>
      <c r="L962" s="2">
        <f t="shared" ref="L962:L1025" si="46">YEAR(E962)</f>
        <v>2019</v>
      </c>
      <c r="M962">
        <f t="shared" ref="M962:M1025" si="47">WEEKNUM(E962)</f>
        <v>5</v>
      </c>
    </row>
    <row r="963" spans="1:13" x14ac:dyDescent="0.35">
      <c r="A963" t="s">
        <v>275</v>
      </c>
      <c r="B963">
        <v>505187531</v>
      </c>
      <c r="C963">
        <v>155870</v>
      </c>
      <c r="D963" t="s">
        <v>1590</v>
      </c>
      <c r="E963" s="1">
        <v>43493.599340277775</v>
      </c>
      <c r="F963">
        <v>13</v>
      </c>
      <c r="G963" t="s">
        <v>277</v>
      </c>
      <c r="H963">
        <v>5</v>
      </c>
      <c r="I963" s="1">
        <v>43500.999305555553</v>
      </c>
      <c r="J963" s="2">
        <f t="shared" si="45"/>
        <v>1</v>
      </c>
      <c r="K963" s="2" t="str">
        <f>IFERROR(VLOOKUP(A963,Aux!A:B,2,0),"Outros")</f>
        <v>Municípios</v>
      </c>
      <c r="L963" s="2">
        <f t="shared" si="46"/>
        <v>2019</v>
      </c>
      <c r="M963">
        <f t="shared" si="47"/>
        <v>5</v>
      </c>
    </row>
    <row r="964" spans="1:13" x14ac:dyDescent="0.35">
      <c r="A964" t="s">
        <v>92</v>
      </c>
      <c r="B964">
        <v>506037258</v>
      </c>
      <c r="C964">
        <v>155871</v>
      </c>
      <c r="D964" t="s">
        <v>1591</v>
      </c>
      <c r="E964" s="1">
        <v>43493.606851851851</v>
      </c>
      <c r="F964">
        <v>13</v>
      </c>
      <c r="G964" t="s">
        <v>1373</v>
      </c>
      <c r="H964">
        <v>340</v>
      </c>
      <c r="I964" s="1">
        <v>43501.708333333336</v>
      </c>
      <c r="J964" s="2">
        <f t="shared" si="45"/>
        <v>1</v>
      </c>
      <c r="K964" s="2" t="str">
        <f>IFERROR(VLOOKUP(A964,Aux!A:B,2,0),"Outros")</f>
        <v>Municípios</v>
      </c>
      <c r="L964" s="2">
        <f t="shared" si="46"/>
        <v>2019</v>
      </c>
      <c r="M964">
        <f t="shared" si="47"/>
        <v>5</v>
      </c>
    </row>
    <row r="965" spans="1:13" x14ac:dyDescent="0.35">
      <c r="A965" t="s">
        <v>541</v>
      </c>
      <c r="B965">
        <v>506563774</v>
      </c>
      <c r="C965">
        <v>155872</v>
      </c>
      <c r="D965" t="s">
        <v>1513</v>
      </c>
      <c r="E965" s="1">
        <v>43493.617881944447</v>
      </c>
      <c r="F965">
        <v>1</v>
      </c>
      <c r="G965" t="s">
        <v>1038</v>
      </c>
      <c r="H965">
        <v>360</v>
      </c>
      <c r="I965" s="1">
        <v>43496.999305555553</v>
      </c>
      <c r="J965" s="2">
        <f t="shared" si="45"/>
        <v>1</v>
      </c>
      <c r="K965" s="2" t="str">
        <f>IFERROR(VLOOKUP(A965,Aux!A:B,2,0),"Outros")</f>
        <v>Municípios</v>
      </c>
      <c r="L965" s="2">
        <f t="shared" si="46"/>
        <v>2019</v>
      </c>
      <c r="M965">
        <f t="shared" si="47"/>
        <v>5</v>
      </c>
    </row>
    <row r="966" spans="1:13" x14ac:dyDescent="0.35">
      <c r="A966" t="s">
        <v>48</v>
      </c>
      <c r="B966">
        <v>503035416</v>
      </c>
      <c r="C966">
        <v>155873</v>
      </c>
      <c r="D966" t="s">
        <v>1243</v>
      </c>
      <c r="E966" s="1">
        <v>43493.637662037036</v>
      </c>
      <c r="F966">
        <v>1</v>
      </c>
      <c r="G966" t="s">
        <v>33</v>
      </c>
      <c r="H966">
        <v>340</v>
      </c>
      <c r="I966" s="1">
        <v>43496.708333333336</v>
      </c>
      <c r="J966" s="2">
        <f t="shared" si="45"/>
        <v>1</v>
      </c>
      <c r="K966" s="2" t="str">
        <f>IFERROR(VLOOKUP(A966,Aux!A:B,2,0),"Outros")</f>
        <v>Hospitais</v>
      </c>
      <c r="L966" s="2">
        <f t="shared" si="46"/>
        <v>2019</v>
      </c>
      <c r="M966">
        <f t="shared" si="47"/>
        <v>5</v>
      </c>
    </row>
    <row r="967" spans="1:13" x14ac:dyDescent="0.35">
      <c r="A967" t="s">
        <v>12</v>
      </c>
      <c r="B967">
        <v>508481287</v>
      </c>
      <c r="C967">
        <v>155874</v>
      </c>
      <c r="D967" t="s">
        <v>1786</v>
      </c>
      <c r="E967" s="1">
        <v>43493.638703703706</v>
      </c>
      <c r="F967">
        <v>1</v>
      </c>
      <c r="G967" t="s">
        <v>14</v>
      </c>
      <c r="H967">
        <v>360</v>
      </c>
      <c r="I967" s="1">
        <v>43501.708333333336</v>
      </c>
      <c r="J967" s="2">
        <f t="shared" si="45"/>
        <v>1</v>
      </c>
      <c r="K967" s="2" t="str">
        <f>IFERROR(VLOOKUP(A967,Aux!A:B,2,0),"Outros")</f>
        <v>Hospitais</v>
      </c>
      <c r="L967" s="2">
        <f t="shared" si="46"/>
        <v>2019</v>
      </c>
      <c r="M967">
        <f t="shared" si="47"/>
        <v>5</v>
      </c>
    </row>
    <row r="968" spans="1:13" x14ac:dyDescent="0.35">
      <c r="A968" t="s">
        <v>541</v>
      </c>
      <c r="B968">
        <v>506563774</v>
      </c>
      <c r="C968">
        <v>155875</v>
      </c>
      <c r="D968" t="s">
        <v>1037</v>
      </c>
      <c r="E968" s="1">
        <v>43493.639189814814</v>
      </c>
      <c r="F968">
        <v>1</v>
      </c>
      <c r="G968" t="s">
        <v>1038</v>
      </c>
      <c r="H968">
        <v>360</v>
      </c>
      <c r="I968" s="1">
        <v>43496.999305555553</v>
      </c>
      <c r="J968" s="2">
        <f t="shared" si="45"/>
        <v>1</v>
      </c>
      <c r="K968" s="2" t="str">
        <f>IFERROR(VLOOKUP(A968,Aux!A:B,2,0),"Outros")</f>
        <v>Municípios</v>
      </c>
      <c r="L968" s="2">
        <f t="shared" si="46"/>
        <v>2019</v>
      </c>
      <c r="M968">
        <f t="shared" si="47"/>
        <v>5</v>
      </c>
    </row>
    <row r="969" spans="1:13" x14ac:dyDescent="0.35">
      <c r="A969" t="s">
        <v>771</v>
      </c>
      <c r="B969">
        <v>512105030</v>
      </c>
      <c r="C969">
        <v>155876</v>
      </c>
      <c r="D969" t="s">
        <v>1039</v>
      </c>
      <c r="E969" s="1">
        <v>43493.641331018516</v>
      </c>
      <c r="F969">
        <v>1</v>
      </c>
      <c r="G969" t="s">
        <v>225</v>
      </c>
      <c r="H969">
        <v>360</v>
      </c>
      <c r="I969" s="1">
        <v>43500.999305555553</v>
      </c>
      <c r="J969" s="2">
        <f t="shared" si="45"/>
        <v>1</v>
      </c>
      <c r="K969" s="2" t="str">
        <f>IFERROR(VLOOKUP(A969,Aux!A:B,2,0),"Outros")</f>
        <v>Hospitais</v>
      </c>
      <c r="L969" s="2">
        <f t="shared" si="46"/>
        <v>2019</v>
      </c>
      <c r="M969">
        <f t="shared" si="47"/>
        <v>5</v>
      </c>
    </row>
    <row r="970" spans="1:13" x14ac:dyDescent="0.35">
      <c r="A970" t="s">
        <v>125</v>
      </c>
      <c r="B970">
        <v>501290206</v>
      </c>
      <c r="C970">
        <v>155877</v>
      </c>
      <c r="D970" t="s">
        <v>1040</v>
      </c>
      <c r="E970" s="1">
        <v>43493.645694444444</v>
      </c>
      <c r="F970">
        <v>13</v>
      </c>
      <c r="G970" t="s">
        <v>659</v>
      </c>
      <c r="H970">
        <v>360</v>
      </c>
      <c r="I970" s="1">
        <v>43504.708333333336</v>
      </c>
      <c r="J970" s="2">
        <f t="shared" si="45"/>
        <v>1</v>
      </c>
      <c r="K970" s="2" t="str">
        <f>IFERROR(VLOOKUP(A970,Aux!A:B,2,0),"Outros")</f>
        <v>Municípios</v>
      </c>
      <c r="L970" s="2">
        <f t="shared" si="46"/>
        <v>2019</v>
      </c>
      <c r="M970">
        <f t="shared" si="47"/>
        <v>5</v>
      </c>
    </row>
    <row r="971" spans="1:13" x14ac:dyDescent="0.35">
      <c r="A971" t="s">
        <v>771</v>
      </c>
      <c r="B971">
        <v>512105030</v>
      </c>
      <c r="C971">
        <v>155878</v>
      </c>
      <c r="D971" t="s">
        <v>1907</v>
      </c>
      <c r="E971" s="1">
        <v>43493.653055555558</v>
      </c>
      <c r="F971">
        <v>1</v>
      </c>
      <c r="G971" t="s">
        <v>225</v>
      </c>
      <c r="H971">
        <v>360</v>
      </c>
      <c r="I971" s="1">
        <v>43500.999305555553</v>
      </c>
      <c r="J971" s="2">
        <f t="shared" si="45"/>
        <v>1</v>
      </c>
      <c r="K971" s="2" t="str">
        <f>IFERROR(VLOOKUP(A971,Aux!A:B,2,0),"Outros")</f>
        <v>Hospitais</v>
      </c>
      <c r="L971" s="2">
        <f t="shared" si="46"/>
        <v>2019</v>
      </c>
      <c r="M971">
        <f t="shared" si="47"/>
        <v>5</v>
      </c>
    </row>
    <row r="972" spans="1:13" x14ac:dyDescent="0.35">
      <c r="A972" t="s">
        <v>60</v>
      </c>
      <c r="B972">
        <v>505456010</v>
      </c>
      <c r="C972">
        <v>155879</v>
      </c>
      <c r="D972" t="s">
        <v>1908</v>
      </c>
      <c r="E972" s="1">
        <v>43493.654965277776</v>
      </c>
      <c r="F972">
        <v>1</v>
      </c>
      <c r="G972" t="s">
        <v>62</v>
      </c>
      <c r="H972">
        <v>220</v>
      </c>
      <c r="I972" s="1">
        <v>43496.999305555553</v>
      </c>
      <c r="J972" s="2">
        <f t="shared" si="45"/>
        <v>1</v>
      </c>
      <c r="K972" s="2" t="str">
        <f>IFERROR(VLOOKUP(A972,Aux!A:B,2,0),"Outros")</f>
        <v>Municípios</v>
      </c>
      <c r="L972" s="2">
        <f t="shared" si="46"/>
        <v>2019</v>
      </c>
      <c r="M972">
        <f t="shared" si="47"/>
        <v>5</v>
      </c>
    </row>
    <row r="973" spans="1:13" x14ac:dyDescent="0.35">
      <c r="A973" t="s">
        <v>454</v>
      </c>
      <c r="B973">
        <v>503450189</v>
      </c>
      <c r="C973">
        <v>155880</v>
      </c>
      <c r="D973" t="s">
        <v>1856</v>
      </c>
      <c r="E973" s="1">
        <v>43493.656921296293</v>
      </c>
      <c r="F973">
        <v>13</v>
      </c>
      <c r="G973" t="s">
        <v>1857</v>
      </c>
      <c r="H973">
        <v>360</v>
      </c>
      <c r="I973" s="1">
        <v>43507.75</v>
      </c>
      <c r="J973" s="2">
        <f t="shared" si="45"/>
        <v>1</v>
      </c>
      <c r="K973" s="2" t="str">
        <f>IFERROR(VLOOKUP(A973,Aux!A:B,2,0),"Outros")</f>
        <v>Estradas</v>
      </c>
      <c r="L973" s="2">
        <f t="shared" si="46"/>
        <v>2019</v>
      </c>
      <c r="M973">
        <f t="shared" si="47"/>
        <v>5</v>
      </c>
    </row>
    <row r="974" spans="1:13" x14ac:dyDescent="0.35">
      <c r="A974" t="s">
        <v>275</v>
      </c>
      <c r="B974">
        <v>505187531</v>
      </c>
      <c r="C974">
        <v>155881</v>
      </c>
      <c r="D974" t="s">
        <v>1661</v>
      </c>
      <c r="E974" s="1">
        <v>43493.660949074074</v>
      </c>
      <c r="F974">
        <v>1</v>
      </c>
      <c r="G974" t="s">
        <v>277</v>
      </c>
      <c r="H974">
        <v>360</v>
      </c>
      <c r="I974" s="1">
        <v>43500.999305555553</v>
      </c>
      <c r="J974" s="2">
        <f t="shared" si="45"/>
        <v>1</v>
      </c>
      <c r="K974" s="2" t="str">
        <f>IFERROR(VLOOKUP(A974,Aux!A:B,2,0),"Outros")</f>
        <v>Municípios</v>
      </c>
      <c r="L974" s="2">
        <f t="shared" si="46"/>
        <v>2019</v>
      </c>
      <c r="M974">
        <f t="shared" si="47"/>
        <v>5</v>
      </c>
    </row>
    <row r="975" spans="1:13" x14ac:dyDescent="0.35">
      <c r="A975" t="s">
        <v>60</v>
      </c>
      <c r="B975">
        <v>505456010</v>
      </c>
      <c r="C975">
        <v>155882</v>
      </c>
      <c r="D975" t="s">
        <v>1592</v>
      </c>
      <c r="E975" s="1">
        <v>43493.666666666664</v>
      </c>
      <c r="F975">
        <v>1</v>
      </c>
      <c r="G975" t="s">
        <v>62</v>
      </c>
      <c r="H975">
        <v>360</v>
      </c>
      <c r="I975" s="1">
        <v>43495.999305555553</v>
      </c>
      <c r="J975" s="2">
        <f t="shared" si="45"/>
        <v>1</v>
      </c>
      <c r="K975" s="2" t="str">
        <f>IFERROR(VLOOKUP(A975,Aux!A:B,2,0),"Outros")</f>
        <v>Municípios</v>
      </c>
      <c r="L975" s="2">
        <f t="shared" si="46"/>
        <v>2019</v>
      </c>
      <c r="M975">
        <f t="shared" si="47"/>
        <v>5</v>
      </c>
    </row>
    <row r="976" spans="1:13" x14ac:dyDescent="0.35">
      <c r="A976" t="s">
        <v>771</v>
      </c>
      <c r="B976">
        <v>512105030</v>
      </c>
      <c r="C976">
        <v>155883</v>
      </c>
      <c r="D976" t="s">
        <v>1593</v>
      </c>
      <c r="E976" s="1">
        <v>43493.667395833334</v>
      </c>
      <c r="F976">
        <v>1</v>
      </c>
      <c r="G976" t="s">
        <v>225</v>
      </c>
      <c r="H976">
        <v>360</v>
      </c>
      <c r="I976" s="1">
        <v>43500.999305555553</v>
      </c>
      <c r="J976" s="2">
        <f t="shared" si="45"/>
        <v>1</v>
      </c>
      <c r="K976" s="2" t="str">
        <f>IFERROR(VLOOKUP(A976,Aux!A:B,2,0),"Outros")</f>
        <v>Hospitais</v>
      </c>
      <c r="L976" s="2">
        <f t="shared" si="46"/>
        <v>2019</v>
      </c>
      <c r="M976">
        <f t="shared" si="47"/>
        <v>5</v>
      </c>
    </row>
    <row r="977" spans="1:13" x14ac:dyDescent="0.35">
      <c r="A977" t="s">
        <v>105</v>
      </c>
      <c r="B977">
        <v>503311332</v>
      </c>
      <c r="C977">
        <v>155884</v>
      </c>
      <c r="D977" t="s">
        <v>1858</v>
      </c>
      <c r="E977" s="1">
        <v>43493.669814814813</v>
      </c>
      <c r="F977">
        <v>13</v>
      </c>
      <c r="G977" t="s">
        <v>259</v>
      </c>
      <c r="H977">
        <v>360</v>
      </c>
      <c r="I977" s="1">
        <v>43496.708333333336</v>
      </c>
      <c r="J977" s="2">
        <f t="shared" si="45"/>
        <v>1</v>
      </c>
      <c r="K977" s="2" t="str">
        <f>IFERROR(VLOOKUP(A977,Aux!A:B,2,0),"Outros")</f>
        <v>Municípios</v>
      </c>
      <c r="L977" s="2">
        <f t="shared" si="46"/>
        <v>2019</v>
      </c>
      <c r="M977">
        <f t="shared" si="47"/>
        <v>5</v>
      </c>
    </row>
    <row r="978" spans="1:13" x14ac:dyDescent="0.35">
      <c r="A978" t="s">
        <v>24</v>
      </c>
      <c r="B978">
        <v>508741823</v>
      </c>
      <c r="C978">
        <v>155885</v>
      </c>
      <c r="D978" t="s">
        <v>1956</v>
      </c>
      <c r="E978" s="1">
        <v>43493.670381944445</v>
      </c>
      <c r="F978">
        <v>13</v>
      </c>
      <c r="G978" t="s">
        <v>26</v>
      </c>
      <c r="H978">
        <v>340</v>
      </c>
      <c r="I978" s="1">
        <v>43506.999305555553</v>
      </c>
      <c r="J978" s="2">
        <f t="shared" si="45"/>
        <v>1</v>
      </c>
      <c r="K978" s="2" t="str">
        <f>IFERROR(VLOOKUP(A978,Aux!A:B,2,0),"Outros")</f>
        <v>Hospitais</v>
      </c>
      <c r="L978" s="2">
        <f t="shared" si="46"/>
        <v>2019</v>
      </c>
      <c r="M978">
        <f t="shared" si="47"/>
        <v>5</v>
      </c>
    </row>
    <row r="979" spans="1:13" x14ac:dyDescent="0.35">
      <c r="A979" t="s">
        <v>541</v>
      </c>
      <c r="B979">
        <v>506563774</v>
      </c>
      <c r="C979">
        <v>155886</v>
      </c>
      <c r="D979" t="s">
        <v>1391</v>
      </c>
      <c r="E979" s="1">
        <v>43493.670578703706</v>
      </c>
      <c r="F979">
        <v>1</v>
      </c>
      <c r="G979" t="s">
        <v>1038</v>
      </c>
      <c r="H979">
        <v>360</v>
      </c>
      <c r="I979" s="1">
        <v>43496.999305555553</v>
      </c>
      <c r="J979" s="2">
        <f t="shared" si="45"/>
        <v>1</v>
      </c>
      <c r="K979" s="2" t="str">
        <f>IFERROR(VLOOKUP(A979,Aux!A:B,2,0),"Outros")</f>
        <v>Municípios</v>
      </c>
      <c r="L979" s="2">
        <f t="shared" si="46"/>
        <v>2019</v>
      </c>
      <c r="M979">
        <f t="shared" si="47"/>
        <v>5</v>
      </c>
    </row>
    <row r="980" spans="1:13" x14ac:dyDescent="0.35">
      <c r="A980" t="s">
        <v>461</v>
      </c>
      <c r="B980">
        <v>511010435</v>
      </c>
      <c r="C980">
        <v>155887</v>
      </c>
      <c r="D980" t="s">
        <v>1594</v>
      </c>
      <c r="E980" s="1">
        <v>43493.681875000002</v>
      </c>
      <c r="F980">
        <v>5</v>
      </c>
      <c r="G980" t="s">
        <v>595</v>
      </c>
      <c r="H980">
        <v>5</v>
      </c>
      <c r="I980" s="1">
        <v>25569.999305555557</v>
      </c>
      <c r="J980" s="2">
        <f t="shared" si="45"/>
        <v>1</v>
      </c>
      <c r="K980" s="2" t="str">
        <f>IFERROR(VLOOKUP(A980,Aux!A:B,2,0),"Outros")</f>
        <v>Outros</v>
      </c>
      <c r="L980" s="2">
        <f t="shared" si="46"/>
        <v>2019</v>
      </c>
      <c r="M980">
        <f t="shared" si="47"/>
        <v>5</v>
      </c>
    </row>
    <row r="981" spans="1:13" x14ac:dyDescent="0.35">
      <c r="A981" t="s">
        <v>24</v>
      </c>
      <c r="B981">
        <v>508741823</v>
      </c>
      <c r="C981">
        <v>155888</v>
      </c>
      <c r="D981" t="s">
        <v>1041</v>
      </c>
      <c r="E981" s="1">
        <v>43493.684351851851</v>
      </c>
      <c r="F981">
        <v>13</v>
      </c>
      <c r="G981" t="s">
        <v>26</v>
      </c>
      <c r="H981">
        <v>340</v>
      </c>
      <c r="I981" s="1">
        <v>43499.75</v>
      </c>
      <c r="J981" s="2">
        <f t="shared" si="45"/>
        <v>1</v>
      </c>
      <c r="K981" s="2" t="str">
        <f>IFERROR(VLOOKUP(A981,Aux!A:B,2,0),"Outros")</f>
        <v>Hospitais</v>
      </c>
      <c r="L981" s="2">
        <f t="shared" si="46"/>
        <v>2019</v>
      </c>
      <c r="M981">
        <f t="shared" si="47"/>
        <v>5</v>
      </c>
    </row>
    <row r="982" spans="1:13" x14ac:dyDescent="0.35">
      <c r="A982" t="s">
        <v>41</v>
      </c>
      <c r="B982">
        <v>500192855</v>
      </c>
      <c r="C982">
        <v>155889</v>
      </c>
      <c r="E982" s="1">
        <v>43493.687824074077</v>
      </c>
      <c r="F982">
        <v>13</v>
      </c>
      <c r="G982" t="s">
        <v>33</v>
      </c>
      <c r="H982">
        <v>400</v>
      </c>
      <c r="J982" s="2">
        <f t="shared" si="45"/>
        <v>1</v>
      </c>
      <c r="K982" s="2" t="str">
        <f>IFERROR(VLOOKUP(A982,Aux!A:B,2,0),"Outros")</f>
        <v>Transportes</v>
      </c>
      <c r="L982" s="2">
        <f t="shared" si="46"/>
        <v>2019</v>
      </c>
      <c r="M982">
        <f t="shared" si="47"/>
        <v>5</v>
      </c>
    </row>
    <row r="983" spans="1:13" x14ac:dyDescent="0.35">
      <c r="A983" t="s">
        <v>71</v>
      </c>
      <c r="B983">
        <v>500051054</v>
      </c>
      <c r="C983">
        <v>155890</v>
      </c>
      <c r="D983" t="s">
        <v>1392</v>
      </c>
      <c r="E983" s="1">
        <v>43493.688773148147</v>
      </c>
      <c r="F983">
        <v>3</v>
      </c>
      <c r="G983" t="s">
        <v>243</v>
      </c>
      <c r="H983">
        <v>340</v>
      </c>
      <c r="I983" s="1">
        <v>43538.791666666664</v>
      </c>
      <c r="J983" s="2">
        <f t="shared" si="45"/>
        <v>1</v>
      </c>
      <c r="K983" s="2" t="str">
        <f>IFERROR(VLOOKUP(A983,Aux!A:B,2,0),"Outros")</f>
        <v>Municípios</v>
      </c>
      <c r="L983" s="2">
        <f t="shared" si="46"/>
        <v>2019</v>
      </c>
      <c r="M983">
        <f t="shared" si="47"/>
        <v>5</v>
      </c>
    </row>
    <row r="984" spans="1:13" x14ac:dyDescent="0.35">
      <c r="A984" t="s">
        <v>1595</v>
      </c>
      <c r="B984">
        <v>501422587</v>
      </c>
      <c r="C984">
        <v>155891</v>
      </c>
      <c r="D984" t="s">
        <v>1596</v>
      </c>
      <c r="E984" s="1">
        <v>43493.695706018516</v>
      </c>
      <c r="F984">
        <v>3</v>
      </c>
      <c r="G984" t="s">
        <v>1156</v>
      </c>
      <c r="H984">
        <v>340</v>
      </c>
      <c r="I984" s="1">
        <v>43648.708333333336</v>
      </c>
      <c r="J984" s="2">
        <f t="shared" si="45"/>
        <v>1</v>
      </c>
      <c r="K984" s="2" t="str">
        <f>IFERROR(VLOOKUP(A984,Aux!A:B,2,0),"Outros")</f>
        <v>Outros</v>
      </c>
      <c r="L984" s="2">
        <f t="shared" si="46"/>
        <v>2019</v>
      </c>
      <c r="M984">
        <f t="shared" si="47"/>
        <v>5</v>
      </c>
    </row>
    <row r="985" spans="1:13" x14ac:dyDescent="0.35">
      <c r="A985" t="s">
        <v>88</v>
      </c>
      <c r="B985">
        <v>506624200</v>
      </c>
      <c r="C985">
        <v>155892</v>
      </c>
      <c r="D985" t="s">
        <v>1662</v>
      </c>
      <c r="E985" s="1">
        <v>43493.696076388886</v>
      </c>
      <c r="F985">
        <v>1</v>
      </c>
      <c r="G985" t="s">
        <v>33</v>
      </c>
      <c r="H985">
        <v>360</v>
      </c>
      <c r="I985" s="1">
        <v>43495.708333333336</v>
      </c>
      <c r="J985" s="2">
        <f t="shared" si="45"/>
        <v>1</v>
      </c>
      <c r="K985" s="2" t="str">
        <f>IFERROR(VLOOKUP(A985,Aux!A:B,2,0),"Outros")</f>
        <v>Municípios</v>
      </c>
      <c r="L985" s="2">
        <f t="shared" si="46"/>
        <v>2019</v>
      </c>
      <c r="M985">
        <f t="shared" si="47"/>
        <v>5</v>
      </c>
    </row>
    <row r="986" spans="1:13" x14ac:dyDescent="0.35">
      <c r="A986" t="s">
        <v>54</v>
      </c>
      <c r="B986">
        <v>508345464</v>
      </c>
      <c r="C986">
        <v>155893</v>
      </c>
      <c r="D986" t="s">
        <v>1597</v>
      </c>
      <c r="E986" s="1">
        <v>43493.716446759259</v>
      </c>
      <c r="F986">
        <v>3</v>
      </c>
      <c r="G986" t="s">
        <v>1598</v>
      </c>
      <c r="H986">
        <v>360</v>
      </c>
      <c r="I986" s="1">
        <v>43515.666666666664</v>
      </c>
      <c r="J986" s="2">
        <f t="shared" si="45"/>
        <v>1</v>
      </c>
      <c r="K986" s="2" t="str">
        <f>IFERROR(VLOOKUP(A986,Aux!A:B,2,0),"Outros")</f>
        <v>Outros</v>
      </c>
      <c r="L986" s="2">
        <f t="shared" si="46"/>
        <v>2019</v>
      </c>
      <c r="M986">
        <f t="shared" si="47"/>
        <v>5</v>
      </c>
    </row>
    <row r="987" spans="1:13" x14ac:dyDescent="0.35">
      <c r="A987" t="s">
        <v>12</v>
      </c>
      <c r="B987">
        <v>508481287</v>
      </c>
      <c r="C987">
        <v>155894</v>
      </c>
      <c r="D987" t="s">
        <v>1255</v>
      </c>
      <c r="E987" s="1">
        <v>43493.72084490741</v>
      </c>
      <c r="F987">
        <v>1</v>
      </c>
      <c r="G987" t="s">
        <v>14</v>
      </c>
      <c r="H987">
        <v>360</v>
      </c>
      <c r="I987" s="1">
        <v>43497.708333333336</v>
      </c>
      <c r="J987" s="2">
        <f t="shared" si="45"/>
        <v>1</v>
      </c>
      <c r="K987" s="2" t="str">
        <f>IFERROR(VLOOKUP(A987,Aux!A:B,2,0),"Outros")</f>
        <v>Hospitais</v>
      </c>
      <c r="L987" s="2">
        <f t="shared" si="46"/>
        <v>2019</v>
      </c>
      <c r="M987">
        <f t="shared" si="47"/>
        <v>5</v>
      </c>
    </row>
    <row r="988" spans="1:13" x14ac:dyDescent="0.35">
      <c r="A988" t="s">
        <v>41</v>
      </c>
      <c r="B988">
        <v>500192855</v>
      </c>
      <c r="C988">
        <v>155895</v>
      </c>
      <c r="D988" t="s">
        <v>1393</v>
      </c>
      <c r="E988" s="1">
        <v>43493.727071759262</v>
      </c>
      <c r="F988">
        <v>1</v>
      </c>
      <c r="G988" t="s">
        <v>33</v>
      </c>
      <c r="H988">
        <v>360</v>
      </c>
      <c r="I988" s="1">
        <v>43508.999305555553</v>
      </c>
      <c r="J988" s="2">
        <f t="shared" si="45"/>
        <v>1</v>
      </c>
      <c r="K988" s="2" t="str">
        <f>IFERROR(VLOOKUP(A988,Aux!A:B,2,0),"Outros")</f>
        <v>Transportes</v>
      </c>
      <c r="L988" s="2">
        <f t="shared" si="46"/>
        <v>2019</v>
      </c>
      <c r="M988">
        <f t="shared" si="47"/>
        <v>5</v>
      </c>
    </row>
    <row r="989" spans="1:13" x14ac:dyDescent="0.35">
      <c r="A989" t="s">
        <v>213</v>
      </c>
      <c r="B989">
        <v>512012814</v>
      </c>
      <c r="C989">
        <v>155896</v>
      </c>
      <c r="E989" s="1">
        <v>43493.750567129631</v>
      </c>
      <c r="F989">
        <v>1</v>
      </c>
      <c r="G989" t="s">
        <v>33</v>
      </c>
      <c r="H989">
        <v>400</v>
      </c>
      <c r="J989" s="2">
        <f t="shared" si="45"/>
        <v>1</v>
      </c>
      <c r="K989" s="2" t="str">
        <f>IFERROR(VLOOKUP(A989,Aux!A:B,2,0),"Outros")</f>
        <v>Municípios</v>
      </c>
      <c r="L989" s="2">
        <f t="shared" si="46"/>
        <v>2019</v>
      </c>
      <c r="M989">
        <f t="shared" si="47"/>
        <v>5</v>
      </c>
    </row>
    <row r="990" spans="1:13" x14ac:dyDescent="0.35">
      <c r="A990" t="s">
        <v>1042</v>
      </c>
      <c r="B990">
        <v>506087000</v>
      </c>
      <c r="C990">
        <v>155897</v>
      </c>
      <c r="E990" s="1">
        <v>43493.772083333337</v>
      </c>
      <c r="F990">
        <v>3</v>
      </c>
      <c r="G990" t="s">
        <v>33</v>
      </c>
      <c r="H990">
        <v>400</v>
      </c>
      <c r="J990" s="2">
        <f t="shared" si="45"/>
        <v>1</v>
      </c>
      <c r="K990" s="2" t="str">
        <f>IFERROR(VLOOKUP(A990,Aux!A:B,2,0),"Outros")</f>
        <v>Municípios</v>
      </c>
      <c r="L990" s="2">
        <f t="shared" si="46"/>
        <v>2019</v>
      </c>
      <c r="M990">
        <f t="shared" si="47"/>
        <v>5</v>
      </c>
    </row>
    <row r="991" spans="1:13" x14ac:dyDescent="0.35">
      <c r="A991" t="s">
        <v>140</v>
      </c>
      <c r="B991">
        <v>506614913</v>
      </c>
      <c r="C991">
        <v>155898</v>
      </c>
      <c r="E991" s="1">
        <v>43493.794050925928</v>
      </c>
      <c r="F991">
        <v>6</v>
      </c>
      <c r="H991">
        <v>1</v>
      </c>
      <c r="J991" s="2">
        <f t="shared" si="45"/>
        <v>1</v>
      </c>
      <c r="K991" s="2" t="str">
        <f>IFERROR(VLOOKUP(A991,Aux!A:B,2,0),"Outros")</f>
        <v>Municípios</v>
      </c>
      <c r="L991" s="2">
        <f t="shared" si="46"/>
        <v>2019</v>
      </c>
      <c r="M991">
        <f t="shared" si="47"/>
        <v>5</v>
      </c>
    </row>
    <row r="992" spans="1:13" x14ac:dyDescent="0.35">
      <c r="A992" t="s">
        <v>12</v>
      </c>
      <c r="B992">
        <v>508481287</v>
      </c>
      <c r="C992">
        <v>155907</v>
      </c>
      <c r="D992" t="s">
        <v>1909</v>
      </c>
      <c r="E992" s="1">
        <v>43494.374166666668</v>
      </c>
      <c r="F992">
        <v>1</v>
      </c>
      <c r="G992" t="s">
        <v>14</v>
      </c>
      <c r="H992">
        <v>360</v>
      </c>
      <c r="I992" s="1">
        <v>43497.708333333336</v>
      </c>
      <c r="J992" s="2">
        <f t="shared" si="45"/>
        <v>1</v>
      </c>
      <c r="K992" s="2" t="str">
        <f>IFERROR(VLOOKUP(A992,Aux!A:B,2,0),"Outros")</f>
        <v>Hospitais</v>
      </c>
      <c r="L992" s="2">
        <f t="shared" si="46"/>
        <v>2019</v>
      </c>
      <c r="M992">
        <f t="shared" si="47"/>
        <v>5</v>
      </c>
    </row>
    <row r="993" spans="1:13" x14ac:dyDescent="0.35">
      <c r="A993" t="s">
        <v>48</v>
      </c>
      <c r="B993">
        <v>503035416</v>
      </c>
      <c r="C993">
        <v>155908</v>
      </c>
      <c r="D993" t="s">
        <v>1394</v>
      </c>
      <c r="E993" s="1">
        <v>43494.37572916667</v>
      </c>
      <c r="F993">
        <v>1</v>
      </c>
      <c r="G993" t="s">
        <v>33</v>
      </c>
      <c r="H993">
        <v>360</v>
      </c>
      <c r="I993" s="1">
        <v>43497.708333333336</v>
      </c>
      <c r="J993" s="2">
        <f t="shared" si="45"/>
        <v>1</v>
      </c>
      <c r="K993" s="2" t="str">
        <f>IFERROR(VLOOKUP(A993,Aux!A:B,2,0),"Outros")</f>
        <v>Hospitais</v>
      </c>
      <c r="L993" s="2">
        <f t="shared" si="46"/>
        <v>2019</v>
      </c>
      <c r="M993">
        <f t="shared" si="47"/>
        <v>5</v>
      </c>
    </row>
    <row r="994" spans="1:13" x14ac:dyDescent="0.35">
      <c r="A994" t="s">
        <v>12</v>
      </c>
      <c r="B994">
        <v>508481287</v>
      </c>
      <c r="C994">
        <v>155909</v>
      </c>
      <c r="D994" t="s">
        <v>1910</v>
      </c>
      <c r="E994" s="1">
        <v>43494.382719907408</v>
      </c>
      <c r="F994">
        <v>3</v>
      </c>
      <c r="G994" t="s">
        <v>14</v>
      </c>
      <c r="H994">
        <v>360</v>
      </c>
      <c r="I994" s="1">
        <v>43524.708333333336</v>
      </c>
      <c r="J994" s="2">
        <f t="shared" si="45"/>
        <v>1</v>
      </c>
      <c r="K994" s="2" t="str">
        <f>IFERROR(VLOOKUP(A994,Aux!A:B,2,0),"Outros")</f>
        <v>Hospitais</v>
      </c>
      <c r="L994" s="2">
        <f t="shared" si="46"/>
        <v>2019</v>
      </c>
      <c r="M994">
        <f t="shared" si="47"/>
        <v>5</v>
      </c>
    </row>
    <row r="995" spans="1:13" x14ac:dyDescent="0.35">
      <c r="A995" t="s">
        <v>63</v>
      </c>
      <c r="B995">
        <v>502098139</v>
      </c>
      <c r="C995">
        <v>155910</v>
      </c>
      <c r="D995" t="s">
        <v>1104</v>
      </c>
      <c r="E995" s="1">
        <v>43494.38449074074</v>
      </c>
      <c r="F995">
        <v>13</v>
      </c>
      <c r="G995" t="s">
        <v>75</v>
      </c>
      <c r="H995">
        <v>360</v>
      </c>
      <c r="I995" s="1">
        <v>43503.75</v>
      </c>
      <c r="J995" s="2">
        <f t="shared" si="45"/>
        <v>1</v>
      </c>
      <c r="K995" s="2" t="str">
        <f>IFERROR(VLOOKUP(A995,Aux!A:B,2,0),"Outros")</f>
        <v>Municípios</v>
      </c>
      <c r="L995" s="2">
        <f t="shared" si="46"/>
        <v>2019</v>
      </c>
      <c r="M995">
        <f t="shared" si="47"/>
        <v>5</v>
      </c>
    </row>
    <row r="996" spans="1:13" x14ac:dyDescent="0.35">
      <c r="A996" t="s">
        <v>677</v>
      </c>
      <c r="B996">
        <v>507957547</v>
      </c>
      <c r="C996">
        <v>155911</v>
      </c>
      <c r="E996" s="1">
        <v>43494.388599537036</v>
      </c>
      <c r="F996">
        <v>1</v>
      </c>
      <c r="H996">
        <v>1</v>
      </c>
      <c r="J996" s="2">
        <f t="shared" si="45"/>
        <v>1</v>
      </c>
      <c r="K996" s="2" t="str">
        <f>IFERROR(VLOOKUP(A996,Aux!A:B,2,0),"Outros")</f>
        <v>Outros</v>
      </c>
      <c r="L996" s="2">
        <f t="shared" si="46"/>
        <v>2019</v>
      </c>
      <c r="M996">
        <f t="shared" si="47"/>
        <v>5</v>
      </c>
    </row>
    <row r="997" spans="1:13" x14ac:dyDescent="0.35">
      <c r="A997" t="s">
        <v>48</v>
      </c>
      <c r="B997">
        <v>503035416</v>
      </c>
      <c r="C997">
        <v>155913</v>
      </c>
      <c r="D997" t="s">
        <v>1514</v>
      </c>
      <c r="E997" s="1">
        <v>43494.402638888889</v>
      </c>
      <c r="F997">
        <v>1</v>
      </c>
      <c r="G997" t="s">
        <v>50</v>
      </c>
      <c r="H997">
        <v>360</v>
      </c>
      <c r="I997" s="1">
        <v>43497.708333333336</v>
      </c>
      <c r="J997" s="2">
        <f t="shared" si="45"/>
        <v>1</v>
      </c>
      <c r="K997" s="2" t="str">
        <f>IFERROR(VLOOKUP(A997,Aux!A:B,2,0),"Outros")</f>
        <v>Hospitais</v>
      </c>
      <c r="L997" s="2">
        <f t="shared" si="46"/>
        <v>2019</v>
      </c>
      <c r="M997">
        <f t="shared" si="47"/>
        <v>5</v>
      </c>
    </row>
    <row r="998" spans="1:13" x14ac:dyDescent="0.35">
      <c r="A998" t="s">
        <v>289</v>
      </c>
      <c r="B998">
        <v>512103097</v>
      </c>
      <c r="C998">
        <v>155914</v>
      </c>
      <c r="D998" t="s">
        <v>1721</v>
      </c>
      <c r="E998" s="1">
        <v>43494.403425925928</v>
      </c>
      <c r="F998">
        <v>1</v>
      </c>
      <c r="G998" t="s">
        <v>1722</v>
      </c>
      <c r="H998">
        <v>340</v>
      </c>
      <c r="I998" s="1">
        <v>43502.999305555553</v>
      </c>
      <c r="J998" s="2">
        <f t="shared" si="45"/>
        <v>1</v>
      </c>
      <c r="K998" s="2" t="str">
        <f>IFERROR(VLOOKUP(A998,Aux!A:B,2,0),"Outros")</f>
        <v>Hospitais</v>
      </c>
      <c r="L998" s="2">
        <f t="shared" si="46"/>
        <v>2019</v>
      </c>
      <c r="M998">
        <f t="shared" si="47"/>
        <v>5</v>
      </c>
    </row>
    <row r="999" spans="1:13" x14ac:dyDescent="0.35">
      <c r="A999" t="s">
        <v>112</v>
      </c>
      <c r="B999">
        <v>501144218</v>
      </c>
      <c r="C999">
        <v>155915</v>
      </c>
      <c r="D999" t="s">
        <v>1521</v>
      </c>
      <c r="E999" s="1">
        <v>43494.407187500001</v>
      </c>
      <c r="F999">
        <v>1</v>
      </c>
      <c r="G999" t="s">
        <v>114</v>
      </c>
      <c r="H999">
        <v>340</v>
      </c>
      <c r="I999" s="1">
        <v>43505.75</v>
      </c>
      <c r="J999" s="2">
        <f t="shared" si="45"/>
        <v>1</v>
      </c>
      <c r="K999" s="2" t="str">
        <f>IFERROR(VLOOKUP(A999,Aux!A:B,2,0),"Outros")</f>
        <v>Municípios</v>
      </c>
      <c r="L999" s="2">
        <f t="shared" si="46"/>
        <v>2019</v>
      </c>
      <c r="M999">
        <f t="shared" si="47"/>
        <v>5</v>
      </c>
    </row>
    <row r="1000" spans="1:13" x14ac:dyDescent="0.35">
      <c r="A1000" t="s">
        <v>628</v>
      </c>
      <c r="B1000">
        <v>501258027</v>
      </c>
      <c r="C1000">
        <v>155916</v>
      </c>
      <c r="D1000" t="s">
        <v>1321</v>
      </c>
      <c r="E1000" s="1">
        <v>43494.420092592591</v>
      </c>
      <c r="F1000">
        <v>13</v>
      </c>
      <c r="G1000" t="s">
        <v>759</v>
      </c>
      <c r="H1000">
        <v>340</v>
      </c>
      <c r="I1000" s="1">
        <v>43507.999305555553</v>
      </c>
      <c r="J1000" s="2">
        <f t="shared" si="45"/>
        <v>1</v>
      </c>
      <c r="K1000" s="2" t="str">
        <f>IFERROR(VLOOKUP(A1000,Aux!A:B,2,0),"Outros")</f>
        <v>Municípios</v>
      </c>
      <c r="L1000" s="2">
        <f t="shared" si="46"/>
        <v>2019</v>
      </c>
      <c r="M1000">
        <f t="shared" si="47"/>
        <v>5</v>
      </c>
    </row>
    <row r="1001" spans="1:13" x14ac:dyDescent="0.35">
      <c r="A1001" t="s">
        <v>48</v>
      </c>
      <c r="B1001">
        <v>503035416</v>
      </c>
      <c r="C1001">
        <v>155917</v>
      </c>
      <c r="D1001" t="s">
        <v>1448</v>
      </c>
      <c r="E1001" s="1">
        <v>43494.421539351853</v>
      </c>
      <c r="F1001">
        <v>1</v>
      </c>
      <c r="G1001" t="s">
        <v>33</v>
      </c>
      <c r="H1001">
        <v>360</v>
      </c>
      <c r="I1001" s="1">
        <v>43497.708333333336</v>
      </c>
      <c r="J1001" s="2">
        <f t="shared" si="45"/>
        <v>1</v>
      </c>
      <c r="K1001" s="2" t="str">
        <f>IFERROR(VLOOKUP(A1001,Aux!A:B,2,0),"Outros")</f>
        <v>Hospitais</v>
      </c>
      <c r="L1001" s="2">
        <f t="shared" si="46"/>
        <v>2019</v>
      </c>
      <c r="M1001">
        <f t="shared" si="47"/>
        <v>5</v>
      </c>
    </row>
    <row r="1002" spans="1:13" x14ac:dyDescent="0.35">
      <c r="A1002" t="s">
        <v>165</v>
      </c>
      <c r="B1002">
        <v>600084892</v>
      </c>
      <c r="C1002">
        <v>155918</v>
      </c>
      <c r="D1002" t="s">
        <v>1723</v>
      </c>
      <c r="E1002" s="1">
        <v>43494.423692129632</v>
      </c>
      <c r="F1002">
        <v>13</v>
      </c>
      <c r="G1002" t="s">
        <v>1724</v>
      </c>
      <c r="H1002">
        <v>340</v>
      </c>
      <c r="I1002" s="1">
        <v>43501.999305555553</v>
      </c>
      <c r="J1002" s="2">
        <f t="shared" si="45"/>
        <v>1</v>
      </c>
      <c r="K1002" s="2" t="str">
        <f>IFERROR(VLOOKUP(A1002,Aux!A:B,2,0),"Outros")</f>
        <v>Outros</v>
      </c>
      <c r="L1002" s="2">
        <f t="shared" si="46"/>
        <v>2019</v>
      </c>
      <c r="M1002">
        <f t="shared" si="47"/>
        <v>5</v>
      </c>
    </row>
    <row r="1003" spans="1:13" x14ac:dyDescent="0.35">
      <c r="A1003" t="s">
        <v>308</v>
      </c>
      <c r="B1003">
        <v>504884620</v>
      </c>
      <c r="C1003">
        <v>155919</v>
      </c>
      <c r="E1003" s="1">
        <v>43494.424687500003</v>
      </c>
      <c r="F1003">
        <v>13</v>
      </c>
      <c r="H1003">
        <v>400</v>
      </c>
      <c r="J1003" s="2">
        <f t="shared" si="45"/>
        <v>1</v>
      </c>
      <c r="K1003" s="2" t="str">
        <f>IFERROR(VLOOKUP(A1003,Aux!A:B,2,0),"Outros")</f>
        <v>Municípios</v>
      </c>
      <c r="L1003" s="2">
        <f t="shared" si="46"/>
        <v>2019</v>
      </c>
      <c r="M1003">
        <f t="shared" si="47"/>
        <v>5</v>
      </c>
    </row>
    <row r="1004" spans="1:13" x14ac:dyDescent="0.35">
      <c r="A1004" t="s">
        <v>308</v>
      </c>
      <c r="B1004">
        <v>504884620</v>
      </c>
      <c r="C1004">
        <v>155920</v>
      </c>
      <c r="D1004" t="s">
        <v>1599</v>
      </c>
      <c r="E1004" s="1">
        <v>43494.425104166665</v>
      </c>
      <c r="F1004">
        <v>13</v>
      </c>
      <c r="G1004" t="s">
        <v>1600</v>
      </c>
      <c r="H1004">
        <v>340</v>
      </c>
      <c r="I1004" s="1">
        <v>43528.708333333336</v>
      </c>
      <c r="J1004" s="2">
        <f t="shared" si="45"/>
        <v>1</v>
      </c>
      <c r="K1004" s="2" t="str">
        <f>IFERROR(VLOOKUP(A1004,Aux!A:B,2,0),"Outros")</f>
        <v>Municípios</v>
      </c>
      <c r="L1004" s="2">
        <f t="shared" si="46"/>
        <v>2019</v>
      </c>
      <c r="M1004">
        <f t="shared" si="47"/>
        <v>5</v>
      </c>
    </row>
    <row r="1005" spans="1:13" x14ac:dyDescent="0.35">
      <c r="A1005" t="s">
        <v>48</v>
      </c>
      <c r="B1005">
        <v>503035416</v>
      </c>
      <c r="C1005">
        <v>155921</v>
      </c>
      <c r="D1005" t="s">
        <v>1725</v>
      </c>
      <c r="E1005" s="1">
        <v>43494.434004629627</v>
      </c>
      <c r="F1005">
        <v>1</v>
      </c>
      <c r="G1005" t="s">
        <v>33</v>
      </c>
      <c r="H1005">
        <v>340</v>
      </c>
      <c r="I1005" s="1">
        <v>43495.708333333336</v>
      </c>
      <c r="J1005" s="2">
        <f t="shared" si="45"/>
        <v>1</v>
      </c>
      <c r="K1005" s="2" t="str">
        <f>IFERROR(VLOOKUP(A1005,Aux!A:B,2,0),"Outros")</f>
        <v>Hospitais</v>
      </c>
      <c r="L1005" s="2">
        <f t="shared" si="46"/>
        <v>2019</v>
      </c>
      <c r="M1005">
        <f t="shared" si="47"/>
        <v>5</v>
      </c>
    </row>
    <row r="1006" spans="1:13" x14ac:dyDescent="0.35">
      <c r="A1006" t="s">
        <v>389</v>
      </c>
      <c r="B1006">
        <v>506722422</v>
      </c>
      <c r="C1006">
        <v>155922</v>
      </c>
      <c r="E1006" s="1">
        <v>43494.443437499998</v>
      </c>
      <c r="F1006">
        <v>14</v>
      </c>
      <c r="H1006">
        <v>400</v>
      </c>
      <c r="J1006" s="2">
        <f t="shared" si="45"/>
        <v>1</v>
      </c>
      <c r="K1006" s="2" t="str">
        <f>IFERROR(VLOOKUP(A1006,Aux!A:B,2,0),"Outros")</f>
        <v>Municípios</v>
      </c>
      <c r="L1006" s="2">
        <f t="shared" si="46"/>
        <v>2019</v>
      </c>
      <c r="M1006">
        <f t="shared" si="47"/>
        <v>5</v>
      </c>
    </row>
    <row r="1007" spans="1:13" x14ac:dyDescent="0.35">
      <c r="A1007" t="s">
        <v>133</v>
      </c>
      <c r="B1007">
        <v>503539473</v>
      </c>
      <c r="C1007">
        <v>155923</v>
      </c>
      <c r="D1007" t="s">
        <v>1911</v>
      </c>
      <c r="E1007" s="1">
        <v>43494.443553240744</v>
      </c>
      <c r="F1007">
        <v>3</v>
      </c>
      <c r="G1007" t="s">
        <v>135</v>
      </c>
      <c r="H1007">
        <v>360</v>
      </c>
      <c r="I1007" s="1">
        <v>43501.999305555553</v>
      </c>
      <c r="J1007" s="2">
        <f t="shared" si="45"/>
        <v>1</v>
      </c>
      <c r="K1007" s="2" t="str">
        <f>IFERROR(VLOOKUP(A1007,Aux!A:B,2,0),"Outros")</f>
        <v>Municípios</v>
      </c>
      <c r="L1007" s="2">
        <f t="shared" si="46"/>
        <v>2019</v>
      </c>
      <c r="M1007">
        <f t="shared" si="47"/>
        <v>5</v>
      </c>
    </row>
    <row r="1008" spans="1:13" x14ac:dyDescent="0.35">
      <c r="A1008" t="s">
        <v>465</v>
      </c>
      <c r="B1008">
        <v>600084779</v>
      </c>
      <c r="C1008">
        <v>155924</v>
      </c>
      <c r="E1008" s="1">
        <v>43494.443749999999</v>
      </c>
      <c r="F1008">
        <v>13</v>
      </c>
      <c r="H1008">
        <v>400</v>
      </c>
      <c r="J1008" s="2">
        <f t="shared" si="45"/>
        <v>1</v>
      </c>
      <c r="K1008" s="2" t="str">
        <f>IFERROR(VLOOKUP(A1008,Aux!A:B,2,0),"Outros")</f>
        <v>Outros</v>
      </c>
      <c r="L1008" s="2">
        <f t="shared" si="46"/>
        <v>2019</v>
      </c>
      <c r="M1008">
        <f t="shared" si="47"/>
        <v>5</v>
      </c>
    </row>
    <row r="1009" spans="1:13" x14ac:dyDescent="0.35">
      <c r="A1009" t="s">
        <v>465</v>
      </c>
      <c r="B1009">
        <v>600084779</v>
      </c>
      <c r="C1009">
        <v>155925</v>
      </c>
      <c r="D1009" t="s">
        <v>1322</v>
      </c>
      <c r="E1009" s="1">
        <v>43494.445625</v>
      </c>
      <c r="F1009">
        <v>5</v>
      </c>
      <c r="G1009" t="s">
        <v>33</v>
      </c>
      <c r="H1009">
        <v>340</v>
      </c>
      <c r="I1009" s="1">
        <v>43514.708333333336</v>
      </c>
      <c r="J1009" s="2">
        <f t="shared" si="45"/>
        <v>1</v>
      </c>
      <c r="K1009" s="2" t="str">
        <f>IFERROR(VLOOKUP(A1009,Aux!A:B,2,0),"Outros")</f>
        <v>Outros</v>
      </c>
      <c r="L1009" s="2">
        <f t="shared" si="46"/>
        <v>2019</v>
      </c>
      <c r="M1009">
        <f t="shared" si="47"/>
        <v>5</v>
      </c>
    </row>
    <row r="1010" spans="1:13" x14ac:dyDescent="0.35">
      <c r="A1010" t="s">
        <v>802</v>
      </c>
      <c r="B1010">
        <v>510148921</v>
      </c>
      <c r="C1010">
        <v>155926</v>
      </c>
      <c r="D1010" t="s">
        <v>1912</v>
      </c>
      <c r="E1010" s="1">
        <v>43494.44599537037</v>
      </c>
      <c r="F1010">
        <v>4</v>
      </c>
      <c r="G1010" t="s">
        <v>356</v>
      </c>
      <c r="H1010">
        <v>340</v>
      </c>
      <c r="I1010" s="1">
        <v>43499.999305555553</v>
      </c>
      <c r="J1010" s="2">
        <f t="shared" si="45"/>
        <v>1</v>
      </c>
      <c r="K1010" s="2" t="str">
        <f>IFERROR(VLOOKUP(A1010,Aux!A:B,2,0),"Outros")</f>
        <v>Outros</v>
      </c>
      <c r="L1010" s="2">
        <f t="shared" si="46"/>
        <v>2019</v>
      </c>
      <c r="M1010">
        <f t="shared" si="47"/>
        <v>5</v>
      </c>
    </row>
    <row r="1011" spans="1:13" x14ac:dyDescent="0.35">
      <c r="A1011" t="s">
        <v>474</v>
      </c>
      <c r="B1011">
        <v>504394029</v>
      </c>
      <c r="C1011">
        <v>155927</v>
      </c>
      <c r="E1011" s="1">
        <v>43494.446851851855</v>
      </c>
      <c r="F1011">
        <v>6</v>
      </c>
      <c r="H1011">
        <v>400</v>
      </c>
      <c r="J1011" s="2">
        <f t="shared" si="45"/>
        <v>1</v>
      </c>
      <c r="K1011" s="2" t="str">
        <f>IFERROR(VLOOKUP(A1011,Aux!A:B,2,0),"Outros")</f>
        <v>Outros</v>
      </c>
      <c r="L1011" s="2">
        <f t="shared" si="46"/>
        <v>2019</v>
      </c>
      <c r="M1011">
        <f t="shared" si="47"/>
        <v>5</v>
      </c>
    </row>
    <row r="1012" spans="1:13" x14ac:dyDescent="0.35">
      <c r="A1012" t="s">
        <v>308</v>
      </c>
      <c r="B1012">
        <v>504884620</v>
      </c>
      <c r="C1012">
        <v>155928</v>
      </c>
      <c r="E1012" s="1">
        <v>43494.446157407408</v>
      </c>
      <c r="F1012">
        <v>13</v>
      </c>
      <c r="H1012">
        <v>400</v>
      </c>
      <c r="J1012" s="2">
        <f t="shared" si="45"/>
        <v>1</v>
      </c>
      <c r="K1012" s="2" t="str">
        <f>IFERROR(VLOOKUP(A1012,Aux!A:B,2,0),"Outros")</f>
        <v>Municípios</v>
      </c>
      <c r="L1012" s="2">
        <f t="shared" si="46"/>
        <v>2019</v>
      </c>
      <c r="M1012">
        <f t="shared" si="47"/>
        <v>5</v>
      </c>
    </row>
    <row r="1013" spans="1:13" x14ac:dyDescent="0.35">
      <c r="A1013" t="s">
        <v>1177</v>
      </c>
      <c r="B1013">
        <v>501132554</v>
      </c>
      <c r="C1013">
        <v>155929</v>
      </c>
      <c r="D1013" t="s">
        <v>1601</v>
      </c>
      <c r="E1013" s="1">
        <v>43494.459456018521</v>
      </c>
      <c r="F1013">
        <v>1</v>
      </c>
      <c r="G1013" t="s">
        <v>1062</v>
      </c>
      <c r="H1013">
        <v>360</v>
      </c>
      <c r="I1013" s="1">
        <v>43499.708333333336</v>
      </c>
      <c r="J1013" s="2">
        <f t="shared" si="45"/>
        <v>1</v>
      </c>
      <c r="K1013" s="2" t="str">
        <f>IFERROR(VLOOKUP(A1013,Aux!A:B,2,0),"Outros")</f>
        <v>Municípios</v>
      </c>
      <c r="L1013" s="2">
        <f t="shared" si="46"/>
        <v>2019</v>
      </c>
      <c r="M1013">
        <f t="shared" si="47"/>
        <v>5</v>
      </c>
    </row>
    <row r="1014" spans="1:13" x14ac:dyDescent="0.35">
      <c r="A1014" t="s">
        <v>308</v>
      </c>
      <c r="B1014">
        <v>504884620</v>
      </c>
      <c r="C1014">
        <v>155930</v>
      </c>
      <c r="E1014" s="1">
        <v>43494.460729166669</v>
      </c>
      <c r="F1014">
        <v>13</v>
      </c>
      <c r="H1014">
        <v>400</v>
      </c>
      <c r="J1014" s="2">
        <f t="shared" si="45"/>
        <v>1</v>
      </c>
      <c r="K1014" s="2" t="str">
        <f>IFERROR(VLOOKUP(A1014,Aux!A:B,2,0),"Outros")</f>
        <v>Municípios</v>
      </c>
      <c r="L1014" s="2">
        <f t="shared" si="46"/>
        <v>2019</v>
      </c>
      <c r="M1014">
        <f t="shared" si="47"/>
        <v>5</v>
      </c>
    </row>
    <row r="1015" spans="1:13" x14ac:dyDescent="0.35">
      <c r="A1015" t="s">
        <v>219</v>
      </c>
      <c r="B1015">
        <v>505656000</v>
      </c>
      <c r="C1015">
        <v>155931</v>
      </c>
      <c r="D1015" t="s">
        <v>1244</v>
      </c>
      <c r="E1015" s="1">
        <v>43494.470243055555</v>
      </c>
      <c r="F1015">
        <v>1</v>
      </c>
      <c r="G1015" t="s">
        <v>657</v>
      </c>
      <c r="H1015">
        <v>340</v>
      </c>
      <c r="I1015" s="1">
        <v>43501.999305555553</v>
      </c>
      <c r="J1015" s="2">
        <f t="shared" si="45"/>
        <v>1</v>
      </c>
      <c r="K1015" s="2" t="str">
        <f>IFERROR(VLOOKUP(A1015,Aux!A:B,2,0),"Outros")</f>
        <v>Municípios</v>
      </c>
      <c r="L1015" s="2">
        <f t="shared" si="46"/>
        <v>2019</v>
      </c>
      <c r="M1015">
        <f t="shared" si="47"/>
        <v>5</v>
      </c>
    </row>
    <row r="1016" spans="1:13" x14ac:dyDescent="0.35">
      <c r="A1016" t="s">
        <v>456</v>
      </c>
      <c r="B1016">
        <v>501597395</v>
      </c>
      <c r="C1016">
        <v>155932</v>
      </c>
      <c r="D1016" t="s">
        <v>1957</v>
      </c>
      <c r="E1016" s="1">
        <v>43494.475810185184</v>
      </c>
      <c r="F1016">
        <v>3</v>
      </c>
      <c r="G1016" t="s">
        <v>1428</v>
      </c>
      <c r="H1016">
        <v>360</v>
      </c>
      <c r="I1016" s="1">
        <v>43509.999305555553</v>
      </c>
      <c r="J1016" s="2">
        <f t="shared" si="45"/>
        <v>1</v>
      </c>
      <c r="K1016" s="2" t="str">
        <f>IFERROR(VLOOKUP(A1016,Aux!A:B,2,0),"Outros")</f>
        <v>Outros</v>
      </c>
      <c r="L1016" s="2">
        <f t="shared" si="46"/>
        <v>2019</v>
      </c>
      <c r="M1016">
        <f t="shared" si="47"/>
        <v>5</v>
      </c>
    </row>
    <row r="1017" spans="1:13" x14ac:dyDescent="0.35">
      <c r="A1017" t="s">
        <v>45</v>
      </c>
      <c r="B1017">
        <v>680021892</v>
      </c>
      <c r="C1017">
        <v>155933</v>
      </c>
      <c r="D1017" t="s">
        <v>1323</v>
      </c>
      <c r="E1017" s="1">
        <v>43494.483703703707</v>
      </c>
      <c r="F1017">
        <v>1</v>
      </c>
      <c r="G1017" t="s">
        <v>47</v>
      </c>
      <c r="H1017">
        <v>360</v>
      </c>
      <c r="I1017" s="1">
        <v>43501.999305555553</v>
      </c>
      <c r="J1017" s="2">
        <f t="shared" si="45"/>
        <v>1</v>
      </c>
      <c r="K1017" s="2" t="str">
        <f>IFERROR(VLOOKUP(A1017,Aux!A:B,2,0),"Outros")</f>
        <v>Águas e resíduos</v>
      </c>
      <c r="L1017" s="2">
        <f t="shared" si="46"/>
        <v>2019</v>
      </c>
      <c r="M1017">
        <f t="shared" si="47"/>
        <v>5</v>
      </c>
    </row>
    <row r="1018" spans="1:13" x14ac:dyDescent="0.35">
      <c r="A1018" t="s">
        <v>48</v>
      </c>
      <c r="B1018">
        <v>503035416</v>
      </c>
      <c r="C1018">
        <v>155934</v>
      </c>
      <c r="D1018" t="s">
        <v>1324</v>
      </c>
      <c r="E1018" s="1">
        <v>43494.485949074071</v>
      </c>
      <c r="F1018">
        <v>1</v>
      </c>
      <c r="G1018" t="s">
        <v>33</v>
      </c>
      <c r="H1018">
        <v>340</v>
      </c>
      <c r="I1018" s="1">
        <v>43501.708333333336</v>
      </c>
      <c r="J1018" s="2">
        <f t="shared" si="45"/>
        <v>1</v>
      </c>
      <c r="K1018" s="2" t="str">
        <f>IFERROR(VLOOKUP(A1018,Aux!A:B,2,0),"Outros")</f>
        <v>Hospitais</v>
      </c>
      <c r="L1018" s="2">
        <f t="shared" si="46"/>
        <v>2019</v>
      </c>
      <c r="M1018">
        <f t="shared" si="47"/>
        <v>5</v>
      </c>
    </row>
    <row r="1019" spans="1:13" x14ac:dyDescent="0.35">
      <c r="A1019" t="s">
        <v>633</v>
      </c>
      <c r="B1019">
        <v>506617599</v>
      </c>
      <c r="C1019">
        <v>155935</v>
      </c>
      <c r="D1019" t="s">
        <v>634</v>
      </c>
      <c r="E1019" s="1">
        <v>43494.487974537034</v>
      </c>
      <c r="F1019">
        <v>1</v>
      </c>
      <c r="G1019" t="s">
        <v>635</v>
      </c>
      <c r="H1019">
        <v>400</v>
      </c>
      <c r="I1019" s="1">
        <v>43487.999305555553</v>
      </c>
      <c r="J1019" s="2">
        <f t="shared" si="45"/>
        <v>1</v>
      </c>
      <c r="K1019" s="2" t="str">
        <f>IFERROR(VLOOKUP(A1019,Aux!A:B,2,0),"Outros")</f>
        <v>Municípios</v>
      </c>
      <c r="L1019" s="2">
        <f t="shared" si="46"/>
        <v>2019</v>
      </c>
      <c r="M1019">
        <f t="shared" si="47"/>
        <v>5</v>
      </c>
    </row>
    <row r="1020" spans="1:13" x14ac:dyDescent="0.35">
      <c r="A1020" t="s">
        <v>213</v>
      </c>
      <c r="B1020">
        <v>512012814</v>
      </c>
      <c r="C1020">
        <v>155936</v>
      </c>
      <c r="E1020" s="1">
        <v>43494.488715277781</v>
      </c>
      <c r="F1020">
        <v>3</v>
      </c>
      <c r="G1020" t="s">
        <v>1325</v>
      </c>
      <c r="H1020">
        <v>340</v>
      </c>
      <c r="I1020" s="1">
        <v>43511.999305555553</v>
      </c>
      <c r="J1020" s="2">
        <f t="shared" si="45"/>
        <v>1</v>
      </c>
      <c r="K1020" s="2" t="str">
        <f>IFERROR(VLOOKUP(A1020,Aux!A:B,2,0),"Outros")</f>
        <v>Municípios</v>
      </c>
      <c r="L1020" s="2">
        <f t="shared" si="46"/>
        <v>2019</v>
      </c>
      <c r="M1020">
        <f t="shared" si="47"/>
        <v>5</v>
      </c>
    </row>
    <row r="1021" spans="1:13" x14ac:dyDescent="0.35">
      <c r="A1021" t="s">
        <v>246</v>
      </c>
      <c r="B1021">
        <v>512013241</v>
      </c>
      <c r="C1021">
        <v>155937</v>
      </c>
      <c r="D1021" t="s">
        <v>700</v>
      </c>
      <c r="E1021" s="1">
        <v>43494.505891203706</v>
      </c>
      <c r="F1021">
        <v>1</v>
      </c>
      <c r="G1021" t="s">
        <v>524</v>
      </c>
      <c r="H1021">
        <v>360</v>
      </c>
      <c r="I1021" s="1">
        <v>43497.75</v>
      </c>
      <c r="J1021" s="2">
        <f t="shared" si="45"/>
        <v>1</v>
      </c>
      <c r="K1021" s="2" t="str">
        <f>IFERROR(VLOOKUP(A1021,Aux!A:B,2,0),"Outros")</f>
        <v>Municípios</v>
      </c>
      <c r="L1021" s="2">
        <f t="shared" si="46"/>
        <v>2019</v>
      </c>
      <c r="M1021">
        <f t="shared" si="47"/>
        <v>5</v>
      </c>
    </row>
    <row r="1022" spans="1:13" x14ac:dyDescent="0.35">
      <c r="A1022" t="s">
        <v>150</v>
      </c>
      <c r="B1022">
        <v>505309939</v>
      </c>
      <c r="C1022">
        <v>155938</v>
      </c>
      <c r="D1022" t="s">
        <v>1663</v>
      </c>
      <c r="E1022" s="1">
        <v>43494.507025462961</v>
      </c>
      <c r="F1022">
        <v>1</v>
      </c>
      <c r="G1022" t="s">
        <v>152</v>
      </c>
      <c r="H1022">
        <v>360</v>
      </c>
      <c r="I1022" s="1">
        <v>43514.6875</v>
      </c>
      <c r="J1022" s="2">
        <f t="shared" si="45"/>
        <v>1</v>
      </c>
      <c r="K1022" s="2" t="str">
        <f>IFERROR(VLOOKUP(A1022,Aux!A:B,2,0),"Outros")</f>
        <v>Municípios</v>
      </c>
      <c r="L1022" s="2">
        <f t="shared" si="46"/>
        <v>2019</v>
      </c>
      <c r="M1022">
        <f t="shared" si="47"/>
        <v>5</v>
      </c>
    </row>
    <row r="1023" spans="1:13" x14ac:dyDescent="0.35">
      <c r="A1023" t="s">
        <v>1177</v>
      </c>
      <c r="B1023">
        <v>501132554</v>
      </c>
      <c r="C1023">
        <v>155940</v>
      </c>
      <c r="D1023" t="s">
        <v>1516</v>
      </c>
      <c r="E1023" s="1">
        <v>43494.513680555552</v>
      </c>
      <c r="F1023">
        <v>13</v>
      </c>
      <c r="G1023" t="s">
        <v>1062</v>
      </c>
      <c r="H1023">
        <v>360</v>
      </c>
      <c r="I1023" s="1">
        <v>43499.708333333336</v>
      </c>
      <c r="J1023" s="2">
        <f t="shared" si="45"/>
        <v>1</v>
      </c>
      <c r="K1023" s="2" t="str">
        <f>IFERROR(VLOOKUP(A1023,Aux!A:B,2,0),"Outros")</f>
        <v>Municípios</v>
      </c>
      <c r="L1023" s="2">
        <f t="shared" si="46"/>
        <v>2019</v>
      </c>
      <c r="M1023">
        <f t="shared" si="47"/>
        <v>5</v>
      </c>
    </row>
    <row r="1024" spans="1:13" x14ac:dyDescent="0.35">
      <c r="A1024" t="s">
        <v>24</v>
      </c>
      <c r="B1024">
        <v>508741823</v>
      </c>
      <c r="C1024">
        <v>155941</v>
      </c>
      <c r="E1024" s="1">
        <v>43494.523356481484</v>
      </c>
      <c r="F1024">
        <v>13</v>
      </c>
      <c r="G1024" t="s">
        <v>33</v>
      </c>
      <c r="H1024">
        <v>400</v>
      </c>
      <c r="J1024" s="2">
        <f t="shared" si="45"/>
        <v>1</v>
      </c>
      <c r="K1024" s="2" t="str">
        <f>IFERROR(VLOOKUP(A1024,Aux!A:B,2,0),"Outros")</f>
        <v>Hospitais</v>
      </c>
      <c r="L1024" s="2">
        <f t="shared" si="46"/>
        <v>2019</v>
      </c>
      <c r="M1024">
        <f t="shared" si="47"/>
        <v>5</v>
      </c>
    </row>
    <row r="1025" spans="1:13" x14ac:dyDescent="0.35">
      <c r="A1025" t="s">
        <v>24</v>
      </c>
      <c r="B1025">
        <v>508741823</v>
      </c>
      <c r="C1025">
        <v>155942</v>
      </c>
      <c r="E1025" s="1">
        <v>43494.529803240737</v>
      </c>
      <c r="F1025">
        <v>13</v>
      </c>
      <c r="G1025" t="s">
        <v>33</v>
      </c>
      <c r="H1025">
        <v>400</v>
      </c>
      <c r="J1025" s="2">
        <f t="shared" si="45"/>
        <v>1</v>
      </c>
      <c r="K1025" s="2" t="str">
        <f>IFERROR(VLOOKUP(A1025,Aux!A:B,2,0),"Outros")</f>
        <v>Hospitais</v>
      </c>
      <c r="L1025" s="2">
        <f t="shared" si="46"/>
        <v>2019</v>
      </c>
      <c r="M1025">
        <f t="shared" si="47"/>
        <v>5</v>
      </c>
    </row>
    <row r="1026" spans="1:13" x14ac:dyDescent="0.35">
      <c r="A1026" t="s">
        <v>213</v>
      </c>
      <c r="B1026">
        <v>512012814</v>
      </c>
      <c r="C1026">
        <v>155943</v>
      </c>
      <c r="D1026" t="s">
        <v>1449</v>
      </c>
      <c r="E1026" s="1">
        <v>43494.53802083333</v>
      </c>
      <c r="F1026">
        <v>1</v>
      </c>
      <c r="G1026" t="s">
        <v>1325</v>
      </c>
      <c r="H1026">
        <v>340</v>
      </c>
      <c r="I1026" s="1">
        <v>43503.999305555553</v>
      </c>
      <c r="J1026" s="2">
        <f t="shared" ref="J1026:J1089" si="48">IF(C1026=C1025,"",1)</f>
        <v>1</v>
      </c>
      <c r="K1026" s="2" t="str">
        <f>IFERROR(VLOOKUP(A1026,Aux!A:B,2,0),"Outros")</f>
        <v>Municípios</v>
      </c>
      <c r="L1026" s="2">
        <f t="shared" ref="L1026:L1089" si="49">YEAR(E1026)</f>
        <v>2019</v>
      </c>
      <c r="M1026">
        <f t="shared" ref="M1026:M1089" si="50">WEEKNUM(E1026)</f>
        <v>5</v>
      </c>
    </row>
    <row r="1027" spans="1:13" x14ac:dyDescent="0.35">
      <c r="A1027" t="s">
        <v>336</v>
      </c>
      <c r="B1027">
        <v>505170876</v>
      </c>
      <c r="C1027">
        <v>155944</v>
      </c>
      <c r="E1027" s="1">
        <v>43494.563194444447</v>
      </c>
      <c r="F1027">
        <v>3</v>
      </c>
      <c r="G1027" t="s">
        <v>33</v>
      </c>
      <c r="H1027">
        <v>400</v>
      </c>
      <c r="J1027" s="2">
        <f t="shared" si="48"/>
        <v>1</v>
      </c>
      <c r="K1027" s="2" t="str">
        <f>IFERROR(VLOOKUP(A1027,Aux!A:B,2,0),"Outros")</f>
        <v>Municípios</v>
      </c>
      <c r="L1027" s="2">
        <f t="shared" si="49"/>
        <v>2019</v>
      </c>
      <c r="M1027">
        <f t="shared" si="50"/>
        <v>5</v>
      </c>
    </row>
    <row r="1028" spans="1:13" x14ac:dyDescent="0.35">
      <c r="A1028" t="s">
        <v>336</v>
      </c>
      <c r="B1028">
        <v>505170876</v>
      </c>
      <c r="C1028">
        <v>155945</v>
      </c>
      <c r="E1028" s="1">
        <v>43494.563854166663</v>
      </c>
      <c r="F1028">
        <v>3</v>
      </c>
      <c r="G1028" t="s">
        <v>33</v>
      </c>
      <c r="H1028">
        <v>400</v>
      </c>
      <c r="J1028" s="2">
        <f t="shared" si="48"/>
        <v>1</v>
      </c>
      <c r="K1028" s="2" t="str">
        <f>IFERROR(VLOOKUP(A1028,Aux!A:B,2,0),"Outros")</f>
        <v>Municípios</v>
      </c>
      <c r="L1028" s="2">
        <f t="shared" si="49"/>
        <v>2019</v>
      </c>
      <c r="M1028">
        <f t="shared" si="50"/>
        <v>5</v>
      </c>
    </row>
    <row r="1029" spans="1:13" x14ac:dyDescent="0.35">
      <c r="A1029" t="s">
        <v>281</v>
      </c>
      <c r="B1029">
        <v>508787033</v>
      </c>
      <c r="C1029">
        <v>155946</v>
      </c>
      <c r="E1029" s="1">
        <v>43494.573425925926</v>
      </c>
      <c r="F1029">
        <v>1</v>
      </c>
      <c r="G1029" t="s">
        <v>33</v>
      </c>
      <c r="H1029">
        <v>400</v>
      </c>
      <c r="I1029" s="1">
        <v>43418.999305555553</v>
      </c>
      <c r="J1029" s="2">
        <f t="shared" si="48"/>
        <v>1</v>
      </c>
      <c r="K1029" s="2" t="str">
        <f>IFERROR(VLOOKUP(A1029,Aux!A:B,2,0),"Outros")</f>
        <v>Municípios</v>
      </c>
      <c r="L1029" s="2">
        <f t="shared" si="49"/>
        <v>2019</v>
      </c>
      <c r="M1029">
        <f t="shared" si="50"/>
        <v>5</v>
      </c>
    </row>
    <row r="1030" spans="1:13" x14ac:dyDescent="0.35">
      <c r="A1030" t="s">
        <v>12</v>
      </c>
      <c r="B1030">
        <v>508481287</v>
      </c>
      <c r="C1030">
        <v>155947</v>
      </c>
      <c r="D1030" t="s">
        <v>1603</v>
      </c>
      <c r="E1030" s="1">
        <v>43494.573761574073</v>
      </c>
      <c r="F1030">
        <v>13</v>
      </c>
      <c r="G1030" t="s">
        <v>14</v>
      </c>
      <c r="H1030">
        <v>360</v>
      </c>
      <c r="I1030" s="1">
        <v>43509.708333333336</v>
      </c>
      <c r="J1030" s="2">
        <f t="shared" si="48"/>
        <v>1</v>
      </c>
      <c r="K1030" s="2" t="str">
        <f>IFERROR(VLOOKUP(A1030,Aux!A:B,2,0),"Outros")</f>
        <v>Hospitais</v>
      </c>
      <c r="L1030" s="2">
        <f t="shared" si="49"/>
        <v>2019</v>
      </c>
      <c r="M1030">
        <f t="shared" si="50"/>
        <v>5</v>
      </c>
    </row>
    <row r="1031" spans="1:13" x14ac:dyDescent="0.35">
      <c r="A1031" t="s">
        <v>60</v>
      </c>
      <c r="B1031">
        <v>505456010</v>
      </c>
      <c r="C1031">
        <v>155948</v>
      </c>
      <c r="D1031" t="s">
        <v>1788</v>
      </c>
      <c r="E1031" s="1">
        <v>43494.574016203704</v>
      </c>
      <c r="F1031">
        <v>1</v>
      </c>
      <c r="G1031" t="s">
        <v>62</v>
      </c>
      <c r="H1031">
        <v>360</v>
      </c>
      <c r="I1031" s="1">
        <v>43501.999305555553</v>
      </c>
      <c r="J1031" s="2">
        <f t="shared" si="48"/>
        <v>1</v>
      </c>
      <c r="K1031" s="2" t="str">
        <f>IFERROR(VLOOKUP(A1031,Aux!A:B,2,0),"Outros")</f>
        <v>Municípios</v>
      </c>
      <c r="L1031" s="2">
        <f t="shared" si="49"/>
        <v>2019</v>
      </c>
      <c r="M1031">
        <f t="shared" si="50"/>
        <v>5</v>
      </c>
    </row>
    <row r="1032" spans="1:13" x14ac:dyDescent="0.35">
      <c r="A1032" t="s">
        <v>1326</v>
      </c>
      <c r="B1032">
        <v>506772527</v>
      </c>
      <c r="C1032">
        <v>155950</v>
      </c>
      <c r="E1032" s="1">
        <v>43494.574444444443</v>
      </c>
      <c r="F1032">
        <v>1</v>
      </c>
      <c r="H1032">
        <v>400</v>
      </c>
      <c r="J1032" s="2">
        <f t="shared" si="48"/>
        <v>1</v>
      </c>
      <c r="K1032" s="2" t="str">
        <f>IFERROR(VLOOKUP(A1032,Aux!A:B,2,0),"Outros")</f>
        <v>Municípios</v>
      </c>
      <c r="L1032" s="2">
        <f t="shared" si="49"/>
        <v>2019</v>
      </c>
      <c r="M1032">
        <f t="shared" si="50"/>
        <v>5</v>
      </c>
    </row>
    <row r="1033" spans="1:13" x14ac:dyDescent="0.35">
      <c r="A1033" t="s">
        <v>599</v>
      </c>
      <c r="B1033">
        <v>680012907</v>
      </c>
      <c r="C1033">
        <v>155951</v>
      </c>
      <c r="D1033" t="s">
        <v>1327</v>
      </c>
      <c r="E1033" s="1">
        <v>43494.577222222222</v>
      </c>
      <c r="F1033">
        <v>13</v>
      </c>
      <c r="G1033" t="s">
        <v>476</v>
      </c>
      <c r="H1033">
        <v>360</v>
      </c>
      <c r="I1033" s="1">
        <v>43505.999305555553</v>
      </c>
      <c r="J1033" s="2">
        <f t="shared" si="48"/>
        <v>1</v>
      </c>
      <c r="K1033" s="2" t="str">
        <f>IFERROR(VLOOKUP(A1033,Aux!A:B,2,0),"Outros")</f>
        <v>Águas e resíduos</v>
      </c>
      <c r="L1033" s="2">
        <f t="shared" si="49"/>
        <v>2019</v>
      </c>
      <c r="M1033">
        <f t="shared" si="50"/>
        <v>5</v>
      </c>
    </row>
    <row r="1034" spans="1:13" x14ac:dyDescent="0.35">
      <c r="A1034" t="s">
        <v>281</v>
      </c>
      <c r="B1034">
        <v>508787033</v>
      </c>
      <c r="C1034">
        <v>155952</v>
      </c>
      <c r="D1034" t="s">
        <v>1859</v>
      </c>
      <c r="E1034" s="1">
        <v>43494.587835648148</v>
      </c>
      <c r="F1034">
        <v>1</v>
      </c>
      <c r="G1034" t="s">
        <v>33</v>
      </c>
      <c r="H1034">
        <v>360</v>
      </c>
      <c r="I1034" s="1">
        <v>43505.999305555553</v>
      </c>
      <c r="J1034" s="2">
        <f t="shared" si="48"/>
        <v>1</v>
      </c>
      <c r="K1034" s="2" t="str">
        <f>IFERROR(VLOOKUP(A1034,Aux!A:B,2,0),"Outros")</f>
        <v>Municípios</v>
      </c>
      <c r="L1034" s="2">
        <f t="shared" si="49"/>
        <v>2019</v>
      </c>
      <c r="M1034">
        <f t="shared" si="50"/>
        <v>5</v>
      </c>
    </row>
    <row r="1035" spans="1:13" x14ac:dyDescent="0.35">
      <c r="A1035" t="s">
        <v>1752</v>
      </c>
      <c r="B1035">
        <v>506826546</v>
      </c>
      <c r="C1035">
        <v>155953</v>
      </c>
      <c r="D1035" t="s">
        <v>1860</v>
      </c>
      <c r="E1035" s="1">
        <v>43494.588530092595</v>
      </c>
      <c r="F1035">
        <v>3</v>
      </c>
      <c r="G1035" t="s">
        <v>1861</v>
      </c>
      <c r="H1035">
        <v>340</v>
      </c>
      <c r="I1035" s="1">
        <v>43503.999305555553</v>
      </c>
      <c r="J1035" s="2">
        <f t="shared" si="48"/>
        <v>1</v>
      </c>
      <c r="K1035" s="2" t="str">
        <f>IFERROR(VLOOKUP(A1035,Aux!A:B,2,0),"Outros")</f>
        <v>Municípios</v>
      </c>
      <c r="L1035" s="2">
        <f t="shared" si="49"/>
        <v>2019</v>
      </c>
      <c r="M1035">
        <f t="shared" si="50"/>
        <v>5</v>
      </c>
    </row>
    <row r="1036" spans="1:13" x14ac:dyDescent="0.35">
      <c r="A1036" t="s">
        <v>724</v>
      </c>
      <c r="B1036">
        <v>501273433</v>
      </c>
      <c r="C1036">
        <v>155954</v>
      </c>
      <c r="D1036" t="s">
        <v>1549</v>
      </c>
      <c r="E1036" s="1">
        <v>43494.593831018516</v>
      </c>
      <c r="F1036">
        <v>3</v>
      </c>
      <c r="G1036" t="s">
        <v>1550</v>
      </c>
      <c r="H1036">
        <v>360</v>
      </c>
      <c r="I1036" s="1">
        <v>43504.999305555553</v>
      </c>
      <c r="J1036" s="2">
        <f t="shared" si="48"/>
        <v>1</v>
      </c>
      <c r="K1036" s="2" t="str">
        <f>IFERROR(VLOOKUP(A1036,Aux!A:B,2,0),"Outros")</f>
        <v>Municípios</v>
      </c>
      <c r="L1036" s="2">
        <f t="shared" si="49"/>
        <v>2019</v>
      </c>
      <c r="M1036">
        <f t="shared" si="50"/>
        <v>5</v>
      </c>
    </row>
    <row r="1037" spans="1:13" x14ac:dyDescent="0.35">
      <c r="A1037" t="s">
        <v>599</v>
      </c>
      <c r="B1037">
        <v>680012907</v>
      </c>
      <c r="C1037">
        <v>155955</v>
      </c>
      <c r="D1037" t="s">
        <v>1726</v>
      </c>
      <c r="E1037" s="1">
        <v>43494.608171296299</v>
      </c>
      <c r="F1037">
        <v>13</v>
      </c>
      <c r="G1037" t="s">
        <v>476</v>
      </c>
      <c r="H1037">
        <v>5</v>
      </c>
      <c r="I1037" s="1">
        <v>43503.999305555553</v>
      </c>
      <c r="J1037" s="2">
        <f t="shared" si="48"/>
        <v>1</v>
      </c>
      <c r="K1037" s="2" t="str">
        <f>IFERROR(VLOOKUP(A1037,Aux!A:B,2,0),"Outros")</f>
        <v>Águas e resíduos</v>
      </c>
      <c r="L1037" s="2">
        <f t="shared" si="49"/>
        <v>2019</v>
      </c>
      <c r="M1037">
        <f t="shared" si="50"/>
        <v>5</v>
      </c>
    </row>
    <row r="1038" spans="1:13" x14ac:dyDescent="0.35">
      <c r="A1038" t="s">
        <v>1042</v>
      </c>
      <c r="B1038">
        <v>506087000</v>
      </c>
      <c r="C1038">
        <v>155957</v>
      </c>
      <c r="D1038" t="s">
        <v>1043</v>
      </c>
      <c r="E1038" s="1">
        <v>43494.61042824074</v>
      </c>
      <c r="F1038">
        <v>3</v>
      </c>
      <c r="G1038" t="s">
        <v>1044</v>
      </c>
      <c r="H1038">
        <v>360</v>
      </c>
      <c r="I1038" s="1">
        <v>43510.708333333336</v>
      </c>
      <c r="J1038" s="2">
        <f t="shared" si="48"/>
        <v>1</v>
      </c>
      <c r="K1038" s="2" t="str">
        <f>IFERROR(VLOOKUP(A1038,Aux!A:B,2,0),"Outros")</f>
        <v>Municípios</v>
      </c>
      <c r="L1038" s="2">
        <f t="shared" si="49"/>
        <v>2019</v>
      </c>
      <c r="M1038">
        <f t="shared" si="50"/>
        <v>5</v>
      </c>
    </row>
    <row r="1039" spans="1:13" x14ac:dyDescent="0.35">
      <c r="A1039" t="s">
        <v>63</v>
      </c>
      <c r="B1039">
        <v>502098139</v>
      </c>
      <c r="C1039">
        <v>155958</v>
      </c>
      <c r="E1039" s="1">
        <v>43494.61347222222</v>
      </c>
      <c r="F1039">
        <v>3</v>
      </c>
      <c r="G1039" t="s">
        <v>33</v>
      </c>
      <c r="H1039">
        <v>400</v>
      </c>
      <c r="I1039" s="1">
        <v>43367.75</v>
      </c>
      <c r="J1039" s="2">
        <f t="shared" si="48"/>
        <v>1</v>
      </c>
      <c r="K1039" s="2" t="str">
        <f>IFERROR(VLOOKUP(A1039,Aux!A:B,2,0),"Outros")</f>
        <v>Municípios</v>
      </c>
      <c r="L1039" s="2">
        <f t="shared" si="49"/>
        <v>2019</v>
      </c>
      <c r="M1039">
        <f t="shared" si="50"/>
        <v>5</v>
      </c>
    </row>
    <row r="1040" spans="1:13" x14ac:dyDescent="0.35">
      <c r="A1040" t="s">
        <v>1177</v>
      </c>
      <c r="B1040">
        <v>501132554</v>
      </c>
      <c r="C1040">
        <v>155959</v>
      </c>
      <c r="D1040" t="s">
        <v>1178</v>
      </c>
      <c r="E1040" s="1">
        <v>43494.6174537037</v>
      </c>
      <c r="F1040">
        <v>1</v>
      </c>
      <c r="G1040" t="s">
        <v>1179</v>
      </c>
      <c r="H1040">
        <v>360</v>
      </c>
      <c r="I1040" s="1">
        <v>43499.708333333336</v>
      </c>
      <c r="J1040" s="2">
        <f t="shared" si="48"/>
        <v>1</v>
      </c>
      <c r="K1040" s="2" t="str">
        <f>IFERROR(VLOOKUP(A1040,Aux!A:B,2,0),"Outros")</f>
        <v>Municípios</v>
      </c>
      <c r="L1040" s="2">
        <f t="shared" si="49"/>
        <v>2019</v>
      </c>
      <c r="M1040">
        <f t="shared" si="50"/>
        <v>5</v>
      </c>
    </row>
    <row r="1041" spans="1:13" x14ac:dyDescent="0.35">
      <c r="A1041" t="s">
        <v>35</v>
      </c>
      <c r="B1041">
        <v>508666236</v>
      </c>
      <c r="C1041">
        <v>155960</v>
      </c>
      <c r="D1041" t="s">
        <v>1913</v>
      </c>
      <c r="E1041" s="1">
        <v>43494.620474537034</v>
      </c>
      <c r="F1041">
        <v>3</v>
      </c>
      <c r="G1041" t="s">
        <v>711</v>
      </c>
      <c r="H1041">
        <v>360</v>
      </c>
      <c r="I1041" s="1">
        <v>43525.708333333336</v>
      </c>
      <c r="J1041" s="2">
        <f t="shared" si="48"/>
        <v>1</v>
      </c>
      <c r="K1041" s="2" t="str">
        <f>IFERROR(VLOOKUP(A1041,Aux!A:B,2,0),"Outros")</f>
        <v>Outros</v>
      </c>
      <c r="L1041" s="2">
        <f t="shared" si="49"/>
        <v>2019</v>
      </c>
      <c r="M1041">
        <f t="shared" si="50"/>
        <v>5</v>
      </c>
    </row>
    <row r="1042" spans="1:13" x14ac:dyDescent="0.35">
      <c r="A1042" t="s">
        <v>130</v>
      </c>
      <c r="B1042">
        <v>512103070</v>
      </c>
      <c r="C1042">
        <v>155961</v>
      </c>
      <c r="E1042" s="1">
        <v>43494.626493055555</v>
      </c>
      <c r="F1042">
        <v>13</v>
      </c>
      <c r="G1042" t="s">
        <v>33</v>
      </c>
      <c r="H1042">
        <v>1</v>
      </c>
      <c r="J1042" s="2">
        <f t="shared" si="48"/>
        <v>1</v>
      </c>
      <c r="K1042" s="2" t="str">
        <f>IFERROR(VLOOKUP(A1042,Aux!A:B,2,0),"Outros")</f>
        <v>Hospitais</v>
      </c>
      <c r="L1042" s="2">
        <f t="shared" si="49"/>
        <v>2019</v>
      </c>
      <c r="M1042">
        <f t="shared" si="50"/>
        <v>5</v>
      </c>
    </row>
    <row r="1043" spans="1:13" x14ac:dyDescent="0.35">
      <c r="A1043" t="s">
        <v>171</v>
      </c>
      <c r="B1043">
        <v>504293125</v>
      </c>
      <c r="C1043">
        <v>155963</v>
      </c>
      <c r="D1043" t="s">
        <v>1602</v>
      </c>
      <c r="E1043" s="1">
        <v>43494.640798611108</v>
      </c>
      <c r="F1043">
        <v>1</v>
      </c>
      <c r="G1043" t="s">
        <v>173</v>
      </c>
      <c r="H1043">
        <v>360</v>
      </c>
      <c r="I1043" s="1">
        <v>43503.999305555553</v>
      </c>
      <c r="J1043" s="2">
        <f t="shared" si="48"/>
        <v>1</v>
      </c>
      <c r="K1043" s="2" t="str">
        <f>IFERROR(VLOOKUP(A1043,Aux!A:B,2,0),"Outros")</f>
        <v>Municípios</v>
      </c>
      <c r="L1043" s="2">
        <f t="shared" si="49"/>
        <v>2019</v>
      </c>
      <c r="M1043">
        <f t="shared" si="50"/>
        <v>5</v>
      </c>
    </row>
    <row r="1044" spans="1:13" x14ac:dyDescent="0.35">
      <c r="A1044" t="s">
        <v>1177</v>
      </c>
      <c r="B1044">
        <v>501132554</v>
      </c>
      <c r="C1044">
        <v>155964</v>
      </c>
      <c r="D1044" t="s">
        <v>1664</v>
      </c>
      <c r="E1044" s="1">
        <v>43494.642361111109</v>
      </c>
      <c r="F1044">
        <v>1</v>
      </c>
      <c r="G1044" t="s">
        <v>1665</v>
      </c>
      <c r="H1044">
        <v>360</v>
      </c>
      <c r="I1044" s="1">
        <v>43499.708333333336</v>
      </c>
      <c r="J1044" s="2">
        <f t="shared" si="48"/>
        <v>1</v>
      </c>
      <c r="K1044" s="2" t="str">
        <f>IFERROR(VLOOKUP(A1044,Aux!A:B,2,0),"Outros")</f>
        <v>Municípios</v>
      </c>
      <c r="L1044" s="2">
        <f t="shared" si="49"/>
        <v>2019</v>
      </c>
      <c r="M1044">
        <f t="shared" si="50"/>
        <v>5</v>
      </c>
    </row>
    <row r="1045" spans="1:13" x14ac:dyDescent="0.35">
      <c r="A1045" t="s">
        <v>362</v>
      </c>
      <c r="B1045">
        <v>680017763</v>
      </c>
      <c r="C1045">
        <v>155966</v>
      </c>
      <c r="D1045" t="s">
        <v>1551</v>
      </c>
      <c r="E1045" s="1">
        <v>43494.643564814818</v>
      </c>
      <c r="F1045">
        <v>1</v>
      </c>
      <c r="G1045" t="s">
        <v>566</v>
      </c>
      <c r="H1045">
        <v>360</v>
      </c>
      <c r="I1045" s="1">
        <v>43500.989583333336</v>
      </c>
      <c r="J1045" s="2">
        <f t="shared" si="48"/>
        <v>1</v>
      </c>
      <c r="K1045" s="2" t="str">
        <f>IFERROR(VLOOKUP(A1045,Aux!A:B,2,0),"Outros")</f>
        <v>Águas e resíduos</v>
      </c>
      <c r="L1045" s="2">
        <f t="shared" si="49"/>
        <v>2019</v>
      </c>
      <c r="M1045">
        <f t="shared" si="50"/>
        <v>5</v>
      </c>
    </row>
    <row r="1046" spans="1:13" x14ac:dyDescent="0.35">
      <c r="A1046" t="s">
        <v>63</v>
      </c>
      <c r="B1046">
        <v>502098139</v>
      </c>
      <c r="C1046">
        <v>155967</v>
      </c>
      <c r="D1046" t="s">
        <v>1180</v>
      </c>
      <c r="E1046" s="1">
        <v>43494.644143518519</v>
      </c>
      <c r="F1046">
        <v>13</v>
      </c>
      <c r="G1046" t="s">
        <v>65</v>
      </c>
      <c r="H1046">
        <v>340</v>
      </c>
      <c r="I1046" s="1">
        <v>43503.75</v>
      </c>
      <c r="J1046" s="2">
        <f t="shared" si="48"/>
        <v>1</v>
      </c>
      <c r="K1046" s="2" t="str">
        <f>IFERROR(VLOOKUP(A1046,Aux!A:B,2,0),"Outros")</f>
        <v>Municípios</v>
      </c>
      <c r="L1046" s="2">
        <f t="shared" si="49"/>
        <v>2019</v>
      </c>
      <c r="M1046">
        <f t="shared" si="50"/>
        <v>5</v>
      </c>
    </row>
    <row r="1047" spans="1:13" x14ac:dyDescent="0.35">
      <c r="A1047" t="s">
        <v>12</v>
      </c>
      <c r="B1047">
        <v>508481287</v>
      </c>
      <c r="C1047">
        <v>155969</v>
      </c>
      <c r="D1047" t="s">
        <v>1604</v>
      </c>
      <c r="E1047" s="1">
        <v>43494.650879629633</v>
      </c>
      <c r="F1047">
        <v>13</v>
      </c>
      <c r="G1047" t="s">
        <v>14</v>
      </c>
      <c r="H1047">
        <v>360</v>
      </c>
      <c r="I1047" s="1">
        <v>43497.708333333336</v>
      </c>
      <c r="J1047" s="2">
        <f t="shared" si="48"/>
        <v>1</v>
      </c>
      <c r="K1047" s="2" t="str">
        <f>IFERROR(VLOOKUP(A1047,Aux!A:B,2,0),"Outros")</f>
        <v>Hospitais</v>
      </c>
      <c r="L1047" s="2">
        <f t="shared" si="49"/>
        <v>2019</v>
      </c>
      <c r="M1047">
        <f t="shared" si="50"/>
        <v>5</v>
      </c>
    </row>
    <row r="1048" spans="1:13" x14ac:dyDescent="0.35">
      <c r="A1048" t="s">
        <v>171</v>
      </c>
      <c r="B1048">
        <v>504293125</v>
      </c>
      <c r="C1048">
        <v>155970</v>
      </c>
      <c r="D1048" t="s">
        <v>1515</v>
      </c>
      <c r="E1048" s="1">
        <v>43494.651574074072</v>
      </c>
      <c r="F1048">
        <v>1</v>
      </c>
      <c r="G1048" t="s">
        <v>33</v>
      </c>
      <c r="H1048">
        <v>400</v>
      </c>
      <c r="I1048" s="1">
        <v>43191.999305555553</v>
      </c>
      <c r="J1048" s="2">
        <f t="shared" si="48"/>
        <v>1</v>
      </c>
      <c r="K1048" s="2" t="str">
        <f>IFERROR(VLOOKUP(A1048,Aux!A:B,2,0),"Outros")</f>
        <v>Municípios</v>
      </c>
      <c r="L1048" s="2">
        <f t="shared" si="49"/>
        <v>2019</v>
      </c>
      <c r="M1048">
        <f t="shared" si="50"/>
        <v>5</v>
      </c>
    </row>
    <row r="1049" spans="1:13" x14ac:dyDescent="0.35">
      <c r="A1049" t="s">
        <v>24</v>
      </c>
      <c r="B1049">
        <v>508741823</v>
      </c>
      <c r="C1049">
        <v>155971</v>
      </c>
      <c r="D1049" t="s">
        <v>1045</v>
      </c>
      <c r="E1049" s="1">
        <v>43494.65421296296</v>
      </c>
      <c r="F1049">
        <v>13</v>
      </c>
      <c r="G1049" t="s">
        <v>26</v>
      </c>
      <c r="H1049">
        <v>220</v>
      </c>
      <c r="I1049" s="1">
        <v>43532.75</v>
      </c>
      <c r="J1049" s="2">
        <f t="shared" si="48"/>
        <v>1</v>
      </c>
      <c r="K1049" s="2" t="str">
        <f>IFERROR(VLOOKUP(A1049,Aux!A:B,2,0),"Outros")</f>
        <v>Hospitais</v>
      </c>
      <c r="L1049" s="2">
        <f t="shared" si="49"/>
        <v>2019</v>
      </c>
      <c r="M1049">
        <f t="shared" si="50"/>
        <v>5</v>
      </c>
    </row>
    <row r="1050" spans="1:13" x14ac:dyDescent="0.35">
      <c r="A1050" t="s">
        <v>188</v>
      </c>
      <c r="B1050">
        <v>502130040</v>
      </c>
      <c r="C1050">
        <v>155972</v>
      </c>
      <c r="E1050" s="1">
        <v>43494.665300925924</v>
      </c>
      <c r="F1050">
        <v>3</v>
      </c>
      <c r="G1050" t="s">
        <v>33</v>
      </c>
      <c r="H1050">
        <v>400</v>
      </c>
      <c r="J1050" s="2">
        <f t="shared" si="48"/>
        <v>1</v>
      </c>
      <c r="K1050" s="2" t="str">
        <f>IFERROR(VLOOKUP(A1050,Aux!A:B,2,0),"Outros")</f>
        <v>Municípios</v>
      </c>
      <c r="L1050" s="2">
        <f t="shared" si="49"/>
        <v>2019</v>
      </c>
      <c r="M1050">
        <f t="shared" si="50"/>
        <v>5</v>
      </c>
    </row>
    <row r="1051" spans="1:13" x14ac:dyDescent="0.35">
      <c r="A1051" t="s">
        <v>140</v>
      </c>
      <c r="B1051">
        <v>506614913</v>
      </c>
      <c r="C1051">
        <v>155973</v>
      </c>
      <c r="D1051" t="s">
        <v>1181</v>
      </c>
      <c r="E1051" s="1">
        <v>43494.666932870372</v>
      </c>
      <c r="F1051">
        <v>1</v>
      </c>
      <c r="G1051" t="s">
        <v>149</v>
      </c>
      <c r="H1051">
        <v>360</v>
      </c>
      <c r="I1051" s="1">
        <v>43500.999305555553</v>
      </c>
      <c r="J1051" s="2">
        <f t="shared" si="48"/>
        <v>1</v>
      </c>
      <c r="K1051" s="2" t="str">
        <f>IFERROR(VLOOKUP(A1051,Aux!A:B,2,0),"Outros")</f>
        <v>Municípios</v>
      </c>
      <c r="L1051" s="2">
        <f t="shared" si="49"/>
        <v>2019</v>
      </c>
      <c r="M1051">
        <f t="shared" si="50"/>
        <v>5</v>
      </c>
    </row>
    <row r="1052" spans="1:13" x14ac:dyDescent="0.35">
      <c r="A1052" t="s">
        <v>188</v>
      </c>
      <c r="B1052">
        <v>502130040</v>
      </c>
      <c r="C1052">
        <v>155974</v>
      </c>
      <c r="D1052" t="s">
        <v>1862</v>
      </c>
      <c r="E1052" s="1">
        <v>43494.669571759259</v>
      </c>
      <c r="F1052">
        <v>3</v>
      </c>
      <c r="G1052" t="s">
        <v>190</v>
      </c>
      <c r="H1052">
        <v>340</v>
      </c>
      <c r="I1052" s="1">
        <v>43503.708333333336</v>
      </c>
      <c r="J1052" s="2">
        <f t="shared" si="48"/>
        <v>1</v>
      </c>
      <c r="K1052" s="2" t="str">
        <f>IFERROR(VLOOKUP(A1052,Aux!A:B,2,0),"Outros")</f>
        <v>Municípios</v>
      </c>
      <c r="L1052" s="2">
        <f t="shared" si="49"/>
        <v>2019</v>
      </c>
      <c r="M1052">
        <f t="shared" si="50"/>
        <v>5</v>
      </c>
    </row>
    <row r="1053" spans="1:13" x14ac:dyDescent="0.35">
      <c r="A1053" t="s">
        <v>267</v>
      </c>
      <c r="B1053">
        <v>505307685</v>
      </c>
      <c r="C1053">
        <v>155975</v>
      </c>
      <c r="D1053" t="s">
        <v>1450</v>
      </c>
      <c r="E1053" s="1">
        <v>43494.679502314815</v>
      </c>
      <c r="F1053">
        <v>1</v>
      </c>
      <c r="G1053" t="s">
        <v>1330</v>
      </c>
      <c r="H1053">
        <v>360</v>
      </c>
      <c r="I1053" s="1">
        <v>43504.999305555553</v>
      </c>
      <c r="J1053" s="2">
        <f t="shared" si="48"/>
        <v>1</v>
      </c>
      <c r="K1053" s="2" t="str">
        <f>IFERROR(VLOOKUP(A1053,Aux!A:B,2,0),"Outros")</f>
        <v>Municípios</v>
      </c>
      <c r="L1053" s="2">
        <f t="shared" si="49"/>
        <v>2019</v>
      </c>
      <c r="M1053">
        <f t="shared" si="50"/>
        <v>5</v>
      </c>
    </row>
    <row r="1054" spans="1:13" x14ac:dyDescent="0.35">
      <c r="A1054" t="s">
        <v>60</v>
      </c>
      <c r="B1054">
        <v>505456010</v>
      </c>
      <c r="C1054">
        <v>155976</v>
      </c>
      <c r="D1054" t="s">
        <v>1863</v>
      </c>
      <c r="E1054" s="1">
        <v>43494.684155092589</v>
      </c>
      <c r="F1054">
        <v>1</v>
      </c>
      <c r="G1054" t="s">
        <v>866</v>
      </c>
      <c r="H1054">
        <v>360</v>
      </c>
      <c r="I1054" s="1">
        <v>43500.999305555553</v>
      </c>
      <c r="J1054" s="2">
        <f t="shared" si="48"/>
        <v>1</v>
      </c>
      <c r="K1054" s="2" t="str">
        <f>IFERROR(VLOOKUP(A1054,Aux!A:B,2,0),"Outros")</f>
        <v>Municípios</v>
      </c>
      <c r="L1054" s="2">
        <f t="shared" si="49"/>
        <v>2019</v>
      </c>
      <c r="M1054">
        <f t="shared" si="50"/>
        <v>5</v>
      </c>
    </row>
    <row r="1055" spans="1:13" x14ac:dyDescent="0.35">
      <c r="A1055" t="s">
        <v>12</v>
      </c>
      <c r="B1055">
        <v>508481287</v>
      </c>
      <c r="C1055">
        <v>155977</v>
      </c>
      <c r="D1055" t="s">
        <v>1864</v>
      </c>
      <c r="E1055" s="1">
        <v>43494.684583333335</v>
      </c>
      <c r="F1055">
        <v>13</v>
      </c>
      <c r="G1055" t="s">
        <v>14</v>
      </c>
      <c r="H1055">
        <v>5</v>
      </c>
      <c r="I1055" s="1">
        <v>43501.708333333336</v>
      </c>
      <c r="J1055" s="2">
        <f t="shared" si="48"/>
        <v>1</v>
      </c>
      <c r="K1055" s="2" t="str">
        <f>IFERROR(VLOOKUP(A1055,Aux!A:B,2,0),"Outros")</f>
        <v>Hospitais</v>
      </c>
      <c r="L1055" s="2">
        <f t="shared" si="49"/>
        <v>2019</v>
      </c>
      <c r="M1055">
        <f t="shared" si="50"/>
        <v>5</v>
      </c>
    </row>
    <row r="1056" spans="1:13" x14ac:dyDescent="0.35">
      <c r="A1056" t="s">
        <v>140</v>
      </c>
      <c r="B1056">
        <v>506614913</v>
      </c>
      <c r="C1056">
        <v>155978</v>
      </c>
      <c r="D1056" t="s">
        <v>1247</v>
      </c>
      <c r="E1056" s="1">
        <v>43494.687152777777</v>
      </c>
      <c r="F1056">
        <v>1</v>
      </c>
      <c r="G1056" t="s">
        <v>149</v>
      </c>
      <c r="H1056">
        <v>360</v>
      </c>
      <c r="I1056" s="1">
        <v>43497.999305555553</v>
      </c>
      <c r="J1056" s="2">
        <f t="shared" si="48"/>
        <v>1</v>
      </c>
      <c r="K1056" s="2" t="str">
        <f>IFERROR(VLOOKUP(A1056,Aux!A:B,2,0),"Outros")</f>
        <v>Municípios</v>
      </c>
      <c r="L1056" s="2">
        <f t="shared" si="49"/>
        <v>2019</v>
      </c>
      <c r="M1056">
        <f t="shared" si="50"/>
        <v>5</v>
      </c>
    </row>
    <row r="1057" spans="1:13" x14ac:dyDescent="0.35">
      <c r="A1057" t="s">
        <v>60</v>
      </c>
      <c r="B1057">
        <v>505456010</v>
      </c>
      <c r="C1057">
        <v>155979</v>
      </c>
      <c r="D1057" t="s">
        <v>1182</v>
      </c>
      <c r="E1057" s="1">
        <v>43494.695011574076</v>
      </c>
      <c r="F1057">
        <v>1</v>
      </c>
      <c r="G1057" t="s">
        <v>62</v>
      </c>
      <c r="H1057">
        <v>360</v>
      </c>
      <c r="I1057" s="1">
        <v>43500.999305555553</v>
      </c>
      <c r="J1057" s="2">
        <f t="shared" si="48"/>
        <v>1</v>
      </c>
      <c r="K1057" s="2" t="str">
        <f>IFERROR(VLOOKUP(A1057,Aux!A:B,2,0),"Outros")</f>
        <v>Municípios</v>
      </c>
      <c r="L1057" s="2">
        <f t="shared" si="49"/>
        <v>2019</v>
      </c>
      <c r="M1057">
        <f t="shared" si="50"/>
        <v>5</v>
      </c>
    </row>
    <row r="1058" spans="1:13" x14ac:dyDescent="0.35">
      <c r="A1058" t="s">
        <v>37</v>
      </c>
      <c r="B1058">
        <v>506187543</v>
      </c>
      <c r="C1058">
        <v>155980</v>
      </c>
      <c r="D1058" t="s">
        <v>1245</v>
      </c>
      <c r="E1058" s="1">
        <v>43494.69672453704</v>
      </c>
      <c r="F1058">
        <v>3</v>
      </c>
      <c r="G1058" t="s">
        <v>1246</v>
      </c>
      <c r="H1058">
        <v>5</v>
      </c>
      <c r="I1058" s="1">
        <v>43518.999305555553</v>
      </c>
      <c r="J1058" s="2">
        <f t="shared" si="48"/>
        <v>1</v>
      </c>
      <c r="K1058" s="2" t="str">
        <f>IFERROR(VLOOKUP(A1058,Aux!A:B,2,0),"Outros")</f>
        <v>Municípios</v>
      </c>
      <c r="L1058" s="2">
        <f t="shared" si="49"/>
        <v>2019</v>
      </c>
      <c r="M1058">
        <f t="shared" si="50"/>
        <v>5</v>
      </c>
    </row>
    <row r="1059" spans="1:13" x14ac:dyDescent="0.35">
      <c r="A1059" t="s">
        <v>267</v>
      </c>
      <c r="B1059">
        <v>505307685</v>
      </c>
      <c r="C1059">
        <v>155981</v>
      </c>
      <c r="D1059" t="s">
        <v>1451</v>
      </c>
      <c r="E1059" s="1">
        <v>43494.701435185183</v>
      </c>
      <c r="F1059">
        <v>13</v>
      </c>
      <c r="G1059" t="s">
        <v>1330</v>
      </c>
      <c r="H1059">
        <v>360</v>
      </c>
      <c r="I1059" s="1">
        <v>43507.999305555553</v>
      </c>
      <c r="J1059" s="2">
        <f t="shared" si="48"/>
        <v>1</v>
      </c>
      <c r="K1059" s="2" t="str">
        <f>IFERROR(VLOOKUP(A1059,Aux!A:B,2,0),"Outros")</f>
        <v>Municípios</v>
      </c>
      <c r="L1059" s="2">
        <f t="shared" si="49"/>
        <v>2019</v>
      </c>
      <c r="M1059">
        <f t="shared" si="50"/>
        <v>5</v>
      </c>
    </row>
    <row r="1060" spans="1:13" x14ac:dyDescent="0.35">
      <c r="A1060" t="s">
        <v>308</v>
      </c>
      <c r="B1060">
        <v>504884620</v>
      </c>
      <c r="C1060">
        <v>155982</v>
      </c>
      <c r="D1060" t="s">
        <v>1865</v>
      </c>
      <c r="E1060" s="1">
        <v>43494.715729166666</v>
      </c>
      <c r="F1060">
        <v>13</v>
      </c>
      <c r="G1060" t="s">
        <v>643</v>
      </c>
      <c r="H1060">
        <v>340</v>
      </c>
      <c r="I1060" s="1">
        <v>43528.708333333336</v>
      </c>
      <c r="J1060" s="2">
        <f t="shared" si="48"/>
        <v>1</v>
      </c>
      <c r="K1060" s="2" t="str">
        <f>IFERROR(VLOOKUP(A1060,Aux!A:B,2,0),"Outros")</f>
        <v>Municípios</v>
      </c>
      <c r="L1060" s="2">
        <f t="shared" si="49"/>
        <v>2019</v>
      </c>
      <c r="M1060">
        <f t="shared" si="50"/>
        <v>5</v>
      </c>
    </row>
    <row r="1061" spans="1:13" x14ac:dyDescent="0.35">
      <c r="A1061" t="s">
        <v>771</v>
      </c>
      <c r="B1061">
        <v>512105030</v>
      </c>
      <c r="C1061">
        <v>155983</v>
      </c>
      <c r="D1061" t="s">
        <v>1452</v>
      </c>
      <c r="E1061" s="1">
        <v>43494.746412037035</v>
      </c>
      <c r="F1061">
        <v>1</v>
      </c>
      <c r="G1061" t="s">
        <v>909</v>
      </c>
      <c r="H1061">
        <v>360</v>
      </c>
      <c r="I1061" s="1">
        <v>43506.999305555553</v>
      </c>
      <c r="J1061" s="2">
        <f t="shared" si="48"/>
        <v>1</v>
      </c>
      <c r="K1061" s="2" t="str">
        <f>IFERROR(VLOOKUP(A1061,Aux!A:B,2,0),"Outros")</f>
        <v>Hospitais</v>
      </c>
      <c r="L1061" s="2">
        <f t="shared" si="49"/>
        <v>2019</v>
      </c>
      <c r="M1061">
        <f t="shared" si="50"/>
        <v>5</v>
      </c>
    </row>
    <row r="1062" spans="1:13" x14ac:dyDescent="0.35">
      <c r="A1062" t="s">
        <v>48</v>
      </c>
      <c r="B1062">
        <v>503035416</v>
      </c>
      <c r="C1062">
        <v>155984</v>
      </c>
      <c r="D1062" t="s">
        <v>1453</v>
      </c>
      <c r="E1062" s="1">
        <v>43494.783530092594</v>
      </c>
      <c r="F1062">
        <v>1</v>
      </c>
      <c r="G1062" t="s">
        <v>33</v>
      </c>
      <c r="H1062">
        <v>340</v>
      </c>
      <c r="I1062" s="1">
        <v>43496.708333333336</v>
      </c>
      <c r="J1062" s="2">
        <f t="shared" si="48"/>
        <v>1</v>
      </c>
      <c r="K1062" s="2" t="str">
        <f>IFERROR(VLOOKUP(A1062,Aux!A:B,2,0),"Outros")</f>
        <v>Hospitais</v>
      </c>
      <c r="L1062" s="2">
        <f t="shared" si="49"/>
        <v>2019</v>
      </c>
      <c r="M1062">
        <f t="shared" si="50"/>
        <v>5</v>
      </c>
    </row>
    <row r="1063" spans="1:13" x14ac:dyDescent="0.35">
      <c r="A1063" t="s">
        <v>942</v>
      </c>
      <c r="B1063">
        <v>510089224</v>
      </c>
      <c r="C1063">
        <v>155985</v>
      </c>
      <c r="D1063" t="s">
        <v>1866</v>
      </c>
      <c r="E1063" s="1">
        <v>43495.321597222224</v>
      </c>
      <c r="F1063">
        <v>13</v>
      </c>
      <c r="G1063" t="s">
        <v>33</v>
      </c>
      <c r="H1063">
        <v>360</v>
      </c>
      <c r="I1063" s="1">
        <v>43517.999305555553</v>
      </c>
      <c r="J1063" s="2">
        <f t="shared" si="48"/>
        <v>1</v>
      </c>
      <c r="K1063" s="2" t="str">
        <f>IFERROR(VLOOKUP(A1063,Aux!A:B,2,0),"Outros")</f>
        <v>Outros</v>
      </c>
      <c r="L1063" s="2">
        <f t="shared" si="49"/>
        <v>2019</v>
      </c>
      <c r="M1063">
        <f t="shared" si="50"/>
        <v>5</v>
      </c>
    </row>
    <row r="1064" spans="1:13" x14ac:dyDescent="0.35">
      <c r="A1064" t="s">
        <v>48</v>
      </c>
      <c r="B1064">
        <v>503035416</v>
      </c>
      <c r="C1064">
        <v>155986</v>
      </c>
      <c r="D1064" t="s">
        <v>1787</v>
      </c>
      <c r="E1064" s="1">
        <v>43495.339224537034</v>
      </c>
      <c r="F1064">
        <v>1</v>
      </c>
      <c r="G1064" t="s">
        <v>33</v>
      </c>
      <c r="H1064">
        <v>220</v>
      </c>
      <c r="I1064" s="1">
        <v>43500.708333333336</v>
      </c>
      <c r="J1064" s="2">
        <f t="shared" si="48"/>
        <v>1</v>
      </c>
      <c r="K1064" s="2" t="str">
        <f>IFERROR(VLOOKUP(A1064,Aux!A:B,2,0),"Outros")</f>
        <v>Hospitais</v>
      </c>
      <c r="L1064" s="2">
        <f t="shared" si="49"/>
        <v>2019</v>
      </c>
      <c r="M1064">
        <f t="shared" si="50"/>
        <v>5</v>
      </c>
    </row>
    <row r="1065" spans="1:13" x14ac:dyDescent="0.35">
      <c r="A1065" t="s">
        <v>48</v>
      </c>
      <c r="B1065">
        <v>503035416</v>
      </c>
      <c r="C1065">
        <v>155987</v>
      </c>
      <c r="D1065" t="s">
        <v>1328</v>
      </c>
      <c r="E1065" s="1">
        <v>43495.353333333333</v>
      </c>
      <c r="F1065">
        <v>1</v>
      </c>
      <c r="G1065" t="s">
        <v>33</v>
      </c>
      <c r="H1065">
        <v>220</v>
      </c>
      <c r="I1065" s="1">
        <v>43500.708333333336</v>
      </c>
      <c r="J1065" s="2">
        <f t="shared" si="48"/>
        <v>1</v>
      </c>
      <c r="K1065" s="2" t="str">
        <f>IFERROR(VLOOKUP(A1065,Aux!A:B,2,0),"Outros")</f>
        <v>Hospitais</v>
      </c>
      <c r="L1065" s="2">
        <f t="shared" si="49"/>
        <v>2019</v>
      </c>
      <c r="M1065">
        <f t="shared" si="50"/>
        <v>5</v>
      </c>
    </row>
    <row r="1066" spans="1:13" x14ac:dyDescent="0.35">
      <c r="A1066" t="s">
        <v>1080</v>
      </c>
      <c r="B1066">
        <v>506849635</v>
      </c>
      <c r="C1066">
        <v>155988</v>
      </c>
      <c r="D1066" t="s">
        <v>1517</v>
      </c>
      <c r="E1066" s="1">
        <v>43495.369363425925</v>
      </c>
      <c r="F1066">
        <v>1</v>
      </c>
      <c r="G1066" t="s">
        <v>1082</v>
      </c>
      <c r="H1066">
        <v>5</v>
      </c>
      <c r="I1066" s="1">
        <v>43503.999305555553</v>
      </c>
      <c r="J1066" s="2">
        <f t="shared" si="48"/>
        <v>1</v>
      </c>
      <c r="K1066" s="2" t="str">
        <f>IFERROR(VLOOKUP(A1066,Aux!A:B,2,0),"Outros")</f>
        <v>Municípios</v>
      </c>
      <c r="L1066" s="2">
        <f t="shared" si="49"/>
        <v>2019</v>
      </c>
      <c r="M1066">
        <f t="shared" si="50"/>
        <v>5</v>
      </c>
    </row>
    <row r="1067" spans="1:13" x14ac:dyDescent="0.35">
      <c r="A1067" t="s">
        <v>112</v>
      </c>
      <c r="B1067">
        <v>501144218</v>
      </c>
      <c r="C1067">
        <v>155989</v>
      </c>
      <c r="D1067" t="s">
        <v>1789</v>
      </c>
      <c r="E1067" s="1">
        <v>43495.395590277774</v>
      </c>
      <c r="F1067">
        <v>13</v>
      </c>
      <c r="G1067" t="s">
        <v>1242</v>
      </c>
      <c r="H1067">
        <v>360</v>
      </c>
      <c r="I1067" s="1">
        <v>43501.75</v>
      </c>
      <c r="J1067" s="2">
        <f t="shared" si="48"/>
        <v>1</v>
      </c>
      <c r="K1067" s="2" t="str">
        <f>IFERROR(VLOOKUP(A1067,Aux!A:B,2,0),"Outros")</f>
        <v>Municípios</v>
      </c>
      <c r="L1067" s="2">
        <f t="shared" si="49"/>
        <v>2019</v>
      </c>
      <c r="M1067">
        <f t="shared" si="50"/>
        <v>5</v>
      </c>
    </row>
    <row r="1068" spans="1:13" x14ac:dyDescent="0.35">
      <c r="A1068" t="s">
        <v>197</v>
      </c>
      <c r="B1068">
        <v>506334562</v>
      </c>
      <c r="C1068">
        <v>155990</v>
      </c>
      <c r="E1068" s="1">
        <v>43495.401018518518</v>
      </c>
      <c r="F1068">
        <v>1</v>
      </c>
      <c r="G1068" t="s">
        <v>33</v>
      </c>
      <c r="H1068">
        <v>400</v>
      </c>
      <c r="J1068" s="2">
        <f t="shared" si="48"/>
        <v>1</v>
      </c>
      <c r="K1068" s="2" t="str">
        <f>IFERROR(VLOOKUP(A1068,Aux!A:B,2,0),"Outros")</f>
        <v>Municípios</v>
      </c>
      <c r="L1068" s="2">
        <f t="shared" si="49"/>
        <v>2019</v>
      </c>
      <c r="M1068">
        <f t="shared" si="50"/>
        <v>5</v>
      </c>
    </row>
    <row r="1069" spans="1:13" x14ac:dyDescent="0.35">
      <c r="A1069" t="s">
        <v>197</v>
      </c>
      <c r="B1069">
        <v>506334562</v>
      </c>
      <c r="C1069">
        <v>155991</v>
      </c>
      <c r="D1069" t="s">
        <v>1605</v>
      </c>
      <c r="E1069" s="1">
        <v>43495.401388888888</v>
      </c>
      <c r="F1069">
        <v>1</v>
      </c>
      <c r="G1069" t="s">
        <v>625</v>
      </c>
      <c r="H1069">
        <v>360</v>
      </c>
      <c r="I1069" s="1">
        <v>43501.999305555553</v>
      </c>
      <c r="J1069" s="2">
        <f t="shared" si="48"/>
        <v>1</v>
      </c>
      <c r="K1069" s="2" t="str">
        <f>IFERROR(VLOOKUP(A1069,Aux!A:B,2,0),"Outros")</f>
        <v>Municípios</v>
      </c>
      <c r="L1069" s="2">
        <f t="shared" si="49"/>
        <v>2019</v>
      </c>
      <c r="M1069">
        <f t="shared" si="50"/>
        <v>5</v>
      </c>
    </row>
    <row r="1070" spans="1:13" x14ac:dyDescent="0.35">
      <c r="A1070" t="s">
        <v>281</v>
      </c>
      <c r="B1070">
        <v>508787033</v>
      </c>
      <c r="C1070">
        <v>155992</v>
      </c>
      <c r="D1070" t="s">
        <v>1790</v>
      </c>
      <c r="E1070" s="1">
        <v>43495.402187500003</v>
      </c>
      <c r="F1070">
        <v>13</v>
      </c>
      <c r="G1070" t="s">
        <v>33</v>
      </c>
      <c r="H1070">
        <v>360</v>
      </c>
      <c r="I1070" s="1">
        <v>43506.75</v>
      </c>
      <c r="J1070" s="2">
        <f t="shared" si="48"/>
        <v>1</v>
      </c>
      <c r="K1070" s="2" t="str">
        <f>IFERROR(VLOOKUP(A1070,Aux!A:B,2,0),"Outros")</f>
        <v>Municípios</v>
      </c>
      <c r="L1070" s="2">
        <f t="shared" si="49"/>
        <v>2019</v>
      </c>
      <c r="M1070">
        <f t="shared" si="50"/>
        <v>5</v>
      </c>
    </row>
    <row r="1071" spans="1:13" x14ac:dyDescent="0.35">
      <c r="A1071" t="s">
        <v>895</v>
      </c>
      <c r="B1071">
        <v>501305564</v>
      </c>
      <c r="C1071">
        <v>155993</v>
      </c>
      <c r="D1071" t="s">
        <v>1958</v>
      </c>
      <c r="E1071" s="1">
        <v>43495.420057870368</v>
      </c>
      <c r="F1071">
        <v>1</v>
      </c>
      <c r="G1071" t="s">
        <v>33</v>
      </c>
      <c r="H1071">
        <v>340</v>
      </c>
      <c r="I1071" s="1">
        <v>43498.999305555553</v>
      </c>
      <c r="J1071" s="2">
        <f t="shared" si="48"/>
        <v>1</v>
      </c>
      <c r="K1071" s="2" t="str">
        <f>IFERROR(VLOOKUP(A1071,Aux!A:B,2,0),"Outros")</f>
        <v>Municípios</v>
      </c>
      <c r="L1071" s="2">
        <f t="shared" si="49"/>
        <v>2019</v>
      </c>
      <c r="M1071">
        <f t="shared" si="50"/>
        <v>5</v>
      </c>
    </row>
    <row r="1072" spans="1:13" x14ac:dyDescent="0.35">
      <c r="A1072" t="s">
        <v>57</v>
      </c>
      <c r="B1072">
        <v>501294104</v>
      </c>
      <c r="C1072">
        <v>155994</v>
      </c>
      <c r="D1072" t="s">
        <v>1727</v>
      </c>
      <c r="E1072" s="1">
        <v>43495.404745370368</v>
      </c>
      <c r="F1072">
        <v>1</v>
      </c>
      <c r="G1072" t="s">
        <v>59</v>
      </c>
      <c r="H1072">
        <v>360</v>
      </c>
      <c r="I1072" s="1">
        <v>43501.999305555553</v>
      </c>
      <c r="J1072" s="2">
        <f t="shared" si="48"/>
        <v>1</v>
      </c>
      <c r="K1072" s="2" t="str">
        <f>IFERROR(VLOOKUP(A1072,Aux!A:B,2,0),"Outros")</f>
        <v>Municípios</v>
      </c>
      <c r="L1072" s="2">
        <f t="shared" si="49"/>
        <v>2019</v>
      </c>
      <c r="M1072">
        <f t="shared" si="50"/>
        <v>5</v>
      </c>
    </row>
    <row r="1073" spans="1:13" x14ac:dyDescent="0.35">
      <c r="A1073" t="s">
        <v>37</v>
      </c>
      <c r="B1073">
        <v>506187543</v>
      </c>
      <c r="C1073">
        <v>155995</v>
      </c>
      <c r="D1073" t="s">
        <v>1867</v>
      </c>
      <c r="E1073" s="1">
        <v>43495.423298611109</v>
      </c>
      <c r="F1073">
        <v>3</v>
      </c>
      <c r="G1073" t="s">
        <v>80</v>
      </c>
      <c r="H1073">
        <v>340</v>
      </c>
      <c r="I1073" s="1">
        <v>43511.999305555553</v>
      </c>
      <c r="J1073" s="2">
        <f t="shared" si="48"/>
        <v>1</v>
      </c>
      <c r="K1073" s="2" t="str">
        <f>IFERROR(VLOOKUP(A1073,Aux!A:B,2,0),"Outros")</f>
        <v>Municípios</v>
      </c>
      <c r="L1073" s="2">
        <f t="shared" si="49"/>
        <v>2019</v>
      </c>
      <c r="M1073">
        <f t="shared" si="50"/>
        <v>5</v>
      </c>
    </row>
    <row r="1074" spans="1:13" x14ac:dyDescent="0.35">
      <c r="A1074" t="s">
        <v>389</v>
      </c>
      <c r="B1074">
        <v>506722422</v>
      </c>
      <c r="C1074">
        <v>155996</v>
      </c>
      <c r="D1074" t="s">
        <v>1868</v>
      </c>
      <c r="E1074" s="1">
        <v>43495.43372685185</v>
      </c>
      <c r="F1074">
        <v>1</v>
      </c>
      <c r="G1074" t="s">
        <v>837</v>
      </c>
      <c r="H1074">
        <v>5</v>
      </c>
      <c r="I1074" s="1">
        <v>43502.999305555553</v>
      </c>
      <c r="J1074" s="2">
        <f t="shared" si="48"/>
        <v>1</v>
      </c>
      <c r="K1074" s="2" t="str">
        <f>IFERROR(VLOOKUP(A1074,Aux!A:B,2,0),"Outros")</f>
        <v>Municípios</v>
      </c>
      <c r="L1074" s="2">
        <f t="shared" si="49"/>
        <v>2019</v>
      </c>
      <c r="M1074">
        <f t="shared" si="50"/>
        <v>5</v>
      </c>
    </row>
    <row r="1075" spans="1:13" x14ac:dyDescent="0.35">
      <c r="A1075" t="s">
        <v>57</v>
      </c>
      <c r="B1075">
        <v>501294104</v>
      </c>
      <c r="C1075">
        <v>155997</v>
      </c>
      <c r="D1075" t="s">
        <v>1667</v>
      </c>
      <c r="E1075" s="1">
        <v>43495.44017361111</v>
      </c>
      <c r="F1075">
        <v>1</v>
      </c>
      <c r="G1075" t="s">
        <v>59</v>
      </c>
      <c r="H1075">
        <v>30</v>
      </c>
      <c r="I1075" s="1">
        <v>25569.999305555557</v>
      </c>
      <c r="J1075" s="2">
        <f t="shared" si="48"/>
        <v>1</v>
      </c>
      <c r="K1075" s="2" t="str">
        <f>IFERROR(VLOOKUP(A1075,Aux!A:B,2,0),"Outros")</f>
        <v>Municípios</v>
      </c>
      <c r="L1075" s="2">
        <f t="shared" si="49"/>
        <v>2019</v>
      </c>
      <c r="M1075">
        <f t="shared" si="50"/>
        <v>5</v>
      </c>
    </row>
    <row r="1076" spans="1:13" x14ac:dyDescent="0.35">
      <c r="A1076" t="s">
        <v>60</v>
      </c>
      <c r="B1076">
        <v>505456010</v>
      </c>
      <c r="C1076">
        <v>155998</v>
      </c>
      <c r="D1076" t="s">
        <v>1869</v>
      </c>
      <c r="E1076" s="1">
        <v>43495.447418981479</v>
      </c>
      <c r="F1076">
        <v>1</v>
      </c>
      <c r="G1076" t="s">
        <v>866</v>
      </c>
      <c r="H1076">
        <v>360</v>
      </c>
      <c r="I1076" s="1">
        <v>43501.999305555553</v>
      </c>
      <c r="J1076" s="2">
        <f t="shared" si="48"/>
        <v>1</v>
      </c>
      <c r="K1076" s="2" t="str">
        <f>IFERROR(VLOOKUP(A1076,Aux!A:B,2,0),"Outros")</f>
        <v>Municípios</v>
      </c>
      <c r="L1076" s="2">
        <f t="shared" si="49"/>
        <v>2019</v>
      </c>
      <c r="M1076">
        <f t="shared" si="50"/>
        <v>5</v>
      </c>
    </row>
    <row r="1077" spans="1:13" x14ac:dyDescent="0.35">
      <c r="A1077" t="s">
        <v>244</v>
      </c>
      <c r="B1077">
        <v>600084914</v>
      </c>
      <c r="C1077">
        <v>155999</v>
      </c>
      <c r="E1077" s="1">
        <v>43495.452881944446</v>
      </c>
      <c r="F1077">
        <v>13</v>
      </c>
      <c r="G1077" t="s">
        <v>33</v>
      </c>
      <c r="H1077">
        <v>400</v>
      </c>
      <c r="I1077" s="1">
        <v>43455.708333333336</v>
      </c>
      <c r="J1077" s="2">
        <f t="shared" si="48"/>
        <v>1</v>
      </c>
      <c r="K1077" s="2" t="str">
        <f>IFERROR(VLOOKUP(A1077,Aux!A:B,2,0),"Outros")</f>
        <v>Outros</v>
      </c>
      <c r="L1077" s="2">
        <f t="shared" si="49"/>
        <v>2019</v>
      </c>
      <c r="M1077">
        <f t="shared" si="50"/>
        <v>5</v>
      </c>
    </row>
    <row r="1078" spans="1:13" x14ac:dyDescent="0.35">
      <c r="A1078" t="s">
        <v>244</v>
      </c>
      <c r="B1078">
        <v>600084914</v>
      </c>
      <c r="C1078">
        <v>156000</v>
      </c>
      <c r="D1078" t="s">
        <v>749</v>
      </c>
      <c r="E1078" s="1">
        <v>43495.454270833332</v>
      </c>
      <c r="F1078">
        <v>13</v>
      </c>
      <c r="G1078" t="s">
        <v>750</v>
      </c>
      <c r="H1078">
        <v>1</v>
      </c>
      <c r="I1078" s="1">
        <v>25569.708333333332</v>
      </c>
      <c r="J1078" s="2">
        <f t="shared" si="48"/>
        <v>1</v>
      </c>
      <c r="K1078" s="2" t="str">
        <f>IFERROR(VLOOKUP(A1078,Aux!A:B,2,0),"Outros")</f>
        <v>Outros</v>
      </c>
      <c r="L1078" s="2">
        <f t="shared" si="49"/>
        <v>2019</v>
      </c>
      <c r="M1078">
        <f t="shared" si="50"/>
        <v>5</v>
      </c>
    </row>
    <row r="1079" spans="1:13" x14ac:dyDescent="0.35">
      <c r="A1079" t="s">
        <v>244</v>
      </c>
      <c r="B1079">
        <v>600084914</v>
      </c>
      <c r="C1079">
        <v>156001</v>
      </c>
      <c r="D1079" t="s">
        <v>1959</v>
      </c>
      <c r="E1079" s="1">
        <v>43495.455335648148</v>
      </c>
      <c r="F1079">
        <v>13</v>
      </c>
      <c r="G1079" t="s">
        <v>1960</v>
      </c>
      <c r="H1079">
        <v>340</v>
      </c>
      <c r="I1079" s="1">
        <v>43501.708333333336</v>
      </c>
      <c r="J1079" s="2">
        <f t="shared" si="48"/>
        <v>1</v>
      </c>
      <c r="K1079" s="2" t="str">
        <f>IFERROR(VLOOKUP(A1079,Aux!A:B,2,0),"Outros")</f>
        <v>Outros</v>
      </c>
      <c r="L1079" s="2">
        <f t="shared" si="49"/>
        <v>2019</v>
      </c>
      <c r="M1079">
        <f t="shared" si="50"/>
        <v>5</v>
      </c>
    </row>
    <row r="1080" spans="1:13" x14ac:dyDescent="0.35">
      <c r="A1080" t="s">
        <v>157</v>
      </c>
      <c r="B1080">
        <v>500122237</v>
      </c>
      <c r="C1080">
        <v>156002</v>
      </c>
      <c r="D1080" t="s">
        <v>1791</v>
      </c>
      <c r="E1080" s="1">
        <v>43495.456631944442</v>
      </c>
      <c r="F1080">
        <v>3</v>
      </c>
      <c r="G1080" t="s">
        <v>1792</v>
      </c>
      <c r="H1080">
        <v>220</v>
      </c>
      <c r="I1080" s="1">
        <v>43507.708333333336</v>
      </c>
      <c r="J1080" s="2">
        <f t="shared" si="48"/>
        <v>1</v>
      </c>
      <c r="K1080" s="2" t="str">
        <f>IFERROR(VLOOKUP(A1080,Aux!A:B,2,0),"Outros")</f>
        <v>Outros</v>
      </c>
      <c r="L1080" s="2">
        <f t="shared" si="49"/>
        <v>2019</v>
      </c>
      <c r="M1080">
        <f t="shared" si="50"/>
        <v>5</v>
      </c>
    </row>
    <row r="1081" spans="1:13" x14ac:dyDescent="0.35">
      <c r="A1081" t="s">
        <v>562</v>
      </c>
      <c r="B1081">
        <v>506823318</v>
      </c>
      <c r="C1081">
        <v>156003</v>
      </c>
      <c r="D1081" t="s">
        <v>1728</v>
      </c>
      <c r="E1081" s="1">
        <v>43495.462546296294</v>
      </c>
      <c r="F1081">
        <v>3</v>
      </c>
      <c r="G1081" t="s">
        <v>1729</v>
      </c>
      <c r="H1081">
        <v>5</v>
      </c>
      <c r="I1081" s="1">
        <v>43527.958333333336</v>
      </c>
      <c r="J1081" s="2">
        <f t="shared" si="48"/>
        <v>1</v>
      </c>
      <c r="K1081" s="2" t="str">
        <f>IFERROR(VLOOKUP(A1081,Aux!A:B,2,0),"Outros")</f>
        <v>Municípios</v>
      </c>
      <c r="L1081" s="2">
        <f t="shared" si="49"/>
        <v>2019</v>
      </c>
      <c r="M1081">
        <f t="shared" si="50"/>
        <v>5</v>
      </c>
    </row>
    <row r="1082" spans="1:13" x14ac:dyDescent="0.35">
      <c r="A1082" t="s">
        <v>57</v>
      </c>
      <c r="B1082">
        <v>501294104</v>
      </c>
      <c r="C1082">
        <v>156004</v>
      </c>
      <c r="D1082" t="s">
        <v>1730</v>
      </c>
      <c r="E1082" s="1">
        <v>43495.465185185189</v>
      </c>
      <c r="F1082">
        <v>1</v>
      </c>
      <c r="G1082" t="s">
        <v>103</v>
      </c>
      <c r="H1082">
        <v>360</v>
      </c>
      <c r="I1082" s="1">
        <v>43501.999305555553</v>
      </c>
      <c r="J1082" s="2">
        <f t="shared" si="48"/>
        <v>1</v>
      </c>
      <c r="K1082" s="2" t="str">
        <f>IFERROR(VLOOKUP(A1082,Aux!A:B,2,0),"Outros")</f>
        <v>Municípios</v>
      </c>
      <c r="L1082" s="2">
        <f t="shared" si="49"/>
        <v>2019</v>
      </c>
      <c r="M1082">
        <f t="shared" si="50"/>
        <v>5</v>
      </c>
    </row>
    <row r="1083" spans="1:13" x14ac:dyDescent="0.35">
      <c r="A1083" t="s">
        <v>434</v>
      </c>
      <c r="B1083">
        <v>506546381</v>
      </c>
      <c r="C1083">
        <v>156005</v>
      </c>
      <c r="D1083" t="s">
        <v>1870</v>
      </c>
      <c r="E1083" s="1">
        <v>43495.473379629628</v>
      </c>
      <c r="F1083">
        <v>1</v>
      </c>
      <c r="G1083" t="s">
        <v>1333</v>
      </c>
      <c r="H1083">
        <v>360</v>
      </c>
      <c r="I1083" s="1">
        <v>43501.708333333336</v>
      </c>
      <c r="J1083" s="2">
        <f t="shared" si="48"/>
        <v>1</v>
      </c>
      <c r="K1083" s="2" t="str">
        <f>IFERROR(VLOOKUP(A1083,Aux!A:B,2,0),"Outros")</f>
        <v>Municípios</v>
      </c>
      <c r="L1083" s="2">
        <f t="shared" si="49"/>
        <v>2019</v>
      </c>
      <c r="M1083">
        <f t="shared" si="50"/>
        <v>5</v>
      </c>
    </row>
    <row r="1084" spans="1:13" x14ac:dyDescent="0.35">
      <c r="A1084" t="s">
        <v>57</v>
      </c>
      <c r="B1084">
        <v>501294104</v>
      </c>
      <c r="C1084">
        <v>156006</v>
      </c>
      <c r="D1084" t="s">
        <v>1248</v>
      </c>
      <c r="E1084" s="1">
        <v>43495.477719907409</v>
      </c>
      <c r="F1084">
        <v>1</v>
      </c>
      <c r="G1084" t="s">
        <v>103</v>
      </c>
      <c r="H1084">
        <v>360</v>
      </c>
      <c r="I1084" s="1">
        <v>43501.999305555553</v>
      </c>
      <c r="J1084" s="2">
        <f t="shared" si="48"/>
        <v>1</v>
      </c>
      <c r="K1084" s="2" t="str">
        <f>IFERROR(VLOOKUP(A1084,Aux!A:B,2,0),"Outros")</f>
        <v>Municípios</v>
      </c>
      <c r="L1084" s="2">
        <f t="shared" si="49"/>
        <v>2019</v>
      </c>
      <c r="M1084">
        <f t="shared" si="50"/>
        <v>5</v>
      </c>
    </row>
    <row r="1085" spans="1:13" x14ac:dyDescent="0.35">
      <c r="A1085" t="s">
        <v>12</v>
      </c>
      <c r="B1085">
        <v>508481287</v>
      </c>
      <c r="C1085">
        <v>156007</v>
      </c>
      <c r="D1085" t="s">
        <v>1731</v>
      </c>
      <c r="E1085" s="1">
        <v>43495.482511574075</v>
      </c>
      <c r="F1085">
        <v>1</v>
      </c>
      <c r="G1085" t="s">
        <v>14</v>
      </c>
      <c r="H1085">
        <v>360</v>
      </c>
      <c r="I1085" s="1">
        <v>43502.625</v>
      </c>
      <c r="J1085" s="2">
        <f t="shared" si="48"/>
        <v>1</v>
      </c>
      <c r="K1085" s="2" t="str">
        <f>IFERROR(VLOOKUP(A1085,Aux!A:B,2,0),"Outros")</f>
        <v>Hospitais</v>
      </c>
      <c r="L1085" s="2">
        <f t="shared" si="49"/>
        <v>2019</v>
      </c>
      <c r="M1085">
        <f t="shared" si="50"/>
        <v>5</v>
      </c>
    </row>
    <row r="1086" spans="1:13" x14ac:dyDescent="0.35">
      <c r="A1086" t="s">
        <v>15</v>
      </c>
      <c r="B1086">
        <v>503541567</v>
      </c>
      <c r="C1086">
        <v>156009</v>
      </c>
      <c r="D1086" t="s">
        <v>1961</v>
      </c>
      <c r="E1086" s="1">
        <v>43495.490474537037</v>
      </c>
      <c r="F1086">
        <v>3</v>
      </c>
      <c r="G1086" t="s">
        <v>1428</v>
      </c>
      <c r="H1086">
        <v>220</v>
      </c>
      <c r="I1086" s="1">
        <v>43634.999305555553</v>
      </c>
      <c r="J1086" s="2">
        <f t="shared" si="48"/>
        <v>1</v>
      </c>
      <c r="K1086" s="2" t="str">
        <f>IFERROR(VLOOKUP(A1086,Aux!A:B,2,0),"Outros")</f>
        <v>Municípios</v>
      </c>
      <c r="L1086" s="2">
        <f t="shared" si="49"/>
        <v>2019</v>
      </c>
      <c r="M1086">
        <f t="shared" si="50"/>
        <v>5</v>
      </c>
    </row>
    <row r="1087" spans="1:13" x14ac:dyDescent="0.35">
      <c r="A1087" t="s">
        <v>48</v>
      </c>
      <c r="B1087">
        <v>503035416</v>
      </c>
      <c r="C1087">
        <v>156010</v>
      </c>
      <c r="D1087" t="s">
        <v>1518</v>
      </c>
      <c r="E1087" s="1">
        <v>43495.491956018515</v>
      </c>
      <c r="F1087">
        <v>13</v>
      </c>
      <c r="G1087" t="s">
        <v>33</v>
      </c>
      <c r="H1087">
        <v>340</v>
      </c>
      <c r="I1087" s="1">
        <v>43501.708333333336</v>
      </c>
      <c r="J1087" s="2">
        <f t="shared" si="48"/>
        <v>1</v>
      </c>
      <c r="K1087" s="2" t="str">
        <f>IFERROR(VLOOKUP(A1087,Aux!A:B,2,0),"Outros")</f>
        <v>Hospitais</v>
      </c>
      <c r="L1087" s="2">
        <f t="shared" si="49"/>
        <v>2019</v>
      </c>
      <c r="M1087">
        <f t="shared" si="50"/>
        <v>5</v>
      </c>
    </row>
    <row r="1088" spans="1:13" x14ac:dyDescent="0.35">
      <c r="A1088" t="s">
        <v>389</v>
      </c>
      <c r="B1088">
        <v>506722422</v>
      </c>
      <c r="C1088">
        <v>156011</v>
      </c>
      <c r="E1088" s="1">
        <v>43495.493425925924</v>
      </c>
      <c r="F1088">
        <v>1</v>
      </c>
      <c r="H1088">
        <v>400</v>
      </c>
      <c r="I1088" s="1">
        <v>25569</v>
      </c>
      <c r="J1088" s="2">
        <f t="shared" si="48"/>
        <v>1</v>
      </c>
      <c r="K1088" s="2" t="str">
        <f>IFERROR(VLOOKUP(A1088,Aux!A:B,2,0),"Outros")</f>
        <v>Municípios</v>
      </c>
      <c r="L1088" s="2">
        <f t="shared" si="49"/>
        <v>2019</v>
      </c>
      <c r="M1088">
        <f t="shared" si="50"/>
        <v>5</v>
      </c>
    </row>
    <row r="1089" spans="1:13" x14ac:dyDescent="0.35">
      <c r="A1089" t="s">
        <v>37</v>
      </c>
      <c r="B1089">
        <v>506187543</v>
      </c>
      <c r="C1089">
        <v>156012</v>
      </c>
      <c r="D1089" t="s">
        <v>1183</v>
      </c>
      <c r="E1089" s="1">
        <v>43495.498310185183</v>
      </c>
      <c r="F1089">
        <v>1</v>
      </c>
      <c r="G1089" t="s">
        <v>1184</v>
      </c>
      <c r="H1089">
        <v>340</v>
      </c>
      <c r="I1089" s="1">
        <v>43500.999305555553</v>
      </c>
      <c r="J1089" s="2">
        <f t="shared" si="48"/>
        <v>1</v>
      </c>
      <c r="K1089" s="2" t="str">
        <f>IFERROR(VLOOKUP(A1089,Aux!A:B,2,0),"Outros")</f>
        <v>Municípios</v>
      </c>
      <c r="L1089" s="2">
        <f t="shared" si="49"/>
        <v>2019</v>
      </c>
      <c r="M1089">
        <f t="shared" si="50"/>
        <v>5</v>
      </c>
    </row>
    <row r="1090" spans="1:13" x14ac:dyDescent="0.35">
      <c r="A1090" t="s">
        <v>112</v>
      </c>
      <c r="B1090">
        <v>501144218</v>
      </c>
      <c r="C1090">
        <v>156013</v>
      </c>
      <c r="D1090" t="s">
        <v>1871</v>
      </c>
      <c r="E1090" s="1">
        <v>43495.502430555556</v>
      </c>
      <c r="F1090">
        <v>13</v>
      </c>
      <c r="G1090" t="s">
        <v>1242</v>
      </c>
      <c r="H1090">
        <v>360</v>
      </c>
      <c r="I1090" s="1">
        <v>43501.75</v>
      </c>
      <c r="J1090" s="2">
        <f t="shared" ref="J1090:J1153" si="51">IF(C1090=C1089,"",1)</f>
        <v>1</v>
      </c>
      <c r="K1090" s="2" t="str">
        <f>IFERROR(VLOOKUP(A1090,Aux!A:B,2,0),"Outros")</f>
        <v>Municípios</v>
      </c>
      <c r="L1090" s="2">
        <f t="shared" ref="L1090:L1153" si="52">YEAR(E1090)</f>
        <v>2019</v>
      </c>
      <c r="M1090">
        <f t="shared" ref="M1090:M1153" si="53">WEEKNUM(E1090)</f>
        <v>5</v>
      </c>
    </row>
    <row r="1091" spans="1:13" x14ac:dyDescent="0.35">
      <c r="A1091" t="s">
        <v>150</v>
      </c>
      <c r="B1091">
        <v>505309939</v>
      </c>
      <c r="C1091">
        <v>156016</v>
      </c>
      <c r="D1091" t="s">
        <v>1666</v>
      </c>
      <c r="E1091" s="1">
        <v>43495.595347222225</v>
      </c>
      <c r="F1091">
        <v>1</v>
      </c>
      <c r="G1091" t="s">
        <v>152</v>
      </c>
      <c r="H1091">
        <v>360</v>
      </c>
      <c r="I1091" s="1">
        <v>43502.6875</v>
      </c>
      <c r="J1091" s="2">
        <f t="shared" si="51"/>
        <v>1</v>
      </c>
      <c r="K1091" s="2" t="str">
        <f>IFERROR(VLOOKUP(A1091,Aux!A:B,2,0),"Outros")</f>
        <v>Municípios</v>
      </c>
      <c r="L1091" s="2">
        <f t="shared" si="52"/>
        <v>2019</v>
      </c>
      <c r="M1091">
        <f t="shared" si="53"/>
        <v>5</v>
      </c>
    </row>
    <row r="1092" spans="1:13" x14ac:dyDescent="0.35">
      <c r="A1092" t="s">
        <v>267</v>
      </c>
      <c r="B1092">
        <v>505307685</v>
      </c>
      <c r="C1092">
        <v>156017</v>
      </c>
      <c r="D1092" t="s">
        <v>1329</v>
      </c>
      <c r="E1092" s="1">
        <v>43495.598969907405</v>
      </c>
      <c r="F1092">
        <v>1</v>
      </c>
      <c r="G1092" t="s">
        <v>1330</v>
      </c>
      <c r="H1092">
        <v>360</v>
      </c>
      <c r="I1092" s="1">
        <v>43502.999305555553</v>
      </c>
      <c r="J1092" s="2">
        <f t="shared" si="51"/>
        <v>1</v>
      </c>
      <c r="K1092" s="2" t="str">
        <f>IFERROR(VLOOKUP(A1092,Aux!A:B,2,0),"Outros")</f>
        <v>Municípios</v>
      </c>
      <c r="L1092" s="2">
        <f t="shared" si="52"/>
        <v>2019</v>
      </c>
      <c r="M1092">
        <f t="shared" si="53"/>
        <v>5</v>
      </c>
    </row>
    <row r="1093" spans="1:13" x14ac:dyDescent="0.35">
      <c r="A1093" t="s">
        <v>275</v>
      </c>
      <c r="B1093">
        <v>505187531</v>
      </c>
      <c r="C1093">
        <v>156018</v>
      </c>
      <c r="D1093" t="s">
        <v>1185</v>
      </c>
      <c r="E1093" s="1">
        <v>43495.602071759262</v>
      </c>
      <c r="F1093">
        <v>1</v>
      </c>
      <c r="G1093" t="s">
        <v>277</v>
      </c>
      <c r="H1093">
        <v>360</v>
      </c>
      <c r="I1093" s="1">
        <v>43502.999305555553</v>
      </c>
      <c r="J1093" s="2">
        <f t="shared" si="51"/>
        <v>1</v>
      </c>
      <c r="K1093" s="2" t="str">
        <f>IFERROR(VLOOKUP(A1093,Aux!A:B,2,0),"Outros")</f>
        <v>Municípios</v>
      </c>
      <c r="L1093" s="2">
        <f t="shared" si="52"/>
        <v>2019</v>
      </c>
      <c r="M1093">
        <f t="shared" si="53"/>
        <v>5</v>
      </c>
    </row>
    <row r="1094" spans="1:13" x14ac:dyDescent="0.35">
      <c r="A1094" t="s">
        <v>57</v>
      </c>
      <c r="B1094">
        <v>501294104</v>
      </c>
      <c r="C1094">
        <v>156019</v>
      </c>
      <c r="D1094" t="s">
        <v>1872</v>
      </c>
      <c r="E1094" s="1">
        <v>43495.60900462963</v>
      </c>
      <c r="F1094">
        <v>1</v>
      </c>
      <c r="G1094" t="s">
        <v>59</v>
      </c>
      <c r="H1094">
        <v>400</v>
      </c>
      <c r="I1094" s="1">
        <v>25569.999305555557</v>
      </c>
      <c r="J1094" s="2">
        <f t="shared" si="51"/>
        <v>1</v>
      </c>
      <c r="K1094" s="2" t="str">
        <f>IFERROR(VLOOKUP(A1094,Aux!A:B,2,0),"Outros")</f>
        <v>Municípios</v>
      </c>
      <c r="L1094" s="2">
        <f t="shared" si="52"/>
        <v>2019</v>
      </c>
      <c r="M1094">
        <f t="shared" si="53"/>
        <v>5</v>
      </c>
    </row>
    <row r="1095" spans="1:13" x14ac:dyDescent="0.35">
      <c r="A1095" t="s">
        <v>150</v>
      </c>
      <c r="B1095">
        <v>505309939</v>
      </c>
      <c r="C1095">
        <v>156020</v>
      </c>
      <c r="D1095" t="s">
        <v>1331</v>
      </c>
      <c r="E1095" s="1">
        <v>43495.610625000001</v>
      </c>
      <c r="F1095">
        <v>1</v>
      </c>
      <c r="G1095" t="s">
        <v>152</v>
      </c>
      <c r="H1095">
        <v>360</v>
      </c>
      <c r="I1095" s="1">
        <v>43502.6875</v>
      </c>
      <c r="J1095" s="2">
        <f t="shared" si="51"/>
        <v>1</v>
      </c>
      <c r="K1095" s="2" t="str">
        <f>IFERROR(VLOOKUP(A1095,Aux!A:B,2,0),"Outros")</f>
        <v>Municípios</v>
      </c>
      <c r="L1095" s="2">
        <f t="shared" si="52"/>
        <v>2019</v>
      </c>
      <c r="M1095">
        <f t="shared" si="53"/>
        <v>5</v>
      </c>
    </row>
    <row r="1096" spans="1:13" x14ac:dyDescent="0.35">
      <c r="A1096" t="s">
        <v>724</v>
      </c>
      <c r="B1096">
        <v>501273433</v>
      </c>
      <c r="C1096">
        <v>156021</v>
      </c>
      <c r="D1096" t="s">
        <v>1668</v>
      </c>
      <c r="E1096" s="1">
        <v>43495.619108796294</v>
      </c>
      <c r="F1096">
        <v>3</v>
      </c>
      <c r="G1096" t="s">
        <v>1550</v>
      </c>
      <c r="H1096">
        <v>360</v>
      </c>
      <c r="I1096" s="1">
        <v>43504.999305555553</v>
      </c>
      <c r="J1096" s="2">
        <f t="shared" si="51"/>
        <v>1</v>
      </c>
      <c r="K1096" s="2" t="str">
        <f>IFERROR(VLOOKUP(A1096,Aux!A:B,2,0),"Outros")</f>
        <v>Municípios</v>
      </c>
      <c r="L1096" s="2">
        <f t="shared" si="52"/>
        <v>2019</v>
      </c>
      <c r="M1096">
        <f t="shared" si="53"/>
        <v>5</v>
      </c>
    </row>
    <row r="1097" spans="1:13" x14ac:dyDescent="0.35">
      <c r="A1097" t="s">
        <v>150</v>
      </c>
      <c r="B1097">
        <v>505309939</v>
      </c>
      <c r="C1097">
        <v>156022</v>
      </c>
      <c r="D1097" t="s">
        <v>1606</v>
      </c>
      <c r="E1097" s="1">
        <v>43495.623692129629</v>
      </c>
      <c r="F1097">
        <v>1</v>
      </c>
      <c r="G1097" t="s">
        <v>152</v>
      </c>
      <c r="H1097">
        <v>360</v>
      </c>
      <c r="I1097" s="1">
        <v>43502.6875</v>
      </c>
      <c r="J1097" s="2">
        <f t="shared" si="51"/>
        <v>1</v>
      </c>
      <c r="K1097" s="2" t="str">
        <f>IFERROR(VLOOKUP(A1097,Aux!A:B,2,0),"Outros")</f>
        <v>Municípios</v>
      </c>
      <c r="L1097" s="2">
        <f t="shared" si="52"/>
        <v>2019</v>
      </c>
      <c r="M1097">
        <f t="shared" si="53"/>
        <v>5</v>
      </c>
    </row>
    <row r="1098" spans="1:13" x14ac:dyDescent="0.35">
      <c r="A1098" t="s">
        <v>434</v>
      </c>
      <c r="B1098">
        <v>506546381</v>
      </c>
      <c r="C1098">
        <v>156023</v>
      </c>
      <c r="D1098" t="s">
        <v>1332</v>
      </c>
      <c r="E1098" s="1">
        <v>43495.62740740741</v>
      </c>
      <c r="F1098">
        <v>1</v>
      </c>
      <c r="G1098" t="s">
        <v>1333</v>
      </c>
      <c r="H1098">
        <v>360</v>
      </c>
      <c r="I1098" s="1">
        <v>43500.708333333336</v>
      </c>
      <c r="J1098" s="2">
        <f t="shared" si="51"/>
        <v>1</v>
      </c>
      <c r="K1098" s="2" t="str">
        <f>IFERROR(VLOOKUP(A1098,Aux!A:B,2,0),"Outros")</f>
        <v>Municípios</v>
      </c>
      <c r="L1098" s="2">
        <f t="shared" si="52"/>
        <v>2019</v>
      </c>
      <c r="M1098">
        <f t="shared" si="53"/>
        <v>5</v>
      </c>
    </row>
    <row r="1099" spans="1:13" x14ac:dyDescent="0.35">
      <c r="A1099" t="s">
        <v>57</v>
      </c>
      <c r="B1099">
        <v>501294104</v>
      </c>
      <c r="C1099">
        <v>156024</v>
      </c>
      <c r="E1099" s="1">
        <v>43495.63071759259</v>
      </c>
      <c r="F1099">
        <v>1</v>
      </c>
      <c r="G1099" t="s">
        <v>33</v>
      </c>
      <c r="H1099">
        <v>400</v>
      </c>
      <c r="J1099" s="2">
        <f t="shared" si="51"/>
        <v>1</v>
      </c>
      <c r="K1099" s="2" t="str">
        <f>IFERROR(VLOOKUP(A1099,Aux!A:B,2,0),"Outros")</f>
        <v>Municípios</v>
      </c>
      <c r="L1099" s="2">
        <f t="shared" si="52"/>
        <v>2019</v>
      </c>
      <c r="M1099">
        <f t="shared" si="53"/>
        <v>5</v>
      </c>
    </row>
    <row r="1100" spans="1:13" x14ac:dyDescent="0.35">
      <c r="A1100" t="s">
        <v>57</v>
      </c>
      <c r="B1100">
        <v>501294104</v>
      </c>
      <c r="C1100">
        <v>156025</v>
      </c>
      <c r="D1100" t="s">
        <v>1607</v>
      </c>
      <c r="E1100" s="1">
        <v>43495.63082175926</v>
      </c>
      <c r="F1100">
        <v>13</v>
      </c>
      <c r="G1100" t="s">
        <v>1217</v>
      </c>
      <c r="H1100">
        <v>360</v>
      </c>
      <c r="I1100" s="1">
        <v>43501.999305555553</v>
      </c>
      <c r="J1100" s="2">
        <f t="shared" si="51"/>
        <v>1</v>
      </c>
      <c r="K1100" s="2" t="str">
        <f>IFERROR(VLOOKUP(A1100,Aux!A:B,2,0),"Outros")</f>
        <v>Municípios</v>
      </c>
      <c r="L1100" s="2">
        <f t="shared" si="52"/>
        <v>2019</v>
      </c>
      <c r="M1100">
        <f t="shared" si="53"/>
        <v>5</v>
      </c>
    </row>
    <row r="1101" spans="1:13" x14ac:dyDescent="0.35">
      <c r="A1101" t="s">
        <v>157</v>
      </c>
      <c r="B1101">
        <v>500122237</v>
      </c>
      <c r="C1101">
        <v>156027</v>
      </c>
      <c r="D1101" t="s">
        <v>1608</v>
      </c>
      <c r="E1101" s="1">
        <v>43495.646805555552</v>
      </c>
      <c r="F1101">
        <v>1</v>
      </c>
      <c r="G1101" t="s">
        <v>33</v>
      </c>
      <c r="H1101">
        <v>360</v>
      </c>
      <c r="I1101" s="1">
        <v>43501.999305555553</v>
      </c>
      <c r="J1101" s="2">
        <f t="shared" si="51"/>
        <v>1</v>
      </c>
      <c r="K1101" s="2" t="str">
        <f>IFERROR(VLOOKUP(A1101,Aux!A:B,2,0),"Outros")</f>
        <v>Outros</v>
      </c>
      <c r="L1101" s="2">
        <f t="shared" si="52"/>
        <v>2019</v>
      </c>
      <c r="M1101">
        <f t="shared" si="53"/>
        <v>5</v>
      </c>
    </row>
    <row r="1102" spans="1:13" x14ac:dyDescent="0.35">
      <c r="A1102" t="s">
        <v>122</v>
      </c>
      <c r="B1102">
        <v>506173968</v>
      </c>
      <c r="C1102">
        <v>156028</v>
      </c>
      <c r="D1102" t="s">
        <v>1609</v>
      </c>
      <c r="E1102" s="1">
        <v>43495.648738425924</v>
      </c>
      <c r="F1102">
        <v>13</v>
      </c>
      <c r="G1102" t="s">
        <v>33</v>
      </c>
      <c r="H1102">
        <v>5</v>
      </c>
      <c r="I1102" s="1">
        <v>43499.75</v>
      </c>
      <c r="J1102" s="2">
        <f t="shared" si="51"/>
        <v>1</v>
      </c>
      <c r="K1102" s="2" t="str">
        <f>IFERROR(VLOOKUP(A1102,Aux!A:B,2,0),"Outros")</f>
        <v>Municípios</v>
      </c>
      <c r="L1102" s="2">
        <f t="shared" si="52"/>
        <v>2019</v>
      </c>
      <c r="M1102">
        <f t="shared" si="53"/>
        <v>5</v>
      </c>
    </row>
    <row r="1103" spans="1:13" x14ac:dyDescent="0.35">
      <c r="A1103" t="s">
        <v>12</v>
      </c>
      <c r="B1103">
        <v>508481287</v>
      </c>
      <c r="C1103">
        <v>156029</v>
      </c>
      <c r="D1103" t="s">
        <v>1186</v>
      </c>
      <c r="E1103" s="1">
        <v>43495.650567129633</v>
      </c>
      <c r="F1103">
        <v>13</v>
      </c>
      <c r="G1103" t="s">
        <v>14</v>
      </c>
      <c r="H1103">
        <v>360</v>
      </c>
      <c r="I1103" s="1">
        <v>43501.708333333336</v>
      </c>
      <c r="J1103" s="2">
        <f t="shared" si="51"/>
        <v>1</v>
      </c>
      <c r="K1103" s="2" t="str">
        <f>IFERROR(VLOOKUP(A1103,Aux!A:B,2,0),"Outros")</f>
        <v>Hospitais</v>
      </c>
      <c r="L1103" s="2">
        <f t="shared" si="52"/>
        <v>2019</v>
      </c>
      <c r="M1103">
        <f t="shared" si="53"/>
        <v>5</v>
      </c>
    </row>
    <row r="1104" spans="1:13" x14ac:dyDescent="0.35">
      <c r="A1104" t="s">
        <v>150</v>
      </c>
      <c r="B1104">
        <v>505309939</v>
      </c>
      <c r="C1104">
        <v>156030</v>
      </c>
      <c r="D1104" t="s">
        <v>1732</v>
      </c>
      <c r="E1104" s="1">
        <v>43495.65347222222</v>
      </c>
      <c r="F1104">
        <v>1</v>
      </c>
      <c r="G1104" t="s">
        <v>152</v>
      </c>
      <c r="H1104">
        <v>360</v>
      </c>
      <c r="I1104" s="1">
        <v>43502.6875</v>
      </c>
      <c r="J1104" s="2">
        <f t="shared" si="51"/>
        <v>1</v>
      </c>
      <c r="K1104" s="2" t="str">
        <f>IFERROR(VLOOKUP(A1104,Aux!A:B,2,0),"Outros")</f>
        <v>Municípios</v>
      </c>
      <c r="L1104" s="2">
        <f t="shared" si="52"/>
        <v>2019</v>
      </c>
      <c r="M1104">
        <f t="shared" si="53"/>
        <v>5</v>
      </c>
    </row>
    <row r="1105" spans="1:13" x14ac:dyDescent="0.35">
      <c r="A1105" t="s">
        <v>246</v>
      </c>
      <c r="B1105">
        <v>512013241</v>
      </c>
      <c r="C1105">
        <v>156032</v>
      </c>
      <c r="D1105" t="s">
        <v>584</v>
      </c>
      <c r="E1105" s="1">
        <v>43495.655324074076</v>
      </c>
      <c r="F1105">
        <v>1</v>
      </c>
      <c r="G1105" t="s">
        <v>33</v>
      </c>
      <c r="H1105">
        <v>400</v>
      </c>
      <c r="I1105" s="1">
        <v>43494.75</v>
      </c>
      <c r="J1105" s="2">
        <f t="shared" si="51"/>
        <v>1</v>
      </c>
      <c r="K1105" s="2" t="str">
        <f>IFERROR(VLOOKUP(A1105,Aux!A:B,2,0),"Outros")</f>
        <v>Municípios</v>
      </c>
      <c r="L1105" s="2">
        <f t="shared" si="52"/>
        <v>2019</v>
      </c>
      <c r="M1105">
        <f t="shared" si="53"/>
        <v>5</v>
      </c>
    </row>
    <row r="1106" spans="1:13" x14ac:dyDescent="0.35">
      <c r="A1106" t="s">
        <v>308</v>
      </c>
      <c r="B1106">
        <v>504884620</v>
      </c>
      <c r="C1106">
        <v>156034</v>
      </c>
      <c r="D1106" t="s">
        <v>1873</v>
      </c>
      <c r="E1106" s="1">
        <v>43495.681018518517</v>
      </c>
      <c r="F1106">
        <v>13</v>
      </c>
      <c r="G1106" t="s">
        <v>33</v>
      </c>
      <c r="H1106">
        <v>360</v>
      </c>
      <c r="I1106" s="1">
        <v>43511.708333333336</v>
      </c>
      <c r="J1106" s="2">
        <f t="shared" si="51"/>
        <v>1</v>
      </c>
      <c r="K1106" s="2" t="str">
        <f>IFERROR(VLOOKUP(A1106,Aux!A:B,2,0),"Outros")</f>
        <v>Municípios</v>
      </c>
      <c r="L1106" s="2">
        <f t="shared" si="52"/>
        <v>2019</v>
      </c>
      <c r="M1106">
        <f t="shared" si="53"/>
        <v>5</v>
      </c>
    </row>
    <row r="1107" spans="1:13" x14ac:dyDescent="0.35">
      <c r="A1107" t="s">
        <v>143</v>
      </c>
      <c r="B1107">
        <v>506801969</v>
      </c>
      <c r="C1107">
        <v>156035</v>
      </c>
      <c r="D1107" t="s">
        <v>1874</v>
      </c>
      <c r="E1107" s="1">
        <v>43495.683761574073</v>
      </c>
      <c r="F1107">
        <v>1</v>
      </c>
      <c r="G1107" t="s">
        <v>1117</v>
      </c>
      <c r="H1107">
        <v>360</v>
      </c>
      <c r="I1107" s="1">
        <v>43503.708333333336</v>
      </c>
      <c r="J1107" s="2">
        <f t="shared" si="51"/>
        <v>1</v>
      </c>
      <c r="K1107" s="2" t="str">
        <f>IFERROR(VLOOKUP(A1107,Aux!A:B,2,0),"Outros")</f>
        <v>Municípios</v>
      </c>
      <c r="L1107" s="2">
        <f t="shared" si="52"/>
        <v>2019</v>
      </c>
      <c r="M1107">
        <f t="shared" si="53"/>
        <v>5</v>
      </c>
    </row>
    <row r="1108" spans="1:13" x14ac:dyDescent="0.35">
      <c r="A1108" t="s">
        <v>12</v>
      </c>
      <c r="B1108">
        <v>508481287</v>
      </c>
      <c r="C1108">
        <v>156047</v>
      </c>
      <c r="D1108" t="s">
        <v>1733</v>
      </c>
      <c r="E1108" s="1">
        <v>43496.357291666667</v>
      </c>
      <c r="F1108">
        <v>13</v>
      </c>
      <c r="G1108" t="s">
        <v>14</v>
      </c>
      <c r="H1108">
        <v>360</v>
      </c>
      <c r="I1108" s="1">
        <v>43501.708333333336</v>
      </c>
      <c r="J1108" s="2">
        <f t="shared" si="51"/>
        <v>1</v>
      </c>
      <c r="K1108" s="2" t="str">
        <f>IFERROR(VLOOKUP(A1108,Aux!A:B,2,0),"Outros")</f>
        <v>Hospitais</v>
      </c>
      <c r="L1108" s="2">
        <f t="shared" si="52"/>
        <v>2019</v>
      </c>
      <c r="M1108">
        <f t="shared" si="53"/>
        <v>5</v>
      </c>
    </row>
    <row r="1109" spans="1:13" x14ac:dyDescent="0.35">
      <c r="A1109" t="s">
        <v>942</v>
      </c>
      <c r="B1109">
        <v>510089224</v>
      </c>
      <c r="C1109">
        <v>156048</v>
      </c>
      <c r="D1109" t="s">
        <v>1249</v>
      </c>
      <c r="E1109" s="1">
        <v>43496.379594907405</v>
      </c>
      <c r="F1109">
        <v>13</v>
      </c>
      <c r="G1109" t="s">
        <v>1250</v>
      </c>
      <c r="H1109">
        <v>360</v>
      </c>
      <c r="I1109" s="1">
        <v>43506.999305555553</v>
      </c>
      <c r="J1109" s="2">
        <f t="shared" si="51"/>
        <v>1</v>
      </c>
      <c r="K1109" s="2" t="str">
        <f>IFERROR(VLOOKUP(A1109,Aux!A:B,2,0),"Outros")</f>
        <v>Outros</v>
      </c>
      <c r="L1109" s="2">
        <f t="shared" si="52"/>
        <v>2019</v>
      </c>
      <c r="M1109">
        <f t="shared" si="53"/>
        <v>5</v>
      </c>
    </row>
    <row r="1110" spans="1:13" x14ac:dyDescent="0.35">
      <c r="A1110" t="s">
        <v>197</v>
      </c>
      <c r="B1110">
        <v>506334562</v>
      </c>
      <c r="C1110">
        <v>156050</v>
      </c>
      <c r="D1110" t="s">
        <v>1187</v>
      </c>
      <c r="E1110" s="1">
        <v>43496.404166666667</v>
      </c>
      <c r="F1110">
        <v>3</v>
      </c>
      <c r="G1110" t="s">
        <v>210</v>
      </c>
      <c r="H1110">
        <v>360</v>
      </c>
      <c r="I1110" s="1">
        <v>43530.999305555553</v>
      </c>
      <c r="J1110" s="2">
        <f t="shared" si="51"/>
        <v>1</v>
      </c>
      <c r="K1110" s="2" t="str">
        <f>IFERROR(VLOOKUP(A1110,Aux!A:B,2,0),"Outros")</f>
        <v>Municípios</v>
      </c>
      <c r="L1110" s="2">
        <f t="shared" si="52"/>
        <v>2019</v>
      </c>
      <c r="M1110">
        <f t="shared" si="53"/>
        <v>5</v>
      </c>
    </row>
    <row r="1111" spans="1:13" x14ac:dyDescent="0.35">
      <c r="A1111" t="s">
        <v>27</v>
      </c>
      <c r="B1111">
        <v>505584760</v>
      </c>
      <c r="C1111">
        <v>156051</v>
      </c>
      <c r="D1111" t="s">
        <v>1519</v>
      </c>
      <c r="E1111" s="1">
        <v>43496.412754629629</v>
      </c>
      <c r="F1111">
        <v>13</v>
      </c>
      <c r="G1111" t="s">
        <v>1464</v>
      </c>
      <c r="H1111">
        <v>360</v>
      </c>
      <c r="I1111" s="1">
        <v>43521.999305555553</v>
      </c>
      <c r="J1111" s="2">
        <f t="shared" si="51"/>
        <v>1</v>
      </c>
      <c r="K1111" s="2" t="str">
        <f>IFERROR(VLOOKUP(A1111,Aux!A:B,2,0),"Outros")</f>
        <v>Municípios</v>
      </c>
      <c r="L1111" s="2">
        <f t="shared" si="52"/>
        <v>2019</v>
      </c>
      <c r="M1111">
        <f t="shared" si="53"/>
        <v>5</v>
      </c>
    </row>
    <row r="1112" spans="1:13" x14ac:dyDescent="0.35">
      <c r="A1112" t="s">
        <v>12</v>
      </c>
      <c r="B1112">
        <v>508481287</v>
      </c>
      <c r="C1112">
        <v>156052</v>
      </c>
      <c r="D1112" t="s">
        <v>1520</v>
      </c>
      <c r="E1112" s="1">
        <v>43496.426527777781</v>
      </c>
      <c r="F1112">
        <v>13</v>
      </c>
      <c r="G1112" t="s">
        <v>14</v>
      </c>
      <c r="H1112">
        <v>360</v>
      </c>
      <c r="I1112" s="1">
        <v>43507.708333333336</v>
      </c>
      <c r="J1112" s="2">
        <f t="shared" si="51"/>
        <v>1</v>
      </c>
      <c r="K1112" s="2" t="str">
        <f>IFERROR(VLOOKUP(A1112,Aux!A:B,2,0),"Outros")</f>
        <v>Hospitais</v>
      </c>
      <c r="L1112" s="2">
        <f t="shared" si="52"/>
        <v>2019</v>
      </c>
      <c r="M1112">
        <f t="shared" si="53"/>
        <v>5</v>
      </c>
    </row>
    <row r="1113" spans="1:13" x14ac:dyDescent="0.35">
      <c r="A1113" t="s">
        <v>199</v>
      </c>
      <c r="B1113">
        <v>502256869</v>
      </c>
      <c r="C1113">
        <v>156053</v>
      </c>
      <c r="D1113" t="s">
        <v>1669</v>
      </c>
      <c r="E1113" s="1">
        <v>43496.428194444445</v>
      </c>
      <c r="F1113">
        <v>13</v>
      </c>
      <c r="G1113" t="s">
        <v>59</v>
      </c>
      <c r="H1113">
        <v>360</v>
      </c>
      <c r="I1113" s="1">
        <v>43507.999305555553</v>
      </c>
      <c r="J1113" s="2">
        <f t="shared" si="51"/>
        <v>1</v>
      </c>
      <c r="K1113" s="2" t="str">
        <f>IFERROR(VLOOKUP(A1113,Aux!A:B,2,0),"Outros")</f>
        <v>Portos</v>
      </c>
      <c r="L1113" s="2">
        <f t="shared" si="52"/>
        <v>2019</v>
      </c>
      <c r="M1113">
        <f t="shared" si="53"/>
        <v>5</v>
      </c>
    </row>
    <row r="1114" spans="1:13" x14ac:dyDescent="0.35">
      <c r="A1114" t="s">
        <v>239</v>
      </c>
      <c r="B1114">
        <v>512042659</v>
      </c>
      <c r="C1114">
        <v>156054</v>
      </c>
      <c r="D1114" t="s">
        <v>1962</v>
      </c>
      <c r="E1114" s="1">
        <v>43496.432442129626</v>
      </c>
      <c r="F1114">
        <v>13</v>
      </c>
      <c r="G1114" t="s">
        <v>839</v>
      </c>
      <c r="H1114">
        <v>360</v>
      </c>
      <c r="I1114" s="1">
        <v>43506.999305555553</v>
      </c>
      <c r="J1114" s="2">
        <f t="shared" si="51"/>
        <v>1</v>
      </c>
      <c r="K1114" s="2" t="str">
        <f>IFERROR(VLOOKUP(A1114,Aux!A:B,2,0),"Outros")</f>
        <v>Municípios</v>
      </c>
      <c r="L1114" s="2">
        <f t="shared" si="52"/>
        <v>2019</v>
      </c>
      <c r="M1114">
        <f t="shared" si="53"/>
        <v>5</v>
      </c>
    </row>
    <row r="1115" spans="1:13" x14ac:dyDescent="0.35">
      <c r="A1115" t="s">
        <v>275</v>
      </c>
      <c r="B1115">
        <v>505187531</v>
      </c>
      <c r="C1115">
        <v>156055</v>
      </c>
      <c r="D1115" t="s">
        <v>1963</v>
      </c>
      <c r="E1115" s="1">
        <v>43496.435543981483</v>
      </c>
      <c r="F1115">
        <v>1</v>
      </c>
      <c r="G1115" t="s">
        <v>277</v>
      </c>
      <c r="H1115">
        <v>360</v>
      </c>
      <c r="I1115" s="1">
        <v>43502.999305555553</v>
      </c>
      <c r="J1115" s="2">
        <f t="shared" si="51"/>
        <v>1</v>
      </c>
      <c r="K1115" s="2" t="str">
        <f>IFERROR(VLOOKUP(A1115,Aux!A:B,2,0),"Outros")</f>
        <v>Municípios</v>
      </c>
      <c r="L1115" s="2">
        <f t="shared" si="52"/>
        <v>2019</v>
      </c>
      <c r="M1115">
        <f t="shared" si="53"/>
        <v>5</v>
      </c>
    </row>
    <row r="1116" spans="1:13" x14ac:dyDescent="0.35">
      <c r="A1116" t="s">
        <v>57</v>
      </c>
      <c r="B1116">
        <v>501294104</v>
      </c>
      <c r="C1116">
        <v>156056</v>
      </c>
      <c r="D1116" t="s">
        <v>1046</v>
      </c>
      <c r="E1116" s="1">
        <v>43496.443472222221</v>
      </c>
      <c r="F1116">
        <v>1</v>
      </c>
      <c r="G1116" t="s">
        <v>59</v>
      </c>
      <c r="H1116">
        <v>360</v>
      </c>
      <c r="I1116" s="1">
        <v>43523.999305555553</v>
      </c>
      <c r="J1116" s="2">
        <f t="shared" si="51"/>
        <v>1</v>
      </c>
      <c r="K1116" s="2" t="str">
        <f>IFERROR(VLOOKUP(A1116,Aux!A:B,2,0),"Outros")</f>
        <v>Municípios</v>
      </c>
      <c r="L1116" s="2">
        <f t="shared" si="52"/>
        <v>2019</v>
      </c>
      <c r="M1116">
        <f t="shared" si="53"/>
        <v>5</v>
      </c>
    </row>
    <row r="1117" spans="1:13" x14ac:dyDescent="0.35">
      <c r="A1117" t="s">
        <v>212</v>
      </c>
      <c r="B1117">
        <v>501208950</v>
      </c>
      <c r="C1117">
        <v>156057</v>
      </c>
      <c r="D1117" t="s">
        <v>1964</v>
      </c>
      <c r="E1117" s="1">
        <v>43496.455543981479</v>
      </c>
      <c r="F1117">
        <v>3</v>
      </c>
      <c r="G1117" t="s">
        <v>1965</v>
      </c>
      <c r="H1117">
        <v>360</v>
      </c>
      <c r="I1117" s="1">
        <v>43527.999305555553</v>
      </c>
      <c r="J1117" s="2">
        <f t="shared" si="51"/>
        <v>1</v>
      </c>
      <c r="K1117" s="2" t="str">
        <f>IFERROR(VLOOKUP(A1117,Aux!A:B,2,0),"Outros")</f>
        <v>Portos</v>
      </c>
      <c r="L1117" s="2">
        <f t="shared" si="52"/>
        <v>2019</v>
      </c>
      <c r="M1117">
        <f t="shared" si="53"/>
        <v>5</v>
      </c>
    </row>
    <row r="1118" spans="1:13" x14ac:dyDescent="0.35">
      <c r="A1118" t="s">
        <v>140</v>
      </c>
      <c r="B1118">
        <v>506614913</v>
      </c>
      <c r="C1118">
        <v>156058</v>
      </c>
      <c r="D1118" t="s">
        <v>1734</v>
      </c>
      <c r="E1118" s="1">
        <v>43496.456469907411</v>
      </c>
      <c r="F1118">
        <v>1</v>
      </c>
      <c r="G1118" t="s">
        <v>149</v>
      </c>
      <c r="H1118">
        <v>360</v>
      </c>
      <c r="I1118" s="1">
        <v>43502.999305555553</v>
      </c>
      <c r="J1118" s="2">
        <f t="shared" si="51"/>
        <v>1</v>
      </c>
      <c r="K1118" s="2" t="str">
        <f>IFERROR(VLOOKUP(A1118,Aux!A:B,2,0),"Outros")</f>
        <v>Municípios</v>
      </c>
      <c r="L1118" s="2">
        <f t="shared" si="52"/>
        <v>2019</v>
      </c>
      <c r="M1118">
        <f t="shared" si="53"/>
        <v>5</v>
      </c>
    </row>
    <row r="1119" spans="1:13" x14ac:dyDescent="0.35">
      <c r="A1119" t="s">
        <v>251</v>
      </c>
      <c r="B1119">
        <v>508069645</v>
      </c>
      <c r="C1119">
        <v>156059</v>
      </c>
      <c r="D1119" t="s">
        <v>1914</v>
      </c>
      <c r="E1119" s="1">
        <v>43496.457870370374</v>
      </c>
      <c r="F1119">
        <v>3</v>
      </c>
      <c r="G1119" t="s">
        <v>929</v>
      </c>
      <c r="H1119">
        <v>360</v>
      </c>
      <c r="I1119" s="1">
        <v>43536.708333333336</v>
      </c>
      <c r="J1119" s="2">
        <f t="shared" si="51"/>
        <v>1</v>
      </c>
      <c r="K1119" s="2" t="str">
        <f>IFERROR(VLOOKUP(A1119,Aux!A:B,2,0),"Outros")</f>
        <v>Escolas</v>
      </c>
      <c r="L1119" s="2">
        <f t="shared" si="52"/>
        <v>2019</v>
      </c>
      <c r="M1119">
        <f t="shared" si="53"/>
        <v>5</v>
      </c>
    </row>
    <row r="1120" spans="1:13" x14ac:dyDescent="0.35">
      <c r="A1120" t="s">
        <v>275</v>
      </c>
      <c r="B1120">
        <v>505187531</v>
      </c>
      <c r="C1120">
        <v>156061</v>
      </c>
      <c r="D1120" t="s">
        <v>1232</v>
      </c>
      <c r="E1120" s="1">
        <v>43496.468518518515</v>
      </c>
      <c r="F1120">
        <v>3</v>
      </c>
      <c r="G1120" t="s">
        <v>277</v>
      </c>
      <c r="H1120">
        <v>5</v>
      </c>
      <c r="I1120" s="1">
        <v>43511.999305555553</v>
      </c>
      <c r="J1120" s="2">
        <f t="shared" si="51"/>
        <v>1</v>
      </c>
      <c r="K1120" s="2" t="str">
        <f>IFERROR(VLOOKUP(A1120,Aux!A:B,2,0),"Outros")</f>
        <v>Municípios</v>
      </c>
      <c r="L1120" s="2">
        <f t="shared" si="52"/>
        <v>2019</v>
      </c>
      <c r="M1120">
        <f t="shared" si="53"/>
        <v>5</v>
      </c>
    </row>
    <row r="1121" spans="1:13" x14ac:dyDescent="0.35">
      <c r="A1121" t="s">
        <v>118</v>
      </c>
      <c r="B1121">
        <v>680015019</v>
      </c>
      <c r="C1121">
        <v>156062</v>
      </c>
      <c r="D1121" t="s">
        <v>1188</v>
      </c>
      <c r="E1121" s="1">
        <v>43496.484166666669</v>
      </c>
      <c r="F1121">
        <v>3</v>
      </c>
      <c r="G1121" t="s">
        <v>561</v>
      </c>
      <c r="H1121">
        <v>360</v>
      </c>
      <c r="I1121" s="1">
        <v>43531.999305555553</v>
      </c>
      <c r="J1121" s="2">
        <f t="shared" si="51"/>
        <v>1</v>
      </c>
      <c r="K1121" s="2" t="str">
        <f>IFERROR(VLOOKUP(A1121,Aux!A:B,2,0),"Outros")</f>
        <v>Águas e resíduos</v>
      </c>
      <c r="L1121" s="2">
        <f t="shared" si="52"/>
        <v>2019</v>
      </c>
      <c r="M1121">
        <f t="shared" si="53"/>
        <v>5</v>
      </c>
    </row>
    <row r="1122" spans="1:13" x14ac:dyDescent="0.35">
      <c r="A1122" t="s">
        <v>130</v>
      </c>
      <c r="B1122">
        <v>512103070</v>
      </c>
      <c r="C1122">
        <v>156063</v>
      </c>
      <c r="E1122" s="1">
        <v>43496.490659722222</v>
      </c>
      <c r="F1122">
        <v>1</v>
      </c>
      <c r="G1122" t="s">
        <v>33</v>
      </c>
      <c r="H1122">
        <v>400</v>
      </c>
      <c r="J1122" s="2">
        <f t="shared" si="51"/>
        <v>1</v>
      </c>
      <c r="K1122" s="2" t="str">
        <f>IFERROR(VLOOKUP(A1122,Aux!A:B,2,0),"Outros")</f>
        <v>Hospitais</v>
      </c>
      <c r="L1122" s="2">
        <f t="shared" si="52"/>
        <v>2019</v>
      </c>
      <c r="M1122">
        <f t="shared" si="53"/>
        <v>5</v>
      </c>
    </row>
    <row r="1123" spans="1:13" x14ac:dyDescent="0.35">
      <c r="A1123" t="s">
        <v>12</v>
      </c>
      <c r="B1123">
        <v>508481287</v>
      </c>
      <c r="C1123">
        <v>156064</v>
      </c>
      <c r="D1123" t="s">
        <v>1334</v>
      </c>
      <c r="E1123" s="1">
        <v>43496.491111111114</v>
      </c>
      <c r="F1123">
        <v>1</v>
      </c>
      <c r="G1123" t="s">
        <v>14</v>
      </c>
      <c r="H1123">
        <v>360</v>
      </c>
      <c r="I1123" s="1">
        <v>43500.708333333336</v>
      </c>
      <c r="J1123" s="2">
        <f t="shared" si="51"/>
        <v>1</v>
      </c>
      <c r="K1123" s="2" t="str">
        <f>IFERROR(VLOOKUP(A1123,Aux!A:B,2,0),"Outros")</f>
        <v>Hospitais</v>
      </c>
      <c r="L1123" s="2">
        <f t="shared" si="52"/>
        <v>2019</v>
      </c>
      <c r="M1123">
        <f t="shared" si="53"/>
        <v>5</v>
      </c>
    </row>
    <row r="1124" spans="1:13" x14ac:dyDescent="0.35">
      <c r="A1124" t="s">
        <v>776</v>
      </c>
      <c r="B1124">
        <v>512084726</v>
      </c>
      <c r="C1124">
        <v>156065</v>
      </c>
      <c r="D1124" t="s">
        <v>1915</v>
      </c>
      <c r="E1124" s="1">
        <v>43496.495000000003</v>
      </c>
      <c r="F1124">
        <v>3</v>
      </c>
      <c r="G1124" t="s">
        <v>473</v>
      </c>
      <c r="H1124">
        <v>1</v>
      </c>
      <c r="J1124" s="2">
        <f t="shared" si="51"/>
        <v>1</v>
      </c>
      <c r="K1124" s="2" t="str">
        <f>IFERROR(VLOOKUP(A1124,Aux!A:B,2,0),"Outros")</f>
        <v>Outros</v>
      </c>
      <c r="L1124" s="2">
        <f t="shared" si="52"/>
        <v>2019</v>
      </c>
      <c r="M1124">
        <f t="shared" si="53"/>
        <v>5</v>
      </c>
    </row>
    <row r="1125" spans="1:13" x14ac:dyDescent="0.35">
      <c r="A1125" t="s">
        <v>39</v>
      </c>
      <c r="B1125">
        <v>507023129</v>
      </c>
      <c r="C1125">
        <v>156066</v>
      </c>
      <c r="D1125" t="s">
        <v>588</v>
      </c>
      <c r="E1125" s="1">
        <v>43496.511064814818</v>
      </c>
      <c r="F1125">
        <v>13</v>
      </c>
      <c r="G1125" t="s">
        <v>1140</v>
      </c>
      <c r="H1125">
        <v>360</v>
      </c>
      <c r="I1125" s="1">
        <v>43507.708333333336</v>
      </c>
      <c r="J1125" s="2">
        <f t="shared" si="51"/>
        <v>1</v>
      </c>
      <c r="K1125" s="2" t="str">
        <f>IFERROR(VLOOKUP(A1125,Aux!A:B,2,0),"Outros")</f>
        <v>Outros</v>
      </c>
      <c r="L1125" s="2">
        <f t="shared" si="52"/>
        <v>2019</v>
      </c>
      <c r="M1125">
        <f t="shared" si="53"/>
        <v>5</v>
      </c>
    </row>
    <row r="1126" spans="1:13" x14ac:dyDescent="0.35">
      <c r="A1126" t="s">
        <v>76</v>
      </c>
      <c r="B1126">
        <v>506676056</v>
      </c>
      <c r="C1126">
        <v>156067</v>
      </c>
      <c r="D1126" t="s">
        <v>1335</v>
      </c>
      <c r="E1126" s="1">
        <v>43496.521874999999</v>
      </c>
      <c r="F1126">
        <v>1</v>
      </c>
      <c r="G1126" t="s">
        <v>33</v>
      </c>
      <c r="H1126">
        <v>340</v>
      </c>
      <c r="I1126" s="1">
        <v>43501.999305555553</v>
      </c>
      <c r="J1126" s="2">
        <f t="shared" si="51"/>
        <v>1</v>
      </c>
      <c r="K1126" s="2" t="str">
        <f>IFERROR(VLOOKUP(A1126,Aux!A:B,2,0),"Outros")</f>
        <v>Municípios</v>
      </c>
      <c r="L1126" s="2">
        <f t="shared" si="52"/>
        <v>2019</v>
      </c>
      <c r="M1126">
        <f t="shared" si="53"/>
        <v>5</v>
      </c>
    </row>
    <row r="1127" spans="1:13" x14ac:dyDescent="0.35">
      <c r="A1127" t="s">
        <v>157</v>
      </c>
      <c r="B1127">
        <v>500122237</v>
      </c>
      <c r="C1127">
        <v>156068</v>
      </c>
      <c r="D1127" t="s">
        <v>1189</v>
      </c>
      <c r="E1127" s="1">
        <v>43496.51295138889</v>
      </c>
      <c r="F1127">
        <v>1</v>
      </c>
      <c r="G1127" t="s">
        <v>33</v>
      </c>
      <c r="H1127">
        <v>360</v>
      </c>
      <c r="I1127" s="1">
        <v>43507.999305555553</v>
      </c>
      <c r="J1127" s="2">
        <f t="shared" si="51"/>
        <v>1</v>
      </c>
      <c r="K1127" s="2" t="str">
        <f>IFERROR(VLOOKUP(A1127,Aux!A:B,2,0),"Outros")</f>
        <v>Outros</v>
      </c>
      <c r="L1127" s="2">
        <f t="shared" si="52"/>
        <v>2019</v>
      </c>
      <c r="M1127">
        <f t="shared" si="53"/>
        <v>5</v>
      </c>
    </row>
    <row r="1128" spans="1:13" x14ac:dyDescent="0.35">
      <c r="A1128" t="s">
        <v>281</v>
      </c>
      <c r="B1128">
        <v>508787033</v>
      </c>
      <c r="C1128">
        <v>156069</v>
      </c>
      <c r="D1128" t="s">
        <v>1105</v>
      </c>
      <c r="E1128" s="1">
        <v>43496.513553240744</v>
      </c>
      <c r="F1128">
        <v>1</v>
      </c>
      <c r="G1128" t="s">
        <v>1106</v>
      </c>
      <c r="H1128">
        <v>5</v>
      </c>
      <c r="I1128" s="1">
        <v>43512.75</v>
      </c>
      <c r="J1128" s="2">
        <f t="shared" si="51"/>
        <v>1</v>
      </c>
      <c r="K1128" s="2" t="str">
        <f>IFERROR(VLOOKUP(A1128,Aux!A:B,2,0),"Outros")</f>
        <v>Municípios</v>
      </c>
      <c r="L1128" s="2">
        <f t="shared" si="52"/>
        <v>2019</v>
      </c>
      <c r="M1128">
        <f t="shared" si="53"/>
        <v>5</v>
      </c>
    </row>
    <row r="1129" spans="1:13" x14ac:dyDescent="0.35">
      <c r="A1129" t="s">
        <v>336</v>
      </c>
      <c r="B1129">
        <v>505170876</v>
      </c>
      <c r="C1129">
        <v>156070</v>
      </c>
      <c r="D1129" t="s">
        <v>1190</v>
      </c>
      <c r="E1129" s="1">
        <v>43496.516006944446</v>
      </c>
      <c r="F1129">
        <v>13</v>
      </c>
      <c r="G1129" t="s">
        <v>345</v>
      </c>
      <c r="H1129">
        <v>360</v>
      </c>
      <c r="I1129" s="1">
        <v>43503.708333333336</v>
      </c>
      <c r="J1129" s="2">
        <f t="shared" si="51"/>
        <v>1</v>
      </c>
      <c r="K1129" s="2" t="str">
        <f>IFERROR(VLOOKUP(A1129,Aux!A:B,2,0),"Outros")</f>
        <v>Municípios</v>
      </c>
      <c r="L1129" s="2">
        <f t="shared" si="52"/>
        <v>2019</v>
      </c>
      <c r="M1129">
        <f t="shared" si="53"/>
        <v>5</v>
      </c>
    </row>
    <row r="1130" spans="1:13" x14ac:dyDescent="0.35">
      <c r="A1130" t="s">
        <v>389</v>
      </c>
      <c r="B1130">
        <v>506722422</v>
      </c>
      <c r="C1130">
        <v>156071</v>
      </c>
      <c r="D1130" t="s">
        <v>1336</v>
      </c>
      <c r="E1130" s="1">
        <v>43496.519375000003</v>
      </c>
      <c r="F1130">
        <v>1</v>
      </c>
      <c r="G1130" t="s">
        <v>837</v>
      </c>
      <c r="H1130">
        <v>340</v>
      </c>
      <c r="I1130" s="1">
        <v>43502.999305555553</v>
      </c>
      <c r="J1130" s="2">
        <f t="shared" si="51"/>
        <v>1</v>
      </c>
      <c r="K1130" s="2" t="str">
        <f>IFERROR(VLOOKUP(A1130,Aux!A:B,2,0),"Outros")</f>
        <v>Municípios</v>
      </c>
      <c r="L1130" s="2">
        <f t="shared" si="52"/>
        <v>2019</v>
      </c>
      <c r="M1130">
        <f t="shared" si="53"/>
        <v>5</v>
      </c>
    </row>
    <row r="1131" spans="1:13" x14ac:dyDescent="0.35">
      <c r="A1131" t="s">
        <v>112</v>
      </c>
      <c r="B1131">
        <v>501144218</v>
      </c>
      <c r="C1131">
        <v>156072</v>
      </c>
      <c r="D1131" t="s">
        <v>1521</v>
      </c>
      <c r="E1131" s="1">
        <v>43496.529583333337</v>
      </c>
      <c r="F1131">
        <v>1</v>
      </c>
      <c r="G1131" t="s">
        <v>114</v>
      </c>
      <c r="H1131">
        <v>1</v>
      </c>
      <c r="I1131" s="1">
        <v>25569.75</v>
      </c>
      <c r="J1131" s="2">
        <f t="shared" si="51"/>
        <v>1</v>
      </c>
      <c r="K1131" s="2" t="str">
        <f>IFERROR(VLOOKUP(A1131,Aux!A:B,2,0),"Outros")</f>
        <v>Municípios</v>
      </c>
      <c r="L1131" s="2">
        <f t="shared" si="52"/>
        <v>2019</v>
      </c>
      <c r="M1131">
        <f t="shared" si="53"/>
        <v>5</v>
      </c>
    </row>
    <row r="1132" spans="1:13" x14ac:dyDescent="0.35">
      <c r="A1132" t="s">
        <v>389</v>
      </c>
      <c r="B1132">
        <v>506722422</v>
      </c>
      <c r="C1132">
        <v>156073</v>
      </c>
      <c r="D1132" t="s">
        <v>1336</v>
      </c>
      <c r="E1132" s="1">
        <v>43496.589270833334</v>
      </c>
      <c r="F1132">
        <v>1</v>
      </c>
      <c r="G1132" t="s">
        <v>837</v>
      </c>
      <c r="H1132">
        <v>400</v>
      </c>
      <c r="I1132" s="1">
        <v>43502.999305555553</v>
      </c>
      <c r="J1132" s="2">
        <f t="shared" si="51"/>
        <v>1</v>
      </c>
      <c r="K1132" s="2" t="str">
        <f>IFERROR(VLOOKUP(A1132,Aux!A:B,2,0),"Outros")</f>
        <v>Municípios</v>
      </c>
      <c r="L1132" s="2">
        <f t="shared" si="52"/>
        <v>2019</v>
      </c>
      <c r="M1132">
        <f t="shared" si="53"/>
        <v>5</v>
      </c>
    </row>
    <row r="1133" spans="1:13" x14ac:dyDescent="0.35">
      <c r="A1133" t="s">
        <v>389</v>
      </c>
      <c r="B1133">
        <v>506722422</v>
      </c>
      <c r="C1133">
        <v>156075</v>
      </c>
      <c r="D1133" t="s">
        <v>1002</v>
      </c>
      <c r="E1133" s="1">
        <v>43496.59920138889</v>
      </c>
      <c r="F1133">
        <v>1</v>
      </c>
      <c r="G1133" t="s">
        <v>837</v>
      </c>
      <c r="H1133">
        <v>400</v>
      </c>
      <c r="I1133" s="1">
        <v>43491.999305555553</v>
      </c>
      <c r="J1133" s="2">
        <f t="shared" si="51"/>
        <v>1</v>
      </c>
      <c r="K1133" s="2" t="str">
        <f>IFERROR(VLOOKUP(A1133,Aux!A:B,2,0),"Outros")</f>
        <v>Municípios</v>
      </c>
      <c r="L1133" s="2">
        <f t="shared" si="52"/>
        <v>2019</v>
      </c>
      <c r="M1133">
        <f t="shared" si="53"/>
        <v>5</v>
      </c>
    </row>
    <row r="1134" spans="1:13" x14ac:dyDescent="0.35">
      <c r="A1134" t="s">
        <v>57</v>
      </c>
      <c r="B1134">
        <v>501294104</v>
      </c>
      <c r="C1134">
        <v>156076</v>
      </c>
      <c r="D1134" t="s">
        <v>1522</v>
      </c>
      <c r="E1134" s="1">
        <v>43496.608726851853</v>
      </c>
      <c r="F1134">
        <v>13</v>
      </c>
      <c r="G1134" t="s">
        <v>526</v>
      </c>
      <c r="H1134">
        <v>340</v>
      </c>
      <c r="I1134" s="1">
        <v>43504.999305555553</v>
      </c>
      <c r="J1134" s="2">
        <f t="shared" si="51"/>
        <v>1</v>
      </c>
      <c r="K1134" s="2" t="str">
        <f>IFERROR(VLOOKUP(A1134,Aux!A:B,2,0),"Outros")</f>
        <v>Municípios</v>
      </c>
      <c r="L1134" s="2">
        <f t="shared" si="52"/>
        <v>2019</v>
      </c>
      <c r="M1134">
        <f t="shared" si="53"/>
        <v>5</v>
      </c>
    </row>
    <row r="1135" spans="1:13" x14ac:dyDescent="0.35">
      <c r="A1135" t="s">
        <v>578</v>
      </c>
      <c r="B1135">
        <v>501112049</v>
      </c>
      <c r="C1135">
        <v>156077</v>
      </c>
      <c r="D1135" t="s">
        <v>1191</v>
      </c>
      <c r="E1135" s="1">
        <v>43496.6091087963</v>
      </c>
      <c r="F1135">
        <v>13</v>
      </c>
      <c r="G1135" t="s">
        <v>33</v>
      </c>
      <c r="H1135">
        <v>360</v>
      </c>
      <c r="I1135" s="1">
        <v>43504.666666666664</v>
      </c>
      <c r="J1135" s="2">
        <f t="shared" si="51"/>
        <v>1</v>
      </c>
      <c r="K1135" s="2" t="str">
        <f>IFERROR(VLOOKUP(A1135,Aux!A:B,2,0),"Outros")</f>
        <v>Municípios</v>
      </c>
      <c r="L1135" s="2">
        <f t="shared" si="52"/>
        <v>2019</v>
      </c>
      <c r="M1135">
        <f t="shared" si="53"/>
        <v>5</v>
      </c>
    </row>
    <row r="1136" spans="1:13" x14ac:dyDescent="0.35">
      <c r="A1136" t="s">
        <v>57</v>
      </c>
      <c r="B1136">
        <v>501294104</v>
      </c>
      <c r="C1136">
        <v>156078</v>
      </c>
      <c r="D1136" t="s">
        <v>1337</v>
      </c>
      <c r="E1136" s="1">
        <v>43496.613715277781</v>
      </c>
      <c r="F1136">
        <v>1</v>
      </c>
      <c r="G1136" t="s">
        <v>618</v>
      </c>
      <c r="H1136">
        <v>360</v>
      </c>
      <c r="I1136" s="1">
        <v>43518.999305555553</v>
      </c>
      <c r="J1136" s="2">
        <f t="shared" si="51"/>
        <v>1</v>
      </c>
      <c r="K1136" s="2" t="str">
        <f>IFERROR(VLOOKUP(A1136,Aux!A:B,2,0),"Outros")</f>
        <v>Municípios</v>
      </c>
      <c r="L1136" s="2">
        <f t="shared" si="52"/>
        <v>2019</v>
      </c>
      <c r="M1136">
        <f t="shared" si="53"/>
        <v>5</v>
      </c>
    </row>
    <row r="1137" spans="1:13" x14ac:dyDescent="0.35">
      <c r="A1137" t="s">
        <v>574</v>
      </c>
      <c r="B1137">
        <v>506791220</v>
      </c>
      <c r="C1137">
        <v>156079</v>
      </c>
      <c r="D1137" t="s">
        <v>1192</v>
      </c>
      <c r="E1137" s="1">
        <v>43496.61445601852</v>
      </c>
      <c r="F1137">
        <v>1</v>
      </c>
      <c r="G1137" t="s">
        <v>576</v>
      </c>
      <c r="H1137">
        <v>360</v>
      </c>
      <c r="I1137" s="1">
        <v>43503.999305555553</v>
      </c>
      <c r="J1137" s="2">
        <f t="shared" si="51"/>
        <v>1</v>
      </c>
      <c r="K1137" s="2" t="str">
        <f>IFERROR(VLOOKUP(A1137,Aux!A:B,2,0),"Outros")</f>
        <v>Municípios</v>
      </c>
      <c r="L1137" s="2">
        <f t="shared" si="52"/>
        <v>2019</v>
      </c>
      <c r="M1137">
        <f t="shared" si="53"/>
        <v>5</v>
      </c>
    </row>
    <row r="1138" spans="1:13" x14ac:dyDescent="0.35">
      <c r="A1138" t="s">
        <v>199</v>
      </c>
      <c r="B1138">
        <v>502256869</v>
      </c>
      <c r="C1138">
        <v>156080</v>
      </c>
      <c r="D1138" t="s">
        <v>1670</v>
      </c>
      <c r="E1138" s="1">
        <v>43496.617314814815</v>
      </c>
      <c r="F1138">
        <v>1</v>
      </c>
      <c r="G1138" t="s">
        <v>59</v>
      </c>
      <c r="H1138">
        <v>360</v>
      </c>
      <c r="I1138" s="1">
        <v>43501.999305555553</v>
      </c>
      <c r="J1138" s="2">
        <f t="shared" si="51"/>
        <v>1</v>
      </c>
      <c r="K1138" s="2" t="str">
        <f>IFERROR(VLOOKUP(A1138,Aux!A:B,2,0),"Outros")</f>
        <v>Portos</v>
      </c>
      <c r="L1138" s="2">
        <f t="shared" si="52"/>
        <v>2019</v>
      </c>
      <c r="M1138">
        <f t="shared" si="53"/>
        <v>5</v>
      </c>
    </row>
    <row r="1139" spans="1:13" x14ac:dyDescent="0.35">
      <c r="A1139" t="s">
        <v>112</v>
      </c>
      <c r="B1139">
        <v>501144218</v>
      </c>
      <c r="C1139">
        <v>156081</v>
      </c>
      <c r="D1139" t="s">
        <v>1916</v>
      </c>
      <c r="E1139" s="1">
        <v>43496.624594907407</v>
      </c>
      <c r="F1139">
        <v>1</v>
      </c>
      <c r="G1139" t="s">
        <v>114</v>
      </c>
      <c r="H1139">
        <v>340</v>
      </c>
      <c r="I1139" s="1">
        <v>43503.75</v>
      </c>
      <c r="J1139" s="2">
        <f t="shared" si="51"/>
        <v>1</v>
      </c>
      <c r="K1139" s="2" t="str">
        <f>IFERROR(VLOOKUP(A1139,Aux!A:B,2,0),"Outros")</f>
        <v>Municípios</v>
      </c>
      <c r="L1139" s="2">
        <f t="shared" si="52"/>
        <v>2019</v>
      </c>
      <c r="M1139">
        <f t="shared" si="53"/>
        <v>5</v>
      </c>
    </row>
    <row r="1140" spans="1:13" x14ac:dyDescent="0.35">
      <c r="A1140" t="s">
        <v>9</v>
      </c>
      <c r="B1140">
        <v>506673626</v>
      </c>
      <c r="C1140">
        <v>156082</v>
      </c>
      <c r="D1140" t="s">
        <v>1193</v>
      </c>
      <c r="E1140" s="1">
        <v>43496.625023148146</v>
      </c>
      <c r="F1140">
        <v>1</v>
      </c>
      <c r="G1140" t="s">
        <v>1023</v>
      </c>
      <c r="H1140">
        <v>360</v>
      </c>
      <c r="I1140" s="1">
        <v>43505.979166666664</v>
      </c>
      <c r="J1140" s="2">
        <f t="shared" si="51"/>
        <v>1</v>
      </c>
      <c r="K1140" s="2" t="str">
        <f>IFERROR(VLOOKUP(A1140,Aux!A:B,2,0),"Outros")</f>
        <v>Municípios</v>
      </c>
      <c r="L1140" s="2">
        <f t="shared" si="52"/>
        <v>2019</v>
      </c>
      <c r="M1140">
        <f t="shared" si="53"/>
        <v>5</v>
      </c>
    </row>
    <row r="1141" spans="1:13" x14ac:dyDescent="0.35">
      <c r="A1141" t="s">
        <v>454</v>
      </c>
      <c r="B1141">
        <v>503450189</v>
      </c>
      <c r="C1141">
        <v>156083</v>
      </c>
      <c r="D1141" t="s">
        <v>1917</v>
      </c>
      <c r="E1141" s="1">
        <v>43496.62604166667</v>
      </c>
      <c r="F1141">
        <v>13</v>
      </c>
      <c r="G1141" t="s">
        <v>1918</v>
      </c>
      <c r="H1141">
        <v>5</v>
      </c>
      <c r="I1141" s="1">
        <v>43504.75</v>
      </c>
      <c r="J1141" s="2">
        <f t="shared" si="51"/>
        <v>1</v>
      </c>
      <c r="K1141" s="2" t="str">
        <f>IFERROR(VLOOKUP(A1141,Aux!A:B,2,0),"Outros")</f>
        <v>Estradas</v>
      </c>
      <c r="L1141" s="2">
        <f t="shared" si="52"/>
        <v>2019</v>
      </c>
      <c r="M1141">
        <f t="shared" si="53"/>
        <v>5</v>
      </c>
    </row>
    <row r="1142" spans="1:13" x14ac:dyDescent="0.35">
      <c r="A1142" t="s">
        <v>578</v>
      </c>
      <c r="B1142">
        <v>501112049</v>
      </c>
      <c r="C1142">
        <v>156084</v>
      </c>
      <c r="D1142" t="s">
        <v>1735</v>
      </c>
      <c r="E1142" s="1">
        <v>43496.629976851851</v>
      </c>
      <c r="F1142">
        <v>13</v>
      </c>
      <c r="G1142" t="s">
        <v>1736</v>
      </c>
      <c r="H1142">
        <v>360</v>
      </c>
      <c r="I1142" s="1">
        <v>43507.708333333336</v>
      </c>
      <c r="J1142" s="2">
        <f t="shared" si="51"/>
        <v>1</v>
      </c>
      <c r="K1142" s="2" t="str">
        <f>IFERROR(VLOOKUP(A1142,Aux!A:B,2,0),"Outros")</f>
        <v>Municípios</v>
      </c>
      <c r="L1142" s="2">
        <f t="shared" si="52"/>
        <v>2019</v>
      </c>
      <c r="M1142">
        <f t="shared" si="53"/>
        <v>5</v>
      </c>
    </row>
    <row r="1143" spans="1:13" x14ac:dyDescent="0.35">
      <c r="A1143" t="s">
        <v>1194</v>
      </c>
      <c r="B1143">
        <v>506659968</v>
      </c>
      <c r="C1143">
        <v>156085</v>
      </c>
      <c r="D1143" t="s">
        <v>1195</v>
      </c>
      <c r="E1143" s="1">
        <v>43496.630219907405</v>
      </c>
      <c r="F1143">
        <v>13</v>
      </c>
      <c r="G1143" t="s">
        <v>33</v>
      </c>
      <c r="H1143">
        <v>400</v>
      </c>
      <c r="I1143" s="1">
        <v>25569.729166666668</v>
      </c>
      <c r="J1143" s="2">
        <f t="shared" si="51"/>
        <v>1</v>
      </c>
      <c r="K1143" s="2" t="str">
        <f>IFERROR(VLOOKUP(A1143,Aux!A:B,2,0),"Outros")</f>
        <v>Municípios</v>
      </c>
      <c r="L1143" s="2">
        <f t="shared" si="52"/>
        <v>2019</v>
      </c>
      <c r="M1143">
        <f t="shared" si="53"/>
        <v>5</v>
      </c>
    </row>
    <row r="1144" spans="1:13" x14ac:dyDescent="0.35">
      <c r="A1144" t="s">
        <v>9</v>
      </c>
      <c r="B1144">
        <v>506673626</v>
      </c>
      <c r="C1144">
        <v>156086</v>
      </c>
      <c r="D1144" t="s">
        <v>1338</v>
      </c>
      <c r="E1144" s="1">
        <v>43496.643877314818</v>
      </c>
      <c r="F1144">
        <v>13</v>
      </c>
      <c r="G1144" t="s">
        <v>1023</v>
      </c>
      <c r="H1144">
        <v>360</v>
      </c>
      <c r="I1144" s="1">
        <v>43503.979166666664</v>
      </c>
      <c r="J1144" s="2">
        <f t="shared" si="51"/>
        <v>1</v>
      </c>
      <c r="K1144" s="2" t="str">
        <f>IFERROR(VLOOKUP(A1144,Aux!A:B,2,0),"Outros")</f>
        <v>Municípios</v>
      </c>
      <c r="L1144" s="2">
        <f t="shared" si="52"/>
        <v>2019</v>
      </c>
      <c r="M1144">
        <f t="shared" si="53"/>
        <v>5</v>
      </c>
    </row>
    <row r="1145" spans="1:13" x14ac:dyDescent="0.35">
      <c r="A1145" t="s">
        <v>118</v>
      </c>
      <c r="B1145">
        <v>680015019</v>
      </c>
      <c r="C1145">
        <v>156087</v>
      </c>
      <c r="D1145" t="s">
        <v>1523</v>
      </c>
      <c r="E1145" s="1">
        <v>43496.644282407404</v>
      </c>
      <c r="F1145">
        <v>1</v>
      </c>
      <c r="G1145" t="s">
        <v>1146</v>
      </c>
      <c r="H1145">
        <v>360</v>
      </c>
      <c r="I1145" s="1">
        <v>43502.999305555553</v>
      </c>
      <c r="J1145" s="2">
        <f t="shared" si="51"/>
        <v>1</v>
      </c>
      <c r="K1145" s="2" t="str">
        <f>IFERROR(VLOOKUP(A1145,Aux!A:B,2,0),"Outros")</f>
        <v>Águas e resíduos</v>
      </c>
      <c r="L1145" s="2">
        <f t="shared" si="52"/>
        <v>2019</v>
      </c>
      <c r="M1145">
        <f t="shared" si="53"/>
        <v>5</v>
      </c>
    </row>
    <row r="1146" spans="1:13" x14ac:dyDescent="0.35">
      <c r="A1146" t="s">
        <v>171</v>
      </c>
      <c r="B1146">
        <v>504293125</v>
      </c>
      <c r="C1146">
        <v>156089</v>
      </c>
      <c r="D1146" t="s">
        <v>1524</v>
      </c>
      <c r="E1146" s="1">
        <v>43496.651909722219</v>
      </c>
      <c r="F1146">
        <v>13</v>
      </c>
      <c r="G1146" t="s">
        <v>1134</v>
      </c>
      <c r="H1146">
        <v>360</v>
      </c>
      <c r="I1146" s="1">
        <v>43507.999305555553</v>
      </c>
      <c r="J1146" s="2">
        <f t="shared" si="51"/>
        <v>1</v>
      </c>
      <c r="K1146" s="2" t="str">
        <f>IFERROR(VLOOKUP(A1146,Aux!A:B,2,0),"Outros")</f>
        <v>Municípios</v>
      </c>
      <c r="L1146" s="2">
        <f t="shared" si="52"/>
        <v>2019</v>
      </c>
      <c r="M1146">
        <f t="shared" si="53"/>
        <v>5</v>
      </c>
    </row>
    <row r="1147" spans="1:13" x14ac:dyDescent="0.35">
      <c r="A1147" t="s">
        <v>133</v>
      </c>
      <c r="B1147">
        <v>503539473</v>
      </c>
      <c r="C1147">
        <v>156090</v>
      </c>
      <c r="D1147" t="s">
        <v>1525</v>
      </c>
      <c r="E1147" s="1">
        <v>43496.65693287037</v>
      </c>
      <c r="F1147">
        <v>3</v>
      </c>
      <c r="G1147" t="s">
        <v>135</v>
      </c>
      <c r="H1147">
        <v>360</v>
      </c>
      <c r="I1147" s="1">
        <v>43514.999305555553</v>
      </c>
      <c r="J1147" s="2">
        <f t="shared" si="51"/>
        <v>1</v>
      </c>
      <c r="K1147" s="2" t="str">
        <f>IFERROR(VLOOKUP(A1147,Aux!A:B,2,0),"Outros")</f>
        <v>Municípios</v>
      </c>
      <c r="L1147" s="2">
        <f t="shared" si="52"/>
        <v>2019</v>
      </c>
      <c r="M1147">
        <f t="shared" si="53"/>
        <v>5</v>
      </c>
    </row>
    <row r="1148" spans="1:13" x14ac:dyDescent="0.35">
      <c r="A1148" t="s">
        <v>177</v>
      </c>
      <c r="B1148">
        <v>506609553</v>
      </c>
      <c r="C1148">
        <v>156091</v>
      </c>
      <c r="D1148" t="s">
        <v>1196</v>
      </c>
      <c r="E1148" s="1">
        <v>43496.660277777781</v>
      </c>
      <c r="F1148">
        <v>1</v>
      </c>
      <c r="G1148" t="s">
        <v>179</v>
      </c>
      <c r="H1148">
        <v>360</v>
      </c>
      <c r="I1148" s="1">
        <v>43501.999305555553</v>
      </c>
      <c r="J1148" s="2">
        <f t="shared" si="51"/>
        <v>1</v>
      </c>
      <c r="K1148" s="2" t="str">
        <f>IFERROR(VLOOKUP(A1148,Aux!A:B,2,0),"Outros")</f>
        <v>Municípios</v>
      </c>
      <c r="L1148" s="2">
        <f t="shared" si="52"/>
        <v>2019</v>
      </c>
      <c r="M1148">
        <f t="shared" si="53"/>
        <v>5</v>
      </c>
    </row>
    <row r="1149" spans="1:13" x14ac:dyDescent="0.35">
      <c r="A1149" t="s">
        <v>244</v>
      </c>
      <c r="B1149">
        <v>600084914</v>
      </c>
      <c r="C1149">
        <v>156092</v>
      </c>
      <c r="D1149" t="s">
        <v>1737</v>
      </c>
      <c r="E1149" s="1">
        <v>43496.677175925928</v>
      </c>
      <c r="F1149">
        <v>5</v>
      </c>
      <c r="G1149" t="s">
        <v>33</v>
      </c>
      <c r="H1149">
        <v>340</v>
      </c>
      <c r="I1149" s="1">
        <v>43590.999305555553</v>
      </c>
      <c r="J1149" s="2">
        <f t="shared" si="51"/>
        <v>1</v>
      </c>
      <c r="K1149" s="2" t="str">
        <f>IFERROR(VLOOKUP(A1149,Aux!A:B,2,0),"Outros")</f>
        <v>Outros</v>
      </c>
      <c r="L1149" s="2">
        <f t="shared" si="52"/>
        <v>2019</v>
      </c>
      <c r="M1149">
        <f t="shared" si="53"/>
        <v>5</v>
      </c>
    </row>
    <row r="1150" spans="1:13" x14ac:dyDescent="0.35">
      <c r="A1150" t="s">
        <v>456</v>
      </c>
      <c r="B1150">
        <v>501597395</v>
      </c>
      <c r="C1150">
        <v>156093</v>
      </c>
      <c r="D1150" t="s">
        <v>1526</v>
      </c>
      <c r="E1150" s="1">
        <v>43496.695254629631</v>
      </c>
      <c r="F1150">
        <v>3</v>
      </c>
      <c r="G1150" t="s">
        <v>1428</v>
      </c>
      <c r="H1150">
        <v>340</v>
      </c>
      <c r="I1150" s="1">
        <v>43534.999305555553</v>
      </c>
      <c r="J1150" s="2">
        <f t="shared" si="51"/>
        <v>1</v>
      </c>
      <c r="K1150" s="2" t="str">
        <f>IFERROR(VLOOKUP(A1150,Aux!A:B,2,0),"Outros")</f>
        <v>Outros</v>
      </c>
      <c r="L1150" s="2">
        <f t="shared" si="52"/>
        <v>2019</v>
      </c>
      <c r="M1150">
        <f t="shared" si="53"/>
        <v>5</v>
      </c>
    </row>
    <row r="1151" spans="1:13" x14ac:dyDescent="0.35">
      <c r="A1151" t="s">
        <v>60</v>
      </c>
      <c r="B1151">
        <v>505456010</v>
      </c>
      <c r="C1151">
        <v>156094</v>
      </c>
      <c r="D1151" t="s">
        <v>1252</v>
      </c>
      <c r="E1151" s="1">
        <v>43496.716990740744</v>
      </c>
      <c r="F1151">
        <v>1</v>
      </c>
      <c r="G1151" t="s">
        <v>62</v>
      </c>
      <c r="H1151">
        <v>360</v>
      </c>
      <c r="I1151" s="1">
        <v>43500.999305555553</v>
      </c>
      <c r="J1151" s="2">
        <f t="shared" si="51"/>
        <v>1</v>
      </c>
      <c r="K1151" s="2" t="str">
        <f>IFERROR(VLOOKUP(A1151,Aux!A:B,2,0),"Outros")</f>
        <v>Municípios</v>
      </c>
      <c r="L1151" s="2">
        <f t="shared" si="52"/>
        <v>2019</v>
      </c>
      <c r="M1151">
        <f t="shared" si="53"/>
        <v>5</v>
      </c>
    </row>
    <row r="1152" spans="1:13" x14ac:dyDescent="0.35">
      <c r="A1152" t="s">
        <v>177</v>
      </c>
      <c r="B1152">
        <v>506609553</v>
      </c>
      <c r="C1152">
        <v>156095</v>
      </c>
      <c r="D1152" t="s">
        <v>1671</v>
      </c>
      <c r="E1152" s="1">
        <v>43496.722731481481</v>
      </c>
      <c r="F1152">
        <v>1</v>
      </c>
      <c r="G1152" t="s">
        <v>179</v>
      </c>
      <c r="H1152">
        <v>360</v>
      </c>
      <c r="I1152" s="1">
        <v>43501.999305555553</v>
      </c>
      <c r="J1152" s="2">
        <f t="shared" si="51"/>
        <v>1</v>
      </c>
      <c r="K1152" s="2" t="str">
        <f>IFERROR(VLOOKUP(A1152,Aux!A:B,2,0),"Outros")</f>
        <v>Municípios</v>
      </c>
      <c r="L1152" s="2">
        <f t="shared" si="52"/>
        <v>2019</v>
      </c>
      <c r="M1152">
        <f t="shared" si="53"/>
        <v>5</v>
      </c>
    </row>
    <row r="1153" spans="1:13" x14ac:dyDescent="0.35">
      <c r="A1153" t="s">
        <v>336</v>
      </c>
      <c r="B1153">
        <v>505170876</v>
      </c>
      <c r="C1153">
        <v>156096</v>
      </c>
      <c r="D1153" t="s">
        <v>1527</v>
      </c>
      <c r="E1153" s="1">
        <v>43496.724224537036</v>
      </c>
      <c r="F1153">
        <v>1</v>
      </c>
      <c r="G1153" t="s">
        <v>419</v>
      </c>
      <c r="H1153">
        <v>360</v>
      </c>
      <c r="I1153" s="1">
        <v>43501.708333333336</v>
      </c>
      <c r="J1153" s="2">
        <f t="shared" si="51"/>
        <v>1</v>
      </c>
      <c r="K1153" s="2" t="str">
        <f>IFERROR(VLOOKUP(A1153,Aux!A:B,2,0),"Outros")</f>
        <v>Municípios</v>
      </c>
      <c r="L1153" s="2">
        <f t="shared" si="52"/>
        <v>2019</v>
      </c>
      <c r="M1153">
        <f t="shared" si="53"/>
        <v>5</v>
      </c>
    </row>
    <row r="1154" spans="1:13" x14ac:dyDescent="0.35">
      <c r="A1154" t="s">
        <v>185</v>
      </c>
      <c r="B1154">
        <v>506556590</v>
      </c>
      <c r="C1154">
        <v>156097</v>
      </c>
      <c r="D1154" t="s">
        <v>1197</v>
      </c>
      <c r="E1154" s="1">
        <v>43496.738136574073</v>
      </c>
      <c r="F1154">
        <v>13</v>
      </c>
      <c r="G1154" t="s">
        <v>187</v>
      </c>
      <c r="H1154">
        <v>360</v>
      </c>
      <c r="I1154" s="1">
        <v>43508.729166666664</v>
      </c>
      <c r="J1154" s="2">
        <f t="shared" ref="J1154:J1217" si="54">IF(C1154=C1153,"",1)</f>
        <v>1</v>
      </c>
      <c r="K1154" s="2" t="str">
        <f>IFERROR(VLOOKUP(A1154,Aux!A:B,2,0),"Outros")</f>
        <v>Municípios</v>
      </c>
      <c r="L1154" s="2">
        <f t="shared" ref="L1154:L1217" si="55">YEAR(E1154)</f>
        <v>2019</v>
      </c>
      <c r="M1154">
        <f t="shared" ref="M1154:M1217" si="56">WEEKNUM(E1154)</f>
        <v>5</v>
      </c>
    </row>
    <row r="1155" spans="1:13" x14ac:dyDescent="0.35">
      <c r="A1155" t="s">
        <v>143</v>
      </c>
      <c r="B1155">
        <v>506801969</v>
      </c>
      <c r="C1155">
        <v>156098</v>
      </c>
      <c r="D1155" t="s">
        <v>1793</v>
      </c>
      <c r="E1155" s="1">
        <v>43496.756932870368</v>
      </c>
      <c r="F1155">
        <v>1</v>
      </c>
      <c r="G1155" t="s">
        <v>1117</v>
      </c>
      <c r="H1155">
        <v>360</v>
      </c>
      <c r="I1155" s="1">
        <v>43502.708333333336</v>
      </c>
      <c r="J1155" s="2">
        <f t="shared" si="54"/>
        <v>1</v>
      </c>
      <c r="K1155" s="2" t="str">
        <f>IFERROR(VLOOKUP(A1155,Aux!A:B,2,0),"Outros")</f>
        <v>Municípios</v>
      </c>
      <c r="L1155" s="2">
        <f t="shared" si="55"/>
        <v>2019</v>
      </c>
      <c r="M1155">
        <f t="shared" si="56"/>
        <v>5</v>
      </c>
    </row>
    <row r="1156" spans="1:13" x14ac:dyDescent="0.35">
      <c r="A1156" t="s">
        <v>112</v>
      </c>
      <c r="B1156">
        <v>501144218</v>
      </c>
      <c r="C1156">
        <v>156099</v>
      </c>
      <c r="D1156" t="s">
        <v>1610</v>
      </c>
      <c r="E1156" s="1">
        <v>43497.386030092595</v>
      </c>
      <c r="F1156">
        <v>1</v>
      </c>
      <c r="G1156" t="s">
        <v>114</v>
      </c>
      <c r="H1156">
        <v>360</v>
      </c>
      <c r="I1156" s="1">
        <v>43502.999305555553</v>
      </c>
      <c r="J1156" s="2">
        <f t="shared" si="54"/>
        <v>1</v>
      </c>
      <c r="K1156" s="2" t="str">
        <f>IFERROR(VLOOKUP(A1156,Aux!A:B,2,0),"Outros")</f>
        <v>Municípios</v>
      </c>
      <c r="L1156" s="2">
        <f t="shared" si="55"/>
        <v>2019</v>
      </c>
      <c r="M1156">
        <f t="shared" si="56"/>
        <v>5</v>
      </c>
    </row>
    <row r="1157" spans="1:13" x14ac:dyDescent="0.35">
      <c r="A1157" t="s">
        <v>35</v>
      </c>
      <c r="B1157">
        <v>508666236</v>
      </c>
      <c r="C1157">
        <v>156100</v>
      </c>
      <c r="D1157" t="s">
        <v>1528</v>
      </c>
      <c r="E1157" s="1">
        <v>43497.38753472222</v>
      </c>
      <c r="F1157">
        <v>5</v>
      </c>
      <c r="G1157" t="s">
        <v>900</v>
      </c>
      <c r="H1157">
        <v>340</v>
      </c>
      <c r="I1157" s="1">
        <v>43724.999305555553</v>
      </c>
      <c r="J1157" s="2">
        <f t="shared" si="54"/>
        <v>1</v>
      </c>
      <c r="K1157" s="2" t="str">
        <f>IFERROR(VLOOKUP(A1157,Aux!A:B,2,0),"Outros")</f>
        <v>Outros</v>
      </c>
      <c r="L1157" s="2">
        <f t="shared" si="55"/>
        <v>2019</v>
      </c>
      <c r="M1157">
        <f t="shared" si="56"/>
        <v>5</v>
      </c>
    </row>
    <row r="1158" spans="1:13" x14ac:dyDescent="0.35">
      <c r="A1158" t="s">
        <v>154</v>
      </c>
      <c r="B1158">
        <v>506818829</v>
      </c>
      <c r="C1158">
        <v>156101</v>
      </c>
      <c r="D1158" t="s">
        <v>1966</v>
      </c>
      <c r="E1158" s="1">
        <v>43497.406597222223</v>
      </c>
      <c r="F1158">
        <v>13</v>
      </c>
      <c r="G1158" t="s">
        <v>156</v>
      </c>
      <c r="H1158">
        <v>360</v>
      </c>
      <c r="I1158" s="1">
        <v>43504.999305555553</v>
      </c>
      <c r="J1158" s="2">
        <f t="shared" si="54"/>
        <v>1</v>
      </c>
      <c r="K1158" s="2" t="str">
        <f>IFERROR(VLOOKUP(A1158,Aux!A:B,2,0),"Outros")</f>
        <v>Municípios</v>
      </c>
      <c r="L1158" s="2">
        <f t="shared" si="55"/>
        <v>2019</v>
      </c>
      <c r="M1158">
        <f t="shared" si="56"/>
        <v>5</v>
      </c>
    </row>
    <row r="1159" spans="1:13" x14ac:dyDescent="0.35">
      <c r="A1159" t="s">
        <v>63</v>
      </c>
      <c r="B1159">
        <v>502098139</v>
      </c>
      <c r="C1159">
        <v>156102</v>
      </c>
      <c r="D1159" t="s">
        <v>1794</v>
      </c>
      <c r="E1159" s="1">
        <v>43497.420405092591</v>
      </c>
      <c r="F1159">
        <v>13</v>
      </c>
      <c r="G1159" t="s">
        <v>65</v>
      </c>
      <c r="H1159">
        <v>340</v>
      </c>
      <c r="I1159" s="1">
        <v>43506.75</v>
      </c>
      <c r="J1159" s="2">
        <f t="shared" si="54"/>
        <v>1</v>
      </c>
      <c r="K1159" s="2" t="str">
        <f>IFERROR(VLOOKUP(A1159,Aux!A:B,2,0),"Outros")</f>
        <v>Municípios</v>
      </c>
      <c r="L1159" s="2">
        <f t="shared" si="55"/>
        <v>2019</v>
      </c>
      <c r="M1159">
        <f t="shared" si="56"/>
        <v>5</v>
      </c>
    </row>
    <row r="1160" spans="1:13" x14ac:dyDescent="0.35">
      <c r="A1160" t="s">
        <v>633</v>
      </c>
      <c r="B1160">
        <v>506617599</v>
      </c>
      <c r="C1160">
        <v>156103</v>
      </c>
      <c r="D1160" t="s">
        <v>634</v>
      </c>
      <c r="E1160" s="1">
        <v>43497.430046296293</v>
      </c>
      <c r="F1160">
        <v>1</v>
      </c>
      <c r="G1160" t="s">
        <v>635</v>
      </c>
      <c r="H1160">
        <v>340</v>
      </c>
      <c r="I1160" s="1">
        <v>43504.999305555553</v>
      </c>
      <c r="J1160" s="2">
        <f t="shared" si="54"/>
        <v>1</v>
      </c>
      <c r="K1160" s="2" t="str">
        <f>IFERROR(VLOOKUP(A1160,Aux!A:B,2,0),"Outros")</f>
        <v>Municípios</v>
      </c>
      <c r="L1160" s="2">
        <f t="shared" si="55"/>
        <v>2019</v>
      </c>
      <c r="M1160">
        <f t="shared" si="56"/>
        <v>5</v>
      </c>
    </row>
    <row r="1161" spans="1:13" x14ac:dyDescent="0.35">
      <c r="A1161" t="s">
        <v>143</v>
      </c>
      <c r="B1161">
        <v>506801969</v>
      </c>
      <c r="C1161">
        <v>156104</v>
      </c>
      <c r="E1161" s="1">
        <v>43497.438125000001</v>
      </c>
      <c r="F1161">
        <v>1</v>
      </c>
      <c r="H1161">
        <v>400</v>
      </c>
      <c r="J1161" s="2">
        <f t="shared" si="54"/>
        <v>1</v>
      </c>
      <c r="K1161" s="2" t="str">
        <f>IFERROR(VLOOKUP(A1161,Aux!A:B,2,0),"Outros")</f>
        <v>Municípios</v>
      </c>
      <c r="L1161" s="2">
        <f t="shared" si="55"/>
        <v>2019</v>
      </c>
      <c r="M1161">
        <f t="shared" si="56"/>
        <v>5</v>
      </c>
    </row>
    <row r="1162" spans="1:13" x14ac:dyDescent="0.35">
      <c r="A1162" t="s">
        <v>37</v>
      </c>
      <c r="B1162">
        <v>506187543</v>
      </c>
      <c r="C1162">
        <v>156105</v>
      </c>
      <c r="E1162" s="1">
        <v>43497.438726851855</v>
      </c>
      <c r="F1162">
        <v>3</v>
      </c>
      <c r="G1162" t="s">
        <v>192</v>
      </c>
      <c r="H1162">
        <v>400</v>
      </c>
      <c r="J1162" s="2">
        <f t="shared" si="54"/>
        <v>1</v>
      </c>
      <c r="K1162" s="2" t="str">
        <f>IFERROR(VLOOKUP(A1162,Aux!A:B,2,0),"Outros")</f>
        <v>Municípios</v>
      </c>
      <c r="L1162" s="2">
        <f t="shared" si="55"/>
        <v>2019</v>
      </c>
      <c r="M1162">
        <f t="shared" si="56"/>
        <v>5</v>
      </c>
    </row>
    <row r="1163" spans="1:13" x14ac:dyDescent="0.35">
      <c r="A1163" t="s">
        <v>267</v>
      </c>
      <c r="B1163">
        <v>505307685</v>
      </c>
      <c r="C1163">
        <v>156106</v>
      </c>
      <c r="D1163" t="s">
        <v>1738</v>
      </c>
      <c r="E1163" s="1">
        <v>43497.453865740739</v>
      </c>
      <c r="F1163">
        <v>1</v>
      </c>
      <c r="G1163" t="s">
        <v>1330</v>
      </c>
      <c r="H1163">
        <v>360</v>
      </c>
      <c r="I1163" s="1">
        <v>43502.999305555553</v>
      </c>
      <c r="J1163" s="2">
        <f t="shared" si="54"/>
        <v>1</v>
      </c>
      <c r="K1163" s="2" t="str">
        <f>IFERROR(VLOOKUP(A1163,Aux!A:B,2,0),"Outros")</f>
        <v>Municípios</v>
      </c>
      <c r="L1163" s="2">
        <f t="shared" si="55"/>
        <v>2019</v>
      </c>
      <c r="M1163">
        <f t="shared" si="56"/>
        <v>5</v>
      </c>
    </row>
    <row r="1164" spans="1:13" x14ac:dyDescent="0.35">
      <c r="A1164" t="s">
        <v>133</v>
      </c>
      <c r="B1164">
        <v>503539473</v>
      </c>
      <c r="C1164">
        <v>156107</v>
      </c>
      <c r="D1164" t="s">
        <v>1107</v>
      </c>
      <c r="E1164" s="1">
        <v>43497.453993055555</v>
      </c>
      <c r="F1164">
        <v>1</v>
      </c>
      <c r="G1164" t="s">
        <v>135</v>
      </c>
      <c r="H1164">
        <v>360</v>
      </c>
      <c r="I1164" s="1">
        <v>43502.999305555553</v>
      </c>
      <c r="J1164" s="2">
        <f t="shared" si="54"/>
        <v>1</v>
      </c>
      <c r="K1164" s="2" t="str">
        <f>IFERROR(VLOOKUP(A1164,Aux!A:B,2,0),"Outros")</f>
        <v>Municípios</v>
      </c>
      <c r="L1164" s="2">
        <f t="shared" si="55"/>
        <v>2019</v>
      </c>
      <c r="M1164">
        <f t="shared" si="56"/>
        <v>5</v>
      </c>
    </row>
    <row r="1165" spans="1:13" x14ac:dyDescent="0.35">
      <c r="A1165" t="s">
        <v>37</v>
      </c>
      <c r="B1165">
        <v>506187543</v>
      </c>
      <c r="C1165">
        <v>156108</v>
      </c>
      <c r="D1165" t="s">
        <v>1967</v>
      </c>
      <c r="E1165" s="1">
        <v>43497.459768518522</v>
      </c>
      <c r="F1165">
        <v>1</v>
      </c>
      <c r="G1165" t="s">
        <v>1246</v>
      </c>
      <c r="H1165">
        <v>360</v>
      </c>
      <c r="I1165" s="1">
        <v>43503.999305555553</v>
      </c>
      <c r="J1165" s="2">
        <f t="shared" si="54"/>
        <v>1</v>
      </c>
      <c r="K1165" s="2" t="str">
        <f>IFERROR(VLOOKUP(A1165,Aux!A:B,2,0),"Outros")</f>
        <v>Municípios</v>
      </c>
      <c r="L1165" s="2">
        <f t="shared" si="55"/>
        <v>2019</v>
      </c>
      <c r="M1165">
        <f t="shared" si="56"/>
        <v>5</v>
      </c>
    </row>
    <row r="1166" spans="1:13" x14ac:dyDescent="0.35">
      <c r="A1166" t="s">
        <v>63</v>
      </c>
      <c r="B1166">
        <v>502098139</v>
      </c>
      <c r="C1166">
        <v>156109</v>
      </c>
      <c r="D1166" t="s">
        <v>1611</v>
      </c>
      <c r="E1166" s="1">
        <v>43497.468333333331</v>
      </c>
      <c r="F1166">
        <v>13</v>
      </c>
      <c r="G1166" t="s">
        <v>65</v>
      </c>
      <c r="H1166">
        <v>220</v>
      </c>
      <c r="I1166" s="1">
        <v>43506.75</v>
      </c>
      <c r="J1166" s="2">
        <f t="shared" si="54"/>
        <v>1</v>
      </c>
      <c r="K1166" s="2" t="str">
        <f>IFERROR(VLOOKUP(A1166,Aux!A:B,2,0),"Outros")</f>
        <v>Municípios</v>
      </c>
      <c r="L1166" s="2">
        <f t="shared" si="55"/>
        <v>2019</v>
      </c>
      <c r="M1166">
        <f t="shared" si="56"/>
        <v>5</v>
      </c>
    </row>
    <row r="1167" spans="1:13" x14ac:dyDescent="0.35">
      <c r="A1167" t="s">
        <v>197</v>
      </c>
      <c r="B1167">
        <v>506334562</v>
      </c>
      <c r="C1167">
        <v>156110</v>
      </c>
      <c r="D1167" t="s">
        <v>1875</v>
      </c>
      <c r="E1167" s="1">
        <v>43497.475138888891</v>
      </c>
      <c r="F1167">
        <v>3</v>
      </c>
      <c r="G1167" t="s">
        <v>1876</v>
      </c>
      <c r="H1167">
        <v>360</v>
      </c>
      <c r="I1167" s="1">
        <v>43531.999305555553</v>
      </c>
      <c r="J1167" s="2">
        <f t="shared" si="54"/>
        <v>1</v>
      </c>
      <c r="K1167" s="2" t="str">
        <f>IFERROR(VLOOKUP(A1167,Aux!A:B,2,0),"Outros")</f>
        <v>Municípios</v>
      </c>
      <c r="L1167" s="2">
        <f t="shared" si="55"/>
        <v>2019</v>
      </c>
      <c r="M1167">
        <f t="shared" si="56"/>
        <v>5</v>
      </c>
    </row>
    <row r="1168" spans="1:13" x14ac:dyDescent="0.35">
      <c r="A1168" t="s">
        <v>226</v>
      </c>
      <c r="B1168">
        <v>506792382</v>
      </c>
      <c r="C1168">
        <v>156111</v>
      </c>
      <c r="E1168" s="1">
        <v>43497.4765625</v>
      </c>
      <c r="F1168">
        <v>13</v>
      </c>
      <c r="G1168" t="s">
        <v>33</v>
      </c>
      <c r="H1168">
        <v>400</v>
      </c>
      <c r="J1168" s="2">
        <f t="shared" si="54"/>
        <v>1</v>
      </c>
      <c r="K1168" s="2" t="str">
        <f>IFERROR(VLOOKUP(A1168,Aux!A:B,2,0),"Outros")</f>
        <v>Municípios</v>
      </c>
      <c r="L1168" s="2">
        <f t="shared" si="55"/>
        <v>2019</v>
      </c>
      <c r="M1168">
        <f t="shared" si="56"/>
        <v>5</v>
      </c>
    </row>
    <row r="1169" spans="1:13" x14ac:dyDescent="0.35">
      <c r="A1169" t="s">
        <v>226</v>
      </c>
      <c r="B1169">
        <v>506792382</v>
      </c>
      <c r="C1169">
        <v>156112</v>
      </c>
      <c r="D1169" t="s">
        <v>1108</v>
      </c>
      <c r="E1169" s="1">
        <v>43497.490023148152</v>
      </c>
      <c r="F1169">
        <v>13</v>
      </c>
      <c r="G1169" t="s">
        <v>1109</v>
      </c>
      <c r="H1169">
        <v>360</v>
      </c>
      <c r="I1169" s="1">
        <v>43507.999305555553</v>
      </c>
      <c r="J1169" s="2">
        <f t="shared" si="54"/>
        <v>1</v>
      </c>
      <c r="K1169" s="2" t="str">
        <f>IFERROR(VLOOKUP(A1169,Aux!A:B,2,0),"Outros")</f>
        <v>Municípios</v>
      </c>
      <c r="L1169" s="2">
        <f t="shared" si="55"/>
        <v>2019</v>
      </c>
      <c r="M1169">
        <f t="shared" si="56"/>
        <v>5</v>
      </c>
    </row>
    <row r="1170" spans="1:13" x14ac:dyDescent="0.35">
      <c r="A1170" t="s">
        <v>118</v>
      </c>
      <c r="B1170">
        <v>680015019</v>
      </c>
      <c r="C1170">
        <v>156113</v>
      </c>
      <c r="D1170" t="s">
        <v>1110</v>
      </c>
      <c r="E1170" s="1">
        <v>43497.500081018516</v>
      </c>
      <c r="F1170">
        <v>1</v>
      </c>
      <c r="G1170" t="s">
        <v>561</v>
      </c>
      <c r="H1170">
        <v>360</v>
      </c>
      <c r="I1170" s="1">
        <v>43504.666666666664</v>
      </c>
      <c r="J1170" s="2">
        <f t="shared" si="54"/>
        <v>1</v>
      </c>
      <c r="K1170" s="2" t="str">
        <f>IFERROR(VLOOKUP(A1170,Aux!A:B,2,0),"Outros")</f>
        <v>Águas e resíduos</v>
      </c>
      <c r="L1170" s="2">
        <f t="shared" si="55"/>
        <v>2019</v>
      </c>
      <c r="M1170">
        <f t="shared" si="56"/>
        <v>5</v>
      </c>
    </row>
    <row r="1171" spans="1:13" x14ac:dyDescent="0.35">
      <c r="A1171" t="s">
        <v>223</v>
      </c>
      <c r="B1171">
        <v>680018140</v>
      </c>
      <c r="C1171">
        <v>156114</v>
      </c>
      <c r="D1171" t="s">
        <v>1111</v>
      </c>
      <c r="E1171" s="1">
        <v>43497.505648148152</v>
      </c>
      <c r="F1171">
        <v>1</v>
      </c>
      <c r="G1171" t="s">
        <v>1112</v>
      </c>
      <c r="H1171">
        <v>360</v>
      </c>
      <c r="I1171" s="1">
        <v>43509.999305555553</v>
      </c>
      <c r="J1171" s="2">
        <f t="shared" si="54"/>
        <v>1</v>
      </c>
      <c r="K1171" s="2" t="str">
        <f>IFERROR(VLOOKUP(A1171,Aux!A:B,2,0),"Outros")</f>
        <v>Municípios</v>
      </c>
      <c r="L1171" s="2">
        <f t="shared" si="55"/>
        <v>2019</v>
      </c>
      <c r="M1171">
        <f t="shared" si="56"/>
        <v>5</v>
      </c>
    </row>
    <row r="1172" spans="1:13" x14ac:dyDescent="0.35">
      <c r="A1172" t="s">
        <v>465</v>
      </c>
      <c r="B1172">
        <v>600084779</v>
      </c>
      <c r="C1172">
        <v>156115</v>
      </c>
      <c r="D1172" t="s">
        <v>1795</v>
      </c>
      <c r="E1172" s="1">
        <v>43497.508935185186</v>
      </c>
      <c r="F1172">
        <v>13</v>
      </c>
      <c r="G1172" t="s">
        <v>622</v>
      </c>
      <c r="H1172">
        <v>340</v>
      </c>
      <c r="I1172" s="1">
        <v>43600.708333333336</v>
      </c>
      <c r="J1172" s="2">
        <f t="shared" si="54"/>
        <v>1</v>
      </c>
      <c r="K1172" s="2" t="str">
        <f>IFERROR(VLOOKUP(A1172,Aux!A:B,2,0),"Outros")</f>
        <v>Outros</v>
      </c>
      <c r="L1172" s="2">
        <f t="shared" si="55"/>
        <v>2019</v>
      </c>
      <c r="M1172">
        <f t="shared" si="56"/>
        <v>5</v>
      </c>
    </row>
    <row r="1173" spans="1:13" x14ac:dyDescent="0.35">
      <c r="A1173" t="s">
        <v>48</v>
      </c>
      <c r="B1173">
        <v>503035416</v>
      </c>
      <c r="C1173">
        <v>156116</v>
      </c>
      <c r="D1173" t="s">
        <v>1339</v>
      </c>
      <c r="E1173" s="1">
        <v>43497.519606481481</v>
      </c>
      <c r="F1173">
        <v>1</v>
      </c>
      <c r="G1173" t="s">
        <v>33</v>
      </c>
      <c r="H1173">
        <v>360</v>
      </c>
      <c r="I1173" s="1">
        <v>43504.708333333336</v>
      </c>
      <c r="J1173" s="2">
        <f t="shared" si="54"/>
        <v>1</v>
      </c>
      <c r="K1173" s="2" t="str">
        <f>IFERROR(VLOOKUP(A1173,Aux!A:B,2,0),"Outros")</f>
        <v>Hospitais</v>
      </c>
      <c r="L1173" s="2">
        <f t="shared" si="55"/>
        <v>2019</v>
      </c>
      <c r="M1173">
        <f t="shared" si="56"/>
        <v>5</v>
      </c>
    </row>
    <row r="1174" spans="1:13" x14ac:dyDescent="0.35">
      <c r="A1174" t="s">
        <v>48</v>
      </c>
      <c r="B1174">
        <v>503035416</v>
      </c>
      <c r="C1174">
        <v>156117</v>
      </c>
      <c r="D1174" t="s">
        <v>1340</v>
      </c>
      <c r="E1174" s="1">
        <v>43497.54792824074</v>
      </c>
      <c r="F1174">
        <v>1</v>
      </c>
      <c r="G1174" t="s">
        <v>33</v>
      </c>
      <c r="H1174">
        <v>340</v>
      </c>
      <c r="I1174" s="1">
        <v>43508.708333333336</v>
      </c>
      <c r="J1174" s="2">
        <f t="shared" si="54"/>
        <v>1</v>
      </c>
      <c r="K1174" s="2" t="str">
        <f>IFERROR(VLOOKUP(A1174,Aux!A:B,2,0),"Outros")</f>
        <v>Hospitais</v>
      </c>
      <c r="L1174" s="2">
        <f t="shared" si="55"/>
        <v>2019</v>
      </c>
      <c r="M1174">
        <f t="shared" si="56"/>
        <v>5</v>
      </c>
    </row>
    <row r="1175" spans="1:13" x14ac:dyDescent="0.35">
      <c r="A1175" t="s">
        <v>541</v>
      </c>
      <c r="B1175">
        <v>506563774</v>
      </c>
      <c r="C1175">
        <v>156118</v>
      </c>
      <c r="E1175" s="1">
        <v>43497.566874999997</v>
      </c>
      <c r="F1175">
        <v>13</v>
      </c>
      <c r="G1175" t="s">
        <v>33</v>
      </c>
      <c r="H1175">
        <v>400</v>
      </c>
      <c r="J1175" s="2">
        <f t="shared" si="54"/>
        <v>1</v>
      </c>
      <c r="K1175" s="2" t="str">
        <f>IFERROR(VLOOKUP(A1175,Aux!A:B,2,0),"Outros")</f>
        <v>Municípios</v>
      </c>
      <c r="L1175" s="2">
        <f t="shared" si="55"/>
        <v>2019</v>
      </c>
      <c r="M1175">
        <f t="shared" si="56"/>
        <v>5</v>
      </c>
    </row>
    <row r="1176" spans="1:13" x14ac:dyDescent="0.35">
      <c r="A1176" t="s">
        <v>48</v>
      </c>
      <c r="B1176">
        <v>503035416</v>
      </c>
      <c r="C1176">
        <v>156119</v>
      </c>
      <c r="D1176" t="s">
        <v>1612</v>
      </c>
      <c r="E1176" s="1">
        <v>43497.598738425928</v>
      </c>
      <c r="F1176">
        <v>1</v>
      </c>
      <c r="G1176" t="s">
        <v>33</v>
      </c>
      <c r="H1176">
        <v>360</v>
      </c>
      <c r="I1176" s="1">
        <v>43503.999305555553</v>
      </c>
      <c r="J1176" s="2">
        <f t="shared" si="54"/>
        <v>1</v>
      </c>
      <c r="K1176" s="2" t="str">
        <f>IFERROR(VLOOKUP(A1176,Aux!A:B,2,0),"Outros")</f>
        <v>Hospitais</v>
      </c>
      <c r="L1176" s="2">
        <f t="shared" si="55"/>
        <v>2019</v>
      </c>
      <c r="M1176">
        <f t="shared" si="56"/>
        <v>5</v>
      </c>
    </row>
    <row r="1177" spans="1:13" x14ac:dyDescent="0.35">
      <c r="A1177" t="s">
        <v>692</v>
      </c>
      <c r="B1177">
        <v>506812782</v>
      </c>
      <c r="C1177">
        <v>156120</v>
      </c>
      <c r="D1177" t="s">
        <v>1877</v>
      </c>
      <c r="E1177" s="1">
        <v>43497.610335648147</v>
      </c>
      <c r="F1177">
        <v>1</v>
      </c>
      <c r="G1177" t="s">
        <v>23</v>
      </c>
      <c r="H1177">
        <v>360</v>
      </c>
      <c r="I1177" s="1">
        <v>43507.416666666664</v>
      </c>
      <c r="J1177" s="2">
        <f t="shared" si="54"/>
        <v>1</v>
      </c>
      <c r="K1177" s="2" t="str">
        <f>IFERROR(VLOOKUP(A1177,Aux!A:B,2,0),"Outros")</f>
        <v>Municípios</v>
      </c>
      <c r="L1177" s="2">
        <f t="shared" si="55"/>
        <v>2019</v>
      </c>
      <c r="M1177">
        <f t="shared" si="56"/>
        <v>5</v>
      </c>
    </row>
    <row r="1178" spans="1:13" x14ac:dyDescent="0.35">
      <c r="A1178" t="s">
        <v>37</v>
      </c>
      <c r="B1178">
        <v>506187543</v>
      </c>
      <c r="C1178">
        <v>156121</v>
      </c>
      <c r="D1178" t="s">
        <v>1878</v>
      </c>
      <c r="E1178" s="1">
        <v>43497.610347222224</v>
      </c>
      <c r="F1178">
        <v>13</v>
      </c>
      <c r="G1178" t="s">
        <v>522</v>
      </c>
      <c r="H1178">
        <v>360</v>
      </c>
      <c r="I1178" s="1">
        <v>43506.999305555553</v>
      </c>
      <c r="J1178" s="2">
        <f t="shared" si="54"/>
        <v>1</v>
      </c>
      <c r="K1178" s="2" t="str">
        <f>IFERROR(VLOOKUP(A1178,Aux!A:B,2,0),"Outros")</f>
        <v>Municípios</v>
      </c>
      <c r="L1178" s="2">
        <f t="shared" si="55"/>
        <v>2019</v>
      </c>
      <c r="M1178">
        <f t="shared" si="56"/>
        <v>5</v>
      </c>
    </row>
    <row r="1179" spans="1:13" x14ac:dyDescent="0.35">
      <c r="A1179" t="s">
        <v>21</v>
      </c>
      <c r="B1179">
        <v>600082628</v>
      </c>
      <c r="C1179">
        <v>156122</v>
      </c>
      <c r="D1179" t="s">
        <v>1552</v>
      </c>
      <c r="E1179" s="1">
        <v>43497.610937500001</v>
      </c>
      <c r="F1179">
        <v>3</v>
      </c>
      <c r="G1179" t="s">
        <v>33</v>
      </c>
      <c r="H1179">
        <v>360</v>
      </c>
      <c r="I1179" s="1">
        <v>43510.999305555553</v>
      </c>
      <c r="J1179" s="2">
        <f t="shared" si="54"/>
        <v>1</v>
      </c>
      <c r="K1179" s="2" t="str">
        <f>IFERROR(VLOOKUP(A1179,Aux!A:B,2,0),"Outros")</f>
        <v>Outros</v>
      </c>
      <c r="L1179" s="2">
        <f t="shared" si="55"/>
        <v>2019</v>
      </c>
      <c r="M1179">
        <f t="shared" si="56"/>
        <v>5</v>
      </c>
    </row>
    <row r="1180" spans="1:13" x14ac:dyDescent="0.35">
      <c r="A1180" t="s">
        <v>39</v>
      </c>
      <c r="B1180">
        <v>507023129</v>
      </c>
      <c r="C1180">
        <v>156123</v>
      </c>
      <c r="D1180" t="s">
        <v>1879</v>
      </c>
      <c r="E1180" s="1">
        <v>43497.624386574076</v>
      </c>
      <c r="F1180">
        <v>3</v>
      </c>
      <c r="G1180" t="s">
        <v>33</v>
      </c>
      <c r="H1180">
        <v>5</v>
      </c>
      <c r="I1180" s="1">
        <v>43552.708333333336</v>
      </c>
      <c r="J1180" s="2">
        <f t="shared" si="54"/>
        <v>1</v>
      </c>
      <c r="K1180" s="2" t="str">
        <f>IFERROR(VLOOKUP(A1180,Aux!A:B,2,0),"Outros")</f>
        <v>Outros</v>
      </c>
      <c r="L1180" s="2">
        <f t="shared" si="55"/>
        <v>2019</v>
      </c>
      <c r="M1180">
        <f t="shared" si="56"/>
        <v>5</v>
      </c>
    </row>
    <row r="1181" spans="1:13" x14ac:dyDescent="0.35">
      <c r="A1181" t="s">
        <v>91</v>
      </c>
      <c r="B1181">
        <v>508035546</v>
      </c>
      <c r="C1181">
        <v>156124</v>
      </c>
      <c r="D1181" t="s">
        <v>1613</v>
      </c>
      <c r="E1181" s="1">
        <v>43497.625034722223</v>
      </c>
      <c r="F1181">
        <v>3</v>
      </c>
      <c r="G1181" t="s">
        <v>33</v>
      </c>
      <c r="H1181">
        <v>340</v>
      </c>
      <c r="I1181" s="1">
        <v>43527.999305555553</v>
      </c>
      <c r="J1181" s="2">
        <f t="shared" si="54"/>
        <v>1</v>
      </c>
      <c r="K1181" s="2" t="str">
        <f>IFERROR(VLOOKUP(A1181,Aux!A:B,2,0),"Outros")</f>
        <v>Municípios</v>
      </c>
      <c r="L1181" s="2">
        <f t="shared" si="55"/>
        <v>2019</v>
      </c>
      <c r="M1181">
        <f t="shared" si="56"/>
        <v>5</v>
      </c>
    </row>
    <row r="1182" spans="1:13" x14ac:dyDescent="0.35">
      <c r="A1182" t="s">
        <v>71</v>
      </c>
      <c r="B1182">
        <v>500051054</v>
      </c>
      <c r="C1182">
        <v>156125</v>
      </c>
      <c r="D1182" t="s">
        <v>1968</v>
      </c>
      <c r="E1182" s="1">
        <v>43497.625694444447</v>
      </c>
      <c r="F1182">
        <v>3</v>
      </c>
      <c r="G1182" t="s">
        <v>202</v>
      </c>
      <c r="H1182">
        <v>5</v>
      </c>
      <c r="I1182" s="1">
        <v>43542.791666666664</v>
      </c>
      <c r="J1182" s="2">
        <f t="shared" si="54"/>
        <v>1</v>
      </c>
      <c r="K1182" s="2" t="str">
        <f>IFERROR(VLOOKUP(A1182,Aux!A:B,2,0),"Outros")</f>
        <v>Municípios</v>
      </c>
      <c r="L1182" s="2">
        <f t="shared" si="55"/>
        <v>2019</v>
      </c>
      <c r="M1182">
        <f t="shared" si="56"/>
        <v>5</v>
      </c>
    </row>
    <row r="1183" spans="1:13" x14ac:dyDescent="0.35">
      <c r="A1183" t="s">
        <v>226</v>
      </c>
      <c r="B1183">
        <v>506792382</v>
      </c>
      <c r="C1183">
        <v>156126</v>
      </c>
      <c r="E1183" s="1">
        <v>43497.627604166664</v>
      </c>
      <c r="F1183">
        <v>13</v>
      </c>
      <c r="H1183">
        <v>400</v>
      </c>
      <c r="J1183" s="2">
        <f t="shared" si="54"/>
        <v>1</v>
      </c>
      <c r="K1183" s="2" t="str">
        <f>IFERROR(VLOOKUP(A1183,Aux!A:B,2,0),"Outros")</f>
        <v>Municípios</v>
      </c>
      <c r="L1183" s="2">
        <f t="shared" si="55"/>
        <v>2019</v>
      </c>
      <c r="M1183">
        <f t="shared" si="56"/>
        <v>5</v>
      </c>
    </row>
    <row r="1184" spans="1:13" x14ac:dyDescent="0.35">
      <c r="A1184" t="s">
        <v>226</v>
      </c>
      <c r="B1184">
        <v>506792382</v>
      </c>
      <c r="C1184">
        <v>156127</v>
      </c>
      <c r="D1184" t="s">
        <v>1341</v>
      </c>
      <c r="E1184" s="1">
        <v>43497.629236111112</v>
      </c>
      <c r="F1184">
        <v>4</v>
      </c>
      <c r="G1184" t="s">
        <v>1342</v>
      </c>
      <c r="H1184">
        <v>360</v>
      </c>
      <c r="I1184" s="1">
        <v>43504.999305555553</v>
      </c>
      <c r="J1184" s="2">
        <f t="shared" si="54"/>
        <v>1</v>
      </c>
      <c r="K1184" s="2" t="str">
        <f>IFERROR(VLOOKUP(A1184,Aux!A:B,2,0),"Outros")</f>
        <v>Municípios</v>
      </c>
      <c r="L1184" s="2">
        <f t="shared" si="55"/>
        <v>2019</v>
      </c>
      <c r="M1184">
        <f t="shared" si="56"/>
        <v>5</v>
      </c>
    </row>
    <row r="1185" spans="1:13" x14ac:dyDescent="0.35">
      <c r="A1185" t="s">
        <v>157</v>
      </c>
      <c r="B1185">
        <v>500122237</v>
      </c>
      <c r="C1185">
        <v>156128</v>
      </c>
      <c r="D1185" t="s">
        <v>1113</v>
      </c>
      <c r="E1185" s="1">
        <v>43497.629861111112</v>
      </c>
      <c r="F1185">
        <v>3</v>
      </c>
      <c r="G1185" t="s">
        <v>33</v>
      </c>
      <c r="H1185">
        <v>340</v>
      </c>
      <c r="I1185" s="1">
        <v>43529.999305555553</v>
      </c>
      <c r="J1185" s="2">
        <f t="shared" si="54"/>
        <v>1</v>
      </c>
      <c r="K1185" s="2" t="str">
        <f>IFERROR(VLOOKUP(A1185,Aux!A:B,2,0),"Outros")</f>
        <v>Outros</v>
      </c>
      <c r="L1185" s="2">
        <f t="shared" si="55"/>
        <v>2019</v>
      </c>
      <c r="M1185">
        <f t="shared" si="56"/>
        <v>5</v>
      </c>
    </row>
    <row r="1186" spans="1:13" x14ac:dyDescent="0.35">
      <c r="A1186" t="s">
        <v>454</v>
      </c>
      <c r="B1186">
        <v>503450189</v>
      </c>
      <c r="C1186">
        <v>156129</v>
      </c>
      <c r="D1186" t="s">
        <v>1114</v>
      </c>
      <c r="E1186" s="1">
        <v>43497.6403125</v>
      </c>
      <c r="F1186">
        <v>13</v>
      </c>
      <c r="G1186" t="s">
        <v>643</v>
      </c>
      <c r="H1186">
        <v>360</v>
      </c>
      <c r="I1186" s="1">
        <v>43511.75</v>
      </c>
      <c r="J1186" s="2">
        <f t="shared" si="54"/>
        <v>1</v>
      </c>
      <c r="K1186" s="2" t="str">
        <f>IFERROR(VLOOKUP(A1186,Aux!A:B,2,0),"Outros")</f>
        <v>Estradas</v>
      </c>
      <c r="L1186" s="2">
        <f t="shared" si="55"/>
        <v>2019</v>
      </c>
      <c r="M1186">
        <f t="shared" si="56"/>
        <v>5</v>
      </c>
    </row>
    <row r="1187" spans="1:13" x14ac:dyDescent="0.35">
      <c r="A1187" t="s">
        <v>465</v>
      </c>
      <c r="B1187">
        <v>600084779</v>
      </c>
      <c r="C1187">
        <v>156130</v>
      </c>
      <c r="D1187" t="s">
        <v>1553</v>
      </c>
      <c r="E1187" s="1">
        <v>43497.645127314812</v>
      </c>
      <c r="F1187">
        <v>13</v>
      </c>
      <c r="G1187" t="s">
        <v>622</v>
      </c>
      <c r="H1187">
        <v>340</v>
      </c>
      <c r="I1187" s="1">
        <v>43540.708333333336</v>
      </c>
      <c r="J1187" s="2">
        <f t="shared" si="54"/>
        <v>1</v>
      </c>
      <c r="K1187" s="2" t="str">
        <f>IFERROR(VLOOKUP(A1187,Aux!A:B,2,0),"Outros")</f>
        <v>Outros</v>
      </c>
      <c r="L1187" s="2">
        <f t="shared" si="55"/>
        <v>2019</v>
      </c>
      <c r="M1187">
        <f t="shared" si="56"/>
        <v>5</v>
      </c>
    </row>
    <row r="1188" spans="1:13" x14ac:dyDescent="0.35">
      <c r="A1188" t="s">
        <v>92</v>
      </c>
      <c r="B1188">
        <v>506037258</v>
      </c>
      <c r="C1188">
        <v>156133</v>
      </c>
      <c r="D1188" t="s">
        <v>1343</v>
      </c>
      <c r="E1188" s="1">
        <v>43497.66375</v>
      </c>
      <c r="F1188">
        <v>1</v>
      </c>
      <c r="G1188" t="s">
        <v>476</v>
      </c>
      <c r="H1188">
        <v>340</v>
      </c>
      <c r="I1188" s="1">
        <v>43505.708333333336</v>
      </c>
      <c r="J1188" s="2">
        <f t="shared" si="54"/>
        <v>1</v>
      </c>
      <c r="K1188" s="2" t="str">
        <f>IFERROR(VLOOKUP(A1188,Aux!A:B,2,0),"Outros")</f>
        <v>Municípios</v>
      </c>
      <c r="L1188" s="2">
        <f t="shared" si="55"/>
        <v>2019</v>
      </c>
      <c r="M1188">
        <f t="shared" si="56"/>
        <v>5</v>
      </c>
    </row>
    <row r="1189" spans="1:13" x14ac:dyDescent="0.35">
      <c r="A1189" t="s">
        <v>21</v>
      </c>
      <c r="B1189">
        <v>600082628</v>
      </c>
      <c r="C1189">
        <v>156134</v>
      </c>
      <c r="D1189" t="s">
        <v>1672</v>
      </c>
      <c r="E1189" s="1">
        <v>43497.670034722221</v>
      </c>
      <c r="F1189">
        <v>13</v>
      </c>
      <c r="G1189" t="s">
        <v>33</v>
      </c>
      <c r="H1189">
        <v>360</v>
      </c>
      <c r="I1189" s="1">
        <v>43504.999305555553</v>
      </c>
      <c r="J1189" s="2">
        <f t="shared" si="54"/>
        <v>1</v>
      </c>
      <c r="K1189" s="2" t="str">
        <f>IFERROR(VLOOKUP(A1189,Aux!A:B,2,0),"Outros")</f>
        <v>Outros</v>
      </c>
      <c r="L1189" s="2">
        <f t="shared" si="55"/>
        <v>2019</v>
      </c>
      <c r="M1189">
        <f t="shared" si="56"/>
        <v>5</v>
      </c>
    </row>
    <row r="1190" spans="1:13" x14ac:dyDescent="0.35">
      <c r="A1190" t="s">
        <v>133</v>
      </c>
      <c r="B1190">
        <v>503539473</v>
      </c>
      <c r="C1190">
        <v>156135</v>
      </c>
      <c r="D1190" t="s">
        <v>1251</v>
      </c>
      <c r="E1190" s="1">
        <v>43497.670729166668</v>
      </c>
      <c r="F1190">
        <v>13</v>
      </c>
      <c r="G1190" t="s">
        <v>194</v>
      </c>
      <c r="H1190">
        <v>360</v>
      </c>
      <c r="I1190" s="1">
        <v>43503.999305555553</v>
      </c>
      <c r="J1190" s="2">
        <f t="shared" si="54"/>
        <v>1</v>
      </c>
      <c r="K1190" s="2" t="str">
        <f>IFERROR(VLOOKUP(A1190,Aux!A:B,2,0),"Outros")</f>
        <v>Municípios</v>
      </c>
      <c r="L1190" s="2">
        <f t="shared" si="55"/>
        <v>2019</v>
      </c>
      <c r="M1190">
        <f t="shared" si="56"/>
        <v>5</v>
      </c>
    </row>
    <row r="1191" spans="1:13" x14ac:dyDescent="0.35">
      <c r="A1191" t="s">
        <v>771</v>
      </c>
      <c r="B1191">
        <v>512105030</v>
      </c>
      <c r="C1191">
        <v>156136</v>
      </c>
      <c r="D1191" t="s">
        <v>1344</v>
      </c>
      <c r="E1191" s="1">
        <v>43497.672106481485</v>
      </c>
      <c r="F1191">
        <v>1</v>
      </c>
      <c r="G1191" t="s">
        <v>909</v>
      </c>
      <c r="H1191">
        <v>360</v>
      </c>
      <c r="I1191" s="1">
        <v>43503.999305555553</v>
      </c>
      <c r="J1191" s="2">
        <f t="shared" si="54"/>
        <v>1</v>
      </c>
      <c r="K1191" s="2" t="str">
        <f>IFERROR(VLOOKUP(A1191,Aux!A:B,2,0),"Outros")</f>
        <v>Hospitais</v>
      </c>
      <c r="L1191" s="2">
        <f t="shared" si="55"/>
        <v>2019</v>
      </c>
      <c r="M1191">
        <f t="shared" si="56"/>
        <v>5</v>
      </c>
    </row>
    <row r="1192" spans="1:13" x14ac:dyDescent="0.35">
      <c r="A1192" t="s">
        <v>246</v>
      </c>
      <c r="B1192">
        <v>512013241</v>
      </c>
      <c r="C1192">
        <v>156137</v>
      </c>
      <c r="D1192" t="s">
        <v>549</v>
      </c>
      <c r="E1192" s="1">
        <v>43497.688784722224</v>
      </c>
      <c r="F1192">
        <v>1</v>
      </c>
      <c r="G1192" t="s">
        <v>1115</v>
      </c>
      <c r="H1192">
        <v>360</v>
      </c>
      <c r="I1192" s="1">
        <v>43501.75</v>
      </c>
      <c r="J1192" s="2">
        <f t="shared" si="54"/>
        <v>1</v>
      </c>
      <c r="K1192" s="2" t="str">
        <f>IFERROR(VLOOKUP(A1192,Aux!A:B,2,0),"Outros")</f>
        <v>Municípios</v>
      </c>
      <c r="L1192" s="2">
        <f t="shared" si="55"/>
        <v>2019</v>
      </c>
      <c r="M1192">
        <f t="shared" si="56"/>
        <v>5</v>
      </c>
    </row>
    <row r="1193" spans="1:13" x14ac:dyDescent="0.35">
      <c r="A1193" t="s">
        <v>140</v>
      </c>
      <c r="B1193">
        <v>506614913</v>
      </c>
      <c r="C1193">
        <v>156138</v>
      </c>
      <c r="D1193" t="s">
        <v>1739</v>
      </c>
      <c r="E1193" s="1">
        <v>43497.693043981482</v>
      </c>
      <c r="F1193">
        <v>1</v>
      </c>
      <c r="G1193" t="s">
        <v>47</v>
      </c>
      <c r="H1193">
        <v>360</v>
      </c>
      <c r="I1193" s="1">
        <v>43503.999305555553</v>
      </c>
      <c r="J1193" s="2">
        <f t="shared" si="54"/>
        <v>1</v>
      </c>
      <c r="K1193" s="2" t="str">
        <f>IFERROR(VLOOKUP(A1193,Aux!A:B,2,0),"Outros")</f>
        <v>Municípios</v>
      </c>
      <c r="L1193" s="2">
        <f t="shared" si="55"/>
        <v>2019</v>
      </c>
      <c r="M1193">
        <f t="shared" si="56"/>
        <v>5</v>
      </c>
    </row>
    <row r="1194" spans="1:13" x14ac:dyDescent="0.35">
      <c r="A1194" t="s">
        <v>188</v>
      </c>
      <c r="B1194">
        <v>502130040</v>
      </c>
      <c r="C1194">
        <v>156139</v>
      </c>
      <c r="E1194" s="1">
        <v>43497.695798611108</v>
      </c>
      <c r="F1194">
        <v>4</v>
      </c>
      <c r="G1194" t="s">
        <v>33</v>
      </c>
      <c r="H1194">
        <v>400</v>
      </c>
      <c r="J1194" s="2">
        <f t="shared" si="54"/>
        <v>1</v>
      </c>
      <c r="K1194" s="2" t="str">
        <f>IFERROR(VLOOKUP(A1194,Aux!A:B,2,0),"Outros")</f>
        <v>Municípios</v>
      </c>
      <c r="L1194" s="2">
        <f t="shared" si="55"/>
        <v>2019</v>
      </c>
      <c r="M1194">
        <f t="shared" si="56"/>
        <v>5</v>
      </c>
    </row>
    <row r="1195" spans="1:13" x14ac:dyDescent="0.35">
      <c r="A1195" t="s">
        <v>12</v>
      </c>
      <c r="B1195">
        <v>508481287</v>
      </c>
      <c r="C1195">
        <v>156140</v>
      </c>
      <c r="D1195" t="s">
        <v>1740</v>
      </c>
      <c r="E1195" s="1">
        <v>43497.719548611109</v>
      </c>
      <c r="F1195">
        <v>1</v>
      </c>
      <c r="G1195" t="s">
        <v>14</v>
      </c>
      <c r="H1195">
        <v>360</v>
      </c>
      <c r="I1195" s="1">
        <v>43502.708333333336</v>
      </c>
      <c r="J1195" s="2">
        <f t="shared" si="54"/>
        <v>1</v>
      </c>
      <c r="K1195" s="2" t="str">
        <f>IFERROR(VLOOKUP(A1195,Aux!A:B,2,0),"Outros")</f>
        <v>Hospitais</v>
      </c>
      <c r="L1195" s="2">
        <f t="shared" si="55"/>
        <v>2019</v>
      </c>
      <c r="M1195">
        <f t="shared" si="56"/>
        <v>5</v>
      </c>
    </row>
    <row r="1196" spans="1:13" x14ac:dyDescent="0.35">
      <c r="A1196" t="s">
        <v>143</v>
      </c>
      <c r="B1196">
        <v>506801969</v>
      </c>
      <c r="C1196">
        <v>156141</v>
      </c>
      <c r="D1196" t="s">
        <v>1116</v>
      </c>
      <c r="E1196" s="1">
        <v>43497.719722222224</v>
      </c>
      <c r="F1196">
        <v>1</v>
      </c>
      <c r="G1196" t="s">
        <v>1117</v>
      </c>
      <c r="H1196">
        <v>5</v>
      </c>
      <c r="I1196" s="1">
        <v>43503.708333333336</v>
      </c>
      <c r="J1196" s="2">
        <f t="shared" si="54"/>
        <v>1</v>
      </c>
      <c r="K1196" s="2" t="str">
        <f>IFERROR(VLOOKUP(A1196,Aux!A:B,2,0),"Outros")</f>
        <v>Municípios</v>
      </c>
      <c r="L1196" s="2">
        <f t="shared" si="55"/>
        <v>2019</v>
      </c>
      <c r="M1196">
        <f t="shared" si="56"/>
        <v>5</v>
      </c>
    </row>
    <row r="1197" spans="1:13" x14ac:dyDescent="0.35">
      <c r="A1197" t="s">
        <v>143</v>
      </c>
      <c r="B1197">
        <v>506801969</v>
      </c>
      <c r="C1197">
        <v>156142</v>
      </c>
      <c r="D1197" t="s">
        <v>1345</v>
      </c>
      <c r="E1197" s="1">
        <v>43497.74590277778</v>
      </c>
      <c r="F1197">
        <v>13</v>
      </c>
      <c r="G1197" t="s">
        <v>1117</v>
      </c>
      <c r="H1197">
        <v>360</v>
      </c>
      <c r="I1197" s="1">
        <v>43503.708333333336</v>
      </c>
      <c r="J1197" s="2">
        <f t="shared" si="54"/>
        <v>1</v>
      </c>
      <c r="K1197" s="2" t="str">
        <f>IFERROR(VLOOKUP(A1197,Aux!A:B,2,0),"Outros")</f>
        <v>Municípios</v>
      </c>
      <c r="L1197" s="2">
        <f t="shared" si="55"/>
        <v>2019</v>
      </c>
      <c r="M1197">
        <f t="shared" si="56"/>
        <v>5</v>
      </c>
    </row>
    <row r="1198" spans="1:13" x14ac:dyDescent="0.35">
      <c r="A1198" t="s">
        <v>143</v>
      </c>
      <c r="B1198">
        <v>506801969</v>
      </c>
      <c r="C1198">
        <v>156143</v>
      </c>
      <c r="D1198" t="s">
        <v>1673</v>
      </c>
      <c r="E1198" s="1">
        <v>43497.780787037038</v>
      </c>
      <c r="F1198">
        <v>13</v>
      </c>
      <c r="G1198" t="s">
        <v>1117</v>
      </c>
      <c r="H1198">
        <v>360</v>
      </c>
      <c r="I1198" s="1">
        <v>43503.708333333336</v>
      </c>
      <c r="J1198" s="2">
        <f t="shared" si="54"/>
        <v>1</v>
      </c>
      <c r="K1198" s="2" t="str">
        <f>IFERROR(VLOOKUP(A1198,Aux!A:B,2,0),"Outros")</f>
        <v>Municípios</v>
      </c>
      <c r="L1198" s="2">
        <f t="shared" si="55"/>
        <v>2019</v>
      </c>
      <c r="M1198">
        <f t="shared" si="56"/>
        <v>5</v>
      </c>
    </row>
    <row r="1199" spans="1:13" x14ac:dyDescent="0.35">
      <c r="A1199" t="s">
        <v>143</v>
      </c>
      <c r="B1199">
        <v>506801969</v>
      </c>
      <c r="C1199">
        <v>156144</v>
      </c>
      <c r="D1199" t="s">
        <v>1741</v>
      </c>
      <c r="E1199" s="1">
        <v>43497.804525462961</v>
      </c>
      <c r="F1199">
        <v>1</v>
      </c>
      <c r="G1199" t="s">
        <v>1117</v>
      </c>
      <c r="H1199">
        <v>5</v>
      </c>
      <c r="I1199" s="1">
        <v>43505.708333333336</v>
      </c>
      <c r="J1199" s="2">
        <f t="shared" si="54"/>
        <v>1</v>
      </c>
      <c r="K1199" s="2" t="str">
        <f>IFERROR(VLOOKUP(A1199,Aux!A:B,2,0),"Outros")</f>
        <v>Municípios</v>
      </c>
      <c r="L1199" s="2">
        <f t="shared" si="55"/>
        <v>2019</v>
      </c>
      <c r="M1199">
        <f t="shared" si="56"/>
        <v>5</v>
      </c>
    </row>
    <row r="1200" spans="1:13" x14ac:dyDescent="0.35">
      <c r="A1200" t="s">
        <v>485</v>
      </c>
      <c r="B1200">
        <v>506084361</v>
      </c>
      <c r="C1200">
        <v>156145</v>
      </c>
      <c r="D1200" t="s">
        <v>1674</v>
      </c>
      <c r="E1200" s="1">
        <v>43497.80940972222</v>
      </c>
      <c r="F1200">
        <v>3</v>
      </c>
      <c r="G1200" t="s">
        <v>33</v>
      </c>
      <c r="H1200">
        <v>340</v>
      </c>
      <c r="I1200" s="1">
        <v>43524.999305555553</v>
      </c>
      <c r="J1200" s="2">
        <f t="shared" si="54"/>
        <v>1</v>
      </c>
      <c r="K1200" s="2" t="str">
        <f>IFERROR(VLOOKUP(A1200,Aux!A:B,2,0),"Outros")</f>
        <v>Outros</v>
      </c>
      <c r="L1200" s="2">
        <f t="shared" si="55"/>
        <v>2019</v>
      </c>
      <c r="M1200">
        <f t="shared" si="56"/>
        <v>5</v>
      </c>
    </row>
    <row r="1201" spans="1:13" x14ac:dyDescent="0.35">
      <c r="A1201" t="s">
        <v>143</v>
      </c>
      <c r="B1201">
        <v>506801969</v>
      </c>
      <c r="C1201">
        <v>156146</v>
      </c>
      <c r="D1201" t="s">
        <v>1346</v>
      </c>
      <c r="E1201" s="1">
        <v>43497.811527777776</v>
      </c>
      <c r="F1201">
        <v>13</v>
      </c>
      <c r="G1201" t="s">
        <v>1117</v>
      </c>
      <c r="H1201">
        <v>360</v>
      </c>
      <c r="I1201" s="1">
        <v>43503.708333333336</v>
      </c>
      <c r="J1201" s="2">
        <f t="shared" si="54"/>
        <v>1</v>
      </c>
      <c r="K1201" s="2" t="str">
        <f>IFERROR(VLOOKUP(A1201,Aux!A:B,2,0),"Outros")</f>
        <v>Municípios</v>
      </c>
      <c r="L1201" s="2">
        <f t="shared" si="55"/>
        <v>2019</v>
      </c>
      <c r="M1201">
        <f t="shared" si="56"/>
        <v>5</v>
      </c>
    </row>
    <row r="1202" spans="1:13" x14ac:dyDescent="0.35">
      <c r="A1202" t="s">
        <v>12</v>
      </c>
      <c r="B1202">
        <v>508481287</v>
      </c>
      <c r="C1202">
        <v>156147</v>
      </c>
      <c r="D1202" t="s">
        <v>1255</v>
      </c>
      <c r="E1202" s="1">
        <v>43498.382928240739</v>
      </c>
      <c r="F1202">
        <v>1</v>
      </c>
      <c r="G1202" t="s">
        <v>14</v>
      </c>
      <c r="H1202">
        <v>360</v>
      </c>
      <c r="I1202" s="1">
        <v>43503.708333333336</v>
      </c>
      <c r="J1202" s="2">
        <f t="shared" si="54"/>
        <v>1</v>
      </c>
      <c r="K1202" s="2" t="str">
        <f>IFERROR(VLOOKUP(A1202,Aux!A:B,2,0),"Outros")</f>
        <v>Hospitais</v>
      </c>
      <c r="L1202" s="2">
        <f t="shared" si="55"/>
        <v>2019</v>
      </c>
      <c r="M1202">
        <f t="shared" si="56"/>
        <v>5</v>
      </c>
    </row>
    <row r="1203" spans="1:13" x14ac:dyDescent="0.35">
      <c r="A1203" t="s">
        <v>1118</v>
      </c>
      <c r="B1203">
        <v>501133097</v>
      </c>
      <c r="C1203">
        <v>156148</v>
      </c>
      <c r="D1203" t="s">
        <v>1119</v>
      </c>
      <c r="E1203" s="1">
        <v>43498.442002314812</v>
      </c>
      <c r="F1203">
        <v>1</v>
      </c>
      <c r="G1203" t="s">
        <v>1120</v>
      </c>
      <c r="H1203">
        <v>360</v>
      </c>
      <c r="I1203" s="1">
        <v>43502.999305555553</v>
      </c>
      <c r="J1203" s="2">
        <f t="shared" si="54"/>
        <v>1</v>
      </c>
      <c r="K1203" s="2" t="str">
        <f>IFERROR(VLOOKUP(A1203,Aux!A:B,2,0),"Outros")</f>
        <v>Municípios</v>
      </c>
      <c r="L1203" s="2">
        <f t="shared" si="55"/>
        <v>2019</v>
      </c>
      <c r="M1203">
        <f t="shared" si="56"/>
        <v>5</v>
      </c>
    </row>
    <row r="1204" spans="1:13" x14ac:dyDescent="0.35">
      <c r="A1204" t="s">
        <v>1118</v>
      </c>
      <c r="B1204">
        <v>501133097</v>
      </c>
      <c r="C1204">
        <v>156149</v>
      </c>
      <c r="D1204" t="s">
        <v>1969</v>
      </c>
      <c r="E1204" s="1">
        <v>43498.502349537041</v>
      </c>
      <c r="F1204">
        <v>1</v>
      </c>
      <c r="G1204" t="s">
        <v>1120</v>
      </c>
      <c r="H1204">
        <v>360</v>
      </c>
      <c r="I1204" s="1">
        <v>43507.999305555553</v>
      </c>
      <c r="J1204" s="2">
        <f t="shared" si="54"/>
        <v>1</v>
      </c>
      <c r="K1204" s="2" t="str">
        <f>IFERROR(VLOOKUP(A1204,Aux!A:B,2,0),"Outros")</f>
        <v>Municípios</v>
      </c>
      <c r="L1204" s="2">
        <f t="shared" si="55"/>
        <v>2019</v>
      </c>
      <c r="M1204">
        <f t="shared" si="56"/>
        <v>5</v>
      </c>
    </row>
    <row r="1205" spans="1:13" x14ac:dyDescent="0.35">
      <c r="A1205" t="s">
        <v>48</v>
      </c>
      <c r="B1205">
        <v>503035416</v>
      </c>
      <c r="C1205">
        <v>156167</v>
      </c>
      <c r="D1205" t="s">
        <v>1347</v>
      </c>
      <c r="E1205" s="1">
        <v>43500.359097222223</v>
      </c>
      <c r="F1205">
        <v>1</v>
      </c>
      <c r="G1205" t="s">
        <v>33</v>
      </c>
      <c r="H1205">
        <v>400</v>
      </c>
      <c r="J1205" s="2">
        <f t="shared" si="54"/>
        <v>1</v>
      </c>
      <c r="K1205" s="2" t="str">
        <f>IFERROR(VLOOKUP(A1205,Aux!A:B,2,0),"Outros")</f>
        <v>Hospitais</v>
      </c>
      <c r="L1205" s="2">
        <f t="shared" si="55"/>
        <v>2019</v>
      </c>
      <c r="M1205">
        <f t="shared" si="56"/>
        <v>6</v>
      </c>
    </row>
    <row r="1206" spans="1:13" x14ac:dyDescent="0.35">
      <c r="A1206" t="s">
        <v>48</v>
      </c>
      <c r="B1206">
        <v>503035416</v>
      </c>
      <c r="C1206">
        <v>156168</v>
      </c>
      <c r="D1206" t="s">
        <v>1348</v>
      </c>
      <c r="E1206" s="1">
        <v>43500.371030092596</v>
      </c>
      <c r="F1206">
        <v>1</v>
      </c>
      <c r="G1206" t="s">
        <v>33</v>
      </c>
      <c r="H1206">
        <v>360</v>
      </c>
      <c r="I1206" s="1">
        <v>43503.708333333336</v>
      </c>
      <c r="J1206" s="2">
        <f t="shared" si="54"/>
        <v>1</v>
      </c>
      <c r="K1206" s="2" t="str">
        <f>IFERROR(VLOOKUP(A1206,Aux!A:B,2,0),"Outros")</f>
        <v>Hospitais</v>
      </c>
      <c r="L1206" s="2">
        <f t="shared" si="55"/>
        <v>2019</v>
      </c>
      <c r="M1206">
        <f t="shared" si="56"/>
        <v>6</v>
      </c>
    </row>
    <row r="1207" spans="1:13" x14ac:dyDescent="0.35">
      <c r="A1207" t="s">
        <v>12</v>
      </c>
      <c r="B1207">
        <v>508481287</v>
      </c>
      <c r="C1207">
        <v>156169</v>
      </c>
      <c r="D1207" t="s">
        <v>1047</v>
      </c>
      <c r="E1207" s="1">
        <v>43500.379502314812</v>
      </c>
      <c r="F1207">
        <v>13</v>
      </c>
      <c r="G1207" t="s">
        <v>14</v>
      </c>
      <c r="H1207">
        <v>360</v>
      </c>
      <c r="I1207" s="1">
        <v>43503.708333333336</v>
      </c>
      <c r="J1207" s="2">
        <f t="shared" si="54"/>
        <v>1</v>
      </c>
      <c r="K1207" s="2" t="str">
        <f>IFERROR(VLOOKUP(A1207,Aux!A:B,2,0),"Outros")</f>
        <v>Hospitais</v>
      </c>
      <c r="L1207" s="2">
        <f t="shared" si="55"/>
        <v>2019</v>
      </c>
      <c r="M1207">
        <f t="shared" si="56"/>
        <v>6</v>
      </c>
    </row>
    <row r="1208" spans="1:13" x14ac:dyDescent="0.35">
      <c r="A1208" t="s">
        <v>48</v>
      </c>
      <c r="B1208">
        <v>503035416</v>
      </c>
      <c r="C1208">
        <v>156170</v>
      </c>
      <c r="D1208" t="s">
        <v>1554</v>
      </c>
      <c r="E1208" s="1">
        <v>43500.38385416667</v>
      </c>
      <c r="F1208">
        <v>1</v>
      </c>
      <c r="G1208" t="s">
        <v>33</v>
      </c>
      <c r="H1208">
        <v>300</v>
      </c>
      <c r="I1208" s="1">
        <v>43503.708333333336</v>
      </c>
      <c r="J1208" s="2">
        <f t="shared" si="54"/>
        <v>1</v>
      </c>
      <c r="K1208" s="2" t="str">
        <f>IFERROR(VLOOKUP(A1208,Aux!A:B,2,0),"Outros")</f>
        <v>Hospitais</v>
      </c>
      <c r="L1208" s="2">
        <f t="shared" si="55"/>
        <v>2019</v>
      </c>
      <c r="M1208">
        <f t="shared" si="56"/>
        <v>6</v>
      </c>
    </row>
    <row r="1209" spans="1:13" x14ac:dyDescent="0.35">
      <c r="A1209" t="s">
        <v>143</v>
      </c>
      <c r="B1209">
        <v>506801969</v>
      </c>
      <c r="C1209">
        <v>156171</v>
      </c>
      <c r="E1209" s="1">
        <v>43500.383946759262</v>
      </c>
      <c r="F1209">
        <v>1</v>
      </c>
      <c r="G1209" t="s">
        <v>33</v>
      </c>
      <c r="H1209">
        <v>400</v>
      </c>
      <c r="J1209" s="2">
        <f t="shared" si="54"/>
        <v>1</v>
      </c>
      <c r="K1209" s="2" t="str">
        <f>IFERROR(VLOOKUP(A1209,Aux!A:B,2,0),"Outros")</f>
        <v>Municípios</v>
      </c>
      <c r="L1209" s="2">
        <f t="shared" si="55"/>
        <v>2019</v>
      </c>
      <c r="M1209">
        <f t="shared" si="56"/>
        <v>6</v>
      </c>
    </row>
    <row r="1210" spans="1:13" x14ac:dyDescent="0.35">
      <c r="A1210" t="s">
        <v>143</v>
      </c>
      <c r="B1210">
        <v>506801969</v>
      </c>
      <c r="C1210">
        <v>156172</v>
      </c>
      <c r="D1210" t="s">
        <v>1919</v>
      </c>
      <c r="E1210" s="1">
        <v>43500.384050925924</v>
      </c>
      <c r="F1210">
        <v>13</v>
      </c>
      <c r="G1210" t="s">
        <v>1117</v>
      </c>
      <c r="H1210">
        <v>360</v>
      </c>
      <c r="I1210" s="1">
        <v>43503.708333333336</v>
      </c>
      <c r="J1210" s="2">
        <f t="shared" si="54"/>
        <v>1</v>
      </c>
      <c r="K1210" s="2" t="str">
        <f>IFERROR(VLOOKUP(A1210,Aux!A:B,2,0),"Outros")</f>
        <v>Municípios</v>
      </c>
      <c r="L1210" s="2">
        <f t="shared" si="55"/>
        <v>2019</v>
      </c>
      <c r="M1210">
        <f t="shared" si="56"/>
        <v>6</v>
      </c>
    </row>
    <row r="1211" spans="1:13" x14ac:dyDescent="0.35">
      <c r="A1211" t="s">
        <v>12</v>
      </c>
      <c r="B1211">
        <v>508481287</v>
      </c>
      <c r="C1211">
        <v>156173</v>
      </c>
      <c r="D1211" t="s">
        <v>1796</v>
      </c>
      <c r="E1211" s="1">
        <v>43500.39539351852</v>
      </c>
      <c r="F1211">
        <v>1</v>
      </c>
      <c r="G1211" t="s">
        <v>14</v>
      </c>
      <c r="H1211">
        <v>360</v>
      </c>
      <c r="I1211" s="1">
        <v>43503.708333333336</v>
      </c>
      <c r="J1211" s="2">
        <f t="shared" si="54"/>
        <v>1</v>
      </c>
      <c r="K1211" s="2" t="str">
        <f>IFERROR(VLOOKUP(A1211,Aux!A:B,2,0),"Outros")</f>
        <v>Hospitais</v>
      </c>
      <c r="L1211" s="2">
        <f t="shared" si="55"/>
        <v>2019</v>
      </c>
      <c r="M1211">
        <f t="shared" si="56"/>
        <v>6</v>
      </c>
    </row>
    <row r="1212" spans="1:13" x14ac:dyDescent="0.35">
      <c r="A1212" t="s">
        <v>226</v>
      </c>
      <c r="B1212">
        <v>506792382</v>
      </c>
      <c r="C1212">
        <v>156174</v>
      </c>
      <c r="D1212" t="s">
        <v>1555</v>
      </c>
      <c r="E1212" s="1">
        <v>43500.406886574077</v>
      </c>
      <c r="F1212">
        <v>13</v>
      </c>
      <c r="G1212" t="s">
        <v>1109</v>
      </c>
      <c r="H1212">
        <v>360</v>
      </c>
      <c r="I1212" s="1">
        <v>43507.999305555553</v>
      </c>
      <c r="J1212" s="2">
        <f t="shared" si="54"/>
        <v>1</v>
      </c>
      <c r="K1212" s="2" t="str">
        <f>IFERROR(VLOOKUP(A1212,Aux!A:B,2,0),"Outros")</f>
        <v>Municípios</v>
      </c>
      <c r="L1212" s="2">
        <f t="shared" si="55"/>
        <v>2019</v>
      </c>
      <c r="M1212">
        <f t="shared" si="56"/>
        <v>6</v>
      </c>
    </row>
    <row r="1213" spans="1:13" x14ac:dyDescent="0.35">
      <c r="A1213" t="s">
        <v>48</v>
      </c>
      <c r="B1213">
        <v>503035416</v>
      </c>
      <c r="C1213">
        <v>156175</v>
      </c>
      <c r="D1213" t="s">
        <v>1675</v>
      </c>
      <c r="E1213" s="1">
        <v>43500.409131944441</v>
      </c>
      <c r="F1213">
        <v>1</v>
      </c>
      <c r="G1213" t="s">
        <v>33</v>
      </c>
      <c r="H1213">
        <v>340</v>
      </c>
      <c r="I1213" s="1">
        <v>43503.708333333336</v>
      </c>
      <c r="J1213" s="2">
        <f t="shared" si="54"/>
        <v>1</v>
      </c>
      <c r="K1213" s="2" t="str">
        <f>IFERROR(VLOOKUP(A1213,Aux!A:B,2,0),"Outros")</f>
        <v>Hospitais</v>
      </c>
      <c r="L1213" s="2">
        <f t="shared" si="55"/>
        <v>2019</v>
      </c>
      <c r="M1213">
        <f t="shared" si="56"/>
        <v>6</v>
      </c>
    </row>
    <row r="1214" spans="1:13" x14ac:dyDescent="0.35">
      <c r="A1214" t="s">
        <v>465</v>
      </c>
      <c r="B1214">
        <v>600084779</v>
      </c>
      <c r="C1214">
        <v>156176</v>
      </c>
      <c r="D1214" t="s">
        <v>1676</v>
      </c>
      <c r="E1214" s="1">
        <v>43500.410821759258</v>
      </c>
      <c r="F1214">
        <v>5</v>
      </c>
      <c r="G1214" t="s">
        <v>33</v>
      </c>
      <c r="H1214">
        <v>340</v>
      </c>
      <c r="I1214" s="1">
        <v>43531.75</v>
      </c>
      <c r="J1214" s="2">
        <f t="shared" si="54"/>
        <v>1</v>
      </c>
      <c r="K1214" s="2" t="str">
        <f>IFERROR(VLOOKUP(A1214,Aux!A:B,2,0),"Outros")</f>
        <v>Outros</v>
      </c>
      <c r="L1214" s="2">
        <f t="shared" si="55"/>
        <v>2019</v>
      </c>
      <c r="M1214">
        <f t="shared" si="56"/>
        <v>6</v>
      </c>
    </row>
    <row r="1215" spans="1:13" x14ac:dyDescent="0.35">
      <c r="A1215" t="s">
        <v>12</v>
      </c>
      <c r="B1215">
        <v>508481287</v>
      </c>
      <c r="C1215">
        <v>156177</v>
      </c>
      <c r="E1215" s="1">
        <v>43500.413171296299</v>
      </c>
      <c r="F1215">
        <v>1</v>
      </c>
      <c r="G1215" t="s">
        <v>33</v>
      </c>
      <c r="H1215">
        <v>400</v>
      </c>
      <c r="J1215" s="2">
        <f t="shared" si="54"/>
        <v>1</v>
      </c>
      <c r="K1215" s="2" t="str">
        <f>IFERROR(VLOOKUP(A1215,Aux!A:B,2,0),"Outros")</f>
        <v>Hospitais</v>
      </c>
      <c r="L1215" s="2">
        <f t="shared" si="55"/>
        <v>2019</v>
      </c>
      <c r="M1215">
        <f t="shared" si="56"/>
        <v>6</v>
      </c>
    </row>
    <row r="1216" spans="1:13" x14ac:dyDescent="0.35">
      <c r="A1216" t="s">
        <v>48</v>
      </c>
      <c r="B1216">
        <v>503035416</v>
      </c>
      <c r="C1216">
        <v>156178</v>
      </c>
      <c r="D1216" t="s">
        <v>1454</v>
      </c>
      <c r="E1216" s="1">
        <v>43500.417916666665</v>
      </c>
      <c r="F1216">
        <v>1</v>
      </c>
      <c r="G1216" t="s">
        <v>33</v>
      </c>
      <c r="H1216">
        <v>360</v>
      </c>
      <c r="I1216" s="1">
        <v>43503.708333333336</v>
      </c>
      <c r="J1216" s="2">
        <f t="shared" si="54"/>
        <v>1</v>
      </c>
      <c r="K1216" s="2" t="str">
        <f>IFERROR(VLOOKUP(A1216,Aux!A:B,2,0),"Outros")</f>
        <v>Hospitais</v>
      </c>
      <c r="L1216" s="2">
        <f t="shared" si="55"/>
        <v>2019</v>
      </c>
      <c r="M1216">
        <f t="shared" si="56"/>
        <v>6</v>
      </c>
    </row>
    <row r="1217" spans="1:13" x14ac:dyDescent="0.35">
      <c r="A1217" t="s">
        <v>454</v>
      </c>
      <c r="B1217">
        <v>503450189</v>
      </c>
      <c r="C1217">
        <v>156179</v>
      </c>
      <c r="D1217" t="s">
        <v>1677</v>
      </c>
      <c r="E1217" s="1">
        <v>43500.431446759256</v>
      </c>
      <c r="F1217">
        <v>3</v>
      </c>
      <c r="G1217" t="s">
        <v>1207</v>
      </c>
      <c r="H1217">
        <v>360</v>
      </c>
      <c r="I1217" s="1">
        <v>43511.75</v>
      </c>
      <c r="J1217" s="2">
        <f t="shared" si="54"/>
        <v>1</v>
      </c>
      <c r="K1217" s="2" t="str">
        <f>IFERROR(VLOOKUP(A1217,Aux!A:B,2,0),"Outros")</f>
        <v>Estradas</v>
      </c>
      <c r="L1217" s="2">
        <f t="shared" si="55"/>
        <v>2019</v>
      </c>
      <c r="M1217">
        <f t="shared" si="56"/>
        <v>6</v>
      </c>
    </row>
    <row r="1218" spans="1:13" x14ac:dyDescent="0.35">
      <c r="A1218" t="s">
        <v>12</v>
      </c>
      <c r="B1218">
        <v>508481287</v>
      </c>
      <c r="C1218">
        <v>156180</v>
      </c>
      <c r="D1218" t="s">
        <v>1455</v>
      </c>
      <c r="E1218" s="1">
        <v>43500.443194444444</v>
      </c>
      <c r="F1218">
        <v>1</v>
      </c>
      <c r="G1218" t="s">
        <v>14</v>
      </c>
      <c r="H1218">
        <v>360</v>
      </c>
      <c r="I1218" s="1">
        <v>43503.708333333336</v>
      </c>
      <c r="J1218" s="2">
        <f t="shared" ref="J1218:J1281" si="57">IF(C1218=C1217,"",1)</f>
        <v>1</v>
      </c>
      <c r="K1218" s="2" t="str">
        <f>IFERROR(VLOOKUP(A1218,Aux!A:B,2,0),"Outros")</f>
        <v>Hospitais</v>
      </c>
      <c r="L1218" s="2">
        <f t="shared" ref="L1218:L1281" si="58">YEAR(E1218)</f>
        <v>2019</v>
      </c>
      <c r="M1218">
        <f t="shared" ref="M1218:M1281" si="59">WEEKNUM(E1218)</f>
        <v>6</v>
      </c>
    </row>
    <row r="1219" spans="1:13" x14ac:dyDescent="0.35">
      <c r="A1219" t="s">
        <v>71</v>
      </c>
      <c r="B1219">
        <v>500051054</v>
      </c>
      <c r="C1219">
        <v>156181</v>
      </c>
      <c r="D1219" t="s">
        <v>1456</v>
      </c>
      <c r="E1219" s="1">
        <v>43500.445833333331</v>
      </c>
      <c r="F1219">
        <v>3</v>
      </c>
      <c r="G1219" t="s">
        <v>202</v>
      </c>
      <c r="H1219">
        <v>5</v>
      </c>
      <c r="I1219" s="1">
        <v>43512.791666666664</v>
      </c>
      <c r="J1219" s="2">
        <f t="shared" si="57"/>
        <v>1</v>
      </c>
      <c r="K1219" s="2" t="str">
        <f>IFERROR(VLOOKUP(A1219,Aux!A:B,2,0),"Outros")</f>
        <v>Municípios</v>
      </c>
      <c r="L1219" s="2">
        <f t="shared" si="58"/>
        <v>2019</v>
      </c>
      <c r="M1219">
        <f t="shared" si="59"/>
        <v>6</v>
      </c>
    </row>
    <row r="1220" spans="1:13" x14ac:dyDescent="0.35">
      <c r="A1220" t="s">
        <v>63</v>
      </c>
      <c r="B1220">
        <v>502098139</v>
      </c>
      <c r="C1220">
        <v>156182</v>
      </c>
      <c r="D1220" t="s">
        <v>1556</v>
      </c>
      <c r="E1220" s="1">
        <v>43500.44803240741</v>
      </c>
      <c r="F1220">
        <v>13</v>
      </c>
      <c r="G1220" t="s">
        <v>65</v>
      </c>
      <c r="H1220">
        <v>340</v>
      </c>
      <c r="I1220" s="1">
        <v>43509.75</v>
      </c>
      <c r="J1220" s="2">
        <f t="shared" si="57"/>
        <v>1</v>
      </c>
      <c r="K1220" s="2" t="str">
        <f>IFERROR(VLOOKUP(A1220,Aux!A:B,2,0),"Outros")</f>
        <v>Municípios</v>
      </c>
      <c r="L1220" s="2">
        <f t="shared" si="58"/>
        <v>2019</v>
      </c>
      <c r="M1220">
        <f t="shared" si="59"/>
        <v>6</v>
      </c>
    </row>
    <row r="1221" spans="1:13" x14ac:dyDescent="0.35">
      <c r="A1221" t="s">
        <v>474</v>
      </c>
      <c r="B1221">
        <v>504394029</v>
      </c>
      <c r="C1221">
        <v>156183</v>
      </c>
      <c r="E1221" s="1">
        <v>43500.466597222221</v>
      </c>
      <c r="F1221">
        <v>3</v>
      </c>
      <c r="H1221">
        <v>1</v>
      </c>
      <c r="J1221" s="2">
        <f t="shared" si="57"/>
        <v>1</v>
      </c>
      <c r="K1221" s="2" t="str">
        <f>IFERROR(VLOOKUP(A1221,Aux!A:B,2,0),"Outros")</f>
        <v>Outros</v>
      </c>
      <c r="L1221" s="2">
        <f t="shared" si="58"/>
        <v>2019</v>
      </c>
      <c r="M1221">
        <f t="shared" si="59"/>
        <v>6</v>
      </c>
    </row>
    <row r="1222" spans="1:13" x14ac:dyDescent="0.35">
      <c r="A1222" t="s">
        <v>9</v>
      </c>
      <c r="B1222">
        <v>506673626</v>
      </c>
      <c r="C1222">
        <v>156184</v>
      </c>
      <c r="D1222" t="s">
        <v>1557</v>
      </c>
      <c r="E1222" s="1">
        <v>43500.467291666668</v>
      </c>
      <c r="F1222">
        <v>13</v>
      </c>
      <c r="G1222" t="s">
        <v>11</v>
      </c>
      <c r="H1222">
        <v>360</v>
      </c>
      <c r="I1222" s="1">
        <v>43505.999305555553</v>
      </c>
      <c r="J1222" s="2">
        <f t="shared" si="57"/>
        <v>1</v>
      </c>
      <c r="K1222" s="2" t="str">
        <f>IFERROR(VLOOKUP(A1222,Aux!A:B,2,0),"Outros")</f>
        <v>Municípios</v>
      </c>
      <c r="L1222" s="2">
        <f t="shared" si="58"/>
        <v>2019</v>
      </c>
      <c r="M1222">
        <f t="shared" si="59"/>
        <v>6</v>
      </c>
    </row>
    <row r="1223" spans="1:13" x14ac:dyDescent="0.35">
      <c r="A1223" t="s">
        <v>150</v>
      </c>
      <c r="B1223">
        <v>505309939</v>
      </c>
      <c r="C1223">
        <v>156185</v>
      </c>
      <c r="E1223" s="1">
        <v>43500.476921296293</v>
      </c>
      <c r="F1223">
        <v>7</v>
      </c>
      <c r="G1223" t="s">
        <v>33</v>
      </c>
      <c r="H1223">
        <v>400</v>
      </c>
      <c r="J1223" s="2">
        <f t="shared" si="57"/>
        <v>1</v>
      </c>
      <c r="K1223" s="2" t="str">
        <f>IFERROR(VLOOKUP(A1223,Aux!A:B,2,0),"Outros")</f>
        <v>Municípios</v>
      </c>
      <c r="L1223" s="2">
        <f t="shared" si="58"/>
        <v>2019</v>
      </c>
      <c r="M1223">
        <f t="shared" si="59"/>
        <v>6</v>
      </c>
    </row>
    <row r="1224" spans="1:13" x14ac:dyDescent="0.35">
      <c r="A1224" t="s">
        <v>57</v>
      </c>
      <c r="B1224">
        <v>501294104</v>
      </c>
      <c r="C1224">
        <v>156186</v>
      </c>
      <c r="D1224" t="s">
        <v>1678</v>
      </c>
      <c r="E1224" s="1">
        <v>43500.478333333333</v>
      </c>
      <c r="F1224">
        <v>1</v>
      </c>
      <c r="G1224" t="s">
        <v>59</v>
      </c>
      <c r="H1224">
        <v>360</v>
      </c>
      <c r="I1224" s="1">
        <v>43531.999305555553</v>
      </c>
      <c r="J1224" s="2">
        <f t="shared" si="57"/>
        <v>1</v>
      </c>
      <c r="K1224" s="2" t="str">
        <f>IFERROR(VLOOKUP(A1224,Aux!A:B,2,0),"Outros")</f>
        <v>Municípios</v>
      </c>
      <c r="L1224" s="2">
        <f t="shared" si="58"/>
        <v>2019</v>
      </c>
      <c r="M1224">
        <f t="shared" si="59"/>
        <v>6</v>
      </c>
    </row>
    <row r="1225" spans="1:13" x14ac:dyDescent="0.35">
      <c r="A1225" t="s">
        <v>217</v>
      </c>
      <c r="B1225">
        <v>502530863</v>
      </c>
      <c r="C1225">
        <v>156187</v>
      </c>
      <c r="E1225" s="1">
        <v>43500.490416666667</v>
      </c>
      <c r="F1225">
        <v>1</v>
      </c>
      <c r="G1225" t="s">
        <v>33</v>
      </c>
      <c r="H1225">
        <v>400</v>
      </c>
      <c r="J1225" s="2">
        <f t="shared" si="57"/>
        <v>1</v>
      </c>
      <c r="K1225" s="2" t="str">
        <f>IFERROR(VLOOKUP(A1225,Aux!A:B,2,0),"Outros")</f>
        <v>Outros</v>
      </c>
      <c r="L1225" s="2">
        <f t="shared" si="58"/>
        <v>2019</v>
      </c>
      <c r="M1225">
        <f t="shared" si="59"/>
        <v>6</v>
      </c>
    </row>
    <row r="1226" spans="1:13" x14ac:dyDescent="0.35">
      <c r="A1226" t="s">
        <v>1083</v>
      </c>
      <c r="B1226">
        <v>510834302</v>
      </c>
      <c r="C1226">
        <v>156188</v>
      </c>
      <c r="E1226" s="1">
        <v>43500.501909722225</v>
      </c>
      <c r="F1226">
        <v>13</v>
      </c>
      <c r="G1226" t="s">
        <v>33</v>
      </c>
      <c r="H1226">
        <v>400</v>
      </c>
      <c r="J1226" s="2">
        <f t="shared" si="57"/>
        <v>1</v>
      </c>
      <c r="K1226" s="2" t="str">
        <f>IFERROR(VLOOKUP(A1226,Aux!A:B,2,0),"Outros")</f>
        <v>Municípios</v>
      </c>
      <c r="L1226" s="2">
        <f t="shared" si="58"/>
        <v>2019</v>
      </c>
      <c r="M1226">
        <f t="shared" si="59"/>
        <v>6</v>
      </c>
    </row>
    <row r="1227" spans="1:13" x14ac:dyDescent="0.35">
      <c r="A1227" t="s">
        <v>28</v>
      </c>
      <c r="B1227">
        <v>505932512</v>
      </c>
      <c r="C1227">
        <v>156189</v>
      </c>
      <c r="D1227" t="s">
        <v>1742</v>
      </c>
      <c r="E1227" s="1">
        <v>43500.508321759262</v>
      </c>
      <c r="F1227">
        <v>13</v>
      </c>
      <c r="G1227" t="s">
        <v>30</v>
      </c>
      <c r="H1227">
        <v>360</v>
      </c>
      <c r="I1227" s="1">
        <v>43507.999305555553</v>
      </c>
      <c r="J1227" s="2">
        <f t="shared" si="57"/>
        <v>1</v>
      </c>
      <c r="K1227" s="2" t="str">
        <f>IFERROR(VLOOKUP(A1227,Aux!A:B,2,0),"Outros")</f>
        <v>Municípios</v>
      </c>
      <c r="L1227" s="2">
        <f t="shared" si="58"/>
        <v>2019</v>
      </c>
      <c r="M1227">
        <f t="shared" si="59"/>
        <v>6</v>
      </c>
    </row>
    <row r="1228" spans="1:13" x14ac:dyDescent="0.35">
      <c r="A1228" t="s">
        <v>57</v>
      </c>
      <c r="B1228">
        <v>501294104</v>
      </c>
      <c r="C1228">
        <v>156190</v>
      </c>
      <c r="E1228" s="1">
        <v>43500.512129629627</v>
      </c>
      <c r="F1228">
        <v>1</v>
      </c>
      <c r="G1228" t="s">
        <v>33</v>
      </c>
      <c r="H1228">
        <v>400</v>
      </c>
      <c r="J1228" s="2">
        <f t="shared" si="57"/>
        <v>1</v>
      </c>
      <c r="K1228" s="2" t="str">
        <f>IFERROR(VLOOKUP(A1228,Aux!A:B,2,0),"Outros")</f>
        <v>Municípios</v>
      </c>
      <c r="L1228" s="2">
        <f t="shared" si="58"/>
        <v>2019</v>
      </c>
      <c r="M1228">
        <f t="shared" si="59"/>
        <v>6</v>
      </c>
    </row>
    <row r="1229" spans="1:13" x14ac:dyDescent="0.35">
      <c r="A1229" t="s">
        <v>150</v>
      </c>
      <c r="B1229">
        <v>505309939</v>
      </c>
      <c r="C1229">
        <v>156191</v>
      </c>
      <c r="D1229" t="s">
        <v>1395</v>
      </c>
      <c r="E1229" s="1">
        <v>43500.512673611112</v>
      </c>
      <c r="F1229">
        <v>1</v>
      </c>
      <c r="G1229" t="s">
        <v>152</v>
      </c>
      <c r="H1229">
        <v>360</v>
      </c>
      <c r="I1229" s="1">
        <v>43503.6875</v>
      </c>
      <c r="J1229" s="2">
        <f t="shared" si="57"/>
        <v>1</v>
      </c>
      <c r="K1229" s="2" t="str">
        <f>IFERROR(VLOOKUP(A1229,Aux!A:B,2,0),"Outros")</f>
        <v>Municípios</v>
      </c>
      <c r="L1229" s="2">
        <f t="shared" si="58"/>
        <v>2019</v>
      </c>
      <c r="M1229">
        <f t="shared" si="59"/>
        <v>6</v>
      </c>
    </row>
    <row r="1230" spans="1:13" x14ac:dyDescent="0.35">
      <c r="A1230" t="s">
        <v>108</v>
      </c>
      <c r="B1230">
        <v>501222634</v>
      </c>
      <c r="C1230">
        <v>156192</v>
      </c>
      <c r="E1230" s="1">
        <v>43500.515532407408</v>
      </c>
      <c r="F1230">
        <v>3</v>
      </c>
      <c r="G1230" t="s">
        <v>33</v>
      </c>
      <c r="H1230">
        <v>400</v>
      </c>
      <c r="J1230" s="2">
        <f t="shared" si="57"/>
        <v>1</v>
      </c>
      <c r="K1230" s="2" t="str">
        <f>IFERROR(VLOOKUP(A1230,Aux!A:B,2,0),"Outros")</f>
        <v>Municípios</v>
      </c>
      <c r="L1230" s="2">
        <f t="shared" si="58"/>
        <v>2019</v>
      </c>
      <c r="M1230">
        <f t="shared" si="59"/>
        <v>6</v>
      </c>
    </row>
    <row r="1231" spans="1:13" x14ac:dyDescent="0.35">
      <c r="A1231" t="s">
        <v>528</v>
      </c>
      <c r="B1231">
        <v>512044040</v>
      </c>
      <c r="C1231">
        <v>156193</v>
      </c>
      <c r="D1231" t="s">
        <v>1743</v>
      </c>
      <c r="E1231" s="1">
        <v>43500.53</v>
      </c>
      <c r="F1231">
        <v>1</v>
      </c>
      <c r="G1231" t="s">
        <v>225</v>
      </c>
      <c r="H1231">
        <v>360</v>
      </c>
      <c r="I1231" s="1">
        <v>43506.999305555553</v>
      </c>
      <c r="J1231" s="2">
        <f t="shared" si="57"/>
        <v>1</v>
      </c>
      <c r="K1231" s="2" t="str">
        <f>IFERROR(VLOOKUP(A1231,Aux!A:B,2,0),"Outros")</f>
        <v>Municípios</v>
      </c>
      <c r="L1231" s="2">
        <f t="shared" si="58"/>
        <v>2019</v>
      </c>
      <c r="M1231">
        <f t="shared" si="59"/>
        <v>6</v>
      </c>
    </row>
    <row r="1232" spans="1:13" x14ac:dyDescent="0.35">
      <c r="A1232" t="s">
        <v>150</v>
      </c>
      <c r="B1232">
        <v>505309939</v>
      </c>
      <c r="C1232">
        <v>156194</v>
      </c>
      <c r="D1232" t="s">
        <v>1679</v>
      </c>
      <c r="E1232" s="1">
        <v>43500.537361111114</v>
      </c>
      <c r="F1232">
        <v>1</v>
      </c>
      <c r="G1232" t="s">
        <v>152</v>
      </c>
      <c r="H1232">
        <v>360</v>
      </c>
      <c r="I1232" s="1">
        <v>43507.6875</v>
      </c>
      <c r="J1232" s="2">
        <f t="shared" si="57"/>
        <v>1</v>
      </c>
      <c r="K1232" s="2" t="str">
        <f>IFERROR(VLOOKUP(A1232,Aux!A:B,2,0),"Outros")</f>
        <v>Municípios</v>
      </c>
      <c r="L1232" s="2">
        <f t="shared" si="58"/>
        <v>2019</v>
      </c>
      <c r="M1232">
        <f t="shared" si="59"/>
        <v>6</v>
      </c>
    </row>
    <row r="1233" spans="1:13" x14ac:dyDescent="0.35">
      <c r="A1233" t="s">
        <v>239</v>
      </c>
      <c r="B1233">
        <v>512042659</v>
      </c>
      <c r="C1233">
        <v>156195</v>
      </c>
      <c r="D1233" t="s">
        <v>1680</v>
      </c>
      <c r="E1233" s="1">
        <v>43500.547048611108</v>
      </c>
      <c r="F1233">
        <v>1</v>
      </c>
      <c r="G1233" t="s">
        <v>241</v>
      </c>
      <c r="H1233">
        <v>5</v>
      </c>
      <c r="I1233" s="1">
        <v>43506.999305555553</v>
      </c>
      <c r="J1233" s="2">
        <f t="shared" si="57"/>
        <v>1</v>
      </c>
      <c r="K1233" s="2" t="str">
        <f>IFERROR(VLOOKUP(A1233,Aux!A:B,2,0),"Outros")</f>
        <v>Municípios</v>
      </c>
      <c r="L1233" s="2">
        <f t="shared" si="58"/>
        <v>2019</v>
      </c>
      <c r="M1233">
        <f t="shared" si="59"/>
        <v>6</v>
      </c>
    </row>
    <row r="1234" spans="1:13" x14ac:dyDescent="0.35">
      <c r="A1234" t="s">
        <v>133</v>
      </c>
      <c r="B1234">
        <v>503539473</v>
      </c>
      <c r="C1234">
        <v>156196</v>
      </c>
      <c r="D1234" t="s">
        <v>1457</v>
      </c>
      <c r="E1234" s="1">
        <v>43500.55982638889</v>
      </c>
      <c r="F1234">
        <v>3</v>
      </c>
      <c r="G1234" t="s">
        <v>194</v>
      </c>
      <c r="H1234">
        <v>360</v>
      </c>
      <c r="I1234" s="1">
        <v>43529.999305555553</v>
      </c>
      <c r="J1234" s="2">
        <f t="shared" si="57"/>
        <v>1</v>
      </c>
      <c r="K1234" s="2" t="str">
        <f>IFERROR(VLOOKUP(A1234,Aux!A:B,2,0),"Outros")</f>
        <v>Municípios</v>
      </c>
      <c r="L1234" s="2">
        <f t="shared" si="58"/>
        <v>2019</v>
      </c>
      <c r="M1234">
        <f t="shared" si="59"/>
        <v>6</v>
      </c>
    </row>
    <row r="1235" spans="1:13" x14ac:dyDescent="0.35">
      <c r="A1235" t="s">
        <v>150</v>
      </c>
      <c r="B1235">
        <v>505309939</v>
      </c>
      <c r="C1235">
        <v>156197</v>
      </c>
      <c r="D1235" t="s">
        <v>1048</v>
      </c>
      <c r="E1235" s="1">
        <v>43500.592939814815</v>
      </c>
      <c r="F1235">
        <v>1</v>
      </c>
      <c r="G1235" t="s">
        <v>1049</v>
      </c>
      <c r="H1235">
        <v>360</v>
      </c>
      <c r="I1235" s="1">
        <v>43507.6875</v>
      </c>
      <c r="J1235" s="2">
        <f t="shared" si="57"/>
        <v>1</v>
      </c>
      <c r="K1235" s="2" t="str">
        <f>IFERROR(VLOOKUP(A1235,Aux!A:B,2,0),"Outros")</f>
        <v>Municípios</v>
      </c>
      <c r="L1235" s="2">
        <f t="shared" si="58"/>
        <v>2019</v>
      </c>
      <c r="M1235">
        <f t="shared" si="59"/>
        <v>6</v>
      </c>
    </row>
    <row r="1236" spans="1:13" x14ac:dyDescent="0.35">
      <c r="A1236" t="s">
        <v>150</v>
      </c>
      <c r="B1236">
        <v>505309939</v>
      </c>
      <c r="C1236">
        <v>156198</v>
      </c>
      <c r="D1236" t="s">
        <v>1614</v>
      </c>
      <c r="E1236" s="1">
        <v>43500.609953703701</v>
      </c>
      <c r="F1236">
        <v>1</v>
      </c>
      <c r="G1236" t="s">
        <v>1358</v>
      </c>
      <c r="H1236">
        <v>360</v>
      </c>
      <c r="I1236" s="1">
        <v>43507.6875</v>
      </c>
      <c r="J1236" s="2">
        <f t="shared" si="57"/>
        <v>1</v>
      </c>
      <c r="K1236" s="2" t="str">
        <f>IFERROR(VLOOKUP(A1236,Aux!A:B,2,0),"Outros")</f>
        <v>Municípios</v>
      </c>
      <c r="L1236" s="2">
        <f t="shared" si="58"/>
        <v>2019</v>
      </c>
      <c r="M1236">
        <f t="shared" si="59"/>
        <v>6</v>
      </c>
    </row>
    <row r="1237" spans="1:13" x14ac:dyDescent="0.35">
      <c r="A1237" t="s">
        <v>28</v>
      </c>
      <c r="B1237">
        <v>505932512</v>
      </c>
      <c r="C1237">
        <v>156199</v>
      </c>
      <c r="D1237" t="s">
        <v>1558</v>
      </c>
      <c r="E1237" s="1">
        <v>43500.611851851849</v>
      </c>
      <c r="F1237">
        <v>13</v>
      </c>
      <c r="G1237" t="s">
        <v>30</v>
      </c>
      <c r="H1237">
        <v>360</v>
      </c>
      <c r="I1237" s="1">
        <v>43508.999305555553</v>
      </c>
      <c r="J1237" s="2">
        <f t="shared" si="57"/>
        <v>1</v>
      </c>
      <c r="K1237" s="2" t="str">
        <f>IFERROR(VLOOKUP(A1237,Aux!A:B,2,0),"Outros")</f>
        <v>Municípios</v>
      </c>
      <c r="L1237" s="2">
        <f t="shared" si="58"/>
        <v>2019</v>
      </c>
      <c r="M1237">
        <f t="shared" si="59"/>
        <v>6</v>
      </c>
    </row>
    <row r="1238" spans="1:13" x14ac:dyDescent="0.35">
      <c r="A1238" t="s">
        <v>150</v>
      </c>
      <c r="B1238">
        <v>505309939</v>
      </c>
      <c r="C1238">
        <v>156200</v>
      </c>
      <c r="D1238" t="s">
        <v>1050</v>
      </c>
      <c r="E1238" s="1">
        <v>43500.62023148148</v>
      </c>
      <c r="F1238">
        <v>1</v>
      </c>
      <c r="G1238" t="s">
        <v>152</v>
      </c>
      <c r="H1238">
        <v>360</v>
      </c>
      <c r="I1238" s="1">
        <v>43509.6875</v>
      </c>
      <c r="J1238" s="2">
        <f t="shared" si="57"/>
        <v>1</v>
      </c>
      <c r="K1238" s="2" t="str">
        <f>IFERROR(VLOOKUP(A1238,Aux!A:B,2,0),"Outros")</f>
        <v>Municípios</v>
      </c>
      <c r="L1238" s="2">
        <f t="shared" si="58"/>
        <v>2019</v>
      </c>
      <c r="M1238">
        <f t="shared" si="59"/>
        <v>6</v>
      </c>
    </row>
    <row r="1239" spans="1:13" x14ac:dyDescent="0.35">
      <c r="A1239" t="s">
        <v>85</v>
      </c>
      <c r="B1239">
        <v>506642798</v>
      </c>
      <c r="C1239">
        <v>156201</v>
      </c>
      <c r="D1239" t="s">
        <v>1681</v>
      </c>
      <c r="E1239" s="1">
        <v>43500.629814814813</v>
      </c>
      <c r="F1239">
        <v>13</v>
      </c>
      <c r="G1239" t="s">
        <v>1682</v>
      </c>
      <c r="H1239">
        <v>360</v>
      </c>
      <c r="I1239" s="1">
        <v>43507.958333333336</v>
      </c>
      <c r="J1239" s="2">
        <f t="shared" si="57"/>
        <v>1</v>
      </c>
      <c r="K1239" s="2" t="str">
        <f>IFERROR(VLOOKUP(A1239,Aux!A:B,2,0),"Outros")</f>
        <v>Municípios</v>
      </c>
      <c r="L1239" s="2">
        <f t="shared" si="58"/>
        <v>2019</v>
      </c>
      <c r="M1239">
        <f t="shared" si="59"/>
        <v>6</v>
      </c>
    </row>
    <row r="1240" spans="1:13" x14ac:dyDescent="0.35">
      <c r="A1240" t="s">
        <v>63</v>
      </c>
      <c r="B1240">
        <v>502098139</v>
      </c>
      <c r="C1240">
        <v>156202</v>
      </c>
      <c r="D1240" t="s">
        <v>1529</v>
      </c>
      <c r="E1240" s="1">
        <v>43500.633159722223</v>
      </c>
      <c r="F1240">
        <v>13</v>
      </c>
      <c r="G1240" t="s">
        <v>75</v>
      </c>
      <c r="H1240">
        <v>360</v>
      </c>
      <c r="I1240" s="1">
        <v>43509.75</v>
      </c>
      <c r="J1240" s="2">
        <f t="shared" si="57"/>
        <v>1</v>
      </c>
      <c r="K1240" s="2" t="str">
        <f>IFERROR(VLOOKUP(A1240,Aux!A:B,2,0),"Outros")</f>
        <v>Municípios</v>
      </c>
      <c r="L1240" s="2">
        <f t="shared" si="58"/>
        <v>2019</v>
      </c>
      <c r="M1240">
        <f t="shared" si="59"/>
        <v>6</v>
      </c>
    </row>
    <row r="1241" spans="1:13" x14ac:dyDescent="0.35">
      <c r="A1241" t="s">
        <v>1530</v>
      </c>
      <c r="B1241">
        <v>600083012</v>
      </c>
      <c r="C1241">
        <v>156203</v>
      </c>
      <c r="D1241" t="s">
        <v>1531</v>
      </c>
      <c r="E1241" s="1">
        <v>43500.635208333333</v>
      </c>
      <c r="F1241">
        <v>1</v>
      </c>
      <c r="G1241" t="s">
        <v>1360</v>
      </c>
      <c r="H1241">
        <v>400</v>
      </c>
      <c r="I1241" s="1">
        <v>25569.999305555557</v>
      </c>
      <c r="J1241" s="2">
        <f t="shared" si="57"/>
        <v>1</v>
      </c>
      <c r="K1241" s="2" t="str">
        <f>IFERROR(VLOOKUP(A1241,Aux!A:B,2,0),"Outros")</f>
        <v>Outros</v>
      </c>
      <c r="L1241" s="2">
        <f t="shared" si="58"/>
        <v>2019</v>
      </c>
      <c r="M1241">
        <f t="shared" si="59"/>
        <v>6</v>
      </c>
    </row>
    <row r="1242" spans="1:13" x14ac:dyDescent="0.35">
      <c r="A1242" t="s">
        <v>122</v>
      </c>
      <c r="B1242">
        <v>506173968</v>
      </c>
      <c r="C1242">
        <v>156204</v>
      </c>
      <c r="D1242" t="s">
        <v>1253</v>
      </c>
      <c r="E1242" s="1">
        <v>43500.641157407408</v>
      </c>
      <c r="F1242">
        <v>1</v>
      </c>
      <c r="G1242" t="s">
        <v>597</v>
      </c>
      <c r="H1242">
        <v>360</v>
      </c>
      <c r="I1242" s="1">
        <v>43551.75</v>
      </c>
      <c r="J1242" s="2">
        <f t="shared" si="57"/>
        <v>1</v>
      </c>
      <c r="K1242" s="2" t="str">
        <f>IFERROR(VLOOKUP(A1242,Aux!A:B,2,0),"Outros")</f>
        <v>Municípios</v>
      </c>
      <c r="L1242" s="2">
        <f t="shared" si="58"/>
        <v>2019</v>
      </c>
      <c r="M1242">
        <f t="shared" si="59"/>
        <v>6</v>
      </c>
    </row>
    <row r="1243" spans="1:13" x14ac:dyDescent="0.35">
      <c r="A1243" t="s">
        <v>1256</v>
      </c>
      <c r="B1243">
        <v>506855368</v>
      </c>
      <c r="C1243">
        <v>156205</v>
      </c>
      <c r="D1243" t="s">
        <v>1559</v>
      </c>
      <c r="E1243" s="1">
        <v>43500.643136574072</v>
      </c>
      <c r="F1243">
        <v>13</v>
      </c>
      <c r="G1243" t="s">
        <v>1258</v>
      </c>
      <c r="H1243">
        <v>360</v>
      </c>
      <c r="I1243" s="1">
        <v>43505.729166666664</v>
      </c>
      <c r="J1243" s="2">
        <f t="shared" si="57"/>
        <v>1</v>
      </c>
      <c r="K1243" s="2" t="str">
        <f>IFERROR(VLOOKUP(A1243,Aux!A:B,2,0),"Outros")</f>
        <v>Municípios</v>
      </c>
      <c r="L1243" s="2">
        <f t="shared" si="58"/>
        <v>2019</v>
      </c>
      <c r="M1243">
        <f t="shared" si="59"/>
        <v>6</v>
      </c>
    </row>
    <row r="1244" spans="1:13" x14ac:dyDescent="0.35">
      <c r="A1244" t="s">
        <v>24</v>
      </c>
      <c r="B1244">
        <v>508741823</v>
      </c>
      <c r="C1244">
        <v>156206</v>
      </c>
      <c r="E1244" s="1">
        <v>43500.643148148149</v>
      </c>
      <c r="F1244">
        <v>13</v>
      </c>
      <c r="G1244" t="s">
        <v>33</v>
      </c>
      <c r="H1244">
        <v>400</v>
      </c>
      <c r="J1244" s="2">
        <f t="shared" si="57"/>
        <v>1</v>
      </c>
      <c r="K1244" s="2" t="str">
        <f>IFERROR(VLOOKUP(A1244,Aux!A:B,2,0),"Outros")</f>
        <v>Hospitais</v>
      </c>
      <c r="L1244" s="2">
        <f t="shared" si="58"/>
        <v>2019</v>
      </c>
      <c r="M1244">
        <f t="shared" si="59"/>
        <v>6</v>
      </c>
    </row>
    <row r="1245" spans="1:13" x14ac:dyDescent="0.35">
      <c r="A1245" t="s">
        <v>63</v>
      </c>
      <c r="B1245">
        <v>502098139</v>
      </c>
      <c r="C1245">
        <v>156207</v>
      </c>
      <c r="D1245" t="s">
        <v>1615</v>
      </c>
      <c r="E1245" s="1">
        <v>43500.646157407406</v>
      </c>
      <c r="F1245">
        <v>13</v>
      </c>
      <c r="G1245" t="s">
        <v>75</v>
      </c>
      <c r="H1245">
        <v>300</v>
      </c>
      <c r="I1245" s="1">
        <v>43509.75</v>
      </c>
      <c r="J1245" s="2">
        <f t="shared" si="57"/>
        <v>1</v>
      </c>
      <c r="K1245" s="2" t="str">
        <f>IFERROR(VLOOKUP(A1245,Aux!A:B,2,0),"Outros")</f>
        <v>Municípios</v>
      </c>
      <c r="L1245" s="2">
        <f t="shared" si="58"/>
        <v>2019</v>
      </c>
      <c r="M1245">
        <f t="shared" si="59"/>
        <v>6</v>
      </c>
    </row>
    <row r="1246" spans="1:13" x14ac:dyDescent="0.35">
      <c r="A1246" t="s">
        <v>696</v>
      </c>
      <c r="B1246">
        <v>680015574</v>
      </c>
      <c r="C1246">
        <v>156208</v>
      </c>
      <c r="D1246" t="s">
        <v>1683</v>
      </c>
      <c r="E1246" s="1">
        <v>43500.647638888891</v>
      </c>
      <c r="F1246">
        <v>1</v>
      </c>
      <c r="G1246" t="s">
        <v>1023</v>
      </c>
      <c r="H1246">
        <v>360</v>
      </c>
      <c r="I1246" s="1">
        <v>43503.999305555553</v>
      </c>
      <c r="J1246" s="2">
        <f t="shared" si="57"/>
        <v>1</v>
      </c>
      <c r="K1246" s="2" t="str">
        <f>IFERROR(VLOOKUP(A1246,Aux!A:B,2,0),"Outros")</f>
        <v>Transportes</v>
      </c>
      <c r="L1246" s="2">
        <f t="shared" si="58"/>
        <v>2019</v>
      </c>
      <c r="M1246">
        <f t="shared" si="59"/>
        <v>6</v>
      </c>
    </row>
    <row r="1247" spans="1:13" x14ac:dyDescent="0.35">
      <c r="A1247" t="s">
        <v>71</v>
      </c>
      <c r="B1247">
        <v>500051054</v>
      </c>
      <c r="C1247">
        <v>156210</v>
      </c>
      <c r="D1247" t="s">
        <v>910</v>
      </c>
      <c r="E1247" s="1">
        <v>43500.655856481484</v>
      </c>
      <c r="F1247">
        <v>13</v>
      </c>
      <c r="G1247" t="s">
        <v>33</v>
      </c>
      <c r="H1247">
        <v>400</v>
      </c>
      <c r="I1247" s="1">
        <v>43481.791666666664</v>
      </c>
      <c r="J1247" s="2">
        <f t="shared" si="57"/>
        <v>1</v>
      </c>
      <c r="K1247" s="2" t="str">
        <f>IFERROR(VLOOKUP(A1247,Aux!A:B,2,0),"Outros")</f>
        <v>Municípios</v>
      </c>
      <c r="L1247" s="2">
        <f t="shared" si="58"/>
        <v>2019</v>
      </c>
      <c r="M1247">
        <f t="shared" si="59"/>
        <v>6</v>
      </c>
    </row>
    <row r="1248" spans="1:13" x14ac:dyDescent="0.35">
      <c r="A1248" t="s">
        <v>63</v>
      </c>
      <c r="B1248">
        <v>502098139</v>
      </c>
      <c r="C1248">
        <v>156211</v>
      </c>
      <c r="D1248" t="s">
        <v>1254</v>
      </c>
      <c r="E1248" s="1">
        <v>43500.657361111109</v>
      </c>
      <c r="F1248">
        <v>3</v>
      </c>
      <c r="G1248" t="s">
        <v>65</v>
      </c>
      <c r="H1248">
        <v>340</v>
      </c>
      <c r="I1248" s="1">
        <v>43507.75</v>
      </c>
      <c r="J1248" s="2">
        <f t="shared" si="57"/>
        <v>1</v>
      </c>
      <c r="K1248" s="2" t="str">
        <f>IFERROR(VLOOKUP(A1248,Aux!A:B,2,0),"Outros")</f>
        <v>Municípios</v>
      </c>
      <c r="L1248" s="2">
        <f t="shared" si="58"/>
        <v>2019</v>
      </c>
      <c r="M1248">
        <f t="shared" si="59"/>
        <v>6</v>
      </c>
    </row>
    <row r="1249" spans="1:13" x14ac:dyDescent="0.35">
      <c r="A1249" t="s">
        <v>454</v>
      </c>
      <c r="B1249">
        <v>503450189</v>
      </c>
      <c r="C1249">
        <v>156213</v>
      </c>
      <c r="D1249" t="s">
        <v>1349</v>
      </c>
      <c r="E1249" s="1">
        <v>43500.660717592589</v>
      </c>
      <c r="F1249">
        <v>3</v>
      </c>
      <c r="G1249" t="s">
        <v>1239</v>
      </c>
      <c r="H1249">
        <v>340</v>
      </c>
      <c r="I1249" s="1">
        <v>43545.75</v>
      </c>
      <c r="J1249" s="2">
        <f t="shared" si="57"/>
        <v>1</v>
      </c>
      <c r="K1249" s="2" t="str">
        <f>IFERROR(VLOOKUP(A1249,Aux!A:B,2,0),"Outros")</f>
        <v>Estradas</v>
      </c>
      <c r="L1249" s="2">
        <f t="shared" si="58"/>
        <v>2019</v>
      </c>
      <c r="M1249">
        <f t="shared" si="59"/>
        <v>6</v>
      </c>
    </row>
    <row r="1250" spans="1:13" x14ac:dyDescent="0.35">
      <c r="A1250" t="s">
        <v>199</v>
      </c>
      <c r="B1250">
        <v>502256869</v>
      </c>
      <c r="C1250">
        <v>156214</v>
      </c>
      <c r="E1250" s="1">
        <v>43500.661111111112</v>
      </c>
      <c r="F1250">
        <v>1</v>
      </c>
      <c r="G1250" t="s">
        <v>33</v>
      </c>
      <c r="H1250">
        <v>400</v>
      </c>
      <c r="J1250" s="2">
        <f t="shared" si="57"/>
        <v>1</v>
      </c>
      <c r="K1250" s="2" t="str">
        <f>IFERROR(VLOOKUP(A1250,Aux!A:B,2,0),"Outros")</f>
        <v>Portos</v>
      </c>
      <c r="L1250" s="2">
        <f t="shared" si="58"/>
        <v>2019</v>
      </c>
      <c r="M1250">
        <f t="shared" si="59"/>
        <v>6</v>
      </c>
    </row>
    <row r="1251" spans="1:13" x14ac:dyDescent="0.35">
      <c r="A1251" t="s">
        <v>63</v>
      </c>
      <c r="B1251">
        <v>502098139</v>
      </c>
      <c r="C1251">
        <v>156215</v>
      </c>
      <c r="D1251" t="s">
        <v>1560</v>
      </c>
      <c r="E1251" s="1">
        <v>43500.667488425926</v>
      </c>
      <c r="F1251">
        <v>13</v>
      </c>
      <c r="G1251" t="s">
        <v>75</v>
      </c>
      <c r="H1251">
        <v>360</v>
      </c>
      <c r="I1251" s="1">
        <v>43509.75</v>
      </c>
      <c r="J1251" s="2">
        <f t="shared" si="57"/>
        <v>1</v>
      </c>
      <c r="K1251" s="2" t="str">
        <f>IFERROR(VLOOKUP(A1251,Aux!A:B,2,0),"Outros")</f>
        <v>Municípios</v>
      </c>
      <c r="L1251" s="2">
        <f t="shared" si="58"/>
        <v>2019</v>
      </c>
      <c r="M1251">
        <f t="shared" si="59"/>
        <v>6</v>
      </c>
    </row>
    <row r="1252" spans="1:13" x14ac:dyDescent="0.35">
      <c r="A1252" t="s">
        <v>1042</v>
      </c>
      <c r="B1252">
        <v>506087000</v>
      </c>
      <c r="C1252">
        <v>156216</v>
      </c>
      <c r="E1252" s="1">
        <v>43500.672638888886</v>
      </c>
      <c r="F1252">
        <v>3</v>
      </c>
      <c r="G1252" t="s">
        <v>33</v>
      </c>
      <c r="H1252">
        <v>400</v>
      </c>
      <c r="J1252" s="2">
        <f t="shared" si="57"/>
        <v>1</v>
      </c>
      <c r="K1252" s="2" t="str">
        <f>IFERROR(VLOOKUP(A1252,Aux!A:B,2,0),"Outros")</f>
        <v>Municípios</v>
      </c>
      <c r="L1252" s="2">
        <f t="shared" si="58"/>
        <v>2019</v>
      </c>
      <c r="M1252">
        <f t="shared" si="59"/>
        <v>6</v>
      </c>
    </row>
    <row r="1253" spans="1:13" x14ac:dyDescent="0.35">
      <c r="A1253" t="s">
        <v>574</v>
      </c>
      <c r="B1253">
        <v>506791220</v>
      </c>
      <c r="C1253">
        <v>156217</v>
      </c>
      <c r="E1253" s="1">
        <v>43500.674641203703</v>
      </c>
      <c r="F1253">
        <v>1</v>
      </c>
      <c r="G1253" t="s">
        <v>33</v>
      </c>
      <c r="H1253">
        <v>400</v>
      </c>
      <c r="J1253" s="2">
        <f t="shared" si="57"/>
        <v>1</v>
      </c>
      <c r="K1253" s="2" t="str">
        <f>IFERROR(VLOOKUP(A1253,Aux!A:B,2,0),"Outros")</f>
        <v>Municípios</v>
      </c>
      <c r="L1253" s="2">
        <f t="shared" si="58"/>
        <v>2019</v>
      </c>
      <c r="M1253">
        <f t="shared" si="59"/>
        <v>6</v>
      </c>
    </row>
    <row r="1254" spans="1:13" x14ac:dyDescent="0.35">
      <c r="A1254" t="s">
        <v>63</v>
      </c>
      <c r="B1254">
        <v>502098139</v>
      </c>
      <c r="C1254">
        <v>156219</v>
      </c>
      <c r="D1254" t="s">
        <v>1684</v>
      </c>
      <c r="E1254" s="1">
        <v>43500.676435185182</v>
      </c>
      <c r="F1254">
        <v>1</v>
      </c>
      <c r="G1254" t="s">
        <v>841</v>
      </c>
      <c r="H1254">
        <v>360</v>
      </c>
      <c r="I1254" s="1">
        <v>43510.708333333336</v>
      </c>
      <c r="J1254" s="2">
        <f t="shared" si="57"/>
        <v>1</v>
      </c>
      <c r="K1254" s="2" t="str">
        <f>IFERROR(VLOOKUP(A1254,Aux!A:B,2,0),"Outros")</f>
        <v>Municípios</v>
      </c>
      <c r="L1254" s="2">
        <f t="shared" si="58"/>
        <v>2019</v>
      </c>
      <c r="M1254">
        <f t="shared" si="59"/>
        <v>6</v>
      </c>
    </row>
    <row r="1255" spans="1:13" x14ac:dyDescent="0.35">
      <c r="A1255" t="s">
        <v>71</v>
      </c>
      <c r="B1255">
        <v>500051054</v>
      </c>
      <c r="C1255">
        <v>156220</v>
      </c>
      <c r="D1255" t="s">
        <v>1350</v>
      </c>
      <c r="E1255" s="1">
        <v>43500.68178240741</v>
      </c>
      <c r="F1255">
        <v>3</v>
      </c>
      <c r="G1255" t="s">
        <v>566</v>
      </c>
      <c r="H1255">
        <v>360</v>
      </c>
      <c r="I1255" s="1">
        <v>43507.791666666664</v>
      </c>
      <c r="J1255" s="2">
        <f t="shared" si="57"/>
        <v>1</v>
      </c>
      <c r="K1255" s="2" t="str">
        <f>IFERROR(VLOOKUP(A1255,Aux!A:B,2,0),"Outros")</f>
        <v>Municípios</v>
      </c>
      <c r="L1255" s="2">
        <f t="shared" si="58"/>
        <v>2019</v>
      </c>
      <c r="M1255">
        <f t="shared" si="59"/>
        <v>6</v>
      </c>
    </row>
    <row r="1256" spans="1:13" x14ac:dyDescent="0.35">
      <c r="A1256" t="s">
        <v>895</v>
      </c>
      <c r="B1256">
        <v>501305564</v>
      </c>
      <c r="C1256">
        <v>156221</v>
      </c>
      <c r="D1256" t="s">
        <v>1255</v>
      </c>
      <c r="E1256" s="1">
        <v>43500.682476851849</v>
      </c>
      <c r="F1256">
        <v>1</v>
      </c>
      <c r="G1256" t="s">
        <v>587</v>
      </c>
      <c r="H1256">
        <v>340</v>
      </c>
      <c r="I1256" s="1">
        <v>43506.999305555553</v>
      </c>
      <c r="J1256" s="2">
        <f t="shared" si="57"/>
        <v>1</v>
      </c>
      <c r="K1256" s="2" t="str">
        <f>IFERROR(VLOOKUP(A1256,Aux!A:B,2,0),"Outros")</f>
        <v>Municípios</v>
      </c>
      <c r="L1256" s="2">
        <f t="shared" si="58"/>
        <v>2019</v>
      </c>
      <c r="M1256">
        <f t="shared" si="59"/>
        <v>6</v>
      </c>
    </row>
    <row r="1257" spans="1:13" x14ac:dyDescent="0.35">
      <c r="A1257" t="s">
        <v>1256</v>
      </c>
      <c r="B1257">
        <v>506855368</v>
      </c>
      <c r="C1257">
        <v>156222</v>
      </c>
      <c r="D1257" t="s">
        <v>1257</v>
      </c>
      <c r="E1257" s="1">
        <v>43500.68372685185</v>
      </c>
      <c r="F1257">
        <v>13</v>
      </c>
      <c r="G1257" t="s">
        <v>1258</v>
      </c>
      <c r="H1257">
        <v>5</v>
      </c>
      <c r="I1257" s="1">
        <v>43505.729166666664</v>
      </c>
      <c r="J1257" s="2">
        <f t="shared" si="57"/>
        <v>1</v>
      </c>
      <c r="K1257" s="2" t="str">
        <f>IFERROR(VLOOKUP(A1257,Aux!A:B,2,0),"Outros")</f>
        <v>Municípios</v>
      </c>
      <c r="L1257" s="2">
        <f t="shared" si="58"/>
        <v>2019</v>
      </c>
      <c r="M1257">
        <f t="shared" si="59"/>
        <v>6</v>
      </c>
    </row>
    <row r="1258" spans="1:13" x14ac:dyDescent="0.35">
      <c r="A1258" t="s">
        <v>1256</v>
      </c>
      <c r="B1258">
        <v>506855368</v>
      </c>
      <c r="C1258">
        <v>156223</v>
      </c>
      <c r="D1258" t="s">
        <v>1920</v>
      </c>
      <c r="E1258" s="1">
        <v>43500.693958333337</v>
      </c>
      <c r="F1258">
        <v>13</v>
      </c>
      <c r="G1258" t="s">
        <v>1258</v>
      </c>
      <c r="H1258">
        <v>360</v>
      </c>
      <c r="I1258" s="1">
        <v>43505.729166666664</v>
      </c>
      <c r="J1258" s="2">
        <f t="shared" si="57"/>
        <v>1</v>
      </c>
      <c r="K1258" s="2" t="str">
        <f>IFERROR(VLOOKUP(A1258,Aux!A:B,2,0),"Outros")</f>
        <v>Municípios</v>
      </c>
      <c r="L1258" s="2">
        <f t="shared" si="58"/>
        <v>2019</v>
      </c>
      <c r="M1258">
        <f t="shared" si="59"/>
        <v>6</v>
      </c>
    </row>
    <row r="1259" spans="1:13" x14ac:dyDescent="0.35">
      <c r="A1259" t="s">
        <v>48</v>
      </c>
      <c r="B1259">
        <v>503035416</v>
      </c>
      <c r="C1259">
        <v>156224</v>
      </c>
      <c r="D1259" t="s">
        <v>1198</v>
      </c>
      <c r="E1259" s="1">
        <v>43500.70275462963</v>
      </c>
      <c r="F1259">
        <v>1</v>
      </c>
      <c r="G1259" t="s">
        <v>33</v>
      </c>
      <c r="H1259">
        <v>360</v>
      </c>
      <c r="I1259" s="1">
        <v>43503.708333333336</v>
      </c>
      <c r="J1259" s="2">
        <f t="shared" si="57"/>
        <v>1</v>
      </c>
      <c r="K1259" s="2" t="str">
        <f>IFERROR(VLOOKUP(A1259,Aux!A:B,2,0),"Outros")</f>
        <v>Hospitais</v>
      </c>
      <c r="L1259" s="2">
        <f t="shared" si="58"/>
        <v>2019</v>
      </c>
      <c r="M1259">
        <f t="shared" si="59"/>
        <v>6</v>
      </c>
    </row>
    <row r="1260" spans="1:13" x14ac:dyDescent="0.35">
      <c r="A1260" t="s">
        <v>12</v>
      </c>
      <c r="B1260">
        <v>508481287</v>
      </c>
      <c r="C1260">
        <v>156225</v>
      </c>
      <c r="E1260" s="1">
        <v>43500.706087962964</v>
      </c>
      <c r="F1260">
        <v>13</v>
      </c>
      <c r="G1260" t="s">
        <v>33</v>
      </c>
      <c r="H1260">
        <v>400</v>
      </c>
      <c r="J1260" s="2">
        <f t="shared" si="57"/>
        <v>1</v>
      </c>
      <c r="K1260" s="2" t="str">
        <f>IFERROR(VLOOKUP(A1260,Aux!A:B,2,0),"Outros")</f>
        <v>Hospitais</v>
      </c>
      <c r="L1260" s="2">
        <f t="shared" si="58"/>
        <v>2019</v>
      </c>
      <c r="M1260">
        <f t="shared" si="59"/>
        <v>6</v>
      </c>
    </row>
    <row r="1261" spans="1:13" x14ac:dyDescent="0.35">
      <c r="A1261" t="s">
        <v>12</v>
      </c>
      <c r="B1261">
        <v>508481287</v>
      </c>
      <c r="C1261">
        <v>156226</v>
      </c>
      <c r="E1261" s="1">
        <v>43500.706342592595</v>
      </c>
      <c r="F1261">
        <v>1</v>
      </c>
      <c r="G1261" t="s">
        <v>33</v>
      </c>
      <c r="H1261">
        <v>400</v>
      </c>
      <c r="J1261" s="2">
        <f t="shared" si="57"/>
        <v>1</v>
      </c>
      <c r="K1261" s="2" t="str">
        <f>IFERROR(VLOOKUP(A1261,Aux!A:B,2,0),"Outros")</f>
        <v>Hospitais</v>
      </c>
      <c r="L1261" s="2">
        <f t="shared" si="58"/>
        <v>2019</v>
      </c>
      <c r="M1261">
        <f t="shared" si="59"/>
        <v>6</v>
      </c>
    </row>
    <row r="1262" spans="1:13" x14ac:dyDescent="0.35">
      <c r="A1262" t="s">
        <v>143</v>
      </c>
      <c r="B1262">
        <v>506801969</v>
      </c>
      <c r="C1262">
        <v>156227</v>
      </c>
      <c r="D1262" t="s">
        <v>1561</v>
      </c>
      <c r="E1262" s="1">
        <v>43500.735011574077</v>
      </c>
      <c r="F1262">
        <v>13</v>
      </c>
      <c r="G1262" t="s">
        <v>1117</v>
      </c>
      <c r="H1262">
        <v>360</v>
      </c>
      <c r="I1262" s="1">
        <v>43505.708333333336</v>
      </c>
      <c r="J1262" s="2">
        <f t="shared" si="57"/>
        <v>1</v>
      </c>
      <c r="K1262" s="2" t="str">
        <f>IFERROR(VLOOKUP(A1262,Aux!A:B,2,0),"Outros")</f>
        <v>Municípios</v>
      </c>
      <c r="L1262" s="2">
        <f t="shared" si="58"/>
        <v>2019</v>
      </c>
      <c r="M1262">
        <f t="shared" si="59"/>
        <v>6</v>
      </c>
    </row>
    <row r="1263" spans="1:13" x14ac:dyDescent="0.35">
      <c r="A1263" t="s">
        <v>71</v>
      </c>
      <c r="B1263">
        <v>500051054</v>
      </c>
      <c r="C1263">
        <v>156228</v>
      </c>
      <c r="D1263" t="s">
        <v>1685</v>
      </c>
      <c r="E1263" s="1">
        <v>43500.74322916667</v>
      </c>
      <c r="F1263">
        <v>3</v>
      </c>
      <c r="G1263" t="s">
        <v>33</v>
      </c>
      <c r="H1263">
        <v>5</v>
      </c>
      <c r="I1263" s="1">
        <v>43531.791666666664</v>
      </c>
      <c r="J1263" s="2">
        <f t="shared" si="57"/>
        <v>1</v>
      </c>
      <c r="K1263" s="2" t="str">
        <f>IFERROR(VLOOKUP(A1263,Aux!A:B,2,0),"Outros")</f>
        <v>Municípios</v>
      </c>
      <c r="L1263" s="2">
        <f t="shared" si="58"/>
        <v>2019</v>
      </c>
      <c r="M1263">
        <f t="shared" si="59"/>
        <v>6</v>
      </c>
    </row>
    <row r="1264" spans="1:13" x14ac:dyDescent="0.35">
      <c r="A1264" t="s">
        <v>143</v>
      </c>
      <c r="B1264">
        <v>506801969</v>
      </c>
      <c r="C1264">
        <v>156229</v>
      </c>
      <c r="D1264" t="s">
        <v>1199</v>
      </c>
      <c r="E1264" s="1">
        <v>43500.750243055554</v>
      </c>
      <c r="F1264">
        <v>13</v>
      </c>
      <c r="G1264" t="s">
        <v>1117</v>
      </c>
      <c r="H1264">
        <v>360</v>
      </c>
      <c r="I1264" s="1">
        <v>43504.708333333336</v>
      </c>
      <c r="J1264" s="2">
        <f t="shared" si="57"/>
        <v>1</v>
      </c>
      <c r="K1264" s="2" t="str">
        <f>IFERROR(VLOOKUP(A1264,Aux!A:B,2,0),"Outros")</f>
        <v>Municípios</v>
      </c>
      <c r="L1264" s="2">
        <f t="shared" si="58"/>
        <v>2019</v>
      </c>
      <c r="M1264">
        <f t="shared" si="59"/>
        <v>6</v>
      </c>
    </row>
    <row r="1265" spans="1:13" x14ac:dyDescent="0.35">
      <c r="A1265" t="s">
        <v>143</v>
      </c>
      <c r="B1265">
        <v>506801969</v>
      </c>
      <c r="C1265">
        <v>156230</v>
      </c>
      <c r="D1265" t="s">
        <v>1200</v>
      </c>
      <c r="E1265" s="1">
        <v>43500.782893518517</v>
      </c>
      <c r="F1265">
        <v>13</v>
      </c>
      <c r="G1265" t="s">
        <v>1117</v>
      </c>
      <c r="H1265">
        <v>360</v>
      </c>
      <c r="I1265" s="1">
        <v>43503.708333333336</v>
      </c>
      <c r="J1265" s="2">
        <f t="shared" si="57"/>
        <v>1</v>
      </c>
      <c r="K1265" s="2" t="str">
        <f>IFERROR(VLOOKUP(A1265,Aux!A:B,2,0),"Outros")</f>
        <v>Municípios</v>
      </c>
      <c r="L1265" s="2">
        <f t="shared" si="58"/>
        <v>2019</v>
      </c>
      <c r="M1265">
        <f t="shared" si="59"/>
        <v>6</v>
      </c>
    </row>
    <row r="1266" spans="1:13" x14ac:dyDescent="0.35">
      <c r="A1266" t="s">
        <v>143</v>
      </c>
      <c r="B1266">
        <v>506801969</v>
      </c>
      <c r="C1266">
        <v>156231</v>
      </c>
      <c r="D1266" t="s">
        <v>1201</v>
      </c>
      <c r="E1266" s="1">
        <v>43500.796296296299</v>
      </c>
      <c r="F1266">
        <v>13</v>
      </c>
      <c r="G1266" t="s">
        <v>1117</v>
      </c>
      <c r="H1266">
        <v>5</v>
      </c>
      <c r="I1266" s="1">
        <v>43503.708333333336</v>
      </c>
      <c r="J1266" s="2">
        <f t="shared" si="57"/>
        <v>1</v>
      </c>
      <c r="K1266" s="2" t="str">
        <f>IFERROR(VLOOKUP(A1266,Aux!A:B,2,0),"Outros")</f>
        <v>Municípios</v>
      </c>
      <c r="L1266" s="2">
        <f t="shared" si="58"/>
        <v>2019</v>
      </c>
      <c r="M1266">
        <f t="shared" si="59"/>
        <v>6</v>
      </c>
    </row>
    <row r="1267" spans="1:13" x14ac:dyDescent="0.35">
      <c r="A1267" t="s">
        <v>85</v>
      </c>
      <c r="B1267">
        <v>506642798</v>
      </c>
      <c r="C1267">
        <v>156232</v>
      </c>
      <c r="D1267" t="s">
        <v>1744</v>
      </c>
      <c r="E1267" s="1">
        <v>43501.340590277781</v>
      </c>
      <c r="F1267">
        <v>1</v>
      </c>
      <c r="G1267" t="s">
        <v>1682</v>
      </c>
      <c r="H1267">
        <v>5</v>
      </c>
      <c r="I1267" s="1">
        <v>43510.958333333336</v>
      </c>
      <c r="J1267" s="2">
        <f t="shared" si="57"/>
        <v>1</v>
      </c>
      <c r="K1267" s="2" t="str">
        <f>IFERROR(VLOOKUP(A1267,Aux!A:B,2,0),"Outros")</f>
        <v>Municípios</v>
      </c>
      <c r="L1267" s="2">
        <f t="shared" si="58"/>
        <v>2019</v>
      </c>
      <c r="M1267">
        <f t="shared" si="59"/>
        <v>6</v>
      </c>
    </row>
    <row r="1268" spans="1:13" x14ac:dyDescent="0.35">
      <c r="A1268" t="s">
        <v>48</v>
      </c>
      <c r="B1268">
        <v>503035416</v>
      </c>
      <c r="C1268">
        <v>156233</v>
      </c>
      <c r="D1268" t="s">
        <v>1745</v>
      </c>
      <c r="E1268" s="1">
        <v>43501.362650462965</v>
      </c>
      <c r="F1268">
        <v>1</v>
      </c>
      <c r="G1268" t="s">
        <v>33</v>
      </c>
      <c r="H1268">
        <v>360</v>
      </c>
      <c r="I1268" s="1">
        <v>43507.708333333336</v>
      </c>
      <c r="J1268" s="2">
        <f t="shared" si="57"/>
        <v>1</v>
      </c>
      <c r="K1268" s="2" t="str">
        <f>IFERROR(VLOOKUP(A1268,Aux!A:B,2,0),"Outros")</f>
        <v>Hospitais</v>
      </c>
      <c r="L1268" s="2">
        <f t="shared" si="58"/>
        <v>2019</v>
      </c>
      <c r="M1268">
        <f t="shared" si="59"/>
        <v>6</v>
      </c>
    </row>
    <row r="1269" spans="1:13" x14ac:dyDescent="0.35">
      <c r="A1269" t="s">
        <v>48</v>
      </c>
      <c r="B1269">
        <v>503035416</v>
      </c>
      <c r="C1269">
        <v>156234</v>
      </c>
      <c r="D1269" t="s">
        <v>1121</v>
      </c>
      <c r="E1269" s="1">
        <v>43501.375983796293</v>
      </c>
      <c r="F1269">
        <v>1</v>
      </c>
      <c r="G1269" t="s">
        <v>33</v>
      </c>
      <c r="H1269">
        <v>300</v>
      </c>
      <c r="I1269" s="1">
        <v>43507.708333333336</v>
      </c>
      <c r="J1269" s="2">
        <f t="shared" si="57"/>
        <v>1</v>
      </c>
      <c r="K1269" s="2" t="str">
        <f>IFERROR(VLOOKUP(A1269,Aux!A:B,2,0),"Outros")</f>
        <v>Hospitais</v>
      </c>
      <c r="L1269" s="2">
        <f t="shared" si="58"/>
        <v>2019</v>
      </c>
      <c r="M1269">
        <f t="shared" si="59"/>
        <v>6</v>
      </c>
    </row>
    <row r="1270" spans="1:13" x14ac:dyDescent="0.35">
      <c r="A1270" t="s">
        <v>48</v>
      </c>
      <c r="B1270">
        <v>503035416</v>
      </c>
      <c r="C1270">
        <v>156235</v>
      </c>
      <c r="D1270" t="s">
        <v>1458</v>
      </c>
      <c r="E1270" s="1">
        <v>43501.386064814818</v>
      </c>
      <c r="F1270">
        <v>1</v>
      </c>
      <c r="G1270" t="s">
        <v>33</v>
      </c>
      <c r="H1270">
        <v>360</v>
      </c>
      <c r="I1270" s="1">
        <v>43507.708333333336</v>
      </c>
      <c r="J1270" s="2">
        <f t="shared" si="57"/>
        <v>1</v>
      </c>
      <c r="K1270" s="2" t="str">
        <f>IFERROR(VLOOKUP(A1270,Aux!A:B,2,0),"Outros")</f>
        <v>Hospitais</v>
      </c>
      <c r="L1270" s="2">
        <f t="shared" si="58"/>
        <v>2019</v>
      </c>
      <c r="M1270">
        <f t="shared" si="59"/>
        <v>6</v>
      </c>
    </row>
    <row r="1271" spans="1:13" x14ac:dyDescent="0.35">
      <c r="A1271" t="s">
        <v>133</v>
      </c>
      <c r="B1271">
        <v>503539473</v>
      </c>
      <c r="C1271">
        <v>156236</v>
      </c>
      <c r="D1271" t="s">
        <v>1122</v>
      </c>
      <c r="E1271" s="1">
        <v>43501.389965277776</v>
      </c>
      <c r="F1271">
        <v>3</v>
      </c>
      <c r="G1271" t="s">
        <v>1123</v>
      </c>
      <c r="H1271">
        <v>360</v>
      </c>
      <c r="I1271" s="1">
        <v>43523.999305555553</v>
      </c>
      <c r="J1271" s="2">
        <f t="shared" si="57"/>
        <v>1</v>
      </c>
      <c r="K1271" s="2" t="str">
        <f>IFERROR(VLOOKUP(A1271,Aux!A:B,2,0),"Outros")</f>
        <v>Municípios</v>
      </c>
      <c r="L1271" s="2">
        <f t="shared" si="58"/>
        <v>2019</v>
      </c>
      <c r="M1271">
        <f t="shared" si="59"/>
        <v>6</v>
      </c>
    </row>
    <row r="1272" spans="1:13" x14ac:dyDescent="0.35">
      <c r="A1272" t="s">
        <v>895</v>
      </c>
      <c r="B1272">
        <v>501305564</v>
      </c>
      <c r="C1272">
        <v>156237</v>
      </c>
      <c r="D1272" t="s">
        <v>1534</v>
      </c>
      <c r="E1272" s="1">
        <v>43501.397372685184</v>
      </c>
      <c r="F1272">
        <v>1</v>
      </c>
      <c r="G1272" t="s">
        <v>547</v>
      </c>
      <c r="H1272">
        <v>340</v>
      </c>
      <c r="I1272" s="1">
        <v>43503.999305555553</v>
      </c>
      <c r="J1272" s="2">
        <f t="shared" si="57"/>
        <v>1</v>
      </c>
      <c r="K1272" s="2" t="str">
        <f>IFERROR(VLOOKUP(A1272,Aux!A:B,2,0),"Outros")</f>
        <v>Municípios</v>
      </c>
      <c r="L1272" s="2">
        <f t="shared" si="58"/>
        <v>2019</v>
      </c>
      <c r="M1272">
        <f t="shared" si="59"/>
        <v>6</v>
      </c>
    </row>
    <row r="1273" spans="1:13" x14ac:dyDescent="0.35">
      <c r="A1273" t="s">
        <v>48</v>
      </c>
      <c r="B1273">
        <v>503035416</v>
      </c>
      <c r="C1273">
        <v>156238</v>
      </c>
      <c r="D1273" t="s">
        <v>1124</v>
      </c>
      <c r="E1273" s="1">
        <v>43501.396527777775</v>
      </c>
      <c r="F1273">
        <v>1</v>
      </c>
      <c r="G1273" t="s">
        <v>33</v>
      </c>
      <c r="H1273">
        <v>360</v>
      </c>
      <c r="I1273" s="1">
        <v>43507.708333333336</v>
      </c>
      <c r="J1273" s="2">
        <f t="shared" si="57"/>
        <v>1</v>
      </c>
      <c r="K1273" s="2" t="str">
        <f>IFERROR(VLOOKUP(A1273,Aux!A:B,2,0),"Outros")</f>
        <v>Hospitais</v>
      </c>
      <c r="L1273" s="2">
        <f t="shared" si="58"/>
        <v>2019</v>
      </c>
      <c r="M1273">
        <f t="shared" si="59"/>
        <v>6</v>
      </c>
    </row>
    <row r="1274" spans="1:13" x14ac:dyDescent="0.35">
      <c r="A1274" t="s">
        <v>534</v>
      </c>
      <c r="B1274">
        <v>508354617</v>
      </c>
      <c r="C1274">
        <v>156239</v>
      </c>
      <c r="D1274" t="s">
        <v>1746</v>
      </c>
      <c r="E1274" s="1">
        <v>43501.439444444448</v>
      </c>
      <c r="F1274">
        <v>1</v>
      </c>
      <c r="G1274" t="s">
        <v>33</v>
      </c>
      <c r="H1274">
        <v>360</v>
      </c>
      <c r="I1274" s="1">
        <v>43504.999305555553</v>
      </c>
      <c r="J1274" s="2">
        <f t="shared" si="57"/>
        <v>1</v>
      </c>
      <c r="K1274" s="2" t="str">
        <f>IFERROR(VLOOKUP(A1274,Aux!A:B,2,0),"Outros")</f>
        <v>Municípios</v>
      </c>
      <c r="L1274" s="2">
        <f t="shared" si="58"/>
        <v>2019</v>
      </c>
      <c r="M1274">
        <f t="shared" si="59"/>
        <v>6</v>
      </c>
    </row>
    <row r="1275" spans="1:13" x14ac:dyDescent="0.35">
      <c r="A1275" t="s">
        <v>63</v>
      </c>
      <c r="B1275">
        <v>502098139</v>
      </c>
      <c r="C1275">
        <v>156240</v>
      </c>
      <c r="D1275" t="s">
        <v>1797</v>
      </c>
      <c r="E1275" s="1">
        <v>43501.440972222219</v>
      </c>
      <c r="F1275">
        <v>3</v>
      </c>
      <c r="G1275" t="s">
        <v>841</v>
      </c>
      <c r="H1275">
        <v>340</v>
      </c>
      <c r="I1275" s="1">
        <v>43551.708333333336</v>
      </c>
      <c r="J1275" s="2">
        <f t="shared" si="57"/>
        <v>1</v>
      </c>
      <c r="K1275" s="2" t="str">
        <f>IFERROR(VLOOKUP(A1275,Aux!A:B,2,0),"Outros")</f>
        <v>Municípios</v>
      </c>
      <c r="L1275" s="2">
        <f t="shared" si="58"/>
        <v>2019</v>
      </c>
      <c r="M1275">
        <f t="shared" si="59"/>
        <v>6</v>
      </c>
    </row>
    <row r="1276" spans="1:13" x14ac:dyDescent="0.35">
      <c r="A1276" t="s">
        <v>296</v>
      </c>
      <c r="B1276">
        <v>507396081</v>
      </c>
      <c r="C1276">
        <v>156241</v>
      </c>
      <c r="D1276" t="s">
        <v>1747</v>
      </c>
      <c r="E1276" s="1">
        <v>43501.457754629628</v>
      </c>
      <c r="F1276">
        <v>13</v>
      </c>
      <c r="G1276" t="s">
        <v>605</v>
      </c>
      <c r="H1276">
        <v>360</v>
      </c>
      <c r="I1276" s="1">
        <v>43510.999305555553</v>
      </c>
      <c r="J1276" s="2">
        <f t="shared" si="57"/>
        <v>1</v>
      </c>
      <c r="K1276" s="2" t="str">
        <f>IFERROR(VLOOKUP(A1276,Aux!A:B,2,0),"Outros")</f>
        <v>Municípios</v>
      </c>
      <c r="L1276" s="2">
        <f t="shared" si="58"/>
        <v>2019</v>
      </c>
      <c r="M1276">
        <f t="shared" si="59"/>
        <v>6</v>
      </c>
    </row>
    <row r="1277" spans="1:13" x14ac:dyDescent="0.35">
      <c r="A1277" t="s">
        <v>171</v>
      </c>
      <c r="B1277">
        <v>504293125</v>
      </c>
      <c r="C1277">
        <v>156242</v>
      </c>
      <c r="D1277" t="s">
        <v>1748</v>
      </c>
      <c r="E1277" s="1">
        <v>43501.458043981482</v>
      </c>
      <c r="F1277">
        <v>1</v>
      </c>
      <c r="G1277" t="s">
        <v>342</v>
      </c>
      <c r="H1277">
        <v>360</v>
      </c>
      <c r="I1277" s="1">
        <v>43510.999305555553</v>
      </c>
      <c r="J1277" s="2">
        <f t="shared" si="57"/>
        <v>1</v>
      </c>
      <c r="K1277" s="2" t="str">
        <f>IFERROR(VLOOKUP(A1277,Aux!A:B,2,0),"Outros")</f>
        <v>Municípios</v>
      </c>
      <c r="L1277" s="2">
        <f t="shared" si="58"/>
        <v>2019</v>
      </c>
      <c r="M1277">
        <f t="shared" si="59"/>
        <v>6</v>
      </c>
    </row>
    <row r="1278" spans="1:13" x14ac:dyDescent="0.35">
      <c r="A1278" t="s">
        <v>9</v>
      </c>
      <c r="B1278">
        <v>506673626</v>
      </c>
      <c r="C1278">
        <v>156243</v>
      </c>
      <c r="D1278" t="s">
        <v>1532</v>
      </c>
      <c r="E1278" s="1">
        <v>43501.464826388888</v>
      </c>
      <c r="F1278">
        <v>3</v>
      </c>
      <c r="G1278" t="s">
        <v>1533</v>
      </c>
      <c r="H1278">
        <v>5</v>
      </c>
      <c r="I1278" s="1">
        <v>43524.993055555555</v>
      </c>
      <c r="J1278" s="2">
        <f t="shared" si="57"/>
        <v>1</v>
      </c>
      <c r="K1278" s="2" t="str">
        <f>IFERROR(VLOOKUP(A1278,Aux!A:B,2,0),"Outros")</f>
        <v>Municípios</v>
      </c>
      <c r="L1278" s="2">
        <f t="shared" si="58"/>
        <v>2019</v>
      </c>
      <c r="M1278">
        <f t="shared" si="59"/>
        <v>6</v>
      </c>
    </row>
    <row r="1279" spans="1:13" x14ac:dyDescent="0.35">
      <c r="A1279" t="s">
        <v>12</v>
      </c>
      <c r="B1279">
        <v>508481287</v>
      </c>
      <c r="C1279">
        <v>156244</v>
      </c>
      <c r="D1279" t="s">
        <v>1051</v>
      </c>
      <c r="E1279" s="1">
        <v>43501.468831018516</v>
      </c>
      <c r="F1279">
        <v>13</v>
      </c>
      <c r="G1279" t="s">
        <v>14</v>
      </c>
      <c r="H1279">
        <v>360</v>
      </c>
      <c r="I1279" s="1">
        <v>43506.708333333336</v>
      </c>
      <c r="J1279" s="2">
        <f t="shared" si="57"/>
        <v>1</v>
      </c>
      <c r="K1279" s="2" t="str">
        <f>IFERROR(VLOOKUP(A1279,Aux!A:B,2,0),"Outros")</f>
        <v>Hospitais</v>
      </c>
      <c r="L1279" s="2">
        <f t="shared" si="58"/>
        <v>2019</v>
      </c>
      <c r="M1279">
        <f t="shared" si="59"/>
        <v>6</v>
      </c>
    </row>
    <row r="1280" spans="1:13" x14ac:dyDescent="0.35">
      <c r="A1280" t="s">
        <v>150</v>
      </c>
      <c r="B1280">
        <v>505309939</v>
      </c>
      <c r="C1280">
        <v>156245</v>
      </c>
      <c r="D1280" t="s">
        <v>1921</v>
      </c>
      <c r="E1280" s="1">
        <v>43501.47320601852</v>
      </c>
      <c r="F1280">
        <v>1</v>
      </c>
      <c r="G1280" t="s">
        <v>152</v>
      </c>
      <c r="H1280">
        <v>360</v>
      </c>
      <c r="I1280" s="1">
        <v>43508.6875</v>
      </c>
      <c r="J1280" s="2">
        <f t="shared" si="57"/>
        <v>1</v>
      </c>
      <c r="K1280" s="2" t="str">
        <f>IFERROR(VLOOKUP(A1280,Aux!A:B,2,0),"Outros")</f>
        <v>Municípios</v>
      </c>
      <c r="L1280" s="2">
        <f t="shared" si="58"/>
        <v>2019</v>
      </c>
      <c r="M1280">
        <f t="shared" si="59"/>
        <v>6</v>
      </c>
    </row>
    <row r="1281" spans="1:13" x14ac:dyDescent="0.35">
      <c r="A1281" t="s">
        <v>296</v>
      </c>
      <c r="B1281">
        <v>507396081</v>
      </c>
      <c r="C1281">
        <v>156246</v>
      </c>
      <c r="D1281" t="s">
        <v>1616</v>
      </c>
      <c r="E1281" s="1">
        <v>43501.477083333331</v>
      </c>
      <c r="F1281">
        <v>13</v>
      </c>
      <c r="G1281" t="s">
        <v>605</v>
      </c>
      <c r="H1281">
        <v>360</v>
      </c>
      <c r="I1281" s="1">
        <v>43510.999305555553</v>
      </c>
      <c r="J1281" s="2">
        <f t="shared" si="57"/>
        <v>1</v>
      </c>
      <c r="K1281" s="2" t="str">
        <f>IFERROR(VLOOKUP(A1281,Aux!A:B,2,0),"Outros")</f>
        <v>Municípios</v>
      </c>
      <c r="L1281" s="2">
        <f t="shared" si="58"/>
        <v>2019</v>
      </c>
      <c r="M1281">
        <f t="shared" si="59"/>
        <v>6</v>
      </c>
    </row>
    <row r="1282" spans="1:13" x14ac:dyDescent="0.35">
      <c r="A1282" t="s">
        <v>296</v>
      </c>
      <c r="B1282">
        <v>507396081</v>
      </c>
      <c r="C1282">
        <v>156249</v>
      </c>
      <c r="D1282" t="s">
        <v>1749</v>
      </c>
      <c r="E1282" s="1">
        <v>43501.490636574075</v>
      </c>
      <c r="F1282">
        <v>13</v>
      </c>
      <c r="G1282" t="s">
        <v>605</v>
      </c>
      <c r="H1282">
        <v>5</v>
      </c>
      <c r="I1282" s="1">
        <v>43510.999305555553</v>
      </c>
      <c r="J1282" s="2">
        <f t="shared" ref="J1282:J1345" si="60">IF(C1282=C1281,"",1)</f>
        <v>1</v>
      </c>
      <c r="K1282" s="2" t="str">
        <f>IFERROR(VLOOKUP(A1282,Aux!A:B,2,0),"Outros")</f>
        <v>Municípios</v>
      </c>
      <c r="L1282" s="2">
        <f t="shared" ref="L1282:L1345" si="61">YEAR(E1282)</f>
        <v>2019</v>
      </c>
      <c r="M1282">
        <f t="shared" ref="M1282:M1345" si="62">WEEKNUM(E1282)</f>
        <v>6</v>
      </c>
    </row>
    <row r="1283" spans="1:13" x14ac:dyDescent="0.35">
      <c r="A1283" t="s">
        <v>171</v>
      </c>
      <c r="B1283">
        <v>504293125</v>
      </c>
      <c r="C1283">
        <v>156250</v>
      </c>
      <c r="D1283" t="s">
        <v>1750</v>
      </c>
      <c r="E1283" s="1">
        <v>43501.492546296293</v>
      </c>
      <c r="F1283">
        <v>1</v>
      </c>
      <c r="G1283" t="s">
        <v>342</v>
      </c>
      <c r="H1283">
        <v>360</v>
      </c>
      <c r="I1283" s="1">
        <v>43511.999305555553</v>
      </c>
      <c r="J1283" s="2">
        <f t="shared" si="60"/>
        <v>1</v>
      </c>
      <c r="K1283" s="2" t="str">
        <f>IFERROR(VLOOKUP(A1283,Aux!A:B,2,0),"Outros")</f>
        <v>Municípios</v>
      </c>
      <c r="L1283" s="2">
        <f t="shared" si="61"/>
        <v>2019</v>
      </c>
      <c r="M1283">
        <f t="shared" si="62"/>
        <v>6</v>
      </c>
    </row>
    <row r="1284" spans="1:13" x14ac:dyDescent="0.35">
      <c r="A1284" t="s">
        <v>197</v>
      </c>
      <c r="B1284">
        <v>506334562</v>
      </c>
      <c r="C1284">
        <v>156251</v>
      </c>
      <c r="D1284" t="s">
        <v>1751</v>
      </c>
      <c r="E1284" s="1">
        <v>43501.493750000001</v>
      </c>
      <c r="F1284">
        <v>3</v>
      </c>
      <c r="G1284" t="s">
        <v>625</v>
      </c>
      <c r="H1284">
        <v>360</v>
      </c>
      <c r="I1284" s="1">
        <v>43534.999305555553</v>
      </c>
      <c r="J1284" s="2">
        <f t="shared" si="60"/>
        <v>1</v>
      </c>
      <c r="K1284" s="2" t="str">
        <f>IFERROR(VLOOKUP(A1284,Aux!A:B,2,0),"Outros")</f>
        <v>Municípios</v>
      </c>
      <c r="L1284" s="2">
        <f t="shared" si="61"/>
        <v>2019</v>
      </c>
      <c r="M1284">
        <f t="shared" si="62"/>
        <v>6</v>
      </c>
    </row>
    <row r="1285" spans="1:13" x14ac:dyDescent="0.35">
      <c r="A1285" t="s">
        <v>454</v>
      </c>
      <c r="B1285">
        <v>503450189</v>
      </c>
      <c r="C1285">
        <v>156252</v>
      </c>
      <c r="D1285" t="s">
        <v>1922</v>
      </c>
      <c r="E1285" s="1">
        <v>43501.497152777774</v>
      </c>
      <c r="F1285">
        <v>3</v>
      </c>
      <c r="G1285" t="s">
        <v>1239</v>
      </c>
      <c r="H1285">
        <v>340</v>
      </c>
      <c r="I1285" s="1">
        <v>43549.75</v>
      </c>
      <c r="J1285" s="2">
        <f t="shared" si="60"/>
        <v>1</v>
      </c>
      <c r="K1285" s="2" t="str">
        <f>IFERROR(VLOOKUP(A1285,Aux!A:B,2,0),"Outros")</f>
        <v>Estradas</v>
      </c>
      <c r="L1285" s="2">
        <f t="shared" si="61"/>
        <v>2019</v>
      </c>
      <c r="M1285">
        <f t="shared" si="62"/>
        <v>6</v>
      </c>
    </row>
    <row r="1286" spans="1:13" x14ac:dyDescent="0.35">
      <c r="A1286" t="s">
        <v>275</v>
      </c>
      <c r="B1286">
        <v>505187531</v>
      </c>
      <c r="C1286">
        <v>156253</v>
      </c>
      <c r="D1286" t="s">
        <v>1535</v>
      </c>
      <c r="E1286" s="1">
        <v>43501.497766203705</v>
      </c>
      <c r="F1286">
        <v>13</v>
      </c>
      <c r="G1286" t="s">
        <v>318</v>
      </c>
      <c r="H1286">
        <v>360</v>
      </c>
      <c r="I1286" s="1">
        <v>43507.999305555553</v>
      </c>
      <c r="J1286" s="2">
        <f t="shared" si="60"/>
        <v>1</v>
      </c>
      <c r="K1286" s="2" t="str">
        <f>IFERROR(VLOOKUP(A1286,Aux!A:B,2,0),"Outros")</f>
        <v>Municípios</v>
      </c>
      <c r="L1286" s="2">
        <f t="shared" si="61"/>
        <v>2019</v>
      </c>
      <c r="M1286">
        <f t="shared" si="62"/>
        <v>6</v>
      </c>
    </row>
    <row r="1287" spans="1:13" x14ac:dyDescent="0.35">
      <c r="A1287" t="s">
        <v>1752</v>
      </c>
      <c r="B1287">
        <v>506826546</v>
      </c>
      <c r="C1287">
        <v>156254</v>
      </c>
      <c r="E1287" s="1">
        <v>43501.502627314818</v>
      </c>
      <c r="F1287">
        <v>13</v>
      </c>
      <c r="G1287" t="s">
        <v>33</v>
      </c>
      <c r="H1287">
        <v>1</v>
      </c>
      <c r="J1287" s="2">
        <f t="shared" si="60"/>
        <v>1</v>
      </c>
      <c r="K1287" s="2" t="str">
        <f>IFERROR(VLOOKUP(A1287,Aux!A:B,2,0),"Outros")</f>
        <v>Municípios</v>
      </c>
      <c r="L1287" s="2">
        <f t="shared" si="61"/>
        <v>2019</v>
      </c>
      <c r="M1287">
        <f t="shared" si="62"/>
        <v>6</v>
      </c>
    </row>
    <row r="1288" spans="1:13" x14ac:dyDescent="0.35">
      <c r="A1288" t="s">
        <v>296</v>
      </c>
      <c r="B1288">
        <v>507396081</v>
      </c>
      <c r="C1288">
        <v>156255</v>
      </c>
      <c r="D1288" t="s">
        <v>1052</v>
      </c>
      <c r="E1288" s="1">
        <v>43501.504143518519</v>
      </c>
      <c r="F1288">
        <v>13</v>
      </c>
      <c r="G1288" t="s">
        <v>605</v>
      </c>
      <c r="H1288">
        <v>360</v>
      </c>
      <c r="I1288" s="1">
        <v>43510.999305555553</v>
      </c>
      <c r="J1288" s="2">
        <f t="shared" si="60"/>
        <v>1</v>
      </c>
      <c r="K1288" s="2" t="str">
        <f>IFERROR(VLOOKUP(A1288,Aux!A:B,2,0),"Outros")</f>
        <v>Municípios</v>
      </c>
      <c r="L1288" s="2">
        <f t="shared" si="61"/>
        <v>2019</v>
      </c>
      <c r="M1288">
        <f t="shared" si="62"/>
        <v>6</v>
      </c>
    </row>
    <row r="1289" spans="1:13" x14ac:dyDescent="0.35">
      <c r="A1289" t="s">
        <v>275</v>
      </c>
      <c r="B1289">
        <v>505187531</v>
      </c>
      <c r="C1289">
        <v>156256</v>
      </c>
      <c r="D1289" t="s">
        <v>1536</v>
      </c>
      <c r="E1289" s="1">
        <v>43501.50472222222</v>
      </c>
      <c r="F1289">
        <v>13</v>
      </c>
      <c r="G1289" t="s">
        <v>277</v>
      </c>
      <c r="H1289">
        <v>5</v>
      </c>
      <c r="I1289" s="1">
        <v>43507.999305555553</v>
      </c>
      <c r="J1289" s="2">
        <f t="shared" si="60"/>
        <v>1</v>
      </c>
      <c r="K1289" s="2" t="str">
        <f>IFERROR(VLOOKUP(A1289,Aux!A:B,2,0),"Outros")</f>
        <v>Municípios</v>
      </c>
      <c r="L1289" s="2">
        <f t="shared" si="61"/>
        <v>2019</v>
      </c>
      <c r="M1289">
        <f t="shared" si="62"/>
        <v>6</v>
      </c>
    </row>
    <row r="1290" spans="1:13" x14ac:dyDescent="0.35">
      <c r="A1290" t="s">
        <v>48</v>
      </c>
      <c r="B1290">
        <v>503035416</v>
      </c>
      <c r="C1290">
        <v>156258</v>
      </c>
      <c r="D1290" t="s">
        <v>1347</v>
      </c>
      <c r="E1290" s="1">
        <v>43501.50818287037</v>
      </c>
      <c r="F1290">
        <v>1</v>
      </c>
      <c r="G1290" t="s">
        <v>33</v>
      </c>
      <c r="H1290">
        <v>360</v>
      </c>
      <c r="I1290" s="1">
        <v>43507.708333333336</v>
      </c>
      <c r="J1290" s="2">
        <f t="shared" si="60"/>
        <v>1</v>
      </c>
      <c r="K1290" s="2" t="str">
        <f>IFERROR(VLOOKUP(A1290,Aux!A:B,2,0),"Outros")</f>
        <v>Hospitais</v>
      </c>
      <c r="L1290" s="2">
        <f t="shared" si="61"/>
        <v>2019</v>
      </c>
      <c r="M1290">
        <f t="shared" si="62"/>
        <v>6</v>
      </c>
    </row>
    <row r="1291" spans="1:13" x14ac:dyDescent="0.35">
      <c r="A1291" t="s">
        <v>1053</v>
      </c>
      <c r="B1291">
        <v>501067191</v>
      </c>
      <c r="C1291">
        <v>156260</v>
      </c>
      <c r="D1291" t="s">
        <v>1054</v>
      </c>
      <c r="E1291" s="1">
        <v>43501.516168981485</v>
      </c>
      <c r="F1291">
        <v>3</v>
      </c>
      <c r="G1291" t="s">
        <v>33</v>
      </c>
      <c r="H1291">
        <v>340</v>
      </c>
      <c r="I1291" s="1">
        <v>43598.75</v>
      </c>
      <c r="J1291" s="2">
        <f t="shared" si="60"/>
        <v>1</v>
      </c>
      <c r="K1291" s="2" t="str">
        <f>IFERROR(VLOOKUP(A1291,Aux!A:B,2,0),"Outros")</f>
        <v>Municípios</v>
      </c>
      <c r="L1291" s="2">
        <f t="shared" si="61"/>
        <v>2019</v>
      </c>
      <c r="M1291">
        <f t="shared" si="62"/>
        <v>6</v>
      </c>
    </row>
    <row r="1292" spans="1:13" x14ac:dyDescent="0.35">
      <c r="A1292" t="s">
        <v>1055</v>
      </c>
      <c r="B1292">
        <v>506321894</v>
      </c>
      <c r="C1292">
        <v>156260</v>
      </c>
      <c r="D1292" t="s">
        <v>1054</v>
      </c>
      <c r="E1292" s="1">
        <v>43501.516168981485</v>
      </c>
      <c r="F1292">
        <v>3</v>
      </c>
      <c r="G1292" t="s">
        <v>33</v>
      </c>
      <c r="H1292">
        <v>340</v>
      </c>
      <c r="I1292" s="1">
        <v>43598.75</v>
      </c>
      <c r="J1292" s="2" t="str">
        <f t="shared" si="60"/>
        <v/>
      </c>
      <c r="K1292" s="2" t="str">
        <f>IFERROR(VLOOKUP(A1292,Aux!A:B,2,0),"Outros")</f>
        <v>Municípios</v>
      </c>
      <c r="L1292" s="2">
        <f t="shared" si="61"/>
        <v>2019</v>
      </c>
      <c r="M1292">
        <f t="shared" si="62"/>
        <v>6</v>
      </c>
    </row>
    <row r="1293" spans="1:13" x14ac:dyDescent="0.35">
      <c r="A1293" t="s">
        <v>1056</v>
      </c>
      <c r="B1293">
        <v>506579425</v>
      </c>
      <c r="C1293">
        <v>156260</v>
      </c>
      <c r="D1293" t="s">
        <v>1054</v>
      </c>
      <c r="E1293" s="1">
        <v>43501.516168981485</v>
      </c>
      <c r="F1293">
        <v>3</v>
      </c>
      <c r="G1293" t="s">
        <v>33</v>
      </c>
      <c r="H1293">
        <v>340</v>
      </c>
      <c r="I1293" s="1">
        <v>43598.75</v>
      </c>
      <c r="J1293" s="2" t="str">
        <f t="shared" si="60"/>
        <v/>
      </c>
      <c r="K1293" s="2" t="str">
        <f>IFERROR(VLOOKUP(A1293,Aux!A:B,2,0),"Outros")</f>
        <v>Municípios</v>
      </c>
      <c r="L1293" s="2">
        <f t="shared" si="61"/>
        <v>2019</v>
      </c>
      <c r="M1293">
        <f t="shared" si="62"/>
        <v>6</v>
      </c>
    </row>
    <row r="1294" spans="1:13" x14ac:dyDescent="0.35">
      <c r="A1294" t="s">
        <v>133</v>
      </c>
      <c r="B1294">
        <v>503539473</v>
      </c>
      <c r="C1294">
        <v>156260</v>
      </c>
      <c r="D1294" t="s">
        <v>1054</v>
      </c>
      <c r="E1294" s="1">
        <v>43501.516168981485</v>
      </c>
      <c r="F1294">
        <v>3</v>
      </c>
      <c r="G1294" t="s">
        <v>33</v>
      </c>
      <c r="H1294">
        <v>340</v>
      </c>
      <c r="I1294" s="1">
        <v>43598.75</v>
      </c>
      <c r="J1294" s="2" t="str">
        <f t="shared" si="60"/>
        <v/>
      </c>
      <c r="K1294" s="2" t="str">
        <f>IFERROR(VLOOKUP(A1294,Aux!A:B,2,0),"Outros")</f>
        <v>Municípios</v>
      </c>
      <c r="L1294" s="2">
        <f t="shared" si="61"/>
        <v>2019</v>
      </c>
      <c r="M1294">
        <f t="shared" si="62"/>
        <v>6</v>
      </c>
    </row>
    <row r="1295" spans="1:13" x14ac:dyDescent="0.35">
      <c r="A1295" t="s">
        <v>63</v>
      </c>
      <c r="B1295">
        <v>502098139</v>
      </c>
      <c r="C1295">
        <v>156260</v>
      </c>
      <c r="D1295" t="s">
        <v>1054</v>
      </c>
      <c r="E1295" s="1">
        <v>43501.516168981485</v>
      </c>
      <c r="F1295">
        <v>3</v>
      </c>
      <c r="G1295" t="s">
        <v>33</v>
      </c>
      <c r="H1295">
        <v>340</v>
      </c>
      <c r="I1295" s="1">
        <v>43598.75</v>
      </c>
      <c r="J1295" s="2" t="str">
        <f t="shared" si="60"/>
        <v/>
      </c>
      <c r="K1295" s="2" t="str">
        <f>IFERROR(VLOOKUP(A1295,Aux!A:B,2,0),"Outros")</f>
        <v>Municípios</v>
      </c>
      <c r="L1295" s="2">
        <f t="shared" si="61"/>
        <v>2019</v>
      </c>
      <c r="M1295">
        <f t="shared" si="62"/>
        <v>6</v>
      </c>
    </row>
    <row r="1296" spans="1:13" x14ac:dyDescent="0.35">
      <c r="A1296" t="s">
        <v>478</v>
      </c>
      <c r="B1296">
        <v>507866673</v>
      </c>
      <c r="C1296">
        <v>156261</v>
      </c>
      <c r="D1296" t="s">
        <v>1686</v>
      </c>
      <c r="E1296" s="1">
        <v>43501.524861111109</v>
      </c>
      <c r="F1296">
        <v>5</v>
      </c>
      <c r="G1296" t="s">
        <v>522</v>
      </c>
      <c r="H1296">
        <v>340</v>
      </c>
      <c r="I1296" s="1">
        <v>43549.708333333336</v>
      </c>
      <c r="J1296" s="2">
        <f t="shared" si="60"/>
        <v>1</v>
      </c>
      <c r="K1296" s="2" t="str">
        <f>IFERROR(VLOOKUP(A1296,Aux!A:B,2,0),"Outros")</f>
        <v>Outros</v>
      </c>
      <c r="L1296" s="2">
        <f t="shared" si="61"/>
        <v>2019</v>
      </c>
      <c r="M1296">
        <f t="shared" si="62"/>
        <v>6</v>
      </c>
    </row>
    <row r="1297" spans="1:13" x14ac:dyDescent="0.35">
      <c r="A1297" t="s">
        <v>196</v>
      </c>
      <c r="B1297">
        <v>512096481</v>
      </c>
      <c r="C1297">
        <v>156262</v>
      </c>
      <c r="D1297" t="s">
        <v>1754</v>
      </c>
      <c r="E1297" s="1">
        <v>43501.520671296297</v>
      </c>
      <c r="F1297">
        <v>3</v>
      </c>
      <c r="G1297" t="s">
        <v>1755</v>
      </c>
      <c r="H1297">
        <v>340</v>
      </c>
      <c r="I1297" s="1">
        <v>43514.75</v>
      </c>
      <c r="J1297" s="2">
        <f t="shared" si="60"/>
        <v>1</v>
      </c>
      <c r="K1297" s="2" t="str">
        <f>IFERROR(VLOOKUP(A1297,Aux!A:B,2,0),"Outros")</f>
        <v>Municípios</v>
      </c>
      <c r="L1297" s="2">
        <f t="shared" si="61"/>
        <v>2019</v>
      </c>
      <c r="M1297">
        <f t="shared" si="62"/>
        <v>6</v>
      </c>
    </row>
    <row r="1298" spans="1:13" x14ac:dyDescent="0.35">
      <c r="A1298" t="s">
        <v>1057</v>
      </c>
      <c r="B1298">
        <v>504547313</v>
      </c>
      <c r="C1298">
        <v>156263</v>
      </c>
      <c r="E1298" s="1">
        <v>43501.530289351853</v>
      </c>
      <c r="F1298">
        <v>1</v>
      </c>
      <c r="G1298" t="s">
        <v>33</v>
      </c>
      <c r="H1298">
        <v>400</v>
      </c>
      <c r="J1298" s="2">
        <f t="shared" si="60"/>
        <v>1</v>
      </c>
      <c r="K1298" s="2" t="str">
        <f>IFERROR(VLOOKUP(A1298,Aux!A:B,2,0),"Outros")</f>
        <v>Outros</v>
      </c>
      <c r="L1298" s="2">
        <f t="shared" si="61"/>
        <v>2019</v>
      </c>
      <c r="M1298">
        <f t="shared" si="62"/>
        <v>6</v>
      </c>
    </row>
    <row r="1299" spans="1:13" x14ac:dyDescent="0.35">
      <c r="A1299" t="s">
        <v>150</v>
      </c>
      <c r="B1299">
        <v>505309939</v>
      </c>
      <c r="C1299">
        <v>156264</v>
      </c>
      <c r="D1299" t="s">
        <v>1753</v>
      </c>
      <c r="E1299" s="1">
        <v>43501.53224537037</v>
      </c>
      <c r="F1299">
        <v>1</v>
      </c>
      <c r="G1299" t="s">
        <v>152</v>
      </c>
      <c r="H1299">
        <v>360</v>
      </c>
      <c r="I1299" s="1">
        <v>43511.6875</v>
      </c>
      <c r="J1299" s="2">
        <f t="shared" si="60"/>
        <v>1</v>
      </c>
      <c r="K1299" s="2" t="str">
        <f>IFERROR(VLOOKUP(A1299,Aux!A:B,2,0),"Outros")</f>
        <v>Municípios</v>
      </c>
      <c r="L1299" s="2">
        <f t="shared" si="61"/>
        <v>2019</v>
      </c>
      <c r="M1299">
        <f t="shared" si="62"/>
        <v>6</v>
      </c>
    </row>
    <row r="1300" spans="1:13" x14ac:dyDescent="0.35">
      <c r="A1300" t="s">
        <v>118</v>
      </c>
      <c r="B1300">
        <v>680015019</v>
      </c>
      <c r="C1300">
        <v>156265</v>
      </c>
      <c r="D1300" t="s">
        <v>1058</v>
      </c>
      <c r="E1300" s="1">
        <v>43501.567546296297</v>
      </c>
      <c r="F1300">
        <v>1</v>
      </c>
      <c r="G1300" t="s">
        <v>561</v>
      </c>
      <c r="H1300">
        <v>360</v>
      </c>
      <c r="I1300" s="1">
        <v>43506.666666666664</v>
      </c>
      <c r="J1300" s="2">
        <f t="shared" si="60"/>
        <v>1</v>
      </c>
      <c r="K1300" s="2" t="str">
        <f>IFERROR(VLOOKUP(A1300,Aux!A:B,2,0),"Outros")</f>
        <v>Águas e resíduos</v>
      </c>
      <c r="L1300" s="2">
        <f t="shared" si="61"/>
        <v>2019</v>
      </c>
      <c r="M1300">
        <f t="shared" si="62"/>
        <v>6</v>
      </c>
    </row>
    <row r="1301" spans="1:13" x14ac:dyDescent="0.35">
      <c r="A1301" t="s">
        <v>389</v>
      </c>
      <c r="B1301">
        <v>506722422</v>
      </c>
      <c r="C1301">
        <v>156266</v>
      </c>
      <c r="D1301" t="s">
        <v>1537</v>
      </c>
      <c r="E1301" s="1">
        <v>43501.571261574078</v>
      </c>
      <c r="F1301">
        <v>1</v>
      </c>
      <c r="G1301" t="s">
        <v>837</v>
      </c>
      <c r="H1301">
        <v>340</v>
      </c>
      <c r="I1301" s="1">
        <v>43507.999305555553</v>
      </c>
      <c r="J1301" s="2">
        <f t="shared" si="60"/>
        <v>1</v>
      </c>
      <c r="K1301" s="2" t="str">
        <f>IFERROR(VLOOKUP(A1301,Aux!A:B,2,0),"Outros")</f>
        <v>Municípios</v>
      </c>
      <c r="L1301" s="2">
        <f t="shared" si="61"/>
        <v>2019</v>
      </c>
      <c r="M1301">
        <f t="shared" si="62"/>
        <v>6</v>
      </c>
    </row>
    <row r="1302" spans="1:13" x14ac:dyDescent="0.35">
      <c r="A1302" t="s">
        <v>275</v>
      </c>
      <c r="B1302">
        <v>505187531</v>
      </c>
      <c r="C1302">
        <v>156268</v>
      </c>
      <c r="D1302" t="s">
        <v>1756</v>
      </c>
      <c r="E1302" s="1">
        <v>43501.593842592592</v>
      </c>
      <c r="F1302">
        <v>13</v>
      </c>
      <c r="G1302" t="s">
        <v>318</v>
      </c>
      <c r="H1302">
        <v>360</v>
      </c>
      <c r="I1302" s="1">
        <v>43507.999305555553</v>
      </c>
      <c r="J1302" s="2">
        <f t="shared" si="60"/>
        <v>1</v>
      </c>
      <c r="K1302" s="2" t="str">
        <f>IFERROR(VLOOKUP(A1302,Aux!A:B,2,0),"Outros")</f>
        <v>Municípios</v>
      </c>
      <c r="L1302" s="2">
        <f t="shared" si="61"/>
        <v>2019</v>
      </c>
      <c r="M1302">
        <f t="shared" si="62"/>
        <v>6</v>
      </c>
    </row>
    <row r="1303" spans="1:13" x14ac:dyDescent="0.35">
      <c r="A1303" t="s">
        <v>157</v>
      </c>
      <c r="B1303">
        <v>500122237</v>
      </c>
      <c r="C1303">
        <v>156273</v>
      </c>
      <c r="D1303" t="s">
        <v>1059</v>
      </c>
      <c r="E1303" s="1">
        <v>43501.606620370374</v>
      </c>
      <c r="F1303">
        <v>3</v>
      </c>
      <c r="G1303" t="s">
        <v>33</v>
      </c>
      <c r="H1303">
        <v>220</v>
      </c>
      <c r="I1303" s="1">
        <v>43528.708333333336</v>
      </c>
      <c r="J1303" s="2">
        <f t="shared" si="60"/>
        <v>1</v>
      </c>
      <c r="K1303" s="2" t="str">
        <f>IFERROR(VLOOKUP(A1303,Aux!A:B,2,0),"Outros")</f>
        <v>Outros</v>
      </c>
      <c r="L1303" s="2">
        <f t="shared" si="61"/>
        <v>2019</v>
      </c>
      <c r="M1303">
        <f t="shared" si="62"/>
        <v>6</v>
      </c>
    </row>
    <row r="1304" spans="1:13" x14ac:dyDescent="0.35">
      <c r="A1304" t="s">
        <v>108</v>
      </c>
      <c r="B1304">
        <v>501222634</v>
      </c>
      <c r="C1304">
        <v>156274</v>
      </c>
      <c r="E1304" s="1">
        <v>43501.609131944446</v>
      </c>
      <c r="F1304">
        <v>13</v>
      </c>
      <c r="G1304" t="s">
        <v>33</v>
      </c>
      <c r="H1304">
        <v>400</v>
      </c>
      <c r="J1304" s="2">
        <f t="shared" si="60"/>
        <v>1</v>
      </c>
      <c r="K1304" s="2" t="str">
        <f>IFERROR(VLOOKUP(A1304,Aux!A:B,2,0),"Outros")</f>
        <v>Municípios</v>
      </c>
      <c r="L1304" s="2">
        <f t="shared" si="61"/>
        <v>2019</v>
      </c>
      <c r="M1304">
        <f t="shared" si="62"/>
        <v>6</v>
      </c>
    </row>
    <row r="1305" spans="1:13" x14ac:dyDescent="0.35">
      <c r="A1305" t="s">
        <v>27</v>
      </c>
      <c r="B1305">
        <v>505584760</v>
      </c>
      <c r="C1305">
        <v>156275</v>
      </c>
      <c r="D1305" t="s">
        <v>1060</v>
      </c>
      <c r="E1305" s="1">
        <v>43501.610034722224</v>
      </c>
      <c r="F1305">
        <v>3</v>
      </c>
      <c r="G1305" t="s">
        <v>886</v>
      </c>
      <c r="H1305">
        <v>5</v>
      </c>
      <c r="I1305" s="1">
        <v>43519.999305555553</v>
      </c>
      <c r="J1305" s="2">
        <f t="shared" si="60"/>
        <v>1</v>
      </c>
      <c r="K1305" s="2" t="str">
        <f>IFERROR(VLOOKUP(A1305,Aux!A:B,2,0),"Outros")</f>
        <v>Municípios</v>
      </c>
      <c r="L1305" s="2">
        <f t="shared" si="61"/>
        <v>2019</v>
      </c>
      <c r="M1305">
        <f t="shared" si="62"/>
        <v>6</v>
      </c>
    </row>
    <row r="1306" spans="1:13" x14ac:dyDescent="0.35">
      <c r="A1306" t="s">
        <v>45</v>
      </c>
      <c r="B1306">
        <v>680021892</v>
      </c>
      <c r="C1306">
        <v>156276</v>
      </c>
      <c r="E1306" s="1">
        <v>43501.611307870371</v>
      </c>
      <c r="F1306">
        <v>1</v>
      </c>
      <c r="G1306" t="s">
        <v>33</v>
      </c>
      <c r="H1306">
        <v>400</v>
      </c>
      <c r="J1306" s="2">
        <f t="shared" si="60"/>
        <v>1</v>
      </c>
      <c r="K1306" s="2" t="str">
        <f>IFERROR(VLOOKUP(A1306,Aux!A:B,2,0),"Outros")</f>
        <v>Águas e resíduos</v>
      </c>
      <c r="L1306" s="2">
        <f t="shared" si="61"/>
        <v>2019</v>
      </c>
      <c r="M1306">
        <f t="shared" si="62"/>
        <v>6</v>
      </c>
    </row>
    <row r="1307" spans="1:13" x14ac:dyDescent="0.35">
      <c r="A1307" t="s">
        <v>71</v>
      </c>
      <c r="B1307">
        <v>500051054</v>
      </c>
      <c r="C1307">
        <v>156279</v>
      </c>
      <c r="D1307" t="s">
        <v>1923</v>
      </c>
      <c r="E1307" s="1">
        <v>43501.614629629628</v>
      </c>
      <c r="F1307">
        <v>3</v>
      </c>
      <c r="G1307" t="s">
        <v>202</v>
      </c>
      <c r="H1307">
        <v>340</v>
      </c>
      <c r="I1307" s="1">
        <v>43537.791666666664</v>
      </c>
      <c r="J1307" s="2">
        <f t="shared" si="60"/>
        <v>1</v>
      </c>
      <c r="K1307" s="2" t="str">
        <f>IFERROR(VLOOKUP(A1307,Aux!A:B,2,0),"Outros")</f>
        <v>Municípios</v>
      </c>
      <c r="L1307" s="2">
        <f t="shared" si="61"/>
        <v>2019</v>
      </c>
      <c r="M1307">
        <f t="shared" si="62"/>
        <v>6</v>
      </c>
    </row>
    <row r="1308" spans="1:13" x14ac:dyDescent="0.35">
      <c r="A1308" t="s">
        <v>1042</v>
      </c>
      <c r="B1308">
        <v>506087000</v>
      </c>
      <c r="C1308">
        <v>156280</v>
      </c>
      <c r="D1308" t="s">
        <v>1538</v>
      </c>
      <c r="E1308" s="1">
        <v>43501.614837962959</v>
      </c>
      <c r="F1308">
        <v>3</v>
      </c>
      <c r="G1308" t="s">
        <v>1044</v>
      </c>
      <c r="H1308">
        <v>360</v>
      </c>
      <c r="I1308" s="1">
        <v>43517.708333333336</v>
      </c>
      <c r="J1308" s="2">
        <f t="shared" si="60"/>
        <v>1</v>
      </c>
      <c r="K1308" s="2" t="str">
        <f>IFERROR(VLOOKUP(A1308,Aux!A:B,2,0),"Outros")</f>
        <v>Municípios</v>
      </c>
      <c r="L1308" s="2">
        <f t="shared" si="61"/>
        <v>2019</v>
      </c>
      <c r="M1308">
        <f t="shared" si="62"/>
        <v>6</v>
      </c>
    </row>
    <row r="1309" spans="1:13" x14ac:dyDescent="0.35">
      <c r="A1309" t="s">
        <v>48</v>
      </c>
      <c r="B1309">
        <v>503035416</v>
      </c>
      <c r="C1309">
        <v>156282</v>
      </c>
      <c r="E1309" s="1">
        <v>43501.616493055553</v>
      </c>
      <c r="F1309">
        <v>1</v>
      </c>
      <c r="G1309" t="s">
        <v>33</v>
      </c>
      <c r="H1309">
        <v>1</v>
      </c>
      <c r="J1309" s="2">
        <f t="shared" si="60"/>
        <v>1</v>
      </c>
      <c r="K1309" s="2" t="str">
        <f>IFERROR(VLOOKUP(A1309,Aux!A:B,2,0),"Outros")</f>
        <v>Hospitais</v>
      </c>
      <c r="L1309" s="2">
        <f t="shared" si="61"/>
        <v>2019</v>
      </c>
      <c r="M1309">
        <f t="shared" si="62"/>
        <v>6</v>
      </c>
    </row>
    <row r="1310" spans="1:13" x14ac:dyDescent="0.35">
      <c r="A1310" t="s">
        <v>48</v>
      </c>
      <c r="B1310">
        <v>503035416</v>
      </c>
      <c r="C1310">
        <v>156283</v>
      </c>
      <c r="D1310" t="s">
        <v>1880</v>
      </c>
      <c r="E1310" s="1">
        <v>43501.616689814815</v>
      </c>
      <c r="F1310">
        <v>1</v>
      </c>
      <c r="G1310" t="s">
        <v>50</v>
      </c>
      <c r="H1310">
        <v>360</v>
      </c>
      <c r="I1310" s="1">
        <v>43504.708333333336</v>
      </c>
      <c r="J1310" s="2">
        <f t="shared" si="60"/>
        <v>1</v>
      </c>
      <c r="K1310" s="2" t="str">
        <f>IFERROR(VLOOKUP(A1310,Aux!A:B,2,0),"Outros")</f>
        <v>Hospitais</v>
      </c>
      <c r="L1310" s="2">
        <f t="shared" si="61"/>
        <v>2019</v>
      </c>
      <c r="M1310">
        <f t="shared" si="62"/>
        <v>6</v>
      </c>
    </row>
    <row r="1311" spans="1:13" x14ac:dyDescent="0.35">
      <c r="A1311" t="s">
        <v>157</v>
      </c>
      <c r="B1311">
        <v>500122237</v>
      </c>
      <c r="C1311">
        <v>156284</v>
      </c>
      <c r="D1311" t="s">
        <v>1757</v>
      </c>
      <c r="E1311" s="1">
        <v>43501.621412037035</v>
      </c>
      <c r="F1311">
        <v>3</v>
      </c>
      <c r="G1311" t="s">
        <v>33</v>
      </c>
      <c r="H1311">
        <v>340</v>
      </c>
      <c r="I1311" s="1">
        <v>43532.999305555553</v>
      </c>
      <c r="J1311" s="2">
        <f t="shared" si="60"/>
        <v>1</v>
      </c>
      <c r="K1311" s="2" t="str">
        <f>IFERROR(VLOOKUP(A1311,Aux!A:B,2,0),"Outros")</f>
        <v>Outros</v>
      </c>
      <c r="L1311" s="2">
        <f t="shared" si="61"/>
        <v>2019</v>
      </c>
      <c r="M1311">
        <f t="shared" si="62"/>
        <v>6</v>
      </c>
    </row>
    <row r="1312" spans="1:13" x14ac:dyDescent="0.35">
      <c r="A1312" t="s">
        <v>244</v>
      </c>
      <c r="B1312">
        <v>600084914</v>
      </c>
      <c r="C1312">
        <v>156289</v>
      </c>
      <c r="D1312" t="s">
        <v>930</v>
      </c>
      <c r="E1312" s="1">
        <v>43501.630590277775</v>
      </c>
      <c r="F1312">
        <v>3</v>
      </c>
      <c r="G1312" t="s">
        <v>33</v>
      </c>
      <c r="H1312">
        <v>1</v>
      </c>
      <c r="I1312" s="1">
        <v>43487.708333333336</v>
      </c>
      <c r="J1312" s="2">
        <f t="shared" si="60"/>
        <v>1</v>
      </c>
      <c r="K1312" s="2" t="str">
        <f>IFERROR(VLOOKUP(A1312,Aux!A:B,2,0),"Outros")</f>
        <v>Outros</v>
      </c>
      <c r="L1312" s="2">
        <f t="shared" si="61"/>
        <v>2019</v>
      </c>
      <c r="M1312">
        <f t="shared" si="62"/>
        <v>6</v>
      </c>
    </row>
    <row r="1313" spans="1:13" x14ac:dyDescent="0.35">
      <c r="A1313" t="s">
        <v>177</v>
      </c>
      <c r="B1313">
        <v>506609553</v>
      </c>
      <c r="C1313">
        <v>156292</v>
      </c>
      <c r="D1313" t="s">
        <v>1758</v>
      </c>
      <c r="E1313" s="1">
        <v>43501.634456018517</v>
      </c>
      <c r="F1313">
        <v>13</v>
      </c>
      <c r="G1313" t="s">
        <v>179</v>
      </c>
      <c r="H1313">
        <v>360</v>
      </c>
      <c r="I1313" s="1">
        <v>43510.999305555553</v>
      </c>
      <c r="J1313" s="2">
        <f t="shared" si="60"/>
        <v>1</v>
      </c>
      <c r="K1313" s="2" t="str">
        <f>IFERROR(VLOOKUP(A1313,Aux!A:B,2,0),"Outros")</f>
        <v>Municípios</v>
      </c>
      <c r="L1313" s="2">
        <f t="shared" si="61"/>
        <v>2019</v>
      </c>
      <c r="M1313">
        <f t="shared" si="62"/>
        <v>6</v>
      </c>
    </row>
    <row r="1314" spans="1:13" x14ac:dyDescent="0.35">
      <c r="A1314" t="s">
        <v>133</v>
      </c>
      <c r="B1314">
        <v>503539473</v>
      </c>
      <c r="C1314">
        <v>156293</v>
      </c>
      <c r="D1314" t="s">
        <v>1259</v>
      </c>
      <c r="E1314" s="1">
        <v>43501.636701388888</v>
      </c>
      <c r="F1314">
        <v>13</v>
      </c>
      <c r="G1314" t="s">
        <v>194</v>
      </c>
      <c r="H1314">
        <v>360</v>
      </c>
      <c r="I1314" s="1">
        <v>43503.541666666664</v>
      </c>
      <c r="J1314" s="2">
        <f t="shared" si="60"/>
        <v>1</v>
      </c>
      <c r="K1314" s="2" t="str">
        <f>IFERROR(VLOOKUP(A1314,Aux!A:B,2,0),"Outros")</f>
        <v>Municípios</v>
      </c>
      <c r="L1314" s="2">
        <f t="shared" si="61"/>
        <v>2019</v>
      </c>
      <c r="M1314">
        <f t="shared" si="62"/>
        <v>6</v>
      </c>
    </row>
    <row r="1315" spans="1:13" x14ac:dyDescent="0.35">
      <c r="A1315" t="s">
        <v>157</v>
      </c>
      <c r="B1315">
        <v>500122237</v>
      </c>
      <c r="C1315">
        <v>156296</v>
      </c>
      <c r="D1315" t="s">
        <v>1759</v>
      </c>
      <c r="E1315" s="1">
        <v>43501.640439814815</v>
      </c>
      <c r="F1315">
        <v>3</v>
      </c>
      <c r="G1315" t="s">
        <v>33</v>
      </c>
      <c r="H1315">
        <v>340</v>
      </c>
      <c r="I1315" s="1">
        <v>43532.999305555553</v>
      </c>
      <c r="J1315" s="2">
        <f t="shared" si="60"/>
        <v>1</v>
      </c>
      <c r="K1315" s="2" t="str">
        <f>IFERROR(VLOOKUP(A1315,Aux!A:B,2,0),"Outros")</f>
        <v>Outros</v>
      </c>
      <c r="L1315" s="2">
        <f t="shared" si="61"/>
        <v>2019</v>
      </c>
      <c r="M1315">
        <f t="shared" si="62"/>
        <v>6</v>
      </c>
    </row>
    <row r="1316" spans="1:13" x14ac:dyDescent="0.35">
      <c r="A1316" t="s">
        <v>217</v>
      </c>
      <c r="B1316">
        <v>502530863</v>
      </c>
      <c r="C1316">
        <v>156298</v>
      </c>
      <c r="D1316" t="s">
        <v>1539</v>
      </c>
      <c r="E1316" s="1">
        <v>43501.646226851852</v>
      </c>
      <c r="F1316">
        <v>1</v>
      </c>
      <c r="G1316" t="s">
        <v>33</v>
      </c>
      <c r="H1316">
        <v>360</v>
      </c>
      <c r="I1316" s="1">
        <v>43516.791666666664</v>
      </c>
      <c r="J1316" s="2">
        <f t="shared" si="60"/>
        <v>1</v>
      </c>
      <c r="K1316" s="2" t="str">
        <f>IFERROR(VLOOKUP(A1316,Aux!A:B,2,0),"Outros")</f>
        <v>Outros</v>
      </c>
      <c r="L1316" s="2">
        <f t="shared" si="61"/>
        <v>2019</v>
      </c>
      <c r="M1316">
        <f t="shared" si="62"/>
        <v>6</v>
      </c>
    </row>
    <row r="1317" spans="1:13" x14ac:dyDescent="0.35">
      <c r="A1317" t="s">
        <v>105</v>
      </c>
      <c r="B1317">
        <v>503311332</v>
      </c>
      <c r="C1317">
        <v>156301</v>
      </c>
      <c r="D1317" t="s">
        <v>1396</v>
      </c>
      <c r="E1317" s="1">
        <v>43501.654270833336</v>
      </c>
      <c r="F1317">
        <v>1</v>
      </c>
      <c r="G1317" t="s">
        <v>259</v>
      </c>
      <c r="H1317">
        <v>360</v>
      </c>
      <c r="I1317" s="1">
        <v>43504.708333333336</v>
      </c>
      <c r="J1317" s="2">
        <f t="shared" si="60"/>
        <v>1</v>
      </c>
      <c r="K1317" s="2" t="str">
        <f>IFERROR(VLOOKUP(A1317,Aux!A:B,2,0),"Outros")</f>
        <v>Municípios</v>
      </c>
      <c r="L1317" s="2">
        <f t="shared" si="61"/>
        <v>2019</v>
      </c>
      <c r="M1317">
        <f t="shared" si="62"/>
        <v>6</v>
      </c>
    </row>
    <row r="1318" spans="1:13" x14ac:dyDescent="0.35">
      <c r="A1318" t="s">
        <v>108</v>
      </c>
      <c r="B1318">
        <v>501222634</v>
      </c>
      <c r="C1318">
        <v>156303</v>
      </c>
      <c r="D1318" t="s">
        <v>1540</v>
      </c>
      <c r="E1318" s="1">
        <v>43501.661053240743</v>
      </c>
      <c r="F1318">
        <v>3</v>
      </c>
      <c r="G1318" t="s">
        <v>110</v>
      </c>
      <c r="H1318">
        <v>360</v>
      </c>
      <c r="I1318" s="1">
        <v>43511.999305555553</v>
      </c>
      <c r="J1318" s="2">
        <f t="shared" si="60"/>
        <v>1</v>
      </c>
      <c r="K1318" s="2" t="str">
        <f>IFERROR(VLOOKUP(A1318,Aux!A:B,2,0),"Outros")</f>
        <v>Municípios</v>
      </c>
      <c r="L1318" s="2">
        <f t="shared" si="61"/>
        <v>2019</v>
      </c>
      <c r="M1318">
        <f t="shared" si="62"/>
        <v>6</v>
      </c>
    </row>
    <row r="1319" spans="1:13" x14ac:dyDescent="0.35">
      <c r="A1319" t="s">
        <v>275</v>
      </c>
      <c r="B1319">
        <v>505187531</v>
      </c>
      <c r="C1319">
        <v>156306</v>
      </c>
      <c r="D1319" t="s">
        <v>1760</v>
      </c>
      <c r="E1319" s="1">
        <v>43501.664201388892</v>
      </c>
      <c r="F1319">
        <v>13</v>
      </c>
      <c r="G1319" t="s">
        <v>277</v>
      </c>
      <c r="H1319">
        <v>360</v>
      </c>
      <c r="I1319" s="1">
        <v>43507.999305555553</v>
      </c>
      <c r="J1319" s="2">
        <f t="shared" si="60"/>
        <v>1</v>
      </c>
      <c r="K1319" s="2" t="str">
        <f>IFERROR(VLOOKUP(A1319,Aux!A:B,2,0),"Outros")</f>
        <v>Municípios</v>
      </c>
      <c r="L1319" s="2">
        <f t="shared" si="61"/>
        <v>2019</v>
      </c>
      <c r="M1319">
        <f t="shared" si="62"/>
        <v>6</v>
      </c>
    </row>
    <row r="1320" spans="1:13" x14ac:dyDescent="0.35">
      <c r="A1320" t="s">
        <v>130</v>
      </c>
      <c r="B1320">
        <v>512103070</v>
      </c>
      <c r="C1320">
        <v>156310</v>
      </c>
      <c r="D1320" t="s">
        <v>1761</v>
      </c>
      <c r="E1320" s="1">
        <v>43501.668958333335</v>
      </c>
      <c r="F1320">
        <v>1</v>
      </c>
      <c r="G1320" t="s">
        <v>132</v>
      </c>
      <c r="H1320">
        <v>360</v>
      </c>
      <c r="I1320" s="1">
        <v>43506.999305555553</v>
      </c>
      <c r="J1320" s="2">
        <f t="shared" si="60"/>
        <v>1</v>
      </c>
      <c r="K1320" s="2" t="str">
        <f>IFERROR(VLOOKUP(A1320,Aux!A:B,2,0),"Outros")</f>
        <v>Hospitais</v>
      </c>
      <c r="L1320" s="2">
        <f t="shared" si="61"/>
        <v>2019</v>
      </c>
      <c r="M1320">
        <f t="shared" si="62"/>
        <v>6</v>
      </c>
    </row>
    <row r="1321" spans="1:13" x14ac:dyDescent="0.35">
      <c r="A1321" t="s">
        <v>133</v>
      </c>
      <c r="B1321">
        <v>503539473</v>
      </c>
      <c r="C1321">
        <v>156312</v>
      </c>
      <c r="D1321" t="s">
        <v>1260</v>
      </c>
      <c r="E1321" s="1">
        <v>43501.685023148151</v>
      </c>
      <c r="F1321">
        <v>3</v>
      </c>
      <c r="G1321" t="s">
        <v>135</v>
      </c>
      <c r="H1321">
        <v>360</v>
      </c>
      <c r="I1321" s="1">
        <v>43508.999305555553</v>
      </c>
      <c r="J1321" s="2">
        <f t="shared" si="60"/>
        <v>1</v>
      </c>
      <c r="K1321" s="2" t="str">
        <f>IFERROR(VLOOKUP(A1321,Aux!A:B,2,0),"Outros")</f>
        <v>Municípios</v>
      </c>
      <c r="L1321" s="2">
        <f t="shared" si="61"/>
        <v>2019</v>
      </c>
      <c r="M1321">
        <f t="shared" si="62"/>
        <v>6</v>
      </c>
    </row>
    <row r="1322" spans="1:13" x14ac:dyDescent="0.35">
      <c r="A1322" t="s">
        <v>71</v>
      </c>
      <c r="B1322">
        <v>500051054</v>
      </c>
      <c r="C1322">
        <v>156313</v>
      </c>
      <c r="E1322" s="1">
        <v>43501.717777777776</v>
      </c>
      <c r="F1322">
        <v>3</v>
      </c>
      <c r="G1322" t="s">
        <v>33</v>
      </c>
      <c r="H1322">
        <v>400</v>
      </c>
      <c r="I1322" s="1">
        <v>25569.791666666668</v>
      </c>
      <c r="J1322" s="2">
        <f t="shared" si="60"/>
        <v>1</v>
      </c>
      <c r="K1322" s="2" t="str">
        <f>IFERROR(VLOOKUP(A1322,Aux!A:B,2,0),"Outros")</f>
        <v>Municípios</v>
      </c>
      <c r="L1322" s="2">
        <f t="shared" si="61"/>
        <v>2019</v>
      </c>
      <c r="M1322">
        <f t="shared" si="62"/>
        <v>6</v>
      </c>
    </row>
    <row r="1323" spans="1:13" x14ac:dyDescent="0.35">
      <c r="A1323" t="s">
        <v>454</v>
      </c>
      <c r="B1323">
        <v>503450189</v>
      </c>
      <c r="C1323">
        <v>156315</v>
      </c>
      <c r="D1323" t="s">
        <v>1541</v>
      </c>
      <c r="E1323" s="1">
        <v>43501.738877314812</v>
      </c>
      <c r="F1323">
        <v>1</v>
      </c>
      <c r="G1323" t="s">
        <v>1542</v>
      </c>
      <c r="H1323">
        <v>360</v>
      </c>
      <c r="I1323" s="1">
        <v>43518.75</v>
      </c>
      <c r="J1323" s="2">
        <f t="shared" si="60"/>
        <v>1</v>
      </c>
      <c r="K1323" s="2" t="str">
        <f>IFERROR(VLOOKUP(A1323,Aux!A:B,2,0),"Outros")</f>
        <v>Estradas</v>
      </c>
      <c r="L1323" s="2">
        <f t="shared" si="61"/>
        <v>2019</v>
      </c>
      <c r="M1323">
        <f t="shared" si="62"/>
        <v>6</v>
      </c>
    </row>
    <row r="1324" spans="1:13" x14ac:dyDescent="0.35">
      <c r="A1324" t="s">
        <v>122</v>
      </c>
      <c r="B1324">
        <v>506173968</v>
      </c>
      <c r="C1324">
        <v>156327</v>
      </c>
      <c r="E1324" s="1">
        <v>43502.382141203707</v>
      </c>
      <c r="F1324">
        <v>1</v>
      </c>
      <c r="G1324" t="s">
        <v>33</v>
      </c>
      <c r="H1324">
        <v>400</v>
      </c>
      <c r="J1324" s="2">
        <f t="shared" si="60"/>
        <v>1</v>
      </c>
      <c r="K1324" s="2" t="str">
        <f>IFERROR(VLOOKUP(A1324,Aux!A:B,2,0),"Outros")</f>
        <v>Municípios</v>
      </c>
      <c r="L1324" s="2">
        <f t="shared" si="61"/>
        <v>2019</v>
      </c>
      <c r="M1324">
        <f t="shared" si="62"/>
        <v>6</v>
      </c>
    </row>
    <row r="1325" spans="1:13" x14ac:dyDescent="0.35">
      <c r="A1325" t="s">
        <v>150</v>
      </c>
      <c r="B1325">
        <v>505309939</v>
      </c>
      <c r="C1325">
        <v>156330</v>
      </c>
      <c r="D1325" t="s">
        <v>1762</v>
      </c>
      <c r="E1325" s="1">
        <v>43502.398206018515</v>
      </c>
      <c r="F1325">
        <v>1</v>
      </c>
      <c r="G1325" t="s">
        <v>1049</v>
      </c>
      <c r="H1325">
        <v>360</v>
      </c>
      <c r="I1325" s="1">
        <v>43504.6875</v>
      </c>
      <c r="J1325" s="2">
        <f t="shared" si="60"/>
        <v>1</v>
      </c>
      <c r="K1325" s="2" t="str">
        <f>IFERROR(VLOOKUP(A1325,Aux!A:B,2,0),"Outros")</f>
        <v>Municípios</v>
      </c>
      <c r="L1325" s="2">
        <f t="shared" si="61"/>
        <v>2019</v>
      </c>
      <c r="M1325">
        <f t="shared" si="62"/>
        <v>6</v>
      </c>
    </row>
    <row r="1326" spans="1:13" x14ac:dyDescent="0.35">
      <c r="A1326" t="s">
        <v>177</v>
      </c>
      <c r="B1326">
        <v>506609553</v>
      </c>
      <c r="C1326">
        <v>156332</v>
      </c>
      <c r="E1326" s="1">
        <v>43502.405972222223</v>
      </c>
      <c r="F1326">
        <v>13</v>
      </c>
      <c r="G1326" t="s">
        <v>33</v>
      </c>
      <c r="H1326">
        <v>400</v>
      </c>
      <c r="J1326" s="2">
        <f t="shared" si="60"/>
        <v>1</v>
      </c>
      <c r="K1326" s="2" t="str">
        <f>IFERROR(VLOOKUP(A1326,Aux!A:B,2,0),"Outros")</f>
        <v>Municípios</v>
      </c>
      <c r="L1326" s="2">
        <f t="shared" si="61"/>
        <v>2019</v>
      </c>
      <c r="M1326">
        <f t="shared" si="62"/>
        <v>6</v>
      </c>
    </row>
    <row r="1327" spans="1:13" x14ac:dyDescent="0.35">
      <c r="A1327" t="s">
        <v>599</v>
      </c>
      <c r="B1327">
        <v>680012907</v>
      </c>
      <c r="C1327">
        <v>156334</v>
      </c>
      <c r="D1327" t="s">
        <v>1763</v>
      </c>
      <c r="E1327" s="1">
        <v>43502.40729166667</v>
      </c>
      <c r="F1327">
        <v>13</v>
      </c>
      <c r="G1327" t="s">
        <v>94</v>
      </c>
      <c r="H1327">
        <v>360</v>
      </c>
      <c r="I1327" s="1">
        <v>43509.999305555553</v>
      </c>
      <c r="J1327" s="2">
        <f t="shared" si="60"/>
        <v>1</v>
      </c>
      <c r="K1327" s="2" t="str">
        <f>IFERROR(VLOOKUP(A1327,Aux!A:B,2,0),"Outros")</f>
        <v>Águas e resíduos</v>
      </c>
      <c r="L1327" s="2">
        <f t="shared" si="61"/>
        <v>2019</v>
      </c>
      <c r="M1327">
        <f t="shared" si="62"/>
        <v>6</v>
      </c>
    </row>
    <row r="1328" spans="1:13" x14ac:dyDescent="0.35">
      <c r="A1328" t="s">
        <v>1629</v>
      </c>
      <c r="B1328">
        <v>502150319</v>
      </c>
      <c r="C1328">
        <v>156335</v>
      </c>
      <c r="D1328" t="s">
        <v>1630</v>
      </c>
      <c r="E1328" s="1">
        <v>43502.427766203706</v>
      </c>
      <c r="F1328">
        <v>3</v>
      </c>
      <c r="G1328" t="s">
        <v>1631</v>
      </c>
      <c r="H1328">
        <v>340</v>
      </c>
      <c r="I1328" s="1">
        <v>43533.999305555553</v>
      </c>
      <c r="J1328" s="2">
        <f t="shared" si="60"/>
        <v>1</v>
      </c>
      <c r="K1328" s="2" t="str">
        <f>IFERROR(VLOOKUP(A1328,Aux!A:B,2,0),"Outros")</f>
        <v>Municípios</v>
      </c>
      <c r="L1328" s="2">
        <f t="shared" si="61"/>
        <v>2019</v>
      </c>
      <c r="M1328">
        <f t="shared" si="62"/>
        <v>6</v>
      </c>
    </row>
    <row r="1329" spans="1:13" x14ac:dyDescent="0.35">
      <c r="A1329" t="s">
        <v>71</v>
      </c>
      <c r="B1329">
        <v>500051054</v>
      </c>
      <c r="C1329">
        <v>156336</v>
      </c>
      <c r="D1329" t="s">
        <v>1970</v>
      </c>
      <c r="E1329" s="1">
        <v>43502.431331018517</v>
      </c>
      <c r="F1329">
        <v>3</v>
      </c>
      <c r="G1329" t="s">
        <v>1398</v>
      </c>
      <c r="H1329">
        <v>340</v>
      </c>
      <c r="I1329" s="1">
        <v>43545.791666666664</v>
      </c>
      <c r="J1329" s="2">
        <f t="shared" si="60"/>
        <v>1</v>
      </c>
      <c r="K1329" s="2" t="str">
        <f>IFERROR(VLOOKUP(A1329,Aux!A:B,2,0),"Outros")</f>
        <v>Municípios</v>
      </c>
      <c r="L1329" s="2">
        <f t="shared" si="61"/>
        <v>2019</v>
      </c>
      <c r="M1329">
        <f t="shared" si="62"/>
        <v>6</v>
      </c>
    </row>
    <row r="1330" spans="1:13" x14ac:dyDescent="0.35">
      <c r="A1330" t="s">
        <v>71</v>
      </c>
      <c r="B1330">
        <v>500051054</v>
      </c>
      <c r="C1330">
        <v>156337</v>
      </c>
      <c r="D1330" t="s">
        <v>1971</v>
      </c>
      <c r="E1330" s="1">
        <v>43502.432951388888</v>
      </c>
      <c r="F1330">
        <v>3</v>
      </c>
      <c r="G1330" t="s">
        <v>243</v>
      </c>
      <c r="H1330">
        <v>340</v>
      </c>
      <c r="I1330" s="1">
        <v>43538.791666666664</v>
      </c>
      <c r="J1330" s="2">
        <f t="shared" si="60"/>
        <v>1</v>
      </c>
      <c r="K1330" s="2" t="str">
        <f>IFERROR(VLOOKUP(A1330,Aux!A:B,2,0),"Outros")</f>
        <v>Municípios</v>
      </c>
      <c r="L1330" s="2">
        <f t="shared" si="61"/>
        <v>2019</v>
      </c>
      <c r="M1330">
        <f t="shared" si="62"/>
        <v>6</v>
      </c>
    </row>
    <row r="1331" spans="1:13" x14ac:dyDescent="0.35">
      <c r="A1331" t="s">
        <v>599</v>
      </c>
      <c r="B1331">
        <v>680012907</v>
      </c>
      <c r="C1331">
        <v>156339</v>
      </c>
      <c r="D1331" t="s">
        <v>1764</v>
      </c>
      <c r="E1331" s="1">
        <v>43502.438564814816</v>
      </c>
      <c r="F1331">
        <v>13</v>
      </c>
      <c r="G1331" t="s">
        <v>476</v>
      </c>
      <c r="H1331">
        <v>360</v>
      </c>
      <c r="I1331" s="1">
        <v>43507.999305555553</v>
      </c>
      <c r="J1331" s="2">
        <f t="shared" si="60"/>
        <v>1</v>
      </c>
      <c r="K1331" s="2" t="str">
        <f>IFERROR(VLOOKUP(A1331,Aux!A:B,2,0),"Outros")</f>
        <v>Águas e resíduos</v>
      </c>
      <c r="L1331" s="2">
        <f t="shared" si="61"/>
        <v>2019</v>
      </c>
      <c r="M1331">
        <f t="shared" si="62"/>
        <v>6</v>
      </c>
    </row>
    <row r="1332" spans="1:13" x14ac:dyDescent="0.35">
      <c r="A1332" t="s">
        <v>71</v>
      </c>
      <c r="B1332">
        <v>500051054</v>
      </c>
      <c r="C1332">
        <v>156340</v>
      </c>
      <c r="D1332" t="s">
        <v>1397</v>
      </c>
      <c r="E1332" s="1">
        <v>43502.439629629633</v>
      </c>
      <c r="F1332">
        <v>3</v>
      </c>
      <c r="G1332" t="s">
        <v>1398</v>
      </c>
      <c r="H1332">
        <v>340</v>
      </c>
      <c r="I1332" s="1">
        <v>43521.791666666664</v>
      </c>
      <c r="J1332" s="2">
        <f t="shared" si="60"/>
        <v>1</v>
      </c>
      <c r="K1332" s="2" t="str">
        <f>IFERROR(VLOOKUP(A1332,Aux!A:B,2,0),"Outros")</f>
        <v>Municípios</v>
      </c>
      <c r="L1332" s="2">
        <f t="shared" si="61"/>
        <v>2019</v>
      </c>
      <c r="M1332">
        <f t="shared" si="62"/>
        <v>6</v>
      </c>
    </row>
    <row r="1333" spans="1:13" x14ac:dyDescent="0.35">
      <c r="A1333" t="s">
        <v>696</v>
      </c>
      <c r="B1333">
        <v>680015574</v>
      </c>
      <c r="C1333">
        <v>156341</v>
      </c>
      <c r="D1333" t="s">
        <v>1351</v>
      </c>
      <c r="E1333" s="1">
        <v>43502.440138888887</v>
      </c>
      <c r="F1333">
        <v>3</v>
      </c>
      <c r="G1333" t="s">
        <v>1023</v>
      </c>
      <c r="H1333">
        <v>360</v>
      </c>
      <c r="I1333" s="1">
        <v>43546.999305555553</v>
      </c>
      <c r="J1333" s="2">
        <f t="shared" si="60"/>
        <v>1</v>
      </c>
      <c r="K1333" s="2" t="str">
        <f>IFERROR(VLOOKUP(A1333,Aux!A:B,2,0),"Outros")</f>
        <v>Transportes</v>
      </c>
      <c r="L1333" s="2">
        <f t="shared" si="61"/>
        <v>2019</v>
      </c>
      <c r="M1333">
        <f t="shared" si="62"/>
        <v>6</v>
      </c>
    </row>
    <row r="1334" spans="1:13" x14ac:dyDescent="0.35">
      <c r="A1334" t="s">
        <v>296</v>
      </c>
      <c r="B1334">
        <v>507396081</v>
      </c>
      <c r="C1334">
        <v>156342</v>
      </c>
      <c r="D1334" t="s">
        <v>1881</v>
      </c>
      <c r="E1334" s="1">
        <v>43502.46292824074</v>
      </c>
      <c r="F1334">
        <v>3</v>
      </c>
      <c r="G1334" t="s">
        <v>605</v>
      </c>
      <c r="H1334">
        <v>360</v>
      </c>
      <c r="I1334" s="1">
        <v>43513.999305555553</v>
      </c>
      <c r="J1334" s="2">
        <f t="shared" si="60"/>
        <v>1</v>
      </c>
      <c r="K1334" s="2" t="str">
        <f>IFERROR(VLOOKUP(A1334,Aux!A:B,2,0),"Outros")</f>
        <v>Municípios</v>
      </c>
      <c r="L1334" s="2">
        <f t="shared" si="61"/>
        <v>2019</v>
      </c>
      <c r="M1334">
        <f t="shared" si="62"/>
        <v>6</v>
      </c>
    </row>
    <row r="1335" spans="1:13" x14ac:dyDescent="0.35">
      <c r="A1335" t="s">
        <v>903</v>
      </c>
      <c r="B1335">
        <v>680001069</v>
      </c>
      <c r="C1335">
        <v>156343</v>
      </c>
      <c r="D1335" t="s">
        <v>1617</v>
      </c>
      <c r="E1335" s="1">
        <v>43502.464259259257</v>
      </c>
      <c r="F1335">
        <v>1</v>
      </c>
      <c r="G1335" t="s">
        <v>736</v>
      </c>
      <c r="H1335">
        <v>360</v>
      </c>
      <c r="I1335" s="1">
        <v>43508.999305555553</v>
      </c>
      <c r="J1335" s="2">
        <f t="shared" si="60"/>
        <v>1</v>
      </c>
      <c r="K1335" s="2" t="str">
        <f>IFERROR(VLOOKUP(A1335,Aux!A:B,2,0),"Outros")</f>
        <v>Municípios</v>
      </c>
      <c r="L1335" s="2">
        <f t="shared" si="61"/>
        <v>2019</v>
      </c>
      <c r="M1335">
        <f t="shared" si="62"/>
        <v>6</v>
      </c>
    </row>
    <row r="1336" spans="1:13" x14ac:dyDescent="0.35">
      <c r="A1336" t="s">
        <v>465</v>
      </c>
      <c r="B1336">
        <v>600084779</v>
      </c>
      <c r="C1336">
        <v>156344</v>
      </c>
      <c r="D1336" t="s">
        <v>1882</v>
      </c>
      <c r="E1336" s="1">
        <v>43502.466134259259</v>
      </c>
      <c r="F1336">
        <v>3</v>
      </c>
      <c r="G1336" t="s">
        <v>622</v>
      </c>
      <c r="H1336">
        <v>340</v>
      </c>
      <c r="I1336" s="1">
        <v>43511.708333333336</v>
      </c>
      <c r="J1336" s="2">
        <f t="shared" si="60"/>
        <v>1</v>
      </c>
      <c r="K1336" s="2" t="str">
        <f>IFERROR(VLOOKUP(A1336,Aux!A:B,2,0),"Outros")</f>
        <v>Outros</v>
      </c>
      <c r="L1336" s="2">
        <f t="shared" si="61"/>
        <v>2019</v>
      </c>
      <c r="M1336">
        <f t="shared" si="62"/>
        <v>6</v>
      </c>
    </row>
    <row r="1337" spans="1:13" x14ac:dyDescent="0.35">
      <c r="A1337" t="s">
        <v>336</v>
      </c>
      <c r="B1337">
        <v>505170876</v>
      </c>
      <c r="C1337">
        <v>156345</v>
      </c>
      <c r="E1337" s="1">
        <v>43502.475277777776</v>
      </c>
      <c r="F1337">
        <v>1</v>
      </c>
      <c r="G1337" t="s">
        <v>33</v>
      </c>
      <c r="H1337">
        <v>400</v>
      </c>
      <c r="J1337" s="2">
        <f t="shared" si="60"/>
        <v>1</v>
      </c>
      <c r="K1337" s="2" t="str">
        <f>IFERROR(VLOOKUP(A1337,Aux!A:B,2,0),"Outros")</f>
        <v>Municípios</v>
      </c>
      <c r="L1337" s="2">
        <f t="shared" si="61"/>
        <v>2019</v>
      </c>
      <c r="M1337">
        <f t="shared" si="62"/>
        <v>6</v>
      </c>
    </row>
    <row r="1338" spans="1:13" x14ac:dyDescent="0.35">
      <c r="A1338" t="s">
        <v>57</v>
      </c>
      <c r="B1338">
        <v>501294104</v>
      </c>
      <c r="C1338">
        <v>156346</v>
      </c>
      <c r="D1338" t="s">
        <v>1202</v>
      </c>
      <c r="E1338" s="1">
        <v>43502.476458333331</v>
      </c>
      <c r="F1338">
        <v>1</v>
      </c>
      <c r="G1338" t="s">
        <v>59</v>
      </c>
      <c r="H1338">
        <v>360</v>
      </c>
      <c r="I1338" s="1">
        <v>43508.999305555553</v>
      </c>
      <c r="J1338" s="2">
        <f t="shared" si="60"/>
        <v>1</v>
      </c>
      <c r="K1338" s="2" t="str">
        <f>IFERROR(VLOOKUP(A1338,Aux!A:B,2,0),"Outros")</f>
        <v>Municípios</v>
      </c>
      <c r="L1338" s="2">
        <f t="shared" si="61"/>
        <v>2019</v>
      </c>
      <c r="M1338">
        <f t="shared" si="62"/>
        <v>6</v>
      </c>
    </row>
    <row r="1339" spans="1:13" x14ac:dyDescent="0.35">
      <c r="A1339" t="s">
        <v>157</v>
      </c>
      <c r="B1339">
        <v>500122237</v>
      </c>
      <c r="C1339">
        <v>156347</v>
      </c>
      <c r="D1339" t="s">
        <v>1687</v>
      </c>
      <c r="E1339" s="1">
        <v>43502.479305555556</v>
      </c>
      <c r="F1339">
        <v>1</v>
      </c>
      <c r="G1339" t="s">
        <v>33</v>
      </c>
      <c r="H1339">
        <v>340</v>
      </c>
      <c r="I1339" s="1">
        <v>43502.999305555553</v>
      </c>
      <c r="J1339" s="2">
        <f t="shared" si="60"/>
        <v>1</v>
      </c>
      <c r="K1339" s="2" t="str">
        <f>IFERROR(VLOOKUP(A1339,Aux!A:B,2,0),"Outros")</f>
        <v>Outros</v>
      </c>
      <c r="L1339" s="2">
        <f t="shared" si="61"/>
        <v>2019</v>
      </c>
      <c r="M1339">
        <f t="shared" si="62"/>
        <v>6</v>
      </c>
    </row>
    <row r="1340" spans="1:13" x14ac:dyDescent="0.35">
      <c r="A1340" t="s">
        <v>105</v>
      </c>
      <c r="B1340">
        <v>503311332</v>
      </c>
      <c r="C1340">
        <v>156348</v>
      </c>
      <c r="D1340" t="s">
        <v>1061</v>
      </c>
      <c r="E1340" s="1">
        <v>43502.481990740744</v>
      </c>
      <c r="F1340">
        <v>3</v>
      </c>
      <c r="G1340" t="s">
        <v>1062</v>
      </c>
      <c r="H1340">
        <v>360</v>
      </c>
      <c r="I1340" s="1">
        <v>43517.708333333336</v>
      </c>
      <c r="J1340" s="2">
        <f t="shared" si="60"/>
        <v>1</v>
      </c>
      <c r="K1340" s="2" t="str">
        <f>IFERROR(VLOOKUP(A1340,Aux!A:B,2,0),"Outros")</f>
        <v>Municípios</v>
      </c>
      <c r="L1340" s="2">
        <f t="shared" si="61"/>
        <v>2019</v>
      </c>
      <c r="M1340">
        <f t="shared" si="62"/>
        <v>6</v>
      </c>
    </row>
    <row r="1341" spans="1:13" x14ac:dyDescent="0.35">
      <c r="A1341" t="s">
        <v>260</v>
      </c>
      <c r="B1341">
        <v>502790024</v>
      </c>
      <c r="C1341">
        <v>156349</v>
      </c>
      <c r="D1341" t="s">
        <v>1972</v>
      </c>
      <c r="E1341" s="1">
        <v>43502.483738425923</v>
      </c>
      <c r="F1341">
        <v>13</v>
      </c>
      <c r="G1341" t="s">
        <v>870</v>
      </c>
      <c r="H1341">
        <v>360</v>
      </c>
      <c r="I1341" s="1">
        <v>43534.999305555553</v>
      </c>
      <c r="J1341" s="2">
        <f t="shared" si="60"/>
        <v>1</v>
      </c>
      <c r="K1341" s="2" t="str">
        <f>IFERROR(VLOOKUP(A1341,Aux!A:B,2,0),"Outros")</f>
        <v>Transportes</v>
      </c>
      <c r="L1341" s="2">
        <f t="shared" si="61"/>
        <v>2019</v>
      </c>
      <c r="M1341">
        <f t="shared" si="62"/>
        <v>6</v>
      </c>
    </row>
    <row r="1342" spans="1:13" x14ac:dyDescent="0.35">
      <c r="A1342" t="s">
        <v>37</v>
      </c>
      <c r="B1342">
        <v>506187543</v>
      </c>
      <c r="C1342">
        <v>156350</v>
      </c>
      <c r="D1342" t="s">
        <v>1688</v>
      </c>
      <c r="E1342" s="1">
        <v>43502.491018518522</v>
      </c>
      <c r="F1342">
        <v>13</v>
      </c>
      <c r="G1342" t="s">
        <v>80</v>
      </c>
      <c r="H1342">
        <v>360</v>
      </c>
      <c r="I1342" s="1">
        <v>43517.999305555553</v>
      </c>
      <c r="J1342" s="2">
        <f t="shared" si="60"/>
        <v>1</v>
      </c>
      <c r="K1342" s="2" t="str">
        <f>IFERROR(VLOOKUP(A1342,Aux!A:B,2,0),"Outros")</f>
        <v>Municípios</v>
      </c>
      <c r="L1342" s="2">
        <f t="shared" si="61"/>
        <v>2019</v>
      </c>
      <c r="M1342">
        <f t="shared" si="62"/>
        <v>6</v>
      </c>
    </row>
    <row r="1343" spans="1:13" x14ac:dyDescent="0.35">
      <c r="A1343" t="s">
        <v>150</v>
      </c>
      <c r="B1343">
        <v>505309939</v>
      </c>
      <c r="C1343">
        <v>156351</v>
      </c>
      <c r="D1343" t="s">
        <v>1973</v>
      </c>
      <c r="E1343" s="1">
        <v>43502.49181712963</v>
      </c>
      <c r="F1343">
        <v>13</v>
      </c>
      <c r="G1343" t="s">
        <v>152</v>
      </c>
      <c r="H1343">
        <v>360</v>
      </c>
      <c r="I1343" s="1">
        <v>43510.6875</v>
      </c>
      <c r="J1343" s="2">
        <f t="shared" si="60"/>
        <v>1</v>
      </c>
      <c r="K1343" s="2" t="str">
        <f>IFERROR(VLOOKUP(A1343,Aux!A:B,2,0),"Outros")</f>
        <v>Municípios</v>
      </c>
      <c r="L1343" s="2">
        <f t="shared" si="61"/>
        <v>2019</v>
      </c>
      <c r="M1343">
        <f t="shared" si="62"/>
        <v>6</v>
      </c>
    </row>
    <row r="1344" spans="1:13" x14ac:dyDescent="0.35">
      <c r="A1344" t="s">
        <v>296</v>
      </c>
      <c r="B1344">
        <v>507396081</v>
      </c>
      <c r="C1344">
        <v>156353</v>
      </c>
      <c r="D1344" t="s">
        <v>1883</v>
      </c>
      <c r="E1344" s="1">
        <v>43502.494884259257</v>
      </c>
      <c r="F1344">
        <v>3</v>
      </c>
      <c r="G1344" t="s">
        <v>605</v>
      </c>
      <c r="H1344">
        <v>5</v>
      </c>
      <c r="I1344" s="1">
        <v>43513.999305555553</v>
      </c>
      <c r="J1344" s="2">
        <f t="shared" si="60"/>
        <v>1</v>
      </c>
      <c r="K1344" s="2" t="str">
        <f>IFERROR(VLOOKUP(A1344,Aux!A:B,2,0),"Outros")</f>
        <v>Municípios</v>
      </c>
      <c r="L1344" s="2">
        <f t="shared" si="61"/>
        <v>2019</v>
      </c>
      <c r="M1344">
        <f t="shared" si="62"/>
        <v>6</v>
      </c>
    </row>
    <row r="1345" spans="1:13" x14ac:dyDescent="0.35">
      <c r="A1345" t="s">
        <v>157</v>
      </c>
      <c r="B1345">
        <v>500122237</v>
      </c>
      <c r="C1345">
        <v>156354</v>
      </c>
      <c r="D1345" t="s">
        <v>1618</v>
      </c>
      <c r="E1345" s="1">
        <v>43502.497835648152</v>
      </c>
      <c r="F1345">
        <v>3</v>
      </c>
      <c r="G1345" t="s">
        <v>33</v>
      </c>
      <c r="H1345">
        <v>340</v>
      </c>
      <c r="I1345" s="1">
        <v>43509.999305555553</v>
      </c>
      <c r="J1345" s="2">
        <f t="shared" si="60"/>
        <v>1</v>
      </c>
      <c r="K1345" s="2" t="str">
        <f>IFERROR(VLOOKUP(A1345,Aux!A:B,2,0),"Outros")</f>
        <v>Outros</v>
      </c>
      <c r="L1345" s="2">
        <f t="shared" si="61"/>
        <v>2019</v>
      </c>
      <c r="M1345">
        <f t="shared" si="62"/>
        <v>6</v>
      </c>
    </row>
    <row r="1346" spans="1:13" x14ac:dyDescent="0.35">
      <c r="A1346" t="s">
        <v>644</v>
      </c>
      <c r="B1346">
        <v>501389660</v>
      </c>
      <c r="C1346">
        <v>156355</v>
      </c>
      <c r="D1346" t="s">
        <v>1689</v>
      </c>
      <c r="E1346" s="1">
        <v>43502.498333333337</v>
      </c>
      <c r="F1346">
        <v>13</v>
      </c>
      <c r="G1346" t="s">
        <v>14</v>
      </c>
      <c r="H1346">
        <v>210</v>
      </c>
      <c r="I1346" s="1">
        <v>43511.729166666664</v>
      </c>
      <c r="J1346" s="2">
        <f t="shared" ref="J1346:J1409" si="63">IF(C1346=C1345,"",1)</f>
        <v>1</v>
      </c>
      <c r="K1346" s="2" t="str">
        <f>IFERROR(VLOOKUP(A1346,Aux!A:B,2,0),"Outros")</f>
        <v>Outros</v>
      </c>
      <c r="L1346" s="2">
        <f t="shared" ref="L1346:L1409" si="64">YEAR(E1346)</f>
        <v>2019</v>
      </c>
      <c r="M1346">
        <f t="shared" ref="M1346:M1409" si="65">WEEKNUM(E1346)</f>
        <v>6</v>
      </c>
    </row>
    <row r="1347" spans="1:13" x14ac:dyDescent="0.35">
      <c r="A1347" t="s">
        <v>57</v>
      </c>
      <c r="B1347">
        <v>501294104</v>
      </c>
      <c r="C1347">
        <v>156356</v>
      </c>
      <c r="D1347" t="s">
        <v>1543</v>
      </c>
      <c r="E1347" s="1">
        <v>43502.499571759261</v>
      </c>
      <c r="F1347">
        <v>13</v>
      </c>
      <c r="G1347" t="s">
        <v>59</v>
      </c>
      <c r="H1347">
        <v>5</v>
      </c>
      <c r="I1347" s="1">
        <v>43512.999305555553</v>
      </c>
      <c r="J1347" s="2">
        <f t="shared" si="63"/>
        <v>1</v>
      </c>
      <c r="K1347" s="2" t="str">
        <f>IFERROR(VLOOKUP(A1347,Aux!A:B,2,0),"Outros")</f>
        <v>Municípios</v>
      </c>
      <c r="L1347" s="2">
        <f t="shared" si="64"/>
        <v>2019</v>
      </c>
      <c r="M1347">
        <f t="shared" si="65"/>
        <v>6</v>
      </c>
    </row>
    <row r="1348" spans="1:13" x14ac:dyDescent="0.35">
      <c r="A1348" t="s">
        <v>244</v>
      </c>
      <c r="B1348">
        <v>600084914</v>
      </c>
      <c r="C1348">
        <v>156357</v>
      </c>
      <c r="E1348" s="1">
        <v>43502.503703703704</v>
      </c>
      <c r="F1348">
        <v>3</v>
      </c>
      <c r="G1348" t="s">
        <v>33</v>
      </c>
      <c r="H1348">
        <v>1</v>
      </c>
      <c r="J1348" s="2">
        <f t="shared" si="63"/>
        <v>1</v>
      </c>
      <c r="K1348" s="2" t="str">
        <f>IFERROR(VLOOKUP(A1348,Aux!A:B,2,0),"Outros")</f>
        <v>Outros</v>
      </c>
      <c r="L1348" s="2">
        <f t="shared" si="64"/>
        <v>2019</v>
      </c>
      <c r="M1348">
        <f t="shared" si="65"/>
        <v>6</v>
      </c>
    </row>
    <row r="1349" spans="1:13" x14ac:dyDescent="0.35">
      <c r="A1349" t="s">
        <v>91</v>
      </c>
      <c r="B1349">
        <v>508035546</v>
      </c>
      <c r="C1349">
        <v>156358</v>
      </c>
      <c r="D1349" t="s">
        <v>1619</v>
      </c>
      <c r="E1349" s="1">
        <v>43502.506932870368</v>
      </c>
      <c r="F1349">
        <v>3</v>
      </c>
      <c r="G1349" t="s">
        <v>33</v>
      </c>
      <c r="H1349">
        <v>340</v>
      </c>
      <c r="I1349" s="1">
        <v>43532.999305555553</v>
      </c>
      <c r="J1349" s="2">
        <f t="shared" si="63"/>
        <v>1</v>
      </c>
      <c r="K1349" s="2" t="str">
        <f>IFERROR(VLOOKUP(A1349,Aux!A:B,2,0),"Outros")</f>
        <v>Municípios</v>
      </c>
      <c r="L1349" s="2">
        <f t="shared" si="64"/>
        <v>2019</v>
      </c>
      <c r="M1349">
        <f t="shared" si="65"/>
        <v>6</v>
      </c>
    </row>
    <row r="1350" spans="1:13" x14ac:dyDescent="0.35">
      <c r="A1350" t="s">
        <v>296</v>
      </c>
      <c r="B1350">
        <v>507396081</v>
      </c>
      <c r="C1350">
        <v>156359</v>
      </c>
      <c r="D1350" t="s">
        <v>1884</v>
      </c>
      <c r="E1350" s="1">
        <v>43502.509363425925</v>
      </c>
      <c r="F1350">
        <v>13</v>
      </c>
      <c r="G1350" t="s">
        <v>605</v>
      </c>
      <c r="H1350">
        <v>360</v>
      </c>
      <c r="I1350" s="1">
        <v>43510.999305555553</v>
      </c>
      <c r="J1350" s="2">
        <f t="shared" si="63"/>
        <v>1</v>
      </c>
      <c r="K1350" s="2" t="str">
        <f>IFERROR(VLOOKUP(A1350,Aux!A:B,2,0),"Outros")</f>
        <v>Municípios</v>
      </c>
      <c r="L1350" s="2">
        <f t="shared" si="64"/>
        <v>2019</v>
      </c>
      <c r="M1350">
        <f t="shared" si="65"/>
        <v>6</v>
      </c>
    </row>
    <row r="1351" spans="1:13" x14ac:dyDescent="0.35">
      <c r="A1351" t="s">
        <v>105</v>
      </c>
      <c r="B1351">
        <v>503311332</v>
      </c>
      <c r="C1351">
        <v>156360</v>
      </c>
      <c r="D1351" t="s">
        <v>1399</v>
      </c>
      <c r="E1351" s="1">
        <v>43502.511550925927</v>
      </c>
      <c r="F1351">
        <v>3</v>
      </c>
      <c r="G1351" t="s">
        <v>1400</v>
      </c>
      <c r="H1351">
        <v>360</v>
      </c>
      <c r="I1351" s="1">
        <v>43517.708333333336</v>
      </c>
      <c r="J1351" s="2">
        <f t="shared" si="63"/>
        <v>1</v>
      </c>
      <c r="K1351" s="2" t="str">
        <f>IFERROR(VLOOKUP(A1351,Aux!A:B,2,0),"Outros")</f>
        <v>Municípios</v>
      </c>
      <c r="L1351" s="2">
        <f t="shared" si="64"/>
        <v>2019</v>
      </c>
      <c r="M1351">
        <f t="shared" si="65"/>
        <v>6</v>
      </c>
    </row>
    <row r="1352" spans="1:13" x14ac:dyDescent="0.35">
      <c r="A1352" t="s">
        <v>246</v>
      </c>
      <c r="B1352">
        <v>512013241</v>
      </c>
      <c r="C1352">
        <v>156361</v>
      </c>
      <c r="D1352" t="s">
        <v>1401</v>
      </c>
      <c r="E1352" s="1">
        <v>43502.517395833333</v>
      </c>
      <c r="F1352">
        <v>3</v>
      </c>
      <c r="G1352" t="s">
        <v>1402</v>
      </c>
      <c r="H1352">
        <v>360</v>
      </c>
      <c r="I1352" s="1">
        <v>43535.708333333336</v>
      </c>
      <c r="J1352" s="2">
        <f t="shared" si="63"/>
        <v>1</v>
      </c>
      <c r="K1352" s="2" t="str">
        <f>IFERROR(VLOOKUP(A1352,Aux!A:B,2,0),"Outros")</f>
        <v>Municípios</v>
      </c>
      <c r="L1352" s="2">
        <f t="shared" si="64"/>
        <v>2019</v>
      </c>
      <c r="M1352">
        <f t="shared" si="65"/>
        <v>6</v>
      </c>
    </row>
    <row r="1353" spans="1:13" x14ac:dyDescent="0.35">
      <c r="A1353" t="s">
        <v>85</v>
      </c>
      <c r="B1353">
        <v>506642798</v>
      </c>
      <c r="C1353">
        <v>156362</v>
      </c>
      <c r="E1353" s="1">
        <v>43502.517569444448</v>
      </c>
      <c r="F1353">
        <v>13</v>
      </c>
      <c r="G1353" t="s">
        <v>33</v>
      </c>
      <c r="H1353">
        <v>400</v>
      </c>
      <c r="I1353" s="1">
        <v>43301.708333333336</v>
      </c>
      <c r="J1353" s="2">
        <f t="shared" si="63"/>
        <v>1</v>
      </c>
      <c r="K1353" s="2" t="str">
        <f>IFERROR(VLOOKUP(A1353,Aux!A:B,2,0),"Outros")</f>
        <v>Municípios</v>
      </c>
      <c r="L1353" s="2">
        <f t="shared" si="64"/>
        <v>2019</v>
      </c>
      <c r="M1353">
        <f t="shared" si="65"/>
        <v>6</v>
      </c>
    </row>
    <row r="1354" spans="1:13" x14ac:dyDescent="0.35">
      <c r="A1354" t="s">
        <v>85</v>
      </c>
      <c r="B1354">
        <v>506642798</v>
      </c>
      <c r="C1354">
        <v>156363</v>
      </c>
      <c r="E1354" s="1">
        <v>43502.519143518519</v>
      </c>
      <c r="F1354">
        <v>13</v>
      </c>
      <c r="G1354" t="s">
        <v>33</v>
      </c>
      <c r="H1354">
        <v>400</v>
      </c>
      <c r="I1354" s="1">
        <v>43301.708333333336</v>
      </c>
      <c r="J1354" s="2">
        <f t="shared" si="63"/>
        <v>1</v>
      </c>
      <c r="K1354" s="2" t="str">
        <f>IFERROR(VLOOKUP(A1354,Aux!A:B,2,0),"Outros")</f>
        <v>Municípios</v>
      </c>
      <c r="L1354" s="2">
        <f t="shared" si="64"/>
        <v>2019</v>
      </c>
      <c r="M1354">
        <f t="shared" si="65"/>
        <v>6</v>
      </c>
    </row>
    <row r="1355" spans="1:13" x14ac:dyDescent="0.35">
      <c r="A1355" t="s">
        <v>150</v>
      </c>
      <c r="B1355">
        <v>505309939</v>
      </c>
      <c r="C1355">
        <v>156364</v>
      </c>
      <c r="D1355" t="s">
        <v>1544</v>
      </c>
      <c r="E1355" s="1">
        <v>43502.523113425923</v>
      </c>
      <c r="F1355">
        <v>1</v>
      </c>
      <c r="G1355" t="s">
        <v>152</v>
      </c>
      <c r="H1355">
        <v>360</v>
      </c>
      <c r="I1355" s="1">
        <v>43507.6875</v>
      </c>
      <c r="J1355" s="2">
        <f t="shared" si="63"/>
        <v>1</v>
      </c>
      <c r="K1355" s="2" t="str">
        <f>IFERROR(VLOOKUP(A1355,Aux!A:B,2,0),"Outros")</f>
        <v>Municípios</v>
      </c>
      <c r="L1355" s="2">
        <f t="shared" si="64"/>
        <v>2019</v>
      </c>
      <c r="M1355">
        <f t="shared" si="65"/>
        <v>6</v>
      </c>
    </row>
    <row r="1356" spans="1:13" x14ac:dyDescent="0.35">
      <c r="A1356" t="s">
        <v>28</v>
      </c>
      <c r="B1356">
        <v>505932512</v>
      </c>
      <c r="C1356">
        <v>156365</v>
      </c>
      <c r="E1356" s="1">
        <v>43502.532210648147</v>
      </c>
      <c r="F1356">
        <v>1</v>
      </c>
      <c r="G1356" t="s">
        <v>33</v>
      </c>
      <c r="H1356">
        <v>400</v>
      </c>
      <c r="J1356" s="2">
        <f t="shared" si="63"/>
        <v>1</v>
      </c>
      <c r="K1356" s="2" t="str">
        <f>IFERROR(VLOOKUP(A1356,Aux!A:B,2,0),"Outros")</f>
        <v>Municípios</v>
      </c>
      <c r="L1356" s="2">
        <f t="shared" si="64"/>
        <v>2019</v>
      </c>
      <c r="M1356">
        <f t="shared" si="65"/>
        <v>6</v>
      </c>
    </row>
    <row r="1357" spans="1:13" x14ac:dyDescent="0.35">
      <c r="A1357" t="s">
        <v>1460</v>
      </c>
      <c r="B1357">
        <v>502826126</v>
      </c>
      <c r="C1357">
        <v>156366</v>
      </c>
      <c r="D1357" t="s">
        <v>1974</v>
      </c>
      <c r="E1357" s="1">
        <v>43502.54650462963</v>
      </c>
      <c r="F1357">
        <v>13</v>
      </c>
      <c r="G1357" t="s">
        <v>900</v>
      </c>
      <c r="H1357">
        <v>360</v>
      </c>
      <c r="I1357" s="1">
        <v>43511.999305555553</v>
      </c>
      <c r="J1357" s="2">
        <f t="shared" si="63"/>
        <v>1</v>
      </c>
      <c r="K1357" s="2" t="str">
        <f>IFERROR(VLOOKUP(A1357,Aux!A:B,2,0),"Outros")</f>
        <v>Outros</v>
      </c>
      <c r="L1357" s="2">
        <f t="shared" si="64"/>
        <v>2019</v>
      </c>
      <c r="M1357">
        <f t="shared" si="65"/>
        <v>6</v>
      </c>
    </row>
    <row r="1358" spans="1:13" x14ac:dyDescent="0.35">
      <c r="A1358" t="s">
        <v>325</v>
      </c>
      <c r="B1358">
        <v>508889910</v>
      </c>
      <c r="C1358">
        <v>156367</v>
      </c>
      <c r="D1358" t="s">
        <v>1620</v>
      </c>
      <c r="E1358" s="1">
        <v>43502.582268518519</v>
      </c>
      <c r="F1358">
        <v>3</v>
      </c>
      <c r="G1358" t="s">
        <v>33</v>
      </c>
      <c r="H1358">
        <v>360</v>
      </c>
      <c r="I1358" s="1">
        <v>43512.708333333336</v>
      </c>
      <c r="J1358" s="2">
        <f t="shared" si="63"/>
        <v>1</v>
      </c>
      <c r="K1358" s="2" t="str">
        <f>IFERROR(VLOOKUP(A1358,Aux!A:B,2,0),"Outros")</f>
        <v>Municípios</v>
      </c>
      <c r="L1358" s="2">
        <f t="shared" si="64"/>
        <v>2019</v>
      </c>
      <c r="M1358">
        <f t="shared" si="65"/>
        <v>6</v>
      </c>
    </row>
    <row r="1359" spans="1:13" x14ac:dyDescent="0.35">
      <c r="A1359" t="s">
        <v>1460</v>
      </c>
      <c r="B1359">
        <v>502826126</v>
      </c>
      <c r="C1359">
        <v>156368</v>
      </c>
      <c r="E1359" s="1">
        <v>43502.585486111115</v>
      </c>
      <c r="F1359">
        <v>13</v>
      </c>
      <c r="G1359" t="s">
        <v>33</v>
      </c>
      <c r="H1359">
        <v>400</v>
      </c>
      <c r="J1359" s="2">
        <f t="shared" si="63"/>
        <v>1</v>
      </c>
      <c r="K1359" s="2" t="str">
        <f>IFERROR(VLOOKUP(A1359,Aux!A:B,2,0),"Outros")</f>
        <v>Outros</v>
      </c>
      <c r="L1359" s="2">
        <f t="shared" si="64"/>
        <v>2019</v>
      </c>
      <c r="M1359">
        <f t="shared" si="65"/>
        <v>6</v>
      </c>
    </row>
    <row r="1360" spans="1:13" x14ac:dyDescent="0.35">
      <c r="A1360" t="s">
        <v>219</v>
      </c>
      <c r="B1360">
        <v>505656000</v>
      </c>
      <c r="C1360">
        <v>156369</v>
      </c>
      <c r="D1360" t="s">
        <v>1885</v>
      </c>
      <c r="E1360" s="1">
        <v>43502.588009259256</v>
      </c>
      <c r="F1360">
        <v>3</v>
      </c>
      <c r="G1360" t="s">
        <v>1886</v>
      </c>
      <c r="H1360">
        <v>360</v>
      </c>
      <c r="I1360" s="1">
        <v>43510.999305555553</v>
      </c>
      <c r="J1360" s="2">
        <f t="shared" si="63"/>
        <v>1</v>
      </c>
      <c r="K1360" s="2" t="str">
        <f>IFERROR(VLOOKUP(A1360,Aux!A:B,2,0),"Outros")</f>
        <v>Municípios</v>
      </c>
      <c r="L1360" s="2">
        <f t="shared" si="64"/>
        <v>2019</v>
      </c>
      <c r="M1360">
        <f t="shared" si="65"/>
        <v>6</v>
      </c>
    </row>
    <row r="1361" spans="1:13" x14ac:dyDescent="0.35">
      <c r="A1361" t="s">
        <v>150</v>
      </c>
      <c r="B1361">
        <v>505309939</v>
      </c>
      <c r="C1361">
        <v>156370</v>
      </c>
      <c r="D1361" t="s">
        <v>1887</v>
      </c>
      <c r="E1361" s="1">
        <v>43502.594606481478</v>
      </c>
      <c r="F1361">
        <v>1</v>
      </c>
      <c r="G1361" t="s">
        <v>152</v>
      </c>
      <c r="H1361">
        <v>360</v>
      </c>
      <c r="I1361" s="1">
        <v>43511.6875</v>
      </c>
      <c r="J1361" s="2">
        <f t="shared" si="63"/>
        <v>1</v>
      </c>
      <c r="K1361" s="2" t="str">
        <f>IFERROR(VLOOKUP(A1361,Aux!A:B,2,0),"Outros")</f>
        <v>Municípios</v>
      </c>
      <c r="L1361" s="2">
        <f t="shared" si="64"/>
        <v>2019</v>
      </c>
      <c r="M1361">
        <f t="shared" si="65"/>
        <v>6</v>
      </c>
    </row>
    <row r="1362" spans="1:13" x14ac:dyDescent="0.35">
      <c r="A1362" t="s">
        <v>150</v>
      </c>
      <c r="B1362">
        <v>505309939</v>
      </c>
      <c r="C1362">
        <v>156371</v>
      </c>
      <c r="D1362" t="s">
        <v>1352</v>
      </c>
      <c r="E1362" s="1">
        <v>43502.60396990741</v>
      </c>
      <c r="F1362">
        <v>1</v>
      </c>
      <c r="G1362" t="s">
        <v>152</v>
      </c>
      <c r="H1362">
        <v>360</v>
      </c>
      <c r="I1362" s="1">
        <v>43511.6875</v>
      </c>
      <c r="J1362" s="2">
        <f t="shared" si="63"/>
        <v>1</v>
      </c>
      <c r="K1362" s="2" t="str">
        <f>IFERROR(VLOOKUP(A1362,Aux!A:B,2,0),"Outros")</f>
        <v>Municípios</v>
      </c>
      <c r="L1362" s="2">
        <f t="shared" si="64"/>
        <v>2019</v>
      </c>
      <c r="M1362">
        <f t="shared" si="65"/>
        <v>6</v>
      </c>
    </row>
    <row r="1363" spans="1:13" x14ac:dyDescent="0.35">
      <c r="A1363" t="s">
        <v>289</v>
      </c>
      <c r="B1363">
        <v>512103097</v>
      </c>
      <c r="C1363">
        <v>156372</v>
      </c>
      <c r="D1363" t="s">
        <v>1353</v>
      </c>
      <c r="E1363" s="1">
        <v>43502.60434027778</v>
      </c>
      <c r="F1363">
        <v>13</v>
      </c>
      <c r="G1363" t="s">
        <v>356</v>
      </c>
      <c r="H1363">
        <v>340</v>
      </c>
      <c r="I1363" s="1">
        <v>43508.999305555553</v>
      </c>
      <c r="J1363" s="2">
        <f t="shared" si="63"/>
        <v>1</v>
      </c>
      <c r="K1363" s="2" t="str">
        <f>IFERROR(VLOOKUP(A1363,Aux!A:B,2,0),"Outros")</f>
        <v>Hospitais</v>
      </c>
      <c r="L1363" s="2">
        <f t="shared" si="64"/>
        <v>2019</v>
      </c>
      <c r="M1363">
        <f t="shared" si="65"/>
        <v>6</v>
      </c>
    </row>
    <row r="1364" spans="1:13" x14ac:dyDescent="0.35">
      <c r="A1364" t="s">
        <v>140</v>
      </c>
      <c r="B1364">
        <v>506614913</v>
      </c>
      <c r="C1364">
        <v>156373</v>
      </c>
      <c r="D1364" t="s">
        <v>1924</v>
      </c>
      <c r="E1364" s="1">
        <v>43502.609942129631</v>
      </c>
      <c r="F1364">
        <v>13</v>
      </c>
      <c r="G1364" t="s">
        <v>142</v>
      </c>
      <c r="H1364">
        <v>340</v>
      </c>
      <c r="I1364" s="1">
        <v>43525.999305555553</v>
      </c>
      <c r="J1364" s="2">
        <f t="shared" si="63"/>
        <v>1</v>
      </c>
      <c r="K1364" s="2" t="str">
        <f>IFERROR(VLOOKUP(A1364,Aux!A:B,2,0),"Outros")</f>
        <v>Municípios</v>
      </c>
      <c r="L1364" s="2">
        <f t="shared" si="64"/>
        <v>2019</v>
      </c>
      <c r="M1364">
        <f t="shared" si="65"/>
        <v>6</v>
      </c>
    </row>
    <row r="1365" spans="1:13" x14ac:dyDescent="0.35">
      <c r="A1365" t="s">
        <v>143</v>
      </c>
      <c r="B1365">
        <v>506801969</v>
      </c>
      <c r="C1365">
        <v>156374</v>
      </c>
      <c r="D1365" t="s">
        <v>1975</v>
      </c>
      <c r="E1365" s="1">
        <v>43502.61005787037</v>
      </c>
      <c r="F1365">
        <v>13</v>
      </c>
      <c r="G1365" t="s">
        <v>1117</v>
      </c>
      <c r="H1365">
        <v>360</v>
      </c>
      <c r="I1365" s="1">
        <v>43505.708333333336</v>
      </c>
      <c r="J1365" s="2">
        <f t="shared" si="63"/>
        <v>1</v>
      </c>
      <c r="K1365" s="2" t="str">
        <f>IFERROR(VLOOKUP(A1365,Aux!A:B,2,0),"Outros")</f>
        <v>Municípios</v>
      </c>
      <c r="L1365" s="2">
        <f t="shared" si="64"/>
        <v>2019</v>
      </c>
      <c r="M1365">
        <f t="shared" si="65"/>
        <v>6</v>
      </c>
    </row>
    <row r="1366" spans="1:13" x14ac:dyDescent="0.35">
      <c r="A1366" t="s">
        <v>108</v>
      </c>
      <c r="B1366">
        <v>501222634</v>
      </c>
      <c r="C1366">
        <v>156375</v>
      </c>
      <c r="D1366" t="s">
        <v>1888</v>
      </c>
      <c r="E1366" s="1">
        <v>43502.616608796299</v>
      </c>
      <c r="F1366">
        <v>3</v>
      </c>
      <c r="G1366" t="s">
        <v>110</v>
      </c>
      <c r="H1366">
        <v>360</v>
      </c>
      <c r="I1366" s="1">
        <v>43517.999305555553</v>
      </c>
      <c r="J1366" s="2">
        <f t="shared" si="63"/>
        <v>1</v>
      </c>
      <c r="K1366" s="2" t="str">
        <f>IFERROR(VLOOKUP(A1366,Aux!A:B,2,0),"Outros")</f>
        <v>Municípios</v>
      </c>
      <c r="L1366" s="2">
        <f t="shared" si="64"/>
        <v>2019</v>
      </c>
      <c r="M1366">
        <f t="shared" si="65"/>
        <v>6</v>
      </c>
    </row>
    <row r="1367" spans="1:13" x14ac:dyDescent="0.35">
      <c r="A1367" t="s">
        <v>122</v>
      </c>
      <c r="B1367">
        <v>506173968</v>
      </c>
      <c r="C1367">
        <v>156376</v>
      </c>
      <c r="D1367" t="s">
        <v>1889</v>
      </c>
      <c r="E1367" s="1">
        <v>43502.620370370372</v>
      </c>
      <c r="F1367">
        <v>1</v>
      </c>
      <c r="G1367" t="s">
        <v>597</v>
      </c>
      <c r="H1367">
        <v>5</v>
      </c>
      <c r="I1367" s="1">
        <v>43513.708333333336</v>
      </c>
      <c r="J1367" s="2">
        <f t="shared" si="63"/>
        <v>1</v>
      </c>
      <c r="K1367" s="2" t="str">
        <f>IFERROR(VLOOKUP(A1367,Aux!A:B,2,0),"Outros")</f>
        <v>Municípios</v>
      </c>
      <c r="L1367" s="2">
        <f t="shared" si="64"/>
        <v>2019</v>
      </c>
      <c r="M1367">
        <f t="shared" si="65"/>
        <v>6</v>
      </c>
    </row>
    <row r="1368" spans="1:13" x14ac:dyDescent="0.35">
      <c r="A1368" t="s">
        <v>150</v>
      </c>
      <c r="B1368">
        <v>505309939</v>
      </c>
      <c r="C1368">
        <v>156377</v>
      </c>
      <c r="D1368" t="s">
        <v>1890</v>
      </c>
      <c r="E1368" s="1">
        <v>43502.622673611113</v>
      </c>
      <c r="F1368">
        <v>1</v>
      </c>
      <c r="G1368" t="s">
        <v>152</v>
      </c>
      <c r="H1368">
        <v>360</v>
      </c>
      <c r="I1368" s="1">
        <v>43510.6875</v>
      </c>
      <c r="J1368" s="2">
        <f t="shared" si="63"/>
        <v>1</v>
      </c>
      <c r="K1368" s="2" t="str">
        <f>IFERROR(VLOOKUP(A1368,Aux!A:B,2,0),"Outros")</f>
        <v>Municípios</v>
      </c>
      <c r="L1368" s="2">
        <f t="shared" si="64"/>
        <v>2019</v>
      </c>
      <c r="M1368">
        <f t="shared" si="65"/>
        <v>6</v>
      </c>
    </row>
    <row r="1369" spans="1:13" x14ac:dyDescent="0.35">
      <c r="A1369" t="s">
        <v>28</v>
      </c>
      <c r="B1369">
        <v>505932512</v>
      </c>
      <c r="C1369">
        <v>156378</v>
      </c>
      <c r="D1369" t="s">
        <v>1798</v>
      </c>
      <c r="E1369" s="1">
        <v>43502.627418981479</v>
      </c>
      <c r="F1369">
        <v>1</v>
      </c>
      <c r="G1369" t="s">
        <v>30</v>
      </c>
      <c r="H1369">
        <v>360</v>
      </c>
      <c r="I1369" s="1">
        <v>43508.999305555553</v>
      </c>
      <c r="J1369" s="2">
        <f t="shared" si="63"/>
        <v>1</v>
      </c>
      <c r="K1369" s="2" t="str">
        <f>IFERROR(VLOOKUP(A1369,Aux!A:B,2,0),"Outros")</f>
        <v>Municípios</v>
      </c>
      <c r="L1369" s="2">
        <f t="shared" si="64"/>
        <v>2019</v>
      </c>
      <c r="M1369">
        <f t="shared" si="65"/>
        <v>6</v>
      </c>
    </row>
    <row r="1370" spans="1:13" x14ac:dyDescent="0.35">
      <c r="A1370" t="s">
        <v>105</v>
      </c>
      <c r="B1370">
        <v>503311332</v>
      </c>
      <c r="C1370">
        <v>156379</v>
      </c>
      <c r="D1370" t="s">
        <v>1976</v>
      </c>
      <c r="E1370" s="1">
        <v>43502.628240740742</v>
      </c>
      <c r="F1370">
        <v>1</v>
      </c>
      <c r="G1370" t="s">
        <v>107</v>
      </c>
      <c r="H1370">
        <v>360</v>
      </c>
      <c r="I1370" s="1">
        <v>43510.708333333336</v>
      </c>
      <c r="J1370" s="2">
        <f t="shared" si="63"/>
        <v>1</v>
      </c>
      <c r="K1370" s="2" t="str">
        <f>IFERROR(VLOOKUP(A1370,Aux!A:B,2,0),"Outros")</f>
        <v>Municípios</v>
      </c>
      <c r="L1370" s="2">
        <f t="shared" si="64"/>
        <v>2019</v>
      </c>
      <c r="M1370">
        <f t="shared" si="65"/>
        <v>6</v>
      </c>
    </row>
    <row r="1371" spans="1:13" x14ac:dyDescent="0.35">
      <c r="A1371" t="s">
        <v>12</v>
      </c>
      <c r="B1371">
        <v>508481287</v>
      </c>
      <c r="C1371">
        <v>156380</v>
      </c>
      <c r="D1371" t="s">
        <v>1621</v>
      </c>
      <c r="E1371" s="1">
        <v>43502.638877314814</v>
      </c>
      <c r="F1371">
        <v>1</v>
      </c>
      <c r="G1371" t="s">
        <v>14</v>
      </c>
      <c r="H1371">
        <v>360</v>
      </c>
      <c r="I1371" s="1">
        <v>43507.708333333336</v>
      </c>
      <c r="J1371" s="2">
        <f t="shared" si="63"/>
        <v>1</v>
      </c>
      <c r="K1371" s="2" t="str">
        <f>IFERROR(VLOOKUP(A1371,Aux!A:B,2,0),"Outros")</f>
        <v>Hospitais</v>
      </c>
      <c r="L1371" s="2">
        <f t="shared" si="64"/>
        <v>2019</v>
      </c>
      <c r="M1371">
        <f t="shared" si="65"/>
        <v>6</v>
      </c>
    </row>
    <row r="1372" spans="1:13" x14ac:dyDescent="0.35">
      <c r="A1372" t="s">
        <v>125</v>
      </c>
      <c r="B1372">
        <v>501290206</v>
      </c>
      <c r="C1372">
        <v>156381</v>
      </c>
      <c r="E1372" s="1">
        <v>43502.639317129629</v>
      </c>
      <c r="F1372">
        <v>1</v>
      </c>
      <c r="G1372" t="s">
        <v>545</v>
      </c>
      <c r="H1372">
        <v>400</v>
      </c>
      <c r="I1372" s="1">
        <v>43308.625</v>
      </c>
      <c r="J1372" s="2">
        <f t="shared" si="63"/>
        <v>1</v>
      </c>
      <c r="K1372" s="2" t="str">
        <f>IFERROR(VLOOKUP(A1372,Aux!A:B,2,0),"Outros")</f>
        <v>Municípios</v>
      </c>
      <c r="L1372" s="2">
        <f t="shared" si="64"/>
        <v>2019</v>
      </c>
      <c r="M1372">
        <f t="shared" si="65"/>
        <v>6</v>
      </c>
    </row>
    <row r="1373" spans="1:13" x14ac:dyDescent="0.35">
      <c r="A1373" t="s">
        <v>251</v>
      </c>
      <c r="B1373">
        <v>508069645</v>
      </c>
      <c r="C1373">
        <v>156382</v>
      </c>
      <c r="E1373" s="1">
        <v>43502.643148148149</v>
      </c>
      <c r="F1373">
        <v>3</v>
      </c>
      <c r="G1373" t="s">
        <v>33</v>
      </c>
      <c r="H1373">
        <v>400</v>
      </c>
      <c r="J1373" s="2">
        <f t="shared" si="63"/>
        <v>1</v>
      </c>
      <c r="K1373" s="2" t="str">
        <f>IFERROR(VLOOKUP(A1373,Aux!A:B,2,0),"Outros")</f>
        <v>Escolas</v>
      </c>
      <c r="L1373" s="2">
        <f t="shared" si="64"/>
        <v>2019</v>
      </c>
      <c r="M1373">
        <f t="shared" si="65"/>
        <v>6</v>
      </c>
    </row>
    <row r="1374" spans="1:13" x14ac:dyDescent="0.35">
      <c r="A1374" t="s">
        <v>122</v>
      </c>
      <c r="B1374">
        <v>506173968</v>
      </c>
      <c r="C1374">
        <v>156383</v>
      </c>
      <c r="D1374" t="s">
        <v>1622</v>
      </c>
      <c r="E1374" s="1">
        <v>43502.644965277781</v>
      </c>
      <c r="F1374">
        <v>1</v>
      </c>
      <c r="G1374" t="s">
        <v>597</v>
      </c>
      <c r="H1374">
        <v>360</v>
      </c>
      <c r="I1374" s="1">
        <v>43508.75</v>
      </c>
      <c r="J1374" s="2">
        <f t="shared" si="63"/>
        <v>1</v>
      </c>
      <c r="K1374" s="2" t="str">
        <f>IFERROR(VLOOKUP(A1374,Aux!A:B,2,0),"Outros")</f>
        <v>Municípios</v>
      </c>
      <c r="L1374" s="2">
        <f t="shared" si="64"/>
        <v>2019</v>
      </c>
      <c r="M1374">
        <f t="shared" si="65"/>
        <v>6</v>
      </c>
    </row>
    <row r="1375" spans="1:13" x14ac:dyDescent="0.35">
      <c r="A1375" t="s">
        <v>150</v>
      </c>
      <c r="B1375">
        <v>505309939</v>
      </c>
      <c r="C1375">
        <v>156384</v>
      </c>
      <c r="D1375" t="s">
        <v>1623</v>
      </c>
      <c r="E1375" s="1">
        <v>43502.648009259261</v>
      </c>
      <c r="F1375">
        <v>1</v>
      </c>
      <c r="G1375" t="s">
        <v>152</v>
      </c>
      <c r="H1375">
        <v>360</v>
      </c>
      <c r="I1375" s="1">
        <v>43510.6875</v>
      </c>
      <c r="J1375" s="2">
        <f t="shared" si="63"/>
        <v>1</v>
      </c>
      <c r="K1375" s="2" t="str">
        <f>IFERROR(VLOOKUP(A1375,Aux!A:B,2,0),"Outros")</f>
        <v>Municípios</v>
      </c>
      <c r="L1375" s="2">
        <f t="shared" si="64"/>
        <v>2019</v>
      </c>
      <c r="M1375">
        <f t="shared" si="65"/>
        <v>6</v>
      </c>
    </row>
    <row r="1376" spans="1:13" x14ac:dyDescent="0.35">
      <c r="A1376" t="s">
        <v>15</v>
      </c>
      <c r="B1376">
        <v>503541567</v>
      </c>
      <c r="C1376">
        <v>156385</v>
      </c>
      <c r="D1376" t="s">
        <v>1545</v>
      </c>
      <c r="E1376" s="1">
        <v>43502.648576388892</v>
      </c>
      <c r="F1376">
        <v>3</v>
      </c>
      <c r="G1376" t="s">
        <v>1428</v>
      </c>
      <c r="H1376">
        <v>400</v>
      </c>
      <c r="I1376" s="1">
        <v>43474.999305555553</v>
      </c>
      <c r="J1376" s="2">
        <f t="shared" si="63"/>
        <v>1</v>
      </c>
      <c r="K1376" s="2" t="str">
        <f>IFERROR(VLOOKUP(A1376,Aux!A:B,2,0),"Outros")</f>
        <v>Municípios</v>
      </c>
      <c r="L1376" s="2">
        <f t="shared" si="64"/>
        <v>2019</v>
      </c>
      <c r="M1376">
        <f t="shared" si="65"/>
        <v>6</v>
      </c>
    </row>
    <row r="1377" spans="1:13" x14ac:dyDescent="0.35">
      <c r="A1377" t="s">
        <v>281</v>
      </c>
      <c r="B1377">
        <v>508787033</v>
      </c>
      <c r="C1377">
        <v>156386</v>
      </c>
      <c r="D1377" t="s">
        <v>1891</v>
      </c>
      <c r="E1377" s="1">
        <v>43502.65384259259</v>
      </c>
      <c r="F1377">
        <v>13</v>
      </c>
      <c r="G1377" t="s">
        <v>208</v>
      </c>
      <c r="H1377">
        <v>360</v>
      </c>
      <c r="I1377" s="1">
        <v>43518.999305555553</v>
      </c>
      <c r="J1377" s="2">
        <f t="shared" si="63"/>
        <v>1</v>
      </c>
      <c r="K1377" s="2" t="str">
        <f>IFERROR(VLOOKUP(A1377,Aux!A:B,2,0),"Outros")</f>
        <v>Municípios</v>
      </c>
      <c r="L1377" s="2">
        <f t="shared" si="64"/>
        <v>2019</v>
      </c>
      <c r="M1377">
        <f t="shared" si="65"/>
        <v>6</v>
      </c>
    </row>
    <row r="1378" spans="1:13" x14ac:dyDescent="0.35">
      <c r="A1378" t="s">
        <v>140</v>
      </c>
      <c r="B1378">
        <v>506614913</v>
      </c>
      <c r="C1378">
        <v>156387</v>
      </c>
      <c r="D1378" t="s">
        <v>1799</v>
      </c>
      <c r="E1378" s="1">
        <v>43502.657951388886</v>
      </c>
      <c r="F1378">
        <v>13</v>
      </c>
      <c r="G1378" t="s">
        <v>149</v>
      </c>
      <c r="H1378">
        <v>360</v>
      </c>
      <c r="I1378" s="1">
        <v>43508.999305555553</v>
      </c>
      <c r="J1378" s="2">
        <f t="shared" si="63"/>
        <v>1</v>
      </c>
      <c r="K1378" s="2" t="str">
        <f>IFERROR(VLOOKUP(A1378,Aux!A:B,2,0),"Outros")</f>
        <v>Municípios</v>
      </c>
      <c r="L1378" s="2">
        <f t="shared" si="64"/>
        <v>2019</v>
      </c>
      <c r="M1378">
        <f t="shared" si="65"/>
        <v>6</v>
      </c>
    </row>
    <row r="1379" spans="1:13" x14ac:dyDescent="0.35">
      <c r="A1379" t="s">
        <v>133</v>
      </c>
      <c r="B1379">
        <v>503539473</v>
      </c>
      <c r="C1379">
        <v>156388</v>
      </c>
      <c r="D1379" t="s">
        <v>1925</v>
      </c>
      <c r="E1379" s="1">
        <v>43502.661516203705</v>
      </c>
      <c r="F1379">
        <v>13</v>
      </c>
      <c r="G1379" t="s">
        <v>194</v>
      </c>
      <c r="H1379">
        <v>360</v>
      </c>
      <c r="I1379" s="1">
        <v>43522.999305555553</v>
      </c>
      <c r="J1379" s="2">
        <f t="shared" si="63"/>
        <v>1</v>
      </c>
      <c r="K1379" s="2" t="str">
        <f>IFERROR(VLOOKUP(A1379,Aux!A:B,2,0),"Outros")</f>
        <v>Municípios</v>
      </c>
      <c r="L1379" s="2">
        <f t="shared" si="64"/>
        <v>2019</v>
      </c>
      <c r="M1379">
        <f t="shared" si="65"/>
        <v>6</v>
      </c>
    </row>
    <row r="1380" spans="1:13" x14ac:dyDescent="0.35">
      <c r="A1380" t="s">
        <v>125</v>
      </c>
      <c r="B1380">
        <v>501290206</v>
      </c>
      <c r="C1380">
        <v>156389</v>
      </c>
      <c r="D1380" t="s">
        <v>1977</v>
      </c>
      <c r="E1380" s="1">
        <v>43502.663842592592</v>
      </c>
      <c r="F1380">
        <v>1</v>
      </c>
      <c r="G1380" t="s">
        <v>545</v>
      </c>
      <c r="H1380">
        <v>340</v>
      </c>
      <c r="I1380" s="1">
        <v>43509.625</v>
      </c>
      <c r="J1380" s="2">
        <f t="shared" si="63"/>
        <v>1</v>
      </c>
      <c r="K1380" s="2" t="str">
        <f>IFERROR(VLOOKUP(A1380,Aux!A:B,2,0),"Outros")</f>
        <v>Municípios</v>
      </c>
      <c r="L1380" s="2">
        <f t="shared" si="64"/>
        <v>2019</v>
      </c>
      <c r="M1380">
        <f t="shared" si="65"/>
        <v>6</v>
      </c>
    </row>
    <row r="1381" spans="1:13" x14ac:dyDescent="0.35">
      <c r="A1381" t="s">
        <v>57</v>
      </c>
      <c r="B1381">
        <v>501294104</v>
      </c>
      <c r="C1381">
        <v>156390</v>
      </c>
      <c r="D1381" t="s">
        <v>1800</v>
      </c>
      <c r="E1381" s="1">
        <v>43502.664166666669</v>
      </c>
      <c r="F1381">
        <v>13</v>
      </c>
      <c r="G1381" t="s">
        <v>618</v>
      </c>
      <c r="H1381">
        <v>340</v>
      </c>
      <c r="I1381" s="1">
        <v>43505.999305555553</v>
      </c>
      <c r="J1381" s="2">
        <f t="shared" si="63"/>
        <v>1</v>
      </c>
      <c r="K1381" s="2" t="str">
        <f>IFERROR(VLOOKUP(A1381,Aux!A:B,2,0),"Outros")</f>
        <v>Municípios</v>
      </c>
      <c r="L1381" s="2">
        <f t="shared" si="64"/>
        <v>2019</v>
      </c>
      <c r="M1381">
        <f t="shared" si="65"/>
        <v>6</v>
      </c>
    </row>
    <row r="1382" spans="1:13" x14ac:dyDescent="0.35">
      <c r="A1382" t="s">
        <v>63</v>
      </c>
      <c r="B1382">
        <v>502098139</v>
      </c>
      <c r="C1382">
        <v>156391</v>
      </c>
      <c r="D1382" t="s">
        <v>1203</v>
      </c>
      <c r="E1382" s="1">
        <v>43502.66605324074</v>
      </c>
      <c r="F1382">
        <v>13</v>
      </c>
      <c r="G1382" t="s">
        <v>75</v>
      </c>
      <c r="H1382">
        <v>360</v>
      </c>
      <c r="I1382" s="1">
        <v>43518.791666666664</v>
      </c>
      <c r="J1382" s="2">
        <f t="shared" si="63"/>
        <v>1</v>
      </c>
      <c r="K1382" s="2" t="str">
        <f>IFERROR(VLOOKUP(A1382,Aux!A:B,2,0),"Outros")</f>
        <v>Municípios</v>
      </c>
      <c r="L1382" s="2">
        <f t="shared" si="64"/>
        <v>2019</v>
      </c>
      <c r="M1382">
        <f t="shared" si="65"/>
        <v>6</v>
      </c>
    </row>
    <row r="1383" spans="1:13" x14ac:dyDescent="0.35">
      <c r="A1383" t="s">
        <v>275</v>
      </c>
      <c r="B1383">
        <v>505187531</v>
      </c>
      <c r="C1383">
        <v>156393</v>
      </c>
      <c r="D1383" t="s">
        <v>1892</v>
      </c>
      <c r="E1383" s="1">
        <v>43502.668865740743</v>
      </c>
      <c r="F1383">
        <v>1</v>
      </c>
      <c r="G1383" t="s">
        <v>277</v>
      </c>
      <c r="H1383">
        <v>360</v>
      </c>
      <c r="I1383" s="1">
        <v>43507.999305555553</v>
      </c>
      <c r="J1383" s="2">
        <f t="shared" si="63"/>
        <v>1</v>
      </c>
      <c r="K1383" s="2" t="str">
        <f>IFERROR(VLOOKUP(A1383,Aux!A:B,2,0),"Outros")</f>
        <v>Municípios</v>
      </c>
      <c r="L1383" s="2">
        <f t="shared" si="64"/>
        <v>2019</v>
      </c>
      <c r="M1383">
        <f t="shared" si="65"/>
        <v>6</v>
      </c>
    </row>
    <row r="1384" spans="1:13" x14ac:dyDescent="0.35">
      <c r="A1384" t="s">
        <v>1307</v>
      </c>
      <c r="B1384">
        <v>506907619</v>
      </c>
      <c r="C1384">
        <v>156394</v>
      </c>
      <c r="D1384" t="s">
        <v>1801</v>
      </c>
      <c r="E1384" s="1">
        <v>43502.673530092594</v>
      </c>
      <c r="F1384">
        <v>3</v>
      </c>
      <c r="G1384" t="s">
        <v>1309</v>
      </c>
      <c r="H1384">
        <v>360</v>
      </c>
      <c r="I1384" s="1">
        <v>43523.999305555553</v>
      </c>
      <c r="J1384" s="2">
        <f t="shared" si="63"/>
        <v>1</v>
      </c>
      <c r="K1384" s="2" t="str">
        <f>IFERROR(VLOOKUP(A1384,Aux!A:B,2,0),"Outros")</f>
        <v>Municípios</v>
      </c>
      <c r="L1384" s="2">
        <f t="shared" si="64"/>
        <v>2019</v>
      </c>
      <c r="M1384">
        <f t="shared" si="65"/>
        <v>6</v>
      </c>
    </row>
    <row r="1385" spans="1:13" x14ac:dyDescent="0.35">
      <c r="A1385" t="s">
        <v>336</v>
      </c>
      <c r="B1385">
        <v>505170876</v>
      </c>
      <c r="C1385">
        <v>156395</v>
      </c>
      <c r="D1385" t="s">
        <v>1624</v>
      </c>
      <c r="E1385" s="1">
        <v>43502.676400462966</v>
      </c>
      <c r="F1385">
        <v>13</v>
      </c>
      <c r="G1385" t="s">
        <v>345</v>
      </c>
      <c r="H1385">
        <v>360</v>
      </c>
      <c r="I1385" s="1">
        <v>43509.708333333336</v>
      </c>
      <c r="J1385" s="2">
        <f t="shared" si="63"/>
        <v>1</v>
      </c>
      <c r="K1385" s="2" t="str">
        <f>IFERROR(VLOOKUP(A1385,Aux!A:B,2,0),"Outros")</f>
        <v>Municípios</v>
      </c>
      <c r="L1385" s="2">
        <f t="shared" si="64"/>
        <v>2019</v>
      </c>
      <c r="M1385">
        <f t="shared" si="65"/>
        <v>6</v>
      </c>
    </row>
    <row r="1386" spans="1:13" x14ac:dyDescent="0.35">
      <c r="A1386" t="s">
        <v>15</v>
      </c>
      <c r="B1386">
        <v>503541567</v>
      </c>
      <c r="C1386">
        <v>156396</v>
      </c>
      <c r="D1386" t="s">
        <v>1802</v>
      </c>
      <c r="E1386" s="1">
        <v>43502.679606481484</v>
      </c>
      <c r="F1386">
        <v>3</v>
      </c>
      <c r="G1386" t="s">
        <v>1435</v>
      </c>
      <c r="H1386">
        <v>340</v>
      </c>
      <c r="I1386" s="1">
        <v>43537.999305555553</v>
      </c>
      <c r="J1386" s="2">
        <f t="shared" si="63"/>
        <v>1</v>
      </c>
      <c r="K1386" s="2" t="str">
        <f>IFERROR(VLOOKUP(A1386,Aux!A:B,2,0),"Outros")</f>
        <v>Municípios</v>
      </c>
      <c r="L1386" s="2">
        <f t="shared" si="64"/>
        <v>2019</v>
      </c>
      <c r="M1386">
        <f t="shared" si="65"/>
        <v>6</v>
      </c>
    </row>
    <row r="1387" spans="1:13" x14ac:dyDescent="0.35">
      <c r="A1387" t="s">
        <v>15</v>
      </c>
      <c r="B1387">
        <v>503541567</v>
      </c>
      <c r="C1387">
        <v>156397</v>
      </c>
      <c r="D1387" t="s">
        <v>1926</v>
      </c>
      <c r="E1387" s="1">
        <v>43502.679942129631</v>
      </c>
      <c r="F1387">
        <v>3</v>
      </c>
      <c r="G1387" t="s">
        <v>1428</v>
      </c>
      <c r="H1387">
        <v>340</v>
      </c>
      <c r="I1387" s="1">
        <v>43537.999305555553</v>
      </c>
      <c r="J1387" s="2">
        <f t="shared" si="63"/>
        <v>1</v>
      </c>
      <c r="K1387" s="2" t="str">
        <f>IFERROR(VLOOKUP(A1387,Aux!A:B,2,0),"Outros")</f>
        <v>Municípios</v>
      </c>
      <c r="L1387" s="2">
        <f t="shared" si="64"/>
        <v>2019</v>
      </c>
      <c r="M1387">
        <f t="shared" si="65"/>
        <v>6</v>
      </c>
    </row>
    <row r="1388" spans="1:13" x14ac:dyDescent="0.35">
      <c r="A1388" t="s">
        <v>15</v>
      </c>
      <c r="B1388">
        <v>503541567</v>
      </c>
      <c r="C1388">
        <v>156398</v>
      </c>
      <c r="D1388" t="s">
        <v>1545</v>
      </c>
      <c r="E1388" s="1">
        <v>43502.680277777778</v>
      </c>
      <c r="F1388">
        <v>3</v>
      </c>
      <c r="G1388" t="s">
        <v>1428</v>
      </c>
      <c r="H1388">
        <v>340</v>
      </c>
      <c r="I1388" s="1">
        <v>43537.999305555553</v>
      </c>
      <c r="J1388" s="2">
        <f t="shared" si="63"/>
        <v>1</v>
      </c>
      <c r="K1388" s="2" t="str">
        <f>IFERROR(VLOOKUP(A1388,Aux!A:B,2,0),"Outros")</f>
        <v>Municípios</v>
      </c>
      <c r="L1388" s="2">
        <f t="shared" si="64"/>
        <v>2019</v>
      </c>
      <c r="M1388">
        <f t="shared" si="65"/>
        <v>6</v>
      </c>
    </row>
    <row r="1389" spans="1:13" x14ac:dyDescent="0.35">
      <c r="A1389" t="s">
        <v>143</v>
      </c>
      <c r="B1389">
        <v>506801969</v>
      </c>
      <c r="C1389">
        <v>156399</v>
      </c>
      <c r="D1389" t="s">
        <v>1354</v>
      </c>
      <c r="E1389" s="1">
        <v>43502.684270833335</v>
      </c>
      <c r="F1389">
        <v>13</v>
      </c>
      <c r="G1389" t="s">
        <v>1117</v>
      </c>
      <c r="H1389">
        <v>360</v>
      </c>
      <c r="I1389" s="1">
        <v>43505.708333333336</v>
      </c>
      <c r="J1389" s="2">
        <f t="shared" si="63"/>
        <v>1</v>
      </c>
      <c r="K1389" s="2" t="str">
        <f>IFERROR(VLOOKUP(A1389,Aux!A:B,2,0),"Outros")</f>
        <v>Municípios</v>
      </c>
      <c r="L1389" s="2">
        <f t="shared" si="64"/>
        <v>2019</v>
      </c>
      <c r="M1389">
        <f t="shared" si="65"/>
        <v>6</v>
      </c>
    </row>
    <row r="1390" spans="1:13" x14ac:dyDescent="0.35">
      <c r="A1390" t="s">
        <v>108</v>
      </c>
      <c r="B1390">
        <v>501222634</v>
      </c>
      <c r="C1390">
        <v>156401</v>
      </c>
      <c r="D1390" t="s">
        <v>1261</v>
      </c>
      <c r="E1390" s="1">
        <v>43502.688587962963</v>
      </c>
      <c r="F1390">
        <v>1</v>
      </c>
      <c r="G1390" t="s">
        <v>110</v>
      </c>
      <c r="H1390">
        <v>360</v>
      </c>
      <c r="I1390" s="1">
        <v>43511.999305555553</v>
      </c>
      <c r="J1390" s="2">
        <f t="shared" si="63"/>
        <v>1</v>
      </c>
      <c r="K1390" s="2" t="str">
        <f>IFERROR(VLOOKUP(A1390,Aux!A:B,2,0),"Outros")</f>
        <v>Municípios</v>
      </c>
      <c r="L1390" s="2">
        <f t="shared" si="64"/>
        <v>2019</v>
      </c>
      <c r="M1390">
        <f t="shared" si="65"/>
        <v>6</v>
      </c>
    </row>
    <row r="1391" spans="1:13" x14ac:dyDescent="0.35">
      <c r="A1391" t="s">
        <v>154</v>
      </c>
      <c r="B1391">
        <v>506818829</v>
      </c>
      <c r="C1391">
        <v>156402</v>
      </c>
      <c r="D1391" t="s">
        <v>1978</v>
      </c>
      <c r="E1391" s="1">
        <v>43502.69127314815</v>
      </c>
      <c r="F1391">
        <v>1</v>
      </c>
      <c r="G1391" t="s">
        <v>156</v>
      </c>
      <c r="H1391">
        <v>360</v>
      </c>
      <c r="I1391" s="1">
        <v>43524.999305555553</v>
      </c>
      <c r="J1391" s="2">
        <f t="shared" si="63"/>
        <v>1</v>
      </c>
      <c r="K1391" s="2" t="str">
        <f>IFERROR(VLOOKUP(A1391,Aux!A:B,2,0),"Outros")</f>
        <v>Municípios</v>
      </c>
      <c r="L1391" s="2">
        <f t="shared" si="64"/>
        <v>2019</v>
      </c>
      <c r="M1391">
        <f t="shared" si="65"/>
        <v>6</v>
      </c>
    </row>
    <row r="1392" spans="1:13" x14ac:dyDescent="0.35">
      <c r="A1392" t="s">
        <v>140</v>
      </c>
      <c r="B1392">
        <v>506614913</v>
      </c>
      <c r="C1392">
        <v>156403</v>
      </c>
      <c r="D1392" t="s">
        <v>1546</v>
      </c>
      <c r="E1392" s="1">
        <v>43502.692083333335</v>
      </c>
      <c r="F1392">
        <v>1</v>
      </c>
      <c r="G1392" t="s">
        <v>47</v>
      </c>
      <c r="H1392">
        <v>5</v>
      </c>
      <c r="I1392" s="1">
        <v>43520.999305555553</v>
      </c>
      <c r="J1392" s="2">
        <f t="shared" si="63"/>
        <v>1</v>
      </c>
      <c r="K1392" s="2" t="str">
        <f>IFERROR(VLOOKUP(A1392,Aux!A:B,2,0),"Outros")</f>
        <v>Municípios</v>
      </c>
      <c r="L1392" s="2">
        <f t="shared" si="64"/>
        <v>2019</v>
      </c>
      <c r="M1392">
        <f t="shared" si="65"/>
        <v>6</v>
      </c>
    </row>
    <row r="1393" spans="1:13" x14ac:dyDescent="0.35">
      <c r="A1393" t="s">
        <v>1299</v>
      </c>
      <c r="B1393">
        <v>506804240</v>
      </c>
      <c r="C1393">
        <v>156404</v>
      </c>
      <c r="E1393" s="1">
        <v>43502.694571759261</v>
      </c>
      <c r="F1393">
        <v>3</v>
      </c>
      <c r="G1393" t="s">
        <v>33</v>
      </c>
      <c r="H1393">
        <v>400</v>
      </c>
      <c r="J1393" s="2">
        <f t="shared" si="63"/>
        <v>1</v>
      </c>
      <c r="K1393" s="2" t="str">
        <f>IFERROR(VLOOKUP(A1393,Aux!A:B,2,0),"Outros")</f>
        <v>Municípios</v>
      </c>
      <c r="L1393" s="2">
        <f t="shared" si="64"/>
        <v>2019</v>
      </c>
      <c r="M1393">
        <f t="shared" si="65"/>
        <v>6</v>
      </c>
    </row>
    <row r="1394" spans="1:13" x14ac:dyDescent="0.35">
      <c r="A1394" t="s">
        <v>1194</v>
      </c>
      <c r="B1394">
        <v>506659968</v>
      </c>
      <c r="C1394">
        <v>156406</v>
      </c>
      <c r="E1394" s="1">
        <v>43502.699976851851</v>
      </c>
      <c r="F1394">
        <v>13</v>
      </c>
      <c r="G1394" t="s">
        <v>33</v>
      </c>
      <c r="H1394">
        <v>400</v>
      </c>
      <c r="J1394" s="2">
        <f t="shared" si="63"/>
        <v>1</v>
      </c>
      <c r="K1394" s="2" t="str">
        <f>IFERROR(VLOOKUP(A1394,Aux!A:B,2,0),"Outros")</f>
        <v>Municípios</v>
      </c>
      <c r="L1394" s="2">
        <f t="shared" si="64"/>
        <v>2019</v>
      </c>
      <c r="M1394">
        <f t="shared" si="65"/>
        <v>6</v>
      </c>
    </row>
    <row r="1395" spans="1:13" x14ac:dyDescent="0.35">
      <c r="A1395" t="s">
        <v>125</v>
      </c>
      <c r="B1395">
        <v>501290206</v>
      </c>
      <c r="C1395">
        <v>156407</v>
      </c>
      <c r="D1395" t="s">
        <v>1547</v>
      </c>
      <c r="E1395" s="1">
        <v>43502.700497685182</v>
      </c>
      <c r="F1395">
        <v>13</v>
      </c>
      <c r="G1395" t="s">
        <v>33</v>
      </c>
      <c r="H1395">
        <v>360</v>
      </c>
      <c r="I1395" s="1">
        <v>43514.625</v>
      </c>
      <c r="J1395" s="2">
        <f t="shared" si="63"/>
        <v>1</v>
      </c>
      <c r="K1395" s="2" t="str">
        <f>IFERROR(VLOOKUP(A1395,Aux!A:B,2,0),"Outros")</f>
        <v>Municípios</v>
      </c>
      <c r="L1395" s="2">
        <f t="shared" si="64"/>
        <v>2019</v>
      </c>
      <c r="M1395">
        <f t="shared" si="65"/>
        <v>6</v>
      </c>
    </row>
    <row r="1396" spans="1:13" x14ac:dyDescent="0.35">
      <c r="A1396" t="s">
        <v>251</v>
      </c>
      <c r="B1396">
        <v>508069645</v>
      </c>
      <c r="C1396">
        <v>156408</v>
      </c>
      <c r="E1396" s="1">
        <v>43502.708252314813</v>
      </c>
      <c r="F1396">
        <v>3</v>
      </c>
      <c r="H1396">
        <v>360</v>
      </c>
      <c r="I1396" s="1">
        <v>43509.708333333336</v>
      </c>
      <c r="J1396" s="2">
        <f t="shared" si="63"/>
        <v>1</v>
      </c>
      <c r="K1396" s="2" t="str">
        <f>IFERROR(VLOOKUP(A1396,Aux!A:B,2,0),"Outros")</f>
        <v>Escolas</v>
      </c>
      <c r="L1396" s="2">
        <f t="shared" si="64"/>
        <v>2019</v>
      </c>
      <c r="M1396">
        <f t="shared" si="65"/>
        <v>6</v>
      </c>
    </row>
    <row r="1397" spans="1:13" x14ac:dyDescent="0.35">
      <c r="A1397" t="s">
        <v>1042</v>
      </c>
      <c r="B1397">
        <v>506087000</v>
      </c>
      <c r="C1397">
        <v>156409</v>
      </c>
      <c r="D1397" t="s">
        <v>1204</v>
      </c>
      <c r="E1397" s="1">
        <v>43502.711956018517</v>
      </c>
      <c r="F1397">
        <v>13</v>
      </c>
      <c r="G1397" t="s">
        <v>1205</v>
      </c>
      <c r="H1397">
        <v>360</v>
      </c>
      <c r="I1397" s="1">
        <v>43509.708333333336</v>
      </c>
      <c r="J1397" s="2">
        <f t="shared" si="63"/>
        <v>1</v>
      </c>
      <c r="K1397" s="2" t="str">
        <f>IFERROR(VLOOKUP(A1397,Aux!A:B,2,0),"Outros")</f>
        <v>Municípios</v>
      </c>
      <c r="L1397" s="2">
        <f t="shared" si="64"/>
        <v>2019</v>
      </c>
      <c r="M1397">
        <f t="shared" si="65"/>
        <v>6</v>
      </c>
    </row>
    <row r="1398" spans="1:13" x14ac:dyDescent="0.35">
      <c r="A1398" t="s">
        <v>171</v>
      </c>
      <c r="B1398">
        <v>504293125</v>
      </c>
      <c r="C1398">
        <v>156410</v>
      </c>
      <c r="D1398" t="s">
        <v>1765</v>
      </c>
      <c r="E1398" s="1">
        <v>43502.714513888888</v>
      </c>
      <c r="F1398">
        <v>13</v>
      </c>
      <c r="G1398" t="s">
        <v>342</v>
      </c>
      <c r="H1398">
        <v>5</v>
      </c>
      <c r="I1398" s="1">
        <v>43516.999305555553</v>
      </c>
      <c r="J1398" s="2">
        <f t="shared" si="63"/>
        <v>1</v>
      </c>
      <c r="K1398" s="2" t="str">
        <f>IFERROR(VLOOKUP(A1398,Aux!A:B,2,0),"Outros")</f>
        <v>Municípios</v>
      </c>
      <c r="L1398" s="2">
        <f t="shared" si="64"/>
        <v>2019</v>
      </c>
      <c r="M1398">
        <f t="shared" si="65"/>
        <v>6</v>
      </c>
    </row>
    <row r="1399" spans="1:13" x14ac:dyDescent="0.35">
      <c r="A1399" t="s">
        <v>1262</v>
      </c>
      <c r="B1399">
        <v>501304134</v>
      </c>
      <c r="C1399">
        <v>156411</v>
      </c>
      <c r="E1399" s="1">
        <v>43502.733611111114</v>
      </c>
      <c r="F1399">
        <v>13</v>
      </c>
      <c r="G1399" t="s">
        <v>33</v>
      </c>
      <c r="H1399">
        <v>400</v>
      </c>
      <c r="J1399" s="2">
        <f t="shared" si="63"/>
        <v>1</v>
      </c>
      <c r="K1399" s="2" t="str">
        <f>IFERROR(VLOOKUP(A1399,Aux!A:B,2,0),"Outros")</f>
        <v>Municípios</v>
      </c>
      <c r="L1399" s="2">
        <f t="shared" si="64"/>
        <v>2019</v>
      </c>
      <c r="M1399">
        <f t="shared" si="65"/>
        <v>6</v>
      </c>
    </row>
    <row r="1400" spans="1:13" x14ac:dyDescent="0.35">
      <c r="A1400" t="s">
        <v>154</v>
      </c>
      <c r="B1400">
        <v>506818829</v>
      </c>
      <c r="C1400">
        <v>156412</v>
      </c>
      <c r="E1400" s="1">
        <v>43502.734131944446</v>
      </c>
      <c r="F1400">
        <v>1</v>
      </c>
      <c r="G1400" t="s">
        <v>33</v>
      </c>
      <c r="H1400">
        <v>400</v>
      </c>
      <c r="J1400" s="2">
        <f t="shared" si="63"/>
        <v>1</v>
      </c>
      <c r="K1400" s="2" t="str">
        <f>IFERROR(VLOOKUP(A1400,Aux!A:B,2,0),"Outros")</f>
        <v>Municípios</v>
      </c>
      <c r="L1400" s="2">
        <f t="shared" si="64"/>
        <v>2019</v>
      </c>
      <c r="M1400">
        <f t="shared" si="65"/>
        <v>6</v>
      </c>
    </row>
    <row r="1401" spans="1:13" x14ac:dyDescent="0.35">
      <c r="A1401" t="s">
        <v>140</v>
      </c>
      <c r="B1401">
        <v>506614913</v>
      </c>
      <c r="C1401">
        <v>156413</v>
      </c>
      <c r="D1401" t="s">
        <v>1063</v>
      </c>
      <c r="E1401" s="1">
        <v>43502.73746527778</v>
      </c>
      <c r="F1401">
        <v>1</v>
      </c>
      <c r="G1401" t="s">
        <v>47</v>
      </c>
      <c r="H1401">
        <v>360</v>
      </c>
      <c r="I1401" s="1">
        <v>43508.999305555553</v>
      </c>
      <c r="J1401" s="2">
        <f t="shared" si="63"/>
        <v>1</v>
      </c>
      <c r="K1401" s="2" t="str">
        <f>IFERROR(VLOOKUP(A1401,Aux!A:B,2,0),"Outros")</f>
        <v>Municípios</v>
      </c>
      <c r="L1401" s="2">
        <f t="shared" si="64"/>
        <v>2019</v>
      </c>
      <c r="M1401">
        <f t="shared" si="65"/>
        <v>6</v>
      </c>
    </row>
    <row r="1402" spans="1:13" x14ac:dyDescent="0.35">
      <c r="A1402" t="s">
        <v>143</v>
      </c>
      <c r="B1402">
        <v>506801969</v>
      </c>
      <c r="C1402">
        <v>156414</v>
      </c>
      <c r="D1402" t="s">
        <v>1927</v>
      </c>
      <c r="E1402" s="1">
        <v>43502.782881944448</v>
      </c>
      <c r="F1402">
        <v>1</v>
      </c>
      <c r="G1402" t="s">
        <v>1117</v>
      </c>
      <c r="H1402">
        <v>360</v>
      </c>
      <c r="I1402" s="1">
        <v>43510.708333333336</v>
      </c>
      <c r="J1402" s="2">
        <f t="shared" si="63"/>
        <v>1</v>
      </c>
      <c r="K1402" s="2" t="str">
        <f>IFERROR(VLOOKUP(A1402,Aux!A:B,2,0),"Outros")</f>
        <v>Municípios</v>
      </c>
      <c r="L1402" s="2">
        <f t="shared" si="64"/>
        <v>2019</v>
      </c>
      <c r="M1402">
        <f t="shared" si="65"/>
        <v>6</v>
      </c>
    </row>
    <row r="1403" spans="1:13" x14ac:dyDescent="0.35">
      <c r="A1403" t="s">
        <v>281</v>
      </c>
      <c r="B1403">
        <v>508787033</v>
      </c>
      <c r="C1403">
        <v>156415</v>
      </c>
      <c r="D1403" t="s">
        <v>1459</v>
      </c>
      <c r="E1403" s="1">
        <v>43503.373263888891</v>
      </c>
      <c r="F1403">
        <v>1</v>
      </c>
      <c r="G1403" t="s">
        <v>208</v>
      </c>
      <c r="H1403">
        <v>360</v>
      </c>
      <c r="I1403" s="1">
        <v>43509.75</v>
      </c>
      <c r="J1403" s="2">
        <f t="shared" si="63"/>
        <v>1</v>
      </c>
      <c r="K1403" s="2" t="str">
        <f>IFERROR(VLOOKUP(A1403,Aux!A:B,2,0),"Outros")</f>
        <v>Municípios</v>
      </c>
      <c r="L1403" s="2">
        <f t="shared" si="64"/>
        <v>2019</v>
      </c>
      <c r="M1403">
        <f t="shared" si="65"/>
        <v>6</v>
      </c>
    </row>
    <row r="1404" spans="1:13" x14ac:dyDescent="0.35">
      <c r="A1404" t="s">
        <v>125</v>
      </c>
      <c r="B1404">
        <v>501290206</v>
      </c>
      <c r="C1404">
        <v>156416</v>
      </c>
      <c r="D1404" t="s">
        <v>1125</v>
      </c>
      <c r="E1404" s="1">
        <v>43503.398449074077</v>
      </c>
      <c r="F1404">
        <v>13</v>
      </c>
      <c r="G1404" t="s">
        <v>659</v>
      </c>
      <c r="H1404">
        <v>360</v>
      </c>
      <c r="I1404" s="1">
        <v>43511.708333333336</v>
      </c>
      <c r="J1404" s="2">
        <f t="shared" si="63"/>
        <v>1</v>
      </c>
      <c r="K1404" s="2" t="str">
        <f>IFERROR(VLOOKUP(A1404,Aux!A:B,2,0),"Outros")</f>
        <v>Municípios</v>
      </c>
      <c r="L1404" s="2">
        <f t="shared" si="64"/>
        <v>2019</v>
      </c>
      <c r="M1404">
        <f t="shared" si="65"/>
        <v>6</v>
      </c>
    </row>
    <row r="1405" spans="1:13" x14ac:dyDescent="0.35">
      <c r="A1405" t="s">
        <v>81</v>
      </c>
      <c r="B1405">
        <v>506780902</v>
      </c>
      <c r="C1405">
        <v>156417</v>
      </c>
      <c r="E1405" s="1">
        <v>43503.405624999999</v>
      </c>
      <c r="F1405">
        <v>13</v>
      </c>
      <c r="G1405" t="s">
        <v>33</v>
      </c>
      <c r="H1405">
        <v>400</v>
      </c>
      <c r="I1405" s="1">
        <v>25569.999305555557</v>
      </c>
      <c r="J1405" s="2">
        <f t="shared" si="63"/>
        <v>1</v>
      </c>
      <c r="K1405" s="2" t="str">
        <f>IFERROR(VLOOKUP(A1405,Aux!A:B,2,0),"Outros")</f>
        <v>Municípios</v>
      </c>
      <c r="L1405" s="2">
        <f t="shared" si="64"/>
        <v>2019</v>
      </c>
      <c r="M1405">
        <f t="shared" si="65"/>
        <v>6</v>
      </c>
    </row>
    <row r="1406" spans="1:13" x14ac:dyDescent="0.35">
      <c r="A1406" t="s">
        <v>85</v>
      </c>
      <c r="B1406">
        <v>506642798</v>
      </c>
      <c r="C1406">
        <v>156418</v>
      </c>
      <c r="E1406" s="1">
        <v>43503.407939814817</v>
      </c>
      <c r="F1406">
        <v>1</v>
      </c>
      <c r="G1406" t="s">
        <v>33</v>
      </c>
      <c r="H1406">
        <v>400</v>
      </c>
      <c r="I1406" s="1">
        <v>43410.958333333336</v>
      </c>
      <c r="J1406" s="2">
        <f t="shared" si="63"/>
        <v>1</v>
      </c>
      <c r="K1406" s="2" t="str">
        <f>IFERROR(VLOOKUP(A1406,Aux!A:B,2,0),"Outros")</f>
        <v>Municípios</v>
      </c>
      <c r="L1406" s="2">
        <f t="shared" si="64"/>
        <v>2019</v>
      </c>
      <c r="M1406">
        <f t="shared" si="65"/>
        <v>6</v>
      </c>
    </row>
    <row r="1407" spans="1:13" x14ac:dyDescent="0.35">
      <c r="A1407" t="s">
        <v>63</v>
      </c>
      <c r="B1407">
        <v>502098139</v>
      </c>
      <c r="C1407">
        <v>156420</v>
      </c>
      <c r="D1407" t="s">
        <v>1126</v>
      </c>
      <c r="E1407" s="1">
        <v>43503.433946759258</v>
      </c>
      <c r="F1407">
        <v>13</v>
      </c>
      <c r="G1407" t="s">
        <v>65</v>
      </c>
      <c r="H1407">
        <v>340</v>
      </c>
      <c r="I1407" s="1">
        <v>43509.75</v>
      </c>
      <c r="J1407" s="2">
        <f t="shared" si="63"/>
        <v>1</v>
      </c>
      <c r="K1407" s="2" t="str">
        <f>IFERROR(VLOOKUP(A1407,Aux!A:B,2,0),"Outros")</f>
        <v>Municípios</v>
      </c>
      <c r="L1407" s="2">
        <f t="shared" si="64"/>
        <v>2019</v>
      </c>
      <c r="M1407">
        <f t="shared" si="65"/>
        <v>6</v>
      </c>
    </row>
    <row r="1408" spans="1:13" x14ac:dyDescent="0.35">
      <c r="A1408" t="s">
        <v>136</v>
      </c>
      <c r="B1408">
        <v>506730573</v>
      </c>
      <c r="C1408">
        <v>156424</v>
      </c>
      <c r="E1408" s="1">
        <v>43503.44699074074</v>
      </c>
      <c r="F1408">
        <v>1</v>
      </c>
      <c r="G1408" t="s">
        <v>33</v>
      </c>
      <c r="H1408">
        <v>400</v>
      </c>
      <c r="J1408" s="2">
        <f t="shared" si="63"/>
        <v>1</v>
      </c>
      <c r="K1408" s="2" t="str">
        <f>IFERROR(VLOOKUP(A1408,Aux!A:B,2,0),"Outros")</f>
        <v>Municípios</v>
      </c>
      <c r="L1408" s="2">
        <f t="shared" si="64"/>
        <v>2019</v>
      </c>
      <c r="M1408">
        <f t="shared" si="65"/>
        <v>6</v>
      </c>
    </row>
    <row r="1409" spans="1:13" x14ac:dyDescent="0.35">
      <c r="A1409" t="s">
        <v>136</v>
      </c>
      <c r="B1409">
        <v>506730573</v>
      </c>
      <c r="C1409">
        <v>156425</v>
      </c>
      <c r="D1409" t="s">
        <v>1355</v>
      </c>
      <c r="E1409" s="1">
        <v>43503.448437500003</v>
      </c>
      <c r="F1409">
        <v>1</v>
      </c>
      <c r="G1409" t="s">
        <v>1356</v>
      </c>
      <c r="H1409">
        <v>5</v>
      </c>
      <c r="I1409" s="1">
        <v>43517.625</v>
      </c>
      <c r="J1409" s="2">
        <f t="shared" si="63"/>
        <v>1</v>
      </c>
      <c r="K1409" s="2" t="str">
        <f>IFERROR(VLOOKUP(A1409,Aux!A:B,2,0),"Outros")</f>
        <v>Municípios</v>
      </c>
      <c r="L1409" s="2">
        <f t="shared" si="64"/>
        <v>2019</v>
      </c>
      <c r="M1409">
        <f t="shared" si="65"/>
        <v>6</v>
      </c>
    </row>
    <row r="1410" spans="1:13" x14ac:dyDescent="0.35">
      <c r="A1410" t="s">
        <v>213</v>
      </c>
      <c r="B1410">
        <v>512012814</v>
      </c>
      <c r="C1410">
        <v>156427</v>
      </c>
      <c r="D1410" t="s">
        <v>1803</v>
      </c>
      <c r="E1410" s="1">
        <v>43503.461875000001</v>
      </c>
      <c r="F1410">
        <v>1</v>
      </c>
      <c r="H1410">
        <v>340</v>
      </c>
      <c r="I1410" s="1">
        <v>43508.999305555553</v>
      </c>
      <c r="J1410" s="2">
        <f t="shared" ref="J1410:J1473" si="66">IF(C1410=C1409,"",1)</f>
        <v>1</v>
      </c>
      <c r="K1410" s="2" t="str">
        <f>IFERROR(VLOOKUP(A1410,Aux!A:B,2,0),"Outros")</f>
        <v>Municípios</v>
      </c>
      <c r="L1410" s="2">
        <f t="shared" ref="L1410:L1473" si="67">YEAR(E1410)</f>
        <v>2019</v>
      </c>
      <c r="M1410">
        <f t="shared" ref="M1410:M1473" si="68">WEEKNUM(E1410)</f>
        <v>6</v>
      </c>
    </row>
    <row r="1411" spans="1:13" x14ac:dyDescent="0.35">
      <c r="A1411" t="s">
        <v>454</v>
      </c>
      <c r="B1411">
        <v>503450189</v>
      </c>
      <c r="C1411">
        <v>156429</v>
      </c>
      <c r="D1411" t="s">
        <v>1206</v>
      </c>
      <c r="E1411" s="1">
        <v>43503.464513888888</v>
      </c>
      <c r="F1411">
        <v>13</v>
      </c>
      <c r="G1411" t="s">
        <v>1207</v>
      </c>
      <c r="H1411">
        <v>360</v>
      </c>
      <c r="I1411" s="1">
        <v>43511.75</v>
      </c>
      <c r="J1411" s="2">
        <f t="shared" si="66"/>
        <v>1</v>
      </c>
      <c r="K1411" s="2" t="str">
        <f>IFERROR(VLOOKUP(A1411,Aux!A:B,2,0),"Outros")</f>
        <v>Estradas</v>
      </c>
      <c r="L1411" s="2">
        <f t="shared" si="67"/>
        <v>2019</v>
      </c>
      <c r="M1411">
        <f t="shared" si="68"/>
        <v>6</v>
      </c>
    </row>
    <row r="1412" spans="1:13" x14ac:dyDescent="0.35">
      <c r="A1412" t="s">
        <v>150</v>
      </c>
      <c r="B1412">
        <v>505309939</v>
      </c>
      <c r="C1412">
        <v>156430</v>
      </c>
      <c r="D1412" t="s">
        <v>1625</v>
      </c>
      <c r="E1412" s="1">
        <v>43503.466990740744</v>
      </c>
      <c r="F1412">
        <v>1</v>
      </c>
      <c r="G1412" t="s">
        <v>152</v>
      </c>
      <c r="H1412">
        <v>360</v>
      </c>
      <c r="I1412" s="1">
        <v>43507.6875</v>
      </c>
      <c r="J1412" s="2">
        <f t="shared" si="66"/>
        <v>1</v>
      </c>
      <c r="K1412" s="2" t="str">
        <f>IFERROR(VLOOKUP(A1412,Aux!A:B,2,0),"Outros")</f>
        <v>Municípios</v>
      </c>
      <c r="L1412" s="2">
        <f t="shared" si="67"/>
        <v>2019</v>
      </c>
      <c r="M1412">
        <f t="shared" si="68"/>
        <v>6</v>
      </c>
    </row>
    <row r="1413" spans="1:13" x14ac:dyDescent="0.35">
      <c r="A1413" t="s">
        <v>122</v>
      </c>
      <c r="B1413">
        <v>506173968</v>
      </c>
      <c r="C1413">
        <v>156431</v>
      </c>
      <c r="D1413" t="s">
        <v>1766</v>
      </c>
      <c r="E1413" s="1">
        <v>43503.47215277778</v>
      </c>
      <c r="F1413">
        <v>1</v>
      </c>
      <c r="G1413" t="s">
        <v>597</v>
      </c>
      <c r="H1413">
        <v>360</v>
      </c>
      <c r="I1413" s="1">
        <v>43508.75</v>
      </c>
      <c r="J1413" s="2">
        <f t="shared" si="66"/>
        <v>1</v>
      </c>
      <c r="K1413" s="2" t="str">
        <f>IFERROR(VLOOKUP(A1413,Aux!A:B,2,0),"Outros")</f>
        <v>Municípios</v>
      </c>
      <c r="L1413" s="2">
        <f t="shared" si="67"/>
        <v>2019</v>
      </c>
      <c r="M1413">
        <f t="shared" si="68"/>
        <v>6</v>
      </c>
    </row>
    <row r="1414" spans="1:13" x14ac:dyDescent="0.35">
      <c r="A1414" t="s">
        <v>809</v>
      </c>
      <c r="B1414">
        <v>509364390</v>
      </c>
      <c r="C1414">
        <v>156432</v>
      </c>
      <c r="E1414" s="1">
        <v>43503.474710648145</v>
      </c>
      <c r="F1414">
        <v>13</v>
      </c>
      <c r="G1414" t="s">
        <v>33</v>
      </c>
      <c r="H1414">
        <v>400</v>
      </c>
      <c r="J1414" s="2">
        <f t="shared" si="66"/>
        <v>1</v>
      </c>
      <c r="K1414" s="2" t="str">
        <f>IFERROR(VLOOKUP(A1414,Aux!A:B,2,0),"Outros")</f>
        <v>Municípios</v>
      </c>
      <c r="L1414" s="2">
        <f t="shared" si="67"/>
        <v>2019</v>
      </c>
      <c r="M1414">
        <f t="shared" si="68"/>
        <v>6</v>
      </c>
    </row>
    <row r="1415" spans="1:13" x14ac:dyDescent="0.35">
      <c r="A1415" t="s">
        <v>150</v>
      </c>
      <c r="B1415">
        <v>505309939</v>
      </c>
      <c r="C1415">
        <v>156434</v>
      </c>
      <c r="D1415" t="s">
        <v>1357</v>
      </c>
      <c r="E1415" s="1">
        <v>43503.484016203707</v>
      </c>
      <c r="F1415">
        <v>1</v>
      </c>
      <c r="G1415" t="s">
        <v>1358</v>
      </c>
      <c r="H1415">
        <v>360</v>
      </c>
      <c r="I1415" s="1">
        <v>43510.6875</v>
      </c>
      <c r="J1415" s="2">
        <f t="shared" si="66"/>
        <v>1</v>
      </c>
      <c r="K1415" s="2" t="str">
        <f>IFERROR(VLOOKUP(A1415,Aux!A:B,2,0),"Outros")</f>
        <v>Municípios</v>
      </c>
      <c r="L1415" s="2">
        <f t="shared" si="67"/>
        <v>2019</v>
      </c>
      <c r="M1415">
        <f t="shared" si="68"/>
        <v>6</v>
      </c>
    </row>
    <row r="1416" spans="1:13" x14ac:dyDescent="0.35">
      <c r="A1416" t="s">
        <v>136</v>
      </c>
      <c r="B1416">
        <v>506730573</v>
      </c>
      <c r="C1416">
        <v>156435</v>
      </c>
      <c r="D1416" t="s">
        <v>1359</v>
      </c>
      <c r="E1416" s="1">
        <v>43503.485162037039</v>
      </c>
      <c r="F1416">
        <v>13</v>
      </c>
      <c r="G1416" t="s">
        <v>1360</v>
      </c>
      <c r="H1416">
        <v>340</v>
      </c>
      <c r="I1416" s="1">
        <v>43516.625</v>
      </c>
      <c r="J1416" s="2">
        <f t="shared" si="66"/>
        <v>1</v>
      </c>
      <c r="K1416" s="2" t="str">
        <f>IFERROR(VLOOKUP(A1416,Aux!A:B,2,0),"Outros")</f>
        <v>Municípios</v>
      </c>
      <c r="L1416" s="2">
        <f t="shared" si="67"/>
        <v>2019</v>
      </c>
      <c r="M1416">
        <f t="shared" si="68"/>
        <v>6</v>
      </c>
    </row>
    <row r="1417" spans="1:13" x14ac:dyDescent="0.35">
      <c r="A1417" t="s">
        <v>150</v>
      </c>
      <c r="B1417">
        <v>505309939</v>
      </c>
      <c r="C1417">
        <v>156437</v>
      </c>
      <c r="D1417" t="s">
        <v>1626</v>
      </c>
      <c r="E1417" s="1">
        <v>43503.487210648149</v>
      </c>
      <c r="F1417">
        <v>1</v>
      </c>
      <c r="G1417" t="s">
        <v>1358</v>
      </c>
      <c r="H1417">
        <v>360</v>
      </c>
      <c r="I1417" s="1">
        <v>43510.6875</v>
      </c>
      <c r="J1417" s="2">
        <f t="shared" si="66"/>
        <v>1</v>
      </c>
      <c r="K1417" s="2" t="str">
        <f>IFERROR(VLOOKUP(A1417,Aux!A:B,2,0),"Outros")</f>
        <v>Municípios</v>
      </c>
      <c r="L1417" s="2">
        <f t="shared" si="67"/>
        <v>2019</v>
      </c>
      <c r="M1417">
        <f t="shared" si="68"/>
        <v>6</v>
      </c>
    </row>
    <row r="1418" spans="1:13" x14ac:dyDescent="0.35">
      <c r="A1418" t="s">
        <v>562</v>
      </c>
      <c r="B1418">
        <v>506823318</v>
      </c>
      <c r="C1418">
        <v>156438</v>
      </c>
      <c r="E1418" s="1">
        <v>43503.500324074077</v>
      </c>
      <c r="F1418">
        <v>13</v>
      </c>
      <c r="G1418" t="s">
        <v>33</v>
      </c>
      <c r="H1418">
        <v>400</v>
      </c>
      <c r="J1418" s="2">
        <f t="shared" si="66"/>
        <v>1</v>
      </c>
      <c r="K1418" s="2" t="str">
        <f>IFERROR(VLOOKUP(A1418,Aux!A:B,2,0),"Outros")</f>
        <v>Municípios</v>
      </c>
      <c r="L1418" s="2">
        <f t="shared" si="67"/>
        <v>2019</v>
      </c>
      <c r="M1418">
        <f t="shared" si="68"/>
        <v>6</v>
      </c>
    </row>
    <row r="1419" spans="1:13" x14ac:dyDescent="0.35">
      <c r="A1419" t="s">
        <v>267</v>
      </c>
      <c r="B1419">
        <v>505307685</v>
      </c>
      <c r="C1419">
        <v>156439</v>
      </c>
      <c r="D1419" t="s">
        <v>1562</v>
      </c>
      <c r="E1419" s="1">
        <v>43503.503032407411</v>
      </c>
      <c r="F1419">
        <v>13</v>
      </c>
      <c r="G1419" t="s">
        <v>33</v>
      </c>
      <c r="H1419">
        <v>360</v>
      </c>
      <c r="I1419" s="1">
        <v>43510.999305555553</v>
      </c>
      <c r="J1419" s="2">
        <f t="shared" si="66"/>
        <v>1</v>
      </c>
      <c r="K1419" s="2" t="str">
        <f>IFERROR(VLOOKUP(A1419,Aux!A:B,2,0),"Outros")</f>
        <v>Municípios</v>
      </c>
      <c r="L1419" s="2">
        <f t="shared" si="67"/>
        <v>2019</v>
      </c>
      <c r="M1419">
        <f t="shared" si="68"/>
        <v>6</v>
      </c>
    </row>
    <row r="1420" spans="1:13" x14ac:dyDescent="0.35">
      <c r="A1420" t="s">
        <v>1530</v>
      </c>
      <c r="B1420">
        <v>600083012</v>
      </c>
      <c r="C1420">
        <v>156440</v>
      </c>
      <c r="D1420" t="s">
        <v>1804</v>
      </c>
      <c r="E1420" s="1">
        <v>43503.509039351855</v>
      </c>
      <c r="F1420">
        <v>13</v>
      </c>
      <c r="G1420" t="s">
        <v>1360</v>
      </c>
      <c r="H1420">
        <v>340</v>
      </c>
      <c r="I1420" s="1">
        <v>43508.999305555553</v>
      </c>
      <c r="J1420" s="2">
        <f t="shared" si="66"/>
        <v>1</v>
      </c>
      <c r="K1420" s="2" t="str">
        <f>IFERROR(VLOOKUP(A1420,Aux!A:B,2,0),"Outros")</f>
        <v>Outros</v>
      </c>
      <c r="L1420" s="2">
        <f t="shared" si="67"/>
        <v>2019</v>
      </c>
      <c r="M1420">
        <f t="shared" si="68"/>
        <v>6</v>
      </c>
    </row>
    <row r="1421" spans="1:13" x14ac:dyDescent="0.35">
      <c r="A1421" t="s">
        <v>199</v>
      </c>
      <c r="B1421">
        <v>502256869</v>
      </c>
      <c r="C1421">
        <v>156442</v>
      </c>
      <c r="E1421" s="1">
        <v>43503.516030092593</v>
      </c>
      <c r="F1421">
        <v>3</v>
      </c>
      <c r="G1421" t="s">
        <v>33</v>
      </c>
      <c r="H1421">
        <v>400</v>
      </c>
      <c r="J1421" s="2">
        <f t="shared" si="66"/>
        <v>1</v>
      </c>
      <c r="K1421" s="2" t="str">
        <f>IFERROR(VLOOKUP(A1421,Aux!A:B,2,0),"Outros")</f>
        <v>Portos</v>
      </c>
      <c r="L1421" s="2">
        <f t="shared" si="67"/>
        <v>2019</v>
      </c>
      <c r="M1421">
        <f t="shared" si="68"/>
        <v>6</v>
      </c>
    </row>
    <row r="1422" spans="1:13" x14ac:dyDescent="0.35">
      <c r="A1422" t="s">
        <v>199</v>
      </c>
      <c r="B1422">
        <v>502256869</v>
      </c>
      <c r="C1422">
        <v>156443</v>
      </c>
      <c r="D1422" t="s">
        <v>1361</v>
      </c>
      <c r="E1422" s="1">
        <v>43503.516168981485</v>
      </c>
      <c r="F1422">
        <v>3</v>
      </c>
      <c r="G1422" t="s">
        <v>59</v>
      </c>
      <c r="H1422">
        <v>360</v>
      </c>
      <c r="I1422" s="1">
        <v>43551.999305555553</v>
      </c>
      <c r="J1422" s="2">
        <f t="shared" si="66"/>
        <v>1</v>
      </c>
      <c r="K1422" s="2" t="str">
        <f>IFERROR(VLOOKUP(A1422,Aux!A:B,2,0),"Outros")</f>
        <v>Portos</v>
      </c>
      <c r="L1422" s="2">
        <f t="shared" si="67"/>
        <v>2019</v>
      </c>
      <c r="M1422">
        <f t="shared" si="68"/>
        <v>6</v>
      </c>
    </row>
    <row r="1423" spans="1:13" x14ac:dyDescent="0.35">
      <c r="A1423" t="s">
        <v>12</v>
      </c>
      <c r="B1423">
        <v>508481287</v>
      </c>
      <c r="C1423">
        <v>156444</v>
      </c>
      <c r="D1423" t="s">
        <v>1263</v>
      </c>
      <c r="E1423" s="1">
        <v>43503.517222222225</v>
      </c>
      <c r="F1423">
        <v>1</v>
      </c>
      <c r="G1423" t="s">
        <v>14</v>
      </c>
      <c r="H1423">
        <v>360</v>
      </c>
      <c r="I1423" s="1">
        <v>43511.708333333336</v>
      </c>
      <c r="J1423" s="2">
        <f t="shared" si="66"/>
        <v>1</v>
      </c>
      <c r="K1423" s="2" t="str">
        <f>IFERROR(VLOOKUP(A1423,Aux!A:B,2,0),"Outros")</f>
        <v>Hospitais</v>
      </c>
      <c r="L1423" s="2">
        <f t="shared" si="67"/>
        <v>2019</v>
      </c>
      <c r="M1423">
        <f t="shared" si="68"/>
        <v>6</v>
      </c>
    </row>
    <row r="1424" spans="1:13" x14ac:dyDescent="0.35">
      <c r="A1424" t="s">
        <v>105</v>
      </c>
      <c r="B1424">
        <v>503311332</v>
      </c>
      <c r="C1424">
        <v>156445</v>
      </c>
      <c r="D1424" t="s">
        <v>1805</v>
      </c>
      <c r="E1424" s="1">
        <v>43503.518495370372</v>
      </c>
      <c r="F1424">
        <v>3</v>
      </c>
      <c r="G1424" t="s">
        <v>107</v>
      </c>
      <c r="H1424">
        <v>360</v>
      </c>
      <c r="I1424" s="1">
        <v>43533.708333333336</v>
      </c>
      <c r="J1424" s="2">
        <f t="shared" si="66"/>
        <v>1</v>
      </c>
      <c r="K1424" s="2" t="str">
        <f>IFERROR(VLOOKUP(A1424,Aux!A:B,2,0),"Outros")</f>
        <v>Municípios</v>
      </c>
      <c r="L1424" s="2">
        <f t="shared" si="67"/>
        <v>2019</v>
      </c>
      <c r="M1424">
        <f t="shared" si="68"/>
        <v>6</v>
      </c>
    </row>
    <row r="1425" spans="1:13" x14ac:dyDescent="0.35">
      <c r="A1425" t="s">
        <v>118</v>
      </c>
      <c r="B1425">
        <v>680015019</v>
      </c>
      <c r="C1425">
        <v>156446</v>
      </c>
      <c r="D1425" t="s">
        <v>1208</v>
      </c>
      <c r="E1425" s="1">
        <v>43503.525150462963</v>
      </c>
      <c r="F1425">
        <v>13</v>
      </c>
      <c r="G1425" t="s">
        <v>1146</v>
      </c>
      <c r="H1425">
        <v>360</v>
      </c>
      <c r="I1425" s="1">
        <v>43509.999305555553</v>
      </c>
      <c r="J1425" s="2">
        <f t="shared" si="66"/>
        <v>1</v>
      </c>
      <c r="K1425" s="2" t="str">
        <f>IFERROR(VLOOKUP(A1425,Aux!A:B,2,0),"Outros")</f>
        <v>Águas e resíduos</v>
      </c>
      <c r="L1425" s="2">
        <f t="shared" si="67"/>
        <v>2019</v>
      </c>
      <c r="M1425">
        <f t="shared" si="68"/>
        <v>6</v>
      </c>
    </row>
    <row r="1426" spans="1:13" x14ac:dyDescent="0.35">
      <c r="A1426" t="s">
        <v>365</v>
      </c>
      <c r="B1426">
        <v>505351064</v>
      </c>
      <c r="C1426">
        <v>156447</v>
      </c>
      <c r="D1426" t="s">
        <v>1209</v>
      </c>
      <c r="E1426" s="1">
        <v>43503.527222222219</v>
      </c>
      <c r="F1426">
        <v>1</v>
      </c>
      <c r="G1426" t="s">
        <v>33</v>
      </c>
      <c r="H1426">
        <v>360</v>
      </c>
      <c r="I1426" s="1">
        <v>43508.999305555553</v>
      </c>
      <c r="J1426" s="2">
        <f t="shared" si="66"/>
        <v>1</v>
      </c>
      <c r="K1426" s="2" t="str">
        <f>IFERROR(VLOOKUP(A1426,Aux!A:B,2,0),"Outros")</f>
        <v>Outros</v>
      </c>
      <c r="L1426" s="2">
        <f t="shared" si="67"/>
        <v>2019</v>
      </c>
      <c r="M1426">
        <f t="shared" si="68"/>
        <v>6</v>
      </c>
    </row>
    <row r="1427" spans="1:13" x14ac:dyDescent="0.35">
      <c r="A1427" t="s">
        <v>365</v>
      </c>
      <c r="B1427">
        <v>505351064</v>
      </c>
      <c r="C1427">
        <v>156448</v>
      </c>
      <c r="E1427" s="1">
        <v>43503.530902777777</v>
      </c>
      <c r="F1427">
        <v>1</v>
      </c>
      <c r="G1427" t="s">
        <v>33</v>
      </c>
      <c r="H1427">
        <v>400</v>
      </c>
      <c r="I1427" s="1">
        <v>43406.999305555553</v>
      </c>
      <c r="J1427" s="2">
        <f t="shared" si="66"/>
        <v>1</v>
      </c>
      <c r="K1427" s="2" t="str">
        <f>IFERROR(VLOOKUP(A1427,Aux!A:B,2,0),"Outros")</f>
        <v>Outros</v>
      </c>
      <c r="L1427" s="2">
        <f t="shared" si="67"/>
        <v>2019</v>
      </c>
      <c r="M1427">
        <f t="shared" si="68"/>
        <v>6</v>
      </c>
    </row>
    <row r="1428" spans="1:13" x14ac:dyDescent="0.35">
      <c r="A1428" t="s">
        <v>18</v>
      </c>
      <c r="B1428">
        <v>502177080</v>
      </c>
      <c r="C1428">
        <v>156449</v>
      </c>
      <c r="D1428" t="s">
        <v>1362</v>
      </c>
      <c r="E1428" s="1">
        <v>43503.536041666666</v>
      </c>
      <c r="F1428">
        <v>1</v>
      </c>
      <c r="G1428" t="s">
        <v>750</v>
      </c>
      <c r="H1428">
        <v>360</v>
      </c>
      <c r="I1428" s="1">
        <v>43507.708333333336</v>
      </c>
      <c r="J1428" s="2">
        <f t="shared" si="66"/>
        <v>1</v>
      </c>
      <c r="K1428" s="2" t="str">
        <f>IFERROR(VLOOKUP(A1428,Aux!A:B,2,0),"Outros")</f>
        <v>Municípios</v>
      </c>
      <c r="L1428" s="2">
        <f t="shared" si="67"/>
        <v>2019</v>
      </c>
      <c r="M1428">
        <f t="shared" si="68"/>
        <v>6</v>
      </c>
    </row>
    <row r="1429" spans="1:13" x14ac:dyDescent="0.35">
      <c r="A1429" t="s">
        <v>365</v>
      </c>
      <c r="B1429">
        <v>505351064</v>
      </c>
      <c r="C1429">
        <v>156450</v>
      </c>
      <c r="E1429" s="1">
        <v>43503.589456018519</v>
      </c>
      <c r="F1429">
        <v>1</v>
      </c>
      <c r="G1429" t="s">
        <v>33</v>
      </c>
      <c r="H1429">
        <v>400</v>
      </c>
      <c r="I1429" s="1">
        <v>43216.999305555553</v>
      </c>
      <c r="J1429" s="2">
        <f t="shared" si="66"/>
        <v>1</v>
      </c>
      <c r="K1429" s="2" t="str">
        <f>IFERROR(VLOOKUP(A1429,Aux!A:B,2,0),"Outros")</f>
        <v>Outros</v>
      </c>
      <c r="L1429" s="2">
        <f t="shared" si="67"/>
        <v>2019</v>
      </c>
      <c r="M1429">
        <f t="shared" si="68"/>
        <v>6</v>
      </c>
    </row>
    <row r="1430" spans="1:13" x14ac:dyDescent="0.35">
      <c r="A1430" t="s">
        <v>365</v>
      </c>
      <c r="B1430">
        <v>505351064</v>
      </c>
      <c r="C1430">
        <v>156451</v>
      </c>
      <c r="E1430" s="1">
        <v>43503.591365740744</v>
      </c>
      <c r="F1430">
        <v>1</v>
      </c>
      <c r="H1430">
        <v>400</v>
      </c>
      <c r="J1430" s="2">
        <f t="shared" si="66"/>
        <v>1</v>
      </c>
      <c r="K1430" s="2" t="str">
        <f>IFERROR(VLOOKUP(A1430,Aux!A:B,2,0),"Outros")</f>
        <v>Outros</v>
      </c>
      <c r="L1430" s="2">
        <f t="shared" si="67"/>
        <v>2019</v>
      </c>
      <c r="M1430">
        <f t="shared" si="68"/>
        <v>6</v>
      </c>
    </row>
    <row r="1431" spans="1:13" x14ac:dyDescent="0.35">
      <c r="A1431" t="s">
        <v>91</v>
      </c>
      <c r="B1431">
        <v>508035546</v>
      </c>
      <c r="C1431">
        <v>156452</v>
      </c>
      <c r="D1431" t="s">
        <v>1563</v>
      </c>
      <c r="E1431" s="1">
        <v>43503.594976851855</v>
      </c>
      <c r="F1431">
        <v>3</v>
      </c>
      <c r="G1431" t="s">
        <v>33</v>
      </c>
      <c r="H1431">
        <v>220</v>
      </c>
      <c r="I1431" s="1">
        <v>43533.999305555553</v>
      </c>
      <c r="J1431" s="2">
        <f t="shared" si="66"/>
        <v>1</v>
      </c>
      <c r="K1431" s="2" t="str">
        <f>IFERROR(VLOOKUP(A1431,Aux!A:B,2,0),"Outros")</f>
        <v>Municípios</v>
      </c>
      <c r="L1431" s="2">
        <f t="shared" si="67"/>
        <v>2019</v>
      </c>
      <c r="M1431">
        <f t="shared" si="68"/>
        <v>6</v>
      </c>
    </row>
    <row r="1432" spans="1:13" x14ac:dyDescent="0.35">
      <c r="A1432" t="s">
        <v>71</v>
      </c>
      <c r="B1432">
        <v>500051054</v>
      </c>
      <c r="C1432">
        <v>156453</v>
      </c>
      <c r="D1432" t="s">
        <v>1564</v>
      </c>
      <c r="E1432" s="1">
        <v>43503.595983796295</v>
      </c>
      <c r="F1432">
        <v>1</v>
      </c>
      <c r="G1432" t="s">
        <v>202</v>
      </c>
      <c r="H1432">
        <v>5</v>
      </c>
      <c r="I1432" s="1">
        <v>43509.791666666664</v>
      </c>
      <c r="J1432" s="2">
        <f t="shared" si="66"/>
        <v>1</v>
      </c>
      <c r="K1432" s="2" t="str">
        <f>IFERROR(VLOOKUP(A1432,Aux!A:B,2,0),"Outros")</f>
        <v>Municípios</v>
      </c>
      <c r="L1432" s="2">
        <f t="shared" si="67"/>
        <v>2019</v>
      </c>
      <c r="M1432">
        <f t="shared" si="68"/>
        <v>6</v>
      </c>
    </row>
    <row r="1433" spans="1:13" x14ac:dyDescent="0.35">
      <c r="A1433" t="s">
        <v>365</v>
      </c>
      <c r="B1433">
        <v>505351064</v>
      </c>
      <c r="C1433">
        <v>156454</v>
      </c>
      <c r="E1433" s="1">
        <v>43503.600138888891</v>
      </c>
      <c r="F1433">
        <v>1</v>
      </c>
      <c r="G1433" t="s">
        <v>33</v>
      </c>
      <c r="H1433">
        <v>400</v>
      </c>
      <c r="J1433" s="2">
        <f t="shared" si="66"/>
        <v>1</v>
      </c>
      <c r="K1433" s="2" t="str">
        <f>IFERROR(VLOOKUP(A1433,Aux!A:B,2,0),"Outros")</f>
        <v>Outros</v>
      </c>
      <c r="L1433" s="2">
        <f t="shared" si="67"/>
        <v>2019</v>
      </c>
      <c r="M1433">
        <f t="shared" si="68"/>
        <v>6</v>
      </c>
    </row>
    <row r="1434" spans="1:13" x14ac:dyDescent="0.35">
      <c r="A1434" t="s">
        <v>275</v>
      </c>
      <c r="B1434">
        <v>505187531</v>
      </c>
      <c r="C1434">
        <v>156455</v>
      </c>
      <c r="D1434" t="s">
        <v>1690</v>
      </c>
      <c r="E1434" s="1">
        <v>43503.600856481484</v>
      </c>
      <c r="F1434">
        <v>1</v>
      </c>
      <c r="G1434" t="s">
        <v>277</v>
      </c>
      <c r="H1434">
        <v>360</v>
      </c>
      <c r="I1434" s="1">
        <v>43508.999305555553</v>
      </c>
      <c r="J1434" s="2">
        <f t="shared" si="66"/>
        <v>1</v>
      </c>
      <c r="K1434" s="2" t="str">
        <f>IFERROR(VLOOKUP(A1434,Aux!A:B,2,0),"Outros")</f>
        <v>Municípios</v>
      </c>
      <c r="L1434" s="2">
        <f t="shared" si="67"/>
        <v>2019</v>
      </c>
      <c r="M1434">
        <f t="shared" si="68"/>
        <v>6</v>
      </c>
    </row>
    <row r="1435" spans="1:13" x14ac:dyDescent="0.35">
      <c r="A1435" t="s">
        <v>1363</v>
      </c>
      <c r="B1435">
        <v>507038720</v>
      </c>
      <c r="C1435">
        <v>156456</v>
      </c>
      <c r="E1435" s="1">
        <v>43503.609884259262</v>
      </c>
      <c r="F1435">
        <v>13</v>
      </c>
      <c r="G1435" t="s">
        <v>33</v>
      </c>
      <c r="H1435">
        <v>1</v>
      </c>
      <c r="J1435" s="2">
        <f t="shared" si="66"/>
        <v>1</v>
      </c>
      <c r="K1435" s="2" t="str">
        <f>IFERROR(VLOOKUP(A1435,Aux!A:B,2,0),"Outros")</f>
        <v>Municípios</v>
      </c>
      <c r="L1435" s="2">
        <f t="shared" si="67"/>
        <v>2019</v>
      </c>
      <c r="M1435">
        <f t="shared" si="68"/>
        <v>6</v>
      </c>
    </row>
    <row r="1436" spans="1:13" x14ac:dyDescent="0.35">
      <c r="A1436" t="s">
        <v>136</v>
      </c>
      <c r="B1436">
        <v>506730573</v>
      </c>
      <c r="C1436">
        <v>156457</v>
      </c>
      <c r="E1436" s="1">
        <v>43503.61142361111</v>
      </c>
      <c r="F1436">
        <v>3</v>
      </c>
      <c r="H1436">
        <v>1</v>
      </c>
      <c r="J1436" s="2">
        <f t="shared" si="66"/>
        <v>1</v>
      </c>
      <c r="K1436" s="2" t="str">
        <f>IFERROR(VLOOKUP(A1436,Aux!A:B,2,0),"Outros")</f>
        <v>Municípios</v>
      </c>
      <c r="L1436" s="2">
        <f t="shared" si="67"/>
        <v>2019</v>
      </c>
      <c r="M1436">
        <f t="shared" si="68"/>
        <v>6</v>
      </c>
    </row>
    <row r="1437" spans="1:13" x14ac:dyDescent="0.35">
      <c r="A1437" t="s">
        <v>105</v>
      </c>
      <c r="B1437">
        <v>503311332</v>
      </c>
      <c r="C1437">
        <v>156458</v>
      </c>
      <c r="D1437" t="s">
        <v>1627</v>
      </c>
      <c r="E1437" s="1">
        <v>43503.622754629629</v>
      </c>
      <c r="F1437">
        <v>3</v>
      </c>
      <c r="G1437" t="s">
        <v>107</v>
      </c>
      <c r="H1437">
        <v>360</v>
      </c>
      <c r="I1437" s="1">
        <v>43524.708333333336</v>
      </c>
      <c r="J1437" s="2">
        <f t="shared" si="66"/>
        <v>1</v>
      </c>
      <c r="K1437" s="2" t="str">
        <f>IFERROR(VLOOKUP(A1437,Aux!A:B,2,0),"Outros")</f>
        <v>Municípios</v>
      </c>
      <c r="L1437" s="2">
        <f t="shared" si="67"/>
        <v>2019</v>
      </c>
      <c r="M1437">
        <f t="shared" si="68"/>
        <v>6</v>
      </c>
    </row>
    <row r="1438" spans="1:13" x14ac:dyDescent="0.35">
      <c r="A1438" t="s">
        <v>574</v>
      </c>
      <c r="B1438">
        <v>506791220</v>
      </c>
      <c r="C1438">
        <v>156459</v>
      </c>
      <c r="D1438" t="s">
        <v>1806</v>
      </c>
      <c r="E1438" s="1">
        <v>43503.625879629632</v>
      </c>
      <c r="F1438">
        <v>13</v>
      </c>
      <c r="G1438" t="s">
        <v>576</v>
      </c>
      <c r="H1438">
        <v>360</v>
      </c>
      <c r="I1438" s="1">
        <v>43510.999305555553</v>
      </c>
      <c r="J1438" s="2">
        <f t="shared" si="66"/>
        <v>1</v>
      </c>
      <c r="K1438" s="2" t="str">
        <f>IFERROR(VLOOKUP(A1438,Aux!A:B,2,0),"Outros")</f>
        <v>Municípios</v>
      </c>
      <c r="L1438" s="2">
        <f t="shared" si="67"/>
        <v>2019</v>
      </c>
      <c r="M1438">
        <f t="shared" si="68"/>
        <v>6</v>
      </c>
    </row>
    <row r="1439" spans="1:13" x14ac:dyDescent="0.35">
      <c r="A1439" t="s">
        <v>776</v>
      </c>
      <c r="B1439">
        <v>512084726</v>
      </c>
      <c r="C1439">
        <v>156460</v>
      </c>
      <c r="E1439" s="1">
        <v>43503.628240740742</v>
      </c>
      <c r="F1439">
        <v>13</v>
      </c>
      <c r="G1439" t="s">
        <v>33</v>
      </c>
      <c r="H1439">
        <v>1</v>
      </c>
      <c r="J1439" s="2">
        <f t="shared" si="66"/>
        <v>1</v>
      </c>
      <c r="K1439" s="2" t="str">
        <f>IFERROR(VLOOKUP(A1439,Aux!A:B,2,0),"Outros")</f>
        <v>Outros</v>
      </c>
      <c r="L1439" s="2">
        <f t="shared" si="67"/>
        <v>2019</v>
      </c>
      <c r="M1439">
        <f t="shared" si="68"/>
        <v>6</v>
      </c>
    </row>
    <row r="1440" spans="1:13" x14ac:dyDescent="0.35">
      <c r="A1440" t="s">
        <v>154</v>
      </c>
      <c r="B1440">
        <v>506818829</v>
      </c>
      <c r="C1440">
        <v>156461</v>
      </c>
      <c r="D1440" t="s">
        <v>1767</v>
      </c>
      <c r="E1440" s="1">
        <v>43503.629131944443</v>
      </c>
      <c r="F1440">
        <v>1</v>
      </c>
      <c r="G1440" t="s">
        <v>156</v>
      </c>
      <c r="H1440">
        <v>360</v>
      </c>
      <c r="I1440" s="1">
        <v>43511.999305555553</v>
      </c>
      <c r="J1440" s="2">
        <f t="shared" si="66"/>
        <v>1</v>
      </c>
      <c r="K1440" s="2" t="str">
        <f>IFERROR(VLOOKUP(A1440,Aux!A:B,2,0),"Outros")</f>
        <v>Municípios</v>
      </c>
      <c r="L1440" s="2">
        <f t="shared" si="67"/>
        <v>2019</v>
      </c>
      <c r="M1440">
        <f t="shared" si="68"/>
        <v>6</v>
      </c>
    </row>
    <row r="1441" spans="1:13" x14ac:dyDescent="0.35">
      <c r="A1441" t="s">
        <v>574</v>
      </c>
      <c r="B1441">
        <v>506791220</v>
      </c>
      <c r="C1441">
        <v>156462</v>
      </c>
      <c r="D1441" t="s">
        <v>1807</v>
      </c>
      <c r="E1441" s="1">
        <v>43503.63144675926</v>
      </c>
      <c r="F1441">
        <v>13</v>
      </c>
      <c r="G1441" t="s">
        <v>576</v>
      </c>
      <c r="H1441">
        <v>360</v>
      </c>
      <c r="I1441" s="1">
        <v>43516.708333333336</v>
      </c>
      <c r="J1441" s="2">
        <f t="shared" si="66"/>
        <v>1</v>
      </c>
      <c r="K1441" s="2" t="str">
        <f>IFERROR(VLOOKUP(A1441,Aux!A:B,2,0),"Outros")</f>
        <v>Municípios</v>
      </c>
      <c r="L1441" s="2">
        <f t="shared" si="67"/>
        <v>2019</v>
      </c>
      <c r="M1441">
        <f t="shared" si="68"/>
        <v>6</v>
      </c>
    </row>
    <row r="1442" spans="1:13" x14ac:dyDescent="0.35">
      <c r="A1442" t="s">
        <v>71</v>
      </c>
      <c r="B1442">
        <v>500051054</v>
      </c>
      <c r="C1442">
        <v>156463</v>
      </c>
      <c r="D1442" t="s">
        <v>1808</v>
      </c>
      <c r="E1442" s="1">
        <v>43503.633136574077</v>
      </c>
      <c r="F1442">
        <v>13</v>
      </c>
      <c r="G1442" t="s">
        <v>566</v>
      </c>
      <c r="H1442">
        <v>340</v>
      </c>
      <c r="I1442" s="1">
        <v>43505.791666666664</v>
      </c>
      <c r="J1442" s="2">
        <f t="shared" si="66"/>
        <v>1</v>
      </c>
      <c r="K1442" s="2" t="str">
        <f>IFERROR(VLOOKUP(A1442,Aux!A:B,2,0),"Outros")</f>
        <v>Municípios</v>
      </c>
      <c r="L1442" s="2">
        <f t="shared" si="67"/>
        <v>2019</v>
      </c>
      <c r="M1442">
        <f t="shared" si="68"/>
        <v>6</v>
      </c>
    </row>
    <row r="1443" spans="1:13" x14ac:dyDescent="0.35">
      <c r="A1443" t="s">
        <v>140</v>
      </c>
      <c r="B1443">
        <v>506614913</v>
      </c>
      <c r="C1443">
        <v>156464</v>
      </c>
      <c r="D1443" t="s">
        <v>1809</v>
      </c>
      <c r="E1443" s="1">
        <v>43503.638981481483</v>
      </c>
      <c r="F1443">
        <v>1</v>
      </c>
      <c r="G1443" t="s">
        <v>149</v>
      </c>
      <c r="H1443">
        <v>360</v>
      </c>
      <c r="I1443" s="1">
        <v>43509.999305555553</v>
      </c>
      <c r="J1443" s="2">
        <f t="shared" si="66"/>
        <v>1</v>
      </c>
      <c r="K1443" s="2" t="str">
        <f>IFERROR(VLOOKUP(A1443,Aux!A:B,2,0),"Outros")</f>
        <v>Municípios</v>
      </c>
      <c r="L1443" s="2">
        <f t="shared" si="67"/>
        <v>2019</v>
      </c>
      <c r="M1443">
        <f t="shared" si="68"/>
        <v>6</v>
      </c>
    </row>
    <row r="1444" spans="1:13" x14ac:dyDescent="0.35">
      <c r="A1444" t="s">
        <v>282</v>
      </c>
      <c r="B1444">
        <v>501202021</v>
      </c>
      <c r="C1444">
        <v>156465</v>
      </c>
      <c r="D1444" t="s">
        <v>1628</v>
      </c>
      <c r="E1444" s="1">
        <v>43503.645879629628</v>
      </c>
      <c r="F1444">
        <v>3</v>
      </c>
      <c r="G1444" t="s">
        <v>33</v>
      </c>
      <c r="H1444">
        <v>400</v>
      </c>
      <c r="I1444" s="1">
        <v>43448.999305555553</v>
      </c>
      <c r="J1444" s="2">
        <f t="shared" si="66"/>
        <v>1</v>
      </c>
      <c r="K1444" s="2" t="str">
        <f>IFERROR(VLOOKUP(A1444,Aux!A:B,2,0),"Outros")</f>
        <v>Portos</v>
      </c>
      <c r="L1444" s="2">
        <f t="shared" si="67"/>
        <v>2019</v>
      </c>
      <c r="M1444">
        <f t="shared" si="68"/>
        <v>6</v>
      </c>
    </row>
    <row r="1445" spans="1:13" x14ac:dyDescent="0.35">
      <c r="A1445" t="s">
        <v>57</v>
      </c>
      <c r="B1445">
        <v>501294104</v>
      </c>
      <c r="C1445">
        <v>156466</v>
      </c>
      <c r="D1445" t="s">
        <v>1810</v>
      </c>
      <c r="E1445" s="1">
        <v>43503.654664351852</v>
      </c>
      <c r="F1445">
        <v>13</v>
      </c>
      <c r="G1445" t="s">
        <v>103</v>
      </c>
      <c r="H1445">
        <v>360</v>
      </c>
      <c r="I1445" s="1">
        <v>43509.999305555553</v>
      </c>
      <c r="J1445" s="2">
        <f t="shared" si="66"/>
        <v>1</v>
      </c>
      <c r="K1445" s="2" t="str">
        <f>IFERROR(VLOOKUP(A1445,Aux!A:B,2,0),"Outros")</f>
        <v>Municípios</v>
      </c>
      <c r="L1445" s="2">
        <f t="shared" si="67"/>
        <v>2019</v>
      </c>
      <c r="M1445">
        <f t="shared" si="68"/>
        <v>6</v>
      </c>
    </row>
    <row r="1446" spans="1:13" x14ac:dyDescent="0.35">
      <c r="A1446" t="s">
        <v>140</v>
      </c>
      <c r="B1446">
        <v>506614913</v>
      </c>
      <c r="C1446">
        <v>156467</v>
      </c>
      <c r="D1446" t="s">
        <v>1064</v>
      </c>
      <c r="E1446" s="1">
        <v>43503.672349537039</v>
      </c>
      <c r="F1446">
        <v>13</v>
      </c>
      <c r="G1446" t="s">
        <v>149</v>
      </c>
      <c r="H1446">
        <v>360</v>
      </c>
      <c r="I1446" s="1">
        <v>43556.999305555553</v>
      </c>
      <c r="J1446" s="2">
        <f t="shared" si="66"/>
        <v>1</v>
      </c>
      <c r="K1446" s="2" t="str">
        <f>IFERROR(VLOOKUP(A1446,Aux!A:B,2,0),"Outros")</f>
        <v>Municípios</v>
      </c>
      <c r="L1446" s="2">
        <f t="shared" si="67"/>
        <v>2019</v>
      </c>
      <c r="M1446">
        <f t="shared" si="68"/>
        <v>6</v>
      </c>
    </row>
    <row r="1447" spans="1:13" x14ac:dyDescent="0.35">
      <c r="A1447" t="s">
        <v>57</v>
      </c>
      <c r="B1447">
        <v>501294104</v>
      </c>
      <c r="C1447">
        <v>156468</v>
      </c>
      <c r="D1447" t="s">
        <v>1691</v>
      </c>
      <c r="E1447" s="1">
        <v>43503.67260416667</v>
      </c>
      <c r="F1447">
        <v>13</v>
      </c>
      <c r="G1447" t="s">
        <v>1692</v>
      </c>
      <c r="H1447">
        <v>360</v>
      </c>
      <c r="I1447" s="1">
        <v>43509.999305555553</v>
      </c>
      <c r="J1447" s="2">
        <f t="shared" si="66"/>
        <v>1</v>
      </c>
      <c r="K1447" s="2" t="str">
        <f>IFERROR(VLOOKUP(A1447,Aux!A:B,2,0),"Outros")</f>
        <v>Municípios</v>
      </c>
      <c r="L1447" s="2">
        <f t="shared" si="67"/>
        <v>2019</v>
      </c>
      <c r="M1447">
        <f t="shared" si="68"/>
        <v>6</v>
      </c>
    </row>
    <row r="1448" spans="1:13" x14ac:dyDescent="0.35">
      <c r="A1448" t="s">
        <v>140</v>
      </c>
      <c r="B1448">
        <v>506614913</v>
      </c>
      <c r="C1448">
        <v>156469</v>
      </c>
      <c r="D1448" t="s">
        <v>1065</v>
      </c>
      <c r="E1448" s="1">
        <v>43503.675810185188</v>
      </c>
      <c r="F1448">
        <v>1</v>
      </c>
      <c r="G1448" t="s">
        <v>149</v>
      </c>
      <c r="H1448">
        <v>360</v>
      </c>
      <c r="I1448" s="1">
        <v>43520.999305555553</v>
      </c>
      <c r="J1448" s="2">
        <f t="shared" si="66"/>
        <v>1</v>
      </c>
      <c r="K1448" s="2" t="str">
        <f>IFERROR(VLOOKUP(A1448,Aux!A:B,2,0),"Outros")</f>
        <v>Municípios</v>
      </c>
      <c r="L1448" s="2">
        <f t="shared" si="67"/>
        <v>2019</v>
      </c>
      <c r="M1448">
        <f t="shared" si="68"/>
        <v>6</v>
      </c>
    </row>
    <row r="1449" spans="1:13" x14ac:dyDescent="0.35">
      <c r="A1449" t="s">
        <v>63</v>
      </c>
      <c r="B1449">
        <v>502098139</v>
      </c>
      <c r="C1449">
        <v>156470</v>
      </c>
      <c r="D1449" t="s">
        <v>1979</v>
      </c>
      <c r="E1449" s="1">
        <v>43503.6877662037</v>
      </c>
      <c r="F1449">
        <v>13</v>
      </c>
      <c r="G1449" t="s">
        <v>1980</v>
      </c>
      <c r="H1449">
        <v>360</v>
      </c>
      <c r="I1449" s="1">
        <v>43509.999305555553</v>
      </c>
      <c r="J1449" s="2">
        <f t="shared" si="66"/>
        <v>1</v>
      </c>
      <c r="K1449" s="2" t="str">
        <f>IFERROR(VLOOKUP(A1449,Aux!A:B,2,0),"Outros")</f>
        <v>Municípios</v>
      </c>
      <c r="L1449" s="2">
        <f t="shared" si="67"/>
        <v>2019</v>
      </c>
      <c r="M1449">
        <f t="shared" si="68"/>
        <v>6</v>
      </c>
    </row>
    <row r="1450" spans="1:13" x14ac:dyDescent="0.35">
      <c r="A1450" t="s">
        <v>1460</v>
      </c>
      <c r="B1450">
        <v>502826126</v>
      </c>
      <c r="C1450">
        <v>156471</v>
      </c>
      <c r="D1450" t="s">
        <v>1461</v>
      </c>
      <c r="E1450" s="1">
        <v>43503.693506944444</v>
      </c>
      <c r="F1450">
        <v>13</v>
      </c>
      <c r="G1450" t="s">
        <v>900</v>
      </c>
      <c r="H1450">
        <v>360</v>
      </c>
      <c r="I1450" s="1">
        <v>43512.999305555553</v>
      </c>
      <c r="J1450" s="2">
        <f t="shared" si="66"/>
        <v>1</v>
      </c>
      <c r="K1450" s="2" t="str">
        <f>IFERROR(VLOOKUP(A1450,Aux!A:B,2,0),"Outros")</f>
        <v>Outros</v>
      </c>
      <c r="L1450" s="2">
        <f t="shared" si="67"/>
        <v>2019</v>
      </c>
      <c r="M1450">
        <f t="shared" si="68"/>
        <v>6</v>
      </c>
    </row>
    <row r="1451" spans="1:13" x14ac:dyDescent="0.35">
      <c r="A1451" t="s">
        <v>574</v>
      </c>
      <c r="B1451">
        <v>506791220</v>
      </c>
      <c r="C1451">
        <v>156473</v>
      </c>
      <c r="D1451" t="s">
        <v>1811</v>
      </c>
      <c r="E1451" s="1">
        <v>43503.70208333333</v>
      </c>
      <c r="F1451">
        <v>13</v>
      </c>
      <c r="G1451" t="s">
        <v>576</v>
      </c>
      <c r="H1451">
        <v>360</v>
      </c>
      <c r="I1451" s="1">
        <v>43511.999305555553</v>
      </c>
      <c r="J1451" s="2">
        <f t="shared" si="66"/>
        <v>1</v>
      </c>
      <c r="K1451" s="2" t="str">
        <f>IFERROR(VLOOKUP(A1451,Aux!A:B,2,0),"Outros")</f>
        <v>Municípios</v>
      </c>
      <c r="L1451" s="2">
        <f t="shared" si="67"/>
        <v>2019</v>
      </c>
      <c r="M1451">
        <f t="shared" si="68"/>
        <v>6</v>
      </c>
    </row>
    <row r="1452" spans="1:13" x14ac:dyDescent="0.35">
      <c r="A1452" t="s">
        <v>57</v>
      </c>
      <c r="B1452">
        <v>501294104</v>
      </c>
      <c r="C1452">
        <v>156474</v>
      </c>
      <c r="D1452" t="s">
        <v>1812</v>
      </c>
      <c r="E1452" s="1">
        <v>43503.706319444442</v>
      </c>
      <c r="F1452">
        <v>13</v>
      </c>
      <c r="G1452" t="s">
        <v>618</v>
      </c>
      <c r="H1452">
        <v>5</v>
      </c>
      <c r="I1452" s="1">
        <v>43509.999305555553</v>
      </c>
      <c r="J1452" s="2">
        <f t="shared" si="66"/>
        <v>1</v>
      </c>
      <c r="K1452" s="2" t="str">
        <f>IFERROR(VLOOKUP(A1452,Aux!A:B,2,0),"Outros")</f>
        <v>Municípios</v>
      </c>
      <c r="L1452" s="2">
        <f t="shared" si="67"/>
        <v>2019</v>
      </c>
      <c r="M1452">
        <f t="shared" si="68"/>
        <v>6</v>
      </c>
    </row>
    <row r="1453" spans="1:13" x14ac:dyDescent="0.35">
      <c r="A1453" t="s">
        <v>48</v>
      </c>
      <c r="B1453">
        <v>503035416</v>
      </c>
      <c r="C1453">
        <v>156475</v>
      </c>
      <c r="D1453" t="s">
        <v>1066</v>
      </c>
      <c r="E1453" s="1">
        <v>43503.732256944444</v>
      </c>
      <c r="F1453">
        <v>1</v>
      </c>
      <c r="G1453" t="s">
        <v>50</v>
      </c>
      <c r="H1453">
        <v>340</v>
      </c>
      <c r="I1453" s="1">
        <v>43504.541666666664</v>
      </c>
      <c r="J1453" s="2">
        <f t="shared" si="66"/>
        <v>1</v>
      </c>
      <c r="K1453" s="2" t="str">
        <f>IFERROR(VLOOKUP(A1453,Aux!A:B,2,0),"Outros")</f>
        <v>Hospitais</v>
      </c>
      <c r="L1453" s="2">
        <f t="shared" si="67"/>
        <v>2019</v>
      </c>
      <c r="M1453">
        <f t="shared" si="68"/>
        <v>6</v>
      </c>
    </row>
    <row r="1454" spans="1:13" x14ac:dyDescent="0.35">
      <c r="A1454" t="s">
        <v>12</v>
      </c>
      <c r="B1454">
        <v>508481287</v>
      </c>
      <c r="C1454">
        <v>156476</v>
      </c>
      <c r="D1454" t="s">
        <v>693</v>
      </c>
      <c r="E1454" s="1">
        <v>43503.760937500003</v>
      </c>
      <c r="F1454">
        <v>13</v>
      </c>
      <c r="G1454" t="s">
        <v>14</v>
      </c>
      <c r="H1454">
        <v>360</v>
      </c>
      <c r="I1454" s="1">
        <v>43507.708333333336</v>
      </c>
      <c r="J1454" s="2">
        <f t="shared" si="66"/>
        <v>1</v>
      </c>
      <c r="K1454" s="2" t="str">
        <f>IFERROR(VLOOKUP(A1454,Aux!A:B,2,0),"Outros")</f>
        <v>Hospitais</v>
      </c>
      <c r="L1454" s="2">
        <f t="shared" si="67"/>
        <v>2019</v>
      </c>
      <c r="M1454">
        <f t="shared" si="68"/>
        <v>6</v>
      </c>
    </row>
    <row r="1455" spans="1:13" x14ac:dyDescent="0.35">
      <c r="A1455" t="s">
        <v>57</v>
      </c>
      <c r="B1455">
        <v>501294104</v>
      </c>
      <c r="C1455">
        <v>156487</v>
      </c>
      <c r="D1455" t="s">
        <v>1981</v>
      </c>
      <c r="E1455" s="1">
        <v>43504.390474537038</v>
      </c>
      <c r="F1455">
        <v>1</v>
      </c>
      <c r="G1455" t="s">
        <v>103</v>
      </c>
      <c r="H1455">
        <v>360</v>
      </c>
      <c r="I1455" s="1">
        <v>43534.999305555553</v>
      </c>
      <c r="J1455" s="2">
        <f t="shared" si="66"/>
        <v>1</v>
      </c>
      <c r="K1455" s="2" t="str">
        <f>IFERROR(VLOOKUP(A1455,Aux!A:B,2,0),"Outros")</f>
        <v>Municípios</v>
      </c>
      <c r="L1455" s="2">
        <f t="shared" si="67"/>
        <v>2019</v>
      </c>
      <c r="M1455">
        <f t="shared" si="68"/>
        <v>6</v>
      </c>
    </row>
    <row r="1456" spans="1:13" x14ac:dyDescent="0.35">
      <c r="A1456" t="s">
        <v>37</v>
      </c>
      <c r="B1456">
        <v>506187543</v>
      </c>
      <c r="C1456">
        <v>156488</v>
      </c>
      <c r="D1456" t="s">
        <v>1982</v>
      </c>
      <c r="E1456" s="1">
        <v>43504.391481481478</v>
      </c>
      <c r="F1456">
        <v>3</v>
      </c>
      <c r="G1456" t="s">
        <v>80</v>
      </c>
      <c r="H1456">
        <v>340</v>
      </c>
      <c r="I1456" s="1">
        <v>43519.999305555553</v>
      </c>
      <c r="J1456" s="2">
        <f t="shared" si="66"/>
        <v>1</v>
      </c>
      <c r="K1456" s="2" t="str">
        <f>IFERROR(VLOOKUP(A1456,Aux!A:B,2,0),"Outros")</f>
        <v>Municípios</v>
      </c>
      <c r="L1456" s="2">
        <f t="shared" si="67"/>
        <v>2019</v>
      </c>
      <c r="M1456">
        <f t="shared" si="68"/>
        <v>6</v>
      </c>
    </row>
    <row r="1457" spans="1:13" x14ac:dyDescent="0.35">
      <c r="A1457" t="s">
        <v>12</v>
      </c>
      <c r="B1457">
        <v>508481287</v>
      </c>
      <c r="C1457">
        <v>156489</v>
      </c>
      <c r="D1457" t="s">
        <v>1983</v>
      </c>
      <c r="E1457" s="1">
        <v>43504.392696759256</v>
      </c>
      <c r="F1457">
        <v>1</v>
      </c>
      <c r="G1457" t="s">
        <v>14</v>
      </c>
      <c r="H1457">
        <v>360</v>
      </c>
      <c r="I1457" s="1">
        <v>43508.625</v>
      </c>
      <c r="J1457" s="2">
        <f t="shared" si="66"/>
        <v>1</v>
      </c>
      <c r="K1457" s="2" t="str">
        <f>IFERROR(VLOOKUP(A1457,Aux!A:B,2,0),"Outros")</f>
        <v>Hospitais</v>
      </c>
      <c r="L1457" s="2">
        <f t="shared" si="67"/>
        <v>2019</v>
      </c>
      <c r="M1457">
        <f t="shared" si="68"/>
        <v>6</v>
      </c>
    </row>
    <row r="1458" spans="1:13" x14ac:dyDescent="0.35">
      <c r="A1458" t="s">
        <v>9</v>
      </c>
      <c r="B1458">
        <v>506673626</v>
      </c>
      <c r="C1458">
        <v>156490</v>
      </c>
      <c r="D1458" t="s">
        <v>1893</v>
      </c>
      <c r="E1458" s="1">
        <v>43504.395787037036</v>
      </c>
      <c r="F1458">
        <v>13</v>
      </c>
      <c r="G1458" t="s">
        <v>1023</v>
      </c>
      <c r="H1458">
        <v>360</v>
      </c>
      <c r="I1458" s="1">
        <v>43509.999305555553</v>
      </c>
      <c r="J1458" s="2">
        <f t="shared" si="66"/>
        <v>1</v>
      </c>
      <c r="K1458" s="2" t="str">
        <f>IFERROR(VLOOKUP(A1458,Aux!A:B,2,0),"Outros")</f>
        <v>Municípios</v>
      </c>
      <c r="L1458" s="2">
        <f t="shared" si="67"/>
        <v>2019</v>
      </c>
      <c r="M1458">
        <f t="shared" si="68"/>
        <v>6</v>
      </c>
    </row>
    <row r="1459" spans="1:13" x14ac:dyDescent="0.35">
      <c r="A1459" t="s">
        <v>57</v>
      </c>
      <c r="B1459">
        <v>501294104</v>
      </c>
      <c r="C1459">
        <v>156491</v>
      </c>
      <c r="D1459" t="s">
        <v>1068</v>
      </c>
      <c r="E1459" s="1">
        <v>43504.404872685183</v>
      </c>
      <c r="F1459">
        <v>1</v>
      </c>
      <c r="G1459" t="s">
        <v>103</v>
      </c>
      <c r="H1459">
        <v>360</v>
      </c>
      <c r="I1459" s="1">
        <v>43507.999305555553</v>
      </c>
      <c r="J1459" s="2">
        <f t="shared" si="66"/>
        <v>1</v>
      </c>
      <c r="K1459" s="2" t="str">
        <f>IFERROR(VLOOKUP(A1459,Aux!A:B,2,0),"Outros")</f>
        <v>Municípios</v>
      </c>
      <c r="L1459" s="2">
        <f t="shared" si="67"/>
        <v>2019</v>
      </c>
      <c r="M1459">
        <f t="shared" si="68"/>
        <v>6</v>
      </c>
    </row>
    <row r="1460" spans="1:13" x14ac:dyDescent="0.35">
      <c r="A1460" t="s">
        <v>57</v>
      </c>
      <c r="B1460">
        <v>501294104</v>
      </c>
      <c r="C1460">
        <v>156492</v>
      </c>
      <c r="D1460" t="s">
        <v>1693</v>
      </c>
      <c r="E1460" s="1">
        <v>43504.405462962961</v>
      </c>
      <c r="F1460">
        <v>1</v>
      </c>
      <c r="G1460" t="s">
        <v>59</v>
      </c>
      <c r="H1460">
        <v>360</v>
      </c>
      <c r="I1460" s="1">
        <v>43543.999305555553</v>
      </c>
      <c r="J1460" s="2">
        <f t="shared" si="66"/>
        <v>1</v>
      </c>
      <c r="K1460" s="2" t="str">
        <f>IFERROR(VLOOKUP(A1460,Aux!A:B,2,0),"Outros")</f>
        <v>Municípios</v>
      </c>
      <c r="L1460" s="2">
        <f t="shared" si="67"/>
        <v>2019</v>
      </c>
      <c r="M1460">
        <f t="shared" si="68"/>
        <v>6</v>
      </c>
    </row>
    <row r="1461" spans="1:13" x14ac:dyDescent="0.35">
      <c r="A1461" t="s">
        <v>57</v>
      </c>
      <c r="B1461">
        <v>501294104</v>
      </c>
      <c r="C1461">
        <v>156493</v>
      </c>
      <c r="D1461" t="s">
        <v>1693</v>
      </c>
      <c r="E1461" s="1">
        <v>43504.414201388892</v>
      </c>
      <c r="F1461">
        <v>1</v>
      </c>
      <c r="G1461" t="s">
        <v>59</v>
      </c>
      <c r="H1461">
        <v>360</v>
      </c>
      <c r="I1461" s="1">
        <v>43522.999305555553</v>
      </c>
      <c r="J1461" s="2">
        <f t="shared" si="66"/>
        <v>1</v>
      </c>
      <c r="K1461" s="2" t="str">
        <f>IFERROR(VLOOKUP(A1461,Aux!A:B,2,0),"Outros")</f>
        <v>Municípios</v>
      </c>
      <c r="L1461" s="2">
        <f t="shared" si="67"/>
        <v>2019</v>
      </c>
      <c r="M1461">
        <f t="shared" si="68"/>
        <v>6</v>
      </c>
    </row>
    <row r="1462" spans="1:13" x14ac:dyDescent="0.35">
      <c r="A1462" t="s">
        <v>1212</v>
      </c>
      <c r="B1462">
        <v>506891330</v>
      </c>
      <c r="C1462">
        <v>156494</v>
      </c>
      <c r="D1462" t="s">
        <v>1462</v>
      </c>
      <c r="E1462" s="1">
        <v>43504.415729166663</v>
      </c>
      <c r="F1462">
        <v>13</v>
      </c>
      <c r="G1462" t="s">
        <v>149</v>
      </c>
      <c r="H1462">
        <v>360</v>
      </c>
      <c r="I1462" s="1">
        <v>43509.999305555553</v>
      </c>
      <c r="J1462" s="2">
        <f t="shared" si="66"/>
        <v>1</v>
      </c>
      <c r="K1462" s="2" t="str">
        <f>IFERROR(VLOOKUP(A1462,Aux!A:B,2,0),"Outros")</f>
        <v>Municípios</v>
      </c>
      <c r="L1462" s="2">
        <f t="shared" si="67"/>
        <v>2019</v>
      </c>
      <c r="M1462">
        <f t="shared" si="68"/>
        <v>6</v>
      </c>
    </row>
    <row r="1463" spans="1:13" x14ac:dyDescent="0.35">
      <c r="A1463" t="s">
        <v>57</v>
      </c>
      <c r="B1463">
        <v>501294104</v>
      </c>
      <c r="C1463">
        <v>156495</v>
      </c>
      <c r="D1463" t="s">
        <v>1565</v>
      </c>
      <c r="E1463" s="1">
        <v>43504.418819444443</v>
      </c>
      <c r="F1463">
        <v>1</v>
      </c>
      <c r="G1463" t="s">
        <v>59</v>
      </c>
      <c r="H1463">
        <v>360</v>
      </c>
      <c r="I1463" s="1">
        <v>43510.999305555553</v>
      </c>
      <c r="J1463" s="2">
        <f t="shared" si="66"/>
        <v>1</v>
      </c>
      <c r="K1463" s="2" t="str">
        <f>IFERROR(VLOOKUP(A1463,Aux!A:B,2,0),"Outros")</f>
        <v>Municípios</v>
      </c>
      <c r="L1463" s="2">
        <f t="shared" si="67"/>
        <v>2019</v>
      </c>
      <c r="M1463">
        <f t="shared" si="68"/>
        <v>6</v>
      </c>
    </row>
    <row r="1464" spans="1:13" x14ac:dyDescent="0.35">
      <c r="A1464" t="s">
        <v>57</v>
      </c>
      <c r="B1464">
        <v>501294104</v>
      </c>
      <c r="C1464">
        <v>156496</v>
      </c>
      <c r="D1464" t="s">
        <v>1894</v>
      </c>
      <c r="E1464" s="1">
        <v>43504.419432870367</v>
      </c>
      <c r="F1464">
        <v>1</v>
      </c>
      <c r="G1464" t="s">
        <v>103</v>
      </c>
      <c r="H1464">
        <v>360</v>
      </c>
      <c r="I1464" s="1">
        <v>43513.999305555553</v>
      </c>
      <c r="J1464" s="2">
        <f t="shared" si="66"/>
        <v>1</v>
      </c>
      <c r="K1464" s="2" t="str">
        <f>IFERROR(VLOOKUP(A1464,Aux!A:B,2,0),"Outros")</f>
        <v>Municípios</v>
      </c>
      <c r="L1464" s="2">
        <f t="shared" si="67"/>
        <v>2019</v>
      </c>
      <c r="M1464">
        <f t="shared" si="68"/>
        <v>6</v>
      </c>
    </row>
    <row r="1465" spans="1:13" x14ac:dyDescent="0.35">
      <c r="A1465" t="s">
        <v>1629</v>
      </c>
      <c r="B1465">
        <v>502150319</v>
      </c>
      <c r="C1465">
        <v>156497</v>
      </c>
      <c r="D1465" t="s">
        <v>1630</v>
      </c>
      <c r="E1465" s="1">
        <v>43504.422175925924</v>
      </c>
      <c r="F1465">
        <v>3</v>
      </c>
      <c r="G1465" t="s">
        <v>1631</v>
      </c>
      <c r="H1465">
        <v>400</v>
      </c>
      <c r="I1465" s="1">
        <v>43533.999305555553</v>
      </c>
      <c r="J1465" s="2">
        <f t="shared" si="66"/>
        <v>1</v>
      </c>
      <c r="K1465" s="2" t="str">
        <f>IFERROR(VLOOKUP(A1465,Aux!A:B,2,0),"Outros")</f>
        <v>Municípios</v>
      </c>
      <c r="L1465" s="2">
        <f t="shared" si="67"/>
        <v>2019</v>
      </c>
      <c r="M1465">
        <f t="shared" si="68"/>
        <v>6</v>
      </c>
    </row>
    <row r="1466" spans="1:13" x14ac:dyDescent="0.35">
      <c r="A1466" t="s">
        <v>140</v>
      </c>
      <c r="B1466">
        <v>506614913</v>
      </c>
      <c r="C1466">
        <v>156498</v>
      </c>
      <c r="D1466" t="s">
        <v>1895</v>
      </c>
      <c r="E1466" s="1">
        <v>43504.425254629627</v>
      </c>
      <c r="F1466">
        <v>13</v>
      </c>
      <c r="G1466" t="s">
        <v>149</v>
      </c>
      <c r="H1466">
        <v>340</v>
      </c>
      <c r="I1466" s="1">
        <v>43529.999305555553</v>
      </c>
      <c r="J1466" s="2">
        <f t="shared" si="66"/>
        <v>1</v>
      </c>
      <c r="K1466" s="2" t="str">
        <f>IFERROR(VLOOKUP(A1466,Aux!A:B,2,0),"Outros")</f>
        <v>Municípios</v>
      </c>
      <c r="L1466" s="2">
        <f t="shared" si="67"/>
        <v>2019</v>
      </c>
      <c r="M1466">
        <f t="shared" si="68"/>
        <v>6</v>
      </c>
    </row>
    <row r="1467" spans="1:13" x14ac:dyDescent="0.35">
      <c r="A1467" t="s">
        <v>57</v>
      </c>
      <c r="B1467">
        <v>501294104</v>
      </c>
      <c r="C1467">
        <v>156500</v>
      </c>
      <c r="D1467" t="s">
        <v>1566</v>
      </c>
      <c r="E1467" s="1">
        <v>43504.431331018517</v>
      </c>
      <c r="F1467">
        <v>1</v>
      </c>
      <c r="G1467" t="s">
        <v>59</v>
      </c>
      <c r="H1467">
        <v>360</v>
      </c>
      <c r="I1467" s="1">
        <v>43510.999305555553</v>
      </c>
      <c r="J1467" s="2">
        <f t="shared" si="66"/>
        <v>1</v>
      </c>
      <c r="K1467" s="2" t="str">
        <f>IFERROR(VLOOKUP(A1467,Aux!A:B,2,0),"Outros")</f>
        <v>Municípios</v>
      </c>
      <c r="L1467" s="2">
        <f t="shared" si="67"/>
        <v>2019</v>
      </c>
      <c r="M1467">
        <f t="shared" si="68"/>
        <v>6</v>
      </c>
    </row>
    <row r="1468" spans="1:13" x14ac:dyDescent="0.35">
      <c r="A1468" t="s">
        <v>57</v>
      </c>
      <c r="B1468">
        <v>501294104</v>
      </c>
      <c r="C1468">
        <v>156501</v>
      </c>
      <c r="D1468" t="s">
        <v>1567</v>
      </c>
      <c r="E1468" s="1">
        <v>43504.436145833337</v>
      </c>
      <c r="F1468">
        <v>13</v>
      </c>
      <c r="G1468" t="s">
        <v>103</v>
      </c>
      <c r="H1468">
        <v>360</v>
      </c>
      <c r="I1468" s="1">
        <v>43513.999305555553</v>
      </c>
      <c r="J1468" s="2">
        <f t="shared" si="66"/>
        <v>1</v>
      </c>
      <c r="K1468" s="2" t="str">
        <f>IFERROR(VLOOKUP(A1468,Aux!A:B,2,0),"Outros")</f>
        <v>Municípios</v>
      </c>
      <c r="L1468" s="2">
        <f t="shared" si="67"/>
        <v>2019</v>
      </c>
      <c r="M1468">
        <f t="shared" si="68"/>
        <v>6</v>
      </c>
    </row>
    <row r="1469" spans="1:13" x14ac:dyDescent="0.35">
      <c r="A1469" t="s">
        <v>1212</v>
      </c>
      <c r="B1469">
        <v>506891330</v>
      </c>
      <c r="C1469">
        <v>156502</v>
      </c>
      <c r="D1469" t="s">
        <v>1896</v>
      </c>
      <c r="E1469" s="1">
        <v>43504.436585648145</v>
      </c>
      <c r="F1469">
        <v>13</v>
      </c>
      <c r="G1469" t="s">
        <v>149</v>
      </c>
      <c r="H1469">
        <v>360</v>
      </c>
      <c r="I1469" s="1">
        <v>43537.999305555553</v>
      </c>
      <c r="J1469" s="2">
        <f t="shared" si="66"/>
        <v>1</v>
      </c>
      <c r="K1469" s="2" t="str">
        <f>IFERROR(VLOOKUP(A1469,Aux!A:B,2,0),"Outros")</f>
        <v>Municípios</v>
      </c>
      <c r="L1469" s="2">
        <f t="shared" si="67"/>
        <v>2019</v>
      </c>
      <c r="M1469">
        <f t="shared" si="68"/>
        <v>6</v>
      </c>
    </row>
    <row r="1470" spans="1:13" x14ac:dyDescent="0.35">
      <c r="A1470" t="s">
        <v>574</v>
      </c>
      <c r="B1470">
        <v>506791220</v>
      </c>
      <c r="C1470">
        <v>156503</v>
      </c>
      <c r="E1470" s="1">
        <v>43504.438622685186</v>
      </c>
      <c r="F1470">
        <v>13</v>
      </c>
      <c r="G1470" t="s">
        <v>33</v>
      </c>
      <c r="H1470">
        <v>400</v>
      </c>
      <c r="J1470" s="2">
        <f t="shared" si="66"/>
        <v>1</v>
      </c>
      <c r="K1470" s="2" t="str">
        <f>IFERROR(VLOOKUP(A1470,Aux!A:B,2,0),"Outros")</f>
        <v>Municípios</v>
      </c>
      <c r="L1470" s="2">
        <f t="shared" si="67"/>
        <v>2019</v>
      </c>
      <c r="M1470">
        <f t="shared" si="68"/>
        <v>6</v>
      </c>
    </row>
    <row r="1471" spans="1:13" x14ac:dyDescent="0.35">
      <c r="A1471" t="s">
        <v>389</v>
      </c>
      <c r="B1471">
        <v>506722422</v>
      </c>
      <c r="C1471">
        <v>156505</v>
      </c>
      <c r="D1471" t="s">
        <v>1002</v>
      </c>
      <c r="E1471" s="1">
        <v>43504.440775462965</v>
      </c>
      <c r="F1471">
        <v>1</v>
      </c>
      <c r="G1471" t="s">
        <v>837</v>
      </c>
      <c r="H1471">
        <v>340</v>
      </c>
      <c r="I1471" s="1">
        <v>43507.999305555553</v>
      </c>
      <c r="J1471" s="2">
        <f t="shared" si="66"/>
        <v>1</v>
      </c>
      <c r="K1471" s="2" t="str">
        <f>IFERROR(VLOOKUP(A1471,Aux!A:B,2,0),"Outros")</f>
        <v>Municípios</v>
      </c>
      <c r="L1471" s="2">
        <f t="shared" si="67"/>
        <v>2019</v>
      </c>
      <c r="M1471">
        <f t="shared" si="68"/>
        <v>6</v>
      </c>
    </row>
    <row r="1472" spans="1:13" x14ac:dyDescent="0.35">
      <c r="A1472" t="s">
        <v>37</v>
      </c>
      <c r="B1472">
        <v>506187543</v>
      </c>
      <c r="C1472">
        <v>156507</v>
      </c>
      <c r="D1472" t="s">
        <v>1984</v>
      </c>
      <c r="E1472" s="1">
        <v>43504.443229166667</v>
      </c>
      <c r="F1472">
        <v>3</v>
      </c>
      <c r="G1472" t="s">
        <v>192</v>
      </c>
      <c r="H1472">
        <v>360</v>
      </c>
      <c r="I1472" s="1">
        <v>43531.999305555553</v>
      </c>
      <c r="J1472" s="2">
        <f t="shared" si="66"/>
        <v>1</v>
      </c>
      <c r="K1472" s="2" t="str">
        <f>IFERROR(VLOOKUP(A1472,Aux!A:B,2,0),"Outros")</f>
        <v>Municípios</v>
      </c>
      <c r="L1472" s="2">
        <f t="shared" si="67"/>
        <v>2019</v>
      </c>
      <c r="M1472">
        <f t="shared" si="68"/>
        <v>6</v>
      </c>
    </row>
    <row r="1473" spans="1:13" x14ac:dyDescent="0.35">
      <c r="A1473" t="s">
        <v>57</v>
      </c>
      <c r="B1473">
        <v>501294104</v>
      </c>
      <c r="C1473">
        <v>156508</v>
      </c>
      <c r="D1473" t="s">
        <v>1985</v>
      </c>
      <c r="E1473" s="1">
        <v>43504.443229166667</v>
      </c>
      <c r="F1473">
        <v>1</v>
      </c>
      <c r="G1473" t="s">
        <v>59</v>
      </c>
      <c r="H1473">
        <v>360</v>
      </c>
      <c r="I1473" s="1">
        <v>43529.999305555553</v>
      </c>
      <c r="J1473" s="2">
        <f t="shared" si="66"/>
        <v>1</v>
      </c>
      <c r="K1473" s="2" t="str">
        <f>IFERROR(VLOOKUP(A1473,Aux!A:B,2,0),"Outros")</f>
        <v>Municípios</v>
      </c>
      <c r="L1473" s="2">
        <f t="shared" si="67"/>
        <v>2019</v>
      </c>
      <c r="M1473">
        <f t="shared" si="68"/>
        <v>6</v>
      </c>
    </row>
    <row r="1474" spans="1:13" x14ac:dyDescent="0.35">
      <c r="A1474" t="s">
        <v>48</v>
      </c>
      <c r="B1474">
        <v>503035416</v>
      </c>
      <c r="C1474">
        <v>156510</v>
      </c>
      <c r="D1474" t="s">
        <v>1694</v>
      </c>
      <c r="E1474" s="1">
        <v>43504.449652777781</v>
      </c>
      <c r="F1474">
        <v>13</v>
      </c>
      <c r="G1474" t="s">
        <v>50</v>
      </c>
      <c r="H1474">
        <v>400</v>
      </c>
      <c r="I1474" s="1">
        <v>25569.708333333332</v>
      </c>
      <c r="J1474" s="2">
        <f t="shared" ref="J1474:J1537" si="69">IF(C1474=C1473,"",1)</f>
        <v>1</v>
      </c>
      <c r="K1474" s="2" t="str">
        <f>IFERROR(VLOOKUP(A1474,Aux!A:B,2,0),"Outros")</f>
        <v>Hospitais</v>
      </c>
      <c r="L1474" s="2">
        <f t="shared" ref="L1474:L1537" si="70">YEAR(E1474)</f>
        <v>2019</v>
      </c>
      <c r="M1474">
        <f t="shared" ref="M1474:M1537" si="71">WEEKNUM(E1474)</f>
        <v>6</v>
      </c>
    </row>
    <row r="1475" spans="1:13" x14ac:dyDescent="0.35">
      <c r="A1475" t="s">
        <v>57</v>
      </c>
      <c r="B1475">
        <v>501294104</v>
      </c>
      <c r="C1475">
        <v>156512</v>
      </c>
      <c r="D1475" t="s">
        <v>1568</v>
      </c>
      <c r="E1475" s="1">
        <v>43504.451423611114</v>
      </c>
      <c r="F1475">
        <v>1</v>
      </c>
      <c r="G1475" t="s">
        <v>59</v>
      </c>
      <c r="H1475">
        <v>360</v>
      </c>
      <c r="I1475" s="1">
        <v>43521.999305555553</v>
      </c>
      <c r="J1475" s="2">
        <f t="shared" si="69"/>
        <v>1</v>
      </c>
      <c r="K1475" s="2" t="str">
        <f>IFERROR(VLOOKUP(A1475,Aux!A:B,2,0),"Outros")</f>
        <v>Municípios</v>
      </c>
      <c r="L1475" s="2">
        <f t="shared" si="70"/>
        <v>2019</v>
      </c>
      <c r="M1475">
        <f t="shared" si="71"/>
        <v>6</v>
      </c>
    </row>
    <row r="1476" spans="1:13" x14ac:dyDescent="0.35">
      <c r="A1476" t="s">
        <v>281</v>
      </c>
      <c r="B1476">
        <v>508787033</v>
      </c>
      <c r="C1476">
        <v>156514</v>
      </c>
      <c r="E1476" s="1">
        <v>43504.455057870371</v>
      </c>
      <c r="F1476">
        <v>1</v>
      </c>
      <c r="G1476" t="s">
        <v>33</v>
      </c>
      <c r="H1476">
        <v>400</v>
      </c>
      <c r="J1476" s="2">
        <f t="shared" si="69"/>
        <v>1</v>
      </c>
      <c r="K1476" s="2" t="str">
        <f>IFERROR(VLOOKUP(A1476,Aux!A:B,2,0),"Outros")</f>
        <v>Municípios</v>
      </c>
      <c r="L1476" s="2">
        <f t="shared" si="70"/>
        <v>2019</v>
      </c>
      <c r="M1476">
        <f t="shared" si="71"/>
        <v>6</v>
      </c>
    </row>
    <row r="1477" spans="1:13" x14ac:dyDescent="0.35">
      <c r="A1477" t="s">
        <v>57</v>
      </c>
      <c r="B1477">
        <v>501294104</v>
      </c>
      <c r="C1477">
        <v>156515</v>
      </c>
      <c r="D1477" t="s">
        <v>1632</v>
      </c>
      <c r="E1477" s="1">
        <v>43504.459432870368</v>
      </c>
      <c r="F1477">
        <v>1</v>
      </c>
      <c r="G1477" t="s">
        <v>59</v>
      </c>
      <c r="H1477">
        <v>360</v>
      </c>
      <c r="I1477" s="1">
        <v>43521.999305555553</v>
      </c>
      <c r="J1477" s="2">
        <f t="shared" si="69"/>
        <v>1</v>
      </c>
      <c r="K1477" s="2" t="str">
        <f>IFERROR(VLOOKUP(A1477,Aux!A:B,2,0),"Outros")</f>
        <v>Municípios</v>
      </c>
      <c r="L1477" s="2">
        <f t="shared" si="70"/>
        <v>2019</v>
      </c>
      <c r="M1477">
        <f t="shared" si="71"/>
        <v>6</v>
      </c>
    </row>
    <row r="1478" spans="1:13" x14ac:dyDescent="0.35">
      <c r="A1478" t="s">
        <v>1057</v>
      </c>
      <c r="B1478">
        <v>504547313</v>
      </c>
      <c r="C1478">
        <v>156516</v>
      </c>
      <c r="D1478" t="s">
        <v>1986</v>
      </c>
      <c r="E1478" s="1">
        <v>43504.465150462966</v>
      </c>
      <c r="F1478">
        <v>1</v>
      </c>
      <c r="G1478" t="s">
        <v>1109</v>
      </c>
      <c r="H1478">
        <v>360</v>
      </c>
      <c r="I1478" s="1">
        <v>43515.75</v>
      </c>
      <c r="J1478" s="2">
        <f t="shared" si="69"/>
        <v>1</v>
      </c>
      <c r="K1478" s="2" t="str">
        <f>IFERROR(VLOOKUP(A1478,Aux!A:B,2,0),"Outros")</f>
        <v>Outros</v>
      </c>
      <c r="L1478" s="2">
        <f t="shared" si="70"/>
        <v>2019</v>
      </c>
      <c r="M1478">
        <f t="shared" si="71"/>
        <v>6</v>
      </c>
    </row>
    <row r="1479" spans="1:13" x14ac:dyDescent="0.35">
      <c r="A1479" t="s">
        <v>136</v>
      </c>
      <c r="B1479">
        <v>506730573</v>
      </c>
      <c r="C1479">
        <v>156517</v>
      </c>
      <c r="D1479" t="s">
        <v>1569</v>
      </c>
      <c r="E1479" s="1">
        <v>43504.469930555555</v>
      </c>
      <c r="F1479">
        <v>3</v>
      </c>
      <c r="G1479" t="s">
        <v>138</v>
      </c>
      <c r="H1479">
        <v>400</v>
      </c>
      <c r="I1479" s="1">
        <v>43109.645833333336</v>
      </c>
      <c r="J1479" s="2">
        <f t="shared" si="69"/>
        <v>1</v>
      </c>
      <c r="K1479" s="2" t="str">
        <f>IFERROR(VLOOKUP(A1479,Aux!A:B,2,0),"Outros")</f>
        <v>Municípios</v>
      </c>
      <c r="L1479" s="2">
        <f t="shared" si="70"/>
        <v>2019</v>
      </c>
      <c r="M1479">
        <f t="shared" si="71"/>
        <v>6</v>
      </c>
    </row>
    <row r="1480" spans="1:13" x14ac:dyDescent="0.35">
      <c r="A1480" t="s">
        <v>48</v>
      </c>
      <c r="B1480">
        <v>503035416</v>
      </c>
      <c r="C1480">
        <v>156518</v>
      </c>
      <c r="D1480" t="s">
        <v>1694</v>
      </c>
      <c r="E1480" s="1">
        <v>43504.474039351851</v>
      </c>
      <c r="F1480">
        <v>1</v>
      </c>
      <c r="G1480" t="s">
        <v>50</v>
      </c>
      <c r="H1480">
        <v>360</v>
      </c>
      <c r="I1480" s="1">
        <v>43508.708333333336</v>
      </c>
      <c r="J1480" s="2">
        <f t="shared" si="69"/>
        <v>1</v>
      </c>
      <c r="K1480" s="2" t="str">
        <f>IFERROR(VLOOKUP(A1480,Aux!A:B,2,0),"Outros")</f>
        <v>Hospitais</v>
      </c>
      <c r="L1480" s="2">
        <f t="shared" si="70"/>
        <v>2019</v>
      </c>
      <c r="M1480">
        <f t="shared" si="71"/>
        <v>6</v>
      </c>
    </row>
    <row r="1481" spans="1:13" x14ac:dyDescent="0.35">
      <c r="A1481" t="s">
        <v>771</v>
      </c>
      <c r="B1481">
        <v>512105030</v>
      </c>
      <c r="C1481">
        <v>156519</v>
      </c>
      <c r="D1481" t="s">
        <v>1987</v>
      </c>
      <c r="E1481" s="1">
        <v>43504.474861111114</v>
      </c>
      <c r="F1481">
        <v>1</v>
      </c>
      <c r="G1481" t="s">
        <v>909</v>
      </c>
      <c r="H1481">
        <v>360</v>
      </c>
      <c r="I1481" s="1">
        <v>43508.999305555553</v>
      </c>
      <c r="J1481" s="2">
        <f t="shared" si="69"/>
        <v>1</v>
      </c>
      <c r="K1481" s="2" t="str">
        <f>IFERROR(VLOOKUP(A1481,Aux!A:B,2,0),"Outros")</f>
        <v>Hospitais</v>
      </c>
      <c r="L1481" s="2">
        <f t="shared" si="70"/>
        <v>2019</v>
      </c>
      <c r="M1481">
        <f t="shared" si="71"/>
        <v>6</v>
      </c>
    </row>
    <row r="1482" spans="1:13" x14ac:dyDescent="0.35">
      <c r="A1482" t="s">
        <v>105</v>
      </c>
      <c r="B1482">
        <v>503311332</v>
      </c>
      <c r="C1482">
        <v>156520</v>
      </c>
      <c r="D1482" t="s">
        <v>1570</v>
      </c>
      <c r="E1482" s="1">
        <v>43504.502337962964</v>
      </c>
      <c r="F1482">
        <v>1</v>
      </c>
      <c r="G1482" t="s">
        <v>107</v>
      </c>
      <c r="H1482">
        <v>360</v>
      </c>
      <c r="I1482" s="1">
        <v>43510.708333333336</v>
      </c>
      <c r="J1482" s="2">
        <f t="shared" si="69"/>
        <v>1</v>
      </c>
      <c r="K1482" s="2" t="str">
        <f>IFERROR(VLOOKUP(A1482,Aux!A:B,2,0),"Outros")</f>
        <v>Municípios</v>
      </c>
      <c r="L1482" s="2">
        <f t="shared" si="70"/>
        <v>2019</v>
      </c>
      <c r="M1482">
        <f t="shared" si="71"/>
        <v>6</v>
      </c>
    </row>
    <row r="1483" spans="1:13" x14ac:dyDescent="0.35">
      <c r="A1483" t="s">
        <v>578</v>
      </c>
      <c r="B1483">
        <v>501112049</v>
      </c>
      <c r="C1483">
        <v>156521</v>
      </c>
      <c r="D1483" t="s">
        <v>1571</v>
      </c>
      <c r="E1483" s="1">
        <v>43504.512384259258</v>
      </c>
      <c r="F1483">
        <v>13</v>
      </c>
      <c r="G1483" t="s">
        <v>580</v>
      </c>
      <c r="H1483">
        <v>360</v>
      </c>
      <c r="I1483" s="1">
        <v>43508.708333333336</v>
      </c>
      <c r="J1483" s="2">
        <f t="shared" si="69"/>
        <v>1</v>
      </c>
      <c r="K1483" s="2" t="str">
        <f>IFERROR(VLOOKUP(A1483,Aux!A:B,2,0),"Outros")</f>
        <v>Municípios</v>
      </c>
      <c r="L1483" s="2">
        <f t="shared" si="70"/>
        <v>2019</v>
      </c>
      <c r="M1483">
        <f t="shared" si="71"/>
        <v>6</v>
      </c>
    </row>
    <row r="1484" spans="1:13" x14ac:dyDescent="0.35">
      <c r="A1484" t="s">
        <v>267</v>
      </c>
      <c r="B1484">
        <v>505307685</v>
      </c>
      <c r="C1484">
        <v>156522</v>
      </c>
      <c r="D1484" t="s">
        <v>1633</v>
      </c>
      <c r="E1484" s="1">
        <v>43504.515416666669</v>
      </c>
      <c r="F1484">
        <v>1</v>
      </c>
      <c r="G1484" t="s">
        <v>1330</v>
      </c>
      <c r="H1484">
        <v>360</v>
      </c>
      <c r="I1484" s="1">
        <v>43514.999305555553</v>
      </c>
      <c r="J1484" s="2">
        <f t="shared" si="69"/>
        <v>1</v>
      </c>
      <c r="K1484" s="2" t="str">
        <f>IFERROR(VLOOKUP(A1484,Aux!A:B,2,0),"Outros")</f>
        <v>Municípios</v>
      </c>
      <c r="L1484" s="2">
        <f t="shared" si="70"/>
        <v>2019</v>
      </c>
      <c r="M1484">
        <f t="shared" si="71"/>
        <v>6</v>
      </c>
    </row>
    <row r="1485" spans="1:13" x14ac:dyDescent="0.35">
      <c r="A1485" t="s">
        <v>133</v>
      </c>
      <c r="B1485">
        <v>503539473</v>
      </c>
      <c r="C1485">
        <v>156523</v>
      </c>
      <c r="D1485" t="s">
        <v>1572</v>
      </c>
      <c r="E1485" s="1">
        <v>43504.531956018516</v>
      </c>
      <c r="F1485">
        <v>13</v>
      </c>
      <c r="G1485" t="s">
        <v>135</v>
      </c>
      <c r="H1485">
        <v>360</v>
      </c>
      <c r="I1485" s="1">
        <v>43509.999305555553</v>
      </c>
      <c r="J1485" s="2">
        <f t="shared" si="69"/>
        <v>1</v>
      </c>
      <c r="K1485" s="2" t="str">
        <f>IFERROR(VLOOKUP(A1485,Aux!A:B,2,0),"Outros")</f>
        <v>Municípios</v>
      </c>
      <c r="L1485" s="2">
        <f t="shared" si="70"/>
        <v>2019</v>
      </c>
      <c r="M1485">
        <f t="shared" si="71"/>
        <v>6</v>
      </c>
    </row>
    <row r="1486" spans="1:13" x14ac:dyDescent="0.35">
      <c r="A1486" t="s">
        <v>389</v>
      </c>
      <c r="B1486">
        <v>506722422</v>
      </c>
      <c r="C1486">
        <v>156524</v>
      </c>
      <c r="E1486" s="1">
        <v>43504.555810185186</v>
      </c>
      <c r="F1486">
        <v>1</v>
      </c>
      <c r="G1486" t="s">
        <v>33</v>
      </c>
      <c r="H1486">
        <v>400</v>
      </c>
      <c r="J1486" s="2">
        <f t="shared" si="69"/>
        <v>1</v>
      </c>
      <c r="K1486" s="2" t="str">
        <f>IFERROR(VLOOKUP(A1486,Aux!A:B,2,0),"Outros")</f>
        <v>Municípios</v>
      </c>
      <c r="L1486" s="2">
        <f t="shared" si="70"/>
        <v>2019</v>
      </c>
      <c r="M1486">
        <f t="shared" si="71"/>
        <v>6</v>
      </c>
    </row>
    <row r="1487" spans="1:13" x14ac:dyDescent="0.35">
      <c r="A1487" t="s">
        <v>239</v>
      </c>
      <c r="B1487">
        <v>512042659</v>
      </c>
      <c r="C1487">
        <v>156525</v>
      </c>
      <c r="D1487" t="s">
        <v>1897</v>
      </c>
      <c r="E1487" s="1">
        <v>43504.55978009259</v>
      </c>
      <c r="F1487">
        <v>1</v>
      </c>
      <c r="G1487" t="s">
        <v>839</v>
      </c>
      <c r="H1487">
        <v>360</v>
      </c>
      <c r="I1487" s="1">
        <v>43510.999305555553</v>
      </c>
      <c r="J1487" s="2">
        <f t="shared" si="69"/>
        <v>1</v>
      </c>
      <c r="K1487" s="2" t="str">
        <f>IFERROR(VLOOKUP(A1487,Aux!A:B,2,0),"Outros")</f>
        <v>Municípios</v>
      </c>
      <c r="L1487" s="2">
        <f t="shared" si="70"/>
        <v>2019</v>
      </c>
      <c r="M1487">
        <f t="shared" si="71"/>
        <v>6</v>
      </c>
    </row>
    <row r="1488" spans="1:13" x14ac:dyDescent="0.35">
      <c r="A1488" t="s">
        <v>1080</v>
      </c>
      <c r="B1488">
        <v>506849635</v>
      </c>
      <c r="C1488">
        <v>156526</v>
      </c>
      <c r="E1488" s="1">
        <v>43504.574687499997</v>
      </c>
      <c r="F1488">
        <v>1</v>
      </c>
      <c r="G1488" t="s">
        <v>33</v>
      </c>
      <c r="H1488">
        <v>1</v>
      </c>
      <c r="J1488" s="2">
        <f t="shared" si="69"/>
        <v>1</v>
      </c>
      <c r="K1488" s="2" t="str">
        <f>IFERROR(VLOOKUP(A1488,Aux!A:B,2,0),"Outros")</f>
        <v>Municípios</v>
      </c>
      <c r="L1488" s="2">
        <f t="shared" si="70"/>
        <v>2019</v>
      </c>
      <c r="M1488">
        <f t="shared" si="71"/>
        <v>6</v>
      </c>
    </row>
    <row r="1489" spans="1:13" x14ac:dyDescent="0.35">
      <c r="A1489" t="s">
        <v>1080</v>
      </c>
      <c r="B1489">
        <v>506849635</v>
      </c>
      <c r="C1489">
        <v>156527</v>
      </c>
      <c r="D1489" t="s">
        <v>1517</v>
      </c>
      <c r="E1489" s="1">
        <v>43504.577870370369</v>
      </c>
      <c r="F1489">
        <v>1</v>
      </c>
      <c r="G1489" t="s">
        <v>1082</v>
      </c>
      <c r="H1489">
        <v>340</v>
      </c>
      <c r="I1489" s="1">
        <v>43509.999305555553</v>
      </c>
      <c r="J1489" s="2">
        <f t="shared" si="69"/>
        <v>1</v>
      </c>
      <c r="K1489" s="2" t="str">
        <f>IFERROR(VLOOKUP(A1489,Aux!A:B,2,0),"Outros")</f>
        <v>Municípios</v>
      </c>
      <c r="L1489" s="2">
        <f t="shared" si="70"/>
        <v>2019</v>
      </c>
      <c r="M1489">
        <f t="shared" si="71"/>
        <v>6</v>
      </c>
    </row>
    <row r="1490" spans="1:13" x14ac:dyDescent="0.35">
      <c r="A1490" t="s">
        <v>188</v>
      </c>
      <c r="B1490">
        <v>502130040</v>
      </c>
      <c r="C1490">
        <v>156528</v>
      </c>
      <c r="D1490" t="s">
        <v>1573</v>
      </c>
      <c r="E1490" s="1">
        <v>43504.58221064815</v>
      </c>
      <c r="F1490">
        <v>13</v>
      </c>
      <c r="G1490" t="s">
        <v>190</v>
      </c>
      <c r="H1490">
        <v>360</v>
      </c>
      <c r="I1490" s="1">
        <v>43514.708333333336</v>
      </c>
      <c r="J1490" s="2">
        <f t="shared" si="69"/>
        <v>1</v>
      </c>
      <c r="K1490" s="2" t="str">
        <f>IFERROR(VLOOKUP(A1490,Aux!A:B,2,0),"Outros")</f>
        <v>Municípios</v>
      </c>
      <c r="L1490" s="2">
        <f t="shared" si="70"/>
        <v>2019</v>
      </c>
      <c r="M1490">
        <f t="shared" si="71"/>
        <v>6</v>
      </c>
    </row>
    <row r="1491" spans="1:13" x14ac:dyDescent="0.35">
      <c r="A1491" t="s">
        <v>105</v>
      </c>
      <c r="B1491">
        <v>503311332</v>
      </c>
      <c r="C1491">
        <v>156529</v>
      </c>
      <c r="D1491" t="s">
        <v>1127</v>
      </c>
      <c r="E1491" s="1">
        <v>43504.594155092593</v>
      </c>
      <c r="F1491">
        <v>1</v>
      </c>
      <c r="G1491" t="s">
        <v>107</v>
      </c>
      <c r="H1491">
        <v>360</v>
      </c>
      <c r="I1491" s="1">
        <v>43572.708333333336</v>
      </c>
      <c r="J1491" s="2">
        <f t="shared" si="69"/>
        <v>1</v>
      </c>
      <c r="K1491" s="2" t="str">
        <f>IFERROR(VLOOKUP(A1491,Aux!A:B,2,0),"Outros")</f>
        <v>Municípios</v>
      </c>
      <c r="L1491" s="2">
        <f t="shared" si="70"/>
        <v>2019</v>
      </c>
      <c r="M1491">
        <f t="shared" si="71"/>
        <v>6</v>
      </c>
    </row>
    <row r="1492" spans="1:13" x14ac:dyDescent="0.35">
      <c r="A1492" t="s">
        <v>150</v>
      </c>
      <c r="B1492">
        <v>505309939</v>
      </c>
      <c r="C1492">
        <v>156530</v>
      </c>
      <c r="D1492" t="s">
        <v>1210</v>
      </c>
      <c r="E1492" s="1">
        <v>43504.603495370371</v>
      </c>
      <c r="F1492">
        <v>13</v>
      </c>
      <c r="G1492" t="s">
        <v>152</v>
      </c>
      <c r="H1492">
        <v>360</v>
      </c>
      <c r="I1492" s="1">
        <v>43508.6875</v>
      </c>
      <c r="J1492" s="2">
        <f t="shared" si="69"/>
        <v>1</v>
      </c>
      <c r="K1492" s="2" t="str">
        <f>IFERROR(VLOOKUP(A1492,Aux!A:B,2,0),"Outros")</f>
        <v>Municípios</v>
      </c>
      <c r="L1492" s="2">
        <f t="shared" si="70"/>
        <v>2019</v>
      </c>
      <c r="M1492">
        <f t="shared" si="71"/>
        <v>6</v>
      </c>
    </row>
    <row r="1493" spans="1:13" x14ac:dyDescent="0.35">
      <c r="A1493" t="s">
        <v>199</v>
      </c>
      <c r="B1493">
        <v>502256869</v>
      </c>
      <c r="C1493">
        <v>156531</v>
      </c>
      <c r="E1493" s="1">
        <v>43504.603796296295</v>
      </c>
      <c r="F1493">
        <v>1</v>
      </c>
      <c r="G1493" t="s">
        <v>33</v>
      </c>
      <c r="H1493">
        <v>1</v>
      </c>
      <c r="J1493" s="2">
        <f t="shared" si="69"/>
        <v>1</v>
      </c>
      <c r="K1493" s="2" t="str">
        <f>IFERROR(VLOOKUP(A1493,Aux!A:B,2,0),"Outros")</f>
        <v>Portos</v>
      </c>
      <c r="L1493" s="2">
        <f t="shared" si="70"/>
        <v>2019</v>
      </c>
      <c r="M1493">
        <f t="shared" si="71"/>
        <v>6</v>
      </c>
    </row>
    <row r="1494" spans="1:13" x14ac:dyDescent="0.35">
      <c r="A1494" t="s">
        <v>199</v>
      </c>
      <c r="B1494">
        <v>502256869</v>
      </c>
      <c r="C1494">
        <v>156532</v>
      </c>
      <c r="D1494" t="s">
        <v>1574</v>
      </c>
      <c r="E1494" s="1">
        <v>43504.604120370372</v>
      </c>
      <c r="F1494">
        <v>1</v>
      </c>
      <c r="G1494" t="s">
        <v>59</v>
      </c>
      <c r="H1494">
        <v>360</v>
      </c>
      <c r="I1494" s="1">
        <v>43509.583333333336</v>
      </c>
      <c r="J1494" s="2">
        <f t="shared" si="69"/>
        <v>1</v>
      </c>
      <c r="K1494" s="2" t="str">
        <f>IFERROR(VLOOKUP(A1494,Aux!A:B,2,0),"Outros")</f>
        <v>Portos</v>
      </c>
      <c r="L1494" s="2">
        <f t="shared" si="70"/>
        <v>2019</v>
      </c>
      <c r="M1494">
        <f t="shared" si="71"/>
        <v>6</v>
      </c>
    </row>
    <row r="1495" spans="1:13" x14ac:dyDescent="0.35">
      <c r="A1495" t="s">
        <v>199</v>
      </c>
      <c r="B1495">
        <v>502256869</v>
      </c>
      <c r="C1495">
        <v>156534</v>
      </c>
      <c r="D1495" t="s">
        <v>1211</v>
      </c>
      <c r="E1495" s="1">
        <v>43504.611516203702</v>
      </c>
      <c r="F1495">
        <v>1</v>
      </c>
      <c r="G1495" t="s">
        <v>59</v>
      </c>
      <c r="H1495">
        <v>360</v>
      </c>
      <c r="I1495" s="1">
        <v>43509.520833333336</v>
      </c>
      <c r="J1495" s="2">
        <f t="shared" si="69"/>
        <v>1</v>
      </c>
      <c r="K1495" s="2" t="str">
        <f>IFERROR(VLOOKUP(A1495,Aux!A:B,2,0),"Outros")</f>
        <v>Portos</v>
      </c>
      <c r="L1495" s="2">
        <f t="shared" si="70"/>
        <v>2019</v>
      </c>
      <c r="M1495">
        <f t="shared" si="71"/>
        <v>6</v>
      </c>
    </row>
    <row r="1496" spans="1:13" x14ac:dyDescent="0.35">
      <c r="A1496" t="s">
        <v>244</v>
      </c>
      <c r="B1496">
        <v>600084914</v>
      </c>
      <c r="C1496">
        <v>156535</v>
      </c>
      <c r="D1496" t="s">
        <v>930</v>
      </c>
      <c r="E1496" s="1">
        <v>43504.613043981481</v>
      </c>
      <c r="F1496">
        <v>3</v>
      </c>
      <c r="G1496" t="s">
        <v>175</v>
      </c>
      <c r="H1496">
        <v>340</v>
      </c>
      <c r="I1496" s="1">
        <v>43516.708333333336</v>
      </c>
      <c r="J1496" s="2">
        <f t="shared" si="69"/>
        <v>1</v>
      </c>
      <c r="K1496" s="2" t="str">
        <f>IFERROR(VLOOKUP(A1496,Aux!A:B,2,0),"Outros")</f>
        <v>Outros</v>
      </c>
      <c r="L1496" s="2">
        <f t="shared" si="70"/>
        <v>2019</v>
      </c>
      <c r="M1496">
        <f t="shared" si="71"/>
        <v>6</v>
      </c>
    </row>
    <row r="1497" spans="1:13" x14ac:dyDescent="0.35">
      <c r="A1497" t="s">
        <v>465</v>
      </c>
      <c r="B1497">
        <v>600084779</v>
      </c>
      <c r="C1497">
        <v>156537</v>
      </c>
      <c r="D1497" t="s">
        <v>1575</v>
      </c>
      <c r="E1497" s="1">
        <v>43504.620787037034</v>
      </c>
      <c r="F1497">
        <v>3</v>
      </c>
      <c r="G1497" t="s">
        <v>622</v>
      </c>
      <c r="H1497">
        <v>340</v>
      </c>
      <c r="I1497" s="1">
        <v>43534.708333333336</v>
      </c>
      <c r="J1497" s="2">
        <f t="shared" si="69"/>
        <v>1</v>
      </c>
      <c r="K1497" s="2" t="str">
        <f>IFERROR(VLOOKUP(A1497,Aux!A:B,2,0),"Outros")</f>
        <v>Outros</v>
      </c>
      <c r="L1497" s="2">
        <f t="shared" si="70"/>
        <v>2019</v>
      </c>
      <c r="M1497">
        <f t="shared" si="71"/>
        <v>6</v>
      </c>
    </row>
    <row r="1498" spans="1:13" x14ac:dyDescent="0.35">
      <c r="A1498" t="s">
        <v>239</v>
      </c>
      <c r="B1498">
        <v>512042659</v>
      </c>
      <c r="C1498">
        <v>156538</v>
      </c>
      <c r="D1498" t="s">
        <v>1576</v>
      </c>
      <c r="E1498" s="1">
        <v>43504.62672453704</v>
      </c>
      <c r="F1498">
        <v>13</v>
      </c>
      <c r="G1498" t="s">
        <v>241</v>
      </c>
      <c r="H1498">
        <v>340</v>
      </c>
      <c r="I1498" s="1">
        <v>43526.999305555553</v>
      </c>
      <c r="J1498" s="2">
        <f t="shared" si="69"/>
        <v>1</v>
      </c>
      <c r="K1498" s="2" t="str">
        <f>IFERROR(VLOOKUP(A1498,Aux!A:B,2,0),"Outros")</f>
        <v>Municípios</v>
      </c>
      <c r="L1498" s="2">
        <f t="shared" si="70"/>
        <v>2019</v>
      </c>
      <c r="M1498">
        <f t="shared" si="71"/>
        <v>6</v>
      </c>
    </row>
    <row r="1499" spans="1:13" x14ac:dyDescent="0.35">
      <c r="A1499" t="s">
        <v>27</v>
      </c>
      <c r="B1499">
        <v>505584760</v>
      </c>
      <c r="C1499">
        <v>156539</v>
      </c>
      <c r="D1499" t="s">
        <v>1463</v>
      </c>
      <c r="E1499" s="1">
        <v>43504.628437500003</v>
      </c>
      <c r="F1499">
        <v>3</v>
      </c>
      <c r="G1499" t="s">
        <v>1464</v>
      </c>
      <c r="H1499">
        <v>360</v>
      </c>
      <c r="I1499" s="1">
        <v>43525.999305555553</v>
      </c>
      <c r="J1499" s="2">
        <f t="shared" si="69"/>
        <v>1</v>
      </c>
      <c r="K1499" s="2" t="str">
        <f>IFERROR(VLOOKUP(A1499,Aux!A:B,2,0),"Outros")</f>
        <v>Municípios</v>
      </c>
      <c r="L1499" s="2">
        <f t="shared" si="70"/>
        <v>2019</v>
      </c>
      <c r="M1499">
        <f t="shared" si="71"/>
        <v>6</v>
      </c>
    </row>
    <row r="1500" spans="1:13" x14ac:dyDescent="0.35">
      <c r="A1500" t="s">
        <v>1212</v>
      </c>
      <c r="B1500">
        <v>506891330</v>
      </c>
      <c r="C1500">
        <v>156540</v>
      </c>
      <c r="D1500" t="s">
        <v>1213</v>
      </c>
      <c r="E1500" s="1">
        <v>43504.628703703704</v>
      </c>
      <c r="F1500">
        <v>13</v>
      </c>
      <c r="G1500" t="s">
        <v>149</v>
      </c>
      <c r="H1500">
        <v>360</v>
      </c>
      <c r="I1500" s="1">
        <v>43509.999305555553</v>
      </c>
      <c r="J1500" s="2">
        <f t="shared" si="69"/>
        <v>1</v>
      </c>
      <c r="K1500" s="2" t="str">
        <f>IFERROR(VLOOKUP(A1500,Aux!A:B,2,0),"Outros")</f>
        <v>Municípios</v>
      </c>
      <c r="L1500" s="2">
        <f t="shared" si="70"/>
        <v>2019</v>
      </c>
      <c r="M1500">
        <f t="shared" si="71"/>
        <v>6</v>
      </c>
    </row>
    <row r="1501" spans="1:13" x14ac:dyDescent="0.35">
      <c r="A1501" t="s">
        <v>795</v>
      </c>
      <c r="B1501">
        <v>501692983</v>
      </c>
      <c r="C1501">
        <v>156541</v>
      </c>
      <c r="D1501" t="s">
        <v>1577</v>
      </c>
      <c r="E1501" s="1">
        <v>43504.630219907405</v>
      </c>
      <c r="F1501">
        <v>3</v>
      </c>
      <c r="G1501" t="s">
        <v>1578</v>
      </c>
      <c r="H1501">
        <v>340</v>
      </c>
      <c r="I1501" s="1">
        <v>43514.708333333336</v>
      </c>
      <c r="J1501" s="2">
        <f t="shared" si="69"/>
        <v>1</v>
      </c>
      <c r="K1501" s="2" t="str">
        <f>IFERROR(VLOOKUP(A1501,Aux!A:B,2,0),"Outros")</f>
        <v>Outros</v>
      </c>
      <c r="L1501" s="2">
        <f t="shared" si="70"/>
        <v>2019</v>
      </c>
      <c r="M1501">
        <f t="shared" si="71"/>
        <v>6</v>
      </c>
    </row>
    <row r="1502" spans="1:13" x14ac:dyDescent="0.35">
      <c r="A1502" t="s">
        <v>57</v>
      </c>
      <c r="B1502">
        <v>501294104</v>
      </c>
      <c r="C1502">
        <v>156542</v>
      </c>
      <c r="E1502" s="1">
        <v>43504.637233796297</v>
      </c>
      <c r="F1502">
        <v>13</v>
      </c>
      <c r="H1502">
        <v>400</v>
      </c>
      <c r="J1502" s="2">
        <f t="shared" si="69"/>
        <v>1</v>
      </c>
      <c r="K1502" s="2" t="str">
        <f>IFERROR(VLOOKUP(A1502,Aux!A:B,2,0),"Outros")</f>
        <v>Municípios</v>
      </c>
      <c r="L1502" s="2">
        <f t="shared" si="70"/>
        <v>2019</v>
      </c>
      <c r="M1502">
        <f t="shared" si="71"/>
        <v>6</v>
      </c>
    </row>
    <row r="1503" spans="1:13" x14ac:dyDescent="0.35">
      <c r="A1503" t="s">
        <v>485</v>
      </c>
      <c r="B1503">
        <v>506084361</v>
      </c>
      <c r="C1503">
        <v>156543</v>
      </c>
      <c r="E1503" s="1">
        <v>43504.640902777777</v>
      </c>
      <c r="F1503">
        <v>13</v>
      </c>
      <c r="G1503" t="s">
        <v>33</v>
      </c>
      <c r="H1503">
        <v>1</v>
      </c>
      <c r="J1503" s="2">
        <f t="shared" si="69"/>
        <v>1</v>
      </c>
      <c r="K1503" s="2" t="str">
        <f>IFERROR(VLOOKUP(A1503,Aux!A:B,2,0),"Outros")</f>
        <v>Outros</v>
      </c>
      <c r="L1503" s="2">
        <f t="shared" si="70"/>
        <v>2019</v>
      </c>
      <c r="M1503">
        <f t="shared" si="71"/>
        <v>6</v>
      </c>
    </row>
    <row r="1504" spans="1:13" x14ac:dyDescent="0.35">
      <c r="A1504" t="s">
        <v>325</v>
      </c>
      <c r="B1504">
        <v>508889910</v>
      </c>
      <c r="C1504">
        <v>156544</v>
      </c>
      <c r="D1504" t="s">
        <v>1579</v>
      </c>
      <c r="E1504" s="1">
        <v>43504.643067129633</v>
      </c>
      <c r="F1504">
        <v>3</v>
      </c>
      <c r="G1504" t="s">
        <v>33</v>
      </c>
      <c r="H1504">
        <v>5</v>
      </c>
      <c r="I1504" s="1">
        <v>43513.708333333336</v>
      </c>
      <c r="J1504" s="2">
        <f t="shared" si="69"/>
        <v>1</v>
      </c>
      <c r="K1504" s="2" t="str">
        <f>IFERROR(VLOOKUP(A1504,Aux!A:B,2,0),"Outros")</f>
        <v>Municípios</v>
      </c>
      <c r="L1504" s="2">
        <f t="shared" si="70"/>
        <v>2019</v>
      </c>
      <c r="M1504">
        <f t="shared" si="71"/>
        <v>6</v>
      </c>
    </row>
    <row r="1505" spans="1:13" x14ac:dyDescent="0.35">
      <c r="A1505" t="s">
        <v>296</v>
      </c>
      <c r="B1505">
        <v>507396081</v>
      </c>
      <c r="C1505">
        <v>156545</v>
      </c>
      <c r="D1505" t="s">
        <v>1580</v>
      </c>
      <c r="E1505" s="1">
        <v>43504.64402777778</v>
      </c>
      <c r="F1505">
        <v>13</v>
      </c>
      <c r="G1505" t="s">
        <v>605</v>
      </c>
      <c r="H1505">
        <v>360</v>
      </c>
      <c r="I1505" s="1">
        <v>43510.999305555553</v>
      </c>
      <c r="J1505" s="2">
        <f t="shared" si="69"/>
        <v>1</v>
      </c>
      <c r="K1505" s="2" t="str">
        <f>IFERROR(VLOOKUP(A1505,Aux!A:B,2,0),"Outros")</f>
        <v>Municípios</v>
      </c>
      <c r="L1505" s="2">
        <f t="shared" si="70"/>
        <v>2019</v>
      </c>
      <c r="M1505">
        <f t="shared" si="71"/>
        <v>6</v>
      </c>
    </row>
    <row r="1506" spans="1:13" x14ac:dyDescent="0.35">
      <c r="A1506" t="s">
        <v>681</v>
      </c>
      <c r="B1506">
        <v>510170811</v>
      </c>
      <c r="C1506">
        <v>156546</v>
      </c>
      <c r="D1506" t="s">
        <v>1069</v>
      </c>
      <c r="E1506" s="1">
        <v>43504.645636574074</v>
      </c>
      <c r="F1506">
        <v>1</v>
      </c>
      <c r="G1506" t="s">
        <v>683</v>
      </c>
      <c r="H1506">
        <v>5</v>
      </c>
      <c r="I1506" s="1">
        <v>43410.999305555553</v>
      </c>
      <c r="J1506" s="2">
        <f t="shared" si="69"/>
        <v>1</v>
      </c>
      <c r="K1506" s="2" t="str">
        <f>IFERROR(VLOOKUP(A1506,Aux!A:B,2,0),"Outros")</f>
        <v>Outros</v>
      </c>
      <c r="L1506" s="2">
        <f t="shared" si="70"/>
        <v>2019</v>
      </c>
      <c r="M1506">
        <f t="shared" si="71"/>
        <v>6</v>
      </c>
    </row>
    <row r="1507" spans="1:13" x14ac:dyDescent="0.35">
      <c r="A1507" t="s">
        <v>1177</v>
      </c>
      <c r="B1507">
        <v>501132554</v>
      </c>
      <c r="C1507">
        <v>156547</v>
      </c>
      <c r="D1507" t="s">
        <v>1581</v>
      </c>
      <c r="E1507" s="1">
        <v>43504.645937499998</v>
      </c>
      <c r="F1507">
        <v>1</v>
      </c>
      <c r="G1507" t="s">
        <v>1062</v>
      </c>
      <c r="H1507">
        <v>360</v>
      </c>
      <c r="I1507" s="1">
        <v>43514.958333333336</v>
      </c>
      <c r="J1507" s="2">
        <f t="shared" si="69"/>
        <v>1</v>
      </c>
      <c r="K1507" s="2" t="str">
        <f>IFERROR(VLOOKUP(A1507,Aux!A:B,2,0),"Outros")</f>
        <v>Municípios</v>
      </c>
      <c r="L1507" s="2">
        <f t="shared" si="70"/>
        <v>2019</v>
      </c>
      <c r="M1507">
        <f t="shared" si="71"/>
        <v>6</v>
      </c>
    </row>
    <row r="1508" spans="1:13" x14ac:dyDescent="0.35">
      <c r="A1508" t="s">
        <v>157</v>
      </c>
      <c r="B1508">
        <v>500122237</v>
      </c>
      <c r="C1508">
        <v>156548</v>
      </c>
      <c r="D1508" t="s">
        <v>1266</v>
      </c>
      <c r="E1508" s="1">
        <v>43504.650231481479</v>
      </c>
      <c r="F1508">
        <v>1</v>
      </c>
      <c r="G1508" t="s">
        <v>33</v>
      </c>
      <c r="H1508">
        <v>5</v>
      </c>
      <c r="I1508" s="1">
        <v>43509.999305555553</v>
      </c>
      <c r="J1508" s="2">
        <f t="shared" si="69"/>
        <v>1</v>
      </c>
      <c r="K1508" s="2" t="str">
        <f>IFERROR(VLOOKUP(A1508,Aux!A:B,2,0),"Outros")</f>
        <v>Outros</v>
      </c>
      <c r="L1508" s="2">
        <f t="shared" si="70"/>
        <v>2019</v>
      </c>
      <c r="M1508">
        <f t="shared" si="71"/>
        <v>6</v>
      </c>
    </row>
    <row r="1509" spans="1:13" x14ac:dyDescent="0.35">
      <c r="A1509" t="s">
        <v>239</v>
      </c>
      <c r="B1509">
        <v>512042659</v>
      </c>
      <c r="C1509">
        <v>156549</v>
      </c>
      <c r="D1509" t="s">
        <v>1988</v>
      </c>
      <c r="E1509" s="1">
        <v>43504.652314814812</v>
      </c>
      <c r="F1509">
        <v>1</v>
      </c>
      <c r="G1509" t="s">
        <v>839</v>
      </c>
      <c r="H1509">
        <v>360</v>
      </c>
      <c r="I1509" s="1">
        <v>43518.999305555553</v>
      </c>
      <c r="J1509" s="2">
        <f t="shared" si="69"/>
        <v>1</v>
      </c>
      <c r="K1509" s="2" t="str">
        <f>IFERROR(VLOOKUP(A1509,Aux!A:B,2,0),"Outros")</f>
        <v>Municípios</v>
      </c>
      <c r="L1509" s="2">
        <f t="shared" si="70"/>
        <v>2019</v>
      </c>
      <c r="M1509">
        <f t="shared" si="71"/>
        <v>6</v>
      </c>
    </row>
    <row r="1510" spans="1:13" x14ac:dyDescent="0.35">
      <c r="A1510" t="s">
        <v>1132</v>
      </c>
      <c r="B1510">
        <v>501162941</v>
      </c>
      <c r="C1510">
        <v>156550</v>
      </c>
      <c r="D1510" t="s">
        <v>1989</v>
      </c>
      <c r="E1510" s="1">
        <v>43504.657627314817</v>
      </c>
      <c r="F1510">
        <v>3</v>
      </c>
      <c r="G1510" t="s">
        <v>1270</v>
      </c>
      <c r="H1510">
        <v>360</v>
      </c>
      <c r="I1510" s="1">
        <v>43521.791666666664</v>
      </c>
      <c r="J1510" s="2">
        <f t="shared" si="69"/>
        <v>1</v>
      </c>
      <c r="K1510" s="2" t="str">
        <f>IFERROR(VLOOKUP(A1510,Aux!A:B,2,0),"Outros")</f>
        <v>Municípios</v>
      </c>
      <c r="L1510" s="2">
        <f t="shared" si="70"/>
        <v>2019</v>
      </c>
      <c r="M1510">
        <f t="shared" si="71"/>
        <v>6</v>
      </c>
    </row>
    <row r="1511" spans="1:13" x14ac:dyDescent="0.35">
      <c r="A1511" t="s">
        <v>308</v>
      </c>
      <c r="B1511">
        <v>504884620</v>
      </c>
      <c r="C1511">
        <v>156552</v>
      </c>
      <c r="D1511" t="s">
        <v>1990</v>
      </c>
      <c r="E1511" s="1">
        <v>43504.660243055558</v>
      </c>
      <c r="F1511">
        <v>13</v>
      </c>
      <c r="G1511" t="s">
        <v>1207</v>
      </c>
      <c r="H1511">
        <v>340</v>
      </c>
      <c r="I1511" s="1">
        <v>43521.708333333336</v>
      </c>
      <c r="J1511" s="2">
        <f t="shared" si="69"/>
        <v>1</v>
      </c>
      <c r="K1511" s="2" t="str">
        <f>IFERROR(VLOOKUP(A1511,Aux!A:B,2,0),"Outros")</f>
        <v>Municípios</v>
      </c>
      <c r="L1511" s="2">
        <f t="shared" si="70"/>
        <v>2019</v>
      </c>
      <c r="M1511">
        <f t="shared" si="71"/>
        <v>6</v>
      </c>
    </row>
    <row r="1512" spans="1:13" x14ac:dyDescent="0.35">
      <c r="A1512" t="s">
        <v>289</v>
      </c>
      <c r="B1512">
        <v>512103097</v>
      </c>
      <c r="C1512">
        <v>156553</v>
      </c>
      <c r="D1512" t="s">
        <v>1991</v>
      </c>
      <c r="E1512" s="1">
        <v>43504.660243055558</v>
      </c>
      <c r="F1512">
        <v>3</v>
      </c>
      <c r="G1512" t="s">
        <v>1992</v>
      </c>
      <c r="H1512">
        <v>220</v>
      </c>
      <c r="I1512" s="1">
        <v>43544.999305555553</v>
      </c>
      <c r="J1512" s="2">
        <f t="shared" si="69"/>
        <v>1</v>
      </c>
      <c r="K1512" s="2" t="str">
        <f>IFERROR(VLOOKUP(A1512,Aux!A:B,2,0),"Outros")</f>
        <v>Hospitais</v>
      </c>
      <c r="L1512" s="2">
        <f t="shared" si="70"/>
        <v>2019</v>
      </c>
      <c r="M1512">
        <f t="shared" si="71"/>
        <v>6</v>
      </c>
    </row>
    <row r="1513" spans="1:13" x14ac:dyDescent="0.35">
      <c r="A1513" t="s">
        <v>681</v>
      </c>
      <c r="B1513">
        <v>510170811</v>
      </c>
      <c r="C1513">
        <v>156554</v>
      </c>
      <c r="D1513" t="s">
        <v>1069</v>
      </c>
      <c r="E1513" s="1">
        <v>43504.66574074074</v>
      </c>
      <c r="F1513">
        <v>1</v>
      </c>
      <c r="G1513" t="s">
        <v>473</v>
      </c>
      <c r="H1513">
        <v>360</v>
      </c>
      <c r="I1513" s="1">
        <v>43511.999305555553</v>
      </c>
      <c r="J1513" s="2">
        <f t="shared" si="69"/>
        <v>1</v>
      </c>
      <c r="K1513" s="2" t="str">
        <f>IFERROR(VLOOKUP(A1513,Aux!A:B,2,0),"Outros")</f>
        <v>Outros</v>
      </c>
      <c r="L1513" s="2">
        <f t="shared" si="70"/>
        <v>2019</v>
      </c>
      <c r="M1513">
        <f t="shared" si="71"/>
        <v>6</v>
      </c>
    </row>
    <row r="1514" spans="1:13" x14ac:dyDescent="0.35">
      <c r="A1514" t="s">
        <v>578</v>
      </c>
      <c r="B1514">
        <v>501112049</v>
      </c>
      <c r="C1514">
        <v>156556</v>
      </c>
      <c r="D1514" t="s">
        <v>1928</v>
      </c>
      <c r="E1514" s="1">
        <v>43504.676585648151</v>
      </c>
      <c r="F1514">
        <v>1</v>
      </c>
      <c r="G1514" t="s">
        <v>33</v>
      </c>
      <c r="H1514">
        <v>360</v>
      </c>
      <c r="I1514" s="1">
        <v>43510.708333333336</v>
      </c>
      <c r="J1514" s="2">
        <f t="shared" si="69"/>
        <v>1</v>
      </c>
      <c r="K1514" s="2" t="str">
        <f>IFERROR(VLOOKUP(A1514,Aux!A:B,2,0),"Outros")</f>
        <v>Municípios</v>
      </c>
      <c r="L1514" s="2">
        <f t="shared" si="70"/>
        <v>2019</v>
      </c>
      <c r="M1514">
        <f t="shared" si="71"/>
        <v>6</v>
      </c>
    </row>
    <row r="1515" spans="1:13" x14ac:dyDescent="0.35">
      <c r="A1515" t="s">
        <v>681</v>
      </c>
      <c r="B1515">
        <v>510170811</v>
      </c>
      <c r="C1515">
        <v>156557</v>
      </c>
      <c r="D1515" t="s">
        <v>1069</v>
      </c>
      <c r="E1515" s="1">
        <v>43504.683831018519</v>
      </c>
      <c r="F1515">
        <v>1</v>
      </c>
      <c r="G1515" t="s">
        <v>473</v>
      </c>
      <c r="H1515">
        <v>5</v>
      </c>
      <c r="I1515" s="1">
        <v>43511.999305555553</v>
      </c>
      <c r="J1515" s="2">
        <f t="shared" si="69"/>
        <v>1</v>
      </c>
      <c r="K1515" s="2" t="str">
        <f>IFERROR(VLOOKUP(A1515,Aux!A:B,2,0),"Outros")</f>
        <v>Outros</v>
      </c>
      <c r="L1515" s="2">
        <f t="shared" si="70"/>
        <v>2019</v>
      </c>
      <c r="M1515">
        <f t="shared" si="71"/>
        <v>6</v>
      </c>
    </row>
    <row r="1516" spans="1:13" x14ac:dyDescent="0.35">
      <c r="A1516" t="s">
        <v>1177</v>
      </c>
      <c r="B1516">
        <v>501132554</v>
      </c>
      <c r="C1516">
        <v>156558</v>
      </c>
      <c r="D1516" t="s">
        <v>1214</v>
      </c>
      <c r="E1516" s="1">
        <v>43504.689108796294</v>
      </c>
      <c r="F1516">
        <v>1</v>
      </c>
      <c r="G1516" t="s">
        <v>1062</v>
      </c>
      <c r="H1516">
        <v>360</v>
      </c>
      <c r="I1516" s="1">
        <v>43512.708333333336</v>
      </c>
      <c r="J1516" s="2">
        <f t="shared" si="69"/>
        <v>1</v>
      </c>
      <c r="K1516" s="2" t="str">
        <f>IFERROR(VLOOKUP(A1516,Aux!A:B,2,0),"Outros")</f>
        <v>Municípios</v>
      </c>
      <c r="L1516" s="2">
        <f t="shared" si="70"/>
        <v>2019</v>
      </c>
      <c r="M1516">
        <f t="shared" si="71"/>
        <v>6</v>
      </c>
    </row>
    <row r="1517" spans="1:13" x14ac:dyDescent="0.35">
      <c r="A1517" t="s">
        <v>57</v>
      </c>
      <c r="B1517">
        <v>501294104</v>
      </c>
      <c r="C1517">
        <v>156559</v>
      </c>
      <c r="D1517" t="s">
        <v>1465</v>
      </c>
      <c r="E1517" s="1">
        <v>43504.690636574072</v>
      </c>
      <c r="F1517">
        <v>13</v>
      </c>
      <c r="G1517" t="s">
        <v>59</v>
      </c>
      <c r="H1517">
        <v>360</v>
      </c>
      <c r="I1517" s="1">
        <v>43510.999305555553</v>
      </c>
      <c r="J1517" s="2">
        <f t="shared" si="69"/>
        <v>1</v>
      </c>
      <c r="K1517" s="2" t="str">
        <f>IFERROR(VLOOKUP(A1517,Aux!A:B,2,0),"Outros")</f>
        <v>Municípios</v>
      </c>
      <c r="L1517" s="2">
        <f t="shared" si="70"/>
        <v>2019</v>
      </c>
      <c r="M1517">
        <f t="shared" si="71"/>
        <v>6</v>
      </c>
    </row>
    <row r="1518" spans="1:13" x14ac:dyDescent="0.35">
      <c r="A1518" t="s">
        <v>681</v>
      </c>
      <c r="B1518">
        <v>510170811</v>
      </c>
      <c r="C1518">
        <v>156560</v>
      </c>
      <c r="D1518" t="s">
        <v>1069</v>
      </c>
      <c r="E1518" s="1">
        <v>43504.693518518521</v>
      </c>
      <c r="F1518">
        <v>1</v>
      </c>
      <c r="G1518" t="s">
        <v>473</v>
      </c>
      <c r="H1518">
        <v>360</v>
      </c>
      <c r="I1518" s="1">
        <v>43511.999305555553</v>
      </c>
      <c r="J1518" s="2">
        <f t="shared" si="69"/>
        <v>1</v>
      </c>
      <c r="K1518" s="2" t="str">
        <f>IFERROR(VLOOKUP(A1518,Aux!A:B,2,0),"Outros")</f>
        <v>Outros</v>
      </c>
      <c r="L1518" s="2">
        <f t="shared" si="70"/>
        <v>2019</v>
      </c>
      <c r="M1518">
        <f t="shared" si="71"/>
        <v>6</v>
      </c>
    </row>
    <row r="1519" spans="1:13" x14ac:dyDescent="0.35">
      <c r="A1519" t="s">
        <v>122</v>
      </c>
      <c r="B1519">
        <v>506173968</v>
      </c>
      <c r="C1519">
        <v>156561</v>
      </c>
      <c r="D1519" t="s">
        <v>1582</v>
      </c>
      <c r="E1519" s="1">
        <v>43504.69458333333</v>
      </c>
      <c r="F1519">
        <v>13</v>
      </c>
      <c r="G1519" t="s">
        <v>33</v>
      </c>
      <c r="H1519">
        <v>360</v>
      </c>
      <c r="I1519" s="1">
        <v>43509.833333333336</v>
      </c>
      <c r="J1519" s="2">
        <f t="shared" si="69"/>
        <v>1</v>
      </c>
      <c r="K1519" s="2" t="str">
        <f>IFERROR(VLOOKUP(A1519,Aux!A:B,2,0),"Outros")</f>
        <v>Municípios</v>
      </c>
      <c r="L1519" s="2">
        <f t="shared" si="70"/>
        <v>2019</v>
      </c>
      <c r="M1519">
        <f t="shared" si="71"/>
        <v>6</v>
      </c>
    </row>
    <row r="1520" spans="1:13" x14ac:dyDescent="0.35">
      <c r="A1520" t="s">
        <v>389</v>
      </c>
      <c r="B1520">
        <v>506722422</v>
      </c>
      <c r="C1520">
        <v>156562</v>
      </c>
      <c r="D1520" t="s">
        <v>1813</v>
      </c>
      <c r="E1520" s="1">
        <v>43504.695879629631</v>
      </c>
      <c r="F1520">
        <v>13</v>
      </c>
      <c r="G1520" t="s">
        <v>837</v>
      </c>
      <c r="H1520">
        <v>340</v>
      </c>
      <c r="I1520" s="1">
        <v>43510.999305555553</v>
      </c>
      <c r="J1520" s="2">
        <f t="shared" si="69"/>
        <v>1</v>
      </c>
      <c r="K1520" s="2" t="str">
        <f>IFERROR(VLOOKUP(A1520,Aux!A:B,2,0),"Outros")</f>
        <v>Municípios</v>
      </c>
      <c r="L1520" s="2">
        <f t="shared" si="70"/>
        <v>2019</v>
      </c>
      <c r="M1520">
        <f t="shared" si="71"/>
        <v>6</v>
      </c>
    </row>
    <row r="1521" spans="1:13" x14ac:dyDescent="0.35">
      <c r="A1521" t="s">
        <v>85</v>
      </c>
      <c r="B1521">
        <v>506642798</v>
      </c>
      <c r="C1521">
        <v>156563</v>
      </c>
      <c r="D1521" t="s">
        <v>1995</v>
      </c>
      <c r="E1521" s="1">
        <v>43504.696319444447</v>
      </c>
      <c r="F1521">
        <v>1</v>
      </c>
      <c r="G1521" t="s">
        <v>1682</v>
      </c>
      <c r="H1521">
        <v>360</v>
      </c>
      <c r="I1521" s="1">
        <v>43511.958333333336</v>
      </c>
      <c r="J1521" s="2">
        <f t="shared" si="69"/>
        <v>1</v>
      </c>
      <c r="K1521" s="2" t="str">
        <f>IFERROR(VLOOKUP(A1521,Aux!A:B,2,0),"Outros")</f>
        <v>Municípios</v>
      </c>
      <c r="L1521" s="2">
        <f t="shared" si="70"/>
        <v>2019</v>
      </c>
      <c r="M1521">
        <f t="shared" si="71"/>
        <v>6</v>
      </c>
    </row>
    <row r="1522" spans="1:13" x14ac:dyDescent="0.35">
      <c r="A1522" t="s">
        <v>681</v>
      </c>
      <c r="B1522">
        <v>510170811</v>
      </c>
      <c r="C1522">
        <v>156564</v>
      </c>
      <c r="D1522" t="s">
        <v>1069</v>
      </c>
      <c r="E1522" s="1">
        <v>43504.70045138889</v>
      </c>
      <c r="F1522">
        <v>1</v>
      </c>
      <c r="G1522" t="s">
        <v>473</v>
      </c>
      <c r="H1522">
        <v>5</v>
      </c>
      <c r="I1522" s="1">
        <v>43511.999305555553</v>
      </c>
      <c r="J1522" s="2">
        <f t="shared" si="69"/>
        <v>1</v>
      </c>
      <c r="K1522" s="2" t="str">
        <f>IFERROR(VLOOKUP(A1522,Aux!A:B,2,0),"Outros")</f>
        <v>Outros</v>
      </c>
      <c r="L1522" s="2">
        <f t="shared" si="70"/>
        <v>2019</v>
      </c>
      <c r="M1522">
        <f t="shared" si="71"/>
        <v>6</v>
      </c>
    </row>
    <row r="1523" spans="1:13" x14ac:dyDescent="0.35">
      <c r="A1523" t="s">
        <v>57</v>
      </c>
      <c r="B1523">
        <v>501294104</v>
      </c>
      <c r="C1523">
        <v>156565</v>
      </c>
      <c r="D1523" t="s">
        <v>1898</v>
      </c>
      <c r="E1523" s="1">
        <v>43504.702696759261</v>
      </c>
      <c r="F1523">
        <v>1</v>
      </c>
      <c r="G1523" t="s">
        <v>59</v>
      </c>
      <c r="H1523">
        <v>360</v>
      </c>
      <c r="I1523" s="1">
        <v>43510.999305555553</v>
      </c>
      <c r="J1523" s="2">
        <f t="shared" si="69"/>
        <v>1</v>
      </c>
      <c r="K1523" s="2" t="str">
        <f>IFERROR(VLOOKUP(A1523,Aux!A:B,2,0),"Outros")</f>
        <v>Municípios</v>
      </c>
      <c r="L1523" s="2">
        <f t="shared" si="70"/>
        <v>2019</v>
      </c>
      <c r="M1523">
        <f t="shared" si="71"/>
        <v>6</v>
      </c>
    </row>
    <row r="1524" spans="1:13" x14ac:dyDescent="0.35">
      <c r="A1524" t="s">
        <v>289</v>
      </c>
      <c r="B1524">
        <v>512103097</v>
      </c>
      <c r="C1524">
        <v>156566</v>
      </c>
      <c r="D1524" t="s">
        <v>1996</v>
      </c>
      <c r="E1524" s="1">
        <v>43504.702870370369</v>
      </c>
      <c r="F1524">
        <v>3</v>
      </c>
      <c r="G1524" t="s">
        <v>356</v>
      </c>
      <c r="H1524">
        <v>340</v>
      </c>
      <c r="I1524" s="1">
        <v>43525.999305555553</v>
      </c>
      <c r="J1524" s="2">
        <f t="shared" si="69"/>
        <v>1</v>
      </c>
      <c r="K1524" s="2" t="str">
        <f>IFERROR(VLOOKUP(A1524,Aux!A:B,2,0),"Outros")</f>
        <v>Hospitais</v>
      </c>
      <c r="L1524" s="2">
        <f t="shared" si="70"/>
        <v>2019</v>
      </c>
      <c r="M1524">
        <f t="shared" si="71"/>
        <v>6</v>
      </c>
    </row>
    <row r="1525" spans="1:13" x14ac:dyDescent="0.35">
      <c r="A1525" t="s">
        <v>681</v>
      </c>
      <c r="B1525">
        <v>510170811</v>
      </c>
      <c r="C1525">
        <v>156567</v>
      </c>
      <c r="D1525" t="s">
        <v>1069</v>
      </c>
      <c r="E1525" s="1">
        <v>43504.708136574074</v>
      </c>
      <c r="F1525">
        <v>1</v>
      </c>
      <c r="G1525" t="s">
        <v>473</v>
      </c>
      <c r="H1525">
        <v>360</v>
      </c>
      <c r="I1525" s="1">
        <v>43511.999305555553</v>
      </c>
      <c r="J1525" s="2">
        <f t="shared" si="69"/>
        <v>1</v>
      </c>
      <c r="K1525" s="2" t="str">
        <f>IFERROR(VLOOKUP(A1525,Aux!A:B,2,0),"Outros")</f>
        <v>Outros</v>
      </c>
      <c r="L1525" s="2">
        <f t="shared" si="70"/>
        <v>2019</v>
      </c>
      <c r="M1525">
        <f t="shared" si="71"/>
        <v>6</v>
      </c>
    </row>
    <row r="1526" spans="1:13" x14ac:dyDescent="0.35">
      <c r="A1526" t="s">
        <v>681</v>
      </c>
      <c r="B1526">
        <v>510170811</v>
      </c>
      <c r="C1526">
        <v>156568</v>
      </c>
      <c r="D1526" t="s">
        <v>1069</v>
      </c>
      <c r="E1526" s="1">
        <v>43504.715428240743</v>
      </c>
      <c r="F1526">
        <v>1</v>
      </c>
      <c r="G1526" t="s">
        <v>473</v>
      </c>
      <c r="H1526">
        <v>360</v>
      </c>
      <c r="I1526" s="1">
        <v>43511.999305555553</v>
      </c>
      <c r="J1526" s="2">
        <f t="shared" si="69"/>
        <v>1</v>
      </c>
      <c r="K1526" s="2" t="str">
        <f>IFERROR(VLOOKUP(A1526,Aux!A:B,2,0),"Outros")</f>
        <v>Outros</v>
      </c>
      <c r="L1526" s="2">
        <f t="shared" si="70"/>
        <v>2019</v>
      </c>
      <c r="M1526">
        <f t="shared" si="71"/>
        <v>6</v>
      </c>
    </row>
    <row r="1527" spans="1:13" x14ac:dyDescent="0.35">
      <c r="A1527" t="s">
        <v>275</v>
      </c>
      <c r="B1527">
        <v>505187531</v>
      </c>
      <c r="C1527">
        <v>156569</v>
      </c>
      <c r="D1527" t="s">
        <v>1215</v>
      </c>
      <c r="E1527" s="1">
        <v>43504.716006944444</v>
      </c>
      <c r="F1527">
        <v>1</v>
      </c>
      <c r="G1527" t="s">
        <v>277</v>
      </c>
      <c r="H1527">
        <v>5</v>
      </c>
      <c r="I1527" s="1">
        <v>43509.999305555553</v>
      </c>
      <c r="J1527" s="2">
        <f t="shared" si="69"/>
        <v>1</v>
      </c>
      <c r="K1527" s="2" t="str">
        <f>IFERROR(VLOOKUP(A1527,Aux!A:B,2,0),"Outros")</f>
        <v>Municípios</v>
      </c>
      <c r="L1527" s="2">
        <f t="shared" si="70"/>
        <v>2019</v>
      </c>
      <c r="M1527">
        <f t="shared" si="71"/>
        <v>6</v>
      </c>
    </row>
    <row r="1528" spans="1:13" x14ac:dyDescent="0.35">
      <c r="A1528" t="s">
        <v>681</v>
      </c>
      <c r="B1528">
        <v>510170811</v>
      </c>
      <c r="C1528">
        <v>156570</v>
      </c>
      <c r="D1528" t="s">
        <v>1069</v>
      </c>
      <c r="E1528" s="1">
        <v>43504.722233796296</v>
      </c>
      <c r="F1528">
        <v>1</v>
      </c>
      <c r="G1528" t="s">
        <v>473</v>
      </c>
      <c r="H1528">
        <v>360</v>
      </c>
      <c r="I1528" s="1">
        <v>43511.999305555553</v>
      </c>
      <c r="J1528" s="2">
        <f t="shared" si="69"/>
        <v>1</v>
      </c>
      <c r="K1528" s="2" t="str">
        <f>IFERROR(VLOOKUP(A1528,Aux!A:B,2,0),"Outros")</f>
        <v>Outros</v>
      </c>
      <c r="L1528" s="2">
        <f t="shared" si="70"/>
        <v>2019</v>
      </c>
      <c r="M1528">
        <f t="shared" si="71"/>
        <v>6</v>
      </c>
    </row>
    <row r="1529" spans="1:13" x14ac:dyDescent="0.35">
      <c r="A1529" t="s">
        <v>681</v>
      </c>
      <c r="B1529">
        <v>510170811</v>
      </c>
      <c r="C1529">
        <v>156571</v>
      </c>
      <c r="D1529" t="s">
        <v>1069</v>
      </c>
      <c r="E1529" s="1">
        <v>43504.728437500002</v>
      </c>
      <c r="F1529">
        <v>1</v>
      </c>
      <c r="G1529" t="s">
        <v>473</v>
      </c>
      <c r="H1529">
        <v>360</v>
      </c>
      <c r="I1529" s="1">
        <v>43511.999305555553</v>
      </c>
      <c r="J1529" s="2">
        <f t="shared" si="69"/>
        <v>1</v>
      </c>
      <c r="K1529" s="2" t="str">
        <f>IFERROR(VLOOKUP(A1529,Aux!A:B,2,0),"Outros")</f>
        <v>Outros</v>
      </c>
      <c r="L1529" s="2">
        <f t="shared" si="70"/>
        <v>2019</v>
      </c>
      <c r="M1529">
        <f t="shared" si="71"/>
        <v>6</v>
      </c>
    </row>
    <row r="1530" spans="1:13" x14ac:dyDescent="0.35">
      <c r="A1530" t="s">
        <v>681</v>
      </c>
      <c r="B1530">
        <v>510170811</v>
      </c>
      <c r="C1530">
        <v>156572</v>
      </c>
      <c r="D1530" t="s">
        <v>1069</v>
      </c>
      <c r="E1530" s="1">
        <v>43504.735011574077</v>
      </c>
      <c r="F1530">
        <v>1</v>
      </c>
      <c r="G1530" t="s">
        <v>473</v>
      </c>
      <c r="H1530">
        <v>360</v>
      </c>
      <c r="I1530" s="1">
        <v>43511.999305555553</v>
      </c>
      <c r="J1530" s="2">
        <f t="shared" si="69"/>
        <v>1</v>
      </c>
      <c r="K1530" s="2" t="str">
        <f>IFERROR(VLOOKUP(A1530,Aux!A:B,2,0),"Outros")</f>
        <v>Outros</v>
      </c>
      <c r="L1530" s="2">
        <f t="shared" si="70"/>
        <v>2019</v>
      </c>
      <c r="M1530">
        <f t="shared" si="71"/>
        <v>6</v>
      </c>
    </row>
    <row r="1531" spans="1:13" x14ac:dyDescent="0.35">
      <c r="A1531" t="s">
        <v>681</v>
      </c>
      <c r="B1531">
        <v>510170811</v>
      </c>
      <c r="C1531">
        <v>156573</v>
      </c>
      <c r="D1531" t="s">
        <v>1069</v>
      </c>
      <c r="E1531" s="1">
        <v>43504.744317129633</v>
      </c>
      <c r="F1531">
        <v>1</v>
      </c>
      <c r="G1531" t="s">
        <v>473</v>
      </c>
      <c r="H1531">
        <v>5</v>
      </c>
      <c r="I1531" s="1">
        <v>43511.999305555553</v>
      </c>
      <c r="J1531" s="2">
        <f t="shared" si="69"/>
        <v>1</v>
      </c>
      <c r="K1531" s="2" t="str">
        <f>IFERROR(VLOOKUP(A1531,Aux!A:B,2,0),"Outros")</f>
        <v>Outros</v>
      </c>
      <c r="L1531" s="2">
        <f t="shared" si="70"/>
        <v>2019</v>
      </c>
      <c r="M1531">
        <f t="shared" si="71"/>
        <v>6</v>
      </c>
    </row>
    <row r="1532" spans="1:13" x14ac:dyDescent="0.35">
      <c r="A1532" t="s">
        <v>681</v>
      </c>
      <c r="B1532">
        <v>510170811</v>
      </c>
      <c r="C1532">
        <v>156574</v>
      </c>
      <c r="D1532" t="s">
        <v>1069</v>
      </c>
      <c r="E1532" s="1">
        <v>43504.753321759257</v>
      </c>
      <c r="F1532">
        <v>1</v>
      </c>
      <c r="G1532" t="s">
        <v>473</v>
      </c>
      <c r="H1532">
        <v>360</v>
      </c>
      <c r="I1532" s="1">
        <v>43511.999305555553</v>
      </c>
      <c r="J1532" s="2">
        <f t="shared" si="69"/>
        <v>1</v>
      </c>
      <c r="K1532" s="2" t="str">
        <f>IFERROR(VLOOKUP(A1532,Aux!A:B,2,0),"Outros")</f>
        <v>Outros</v>
      </c>
      <c r="L1532" s="2">
        <f t="shared" si="70"/>
        <v>2019</v>
      </c>
      <c r="M1532">
        <f t="shared" si="71"/>
        <v>6</v>
      </c>
    </row>
    <row r="1533" spans="1:13" x14ac:dyDescent="0.35">
      <c r="A1533" t="s">
        <v>681</v>
      </c>
      <c r="B1533">
        <v>510170811</v>
      </c>
      <c r="C1533">
        <v>156575</v>
      </c>
      <c r="D1533" t="s">
        <v>1069</v>
      </c>
      <c r="E1533" s="1">
        <v>43504.763599537036</v>
      </c>
      <c r="F1533">
        <v>1</v>
      </c>
      <c r="G1533" t="s">
        <v>473</v>
      </c>
      <c r="H1533">
        <v>360</v>
      </c>
      <c r="I1533" s="1">
        <v>43511.999305555553</v>
      </c>
      <c r="J1533" s="2">
        <f t="shared" si="69"/>
        <v>1</v>
      </c>
      <c r="K1533" s="2" t="str">
        <f>IFERROR(VLOOKUP(A1533,Aux!A:B,2,0),"Outros")</f>
        <v>Outros</v>
      </c>
      <c r="L1533" s="2">
        <f t="shared" si="70"/>
        <v>2019</v>
      </c>
      <c r="M1533">
        <f t="shared" si="71"/>
        <v>6</v>
      </c>
    </row>
    <row r="1534" spans="1:13" x14ac:dyDescent="0.35">
      <c r="A1534" t="s">
        <v>12</v>
      </c>
      <c r="B1534">
        <v>508481287</v>
      </c>
      <c r="C1534">
        <v>156587</v>
      </c>
      <c r="D1534" t="s">
        <v>1128</v>
      </c>
      <c r="E1534" s="1">
        <v>43505.409675925926</v>
      </c>
      <c r="F1534">
        <v>13</v>
      </c>
      <c r="G1534" t="s">
        <v>14</v>
      </c>
      <c r="H1534">
        <v>360</v>
      </c>
      <c r="I1534" s="1">
        <v>43509.708333333336</v>
      </c>
      <c r="J1534" s="2">
        <f t="shared" si="69"/>
        <v>1</v>
      </c>
      <c r="K1534" s="2" t="str">
        <f>IFERROR(VLOOKUP(A1534,Aux!A:B,2,0),"Outros")</f>
        <v>Hospitais</v>
      </c>
      <c r="L1534" s="2">
        <f t="shared" si="70"/>
        <v>2019</v>
      </c>
      <c r="M1534">
        <f t="shared" si="71"/>
        <v>6</v>
      </c>
    </row>
    <row r="1535" spans="1:13" x14ac:dyDescent="0.35">
      <c r="A1535" t="s">
        <v>12</v>
      </c>
      <c r="B1535">
        <v>508481287</v>
      </c>
      <c r="C1535">
        <v>156588</v>
      </c>
      <c r="D1535" t="s">
        <v>1129</v>
      </c>
      <c r="E1535" s="1">
        <v>43505.44866898148</v>
      </c>
      <c r="F1535">
        <v>1</v>
      </c>
      <c r="G1535" t="s">
        <v>14</v>
      </c>
      <c r="H1535">
        <v>360</v>
      </c>
      <c r="I1535" s="1">
        <v>43511.708333333336</v>
      </c>
      <c r="J1535" s="2">
        <f t="shared" si="69"/>
        <v>1</v>
      </c>
      <c r="K1535" s="2" t="str">
        <f>IFERROR(VLOOKUP(A1535,Aux!A:B,2,0),"Outros")</f>
        <v>Hospitais</v>
      </c>
      <c r="L1535" s="2">
        <f t="shared" si="70"/>
        <v>2019</v>
      </c>
      <c r="M1535">
        <f t="shared" si="71"/>
        <v>6</v>
      </c>
    </row>
    <row r="1536" spans="1:13" x14ac:dyDescent="0.35">
      <c r="A1536" t="s">
        <v>12</v>
      </c>
      <c r="B1536">
        <v>508481287</v>
      </c>
      <c r="C1536">
        <v>156589</v>
      </c>
      <c r="D1536" t="s">
        <v>1899</v>
      </c>
      <c r="E1536" s="1">
        <v>43505.477395833332</v>
      </c>
      <c r="F1536">
        <v>1</v>
      </c>
      <c r="G1536" t="s">
        <v>14</v>
      </c>
      <c r="H1536">
        <v>5</v>
      </c>
      <c r="I1536" s="1">
        <v>43509.708333333336</v>
      </c>
      <c r="J1536" s="2">
        <f t="shared" si="69"/>
        <v>1</v>
      </c>
      <c r="K1536" s="2" t="str">
        <f>IFERROR(VLOOKUP(A1536,Aux!A:B,2,0),"Outros")</f>
        <v>Hospitais</v>
      </c>
      <c r="L1536" s="2">
        <f t="shared" si="70"/>
        <v>2019</v>
      </c>
      <c r="M1536">
        <f t="shared" si="71"/>
        <v>6</v>
      </c>
    </row>
    <row r="1537" spans="1:13" x14ac:dyDescent="0.35">
      <c r="A1537" t="s">
        <v>308</v>
      </c>
      <c r="B1537">
        <v>504884620</v>
      </c>
      <c r="C1537">
        <v>156590</v>
      </c>
      <c r="E1537" s="1">
        <v>43505.594490740739</v>
      </c>
      <c r="F1537">
        <v>13</v>
      </c>
      <c r="G1537" t="s">
        <v>33</v>
      </c>
      <c r="H1537">
        <v>400</v>
      </c>
      <c r="J1537" s="2">
        <f t="shared" si="69"/>
        <v>1</v>
      </c>
      <c r="K1537" s="2" t="str">
        <f>IFERROR(VLOOKUP(A1537,Aux!A:B,2,0),"Outros")</f>
        <v>Municípios</v>
      </c>
      <c r="L1537" s="2">
        <f t="shared" si="70"/>
        <v>2019</v>
      </c>
      <c r="M1537">
        <f t="shared" si="71"/>
        <v>6</v>
      </c>
    </row>
    <row r="1538" spans="1:13" x14ac:dyDescent="0.35">
      <c r="A1538" t="s">
        <v>308</v>
      </c>
      <c r="B1538">
        <v>504884620</v>
      </c>
      <c r="C1538">
        <v>156591</v>
      </c>
      <c r="E1538" s="1">
        <v>43505.597094907411</v>
      </c>
      <c r="F1538">
        <v>13</v>
      </c>
      <c r="G1538" t="s">
        <v>33</v>
      </c>
      <c r="H1538">
        <v>400</v>
      </c>
      <c r="J1538" s="2">
        <f t="shared" ref="J1538:J1601" si="72">IF(C1538=C1537,"",1)</f>
        <v>1</v>
      </c>
      <c r="K1538" s="2" t="str">
        <f>IFERROR(VLOOKUP(A1538,Aux!A:B,2,0),"Outros")</f>
        <v>Municípios</v>
      </c>
      <c r="L1538" s="2">
        <f t="shared" ref="L1538:L1601" si="73">YEAR(E1538)</f>
        <v>2019</v>
      </c>
      <c r="M1538">
        <f t="shared" ref="M1538:M1601" si="74">WEEKNUM(E1538)</f>
        <v>6</v>
      </c>
    </row>
    <row r="1539" spans="1:13" x14ac:dyDescent="0.35">
      <c r="A1539" t="s">
        <v>136</v>
      </c>
      <c r="B1539">
        <v>506730573</v>
      </c>
      <c r="C1539">
        <v>156607</v>
      </c>
      <c r="E1539" s="1">
        <v>43507.384305555555</v>
      </c>
      <c r="F1539">
        <v>3</v>
      </c>
      <c r="G1539" t="s">
        <v>33</v>
      </c>
      <c r="H1539">
        <v>400</v>
      </c>
      <c r="J1539" s="2">
        <f t="shared" si="72"/>
        <v>1</v>
      </c>
      <c r="K1539" s="2" t="str">
        <f>IFERROR(VLOOKUP(A1539,Aux!A:B,2,0),"Outros")</f>
        <v>Municípios</v>
      </c>
      <c r="L1539" s="2">
        <f t="shared" si="73"/>
        <v>2019</v>
      </c>
      <c r="M1539">
        <f t="shared" si="74"/>
        <v>7</v>
      </c>
    </row>
    <row r="1540" spans="1:13" x14ac:dyDescent="0.35">
      <c r="A1540" t="s">
        <v>57</v>
      </c>
      <c r="B1540">
        <v>501294104</v>
      </c>
      <c r="C1540">
        <v>156608</v>
      </c>
      <c r="D1540" t="s">
        <v>1216</v>
      </c>
      <c r="E1540" s="1">
        <v>43507.385578703703</v>
      </c>
      <c r="F1540">
        <v>1</v>
      </c>
      <c r="G1540" t="s">
        <v>1217</v>
      </c>
      <c r="H1540">
        <v>360</v>
      </c>
      <c r="I1540" s="1">
        <v>43513.999305555553</v>
      </c>
      <c r="J1540" s="2">
        <f t="shared" si="72"/>
        <v>1</v>
      </c>
      <c r="K1540" s="2" t="str">
        <f>IFERROR(VLOOKUP(A1540,Aux!A:B,2,0),"Outros")</f>
        <v>Municípios</v>
      </c>
      <c r="L1540" s="2">
        <f t="shared" si="73"/>
        <v>2019</v>
      </c>
      <c r="M1540">
        <f t="shared" si="74"/>
        <v>7</v>
      </c>
    </row>
    <row r="1541" spans="1:13" x14ac:dyDescent="0.35">
      <c r="A1541" t="s">
        <v>136</v>
      </c>
      <c r="B1541">
        <v>506730573</v>
      </c>
      <c r="C1541">
        <v>156609</v>
      </c>
      <c r="E1541" s="1">
        <v>43507.386261574073</v>
      </c>
      <c r="F1541">
        <v>3</v>
      </c>
      <c r="G1541" t="s">
        <v>33</v>
      </c>
      <c r="H1541">
        <v>400</v>
      </c>
      <c r="J1541" s="2">
        <f t="shared" si="72"/>
        <v>1</v>
      </c>
      <c r="K1541" s="2" t="str">
        <f>IFERROR(VLOOKUP(A1541,Aux!A:B,2,0),"Outros")</f>
        <v>Municípios</v>
      </c>
      <c r="L1541" s="2">
        <f t="shared" si="73"/>
        <v>2019</v>
      </c>
      <c r="M1541">
        <f t="shared" si="74"/>
        <v>7</v>
      </c>
    </row>
    <row r="1542" spans="1:13" x14ac:dyDescent="0.35">
      <c r="A1542" t="s">
        <v>57</v>
      </c>
      <c r="B1542">
        <v>501294104</v>
      </c>
      <c r="C1542">
        <v>156610</v>
      </c>
      <c r="D1542" t="s">
        <v>1130</v>
      </c>
      <c r="E1542" s="1">
        <v>43507.386412037034</v>
      </c>
      <c r="F1542">
        <v>13</v>
      </c>
      <c r="G1542" t="s">
        <v>103</v>
      </c>
      <c r="H1542">
        <v>360</v>
      </c>
      <c r="I1542" s="1">
        <v>43510.999305555553</v>
      </c>
      <c r="J1542" s="2">
        <f t="shared" si="72"/>
        <v>1</v>
      </c>
      <c r="K1542" s="2" t="str">
        <f>IFERROR(VLOOKUP(A1542,Aux!A:B,2,0),"Outros")</f>
        <v>Municípios</v>
      </c>
      <c r="L1542" s="2">
        <f t="shared" si="73"/>
        <v>2019</v>
      </c>
      <c r="M1542">
        <f t="shared" si="74"/>
        <v>7</v>
      </c>
    </row>
    <row r="1543" spans="1:13" x14ac:dyDescent="0.35">
      <c r="A1543" t="s">
        <v>136</v>
      </c>
      <c r="B1543">
        <v>506730573</v>
      </c>
      <c r="C1543">
        <v>156611</v>
      </c>
      <c r="D1543" t="s">
        <v>1768</v>
      </c>
      <c r="E1543" s="1">
        <v>43507.386805555558</v>
      </c>
      <c r="F1543">
        <v>3</v>
      </c>
      <c r="G1543" t="s">
        <v>138</v>
      </c>
      <c r="H1543">
        <v>5</v>
      </c>
      <c r="I1543" s="1">
        <v>43536.625</v>
      </c>
      <c r="J1543" s="2">
        <f t="shared" si="72"/>
        <v>1</v>
      </c>
      <c r="K1543" s="2" t="str">
        <f>IFERROR(VLOOKUP(A1543,Aux!A:B,2,0),"Outros")</f>
        <v>Municípios</v>
      </c>
      <c r="L1543" s="2">
        <f t="shared" si="73"/>
        <v>2019</v>
      </c>
      <c r="M1543">
        <f t="shared" si="74"/>
        <v>7</v>
      </c>
    </row>
    <row r="1544" spans="1:13" x14ac:dyDescent="0.35">
      <c r="A1544" t="s">
        <v>57</v>
      </c>
      <c r="B1544">
        <v>501294104</v>
      </c>
      <c r="C1544">
        <v>156612</v>
      </c>
      <c r="D1544" t="s">
        <v>1769</v>
      </c>
      <c r="E1544" s="1">
        <v>43507.397731481484</v>
      </c>
      <c r="F1544">
        <v>1</v>
      </c>
      <c r="G1544" t="s">
        <v>1217</v>
      </c>
      <c r="H1544">
        <v>360</v>
      </c>
      <c r="I1544" s="1">
        <v>43524.999305555553</v>
      </c>
      <c r="J1544" s="2">
        <f t="shared" si="72"/>
        <v>1</v>
      </c>
      <c r="K1544" s="2" t="str">
        <f>IFERROR(VLOOKUP(A1544,Aux!A:B,2,0),"Outros")</f>
        <v>Municípios</v>
      </c>
      <c r="L1544" s="2">
        <f t="shared" si="73"/>
        <v>2019</v>
      </c>
      <c r="M1544">
        <f t="shared" si="74"/>
        <v>7</v>
      </c>
    </row>
    <row r="1545" spans="1:13" x14ac:dyDescent="0.35">
      <c r="A1545" t="s">
        <v>177</v>
      </c>
      <c r="B1545">
        <v>506609553</v>
      </c>
      <c r="C1545">
        <v>156613</v>
      </c>
      <c r="D1545" t="s">
        <v>1634</v>
      </c>
      <c r="E1545" s="1">
        <v>43507.4137962963</v>
      </c>
      <c r="F1545">
        <v>13</v>
      </c>
      <c r="G1545" t="s">
        <v>179</v>
      </c>
      <c r="H1545">
        <v>360</v>
      </c>
      <c r="I1545" s="1">
        <v>43512.999305555553</v>
      </c>
      <c r="J1545" s="2">
        <f t="shared" si="72"/>
        <v>1</v>
      </c>
      <c r="K1545" s="2" t="str">
        <f>IFERROR(VLOOKUP(A1545,Aux!A:B,2,0),"Outros")</f>
        <v>Municípios</v>
      </c>
      <c r="L1545" s="2">
        <f t="shared" si="73"/>
        <v>2019</v>
      </c>
      <c r="M1545">
        <f t="shared" si="74"/>
        <v>7</v>
      </c>
    </row>
    <row r="1546" spans="1:13" x14ac:dyDescent="0.35">
      <c r="A1546" t="s">
        <v>92</v>
      </c>
      <c r="B1546">
        <v>506037258</v>
      </c>
      <c r="C1546">
        <v>156614</v>
      </c>
      <c r="D1546" t="s">
        <v>1814</v>
      </c>
      <c r="E1546" s="1">
        <v>43507.424710648149</v>
      </c>
      <c r="F1546">
        <v>13</v>
      </c>
      <c r="G1546" t="s">
        <v>476</v>
      </c>
      <c r="H1546">
        <v>340</v>
      </c>
      <c r="I1546" s="1">
        <v>43515.708333333336</v>
      </c>
      <c r="J1546" s="2">
        <f t="shared" si="72"/>
        <v>1</v>
      </c>
      <c r="K1546" s="2" t="str">
        <f>IFERROR(VLOOKUP(A1546,Aux!A:B,2,0),"Outros")</f>
        <v>Municípios</v>
      </c>
      <c r="L1546" s="2">
        <f t="shared" si="73"/>
        <v>2019</v>
      </c>
      <c r="M1546">
        <f t="shared" si="74"/>
        <v>7</v>
      </c>
    </row>
    <row r="1547" spans="1:13" x14ac:dyDescent="0.35">
      <c r="A1547" t="s">
        <v>1194</v>
      </c>
      <c r="B1547">
        <v>506659968</v>
      </c>
      <c r="C1547">
        <v>156615</v>
      </c>
      <c r="D1547" t="s">
        <v>1635</v>
      </c>
      <c r="E1547" s="1">
        <v>43507.425150462965</v>
      </c>
      <c r="F1547">
        <v>13</v>
      </c>
      <c r="G1547" t="s">
        <v>1636</v>
      </c>
      <c r="H1547">
        <v>360</v>
      </c>
      <c r="I1547" s="1">
        <v>43523.708333333336</v>
      </c>
      <c r="J1547" s="2">
        <f t="shared" si="72"/>
        <v>1</v>
      </c>
      <c r="K1547" s="2" t="str">
        <f>IFERROR(VLOOKUP(A1547,Aux!A:B,2,0),"Outros")</f>
        <v>Municípios</v>
      </c>
      <c r="L1547" s="2">
        <f t="shared" si="73"/>
        <v>2019</v>
      </c>
      <c r="M1547">
        <f t="shared" si="74"/>
        <v>7</v>
      </c>
    </row>
    <row r="1548" spans="1:13" x14ac:dyDescent="0.35">
      <c r="A1548" t="s">
        <v>275</v>
      </c>
      <c r="B1548">
        <v>505187531</v>
      </c>
      <c r="C1548">
        <v>156616</v>
      </c>
      <c r="D1548" t="s">
        <v>1364</v>
      </c>
      <c r="E1548" s="1">
        <v>43507.429479166669</v>
      </c>
      <c r="F1548">
        <v>13</v>
      </c>
      <c r="G1548" t="s">
        <v>318</v>
      </c>
      <c r="H1548">
        <v>360</v>
      </c>
      <c r="I1548" s="1">
        <v>43515.999305555553</v>
      </c>
      <c r="J1548" s="2">
        <f t="shared" si="72"/>
        <v>1</v>
      </c>
      <c r="K1548" s="2" t="str">
        <f>IFERROR(VLOOKUP(A1548,Aux!A:B,2,0),"Outros")</f>
        <v>Municípios</v>
      </c>
      <c r="L1548" s="2">
        <f t="shared" si="73"/>
        <v>2019</v>
      </c>
      <c r="M1548">
        <f t="shared" si="74"/>
        <v>7</v>
      </c>
    </row>
    <row r="1549" spans="1:13" x14ac:dyDescent="0.35">
      <c r="A1549" t="s">
        <v>574</v>
      </c>
      <c r="B1549">
        <v>506791220</v>
      </c>
      <c r="C1549">
        <v>156617</v>
      </c>
      <c r="D1549" t="s">
        <v>1131</v>
      </c>
      <c r="E1549" s="1">
        <v>43507.430243055554</v>
      </c>
      <c r="F1549">
        <v>1</v>
      </c>
      <c r="G1549" t="s">
        <v>747</v>
      </c>
      <c r="H1549">
        <v>360</v>
      </c>
      <c r="I1549" s="1">
        <v>43518.999305555553</v>
      </c>
      <c r="J1549" s="2">
        <f t="shared" si="72"/>
        <v>1</v>
      </c>
      <c r="K1549" s="2" t="str">
        <f>IFERROR(VLOOKUP(A1549,Aux!A:B,2,0),"Outros")</f>
        <v>Municípios</v>
      </c>
      <c r="L1549" s="2">
        <f t="shared" si="73"/>
        <v>2019</v>
      </c>
      <c r="M1549">
        <f t="shared" si="74"/>
        <v>7</v>
      </c>
    </row>
    <row r="1550" spans="1:13" x14ac:dyDescent="0.35">
      <c r="A1550" t="s">
        <v>308</v>
      </c>
      <c r="B1550">
        <v>504884620</v>
      </c>
      <c r="C1550">
        <v>156618</v>
      </c>
      <c r="E1550" s="1">
        <v>43507.438090277778</v>
      </c>
      <c r="F1550">
        <v>13</v>
      </c>
      <c r="G1550" t="s">
        <v>33</v>
      </c>
      <c r="H1550">
        <v>400</v>
      </c>
      <c r="J1550" s="2">
        <f t="shared" si="72"/>
        <v>1</v>
      </c>
      <c r="K1550" s="2" t="str">
        <f>IFERROR(VLOOKUP(A1550,Aux!A:B,2,0),"Outros")</f>
        <v>Municípios</v>
      </c>
      <c r="L1550" s="2">
        <f t="shared" si="73"/>
        <v>2019</v>
      </c>
      <c r="M1550">
        <f t="shared" si="74"/>
        <v>7</v>
      </c>
    </row>
    <row r="1551" spans="1:13" x14ac:dyDescent="0.35">
      <c r="A1551" t="s">
        <v>308</v>
      </c>
      <c r="B1551">
        <v>504884620</v>
      </c>
      <c r="C1551">
        <v>156619</v>
      </c>
      <c r="E1551" s="1">
        <v>43507.438935185186</v>
      </c>
      <c r="F1551">
        <v>13</v>
      </c>
      <c r="G1551" t="s">
        <v>33</v>
      </c>
      <c r="H1551">
        <v>400</v>
      </c>
      <c r="J1551" s="2">
        <f t="shared" si="72"/>
        <v>1</v>
      </c>
      <c r="K1551" s="2" t="str">
        <f>IFERROR(VLOOKUP(A1551,Aux!A:B,2,0),"Outros")</f>
        <v>Municípios</v>
      </c>
      <c r="L1551" s="2">
        <f t="shared" si="73"/>
        <v>2019</v>
      </c>
      <c r="M1551">
        <f t="shared" si="74"/>
        <v>7</v>
      </c>
    </row>
    <row r="1552" spans="1:13" x14ac:dyDescent="0.35">
      <c r="A1552" t="s">
        <v>1194</v>
      </c>
      <c r="B1552">
        <v>506659968</v>
      </c>
      <c r="C1552">
        <v>156620</v>
      </c>
      <c r="E1552" s="1">
        <v>43507.442557870374</v>
      </c>
      <c r="F1552">
        <v>3</v>
      </c>
      <c r="H1552">
        <v>1</v>
      </c>
      <c r="J1552" s="2">
        <f t="shared" si="72"/>
        <v>1</v>
      </c>
      <c r="K1552" s="2" t="str">
        <f>IFERROR(VLOOKUP(A1552,Aux!A:B,2,0),"Outros")</f>
        <v>Municípios</v>
      </c>
      <c r="L1552" s="2">
        <f t="shared" si="73"/>
        <v>2019</v>
      </c>
      <c r="M1552">
        <f t="shared" si="74"/>
        <v>7</v>
      </c>
    </row>
    <row r="1553" spans="1:13" x14ac:dyDescent="0.35">
      <c r="A1553" t="s">
        <v>92</v>
      </c>
      <c r="B1553">
        <v>506037258</v>
      </c>
      <c r="C1553">
        <v>156621</v>
      </c>
      <c r="D1553" t="s">
        <v>1637</v>
      </c>
      <c r="E1553" s="1">
        <v>43507.447916666664</v>
      </c>
      <c r="F1553">
        <v>13</v>
      </c>
      <c r="G1553" t="s">
        <v>476</v>
      </c>
      <c r="H1553">
        <v>340</v>
      </c>
      <c r="I1553" s="1">
        <v>43513.708333333336</v>
      </c>
      <c r="J1553" s="2">
        <f t="shared" si="72"/>
        <v>1</v>
      </c>
      <c r="K1553" s="2" t="str">
        <f>IFERROR(VLOOKUP(A1553,Aux!A:B,2,0),"Outros")</f>
        <v>Municípios</v>
      </c>
      <c r="L1553" s="2">
        <f t="shared" si="73"/>
        <v>2019</v>
      </c>
      <c r="M1553">
        <f t="shared" si="74"/>
        <v>7</v>
      </c>
    </row>
    <row r="1554" spans="1:13" x14ac:dyDescent="0.35">
      <c r="A1554" t="s">
        <v>1132</v>
      </c>
      <c r="B1554">
        <v>501162941</v>
      </c>
      <c r="C1554">
        <v>156622</v>
      </c>
      <c r="E1554" s="1">
        <v>43507.448136574072</v>
      </c>
      <c r="F1554">
        <v>3</v>
      </c>
      <c r="G1554" t="s">
        <v>33</v>
      </c>
      <c r="H1554">
        <v>400</v>
      </c>
      <c r="J1554" s="2">
        <f t="shared" si="72"/>
        <v>1</v>
      </c>
      <c r="K1554" s="2" t="str">
        <f>IFERROR(VLOOKUP(A1554,Aux!A:B,2,0),"Outros")</f>
        <v>Municípios</v>
      </c>
      <c r="L1554" s="2">
        <f t="shared" si="73"/>
        <v>2019</v>
      </c>
      <c r="M1554">
        <f t="shared" si="74"/>
        <v>7</v>
      </c>
    </row>
    <row r="1555" spans="1:13" x14ac:dyDescent="0.35">
      <c r="A1555" t="s">
        <v>171</v>
      </c>
      <c r="B1555">
        <v>504293125</v>
      </c>
      <c r="C1555">
        <v>156623</v>
      </c>
      <c r="D1555" t="s">
        <v>1133</v>
      </c>
      <c r="E1555" s="1">
        <v>43507.449548611112</v>
      </c>
      <c r="F1555">
        <v>13</v>
      </c>
      <c r="G1555" t="s">
        <v>1134</v>
      </c>
      <c r="H1555">
        <v>360</v>
      </c>
      <c r="I1555" s="1">
        <v>43516.999305555553</v>
      </c>
      <c r="J1555" s="2">
        <f t="shared" si="72"/>
        <v>1</v>
      </c>
      <c r="K1555" s="2" t="str">
        <f>IFERROR(VLOOKUP(A1555,Aux!A:B,2,0),"Outros")</f>
        <v>Municípios</v>
      </c>
      <c r="L1555" s="2">
        <f t="shared" si="73"/>
        <v>2019</v>
      </c>
      <c r="M1555">
        <f t="shared" si="74"/>
        <v>7</v>
      </c>
    </row>
    <row r="1556" spans="1:13" x14ac:dyDescent="0.35">
      <c r="A1556" t="s">
        <v>574</v>
      </c>
      <c r="B1556">
        <v>506791220</v>
      </c>
      <c r="C1556">
        <v>156624</v>
      </c>
      <c r="D1556" t="s">
        <v>1900</v>
      </c>
      <c r="E1556" s="1">
        <v>43507.458009259259</v>
      </c>
      <c r="F1556">
        <v>13</v>
      </c>
      <c r="G1556" t="s">
        <v>747</v>
      </c>
      <c r="H1556">
        <v>360</v>
      </c>
      <c r="I1556" s="1">
        <v>43521.999305555553</v>
      </c>
      <c r="J1556" s="2">
        <f t="shared" si="72"/>
        <v>1</v>
      </c>
      <c r="K1556" s="2" t="str">
        <f>IFERROR(VLOOKUP(A1556,Aux!A:B,2,0),"Outros")</f>
        <v>Municípios</v>
      </c>
      <c r="L1556" s="2">
        <f t="shared" si="73"/>
        <v>2019</v>
      </c>
      <c r="M1556">
        <f t="shared" si="74"/>
        <v>7</v>
      </c>
    </row>
    <row r="1557" spans="1:13" x14ac:dyDescent="0.35">
      <c r="A1557" t="s">
        <v>282</v>
      </c>
      <c r="B1557">
        <v>501202021</v>
      </c>
      <c r="C1557">
        <v>156625</v>
      </c>
      <c r="D1557" t="s">
        <v>1638</v>
      </c>
      <c r="E1557" s="1">
        <v>43507.460300925923</v>
      </c>
      <c r="F1557">
        <v>3</v>
      </c>
      <c r="H1557">
        <v>360</v>
      </c>
      <c r="I1557" s="1">
        <v>43538.999305555553</v>
      </c>
      <c r="J1557" s="2">
        <f t="shared" si="72"/>
        <v>1</v>
      </c>
      <c r="K1557" s="2" t="str">
        <f>IFERROR(VLOOKUP(A1557,Aux!A:B,2,0),"Outros")</f>
        <v>Portos</v>
      </c>
      <c r="L1557" s="2">
        <f t="shared" si="73"/>
        <v>2019</v>
      </c>
      <c r="M1557">
        <f t="shared" si="74"/>
        <v>7</v>
      </c>
    </row>
    <row r="1558" spans="1:13" x14ac:dyDescent="0.35">
      <c r="A1558" t="s">
        <v>681</v>
      </c>
      <c r="B1558">
        <v>510170811</v>
      </c>
      <c r="C1558">
        <v>156626</v>
      </c>
      <c r="D1558" t="s">
        <v>1135</v>
      </c>
      <c r="E1558" s="1">
        <v>43507.460405092592</v>
      </c>
      <c r="F1558">
        <v>1</v>
      </c>
      <c r="G1558" t="s">
        <v>473</v>
      </c>
      <c r="H1558">
        <v>360</v>
      </c>
      <c r="I1558" s="1">
        <v>43514.999305555553</v>
      </c>
      <c r="J1558" s="2">
        <f t="shared" si="72"/>
        <v>1</v>
      </c>
      <c r="K1558" s="2" t="str">
        <f>IFERROR(VLOOKUP(A1558,Aux!A:B,2,0),"Outros")</f>
        <v>Outros</v>
      </c>
      <c r="L1558" s="2">
        <f t="shared" si="73"/>
        <v>2019</v>
      </c>
      <c r="M1558">
        <f t="shared" si="74"/>
        <v>7</v>
      </c>
    </row>
    <row r="1559" spans="1:13" x14ac:dyDescent="0.35">
      <c r="A1559" t="s">
        <v>802</v>
      </c>
      <c r="B1559">
        <v>510148921</v>
      </c>
      <c r="C1559">
        <v>156627</v>
      </c>
      <c r="D1559" t="s">
        <v>1770</v>
      </c>
      <c r="E1559" s="1">
        <v>43507.461354166669</v>
      </c>
      <c r="F1559">
        <v>4</v>
      </c>
      <c r="G1559" t="s">
        <v>356</v>
      </c>
      <c r="H1559">
        <v>340</v>
      </c>
      <c r="I1559" s="1">
        <v>43511.999305555553</v>
      </c>
      <c r="J1559" s="2">
        <f t="shared" si="72"/>
        <v>1</v>
      </c>
      <c r="K1559" s="2" t="str">
        <f>IFERROR(VLOOKUP(A1559,Aux!A:B,2,0),"Outros")</f>
        <v>Outros</v>
      </c>
      <c r="L1559" s="2">
        <f t="shared" si="73"/>
        <v>2019</v>
      </c>
      <c r="M1559">
        <f t="shared" si="74"/>
        <v>7</v>
      </c>
    </row>
    <row r="1560" spans="1:13" x14ac:dyDescent="0.35">
      <c r="A1560" t="s">
        <v>12</v>
      </c>
      <c r="B1560">
        <v>508481287</v>
      </c>
      <c r="C1560">
        <v>156628</v>
      </c>
      <c r="D1560" t="s">
        <v>1901</v>
      </c>
      <c r="E1560" s="1">
        <v>43507.466689814813</v>
      </c>
      <c r="F1560">
        <v>5</v>
      </c>
      <c r="G1560" t="s">
        <v>14</v>
      </c>
      <c r="H1560">
        <v>360</v>
      </c>
      <c r="I1560" s="1">
        <v>43561.708333333336</v>
      </c>
      <c r="J1560" s="2">
        <f t="shared" si="72"/>
        <v>1</v>
      </c>
      <c r="K1560" s="2" t="str">
        <f>IFERROR(VLOOKUP(A1560,Aux!A:B,2,0),"Outros")</f>
        <v>Hospitais</v>
      </c>
      <c r="L1560" s="2">
        <f t="shared" si="73"/>
        <v>2019</v>
      </c>
      <c r="M1560">
        <f t="shared" si="74"/>
        <v>7</v>
      </c>
    </row>
    <row r="1561" spans="1:13" x14ac:dyDescent="0.35">
      <c r="A1561" t="s">
        <v>681</v>
      </c>
      <c r="B1561">
        <v>510170811</v>
      </c>
      <c r="C1561">
        <v>156629</v>
      </c>
      <c r="D1561" t="s">
        <v>1135</v>
      </c>
      <c r="E1561" s="1">
        <v>43507.471273148149</v>
      </c>
      <c r="F1561">
        <v>1</v>
      </c>
      <c r="G1561" t="s">
        <v>225</v>
      </c>
      <c r="H1561">
        <v>360</v>
      </c>
      <c r="I1561" s="1">
        <v>43514.999305555553</v>
      </c>
      <c r="J1561" s="2">
        <f t="shared" si="72"/>
        <v>1</v>
      </c>
      <c r="K1561" s="2" t="str">
        <f>IFERROR(VLOOKUP(A1561,Aux!A:B,2,0),"Outros")</f>
        <v>Outros</v>
      </c>
      <c r="L1561" s="2">
        <f t="shared" si="73"/>
        <v>2019</v>
      </c>
      <c r="M1561">
        <f t="shared" si="74"/>
        <v>7</v>
      </c>
    </row>
    <row r="1562" spans="1:13" x14ac:dyDescent="0.35">
      <c r="A1562" t="s">
        <v>92</v>
      </c>
      <c r="B1562">
        <v>506037258</v>
      </c>
      <c r="C1562">
        <v>156630</v>
      </c>
      <c r="D1562" t="s">
        <v>1365</v>
      </c>
      <c r="E1562" s="1">
        <v>43507.471979166665</v>
      </c>
      <c r="F1562">
        <v>1</v>
      </c>
      <c r="G1562" t="s">
        <v>94</v>
      </c>
      <c r="H1562">
        <v>340</v>
      </c>
      <c r="I1562" s="1">
        <v>43511.708333333336</v>
      </c>
      <c r="J1562" s="2">
        <f t="shared" si="72"/>
        <v>1</v>
      </c>
      <c r="K1562" s="2" t="str">
        <f>IFERROR(VLOOKUP(A1562,Aux!A:B,2,0),"Outros")</f>
        <v>Municípios</v>
      </c>
      <c r="L1562" s="2">
        <f t="shared" si="73"/>
        <v>2019</v>
      </c>
      <c r="M1562">
        <f t="shared" si="74"/>
        <v>7</v>
      </c>
    </row>
    <row r="1563" spans="1:13" x14ac:dyDescent="0.35">
      <c r="A1563" t="s">
        <v>71</v>
      </c>
      <c r="B1563">
        <v>500051054</v>
      </c>
      <c r="C1563">
        <v>156631</v>
      </c>
      <c r="D1563" t="s">
        <v>1695</v>
      </c>
      <c r="E1563" s="1">
        <v>43507.475555555553</v>
      </c>
      <c r="F1563">
        <v>1</v>
      </c>
      <c r="G1563" t="s">
        <v>33</v>
      </c>
      <c r="H1563">
        <v>360</v>
      </c>
      <c r="I1563" s="1">
        <v>43511.791666666664</v>
      </c>
      <c r="J1563" s="2">
        <f t="shared" si="72"/>
        <v>1</v>
      </c>
      <c r="K1563" s="2" t="str">
        <f>IFERROR(VLOOKUP(A1563,Aux!A:B,2,0),"Outros")</f>
        <v>Municípios</v>
      </c>
      <c r="L1563" s="2">
        <f t="shared" si="73"/>
        <v>2019</v>
      </c>
      <c r="M1563">
        <f t="shared" si="74"/>
        <v>7</v>
      </c>
    </row>
    <row r="1564" spans="1:13" x14ac:dyDescent="0.35">
      <c r="A1564" t="s">
        <v>105</v>
      </c>
      <c r="B1564">
        <v>503311332</v>
      </c>
      <c r="C1564">
        <v>156632</v>
      </c>
      <c r="D1564" t="s">
        <v>1696</v>
      </c>
      <c r="E1564" s="1">
        <v>43507.477777777778</v>
      </c>
      <c r="F1564">
        <v>1</v>
      </c>
      <c r="G1564" t="s">
        <v>107</v>
      </c>
      <c r="H1564">
        <v>5</v>
      </c>
      <c r="I1564" s="1">
        <v>43511.708333333336</v>
      </c>
      <c r="J1564" s="2">
        <f t="shared" si="72"/>
        <v>1</v>
      </c>
      <c r="K1564" s="2" t="str">
        <f>IFERROR(VLOOKUP(A1564,Aux!A:B,2,0),"Outros")</f>
        <v>Municípios</v>
      </c>
      <c r="L1564" s="2">
        <f t="shared" si="73"/>
        <v>2019</v>
      </c>
      <c r="M1564">
        <f t="shared" si="74"/>
        <v>7</v>
      </c>
    </row>
    <row r="1565" spans="1:13" x14ac:dyDescent="0.35">
      <c r="A1565" t="s">
        <v>133</v>
      </c>
      <c r="B1565">
        <v>503539473</v>
      </c>
      <c r="C1565">
        <v>156633</v>
      </c>
      <c r="D1565" t="s">
        <v>1136</v>
      </c>
      <c r="E1565" s="1">
        <v>43507.478634259256</v>
      </c>
      <c r="F1565">
        <v>13</v>
      </c>
      <c r="G1565" t="s">
        <v>194</v>
      </c>
      <c r="H1565">
        <v>340</v>
      </c>
      <c r="I1565" s="1">
        <v>43517.999305555553</v>
      </c>
      <c r="J1565" s="2">
        <f t="shared" si="72"/>
        <v>1</v>
      </c>
      <c r="K1565" s="2" t="str">
        <f>IFERROR(VLOOKUP(A1565,Aux!A:B,2,0),"Outros")</f>
        <v>Municípios</v>
      </c>
      <c r="L1565" s="2">
        <f t="shared" si="73"/>
        <v>2019</v>
      </c>
      <c r="M1565">
        <f t="shared" si="74"/>
        <v>7</v>
      </c>
    </row>
    <row r="1566" spans="1:13" x14ac:dyDescent="0.35">
      <c r="A1566" t="s">
        <v>60</v>
      </c>
      <c r="B1566">
        <v>505456010</v>
      </c>
      <c r="C1566">
        <v>156634</v>
      </c>
      <c r="D1566" t="s">
        <v>1639</v>
      </c>
      <c r="E1566" s="1">
        <v>43507.479386574072</v>
      </c>
      <c r="F1566">
        <v>1</v>
      </c>
      <c r="G1566" t="s">
        <v>866</v>
      </c>
      <c r="H1566">
        <v>360</v>
      </c>
      <c r="I1566" s="1">
        <v>43516.999305555553</v>
      </c>
      <c r="J1566" s="2">
        <f t="shared" si="72"/>
        <v>1</v>
      </c>
      <c r="K1566" s="2" t="str">
        <f>IFERROR(VLOOKUP(A1566,Aux!A:B,2,0),"Outros")</f>
        <v>Municípios</v>
      </c>
      <c r="L1566" s="2">
        <f t="shared" si="73"/>
        <v>2019</v>
      </c>
      <c r="M1566">
        <f t="shared" si="74"/>
        <v>7</v>
      </c>
    </row>
    <row r="1567" spans="1:13" x14ac:dyDescent="0.35">
      <c r="A1567" t="s">
        <v>12</v>
      </c>
      <c r="B1567">
        <v>508481287</v>
      </c>
      <c r="C1567">
        <v>156635</v>
      </c>
      <c r="D1567" t="s">
        <v>1137</v>
      </c>
      <c r="E1567" s="1">
        <v>43507.479664351849</v>
      </c>
      <c r="F1567">
        <v>1</v>
      </c>
      <c r="G1567" t="s">
        <v>14</v>
      </c>
      <c r="H1567">
        <v>360</v>
      </c>
      <c r="I1567" s="1">
        <v>43510.708333333336</v>
      </c>
      <c r="J1567" s="2">
        <f t="shared" si="72"/>
        <v>1</v>
      </c>
      <c r="K1567" s="2" t="str">
        <f>IFERROR(VLOOKUP(A1567,Aux!A:B,2,0),"Outros")</f>
        <v>Hospitais</v>
      </c>
      <c r="L1567" s="2">
        <f t="shared" si="73"/>
        <v>2019</v>
      </c>
      <c r="M1567">
        <f t="shared" si="74"/>
        <v>7</v>
      </c>
    </row>
    <row r="1568" spans="1:13" x14ac:dyDescent="0.35">
      <c r="A1568" t="s">
        <v>1256</v>
      </c>
      <c r="B1568">
        <v>506855368</v>
      </c>
      <c r="C1568">
        <v>156636</v>
      </c>
      <c r="E1568" s="1">
        <v>43507.480902777781</v>
      </c>
      <c r="F1568">
        <v>13</v>
      </c>
      <c r="G1568" t="s">
        <v>33</v>
      </c>
      <c r="H1568">
        <v>400</v>
      </c>
      <c r="J1568" s="2">
        <f t="shared" si="72"/>
        <v>1</v>
      </c>
      <c r="K1568" s="2" t="str">
        <f>IFERROR(VLOOKUP(A1568,Aux!A:B,2,0),"Outros")</f>
        <v>Municípios</v>
      </c>
      <c r="L1568" s="2">
        <f t="shared" si="73"/>
        <v>2019</v>
      </c>
      <c r="M1568">
        <f t="shared" si="74"/>
        <v>7</v>
      </c>
    </row>
    <row r="1569" spans="1:13" x14ac:dyDescent="0.35">
      <c r="A1569" t="s">
        <v>681</v>
      </c>
      <c r="B1569">
        <v>510170811</v>
      </c>
      <c r="C1569">
        <v>156637</v>
      </c>
      <c r="D1569" t="s">
        <v>1135</v>
      </c>
      <c r="E1569" s="1">
        <v>43507.481747685182</v>
      </c>
      <c r="F1569">
        <v>1</v>
      </c>
      <c r="G1569" t="s">
        <v>225</v>
      </c>
      <c r="H1569">
        <v>360</v>
      </c>
      <c r="I1569" s="1">
        <v>43514.999305555553</v>
      </c>
      <c r="J1569" s="2">
        <f t="shared" si="72"/>
        <v>1</v>
      </c>
      <c r="K1569" s="2" t="str">
        <f>IFERROR(VLOOKUP(A1569,Aux!A:B,2,0),"Outros")</f>
        <v>Outros</v>
      </c>
      <c r="L1569" s="2">
        <f t="shared" si="73"/>
        <v>2019</v>
      </c>
      <c r="M1569">
        <f t="shared" si="74"/>
        <v>7</v>
      </c>
    </row>
    <row r="1570" spans="1:13" x14ac:dyDescent="0.35">
      <c r="A1570" t="s">
        <v>574</v>
      </c>
      <c r="B1570">
        <v>506791220</v>
      </c>
      <c r="C1570">
        <v>156638</v>
      </c>
      <c r="D1570" t="s">
        <v>1138</v>
      </c>
      <c r="E1570" s="1">
        <v>43507.486932870372</v>
      </c>
      <c r="F1570">
        <v>1</v>
      </c>
      <c r="G1570" t="s">
        <v>576</v>
      </c>
      <c r="H1570">
        <v>5</v>
      </c>
      <c r="I1570" s="1">
        <v>43514.999305555553</v>
      </c>
      <c r="J1570" s="2">
        <f t="shared" si="72"/>
        <v>1</v>
      </c>
      <c r="K1570" s="2" t="str">
        <f>IFERROR(VLOOKUP(A1570,Aux!A:B,2,0),"Outros")</f>
        <v>Municípios</v>
      </c>
      <c r="L1570" s="2">
        <f t="shared" si="73"/>
        <v>2019</v>
      </c>
      <c r="M1570">
        <f t="shared" si="74"/>
        <v>7</v>
      </c>
    </row>
    <row r="1571" spans="1:13" x14ac:dyDescent="0.35">
      <c r="A1571" t="s">
        <v>177</v>
      </c>
      <c r="B1571">
        <v>506609553</v>
      </c>
      <c r="C1571">
        <v>156639</v>
      </c>
      <c r="D1571" t="s">
        <v>1067</v>
      </c>
      <c r="E1571" s="1">
        <v>43507.488055555557</v>
      </c>
      <c r="F1571">
        <v>13</v>
      </c>
      <c r="G1571" t="s">
        <v>179</v>
      </c>
      <c r="H1571">
        <v>5</v>
      </c>
      <c r="I1571" s="1">
        <v>43516.999305555553</v>
      </c>
      <c r="J1571" s="2">
        <f t="shared" si="72"/>
        <v>1</v>
      </c>
      <c r="K1571" s="2" t="str">
        <f>IFERROR(VLOOKUP(A1571,Aux!A:B,2,0),"Outros")</f>
        <v>Municípios</v>
      </c>
      <c r="L1571" s="2">
        <f t="shared" si="73"/>
        <v>2019</v>
      </c>
      <c r="M1571">
        <f t="shared" si="74"/>
        <v>7</v>
      </c>
    </row>
    <row r="1572" spans="1:13" x14ac:dyDescent="0.35">
      <c r="A1572" t="s">
        <v>39</v>
      </c>
      <c r="B1572">
        <v>507023129</v>
      </c>
      <c r="C1572">
        <v>156640</v>
      </c>
      <c r="D1572" t="s">
        <v>1139</v>
      </c>
      <c r="E1572" s="1">
        <v>43507.488483796296</v>
      </c>
      <c r="F1572">
        <v>13</v>
      </c>
      <c r="G1572" t="s">
        <v>1140</v>
      </c>
      <c r="H1572">
        <v>360</v>
      </c>
      <c r="I1572" s="1">
        <v>43521.708333333336</v>
      </c>
      <c r="J1572" s="2">
        <f t="shared" si="72"/>
        <v>1</v>
      </c>
      <c r="K1572" s="2" t="str">
        <f>IFERROR(VLOOKUP(A1572,Aux!A:B,2,0),"Outros")</f>
        <v>Outros</v>
      </c>
      <c r="L1572" s="2">
        <f t="shared" si="73"/>
        <v>2019</v>
      </c>
      <c r="M1572">
        <f t="shared" si="74"/>
        <v>7</v>
      </c>
    </row>
    <row r="1573" spans="1:13" x14ac:dyDescent="0.35">
      <c r="A1573" t="s">
        <v>92</v>
      </c>
      <c r="B1573">
        <v>506037258</v>
      </c>
      <c r="C1573">
        <v>156641</v>
      </c>
      <c r="D1573" t="s">
        <v>1640</v>
      </c>
      <c r="E1573" s="1">
        <v>43507.495393518519</v>
      </c>
      <c r="F1573">
        <v>13</v>
      </c>
      <c r="G1573" t="s">
        <v>94</v>
      </c>
      <c r="H1573">
        <v>5</v>
      </c>
      <c r="I1573" s="1">
        <v>43514.708333333336</v>
      </c>
      <c r="J1573" s="2">
        <f t="shared" si="72"/>
        <v>1</v>
      </c>
      <c r="K1573" s="2" t="str">
        <f>IFERROR(VLOOKUP(A1573,Aux!A:B,2,0),"Outros")</f>
        <v>Municípios</v>
      </c>
      <c r="L1573" s="2">
        <f t="shared" si="73"/>
        <v>2019</v>
      </c>
      <c r="M1573">
        <f t="shared" si="74"/>
        <v>7</v>
      </c>
    </row>
    <row r="1574" spans="1:13" x14ac:dyDescent="0.35">
      <c r="A1574" t="s">
        <v>267</v>
      </c>
      <c r="B1574">
        <v>505307685</v>
      </c>
      <c r="C1574">
        <v>156642</v>
      </c>
      <c r="D1574" t="s">
        <v>1997</v>
      </c>
      <c r="E1574" s="1">
        <v>43507.496539351851</v>
      </c>
      <c r="F1574">
        <v>1</v>
      </c>
      <c r="G1574" t="s">
        <v>1330</v>
      </c>
      <c r="H1574">
        <v>360</v>
      </c>
      <c r="I1574" s="1">
        <v>43517.999305555553</v>
      </c>
      <c r="J1574" s="2">
        <f t="shared" si="72"/>
        <v>1</v>
      </c>
      <c r="K1574" s="2" t="str">
        <f>IFERROR(VLOOKUP(A1574,Aux!A:B,2,0),"Outros")</f>
        <v>Municípios</v>
      </c>
      <c r="L1574" s="2">
        <f t="shared" si="73"/>
        <v>2019</v>
      </c>
      <c r="M1574">
        <f t="shared" si="74"/>
        <v>7</v>
      </c>
    </row>
    <row r="1575" spans="1:13" x14ac:dyDescent="0.35">
      <c r="A1575" t="s">
        <v>122</v>
      </c>
      <c r="B1575">
        <v>506173968</v>
      </c>
      <c r="C1575">
        <v>156643</v>
      </c>
      <c r="D1575" t="s">
        <v>1070</v>
      </c>
      <c r="E1575" s="1">
        <v>43507.499826388892</v>
      </c>
      <c r="F1575">
        <v>1</v>
      </c>
      <c r="G1575" t="s">
        <v>597</v>
      </c>
      <c r="H1575">
        <v>360</v>
      </c>
      <c r="I1575" s="1">
        <v>43514.708333333336</v>
      </c>
      <c r="J1575" s="2">
        <f t="shared" si="72"/>
        <v>1</v>
      </c>
      <c r="K1575" s="2" t="str">
        <f>IFERROR(VLOOKUP(A1575,Aux!A:B,2,0),"Outros")</f>
        <v>Municípios</v>
      </c>
      <c r="L1575" s="2">
        <f t="shared" si="73"/>
        <v>2019</v>
      </c>
      <c r="M1575">
        <f t="shared" si="74"/>
        <v>7</v>
      </c>
    </row>
    <row r="1576" spans="1:13" x14ac:dyDescent="0.35">
      <c r="A1576" t="s">
        <v>998</v>
      </c>
      <c r="B1576">
        <v>600018466</v>
      </c>
      <c r="C1576">
        <v>156644</v>
      </c>
      <c r="D1576" t="s">
        <v>1071</v>
      </c>
      <c r="E1576" s="1">
        <v>43507.505659722221</v>
      </c>
      <c r="F1576">
        <v>13</v>
      </c>
      <c r="G1576" t="s">
        <v>33</v>
      </c>
      <c r="H1576">
        <v>340</v>
      </c>
      <c r="I1576" s="1">
        <v>43512.75</v>
      </c>
      <c r="J1576" s="2">
        <f t="shared" si="72"/>
        <v>1</v>
      </c>
      <c r="K1576" s="2" t="str">
        <f>IFERROR(VLOOKUP(A1576,Aux!A:B,2,0),"Outros")</f>
        <v>Outros</v>
      </c>
      <c r="L1576" s="2">
        <f t="shared" si="73"/>
        <v>2019</v>
      </c>
      <c r="M1576">
        <f t="shared" si="74"/>
        <v>7</v>
      </c>
    </row>
    <row r="1577" spans="1:13" x14ac:dyDescent="0.35">
      <c r="A1577" t="s">
        <v>12</v>
      </c>
      <c r="B1577">
        <v>508481287</v>
      </c>
      <c r="C1577">
        <v>156645</v>
      </c>
      <c r="D1577" t="s">
        <v>1218</v>
      </c>
      <c r="E1577" s="1">
        <v>43507.517002314817</v>
      </c>
      <c r="F1577">
        <v>3</v>
      </c>
      <c r="G1577" t="s">
        <v>14</v>
      </c>
      <c r="H1577">
        <v>360</v>
      </c>
      <c r="I1577" s="1">
        <v>43537.708333333336</v>
      </c>
      <c r="J1577" s="2">
        <f t="shared" si="72"/>
        <v>1</v>
      </c>
      <c r="K1577" s="2" t="str">
        <f>IFERROR(VLOOKUP(A1577,Aux!A:B,2,0),"Outros")</f>
        <v>Hospitais</v>
      </c>
      <c r="L1577" s="2">
        <f t="shared" si="73"/>
        <v>2019</v>
      </c>
      <c r="M1577">
        <f t="shared" si="74"/>
        <v>7</v>
      </c>
    </row>
    <row r="1578" spans="1:13" x14ac:dyDescent="0.35">
      <c r="A1578" t="s">
        <v>63</v>
      </c>
      <c r="B1578">
        <v>502098139</v>
      </c>
      <c r="C1578">
        <v>156647</v>
      </c>
      <c r="E1578" s="1">
        <v>43507.524594907409</v>
      </c>
      <c r="F1578">
        <v>3</v>
      </c>
      <c r="G1578" t="s">
        <v>33</v>
      </c>
      <c r="H1578">
        <v>400</v>
      </c>
      <c r="I1578" s="1">
        <v>43430.75</v>
      </c>
      <c r="J1578" s="2">
        <f t="shared" si="72"/>
        <v>1</v>
      </c>
      <c r="K1578" s="2" t="str">
        <f>IFERROR(VLOOKUP(A1578,Aux!A:B,2,0),"Outros")</f>
        <v>Municípios</v>
      </c>
      <c r="L1578" s="2">
        <f t="shared" si="73"/>
        <v>2019</v>
      </c>
      <c r="M1578">
        <f t="shared" si="74"/>
        <v>7</v>
      </c>
    </row>
    <row r="1579" spans="1:13" x14ac:dyDescent="0.35">
      <c r="A1579" t="s">
        <v>12</v>
      </c>
      <c r="B1579">
        <v>508481287</v>
      </c>
      <c r="C1579">
        <v>156648</v>
      </c>
      <c r="E1579" s="1">
        <v>43507.573958333334</v>
      </c>
      <c r="F1579">
        <v>3</v>
      </c>
      <c r="G1579" t="s">
        <v>33</v>
      </c>
      <c r="H1579">
        <v>400</v>
      </c>
      <c r="J1579" s="2">
        <f t="shared" si="72"/>
        <v>1</v>
      </c>
      <c r="K1579" s="2" t="str">
        <f>IFERROR(VLOOKUP(A1579,Aux!A:B,2,0),"Outros")</f>
        <v>Hospitais</v>
      </c>
      <c r="L1579" s="2">
        <f t="shared" si="73"/>
        <v>2019</v>
      </c>
      <c r="M1579">
        <f t="shared" si="74"/>
        <v>7</v>
      </c>
    </row>
    <row r="1580" spans="1:13" x14ac:dyDescent="0.35">
      <c r="A1580" t="s">
        <v>574</v>
      </c>
      <c r="B1580">
        <v>506791220</v>
      </c>
      <c r="C1580">
        <v>156649</v>
      </c>
      <c r="D1580" t="s">
        <v>1929</v>
      </c>
      <c r="E1580" s="1">
        <v>43507.580995370372</v>
      </c>
      <c r="F1580">
        <v>13</v>
      </c>
      <c r="G1580" t="s">
        <v>576</v>
      </c>
      <c r="H1580">
        <v>360</v>
      </c>
      <c r="I1580" s="1">
        <v>43514.999305555553</v>
      </c>
      <c r="J1580" s="2">
        <f t="shared" si="72"/>
        <v>1</v>
      </c>
      <c r="K1580" s="2" t="str">
        <f>IFERROR(VLOOKUP(A1580,Aux!A:B,2,0),"Outros")</f>
        <v>Municípios</v>
      </c>
      <c r="L1580" s="2">
        <f t="shared" si="73"/>
        <v>2019</v>
      </c>
      <c r="M1580">
        <f t="shared" si="74"/>
        <v>7</v>
      </c>
    </row>
    <row r="1581" spans="1:13" x14ac:dyDescent="0.35">
      <c r="A1581" t="s">
        <v>177</v>
      </c>
      <c r="B1581">
        <v>506609553</v>
      </c>
      <c r="C1581">
        <v>156650</v>
      </c>
      <c r="D1581" t="s">
        <v>1403</v>
      </c>
      <c r="E1581" s="1">
        <v>43507.583761574075</v>
      </c>
      <c r="F1581">
        <v>3</v>
      </c>
      <c r="G1581" t="s">
        <v>179</v>
      </c>
      <c r="H1581">
        <v>360</v>
      </c>
      <c r="I1581" s="1">
        <v>43515.999305555553</v>
      </c>
      <c r="J1581" s="2">
        <f t="shared" si="72"/>
        <v>1</v>
      </c>
      <c r="K1581" s="2" t="str">
        <f>IFERROR(VLOOKUP(A1581,Aux!A:B,2,0),"Outros")</f>
        <v>Municípios</v>
      </c>
      <c r="L1581" s="2">
        <f t="shared" si="73"/>
        <v>2019</v>
      </c>
      <c r="M1581">
        <f t="shared" si="74"/>
        <v>7</v>
      </c>
    </row>
    <row r="1582" spans="1:13" x14ac:dyDescent="0.35">
      <c r="A1582" t="s">
        <v>57</v>
      </c>
      <c r="B1582">
        <v>501294104</v>
      </c>
      <c r="C1582">
        <v>156651</v>
      </c>
      <c r="D1582" t="s">
        <v>1583</v>
      </c>
      <c r="E1582" s="1">
        <v>43507.592974537038</v>
      </c>
      <c r="F1582">
        <v>3</v>
      </c>
      <c r="G1582" t="s">
        <v>103</v>
      </c>
      <c r="H1582">
        <v>360</v>
      </c>
      <c r="I1582" s="1">
        <v>43516.999305555553</v>
      </c>
      <c r="J1582" s="2">
        <f t="shared" si="72"/>
        <v>1</v>
      </c>
      <c r="K1582" s="2" t="str">
        <f>IFERROR(VLOOKUP(A1582,Aux!A:B,2,0),"Outros")</f>
        <v>Municípios</v>
      </c>
      <c r="L1582" s="2">
        <f t="shared" si="73"/>
        <v>2019</v>
      </c>
      <c r="M1582">
        <f t="shared" si="74"/>
        <v>7</v>
      </c>
    </row>
    <row r="1583" spans="1:13" x14ac:dyDescent="0.35">
      <c r="A1583" t="s">
        <v>57</v>
      </c>
      <c r="B1583">
        <v>501294104</v>
      </c>
      <c r="C1583">
        <v>156658</v>
      </c>
      <c r="D1583" t="s">
        <v>1219</v>
      </c>
      <c r="E1583" s="1">
        <v>43507.603043981479</v>
      </c>
      <c r="F1583">
        <v>13</v>
      </c>
      <c r="G1583" t="s">
        <v>103</v>
      </c>
      <c r="H1583">
        <v>360</v>
      </c>
      <c r="I1583" s="1">
        <v>43513.999305555553</v>
      </c>
      <c r="J1583" s="2">
        <f t="shared" si="72"/>
        <v>1</v>
      </c>
      <c r="K1583" s="2" t="str">
        <f>IFERROR(VLOOKUP(A1583,Aux!A:B,2,0),"Outros")</f>
        <v>Municípios</v>
      </c>
      <c r="L1583" s="2">
        <f t="shared" si="73"/>
        <v>2019</v>
      </c>
      <c r="M1583">
        <f t="shared" si="74"/>
        <v>7</v>
      </c>
    </row>
    <row r="1584" spans="1:13" x14ac:dyDescent="0.35">
      <c r="A1584" t="s">
        <v>57</v>
      </c>
      <c r="B1584">
        <v>501294104</v>
      </c>
      <c r="C1584">
        <v>156659</v>
      </c>
      <c r="E1584" s="1">
        <v>43507.605011574073</v>
      </c>
      <c r="F1584">
        <v>1</v>
      </c>
      <c r="G1584" t="s">
        <v>33</v>
      </c>
      <c r="H1584">
        <v>400</v>
      </c>
      <c r="J1584" s="2">
        <f t="shared" si="72"/>
        <v>1</v>
      </c>
      <c r="K1584" s="2" t="str">
        <f>IFERROR(VLOOKUP(A1584,Aux!A:B,2,0),"Outros")</f>
        <v>Municípios</v>
      </c>
      <c r="L1584" s="2">
        <f t="shared" si="73"/>
        <v>2019</v>
      </c>
      <c r="M1584">
        <f t="shared" si="74"/>
        <v>7</v>
      </c>
    </row>
    <row r="1585" spans="1:13" x14ac:dyDescent="0.35">
      <c r="A1585" t="s">
        <v>105</v>
      </c>
      <c r="B1585">
        <v>503311332</v>
      </c>
      <c r="C1585">
        <v>156661</v>
      </c>
      <c r="D1585" t="s">
        <v>1141</v>
      </c>
      <c r="E1585" s="1">
        <v>43507.605995370373</v>
      </c>
      <c r="F1585">
        <v>13</v>
      </c>
      <c r="G1585" t="s">
        <v>107</v>
      </c>
      <c r="H1585">
        <v>360</v>
      </c>
      <c r="I1585" s="1">
        <v>43528.708333333336</v>
      </c>
      <c r="J1585" s="2">
        <f t="shared" si="72"/>
        <v>1</v>
      </c>
      <c r="K1585" s="2" t="str">
        <f>IFERROR(VLOOKUP(A1585,Aux!A:B,2,0),"Outros")</f>
        <v>Municípios</v>
      </c>
      <c r="L1585" s="2">
        <f t="shared" si="73"/>
        <v>2019</v>
      </c>
      <c r="M1585">
        <f t="shared" si="74"/>
        <v>7</v>
      </c>
    </row>
    <row r="1586" spans="1:13" x14ac:dyDescent="0.35">
      <c r="A1586" t="s">
        <v>336</v>
      </c>
      <c r="B1586">
        <v>505170876</v>
      </c>
      <c r="C1586">
        <v>156662</v>
      </c>
      <c r="D1586" t="s">
        <v>1584</v>
      </c>
      <c r="E1586" s="1">
        <v>43507.606273148151</v>
      </c>
      <c r="F1586">
        <v>13</v>
      </c>
      <c r="G1586" t="s">
        <v>345</v>
      </c>
      <c r="H1586">
        <v>360</v>
      </c>
      <c r="I1586" s="1">
        <v>43522.708333333336</v>
      </c>
      <c r="J1586" s="2">
        <f t="shared" si="72"/>
        <v>1</v>
      </c>
      <c r="K1586" s="2" t="str">
        <f>IFERROR(VLOOKUP(A1586,Aux!A:B,2,0),"Outros")</f>
        <v>Municípios</v>
      </c>
      <c r="L1586" s="2">
        <f t="shared" si="73"/>
        <v>2019</v>
      </c>
      <c r="M1586">
        <f t="shared" si="74"/>
        <v>7</v>
      </c>
    </row>
    <row r="1587" spans="1:13" x14ac:dyDescent="0.35">
      <c r="A1587" t="s">
        <v>478</v>
      </c>
      <c r="B1587">
        <v>507866673</v>
      </c>
      <c r="C1587">
        <v>156665</v>
      </c>
      <c r="D1587" t="s">
        <v>1585</v>
      </c>
      <c r="E1587" s="1">
        <v>43507.613888888889</v>
      </c>
      <c r="F1587">
        <v>5</v>
      </c>
      <c r="G1587" t="s">
        <v>33</v>
      </c>
      <c r="H1587">
        <v>340</v>
      </c>
      <c r="I1587" s="1">
        <v>43518.708333333336</v>
      </c>
      <c r="J1587" s="2">
        <f t="shared" si="72"/>
        <v>1</v>
      </c>
      <c r="K1587" s="2" t="str">
        <f>IFERROR(VLOOKUP(A1587,Aux!A:B,2,0),"Outros")</f>
        <v>Outros</v>
      </c>
      <c r="L1587" s="2">
        <f t="shared" si="73"/>
        <v>2019</v>
      </c>
      <c r="M1587">
        <f t="shared" si="74"/>
        <v>7</v>
      </c>
    </row>
    <row r="1588" spans="1:13" x14ac:dyDescent="0.35">
      <c r="A1588" t="s">
        <v>802</v>
      </c>
      <c r="B1588">
        <v>510148921</v>
      </c>
      <c r="C1588">
        <v>156667</v>
      </c>
      <c r="D1588" t="s">
        <v>1264</v>
      </c>
      <c r="E1588" s="1">
        <v>43507.612650462965</v>
      </c>
      <c r="F1588">
        <v>4</v>
      </c>
      <c r="G1588" t="s">
        <v>356</v>
      </c>
      <c r="H1588">
        <v>340</v>
      </c>
      <c r="I1588" s="1">
        <v>43511.999305555553</v>
      </c>
      <c r="J1588" s="2">
        <f t="shared" si="72"/>
        <v>1</v>
      </c>
      <c r="K1588" s="2" t="str">
        <f>IFERROR(VLOOKUP(A1588,Aux!A:B,2,0),"Outros")</f>
        <v>Outros</v>
      </c>
      <c r="L1588" s="2">
        <f t="shared" si="73"/>
        <v>2019</v>
      </c>
      <c r="M1588">
        <f t="shared" si="74"/>
        <v>7</v>
      </c>
    </row>
    <row r="1589" spans="1:13" x14ac:dyDescent="0.35">
      <c r="A1589" t="s">
        <v>140</v>
      </c>
      <c r="B1589">
        <v>506614913</v>
      </c>
      <c r="C1589">
        <v>156670</v>
      </c>
      <c r="D1589" t="s">
        <v>1771</v>
      </c>
      <c r="E1589" s="1">
        <v>43507.614895833336</v>
      </c>
      <c r="F1589">
        <v>1</v>
      </c>
      <c r="G1589" t="s">
        <v>47</v>
      </c>
      <c r="H1589">
        <v>360</v>
      </c>
      <c r="I1589" s="1">
        <v>43515.999305555553</v>
      </c>
      <c r="J1589" s="2">
        <f t="shared" si="72"/>
        <v>1</v>
      </c>
      <c r="K1589" s="2" t="str">
        <f>IFERROR(VLOOKUP(A1589,Aux!A:B,2,0),"Outros")</f>
        <v>Municípios</v>
      </c>
      <c r="L1589" s="2">
        <f t="shared" si="73"/>
        <v>2019</v>
      </c>
      <c r="M1589">
        <f t="shared" si="74"/>
        <v>7</v>
      </c>
    </row>
    <row r="1590" spans="1:13" x14ac:dyDescent="0.35">
      <c r="A1590" t="s">
        <v>71</v>
      </c>
      <c r="B1590">
        <v>500051054</v>
      </c>
      <c r="C1590">
        <v>156671</v>
      </c>
      <c r="D1590" t="s">
        <v>1220</v>
      </c>
      <c r="E1590" s="1">
        <v>43507.615428240744</v>
      </c>
      <c r="F1590">
        <v>1</v>
      </c>
      <c r="G1590" t="s">
        <v>202</v>
      </c>
      <c r="H1590">
        <v>360</v>
      </c>
      <c r="I1590" s="1">
        <v>43510.791666666664</v>
      </c>
      <c r="J1590" s="2">
        <f t="shared" si="72"/>
        <v>1</v>
      </c>
      <c r="K1590" s="2" t="str">
        <f>IFERROR(VLOOKUP(A1590,Aux!A:B,2,0),"Outros")</f>
        <v>Municípios</v>
      </c>
      <c r="L1590" s="2">
        <f t="shared" si="73"/>
        <v>2019</v>
      </c>
      <c r="M1590">
        <f t="shared" si="74"/>
        <v>7</v>
      </c>
    </row>
    <row r="1591" spans="1:13" x14ac:dyDescent="0.35">
      <c r="A1591" t="s">
        <v>57</v>
      </c>
      <c r="B1591">
        <v>501294104</v>
      </c>
      <c r="C1591">
        <v>156673</v>
      </c>
      <c r="D1591" t="s">
        <v>1405</v>
      </c>
      <c r="E1591" s="1">
        <v>43507.616631944446</v>
      </c>
      <c r="F1591">
        <v>1</v>
      </c>
      <c r="G1591" t="s">
        <v>618</v>
      </c>
      <c r="H1591">
        <v>220</v>
      </c>
      <c r="I1591" s="1">
        <v>43546.999305555553</v>
      </c>
      <c r="J1591" s="2">
        <f t="shared" si="72"/>
        <v>1</v>
      </c>
      <c r="K1591" s="2" t="str">
        <f>IFERROR(VLOOKUP(A1591,Aux!A:B,2,0),"Outros")</f>
        <v>Municípios</v>
      </c>
      <c r="L1591" s="2">
        <f t="shared" si="73"/>
        <v>2019</v>
      </c>
      <c r="M1591">
        <f t="shared" si="74"/>
        <v>7</v>
      </c>
    </row>
    <row r="1592" spans="1:13" x14ac:dyDescent="0.35">
      <c r="A1592" t="s">
        <v>57</v>
      </c>
      <c r="B1592">
        <v>501294104</v>
      </c>
      <c r="C1592">
        <v>156676</v>
      </c>
      <c r="D1592" t="s">
        <v>1772</v>
      </c>
      <c r="E1592" s="1">
        <v>43507.631967592592</v>
      </c>
      <c r="F1592">
        <v>1</v>
      </c>
      <c r="G1592" t="s">
        <v>103</v>
      </c>
      <c r="H1592">
        <v>360</v>
      </c>
      <c r="I1592" s="1">
        <v>43513.999305555553</v>
      </c>
      <c r="J1592" s="2">
        <f t="shared" si="72"/>
        <v>1</v>
      </c>
      <c r="K1592" s="2" t="str">
        <f>IFERROR(VLOOKUP(A1592,Aux!A:B,2,0),"Outros")</f>
        <v>Municípios</v>
      </c>
      <c r="L1592" s="2">
        <f t="shared" si="73"/>
        <v>2019</v>
      </c>
      <c r="M1592">
        <f t="shared" si="74"/>
        <v>7</v>
      </c>
    </row>
    <row r="1593" spans="1:13" x14ac:dyDescent="0.35">
      <c r="A1593" t="s">
        <v>71</v>
      </c>
      <c r="B1593">
        <v>500051054</v>
      </c>
      <c r="C1593">
        <v>156677</v>
      </c>
      <c r="D1593" t="s">
        <v>1815</v>
      </c>
      <c r="E1593" s="1">
        <v>43507.63208333333</v>
      </c>
      <c r="F1593">
        <v>13</v>
      </c>
      <c r="G1593" t="s">
        <v>33</v>
      </c>
      <c r="H1593">
        <v>400</v>
      </c>
      <c r="J1593" s="2">
        <f t="shared" si="72"/>
        <v>1</v>
      </c>
      <c r="K1593" s="2" t="str">
        <f>IFERROR(VLOOKUP(A1593,Aux!A:B,2,0),"Outros")</f>
        <v>Municípios</v>
      </c>
      <c r="L1593" s="2">
        <f t="shared" si="73"/>
        <v>2019</v>
      </c>
      <c r="M1593">
        <f t="shared" si="74"/>
        <v>7</v>
      </c>
    </row>
    <row r="1594" spans="1:13" x14ac:dyDescent="0.35">
      <c r="A1594" t="s">
        <v>12</v>
      </c>
      <c r="B1594">
        <v>508481287</v>
      </c>
      <c r="C1594">
        <v>156678</v>
      </c>
      <c r="D1594" t="s">
        <v>1221</v>
      </c>
      <c r="E1594" s="1">
        <v>43507.637094907404</v>
      </c>
      <c r="F1594">
        <v>1</v>
      </c>
      <c r="G1594" t="s">
        <v>14</v>
      </c>
      <c r="H1594">
        <v>360</v>
      </c>
      <c r="I1594" s="1">
        <v>43516.708333333336</v>
      </c>
      <c r="J1594" s="2">
        <f t="shared" si="72"/>
        <v>1</v>
      </c>
      <c r="K1594" s="2" t="str">
        <f>IFERROR(VLOOKUP(A1594,Aux!A:B,2,0),"Outros")</f>
        <v>Hospitais</v>
      </c>
      <c r="L1594" s="2">
        <f t="shared" si="73"/>
        <v>2019</v>
      </c>
      <c r="M1594">
        <f t="shared" si="74"/>
        <v>7</v>
      </c>
    </row>
    <row r="1595" spans="1:13" x14ac:dyDescent="0.35">
      <c r="A1595" t="s">
        <v>54</v>
      </c>
      <c r="B1595">
        <v>508345464</v>
      </c>
      <c r="C1595">
        <v>156679</v>
      </c>
      <c r="D1595" t="s">
        <v>1816</v>
      </c>
      <c r="E1595" s="1">
        <v>43507.638171296298</v>
      </c>
      <c r="F1595">
        <v>3</v>
      </c>
      <c r="G1595" t="s">
        <v>250</v>
      </c>
      <c r="H1595">
        <v>360</v>
      </c>
      <c r="I1595" s="1">
        <v>43519.75</v>
      </c>
      <c r="J1595" s="2">
        <f t="shared" si="72"/>
        <v>1</v>
      </c>
      <c r="K1595" s="2" t="str">
        <f>IFERROR(VLOOKUP(A1595,Aux!A:B,2,0),"Outros")</f>
        <v>Outros</v>
      </c>
      <c r="L1595" s="2">
        <f t="shared" si="73"/>
        <v>2019</v>
      </c>
      <c r="M1595">
        <f t="shared" si="74"/>
        <v>7</v>
      </c>
    </row>
    <row r="1596" spans="1:13" x14ac:dyDescent="0.35">
      <c r="A1596" t="s">
        <v>802</v>
      </c>
      <c r="B1596">
        <v>510148921</v>
      </c>
      <c r="C1596">
        <v>156680</v>
      </c>
      <c r="D1596" t="s">
        <v>1072</v>
      </c>
      <c r="E1596" s="1">
        <v>43507.638761574075</v>
      </c>
      <c r="F1596">
        <v>4</v>
      </c>
      <c r="G1596" t="s">
        <v>356</v>
      </c>
      <c r="H1596">
        <v>340</v>
      </c>
      <c r="I1596" s="1">
        <v>43511.999305555553</v>
      </c>
      <c r="J1596" s="2">
        <f t="shared" si="72"/>
        <v>1</v>
      </c>
      <c r="K1596" s="2" t="str">
        <f>IFERROR(VLOOKUP(A1596,Aux!A:B,2,0),"Outros")</f>
        <v>Outros</v>
      </c>
      <c r="L1596" s="2">
        <f t="shared" si="73"/>
        <v>2019</v>
      </c>
      <c r="M1596">
        <f t="shared" si="74"/>
        <v>7</v>
      </c>
    </row>
    <row r="1597" spans="1:13" x14ac:dyDescent="0.35">
      <c r="A1597" t="s">
        <v>112</v>
      </c>
      <c r="B1597">
        <v>501144218</v>
      </c>
      <c r="C1597">
        <v>156681</v>
      </c>
      <c r="D1597" t="s">
        <v>1404</v>
      </c>
      <c r="E1597" s="1">
        <v>43507.641377314816</v>
      </c>
      <c r="F1597">
        <v>13</v>
      </c>
      <c r="G1597" t="s">
        <v>1242</v>
      </c>
      <c r="H1597">
        <v>360</v>
      </c>
      <c r="I1597" s="1">
        <v>43518.999305555553</v>
      </c>
      <c r="J1597" s="2">
        <f t="shared" si="72"/>
        <v>1</v>
      </c>
      <c r="K1597" s="2" t="str">
        <f>IFERROR(VLOOKUP(A1597,Aux!A:B,2,0),"Outros")</f>
        <v>Municípios</v>
      </c>
      <c r="L1597" s="2">
        <f t="shared" si="73"/>
        <v>2019</v>
      </c>
      <c r="M1597">
        <f t="shared" si="74"/>
        <v>7</v>
      </c>
    </row>
    <row r="1598" spans="1:13" x14ac:dyDescent="0.35">
      <c r="A1598" t="s">
        <v>1194</v>
      </c>
      <c r="B1598">
        <v>506659968</v>
      </c>
      <c r="C1598">
        <v>156682</v>
      </c>
      <c r="E1598" s="1">
        <v>43507.647245370368</v>
      </c>
      <c r="F1598">
        <v>3</v>
      </c>
      <c r="H1598">
        <v>1</v>
      </c>
      <c r="J1598" s="2">
        <f t="shared" si="72"/>
        <v>1</v>
      </c>
      <c r="K1598" s="2" t="str">
        <f>IFERROR(VLOOKUP(A1598,Aux!A:B,2,0),"Outros")</f>
        <v>Municípios</v>
      </c>
      <c r="L1598" s="2">
        <f t="shared" si="73"/>
        <v>2019</v>
      </c>
      <c r="M1598">
        <f t="shared" si="74"/>
        <v>7</v>
      </c>
    </row>
    <row r="1599" spans="1:13" x14ac:dyDescent="0.35">
      <c r="A1599" t="s">
        <v>196</v>
      </c>
      <c r="B1599">
        <v>512096481</v>
      </c>
      <c r="C1599">
        <v>156683</v>
      </c>
      <c r="D1599" t="s">
        <v>1265</v>
      </c>
      <c r="E1599" s="1">
        <v>43507.687881944446</v>
      </c>
      <c r="F1599">
        <v>1</v>
      </c>
      <c r="G1599" t="s">
        <v>583</v>
      </c>
      <c r="H1599">
        <v>340</v>
      </c>
      <c r="I1599" s="1">
        <v>43514.708333333336</v>
      </c>
      <c r="J1599" s="2">
        <f t="shared" si="72"/>
        <v>1</v>
      </c>
      <c r="K1599" s="2" t="str">
        <f>IFERROR(VLOOKUP(A1599,Aux!A:B,2,0),"Outros")</f>
        <v>Municípios</v>
      </c>
      <c r="L1599" s="2">
        <f t="shared" si="73"/>
        <v>2019</v>
      </c>
      <c r="M1599">
        <f t="shared" si="74"/>
        <v>7</v>
      </c>
    </row>
    <row r="1600" spans="1:13" x14ac:dyDescent="0.35">
      <c r="A1600" t="s">
        <v>673</v>
      </c>
      <c r="B1600">
        <v>503584215</v>
      </c>
      <c r="C1600">
        <v>156684</v>
      </c>
      <c r="D1600" t="s">
        <v>1466</v>
      </c>
      <c r="E1600" s="1">
        <v>43507.695648148147</v>
      </c>
      <c r="F1600">
        <v>13</v>
      </c>
      <c r="G1600" t="s">
        <v>14</v>
      </c>
      <c r="H1600">
        <v>360</v>
      </c>
      <c r="I1600" s="1">
        <v>43521.999305555553</v>
      </c>
      <c r="J1600" s="2">
        <f t="shared" si="72"/>
        <v>1</v>
      </c>
      <c r="K1600" s="2" t="str">
        <f>IFERROR(VLOOKUP(A1600,Aux!A:B,2,0),"Outros")</f>
        <v>Outros</v>
      </c>
      <c r="L1600" s="2">
        <f t="shared" si="73"/>
        <v>2019</v>
      </c>
      <c r="M1600">
        <f t="shared" si="74"/>
        <v>7</v>
      </c>
    </row>
    <row r="1601" spans="1:13" x14ac:dyDescent="0.35">
      <c r="A1601" t="s">
        <v>41</v>
      </c>
      <c r="B1601">
        <v>500192855</v>
      </c>
      <c r="C1601">
        <v>156685</v>
      </c>
      <c r="D1601" t="s">
        <v>1222</v>
      </c>
      <c r="E1601" s="1">
        <v>43507.698263888888</v>
      </c>
      <c r="F1601">
        <v>1</v>
      </c>
      <c r="G1601" t="s">
        <v>33</v>
      </c>
      <c r="H1601">
        <v>360</v>
      </c>
      <c r="I1601" s="1">
        <v>43512.999305555553</v>
      </c>
      <c r="J1601" s="2">
        <f t="shared" si="72"/>
        <v>1</v>
      </c>
      <c r="K1601" s="2" t="str">
        <f>IFERROR(VLOOKUP(A1601,Aux!A:B,2,0),"Outros")</f>
        <v>Transportes</v>
      </c>
      <c r="L1601" s="2">
        <f t="shared" si="73"/>
        <v>2019</v>
      </c>
      <c r="M1601">
        <f t="shared" si="74"/>
        <v>7</v>
      </c>
    </row>
    <row r="1602" spans="1:13" x14ac:dyDescent="0.35">
      <c r="A1602" t="s">
        <v>112</v>
      </c>
      <c r="B1602">
        <v>501144218</v>
      </c>
      <c r="C1602">
        <v>156686</v>
      </c>
      <c r="E1602" s="1">
        <v>43507.704710648148</v>
      </c>
      <c r="F1602">
        <v>13</v>
      </c>
      <c r="G1602" t="s">
        <v>33</v>
      </c>
      <c r="H1602">
        <v>1</v>
      </c>
      <c r="J1602" s="2">
        <f t="shared" ref="J1602:J1665" si="75">IF(C1602=C1601,"",1)</f>
        <v>1</v>
      </c>
      <c r="K1602" s="2" t="str">
        <f>IFERROR(VLOOKUP(A1602,Aux!A:B,2,0),"Outros")</f>
        <v>Municípios</v>
      </c>
      <c r="L1602" s="2">
        <f t="shared" ref="L1602:L1665" si="76">YEAR(E1602)</f>
        <v>2019</v>
      </c>
      <c r="M1602">
        <f t="shared" ref="M1602:M1665" si="77">WEEKNUM(E1602)</f>
        <v>7</v>
      </c>
    </row>
    <row r="1603" spans="1:13" x14ac:dyDescent="0.35">
      <c r="A1603" t="s">
        <v>1406</v>
      </c>
      <c r="B1603">
        <v>504300156</v>
      </c>
      <c r="C1603">
        <v>156687</v>
      </c>
      <c r="D1603" t="s">
        <v>1407</v>
      </c>
      <c r="E1603" s="1">
        <v>43507.707280092596</v>
      </c>
      <c r="F1603">
        <v>3</v>
      </c>
      <c r="G1603" t="s">
        <v>929</v>
      </c>
      <c r="H1603">
        <v>5</v>
      </c>
      <c r="I1603" s="1">
        <v>43537.708333333336</v>
      </c>
      <c r="J1603" s="2">
        <f t="shared" si="75"/>
        <v>1</v>
      </c>
      <c r="K1603" s="2" t="str">
        <f>IFERROR(VLOOKUP(A1603,Aux!A:B,2,0),"Outros")</f>
        <v>Outros</v>
      </c>
      <c r="L1603" s="2">
        <f t="shared" si="76"/>
        <v>2019</v>
      </c>
      <c r="M1603">
        <f t="shared" si="77"/>
        <v>7</v>
      </c>
    </row>
    <row r="1604" spans="1:13" x14ac:dyDescent="0.35">
      <c r="A1604" t="s">
        <v>85</v>
      </c>
      <c r="B1604">
        <v>506642798</v>
      </c>
      <c r="C1604">
        <v>156688</v>
      </c>
      <c r="E1604" s="1">
        <v>43507.727962962963</v>
      </c>
      <c r="F1604">
        <v>3</v>
      </c>
      <c r="G1604" t="s">
        <v>33</v>
      </c>
      <c r="H1604">
        <v>400</v>
      </c>
      <c r="I1604" s="1">
        <v>43305.708333333336</v>
      </c>
      <c r="J1604" s="2">
        <f t="shared" si="75"/>
        <v>1</v>
      </c>
      <c r="K1604" s="2" t="str">
        <f>IFERROR(VLOOKUP(A1604,Aux!A:B,2,0),"Outros")</f>
        <v>Municípios</v>
      </c>
      <c r="L1604" s="2">
        <f t="shared" si="76"/>
        <v>2019</v>
      </c>
      <c r="M1604">
        <f t="shared" si="77"/>
        <v>7</v>
      </c>
    </row>
    <row r="1605" spans="1:13" x14ac:dyDescent="0.35">
      <c r="A1605" t="s">
        <v>85</v>
      </c>
      <c r="B1605">
        <v>506642798</v>
      </c>
      <c r="C1605">
        <v>156689</v>
      </c>
      <c r="D1605" t="s">
        <v>1681</v>
      </c>
      <c r="E1605" s="1">
        <v>43507.734236111108</v>
      </c>
      <c r="F1605">
        <v>13</v>
      </c>
      <c r="G1605" t="s">
        <v>1682</v>
      </c>
      <c r="H1605">
        <v>400</v>
      </c>
      <c r="I1605" s="1">
        <v>43507.958333333336</v>
      </c>
      <c r="J1605" s="2">
        <f t="shared" si="75"/>
        <v>1</v>
      </c>
      <c r="K1605" s="2" t="str">
        <f>IFERROR(VLOOKUP(A1605,Aux!A:B,2,0),"Outros")</f>
        <v>Municípios</v>
      </c>
      <c r="L1605" s="2">
        <f t="shared" si="76"/>
        <v>2019</v>
      </c>
      <c r="M1605">
        <f t="shared" si="77"/>
        <v>7</v>
      </c>
    </row>
    <row r="1606" spans="1:13" x14ac:dyDescent="0.35">
      <c r="A1606" t="s">
        <v>85</v>
      </c>
      <c r="B1606">
        <v>506642798</v>
      </c>
      <c r="C1606">
        <v>156690</v>
      </c>
      <c r="E1606" s="1">
        <v>43507.734293981484</v>
      </c>
      <c r="F1606">
        <v>3</v>
      </c>
      <c r="G1606" t="s">
        <v>33</v>
      </c>
      <c r="H1606">
        <v>400</v>
      </c>
      <c r="I1606" s="1">
        <v>43305.708333333336</v>
      </c>
      <c r="J1606" s="2">
        <f t="shared" si="75"/>
        <v>1</v>
      </c>
      <c r="K1606" s="2" t="str">
        <f>IFERROR(VLOOKUP(A1606,Aux!A:B,2,0),"Outros")</f>
        <v>Municípios</v>
      </c>
      <c r="L1606" s="2">
        <f t="shared" si="76"/>
        <v>2019</v>
      </c>
      <c r="M1606">
        <f t="shared" si="77"/>
        <v>7</v>
      </c>
    </row>
    <row r="1607" spans="1:13" x14ac:dyDescent="0.35">
      <c r="A1607" t="s">
        <v>71</v>
      </c>
      <c r="B1607">
        <v>500051054</v>
      </c>
      <c r="C1607">
        <v>156691</v>
      </c>
      <c r="D1607" t="s">
        <v>1817</v>
      </c>
      <c r="E1607" s="1">
        <v>43507.754513888889</v>
      </c>
      <c r="F1607">
        <v>1</v>
      </c>
      <c r="G1607" t="s">
        <v>566</v>
      </c>
      <c r="H1607">
        <v>5</v>
      </c>
      <c r="I1607" s="1">
        <v>43509.791666666664</v>
      </c>
      <c r="J1607" s="2">
        <f t="shared" si="75"/>
        <v>1</v>
      </c>
      <c r="K1607" s="2" t="str">
        <f>IFERROR(VLOOKUP(A1607,Aux!A:B,2,0),"Outros")</f>
        <v>Municípios</v>
      </c>
      <c r="L1607" s="2">
        <f t="shared" si="76"/>
        <v>2019</v>
      </c>
      <c r="M1607">
        <f t="shared" si="77"/>
        <v>7</v>
      </c>
    </row>
    <row r="1608" spans="1:13" x14ac:dyDescent="0.35">
      <c r="A1608" t="s">
        <v>673</v>
      </c>
      <c r="B1608">
        <v>503584215</v>
      </c>
      <c r="C1608">
        <v>156692</v>
      </c>
      <c r="D1608" t="s">
        <v>1586</v>
      </c>
      <c r="E1608" s="1">
        <v>43507.865185185183</v>
      </c>
      <c r="F1608">
        <v>13</v>
      </c>
      <c r="G1608" t="s">
        <v>33</v>
      </c>
      <c r="H1608">
        <v>400</v>
      </c>
      <c r="J1608" s="2">
        <f t="shared" si="75"/>
        <v>1</v>
      </c>
      <c r="K1608" s="2" t="str">
        <f>IFERROR(VLOOKUP(A1608,Aux!A:B,2,0),"Outros")</f>
        <v>Outros</v>
      </c>
      <c r="L1608" s="2">
        <f t="shared" si="76"/>
        <v>2019</v>
      </c>
      <c r="M1608">
        <f t="shared" si="77"/>
        <v>7</v>
      </c>
    </row>
    <row r="1609" spans="1:13" x14ac:dyDescent="0.35">
      <c r="A1609" t="s">
        <v>60</v>
      </c>
      <c r="B1609">
        <v>505456010</v>
      </c>
      <c r="C1609">
        <v>156707</v>
      </c>
      <c r="D1609" t="s">
        <v>1641</v>
      </c>
      <c r="E1609" s="1">
        <v>43508.376921296294</v>
      </c>
      <c r="F1609">
        <v>3</v>
      </c>
      <c r="G1609" t="s">
        <v>1642</v>
      </c>
      <c r="H1609">
        <v>360</v>
      </c>
      <c r="I1609" s="1">
        <v>43542.999305555553</v>
      </c>
      <c r="J1609" s="2">
        <f t="shared" si="75"/>
        <v>1</v>
      </c>
      <c r="K1609" s="2" t="str">
        <f>IFERROR(VLOOKUP(A1609,Aux!A:B,2,0),"Outros")</f>
        <v>Municípios</v>
      </c>
      <c r="L1609" s="2">
        <f t="shared" si="76"/>
        <v>2019</v>
      </c>
      <c r="M1609">
        <f t="shared" si="77"/>
        <v>7</v>
      </c>
    </row>
    <row r="1610" spans="1:13" x14ac:dyDescent="0.35">
      <c r="A1610" t="s">
        <v>136</v>
      </c>
      <c r="B1610">
        <v>506730573</v>
      </c>
      <c r="C1610">
        <v>156708</v>
      </c>
      <c r="D1610" t="s">
        <v>1073</v>
      </c>
      <c r="E1610" s="1">
        <v>43508.393877314818</v>
      </c>
      <c r="F1610">
        <v>1</v>
      </c>
      <c r="G1610" t="s">
        <v>1074</v>
      </c>
      <c r="H1610">
        <v>340</v>
      </c>
      <c r="I1610" s="1">
        <v>43509.625</v>
      </c>
      <c r="J1610" s="2">
        <f t="shared" si="75"/>
        <v>1</v>
      </c>
      <c r="K1610" s="2" t="str">
        <f>IFERROR(VLOOKUP(A1610,Aux!A:B,2,0),"Outros")</f>
        <v>Municípios</v>
      </c>
      <c r="L1610" s="2">
        <f t="shared" si="76"/>
        <v>2019</v>
      </c>
      <c r="M1610">
        <f t="shared" si="77"/>
        <v>7</v>
      </c>
    </row>
    <row r="1611" spans="1:13" x14ac:dyDescent="0.35">
      <c r="A1611" t="s">
        <v>122</v>
      </c>
      <c r="B1611">
        <v>506173968</v>
      </c>
      <c r="C1611">
        <v>156709</v>
      </c>
      <c r="D1611" t="s">
        <v>1930</v>
      </c>
      <c r="E1611" s="1">
        <v>43508.399560185186</v>
      </c>
      <c r="F1611">
        <v>13</v>
      </c>
      <c r="G1611" t="s">
        <v>1167</v>
      </c>
      <c r="H1611">
        <v>360</v>
      </c>
      <c r="I1611" s="1">
        <v>43514.708333333336</v>
      </c>
      <c r="J1611" s="2">
        <f t="shared" si="75"/>
        <v>1</v>
      </c>
      <c r="K1611" s="2" t="str">
        <f>IFERROR(VLOOKUP(A1611,Aux!A:B,2,0),"Outros")</f>
        <v>Municípios</v>
      </c>
      <c r="L1611" s="2">
        <f t="shared" si="76"/>
        <v>2019</v>
      </c>
      <c r="M1611">
        <f t="shared" si="77"/>
        <v>7</v>
      </c>
    </row>
    <row r="1612" spans="1:13" x14ac:dyDescent="0.35">
      <c r="A1612" t="s">
        <v>578</v>
      </c>
      <c r="B1612">
        <v>501112049</v>
      </c>
      <c r="C1612">
        <v>156710</v>
      </c>
      <c r="E1612" s="1">
        <v>43508.411030092589</v>
      </c>
      <c r="F1612">
        <v>13</v>
      </c>
      <c r="G1612" t="s">
        <v>33</v>
      </c>
      <c r="H1612">
        <v>400</v>
      </c>
      <c r="J1612" s="2">
        <f t="shared" si="75"/>
        <v>1</v>
      </c>
      <c r="K1612" s="2" t="str">
        <f>IFERROR(VLOOKUP(A1612,Aux!A:B,2,0),"Outros")</f>
        <v>Municípios</v>
      </c>
      <c r="L1612" s="2">
        <f t="shared" si="76"/>
        <v>2019</v>
      </c>
      <c r="M1612">
        <f t="shared" si="77"/>
        <v>7</v>
      </c>
    </row>
    <row r="1613" spans="1:13" x14ac:dyDescent="0.35">
      <c r="A1613" t="s">
        <v>92</v>
      </c>
      <c r="B1613">
        <v>506037258</v>
      </c>
      <c r="C1613">
        <v>156711</v>
      </c>
      <c r="D1613" t="s">
        <v>1643</v>
      </c>
      <c r="E1613" s="1">
        <v>43508.420856481483</v>
      </c>
      <c r="F1613">
        <v>1</v>
      </c>
      <c r="G1613" t="s">
        <v>94</v>
      </c>
      <c r="H1613">
        <v>5</v>
      </c>
      <c r="I1613" s="1">
        <v>43514.708333333336</v>
      </c>
      <c r="J1613" s="2">
        <f t="shared" si="75"/>
        <v>1</v>
      </c>
      <c r="K1613" s="2" t="str">
        <f>IFERROR(VLOOKUP(A1613,Aux!A:B,2,0),"Outros")</f>
        <v>Municípios</v>
      </c>
      <c r="L1613" s="2">
        <f t="shared" si="76"/>
        <v>2019</v>
      </c>
      <c r="M1613">
        <f t="shared" si="77"/>
        <v>7</v>
      </c>
    </row>
    <row r="1614" spans="1:13" x14ac:dyDescent="0.35">
      <c r="A1614" t="s">
        <v>45</v>
      </c>
      <c r="B1614">
        <v>680021892</v>
      </c>
      <c r="C1614">
        <v>156712</v>
      </c>
      <c r="D1614" t="s">
        <v>1075</v>
      </c>
      <c r="E1614" s="1">
        <v>43508.422222222223</v>
      </c>
      <c r="F1614">
        <v>13</v>
      </c>
      <c r="G1614" t="s">
        <v>47</v>
      </c>
      <c r="H1614">
        <v>360</v>
      </c>
      <c r="I1614" s="1">
        <v>43518.999305555553</v>
      </c>
      <c r="J1614" s="2">
        <f t="shared" si="75"/>
        <v>1</v>
      </c>
      <c r="K1614" s="2" t="str">
        <f>IFERROR(VLOOKUP(A1614,Aux!A:B,2,0),"Outros")</f>
        <v>Águas e resíduos</v>
      </c>
      <c r="L1614" s="2">
        <f t="shared" si="76"/>
        <v>2019</v>
      </c>
      <c r="M1614">
        <f t="shared" si="77"/>
        <v>7</v>
      </c>
    </row>
    <row r="1615" spans="1:13" x14ac:dyDescent="0.35">
      <c r="A1615" t="s">
        <v>85</v>
      </c>
      <c r="B1615">
        <v>506642798</v>
      </c>
      <c r="C1615">
        <v>156713</v>
      </c>
      <c r="D1615" t="s">
        <v>1773</v>
      </c>
      <c r="E1615" s="1">
        <v>43508.42869212963</v>
      </c>
      <c r="F1615">
        <v>1</v>
      </c>
      <c r="G1615" t="s">
        <v>1682</v>
      </c>
      <c r="H1615">
        <v>360</v>
      </c>
      <c r="I1615" s="1">
        <v>43513.958333333336</v>
      </c>
      <c r="J1615" s="2">
        <f t="shared" si="75"/>
        <v>1</v>
      </c>
      <c r="K1615" s="2" t="str">
        <f>IFERROR(VLOOKUP(A1615,Aux!A:B,2,0),"Outros")</f>
        <v>Municípios</v>
      </c>
      <c r="L1615" s="2">
        <f t="shared" si="76"/>
        <v>2019</v>
      </c>
      <c r="M1615">
        <f t="shared" si="77"/>
        <v>7</v>
      </c>
    </row>
    <row r="1616" spans="1:13" x14ac:dyDescent="0.35">
      <c r="A1616" t="s">
        <v>63</v>
      </c>
      <c r="B1616">
        <v>502098139</v>
      </c>
      <c r="C1616">
        <v>156714</v>
      </c>
      <c r="D1616" t="s">
        <v>1076</v>
      </c>
      <c r="E1616" s="1">
        <v>43508.433449074073</v>
      </c>
      <c r="F1616">
        <v>13</v>
      </c>
      <c r="G1616" t="s">
        <v>65</v>
      </c>
      <c r="H1616">
        <v>340</v>
      </c>
      <c r="I1616" s="1">
        <v>43514.75</v>
      </c>
      <c r="J1616" s="2">
        <f t="shared" si="75"/>
        <v>1</v>
      </c>
      <c r="K1616" s="2" t="str">
        <f>IFERROR(VLOOKUP(A1616,Aux!A:B,2,0),"Outros")</f>
        <v>Municípios</v>
      </c>
      <c r="L1616" s="2">
        <f t="shared" si="76"/>
        <v>2019</v>
      </c>
      <c r="M1616">
        <f t="shared" si="77"/>
        <v>7</v>
      </c>
    </row>
    <row r="1617" spans="1:13" x14ac:dyDescent="0.35">
      <c r="A1617" t="s">
        <v>140</v>
      </c>
      <c r="B1617">
        <v>506614913</v>
      </c>
      <c r="C1617">
        <v>156715</v>
      </c>
      <c r="D1617" t="s">
        <v>1587</v>
      </c>
      <c r="E1617" s="1">
        <v>43508.449340277781</v>
      </c>
      <c r="F1617">
        <v>13</v>
      </c>
      <c r="G1617" t="s">
        <v>47</v>
      </c>
      <c r="H1617">
        <v>360</v>
      </c>
      <c r="I1617" s="1">
        <v>43527.999305555553</v>
      </c>
      <c r="J1617" s="2">
        <f t="shared" si="75"/>
        <v>1</v>
      </c>
      <c r="K1617" s="2" t="str">
        <f>IFERROR(VLOOKUP(A1617,Aux!A:B,2,0),"Outros")</f>
        <v>Municípios</v>
      </c>
      <c r="L1617" s="2">
        <f t="shared" si="76"/>
        <v>2019</v>
      </c>
      <c r="M1617">
        <f t="shared" si="77"/>
        <v>7</v>
      </c>
    </row>
    <row r="1618" spans="1:13" x14ac:dyDescent="0.35">
      <c r="A1618" t="s">
        <v>35</v>
      </c>
      <c r="B1618">
        <v>508666236</v>
      </c>
      <c r="C1618">
        <v>156716</v>
      </c>
      <c r="D1618" t="s">
        <v>1588</v>
      </c>
      <c r="E1618" s="1">
        <v>43508.457719907405</v>
      </c>
      <c r="F1618">
        <v>1</v>
      </c>
      <c r="G1618" t="s">
        <v>33</v>
      </c>
      <c r="H1618">
        <v>360</v>
      </c>
      <c r="I1618" s="1">
        <v>43510.999305555553</v>
      </c>
      <c r="J1618" s="2">
        <f t="shared" si="75"/>
        <v>1</v>
      </c>
      <c r="K1618" s="2" t="str">
        <f>IFERROR(VLOOKUP(A1618,Aux!A:B,2,0),"Outros")</f>
        <v>Outros</v>
      </c>
      <c r="L1618" s="2">
        <f t="shared" si="76"/>
        <v>2019</v>
      </c>
      <c r="M1618">
        <f t="shared" si="77"/>
        <v>7</v>
      </c>
    </row>
    <row r="1619" spans="1:13" x14ac:dyDescent="0.35">
      <c r="A1619" t="s">
        <v>267</v>
      </c>
      <c r="B1619">
        <v>505307685</v>
      </c>
      <c r="C1619">
        <v>156717</v>
      </c>
      <c r="D1619" t="s">
        <v>1644</v>
      </c>
      <c r="E1619" s="1">
        <v>43508.460995370369</v>
      </c>
      <c r="F1619">
        <v>13</v>
      </c>
      <c r="G1619" t="s">
        <v>1645</v>
      </c>
      <c r="H1619">
        <v>360</v>
      </c>
      <c r="I1619" s="1">
        <v>43536.999305555553</v>
      </c>
      <c r="J1619" s="2">
        <f t="shared" si="75"/>
        <v>1</v>
      </c>
      <c r="K1619" s="2" t="str">
        <f>IFERROR(VLOOKUP(A1619,Aux!A:B,2,0),"Outros")</f>
        <v>Municípios</v>
      </c>
      <c r="L1619" s="2">
        <f t="shared" si="76"/>
        <v>2019</v>
      </c>
      <c r="M1619">
        <f t="shared" si="77"/>
        <v>7</v>
      </c>
    </row>
    <row r="1620" spans="1:13" x14ac:dyDescent="0.35">
      <c r="A1620" t="s">
        <v>54</v>
      </c>
      <c r="B1620">
        <v>508345464</v>
      </c>
      <c r="C1620">
        <v>156718</v>
      </c>
      <c r="D1620" t="s">
        <v>1646</v>
      </c>
      <c r="E1620" s="1">
        <v>43508.46193287037</v>
      </c>
      <c r="F1620">
        <v>3</v>
      </c>
      <c r="G1620" t="s">
        <v>1550</v>
      </c>
      <c r="H1620">
        <v>5</v>
      </c>
      <c r="I1620" s="1">
        <v>43519.75</v>
      </c>
      <c r="J1620" s="2">
        <f t="shared" si="75"/>
        <v>1</v>
      </c>
      <c r="K1620" s="2" t="str">
        <f>IFERROR(VLOOKUP(A1620,Aux!A:B,2,0),"Outros")</f>
        <v>Outros</v>
      </c>
      <c r="L1620" s="2">
        <f t="shared" si="76"/>
        <v>2019</v>
      </c>
      <c r="M1620">
        <f t="shared" si="77"/>
        <v>7</v>
      </c>
    </row>
    <row r="1621" spans="1:13" x14ac:dyDescent="0.35">
      <c r="A1621" t="s">
        <v>28</v>
      </c>
      <c r="B1621">
        <v>505932512</v>
      </c>
      <c r="C1621">
        <v>156719</v>
      </c>
      <c r="D1621" t="s">
        <v>1647</v>
      </c>
      <c r="E1621" s="1">
        <v>43508.463182870371</v>
      </c>
      <c r="F1621">
        <v>1</v>
      </c>
      <c r="G1621" t="s">
        <v>30</v>
      </c>
      <c r="H1621">
        <v>5</v>
      </c>
      <c r="I1621" s="1">
        <v>43514.999305555553</v>
      </c>
      <c r="J1621" s="2">
        <f t="shared" si="75"/>
        <v>1</v>
      </c>
      <c r="K1621" s="2" t="str">
        <f>IFERROR(VLOOKUP(A1621,Aux!A:B,2,0),"Outros")</f>
        <v>Municípios</v>
      </c>
      <c r="L1621" s="2">
        <f t="shared" si="76"/>
        <v>2019</v>
      </c>
      <c r="M1621">
        <f t="shared" si="77"/>
        <v>7</v>
      </c>
    </row>
    <row r="1622" spans="1:13" x14ac:dyDescent="0.35">
      <c r="A1622" t="s">
        <v>157</v>
      </c>
      <c r="B1622">
        <v>500122237</v>
      </c>
      <c r="C1622">
        <v>156720</v>
      </c>
      <c r="E1622" s="1">
        <v>43508.473599537036</v>
      </c>
      <c r="F1622">
        <v>3</v>
      </c>
      <c r="G1622" t="s">
        <v>33</v>
      </c>
      <c r="H1622">
        <v>400</v>
      </c>
      <c r="J1622" s="2">
        <f t="shared" si="75"/>
        <v>1</v>
      </c>
      <c r="K1622" s="2" t="str">
        <f>IFERROR(VLOOKUP(A1622,Aux!A:B,2,0),"Outros")</f>
        <v>Outros</v>
      </c>
      <c r="L1622" s="2">
        <f t="shared" si="76"/>
        <v>2019</v>
      </c>
      <c r="M1622">
        <f t="shared" si="77"/>
        <v>7</v>
      </c>
    </row>
    <row r="1623" spans="1:13" x14ac:dyDescent="0.35">
      <c r="A1623" t="s">
        <v>157</v>
      </c>
      <c r="B1623">
        <v>500122237</v>
      </c>
      <c r="C1623">
        <v>156721</v>
      </c>
      <c r="D1623" t="s">
        <v>1467</v>
      </c>
      <c r="E1623" s="1">
        <v>43508.474247685182</v>
      </c>
      <c r="F1623">
        <v>1</v>
      </c>
      <c r="G1623" t="s">
        <v>1398</v>
      </c>
      <c r="H1623">
        <v>360</v>
      </c>
      <c r="I1623" s="1">
        <v>43517.999305555553</v>
      </c>
      <c r="J1623" s="2">
        <f t="shared" si="75"/>
        <v>1</v>
      </c>
      <c r="K1623" s="2" t="str">
        <f>IFERROR(VLOOKUP(A1623,Aux!A:B,2,0),"Outros")</f>
        <v>Outros</v>
      </c>
      <c r="L1623" s="2">
        <f t="shared" si="76"/>
        <v>2019</v>
      </c>
      <c r="M1623">
        <f t="shared" si="77"/>
        <v>7</v>
      </c>
    </row>
    <row r="1624" spans="1:13" x14ac:dyDescent="0.35">
      <c r="A1624" t="s">
        <v>45</v>
      </c>
      <c r="B1624">
        <v>680021892</v>
      </c>
      <c r="C1624">
        <v>156722</v>
      </c>
      <c r="D1624" t="s">
        <v>1589</v>
      </c>
      <c r="E1624" s="1">
        <v>43508.475138888891</v>
      </c>
      <c r="F1624">
        <v>13</v>
      </c>
      <c r="G1624" t="s">
        <v>47</v>
      </c>
      <c r="H1624">
        <v>360</v>
      </c>
      <c r="I1624" s="1">
        <v>43518.999305555553</v>
      </c>
      <c r="J1624" s="2">
        <f t="shared" si="75"/>
        <v>1</v>
      </c>
      <c r="K1624" s="2" t="str">
        <f>IFERROR(VLOOKUP(A1624,Aux!A:B,2,0),"Outros")</f>
        <v>Águas e resíduos</v>
      </c>
      <c r="L1624" s="2">
        <f t="shared" si="76"/>
        <v>2019</v>
      </c>
      <c r="M1624">
        <f t="shared" si="77"/>
        <v>7</v>
      </c>
    </row>
    <row r="1625" spans="1:13" x14ac:dyDescent="0.35">
      <c r="A1625" t="s">
        <v>122</v>
      </c>
      <c r="B1625">
        <v>506173968</v>
      </c>
      <c r="C1625">
        <v>156723</v>
      </c>
      <c r="D1625" t="s">
        <v>1774</v>
      </c>
      <c r="E1625" s="1">
        <v>43508.480138888888</v>
      </c>
      <c r="F1625">
        <v>1</v>
      </c>
      <c r="G1625" t="s">
        <v>597</v>
      </c>
      <c r="H1625">
        <v>360</v>
      </c>
      <c r="I1625" s="1">
        <v>43514.708333333336</v>
      </c>
      <c r="J1625" s="2">
        <f t="shared" si="75"/>
        <v>1</v>
      </c>
      <c r="K1625" s="2" t="str">
        <f>IFERROR(VLOOKUP(A1625,Aux!A:B,2,0),"Outros")</f>
        <v>Municípios</v>
      </c>
      <c r="L1625" s="2">
        <f t="shared" si="76"/>
        <v>2019</v>
      </c>
      <c r="M1625">
        <f t="shared" si="77"/>
        <v>7</v>
      </c>
    </row>
    <row r="1626" spans="1:13" x14ac:dyDescent="0.35">
      <c r="A1626" t="s">
        <v>54</v>
      </c>
      <c r="B1626">
        <v>508345464</v>
      </c>
      <c r="C1626">
        <v>156724</v>
      </c>
      <c r="D1626" t="s">
        <v>1077</v>
      </c>
      <c r="E1626" s="1">
        <v>43508.480949074074</v>
      </c>
      <c r="F1626">
        <v>3</v>
      </c>
      <c r="G1626" t="s">
        <v>1078</v>
      </c>
      <c r="H1626">
        <v>360</v>
      </c>
      <c r="I1626" s="1">
        <v>43519.75</v>
      </c>
      <c r="J1626" s="2">
        <f t="shared" si="75"/>
        <v>1</v>
      </c>
      <c r="K1626" s="2" t="str">
        <f>IFERROR(VLOOKUP(A1626,Aux!A:B,2,0),"Outros")</f>
        <v>Outros</v>
      </c>
      <c r="L1626" s="2">
        <f t="shared" si="76"/>
        <v>2019</v>
      </c>
      <c r="M1626">
        <f t="shared" si="77"/>
        <v>7</v>
      </c>
    </row>
    <row r="1627" spans="1:13" x14ac:dyDescent="0.35">
      <c r="A1627" t="s">
        <v>45</v>
      </c>
      <c r="B1627">
        <v>680021892</v>
      </c>
      <c r="C1627">
        <v>156725</v>
      </c>
      <c r="D1627" t="s">
        <v>1931</v>
      </c>
      <c r="E1627" s="1">
        <v>43508.488692129627</v>
      </c>
      <c r="F1627">
        <v>13</v>
      </c>
      <c r="G1627" t="s">
        <v>47</v>
      </c>
      <c r="H1627">
        <v>360</v>
      </c>
      <c r="I1627" s="1">
        <v>43518.999305555553</v>
      </c>
      <c r="J1627" s="2">
        <f t="shared" si="75"/>
        <v>1</v>
      </c>
      <c r="K1627" s="2" t="str">
        <f>IFERROR(VLOOKUP(A1627,Aux!A:B,2,0),"Outros")</f>
        <v>Águas e resíduos</v>
      </c>
      <c r="L1627" s="2">
        <f t="shared" si="76"/>
        <v>2019</v>
      </c>
      <c r="M1627">
        <f t="shared" si="77"/>
        <v>7</v>
      </c>
    </row>
    <row r="1628" spans="1:13" x14ac:dyDescent="0.35">
      <c r="A1628" t="s">
        <v>239</v>
      </c>
      <c r="B1628">
        <v>512042659</v>
      </c>
      <c r="C1628">
        <v>156726</v>
      </c>
      <c r="D1628" t="s">
        <v>1648</v>
      </c>
      <c r="E1628" s="1">
        <v>43508.493958333333</v>
      </c>
      <c r="F1628">
        <v>1</v>
      </c>
      <c r="G1628" t="s">
        <v>241</v>
      </c>
      <c r="H1628">
        <v>360</v>
      </c>
      <c r="I1628" s="1">
        <v>43519.999305555553</v>
      </c>
      <c r="J1628" s="2">
        <f t="shared" si="75"/>
        <v>1</v>
      </c>
      <c r="K1628" s="2" t="str">
        <f>IFERROR(VLOOKUP(A1628,Aux!A:B,2,0),"Outros")</f>
        <v>Municípios</v>
      </c>
      <c r="L1628" s="2">
        <f t="shared" si="76"/>
        <v>2019</v>
      </c>
      <c r="M1628">
        <f t="shared" si="77"/>
        <v>7</v>
      </c>
    </row>
    <row r="1629" spans="1:13" x14ac:dyDescent="0.35">
      <c r="A1629" t="s">
        <v>465</v>
      </c>
      <c r="B1629">
        <v>600084779</v>
      </c>
      <c r="C1629">
        <v>156727</v>
      </c>
      <c r="D1629" t="s">
        <v>1649</v>
      </c>
      <c r="E1629" s="1">
        <v>43508.495659722219</v>
      </c>
      <c r="F1629">
        <v>3</v>
      </c>
      <c r="G1629" t="s">
        <v>33</v>
      </c>
      <c r="H1629">
        <v>340</v>
      </c>
      <c r="I1629" s="1">
        <v>43517.999305555553</v>
      </c>
      <c r="J1629" s="2">
        <f t="shared" si="75"/>
        <v>1</v>
      </c>
      <c r="K1629" s="2" t="str">
        <f>IFERROR(VLOOKUP(A1629,Aux!A:B,2,0),"Outros")</f>
        <v>Outros</v>
      </c>
      <c r="L1629" s="2">
        <f t="shared" si="76"/>
        <v>2019</v>
      </c>
      <c r="M1629">
        <f t="shared" si="77"/>
        <v>7</v>
      </c>
    </row>
    <row r="1630" spans="1:13" x14ac:dyDescent="0.35">
      <c r="A1630" t="s">
        <v>45</v>
      </c>
      <c r="B1630">
        <v>680021892</v>
      </c>
      <c r="C1630">
        <v>156728</v>
      </c>
      <c r="D1630" t="s">
        <v>1775</v>
      </c>
      <c r="E1630" s="1">
        <v>43508.500358796293</v>
      </c>
      <c r="F1630">
        <v>13</v>
      </c>
      <c r="G1630" t="s">
        <v>47</v>
      </c>
      <c r="H1630">
        <v>360</v>
      </c>
      <c r="I1630" s="1">
        <v>43515.999305555553</v>
      </c>
      <c r="J1630" s="2">
        <f t="shared" si="75"/>
        <v>1</v>
      </c>
      <c r="K1630" s="2" t="str">
        <f>IFERROR(VLOOKUP(A1630,Aux!A:B,2,0),"Outros")</f>
        <v>Águas e resíduos</v>
      </c>
      <c r="L1630" s="2">
        <f t="shared" si="76"/>
        <v>2019</v>
      </c>
      <c r="M1630">
        <f t="shared" si="77"/>
        <v>7</v>
      </c>
    </row>
    <row r="1631" spans="1:13" x14ac:dyDescent="0.35">
      <c r="A1631" t="s">
        <v>105</v>
      </c>
      <c r="B1631">
        <v>503311332</v>
      </c>
      <c r="C1631">
        <v>156729</v>
      </c>
      <c r="D1631" t="s">
        <v>1932</v>
      </c>
      <c r="E1631" s="1">
        <v>43508.501469907409</v>
      </c>
      <c r="F1631">
        <v>13</v>
      </c>
      <c r="G1631" t="s">
        <v>107</v>
      </c>
      <c r="H1631">
        <v>360</v>
      </c>
      <c r="I1631" s="1">
        <v>43517.708333333336</v>
      </c>
      <c r="J1631" s="2">
        <f t="shared" si="75"/>
        <v>1</v>
      </c>
      <c r="K1631" s="2" t="str">
        <f>IFERROR(VLOOKUP(A1631,Aux!A:B,2,0),"Outros")</f>
        <v>Municípios</v>
      </c>
      <c r="L1631" s="2">
        <f t="shared" si="76"/>
        <v>2019</v>
      </c>
      <c r="M1631">
        <f t="shared" si="77"/>
        <v>7</v>
      </c>
    </row>
    <row r="1632" spans="1:13" x14ac:dyDescent="0.35">
      <c r="A1632" t="s">
        <v>895</v>
      </c>
      <c r="B1632">
        <v>501305564</v>
      </c>
      <c r="C1632">
        <v>156730</v>
      </c>
      <c r="D1632" t="s">
        <v>1650</v>
      </c>
      <c r="E1632" s="1">
        <v>43508.502210648148</v>
      </c>
      <c r="F1632">
        <v>13</v>
      </c>
      <c r="G1632" t="s">
        <v>1078</v>
      </c>
      <c r="H1632">
        <v>340</v>
      </c>
      <c r="I1632" s="1">
        <v>43517.999305555553</v>
      </c>
      <c r="J1632" s="2">
        <f t="shared" si="75"/>
        <v>1</v>
      </c>
      <c r="K1632" s="2" t="str">
        <f>IFERROR(VLOOKUP(A1632,Aux!A:B,2,0),"Outros")</f>
        <v>Municípios</v>
      </c>
      <c r="L1632" s="2">
        <f t="shared" si="76"/>
        <v>2019</v>
      </c>
      <c r="M1632">
        <f t="shared" si="77"/>
        <v>7</v>
      </c>
    </row>
    <row r="1633" spans="1:13" x14ac:dyDescent="0.35">
      <c r="A1633" t="s">
        <v>39</v>
      </c>
      <c r="B1633">
        <v>507023129</v>
      </c>
      <c r="C1633">
        <v>156731</v>
      </c>
      <c r="D1633" t="s">
        <v>1651</v>
      </c>
      <c r="E1633" s="1">
        <v>43508.504525462966</v>
      </c>
      <c r="F1633">
        <v>3</v>
      </c>
      <c r="G1633" t="s">
        <v>259</v>
      </c>
      <c r="H1633">
        <v>360</v>
      </c>
      <c r="I1633" s="1">
        <v>43538.708333333336</v>
      </c>
      <c r="J1633" s="2">
        <f t="shared" si="75"/>
        <v>1</v>
      </c>
      <c r="K1633" s="2" t="str">
        <f>IFERROR(VLOOKUP(A1633,Aux!A:B,2,0),"Outros")</f>
        <v>Outros</v>
      </c>
      <c r="L1633" s="2">
        <f t="shared" si="76"/>
        <v>2019</v>
      </c>
      <c r="M1633">
        <f t="shared" si="77"/>
        <v>7</v>
      </c>
    </row>
    <row r="1634" spans="1:13" x14ac:dyDescent="0.35">
      <c r="A1634" t="s">
        <v>45</v>
      </c>
      <c r="B1634">
        <v>680021892</v>
      </c>
      <c r="C1634">
        <v>156732</v>
      </c>
      <c r="D1634" t="s">
        <v>1933</v>
      </c>
      <c r="E1634" s="1">
        <v>43508.514641203707</v>
      </c>
      <c r="F1634">
        <v>13</v>
      </c>
      <c r="G1634" t="s">
        <v>47</v>
      </c>
      <c r="H1634">
        <v>360</v>
      </c>
      <c r="I1634" s="1">
        <v>43515.999305555553</v>
      </c>
      <c r="J1634" s="2">
        <f t="shared" si="75"/>
        <v>1</v>
      </c>
      <c r="K1634" s="2" t="str">
        <f>IFERROR(VLOOKUP(A1634,Aux!A:B,2,0),"Outros")</f>
        <v>Águas e resíduos</v>
      </c>
      <c r="L1634" s="2">
        <f t="shared" si="76"/>
        <v>2019</v>
      </c>
      <c r="M1634">
        <f t="shared" si="77"/>
        <v>7</v>
      </c>
    </row>
    <row r="1635" spans="1:13" x14ac:dyDescent="0.35">
      <c r="A1635" t="s">
        <v>143</v>
      </c>
      <c r="B1635">
        <v>506801969</v>
      </c>
      <c r="C1635">
        <v>156733</v>
      </c>
      <c r="D1635" t="s">
        <v>1934</v>
      </c>
      <c r="E1635" s="1">
        <v>43508.587129629632</v>
      </c>
      <c r="F1635">
        <v>1</v>
      </c>
      <c r="G1635" t="s">
        <v>145</v>
      </c>
      <c r="H1635">
        <v>360</v>
      </c>
      <c r="I1635" s="1">
        <v>43511.708333333336</v>
      </c>
      <c r="J1635" s="2">
        <f t="shared" si="75"/>
        <v>1</v>
      </c>
      <c r="K1635" s="2" t="str">
        <f>IFERROR(VLOOKUP(A1635,Aux!A:B,2,0),"Outros")</f>
        <v>Municípios</v>
      </c>
      <c r="L1635" s="2">
        <f t="shared" si="76"/>
        <v>2019</v>
      </c>
      <c r="M1635">
        <f t="shared" si="77"/>
        <v>7</v>
      </c>
    </row>
    <row r="1636" spans="1:13" x14ac:dyDescent="0.35">
      <c r="A1636" t="s">
        <v>157</v>
      </c>
      <c r="B1636">
        <v>500122237</v>
      </c>
      <c r="C1636">
        <v>156734</v>
      </c>
      <c r="D1636" t="s">
        <v>1776</v>
      </c>
      <c r="E1636" s="1">
        <v>43508.589560185188</v>
      </c>
      <c r="F1636">
        <v>3</v>
      </c>
      <c r="G1636" t="s">
        <v>33</v>
      </c>
      <c r="H1636">
        <v>340</v>
      </c>
      <c r="I1636" s="1">
        <v>43517.999305555553</v>
      </c>
      <c r="J1636" s="2">
        <f t="shared" si="75"/>
        <v>1</v>
      </c>
      <c r="K1636" s="2" t="str">
        <f>IFERROR(VLOOKUP(A1636,Aux!A:B,2,0),"Outros")</f>
        <v>Outros</v>
      </c>
      <c r="L1636" s="2">
        <f t="shared" si="76"/>
        <v>2019</v>
      </c>
      <c r="M1636">
        <f t="shared" si="77"/>
        <v>7</v>
      </c>
    </row>
    <row r="1637" spans="1:13" x14ac:dyDescent="0.35">
      <c r="A1637" t="s">
        <v>465</v>
      </c>
      <c r="B1637">
        <v>600084779</v>
      </c>
      <c r="C1637">
        <v>156735</v>
      </c>
      <c r="D1637" t="s">
        <v>1652</v>
      </c>
      <c r="E1637" s="1">
        <v>43508.592152777775</v>
      </c>
      <c r="F1637">
        <v>5</v>
      </c>
      <c r="G1637" t="s">
        <v>33</v>
      </c>
      <c r="H1637">
        <v>360</v>
      </c>
      <c r="I1637" s="1">
        <v>43528.708333333336</v>
      </c>
      <c r="J1637" s="2">
        <f t="shared" si="75"/>
        <v>1</v>
      </c>
      <c r="K1637" s="2" t="str">
        <f>IFERROR(VLOOKUP(A1637,Aux!A:B,2,0),"Outros")</f>
        <v>Outros</v>
      </c>
      <c r="L1637" s="2">
        <f t="shared" si="76"/>
        <v>2019</v>
      </c>
      <c r="M1637">
        <f t="shared" si="77"/>
        <v>7</v>
      </c>
    </row>
    <row r="1638" spans="1:13" x14ac:dyDescent="0.35">
      <c r="A1638" t="s">
        <v>157</v>
      </c>
      <c r="B1638">
        <v>500122237</v>
      </c>
      <c r="C1638">
        <v>156736</v>
      </c>
      <c r="D1638" t="s">
        <v>1653</v>
      </c>
      <c r="E1638" s="1">
        <v>43508.593935185185</v>
      </c>
      <c r="F1638">
        <v>13</v>
      </c>
      <c r="G1638" t="s">
        <v>33</v>
      </c>
      <c r="H1638">
        <v>360</v>
      </c>
      <c r="I1638" s="1">
        <v>43514.999305555553</v>
      </c>
      <c r="J1638" s="2">
        <f t="shared" si="75"/>
        <v>1</v>
      </c>
      <c r="K1638" s="2" t="str">
        <f>IFERROR(VLOOKUP(A1638,Aux!A:B,2,0),"Outros")</f>
        <v>Outros</v>
      </c>
      <c r="L1638" s="2">
        <f t="shared" si="76"/>
        <v>2019</v>
      </c>
      <c r="M1638">
        <f t="shared" si="77"/>
        <v>7</v>
      </c>
    </row>
    <row r="1639" spans="1:13" x14ac:dyDescent="0.35">
      <c r="A1639" t="s">
        <v>122</v>
      </c>
      <c r="B1639">
        <v>506173968</v>
      </c>
      <c r="C1639">
        <v>156737</v>
      </c>
      <c r="D1639" t="s">
        <v>1079</v>
      </c>
      <c r="E1639" s="1">
        <v>43508.603449074071</v>
      </c>
      <c r="F1639">
        <v>13</v>
      </c>
      <c r="G1639" t="s">
        <v>33</v>
      </c>
      <c r="H1639">
        <v>360</v>
      </c>
      <c r="I1639" s="1">
        <v>43511.75</v>
      </c>
      <c r="J1639" s="2">
        <f t="shared" si="75"/>
        <v>1</v>
      </c>
      <c r="K1639" s="2" t="str">
        <f>IFERROR(VLOOKUP(A1639,Aux!A:B,2,0),"Outros")</f>
        <v>Municípios</v>
      </c>
      <c r="L1639" s="2">
        <f t="shared" si="76"/>
        <v>2019</v>
      </c>
      <c r="M1639">
        <f t="shared" si="77"/>
        <v>7</v>
      </c>
    </row>
    <row r="1640" spans="1:13" x14ac:dyDescent="0.35">
      <c r="A1640" t="s">
        <v>143</v>
      </c>
      <c r="B1640">
        <v>506801969</v>
      </c>
      <c r="C1640">
        <v>156738</v>
      </c>
      <c r="D1640" t="s">
        <v>1654</v>
      </c>
      <c r="E1640" s="1">
        <v>43508.612962962965</v>
      </c>
      <c r="F1640">
        <v>1</v>
      </c>
      <c r="G1640" t="s">
        <v>145</v>
      </c>
      <c r="H1640">
        <v>5</v>
      </c>
      <c r="I1640" s="1">
        <v>43513.708333333336</v>
      </c>
      <c r="J1640" s="2">
        <f t="shared" si="75"/>
        <v>1</v>
      </c>
      <c r="K1640" s="2" t="str">
        <f>IFERROR(VLOOKUP(A1640,Aux!A:B,2,0),"Outros")</f>
        <v>Municípios</v>
      </c>
      <c r="L1640" s="2">
        <f t="shared" si="76"/>
        <v>2019</v>
      </c>
      <c r="M1640">
        <f t="shared" si="77"/>
        <v>7</v>
      </c>
    </row>
    <row r="1641" spans="1:13" x14ac:dyDescent="0.35">
      <c r="A1641" t="s">
        <v>246</v>
      </c>
      <c r="B1641">
        <v>512013241</v>
      </c>
      <c r="C1641">
        <v>156739</v>
      </c>
      <c r="D1641" t="s">
        <v>584</v>
      </c>
      <c r="E1641" s="1">
        <v>43508.616689814815</v>
      </c>
      <c r="F1641">
        <v>1</v>
      </c>
      <c r="G1641" t="s">
        <v>33</v>
      </c>
      <c r="H1641">
        <v>400</v>
      </c>
      <c r="I1641" s="1">
        <v>43494.75</v>
      </c>
      <c r="J1641" s="2">
        <f t="shared" si="75"/>
        <v>1</v>
      </c>
      <c r="K1641" s="2" t="str">
        <f>IFERROR(VLOOKUP(A1641,Aux!A:B,2,0),"Outros")</f>
        <v>Municípios</v>
      </c>
      <c r="L1641" s="2">
        <f t="shared" si="76"/>
        <v>2019</v>
      </c>
      <c r="M1641">
        <f t="shared" si="77"/>
        <v>7</v>
      </c>
    </row>
    <row r="1642" spans="1:13" x14ac:dyDescent="0.35">
      <c r="A1642" t="s">
        <v>213</v>
      </c>
      <c r="B1642">
        <v>512012814</v>
      </c>
      <c r="C1642">
        <v>156740</v>
      </c>
      <c r="D1642" t="s">
        <v>1408</v>
      </c>
      <c r="E1642" s="1">
        <v>43508.618090277778</v>
      </c>
      <c r="F1642">
        <v>1</v>
      </c>
      <c r="G1642" t="s">
        <v>1409</v>
      </c>
      <c r="H1642">
        <v>340</v>
      </c>
      <c r="I1642" s="1">
        <v>43514.999305555553</v>
      </c>
      <c r="J1642" s="2">
        <f t="shared" si="75"/>
        <v>1</v>
      </c>
      <c r="K1642" s="2" t="str">
        <f>IFERROR(VLOOKUP(A1642,Aux!A:B,2,0),"Outros")</f>
        <v>Municípios</v>
      </c>
      <c r="L1642" s="2">
        <f t="shared" si="76"/>
        <v>2019</v>
      </c>
      <c r="M1642">
        <f t="shared" si="77"/>
        <v>7</v>
      </c>
    </row>
    <row r="1643" spans="1:13" x14ac:dyDescent="0.35">
      <c r="A1643" t="s">
        <v>133</v>
      </c>
      <c r="B1643">
        <v>503539473</v>
      </c>
      <c r="C1643">
        <v>156741</v>
      </c>
      <c r="D1643" t="s">
        <v>1366</v>
      </c>
      <c r="E1643" s="1">
        <v>43508.619398148148</v>
      </c>
      <c r="F1643">
        <v>13</v>
      </c>
      <c r="G1643" t="s">
        <v>135</v>
      </c>
      <c r="H1643">
        <v>360</v>
      </c>
      <c r="I1643" s="1">
        <v>43513.999305555553</v>
      </c>
      <c r="J1643" s="2">
        <f t="shared" si="75"/>
        <v>1</v>
      </c>
      <c r="K1643" s="2" t="str">
        <f>IFERROR(VLOOKUP(A1643,Aux!A:B,2,0),"Outros")</f>
        <v>Municípios</v>
      </c>
      <c r="L1643" s="2">
        <f t="shared" si="76"/>
        <v>2019</v>
      </c>
      <c r="M1643">
        <f t="shared" si="77"/>
        <v>7</v>
      </c>
    </row>
    <row r="1644" spans="1:13" x14ac:dyDescent="0.35">
      <c r="A1644" t="s">
        <v>60</v>
      </c>
      <c r="B1644">
        <v>505456010</v>
      </c>
      <c r="C1644">
        <v>156742</v>
      </c>
      <c r="D1644" t="s">
        <v>1697</v>
      </c>
      <c r="E1644" s="1">
        <v>43508.629351851851</v>
      </c>
      <c r="F1644">
        <v>3</v>
      </c>
      <c r="G1644" t="s">
        <v>1368</v>
      </c>
      <c r="H1644">
        <v>360</v>
      </c>
      <c r="I1644" s="1">
        <v>43539.999305555553</v>
      </c>
      <c r="J1644" s="2">
        <f t="shared" si="75"/>
        <v>1</v>
      </c>
      <c r="K1644" s="2" t="str">
        <f>IFERROR(VLOOKUP(A1644,Aux!A:B,2,0),"Outros")</f>
        <v>Municípios</v>
      </c>
      <c r="L1644" s="2">
        <f t="shared" si="76"/>
        <v>2019</v>
      </c>
      <c r="M1644">
        <f t="shared" si="77"/>
        <v>7</v>
      </c>
    </row>
    <row r="1645" spans="1:13" x14ac:dyDescent="0.35">
      <c r="A1645" t="s">
        <v>60</v>
      </c>
      <c r="B1645">
        <v>505456010</v>
      </c>
      <c r="C1645">
        <v>156746</v>
      </c>
      <c r="D1645" t="s">
        <v>1367</v>
      </c>
      <c r="E1645" s="1">
        <v>43508.648287037038</v>
      </c>
      <c r="F1645">
        <v>3</v>
      </c>
      <c r="G1645" t="s">
        <v>1368</v>
      </c>
      <c r="H1645">
        <v>360</v>
      </c>
      <c r="I1645" s="1">
        <v>43542.999305555553</v>
      </c>
      <c r="J1645" s="2">
        <f t="shared" si="75"/>
        <v>1</v>
      </c>
      <c r="K1645" s="2" t="str">
        <f>IFERROR(VLOOKUP(A1645,Aux!A:B,2,0),"Outros")</f>
        <v>Municípios</v>
      </c>
      <c r="L1645" s="2">
        <f t="shared" si="76"/>
        <v>2019</v>
      </c>
      <c r="M1645">
        <f t="shared" si="77"/>
        <v>7</v>
      </c>
    </row>
    <row r="1646" spans="1:13" x14ac:dyDescent="0.35">
      <c r="A1646" t="s">
        <v>197</v>
      </c>
      <c r="B1646">
        <v>506334562</v>
      </c>
      <c r="C1646">
        <v>156750</v>
      </c>
      <c r="D1646" t="s">
        <v>1655</v>
      </c>
      <c r="E1646" s="1">
        <v>43508.658113425925</v>
      </c>
      <c r="F1646">
        <v>1</v>
      </c>
      <c r="G1646" t="s">
        <v>625</v>
      </c>
      <c r="H1646">
        <v>360</v>
      </c>
      <c r="I1646" s="1">
        <v>43516.999305555553</v>
      </c>
      <c r="J1646" s="2">
        <f t="shared" si="75"/>
        <v>1</v>
      </c>
      <c r="K1646" s="2" t="str">
        <f>IFERROR(VLOOKUP(A1646,Aux!A:B,2,0),"Outros")</f>
        <v>Municípios</v>
      </c>
      <c r="L1646" s="2">
        <f t="shared" si="76"/>
        <v>2019</v>
      </c>
      <c r="M1646">
        <f t="shared" si="77"/>
        <v>7</v>
      </c>
    </row>
    <row r="1647" spans="1:13" x14ac:dyDescent="0.35">
      <c r="A1647" t="s">
        <v>1256</v>
      </c>
      <c r="B1647">
        <v>506855368</v>
      </c>
      <c r="C1647">
        <v>156751</v>
      </c>
      <c r="D1647" t="s">
        <v>1656</v>
      </c>
      <c r="E1647" s="1">
        <v>43508.658125000002</v>
      </c>
      <c r="F1647">
        <v>13</v>
      </c>
      <c r="G1647" t="s">
        <v>1258</v>
      </c>
      <c r="H1647">
        <v>360</v>
      </c>
      <c r="I1647" s="1">
        <v>43518.958333333336</v>
      </c>
      <c r="J1647" s="2">
        <f t="shared" si="75"/>
        <v>1</v>
      </c>
      <c r="K1647" s="2" t="str">
        <f>IFERROR(VLOOKUP(A1647,Aux!A:B,2,0),"Outros")</f>
        <v>Municípios</v>
      </c>
      <c r="L1647" s="2">
        <f t="shared" si="76"/>
        <v>2019</v>
      </c>
      <c r="M1647">
        <f t="shared" si="77"/>
        <v>7</v>
      </c>
    </row>
    <row r="1648" spans="1:13" x14ac:dyDescent="0.35">
      <c r="A1648" t="s">
        <v>122</v>
      </c>
      <c r="B1648">
        <v>506173968</v>
      </c>
      <c r="C1648">
        <v>156753</v>
      </c>
      <c r="E1648" s="1">
        <v>43508.661550925928</v>
      </c>
      <c r="F1648">
        <v>1</v>
      </c>
      <c r="H1648">
        <v>400</v>
      </c>
      <c r="J1648" s="2">
        <f t="shared" si="75"/>
        <v>1</v>
      </c>
      <c r="K1648" s="2" t="str">
        <f>IFERROR(VLOOKUP(A1648,Aux!A:B,2,0),"Outros")</f>
        <v>Municípios</v>
      </c>
      <c r="L1648" s="2">
        <f t="shared" si="76"/>
        <v>2019</v>
      </c>
      <c r="M1648">
        <f t="shared" si="77"/>
        <v>7</v>
      </c>
    </row>
    <row r="1649" spans="1:13" x14ac:dyDescent="0.35">
      <c r="A1649" t="s">
        <v>1935</v>
      </c>
      <c r="B1649">
        <v>510839649</v>
      </c>
      <c r="C1649">
        <v>156754</v>
      </c>
      <c r="E1649" s="1">
        <v>43508.675023148149</v>
      </c>
      <c r="F1649">
        <v>4</v>
      </c>
      <c r="G1649" t="s">
        <v>33</v>
      </c>
      <c r="H1649">
        <v>400</v>
      </c>
      <c r="J1649" s="2">
        <f t="shared" si="75"/>
        <v>1</v>
      </c>
      <c r="K1649" s="2" t="str">
        <f>IFERROR(VLOOKUP(A1649,Aux!A:B,2,0),"Outros")</f>
        <v>Municípios</v>
      </c>
      <c r="L1649" s="2">
        <f t="shared" si="76"/>
        <v>2019</v>
      </c>
      <c r="M1649">
        <f t="shared" si="77"/>
        <v>7</v>
      </c>
    </row>
    <row r="1650" spans="1:13" x14ac:dyDescent="0.35">
      <c r="A1650" t="s">
        <v>112</v>
      </c>
      <c r="B1650">
        <v>501144218</v>
      </c>
      <c r="C1650">
        <v>156755</v>
      </c>
      <c r="E1650" s="1">
        <v>43508.678564814814</v>
      </c>
      <c r="F1650">
        <v>13</v>
      </c>
      <c r="G1650" t="s">
        <v>33</v>
      </c>
      <c r="H1650">
        <v>1</v>
      </c>
      <c r="J1650" s="2">
        <f t="shared" si="75"/>
        <v>1</v>
      </c>
      <c r="K1650" s="2" t="str">
        <f>IFERROR(VLOOKUP(A1650,Aux!A:B,2,0),"Outros")</f>
        <v>Municípios</v>
      </c>
      <c r="L1650" s="2">
        <f t="shared" si="76"/>
        <v>2019</v>
      </c>
      <c r="M1650">
        <f t="shared" si="77"/>
        <v>7</v>
      </c>
    </row>
    <row r="1651" spans="1:13" x14ac:dyDescent="0.35">
      <c r="A1651" t="s">
        <v>122</v>
      </c>
      <c r="B1651">
        <v>506173968</v>
      </c>
      <c r="C1651">
        <v>156756</v>
      </c>
      <c r="E1651" s="1">
        <v>43508.682291666664</v>
      </c>
      <c r="F1651">
        <v>1</v>
      </c>
      <c r="G1651" t="s">
        <v>597</v>
      </c>
      <c r="H1651">
        <v>400</v>
      </c>
      <c r="J1651" s="2">
        <f t="shared" si="75"/>
        <v>1</v>
      </c>
      <c r="K1651" s="2" t="str">
        <f>IFERROR(VLOOKUP(A1651,Aux!A:B,2,0),"Outros")</f>
        <v>Municípios</v>
      </c>
      <c r="L1651" s="2">
        <f t="shared" si="76"/>
        <v>2019</v>
      </c>
      <c r="M1651">
        <f t="shared" si="77"/>
        <v>7</v>
      </c>
    </row>
    <row r="1652" spans="1:13" x14ac:dyDescent="0.35">
      <c r="A1652" t="s">
        <v>57</v>
      </c>
      <c r="B1652">
        <v>501294104</v>
      </c>
      <c r="C1652">
        <v>156757</v>
      </c>
      <c r="D1652" t="s">
        <v>1223</v>
      </c>
      <c r="E1652" s="1">
        <v>43508.683472222219</v>
      </c>
      <c r="F1652">
        <v>3</v>
      </c>
      <c r="G1652" t="s">
        <v>526</v>
      </c>
      <c r="H1652">
        <v>360</v>
      </c>
      <c r="I1652" s="1">
        <v>43523.999305555553</v>
      </c>
      <c r="J1652" s="2">
        <f t="shared" si="75"/>
        <v>1</v>
      </c>
      <c r="K1652" s="2" t="str">
        <f>IFERROR(VLOOKUP(A1652,Aux!A:B,2,0),"Outros")</f>
        <v>Municípios</v>
      </c>
      <c r="L1652" s="2">
        <f t="shared" si="76"/>
        <v>2019</v>
      </c>
      <c r="M1652">
        <f t="shared" si="77"/>
        <v>7</v>
      </c>
    </row>
    <row r="1653" spans="1:13" x14ac:dyDescent="0.35">
      <c r="A1653" t="s">
        <v>35</v>
      </c>
      <c r="B1653">
        <v>508666236</v>
      </c>
      <c r="C1653">
        <v>156758</v>
      </c>
      <c r="E1653" s="1">
        <v>43508.685300925928</v>
      </c>
      <c r="F1653">
        <v>4</v>
      </c>
      <c r="G1653" t="s">
        <v>33</v>
      </c>
      <c r="H1653">
        <v>400</v>
      </c>
      <c r="J1653" s="2">
        <f t="shared" si="75"/>
        <v>1</v>
      </c>
      <c r="K1653" s="2" t="str">
        <f>IFERROR(VLOOKUP(A1653,Aux!A:B,2,0),"Outros")</f>
        <v>Outros</v>
      </c>
      <c r="L1653" s="2">
        <f t="shared" si="76"/>
        <v>2019</v>
      </c>
      <c r="M1653">
        <f t="shared" si="77"/>
        <v>7</v>
      </c>
    </row>
    <row r="1654" spans="1:13" x14ac:dyDescent="0.35">
      <c r="A1654" t="s">
        <v>35</v>
      </c>
      <c r="B1654">
        <v>508666236</v>
      </c>
      <c r="C1654">
        <v>156759</v>
      </c>
      <c r="D1654" t="s">
        <v>1698</v>
      </c>
      <c r="E1654" s="1">
        <v>43508.685428240744</v>
      </c>
      <c r="F1654">
        <v>1</v>
      </c>
      <c r="G1654" t="s">
        <v>33</v>
      </c>
      <c r="H1654">
        <v>360</v>
      </c>
      <c r="I1654" s="1">
        <v>43521.999305555553</v>
      </c>
      <c r="J1654" s="2">
        <f t="shared" si="75"/>
        <v>1</v>
      </c>
      <c r="K1654" s="2" t="str">
        <f>IFERROR(VLOOKUP(A1654,Aux!A:B,2,0),"Outros")</f>
        <v>Outros</v>
      </c>
      <c r="L1654" s="2">
        <f t="shared" si="76"/>
        <v>2019</v>
      </c>
      <c r="M1654">
        <f t="shared" si="77"/>
        <v>7</v>
      </c>
    </row>
    <row r="1655" spans="1:13" x14ac:dyDescent="0.35">
      <c r="A1655" t="s">
        <v>112</v>
      </c>
      <c r="B1655">
        <v>501144218</v>
      </c>
      <c r="C1655">
        <v>156760</v>
      </c>
      <c r="E1655" s="1">
        <v>43508.712060185186</v>
      </c>
      <c r="F1655">
        <v>13</v>
      </c>
      <c r="G1655" t="s">
        <v>33</v>
      </c>
      <c r="H1655">
        <v>400</v>
      </c>
      <c r="J1655" s="2">
        <f t="shared" si="75"/>
        <v>1</v>
      </c>
      <c r="K1655" s="2" t="str">
        <f>IFERROR(VLOOKUP(A1655,Aux!A:B,2,0),"Outros")</f>
        <v>Municípios</v>
      </c>
      <c r="L1655" s="2">
        <f t="shared" si="76"/>
        <v>2019</v>
      </c>
      <c r="M1655">
        <f t="shared" si="77"/>
        <v>7</v>
      </c>
    </row>
    <row r="1656" spans="1:13" x14ac:dyDescent="0.35">
      <c r="A1656" t="s">
        <v>9</v>
      </c>
      <c r="B1656">
        <v>506673626</v>
      </c>
      <c r="C1656">
        <v>156761</v>
      </c>
      <c r="D1656" t="s">
        <v>1657</v>
      </c>
      <c r="E1656" s="1">
        <v>43508.71670138889</v>
      </c>
      <c r="F1656">
        <v>1</v>
      </c>
      <c r="G1656" t="s">
        <v>11</v>
      </c>
      <c r="H1656">
        <v>360</v>
      </c>
      <c r="I1656" s="1">
        <v>43518.999305555553</v>
      </c>
      <c r="J1656" s="2">
        <f t="shared" si="75"/>
        <v>1</v>
      </c>
      <c r="K1656" s="2" t="str">
        <f>IFERROR(VLOOKUP(A1656,Aux!A:B,2,0),"Outros")</f>
        <v>Municípios</v>
      </c>
      <c r="L1656" s="2">
        <f t="shared" si="76"/>
        <v>2019</v>
      </c>
      <c r="M1656">
        <f t="shared" si="77"/>
        <v>7</v>
      </c>
    </row>
    <row r="1657" spans="1:13" x14ac:dyDescent="0.35">
      <c r="A1657" t="s">
        <v>12</v>
      </c>
      <c r="B1657">
        <v>508481287</v>
      </c>
      <c r="C1657">
        <v>156762</v>
      </c>
      <c r="D1657" t="s">
        <v>1777</v>
      </c>
      <c r="E1657" s="1">
        <v>43508.719236111108</v>
      </c>
      <c r="F1657">
        <v>1</v>
      </c>
      <c r="G1657" t="s">
        <v>14</v>
      </c>
      <c r="H1657">
        <v>360</v>
      </c>
      <c r="I1657" s="1">
        <v>43516.708333333336</v>
      </c>
      <c r="J1657" s="2">
        <f t="shared" si="75"/>
        <v>1</v>
      </c>
      <c r="K1657" s="2" t="str">
        <f>IFERROR(VLOOKUP(A1657,Aux!A:B,2,0),"Outros")</f>
        <v>Hospitais</v>
      </c>
      <c r="L1657" s="2">
        <f t="shared" si="76"/>
        <v>2019</v>
      </c>
      <c r="M1657">
        <f t="shared" si="77"/>
        <v>7</v>
      </c>
    </row>
    <row r="1658" spans="1:13" x14ac:dyDescent="0.35">
      <c r="A1658" t="s">
        <v>9</v>
      </c>
      <c r="B1658">
        <v>506673626</v>
      </c>
      <c r="C1658">
        <v>156763</v>
      </c>
      <c r="D1658" t="s">
        <v>1699</v>
      </c>
      <c r="E1658" s="1">
        <v>43508.719409722224</v>
      </c>
      <c r="F1658">
        <v>1</v>
      </c>
      <c r="G1658" t="s">
        <v>11</v>
      </c>
      <c r="H1658">
        <v>360</v>
      </c>
      <c r="I1658" s="1">
        <v>43514.999305555553</v>
      </c>
      <c r="J1658" s="2">
        <f t="shared" si="75"/>
        <v>1</v>
      </c>
      <c r="K1658" s="2" t="str">
        <f>IFERROR(VLOOKUP(A1658,Aux!A:B,2,0),"Outros")</f>
        <v>Municípios</v>
      </c>
      <c r="L1658" s="2">
        <f t="shared" si="76"/>
        <v>2019</v>
      </c>
      <c r="M1658">
        <f t="shared" si="77"/>
        <v>7</v>
      </c>
    </row>
    <row r="1659" spans="1:13" x14ac:dyDescent="0.35">
      <c r="A1659" t="s">
        <v>91</v>
      </c>
      <c r="B1659">
        <v>508035546</v>
      </c>
      <c r="C1659">
        <v>156764</v>
      </c>
      <c r="D1659" t="s">
        <v>1700</v>
      </c>
      <c r="E1659" s="1">
        <v>43508.729722222219</v>
      </c>
      <c r="F1659">
        <v>3</v>
      </c>
      <c r="G1659" t="s">
        <v>33</v>
      </c>
      <c r="H1659">
        <v>340</v>
      </c>
      <c r="I1659" s="1">
        <v>43537.999305555553</v>
      </c>
      <c r="J1659" s="2">
        <f t="shared" si="75"/>
        <v>1</v>
      </c>
      <c r="K1659" s="2" t="str">
        <f>IFERROR(VLOOKUP(A1659,Aux!A:B,2,0),"Outros")</f>
        <v>Municípios</v>
      </c>
      <c r="L1659" s="2">
        <f t="shared" si="76"/>
        <v>2019</v>
      </c>
      <c r="M1659">
        <f t="shared" si="77"/>
        <v>7</v>
      </c>
    </row>
    <row r="1660" spans="1:13" x14ac:dyDescent="0.35">
      <c r="A1660" t="s">
        <v>12</v>
      </c>
      <c r="B1660">
        <v>508481287</v>
      </c>
      <c r="C1660">
        <v>156765</v>
      </c>
      <c r="D1660" t="s">
        <v>693</v>
      </c>
      <c r="E1660" s="1">
        <v>43508.771412037036</v>
      </c>
      <c r="F1660">
        <v>13</v>
      </c>
      <c r="G1660" t="s">
        <v>14</v>
      </c>
      <c r="H1660">
        <v>5</v>
      </c>
      <c r="I1660" s="1">
        <v>43511.708333333336</v>
      </c>
      <c r="J1660" s="2">
        <f t="shared" si="75"/>
        <v>1</v>
      </c>
      <c r="K1660" s="2" t="str">
        <f>IFERROR(VLOOKUP(A1660,Aux!A:B,2,0),"Outros")</f>
        <v>Hospitais</v>
      </c>
      <c r="L1660" s="2">
        <f t="shared" si="76"/>
        <v>2019</v>
      </c>
      <c r="M1660">
        <f t="shared" si="77"/>
        <v>7</v>
      </c>
    </row>
    <row r="1661" spans="1:13" x14ac:dyDescent="0.35">
      <c r="A1661" t="s">
        <v>1080</v>
      </c>
      <c r="B1661">
        <v>506849635</v>
      </c>
      <c r="C1661">
        <v>156766</v>
      </c>
      <c r="D1661" t="s">
        <v>1081</v>
      </c>
      <c r="E1661" s="1">
        <v>43509.36482638889</v>
      </c>
      <c r="F1661">
        <v>1</v>
      </c>
      <c r="G1661" t="s">
        <v>1082</v>
      </c>
      <c r="H1661">
        <v>340</v>
      </c>
      <c r="I1661" s="1">
        <v>43515.999305555553</v>
      </c>
      <c r="J1661" s="2">
        <f t="shared" si="75"/>
        <v>1</v>
      </c>
      <c r="K1661" s="2" t="str">
        <f>IFERROR(VLOOKUP(A1661,Aux!A:B,2,0),"Outros")</f>
        <v>Municípios</v>
      </c>
      <c r="L1661" s="2">
        <f t="shared" si="76"/>
        <v>2019</v>
      </c>
      <c r="M1661">
        <f t="shared" si="77"/>
        <v>7</v>
      </c>
    </row>
    <row r="1662" spans="1:13" x14ac:dyDescent="0.35">
      <c r="A1662" t="s">
        <v>12</v>
      </c>
      <c r="B1662">
        <v>508481287</v>
      </c>
      <c r="C1662">
        <v>156767</v>
      </c>
      <c r="D1662" t="s">
        <v>1701</v>
      </c>
      <c r="E1662" s="1">
        <v>43509.377534722225</v>
      </c>
      <c r="F1662">
        <v>13</v>
      </c>
      <c r="G1662" t="s">
        <v>14</v>
      </c>
      <c r="H1662">
        <v>5</v>
      </c>
      <c r="I1662" s="1">
        <v>43518.708333333336</v>
      </c>
      <c r="J1662" s="2">
        <f t="shared" si="75"/>
        <v>1</v>
      </c>
      <c r="K1662" s="2" t="str">
        <f>IFERROR(VLOOKUP(A1662,Aux!A:B,2,0),"Outros")</f>
        <v>Hospitais</v>
      </c>
      <c r="L1662" s="2">
        <f t="shared" si="76"/>
        <v>2019</v>
      </c>
      <c r="M1662">
        <f t="shared" si="77"/>
        <v>7</v>
      </c>
    </row>
    <row r="1663" spans="1:13" x14ac:dyDescent="0.35">
      <c r="A1663" t="s">
        <v>1083</v>
      </c>
      <c r="B1663">
        <v>510834302</v>
      </c>
      <c r="C1663">
        <v>156768</v>
      </c>
      <c r="D1663" t="s">
        <v>1702</v>
      </c>
      <c r="E1663" s="1">
        <v>43509.407627314817</v>
      </c>
      <c r="F1663">
        <v>1</v>
      </c>
      <c r="G1663" t="s">
        <v>33</v>
      </c>
      <c r="H1663">
        <v>400</v>
      </c>
      <c r="I1663" s="1">
        <v>43157.999305555553</v>
      </c>
      <c r="J1663" s="2">
        <f t="shared" si="75"/>
        <v>1</v>
      </c>
      <c r="K1663" s="2" t="str">
        <f>IFERROR(VLOOKUP(A1663,Aux!A:B,2,0),"Outros")</f>
        <v>Municípios</v>
      </c>
      <c r="L1663" s="2">
        <f t="shared" si="76"/>
        <v>2019</v>
      </c>
      <c r="M1663">
        <f t="shared" si="77"/>
        <v>7</v>
      </c>
    </row>
    <row r="1664" spans="1:13" x14ac:dyDescent="0.35">
      <c r="A1664" t="s">
        <v>1083</v>
      </c>
      <c r="B1664">
        <v>510834302</v>
      </c>
      <c r="C1664">
        <v>156769</v>
      </c>
      <c r="D1664" t="s">
        <v>1084</v>
      </c>
      <c r="E1664" s="1">
        <v>43509.408171296294</v>
      </c>
      <c r="F1664">
        <v>13</v>
      </c>
      <c r="G1664" t="s">
        <v>47</v>
      </c>
      <c r="H1664">
        <v>340</v>
      </c>
      <c r="I1664" s="1">
        <v>43515.999305555553</v>
      </c>
      <c r="J1664" s="2">
        <f t="shared" si="75"/>
        <v>1</v>
      </c>
      <c r="K1664" s="2" t="str">
        <f>IFERROR(VLOOKUP(A1664,Aux!A:B,2,0),"Outros")</f>
        <v>Municípios</v>
      </c>
      <c r="L1664" s="2">
        <f t="shared" si="76"/>
        <v>2019</v>
      </c>
      <c r="M1664">
        <f t="shared" si="77"/>
        <v>7</v>
      </c>
    </row>
    <row r="1665" spans="1:13" x14ac:dyDescent="0.35">
      <c r="A1665" t="s">
        <v>63</v>
      </c>
      <c r="B1665">
        <v>502098139</v>
      </c>
      <c r="C1665">
        <v>156770</v>
      </c>
      <c r="D1665" t="s">
        <v>1085</v>
      </c>
      <c r="E1665" s="1">
        <v>43509.411481481482</v>
      </c>
      <c r="F1665">
        <v>13</v>
      </c>
      <c r="G1665" t="s">
        <v>65</v>
      </c>
      <c r="H1665">
        <v>340</v>
      </c>
      <c r="I1665" s="1">
        <v>43515.75</v>
      </c>
      <c r="J1665" s="2">
        <f t="shared" si="75"/>
        <v>1</v>
      </c>
      <c r="K1665" s="2" t="str">
        <f>IFERROR(VLOOKUP(A1665,Aux!A:B,2,0),"Outros")</f>
        <v>Municípios</v>
      </c>
      <c r="L1665" s="2">
        <f t="shared" si="76"/>
        <v>2019</v>
      </c>
      <c r="M1665">
        <f t="shared" si="77"/>
        <v>7</v>
      </c>
    </row>
    <row r="1666" spans="1:13" x14ac:dyDescent="0.35">
      <c r="A1666" t="s">
        <v>776</v>
      </c>
      <c r="B1666">
        <v>512084726</v>
      </c>
      <c r="C1666">
        <v>156771</v>
      </c>
      <c r="E1666" s="1">
        <v>43509.412557870368</v>
      </c>
      <c r="F1666">
        <v>1</v>
      </c>
      <c r="G1666" t="s">
        <v>33</v>
      </c>
      <c r="H1666">
        <v>1</v>
      </c>
      <c r="J1666" s="2">
        <f t="shared" ref="J1666:J1729" si="78">IF(C1666=C1665,"",1)</f>
        <v>1</v>
      </c>
      <c r="K1666" s="2" t="str">
        <f>IFERROR(VLOOKUP(A1666,Aux!A:B,2,0),"Outros")</f>
        <v>Outros</v>
      </c>
      <c r="L1666" s="2">
        <f t="shared" ref="L1666:L1729" si="79">YEAR(E1666)</f>
        <v>2019</v>
      </c>
      <c r="M1666">
        <f t="shared" ref="M1666:M1729" si="80">WEEKNUM(E1666)</f>
        <v>7</v>
      </c>
    </row>
    <row r="1667" spans="1:13" x14ac:dyDescent="0.35">
      <c r="A1667" t="s">
        <v>771</v>
      </c>
      <c r="B1667">
        <v>512105030</v>
      </c>
      <c r="C1667">
        <v>156772</v>
      </c>
      <c r="D1667" t="s">
        <v>1703</v>
      </c>
      <c r="E1667" s="1">
        <v>43509.412962962961</v>
      </c>
      <c r="F1667">
        <v>1</v>
      </c>
      <c r="G1667" t="s">
        <v>909</v>
      </c>
      <c r="H1667">
        <v>5</v>
      </c>
      <c r="I1667" s="1">
        <v>43522.999305555553</v>
      </c>
      <c r="J1667" s="2">
        <f t="shared" si="78"/>
        <v>1</v>
      </c>
      <c r="K1667" s="2" t="str">
        <f>IFERROR(VLOOKUP(A1667,Aux!A:B,2,0),"Outros")</f>
        <v>Hospitais</v>
      </c>
      <c r="L1667" s="2">
        <f t="shared" si="79"/>
        <v>2019</v>
      </c>
      <c r="M1667">
        <f t="shared" si="80"/>
        <v>7</v>
      </c>
    </row>
    <row r="1668" spans="1:13" x14ac:dyDescent="0.35">
      <c r="A1668" t="s">
        <v>71</v>
      </c>
      <c r="B1668">
        <v>500051054</v>
      </c>
      <c r="C1668">
        <v>156773</v>
      </c>
      <c r="D1668" t="s">
        <v>1936</v>
      </c>
      <c r="E1668" s="1">
        <v>43509.418356481481</v>
      </c>
      <c r="F1668">
        <v>3</v>
      </c>
      <c r="G1668" t="s">
        <v>243</v>
      </c>
      <c r="H1668">
        <v>5</v>
      </c>
      <c r="I1668" s="1">
        <v>43514.791666666664</v>
      </c>
      <c r="J1668" s="2">
        <f t="shared" si="78"/>
        <v>1</v>
      </c>
      <c r="K1668" s="2" t="str">
        <f>IFERROR(VLOOKUP(A1668,Aux!A:B,2,0),"Outros")</f>
        <v>Municípios</v>
      </c>
      <c r="L1668" s="2">
        <f t="shared" si="79"/>
        <v>2019</v>
      </c>
      <c r="M1668">
        <f t="shared" si="80"/>
        <v>7</v>
      </c>
    </row>
    <row r="1669" spans="1:13" x14ac:dyDescent="0.35">
      <c r="A1669" t="s">
        <v>239</v>
      </c>
      <c r="B1669">
        <v>512042659</v>
      </c>
      <c r="C1669">
        <v>156774</v>
      </c>
      <c r="D1669" t="s">
        <v>1937</v>
      </c>
      <c r="E1669" s="1">
        <v>43509.422800925924</v>
      </c>
      <c r="F1669">
        <v>13</v>
      </c>
      <c r="G1669" t="s">
        <v>1938</v>
      </c>
      <c r="H1669">
        <v>5</v>
      </c>
      <c r="I1669" s="1">
        <v>43528.999305555553</v>
      </c>
      <c r="J1669" s="2">
        <f t="shared" si="78"/>
        <v>1</v>
      </c>
      <c r="K1669" s="2" t="str">
        <f>IFERROR(VLOOKUP(A1669,Aux!A:B,2,0),"Outros")</f>
        <v>Municípios</v>
      </c>
      <c r="L1669" s="2">
        <f t="shared" si="79"/>
        <v>2019</v>
      </c>
      <c r="M1669">
        <f t="shared" si="80"/>
        <v>7</v>
      </c>
    </row>
    <row r="1670" spans="1:13" x14ac:dyDescent="0.35">
      <c r="A1670" t="s">
        <v>63</v>
      </c>
      <c r="B1670">
        <v>502098139</v>
      </c>
      <c r="C1670">
        <v>156775</v>
      </c>
      <c r="D1670" t="s">
        <v>1818</v>
      </c>
      <c r="E1670" s="1">
        <v>43509.425567129627</v>
      </c>
      <c r="F1670">
        <v>13</v>
      </c>
      <c r="G1670" t="s">
        <v>75</v>
      </c>
      <c r="H1670">
        <v>360</v>
      </c>
      <c r="I1670" s="1">
        <v>43515.75</v>
      </c>
      <c r="J1670" s="2">
        <f t="shared" si="78"/>
        <v>1</v>
      </c>
      <c r="K1670" s="2" t="str">
        <f>IFERROR(VLOOKUP(A1670,Aux!A:B,2,0),"Outros")</f>
        <v>Municípios</v>
      </c>
      <c r="L1670" s="2">
        <f t="shared" si="79"/>
        <v>2019</v>
      </c>
      <c r="M1670">
        <f t="shared" si="80"/>
        <v>7</v>
      </c>
    </row>
    <row r="1671" spans="1:13" x14ac:dyDescent="0.35">
      <c r="A1671" t="s">
        <v>776</v>
      </c>
      <c r="B1671">
        <v>512084726</v>
      </c>
      <c r="C1671">
        <v>156776</v>
      </c>
      <c r="E1671" s="1">
        <v>43509.427094907405</v>
      </c>
      <c r="F1671">
        <v>1</v>
      </c>
      <c r="G1671" t="s">
        <v>33</v>
      </c>
      <c r="H1671">
        <v>400</v>
      </c>
      <c r="J1671" s="2">
        <f t="shared" si="78"/>
        <v>1</v>
      </c>
      <c r="K1671" s="2" t="str">
        <f>IFERROR(VLOOKUP(A1671,Aux!A:B,2,0),"Outros")</f>
        <v>Outros</v>
      </c>
      <c r="L1671" s="2">
        <f t="shared" si="79"/>
        <v>2019</v>
      </c>
      <c r="M1671">
        <f t="shared" si="80"/>
        <v>7</v>
      </c>
    </row>
    <row r="1672" spans="1:13" x14ac:dyDescent="0.35">
      <c r="A1672" t="s">
        <v>213</v>
      </c>
      <c r="B1672">
        <v>512012814</v>
      </c>
      <c r="C1672">
        <v>156777</v>
      </c>
      <c r="D1672" t="s">
        <v>1939</v>
      </c>
      <c r="E1672" s="1">
        <v>43509.427175925928</v>
      </c>
      <c r="F1672">
        <v>1</v>
      </c>
      <c r="G1672" t="s">
        <v>1940</v>
      </c>
      <c r="H1672">
        <v>340</v>
      </c>
      <c r="I1672" s="1">
        <v>43521.999305555553</v>
      </c>
      <c r="J1672" s="2">
        <f t="shared" si="78"/>
        <v>1</v>
      </c>
      <c r="K1672" s="2" t="str">
        <f>IFERROR(VLOOKUP(A1672,Aux!A:B,2,0),"Outros")</f>
        <v>Municípios</v>
      </c>
      <c r="L1672" s="2">
        <f t="shared" si="79"/>
        <v>2019</v>
      </c>
      <c r="M1672">
        <f t="shared" si="80"/>
        <v>7</v>
      </c>
    </row>
    <row r="1673" spans="1:13" x14ac:dyDescent="0.35">
      <c r="A1673" t="s">
        <v>133</v>
      </c>
      <c r="B1673">
        <v>503539473</v>
      </c>
      <c r="C1673">
        <v>156778</v>
      </c>
      <c r="E1673" s="1">
        <v>43509.441261574073</v>
      </c>
      <c r="F1673">
        <v>1</v>
      </c>
      <c r="G1673" t="s">
        <v>33</v>
      </c>
      <c r="H1673">
        <v>400</v>
      </c>
      <c r="J1673" s="2">
        <f t="shared" si="78"/>
        <v>1</v>
      </c>
      <c r="K1673" s="2" t="str">
        <f>IFERROR(VLOOKUP(A1673,Aux!A:B,2,0),"Outros")</f>
        <v>Municípios</v>
      </c>
      <c r="L1673" s="2">
        <f t="shared" si="79"/>
        <v>2019</v>
      </c>
      <c r="M1673">
        <f t="shared" si="80"/>
        <v>7</v>
      </c>
    </row>
    <row r="1674" spans="1:13" x14ac:dyDescent="0.35">
      <c r="A1674" t="s">
        <v>122</v>
      </c>
      <c r="B1674">
        <v>506173968</v>
      </c>
      <c r="C1674">
        <v>156779</v>
      </c>
      <c r="D1674" t="s">
        <v>1819</v>
      </c>
      <c r="E1674" s="1">
        <v>43509.444062499999</v>
      </c>
      <c r="F1674">
        <v>1</v>
      </c>
      <c r="G1674" t="s">
        <v>597</v>
      </c>
      <c r="H1674">
        <v>340</v>
      </c>
      <c r="I1674" s="1">
        <v>43519.75</v>
      </c>
      <c r="J1674" s="2">
        <f t="shared" si="78"/>
        <v>1</v>
      </c>
      <c r="K1674" s="2" t="str">
        <f>IFERROR(VLOOKUP(A1674,Aux!A:B,2,0),"Outros")</f>
        <v>Municípios</v>
      </c>
      <c r="L1674" s="2">
        <f t="shared" si="79"/>
        <v>2019</v>
      </c>
      <c r="M1674">
        <f t="shared" si="80"/>
        <v>7</v>
      </c>
    </row>
    <row r="1675" spans="1:13" x14ac:dyDescent="0.35">
      <c r="A1675" t="s">
        <v>1042</v>
      </c>
      <c r="B1675">
        <v>506087000</v>
      </c>
      <c r="C1675">
        <v>156780</v>
      </c>
      <c r="D1675" t="s">
        <v>1778</v>
      </c>
      <c r="E1675" s="1">
        <v>43509.44939814815</v>
      </c>
      <c r="F1675">
        <v>13</v>
      </c>
      <c r="G1675" t="s">
        <v>1205</v>
      </c>
      <c r="H1675">
        <v>5</v>
      </c>
      <c r="I1675" s="1">
        <v>43517.708333333336</v>
      </c>
      <c r="J1675" s="2">
        <f t="shared" si="78"/>
        <v>1</v>
      </c>
      <c r="K1675" s="2" t="str">
        <f>IFERROR(VLOOKUP(A1675,Aux!A:B,2,0),"Outros")</f>
        <v>Municípios</v>
      </c>
      <c r="L1675" s="2">
        <f t="shared" si="79"/>
        <v>2019</v>
      </c>
      <c r="M1675">
        <f t="shared" si="80"/>
        <v>7</v>
      </c>
    </row>
    <row r="1676" spans="1:13" x14ac:dyDescent="0.35">
      <c r="A1676" t="s">
        <v>628</v>
      </c>
      <c r="B1676">
        <v>501258027</v>
      </c>
      <c r="C1676">
        <v>156781</v>
      </c>
      <c r="D1676" t="s">
        <v>1704</v>
      </c>
      <c r="E1676" s="1">
        <v>43509.457627314812</v>
      </c>
      <c r="F1676">
        <v>1</v>
      </c>
      <c r="G1676" t="s">
        <v>759</v>
      </c>
      <c r="H1676">
        <v>340</v>
      </c>
      <c r="I1676" s="1">
        <v>43515.999305555553</v>
      </c>
      <c r="J1676" s="2">
        <f t="shared" si="78"/>
        <v>1</v>
      </c>
      <c r="K1676" s="2" t="str">
        <f>IFERROR(VLOOKUP(A1676,Aux!A:B,2,0),"Outros")</f>
        <v>Municípios</v>
      </c>
      <c r="L1676" s="2">
        <f t="shared" si="79"/>
        <v>2019</v>
      </c>
      <c r="M1676">
        <f t="shared" si="80"/>
        <v>7</v>
      </c>
    </row>
    <row r="1677" spans="1:13" x14ac:dyDescent="0.35">
      <c r="A1677" t="s">
        <v>673</v>
      </c>
      <c r="B1677">
        <v>503584215</v>
      </c>
      <c r="C1677">
        <v>156782</v>
      </c>
      <c r="E1677" s="1">
        <v>43509.459849537037</v>
      </c>
      <c r="F1677">
        <v>3</v>
      </c>
      <c r="G1677" t="s">
        <v>33</v>
      </c>
      <c r="H1677">
        <v>1</v>
      </c>
      <c r="J1677" s="2">
        <f t="shared" si="78"/>
        <v>1</v>
      </c>
      <c r="K1677" s="2" t="str">
        <f>IFERROR(VLOOKUP(A1677,Aux!A:B,2,0),"Outros")</f>
        <v>Outros</v>
      </c>
      <c r="L1677" s="2">
        <f t="shared" si="79"/>
        <v>2019</v>
      </c>
      <c r="M1677">
        <f t="shared" si="80"/>
        <v>7</v>
      </c>
    </row>
    <row r="1678" spans="1:13" x14ac:dyDescent="0.35">
      <c r="A1678" t="s">
        <v>92</v>
      </c>
      <c r="B1678">
        <v>506037258</v>
      </c>
      <c r="C1678">
        <v>156783</v>
      </c>
      <c r="D1678" t="s">
        <v>1705</v>
      </c>
      <c r="E1678" s="1">
        <v>43509.460833333331</v>
      </c>
      <c r="F1678">
        <v>1</v>
      </c>
      <c r="G1678" t="s">
        <v>1706</v>
      </c>
      <c r="H1678">
        <v>340</v>
      </c>
      <c r="I1678" s="1">
        <v>43525.708333333336</v>
      </c>
      <c r="J1678" s="2">
        <f t="shared" si="78"/>
        <v>1</v>
      </c>
      <c r="K1678" s="2" t="str">
        <f>IFERROR(VLOOKUP(A1678,Aux!A:B,2,0),"Outros")</f>
        <v>Municípios</v>
      </c>
      <c r="L1678" s="2">
        <f t="shared" si="79"/>
        <v>2019</v>
      </c>
      <c r="M1678">
        <f t="shared" si="80"/>
        <v>7</v>
      </c>
    </row>
    <row r="1679" spans="1:13" x14ac:dyDescent="0.35">
      <c r="A1679" t="s">
        <v>118</v>
      </c>
      <c r="B1679">
        <v>680015019</v>
      </c>
      <c r="C1679">
        <v>156784</v>
      </c>
      <c r="D1679" t="s">
        <v>1820</v>
      </c>
      <c r="E1679" s="1">
        <v>43509.462453703702</v>
      </c>
      <c r="F1679">
        <v>1</v>
      </c>
      <c r="G1679" t="s">
        <v>1146</v>
      </c>
      <c r="H1679">
        <v>360</v>
      </c>
      <c r="I1679" s="1">
        <v>43517.666666666664</v>
      </c>
      <c r="J1679" s="2">
        <f t="shared" si="78"/>
        <v>1</v>
      </c>
      <c r="K1679" s="2" t="str">
        <f>IFERROR(VLOOKUP(A1679,Aux!A:B,2,0),"Outros")</f>
        <v>Águas e resíduos</v>
      </c>
      <c r="L1679" s="2">
        <f t="shared" si="79"/>
        <v>2019</v>
      </c>
      <c r="M1679">
        <f t="shared" si="80"/>
        <v>7</v>
      </c>
    </row>
    <row r="1680" spans="1:13" x14ac:dyDescent="0.35">
      <c r="A1680" t="s">
        <v>41</v>
      </c>
      <c r="B1680">
        <v>500192855</v>
      </c>
      <c r="C1680">
        <v>156785</v>
      </c>
      <c r="D1680" t="s">
        <v>1941</v>
      </c>
      <c r="E1680" s="1">
        <v>43509.467442129629</v>
      </c>
      <c r="F1680">
        <v>3</v>
      </c>
      <c r="G1680" t="s">
        <v>259</v>
      </c>
      <c r="H1680">
        <v>340</v>
      </c>
      <c r="I1680" s="1">
        <v>43539.999305555553</v>
      </c>
      <c r="J1680" s="2">
        <f t="shared" si="78"/>
        <v>1</v>
      </c>
      <c r="K1680" s="2" t="str">
        <f>IFERROR(VLOOKUP(A1680,Aux!A:B,2,0),"Outros")</f>
        <v>Transportes</v>
      </c>
      <c r="L1680" s="2">
        <f t="shared" si="79"/>
        <v>2019</v>
      </c>
      <c r="M1680">
        <f t="shared" si="80"/>
        <v>7</v>
      </c>
    </row>
    <row r="1681" spans="1:13" x14ac:dyDescent="0.35">
      <c r="A1681" t="s">
        <v>118</v>
      </c>
      <c r="B1681">
        <v>680015019</v>
      </c>
      <c r="C1681">
        <v>156786</v>
      </c>
      <c r="D1681" t="s">
        <v>1821</v>
      </c>
      <c r="E1681" s="1">
        <v>43509.47378472222</v>
      </c>
      <c r="F1681">
        <v>1</v>
      </c>
      <c r="G1681" t="s">
        <v>1146</v>
      </c>
      <c r="H1681">
        <v>360</v>
      </c>
      <c r="I1681" s="1">
        <v>43521.999305555553</v>
      </c>
      <c r="J1681" s="2">
        <f t="shared" si="78"/>
        <v>1</v>
      </c>
      <c r="K1681" s="2" t="str">
        <f>IFERROR(VLOOKUP(A1681,Aux!A:B,2,0),"Outros")</f>
        <v>Águas e resíduos</v>
      </c>
      <c r="L1681" s="2">
        <f t="shared" si="79"/>
        <v>2019</v>
      </c>
      <c r="M1681">
        <f t="shared" si="80"/>
        <v>7</v>
      </c>
    </row>
    <row r="1682" spans="1:13" x14ac:dyDescent="0.35">
      <c r="A1682" t="s">
        <v>92</v>
      </c>
      <c r="B1682">
        <v>506037258</v>
      </c>
      <c r="C1682">
        <v>156787</v>
      </c>
      <c r="E1682" s="1">
        <v>43509.484479166669</v>
      </c>
      <c r="F1682">
        <v>1</v>
      </c>
      <c r="G1682" t="s">
        <v>33</v>
      </c>
      <c r="H1682">
        <v>400</v>
      </c>
      <c r="J1682" s="2">
        <f t="shared" si="78"/>
        <v>1</v>
      </c>
      <c r="K1682" s="2" t="str">
        <f>IFERROR(VLOOKUP(A1682,Aux!A:B,2,0),"Outros")</f>
        <v>Municípios</v>
      </c>
      <c r="L1682" s="2">
        <f t="shared" si="79"/>
        <v>2019</v>
      </c>
      <c r="M1682">
        <f t="shared" si="80"/>
        <v>7</v>
      </c>
    </row>
    <row r="1683" spans="1:13" x14ac:dyDescent="0.35">
      <c r="A1683" t="s">
        <v>92</v>
      </c>
      <c r="B1683">
        <v>506037258</v>
      </c>
      <c r="C1683">
        <v>156788</v>
      </c>
      <c r="D1683" t="s">
        <v>1707</v>
      </c>
      <c r="E1683" s="1">
        <v>43509.484803240739</v>
      </c>
      <c r="F1683">
        <v>1</v>
      </c>
      <c r="G1683" t="s">
        <v>94</v>
      </c>
      <c r="H1683">
        <v>340</v>
      </c>
      <c r="I1683" s="1">
        <v>43513.708333333336</v>
      </c>
      <c r="J1683" s="2">
        <f t="shared" si="78"/>
        <v>1</v>
      </c>
      <c r="K1683" s="2" t="str">
        <f>IFERROR(VLOOKUP(A1683,Aux!A:B,2,0),"Outros")</f>
        <v>Municípios</v>
      </c>
      <c r="L1683" s="2">
        <f t="shared" si="79"/>
        <v>2019</v>
      </c>
      <c r="M1683">
        <f t="shared" si="80"/>
        <v>7</v>
      </c>
    </row>
    <row r="1684" spans="1:13" x14ac:dyDescent="0.35">
      <c r="A1684" t="s">
        <v>903</v>
      </c>
      <c r="B1684">
        <v>680001069</v>
      </c>
      <c r="C1684">
        <v>156789</v>
      </c>
      <c r="D1684" t="s">
        <v>1708</v>
      </c>
      <c r="E1684" s="1">
        <v>43509.492754629631</v>
      </c>
      <c r="F1684">
        <v>3</v>
      </c>
      <c r="G1684" t="s">
        <v>1709</v>
      </c>
      <c r="H1684">
        <v>340</v>
      </c>
      <c r="I1684" s="1">
        <v>43530.999305555553</v>
      </c>
      <c r="J1684" s="2">
        <f t="shared" si="78"/>
        <v>1</v>
      </c>
      <c r="K1684" s="2" t="str">
        <f>IFERROR(VLOOKUP(A1684,Aux!A:B,2,0),"Outros")</f>
        <v>Municípios</v>
      </c>
      <c r="L1684" s="2">
        <f t="shared" si="79"/>
        <v>2019</v>
      </c>
      <c r="M1684">
        <f t="shared" si="80"/>
        <v>7</v>
      </c>
    </row>
    <row r="1685" spans="1:13" x14ac:dyDescent="0.35">
      <c r="A1685" t="s">
        <v>63</v>
      </c>
      <c r="B1685">
        <v>502098139</v>
      </c>
      <c r="C1685">
        <v>156790</v>
      </c>
      <c r="D1685" t="s">
        <v>1710</v>
      </c>
      <c r="E1685" s="1">
        <v>43509.495868055557</v>
      </c>
      <c r="F1685">
        <v>13</v>
      </c>
      <c r="G1685" t="s">
        <v>75</v>
      </c>
      <c r="H1685">
        <v>360</v>
      </c>
      <c r="I1685" s="1">
        <v>43515.75</v>
      </c>
      <c r="J1685" s="2">
        <f t="shared" si="78"/>
        <v>1</v>
      </c>
      <c r="K1685" s="2" t="str">
        <f>IFERROR(VLOOKUP(A1685,Aux!A:B,2,0),"Outros")</f>
        <v>Municípios</v>
      </c>
      <c r="L1685" s="2">
        <f t="shared" si="79"/>
        <v>2019</v>
      </c>
      <c r="M1685">
        <f t="shared" si="80"/>
        <v>7</v>
      </c>
    </row>
    <row r="1686" spans="1:13" x14ac:dyDescent="0.35">
      <c r="A1686" t="s">
        <v>12</v>
      </c>
      <c r="B1686">
        <v>508481287</v>
      </c>
      <c r="C1686">
        <v>156791</v>
      </c>
      <c r="E1686" s="1">
        <v>43509.497395833336</v>
      </c>
      <c r="F1686">
        <v>3</v>
      </c>
      <c r="G1686" t="s">
        <v>33</v>
      </c>
      <c r="H1686">
        <v>400</v>
      </c>
      <c r="J1686" s="2">
        <f t="shared" si="78"/>
        <v>1</v>
      </c>
      <c r="K1686" s="2" t="str">
        <f>IFERROR(VLOOKUP(A1686,Aux!A:B,2,0),"Outros")</f>
        <v>Hospitais</v>
      </c>
      <c r="L1686" s="2">
        <f t="shared" si="79"/>
        <v>2019</v>
      </c>
      <c r="M1686">
        <f t="shared" si="80"/>
        <v>7</v>
      </c>
    </row>
    <row r="1687" spans="1:13" x14ac:dyDescent="0.35">
      <c r="A1687" t="s">
        <v>12</v>
      </c>
      <c r="B1687">
        <v>508481287</v>
      </c>
      <c r="C1687">
        <v>156792</v>
      </c>
      <c r="D1687" t="s">
        <v>1711</v>
      </c>
      <c r="E1687" s="1">
        <v>43509.497719907406</v>
      </c>
      <c r="F1687">
        <v>3</v>
      </c>
      <c r="G1687" t="s">
        <v>14</v>
      </c>
      <c r="H1687">
        <v>360</v>
      </c>
      <c r="I1687" s="1">
        <v>43524.708333333336</v>
      </c>
      <c r="J1687" s="2">
        <f t="shared" si="78"/>
        <v>1</v>
      </c>
      <c r="K1687" s="2" t="str">
        <f>IFERROR(VLOOKUP(A1687,Aux!A:B,2,0),"Outros")</f>
        <v>Hospitais</v>
      </c>
      <c r="L1687" s="2">
        <f t="shared" si="79"/>
        <v>2019</v>
      </c>
      <c r="M1687">
        <f t="shared" si="80"/>
        <v>7</v>
      </c>
    </row>
    <row r="1688" spans="1:13" x14ac:dyDescent="0.35">
      <c r="A1688" t="s">
        <v>188</v>
      </c>
      <c r="B1688">
        <v>502130040</v>
      </c>
      <c r="C1688">
        <v>156793</v>
      </c>
      <c r="D1688" t="s">
        <v>1942</v>
      </c>
      <c r="E1688" s="1">
        <v>43509.507361111115</v>
      </c>
      <c r="F1688">
        <v>13</v>
      </c>
      <c r="G1688" t="s">
        <v>190</v>
      </c>
      <c r="H1688">
        <v>340</v>
      </c>
      <c r="I1688" s="1">
        <v>43518.708333333336</v>
      </c>
      <c r="J1688" s="2">
        <f t="shared" si="78"/>
        <v>1</v>
      </c>
      <c r="K1688" s="2" t="str">
        <f>IFERROR(VLOOKUP(A1688,Aux!A:B,2,0),"Outros")</f>
        <v>Municípios</v>
      </c>
      <c r="L1688" s="2">
        <f t="shared" si="79"/>
        <v>2019</v>
      </c>
      <c r="M1688">
        <f t="shared" si="80"/>
        <v>7</v>
      </c>
    </row>
    <row r="1689" spans="1:13" x14ac:dyDescent="0.35">
      <c r="A1689" t="s">
        <v>92</v>
      </c>
      <c r="B1689">
        <v>506037258</v>
      </c>
      <c r="C1689">
        <v>156794</v>
      </c>
      <c r="E1689" s="1">
        <v>43509.508530092593</v>
      </c>
      <c r="F1689">
        <v>1</v>
      </c>
      <c r="G1689" t="s">
        <v>33</v>
      </c>
      <c r="H1689">
        <v>400</v>
      </c>
      <c r="J1689" s="2">
        <f t="shared" si="78"/>
        <v>1</v>
      </c>
      <c r="K1689" s="2" t="str">
        <f>IFERROR(VLOOKUP(A1689,Aux!A:B,2,0),"Outros")</f>
        <v>Municípios</v>
      </c>
      <c r="L1689" s="2">
        <f t="shared" si="79"/>
        <v>2019</v>
      </c>
      <c r="M1689">
        <f t="shared" si="80"/>
        <v>7</v>
      </c>
    </row>
    <row r="1690" spans="1:13" x14ac:dyDescent="0.35">
      <c r="A1690" t="s">
        <v>57</v>
      </c>
      <c r="B1690">
        <v>501294104</v>
      </c>
      <c r="C1690">
        <v>156795</v>
      </c>
      <c r="D1690" t="s">
        <v>1712</v>
      </c>
      <c r="E1690" s="1">
        <v>43509.509722222225</v>
      </c>
      <c r="F1690">
        <v>13</v>
      </c>
      <c r="G1690" t="s">
        <v>103</v>
      </c>
      <c r="H1690">
        <v>360</v>
      </c>
      <c r="I1690" s="1">
        <v>43518.999305555553</v>
      </c>
      <c r="J1690" s="2">
        <f t="shared" si="78"/>
        <v>1</v>
      </c>
      <c r="K1690" s="2" t="str">
        <f>IFERROR(VLOOKUP(A1690,Aux!A:B,2,0),"Outros")</f>
        <v>Municípios</v>
      </c>
      <c r="L1690" s="2">
        <f t="shared" si="79"/>
        <v>2019</v>
      </c>
      <c r="M1690">
        <f t="shared" si="80"/>
        <v>7</v>
      </c>
    </row>
    <row r="1691" spans="1:13" x14ac:dyDescent="0.35">
      <c r="A1691" t="s">
        <v>578</v>
      </c>
      <c r="B1691">
        <v>501112049</v>
      </c>
      <c r="C1691">
        <v>156796</v>
      </c>
      <c r="D1691" t="s">
        <v>1822</v>
      </c>
      <c r="E1691" s="1">
        <v>43509.511724537035</v>
      </c>
      <c r="F1691">
        <v>13</v>
      </c>
      <c r="G1691" t="s">
        <v>580</v>
      </c>
      <c r="H1691">
        <v>340</v>
      </c>
      <c r="I1691" s="1">
        <v>43518.708333333336</v>
      </c>
      <c r="J1691" s="2">
        <f t="shared" si="78"/>
        <v>1</v>
      </c>
      <c r="K1691" s="2" t="str">
        <f>IFERROR(VLOOKUP(A1691,Aux!A:B,2,0),"Outros")</f>
        <v>Municípios</v>
      </c>
      <c r="L1691" s="2">
        <f t="shared" si="79"/>
        <v>2019</v>
      </c>
      <c r="M1691">
        <f t="shared" si="80"/>
        <v>7</v>
      </c>
    </row>
    <row r="1692" spans="1:13" x14ac:dyDescent="0.35">
      <c r="A1692" t="s">
        <v>92</v>
      </c>
      <c r="B1692">
        <v>506037258</v>
      </c>
      <c r="C1692">
        <v>156797</v>
      </c>
      <c r="D1692" t="s">
        <v>1713</v>
      </c>
      <c r="E1692" s="1">
        <v>43509.526354166665</v>
      </c>
      <c r="F1692">
        <v>13</v>
      </c>
      <c r="G1692" t="s">
        <v>94</v>
      </c>
      <c r="H1692">
        <v>5</v>
      </c>
      <c r="I1692" s="1">
        <v>43523.708333333336</v>
      </c>
      <c r="J1692" s="2">
        <f t="shared" si="78"/>
        <v>1</v>
      </c>
      <c r="K1692" s="2" t="str">
        <f>IFERROR(VLOOKUP(A1692,Aux!A:B,2,0),"Outros")</f>
        <v>Municípios</v>
      </c>
      <c r="L1692" s="2">
        <f t="shared" si="79"/>
        <v>2019</v>
      </c>
      <c r="M1692">
        <f t="shared" si="80"/>
        <v>7</v>
      </c>
    </row>
    <row r="1693" spans="1:13" x14ac:dyDescent="0.35">
      <c r="A1693" t="s">
        <v>308</v>
      </c>
      <c r="B1693">
        <v>504884620</v>
      </c>
      <c r="C1693">
        <v>156798</v>
      </c>
      <c r="E1693" s="1">
        <v>43509.584016203706</v>
      </c>
      <c r="F1693">
        <v>13</v>
      </c>
      <c r="H1693">
        <v>400</v>
      </c>
      <c r="I1693" s="1">
        <v>25569.999305555557</v>
      </c>
      <c r="J1693" s="2">
        <f t="shared" si="78"/>
        <v>1</v>
      </c>
      <c r="K1693" s="2" t="str">
        <f>IFERROR(VLOOKUP(A1693,Aux!A:B,2,0),"Outros")</f>
        <v>Municípios</v>
      </c>
      <c r="L1693" s="2">
        <f t="shared" si="79"/>
        <v>2019</v>
      </c>
      <c r="M1693">
        <f t="shared" si="80"/>
        <v>7</v>
      </c>
    </row>
    <row r="1694" spans="1:13" x14ac:dyDescent="0.35">
      <c r="A1694" t="s">
        <v>9</v>
      </c>
      <c r="B1694">
        <v>506673626</v>
      </c>
      <c r="C1694">
        <v>156799</v>
      </c>
      <c r="D1694" t="s">
        <v>1823</v>
      </c>
      <c r="E1694" s="1">
        <v>43509.590254629627</v>
      </c>
      <c r="F1694">
        <v>3</v>
      </c>
      <c r="G1694" t="s">
        <v>1023</v>
      </c>
      <c r="H1694">
        <v>360</v>
      </c>
      <c r="I1694" s="1">
        <v>43530.993055555555</v>
      </c>
      <c r="J1694" s="2">
        <f t="shared" si="78"/>
        <v>1</v>
      </c>
      <c r="K1694" s="2" t="str">
        <f>IFERROR(VLOOKUP(A1694,Aux!A:B,2,0),"Outros")</f>
        <v>Municípios</v>
      </c>
      <c r="L1694" s="2">
        <f t="shared" si="79"/>
        <v>2019</v>
      </c>
      <c r="M1694">
        <f t="shared" si="80"/>
        <v>7</v>
      </c>
    </row>
    <row r="1695" spans="1:13" x14ac:dyDescent="0.35">
      <c r="A1695" t="s">
        <v>599</v>
      </c>
      <c r="B1695">
        <v>680012907</v>
      </c>
      <c r="C1695">
        <v>156800</v>
      </c>
      <c r="D1695" t="s">
        <v>1714</v>
      </c>
      <c r="E1695" s="1">
        <v>43509.600358796299</v>
      </c>
      <c r="F1695">
        <v>3</v>
      </c>
      <c r="G1695" t="s">
        <v>476</v>
      </c>
      <c r="H1695">
        <v>360</v>
      </c>
      <c r="I1695" s="1">
        <v>43525.999305555553</v>
      </c>
      <c r="J1695" s="2">
        <f t="shared" si="78"/>
        <v>1</v>
      </c>
      <c r="K1695" s="2" t="str">
        <f>IFERROR(VLOOKUP(A1695,Aux!A:B,2,0),"Outros")</f>
        <v>Águas e resíduos</v>
      </c>
      <c r="L1695" s="2">
        <f t="shared" si="79"/>
        <v>2019</v>
      </c>
      <c r="M1695">
        <f t="shared" si="80"/>
        <v>7</v>
      </c>
    </row>
    <row r="1696" spans="1:13" x14ac:dyDescent="0.35">
      <c r="A1696" t="s">
        <v>122</v>
      </c>
      <c r="B1696">
        <v>506173968</v>
      </c>
      <c r="C1696">
        <v>156801</v>
      </c>
      <c r="D1696" t="s">
        <v>1824</v>
      </c>
      <c r="E1696" s="1">
        <v>43509.600555555553</v>
      </c>
      <c r="F1696">
        <v>1</v>
      </c>
      <c r="G1696" t="s">
        <v>33</v>
      </c>
      <c r="H1696">
        <v>300</v>
      </c>
      <c r="I1696" s="1">
        <v>43514.708333333336</v>
      </c>
      <c r="J1696" s="2">
        <f t="shared" si="78"/>
        <v>1</v>
      </c>
      <c r="K1696" s="2" t="str">
        <f>IFERROR(VLOOKUP(A1696,Aux!A:B,2,0),"Outros")</f>
        <v>Municípios</v>
      </c>
      <c r="L1696" s="2">
        <f t="shared" si="79"/>
        <v>2019</v>
      </c>
      <c r="M1696">
        <f t="shared" si="80"/>
        <v>7</v>
      </c>
    </row>
    <row r="1697" spans="1:13" x14ac:dyDescent="0.35">
      <c r="A1697" t="s">
        <v>48</v>
      </c>
      <c r="B1697">
        <v>503035416</v>
      </c>
      <c r="C1697">
        <v>156802</v>
      </c>
      <c r="D1697" t="s">
        <v>693</v>
      </c>
      <c r="E1697" s="1">
        <v>43509.601678240739</v>
      </c>
      <c r="F1697">
        <v>13</v>
      </c>
      <c r="G1697" t="s">
        <v>33</v>
      </c>
      <c r="H1697">
        <v>360</v>
      </c>
      <c r="I1697" s="1">
        <v>43515.708333333336</v>
      </c>
      <c r="J1697" s="2">
        <f t="shared" si="78"/>
        <v>1</v>
      </c>
      <c r="K1697" s="2" t="str">
        <f>IFERROR(VLOOKUP(A1697,Aux!A:B,2,0),"Outros")</f>
        <v>Hospitais</v>
      </c>
      <c r="L1697" s="2">
        <f t="shared" si="79"/>
        <v>2019</v>
      </c>
      <c r="M1697">
        <f t="shared" si="80"/>
        <v>7</v>
      </c>
    </row>
    <row r="1698" spans="1:13" x14ac:dyDescent="0.35">
      <c r="A1698" t="s">
        <v>308</v>
      </c>
      <c r="B1698">
        <v>504884620</v>
      </c>
      <c r="C1698">
        <v>156803</v>
      </c>
      <c r="D1698" t="s">
        <v>1825</v>
      </c>
      <c r="E1698" s="1">
        <v>43509.602071759262</v>
      </c>
      <c r="F1698">
        <v>3</v>
      </c>
      <c r="G1698" t="s">
        <v>1207</v>
      </c>
      <c r="H1698">
        <v>340</v>
      </c>
      <c r="I1698" s="1">
        <v>43535.708333333336</v>
      </c>
      <c r="J1698" s="2">
        <f t="shared" si="78"/>
        <v>1</v>
      </c>
      <c r="K1698" s="2" t="str">
        <f>IFERROR(VLOOKUP(A1698,Aux!A:B,2,0),"Outros")</f>
        <v>Municípios</v>
      </c>
      <c r="L1698" s="2">
        <f t="shared" si="79"/>
        <v>2019</v>
      </c>
      <c r="M1698">
        <f t="shared" si="80"/>
        <v>7</v>
      </c>
    </row>
    <row r="1699" spans="1:13" x14ac:dyDescent="0.35">
      <c r="A1699" t="s">
        <v>71</v>
      </c>
      <c r="B1699">
        <v>500051054</v>
      </c>
      <c r="C1699">
        <v>156804</v>
      </c>
      <c r="D1699" t="s">
        <v>1826</v>
      </c>
      <c r="E1699" s="1">
        <v>43509.605069444442</v>
      </c>
      <c r="F1699">
        <v>13</v>
      </c>
      <c r="G1699" t="s">
        <v>33</v>
      </c>
      <c r="H1699">
        <v>340</v>
      </c>
      <c r="I1699" s="1">
        <v>43521.791666666664</v>
      </c>
      <c r="J1699" s="2">
        <f t="shared" si="78"/>
        <v>1</v>
      </c>
      <c r="K1699" s="2" t="str">
        <f>IFERROR(VLOOKUP(A1699,Aux!A:B,2,0),"Outros")</f>
        <v>Municípios</v>
      </c>
      <c r="L1699" s="2">
        <f t="shared" si="79"/>
        <v>2019</v>
      </c>
      <c r="M1699">
        <f t="shared" si="80"/>
        <v>7</v>
      </c>
    </row>
    <row r="1700" spans="1:13" x14ac:dyDescent="0.35">
      <c r="A1700" t="s">
        <v>12</v>
      </c>
      <c r="B1700">
        <v>508481287</v>
      </c>
      <c r="C1700">
        <v>156806</v>
      </c>
      <c r="D1700" t="s">
        <v>1943</v>
      </c>
      <c r="E1700" s="1">
        <v>43509.610081018516</v>
      </c>
      <c r="F1700">
        <v>4</v>
      </c>
      <c r="G1700" t="s">
        <v>14</v>
      </c>
      <c r="H1700">
        <v>360</v>
      </c>
      <c r="I1700" s="1">
        <v>43511.708333333336</v>
      </c>
      <c r="J1700" s="2">
        <f t="shared" si="78"/>
        <v>1</v>
      </c>
      <c r="K1700" s="2" t="str">
        <f>IFERROR(VLOOKUP(A1700,Aux!A:B,2,0),"Outros")</f>
        <v>Hospitais</v>
      </c>
      <c r="L1700" s="2">
        <f t="shared" si="79"/>
        <v>2019</v>
      </c>
      <c r="M1700">
        <f t="shared" si="80"/>
        <v>7</v>
      </c>
    </row>
    <row r="1701" spans="1:13" x14ac:dyDescent="0.35">
      <c r="A1701" t="s">
        <v>71</v>
      </c>
      <c r="B1701">
        <v>500051054</v>
      </c>
      <c r="C1701">
        <v>156807</v>
      </c>
      <c r="E1701" s="1">
        <v>43509.612395833334</v>
      </c>
      <c r="F1701">
        <v>13</v>
      </c>
      <c r="G1701" t="s">
        <v>33</v>
      </c>
      <c r="H1701">
        <v>400</v>
      </c>
      <c r="J1701" s="2">
        <f t="shared" si="78"/>
        <v>1</v>
      </c>
      <c r="K1701" s="2" t="str">
        <f>IFERROR(VLOOKUP(A1701,Aux!A:B,2,0),"Outros")</f>
        <v>Municípios</v>
      </c>
      <c r="L1701" s="2">
        <f t="shared" si="79"/>
        <v>2019</v>
      </c>
      <c r="M1701">
        <f t="shared" si="80"/>
        <v>7</v>
      </c>
    </row>
    <row r="1702" spans="1:13" x14ac:dyDescent="0.35">
      <c r="A1702" t="s">
        <v>1086</v>
      </c>
      <c r="B1702">
        <v>504288806</v>
      </c>
      <c r="C1702">
        <v>156808</v>
      </c>
      <c r="E1702" s="1">
        <v>43509.614236111112</v>
      </c>
      <c r="F1702">
        <v>1</v>
      </c>
      <c r="G1702" t="s">
        <v>33</v>
      </c>
      <c r="H1702">
        <v>1</v>
      </c>
      <c r="J1702" s="2">
        <f t="shared" si="78"/>
        <v>1</v>
      </c>
      <c r="K1702" s="2" t="str">
        <f>IFERROR(VLOOKUP(A1702,Aux!A:B,2,0),"Outros")</f>
        <v>Outros</v>
      </c>
      <c r="L1702" s="2">
        <f t="shared" si="79"/>
        <v>2019</v>
      </c>
      <c r="M1702">
        <f t="shared" si="80"/>
        <v>7</v>
      </c>
    </row>
    <row r="1703" spans="1:13" x14ac:dyDescent="0.35">
      <c r="A1703" t="s">
        <v>76</v>
      </c>
      <c r="B1703">
        <v>506676056</v>
      </c>
      <c r="C1703">
        <v>156809</v>
      </c>
      <c r="D1703" t="s">
        <v>1944</v>
      </c>
      <c r="E1703" s="1">
        <v>43509.617222222223</v>
      </c>
      <c r="F1703">
        <v>1</v>
      </c>
      <c r="G1703" t="s">
        <v>33</v>
      </c>
      <c r="H1703">
        <v>340</v>
      </c>
      <c r="I1703" s="1">
        <v>43515.999305555553</v>
      </c>
      <c r="J1703" s="2">
        <f t="shared" si="78"/>
        <v>1</v>
      </c>
      <c r="K1703" s="2" t="str">
        <f>IFERROR(VLOOKUP(A1703,Aux!A:B,2,0),"Outros")</f>
        <v>Municípios</v>
      </c>
      <c r="L1703" s="2">
        <f t="shared" si="79"/>
        <v>2019</v>
      </c>
      <c r="M1703">
        <f t="shared" si="80"/>
        <v>7</v>
      </c>
    </row>
    <row r="1704" spans="1:13" x14ac:dyDescent="0.35">
      <c r="A1704" t="s">
        <v>223</v>
      </c>
      <c r="B1704">
        <v>680018140</v>
      </c>
      <c r="C1704">
        <v>156810</v>
      </c>
      <c r="E1704" s="1">
        <v>43509.621145833335</v>
      </c>
      <c r="F1704">
        <v>1</v>
      </c>
      <c r="H1704">
        <v>400</v>
      </c>
      <c r="J1704" s="2">
        <f t="shared" si="78"/>
        <v>1</v>
      </c>
      <c r="K1704" s="2" t="str">
        <f>IFERROR(VLOOKUP(A1704,Aux!A:B,2,0),"Outros")</f>
        <v>Municípios</v>
      </c>
      <c r="L1704" s="2">
        <f t="shared" si="79"/>
        <v>2019</v>
      </c>
      <c r="M1704">
        <f t="shared" si="80"/>
        <v>7</v>
      </c>
    </row>
    <row r="1705" spans="1:13" x14ac:dyDescent="0.35">
      <c r="A1705" t="s">
        <v>57</v>
      </c>
      <c r="B1705">
        <v>501294104</v>
      </c>
      <c r="C1705">
        <v>156811</v>
      </c>
      <c r="D1705" t="s">
        <v>1945</v>
      </c>
      <c r="E1705" s="1">
        <v>43509.621307870373</v>
      </c>
      <c r="F1705">
        <v>3</v>
      </c>
      <c r="G1705" t="s">
        <v>59</v>
      </c>
      <c r="H1705">
        <v>300</v>
      </c>
      <c r="I1705" s="1">
        <v>43523.999305555553</v>
      </c>
      <c r="J1705" s="2">
        <f t="shared" si="78"/>
        <v>1</v>
      </c>
      <c r="K1705" s="2" t="str">
        <f>IFERROR(VLOOKUP(A1705,Aux!A:B,2,0),"Outros")</f>
        <v>Municípios</v>
      </c>
      <c r="L1705" s="2">
        <f t="shared" si="79"/>
        <v>2019</v>
      </c>
      <c r="M1705">
        <f t="shared" si="80"/>
        <v>7</v>
      </c>
    </row>
    <row r="1706" spans="1:13" x14ac:dyDescent="0.35">
      <c r="A1706" t="s">
        <v>60</v>
      </c>
      <c r="B1706">
        <v>505456010</v>
      </c>
      <c r="C1706">
        <v>156812</v>
      </c>
      <c r="E1706" s="1">
        <v>43509.634594907409</v>
      </c>
      <c r="F1706">
        <v>1</v>
      </c>
      <c r="G1706" t="s">
        <v>33</v>
      </c>
      <c r="H1706">
        <v>400</v>
      </c>
      <c r="J1706" s="2">
        <f t="shared" si="78"/>
        <v>1</v>
      </c>
      <c r="K1706" s="2" t="str">
        <f>IFERROR(VLOOKUP(A1706,Aux!A:B,2,0),"Outros")</f>
        <v>Municípios</v>
      </c>
      <c r="L1706" s="2">
        <f t="shared" si="79"/>
        <v>2019</v>
      </c>
      <c r="M1706">
        <f t="shared" si="80"/>
        <v>7</v>
      </c>
    </row>
    <row r="1707" spans="1:13" x14ac:dyDescent="0.35">
      <c r="A1707" t="s">
        <v>246</v>
      </c>
      <c r="B1707">
        <v>512013241</v>
      </c>
      <c r="C1707">
        <v>156813</v>
      </c>
      <c r="E1707" s="1">
        <v>43509.635092592594</v>
      </c>
      <c r="F1707">
        <v>1</v>
      </c>
      <c r="G1707" t="s">
        <v>1946</v>
      </c>
      <c r="H1707">
        <v>360</v>
      </c>
      <c r="I1707" s="1">
        <v>43514.708333333336</v>
      </c>
      <c r="J1707" s="2">
        <f t="shared" si="78"/>
        <v>1</v>
      </c>
      <c r="K1707" s="2" t="str">
        <f>IFERROR(VLOOKUP(A1707,Aux!A:B,2,0),"Outros")</f>
        <v>Municípios</v>
      </c>
      <c r="L1707" s="2">
        <f t="shared" si="79"/>
        <v>2019</v>
      </c>
      <c r="M1707">
        <f t="shared" si="80"/>
        <v>7</v>
      </c>
    </row>
    <row r="1708" spans="1:13" x14ac:dyDescent="0.35">
      <c r="A1708" t="s">
        <v>465</v>
      </c>
      <c r="B1708">
        <v>600084779</v>
      </c>
      <c r="C1708">
        <v>156814</v>
      </c>
      <c r="E1708" s="1">
        <v>43509.636250000003</v>
      </c>
      <c r="F1708">
        <v>13</v>
      </c>
      <c r="H1708">
        <v>400</v>
      </c>
      <c r="J1708" s="2">
        <f t="shared" si="78"/>
        <v>1</v>
      </c>
      <c r="K1708" s="2" t="str">
        <f>IFERROR(VLOOKUP(A1708,Aux!A:B,2,0),"Outros")</f>
        <v>Outros</v>
      </c>
      <c r="L1708" s="2">
        <f t="shared" si="79"/>
        <v>2019</v>
      </c>
      <c r="M1708">
        <f t="shared" si="80"/>
        <v>7</v>
      </c>
    </row>
    <row r="1709" spans="1:13" x14ac:dyDescent="0.35">
      <c r="A1709" t="s">
        <v>150</v>
      </c>
      <c r="B1709">
        <v>505309939</v>
      </c>
      <c r="C1709">
        <v>156815</v>
      </c>
      <c r="D1709" t="s">
        <v>1828</v>
      </c>
      <c r="E1709" s="1">
        <v>43509.639548611114</v>
      </c>
      <c r="F1709">
        <v>13</v>
      </c>
      <c r="G1709" t="s">
        <v>152</v>
      </c>
      <c r="H1709">
        <v>360</v>
      </c>
      <c r="I1709" s="1">
        <v>43514.375</v>
      </c>
      <c r="J1709" s="2">
        <f t="shared" si="78"/>
        <v>1</v>
      </c>
      <c r="K1709" s="2" t="str">
        <f>IFERROR(VLOOKUP(A1709,Aux!A:B,2,0),"Outros")</f>
        <v>Municípios</v>
      </c>
      <c r="L1709" s="2">
        <f t="shared" si="79"/>
        <v>2019</v>
      </c>
      <c r="M1709">
        <f t="shared" si="80"/>
        <v>7</v>
      </c>
    </row>
    <row r="1710" spans="1:13" x14ac:dyDescent="0.35">
      <c r="A1710" t="s">
        <v>1086</v>
      </c>
      <c r="B1710">
        <v>504288806</v>
      </c>
      <c r="C1710">
        <v>156816</v>
      </c>
      <c r="D1710" t="s">
        <v>1087</v>
      </c>
      <c r="E1710" s="1">
        <v>43509.645162037035</v>
      </c>
      <c r="F1710">
        <v>1</v>
      </c>
      <c r="G1710" t="s">
        <v>481</v>
      </c>
      <c r="H1710">
        <v>360</v>
      </c>
      <c r="I1710" s="1">
        <v>43515.999305555553</v>
      </c>
      <c r="J1710" s="2">
        <f t="shared" si="78"/>
        <v>1</v>
      </c>
      <c r="K1710" s="2" t="str">
        <f>IFERROR(VLOOKUP(A1710,Aux!A:B,2,0),"Outros")</f>
        <v>Outros</v>
      </c>
      <c r="L1710" s="2">
        <f t="shared" si="79"/>
        <v>2019</v>
      </c>
      <c r="M1710">
        <f t="shared" si="80"/>
        <v>7</v>
      </c>
    </row>
    <row r="1711" spans="1:13" x14ac:dyDescent="0.35">
      <c r="A1711" t="s">
        <v>112</v>
      </c>
      <c r="B1711">
        <v>501144218</v>
      </c>
      <c r="C1711">
        <v>156819</v>
      </c>
      <c r="E1711" s="1">
        <v>43509.666377314818</v>
      </c>
      <c r="F1711">
        <v>13</v>
      </c>
      <c r="G1711" t="s">
        <v>33</v>
      </c>
      <c r="H1711">
        <v>1</v>
      </c>
      <c r="J1711" s="2">
        <f t="shared" si="78"/>
        <v>1</v>
      </c>
      <c r="K1711" s="2" t="str">
        <f>IFERROR(VLOOKUP(A1711,Aux!A:B,2,0),"Outros")</f>
        <v>Municípios</v>
      </c>
      <c r="L1711" s="2">
        <f t="shared" si="79"/>
        <v>2019</v>
      </c>
      <c r="M1711">
        <f t="shared" si="80"/>
        <v>7</v>
      </c>
    </row>
    <row r="1712" spans="1:13" x14ac:dyDescent="0.35">
      <c r="A1712" t="s">
        <v>71</v>
      </c>
      <c r="B1712">
        <v>500051054</v>
      </c>
      <c r="C1712">
        <v>156820</v>
      </c>
      <c r="D1712" t="s">
        <v>1715</v>
      </c>
      <c r="E1712" s="1">
        <v>43509.669965277775</v>
      </c>
      <c r="F1712">
        <v>1</v>
      </c>
      <c r="G1712" t="s">
        <v>33</v>
      </c>
      <c r="H1712">
        <v>340</v>
      </c>
      <c r="I1712" s="1">
        <v>43510.791666666664</v>
      </c>
      <c r="J1712" s="2">
        <f t="shared" si="78"/>
        <v>1</v>
      </c>
      <c r="K1712" s="2" t="str">
        <f>IFERROR(VLOOKUP(A1712,Aux!A:B,2,0),"Outros")</f>
        <v>Municípios</v>
      </c>
      <c r="L1712" s="2">
        <f t="shared" si="79"/>
        <v>2019</v>
      </c>
      <c r="M1712">
        <f t="shared" si="80"/>
        <v>7</v>
      </c>
    </row>
    <row r="1713" spans="1:13" x14ac:dyDescent="0.35">
      <c r="A1713" t="s">
        <v>365</v>
      </c>
      <c r="B1713">
        <v>505351064</v>
      </c>
      <c r="C1713">
        <v>156821</v>
      </c>
      <c r="E1713" s="1">
        <v>43509.671493055554</v>
      </c>
      <c r="F1713">
        <v>3</v>
      </c>
      <c r="H1713">
        <v>1</v>
      </c>
      <c r="J1713" s="2">
        <f t="shared" si="78"/>
        <v>1</v>
      </c>
      <c r="K1713" s="2" t="str">
        <f>IFERROR(VLOOKUP(A1713,Aux!A:B,2,0),"Outros")</f>
        <v>Outros</v>
      </c>
      <c r="L1713" s="2">
        <f t="shared" si="79"/>
        <v>2019</v>
      </c>
      <c r="M1713">
        <f t="shared" si="80"/>
        <v>7</v>
      </c>
    </row>
    <row r="1714" spans="1:13" x14ac:dyDescent="0.35">
      <c r="A1714" t="s">
        <v>802</v>
      </c>
      <c r="B1714">
        <v>510148921</v>
      </c>
      <c r="C1714">
        <v>156822</v>
      </c>
      <c r="E1714" s="1">
        <v>43509.678148148145</v>
      </c>
      <c r="F1714">
        <v>1</v>
      </c>
      <c r="G1714" t="s">
        <v>33</v>
      </c>
      <c r="H1714">
        <v>400</v>
      </c>
      <c r="J1714" s="2">
        <f t="shared" si="78"/>
        <v>1</v>
      </c>
      <c r="K1714" s="2" t="str">
        <f>IFERROR(VLOOKUP(A1714,Aux!A:B,2,0),"Outros")</f>
        <v>Outros</v>
      </c>
      <c r="L1714" s="2">
        <f t="shared" si="79"/>
        <v>2019</v>
      </c>
      <c r="M1714">
        <f t="shared" si="80"/>
        <v>7</v>
      </c>
    </row>
    <row r="1715" spans="1:13" x14ac:dyDescent="0.35">
      <c r="A1715" t="s">
        <v>223</v>
      </c>
      <c r="B1715">
        <v>680018140</v>
      </c>
      <c r="C1715">
        <v>156823</v>
      </c>
      <c r="E1715" s="1">
        <v>43509.678703703707</v>
      </c>
      <c r="F1715">
        <v>1</v>
      </c>
      <c r="G1715" t="s">
        <v>33</v>
      </c>
      <c r="H1715">
        <v>400</v>
      </c>
      <c r="J1715" s="2">
        <f t="shared" si="78"/>
        <v>1</v>
      </c>
      <c r="K1715" s="2" t="str">
        <f>IFERROR(VLOOKUP(A1715,Aux!A:B,2,0),"Outros")</f>
        <v>Municípios</v>
      </c>
      <c r="L1715" s="2">
        <f t="shared" si="79"/>
        <v>2019</v>
      </c>
      <c r="M1715">
        <f t="shared" si="80"/>
        <v>7</v>
      </c>
    </row>
    <row r="1716" spans="1:13" x14ac:dyDescent="0.35">
      <c r="A1716" t="s">
        <v>122</v>
      </c>
      <c r="B1716">
        <v>506173968</v>
      </c>
      <c r="C1716">
        <v>156824</v>
      </c>
      <c r="E1716" s="1">
        <v>43509.687789351854</v>
      </c>
      <c r="F1716">
        <v>1</v>
      </c>
      <c r="G1716" t="s">
        <v>33</v>
      </c>
      <c r="H1716">
        <v>400</v>
      </c>
      <c r="J1716" s="2">
        <f t="shared" si="78"/>
        <v>1</v>
      </c>
      <c r="K1716" s="2" t="str">
        <f>IFERROR(VLOOKUP(A1716,Aux!A:B,2,0),"Outros")</f>
        <v>Municípios</v>
      </c>
      <c r="L1716" s="2">
        <f t="shared" si="79"/>
        <v>2019</v>
      </c>
      <c r="M1716">
        <f t="shared" si="80"/>
        <v>7</v>
      </c>
    </row>
    <row r="1717" spans="1:13" x14ac:dyDescent="0.35">
      <c r="A1717" t="s">
        <v>133</v>
      </c>
      <c r="B1717">
        <v>503539473</v>
      </c>
      <c r="C1717">
        <v>156825</v>
      </c>
      <c r="D1717" t="s">
        <v>1088</v>
      </c>
      <c r="E1717" s="1">
        <v>43509.690937500003</v>
      </c>
      <c r="F1717">
        <v>13</v>
      </c>
      <c r="G1717" t="s">
        <v>135</v>
      </c>
      <c r="H1717">
        <v>360</v>
      </c>
      <c r="I1717" s="1">
        <v>43514.999305555553</v>
      </c>
      <c r="J1717" s="2">
        <f t="shared" si="78"/>
        <v>1</v>
      </c>
      <c r="K1717" s="2" t="str">
        <f>IFERROR(VLOOKUP(A1717,Aux!A:B,2,0),"Outros")</f>
        <v>Municípios</v>
      </c>
      <c r="L1717" s="2">
        <f t="shared" si="79"/>
        <v>2019</v>
      </c>
      <c r="M1717">
        <f t="shared" si="80"/>
        <v>7</v>
      </c>
    </row>
    <row r="1718" spans="1:13" x14ac:dyDescent="0.35">
      <c r="A1718" t="s">
        <v>308</v>
      </c>
      <c r="B1718">
        <v>504884620</v>
      </c>
      <c r="C1718">
        <v>156827</v>
      </c>
      <c r="D1718" t="s">
        <v>1716</v>
      </c>
      <c r="E1718" s="1">
        <v>43509.699317129627</v>
      </c>
      <c r="F1718">
        <v>13</v>
      </c>
      <c r="G1718" t="s">
        <v>33</v>
      </c>
      <c r="H1718">
        <v>360</v>
      </c>
      <c r="I1718" s="1">
        <v>43517.999305555553</v>
      </c>
      <c r="J1718" s="2">
        <f t="shared" si="78"/>
        <v>1</v>
      </c>
      <c r="K1718" s="2" t="str">
        <f>IFERROR(VLOOKUP(A1718,Aux!A:B,2,0),"Outros")</f>
        <v>Municípios</v>
      </c>
      <c r="L1718" s="2">
        <f t="shared" si="79"/>
        <v>2019</v>
      </c>
      <c r="M1718">
        <f t="shared" si="80"/>
        <v>7</v>
      </c>
    </row>
    <row r="1719" spans="1:13" x14ac:dyDescent="0.35">
      <c r="A1719" t="s">
        <v>112</v>
      </c>
      <c r="B1719">
        <v>501144218</v>
      </c>
      <c r="C1719">
        <v>156828</v>
      </c>
      <c r="E1719" s="1">
        <v>43509.700439814813</v>
      </c>
      <c r="F1719">
        <v>1</v>
      </c>
      <c r="G1719" t="s">
        <v>33</v>
      </c>
      <c r="H1719">
        <v>400</v>
      </c>
      <c r="J1719" s="2">
        <f t="shared" si="78"/>
        <v>1</v>
      </c>
      <c r="K1719" s="2" t="str">
        <f>IFERROR(VLOOKUP(A1719,Aux!A:B,2,0),"Outros")</f>
        <v>Municípios</v>
      </c>
      <c r="L1719" s="2">
        <f t="shared" si="79"/>
        <v>2019</v>
      </c>
      <c r="M1719">
        <f t="shared" si="80"/>
        <v>7</v>
      </c>
    </row>
    <row r="1720" spans="1:13" x14ac:dyDescent="0.35">
      <c r="A1720" t="s">
        <v>122</v>
      </c>
      <c r="B1720">
        <v>506173968</v>
      </c>
      <c r="C1720">
        <v>156829</v>
      </c>
      <c r="D1720" t="s">
        <v>1410</v>
      </c>
      <c r="E1720" s="1">
        <v>43509.703981481478</v>
      </c>
      <c r="F1720">
        <v>1</v>
      </c>
      <c r="G1720" t="s">
        <v>597</v>
      </c>
      <c r="H1720">
        <v>360</v>
      </c>
      <c r="I1720" s="1">
        <v>43516.75</v>
      </c>
      <c r="J1720" s="2">
        <f t="shared" si="78"/>
        <v>1</v>
      </c>
      <c r="K1720" s="2" t="str">
        <f>IFERROR(VLOOKUP(A1720,Aux!A:B,2,0),"Outros")</f>
        <v>Municípios</v>
      </c>
      <c r="L1720" s="2">
        <f t="shared" si="79"/>
        <v>2019</v>
      </c>
      <c r="M1720">
        <f t="shared" si="80"/>
        <v>7</v>
      </c>
    </row>
    <row r="1721" spans="1:13" x14ac:dyDescent="0.35">
      <c r="A1721" t="s">
        <v>1093</v>
      </c>
      <c r="B1721">
        <v>506494926</v>
      </c>
      <c r="C1721">
        <v>156833</v>
      </c>
      <c r="E1721" s="1">
        <v>43509.718229166669</v>
      </c>
      <c r="F1721">
        <v>13</v>
      </c>
      <c r="G1721" t="s">
        <v>33</v>
      </c>
      <c r="H1721">
        <v>400</v>
      </c>
      <c r="J1721" s="2">
        <f t="shared" si="78"/>
        <v>1</v>
      </c>
      <c r="K1721" s="2" t="str">
        <f>IFERROR(VLOOKUP(A1721,Aux!A:B,2,0),"Outros")</f>
        <v>Outros</v>
      </c>
      <c r="L1721" s="2">
        <f t="shared" si="79"/>
        <v>2019</v>
      </c>
      <c r="M1721">
        <f t="shared" si="80"/>
        <v>7</v>
      </c>
    </row>
    <row r="1722" spans="1:13" x14ac:dyDescent="0.35">
      <c r="A1722" t="s">
        <v>1093</v>
      </c>
      <c r="B1722">
        <v>506494926</v>
      </c>
      <c r="C1722">
        <v>156835</v>
      </c>
      <c r="E1722" s="1">
        <v>43509.722488425927</v>
      </c>
      <c r="F1722">
        <v>3</v>
      </c>
      <c r="G1722" t="s">
        <v>33</v>
      </c>
      <c r="H1722">
        <v>400</v>
      </c>
      <c r="J1722" s="2">
        <f t="shared" si="78"/>
        <v>1</v>
      </c>
      <c r="K1722" s="2" t="str">
        <f>IFERROR(VLOOKUP(A1722,Aux!A:B,2,0),"Outros")</f>
        <v>Outros</v>
      </c>
      <c r="L1722" s="2">
        <f t="shared" si="79"/>
        <v>2019</v>
      </c>
      <c r="M1722">
        <f t="shared" si="80"/>
        <v>7</v>
      </c>
    </row>
    <row r="1723" spans="1:13" x14ac:dyDescent="0.35">
      <c r="A1723" t="s">
        <v>1093</v>
      </c>
      <c r="B1723">
        <v>506494926</v>
      </c>
      <c r="C1723">
        <v>156836</v>
      </c>
      <c r="E1723" s="1">
        <v>43509.72283564815</v>
      </c>
      <c r="F1723">
        <v>13</v>
      </c>
      <c r="G1723" t="s">
        <v>33</v>
      </c>
      <c r="H1723">
        <v>400</v>
      </c>
      <c r="J1723" s="2">
        <f t="shared" si="78"/>
        <v>1</v>
      </c>
      <c r="K1723" s="2" t="str">
        <f>IFERROR(VLOOKUP(A1723,Aux!A:B,2,0),"Outros")</f>
        <v>Outros</v>
      </c>
      <c r="L1723" s="2">
        <f t="shared" si="79"/>
        <v>2019</v>
      </c>
      <c r="M1723">
        <f t="shared" si="80"/>
        <v>7</v>
      </c>
    </row>
    <row r="1724" spans="1:13" x14ac:dyDescent="0.35">
      <c r="A1724" t="s">
        <v>1093</v>
      </c>
      <c r="B1724">
        <v>506494926</v>
      </c>
      <c r="C1724">
        <v>156837</v>
      </c>
      <c r="E1724" s="1">
        <v>43509.723657407405</v>
      </c>
      <c r="F1724">
        <v>13</v>
      </c>
      <c r="G1724" t="s">
        <v>33</v>
      </c>
      <c r="H1724">
        <v>400</v>
      </c>
      <c r="J1724" s="2">
        <f t="shared" si="78"/>
        <v>1</v>
      </c>
      <c r="K1724" s="2" t="str">
        <f>IFERROR(VLOOKUP(A1724,Aux!A:B,2,0),"Outros")</f>
        <v>Outros</v>
      </c>
      <c r="L1724" s="2">
        <f t="shared" si="79"/>
        <v>2019</v>
      </c>
      <c r="M1724">
        <f t="shared" si="80"/>
        <v>7</v>
      </c>
    </row>
    <row r="1725" spans="1:13" x14ac:dyDescent="0.35">
      <c r="A1725" t="s">
        <v>140</v>
      </c>
      <c r="B1725">
        <v>506614913</v>
      </c>
      <c r="C1725">
        <v>156847</v>
      </c>
      <c r="D1725" t="s">
        <v>1827</v>
      </c>
      <c r="E1725" s="1">
        <v>43510.367164351854</v>
      </c>
      <c r="F1725">
        <v>13</v>
      </c>
      <c r="G1725" t="s">
        <v>142</v>
      </c>
      <c r="H1725">
        <v>340</v>
      </c>
      <c r="I1725" s="1">
        <v>43531.999305555553</v>
      </c>
      <c r="J1725" s="2">
        <f t="shared" si="78"/>
        <v>1</v>
      </c>
      <c r="K1725" s="2" t="str">
        <f>IFERROR(VLOOKUP(A1725,Aux!A:B,2,0),"Outros")</f>
        <v>Municípios</v>
      </c>
      <c r="L1725" s="2">
        <f t="shared" si="79"/>
        <v>2019</v>
      </c>
      <c r="M1725">
        <f t="shared" si="80"/>
        <v>7</v>
      </c>
    </row>
    <row r="1726" spans="1:13" x14ac:dyDescent="0.35">
      <c r="A1726" t="s">
        <v>63</v>
      </c>
      <c r="B1726">
        <v>502098139</v>
      </c>
      <c r="C1726">
        <v>156848</v>
      </c>
      <c r="D1726" t="s">
        <v>1829</v>
      </c>
      <c r="E1726" s="1">
        <v>43510.368159722224</v>
      </c>
      <c r="F1726">
        <v>3</v>
      </c>
      <c r="G1726" t="s">
        <v>75</v>
      </c>
      <c r="H1726">
        <v>5</v>
      </c>
      <c r="I1726" s="1">
        <v>43556.999305555553</v>
      </c>
      <c r="J1726" s="2">
        <f t="shared" si="78"/>
        <v>1</v>
      </c>
      <c r="K1726" s="2" t="str">
        <f>IFERROR(VLOOKUP(A1726,Aux!A:B,2,0),"Outros")</f>
        <v>Municípios</v>
      </c>
      <c r="L1726" s="2">
        <f t="shared" si="79"/>
        <v>2019</v>
      </c>
      <c r="M1726">
        <f t="shared" si="80"/>
        <v>7</v>
      </c>
    </row>
    <row r="1727" spans="1:13" x14ac:dyDescent="0.35">
      <c r="A1727" t="s">
        <v>112</v>
      </c>
      <c r="B1727">
        <v>501144218</v>
      </c>
      <c r="C1727">
        <v>156849</v>
      </c>
      <c r="D1727" t="s">
        <v>1947</v>
      </c>
      <c r="E1727" s="1">
        <v>43510.386550925927</v>
      </c>
      <c r="F1727">
        <v>13</v>
      </c>
      <c r="G1727" t="s">
        <v>114</v>
      </c>
      <c r="H1727">
        <v>360</v>
      </c>
      <c r="I1727" s="1">
        <v>43525.75</v>
      </c>
      <c r="J1727" s="2">
        <f t="shared" si="78"/>
        <v>1</v>
      </c>
      <c r="K1727" s="2" t="str">
        <f>IFERROR(VLOOKUP(A1727,Aux!A:B,2,0),"Outros")</f>
        <v>Municípios</v>
      </c>
      <c r="L1727" s="2">
        <f t="shared" si="79"/>
        <v>2019</v>
      </c>
      <c r="M1727">
        <f t="shared" si="80"/>
        <v>7</v>
      </c>
    </row>
    <row r="1728" spans="1:13" x14ac:dyDescent="0.35">
      <c r="A1728" t="s">
        <v>112</v>
      </c>
      <c r="B1728">
        <v>501144218</v>
      </c>
      <c r="C1728">
        <v>156850</v>
      </c>
      <c r="D1728" t="s">
        <v>1789</v>
      </c>
      <c r="E1728" s="1">
        <v>43510.387442129628</v>
      </c>
      <c r="F1728">
        <v>13</v>
      </c>
      <c r="G1728" t="s">
        <v>1242</v>
      </c>
      <c r="H1728">
        <v>400</v>
      </c>
      <c r="I1728" s="1">
        <v>43501.75</v>
      </c>
      <c r="J1728" s="2">
        <f t="shared" si="78"/>
        <v>1</v>
      </c>
      <c r="K1728" s="2" t="str">
        <f>IFERROR(VLOOKUP(A1728,Aux!A:B,2,0),"Outros")</f>
        <v>Municípios</v>
      </c>
      <c r="L1728" s="2">
        <f t="shared" si="79"/>
        <v>2019</v>
      </c>
      <c r="M1728">
        <f t="shared" si="80"/>
        <v>7</v>
      </c>
    </row>
    <row r="1729" spans="1:13" x14ac:dyDescent="0.35">
      <c r="A1729" t="s">
        <v>112</v>
      </c>
      <c r="B1729">
        <v>501144218</v>
      </c>
      <c r="C1729">
        <v>156851</v>
      </c>
      <c r="D1729" t="s">
        <v>1948</v>
      </c>
      <c r="E1729" s="1">
        <v>43510.392476851855</v>
      </c>
      <c r="F1729">
        <v>1</v>
      </c>
      <c r="G1729" t="s">
        <v>1242</v>
      </c>
      <c r="H1729">
        <v>360</v>
      </c>
      <c r="I1729" s="1">
        <v>43520.75</v>
      </c>
      <c r="J1729" s="2">
        <f t="shared" si="78"/>
        <v>1</v>
      </c>
      <c r="K1729" s="2" t="str">
        <f>IFERROR(VLOOKUP(A1729,Aux!A:B,2,0),"Outros")</f>
        <v>Municípios</v>
      </c>
      <c r="L1729" s="2">
        <f t="shared" si="79"/>
        <v>2019</v>
      </c>
      <c r="M1729">
        <f t="shared" si="80"/>
        <v>7</v>
      </c>
    </row>
    <row r="1730" spans="1:13" x14ac:dyDescent="0.35">
      <c r="A1730" t="s">
        <v>251</v>
      </c>
      <c r="B1730">
        <v>508069645</v>
      </c>
      <c r="C1730">
        <v>156852</v>
      </c>
      <c r="D1730" t="s">
        <v>1468</v>
      </c>
      <c r="E1730" s="1">
        <v>43510.395891203705</v>
      </c>
      <c r="F1730">
        <v>13</v>
      </c>
      <c r="G1730" t="s">
        <v>1469</v>
      </c>
      <c r="H1730">
        <v>360</v>
      </c>
      <c r="I1730" s="1">
        <v>43516.708333333336</v>
      </c>
      <c r="J1730" s="2">
        <f t="shared" ref="J1730:J1793" si="81">IF(C1730=C1729,"",1)</f>
        <v>1</v>
      </c>
      <c r="K1730" s="2" t="str">
        <f>IFERROR(VLOOKUP(A1730,Aux!A:B,2,0),"Outros")</f>
        <v>Escolas</v>
      </c>
      <c r="L1730" s="2">
        <f t="shared" ref="L1730:L1793" si="82">YEAR(E1730)</f>
        <v>2019</v>
      </c>
      <c r="M1730">
        <f t="shared" ref="M1730:M1793" si="83">WEEKNUM(E1730)</f>
        <v>7</v>
      </c>
    </row>
    <row r="1731" spans="1:13" x14ac:dyDescent="0.35">
      <c r="A1731" t="s">
        <v>1015</v>
      </c>
      <c r="B1731">
        <v>503914096</v>
      </c>
      <c r="C1731">
        <v>156853</v>
      </c>
      <c r="D1731" t="s">
        <v>1949</v>
      </c>
      <c r="E1731" s="1">
        <v>43510.39947916667</v>
      </c>
      <c r="F1731">
        <v>3</v>
      </c>
      <c r="G1731" t="s">
        <v>1017</v>
      </c>
      <c r="H1731">
        <v>360</v>
      </c>
      <c r="I1731" s="1">
        <v>43542.999305555553</v>
      </c>
      <c r="J1731" s="2">
        <f t="shared" si="81"/>
        <v>1</v>
      </c>
      <c r="K1731" s="2" t="str">
        <f>IFERROR(VLOOKUP(A1731,Aux!A:B,2,0),"Outros")</f>
        <v>Outros</v>
      </c>
      <c r="L1731" s="2">
        <f t="shared" si="82"/>
        <v>2019</v>
      </c>
      <c r="M1731">
        <f t="shared" si="83"/>
        <v>7</v>
      </c>
    </row>
    <row r="1732" spans="1:13" x14ac:dyDescent="0.35">
      <c r="A1732" t="s">
        <v>223</v>
      </c>
      <c r="B1732">
        <v>680018140</v>
      </c>
      <c r="C1732">
        <v>156854</v>
      </c>
      <c r="D1732" t="s">
        <v>1089</v>
      </c>
      <c r="E1732" s="1">
        <v>43510.404502314814</v>
      </c>
      <c r="F1732">
        <v>1</v>
      </c>
      <c r="G1732" t="s">
        <v>1090</v>
      </c>
      <c r="H1732">
        <v>360</v>
      </c>
      <c r="I1732" s="1">
        <v>43545.999305555553</v>
      </c>
      <c r="J1732" s="2">
        <f t="shared" si="81"/>
        <v>1</v>
      </c>
      <c r="K1732" s="2" t="str">
        <f>IFERROR(VLOOKUP(A1732,Aux!A:B,2,0),"Outros")</f>
        <v>Municípios</v>
      </c>
      <c r="L1732" s="2">
        <f t="shared" si="82"/>
        <v>2019</v>
      </c>
      <c r="M1732">
        <f t="shared" si="83"/>
        <v>7</v>
      </c>
    </row>
    <row r="1733" spans="1:13" x14ac:dyDescent="0.35">
      <c r="A1733" t="s">
        <v>219</v>
      </c>
      <c r="B1733">
        <v>505656000</v>
      </c>
      <c r="C1733">
        <v>156855</v>
      </c>
      <c r="D1733" t="s">
        <v>1091</v>
      </c>
      <c r="E1733" s="1">
        <v>43510.408148148148</v>
      </c>
      <c r="F1733">
        <v>3</v>
      </c>
      <c r="G1733" t="s">
        <v>657</v>
      </c>
      <c r="H1733">
        <v>360</v>
      </c>
      <c r="I1733" s="1">
        <v>43540.999305555553</v>
      </c>
      <c r="J1733" s="2">
        <f t="shared" si="81"/>
        <v>1</v>
      </c>
      <c r="K1733" s="2" t="str">
        <f>IFERROR(VLOOKUP(A1733,Aux!A:B,2,0),"Outros")</f>
        <v>Municípios</v>
      </c>
      <c r="L1733" s="2">
        <f t="shared" si="82"/>
        <v>2019</v>
      </c>
      <c r="M1733">
        <f t="shared" si="83"/>
        <v>7</v>
      </c>
    </row>
    <row r="1734" spans="1:13" x14ac:dyDescent="0.35">
      <c r="A1734" t="s">
        <v>177</v>
      </c>
      <c r="B1734">
        <v>506609553</v>
      </c>
      <c r="C1734">
        <v>156856</v>
      </c>
      <c r="D1734" t="s">
        <v>1092</v>
      </c>
      <c r="E1734" s="1">
        <v>43510.408807870372</v>
      </c>
      <c r="F1734">
        <v>13</v>
      </c>
      <c r="G1734" t="s">
        <v>179</v>
      </c>
      <c r="H1734">
        <v>360</v>
      </c>
      <c r="I1734" s="1">
        <v>43524.999305555553</v>
      </c>
      <c r="J1734" s="2">
        <f t="shared" si="81"/>
        <v>1</v>
      </c>
      <c r="K1734" s="2" t="str">
        <f>IFERROR(VLOOKUP(A1734,Aux!A:B,2,0),"Outros")</f>
        <v>Municípios</v>
      </c>
      <c r="L1734" s="2">
        <f t="shared" si="82"/>
        <v>2019</v>
      </c>
      <c r="M1734">
        <f t="shared" si="83"/>
        <v>7</v>
      </c>
    </row>
    <row r="1735" spans="1:13" x14ac:dyDescent="0.35">
      <c r="A1735" t="s">
        <v>108</v>
      </c>
      <c r="B1735">
        <v>501222634</v>
      </c>
      <c r="C1735">
        <v>156857</v>
      </c>
      <c r="D1735" t="s">
        <v>1830</v>
      </c>
      <c r="E1735" s="1">
        <v>43510.414143518516</v>
      </c>
      <c r="F1735">
        <v>3</v>
      </c>
      <c r="G1735" t="s">
        <v>1709</v>
      </c>
      <c r="H1735">
        <v>340</v>
      </c>
      <c r="I1735" s="1">
        <v>43547.999305555553</v>
      </c>
      <c r="J1735" s="2">
        <f t="shared" si="81"/>
        <v>1</v>
      </c>
      <c r="K1735" s="2" t="str">
        <f>IFERROR(VLOOKUP(A1735,Aux!A:B,2,0),"Outros")</f>
        <v>Municípios</v>
      </c>
      <c r="L1735" s="2">
        <f t="shared" si="82"/>
        <v>2019</v>
      </c>
      <c r="M1735">
        <f t="shared" si="83"/>
        <v>7</v>
      </c>
    </row>
    <row r="1736" spans="1:13" x14ac:dyDescent="0.35">
      <c r="A1736" t="s">
        <v>461</v>
      </c>
      <c r="B1736">
        <v>511010435</v>
      </c>
      <c r="C1736">
        <v>156858</v>
      </c>
      <c r="D1736" t="s">
        <v>1470</v>
      </c>
      <c r="E1736" s="1">
        <v>43510.416666666664</v>
      </c>
      <c r="F1736">
        <v>13</v>
      </c>
      <c r="G1736" t="s">
        <v>1471</v>
      </c>
      <c r="H1736">
        <v>340</v>
      </c>
      <c r="I1736" s="1">
        <v>43524.999305555553</v>
      </c>
      <c r="J1736" s="2">
        <f t="shared" si="81"/>
        <v>1</v>
      </c>
      <c r="K1736" s="2" t="str">
        <f>IFERROR(VLOOKUP(A1736,Aux!A:B,2,0),"Outros")</f>
        <v>Outros</v>
      </c>
      <c r="L1736" s="2">
        <f t="shared" si="82"/>
        <v>2019</v>
      </c>
      <c r="M1736">
        <f t="shared" si="83"/>
        <v>7</v>
      </c>
    </row>
    <row r="1737" spans="1:13" x14ac:dyDescent="0.35">
      <c r="A1737" t="s">
        <v>465</v>
      </c>
      <c r="B1737">
        <v>600084779</v>
      </c>
      <c r="C1737">
        <v>156859</v>
      </c>
      <c r="D1737" t="s">
        <v>1950</v>
      </c>
      <c r="E1737" s="1">
        <v>43510.417256944442</v>
      </c>
      <c r="F1737">
        <v>13</v>
      </c>
      <c r="G1737" t="s">
        <v>1951</v>
      </c>
      <c r="H1737">
        <v>5</v>
      </c>
      <c r="I1737" s="1">
        <v>43519.999305555553</v>
      </c>
      <c r="J1737" s="2">
        <f t="shared" si="81"/>
        <v>1</v>
      </c>
      <c r="K1737" s="2" t="str">
        <f>IFERROR(VLOOKUP(A1737,Aux!A:B,2,0),"Outros")</f>
        <v>Outros</v>
      </c>
      <c r="L1737" s="2">
        <f t="shared" si="82"/>
        <v>2019</v>
      </c>
      <c r="M1737">
        <f t="shared" si="83"/>
        <v>7</v>
      </c>
    </row>
    <row r="1738" spans="1:13" x14ac:dyDescent="0.35">
      <c r="A1738" t="s">
        <v>37</v>
      </c>
      <c r="B1738">
        <v>506187543</v>
      </c>
      <c r="C1738">
        <v>156860</v>
      </c>
      <c r="E1738" s="1">
        <v>43510.430648148147</v>
      </c>
      <c r="F1738">
        <v>13</v>
      </c>
      <c r="G1738" t="s">
        <v>33</v>
      </c>
      <c r="H1738">
        <v>400</v>
      </c>
      <c r="J1738" s="2">
        <f t="shared" si="81"/>
        <v>1</v>
      </c>
      <c r="K1738" s="2" t="str">
        <f>IFERROR(VLOOKUP(A1738,Aux!A:B,2,0),"Outros")</f>
        <v>Municípios</v>
      </c>
      <c r="L1738" s="2">
        <f t="shared" si="82"/>
        <v>2019</v>
      </c>
      <c r="M1738">
        <f t="shared" si="83"/>
        <v>7</v>
      </c>
    </row>
    <row r="1739" spans="1:13" x14ac:dyDescent="0.35">
      <c r="A1739" t="s">
        <v>9</v>
      </c>
      <c r="B1739">
        <v>506673626</v>
      </c>
      <c r="C1739">
        <v>156862</v>
      </c>
      <c r="D1739" t="s">
        <v>1998</v>
      </c>
      <c r="E1739" s="1">
        <v>43510.44090277778</v>
      </c>
      <c r="F1739">
        <v>1</v>
      </c>
      <c r="G1739" t="s">
        <v>11</v>
      </c>
      <c r="H1739">
        <v>360</v>
      </c>
      <c r="I1739" s="1">
        <v>43515.999305555553</v>
      </c>
      <c r="J1739" s="2">
        <f t="shared" si="81"/>
        <v>1</v>
      </c>
      <c r="K1739" s="2" t="str">
        <f>IFERROR(VLOOKUP(A1739,Aux!A:B,2,0),"Outros")</f>
        <v>Municípios</v>
      </c>
      <c r="L1739" s="2">
        <f t="shared" si="82"/>
        <v>2019</v>
      </c>
      <c r="M1739">
        <f t="shared" si="83"/>
        <v>7</v>
      </c>
    </row>
    <row r="1740" spans="1:13" x14ac:dyDescent="0.35">
      <c r="A1740" t="s">
        <v>122</v>
      </c>
      <c r="B1740">
        <v>506173968</v>
      </c>
      <c r="C1740">
        <v>156867</v>
      </c>
      <c r="D1740" t="s">
        <v>1472</v>
      </c>
      <c r="E1740" s="1">
        <v>43510.457291666666</v>
      </c>
      <c r="F1740">
        <v>13</v>
      </c>
      <c r="G1740" t="s">
        <v>597</v>
      </c>
      <c r="H1740">
        <v>360</v>
      </c>
      <c r="I1740" s="1">
        <v>43521.708333333336</v>
      </c>
      <c r="J1740" s="2">
        <f t="shared" si="81"/>
        <v>1</v>
      </c>
      <c r="K1740" s="2" t="str">
        <f>IFERROR(VLOOKUP(A1740,Aux!A:B,2,0),"Outros")</f>
        <v>Municípios</v>
      </c>
      <c r="L1740" s="2">
        <f t="shared" si="82"/>
        <v>2019</v>
      </c>
      <c r="M1740">
        <f t="shared" si="83"/>
        <v>7</v>
      </c>
    </row>
    <row r="1741" spans="1:13" x14ac:dyDescent="0.35">
      <c r="A1741" t="s">
        <v>9</v>
      </c>
      <c r="B1741">
        <v>506673626</v>
      </c>
      <c r="C1741">
        <v>156868</v>
      </c>
      <c r="D1741" t="s">
        <v>1999</v>
      </c>
      <c r="E1741" s="1">
        <v>43510.462604166663</v>
      </c>
      <c r="F1741">
        <v>1</v>
      </c>
      <c r="G1741" t="s">
        <v>11</v>
      </c>
      <c r="H1741">
        <v>360</v>
      </c>
      <c r="I1741" s="1">
        <v>43515.999305555553</v>
      </c>
      <c r="J1741" s="2">
        <f t="shared" si="81"/>
        <v>1</v>
      </c>
      <c r="K1741" s="2" t="str">
        <f>IFERROR(VLOOKUP(A1741,Aux!A:B,2,0),"Outros")</f>
        <v>Municípios</v>
      </c>
      <c r="L1741" s="2">
        <f t="shared" si="82"/>
        <v>2019</v>
      </c>
      <c r="M1741">
        <f t="shared" si="83"/>
        <v>7</v>
      </c>
    </row>
    <row r="1742" spans="1:13" x14ac:dyDescent="0.35">
      <c r="A1742" t="s">
        <v>389</v>
      </c>
      <c r="B1742">
        <v>506722422</v>
      </c>
      <c r="C1742">
        <v>156869</v>
      </c>
      <c r="D1742" t="s">
        <v>1831</v>
      </c>
      <c r="E1742" s="1">
        <v>43510.463553240741</v>
      </c>
      <c r="F1742">
        <v>3</v>
      </c>
      <c r="G1742" t="s">
        <v>837</v>
      </c>
      <c r="H1742">
        <v>340</v>
      </c>
      <c r="I1742" s="1">
        <v>43516.999305555553</v>
      </c>
      <c r="J1742" s="2">
        <f t="shared" si="81"/>
        <v>1</v>
      </c>
      <c r="K1742" s="2" t="str">
        <f>IFERROR(VLOOKUP(A1742,Aux!A:B,2,0),"Outros")</f>
        <v>Municípios</v>
      </c>
      <c r="L1742" s="2">
        <f t="shared" si="82"/>
        <v>2019</v>
      </c>
      <c r="M1742">
        <f t="shared" si="83"/>
        <v>7</v>
      </c>
    </row>
    <row r="1743" spans="1:13" x14ac:dyDescent="0.35">
      <c r="A1743" t="s">
        <v>465</v>
      </c>
      <c r="B1743">
        <v>600084779</v>
      </c>
      <c r="C1743">
        <v>156870</v>
      </c>
      <c r="D1743" t="s">
        <v>1369</v>
      </c>
      <c r="E1743" s="1">
        <v>43510.483171296299</v>
      </c>
      <c r="F1743">
        <v>3</v>
      </c>
      <c r="G1743" t="s">
        <v>33</v>
      </c>
      <c r="H1743">
        <v>340</v>
      </c>
      <c r="I1743" s="1">
        <v>43540.75</v>
      </c>
      <c r="J1743" s="2">
        <f t="shared" si="81"/>
        <v>1</v>
      </c>
      <c r="K1743" s="2" t="str">
        <f>IFERROR(VLOOKUP(A1743,Aux!A:B,2,0),"Outros")</f>
        <v>Outros</v>
      </c>
      <c r="L1743" s="2">
        <f t="shared" si="82"/>
        <v>2019</v>
      </c>
      <c r="M1743">
        <f t="shared" si="83"/>
        <v>7</v>
      </c>
    </row>
    <row r="1744" spans="1:13" x14ac:dyDescent="0.35">
      <c r="A1744" t="s">
        <v>1093</v>
      </c>
      <c r="B1744">
        <v>506494926</v>
      </c>
      <c r="C1744">
        <v>156871</v>
      </c>
      <c r="E1744" s="1">
        <v>43510.493067129632</v>
      </c>
      <c r="F1744">
        <v>13</v>
      </c>
      <c r="G1744" t="s">
        <v>33</v>
      </c>
      <c r="H1744">
        <v>400</v>
      </c>
      <c r="J1744" s="2">
        <f t="shared" si="81"/>
        <v>1</v>
      </c>
      <c r="K1744" s="2" t="str">
        <f>IFERROR(VLOOKUP(A1744,Aux!A:B,2,0),"Outros")</f>
        <v>Outros</v>
      </c>
      <c r="L1744" s="2">
        <f t="shared" si="82"/>
        <v>2019</v>
      </c>
      <c r="M1744">
        <f t="shared" si="83"/>
        <v>7</v>
      </c>
    </row>
    <row r="1745" spans="1:13" x14ac:dyDescent="0.35">
      <c r="A1745" t="s">
        <v>246</v>
      </c>
      <c r="B1745">
        <v>512013241</v>
      </c>
      <c r="C1745">
        <v>156872</v>
      </c>
      <c r="E1745" s="1">
        <v>43510.506689814814</v>
      </c>
      <c r="F1745">
        <v>3</v>
      </c>
      <c r="H1745">
        <v>400</v>
      </c>
      <c r="J1745" s="2">
        <f t="shared" si="81"/>
        <v>1</v>
      </c>
      <c r="K1745" s="2" t="str">
        <f>IFERROR(VLOOKUP(A1745,Aux!A:B,2,0),"Outros")</f>
        <v>Municípios</v>
      </c>
      <c r="L1745" s="2">
        <f t="shared" si="82"/>
        <v>2019</v>
      </c>
      <c r="M1745">
        <f t="shared" si="83"/>
        <v>7</v>
      </c>
    </row>
    <row r="1746" spans="1:13" x14ac:dyDescent="0.35">
      <c r="A1746" t="s">
        <v>1042</v>
      </c>
      <c r="B1746">
        <v>506087000</v>
      </c>
      <c r="C1746">
        <v>156873</v>
      </c>
      <c r="E1746" s="1">
        <v>43510.521111111113</v>
      </c>
      <c r="F1746">
        <v>13</v>
      </c>
      <c r="G1746" t="s">
        <v>33</v>
      </c>
      <c r="H1746">
        <v>400</v>
      </c>
      <c r="J1746" s="2">
        <f t="shared" si="81"/>
        <v>1</v>
      </c>
      <c r="K1746" s="2" t="str">
        <f>IFERROR(VLOOKUP(A1746,Aux!A:B,2,0),"Outros")</f>
        <v>Municípios</v>
      </c>
      <c r="L1746" s="2">
        <f t="shared" si="82"/>
        <v>2019</v>
      </c>
      <c r="M1746">
        <f t="shared" si="83"/>
        <v>7</v>
      </c>
    </row>
    <row r="1747" spans="1:13" x14ac:dyDescent="0.35">
      <c r="A1747" t="s">
        <v>239</v>
      </c>
      <c r="B1747">
        <v>512042659</v>
      </c>
      <c r="C1747">
        <v>156874</v>
      </c>
      <c r="D1747" t="s">
        <v>1224</v>
      </c>
      <c r="E1747" s="1">
        <v>43510.522986111115</v>
      </c>
      <c r="F1747">
        <v>13</v>
      </c>
      <c r="G1747" t="s">
        <v>839</v>
      </c>
      <c r="H1747">
        <v>360</v>
      </c>
      <c r="I1747" s="1">
        <v>43528.999305555553</v>
      </c>
      <c r="J1747" s="2">
        <f t="shared" si="81"/>
        <v>1</v>
      </c>
      <c r="K1747" s="2" t="str">
        <f>IFERROR(VLOOKUP(A1747,Aux!A:B,2,0),"Outros")</f>
        <v>Municípios</v>
      </c>
      <c r="L1747" s="2">
        <f t="shared" si="82"/>
        <v>2019</v>
      </c>
      <c r="M1747">
        <f t="shared" si="83"/>
        <v>7</v>
      </c>
    </row>
    <row r="1748" spans="1:13" x14ac:dyDescent="0.35">
      <c r="A1748" t="s">
        <v>150</v>
      </c>
      <c r="B1748">
        <v>505309939</v>
      </c>
      <c r="C1748">
        <v>156875</v>
      </c>
      <c r="D1748" t="s">
        <v>1717</v>
      </c>
      <c r="E1748" s="1">
        <v>43510.532222222224</v>
      </c>
      <c r="F1748">
        <v>1</v>
      </c>
      <c r="G1748" t="s">
        <v>152</v>
      </c>
      <c r="H1748">
        <v>360</v>
      </c>
      <c r="I1748" s="1">
        <v>43515.6875</v>
      </c>
      <c r="J1748" s="2">
        <f t="shared" si="81"/>
        <v>1</v>
      </c>
      <c r="K1748" s="2" t="str">
        <f>IFERROR(VLOOKUP(A1748,Aux!A:B,2,0),"Outros")</f>
        <v>Municípios</v>
      </c>
      <c r="L1748" s="2">
        <f t="shared" si="82"/>
        <v>2019</v>
      </c>
      <c r="M1748">
        <f t="shared" si="83"/>
        <v>7</v>
      </c>
    </row>
    <row r="1749" spans="1:13" x14ac:dyDescent="0.35">
      <c r="A1749" t="s">
        <v>150</v>
      </c>
      <c r="B1749">
        <v>505309939</v>
      </c>
      <c r="C1749">
        <v>156876</v>
      </c>
      <c r="D1749" t="s">
        <v>1832</v>
      </c>
      <c r="E1749" s="1">
        <v>43510.553726851853</v>
      </c>
      <c r="F1749">
        <v>13</v>
      </c>
      <c r="G1749" t="s">
        <v>152</v>
      </c>
      <c r="H1749">
        <v>360</v>
      </c>
      <c r="I1749" s="1">
        <v>43515.6875</v>
      </c>
      <c r="J1749" s="2">
        <f t="shared" si="81"/>
        <v>1</v>
      </c>
      <c r="K1749" s="2" t="str">
        <f>IFERROR(VLOOKUP(A1749,Aux!A:B,2,0),"Outros")</f>
        <v>Municípios</v>
      </c>
      <c r="L1749" s="2">
        <f t="shared" si="82"/>
        <v>2019</v>
      </c>
      <c r="M1749">
        <f t="shared" si="83"/>
        <v>7</v>
      </c>
    </row>
    <row r="1750" spans="1:13" x14ac:dyDescent="0.35">
      <c r="A1750" t="s">
        <v>1474</v>
      </c>
      <c r="B1750">
        <v>507841441</v>
      </c>
      <c r="C1750">
        <v>156877</v>
      </c>
      <c r="E1750" s="1">
        <v>43510.55673611111</v>
      </c>
      <c r="F1750">
        <v>13</v>
      </c>
      <c r="G1750" t="s">
        <v>33</v>
      </c>
      <c r="H1750">
        <v>400</v>
      </c>
      <c r="J1750" s="2">
        <f t="shared" si="81"/>
        <v>1</v>
      </c>
      <c r="K1750" s="2" t="str">
        <f>IFERROR(VLOOKUP(A1750,Aux!A:B,2,0),"Outros")</f>
        <v>Municípios</v>
      </c>
      <c r="L1750" s="2">
        <f t="shared" si="82"/>
        <v>2019</v>
      </c>
      <c r="M1750">
        <f t="shared" si="83"/>
        <v>7</v>
      </c>
    </row>
    <row r="1751" spans="1:13" x14ac:dyDescent="0.35">
      <c r="A1751" t="s">
        <v>60</v>
      </c>
      <c r="B1751">
        <v>505456010</v>
      </c>
      <c r="C1751">
        <v>156879</v>
      </c>
      <c r="D1751" t="s">
        <v>1952</v>
      </c>
      <c r="E1751" s="1">
        <v>43510.575902777775</v>
      </c>
      <c r="F1751">
        <v>3</v>
      </c>
      <c r="G1751" t="s">
        <v>62</v>
      </c>
      <c r="H1751">
        <v>5</v>
      </c>
      <c r="I1751" s="1">
        <v>43521.999305555553</v>
      </c>
      <c r="J1751" s="2">
        <f t="shared" si="81"/>
        <v>1</v>
      </c>
      <c r="K1751" s="2" t="str">
        <f>IFERROR(VLOOKUP(A1751,Aux!A:B,2,0),"Outros")</f>
        <v>Municípios</v>
      </c>
      <c r="L1751" s="2">
        <f t="shared" si="82"/>
        <v>2019</v>
      </c>
      <c r="M1751">
        <f t="shared" si="83"/>
        <v>7</v>
      </c>
    </row>
    <row r="1752" spans="1:13" x14ac:dyDescent="0.35">
      <c r="A1752" t="s">
        <v>101</v>
      </c>
      <c r="B1752">
        <v>507040589</v>
      </c>
      <c r="C1752">
        <v>156881</v>
      </c>
      <c r="E1752" s="1">
        <v>43510.606412037036</v>
      </c>
      <c r="F1752">
        <v>3</v>
      </c>
      <c r="G1752" t="s">
        <v>33</v>
      </c>
      <c r="H1752">
        <v>400</v>
      </c>
      <c r="J1752" s="2">
        <f t="shared" si="81"/>
        <v>1</v>
      </c>
      <c r="K1752" s="2" t="str">
        <f>IFERROR(VLOOKUP(A1752,Aux!A:B,2,0),"Outros")</f>
        <v>Municípios</v>
      </c>
      <c r="L1752" s="2">
        <f t="shared" si="82"/>
        <v>2019</v>
      </c>
      <c r="M1752">
        <f t="shared" si="83"/>
        <v>7</v>
      </c>
    </row>
    <row r="1753" spans="1:13" x14ac:dyDescent="0.35">
      <c r="A1753" t="s">
        <v>18</v>
      </c>
      <c r="B1753">
        <v>502177080</v>
      </c>
      <c r="C1753">
        <v>156882</v>
      </c>
      <c r="D1753" t="s">
        <v>1370</v>
      </c>
      <c r="E1753" s="1">
        <v>43510.610486111109</v>
      </c>
      <c r="F1753">
        <v>1</v>
      </c>
      <c r="G1753" t="s">
        <v>922</v>
      </c>
      <c r="H1753">
        <v>360</v>
      </c>
      <c r="I1753" s="1">
        <v>43515.708333333336</v>
      </c>
      <c r="J1753" s="2">
        <f t="shared" si="81"/>
        <v>1</v>
      </c>
      <c r="K1753" s="2" t="str">
        <f>IFERROR(VLOOKUP(A1753,Aux!A:B,2,0),"Outros")</f>
        <v>Municípios</v>
      </c>
      <c r="L1753" s="2">
        <f t="shared" si="82"/>
        <v>2019</v>
      </c>
      <c r="M1753">
        <f t="shared" si="83"/>
        <v>7</v>
      </c>
    </row>
    <row r="1754" spans="1:13" x14ac:dyDescent="0.35">
      <c r="A1754" t="s">
        <v>150</v>
      </c>
      <c r="B1754">
        <v>505309939</v>
      </c>
      <c r="C1754">
        <v>156883</v>
      </c>
      <c r="D1754" t="s">
        <v>1833</v>
      </c>
      <c r="E1754" s="1">
        <v>43510.616851851853</v>
      </c>
      <c r="F1754">
        <v>13</v>
      </c>
      <c r="G1754" t="s">
        <v>1358</v>
      </c>
      <c r="H1754">
        <v>360</v>
      </c>
      <c r="I1754" s="1">
        <v>43514.6875</v>
      </c>
      <c r="J1754" s="2">
        <f t="shared" si="81"/>
        <v>1</v>
      </c>
      <c r="K1754" s="2" t="str">
        <f>IFERROR(VLOOKUP(A1754,Aux!A:B,2,0),"Outros")</f>
        <v>Municípios</v>
      </c>
      <c r="L1754" s="2">
        <f t="shared" si="82"/>
        <v>2019</v>
      </c>
      <c r="M1754">
        <f t="shared" si="83"/>
        <v>7</v>
      </c>
    </row>
    <row r="1755" spans="1:13" x14ac:dyDescent="0.35">
      <c r="A1755" t="s">
        <v>177</v>
      </c>
      <c r="B1755">
        <v>506609553</v>
      </c>
      <c r="C1755">
        <v>156884</v>
      </c>
      <c r="D1755" t="s">
        <v>1718</v>
      </c>
      <c r="E1755" s="1">
        <v>43510.619791666664</v>
      </c>
      <c r="F1755">
        <v>1</v>
      </c>
      <c r="G1755" t="s">
        <v>179</v>
      </c>
      <c r="H1755">
        <v>360</v>
      </c>
      <c r="I1755" s="1">
        <v>43513.999305555553</v>
      </c>
      <c r="J1755" s="2">
        <f t="shared" si="81"/>
        <v>1</v>
      </c>
      <c r="K1755" s="2" t="str">
        <f>IFERROR(VLOOKUP(A1755,Aux!A:B,2,0),"Outros")</f>
        <v>Municípios</v>
      </c>
      <c r="L1755" s="2">
        <f t="shared" si="82"/>
        <v>2019</v>
      </c>
      <c r="M1755">
        <f t="shared" si="83"/>
        <v>7</v>
      </c>
    </row>
    <row r="1756" spans="1:13" x14ac:dyDescent="0.35">
      <c r="A1756" t="s">
        <v>112</v>
      </c>
      <c r="B1756">
        <v>501144218</v>
      </c>
      <c r="C1756">
        <v>156886</v>
      </c>
      <c r="D1756" t="s">
        <v>1371</v>
      </c>
      <c r="E1756" s="1">
        <v>43510.624340277776</v>
      </c>
      <c r="F1756">
        <v>13</v>
      </c>
      <c r="G1756" t="s">
        <v>256</v>
      </c>
      <c r="H1756">
        <v>360</v>
      </c>
      <c r="I1756" s="1">
        <v>43520.75</v>
      </c>
      <c r="J1756" s="2">
        <f t="shared" si="81"/>
        <v>1</v>
      </c>
      <c r="K1756" s="2" t="str">
        <f>IFERROR(VLOOKUP(A1756,Aux!A:B,2,0),"Outros")</f>
        <v>Municípios</v>
      </c>
      <c r="L1756" s="2">
        <f t="shared" si="82"/>
        <v>2019</v>
      </c>
      <c r="M1756">
        <f t="shared" si="83"/>
        <v>7</v>
      </c>
    </row>
    <row r="1757" spans="1:13" x14ac:dyDescent="0.35">
      <c r="A1757" t="s">
        <v>37</v>
      </c>
      <c r="B1757">
        <v>506187543</v>
      </c>
      <c r="C1757">
        <v>156887</v>
      </c>
      <c r="D1757" t="s">
        <v>2000</v>
      </c>
      <c r="E1757" s="1">
        <v>43510.624826388892</v>
      </c>
      <c r="F1757">
        <v>13</v>
      </c>
      <c r="G1757" t="s">
        <v>80</v>
      </c>
      <c r="H1757">
        <v>340</v>
      </c>
      <c r="I1757" s="1">
        <v>43520.999305555553</v>
      </c>
      <c r="J1757" s="2">
        <f t="shared" si="81"/>
        <v>1</v>
      </c>
      <c r="K1757" s="2" t="str">
        <f>IFERROR(VLOOKUP(A1757,Aux!A:B,2,0),"Outros")</f>
        <v>Municípios</v>
      </c>
      <c r="L1757" s="2">
        <f t="shared" si="82"/>
        <v>2019</v>
      </c>
      <c r="M1757">
        <f t="shared" si="83"/>
        <v>7</v>
      </c>
    </row>
    <row r="1758" spans="1:13" x14ac:dyDescent="0.35">
      <c r="A1758" t="s">
        <v>1474</v>
      </c>
      <c r="B1758">
        <v>507841441</v>
      </c>
      <c r="C1758">
        <v>156888</v>
      </c>
      <c r="D1758" t="s">
        <v>1475</v>
      </c>
      <c r="E1758" s="1">
        <v>43510.625081018516</v>
      </c>
      <c r="F1758">
        <v>13</v>
      </c>
      <c r="G1758" t="s">
        <v>1476</v>
      </c>
      <c r="H1758">
        <v>340</v>
      </c>
      <c r="I1758" s="1">
        <v>43541.999305555553</v>
      </c>
      <c r="J1758" s="2">
        <f t="shared" si="81"/>
        <v>1</v>
      </c>
      <c r="K1758" s="2" t="str">
        <f>IFERROR(VLOOKUP(A1758,Aux!A:B,2,0),"Outros")</f>
        <v>Municípios</v>
      </c>
      <c r="L1758" s="2">
        <f t="shared" si="82"/>
        <v>2019</v>
      </c>
      <c r="M1758">
        <f t="shared" si="83"/>
        <v>7</v>
      </c>
    </row>
    <row r="1759" spans="1:13" x14ac:dyDescent="0.35">
      <c r="A1759" t="s">
        <v>12</v>
      </c>
      <c r="B1759">
        <v>508481287</v>
      </c>
      <c r="C1759">
        <v>156889</v>
      </c>
      <c r="D1759" t="s">
        <v>693</v>
      </c>
      <c r="E1759" s="1">
        <v>43510.637696759259</v>
      </c>
      <c r="F1759">
        <v>13</v>
      </c>
      <c r="G1759" t="s">
        <v>33</v>
      </c>
      <c r="H1759">
        <v>5</v>
      </c>
      <c r="I1759" s="1">
        <v>43525.708333333336</v>
      </c>
      <c r="J1759" s="2">
        <f t="shared" si="81"/>
        <v>1</v>
      </c>
      <c r="K1759" s="2" t="str">
        <f>IFERROR(VLOOKUP(A1759,Aux!A:B,2,0),"Outros")</f>
        <v>Hospitais</v>
      </c>
      <c r="L1759" s="2">
        <f t="shared" si="82"/>
        <v>2019</v>
      </c>
      <c r="M1759">
        <f t="shared" si="83"/>
        <v>7</v>
      </c>
    </row>
    <row r="1760" spans="1:13" x14ac:dyDescent="0.35">
      <c r="A1760" t="s">
        <v>60</v>
      </c>
      <c r="B1760">
        <v>505456010</v>
      </c>
      <c r="C1760">
        <v>156890</v>
      </c>
      <c r="D1760" t="s">
        <v>1834</v>
      </c>
      <c r="E1760" s="1">
        <v>43510.642650462964</v>
      </c>
      <c r="F1760">
        <v>3</v>
      </c>
      <c r="G1760" t="s">
        <v>62</v>
      </c>
      <c r="H1760">
        <v>360</v>
      </c>
      <c r="I1760" s="1">
        <v>43545.999305555553</v>
      </c>
      <c r="J1760" s="2">
        <f t="shared" si="81"/>
        <v>1</v>
      </c>
      <c r="K1760" s="2" t="str">
        <f>IFERROR(VLOOKUP(A1760,Aux!A:B,2,0),"Outros")</f>
        <v>Municípios</v>
      </c>
      <c r="L1760" s="2">
        <f t="shared" si="82"/>
        <v>2019</v>
      </c>
      <c r="M1760">
        <f t="shared" si="83"/>
        <v>7</v>
      </c>
    </row>
    <row r="1761" spans="1:13" x14ac:dyDescent="0.35">
      <c r="A1761" t="s">
        <v>681</v>
      </c>
      <c r="B1761">
        <v>510170811</v>
      </c>
      <c r="C1761">
        <v>156891</v>
      </c>
      <c r="D1761" t="s">
        <v>1836</v>
      </c>
      <c r="E1761" s="1">
        <v>43510.645972222221</v>
      </c>
      <c r="F1761">
        <v>1</v>
      </c>
      <c r="G1761" t="s">
        <v>225</v>
      </c>
      <c r="H1761">
        <v>5</v>
      </c>
      <c r="I1761" s="1">
        <v>43515.999305555553</v>
      </c>
      <c r="J1761" s="2">
        <f t="shared" si="81"/>
        <v>1</v>
      </c>
      <c r="K1761" s="2" t="str">
        <f>IFERROR(VLOOKUP(A1761,Aux!A:B,2,0),"Outros")</f>
        <v>Outros</v>
      </c>
      <c r="L1761" s="2">
        <f t="shared" si="82"/>
        <v>2019</v>
      </c>
      <c r="M1761">
        <f t="shared" si="83"/>
        <v>7</v>
      </c>
    </row>
    <row r="1762" spans="1:13" x14ac:dyDescent="0.35">
      <c r="A1762" t="s">
        <v>122</v>
      </c>
      <c r="B1762">
        <v>506173968</v>
      </c>
      <c r="C1762">
        <v>156893</v>
      </c>
      <c r="D1762" t="s">
        <v>1835</v>
      </c>
      <c r="E1762" s="1">
        <v>43510.648634259262</v>
      </c>
      <c r="F1762">
        <v>13</v>
      </c>
      <c r="G1762" t="s">
        <v>597</v>
      </c>
      <c r="H1762">
        <v>360</v>
      </c>
      <c r="I1762" s="1">
        <v>43520.708333333336</v>
      </c>
      <c r="J1762" s="2">
        <f t="shared" si="81"/>
        <v>1</v>
      </c>
      <c r="K1762" s="2" t="str">
        <f>IFERROR(VLOOKUP(A1762,Aux!A:B,2,0),"Outros")</f>
        <v>Municípios</v>
      </c>
      <c r="L1762" s="2">
        <f t="shared" si="82"/>
        <v>2019</v>
      </c>
      <c r="M1762">
        <f t="shared" si="83"/>
        <v>7</v>
      </c>
    </row>
    <row r="1763" spans="1:13" x14ac:dyDescent="0.35">
      <c r="A1763" t="s">
        <v>37</v>
      </c>
      <c r="B1763">
        <v>506187543</v>
      </c>
      <c r="C1763">
        <v>156894</v>
      </c>
      <c r="E1763" s="1">
        <v>43510.649259259262</v>
      </c>
      <c r="F1763">
        <v>3</v>
      </c>
      <c r="G1763" t="s">
        <v>33</v>
      </c>
      <c r="H1763">
        <v>400</v>
      </c>
      <c r="J1763" s="2">
        <f t="shared" si="81"/>
        <v>1</v>
      </c>
      <c r="K1763" s="2" t="str">
        <f>IFERROR(VLOOKUP(A1763,Aux!A:B,2,0),"Outros")</f>
        <v>Municípios</v>
      </c>
      <c r="L1763" s="2">
        <f t="shared" si="82"/>
        <v>2019</v>
      </c>
      <c r="M1763">
        <f t="shared" si="83"/>
        <v>7</v>
      </c>
    </row>
    <row r="1764" spans="1:13" x14ac:dyDescent="0.35">
      <c r="A1764" t="s">
        <v>18</v>
      </c>
      <c r="B1764">
        <v>502177080</v>
      </c>
      <c r="C1764">
        <v>156895</v>
      </c>
      <c r="D1764" t="s">
        <v>1362</v>
      </c>
      <c r="E1764" s="1">
        <v>43510.650266203702</v>
      </c>
      <c r="F1764">
        <v>1</v>
      </c>
      <c r="G1764" t="s">
        <v>750</v>
      </c>
      <c r="H1764">
        <v>400</v>
      </c>
      <c r="I1764" s="1">
        <v>43507.708333333336</v>
      </c>
      <c r="J1764" s="2">
        <f t="shared" si="81"/>
        <v>1</v>
      </c>
      <c r="K1764" s="2" t="str">
        <f>IFERROR(VLOOKUP(A1764,Aux!A:B,2,0),"Outros")</f>
        <v>Municípios</v>
      </c>
      <c r="L1764" s="2">
        <f t="shared" si="82"/>
        <v>2019</v>
      </c>
      <c r="M1764">
        <f t="shared" si="83"/>
        <v>7</v>
      </c>
    </row>
    <row r="1765" spans="1:13" x14ac:dyDescent="0.35">
      <c r="A1765" t="s">
        <v>633</v>
      </c>
      <c r="B1765">
        <v>506617599</v>
      </c>
      <c r="C1765">
        <v>156896</v>
      </c>
      <c r="E1765" s="1">
        <v>43510.651319444441</v>
      </c>
      <c r="F1765">
        <v>13</v>
      </c>
      <c r="H1765">
        <v>1</v>
      </c>
      <c r="J1765" s="2">
        <f t="shared" si="81"/>
        <v>1</v>
      </c>
      <c r="K1765" s="2" t="str">
        <f>IFERROR(VLOOKUP(A1765,Aux!A:B,2,0),"Outros")</f>
        <v>Municípios</v>
      </c>
      <c r="L1765" s="2">
        <f t="shared" si="82"/>
        <v>2019</v>
      </c>
      <c r="M1765">
        <f t="shared" si="83"/>
        <v>7</v>
      </c>
    </row>
    <row r="1766" spans="1:13" x14ac:dyDescent="0.35">
      <c r="A1766" t="s">
        <v>681</v>
      </c>
      <c r="B1766">
        <v>510170811</v>
      </c>
      <c r="C1766">
        <v>156897</v>
      </c>
      <c r="D1766" t="s">
        <v>1836</v>
      </c>
      <c r="E1766" s="1">
        <v>43510.659386574072</v>
      </c>
      <c r="F1766">
        <v>1</v>
      </c>
      <c r="G1766" t="s">
        <v>225</v>
      </c>
      <c r="H1766">
        <v>360</v>
      </c>
      <c r="I1766" s="1">
        <v>43515.999305555553</v>
      </c>
      <c r="J1766" s="2">
        <f t="shared" si="81"/>
        <v>1</v>
      </c>
      <c r="K1766" s="2" t="str">
        <f>IFERROR(VLOOKUP(A1766,Aux!A:B,2,0),"Outros")</f>
        <v>Outros</v>
      </c>
      <c r="L1766" s="2">
        <f t="shared" si="82"/>
        <v>2019</v>
      </c>
      <c r="M1766">
        <f t="shared" si="83"/>
        <v>7</v>
      </c>
    </row>
    <row r="1767" spans="1:13" x14ac:dyDescent="0.35">
      <c r="A1767" t="s">
        <v>275</v>
      </c>
      <c r="B1767">
        <v>505187531</v>
      </c>
      <c r="C1767">
        <v>156898</v>
      </c>
      <c r="D1767" t="s">
        <v>1953</v>
      </c>
      <c r="E1767" s="1">
        <v>43510.668402777781</v>
      </c>
      <c r="F1767">
        <v>3</v>
      </c>
      <c r="G1767" t="s">
        <v>277</v>
      </c>
      <c r="H1767">
        <v>360</v>
      </c>
      <c r="I1767" s="1">
        <v>43531.999305555553</v>
      </c>
      <c r="J1767" s="2">
        <f t="shared" si="81"/>
        <v>1</v>
      </c>
      <c r="K1767" s="2" t="str">
        <f>IFERROR(VLOOKUP(A1767,Aux!A:B,2,0),"Outros")</f>
        <v>Municípios</v>
      </c>
      <c r="L1767" s="2">
        <f t="shared" si="82"/>
        <v>2019</v>
      </c>
      <c r="M1767">
        <f t="shared" si="83"/>
        <v>7</v>
      </c>
    </row>
    <row r="1768" spans="1:13" x14ac:dyDescent="0.35">
      <c r="A1768" t="s">
        <v>133</v>
      </c>
      <c r="B1768">
        <v>503539473</v>
      </c>
      <c r="C1768">
        <v>156899</v>
      </c>
      <c r="D1768" t="s">
        <v>1719</v>
      </c>
      <c r="E1768" s="1">
        <v>43510.67396990741</v>
      </c>
      <c r="F1768">
        <v>1</v>
      </c>
      <c r="G1768" t="s">
        <v>135</v>
      </c>
      <c r="H1768">
        <v>360</v>
      </c>
      <c r="I1768" s="1">
        <v>43516.999305555553</v>
      </c>
      <c r="J1768" s="2">
        <f t="shared" si="81"/>
        <v>1</v>
      </c>
      <c r="K1768" s="2" t="str">
        <f>IFERROR(VLOOKUP(A1768,Aux!A:B,2,0),"Outros")</f>
        <v>Municípios</v>
      </c>
      <c r="L1768" s="2">
        <f t="shared" si="82"/>
        <v>2019</v>
      </c>
      <c r="M1768">
        <f t="shared" si="83"/>
        <v>7</v>
      </c>
    </row>
    <row r="1769" spans="1:13" x14ac:dyDescent="0.35">
      <c r="A1769" t="s">
        <v>57</v>
      </c>
      <c r="B1769">
        <v>501294104</v>
      </c>
      <c r="C1769">
        <v>156900</v>
      </c>
      <c r="D1769" t="s">
        <v>2001</v>
      </c>
      <c r="E1769" s="1">
        <v>43510.676261574074</v>
      </c>
      <c r="F1769">
        <v>13</v>
      </c>
      <c r="G1769" t="s">
        <v>59</v>
      </c>
      <c r="H1769">
        <v>5</v>
      </c>
      <c r="I1769" s="1">
        <v>43516.999305555553</v>
      </c>
      <c r="J1769" s="2">
        <f t="shared" si="81"/>
        <v>1</v>
      </c>
      <c r="K1769" s="2" t="str">
        <f>IFERROR(VLOOKUP(A1769,Aux!A:B,2,0),"Outros")</f>
        <v>Municípios</v>
      </c>
      <c r="L1769" s="2">
        <f t="shared" si="82"/>
        <v>2019</v>
      </c>
      <c r="M1769">
        <f t="shared" si="83"/>
        <v>7</v>
      </c>
    </row>
    <row r="1770" spans="1:13" x14ac:dyDescent="0.35">
      <c r="A1770" t="s">
        <v>578</v>
      </c>
      <c r="B1770">
        <v>501112049</v>
      </c>
      <c r="C1770">
        <v>156901</v>
      </c>
      <c r="D1770" t="s">
        <v>1837</v>
      </c>
      <c r="E1770" s="1">
        <v>43510.679409722223</v>
      </c>
      <c r="F1770">
        <v>1</v>
      </c>
      <c r="G1770" t="s">
        <v>580</v>
      </c>
      <c r="H1770">
        <v>360</v>
      </c>
      <c r="I1770" s="1">
        <v>43516.666666666664</v>
      </c>
      <c r="J1770" s="2">
        <f t="shared" si="81"/>
        <v>1</v>
      </c>
      <c r="K1770" s="2" t="str">
        <f>IFERROR(VLOOKUP(A1770,Aux!A:B,2,0),"Outros")</f>
        <v>Municípios</v>
      </c>
      <c r="L1770" s="2">
        <f t="shared" si="82"/>
        <v>2019</v>
      </c>
      <c r="M1770">
        <f t="shared" si="83"/>
        <v>7</v>
      </c>
    </row>
    <row r="1771" spans="1:13" x14ac:dyDescent="0.35">
      <c r="A1771" t="s">
        <v>1015</v>
      </c>
      <c r="B1771">
        <v>503914096</v>
      </c>
      <c r="C1771">
        <v>156902</v>
      </c>
      <c r="D1771" t="s">
        <v>1954</v>
      </c>
      <c r="E1771" s="1">
        <v>43510.685763888891</v>
      </c>
      <c r="F1771">
        <v>3</v>
      </c>
      <c r="G1771" t="s">
        <v>1017</v>
      </c>
      <c r="H1771">
        <v>5</v>
      </c>
      <c r="I1771" s="1">
        <v>43542.999305555553</v>
      </c>
      <c r="J1771" s="2">
        <f t="shared" si="81"/>
        <v>1</v>
      </c>
      <c r="K1771" s="2" t="str">
        <f>IFERROR(VLOOKUP(A1771,Aux!A:B,2,0),"Outros")</f>
        <v>Outros</v>
      </c>
      <c r="L1771" s="2">
        <f t="shared" si="82"/>
        <v>2019</v>
      </c>
      <c r="M1771">
        <f t="shared" si="83"/>
        <v>7</v>
      </c>
    </row>
    <row r="1772" spans="1:13" x14ac:dyDescent="0.35">
      <c r="A1772" t="s">
        <v>251</v>
      </c>
      <c r="B1772">
        <v>508069645</v>
      </c>
      <c r="C1772">
        <v>156903</v>
      </c>
      <c r="D1772" t="s">
        <v>1955</v>
      </c>
      <c r="E1772" s="1">
        <v>43510.6877662037</v>
      </c>
      <c r="F1772">
        <v>3</v>
      </c>
      <c r="G1772" t="s">
        <v>33</v>
      </c>
      <c r="H1772">
        <v>360</v>
      </c>
      <c r="I1772" s="1">
        <v>43521.708333333336</v>
      </c>
      <c r="J1772" s="2">
        <f t="shared" si="81"/>
        <v>1</v>
      </c>
      <c r="K1772" s="2" t="str">
        <f>IFERROR(VLOOKUP(A1772,Aux!A:B,2,0),"Outros")</f>
        <v>Escolas</v>
      </c>
      <c r="L1772" s="2">
        <f t="shared" si="82"/>
        <v>2019</v>
      </c>
      <c r="M1772">
        <f t="shared" si="83"/>
        <v>7</v>
      </c>
    </row>
    <row r="1773" spans="1:13" x14ac:dyDescent="0.35">
      <c r="A1773" t="s">
        <v>57</v>
      </c>
      <c r="B1773">
        <v>501294104</v>
      </c>
      <c r="C1773">
        <v>156904</v>
      </c>
      <c r="D1773" t="s">
        <v>1838</v>
      </c>
      <c r="E1773" s="1">
        <v>43510.721620370372</v>
      </c>
      <c r="F1773">
        <v>13</v>
      </c>
      <c r="G1773" t="s">
        <v>59</v>
      </c>
      <c r="H1773">
        <v>360</v>
      </c>
      <c r="I1773" s="1">
        <v>43517.999305555553</v>
      </c>
      <c r="J1773" s="2">
        <f t="shared" si="81"/>
        <v>1</v>
      </c>
      <c r="K1773" s="2" t="str">
        <f>IFERROR(VLOOKUP(A1773,Aux!A:B,2,0),"Outros")</f>
        <v>Municípios</v>
      </c>
      <c r="L1773" s="2">
        <f t="shared" si="82"/>
        <v>2019</v>
      </c>
      <c r="M1773">
        <f t="shared" si="83"/>
        <v>7</v>
      </c>
    </row>
    <row r="1774" spans="1:13" x14ac:dyDescent="0.35">
      <c r="A1774" t="s">
        <v>673</v>
      </c>
      <c r="B1774">
        <v>503584215</v>
      </c>
      <c r="C1774">
        <v>156905</v>
      </c>
      <c r="E1774" s="1">
        <v>43510.736944444441</v>
      </c>
      <c r="F1774">
        <v>13</v>
      </c>
      <c r="G1774" t="s">
        <v>33</v>
      </c>
      <c r="H1774">
        <v>400</v>
      </c>
      <c r="J1774" s="2">
        <f t="shared" si="81"/>
        <v>1</v>
      </c>
      <c r="K1774" s="2" t="str">
        <f>IFERROR(VLOOKUP(A1774,Aux!A:B,2,0),"Outros")</f>
        <v>Outros</v>
      </c>
      <c r="L1774" s="2">
        <f t="shared" si="82"/>
        <v>2019</v>
      </c>
      <c r="M1774">
        <f t="shared" si="83"/>
        <v>7</v>
      </c>
    </row>
    <row r="1775" spans="1:13" x14ac:dyDescent="0.35">
      <c r="A1775" t="s">
        <v>644</v>
      </c>
      <c r="B1775">
        <v>501389660</v>
      </c>
      <c r="C1775">
        <v>156927</v>
      </c>
      <c r="D1775" t="s">
        <v>1225</v>
      </c>
      <c r="E1775" s="1">
        <v>43511.349178240744</v>
      </c>
      <c r="F1775">
        <v>13</v>
      </c>
      <c r="G1775" t="s">
        <v>14</v>
      </c>
      <c r="H1775">
        <v>210</v>
      </c>
      <c r="I1775" s="1">
        <v>43524.729166666664</v>
      </c>
      <c r="J1775" s="2">
        <f t="shared" si="81"/>
        <v>1</v>
      </c>
      <c r="K1775" s="2" t="str">
        <f>IFERROR(VLOOKUP(A1775,Aux!A:B,2,0),"Outros")</f>
        <v>Outros</v>
      </c>
      <c r="L1775" s="2">
        <f t="shared" si="82"/>
        <v>2019</v>
      </c>
      <c r="M1775">
        <f t="shared" si="83"/>
        <v>7</v>
      </c>
    </row>
    <row r="1776" spans="1:13" x14ac:dyDescent="0.35">
      <c r="A1776" t="s">
        <v>12</v>
      </c>
      <c r="B1776">
        <v>508481287</v>
      </c>
      <c r="C1776">
        <v>156928</v>
      </c>
      <c r="D1776" t="s">
        <v>1839</v>
      </c>
      <c r="E1776" s="1">
        <v>43511.372719907406</v>
      </c>
      <c r="F1776">
        <v>3</v>
      </c>
      <c r="G1776" t="s">
        <v>14</v>
      </c>
      <c r="H1776">
        <v>360</v>
      </c>
      <c r="I1776" s="1">
        <v>43523.708333333336</v>
      </c>
      <c r="J1776" s="2">
        <f t="shared" si="81"/>
        <v>1</v>
      </c>
      <c r="K1776" s="2" t="str">
        <f>IFERROR(VLOOKUP(A1776,Aux!A:B,2,0),"Outros")</f>
        <v>Hospitais</v>
      </c>
      <c r="L1776" s="2">
        <f t="shared" si="82"/>
        <v>2019</v>
      </c>
      <c r="M1776">
        <f t="shared" si="83"/>
        <v>7</v>
      </c>
    </row>
    <row r="1777" spans="1:13" x14ac:dyDescent="0.35">
      <c r="A1777" t="s">
        <v>150</v>
      </c>
      <c r="B1777">
        <v>505309939</v>
      </c>
      <c r="C1777">
        <v>156929</v>
      </c>
      <c r="E1777" s="1">
        <v>43511.390694444446</v>
      </c>
      <c r="F1777">
        <v>3</v>
      </c>
      <c r="G1777" t="s">
        <v>33</v>
      </c>
      <c r="H1777">
        <v>400</v>
      </c>
      <c r="J1777" s="2">
        <f t="shared" si="81"/>
        <v>1</v>
      </c>
      <c r="K1777" s="2" t="str">
        <f>IFERROR(VLOOKUP(A1777,Aux!A:B,2,0),"Outros")</f>
        <v>Municípios</v>
      </c>
      <c r="L1777" s="2">
        <f t="shared" si="82"/>
        <v>2019</v>
      </c>
      <c r="M1777">
        <f t="shared" si="83"/>
        <v>7</v>
      </c>
    </row>
    <row r="1778" spans="1:13" x14ac:dyDescent="0.35">
      <c r="A1778" t="s">
        <v>133</v>
      </c>
      <c r="B1778">
        <v>503539473</v>
      </c>
      <c r="C1778">
        <v>156930</v>
      </c>
      <c r="D1778" t="s">
        <v>1226</v>
      </c>
      <c r="E1778" s="1">
        <v>43511.400995370372</v>
      </c>
      <c r="F1778">
        <v>3</v>
      </c>
      <c r="G1778" t="s">
        <v>1227</v>
      </c>
      <c r="H1778">
        <v>360</v>
      </c>
      <c r="I1778" s="1">
        <v>43528.999305555553</v>
      </c>
      <c r="J1778" s="2">
        <f t="shared" si="81"/>
        <v>1</v>
      </c>
      <c r="K1778" s="2" t="str">
        <f>IFERROR(VLOOKUP(A1778,Aux!A:B,2,0),"Outros")</f>
        <v>Municípios</v>
      </c>
      <c r="L1778" s="2">
        <f t="shared" si="82"/>
        <v>2019</v>
      </c>
      <c r="M1778">
        <f t="shared" si="83"/>
        <v>7</v>
      </c>
    </row>
    <row r="1779" spans="1:13" x14ac:dyDescent="0.35">
      <c r="A1779" t="s">
        <v>18</v>
      </c>
      <c r="B1779">
        <v>502177080</v>
      </c>
      <c r="C1779">
        <v>156931</v>
      </c>
      <c r="D1779" t="s">
        <v>1228</v>
      </c>
      <c r="E1779" s="1">
        <v>43511.448275462964</v>
      </c>
      <c r="F1779">
        <v>13</v>
      </c>
      <c r="G1779" t="s">
        <v>750</v>
      </c>
      <c r="H1779">
        <v>360</v>
      </c>
      <c r="I1779" s="1">
        <v>43521.708333333336</v>
      </c>
      <c r="J1779" s="2">
        <f t="shared" si="81"/>
        <v>1</v>
      </c>
      <c r="K1779" s="2" t="str">
        <f>IFERROR(VLOOKUP(A1779,Aux!A:B,2,0),"Outros")</f>
        <v>Municípios</v>
      </c>
      <c r="L1779" s="2">
        <f t="shared" si="82"/>
        <v>2019</v>
      </c>
      <c r="M1779">
        <f t="shared" si="83"/>
        <v>7</v>
      </c>
    </row>
    <row r="1780" spans="1:13" x14ac:dyDescent="0.35">
      <c r="A1780" t="s">
        <v>365</v>
      </c>
      <c r="B1780">
        <v>505351064</v>
      </c>
      <c r="C1780">
        <v>156932</v>
      </c>
      <c r="E1780" s="1">
        <v>43511.453935185185</v>
      </c>
      <c r="F1780">
        <v>3</v>
      </c>
      <c r="G1780" t="s">
        <v>33</v>
      </c>
      <c r="H1780">
        <v>400</v>
      </c>
      <c r="I1780" s="1">
        <v>43203.999305555553</v>
      </c>
      <c r="J1780" s="2">
        <f t="shared" si="81"/>
        <v>1</v>
      </c>
      <c r="K1780" s="2" t="str">
        <f>IFERROR(VLOOKUP(A1780,Aux!A:B,2,0),"Outros")</f>
        <v>Outros</v>
      </c>
      <c r="L1780" s="2">
        <f t="shared" si="82"/>
        <v>2019</v>
      </c>
      <c r="M1780">
        <f t="shared" si="83"/>
        <v>7</v>
      </c>
    </row>
    <row r="1781" spans="1:13" x14ac:dyDescent="0.35">
      <c r="A1781" t="s">
        <v>12</v>
      </c>
      <c r="B1781">
        <v>508481287</v>
      </c>
      <c r="C1781">
        <v>156933</v>
      </c>
      <c r="D1781" t="s">
        <v>1840</v>
      </c>
      <c r="E1781" s="1">
        <v>43511.464837962965</v>
      </c>
      <c r="F1781">
        <v>1</v>
      </c>
      <c r="G1781" t="s">
        <v>14</v>
      </c>
      <c r="H1781">
        <v>5</v>
      </c>
      <c r="I1781" s="1">
        <v>43516.708333333336</v>
      </c>
      <c r="J1781" s="2">
        <f t="shared" si="81"/>
        <v>1</v>
      </c>
      <c r="K1781" s="2" t="str">
        <f>IFERROR(VLOOKUP(A1781,Aux!A:B,2,0),"Outros")</f>
        <v>Hospitais</v>
      </c>
      <c r="L1781" s="2">
        <f t="shared" si="82"/>
        <v>2019</v>
      </c>
      <c r="M1781">
        <f t="shared" si="83"/>
        <v>7</v>
      </c>
    </row>
    <row r="1782" spans="1:13" x14ac:dyDescent="0.35">
      <c r="A1782" t="s">
        <v>251</v>
      </c>
      <c r="B1782">
        <v>508069645</v>
      </c>
      <c r="C1782">
        <v>156934</v>
      </c>
      <c r="D1782" t="s">
        <v>1841</v>
      </c>
      <c r="E1782" s="1">
        <v>43511.467256944445</v>
      </c>
      <c r="F1782">
        <v>1</v>
      </c>
      <c r="G1782" t="s">
        <v>1146</v>
      </c>
      <c r="H1782">
        <v>5</v>
      </c>
      <c r="I1782" s="1">
        <v>43518.708333333336</v>
      </c>
      <c r="J1782" s="2">
        <f t="shared" si="81"/>
        <v>1</v>
      </c>
      <c r="K1782" s="2" t="str">
        <f>IFERROR(VLOOKUP(A1782,Aux!A:B,2,0),"Outros")</f>
        <v>Escolas</v>
      </c>
      <c r="L1782" s="2">
        <f t="shared" si="82"/>
        <v>2019</v>
      </c>
      <c r="M1782">
        <f t="shared" si="83"/>
        <v>7</v>
      </c>
    </row>
    <row r="1783" spans="1:13" x14ac:dyDescent="0.35">
      <c r="A1783" t="s">
        <v>673</v>
      </c>
      <c r="B1783">
        <v>503584215</v>
      </c>
      <c r="C1783">
        <v>156935</v>
      </c>
      <c r="E1783" s="1">
        <v>43511.478194444448</v>
      </c>
      <c r="F1783">
        <v>13</v>
      </c>
      <c r="G1783" t="s">
        <v>33</v>
      </c>
      <c r="H1783">
        <v>400</v>
      </c>
      <c r="J1783" s="2">
        <f t="shared" si="81"/>
        <v>1</v>
      </c>
      <c r="K1783" s="2" t="str">
        <f>IFERROR(VLOOKUP(A1783,Aux!A:B,2,0),"Outros")</f>
        <v>Outros</v>
      </c>
      <c r="L1783" s="2">
        <f t="shared" si="82"/>
        <v>2019</v>
      </c>
      <c r="M1783">
        <f t="shared" si="83"/>
        <v>7</v>
      </c>
    </row>
    <row r="1784" spans="1:13" x14ac:dyDescent="0.35">
      <c r="A1784" t="s">
        <v>217</v>
      </c>
      <c r="B1784">
        <v>502530863</v>
      </c>
      <c r="C1784">
        <v>156936</v>
      </c>
      <c r="E1784" s="1">
        <v>43511.485706018517</v>
      </c>
      <c r="F1784">
        <v>13</v>
      </c>
      <c r="G1784" t="s">
        <v>33</v>
      </c>
      <c r="H1784">
        <v>400</v>
      </c>
      <c r="J1784" s="2">
        <f t="shared" si="81"/>
        <v>1</v>
      </c>
      <c r="K1784" s="2" t="str">
        <f>IFERROR(VLOOKUP(A1784,Aux!A:B,2,0),"Outros")</f>
        <v>Outros</v>
      </c>
      <c r="L1784" s="2">
        <f t="shared" si="82"/>
        <v>2019</v>
      </c>
      <c r="M1784">
        <f t="shared" si="83"/>
        <v>7</v>
      </c>
    </row>
    <row r="1785" spans="1:13" x14ac:dyDescent="0.35">
      <c r="A1785" t="s">
        <v>668</v>
      </c>
      <c r="B1785">
        <v>501904077</v>
      </c>
      <c r="C1785">
        <v>156937</v>
      </c>
      <c r="D1785" t="s">
        <v>1842</v>
      </c>
      <c r="E1785" s="1">
        <v>43511.48678240741</v>
      </c>
      <c r="F1785">
        <v>1</v>
      </c>
      <c r="G1785" t="s">
        <v>1398</v>
      </c>
      <c r="H1785">
        <v>360</v>
      </c>
      <c r="I1785" s="1">
        <v>43525.666666666664</v>
      </c>
      <c r="J1785" s="2">
        <f t="shared" si="81"/>
        <v>1</v>
      </c>
      <c r="K1785" s="2" t="str">
        <f>IFERROR(VLOOKUP(A1785,Aux!A:B,2,0),"Outros")</f>
        <v>Portos</v>
      </c>
      <c r="L1785" s="2">
        <f t="shared" si="82"/>
        <v>2019</v>
      </c>
      <c r="M1785">
        <f t="shared" si="83"/>
        <v>7</v>
      </c>
    </row>
    <row r="1786" spans="1:13" x14ac:dyDescent="0.35">
      <c r="A1786" t="s">
        <v>251</v>
      </c>
      <c r="B1786">
        <v>508069645</v>
      </c>
      <c r="C1786">
        <v>156939</v>
      </c>
      <c r="D1786" t="s">
        <v>1229</v>
      </c>
      <c r="E1786" s="1">
        <v>43511.493449074071</v>
      </c>
      <c r="F1786">
        <v>1</v>
      </c>
      <c r="G1786" t="s">
        <v>33</v>
      </c>
      <c r="H1786">
        <v>360</v>
      </c>
      <c r="I1786" s="1">
        <v>43518.708333333336</v>
      </c>
      <c r="J1786" s="2">
        <f t="shared" si="81"/>
        <v>1</v>
      </c>
      <c r="K1786" s="2" t="str">
        <f>IFERROR(VLOOKUP(A1786,Aux!A:B,2,0),"Outros")</f>
        <v>Escolas</v>
      </c>
      <c r="L1786" s="2">
        <f t="shared" si="82"/>
        <v>2019</v>
      </c>
      <c r="M1786">
        <f t="shared" si="83"/>
        <v>7</v>
      </c>
    </row>
    <row r="1787" spans="1:13" x14ac:dyDescent="0.35">
      <c r="A1787" t="s">
        <v>239</v>
      </c>
      <c r="B1787">
        <v>512042659</v>
      </c>
      <c r="C1787">
        <v>156940</v>
      </c>
      <c r="D1787" t="s">
        <v>1843</v>
      </c>
      <c r="E1787" s="1">
        <v>43511.499340277776</v>
      </c>
      <c r="F1787">
        <v>1</v>
      </c>
      <c r="G1787" t="s">
        <v>241</v>
      </c>
      <c r="H1787">
        <v>360</v>
      </c>
      <c r="I1787" s="1">
        <v>43520.999305555553</v>
      </c>
      <c r="J1787" s="2">
        <f t="shared" si="81"/>
        <v>1</v>
      </c>
      <c r="K1787" s="2" t="str">
        <f>IFERROR(VLOOKUP(A1787,Aux!A:B,2,0),"Outros")</f>
        <v>Municípios</v>
      </c>
      <c r="L1787" s="2">
        <f t="shared" si="82"/>
        <v>2019</v>
      </c>
      <c r="M1787">
        <f t="shared" si="83"/>
        <v>7</v>
      </c>
    </row>
    <row r="1788" spans="1:13" x14ac:dyDescent="0.35">
      <c r="A1788" t="s">
        <v>143</v>
      </c>
      <c r="B1788">
        <v>506801969</v>
      </c>
      <c r="C1788">
        <v>156941</v>
      </c>
      <c r="D1788" t="s">
        <v>1844</v>
      </c>
      <c r="E1788" s="1">
        <v>43511.509027777778</v>
      </c>
      <c r="F1788">
        <v>13</v>
      </c>
      <c r="G1788" t="s">
        <v>145</v>
      </c>
      <c r="H1788">
        <v>360</v>
      </c>
      <c r="I1788" s="1">
        <v>43548.708333333336</v>
      </c>
      <c r="J1788" s="2">
        <f t="shared" si="81"/>
        <v>1</v>
      </c>
      <c r="K1788" s="2" t="str">
        <f>IFERROR(VLOOKUP(A1788,Aux!A:B,2,0),"Outros")</f>
        <v>Municípios</v>
      </c>
      <c r="L1788" s="2">
        <f t="shared" si="82"/>
        <v>2019</v>
      </c>
      <c r="M1788">
        <f t="shared" si="83"/>
        <v>7</v>
      </c>
    </row>
    <row r="1789" spans="1:13" x14ac:dyDescent="0.35">
      <c r="A1789" t="s">
        <v>692</v>
      </c>
      <c r="B1789">
        <v>506812782</v>
      </c>
      <c r="C1789">
        <v>156942</v>
      </c>
      <c r="D1789" t="s">
        <v>2002</v>
      </c>
      <c r="E1789" s="1">
        <v>43511.523148148146</v>
      </c>
      <c r="F1789">
        <v>1</v>
      </c>
      <c r="G1789" t="s">
        <v>23</v>
      </c>
      <c r="H1789">
        <v>360</v>
      </c>
      <c r="I1789" s="1">
        <v>43516.833333333336</v>
      </c>
      <c r="J1789" s="2">
        <f t="shared" si="81"/>
        <v>1</v>
      </c>
      <c r="K1789" s="2" t="str">
        <f>IFERROR(VLOOKUP(A1789,Aux!A:B,2,0),"Outros")</f>
        <v>Municípios</v>
      </c>
      <c r="L1789" s="2">
        <f t="shared" si="82"/>
        <v>2019</v>
      </c>
      <c r="M1789">
        <f t="shared" si="83"/>
        <v>7</v>
      </c>
    </row>
    <row r="1790" spans="1:13" x14ac:dyDescent="0.35">
      <c r="A1790" t="s">
        <v>28</v>
      </c>
      <c r="B1790">
        <v>505932512</v>
      </c>
      <c r="C1790">
        <v>156943</v>
      </c>
      <c r="D1790" t="s">
        <v>1845</v>
      </c>
      <c r="E1790" s="1">
        <v>43511.581053240741</v>
      </c>
      <c r="F1790">
        <v>13</v>
      </c>
      <c r="G1790" t="s">
        <v>30</v>
      </c>
      <c r="H1790">
        <v>360</v>
      </c>
      <c r="I1790" s="1">
        <v>43517.999305555553</v>
      </c>
      <c r="J1790" s="2">
        <f t="shared" si="81"/>
        <v>1</v>
      </c>
      <c r="K1790" s="2" t="str">
        <f>IFERROR(VLOOKUP(A1790,Aux!A:B,2,0),"Outros")</f>
        <v>Municípios</v>
      </c>
      <c r="L1790" s="2">
        <f t="shared" si="82"/>
        <v>2019</v>
      </c>
      <c r="M1790">
        <f t="shared" si="83"/>
        <v>7</v>
      </c>
    </row>
    <row r="1791" spans="1:13" x14ac:dyDescent="0.35">
      <c r="A1791" t="s">
        <v>143</v>
      </c>
      <c r="B1791">
        <v>506801969</v>
      </c>
      <c r="C1791">
        <v>156944</v>
      </c>
      <c r="D1791" t="s">
        <v>2003</v>
      </c>
      <c r="E1791" s="1">
        <v>43511.600254629629</v>
      </c>
      <c r="F1791">
        <v>1</v>
      </c>
      <c r="G1791" t="s">
        <v>1117</v>
      </c>
      <c r="H1791">
        <v>5</v>
      </c>
      <c r="I1791" s="1">
        <v>43514.708333333336</v>
      </c>
      <c r="J1791" s="2">
        <f t="shared" si="81"/>
        <v>1</v>
      </c>
      <c r="K1791" s="2" t="str">
        <f>IFERROR(VLOOKUP(A1791,Aux!A:B,2,0),"Outros")</f>
        <v>Municípios</v>
      </c>
      <c r="L1791" s="2">
        <f t="shared" si="82"/>
        <v>2019</v>
      </c>
      <c r="M1791">
        <f t="shared" si="83"/>
        <v>7</v>
      </c>
    </row>
    <row r="1792" spans="1:13" x14ac:dyDescent="0.35">
      <c r="A1792" t="s">
        <v>692</v>
      </c>
      <c r="B1792">
        <v>506812782</v>
      </c>
      <c r="C1792">
        <v>156945</v>
      </c>
      <c r="D1792" t="s">
        <v>2004</v>
      </c>
      <c r="E1792" s="1">
        <v>43511.606944444444</v>
      </c>
      <c r="F1792">
        <v>13</v>
      </c>
      <c r="G1792" t="s">
        <v>23</v>
      </c>
      <c r="H1792">
        <v>5</v>
      </c>
      <c r="I1792" s="1">
        <v>43522.5</v>
      </c>
      <c r="J1792" s="2">
        <f t="shared" si="81"/>
        <v>1</v>
      </c>
      <c r="K1792" s="2" t="str">
        <f>IFERROR(VLOOKUP(A1792,Aux!A:B,2,0),"Outros")</f>
        <v>Municípios</v>
      </c>
      <c r="L1792" s="2">
        <f t="shared" si="82"/>
        <v>2019</v>
      </c>
      <c r="M1792">
        <f t="shared" si="83"/>
        <v>7</v>
      </c>
    </row>
    <row r="1793" spans="1:13" x14ac:dyDescent="0.35">
      <c r="A1793" t="s">
        <v>150</v>
      </c>
      <c r="B1793">
        <v>505309939</v>
      </c>
      <c r="C1793">
        <v>156946</v>
      </c>
      <c r="D1793" t="s">
        <v>2005</v>
      </c>
      <c r="E1793" s="1">
        <v>43511.607129629629</v>
      </c>
      <c r="F1793">
        <v>3</v>
      </c>
      <c r="G1793" t="s">
        <v>152</v>
      </c>
      <c r="H1793">
        <v>360</v>
      </c>
      <c r="I1793" s="1">
        <v>43517.708333333336</v>
      </c>
      <c r="J1793" s="2">
        <f t="shared" si="81"/>
        <v>1</v>
      </c>
      <c r="K1793" s="2" t="str">
        <f>IFERROR(VLOOKUP(A1793,Aux!A:B,2,0),"Outros")</f>
        <v>Municípios</v>
      </c>
      <c r="L1793" s="2">
        <f t="shared" si="82"/>
        <v>2019</v>
      </c>
      <c r="M1793">
        <f t="shared" si="83"/>
        <v>7</v>
      </c>
    </row>
    <row r="1794" spans="1:13" x14ac:dyDescent="0.35">
      <c r="A1794" t="s">
        <v>217</v>
      </c>
      <c r="B1794">
        <v>502530863</v>
      </c>
      <c r="C1794">
        <v>156947</v>
      </c>
      <c r="E1794" s="1">
        <v>43511.623738425929</v>
      </c>
      <c r="F1794">
        <v>13</v>
      </c>
      <c r="G1794" t="s">
        <v>33</v>
      </c>
      <c r="H1794">
        <v>400</v>
      </c>
      <c r="J1794" s="2">
        <f t="shared" ref="J1794:J1857" si="84">IF(C1794=C1793,"",1)</f>
        <v>1</v>
      </c>
      <c r="K1794" s="2" t="str">
        <f>IFERROR(VLOOKUP(A1794,Aux!A:B,2,0),"Outros")</f>
        <v>Outros</v>
      </c>
      <c r="L1794" s="2">
        <f t="shared" ref="L1794:L1857" si="85">YEAR(E1794)</f>
        <v>2019</v>
      </c>
      <c r="M1794">
        <f t="shared" ref="M1794:M1857" si="86">WEEKNUM(E1794)</f>
        <v>7</v>
      </c>
    </row>
    <row r="1795" spans="1:13" x14ac:dyDescent="0.35">
      <c r="A1795" t="s">
        <v>217</v>
      </c>
      <c r="B1795">
        <v>502530863</v>
      </c>
      <c r="C1795">
        <v>156948</v>
      </c>
      <c r="D1795" t="s">
        <v>2006</v>
      </c>
      <c r="E1795" s="1">
        <v>43511.626446759263</v>
      </c>
      <c r="F1795">
        <v>13</v>
      </c>
      <c r="G1795" t="s">
        <v>33</v>
      </c>
      <c r="H1795">
        <v>360</v>
      </c>
      <c r="I1795" s="1">
        <v>43523.791666666664</v>
      </c>
      <c r="J1795" s="2">
        <f t="shared" si="84"/>
        <v>1</v>
      </c>
      <c r="K1795" s="2" t="str">
        <f>IFERROR(VLOOKUP(A1795,Aux!A:B,2,0),"Outros")</f>
        <v>Outros</v>
      </c>
      <c r="L1795" s="2">
        <f t="shared" si="85"/>
        <v>2019</v>
      </c>
      <c r="M1795">
        <f t="shared" si="86"/>
        <v>7</v>
      </c>
    </row>
    <row r="1796" spans="1:13" x14ac:dyDescent="0.35">
      <c r="A1796" t="s">
        <v>389</v>
      </c>
      <c r="B1796">
        <v>506722422</v>
      </c>
      <c r="C1796">
        <v>156949</v>
      </c>
      <c r="E1796" s="1">
        <v>43511.633414351854</v>
      </c>
      <c r="F1796">
        <v>1</v>
      </c>
      <c r="G1796" t="s">
        <v>33</v>
      </c>
      <c r="H1796">
        <v>400</v>
      </c>
      <c r="J1796" s="2">
        <f t="shared" si="84"/>
        <v>1</v>
      </c>
      <c r="K1796" s="2" t="str">
        <f>IFERROR(VLOOKUP(A1796,Aux!A:B,2,0),"Outros")</f>
        <v>Municípios</v>
      </c>
      <c r="L1796" s="2">
        <f t="shared" si="85"/>
        <v>2019</v>
      </c>
      <c r="M1796">
        <f t="shared" si="86"/>
        <v>7</v>
      </c>
    </row>
    <row r="1797" spans="1:13" x14ac:dyDescent="0.35">
      <c r="A1797" t="s">
        <v>199</v>
      </c>
      <c r="B1797">
        <v>502256869</v>
      </c>
      <c r="C1797">
        <v>156950</v>
      </c>
      <c r="D1797" t="s">
        <v>1230</v>
      </c>
      <c r="E1797" s="1">
        <v>43511.634918981479</v>
      </c>
      <c r="F1797">
        <v>1</v>
      </c>
      <c r="G1797" t="s">
        <v>59</v>
      </c>
      <c r="H1797">
        <v>400</v>
      </c>
      <c r="I1797" s="1">
        <v>25569.999305555557</v>
      </c>
      <c r="J1797" s="2">
        <f t="shared" si="84"/>
        <v>1</v>
      </c>
      <c r="K1797" s="2" t="str">
        <f>IFERROR(VLOOKUP(A1797,Aux!A:B,2,0),"Outros")</f>
        <v>Portos</v>
      </c>
      <c r="L1797" s="2">
        <f t="shared" si="85"/>
        <v>2019</v>
      </c>
      <c r="M1797">
        <f t="shared" si="86"/>
        <v>7</v>
      </c>
    </row>
    <row r="1798" spans="1:13" x14ac:dyDescent="0.35">
      <c r="A1798" t="s">
        <v>389</v>
      </c>
      <c r="B1798">
        <v>506722422</v>
      </c>
      <c r="C1798">
        <v>156951</v>
      </c>
      <c r="D1798" t="s">
        <v>2007</v>
      </c>
      <c r="E1798" s="1">
        <v>43511.63621527778</v>
      </c>
      <c r="F1798">
        <v>1</v>
      </c>
      <c r="G1798" t="s">
        <v>837</v>
      </c>
      <c r="H1798">
        <v>340</v>
      </c>
      <c r="I1798" s="1">
        <v>43517.999305555553</v>
      </c>
      <c r="J1798" s="2">
        <f t="shared" si="84"/>
        <v>1</v>
      </c>
      <c r="K1798" s="2" t="str">
        <f>IFERROR(VLOOKUP(A1798,Aux!A:B,2,0),"Outros")</f>
        <v>Municípios</v>
      </c>
      <c r="L1798" s="2">
        <f t="shared" si="85"/>
        <v>2019</v>
      </c>
      <c r="M1798">
        <f t="shared" si="86"/>
        <v>7</v>
      </c>
    </row>
    <row r="1799" spans="1:13" x14ac:dyDescent="0.35">
      <c r="A1799" t="s">
        <v>308</v>
      </c>
      <c r="B1799">
        <v>504884620</v>
      </c>
      <c r="C1799">
        <v>156952</v>
      </c>
      <c r="D1799" t="s">
        <v>2008</v>
      </c>
      <c r="E1799" s="1">
        <v>43511.64947916667</v>
      </c>
      <c r="F1799">
        <v>3</v>
      </c>
      <c r="G1799" t="s">
        <v>643</v>
      </c>
      <c r="H1799">
        <v>340</v>
      </c>
      <c r="I1799" s="1">
        <v>43567.708333333336</v>
      </c>
      <c r="J1799" s="2">
        <f t="shared" si="84"/>
        <v>1</v>
      </c>
      <c r="K1799" s="2" t="str">
        <f>IFERROR(VLOOKUP(A1799,Aux!A:B,2,0),"Outros")</f>
        <v>Municípios</v>
      </c>
      <c r="L1799" s="2">
        <f t="shared" si="85"/>
        <v>2019</v>
      </c>
      <c r="M1799">
        <f t="shared" si="86"/>
        <v>7</v>
      </c>
    </row>
    <row r="1800" spans="1:13" x14ac:dyDescent="0.35">
      <c r="A1800" t="s">
        <v>48</v>
      </c>
      <c r="B1800">
        <v>503035416</v>
      </c>
      <c r="C1800">
        <v>156953</v>
      </c>
      <c r="D1800" t="s">
        <v>2009</v>
      </c>
      <c r="E1800" s="1">
        <v>43511.654386574075</v>
      </c>
      <c r="F1800">
        <v>1</v>
      </c>
      <c r="G1800" t="s">
        <v>33</v>
      </c>
      <c r="H1800">
        <v>360</v>
      </c>
      <c r="I1800" s="1">
        <v>43517.708333333336</v>
      </c>
      <c r="J1800" s="2">
        <f t="shared" si="84"/>
        <v>1</v>
      </c>
      <c r="K1800" s="2" t="str">
        <f>IFERROR(VLOOKUP(A1800,Aux!A:B,2,0),"Outros")</f>
        <v>Hospitais</v>
      </c>
      <c r="L1800" s="2">
        <f t="shared" si="85"/>
        <v>2019</v>
      </c>
      <c r="M1800">
        <f t="shared" si="86"/>
        <v>7</v>
      </c>
    </row>
    <row r="1801" spans="1:13" x14ac:dyDescent="0.35">
      <c r="A1801" t="s">
        <v>465</v>
      </c>
      <c r="B1801">
        <v>600084779</v>
      </c>
      <c r="C1801">
        <v>156954</v>
      </c>
      <c r="D1801" t="s">
        <v>1231</v>
      </c>
      <c r="E1801" s="1">
        <v>43511.658356481479</v>
      </c>
      <c r="F1801">
        <v>3</v>
      </c>
      <c r="G1801" t="s">
        <v>622</v>
      </c>
      <c r="H1801">
        <v>340</v>
      </c>
      <c r="I1801" s="1">
        <v>43541.708333333336</v>
      </c>
      <c r="J1801" s="2">
        <f t="shared" si="84"/>
        <v>1</v>
      </c>
      <c r="K1801" s="2" t="str">
        <f>IFERROR(VLOOKUP(A1801,Aux!A:B,2,0),"Outros")</f>
        <v>Outros</v>
      </c>
      <c r="L1801" s="2">
        <f t="shared" si="85"/>
        <v>2019</v>
      </c>
      <c r="M1801">
        <f t="shared" si="86"/>
        <v>7</v>
      </c>
    </row>
    <row r="1802" spans="1:13" x14ac:dyDescent="0.35">
      <c r="A1802" t="s">
        <v>275</v>
      </c>
      <c r="B1802">
        <v>505187531</v>
      </c>
      <c r="C1802">
        <v>156955</v>
      </c>
      <c r="D1802" t="s">
        <v>2010</v>
      </c>
      <c r="E1802" s="1">
        <v>43511.662800925929</v>
      </c>
      <c r="F1802">
        <v>1</v>
      </c>
      <c r="G1802" t="s">
        <v>277</v>
      </c>
      <c r="H1802">
        <v>360</v>
      </c>
      <c r="I1802" s="1">
        <v>43525.999305555553</v>
      </c>
      <c r="J1802" s="2">
        <f t="shared" si="84"/>
        <v>1</v>
      </c>
      <c r="K1802" s="2" t="str">
        <f>IFERROR(VLOOKUP(A1802,Aux!A:B,2,0),"Outros")</f>
        <v>Municípios</v>
      </c>
      <c r="L1802" s="2">
        <f t="shared" si="85"/>
        <v>2019</v>
      </c>
      <c r="M1802">
        <f t="shared" si="86"/>
        <v>7</v>
      </c>
    </row>
    <row r="1803" spans="1:13" x14ac:dyDescent="0.35">
      <c r="A1803" t="s">
        <v>35</v>
      </c>
      <c r="B1803">
        <v>508666236</v>
      </c>
      <c r="C1803">
        <v>156956</v>
      </c>
      <c r="D1803" t="s">
        <v>2011</v>
      </c>
      <c r="E1803" s="1">
        <v>43511.671215277776</v>
      </c>
      <c r="F1803">
        <v>1</v>
      </c>
      <c r="G1803" t="s">
        <v>711</v>
      </c>
      <c r="H1803">
        <v>360</v>
      </c>
      <c r="I1803" s="1">
        <v>43524.999305555553</v>
      </c>
      <c r="J1803" s="2">
        <f t="shared" si="84"/>
        <v>1</v>
      </c>
      <c r="K1803" s="2" t="str">
        <f>IFERROR(VLOOKUP(A1803,Aux!A:B,2,0),"Outros")</f>
        <v>Outros</v>
      </c>
      <c r="L1803" s="2">
        <f t="shared" si="85"/>
        <v>2019</v>
      </c>
      <c r="M1803">
        <f t="shared" si="86"/>
        <v>7</v>
      </c>
    </row>
    <row r="1804" spans="1:13" x14ac:dyDescent="0.35">
      <c r="A1804" t="s">
        <v>125</v>
      </c>
      <c r="B1804">
        <v>501290206</v>
      </c>
      <c r="C1804">
        <v>156957</v>
      </c>
      <c r="D1804" t="s">
        <v>2012</v>
      </c>
      <c r="E1804" s="1">
        <v>43511.676724537036</v>
      </c>
      <c r="F1804">
        <v>13</v>
      </c>
      <c r="G1804" t="s">
        <v>545</v>
      </c>
      <c r="H1804">
        <v>360</v>
      </c>
      <c r="I1804" s="1">
        <v>43539.708333333336</v>
      </c>
      <c r="J1804" s="2">
        <f t="shared" si="84"/>
        <v>1</v>
      </c>
      <c r="K1804" s="2" t="str">
        <f>IFERROR(VLOOKUP(A1804,Aux!A:B,2,0),"Outros")</f>
        <v>Municípios</v>
      </c>
      <c r="L1804" s="2">
        <f t="shared" si="85"/>
        <v>2019</v>
      </c>
      <c r="M1804">
        <f t="shared" si="86"/>
        <v>7</v>
      </c>
    </row>
    <row r="1805" spans="1:13" x14ac:dyDescent="0.35">
      <c r="A1805" t="s">
        <v>1118</v>
      </c>
      <c r="B1805">
        <v>501133097</v>
      </c>
      <c r="C1805">
        <v>156958</v>
      </c>
      <c r="D1805" t="s">
        <v>2013</v>
      </c>
      <c r="E1805" s="1">
        <v>43511.681215277778</v>
      </c>
      <c r="F1805">
        <v>13</v>
      </c>
      <c r="G1805" t="s">
        <v>1120</v>
      </c>
      <c r="H1805">
        <v>360</v>
      </c>
      <c r="I1805" s="1">
        <v>43520.999305555553</v>
      </c>
      <c r="J1805" s="2">
        <f t="shared" si="84"/>
        <v>1</v>
      </c>
      <c r="K1805" s="2" t="str">
        <f>IFERROR(VLOOKUP(A1805,Aux!A:B,2,0),"Outros")</f>
        <v>Municípios</v>
      </c>
      <c r="L1805" s="2">
        <f t="shared" si="85"/>
        <v>2019</v>
      </c>
      <c r="M1805">
        <f t="shared" si="86"/>
        <v>7</v>
      </c>
    </row>
    <row r="1806" spans="1:13" x14ac:dyDescent="0.35">
      <c r="A1806" t="s">
        <v>1093</v>
      </c>
      <c r="B1806">
        <v>506494926</v>
      </c>
      <c r="C1806">
        <v>156959</v>
      </c>
      <c r="E1806" s="1">
        <v>43511.694513888891</v>
      </c>
      <c r="F1806">
        <v>13</v>
      </c>
      <c r="G1806" t="s">
        <v>33</v>
      </c>
      <c r="H1806">
        <v>400</v>
      </c>
      <c r="J1806" s="2">
        <f t="shared" si="84"/>
        <v>1</v>
      </c>
      <c r="K1806" s="2" t="str">
        <f>IFERROR(VLOOKUP(A1806,Aux!A:B,2,0),"Outros")</f>
        <v>Outros</v>
      </c>
      <c r="L1806" s="2">
        <f t="shared" si="85"/>
        <v>2019</v>
      </c>
      <c r="M1806">
        <f t="shared" si="86"/>
        <v>7</v>
      </c>
    </row>
    <row r="1807" spans="1:13" x14ac:dyDescent="0.35">
      <c r="A1807" t="s">
        <v>1093</v>
      </c>
      <c r="B1807">
        <v>506494926</v>
      </c>
      <c r="C1807">
        <v>156960</v>
      </c>
      <c r="E1807" s="1">
        <v>43511.695011574076</v>
      </c>
      <c r="F1807">
        <v>13</v>
      </c>
      <c r="G1807" t="s">
        <v>33</v>
      </c>
      <c r="H1807">
        <v>400</v>
      </c>
      <c r="J1807" s="2">
        <f t="shared" si="84"/>
        <v>1</v>
      </c>
      <c r="K1807" s="2" t="str">
        <f>IFERROR(VLOOKUP(A1807,Aux!A:B,2,0),"Outros")</f>
        <v>Outros</v>
      </c>
      <c r="L1807" s="2">
        <f t="shared" si="85"/>
        <v>2019</v>
      </c>
      <c r="M1807">
        <f t="shared" si="86"/>
        <v>7</v>
      </c>
    </row>
    <row r="1808" spans="1:13" x14ac:dyDescent="0.35">
      <c r="A1808" t="s">
        <v>1093</v>
      </c>
      <c r="B1808">
        <v>506494926</v>
      </c>
      <c r="C1808">
        <v>156961</v>
      </c>
      <c r="D1808" t="s">
        <v>1094</v>
      </c>
      <c r="E1808" s="1">
        <v>43511.695972222224</v>
      </c>
      <c r="F1808">
        <v>13</v>
      </c>
      <c r="G1808" t="s">
        <v>33</v>
      </c>
      <c r="H1808">
        <v>360</v>
      </c>
      <c r="I1808" s="1">
        <v>43523.708333333336</v>
      </c>
      <c r="J1808" s="2">
        <f t="shared" si="84"/>
        <v>1</v>
      </c>
      <c r="K1808" s="2" t="str">
        <f>IFERROR(VLOOKUP(A1808,Aux!A:B,2,0),"Outros")</f>
        <v>Outros</v>
      </c>
      <c r="L1808" s="2">
        <f t="shared" si="85"/>
        <v>2019</v>
      </c>
      <c r="M1808">
        <f t="shared" si="86"/>
        <v>7</v>
      </c>
    </row>
    <row r="1809" spans="1:13" x14ac:dyDescent="0.35">
      <c r="A1809" t="s">
        <v>185</v>
      </c>
      <c r="B1809">
        <v>506556590</v>
      </c>
      <c r="C1809">
        <v>156962</v>
      </c>
      <c r="D1809" t="s">
        <v>1095</v>
      </c>
      <c r="E1809" s="1">
        <v>43511.700682870367</v>
      </c>
      <c r="F1809">
        <v>13</v>
      </c>
      <c r="G1809" t="s">
        <v>187</v>
      </c>
      <c r="H1809">
        <v>360</v>
      </c>
      <c r="I1809" s="1">
        <v>43520.999305555553</v>
      </c>
      <c r="J1809" s="2">
        <f t="shared" si="84"/>
        <v>1</v>
      </c>
      <c r="K1809" s="2" t="str">
        <f>IFERROR(VLOOKUP(A1809,Aux!A:B,2,0),"Outros")</f>
        <v>Municípios</v>
      </c>
      <c r="L1809" s="2">
        <f t="shared" si="85"/>
        <v>2019</v>
      </c>
      <c r="M1809">
        <f t="shared" si="86"/>
        <v>7</v>
      </c>
    </row>
    <row r="1810" spans="1:13" x14ac:dyDescent="0.35">
      <c r="A1810" t="s">
        <v>143</v>
      </c>
      <c r="B1810">
        <v>506801969</v>
      </c>
      <c r="C1810">
        <v>156963</v>
      </c>
      <c r="D1810" t="s">
        <v>1473</v>
      </c>
      <c r="E1810" s="1">
        <v>43511.717800925922</v>
      </c>
      <c r="F1810">
        <v>1</v>
      </c>
      <c r="G1810" t="s">
        <v>1381</v>
      </c>
      <c r="H1810">
        <v>360</v>
      </c>
      <c r="I1810" s="1">
        <v>43514.708333333336</v>
      </c>
      <c r="J1810" s="2">
        <f t="shared" si="84"/>
        <v>1</v>
      </c>
      <c r="K1810" s="2" t="str">
        <f>IFERROR(VLOOKUP(A1810,Aux!A:B,2,0),"Outros")</f>
        <v>Municípios</v>
      </c>
      <c r="L1810" s="2">
        <f t="shared" si="85"/>
        <v>2019</v>
      </c>
      <c r="M1810">
        <f t="shared" si="86"/>
        <v>7</v>
      </c>
    </row>
    <row r="1811" spans="1:13" x14ac:dyDescent="0.35">
      <c r="A1811" t="s">
        <v>71</v>
      </c>
      <c r="B1811">
        <v>500051054</v>
      </c>
      <c r="C1811">
        <v>156964</v>
      </c>
      <c r="D1811" t="s">
        <v>1564</v>
      </c>
      <c r="E1811" s="1">
        <v>43511.723043981481</v>
      </c>
      <c r="F1811">
        <v>1</v>
      </c>
      <c r="G1811" t="s">
        <v>202</v>
      </c>
      <c r="H1811">
        <v>360</v>
      </c>
      <c r="I1811" s="1">
        <v>43515.791666666664</v>
      </c>
      <c r="J1811" s="2">
        <f t="shared" si="84"/>
        <v>1</v>
      </c>
      <c r="K1811" s="2" t="str">
        <f>IFERROR(VLOOKUP(A1811,Aux!A:B,2,0),"Outros")</f>
        <v>Municípios</v>
      </c>
      <c r="L1811" s="2">
        <f t="shared" si="85"/>
        <v>2019</v>
      </c>
      <c r="M1811">
        <f t="shared" si="86"/>
        <v>7</v>
      </c>
    </row>
    <row r="1812" spans="1:13" x14ac:dyDescent="0.35">
      <c r="A1812" t="s">
        <v>157</v>
      </c>
      <c r="B1812">
        <v>500122237</v>
      </c>
      <c r="C1812">
        <v>156965</v>
      </c>
      <c r="D1812" t="s">
        <v>1266</v>
      </c>
      <c r="E1812" s="1">
        <v>43511.739328703705</v>
      </c>
      <c r="F1812">
        <v>1</v>
      </c>
      <c r="G1812" t="s">
        <v>33</v>
      </c>
      <c r="H1812">
        <v>360</v>
      </c>
      <c r="I1812" s="1">
        <v>43513.999305555553</v>
      </c>
      <c r="J1812" s="2">
        <f t="shared" si="84"/>
        <v>1</v>
      </c>
      <c r="K1812" s="2" t="str">
        <f>IFERROR(VLOOKUP(A1812,Aux!A:B,2,0),"Outros")</f>
        <v>Outros</v>
      </c>
      <c r="L1812" s="2">
        <f t="shared" si="85"/>
        <v>2019</v>
      </c>
      <c r="M1812">
        <f t="shared" si="86"/>
        <v>7</v>
      </c>
    </row>
    <row r="1813" spans="1:13" x14ac:dyDescent="0.35">
      <c r="A1813" t="s">
        <v>1086</v>
      </c>
      <c r="B1813">
        <v>504288806</v>
      </c>
      <c r="C1813">
        <v>156966</v>
      </c>
      <c r="E1813" s="1">
        <v>43511.745173611111</v>
      </c>
      <c r="F1813">
        <v>5</v>
      </c>
      <c r="G1813" t="s">
        <v>33</v>
      </c>
      <c r="H1813">
        <v>400</v>
      </c>
      <c r="J1813" s="2">
        <f t="shared" si="84"/>
        <v>1</v>
      </c>
      <c r="K1813" s="2" t="str">
        <f>IFERROR(VLOOKUP(A1813,Aux!A:B,2,0),"Outros")</f>
        <v>Outros</v>
      </c>
      <c r="L1813" s="2">
        <f t="shared" si="85"/>
        <v>2019</v>
      </c>
      <c r="M1813">
        <f t="shared" si="86"/>
        <v>7</v>
      </c>
    </row>
    <row r="1814" spans="1:13" x14ac:dyDescent="0.35">
      <c r="A1814" t="s">
        <v>12</v>
      </c>
      <c r="B1814">
        <v>508481287</v>
      </c>
      <c r="C1814">
        <v>156987</v>
      </c>
      <c r="D1814" t="s">
        <v>693</v>
      </c>
      <c r="E1814" s="1">
        <v>43512.409467592595</v>
      </c>
      <c r="F1814">
        <v>1</v>
      </c>
      <c r="G1814" t="s">
        <v>14</v>
      </c>
      <c r="H1814">
        <v>360</v>
      </c>
      <c r="I1814" s="1">
        <v>43516.708333333336</v>
      </c>
      <c r="J1814" s="2">
        <f t="shared" si="84"/>
        <v>1</v>
      </c>
      <c r="K1814" s="2" t="str">
        <f>IFERROR(VLOOKUP(A1814,Aux!A:B,2,0),"Outros")</f>
        <v>Hospitais</v>
      </c>
      <c r="L1814" s="2">
        <f t="shared" si="85"/>
        <v>2019</v>
      </c>
      <c r="M1814">
        <f t="shared" si="86"/>
        <v>7</v>
      </c>
    </row>
    <row r="1815" spans="1:13" x14ac:dyDescent="0.35">
      <c r="A1815" t="s">
        <v>1474</v>
      </c>
      <c r="B1815">
        <v>507841441</v>
      </c>
      <c r="C1815">
        <v>156988</v>
      </c>
      <c r="D1815" t="s">
        <v>1475</v>
      </c>
      <c r="E1815" s="1">
        <v>43512.472291666665</v>
      </c>
      <c r="F1815">
        <v>13</v>
      </c>
      <c r="G1815" t="s">
        <v>1476</v>
      </c>
      <c r="H1815">
        <v>400</v>
      </c>
      <c r="I1815" s="1">
        <v>43541.999305555553</v>
      </c>
      <c r="J1815" s="2">
        <f t="shared" si="84"/>
        <v>1</v>
      </c>
      <c r="K1815" s="2" t="str">
        <f>IFERROR(VLOOKUP(A1815,Aux!A:B,2,0),"Outros")</f>
        <v>Municípios</v>
      </c>
      <c r="L1815" s="2">
        <f t="shared" si="85"/>
        <v>2019</v>
      </c>
      <c r="M1815">
        <f t="shared" si="86"/>
        <v>7</v>
      </c>
    </row>
    <row r="1816" spans="1:13" x14ac:dyDescent="0.35">
      <c r="A1816" t="s">
        <v>154</v>
      </c>
      <c r="B1816">
        <v>506818829</v>
      </c>
      <c r="C1816">
        <v>156989</v>
      </c>
      <c r="E1816" s="1">
        <v>43512.67664351852</v>
      </c>
      <c r="F1816">
        <v>1</v>
      </c>
      <c r="G1816" t="s">
        <v>33</v>
      </c>
      <c r="H1816">
        <v>400</v>
      </c>
      <c r="J1816" s="2">
        <f t="shared" si="84"/>
        <v>1</v>
      </c>
      <c r="K1816" s="2" t="str">
        <f>IFERROR(VLOOKUP(A1816,Aux!A:B,2,0),"Outros")</f>
        <v>Municípios</v>
      </c>
      <c r="L1816" s="2">
        <f t="shared" si="85"/>
        <v>2019</v>
      </c>
      <c r="M1816">
        <f t="shared" si="86"/>
        <v>7</v>
      </c>
    </row>
    <row r="1817" spans="1:13" x14ac:dyDescent="0.35">
      <c r="A1817" t="s">
        <v>48</v>
      </c>
      <c r="B1817">
        <v>503035416</v>
      </c>
      <c r="C1817">
        <v>157007</v>
      </c>
      <c r="D1817" t="s">
        <v>1142</v>
      </c>
      <c r="E1817" s="1">
        <v>43514.364722222221</v>
      </c>
      <c r="F1817">
        <v>1</v>
      </c>
      <c r="G1817" t="s">
        <v>33</v>
      </c>
      <c r="H1817">
        <v>300</v>
      </c>
      <c r="I1817" s="1">
        <v>43518.708333333336</v>
      </c>
      <c r="J1817" s="2">
        <f t="shared" si="84"/>
        <v>1</v>
      </c>
      <c r="K1817" s="2" t="str">
        <f>IFERROR(VLOOKUP(A1817,Aux!A:B,2,0),"Outros")</f>
        <v>Hospitais</v>
      </c>
      <c r="L1817" s="2">
        <f t="shared" si="85"/>
        <v>2019</v>
      </c>
      <c r="M1817">
        <f t="shared" si="86"/>
        <v>8</v>
      </c>
    </row>
    <row r="1818" spans="1:13" x14ac:dyDescent="0.35">
      <c r="A1818" t="s">
        <v>199</v>
      </c>
      <c r="B1818">
        <v>502256869</v>
      </c>
      <c r="C1818">
        <v>157008</v>
      </c>
      <c r="D1818" t="s">
        <v>1230</v>
      </c>
      <c r="E1818" s="1">
        <v>43514.382662037038</v>
      </c>
      <c r="F1818">
        <v>1</v>
      </c>
      <c r="G1818" t="s">
        <v>59</v>
      </c>
      <c r="H1818">
        <v>360</v>
      </c>
      <c r="I1818" s="1">
        <v>43521.999305555553</v>
      </c>
      <c r="J1818" s="2">
        <f t="shared" si="84"/>
        <v>1</v>
      </c>
      <c r="K1818" s="2" t="str">
        <f>IFERROR(VLOOKUP(A1818,Aux!A:B,2,0),"Outros")</f>
        <v>Portos</v>
      </c>
      <c r="L1818" s="2">
        <f t="shared" si="85"/>
        <v>2019</v>
      </c>
      <c r="M1818">
        <f t="shared" si="86"/>
        <v>8</v>
      </c>
    </row>
    <row r="1819" spans="1:13" x14ac:dyDescent="0.35">
      <c r="A1819" t="s">
        <v>48</v>
      </c>
      <c r="B1819">
        <v>503035416</v>
      </c>
      <c r="C1819">
        <v>157009</v>
      </c>
      <c r="D1819" t="s">
        <v>1143</v>
      </c>
      <c r="E1819" s="1">
        <v>43514.398125</v>
      </c>
      <c r="F1819">
        <v>1</v>
      </c>
      <c r="G1819" t="s">
        <v>33</v>
      </c>
      <c r="H1819">
        <v>340</v>
      </c>
      <c r="I1819" s="1">
        <v>43521.708333333336</v>
      </c>
      <c r="J1819" s="2">
        <f t="shared" si="84"/>
        <v>1</v>
      </c>
      <c r="K1819" s="2" t="str">
        <f>IFERROR(VLOOKUP(A1819,Aux!A:B,2,0),"Outros")</f>
        <v>Hospitais</v>
      </c>
      <c r="L1819" s="2">
        <f t="shared" si="85"/>
        <v>2019</v>
      </c>
      <c r="M1819">
        <f t="shared" si="86"/>
        <v>8</v>
      </c>
    </row>
    <row r="1820" spans="1:13" x14ac:dyDescent="0.35">
      <c r="A1820" t="s">
        <v>12</v>
      </c>
      <c r="B1820">
        <v>508481287</v>
      </c>
      <c r="C1820">
        <v>157010</v>
      </c>
      <c r="D1820" t="s">
        <v>2014</v>
      </c>
      <c r="E1820" s="1">
        <v>43514.406828703701</v>
      </c>
      <c r="F1820">
        <v>1</v>
      </c>
      <c r="G1820" t="s">
        <v>14</v>
      </c>
      <c r="H1820">
        <v>360</v>
      </c>
      <c r="I1820" s="1">
        <v>43519.708333333336</v>
      </c>
      <c r="J1820" s="2">
        <f t="shared" si="84"/>
        <v>1</v>
      </c>
      <c r="K1820" s="2" t="str">
        <f>IFERROR(VLOOKUP(A1820,Aux!A:B,2,0),"Outros")</f>
        <v>Hospitais</v>
      </c>
      <c r="L1820" s="2">
        <f t="shared" si="85"/>
        <v>2019</v>
      </c>
      <c r="M1820">
        <f t="shared" si="86"/>
        <v>8</v>
      </c>
    </row>
    <row r="1821" spans="1:13" x14ac:dyDescent="0.35">
      <c r="A1821" t="s">
        <v>48</v>
      </c>
      <c r="B1821">
        <v>503035416</v>
      </c>
      <c r="C1821">
        <v>157011</v>
      </c>
      <c r="D1821" t="s">
        <v>1144</v>
      </c>
      <c r="E1821" s="1">
        <v>43514.412488425929</v>
      </c>
      <c r="F1821">
        <v>1</v>
      </c>
      <c r="G1821" t="s">
        <v>33</v>
      </c>
      <c r="H1821">
        <v>360</v>
      </c>
      <c r="I1821" s="1">
        <v>43518.708333333336</v>
      </c>
      <c r="J1821" s="2">
        <f t="shared" si="84"/>
        <v>1</v>
      </c>
      <c r="K1821" s="2" t="str">
        <f>IFERROR(VLOOKUP(A1821,Aux!A:B,2,0),"Outros")</f>
        <v>Hospitais</v>
      </c>
      <c r="L1821" s="2">
        <f t="shared" si="85"/>
        <v>2019</v>
      </c>
      <c r="M1821">
        <f t="shared" si="86"/>
        <v>8</v>
      </c>
    </row>
    <row r="1822" spans="1:13" x14ac:dyDescent="0.35">
      <c r="A1822" t="s">
        <v>92</v>
      </c>
      <c r="B1822">
        <v>506037258</v>
      </c>
      <c r="C1822">
        <v>157012</v>
      </c>
      <c r="D1822" t="s">
        <v>1411</v>
      </c>
      <c r="E1822" s="1">
        <v>43514.422662037039</v>
      </c>
      <c r="F1822">
        <v>3</v>
      </c>
      <c r="G1822" t="s">
        <v>639</v>
      </c>
      <c r="H1822">
        <v>340</v>
      </c>
      <c r="I1822" s="1">
        <v>43534.708333333336</v>
      </c>
      <c r="J1822" s="2">
        <f t="shared" si="84"/>
        <v>1</v>
      </c>
      <c r="K1822" s="2" t="str">
        <f>IFERROR(VLOOKUP(A1822,Aux!A:B,2,0),"Outros")</f>
        <v>Municípios</v>
      </c>
      <c r="L1822" s="2">
        <f t="shared" si="85"/>
        <v>2019</v>
      </c>
      <c r="M1822">
        <f t="shared" si="86"/>
        <v>8</v>
      </c>
    </row>
    <row r="1823" spans="1:13" x14ac:dyDescent="0.35">
      <c r="A1823" t="s">
        <v>118</v>
      </c>
      <c r="B1823">
        <v>680015019</v>
      </c>
      <c r="C1823">
        <v>157013</v>
      </c>
      <c r="D1823" t="s">
        <v>1145</v>
      </c>
      <c r="E1823" s="1">
        <v>43514.439085648148</v>
      </c>
      <c r="F1823">
        <v>13</v>
      </c>
      <c r="G1823" t="s">
        <v>1146</v>
      </c>
      <c r="H1823">
        <v>5</v>
      </c>
      <c r="I1823" s="1">
        <v>43521.999305555553</v>
      </c>
      <c r="J1823" s="2">
        <f t="shared" si="84"/>
        <v>1</v>
      </c>
      <c r="K1823" s="2" t="str">
        <f>IFERROR(VLOOKUP(A1823,Aux!A:B,2,0),"Outros")</f>
        <v>Águas e resíduos</v>
      </c>
      <c r="L1823" s="2">
        <f t="shared" si="85"/>
        <v>2019</v>
      </c>
      <c r="M1823">
        <f t="shared" si="86"/>
        <v>8</v>
      </c>
    </row>
    <row r="1824" spans="1:13" x14ac:dyDescent="0.35">
      <c r="A1824" t="s">
        <v>275</v>
      </c>
      <c r="B1824">
        <v>505187531</v>
      </c>
      <c r="C1824">
        <v>157014</v>
      </c>
      <c r="D1824" t="s">
        <v>1232</v>
      </c>
      <c r="E1824" s="1">
        <v>43514.441874999997</v>
      </c>
      <c r="F1824">
        <v>3</v>
      </c>
      <c r="G1824" t="s">
        <v>277</v>
      </c>
      <c r="H1824">
        <v>400</v>
      </c>
      <c r="I1824" s="1">
        <v>43511.999305555553</v>
      </c>
      <c r="J1824" s="2">
        <f t="shared" si="84"/>
        <v>1</v>
      </c>
      <c r="K1824" s="2" t="str">
        <f>IFERROR(VLOOKUP(A1824,Aux!A:B,2,0),"Outros")</f>
        <v>Municípios</v>
      </c>
      <c r="L1824" s="2">
        <f t="shared" si="85"/>
        <v>2019</v>
      </c>
      <c r="M1824">
        <f t="shared" si="86"/>
        <v>8</v>
      </c>
    </row>
    <row r="1825" spans="1:13" x14ac:dyDescent="0.35">
      <c r="A1825" t="s">
        <v>275</v>
      </c>
      <c r="B1825">
        <v>505187531</v>
      </c>
      <c r="C1825">
        <v>157015</v>
      </c>
      <c r="D1825" t="s">
        <v>1232</v>
      </c>
      <c r="E1825" s="1">
        <v>43514.442349537036</v>
      </c>
      <c r="F1825">
        <v>3</v>
      </c>
      <c r="G1825" t="s">
        <v>277</v>
      </c>
      <c r="H1825">
        <v>400</v>
      </c>
      <c r="I1825" s="1">
        <v>43511.999305555553</v>
      </c>
      <c r="J1825" s="2">
        <f t="shared" si="84"/>
        <v>1</v>
      </c>
      <c r="K1825" s="2" t="str">
        <f>IFERROR(VLOOKUP(A1825,Aux!A:B,2,0),"Outros")</f>
        <v>Municípios</v>
      </c>
      <c r="L1825" s="2">
        <f t="shared" si="85"/>
        <v>2019</v>
      </c>
      <c r="M1825">
        <f t="shared" si="86"/>
        <v>8</v>
      </c>
    </row>
    <row r="1826" spans="1:13" x14ac:dyDescent="0.35">
      <c r="A1826" t="s">
        <v>275</v>
      </c>
      <c r="B1826">
        <v>505187531</v>
      </c>
      <c r="C1826">
        <v>157016</v>
      </c>
      <c r="D1826" t="s">
        <v>1147</v>
      </c>
      <c r="E1826" s="1">
        <v>43514.442928240744</v>
      </c>
      <c r="F1826">
        <v>3</v>
      </c>
      <c r="G1826" t="s">
        <v>277</v>
      </c>
      <c r="H1826">
        <v>360</v>
      </c>
      <c r="I1826" s="1">
        <v>43545.999305555553</v>
      </c>
      <c r="J1826" s="2">
        <f t="shared" si="84"/>
        <v>1</v>
      </c>
      <c r="K1826" s="2" t="str">
        <f>IFERROR(VLOOKUP(A1826,Aux!A:B,2,0),"Outros")</f>
        <v>Municípios</v>
      </c>
      <c r="L1826" s="2">
        <f t="shared" si="85"/>
        <v>2019</v>
      </c>
      <c r="M1826">
        <f t="shared" si="86"/>
        <v>8</v>
      </c>
    </row>
    <row r="1827" spans="1:13" x14ac:dyDescent="0.35">
      <c r="A1827" t="s">
        <v>1150</v>
      </c>
      <c r="B1827">
        <v>505991527</v>
      </c>
      <c r="C1827">
        <v>157017</v>
      </c>
      <c r="E1827" s="1">
        <v>43514.44740740741</v>
      </c>
      <c r="F1827">
        <v>3</v>
      </c>
      <c r="G1827" t="s">
        <v>33</v>
      </c>
      <c r="H1827">
        <v>400</v>
      </c>
      <c r="J1827" s="2">
        <f t="shared" si="84"/>
        <v>1</v>
      </c>
      <c r="K1827" s="2" t="str">
        <f>IFERROR(VLOOKUP(A1827,Aux!A:B,2,0),"Outros")</f>
        <v>Águas e resíduos</v>
      </c>
      <c r="L1827" s="2">
        <f t="shared" si="85"/>
        <v>2019</v>
      </c>
      <c r="M1827">
        <f t="shared" si="86"/>
        <v>8</v>
      </c>
    </row>
    <row r="1828" spans="1:13" x14ac:dyDescent="0.35">
      <c r="A1828" t="s">
        <v>534</v>
      </c>
      <c r="B1828">
        <v>508354617</v>
      </c>
      <c r="C1828">
        <v>157018</v>
      </c>
      <c r="D1828" t="s">
        <v>1148</v>
      </c>
      <c r="E1828" s="1">
        <v>43514.452800925923</v>
      </c>
      <c r="F1828">
        <v>3</v>
      </c>
      <c r="G1828" t="s">
        <v>33</v>
      </c>
      <c r="H1828">
        <v>360</v>
      </c>
      <c r="I1828" s="1">
        <v>43573.999305555553</v>
      </c>
      <c r="J1828" s="2">
        <f t="shared" si="84"/>
        <v>1</v>
      </c>
      <c r="K1828" s="2" t="str">
        <f>IFERROR(VLOOKUP(A1828,Aux!A:B,2,0),"Outros")</f>
        <v>Municípios</v>
      </c>
      <c r="L1828" s="2">
        <f t="shared" si="85"/>
        <v>2019</v>
      </c>
      <c r="M1828">
        <f t="shared" si="86"/>
        <v>8</v>
      </c>
    </row>
    <row r="1829" spans="1:13" x14ac:dyDescent="0.35">
      <c r="A1829" t="s">
        <v>71</v>
      </c>
      <c r="B1829">
        <v>500051054</v>
      </c>
      <c r="C1829">
        <v>157019</v>
      </c>
      <c r="D1829" t="s">
        <v>1149</v>
      </c>
      <c r="E1829" s="1">
        <v>43514.464421296296</v>
      </c>
      <c r="F1829">
        <v>3</v>
      </c>
      <c r="G1829" t="s">
        <v>566</v>
      </c>
      <c r="H1829">
        <v>340</v>
      </c>
      <c r="I1829" s="1">
        <v>43574.791666666664</v>
      </c>
      <c r="J1829" s="2">
        <f t="shared" si="84"/>
        <v>1</v>
      </c>
      <c r="K1829" s="2" t="str">
        <f>IFERROR(VLOOKUP(A1829,Aux!A:B,2,0),"Outros")</f>
        <v>Municípios</v>
      </c>
      <c r="L1829" s="2">
        <f t="shared" si="85"/>
        <v>2019</v>
      </c>
      <c r="M1829">
        <f t="shared" si="86"/>
        <v>8</v>
      </c>
    </row>
    <row r="1830" spans="1:13" x14ac:dyDescent="0.35">
      <c r="A1830" t="s">
        <v>942</v>
      </c>
      <c r="B1830">
        <v>510089224</v>
      </c>
      <c r="C1830">
        <v>157020</v>
      </c>
      <c r="D1830" t="s">
        <v>1477</v>
      </c>
      <c r="E1830" s="1">
        <v>43514.468368055554</v>
      </c>
      <c r="F1830">
        <v>13</v>
      </c>
      <c r="G1830" t="s">
        <v>1020</v>
      </c>
      <c r="H1830">
        <v>360</v>
      </c>
      <c r="I1830" s="1">
        <v>43523.999305555553</v>
      </c>
      <c r="J1830" s="2">
        <f t="shared" si="84"/>
        <v>1</v>
      </c>
      <c r="K1830" s="2" t="str">
        <f>IFERROR(VLOOKUP(A1830,Aux!A:B,2,0),"Outros")</f>
        <v>Outros</v>
      </c>
      <c r="L1830" s="2">
        <f t="shared" si="85"/>
        <v>2019</v>
      </c>
      <c r="M1830">
        <f t="shared" si="86"/>
        <v>8</v>
      </c>
    </row>
    <row r="1831" spans="1:13" x14ac:dyDescent="0.35">
      <c r="A1831" t="s">
        <v>574</v>
      </c>
      <c r="B1831">
        <v>506791220</v>
      </c>
      <c r="C1831">
        <v>157021</v>
      </c>
      <c r="D1831" t="s">
        <v>1478</v>
      </c>
      <c r="E1831" s="1">
        <v>43514.470277777778</v>
      </c>
      <c r="F1831">
        <v>13</v>
      </c>
      <c r="G1831" t="s">
        <v>576</v>
      </c>
      <c r="H1831">
        <v>360</v>
      </c>
      <c r="I1831" s="1">
        <v>43521.999305555553</v>
      </c>
      <c r="J1831" s="2">
        <f t="shared" si="84"/>
        <v>1</v>
      </c>
      <c r="K1831" s="2" t="str">
        <f>IFERROR(VLOOKUP(A1831,Aux!A:B,2,0),"Outros")</f>
        <v>Municípios</v>
      </c>
      <c r="L1831" s="2">
        <f t="shared" si="85"/>
        <v>2019</v>
      </c>
      <c r="M1831">
        <f t="shared" si="86"/>
        <v>8</v>
      </c>
    </row>
    <row r="1832" spans="1:13" x14ac:dyDescent="0.35">
      <c r="A1832" t="s">
        <v>92</v>
      </c>
      <c r="B1832">
        <v>506037258</v>
      </c>
      <c r="C1832">
        <v>157022</v>
      </c>
      <c r="D1832" t="s">
        <v>1479</v>
      </c>
      <c r="E1832" s="1">
        <v>43514.47216435185</v>
      </c>
      <c r="F1832">
        <v>1</v>
      </c>
      <c r="G1832" t="s">
        <v>94</v>
      </c>
      <c r="H1832">
        <v>340</v>
      </c>
      <c r="I1832" s="1">
        <v>43518.708333333336</v>
      </c>
      <c r="J1832" s="2">
        <f t="shared" si="84"/>
        <v>1</v>
      </c>
      <c r="K1832" s="2" t="str">
        <f>IFERROR(VLOOKUP(A1832,Aux!A:B,2,0),"Outros")</f>
        <v>Municípios</v>
      </c>
      <c r="L1832" s="2">
        <f t="shared" si="85"/>
        <v>2019</v>
      </c>
      <c r="M1832">
        <f t="shared" si="86"/>
        <v>8</v>
      </c>
    </row>
    <row r="1833" spans="1:13" x14ac:dyDescent="0.35">
      <c r="A1833" t="s">
        <v>1150</v>
      </c>
      <c r="B1833">
        <v>505991527</v>
      </c>
      <c r="C1833">
        <v>157023</v>
      </c>
      <c r="D1833" t="s">
        <v>1151</v>
      </c>
      <c r="E1833" s="1">
        <v>43514.472928240742</v>
      </c>
      <c r="F1833">
        <v>3</v>
      </c>
      <c r="G1833" t="s">
        <v>643</v>
      </c>
      <c r="H1833">
        <v>360</v>
      </c>
      <c r="I1833" s="1">
        <v>43532.999305555553</v>
      </c>
      <c r="J1833" s="2">
        <f t="shared" si="84"/>
        <v>1</v>
      </c>
      <c r="K1833" s="2" t="str">
        <f>IFERROR(VLOOKUP(A1833,Aux!A:B,2,0),"Outros")</f>
        <v>Águas e resíduos</v>
      </c>
      <c r="L1833" s="2">
        <f t="shared" si="85"/>
        <v>2019</v>
      </c>
      <c r="M1833">
        <f t="shared" si="86"/>
        <v>8</v>
      </c>
    </row>
    <row r="1834" spans="1:13" x14ac:dyDescent="0.35">
      <c r="A1834" t="s">
        <v>1086</v>
      </c>
      <c r="B1834">
        <v>504288806</v>
      </c>
      <c r="C1834">
        <v>157024</v>
      </c>
      <c r="D1834" t="s">
        <v>1316</v>
      </c>
      <c r="E1834" s="1">
        <v>43514.482523148145</v>
      </c>
      <c r="F1834">
        <v>5</v>
      </c>
      <c r="G1834" t="s">
        <v>33</v>
      </c>
      <c r="H1834">
        <v>5</v>
      </c>
      <c r="I1834" s="1">
        <v>25569</v>
      </c>
      <c r="J1834" s="2">
        <f t="shared" si="84"/>
        <v>1</v>
      </c>
      <c r="K1834" s="2" t="str">
        <f>IFERROR(VLOOKUP(A1834,Aux!A:B,2,0),"Outros")</f>
        <v>Outros</v>
      </c>
      <c r="L1834" s="2">
        <f t="shared" si="85"/>
        <v>2019</v>
      </c>
      <c r="M1834">
        <f t="shared" si="86"/>
        <v>8</v>
      </c>
    </row>
    <row r="1835" spans="1:13" x14ac:dyDescent="0.35">
      <c r="A1835" t="s">
        <v>92</v>
      </c>
      <c r="B1835">
        <v>506037258</v>
      </c>
      <c r="C1835">
        <v>157025</v>
      </c>
      <c r="D1835" t="s">
        <v>1412</v>
      </c>
      <c r="E1835" s="1">
        <v>43514.485000000001</v>
      </c>
      <c r="F1835">
        <v>3</v>
      </c>
      <c r="G1835" t="s">
        <v>94</v>
      </c>
      <c r="H1835">
        <v>340</v>
      </c>
      <c r="I1835" s="1">
        <v>43521.708333333336</v>
      </c>
      <c r="J1835" s="2">
        <f t="shared" si="84"/>
        <v>1</v>
      </c>
      <c r="K1835" s="2" t="str">
        <f>IFERROR(VLOOKUP(A1835,Aux!A:B,2,0),"Outros")</f>
        <v>Municípios</v>
      </c>
      <c r="L1835" s="2">
        <f t="shared" si="85"/>
        <v>2019</v>
      </c>
      <c r="M1835">
        <f t="shared" si="86"/>
        <v>8</v>
      </c>
    </row>
    <row r="1836" spans="1:13" x14ac:dyDescent="0.35">
      <c r="A1836" t="s">
        <v>85</v>
      </c>
      <c r="B1836">
        <v>506642798</v>
      </c>
      <c r="C1836">
        <v>157026</v>
      </c>
      <c r="D1836" t="s">
        <v>2015</v>
      </c>
      <c r="E1836" s="1">
        <v>43514.486921296295</v>
      </c>
      <c r="F1836">
        <v>1</v>
      </c>
      <c r="G1836" t="s">
        <v>1682</v>
      </c>
      <c r="H1836">
        <v>360</v>
      </c>
      <c r="I1836" s="1">
        <v>43521.958333333336</v>
      </c>
      <c r="J1836" s="2">
        <f t="shared" si="84"/>
        <v>1</v>
      </c>
      <c r="K1836" s="2" t="str">
        <f>IFERROR(VLOOKUP(A1836,Aux!A:B,2,0),"Outros")</f>
        <v>Municípios</v>
      </c>
      <c r="L1836" s="2">
        <f t="shared" si="85"/>
        <v>2019</v>
      </c>
      <c r="M1836">
        <f t="shared" si="86"/>
        <v>8</v>
      </c>
    </row>
    <row r="1837" spans="1:13" x14ac:dyDescent="0.35">
      <c r="A1837" t="s">
        <v>63</v>
      </c>
      <c r="B1837">
        <v>502098139</v>
      </c>
      <c r="C1837">
        <v>157027</v>
      </c>
      <c r="E1837" s="1">
        <v>43514.49082175926</v>
      </c>
      <c r="F1837">
        <v>13</v>
      </c>
      <c r="H1837">
        <v>400</v>
      </c>
      <c r="J1837" s="2">
        <f t="shared" si="84"/>
        <v>1</v>
      </c>
      <c r="K1837" s="2" t="str">
        <f>IFERROR(VLOOKUP(A1837,Aux!A:B,2,0),"Outros")</f>
        <v>Municípios</v>
      </c>
      <c r="L1837" s="2">
        <f t="shared" si="85"/>
        <v>2019</v>
      </c>
      <c r="M1837">
        <f t="shared" si="86"/>
        <v>8</v>
      </c>
    </row>
    <row r="1838" spans="1:13" x14ac:dyDescent="0.35">
      <c r="A1838" t="s">
        <v>63</v>
      </c>
      <c r="B1838">
        <v>502098139</v>
      </c>
      <c r="C1838">
        <v>157029</v>
      </c>
      <c r="D1838" t="s">
        <v>2016</v>
      </c>
      <c r="E1838" s="1">
        <v>43514.498506944445</v>
      </c>
      <c r="F1838">
        <v>13</v>
      </c>
      <c r="G1838" t="s">
        <v>65</v>
      </c>
      <c r="H1838">
        <v>360</v>
      </c>
      <c r="I1838" s="1">
        <v>43523.708333333336</v>
      </c>
      <c r="J1838" s="2">
        <f t="shared" si="84"/>
        <v>1</v>
      </c>
      <c r="K1838" s="2" t="str">
        <f>IFERROR(VLOOKUP(A1838,Aux!A:B,2,0),"Outros")</f>
        <v>Municípios</v>
      </c>
      <c r="L1838" s="2">
        <f t="shared" si="85"/>
        <v>2019</v>
      </c>
      <c r="M1838">
        <f t="shared" si="86"/>
        <v>8</v>
      </c>
    </row>
    <row r="1839" spans="1:13" x14ac:dyDescent="0.35">
      <c r="A1839" t="s">
        <v>677</v>
      </c>
      <c r="B1839">
        <v>507957547</v>
      </c>
      <c r="C1839">
        <v>157030</v>
      </c>
      <c r="E1839" s="1">
        <v>43514.500856481478</v>
      </c>
      <c r="F1839">
        <v>13</v>
      </c>
      <c r="H1839">
        <v>1</v>
      </c>
      <c r="J1839" s="2">
        <f t="shared" si="84"/>
        <v>1</v>
      </c>
      <c r="K1839" s="2" t="str">
        <f>IFERROR(VLOOKUP(A1839,Aux!A:B,2,0),"Outros")</f>
        <v>Outros</v>
      </c>
      <c r="L1839" s="2">
        <f t="shared" si="85"/>
        <v>2019</v>
      </c>
      <c r="M1839">
        <f t="shared" si="86"/>
        <v>8</v>
      </c>
    </row>
    <row r="1840" spans="1:13" x14ac:dyDescent="0.35">
      <c r="A1840" t="s">
        <v>454</v>
      </c>
      <c r="B1840">
        <v>503450189</v>
      </c>
      <c r="C1840">
        <v>157031</v>
      </c>
      <c r="D1840" t="s">
        <v>1233</v>
      </c>
      <c r="E1840" s="1">
        <v>43514.505416666667</v>
      </c>
      <c r="F1840">
        <v>13</v>
      </c>
      <c r="G1840" t="s">
        <v>1207</v>
      </c>
      <c r="H1840">
        <v>5</v>
      </c>
      <c r="I1840" s="1">
        <v>43520.75</v>
      </c>
      <c r="J1840" s="2">
        <f t="shared" si="84"/>
        <v>1</v>
      </c>
      <c r="K1840" s="2" t="str">
        <f>IFERROR(VLOOKUP(A1840,Aux!A:B,2,0),"Outros")</f>
        <v>Estradas</v>
      </c>
      <c r="L1840" s="2">
        <f t="shared" si="85"/>
        <v>2019</v>
      </c>
      <c r="M1840">
        <f t="shared" si="86"/>
        <v>8</v>
      </c>
    </row>
    <row r="1841" spans="1:13" x14ac:dyDescent="0.35">
      <c r="A1841" t="s">
        <v>71</v>
      </c>
      <c r="B1841">
        <v>500051054</v>
      </c>
      <c r="C1841">
        <v>157032</v>
      </c>
      <c r="D1841" t="s">
        <v>1413</v>
      </c>
      <c r="E1841" s="1">
        <v>43514.508703703701</v>
      </c>
      <c r="F1841">
        <v>13</v>
      </c>
      <c r="G1841" t="s">
        <v>202</v>
      </c>
      <c r="H1841">
        <v>5</v>
      </c>
      <c r="I1841" s="1">
        <v>43534.791666666664</v>
      </c>
      <c r="J1841" s="2">
        <f t="shared" si="84"/>
        <v>1</v>
      </c>
      <c r="K1841" s="2" t="str">
        <f>IFERROR(VLOOKUP(A1841,Aux!A:B,2,0),"Outros")</f>
        <v>Municípios</v>
      </c>
      <c r="L1841" s="2">
        <f t="shared" si="85"/>
        <v>2019</v>
      </c>
      <c r="M1841">
        <f t="shared" si="86"/>
        <v>8</v>
      </c>
    </row>
    <row r="1842" spans="1:13" x14ac:dyDescent="0.35">
      <c r="A1842" t="s">
        <v>362</v>
      </c>
      <c r="B1842">
        <v>680017763</v>
      </c>
      <c r="C1842">
        <v>157033</v>
      </c>
      <c r="D1842" t="s">
        <v>1480</v>
      </c>
      <c r="E1842" s="1">
        <v>43514.509236111109</v>
      </c>
      <c r="F1842">
        <v>13</v>
      </c>
      <c r="G1842" t="s">
        <v>566</v>
      </c>
      <c r="H1842">
        <v>360</v>
      </c>
      <c r="I1842" s="1">
        <v>43523.989583333336</v>
      </c>
      <c r="J1842" s="2">
        <f t="shared" si="84"/>
        <v>1</v>
      </c>
      <c r="K1842" s="2" t="str">
        <f>IFERROR(VLOOKUP(A1842,Aux!A:B,2,0),"Outros")</f>
        <v>Águas e resíduos</v>
      </c>
      <c r="L1842" s="2">
        <f t="shared" si="85"/>
        <v>2019</v>
      </c>
      <c r="M1842">
        <f t="shared" si="86"/>
        <v>8</v>
      </c>
    </row>
    <row r="1843" spans="1:13" x14ac:dyDescent="0.35">
      <c r="A1843" t="s">
        <v>92</v>
      </c>
      <c r="B1843">
        <v>506037258</v>
      </c>
      <c r="C1843">
        <v>157034</v>
      </c>
      <c r="D1843" t="s">
        <v>1372</v>
      </c>
      <c r="E1843" s="1">
        <v>43514.510891203703</v>
      </c>
      <c r="F1843">
        <v>1</v>
      </c>
      <c r="G1843" t="s">
        <v>1373</v>
      </c>
      <c r="H1843">
        <v>5</v>
      </c>
      <c r="I1843" s="1">
        <v>43520.708333333336</v>
      </c>
      <c r="J1843" s="2">
        <f t="shared" si="84"/>
        <v>1</v>
      </c>
      <c r="K1843" s="2" t="str">
        <f>IFERROR(VLOOKUP(A1843,Aux!A:B,2,0),"Outros")</f>
        <v>Municípios</v>
      </c>
      <c r="L1843" s="2">
        <f t="shared" si="85"/>
        <v>2019</v>
      </c>
      <c r="M1843">
        <f t="shared" si="86"/>
        <v>8</v>
      </c>
    </row>
    <row r="1844" spans="1:13" x14ac:dyDescent="0.35">
      <c r="A1844" t="s">
        <v>534</v>
      </c>
      <c r="B1844">
        <v>508354617</v>
      </c>
      <c r="C1844">
        <v>157035</v>
      </c>
      <c r="D1844" t="s">
        <v>1374</v>
      </c>
      <c r="E1844" s="1">
        <v>43514.512499999997</v>
      </c>
      <c r="F1844">
        <v>5</v>
      </c>
      <c r="G1844" t="s">
        <v>33</v>
      </c>
      <c r="H1844">
        <v>360</v>
      </c>
      <c r="I1844" s="1">
        <v>43659.999305555553</v>
      </c>
      <c r="J1844" s="2">
        <f t="shared" si="84"/>
        <v>1</v>
      </c>
      <c r="K1844" s="2" t="str">
        <f>IFERROR(VLOOKUP(A1844,Aux!A:B,2,0),"Outros")</f>
        <v>Municípios</v>
      </c>
      <c r="L1844" s="2">
        <f t="shared" si="85"/>
        <v>2019</v>
      </c>
      <c r="M1844">
        <f t="shared" si="86"/>
        <v>8</v>
      </c>
    </row>
    <row r="1845" spans="1:13" x14ac:dyDescent="0.35">
      <c r="A1845" t="s">
        <v>71</v>
      </c>
      <c r="B1845">
        <v>500051054</v>
      </c>
      <c r="C1845">
        <v>157036</v>
      </c>
      <c r="D1845" t="s">
        <v>2017</v>
      </c>
      <c r="E1845" s="1">
        <v>43514.512650462966</v>
      </c>
      <c r="F1845">
        <v>3</v>
      </c>
      <c r="G1845" t="s">
        <v>675</v>
      </c>
      <c r="H1845">
        <v>340</v>
      </c>
      <c r="I1845" s="1">
        <v>43548.791666666664</v>
      </c>
      <c r="J1845" s="2">
        <f t="shared" si="84"/>
        <v>1</v>
      </c>
      <c r="K1845" s="2" t="str">
        <f>IFERROR(VLOOKUP(A1845,Aux!A:B,2,0),"Outros")</f>
        <v>Municípios</v>
      </c>
      <c r="L1845" s="2">
        <f t="shared" si="85"/>
        <v>2019</v>
      </c>
      <c r="M1845">
        <f t="shared" si="86"/>
        <v>8</v>
      </c>
    </row>
    <row r="1846" spans="1:13" x14ac:dyDescent="0.35">
      <c r="A1846" t="s">
        <v>154</v>
      </c>
      <c r="B1846">
        <v>506818829</v>
      </c>
      <c r="C1846">
        <v>157037</v>
      </c>
      <c r="D1846" t="s">
        <v>1414</v>
      </c>
      <c r="E1846" s="1">
        <v>43514.521655092591</v>
      </c>
      <c r="F1846">
        <v>1</v>
      </c>
      <c r="G1846" t="s">
        <v>156</v>
      </c>
      <c r="H1846">
        <v>360</v>
      </c>
      <c r="I1846" s="1">
        <v>43542.999305555553</v>
      </c>
      <c r="J1846" s="2">
        <f t="shared" si="84"/>
        <v>1</v>
      </c>
      <c r="K1846" s="2" t="str">
        <f>IFERROR(VLOOKUP(A1846,Aux!A:B,2,0),"Outros")</f>
        <v>Municípios</v>
      </c>
      <c r="L1846" s="2">
        <f t="shared" si="85"/>
        <v>2019</v>
      </c>
      <c r="M1846">
        <f t="shared" si="86"/>
        <v>8</v>
      </c>
    </row>
    <row r="1847" spans="1:13" x14ac:dyDescent="0.35">
      <c r="A1847" t="s">
        <v>35</v>
      </c>
      <c r="B1847">
        <v>508666236</v>
      </c>
      <c r="C1847">
        <v>157038</v>
      </c>
      <c r="D1847" t="s">
        <v>272</v>
      </c>
      <c r="E1847" s="1">
        <v>43514.525266203702</v>
      </c>
      <c r="F1847">
        <v>3</v>
      </c>
      <c r="G1847" t="s">
        <v>711</v>
      </c>
      <c r="H1847">
        <v>5</v>
      </c>
      <c r="I1847" s="1">
        <v>43535.708333333336</v>
      </c>
      <c r="J1847" s="2">
        <f t="shared" si="84"/>
        <v>1</v>
      </c>
      <c r="K1847" s="2" t="str">
        <f>IFERROR(VLOOKUP(A1847,Aux!A:B,2,0),"Outros")</f>
        <v>Outros</v>
      </c>
      <c r="L1847" s="2">
        <f t="shared" si="85"/>
        <v>2019</v>
      </c>
      <c r="M1847">
        <f t="shared" si="86"/>
        <v>8</v>
      </c>
    </row>
    <row r="1848" spans="1:13" x14ac:dyDescent="0.35">
      <c r="A1848" t="s">
        <v>246</v>
      </c>
      <c r="B1848">
        <v>512013241</v>
      </c>
      <c r="C1848">
        <v>157039</v>
      </c>
      <c r="E1848" s="1">
        <v>43514.528726851851</v>
      </c>
      <c r="F1848">
        <v>3</v>
      </c>
      <c r="G1848" t="s">
        <v>33</v>
      </c>
      <c r="H1848">
        <v>1</v>
      </c>
      <c r="J1848" s="2">
        <f t="shared" si="84"/>
        <v>1</v>
      </c>
      <c r="K1848" s="2" t="str">
        <f>IFERROR(VLOOKUP(A1848,Aux!A:B,2,0),"Outros")</f>
        <v>Municípios</v>
      </c>
      <c r="L1848" s="2">
        <f t="shared" si="85"/>
        <v>2019</v>
      </c>
      <c r="M1848">
        <f t="shared" si="86"/>
        <v>8</v>
      </c>
    </row>
    <row r="1849" spans="1:13" x14ac:dyDescent="0.35">
      <c r="A1849" t="s">
        <v>246</v>
      </c>
      <c r="B1849">
        <v>512013241</v>
      </c>
      <c r="C1849">
        <v>157040</v>
      </c>
      <c r="E1849" s="1">
        <v>43514.530150462961</v>
      </c>
      <c r="F1849">
        <v>3</v>
      </c>
      <c r="G1849" t="s">
        <v>33</v>
      </c>
      <c r="H1849">
        <v>1</v>
      </c>
      <c r="J1849" s="2">
        <f t="shared" si="84"/>
        <v>1</v>
      </c>
      <c r="K1849" s="2" t="str">
        <f>IFERROR(VLOOKUP(A1849,Aux!A:B,2,0),"Outros")</f>
        <v>Municípios</v>
      </c>
      <c r="L1849" s="2">
        <f t="shared" si="85"/>
        <v>2019</v>
      </c>
      <c r="M1849">
        <f t="shared" si="86"/>
        <v>8</v>
      </c>
    </row>
    <row r="1850" spans="1:13" x14ac:dyDescent="0.35">
      <c r="A1850" t="s">
        <v>673</v>
      </c>
      <c r="B1850">
        <v>503584215</v>
      </c>
      <c r="C1850">
        <v>157041</v>
      </c>
      <c r="D1850" t="s">
        <v>1234</v>
      </c>
      <c r="E1850" s="1">
        <v>43514.535694444443</v>
      </c>
      <c r="F1850">
        <v>13</v>
      </c>
      <c r="G1850" t="s">
        <v>622</v>
      </c>
      <c r="H1850">
        <v>5</v>
      </c>
      <c r="I1850" s="1">
        <v>43537.999305555553</v>
      </c>
      <c r="J1850" s="2">
        <f t="shared" si="84"/>
        <v>1</v>
      </c>
      <c r="K1850" s="2" t="str">
        <f>IFERROR(VLOOKUP(A1850,Aux!A:B,2,0),"Outros")</f>
        <v>Outros</v>
      </c>
      <c r="L1850" s="2">
        <f t="shared" si="85"/>
        <v>2019</v>
      </c>
      <c r="M1850">
        <f t="shared" si="86"/>
        <v>8</v>
      </c>
    </row>
    <row r="1851" spans="1:13" x14ac:dyDescent="0.35">
      <c r="A1851" t="s">
        <v>53</v>
      </c>
      <c r="B1851">
        <v>508195390</v>
      </c>
      <c r="C1851">
        <v>157042</v>
      </c>
      <c r="D1851" t="s">
        <v>1416</v>
      </c>
      <c r="E1851" s="1">
        <v>43514.599502314813</v>
      </c>
      <c r="F1851">
        <v>13</v>
      </c>
      <c r="G1851" t="s">
        <v>33</v>
      </c>
      <c r="H1851">
        <v>340</v>
      </c>
      <c r="I1851" s="1">
        <v>43517.708333333336</v>
      </c>
      <c r="J1851" s="2">
        <f t="shared" si="84"/>
        <v>1</v>
      </c>
      <c r="K1851" s="2" t="str">
        <f>IFERROR(VLOOKUP(A1851,Aux!A:B,2,0),"Outros")</f>
        <v>Outros</v>
      </c>
      <c r="L1851" s="2">
        <f t="shared" si="85"/>
        <v>2019</v>
      </c>
      <c r="M1851">
        <f t="shared" si="86"/>
        <v>8</v>
      </c>
    </row>
    <row r="1852" spans="1:13" x14ac:dyDescent="0.35">
      <c r="A1852" t="s">
        <v>673</v>
      </c>
      <c r="B1852">
        <v>503584215</v>
      </c>
      <c r="C1852">
        <v>157043</v>
      </c>
      <c r="E1852" s="1">
        <v>43514.599016203705</v>
      </c>
      <c r="F1852">
        <v>3</v>
      </c>
      <c r="G1852" t="s">
        <v>33</v>
      </c>
      <c r="H1852">
        <v>400</v>
      </c>
      <c r="J1852" s="2">
        <f t="shared" si="84"/>
        <v>1</v>
      </c>
      <c r="K1852" s="2" t="str">
        <f>IFERROR(VLOOKUP(A1852,Aux!A:B,2,0),"Outros")</f>
        <v>Outros</v>
      </c>
      <c r="L1852" s="2">
        <f t="shared" si="85"/>
        <v>2019</v>
      </c>
      <c r="M1852">
        <f t="shared" si="86"/>
        <v>8</v>
      </c>
    </row>
    <row r="1853" spans="1:13" x14ac:dyDescent="0.35">
      <c r="A1853" t="s">
        <v>673</v>
      </c>
      <c r="B1853">
        <v>503584215</v>
      </c>
      <c r="C1853">
        <v>157044</v>
      </c>
      <c r="E1853" s="1">
        <v>43514.599131944444</v>
      </c>
      <c r="F1853">
        <v>3</v>
      </c>
      <c r="G1853" t="s">
        <v>33</v>
      </c>
      <c r="H1853">
        <v>400</v>
      </c>
      <c r="J1853" s="2">
        <f t="shared" si="84"/>
        <v>1</v>
      </c>
      <c r="K1853" s="2" t="str">
        <f>IFERROR(VLOOKUP(A1853,Aux!A:B,2,0),"Outros")</f>
        <v>Outros</v>
      </c>
      <c r="L1853" s="2">
        <f t="shared" si="85"/>
        <v>2019</v>
      </c>
      <c r="M1853">
        <f t="shared" si="86"/>
        <v>8</v>
      </c>
    </row>
    <row r="1854" spans="1:13" x14ac:dyDescent="0.35">
      <c r="A1854" t="s">
        <v>12</v>
      </c>
      <c r="B1854">
        <v>508481287</v>
      </c>
      <c r="C1854">
        <v>157046</v>
      </c>
      <c r="D1854" t="s">
        <v>1415</v>
      </c>
      <c r="E1854" s="1">
        <v>43514.605520833335</v>
      </c>
      <c r="F1854">
        <v>13</v>
      </c>
      <c r="G1854" t="s">
        <v>14</v>
      </c>
      <c r="H1854">
        <v>5</v>
      </c>
      <c r="I1854" s="1">
        <v>43524.708333333336</v>
      </c>
      <c r="J1854" s="2">
        <f t="shared" si="84"/>
        <v>1</v>
      </c>
      <c r="K1854" s="2" t="str">
        <f>IFERROR(VLOOKUP(A1854,Aux!A:B,2,0),"Outros")</f>
        <v>Hospitais</v>
      </c>
      <c r="L1854" s="2">
        <f t="shared" si="85"/>
        <v>2019</v>
      </c>
      <c r="M1854">
        <f t="shared" si="86"/>
        <v>8</v>
      </c>
    </row>
    <row r="1855" spans="1:13" x14ac:dyDescent="0.35">
      <c r="A1855" t="s">
        <v>71</v>
      </c>
      <c r="B1855">
        <v>500051054</v>
      </c>
      <c r="C1855">
        <v>157047</v>
      </c>
      <c r="D1855" t="s">
        <v>2018</v>
      </c>
      <c r="E1855" s="1">
        <v>43514.626284722224</v>
      </c>
      <c r="F1855">
        <v>3</v>
      </c>
      <c r="G1855" t="s">
        <v>675</v>
      </c>
      <c r="H1855">
        <v>360</v>
      </c>
      <c r="I1855" s="1">
        <v>43551.791666666664</v>
      </c>
      <c r="J1855" s="2">
        <f t="shared" si="84"/>
        <v>1</v>
      </c>
      <c r="K1855" s="2" t="str">
        <f>IFERROR(VLOOKUP(A1855,Aux!A:B,2,0),"Outros")</f>
        <v>Municípios</v>
      </c>
      <c r="L1855" s="2">
        <f t="shared" si="85"/>
        <v>2019</v>
      </c>
      <c r="M1855">
        <f t="shared" si="86"/>
        <v>8</v>
      </c>
    </row>
    <row r="1856" spans="1:13" x14ac:dyDescent="0.35">
      <c r="A1856" t="s">
        <v>853</v>
      </c>
      <c r="B1856">
        <v>506826961</v>
      </c>
      <c r="C1856">
        <v>157048</v>
      </c>
      <c r="D1856" t="s">
        <v>2019</v>
      </c>
      <c r="E1856" s="1">
        <v>43514.627476851849</v>
      </c>
      <c r="F1856">
        <v>1</v>
      </c>
      <c r="G1856" t="s">
        <v>913</v>
      </c>
      <c r="H1856">
        <v>360</v>
      </c>
      <c r="I1856" s="1">
        <v>43520.999305555553</v>
      </c>
      <c r="J1856" s="2">
        <f t="shared" si="84"/>
        <v>1</v>
      </c>
      <c r="K1856" s="2" t="str">
        <f>IFERROR(VLOOKUP(A1856,Aux!A:B,2,0),"Outros")</f>
        <v>Municípios</v>
      </c>
      <c r="L1856" s="2">
        <f t="shared" si="85"/>
        <v>2019</v>
      </c>
      <c r="M1856">
        <f t="shared" si="86"/>
        <v>8</v>
      </c>
    </row>
    <row r="1857" spans="1:13" x14ac:dyDescent="0.35">
      <c r="A1857" t="s">
        <v>275</v>
      </c>
      <c r="B1857">
        <v>505187531</v>
      </c>
      <c r="C1857">
        <v>157050</v>
      </c>
      <c r="D1857" t="s">
        <v>1096</v>
      </c>
      <c r="E1857" s="1">
        <v>43514.630844907406</v>
      </c>
      <c r="F1857">
        <v>1</v>
      </c>
      <c r="G1857" t="s">
        <v>318</v>
      </c>
      <c r="H1857">
        <v>360</v>
      </c>
      <c r="I1857" s="1">
        <v>43521.999305555553</v>
      </c>
      <c r="J1857" s="2">
        <f t="shared" si="84"/>
        <v>1</v>
      </c>
      <c r="K1857" s="2" t="str">
        <f>IFERROR(VLOOKUP(A1857,Aux!A:B,2,0),"Outros")</f>
        <v>Municípios</v>
      </c>
      <c r="L1857" s="2">
        <f t="shared" si="85"/>
        <v>2019</v>
      </c>
      <c r="M1857">
        <f t="shared" si="86"/>
        <v>8</v>
      </c>
    </row>
    <row r="1858" spans="1:13" x14ac:dyDescent="0.35">
      <c r="A1858" t="s">
        <v>267</v>
      </c>
      <c r="B1858">
        <v>505307685</v>
      </c>
      <c r="C1858">
        <v>157051</v>
      </c>
      <c r="D1858" t="s">
        <v>2020</v>
      </c>
      <c r="E1858" s="1">
        <v>43514.634884259256</v>
      </c>
      <c r="F1858">
        <v>3</v>
      </c>
      <c r="G1858" t="s">
        <v>2021</v>
      </c>
      <c r="H1858">
        <v>360</v>
      </c>
      <c r="I1858" s="1">
        <v>43536.999305555553</v>
      </c>
      <c r="J1858" s="2">
        <f t="shared" ref="J1858:J1921" si="87">IF(C1858=C1857,"",1)</f>
        <v>1</v>
      </c>
      <c r="K1858" s="2" t="str">
        <f>IFERROR(VLOOKUP(A1858,Aux!A:B,2,0),"Outros")</f>
        <v>Municípios</v>
      </c>
      <c r="L1858" s="2">
        <f t="shared" ref="L1858:L1921" si="88">YEAR(E1858)</f>
        <v>2019</v>
      </c>
      <c r="M1858">
        <f t="shared" ref="M1858:M1921" si="89">WEEKNUM(E1858)</f>
        <v>8</v>
      </c>
    </row>
    <row r="1859" spans="1:13" x14ac:dyDescent="0.35">
      <c r="A1859" t="s">
        <v>28</v>
      </c>
      <c r="B1859">
        <v>505932512</v>
      </c>
      <c r="C1859">
        <v>157052</v>
      </c>
      <c r="D1859" t="s">
        <v>2022</v>
      </c>
      <c r="E1859" s="1">
        <v>43514.635023148148</v>
      </c>
      <c r="F1859">
        <v>13</v>
      </c>
      <c r="G1859" t="s">
        <v>30</v>
      </c>
      <c r="H1859">
        <v>5</v>
      </c>
      <c r="I1859" s="1">
        <v>43524.999305555553</v>
      </c>
      <c r="J1859" s="2">
        <f t="shared" si="87"/>
        <v>1</v>
      </c>
      <c r="K1859" s="2" t="str">
        <f>IFERROR(VLOOKUP(A1859,Aux!A:B,2,0),"Outros")</f>
        <v>Municípios</v>
      </c>
      <c r="L1859" s="2">
        <f t="shared" si="88"/>
        <v>2019</v>
      </c>
      <c r="M1859">
        <f t="shared" si="89"/>
        <v>8</v>
      </c>
    </row>
    <row r="1860" spans="1:13" x14ac:dyDescent="0.35">
      <c r="A1860" t="s">
        <v>85</v>
      </c>
      <c r="B1860">
        <v>506642798</v>
      </c>
      <c r="C1860">
        <v>157053</v>
      </c>
      <c r="D1860" t="s">
        <v>1481</v>
      </c>
      <c r="E1860" s="1">
        <v>43514.640983796293</v>
      </c>
      <c r="F1860">
        <v>3</v>
      </c>
      <c r="G1860" t="s">
        <v>1482</v>
      </c>
      <c r="H1860">
        <v>360</v>
      </c>
      <c r="I1860" s="1">
        <v>43561.708333333336</v>
      </c>
      <c r="J1860" s="2">
        <f t="shared" si="87"/>
        <v>1</v>
      </c>
      <c r="K1860" s="2" t="str">
        <f>IFERROR(VLOOKUP(A1860,Aux!A:B,2,0),"Outros")</f>
        <v>Municípios</v>
      </c>
      <c r="L1860" s="2">
        <f t="shared" si="88"/>
        <v>2019</v>
      </c>
      <c r="M1860">
        <f t="shared" si="89"/>
        <v>8</v>
      </c>
    </row>
    <row r="1861" spans="1:13" x14ac:dyDescent="0.35">
      <c r="A1861" t="s">
        <v>133</v>
      </c>
      <c r="B1861">
        <v>503539473</v>
      </c>
      <c r="C1861">
        <v>157054</v>
      </c>
      <c r="D1861" t="s">
        <v>1417</v>
      </c>
      <c r="E1861" s="1">
        <v>43514.641446759262</v>
      </c>
      <c r="F1861">
        <v>13</v>
      </c>
      <c r="G1861" t="s">
        <v>194</v>
      </c>
      <c r="H1861">
        <v>340</v>
      </c>
      <c r="I1861" s="1">
        <v>43520.999305555553</v>
      </c>
      <c r="J1861" s="2">
        <f t="shared" si="87"/>
        <v>1</v>
      </c>
      <c r="K1861" s="2" t="str">
        <f>IFERROR(VLOOKUP(A1861,Aux!A:B,2,0),"Outros")</f>
        <v>Municípios</v>
      </c>
      <c r="L1861" s="2">
        <f t="shared" si="88"/>
        <v>2019</v>
      </c>
      <c r="M1861">
        <f t="shared" si="89"/>
        <v>8</v>
      </c>
    </row>
    <row r="1862" spans="1:13" x14ac:dyDescent="0.35">
      <c r="A1862" t="s">
        <v>41</v>
      </c>
      <c r="B1862">
        <v>500192855</v>
      </c>
      <c r="C1862">
        <v>157055</v>
      </c>
      <c r="D1862" t="s">
        <v>1097</v>
      </c>
      <c r="E1862" s="1">
        <v>43514.642337962963</v>
      </c>
      <c r="F1862">
        <v>3</v>
      </c>
      <c r="G1862" t="s">
        <v>33</v>
      </c>
      <c r="H1862">
        <v>340</v>
      </c>
      <c r="I1862" s="1">
        <v>43529.999305555553</v>
      </c>
      <c r="J1862" s="2">
        <f t="shared" si="87"/>
        <v>1</v>
      </c>
      <c r="K1862" s="2" t="str">
        <f>IFERROR(VLOOKUP(A1862,Aux!A:B,2,0),"Outros")</f>
        <v>Transportes</v>
      </c>
      <c r="L1862" s="2">
        <f t="shared" si="88"/>
        <v>2019</v>
      </c>
      <c r="M1862">
        <f t="shared" si="89"/>
        <v>8</v>
      </c>
    </row>
    <row r="1863" spans="1:13" x14ac:dyDescent="0.35">
      <c r="A1863" t="s">
        <v>692</v>
      </c>
      <c r="B1863">
        <v>506812782</v>
      </c>
      <c r="C1863">
        <v>157056</v>
      </c>
      <c r="D1863" t="s">
        <v>1483</v>
      </c>
      <c r="E1863" s="1">
        <v>43514.652465277781</v>
      </c>
      <c r="F1863">
        <v>1</v>
      </c>
      <c r="G1863" t="s">
        <v>33</v>
      </c>
      <c r="H1863">
        <v>360</v>
      </c>
      <c r="I1863" s="1">
        <v>43535.458333333336</v>
      </c>
      <c r="J1863" s="2">
        <f t="shared" si="87"/>
        <v>1</v>
      </c>
      <c r="K1863" s="2" t="str">
        <f>IFERROR(VLOOKUP(A1863,Aux!A:B,2,0),"Outros")</f>
        <v>Municípios</v>
      </c>
      <c r="L1863" s="2">
        <f t="shared" si="88"/>
        <v>2019</v>
      </c>
      <c r="M1863">
        <f t="shared" si="89"/>
        <v>8</v>
      </c>
    </row>
    <row r="1864" spans="1:13" x14ac:dyDescent="0.35">
      <c r="A1864" t="s">
        <v>71</v>
      </c>
      <c r="B1864">
        <v>500051054</v>
      </c>
      <c r="C1864">
        <v>157057</v>
      </c>
      <c r="D1864" t="s">
        <v>1484</v>
      </c>
      <c r="E1864" s="1">
        <v>43514.659884259258</v>
      </c>
      <c r="F1864">
        <v>3</v>
      </c>
      <c r="G1864" t="s">
        <v>1398</v>
      </c>
      <c r="H1864">
        <v>340</v>
      </c>
      <c r="I1864" s="1">
        <v>43545.791666666664</v>
      </c>
      <c r="J1864" s="2">
        <f t="shared" si="87"/>
        <v>1</v>
      </c>
      <c r="K1864" s="2" t="str">
        <f>IFERROR(VLOOKUP(A1864,Aux!A:B,2,0),"Outros")</f>
        <v>Municípios</v>
      </c>
      <c r="L1864" s="2">
        <f t="shared" si="88"/>
        <v>2019</v>
      </c>
      <c r="M1864">
        <f t="shared" si="89"/>
        <v>8</v>
      </c>
    </row>
    <row r="1865" spans="1:13" x14ac:dyDescent="0.35">
      <c r="A1865" t="s">
        <v>275</v>
      </c>
      <c r="B1865">
        <v>505187531</v>
      </c>
      <c r="C1865">
        <v>157059</v>
      </c>
      <c r="D1865" t="s">
        <v>1098</v>
      </c>
      <c r="E1865" s="1">
        <v>43514.661909722221</v>
      </c>
      <c r="F1865">
        <v>1</v>
      </c>
      <c r="G1865" t="s">
        <v>277</v>
      </c>
      <c r="H1865">
        <v>360</v>
      </c>
      <c r="I1865" s="1">
        <v>43521.999305555553</v>
      </c>
      <c r="J1865" s="2">
        <f t="shared" si="87"/>
        <v>1</v>
      </c>
      <c r="K1865" s="2" t="str">
        <f>IFERROR(VLOOKUP(A1865,Aux!A:B,2,0),"Outros")</f>
        <v>Municípios</v>
      </c>
      <c r="L1865" s="2">
        <f t="shared" si="88"/>
        <v>2019</v>
      </c>
      <c r="M1865">
        <f t="shared" si="89"/>
        <v>8</v>
      </c>
    </row>
    <row r="1866" spans="1:13" x14ac:dyDescent="0.35">
      <c r="A1866" t="s">
        <v>41</v>
      </c>
      <c r="B1866">
        <v>500192855</v>
      </c>
      <c r="C1866">
        <v>157060</v>
      </c>
      <c r="D1866" t="s">
        <v>1099</v>
      </c>
      <c r="E1866" s="1">
        <v>43514.665081018517</v>
      </c>
      <c r="F1866">
        <v>13</v>
      </c>
      <c r="G1866" t="s">
        <v>259</v>
      </c>
      <c r="H1866">
        <v>340</v>
      </c>
      <c r="I1866" s="1">
        <v>43529.999305555553</v>
      </c>
      <c r="J1866" s="2">
        <f t="shared" si="87"/>
        <v>1</v>
      </c>
      <c r="K1866" s="2" t="str">
        <f>IFERROR(VLOOKUP(A1866,Aux!A:B,2,0),"Outros")</f>
        <v>Transportes</v>
      </c>
      <c r="L1866" s="2">
        <f t="shared" si="88"/>
        <v>2019</v>
      </c>
      <c r="M1866">
        <f t="shared" si="89"/>
        <v>8</v>
      </c>
    </row>
    <row r="1867" spans="1:13" x14ac:dyDescent="0.35">
      <c r="A1867" t="s">
        <v>41</v>
      </c>
      <c r="B1867">
        <v>500192855</v>
      </c>
      <c r="C1867">
        <v>157061</v>
      </c>
      <c r="E1867" s="1">
        <v>43514.671134259261</v>
      </c>
      <c r="F1867">
        <v>13</v>
      </c>
      <c r="G1867" t="s">
        <v>33</v>
      </c>
      <c r="H1867">
        <v>400</v>
      </c>
      <c r="J1867" s="2">
        <f t="shared" si="87"/>
        <v>1</v>
      </c>
      <c r="K1867" s="2" t="str">
        <f>IFERROR(VLOOKUP(A1867,Aux!A:B,2,0),"Outros")</f>
        <v>Transportes</v>
      </c>
      <c r="L1867" s="2">
        <f t="shared" si="88"/>
        <v>2019</v>
      </c>
      <c r="M1867">
        <f t="shared" si="89"/>
        <v>8</v>
      </c>
    </row>
    <row r="1868" spans="1:13" x14ac:dyDescent="0.35">
      <c r="A1868" t="s">
        <v>282</v>
      </c>
      <c r="B1868">
        <v>501202021</v>
      </c>
      <c r="C1868">
        <v>157062</v>
      </c>
      <c r="E1868" s="1">
        <v>43514.675196759257</v>
      </c>
      <c r="F1868">
        <v>3</v>
      </c>
      <c r="G1868" t="s">
        <v>33</v>
      </c>
      <c r="H1868">
        <v>400</v>
      </c>
      <c r="I1868" s="1">
        <v>43511.999305555553</v>
      </c>
      <c r="J1868" s="2">
        <f t="shared" si="87"/>
        <v>1</v>
      </c>
      <c r="K1868" s="2" t="str">
        <f>IFERROR(VLOOKUP(A1868,Aux!A:B,2,0),"Outros")</f>
        <v>Portos</v>
      </c>
      <c r="L1868" s="2">
        <f t="shared" si="88"/>
        <v>2019</v>
      </c>
      <c r="M1868">
        <f t="shared" si="89"/>
        <v>8</v>
      </c>
    </row>
    <row r="1869" spans="1:13" x14ac:dyDescent="0.35">
      <c r="A1869" t="s">
        <v>1042</v>
      </c>
      <c r="B1869">
        <v>506087000</v>
      </c>
      <c r="C1869">
        <v>157063</v>
      </c>
      <c r="D1869" t="s">
        <v>1235</v>
      </c>
      <c r="E1869" s="1">
        <v>43514.67528935185</v>
      </c>
      <c r="F1869">
        <v>1</v>
      </c>
      <c r="G1869" t="s">
        <v>1236</v>
      </c>
      <c r="H1869">
        <v>360</v>
      </c>
      <c r="I1869" s="1">
        <v>43517.708333333336</v>
      </c>
      <c r="J1869" s="2">
        <f t="shared" si="87"/>
        <v>1</v>
      </c>
      <c r="K1869" s="2" t="str">
        <f>IFERROR(VLOOKUP(A1869,Aux!A:B,2,0),"Outros")</f>
        <v>Municípios</v>
      </c>
      <c r="L1869" s="2">
        <f t="shared" si="88"/>
        <v>2019</v>
      </c>
      <c r="M1869">
        <f t="shared" si="89"/>
        <v>8</v>
      </c>
    </row>
    <row r="1870" spans="1:13" x14ac:dyDescent="0.35">
      <c r="A1870" t="s">
        <v>246</v>
      </c>
      <c r="B1870">
        <v>512013241</v>
      </c>
      <c r="C1870">
        <v>157064</v>
      </c>
      <c r="D1870" t="s">
        <v>1152</v>
      </c>
      <c r="E1870" s="1">
        <v>43514.689108796294</v>
      </c>
      <c r="F1870">
        <v>3</v>
      </c>
      <c r="G1870" t="s">
        <v>1153</v>
      </c>
      <c r="H1870">
        <v>5</v>
      </c>
      <c r="I1870" s="1">
        <v>43549.708333333336</v>
      </c>
      <c r="J1870" s="2">
        <f t="shared" si="87"/>
        <v>1</v>
      </c>
      <c r="K1870" s="2" t="str">
        <f>IFERROR(VLOOKUP(A1870,Aux!A:B,2,0),"Outros")</f>
        <v>Municípios</v>
      </c>
      <c r="L1870" s="2">
        <f t="shared" si="88"/>
        <v>2019</v>
      </c>
      <c r="M1870">
        <f t="shared" si="89"/>
        <v>8</v>
      </c>
    </row>
    <row r="1871" spans="1:13" x14ac:dyDescent="0.35">
      <c r="A1871" t="s">
        <v>336</v>
      </c>
      <c r="B1871">
        <v>505170876</v>
      </c>
      <c r="C1871">
        <v>157065</v>
      </c>
      <c r="D1871" t="s">
        <v>1485</v>
      </c>
      <c r="E1871" s="1">
        <v>43514.702870370369</v>
      </c>
      <c r="F1871">
        <v>3</v>
      </c>
      <c r="G1871" t="s">
        <v>345</v>
      </c>
      <c r="H1871">
        <v>360</v>
      </c>
      <c r="I1871" s="1">
        <v>43545.708333333336</v>
      </c>
      <c r="J1871" s="2">
        <f t="shared" si="87"/>
        <v>1</v>
      </c>
      <c r="K1871" s="2" t="str">
        <f>IFERROR(VLOOKUP(A1871,Aux!A:B,2,0),"Outros")</f>
        <v>Municípios</v>
      </c>
      <c r="L1871" s="2">
        <f t="shared" si="88"/>
        <v>2019</v>
      </c>
      <c r="M1871">
        <f t="shared" si="89"/>
        <v>8</v>
      </c>
    </row>
    <row r="1872" spans="1:13" x14ac:dyDescent="0.35">
      <c r="A1872" t="s">
        <v>48</v>
      </c>
      <c r="B1872">
        <v>503035416</v>
      </c>
      <c r="C1872">
        <v>157066</v>
      </c>
      <c r="D1872" t="s">
        <v>1154</v>
      </c>
      <c r="E1872" s="1">
        <v>43514.733402777776</v>
      </c>
      <c r="F1872">
        <v>1</v>
      </c>
      <c r="G1872" t="s">
        <v>33</v>
      </c>
      <c r="H1872">
        <v>400</v>
      </c>
      <c r="J1872" s="2">
        <f t="shared" si="87"/>
        <v>1</v>
      </c>
      <c r="K1872" s="2" t="str">
        <f>IFERROR(VLOOKUP(A1872,Aux!A:B,2,0),"Outros")</f>
        <v>Hospitais</v>
      </c>
      <c r="L1872" s="2">
        <f t="shared" si="88"/>
        <v>2019</v>
      </c>
      <c r="M1872">
        <f t="shared" si="89"/>
        <v>8</v>
      </c>
    </row>
    <row r="1873" spans="1:13" x14ac:dyDescent="0.35">
      <c r="A1873" t="s">
        <v>454</v>
      </c>
      <c r="B1873">
        <v>503450189</v>
      </c>
      <c r="C1873">
        <v>157067</v>
      </c>
      <c r="D1873" t="s">
        <v>1155</v>
      </c>
      <c r="E1873" s="1">
        <v>43514.739120370374</v>
      </c>
      <c r="F1873">
        <v>1</v>
      </c>
      <c r="G1873" t="s">
        <v>1156</v>
      </c>
      <c r="H1873">
        <v>360</v>
      </c>
      <c r="I1873" s="1">
        <v>43521.75</v>
      </c>
      <c r="J1873" s="2">
        <f t="shared" si="87"/>
        <v>1</v>
      </c>
      <c r="K1873" s="2" t="str">
        <f>IFERROR(VLOOKUP(A1873,Aux!A:B,2,0),"Outros")</f>
        <v>Estradas</v>
      </c>
      <c r="L1873" s="2">
        <f t="shared" si="88"/>
        <v>2019</v>
      </c>
      <c r="M1873">
        <f t="shared" si="89"/>
        <v>8</v>
      </c>
    </row>
    <row r="1874" spans="1:13" x14ac:dyDescent="0.35">
      <c r="A1874" t="s">
        <v>48</v>
      </c>
      <c r="B1874">
        <v>503035416</v>
      </c>
      <c r="C1874">
        <v>157068</v>
      </c>
      <c r="D1874" t="s">
        <v>1154</v>
      </c>
      <c r="E1874" s="1">
        <v>43514.741620370369</v>
      </c>
      <c r="F1874">
        <v>1</v>
      </c>
      <c r="G1874" t="s">
        <v>33</v>
      </c>
      <c r="H1874">
        <v>340</v>
      </c>
      <c r="I1874" s="1">
        <v>43521.708333333336</v>
      </c>
      <c r="J1874" s="2">
        <f t="shared" si="87"/>
        <v>1</v>
      </c>
      <c r="K1874" s="2" t="str">
        <f>IFERROR(VLOOKUP(A1874,Aux!A:B,2,0),"Outros")</f>
        <v>Hospitais</v>
      </c>
      <c r="L1874" s="2">
        <f t="shared" si="88"/>
        <v>2019</v>
      </c>
      <c r="M1874">
        <f t="shared" si="89"/>
        <v>8</v>
      </c>
    </row>
    <row r="1875" spans="1:13" x14ac:dyDescent="0.35">
      <c r="A1875" t="s">
        <v>63</v>
      </c>
      <c r="B1875">
        <v>502098139</v>
      </c>
      <c r="C1875">
        <v>157089</v>
      </c>
      <c r="D1875" t="s">
        <v>1157</v>
      </c>
      <c r="E1875" s="1">
        <v>43515.372650462959</v>
      </c>
      <c r="F1875">
        <v>13</v>
      </c>
      <c r="G1875" t="s">
        <v>65</v>
      </c>
      <c r="H1875">
        <v>5</v>
      </c>
      <c r="I1875" s="1">
        <v>43521.75</v>
      </c>
      <c r="J1875" s="2">
        <f t="shared" si="87"/>
        <v>1</v>
      </c>
      <c r="K1875" s="2" t="str">
        <f>IFERROR(VLOOKUP(A1875,Aux!A:B,2,0),"Outros")</f>
        <v>Municípios</v>
      </c>
      <c r="L1875" s="2">
        <f t="shared" si="88"/>
        <v>2019</v>
      </c>
      <c r="M1875">
        <f t="shared" si="89"/>
        <v>8</v>
      </c>
    </row>
    <row r="1876" spans="1:13" x14ac:dyDescent="0.35">
      <c r="A1876" t="s">
        <v>197</v>
      </c>
      <c r="B1876">
        <v>506334562</v>
      </c>
      <c r="C1876">
        <v>157090</v>
      </c>
      <c r="E1876" s="1">
        <v>43515.394837962966</v>
      </c>
      <c r="F1876">
        <v>3</v>
      </c>
      <c r="G1876" t="s">
        <v>33</v>
      </c>
      <c r="H1876">
        <v>400</v>
      </c>
      <c r="J1876" s="2">
        <f t="shared" si="87"/>
        <v>1</v>
      </c>
      <c r="K1876" s="2" t="str">
        <f>IFERROR(VLOOKUP(A1876,Aux!A:B,2,0),"Outros")</f>
        <v>Municípios</v>
      </c>
      <c r="L1876" s="2">
        <f t="shared" si="88"/>
        <v>2019</v>
      </c>
      <c r="M1876">
        <f t="shared" si="89"/>
        <v>8</v>
      </c>
    </row>
    <row r="1877" spans="1:13" x14ac:dyDescent="0.35">
      <c r="A1877" t="s">
        <v>389</v>
      </c>
      <c r="B1877">
        <v>506722422</v>
      </c>
      <c r="C1877">
        <v>157091</v>
      </c>
      <c r="D1877" t="s">
        <v>1158</v>
      </c>
      <c r="E1877" s="1">
        <v>43515.414942129632</v>
      </c>
      <c r="F1877">
        <v>13</v>
      </c>
      <c r="G1877" t="s">
        <v>837</v>
      </c>
      <c r="H1877">
        <v>340</v>
      </c>
      <c r="I1877" s="1">
        <v>43521.999305555553</v>
      </c>
      <c r="J1877" s="2">
        <f t="shared" si="87"/>
        <v>1</v>
      </c>
      <c r="K1877" s="2" t="str">
        <f>IFERROR(VLOOKUP(A1877,Aux!A:B,2,0),"Outros")</f>
        <v>Municípios</v>
      </c>
      <c r="L1877" s="2">
        <f t="shared" si="88"/>
        <v>2019</v>
      </c>
      <c r="M1877">
        <f t="shared" si="89"/>
        <v>8</v>
      </c>
    </row>
    <row r="1878" spans="1:13" x14ac:dyDescent="0.35">
      <c r="A1878" t="s">
        <v>197</v>
      </c>
      <c r="B1878">
        <v>506334562</v>
      </c>
      <c r="C1878">
        <v>157092</v>
      </c>
      <c r="D1878" t="s">
        <v>1159</v>
      </c>
      <c r="E1878" s="1">
        <v>43515.423171296294</v>
      </c>
      <c r="F1878">
        <v>3</v>
      </c>
      <c r="G1878" t="s">
        <v>625</v>
      </c>
      <c r="H1878">
        <v>360</v>
      </c>
      <c r="I1878" s="1">
        <v>43546.999305555553</v>
      </c>
      <c r="J1878" s="2">
        <f t="shared" si="87"/>
        <v>1</v>
      </c>
      <c r="K1878" s="2" t="str">
        <f>IFERROR(VLOOKUP(A1878,Aux!A:B,2,0),"Outros")</f>
        <v>Municípios</v>
      </c>
      <c r="L1878" s="2">
        <f t="shared" si="88"/>
        <v>2019</v>
      </c>
      <c r="M1878">
        <f t="shared" si="89"/>
        <v>8</v>
      </c>
    </row>
    <row r="1879" spans="1:13" x14ac:dyDescent="0.35">
      <c r="A1879" t="s">
        <v>223</v>
      </c>
      <c r="B1879">
        <v>680018140</v>
      </c>
      <c r="C1879">
        <v>157093</v>
      </c>
      <c r="D1879" t="s">
        <v>1160</v>
      </c>
      <c r="E1879" s="1">
        <v>43515.426446759258</v>
      </c>
      <c r="F1879">
        <v>1</v>
      </c>
      <c r="G1879" t="s">
        <v>225</v>
      </c>
      <c r="H1879">
        <v>360</v>
      </c>
      <c r="I1879" s="1">
        <v>43530.999305555553</v>
      </c>
      <c r="J1879" s="2">
        <f t="shared" si="87"/>
        <v>1</v>
      </c>
      <c r="K1879" s="2" t="str">
        <f>IFERROR(VLOOKUP(A1879,Aux!A:B,2,0),"Outros")</f>
        <v>Municípios</v>
      </c>
      <c r="L1879" s="2">
        <f t="shared" si="88"/>
        <v>2019</v>
      </c>
      <c r="M1879">
        <f t="shared" si="89"/>
        <v>8</v>
      </c>
    </row>
    <row r="1880" spans="1:13" x14ac:dyDescent="0.35">
      <c r="A1880" t="s">
        <v>63</v>
      </c>
      <c r="B1880">
        <v>502098139</v>
      </c>
      <c r="C1880">
        <v>157094</v>
      </c>
      <c r="D1880" t="s">
        <v>1267</v>
      </c>
      <c r="E1880" s="1">
        <v>43515.427615740744</v>
      </c>
      <c r="F1880">
        <v>13</v>
      </c>
      <c r="G1880" t="s">
        <v>65</v>
      </c>
      <c r="H1880">
        <v>5</v>
      </c>
      <c r="I1880" s="1">
        <v>43521.75</v>
      </c>
      <c r="J1880" s="2">
        <f t="shared" si="87"/>
        <v>1</v>
      </c>
      <c r="K1880" s="2" t="str">
        <f>IFERROR(VLOOKUP(A1880,Aux!A:B,2,0),"Outros")</f>
        <v>Municípios</v>
      </c>
      <c r="L1880" s="2">
        <f t="shared" si="88"/>
        <v>2019</v>
      </c>
      <c r="M1880">
        <f t="shared" si="89"/>
        <v>8</v>
      </c>
    </row>
    <row r="1881" spans="1:13" x14ac:dyDescent="0.35">
      <c r="A1881" t="s">
        <v>528</v>
      </c>
      <c r="B1881">
        <v>512044040</v>
      </c>
      <c r="C1881">
        <v>157095</v>
      </c>
      <c r="D1881" t="s">
        <v>1161</v>
      </c>
      <c r="E1881" s="1">
        <v>43515.430995370371</v>
      </c>
      <c r="F1881">
        <v>1</v>
      </c>
      <c r="G1881" t="s">
        <v>225</v>
      </c>
      <c r="H1881">
        <v>360</v>
      </c>
      <c r="I1881" s="1">
        <v>43535.999305555553</v>
      </c>
      <c r="J1881" s="2">
        <f t="shared" si="87"/>
        <v>1</v>
      </c>
      <c r="K1881" s="2" t="str">
        <f>IFERROR(VLOOKUP(A1881,Aux!A:B,2,0),"Outros")</f>
        <v>Municípios</v>
      </c>
      <c r="L1881" s="2">
        <f t="shared" si="88"/>
        <v>2019</v>
      </c>
      <c r="M1881">
        <f t="shared" si="89"/>
        <v>8</v>
      </c>
    </row>
    <row r="1882" spans="1:13" x14ac:dyDescent="0.35">
      <c r="A1882" t="s">
        <v>71</v>
      </c>
      <c r="B1882">
        <v>500051054</v>
      </c>
      <c r="C1882">
        <v>157096</v>
      </c>
      <c r="D1882" t="s">
        <v>1162</v>
      </c>
      <c r="E1882" s="1">
        <v>43515.438240740739</v>
      </c>
      <c r="F1882">
        <v>13</v>
      </c>
      <c r="G1882" t="s">
        <v>33</v>
      </c>
      <c r="H1882">
        <v>340</v>
      </c>
      <c r="I1882" s="1">
        <v>43520.791666666664</v>
      </c>
      <c r="J1882" s="2">
        <f t="shared" si="87"/>
        <v>1</v>
      </c>
      <c r="K1882" s="2" t="str">
        <f>IFERROR(VLOOKUP(A1882,Aux!A:B,2,0),"Outros")</f>
        <v>Municípios</v>
      </c>
      <c r="L1882" s="2">
        <f t="shared" si="88"/>
        <v>2019</v>
      </c>
      <c r="M1882">
        <f t="shared" si="89"/>
        <v>8</v>
      </c>
    </row>
    <row r="1883" spans="1:13" x14ac:dyDescent="0.35">
      <c r="A1883" t="s">
        <v>599</v>
      </c>
      <c r="B1883">
        <v>680012907</v>
      </c>
      <c r="C1883">
        <v>157097</v>
      </c>
      <c r="D1883" t="s">
        <v>1163</v>
      </c>
      <c r="E1883" s="1">
        <v>43515.445462962962</v>
      </c>
      <c r="F1883">
        <v>13</v>
      </c>
      <c r="G1883" t="s">
        <v>476</v>
      </c>
      <c r="H1883">
        <v>360</v>
      </c>
      <c r="I1883" s="1">
        <v>43525.999305555553</v>
      </c>
      <c r="J1883" s="2">
        <f t="shared" si="87"/>
        <v>1</v>
      </c>
      <c r="K1883" s="2" t="str">
        <f>IFERROR(VLOOKUP(A1883,Aux!A:B,2,0),"Outros")</f>
        <v>Águas e resíduos</v>
      </c>
      <c r="L1883" s="2">
        <f t="shared" si="88"/>
        <v>2019</v>
      </c>
      <c r="M1883">
        <f t="shared" si="89"/>
        <v>8</v>
      </c>
    </row>
    <row r="1884" spans="1:13" x14ac:dyDescent="0.35">
      <c r="A1884" t="s">
        <v>41</v>
      </c>
      <c r="B1884">
        <v>500192855</v>
      </c>
      <c r="C1884">
        <v>157098</v>
      </c>
      <c r="D1884" t="s">
        <v>1237</v>
      </c>
      <c r="E1884" s="1">
        <v>43515.47284722222</v>
      </c>
      <c r="F1884">
        <v>13</v>
      </c>
      <c r="G1884" t="s">
        <v>1020</v>
      </c>
      <c r="H1884">
        <v>340</v>
      </c>
      <c r="I1884" s="1">
        <v>43557.999305555553</v>
      </c>
      <c r="J1884" s="2">
        <f t="shared" si="87"/>
        <v>1</v>
      </c>
      <c r="K1884" s="2" t="str">
        <f>IFERROR(VLOOKUP(A1884,Aux!A:B,2,0),"Outros")</f>
        <v>Transportes</v>
      </c>
      <c r="L1884" s="2">
        <f t="shared" si="88"/>
        <v>2019</v>
      </c>
      <c r="M1884">
        <f t="shared" si="89"/>
        <v>8</v>
      </c>
    </row>
    <row r="1885" spans="1:13" x14ac:dyDescent="0.35">
      <c r="A1885" t="s">
        <v>71</v>
      </c>
      <c r="B1885">
        <v>500051054</v>
      </c>
      <c r="C1885">
        <v>157099</v>
      </c>
      <c r="D1885" t="s">
        <v>1164</v>
      </c>
      <c r="E1885" s="1">
        <v>43515.474004629628</v>
      </c>
      <c r="F1885">
        <v>13</v>
      </c>
      <c r="G1885" t="s">
        <v>243</v>
      </c>
      <c r="H1885">
        <v>360</v>
      </c>
      <c r="I1885" s="1">
        <v>43520.791666666664</v>
      </c>
      <c r="J1885" s="2">
        <f t="shared" si="87"/>
        <v>1</v>
      </c>
      <c r="K1885" s="2" t="str">
        <f>IFERROR(VLOOKUP(A1885,Aux!A:B,2,0),"Outros")</f>
        <v>Municípios</v>
      </c>
      <c r="L1885" s="2">
        <f t="shared" si="88"/>
        <v>2019</v>
      </c>
      <c r="M1885">
        <f t="shared" si="89"/>
        <v>8</v>
      </c>
    </row>
    <row r="1886" spans="1:13" x14ac:dyDescent="0.35">
      <c r="A1886" t="s">
        <v>85</v>
      </c>
      <c r="B1886">
        <v>506642798</v>
      </c>
      <c r="C1886">
        <v>157100</v>
      </c>
      <c r="E1886" s="1">
        <v>43515.479189814818</v>
      </c>
      <c r="F1886">
        <v>3</v>
      </c>
      <c r="G1886" t="s">
        <v>33</v>
      </c>
      <c r="H1886">
        <v>400</v>
      </c>
      <c r="J1886" s="2">
        <f t="shared" si="87"/>
        <v>1</v>
      </c>
      <c r="K1886" s="2" t="str">
        <f>IFERROR(VLOOKUP(A1886,Aux!A:B,2,0),"Outros")</f>
        <v>Municípios</v>
      </c>
      <c r="L1886" s="2">
        <f t="shared" si="88"/>
        <v>2019</v>
      </c>
      <c r="M1886">
        <f t="shared" si="89"/>
        <v>8</v>
      </c>
    </row>
    <row r="1887" spans="1:13" x14ac:dyDescent="0.35">
      <c r="A1887" t="s">
        <v>35</v>
      </c>
      <c r="B1887">
        <v>508666236</v>
      </c>
      <c r="C1887">
        <v>157101</v>
      </c>
      <c r="D1887" t="s">
        <v>1165</v>
      </c>
      <c r="E1887" s="1">
        <v>43515.488275462965</v>
      </c>
      <c r="F1887">
        <v>3</v>
      </c>
      <c r="G1887" t="s">
        <v>33</v>
      </c>
      <c r="H1887">
        <v>5</v>
      </c>
      <c r="I1887" s="1">
        <v>43524.999305555553</v>
      </c>
      <c r="J1887" s="2">
        <f t="shared" si="87"/>
        <v>1</v>
      </c>
      <c r="K1887" s="2" t="str">
        <f>IFERROR(VLOOKUP(A1887,Aux!A:B,2,0),"Outros")</f>
        <v>Outros</v>
      </c>
      <c r="L1887" s="2">
        <f t="shared" si="88"/>
        <v>2019</v>
      </c>
      <c r="M1887">
        <f t="shared" si="89"/>
        <v>8</v>
      </c>
    </row>
    <row r="1888" spans="1:13" x14ac:dyDescent="0.35">
      <c r="A1888" t="s">
        <v>122</v>
      </c>
      <c r="B1888">
        <v>506173968</v>
      </c>
      <c r="C1888">
        <v>157102</v>
      </c>
      <c r="D1888" t="s">
        <v>1166</v>
      </c>
      <c r="E1888" s="1">
        <v>43515.488368055558</v>
      </c>
      <c r="F1888">
        <v>13</v>
      </c>
      <c r="G1888" t="s">
        <v>1167</v>
      </c>
      <c r="H1888">
        <v>360</v>
      </c>
      <c r="I1888" s="1">
        <v>43522.75</v>
      </c>
      <c r="J1888" s="2">
        <f t="shared" si="87"/>
        <v>1</v>
      </c>
      <c r="K1888" s="2" t="str">
        <f>IFERROR(VLOOKUP(A1888,Aux!A:B,2,0),"Outros")</f>
        <v>Municípios</v>
      </c>
      <c r="L1888" s="2">
        <f t="shared" si="88"/>
        <v>2019</v>
      </c>
      <c r="M1888">
        <f t="shared" si="89"/>
        <v>8</v>
      </c>
    </row>
    <row r="1889" spans="1:13" x14ac:dyDescent="0.35">
      <c r="A1889" t="s">
        <v>157</v>
      </c>
      <c r="B1889">
        <v>500122237</v>
      </c>
      <c r="C1889">
        <v>157103</v>
      </c>
      <c r="D1889" t="s">
        <v>1168</v>
      </c>
      <c r="E1889" s="1">
        <v>43515.495833333334</v>
      </c>
      <c r="F1889">
        <v>1</v>
      </c>
      <c r="G1889" t="s">
        <v>1169</v>
      </c>
      <c r="H1889">
        <v>360</v>
      </c>
      <c r="I1889" s="1">
        <v>43517.999305555553</v>
      </c>
      <c r="J1889" s="2">
        <f t="shared" si="87"/>
        <v>1</v>
      </c>
      <c r="K1889" s="2" t="str">
        <f>IFERROR(VLOOKUP(A1889,Aux!A:B,2,0),"Outros")</f>
        <v>Outros</v>
      </c>
      <c r="L1889" s="2">
        <f t="shared" si="88"/>
        <v>2019</v>
      </c>
      <c r="M1889">
        <f t="shared" si="89"/>
        <v>8</v>
      </c>
    </row>
    <row r="1890" spans="1:13" x14ac:dyDescent="0.35">
      <c r="A1890" t="s">
        <v>12</v>
      </c>
      <c r="B1890">
        <v>508481287</v>
      </c>
      <c r="C1890">
        <v>157104</v>
      </c>
      <c r="D1890" t="s">
        <v>538</v>
      </c>
      <c r="E1890" s="1">
        <v>43515.501643518517</v>
      </c>
      <c r="F1890">
        <v>1</v>
      </c>
      <c r="G1890" t="s">
        <v>14</v>
      </c>
      <c r="H1890">
        <v>360</v>
      </c>
      <c r="I1890" s="1">
        <v>43518.708333333336</v>
      </c>
      <c r="J1890" s="2">
        <f t="shared" si="87"/>
        <v>1</v>
      </c>
      <c r="K1890" s="2" t="str">
        <f>IFERROR(VLOOKUP(A1890,Aux!A:B,2,0),"Outros")</f>
        <v>Hospitais</v>
      </c>
      <c r="L1890" s="2">
        <f t="shared" si="88"/>
        <v>2019</v>
      </c>
      <c r="M1890">
        <f t="shared" si="89"/>
        <v>8</v>
      </c>
    </row>
    <row r="1891" spans="1:13" x14ac:dyDescent="0.35">
      <c r="A1891" t="s">
        <v>336</v>
      </c>
      <c r="B1891">
        <v>505170876</v>
      </c>
      <c r="C1891">
        <v>157105</v>
      </c>
      <c r="D1891" t="s">
        <v>1170</v>
      </c>
      <c r="E1891" s="1">
        <v>43515.51353009259</v>
      </c>
      <c r="F1891">
        <v>13</v>
      </c>
      <c r="G1891" t="s">
        <v>345</v>
      </c>
      <c r="H1891">
        <v>360</v>
      </c>
      <c r="I1891" s="1">
        <v>43521.708333333336</v>
      </c>
      <c r="J1891" s="2">
        <f t="shared" si="87"/>
        <v>1</v>
      </c>
      <c r="K1891" s="2" t="str">
        <f>IFERROR(VLOOKUP(A1891,Aux!A:B,2,0),"Outros")</f>
        <v>Municípios</v>
      </c>
      <c r="L1891" s="2">
        <f t="shared" si="88"/>
        <v>2019</v>
      </c>
      <c r="M1891">
        <f t="shared" si="89"/>
        <v>8</v>
      </c>
    </row>
    <row r="1892" spans="1:13" x14ac:dyDescent="0.35">
      <c r="A1892" t="s">
        <v>18</v>
      </c>
      <c r="B1892">
        <v>502177080</v>
      </c>
      <c r="C1892">
        <v>157106</v>
      </c>
      <c r="D1892" t="s">
        <v>1171</v>
      </c>
      <c r="E1892" s="1">
        <v>43515.518460648149</v>
      </c>
      <c r="F1892">
        <v>1</v>
      </c>
      <c r="G1892" t="s">
        <v>1172</v>
      </c>
      <c r="H1892">
        <v>360</v>
      </c>
      <c r="I1892" s="1">
        <v>43518.708333333336</v>
      </c>
      <c r="J1892" s="2">
        <f t="shared" si="87"/>
        <v>1</v>
      </c>
      <c r="K1892" s="2" t="str">
        <f>IFERROR(VLOOKUP(A1892,Aux!A:B,2,0),"Outros")</f>
        <v>Municípios</v>
      </c>
      <c r="L1892" s="2">
        <f t="shared" si="88"/>
        <v>2019</v>
      </c>
      <c r="M1892">
        <f t="shared" si="89"/>
        <v>8</v>
      </c>
    </row>
    <row r="1893" spans="1:13" x14ac:dyDescent="0.35">
      <c r="A1893" t="s">
        <v>1486</v>
      </c>
      <c r="B1893">
        <v>510835791</v>
      </c>
      <c r="C1893">
        <v>157107</v>
      </c>
      <c r="D1893" t="s">
        <v>1487</v>
      </c>
      <c r="E1893" s="1">
        <v>43515.589699074073</v>
      </c>
      <c r="F1893">
        <v>3</v>
      </c>
      <c r="G1893" t="s">
        <v>318</v>
      </c>
      <c r="H1893">
        <v>360</v>
      </c>
      <c r="I1893" s="1">
        <v>43555.999305555553</v>
      </c>
      <c r="J1893" s="2">
        <f t="shared" si="87"/>
        <v>1</v>
      </c>
      <c r="K1893" s="2" t="str">
        <f>IFERROR(VLOOKUP(A1893,Aux!A:B,2,0),"Outros")</f>
        <v>Municípios</v>
      </c>
      <c r="L1893" s="2">
        <f t="shared" si="88"/>
        <v>2019</v>
      </c>
      <c r="M1893">
        <f t="shared" si="89"/>
        <v>8</v>
      </c>
    </row>
    <row r="1894" spans="1:13" x14ac:dyDescent="0.35">
      <c r="A1894" t="s">
        <v>63</v>
      </c>
      <c r="B1894">
        <v>502098139</v>
      </c>
      <c r="C1894">
        <v>157109</v>
      </c>
      <c r="D1894" t="s">
        <v>1488</v>
      </c>
      <c r="E1894" s="1">
        <v>43515.59716435185</v>
      </c>
      <c r="F1894">
        <v>13</v>
      </c>
      <c r="G1894" t="s">
        <v>75</v>
      </c>
      <c r="H1894">
        <v>340</v>
      </c>
      <c r="I1894" s="1">
        <v>43524.75</v>
      </c>
      <c r="J1894" s="2">
        <f t="shared" si="87"/>
        <v>1</v>
      </c>
      <c r="K1894" s="2" t="str">
        <f>IFERROR(VLOOKUP(A1894,Aux!A:B,2,0),"Outros")</f>
        <v>Municípios</v>
      </c>
      <c r="L1894" s="2">
        <f t="shared" si="88"/>
        <v>2019</v>
      </c>
      <c r="M1894">
        <f t="shared" si="89"/>
        <v>8</v>
      </c>
    </row>
    <row r="1895" spans="1:13" x14ac:dyDescent="0.35">
      <c r="A1895" t="s">
        <v>63</v>
      </c>
      <c r="B1895">
        <v>502098139</v>
      </c>
      <c r="C1895">
        <v>157110</v>
      </c>
      <c r="E1895" s="1">
        <v>43515.600358796299</v>
      </c>
      <c r="F1895">
        <v>3</v>
      </c>
      <c r="G1895" t="s">
        <v>33</v>
      </c>
      <c r="H1895">
        <v>400</v>
      </c>
      <c r="J1895" s="2">
        <f t="shared" si="87"/>
        <v>1</v>
      </c>
      <c r="K1895" s="2" t="str">
        <f>IFERROR(VLOOKUP(A1895,Aux!A:B,2,0),"Outros")</f>
        <v>Municípios</v>
      </c>
      <c r="L1895" s="2">
        <f t="shared" si="88"/>
        <v>2019</v>
      </c>
      <c r="M1895">
        <f t="shared" si="89"/>
        <v>8</v>
      </c>
    </row>
    <row r="1896" spans="1:13" x14ac:dyDescent="0.35">
      <c r="A1896" t="s">
        <v>12</v>
      </c>
      <c r="B1896">
        <v>508481287</v>
      </c>
      <c r="C1896">
        <v>157111</v>
      </c>
      <c r="D1896" t="s">
        <v>1268</v>
      </c>
      <c r="E1896" s="1">
        <v>43515.614525462966</v>
      </c>
      <c r="F1896">
        <v>13</v>
      </c>
      <c r="G1896" t="s">
        <v>14</v>
      </c>
      <c r="H1896">
        <v>360</v>
      </c>
      <c r="I1896" s="1">
        <v>43518.708333333336</v>
      </c>
      <c r="J1896" s="2">
        <f t="shared" si="87"/>
        <v>1</v>
      </c>
      <c r="K1896" s="2" t="str">
        <f>IFERROR(VLOOKUP(A1896,Aux!A:B,2,0),"Outros")</f>
        <v>Hospitais</v>
      </c>
      <c r="L1896" s="2">
        <f t="shared" si="88"/>
        <v>2019</v>
      </c>
      <c r="M1896">
        <f t="shared" si="89"/>
        <v>8</v>
      </c>
    </row>
    <row r="1897" spans="1:13" x14ac:dyDescent="0.35">
      <c r="A1897" t="s">
        <v>1132</v>
      </c>
      <c r="B1897">
        <v>501162941</v>
      </c>
      <c r="C1897">
        <v>157112</v>
      </c>
      <c r="D1897" t="s">
        <v>1269</v>
      </c>
      <c r="E1897" s="1">
        <v>43515.615254629629</v>
      </c>
      <c r="F1897">
        <v>3</v>
      </c>
      <c r="G1897" t="s">
        <v>1270</v>
      </c>
      <c r="H1897">
        <v>360</v>
      </c>
      <c r="I1897" s="1">
        <v>43526.791666666664</v>
      </c>
      <c r="J1897" s="2">
        <f t="shared" si="87"/>
        <v>1</v>
      </c>
      <c r="K1897" s="2" t="str">
        <f>IFERROR(VLOOKUP(A1897,Aux!A:B,2,0),"Outros")</f>
        <v>Municípios</v>
      </c>
      <c r="L1897" s="2">
        <f t="shared" si="88"/>
        <v>2019</v>
      </c>
      <c r="M1897">
        <f t="shared" si="89"/>
        <v>8</v>
      </c>
    </row>
    <row r="1898" spans="1:13" x14ac:dyDescent="0.35">
      <c r="A1898" t="s">
        <v>9</v>
      </c>
      <c r="B1898">
        <v>506673626</v>
      </c>
      <c r="C1898">
        <v>157113</v>
      </c>
      <c r="D1898" t="s">
        <v>1271</v>
      </c>
      <c r="E1898" s="1">
        <v>43515.616562499999</v>
      </c>
      <c r="F1898">
        <v>1</v>
      </c>
      <c r="G1898" t="s">
        <v>11</v>
      </c>
      <c r="H1898">
        <v>360</v>
      </c>
      <c r="I1898" s="1">
        <v>43524.999305555553</v>
      </c>
      <c r="J1898" s="2">
        <f t="shared" si="87"/>
        <v>1</v>
      </c>
      <c r="K1898" s="2" t="str">
        <f>IFERROR(VLOOKUP(A1898,Aux!A:B,2,0),"Outros")</f>
        <v>Municípios</v>
      </c>
      <c r="L1898" s="2">
        <f t="shared" si="88"/>
        <v>2019</v>
      </c>
      <c r="M1898">
        <f t="shared" si="89"/>
        <v>8</v>
      </c>
    </row>
    <row r="1899" spans="1:13" x14ac:dyDescent="0.35">
      <c r="A1899" t="s">
        <v>140</v>
      </c>
      <c r="B1899">
        <v>506614913</v>
      </c>
      <c r="C1899">
        <v>157114</v>
      </c>
      <c r="D1899" t="s">
        <v>1272</v>
      </c>
      <c r="E1899" s="1">
        <v>43515.617152777777</v>
      </c>
      <c r="F1899">
        <v>3</v>
      </c>
      <c r="G1899" t="s">
        <v>149</v>
      </c>
      <c r="H1899">
        <v>5</v>
      </c>
      <c r="I1899" s="1">
        <v>43530.999305555553</v>
      </c>
      <c r="J1899" s="2">
        <f t="shared" si="87"/>
        <v>1</v>
      </c>
      <c r="K1899" s="2" t="str">
        <f>IFERROR(VLOOKUP(A1899,Aux!A:B,2,0),"Outros")</f>
        <v>Municípios</v>
      </c>
      <c r="L1899" s="2">
        <f t="shared" si="88"/>
        <v>2019</v>
      </c>
      <c r="M1899">
        <f t="shared" si="89"/>
        <v>8</v>
      </c>
    </row>
    <row r="1900" spans="1:13" x14ac:dyDescent="0.35">
      <c r="A1900" t="s">
        <v>24</v>
      </c>
      <c r="B1900">
        <v>508741823</v>
      </c>
      <c r="C1900">
        <v>157115</v>
      </c>
      <c r="D1900" t="s">
        <v>1489</v>
      </c>
      <c r="E1900" s="1">
        <v>43515.617372685185</v>
      </c>
      <c r="F1900">
        <v>3</v>
      </c>
      <c r="G1900" t="s">
        <v>26</v>
      </c>
      <c r="H1900">
        <v>360</v>
      </c>
      <c r="I1900" s="1">
        <v>43536.999305555553</v>
      </c>
      <c r="J1900" s="2">
        <f t="shared" si="87"/>
        <v>1</v>
      </c>
      <c r="K1900" s="2" t="str">
        <f>IFERROR(VLOOKUP(A1900,Aux!A:B,2,0),"Outros")</f>
        <v>Hospitais</v>
      </c>
      <c r="L1900" s="2">
        <f t="shared" si="88"/>
        <v>2019</v>
      </c>
      <c r="M1900">
        <f t="shared" si="89"/>
        <v>8</v>
      </c>
    </row>
    <row r="1901" spans="1:13" x14ac:dyDescent="0.35">
      <c r="A1901" t="s">
        <v>143</v>
      </c>
      <c r="B1901">
        <v>506801969</v>
      </c>
      <c r="C1901">
        <v>157116</v>
      </c>
      <c r="D1901" t="s">
        <v>1273</v>
      </c>
      <c r="E1901" s="1">
        <v>43515.618310185186</v>
      </c>
      <c r="F1901">
        <v>1</v>
      </c>
      <c r="G1901" t="s">
        <v>145</v>
      </c>
      <c r="H1901">
        <v>5</v>
      </c>
      <c r="I1901" s="1">
        <v>43518.708333333336</v>
      </c>
      <c r="J1901" s="2">
        <f t="shared" si="87"/>
        <v>1</v>
      </c>
      <c r="K1901" s="2" t="str">
        <f>IFERROR(VLOOKUP(A1901,Aux!A:B,2,0),"Outros")</f>
        <v>Municípios</v>
      </c>
      <c r="L1901" s="2">
        <f t="shared" si="88"/>
        <v>2019</v>
      </c>
      <c r="M1901">
        <f t="shared" si="89"/>
        <v>8</v>
      </c>
    </row>
    <row r="1902" spans="1:13" x14ac:dyDescent="0.35">
      <c r="A1902" t="s">
        <v>9</v>
      </c>
      <c r="B1902">
        <v>506673626</v>
      </c>
      <c r="C1902">
        <v>157117</v>
      </c>
      <c r="D1902" t="s">
        <v>1274</v>
      </c>
      <c r="E1902" s="1">
        <v>43515.619456018518</v>
      </c>
      <c r="F1902">
        <v>1</v>
      </c>
      <c r="G1902" t="s">
        <v>11</v>
      </c>
      <c r="H1902">
        <v>360</v>
      </c>
      <c r="I1902" s="1">
        <v>43524.999305555553</v>
      </c>
      <c r="J1902" s="2">
        <f t="shared" si="87"/>
        <v>1</v>
      </c>
      <c r="K1902" s="2" t="str">
        <f>IFERROR(VLOOKUP(A1902,Aux!A:B,2,0),"Outros")</f>
        <v>Municípios</v>
      </c>
      <c r="L1902" s="2">
        <f t="shared" si="88"/>
        <v>2019</v>
      </c>
      <c r="M1902">
        <f t="shared" si="89"/>
        <v>8</v>
      </c>
    </row>
    <row r="1903" spans="1:13" x14ac:dyDescent="0.35">
      <c r="A1903" t="s">
        <v>9</v>
      </c>
      <c r="B1903">
        <v>506673626</v>
      </c>
      <c r="C1903">
        <v>157118</v>
      </c>
      <c r="D1903" t="s">
        <v>1275</v>
      </c>
      <c r="E1903" s="1">
        <v>43515.623391203706</v>
      </c>
      <c r="F1903">
        <v>1</v>
      </c>
      <c r="G1903" t="s">
        <v>11</v>
      </c>
      <c r="H1903">
        <v>360</v>
      </c>
      <c r="I1903" s="1">
        <v>43520.999305555553</v>
      </c>
      <c r="J1903" s="2">
        <f t="shared" si="87"/>
        <v>1</v>
      </c>
      <c r="K1903" s="2" t="str">
        <f>IFERROR(VLOOKUP(A1903,Aux!A:B,2,0),"Outros")</f>
        <v>Municípios</v>
      </c>
      <c r="L1903" s="2">
        <f t="shared" si="88"/>
        <v>2019</v>
      </c>
      <c r="M1903">
        <f t="shared" si="89"/>
        <v>8</v>
      </c>
    </row>
    <row r="1904" spans="1:13" x14ac:dyDescent="0.35">
      <c r="A1904" t="s">
        <v>122</v>
      </c>
      <c r="B1904">
        <v>506173968</v>
      </c>
      <c r="C1904">
        <v>157119</v>
      </c>
      <c r="D1904" t="s">
        <v>1276</v>
      </c>
      <c r="E1904" s="1">
        <v>43515.629849537036</v>
      </c>
      <c r="F1904">
        <v>1</v>
      </c>
      <c r="G1904" t="s">
        <v>1277</v>
      </c>
      <c r="H1904">
        <v>360</v>
      </c>
      <c r="I1904" s="1">
        <v>43517.75</v>
      </c>
      <c r="J1904" s="2">
        <f t="shared" si="87"/>
        <v>1</v>
      </c>
      <c r="K1904" s="2" t="str">
        <f>IFERROR(VLOOKUP(A1904,Aux!A:B,2,0),"Outros")</f>
        <v>Municípios</v>
      </c>
      <c r="L1904" s="2">
        <f t="shared" si="88"/>
        <v>2019</v>
      </c>
      <c r="M1904">
        <f t="shared" si="89"/>
        <v>8</v>
      </c>
    </row>
    <row r="1905" spans="1:13" x14ac:dyDescent="0.35">
      <c r="A1905" t="s">
        <v>105</v>
      </c>
      <c r="B1905">
        <v>503311332</v>
      </c>
      <c r="C1905">
        <v>157120</v>
      </c>
      <c r="D1905" t="s">
        <v>1278</v>
      </c>
      <c r="E1905" s="1">
        <v>43515.629872685182</v>
      </c>
      <c r="F1905">
        <v>1</v>
      </c>
      <c r="G1905" t="s">
        <v>107</v>
      </c>
      <c r="H1905">
        <v>360</v>
      </c>
      <c r="I1905" s="1">
        <v>43530.708333333336</v>
      </c>
      <c r="J1905" s="2">
        <f t="shared" si="87"/>
        <v>1</v>
      </c>
      <c r="K1905" s="2" t="str">
        <f>IFERROR(VLOOKUP(A1905,Aux!A:B,2,0),"Outros")</f>
        <v>Municípios</v>
      </c>
      <c r="L1905" s="2">
        <f t="shared" si="88"/>
        <v>2019</v>
      </c>
      <c r="M1905">
        <f t="shared" si="89"/>
        <v>8</v>
      </c>
    </row>
    <row r="1906" spans="1:13" x14ac:dyDescent="0.35">
      <c r="A1906" t="s">
        <v>157</v>
      </c>
      <c r="B1906">
        <v>500122237</v>
      </c>
      <c r="C1906">
        <v>157121</v>
      </c>
      <c r="D1906" t="s">
        <v>1279</v>
      </c>
      <c r="E1906" s="1">
        <v>43515.631631944445</v>
      </c>
      <c r="F1906">
        <v>3</v>
      </c>
      <c r="G1906" t="s">
        <v>33</v>
      </c>
      <c r="H1906">
        <v>340</v>
      </c>
      <c r="I1906" s="1">
        <v>43542.999305555553</v>
      </c>
      <c r="J1906" s="2">
        <f t="shared" si="87"/>
        <v>1</v>
      </c>
      <c r="K1906" s="2" t="str">
        <f>IFERROR(VLOOKUP(A1906,Aux!A:B,2,0),"Outros")</f>
        <v>Outros</v>
      </c>
      <c r="L1906" s="2">
        <f t="shared" si="88"/>
        <v>2019</v>
      </c>
      <c r="M1906">
        <f t="shared" si="89"/>
        <v>8</v>
      </c>
    </row>
    <row r="1907" spans="1:13" x14ac:dyDescent="0.35">
      <c r="A1907" t="s">
        <v>644</v>
      </c>
      <c r="B1907">
        <v>501389660</v>
      </c>
      <c r="C1907">
        <v>157122</v>
      </c>
      <c r="E1907" s="1">
        <v>43515.632256944446</v>
      </c>
      <c r="F1907">
        <v>13</v>
      </c>
      <c r="G1907" t="s">
        <v>33</v>
      </c>
      <c r="H1907">
        <v>1</v>
      </c>
      <c r="J1907" s="2">
        <f t="shared" si="87"/>
        <v>1</v>
      </c>
      <c r="K1907" s="2" t="str">
        <f>IFERROR(VLOOKUP(A1907,Aux!A:B,2,0),"Outros")</f>
        <v>Outros</v>
      </c>
      <c r="L1907" s="2">
        <f t="shared" si="88"/>
        <v>2019</v>
      </c>
      <c r="M1907">
        <f t="shared" si="89"/>
        <v>8</v>
      </c>
    </row>
    <row r="1908" spans="1:13" x14ac:dyDescent="0.35">
      <c r="A1908" t="s">
        <v>140</v>
      </c>
      <c r="B1908">
        <v>506614913</v>
      </c>
      <c r="C1908">
        <v>157123</v>
      </c>
      <c r="D1908" t="s">
        <v>1280</v>
      </c>
      <c r="E1908" s="1">
        <v>43515.633159722223</v>
      </c>
      <c r="F1908">
        <v>1</v>
      </c>
      <c r="G1908" t="s">
        <v>1281</v>
      </c>
      <c r="H1908">
        <v>340</v>
      </c>
      <c r="I1908" s="1">
        <v>43521.999305555553</v>
      </c>
      <c r="J1908" s="2">
        <f t="shared" si="87"/>
        <v>1</v>
      </c>
      <c r="K1908" s="2" t="str">
        <f>IFERROR(VLOOKUP(A1908,Aux!A:B,2,0),"Outros")</f>
        <v>Municípios</v>
      </c>
      <c r="L1908" s="2">
        <f t="shared" si="88"/>
        <v>2019</v>
      </c>
      <c r="M1908">
        <f t="shared" si="89"/>
        <v>8</v>
      </c>
    </row>
    <row r="1909" spans="1:13" x14ac:dyDescent="0.35">
      <c r="A1909" t="s">
        <v>1299</v>
      </c>
      <c r="B1909">
        <v>506804240</v>
      </c>
      <c r="C1909">
        <v>157124</v>
      </c>
      <c r="D1909" t="s">
        <v>1490</v>
      </c>
      <c r="E1909" s="1">
        <v>43515.63422453704</v>
      </c>
      <c r="F1909">
        <v>3</v>
      </c>
      <c r="G1909" t="s">
        <v>1491</v>
      </c>
      <c r="H1909">
        <v>360</v>
      </c>
      <c r="I1909" s="1">
        <v>43531.708333333336</v>
      </c>
      <c r="J1909" s="2">
        <f t="shared" si="87"/>
        <v>1</v>
      </c>
      <c r="K1909" s="2" t="str">
        <f>IFERROR(VLOOKUP(A1909,Aux!A:B,2,0),"Outros")</f>
        <v>Municípios</v>
      </c>
      <c r="L1909" s="2">
        <f t="shared" si="88"/>
        <v>2019</v>
      </c>
      <c r="M1909">
        <f t="shared" si="89"/>
        <v>8</v>
      </c>
    </row>
    <row r="1910" spans="1:13" x14ac:dyDescent="0.35">
      <c r="A1910" t="s">
        <v>644</v>
      </c>
      <c r="B1910">
        <v>501389660</v>
      </c>
      <c r="C1910">
        <v>157125</v>
      </c>
      <c r="E1910" s="1">
        <v>43515.640983796293</v>
      </c>
      <c r="F1910">
        <v>13</v>
      </c>
      <c r="G1910" t="s">
        <v>33</v>
      </c>
      <c r="H1910">
        <v>1</v>
      </c>
      <c r="J1910" s="2">
        <f t="shared" si="87"/>
        <v>1</v>
      </c>
      <c r="K1910" s="2" t="str">
        <f>IFERROR(VLOOKUP(A1910,Aux!A:B,2,0),"Outros")</f>
        <v>Outros</v>
      </c>
      <c r="L1910" s="2">
        <f t="shared" si="88"/>
        <v>2019</v>
      </c>
      <c r="M1910">
        <f t="shared" si="89"/>
        <v>8</v>
      </c>
    </row>
    <row r="1911" spans="1:13" x14ac:dyDescent="0.35">
      <c r="A1911" t="s">
        <v>644</v>
      </c>
      <c r="B1911">
        <v>501389660</v>
      </c>
      <c r="C1911">
        <v>157126</v>
      </c>
      <c r="E1911" s="1">
        <v>43515.641747685186</v>
      </c>
      <c r="F1911">
        <v>13</v>
      </c>
      <c r="G1911" t="s">
        <v>33</v>
      </c>
      <c r="H1911">
        <v>1</v>
      </c>
      <c r="J1911" s="2">
        <f t="shared" si="87"/>
        <v>1</v>
      </c>
      <c r="K1911" s="2" t="str">
        <f>IFERROR(VLOOKUP(A1911,Aux!A:B,2,0),"Outros")</f>
        <v>Outros</v>
      </c>
      <c r="L1911" s="2">
        <f t="shared" si="88"/>
        <v>2019</v>
      </c>
      <c r="M1911">
        <f t="shared" si="89"/>
        <v>8</v>
      </c>
    </row>
    <row r="1912" spans="1:13" x14ac:dyDescent="0.35">
      <c r="A1912" t="s">
        <v>18</v>
      </c>
      <c r="B1912">
        <v>502177080</v>
      </c>
      <c r="C1912">
        <v>157127</v>
      </c>
      <c r="D1912" t="s">
        <v>1282</v>
      </c>
      <c r="E1912" s="1">
        <v>43515.644803240742</v>
      </c>
      <c r="F1912">
        <v>13</v>
      </c>
      <c r="G1912" t="s">
        <v>1283</v>
      </c>
      <c r="H1912">
        <v>360</v>
      </c>
      <c r="I1912" s="1">
        <v>43521.708333333336</v>
      </c>
      <c r="J1912" s="2">
        <f t="shared" si="87"/>
        <v>1</v>
      </c>
      <c r="K1912" s="2" t="str">
        <f>IFERROR(VLOOKUP(A1912,Aux!A:B,2,0),"Outros")</f>
        <v>Municípios</v>
      </c>
      <c r="L1912" s="2">
        <f t="shared" si="88"/>
        <v>2019</v>
      </c>
      <c r="M1912">
        <f t="shared" si="89"/>
        <v>8</v>
      </c>
    </row>
    <row r="1913" spans="1:13" x14ac:dyDescent="0.35">
      <c r="A1913" t="s">
        <v>157</v>
      </c>
      <c r="B1913">
        <v>500122237</v>
      </c>
      <c r="C1913">
        <v>157128</v>
      </c>
      <c r="D1913" t="s">
        <v>1284</v>
      </c>
      <c r="E1913" s="1">
        <v>43515.657835648148</v>
      </c>
      <c r="F1913">
        <v>1</v>
      </c>
      <c r="G1913" t="s">
        <v>1146</v>
      </c>
      <c r="H1913">
        <v>360</v>
      </c>
      <c r="I1913" s="1">
        <v>43517.999305555553</v>
      </c>
      <c r="J1913" s="2">
        <f t="shared" si="87"/>
        <v>1</v>
      </c>
      <c r="K1913" s="2" t="str">
        <f>IFERROR(VLOOKUP(A1913,Aux!A:B,2,0),"Outros")</f>
        <v>Outros</v>
      </c>
      <c r="L1913" s="2">
        <f t="shared" si="88"/>
        <v>2019</v>
      </c>
      <c r="M1913">
        <f t="shared" si="89"/>
        <v>8</v>
      </c>
    </row>
    <row r="1914" spans="1:13" x14ac:dyDescent="0.35">
      <c r="A1914" t="s">
        <v>461</v>
      </c>
      <c r="B1914">
        <v>511010435</v>
      </c>
      <c r="C1914">
        <v>157129</v>
      </c>
      <c r="D1914" t="s">
        <v>1285</v>
      </c>
      <c r="E1914" s="1">
        <v>43515.658530092594</v>
      </c>
      <c r="F1914">
        <v>13</v>
      </c>
      <c r="G1914" t="s">
        <v>1286</v>
      </c>
      <c r="H1914">
        <v>360</v>
      </c>
      <c r="I1914" s="1">
        <v>43530.916666666664</v>
      </c>
      <c r="J1914" s="2">
        <f t="shared" si="87"/>
        <v>1</v>
      </c>
      <c r="K1914" s="2" t="str">
        <f>IFERROR(VLOOKUP(A1914,Aux!A:B,2,0),"Outros")</f>
        <v>Outros</v>
      </c>
      <c r="L1914" s="2">
        <f t="shared" si="88"/>
        <v>2019</v>
      </c>
      <c r="M1914">
        <f t="shared" si="89"/>
        <v>8</v>
      </c>
    </row>
    <row r="1915" spans="1:13" x14ac:dyDescent="0.35">
      <c r="A1915" t="s">
        <v>1287</v>
      </c>
      <c r="B1915">
        <v>512088357</v>
      </c>
      <c r="C1915">
        <v>157130</v>
      </c>
      <c r="D1915" t="s">
        <v>1288</v>
      </c>
      <c r="E1915" s="1">
        <v>43515.665798611109</v>
      </c>
      <c r="F1915">
        <v>13</v>
      </c>
      <c r="G1915" t="s">
        <v>839</v>
      </c>
      <c r="H1915">
        <v>340</v>
      </c>
      <c r="I1915" s="1">
        <v>43524.999305555553</v>
      </c>
      <c r="J1915" s="2">
        <f t="shared" si="87"/>
        <v>1</v>
      </c>
      <c r="K1915" s="2" t="str">
        <f>IFERROR(VLOOKUP(A1915,Aux!A:B,2,0),"Outros")</f>
        <v>Outros</v>
      </c>
      <c r="L1915" s="2">
        <f t="shared" si="88"/>
        <v>2019</v>
      </c>
      <c r="M1915">
        <f t="shared" si="89"/>
        <v>8</v>
      </c>
    </row>
    <row r="1916" spans="1:13" x14ac:dyDescent="0.35">
      <c r="A1916" t="s">
        <v>105</v>
      </c>
      <c r="B1916">
        <v>503311332</v>
      </c>
      <c r="C1916">
        <v>157131</v>
      </c>
      <c r="D1916" t="s">
        <v>1289</v>
      </c>
      <c r="E1916" s="1">
        <v>43515.667488425926</v>
      </c>
      <c r="F1916">
        <v>13</v>
      </c>
      <c r="G1916" t="s">
        <v>107</v>
      </c>
      <c r="H1916">
        <v>340</v>
      </c>
      <c r="I1916" s="1">
        <v>43530.708333333336</v>
      </c>
      <c r="J1916" s="2">
        <f t="shared" si="87"/>
        <v>1</v>
      </c>
      <c r="K1916" s="2" t="str">
        <f>IFERROR(VLOOKUP(A1916,Aux!A:B,2,0),"Outros")</f>
        <v>Municípios</v>
      </c>
      <c r="L1916" s="2">
        <f t="shared" si="88"/>
        <v>2019</v>
      </c>
      <c r="M1916">
        <f t="shared" si="89"/>
        <v>8</v>
      </c>
    </row>
    <row r="1917" spans="1:13" x14ac:dyDescent="0.35">
      <c r="A1917" t="s">
        <v>24</v>
      </c>
      <c r="B1917">
        <v>508741823</v>
      </c>
      <c r="C1917">
        <v>157132</v>
      </c>
      <c r="D1917" t="s">
        <v>1290</v>
      </c>
      <c r="E1917" s="1">
        <v>43515.670393518521</v>
      </c>
      <c r="F1917">
        <v>3</v>
      </c>
      <c r="G1917" t="s">
        <v>26</v>
      </c>
      <c r="H1917">
        <v>360</v>
      </c>
      <c r="I1917" s="1">
        <v>43533.999305555553</v>
      </c>
      <c r="J1917" s="2">
        <f t="shared" si="87"/>
        <v>1</v>
      </c>
      <c r="K1917" s="2" t="str">
        <f>IFERROR(VLOOKUP(A1917,Aux!A:B,2,0),"Outros")</f>
        <v>Hospitais</v>
      </c>
      <c r="L1917" s="2">
        <f t="shared" si="88"/>
        <v>2019</v>
      </c>
      <c r="M1917">
        <f t="shared" si="89"/>
        <v>8</v>
      </c>
    </row>
    <row r="1918" spans="1:13" x14ac:dyDescent="0.35">
      <c r="A1918" t="s">
        <v>122</v>
      </c>
      <c r="B1918">
        <v>506173968</v>
      </c>
      <c r="C1918">
        <v>157133</v>
      </c>
      <c r="D1918" t="s">
        <v>1291</v>
      </c>
      <c r="E1918" s="1">
        <v>43515.675567129627</v>
      </c>
      <c r="F1918">
        <v>13</v>
      </c>
      <c r="G1918" t="s">
        <v>33</v>
      </c>
      <c r="H1918">
        <v>360</v>
      </c>
      <c r="I1918" s="1">
        <v>43526.833333333336</v>
      </c>
      <c r="J1918" s="2">
        <f t="shared" si="87"/>
        <v>1</v>
      </c>
      <c r="K1918" s="2" t="str">
        <f>IFERROR(VLOOKUP(A1918,Aux!A:B,2,0),"Outros")</f>
        <v>Municípios</v>
      </c>
      <c r="L1918" s="2">
        <f t="shared" si="88"/>
        <v>2019</v>
      </c>
      <c r="M1918">
        <f t="shared" si="89"/>
        <v>8</v>
      </c>
    </row>
    <row r="1919" spans="1:13" x14ac:dyDescent="0.35">
      <c r="A1919" t="s">
        <v>858</v>
      </c>
      <c r="B1919">
        <v>501206639</v>
      </c>
      <c r="C1919">
        <v>157134</v>
      </c>
      <c r="D1919" t="s">
        <v>1292</v>
      </c>
      <c r="E1919" s="1">
        <v>43515.676192129627</v>
      </c>
      <c r="F1919">
        <v>1</v>
      </c>
      <c r="G1919" t="s">
        <v>1293</v>
      </c>
      <c r="H1919">
        <v>340</v>
      </c>
      <c r="I1919" s="1">
        <v>43520.75</v>
      </c>
      <c r="J1919" s="2">
        <f t="shared" si="87"/>
        <v>1</v>
      </c>
      <c r="K1919" s="2" t="str">
        <f>IFERROR(VLOOKUP(A1919,Aux!A:B,2,0),"Outros")</f>
        <v>Municípios</v>
      </c>
      <c r="L1919" s="2">
        <f t="shared" si="88"/>
        <v>2019</v>
      </c>
      <c r="M1919">
        <f t="shared" si="89"/>
        <v>8</v>
      </c>
    </row>
    <row r="1920" spans="1:13" x14ac:dyDescent="0.35">
      <c r="A1920" t="s">
        <v>1042</v>
      </c>
      <c r="B1920">
        <v>506087000</v>
      </c>
      <c r="C1920">
        <v>157136</v>
      </c>
      <c r="E1920" s="1">
        <v>43515.691354166665</v>
      </c>
      <c r="F1920">
        <v>13</v>
      </c>
      <c r="G1920" t="s">
        <v>33</v>
      </c>
      <c r="H1920">
        <v>400</v>
      </c>
      <c r="J1920" s="2">
        <f t="shared" si="87"/>
        <v>1</v>
      </c>
      <c r="K1920" s="2" t="str">
        <f>IFERROR(VLOOKUP(A1920,Aux!A:B,2,0),"Outros")</f>
        <v>Municípios</v>
      </c>
      <c r="L1920" s="2">
        <f t="shared" si="88"/>
        <v>2019</v>
      </c>
      <c r="M1920">
        <f t="shared" si="89"/>
        <v>8</v>
      </c>
    </row>
    <row r="1921" spans="1:13" x14ac:dyDescent="0.35">
      <c r="A1921" t="s">
        <v>60</v>
      </c>
      <c r="B1921">
        <v>505456010</v>
      </c>
      <c r="C1921">
        <v>157137</v>
      </c>
      <c r="D1921" t="s">
        <v>1294</v>
      </c>
      <c r="E1921" s="1">
        <v>43515.697453703702</v>
      </c>
      <c r="F1921">
        <v>1</v>
      </c>
      <c r="G1921" t="s">
        <v>62</v>
      </c>
      <c r="H1921">
        <v>360</v>
      </c>
      <c r="I1921" s="1">
        <v>43521.999305555553</v>
      </c>
      <c r="J1921" s="2">
        <f t="shared" si="87"/>
        <v>1</v>
      </c>
      <c r="K1921" s="2" t="str">
        <f>IFERROR(VLOOKUP(A1921,Aux!A:B,2,0),"Outros")</f>
        <v>Municípios</v>
      </c>
      <c r="L1921" s="2">
        <f t="shared" si="88"/>
        <v>2019</v>
      </c>
      <c r="M1921">
        <f t="shared" si="89"/>
        <v>8</v>
      </c>
    </row>
    <row r="1922" spans="1:13" x14ac:dyDescent="0.35">
      <c r="A1922" t="s">
        <v>562</v>
      </c>
      <c r="B1922">
        <v>506823318</v>
      </c>
      <c r="C1922">
        <v>157138</v>
      </c>
      <c r="E1922" s="1">
        <v>43515.698449074072</v>
      </c>
      <c r="F1922">
        <v>3</v>
      </c>
      <c r="G1922" t="s">
        <v>33</v>
      </c>
      <c r="H1922">
        <v>400</v>
      </c>
      <c r="J1922" s="2">
        <f t="shared" ref="J1922:J1985" si="90">IF(C1922=C1921,"",1)</f>
        <v>1</v>
      </c>
      <c r="K1922" s="2" t="str">
        <f>IFERROR(VLOOKUP(A1922,Aux!A:B,2,0),"Outros")</f>
        <v>Municípios</v>
      </c>
      <c r="L1922" s="2">
        <f t="shared" ref="L1922:L1985" si="91">YEAR(E1922)</f>
        <v>2019</v>
      </c>
      <c r="M1922">
        <f t="shared" ref="M1922:M1985" si="92">WEEKNUM(E1922)</f>
        <v>8</v>
      </c>
    </row>
    <row r="1923" spans="1:13" x14ac:dyDescent="0.35">
      <c r="A1923" t="s">
        <v>143</v>
      </c>
      <c r="B1923">
        <v>506801969</v>
      </c>
      <c r="C1923">
        <v>157139</v>
      </c>
      <c r="D1923" t="s">
        <v>1295</v>
      </c>
      <c r="E1923" s="1">
        <v>43515.698657407411</v>
      </c>
      <c r="F1923">
        <v>13</v>
      </c>
      <c r="G1923" t="s">
        <v>1117</v>
      </c>
      <c r="H1923">
        <v>5</v>
      </c>
      <c r="I1923" s="1">
        <v>43524.708333333336</v>
      </c>
      <c r="J1923" s="2">
        <f t="shared" si="90"/>
        <v>1</v>
      </c>
      <c r="K1923" s="2" t="str">
        <f>IFERROR(VLOOKUP(A1923,Aux!A:B,2,0),"Outros")</f>
        <v>Municípios</v>
      </c>
      <c r="L1923" s="2">
        <f t="shared" si="91"/>
        <v>2019</v>
      </c>
      <c r="M1923">
        <f t="shared" si="92"/>
        <v>8</v>
      </c>
    </row>
    <row r="1924" spans="1:13" x14ac:dyDescent="0.35">
      <c r="A1924" t="s">
        <v>60</v>
      </c>
      <c r="B1924">
        <v>505456010</v>
      </c>
      <c r="C1924">
        <v>157140</v>
      </c>
      <c r="D1924" t="s">
        <v>1492</v>
      </c>
      <c r="E1924" s="1">
        <v>43515.70921296296</v>
      </c>
      <c r="F1924">
        <v>1</v>
      </c>
      <c r="G1924" t="s">
        <v>62</v>
      </c>
      <c r="H1924">
        <v>360</v>
      </c>
      <c r="I1924" s="1">
        <v>43518.999305555553</v>
      </c>
      <c r="J1924" s="2">
        <f t="shared" si="90"/>
        <v>1</v>
      </c>
      <c r="K1924" s="2" t="str">
        <f>IFERROR(VLOOKUP(A1924,Aux!A:B,2,0),"Outros")</f>
        <v>Municípios</v>
      </c>
      <c r="L1924" s="2">
        <f t="shared" si="91"/>
        <v>2019</v>
      </c>
      <c r="M1924">
        <f t="shared" si="92"/>
        <v>8</v>
      </c>
    </row>
    <row r="1925" spans="1:13" x14ac:dyDescent="0.35">
      <c r="A1925" t="s">
        <v>57</v>
      </c>
      <c r="B1925">
        <v>501294104</v>
      </c>
      <c r="C1925">
        <v>157141</v>
      </c>
      <c r="D1925" t="s">
        <v>1296</v>
      </c>
      <c r="E1925" s="1">
        <v>43515.714942129627</v>
      </c>
      <c r="F1925">
        <v>13</v>
      </c>
      <c r="G1925" t="s">
        <v>59</v>
      </c>
      <c r="H1925">
        <v>360</v>
      </c>
      <c r="I1925" s="1">
        <v>43518.999305555553</v>
      </c>
      <c r="J1925" s="2">
        <f t="shared" si="90"/>
        <v>1</v>
      </c>
      <c r="K1925" s="2" t="str">
        <f>IFERROR(VLOOKUP(A1925,Aux!A:B,2,0),"Outros")</f>
        <v>Municípios</v>
      </c>
      <c r="L1925" s="2">
        <f t="shared" si="91"/>
        <v>2019</v>
      </c>
      <c r="M1925">
        <f t="shared" si="92"/>
        <v>8</v>
      </c>
    </row>
    <row r="1926" spans="1:13" x14ac:dyDescent="0.35">
      <c r="A1926" t="s">
        <v>9</v>
      </c>
      <c r="B1926">
        <v>506673626</v>
      </c>
      <c r="C1926">
        <v>157142</v>
      </c>
      <c r="D1926" t="s">
        <v>1297</v>
      </c>
      <c r="E1926" s="1">
        <v>43515.717743055553</v>
      </c>
      <c r="F1926">
        <v>1</v>
      </c>
      <c r="G1926" t="s">
        <v>11</v>
      </c>
      <c r="H1926">
        <v>360</v>
      </c>
      <c r="I1926" s="1">
        <v>43520.999305555553</v>
      </c>
      <c r="J1926" s="2">
        <f t="shared" si="90"/>
        <v>1</v>
      </c>
      <c r="K1926" s="2" t="str">
        <f>IFERROR(VLOOKUP(A1926,Aux!A:B,2,0),"Outros")</f>
        <v>Municípios</v>
      </c>
      <c r="L1926" s="2">
        <f t="shared" si="91"/>
        <v>2019</v>
      </c>
      <c r="M1926">
        <f t="shared" si="92"/>
        <v>8</v>
      </c>
    </row>
    <row r="1927" spans="1:13" x14ac:dyDescent="0.35">
      <c r="A1927" t="s">
        <v>185</v>
      </c>
      <c r="B1927">
        <v>506556590</v>
      </c>
      <c r="C1927">
        <v>157143</v>
      </c>
      <c r="D1927" t="s">
        <v>1298</v>
      </c>
      <c r="E1927" s="1">
        <v>43515.728206018517</v>
      </c>
      <c r="F1927">
        <v>3</v>
      </c>
      <c r="G1927" t="s">
        <v>781</v>
      </c>
      <c r="H1927">
        <v>360</v>
      </c>
      <c r="I1927" s="1">
        <v>43524.999305555553</v>
      </c>
      <c r="J1927" s="2">
        <f t="shared" si="90"/>
        <v>1</v>
      </c>
      <c r="K1927" s="2" t="str">
        <f>IFERROR(VLOOKUP(A1927,Aux!A:B,2,0),"Outros")</f>
        <v>Municípios</v>
      </c>
      <c r="L1927" s="2">
        <f t="shared" si="91"/>
        <v>2019</v>
      </c>
      <c r="M1927">
        <f t="shared" si="92"/>
        <v>8</v>
      </c>
    </row>
    <row r="1928" spans="1:13" x14ac:dyDescent="0.35">
      <c r="A1928" t="s">
        <v>1299</v>
      </c>
      <c r="B1928">
        <v>506804240</v>
      </c>
      <c r="C1928">
        <v>157145</v>
      </c>
      <c r="E1928" s="1">
        <v>43515.957708333335</v>
      </c>
      <c r="F1928">
        <v>3</v>
      </c>
      <c r="H1928">
        <v>400</v>
      </c>
      <c r="J1928" s="2">
        <f t="shared" si="90"/>
        <v>1</v>
      </c>
      <c r="K1928" s="2" t="str">
        <f>IFERROR(VLOOKUP(A1928,Aux!A:B,2,0),"Outros")</f>
        <v>Municípios</v>
      </c>
      <c r="L1928" s="2">
        <f t="shared" si="91"/>
        <v>2019</v>
      </c>
      <c r="M1928">
        <f t="shared" si="92"/>
        <v>8</v>
      </c>
    </row>
    <row r="1929" spans="1:13" x14ac:dyDescent="0.35">
      <c r="A1929" t="s">
        <v>197</v>
      </c>
      <c r="B1929">
        <v>506334562</v>
      </c>
      <c r="C1929">
        <v>157147</v>
      </c>
      <c r="D1929" t="s">
        <v>1418</v>
      </c>
      <c r="E1929" s="1">
        <v>43516.378425925926</v>
      </c>
      <c r="F1929">
        <v>1</v>
      </c>
      <c r="G1929" t="s">
        <v>625</v>
      </c>
      <c r="H1929">
        <v>360</v>
      </c>
      <c r="I1929" s="1">
        <v>43522.999305555553</v>
      </c>
      <c r="J1929" s="2">
        <f t="shared" si="90"/>
        <v>1</v>
      </c>
      <c r="K1929" s="2" t="str">
        <f>IFERROR(VLOOKUP(A1929,Aux!A:B,2,0),"Outros")</f>
        <v>Municípios</v>
      </c>
      <c r="L1929" s="2">
        <f t="shared" si="91"/>
        <v>2019</v>
      </c>
      <c r="M1929">
        <f t="shared" si="92"/>
        <v>8</v>
      </c>
    </row>
    <row r="1930" spans="1:13" x14ac:dyDescent="0.35">
      <c r="A1930" t="s">
        <v>45</v>
      </c>
      <c r="B1930">
        <v>680021892</v>
      </c>
      <c r="C1930">
        <v>157148</v>
      </c>
      <c r="D1930" t="s">
        <v>1419</v>
      </c>
      <c r="E1930" s="1">
        <v>43516.394895833335</v>
      </c>
      <c r="F1930">
        <v>1</v>
      </c>
      <c r="G1930" t="s">
        <v>47</v>
      </c>
      <c r="H1930">
        <v>360</v>
      </c>
      <c r="I1930" s="1">
        <v>43522.999305555553</v>
      </c>
      <c r="J1930" s="2">
        <f t="shared" si="90"/>
        <v>1</v>
      </c>
      <c r="K1930" s="2" t="str">
        <f>IFERROR(VLOOKUP(A1930,Aux!A:B,2,0),"Outros")</f>
        <v>Águas e resíduos</v>
      </c>
      <c r="L1930" s="2">
        <f t="shared" si="91"/>
        <v>2019</v>
      </c>
      <c r="M1930">
        <f t="shared" si="92"/>
        <v>8</v>
      </c>
    </row>
    <row r="1931" spans="1:13" x14ac:dyDescent="0.35">
      <c r="A1931" t="s">
        <v>336</v>
      </c>
      <c r="B1931">
        <v>505170876</v>
      </c>
      <c r="C1931">
        <v>157150</v>
      </c>
      <c r="E1931" s="1">
        <v>43516.404386574075</v>
      </c>
      <c r="F1931">
        <v>1</v>
      </c>
      <c r="G1931" t="s">
        <v>33</v>
      </c>
      <c r="H1931">
        <v>400</v>
      </c>
      <c r="J1931" s="2">
        <f t="shared" si="90"/>
        <v>1</v>
      </c>
      <c r="K1931" s="2" t="str">
        <f>IFERROR(VLOOKUP(A1931,Aux!A:B,2,0),"Outros")</f>
        <v>Municípios</v>
      </c>
      <c r="L1931" s="2">
        <f t="shared" si="91"/>
        <v>2019</v>
      </c>
      <c r="M1931">
        <f t="shared" si="92"/>
        <v>8</v>
      </c>
    </row>
    <row r="1932" spans="1:13" x14ac:dyDescent="0.35">
      <c r="A1932" t="s">
        <v>45</v>
      </c>
      <c r="B1932">
        <v>680021892</v>
      </c>
      <c r="C1932">
        <v>157151</v>
      </c>
      <c r="D1932" t="s">
        <v>1420</v>
      </c>
      <c r="E1932" s="1">
        <v>43516.406793981485</v>
      </c>
      <c r="F1932">
        <v>13</v>
      </c>
      <c r="G1932" t="s">
        <v>47</v>
      </c>
      <c r="H1932">
        <v>360</v>
      </c>
      <c r="I1932" s="1">
        <v>43522.999305555553</v>
      </c>
      <c r="J1932" s="2">
        <f t="shared" si="90"/>
        <v>1</v>
      </c>
      <c r="K1932" s="2" t="str">
        <f>IFERROR(VLOOKUP(A1932,Aux!A:B,2,0),"Outros")</f>
        <v>Águas e resíduos</v>
      </c>
      <c r="L1932" s="2">
        <f t="shared" si="91"/>
        <v>2019</v>
      </c>
      <c r="M1932">
        <f t="shared" si="92"/>
        <v>8</v>
      </c>
    </row>
    <row r="1933" spans="1:13" x14ac:dyDescent="0.35">
      <c r="A1933" t="s">
        <v>454</v>
      </c>
      <c r="B1933">
        <v>503450189</v>
      </c>
      <c r="C1933">
        <v>157152</v>
      </c>
      <c r="D1933" t="s">
        <v>1421</v>
      </c>
      <c r="E1933" s="1">
        <v>43516.407488425924</v>
      </c>
      <c r="F1933">
        <v>3</v>
      </c>
      <c r="G1933" t="s">
        <v>1207</v>
      </c>
      <c r="H1933">
        <v>360</v>
      </c>
      <c r="I1933" s="1">
        <v>43546.75</v>
      </c>
      <c r="J1933" s="2">
        <f t="shared" si="90"/>
        <v>1</v>
      </c>
      <c r="K1933" s="2" t="str">
        <f>IFERROR(VLOOKUP(A1933,Aux!A:B,2,0),"Outros")</f>
        <v>Estradas</v>
      </c>
      <c r="L1933" s="2">
        <f t="shared" si="91"/>
        <v>2019</v>
      </c>
      <c r="M1933">
        <f t="shared" si="92"/>
        <v>8</v>
      </c>
    </row>
    <row r="1934" spans="1:13" x14ac:dyDescent="0.35">
      <c r="A1934" t="s">
        <v>63</v>
      </c>
      <c r="B1934">
        <v>502098139</v>
      </c>
      <c r="C1934">
        <v>157153</v>
      </c>
      <c r="D1934" t="s">
        <v>1300</v>
      </c>
      <c r="E1934" s="1">
        <v>43516.407870370371</v>
      </c>
      <c r="F1934">
        <v>3</v>
      </c>
      <c r="G1934" t="s">
        <v>75</v>
      </c>
      <c r="H1934">
        <v>200</v>
      </c>
      <c r="I1934" s="1">
        <v>43552.999305555553</v>
      </c>
      <c r="J1934" s="2">
        <f t="shared" si="90"/>
        <v>1</v>
      </c>
      <c r="K1934" s="2" t="str">
        <f>IFERROR(VLOOKUP(A1934,Aux!A:B,2,0),"Outros")</f>
        <v>Municípios</v>
      </c>
      <c r="L1934" s="2">
        <f t="shared" si="91"/>
        <v>2019</v>
      </c>
      <c r="M1934">
        <f t="shared" si="92"/>
        <v>8</v>
      </c>
    </row>
    <row r="1935" spans="1:13" x14ac:dyDescent="0.35">
      <c r="A1935" t="s">
        <v>239</v>
      </c>
      <c r="B1935">
        <v>512042659</v>
      </c>
      <c r="C1935">
        <v>157154</v>
      </c>
      <c r="D1935" t="s">
        <v>1301</v>
      </c>
      <c r="E1935" s="1">
        <v>43516.411782407406</v>
      </c>
      <c r="F1935">
        <v>1</v>
      </c>
      <c r="G1935" t="s">
        <v>241</v>
      </c>
      <c r="H1935">
        <v>360</v>
      </c>
      <c r="I1935" s="1">
        <v>43525.999305555553</v>
      </c>
      <c r="J1935" s="2">
        <f t="shared" si="90"/>
        <v>1</v>
      </c>
      <c r="K1935" s="2" t="str">
        <f>IFERROR(VLOOKUP(A1935,Aux!A:B,2,0),"Outros")</f>
        <v>Municípios</v>
      </c>
      <c r="L1935" s="2">
        <f t="shared" si="91"/>
        <v>2019</v>
      </c>
      <c r="M1935">
        <f t="shared" si="92"/>
        <v>8</v>
      </c>
    </row>
    <row r="1936" spans="1:13" x14ac:dyDescent="0.35">
      <c r="A1936" t="s">
        <v>362</v>
      </c>
      <c r="B1936">
        <v>680017763</v>
      </c>
      <c r="C1936">
        <v>157155</v>
      </c>
      <c r="D1936" t="s">
        <v>1375</v>
      </c>
      <c r="E1936" s="1">
        <v>43516.421168981484</v>
      </c>
      <c r="F1936">
        <v>1</v>
      </c>
      <c r="G1936" t="s">
        <v>566</v>
      </c>
      <c r="H1936">
        <v>5</v>
      </c>
      <c r="I1936" s="1">
        <v>43530.989583333336</v>
      </c>
      <c r="J1936" s="2">
        <f t="shared" si="90"/>
        <v>1</v>
      </c>
      <c r="K1936" s="2" t="str">
        <f>IFERROR(VLOOKUP(A1936,Aux!A:B,2,0),"Outros")</f>
        <v>Águas e resíduos</v>
      </c>
      <c r="L1936" s="2">
        <f t="shared" si="91"/>
        <v>2019</v>
      </c>
      <c r="M1936">
        <f t="shared" si="92"/>
        <v>8</v>
      </c>
    </row>
    <row r="1937" spans="1:13" x14ac:dyDescent="0.35">
      <c r="A1937" t="s">
        <v>105</v>
      </c>
      <c r="B1937">
        <v>503311332</v>
      </c>
      <c r="C1937">
        <v>157156</v>
      </c>
      <c r="D1937" t="s">
        <v>1302</v>
      </c>
      <c r="E1937" s="1">
        <v>43516.42596064815</v>
      </c>
      <c r="F1937">
        <v>13</v>
      </c>
      <c r="G1937" t="s">
        <v>107</v>
      </c>
      <c r="H1937">
        <v>360</v>
      </c>
      <c r="I1937" s="1">
        <v>43523.708333333336</v>
      </c>
      <c r="J1937" s="2">
        <f t="shared" si="90"/>
        <v>1</v>
      </c>
      <c r="K1937" s="2" t="str">
        <f>IFERROR(VLOOKUP(A1937,Aux!A:B,2,0),"Outros")</f>
        <v>Municípios</v>
      </c>
      <c r="L1937" s="2">
        <f t="shared" si="91"/>
        <v>2019</v>
      </c>
      <c r="M1937">
        <f t="shared" si="92"/>
        <v>8</v>
      </c>
    </row>
    <row r="1938" spans="1:13" x14ac:dyDescent="0.35">
      <c r="A1938" t="s">
        <v>150</v>
      </c>
      <c r="B1938">
        <v>505309939</v>
      </c>
      <c r="C1938">
        <v>157157</v>
      </c>
      <c r="D1938" t="s">
        <v>1303</v>
      </c>
      <c r="E1938" s="1">
        <v>43516.433136574073</v>
      </c>
      <c r="F1938">
        <v>1</v>
      </c>
      <c r="G1938" t="s">
        <v>152</v>
      </c>
      <c r="H1938">
        <v>360</v>
      </c>
      <c r="I1938" s="1">
        <v>43517.6875</v>
      </c>
      <c r="J1938" s="2">
        <f t="shared" si="90"/>
        <v>1</v>
      </c>
      <c r="K1938" s="2" t="str">
        <f>IFERROR(VLOOKUP(A1938,Aux!A:B,2,0),"Outros")</f>
        <v>Municípios</v>
      </c>
      <c r="L1938" s="2">
        <f t="shared" si="91"/>
        <v>2019</v>
      </c>
      <c r="M1938">
        <f t="shared" si="92"/>
        <v>8</v>
      </c>
    </row>
    <row r="1939" spans="1:13" x14ac:dyDescent="0.35">
      <c r="A1939" t="s">
        <v>362</v>
      </c>
      <c r="B1939">
        <v>680017763</v>
      </c>
      <c r="C1939">
        <v>157158</v>
      </c>
      <c r="D1939" t="s">
        <v>1304</v>
      </c>
      <c r="E1939" s="1">
        <v>43516.43408564815</v>
      </c>
      <c r="F1939">
        <v>1</v>
      </c>
      <c r="G1939" t="s">
        <v>566</v>
      </c>
      <c r="H1939">
        <v>360</v>
      </c>
      <c r="I1939" s="1">
        <v>43522.989583333336</v>
      </c>
      <c r="J1939" s="2">
        <f t="shared" si="90"/>
        <v>1</v>
      </c>
      <c r="K1939" s="2" t="str">
        <f>IFERROR(VLOOKUP(A1939,Aux!A:B,2,0),"Outros")</f>
        <v>Águas e resíduos</v>
      </c>
      <c r="L1939" s="2">
        <f t="shared" si="91"/>
        <v>2019</v>
      </c>
      <c r="M1939">
        <f t="shared" si="92"/>
        <v>8</v>
      </c>
    </row>
    <row r="1940" spans="1:13" x14ac:dyDescent="0.35">
      <c r="A1940" t="s">
        <v>858</v>
      </c>
      <c r="B1940">
        <v>501206639</v>
      </c>
      <c r="C1940">
        <v>157159</v>
      </c>
      <c r="D1940" t="s">
        <v>1305</v>
      </c>
      <c r="E1940" s="1">
        <v>43516.436574074076</v>
      </c>
      <c r="F1940">
        <v>1</v>
      </c>
      <c r="G1940" t="s">
        <v>1306</v>
      </c>
      <c r="H1940">
        <v>340</v>
      </c>
      <c r="I1940" s="1">
        <v>43521.75</v>
      </c>
      <c r="J1940" s="2">
        <f t="shared" si="90"/>
        <v>1</v>
      </c>
      <c r="K1940" s="2" t="str">
        <f>IFERROR(VLOOKUP(A1940,Aux!A:B,2,0),"Outros")</f>
        <v>Municípios</v>
      </c>
      <c r="L1940" s="2">
        <f t="shared" si="91"/>
        <v>2019</v>
      </c>
      <c r="M1940">
        <f t="shared" si="92"/>
        <v>8</v>
      </c>
    </row>
    <row r="1941" spans="1:13" x14ac:dyDescent="0.35">
      <c r="A1941" t="s">
        <v>1307</v>
      </c>
      <c r="B1941">
        <v>506907619</v>
      </c>
      <c r="C1941">
        <v>157160</v>
      </c>
      <c r="D1941" t="s">
        <v>1308</v>
      </c>
      <c r="E1941" s="1">
        <v>43516.437326388892</v>
      </c>
      <c r="F1941">
        <v>3</v>
      </c>
      <c r="G1941" t="s">
        <v>1309</v>
      </c>
      <c r="H1941">
        <v>360</v>
      </c>
      <c r="I1941" s="1">
        <v>43531.999305555553</v>
      </c>
      <c r="J1941" s="2">
        <f t="shared" si="90"/>
        <v>1</v>
      </c>
      <c r="K1941" s="2" t="str">
        <f>IFERROR(VLOOKUP(A1941,Aux!A:B,2,0),"Outros")</f>
        <v>Municípios</v>
      </c>
      <c r="L1941" s="2">
        <f t="shared" si="91"/>
        <v>2019</v>
      </c>
      <c r="M1941">
        <f t="shared" si="92"/>
        <v>8</v>
      </c>
    </row>
    <row r="1942" spans="1:13" x14ac:dyDescent="0.35">
      <c r="A1942" t="s">
        <v>197</v>
      </c>
      <c r="B1942">
        <v>506334562</v>
      </c>
      <c r="C1942">
        <v>157161</v>
      </c>
      <c r="D1942" t="s">
        <v>1376</v>
      </c>
      <c r="E1942" s="1">
        <v>43516.437592592592</v>
      </c>
      <c r="F1942">
        <v>3</v>
      </c>
      <c r="G1942" t="s">
        <v>1377</v>
      </c>
      <c r="H1942">
        <v>5</v>
      </c>
      <c r="I1942" s="1">
        <v>43548.999305555553</v>
      </c>
      <c r="J1942" s="2">
        <f t="shared" si="90"/>
        <v>1</v>
      </c>
      <c r="K1942" s="2" t="str">
        <f>IFERROR(VLOOKUP(A1942,Aux!A:B,2,0),"Outros")</f>
        <v>Municípios</v>
      </c>
      <c r="L1942" s="2">
        <f t="shared" si="91"/>
        <v>2019</v>
      </c>
      <c r="M1942">
        <f t="shared" si="92"/>
        <v>8</v>
      </c>
    </row>
    <row r="1943" spans="1:13" x14ac:dyDescent="0.35">
      <c r="A1943" t="s">
        <v>71</v>
      </c>
      <c r="B1943">
        <v>500051054</v>
      </c>
      <c r="C1943">
        <v>157162</v>
      </c>
      <c r="E1943" s="1">
        <v>43516.438877314817</v>
      </c>
      <c r="F1943">
        <v>1</v>
      </c>
      <c r="G1943" t="s">
        <v>33</v>
      </c>
      <c r="H1943">
        <v>400</v>
      </c>
      <c r="J1943" s="2">
        <f t="shared" si="90"/>
        <v>1</v>
      </c>
      <c r="K1943" s="2" t="str">
        <f>IFERROR(VLOOKUP(A1943,Aux!A:B,2,0),"Outros")</f>
        <v>Municípios</v>
      </c>
      <c r="L1943" s="2">
        <f t="shared" si="91"/>
        <v>2019</v>
      </c>
      <c r="M1943">
        <f t="shared" si="92"/>
        <v>8</v>
      </c>
    </row>
    <row r="1944" spans="1:13" x14ac:dyDescent="0.35">
      <c r="A1944" t="s">
        <v>802</v>
      </c>
      <c r="B1944">
        <v>510148921</v>
      </c>
      <c r="C1944">
        <v>157163</v>
      </c>
      <c r="D1944" t="s">
        <v>1310</v>
      </c>
      <c r="E1944" s="1">
        <v>43516.442060185182</v>
      </c>
      <c r="F1944">
        <v>1</v>
      </c>
      <c r="G1944" t="s">
        <v>356</v>
      </c>
      <c r="H1944">
        <v>360</v>
      </c>
      <c r="I1944" s="1">
        <v>43528.999305555553</v>
      </c>
      <c r="J1944" s="2">
        <f t="shared" si="90"/>
        <v>1</v>
      </c>
      <c r="K1944" s="2" t="str">
        <f>IFERROR(VLOOKUP(A1944,Aux!A:B,2,0),"Outros")</f>
        <v>Outros</v>
      </c>
      <c r="L1944" s="2">
        <f t="shared" si="91"/>
        <v>2019</v>
      </c>
      <c r="M1944">
        <f t="shared" si="92"/>
        <v>8</v>
      </c>
    </row>
    <row r="1945" spans="1:13" x14ac:dyDescent="0.35">
      <c r="A1945" t="s">
        <v>71</v>
      </c>
      <c r="B1945">
        <v>500051054</v>
      </c>
      <c r="C1945">
        <v>157164</v>
      </c>
      <c r="D1945" t="s">
        <v>1311</v>
      </c>
      <c r="E1945" s="1">
        <v>43516.452118055553</v>
      </c>
      <c r="F1945">
        <v>1</v>
      </c>
      <c r="G1945" t="s">
        <v>202</v>
      </c>
      <c r="H1945">
        <v>360</v>
      </c>
      <c r="I1945" s="1">
        <v>43517.791666666664</v>
      </c>
      <c r="J1945" s="2">
        <f t="shared" si="90"/>
        <v>1</v>
      </c>
      <c r="K1945" s="2" t="str">
        <f>IFERROR(VLOOKUP(A1945,Aux!A:B,2,0),"Outros")</f>
        <v>Municípios</v>
      </c>
      <c r="L1945" s="2">
        <f t="shared" si="91"/>
        <v>2019</v>
      </c>
      <c r="M1945">
        <f t="shared" si="92"/>
        <v>8</v>
      </c>
    </row>
    <row r="1946" spans="1:13" x14ac:dyDescent="0.35">
      <c r="A1946" t="s">
        <v>362</v>
      </c>
      <c r="B1946">
        <v>680017763</v>
      </c>
      <c r="C1946">
        <v>157165</v>
      </c>
      <c r="D1946" t="s">
        <v>1312</v>
      </c>
      <c r="E1946" s="1">
        <v>43516.45553240741</v>
      </c>
      <c r="F1946">
        <v>13</v>
      </c>
      <c r="G1946" t="s">
        <v>566</v>
      </c>
      <c r="H1946">
        <v>360</v>
      </c>
      <c r="I1946" s="1">
        <v>43523.989583333336</v>
      </c>
      <c r="J1946" s="2">
        <f t="shared" si="90"/>
        <v>1</v>
      </c>
      <c r="K1946" s="2" t="str">
        <f>IFERROR(VLOOKUP(A1946,Aux!A:B,2,0),"Outros")</f>
        <v>Águas e resíduos</v>
      </c>
      <c r="L1946" s="2">
        <f t="shared" si="91"/>
        <v>2019</v>
      </c>
      <c r="M1946">
        <f t="shared" si="92"/>
        <v>8</v>
      </c>
    </row>
    <row r="1947" spans="1:13" x14ac:dyDescent="0.35">
      <c r="A1947" t="s">
        <v>91</v>
      </c>
      <c r="B1947">
        <v>508035546</v>
      </c>
      <c r="C1947">
        <v>157166</v>
      </c>
      <c r="D1947" t="s">
        <v>1313</v>
      </c>
      <c r="E1947" s="1">
        <v>43516.463946759257</v>
      </c>
      <c r="F1947">
        <v>5</v>
      </c>
      <c r="G1947" t="s">
        <v>33</v>
      </c>
      <c r="H1947">
        <v>340</v>
      </c>
      <c r="I1947" s="1">
        <v>43638.999305555553</v>
      </c>
      <c r="J1947" s="2">
        <f t="shared" si="90"/>
        <v>1</v>
      </c>
      <c r="K1947" s="2" t="str">
        <f>IFERROR(VLOOKUP(A1947,Aux!A:B,2,0),"Outros")</f>
        <v>Municípios</v>
      </c>
      <c r="L1947" s="2">
        <f t="shared" si="91"/>
        <v>2019</v>
      </c>
      <c r="M1947">
        <f t="shared" si="92"/>
        <v>8</v>
      </c>
    </row>
    <row r="1948" spans="1:13" x14ac:dyDescent="0.35">
      <c r="A1948" t="s">
        <v>389</v>
      </c>
      <c r="B1948">
        <v>506722422</v>
      </c>
      <c r="C1948">
        <v>157167</v>
      </c>
      <c r="D1948" t="s">
        <v>1314</v>
      </c>
      <c r="E1948" s="1">
        <v>43516.464155092595</v>
      </c>
      <c r="F1948">
        <v>13</v>
      </c>
      <c r="G1948" t="s">
        <v>587</v>
      </c>
      <c r="H1948">
        <v>340</v>
      </c>
      <c r="I1948" s="1">
        <v>43522.999305555553</v>
      </c>
      <c r="J1948" s="2">
        <f t="shared" si="90"/>
        <v>1</v>
      </c>
      <c r="K1948" s="2" t="str">
        <f>IFERROR(VLOOKUP(A1948,Aux!A:B,2,0),"Outros")</f>
        <v>Municípios</v>
      </c>
      <c r="L1948" s="2">
        <f t="shared" si="91"/>
        <v>2019</v>
      </c>
      <c r="M1948">
        <f t="shared" si="92"/>
        <v>8</v>
      </c>
    </row>
    <row r="1949" spans="1:13" x14ac:dyDescent="0.35">
      <c r="A1949" t="s">
        <v>136</v>
      </c>
      <c r="B1949">
        <v>506730573</v>
      </c>
      <c r="C1949">
        <v>157168</v>
      </c>
      <c r="E1949" s="1">
        <v>43516.465231481481</v>
      </c>
      <c r="F1949">
        <v>13</v>
      </c>
      <c r="G1949" t="s">
        <v>33</v>
      </c>
      <c r="H1949">
        <v>400</v>
      </c>
      <c r="J1949" s="2">
        <f t="shared" si="90"/>
        <v>1</v>
      </c>
      <c r="K1949" s="2" t="str">
        <f>IFERROR(VLOOKUP(A1949,Aux!A:B,2,0),"Outros")</f>
        <v>Municípios</v>
      </c>
      <c r="L1949" s="2">
        <f t="shared" si="91"/>
        <v>2019</v>
      </c>
      <c r="M1949">
        <f t="shared" si="92"/>
        <v>8</v>
      </c>
    </row>
    <row r="1950" spans="1:13" x14ac:dyDescent="0.35">
      <c r="A1950" t="s">
        <v>136</v>
      </c>
      <c r="B1950">
        <v>506730573</v>
      </c>
      <c r="C1950">
        <v>157169</v>
      </c>
      <c r="D1950" t="s">
        <v>1315</v>
      </c>
      <c r="E1950" s="1">
        <v>43516.465821759259</v>
      </c>
      <c r="F1950">
        <v>13</v>
      </c>
      <c r="G1950" t="s">
        <v>138</v>
      </c>
      <c r="H1950">
        <v>360</v>
      </c>
      <c r="I1950" s="1">
        <v>43542.999305555553</v>
      </c>
      <c r="J1950" s="2">
        <f t="shared" si="90"/>
        <v>1</v>
      </c>
      <c r="K1950" s="2" t="str">
        <f>IFERROR(VLOOKUP(A1950,Aux!A:B,2,0),"Outros")</f>
        <v>Municípios</v>
      </c>
      <c r="L1950" s="2">
        <f t="shared" si="91"/>
        <v>2019</v>
      </c>
      <c r="M1950">
        <f t="shared" si="92"/>
        <v>8</v>
      </c>
    </row>
    <row r="1951" spans="1:13" x14ac:dyDescent="0.35">
      <c r="A1951" t="s">
        <v>37</v>
      </c>
      <c r="B1951">
        <v>506187543</v>
      </c>
      <c r="C1951">
        <v>157170</v>
      </c>
      <c r="E1951" s="1">
        <v>43516.469178240739</v>
      </c>
      <c r="F1951">
        <v>13</v>
      </c>
      <c r="G1951" t="s">
        <v>33</v>
      </c>
      <c r="H1951">
        <v>400</v>
      </c>
      <c r="J1951" s="2">
        <f t="shared" si="90"/>
        <v>1</v>
      </c>
      <c r="K1951" s="2" t="str">
        <f>IFERROR(VLOOKUP(A1951,Aux!A:B,2,0),"Outros")</f>
        <v>Municípios</v>
      </c>
      <c r="L1951" s="2">
        <f t="shared" si="91"/>
        <v>2019</v>
      </c>
      <c r="M1951">
        <f t="shared" si="92"/>
        <v>8</v>
      </c>
    </row>
    <row r="1952" spans="1:13" x14ac:dyDescent="0.35">
      <c r="A1952" t="s">
        <v>1086</v>
      </c>
      <c r="B1952">
        <v>504288806</v>
      </c>
      <c r="C1952">
        <v>157171</v>
      </c>
      <c r="D1952" t="s">
        <v>1316</v>
      </c>
      <c r="E1952" s="1">
        <v>43516.477708333332</v>
      </c>
      <c r="F1952">
        <v>5</v>
      </c>
      <c r="G1952" t="s">
        <v>33</v>
      </c>
      <c r="H1952">
        <v>400</v>
      </c>
      <c r="I1952" s="1">
        <v>25569</v>
      </c>
      <c r="J1952" s="2">
        <f t="shared" si="90"/>
        <v>1</v>
      </c>
      <c r="K1952" s="2" t="str">
        <f>IFERROR(VLOOKUP(A1952,Aux!A:B,2,0),"Outros")</f>
        <v>Outros</v>
      </c>
      <c r="L1952" s="2">
        <f t="shared" si="91"/>
        <v>2019</v>
      </c>
      <c r="M1952">
        <f t="shared" si="92"/>
        <v>8</v>
      </c>
    </row>
    <row r="1953" spans="1:13" x14ac:dyDescent="0.35">
      <c r="A1953" t="s">
        <v>1317</v>
      </c>
      <c r="B1953">
        <v>501138943</v>
      </c>
      <c r="C1953">
        <v>157172</v>
      </c>
      <c r="D1953" t="s">
        <v>1318</v>
      </c>
      <c r="E1953" s="1">
        <v>43516.484456018516</v>
      </c>
      <c r="F1953">
        <v>3</v>
      </c>
      <c r="G1953" t="s">
        <v>1319</v>
      </c>
      <c r="H1953">
        <v>360</v>
      </c>
      <c r="I1953" s="1">
        <v>43553.999305555553</v>
      </c>
      <c r="J1953" s="2">
        <f t="shared" si="90"/>
        <v>1</v>
      </c>
      <c r="K1953" s="2" t="str">
        <f>IFERROR(VLOOKUP(A1953,Aux!A:B,2,0),"Outros")</f>
        <v>Municípios</v>
      </c>
      <c r="L1953" s="2">
        <f t="shared" si="91"/>
        <v>2019</v>
      </c>
      <c r="M1953">
        <f t="shared" si="92"/>
        <v>8</v>
      </c>
    </row>
    <row r="1954" spans="1:13" x14ac:dyDescent="0.35">
      <c r="A1954" t="s">
        <v>465</v>
      </c>
      <c r="B1954">
        <v>600084779</v>
      </c>
      <c r="C1954">
        <v>157173</v>
      </c>
      <c r="D1954" t="s">
        <v>1320</v>
      </c>
      <c r="E1954" s="1">
        <v>43516.485636574071</v>
      </c>
      <c r="F1954">
        <v>5</v>
      </c>
      <c r="G1954" t="s">
        <v>33</v>
      </c>
      <c r="H1954">
        <v>340</v>
      </c>
      <c r="I1954" s="1">
        <v>43549.708333333336</v>
      </c>
      <c r="J1954" s="2">
        <f t="shared" si="90"/>
        <v>1</v>
      </c>
      <c r="K1954" s="2" t="str">
        <f>IFERROR(VLOOKUP(A1954,Aux!A:B,2,0),"Outros")</f>
        <v>Outros</v>
      </c>
      <c r="L1954" s="2">
        <f t="shared" si="91"/>
        <v>2019</v>
      </c>
      <c r="M1954">
        <f t="shared" si="92"/>
        <v>8</v>
      </c>
    </row>
    <row r="1955" spans="1:13" x14ac:dyDescent="0.35">
      <c r="A1955" t="s">
        <v>92</v>
      </c>
      <c r="B1955">
        <v>506037258</v>
      </c>
      <c r="C1955">
        <v>157175</v>
      </c>
      <c r="D1955" t="s">
        <v>1422</v>
      </c>
      <c r="E1955" s="1">
        <v>43516.487534722219</v>
      </c>
      <c r="F1955">
        <v>13</v>
      </c>
      <c r="G1955" t="s">
        <v>476</v>
      </c>
      <c r="H1955">
        <v>340</v>
      </c>
      <c r="I1955" s="1">
        <v>43522.708333333336</v>
      </c>
      <c r="J1955" s="2">
        <f t="shared" si="90"/>
        <v>1</v>
      </c>
      <c r="K1955" s="2" t="str">
        <f>IFERROR(VLOOKUP(A1955,Aux!A:B,2,0),"Outros")</f>
        <v>Municípios</v>
      </c>
      <c r="L1955" s="2">
        <f t="shared" si="91"/>
        <v>2019</v>
      </c>
      <c r="M1955">
        <f t="shared" si="92"/>
        <v>8</v>
      </c>
    </row>
    <row r="1956" spans="1:13" x14ac:dyDescent="0.35">
      <c r="A1956" t="s">
        <v>454</v>
      </c>
      <c r="B1956">
        <v>503450189</v>
      </c>
      <c r="C1956">
        <v>157176</v>
      </c>
      <c r="D1956" t="s">
        <v>1378</v>
      </c>
      <c r="E1956" s="1">
        <v>43516.488263888888</v>
      </c>
      <c r="F1956">
        <v>1</v>
      </c>
      <c r="G1956" t="s">
        <v>1379</v>
      </c>
      <c r="H1956">
        <v>5</v>
      </c>
      <c r="I1956" s="1">
        <v>43526.75</v>
      </c>
      <c r="J1956" s="2">
        <f t="shared" si="90"/>
        <v>1</v>
      </c>
      <c r="K1956" s="2" t="str">
        <f>IFERROR(VLOOKUP(A1956,Aux!A:B,2,0),"Outros")</f>
        <v>Estradas</v>
      </c>
      <c r="L1956" s="2">
        <f t="shared" si="91"/>
        <v>2019</v>
      </c>
      <c r="M1956">
        <f t="shared" si="92"/>
        <v>8</v>
      </c>
    </row>
    <row r="1957" spans="1:13" x14ac:dyDescent="0.35">
      <c r="A1957" t="s">
        <v>389</v>
      </c>
      <c r="B1957">
        <v>506722422</v>
      </c>
      <c r="C1957">
        <v>157177</v>
      </c>
      <c r="D1957" t="s">
        <v>1493</v>
      </c>
      <c r="E1957" s="1">
        <v>43516.489212962966</v>
      </c>
      <c r="F1957">
        <v>1</v>
      </c>
      <c r="G1957" t="s">
        <v>837</v>
      </c>
      <c r="H1957">
        <v>5</v>
      </c>
      <c r="I1957" s="1">
        <v>43527.999305555553</v>
      </c>
      <c r="J1957" s="2">
        <f t="shared" si="90"/>
        <v>1</v>
      </c>
      <c r="K1957" s="2" t="str">
        <f>IFERROR(VLOOKUP(A1957,Aux!A:B,2,0),"Outros")</f>
        <v>Municípios</v>
      </c>
      <c r="L1957" s="2">
        <f t="shared" si="91"/>
        <v>2019</v>
      </c>
      <c r="M1957">
        <f t="shared" si="92"/>
        <v>8</v>
      </c>
    </row>
    <row r="1958" spans="1:13" x14ac:dyDescent="0.35">
      <c r="A1958" t="s">
        <v>143</v>
      </c>
      <c r="B1958">
        <v>506801969</v>
      </c>
      <c r="C1958">
        <v>157178</v>
      </c>
      <c r="D1958" t="s">
        <v>1380</v>
      </c>
      <c r="E1958" s="1">
        <v>43516.492523148147</v>
      </c>
      <c r="F1958">
        <v>1</v>
      </c>
      <c r="G1958" t="s">
        <v>1381</v>
      </c>
      <c r="H1958">
        <v>360</v>
      </c>
      <c r="I1958" s="1">
        <v>43522.708333333336</v>
      </c>
      <c r="J1958" s="2">
        <f t="shared" si="90"/>
        <v>1</v>
      </c>
      <c r="K1958" s="2" t="str">
        <f>IFERROR(VLOOKUP(A1958,Aux!A:B,2,0),"Outros")</f>
        <v>Municípios</v>
      </c>
      <c r="L1958" s="2">
        <f t="shared" si="91"/>
        <v>2019</v>
      </c>
      <c r="M1958">
        <f t="shared" si="92"/>
        <v>8</v>
      </c>
    </row>
    <row r="1959" spans="1:13" x14ac:dyDescent="0.35">
      <c r="A1959" t="s">
        <v>465</v>
      </c>
      <c r="B1959">
        <v>600084779</v>
      </c>
      <c r="C1959">
        <v>157179</v>
      </c>
      <c r="D1959" t="s">
        <v>1382</v>
      </c>
      <c r="E1959" s="1">
        <v>43516.498749999999</v>
      </c>
      <c r="F1959">
        <v>3</v>
      </c>
      <c r="G1959" t="s">
        <v>622</v>
      </c>
      <c r="H1959">
        <v>340</v>
      </c>
      <c r="I1959" s="1">
        <v>43546.708333333336</v>
      </c>
      <c r="J1959" s="2">
        <f t="shared" si="90"/>
        <v>1</v>
      </c>
      <c r="K1959" s="2" t="str">
        <f>IFERROR(VLOOKUP(A1959,Aux!A:B,2,0),"Outros")</f>
        <v>Outros</v>
      </c>
      <c r="L1959" s="2">
        <f t="shared" si="91"/>
        <v>2019</v>
      </c>
      <c r="M1959">
        <f t="shared" si="92"/>
        <v>8</v>
      </c>
    </row>
    <row r="1960" spans="1:13" x14ac:dyDescent="0.35">
      <c r="A1960" t="s">
        <v>1256</v>
      </c>
      <c r="B1960">
        <v>506855368</v>
      </c>
      <c r="C1960">
        <v>157180</v>
      </c>
      <c r="D1960" t="s">
        <v>1385</v>
      </c>
      <c r="E1960" s="1">
        <v>43516.509571759256</v>
      </c>
      <c r="F1960">
        <v>13</v>
      </c>
      <c r="G1960" t="s">
        <v>1258</v>
      </c>
      <c r="H1960">
        <v>360</v>
      </c>
      <c r="I1960" s="1">
        <v>43524.729166666664</v>
      </c>
      <c r="J1960" s="2">
        <f t="shared" si="90"/>
        <v>1</v>
      </c>
      <c r="K1960" s="2" t="str">
        <f>IFERROR(VLOOKUP(A1960,Aux!A:B,2,0),"Outros")</f>
        <v>Municípios</v>
      </c>
      <c r="L1960" s="2">
        <f t="shared" si="91"/>
        <v>2019</v>
      </c>
      <c r="M1960">
        <f t="shared" si="92"/>
        <v>8</v>
      </c>
    </row>
    <row r="1961" spans="1:13" x14ac:dyDescent="0.35">
      <c r="A1961" t="s">
        <v>37</v>
      </c>
      <c r="B1961">
        <v>506187543</v>
      </c>
      <c r="C1961">
        <v>157181</v>
      </c>
      <c r="D1961" t="s">
        <v>1423</v>
      </c>
      <c r="E1961" s="1">
        <v>43516.504189814812</v>
      </c>
      <c r="F1961">
        <v>13</v>
      </c>
      <c r="G1961" t="s">
        <v>33</v>
      </c>
      <c r="H1961">
        <v>340</v>
      </c>
      <c r="I1961" s="1">
        <v>43521.999305555553</v>
      </c>
      <c r="J1961" s="2">
        <f t="shared" si="90"/>
        <v>1</v>
      </c>
      <c r="K1961" s="2" t="str">
        <f>IFERROR(VLOOKUP(A1961,Aux!A:B,2,0),"Outros")</f>
        <v>Municípios</v>
      </c>
      <c r="L1961" s="2">
        <f t="shared" si="91"/>
        <v>2019</v>
      </c>
      <c r="M1961">
        <f t="shared" si="92"/>
        <v>8</v>
      </c>
    </row>
    <row r="1962" spans="1:13" x14ac:dyDescent="0.35">
      <c r="A1962" t="s">
        <v>71</v>
      </c>
      <c r="B1962">
        <v>500051054</v>
      </c>
      <c r="C1962">
        <v>157182</v>
      </c>
      <c r="D1962" t="s">
        <v>1383</v>
      </c>
      <c r="E1962" s="1">
        <v>43516.504652777781</v>
      </c>
      <c r="F1962">
        <v>3</v>
      </c>
      <c r="G1962" t="s">
        <v>202</v>
      </c>
      <c r="H1962">
        <v>360</v>
      </c>
      <c r="I1962" s="1">
        <v>43539.791666666664</v>
      </c>
      <c r="J1962" s="2">
        <f t="shared" si="90"/>
        <v>1</v>
      </c>
      <c r="K1962" s="2" t="str">
        <f>IFERROR(VLOOKUP(A1962,Aux!A:B,2,0),"Outros")</f>
        <v>Municípios</v>
      </c>
      <c r="L1962" s="2">
        <f t="shared" si="91"/>
        <v>2019</v>
      </c>
      <c r="M1962">
        <f t="shared" si="92"/>
        <v>8</v>
      </c>
    </row>
    <row r="1963" spans="1:13" x14ac:dyDescent="0.35">
      <c r="A1963" t="s">
        <v>63</v>
      </c>
      <c r="B1963">
        <v>502098139</v>
      </c>
      <c r="C1963">
        <v>157183</v>
      </c>
      <c r="E1963" s="1">
        <v>43516.508726851855</v>
      </c>
      <c r="F1963">
        <v>3</v>
      </c>
      <c r="G1963" t="s">
        <v>33</v>
      </c>
      <c r="H1963">
        <v>400</v>
      </c>
      <c r="I1963" s="1">
        <v>43313.75</v>
      </c>
      <c r="J1963" s="2">
        <f t="shared" si="90"/>
        <v>1</v>
      </c>
      <c r="K1963" s="2" t="str">
        <f>IFERROR(VLOOKUP(A1963,Aux!A:B,2,0),"Outros")</f>
        <v>Municípios</v>
      </c>
      <c r="L1963" s="2">
        <f t="shared" si="91"/>
        <v>2019</v>
      </c>
      <c r="M1963">
        <f t="shared" si="92"/>
        <v>8</v>
      </c>
    </row>
    <row r="1964" spans="1:13" x14ac:dyDescent="0.35">
      <c r="A1964" t="s">
        <v>15</v>
      </c>
      <c r="B1964">
        <v>503541567</v>
      </c>
      <c r="C1964">
        <v>157184</v>
      </c>
      <c r="D1964" t="s">
        <v>1384</v>
      </c>
      <c r="E1964" s="1">
        <v>43516.508993055555</v>
      </c>
      <c r="F1964">
        <v>13</v>
      </c>
      <c r="G1964" t="s">
        <v>259</v>
      </c>
      <c r="H1964">
        <v>400</v>
      </c>
      <c r="I1964" s="1">
        <v>25569.999305555557</v>
      </c>
      <c r="J1964" s="2">
        <f t="shared" si="90"/>
        <v>1</v>
      </c>
      <c r="K1964" s="2" t="str">
        <f>IFERROR(VLOOKUP(A1964,Aux!A:B,2,0),"Outros")</f>
        <v>Municípios</v>
      </c>
      <c r="L1964" s="2">
        <f t="shared" si="91"/>
        <v>2019</v>
      </c>
      <c r="M1964">
        <f t="shared" si="92"/>
        <v>8</v>
      </c>
    </row>
    <row r="1965" spans="1:13" x14ac:dyDescent="0.35">
      <c r="A1965" t="s">
        <v>24</v>
      </c>
      <c r="B1965">
        <v>508741823</v>
      </c>
      <c r="C1965">
        <v>157185</v>
      </c>
      <c r="D1965" t="s">
        <v>1424</v>
      </c>
      <c r="E1965" s="1">
        <v>43516.511793981481</v>
      </c>
      <c r="F1965">
        <v>3</v>
      </c>
      <c r="G1965" t="s">
        <v>26</v>
      </c>
      <c r="H1965">
        <v>360</v>
      </c>
      <c r="I1965" s="1">
        <v>43526.999305555553</v>
      </c>
      <c r="J1965" s="2">
        <f t="shared" si="90"/>
        <v>1</v>
      </c>
      <c r="K1965" s="2" t="str">
        <f>IFERROR(VLOOKUP(A1965,Aux!A:B,2,0),"Outros")</f>
        <v>Hospitais</v>
      </c>
      <c r="L1965" s="2">
        <f t="shared" si="91"/>
        <v>2019</v>
      </c>
      <c r="M1965">
        <f t="shared" si="92"/>
        <v>8</v>
      </c>
    </row>
    <row r="1966" spans="1:13" x14ac:dyDescent="0.35">
      <c r="A1966" t="s">
        <v>37</v>
      </c>
      <c r="B1966">
        <v>506187543</v>
      </c>
      <c r="C1966">
        <v>157187</v>
      </c>
      <c r="D1966" t="s">
        <v>182</v>
      </c>
      <c r="E1966" s="1">
        <v>43516.518657407411</v>
      </c>
      <c r="F1966">
        <v>3</v>
      </c>
      <c r="G1966" t="s">
        <v>522</v>
      </c>
      <c r="H1966">
        <v>5</v>
      </c>
      <c r="I1966" s="1">
        <v>43532.993055555555</v>
      </c>
      <c r="J1966" s="2">
        <f t="shared" si="90"/>
        <v>1</v>
      </c>
      <c r="K1966" s="2" t="str">
        <f>IFERROR(VLOOKUP(A1966,Aux!A:B,2,0),"Outros")</f>
        <v>Municípios</v>
      </c>
      <c r="L1966" s="2">
        <f t="shared" si="91"/>
        <v>2019</v>
      </c>
      <c r="M1966">
        <f t="shared" si="92"/>
        <v>8</v>
      </c>
    </row>
    <row r="1967" spans="1:13" x14ac:dyDescent="0.35">
      <c r="A1967" t="s">
        <v>809</v>
      </c>
      <c r="B1967">
        <v>509364390</v>
      </c>
      <c r="C1967">
        <v>157188</v>
      </c>
      <c r="D1967" t="s">
        <v>1494</v>
      </c>
      <c r="E1967" s="1">
        <v>43516.520162037035</v>
      </c>
      <c r="F1967">
        <v>1</v>
      </c>
      <c r="G1967" t="s">
        <v>811</v>
      </c>
      <c r="H1967">
        <v>340</v>
      </c>
      <c r="I1967" s="1">
        <v>43523.708333333336</v>
      </c>
      <c r="J1967" s="2">
        <f t="shared" si="90"/>
        <v>1</v>
      </c>
      <c r="K1967" s="2" t="str">
        <f>IFERROR(VLOOKUP(A1967,Aux!A:B,2,0),"Outros")</f>
        <v>Municípios</v>
      </c>
      <c r="L1967" s="2">
        <f t="shared" si="91"/>
        <v>2019</v>
      </c>
      <c r="M1967">
        <f t="shared" si="92"/>
        <v>8</v>
      </c>
    </row>
    <row r="1968" spans="1:13" x14ac:dyDescent="0.35">
      <c r="A1968" t="s">
        <v>105</v>
      </c>
      <c r="B1968">
        <v>503311332</v>
      </c>
      <c r="C1968">
        <v>157189</v>
      </c>
      <c r="D1968" t="s">
        <v>1386</v>
      </c>
      <c r="E1968" s="1">
        <v>43516.52820601852</v>
      </c>
      <c r="F1968">
        <v>3</v>
      </c>
      <c r="G1968" t="s">
        <v>900</v>
      </c>
      <c r="H1968">
        <v>360</v>
      </c>
      <c r="I1968" s="1">
        <v>43537.708333333336</v>
      </c>
      <c r="J1968" s="2">
        <f t="shared" si="90"/>
        <v>1</v>
      </c>
      <c r="K1968" s="2" t="str">
        <f>IFERROR(VLOOKUP(A1968,Aux!A:B,2,0),"Outros")</f>
        <v>Municípios</v>
      </c>
      <c r="L1968" s="2">
        <f t="shared" si="91"/>
        <v>2019</v>
      </c>
      <c r="M1968">
        <f t="shared" si="92"/>
        <v>8</v>
      </c>
    </row>
    <row r="1969" spans="1:13" x14ac:dyDescent="0.35">
      <c r="A1969" t="s">
        <v>223</v>
      </c>
      <c r="B1969">
        <v>680018140</v>
      </c>
      <c r="C1969">
        <v>157190</v>
      </c>
      <c r="D1969" t="s">
        <v>1387</v>
      </c>
      <c r="E1969" s="1">
        <v>43516.554976851854</v>
      </c>
      <c r="F1969">
        <v>1</v>
      </c>
      <c r="G1969" t="s">
        <v>1090</v>
      </c>
      <c r="H1969">
        <v>360</v>
      </c>
      <c r="I1969" s="1">
        <v>43528.999305555553</v>
      </c>
      <c r="J1969" s="2">
        <f t="shared" si="90"/>
        <v>1</v>
      </c>
      <c r="K1969" s="2" t="str">
        <f>IFERROR(VLOOKUP(A1969,Aux!A:B,2,0),"Outros")</f>
        <v>Municípios</v>
      </c>
      <c r="L1969" s="2">
        <f t="shared" si="91"/>
        <v>2019</v>
      </c>
      <c r="M1969">
        <f t="shared" si="92"/>
        <v>8</v>
      </c>
    </row>
    <row r="1970" spans="1:13" x14ac:dyDescent="0.35">
      <c r="A1970" t="s">
        <v>60</v>
      </c>
      <c r="B1970">
        <v>505456010</v>
      </c>
      <c r="C1970">
        <v>157191</v>
      </c>
      <c r="E1970" s="1">
        <v>43516.56040509259</v>
      </c>
      <c r="F1970">
        <v>1</v>
      </c>
      <c r="G1970" t="s">
        <v>33</v>
      </c>
      <c r="H1970">
        <v>400</v>
      </c>
      <c r="J1970" s="2">
        <f t="shared" si="90"/>
        <v>1</v>
      </c>
      <c r="K1970" s="2" t="str">
        <f>IFERROR(VLOOKUP(A1970,Aux!A:B,2,0),"Outros")</f>
        <v>Municípios</v>
      </c>
      <c r="L1970" s="2">
        <f t="shared" si="91"/>
        <v>2019</v>
      </c>
      <c r="M1970">
        <f t="shared" si="92"/>
        <v>8</v>
      </c>
    </row>
    <row r="1971" spans="1:13" x14ac:dyDescent="0.35">
      <c r="A1971" t="s">
        <v>60</v>
      </c>
      <c r="B1971">
        <v>505456010</v>
      </c>
      <c r="C1971">
        <v>157192</v>
      </c>
      <c r="D1971" t="s">
        <v>1495</v>
      </c>
      <c r="E1971" s="1">
        <v>43516.560532407406</v>
      </c>
      <c r="F1971">
        <v>1</v>
      </c>
      <c r="G1971" t="s">
        <v>866</v>
      </c>
      <c r="H1971">
        <v>360</v>
      </c>
      <c r="I1971" s="1">
        <v>43530.999305555553</v>
      </c>
      <c r="J1971" s="2">
        <f t="shared" si="90"/>
        <v>1</v>
      </c>
      <c r="K1971" s="2" t="str">
        <f>IFERROR(VLOOKUP(A1971,Aux!A:B,2,0),"Outros")</f>
        <v>Municípios</v>
      </c>
      <c r="L1971" s="2">
        <f t="shared" si="91"/>
        <v>2019</v>
      </c>
      <c r="M1971">
        <f t="shared" si="92"/>
        <v>8</v>
      </c>
    </row>
    <row r="1972" spans="1:13" x14ac:dyDescent="0.35">
      <c r="A1972" t="s">
        <v>599</v>
      </c>
      <c r="B1972">
        <v>680012907</v>
      </c>
      <c r="C1972">
        <v>157193</v>
      </c>
      <c r="D1972" t="s">
        <v>1388</v>
      </c>
      <c r="E1972" s="1">
        <v>43516.571886574071</v>
      </c>
      <c r="F1972">
        <v>1</v>
      </c>
      <c r="G1972" t="s">
        <v>476</v>
      </c>
      <c r="H1972">
        <v>360</v>
      </c>
      <c r="I1972" s="1">
        <v>43521.999305555553</v>
      </c>
      <c r="J1972" s="2">
        <f t="shared" si="90"/>
        <v>1</v>
      </c>
      <c r="K1972" s="2" t="str">
        <f>IFERROR(VLOOKUP(A1972,Aux!A:B,2,0),"Outros")</f>
        <v>Águas e resíduos</v>
      </c>
      <c r="L1972" s="2">
        <f t="shared" si="91"/>
        <v>2019</v>
      </c>
      <c r="M1972">
        <f t="shared" si="92"/>
        <v>8</v>
      </c>
    </row>
    <row r="1973" spans="1:13" x14ac:dyDescent="0.35">
      <c r="A1973" t="s">
        <v>599</v>
      </c>
      <c r="B1973">
        <v>680012907</v>
      </c>
      <c r="C1973">
        <v>157194</v>
      </c>
      <c r="D1973" t="s">
        <v>1389</v>
      </c>
      <c r="E1973" s="1">
        <v>43516.580752314818</v>
      </c>
      <c r="F1973">
        <v>13</v>
      </c>
      <c r="G1973" t="s">
        <v>476</v>
      </c>
      <c r="H1973">
        <v>360</v>
      </c>
      <c r="I1973" s="1">
        <v>43521.999305555553</v>
      </c>
      <c r="J1973" s="2">
        <f t="shared" si="90"/>
        <v>1</v>
      </c>
      <c r="K1973" s="2" t="str">
        <f>IFERROR(VLOOKUP(A1973,Aux!A:B,2,0),"Outros")</f>
        <v>Águas e resíduos</v>
      </c>
      <c r="L1973" s="2">
        <f t="shared" si="91"/>
        <v>2019</v>
      </c>
      <c r="M1973">
        <f t="shared" si="92"/>
        <v>8</v>
      </c>
    </row>
    <row r="1974" spans="1:13" x14ac:dyDescent="0.35">
      <c r="A1974" t="s">
        <v>197</v>
      </c>
      <c r="B1974">
        <v>506334562</v>
      </c>
      <c r="C1974">
        <v>157195</v>
      </c>
      <c r="D1974" t="s">
        <v>1496</v>
      </c>
      <c r="E1974" s="1">
        <v>43516.583680555559</v>
      </c>
      <c r="F1974">
        <v>13</v>
      </c>
      <c r="G1974" t="s">
        <v>625</v>
      </c>
      <c r="H1974">
        <v>360</v>
      </c>
      <c r="I1974" s="1">
        <v>43523.999305555553</v>
      </c>
      <c r="J1974" s="2">
        <f t="shared" si="90"/>
        <v>1</v>
      </c>
      <c r="K1974" s="2" t="str">
        <f>IFERROR(VLOOKUP(A1974,Aux!A:B,2,0),"Outros")</f>
        <v>Municípios</v>
      </c>
      <c r="L1974" s="2">
        <f t="shared" si="91"/>
        <v>2019</v>
      </c>
      <c r="M1974">
        <f t="shared" si="92"/>
        <v>8</v>
      </c>
    </row>
    <row r="1975" spans="1:13" x14ac:dyDescent="0.35">
      <c r="A1975" t="s">
        <v>512</v>
      </c>
      <c r="B1975">
        <v>506821480</v>
      </c>
      <c r="C1975">
        <v>157196</v>
      </c>
      <c r="D1975" t="s">
        <v>1390</v>
      </c>
      <c r="E1975" s="1">
        <v>43516.585625</v>
      </c>
      <c r="F1975">
        <v>3</v>
      </c>
      <c r="G1975" t="s">
        <v>975</v>
      </c>
      <c r="H1975">
        <v>360</v>
      </c>
      <c r="I1975" s="1">
        <v>43633.999305555553</v>
      </c>
      <c r="J1975" s="2">
        <f t="shared" si="90"/>
        <v>1</v>
      </c>
      <c r="K1975" s="2" t="str">
        <f>IFERROR(VLOOKUP(A1975,Aux!A:B,2,0),"Outros")</f>
        <v>Municípios</v>
      </c>
      <c r="L1975" s="2">
        <f t="shared" si="91"/>
        <v>2019</v>
      </c>
      <c r="M1975">
        <f t="shared" si="92"/>
        <v>8</v>
      </c>
    </row>
    <row r="1976" spans="1:13" x14ac:dyDescent="0.35">
      <c r="A1976" t="s">
        <v>15</v>
      </c>
      <c r="B1976">
        <v>503541567</v>
      </c>
      <c r="C1976">
        <v>157197</v>
      </c>
      <c r="D1976" t="s">
        <v>1384</v>
      </c>
      <c r="E1976" s="1">
        <v>43516.590567129628</v>
      </c>
      <c r="F1976">
        <v>13</v>
      </c>
      <c r="G1976" t="s">
        <v>259</v>
      </c>
      <c r="H1976">
        <v>340</v>
      </c>
      <c r="I1976" s="1">
        <v>43541.999305555553</v>
      </c>
      <c r="J1976" s="2">
        <f t="shared" si="90"/>
        <v>1</v>
      </c>
      <c r="K1976" s="2" t="str">
        <f>IFERROR(VLOOKUP(A1976,Aux!A:B,2,0),"Outros")</f>
        <v>Municípios</v>
      </c>
      <c r="L1976" s="2">
        <f t="shared" si="91"/>
        <v>2019</v>
      </c>
      <c r="M1976">
        <f t="shared" si="92"/>
        <v>8</v>
      </c>
    </row>
    <row r="1977" spans="1:13" x14ac:dyDescent="0.35">
      <c r="A1977" t="s">
        <v>15</v>
      </c>
      <c r="B1977">
        <v>503541567</v>
      </c>
      <c r="C1977">
        <v>157198</v>
      </c>
      <c r="D1977" t="s">
        <v>2032</v>
      </c>
      <c r="E1977" s="1">
        <v>43521.513344907406</v>
      </c>
      <c r="F1977">
        <v>13</v>
      </c>
      <c r="G1977" t="s">
        <v>259</v>
      </c>
      <c r="H1977">
        <v>340</v>
      </c>
      <c r="I1977" s="1">
        <v>43566.999305555553</v>
      </c>
      <c r="J1977" s="2">
        <f t="shared" si="90"/>
        <v>1</v>
      </c>
      <c r="K1977" s="2" t="str">
        <f>IFERROR(VLOOKUP(A1977,Aux!A:B,2,0),"Outros")</f>
        <v>Municípios</v>
      </c>
      <c r="L1977" s="2">
        <f t="shared" si="91"/>
        <v>2019</v>
      </c>
      <c r="M1977">
        <f t="shared" si="92"/>
        <v>9</v>
      </c>
    </row>
    <row r="1978" spans="1:13" x14ac:dyDescent="0.35">
      <c r="A1978" t="s">
        <v>15</v>
      </c>
      <c r="B1978">
        <v>503541567</v>
      </c>
      <c r="C1978">
        <v>157199</v>
      </c>
      <c r="D1978" t="s">
        <v>2189</v>
      </c>
      <c r="E1978" s="1">
        <v>43521.522893518515</v>
      </c>
      <c r="F1978">
        <v>13</v>
      </c>
      <c r="G1978" t="s">
        <v>259</v>
      </c>
      <c r="H1978">
        <v>340</v>
      </c>
      <c r="I1978" s="1">
        <v>43569.999305555553</v>
      </c>
      <c r="J1978" s="2">
        <f t="shared" si="90"/>
        <v>1</v>
      </c>
      <c r="K1978" s="2" t="str">
        <f>IFERROR(VLOOKUP(A1978,Aux!A:B,2,0),"Outros")</f>
        <v>Municípios</v>
      </c>
      <c r="L1978" s="2">
        <f t="shared" si="91"/>
        <v>2019</v>
      </c>
      <c r="M1978">
        <f t="shared" si="92"/>
        <v>9</v>
      </c>
    </row>
    <row r="1979" spans="1:13" x14ac:dyDescent="0.35">
      <c r="A1979" t="s">
        <v>389</v>
      </c>
      <c r="B1979">
        <v>506722422</v>
      </c>
      <c r="C1979">
        <v>157200</v>
      </c>
      <c r="D1979" t="s">
        <v>1425</v>
      </c>
      <c r="E1979" s="1">
        <v>43516.592187499999</v>
      </c>
      <c r="F1979">
        <v>13</v>
      </c>
      <c r="G1979" t="s">
        <v>837</v>
      </c>
      <c r="H1979">
        <v>340</v>
      </c>
      <c r="I1979" s="1">
        <v>43522.999305555553</v>
      </c>
      <c r="J1979" s="2">
        <f t="shared" si="90"/>
        <v>1</v>
      </c>
      <c r="K1979" s="2" t="str">
        <f>IFERROR(VLOOKUP(A1979,Aux!A:B,2,0),"Outros")</f>
        <v>Municípios</v>
      </c>
      <c r="L1979" s="2">
        <f t="shared" si="91"/>
        <v>2019</v>
      </c>
      <c r="M1979">
        <f t="shared" si="92"/>
        <v>8</v>
      </c>
    </row>
    <row r="1980" spans="1:13" x14ac:dyDescent="0.35">
      <c r="A1980" t="s">
        <v>434</v>
      </c>
      <c r="B1980">
        <v>506546381</v>
      </c>
      <c r="C1980">
        <v>157201</v>
      </c>
      <c r="E1980" s="1">
        <v>43516.593055555553</v>
      </c>
      <c r="F1980">
        <v>3</v>
      </c>
      <c r="G1980" t="s">
        <v>33</v>
      </c>
      <c r="H1980">
        <v>400</v>
      </c>
      <c r="J1980" s="2">
        <f t="shared" si="90"/>
        <v>1</v>
      </c>
      <c r="K1980" s="2" t="str">
        <f>IFERROR(VLOOKUP(A1980,Aux!A:B,2,0),"Outros")</f>
        <v>Municípios</v>
      </c>
      <c r="L1980" s="2">
        <f t="shared" si="91"/>
        <v>2019</v>
      </c>
      <c r="M1980">
        <f t="shared" si="92"/>
        <v>8</v>
      </c>
    </row>
    <row r="1981" spans="1:13" x14ac:dyDescent="0.35">
      <c r="A1981" t="s">
        <v>143</v>
      </c>
      <c r="B1981">
        <v>506801969</v>
      </c>
      <c r="C1981">
        <v>157202</v>
      </c>
      <c r="D1981" t="s">
        <v>1426</v>
      </c>
      <c r="E1981" s="1">
        <v>43516.600543981483</v>
      </c>
      <c r="F1981">
        <v>13</v>
      </c>
      <c r="G1981" t="s">
        <v>1117</v>
      </c>
      <c r="H1981">
        <v>360</v>
      </c>
      <c r="I1981" s="1">
        <v>43522.708333333336</v>
      </c>
      <c r="J1981" s="2">
        <f t="shared" si="90"/>
        <v>1</v>
      </c>
      <c r="K1981" s="2" t="str">
        <f>IFERROR(VLOOKUP(A1981,Aux!A:B,2,0),"Outros")</f>
        <v>Municípios</v>
      </c>
      <c r="L1981" s="2">
        <f t="shared" si="91"/>
        <v>2019</v>
      </c>
      <c r="M1981">
        <f t="shared" si="92"/>
        <v>8</v>
      </c>
    </row>
    <row r="1982" spans="1:13" x14ac:dyDescent="0.35">
      <c r="A1982" t="s">
        <v>456</v>
      </c>
      <c r="B1982">
        <v>501597395</v>
      </c>
      <c r="C1982">
        <v>157203</v>
      </c>
      <c r="D1982" t="s">
        <v>1427</v>
      </c>
      <c r="E1982" s="1">
        <v>43516.60261574074</v>
      </c>
      <c r="F1982">
        <v>3</v>
      </c>
      <c r="G1982" t="s">
        <v>1428</v>
      </c>
      <c r="H1982">
        <v>360</v>
      </c>
      <c r="I1982" s="1">
        <v>43523.999305555553</v>
      </c>
      <c r="J1982" s="2">
        <f t="shared" si="90"/>
        <v>1</v>
      </c>
      <c r="K1982" s="2" t="str">
        <f>IFERROR(VLOOKUP(A1982,Aux!A:B,2,0),"Outros")</f>
        <v>Outros</v>
      </c>
      <c r="L1982" s="2">
        <f t="shared" si="91"/>
        <v>2019</v>
      </c>
      <c r="M1982">
        <f t="shared" si="92"/>
        <v>8</v>
      </c>
    </row>
    <row r="1983" spans="1:13" x14ac:dyDescent="0.35">
      <c r="A1983" t="s">
        <v>112</v>
      </c>
      <c r="B1983">
        <v>501144218</v>
      </c>
      <c r="C1983">
        <v>157204</v>
      </c>
      <c r="D1983" t="s">
        <v>1429</v>
      </c>
      <c r="E1983" s="1">
        <v>43516.60392361111</v>
      </c>
      <c r="F1983">
        <v>1</v>
      </c>
      <c r="G1983" t="s">
        <v>124</v>
      </c>
      <c r="H1983">
        <v>360</v>
      </c>
      <c r="I1983" s="1">
        <v>43526.999305555553</v>
      </c>
      <c r="J1983" s="2">
        <f t="shared" si="90"/>
        <v>1</v>
      </c>
      <c r="K1983" s="2" t="str">
        <f>IFERROR(VLOOKUP(A1983,Aux!A:B,2,0),"Outros")</f>
        <v>Municípios</v>
      </c>
      <c r="L1983" s="2">
        <f t="shared" si="91"/>
        <v>2019</v>
      </c>
      <c r="M1983">
        <f t="shared" si="92"/>
        <v>8</v>
      </c>
    </row>
    <row r="1984" spans="1:13" x14ac:dyDescent="0.35">
      <c r="A1984" t="s">
        <v>18</v>
      </c>
      <c r="B1984">
        <v>502177080</v>
      </c>
      <c r="C1984">
        <v>157206</v>
      </c>
      <c r="D1984" t="s">
        <v>1430</v>
      </c>
      <c r="E1984" s="1">
        <v>43516.605393518519</v>
      </c>
      <c r="F1984">
        <v>1</v>
      </c>
      <c r="G1984" t="s">
        <v>750</v>
      </c>
      <c r="H1984">
        <v>340</v>
      </c>
      <c r="I1984" s="1">
        <v>43521.708333333336</v>
      </c>
      <c r="J1984" s="2">
        <f t="shared" si="90"/>
        <v>1</v>
      </c>
      <c r="K1984" s="2" t="str">
        <f>IFERROR(VLOOKUP(A1984,Aux!A:B,2,0),"Outros")</f>
        <v>Municípios</v>
      </c>
      <c r="L1984" s="2">
        <f t="shared" si="91"/>
        <v>2019</v>
      </c>
      <c r="M1984">
        <f t="shared" si="92"/>
        <v>8</v>
      </c>
    </row>
    <row r="1985" spans="1:13" x14ac:dyDescent="0.35">
      <c r="A1985" t="s">
        <v>63</v>
      </c>
      <c r="B1985">
        <v>502098139</v>
      </c>
      <c r="C1985">
        <v>157208</v>
      </c>
      <c r="E1985" s="1">
        <v>43516.609490740739</v>
      </c>
      <c r="F1985">
        <v>3</v>
      </c>
      <c r="G1985" t="s">
        <v>33</v>
      </c>
      <c r="H1985">
        <v>400</v>
      </c>
      <c r="I1985" s="1">
        <v>43313.75</v>
      </c>
      <c r="J1985" s="2">
        <f t="shared" si="90"/>
        <v>1</v>
      </c>
      <c r="K1985" s="2" t="str">
        <f>IFERROR(VLOOKUP(A1985,Aux!A:B,2,0),"Outros")</f>
        <v>Municípios</v>
      </c>
      <c r="L1985" s="2">
        <f t="shared" si="91"/>
        <v>2019</v>
      </c>
      <c r="M1985">
        <f t="shared" si="92"/>
        <v>8</v>
      </c>
    </row>
    <row r="1986" spans="1:13" x14ac:dyDescent="0.35">
      <c r="A1986" t="s">
        <v>63</v>
      </c>
      <c r="B1986">
        <v>502098139</v>
      </c>
      <c r="C1986">
        <v>157211</v>
      </c>
      <c r="E1986" s="1">
        <v>43516.610567129632</v>
      </c>
      <c r="F1986">
        <v>3</v>
      </c>
      <c r="G1986" t="s">
        <v>33</v>
      </c>
      <c r="H1986">
        <v>400</v>
      </c>
      <c r="I1986" s="1">
        <v>43313.75</v>
      </c>
      <c r="J1986" s="2">
        <f t="shared" ref="J1986:J2049" si="93">IF(C1986=C1985,"",1)</f>
        <v>1</v>
      </c>
      <c r="K1986" s="2" t="str">
        <f>IFERROR(VLOOKUP(A1986,Aux!A:B,2,0),"Outros")</f>
        <v>Municípios</v>
      </c>
      <c r="L1986" s="2">
        <f t="shared" ref="L1986:L2049" si="94">YEAR(E1986)</f>
        <v>2019</v>
      </c>
      <c r="M1986">
        <f t="shared" ref="M1986:M2049" si="95">WEEKNUM(E1986)</f>
        <v>8</v>
      </c>
    </row>
    <row r="1987" spans="1:13" x14ac:dyDescent="0.35">
      <c r="A1987" t="s">
        <v>485</v>
      </c>
      <c r="B1987">
        <v>506084361</v>
      </c>
      <c r="C1987">
        <v>157213</v>
      </c>
      <c r="E1987" s="1">
        <v>43516.614432870374</v>
      </c>
      <c r="F1987">
        <v>13</v>
      </c>
      <c r="G1987" t="s">
        <v>33</v>
      </c>
      <c r="H1987">
        <v>1</v>
      </c>
      <c r="J1987" s="2">
        <f t="shared" si="93"/>
        <v>1</v>
      </c>
      <c r="K1987" s="2" t="str">
        <f>IFERROR(VLOOKUP(A1987,Aux!A:B,2,0),"Outros")</f>
        <v>Outros</v>
      </c>
      <c r="L1987" s="2">
        <f t="shared" si="94"/>
        <v>2019</v>
      </c>
      <c r="M1987">
        <f t="shared" si="95"/>
        <v>8</v>
      </c>
    </row>
    <row r="1988" spans="1:13" x14ac:dyDescent="0.35">
      <c r="A1988" t="s">
        <v>57</v>
      </c>
      <c r="B1988">
        <v>501294104</v>
      </c>
      <c r="C1988">
        <v>157214</v>
      </c>
      <c r="D1988" t="s">
        <v>1431</v>
      </c>
      <c r="E1988" s="1">
        <v>43516.615972222222</v>
      </c>
      <c r="F1988">
        <v>13</v>
      </c>
      <c r="G1988" t="s">
        <v>59</v>
      </c>
      <c r="H1988">
        <v>5</v>
      </c>
      <c r="I1988" s="1">
        <v>43523.999305555553</v>
      </c>
      <c r="J1988" s="2">
        <f t="shared" si="93"/>
        <v>1</v>
      </c>
      <c r="K1988" s="2" t="str">
        <f>IFERROR(VLOOKUP(A1988,Aux!A:B,2,0),"Outros")</f>
        <v>Municípios</v>
      </c>
      <c r="L1988" s="2">
        <f t="shared" si="94"/>
        <v>2019</v>
      </c>
      <c r="M1988">
        <f t="shared" si="95"/>
        <v>8</v>
      </c>
    </row>
    <row r="1989" spans="1:13" x14ac:dyDescent="0.35">
      <c r="A1989" t="s">
        <v>125</v>
      </c>
      <c r="B1989">
        <v>501290206</v>
      </c>
      <c r="C1989">
        <v>157215</v>
      </c>
      <c r="D1989" t="s">
        <v>1432</v>
      </c>
      <c r="E1989" s="1">
        <v>43516.617407407408</v>
      </c>
      <c r="F1989">
        <v>1</v>
      </c>
      <c r="G1989" t="s">
        <v>659</v>
      </c>
      <c r="H1989">
        <v>5</v>
      </c>
      <c r="I1989" s="1">
        <v>43522.708333333336</v>
      </c>
      <c r="J1989" s="2">
        <f t="shared" si="93"/>
        <v>1</v>
      </c>
      <c r="K1989" s="2" t="str">
        <f>IFERROR(VLOOKUP(A1989,Aux!A:B,2,0),"Outros")</f>
        <v>Municípios</v>
      </c>
      <c r="L1989" s="2">
        <f t="shared" si="94"/>
        <v>2019</v>
      </c>
      <c r="M1989">
        <f t="shared" si="95"/>
        <v>8</v>
      </c>
    </row>
    <row r="1990" spans="1:13" x14ac:dyDescent="0.35">
      <c r="A1990" t="s">
        <v>112</v>
      </c>
      <c r="B1990">
        <v>501144218</v>
      </c>
      <c r="C1990">
        <v>157216</v>
      </c>
      <c r="E1990" s="1">
        <v>43516.62363425926</v>
      </c>
      <c r="F1990">
        <v>13</v>
      </c>
      <c r="G1990" t="s">
        <v>33</v>
      </c>
      <c r="H1990">
        <v>400</v>
      </c>
      <c r="J1990" s="2">
        <f t="shared" si="93"/>
        <v>1</v>
      </c>
      <c r="K1990" s="2" t="str">
        <f>IFERROR(VLOOKUP(A1990,Aux!A:B,2,0),"Outros")</f>
        <v>Municípios</v>
      </c>
      <c r="L1990" s="2">
        <f t="shared" si="94"/>
        <v>2019</v>
      </c>
      <c r="M1990">
        <f t="shared" si="95"/>
        <v>8</v>
      </c>
    </row>
    <row r="1991" spans="1:13" x14ac:dyDescent="0.35">
      <c r="A1991" t="s">
        <v>236</v>
      </c>
      <c r="B1991">
        <v>504871650</v>
      </c>
      <c r="C1991">
        <v>157217</v>
      </c>
      <c r="D1991" t="s">
        <v>1433</v>
      </c>
      <c r="E1991" s="1">
        <v>43516.628680555557</v>
      </c>
      <c r="F1991">
        <v>3</v>
      </c>
      <c r="G1991" t="s">
        <v>238</v>
      </c>
      <c r="H1991">
        <v>340</v>
      </c>
      <c r="I1991" s="1">
        <v>43522.75</v>
      </c>
      <c r="J1991" s="2">
        <f t="shared" si="93"/>
        <v>1</v>
      </c>
      <c r="K1991" s="2" t="str">
        <f>IFERROR(VLOOKUP(A1991,Aux!A:B,2,0),"Outros")</f>
        <v>Águas e resíduos</v>
      </c>
      <c r="L1991" s="2">
        <f t="shared" si="94"/>
        <v>2019</v>
      </c>
      <c r="M1991">
        <f t="shared" si="95"/>
        <v>8</v>
      </c>
    </row>
    <row r="1992" spans="1:13" x14ac:dyDescent="0.35">
      <c r="A1992" t="s">
        <v>105</v>
      </c>
      <c r="B1992">
        <v>503311332</v>
      </c>
      <c r="C1992">
        <v>157218</v>
      </c>
      <c r="D1992" t="s">
        <v>1434</v>
      </c>
      <c r="E1992" s="1">
        <v>43516.630150462966</v>
      </c>
      <c r="F1992">
        <v>3</v>
      </c>
      <c r="G1992" t="s">
        <v>1435</v>
      </c>
      <c r="H1992">
        <v>360</v>
      </c>
      <c r="I1992" s="1">
        <v>43560.708333333336</v>
      </c>
      <c r="J1992" s="2">
        <f t="shared" si="93"/>
        <v>1</v>
      </c>
      <c r="K1992" s="2" t="str">
        <f>IFERROR(VLOOKUP(A1992,Aux!A:B,2,0),"Outros")</f>
        <v>Municípios</v>
      </c>
      <c r="L1992" s="2">
        <f t="shared" si="94"/>
        <v>2019</v>
      </c>
      <c r="M1992">
        <f t="shared" si="95"/>
        <v>8</v>
      </c>
    </row>
    <row r="1993" spans="1:13" x14ac:dyDescent="0.35">
      <c r="A1993" t="s">
        <v>81</v>
      </c>
      <c r="B1993">
        <v>506780902</v>
      </c>
      <c r="C1993">
        <v>157219</v>
      </c>
      <c r="D1993" t="s">
        <v>1436</v>
      </c>
      <c r="E1993" s="1">
        <v>43516.636435185188</v>
      </c>
      <c r="F1993">
        <v>13</v>
      </c>
      <c r="G1993" t="s">
        <v>612</v>
      </c>
      <c r="H1993">
        <v>360</v>
      </c>
      <c r="I1993" s="1">
        <v>43523.999305555553</v>
      </c>
      <c r="J1993" s="2">
        <f t="shared" si="93"/>
        <v>1</v>
      </c>
      <c r="K1993" s="2" t="str">
        <f>IFERROR(VLOOKUP(A1993,Aux!A:B,2,0),"Outros")</f>
        <v>Municípios</v>
      </c>
      <c r="L1993" s="2">
        <f t="shared" si="94"/>
        <v>2019</v>
      </c>
      <c r="M1993">
        <f t="shared" si="95"/>
        <v>8</v>
      </c>
    </row>
    <row r="1994" spans="1:13" x14ac:dyDescent="0.35">
      <c r="A1994" t="s">
        <v>133</v>
      </c>
      <c r="B1994">
        <v>503539473</v>
      </c>
      <c r="C1994">
        <v>157220</v>
      </c>
      <c r="D1994" t="s">
        <v>1437</v>
      </c>
      <c r="E1994" s="1">
        <v>43516.637233796297</v>
      </c>
      <c r="F1994">
        <v>3</v>
      </c>
      <c r="G1994" t="s">
        <v>135</v>
      </c>
      <c r="H1994">
        <v>360</v>
      </c>
      <c r="I1994" s="1">
        <v>43551.999305555553</v>
      </c>
      <c r="J1994" s="2">
        <f t="shared" si="93"/>
        <v>1</v>
      </c>
      <c r="K1994" s="2" t="str">
        <f>IFERROR(VLOOKUP(A1994,Aux!A:B,2,0),"Outros")</f>
        <v>Municípios</v>
      </c>
      <c r="L1994" s="2">
        <f t="shared" si="94"/>
        <v>2019</v>
      </c>
      <c r="M1994">
        <f t="shared" si="95"/>
        <v>8</v>
      </c>
    </row>
    <row r="1995" spans="1:13" x14ac:dyDescent="0.35">
      <c r="A1995" t="s">
        <v>578</v>
      </c>
      <c r="B1995">
        <v>501112049</v>
      </c>
      <c r="C1995">
        <v>157221</v>
      </c>
      <c r="D1995" t="s">
        <v>1438</v>
      </c>
      <c r="E1995" s="1">
        <v>43516.640277777777</v>
      </c>
      <c r="F1995">
        <v>13</v>
      </c>
      <c r="G1995" t="s">
        <v>580</v>
      </c>
      <c r="H1995">
        <v>340</v>
      </c>
      <c r="I1995" s="1">
        <v>43524.666666666664</v>
      </c>
      <c r="J1995" s="2">
        <f t="shared" si="93"/>
        <v>1</v>
      </c>
      <c r="K1995" s="2" t="str">
        <f>IFERROR(VLOOKUP(A1995,Aux!A:B,2,0),"Outros")</f>
        <v>Municípios</v>
      </c>
      <c r="L1995" s="2">
        <f t="shared" si="94"/>
        <v>2019</v>
      </c>
      <c r="M1995">
        <f t="shared" si="95"/>
        <v>8</v>
      </c>
    </row>
    <row r="1996" spans="1:13" x14ac:dyDescent="0.35">
      <c r="A1996" t="s">
        <v>782</v>
      </c>
      <c r="B1996">
        <v>508754496</v>
      </c>
      <c r="C1996">
        <v>157222</v>
      </c>
      <c r="D1996" t="s">
        <v>1439</v>
      </c>
      <c r="E1996" s="1">
        <v>43516.65221064815</v>
      </c>
      <c r="F1996">
        <v>13</v>
      </c>
      <c r="G1996" t="s">
        <v>266</v>
      </c>
      <c r="H1996">
        <v>360</v>
      </c>
      <c r="I1996" s="1">
        <v>43523.999305555553</v>
      </c>
      <c r="J1996" s="2">
        <f t="shared" si="93"/>
        <v>1</v>
      </c>
      <c r="K1996" s="2" t="str">
        <f>IFERROR(VLOOKUP(A1996,Aux!A:B,2,0),"Outros")</f>
        <v>Municípios</v>
      </c>
      <c r="L1996" s="2">
        <f t="shared" si="94"/>
        <v>2019</v>
      </c>
      <c r="M1996">
        <f t="shared" si="95"/>
        <v>8</v>
      </c>
    </row>
    <row r="1997" spans="1:13" x14ac:dyDescent="0.35">
      <c r="A1997" t="s">
        <v>143</v>
      </c>
      <c r="B1997">
        <v>506801969</v>
      </c>
      <c r="C1997">
        <v>157223</v>
      </c>
      <c r="D1997" t="s">
        <v>1440</v>
      </c>
      <c r="E1997" s="1">
        <v>43516.65519675926</v>
      </c>
      <c r="F1997">
        <v>1</v>
      </c>
      <c r="G1997" t="s">
        <v>1441</v>
      </c>
      <c r="H1997">
        <v>360</v>
      </c>
      <c r="I1997" s="1">
        <v>43525.708333333336</v>
      </c>
      <c r="J1997" s="2">
        <f t="shared" si="93"/>
        <v>1</v>
      </c>
      <c r="K1997" s="2" t="str">
        <f>IFERROR(VLOOKUP(A1997,Aux!A:B,2,0),"Outros")</f>
        <v>Municípios</v>
      </c>
      <c r="L1997" s="2">
        <f t="shared" si="94"/>
        <v>2019</v>
      </c>
      <c r="M1997">
        <f t="shared" si="95"/>
        <v>8</v>
      </c>
    </row>
    <row r="1998" spans="1:13" x14ac:dyDescent="0.35">
      <c r="A1998" t="s">
        <v>1042</v>
      </c>
      <c r="B1998">
        <v>506087000</v>
      </c>
      <c r="C1998">
        <v>157224</v>
      </c>
      <c r="D1998" t="s">
        <v>1442</v>
      </c>
      <c r="E1998" s="1">
        <v>43516.656747685185</v>
      </c>
      <c r="F1998">
        <v>1</v>
      </c>
      <c r="G1998" t="s">
        <v>1443</v>
      </c>
      <c r="H1998">
        <v>360</v>
      </c>
      <c r="I1998" s="1">
        <v>43523.708333333336</v>
      </c>
      <c r="J1998" s="2">
        <f t="shared" si="93"/>
        <v>1</v>
      </c>
      <c r="K1998" s="2" t="str">
        <f>IFERROR(VLOOKUP(A1998,Aux!A:B,2,0),"Outros")</f>
        <v>Municípios</v>
      </c>
      <c r="L1998" s="2">
        <f t="shared" si="94"/>
        <v>2019</v>
      </c>
      <c r="M1998">
        <f t="shared" si="95"/>
        <v>8</v>
      </c>
    </row>
    <row r="1999" spans="1:13" x14ac:dyDescent="0.35">
      <c r="A1999" t="s">
        <v>998</v>
      </c>
      <c r="B1999">
        <v>600018466</v>
      </c>
      <c r="C1999">
        <v>157226</v>
      </c>
      <c r="E1999" s="1">
        <v>43516.672037037039</v>
      </c>
      <c r="F1999">
        <v>13</v>
      </c>
      <c r="G1999" t="s">
        <v>33</v>
      </c>
      <c r="H1999">
        <v>1</v>
      </c>
      <c r="J1999" s="2">
        <f t="shared" si="93"/>
        <v>1</v>
      </c>
      <c r="K1999" s="2" t="str">
        <f>IFERROR(VLOOKUP(A1999,Aux!A:B,2,0),"Outros")</f>
        <v>Outros</v>
      </c>
      <c r="L1999" s="2">
        <f t="shared" si="94"/>
        <v>2019</v>
      </c>
      <c r="M1999">
        <f t="shared" si="95"/>
        <v>8</v>
      </c>
    </row>
    <row r="2000" spans="1:13" x14ac:dyDescent="0.35">
      <c r="A2000" t="s">
        <v>60</v>
      </c>
      <c r="B2000">
        <v>505456010</v>
      </c>
      <c r="C2000">
        <v>157228</v>
      </c>
      <c r="D2000" t="s">
        <v>1444</v>
      </c>
      <c r="E2000" s="1">
        <v>43516.678136574075</v>
      </c>
      <c r="F2000">
        <v>13</v>
      </c>
      <c r="G2000" t="s">
        <v>62</v>
      </c>
      <c r="H2000">
        <v>360</v>
      </c>
      <c r="I2000" s="1">
        <v>43533.999305555553</v>
      </c>
      <c r="J2000" s="2">
        <f t="shared" si="93"/>
        <v>1</v>
      </c>
      <c r="K2000" s="2" t="str">
        <f>IFERROR(VLOOKUP(A2000,Aux!A:B,2,0),"Outros")</f>
        <v>Municípios</v>
      </c>
      <c r="L2000" s="2">
        <f t="shared" si="94"/>
        <v>2019</v>
      </c>
      <c r="M2000">
        <f t="shared" si="95"/>
        <v>8</v>
      </c>
    </row>
    <row r="2001" spans="1:13" x14ac:dyDescent="0.35">
      <c r="A2001" t="s">
        <v>133</v>
      </c>
      <c r="B2001">
        <v>503539473</v>
      </c>
      <c r="C2001">
        <v>157234</v>
      </c>
      <c r="D2001" t="s">
        <v>1445</v>
      </c>
      <c r="E2001" s="1">
        <v>43516.696284722224</v>
      </c>
      <c r="F2001">
        <v>1</v>
      </c>
      <c r="G2001" t="s">
        <v>135</v>
      </c>
      <c r="H2001">
        <v>360</v>
      </c>
      <c r="I2001" s="1">
        <v>43517.999305555553</v>
      </c>
      <c r="J2001" s="2">
        <f t="shared" si="93"/>
        <v>1</v>
      </c>
      <c r="K2001" s="2" t="str">
        <f>IFERROR(VLOOKUP(A2001,Aux!A:B,2,0),"Outros")</f>
        <v>Municípios</v>
      </c>
      <c r="L2001" s="2">
        <f t="shared" si="94"/>
        <v>2019</v>
      </c>
      <c r="M2001">
        <f t="shared" si="95"/>
        <v>8</v>
      </c>
    </row>
    <row r="2002" spans="1:13" x14ac:dyDescent="0.35">
      <c r="A2002" t="s">
        <v>782</v>
      </c>
      <c r="B2002">
        <v>508754496</v>
      </c>
      <c r="C2002">
        <v>157246</v>
      </c>
      <c r="D2002" t="s">
        <v>1439</v>
      </c>
      <c r="E2002" s="1">
        <v>43516.723414351851</v>
      </c>
      <c r="F2002">
        <v>13</v>
      </c>
      <c r="G2002" t="s">
        <v>266</v>
      </c>
      <c r="H2002">
        <v>400</v>
      </c>
      <c r="I2002" s="1">
        <v>43523.999305555553</v>
      </c>
      <c r="J2002" s="2">
        <f t="shared" si="93"/>
        <v>1</v>
      </c>
      <c r="K2002" s="2" t="str">
        <f>IFERROR(VLOOKUP(A2002,Aux!A:B,2,0),"Outros")</f>
        <v>Municípios</v>
      </c>
      <c r="L2002" s="2">
        <f t="shared" si="94"/>
        <v>2019</v>
      </c>
      <c r="M2002">
        <f t="shared" si="95"/>
        <v>8</v>
      </c>
    </row>
    <row r="2003" spans="1:13" x14ac:dyDescent="0.35">
      <c r="A2003" t="s">
        <v>133</v>
      </c>
      <c r="B2003">
        <v>503539473</v>
      </c>
      <c r="C2003">
        <v>157247</v>
      </c>
      <c r="D2003" t="s">
        <v>1497</v>
      </c>
      <c r="E2003" s="1">
        <v>43517.385810185187</v>
      </c>
      <c r="F2003">
        <v>1</v>
      </c>
      <c r="G2003" t="s">
        <v>1498</v>
      </c>
      <c r="H2003">
        <v>360</v>
      </c>
      <c r="I2003" s="1">
        <v>43523.999305555553</v>
      </c>
      <c r="J2003" s="2">
        <f t="shared" si="93"/>
        <v>1</v>
      </c>
      <c r="K2003" s="2" t="str">
        <f>IFERROR(VLOOKUP(A2003,Aux!A:B,2,0),"Outros")</f>
        <v>Municípios</v>
      </c>
      <c r="L2003" s="2">
        <f t="shared" si="94"/>
        <v>2019</v>
      </c>
      <c r="M2003">
        <f t="shared" si="95"/>
        <v>8</v>
      </c>
    </row>
    <row r="2004" spans="1:13" x14ac:dyDescent="0.35">
      <c r="A2004" t="s">
        <v>143</v>
      </c>
      <c r="B2004">
        <v>506801969</v>
      </c>
      <c r="C2004">
        <v>157248</v>
      </c>
      <c r="D2004" t="s">
        <v>1499</v>
      </c>
      <c r="E2004" s="1">
        <v>43517.396805555552</v>
      </c>
      <c r="F2004">
        <v>1</v>
      </c>
      <c r="G2004" t="s">
        <v>1117</v>
      </c>
      <c r="H2004">
        <v>360</v>
      </c>
      <c r="I2004" s="1">
        <v>43523.708333333336</v>
      </c>
      <c r="J2004" s="2">
        <f t="shared" si="93"/>
        <v>1</v>
      </c>
      <c r="K2004" s="2" t="str">
        <f>IFERROR(VLOOKUP(A2004,Aux!A:B,2,0),"Outros")</f>
        <v>Municípios</v>
      </c>
      <c r="L2004" s="2">
        <f t="shared" si="94"/>
        <v>2019</v>
      </c>
      <c r="M2004">
        <f t="shared" si="95"/>
        <v>8</v>
      </c>
    </row>
    <row r="2005" spans="1:13" x14ac:dyDescent="0.35">
      <c r="A2005" t="s">
        <v>105</v>
      </c>
      <c r="B2005">
        <v>503311332</v>
      </c>
      <c r="C2005">
        <v>157249</v>
      </c>
      <c r="E2005" s="1">
        <v>43517.408819444441</v>
      </c>
      <c r="F2005">
        <v>1</v>
      </c>
      <c r="G2005" t="s">
        <v>33</v>
      </c>
      <c r="H2005">
        <v>400</v>
      </c>
      <c r="J2005" s="2">
        <f t="shared" si="93"/>
        <v>1</v>
      </c>
      <c r="K2005" s="2" t="str">
        <f>IFERROR(VLOOKUP(A2005,Aux!A:B,2,0),"Outros")</f>
        <v>Municípios</v>
      </c>
      <c r="L2005" s="2">
        <f t="shared" si="94"/>
        <v>2019</v>
      </c>
      <c r="M2005">
        <f t="shared" si="95"/>
        <v>8</v>
      </c>
    </row>
    <row r="2006" spans="1:13" x14ac:dyDescent="0.35">
      <c r="A2006" t="s">
        <v>105</v>
      </c>
      <c r="B2006">
        <v>503311332</v>
      </c>
      <c r="C2006">
        <v>157250</v>
      </c>
      <c r="D2006" t="s">
        <v>1500</v>
      </c>
      <c r="E2006" s="1">
        <v>43517.408958333333</v>
      </c>
      <c r="F2006">
        <v>13</v>
      </c>
      <c r="G2006" t="s">
        <v>107</v>
      </c>
      <c r="H2006">
        <v>360</v>
      </c>
      <c r="I2006" s="1">
        <v>43523.708333333336</v>
      </c>
      <c r="J2006" s="2">
        <f t="shared" si="93"/>
        <v>1</v>
      </c>
      <c r="K2006" s="2" t="str">
        <f>IFERROR(VLOOKUP(A2006,Aux!A:B,2,0),"Outros")</f>
        <v>Municípios</v>
      </c>
      <c r="L2006" s="2">
        <f t="shared" si="94"/>
        <v>2019</v>
      </c>
      <c r="M2006">
        <f t="shared" si="95"/>
        <v>8</v>
      </c>
    </row>
    <row r="2007" spans="1:13" x14ac:dyDescent="0.35">
      <c r="A2007" t="s">
        <v>942</v>
      </c>
      <c r="B2007">
        <v>510089224</v>
      </c>
      <c r="C2007">
        <v>157251</v>
      </c>
      <c r="D2007" t="s">
        <v>1501</v>
      </c>
      <c r="E2007" s="1">
        <v>43517.409178240741</v>
      </c>
      <c r="F2007">
        <v>13</v>
      </c>
      <c r="G2007" t="s">
        <v>1020</v>
      </c>
      <c r="H2007">
        <v>360</v>
      </c>
      <c r="I2007" s="1">
        <v>43523.999305555553</v>
      </c>
      <c r="J2007" s="2">
        <f t="shared" si="93"/>
        <v>1</v>
      </c>
      <c r="K2007" s="2" t="str">
        <f>IFERROR(VLOOKUP(A2007,Aux!A:B,2,0),"Outros")</f>
        <v>Outros</v>
      </c>
      <c r="L2007" s="2">
        <f t="shared" si="94"/>
        <v>2019</v>
      </c>
      <c r="M2007">
        <f t="shared" si="95"/>
        <v>8</v>
      </c>
    </row>
    <row r="2008" spans="1:13" x14ac:dyDescent="0.35">
      <c r="A2008" t="s">
        <v>143</v>
      </c>
      <c r="B2008">
        <v>506801969</v>
      </c>
      <c r="C2008">
        <v>157252</v>
      </c>
      <c r="D2008" t="s">
        <v>1502</v>
      </c>
      <c r="E2008" s="1">
        <v>43517.422615740739</v>
      </c>
      <c r="F2008">
        <v>1</v>
      </c>
      <c r="G2008" t="s">
        <v>1117</v>
      </c>
      <c r="H2008">
        <v>360</v>
      </c>
      <c r="I2008" s="1">
        <v>43523.708333333336</v>
      </c>
      <c r="J2008" s="2">
        <f t="shared" si="93"/>
        <v>1</v>
      </c>
      <c r="K2008" s="2" t="str">
        <f>IFERROR(VLOOKUP(A2008,Aux!A:B,2,0),"Outros")</f>
        <v>Municípios</v>
      </c>
      <c r="L2008" s="2">
        <f t="shared" si="94"/>
        <v>2019</v>
      </c>
      <c r="M2008">
        <f t="shared" si="95"/>
        <v>8</v>
      </c>
    </row>
    <row r="2009" spans="1:13" x14ac:dyDescent="0.35">
      <c r="A2009" t="s">
        <v>112</v>
      </c>
      <c r="B2009">
        <v>501144218</v>
      </c>
      <c r="C2009">
        <v>157253</v>
      </c>
      <c r="E2009" s="1">
        <v>43517.429409722223</v>
      </c>
      <c r="F2009">
        <v>13</v>
      </c>
      <c r="G2009" t="s">
        <v>33</v>
      </c>
      <c r="H2009">
        <v>400</v>
      </c>
      <c r="J2009" s="2">
        <f t="shared" si="93"/>
        <v>1</v>
      </c>
      <c r="K2009" s="2" t="str">
        <f>IFERROR(VLOOKUP(A2009,Aux!A:B,2,0),"Outros")</f>
        <v>Municípios</v>
      </c>
      <c r="L2009" s="2">
        <f t="shared" si="94"/>
        <v>2019</v>
      </c>
      <c r="M2009">
        <f t="shared" si="95"/>
        <v>8</v>
      </c>
    </row>
    <row r="2010" spans="1:13" x14ac:dyDescent="0.35">
      <c r="A2010" t="s">
        <v>133</v>
      </c>
      <c r="B2010">
        <v>503539473</v>
      </c>
      <c r="C2010">
        <v>157254</v>
      </c>
      <c r="D2010" t="s">
        <v>1503</v>
      </c>
      <c r="E2010" s="1">
        <v>43517.434837962966</v>
      </c>
      <c r="F2010">
        <v>3</v>
      </c>
      <c r="G2010" t="s">
        <v>135</v>
      </c>
      <c r="H2010">
        <v>360</v>
      </c>
      <c r="I2010" s="1">
        <v>43532.999305555553</v>
      </c>
      <c r="J2010" s="2">
        <f t="shared" si="93"/>
        <v>1</v>
      </c>
      <c r="K2010" s="2" t="str">
        <f>IFERROR(VLOOKUP(A2010,Aux!A:B,2,0),"Outros")</f>
        <v>Municípios</v>
      </c>
      <c r="L2010" s="2">
        <f t="shared" si="94"/>
        <v>2019</v>
      </c>
      <c r="M2010">
        <f t="shared" si="95"/>
        <v>8</v>
      </c>
    </row>
    <row r="2011" spans="1:13" x14ac:dyDescent="0.35">
      <c r="A2011" t="s">
        <v>140</v>
      </c>
      <c r="B2011">
        <v>506614913</v>
      </c>
      <c r="C2011">
        <v>157256</v>
      </c>
      <c r="D2011" t="s">
        <v>1504</v>
      </c>
      <c r="E2011" s="1">
        <v>43517.442488425928</v>
      </c>
      <c r="F2011">
        <v>13</v>
      </c>
      <c r="G2011" t="s">
        <v>47</v>
      </c>
      <c r="H2011">
        <v>340</v>
      </c>
      <c r="I2011" s="1">
        <v>43523.999305555553</v>
      </c>
      <c r="J2011" s="2">
        <f t="shared" si="93"/>
        <v>1</v>
      </c>
      <c r="K2011" s="2" t="str">
        <f>IFERROR(VLOOKUP(A2011,Aux!A:B,2,0),"Outros")</f>
        <v>Municípios</v>
      </c>
      <c r="L2011" s="2">
        <f t="shared" si="94"/>
        <v>2019</v>
      </c>
      <c r="M2011">
        <f t="shared" si="95"/>
        <v>8</v>
      </c>
    </row>
    <row r="2012" spans="1:13" x14ac:dyDescent="0.35">
      <c r="A2012" t="s">
        <v>63</v>
      </c>
      <c r="B2012">
        <v>502098139</v>
      </c>
      <c r="C2012">
        <v>157257</v>
      </c>
      <c r="E2012" s="1">
        <v>43517.446018518516</v>
      </c>
      <c r="F2012">
        <v>13</v>
      </c>
      <c r="H2012">
        <v>1</v>
      </c>
      <c r="J2012" s="2">
        <f t="shared" si="93"/>
        <v>1</v>
      </c>
      <c r="K2012" s="2" t="str">
        <f>IFERROR(VLOOKUP(A2012,Aux!A:B,2,0),"Outros")</f>
        <v>Municípios</v>
      </c>
      <c r="L2012" s="2">
        <f t="shared" si="94"/>
        <v>2019</v>
      </c>
      <c r="M2012">
        <f t="shared" si="95"/>
        <v>8</v>
      </c>
    </row>
    <row r="2013" spans="1:13" x14ac:dyDescent="0.35">
      <c r="A2013" t="s">
        <v>63</v>
      </c>
      <c r="B2013">
        <v>502098139</v>
      </c>
      <c r="C2013">
        <v>157258</v>
      </c>
      <c r="E2013" s="1">
        <v>43517.447118055556</v>
      </c>
      <c r="F2013">
        <v>13</v>
      </c>
      <c r="G2013" t="s">
        <v>33</v>
      </c>
      <c r="H2013">
        <v>1</v>
      </c>
      <c r="J2013" s="2">
        <f t="shared" si="93"/>
        <v>1</v>
      </c>
      <c r="K2013" s="2" t="str">
        <f>IFERROR(VLOOKUP(A2013,Aux!A:B,2,0),"Outros")</f>
        <v>Municípios</v>
      </c>
      <c r="L2013" s="2">
        <f t="shared" si="94"/>
        <v>2019</v>
      </c>
      <c r="M2013">
        <f t="shared" si="95"/>
        <v>8</v>
      </c>
    </row>
    <row r="2014" spans="1:13" x14ac:dyDescent="0.35">
      <c r="A2014" t="s">
        <v>63</v>
      </c>
      <c r="B2014">
        <v>502098139</v>
      </c>
      <c r="C2014">
        <v>157259</v>
      </c>
      <c r="D2014" t="s">
        <v>1505</v>
      </c>
      <c r="E2014" s="1">
        <v>43517.44767361111</v>
      </c>
      <c r="F2014">
        <v>13</v>
      </c>
      <c r="G2014" t="s">
        <v>33</v>
      </c>
      <c r="H2014">
        <v>400</v>
      </c>
      <c r="I2014" s="1">
        <v>25569.708333333332</v>
      </c>
      <c r="J2014" s="2">
        <f t="shared" si="93"/>
        <v>1</v>
      </c>
      <c r="K2014" s="2" t="str">
        <f>IFERROR(VLOOKUP(A2014,Aux!A:B,2,0),"Outros")</f>
        <v>Municípios</v>
      </c>
      <c r="L2014" s="2">
        <f t="shared" si="94"/>
        <v>2019</v>
      </c>
      <c r="M2014">
        <f t="shared" si="95"/>
        <v>8</v>
      </c>
    </row>
    <row r="2015" spans="1:13" x14ac:dyDescent="0.35">
      <c r="A2015" t="s">
        <v>45</v>
      </c>
      <c r="B2015">
        <v>680021892</v>
      </c>
      <c r="C2015">
        <v>157261</v>
      </c>
      <c r="D2015" t="s">
        <v>1506</v>
      </c>
      <c r="E2015" s="1">
        <v>43517.454201388886</v>
      </c>
      <c r="F2015">
        <v>13</v>
      </c>
      <c r="G2015" t="s">
        <v>47</v>
      </c>
      <c r="H2015">
        <v>360</v>
      </c>
      <c r="I2015" s="1">
        <v>43524.999305555553</v>
      </c>
      <c r="J2015" s="2">
        <f t="shared" si="93"/>
        <v>1</v>
      </c>
      <c r="K2015" s="2" t="str">
        <f>IFERROR(VLOOKUP(A2015,Aux!A:B,2,0),"Outros")</f>
        <v>Águas e resíduos</v>
      </c>
      <c r="L2015" s="2">
        <f t="shared" si="94"/>
        <v>2019</v>
      </c>
      <c r="M2015">
        <f t="shared" si="95"/>
        <v>8</v>
      </c>
    </row>
    <row r="2016" spans="1:13" x14ac:dyDescent="0.35">
      <c r="A2016" t="s">
        <v>37</v>
      </c>
      <c r="B2016">
        <v>506187543</v>
      </c>
      <c r="C2016">
        <v>157262</v>
      </c>
      <c r="D2016" t="s">
        <v>182</v>
      </c>
      <c r="E2016" s="1">
        <v>43517.45894675926</v>
      </c>
      <c r="F2016">
        <v>13</v>
      </c>
      <c r="G2016" t="s">
        <v>80</v>
      </c>
      <c r="H2016">
        <v>360</v>
      </c>
      <c r="I2016" s="1">
        <v>43532.999305555553</v>
      </c>
      <c r="J2016" s="2">
        <f t="shared" si="93"/>
        <v>1</v>
      </c>
      <c r="K2016" s="2" t="str">
        <f>IFERROR(VLOOKUP(A2016,Aux!A:B,2,0),"Outros")</f>
        <v>Municípios</v>
      </c>
      <c r="L2016" s="2">
        <f t="shared" si="94"/>
        <v>2019</v>
      </c>
      <c r="M2016">
        <f t="shared" si="95"/>
        <v>8</v>
      </c>
    </row>
    <row r="2017" spans="1:13" x14ac:dyDescent="0.35">
      <c r="A2017" t="s">
        <v>60</v>
      </c>
      <c r="B2017">
        <v>505456010</v>
      </c>
      <c r="C2017">
        <v>157263</v>
      </c>
      <c r="E2017" s="1">
        <v>43517.476817129631</v>
      </c>
      <c r="F2017">
        <v>13</v>
      </c>
      <c r="G2017" t="s">
        <v>33</v>
      </c>
      <c r="H2017">
        <v>400</v>
      </c>
      <c r="J2017" s="2">
        <f t="shared" si="93"/>
        <v>1</v>
      </c>
      <c r="K2017" s="2" t="str">
        <f>IFERROR(VLOOKUP(A2017,Aux!A:B,2,0),"Outros")</f>
        <v>Municípios</v>
      </c>
      <c r="L2017" s="2">
        <f t="shared" si="94"/>
        <v>2019</v>
      </c>
      <c r="M2017">
        <f t="shared" si="95"/>
        <v>8</v>
      </c>
    </row>
    <row r="2018" spans="1:13" x14ac:dyDescent="0.35">
      <c r="A2018" t="s">
        <v>71</v>
      </c>
      <c r="B2018">
        <v>500051054</v>
      </c>
      <c r="C2018">
        <v>157270</v>
      </c>
      <c r="D2018" t="s">
        <v>2177</v>
      </c>
      <c r="E2018" s="1">
        <v>43517.498923611114</v>
      </c>
      <c r="F2018">
        <v>3</v>
      </c>
      <c r="G2018" t="s">
        <v>566</v>
      </c>
      <c r="H2018">
        <v>340</v>
      </c>
      <c r="I2018" s="1">
        <v>43537.791666666664</v>
      </c>
      <c r="J2018" s="2">
        <f t="shared" si="93"/>
        <v>1</v>
      </c>
      <c r="K2018" s="2" t="str">
        <f>IFERROR(VLOOKUP(A2018,Aux!A:B,2,0),"Outros")</f>
        <v>Municípios</v>
      </c>
      <c r="L2018" s="2">
        <f t="shared" si="94"/>
        <v>2019</v>
      </c>
      <c r="M2018">
        <f t="shared" si="95"/>
        <v>8</v>
      </c>
    </row>
    <row r="2019" spans="1:13" x14ac:dyDescent="0.35">
      <c r="A2019" t="s">
        <v>336</v>
      </c>
      <c r="B2019">
        <v>505170876</v>
      </c>
      <c r="C2019">
        <v>157272</v>
      </c>
      <c r="D2019" t="s">
        <v>2302</v>
      </c>
      <c r="E2019" s="1">
        <v>43517.506805555553</v>
      </c>
      <c r="F2019">
        <v>3</v>
      </c>
      <c r="G2019" t="s">
        <v>345</v>
      </c>
      <c r="H2019">
        <v>360</v>
      </c>
      <c r="I2019" s="1">
        <v>43546.708333333336</v>
      </c>
      <c r="J2019" s="2">
        <f t="shared" si="93"/>
        <v>1</v>
      </c>
      <c r="K2019" s="2" t="str">
        <f>IFERROR(VLOOKUP(A2019,Aux!A:B,2,0),"Outros")</f>
        <v>Municípios</v>
      </c>
      <c r="L2019" s="2">
        <f t="shared" si="94"/>
        <v>2019</v>
      </c>
      <c r="M2019">
        <f t="shared" si="95"/>
        <v>8</v>
      </c>
    </row>
    <row r="2020" spans="1:13" x14ac:dyDescent="0.35">
      <c r="A2020" t="s">
        <v>112</v>
      </c>
      <c r="B2020">
        <v>501144218</v>
      </c>
      <c r="C2020">
        <v>157274</v>
      </c>
      <c r="E2020" s="1">
        <v>43517.509884259256</v>
      </c>
      <c r="F2020">
        <v>1</v>
      </c>
      <c r="G2020" t="s">
        <v>33</v>
      </c>
      <c r="H2020">
        <v>400</v>
      </c>
      <c r="J2020" s="2">
        <f t="shared" si="93"/>
        <v>1</v>
      </c>
      <c r="K2020" s="2" t="str">
        <f>IFERROR(VLOOKUP(A2020,Aux!A:B,2,0),"Outros")</f>
        <v>Municípios</v>
      </c>
      <c r="L2020" s="2">
        <f t="shared" si="94"/>
        <v>2019</v>
      </c>
      <c r="M2020">
        <f t="shared" si="95"/>
        <v>8</v>
      </c>
    </row>
    <row r="2021" spans="1:13" x14ac:dyDescent="0.35">
      <c r="A2021" t="s">
        <v>24</v>
      </c>
      <c r="B2021">
        <v>508741823</v>
      </c>
      <c r="C2021">
        <v>157279</v>
      </c>
      <c r="E2021" s="1">
        <v>43517.520474537036</v>
      </c>
      <c r="F2021">
        <v>13</v>
      </c>
      <c r="G2021" t="s">
        <v>33</v>
      </c>
      <c r="H2021">
        <v>400</v>
      </c>
      <c r="J2021" s="2">
        <f t="shared" si="93"/>
        <v>1</v>
      </c>
      <c r="K2021" s="2" t="str">
        <f>IFERROR(VLOOKUP(A2021,Aux!A:B,2,0),"Outros")</f>
        <v>Hospitais</v>
      </c>
      <c r="L2021" s="2">
        <f t="shared" si="94"/>
        <v>2019</v>
      </c>
      <c r="M2021">
        <f t="shared" si="95"/>
        <v>8</v>
      </c>
    </row>
    <row r="2022" spans="1:13" x14ac:dyDescent="0.35">
      <c r="A2022" t="s">
        <v>92</v>
      </c>
      <c r="B2022">
        <v>506037258</v>
      </c>
      <c r="C2022">
        <v>157281</v>
      </c>
      <c r="E2022" s="1">
        <v>43517.532488425924</v>
      </c>
      <c r="F2022">
        <v>13</v>
      </c>
      <c r="G2022" t="s">
        <v>33</v>
      </c>
      <c r="H2022">
        <v>400</v>
      </c>
      <c r="J2022" s="2">
        <f t="shared" si="93"/>
        <v>1</v>
      </c>
      <c r="K2022" s="2" t="str">
        <f>IFERROR(VLOOKUP(A2022,Aux!A:B,2,0),"Outros")</f>
        <v>Municípios</v>
      </c>
      <c r="L2022" s="2">
        <f t="shared" si="94"/>
        <v>2019</v>
      </c>
      <c r="M2022">
        <f t="shared" si="95"/>
        <v>8</v>
      </c>
    </row>
    <row r="2023" spans="1:13" x14ac:dyDescent="0.35">
      <c r="A2023" t="s">
        <v>92</v>
      </c>
      <c r="B2023">
        <v>506037258</v>
      </c>
      <c r="C2023">
        <v>157282</v>
      </c>
      <c r="D2023" t="s">
        <v>2406</v>
      </c>
      <c r="E2023" s="1">
        <v>43517.535925925928</v>
      </c>
      <c r="F2023">
        <v>1</v>
      </c>
      <c r="G2023" t="s">
        <v>94</v>
      </c>
      <c r="H2023">
        <v>340</v>
      </c>
      <c r="I2023" s="1">
        <v>43542.708333333336</v>
      </c>
      <c r="J2023" s="2">
        <f t="shared" si="93"/>
        <v>1</v>
      </c>
      <c r="K2023" s="2" t="str">
        <f>IFERROR(VLOOKUP(A2023,Aux!A:B,2,0),"Outros")</f>
        <v>Municípios</v>
      </c>
      <c r="L2023" s="2">
        <f t="shared" si="94"/>
        <v>2019</v>
      </c>
      <c r="M2023">
        <f t="shared" si="95"/>
        <v>8</v>
      </c>
    </row>
    <row r="2024" spans="1:13" x14ac:dyDescent="0.35">
      <c r="A2024" t="s">
        <v>681</v>
      </c>
      <c r="B2024">
        <v>510170811</v>
      </c>
      <c r="C2024">
        <v>157283</v>
      </c>
      <c r="D2024" t="s">
        <v>1069</v>
      </c>
      <c r="E2024" s="1">
        <v>43517.576701388891</v>
      </c>
      <c r="F2024">
        <v>1</v>
      </c>
      <c r="G2024" t="s">
        <v>225</v>
      </c>
      <c r="H2024">
        <v>360</v>
      </c>
      <c r="I2024" s="1">
        <v>43522.999305555553</v>
      </c>
      <c r="J2024" s="2">
        <f t="shared" si="93"/>
        <v>1</v>
      </c>
      <c r="K2024" s="2" t="str">
        <f>IFERROR(VLOOKUP(A2024,Aux!A:B,2,0),"Outros")</f>
        <v>Outros</v>
      </c>
      <c r="L2024" s="2">
        <f t="shared" si="94"/>
        <v>2019</v>
      </c>
      <c r="M2024">
        <f t="shared" si="95"/>
        <v>8</v>
      </c>
    </row>
    <row r="2025" spans="1:13" x14ac:dyDescent="0.35">
      <c r="A2025" t="s">
        <v>681</v>
      </c>
      <c r="B2025">
        <v>510170811</v>
      </c>
      <c r="C2025">
        <v>157284</v>
      </c>
      <c r="D2025" t="s">
        <v>1069</v>
      </c>
      <c r="E2025" s="1">
        <v>43517.587453703702</v>
      </c>
      <c r="F2025">
        <v>1</v>
      </c>
      <c r="G2025" t="s">
        <v>225</v>
      </c>
      <c r="H2025">
        <v>360</v>
      </c>
      <c r="I2025" s="1">
        <v>43522.999305555553</v>
      </c>
      <c r="J2025" s="2">
        <f t="shared" si="93"/>
        <v>1</v>
      </c>
      <c r="K2025" s="2" t="str">
        <f>IFERROR(VLOOKUP(A2025,Aux!A:B,2,0),"Outros")</f>
        <v>Outros</v>
      </c>
      <c r="L2025" s="2">
        <f t="shared" si="94"/>
        <v>2019</v>
      </c>
      <c r="M2025">
        <f t="shared" si="95"/>
        <v>8</v>
      </c>
    </row>
    <row r="2026" spans="1:13" x14ac:dyDescent="0.35">
      <c r="A2026" t="s">
        <v>389</v>
      </c>
      <c r="B2026">
        <v>506722422</v>
      </c>
      <c r="C2026">
        <v>157285</v>
      </c>
      <c r="D2026" t="s">
        <v>1868</v>
      </c>
      <c r="E2026" s="1">
        <v>43517.59097222222</v>
      </c>
      <c r="F2026">
        <v>1</v>
      </c>
      <c r="G2026" t="s">
        <v>837</v>
      </c>
      <c r="H2026">
        <v>5</v>
      </c>
      <c r="I2026" s="1">
        <v>43523.999305555553</v>
      </c>
      <c r="J2026" s="2">
        <f t="shared" si="93"/>
        <v>1</v>
      </c>
      <c r="K2026" s="2" t="str">
        <f>IFERROR(VLOOKUP(A2026,Aux!A:B,2,0),"Outros")</f>
        <v>Municípios</v>
      </c>
      <c r="L2026" s="2">
        <f t="shared" si="94"/>
        <v>2019</v>
      </c>
      <c r="M2026">
        <f t="shared" si="95"/>
        <v>8</v>
      </c>
    </row>
    <row r="2027" spans="1:13" x14ac:dyDescent="0.35">
      <c r="A2027" t="s">
        <v>122</v>
      </c>
      <c r="B2027">
        <v>506173968</v>
      </c>
      <c r="C2027">
        <v>157287</v>
      </c>
      <c r="D2027" t="s">
        <v>2303</v>
      </c>
      <c r="E2027" s="1">
        <v>43517.599143518521</v>
      </c>
      <c r="F2027">
        <v>13</v>
      </c>
      <c r="G2027" t="s">
        <v>33</v>
      </c>
      <c r="H2027">
        <v>360</v>
      </c>
      <c r="I2027" s="1">
        <v>43522.75</v>
      </c>
      <c r="J2027" s="2">
        <f t="shared" si="93"/>
        <v>1</v>
      </c>
      <c r="K2027" s="2" t="str">
        <f>IFERROR(VLOOKUP(A2027,Aux!A:B,2,0),"Outros")</f>
        <v>Municípios</v>
      </c>
      <c r="L2027" s="2">
        <f t="shared" si="94"/>
        <v>2019</v>
      </c>
      <c r="M2027">
        <f t="shared" si="95"/>
        <v>8</v>
      </c>
    </row>
    <row r="2028" spans="1:13" x14ac:dyDescent="0.35">
      <c r="A2028" t="s">
        <v>105</v>
      </c>
      <c r="B2028">
        <v>503311332</v>
      </c>
      <c r="C2028">
        <v>157288</v>
      </c>
      <c r="D2028" t="s">
        <v>2023</v>
      </c>
      <c r="E2028" s="1">
        <v>43517.601273148146</v>
      </c>
      <c r="F2028">
        <v>3</v>
      </c>
      <c r="G2028" t="s">
        <v>259</v>
      </c>
      <c r="H2028">
        <v>360</v>
      </c>
      <c r="I2028" s="1">
        <v>43550.708333333336</v>
      </c>
      <c r="J2028" s="2">
        <f t="shared" si="93"/>
        <v>1</v>
      </c>
      <c r="K2028" s="2" t="str">
        <f>IFERROR(VLOOKUP(A2028,Aux!A:B,2,0),"Outros")</f>
        <v>Municípios</v>
      </c>
      <c r="L2028" s="2">
        <f t="shared" si="94"/>
        <v>2019</v>
      </c>
      <c r="M2028">
        <f t="shared" si="95"/>
        <v>8</v>
      </c>
    </row>
    <row r="2029" spans="1:13" x14ac:dyDescent="0.35">
      <c r="A2029" t="s">
        <v>39</v>
      </c>
      <c r="B2029">
        <v>507023129</v>
      </c>
      <c r="C2029">
        <v>157290</v>
      </c>
      <c r="D2029" t="s">
        <v>2598</v>
      </c>
      <c r="E2029" s="1">
        <v>43517.60255787037</v>
      </c>
      <c r="F2029">
        <v>3</v>
      </c>
      <c r="G2029" t="s">
        <v>33</v>
      </c>
      <c r="H2029">
        <v>360</v>
      </c>
      <c r="I2029" s="1">
        <v>43583.708333333336</v>
      </c>
      <c r="J2029" s="2">
        <f t="shared" si="93"/>
        <v>1</v>
      </c>
      <c r="K2029" s="2" t="str">
        <f>IFERROR(VLOOKUP(A2029,Aux!A:B,2,0),"Outros")</f>
        <v>Outros</v>
      </c>
      <c r="L2029" s="2">
        <f t="shared" si="94"/>
        <v>2019</v>
      </c>
      <c r="M2029">
        <f t="shared" si="95"/>
        <v>8</v>
      </c>
    </row>
    <row r="2030" spans="1:13" x14ac:dyDescent="0.35">
      <c r="A2030" t="s">
        <v>24</v>
      </c>
      <c r="B2030">
        <v>508741823</v>
      </c>
      <c r="C2030">
        <v>157300</v>
      </c>
      <c r="D2030" t="s">
        <v>2137</v>
      </c>
      <c r="E2030" s="1">
        <v>43517.633634259262</v>
      </c>
      <c r="F2030">
        <v>3</v>
      </c>
      <c r="G2030" t="s">
        <v>26</v>
      </c>
      <c r="H2030">
        <v>340</v>
      </c>
      <c r="I2030" s="1">
        <v>43526.999305555553</v>
      </c>
      <c r="J2030" s="2">
        <f t="shared" si="93"/>
        <v>1</v>
      </c>
      <c r="K2030" s="2" t="str">
        <f>IFERROR(VLOOKUP(A2030,Aux!A:B,2,0),"Outros")</f>
        <v>Hospitais</v>
      </c>
      <c r="L2030" s="2">
        <f t="shared" si="94"/>
        <v>2019</v>
      </c>
      <c r="M2030">
        <f t="shared" si="95"/>
        <v>8</v>
      </c>
    </row>
    <row r="2031" spans="1:13" x14ac:dyDescent="0.35">
      <c r="A2031" t="s">
        <v>212</v>
      </c>
      <c r="B2031">
        <v>501208950</v>
      </c>
      <c r="C2031">
        <v>157301</v>
      </c>
      <c r="D2031" t="s">
        <v>2138</v>
      </c>
      <c r="E2031" s="1">
        <v>43517.634166666663</v>
      </c>
      <c r="F2031">
        <v>3</v>
      </c>
      <c r="G2031" t="s">
        <v>152</v>
      </c>
      <c r="H2031">
        <v>360</v>
      </c>
      <c r="I2031" s="1">
        <v>43536.999305555553</v>
      </c>
      <c r="J2031" s="2">
        <f t="shared" si="93"/>
        <v>1</v>
      </c>
      <c r="K2031" s="2" t="str">
        <f>IFERROR(VLOOKUP(A2031,Aux!A:B,2,0),"Outros")</f>
        <v>Portos</v>
      </c>
      <c r="L2031" s="2">
        <f t="shared" si="94"/>
        <v>2019</v>
      </c>
      <c r="M2031">
        <f t="shared" si="95"/>
        <v>8</v>
      </c>
    </row>
    <row r="2032" spans="1:13" x14ac:dyDescent="0.35">
      <c r="A2032" t="s">
        <v>60</v>
      </c>
      <c r="B2032">
        <v>505456010</v>
      </c>
      <c r="C2032">
        <v>157306</v>
      </c>
      <c r="E2032" s="1">
        <v>43517.639548611114</v>
      </c>
      <c r="F2032">
        <v>3</v>
      </c>
      <c r="H2032">
        <v>400</v>
      </c>
      <c r="J2032" s="2">
        <f t="shared" si="93"/>
        <v>1</v>
      </c>
      <c r="K2032" s="2" t="str">
        <f>IFERROR(VLOOKUP(A2032,Aux!A:B,2,0),"Outros")</f>
        <v>Municípios</v>
      </c>
      <c r="L2032" s="2">
        <f t="shared" si="94"/>
        <v>2019</v>
      </c>
      <c r="M2032">
        <f t="shared" si="95"/>
        <v>8</v>
      </c>
    </row>
    <row r="2033" spans="1:13" x14ac:dyDescent="0.35">
      <c r="A2033" t="s">
        <v>296</v>
      </c>
      <c r="B2033">
        <v>507396081</v>
      </c>
      <c r="C2033">
        <v>157312</v>
      </c>
      <c r="D2033" t="s">
        <v>1749</v>
      </c>
      <c r="E2033" s="1">
        <v>43517.652349537035</v>
      </c>
      <c r="F2033">
        <v>13</v>
      </c>
      <c r="G2033" t="s">
        <v>605</v>
      </c>
      <c r="H2033">
        <v>1</v>
      </c>
      <c r="I2033" s="1">
        <v>43510.999305555553</v>
      </c>
      <c r="J2033" s="2">
        <f t="shared" si="93"/>
        <v>1</v>
      </c>
      <c r="K2033" s="2" t="str">
        <f>IFERROR(VLOOKUP(A2033,Aux!A:B,2,0),"Outros")</f>
        <v>Municípios</v>
      </c>
      <c r="L2033" s="2">
        <f t="shared" si="94"/>
        <v>2019</v>
      </c>
      <c r="M2033">
        <f t="shared" si="95"/>
        <v>8</v>
      </c>
    </row>
    <row r="2034" spans="1:13" x14ac:dyDescent="0.35">
      <c r="A2034" t="s">
        <v>296</v>
      </c>
      <c r="B2034">
        <v>507396081</v>
      </c>
      <c r="C2034">
        <v>157313</v>
      </c>
      <c r="D2034" t="s">
        <v>2599</v>
      </c>
      <c r="E2034" s="1">
        <v>43517.654641203706</v>
      </c>
      <c r="F2034">
        <v>13</v>
      </c>
      <c r="G2034" t="s">
        <v>605</v>
      </c>
      <c r="H2034">
        <v>360</v>
      </c>
      <c r="I2034" s="1">
        <v>43523.999305555553</v>
      </c>
      <c r="J2034" s="2">
        <f t="shared" si="93"/>
        <v>1</v>
      </c>
      <c r="K2034" s="2" t="str">
        <f>IFERROR(VLOOKUP(A2034,Aux!A:B,2,0),"Outros")</f>
        <v>Municípios</v>
      </c>
      <c r="L2034" s="2">
        <f t="shared" si="94"/>
        <v>2019</v>
      </c>
      <c r="M2034">
        <f t="shared" si="95"/>
        <v>8</v>
      </c>
    </row>
    <row r="2035" spans="1:13" x14ac:dyDescent="0.35">
      <c r="A2035" t="s">
        <v>12</v>
      </c>
      <c r="B2035">
        <v>508481287</v>
      </c>
      <c r="C2035">
        <v>157314</v>
      </c>
      <c r="E2035" s="1">
        <v>43517.654641203706</v>
      </c>
      <c r="F2035">
        <v>13</v>
      </c>
      <c r="G2035" t="s">
        <v>33</v>
      </c>
      <c r="H2035">
        <v>400</v>
      </c>
      <c r="J2035" s="2">
        <f t="shared" si="93"/>
        <v>1</v>
      </c>
      <c r="K2035" s="2" t="str">
        <f>IFERROR(VLOOKUP(A2035,Aux!A:B,2,0),"Outros")</f>
        <v>Hospitais</v>
      </c>
      <c r="L2035" s="2">
        <f t="shared" si="94"/>
        <v>2019</v>
      </c>
      <c r="M2035">
        <f t="shared" si="95"/>
        <v>8</v>
      </c>
    </row>
    <row r="2036" spans="1:13" x14ac:dyDescent="0.35">
      <c r="A2036" t="s">
        <v>282</v>
      </c>
      <c r="B2036">
        <v>501202021</v>
      </c>
      <c r="C2036">
        <v>157315</v>
      </c>
      <c r="D2036" t="s">
        <v>2600</v>
      </c>
      <c r="E2036" s="1">
        <v>43517.656817129631</v>
      </c>
      <c r="F2036">
        <v>3</v>
      </c>
      <c r="G2036" t="s">
        <v>2124</v>
      </c>
      <c r="H2036">
        <v>360</v>
      </c>
      <c r="I2036" s="1">
        <v>43538.999305555553</v>
      </c>
      <c r="J2036" s="2">
        <f t="shared" si="93"/>
        <v>1</v>
      </c>
      <c r="K2036" s="2" t="str">
        <f>IFERROR(VLOOKUP(A2036,Aux!A:B,2,0),"Outros")</f>
        <v>Portos</v>
      </c>
      <c r="L2036" s="2">
        <f t="shared" si="94"/>
        <v>2019</v>
      </c>
      <c r="M2036">
        <f t="shared" si="95"/>
        <v>8</v>
      </c>
    </row>
    <row r="2037" spans="1:13" x14ac:dyDescent="0.35">
      <c r="A2037" t="s">
        <v>71</v>
      </c>
      <c r="B2037">
        <v>500051054</v>
      </c>
      <c r="C2037">
        <v>157316</v>
      </c>
      <c r="D2037" t="s">
        <v>2139</v>
      </c>
      <c r="E2037" s="1">
        <v>43517.660578703704</v>
      </c>
      <c r="F2037">
        <v>13</v>
      </c>
      <c r="G2037" t="s">
        <v>202</v>
      </c>
      <c r="H2037">
        <v>360</v>
      </c>
      <c r="I2037" s="1">
        <v>43524.791666666664</v>
      </c>
      <c r="J2037" s="2">
        <f t="shared" si="93"/>
        <v>1</v>
      </c>
      <c r="K2037" s="2" t="str">
        <f>IFERROR(VLOOKUP(A2037,Aux!A:B,2,0),"Outros")</f>
        <v>Municípios</v>
      </c>
      <c r="L2037" s="2">
        <f t="shared" si="94"/>
        <v>2019</v>
      </c>
      <c r="M2037">
        <f t="shared" si="95"/>
        <v>8</v>
      </c>
    </row>
    <row r="2038" spans="1:13" x14ac:dyDescent="0.35">
      <c r="A2038" t="s">
        <v>157</v>
      </c>
      <c r="B2038">
        <v>500122237</v>
      </c>
      <c r="C2038">
        <v>157317</v>
      </c>
      <c r="D2038" t="s">
        <v>2024</v>
      </c>
      <c r="E2038" s="1">
        <v>43517.660914351851</v>
      </c>
      <c r="F2038">
        <v>1</v>
      </c>
      <c r="G2038" t="s">
        <v>33</v>
      </c>
      <c r="H2038">
        <v>300</v>
      </c>
      <c r="I2038" s="1">
        <v>43522.999305555553</v>
      </c>
      <c r="J2038" s="2">
        <f t="shared" si="93"/>
        <v>1</v>
      </c>
      <c r="K2038" s="2" t="str">
        <f>IFERROR(VLOOKUP(A2038,Aux!A:B,2,0),"Outros")</f>
        <v>Outros</v>
      </c>
      <c r="L2038" s="2">
        <f t="shared" si="94"/>
        <v>2019</v>
      </c>
      <c r="M2038">
        <f t="shared" si="95"/>
        <v>8</v>
      </c>
    </row>
    <row r="2039" spans="1:13" x14ac:dyDescent="0.35">
      <c r="A2039" t="s">
        <v>853</v>
      </c>
      <c r="B2039">
        <v>506826961</v>
      </c>
      <c r="C2039">
        <v>157319</v>
      </c>
      <c r="E2039" s="1">
        <v>43517.666076388887</v>
      </c>
      <c r="F2039">
        <v>3</v>
      </c>
      <c r="G2039" t="s">
        <v>33</v>
      </c>
      <c r="H2039">
        <v>400</v>
      </c>
      <c r="J2039" s="2">
        <f t="shared" si="93"/>
        <v>1</v>
      </c>
      <c r="K2039" s="2" t="str">
        <f>IFERROR(VLOOKUP(A2039,Aux!A:B,2,0),"Outros")</f>
        <v>Municípios</v>
      </c>
      <c r="L2039" s="2">
        <f t="shared" si="94"/>
        <v>2019</v>
      </c>
      <c r="M2039">
        <f t="shared" si="95"/>
        <v>8</v>
      </c>
    </row>
    <row r="2040" spans="1:13" x14ac:dyDescent="0.35">
      <c r="A2040" t="s">
        <v>853</v>
      </c>
      <c r="B2040">
        <v>506826961</v>
      </c>
      <c r="C2040">
        <v>157320</v>
      </c>
      <c r="E2040" s="1">
        <v>43517.666342592594</v>
      </c>
      <c r="F2040">
        <v>4</v>
      </c>
      <c r="G2040" t="s">
        <v>33</v>
      </c>
      <c r="H2040">
        <v>400</v>
      </c>
      <c r="J2040" s="2">
        <f t="shared" si="93"/>
        <v>1</v>
      </c>
      <c r="K2040" s="2" t="str">
        <f>IFERROR(VLOOKUP(A2040,Aux!A:B,2,0),"Outros")</f>
        <v>Municípios</v>
      </c>
      <c r="L2040" s="2">
        <f t="shared" si="94"/>
        <v>2019</v>
      </c>
      <c r="M2040">
        <f t="shared" si="95"/>
        <v>8</v>
      </c>
    </row>
    <row r="2041" spans="1:13" x14ac:dyDescent="0.35">
      <c r="A2041" t="s">
        <v>112</v>
      </c>
      <c r="B2041">
        <v>501144218</v>
      </c>
      <c r="C2041">
        <v>157321</v>
      </c>
      <c r="E2041" s="1">
        <v>43517.685011574074</v>
      </c>
      <c r="F2041">
        <v>13</v>
      </c>
      <c r="G2041" t="s">
        <v>33</v>
      </c>
      <c r="H2041">
        <v>400</v>
      </c>
      <c r="J2041" s="2">
        <f t="shared" si="93"/>
        <v>1</v>
      </c>
      <c r="K2041" s="2" t="str">
        <f>IFERROR(VLOOKUP(A2041,Aux!A:B,2,0),"Outros")</f>
        <v>Municípios</v>
      </c>
      <c r="L2041" s="2">
        <f t="shared" si="94"/>
        <v>2019</v>
      </c>
      <c r="M2041">
        <f t="shared" si="95"/>
        <v>8</v>
      </c>
    </row>
    <row r="2042" spans="1:13" x14ac:dyDescent="0.35">
      <c r="A2042" t="s">
        <v>71</v>
      </c>
      <c r="B2042">
        <v>500051054</v>
      </c>
      <c r="C2042">
        <v>157323</v>
      </c>
      <c r="D2042" t="s">
        <v>2353</v>
      </c>
      <c r="E2042" s="1">
        <v>43517.691921296297</v>
      </c>
      <c r="F2042">
        <v>3</v>
      </c>
      <c r="G2042" t="s">
        <v>1398</v>
      </c>
      <c r="H2042">
        <v>340</v>
      </c>
      <c r="I2042" s="1">
        <v>43558.770833333336</v>
      </c>
      <c r="J2042" s="2">
        <f t="shared" si="93"/>
        <v>1</v>
      </c>
      <c r="K2042" s="2" t="str">
        <f>IFERROR(VLOOKUP(A2042,Aux!A:B,2,0),"Outros")</f>
        <v>Municípios</v>
      </c>
      <c r="L2042" s="2">
        <f t="shared" si="94"/>
        <v>2019</v>
      </c>
      <c r="M2042">
        <f t="shared" si="95"/>
        <v>8</v>
      </c>
    </row>
    <row r="2043" spans="1:13" x14ac:dyDescent="0.35">
      <c r="A2043" t="s">
        <v>18</v>
      </c>
      <c r="B2043">
        <v>502177080</v>
      </c>
      <c r="C2043">
        <v>157325</v>
      </c>
      <c r="D2043" t="s">
        <v>2025</v>
      </c>
      <c r="E2043" s="1">
        <v>43517.695034722223</v>
      </c>
      <c r="F2043">
        <v>1</v>
      </c>
      <c r="G2043" t="s">
        <v>164</v>
      </c>
      <c r="H2043">
        <v>360</v>
      </c>
      <c r="I2043" s="1">
        <v>43522.708333333336</v>
      </c>
      <c r="J2043" s="2">
        <f t="shared" si="93"/>
        <v>1</v>
      </c>
      <c r="K2043" s="2" t="str">
        <f>IFERROR(VLOOKUP(A2043,Aux!A:B,2,0),"Outros")</f>
        <v>Municípios</v>
      </c>
      <c r="L2043" s="2">
        <f t="shared" si="94"/>
        <v>2019</v>
      </c>
      <c r="M2043">
        <f t="shared" si="95"/>
        <v>8</v>
      </c>
    </row>
    <row r="2044" spans="1:13" x14ac:dyDescent="0.35">
      <c r="A2044" t="s">
        <v>197</v>
      </c>
      <c r="B2044">
        <v>506334562</v>
      </c>
      <c r="C2044">
        <v>157328</v>
      </c>
      <c r="E2044" s="1">
        <v>43517.719976851855</v>
      </c>
      <c r="F2044">
        <v>1</v>
      </c>
      <c r="H2044">
        <v>400</v>
      </c>
      <c r="J2044" s="2">
        <f t="shared" si="93"/>
        <v>1</v>
      </c>
      <c r="K2044" s="2" t="str">
        <f>IFERROR(VLOOKUP(A2044,Aux!A:B,2,0),"Outros")</f>
        <v>Municípios</v>
      </c>
      <c r="L2044" s="2">
        <f t="shared" si="94"/>
        <v>2019</v>
      </c>
      <c r="M2044">
        <f t="shared" si="95"/>
        <v>8</v>
      </c>
    </row>
    <row r="2045" spans="1:13" x14ac:dyDescent="0.35">
      <c r="A2045" t="s">
        <v>24</v>
      </c>
      <c r="B2045">
        <v>508741823</v>
      </c>
      <c r="C2045">
        <v>157329</v>
      </c>
      <c r="D2045" t="s">
        <v>2140</v>
      </c>
      <c r="E2045" s="1">
        <v>43517.756608796299</v>
      </c>
      <c r="F2045">
        <v>3</v>
      </c>
      <c r="G2045" t="s">
        <v>26</v>
      </c>
      <c r="H2045">
        <v>360</v>
      </c>
      <c r="I2045" s="1">
        <v>43531.998611111114</v>
      </c>
      <c r="J2045" s="2">
        <f t="shared" si="93"/>
        <v>1</v>
      </c>
      <c r="K2045" s="2" t="str">
        <f>IFERROR(VLOOKUP(A2045,Aux!A:B,2,0),"Outros")</f>
        <v>Hospitais</v>
      </c>
      <c r="L2045" s="2">
        <f t="shared" si="94"/>
        <v>2019</v>
      </c>
      <c r="M2045">
        <f t="shared" si="95"/>
        <v>8</v>
      </c>
    </row>
    <row r="2046" spans="1:13" x14ac:dyDescent="0.35">
      <c r="A2046" t="s">
        <v>2354</v>
      </c>
      <c r="B2046">
        <v>500925895</v>
      </c>
      <c r="C2046">
        <v>157330</v>
      </c>
      <c r="D2046" t="s">
        <v>2355</v>
      </c>
      <c r="E2046" s="1">
        <v>43517.771331018521</v>
      </c>
      <c r="F2046">
        <v>13</v>
      </c>
      <c r="G2046" t="s">
        <v>625</v>
      </c>
      <c r="H2046">
        <v>360</v>
      </c>
      <c r="I2046" s="1">
        <v>43525.999305555553</v>
      </c>
      <c r="J2046" s="2">
        <f t="shared" si="93"/>
        <v>1</v>
      </c>
      <c r="K2046" s="2" t="str">
        <f>IFERROR(VLOOKUP(A2046,Aux!A:B,2,0),"Outros")</f>
        <v>Outros</v>
      </c>
      <c r="L2046" s="2">
        <f t="shared" si="94"/>
        <v>2019</v>
      </c>
      <c r="M2046">
        <f t="shared" si="95"/>
        <v>8</v>
      </c>
    </row>
    <row r="2047" spans="1:13" x14ac:dyDescent="0.35">
      <c r="A2047" t="s">
        <v>12</v>
      </c>
      <c r="B2047">
        <v>508481287</v>
      </c>
      <c r="C2047">
        <v>157331</v>
      </c>
      <c r="D2047" t="s">
        <v>1255</v>
      </c>
      <c r="E2047" s="1">
        <v>43517.777314814812</v>
      </c>
      <c r="F2047">
        <v>1</v>
      </c>
      <c r="G2047" t="s">
        <v>14</v>
      </c>
      <c r="H2047">
        <v>360</v>
      </c>
      <c r="I2047" s="1">
        <v>43522.708333333336</v>
      </c>
      <c r="J2047" s="2">
        <f t="shared" si="93"/>
        <v>1</v>
      </c>
      <c r="K2047" s="2" t="str">
        <f>IFERROR(VLOOKUP(A2047,Aux!A:B,2,0),"Outros")</f>
        <v>Hospitais</v>
      </c>
      <c r="L2047" s="2">
        <f t="shared" si="94"/>
        <v>2019</v>
      </c>
      <c r="M2047">
        <f t="shared" si="95"/>
        <v>8</v>
      </c>
    </row>
    <row r="2048" spans="1:13" x14ac:dyDescent="0.35">
      <c r="A2048" t="s">
        <v>2141</v>
      </c>
      <c r="B2048">
        <v>502971096</v>
      </c>
      <c r="C2048">
        <v>157332</v>
      </c>
      <c r="E2048" s="1">
        <v>43518.59270833333</v>
      </c>
      <c r="F2048">
        <v>1</v>
      </c>
      <c r="G2048" t="s">
        <v>515</v>
      </c>
      <c r="H2048">
        <v>400</v>
      </c>
      <c r="I2048" s="1">
        <v>42590.999305555553</v>
      </c>
      <c r="J2048" s="2">
        <f t="shared" si="93"/>
        <v>1</v>
      </c>
      <c r="K2048" s="2" t="str">
        <f>IFERROR(VLOOKUP(A2048,Aux!A:B,2,0),"Outros")</f>
        <v>Municípios</v>
      </c>
      <c r="L2048" s="2">
        <f t="shared" si="94"/>
        <v>2019</v>
      </c>
      <c r="M2048">
        <f t="shared" si="95"/>
        <v>8</v>
      </c>
    </row>
    <row r="2049" spans="1:13" x14ac:dyDescent="0.35">
      <c r="A2049" t="s">
        <v>197</v>
      </c>
      <c r="B2049">
        <v>506334562</v>
      </c>
      <c r="C2049">
        <v>157347</v>
      </c>
      <c r="D2049" t="s">
        <v>2601</v>
      </c>
      <c r="E2049" s="1">
        <v>43518.378807870373</v>
      </c>
      <c r="F2049">
        <v>1</v>
      </c>
      <c r="G2049" t="s">
        <v>210</v>
      </c>
      <c r="H2049">
        <v>360</v>
      </c>
      <c r="I2049" s="1">
        <v>43523.999305555553</v>
      </c>
      <c r="J2049" s="2">
        <f t="shared" si="93"/>
        <v>1</v>
      </c>
      <c r="K2049" s="2" t="str">
        <f>IFERROR(VLOOKUP(A2049,Aux!A:B,2,0),"Outros")</f>
        <v>Municípios</v>
      </c>
      <c r="L2049" s="2">
        <f t="shared" si="94"/>
        <v>2019</v>
      </c>
      <c r="M2049">
        <f t="shared" si="95"/>
        <v>8</v>
      </c>
    </row>
    <row r="2050" spans="1:13" x14ac:dyDescent="0.35">
      <c r="A2050" t="s">
        <v>71</v>
      </c>
      <c r="B2050">
        <v>500051054</v>
      </c>
      <c r="C2050">
        <v>157348</v>
      </c>
      <c r="D2050" t="s">
        <v>2407</v>
      </c>
      <c r="E2050" s="1">
        <v>43518.384004629632</v>
      </c>
      <c r="F2050">
        <v>1</v>
      </c>
      <c r="G2050" t="s">
        <v>202</v>
      </c>
      <c r="H2050">
        <v>360</v>
      </c>
      <c r="I2050" s="1">
        <v>43525.791666666664</v>
      </c>
      <c r="J2050" s="2">
        <f t="shared" ref="J2050:J2113" si="96">IF(C2050=C2049,"",1)</f>
        <v>1</v>
      </c>
      <c r="K2050" s="2" t="str">
        <f>IFERROR(VLOOKUP(A2050,Aux!A:B,2,0),"Outros")</f>
        <v>Municípios</v>
      </c>
      <c r="L2050" s="2">
        <f t="shared" ref="L2050:L2113" si="97">YEAR(E2050)</f>
        <v>2019</v>
      </c>
      <c r="M2050">
        <f t="shared" ref="M2050:M2113" si="98">WEEKNUM(E2050)</f>
        <v>8</v>
      </c>
    </row>
    <row r="2051" spans="1:13" x14ac:dyDescent="0.35">
      <c r="A2051" t="s">
        <v>150</v>
      </c>
      <c r="B2051">
        <v>505309939</v>
      </c>
      <c r="C2051">
        <v>157349</v>
      </c>
      <c r="D2051" t="s">
        <v>2408</v>
      </c>
      <c r="E2051" s="1">
        <v>43518.394305555557</v>
      </c>
      <c r="F2051">
        <v>1</v>
      </c>
      <c r="G2051" t="s">
        <v>152</v>
      </c>
      <c r="H2051">
        <v>360</v>
      </c>
      <c r="I2051" s="1">
        <v>43525.6875</v>
      </c>
      <c r="J2051" s="2">
        <f t="shared" si="96"/>
        <v>1</v>
      </c>
      <c r="K2051" s="2" t="str">
        <f>IFERROR(VLOOKUP(A2051,Aux!A:B,2,0),"Outros")</f>
        <v>Municípios</v>
      </c>
      <c r="L2051" s="2">
        <f t="shared" si="97"/>
        <v>2019</v>
      </c>
      <c r="M2051">
        <f t="shared" si="98"/>
        <v>8</v>
      </c>
    </row>
    <row r="2052" spans="1:13" x14ac:dyDescent="0.35">
      <c r="A2052" t="s">
        <v>150</v>
      </c>
      <c r="B2052">
        <v>505309939</v>
      </c>
      <c r="C2052">
        <v>157350</v>
      </c>
      <c r="D2052" t="s">
        <v>2602</v>
      </c>
      <c r="E2052" s="1">
        <v>43518.396990740737</v>
      </c>
      <c r="F2052">
        <v>1</v>
      </c>
      <c r="G2052" t="s">
        <v>1358</v>
      </c>
      <c r="H2052">
        <v>360</v>
      </c>
      <c r="I2052" s="1">
        <v>43521.6875</v>
      </c>
      <c r="J2052" s="2">
        <f t="shared" si="96"/>
        <v>1</v>
      </c>
      <c r="K2052" s="2" t="str">
        <f>IFERROR(VLOOKUP(A2052,Aux!A:B,2,0),"Outros")</f>
        <v>Municípios</v>
      </c>
      <c r="L2052" s="2">
        <f t="shared" si="97"/>
        <v>2019</v>
      </c>
      <c r="M2052">
        <f t="shared" si="98"/>
        <v>8</v>
      </c>
    </row>
    <row r="2053" spans="1:13" x14ac:dyDescent="0.35">
      <c r="A2053" t="s">
        <v>24</v>
      </c>
      <c r="B2053">
        <v>508741823</v>
      </c>
      <c r="C2053">
        <v>157351</v>
      </c>
      <c r="D2053" t="s">
        <v>2409</v>
      </c>
      <c r="E2053" s="1">
        <v>43518.397118055553</v>
      </c>
      <c r="F2053">
        <v>3</v>
      </c>
      <c r="G2053" t="s">
        <v>26</v>
      </c>
      <c r="H2053">
        <v>220</v>
      </c>
      <c r="I2053" s="1">
        <v>43526.999305555553</v>
      </c>
      <c r="J2053" s="2">
        <f t="shared" si="96"/>
        <v>1</v>
      </c>
      <c r="K2053" s="2" t="str">
        <f>IFERROR(VLOOKUP(A2053,Aux!A:B,2,0),"Outros")</f>
        <v>Hospitais</v>
      </c>
      <c r="L2053" s="2">
        <f t="shared" si="97"/>
        <v>2019</v>
      </c>
      <c r="M2053">
        <f t="shared" si="98"/>
        <v>8</v>
      </c>
    </row>
    <row r="2054" spans="1:13" x14ac:dyDescent="0.35">
      <c r="A2054" t="s">
        <v>85</v>
      </c>
      <c r="B2054">
        <v>506642798</v>
      </c>
      <c r="C2054">
        <v>157352</v>
      </c>
      <c r="D2054" t="s">
        <v>2410</v>
      </c>
      <c r="E2054" s="1">
        <v>43518.397557870368</v>
      </c>
      <c r="F2054">
        <v>13</v>
      </c>
      <c r="G2054" t="s">
        <v>87</v>
      </c>
      <c r="H2054">
        <v>360</v>
      </c>
      <c r="I2054" s="1">
        <v>43520.958333333336</v>
      </c>
      <c r="J2054" s="2">
        <f t="shared" si="96"/>
        <v>1</v>
      </c>
      <c r="K2054" s="2" t="str">
        <f>IFERROR(VLOOKUP(A2054,Aux!A:B,2,0),"Outros")</f>
        <v>Municípios</v>
      </c>
      <c r="L2054" s="2">
        <f t="shared" si="97"/>
        <v>2019</v>
      </c>
      <c r="M2054">
        <f t="shared" si="98"/>
        <v>8</v>
      </c>
    </row>
    <row r="2055" spans="1:13" x14ac:dyDescent="0.35">
      <c r="A2055" t="s">
        <v>108</v>
      </c>
      <c r="B2055">
        <v>501222634</v>
      </c>
      <c r="C2055">
        <v>157353</v>
      </c>
      <c r="D2055" t="s">
        <v>2411</v>
      </c>
      <c r="E2055" s="1">
        <v>43518.409479166665</v>
      </c>
      <c r="F2055">
        <v>1</v>
      </c>
      <c r="G2055" t="s">
        <v>110</v>
      </c>
      <c r="H2055">
        <v>360</v>
      </c>
      <c r="I2055" s="1">
        <v>43524.999305555553</v>
      </c>
      <c r="J2055" s="2">
        <f t="shared" si="96"/>
        <v>1</v>
      </c>
      <c r="K2055" s="2" t="str">
        <f>IFERROR(VLOOKUP(A2055,Aux!A:B,2,0),"Outros")</f>
        <v>Municípios</v>
      </c>
      <c r="L2055" s="2">
        <f t="shared" si="97"/>
        <v>2019</v>
      </c>
      <c r="M2055">
        <f t="shared" si="98"/>
        <v>8</v>
      </c>
    </row>
    <row r="2056" spans="1:13" x14ac:dyDescent="0.35">
      <c r="A2056" t="s">
        <v>574</v>
      </c>
      <c r="B2056">
        <v>506791220</v>
      </c>
      <c r="C2056">
        <v>157354</v>
      </c>
      <c r="D2056" t="s">
        <v>2697</v>
      </c>
      <c r="E2056" s="1">
        <v>43518.414444444446</v>
      </c>
      <c r="F2056">
        <v>13</v>
      </c>
      <c r="G2056" t="s">
        <v>576</v>
      </c>
      <c r="H2056">
        <v>360</v>
      </c>
      <c r="I2056" s="1">
        <v>43525.999305555553</v>
      </c>
      <c r="J2056" s="2">
        <f t="shared" si="96"/>
        <v>1</v>
      </c>
      <c r="K2056" s="2" t="str">
        <f>IFERROR(VLOOKUP(A2056,Aux!A:B,2,0),"Outros")</f>
        <v>Municípios</v>
      </c>
      <c r="L2056" s="2">
        <f t="shared" si="97"/>
        <v>2019</v>
      </c>
      <c r="M2056">
        <f t="shared" si="98"/>
        <v>8</v>
      </c>
    </row>
    <row r="2057" spans="1:13" x14ac:dyDescent="0.35">
      <c r="A2057" t="s">
        <v>71</v>
      </c>
      <c r="B2057">
        <v>500051054</v>
      </c>
      <c r="C2057">
        <v>157355</v>
      </c>
      <c r="D2057" t="s">
        <v>2106</v>
      </c>
      <c r="E2057" s="1">
        <v>43518.419456018521</v>
      </c>
      <c r="F2057">
        <v>3</v>
      </c>
      <c r="G2057" t="s">
        <v>202</v>
      </c>
      <c r="H2057">
        <v>340</v>
      </c>
      <c r="I2057" s="1">
        <v>43539.791666666664</v>
      </c>
      <c r="J2057" s="2">
        <f t="shared" si="96"/>
        <v>1</v>
      </c>
      <c r="K2057" s="2" t="str">
        <f>IFERROR(VLOOKUP(A2057,Aux!A:B,2,0),"Outros")</f>
        <v>Municípios</v>
      </c>
      <c r="L2057" s="2">
        <f t="shared" si="97"/>
        <v>2019</v>
      </c>
      <c r="M2057">
        <f t="shared" si="98"/>
        <v>8</v>
      </c>
    </row>
    <row r="2058" spans="1:13" x14ac:dyDescent="0.35">
      <c r="A2058" t="s">
        <v>12</v>
      </c>
      <c r="B2058">
        <v>508481287</v>
      </c>
      <c r="C2058">
        <v>157356</v>
      </c>
      <c r="D2058" t="s">
        <v>2555</v>
      </c>
      <c r="E2058" s="1">
        <v>43518.419502314813</v>
      </c>
      <c r="F2058">
        <v>13</v>
      </c>
      <c r="G2058" t="s">
        <v>14</v>
      </c>
      <c r="H2058">
        <v>360</v>
      </c>
      <c r="I2058" s="1">
        <v>43524.708333333336</v>
      </c>
      <c r="J2058" s="2">
        <f t="shared" si="96"/>
        <v>1</v>
      </c>
      <c r="K2058" s="2" t="str">
        <f>IFERROR(VLOOKUP(A2058,Aux!A:B,2,0),"Outros")</f>
        <v>Hospitais</v>
      </c>
      <c r="L2058" s="2">
        <f t="shared" si="97"/>
        <v>2019</v>
      </c>
      <c r="M2058">
        <f t="shared" si="98"/>
        <v>8</v>
      </c>
    </row>
    <row r="2059" spans="1:13" x14ac:dyDescent="0.35">
      <c r="A2059" t="s">
        <v>57</v>
      </c>
      <c r="B2059">
        <v>501294104</v>
      </c>
      <c r="C2059">
        <v>157357</v>
      </c>
      <c r="D2059" t="s">
        <v>2644</v>
      </c>
      <c r="E2059" s="1">
        <v>43518.42732638889</v>
      </c>
      <c r="F2059">
        <v>1</v>
      </c>
      <c r="G2059" t="s">
        <v>103</v>
      </c>
      <c r="H2059">
        <v>360</v>
      </c>
      <c r="I2059" s="1">
        <v>43532.999305555553</v>
      </c>
      <c r="J2059" s="2">
        <f t="shared" si="96"/>
        <v>1</v>
      </c>
      <c r="K2059" s="2" t="str">
        <f>IFERROR(VLOOKUP(A2059,Aux!A:B,2,0),"Outros")</f>
        <v>Municípios</v>
      </c>
      <c r="L2059" s="2">
        <f t="shared" si="97"/>
        <v>2019</v>
      </c>
      <c r="M2059">
        <f t="shared" si="98"/>
        <v>8</v>
      </c>
    </row>
    <row r="2060" spans="1:13" x14ac:dyDescent="0.35">
      <c r="A2060" t="s">
        <v>71</v>
      </c>
      <c r="B2060">
        <v>500051054</v>
      </c>
      <c r="C2060">
        <v>157358</v>
      </c>
      <c r="D2060" t="s">
        <v>2236</v>
      </c>
      <c r="E2060" s="1">
        <v>43518.433495370373</v>
      </c>
      <c r="F2060">
        <v>1</v>
      </c>
      <c r="G2060" t="s">
        <v>202</v>
      </c>
      <c r="H2060">
        <v>360</v>
      </c>
      <c r="I2060" s="1">
        <v>43523.791666666664</v>
      </c>
      <c r="J2060" s="2">
        <f t="shared" si="96"/>
        <v>1</v>
      </c>
      <c r="K2060" s="2" t="str">
        <f>IFERROR(VLOOKUP(A2060,Aux!A:B,2,0),"Outros")</f>
        <v>Municípios</v>
      </c>
      <c r="L2060" s="2">
        <f t="shared" si="97"/>
        <v>2019</v>
      </c>
      <c r="M2060">
        <f t="shared" si="98"/>
        <v>8</v>
      </c>
    </row>
    <row r="2061" spans="1:13" x14ac:dyDescent="0.35">
      <c r="A2061" t="s">
        <v>2238</v>
      </c>
      <c r="B2061">
        <v>506735524</v>
      </c>
      <c r="C2061">
        <v>157359</v>
      </c>
      <c r="D2061" t="s">
        <v>2412</v>
      </c>
      <c r="E2061" s="1">
        <v>43518.433541666665</v>
      </c>
      <c r="F2061">
        <v>3</v>
      </c>
      <c r="G2061" t="s">
        <v>2413</v>
      </c>
      <c r="H2061">
        <v>5</v>
      </c>
      <c r="I2061" s="1">
        <v>43549.708333333336</v>
      </c>
      <c r="J2061" s="2">
        <f t="shared" si="96"/>
        <v>1</v>
      </c>
      <c r="K2061" s="2" t="str">
        <f>IFERROR(VLOOKUP(A2061,Aux!A:B,2,0),"Outros")</f>
        <v>Municípios</v>
      </c>
      <c r="L2061" s="2">
        <f t="shared" si="97"/>
        <v>2019</v>
      </c>
      <c r="M2061">
        <f t="shared" si="98"/>
        <v>8</v>
      </c>
    </row>
    <row r="2062" spans="1:13" x14ac:dyDescent="0.35">
      <c r="A2062" t="s">
        <v>461</v>
      </c>
      <c r="B2062">
        <v>511010435</v>
      </c>
      <c r="C2062">
        <v>157360</v>
      </c>
      <c r="D2062" t="s">
        <v>2645</v>
      </c>
      <c r="E2062" s="1">
        <v>43518.437881944446</v>
      </c>
      <c r="F2062">
        <v>13</v>
      </c>
      <c r="G2062" t="s">
        <v>1286</v>
      </c>
      <c r="H2062">
        <v>360</v>
      </c>
      <c r="I2062" s="1">
        <v>43531.916666666664</v>
      </c>
      <c r="J2062" s="2">
        <f t="shared" si="96"/>
        <v>1</v>
      </c>
      <c r="K2062" s="2" t="str">
        <f>IFERROR(VLOOKUP(A2062,Aux!A:B,2,0),"Outros")</f>
        <v>Outros</v>
      </c>
      <c r="L2062" s="2">
        <f t="shared" si="97"/>
        <v>2019</v>
      </c>
      <c r="M2062">
        <f t="shared" si="98"/>
        <v>8</v>
      </c>
    </row>
    <row r="2063" spans="1:13" x14ac:dyDescent="0.35">
      <c r="A2063" t="s">
        <v>92</v>
      </c>
      <c r="B2063">
        <v>506037258</v>
      </c>
      <c r="C2063">
        <v>157361</v>
      </c>
      <c r="E2063" s="1">
        <v>43518.438333333332</v>
      </c>
      <c r="F2063">
        <v>13</v>
      </c>
      <c r="G2063" t="s">
        <v>33</v>
      </c>
      <c r="H2063">
        <v>400</v>
      </c>
      <c r="J2063" s="2">
        <f t="shared" si="96"/>
        <v>1</v>
      </c>
      <c r="K2063" s="2" t="str">
        <f>IFERROR(VLOOKUP(A2063,Aux!A:B,2,0),"Outros")</f>
        <v>Municípios</v>
      </c>
      <c r="L2063" s="2">
        <f t="shared" si="97"/>
        <v>2019</v>
      </c>
      <c r="M2063">
        <f t="shared" si="98"/>
        <v>8</v>
      </c>
    </row>
    <row r="2064" spans="1:13" x14ac:dyDescent="0.35">
      <c r="A2064" t="s">
        <v>60</v>
      </c>
      <c r="B2064">
        <v>505456010</v>
      </c>
      <c r="C2064">
        <v>157362</v>
      </c>
      <c r="D2064" t="s">
        <v>2237</v>
      </c>
      <c r="E2064" s="1">
        <v>43518.439247685186</v>
      </c>
      <c r="F2064">
        <v>3</v>
      </c>
      <c r="G2064" t="s">
        <v>23</v>
      </c>
      <c r="H2064">
        <v>340</v>
      </c>
      <c r="I2064" s="1">
        <v>43565.708333333336</v>
      </c>
      <c r="J2064" s="2">
        <f t="shared" si="96"/>
        <v>1</v>
      </c>
      <c r="K2064" s="2" t="str">
        <f>IFERROR(VLOOKUP(A2064,Aux!A:B,2,0),"Outros")</f>
        <v>Municípios</v>
      </c>
      <c r="L2064" s="2">
        <f t="shared" si="97"/>
        <v>2019</v>
      </c>
      <c r="M2064">
        <f t="shared" si="98"/>
        <v>8</v>
      </c>
    </row>
    <row r="2065" spans="1:13" x14ac:dyDescent="0.35">
      <c r="A2065" t="s">
        <v>92</v>
      </c>
      <c r="B2065">
        <v>506037258</v>
      </c>
      <c r="C2065">
        <v>157363</v>
      </c>
      <c r="E2065" s="1">
        <v>43518.439571759256</v>
      </c>
      <c r="F2065">
        <v>3</v>
      </c>
      <c r="G2065" t="s">
        <v>33</v>
      </c>
      <c r="H2065">
        <v>400</v>
      </c>
      <c r="J2065" s="2">
        <f t="shared" si="96"/>
        <v>1</v>
      </c>
      <c r="K2065" s="2" t="str">
        <f>IFERROR(VLOOKUP(A2065,Aux!A:B,2,0),"Outros")</f>
        <v>Municípios</v>
      </c>
      <c r="L2065" s="2">
        <f t="shared" si="97"/>
        <v>2019</v>
      </c>
      <c r="M2065">
        <f t="shared" si="98"/>
        <v>8</v>
      </c>
    </row>
    <row r="2066" spans="1:13" x14ac:dyDescent="0.35">
      <c r="A2066" t="s">
        <v>246</v>
      </c>
      <c r="B2066">
        <v>512013241</v>
      </c>
      <c r="C2066">
        <v>157365</v>
      </c>
      <c r="E2066" s="1">
        <v>43518.44871527778</v>
      </c>
      <c r="F2066">
        <v>3</v>
      </c>
      <c r="G2066" t="s">
        <v>33</v>
      </c>
      <c r="H2066">
        <v>1</v>
      </c>
      <c r="J2066" s="2">
        <f t="shared" si="96"/>
        <v>1</v>
      </c>
      <c r="K2066" s="2" t="str">
        <f>IFERROR(VLOOKUP(A2066,Aux!A:B,2,0),"Outros")</f>
        <v>Municípios</v>
      </c>
      <c r="L2066" s="2">
        <f t="shared" si="97"/>
        <v>2019</v>
      </c>
      <c r="M2066">
        <f t="shared" si="98"/>
        <v>8</v>
      </c>
    </row>
    <row r="2067" spans="1:13" x14ac:dyDescent="0.35">
      <c r="A2067" t="s">
        <v>858</v>
      </c>
      <c r="B2067">
        <v>501206639</v>
      </c>
      <c r="C2067">
        <v>157366</v>
      </c>
      <c r="D2067" t="s">
        <v>2803</v>
      </c>
      <c r="E2067" s="1">
        <v>43518.452430555553</v>
      </c>
      <c r="F2067">
        <v>13</v>
      </c>
      <c r="G2067" t="s">
        <v>1306</v>
      </c>
      <c r="H2067">
        <v>340</v>
      </c>
      <c r="I2067" s="1">
        <v>43527.75</v>
      </c>
      <c r="J2067" s="2">
        <f t="shared" si="96"/>
        <v>1</v>
      </c>
      <c r="K2067" s="2" t="str">
        <f>IFERROR(VLOOKUP(A2067,Aux!A:B,2,0),"Outros")</f>
        <v>Municípios</v>
      </c>
      <c r="L2067" s="2">
        <f t="shared" si="97"/>
        <v>2019</v>
      </c>
      <c r="M2067">
        <f t="shared" si="98"/>
        <v>8</v>
      </c>
    </row>
    <row r="2068" spans="1:13" x14ac:dyDescent="0.35">
      <c r="A2068" t="s">
        <v>57</v>
      </c>
      <c r="B2068">
        <v>501294104</v>
      </c>
      <c r="C2068">
        <v>157367</v>
      </c>
      <c r="D2068" t="s">
        <v>2753</v>
      </c>
      <c r="E2068" s="1">
        <v>43518.455740740741</v>
      </c>
      <c r="F2068">
        <v>1</v>
      </c>
      <c r="G2068" t="s">
        <v>103</v>
      </c>
      <c r="H2068">
        <v>5</v>
      </c>
      <c r="I2068" s="1">
        <v>43612.999305555553</v>
      </c>
      <c r="J2068" s="2">
        <f t="shared" si="96"/>
        <v>1</v>
      </c>
      <c r="K2068" s="2" t="str">
        <f>IFERROR(VLOOKUP(A2068,Aux!A:B,2,0),"Outros")</f>
        <v>Municípios</v>
      </c>
      <c r="L2068" s="2">
        <f t="shared" si="97"/>
        <v>2019</v>
      </c>
      <c r="M2068">
        <f t="shared" si="98"/>
        <v>8</v>
      </c>
    </row>
    <row r="2069" spans="1:13" x14ac:dyDescent="0.35">
      <c r="A2069" t="s">
        <v>133</v>
      </c>
      <c r="B2069">
        <v>503539473</v>
      </c>
      <c r="C2069">
        <v>157368</v>
      </c>
      <c r="D2069" t="s">
        <v>2414</v>
      </c>
      <c r="E2069" s="1">
        <v>43518.456388888888</v>
      </c>
      <c r="F2069">
        <v>13</v>
      </c>
      <c r="G2069" t="s">
        <v>135</v>
      </c>
      <c r="H2069">
        <v>340</v>
      </c>
      <c r="I2069" s="1">
        <v>43524.999305555553</v>
      </c>
      <c r="J2069" s="2">
        <f t="shared" si="96"/>
        <v>1</v>
      </c>
      <c r="K2069" s="2" t="str">
        <f>IFERROR(VLOOKUP(A2069,Aux!A:B,2,0),"Outros")</f>
        <v>Municípios</v>
      </c>
      <c r="L2069" s="2">
        <f t="shared" si="97"/>
        <v>2019</v>
      </c>
      <c r="M2069">
        <f t="shared" si="98"/>
        <v>8</v>
      </c>
    </row>
    <row r="2070" spans="1:13" x14ac:dyDescent="0.35">
      <c r="A2070" t="s">
        <v>112</v>
      </c>
      <c r="B2070">
        <v>501144218</v>
      </c>
      <c r="C2070">
        <v>157369</v>
      </c>
      <c r="D2070" t="s">
        <v>2804</v>
      </c>
      <c r="E2070" s="1">
        <v>43518.476898148147</v>
      </c>
      <c r="F2070">
        <v>13</v>
      </c>
      <c r="G2070" t="s">
        <v>256</v>
      </c>
      <c r="H2070">
        <v>360</v>
      </c>
      <c r="I2070" s="1">
        <v>43535.75</v>
      </c>
      <c r="J2070" s="2">
        <f t="shared" si="96"/>
        <v>1</v>
      </c>
      <c r="K2070" s="2" t="str">
        <f>IFERROR(VLOOKUP(A2070,Aux!A:B,2,0),"Outros")</f>
        <v>Municípios</v>
      </c>
      <c r="L2070" s="2">
        <f t="shared" si="97"/>
        <v>2019</v>
      </c>
      <c r="M2070">
        <f t="shared" si="98"/>
        <v>8</v>
      </c>
    </row>
    <row r="2071" spans="1:13" x14ac:dyDescent="0.35">
      <c r="A2071" t="s">
        <v>60</v>
      </c>
      <c r="B2071">
        <v>505456010</v>
      </c>
      <c r="C2071">
        <v>157370</v>
      </c>
      <c r="D2071" t="s">
        <v>2356</v>
      </c>
      <c r="E2071" s="1">
        <v>43518.478854166664</v>
      </c>
      <c r="F2071">
        <v>13</v>
      </c>
      <c r="G2071" t="s">
        <v>1642</v>
      </c>
      <c r="H2071">
        <v>360</v>
      </c>
      <c r="I2071" s="1">
        <v>43534.999305555553</v>
      </c>
      <c r="J2071" s="2">
        <f t="shared" si="96"/>
        <v>1</v>
      </c>
      <c r="K2071" s="2" t="str">
        <f>IFERROR(VLOOKUP(A2071,Aux!A:B,2,0),"Outros")</f>
        <v>Municípios</v>
      </c>
      <c r="L2071" s="2">
        <f t="shared" si="97"/>
        <v>2019</v>
      </c>
      <c r="M2071">
        <f t="shared" si="98"/>
        <v>8</v>
      </c>
    </row>
    <row r="2072" spans="1:13" x14ac:dyDescent="0.35">
      <c r="A2072" t="s">
        <v>2357</v>
      </c>
      <c r="B2072">
        <v>507066120</v>
      </c>
      <c r="C2072">
        <v>157371</v>
      </c>
      <c r="D2072" t="s">
        <v>2358</v>
      </c>
      <c r="E2072" s="1">
        <v>43518.485509259262</v>
      </c>
      <c r="F2072">
        <v>4</v>
      </c>
      <c r="G2072" t="s">
        <v>1021</v>
      </c>
      <c r="H2072">
        <v>5</v>
      </c>
      <c r="I2072" s="1">
        <v>43526.999305555553</v>
      </c>
      <c r="J2072" s="2">
        <f t="shared" si="96"/>
        <v>1</v>
      </c>
      <c r="K2072" s="2" t="str">
        <f>IFERROR(VLOOKUP(A2072,Aux!A:B,2,0),"Outros")</f>
        <v>Municípios</v>
      </c>
      <c r="L2072" s="2">
        <f t="shared" si="97"/>
        <v>2019</v>
      </c>
      <c r="M2072">
        <f t="shared" si="98"/>
        <v>8</v>
      </c>
    </row>
    <row r="2073" spans="1:13" x14ac:dyDescent="0.35">
      <c r="A2073" t="s">
        <v>336</v>
      </c>
      <c r="B2073">
        <v>505170876</v>
      </c>
      <c r="C2073">
        <v>157372</v>
      </c>
      <c r="D2073" t="s">
        <v>2754</v>
      </c>
      <c r="E2073" s="1">
        <v>43518.488518518519</v>
      </c>
      <c r="F2073">
        <v>1</v>
      </c>
      <c r="G2073" t="s">
        <v>345</v>
      </c>
      <c r="H2073">
        <v>360</v>
      </c>
      <c r="I2073" s="1">
        <v>43530.708333333336</v>
      </c>
      <c r="J2073" s="2">
        <f t="shared" si="96"/>
        <v>1</v>
      </c>
      <c r="K2073" s="2" t="str">
        <f>IFERROR(VLOOKUP(A2073,Aux!A:B,2,0),"Outros")</f>
        <v>Municípios</v>
      </c>
      <c r="L2073" s="2">
        <f t="shared" si="97"/>
        <v>2019</v>
      </c>
      <c r="M2073">
        <f t="shared" si="98"/>
        <v>8</v>
      </c>
    </row>
    <row r="2074" spans="1:13" x14ac:dyDescent="0.35">
      <c r="A2074" t="s">
        <v>196</v>
      </c>
      <c r="B2074">
        <v>512096481</v>
      </c>
      <c r="C2074">
        <v>157373</v>
      </c>
      <c r="D2074" t="s">
        <v>2603</v>
      </c>
      <c r="E2074" s="1">
        <v>43518.493692129632</v>
      </c>
      <c r="F2074">
        <v>3</v>
      </c>
      <c r="G2074" t="s">
        <v>1755</v>
      </c>
      <c r="H2074">
        <v>5</v>
      </c>
      <c r="I2074" s="1">
        <v>43549.75</v>
      </c>
      <c r="J2074" s="2">
        <f t="shared" si="96"/>
        <v>1</v>
      </c>
      <c r="K2074" s="2" t="str">
        <f>IFERROR(VLOOKUP(A2074,Aux!A:B,2,0),"Outros")</f>
        <v>Municípios</v>
      </c>
      <c r="L2074" s="2">
        <f t="shared" si="97"/>
        <v>2019</v>
      </c>
      <c r="M2074">
        <f t="shared" si="98"/>
        <v>8</v>
      </c>
    </row>
    <row r="2075" spans="1:13" x14ac:dyDescent="0.35">
      <c r="A2075" t="s">
        <v>2238</v>
      </c>
      <c r="B2075">
        <v>506735524</v>
      </c>
      <c r="C2075">
        <v>157374</v>
      </c>
      <c r="D2075" t="s">
        <v>2239</v>
      </c>
      <c r="E2075" s="1">
        <v>43518.503171296295</v>
      </c>
      <c r="F2075">
        <v>3</v>
      </c>
      <c r="G2075" t="s">
        <v>2240</v>
      </c>
      <c r="H2075">
        <v>360</v>
      </c>
      <c r="I2075" s="1">
        <v>43536.708333333336</v>
      </c>
      <c r="J2075" s="2">
        <f t="shared" si="96"/>
        <v>1</v>
      </c>
      <c r="K2075" s="2" t="str">
        <f>IFERROR(VLOOKUP(A2075,Aux!A:B,2,0),"Outros")</f>
        <v>Municípios</v>
      </c>
      <c r="L2075" s="2">
        <f t="shared" si="97"/>
        <v>2019</v>
      </c>
      <c r="M2075">
        <f t="shared" si="98"/>
        <v>8</v>
      </c>
    </row>
    <row r="2076" spans="1:13" x14ac:dyDescent="0.35">
      <c r="A2076" t="s">
        <v>63</v>
      </c>
      <c r="B2076">
        <v>502098139</v>
      </c>
      <c r="C2076">
        <v>157375</v>
      </c>
      <c r="E2076" s="1">
        <v>43518.506377314814</v>
      </c>
      <c r="F2076">
        <v>7</v>
      </c>
      <c r="G2076" t="s">
        <v>33</v>
      </c>
      <c r="H2076">
        <v>400</v>
      </c>
      <c r="J2076" s="2">
        <f t="shared" si="96"/>
        <v>1</v>
      </c>
      <c r="K2076" s="2" t="str">
        <f>IFERROR(VLOOKUP(A2076,Aux!A:B,2,0),"Outros")</f>
        <v>Municípios</v>
      </c>
      <c r="L2076" s="2">
        <f t="shared" si="97"/>
        <v>2019</v>
      </c>
      <c r="M2076">
        <f t="shared" si="98"/>
        <v>8</v>
      </c>
    </row>
    <row r="2077" spans="1:13" x14ac:dyDescent="0.35">
      <c r="A2077" t="s">
        <v>289</v>
      </c>
      <c r="B2077">
        <v>512103097</v>
      </c>
      <c r="C2077">
        <v>157376</v>
      </c>
      <c r="D2077" t="s">
        <v>2415</v>
      </c>
      <c r="E2077" s="1">
        <v>43518.513761574075</v>
      </c>
      <c r="F2077">
        <v>1</v>
      </c>
      <c r="G2077" t="s">
        <v>356</v>
      </c>
      <c r="H2077">
        <v>340</v>
      </c>
      <c r="I2077" s="1">
        <v>43551.999305555553</v>
      </c>
      <c r="J2077" s="2">
        <f t="shared" si="96"/>
        <v>1</v>
      </c>
      <c r="K2077" s="2" t="str">
        <f>IFERROR(VLOOKUP(A2077,Aux!A:B,2,0),"Outros")</f>
        <v>Hospitais</v>
      </c>
      <c r="L2077" s="2">
        <f t="shared" si="97"/>
        <v>2019</v>
      </c>
      <c r="M2077">
        <f t="shared" si="98"/>
        <v>8</v>
      </c>
    </row>
    <row r="2078" spans="1:13" x14ac:dyDescent="0.35">
      <c r="A2078" t="s">
        <v>2141</v>
      </c>
      <c r="B2078">
        <v>502971096</v>
      </c>
      <c r="C2078">
        <v>157377</v>
      </c>
      <c r="E2078" s="1">
        <v>43518.515277777777</v>
      </c>
      <c r="F2078">
        <v>3</v>
      </c>
      <c r="G2078" t="s">
        <v>33</v>
      </c>
      <c r="H2078">
        <v>400</v>
      </c>
      <c r="I2078" s="1">
        <v>42347.999305555553</v>
      </c>
      <c r="J2078" s="2">
        <f t="shared" si="96"/>
        <v>1</v>
      </c>
      <c r="K2078" s="2" t="str">
        <f>IFERROR(VLOOKUP(A2078,Aux!A:B,2,0),"Outros")</f>
        <v>Municípios</v>
      </c>
      <c r="L2078" s="2">
        <f t="shared" si="97"/>
        <v>2019</v>
      </c>
      <c r="M2078">
        <f t="shared" si="98"/>
        <v>8</v>
      </c>
    </row>
    <row r="2079" spans="1:13" x14ac:dyDescent="0.35">
      <c r="A2079" t="s">
        <v>37</v>
      </c>
      <c r="B2079">
        <v>506187543</v>
      </c>
      <c r="C2079">
        <v>157378</v>
      </c>
      <c r="D2079" t="s">
        <v>2241</v>
      </c>
      <c r="E2079" s="1">
        <v>43518.52070601852</v>
      </c>
      <c r="F2079">
        <v>3</v>
      </c>
      <c r="G2079" t="s">
        <v>80</v>
      </c>
      <c r="H2079">
        <v>340</v>
      </c>
      <c r="I2079" s="1">
        <v>43579.999305555553</v>
      </c>
      <c r="J2079" s="2">
        <f t="shared" si="96"/>
        <v>1</v>
      </c>
      <c r="K2079" s="2" t="str">
        <f>IFERROR(VLOOKUP(A2079,Aux!A:B,2,0),"Outros")</f>
        <v>Municípios</v>
      </c>
      <c r="L2079" s="2">
        <f t="shared" si="97"/>
        <v>2019</v>
      </c>
      <c r="M2079">
        <f t="shared" si="98"/>
        <v>8</v>
      </c>
    </row>
    <row r="2080" spans="1:13" x14ac:dyDescent="0.35">
      <c r="A2080" t="s">
        <v>246</v>
      </c>
      <c r="B2080">
        <v>512013241</v>
      </c>
      <c r="C2080">
        <v>157380</v>
      </c>
      <c r="E2080" s="1">
        <v>43518.551874999997</v>
      </c>
      <c r="F2080">
        <v>1</v>
      </c>
      <c r="H2080">
        <v>360</v>
      </c>
      <c r="I2080" s="1">
        <v>43523.708333333336</v>
      </c>
      <c r="J2080" s="2">
        <f t="shared" si="96"/>
        <v>1</v>
      </c>
      <c r="K2080" s="2" t="str">
        <f>IFERROR(VLOOKUP(A2080,Aux!A:B,2,0),"Outros")</f>
        <v>Municípios</v>
      </c>
      <c r="L2080" s="2">
        <f t="shared" si="97"/>
        <v>2019</v>
      </c>
      <c r="M2080">
        <f t="shared" si="98"/>
        <v>8</v>
      </c>
    </row>
    <row r="2081" spans="1:13" x14ac:dyDescent="0.35">
      <c r="A2081" t="s">
        <v>2141</v>
      </c>
      <c r="B2081">
        <v>502971096</v>
      </c>
      <c r="C2081">
        <v>157381</v>
      </c>
      <c r="D2081" t="s">
        <v>2178</v>
      </c>
      <c r="E2081" s="1">
        <v>43518.595150462963</v>
      </c>
      <c r="F2081">
        <v>13</v>
      </c>
      <c r="G2081" t="s">
        <v>515</v>
      </c>
      <c r="H2081">
        <v>340</v>
      </c>
      <c r="I2081" s="1">
        <v>43523.999305555553</v>
      </c>
      <c r="J2081" s="2">
        <f t="shared" si="96"/>
        <v>1</v>
      </c>
      <c r="K2081" s="2" t="str">
        <f>IFERROR(VLOOKUP(A2081,Aux!A:B,2,0),"Outros")</f>
        <v>Municípios</v>
      </c>
      <c r="L2081" s="2">
        <f t="shared" si="97"/>
        <v>2019</v>
      </c>
      <c r="M2081">
        <f t="shared" si="98"/>
        <v>8</v>
      </c>
    </row>
    <row r="2082" spans="1:13" x14ac:dyDescent="0.35">
      <c r="A2082" t="s">
        <v>125</v>
      </c>
      <c r="B2082">
        <v>501290206</v>
      </c>
      <c r="C2082">
        <v>157382</v>
      </c>
      <c r="D2082" t="s">
        <v>2556</v>
      </c>
      <c r="E2082" s="1">
        <v>43518.601111111115</v>
      </c>
      <c r="F2082">
        <v>13</v>
      </c>
      <c r="G2082" t="s">
        <v>659</v>
      </c>
      <c r="H2082">
        <v>360</v>
      </c>
      <c r="I2082" s="1">
        <v>43539.708333333336</v>
      </c>
      <c r="J2082" s="2">
        <f t="shared" si="96"/>
        <v>1</v>
      </c>
      <c r="K2082" s="2" t="str">
        <f>IFERROR(VLOOKUP(A2082,Aux!A:B,2,0),"Outros")</f>
        <v>Municípios</v>
      </c>
      <c r="L2082" s="2">
        <f t="shared" si="97"/>
        <v>2019</v>
      </c>
      <c r="M2082">
        <f t="shared" si="98"/>
        <v>8</v>
      </c>
    </row>
    <row r="2083" spans="1:13" x14ac:dyDescent="0.35">
      <c r="A2083" t="s">
        <v>71</v>
      </c>
      <c r="B2083">
        <v>500051054</v>
      </c>
      <c r="C2083">
        <v>157385</v>
      </c>
      <c r="D2083" t="s">
        <v>2236</v>
      </c>
      <c r="E2083" s="1">
        <v>43518.611435185187</v>
      </c>
      <c r="F2083">
        <v>1</v>
      </c>
      <c r="G2083" t="s">
        <v>202</v>
      </c>
      <c r="H2083">
        <v>360</v>
      </c>
      <c r="I2083" s="1">
        <v>43524.791666666664</v>
      </c>
      <c r="J2083" s="2">
        <f t="shared" si="96"/>
        <v>1</v>
      </c>
      <c r="K2083" s="2" t="str">
        <f>IFERROR(VLOOKUP(A2083,Aux!A:B,2,0),"Outros")</f>
        <v>Municípios</v>
      </c>
      <c r="L2083" s="2">
        <f t="shared" si="97"/>
        <v>2019</v>
      </c>
      <c r="M2083">
        <f t="shared" si="98"/>
        <v>8</v>
      </c>
    </row>
    <row r="2084" spans="1:13" x14ac:dyDescent="0.35">
      <c r="A2084" t="s">
        <v>108</v>
      </c>
      <c r="B2084">
        <v>501222634</v>
      </c>
      <c r="C2084">
        <v>157387</v>
      </c>
      <c r="D2084" t="s">
        <v>2359</v>
      </c>
      <c r="E2084" s="1">
        <v>43518.616157407407</v>
      </c>
      <c r="F2084">
        <v>3</v>
      </c>
      <c r="G2084" t="s">
        <v>110</v>
      </c>
      <c r="H2084">
        <v>360</v>
      </c>
      <c r="I2084" s="1">
        <v>43530.999305555553</v>
      </c>
      <c r="J2084" s="2">
        <f t="shared" si="96"/>
        <v>1</v>
      </c>
      <c r="K2084" s="2" t="str">
        <f>IFERROR(VLOOKUP(A2084,Aux!A:B,2,0),"Outros")</f>
        <v>Municípios</v>
      </c>
      <c r="L2084" s="2">
        <f t="shared" si="97"/>
        <v>2019</v>
      </c>
      <c r="M2084">
        <f t="shared" si="98"/>
        <v>8</v>
      </c>
    </row>
    <row r="2085" spans="1:13" x14ac:dyDescent="0.35">
      <c r="A2085" t="s">
        <v>496</v>
      </c>
      <c r="B2085">
        <v>504828576</v>
      </c>
      <c r="C2085">
        <v>157388</v>
      </c>
      <c r="D2085" t="s">
        <v>2360</v>
      </c>
      <c r="E2085" s="1">
        <v>43518.620729166665</v>
      </c>
      <c r="F2085">
        <v>3</v>
      </c>
      <c r="G2085" t="s">
        <v>159</v>
      </c>
      <c r="H2085">
        <v>340</v>
      </c>
      <c r="I2085" s="1">
        <v>43533.708333333336</v>
      </c>
      <c r="J2085" s="2">
        <f t="shared" si="96"/>
        <v>1</v>
      </c>
      <c r="K2085" s="2" t="str">
        <f>IFERROR(VLOOKUP(A2085,Aux!A:B,2,0),"Outros")</f>
        <v>Municípios</v>
      </c>
      <c r="L2085" s="2">
        <f t="shared" si="97"/>
        <v>2019</v>
      </c>
      <c r="M2085">
        <f t="shared" si="98"/>
        <v>8</v>
      </c>
    </row>
    <row r="2086" spans="1:13" x14ac:dyDescent="0.35">
      <c r="A2086" t="s">
        <v>296</v>
      </c>
      <c r="B2086">
        <v>507396081</v>
      </c>
      <c r="C2086">
        <v>157389</v>
      </c>
      <c r="D2086" t="s">
        <v>2361</v>
      </c>
      <c r="E2086" s="1">
        <v>43518.621736111112</v>
      </c>
      <c r="F2086">
        <v>3</v>
      </c>
      <c r="G2086" t="s">
        <v>605</v>
      </c>
      <c r="H2086">
        <v>360</v>
      </c>
      <c r="I2086" s="1">
        <v>43551.999305555553</v>
      </c>
      <c r="J2086" s="2">
        <f t="shared" si="96"/>
        <v>1</v>
      </c>
      <c r="K2086" s="2" t="str">
        <f>IFERROR(VLOOKUP(A2086,Aux!A:B,2,0),"Outros")</f>
        <v>Municípios</v>
      </c>
      <c r="L2086" s="2">
        <f t="shared" si="97"/>
        <v>2019</v>
      </c>
      <c r="M2086">
        <f t="shared" si="98"/>
        <v>8</v>
      </c>
    </row>
    <row r="2087" spans="1:13" x14ac:dyDescent="0.35">
      <c r="A2087" t="s">
        <v>434</v>
      </c>
      <c r="B2087">
        <v>506546381</v>
      </c>
      <c r="C2087">
        <v>157395</v>
      </c>
      <c r="E2087" s="1">
        <v>43518.63758101852</v>
      </c>
      <c r="F2087">
        <v>1</v>
      </c>
      <c r="G2087" t="s">
        <v>33</v>
      </c>
      <c r="H2087">
        <v>400</v>
      </c>
      <c r="J2087" s="2">
        <f t="shared" si="96"/>
        <v>1</v>
      </c>
      <c r="K2087" s="2" t="str">
        <f>IFERROR(VLOOKUP(A2087,Aux!A:B,2,0),"Outros")</f>
        <v>Municípios</v>
      </c>
      <c r="L2087" s="2">
        <f t="shared" si="97"/>
        <v>2019</v>
      </c>
      <c r="M2087">
        <f t="shared" si="98"/>
        <v>8</v>
      </c>
    </row>
    <row r="2088" spans="1:13" x14ac:dyDescent="0.35">
      <c r="A2088" t="s">
        <v>434</v>
      </c>
      <c r="B2088">
        <v>506546381</v>
      </c>
      <c r="C2088">
        <v>157396</v>
      </c>
      <c r="D2088" t="s">
        <v>2179</v>
      </c>
      <c r="E2088" s="1">
        <v>43518.637662037036</v>
      </c>
      <c r="F2088">
        <v>13</v>
      </c>
      <c r="G2088" t="s">
        <v>2180</v>
      </c>
      <c r="H2088">
        <v>360</v>
      </c>
      <c r="I2088" s="1">
        <v>43528.708333333336</v>
      </c>
      <c r="J2088" s="2">
        <f t="shared" si="96"/>
        <v>1</v>
      </c>
      <c r="K2088" s="2" t="str">
        <f>IFERROR(VLOOKUP(A2088,Aux!A:B,2,0),"Outros")</f>
        <v>Municípios</v>
      </c>
      <c r="L2088" s="2">
        <f t="shared" si="97"/>
        <v>2019</v>
      </c>
      <c r="M2088">
        <f t="shared" si="98"/>
        <v>8</v>
      </c>
    </row>
    <row r="2089" spans="1:13" x14ac:dyDescent="0.35">
      <c r="A2089" t="s">
        <v>681</v>
      </c>
      <c r="B2089">
        <v>510170811</v>
      </c>
      <c r="C2089">
        <v>157399</v>
      </c>
      <c r="D2089" t="s">
        <v>2646</v>
      </c>
      <c r="E2089" s="1">
        <v>43518.670081018521</v>
      </c>
      <c r="F2089">
        <v>1</v>
      </c>
      <c r="G2089" t="s">
        <v>225</v>
      </c>
      <c r="H2089">
        <v>360</v>
      </c>
      <c r="I2089" s="1">
        <v>43524.999305555553</v>
      </c>
      <c r="J2089" s="2">
        <f t="shared" si="96"/>
        <v>1</v>
      </c>
      <c r="K2089" s="2" t="str">
        <f>IFERROR(VLOOKUP(A2089,Aux!A:B,2,0),"Outros")</f>
        <v>Outros</v>
      </c>
      <c r="L2089" s="2">
        <f t="shared" si="97"/>
        <v>2019</v>
      </c>
      <c r="M2089">
        <f t="shared" si="98"/>
        <v>8</v>
      </c>
    </row>
    <row r="2090" spans="1:13" x14ac:dyDescent="0.35">
      <c r="A2090" t="s">
        <v>9</v>
      </c>
      <c r="B2090">
        <v>506673626</v>
      </c>
      <c r="C2090">
        <v>157401</v>
      </c>
      <c r="D2090" t="s">
        <v>2698</v>
      </c>
      <c r="E2090" s="1">
        <v>43518.676261574074</v>
      </c>
      <c r="F2090">
        <v>1</v>
      </c>
      <c r="G2090" t="s">
        <v>1023</v>
      </c>
      <c r="H2090">
        <v>360</v>
      </c>
      <c r="I2090" s="1">
        <v>43523.999305555553</v>
      </c>
      <c r="J2090" s="2">
        <f t="shared" si="96"/>
        <v>1</v>
      </c>
      <c r="K2090" s="2" t="str">
        <f>IFERROR(VLOOKUP(A2090,Aux!A:B,2,0),"Outros")</f>
        <v>Municípios</v>
      </c>
      <c r="L2090" s="2">
        <f t="shared" si="97"/>
        <v>2019</v>
      </c>
      <c r="M2090">
        <f t="shared" si="98"/>
        <v>8</v>
      </c>
    </row>
    <row r="2091" spans="1:13" x14ac:dyDescent="0.35">
      <c r="A2091" t="s">
        <v>239</v>
      </c>
      <c r="B2091">
        <v>512042659</v>
      </c>
      <c r="C2091">
        <v>157402</v>
      </c>
      <c r="E2091" s="1">
        <v>43518.677951388891</v>
      </c>
      <c r="F2091">
        <v>1</v>
      </c>
      <c r="G2091" t="s">
        <v>33</v>
      </c>
      <c r="H2091">
        <v>400</v>
      </c>
      <c r="J2091" s="2">
        <f t="shared" si="96"/>
        <v>1</v>
      </c>
      <c r="K2091" s="2" t="str">
        <f>IFERROR(VLOOKUP(A2091,Aux!A:B,2,0),"Outros")</f>
        <v>Municípios</v>
      </c>
      <c r="L2091" s="2">
        <f t="shared" si="97"/>
        <v>2019</v>
      </c>
      <c r="M2091">
        <f t="shared" si="98"/>
        <v>8</v>
      </c>
    </row>
    <row r="2092" spans="1:13" x14ac:dyDescent="0.35">
      <c r="A2092" t="s">
        <v>239</v>
      </c>
      <c r="B2092">
        <v>512042659</v>
      </c>
      <c r="C2092">
        <v>157403</v>
      </c>
      <c r="D2092" t="s">
        <v>2699</v>
      </c>
      <c r="E2092" s="1">
        <v>43518.680972222224</v>
      </c>
      <c r="F2092">
        <v>1</v>
      </c>
      <c r="G2092" t="s">
        <v>241</v>
      </c>
      <c r="H2092">
        <v>360</v>
      </c>
      <c r="I2092" s="1">
        <v>43527.999305555553</v>
      </c>
      <c r="J2092" s="2">
        <f t="shared" si="96"/>
        <v>1</v>
      </c>
      <c r="K2092" s="2" t="str">
        <f>IFERROR(VLOOKUP(A2092,Aux!A:B,2,0),"Outros")</f>
        <v>Municípios</v>
      </c>
      <c r="L2092" s="2">
        <f t="shared" si="97"/>
        <v>2019</v>
      </c>
      <c r="M2092">
        <f t="shared" si="98"/>
        <v>8</v>
      </c>
    </row>
    <row r="2093" spans="1:13" x14ac:dyDescent="0.35">
      <c r="A2093" t="s">
        <v>122</v>
      </c>
      <c r="B2093">
        <v>506173968</v>
      </c>
      <c r="C2093">
        <v>157404</v>
      </c>
      <c r="D2093" t="s">
        <v>2075</v>
      </c>
      <c r="E2093" s="1">
        <v>43518.681481481479</v>
      </c>
      <c r="F2093">
        <v>1</v>
      </c>
      <c r="G2093" t="s">
        <v>147</v>
      </c>
      <c r="H2093">
        <v>400</v>
      </c>
      <c r="I2093" s="1">
        <v>25569.75</v>
      </c>
      <c r="J2093" s="2">
        <f t="shared" si="96"/>
        <v>1</v>
      </c>
      <c r="K2093" s="2" t="str">
        <f>IFERROR(VLOOKUP(A2093,Aux!A:B,2,0),"Outros")</f>
        <v>Municípios</v>
      </c>
      <c r="L2093" s="2">
        <f t="shared" si="97"/>
        <v>2019</v>
      </c>
      <c r="M2093">
        <f t="shared" si="98"/>
        <v>8</v>
      </c>
    </row>
    <row r="2094" spans="1:13" x14ac:dyDescent="0.35">
      <c r="A2094" t="s">
        <v>133</v>
      </c>
      <c r="B2094">
        <v>503539473</v>
      </c>
      <c r="C2094">
        <v>157405</v>
      </c>
      <c r="D2094" t="s">
        <v>2647</v>
      </c>
      <c r="E2094" s="1">
        <v>43518.682106481479</v>
      </c>
      <c r="F2094">
        <v>1</v>
      </c>
      <c r="G2094" t="s">
        <v>135</v>
      </c>
      <c r="H2094">
        <v>360</v>
      </c>
      <c r="I2094" s="1">
        <v>43520.999305555553</v>
      </c>
      <c r="J2094" s="2">
        <f t="shared" si="96"/>
        <v>1</v>
      </c>
      <c r="K2094" s="2" t="str">
        <f>IFERROR(VLOOKUP(A2094,Aux!A:B,2,0),"Outros")</f>
        <v>Municípios</v>
      </c>
      <c r="L2094" s="2">
        <f t="shared" si="97"/>
        <v>2019</v>
      </c>
      <c r="M2094">
        <f t="shared" si="98"/>
        <v>8</v>
      </c>
    </row>
    <row r="2095" spans="1:13" x14ac:dyDescent="0.35">
      <c r="A2095" t="s">
        <v>122</v>
      </c>
      <c r="B2095">
        <v>506173968</v>
      </c>
      <c r="C2095">
        <v>157406</v>
      </c>
      <c r="D2095" t="s">
        <v>2075</v>
      </c>
      <c r="E2095" s="1">
        <v>43518.694780092592</v>
      </c>
      <c r="F2095">
        <v>1</v>
      </c>
      <c r="G2095" t="s">
        <v>147</v>
      </c>
      <c r="H2095">
        <v>360</v>
      </c>
      <c r="I2095" s="1">
        <v>43525.75</v>
      </c>
      <c r="J2095" s="2">
        <f t="shared" si="96"/>
        <v>1</v>
      </c>
      <c r="K2095" s="2" t="str">
        <f>IFERROR(VLOOKUP(A2095,Aux!A:B,2,0),"Outros")</f>
        <v>Municípios</v>
      </c>
      <c r="L2095" s="2">
        <f t="shared" si="97"/>
        <v>2019</v>
      </c>
      <c r="M2095">
        <f t="shared" si="98"/>
        <v>8</v>
      </c>
    </row>
    <row r="2096" spans="1:13" x14ac:dyDescent="0.35">
      <c r="A2096" t="s">
        <v>1042</v>
      </c>
      <c r="B2096">
        <v>506087000</v>
      </c>
      <c r="C2096">
        <v>157407</v>
      </c>
      <c r="D2096" t="s">
        <v>2304</v>
      </c>
      <c r="E2096" s="1">
        <v>43518.705625000002</v>
      </c>
      <c r="F2096">
        <v>1</v>
      </c>
      <c r="G2096" t="s">
        <v>1236</v>
      </c>
      <c r="H2096">
        <v>360</v>
      </c>
      <c r="I2096" s="1">
        <v>43536.708333333336</v>
      </c>
      <c r="J2096" s="2">
        <f t="shared" si="96"/>
        <v>1</v>
      </c>
      <c r="K2096" s="2" t="str">
        <f>IFERROR(VLOOKUP(A2096,Aux!A:B,2,0),"Outros")</f>
        <v>Municípios</v>
      </c>
      <c r="L2096" s="2">
        <f t="shared" si="97"/>
        <v>2019</v>
      </c>
      <c r="M2096">
        <f t="shared" si="98"/>
        <v>8</v>
      </c>
    </row>
    <row r="2097" spans="1:13" x14ac:dyDescent="0.35">
      <c r="A2097" t="s">
        <v>1042</v>
      </c>
      <c r="B2097">
        <v>506087000</v>
      </c>
      <c r="C2097">
        <v>157408</v>
      </c>
      <c r="D2097" t="s">
        <v>2026</v>
      </c>
      <c r="E2097" s="1">
        <v>43518.705891203703</v>
      </c>
      <c r="F2097">
        <v>1</v>
      </c>
      <c r="G2097" t="s">
        <v>1205</v>
      </c>
      <c r="H2097">
        <v>360</v>
      </c>
      <c r="I2097" s="1">
        <v>43531.708333333336</v>
      </c>
      <c r="J2097" s="2">
        <f t="shared" si="96"/>
        <v>1</v>
      </c>
      <c r="K2097" s="2" t="str">
        <f>IFERROR(VLOOKUP(A2097,Aux!A:B,2,0),"Outros")</f>
        <v>Municípios</v>
      </c>
      <c r="L2097" s="2">
        <f t="shared" si="97"/>
        <v>2019</v>
      </c>
      <c r="M2097">
        <f t="shared" si="98"/>
        <v>8</v>
      </c>
    </row>
    <row r="2098" spans="1:13" x14ac:dyDescent="0.35">
      <c r="A2098" t="s">
        <v>471</v>
      </c>
      <c r="B2098">
        <v>512012032</v>
      </c>
      <c r="C2098">
        <v>157409</v>
      </c>
      <c r="D2098" t="s">
        <v>2027</v>
      </c>
      <c r="E2098" s="1">
        <v>43518.715648148151</v>
      </c>
      <c r="F2098">
        <v>3</v>
      </c>
      <c r="G2098" t="s">
        <v>473</v>
      </c>
      <c r="H2098">
        <v>360</v>
      </c>
      <c r="I2098" s="1">
        <v>43553.708333333336</v>
      </c>
      <c r="J2098" s="2">
        <f t="shared" si="96"/>
        <v>1</v>
      </c>
      <c r="K2098" s="2" t="str">
        <f>IFERROR(VLOOKUP(A2098,Aux!A:B,2,0),"Outros")</f>
        <v>Outros</v>
      </c>
      <c r="L2098" s="2">
        <f t="shared" si="97"/>
        <v>2019</v>
      </c>
      <c r="M2098">
        <f t="shared" si="98"/>
        <v>8</v>
      </c>
    </row>
    <row r="2099" spans="1:13" x14ac:dyDescent="0.35">
      <c r="A2099" t="s">
        <v>246</v>
      </c>
      <c r="B2099">
        <v>512013241</v>
      </c>
      <c r="C2099">
        <v>157410</v>
      </c>
      <c r="E2099" s="1">
        <v>43518.71802083333</v>
      </c>
      <c r="F2099">
        <v>1</v>
      </c>
      <c r="H2099">
        <v>5</v>
      </c>
      <c r="I2099" s="1">
        <v>43523.708333333336</v>
      </c>
      <c r="J2099" s="2">
        <f t="shared" si="96"/>
        <v>1</v>
      </c>
      <c r="K2099" s="2" t="str">
        <f>IFERROR(VLOOKUP(A2099,Aux!A:B,2,0),"Outros")</f>
        <v>Municípios</v>
      </c>
      <c r="L2099" s="2">
        <f t="shared" si="97"/>
        <v>2019</v>
      </c>
      <c r="M2099">
        <f t="shared" si="98"/>
        <v>8</v>
      </c>
    </row>
    <row r="2100" spans="1:13" x14ac:dyDescent="0.35">
      <c r="A2100" t="s">
        <v>1262</v>
      </c>
      <c r="B2100">
        <v>501304134</v>
      </c>
      <c r="C2100">
        <v>157411</v>
      </c>
      <c r="E2100" s="1">
        <v>43518.744525462964</v>
      </c>
      <c r="F2100">
        <v>1</v>
      </c>
      <c r="G2100" t="s">
        <v>33</v>
      </c>
      <c r="H2100">
        <v>400</v>
      </c>
      <c r="J2100" s="2">
        <f t="shared" si="96"/>
        <v>1</v>
      </c>
      <c r="K2100" s="2" t="str">
        <f>IFERROR(VLOOKUP(A2100,Aux!A:B,2,0),"Outros")</f>
        <v>Municípios</v>
      </c>
      <c r="L2100" s="2">
        <f t="shared" si="97"/>
        <v>2019</v>
      </c>
      <c r="M2100">
        <f t="shared" si="98"/>
        <v>8</v>
      </c>
    </row>
    <row r="2101" spans="1:13" x14ac:dyDescent="0.35">
      <c r="A2101" t="s">
        <v>1262</v>
      </c>
      <c r="B2101">
        <v>501304134</v>
      </c>
      <c r="C2101">
        <v>157412</v>
      </c>
      <c r="D2101" t="s">
        <v>2076</v>
      </c>
      <c r="E2101" s="1">
        <v>43518.744745370372</v>
      </c>
      <c r="F2101">
        <v>13</v>
      </c>
      <c r="G2101" t="s">
        <v>2077</v>
      </c>
      <c r="H2101">
        <v>360</v>
      </c>
      <c r="I2101" s="1">
        <v>43530.708333333336</v>
      </c>
      <c r="J2101" s="2">
        <f t="shared" si="96"/>
        <v>1</v>
      </c>
      <c r="K2101" s="2" t="str">
        <f>IFERROR(VLOOKUP(A2101,Aux!A:B,2,0),"Outros")</f>
        <v>Municípios</v>
      </c>
      <c r="L2101" s="2">
        <f t="shared" si="97"/>
        <v>2019</v>
      </c>
      <c r="M2101">
        <f t="shared" si="98"/>
        <v>8</v>
      </c>
    </row>
    <row r="2102" spans="1:13" x14ac:dyDescent="0.35">
      <c r="A2102" t="s">
        <v>76</v>
      </c>
      <c r="B2102">
        <v>506676056</v>
      </c>
      <c r="C2102">
        <v>157413</v>
      </c>
      <c r="D2102" t="s">
        <v>2028</v>
      </c>
      <c r="E2102" s="1">
        <v>43518.815092592595</v>
      </c>
      <c r="F2102">
        <v>1</v>
      </c>
      <c r="G2102" t="s">
        <v>703</v>
      </c>
      <c r="H2102">
        <v>340</v>
      </c>
      <c r="I2102" s="1">
        <v>43527.999305555553</v>
      </c>
      <c r="J2102" s="2">
        <f t="shared" si="96"/>
        <v>1</v>
      </c>
      <c r="K2102" s="2" t="str">
        <f>IFERROR(VLOOKUP(A2102,Aux!A:B,2,0),"Outros")</f>
        <v>Municípios</v>
      </c>
      <c r="L2102" s="2">
        <f t="shared" si="97"/>
        <v>2019</v>
      </c>
      <c r="M2102">
        <f t="shared" si="98"/>
        <v>8</v>
      </c>
    </row>
    <row r="2103" spans="1:13" x14ac:dyDescent="0.35">
      <c r="A2103" t="s">
        <v>802</v>
      </c>
      <c r="B2103">
        <v>510148921</v>
      </c>
      <c r="C2103">
        <v>157414</v>
      </c>
      <c r="D2103" t="s">
        <v>2142</v>
      </c>
      <c r="E2103" s="1">
        <v>43518.866736111115</v>
      </c>
      <c r="F2103">
        <v>3</v>
      </c>
      <c r="G2103" t="s">
        <v>356</v>
      </c>
      <c r="H2103">
        <v>400</v>
      </c>
      <c r="I2103" s="1">
        <v>25569.999305555557</v>
      </c>
      <c r="J2103" s="2">
        <f t="shared" si="96"/>
        <v>1</v>
      </c>
      <c r="K2103" s="2" t="str">
        <f>IFERROR(VLOOKUP(A2103,Aux!A:B,2,0),"Outros")</f>
        <v>Outros</v>
      </c>
      <c r="L2103" s="2">
        <f t="shared" si="97"/>
        <v>2019</v>
      </c>
      <c r="M2103">
        <f t="shared" si="98"/>
        <v>8</v>
      </c>
    </row>
    <row r="2104" spans="1:13" x14ac:dyDescent="0.35">
      <c r="A2104" t="s">
        <v>154</v>
      </c>
      <c r="B2104">
        <v>506818829</v>
      </c>
      <c r="C2104">
        <v>157415</v>
      </c>
      <c r="E2104" s="1">
        <v>43518.954016203701</v>
      </c>
      <c r="F2104">
        <v>1</v>
      </c>
      <c r="G2104" t="s">
        <v>33</v>
      </c>
      <c r="H2104">
        <v>400</v>
      </c>
      <c r="J2104" s="2">
        <f t="shared" si="96"/>
        <v>1</v>
      </c>
      <c r="K2104" s="2" t="str">
        <f>IFERROR(VLOOKUP(A2104,Aux!A:B,2,0),"Outros")</f>
        <v>Municípios</v>
      </c>
      <c r="L2104" s="2">
        <f t="shared" si="97"/>
        <v>2019</v>
      </c>
      <c r="M2104">
        <f t="shared" si="98"/>
        <v>8</v>
      </c>
    </row>
    <row r="2105" spans="1:13" x14ac:dyDescent="0.35">
      <c r="A2105" t="s">
        <v>118</v>
      </c>
      <c r="B2105">
        <v>680015019</v>
      </c>
      <c r="C2105">
        <v>157447</v>
      </c>
      <c r="D2105" t="s">
        <v>2143</v>
      </c>
      <c r="E2105" s="1">
        <v>43521.364652777775</v>
      </c>
      <c r="F2105">
        <v>3</v>
      </c>
      <c r="G2105" t="s">
        <v>1146</v>
      </c>
      <c r="H2105">
        <v>360</v>
      </c>
      <c r="I2105" s="1">
        <v>43536.999305555553</v>
      </c>
      <c r="J2105" s="2">
        <f t="shared" si="96"/>
        <v>1</v>
      </c>
      <c r="K2105" s="2" t="str">
        <f>IFERROR(VLOOKUP(A2105,Aux!A:B,2,0),"Outros")</f>
        <v>Águas e resíduos</v>
      </c>
      <c r="L2105" s="2">
        <f t="shared" si="97"/>
        <v>2019</v>
      </c>
      <c r="M2105">
        <f t="shared" si="98"/>
        <v>9</v>
      </c>
    </row>
    <row r="2106" spans="1:13" x14ac:dyDescent="0.35">
      <c r="A2106" t="s">
        <v>127</v>
      </c>
      <c r="B2106">
        <v>506874915</v>
      </c>
      <c r="C2106">
        <v>157449</v>
      </c>
      <c r="E2106" s="1">
        <v>43521.377627314818</v>
      </c>
      <c r="F2106">
        <v>1</v>
      </c>
      <c r="G2106" t="s">
        <v>33</v>
      </c>
      <c r="H2106">
        <v>400</v>
      </c>
      <c r="I2106" s="1">
        <v>43478.708333333336</v>
      </c>
      <c r="J2106" s="2">
        <f t="shared" si="96"/>
        <v>1</v>
      </c>
      <c r="K2106" s="2" t="str">
        <f>IFERROR(VLOOKUP(A2106,Aux!A:B,2,0),"Outros")</f>
        <v>Outros</v>
      </c>
      <c r="L2106" s="2">
        <f t="shared" si="97"/>
        <v>2019</v>
      </c>
      <c r="M2106">
        <f t="shared" si="98"/>
        <v>9</v>
      </c>
    </row>
    <row r="2107" spans="1:13" x14ac:dyDescent="0.35">
      <c r="A2107" t="s">
        <v>127</v>
      </c>
      <c r="B2107">
        <v>506874915</v>
      </c>
      <c r="C2107">
        <v>157450</v>
      </c>
      <c r="D2107" t="s">
        <v>2144</v>
      </c>
      <c r="E2107" s="1">
        <v>43521.381701388891</v>
      </c>
      <c r="F2107">
        <v>1</v>
      </c>
      <c r="G2107" t="s">
        <v>164</v>
      </c>
      <c r="H2107">
        <v>360</v>
      </c>
      <c r="I2107" s="1">
        <v>43523.999305555553</v>
      </c>
      <c r="J2107" s="2">
        <f t="shared" si="96"/>
        <v>1</v>
      </c>
      <c r="K2107" s="2" t="str">
        <f>IFERROR(VLOOKUP(A2107,Aux!A:B,2,0),"Outros")</f>
        <v>Outros</v>
      </c>
      <c r="L2107" s="2">
        <f t="shared" si="97"/>
        <v>2019</v>
      </c>
      <c r="M2107">
        <f t="shared" si="98"/>
        <v>9</v>
      </c>
    </row>
    <row r="2108" spans="1:13" x14ac:dyDescent="0.35">
      <c r="A2108" t="s">
        <v>57</v>
      </c>
      <c r="B2108">
        <v>501294104</v>
      </c>
      <c r="C2108">
        <v>157451</v>
      </c>
      <c r="D2108" t="s">
        <v>2078</v>
      </c>
      <c r="E2108" s="1">
        <v>43521.385925925926</v>
      </c>
      <c r="F2108">
        <v>13</v>
      </c>
      <c r="G2108" t="s">
        <v>59</v>
      </c>
      <c r="H2108">
        <v>340</v>
      </c>
      <c r="I2108" s="1">
        <v>43527.999305555553</v>
      </c>
      <c r="J2108" s="2">
        <f t="shared" si="96"/>
        <v>1</v>
      </c>
      <c r="K2108" s="2" t="str">
        <f>IFERROR(VLOOKUP(A2108,Aux!A:B,2,0),"Outros")</f>
        <v>Municípios</v>
      </c>
      <c r="L2108" s="2">
        <f t="shared" si="97"/>
        <v>2019</v>
      </c>
      <c r="M2108">
        <f t="shared" si="98"/>
        <v>9</v>
      </c>
    </row>
    <row r="2109" spans="1:13" x14ac:dyDescent="0.35">
      <c r="A2109" t="s">
        <v>136</v>
      </c>
      <c r="B2109">
        <v>506730573</v>
      </c>
      <c r="C2109">
        <v>157452</v>
      </c>
      <c r="D2109" t="s">
        <v>2079</v>
      </c>
      <c r="E2109" s="1">
        <v>43521.38690972222</v>
      </c>
      <c r="F2109">
        <v>13</v>
      </c>
      <c r="G2109" t="s">
        <v>33</v>
      </c>
      <c r="H2109">
        <v>340</v>
      </c>
      <c r="I2109" s="1">
        <v>43528.625</v>
      </c>
      <c r="J2109" s="2">
        <f t="shared" si="96"/>
        <v>1</v>
      </c>
      <c r="K2109" s="2" t="str">
        <f>IFERROR(VLOOKUP(A2109,Aux!A:B,2,0),"Outros")</f>
        <v>Municípios</v>
      </c>
      <c r="L2109" s="2">
        <f t="shared" si="97"/>
        <v>2019</v>
      </c>
      <c r="M2109">
        <f t="shared" si="98"/>
        <v>9</v>
      </c>
    </row>
    <row r="2110" spans="1:13" x14ac:dyDescent="0.35">
      <c r="A2110" t="s">
        <v>54</v>
      </c>
      <c r="B2110">
        <v>508345464</v>
      </c>
      <c r="C2110">
        <v>157453</v>
      </c>
      <c r="D2110" t="s">
        <v>2080</v>
      </c>
      <c r="E2110" s="1">
        <v>43521.408020833333</v>
      </c>
      <c r="F2110">
        <v>3</v>
      </c>
      <c r="G2110" t="s">
        <v>790</v>
      </c>
      <c r="H2110">
        <v>360</v>
      </c>
      <c r="I2110" s="1">
        <v>43535.75</v>
      </c>
      <c r="J2110" s="2">
        <f t="shared" si="96"/>
        <v>1</v>
      </c>
      <c r="K2110" s="2" t="str">
        <f>IFERROR(VLOOKUP(A2110,Aux!A:B,2,0),"Outros")</f>
        <v>Outros</v>
      </c>
      <c r="L2110" s="2">
        <f t="shared" si="97"/>
        <v>2019</v>
      </c>
      <c r="M2110">
        <f t="shared" si="98"/>
        <v>9</v>
      </c>
    </row>
    <row r="2111" spans="1:13" x14ac:dyDescent="0.35">
      <c r="A2111" t="s">
        <v>136</v>
      </c>
      <c r="B2111">
        <v>506730573</v>
      </c>
      <c r="C2111">
        <v>157454</v>
      </c>
      <c r="D2111" t="s">
        <v>2029</v>
      </c>
      <c r="E2111" s="1">
        <v>43521.422303240739</v>
      </c>
      <c r="F2111">
        <v>13</v>
      </c>
      <c r="G2111" t="s">
        <v>2030</v>
      </c>
      <c r="H2111">
        <v>340</v>
      </c>
      <c r="I2111" s="1">
        <v>43524.625</v>
      </c>
      <c r="J2111" s="2">
        <f t="shared" si="96"/>
        <v>1</v>
      </c>
      <c r="K2111" s="2" t="str">
        <f>IFERROR(VLOOKUP(A2111,Aux!A:B,2,0),"Outros")</f>
        <v>Municípios</v>
      </c>
      <c r="L2111" s="2">
        <f t="shared" si="97"/>
        <v>2019</v>
      </c>
      <c r="M2111">
        <f t="shared" si="98"/>
        <v>9</v>
      </c>
    </row>
    <row r="2112" spans="1:13" x14ac:dyDescent="0.35">
      <c r="A2112" t="s">
        <v>48</v>
      </c>
      <c r="B2112">
        <v>503035416</v>
      </c>
      <c r="C2112">
        <v>157455</v>
      </c>
      <c r="D2112" t="s">
        <v>2181</v>
      </c>
      <c r="E2112" s="1">
        <v>43521.426377314812</v>
      </c>
      <c r="F2112">
        <v>1</v>
      </c>
      <c r="G2112" t="s">
        <v>33</v>
      </c>
      <c r="H2112">
        <v>340</v>
      </c>
      <c r="I2112" s="1">
        <v>43524.708333333336</v>
      </c>
      <c r="J2112" s="2">
        <f t="shared" si="96"/>
        <v>1</v>
      </c>
      <c r="K2112" s="2" t="str">
        <f>IFERROR(VLOOKUP(A2112,Aux!A:B,2,0),"Outros")</f>
        <v>Hospitais</v>
      </c>
      <c r="L2112" s="2">
        <f t="shared" si="97"/>
        <v>2019</v>
      </c>
      <c r="M2112">
        <f t="shared" si="98"/>
        <v>9</v>
      </c>
    </row>
    <row r="2113" spans="1:13" x14ac:dyDescent="0.35">
      <c r="A2113" t="s">
        <v>336</v>
      </c>
      <c r="B2113">
        <v>505170876</v>
      </c>
      <c r="C2113">
        <v>157459</v>
      </c>
      <c r="D2113" t="s">
        <v>2081</v>
      </c>
      <c r="E2113" s="1">
        <v>43521.440752314818</v>
      </c>
      <c r="F2113">
        <v>1</v>
      </c>
      <c r="G2113" t="s">
        <v>345</v>
      </c>
      <c r="H2113">
        <v>360</v>
      </c>
      <c r="I2113" s="1">
        <v>43524.708333333336</v>
      </c>
      <c r="J2113" s="2">
        <f t="shared" si="96"/>
        <v>1</v>
      </c>
      <c r="K2113" s="2" t="str">
        <f>IFERROR(VLOOKUP(A2113,Aux!A:B,2,0),"Outros")</f>
        <v>Municípios</v>
      </c>
      <c r="L2113" s="2">
        <f t="shared" si="97"/>
        <v>2019</v>
      </c>
      <c r="M2113">
        <f t="shared" si="98"/>
        <v>9</v>
      </c>
    </row>
    <row r="2114" spans="1:13" x14ac:dyDescent="0.35">
      <c r="A2114" t="s">
        <v>92</v>
      </c>
      <c r="B2114">
        <v>506037258</v>
      </c>
      <c r="C2114">
        <v>157460</v>
      </c>
      <c r="D2114" t="s">
        <v>2145</v>
      </c>
      <c r="E2114" s="1">
        <v>43521.441319444442</v>
      </c>
      <c r="F2114">
        <v>1</v>
      </c>
      <c r="G2114" t="s">
        <v>94</v>
      </c>
      <c r="H2114">
        <v>340</v>
      </c>
      <c r="I2114" s="1">
        <v>43525.708333333336</v>
      </c>
      <c r="J2114" s="2">
        <f t="shared" ref="J2114:J2177" si="99">IF(C2114=C2113,"",1)</f>
        <v>1</v>
      </c>
      <c r="K2114" s="2" t="str">
        <f>IFERROR(VLOOKUP(A2114,Aux!A:B,2,0),"Outros")</f>
        <v>Municípios</v>
      </c>
      <c r="L2114" s="2">
        <f t="shared" ref="L2114:L2177" si="100">YEAR(E2114)</f>
        <v>2019</v>
      </c>
      <c r="M2114">
        <f t="shared" ref="M2114:M2177" si="101">WEEKNUM(E2114)</f>
        <v>9</v>
      </c>
    </row>
    <row r="2115" spans="1:13" x14ac:dyDescent="0.35">
      <c r="A2115" t="s">
        <v>136</v>
      </c>
      <c r="B2115">
        <v>506730573</v>
      </c>
      <c r="C2115">
        <v>157461</v>
      </c>
      <c r="D2115" t="s">
        <v>2082</v>
      </c>
      <c r="E2115" s="1">
        <v>43521.44153935185</v>
      </c>
      <c r="F2115">
        <v>13</v>
      </c>
      <c r="G2115" t="s">
        <v>138</v>
      </c>
      <c r="H2115">
        <v>340</v>
      </c>
      <c r="I2115" s="1">
        <v>43530.625</v>
      </c>
      <c r="J2115" s="2">
        <f t="shared" si="99"/>
        <v>1</v>
      </c>
      <c r="K2115" s="2" t="str">
        <f>IFERROR(VLOOKUP(A2115,Aux!A:B,2,0),"Outros")</f>
        <v>Municípios</v>
      </c>
      <c r="L2115" s="2">
        <f t="shared" si="100"/>
        <v>2019</v>
      </c>
      <c r="M2115">
        <f t="shared" si="101"/>
        <v>9</v>
      </c>
    </row>
    <row r="2116" spans="1:13" x14ac:dyDescent="0.35">
      <c r="A2116" t="s">
        <v>48</v>
      </c>
      <c r="B2116">
        <v>503035416</v>
      </c>
      <c r="C2116">
        <v>157462</v>
      </c>
      <c r="E2116" s="1">
        <v>43521.442523148151</v>
      </c>
      <c r="F2116">
        <v>1</v>
      </c>
      <c r="G2116" t="s">
        <v>33</v>
      </c>
      <c r="H2116">
        <v>400</v>
      </c>
      <c r="J2116" s="2">
        <f t="shared" si="99"/>
        <v>1</v>
      </c>
      <c r="K2116" s="2" t="str">
        <f>IFERROR(VLOOKUP(A2116,Aux!A:B,2,0),"Outros")</f>
        <v>Hospitais</v>
      </c>
      <c r="L2116" s="2">
        <f t="shared" si="100"/>
        <v>2019</v>
      </c>
      <c r="M2116">
        <f t="shared" si="101"/>
        <v>9</v>
      </c>
    </row>
    <row r="2117" spans="1:13" x14ac:dyDescent="0.35">
      <c r="A2117" t="s">
        <v>9</v>
      </c>
      <c r="B2117">
        <v>506673626</v>
      </c>
      <c r="C2117">
        <v>157463</v>
      </c>
      <c r="D2117" t="s">
        <v>2186</v>
      </c>
      <c r="E2117" s="1">
        <v>43521.443842592591</v>
      </c>
      <c r="F2117">
        <v>3</v>
      </c>
      <c r="G2117" t="s">
        <v>11</v>
      </c>
      <c r="H2117">
        <v>360</v>
      </c>
      <c r="I2117" s="1">
        <v>43555.999305555553</v>
      </c>
      <c r="J2117" s="2">
        <f t="shared" si="99"/>
        <v>1</v>
      </c>
      <c r="K2117" s="2" t="str">
        <f>IFERROR(VLOOKUP(A2117,Aux!A:B,2,0),"Outros")</f>
        <v>Municípios</v>
      </c>
      <c r="L2117" s="2">
        <f t="shared" si="100"/>
        <v>2019</v>
      </c>
      <c r="M2117">
        <f t="shared" si="101"/>
        <v>9</v>
      </c>
    </row>
    <row r="2118" spans="1:13" x14ac:dyDescent="0.35">
      <c r="A2118" t="s">
        <v>92</v>
      </c>
      <c r="B2118">
        <v>506037258</v>
      </c>
      <c r="C2118">
        <v>157464</v>
      </c>
      <c r="D2118" t="s">
        <v>2182</v>
      </c>
      <c r="E2118" s="1">
        <v>43521.444479166668</v>
      </c>
      <c r="F2118">
        <v>13</v>
      </c>
      <c r="G2118" t="s">
        <v>94</v>
      </c>
      <c r="H2118">
        <v>340</v>
      </c>
      <c r="I2118" s="1">
        <v>43528.708333333336</v>
      </c>
      <c r="J2118" s="2">
        <f t="shared" si="99"/>
        <v>1</v>
      </c>
      <c r="K2118" s="2" t="str">
        <f>IFERROR(VLOOKUP(A2118,Aux!A:B,2,0),"Outros")</f>
        <v>Municípios</v>
      </c>
      <c r="L2118" s="2">
        <f t="shared" si="100"/>
        <v>2019</v>
      </c>
      <c r="M2118">
        <f t="shared" si="101"/>
        <v>9</v>
      </c>
    </row>
    <row r="2119" spans="1:13" x14ac:dyDescent="0.35">
      <c r="A2119" t="s">
        <v>81</v>
      </c>
      <c r="B2119">
        <v>506780902</v>
      </c>
      <c r="C2119">
        <v>157465</v>
      </c>
      <c r="D2119" t="s">
        <v>2031</v>
      </c>
      <c r="E2119" s="1">
        <v>43521.444652777776</v>
      </c>
      <c r="F2119">
        <v>13</v>
      </c>
      <c r="G2119" t="s">
        <v>83</v>
      </c>
      <c r="H2119">
        <v>360</v>
      </c>
      <c r="I2119" s="1">
        <v>43531.999305555553</v>
      </c>
      <c r="J2119" s="2">
        <f t="shared" si="99"/>
        <v>1</v>
      </c>
      <c r="K2119" s="2" t="str">
        <f>IFERROR(VLOOKUP(A2119,Aux!A:B,2,0),"Outros")</f>
        <v>Municípios</v>
      </c>
      <c r="L2119" s="2">
        <f t="shared" si="100"/>
        <v>2019</v>
      </c>
      <c r="M2119">
        <f t="shared" si="101"/>
        <v>9</v>
      </c>
    </row>
    <row r="2120" spans="1:13" x14ac:dyDescent="0.35">
      <c r="A2120" t="s">
        <v>1363</v>
      </c>
      <c r="B2120">
        <v>507038720</v>
      </c>
      <c r="C2120">
        <v>157466</v>
      </c>
      <c r="D2120" t="s">
        <v>2146</v>
      </c>
      <c r="E2120" s="1">
        <v>43521.445601851854</v>
      </c>
      <c r="F2120">
        <v>4</v>
      </c>
      <c r="G2120" t="s">
        <v>2147</v>
      </c>
      <c r="H2120">
        <v>5</v>
      </c>
      <c r="I2120" s="1">
        <v>43526.999305555553</v>
      </c>
      <c r="J2120" s="2">
        <f t="shared" si="99"/>
        <v>1</v>
      </c>
      <c r="K2120" s="2" t="str">
        <f>IFERROR(VLOOKUP(A2120,Aux!A:B,2,0),"Outros")</f>
        <v>Municípios</v>
      </c>
      <c r="L2120" s="2">
        <f t="shared" si="100"/>
        <v>2019</v>
      </c>
      <c r="M2120">
        <f t="shared" si="101"/>
        <v>9</v>
      </c>
    </row>
    <row r="2121" spans="1:13" x14ac:dyDescent="0.35">
      <c r="A2121" t="s">
        <v>37</v>
      </c>
      <c r="B2121">
        <v>506187543</v>
      </c>
      <c r="C2121">
        <v>157467</v>
      </c>
      <c r="D2121" t="s">
        <v>2183</v>
      </c>
      <c r="E2121" s="1">
        <v>43521.44730324074</v>
      </c>
      <c r="F2121">
        <v>1</v>
      </c>
      <c r="G2121" t="s">
        <v>33</v>
      </c>
      <c r="H2121">
        <v>400</v>
      </c>
      <c r="I2121" s="1">
        <v>43443.999305555553</v>
      </c>
      <c r="J2121" s="2">
        <f t="shared" si="99"/>
        <v>1</v>
      </c>
      <c r="K2121" s="2" t="str">
        <f>IFERROR(VLOOKUP(A2121,Aux!A:B,2,0),"Outros")</f>
        <v>Municípios</v>
      </c>
      <c r="L2121" s="2">
        <f t="shared" si="100"/>
        <v>2019</v>
      </c>
      <c r="M2121">
        <f t="shared" si="101"/>
        <v>9</v>
      </c>
    </row>
    <row r="2122" spans="1:13" x14ac:dyDescent="0.35">
      <c r="A2122" t="s">
        <v>154</v>
      </c>
      <c r="B2122">
        <v>506818829</v>
      </c>
      <c r="C2122">
        <v>157468</v>
      </c>
      <c r="E2122" s="1">
        <v>43521.448263888888</v>
      </c>
      <c r="F2122">
        <v>1</v>
      </c>
      <c r="G2122" t="s">
        <v>33</v>
      </c>
      <c r="H2122">
        <v>400</v>
      </c>
      <c r="J2122" s="2">
        <f t="shared" si="99"/>
        <v>1</v>
      </c>
      <c r="K2122" s="2" t="str">
        <f>IFERROR(VLOOKUP(A2122,Aux!A:B,2,0),"Outros")</f>
        <v>Municípios</v>
      </c>
      <c r="L2122" s="2">
        <f t="shared" si="100"/>
        <v>2019</v>
      </c>
      <c r="M2122">
        <f t="shared" si="101"/>
        <v>9</v>
      </c>
    </row>
    <row r="2123" spans="1:13" x14ac:dyDescent="0.35">
      <c r="A2123" t="s">
        <v>177</v>
      </c>
      <c r="B2123">
        <v>506609553</v>
      </c>
      <c r="C2123">
        <v>157470</v>
      </c>
      <c r="D2123" t="s">
        <v>2184</v>
      </c>
      <c r="E2123" s="1">
        <v>43521.454780092594</v>
      </c>
      <c r="F2123">
        <v>1</v>
      </c>
      <c r="G2123" t="s">
        <v>179</v>
      </c>
      <c r="H2123">
        <v>360</v>
      </c>
      <c r="I2123" s="1">
        <v>43528.999305555553</v>
      </c>
      <c r="J2123" s="2">
        <f t="shared" si="99"/>
        <v>1</v>
      </c>
      <c r="K2123" s="2" t="str">
        <f>IFERROR(VLOOKUP(A2123,Aux!A:B,2,0),"Outros")</f>
        <v>Municípios</v>
      </c>
      <c r="L2123" s="2">
        <f t="shared" si="100"/>
        <v>2019</v>
      </c>
      <c r="M2123">
        <f t="shared" si="101"/>
        <v>9</v>
      </c>
    </row>
    <row r="2124" spans="1:13" x14ac:dyDescent="0.35">
      <c r="A2124" t="s">
        <v>136</v>
      </c>
      <c r="B2124">
        <v>506730573</v>
      </c>
      <c r="C2124">
        <v>157472</v>
      </c>
      <c r="D2124" t="s">
        <v>2503</v>
      </c>
      <c r="E2124" s="1">
        <v>43521.457372685189</v>
      </c>
      <c r="F2124">
        <v>13</v>
      </c>
      <c r="G2124" t="s">
        <v>138</v>
      </c>
      <c r="H2124">
        <v>340</v>
      </c>
      <c r="I2124" s="1">
        <v>43535.625</v>
      </c>
      <c r="J2124" s="2">
        <f t="shared" si="99"/>
        <v>1</v>
      </c>
      <c r="K2124" s="2" t="str">
        <f>IFERROR(VLOOKUP(A2124,Aux!A:B,2,0),"Outros")</f>
        <v>Municípios</v>
      </c>
      <c r="L2124" s="2">
        <f t="shared" si="100"/>
        <v>2019</v>
      </c>
      <c r="M2124">
        <f t="shared" si="101"/>
        <v>9</v>
      </c>
    </row>
    <row r="2125" spans="1:13" x14ac:dyDescent="0.35">
      <c r="A2125" t="s">
        <v>9</v>
      </c>
      <c r="B2125">
        <v>506673626</v>
      </c>
      <c r="C2125">
        <v>157474</v>
      </c>
      <c r="D2125" t="s">
        <v>2185</v>
      </c>
      <c r="E2125" s="1">
        <v>43521.463090277779</v>
      </c>
      <c r="F2125">
        <v>3</v>
      </c>
      <c r="G2125" t="s">
        <v>11</v>
      </c>
      <c r="H2125">
        <v>340</v>
      </c>
      <c r="I2125" s="1">
        <v>43583.999305555553</v>
      </c>
      <c r="J2125" s="2">
        <f t="shared" si="99"/>
        <v>1</v>
      </c>
      <c r="K2125" s="2" t="str">
        <f>IFERROR(VLOOKUP(A2125,Aux!A:B,2,0),"Outros")</f>
        <v>Municípios</v>
      </c>
      <c r="L2125" s="2">
        <f t="shared" si="100"/>
        <v>2019</v>
      </c>
      <c r="M2125">
        <f t="shared" si="101"/>
        <v>9</v>
      </c>
    </row>
    <row r="2126" spans="1:13" x14ac:dyDescent="0.35">
      <c r="A2126" t="s">
        <v>48</v>
      </c>
      <c r="B2126">
        <v>503035416</v>
      </c>
      <c r="C2126">
        <v>157475</v>
      </c>
      <c r="D2126" t="s">
        <v>2187</v>
      </c>
      <c r="E2126" s="1">
        <v>43521.46769675926</v>
      </c>
      <c r="F2126">
        <v>1</v>
      </c>
      <c r="G2126" t="s">
        <v>33</v>
      </c>
      <c r="H2126">
        <v>340</v>
      </c>
      <c r="I2126" s="1">
        <v>43526.708333333336</v>
      </c>
      <c r="J2126" s="2">
        <f t="shared" si="99"/>
        <v>1</v>
      </c>
      <c r="K2126" s="2" t="str">
        <f>IFERROR(VLOOKUP(A2126,Aux!A:B,2,0),"Outros")</f>
        <v>Hospitais</v>
      </c>
      <c r="L2126" s="2">
        <f t="shared" si="100"/>
        <v>2019</v>
      </c>
      <c r="M2126">
        <f t="shared" si="101"/>
        <v>9</v>
      </c>
    </row>
    <row r="2127" spans="1:13" x14ac:dyDescent="0.35">
      <c r="A2127" t="s">
        <v>15</v>
      </c>
      <c r="B2127">
        <v>503541567</v>
      </c>
      <c r="C2127">
        <v>157476</v>
      </c>
      <c r="D2127" t="s">
        <v>2148</v>
      </c>
      <c r="E2127" s="1">
        <v>43521.467951388891</v>
      </c>
      <c r="F2127">
        <v>13</v>
      </c>
      <c r="G2127" t="s">
        <v>259</v>
      </c>
      <c r="H2127">
        <v>400</v>
      </c>
      <c r="I2127" s="1">
        <v>25569.999305555557</v>
      </c>
      <c r="J2127" s="2">
        <f t="shared" si="99"/>
        <v>1</v>
      </c>
      <c r="K2127" s="2" t="str">
        <f>IFERROR(VLOOKUP(A2127,Aux!A:B,2,0),"Outros")</f>
        <v>Municípios</v>
      </c>
      <c r="L2127" s="2">
        <f t="shared" si="100"/>
        <v>2019</v>
      </c>
      <c r="M2127">
        <f t="shared" si="101"/>
        <v>9</v>
      </c>
    </row>
    <row r="2128" spans="1:13" x14ac:dyDescent="0.35">
      <c r="A2128" t="s">
        <v>118</v>
      </c>
      <c r="B2128">
        <v>680015019</v>
      </c>
      <c r="C2128">
        <v>157477</v>
      </c>
      <c r="D2128" t="s">
        <v>2188</v>
      </c>
      <c r="E2128" s="1">
        <v>43521.469502314816</v>
      </c>
      <c r="F2128">
        <v>1</v>
      </c>
      <c r="G2128" t="s">
        <v>1146</v>
      </c>
      <c r="H2128">
        <v>360</v>
      </c>
      <c r="I2128" s="1">
        <v>43527.666666666664</v>
      </c>
      <c r="J2128" s="2">
        <f t="shared" si="99"/>
        <v>1</v>
      </c>
      <c r="K2128" s="2" t="str">
        <f>IFERROR(VLOOKUP(A2128,Aux!A:B,2,0),"Outros")</f>
        <v>Águas e resíduos</v>
      </c>
      <c r="L2128" s="2">
        <f t="shared" si="100"/>
        <v>2019</v>
      </c>
      <c r="M2128">
        <f t="shared" si="101"/>
        <v>9</v>
      </c>
    </row>
    <row r="2129" spans="1:13" x14ac:dyDescent="0.35">
      <c r="A2129" t="s">
        <v>246</v>
      </c>
      <c r="B2129">
        <v>512013241</v>
      </c>
      <c r="C2129">
        <v>157479</v>
      </c>
      <c r="E2129" s="1">
        <v>43521.478425925925</v>
      </c>
      <c r="F2129">
        <v>1</v>
      </c>
      <c r="G2129" t="s">
        <v>33</v>
      </c>
      <c r="H2129">
        <v>400</v>
      </c>
      <c r="J2129" s="2">
        <f t="shared" si="99"/>
        <v>1</v>
      </c>
      <c r="K2129" s="2" t="str">
        <f>IFERROR(VLOOKUP(A2129,Aux!A:B,2,0),"Outros")</f>
        <v>Municípios</v>
      </c>
      <c r="L2129" s="2">
        <f t="shared" si="100"/>
        <v>2019</v>
      </c>
      <c r="M2129">
        <f t="shared" si="101"/>
        <v>9</v>
      </c>
    </row>
    <row r="2130" spans="1:13" x14ac:dyDescent="0.35">
      <c r="A2130" t="s">
        <v>140</v>
      </c>
      <c r="B2130">
        <v>506614913</v>
      </c>
      <c r="C2130">
        <v>157480</v>
      </c>
      <c r="E2130" s="1">
        <v>43521.47861111111</v>
      </c>
      <c r="F2130">
        <v>13</v>
      </c>
      <c r="G2130" t="s">
        <v>33</v>
      </c>
      <c r="H2130">
        <v>400</v>
      </c>
      <c r="J2130" s="2">
        <f t="shared" si="99"/>
        <v>1</v>
      </c>
      <c r="K2130" s="2" t="str">
        <f>IFERROR(VLOOKUP(A2130,Aux!A:B,2,0),"Outros")</f>
        <v>Municípios</v>
      </c>
      <c r="L2130" s="2">
        <f t="shared" si="100"/>
        <v>2019</v>
      </c>
      <c r="M2130">
        <f t="shared" si="101"/>
        <v>9</v>
      </c>
    </row>
    <row r="2131" spans="1:13" x14ac:dyDescent="0.35">
      <c r="A2131" t="s">
        <v>246</v>
      </c>
      <c r="B2131">
        <v>512013241</v>
      </c>
      <c r="C2131">
        <v>157481</v>
      </c>
      <c r="E2131" s="1">
        <v>43521.479560185187</v>
      </c>
      <c r="F2131">
        <v>3</v>
      </c>
      <c r="H2131">
        <v>400</v>
      </c>
      <c r="J2131" s="2">
        <f t="shared" si="99"/>
        <v>1</v>
      </c>
      <c r="K2131" s="2" t="str">
        <f>IFERROR(VLOOKUP(A2131,Aux!A:B,2,0),"Outros")</f>
        <v>Municípios</v>
      </c>
      <c r="L2131" s="2">
        <f t="shared" si="100"/>
        <v>2019</v>
      </c>
      <c r="M2131">
        <f t="shared" si="101"/>
        <v>9</v>
      </c>
    </row>
    <row r="2132" spans="1:13" x14ac:dyDescent="0.35">
      <c r="A2132" t="s">
        <v>246</v>
      </c>
      <c r="B2132">
        <v>512013241</v>
      </c>
      <c r="C2132">
        <v>157482</v>
      </c>
      <c r="E2132" s="1">
        <v>43521.47960648148</v>
      </c>
      <c r="F2132">
        <v>1</v>
      </c>
      <c r="G2132" t="s">
        <v>33</v>
      </c>
      <c r="H2132">
        <v>400</v>
      </c>
      <c r="J2132" s="2">
        <f t="shared" si="99"/>
        <v>1</v>
      </c>
      <c r="K2132" s="2" t="str">
        <f>IFERROR(VLOOKUP(A2132,Aux!A:B,2,0),"Outros")</f>
        <v>Municípios</v>
      </c>
      <c r="L2132" s="2">
        <f t="shared" si="100"/>
        <v>2019</v>
      </c>
      <c r="M2132">
        <f t="shared" si="101"/>
        <v>9</v>
      </c>
    </row>
    <row r="2133" spans="1:13" x14ac:dyDescent="0.35">
      <c r="A2133" t="s">
        <v>574</v>
      </c>
      <c r="B2133">
        <v>506791220</v>
      </c>
      <c r="C2133">
        <v>157483</v>
      </c>
      <c r="D2133" t="s">
        <v>2149</v>
      </c>
      <c r="E2133" s="1">
        <v>43521.482638888891</v>
      </c>
      <c r="F2133">
        <v>13</v>
      </c>
      <c r="G2133" t="s">
        <v>576</v>
      </c>
      <c r="H2133">
        <v>360</v>
      </c>
      <c r="I2133" s="1">
        <v>43528.999305555553</v>
      </c>
      <c r="J2133" s="2">
        <f t="shared" si="99"/>
        <v>1</v>
      </c>
      <c r="K2133" s="2" t="str">
        <f>IFERROR(VLOOKUP(A2133,Aux!A:B,2,0),"Outros")</f>
        <v>Municípios</v>
      </c>
      <c r="L2133" s="2">
        <f t="shared" si="100"/>
        <v>2019</v>
      </c>
      <c r="M2133">
        <f t="shared" si="101"/>
        <v>9</v>
      </c>
    </row>
    <row r="2134" spans="1:13" x14ac:dyDescent="0.35">
      <c r="A2134" t="s">
        <v>28</v>
      </c>
      <c r="B2134">
        <v>505932512</v>
      </c>
      <c r="C2134">
        <v>157484</v>
      </c>
      <c r="D2134" t="s">
        <v>2083</v>
      </c>
      <c r="E2134" s="1">
        <v>43521.484236111108</v>
      </c>
      <c r="F2134">
        <v>1</v>
      </c>
      <c r="G2134" t="s">
        <v>2084</v>
      </c>
      <c r="H2134">
        <v>360</v>
      </c>
      <c r="I2134" s="1">
        <v>43528.999305555553</v>
      </c>
      <c r="J2134" s="2">
        <f t="shared" si="99"/>
        <v>1</v>
      </c>
      <c r="K2134" s="2" t="str">
        <f>IFERROR(VLOOKUP(A2134,Aux!A:B,2,0),"Outros")</f>
        <v>Municípios</v>
      </c>
      <c r="L2134" s="2">
        <f t="shared" si="100"/>
        <v>2019</v>
      </c>
      <c r="M2134">
        <f t="shared" si="101"/>
        <v>9</v>
      </c>
    </row>
    <row r="2135" spans="1:13" x14ac:dyDescent="0.35">
      <c r="A2135" t="s">
        <v>15</v>
      </c>
      <c r="B2135">
        <v>503541567</v>
      </c>
      <c r="C2135">
        <v>157485</v>
      </c>
      <c r="D2135" t="s">
        <v>2085</v>
      </c>
      <c r="E2135" s="1">
        <v>43521.493159722224</v>
      </c>
      <c r="F2135">
        <v>13</v>
      </c>
      <c r="G2135" t="s">
        <v>259</v>
      </c>
      <c r="H2135">
        <v>400</v>
      </c>
      <c r="I2135" s="1">
        <v>25569.999305555557</v>
      </c>
      <c r="J2135" s="2">
        <f t="shared" si="99"/>
        <v>1</v>
      </c>
      <c r="K2135" s="2" t="str">
        <f>IFERROR(VLOOKUP(A2135,Aux!A:B,2,0),"Outros")</f>
        <v>Municípios</v>
      </c>
      <c r="L2135" s="2">
        <f t="shared" si="100"/>
        <v>2019</v>
      </c>
      <c r="M2135">
        <f t="shared" si="101"/>
        <v>9</v>
      </c>
    </row>
    <row r="2136" spans="1:13" x14ac:dyDescent="0.35">
      <c r="A2136" t="s">
        <v>9</v>
      </c>
      <c r="B2136">
        <v>506673626</v>
      </c>
      <c r="C2136">
        <v>157486</v>
      </c>
      <c r="D2136" t="s">
        <v>2086</v>
      </c>
      <c r="E2136" s="1">
        <v>43521.4997337963</v>
      </c>
      <c r="F2136">
        <v>13</v>
      </c>
      <c r="G2136" t="s">
        <v>11</v>
      </c>
      <c r="H2136">
        <v>400</v>
      </c>
      <c r="I2136" s="1">
        <v>25569.979166666668</v>
      </c>
      <c r="J2136" s="2">
        <f t="shared" si="99"/>
        <v>1</v>
      </c>
      <c r="K2136" s="2" t="str">
        <f>IFERROR(VLOOKUP(A2136,Aux!A:B,2,0),"Outros")</f>
        <v>Municípios</v>
      </c>
      <c r="L2136" s="2">
        <f t="shared" si="100"/>
        <v>2019</v>
      </c>
      <c r="M2136">
        <f t="shared" si="101"/>
        <v>9</v>
      </c>
    </row>
    <row r="2137" spans="1:13" x14ac:dyDescent="0.35">
      <c r="A2137" t="s">
        <v>18</v>
      </c>
      <c r="B2137">
        <v>502177080</v>
      </c>
      <c r="C2137">
        <v>157487</v>
      </c>
      <c r="D2137" t="s">
        <v>2504</v>
      </c>
      <c r="E2137" s="1">
        <v>43521.518449074072</v>
      </c>
      <c r="F2137">
        <v>13</v>
      </c>
      <c r="G2137" t="s">
        <v>750</v>
      </c>
      <c r="H2137">
        <v>360</v>
      </c>
      <c r="I2137" s="1">
        <v>43528.708333333336</v>
      </c>
      <c r="J2137" s="2">
        <f t="shared" si="99"/>
        <v>1</v>
      </c>
      <c r="K2137" s="2" t="str">
        <f>IFERROR(VLOOKUP(A2137,Aux!A:B,2,0),"Outros")</f>
        <v>Municípios</v>
      </c>
      <c r="L2137" s="2">
        <f t="shared" si="100"/>
        <v>2019</v>
      </c>
      <c r="M2137">
        <f t="shared" si="101"/>
        <v>9</v>
      </c>
    </row>
    <row r="2138" spans="1:13" x14ac:dyDescent="0.35">
      <c r="A2138" t="s">
        <v>562</v>
      </c>
      <c r="B2138">
        <v>506823318</v>
      </c>
      <c r="C2138">
        <v>157488</v>
      </c>
      <c r="D2138" t="s">
        <v>2164</v>
      </c>
      <c r="E2138" s="1">
        <v>43521.519756944443</v>
      </c>
      <c r="F2138">
        <v>13</v>
      </c>
      <c r="G2138" t="s">
        <v>2165</v>
      </c>
      <c r="H2138">
        <v>360</v>
      </c>
      <c r="I2138" s="1">
        <v>43530.958333333336</v>
      </c>
      <c r="J2138" s="2">
        <f t="shared" si="99"/>
        <v>1</v>
      </c>
      <c r="K2138" s="2" t="str">
        <f>IFERROR(VLOOKUP(A2138,Aux!A:B,2,0),"Outros")</f>
        <v>Municípios</v>
      </c>
      <c r="L2138" s="2">
        <f t="shared" si="100"/>
        <v>2019</v>
      </c>
      <c r="M2138">
        <f t="shared" si="101"/>
        <v>9</v>
      </c>
    </row>
    <row r="2139" spans="1:13" x14ac:dyDescent="0.35">
      <c r="A2139" t="s">
        <v>213</v>
      </c>
      <c r="B2139">
        <v>512012814</v>
      </c>
      <c r="C2139">
        <v>157489</v>
      </c>
      <c r="D2139" t="s">
        <v>2150</v>
      </c>
      <c r="E2139" s="1">
        <v>43521.525208333333</v>
      </c>
      <c r="F2139">
        <v>1</v>
      </c>
      <c r="G2139" t="s">
        <v>2151</v>
      </c>
      <c r="H2139">
        <v>340</v>
      </c>
      <c r="I2139" s="1">
        <v>43531.999305555553</v>
      </c>
      <c r="J2139" s="2">
        <f t="shared" si="99"/>
        <v>1</v>
      </c>
      <c r="K2139" s="2" t="str">
        <f>IFERROR(VLOOKUP(A2139,Aux!A:B,2,0),"Outros")</f>
        <v>Municípios</v>
      </c>
      <c r="L2139" s="2">
        <f t="shared" si="100"/>
        <v>2019</v>
      </c>
      <c r="M2139">
        <f t="shared" si="101"/>
        <v>9</v>
      </c>
    </row>
    <row r="2140" spans="1:13" x14ac:dyDescent="0.35">
      <c r="A2140" t="s">
        <v>246</v>
      </c>
      <c r="B2140">
        <v>512013241</v>
      </c>
      <c r="C2140">
        <v>157490</v>
      </c>
      <c r="E2140" s="1">
        <v>43521.533182870371</v>
      </c>
      <c r="F2140">
        <v>1</v>
      </c>
      <c r="G2140" t="s">
        <v>33</v>
      </c>
      <c r="H2140">
        <v>400</v>
      </c>
      <c r="J2140" s="2">
        <f t="shared" si="99"/>
        <v>1</v>
      </c>
      <c r="K2140" s="2" t="str">
        <f>IFERROR(VLOOKUP(A2140,Aux!A:B,2,0),"Outros")</f>
        <v>Municípios</v>
      </c>
      <c r="L2140" s="2">
        <f t="shared" si="100"/>
        <v>2019</v>
      </c>
      <c r="M2140">
        <f t="shared" si="101"/>
        <v>9</v>
      </c>
    </row>
    <row r="2141" spans="1:13" x14ac:dyDescent="0.35">
      <c r="A2141" t="s">
        <v>246</v>
      </c>
      <c r="B2141">
        <v>512013241</v>
      </c>
      <c r="C2141">
        <v>157491</v>
      </c>
      <c r="E2141" s="1">
        <v>43521.536064814813</v>
      </c>
      <c r="F2141">
        <v>1</v>
      </c>
      <c r="G2141" t="s">
        <v>33</v>
      </c>
      <c r="H2141">
        <v>400</v>
      </c>
      <c r="J2141" s="2">
        <f t="shared" si="99"/>
        <v>1</v>
      </c>
      <c r="K2141" s="2" t="str">
        <f>IFERROR(VLOOKUP(A2141,Aux!A:B,2,0),"Outros")</f>
        <v>Municípios</v>
      </c>
      <c r="L2141" s="2">
        <f t="shared" si="100"/>
        <v>2019</v>
      </c>
      <c r="M2141">
        <f t="shared" si="101"/>
        <v>9</v>
      </c>
    </row>
    <row r="2142" spans="1:13" x14ac:dyDescent="0.35">
      <c r="A2142" t="s">
        <v>246</v>
      </c>
      <c r="B2142">
        <v>512013241</v>
      </c>
      <c r="C2142">
        <v>157492</v>
      </c>
      <c r="E2142" s="1">
        <v>43521.542280092595</v>
      </c>
      <c r="F2142">
        <v>1</v>
      </c>
      <c r="G2142" t="s">
        <v>33</v>
      </c>
      <c r="H2142">
        <v>400</v>
      </c>
      <c r="J2142" s="2">
        <f t="shared" si="99"/>
        <v>1</v>
      </c>
      <c r="K2142" s="2" t="str">
        <f>IFERROR(VLOOKUP(A2142,Aux!A:B,2,0),"Outros")</f>
        <v>Municípios</v>
      </c>
      <c r="L2142" s="2">
        <f t="shared" si="100"/>
        <v>2019</v>
      </c>
      <c r="M2142">
        <f t="shared" si="101"/>
        <v>9</v>
      </c>
    </row>
    <row r="2143" spans="1:13" x14ac:dyDescent="0.35">
      <c r="A2143" t="s">
        <v>246</v>
      </c>
      <c r="B2143">
        <v>512013241</v>
      </c>
      <c r="C2143">
        <v>157493</v>
      </c>
      <c r="E2143" s="1">
        <v>43521.54478009259</v>
      </c>
      <c r="F2143">
        <v>1</v>
      </c>
      <c r="G2143" t="s">
        <v>33</v>
      </c>
      <c r="H2143">
        <v>400</v>
      </c>
      <c r="J2143" s="2">
        <f t="shared" si="99"/>
        <v>1</v>
      </c>
      <c r="K2143" s="2" t="str">
        <f>IFERROR(VLOOKUP(A2143,Aux!A:B,2,0),"Outros")</f>
        <v>Municípios</v>
      </c>
      <c r="L2143" s="2">
        <f t="shared" si="100"/>
        <v>2019</v>
      </c>
      <c r="M2143">
        <f t="shared" si="101"/>
        <v>9</v>
      </c>
    </row>
    <row r="2144" spans="1:13" x14ac:dyDescent="0.35">
      <c r="A2144" t="s">
        <v>246</v>
      </c>
      <c r="B2144">
        <v>512013241</v>
      </c>
      <c r="C2144">
        <v>157494</v>
      </c>
      <c r="E2144" s="1">
        <v>43521.562777777777</v>
      </c>
      <c r="F2144">
        <v>1</v>
      </c>
      <c r="G2144" t="s">
        <v>33</v>
      </c>
      <c r="H2144">
        <v>400</v>
      </c>
      <c r="J2144" s="2">
        <f t="shared" si="99"/>
        <v>1</v>
      </c>
      <c r="K2144" s="2" t="str">
        <f>IFERROR(VLOOKUP(A2144,Aux!A:B,2,0),"Outros")</f>
        <v>Municípios</v>
      </c>
      <c r="L2144" s="2">
        <f t="shared" si="100"/>
        <v>2019</v>
      </c>
      <c r="M2144">
        <f t="shared" si="101"/>
        <v>9</v>
      </c>
    </row>
    <row r="2145" spans="1:13" x14ac:dyDescent="0.35">
      <c r="A2145" t="s">
        <v>219</v>
      </c>
      <c r="B2145">
        <v>505656000</v>
      </c>
      <c r="C2145">
        <v>157495</v>
      </c>
      <c r="E2145" s="1">
        <v>43521.572835648149</v>
      </c>
      <c r="F2145">
        <v>3</v>
      </c>
      <c r="G2145" t="s">
        <v>33</v>
      </c>
      <c r="H2145">
        <v>400</v>
      </c>
      <c r="J2145" s="2">
        <f t="shared" si="99"/>
        <v>1</v>
      </c>
      <c r="K2145" s="2" t="str">
        <f>IFERROR(VLOOKUP(A2145,Aux!A:B,2,0),"Outros")</f>
        <v>Municípios</v>
      </c>
      <c r="L2145" s="2">
        <f t="shared" si="100"/>
        <v>2019</v>
      </c>
      <c r="M2145">
        <f t="shared" si="101"/>
        <v>9</v>
      </c>
    </row>
    <row r="2146" spans="1:13" x14ac:dyDescent="0.35">
      <c r="A2146" t="s">
        <v>246</v>
      </c>
      <c r="B2146">
        <v>512013241</v>
      </c>
      <c r="C2146">
        <v>157496</v>
      </c>
      <c r="E2146" s="1">
        <v>43521.584432870368</v>
      </c>
      <c r="F2146">
        <v>1</v>
      </c>
      <c r="G2146" t="s">
        <v>33</v>
      </c>
      <c r="H2146">
        <v>400</v>
      </c>
      <c r="J2146" s="2">
        <f t="shared" si="99"/>
        <v>1</v>
      </c>
      <c r="K2146" s="2" t="str">
        <f>IFERROR(VLOOKUP(A2146,Aux!A:B,2,0),"Outros")</f>
        <v>Municípios</v>
      </c>
      <c r="L2146" s="2">
        <f t="shared" si="100"/>
        <v>2019</v>
      </c>
      <c r="M2146">
        <f t="shared" si="101"/>
        <v>9</v>
      </c>
    </row>
    <row r="2147" spans="1:13" x14ac:dyDescent="0.35">
      <c r="A2147" t="s">
        <v>246</v>
      </c>
      <c r="B2147">
        <v>512013241</v>
      </c>
      <c r="C2147">
        <v>157497</v>
      </c>
      <c r="E2147" s="1">
        <v>43521.587534722225</v>
      </c>
      <c r="F2147">
        <v>1</v>
      </c>
      <c r="G2147" t="s">
        <v>33</v>
      </c>
      <c r="H2147">
        <v>400</v>
      </c>
      <c r="J2147" s="2">
        <f t="shared" si="99"/>
        <v>1</v>
      </c>
      <c r="K2147" s="2" t="str">
        <f>IFERROR(VLOOKUP(A2147,Aux!A:B,2,0),"Outros")</f>
        <v>Municípios</v>
      </c>
      <c r="L2147" s="2">
        <f t="shared" si="100"/>
        <v>2019</v>
      </c>
      <c r="M2147">
        <f t="shared" si="101"/>
        <v>9</v>
      </c>
    </row>
    <row r="2148" spans="1:13" x14ac:dyDescent="0.35">
      <c r="A2148" t="s">
        <v>336</v>
      </c>
      <c r="B2148">
        <v>505170876</v>
      </c>
      <c r="C2148">
        <v>157498</v>
      </c>
      <c r="E2148" s="1">
        <v>43521.592511574076</v>
      </c>
      <c r="F2148">
        <v>14</v>
      </c>
      <c r="G2148" t="s">
        <v>33</v>
      </c>
      <c r="H2148">
        <v>400</v>
      </c>
      <c r="J2148" s="2">
        <f t="shared" si="99"/>
        <v>1</v>
      </c>
      <c r="K2148" s="2" t="str">
        <f>IFERROR(VLOOKUP(A2148,Aux!A:B,2,0),"Outros")</f>
        <v>Municípios</v>
      </c>
      <c r="L2148" s="2">
        <f t="shared" si="100"/>
        <v>2019</v>
      </c>
      <c r="M2148">
        <f t="shared" si="101"/>
        <v>9</v>
      </c>
    </row>
    <row r="2149" spans="1:13" x14ac:dyDescent="0.35">
      <c r="A2149" t="s">
        <v>63</v>
      </c>
      <c r="B2149">
        <v>502098139</v>
      </c>
      <c r="C2149">
        <v>157499</v>
      </c>
      <c r="D2149" t="s">
        <v>2505</v>
      </c>
      <c r="E2149" s="1">
        <v>43521.597268518519</v>
      </c>
      <c r="F2149">
        <v>13</v>
      </c>
      <c r="G2149" t="s">
        <v>75</v>
      </c>
      <c r="H2149">
        <v>360</v>
      </c>
      <c r="I2149" s="1">
        <v>43530.75</v>
      </c>
      <c r="J2149" s="2">
        <f t="shared" si="99"/>
        <v>1</v>
      </c>
      <c r="K2149" s="2" t="str">
        <f>IFERROR(VLOOKUP(A2149,Aux!A:B,2,0),"Outros")</f>
        <v>Municípios</v>
      </c>
      <c r="L2149" s="2">
        <f t="shared" si="100"/>
        <v>2019</v>
      </c>
      <c r="M2149">
        <f t="shared" si="101"/>
        <v>9</v>
      </c>
    </row>
    <row r="2150" spans="1:13" x14ac:dyDescent="0.35">
      <c r="A2150" t="s">
        <v>574</v>
      </c>
      <c r="B2150">
        <v>506791220</v>
      </c>
      <c r="C2150">
        <v>157500</v>
      </c>
      <c r="D2150" t="s">
        <v>2152</v>
      </c>
      <c r="E2150" s="1">
        <v>43521.607905092591</v>
      </c>
      <c r="F2150">
        <v>1</v>
      </c>
      <c r="G2150" t="s">
        <v>576</v>
      </c>
      <c r="H2150">
        <v>360</v>
      </c>
      <c r="I2150" s="1">
        <v>43528.999305555553</v>
      </c>
      <c r="J2150" s="2">
        <f t="shared" si="99"/>
        <v>1</v>
      </c>
      <c r="K2150" s="2" t="str">
        <f>IFERROR(VLOOKUP(A2150,Aux!A:B,2,0),"Outros")</f>
        <v>Municípios</v>
      </c>
      <c r="L2150" s="2">
        <f t="shared" si="100"/>
        <v>2019</v>
      </c>
      <c r="M2150">
        <f t="shared" si="101"/>
        <v>9</v>
      </c>
    </row>
    <row r="2151" spans="1:13" x14ac:dyDescent="0.35">
      <c r="A2151" t="s">
        <v>133</v>
      </c>
      <c r="B2151">
        <v>503539473</v>
      </c>
      <c r="C2151">
        <v>157501</v>
      </c>
      <c r="D2151" t="s">
        <v>2153</v>
      </c>
      <c r="E2151" s="1">
        <v>43521.610543981478</v>
      </c>
      <c r="F2151">
        <v>13</v>
      </c>
      <c r="G2151" t="s">
        <v>135</v>
      </c>
      <c r="H2151">
        <v>360</v>
      </c>
      <c r="I2151" s="1">
        <v>43528.999305555553</v>
      </c>
      <c r="J2151" s="2">
        <f t="shared" si="99"/>
        <v>1</v>
      </c>
      <c r="K2151" s="2" t="str">
        <f>IFERROR(VLOOKUP(A2151,Aux!A:B,2,0),"Outros")</f>
        <v>Municípios</v>
      </c>
      <c r="L2151" s="2">
        <f t="shared" si="100"/>
        <v>2019</v>
      </c>
      <c r="M2151">
        <f t="shared" si="101"/>
        <v>9</v>
      </c>
    </row>
    <row r="2152" spans="1:13" x14ac:dyDescent="0.35">
      <c r="A2152" t="s">
        <v>133</v>
      </c>
      <c r="B2152">
        <v>503539473</v>
      </c>
      <c r="C2152">
        <v>157502</v>
      </c>
      <c r="D2152" t="s">
        <v>2506</v>
      </c>
      <c r="E2152" s="1">
        <v>43521.612187500003</v>
      </c>
      <c r="F2152">
        <v>3</v>
      </c>
      <c r="G2152" t="s">
        <v>1123</v>
      </c>
      <c r="H2152">
        <v>360</v>
      </c>
      <c r="I2152" s="1">
        <v>43551.999305555553</v>
      </c>
      <c r="J2152" s="2">
        <f t="shared" si="99"/>
        <v>1</v>
      </c>
      <c r="K2152" s="2" t="str">
        <f>IFERROR(VLOOKUP(A2152,Aux!A:B,2,0),"Outros")</f>
        <v>Municípios</v>
      </c>
      <c r="L2152" s="2">
        <f t="shared" si="100"/>
        <v>2019</v>
      </c>
      <c r="M2152">
        <f t="shared" si="101"/>
        <v>9</v>
      </c>
    </row>
    <row r="2153" spans="1:13" x14ac:dyDescent="0.35">
      <c r="A2153" t="s">
        <v>37</v>
      </c>
      <c r="B2153">
        <v>506187543</v>
      </c>
      <c r="C2153">
        <v>157503</v>
      </c>
      <c r="D2153" t="s">
        <v>2507</v>
      </c>
      <c r="E2153" s="1">
        <v>43521.616979166669</v>
      </c>
      <c r="F2153">
        <v>3</v>
      </c>
      <c r="G2153" t="s">
        <v>1246</v>
      </c>
      <c r="H2153">
        <v>340</v>
      </c>
      <c r="I2153" s="1">
        <v>43557.999305555553</v>
      </c>
      <c r="J2153" s="2">
        <f t="shared" si="99"/>
        <v>1</v>
      </c>
      <c r="K2153" s="2" t="str">
        <f>IFERROR(VLOOKUP(A2153,Aux!A:B,2,0),"Outros")</f>
        <v>Municípios</v>
      </c>
      <c r="L2153" s="2">
        <f t="shared" si="100"/>
        <v>2019</v>
      </c>
      <c r="M2153">
        <f t="shared" si="101"/>
        <v>9</v>
      </c>
    </row>
    <row r="2154" spans="1:13" x14ac:dyDescent="0.35">
      <c r="A2154" t="s">
        <v>599</v>
      </c>
      <c r="B2154">
        <v>680012907</v>
      </c>
      <c r="C2154">
        <v>157504</v>
      </c>
      <c r="D2154" t="s">
        <v>1726</v>
      </c>
      <c r="E2154" s="1">
        <v>43521.617604166669</v>
      </c>
      <c r="F2154">
        <v>13</v>
      </c>
      <c r="G2154" t="s">
        <v>476</v>
      </c>
      <c r="H2154">
        <v>360</v>
      </c>
      <c r="I2154" s="1">
        <v>43539.999305555553</v>
      </c>
      <c r="J2154" s="2">
        <f t="shared" si="99"/>
        <v>1</v>
      </c>
      <c r="K2154" s="2" t="str">
        <f>IFERROR(VLOOKUP(A2154,Aux!A:B,2,0),"Outros")</f>
        <v>Águas e resíduos</v>
      </c>
      <c r="L2154" s="2">
        <f t="shared" si="100"/>
        <v>2019</v>
      </c>
      <c r="M2154">
        <f t="shared" si="101"/>
        <v>9</v>
      </c>
    </row>
    <row r="2155" spans="1:13" x14ac:dyDescent="0.35">
      <c r="A2155" t="s">
        <v>122</v>
      </c>
      <c r="B2155">
        <v>506173968</v>
      </c>
      <c r="C2155">
        <v>157505</v>
      </c>
      <c r="E2155" s="1">
        <v>43521.618078703701</v>
      </c>
      <c r="F2155">
        <v>13</v>
      </c>
      <c r="G2155" t="s">
        <v>33</v>
      </c>
      <c r="H2155">
        <v>400</v>
      </c>
      <c r="J2155" s="2">
        <f t="shared" si="99"/>
        <v>1</v>
      </c>
      <c r="K2155" s="2" t="str">
        <f>IFERROR(VLOOKUP(A2155,Aux!A:B,2,0),"Outros")</f>
        <v>Municípios</v>
      </c>
      <c r="L2155" s="2">
        <f t="shared" si="100"/>
        <v>2019</v>
      </c>
      <c r="M2155">
        <f t="shared" si="101"/>
        <v>9</v>
      </c>
    </row>
    <row r="2156" spans="1:13" x14ac:dyDescent="0.35">
      <c r="A2156" t="s">
        <v>962</v>
      </c>
      <c r="B2156">
        <v>600013855</v>
      </c>
      <c r="C2156">
        <v>157506</v>
      </c>
      <c r="D2156" t="s">
        <v>2451</v>
      </c>
      <c r="E2156" s="1">
        <v>43521.622037037036</v>
      </c>
      <c r="F2156">
        <v>13</v>
      </c>
      <c r="G2156" t="s">
        <v>259</v>
      </c>
      <c r="H2156">
        <v>340</v>
      </c>
      <c r="I2156" s="1">
        <v>43530.708333333336</v>
      </c>
      <c r="J2156" s="2">
        <f t="shared" si="99"/>
        <v>1</v>
      </c>
      <c r="K2156" s="2" t="str">
        <f>IFERROR(VLOOKUP(A2156,Aux!A:B,2,0),"Outros")</f>
        <v>Outros</v>
      </c>
      <c r="L2156" s="2">
        <f t="shared" si="100"/>
        <v>2019</v>
      </c>
      <c r="M2156">
        <f t="shared" si="101"/>
        <v>9</v>
      </c>
    </row>
    <row r="2157" spans="1:13" x14ac:dyDescent="0.35">
      <c r="A2157" t="s">
        <v>12</v>
      </c>
      <c r="B2157">
        <v>508481287</v>
      </c>
      <c r="C2157">
        <v>157507</v>
      </c>
      <c r="D2157" t="s">
        <v>1901</v>
      </c>
      <c r="E2157" s="1">
        <v>43521.624722222223</v>
      </c>
      <c r="F2157">
        <v>1</v>
      </c>
      <c r="G2157" t="s">
        <v>14</v>
      </c>
      <c r="H2157">
        <v>360</v>
      </c>
      <c r="I2157" s="1">
        <v>43532.708333333336</v>
      </c>
      <c r="J2157" s="2">
        <f t="shared" si="99"/>
        <v>1</v>
      </c>
      <c r="K2157" s="2" t="str">
        <f>IFERROR(VLOOKUP(A2157,Aux!A:B,2,0),"Outros")</f>
        <v>Hospitais</v>
      </c>
      <c r="L2157" s="2">
        <f t="shared" si="100"/>
        <v>2019</v>
      </c>
      <c r="M2157">
        <f t="shared" si="101"/>
        <v>9</v>
      </c>
    </row>
    <row r="2158" spans="1:13" x14ac:dyDescent="0.35">
      <c r="A2158" t="s">
        <v>2154</v>
      </c>
      <c r="B2158">
        <v>600019608</v>
      </c>
      <c r="C2158">
        <v>157508</v>
      </c>
      <c r="D2158" t="s">
        <v>2155</v>
      </c>
      <c r="E2158" s="1">
        <v>43521.624756944446</v>
      </c>
      <c r="F2158">
        <v>3</v>
      </c>
      <c r="G2158" t="s">
        <v>1140</v>
      </c>
      <c r="H2158">
        <v>340</v>
      </c>
      <c r="I2158" s="1">
        <v>43543.708333333336</v>
      </c>
      <c r="J2158" s="2">
        <f t="shared" si="99"/>
        <v>1</v>
      </c>
      <c r="K2158" s="2" t="str">
        <f>IFERROR(VLOOKUP(A2158,Aux!A:B,2,0),"Outros")</f>
        <v>Outros</v>
      </c>
      <c r="L2158" s="2">
        <f t="shared" si="100"/>
        <v>2019</v>
      </c>
      <c r="M2158">
        <f t="shared" si="101"/>
        <v>9</v>
      </c>
    </row>
    <row r="2159" spans="1:13" x14ac:dyDescent="0.35">
      <c r="A2159" t="s">
        <v>165</v>
      </c>
      <c r="B2159">
        <v>600084892</v>
      </c>
      <c r="C2159">
        <v>157509</v>
      </c>
      <c r="D2159" t="s">
        <v>2156</v>
      </c>
      <c r="E2159" s="1">
        <v>43521.663946759261</v>
      </c>
      <c r="F2159">
        <v>3</v>
      </c>
      <c r="G2159" t="s">
        <v>14</v>
      </c>
      <c r="H2159">
        <v>340</v>
      </c>
      <c r="I2159" s="1">
        <v>43533.999305555553</v>
      </c>
      <c r="J2159" s="2">
        <f t="shared" si="99"/>
        <v>1</v>
      </c>
      <c r="K2159" s="2" t="str">
        <f>IFERROR(VLOOKUP(A2159,Aux!A:B,2,0),"Outros")</f>
        <v>Outros</v>
      </c>
      <c r="L2159" s="2">
        <f t="shared" si="100"/>
        <v>2019</v>
      </c>
      <c r="M2159">
        <f t="shared" si="101"/>
        <v>9</v>
      </c>
    </row>
    <row r="2160" spans="1:13" x14ac:dyDescent="0.35">
      <c r="A2160" t="s">
        <v>112</v>
      </c>
      <c r="B2160">
        <v>501144218</v>
      </c>
      <c r="C2160">
        <v>157511</v>
      </c>
      <c r="D2160" t="s">
        <v>2755</v>
      </c>
      <c r="E2160" s="1">
        <v>43521.673530092594</v>
      </c>
      <c r="F2160">
        <v>1</v>
      </c>
      <c r="G2160" t="s">
        <v>124</v>
      </c>
      <c r="H2160">
        <v>5</v>
      </c>
      <c r="I2160" s="1">
        <v>43532.999305555553</v>
      </c>
      <c r="J2160" s="2">
        <f t="shared" si="99"/>
        <v>1</v>
      </c>
      <c r="K2160" s="2" t="str">
        <f>IFERROR(VLOOKUP(A2160,Aux!A:B,2,0),"Outros")</f>
        <v>Municípios</v>
      </c>
      <c r="L2160" s="2">
        <f t="shared" si="100"/>
        <v>2019</v>
      </c>
      <c r="M2160">
        <f t="shared" si="101"/>
        <v>9</v>
      </c>
    </row>
    <row r="2161" spans="1:13" x14ac:dyDescent="0.35">
      <c r="A2161" t="s">
        <v>63</v>
      </c>
      <c r="B2161">
        <v>502098139</v>
      </c>
      <c r="C2161">
        <v>157512</v>
      </c>
      <c r="D2161" t="s">
        <v>2157</v>
      </c>
      <c r="E2161" s="1">
        <v>43521.676307870373</v>
      </c>
      <c r="F2161">
        <v>13</v>
      </c>
      <c r="G2161" t="s">
        <v>75</v>
      </c>
      <c r="H2161">
        <v>360</v>
      </c>
      <c r="I2161" s="1">
        <v>43530.75</v>
      </c>
      <c r="J2161" s="2">
        <f t="shared" si="99"/>
        <v>1</v>
      </c>
      <c r="K2161" s="2" t="str">
        <f>IFERROR(VLOOKUP(A2161,Aux!A:B,2,0),"Outros")</f>
        <v>Municípios</v>
      </c>
      <c r="L2161" s="2">
        <f t="shared" si="100"/>
        <v>2019</v>
      </c>
      <c r="M2161">
        <f t="shared" si="101"/>
        <v>9</v>
      </c>
    </row>
    <row r="2162" spans="1:13" x14ac:dyDescent="0.35">
      <c r="A2162" t="s">
        <v>724</v>
      </c>
      <c r="B2162">
        <v>501273433</v>
      </c>
      <c r="C2162">
        <v>157513</v>
      </c>
      <c r="D2162" t="s">
        <v>2033</v>
      </c>
      <c r="E2162" s="1">
        <v>43521.678368055553</v>
      </c>
      <c r="F2162">
        <v>3</v>
      </c>
      <c r="G2162" t="s">
        <v>2034</v>
      </c>
      <c r="H2162">
        <v>5</v>
      </c>
      <c r="I2162" s="1">
        <v>43543.999305555553</v>
      </c>
      <c r="J2162" s="2">
        <f t="shared" si="99"/>
        <v>1</v>
      </c>
      <c r="K2162" s="2" t="str">
        <f>IFERROR(VLOOKUP(A2162,Aux!A:B,2,0),"Outros")</f>
        <v>Municípios</v>
      </c>
      <c r="L2162" s="2">
        <f t="shared" si="100"/>
        <v>2019</v>
      </c>
      <c r="M2162">
        <f t="shared" si="101"/>
        <v>9</v>
      </c>
    </row>
    <row r="2163" spans="1:13" x14ac:dyDescent="0.35">
      <c r="A2163" t="s">
        <v>246</v>
      </c>
      <c r="B2163">
        <v>512013241</v>
      </c>
      <c r="C2163">
        <v>157514</v>
      </c>
      <c r="E2163" s="1">
        <v>43521.678726851853</v>
      </c>
      <c r="F2163">
        <v>1</v>
      </c>
      <c r="G2163" t="s">
        <v>33</v>
      </c>
      <c r="H2163">
        <v>400</v>
      </c>
      <c r="J2163" s="2">
        <f t="shared" si="99"/>
        <v>1</v>
      </c>
      <c r="K2163" s="2" t="str">
        <f>IFERROR(VLOOKUP(A2163,Aux!A:B,2,0),"Outros")</f>
        <v>Municípios</v>
      </c>
      <c r="L2163" s="2">
        <f t="shared" si="100"/>
        <v>2019</v>
      </c>
      <c r="M2163">
        <f t="shared" si="101"/>
        <v>9</v>
      </c>
    </row>
    <row r="2164" spans="1:13" x14ac:dyDescent="0.35">
      <c r="A2164" t="s">
        <v>63</v>
      </c>
      <c r="B2164">
        <v>502098139</v>
      </c>
      <c r="C2164">
        <v>157515</v>
      </c>
      <c r="D2164" t="s">
        <v>74</v>
      </c>
      <c r="E2164" s="1">
        <v>43521.679722222223</v>
      </c>
      <c r="F2164">
        <v>3</v>
      </c>
      <c r="G2164" t="s">
        <v>65</v>
      </c>
      <c r="H2164">
        <v>340</v>
      </c>
      <c r="I2164" s="1">
        <v>43566.75</v>
      </c>
      <c r="J2164" s="2">
        <f t="shared" si="99"/>
        <v>1</v>
      </c>
      <c r="K2164" s="2" t="str">
        <f>IFERROR(VLOOKUP(A2164,Aux!A:B,2,0),"Outros")</f>
        <v>Municípios</v>
      </c>
      <c r="L2164" s="2">
        <f t="shared" si="100"/>
        <v>2019</v>
      </c>
      <c r="M2164">
        <f t="shared" si="101"/>
        <v>9</v>
      </c>
    </row>
    <row r="2165" spans="1:13" x14ac:dyDescent="0.35">
      <c r="A2165" t="s">
        <v>246</v>
      </c>
      <c r="B2165">
        <v>512013241</v>
      </c>
      <c r="C2165">
        <v>157516</v>
      </c>
      <c r="E2165" s="1">
        <v>43521.682118055556</v>
      </c>
      <c r="F2165">
        <v>1</v>
      </c>
      <c r="G2165" t="s">
        <v>33</v>
      </c>
      <c r="H2165">
        <v>400</v>
      </c>
      <c r="J2165" s="2">
        <f t="shared" si="99"/>
        <v>1</v>
      </c>
      <c r="K2165" s="2" t="str">
        <f>IFERROR(VLOOKUP(A2165,Aux!A:B,2,0),"Outros")</f>
        <v>Municípios</v>
      </c>
      <c r="L2165" s="2">
        <f t="shared" si="100"/>
        <v>2019</v>
      </c>
      <c r="M2165">
        <f t="shared" si="101"/>
        <v>9</v>
      </c>
    </row>
    <row r="2166" spans="1:13" x14ac:dyDescent="0.35">
      <c r="A2166" t="s">
        <v>246</v>
      </c>
      <c r="B2166">
        <v>512013241</v>
      </c>
      <c r="C2166">
        <v>157517</v>
      </c>
      <c r="E2166" s="1">
        <v>43521.685613425929</v>
      </c>
      <c r="F2166">
        <v>1</v>
      </c>
      <c r="G2166" t="s">
        <v>33</v>
      </c>
      <c r="H2166">
        <v>400</v>
      </c>
      <c r="J2166" s="2">
        <f t="shared" si="99"/>
        <v>1</v>
      </c>
      <c r="K2166" s="2" t="str">
        <f>IFERROR(VLOOKUP(A2166,Aux!A:B,2,0),"Outros")</f>
        <v>Municípios</v>
      </c>
      <c r="L2166" s="2">
        <f t="shared" si="100"/>
        <v>2019</v>
      </c>
      <c r="M2166">
        <f t="shared" si="101"/>
        <v>9</v>
      </c>
    </row>
    <row r="2167" spans="1:13" x14ac:dyDescent="0.35">
      <c r="A2167" t="s">
        <v>246</v>
      </c>
      <c r="B2167">
        <v>512013241</v>
      </c>
      <c r="C2167">
        <v>157518</v>
      </c>
      <c r="E2167" s="1">
        <v>43521.701296296298</v>
      </c>
      <c r="F2167">
        <v>1</v>
      </c>
      <c r="G2167" t="s">
        <v>33</v>
      </c>
      <c r="H2167">
        <v>400</v>
      </c>
      <c r="J2167" s="2">
        <f t="shared" si="99"/>
        <v>1</v>
      </c>
      <c r="K2167" s="2" t="str">
        <f>IFERROR(VLOOKUP(A2167,Aux!A:B,2,0),"Outros")</f>
        <v>Municípios</v>
      </c>
      <c r="L2167" s="2">
        <f t="shared" si="100"/>
        <v>2019</v>
      </c>
      <c r="M2167">
        <f t="shared" si="101"/>
        <v>9</v>
      </c>
    </row>
    <row r="2168" spans="1:13" x14ac:dyDescent="0.35">
      <c r="A2168" t="s">
        <v>724</v>
      </c>
      <c r="B2168">
        <v>501273433</v>
      </c>
      <c r="C2168">
        <v>157519</v>
      </c>
      <c r="D2168" t="s">
        <v>2557</v>
      </c>
      <c r="E2168" s="1">
        <v>43521.701412037037</v>
      </c>
      <c r="F2168">
        <v>3</v>
      </c>
      <c r="G2168" t="s">
        <v>1550</v>
      </c>
      <c r="H2168">
        <v>360</v>
      </c>
      <c r="I2168" s="1">
        <v>43540.999305555553</v>
      </c>
      <c r="J2168" s="2">
        <f t="shared" si="99"/>
        <v>1</v>
      </c>
      <c r="K2168" s="2" t="str">
        <f>IFERROR(VLOOKUP(A2168,Aux!A:B,2,0),"Outros")</f>
        <v>Municípios</v>
      </c>
      <c r="L2168" s="2">
        <f t="shared" si="100"/>
        <v>2019</v>
      </c>
      <c r="M2168">
        <f t="shared" si="101"/>
        <v>9</v>
      </c>
    </row>
    <row r="2169" spans="1:13" x14ac:dyDescent="0.35">
      <c r="A2169" t="s">
        <v>246</v>
      </c>
      <c r="B2169">
        <v>512013241</v>
      </c>
      <c r="C2169">
        <v>157520</v>
      </c>
      <c r="E2169" s="1">
        <v>43521.708136574074</v>
      </c>
      <c r="F2169">
        <v>1</v>
      </c>
      <c r="G2169" t="s">
        <v>33</v>
      </c>
      <c r="H2169">
        <v>400</v>
      </c>
      <c r="J2169" s="2">
        <f t="shared" si="99"/>
        <v>1</v>
      </c>
      <c r="K2169" s="2" t="str">
        <f>IFERROR(VLOOKUP(A2169,Aux!A:B,2,0),"Outros")</f>
        <v>Municípios</v>
      </c>
      <c r="L2169" s="2">
        <f t="shared" si="100"/>
        <v>2019</v>
      </c>
      <c r="M2169">
        <f t="shared" si="101"/>
        <v>9</v>
      </c>
    </row>
    <row r="2170" spans="1:13" x14ac:dyDescent="0.35">
      <c r="A2170" t="s">
        <v>895</v>
      </c>
      <c r="B2170">
        <v>501305564</v>
      </c>
      <c r="C2170">
        <v>157521</v>
      </c>
      <c r="D2170" t="s">
        <v>2362</v>
      </c>
      <c r="E2170" s="1">
        <v>43521.708599537036</v>
      </c>
      <c r="F2170">
        <v>13</v>
      </c>
      <c r="G2170" t="s">
        <v>1078</v>
      </c>
      <c r="H2170">
        <v>340</v>
      </c>
      <c r="I2170" s="1">
        <v>43531.999305555553</v>
      </c>
      <c r="J2170" s="2">
        <f t="shared" si="99"/>
        <v>1</v>
      </c>
      <c r="K2170" s="2" t="str">
        <f>IFERROR(VLOOKUP(A2170,Aux!A:B,2,0),"Outros")</f>
        <v>Municípios</v>
      </c>
      <c r="L2170" s="2">
        <f t="shared" si="100"/>
        <v>2019</v>
      </c>
      <c r="M2170">
        <f t="shared" si="101"/>
        <v>9</v>
      </c>
    </row>
    <row r="2171" spans="1:13" x14ac:dyDescent="0.35">
      <c r="A2171" t="s">
        <v>246</v>
      </c>
      <c r="B2171">
        <v>512013241</v>
      </c>
      <c r="C2171">
        <v>157522</v>
      </c>
      <c r="E2171" s="1">
        <v>43521.710462962961</v>
      </c>
      <c r="F2171">
        <v>1</v>
      </c>
      <c r="G2171" t="s">
        <v>33</v>
      </c>
      <c r="H2171">
        <v>400</v>
      </c>
      <c r="J2171" s="2">
        <f t="shared" si="99"/>
        <v>1</v>
      </c>
      <c r="K2171" s="2" t="str">
        <f>IFERROR(VLOOKUP(A2171,Aux!A:B,2,0),"Outros")</f>
        <v>Municípios</v>
      </c>
      <c r="L2171" s="2">
        <f t="shared" si="100"/>
        <v>2019</v>
      </c>
      <c r="M2171">
        <f t="shared" si="101"/>
        <v>9</v>
      </c>
    </row>
    <row r="2172" spans="1:13" x14ac:dyDescent="0.35">
      <c r="A2172" t="s">
        <v>112</v>
      </c>
      <c r="B2172">
        <v>501144218</v>
      </c>
      <c r="C2172">
        <v>157523</v>
      </c>
      <c r="D2172" t="s">
        <v>2508</v>
      </c>
      <c r="E2172" s="1">
        <v>43521.711574074077</v>
      </c>
      <c r="F2172">
        <v>13</v>
      </c>
      <c r="G2172" t="s">
        <v>114</v>
      </c>
      <c r="H2172">
        <v>360</v>
      </c>
      <c r="I2172" s="1">
        <v>43545.999305555553</v>
      </c>
      <c r="J2172" s="2">
        <f t="shared" si="99"/>
        <v>1</v>
      </c>
      <c r="K2172" s="2" t="str">
        <f>IFERROR(VLOOKUP(A2172,Aux!A:B,2,0),"Outros")</f>
        <v>Municípios</v>
      </c>
      <c r="L2172" s="2">
        <f t="shared" si="100"/>
        <v>2019</v>
      </c>
      <c r="M2172">
        <f t="shared" si="101"/>
        <v>9</v>
      </c>
    </row>
    <row r="2173" spans="1:13" x14ac:dyDescent="0.35">
      <c r="A2173" t="s">
        <v>724</v>
      </c>
      <c r="B2173">
        <v>501273433</v>
      </c>
      <c r="C2173">
        <v>157525</v>
      </c>
      <c r="D2173" t="s">
        <v>2158</v>
      </c>
      <c r="E2173" s="1">
        <v>43521.715104166666</v>
      </c>
      <c r="F2173">
        <v>3</v>
      </c>
      <c r="G2173" t="s">
        <v>1550</v>
      </c>
      <c r="H2173">
        <v>360</v>
      </c>
      <c r="I2173" s="1">
        <v>43549.999305555553</v>
      </c>
      <c r="J2173" s="2">
        <f t="shared" si="99"/>
        <v>1</v>
      </c>
      <c r="K2173" s="2" t="str">
        <f>IFERROR(VLOOKUP(A2173,Aux!A:B,2,0),"Outros")</f>
        <v>Municípios</v>
      </c>
      <c r="L2173" s="2">
        <f t="shared" si="100"/>
        <v>2019</v>
      </c>
      <c r="M2173">
        <f t="shared" si="101"/>
        <v>9</v>
      </c>
    </row>
    <row r="2174" spans="1:13" x14ac:dyDescent="0.35">
      <c r="A2174" t="s">
        <v>246</v>
      </c>
      <c r="B2174">
        <v>512013241</v>
      </c>
      <c r="C2174">
        <v>157526</v>
      </c>
      <c r="E2174" s="1">
        <v>43521.717974537038</v>
      </c>
      <c r="F2174">
        <v>1</v>
      </c>
      <c r="G2174" t="s">
        <v>33</v>
      </c>
      <c r="H2174">
        <v>400</v>
      </c>
      <c r="J2174" s="2">
        <f t="shared" si="99"/>
        <v>1</v>
      </c>
      <c r="K2174" s="2" t="str">
        <f>IFERROR(VLOOKUP(A2174,Aux!A:B,2,0),"Outros")</f>
        <v>Municípios</v>
      </c>
      <c r="L2174" s="2">
        <f t="shared" si="100"/>
        <v>2019</v>
      </c>
      <c r="M2174">
        <f t="shared" si="101"/>
        <v>9</v>
      </c>
    </row>
    <row r="2175" spans="1:13" x14ac:dyDescent="0.35">
      <c r="A2175" t="s">
        <v>246</v>
      </c>
      <c r="B2175">
        <v>512013241</v>
      </c>
      <c r="C2175">
        <v>157527</v>
      </c>
      <c r="E2175" s="1">
        <v>43521.720127314817</v>
      </c>
      <c r="F2175">
        <v>1</v>
      </c>
      <c r="G2175" t="s">
        <v>33</v>
      </c>
      <c r="H2175">
        <v>400</v>
      </c>
      <c r="J2175" s="2">
        <f t="shared" si="99"/>
        <v>1</v>
      </c>
      <c r="K2175" s="2" t="str">
        <f>IFERROR(VLOOKUP(A2175,Aux!A:B,2,0),"Outros")</f>
        <v>Municípios</v>
      </c>
      <c r="L2175" s="2">
        <f t="shared" si="100"/>
        <v>2019</v>
      </c>
      <c r="M2175">
        <f t="shared" si="101"/>
        <v>9</v>
      </c>
    </row>
    <row r="2176" spans="1:13" x14ac:dyDescent="0.35">
      <c r="A2176" t="s">
        <v>45</v>
      </c>
      <c r="B2176">
        <v>680021892</v>
      </c>
      <c r="C2176">
        <v>157528</v>
      </c>
      <c r="D2176" t="s">
        <v>2159</v>
      </c>
      <c r="E2176" s="1">
        <v>43521.720439814817</v>
      </c>
      <c r="F2176">
        <v>13</v>
      </c>
      <c r="G2176" t="s">
        <v>47</v>
      </c>
      <c r="H2176">
        <v>360</v>
      </c>
      <c r="I2176" s="1">
        <v>43530.999305555553</v>
      </c>
      <c r="J2176" s="2">
        <f t="shared" si="99"/>
        <v>1</v>
      </c>
      <c r="K2176" s="2" t="str">
        <f>IFERROR(VLOOKUP(A2176,Aux!A:B,2,0),"Outros")</f>
        <v>Águas e resíduos</v>
      </c>
      <c r="L2176" s="2">
        <f t="shared" si="100"/>
        <v>2019</v>
      </c>
      <c r="M2176">
        <f t="shared" si="101"/>
        <v>9</v>
      </c>
    </row>
    <row r="2177" spans="1:13" x14ac:dyDescent="0.35">
      <c r="A2177" t="s">
        <v>246</v>
      </c>
      <c r="B2177">
        <v>512013241</v>
      </c>
      <c r="C2177">
        <v>157529</v>
      </c>
      <c r="E2177" s="1">
        <v>43521.72152777778</v>
      </c>
      <c r="F2177">
        <v>1</v>
      </c>
      <c r="G2177" t="s">
        <v>33</v>
      </c>
      <c r="H2177">
        <v>400</v>
      </c>
      <c r="J2177" s="2">
        <f t="shared" si="99"/>
        <v>1</v>
      </c>
      <c r="K2177" s="2" t="str">
        <f>IFERROR(VLOOKUP(A2177,Aux!A:B,2,0),"Outros")</f>
        <v>Municípios</v>
      </c>
      <c r="L2177" s="2">
        <f t="shared" si="100"/>
        <v>2019</v>
      </c>
      <c r="M2177">
        <f t="shared" si="101"/>
        <v>9</v>
      </c>
    </row>
    <row r="2178" spans="1:13" x14ac:dyDescent="0.35">
      <c r="A2178" t="s">
        <v>125</v>
      </c>
      <c r="B2178">
        <v>501290206</v>
      </c>
      <c r="C2178">
        <v>157531</v>
      </c>
      <c r="D2178" t="s">
        <v>2190</v>
      </c>
      <c r="E2178" s="1">
        <v>43521.723692129628</v>
      </c>
      <c r="F2178">
        <v>13</v>
      </c>
      <c r="G2178" t="s">
        <v>659</v>
      </c>
      <c r="H2178">
        <v>360</v>
      </c>
      <c r="I2178" s="1">
        <v>43528.708333333336</v>
      </c>
      <c r="J2178" s="2">
        <f t="shared" ref="J2178:J2241" si="102">IF(C2178=C2177,"",1)</f>
        <v>1</v>
      </c>
      <c r="K2178" s="2" t="str">
        <f>IFERROR(VLOOKUP(A2178,Aux!A:B,2,0),"Outros")</f>
        <v>Municípios</v>
      </c>
      <c r="L2178" s="2">
        <f t="shared" ref="L2178:L2241" si="103">YEAR(E2178)</f>
        <v>2019</v>
      </c>
      <c r="M2178">
        <f t="shared" ref="M2178:M2241" si="104">WEEKNUM(E2178)</f>
        <v>9</v>
      </c>
    </row>
    <row r="2179" spans="1:13" x14ac:dyDescent="0.35">
      <c r="A2179" t="s">
        <v>246</v>
      </c>
      <c r="B2179">
        <v>512013241</v>
      </c>
      <c r="C2179">
        <v>157532</v>
      </c>
      <c r="E2179" s="1">
        <v>43521.728414351855</v>
      </c>
      <c r="F2179">
        <v>1</v>
      </c>
      <c r="G2179" t="s">
        <v>33</v>
      </c>
      <c r="H2179">
        <v>400</v>
      </c>
      <c r="J2179" s="2">
        <f t="shared" si="102"/>
        <v>1</v>
      </c>
      <c r="K2179" s="2" t="str">
        <f>IFERROR(VLOOKUP(A2179,Aux!A:B,2,0),"Outros")</f>
        <v>Municípios</v>
      </c>
      <c r="L2179" s="2">
        <f t="shared" si="103"/>
        <v>2019</v>
      </c>
      <c r="M2179">
        <f t="shared" si="104"/>
        <v>9</v>
      </c>
    </row>
    <row r="2180" spans="1:13" x14ac:dyDescent="0.35">
      <c r="A2180" t="s">
        <v>275</v>
      </c>
      <c r="B2180">
        <v>505187531</v>
      </c>
      <c r="C2180">
        <v>157533</v>
      </c>
      <c r="D2180" t="s">
        <v>2035</v>
      </c>
      <c r="E2180" s="1">
        <v>43521.72861111111</v>
      </c>
      <c r="F2180">
        <v>1</v>
      </c>
      <c r="G2180" t="s">
        <v>277</v>
      </c>
      <c r="H2180">
        <v>360</v>
      </c>
      <c r="I2180" s="1">
        <v>43528.999305555553</v>
      </c>
      <c r="J2180" s="2">
        <f t="shared" si="102"/>
        <v>1</v>
      </c>
      <c r="K2180" s="2" t="str">
        <f>IFERROR(VLOOKUP(A2180,Aux!A:B,2,0),"Outros")</f>
        <v>Municípios</v>
      </c>
      <c r="L2180" s="2">
        <f t="shared" si="103"/>
        <v>2019</v>
      </c>
      <c r="M2180">
        <f t="shared" si="104"/>
        <v>9</v>
      </c>
    </row>
    <row r="2181" spans="1:13" x14ac:dyDescent="0.35">
      <c r="A2181" t="s">
        <v>275</v>
      </c>
      <c r="B2181">
        <v>505187531</v>
      </c>
      <c r="C2181">
        <v>157534</v>
      </c>
      <c r="D2181" t="s">
        <v>2160</v>
      </c>
      <c r="E2181" s="1">
        <v>43521.735011574077</v>
      </c>
      <c r="F2181">
        <v>1</v>
      </c>
      <c r="G2181" t="s">
        <v>277</v>
      </c>
      <c r="H2181">
        <v>360</v>
      </c>
      <c r="I2181" s="1">
        <v>43528.999305555553</v>
      </c>
      <c r="J2181" s="2">
        <f t="shared" si="102"/>
        <v>1</v>
      </c>
      <c r="K2181" s="2" t="str">
        <f>IFERROR(VLOOKUP(A2181,Aux!A:B,2,0),"Outros")</f>
        <v>Municípios</v>
      </c>
      <c r="L2181" s="2">
        <f t="shared" si="103"/>
        <v>2019</v>
      </c>
      <c r="M2181">
        <f t="shared" si="104"/>
        <v>9</v>
      </c>
    </row>
    <row r="2182" spans="1:13" x14ac:dyDescent="0.35">
      <c r="A2182" t="s">
        <v>942</v>
      </c>
      <c r="B2182">
        <v>510089224</v>
      </c>
      <c r="C2182">
        <v>157535</v>
      </c>
      <c r="D2182" t="s">
        <v>2036</v>
      </c>
      <c r="E2182" s="1">
        <v>43521.769282407404</v>
      </c>
      <c r="F2182">
        <v>13</v>
      </c>
      <c r="G2182" t="s">
        <v>1250</v>
      </c>
      <c r="H2182">
        <v>360</v>
      </c>
      <c r="I2182" s="1">
        <v>43530.999305555553</v>
      </c>
      <c r="J2182" s="2">
        <f t="shared" si="102"/>
        <v>1</v>
      </c>
      <c r="K2182" s="2" t="str">
        <f>IFERROR(VLOOKUP(A2182,Aux!A:B,2,0),"Outros")</f>
        <v>Outros</v>
      </c>
      <c r="L2182" s="2">
        <f t="shared" si="103"/>
        <v>2019</v>
      </c>
      <c r="M2182">
        <f t="shared" si="104"/>
        <v>9</v>
      </c>
    </row>
    <row r="2183" spans="1:13" x14ac:dyDescent="0.35">
      <c r="A2183" t="s">
        <v>246</v>
      </c>
      <c r="B2183">
        <v>512013241</v>
      </c>
      <c r="C2183">
        <v>157536</v>
      </c>
      <c r="E2183" s="1">
        <v>43521.847488425927</v>
      </c>
      <c r="F2183">
        <v>1</v>
      </c>
      <c r="G2183" t="s">
        <v>33</v>
      </c>
      <c r="H2183">
        <v>400</v>
      </c>
      <c r="J2183" s="2">
        <f t="shared" si="102"/>
        <v>1</v>
      </c>
      <c r="K2183" s="2" t="str">
        <f>IFERROR(VLOOKUP(A2183,Aux!A:B,2,0),"Outros")</f>
        <v>Municípios</v>
      </c>
      <c r="L2183" s="2">
        <f t="shared" si="103"/>
        <v>2019</v>
      </c>
      <c r="M2183">
        <f t="shared" si="104"/>
        <v>9</v>
      </c>
    </row>
    <row r="2184" spans="1:13" x14ac:dyDescent="0.35">
      <c r="A2184" t="s">
        <v>246</v>
      </c>
      <c r="B2184">
        <v>512013241</v>
      </c>
      <c r="C2184">
        <v>157537</v>
      </c>
      <c r="E2184" s="1">
        <v>43521.851851851854</v>
      </c>
      <c r="F2184">
        <v>1</v>
      </c>
      <c r="G2184" t="s">
        <v>33</v>
      </c>
      <c r="H2184">
        <v>400</v>
      </c>
      <c r="J2184" s="2">
        <f t="shared" si="102"/>
        <v>1</v>
      </c>
      <c r="K2184" s="2" t="str">
        <f>IFERROR(VLOOKUP(A2184,Aux!A:B,2,0),"Outros")</f>
        <v>Municípios</v>
      </c>
      <c r="L2184" s="2">
        <f t="shared" si="103"/>
        <v>2019</v>
      </c>
      <c r="M2184">
        <f t="shared" si="104"/>
        <v>9</v>
      </c>
    </row>
    <row r="2185" spans="1:13" x14ac:dyDescent="0.35">
      <c r="A2185" t="s">
        <v>246</v>
      </c>
      <c r="B2185">
        <v>512013241</v>
      </c>
      <c r="C2185">
        <v>157538</v>
      </c>
      <c r="E2185" s="1">
        <v>43521.856689814813</v>
      </c>
      <c r="F2185">
        <v>1</v>
      </c>
      <c r="G2185" t="s">
        <v>33</v>
      </c>
      <c r="H2185">
        <v>400</v>
      </c>
      <c r="J2185" s="2">
        <f t="shared" si="102"/>
        <v>1</v>
      </c>
      <c r="K2185" s="2" t="str">
        <f>IFERROR(VLOOKUP(A2185,Aux!A:B,2,0),"Outros")</f>
        <v>Municípios</v>
      </c>
      <c r="L2185" s="2">
        <f t="shared" si="103"/>
        <v>2019</v>
      </c>
      <c r="M2185">
        <f t="shared" si="104"/>
        <v>9</v>
      </c>
    </row>
    <row r="2186" spans="1:13" x14ac:dyDescent="0.35">
      <c r="A2186" t="s">
        <v>246</v>
      </c>
      <c r="B2186">
        <v>512013241</v>
      </c>
      <c r="C2186">
        <v>157539</v>
      </c>
      <c r="E2186" s="1">
        <v>43521.862928240742</v>
      </c>
      <c r="F2186">
        <v>1</v>
      </c>
      <c r="G2186" t="s">
        <v>33</v>
      </c>
      <c r="H2186">
        <v>400</v>
      </c>
      <c r="J2186" s="2">
        <f t="shared" si="102"/>
        <v>1</v>
      </c>
      <c r="K2186" s="2" t="str">
        <f>IFERROR(VLOOKUP(A2186,Aux!A:B,2,0),"Outros")</f>
        <v>Municípios</v>
      </c>
      <c r="L2186" s="2">
        <f t="shared" si="103"/>
        <v>2019</v>
      </c>
      <c r="M2186">
        <f t="shared" si="104"/>
        <v>9</v>
      </c>
    </row>
    <row r="2187" spans="1:13" x14ac:dyDescent="0.35">
      <c r="A2187" t="s">
        <v>12</v>
      </c>
      <c r="B2187">
        <v>508481287</v>
      </c>
      <c r="C2187">
        <v>157540</v>
      </c>
      <c r="D2187" t="s">
        <v>2161</v>
      </c>
      <c r="E2187" s="1">
        <v>43522.382418981484</v>
      </c>
      <c r="F2187">
        <v>13</v>
      </c>
      <c r="G2187" t="s">
        <v>14</v>
      </c>
      <c r="H2187">
        <v>5</v>
      </c>
      <c r="I2187" s="1">
        <v>43528.708333333336</v>
      </c>
      <c r="J2187" s="2">
        <f t="shared" si="102"/>
        <v>1</v>
      </c>
      <c r="K2187" s="2" t="str">
        <f>IFERROR(VLOOKUP(A2187,Aux!A:B,2,0),"Outros")</f>
        <v>Hospitais</v>
      </c>
      <c r="L2187" s="2">
        <f t="shared" si="103"/>
        <v>2019</v>
      </c>
      <c r="M2187">
        <f t="shared" si="104"/>
        <v>9</v>
      </c>
    </row>
    <row r="2188" spans="1:13" x14ac:dyDescent="0.35">
      <c r="A2188" t="s">
        <v>599</v>
      </c>
      <c r="B2188">
        <v>680012907</v>
      </c>
      <c r="C2188">
        <v>157541</v>
      </c>
      <c r="D2188" t="s">
        <v>2037</v>
      </c>
      <c r="E2188" s="1">
        <v>43522.383796296293</v>
      </c>
      <c r="F2188">
        <v>13</v>
      </c>
      <c r="G2188" t="s">
        <v>476</v>
      </c>
      <c r="H2188">
        <v>5</v>
      </c>
      <c r="I2188" s="1">
        <v>43527.999305555553</v>
      </c>
      <c r="J2188" s="2">
        <f t="shared" si="102"/>
        <v>1</v>
      </c>
      <c r="K2188" s="2" t="str">
        <f>IFERROR(VLOOKUP(A2188,Aux!A:B,2,0),"Outros")</f>
        <v>Águas e resíduos</v>
      </c>
      <c r="L2188" s="2">
        <f t="shared" si="103"/>
        <v>2019</v>
      </c>
      <c r="M2188">
        <f t="shared" si="104"/>
        <v>9</v>
      </c>
    </row>
    <row r="2189" spans="1:13" x14ac:dyDescent="0.35">
      <c r="A2189" t="s">
        <v>57</v>
      </c>
      <c r="B2189">
        <v>501294104</v>
      </c>
      <c r="C2189">
        <v>157542</v>
      </c>
      <c r="D2189" t="s">
        <v>2038</v>
      </c>
      <c r="E2189" s="1">
        <v>43522.385057870371</v>
      </c>
      <c r="F2189">
        <v>3</v>
      </c>
      <c r="G2189" t="s">
        <v>59</v>
      </c>
      <c r="H2189">
        <v>360</v>
      </c>
      <c r="I2189" s="1">
        <v>43552.999305555553</v>
      </c>
      <c r="J2189" s="2">
        <f t="shared" si="102"/>
        <v>1</v>
      </c>
      <c r="K2189" s="2" t="str">
        <f>IFERROR(VLOOKUP(A2189,Aux!A:B,2,0),"Outros")</f>
        <v>Municípios</v>
      </c>
      <c r="L2189" s="2">
        <f t="shared" si="103"/>
        <v>2019</v>
      </c>
      <c r="M2189">
        <f t="shared" si="104"/>
        <v>9</v>
      </c>
    </row>
    <row r="2190" spans="1:13" x14ac:dyDescent="0.35">
      <c r="A2190" t="s">
        <v>246</v>
      </c>
      <c r="B2190">
        <v>512013241</v>
      </c>
      <c r="C2190">
        <v>157543</v>
      </c>
      <c r="E2190" s="1">
        <v>43522.409421296295</v>
      </c>
      <c r="F2190">
        <v>1</v>
      </c>
      <c r="G2190" t="s">
        <v>33</v>
      </c>
      <c r="H2190">
        <v>400</v>
      </c>
      <c r="J2190" s="2">
        <f t="shared" si="102"/>
        <v>1</v>
      </c>
      <c r="K2190" s="2" t="str">
        <f>IFERROR(VLOOKUP(A2190,Aux!A:B,2,0),"Outros")</f>
        <v>Municípios</v>
      </c>
      <c r="L2190" s="2">
        <f t="shared" si="103"/>
        <v>2019</v>
      </c>
      <c r="M2190">
        <f t="shared" si="104"/>
        <v>9</v>
      </c>
    </row>
    <row r="2191" spans="1:13" x14ac:dyDescent="0.35">
      <c r="A2191" t="s">
        <v>246</v>
      </c>
      <c r="B2191">
        <v>512013241</v>
      </c>
      <c r="C2191">
        <v>157544</v>
      </c>
      <c r="E2191" s="1">
        <v>43522.412268518521</v>
      </c>
      <c r="F2191">
        <v>1</v>
      </c>
      <c r="G2191" t="s">
        <v>33</v>
      </c>
      <c r="H2191">
        <v>400</v>
      </c>
      <c r="J2191" s="2">
        <f t="shared" si="102"/>
        <v>1</v>
      </c>
      <c r="K2191" s="2" t="str">
        <f>IFERROR(VLOOKUP(A2191,Aux!A:B,2,0),"Outros")</f>
        <v>Municípios</v>
      </c>
      <c r="L2191" s="2">
        <f t="shared" si="103"/>
        <v>2019</v>
      </c>
      <c r="M2191">
        <f t="shared" si="104"/>
        <v>9</v>
      </c>
    </row>
    <row r="2192" spans="1:13" x14ac:dyDescent="0.35">
      <c r="A2192" t="s">
        <v>246</v>
      </c>
      <c r="B2192">
        <v>512013241</v>
      </c>
      <c r="C2192">
        <v>157545</v>
      </c>
      <c r="E2192" s="1">
        <v>43522.413622685184</v>
      </c>
      <c r="F2192">
        <v>1</v>
      </c>
      <c r="G2192" t="s">
        <v>33</v>
      </c>
      <c r="H2192">
        <v>400</v>
      </c>
      <c r="J2192" s="2">
        <f t="shared" si="102"/>
        <v>1</v>
      </c>
      <c r="K2192" s="2" t="str">
        <f>IFERROR(VLOOKUP(A2192,Aux!A:B,2,0),"Outros")</f>
        <v>Municípios</v>
      </c>
      <c r="L2192" s="2">
        <f t="shared" si="103"/>
        <v>2019</v>
      </c>
      <c r="M2192">
        <f t="shared" si="104"/>
        <v>9</v>
      </c>
    </row>
    <row r="2193" spans="1:13" x14ac:dyDescent="0.35">
      <c r="A2193" t="s">
        <v>275</v>
      </c>
      <c r="B2193">
        <v>505187531</v>
      </c>
      <c r="C2193">
        <v>157546</v>
      </c>
      <c r="D2193" t="s">
        <v>2039</v>
      </c>
      <c r="E2193" s="1">
        <v>43522.417847222219</v>
      </c>
      <c r="F2193">
        <v>1</v>
      </c>
      <c r="G2193" t="s">
        <v>318</v>
      </c>
      <c r="H2193">
        <v>400</v>
      </c>
      <c r="I2193" s="1">
        <v>25569.999305555557</v>
      </c>
      <c r="J2193" s="2">
        <f t="shared" si="102"/>
        <v>1</v>
      </c>
      <c r="K2193" s="2" t="str">
        <f>IFERROR(VLOOKUP(A2193,Aux!A:B,2,0),"Outros")</f>
        <v>Municípios</v>
      </c>
      <c r="L2193" s="2">
        <f t="shared" si="103"/>
        <v>2019</v>
      </c>
      <c r="M2193">
        <f t="shared" si="104"/>
        <v>9</v>
      </c>
    </row>
    <row r="2194" spans="1:13" x14ac:dyDescent="0.35">
      <c r="A2194" t="s">
        <v>465</v>
      </c>
      <c r="B2194">
        <v>600084779</v>
      </c>
      <c r="C2194">
        <v>157547</v>
      </c>
      <c r="D2194" t="s">
        <v>2040</v>
      </c>
      <c r="E2194" s="1">
        <v>43522.425104166665</v>
      </c>
      <c r="F2194">
        <v>3</v>
      </c>
      <c r="G2194" t="s">
        <v>33</v>
      </c>
      <c r="H2194">
        <v>340</v>
      </c>
      <c r="I2194" s="1">
        <v>43552.75</v>
      </c>
      <c r="J2194" s="2">
        <f t="shared" si="102"/>
        <v>1</v>
      </c>
      <c r="K2194" s="2" t="str">
        <f>IFERROR(VLOOKUP(A2194,Aux!A:B,2,0),"Outros")</f>
        <v>Outros</v>
      </c>
      <c r="L2194" s="2">
        <f t="shared" si="103"/>
        <v>2019</v>
      </c>
      <c r="M2194">
        <f t="shared" si="104"/>
        <v>9</v>
      </c>
    </row>
    <row r="2195" spans="1:13" x14ac:dyDescent="0.35">
      <c r="A2195" t="s">
        <v>63</v>
      </c>
      <c r="B2195">
        <v>502098139</v>
      </c>
      <c r="C2195">
        <v>157548</v>
      </c>
      <c r="E2195" s="1">
        <v>43522.425902777781</v>
      </c>
      <c r="F2195">
        <v>13</v>
      </c>
      <c r="G2195" t="s">
        <v>33</v>
      </c>
      <c r="H2195">
        <v>400</v>
      </c>
      <c r="J2195" s="2">
        <f t="shared" si="102"/>
        <v>1</v>
      </c>
      <c r="K2195" s="2" t="str">
        <f>IFERROR(VLOOKUP(A2195,Aux!A:B,2,0),"Outros")</f>
        <v>Municípios</v>
      </c>
      <c r="L2195" s="2">
        <f t="shared" si="103"/>
        <v>2019</v>
      </c>
      <c r="M2195">
        <f t="shared" si="104"/>
        <v>9</v>
      </c>
    </row>
    <row r="2196" spans="1:13" x14ac:dyDescent="0.35">
      <c r="A2196" t="s">
        <v>12</v>
      </c>
      <c r="B2196">
        <v>508481287</v>
      </c>
      <c r="C2196">
        <v>157549</v>
      </c>
      <c r="D2196" t="s">
        <v>2162</v>
      </c>
      <c r="E2196" s="1">
        <v>43522.428310185183</v>
      </c>
      <c r="F2196">
        <v>13</v>
      </c>
      <c r="G2196" t="s">
        <v>14</v>
      </c>
      <c r="H2196">
        <v>360</v>
      </c>
      <c r="I2196" s="1">
        <v>43531.708333333336</v>
      </c>
      <c r="J2196" s="2">
        <f t="shared" si="102"/>
        <v>1</v>
      </c>
      <c r="K2196" s="2" t="str">
        <f>IFERROR(VLOOKUP(A2196,Aux!A:B,2,0),"Outros")</f>
        <v>Hospitais</v>
      </c>
      <c r="L2196" s="2">
        <f t="shared" si="103"/>
        <v>2019</v>
      </c>
      <c r="M2196">
        <f t="shared" si="104"/>
        <v>9</v>
      </c>
    </row>
    <row r="2197" spans="1:13" x14ac:dyDescent="0.35">
      <c r="A2197" t="s">
        <v>60</v>
      </c>
      <c r="B2197">
        <v>505456010</v>
      </c>
      <c r="C2197">
        <v>157551</v>
      </c>
      <c r="D2197" t="s">
        <v>2041</v>
      </c>
      <c r="E2197" s="1">
        <v>43522.434849537036</v>
      </c>
      <c r="F2197">
        <v>1</v>
      </c>
      <c r="G2197" t="s">
        <v>62</v>
      </c>
      <c r="H2197">
        <v>5</v>
      </c>
      <c r="I2197" s="1">
        <v>43530.999305555553</v>
      </c>
      <c r="J2197" s="2">
        <f t="shared" si="102"/>
        <v>1</v>
      </c>
      <c r="K2197" s="2" t="str">
        <f>IFERROR(VLOOKUP(A2197,Aux!A:B,2,0),"Outros")</f>
        <v>Municípios</v>
      </c>
      <c r="L2197" s="2">
        <f t="shared" si="103"/>
        <v>2019</v>
      </c>
      <c r="M2197">
        <f t="shared" si="104"/>
        <v>9</v>
      </c>
    </row>
    <row r="2198" spans="1:13" x14ac:dyDescent="0.35">
      <c r="A2198" t="s">
        <v>118</v>
      </c>
      <c r="B2198">
        <v>680015019</v>
      </c>
      <c r="C2198">
        <v>157552</v>
      </c>
      <c r="D2198" t="s">
        <v>1145</v>
      </c>
      <c r="E2198" s="1">
        <v>43522.440196759257</v>
      </c>
      <c r="F2198">
        <v>13</v>
      </c>
      <c r="G2198" t="s">
        <v>1146</v>
      </c>
      <c r="H2198">
        <v>360</v>
      </c>
      <c r="I2198" s="1">
        <v>43530.999305555553</v>
      </c>
      <c r="J2198" s="2">
        <f t="shared" si="102"/>
        <v>1</v>
      </c>
      <c r="K2198" s="2" t="str">
        <f>IFERROR(VLOOKUP(A2198,Aux!A:B,2,0),"Outros")</f>
        <v>Águas e resíduos</v>
      </c>
      <c r="L2198" s="2">
        <f t="shared" si="103"/>
        <v>2019</v>
      </c>
      <c r="M2198">
        <f t="shared" si="104"/>
        <v>9</v>
      </c>
    </row>
    <row r="2199" spans="1:13" x14ac:dyDescent="0.35">
      <c r="A2199" t="s">
        <v>246</v>
      </c>
      <c r="B2199">
        <v>512013241</v>
      </c>
      <c r="C2199">
        <v>157553</v>
      </c>
      <c r="E2199" s="1">
        <v>43522.442685185182</v>
      </c>
      <c r="F2199">
        <v>1</v>
      </c>
      <c r="G2199" t="s">
        <v>33</v>
      </c>
      <c r="H2199">
        <v>400</v>
      </c>
      <c r="J2199" s="2">
        <f t="shared" si="102"/>
        <v>1</v>
      </c>
      <c r="K2199" s="2" t="str">
        <f>IFERROR(VLOOKUP(A2199,Aux!A:B,2,0),"Outros")</f>
        <v>Municípios</v>
      </c>
      <c r="L2199" s="2">
        <f t="shared" si="103"/>
        <v>2019</v>
      </c>
      <c r="M2199">
        <f t="shared" si="104"/>
        <v>9</v>
      </c>
    </row>
    <row r="2200" spans="1:13" x14ac:dyDescent="0.35">
      <c r="A2200" t="s">
        <v>60</v>
      </c>
      <c r="B2200">
        <v>505456010</v>
      </c>
      <c r="C2200">
        <v>157554</v>
      </c>
      <c r="E2200" s="1">
        <v>43522.446388888886</v>
      </c>
      <c r="F2200">
        <v>3</v>
      </c>
      <c r="G2200" t="s">
        <v>33</v>
      </c>
      <c r="H2200">
        <v>1</v>
      </c>
      <c r="J2200" s="2">
        <f t="shared" si="102"/>
        <v>1</v>
      </c>
      <c r="K2200" s="2" t="str">
        <f>IFERROR(VLOOKUP(A2200,Aux!A:B,2,0),"Outros")</f>
        <v>Municípios</v>
      </c>
      <c r="L2200" s="2">
        <f t="shared" si="103"/>
        <v>2019</v>
      </c>
      <c r="M2200">
        <f t="shared" si="104"/>
        <v>9</v>
      </c>
    </row>
    <row r="2201" spans="1:13" x14ac:dyDescent="0.35">
      <c r="A2201" t="s">
        <v>60</v>
      </c>
      <c r="B2201">
        <v>505456010</v>
      </c>
      <c r="C2201">
        <v>157555</v>
      </c>
      <c r="D2201" t="s">
        <v>2042</v>
      </c>
      <c r="E2201" s="1">
        <v>43522.446840277778</v>
      </c>
      <c r="F2201">
        <v>3</v>
      </c>
      <c r="G2201" t="s">
        <v>62</v>
      </c>
      <c r="H2201">
        <v>360</v>
      </c>
      <c r="I2201" s="1">
        <v>43568.999305555553</v>
      </c>
      <c r="J2201" s="2">
        <f t="shared" si="102"/>
        <v>1</v>
      </c>
      <c r="K2201" s="2" t="str">
        <f>IFERROR(VLOOKUP(A2201,Aux!A:B,2,0),"Outros")</f>
        <v>Municípios</v>
      </c>
      <c r="L2201" s="2">
        <f t="shared" si="103"/>
        <v>2019</v>
      </c>
      <c r="M2201">
        <f t="shared" si="104"/>
        <v>9</v>
      </c>
    </row>
    <row r="2202" spans="1:13" x14ac:dyDescent="0.35">
      <c r="A2202" t="s">
        <v>92</v>
      </c>
      <c r="B2202">
        <v>506037258</v>
      </c>
      <c r="C2202">
        <v>157556</v>
      </c>
      <c r="D2202" t="s">
        <v>1640</v>
      </c>
      <c r="E2202" s="1">
        <v>43522.449490740742</v>
      </c>
      <c r="F2202">
        <v>13</v>
      </c>
      <c r="G2202" t="s">
        <v>94</v>
      </c>
      <c r="H2202">
        <v>340</v>
      </c>
      <c r="I2202" s="1">
        <v>43528.708333333336</v>
      </c>
      <c r="J2202" s="2">
        <f t="shared" si="102"/>
        <v>1</v>
      </c>
      <c r="K2202" s="2" t="str">
        <f>IFERROR(VLOOKUP(A2202,Aux!A:B,2,0),"Outros")</f>
        <v>Municípios</v>
      </c>
      <c r="L2202" s="2">
        <f t="shared" si="103"/>
        <v>2019</v>
      </c>
      <c r="M2202">
        <f t="shared" si="104"/>
        <v>9</v>
      </c>
    </row>
    <row r="2203" spans="1:13" x14ac:dyDescent="0.35">
      <c r="A2203" t="s">
        <v>246</v>
      </c>
      <c r="B2203">
        <v>512013241</v>
      </c>
      <c r="C2203">
        <v>157557</v>
      </c>
      <c r="E2203" s="1">
        <v>43522.449374999997</v>
      </c>
      <c r="F2203">
        <v>1</v>
      </c>
      <c r="G2203" t="s">
        <v>33</v>
      </c>
      <c r="H2203">
        <v>400</v>
      </c>
      <c r="J2203" s="2">
        <f t="shared" si="102"/>
        <v>1</v>
      </c>
      <c r="K2203" s="2" t="str">
        <f>IFERROR(VLOOKUP(A2203,Aux!A:B,2,0),"Outros")</f>
        <v>Municípios</v>
      </c>
      <c r="L2203" s="2">
        <f t="shared" si="103"/>
        <v>2019</v>
      </c>
      <c r="M2203">
        <f t="shared" si="104"/>
        <v>9</v>
      </c>
    </row>
    <row r="2204" spans="1:13" x14ac:dyDescent="0.35">
      <c r="A2204" t="s">
        <v>41</v>
      </c>
      <c r="B2204">
        <v>500192855</v>
      </c>
      <c r="C2204">
        <v>157558</v>
      </c>
      <c r="D2204" t="s">
        <v>2191</v>
      </c>
      <c r="E2204" s="1">
        <v>43522.452060185184</v>
      </c>
      <c r="F2204">
        <v>1</v>
      </c>
      <c r="G2204" t="s">
        <v>33</v>
      </c>
      <c r="H2204">
        <v>360</v>
      </c>
      <c r="I2204" s="1">
        <v>43530.999305555553</v>
      </c>
      <c r="J2204" s="2">
        <f t="shared" si="102"/>
        <v>1</v>
      </c>
      <c r="K2204" s="2" t="str">
        <f>IFERROR(VLOOKUP(A2204,Aux!A:B,2,0),"Outros")</f>
        <v>Transportes</v>
      </c>
      <c r="L2204" s="2">
        <f t="shared" si="103"/>
        <v>2019</v>
      </c>
      <c r="M2204">
        <f t="shared" si="104"/>
        <v>9</v>
      </c>
    </row>
    <row r="2205" spans="1:13" x14ac:dyDescent="0.35">
      <c r="A2205" t="s">
        <v>112</v>
      </c>
      <c r="B2205">
        <v>501144218</v>
      </c>
      <c r="C2205">
        <v>157559</v>
      </c>
      <c r="D2205" t="s">
        <v>2192</v>
      </c>
      <c r="E2205" s="1">
        <v>43522.476053240738</v>
      </c>
      <c r="F2205">
        <v>13</v>
      </c>
      <c r="G2205" t="s">
        <v>1242</v>
      </c>
      <c r="H2205">
        <v>340</v>
      </c>
      <c r="I2205" s="1">
        <v>43533.958333333336</v>
      </c>
      <c r="J2205" s="2">
        <f t="shared" si="102"/>
        <v>1</v>
      </c>
      <c r="K2205" s="2" t="str">
        <f>IFERROR(VLOOKUP(A2205,Aux!A:B,2,0),"Outros")</f>
        <v>Municípios</v>
      </c>
      <c r="L2205" s="2">
        <f t="shared" si="103"/>
        <v>2019</v>
      </c>
      <c r="M2205">
        <f t="shared" si="104"/>
        <v>9</v>
      </c>
    </row>
    <row r="2206" spans="1:13" x14ac:dyDescent="0.35">
      <c r="A2206" t="s">
        <v>122</v>
      </c>
      <c r="B2206">
        <v>506173968</v>
      </c>
      <c r="C2206">
        <v>157560</v>
      </c>
      <c r="D2206" t="s">
        <v>2044</v>
      </c>
      <c r="E2206" s="1">
        <v>43522.478668981479</v>
      </c>
      <c r="F2206">
        <v>1</v>
      </c>
      <c r="G2206" t="s">
        <v>33</v>
      </c>
      <c r="H2206">
        <v>300</v>
      </c>
      <c r="I2206" s="1">
        <v>43532.75</v>
      </c>
      <c r="J2206" s="2">
        <f t="shared" si="102"/>
        <v>1</v>
      </c>
      <c r="K2206" s="2" t="str">
        <f>IFERROR(VLOOKUP(A2206,Aux!A:B,2,0),"Outros")</f>
        <v>Municípios</v>
      </c>
      <c r="L2206" s="2">
        <f t="shared" si="103"/>
        <v>2019</v>
      </c>
      <c r="M2206">
        <f t="shared" si="104"/>
        <v>9</v>
      </c>
    </row>
    <row r="2207" spans="1:13" x14ac:dyDescent="0.35">
      <c r="A2207" t="s">
        <v>9</v>
      </c>
      <c r="B2207">
        <v>506673626</v>
      </c>
      <c r="C2207">
        <v>157561</v>
      </c>
      <c r="D2207" t="s">
        <v>2193</v>
      </c>
      <c r="E2207" s="1">
        <v>43522.484293981484</v>
      </c>
      <c r="F2207">
        <v>3</v>
      </c>
      <c r="G2207" t="s">
        <v>1023</v>
      </c>
      <c r="H2207">
        <v>400</v>
      </c>
      <c r="I2207" s="1">
        <v>43396.979166666664</v>
      </c>
      <c r="J2207" s="2">
        <f t="shared" si="102"/>
        <v>1</v>
      </c>
      <c r="K2207" s="2" t="str">
        <f>IFERROR(VLOOKUP(A2207,Aux!A:B,2,0),"Outros")</f>
        <v>Municípios</v>
      </c>
      <c r="L2207" s="2">
        <f t="shared" si="103"/>
        <v>2019</v>
      </c>
      <c r="M2207">
        <f t="shared" si="104"/>
        <v>9</v>
      </c>
    </row>
    <row r="2208" spans="1:13" x14ac:dyDescent="0.35">
      <c r="A2208" t="s">
        <v>92</v>
      </c>
      <c r="B2208">
        <v>506037258</v>
      </c>
      <c r="C2208">
        <v>157562</v>
      </c>
      <c r="D2208" t="s">
        <v>1643</v>
      </c>
      <c r="E2208" s="1">
        <v>43522.488553240742</v>
      </c>
      <c r="F2208">
        <v>1</v>
      </c>
      <c r="G2208" t="s">
        <v>94</v>
      </c>
      <c r="H2208">
        <v>340</v>
      </c>
      <c r="I2208" s="1">
        <v>43526.708333333336</v>
      </c>
      <c r="J2208" s="2">
        <f t="shared" si="102"/>
        <v>1</v>
      </c>
      <c r="K2208" s="2" t="str">
        <f>IFERROR(VLOOKUP(A2208,Aux!A:B,2,0),"Outros")</f>
        <v>Municípios</v>
      </c>
      <c r="L2208" s="2">
        <f t="shared" si="103"/>
        <v>2019</v>
      </c>
      <c r="M2208">
        <f t="shared" si="104"/>
        <v>9</v>
      </c>
    </row>
    <row r="2209" spans="1:13" x14ac:dyDescent="0.35">
      <c r="A2209" t="s">
        <v>275</v>
      </c>
      <c r="B2209">
        <v>505187531</v>
      </c>
      <c r="C2209">
        <v>157563</v>
      </c>
      <c r="D2209" t="s">
        <v>2039</v>
      </c>
      <c r="E2209" s="1">
        <v>43522.50167824074</v>
      </c>
      <c r="F2209">
        <v>1</v>
      </c>
      <c r="G2209" t="s">
        <v>318</v>
      </c>
      <c r="H2209">
        <v>360</v>
      </c>
      <c r="I2209" s="1">
        <v>43523.999305555553</v>
      </c>
      <c r="J2209" s="2">
        <f t="shared" si="102"/>
        <v>1</v>
      </c>
      <c r="K2209" s="2" t="str">
        <f>IFERROR(VLOOKUP(A2209,Aux!A:B,2,0),"Outros")</f>
        <v>Municípios</v>
      </c>
      <c r="L2209" s="2">
        <f t="shared" si="103"/>
        <v>2019</v>
      </c>
      <c r="M2209">
        <f t="shared" si="104"/>
        <v>9</v>
      </c>
    </row>
    <row r="2210" spans="1:13" x14ac:dyDescent="0.35">
      <c r="A2210" t="s">
        <v>122</v>
      </c>
      <c r="B2210">
        <v>506173968</v>
      </c>
      <c r="C2210">
        <v>157564</v>
      </c>
      <c r="E2210" s="1">
        <v>43522.502372685187</v>
      </c>
      <c r="F2210">
        <v>1</v>
      </c>
      <c r="G2210" t="s">
        <v>33</v>
      </c>
      <c r="H2210">
        <v>400</v>
      </c>
      <c r="J2210" s="2">
        <f t="shared" si="102"/>
        <v>1</v>
      </c>
      <c r="K2210" s="2" t="str">
        <f>IFERROR(VLOOKUP(A2210,Aux!A:B,2,0),"Outros")</f>
        <v>Municípios</v>
      </c>
      <c r="L2210" s="2">
        <f t="shared" si="103"/>
        <v>2019</v>
      </c>
      <c r="M2210">
        <f t="shared" si="104"/>
        <v>9</v>
      </c>
    </row>
    <row r="2211" spans="1:13" x14ac:dyDescent="0.35">
      <c r="A2211" t="s">
        <v>92</v>
      </c>
      <c r="B2211">
        <v>506037258</v>
      </c>
      <c r="C2211">
        <v>157565</v>
      </c>
      <c r="D2211" t="s">
        <v>2163</v>
      </c>
      <c r="E2211" s="1">
        <v>43522.504664351851</v>
      </c>
      <c r="F2211">
        <v>1</v>
      </c>
      <c r="G2211" t="s">
        <v>94</v>
      </c>
      <c r="H2211">
        <v>340</v>
      </c>
      <c r="I2211" s="1">
        <v>43526.708333333336</v>
      </c>
      <c r="J2211" s="2">
        <f t="shared" si="102"/>
        <v>1</v>
      </c>
      <c r="K2211" s="2" t="str">
        <f>IFERROR(VLOOKUP(A2211,Aux!A:B,2,0),"Outros")</f>
        <v>Municípios</v>
      </c>
      <c r="L2211" s="2">
        <f t="shared" si="103"/>
        <v>2019</v>
      </c>
      <c r="M2211">
        <f t="shared" si="104"/>
        <v>9</v>
      </c>
    </row>
    <row r="2212" spans="1:13" x14ac:dyDescent="0.35">
      <c r="A2212" t="s">
        <v>362</v>
      </c>
      <c r="B2212">
        <v>680017763</v>
      </c>
      <c r="C2212">
        <v>157566</v>
      </c>
      <c r="D2212" t="s">
        <v>2194</v>
      </c>
      <c r="E2212" s="1">
        <v>43522.510208333333</v>
      </c>
      <c r="F2212">
        <v>13</v>
      </c>
      <c r="G2212" t="s">
        <v>566</v>
      </c>
      <c r="H2212">
        <v>360</v>
      </c>
      <c r="I2212" s="1">
        <v>43528.989583333336</v>
      </c>
      <c r="J2212" s="2">
        <f t="shared" si="102"/>
        <v>1</v>
      </c>
      <c r="K2212" s="2" t="str">
        <f>IFERROR(VLOOKUP(A2212,Aux!A:B,2,0),"Outros")</f>
        <v>Águas e resíduos</v>
      </c>
      <c r="L2212" s="2">
        <f t="shared" si="103"/>
        <v>2019</v>
      </c>
      <c r="M2212">
        <f t="shared" si="104"/>
        <v>9</v>
      </c>
    </row>
    <row r="2213" spans="1:13" x14ac:dyDescent="0.35">
      <c r="A2213" t="s">
        <v>562</v>
      </c>
      <c r="B2213">
        <v>506823318</v>
      </c>
      <c r="C2213">
        <v>157567</v>
      </c>
      <c r="D2213" t="s">
        <v>2164</v>
      </c>
      <c r="E2213" s="1">
        <v>43522.518287037034</v>
      </c>
      <c r="F2213">
        <v>13</v>
      </c>
      <c r="G2213" t="s">
        <v>2165</v>
      </c>
      <c r="H2213">
        <v>400</v>
      </c>
      <c r="I2213" s="1">
        <v>43530.958333333336</v>
      </c>
      <c r="J2213" s="2">
        <f t="shared" si="102"/>
        <v>1</v>
      </c>
      <c r="K2213" s="2" t="str">
        <f>IFERROR(VLOOKUP(A2213,Aux!A:B,2,0),"Outros")</f>
        <v>Municípios</v>
      </c>
      <c r="L2213" s="2">
        <f t="shared" si="103"/>
        <v>2019</v>
      </c>
      <c r="M2213">
        <f t="shared" si="104"/>
        <v>9</v>
      </c>
    </row>
    <row r="2214" spans="1:13" x14ac:dyDescent="0.35">
      <c r="A2214" t="s">
        <v>1042</v>
      </c>
      <c r="B2214">
        <v>506087000</v>
      </c>
      <c r="C2214">
        <v>157568</v>
      </c>
      <c r="D2214" t="s">
        <v>2195</v>
      </c>
      <c r="E2214" s="1">
        <v>43522.526701388888</v>
      </c>
      <c r="F2214">
        <v>3</v>
      </c>
      <c r="G2214" t="s">
        <v>1443</v>
      </c>
      <c r="H2214">
        <v>360</v>
      </c>
      <c r="I2214" s="1">
        <v>43555.708333333336</v>
      </c>
      <c r="J2214" s="2">
        <f t="shared" si="102"/>
        <v>1</v>
      </c>
      <c r="K2214" s="2" t="str">
        <f>IFERROR(VLOOKUP(A2214,Aux!A:B,2,0),"Outros")</f>
        <v>Municípios</v>
      </c>
      <c r="L2214" s="2">
        <f t="shared" si="103"/>
        <v>2019</v>
      </c>
      <c r="M2214">
        <f t="shared" si="104"/>
        <v>9</v>
      </c>
    </row>
    <row r="2215" spans="1:13" x14ac:dyDescent="0.35">
      <c r="A2215" t="s">
        <v>362</v>
      </c>
      <c r="B2215">
        <v>680017763</v>
      </c>
      <c r="C2215">
        <v>157569</v>
      </c>
      <c r="D2215" t="s">
        <v>2196</v>
      </c>
      <c r="E2215" s="1">
        <v>43522.529131944444</v>
      </c>
      <c r="F2215">
        <v>13</v>
      </c>
      <c r="G2215" t="s">
        <v>566</v>
      </c>
      <c r="H2215">
        <v>5</v>
      </c>
      <c r="I2215" s="1">
        <v>43529.989583333336</v>
      </c>
      <c r="J2215" s="2">
        <f t="shared" si="102"/>
        <v>1</v>
      </c>
      <c r="K2215" s="2" t="str">
        <f>IFERROR(VLOOKUP(A2215,Aux!A:B,2,0),"Outros")</f>
        <v>Águas e resíduos</v>
      </c>
      <c r="L2215" s="2">
        <f t="shared" si="103"/>
        <v>2019</v>
      </c>
      <c r="M2215">
        <f t="shared" si="104"/>
        <v>9</v>
      </c>
    </row>
    <row r="2216" spans="1:13" x14ac:dyDescent="0.35">
      <c r="A2216" t="s">
        <v>18</v>
      </c>
      <c r="B2216">
        <v>502177080</v>
      </c>
      <c r="C2216">
        <v>157570</v>
      </c>
      <c r="D2216" t="s">
        <v>2043</v>
      </c>
      <c r="E2216" s="1">
        <v>43522.534363425926</v>
      </c>
      <c r="F2216">
        <v>13</v>
      </c>
      <c r="G2216" t="s">
        <v>1283</v>
      </c>
      <c r="H2216">
        <v>360</v>
      </c>
      <c r="I2216" s="1">
        <v>43528.708333333336</v>
      </c>
      <c r="J2216" s="2">
        <f t="shared" si="102"/>
        <v>1</v>
      </c>
      <c r="K2216" s="2" t="str">
        <f>IFERROR(VLOOKUP(A2216,Aux!A:B,2,0),"Outros")</f>
        <v>Municípios</v>
      </c>
      <c r="L2216" s="2">
        <f t="shared" si="103"/>
        <v>2019</v>
      </c>
      <c r="M2216">
        <f t="shared" si="104"/>
        <v>9</v>
      </c>
    </row>
    <row r="2217" spans="1:13" x14ac:dyDescent="0.35">
      <c r="A2217" t="s">
        <v>389</v>
      </c>
      <c r="B2217">
        <v>506722422</v>
      </c>
      <c r="C2217">
        <v>157571</v>
      </c>
      <c r="E2217" s="1">
        <v>43522.551215277781</v>
      </c>
      <c r="F2217">
        <v>13</v>
      </c>
      <c r="G2217" t="s">
        <v>33</v>
      </c>
      <c r="H2217">
        <v>400</v>
      </c>
      <c r="J2217" s="2">
        <f t="shared" si="102"/>
        <v>1</v>
      </c>
      <c r="K2217" s="2" t="str">
        <f>IFERROR(VLOOKUP(A2217,Aux!A:B,2,0),"Outros")</f>
        <v>Municípios</v>
      </c>
      <c r="L2217" s="2">
        <f t="shared" si="103"/>
        <v>2019</v>
      </c>
      <c r="M2217">
        <f t="shared" si="104"/>
        <v>9</v>
      </c>
    </row>
    <row r="2218" spans="1:13" x14ac:dyDescent="0.35">
      <c r="A2218" t="s">
        <v>185</v>
      </c>
      <c r="B2218">
        <v>506556590</v>
      </c>
      <c r="C2218">
        <v>157572</v>
      </c>
      <c r="D2218" t="s">
        <v>2166</v>
      </c>
      <c r="E2218" s="1">
        <v>43522.582037037035</v>
      </c>
      <c r="F2218">
        <v>13</v>
      </c>
      <c r="G2218" t="s">
        <v>187</v>
      </c>
      <c r="H2218">
        <v>360</v>
      </c>
      <c r="I2218" s="1">
        <v>43534.999305555553</v>
      </c>
      <c r="J2218" s="2">
        <f t="shared" si="102"/>
        <v>1</v>
      </c>
      <c r="K2218" s="2" t="str">
        <f>IFERROR(VLOOKUP(A2218,Aux!A:B,2,0),"Outros")</f>
        <v>Municípios</v>
      </c>
      <c r="L2218" s="2">
        <f t="shared" si="103"/>
        <v>2019</v>
      </c>
      <c r="M2218">
        <f t="shared" si="104"/>
        <v>9</v>
      </c>
    </row>
    <row r="2219" spans="1:13" x14ac:dyDescent="0.35">
      <c r="A2219" t="s">
        <v>12</v>
      </c>
      <c r="B2219">
        <v>508481287</v>
      </c>
      <c r="C2219">
        <v>157573</v>
      </c>
      <c r="D2219" t="s">
        <v>2045</v>
      </c>
      <c r="E2219" s="1">
        <v>43522.591226851851</v>
      </c>
      <c r="F2219">
        <v>13</v>
      </c>
      <c r="G2219" t="s">
        <v>14</v>
      </c>
      <c r="H2219">
        <v>360</v>
      </c>
      <c r="I2219" s="1">
        <v>43525.708333333336</v>
      </c>
      <c r="J2219" s="2">
        <f t="shared" si="102"/>
        <v>1</v>
      </c>
      <c r="K2219" s="2" t="str">
        <f>IFERROR(VLOOKUP(A2219,Aux!A:B,2,0),"Outros")</f>
        <v>Hospitais</v>
      </c>
      <c r="L2219" s="2">
        <f t="shared" si="103"/>
        <v>2019</v>
      </c>
      <c r="M2219">
        <f t="shared" si="104"/>
        <v>9</v>
      </c>
    </row>
    <row r="2220" spans="1:13" x14ac:dyDescent="0.35">
      <c r="A2220" t="s">
        <v>465</v>
      </c>
      <c r="B2220">
        <v>600084779</v>
      </c>
      <c r="C2220">
        <v>157574</v>
      </c>
      <c r="D2220" t="s">
        <v>2046</v>
      </c>
      <c r="E2220" s="1">
        <v>43522.608819444446</v>
      </c>
      <c r="F2220">
        <v>3</v>
      </c>
      <c r="G2220" t="s">
        <v>2047</v>
      </c>
      <c r="H2220">
        <v>340</v>
      </c>
      <c r="I2220" s="1">
        <v>43531.999305555553</v>
      </c>
      <c r="J2220" s="2">
        <f t="shared" si="102"/>
        <v>1</v>
      </c>
      <c r="K2220" s="2" t="str">
        <f>IFERROR(VLOOKUP(A2220,Aux!A:B,2,0),"Outros")</f>
        <v>Outros</v>
      </c>
      <c r="L2220" s="2">
        <f t="shared" si="103"/>
        <v>2019</v>
      </c>
      <c r="M2220">
        <f t="shared" si="104"/>
        <v>9</v>
      </c>
    </row>
    <row r="2221" spans="1:13" x14ac:dyDescent="0.35">
      <c r="A2221" t="s">
        <v>858</v>
      </c>
      <c r="B2221">
        <v>501206639</v>
      </c>
      <c r="C2221">
        <v>157575</v>
      </c>
      <c r="D2221" t="s">
        <v>2048</v>
      </c>
      <c r="E2221" s="1">
        <v>43522.61078703704</v>
      </c>
      <c r="F2221">
        <v>13</v>
      </c>
      <c r="G2221" t="s">
        <v>1306</v>
      </c>
      <c r="H2221">
        <v>340</v>
      </c>
      <c r="I2221" s="1">
        <v>43527.75</v>
      </c>
      <c r="J2221" s="2">
        <f t="shared" si="102"/>
        <v>1</v>
      </c>
      <c r="K2221" s="2" t="str">
        <f>IFERROR(VLOOKUP(A2221,Aux!A:B,2,0),"Outros")</f>
        <v>Municípios</v>
      </c>
      <c r="L2221" s="2">
        <f t="shared" si="103"/>
        <v>2019</v>
      </c>
      <c r="M2221">
        <f t="shared" si="104"/>
        <v>9</v>
      </c>
    </row>
    <row r="2222" spans="1:13" x14ac:dyDescent="0.35">
      <c r="A2222" t="s">
        <v>275</v>
      </c>
      <c r="B2222">
        <v>505187531</v>
      </c>
      <c r="C2222">
        <v>157578</v>
      </c>
      <c r="D2222" t="s">
        <v>2197</v>
      </c>
      <c r="E2222" s="1">
        <v>43522.614652777775</v>
      </c>
      <c r="F2222">
        <v>1</v>
      </c>
      <c r="G2222" t="s">
        <v>277</v>
      </c>
      <c r="H2222">
        <v>360</v>
      </c>
      <c r="I2222" s="1">
        <v>43530.999305555553</v>
      </c>
      <c r="J2222" s="2">
        <f t="shared" si="102"/>
        <v>1</v>
      </c>
      <c r="K2222" s="2" t="str">
        <f>IFERROR(VLOOKUP(A2222,Aux!A:B,2,0),"Outros")</f>
        <v>Municípios</v>
      </c>
      <c r="L2222" s="2">
        <f t="shared" si="103"/>
        <v>2019</v>
      </c>
      <c r="M2222">
        <f t="shared" si="104"/>
        <v>9</v>
      </c>
    </row>
    <row r="2223" spans="1:13" x14ac:dyDescent="0.35">
      <c r="A2223" t="s">
        <v>63</v>
      </c>
      <c r="B2223">
        <v>502098139</v>
      </c>
      <c r="C2223">
        <v>157582</v>
      </c>
      <c r="D2223" t="s">
        <v>2167</v>
      </c>
      <c r="E2223" s="1">
        <v>43522.620069444441</v>
      </c>
      <c r="F2223">
        <v>13</v>
      </c>
      <c r="G2223" t="s">
        <v>75</v>
      </c>
      <c r="H2223">
        <v>340</v>
      </c>
      <c r="I2223" s="1">
        <v>43534.75</v>
      </c>
      <c r="J2223" s="2">
        <f t="shared" si="102"/>
        <v>1</v>
      </c>
      <c r="K2223" s="2" t="str">
        <f>IFERROR(VLOOKUP(A2223,Aux!A:B,2,0),"Outros")</f>
        <v>Municípios</v>
      </c>
      <c r="L2223" s="2">
        <f t="shared" si="103"/>
        <v>2019</v>
      </c>
      <c r="M2223">
        <f t="shared" si="104"/>
        <v>9</v>
      </c>
    </row>
    <row r="2224" spans="1:13" x14ac:dyDescent="0.35">
      <c r="A2224" t="s">
        <v>63</v>
      </c>
      <c r="B2224">
        <v>502098139</v>
      </c>
      <c r="C2224">
        <v>157586</v>
      </c>
      <c r="D2224" t="s">
        <v>2049</v>
      </c>
      <c r="E2224" s="1">
        <v>43522.625092592592</v>
      </c>
      <c r="F2224">
        <v>3</v>
      </c>
      <c r="G2224" t="s">
        <v>33</v>
      </c>
      <c r="H2224">
        <v>400</v>
      </c>
      <c r="I2224" s="1">
        <v>43482.75</v>
      </c>
      <c r="J2224" s="2">
        <f t="shared" si="102"/>
        <v>1</v>
      </c>
      <c r="K2224" s="2" t="str">
        <f>IFERROR(VLOOKUP(A2224,Aux!A:B,2,0),"Outros")</f>
        <v>Municípios</v>
      </c>
      <c r="L2224" s="2">
        <f t="shared" si="103"/>
        <v>2019</v>
      </c>
      <c r="M2224">
        <f t="shared" si="104"/>
        <v>9</v>
      </c>
    </row>
    <row r="2225" spans="1:13" x14ac:dyDescent="0.35">
      <c r="A2225" t="s">
        <v>63</v>
      </c>
      <c r="B2225">
        <v>502098139</v>
      </c>
      <c r="C2225">
        <v>157590</v>
      </c>
      <c r="D2225" t="s">
        <v>2049</v>
      </c>
      <c r="E2225" s="1">
        <v>43522.628819444442</v>
      </c>
      <c r="F2225">
        <v>13</v>
      </c>
      <c r="G2225" t="s">
        <v>75</v>
      </c>
      <c r="H2225">
        <v>360</v>
      </c>
      <c r="I2225" s="1">
        <v>43537.75</v>
      </c>
      <c r="J2225" s="2">
        <f t="shared" si="102"/>
        <v>1</v>
      </c>
      <c r="K2225" s="2" t="str">
        <f>IFERROR(VLOOKUP(A2225,Aux!A:B,2,0),"Outros")</f>
        <v>Municípios</v>
      </c>
      <c r="L2225" s="2">
        <f t="shared" si="103"/>
        <v>2019</v>
      </c>
      <c r="M2225">
        <f t="shared" si="104"/>
        <v>9</v>
      </c>
    </row>
    <row r="2226" spans="1:13" x14ac:dyDescent="0.35">
      <c r="A2226" t="s">
        <v>112</v>
      </c>
      <c r="B2226">
        <v>501144218</v>
      </c>
      <c r="C2226">
        <v>157592</v>
      </c>
      <c r="D2226" t="s">
        <v>2168</v>
      </c>
      <c r="E2226" s="1">
        <v>43522.633460648147</v>
      </c>
      <c r="F2226">
        <v>1</v>
      </c>
      <c r="G2226" t="s">
        <v>33</v>
      </c>
      <c r="H2226">
        <v>1</v>
      </c>
      <c r="J2226" s="2">
        <f t="shared" si="102"/>
        <v>1</v>
      </c>
      <c r="K2226" s="2" t="str">
        <f>IFERROR(VLOOKUP(A2226,Aux!A:B,2,0),"Outros")</f>
        <v>Municípios</v>
      </c>
      <c r="L2226" s="2">
        <f t="shared" si="103"/>
        <v>2019</v>
      </c>
      <c r="M2226">
        <f t="shared" si="104"/>
        <v>9</v>
      </c>
    </row>
    <row r="2227" spans="1:13" x14ac:dyDescent="0.35">
      <c r="A2227" t="s">
        <v>140</v>
      </c>
      <c r="B2227">
        <v>506614913</v>
      </c>
      <c r="C2227">
        <v>157593</v>
      </c>
      <c r="D2227" t="s">
        <v>2087</v>
      </c>
      <c r="E2227" s="1">
        <v>43522.63484953704</v>
      </c>
      <c r="F2227">
        <v>1</v>
      </c>
      <c r="G2227" t="s">
        <v>149</v>
      </c>
      <c r="H2227">
        <v>360</v>
      </c>
      <c r="I2227" s="1">
        <v>43529.999305555553</v>
      </c>
      <c r="J2227" s="2">
        <f t="shared" si="102"/>
        <v>1</v>
      </c>
      <c r="K2227" s="2" t="str">
        <f>IFERROR(VLOOKUP(A2227,Aux!A:B,2,0),"Outros")</f>
        <v>Municípios</v>
      </c>
      <c r="L2227" s="2">
        <f t="shared" si="103"/>
        <v>2019</v>
      </c>
      <c r="M2227">
        <f t="shared" si="104"/>
        <v>9</v>
      </c>
    </row>
    <row r="2228" spans="1:13" x14ac:dyDescent="0.35">
      <c r="A2228" t="s">
        <v>63</v>
      </c>
      <c r="B2228">
        <v>502098139</v>
      </c>
      <c r="C2228">
        <v>157595</v>
      </c>
      <c r="D2228" t="s">
        <v>2169</v>
      </c>
      <c r="E2228" s="1">
        <v>43522.639849537038</v>
      </c>
      <c r="F2228">
        <v>13</v>
      </c>
      <c r="G2228" t="s">
        <v>75</v>
      </c>
      <c r="H2228">
        <v>340</v>
      </c>
      <c r="I2228" s="1">
        <v>43531.75</v>
      </c>
      <c r="J2228" s="2">
        <f t="shared" si="102"/>
        <v>1</v>
      </c>
      <c r="K2228" s="2" t="str">
        <f>IFERROR(VLOOKUP(A2228,Aux!A:B,2,0),"Outros")</f>
        <v>Municípios</v>
      </c>
      <c r="L2228" s="2">
        <f t="shared" si="103"/>
        <v>2019</v>
      </c>
      <c r="M2228">
        <f t="shared" si="104"/>
        <v>9</v>
      </c>
    </row>
    <row r="2229" spans="1:13" x14ac:dyDescent="0.35">
      <c r="A2229" t="s">
        <v>133</v>
      </c>
      <c r="B2229">
        <v>503539473</v>
      </c>
      <c r="C2229">
        <v>157597</v>
      </c>
      <c r="D2229" t="s">
        <v>2198</v>
      </c>
      <c r="E2229" s="1">
        <v>43522.647407407407</v>
      </c>
      <c r="F2229">
        <v>1</v>
      </c>
      <c r="G2229" t="s">
        <v>135</v>
      </c>
      <c r="H2229">
        <v>360</v>
      </c>
      <c r="I2229" s="1">
        <v>43528.999305555553</v>
      </c>
      <c r="J2229" s="2">
        <f t="shared" si="102"/>
        <v>1</v>
      </c>
      <c r="K2229" s="2" t="str">
        <f>IFERROR(VLOOKUP(A2229,Aux!A:B,2,0),"Outros")</f>
        <v>Municípios</v>
      </c>
      <c r="L2229" s="2">
        <f t="shared" si="103"/>
        <v>2019</v>
      </c>
      <c r="M2229">
        <f t="shared" si="104"/>
        <v>9</v>
      </c>
    </row>
    <row r="2230" spans="1:13" x14ac:dyDescent="0.35">
      <c r="A2230" t="s">
        <v>771</v>
      </c>
      <c r="B2230">
        <v>512105030</v>
      </c>
      <c r="C2230">
        <v>157598</v>
      </c>
      <c r="D2230" t="s">
        <v>2604</v>
      </c>
      <c r="E2230" s="1">
        <v>43522.64744212963</v>
      </c>
      <c r="F2230">
        <v>1</v>
      </c>
      <c r="G2230" t="s">
        <v>909</v>
      </c>
      <c r="H2230">
        <v>360</v>
      </c>
      <c r="I2230" s="1">
        <v>43528.999305555553</v>
      </c>
      <c r="J2230" s="2">
        <f t="shared" si="102"/>
        <v>1</v>
      </c>
      <c r="K2230" s="2" t="str">
        <f>IFERROR(VLOOKUP(A2230,Aux!A:B,2,0),"Outros")</f>
        <v>Hospitais</v>
      </c>
      <c r="L2230" s="2">
        <f t="shared" si="103"/>
        <v>2019</v>
      </c>
      <c r="M2230">
        <f t="shared" si="104"/>
        <v>9</v>
      </c>
    </row>
    <row r="2231" spans="1:13" x14ac:dyDescent="0.35">
      <c r="A2231" t="s">
        <v>57</v>
      </c>
      <c r="B2231">
        <v>501294104</v>
      </c>
      <c r="C2231">
        <v>157599</v>
      </c>
      <c r="D2231" t="s">
        <v>2050</v>
      </c>
      <c r="E2231" s="1">
        <v>43522.653414351851</v>
      </c>
      <c r="F2231">
        <v>1</v>
      </c>
      <c r="G2231" t="s">
        <v>59</v>
      </c>
      <c r="H2231">
        <v>360</v>
      </c>
      <c r="I2231" s="1">
        <v>43537.999305555553</v>
      </c>
      <c r="J2231" s="2">
        <f t="shared" si="102"/>
        <v>1</v>
      </c>
      <c r="K2231" s="2" t="str">
        <f>IFERROR(VLOOKUP(A2231,Aux!A:B,2,0),"Outros")</f>
        <v>Municípios</v>
      </c>
      <c r="L2231" s="2">
        <f t="shared" si="103"/>
        <v>2019</v>
      </c>
      <c r="M2231">
        <f t="shared" si="104"/>
        <v>9</v>
      </c>
    </row>
    <row r="2232" spans="1:13" x14ac:dyDescent="0.35">
      <c r="A2232" t="s">
        <v>41</v>
      </c>
      <c r="B2232">
        <v>500192855</v>
      </c>
      <c r="C2232">
        <v>157600</v>
      </c>
      <c r="D2232" t="s">
        <v>2242</v>
      </c>
      <c r="E2232" s="1">
        <v>43522.655648148146</v>
      </c>
      <c r="F2232">
        <v>13</v>
      </c>
      <c r="G2232" t="s">
        <v>2243</v>
      </c>
      <c r="H2232">
        <v>340</v>
      </c>
      <c r="I2232" s="1">
        <v>43529.999305555553</v>
      </c>
      <c r="J2232" s="2">
        <f t="shared" si="102"/>
        <v>1</v>
      </c>
      <c r="K2232" s="2" t="str">
        <f>IFERROR(VLOOKUP(A2232,Aux!A:B,2,0),"Outros")</f>
        <v>Transportes</v>
      </c>
      <c r="L2232" s="2">
        <f t="shared" si="103"/>
        <v>2019</v>
      </c>
      <c r="M2232">
        <f t="shared" si="104"/>
        <v>9</v>
      </c>
    </row>
    <row r="2233" spans="1:13" x14ac:dyDescent="0.35">
      <c r="A2233" t="s">
        <v>57</v>
      </c>
      <c r="B2233">
        <v>501294104</v>
      </c>
      <c r="C2233">
        <v>157601</v>
      </c>
      <c r="E2233" s="1">
        <v>43522.657685185186</v>
      </c>
      <c r="F2233">
        <v>1</v>
      </c>
      <c r="G2233" t="s">
        <v>33</v>
      </c>
      <c r="H2233">
        <v>400</v>
      </c>
      <c r="J2233" s="2">
        <f t="shared" si="102"/>
        <v>1</v>
      </c>
      <c r="K2233" s="2" t="str">
        <f>IFERROR(VLOOKUP(A2233,Aux!A:B,2,0),"Outros")</f>
        <v>Municípios</v>
      </c>
      <c r="L2233" s="2">
        <f t="shared" si="103"/>
        <v>2019</v>
      </c>
      <c r="M2233">
        <f t="shared" si="104"/>
        <v>9</v>
      </c>
    </row>
    <row r="2234" spans="1:13" x14ac:dyDescent="0.35">
      <c r="A2234" t="s">
        <v>112</v>
      </c>
      <c r="B2234">
        <v>501144218</v>
      </c>
      <c r="C2234">
        <v>157602</v>
      </c>
      <c r="D2234" t="s">
        <v>2170</v>
      </c>
      <c r="E2234" s="1">
        <v>43522.658356481479</v>
      </c>
      <c r="F2234">
        <v>13</v>
      </c>
      <c r="G2234" t="s">
        <v>33</v>
      </c>
      <c r="H2234">
        <v>400</v>
      </c>
      <c r="J2234" s="2">
        <f t="shared" si="102"/>
        <v>1</v>
      </c>
      <c r="K2234" s="2" t="str">
        <f>IFERROR(VLOOKUP(A2234,Aux!A:B,2,0),"Outros")</f>
        <v>Municípios</v>
      </c>
      <c r="L2234" s="2">
        <f t="shared" si="103"/>
        <v>2019</v>
      </c>
      <c r="M2234">
        <f t="shared" si="104"/>
        <v>9</v>
      </c>
    </row>
    <row r="2235" spans="1:13" x14ac:dyDescent="0.35">
      <c r="A2235" t="s">
        <v>478</v>
      </c>
      <c r="B2235">
        <v>507866673</v>
      </c>
      <c r="C2235">
        <v>157603</v>
      </c>
      <c r="D2235" t="s">
        <v>2199</v>
      </c>
      <c r="E2235" s="1">
        <v>43522.666851851849</v>
      </c>
      <c r="F2235">
        <v>5</v>
      </c>
      <c r="G2235" t="s">
        <v>33</v>
      </c>
      <c r="H2235">
        <v>340</v>
      </c>
      <c r="I2235" s="1">
        <v>43536.708333333336</v>
      </c>
      <c r="J2235" s="2">
        <f t="shared" si="102"/>
        <v>1</v>
      </c>
      <c r="K2235" s="2" t="str">
        <f>IFERROR(VLOOKUP(A2235,Aux!A:B,2,0),"Outros")</f>
        <v>Outros</v>
      </c>
      <c r="L2235" s="2">
        <f t="shared" si="103"/>
        <v>2019</v>
      </c>
      <c r="M2235">
        <f t="shared" si="104"/>
        <v>9</v>
      </c>
    </row>
    <row r="2236" spans="1:13" x14ac:dyDescent="0.35">
      <c r="A2236" t="s">
        <v>771</v>
      </c>
      <c r="B2236">
        <v>512105030</v>
      </c>
      <c r="C2236">
        <v>157604</v>
      </c>
      <c r="D2236" t="s">
        <v>2452</v>
      </c>
      <c r="E2236" s="1">
        <v>43522.664675925924</v>
      </c>
      <c r="F2236">
        <v>1</v>
      </c>
      <c r="G2236" t="s">
        <v>909</v>
      </c>
      <c r="H2236">
        <v>5</v>
      </c>
      <c r="I2236" s="1">
        <v>43528.999305555553</v>
      </c>
      <c r="J2236" s="2">
        <f t="shared" si="102"/>
        <v>1</v>
      </c>
      <c r="K2236" s="2" t="str">
        <f>IFERROR(VLOOKUP(A2236,Aux!A:B,2,0),"Outros")</f>
        <v>Hospitais</v>
      </c>
      <c r="L2236" s="2">
        <f t="shared" si="103"/>
        <v>2019</v>
      </c>
      <c r="M2236">
        <f t="shared" si="104"/>
        <v>9</v>
      </c>
    </row>
    <row r="2237" spans="1:13" x14ac:dyDescent="0.35">
      <c r="A2237" t="s">
        <v>71</v>
      </c>
      <c r="B2237">
        <v>500051054</v>
      </c>
      <c r="C2237">
        <v>157605</v>
      </c>
      <c r="D2237" t="s">
        <v>2088</v>
      </c>
      <c r="E2237" s="1">
        <v>43522.670405092591</v>
      </c>
      <c r="F2237">
        <v>13</v>
      </c>
      <c r="G2237" t="s">
        <v>33</v>
      </c>
      <c r="H2237">
        <v>5</v>
      </c>
      <c r="I2237" s="1">
        <v>43527.791666666664</v>
      </c>
      <c r="J2237" s="2">
        <f t="shared" si="102"/>
        <v>1</v>
      </c>
      <c r="K2237" s="2" t="str">
        <f>IFERROR(VLOOKUP(A2237,Aux!A:B,2,0),"Outros")</f>
        <v>Municípios</v>
      </c>
      <c r="L2237" s="2">
        <f t="shared" si="103"/>
        <v>2019</v>
      </c>
      <c r="M2237">
        <f t="shared" si="104"/>
        <v>9</v>
      </c>
    </row>
    <row r="2238" spans="1:13" x14ac:dyDescent="0.35">
      <c r="A2238" t="s">
        <v>133</v>
      </c>
      <c r="B2238">
        <v>503539473</v>
      </c>
      <c r="C2238">
        <v>157606</v>
      </c>
      <c r="D2238" t="s">
        <v>2171</v>
      </c>
      <c r="E2238" s="1">
        <v>43522.672337962962</v>
      </c>
      <c r="F2238">
        <v>13</v>
      </c>
      <c r="G2238" t="s">
        <v>135</v>
      </c>
      <c r="H2238">
        <v>360</v>
      </c>
      <c r="I2238" s="1">
        <v>43529.999305555553</v>
      </c>
      <c r="J2238" s="2">
        <f t="shared" si="102"/>
        <v>1</v>
      </c>
      <c r="K2238" s="2" t="str">
        <f>IFERROR(VLOOKUP(A2238,Aux!A:B,2,0),"Outros")</f>
        <v>Municípios</v>
      </c>
      <c r="L2238" s="2">
        <f t="shared" si="103"/>
        <v>2019</v>
      </c>
      <c r="M2238">
        <f t="shared" si="104"/>
        <v>9</v>
      </c>
    </row>
    <row r="2239" spans="1:13" x14ac:dyDescent="0.35">
      <c r="A2239" t="s">
        <v>133</v>
      </c>
      <c r="B2239">
        <v>503539473</v>
      </c>
      <c r="C2239">
        <v>157607</v>
      </c>
      <c r="D2239" t="s">
        <v>2051</v>
      </c>
      <c r="E2239" s="1">
        <v>43522.673391203702</v>
      </c>
      <c r="F2239">
        <v>3</v>
      </c>
      <c r="G2239" t="s">
        <v>135</v>
      </c>
      <c r="H2239">
        <v>360</v>
      </c>
      <c r="I2239" s="1">
        <v>43539.999305555553</v>
      </c>
      <c r="J2239" s="2">
        <f t="shared" si="102"/>
        <v>1</v>
      </c>
      <c r="K2239" s="2" t="str">
        <f>IFERROR(VLOOKUP(A2239,Aux!A:B,2,0),"Outros")</f>
        <v>Municípios</v>
      </c>
      <c r="L2239" s="2">
        <f t="shared" si="103"/>
        <v>2019</v>
      </c>
      <c r="M2239">
        <f t="shared" si="104"/>
        <v>9</v>
      </c>
    </row>
    <row r="2240" spans="1:13" x14ac:dyDescent="0.35">
      <c r="A2240" t="s">
        <v>63</v>
      </c>
      <c r="B2240">
        <v>502098139</v>
      </c>
      <c r="C2240">
        <v>157608</v>
      </c>
      <c r="D2240" t="s">
        <v>2200</v>
      </c>
      <c r="E2240" s="1">
        <v>43522.683483796296</v>
      </c>
      <c r="F2240">
        <v>13</v>
      </c>
      <c r="G2240" t="s">
        <v>75</v>
      </c>
      <c r="H2240">
        <v>360</v>
      </c>
      <c r="I2240" s="1">
        <v>43537.75</v>
      </c>
      <c r="J2240" s="2">
        <f t="shared" si="102"/>
        <v>1</v>
      </c>
      <c r="K2240" s="2" t="str">
        <f>IFERROR(VLOOKUP(A2240,Aux!A:B,2,0),"Outros")</f>
        <v>Municípios</v>
      </c>
      <c r="L2240" s="2">
        <f t="shared" si="103"/>
        <v>2019</v>
      </c>
      <c r="M2240">
        <f t="shared" si="104"/>
        <v>9</v>
      </c>
    </row>
    <row r="2241" spans="1:13" x14ac:dyDescent="0.35">
      <c r="A2241" t="s">
        <v>140</v>
      </c>
      <c r="B2241">
        <v>506614913</v>
      </c>
      <c r="C2241">
        <v>157609</v>
      </c>
      <c r="E2241" s="1">
        <v>43522.689756944441</v>
      </c>
      <c r="F2241">
        <v>1</v>
      </c>
      <c r="G2241" t="s">
        <v>33</v>
      </c>
      <c r="H2241">
        <v>400</v>
      </c>
      <c r="J2241" s="2">
        <f t="shared" si="102"/>
        <v>1</v>
      </c>
      <c r="K2241" s="2" t="str">
        <f>IFERROR(VLOOKUP(A2241,Aux!A:B,2,0),"Outros")</f>
        <v>Municípios</v>
      </c>
      <c r="L2241" s="2">
        <f t="shared" si="103"/>
        <v>2019</v>
      </c>
      <c r="M2241">
        <f t="shared" si="104"/>
        <v>9</v>
      </c>
    </row>
    <row r="2242" spans="1:13" x14ac:dyDescent="0.35">
      <c r="A2242" t="s">
        <v>140</v>
      </c>
      <c r="B2242">
        <v>506614913</v>
      </c>
      <c r="C2242">
        <v>157610</v>
      </c>
      <c r="D2242" t="s">
        <v>2172</v>
      </c>
      <c r="E2242" s="1">
        <v>43522.689826388887</v>
      </c>
      <c r="F2242">
        <v>13</v>
      </c>
      <c r="G2242" t="s">
        <v>47</v>
      </c>
      <c r="H2242">
        <v>360</v>
      </c>
      <c r="I2242" s="1">
        <v>43528.999305555553</v>
      </c>
      <c r="J2242" s="2">
        <f t="shared" ref="J2242:J2305" si="105">IF(C2242=C2241,"",1)</f>
        <v>1</v>
      </c>
      <c r="K2242" s="2" t="str">
        <f>IFERROR(VLOOKUP(A2242,Aux!A:B,2,0),"Outros")</f>
        <v>Municípios</v>
      </c>
      <c r="L2242" s="2">
        <f t="shared" ref="L2242:L2305" si="106">YEAR(E2242)</f>
        <v>2019</v>
      </c>
      <c r="M2242">
        <f t="shared" ref="M2242:M2305" si="107">WEEKNUM(E2242)</f>
        <v>9</v>
      </c>
    </row>
    <row r="2243" spans="1:13" x14ac:dyDescent="0.35">
      <c r="A2243" t="s">
        <v>41</v>
      </c>
      <c r="B2243">
        <v>500192855</v>
      </c>
      <c r="C2243">
        <v>157611</v>
      </c>
      <c r="D2243" t="s">
        <v>2052</v>
      </c>
      <c r="E2243" s="1">
        <v>43522.692060185182</v>
      </c>
      <c r="F2243">
        <v>5</v>
      </c>
      <c r="G2243" t="s">
        <v>33</v>
      </c>
      <c r="H2243">
        <v>340</v>
      </c>
      <c r="I2243" s="1">
        <v>43693.999305555553</v>
      </c>
      <c r="J2243" s="2">
        <f t="shared" si="105"/>
        <v>1</v>
      </c>
      <c r="K2243" s="2" t="str">
        <f>IFERROR(VLOOKUP(A2243,Aux!A:B,2,0),"Outros")</f>
        <v>Transportes</v>
      </c>
      <c r="L2243" s="2">
        <f t="shared" si="106"/>
        <v>2019</v>
      </c>
      <c r="M2243">
        <f t="shared" si="107"/>
        <v>9</v>
      </c>
    </row>
    <row r="2244" spans="1:13" x14ac:dyDescent="0.35">
      <c r="A2244" t="s">
        <v>512</v>
      </c>
      <c r="B2244">
        <v>506821480</v>
      </c>
      <c r="C2244">
        <v>157612</v>
      </c>
      <c r="D2244" t="s">
        <v>2089</v>
      </c>
      <c r="E2244" s="1">
        <v>43522.695127314815</v>
      </c>
      <c r="F2244">
        <v>13</v>
      </c>
      <c r="G2244" t="s">
        <v>33</v>
      </c>
      <c r="H2244">
        <v>340</v>
      </c>
      <c r="I2244" s="1">
        <v>43529.999305555553</v>
      </c>
      <c r="J2244" s="2">
        <f t="shared" si="105"/>
        <v>1</v>
      </c>
      <c r="K2244" s="2" t="str">
        <f>IFERROR(VLOOKUP(A2244,Aux!A:B,2,0),"Outros")</f>
        <v>Municípios</v>
      </c>
      <c r="L2244" s="2">
        <f t="shared" si="106"/>
        <v>2019</v>
      </c>
      <c r="M2244">
        <f t="shared" si="107"/>
        <v>9</v>
      </c>
    </row>
    <row r="2245" spans="1:13" x14ac:dyDescent="0.35">
      <c r="A2245" t="s">
        <v>771</v>
      </c>
      <c r="B2245">
        <v>512105030</v>
      </c>
      <c r="C2245">
        <v>157614</v>
      </c>
      <c r="D2245" t="s">
        <v>2201</v>
      </c>
      <c r="E2245" s="1">
        <v>43522.718981481485</v>
      </c>
      <c r="F2245">
        <v>1</v>
      </c>
      <c r="G2245" t="s">
        <v>909</v>
      </c>
      <c r="H2245">
        <v>360</v>
      </c>
      <c r="I2245" s="1">
        <v>43528.999305555553</v>
      </c>
      <c r="J2245" s="2">
        <f t="shared" si="105"/>
        <v>1</v>
      </c>
      <c r="K2245" s="2" t="str">
        <f>IFERROR(VLOOKUP(A2245,Aux!A:B,2,0),"Outros")</f>
        <v>Hospitais</v>
      </c>
      <c r="L2245" s="2">
        <f t="shared" si="106"/>
        <v>2019</v>
      </c>
      <c r="M2245">
        <f t="shared" si="107"/>
        <v>9</v>
      </c>
    </row>
    <row r="2246" spans="1:13" x14ac:dyDescent="0.35">
      <c r="A2246" t="s">
        <v>112</v>
      </c>
      <c r="B2246">
        <v>501144218</v>
      </c>
      <c r="C2246">
        <v>157615</v>
      </c>
      <c r="D2246" t="s">
        <v>2173</v>
      </c>
      <c r="E2246" s="1">
        <v>43522.725694444445</v>
      </c>
      <c r="F2246">
        <v>1</v>
      </c>
      <c r="G2246" t="s">
        <v>114</v>
      </c>
      <c r="H2246">
        <v>360</v>
      </c>
      <c r="I2246" s="1">
        <v>43534.75</v>
      </c>
      <c r="J2246" s="2">
        <f t="shared" si="105"/>
        <v>1</v>
      </c>
      <c r="K2246" s="2" t="str">
        <f>IFERROR(VLOOKUP(A2246,Aux!A:B,2,0),"Outros")</f>
        <v>Municípios</v>
      </c>
      <c r="L2246" s="2">
        <f t="shared" si="106"/>
        <v>2019</v>
      </c>
      <c r="M2246">
        <f t="shared" si="107"/>
        <v>9</v>
      </c>
    </row>
    <row r="2247" spans="1:13" x14ac:dyDescent="0.35">
      <c r="A2247" t="s">
        <v>308</v>
      </c>
      <c r="B2247">
        <v>504884620</v>
      </c>
      <c r="C2247">
        <v>157616</v>
      </c>
      <c r="D2247" t="s">
        <v>2453</v>
      </c>
      <c r="E2247" s="1">
        <v>43522.727511574078</v>
      </c>
      <c r="F2247">
        <v>13</v>
      </c>
      <c r="G2247" t="s">
        <v>33</v>
      </c>
      <c r="H2247">
        <v>360</v>
      </c>
      <c r="I2247" s="1">
        <v>43532.708333333336</v>
      </c>
      <c r="J2247" s="2">
        <f t="shared" si="105"/>
        <v>1</v>
      </c>
      <c r="K2247" s="2" t="str">
        <f>IFERROR(VLOOKUP(A2247,Aux!A:B,2,0),"Outros")</f>
        <v>Municípios</v>
      </c>
      <c r="L2247" s="2">
        <f t="shared" si="106"/>
        <v>2019</v>
      </c>
      <c r="M2247">
        <f t="shared" si="107"/>
        <v>9</v>
      </c>
    </row>
    <row r="2248" spans="1:13" x14ac:dyDescent="0.35">
      <c r="A2248" t="s">
        <v>157</v>
      </c>
      <c r="B2248">
        <v>500122237</v>
      </c>
      <c r="C2248">
        <v>157617</v>
      </c>
      <c r="D2248" t="s">
        <v>2305</v>
      </c>
      <c r="E2248" s="1">
        <v>43522.774652777778</v>
      </c>
      <c r="F2248">
        <v>3</v>
      </c>
      <c r="G2248" t="s">
        <v>33</v>
      </c>
      <c r="H2248">
        <v>340</v>
      </c>
      <c r="I2248" s="1">
        <v>43549.625</v>
      </c>
      <c r="J2248" s="2">
        <f t="shared" si="105"/>
        <v>1</v>
      </c>
      <c r="K2248" s="2" t="str">
        <f>IFERROR(VLOOKUP(A2248,Aux!A:B,2,0),"Outros")</f>
        <v>Outros</v>
      </c>
      <c r="L2248" s="2">
        <f t="shared" si="106"/>
        <v>2019</v>
      </c>
      <c r="M2248">
        <f t="shared" si="107"/>
        <v>9</v>
      </c>
    </row>
    <row r="2249" spans="1:13" x14ac:dyDescent="0.35">
      <c r="A2249" t="s">
        <v>362</v>
      </c>
      <c r="B2249">
        <v>680017763</v>
      </c>
      <c r="C2249">
        <v>157627</v>
      </c>
      <c r="E2249" s="1">
        <v>43523.394988425927</v>
      </c>
      <c r="F2249">
        <v>1</v>
      </c>
      <c r="H2249">
        <v>1</v>
      </c>
      <c r="J2249" s="2">
        <f t="shared" si="105"/>
        <v>1</v>
      </c>
      <c r="K2249" s="2" t="str">
        <f>IFERROR(VLOOKUP(A2249,Aux!A:B,2,0),"Outros")</f>
        <v>Águas e resíduos</v>
      </c>
      <c r="L2249" s="2">
        <f t="shared" si="106"/>
        <v>2019</v>
      </c>
      <c r="M2249">
        <f t="shared" si="107"/>
        <v>9</v>
      </c>
    </row>
    <row r="2250" spans="1:13" x14ac:dyDescent="0.35">
      <c r="A2250" t="s">
        <v>45</v>
      </c>
      <c r="B2250">
        <v>680021892</v>
      </c>
      <c r="C2250">
        <v>157628</v>
      </c>
      <c r="D2250" t="s">
        <v>2053</v>
      </c>
      <c r="E2250" s="1">
        <v>43523.395370370374</v>
      </c>
      <c r="F2250">
        <v>13</v>
      </c>
      <c r="G2250" t="s">
        <v>47</v>
      </c>
      <c r="H2250">
        <v>360</v>
      </c>
      <c r="I2250" s="1">
        <v>43530.999305555553</v>
      </c>
      <c r="J2250" s="2">
        <f t="shared" si="105"/>
        <v>1</v>
      </c>
      <c r="K2250" s="2" t="str">
        <f>IFERROR(VLOOKUP(A2250,Aux!A:B,2,0),"Outros")</f>
        <v>Águas e resíduos</v>
      </c>
      <c r="L2250" s="2">
        <f t="shared" si="106"/>
        <v>2019</v>
      </c>
      <c r="M2250">
        <f t="shared" si="107"/>
        <v>9</v>
      </c>
    </row>
    <row r="2251" spans="1:13" x14ac:dyDescent="0.35">
      <c r="A2251" t="s">
        <v>112</v>
      </c>
      <c r="B2251">
        <v>501144218</v>
      </c>
      <c r="C2251">
        <v>157629</v>
      </c>
      <c r="D2251" t="s">
        <v>2202</v>
      </c>
      <c r="E2251" s="1">
        <v>43523.39570601852</v>
      </c>
      <c r="F2251">
        <v>13</v>
      </c>
      <c r="G2251" t="s">
        <v>1242</v>
      </c>
      <c r="H2251">
        <v>360</v>
      </c>
      <c r="I2251" s="1">
        <v>43533.75</v>
      </c>
      <c r="J2251" s="2">
        <f t="shared" si="105"/>
        <v>1</v>
      </c>
      <c r="K2251" s="2" t="str">
        <f>IFERROR(VLOOKUP(A2251,Aux!A:B,2,0),"Outros")</f>
        <v>Municípios</v>
      </c>
      <c r="L2251" s="2">
        <f t="shared" si="106"/>
        <v>2019</v>
      </c>
      <c r="M2251">
        <f t="shared" si="107"/>
        <v>9</v>
      </c>
    </row>
    <row r="2252" spans="1:13" x14ac:dyDescent="0.35">
      <c r="A2252" t="s">
        <v>2054</v>
      </c>
      <c r="B2252">
        <v>500032165</v>
      </c>
      <c r="C2252">
        <v>157630</v>
      </c>
      <c r="D2252" t="s">
        <v>2055</v>
      </c>
      <c r="E2252" s="1">
        <v>43523.399768518517</v>
      </c>
      <c r="F2252">
        <v>3</v>
      </c>
      <c r="G2252" t="s">
        <v>2056</v>
      </c>
      <c r="H2252">
        <v>1</v>
      </c>
      <c r="J2252" s="2">
        <f t="shared" si="105"/>
        <v>1</v>
      </c>
      <c r="K2252" s="2" t="str">
        <f>IFERROR(VLOOKUP(A2252,Aux!A:B,2,0),"Outros")</f>
        <v>Outros</v>
      </c>
      <c r="L2252" s="2">
        <f t="shared" si="106"/>
        <v>2019</v>
      </c>
      <c r="M2252">
        <f t="shared" si="107"/>
        <v>9</v>
      </c>
    </row>
    <row r="2253" spans="1:13" x14ac:dyDescent="0.35">
      <c r="A2253" t="s">
        <v>133</v>
      </c>
      <c r="B2253">
        <v>503539473</v>
      </c>
      <c r="C2253">
        <v>157631</v>
      </c>
      <c r="E2253" s="1">
        <v>43523.402685185189</v>
      </c>
      <c r="F2253">
        <v>13</v>
      </c>
      <c r="H2253">
        <v>400</v>
      </c>
      <c r="J2253" s="2">
        <f t="shared" si="105"/>
        <v>1</v>
      </c>
      <c r="K2253" s="2" t="str">
        <f>IFERROR(VLOOKUP(A2253,Aux!A:B,2,0),"Outros")</f>
        <v>Municípios</v>
      </c>
      <c r="L2253" s="2">
        <f t="shared" si="106"/>
        <v>2019</v>
      </c>
      <c r="M2253">
        <f t="shared" si="107"/>
        <v>9</v>
      </c>
    </row>
    <row r="2254" spans="1:13" x14ac:dyDescent="0.35">
      <c r="A2254" t="s">
        <v>57</v>
      </c>
      <c r="B2254">
        <v>501294104</v>
      </c>
      <c r="C2254">
        <v>157632</v>
      </c>
      <c r="D2254" t="s">
        <v>2203</v>
      </c>
      <c r="E2254" s="1">
        <v>43523.404120370367</v>
      </c>
      <c r="F2254">
        <v>1</v>
      </c>
      <c r="G2254" t="s">
        <v>59</v>
      </c>
      <c r="H2254">
        <v>360</v>
      </c>
      <c r="I2254" s="1">
        <v>43529.999305555553</v>
      </c>
      <c r="J2254" s="2">
        <f t="shared" si="105"/>
        <v>1</v>
      </c>
      <c r="K2254" s="2" t="str">
        <f>IFERROR(VLOOKUP(A2254,Aux!A:B,2,0),"Outros")</f>
        <v>Municípios</v>
      </c>
      <c r="L2254" s="2">
        <f t="shared" si="106"/>
        <v>2019</v>
      </c>
      <c r="M2254">
        <f t="shared" si="107"/>
        <v>9</v>
      </c>
    </row>
    <row r="2255" spans="1:13" x14ac:dyDescent="0.35">
      <c r="A2255" t="s">
        <v>213</v>
      </c>
      <c r="B2255">
        <v>512012814</v>
      </c>
      <c r="C2255">
        <v>157633</v>
      </c>
      <c r="D2255" t="s">
        <v>2057</v>
      </c>
      <c r="E2255" s="1">
        <v>43523.405601851853</v>
      </c>
      <c r="F2255">
        <v>1</v>
      </c>
      <c r="G2255" t="s">
        <v>2058</v>
      </c>
      <c r="H2255">
        <v>340</v>
      </c>
      <c r="I2255" s="1">
        <v>43543.999305555553</v>
      </c>
      <c r="J2255" s="2">
        <f t="shared" si="105"/>
        <v>1</v>
      </c>
      <c r="K2255" s="2" t="str">
        <f>IFERROR(VLOOKUP(A2255,Aux!A:B,2,0),"Outros")</f>
        <v>Municípios</v>
      </c>
      <c r="L2255" s="2">
        <f t="shared" si="106"/>
        <v>2019</v>
      </c>
      <c r="M2255">
        <f t="shared" si="107"/>
        <v>9</v>
      </c>
    </row>
    <row r="2256" spans="1:13" x14ac:dyDescent="0.35">
      <c r="A2256" t="s">
        <v>12</v>
      </c>
      <c r="B2256">
        <v>508481287</v>
      </c>
      <c r="C2256">
        <v>157635</v>
      </c>
      <c r="E2256" s="1">
        <v>43523.410520833335</v>
      </c>
      <c r="F2256">
        <v>1</v>
      </c>
      <c r="G2256" t="s">
        <v>33</v>
      </c>
      <c r="H2256">
        <v>400</v>
      </c>
      <c r="J2256" s="2">
        <f t="shared" si="105"/>
        <v>1</v>
      </c>
      <c r="K2256" s="2" t="str">
        <f>IFERROR(VLOOKUP(A2256,Aux!A:B,2,0),"Outros")</f>
        <v>Hospitais</v>
      </c>
      <c r="L2256" s="2">
        <f t="shared" si="106"/>
        <v>2019</v>
      </c>
      <c r="M2256">
        <f t="shared" si="107"/>
        <v>9</v>
      </c>
    </row>
    <row r="2257" spans="1:13" x14ac:dyDescent="0.35">
      <c r="A2257" t="s">
        <v>12</v>
      </c>
      <c r="B2257">
        <v>508481287</v>
      </c>
      <c r="C2257">
        <v>157636</v>
      </c>
      <c r="D2257" t="s">
        <v>1255</v>
      </c>
      <c r="E2257" s="1">
        <v>43523.411064814813</v>
      </c>
      <c r="F2257">
        <v>1</v>
      </c>
      <c r="G2257" t="s">
        <v>14</v>
      </c>
      <c r="H2257">
        <v>360</v>
      </c>
      <c r="I2257" s="1">
        <v>43530.708333333336</v>
      </c>
      <c r="J2257" s="2">
        <f t="shared" si="105"/>
        <v>1</v>
      </c>
      <c r="K2257" s="2" t="str">
        <f>IFERROR(VLOOKUP(A2257,Aux!A:B,2,0),"Outros")</f>
        <v>Hospitais</v>
      </c>
      <c r="L2257" s="2">
        <f t="shared" si="106"/>
        <v>2019</v>
      </c>
      <c r="M2257">
        <f t="shared" si="107"/>
        <v>9</v>
      </c>
    </row>
    <row r="2258" spans="1:13" x14ac:dyDescent="0.35">
      <c r="A2258" t="s">
        <v>133</v>
      </c>
      <c r="B2258">
        <v>503539473</v>
      </c>
      <c r="C2258">
        <v>157637</v>
      </c>
      <c r="D2258" t="s">
        <v>2090</v>
      </c>
      <c r="E2258" s="1">
        <v>43523.412708333337</v>
      </c>
      <c r="F2258">
        <v>13</v>
      </c>
      <c r="G2258" t="s">
        <v>135</v>
      </c>
      <c r="H2258">
        <v>360</v>
      </c>
      <c r="I2258" s="1">
        <v>43530.999305555553</v>
      </c>
      <c r="J2258" s="2">
        <f t="shared" si="105"/>
        <v>1</v>
      </c>
      <c r="K2258" s="2" t="str">
        <f>IFERROR(VLOOKUP(A2258,Aux!A:B,2,0),"Outros")</f>
        <v>Municípios</v>
      </c>
      <c r="L2258" s="2">
        <f t="shared" si="106"/>
        <v>2019</v>
      </c>
      <c r="M2258">
        <f t="shared" si="107"/>
        <v>9</v>
      </c>
    </row>
    <row r="2259" spans="1:13" x14ac:dyDescent="0.35">
      <c r="A2259" t="s">
        <v>76</v>
      </c>
      <c r="B2259">
        <v>506676056</v>
      </c>
      <c r="C2259">
        <v>157638</v>
      </c>
      <c r="E2259" s="1">
        <v>43523.415358796294</v>
      </c>
      <c r="F2259">
        <v>1</v>
      </c>
      <c r="H2259">
        <v>400</v>
      </c>
      <c r="J2259" s="2">
        <f t="shared" si="105"/>
        <v>1</v>
      </c>
      <c r="K2259" s="2" t="str">
        <f>IFERROR(VLOOKUP(A2259,Aux!A:B,2,0),"Outros")</f>
        <v>Municípios</v>
      </c>
      <c r="L2259" s="2">
        <f t="shared" si="106"/>
        <v>2019</v>
      </c>
      <c r="M2259">
        <f t="shared" si="107"/>
        <v>9</v>
      </c>
    </row>
    <row r="2260" spans="1:13" x14ac:dyDescent="0.35">
      <c r="A2260" t="s">
        <v>125</v>
      </c>
      <c r="B2260">
        <v>501290206</v>
      </c>
      <c r="C2260">
        <v>157639</v>
      </c>
      <c r="D2260" t="s">
        <v>2204</v>
      </c>
      <c r="E2260" s="1">
        <v>43523.419328703705</v>
      </c>
      <c r="F2260">
        <v>13</v>
      </c>
      <c r="G2260" t="s">
        <v>659</v>
      </c>
      <c r="H2260">
        <v>360</v>
      </c>
      <c r="I2260" s="1">
        <v>43536.708333333336</v>
      </c>
      <c r="J2260" s="2">
        <f t="shared" si="105"/>
        <v>1</v>
      </c>
      <c r="K2260" s="2" t="str">
        <f>IFERROR(VLOOKUP(A2260,Aux!A:B,2,0),"Outros")</f>
        <v>Municípios</v>
      </c>
      <c r="L2260" s="2">
        <f t="shared" si="106"/>
        <v>2019</v>
      </c>
      <c r="M2260">
        <f t="shared" si="107"/>
        <v>9</v>
      </c>
    </row>
    <row r="2261" spans="1:13" x14ac:dyDescent="0.35">
      <c r="A2261" t="s">
        <v>118</v>
      </c>
      <c r="B2261">
        <v>680015019</v>
      </c>
      <c r="C2261">
        <v>157640</v>
      </c>
      <c r="D2261" t="s">
        <v>2558</v>
      </c>
      <c r="E2261" s="1">
        <v>43523.445752314816</v>
      </c>
      <c r="F2261">
        <v>3</v>
      </c>
      <c r="G2261" t="s">
        <v>1146</v>
      </c>
      <c r="H2261">
        <v>360</v>
      </c>
      <c r="I2261" s="1">
        <v>43530.999305555553</v>
      </c>
      <c r="J2261" s="2">
        <f t="shared" si="105"/>
        <v>1</v>
      </c>
      <c r="K2261" s="2" t="str">
        <f>IFERROR(VLOOKUP(A2261,Aux!A:B,2,0),"Outros")</f>
        <v>Águas e resíduos</v>
      </c>
      <c r="L2261" s="2">
        <f t="shared" si="106"/>
        <v>2019</v>
      </c>
      <c r="M2261">
        <f t="shared" si="107"/>
        <v>9</v>
      </c>
    </row>
    <row r="2262" spans="1:13" x14ac:dyDescent="0.35">
      <c r="A2262" t="s">
        <v>41</v>
      </c>
      <c r="B2262">
        <v>500192855</v>
      </c>
      <c r="C2262">
        <v>157641</v>
      </c>
      <c r="E2262" s="1">
        <v>43523.466180555559</v>
      </c>
      <c r="F2262">
        <v>3</v>
      </c>
      <c r="G2262" t="s">
        <v>33</v>
      </c>
      <c r="H2262">
        <v>400</v>
      </c>
      <c r="J2262" s="2">
        <f t="shared" si="105"/>
        <v>1</v>
      </c>
      <c r="K2262" s="2" t="str">
        <f>IFERROR(VLOOKUP(A2262,Aux!A:B,2,0),"Outros")</f>
        <v>Transportes</v>
      </c>
      <c r="L2262" s="2">
        <f t="shared" si="106"/>
        <v>2019</v>
      </c>
      <c r="M2262">
        <f t="shared" si="107"/>
        <v>9</v>
      </c>
    </row>
    <row r="2263" spans="1:13" x14ac:dyDescent="0.35">
      <c r="A2263" t="s">
        <v>365</v>
      </c>
      <c r="B2263">
        <v>505351064</v>
      </c>
      <c r="C2263">
        <v>157642</v>
      </c>
      <c r="D2263" t="s">
        <v>2205</v>
      </c>
      <c r="E2263" s="1">
        <v>43523.471655092595</v>
      </c>
      <c r="F2263">
        <v>1</v>
      </c>
      <c r="G2263" t="s">
        <v>33</v>
      </c>
      <c r="H2263">
        <v>340</v>
      </c>
      <c r="I2263" s="1">
        <v>43532.999305555553</v>
      </c>
      <c r="J2263" s="2">
        <f t="shared" si="105"/>
        <v>1</v>
      </c>
      <c r="K2263" s="2" t="str">
        <f>IFERROR(VLOOKUP(A2263,Aux!A:B,2,0),"Outros")</f>
        <v>Outros</v>
      </c>
      <c r="L2263" s="2">
        <f t="shared" si="106"/>
        <v>2019</v>
      </c>
      <c r="M2263">
        <f t="shared" si="107"/>
        <v>9</v>
      </c>
    </row>
    <row r="2264" spans="1:13" x14ac:dyDescent="0.35">
      <c r="A2264" t="s">
        <v>133</v>
      </c>
      <c r="B2264">
        <v>503539473</v>
      </c>
      <c r="C2264">
        <v>157643</v>
      </c>
      <c r="E2264" s="1">
        <v>43523.473425925928</v>
      </c>
      <c r="F2264">
        <v>3</v>
      </c>
      <c r="G2264" t="s">
        <v>33</v>
      </c>
      <c r="H2264">
        <v>400</v>
      </c>
      <c r="J2264" s="2">
        <f t="shared" si="105"/>
        <v>1</v>
      </c>
      <c r="K2264" s="2" t="str">
        <f>IFERROR(VLOOKUP(A2264,Aux!A:B,2,0),"Outros")</f>
        <v>Municípios</v>
      </c>
      <c r="L2264" s="2">
        <f t="shared" si="106"/>
        <v>2019</v>
      </c>
      <c r="M2264">
        <f t="shared" si="107"/>
        <v>9</v>
      </c>
    </row>
    <row r="2265" spans="1:13" x14ac:dyDescent="0.35">
      <c r="A2265" t="s">
        <v>267</v>
      </c>
      <c r="B2265">
        <v>505307685</v>
      </c>
      <c r="C2265">
        <v>157648</v>
      </c>
      <c r="D2265" t="s">
        <v>2245</v>
      </c>
      <c r="E2265" s="1">
        <v>43523.483900462961</v>
      </c>
      <c r="F2265">
        <v>1</v>
      </c>
      <c r="G2265" t="s">
        <v>1330</v>
      </c>
      <c r="H2265">
        <v>5</v>
      </c>
      <c r="I2265" s="1">
        <v>43530.999305555553</v>
      </c>
      <c r="J2265" s="2">
        <f t="shared" si="105"/>
        <v>1</v>
      </c>
      <c r="K2265" s="2" t="str">
        <f>IFERROR(VLOOKUP(A2265,Aux!A:B,2,0),"Outros")</f>
        <v>Municípios</v>
      </c>
      <c r="L2265" s="2">
        <f t="shared" si="106"/>
        <v>2019</v>
      </c>
      <c r="M2265">
        <f t="shared" si="107"/>
        <v>9</v>
      </c>
    </row>
    <row r="2266" spans="1:13" x14ac:dyDescent="0.35">
      <c r="A2266" t="s">
        <v>461</v>
      </c>
      <c r="B2266">
        <v>511010435</v>
      </c>
      <c r="C2266">
        <v>157649</v>
      </c>
      <c r="D2266" t="s">
        <v>2559</v>
      </c>
      <c r="E2266" s="1">
        <v>43523.497083333335</v>
      </c>
      <c r="F2266">
        <v>13</v>
      </c>
      <c r="G2266" t="s">
        <v>1471</v>
      </c>
      <c r="H2266">
        <v>360</v>
      </c>
      <c r="I2266" s="1">
        <v>43545.708333333336</v>
      </c>
      <c r="J2266" s="2">
        <f t="shared" si="105"/>
        <v>1</v>
      </c>
      <c r="K2266" s="2" t="str">
        <f>IFERROR(VLOOKUP(A2266,Aux!A:B,2,0),"Outros")</f>
        <v>Outros</v>
      </c>
      <c r="L2266" s="2">
        <f t="shared" si="106"/>
        <v>2019</v>
      </c>
      <c r="M2266">
        <f t="shared" si="107"/>
        <v>9</v>
      </c>
    </row>
    <row r="2267" spans="1:13" x14ac:dyDescent="0.35">
      <c r="A2267" t="s">
        <v>853</v>
      </c>
      <c r="B2267">
        <v>506826961</v>
      </c>
      <c r="C2267">
        <v>157651</v>
      </c>
      <c r="E2267" s="1">
        <v>43523.510196759256</v>
      </c>
      <c r="F2267">
        <v>4</v>
      </c>
      <c r="G2267" t="s">
        <v>33</v>
      </c>
      <c r="H2267">
        <v>400</v>
      </c>
      <c r="J2267" s="2">
        <f t="shared" si="105"/>
        <v>1</v>
      </c>
      <c r="K2267" s="2" t="str">
        <f>IFERROR(VLOOKUP(A2267,Aux!A:B,2,0),"Outros")</f>
        <v>Municípios</v>
      </c>
      <c r="L2267" s="2">
        <f t="shared" si="106"/>
        <v>2019</v>
      </c>
      <c r="M2267">
        <f t="shared" si="107"/>
        <v>9</v>
      </c>
    </row>
    <row r="2268" spans="1:13" x14ac:dyDescent="0.35">
      <c r="A2268" t="s">
        <v>465</v>
      </c>
      <c r="B2268">
        <v>600084779</v>
      </c>
      <c r="C2268">
        <v>157652</v>
      </c>
      <c r="D2268" t="s">
        <v>2244</v>
      </c>
      <c r="E2268" s="1">
        <v>43523.511296296296</v>
      </c>
      <c r="F2268">
        <v>3</v>
      </c>
      <c r="G2268" t="s">
        <v>259</v>
      </c>
      <c r="H2268">
        <v>220</v>
      </c>
      <c r="I2268" s="1">
        <v>43553.708333333336</v>
      </c>
      <c r="J2268" s="2">
        <f t="shared" si="105"/>
        <v>1</v>
      </c>
      <c r="K2268" s="2" t="str">
        <f>IFERROR(VLOOKUP(A2268,Aux!A:B,2,0),"Outros")</f>
        <v>Outros</v>
      </c>
      <c r="L2268" s="2">
        <f t="shared" si="106"/>
        <v>2019</v>
      </c>
      <c r="M2268">
        <f t="shared" si="107"/>
        <v>9</v>
      </c>
    </row>
    <row r="2269" spans="1:13" x14ac:dyDescent="0.35">
      <c r="A2269" t="s">
        <v>464</v>
      </c>
      <c r="B2269">
        <v>512026840</v>
      </c>
      <c r="C2269">
        <v>157653</v>
      </c>
      <c r="E2269" s="1">
        <v>43523.516736111109</v>
      </c>
      <c r="F2269">
        <v>1</v>
      </c>
      <c r="G2269" t="s">
        <v>33</v>
      </c>
      <c r="H2269">
        <v>400</v>
      </c>
      <c r="J2269" s="2">
        <f t="shared" si="105"/>
        <v>1</v>
      </c>
      <c r="K2269" s="2" t="str">
        <f>IFERROR(VLOOKUP(A2269,Aux!A:B,2,0),"Outros")</f>
        <v>Outros</v>
      </c>
      <c r="L2269" s="2">
        <f t="shared" si="106"/>
        <v>2019</v>
      </c>
      <c r="M2269">
        <f t="shared" si="107"/>
        <v>9</v>
      </c>
    </row>
    <row r="2270" spans="1:13" x14ac:dyDescent="0.35">
      <c r="A2270" t="s">
        <v>365</v>
      </c>
      <c r="B2270">
        <v>505351064</v>
      </c>
      <c r="C2270">
        <v>157655</v>
      </c>
      <c r="D2270" t="s">
        <v>2091</v>
      </c>
      <c r="E2270" s="1">
        <v>43523.522812499999</v>
      </c>
      <c r="F2270">
        <v>3</v>
      </c>
      <c r="G2270" t="s">
        <v>33</v>
      </c>
      <c r="H2270">
        <v>360</v>
      </c>
      <c r="I2270" s="1">
        <v>43532.999305555553</v>
      </c>
      <c r="J2270" s="2">
        <f t="shared" si="105"/>
        <v>1</v>
      </c>
      <c r="K2270" s="2" t="str">
        <f>IFERROR(VLOOKUP(A2270,Aux!A:B,2,0),"Outros")</f>
        <v>Outros</v>
      </c>
      <c r="L2270" s="2">
        <f t="shared" si="106"/>
        <v>2019</v>
      </c>
      <c r="M2270">
        <f t="shared" si="107"/>
        <v>9</v>
      </c>
    </row>
    <row r="2271" spans="1:13" x14ac:dyDescent="0.35">
      <c r="A2271" t="s">
        <v>275</v>
      </c>
      <c r="B2271">
        <v>505187531</v>
      </c>
      <c r="C2271">
        <v>157656</v>
      </c>
      <c r="D2271" t="s">
        <v>2092</v>
      </c>
      <c r="E2271" s="1">
        <v>43523.528900462959</v>
      </c>
      <c r="F2271">
        <v>1</v>
      </c>
      <c r="G2271" t="s">
        <v>605</v>
      </c>
      <c r="H2271">
        <v>360</v>
      </c>
      <c r="I2271" s="1">
        <v>43532.999305555553</v>
      </c>
      <c r="J2271" s="2">
        <f t="shared" si="105"/>
        <v>1</v>
      </c>
      <c r="K2271" s="2" t="str">
        <f>IFERROR(VLOOKUP(A2271,Aux!A:B,2,0),"Outros")</f>
        <v>Municípios</v>
      </c>
      <c r="L2271" s="2">
        <f t="shared" si="106"/>
        <v>2019</v>
      </c>
      <c r="M2271">
        <f t="shared" si="107"/>
        <v>9</v>
      </c>
    </row>
    <row r="2272" spans="1:13" x14ac:dyDescent="0.35">
      <c r="A2272" t="s">
        <v>389</v>
      </c>
      <c r="B2272">
        <v>506722422</v>
      </c>
      <c r="C2272">
        <v>157657</v>
      </c>
      <c r="E2272" s="1">
        <v>43523.587685185186</v>
      </c>
      <c r="F2272">
        <v>1</v>
      </c>
      <c r="G2272" t="s">
        <v>33</v>
      </c>
      <c r="H2272">
        <v>400</v>
      </c>
      <c r="J2272" s="2">
        <f t="shared" si="105"/>
        <v>1</v>
      </c>
      <c r="K2272" s="2" t="str">
        <f>IFERROR(VLOOKUP(A2272,Aux!A:B,2,0),"Outros")</f>
        <v>Municípios</v>
      </c>
      <c r="L2272" s="2">
        <f t="shared" si="106"/>
        <v>2019</v>
      </c>
      <c r="M2272">
        <f t="shared" si="107"/>
        <v>9</v>
      </c>
    </row>
    <row r="2273" spans="1:13" x14ac:dyDescent="0.35">
      <c r="A2273" t="s">
        <v>267</v>
      </c>
      <c r="B2273">
        <v>505307685</v>
      </c>
      <c r="C2273">
        <v>157658</v>
      </c>
      <c r="D2273" t="s">
        <v>2416</v>
      </c>
      <c r="E2273" s="1">
        <v>43523.589317129627</v>
      </c>
      <c r="F2273">
        <v>1</v>
      </c>
      <c r="G2273" t="s">
        <v>1330</v>
      </c>
      <c r="H2273">
        <v>400</v>
      </c>
      <c r="J2273" s="2">
        <f t="shared" si="105"/>
        <v>1</v>
      </c>
      <c r="K2273" s="2" t="str">
        <f>IFERROR(VLOOKUP(A2273,Aux!A:B,2,0),"Outros")</f>
        <v>Municípios</v>
      </c>
      <c r="L2273" s="2">
        <f t="shared" si="106"/>
        <v>2019</v>
      </c>
      <c r="M2273">
        <f t="shared" si="107"/>
        <v>9</v>
      </c>
    </row>
    <row r="2274" spans="1:13" x14ac:dyDescent="0.35">
      <c r="A2274" t="s">
        <v>12</v>
      </c>
      <c r="B2274">
        <v>508481287</v>
      </c>
      <c r="C2274">
        <v>157659</v>
      </c>
      <c r="D2274" t="s">
        <v>2206</v>
      </c>
      <c r="E2274" s="1">
        <v>43523.599560185183</v>
      </c>
      <c r="F2274">
        <v>1</v>
      </c>
      <c r="G2274" t="s">
        <v>14</v>
      </c>
      <c r="H2274">
        <v>360</v>
      </c>
      <c r="I2274" s="1">
        <v>43531.708333333336</v>
      </c>
      <c r="J2274" s="2">
        <f t="shared" si="105"/>
        <v>1</v>
      </c>
      <c r="K2274" s="2" t="str">
        <f>IFERROR(VLOOKUP(A2274,Aux!A:B,2,0),"Outros")</f>
        <v>Hospitais</v>
      </c>
      <c r="L2274" s="2">
        <f t="shared" si="106"/>
        <v>2019</v>
      </c>
      <c r="M2274">
        <f t="shared" si="107"/>
        <v>9</v>
      </c>
    </row>
    <row r="2275" spans="1:13" x14ac:dyDescent="0.35">
      <c r="A2275" t="s">
        <v>275</v>
      </c>
      <c r="B2275">
        <v>505187531</v>
      </c>
      <c r="C2275">
        <v>157661</v>
      </c>
      <c r="D2275" t="s">
        <v>2093</v>
      </c>
      <c r="E2275" s="1">
        <v>43523.60633101852</v>
      </c>
      <c r="F2275">
        <v>1</v>
      </c>
      <c r="G2275" t="s">
        <v>277</v>
      </c>
      <c r="H2275">
        <v>360</v>
      </c>
      <c r="I2275" s="1">
        <v>43532.999305555553</v>
      </c>
      <c r="J2275" s="2">
        <f t="shared" si="105"/>
        <v>1</v>
      </c>
      <c r="K2275" s="2" t="str">
        <f>IFERROR(VLOOKUP(A2275,Aux!A:B,2,0),"Outros")</f>
        <v>Municípios</v>
      </c>
      <c r="L2275" s="2">
        <f t="shared" si="106"/>
        <v>2019</v>
      </c>
      <c r="M2275">
        <f t="shared" si="107"/>
        <v>9</v>
      </c>
    </row>
    <row r="2276" spans="1:13" x14ac:dyDescent="0.35">
      <c r="A2276" t="s">
        <v>125</v>
      </c>
      <c r="B2276">
        <v>501290206</v>
      </c>
      <c r="C2276">
        <v>157662</v>
      </c>
      <c r="D2276" t="s">
        <v>2417</v>
      </c>
      <c r="E2276" s="1">
        <v>43523.634733796294</v>
      </c>
      <c r="F2276">
        <v>1</v>
      </c>
      <c r="G2276" t="s">
        <v>545</v>
      </c>
      <c r="H2276">
        <v>360</v>
      </c>
      <c r="I2276" s="1">
        <v>43535.708333333336</v>
      </c>
      <c r="J2276" s="2">
        <f t="shared" si="105"/>
        <v>1</v>
      </c>
      <c r="K2276" s="2" t="str">
        <f>IFERROR(VLOOKUP(A2276,Aux!A:B,2,0),"Outros")</f>
        <v>Municípios</v>
      </c>
      <c r="L2276" s="2">
        <f t="shared" si="106"/>
        <v>2019</v>
      </c>
      <c r="M2276">
        <f t="shared" si="107"/>
        <v>9</v>
      </c>
    </row>
    <row r="2277" spans="1:13" x14ac:dyDescent="0.35">
      <c r="A2277" t="s">
        <v>275</v>
      </c>
      <c r="B2277">
        <v>505187531</v>
      </c>
      <c r="C2277">
        <v>157663</v>
      </c>
      <c r="D2277" t="s">
        <v>2094</v>
      </c>
      <c r="E2277" s="1">
        <v>43523.643055555556</v>
      </c>
      <c r="F2277">
        <v>3</v>
      </c>
      <c r="G2277" t="s">
        <v>277</v>
      </c>
      <c r="H2277">
        <v>360</v>
      </c>
      <c r="I2277" s="1">
        <v>43558.999305555553</v>
      </c>
      <c r="J2277" s="2">
        <f t="shared" si="105"/>
        <v>1</v>
      </c>
      <c r="K2277" s="2" t="str">
        <f>IFERROR(VLOOKUP(A2277,Aux!A:B,2,0),"Outros")</f>
        <v>Municípios</v>
      </c>
      <c r="L2277" s="2">
        <f t="shared" si="106"/>
        <v>2019</v>
      </c>
      <c r="M2277">
        <f t="shared" si="107"/>
        <v>9</v>
      </c>
    </row>
    <row r="2278" spans="1:13" x14ac:dyDescent="0.35">
      <c r="A2278" t="s">
        <v>12</v>
      </c>
      <c r="B2278">
        <v>508481287</v>
      </c>
      <c r="C2278">
        <v>157664</v>
      </c>
      <c r="E2278" s="1">
        <v>43523.644930555558</v>
      </c>
      <c r="F2278">
        <v>1</v>
      </c>
      <c r="G2278" t="s">
        <v>33</v>
      </c>
      <c r="H2278">
        <v>1</v>
      </c>
      <c r="J2278" s="2">
        <f t="shared" si="105"/>
        <v>1</v>
      </c>
      <c r="K2278" s="2" t="str">
        <f>IFERROR(VLOOKUP(A2278,Aux!A:B,2,0),"Outros")</f>
        <v>Hospitais</v>
      </c>
      <c r="L2278" s="2">
        <f t="shared" si="106"/>
        <v>2019</v>
      </c>
      <c r="M2278">
        <f t="shared" si="107"/>
        <v>9</v>
      </c>
    </row>
    <row r="2279" spans="1:13" x14ac:dyDescent="0.35">
      <c r="A2279" t="s">
        <v>60</v>
      </c>
      <c r="B2279">
        <v>505456010</v>
      </c>
      <c r="C2279">
        <v>157665</v>
      </c>
      <c r="D2279" t="s">
        <v>2095</v>
      </c>
      <c r="E2279" s="1">
        <v>43523.646701388891</v>
      </c>
      <c r="F2279">
        <v>1</v>
      </c>
      <c r="G2279" t="s">
        <v>23</v>
      </c>
      <c r="H2279">
        <v>360</v>
      </c>
      <c r="I2279" s="1">
        <v>43530.999305555553</v>
      </c>
      <c r="J2279" s="2">
        <f t="shared" si="105"/>
        <v>1</v>
      </c>
      <c r="K2279" s="2" t="str">
        <f>IFERROR(VLOOKUP(A2279,Aux!A:B,2,0),"Outros")</f>
        <v>Municípios</v>
      </c>
      <c r="L2279" s="2">
        <f t="shared" si="106"/>
        <v>2019</v>
      </c>
      <c r="M2279">
        <f t="shared" si="107"/>
        <v>9</v>
      </c>
    </row>
    <row r="2280" spans="1:13" x14ac:dyDescent="0.35">
      <c r="A2280" t="s">
        <v>157</v>
      </c>
      <c r="B2280">
        <v>500122237</v>
      </c>
      <c r="C2280">
        <v>157666</v>
      </c>
      <c r="D2280" t="s">
        <v>2363</v>
      </c>
      <c r="E2280" s="1">
        <v>43523.653263888889</v>
      </c>
      <c r="F2280">
        <v>3</v>
      </c>
      <c r="G2280" t="s">
        <v>33</v>
      </c>
      <c r="H2280">
        <v>340</v>
      </c>
      <c r="I2280" s="1">
        <v>43532.999305555553</v>
      </c>
      <c r="J2280" s="2">
        <f t="shared" si="105"/>
        <v>1</v>
      </c>
      <c r="K2280" s="2" t="str">
        <f>IFERROR(VLOOKUP(A2280,Aux!A:B,2,0),"Outros")</f>
        <v>Outros</v>
      </c>
      <c r="L2280" s="2">
        <f t="shared" si="106"/>
        <v>2019</v>
      </c>
      <c r="M2280">
        <f t="shared" si="107"/>
        <v>9</v>
      </c>
    </row>
    <row r="2281" spans="1:13" x14ac:dyDescent="0.35">
      <c r="A2281" t="s">
        <v>60</v>
      </c>
      <c r="B2281">
        <v>505456010</v>
      </c>
      <c r="C2281">
        <v>157667</v>
      </c>
      <c r="D2281" t="s">
        <v>2096</v>
      </c>
      <c r="E2281" s="1">
        <v>43523.663078703707</v>
      </c>
      <c r="F2281">
        <v>1</v>
      </c>
      <c r="G2281" t="s">
        <v>23</v>
      </c>
      <c r="H2281">
        <v>360</v>
      </c>
      <c r="I2281" s="1">
        <v>43530.999305555553</v>
      </c>
      <c r="J2281" s="2">
        <f t="shared" si="105"/>
        <v>1</v>
      </c>
      <c r="K2281" s="2" t="str">
        <f>IFERROR(VLOOKUP(A2281,Aux!A:B,2,0),"Outros")</f>
        <v>Municípios</v>
      </c>
      <c r="L2281" s="2">
        <f t="shared" si="106"/>
        <v>2019</v>
      </c>
      <c r="M2281">
        <f t="shared" si="107"/>
        <v>9</v>
      </c>
    </row>
    <row r="2282" spans="1:13" x14ac:dyDescent="0.35">
      <c r="A2282" t="s">
        <v>71</v>
      </c>
      <c r="B2282">
        <v>500051054</v>
      </c>
      <c r="C2282">
        <v>157668</v>
      </c>
      <c r="D2282" t="s">
        <v>2097</v>
      </c>
      <c r="E2282" s="1">
        <v>43523.671655092592</v>
      </c>
      <c r="F2282">
        <v>13</v>
      </c>
      <c r="G2282" t="s">
        <v>566</v>
      </c>
      <c r="H2282">
        <v>400</v>
      </c>
      <c r="I2282" s="1">
        <v>43498.791666666664</v>
      </c>
      <c r="J2282" s="2">
        <f t="shared" si="105"/>
        <v>1</v>
      </c>
      <c r="K2282" s="2" t="str">
        <f>IFERROR(VLOOKUP(A2282,Aux!A:B,2,0),"Outros")</f>
        <v>Municípios</v>
      </c>
      <c r="L2282" s="2">
        <f t="shared" si="106"/>
        <v>2019</v>
      </c>
      <c r="M2282">
        <f t="shared" si="107"/>
        <v>9</v>
      </c>
    </row>
    <row r="2283" spans="1:13" x14ac:dyDescent="0.35">
      <c r="A2283" t="s">
        <v>28</v>
      </c>
      <c r="B2283">
        <v>505932512</v>
      </c>
      <c r="C2283">
        <v>157669</v>
      </c>
      <c r="D2283" t="s">
        <v>2648</v>
      </c>
      <c r="E2283" s="1">
        <v>43523.671967592592</v>
      </c>
      <c r="F2283">
        <v>3</v>
      </c>
      <c r="G2283" t="s">
        <v>30</v>
      </c>
      <c r="H2283">
        <v>5</v>
      </c>
      <c r="I2283" s="1">
        <v>43538.999305555553</v>
      </c>
      <c r="J2283" s="2">
        <f t="shared" si="105"/>
        <v>1</v>
      </c>
      <c r="K2283" s="2" t="str">
        <f>IFERROR(VLOOKUP(A2283,Aux!A:B,2,0),"Outros")</f>
        <v>Municípios</v>
      </c>
      <c r="L2283" s="2">
        <f t="shared" si="106"/>
        <v>2019</v>
      </c>
      <c r="M2283">
        <f t="shared" si="107"/>
        <v>9</v>
      </c>
    </row>
    <row r="2284" spans="1:13" x14ac:dyDescent="0.35">
      <c r="A2284" t="s">
        <v>1307</v>
      </c>
      <c r="B2284">
        <v>506907619</v>
      </c>
      <c r="C2284">
        <v>157670</v>
      </c>
      <c r="D2284" t="s">
        <v>2364</v>
      </c>
      <c r="E2284" s="1">
        <v>43523.672291666669</v>
      </c>
      <c r="F2284">
        <v>3</v>
      </c>
      <c r="G2284" t="s">
        <v>1309</v>
      </c>
      <c r="H2284">
        <v>360</v>
      </c>
      <c r="I2284" s="1">
        <v>43537.999305555553</v>
      </c>
      <c r="J2284" s="2">
        <f t="shared" si="105"/>
        <v>1</v>
      </c>
      <c r="K2284" s="2" t="str">
        <f>IFERROR(VLOOKUP(A2284,Aux!A:B,2,0),"Outros")</f>
        <v>Municípios</v>
      </c>
      <c r="L2284" s="2">
        <f t="shared" si="106"/>
        <v>2019</v>
      </c>
      <c r="M2284">
        <f t="shared" si="107"/>
        <v>9</v>
      </c>
    </row>
    <row r="2285" spans="1:13" x14ac:dyDescent="0.35">
      <c r="A2285" t="s">
        <v>197</v>
      </c>
      <c r="B2285">
        <v>506334562</v>
      </c>
      <c r="C2285">
        <v>157671</v>
      </c>
      <c r="D2285" t="s">
        <v>2059</v>
      </c>
      <c r="E2285" s="1">
        <v>43523.679583333331</v>
      </c>
      <c r="F2285">
        <v>3</v>
      </c>
      <c r="G2285" t="s">
        <v>625</v>
      </c>
      <c r="H2285">
        <v>360</v>
      </c>
      <c r="I2285" s="1">
        <v>43555.999305555553</v>
      </c>
      <c r="J2285" s="2">
        <f t="shared" si="105"/>
        <v>1</v>
      </c>
      <c r="K2285" s="2" t="str">
        <f>IFERROR(VLOOKUP(A2285,Aux!A:B,2,0),"Outros")</f>
        <v>Municípios</v>
      </c>
      <c r="L2285" s="2">
        <f t="shared" si="106"/>
        <v>2019</v>
      </c>
      <c r="M2285">
        <f t="shared" si="107"/>
        <v>9</v>
      </c>
    </row>
    <row r="2286" spans="1:13" x14ac:dyDescent="0.35">
      <c r="A2286" t="s">
        <v>275</v>
      </c>
      <c r="B2286">
        <v>505187531</v>
      </c>
      <c r="C2286">
        <v>157672</v>
      </c>
      <c r="D2286" t="s">
        <v>2098</v>
      </c>
      <c r="E2286" s="1">
        <v>43523.683113425926</v>
      </c>
      <c r="F2286">
        <v>13</v>
      </c>
      <c r="G2286" t="s">
        <v>277</v>
      </c>
      <c r="H2286">
        <v>360</v>
      </c>
      <c r="I2286" s="1">
        <v>43532.999305555553</v>
      </c>
      <c r="J2286" s="2">
        <f t="shared" si="105"/>
        <v>1</v>
      </c>
      <c r="K2286" s="2" t="str">
        <f>IFERROR(VLOOKUP(A2286,Aux!A:B,2,0),"Outros")</f>
        <v>Municípios</v>
      </c>
      <c r="L2286" s="2">
        <f t="shared" si="106"/>
        <v>2019</v>
      </c>
      <c r="M2286">
        <f t="shared" si="107"/>
        <v>9</v>
      </c>
    </row>
    <row r="2287" spans="1:13" x14ac:dyDescent="0.35">
      <c r="A2287" t="s">
        <v>426</v>
      </c>
      <c r="B2287">
        <v>512078653</v>
      </c>
      <c r="C2287">
        <v>157673</v>
      </c>
      <c r="E2287" s="1">
        <v>43523.685636574075</v>
      </c>
      <c r="F2287">
        <v>1</v>
      </c>
      <c r="G2287" t="s">
        <v>473</v>
      </c>
      <c r="H2287">
        <v>400</v>
      </c>
      <c r="I2287" s="1">
        <v>25569.999305555557</v>
      </c>
      <c r="J2287" s="2">
        <f t="shared" si="105"/>
        <v>1</v>
      </c>
      <c r="K2287" s="2" t="str">
        <f>IFERROR(VLOOKUP(A2287,Aux!A:B,2,0),"Outros")</f>
        <v>Outros</v>
      </c>
      <c r="L2287" s="2">
        <f t="shared" si="106"/>
        <v>2019</v>
      </c>
      <c r="M2287">
        <f t="shared" si="107"/>
        <v>9</v>
      </c>
    </row>
    <row r="2288" spans="1:13" x14ac:dyDescent="0.35">
      <c r="A2288" t="s">
        <v>85</v>
      </c>
      <c r="B2288">
        <v>506642798</v>
      </c>
      <c r="C2288">
        <v>157674</v>
      </c>
      <c r="D2288" t="s">
        <v>2418</v>
      </c>
      <c r="E2288" s="1">
        <v>43523.69054398148</v>
      </c>
      <c r="F2288">
        <v>1</v>
      </c>
      <c r="G2288" t="s">
        <v>1682</v>
      </c>
      <c r="H2288">
        <v>360</v>
      </c>
      <c r="I2288" s="1">
        <v>43525.583333333336</v>
      </c>
      <c r="J2288" s="2">
        <f t="shared" si="105"/>
        <v>1</v>
      </c>
      <c r="K2288" s="2" t="str">
        <f>IFERROR(VLOOKUP(A2288,Aux!A:B,2,0),"Outros")</f>
        <v>Municípios</v>
      </c>
      <c r="L2288" s="2">
        <f t="shared" si="106"/>
        <v>2019</v>
      </c>
      <c r="M2288">
        <f t="shared" si="107"/>
        <v>9</v>
      </c>
    </row>
    <row r="2289" spans="1:13" x14ac:dyDescent="0.35">
      <c r="A2289" t="s">
        <v>157</v>
      </c>
      <c r="B2289">
        <v>500122237</v>
      </c>
      <c r="C2289">
        <v>157675</v>
      </c>
      <c r="D2289" t="s">
        <v>2099</v>
      </c>
      <c r="E2289" s="1">
        <v>43523.702106481483</v>
      </c>
      <c r="F2289">
        <v>13</v>
      </c>
      <c r="G2289" t="s">
        <v>33</v>
      </c>
      <c r="H2289">
        <v>220</v>
      </c>
      <c r="I2289" s="1">
        <v>43530.999305555553</v>
      </c>
      <c r="J2289" s="2">
        <f t="shared" si="105"/>
        <v>1</v>
      </c>
      <c r="K2289" s="2" t="str">
        <f>IFERROR(VLOOKUP(A2289,Aux!A:B,2,0),"Outros")</f>
        <v>Outros</v>
      </c>
      <c r="L2289" s="2">
        <f t="shared" si="106"/>
        <v>2019</v>
      </c>
      <c r="M2289">
        <f t="shared" si="107"/>
        <v>9</v>
      </c>
    </row>
    <row r="2290" spans="1:13" x14ac:dyDescent="0.35">
      <c r="A2290" t="s">
        <v>465</v>
      </c>
      <c r="B2290">
        <v>600084779</v>
      </c>
      <c r="C2290">
        <v>157676</v>
      </c>
      <c r="D2290" t="s">
        <v>2244</v>
      </c>
      <c r="E2290" s="1">
        <v>43523.704016203701</v>
      </c>
      <c r="F2290">
        <v>3</v>
      </c>
      <c r="G2290" t="s">
        <v>259</v>
      </c>
      <c r="H2290">
        <v>400</v>
      </c>
      <c r="I2290" s="1">
        <v>43553.708333333336</v>
      </c>
      <c r="J2290" s="2">
        <f t="shared" si="105"/>
        <v>1</v>
      </c>
      <c r="K2290" s="2" t="str">
        <f>IFERROR(VLOOKUP(A2290,Aux!A:B,2,0),"Outros")</f>
        <v>Outros</v>
      </c>
      <c r="L2290" s="2">
        <f t="shared" si="106"/>
        <v>2019</v>
      </c>
      <c r="M2290">
        <f t="shared" si="107"/>
        <v>9</v>
      </c>
    </row>
    <row r="2291" spans="1:13" x14ac:dyDescent="0.35">
      <c r="A2291" t="s">
        <v>275</v>
      </c>
      <c r="B2291">
        <v>505187531</v>
      </c>
      <c r="C2291">
        <v>157679</v>
      </c>
      <c r="D2291" t="s">
        <v>2752</v>
      </c>
      <c r="E2291" s="1">
        <v>43523.717083333337</v>
      </c>
      <c r="F2291">
        <v>3</v>
      </c>
      <c r="G2291" t="s">
        <v>318</v>
      </c>
      <c r="H2291">
        <v>5</v>
      </c>
      <c r="I2291" s="1">
        <v>43556.999305555553</v>
      </c>
      <c r="J2291" s="2">
        <f t="shared" si="105"/>
        <v>1</v>
      </c>
      <c r="K2291" s="2" t="str">
        <f>IFERROR(VLOOKUP(A2291,Aux!A:B,2,0),"Outros")</f>
        <v>Municípios</v>
      </c>
      <c r="L2291" s="2">
        <f t="shared" si="106"/>
        <v>2019</v>
      </c>
      <c r="M2291">
        <f t="shared" si="107"/>
        <v>9</v>
      </c>
    </row>
    <row r="2292" spans="1:13" x14ac:dyDescent="0.35">
      <c r="A2292" t="s">
        <v>12</v>
      </c>
      <c r="B2292">
        <v>508481287</v>
      </c>
      <c r="C2292">
        <v>157680</v>
      </c>
      <c r="D2292" t="s">
        <v>2756</v>
      </c>
      <c r="E2292" s="1">
        <v>43523.718923611108</v>
      </c>
      <c r="F2292">
        <v>3</v>
      </c>
      <c r="G2292" t="s">
        <v>14</v>
      </c>
      <c r="H2292">
        <v>5</v>
      </c>
      <c r="I2292" s="1">
        <v>43532.708333333336</v>
      </c>
      <c r="J2292" s="2">
        <f t="shared" si="105"/>
        <v>1</v>
      </c>
      <c r="K2292" s="2" t="str">
        <f>IFERROR(VLOOKUP(A2292,Aux!A:B,2,0),"Outros")</f>
        <v>Hospitais</v>
      </c>
      <c r="L2292" s="2">
        <f t="shared" si="106"/>
        <v>2019</v>
      </c>
      <c r="M2292">
        <f t="shared" si="107"/>
        <v>9</v>
      </c>
    </row>
    <row r="2293" spans="1:13" x14ac:dyDescent="0.35">
      <c r="A2293" t="s">
        <v>136</v>
      </c>
      <c r="B2293">
        <v>506730573</v>
      </c>
      <c r="C2293">
        <v>157682</v>
      </c>
      <c r="E2293" s="1">
        <v>43523.72755787037</v>
      </c>
      <c r="F2293">
        <v>1</v>
      </c>
      <c r="G2293" t="s">
        <v>33</v>
      </c>
      <c r="H2293">
        <v>400</v>
      </c>
      <c r="J2293" s="2">
        <f t="shared" si="105"/>
        <v>1</v>
      </c>
      <c r="K2293" s="2" t="str">
        <f>IFERROR(VLOOKUP(A2293,Aux!A:B,2,0),"Outros")</f>
        <v>Municípios</v>
      </c>
      <c r="L2293" s="2">
        <f t="shared" si="106"/>
        <v>2019</v>
      </c>
      <c r="M2293">
        <f t="shared" si="107"/>
        <v>9</v>
      </c>
    </row>
    <row r="2294" spans="1:13" x14ac:dyDescent="0.35">
      <c r="A2294" t="s">
        <v>136</v>
      </c>
      <c r="B2294">
        <v>506730573</v>
      </c>
      <c r="C2294">
        <v>157683</v>
      </c>
      <c r="D2294" t="s">
        <v>2100</v>
      </c>
      <c r="E2294" s="1">
        <v>43523.728483796294</v>
      </c>
      <c r="F2294">
        <v>1</v>
      </c>
      <c r="G2294" t="s">
        <v>138</v>
      </c>
      <c r="H2294">
        <v>340</v>
      </c>
      <c r="I2294" s="1">
        <v>43544.625</v>
      </c>
      <c r="J2294" s="2">
        <f t="shared" si="105"/>
        <v>1</v>
      </c>
      <c r="K2294" s="2" t="str">
        <f>IFERROR(VLOOKUP(A2294,Aux!A:B,2,0),"Outros")</f>
        <v>Municípios</v>
      </c>
      <c r="L2294" s="2">
        <f t="shared" si="106"/>
        <v>2019</v>
      </c>
      <c r="M2294">
        <f t="shared" si="107"/>
        <v>9</v>
      </c>
    </row>
    <row r="2295" spans="1:13" x14ac:dyDescent="0.35">
      <c r="A2295" t="s">
        <v>1042</v>
      </c>
      <c r="B2295">
        <v>506087000</v>
      </c>
      <c r="C2295">
        <v>157684</v>
      </c>
      <c r="D2295" t="s">
        <v>2101</v>
      </c>
      <c r="E2295" s="1">
        <v>43523.740312499998</v>
      </c>
      <c r="F2295">
        <v>1</v>
      </c>
      <c r="G2295" t="s">
        <v>1443</v>
      </c>
      <c r="H2295">
        <v>360</v>
      </c>
      <c r="I2295" s="1">
        <v>43550.708333333336</v>
      </c>
      <c r="J2295" s="2">
        <f t="shared" si="105"/>
        <v>1</v>
      </c>
      <c r="K2295" s="2" t="str">
        <f>IFERROR(VLOOKUP(A2295,Aux!A:B,2,0),"Outros")</f>
        <v>Municípios</v>
      </c>
      <c r="L2295" s="2">
        <f t="shared" si="106"/>
        <v>2019</v>
      </c>
      <c r="M2295">
        <f t="shared" si="107"/>
        <v>9</v>
      </c>
    </row>
    <row r="2296" spans="1:13" x14ac:dyDescent="0.35">
      <c r="A2296" t="s">
        <v>157</v>
      </c>
      <c r="B2296">
        <v>500122237</v>
      </c>
      <c r="C2296">
        <v>157685</v>
      </c>
      <c r="D2296" t="s">
        <v>2246</v>
      </c>
      <c r="E2296" s="1">
        <v>43523.748738425929</v>
      </c>
      <c r="F2296">
        <v>3</v>
      </c>
      <c r="G2296" t="s">
        <v>33</v>
      </c>
      <c r="H2296">
        <v>5</v>
      </c>
      <c r="I2296" s="1">
        <v>43530.999305555553</v>
      </c>
      <c r="J2296" s="2">
        <f t="shared" si="105"/>
        <v>1</v>
      </c>
      <c r="K2296" s="2" t="str">
        <f>IFERROR(VLOOKUP(A2296,Aux!A:B,2,0),"Outros")</f>
        <v>Outros</v>
      </c>
      <c r="L2296" s="2">
        <f t="shared" si="106"/>
        <v>2019</v>
      </c>
      <c r="M2296">
        <f t="shared" si="107"/>
        <v>9</v>
      </c>
    </row>
    <row r="2297" spans="1:13" x14ac:dyDescent="0.35">
      <c r="A2297" t="s">
        <v>12</v>
      </c>
      <c r="B2297">
        <v>508481287</v>
      </c>
      <c r="C2297">
        <v>157686</v>
      </c>
      <c r="D2297" t="s">
        <v>2102</v>
      </c>
      <c r="E2297" s="1">
        <v>43523.756354166668</v>
      </c>
      <c r="F2297">
        <v>1</v>
      </c>
      <c r="G2297" t="s">
        <v>14</v>
      </c>
      <c r="H2297">
        <v>360</v>
      </c>
      <c r="I2297" s="1">
        <v>43532.708333333336</v>
      </c>
      <c r="J2297" s="2">
        <f t="shared" si="105"/>
        <v>1</v>
      </c>
      <c r="K2297" s="2" t="str">
        <f>IFERROR(VLOOKUP(A2297,Aux!A:B,2,0),"Outros")</f>
        <v>Hospitais</v>
      </c>
      <c r="L2297" s="2">
        <f t="shared" si="106"/>
        <v>2019</v>
      </c>
      <c r="M2297">
        <f t="shared" si="107"/>
        <v>9</v>
      </c>
    </row>
    <row r="2298" spans="1:13" x14ac:dyDescent="0.35">
      <c r="A2298" t="s">
        <v>485</v>
      </c>
      <c r="B2298">
        <v>506084361</v>
      </c>
      <c r="C2298">
        <v>157687</v>
      </c>
      <c r="D2298" t="s">
        <v>2103</v>
      </c>
      <c r="E2298" s="1">
        <v>43523.843356481484</v>
      </c>
      <c r="F2298">
        <v>3</v>
      </c>
      <c r="G2298" t="s">
        <v>33</v>
      </c>
      <c r="H2298">
        <v>340</v>
      </c>
      <c r="I2298" s="1">
        <v>43560.999305555553</v>
      </c>
      <c r="J2298" s="2">
        <f t="shared" si="105"/>
        <v>1</v>
      </c>
      <c r="K2298" s="2" t="str">
        <f>IFERROR(VLOOKUP(A2298,Aux!A:B,2,0),"Outros")</f>
        <v>Outros</v>
      </c>
      <c r="L2298" s="2">
        <f t="shared" si="106"/>
        <v>2019</v>
      </c>
      <c r="M2298">
        <f t="shared" si="107"/>
        <v>9</v>
      </c>
    </row>
    <row r="2299" spans="1:13" x14ac:dyDescent="0.35">
      <c r="A2299" t="s">
        <v>12</v>
      </c>
      <c r="B2299">
        <v>508481287</v>
      </c>
      <c r="C2299">
        <v>157707</v>
      </c>
      <c r="E2299" s="1">
        <v>43524.3669212963</v>
      </c>
      <c r="F2299">
        <v>1</v>
      </c>
      <c r="G2299" t="s">
        <v>33</v>
      </c>
      <c r="H2299">
        <v>1</v>
      </c>
      <c r="J2299" s="2">
        <f t="shared" si="105"/>
        <v>1</v>
      </c>
      <c r="K2299" s="2" t="str">
        <f>IFERROR(VLOOKUP(A2299,Aux!A:B,2,0),"Outros")</f>
        <v>Hospitais</v>
      </c>
      <c r="L2299" s="2">
        <f t="shared" si="106"/>
        <v>2019</v>
      </c>
      <c r="M2299">
        <f t="shared" si="107"/>
        <v>9</v>
      </c>
    </row>
    <row r="2300" spans="1:13" x14ac:dyDescent="0.35">
      <c r="A2300" t="s">
        <v>12</v>
      </c>
      <c r="B2300">
        <v>508481287</v>
      </c>
      <c r="C2300">
        <v>157708</v>
      </c>
      <c r="D2300" t="s">
        <v>2700</v>
      </c>
      <c r="E2300" s="1">
        <v>43524.372499999998</v>
      </c>
      <c r="F2300">
        <v>1</v>
      </c>
      <c r="G2300" t="s">
        <v>14</v>
      </c>
      <c r="H2300">
        <v>360</v>
      </c>
      <c r="I2300" s="1">
        <v>43530.708333333336</v>
      </c>
      <c r="J2300" s="2">
        <f t="shared" si="105"/>
        <v>1</v>
      </c>
      <c r="K2300" s="2" t="str">
        <f>IFERROR(VLOOKUP(A2300,Aux!A:B,2,0),"Outros")</f>
        <v>Hospitais</v>
      </c>
      <c r="L2300" s="2">
        <f t="shared" si="106"/>
        <v>2019</v>
      </c>
      <c r="M2300">
        <f t="shared" si="107"/>
        <v>9</v>
      </c>
    </row>
    <row r="2301" spans="1:13" x14ac:dyDescent="0.35">
      <c r="A2301" t="s">
        <v>136</v>
      </c>
      <c r="B2301">
        <v>506730573</v>
      </c>
      <c r="C2301">
        <v>157709</v>
      </c>
      <c r="D2301" t="s">
        <v>2104</v>
      </c>
      <c r="E2301" s="1">
        <v>43524.382951388892</v>
      </c>
      <c r="F2301">
        <v>1</v>
      </c>
      <c r="G2301" t="s">
        <v>138</v>
      </c>
      <c r="H2301">
        <v>340</v>
      </c>
      <c r="I2301" s="1">
        <v>43544.625</v>
      </c>
      <c r="J2301" s="2">
        <f t="shared" si="105"/>
        <v>1</v>
      </c>
      <c r="K2301" s="2" t="str">
        <f>IFERROR(VLOOKUP(A2301,Aux!A:B,2,0),"Outros")</f>
        <v>Municípios</v>
      </c>
      <c r="L2301" s="2">
        <f t="shared" si="106"/>
        <v>2019</v>
      </c>
      <c r="M2301">
        <f t="shared" si="107"/>
        <v>9</v>
      </c>
    </row>
    <row r="2302" spans="1:13" x14ac:dyDescent="0.35">
      <c r="A2302" t="s">
        <v>185</v>
      </c>
      <c r="B2302">
        <v>506556590</v>
      </c>
      <c r="C2302">
        <v>157711</v>
      </c>
      <c r="D2302" t="s">
        <v>2805</v>
      </c>
      <c r="E2302" s="1">
        <v>43524.388784722221</v>
      </c>
      <c r="F2302">
        <v>3</v>
      </c>
      <c r="G2302" t="s">
        <v>187</v>
      </c>
      <c r="H2302">
        <v>360</v>
      </c>
      <c r="I2302" s="1">
        <v>43535.999305555553</v>
      </c>
      <c r="J2302" s="2">
        <f t="shared" si="105"/>
        <v>1</v>
      </c>
      <c r="K2302" s="2" t="str">
        <f>IFERROR(VLOOKUP(A2302,Aux!A:B,2,0),"Outros")</f>
        <v>Municípios</v>
      </c>
      <c r="L2302" s="2">
        <f t="shared" si="106"/>
        <v>2019</v>
      </c>
      <c r="M2302">
        <f t="shared" si="107"/>
        <v>9</v>
      </c>
    </row>
    <row r="2303" spans="1:13" x14ac:dyDescent="0.35">
      <c r="A2303" t="s">
        <v>267</v>
      </c>
      <c r="B2303">
        <v>505307685</v>
      </c>
      <c r="C2303">
        <v>157712</v>
      </c>
      <c r="D2303" t="s">
        <v>2701</v>
      </c>
      <c r="E2303" s="1">
        <v>43524.390682870369</v>
      </c>
      <c r="F2303">
        <v>13</v>
      </c>
      <c r="G2303" t="s">
        <v>277</v>
      </c>
      <c r="H2303">
        <v>360</v>
      </c>
      <c r="I2303" s="1">
        <v>43534.999305555553</v>
      </c>
      <c r="J2303" s="2">
        <f t="shared" si="105"/>
        <v>1</v>
      </c>
      <c r="K2303" s="2" t="str">
        <f>IFERROR(VLOOKUP(A2303,Aux!A:B,2,0),"Outros")</f>
        <v>Municípios</v>
      </c>
      <c r="L2303" s="2">
        <f t="shared" si="106"/>
        <v>2019</v>
      </c>
      <c r="M2303">
        <f t="shared" si="107"/>
        <v>9</v>
      </c>
    </row>
    <row r="2304" spans="1:13" x14ac:dyDescent="0.35">
      <c r="A2304" t="s">
        <v>578</v>
      </c>
      <c r="B2304">
        <v>501112049</v>
      </c>
      <c r="C2304">
        <v>157714</v>
      </c>
      <c r="D2304" t="s">
        <v>2560</v>
      </c>
      <c r="E2304" s="1">
        <v>43524.401076388887</v>
      </c>
      <c r="F2304">
        <v>13</v>
      </c>
      <c r="G2304" t="s">
        <v>580</v>
      </c>
      <c r="H2304">
        <v>340</v>
      </c>
      <c r="I2304" s="1">
        <v>43537.708333333336</v>
      </c>
      <c r="J2304" s="2">
        <f t="shared" si="105"/>
        <v>1</v>
      </c>
      <c r="K2304" s="2" t="str">
        <f>IFERROR(VLOOKUP(A2304,Aux!A:B,2,0),"Outros")</f>
        <v>Municípios</v>
      </c>
      <c r="L2304" s="2">
        <f t="shared" si="106"/>
        <v>2019</v>
      </c>
      <c r="M2304">
        <f t="shared" si="107"/>
        <v>9</v>
      </c>
    </row>
    <row r="2305" spans="1:13" x14ac:dyDescent="0.35">
      <c r="A2305" t="s">
        <v>150</v>
      </c>
      <c r="B2305">
        <v>505309939</v>
      </c>
      <c r="C2305">
        <v>157715</v>
      </c>
      <c r="D2305" t="s">
        <v>2561</v>
      </c>
      <c r="E2305" s="1">
        <v>43524.401400462964</v>
      </c>
      <c r="F2305">
        <v>3</v>
      </c>
      <c r="G2305" t="s">
        <v>152</v>
      </c>
      <c r="H2305">
        <v>5</v>
      </c>
      <c r="I2305" s="1">
        <v>43539.708333333336</v>
      </c>
      <c r="J2305" s="2">
        <f t="shared" si="105"/>
        <v>1</v>
      </c>
      <c r="K2305" s="2" t="str">
        <f>IFERROR(VLOOKUP(A2305,Aux!A:B,2,0),"Outros")</f>
        <v>Municípios</v>
      </c>
      <c r="L2305" s="2">
        <f t="shared" si="106"/>
        <v>2019</v>
      </c>
      <c r="M2305">
        <f t="shared" si="107"/>
        <v>9</v>
      </c>
    </row>
    <row r="2306" spans="1:13" x14ac:dyDescent="0.35">
      <c r="A2306" t="s">
        <v>48</v>
      </c>
      <c r="B2306">
        <v>503035416</v>
      </c>
      <c r="C2306">
        <v>157716</v>
      </c>
      <c r="D2306" t="s">
        <v>2649</v>
      </c>
      <c r="E2306" s="1">
        <v>43524.415798611109</v>
      </c>
      <c r="F2306">
        <v>1</v>
      </c>
      <c r="G2306" t="s">
        <v>33</v>
      </c>
      <c r="H2306">
        <v>400</v>
      </c>
      <c r="I2306" s="1">
        <v>25569.708333333332</v>
      </c>
      <c r="J2306" s="2">
        <f t="shared" ref="J2306:J2369" si="108">IF(C2306=C2305,"",1)</f>
        <v>1</v>
      </c>
      <c r="K2306" s="2" t="str">
        <f>IFERROR(VLOOKUP(A2306,Aux!A:B,2,0),"Outros")</f>
        <v>Hospitais</v>
      </c>
      <c r="L2306" s="2">
        <f t="shared" ref="L2306:L2369" si="109">YEAR(E2306)</f>
        <v>2019</v>
      </c>
      <c r="M2306">
        <f t="shared" ref="M2306:M2369" si="110">WEEKNUM(E2306)</f>
        <v>9</v>
      </c>
    </row>
    <row r="2307" spans="1:13" x14ac:dyDescent="0.35">
      <c r="A2307" t="s">
        <v>24</v>
      </c>
      <c r="B2307">
        <v>508741823</v>
      </c>
      <c r="C2307">
        <v>157717</v>
      </c>
      <c r="E2307" s="1">
        <v>43524.418113425927</v>
      </c>
      <c r="F2307">
        <v>13</v>
      </c>
      <c r="G2307" t="s">
        <v>33</v>
      </c>
      <c r="H2307">
        <v>400</v>
      </c>
      <c r="J2307" s="2">
        <f t="shared" si="108"/>
        <v>1</v>
      </c>
      <c r="K2307" s="2" t="str">
        <f>IFERROR(VLOOKUP(A2307,Aux!A:B,2,0),"Outros")</f>
        <v>Hospitais</v>
      </c>
      <c r="L2307" s="2">
        <f t="shared" si="109"/>
        <v>2019</v>
      </c>
      <c r="M2307">
        <f t="shared" si="110"/>
        <v>9</v>
      </c>
    </row>
    <row r="2308" spans="1:13" x14ac:dyDescent="0.35">
      <c r="A2308" t="s">
        <v>336</v>
      </c>
      <c r="B2308">
        <v>505170876</v>
      </c>
      <c r="C2308">
        <v>157718</v>
      </c>
      <c r="D2308" t="s">
        <v>2454</v>
      </c>
      <c r="E2308" s="1">
        <v>43524.418124999997</v>
      </c>
      <c r="F2308">
        <v>1</v>
      </c>
      <c r="G2308" t="s">
        <v>345</v>
      </c>
      <c r="H2308">
        <v>360</v>
      </c>
      <c r="I2308" s="1">
        <v>43535.708333333336</v>
      </c>
      <c r="J2308" s="2">
        <f t="shared" si="108"/>
        <v>1</v>
      </c>
      <c r="K2308" s="2" t="str">
        <f>IFERROR(VLOOKUP(A2308,Aux!A:B,2,0),"Outros")</f>
        <v>Municípios</v>
      </c>
      <c r="L2308" s="2">
        <f t="shared" si="109"/>
        <v>2019</v>
      </c>
      <c r="M2308">
        <f t="shared" si="110"/>
        <v>9</v>
      </c>
    </row>
    <row r="2309" spans="1:13" x14ac:dyDescent="0.35">
      <c r="A2309" t="s">
        <v>48</v>
      </c>
      <c r="B2309">
        <v>503035416</v>
      </c>
      <c r="C2309">
        <v>157719</v>
      </c>
      <c r="D2309" t="s">
        <v>2702</v>
      </c>
      <c r="E2309" s="1">
        <v>43524.420335648145</v>
      </c>
      <c r="F2309">
        <v>3</v>
      </c>
      <c r="G2309" t="s">
        <v>33</v>
      </c>
      <c r="H2309">
        <v>400</v>
      </c>
      <c r="J2309" s="2">
        <f t="shared" si="108"/>
        <v>1</v>
      </c>
      <c r="K2309" s="2" t="str">
        <f>IFERROR(VLOOKUP(A2309,Aux!A:B,2,0),"Outros")</f>
        <v>Hospitais</v>
      </c>
      <c r="L2309" s="2">
        <f t="shared" si="109"/>
        <v>2019</v>
      </c>
      <c r="M2309">
        <f t="shared" si="110"/>
        <v>9</v>
      </c>
    </row>
    <row r="2310" spans="1:13" x14ac:dyDescent="0.35">
      <c r="A2310" t="s">
        <v>48</v>
      </c>
      <c r="B2310">
        <v>503035416</v>
      </c>
      <c r="C2310">
        <v>157720</v>
      </c>
      <c r="D2310" t="s">
        <v>2702</v>
      </c>
      <c r="E2310" s="1">
        <v>43524.421041666668</v>
      </c>
      <c r="F2310">
        <v>13</v>
      </c>
      <c r="G2310" t="s">
        <v>33</v>
      </c>
      <c r="H2310">
        <v>400</v>
      </c>
      <c r="I2310" s="1">
        <v>25569.708333333332</v>
      </c>
      <c r="J2310" s="2">
        <f t="shared" si="108"/>
        <v>1</v>
      </c>
      <c r="K2310" s="2" t="str">
        <f>IFERROR(VLOOKUP(A2310,Aux!A:B,2,0),"Outros")</f>
        <v>Hospitais</v>
      </c>
      <c r="L2310" s="2">
        <f t="shared" si="109"/>
        <v>2019</v>
      </c>
      <c r="M2310">
        <f t="shared" si="110"/>
        <v>9</v>
      </c>
    </row>
    <row r="2311" spans="1:13" x14ac:dyDescent="0.35">
      <c r="A2311" t="s">
        <v>60</v>
      </c>
      <c r="B2311">
        <v>505456010</v>
      </c>
      <c r="C2311">
        <v>157721</v>
      </c>
      <c r="D2311" t="s">
        <v>2060</v>
      </c>
      <c r="E2311" s="1">
        <v>43524.423796296294</v>
      </c>
      <c r="F2311">
        <v>1</v>
      </c>
      <c r="G2311" t="s">
        <v>62</v>
      </c>
      <c r="H2311">
        <v>5</v>
      </c>
      <c r="I2311" s="1">
        <v>43530.999305555553</v>
      </c>
      <c r="J2311" s="2">
        <f t="shared" si="108"/>
        <v>1</v>
      </c>
      <c r="K2311" s="2" t="str">
        <f>IFERROR(VLOOKUP(A2311,Aux!A:B,2,0),"Outros")</f>
        <v>Municípios</v>
      </c>
      <c r="L2311" s="2">
        <f t="shared" si="109"/>
        <v>2019</v>
      </c>
      <c r="M2311">
        <f t="shared" si="110"/>
        <v>9</v>
      </c>
    </row>
    <row r="2312" spans="1:13" x14ac:dyDescent="0.35">
      <c r="A2312" t="s">
        <v>488</v>
      </c>
      <c r="B2312">
        <v>600014690</v>
      </c>
      <c r="C2312">
        <v>157722</v>
      </c>
      <c r="D2312" t="s">
        <v>2703</v>
      </c>
      <c r="E2312" s="1">
        <v>43524.433703703704</v>
      </c>
      <c r="F2312">
        <v>13</v>
      </c>
      <c r="G2312" t="s">
        <v>259</v>
      </c>
      <c r="H2312">
        <v>340</v>
      </c>
      <c r="I2312" s="1">
        <v>43535.999305555553</v>
      </c>
      <c r="J2312" s="2">
        <f t="shared" si="108"/>
        <v>1</v>
      </c>
      <c r="K2312" s="2" t="str">
        <f>IFERROR(VLOOKUP(A2312,Aux!A:B,2,0),"Outros")</f>
        <v>Outros</v>
      </c>
      <c r="L2312" s="2">
        <f t="shared" si="109"/>
        <v>2019</v>
      </c>
      <c r="M2312">
        <f t="shared" si="110"/>
        <v>9</v>
      </c>
    </row>
    <row r="2313" spans="1:13" x14ac:dyDescent="0.35">
      <c r="A2313" t="s">
        <v>57</v>
      </c>
      <c r="B2313">
        <v>501294104</v>
      </c>
      <c r="C2313">
        <v>157723</v>
      </c>
      <c r="D2313" t="s">
        <v>2061</v>
      </c>
      <c r="E2313" s="1">
        <v>43524.450567129628</v>
      </c>
      <c r="F2313">
        <v>1</v>
      </c>
      <c r="G2313" t="s">
        <v>59</v>
      </c>
      <c r="H2313">
        <v>360</v>
      </c>
      <c r="I2313" s="1">
        <v>43529.999305555553</v>
      </c>
      <c r="J2313" s="2">
        <f t="shared" si="108"/>
        <v>1</v>
      </c>
      <c r="K2313" s="2" t="str">
        <f>IFERROR(VLOOKUP(A2313,Aux!A:B,2,0),"Outros")</f>
        <v>Municípios</v>
      </c>
      <c r="L2313" s="2">
        <f t="shared" si="109"/>
        <v>2019</v>
      </c>
      <c r="M2313">
        <f t="shared" si="110"/>
        <v>9</v>
      </c>
    </row>
    <row r="2314" spans="1:13" x14ac:dyDescent="0.35">
      <c r="A2314" t="s">
        <v>12</v>
      </c>
      <c r="B2314">
        <v>508481287</v>
      </c>
      <c r="C2314">
        <v>157724</v>
      </c>
      <c r="D2314" t="s">
        <v>2455</v>
      </c>
      <c r="E2314" s="1">
        <v>43524.453275462962</v>
      </c>
      <c r="F2314">
        <v>1</v>
      </c>
      <c r="G2314" t="s">
        <v>14</v>
      </c>
      <c r="H2314">
        <v>360</v>
      </c>
      <c r="I2314" s="1">
        <v>43530.708333333336</v>
      </c>
      <c r="J2314" s="2">
        <f t="shared" si="108"/>
        <v>1</v>
      </c>
      <c r="K2314" s="2" t="str">
        <f>IFERROR(VLOOKUP(A2314,Aux!A:B,2,0),"Outros")</f>
        <v>Hospitais</v>
      </c>
      <c r="L2314" s="2">
        <f t="shared" si="109"/>
        <v>2019</v>
      </c>
      <c r="M2314">
        <f t="shared" si="110"/>
        <v>9</v>
      </c>
    </row>
    <row r="2315" spans="1:13" x14ac:dyDescent="0.35">
      <c r="A2315" t="s">
        <v>275</v>
      </c>
      <c r="B2315">
        <v>505187531</v>
      </c>
      <c r="C2315">
        <v>157726</v>
      </c>
      <c r="D2315" t="s">
        <v>2757</v>
      </c>
      <c r="E2315" s="1">
        <v>43524.460196759261</v>
      </c>
      <c r="F2315">
        <v>13</v>
      </c>
      <c r="G2315" t="s">
        <v>277</v>
      </c>
      <c r="H2315">
        <v>360</v>
      </c>
      <c r="I2315" s="1">
        <v>43530.999305555553</v>
      </c>
      <c r="J2315" s="2">
        <f t="shared" si="108"/>
        <v>1</v>
      </c>
      <c r="K2315" s="2" t="str">
        <f>IFERROR(VLOOKUP(A2315,Aux!A:B,2,0),"Outros")</f>
        <v>Municípios</v>
      </c>
      <c r="L2315" s="2">
        <f t="shared" si="109"/>
        <v>2019</v>
      </c>
      <c r="M2315">
        <f t="shared" si="110"/>
        <v>9</v>
      </c>
    </row>
    <row r="2316" spans="1:13" x14ac:dyDescent="0.35">
      <c r="A2316" t="s">
        <v>140</v>
      </c>
      <c r="B2316">
        <v>506614913</v>
      </c>
      <c r="C2316">
        <v>157727</v>
      </c>
      <c r="D2316" t="s">
        <v>2509</v>
      </c>
      <c r="E2316" s="1">
        <v>43524.460833333331</v>
      </c>
      <c r="F2316">
        <v>3</v>
      </c>
      <c r="G2316" t="s">
        <v>149</v>
      </c>
      <c r="H2316">
        <v>340</v>
      </c>
      <c r="I2316" s="1">
        <v>43530.999305555553</v>
      </c>
      <c r="J2316" s="2">
        <f t="shared" si="108"/>
        <v>1</v>
      </c>
      <c r="K2316" s="2" t="str">
        <f>IFERROR(VLOOKUP(A2316,Aux!A:B,2,0),"Outros")</f>
        <v>Municípios</v>
      </c>
      <c r="L2316" s="2">
        <f t="shared" si="109"/>
        <v>2019</v>
      </c>
      <c r="M2316">
        <f t="shared" si="110"/>
        <v>9</v>
      </c>
    </row>
    <row r="2317" spans="1:13" x14ac:dyDescent="0.35">
      <c r="A2317" t="s">
        <v>48</v>
      </c>
      <c r="B2317">
        <v>503035416</v>
      </c>
      <c r="C2317">
        <v>157728</v>
      </c>
      <c r="D2317" t="s">
        <v>2806</v>
      </c>
      <c r="E2317" s="1">
        <v>43524.471631944441</v>
      </c>
      <c r="F2317">
        <v>1</v>
      </c>
      <c r="G2317" t="s">
        <v>33</v>
      </c>
      <c r="H2317">
        <v>360</v>
      </c>
      <c r="I2317" s="1">
        <v>43529.708333333336</v>
      </c>
      <c r="J2317" s="2">
        <f t="shared" si="108"/>
        <v>1</v>
      </c>
      <c r="K2317" s="2" t="str">
        <f>IFERROR(VLOOKUP(A2317,Aux!A:B,2,0),"Outros")</f>
        <v>Hospitais</v>
      </c>
      <c r="L2317" s="2">
        <f t="shared" si="109"/>
        <v>2019</v>
      </c>
      <c r="M2317">
        <f t="shared" si="110"/>
        <v>9</v>
      </c>
    </row>
    <row r="2318" spans="1:13" x14ac:dyDescent="0.35">
      <c r="A2318" t="s">
        <v>1363</v>
      </c>
      <c r="B2318">
        <v>507038720</v>
      </c>
      <c r="C2318">
        <v>157730</v>
      </c>
      <c r="E2318" s="1">
        <v>43524.487511574072</v>
      </c>
      <c r="F2318">
        <v>4</v>
      </c>
      <c r="G2318" t="s">
        <v>33</v>
      </c>
      <c r="H2318">
        <v>400</v>
      </c>
      <c r="J2318" s="2">
        <f t="shared" si="108"/>
        <v>1</v>
      </c>
      <c r="K2318" s="2" t="str">
        <f>IFERROR(VLOOKUP(A2318,Aux!A:B,2,0),"Outros")</f>
        <v>Municípios</v>
      </c>
      <c r="L2318" s="2">
        <f t="shared" si="109"/>
        <v>2019</v>
      </c>
      <c r="M2318">
        <f t="shared" si="110"/>
        <v>9</v>
      </c>
    </row>
    <row r="2319" spans="1:13" x14ac:dyDescent="0.35">
      <c r="A2319" t="s">
        <v>336</v>
      </c>
      <c r="B2319">
        <v>505170876</v>
      </c>
      <c r="C2319">
        <v>157732</v>
      </c>
      <c r="D2319" t="s">
        <v>2807</v>
      </c>
      <c r="E2319" s="1">
        <v>43524.491597222222</v>
      </c>
      <c r="F2319">
        <v>1</v>
      </c>
      <c r="G2319" t="s">
        <v>2808</v>
      </c>
      <c r="H2319">
        <v>360</v>
      </c>
      <c r="I2319" s="1">
        <v>43532.708333333336</v>
      </c>
      <c r="J2319" s="2">
        <f t="shared" si="108"/>
        <v>1</v>
      </c>
      <c r="K2319" s="2" t="str">
        <f>IFERROR(VLOOKUP(A2319,Aux!A:B,2,0),"Outros")</f>
        <v>Municípios</v>
      </c>
      <c r="L2319" s="2">
        <f t="shared" si="109"/>
        <v>2019</v>
      </c>
      <c r="M2319">
        <f t="shared" si="110"/>
        <v>9</v>
      </c>
    </row>
    <row r="2320" spans="1:13" x14ac:dyDescent="0.35">
      <c r="A2320" t="s">
        <v>574</v>
      </c>
      <c r="B2320">
        <v>506791220</v>
      </c>
      <c r="C2320">
        <v>157733</v>
      </c>
      <c r="D2320" t="s">
        <v>2062</v>
      </c>
      <c r="E2320" s="1">
        <v>43524.49491898148</v>
      </c>
      <c r="F2320">
        <v>1</v>
      </c>
      <c r="G2320" t="s">
        <v>576</v>
      </c>
      <c r="H2320">
        <v>5</v>
      </c>
      <c r="I2320" s="1">
        <v>43531.999305555553</v>
      </c>
      <c r="J2320" s="2">
        <f t="shared" si="108"/>
        <v>1</v>
      </c>
      <c r="K2320" s="2" t="str">
        <f>IFERROR(VLOOKUP(A2320,Aux!A:B,2,0),"Outros")</f>
        <v>Municípios</v>
      </c>
      <c r="L2320" s="2">
        <f t="shared" si="109"/>
        <v>2019</v>
      </c>
      <c r="M2320">
        <f t="shared" si="110"/>
        <v>9</v>
      </c>
    </row>
    <row r="2321" spans="1:13" x14ac:dyDescent="0.35">
      <c r="A2321" t="s">
        <v>199</v>
      </c>
      <c r="B2321">
        <v>502256869</v>
      </c>
      <c r="C2321">
        <v>157737</v>
      </c>
      <c r="D2321" t="s">
        <v>2809</v>
      </c>
      <c r="E2321" s="1">
        <v>43524.505509259259</v>
      </c>
      <c r="F2321">
        <v>3</v>
      </c>
      <c r="G2321" t="s">
        <v>59</v>
      </c>
      <c r="H2321">
        <v>360</v>
      </c>
      <c r="I2321" s="1">
        <v>43555.999305555553</v>
      </c>
      <c r="J2321" s="2">
        <f t="shared" si="108"/>
        <v>1</v>
      </c>
      <c r="K2321" s="2" t="str">
        <f>IFERROR(VLOOKUP(A2321,Aux!A:B,2,0),"Outros")</f>
        <v>Portos</v>
      </c>
      <c r="L2321" s="2">
        <f t="shared" si="109"/>
        <v>2019</v>
      </c>
      <c r="M2321">
        <f t="shared" si="110"/>
        <v>9</v>
      </c>
    </row>
    <row r="2322" spans="1:13" x14ac:dyDescent="0.35">
      <c r="A2322" t="s">
        <v>628</v>
      </c>
      <c r="B2322">
        <v>501258027</v>
      </c>
      <c r="C2322">
        <v>157739</v>
      </c>
      <c r="D2322" t="s">
        <v>2105</v>
      </c>
      <c r="E2322" s="1">
        <v>43524.51</v>
      </c>
      <c r="F2322">
        <v>1</v>
      </c>
      <c r="G2322" t="s">
        <v>759</v>
      </c>
      <c r="H2322">
        <v>340</v>
      </c>
      <c r="I2322" s="1">
        <v>43525.999305555553</v>
      </c>
      <c r="J2322" s="2">
        <f t="shared" si="108"/>
        <v>1</v>
      </c>
      <c r="K2322" s="2" t="str">
        <f>IFERROR(VLOOKUP(A2322,Aux!A:B,2,0),"Outros")</f>
        <v>Municípios</v>
      </c>
      <c r="L2322" s="2">
        <f t="shared" si="109"/>
        <v>2019</v>
      </c>
      <c r="M2322">
        <f t="shared" si="110"/>
        <v>9</v>
      </c>
    </row>
    <row r="2323" spans="1:13" x14ac:dyDescent="0.35">
      <c r="A2323" t="s">
        <v>71</v>
      </c>
      <c r="B2323">
        <v>500051054</v>
      </c>
      <c r="C2323">
        <v>157740</v>
      </c>
      <c r="E2323" s="1">
        <v>43524.535555555558</v>
      </c>
      <c r="F2323">
        <v>4</v>
      </c>
      <c r="G2323" t="s">
        <v>33</v>
      </c>
      <c r="H2323">
        <v>400</v>
      </c>
      <c r="J2323" s="2">
        <f t="shared" si="108"/>
        <v>1</v>
      </c>
      <c r="K2323" s="2" t="str">
        <f>IFERROR(VLOOKUP(A2323,Aux!A:B,2,0),"Outros")</f>
        <v>Municípios</v>
      </c>
      <c r="L2323" s="2">
        <f t="shared" si="109"/>
        <v>2019</v>
      </c>
      <c r="M2323">
        <f t="shared" si="110"/>
        <v>9</v>
      </c>
    </row>
    <row r="2324" spans="1:13" x14ac:dyDescent="0.35">
      <c r="A2324" t="s">
        <v>1326</v>
      </c>
      <c r="B2324">
        <v>506772527</v>
      </c>
      <c r="C2324">
        <v>157741</v>
      </c>
      <c r="D2324" t="s">
        <v>2063</v>
      </c>
      <c r="E2324" s="1">
        <v>43524.570104166669</v>
      </c>
      <c r="F2324">
        <v>3</v>
      </c>
      <c r="G2324" t="s">
        <v>2064</v>
      </c>
      <c r="H2324">
        <v>5</v>
      </c>
      <c r="I2324" s="1">
        <v>43540.708333333336</v>
      </c>
      <c r="J2324" s="2">
        <f t="shared" si="108"/>
        <v>1</v>
      </c>
      <c r="K2324" s="2" t="str">
        <f>IFERROR(VLOOKUP(A2324,Aux!A:B,2,0),"Outros")</f>
        <v>Municípios</v>
      </c>
      <c r="L2324" s="2">
        <f t="shared" si="109"/>
        <v>2019</v>
      </c>
      <c r="M2324">
        <f t="shared" si="110"/>
        <v>9</v>
      </c>
    </row>
    <row r="2325" spans="1:13" x14ac:dyDescent="0.35">
      <c r="A2325" t="s">
        <v>28</v>
      </c>
      <c r="B2325">
        <v>505932512</v>
      </c>
      <c r="C2325">
        <v>157742</v>
      </c>
      <c r="D2325" t="s">
        <v>2704</v>
      </c>
      <c r="E2325" s="1">
        <v>43524.590185185189</v>
      </c>
      <c r="F2325">
        <v>13</v>
      </c>
      <c r="G2325" t="s">
        <v>30</v>
      </c>
      <c r="H2325">
        <v>360</v>
      </c>
      <c r="I2325" s="1">
        <v>43535.999305555553</v>
      </c>
      <c r="J2325" s="2">
        <f t="shared" si="108"/>
        <v>1</v>
      </c>
      <c r="K2325" s="2" t="str">
        <f>IFERROR(VLOOKUP(A2325,Aux!A:B,2,0),"Outros")</f>
        <v>Municípios</v>
      </c>
      <c r="L2325" s="2">
        <f t="shared" si="109"/>
        <v>2019</v>
      </c>
      <c r="M2325">
        <f t="shared" si="110"/>
        <v>9</v>
      </c>
    </row>
    <row r="2326" spans="1:13" x14ac:dyDescent="0.35">
      <c r="A2326" t="s">
        <v>574</v>
      </c>
      <c r="B2326">
        <v>506791220</v>
      </c>
      <c r="C2326">
        <v>157743</v>
      </c>
      <c r="D2326" t="s">
        <v>2705</v>
      </c>
      <c r="E2326" s="1">
        <v>43524.592812499999</v>
      </c>
      <c r="F2326">
        <v>1</v>
      </c>
      <c r="G2326" t="s">
        <v>576</v>
      </c>
      <c r="H2326">
        <v>360</v>
      </c>
      <c r="I2326" s="1">
        <v>43529.999305555553</v>
      </c>
      <c r="J2326" s="2">
        <f t="shared" si="108"/>
        <v>1</v>
      </c>
      <c r="K2326" s="2" t="str">
        <f>IFERROR(VLOOKUP(A2326,Aux!A:B,2,0),"Outros")</f>
        <v>Municípios</v>
      </c>
      <c r="L2326" s="2">
        <f t="shared" si="109"/>
        <v>2019</v>
      </c>
      <c r="M2326">
        <f t="shared" si="110"/>
        <v>9</v>
      </c>
    </row>
    <row r="2327" spans="1:13" x14ac:dyDescent="0.35">
      <c r="A2327" t="s">
        <v>454</v>
      </c>
      <c r="B2327">
        <v>503450189</v>
      </c>
      <c r="C2327">
        <v>157748</v>
      </c>
      <c r="D2327" t="s">
        <v>2510</v>
      </c>
      <c r="E2327" s="1">
        <v>43524.609918981485</v>
      </c>
      <c r="F2327">
        <v>1</v>
      </c>
      <c r="G2327" t="s">
        <v>754</v>
      </c>
      <c r="H2327">
        <v>340</v>
      </c>
      <c r="I2327" s="1">
        <v>43538.75</v>
      </c>
      <c r="J2327" s="2">
        <f t="shared" si="108"/>
        <v>1</v>
      </c>
      <c r="K2327" s="2" t="str">
        <f>IFERROR(VLOOKUP(A2327,Aux!A:B,2,0),"Outros")</f>
        <v>Estradas</v>
      </c>
      <c r="L2327" s="2">
        <f t="shared" si="109"/>
        <v>2019</v>
      </c>
      <c r="M2327">
        <f t="shared" si="110"/>
        <v>9</v>
      </c>
    </row>
    <row r="2328" spans="1:13" x14ac:dyDescent="0.35">
      <c r="A2328" t="s">
        <v>574</v>
      </c>
      <c r="B2328">
        <v>506791220</v>
      </c>
      <c r="C2328">
        <v>157751</v>
      </c>
      <c r="D2328" t="s">
        <v>2456</v>
      </c>
      <c r="E2328" s="1">
        <v>43524.618668981479</v>
      </c>
      <c r="F2328">
        <v>13</v>
      </c>
      <c r="G2328" t="s">
        <v>576</v>
      </c>
      <c r="H2328">
        <v>360</v>
      </c>
      <c r="I2328" s="1">
        <v>43531.999305555553</v>
      </c>
      <c r="J2328" s="2">
        <f t="shared" si="108"/>
        <v>1</v>
      </c>
      <c r="K2328" s="2" t="str">
        <f>IFERROR(VLOOKUP(A2328,Aux!A:B,2,0),"Outros")</f>
        <v>Municípios</v>
      </c>
      <c r="L2328" s="2">
        <f t="shared" si="109"/>
        <v>2019</v>
      </c>
      <c r="M2328">
        <f t="shared" si="110"/>
        <v>9</v>
      </c>
    </row>
    <row r="2329" spans="1:13" x14ac:dyDescent="0.35">
      <c r="A2329" t="s">
        <v>275</v>
      </c>
      <c r="B2329">
        <v>505187531</v>
      </c>
      <c r="C2329">
        <v>157752</v>
      </c>
      <c r="D2329" t="s">
        <v>2277</v>
      </c>
      <c r="E2329" s="1">
        <v>43524.622581018521</v>
      </c>
      <c r="F2329">
        <v>3</v>
      </c>
      <c r="G2329" t="s">
        <v>277</v>
      </c>
      <c r="H2329">
        <v>360</v>
      </c>
      <c r="I2329" s="1">
        <v>43556.999305555553</v>
      </c>
      <c r="J2329" s="2">
        <f t="shared" si="108"/>
        <v>1</v>
      </c>
      <c r="K2329" s="2" t="str">
        <f>IFERROR(VLOOKUP(A2329,Aux!A:B,2,0),"Outros")</f>
        <v>Municípios</v>
      </c>
      <c r="L2329" s="2">
        <f t="shared" si="109"/>
        <v>2019</v>
      </c>
      <c r="M2329">
        <f t="shared" si="110"/>
        <v>9</v>
      </c>
    </row>
    <row r="2330" spans="1:13" x14ac:dyDescent="0.35">
      <c r="A2330" t="s">
        <v>795</v>
      </c>
      <c r="B2330">
        <v>501692983</v>
      </c>
      <c r="C2330">
        <v>157753</v>
      </c>
      <c r="E2330" s="1">
        <v>43524.628275462965</v>
      </c>
      <c r="F2330">
        <v>3</v>
      </c>
      <c r="G2330" t="s">
        <v>33</v>
      </c>
      <c r="H2330">
        <v>400</v>
      </c>
      <c r="J2330" s="2">
        <f t="shared" si="108"/>
        <v>1</v>
      </c>
      <c r="K2330" s="2" t="str">
        <f>IFERROR(VLOOKUP(A2330,Aux!A:B,2,0),"Outros")</f>
        <v>Outros</v>
      </c>
      <c r="L2330" s="2">
        <f t="shared" si="109"/>
        <v>2019</v>
      </c>
      <c r="M2330">
        <f t="shared" si="110"/>
        <v>9</v>
      </c>
    </row>
    <row r="2331" spans="1:13" x14ac:dyDescent="0.35">
      <c r="A2331" t="s">
        <v>133</v>
      </c>
      <c r="B2331">
        <v>503539473</v>
      </c>
      <c r="C2331">
        <v>157755</v>
      </c>
      <c r="D2331" t="s">
        <v>2065</v>
      </c>
      <c r="E2331" s="1">
        <v>43524.639872685184</v>
      </c>
      <c r="F2331">
        <v>3</v>
      </c>
      <c r="G2331" t="s">
        <v>135</v>
      </c>
      <c r="H2331">
        <v>360</v>
      </c>
      <c r="I2331" s="1">
        <v>43540.999305555553</v>
      </c>
      <c r="J2331" s="2">
        <f t="shared" si="108"/>
        <v>1</v>
      </c>
      <c r="K2331" s="2" t="str">
        <f>IFERROR(VLOOKUP(A2331,Aux!A:B,2,0),"Outros")</f>
        <v>Municípios</v>
      </c>
      <c r="L2331" s="2">
        <f t="shared" si="109"/>
        <v>2019</v>
      </c>
      <c r="M2331">
        <f t="shared" si="110"/>
        <v>9</v>
      </c>
    </row>
    <row r="2332" spans="1:13" x14ac:dyDescent="0.35">
      <c r="A2332" t="s">
        <v>140</v>
      </c>
      <c r="B2332">
        <v>506614913</v>
      </c>
      <c r="C2332">
        <v>157756</v>
      </c>
      <c r="D2332" t="s">
        <v>2605</v>
      </c>
      <c r="E2332" s="1">
        <v>43524.641041666669</v>
      </c>
      <c r="F2332">
        <v>3</v>
      </c>
      <c r="G2332" t="s">
        <v>149</v>
      </c>
      <c r="H2332">
        <v>360</v>
      </c>
      <c r="I2332" s="1">
        <v>43530.999305555553</v>
      </c>
      <c r="J2332" s="2">
        <f t="shared" si="108"/>
        <v>1</v>
      </c>
      <c r="K2332" s="2" t="str">
        <f>IFERROR(VLOOKUP(A2332,Aux!A:B,2,0),"Outros")</f>
        <v>Municípios</v>
      </c>
      <c r="L2332" s="2">
        <f t="shared" si="109"/>
        <v>2019</v>
      </c>
      <c r="M2332">
        <f t="shared" si="110"/>
        <v>9</v>
      </c>
    </row>
    <row r="2333" spans="1:13" x14ac:dyDescent="0.35">
      <c r="A2333" t="s">
        <v>512</v>
      </c>
      <c r="B2333">
        <v>506821480</v>
      </c>
      <c r="C2333">
        <v>157757</v>
      </c>
      <c r="D2333" t="s">
        <v>2606</v>
      </c>
      <c r="E2333" s="1">
        <v>43524.649131944447</v>
      </c>
      <c r="F2333">
        <v>1</v>
      </c>
      <c r="G2333" t="s">
        <v>975</v>
      </c>
      <c r="H2333">
        <v>340</v>
      </c>
      <c r="I2333" s="1">
        <v>43526.999305555553</v>
      </c>
      <c r="J2333" s="2">
        <f t="shared" si="108"/>
        <v>1</v>
      </c>
      <c r="K2333" s="2" t="str">
        <f>IFERROR(VLOOKUP(A2333,Aux!A:B,2,0),"Outros")</f>
        <v>Municípios</v>
      </c>
      <c r="L2333" s="2">
        <f t="shared" si="109"/>
        <v>2019</v>
      </c>
      <c r="M2333">
        <f t="shared" si="110"/>
        <v>9</v>
      </c>
    </row>
    <row r="2334" spans="1:13" x14ac:dyDescent="0.35">
      <c r="A2334" t="s">
        <v>815</v>
      </c>
      <c r="B2334">
        <v>504821369</v>
      </c>
      <c r="C2334">
        <v>157758</v>
      </c>
      <c r="D2334" t="s">
        <v>2607</v>
      </c>
      <c r="E2334" s="1">
        <v>43524.649143518516</v>
      </c>
      <c r="F2334">
        <v>1</v>
      </c>
      <c r="G2334" t="s">
        <v>345</v>
      </c>
      <c r="H2334">
        <v>340</v>
      </c>
      <c r="I2334" s="1">
        <v>43528.708333333336</v>
      </c>
      <c r="J2334" s="2">
        <f t="shared" si="108"/>
        <v>1</v>
      </c>
      <c r="K2334" s="2" t="str">
        <f>IFERROR(VLOOKUP(A2334,Aux!A:B,2,0),"Outros")</f>
        <v>Municípios</v>
      </c>
      <c r="L2334" s="2">
        <f t="shared" si="109"/>
        <v>2019</v>
      </c>
      <c r="M2334">
        <f t="shared" si="110"/>
        <v>9</v>
      </c>
    </row>
    <row r="2335" spans="1:13" x14ac:dyDescent="0.35">
      <c r="A2335" t="s">
        <v>197</v>
      </c>
      <c r="B2335">
        <v>506334562</v>
      </c>
      <c r="C2335">
        <v>157759</v>
      </c>
      <c r="D2335" t="s">
        <v>2365</v>
      </c>
      <c r="E2335" s="1">
        <v>43524.650312500002</v>
      </c>
      <c r="F2335">
        <v>13</v>
      </c>
      <c r="G2335" t="s">
        <v>2366</v>
      </c>
      <c r="H2335">
        <v>360</v>
      </c>
      <c r="I2335" s="1">
        <v>43545.999305555553</v>
      </c>
      <c r="J2335" s="2">
        <f t="shared" si="108"/>
        <v>1</v>
      </c>
      <c r="K2335" s="2" t="str">
        <f>IFERROR(VLOOKUP(A2335,Aux!A:B,2,0),"Outros")</f>
        <v>Municípios</v>
      </c>
      <c r="L2335" s="2">
        <f t="shared" si="109"/>
        <v>2019</v>
      </c>
      <c r="M2335">
        <f t="shared" si="110"/>
        <v>9</v>
      </c>
    </row>
    <row r="2336" spans="1:13" x14ac:dyDescent="0.35">
      <c r="A2336" t="s">
        <v>157</v>
      </c>
      <c r="B2336">
        <v>500122237</v>
      </c>
      <c r="C2336">
        <v>157761</v>
      </c>
      <c r="D2336" t="s">
        <v>2419</v>
      </c>
      <c r="E2336" s="1">
        <v>43524.66002314815</v>
      </c>
      <c r="F2336">
        <v>3</v>
      </c>
      <c r="G2336" t="s">
        <v>33</v>
      </c>
      <c r="H2336">
        <v>220</v>
      </c>
      <c r="I2336" s="1">
        <v>43531.999305555553</v>
      </c>
      <c r="J2336" s="2">
        <f t="shared" si="108"/>
        <v>1</v>
      </c>
      <c r="K2336" s="2" t="str">
        <f>IFERROR(VLOOKUP(A2336,Aux!A:B,2,0),"Outros")</f>
        <v>Outros</v>
      </c>
      <c r="L2336" s="2">
        <f t="shared" si="109"/>
        <v>2019</v>
      </c>
      <c r="M2336">
        <f t="shared" si="110"/>
        <v>9</v>
      </c>
    </row>
    <row r="2337" spans="1:13" x14ac:dyDescent="0.35">
      <c r="A2337" t="s">
        <v>795</v>
      </c>
      <c r="B2337">
        <v>501692983</v>
      </c>
      <c r="C2337">
        <v>157762</v>
      </c>
      <c r="E2337" s="1">
        <v>43524.662083333336</v>
      </c>
      <c r="F2337">
        <v>3</v>
      </c>
      <c r="G2337" t="s">
        <v>33</v>
      </c>
      <c r="H2337">
        <v>400</v>
      </c>
      <c r="J2337" s="2">
        <f t="shared" si="108"/>
        <v>1</v>
      </c>
      <c r="K2337" s="2" t="str">
        <f>IFERROR(VLOOKUP(A2337,Aux!A:B,2,0),"Outros")</f>
        <v>Outros</v>
      </c>
      <c r="L2337" s="2">
        <f t="shared" si="109"/>
        <v>2019</v>
      </c>
      <c r="M2337">
        <f t="shared" si="110"/>
        <v>9</v>
      </c>
    </row>
    <row r="2338" spans="1:13" x14ac:dyDescent="0.35">
      <c r="A2338" t="s">
        <v>71</v>
      </c>
      <c r="B2338">
        <v>500051054</v>
      </c>
      <c r="C2338">
        <v>157763</v>
      </c>
      <c r="D2338" t="s">
        <v>2106</v>
      </c>
      <c r="E2338" s="1">
        <v>43524.68204861111</v>
      </c>
      <c r="F2338">
        <v>3</v>
      </c>
      <c r="G2338" t="s">
        <v>202</v>
      </c>
      <c r="H2338">
        <v>400</v>
      </c>
      <c r="I2338" s="1">
        <v>43539.791666666664</v>
      </c>
      <c r="J2338" s="2">
        <f t="shared" si="108"/>
        <v>1</v>
      </c>
      <c r="K2338" s="2" t="str">
        <f>IFERROR(VLOOKUP(A2338,Aux!A:B,2,0),"Outros")</f>
        <v>Municípios</v>
      </c>
      <c r="L2338" s="2">
        <f t="shared" si="109"/>
        <v>2019</v>
      </c>
      <c r="M2338">
        <f t="shared" si="110"/>
        <v>9</v>
      </c>
    </row>
    <row r="2339" spans="1:13" x14ac:dyDescent="0.35">
      <c r="A2339" t="s">
        <v>41</v>
      </c>
      <c r="B2339">
        <v>500192855</v>
      </c>
      <c r="C2339">
        <v>157764</v>
      </c>
      <c r="E2339" s="1">
        <v>43524.682997685188</v>
      </c>
      <c r="F2339">
        <v>3</v>
      </c>
      <c r="G2339" t="s">
        <v>33</v>
      </c>
      <c r="H2339">
        <v>400</v>
      </c>
      <c r="J2339" s="2">
        <f t="shared" si="108"/>
        <v>1</v>
      </c>
      <c r="K2339" s="2" t="str">
        <f>IFERROR(VLOOKUP(A2339,Aux!A:B,2,0),"Outros")</f>
        <v>Transportes</v>
      </c>
      <c r="L2339" s="2">
        <f t="shared" si="109"/>
        <v>2019</v>
      </c>
      <c r="M2339">
        <f t="shared" si="110"/>
        <v>9</v>
      </c>
    </row>
    <row r="2340" spans="1:13" x14ac:dyDescent="0.35">
      <c r="A2340" t="s">
        <v>35</v>
      </c>
      <c r="B2340">
        <v>508666236</v>
      </c>
      <c r="C2340">
        <v>157765</v>
      </c>
      <c r="D2340" t="s">
        <v>2306</v>
      </c>
      <c r="E2340" s="1">
        <v>43524.686550925922</v>
      </c>
      <c r="F2340">
        <v>1</v>
      </c>
      <c r="G2340" t="s">
        <v>711</v>
      </c>
      <c r="H2340">
        <v>360</v>
      </c>
      <c r="I2340" s="1">
        <v>43532.999305555553</v>
      </c>
      <c r="J2340" s="2">
        <f t="shared" si="108"/>
        <v>1</v>
      </c>
      <c r="K2340" s="2" t="str">
        <f>IFERROR(VLOOKUP(A2340,Aux!A:B,2,0),"Outros")</f>
        <v>Outros</v>
      </c>
      <c r="L2340" s="2">
        <f t="shared" si="109"/>
        <v>2019</v>
      </c>
      <c r="M2340">
        <f t="shared" si="110"/>
        <v>9</v>
      </c>
    </row>
    <row r="2341" spans="1:13" x14ac:dyDescent="0.35">
      <c r="A2341" t="s">
        <v>57</v>
      </c>
      <c r="B2341">
        <v>501294104</v>
      </c>
      <c r="C2341">
        <v>157766</v>
      </c>
      <c r="D2341" t="s">
        <v>2562</v>
      </c>
      <c r="E2341" s="1">
        <v>43524.687175925923</v>
      </c>
      <c r="F2341">
        <v>13</v>
      </c>
      <c r="G2341" t="s">
        <v>103</v>
      </c>
      <c r="H2341">
        <v>5</v>
      </c>
      <c r="I2341" s="1">
        <v>43530.999305555553</v>
      </c>
      <c r="J2341" s="2">
        <f t="shared" si="108"/>
        <v>1</v>
      </c>
      <c r="K2341" s="2" t="str">
        <f>IFERROR(VLOOKUP(A2341,Aux!A:B,2,0),"Outros")</f>
        <v>Municípios</v>
      </c>
      <c r="L2341" s="2">
        <f t="shared" si="109"/>
        <v>2019</v>
      </c>
      <c r="M2341">
        <f t="shared" si="110"/>
        <v>9</v>
      </c>
    </row>
    <row r="2342" spans="1:13" x14ac:dyDescent="0.35">
      <c r="A2342" t="s">
        <v>15</v>
      </c>
      <c r="B2342">
        <v>503541567</v>
      </c>
      <c r="C2342">
        <v>157768</v>
      </c>
      <c r="E2342" s="1">
        <v>43524.701851851853</v>
      </c>
      <c r="F2342">
        <v>13</v>
      </c>
      <c r="G2342" t="s">
        <v>33</v>
      </c>
      <c r="H2342">
        <v>400</v>
      </c>
      <c r="J2342" s="2">
        <f t="shared" si="108"/>
        <v>1</v>
      </c>
      <c r="K2342" s="2" t="str">
        <f>IFERROR(VLOOKUP(A2342,Aux!A:B,2,0),"Outros")</f>
        <v>Municípios</v>
      </c>
      <c r="L2342" s="2">
        <f t="shared" si="109"/>
        <v>2019</v>
      </c>
      <c r="M2342">
        <f t="shared" si="110"/>
        <v>9</v>
      </c>
    </row>
    <row r="2343" spans="1:13" x14ac:dyDescent="0.35">
      <c r="A2343" t="s">
        <v>45</v>
      </c>
      <c r="B2343">
        <v>680021892</v>
      </c>
      <c r="C2343">
        <v>157769</v>
      </c>
      <c r="D2343" t="s">
        <v>2107</v>
      </c>
      <c r="E2343" s="1">
        <v>43524.709328703706</v>
      </c>
      <c r="F2343">
        <v>13</v>
      </c>
      <c r="G2343" t="s">
        <v>47</v>
      </c>
      <c r="H2343">
        <v>360</v>
      </c>
      <c r="I2343" s="1">
        <v>43532.999305555553</v>
      </c>
      <c r="J2343" s="2">
        <f t="shared" si="108"/>
        <v>1</v>
      </c>
      <c r="K2343" s="2" t="str">
        <f>IFERROR(VLOOKUP(A2343,Aux!A:B,2,0),"Outros")</f>
        <v>Águas e resíduos</v>
      </c>
      <c r="L2343" s="2">
        <f t="shared" si="109"/>
        <v>2019</v>
      </c>
      <c r="M2343">
        <f t="shared" si="110"/>
        <v>9</v>
      </c>
    </row>
    <row r="2344" spans="1:13" x14ac:dyDescent="0.35">
      <c r="A2344" t="s">
        <v>57</v>
      </c>
      <c r="B2344">
        <v>501294104</v>
      </c>
      <c r="C2344">
        <v>157770</v>
      </c>
      <c r="D2344" t="s">
        <v>2066</v>
      </c>
      <c r="E2344" s="1">
        <v>43524.709513888891</v>
      </c>
      <c r="F2344">
        <v>13</v>
      </c>
      <c r="G2344" t="s">
        <v>103</v>
      </c>
      <c r="H2344">
        <v>360</v>
      </c>
      <c r="I2344" s="1">
        <v>43530.999305555553</v>
      </c>
      <c r="J2344" s="2">
        <f t="shared" si="108"/>
        <v>1</v>
      </c>
      <c r="K2344" s="2" t="str">
        <f>IFERROR(VLOOKUP(A2344,Aux!A:B,2,0),"Outros")</f>
        <v>Municípios</v>
      </c>
      <c r="L2344" s="2">
        <f t="shared" si="109"/>
        <v>2019</v>
      </c>
      <c r="M2344">
        <f t="shared" si="110"/>
        <v>9</v>
      </c>
    </row>
    <row r="2345" spans="1:13" x14ac:dyDescent="0.35">
      <c r="A2345" t="s">
        <v>9</v>
      </c>
      <c r="B2345">
        <v>506673626</v>
      </c>
      <c r="C2345">
        <v>157771</v>
      </c>
      <c r="D2345" t="s">
        <v>2307</v>
      </c>
      <c r="E2345" s="1">
        <v>43524.710972222223</v>
      </c>
      <c r="F2345">
        <v>13</v>
      </c>
      <c r="G2345" t="s">
        <v>11</v>
      </c>
      <c r="H2345">
        <v>360</v>
      </c>
      <c r="I2345" s="1">
        <v>43529.999305555553</v>
      </c>
      <c r="J2345" s="2">
        <f t="shared" si="108"/>
        <v>1</v>
      </c>
      <c r="K2345" s="2" t="str">
        <f>IFERROR(VLOOKUP(A2345,Aux!A:B,2,0),"Outros")</f>
        <v>Municípios</v>
      </c>
      <c r="L2345" s="2">
        <f t="shared" si="109"/>
        <v>2019</v>
      </c>
      <c r="M2345">
        <f t="shared" si="110"/>
        <v>9</v>
      </c>
    </row>
    <row r="2346" spans="1:13" x14ac:dyDescent="0.35">
      <c r="A2346" t="s">
        <v>454</v>
      </c>
      <c r="B2346">
        <v>503450189</v>
      </c>
      <c r="C2346">
        <v>157772</v>
      </c>
      <c r="D2346" t="s">
        <v>2308</v>
      </c>
      <c r="E2346" s="1">
        <v>43524.715405092589</v>
      </c>
      <c r="F2346">
        <v>13</v>
      </c>
      <c r="G2346" t="s">
        <v>2309</v>
      </c>
      <c r="H2346">
        <v>360</v>
      </c>
      <c r="I2346" s="1">
        <v>43538.75</v>
      </c>
      <c r="J2346" s="2">
        <f t="shared" si="108"/>
        <v>1</v>
      </c>
      <c r="K2346" s="2" t="str">
        <f>IFERROR(VLOOKUP(A2346,Aux!A:B,2,0),"Outros")</f>
        <v>Estradas</v>
      </c>
      <c r="L2346" s="2">
        <f t="shared" si="109"/>
        <v>2019</v>
      </c>
      <c r="M2346">
        <f t="shared" si="110"/>
        <v>9</v>
      </c>
    </row>
    <row r="2347" spans="1:13" x14ac:dyDescent="0.35">
      <c r="A2347" t="s">
        <v>213</v>
      </c>
      <c r="B2347">
        <v>512012814</v>
      </c>
      <c r="C2347">
        <v>157773</v>
      </c>
      <c r="D2347" t="s">
        <v>2511</v>
      </c>
      <c r="E2347" s="1">
        <v>43524.75</v>
      </c>
      <c r="F2347">
        <v>1</v>
      </c>
      <c r="H2347">
        <v>340</v>
      </c>
      <c r="I2347" s="1">
        <v>43537.999305555553</v>
      </c>
      <c r="J2347" s="2">
        <f t="shared" si="108"/>
        <v>1</v>
      </c>
      <c r="K2347" s="2" t="str">
        <f>IFERROR(VLOOKUP(A2347,Aux!A:B,2,0),"Outros")</f>
        <v>Municípios</v>
      </c>
      <c r="L2347" s="2">
        <f t="shared" si="109"/>
        <v>2019</v>
      </c>
      <c r="M2347">
        <f t="shared" si="110"/>
        <v>9</v>
      </c>
    </row>
    <row r="2348" spans="1:13" x14ac:dyDescent="0.35">
      <c r="A2348" t="s">
        <v>251</v>
      </c>
      <c r="B2348">
        <v>508069645</v>
      </c>
      <c r="C2348">
        <v>157774</v>
      </c>
      <c r="D2348" t="s">
        <v>2608</v>
      </c>
      <c r="E2348" s="1">
        <v>43524.762118055558</v>
      </c>
      <c r="F2348">
        <v>3</v>
      </c>
      <c r="G2348" t="s">
        <v>2124</v>
      </c>
      <c r="H2348">
        <v>360</v>
      </c>
      <c r="I2348" s="1">
        <v>43539.708333333336</v>
      </c>
      <c r="J2348" s="2">
        <f t="shared" si="108"/>
        <v>1</v>
      </c>
      <c r="K2348" s="2" t="str">
        <f>IFERROR(VLOOKUP(A2348,Aux!A:B,2,0),"Outros")</f>
        <v>Escolas</v>
      </c>
      <c r="L2348" s="2">
        <f t="shared" si="109"/>
        <v>2019</v>
      </c>
      <c r="M2348">
        <f t="shared" si="110"/>
        <v>9</v>
      </c>
    </row>
    <row r="2349" spans="1:13" x14ac:dyDescent="0.35">
      <c r="A2349" t="s">
        <v>60</v>
      </c>
      <c r="B2349">
        <v>505456010</v>
      </c>
      <c r="C2349">
        <v>157775</v>
      </c>
      <c r="E2349" s="1">
        <v>43524.771886574075</v>
      </c>
      <c r="F2349">
        <v>9</v>
      </c>
      <c r="G2349" t="s">
        <v>33</v>
      </c>
      <c r="H2349">
        <v>400</v>
      </c>
      <c r="J2349" s="2">
        <f t="shared" si="108"/>
        <v>1</v>
      </c>
      <c r="K2349" s="2" t="str">
        <f>IFERROR(VLOOKUP(A2349,Aux!A:B,2,0),"Outros")</f>
        <v>Municípios</v>
      </c>
      <c r="L2349" s="2">
        <f t="shared" si="109"/>
        <v>2019</v>
      </c>
      <c r="M2349">
        <f t="shared" si="110"/>
        <v>9</v>
      </c>
    </row>
    <row r="2350" spans="1:13" x14ac:dyDescent="0.35">
      <c r="A2350" t="s">
        <v>143</v>
      </c>
      <c r="B2350">
        <v>506801969</v>
      </c>
      <c r="C2350">
        <v>157788</v>
      </c>
      <c r="E2350" s="1">
        <v>43525.330671296295</v>
      </c>
      <c r="F2350">
        <v>4</v>
      </c>
      <c r="H2350">
        <v>400</v>
      </c>
      <c r="J2350" s="2">
        <f t="shared" si="108"/>
        <v>1</v>
      </c>
      <c r="K2350" s="2" t="str">
        <f>IFERROR(VLOOKUP(A2350,Aux!A:B,2,0),"Outros")</f>
        <v>Municípios</v>
      </c>
      <c r="L2350" s="2">
        <f t="shared" si="109"/>
        <v>2019</v>
      </c>
      <c r="M2350">
        <f t="shared" si="110"/>
        <v>9</v>
      </c>
    </row>
    <row r="2351" spans="1:13" x14ac:dyDescent="0.35">
      <c r="A2351" t="s">
        <v>85</v>
      </c>
      <c r="B2351">
        <v>506642798</v>
      </c>
      <c r="C2351">
        <v>157789</v>
      </c>
      <c r="D2351" t="s">
        <v>2108</v>
      </c>
      <c r="E2351" s="1">
        <v>43525.35633101852</v>
      </c>
      <c r="F2351">
        <v>13</v>
      </c>
      <c r="G2351" t="s">
        <v>33</v>
      </c>
      <c r="H2351">
        <v>360</v>
      </c>
      <c r="I2351" s="1">
        <v>43534.958333333336</v>
      </c>
      <c r="J2351" s="2">
        <f t="shared" si="108"/>
        <v>1</v>
      </c>
      <c r="K2351" s="2" t="str">
        <f>IFERROR(VLOOKUP(A2351,Aux!A:B,2,0),"Outros")</f>
        <v>Municípios</v>
      </c>
      <c r="L2351" s="2">
        <f t="shared" si="109"/>
        <v>2019</v>
      </c>
      <c r="M2351">
        <f t="shared" si="110"/>
        <v>9</v>
      </c>
    </row>
    <row r="2352" spans="1:13" x14ac:dyDescent="0.35">
      <c r="A2352" t="s">
        <v>454</v>
      </c>
      <c r="B2352">
        <v>503450189</v>
      </c>
      <c r="C2352">
        <v>157790</v>
      </c>
      <c r="D2352" t="s">
        <v>2109</v>
      </c>
      <c r="E2352" s="1">
        <v>43525.398090277777</v>
      </c>
      <c r="F2352">
        <v>3</v>
      </c>
      <c r="G2352" t="s">
        <v>2110</v>
      </c>
      <c r="H2352">
        <v>360</v>
      </c>
      <c r="I2352" s="1">
        <v>43539.75</v>
      </c>
      <c r="J2352" s="2">
        <f t="shared" si="108"/>
        <v>1</v>
      </c>
      <c r="K2352" s="2" t="str">
        <f>IFERROR(VLOOKUP(A2352,Aux!A:B,2,0),"Outros")</f>
        <v>Estradas</v>
      </c>
      <c r="L2352" s="2">
        <f t="shared" si="109"/>
        <v>2019</v>
      </c>
      <c r="M2352">
        <f t="shared" si="110"/>
        <v>9</v>
      </c>
    </row>
    <row r="2353" spans="1:13" x14ac:dyDescent="0.35">
      <c r="A2353" t="s">
        <v>63</v>
      </c>
      <c r="B2353">
        <v>502098139</v>
      </c>
      <c r="C2353">
        <v>157791</v>
      </c>
      <c r="D2353" t="s">
        <v>2111</v>
      </c>
      <c r="E2353" s="1">
        <v>43525.408043981479</v>
      </c>
      <c r="F2353">
        <v>13</v>
      </c>
      <c r="G2353" t="s">
        <v>65</v>
      </c>
      <c r="H2353">
        <v>340</v>
      </c>
      <c r="I2353" s="1">
        <v>43546.75</v>
      </c>
      <c r="J2353" s="2">
        <f t="shared" si="108"/>
        <v>1</v>
      </c>
      <c r="K2353" s="2" t="str">
        <f>IFERROR(VLOOKUP(A2353,Aux!A:B,2,0),"Outros")</f>
        <v>Municípios</v>
      </c>
      <c r="L2353" s="2">
        <f t="shared" si="109"/>
        <v>2019</v>
      </c>
      <c r="M2353">
        <f t="shared" si="110"/>
        <v>9</v>
      </c>
    </row>
    <row r="2354" spans="1:13" x14ac:dyDescent="0.35">
      <c r="A2354" t="s">
        <v>177</v>
      </c>
      <c r="B2354">
        <v>506609553</v>
      </c>
      <c r="C2354">
        <v>157792</v>
      </c>
      <c r="D2354" t="s">
        <v>2112</v>
      </c>
      <c r="E2354" s="1">
        <v>43525.408356481479</v>
      </c>
      <c r="F2354">
        <v>13</v>
      </c>
      <c r="G2354" t="s">
        <v>179</v>
      </c>
      <c r="H2354">
        <v>360</v>
      </c>
      <c r="I2354" s="1">
        <v>43530.999305555553</v>
      </c>
      <c r="J2354" s="2">
        <f t="shared" si="108"/>
        <v>1</v>
      </c>
      <c r="K2354" s="2" t="str">
        <f>IFERROR(VLOOKUP(A2354,Aux!A:B,2,0),"Outros")</f>
        <v>Municípios</v>
      </c>
      <c r="L2354" s="2">
        <f t="shared" si="109"/>
        <v>2019</v>
      </c>
      <c r="M2354">
        <f t="shared" si="110"/>
        <v>9</v>
      </c>
    </row>
    <row r="2355" spans="1:13" x14ac:dyDescent="0.35">
      <c r="A2355" t="s">
        <v>60</v>
      </c>
      <c r="B2355">
        <v>505456010</v>
      </c>
      <c r="C2355">
        <v>157793</v>
      </c>
      <c r="D2355" t="s">
        <v>2113</v>
      </c>
      <c r="E2355" s="1">
        <v>43525.421527777777</v>
      </c>
      <c r="F2355">
        <v>13</v>
      </c>
      <c r="G2355" t="s">
        <v>62</v>
      </c>
      <c r="H2355">
        <v>340</v>
      </c>
      <c r="I2355" s="1">
        <v>43542.999305555553</v>
      </c>
      <c r="J2355" s="2">
        <f t="shared" si="108"/>
        <v>1</v>
      </c>
      <c r="K2355" s="2" t="str">
        <f>IFERROR(VLOOKUP(A2355,Aux!A:B,2,0),"Outros")</f>
        <v>Municípios</v>
      </c>
      <c r="L2355" s="2">
        <f t="shared" si="109"/>
        <v>2019</v>
      </c>
      <c r="M2355">
        <f t="shared" si="110"/>
        <v>9</v>
      </c>
    </row>
    <row r="2356" spans="1:13" x14ac:dyDescent="0.35">
      <c r="A2356" t="s">
        <v>199</v>
      </c>
      <c r="B2356">
        <v>502256869</v>
      </c>
      <c r="C2356">
        <v>157794</v>
      </c>
      <c r="D2356" t="s">
        <v>2207</v>
      </c>
      <c r="E2356" s="1">
        <v>43525.430138888885</v>
      </c>
      <c r="F2356">
        <v>13</v>
      </c>
      <c r="G2356" t="s">
        <v>59</v>
      </c>
      <c r="H2356">
        <v>360</v>
      </c>
      <c r="I2356" s="1">
        <v>43546.999305555553</v>
      </c>
      <c r="J2356" s="2">
        <f t="shared" si="108"/>
        <v>1</v>
      </c>
      <c r="K2356" s="2" t="str">
        <f>IFERROR(VLOOKUP(A2356,Aux!A:B,2,0),"Outros")</f>
        <v>Portos</v>
      </c>
      <c r="L2356" s="2">
        <f t="shared" si="109"/>
        <v>2019</v>
      </c>
      <c r="M2356">
        <f t="shared" si="110"/>
        <v>9</v>
      </c>
    </row>
    <row r="2357" spans="1:13" x14ac:dyDescent="0.35">
      <c r="A2357" t="s">
        <v>251</v>
      </c>
      <c r="B2357">
        <v>508069645</v>
      </c>
      <c r="C2357">
        <v>157795</v>
      </c>
      <c r="D2357" t="s">
        <v>2174</v>
      </c>
      <c r="E2357" s="1">
        <v>43525.433182870373</v>
      </c>
      <c r="F2357">
        <v>3</v>
      </c>
      <c r="G2357" t="s">
        <v>253</v>
      </c>
      <c r="H2357">
        <v>360</v>
      </c>
      <c r="I2357" s="1">
        <v>43559.708333333336</v>
      </c>
      <c r="J2357" s="2">
        <f t="shared" si="108"/>
        <v>1</v>
      </c>
      <c r="K2357" s="2" t="str">
        <f>IFERROR(VLOOKUP(A2357,Aux!A:B,2,0),"Outros")</f>
        <v>Escolas</v>
      </c>
      <c r="L2357" s="2">
        <f t="shared" si="109"/>
        <v>2019</v>
      </c>
      <c r="M2357">
        <f t="shared" si="110"/>
        <v>9</v>
      </c>
    </row>
    <row r="2358" spans="1:13" x14ac:dyDescent="0.35">
      <c r="A2358" t="s">
        <v>282</v>
      </c>
      <c r="B2358">
        <v>501202021</v>
      </c>
      <c r="C2358">
        <v>157796</v>
      </c>
      <c r="D2358" t="s">
        <v>2247</v>
      </c>
      <c r="E2358" s="1">
        <v>43525.43414351852</v>
      </c>
      <c r="F2358">
        <v>3</v>
      </c>
      <c r="G2358" t="s">
        <v>2124</v>
      </c>
      <c r="H2358">
        <v>360</v>
      </c>
      <c r="I2358" s="1">
        <v>43540.999305555553</v>
      </c>
      <c r="J2358" s="2">
        <f t="shared" si="108"/>
        <v>1</v>
      </c>
      <c r="K2358" s="2" t="str">
        <f>IFERROR(VLOOKUP(A2358,Aux!A:B,2,0),"Outros")</f>
        <v>Portos</v>
      </c>
      <c r="L2358" s="2">
        <f t="shared" si="109"/>
        <v>2019</v>
      </c>
      <c r="M2358">
        <f t="shared" si="110"/>
        <v>9</v>
      </c>
    </row>
    <row r="2359" spans="1:13" x14ac:dyDescent="0.35">
      <c r="A2359" t="s">
        <v>12</v>
      </c>
      <c r="B2359">
        <v>508481287</v>
      </c>
      <c r="C2359">
        <v>157797</v>
      </c>
      <c r="D2359" t="s">
        <v>2512</v>
      </c>
      <c r="E2359" s="1">
        <v>43525.436111111114</v>
      </c>
      <c r="F2359">
        <v>1</v>
      </c>
      <c r="G2359" t="s">
        <v>14</v>
      </c>
      <c r="H2359">
        <v>5</v>
      </c>
      <c r="I2359" s="1">
        <v>43531.708333333336</v>
      </c>
      <c r="J2359" s="2">
        <f t="shared" si="108"/>
        <v>1</v>
      </c>
      <c r="K2359" s="2" t="str">
        <f>IFERROR(VLOOKUP(A2359,Aux!A:B,2,0),"Outros")</f>
        <v>Hospitais</v>
      </c>
      <c r="L2359" s="2">
        <f t="shared" si="109"/>
        <v>2019</v>
      </c>
      <c r="M2359">
        <f t="shared" si="110"/>
        <v>9</v>
      </c>
    </row>
    <row r="2360" spans="1:13" x14ac:dyDescent="0.35">
      <c r="A2360" t="s">
        <v>692</v>
      </c>
      <c r="B2360">
        <v>506812782</v>
      </c>
      <c r="C2360">
        <v>157798</v>
      </c>
      <c r="D2360" t="s">
        <v>2004</v>
      </c>
      <c r="E2360" s="1">
        <v>43525.441886574074</v>
      </c>
      <c r="F2360">
        <v>13</v>
      </c>
      <c r="G2360" t="s">
        <v>23</v>
      </c>
      <c r="H2360">
        <v>400</v>
      </c>
      <c r="I2360" s="1">
        <v>43522.5</v>
      </c>
      <c r="J2360" s="2">
        <f t="shared" si="108"/>
        <v>1</v>
      </c>
      <c r="K2360" s="2" t="str">
        <f>IFERROR(VLOOKUP(A2360,Aux!A:B,2,0),"Outros")</f>
        <v>Municípios</v>
      </c>
      <c r="L2360" s="2">
        <f t="shared" si="109"/>
        <v>2019</v>
      </c>
      <c r="M2360">
        <f t="shared" si="110"/>
        <v>9</v>
      </c>
    </row>
    <row r="2361" spans="1:13" x14ac:dyDescent="0.35">
      <c r="A2361" t="s">
        <v>692</v>
      </c>
      <c r="B2361">
        <v>506812782</v>
      </c>
      <c r="C2361">
        <v>157799</v>
      </c>
      <c r="E2361" s="1">
        <v>43525.455011574071</v>
      </c>
      <c r="F2361">
        <v>1</v>
      </c>
      <c r="G2361" t="s">
        <v>33</v>
      </c>
      <c r="H2361">
        <v>400</v>
      </c>
      <c r="I2361" s="1">
        <v>43152</v>
      </c>
      <c r="J2361" s="2">
        <f t="shared" si="108"/>
        <v>1</v>
      </c>
      <c r="K2361" s="2" t="str">
        <f>IFERROR(VLOOKUP(A2361,Aux!A:B,2,0),"Outros")</f>
        <v>Municípios</v>
      </c>
      <c r="L2361" s="2">
        <f t="shared" si="109"/>
        <v>2019</v>
      </c>
      <c r="M2361">
        <f t="shared" si="110"/>
        <v>9</v>
      </c>
    </row>
    <row r="2362" spans="1:13" x14ac:dyDescent="0.35">
      <c r="A2362" t="s">
        <v>692</v>
      </c>
      <c r="B2362">
        <v>506812782</v>
      </c>
      <c r="C2362">
        <v>157800</v>
      </c>
      <c r="D2362" t="s">
        <v>2004</v>
      </c>
      <c r="E2362" s="1">
        <v>43525.462025462963</v>
      </c>
      <c r="F2362">
        <v>13</v>
      </c>
      <c r="G2362" t="s">
        <v>23</v>
      </c>
      <c r="H2362">
        <v>360</v>
      </c>
      <c r="I2362" s="1">
        <v>43536.833333333336</v>
      </c>
      <c r="J2362" s="2">
        <f t="shared" si="108"/>
        <v>1</v>
      </c>
      <c r="K2362" s="2" t="str">
        <f>IFERROR(VLOOKUP(A2362,Aux!A:B,2,0),"Outros")</f>
        <v>Municípios</v>
      </c>
      <c r="L2362" s="2">
        <f t="shared" si="109"/>
        <v>2019</v>
      </c>
      <c r="M2362">
        <f t="shared" si="110"/>
        <v>9</v>
      </c>
    </row>
    <row r="2363" spans="1:13" x14ac:dyDescent="0.35">
      <c r="A2363" t="s">
        <v>692</v>
      </c>
      <c r="B2363">
        <v>506812782</v>
      </c>
      <c r="C2363">
        <v>157801</v>
      </c>
      <c r="D2363" t="s">
        <v>2114</v>
      </c>
      <c r="E2363" s="1">
        <v>43525.463460648149</v>
      </c>
      <c r="F2363">
        <v>1</v>
      </c>
      <c r="G2363" t="s">
        <v>33</v>
      </c>
      <c r="H2363">
        <v>360</v>
      </c>
      <c r="I2363" s="1">
        <v>43530.458333333336</v>
      </c>
      <c r="J2363" s="2">
        <f t="shared" si="108"/>
        <v>1</v>
      </c>
      <c r="K2363" s="2" t="str">
        <f>IFERROR(VLOOKUP(A2363,Aux!A:B,2,0),"Outros")</f>
        <v>Municípios</v>
      </c>
      <c r="L2363" s="2">
        <f t="shared" si="109"/>
        <v>2019</v>
      </c>
      <c r="M2363">
        <f t="shared" si="110"/>
        <v>9</v>
      </c>
    </row>
    <row r="2364" spans="1:13" x14ac:dyDescent="0.35">
      <c r="A2364" t="s">
        <v>57</v>
      </c>
      <c r="B2364">
        <v>501294104</v>
      </c>
      <c r="C2364">
        <v>157802</v>
      </c>
      <c r="E2364" s="1">
        <v>43525.465196759258</v>
      </c>
      <c r="F2364">
        <v>13</v>
      </c>
      <c r="H2364">
        <v>400</v>
      </c>
      <c r="J2364" s="2">
        <f t="shared" si="108"/>
        <v>1</v>
      </c>
      <c r="K2364" s="2" t="str">
        <f>IFERROR(VLOOKUP(A2364,Aux!A:B,2,0),"Outros")</f>
        <v>Municípios</v>
      </c>
      <c r="L2364" s="2">
        <f t="shared" si="109"/>
        <v>2019</v>
      </c>
      <c r="M2364">
        <f t="shared" si="110"/>
        <v>9</v>
      </c>
    </row>
    <row r="2365" spans="1:13" x14ac:dyDescent="0.35">
      <c r="A2365" t="s">
        <v>136</v>
      </c>
      <c r="B2365">
        <v>506730573</v>
      </c>
      <c r="C2365">
        <v>157803</v>
      </c>
      <c r="D2365" t="s">
        <v>2029</v>
      </c>
      <c r="E2365" s="1">
        <v>43525.466909722221</v>
      </c>
      <c r="F2365">
        <v>13</v>
      </c>
      <c r="G2365" t="s">
        <v>2030</v>
      </c>
      <c r="H2365">
        <v>400</v>
      </c>
      <c r="I2365" s="1">
        <v>43524.625</v>
      </c>
      <c r="J2365" s="2">
        <f t="shared" si="108"/>
        <v>1</v>
      </c>
      <c r="K2365" s="2" t="str">
        <f>IFERROR(VLOOKUP(A2365,Aux!A:B,2,0),"Outros")</f>
        <v>Municípios</v>
      </c>
      <c r="L2365" s="2">
        <f t="shared" si="109"/>
        <v>2019</v>
      </c>
      <c r="M2365">
        <f t="shared" si="110"/>
        <v>9</v>
      </c>
    </row>
    <row r="2366" spans="1:13" x14ac:dyDescent="0.35">
      <c r="A2366" t="s">
        <v>574</v>
      </c>
      <c r="B2366">
        <v>506791220</v>
      </c>
      <c r="C2366">
        <v>157804</v>
      </c>
      <c r="D2366" t="s">
        <v>2513</v>
      </c>
      <c r="E2366" s="1">
        <v>43525.468055555553</v>
      </c>
      <c r="F2366">
        <v>13</v>
      </c>
      <c r="G2366" t="s">
        <v>576</v>
      </c>
      <c r="H2366">
        <v>360</v>
      </c>
      <c r="I2366" s="1">
        <v>43532.999305555553</v>
      </c>
      <c r="J2366" s="2">
        <f t="shared" si="108"/>
        <v>1</v>
      </c>
      <c r="K2366" s="2" t="str">
        <f>IFERROR(VLOOKUP(A2366,Aux!A:B,2,0),"Outros")</f>
        <v>Municípios</v>
      </c>
      <c r="L2366" s="2">
        <f t="shared" si="109"/>
        <v>2019</v>
      </c>
      <c r="M2366">
        <f t="shared" si="110"/>
        <v>9</v>
      </c>
    </row>
    <row r="2367" spans="1:13" x14ac:dyDescent="0.35">
      <c r="A2367" t="s">
        <v>118</v>
      </c>
      <c r="B2367">
        <v>680015019</v>
      </c>
      <c r="C2367">
        <v>157805</v>
      </c>
      <c r="D2367" t="s">
        <v>2514</v>
      </c>
      <c r="E2367" s="1">
        <v>43525.469467592593</v>
      </c>
      <c r="F2367">
        <v>3</v>
      </c>
      <c r="G2367" t="s">
        <v>2515</v>
      </c>
      <c r="H2367">
        <v>360</v>
      </c>
      <c r="I2367" s="1">
        <v>43534.999305555553</v>
      </c>
      <c r="J2367" s="2">
        <f t="shared" si="108"/>
        <v>1</v>
      </c>
      <c r="K2367" s="2" t="str">
        <f>IFERROR(VLOOKUP(A2367,Aux!A:B,2,0),"Outros")</f>
        <v>Águas e resíduos</v>
      </c>
      <c r="L2367" s="2">
        <f t="shared" si="109"/>
        <v>2019</v>
      </c>
      <c r="M2367">
        <f t="shared" si="110"/>
        <v>9</v>
      </c>
    </row>
    <row r="2368" spans="1:13" x14ac:dyDescent="0.35">
      <c r="A2368" t="s">
        <v>389</v>
      </c>
      <c r="B2368">
        <v>506722422</v>
      </c>
      <c r="C2368">
        <v>157806</v>
      </c>
      <c r="D2368" t="s">
        <v>2650</v>
      </c>
      <c r="E2368" s="1">
        <v>43525.471990740742</v>
      </c>
      <c r="F2368">
        <v>1</v>
      </c>
      <c r="G2368" t="s">
        <v>837</v>
      </c>
      <c r="H2368">
        <v>340</v>
      </c>
      <c r="I2368" s="1">
        <v>43531.999305555553</v>
      </c>
      <c r="J2368" s="2">
        <f t="shared" si="108"/>
        <v>1</v>
      </c>
      <c r="K2368" s="2" t="str">
        <f>IFERROR(VLOOKUP(A2368,Aux!A:B,2,0),"Outros")</f>
        <v>Municípios</v>
      </c>
      <c r="L2368" s="2">
        <f t="shared" si="109"/>
        <v>2019</v>
      </c>
      <c r="M2368">
        <f t="shared" si="110"/>
        <v>9</v>
      </c>
    </row>
    <row r="2369" spans="1:13" x14ac:dyDescent="0.35">
      <c r="A2369" t="s">
        <v>57</v>
      </c>
      <c r="B2369">
        <v>501294104</v>
      </c>
      <c r="C2369">
        <v>157807</v>
      </c>
      <c r="D2369" t="s">
        <v>2208</v>
      </c>
      <c r="E2369" s="1">
        <v>43525.47351851852</v>
      </c>
      <c r="F2369">
        <v>13</v>
      </c>
      <c r="G2369" t="s">
        <v>59</v>
      </c>
      <c r="H2369">
        <v>340</v>
      </c>
      <c r="I2369" s="1">
        <v>43546.999305555553</v>
      </c>
      <c r="J2369" s="2">
        <f t="shared" si="108"/>
        <v>1</v>
      </c>
      <c r="K2369" s="2" t="str">
        <f>IFERROR(VLOOKUP(A2369,Aux!A:B,2,0),"Outros")</f>
        <v>Municípios</v>
      </c>
      <c r="L2369" s="2">
        <f t="shared" si="109"/>
        <v>2019</v>
      </c>
      <c r="M2369">
        <f t="shared" si="110"/>
        <v>9</v>
      </c>
    </row>
    <row r="2370" spans="1:13" x14ac:dyDescent="0.35">
      <c r="A2370" t="s">
        <v>677</v>
      </c>
      <c r="B2370">
        <v>507957547</v>
      </c>
      <c r="C2370">
        <v>157809</v>
      </c>
      <c r="E2370" s="1">
        <v>43525.491180555553</v>
      </c>
      <c r="F2370">
        <v>13</v>
      </c>
      <c r="G2370" t="s">
        <v>33</v>
      </c>
      <c r="H2370">
        <v>1</v>
      </c>
      <c r="J2370" s="2">
        <f t="shared" ref="J2370:J2433" si="111">IF(C2370=C2369,"",1)</f>
        <v>1</v>
      </c>
      <c r="K2370" s="2" t="str">
        <f>IFERROR(VLOOKUP(A2370,Aux!A:B,2,0),"Outros")</f>
        <v>Outros</v>
      </c>
      <c r="L2370" s="2">
        <f t="shared" ref="L2370:L2433" si="112">YEAR(E2370)</f>
        <v>2019</v>
      </c>
      <c r="M2370">
        <f t="shared" ref="M2370:M2433" si="113">WEEKNUM(E2370)</f>
        <v>9</v>
      </c>
    </row>
    <row r="2371" spans="1:13" x14ac:dyDescent="0.35">
      <c r="A2371" t="s">
        <v>677</v>
      </c>
      <c r="B2371">
        <v>507957547</v>
      </c>
      <c r="C2371">
        <v>157810</v>
      </c>
      <c r="D2371" t="s">
        <v>2248</v>
      </c>
      <c r="E2371" s="1">
        <v>43525.491851851853</v>
      </c>
      <c r="F2371">
        <v>1</v>
      </c>
      <c r="G2371" t="s">
        <v>33</v>
      </c>
      <c r="H2371">
        <v>1</v>
      </c>
      <c r="J2371" s="2">
        <f t="shared" si="111"/>
        <v>1</v>
      </c>
      <c r="K2371" s="2" t="str">
        <f>IFERROR(VLOOKUP(A2371,Aux!A:B,2,0),"Outros")</f>
        <v>Outros</v>
      </c>
      <c r="L2371" s="2">
        <f t="shared" si="112"/>
        <v>2019</v>
      </c>
      <c r="M2371">
        <f t="shared" si="113"/>
        <v>9</v>
      </c>
    </row>
    <row r="2372" spans="1:13" x14ac:dyDescent="0.35">
      <c r="A2372" t="s">
        <v>18</v>
      </c>
      <c r="B2372">
        <v>502177080</v>
      </c>
      <c r="C2372">
        <v>157811</v>
      </c>
      <c r="D2372" t="s">
        <v>2209</v>
      </c>
      <c r="E2372" s="1">
        <v>43525.492986111109</v>
      </c>
      <c r="F2372">
        <v>3</v>
      </c>
      <c r="G2372" t="s">
        <v>164</v>
      </c>
      <c r="H2372">
        <v>340</v>
      </c>
      <c r="I2372" s="1">
        <v>43556.708333333336</v>
      </c>
      <c r="J2372" s="2">
        <f t="shared" si="111"/>
        <v>1</v>
      </c>
      <c r="K2372" s="2" t="str">
        <f>IFERROR(VLOOKUP(A2372,Aux!A:B,2,0),"Outros")</f>
        <v>Municípios</v>
      </c>
      <c r="L2372" s="2">
        <f t="shared" si="112"/>
        <v>2019</v>
      </c>
      <c r="M2372">
        <f t="shared" si="113"/>
        <v>9</v>
      </c>
    </row>
    <row r="2373" spans="1:13" x14ac:dyDescent="0.35">
      <c r="A2373" t="s">
        <v>2810</v>
      </c>
      <c r="B2373">
        <v>506081079</v>
      </c>
      <c r="C2373">
        <v>157813</v>
      </c>
      <c r="D2373" t="s">
        <v>2811</v>
      </c>
      <c r="E2373" s="1">
        <v>43525.493900462963</v>
      </c>
      <c r="F2373">
        <v>13</v>
      </c>
      <c r="G2373" t="s">
        <v>33</v>
      </c>
      <c r="H2373">
        <v>360</v>
      </c>
      <c r="I2373" s="1">
        <v>43557.999305555553</v>
      </c>
      <c r="J2373" s="2">
        <f t="shared" si="111"/>
        <v>1</v>
      </c>
      <c r="K2373" s="2" t="str">
        <f>IFERROR(VLOOKUP(A2373,Aux!A:B,2,0),"Outros")</f>
        <v>Outros</v>
      </c>
      <c r="L2373" s="2">
        <f t="shared" si="112"/>
        <v>2019</v>
      </c>
      <c r="M2373">
        <f t="shared" si="113"/>
        <v>9</v>
      </c>
    </row>
    <row r="2374" spans="1:13" x14ac:dyDescent="0.35">
      <c r="A2374" t="s">
        <v>57</v>
      </c>
      <c r="B2374">
        <v>501294104</v>
      </c>
      <c r="C2374">
        <v>157814</v>
      </c>
      <c r="D2374" t="s">
        <v>2210</v>
      </c>
      <c r="E2374" s="1">
        <v>43525.495752314811</v>
      </c>
      <c r="F2374">
        <v>13</v>
      </c>
      <c r="G2374" t="s">
        <v>59</v>
      </c>
      <c r="H2374">
        <v>340</v>
      </c>
      <c r="I2374" s="1">
        <v>43546.999305555553</v>
      </c>
      <c r="J2374" s="2">
        <f t="shared" si="111"/>
        <v>1</v>
      </c>
      <c r="K2374" s="2" t="str">
        <f>IFERROR(VLOOKUP(A2374,Aux!A:B,2,0),"Outros")</f>
        <v>Municípios</v>
      </c>
      <c r="L2374" s="2">
        <f t="shared" si="112"/>
        <v>2019</v>
      </c>
      <c r="M2374">
        <f t="shared" si="113"/>
        <v>9</v>
      </c>
    </row>
    <row r="2375" spans="1:13" x14ac:dyDescent="0.35">
      <c r="A2375" t="s">
        <v>12</v>
      </c>
      <c r="B2375">
        <v>508481287</v>
      </c>
      <c r="C2375">
        <v>157815</v>
      </c>
      <c r="D2375" t="s">
        <v>2249</v>
      </c>
      <c r="E2375" s="1">
        <v>43525.496388888889</v>
      </c>
      <c r="F2375">
        <v>1</v>
      </c>
      <c r="G2375" t="s">
        <v>14</v>
      </c>
      <c r="H2375">
        <v>360</v>
      </c>
      <c r="I2375" s="1">
        <v>43535.708333333336</v>
      </c>
      <c r="J2375" s="2">
        <f t="shared" si="111"/>
        <v>1</v>
      </c>
      <c r="K2375" s="2" t="str">
        <f>IFERROR(VLOOKUP(A2375,Aux!A:B,2,0),"Outros")</f>
        <v>Hospitais</v>
      </c>
      <c r="L2375" s="2">
        <f t="shared" si="112"/>
        <v>2019</v>
      </c>
      <c r="M2375">
        <f t="shared" si="113"/>
        <v>9</v>
      </c>
    </row>
    <row r="2376" spans="1:13" x14ac:dyDescent="0.35">
      <c r="A2376" t="s">
        <v>336</v>
      </c>
      <c r="B2376">
        <v>505170876</v>
      </c>
      <c r="C2376">
        <v>157816</v>
      </c>
      <c r="D2376" t="s">
        <v>2420</v>
      </c>
      <c r="E2376" s="1">
        <v>43525.508298611108</v>
      </c>
      <c r="F2376">
        <v>13</v>
      </c>
      <c r="G2376" t="s">
        <v>345</v>
      </c>
      <c r="H2376">
        <v>360</v>
      </c>
      <c r="I2376" s="1">
        <v>43537.708333333336</v>
      </c>
      <c r="J2376" s="2">
        <f t="shared" si="111"/>
        <v>1</v>
      </c>
      <c r="K2376" s="2" t="str">
        <f>IFERROR(VLOOKUP(A2376,Aux!A:B,2,0),"Outros")</f>
        <v>Municípios</v>
      </c>
      <c r="L2376" s="2">
        <f t="shared" si="112"/>
        <v>2019</v>
      </c>
      <c r="M2376">
        <f t="shared" si="113"/>
        <v>9</v>
      </c>
    </row>
    <row r="2377" spans="1:13" x14ac:dyDescent="0.35">
      <c r="A2377" t="s">
        <v>63</v>
      </c>
      <c r="B2377">
        <v>502098139</v>
      </c>
      <c r="C2377">
        <v>157817</v>
      </c>
      <c r="D2377" t="s">
        <v>2250</v>
      </c>
      <c r="E2377" s="1">
        <v>43525.512060185189</v>
      </c>
      <c r="F2377">
        <v>3</v>
      </c>
      <c r="G2377" t="s">
        <v>75</v>
      </c>
      <c r="H2377">
        <v>340</v>
      </c>
      <c r="I2377" s="1">
        <v>43569.75</v>
      </c>
      <c r="J2377" s="2">
        <f t="shared" si="111"/>
        <v>1</v>
      </c>
      <c r="K2377" s="2" t="str">
        <f>IFERROR(VLOOKUP(A2377,Aux!A:B,2,0),"Outros")</f>
        <v>Municípios</v>
      </c>
      <c r="L2377" s="2">
        <f t="shared" si="112"/>
        <v>2019</v>
      </c>
      <c r="M2377">
        <f t="shared" si="113"/>
        <v>9</v>
      </c>
    </row>
    <row r="2378" spans="1:13" x14ac:dyDescent="0.35">
      <c r="A2378" t="s">
        <v>12</v>
      </c>
      <c r="B2378">
        <v>508481287</v>
      </c>
      <c r="C2378">
        <v>157818</v>
      </c>
      <c r="D2378" t="s">
        <v>2251</v>
      </c>
      <c r="E2378" s="1">
        <v>43525.587280092594</v>
      </c>
      <c r="F2378">
        <v>1</v>
      </c>
      <c r="G2378" t="s">
        <v>14</v>
      </c>
      <c r="H2378">
        <v>360</v>
      </c>
      <c r="I2378" s="1">
        <v>43535.708333333336</v>
      </c>
      <c r="J2378" s="2">
        <f t="shared" si="111"/>
        <v>1</v>
      </c>
      <c r="K2378" s="2" t="str">
        <f>IFERROR(VLOOKUP(A2378,Aux!A:B,2,0),"Outros")</f>
        <v>Hospitais</v>
      </c>
      <c r="L2378" s="2">
        <f t="shared" si="112"/>
        <v>2019</v>
      </c>
      <c r="M2378">
        <f t="shared" si="113"/>
        <v>9</v>
      </c>
    </row>
    <row r="2379" spans="1:13" x14ac:dyDescent="0.35">
      <c r="A2379" t="s">
        <v>574</v>
      </c>
      <c r="B2379">
        <v>506791220</v>
      </c>
      <c r="C2379">
        <v>157819</v>
      </c>
      <c r="D2379" t="s">
        <v>2310</v>
      </c>
      <c r="E2379" s="1">
        <v>43525.592824074076</v>
      </c>
      <c r="F2379">
        <v>13</v>
      </c>
      <c r="G2379" t="s">
        <v>576</v>
      </c>
      <c r="H2379">
        <v>360</v>
      </c>
      <c r="I2379" s="1">
        <v>43532.999305555553</v>
      </c>
      <c r="J2379" s="2">
        <f t="shared" si="111"/>
        <v>1</v>
      </c>
      <c r="K2379" s="2" t="str">
        <f>IFERROR(VLOOKUP(A2379,Aux!A:B,2,0),"Outros")</f>
        <v>Municípios</v>
      </c>
      <c r="L2379" s="2">
        <f t="shared" si="112"/>
        <v>2019</v>
      </c>
      <c r="M2379">
        <f t="shared" si="113"/>
        <v>9</v>
      </c>
    </row>
    <row r="2380" spans="1:13" x14ac:dyDescent="0.35">
      <c r="A2380" t="s">
        <v>112</v>
      </c>
      <c r="B2380">
        <v>501144218</v>
      </c>
      <c r="C2380">
        <v>157820</v>
      </c>
      <c r="D2380" t="s">
        <v>2311</v>
      </c>
      <c r="E2380" s="1">
        <v>43525.594606481478</v>
      </c>
      <c r="F2380">
        <v>1</v>
      </c>
      <c r="G2380" t="s">
        <v>256</v>
      </c>
      <c r="H2380">
        <v>340</v>
      </c>
      <c r="I2380" s="1">
        <v>43530.75</v>
      </c>
      <c r="J2380" s="2">
        <f t="shared" si="111"/>
        <v>1</v>
      </c>
      <c r="K2380" s="2" t="str">
        <f>IFERROR(VLOOKUP(A2380,Aux!A:B,2,0),"Outros")</f>
        <v>Municípios</v>
      </c>
      <c r="L2380" s="2">
        <f t="shared" si="112"/>
        <v>2019</v>
      </c>
      <c r="M2380">
        <f t="shared" si="113"/>
        <v>9</v>
      </c>
    </row>
    <row r="2381" spans="1:13" x14ac:dyDescent="0.35">
      <c r="A2381" t="s">
        <v>57</v>
      </c>
      <c r="B2381">
        <v>501294104</v>
      </c>
      <c r="C2381">
        <v>157821</v>
      </c>
      <c r="D2381" t="s">
        <v>2457</v>
      </c>
      <c r="E2381" s="1">
        <v>43525.600671296299</v>
      </c>
      <c r="F2381">
        <v>13</v>
      </c>
      <c r="G2381" t="s">
        <v>59</v>
      </c>
      <c r="H2381">
        <v>360</v>
      </c>
      <c r="I2381" s="1">
        <v>43534.999305555553</v>
      </c>
      <c r="J2381" s="2">
        <f t="shared" si="111"/>
        <v>1</v>
      </c>
      <c r="K2381" s="2" t="str">
        <f>IFERROR(VLOOKUP(A2381,Aux!A:B,2,0),"Outros")</f>
        <v>Municípios</v>
      </c>
      <c r="L2381" s="2">
        <f t="shared" si="112"/>
        <v>2019</v>
      </c>
      <c r="M2381">
        <f t="shared" si="113"/>
        <v>9</v>
      </c>
    </row>
    <row r="2382" spans="1:13" x14ac:dyDescent="0.35">
      <c r="A2382" t="s">
        <v>92</v>
      </c>
      <c r="B2382">
        <v>506037258</v>
      </c>
      <c r="C2382">
        <v>157822</v>
      </c>
      <c r="D2382" t="s">
        <v>2706</v>
      </c>
      <c r="E2382" s="1">
        <v>43525.614270833335</v>
      </c>
      <c r="F2382">
        <v>13</v>
      </c>
      <c r="G2382" t="s">
        <v>94</v>
      </c>
      <c r="H2382">
        <v>340</v>
      </c>
      <c r="I2382" s="1">
        <v>43533.708333333336</v>
      </c>
      <c r="J2382" s="2">
        <f t="shared" si="111"/>
        <v>1</v>
      </c>
      <c r="K2382" s="2" t="str">
        <f>IFERROR(VLOOKUP(A2382,Aux!A:B,2,0),"Outros")</f>
        <v>Municípios</v>
      </c>
      <c r="L2382" s="2">
        <f t="shared" si="112"/>
        <v>2019</v>
      </c>
      <c r="M2382">
        <f t="shared" si="113"/>
        <v>9</v>
      </c>
    </row>
    <row r="2383" spans="1:13" x14ac:dyDescent="0.35">
      <c r="A2383" t="s">
        <v>60</v>
      </c>
      <c r="B2383">
        <v>505456010</v>
      </c>
      <c r="C2383">
        <v>157823</v>
      </c>
      <c r="D2383" t="s">
        <v>2367</v>
      </c>
      <c r="E2383" s="1">
        <v>43525.615057870367</v>
      </c>
      <c r="F2383">
        <v>1</v>
      </c>
      <c r="G2383" t="s">
        <v>62</v>
      </c>
      <c r="H2383">
        <v>360</v>
      </c>
      <c r="I2383" s="1">
        <v>43535.999305555553</v>
      </c>
      <c r="J2383" s="2">
        <f t="shared" si="111"/>
        <v>1</v>
      </c>
      <c r="K2383" s="2" t="str">
        <f>IFERROR(VLOOKUP(A2383,Aux!A:B,2,0),"Outros")</f>
        <v>Municípios</v>
      </c>
      <c r="L2383" s="2">
        <f t="shared" si="112"/>
        <v>2019</v>
      </c>
      <c r="M2383">
        <f t="shared" si="113"/>
        <v>9</v>
      </c>
    </row>
    <row r="2384" spans="1:13" x14ac:dyDescent="0.35">
      <c r="A2384" t="s">
        <v>336</v>
      </c>
      <c r="B2384">
        <v>505170876</v>
      </c>
      <c r="C2384">
        <v>157824</v>
      </c>
      <c r="D2384" t="s">
        <v>2368</v>
      </c>
      <c r="E2384" s="1">
        <v>43525.61515046296</v>
      </c>
      <c r="F2384">
        <v>1</v>
      </c>
      <c r="G2384" t="s">
        <v>345</v>
      </c>
      <c r="H2384">
        <v>360</v>
      </c>
      <c r="I2384" s="1">
        <v>43542.708333333336</v>
      </c>
      <c r="J2384" s="2">
        <f t="shared" si="111"/>
        <v>1</v>
      </c>
      <c r="K2384" s="2" t="str">
        <f>IFERROR(VLOOKUP(A2384,Aux!A:B,2,0),"Outros")</f>
        <v>Municípios</v>
      </c>
      <c r="L2384" s="2">
        <f t="shared" si="112"/>
        <v>2019</v>
      </c>
      <c r="M2384">
        <f t="shared" si="113"/>
        <v>9</v>
      </c>
    </row>
    <row r="2385" spans="1:13" x14ac:dyDescent="0.35">
      <c r="A2385" t="s">
        <v>336</v>
      </c>
      <c r="B2385">
        <v>505170876</v>
      </c>
      <c r="C2385">
        <v>157825</v>
      </c>
      <c r="D2385" t="s">
        <v>2369</v>
      </c>
      <c r="E2385" s="1">
        <v>43525.615219907406</v>
      </c>
      <c r="F2385">
        <v>13</v>
      </c>
      <c r="G2385" t="s">
        <v>831</v>
      </c>
      <c r="H2385">
        <v>360</v>
      </c>
      <c r="I2385" s="1">
        <v>43539.708333333336</v>
      </c>
      <c r="J2385" s="2">
        <f t="shared" si="111"/>
        <v>1</v>
      </c>
      <c r="K2385" s="2" t="str">
        <f>IFERROR(VLOOKUP(A2385,Aux!A:B,2,0),"Outros")</f>
        <v>Municípios</v>
      </c>
      <c r="L2385" s="2">
        <f t="shared" si="112"/>
        <v>2019</v>
      </c>
      <c r="M2385">
        <f t="shared" si="113"/>
        <v>9</v>
      </c>
    </row>
    <row r="2386" spans="1:13" x14ac:dyDescent="0.35">
      <c r="A2386" t="s">
        <v>389</v>
      </c>
      <c r="B2386">
        <v>506722422</v>
      </c>
      <c r="C2386">
        <v>157826</v>
      </c>
      <c r="D2386" t="s">
        <v>2370</v>
      </c>
      <c r="E2386" s="1">
        <v>43525.616585648146</v>
      </c>
      <c r="F2386">
        <v>13</v>
      </c>
      <c r="G2386" t="s">
        <v>837</v>
      </c>
      <c r="H2386">
        <v>340</v>
      </c>
      <c r="I2386" s="1">
        <v>43528.999305555553</v>
      </c>
      <c r="J2386" s="2">
        <f t="shared" si="111"/>
        <v>1</v>
      </c>
      <c r="K2386" s="2" t="str">
        <f>IFERROR(VLOOKUP(A2386,Aux!A:B,2,0),"Outros")</f>
        <v>Municípios</v>
      </c>
      <c r="L2386" s="2">
        <f t="shared" si="112"/>
        <v>2019</v>
      </c>
      <c r="M2386">
        <f t="shared" si="113"/>
        <v>9</v>
      </c>
    </row>
    <row r="2387" spans="1:13" x14ac:dyDescent="0.35">
      <c r="A2387" t="s">
        <v>578</v>
      </c>
      <c r="B2387">
        <v>501112049</v>
      </c>
      <c r="C2387">
        <v>157827</v>
      </c>
      <c r="D2387" t="s">
        <v>2458</v>
      </c>
      <c r="E2387" s="1">
        <v>43525.622488425928</v>
      </c>
      <c r="F2387">
        <v>13</v>
      </c>
      <c r="G2387" t="s">
        <v>615</v>
      </c>
      <c r="H2387">
        <v>360</v>
      </c>
      <c r="I2387" s="1">
        <v>43538.666666666664</v>
      </c>
      <c r="J2387" s="2">
        <f t="shared" si="111"/>
        <v>1</v>
      </c>
      <c r="K2387" s="2" t="str">
        <f>IFERROR(VLOOKUP(A2387,Aux!A:B,2,0),"Outros")</f>
        <v>Municípios</v>
      </c>
      <c r="L2387" s="2">
        <f t="shared" si="112"/>
        <v>2019</v>
      </c>
      <c r="M2387">
        <f t="shared" si="113"/>
        <v>9</v>
      </c>
    </row>
    <row r="2388" spans="1:13" x14ac:dyDescent="0.35">
      <c r="A2388" t="s">
        <v>140</v>
      </c>
      <c r="B2388">
        <v>506614913</v>
      </c>
      <c r="C2388">
        <v>157828</v>
      </c>
      <c r="D2388" t="s">
        <v>2312</v>
      </c>
      <c r="E2388" s="1">
        <v>43525.62667824074</v>
      </c>
      <c r="F2388">
        <v>1</v>
      </c>
      <c r="G2388" t="s">
        <v>2313</v>
      </c>
      <c r="H2388">
        <v>360</v>
      </c>
      <c r="I2388" s="1">
        <v>43532.999305555553</v>
      </c>
      <c r="J2388" s="2">
        <f t="shared" si="111"/>
        <v>1</v>
      </c>
      <c r="K2388" s="2" t="str">
        <f>IFERROR(VLOOKUP(A2388,Aux!A:B,2,0),"Outros")</f>
        <v>Municípios</v>
      </c>
      <c r="L2388" s="2">
        <f t="shared" si="112"/>
        <v>2019</v>
      </c>
      <c r="M2388">
        <f t="shared" si="113"/>
        <v>9</v>
      </c>
    </row>
    <row r="2389" spans="1:13" x14ac:dyDescent="0.35">
      <c r="A2389" t="s">
        <v>92</v>
      </c>
      <c r="B2389">
        <v>506037258</v>
      </c>
      <c r="C2389">
        <v>157829</v>
      </c>
      <c r="D2389" t="s">
        <v>2758</v>
      </c>
      <c r="E2389" s="1">
        <v>43525.630509259259</v>
      </c>
      <c r="F2389">
        <v>1</v>
      </c>
      <c r="G2389" t="s">
        <v>94</v>
      </c>
      <c r="H2389">
        <v>340</v>
      </c>
      <c r="I2389" s="1">
        <v>43533.708333333336</v>
      </c>
      <c r="J2389" s="2">
        <f t="shared" si="111"/>
        <v>1</v>
      </c>
      <c r="K2389" s="2" t="str">
        <f>IFERROR(VLOOKUP(A2389,Aux!A:B,2,0),"Outros")</f>
        <v>Municípios</v>
      </c>
      <c r="L2389" s="2">
        <f t="shared" si="112"/>
        <v>2019</v>
      </c>
      <c r="M2389">
        <f t="shared" si="113"/>
        <v>9</v>
      </c>
    </row>
    <row r="2390" spans="1:13" x14ac:dyDescent="0.35">
      <c r="A2390" t="s">
        <v>150</v>
      </c>
      <c r="B2390">
        <v>505309939</v>
      </c>
      <c r="C2390">
        <v>157830</v>
      </c>
      <c r="D2390" t="s">
        <v>2175</v>
      </c>
      <c r="E2390" s="1">
        <v>43525.630648148152</v>
      </c>
      <c r="F2390">
        <v>1</v>
      </c>
      <c r="G2390" t="s">
        <v>152</v>
      </c>
      <c r="H2390">
        <v>360</v>
      </c>
      <c r="I2390" s="1">
        <v>43531.6875</v>
      </c>
      <c r="J2390" s="2">
        <f t="shared" si="111"/>
        <v>1</v>
      </c>
      <c r="K2390" s="2" t="str">
        <f>IFERROR(VLOOKUP(A2390,Aux!A:B,2,0),"Outros")</f>
        <v>Municípios</v>
      </c>
      <c r="L2390" s="2">
        <f t="shared" si="112"/>
        <v>2019</v>
      </c>
      <c r="M2390">
        <f t="shared" si="113"/>
        <v>9</v>
      </c>
    </row>
    <row r="2391" spans="1:13" x14ac:dyDescent="0.35">
      <c r="A2391" t="s">
        <v>1935</v>
      </c>
      <c r="B2391">
        <v>510839649</v>
      </c>
      <c r="C2391">
        <v>157831</v>
      </c>
      <c r="D2391" t="s">
        <v>2707</v>
      </c>
      <c r="E2391" s="1">
        <v>43525.635601851849</v>
      </c>
      <c r="F2391">
        <v>13</v>
      </c>
      <c r="G2391" t="s">
        <v>655</v>
      </c>
      <c r="H2391">
        <v>340</v>
      </c>
      <c r="I2391" s="1">
        <v>43535.999305555553</v>
      </c>
      <c r="J2391" s="2">
        <f t="shared" si="111"/>
        <v>1</v>
      </c>
      <c r="K2391" s="2" t="str">
        <f>IFERROR(VLOOKUP(A2391,Aux!A:B,2,0),"Outros")</f>
        <v>Municípios</v>
      </c>
      <c r="L2391" s="2">
        <f t="shared" si="112"/>
        <v>2019</v>
      </c>
      <c r="M2391">
        <f t="shared" si="113"/>
        <v>9</v>
      </c>
    </row>
    <row r="2392" spans="1:13" x14ac:dyDescent="0.35">
      <c r="A2392" t="s">
        <v>12</v>
      </c>
      <c r="B2392">
        <v>508481287</v>
      </c>
      <c r="C2392">
        <v>157832</v>
      </c>
      <c r="E2392" s="1">
        <v>43525.640289351853</v>
      </c>
      <c r="F2392">
        <v>1</v>
      </c>
      <c r="G2392" t="s">
        <v>33</v>
      </c>
      <c r="H2392">
        <v>1</v>
      </c>
      <c r="J2392" s="2">
        <f t="shared" si="111"/>
        <v>1</v>
      </c>
      <c r="K2392" s="2" t="str">
        <f>IFERROR(VLOOKUP(A2392,Aux!A:B,2,0),"Outros")</f>
        <v>Hospitais</v>
      </c>
      <c r="L2392" s="2">
        <f t="shared" si="112"/>
        <v>2019</v>
      </c>
      <c r="M2392">
        <f t="shared" si="113"/>
        <v>9</v>
      </c>
    </row>
    <row r="2393" spans="1:13" x14ac:dyDescent="0.35">
      <c r="A2393" t="s">
        <v>150</v>
      </c>
      <c r="B2393">
        <v>505309939</v>
      </c>
      <c r="C2393">
        <v>157834</v>
      </c>
      <c r="D2393" t="s">
        <v>2067</v>
      </c>
      <c r="E2393" s="1">
        <v>43525.646296296298</v>
      </c>
      <c r="F2393">
        <v>1</v>
      </c>
      <c r="G2393" t="s">
        <v>152</v>
      </c>
      <c r="H2393">
        <v>360</v>
      </c>
      <c r="I2393" s="1">
        <v>43532.6875</v>
      </c>
      <c r="J2393" s="2">
        <f t="shared" si="111"/>
        <v>1</v>
      </c>
      <c r="K2393" s="2" t="str">
        <f>IFERROR(VLOOKUP(A2393,Aux!A:B,2,0),"Outros")</f>
        <v>Municípios</v>
      </c>
      <c r="L2393" s="2">
        <f t="shared" si="112"/>
        <v>2019</v>
      </c>
      <c r="M2393">
        <f t="shared" si="113"/>
        <v>9</v>
      </c>
    </row>
    <row r="2394" spans="1:13" x14ac:dyDescent="0.35">
      <c r="A2394" t="s">
        <v>41</v>
      </c>
      <c r="B2394">
        <v>500192855</v>
      </c>
      <c r="C2394">
        <v>157835</v>
      </c>
      <c r="D2394" t="s">
        <v>2252</v>
      </c>
      <c r="E2394" s="1">
        <v>43525.649525462963</v>
      </c>
      <c r="F2394">
        <v>3</v>
      </c>
      <c r="G2394" t="s">
        <v>33</v>
      </c>
      <c r="H2394">
        <v>360</v>
      </c>
      <c r="I2394" s="1">
        <v>43545.999305555553</v>
      </c>
      <c r="J2394" s="2">
        <f t="shared" si="111"/>
        <v>1</v>
      </c>
      <c r="K2394" s="2" t="str">
        <f>IFERROR(VLOOKUP(A2394,Aux!A:B,2,0),"Outros")</f>
        <v>Transportes</v>
      </c>
      <c r="L2394" s="2">
        <f t="shared" si="112"/>
        <v>2019</v>
      </c>
      <c r="M2394">
        <f t="shared" si="113"/>
        <v>9</v>
      </c>
    </row>
    <row r="2395" spans="1:13" x14ac:dyDescent="0.35">
      <c r="A2395" t="s">
        <v>92</v>
      </c>
      <c r="B2395">
        <v>506037258</v>
      </c>
      <c r="C2395">
        <v>157836</v>
      </c>
      <c r="E2395" s="1">
        <v>43525.649571759262</v>
      </c>
      <c r="F2395">
        <v>13</v>
      </c>
      <c r="G2395" t="s">
        <v>33</v>
      </c>
      <c r="H2395">
        <v>1</v>
      </c>
      <c r="J2395" s="2">
        <f t="shared" si="111"/>
        <v>1</v>
      </c>
      <c r="K2395" s="2" t="str">
        <f>IFERROR(VLOOKUP(A2395,Aux!A:B,2,0),"Outros")</f>
        <v>Municípios</v>
      </c>
      <c r="L2395" s="2">
        <f t="shared" si="112"/>
        <v>2019</v>
      </c>
      <c r="M2395">
        <f t="shared" si="113"/>
        <v>9</v>
      </c>
    </row>
    <row r="2396" spans="1:13" x14ac:dyDescent="0.35">
      <c r="A2396" t="s">
        <v>92</v>
      </c>
      <c r="B2396">
        <v>506037258</v>
      </c>
      <c r="C2396">
        <v>157837</v>
      </c>
      <c r="D2396" t="s">
        <v>2253</v>
      </c>
      <c r="E2396" s="1">
        <v>43525.650856481479</v>
      </c>
      <c r="F2396">
        <v>13</v>
      </c>
      <c r="G2396" t="s">
        <v>476</v>
      </c>
      <c r="H2396">
        <v>340</v>
      </c>
      <c r="I2396" s="1">
        <v>43533.708333333336</v>
      </c>
      <c r="J2396" s="2">
        <f t="shared" si="111"/>
        <v>1</v>
      </c>
      <c r="K2396" s="2" t="str">
        <f>IFERROR(VLOOKUP(A2396,Aux!A:B,2,0),"Outros")</f>
        <v>Municípios</v>
      </c>
      <c r="L2396" s="2">
        <f t="shared" si="112"/>
        <v>2019</v>
      </c>
      <c r="M2396">
        <f t="shared" si="113"/>
        <v>9</v>
      </c>
    </row>
    <row r="2397" spans="1:13" x14ac:dyDescent="0.35">
      <c r="A2397" t="s">
        <v>12</v>
      </c>
      <c r="B2397">
        <v>508481287</v>
      </c>
      <c r="C2397">
        <v>157838</v>
      </c>
      <c r="D2397" t="s">
        <v>2459</v>
      </c>
      <c r="E2397" s="1">
        <v>43525.656388888892</v>
      </c>
      <c r="F2397">
        <v>1</v>
      </c>
      <c r="G2397" t="s">
        <v>14</v>
      </c>
      <c r="H2397">
        <v>5</v>
      </c>
      <c r="I2397" s="1">
        <v>25569.708333333332</v>
      </c>
      <c r="J2397" s="2">
        <f t="shared" si="111"/>
        <v>1</v>
      </c>
      <c r="K2397" s="2" t="str">
        <f>IFERROR(VLOOKUP(A2397,Aux!A:B,2,0),"Outros")</f>
        <v>Hospitais</v>
      </c>
      <c r="L2397" s="2">
        <f t="shared" si="112"/>
        <v>2019</v>
      </c>
      <c r="M2397">
        <f t="shared" si="113"/>
        <v>9</v>
      </c>
    </row>
    <row r="2398" spans="1:13" x14ac:dyDescent="0.35">
      <c r="A2398" t="s">
        <v>534</v>
      </c>
      <c r="B2398">
        <v>508354617</v>
      </c>
      <c r="C2398">
        <v>157839</v>
      </c>
      <c r="D2398" t="s">
        <v>2563</v>
      </c>
      <c r="E2398" s="1">
        <v>43525.657766203702</v>
      </c>
      <c r="F2398">
        <v>3</v>
      </c>
      <c r="G2398" t="s">
        <v>2564</v>
      </c>
      <c r="H2398">
        <v>360</v>
      </c>
      <c r="I2398" s="1">
        <v>43536.999305555553</v>
      </c>
      <c r="J2398" s="2">
        <f t="shared" si="111"/>
        <v>1</v>
      </c>
      <c r="K2398" s="2" t="str">
        <f>IFERROR(VLOOKUP(A2398,Aux!A:B,2,0),"Outros")</f>
        <v>Municípios</v>
      </c>
      <c r="L2398" s="2">
        <f t="shared" si="112"/>
        <v>2019</v>
      </c>
      <c r="M2398">
        <f t="shared" si="113"/>
        <v>9</v>
      </c>
    </row>
    <row r="2399" spans="1:13" x14ac:dyDescent="0.35">
      <c r="A2399" t="s">
        <v>197</v>
      </c>
      <c r="B2399">
        <v>506334562</v>
      </c>
      <c r="C2399">
        <v>157840</v>
      </c>
      <c r="E2399" s="1">
        <v>43525.663854166669</v>
      </c>
      <c r="F2399">
        <v>13</v>
      </c>
      <c r="G2399" t="s">
        <v>33</v>
      </c>
      <c r="H2399">
        <v>400</v>
      </c>
      <c r="J2399" s="2">
        <f t="shared" si="111"/>
        <v>1</v>
      </c>
      <c r="K2399" s="2" t="str">
        <f>IFERROR(VLOOKUP(A2399,Aux!A:B,2,0),"Outros")</f>
        <v>Municípios</v>
      </c>
      <c r="L2399" s="2">
        <f t="shared" si="112"/>
        <v>2019</v>
      </c>
      <c r="M2399">
        <f t="shared" si="113"/>
        <v>9</v>
      </c>
    </row>
    <row r="2400" spans="1:13" x14ac:dyDescent="0.35">
      <c r="A2400" t="s">
        <v>197</v>
      </c>
      <c r="B2400">
        <v>506334562</v>
      </c>
      <c r="C2400">
        <v>157841</v>
      </c>
      <c r="D2400" t="s">
        <v>2314</v>
      </c>
      <c r="E2400" s="1">
        <v>43525.664259259262</v>
      </c>
      <c r="F2400">
        <v>13</v>
      </c>
      <c r="G2400" t="s">
        <v>210</v>
      </c>
      <c r="H2400">
        <v>360</v>
      </c>
      <c r="I2400" s="1">
        <v>43542.999305555553</v>
      </c>
      <c r="J2400" s="2">
        <f t="shared" si="111"/>
        <v>1</v>
      </c>
      <c r="K2400" s="2" t="str">
        <f>IFERROR(VLOOKUP(A2400,Aux!A:B,2,0),"Outros")</f>
        <v>Municípios</v>
      </c>
      <c r="L2400" s="2">
        <f t="shared" si="112"/>
        <v>2019</v>
      </c>
      <c r="M2400">
        <f t="shared" si="113"/>
        <v>9</v>
      </c>
    </row>
    <row r="2401" spans="1:13" x14ac:dyDescent="0.35">
      <c r="A2401" t="s">
        <v>92</v>
      </c>
      <c r="B2401">
        <v>506037258</v>
      </c>
      <c r="C2401">
        <v>157842</v>
      </c>
      <c r="D2401" t="s">
        <v>2592</v>
      </c>
      <c r="E2401" s="1">
        <v>43525.670219907406</v>
      </c>
      <c r="F2401">
        <v>13</v>
      </c>
      <c r="G2401" t="s">
        <v>94</v>
      </c>
      <c r="H2401">
        <v>5</v>
      </c>
      <c r="I2401" s="1">
        <v>43533.708333333336</v>
      </c>
      <c r="J2401" s="2">
        <f t="shared" si="111"/>
        <v>1</v>
      </c>
      <c r="K2401" s="2" t="str">
        <f>IFERROR(VLOOKUP(A2401,Aux!A:B,2,0),"Outros")</f>
        <v>Municípios</v>
      </c>
      <c r="L2401" s="2">
        <f t="shared" si="112"/>
        <v>2019</v>
      </c>
      <c r="M2401">
        <f t="shared" si="113"/>
        <v>9</v>
      </c>
    </row>
    <row r="2402" spans="1:13" x14ac:dyDescent="0.35">
      <c r="A2402" t="s">
        <v>426</v>
      </c>
      <c r="B2402">
        <v>512078653</v>
      </c>
      <c r="C2402">
        <v>157843</v>
      </c>
      <c r="D2402" t="s">
        <v>2382</v>
      </c>
      <c r="E2402" s="1">
        <v>43525.692083333335</v>
      </c>
      <c r="F2402">
        <v>1</v>
      </c>
      <c r="G2402" t="s">
        <v>33</v>
      </c>
      <c r="H2402">
        <v>5</v>
      </c>
      <c r="I2402" s="1">
        <v>43533.999305555553</v>
      </c>
      <c r="J2402" s="2">
        <f t="shared" si="111"/>
        <v>1</v>
      </c>
      <c r="K2402" s="2" t="str">
        <f>IFERROR(VLOOKUP(A2402,Aux!A:B,2,0),"Outros")</f>
        <v>Outros</v>
      </c>
      <c r="L2402" s="2">
        <f t="shared" si="112"/>
        <v>2019</v>
      </c>
      <c r="M2402">
        <f t="shared" si="113"/>
        <v>9</v>
      </c>
    </row>
    <row r="2403" spans="1:13" x14ac:dyDescent="0.35">
      <c r="A2403" t="s">
        <v>1307</v>
      </c>
      <c r="B2403">
        <v>506907619</v>
      </c>
      <c r="C2403">
        <v>157844</v>
      </c>
      <c r="D2403" t="s">
        <v>2708</v>
      </c>
      <c r="E2403" s="1">
        <v>43525.694513888891</v>
      </c>
      <c r="F2403">
        <v>3</v>
      </c>
      <c r="G2403" t="s">
        <v>2709</v>
      </c>
      <c r="H2403">
        <v>5</v>
      </c>
      <c r="I2403" s="1">
        <v>43543.999305555553</v>
      </c>
      <c r="J2403" s="2">
        <f t="shared" si="111"/>
        <v>1</v>
      </c>
      <c r="K2403" s="2" t="str">
        <f>IFERROR(VLOOKUP(A2403,Aux!A:B,2,0),"Outros")</f>
        <v>Municípios</v>
      </c>
      <c r="L2403" s="2">
        <f t="shared" si="112"/>
        <v>2019</v>
      </c>
      <c r="M2403">
        <f t="shared" si="113"/>
        <v>9</v>
      </c>
    </row>
    <row r="2404" spans="1:13" x14ac:dyDescent="0.35">
      <c r="A2404" t="s">
        <v>771</v>
      </c>
      <c r="B2404">
        <v>512105030</v>
      </c>
      <c r="C2404">
        <v>157845</v>
      </c>
      <c r="D2404" t="s">
        <v>2609</v>
      </c>
      <c r="E2404" s="1">
        <v>43525.700057870374</v>
      </c>
      <c r="F2404">
        <v>1</v>
      </c>
      <c r="G2404" t="s">
        <v>909</v>
      </c>
      <c r="H2404">
        <v>360</v>
      </c>
      <c r="I2404" s="1">
        <v>43536.999305555553</v>
      </c>
      <c r="J2404" s="2">
        <f t="shared" si="111"/>
        <v>1</v>
      </c>
      <c r="K2404" s="2" t="str">
        <f>IFERROR(VLOOKUP(A2404,Aux!A:B,2,0),"Outros")</f>
        <v>Hospitais</v>
      </c>
      <c r="L2404" s="2">
        <f t="shared" si="112"/>
        <v>2019</v>
      </c>
      <c r="M2404">
        <f t="shared" si="113"/>
        <v>9</v>
      </c>
    </row>
    <row r="2405" spans="1:13" x14ac:dyDescent="0.35">
      <c r="A2405" t="s">
        <v>60</v>
      </c>
      <c r="B2405">
        <v>505456010</v>
      </c>
      <c r="C2405">
        <v>157846</v>
      </c>
      <c r="D2405" t="s">
        <v>2516</v>
      </c>
      <c r="E2405" s="1">
        <v>43525.745057870372</v>
      </c>
      <c r="F2405">
        <v>13</v>
      </c>
      <c r="G2405" t="s">
        <v>62</v>
      </c>
      <c r="H2405">
        <v>360</v>
      </c>
      <c r="I2405" s="1">
        <v>43535.999305555553</v>
      </c>
      <c r="J2405" s="2">
        <f t="shared" si="111"/>
        <v>1</v>
      </c>
      <c r="K2405" s="2" t="str">
        <f>IFERROR(VLOOKUP(A2405,Aux!A:B,2,0),"Outros")</f>
        <v>Municípios</v>
      </c>
      <c r="L2405" s="2">
        <f t="shared" si="112"/>
        <v>2019</v>
      </c>
      <c r="M2405">
        <f t="shared" si="113"/>
        <v>9</v>
      </c>
    </row>
    <row r="2406" spans="1:13" x14ac:dyDescent="0.35">
      <c r="A2406" t="s">
        <v>112</v>
      </c>
      <c r="B2406">
        <v>501144218</v>
      </c>
      <c r="C2406">
        <v>157847</v>
      </c>
      <c r="E2406" s="1">
        <v>43525.824675925927</v>
      </c>
      <c r="F2406">
        <v>1</v>
      </c>
      <c r="G2406" t="s">
        <v>33</v>
      </c>
      <c r="H2406">
        <v>400</v>
      </c>
      <c r="J2406" s="2">
        <f t="shared" si="111"/>
        <v>1</v>
      </c>
      <c r="K2406" s="2" t="str">
        <f>IFERROR(VLOOKUP(A2406,Aux!A:B,2,0),"Outros")</f>
        <v>Municípios</v>
      </c>
      <c r="L2406" s="2">
        <f t="shared" si="112"/>
        <v>2019</v>
      </c>
      <c r="M2406">
        <f t="shared" si="113"/>
        <v>9</v>
      </c>
    </row>
    <row r="2407" spans="1:13" x14ac:dyDescent="0.35">
      <c r="A2407" t="s">
        <v>370</v>
      </c>
      <c r="B2407">
        <v>501128506</v>
      </c>
      <c r="C2407">
        <v>157867</v>
      </c>
      <c r="D2407" t="s">
        <v>2812</v>
      </c>
      <c r="E2407" s="1">
        <v>43526.490578703706</v>
      </c>
      <c r="F2407">
        <v>3</v>
      </c>
      <c r="G2407" t="s">
        <v>33</v>
      </c>
      <c r="H2407">
        <v>1</v>
      </c>
      <c r="I2407" s="1">
        <v>43509.708333333336</v>
      </c>
      <c r="J2407" s="2">
        <f t="shared" si="111"/>
        <v>1</v>
      </c>
      <c r="K2407" s="2" t="str">
        <f>IFERROR(VLOOKUP(A2407,Aux!A:B,2,0),"Outros")</f>
        <v>Outros</v>
      </c>
      <c r="L2407" s="2">
        <f t="shared" si="112"/>
        <v>2019</v>
      </c>
      <c r="M2407">
        <f t="shared" si="113"/>
        <v>9</v>
      </c>
    </row>
    <row r="2408" spans="1:13" x14ac:dyDescent="0.35">
      <c r="A2408" t="s">
        <v>35</v>
      </c>
      <c r="B2408">
        <v>508666236</v>
      </c>
      <c r="C2408">
        <v>157868</v>
      </c>
      <c r="D2408" t="s">
        <v>2759</v>
      </c>
      <c r="E2408" s="1">
        <v>43527.931168981479</v>
      </c>
      <c r="F2408">
        <v>1</v>
      </c>
      <c r="G2408" t="s">
        <v>33</v>
      </c>
      <c r="H2408">
        <v>400</v>
      </c>
      <c r="I2408" s="1">
        <v>43076.999305555553</v>
      </c>
      <c r="J2408" s="2">
        <f t="shared" si="111"/>
        <v>1</v>
      </c>
      <c r="K2408" s="2" t="str">
        <f>IFERROR(VLOOKUP(A2408,Aux!A:B,2,0),"Outros")</f>
        <v>Outros</v>
      </c>
      <c r="L2408" s="2">
        <f t="shared" si="112"/>
        <v>2019</v>
      </c>
      <c r="M2408">
        <f t="shared" si="113"/>
        <v>10</v>
      </c>
    </row>
    <row r="2409" spans="1:13" x14ac:dyDescent="0.35">
      <c r="A2409" t="s">
        <v>21</v>
      </c>
      <c r="B2409">
        <v>600082628</v>
      </c>
      <c r="C2409">
        <v>157869</v>
      </c>
      <c r="D2409" t="s">
        <v>2421</v>
      </c>
      <c r="E2409" s="1">
        <v>43528.358506944445</v>
      </c>
      <c r="F2409">
        <v>13</v>
      </c>
      <c r="G2409" t="s">
        <v>33</v>
      </c>
      <c r="H2409">
        <v>360</v>
      </c>
      <c r="I2409" s="1">
        <v>43535.978472222225</v>
      </c>
      <c r="J2409" s="2">
        <f t="shared" si="111"/>
        <v>1</v>
      </c>
      <c r="K2409" s="2" t="str">
        <f>IFERROR(VLOOKUP(A2409,Aux!A:B,2,0),"Outros")</f>
        <v>Outros</v>
      </c>
      <c r="L2409" s="2">
        <f t="shared" si="112"/>
        <v>2019</v>
      </c>
      <c r="M2409">
        <f t="shared" si="113"/>
        <v>10</v>
      </c>
    </row>
    <row r="2410" spans="1:13" x14ac:dyDescent="0.35">
      <c r="A2410" t="s">
        <v>112</v>
      </c>
      <c r="B2410">
        <v>501144218</v>
      </c>
      <c r="C2410">
        <v>157870</v>
      </c>
      <c r="D2410" t="s">
        <v>2813</v>
      </c>
      <c r="E2410" s="1">
        <v>43528.387060185189</v>
      </c>
      <c r="F2410">
        <v>1</v>
      </c>
      <c r="G2410" t="s">
        <v>1242</v>
      </c>
      <c r="H2410">
        <v>360</v>
      </c>
      <c r="I2410" s="1">
        <v>43543.75</v>
      </c>
      <c r="J2410" s="2">
        <f t="shared" si="111"/>
        <v>1</v>
      </c>
      <c r="K2410" s="2" t="str">
        <f>IFERROR(VLOOKUP(A2410,Aux!A:B,2,0),"Outros")</f>
        <v>Municípios</v>
      </c>
      <c r="L2410" s="2">
        <f t="shared" si="112"/>
        <v>2019</v>
      </c>
      <c r="M2410">
        <f t="shared" si="113"/>
        <v>10</v>
      </c>
    </row>
    <row r="2411" spans="1:13" x14ac:dyDescent="0.35">
      <c r="A2411" t="s">
        <v>12</v>
      </c>
      <c r="B2411">
        <v>508481287</v>
      </c>
      <c r="C2411">
        <v>157871</v>
      </c>
      <c r="D2411" t="s">
        <v>2710</v>
      </c>
      <c r="E2411" s="1">
        <v>43528.39329861111</v>
      </c>
      <c r="F2411">
        <v>1</v>
      </c>
      <c r="G2411" t="s">
        <v>14</v>
      </c>
      <c r="H2411">
        <v>360</v>
      </c>
      <c r="I2411" s="1">
        <v>43535.708333333336</v>
      </c>
      <c r="J2411" s="2">
        <f t="shared" si="111"/>
        <v>1</v>
      </c>
      <c r="K2411" s="2" t="str">
        <f>IFERROR(VLOOKUP(A2411,Aux!A:B,2,0),"Outros")</f>
        <v>Hospitais</v>
      </c>
      <c r="L2411" s="2">
        <f t="shared" si="112"/>
        <v>2019</v>
      </c>
      <c r="M2411">
        <f t="shared" si="113"/>
        <v>10</v>
      </c>
    </row>
    <row r="2412" spans="1:13" x14ac:dyDescent="0.35">
      <c r="A2412" t="s">
        <v>54</v>
      </c>
      <c r="B2412">
        <v>508345464</v>
      </c>
      <c r="C2412">
        <v>157872</v>
      </c>
      <c r="D2412" t="s">
        <v>1646</v>
      </c>
      <c r="E2412" s="1">
        <v>43528.394618055558</v>
      </c>
      <c r="F2412">
        <v>3</v>
      </c>
      <c r="G2412" t="s">
        <v>1550</v>
      </c>
      <c r="H2412">
        <v>360</v>
      </c>
      <c r="I2412" s="1">
        <v>43540.75</v>
      </c>
      <c r="J2412" s="2">
        <f t="shared" si="111"/>
        <v>1</v>
      </c>
      <c r="K2412" s="2" t="str">
        <f>IFERROR(VLOOKUP(A2412,Aux!A:B,2,0),"Outros")</f>
        <v>Outros</v>
      </c>
      <c r="L2412" s="2">
        <f t="shared" si="112"/>
        <v>2019</v>
      </c>
      <c r="M2412">
        <f t="shared" si="113"/>
        <v>10</v>
      </c>
    </row>
    <row r="2413" spans="1:13" x14ac:dyDescent="0.35">
      <c r="A2413" t="s">
        <v>574</v>
      </c>
      <c r="B2413">
        <v>506791220</v>
      </c>
      <c r="C2413">
        <v>157873</v>
      </c>
      <c r="D2413" t="s">
        <v>2211</v>
      </c>
      <c r="E2413" s="1">
        <v>43528.399537037039</v>
      </c>
      <c r="F2413">
        <v>13</v>
      </c>
      <c r="G2413" t="s">
        <v>2212</v>
      </c>
      <c r="H2413">
        <v>360</v>
      </c>
      <c r="I2413" s="1">
        <v>43538.999305555553</v>
      </c>
      <c r="J2413" s="2">
        <f t="shared" si="111"/>
        <v>1</v>
      </c>
      <c r="K2413" s="2" t="str">
        <f>IFERROR(VLOOKUP(A2413,Aux!A:B,2,0),"Outros")</f>
        <v>Municípios</v>
      </c>
      <c r="L2413" s="2">
        <f t="shared" si="112"/>
        <v>2019</v>
      </c>
      <c r="M2413">
        <f t="shared" si="113"/>
        <v>10</v>
      </c>
    </row>
    <row r="2414" spans="1:13" x14ac:dyDescent="0.35">
      <c r="A2414" t="s">
        <v>92</v>
      </c>
      <c r="B2414">
        <v>506037258</v>
      </c>
      <c r="C2414">
        <v>157874</v>
      </c>
      <c r="D2414" t="s">
        <v>1372</v>
      </c>
      <c r="E2414" s="1">
        <v>43528.409710648149</v>
      </c>
      <c r="F2414">
        <v>1</v>
      </c>
      <c r="G2414" t="s">
        <v>1373</v>
      </c>
      <c r="H2414">
        <v>340</v>
      </c>
      <c r="I2414" s="1">
        <v>43534.708333333336</v>
      </c>
      <c r="J2414" s="2">
        <f t="shared" si="111"/>
        <v>1</v>
      </c>
      <c r="K2414" s="2" t="str">
        <f>IFERROR(VLOOKUP(A2414,Aux!A:B,2,0),"Outros")</f>
        <v>Municípios</v>
      </c>
      <c r="L2414" s="2">
        <f t="shared" si="112"/>
        <v>2019</v>
      </c>
      <c r="M2414">
        <f t="shared" si="113"/>
        <v>10</v>
      </c>
    </row>
    <row r="2415" spans="1:13" x14ac:dyDescent="0.35">
      <c r="A2415" t="s">
        <v>454</v>
      </c>
      <c r="B2415">
        <v>503450189</v>
      </c>
      <c r="C2415">
        <v>157875</v>
      </c>
      <c r="D2415" t="s">
        <v>2422</v>
      </c>
      <c r="E2415" s="1">
        <v>43528.413194444445</v>
      </c>
      <c r="F2415">
        <v>3</v>
      </c>
      <c r="G2415" t="s">
        <v>1207</v>
      </c>
      <c r="H2415">
        <v>340</v>
      </c>
      <c r="I2415" s="1">
        <v>43535.75</v>
      </c>
      <c r="J2415" s="2">
        <f t="shared" si="111"/>
        <v>1</v>
      </c>
      <c r="K2415" s="2" t="str">
        <f>IFERROR(VLOOKUP(A2415,Aux!A:B,2,0),"Outros")</f>
        <v>Estradas</v>
      </c>
      <c r="L2415" s="2">
        <f t="shared" si="112"/>
        <v>2019</v>
      </c>
      <c r="M2415">
        <f t="shared" si="113"/>
        <v>10</v>
      </c>
    </row>
    <row r="2416" spans="1:13" x14ac:dyDescent="0.35">
      <c r="A2416" t="s">
        <v>336</v>
      </c>
      <c r="B2416">
        <v>505170876</v>
      </c>
      <c r="C2416">
        <v>157876</v>
      </c>
      <c r="D2416" t="s">
        <v>2423</v>
      </c>
      <c r="E2416" s="1">
        <v>43528.415277777778</v>
      </c>
      <c r="F2416">
        <v>1</v>
      </c>
      <c r="G2416" t="s">
        <v>345</v>
      </c>
      <c r="H2416">
        <v>360</v>
      </c>
      <c r="I2416" s="1">
        <v>43532.708333333336</v>
      </c>
      <c r="J2416" s="2">
        <f t="shared" si="111"/>
        <v>1</v>
      </c>
      <c r="K2416" s="2" t="str">
        <f>IFERROR(VLOOKUP(A2416,Aux!A:B,2,0),"Outros")</f>
        <v>Municípios</v>
      </c>
      <c r="L2416" s="2">
        <f t="shared" si="112"/>
        <v>2019</v>
      </c>
      <c r="M2416">
        <f t="shared" si="113"/>
        <v>10</v>
      </c>
    </row>
    <row r="2417" spans="1:13" x14ac:dyDescent="0.35">
      <c r="A2417" t="s">
        <v>1299</v>
      </c>
      <c r="B2417">
        <v>506804240</v>
      </c>
      <c r="C2417">
        <v>157879</v>
      </c>
      <c r="D2417" t="s">
        <v>2424</v>
      </c>
      <c r="E2417" s="1">
        <v>43528.422685185185</v>
      </c>
      <c r="F2417">
        <v>5</v>
      </c>
      <c r="G2417" t="s">
        <v>2118</v>
      </c>
      <c r="H2417">
        <v>5</v>
      </c>
      <c r="I2417" s="1">
        <v>43652.708333333336</v>
      </c>
      <c r="J2417" s="2">
        <f t="shared" si="111"/>
        <v>1</v>
      </c>
      <c r="K2417" s="2" t="str">
        <f>IFERROR(VLOOKUP(A2417,Aux!A:B,2,0),"Outros")</f>
        <v>Municípios</v>
      </c>
      <c r="L2417" s="2">
        <f t="shared" si="112"/>
        <v>2019</v>
      </c>
      <c r="M2417">
        <f t="shared" si="113"/>
        <v>10</v>
      </c>
    </row>
    <row r="2418" spans="1:13" x14ac:dyDescent="0.35">
      <c r="A2418" t="s">
        <v>150</v>
      </c>
      <c r="B2418">
        <v>505309939</v>
      </c>
      <c r="C2418">
        <v>157881</v>
      </c>
      <c r="D2418" t="s">
        <v>2610</v>
      </c>
      <c r="E2418" s="1">
        <v>43528.430486111109</v>
      </c>
      <c r="F2418">
        <v>1</v>
      </c>
      <c r="G2418" t="s">
        <v>152</v>
      </c>
      <c r="H2418">
        <v>360</v>
      </c>
      <c r="I2418" s="1">
        <v>43546.6875</v>
      </c>
      <c r="J2418" s="2">
        <f t="shared" si="111"/>
        <v>1</v>
      </c>
      <c r="K2418" s="2" t="str">
        <f>IFERROR(VLOOKUP(A2418,Aux!A:B,2,0),"Outros")</f>
        <v>Municípios</v>
      </c>
      <c r="L2418" s="2">
        <f t="shared" si="112"/>
        <v>2019</v>
      </c>
      <c r="M2418">
        <f t="shared" si="113"/>
        <v>10</v>
      </c>
    </row>
    <row r="2419" spans="1:13" x14ac:dyDescent="0.35">
      <c r="A2419" t="s">
        <v>112</v>
      </c>
      <c r="B2419">
        <v>501144218</v>
      </c>
      <c r="C2419">
        <v>157882</v>
      </c>
      <c r="D2419" t="s">
        <v>2213</v>
      </c>
      <c r="E2419" s="1">
        <v>43528.43922453704</v>
      </c>
      <c r="F2419">
        <v>13</v>
      </c>
      <c r="G2419" t="s">
        <v>256</v>
      </c>
      <c r="H2419">
        <v>360</v>
      </c>
      <c r="I2419" s="1">
        <v>43534.75</v>
      </c>
      <c r="J2419" s="2">
        <f t="shared" si="111"/>
        <v>1</v>
      </c>
      <c r="K2419" s="2" t="str">
        <f>IFERROR(VLOOKUP(A2419,Aux!A:B,2,0),"Outros")</f>
        <v>Municípios</v>
      </c>
      <c r="L2419" s="2">
        <f t="shared" si="112"/>
        <v>2019</v>
      </c>
      <c r="M2419">
        <f t="shared" si="113"/>
        <v>10</v>
      </c>
    </row>
    <row r="2420" spans="1:13" x14ac:dyDescent="0.35">
      <c r="A2420" t="s">
        <v>12</v>
      </c>
      <c r="B2420">
        <v>508481287</v>
      </c>
      <c r="C2420">
        <v>157883</v>
      </c>
      <c r="D2420" t="s">
        <v>2425</v>
      </c>
      <c r="E2420" s="1">
        <v>43528.445185185185</v>
      </c>
      <c r="F2420">
        <v>1</v>
      </c>
      <c r="G2420" t="s">
        <v>14</v>
      </c>
      <c r="H2420">
        <v>360</v>
      </c>
      <c r="I2420" s="1">
        <v>43536.708333333336</v>
      </c>
      <c r="J2420" s="2">
        <f t="shared" si="111"/>
        <v>1</v>
      </c>
      <c r="K2420" s="2" t="str">
        <f>IFERROR(VLOOKUP(A2420,Aux!A:B,2,0),"Outros")</f>
        <v>Hospitais</v>
      </c>
      <c r="L2420" s="2">
        <f t="shared" si="112"/>
        <v>2019</v>
      </c>
      <c r="M2420">
        <f t="shared" si="113"/>
        <v>10</v>
      </c>
    </row>
    <row r="2421" spans="1:13" x14ac:dyDescent="0.35">
      <c r="A2421" t="s">
        <v>150</v>
      </c>
      <c r="B2421">
        <v>505309939</v>
      </c>
      <c r="C2421">
        <v>157884</v>
      </c>
      <c r="D2421" t="s">
        <v>2460</v>
      </c>
      <c r="E2421" s="1">
        <v>43528.45008101852</v>
      </c>
      <c r="F2421">
        <v>1</v>
      </c>
      <c r="G2421" t="s">
        <v>152</v>
      </c>
      <c r="H2421">
        <v>360</v>
      </c>
      <c r="I2421" s="1">
        <v>43531.6875</v>
      </c>
      <c r="J2421" s="2">
        <f t="shared" si="111"/>
        <v>1</v>
      </c>
      <c r="K2421" s="2" t="str">
        <f>IFERROR(VLOOKUP(A2421,Aux!A:B,2,0),"Outros")</f>
        <v>Municípios</v>
      </c>
      <c r="L2421" s="2">
        <f t="shared" si="112"/>
        <v>2019</v>
      </c>
      <c r="M2421">
        <f t="shared" si="113"/>
        <v>10</v>
      </c>
    </row>
    <row r="2422" spans="1:13" x14ac:dyDescent="0.35">
      <c r="A2422" t="s">
        <v>275</v>
      </c>
      <c r="B2422">
        <v>505187531</v>
      </c>
      <c r="C2422">
        <v>157885</v>
      </c>
      <c r="D2422" t="s">
        <v>2176</v>
      </c>
      <c r="E2422" s="1">
        <v>43528.473391203705</v>
      </c>
      <c r="F2422">
        <v>1</v>
      </c>
      <c r="G2422" t="s">
        <v>277</v>
      </c>
      <c r="H2422">
        <v>360</v>
      </c>
      <c r="I2422" s="1">
        <v>43535.999305555553</v>
      </c>
      <c r="J2422" s="2">
        <f t="shared" si="111"/>
        <v>1</v>
      </c>
      <c r="K2422" s="2" t="str">
        <f>IFERROR(VLOOKUP(A2422,Aux!A:B,2,0),"Outros")</f>
        <v>Municípios</v>
      </c>
      <c r="L2422" s="2">
        <f t="shared" si="112"/>
        <v>2019</v>
      </c>
      <c r="M2422">
        <f t="shared" si="113"/>
        <v>10</v>
      </c>
    </row>
    <row r="2423" spans="1:13" x14ac:dyDescent="0.35">
      <c r="A2423" t="s">
        <v>130</v>
      </c>
      <c r="B2423">
        <v>512103070</v>
      </c>
      <c r="C2423">
        <v>157886</v>
      </c>
      <c r="E2423" s="1">
        <v>43528.478437500002</v>
      </c>
      <c r="F2423">
        <v>1</v>
      </c>
      <c r="G2423" t="s">
        <v>33</v>
      </c>
      <c r="H2423">
        <v>400</v>
      </c>
      <c r="J2423" s="2">
        <f t="shared" si="111"/>
        <v>1</v>
      </c>
      <c r="K2423" s="2" t="str">
        <f>IFERROR(VLOOKUP(A2423,Aux!A:B,2,0),"Outros")</f>
        <v>Hospitais</v>
      </c>
      <c r="L2423" s="2">
        <f t="shared" si="112"/>
        <v>2019</v>
      </c>
      <c r="M2423">
        <f t="shared" si="113"/>
        <v>10</v>
      </c>
    </row>
    <row r="2424" spans="1:13" x14ac:dyDescent="0.35">
      <c r="A2424" t="s">
        <v>35</v>
      </c>
      <c r="B2424">
        <v>508666236</v>
      </c>
      <c r="C2424">
        <v>157887</v>
      </c>
      <c r="D2424" t="s">
        <v>2434</v>
      </c>
      <c r="E2424" s="1">
        <v>43528.484212962961</v>
      </c>
      <c r="F2424">
        <v>1</v>
      </c>
      <c r="G2424" t="s">
        <v>476</v>
      </c>
      <c r="H2424">
        <v>400</v>
      </c>
      <c r="I2424" s="1">
        <v>25569.999305555557</v>
      </c>
      <c r="J2424" s="2">
        <f t="shared" si="111"/>
        <v>1</v>
      </c>
      <c r="K2424" s="2" t="str">
        <f>IFERROR(VLOOKUP(A2424,Aux!A:B,2,0),"Outros")</f>
        <v>Outros</v>
      </c>
      <c r="L2424" s="2">
        <f t="shared" si="112"/>
        <v>2019</v>
      </c>
      <c r="M2424">
        <f t="shared" si="113"/>
        <v>10</v>
      </c>
    </row>
    <row r="2425" spans="1:13" x14ac:dyDescent="0.35">
      <c r="A2425" t="s">
        <v>12</v>
      </c>
      <c r="B2425">
        <v>508481287</v>
      </c>
      <c r="C2425">
        <v>157888</v>
      </c>
      <c r="D2425" t="s">
        <v>2068</v>
      </c>
      <c r="E2425" s="1">
        <v>43528.484351851854</v>
      </c>
      <c r="F2425">
        <v>1</v>
      </c>
      <c r="G2425" t="s">
        <v>14</v>
      </c>
      <c r="H2425">
        <v>360</v>
      </c>
      <c r="I2425" s="1">
        <v>43532.708333333336</v>
      </c>
      <c r="J2425" s="2">
        <f t="shared" si="111"/>
        <v>1</v>
      </c>
      <c r="K2425" s="2" t="str">
        <f>IFERROR(VLOOKUP(A2425,Aux!A:B,2,0),"Outros")</f>
        <v>Hospitais</v>
      </c>
      <c r="L2425" s="2">
        <f t="shared" si="112"/>
        <v>2019</v>
      </c>
      <c r="M2425">
        <f t="shared" si="113"/>
        <v>10</v>
      </c>
    </row>
    <row r="2426" spans="1:13" x14ac:dyDescent="0.35">
      <c r="A2426" t="s">
        <v>12</v>
      </c>
      <c r="B2426">
        <v>508481287</v>
      </c>
      <c r="C2426">
        <v>157889</v>
      </c>
      <c r="D2426" t="s">
        <v>2711</v>
      </c>
      <c r="E2426" s="1">
        <v>43528.490312499998</v>
      </c>
      <c r="F2426">
        <v>1</v>
      </c>
      <c r="G2426" t="s">
        <v>14</v>
      </c>
      <c r="H2426">
        <v>360</v>
      </c>
      <c r="I2426" s="1">
        <v>43537.708333333336</v>
      </c>
      <c r="J2426" s="2">
        <f t="shared" si="111"/>
        <v>1</v>
      </c>
      <c r="K2426" s="2" t="str">
        <f>IFERROR(VLOOKUP(A2426,Aux!A:B,2,0),"Outros")</f>
        <v>Hospitais</v>
      </c>
      <c r="L2426" s="2">
        <f t="shared" si="112"/>
        <v>2019</v>
      </c>
      <c r="M2426">
        <f t="shared" si="113"/>
        <v>10</v>
      </c>
    </row>
    <row r="2427" spans="1:13" x14ac:dyDescent="0.35">
      <c r="A2427" t="s">
        <v>12</v>
      </c>
      <c r="B2427">
        <v>508481287</v>
      </c>
      <c r="C2427">
        <v>157890</v>
      </c>
      <c r="D2427" t="s">
        <v>693</v>
      </c>
      <c r="E2427" s="1">
        <v>43528.490474537037</v>
      </c>
      <c r="F2427">
        <v>1</v>
      </c>
      <c r="G2427" t="s">
        <v>14</v>
      </c>
      <c r="H2427">
        <v>360</v>
      </c>
      <c r="I2427" s="1">
        <v>43535.708333333336</v>
      </c>
      <c r="J2427" s="2">
        <f t="shared" si="111"/>
        <v>1</v>
      </c>
      <c r="K2427" s="2" t="str">
        <f>IFERROR(VLOOKUP(A2427,Aux!A:B,2,0),"Outros")</f>
        <v>Hospitais</v>
      </c>
      <c r="L2427" s="2">
        <f t="shared" si="112"/>
        <v>2019</v>
      </c>
      <c r="M2427">
        <f t="shared" si="113"/>
        <v>10</v>
      </c>
    </row>
    <row r="2428" spans="1:13" x14ac:dyDescent="0.35">
      <c r="A2428" t="s">
        <v>133</v>
      </c>
      <c r="B2428">
        <v>503539473</v>
      </c>
      <c r="C2428">
        <v>157891</v>
      </c>
      <c r="D2428" t="s">
        <v>2461</v>
      </c>
      <c r="E2428" s="1">
        <v>43528.503599537034</v>
      </c>
      <c r="F2428">
        <v>3</v>
      </c>
      <c r="G2428" t="s">
        <v>135</v>
      </c>
      <c r="H2428">
        <v>340</v>
      </c>
      <c r="I2428" s="1">
        <v>43541.999305555553</v>
      </c>
      <c r="J2428" s="2">
        <f t="shared" si="111"/>
        <v>1</v>
      </c>
      <c r="K2428" s="2" t="str">
        <f>IFERROR(VLOOKUP(A2428,Aux!A:B,2,0),"Outros")</f>
        <v>Municípios</v>
      </c>
      <c r="L2428" s="2">
        <f t="shared" si="112"/>
        <v>2019</v>
      </c>
      <c r="M2428">
        <f t="shared" si="113"/>
        <v>10</v>
      </c>
    </row>
    <row r="2429" spans="1:13" x14ac:dyDescent="0.35">
      <c r="A2429" t="s">
        <v>12</v>
      </c>
      <c r="B2429">
        <v>508481287</v>
      </c>
      <c r="C2429">
        <v>157894</v>
      </c>
      <c r="D2429" t="s">
        <v>2426</v>
      </c>
      <c r="E2429" s="1">
        <v>43528.519803240742</v>
      </c>
      <c r="F2429">
        <v>1</v>
      </c>
      <c r="G2429" t="s">
        <v>14</v>
      </c>
      <c r="H2429">
        <v>5</v>
      </c>
      <c r="I2429" s="1">
        <v>43537.708333333336</v>
      </c>
      <c r="J2429" s="2">
        <f t="shared" si="111"/>
        <v>1</v>
      </c>
      <c r="K2429" s="2" t="str">
        <f>IFERROR(VLOOKUP(A2429,Aux!A:B,2,0),"Outros")</f>
        <v>Hospitais</v>
      </c>
      <c r="L2429" s="2">
        <f t="shared" si="112"/>
        <v>2019</v>
      </c>
      <c r="M2429">
        <f t="shared" si="113"/>
        <v>10</v>
      </c>
    </row>
    <row r="2430" spans="1:13" x14ac:dyDescent="0.35">
      <c r="A2430" t="s">
        <v>336</v>
      </c>
      <c r="B2430">
        <v>505170876</v>
      </c>
      <c r="C2430">
        <v>157895</v>
      </c>
      <c r="D2430" t="s">
        <v>2712</v>
      </c>
      <c r="E2430" s="1">
        <v>43528.527060185188</v>
      </c>
      <c r="F2430">
        <v>1</v>
      </c>
      <c r="G2430" t="s">
        <v>345</v>
      </c>
      <c r="H2430">
        <v>360</v>
      </c>
      <c r="I2430" s="1">
        <v>43536.708333333336</v>
      </c>
      <c r="J2430" s="2">
        <f t="shared" si="111"/>
        <v>1</v>
      </c>
      <c r="K2430" s="2" t="str">
        <f>IFERROR(VLOOKUP(A2430,Aux!A:B,2,0),"Outros")</f>
        <v>Municípios</v>
      </c>
      <c r="L2430" s="2">
        <f t="shared" si="112"/>
        <v>2019</v>
      </c>
      <c r="M2430">
        <f t="shared" si="113"/>
        <v>10</v>
      </c>
    </row>
    <row r="2431" spans="1:13" x14ac:dyDescent="0.35">
      <c r="A2431" t="s">
        <v>12</v>
      </c>
      <c r="B2431">
        <v>508481287</v>
      </c>
      <c r="C2431">
        <v>157896</v>
      </c>
      <c r="D2431" t="s">
        <v>2427</v>
      </c>
      <c r="E2431" s="1">
        <v>43528.547071759262</v>
      </c>
      <c r="F2431">
        <v>1</v>
      </c>
      <c r="G2431" t="s">
        <v>14</v>
      </c>
      <c r="H2431">
        <v>360</v>
      </c>
      <c r="I2431" s="1">
        <v>43538.708333333336</v>
      </c>
      <c r="J2431" s="2">
        <f t="shared" si="111"/>
        <v>1</v>
      </c>
      <c r="K2431" s="2" t="str">
        <f>IFERROR(VLOOKUP(A2431,Aux!A:B,2,0),"Outros")</f>
        <v>Hospitais</v>
      </c>
      <c r="L2431" s="2">
        <f t="shared" si="112"/>
        <v>2019</v>
      </c>
      <c r="M2431">
        <f t="shared" si="113"/>
        <v>10</v>
      </c>
    </row>
    <row r="2432" spans="1:13" x14ac:dyDescent="0.35">
      <c r="A2432" t="s">
        <v>802</v>
      </c>
      <c r="B2432">
        <v>510148921</v>
      </c>
      <c r="C2432">
        <v>157897</v>
      </c>
      <c r="E2432" s="1">
        <v>43528.555138888885</v>
      </c>
      <c r="F2432">
        <v>3</v>
      </c>
      <c r="G2432" t="s">
        <v>356</v>
      </c>
      <c r="H2432">
        <v>1</v>
      </c>
      <c r="J2432" s="2">
        <f t="shared" si="111"/>
        <v>1</v>
      </c>
      <c r="K2432" s="2" t="str">
        <f>IFERROR(VLOOKUP(A2432,Aux!A:B,2,0),"Outros")</f>
        <v>Outros</v>
      </c>
      <c r="L2432" s="2">
        <f t="shared" si="112"/>
        <v>2019</v>
      </c>
      <c r="M2432">
        <f t="shared" si="113"/>
        <v>10</v>
      </c>
    </row>
    <row r="2433" spans="1:13" x14ac:dyDescent="0.35">
      <c r="A2433" t="s">
        <v>12</v>
      </c>
      <c r="B2433">
        <v>508481287</v>
      </c>
      <c r="C2433">
        <v>157898</v>
      </c>
      <c r="D2433" t="s">
        <v>2611</v>
      </c>
      <c r="E2433" s="1">
        <v>43528.563738425924</v>
      </c>
      <c r="F2433">
        <v>1</v>
      </c>
      <c r="G2433" t="s">
        <v>14</v>
      </c>
      <c r="H2433">
        <v>360</v>
      </c>
      <c r="I2433" s="1">
        <v>43532.708333333336</v>
      </c>
      <c r="J2433" s="2">
        <f t="shared" si="111"/>
        <v>1</v>
      </c>
      <c r="K2433" s="2" t="str">
        <f>IFERROR(VLOOKUP(A2433,Aux!A:B,2,0),"Outros")</f>
        <v>Hospitais</v>
      </c>
      <c r="L2433" s="2">
        <f t="shared" si="112"/>
        <v>2019</v>
      </c>
      <c r="M2433">
        <f t="shared" si="113"/>
        <v>10</v>
      </c>
    </row>
    <row r="2434" spans="1:13" x14ac:dyDescent="0.35">
      <c r="A2434" t="s">
        <v>133</v>
      </c>
      <c r="B2434">
        <v>503539473</v>
      </c>
      <c r="C2434">
        <v>157899</v>
      </c>
      <c r="D2434" t="s">
        <v>2069</v>
      </c>
      <c r="E2434" s="1">
        <v>43528.573773148149</v>
      </c>
      <c r="F2434">
        <v>1</v>
      </c>
      <c r="G2434" t="s">
        <v>135</v>
      </c>
      <c r="H2434">
        <v>5</v>
      </c>
      <c r="I2434" s="1">
        <v>43533.999305555553</v>
      </c>
      <c r="J2434" s="2">
        <f t="shared" ref="J2434:J2497" si="114">IF(C2434=C2433,"",1)</f>
        <v>1</v>
      </c>
      <c r="K2434" s="2" t="str">
        <f>IFERROR(VLOOKUP(A2434,Aux!A:B,2,0),"Outros")</f>
        <v>Municípios</v>
      </c>
      <c r="L2434" s="2">
        <f t="shared" ref="L2434:L2497" si="115">YEAR(E2434)</f>
        <v>2019</v>
      </c>
      <c r="M2434">
        <f t="shared" ref="M2434:M2497" si="116">WEEKNUM(E2434)</f>
        <v>10</v>
      </c>
    </row>
    <row r="2435" spans="1:13" x14ac:dyDescent="0.35">
      <c r="A2435" t="s">
        <v>574</v>
      </c>
      <c r="B2435">
        <v>506791220</v>
      </c>
      <c r="C2435">
        <v>157900</v>
      </c>
      <c r="E2435" s="1">
        <v>43528.574502314812</v>
      </c>
      <c r="F2435">
        <v>13</v>
      </c>
      <c r="H2435">
        <v>400</v>
      </c>
      <c r="J2435" s="2">
        <f t="shared" si="114"/>
        <v>1</v>
      </c>
      <c r="K2435" s="2" t="str">
        <f>IFERROR(VLOOKUP(A2435,Aux!A:B,2,0),"Outros")</f>
        <v>Municípios</v>
      </c>
      <c r="L2435" s="2">
        <f t="shared" si="115"/>
        <v>2019</v>
      </c>
      <c r="M2435">
        <f t="shared" si="116"/>
        <v>10</v>
      </c>
    </row>
    <row r="2436" spans="1:13" x14ac:dyDescent="0.35">
      <c r="A2436" t="s">
        <v>12</v>
      </c>
      <c r="B2436">
        <v>508481287</v>
      </c>
      <c r="C2436">
        <v>157901</v>
      </c>
      <c r="D2436" t="s">
        <v>2115</v>
      </c>
      <c r="E2436" s="1">
        <v>43528.598078703704</v>
      </c>
      <c r="F2436">
        <v>1</v>
      </c>
      <c r="G2436" t="s">
        <v>14</v>
      </c>
      <c r="H2436">
        <v>5</v>
      </c>
      <c r="I2436" s="1">
        <v>43538.708333333336</v>
      </c>
      <c r="J2436" s="2">
        <f t="shared" si="114"/>
        <v>1</v>
      </c>
      <c r="K2436" s="2" t="str">
        <f>IFERROR(VLOOKUP(A2436,Aux!A:B,2,0),"Outros")</f>
        <v>Hospitais</v>
      </c>
      <c r="L2436" s="2">
        <f t="shared" si="115"/>
        <v>2019</v>
      </c>
      <c r="M2436">
        <f t="shared" si="116"/>
        <v>10</v>
      </c>
    </row>
    <row r="2437" spans="1:13" x14ac:dyDescent="0.35">
      <c r="A2437" t="s">
        <v>267</v>
      </c>
      <c r="B2437">
        <v>505307685</v>
      </c>
      <c r="C2437">
        <v>157902</v>
      </c>
      <c r="D2437" t="s">
        <v>2116</v>
      </c>
      <c r="E2437" s="1">
        <v>43528.600381944445</v>
      </c>
      <c r="F2437">
        <v>13</v>
      </c>
      <c r="G2437" t="s">
        <v>1645</v>
      </c>
      <c r="H2437">
        <v>5</v>
      </c>
      <c r="I2437" s="1">
        <v>43546.999305555553</v>
      </c>
      <c r="J2437" s="2">
        <f t="shared" si="114"/>
        <v>1</v>
      </c>
      <c r="K2437" s="2" t="str">
        <f>IFERROR(VLOOKUP(A2437,Aux!A:B,2,0),"Outros")</f>
        <v>Municípios</v>
      </c>
      <c r="L2437" s="2">
        <f t="shared" si="115"/>
        <v>2019</v>
      </c>
      <c r="M2437">
        <f t="shared" si="116"/>
        <v>10</v>
      </c>
    </row>
    <row r="2438" spans="1:13" x14ac:dyDescent="0.35">
      <c r="A2438" t="s">
        <v>478</v>
      </c>
      <c r="B2438">
        <v>507866673</v>
      </c>
      <c r="C2438">
        <v>157903</v>
      </c>
      <c r="D2438" t="s">
        <v>2428</v>
      </c>
      <c r="E2438" s="1">
        <v>43528.6016087963</v>
      </c>
      <c r="F2438">
        <v>5</v>
      </c>
      <c r="G2438" t="s">
        <v>33</v>
      </c>
      <c r="H2438">
        <v>340</v>
      </c>
      <c r="I2438" s="1">
        <v>43545.708333333336</v>
      </c>
      <c r="J2438" s="2">
        <f t="shared" si="114"/>
        <v>1</v>
      </c>
      <c r="K2438" s="2" t="str">
        <f>IFERROR(VLOOKUP(A2438,Aux!A:B,2,0),"Outros")</f>
        <v>Outros</v>
      </c>
      <c r="L2438" s="2">
        <f t="shared" si="115"/>
        <v>2019</v>
      </c>
      <c r="M2438">
        <f t="shared" si="116"/>
        <v>10</v>
      </c>
    </row>
    <row r="2439" spans="1:13" x14ac:dyDescent="0.35">
      <c r="A2439" t="s">
        <v>122</v>
      </c>
      <c r="B2439">
        <v>506173968</v>
      </c>
      <c r="C2439">
        <v>157904</v>
      </c>
      <c r="D2439" t="s">
        <v>2070</v>
      </c>
      <c r="E2439" s="1">
        <v>43528.615370370368</v>
      </c>
      <c r="F2439">
        <v>1</v>
      </c>
      <c r="G2439" t="s">
        <v>33</v>
      </c>
      <c r="H2439">
        <v>360</v>
      </c>
      <c r="I2439" s="1">
        <v>43530.75</v>
      </c>
      <c r="J2439" s="2">
        <f t="shared" si="114"/>
        <v>1</v>
      </c>
      <c r="K2439" s="2" t="str">
        <f>IFERROR(VLOOKUP(A2439,Aux!A:B,2,0),"Outros")</f>
        <v>Municípios</v>
      </c>
      <c r="L2439" s="2">
        <f t="shared" si="115"/>
        <v>2019</v>
      </c>
      <c r="M2439">
        <f t="shared" si="116"/>
        <v>10</v>
      </c>
    </row>
    <row r="2440" spans="1:13" x14ac:dyDescent="0.35">
      <c r="A2440" t="s">
        <v>154</v>
      </c>
      <c r="B2440">
        <v>506818829</v>
      </c>
      <c r="C2440">
        <v>157905</v>
      </c>
      <c r="D2440" t="s">
        <v>2214</v>
      </c>
      <c r="E2440" s="1">
        <v>43528.628622685188</v>
      </c>
      <c r="F2440">
        <v>1</v>
      </c>
      <c r="G2440" t="s">
        <v>2215</v>
      </c>
      <c r="H2440">
        <v>5</v>
      </c>
      <c r="I2440" s="1">
        <v>43535.999305555553</v>
      </c>
      <c r="J2440" s="2">
        <f t="shared" si="114"/>
        <v>1</v>
      </c>
      <c r="K2440" s="2" t="str">
        <f>IFERROR(VLOOKUP(A2440,Aux!A:B,2,0),"Outros")</f>
        <v>Municípios</v>
      </c>
      <c r="L2440" s="2">
        <f t="shared" si="115"/>
        <v>2019</v>
      </c>
      <c r="M2440">
        <f t="shared" si="116"/>
        <v>10</v>
      </c>
    </row>
    <row r="2441" spans="1:13" x14ac:dyDescent="0.35">
      <c r="A2441" t="s">
        <v>125</v>
      </c>
      <c r="B2441">
        <v>501290206</v>
      </c>
      <c r="C2441">
        <v>157906</v>
      </c>
      <c r="D2441" t="s">
        <v>2071</v>
      </c>
      <c r="E2441" s="1">
        <v>43528.634745370371</v>
      </c>
      <c r="F2441">
        <v>13</v>
      </c>
      <c r="G2441" t="s">
        <v>545</v>
      </c>
      <c r="H2441">
        <v>360</v>
      </c>
      <c r="I2441" s="1">
        <v>43535.708333333336</v>
      </c>
      <c r="J2441" s="2">
        <f t="shared" si="114"/>
        <v>1</v>
      </c>
      <c r="K2441" s="2" t="str">
        <f>IFERROR(VLOOKUP(A2441,Aux!A:B,2,0),"Outros")</f>
        <v>Municípios</v>
      </c>
      <c r="L2441" s="2">
        <f t="shared" si="115"/>
        <v>2019</v>
      </c>
      <c r="M2441">
        <f t="shared" si="116"/>
        <v>10</v>
      </c>
    </row>
    <row r="2442" spans="1:13" x14ac:dyDescent="0.35">
      <c r="A2442" t="s">
        <v>336</v>
      </c>
      <c r="B2442">
        <v>505170876</v>
      </c>
      <c r="C2442">
        <v>157907</v>
      </c>
      <c r="D2442" t="s">
        <v>2429</v>
      </c>
      <c r="E2442" s="1">
        <v>43528.654004629629</v>
      </c>
      <c r="F2442">
        <v>13</v>
      </c>
      <c r="G2442" t="s">
        <v>345</v>
      </c>
      <c r="H2442">
        <v>360</v>
      </c>
      <c r="I2442" s="1">
        <v>43546.708333333336</v>
      </c>
      <c r="J2442" s="2">
        <f t="shared" si="114"/>
        <v>1</v>
      </c>
      <c r="K2442" s="2" t="str">
        <f>IFERROR(VLOOKUP(A2442,Aux!A:B,2,0),"Outros")</f>
        <v>Municípios</v>
      </c>
      <c r="L2442" s="2">
        <f t="shared" si="115"/>
        <v>2019</v>
      </c>
      <c r="M2442">
        <f t="shared" si="116"/>
        <v>10</v>
      </c>
    </row>
    <row r="2443" spans="1:13" x14ac:dyDescent="0.35">
      <c r="A2443" t="s">
        <v>197</v>
      </c>
      <c r="B2443">
        <v>506334562</v>
      </c>
      <c r="C2443">
        <v>157908</v>
      </c>
      <c r="D2443" t="s">
        <v>2072</v>
      </c>
      <c r="E2443" s="1">
        <v>43528.656342592592</v>
      </c>
      <c r="F2443">
        <v>1</v>
      </c>
      <c r="G2443" t="s">
        <v>625</v>
      </c>
      <c r="H2443">
        <v>5</v>
      </c>
      <c r="I2443" s="1">
        <v>43543.999305555553</v>
      </c>
      <c r="J2443" s="2">
        <f t="shared" si="114"/>
        <v>1</v>
      </c>
      <c r="K2443" s="2" t="str">
        <f>IFERROR(VLOOKUP(A2443,Aux!A:B,2,0),"Outros")</f>
        <v>Municípios</v>
      </c>
      <c r="L2443" s="2">
        <f t="shared" si="115"/>
        <v>2019</v>
      </c>
      <c r="M2443">
        <f t="shared" si="116"/>
        <v>10</v>
      </c>
    </row>
    <row r="2444" spans="1:13" x14ac:dyDescent="0.35">
      <c r="A2444" t="s">
        <v>130</v>
      </c>
      <c r="B2444">
        <v>512103070</v>
      </c>
      <c r="C2444">
        <v>157909</v>
      </c>
      <c r="E2444" s="1">
        <v>43528.661261574074</v>
      </c>
      <c r="F2444">
        <v>1</v>
      </c>
      <c r="G2444" t="s">
        <v>33</v>
      </c>
      <c r="H2444">
        <v>400</v>
      </c>
      <c r="J2444" s="2">
        <f t="shared" si="114"/>
        <v>1</v>
      </c>
      <c r="K2444" s="2" t="str">
        <f>IFERROR(VLOOKUP(A2444,Aux!A:B,2,0),"Outros")</f>
        <v>Hospitais</v>
      </c>
      <c r="L2444" s="2">
        <f t="shared" si="115"/>
        <v>2019</v>
      </c>
      <c r="M2444">
        <f t="shared" si="116"/>
        <v>10</v>
      </c>
    </row>
    <row r="2445" spans="1:13" x14ac:dyDescent="0.35">
      <c r="A2445" t="s">
        <v>246</v>
      </c>
      <c r="B2445">
        <v>512013241</v>
      </c>
      <c r="C2445">
        <v>157910</v>
      </c>
      <c r="E2445" s="1">
        <v>43528.67732638889</v>
      </c>
      <c r="F2445">
        <v>3</v>
      </c>
      <c r="G2445" t="s">
        <v>33</v>
      </c>
      <c r="H2445">
        <v>1</v>
      </c>
      <c r="J2445" s="2">
        <f t="shared" si="114"/>
        <v>1</v>
      </c>
      <c r="K2445" s="2" t="str">
        <f>IFERROR(VLOOKUP(A2445,Aux!A:B,2,0),"Outros")</f>
        <v>Municípios</v>
      </c>
      <c r="L2445" s="2">
        <f t="shared" si="115"/>
        <v>2019</v>
      </c>
      <c r="M2445">
        <f t="shared" si="116"/>
        <v>10</v>
      </c>
    </row>
    <row r="2446" spans="1:13" x14ac:dyDescent="0.35">
      <c r="A2446" t="s">
        <v>171</v>
      </c>
      <c r="B2446">
        <v>504293125</v>
      </c>
      <c r="C2446">
        <v>157911</v>
      </c>
      <c r="D2446" t="s">
        <v>2430</v>
      </c>
      <c r="E2446" s="1">
        <v>43528.684953703705</v>
      </c>
      <c r="F2446">
        <v>13</v>
      </c>
      <c r="G2446" t="s">
        <v>342</v>
      </c>
      <c r="H2446">
        <v>5</v>
      </c>
      <c r="I2446" s="1">
        <v>43539.999305555553</v>
      </c>
      <c r="J2446" s="2">
        <f t="shared" si="114"/>
        <v>1</v>
      </c>
      <c r="K2446" s="2" t="str">
        <f>IFERROR(VLOOKUP(A2446,Aux!A:B,2,0),"Outros")</f>
        <v>Municípios</v>
      </c>
      <c r="L2446" s="2">
        <f t="shared" si="115"/>
        <v>2019</v>
      </c>
      <c r="M2446">
        <f t="shared" si="116"/>
        <v>10</v>
      </c>
    </row>
    <row r="2447" spans="1:13" x14ac:dyDescent="0.35">
      <c r="A2447" t="s">
        <v>140</v>
      </c>
      <c r="B2447">
        <v>506614913</v>
      </c>
      <c r="C2447">
        <v>157912</v>
      </c>
      <c r="D2447" t="s">
        <v>2073</v>
      </c>
      <c r="E2447" s="1">
        <v>43528.686886574076</v>
      </c>
      <c r="F2447">
        <v>13</v>
      </c>
      <c r="G2447" t="s">
        <v>149</v>
      </c>
      <c r="H2447">
        <v>360</v>
      </c>
      <c r="I2447" s="1">
        <v>43534.999305555553</v>
      </c>
      <c r="J2447" s="2">
        <f t="shared" si="114"/>
        <v>1</v>
      </c>
      <c r="K2447" s="2" t="str">
        <f>IFERROR(VLOOKUP(A2447,Aux!A:B,2,0),"Outros")</f>
        <v>Municípios</v>
      </c>
      <c r="L2447" s="2">
        <f t="shared" si="115"/>
        <v>2019</v>
      </c>
      <c r="M2447">
        <f t="shared" si="116"/>
        <v>10</v>
      </c>
    </row>
    <row r="2448" spans="1:13" x14ac:dyDescent="0.35">
      <c r="A2448" t="s">
        <v>1299</v>
      </c>
      <c r="B2448">
        <v>506804240</v>
      </c>
      <c r="C2448">
        <v>157913</v>
      </c>
      <c r="D2448" t="s">
        <v>2117</v>
      </c>
      <c r="E2448" s="1">
        <v>43528.69736111111</v>
      </c>
      <c r="F2448">
        <v>3</v>
      </c>
      <c r="G2448" t="s">
        <v>2118</v>
      </c>
      <c r="H2448">
        <v>5</v>
      </c>
      <c r="I2448" s="1">
        <v>43561.708333333336</v>
      </c>
      <c r="J2448" s="2">
        <f t="shared" si="114"/>
        <v>1</v>
      </c>
      <c r="K2448" s="2" t="str">
        <f>IFERROR(VLOOKUP(A2448,Aux!A:B,2,0),"Outros")</f>
        <v>Municípios</v>
      </c>
      <c r="L2448" s="2">
        <f t="shared" si="115"/>
        <v>2019</v>
      </c>
      <c r="M2448">
        <f t="shared" si="116"/>
        <v>10</v>
      </c>
    </row>
    <row r="2449" spans="1:13" x14ac:dyDescent="0.35">
      <c r="A2449" t="s">
        <v>140</v>
      </c>
      <c r="B2449">
        <v>506614913</v>
      </c>
      <c r="C2449">
        <v>157914</v>
      </c>
      <c r="D2449" t="s">
        <v>2074</v>
      </c>
      <c r="E2449" s="1">
        <v>43528.707083333335</v>
      </c>
      <c r="F2449">
        <v>3</v>
      </c>
      <c r="G2449" t="s">
        <v>142</v>
      </c>
      <c r="H2449">
        <v>360</v>
      </c>
      <c r="I2449" s="1">
        <v>43549.999305555553</v>
      </c>
      <c r="J2449" s="2">
        <f t="shared" si="114"/>
        <v>1</v>
      </c>
      <c r="K2449" s="2" t="str">
        <f>IFERROR(VLOOKUP(A2449,Aux!A:B,2,0),"Outros")</f>
        <v>Municípios</v>
      </c>
      <c r="L2449" s="2">
        <f t="shared" si="115"/>
        <v>2019</v>
      </c>
      <c r="M2449">
        <f t="shared" si="116"/>
        <v>10</v>
      </c>
    </row>
    <row r="2450" spans="1:13" x14ac:dyDescent="0.35">
      <c r="A2450" t="s">
        <v>197</v>
      </c>
      <c r="B2450">
        <v>506334562</v>
      </c>
      <c r="C2450">
        <v>157915</v>
      </c>
      <c r="D2450" t="s">
        <v>2565</v>
      </c>
      <c r="E2450" s="1">
        <v>43528.720578703702</v>
      </c>
      <c r="F2450">
        <v>1</v>
      </c>
      <c r="G2450" t="s">
        <v>625</v>
      </c>
      <c r="H2450">
        <v>360</v>
      </c>
      <c r="I2450" s="1">
        <v>43540.999305555553</v>
      </c>
      <c r="J2450" s="2">
        <f t="shared" si="114"/>
        <v>1</v>
      </c>
      <c r="K2450" s="2" t="str">
        <f>IFERROR(VLOOKUP(A2450,Aux!A:B,2,0),"Outros")</f>
        <v>Municípios</v>
      </c>
      <c r="L2450" s="2">
        <f t="shared" si="115"/>
        <v>2019</v>
      </c>
      <c r="M2450">
        <f t="shared" si="116"/>
        <v>10</v>
      </c>
    </row>
    <row r="2451" spans="1:13" x14ac:dyDescent="0.35">
      <c r="A2451" t="s">
        <v>12</v>
      </c>
      <c r="B2451">
        <v>508481287</v>
      </c>
      <c r="C2451">
        <v>157916</v>
      </c>
      <c r="D2451" t="s">
        <v>693</v>
      </c>
      <c r="E2451" s="1">
        <v>43529.406180555554</v>
      </c>
      <c r="F2451">
        <v>13</v>
      </c>
      <c r="G2451" t="s">
        <v>14</v>
      </c>
      <c r="H2451">
        <v>360</v>
      </c>
      <c r="I2451" s="1">
        <v>43536.708333333336</v>
      </c>
      <c r="J2451" s="2">
        <f t="shared" si="114"/>
        <v>1</v>
      </c>
      <c r="K2451" s="2" t="str">
        <f>IFERROR(VLOOKUP(A2451,Aux!A:B,2,0),"Outros")</f>
        <v>Hospitais</v>
      </c>
      <c r="L2451" s="2">
        <f t="shared" si="115"/>
        <v>2019</v>
      </c>
      <c r="M2451">
        <f t="shared" si="116"/>
        <v>10</v>
      </c>
    </row>
    <row r="2452" spans="1:13" x14ac:dyDescent="0.35">
      <c r="A2452" t="s">
        <v>574</v>
      </c>
      <c r="B2452">
        <v>506791220</v>
      </c>
      <c r="C2452">
        <v>157917</v>
      </c>
      <c r="E2452" s="1">
        <v>43530.378599537034</v>
      </c>
      <c r="F2452">
        <v>13</v>
      </c>
      <c r="H2452">
        <v>400</v>
      </c>
      <c r="J2452" s="2">
        <f t="shared" si="114"/>
        <v>1</v>
      </c>
      <c r="K2452" s="2" t="str">
        <f>IFERROR(VLOOKUP(A2452,Aux!A:B,2,0),"Outros")</f>
        <v>Municípios</v>
      </c>
      <c r="L2452" s="2">
        <f t="shared" si="115"/>
        <v>2019</v>
      </c>
      <c r="M2452">
        <f t="shared" si="116"/>
        <v>10</v>
      </c>
    </row>
    <row r="2453" spans="1:13" x14ac:dyDescent="0.35">
      <c r="A2453" t="s">
        <v>574</v>
      </c>
      <c r="B2453">
        <v>506791220</v>
      </c>
      <c r="C2453">
        <v>157918</v>
      </c>
      <c r="E2453" s="1">
        <v>43530.384293981479</v>
      </c>
      <c r="F2453">
        <v>13</v>
      </c>
      <c r="G2453" t="s">
        <v>33</v>
      </c>
      <c r="H2453">
        <v>400</v>
      </c>
      <c r="J2453" s="2">
        <f t="shared" si="114"/>
        <v>1</v>
      </c>
      <c r="K2453" s="2" t="str">
        <f>IFERROR(VLOOKUP(A2453,Aux!A:B,2,0),"Outros")</f>
        <v>Municípios</v>
      </c>
      <c r="L2453" s="2">
        <f t="shared" si="115"/>
        <v>2019</v>
      </c>
      <c r="M2453">
        <f t="shared" si="116"/>
        <v>10</v>
      </c>
    </row>
    <row r="2454" spans="1:13" x14ac:dyDescent="0.35">
      <c r="A2454" t="s">
        <v>9</v>
      </c>
      <c r="B2454">
        <v>506673626</v>
      </c>
      <c r="C2454">
        <v>157919</v>
      </c>
      <c r="D2454" t="s">
        <v>2216</v>
      </c>
      <c r="E2454" s="1">
        <v>43530.396215277775</v>
      </c>
      <c r="F2454">
        <v>1</v>
      </c>
      <c r="G2454" t="s">
        <v>11</v>
      </c>
      <c r="H2454">
        <v>360</v>
      </c>
      <c r="I2454" s="1">
        <v>43535.999305555553</v>
      </c>
      <c r="J2454" s="2">
        <f t="shared" si="114"/>
        <v>1</v>
      </c>
      <c r="K2454" s="2" t="str">
        <f>IFERROR(VLOOKUP(A2454,Aux!A:B,2,0),"Outros")</f>
        <v>Municípios</v>
      </c>
      <c r="L2454" s="2">
        <f t="shared" si="115"/>
        <v>2019</v>
      </c>
      <c r="M2454">
        <f t="shared" si="116"/>
        <v>10</v>
      </c>
    </row>
    <row r="2455" spans="1:13" x14ac:dyDescent="0.35">
      <c r="A2455" t="s">
        <v>282</v>
      </c>
      <c r="B2455">
        <v>501202021</v>
      </c>
      <c r="C2455">
        <v>157920</v>
      </c>
      <c r="E2455" s="1">
        <v>43530.398159722223</v>
      </c>
      <c r="F2455">
        <v>9</v>
      </c>
      <c r="G2455" t="s">
        <v>33</v>
      </c>
      <c r="H2455">
        <v>400</v>
      </c>
      <c r="J2455" s="2">
        <f t="shared" si="114"/>
        <v>1</v>
      </c>
      <c r="K2455" s="2" t="str">
        <f>IFERROR(VLOOKUP(A2455,Aux!A:B,2,0),"Outros")</f>
        <v>Portos</v>
      </c>
      <c r="L2455" s="2">
        <f t="shared" si="115"/>
        <v>2019</v>
      </c>
      <c r="M2455">
        <f t="shared" si="116"/>
        <v>10</v>
      </c>
    </row>
    <row r="2456" spans="1:13" x14ac:dyDescent="0.35">
      <c r="A2456" t="s">
        <v>48</v>
      </c>
      <c r="B2456">
        <v>503035416</v>
      </c>
      <c r="C2456">
        <v>157921</v>
      </c>
      <c r="D2456" t="s">
        <v>2315</v>
      </c>
      <c r="E2456" s="1">
        <v>43530.401863425926</v>
      </c>
      <c r="F2456">
        <v>1</v>
      </c>
      <c r="G2456" t="s">
        <v>33</v>
      </c>
      <c r="H2456">
        <v>340</v>
      </c>
      <c r="I2456" s="1">
        <v>43542.708333333336</v>
      </c>
      <c r="J2456" s="2">
        <f t="shared" si="114"/>
        <v>1</v>
      </c>
      <c r="K2456" s="2" t="str">
        <f>IFERROR(VLOOKUP(A2456,Aux!A:B,2,0),"Outros")</f>
        <v>Hospitais</v>
      </c>
      <c r="L2456" s="2">
        <f t="shared" si="115"/>
        <v>2019</v>
      </c>
      <c r="M2456">
        <f t="shared" si="116"/>
        <v>10</v>
      </c>
    </row>
    <row r="2457" spans="1:13" x14ac:dyDescent="0.35">
      <c r="A2457" t="s">
        <v>607</v>
      </c>
      <c r="B2457">
        <v>505985217</v>
      </c>
      <c r="C2457">
        <v>157922</v>
      </c>
      <c r="D2457" t="s">
        <v>2371</v>
      </c>
      <c r="E2457" s="1">
        <v>43530.420740740738</v>
      </c>
      <c r="F2457">
        <v>3</v>
      </c>
      <c r="G2457" t="s">
        <v>801</v>
      </c>
      <c r="H2457">
        <v>340</v>
      </c>
      <c r="I2457" s="1">
        <v>43543</v>
      </c>
      <c r="J2457" s="2">
        <f t="shared" si="114"/>
        <v>1</v>
      </c>
      <c r="K2457" s="2" t="str">
        <f>IFERROR(VLOOKUP(A2457,Aux!A:B,2,0),"Outros")</f>
        <v>Municípios</v>
      </c>
      <c r="L2457" s="2">
        <f t="shared" si="115"/>
        <v>2019</v>
      </c>
      <c r="M2457">
        <f t="shared" si="116"/>
        <v>10</v>
      </c>
    </row>
    <row r="2458" spans="1:13" x14ac:dyDescent="0.35">
      <c r="A2458" t="s">
        <v>63</v>
      </c>
      <c r="B2458">
        <v>502098139</v>
      </c>
      <c r="C2458">
        <v>157923</v>
      </c>
      <c r="D2458" t="s">
        <v>2431</v>
      </c>
      <c r="E2458" s="1">
        <v>43530.43304398148</v>
      </c>
      <c r="F2458">
        <v>3</v>
      </c>
      <c r="G2458" t="s">
        <v>841</v>
      </c>
      <c r="H2458">
        <v>360</v>
      </c>
      <c r="I2458" s="1">
        <v>43556.708333333336</v>
      </c>
      <c r="J2458" s="2">
        <f t="shared" si="114"/>
        <v>1</v>
      </c>
      <c r="K2458" s="2" t="str">
        <f>IFERROR(VLOOKUP(A2458,Aux!A:B,2,0),"Outros")</f>
        <v>Municípios</v>
      </c>
      <c r="L2458" s="2">
        <f t="shared" si="115"/>
        <v>2019</v>
      </c>
      <c r="M2458">
        <f t="shared" si="116"/>
        <v>10</v>
      </c>
    </row>
    <row r="2459" spans="1:13" x14ac:dyDescent="0.35">
      <c r="A2459" t="s">
        <v>9</v>
      </c>
      <c r="B2459">
        <v>506673626</v>
      </c>
      <c r="C2459">
        <v>157924</v>
      </c>
      <c r="D2459" t="s">
        <v>2432</v>
      </c>
      <c r="E2459" s="1">
        <v>43530.43482638889</v>
      </c>
      <c r="F2459">
        <v>1</v>
      </c>
      <c r="G2459" t="s">
        <v>11</v>
      </c>
      <c r="H2459">
        <v>360</v>
      </c>
      <c r="I2459" s="1">
        <v>43535.999305555553</v>
      </c>
      <c r="J2459" s="2">
        <f t="shared" si="114"/>
        <v>1</v>
      </c>
      <c r="K2459" s="2" t="str">
        <f>IFERROR(VLOOKUP(A2459,Aux!A:B,2,0),"Outros")</f>
        <v>Municípios</v>
      </c>
      <c r="L2459" s="2">
        <f t="shared" si="115"/>
        <v>2019</v>
      </c>
      <c r="M2459">
        <f t="shared" si="116"/>
        <v>10</v>
      </c>
    </row>
    <row r="2460" spans="1:13" x14ac:dyDescent="0.35">
      <c r="A2460" t="s">
        <v>389</v>
      </c>
      <c r="B2460">
        <v>506722422</v>
      </c>
      <c r="C2460">
        <v>157925</v>
      </c>
      <c r="D2460" t="s">
        <v>2217</v>
      </c>
      <c r="E2460" s="1">
        <v>43530.435567129629</v>
      </c>
      <c r="F2460">
        <v>1</v>
      </c>
      <c r="G2460" t="s">
        <v>837</v>
      </c>
      <c r="H2460">
        <v>340</v>
      </c>
      <c r="I2460" s="1">
        <v>43536.999305555553</v>
      </c>
      <c r="J2460" s="2">
        <f t="shared" si="114"/>
        <v>1</v>
      </c>
      <c r="K2460" s="2" t="str">
        <f>IFERROR(VLOOKUP(A2460,Aux!A:B,2,0),"Outros")</f>
        <v>Municípios</v>
      </c>
      <c r="L2460" s="2">
        <f t="shared" si="115"/>
        <v>2019</v>
      </c>
      <c r="M2460">
        <f t="shared" si="116"/>
        <v>10</v>
      </c>
    </row>
    <row r="2461" spans="1:13" x14ac:dyDescent="0.35">
      <c r="A2461" t="s">
        <v>226</v>
      </c>
      <c r="B2461">
        <v>506792382</v>
      </c>
      <c r="C2461">
        <v>157926</v>
      </c>
      <c r="D2461" t="s">
        <v>2372</v>
      </c>
      <c r="E2461" s="1">
        <v>43530.438842592594</v>
      </c>
      <c r="F2461">
        <v>13</v>
      </c>
      <c r="G2461" t="s">
        <v>1109</v>
      </c>
      <c r="H2461">
        <v>360</v>
      </c>
      <c r="I2461" s="1">
        <v>43535.999305555553</v>
      </c>
      <c r="J2461" s="2">
        <f t="shared" si="114"/>
        <v>1</v>
      </c>
      <c r="K2461" s="2" t="str">
        <f>IFERROR(VLOOKUP(A2461,Aux!A:B,2,0),"Outros")</f>
        <v>Municípios</v>
      </c>
      <c r="L2461" s="2">
        <f t="shared" si="115"/>
        <v>2019</v>
      </c>
      <c r="M2461">
        <f t="shared" si="116"/>
        <v>10</v>
      </c>
    </row>
    <row r="2462" spans="1:13" x14ac:dyDescent="0.35">
      <c r="A2462" t="s">
        <v>92</v>
      </c>
      <c r="B2462">
        <v>506037258</v>
      </c>
      <c r="C2462">
        <v>157928</v>
      </c>
      <c r="D2462" t="s">
        <v>2517</v>
      </c>
      <c r="E2462" s="1">
        <v>43530.452245370368</v>
      </c>
      <c r="F2462">
        <v>1</v>
      </c>
      <c r="G2462" t="s">
        <v>94</v>
      </c>
      <c r="H2462">
        <v>5</v>
      </c>
      <c r="I2462" s="1">
        <v>43542.708333333336</v>
      </c>
      <c r="J2462" s="2">
        <f t="shared" si="114"/>
        <v>1</v>
      </c>
      <c r="K2462" s="2" t="str">
        <f>IFERROR(VLOOKUP(A2462,Aux!A:B,2,0),"Outros")</f>
        <v>Municípios</v>
      </c>
      <c r="L2462" s="2">
        <f t="shared" si="115"/>
        <v>2019</v>
      </c>
      <c r="M2462">
        <f t="shared" si="116"/>
        <v>10</v>
      </c>
    </row>
    <row r="2463" spans="1:13" x14ac:dyDescent="0.35">
      <c r="A2463" t="s">
        <v>71</v>
      </c>
      <c r="B2463">
        <v>500051054</v>
      </c>
      <c r="C2463">
        <v>157930</v>
      </c>
      <c r="D2463" t="s">
        <v>2814</v>
      </c>
      <c r="E2463" s="1">
        <v>43530.458402777775</v>
      </c>
      <c r="F2463">
        <v>3</v>
      </c>
      <c r="G2463" t="s">
        <v>33</v>
      </c>
      <c r="H2463">
        <v>340</v>
      </c>
      <c r="I2463" s="1">
        <v>43539.791666666664</v>
      </c>
      <c r="J2463" s="2">
        <f t="shared" si="114"/>
        <v>1</v>
      </c>
      <c r="K2463" s="2" t="str">
        <f>IFERROR(VLOOKUP(A2463,Aux!A:B,2,0),"Outros")</f>
        <v>Municípios</v>
      </c>
      <c r="L2463" s="2">
        <f t="shared" si="115"/>
        <v>2019</v>
      </c>
      <c r="M2463">
        <f t="shared" si="116"/>
        <v>10</v>
      </c>
    </row>
    <row r="2464" spans="1:13" x14ac:dyDescent="0.35">
      <c r="A2464" t="s">
        <v>260</v>
      </c>
      <c r="B2464">
        <v>502790024</v>
      </c>
      <c r="C2464">
        <v>157931</v>
      </c>
      <c r="E2464" s="1">
        <v>43530.464224537034</v>
      </c>
      <c r="F2464">
        <v>4</v>
      </c>
      <c r="G2464" t="s">
        <v>33</v>
      </c>
      <c r="H2464">
        <v>400</v>
      </c>
      <c r="J2464" s="2">
        <f t="shared" si="114"/>
        <v>1</v>
      </c>
      <c r="K2464" s="2" t="str">
        <f>IFERROR(VLOOKUP(A2464,Aux!A:B,2,0),"Outros")</f>
        <v>Transportes</v>
      </c>
      <c r="L2464" s="2">
        <f t="shared" si="115"/>
        <v>2019</v>
      </c>
      <c r="M2464">
        <f t="shared" si="116"/>
        <v>10</v>
      </c>
    </row>
    <row r="2465" spans="1:13" x14ac:dyDescent="0.35">
      <c r="A2465" t="s">
        <v>12</v>
      </c>
      <c r="B2465">
        <v>508481287</v>
      </c>
      <c r="C2465">
        <v>157932</v>
      </c>
      <c r="E2465" s="1">
        <v>43530.468645833331</v>
      </c>
      <c r="F2465">
        <v>1</v>
      </c>
      <c r="G2465" t="s">
        <v>33</v>
      </c>
      <c r="H2465">
        <v>400</v>
      </c>
      <c r="J2465" s="2">
        <f t="shared" si="114"/>
        <v>1</v>
      </c>
      <c r="K2465" s="2" t="str">
        <f>IFERROR(VLOOKUP(A2465,Aux!A:B,2,0),"Outros")</f>
        <v>Hospitais</v>
      </c>
      <c r="L2465" s="2">
        <f t="shared" si="115"/>
        <v>2019</v>
      </c>
      <c r="M2465">
        <f t="shared" si="116"/>
        <v>10</v>
      </c>
    </row>
    <row r="2466" spans="1:13" x14ac:dyDescent="0.35">
      <c r="A2466" t="s">
        <v>12</v>
      </c>
      <c r="B2466">
        <v>508481287</v>
      </c>
      <c r="C2466">
        <v>157934</v>
      </c>
      <c r="E2466" s="1">
        <v>43530.474687499998</v>
      </c>
      <c r="F2466">
        <v>1</v>
      </c>
      <c r="G2466" t="s">
        <v>33</v>
      </c>
      <c r="H2466">
        <v>400</v>
      </c>
      <c r="J2466" s="2">
        <f t="shared" si="114"/>
        <v>1</v>
      </c>
      <c r="K2466" s="2" t="str">
        <f>IFERROR(VLOOKUP(A2466,Aux!A:B,2,0),"Outros")</f>
        <v>Hospitais</v>
      </c>
      <c r="L2466" s="2">
        <f t="shared" si="115"/>
        <v>2019</v>
      </c>
      <c r="M2466">
        <f t="shared" si="116"/>
        <v>10</v>
      </c>
    </row>
    <row r="2467" spans="1:13" x14ac:dyDescent="0.35">
      <c r="A2467" t="s">
        <v>239</v>
      </c>
      <c r="B2467">
        <v>512042659</v>
      </c>
      <c r="C2467">
        <v>157935</v>
      </c>
      <c r="E2467" s="1">
        <v>43530.478032407409</v>
      </c>
      <c r="F2467">
        <v>1</v>
      </c>
      <c r="G2467" t="s">
        <v>33</v>
      </c>
      <c r="H2467">
        <v>400</v>
      </c>
      <c r="J2467" s="2">
        <f t="shared" si="114"/>
        <v>1</v>
      </c>
      <c r="K2467" s="2" t="str">
        <f>IFERROR(VLOOKUP(A2467,Aux!A:B,2,0),"Outros")</f>
        <v>Municípios</v>
      </c>
      <c r="L2467" s="2">
        <f t="shared" si="115"/>
        <v>2019</v>
      </c>
      <c r="M2467">
        <f t="shared" si="116"/>
        <v>10</v>
      </c>
    </row>
    <row r="2468" spans="1:13" x14ac:dyDescent="0.35">
      <c r="A2468" t="s">
        <v>574</v>
      </c>
      <c r="B2468">
        <v>506791220</v>
      </c>
      <c r="C2468">
        <v>157936</v>
      </c>
      <c r="D2468" t="s">
        <v>2518</v>
      </c>
      <c r="E2468" s="1">
        <v>43530.478935185187</v>
      </c>
      <c r="F2468">
        <v>13</v>
      </c>
      <c r="G2468" t="s">
        <v>2519</v>
      </c>
      <c r="H2468">
        <v>360</v>
      </c>
      <c r="I2468" s="1">
        <v>43538.999305555553</v>
      </c>
      <c r="J2468" s="2">
        <f t="shared" si="114"/>
        <v>1</v>
      </c>
      <c r="K2468" s="2" t="str">
        <f>IFERROR(VLOOKUP(A2468,Aux!A:B,2,0),"Outros")</f>
        <v>Municípios</v>
      </c>
      <c r="L2468" s="2">
        <f t="shared" si="115"/>
        <v>2019</v>
      </c>
      <c r="M2468">
        <f t="shared" si="116"/>
        <v>10</v>
      </c>
    </row>
    <row r="2469" spans="1:13" x14ac:dyDescent="0.35">
      <c r="A2469" t="s">
        <v>118</v>
      </c>
      <c r="B2469">
        <v>680015019</v>
      </c>
      <c r="C2469">
        <v>157937</v>
      </c>
      <c r="D2469" t="s">
        <v>2218</v>
      </c>
      <c r="E2469" s="1">
        <v>43530.480405092596</v>
      </c>
      <c r="F2469">
        <v>1</v>
      </c>
      <c r="G2469" t="s">
        <v>561</v>
      </c>
      <c r="H2469">
        <v>5</v>
      </c>
      <c r="I2469" s="1">
        <v>43535.666666666664</v>
      </c>
      <c r="J2469" s="2">
        <f t="shared" si="114"/>
        <v>1</v>
      </c>
      <c r="K2469" s="2" t="str">
        <f>IFERROR(VLOOKUP(A2469,Aux!A:B,2,0),"Outros")</f>
        <v>Águas e resíduos</v>
      </c>
      <c r="L2469" s="2">
        <f t="shared" si="115"/>
        <v>2019</v>
      </c>
      <c r="M2469">
        <f t="shared" si="116"/>
        <v>10</v>
      </c>
    </row>
    <row r="2470" spans="1:13" x14ac:dyDescent="0.35">
      <c r="A2470" t="s">
        <v>48</v>
      </c>
      <c r="B2470">
        <v>503035416</v>
      </c>
      <c r="C2470">
        <v>157938</v>
      </c>
      <c r="D2470" t="s">
        <v>2433</v>
      </c>
      <c r="E2470" s="1">
        <v>43530.484918981485</v>
      </c>
      <c r="F2470">
        <v>1</v>
      </c>
      <c r="G2470" t="s">
        <v>50</v>
      </c>
      <c r="H2470">
        <v>340</v>
      </c>
      <c r="I2470" s="1">
        <v>43554.708333333336</v>
      </c>
      <c r="J2470" s="2">
        <f t="shared" si="114"/>
        <v>1</v>
      </c>
      <c r="K2470" s="2" t="str">
        <f>IFERROR(VLOOKUP(A2470,Aux!A:B,2,0),"Outros")</f>
        <v>Hospitais</v>
      </c>
      <c r="L2470" s="2">
        <f t="shared" si="115"/>
        <v>2019</v>
      </c>
      <c r="M2470">
        <f t="shared" si="116"/>
        <v>10</v>
      </c>
    </row>
    <row r="2471" spans="1:13" x14ac:dyDescent="0.35">
      <c r="A2471" t="s">
        <v>465</v>
      </c>
      <c r="B2471">
        <v>600084779</v>
      </c>
      <c r="C2471">
        <v>157939</v>
      </c>
      <c r="D2471" t="s">
        <v>2219</v>
      </c>
      <c r="E2471" s="1">
        <v>43530.487002314818</v>
      </c>
      <c r="F2471">
        <v>13</v>
      </c>
      <c r="G2471" t="s">
        <v>208</v>
      </c>
      <c r="H2471">
        <v>340</v>
      </c>
      <c r="I2471" s="1">
        <v>43536.708333333336</v>
      </c>
      <c r="J2471" s="2">
        <f t="shared" si="114"/>
        <v>1</v>
      </c>
      <c r="K2471" s="2" t="str">
        <f>IFERROR(VLOOKUP(A2471,Aux!A:B,2,0),"Outros")</f>
        <v>Outros</v>
      </c>
      <c r="L2471" s="2">
        <f t="shared" si="115"/>
        <v>2019</v>
      </c>
      <c r="M2471">
        <f t="shared" si="116"/>
        <v>10</v>
      </c>
    </row>
    <row r="2472" spans="1:13" x14ac:dyDescent="0.35">
      <c r="A2472" t="s">
        <v>9</v>
      </c>
      <c r="B2472">
        <v>506673626</v>
      </c>
      <c r="C2472">
        <v>157941</v>
      </c>
      <c r="D2472" t="s">
        <v>2520</v>
      </c>
      <c r="E2472" s="1">
        <v>43530.488113425927</v>
      </c>
      <c r="F2472">
        <v>1</v>
      </c>
      <c r="G2472" t="s">
        <v>11</v>
      </c>
      <c r="H2472">
        <v>5</v>
      </c>
      <c r="I2472" s="1">
        <v>43535.999305555553</v>
      </c>
      <c r="J2472" s="2">
        <f t="shared" si="114"/>
        <v>1</v>
      </c>
      <c r="K2472" s="2" t="str">
        <f>IFERROR(VLOOKUP(A2472,Aux!A:B,2,0),"Outros")</f>
        <v>Municípios</v>
      </c>
      <c r="L2472" s="2">
        <f t="shared" si="115"/>
        <v>2019</v>
      </c>
      <c r="M2472">
        <f t="shared" si="116"/>
        <v>10</v>
      </c>
    </row>
    <row r="2473" spans="1:13" x14ac:dyDescent="0.35">
      <c r="A2473" t="s">
        <v>35</v>
      </c>
      <c r="B2473">
        <v>508666236</v>
      </c>
      <c r="C2473">
        <v>157942</v>
      </c>
      <c r="D2473" t="s">
        <v>2434</v>
      </c>
      <c r="E2473" s="1">
        <v>43530.491446759261</v>
      </c>
      <c r="F2473">
        <v>1</v>
      </c>
      <c r="G2473" t="s">
        <v>476</v>
      </c>
      <c r="H2473">
        <v>360</v>
      </c>
      <c r="I2473" s="1">
        <v>43537.999305555553</v>
      </c>
      <c r="J2473" s="2">
        <f t="shared" si="114"/>
        <v>1</v>
      </c>
      <c r="K2473" s="2" t="str">
        <f>IFERROR(VLOOKUP(A2473,Aux!A:B,2,0),"Outros")</f>
        <v>Outros</v>
      </c>
      <c r="L2473" s="2">
        <f t="shared" si="115"/>
        <v>2019</v>
      </c>
      <c r="M2473">
        <f t="shared" si="116"/>
        <v>10</v>
      </c>
    </row>
    <row r="2474" spans="1:13" x14ac:dyDescent="0.35">
      <c r="A2474" t="s">
        <v>389</v>
      </c>
      <c r="B2474">
        <v>506722422</v>
      </c>
      <c r="C2474">
        <v>157944</v>
      </c>
      <c r="D2474" t="s">
        <v>2435</v>
      </c>
      <c r="E2474" s="1">
        <v>43530.493136574078</v>
      </c>
      <c r="F2474">
        <v>13</v>
      </c>
      <c r="G2474" t="s">
        <v>587</v>
      </c>
      <c r="H2474">
        <v>340</v>
      </c>
      <c r="I2474" s="1">
        <v>43536.999305555553</v>
      </c>
      <c r="J2474" s="2">
        <f t="shared" si="114"/>
        <v>1</v>
      </c>
      <c r="K2474" s="2" t="str">
        <f>IFERROR(VLOOKUP(A2474,Aux!A:B,2,0),"Outros")</f>
        <v>Municípios</v>
      </c>
      <c r="L2474" s="2">
        <f t="shared" si="115"/>
        <v>2019</v>
      </c>
      <c r="M2474">
        <f t="shared" si="116"/>
        <v>10</v>
      </c>
    </row>
    <row r="2475" spans="1:13" x14ac:dyDescent="0.35">
      <c r="A2475" t="s">
        <v>18</v>
      </c>
      <c r="B2475">
        <v>502177080</v>
      </c>
      <c r="C2475">
        <v>157945</v>
      </c>
      <c r="D2475" t="s">
        <v>2713</v>
      </c>
      <c r="E2475" s="1">
        <v>43530.500358796293</v>
      </c>
      <c r="F2475">
        <v>13</v>
      </c>
      <c r="G2475" t="s">
        <v>164</v>
      </c>
      <c r="H2475">
        <v>360</v>
      </c>
      <c r="I2475" s="1">
        <v>43535.708333333336</v>
      </c>
      <c r="J2475" s="2">
        <f t="shared" si="114"/>
        <v>1</v>
      </c>
      <c r="K2475" s="2" t="str">
        <f>IFERROR(VLOOKUP(A2475,Aux!A:B,2,0),"Outros")</f>
        <v>Municípios</v>
      </c>
      <c r="L2475" s="2">
        <f t="shared" si="115"/>
        <v>2019</v>
      </c>
      <c r="M2475">
        <f t="shared" si="116"/>
        <v>10</v>
      </c>
    </row>
    <row r="2476" spans="1:13" x14ac:dyDescent="0.35">
      <c r="A2476" t="s">
        <v>336</v>
      </c>
      <c r="B2476">
        <v>505170876</v>
      </c>
      <c r="C2476">
        <v>157946</v>
      </c>
      <c r="D2476" t="s">
        <v>2220</v>
      </c>
      <c r="E2476" s="1">
        <v>43530.501481481479</v>
      </c>
      <c r="F2476">
        <v>13</v>
      </c>
      <c r="G2476" t="s">
        <v>345</v>
      </c>
      <c r="H2476">
        <v>5</v>
      </c>
      <c r="I2476" s="1">
        <v>43542.708333333336</v>
      </c>
      <c r="J2476" s="2">
        <f t="shared" si="114"/>
        <v>1</v>
      </c>
      <c r="K2476" s="2" t="str">
        <f>IFERROR(VLOOKUP(A2476,Aux!A:B,2,0),"Outros")</f>
        <v>Municípios</v>
      </c>
      <c r="L2476" s="2">
        <f t="shared" si="115"/>
        <v>2019</v>
      </c>
      <c r="M2476">
        <f t="shared" si="116"/>
        <v>10</v>
      </c>
    </row>
    <row r="2477" spans="1:13" x14ac:dyDescent="0.35">
      <c r="A2477" t="s">
        <v>57</v>
      </c>
      <c r="B2477">
        <v>501294104</v>
      </c>
      <c r="C2477">
        <v>157947</v>
      </c>
      <c r="D2477" t="s">
        <v>2373</v>
      </c>
      <c r="E2477" s="1">
        <v>43530.514884259261</v>
      </c>
      <c r="F2477">
        <v>13</v>
      </c>
      <c r="G2477" t="s">
        <v>59</v>
      </c>
      <c r="H2477">
        <v>5</v>
      </c>
      <c r="I2477" s="1">
        <v>43536.999305555553</v>
      </c>
      <c r="J2477" s="2">
        <f t="shared" si="114"/>
        <v>1</v>
      </c>
      <c r="K2477" s="2" t="str">
        <f>IFERROR(VLOOKUP(A2477,Aux!A:B,2,0),"Outros")</f>
        <v>Municípios</v>
      </c>
      <c r="L2477" s="2">
        <f t="shared" si="115"/>
        <v>2019</v>
      </c>
      <c r="M2477">
        <f t="shared" si="116"/>
        <v>10</v>
      </c>
    </row>
    <row r="2478" spans="1:13" x14ac:dyDescent="0.35">
      <c r="A2478" t="s">
        <v>308</v>
      </c>
      <c r="B2478">
        <v>504884620</v>
      </c>
      <c r="C2478">
        <v>157948</v>
      </c>
      <c r="D2478" t="s">
        <v>2374</v>
      </c>
      <c r="E2478" s="1">
        <v>43530.519282407404</v>
      </c>
      <c r="F2478">
        <v>13</v>
      </c>
      <c r="G2478" t="s">
        <v>33</v>
      </c>
      <c r="H2478">
        <v>360</v>
      </c>
      <c r="I2478" s="1">
        <v>43537.708333333336</v>
      </c>
      <c r="J2478" s="2">
        <f t="shared" si="114"/>
        <v>1</v>
      </c>
      <c r="K2478" s="2" t="str">
        <f>IFERROR(VLOOKUP(A2478,Aux!A:B,2,0),"Outros")</f>
        <v>Municípios</v>
      </c>
      <c r="L2478" s="2">
        <f t="shared" si="115"/>
        <v>2019</v>
      </c>
      <c r="M2478">
        <f t="shared" si="116"/>
        <v>10</v>
      </c>
    </row>
    <row r="2479" spans="1:13" x14ac:dyDescent="0.35">
      <c r="A2479" t="s">
        <v>12</v>
      </c>
      <c r="B2479">
        <v>508481287</v>
      </c>
      <c r="C2479">
        <v>157949</v>
      </c>
      <c r="E2479" s="1">
        <v>43530.524583333332</v>
      </c>
      <c r="F2479">
        <v>1</v>
      </c>
      <c r="G2479" t="s">
        <v>33</v>
      </c>
      <c r="H2479">
        <v>400</v>
      </c>
      <c r="J2479" s="2">
        <f t="shared" si="114"/>
        <v>1</v>
      </c>
      <c r="K2479" s="2" t="str">
        <f>IFERROR(VLOOKUP(A2479,Aux!A:B,2,0),"Outros")</f>
        <v>Hospitais</v>
      </c>
      <c r="L2479" s="2">
        <f t="shared" si="115"/>
        <v>2019</v>
      </c>
      <c r="M2479">
        <f t="shared" si="116"/>
        <v>10</v>
      </c>
    </row>
    <row r="2480" spans="1:13" x14ac:dyDescent="0.35">
      <c r="A2480" t="s">
        <v>696</v>
      </c>
      <c r="B2480">
        <v>680015574</v>
      </c>
      <c r="C2480">
        <v>157950</v>
      </c>
      <c r="D2480" t="s">
        <v>2221</v>
      </c>
      <c r="E2480" s="1">
        <v>43530.527627314812</v>
      </c>
      <c r="F2480">
        <v>1</v>
      </c>
      <c r="G2480" t="s">
        <v>1023</v>
      </c>
      <c r="H2480">
        <v>5</v>
      </c>
      <c r="I2480" s="1">
        <v>43537.999305555553</v>
      </c>
      <c r="J2480" s="2">
        <f t="shared" si="114"/>
        <v>1</v>
      </c>
      <c r="K2480" s="2" t="str">
        <f>IFERROR(VLOOKUP(A2480,Aux!A:B,2,0),"Outros")</f>
        <v>Transportes</v>
      </c>
      <c r="L2480" s="2">
        <f t="shared" si="115"/>
        <v>2019</v>
      </c>
      <c r="M2480">
        <f t="shared" si="116"/>
        <v>10</v>
      </c>
    </row>
    <row r="2481" spans="1:13" x14ac:dyDescent="0.35">
      <c r="A2481" t="s">
        <v>41</v>
      </c>
      <c r="B2481">
        <v>500192855</v>
      </c>
      <c r="C2481">
        <v>157951</v>
      </c>
      <c r="D2481" t="s">
        <v>2436</v>
      </c>
      <c r="E2481" s="1">
        <v>43530.528958333336</v>
      </c>
      <c r="F2481">
        <v>5</v>
      </c>
      <c r="G2481" t="s">
        <v>33</v>
      </c>
      <c r="H2481">
        <v>340</v>
      </c>
      <c r="I2481" s="1">
        <v>43627.999305555553</v>
      </c>
      <c r="J2481" s="2">
        <f t="shared" si="114"/>
        <v>1</v>
      </c>
      <c r="K2481" s="2" t="str">
        <f>IFERROR(VLOOKUP(A2481,Aux!A:B,2,0),"Outros")</f>
        <v>Transportes</v>
      </c>
      <c r="L2481" s="2">
        <f t="shared" si="115"/>
        <v>2019</v>
      </c>
      <c r="M2481">
        <f t="shared" si="116"/>
        <v>10</v>
      </c>
    </row>
    <row r="2482" spans="1:13" x14ac:dyDescent="0.35">
      <c r="A2482" t="s">
        <v>336</v>
      </c>
      <c r="B2482">
        <v>505170876</v>
      </c>
      <c r="C2482">
        <v>157952</v>
      </c>
      <c r="D2482" t="s">
        <v>2375</v>
      </c>
      <c r="E2482" s="1">
        <v>43530.543368055558</v>
      </c>
      <c r="F2482">
        <v>4</v>
      </c>
      <c r="G2482" t="s">
        <v>345</v>
      </c>
      <c r="H2482">
        <v>360</v>
      </c>
      <c r="I2482" s="1">
        <v>43532.708333333336</v>
      </c>
      <c r="J2482" s="2">
        <f t="shared" si="114"/>
        <v>1</v>
      </c>
      <c r="K2482" s="2" t="str">
        <f>IFERROR(VLOOKUP(A2482,Aux!A:B,2,0),"Outros")</f>
        <v>Municípios</v>
      </c>
      <c r="L2482" s="2">
        <f t="shared" si="115"/>
        <v>2019</v>
      </c>
      <c r="M2482">
        <f t="shared" si="116"/>
        <v>10</v>
      </c>
    </row>
    <row r="2483" spans="1:13" x14ac:dyDescent="0.35">
      <c r="A2483" t="s">
        <v>802</v>
      </c>
      <c r="B2483">
        <v>510148921</v>
      </c>
      <c r="C2483">
        <v>157953</v>
      </c>
      <c r="D2483" t="s">
        <v>2142</v>
      </c>
      <c r="E2483" s="1">
        <v>43530.566516203704</v>
      </c>
      <c r="F2483">
        <v>3</v>
      </c>
      <c r="G2483" t="s">
        <v>356</v>
      </c>
      <c r="H2483">
        <v>340</v>
      </c>
      <c r="I2483" s="1">
        <v>43555.999305555553</v>
      </c>
      <c r="J2483" s="2">
        <f t="shared" si="114"/>
        <v>1</v>
      </c>
      <c r="K2483" s="2" t="str">
        <f>IFERROR(VLOOKUP(A2483,Aux!A:B,2,0),"Outros")</f>
        <v>Outros</v>
      </c>
      <c r="L2483" s="2">
        <f t="shared" si="115"/>
        <v>2019</v>
      </c>
      <c r="M2483">
        <f t="shared" si="116"/>
        <v>10</v>
      </c>
    </row>
    <row r="2484" spans="1:13" x14ac:dyDescent="0.35">
      <c r="A2484" t="s">
        <v>105</v>
      </c>
      <c r="B2484">
        <v>503311332</v>
      </c>
      <c r="C2484">
        <v>157954</v>
      </c>
      <c r="D2484" t="s">
        <v>2376</v>
      </c>
      <c r="E2484" s="1">
        <v>43530.585590277777</v>
      </c>
      <c r="F2484">
        <v>3</v>
      </c>
      <c r="G2484" t="s">
        <v>481</v>
      </c>
      <c r="H2484">
        <v>5</v>
      </c>
      <c r="I2484" s="1">
        <v>43545.708333333336</v>
      </c>
      <c r="J2484" s="2">
        <f t="shared" si="114"/>
        <v>1</v>
      </c>
      <c r="K2484" s="2" t="str">
        <f>IFERROR(VLOOKUP(A2484,Aux!A:B,2,0),"Outros")</f>
        <v>Municípios</v>
      </c>
      <c r="L2484" s="2">
        <f t="shared" si="115"/>
        <v>2019</v>
      </c>
      <c r="M2484">
        <f t="shared" si="116"/>
        <v>10</v>
      </c>
    </row>
    <row r="2485" spans="1:13" x14ac:dyDescent="0.35">
      <c r="A2485" t="s">
        <v>197</v>
      </c>
      <c r="B2485">
        <v>506334562</v>
      </c>
      <c r="C2485">
        <v>157955</v>
      </c>
      <c r="D2485" t="s">
        <v>2222</v>
      </c>
      <c r="E2485" s="1">
        <v>43530.594039351854</v>
      </c>
      <c r="F2485">
        <v>13</v>
      </c>
      <c r="G2485" t="s">
        <v>210</v>
      </c>
      <c r="H2485">
        <v>360</v>
      </c>
      <c r="I2485" s="1">
        <v>43543.999305555553</v>
      </c>
      <c r="J2485" s="2">
        <f t="shared" si="114"/>
        <v>1</v>
      </c>
      <c r="K2485" s="2" t="str">
        <f>IFERROR(VLOOKUP(A2485,Aux!A:B,2,0),"Outros")</f>
        <v>Municípios</v>
      </c>
      <c r="L2485" s="2">
        <f t="shared" si="115"/>
        <v>2019</v>
      </c>
      <c r="M2485">
        <f t="shared" si="116"/>
        <v>10</v>
      </c>
    </row>
    <row r="2486" spans="1:13" x14ac:dyDescent="0.35">
      <c r="A2486" t="s">
        <v>599</v>
      </c>
      <c r="B2486">
        <v>680012907</v>
      </c>
      <c r="C2486">
        <v>157956</v>
      </c>
      <c r="D2486" t="s">
        <v>2377</v>
      </c>
      <c r="E2486" s="1">
        <v>43530.594699074078</v>
      </c>
      <c r="F2486">
        <v>1</v>
      </c>
      <c r="G2486" t="s">
        <v>476</v>
      </c>
      <c r="H2486">
        <v>360</v>
      </c>
      <c r="I2486" s="1">
        <v>43537.999305555553</v>
      </c>
      <c r="J2486" s="2">
        <f t="shared" si="114"/>
        <v>1</v>
      </c>
      <c r="K2486" s="2" t="str">
        <f>IFERROR(VLOOKUP(A2486,Aux!A:B,2,0),"Outros")</f>
        <v>Águas e resíduos</v>
      </c>
      <c r="L2486" s="2">
        <f t="shared" si="115"/>
        <v>2019</v>
      </c>
      <c r="M2486">
        <f t="shared" si="116"/>
        <v>10</v>
      </c>
    </row>
    <row r="2487" spans="1:13" x14ac:dyDescent="0.35">
      <c r="A2487" t="s">
        <v>9</v>
      </c>
      <c r="B2487">
        <v>506673626</v>
      </c>
      <c r="C2487">
        <v>157957</v>
      </c>
      <c r="D2487" t="s">
        <v>2378</v>
      </c>
      <c r="E2487" s="1">
        <v>43530.595949074072</v>
      </c>
      <c r="F2487">
        <v>1</v>
      </c>
      <c r="G2487" t="s">
        <v>11</v>
      </c>
      <c r="H2487">
        <v>360</v>
      </c>
      <c r="I2487" s="1">
        <v>43542.999305555553</v>
      </c>
      <c r="J2487" s="2">
        <f t="shared" si="114"/>
        <v>1</v>
      </c>
      <c r="K2487" s="2" t="str">
        <f>IFERROR(VLOOKUP(A2487,Aux!A:B,2,0),"Outros")</f>
        <v>Municípios</v>
      </c>
      <c r="L2487" s="2">
        <f t="shared" si="115"/>
        <v>2019</v>
      </c>
      <c r="M2487">
        <f t="shared" si="116"/>
        <v>10</v>
      </c>
    </row>
    <row r="2488" spans="1:13" x14ac:dyDescent="0.35">
      <c r="A2488" t="s">
        <v>673</v>
      </c>
      <c r="B2488">
        <v>503584215</v>
      </c>
      <c r="C2488">
        <v>157959</v>
      </c>
      <c r="D2488" t="s">
        <v>2223</v>
      </c>
      <c r="E2488" s="1">
        <v>43530.599050925928</v>
      </c>
      <c r="F2488">
        <v>3</v>
      </c>
      <c r="G2488" t="s">
        <v>1020</v>
      </c>
      <c r="H2488">
        <v>360</v>
      </c>
      <c r="I2488" s="1">
        <v>43547.999305555553</v>
      </c>
      <c r="J2488" s="2">
        <f t="shared" si="114"/>
        <v>1</v>
      </c>
      <c r="K2488" s="2" t="str">
        <f>IFERROR(VLOOKUP(A2488,Aux!A:B,2,0),"Outros")</f>
        <v>Outros</v>
      </c>
      <c r="L2488" s="2">
        <f t="shared" si="115"/>
        <v>2019</v>
      </c>
      <c r="M2488">
        <f t="shared" si="116"/>
        <v>10</v>
      </c>
    </row>
    <row r="2489" spans="1:13" x14ac:dyDescent="0.35">
      <c r="A2489" t="s">
        <v>57</v>
      </c>
      <c r="B2489">
        <v>501294104</v>
      </c>
      <c r="C2489">
        <v>157960</v>
      </c>
      <c r="D2489" t="s">
        <v>2437</v>
      </c>
      <c r="E2489" s="1">
        <v>43530.610266203701</v>
      </c>
      <c r="F2489">
        <v>1</v>
      </c>
      <c r="G2489" t="s">
        <v>59</v>
      </c>
      <c r="H2489">
        <v>360</v>
      </c>
      <c r="I2489" s="1">
        <v>43534.999305555553</v>
      </c>
      <c r="J2489" s="2">
        <f t="shared" si="114"/>
        <v>1</v>
      </c>
      <c r="K2489" s="2" t="str">
        <f>IFERROR(VLOOKUP(A2489,Aux!A:B,2,0),"Outros")</f>
        <v>Municípios</v>
      </c>
      <c r="L2489" s="2">
        <f t="shared" si="115"/>
        <v>2019</v>
      </c>
      <c r="M2489">
        <f t="shared" si="116"/>
        <v>10</v>
      </c>
    </row>
    <row r="2490" spans="1:13" x14ac:dyDescent="0.35">
      <c r="A2490" t="s">
        <v>108</v>
      </c>
      <c r="B2490">
        <v>501222634</v>
      </c>
      <c r="C2490">
        <v>157961</v>
      </c>
      <c r="D2490" t="s">
        <v>2224</v>
      </c>
      <c r="E2490" s="1">
        <v>43530.612569444442</v>
      </c>
      <c r="F2490">
        <v>13</v>
      </c>
      <c r="G2490" t="s">
        <v>110</v>
      </c>
      <c r="H2490">
        <v>360</v>
      </c>
      <c r="I2490" s="1">
        <v>43552.999305555553</v>
      </c>
      <c r="J2490" s="2">
        <f t="shared" si="114"/>
        <v>1</v>
      </c>
      <c r="K2490" s="2" t="str">
        <f>IFERROR(VLOOKUP(A2490,Aux!A:B,2,0),"Outros")</f>
        <v>Municípios</v>
      </c>
      <c r="L2490" s="2">
        <f t="shared" si="115"/>
        <v>2019</v>
      </c>
      <c r="M2490">
        <f t="shared" si="116"/>
        <v>10</v>
      </c>
    </row>
    <row r="2491" spans="1:13" x14ac:dyDescent="0.35">
      <c r="A2491" t="s">
        <v>133</v>
      </c>
      <c r="B2491">
        <v>503539473</v>
      </c>
      <c r="C2491">
        <v>157962</v>
      </c>
      <c r="D2491" t="s">
        <v>2379</v>
      </c>
      <c r="E2491" s="1">
        <v>43530.625011574077</v>
      </c>
      <c r="F2491">
        <v>1</v>
      </c>
      <c r="G2491" t="s">
        <v>135</v>
      </c>
      <c r="H2491">
        <v>360</v>
      </c>
      <c r="I2491" s="1">
        <v>43535.999305555553</v>
      </c>
      <c r="J2491" s="2">
        <f t="shared" si="114"/>
        <v>1</v>
      </c>
      <c r="K2491" s="2" t="str">
        <f>IFERROR(VLOOKUP(A2491,Aux!A:B,2,0),"Outros")</f>
        <v>Municípios</v>
      </c>
      <c r="L2491" s="2">
        <f t="shared" si="115"/>
        <v>2019</v>
      </c>
      <c r="M2491">
        <f t="shared" si="116"/>
        <v>10</v>
      </c>
    </row>
    <row r="2492" spans="1:13" x14ac:dyDescent="0.35">
      <c r="A2492" t="s">
        <v>681</v>
      </c>
      <c r="B2492">
        <v>510170811</v>
      </c>
      <c r="C2492">
        <v>157963</v>
      </c>
      <c r="E2492" s="1">
        <v>43530.625972222224</v>
      </c>
      <c r="F2492">
        <v>1</v>
      </c>
      <c r="G2492" t="s">
        <v>33</v>
      </c>
      <c r="H2492">
        <v>400</v>
      </c>
      <c r="J2492" s="2">
        <f t="shared" si="114"/>
        <v>1</v>
      </c>
      <c r="K2492" s="2" t="str">
        <f>IFERROR(VLOOKUP(A2492,Aux!A:B,2,0),"Outros")</f>
        <v>Outros</v>
      </c>
      <c r="L2492" s="2">
        <f t="shared" si="115"/>
        <v>2019</v>
      </c>
      <c r="M2492">
        <f t="shared" si="116"/>
        <v>10</v>
      </c>
    </row>
    <row r="2493" spans="1:13" x14ac:dyDescent="0.35">
      <c r="A2493" t="s">
        <v>362</v>
      </c>
      <c r="B2493">
        <v>680017763</v>
      </c>
      <c r="C2493">
        <v>157964</v>
      </c>
      <c r="D2493" t="s">
        <v>2380</v>
      </c>
      <c r="E2493" s="1">
        <v>43530.628275462965</v>
      </c>
      <c r="F2493">
        <v>1</v>
      </c>
      <c r="G2493" t="s">
        <v>566</v>
      </c>
      <c r="H2493">
        <v>360</v>
      </c>
      <c r="I2493" s="1">
        <v>43536.989583333336</v>
      </c>
      <c r="J2493" s="2">
        <f t="shared" si="114"/>
        <v>1</v>
      </c>
      <c r="K2493" s="2" t="str">
        <f>IFERROR(VLOOKUP(A2493,Aux!A:B,2,0),"Outros")</f>
        <v>Águas e resíduos</v>
      </c>
      <c r="L2493" s="2">
        <f t="shared" si="115"/>
        <v>2019</v>
      </c>
      <c r="M2493">
        <f t="shared" si="116"/>
        <v>10</v>
      </c>
    </row>
    <row r="2494" spans="1:13" x14ac:dyDescent="0.35">
      <c r="A2494" t="s">
        <v>35</v>
      </c>
      <c r="B2494">
        <v>508666236</v>
      </c>
      <c r="C2494">
        <v>157965</v>
      </c>
      <c r="D2494" t="s">
        <v>2760</v>
      </c>
      <c r="E2494" s="1">
        <v>43530.62908564815</v>
      </c>
      <c r="F2494">
        <v>13</v>
      </c>
      <c r="G2494" t="s">
        <v>33</v>
      </c>
      <c r="H2494">
        <v>360</v>
      </c>
      <c r="I2494" s="1">
        <v>43549.999305555553</v>
      </c>
      <c r="J2494" s="2">
        <f t="shared" si="114"/>
        <v>1</v>
      </c>
      <c r="K2494" s="2" t="str">
        <f>IFERROR(VLOOKUP(A2494,Aux!A:B,2,0),"Outros")</f>
        <v>Outros</v>
      </c>
      <c r="L2494" s="2">
        <f t="shared" si="115"/>
        <v>2019</v>
      </c>
      <c r="M2494">
        <f t="shared" si="116"/>
        <v>10</v>
      </c>
    </row>
    <row r="2495" spans="1:13" x14ac:dyDescent="0.35">
      <c r="A2495" t="s">
        <v>574</v>
      </c>
      <c r="B2495">
        <v>506791220</v>
      </c>
      <c r="C2495">
        <v>157966</v>
      </c>
      <c r="E2495" s="1">
        <v>43530.63071759259</v>
      </c>
      <c r="F2495">
        <v>13</v>
      </c>
      <c r="H2495">
        <v>400</v>
      </c>
      <c r="J2495" s="2">
        <f t="shared" si="114"/>
        <v>1</v>
      </c>
      <c r="K2495" s="2" t="str">
        <f>IFERROR(VLOOKUP(A2495,Aux!A:B,2,0),"Outros")</f>
        <v>Municípios</v>
      </c>
      <c r="L2495" s="2">
        <f t="shared" si="115"/>
        <v>2019</v>
      </c>
      <c r="M2495">
        <f t="shared" si="116"/>
        <v>10</v>
      </c>
    </row>
    <row r="2496" spans="1:13" x14ac:dyDescent="0.35">
      <c r="A2496" t="s">
        <v>171</v>
      </c>
      <c r="B2496">
        <v>504293125</v>
      </c>
      <c r="C2496">
        <v>157967</v>
      </c>
      <c r="D2496" t="s">
        <v>2225</v>
      </c>
      <c r="E2496" s="1">
        <v>43530.635787037034</v>
      </c>
      <c r="F2496">
        <v>13</v>
      </c>
      <c r="G2496" t="s">
        <v>342</v>
      </c>
      <c r="H2496">
        <v>360</v>
      </c>
      <c r="I2496" s="1">
        <v>43539.999305555553</v>
      </c>
      <c r="J2496" s="2">
        <f t="shared" si="114"/>
        <v>1</v>
      </c>
      <c r="K2496" s="2" t="str">
        <f>IFERROR(VLOOKUP(A2496,Aux!A:B,2,0),"Outros")</f>
        <v>Municípios</v>
      </c>
      <c r="L2496" s="2">
        <f t="shared" si="115"/>
        <v>2019</v>
      </c>
      <c r="M2496">
        <f t="shared" si="116"/>
        <v>10</v>
      </c>
    </row>
    <row r="2497" spans="1:13" x14ac:dyDescent="0.35">
      <c r="A2497" t="s">
        <v>54</v>
      </c>
      <c r="B2497">
        <v>508345464</v>
      </c>
      <c r="C2497">
        <v>157968</v>
      </c>
      <c r="D2497" t="s">
        <v>2381</v>
      </c>
      <c r="E2497" s="1">
        <v>43530.637523148151</v>
      </c>
      <c r="F2497">
        <v>3</v>
      </c>
      <c r="G2497" t="s">
        <v>790</v>
      </c>
      <c r="H2497">
        <v>360</v>
      </c>
      <c r="I2497" s="1">
        <v>43543.75</v>
      </c>
      <c r="J2497" s="2">
        <f t="shared" si="114"/>
        <v>1</v>
      </c>
      <c r="K2497" s="2" t="str">
        <f>IFERROR(VLOOKUP(A2497,Aux!A:B,2,0),"Outros")</f>
        <v>Outros</v>
      </c>
      <c r="L2497" s="2">
        <f t="shared" si="115"/>
        <v>2019</v>
      </c>
      <c r="M2497">
        <f t="shared" si="116"/>
        <v>10</v>
      </c>
    </row>
    <row r="2498" spans="1:13" x14ac:dyDescent="0.35">
      <c r="A2498" t="s">
        <v>426</v>
      </c>
      <c r="B2498">
        <v>512078653</v>
      </c>
      <c r="C2498">
        <v>157969</v>
      </c>
      <c r="D2498" t="s">
        <v>2382</v>
      </c>
      <c r="E2498" s="1">
        <v>43530.641053240739</v>
      </c>
      <c r="F2498">
        <v>1</v>
      </c>
      <c r="G2498" t="s">
        <v>33</v>
      </c>
      <c r="H2498">
        <v>400</v>
      </c>
      <c r="I2498" s="1">
        <v>43533.999305555553</v>
      </c>
      <c r="J2498" s="2">
        <f t="shared" ref="J2498:J2561" si="117">IF(C2498=C2497,"",1)</f>
        <v>1</v>
      </c>
      <c r="K2498" s="2" t="str">
        <f>IFERROR(VLOOKUP(A2498,Aux!A:B,2,0),"Outros")</f>
        <v>Outros</v>
      </c>
      <c r="L2498" s="2">
        <f t="shared" ref="L2498:L2561" si="118">YEAR(E2498)</f>
        <v>2019</v>
      </c>
      <c r="M2498">
        <f t="shared" ref="M2498:M2561" si="119">WEEKNUM(E2498)</f>
        <v>10</v>
      </c>
    </row>
    <row r="2499" spans="1:13" x14ac:dyDescent="0.35">
      <c r="A2499" t="s">
        <v>426</v>
      </c>
      <c r="B2499">
        <v>512078653</v>
      </c>
      <c r="C2499">
        <v>157970</v>
      </c>
      <c r="D2499" t="s">
        <v>2382</v>
      </c>
      <c r="E2499" s="1">
        <v>43530.644282407404</v>
      </c>
      <c r="F2499">
        <v>1</v>
      </c>
      <c r="G2499" t="s">
        <v>33</v>
      </c>
      <c r="H2499">
        <v>400</v>
      </c>
      <c r="I2499" s="1">
        <v>43533.999305555553</v>
      </c>
      <c r="J2499" s="2">
        <f t="shared" si="117"/>
        <v>1</v>
      </c>
      <c r="K2499" s="2" t="str">
        <f>IFERROR(VLOOKUP(A2499,Aux!A:B,2,0),"Outros")</f>
        <v>Outros</v>
      </c>
      <c r="L2499" s="2">
        <f t="shared" si="118"/>
        <v>2019</v>
      </c>
      <c r="M2499">
        <f t="shared" si="119"/>
        <v>10</v>
      </c>
    </row>
    <row r="2500" spans="1:13" x14ac:dyDescent="0.35">
      <c r="A2500" t="s">
        <v>426</v>
      </c>
      <c r="B2500">
        <v>512078653</v>
      </c>
      <c r="C2500">
        <v>157971</v>
      </c>
      <c r="D2500" t="s">
        <v>2382</v>
      </c>
      <c r="E2500" s="1">
        <v>43530.644976851851</v>
      </c>
      <c r="F2500">
        <v>1</v>
      </c>
      <c r="G2500" t="s">
        <v>33</v>
      </c>
      <c r="H2500">
        <v>360</v>
      </c>
      <c r="I2500" s="1">
        <v>43535.999305555553</v>
      </c>
      <c r="J2500" s="2">
        <f t="shared" si="117"/>
        <v>1</v>
      </c>
      <c r="K2500" s="2" t="str">
        <f>IFERROR(VLOOKUP(A2500,Aux!A:B,2,0),"Outros")</f>
        <v>Outros</v>
      </c>
      <c r="L2500" s="2">
        <f t="shared" si="118"/>
        <v>2019</v>
      </c>
      <c r="M2500">
        <f t="shared" si="119"/>
        <v>10</v>
      </c>
    </row>
    <row r="2501" spans="1:13" x14ac:dyDescent="0.35">
      <c r="A2501" t="s">
        <v>60</v>
      </c>
      <c r="B2501">
        <v>505456010</v>
      </c>
      <c r="C2501">
        <v>157972</v>
      </c>
      <c r="D2501" t="s">
        <v>2438</v>
      </c>
      <c r="E2501" s="1">
        <v>43530.648240740738</v>
      </c>
      <c r="F2501">
        <v>1</v>
      </c>
      <c r="G2501" t="s">
        <v>62</v>
      </c>
      <c r="H2501">
        <v>360</v>
      </c>
      <c r="I2501" s="1">
        <v>43536.999305555553</v>
      </c>
      <c r="J2501" s="2">
        <f t="shared" si="117"/>
        <v>1</v>
      </c>
      <c r="K2501" s="2" t="str">
        <f>IFERROR(VLOOKUP(A2501,Aux!A:B,2,0),"Outros")</f>
        <v>Municípios</v>
      </c>
      <c r="L2501" s="2">
        <f t="shared" si="118"/>
        <v>2019</v>
      </c>
      <c r="M2501">
        <f t="shared" si="119"/>
        <v>10</v>
      </c>
    </row>
    <row r="2502" spans="1:13" x14ac:dyDescent="0.35">
      <c r="A2502" t="s">
        <v>12</v>
      </c>
      <c r="B2502">
        <v>508481287</v>
      </c>
      <c r="C2502">
        <v>157973</v>
      </c>
      <c r="D2502" t="s">
        <v>2383</v>
      </c>
      <c r="E2502" s="1">
        <v>43530.656967592593</v>
      </c>
      <c r="F2502">
        <v>1</v>
      </c>
      <c r="G2502" t="s">
        <v>14</v>
      </c>
      <c r="H2502">
        <v>360</v>
      </c>
      <c r="I2502" s="1">
        <v>43536.708333333336</v>
      </c>
      <c r="J2502" s="2">
        <f t="shared" si="117"/>
        <v>1</v>
      </c>
      <c r="K2502" s="2" t="str">
        <f>IFERROR(VLOOKUP(A2502,Aux!A:B,2,0),"Outros")</f>
        <v>Hospitais</v>
      </c>
      <c r="L2502" s="2">
        <f t="shared" si="118"/>
        <v>2019</v>
      </c>
      <c r="M2502">
        <f t="shared" si="119"/>
        <v>10</v>
      </c>
    </row>
    <row r="2503" spans="1:13" x14ac:dyDescent="0.35">
      <c r="A2503" t="s">
        <v>267</v>
      </c>
      <c r="B2503">
        <v>505307685</v>
      </c>
      <c r="C2503">
        <v>157974</v>
      </c>
      <c r="D2503" t="s">
        <v>2521</v>
      </c>
      <c r="E2503" s="1">
        <v>43530.663877314815</v>
      </c>
      <c r="F2503">
        <v>13</v>
      </c>
      <c r="G2503" t="s">
        <v>1330</v>
      </c>
      <c r="H2503">
        <v>360</v>
      </c>
      <c r="I2503" s="1">
        <v>43545.999305555553</v>
      </c>
      <c r="J2503" s="2">
        <f t="shared" si="117"/>
        <v>1</v>
      </c>
      <c r="K2503" s="2" t="str">
        <f>IFERROR(VLOOKUP(A2503,Aux!A:B,2,0),"Outros")</f>
        <v>Municípios</v>
      </c>
      <c r="L2503" s="2">
        <f t="shared" si="118"/>
        <v>2019</v>
      </c>
      <c r="M2503">
        <f t="shared" si="119"/>
        <v>10</v>
      </c>
    </row>
    <row r="2504" spans="1:13" x14ac:dyDescent="0.35">
      <c r="A2504" t="s">
        <v>267</v>
      </c>
      <c r="B2504">
        <v>505307685</v>
      </c>
      <c r="C2504">
        <v>157975</v>
      </c>
      <c r="D2504" t="s">
        <v>2226</v>
      </c>
      <c r="E2504" s="1">
        <v>43530.664849537039</v>
      </c>
      <c r="F2504">
        <v>13</v>
      </c>
      <c r="G2504" t="s">
        <v>1330</v>
      </c>
      <c r="H2504">
        <v>5</v>
      </c>
      <c r="I2504" s="1">
        <v>43542.999305555553</v>
      </c>
      <c r="J2504" s="2">
        <f t="shared" si="117"/>
        <v>1</v>
      </c>
      <c r="K2504" s="2" t="str">
        <f>IFERROR(VLOOKUP(A2504,Aux!A:B,2,0),"Outros")</f>
        <v>Municípios</v>
      </c>
      <c r="L2504" s="2">
        <f t="shared" si="118"/>
        <v>2019</v>
      </c>
      <c r="M2504">
        <f t="shared" si="119"/>
        <v>10</v>
      </c>
    </row>
    <row r="2505" spans="1:13" x14ac:dyDescent="0.35">
      <c r="A2505" t="s">
        <v>2119</v>
      </c>
      <c r="B2505">
        <v>510836240</v>
      </c>
      <c r="C2505">
        <v>157976</v>
      </c>
      <c r="E2505" s="1">
        <v>43530.668645833335</v>
      </c>
      <c r="F2505">
        <v>1</v>
      </c>
      <c r="G2505" t="s">
        <v>33</v>
      </c>
      <c r="H2505">
        <v>400</v>
      </c>
      <c r="I2505" s="1">
        <v>25569.999305555557</v>
      </c>
      <c r="J2505" s="2">
        <f t="shared" si="117"/>
        <v>1</v>
      </c>
      <c r="K2505" s="2" t="str">
        <f>IFERROR(VLOOKUP(A2505,Aux!A:B,2,0),"Outros")</f>
        <v>Municípios</v>
      </c>
      <c r="L2505" s="2">
        <f t="shared" si="118"/>
        <v>2019</v>
      </c>
      <c r="M2505">
        <f t="shared" si="119"/>
        <v>10</v>
      </c>
    </row>
    <row r="2506" spans="1:13" x14ac:dyDescent="0.35">
      <c r="A2506" t="s">
        <v>133</v>
      </c>
      <c r="B2506">
        <v>503539473</v>
      </c>
      <c r="C2506">
        <v>157977</v>
      </c>
      <c r="D2506" t="s">
        <v>2227</v>
      </c>
      <c r="E2506" s="1">
        <v>43530.67597222222</v>
      </c>
      <c r="F2506">
        <v>1</v>
      </c>
      <c r="G2506" t="s">
        <v>135</v>
      </c>
      <c r="H2506">
        <v>360</v>
      </c>
      <c r="I2506" s="1">
        <v>43535.999305555553</v>
      </c>
      <c r="J2506" s="2">
        <f t="shared" si="117"/>
        <v>1</v>
      </c>
      <c r="K2506" s="2" t="str">
        <f>IFERROR(VLOOKUP(A2506,Aux!A:B,2,0),"Outros")</f>
        <v>Municípios</v>
      </c>
      <c r="L2506" s="2">
        <f t="shared" si="118"/>
        <v>2019</v>
      </c>
      <c r="M2506">
        <f t="shared" si="119"/>
        <v>10</v>
      </c>
    </row>
    <row r="2507" spans="1:13" x14ac:dyDescent="0.35">
      <c r="A2507" t="s">
        <v>574</v>
      </c>
      <c r="B2507">
        <v>506791220</v>
      </c>
      <c r="C2507">
        <v>157978</v>
      </c>
      <c r="D2507" t="s">
        <v>2815</v>
      </c>
      <c r="E2507" s="1">
        <v>43530.683356481481</v>
      </c>
      <c r="F2507">
        <v>13</v>
      </c>
      <c r="G2507" t="s">
        <v>2816</v>
      </c>
      <c r="H2507">
        <v>360</v>
      </c>
      <c r="I2507" s="1">
        <v>43540.999305555553</v>
      </c>
      <c r="J2507" s="2">
        <f t="shared" si="117"/>
        <v>1</v>
      </c>
      <c r="K2507" s="2" t="str">
        <f>IFERROR(VLOOKUP(A2507,Aux!A:B,2,0),"Outros")</f>
        <v>Municípios</v>
      </c>
      <c r="L2507" s="2">
        <f t="shared" si="118"/>
        <v>2019</v>
      </c>
      <c r="M2507">
        <f t="shared" si="119"/>
        <v>10</v>
      </c>
    </row>
    <row r="2508" spans="1:13" x14ac:dyDescent="0.35">
      <c r="A2508" t="s">
        <v>673</v>
      </c>
      <c r="B2508">
        <v>503584215</v>
      </c>
      <c r="C2508">
        <v>157979</v>
      </c>
      <c r="E2508" s="1">
        <v>43530.688993055555</v>
      </c>
      <c r="F2508">
        <v>13</v>
      </c>
      <c r="G2508" t="s">
        <v>33</v>
      </c>
      <c r="H2508">
        <v>1</v>
      </c>
      <c r="J2508" s="2">
        <f t="shared" si="117"/>
        <v>1</v>
      </c>
      <c r="K2508" s="2" t="str">
        <f>IFERROR(VLOOKUP(A2508,Aux!A:B,2,0),"Outros")</f>
        <v>Outros</v>
      </c>
      <c r="L2508" s="2">
        <f t="shared" si="118"/>
        <v>2019</v>
      </c>
      <c r="M2508">
        <f t="shared" si="119"/>
        <v>10</v>
      </c>
    </row>
    <row r="2509" spans="1:13" x14ac:dyDescent="0.35">
      <c r="A2509" t="s">
        <v>336</v>
      </c>
      <c r="B2509">
        <v>505170876</v>
      </c>
      <c r="C2509">
        <v>157980</v>
      </c>
      <c r="D2509" t="s">
        <v>558</v>
      </c>
      <c r="E2509" s="1">
        <v>43530.698506944442</v>
      </c>
      <c r="F2509">
        <v>3</v>
      </c>
      <c r="G2509" t="s">
        <v>345</v>
      </c>
      <c r="H2509">
        <v>360</v>
      </c>
      <c r="I2509" s="1">
        <v>43560.708333333336</v>
      </c>
      <c r="J2509" s="2">
        <f t="shared" si="117"/>
        <v>1</v>
      </c>
      <c r="K2509" s="2" t="str">
        <f>IFERROR(VLOOKUP(A2509,Aux!A:B,2,0),"Outros")</f>
        <v>Municípios</v>
      </c>
      <c r="L2509" s="2">
        <f t="shared" si="118"/>
        <v>2019</v>
      </c>
      <c r="M2509">
        <f t="shared" si="119"/>
        <v>10</v>
      </c>
    </row>
    <row r="2510" spans="1:13" x14ac:dyDescent="0.35">
      <c r="A2510" t="s">
        <v>362</v>
      </c>
      <c r="B2510">
        <v>680017763</v>
      </c>
      <c r="C2510">
        <v>157983</v>
      </c>
      <c r="D2510" t="s">
        <v>2228</v>
      </c>
      <c r="E2510" s="1">
        <v>43530.704745370371</v>
      </c>
      <c r="F2510">
        <v>1</v>
      </c>
      <c r="G2510" t="s">
        <v>566</v>
      </c>
      <c r="H2510">
        <v>360</v>
      </c>
      <c r="I2510" s="1">
        <v>43537.989583333336</v>
      </c>
      <c r="J2510" s="2">
        <f t="shared" si="117"/>
        <v>1</v>
      </c>
      <c r="K2510" s="2" t="str">
        <f>IFERROR(VLOOKUP(A2510,Aux!A:B,2,0),"Outros")</f>
        <v>Águas e resíduos</v>
      </c>
      <c r="L2510" s="2">
        <f t="shared" si="118"/>
        <v>2019</v>
      </c>
      <c r="M2510">
        <f t="shared" si="119"/>
        <v>10</v>
      </c>
    </row>
    <row r="2511" spans="1:13" x14ac:dyDescent="0.35">
      <c r="A2511" t="s">
        <v>171</v>
      </c>
      <c r="B2511">
        <v>504293125</v>
      </c>
      <c r="C2511">
        <v>157985</v>
      </c>
      <c r="D2511" t="s">
        <v>2439</v>
      </c>
      <c r="E2511" s="1">
        <v>43530.718819444446</v>
      </c>
      <c r="F2511">
        <v>13</v>
      </c>
      <c r="G2511" t="s">
        <v>342</v>
      </c>
      <c r="H2511">
        <v>5</v>
      </c>
      <c r="I2511" s="1">
        <v>43540.999305555553</v>
      </c>
      <c r="J2511" s="2">
        <f t="shared" si="117"/>
        <v>1</v>
      </c>
      <c r="K2511" s="2" t="str">
        <f>IFERROR(VLOOKUP(A2511,Aux!A:B,2,0),"Outros")</f>
        <v>Municípios</v>
      </c>
      <c r="L2511" s="2">
        <f t="shared" si="118"/>
        <v>2019</v>
      </c>
      <c r="M2511">
        <f t="shared" si="119"/>
        <v>10</v>
      </c>
    </row>
    <row r="2512" spans="1:13" x14ac:dyDescent="0.35">
      <c r="A2512" t="s">
        <v>802</v>
      </c>
      <c r="B2512">
        <v>510148921</v>
      </c>
      <c r="C2512">
        <v>157986</v>
      </c>
      <c r="D2512" t="s">
        <v>2440</v>
      </c>
      <c r="E2512" s="1">
        <v>43530.719652777778</v>
      </c>
      <c r="F2512">
        <v>1</v>
      </c>
      <c r="G2512" t="s">
        <v>356</v>
      </c>
      <c r="H2512">
        <v>5</v>
      </c>
      <c r="I2512" s="1">
        <v>43535.999305555553</v>
      </c>
      <c r="J2512" s="2">
        <f t="shared" si="117"/>
        <v>1</v>
      </c>
      <c r="K2512" s="2" t="str">
        <f>IFERROR(VLOOKUP(A2512,Aux!A:B,2,0),"Outros")</f>
        <v>Outros</v>
      </c>
      <c r="L2512" s="2">
        <f t="shared" si="118"/>
        <v>2019</v>
      </c>
      <c r="M2512">
        <f t="shared" si="119"/>
        <v>10</v>
      </c>
    </row>
    <row r="2513" spans="1:13" x14ac:dyDescent="0.35">
      <c r="A2513" t="s">
        <v>60</v>
      </c>
      <c r="B2513">
        <v>505456010</v>
      </c>
      <c r="C2513">
        <v>157988</v>
      </c>
      <c r="D2513" t="s">
        <v>2714</v>
      </c>
      <c r="E2513" s="1">
        <v>43530.724699074075</v>
      </c>
      <c r="F2513">
        <v>13</v>
      </c>
      <c r="G2513" t="s">
        <v>866</v>
      </c>
      <c r="H2513">
        <v>360</v>
      </c>
      <c r="I2513" s="1">
        <v>43536.999305555553</v>
      </c>
      <c r="J2513" s="2">
        <f t="shared" si="117"/>
        <v>1</v>
      </c>
      <c r="K2513" s="2" t="str">
        <f>IFERROR(VLOOKUP(A2513,Aux!A:B,2,0),"Outros")</f>
        <v>Municípios</v>
      </c>
      <c r="L2513" s="2">
        <f t="shared" si="118"/>
        <v>2019</v>
      </c>
      <c r="M2513">
        <f t="shared" si="119"/>
        <v>10</v>
      </c>
    </row>
    <row r="2514" spans="1:13" x14ac:dyDescent="0.35">
      <c r="A2514" t="s">
        <v>802</v>
      </c>
      <c r="B2514">
        <v>510148921</v>
      </c>
      <c r="C2514">
        <v>157993</v>
      </c>
      <c r="D2514" t="s">
        <v>2761</v>
      </c>
      <c r="E2514" s="1">
        <v>43530.743113425924</v>
      </c>
      <c r="F2514">
        <v>1</v>
      </c>
      <c r="G2514" t="s">
        <v>356</v>
      </c>
      <c r="H2514">
        <v>360</v>
      </c>
      <c r="I2514" s="1">
        <v>43535.999305555553</v>
      </c>
      <c r="J2514" s="2">
        <f t="shared" si="117"/>
        <v>1</v>
      </c>
      <c r="K2514" s="2" t="str">
        <f>IFERROR(VLOOKUP(A2514,Aux!A:B,2,0),"Outros")</f>
        <v>Outros</v>
      </c>
      <c r="L2514" s="2">
        <f t="shared" si="118"/>
        <v>2019</v>
      </c>
      <c r="M2514">
        <f t="shared" si="119"/>
        <v>10</v>
      </c>
    </row>
    <row r="2515" spans="1:13" x14ac:dyDescent="0.35">
      <c r="A2515" t="s">
        <v>802</v>
      </c>
      <c r="B2515">
        <v>510148921</v>
      </c>
      <c r="C2515">
        <v>157994</v>
      </c>
      <c r="D2515" t="s">
        <v>2817</v>
      </c>
      <c r="E2515" s="1">
        <v>43530.758472222224</v>
      </c>
      <c r="F2515">
        <v>4</v>
      </c>
      <c r="G2515" t="s">
        <v>2818</v>
      </c>
      <c r="H2515">
        <v>5</v>
      </c>
      <c r="I2515" s="1">
        <v>43535.999305555553</v>
      </c>
      <c r="J2515" s="2">
        <f t="shared" si="117"/>
        <v>1</v>
      </c>
      <c r="K2515" s="2" t="str">
        <f>IFERROR(VLOOKUP(A2515,Aux!A:B,2,0),"Outros")</f>
        <v>Outros</v>
      </c>
      <c r="L2515" s="2">
        <f t="shared" si="118"/>
        <v>2019</v>
      </c>
      <c r="M2515">
        <f t="shared" si="119"/>
        <v>10</v>
      </c>
    </row>
    <row r="2516" spans="1:13" x14ac:dyDescent="0.35">
      <c r="A2516" t="s">
        <v>81</v>
      </c>
      <c r="B2516">
        <v>506780902</v>
      </c>
      <c r="C2516">
        <v>157995</v>
      </c>
      <c r="D2516" t="s">
        <v>2715</v>
      </c>
      <c r="E2516" s="1">
        <v>43530.787106481483</v>
      </c>
      <c r="F2516">
        <v>1</v>
      </c>
      <c r="G2516" t="s">
        <v>612</v>
      </c>
      <c r="H2516">
        <v>360</v>
      </c>
      <c r="I2516" s="1">
        <v>43539.999305555553</v>
      </c>
      <c r="J2516" s="2">
        <f t="shared" si="117"/>
        <v>1</v>
      </c>
      <c r="K2516" s="2" t="str">
        <f>IFERROR(VLOOKUP(A2516,Aux!A:B,2,0),"Outros")</f>
        <v>Municípios</v>
      </c>
      <c r="L2516" s="2">
        <f t="shared" si="118"/>
        <v>2019</v>
      </c>
      <c r="M2516">
        <f t="shared" si="119"/>
        <v>10</v>
      </c>
    </row>
    <row r="2517" spans="1:13" x14ac:dyDescent="0.35">
      <c r="A2517" t="s">
        <v>2229</v>
      </c>
      <c r="B2517">
        <v>509770118</v>
      </c>
      <c r="C2517">
        <v>158007</v>
      </c>
      <c r="E2517" s="1">
        <v>43531.395682870374</v>
      </c>
      <c r="F2517">
        <v>3</v>
      </c>
      <c r="G2517" t="s">
        <v>33</v>
      </c>
      <c r="H2517">
        <v>400</v>
      </c>
      <c r="J2517" s="2">
        <f t="shared" si="117"/>
        <v>1</v>
      </c>
      <c r="K2517" s="2" t="str">
        <f>IFERROR(VLOOKUP(A2517,Aux!A:B,2,0),"Outros")</f>
        <v>Outros</v>
      </c>
      <c r="L2517" s="2">
        <f t="shared" si="118"/>
        <v>2019</v>
      </c>
      <c r="M2517">
        <f t="shared" si="119"/>
        <v>10</v>
      </c>
    </row>
    <row r="2518" spans="1:13" x14ac:dyDescent="0.35">
      <c r="A2518" t="s">
        <v>112</v>
      </c>
      <c r="B2518">
        <v>501144218</v>
      </c>
      <c r="C2518">
        <v>158009</v>
      </c>
      <c r="D2518" t="s">
        <v>2230</v>
      </c>
      <c r="E2518" s="1">
        <v>43531.399907407409</v>
      </c>
      <c r="F2518">
        <v>13</v>
      </c>
      <c r="G2518" t="s">
        <v>114</v>
      </c>
      <c r="H2518">
        <v>360</v>
      </c>
      <c r="I2518" s="1">
        <v>43541.75</v>
      </c>
      <c r="J2518" s="2">
        <f t="shared" si="117"/>
        <v>1</v>
      </c>
      <c r="K2518" s="2" t="str">
        <f>IFERROR(VLOOKUP(A2518,Aux!A:B,2,0),"Outros")</f>
        <v>Municípios</v>
      </c>
      <c r="L2518" s="2">
        <f t="shared" si="118"/>
        <v>2019</v>
      </c>
      <c r="M2518">
        <f t="shared" si="119"/>
        <v>10</v>
      </c>
    </row>
    <row r="2519" spans="1:13" x14ac:dyDescent="0.35">
      <c r="A2519" t="s">
        <v>461</v>
      </c>
      <c r="B2519">
        <v>511010435</v>
      </c>
      <c r="C2519">
        <v>158011</v>
      </c>
      <c r="D2519" t="s">
        <v>2231</v>
      </c>
      <c r="E2519" s="1">
        <v>43531.419791666667</v>
      </c>
      <c r="F2519">
        <v>13</v>
      </c>
      <c r="G2519" t="s">
        <v>2232</v>
      </c>
      <c r="H2519">
        <v>360</v>
      </c>
      <c r="I2519" s="1">
        <v>43551.708333333336</v>
      </c>
      <c r="J2519" s="2">
        <f t="shared" si="117"/>
        <v>1</v>
      </c>
      <c r="K2519" s="2" t="str">
        <f>IFERROR(VLOOKUP(A2519,Aux!A:B,2,0),"Outros")</f>
        <v>Outros</v>
      </c>
      <c r="L2519" s="2">
        <f t="shared" si="118"/>
        <v>2019</v>
      </c>
      <c r="M2519">
        <f t="shared" si="119"/>
        <v>10</v>
      </c>
    </row>
    <row r="2520" spans="1:13" x14ac:dyDescent="0.35">
      <c r="A2520" t="s">
        <v>574</v>
      </c>
      <c r="B2520">
        <v>506791220</v>
      </c>
      <c r="C2520">
        <v>158012</v>
      </c>
      <c r="D2520" t="s">
        <v>2120</v>
      </c>
      <c r="E2520" s="1">
        <v>43531.422812500001</v>
      </c>
      <c r="F2520">
        <v>1</v>
      </c>
      <c r="G2520" t="s">
        <v>576</v>
      </c>
      <c r="H2520">
        <v>360</v>
      </c>
      <c r="I2520" s="1">
        <v>43538.999305555553</v>
      </c>
      <c r="J2520" s="2">
        <f t="shared" si="117"/>
        <v>1</v>
      </c>
      <c r="K2520" s="2" t="str">
        <f>IFERROR(VLOOKUP(A2520,Aux!A:B,2,0),"Outros")</f>
        <v>Municípios</v>
      </c>
      <c r="L2520" s="2">
        <f t="shared" si="118"/>
        <v>2019</v>
      </c>
      <c r="M2520">
        <f t="shared" si="119"/>
        <v>10</v>
      </c>
    </row>
    <row r="2521" spans="1:13" x14ac:dyDescent="0.35">
      <c r="A2521" t="s">
        <v>239</v>
      </c>
      <c r="B2521">
        <v>512042659</v>
      </c>
      <c r="C2521">
        <v>158014</v>
      </c>
      <c r="D2521" t="s">
        <v>2254</v>
      </c>
      <c r="E2521" s="1">
        <v>43531.435347222221</v>
      </c>
      <c r="F2521">
        <v>1</v>
      </c>
      <c r="G2521" t="s">
        <v>241</v>
      </c>
      <c r="H2521">
        <v>360</v>
      </c>
      <c r="I2521" s="1">
        <v>43537.999305555553</v>
      </c>
      <c r="J2521" s="2">
        <f t="shared" si="117"/>
        <v>1</v>
      </c>
      <c r="K2521" s="2" t="str">
        <f>IFERROR(VLOOKUP(A2521,Aux!A:B,2,0),"Outros")</f>
        <v>Municípios</v>
      </c>
      <c r="L2521" s="2">
        <f t="shared" si="118"/>
        <v>2019</v>
      </c>
      <c r="M2521">
        <f t="shared" si="119"/>
        <v>10</v>
      </c>
    </row>
    <row r="2522" spans="1:13" x14ac:dyDescent="0.35">
      <c r="A2522" t="s">
        <v>574</v>
      </c>
      <c r="B2522">
        <v>506791220</v>
      </c>
      <c r="C2522">
        <v>158018</v>
      </c>
      <c r="D2522" t="s">
        <v>2462</v>
      </c>
      <c r="E2522" s="1">
        <v>43531.452372685184</v>
      </c>
      <c r="F2522">
        <v>1</v>
      </c>
      <c r="G2522" t="s">
        <v>576</v>
      </c>
      <c r="H2522">
        <v>360</v>
      </c>
      <c r="I2522" s="1">
        <v>43538.999305555553</v>
      </c>
      <c r="J2522" s="2">
        <f t="shared" si="117"/>
        <v>1</v>
      </c>
      <c r="K2522" s="2" t="str">
        <f>IFERROR(VLOOKUP(A2522,Aux!A:B,2,0),"Outros")</f>
        <v>Municípios</v>
      </c>
      <c r="L2522" s="2">
        <f t="shared" si="118"/>
        <v>2019</v>
      </c>
      <c r="M2522">
        <f t="shared" si="119"/>
        <v>10</v>
      </c>
    </row>
    <row r="2523" spans="1:13" x14ac:dyDescent="0.35">
      <c r="A2523" t="s">
        <v>37</v>
      </c>
      <c r="B2523">
        <v>506187543</v>
      </c>
      <c r="C2523">
        <v>158019</v>
      </c>
      <c r="D2523" t="s">
        <v>2441</v>
      </c>
      <c r="E2523" s="1">
        <v>43531.453692129631</v>
      </c>
      <c r="F2523">
        <v>13</v>
      </c>
      <c r="G2523" t="s">
        <v>33</v>
      </c>
      <c r="H2523">
        <v>340</v>
      </c>
      <c r="I2523" s="1">
        <v>43538.999305555553</v>
      </c>
      <c r="J2523" s="2">
        <f t="shared" si="117"/>
        <v>1</v>
      </c>
      <c r="K2523" s="2" t="str">
        <f>IFERROR(VLOOKUP(A2523,Aux!A:B,2,0),"Outros")</f>
        <v>Municípios</v>
      </c>
      <c r="L2523" s="2">
        <f t="shared" si="118"/>
        <v>2019</v>
      </c>
      <c r="M2523">
        <f t="shared" si="119"/>
        <v>10</v>
      </c>
    </row>
    <row r="2524" spans="1:13" x14ac:dyDescent="0.35">
      <c r="A2524" t="s">
        <v>150</v>
      </c>
      <c r="B2524">
        <v>505309939</v>
      </c>
      <c r="C2524">
        <v>158022</v>
      </c>
      <c r="D2524" t="s">
        <v>2233</v>
      </c>
      <c r="E2524" s="1">
        <v>43531.458773148152</v>
      </c>
      <c r="F2524">
        <v>1</v>
      </c>
      <c r="G2524" t="s">
        <v>152</v>
      </c>
      <c r="H2524">
        <v>360</v>
      </c>
      <c r="I2524" s="1">
        <v>43536.6875</v>
      </c>
      <c r="J2524" s="2">
        <f t="shared" si="117"/>
        <v>1</v>
      </c>
      <c r="K2524" s="2" t="str">
        <f>IFERROR(VLOOKUP(A2524,Aux!A:B,2,0),"Outros")</f>
        <v>Municípios</v>
      </c>
      <c r="L2524" s="2">
        <f t="shared" si="118"/>
        <v>2019</v>
      </c>
      <c r="M2524">
        <f t="shared" si="119"/>
        <v>10</v>
      </c>
    </row>
    <row r="2525" spans="1:13" x14ac:dyDescent="0.35">
      <c r="A2525" t="s">
        <v>71</v>
      </c>
      <c r="B2525">
        <v>500051054</v>
      </c>
      <c r="C2525">
        <v>158023</v>
      </c>
      <c r="D2525" t="s">
        <v>2651</v>
      </c>
      <c r="E2525" s="1">
        <v>43531.458912037036</v>
      </c>
      <c r="F2525">
        <v>3</v>
      </c>
      <c r="G2525" t="s">
        <v>116</v>
      </c>
      <c r="H2525">
        <v>5</v>
      </c>
      <c r="I2525" s="1">
        <v>43543.791666666664</v>
      </c>
      <c r="J2525" s="2">
        <f t="shared" si="117"/>
        <v>1</v>
      </c>
      <c r="K2525" s="2" t="str">
        <f>IFERROR(VLOOKUP(A2525,Aux!A:B,2,0),"Outros")</f>
        <v>Municípios</v>
      </c>
      <c r="L2525" s="2">
        <f t="shared" si="118"/>
        <v>2019</v>
      </c>
      <c r="M2525">
        <f t="shared" si="119"/>
        <v>10</v>
      </c>
    </row>
    <row r="2526" spans="1:13" x14ac:dyDescent="0.35">
      <c r="A2526" t="s">
        <v>389</v>
      </c>
      <c r="B2526">
        <v>506722422</v>
      </c>
      <c r="C2526">
        <v>158024</v>
      </c>
      <c r="D2526" t="s">
        <v>1852</v>
      </c>
      <c r="E2526" s="1">
        <v>43531.461597222224</v>
      </c>
      <c r="F2526">
        <v>1</v>
      </c>
      <c r="G2526" t="s">
        <v>587</v>
      </c>
      <c r="H2526">
        <v>5</v>
      </c>
      <c r="I2526" s="1">
        <v>43537.999305555553</v>
      </c>
      <c r="J2526" s="2">
        <f t="shared" si="117"/>
        <v>1</v>
      </c>
      <c r="K2526" s="2" t="str">
        <f>IFERROR(VLOOKUP(A2526,Aux!A:B,2,0),"Outros")</f>
        <v>Municípios</v>
      </c>
      <c r="L2526" s="2">
        <f t="shared" si="118"/>
        <v>2019</v>
      </c>
      <c r="M2526">
        <f t="shared" si="119"/>
        <v>10</v>
      </c>
    </row>
    <row r="2527" spans="1:13" x14ac:dyDescent="0.35">
      <c r="A2527" t="s">
        <v>217</v>
      </c>
      <c r="B2527">
        <v>502530863</v>
      </c>
      <c r="C2527">
        <v>158027</v>
      </c>
      <c r="E2527" s="1">
        <v>43531.467499999999</v>
      </c>
      <c r="F2527">
        <v>13</v>
      </c>
      <c r="G2527" t="s">
        <v>33</v>
      </c>
      <c r="H2527">
        <v>400</v>
      </c>
      <c r="J2527" s="2">
        <f t="shared" si="117"/>
        <v>1</v>
      </c>
      <c r="K2527" s="2" t="str">
        <f>IFERROR(VLOOKUP(A2527,Aux!A:B,2,0),"Outros")</f>
        <v>Outros</v>
      </c>
      <c r="L2527" s="2">
        <f t="shared" si="118"/>
        <v>2019</v>
      </c>
      <c r="M2527">
        <f t="shared" si="119"/>
        <v>10</v>
      </c>
    </row>
    <row r="2528" spans="1:13" x14ac:dyDescent="0.35">
      <c r="A2528" t="s">
        <v>217</v>
      </c>
      <c r="B2528">
        <v>502530863</v>
      </c>
      <c r="C2528">
        <v>158028</v>
      </c>
      <c r="E2528" s="1">
        <v>43531.467858796299</v>
      </c>
      <c r="F2528">
        <v>1</v>
      </c>
      <c r="H2528">
        <v>400</v>
      </c>
      <c r="J2528" s="2">
        <f t="shared" si="117"/>
        <v>1</v>
      </c>
      <c r="K2528" s="2" t="str">
        <f>IFERROR(VLOOKUP(A2528,Aux!A:B,2,0),"Outros")</f>
        <v>Outros</v>
      </c>
      <c r="L2528" s="2">
        <f t="shared" si="118"/>
        <v>2019</v>
      </c>
      <c r="M2528">
        <f t="shared" si="119"/>
        <v>10</v>
      </c>
    </row>
    <row r="2529" spans="1:13" x14ac:dyDescent="0.35">
      <c r="A2529" t="s">
        <v>574</v>
      </c>
      <c r="B2529">
        <v>506791220</v>
      </c>
      <c r="C2529">
        <v>158030</v>
      </c>
      <c r="D2529" t="s">
        <v>2234</v>
      </c>
      <c r="E2529" s="1">
        <v>43531.469756944447</v>
      </c>
      <c r="F2529">
        <v>1</v>
      </c>
      <c r="G2529" t="s">
        <v>576</v>
      </c>
      <c r="H2529">
        <v>360</v>
      </c>
      <c r="I2529" s="1">
        <v>43538.999305555553</v>
      </c>
      <c r="J2529" s="2">
        <f t="shared" si="117"/>
        <v>1</v>
      </c>
      <c r="K2529" s="2" t="str">
        <f>IFERROR(VLOOKUP(A2529,Aux!A:B,2,0),"Outros")</f>
        <v>Municípios</v>
      </c>
      <c r="L2529" s="2">
        <f t="shared" si="118"/>
        <v>2019</v>
      </c>
      <c r="M2529">
        <f t="shared" si="119"/>
        <v>10</v>
      </c>
    </row>
    <row r="2530" spans="1:13" x14ac:dyDescent="0.35">
      <c r="A2530" t="s">
        <v>150</v>
      </c>
      <c r="B2530">
        <v>505309939</v>
      </c>
      <c r="C2530">
        <v>158032</v>
      </c>
      <c r="D2530" t="s">
        <v>2235</v>
      </c>
      <c r="E2530" s="1">
        <v>43531.472118055557</v>
      </c>
      <c r="F2530">
        <v>1</v>
      </c>
      <c r="G2530" t="s">
        <v>152</v>
      </c>
      <c r="H2530">
        <v>360</v>
      </c>
      <c r="I2530" s="1">
        <v>43549.6875</v>
      </c>
      <c r="J2530" s="2">
        <f t="shared" si="117"/>
        <v>1</v>
      </c>
      <c r="K2530" s="2" t="str">
        <f>IFERROR(VLOOKUP(A2530,Aux!A:B,2,0),"Outros")</f>
        <v>Municípios</v>
      </c>
      <c r="L2530" s="2">
        <f t="shared" si="118"/>
        <v>2019</v>
      </c>
      <c r="M2530">
        <f t="shared" si="119"/>
        <v>10</v>
      </c>
    </row>
    <row r="2531" spans="1:13" x14ac:dyDescent="0.35">
      <c r="A2531" t="s">
        <v>1042</v>
      </c>
      <c r="B2531">
        <v>506087000</v>
      </c>
      <c r="C2531">
        <v>158033</v>
      </c>
      <c r="D2531" t="s">
        <v>2652</v>
      </c>
      <c r="E2531" s="1">
        <v>43531.47378472222</v>
      </c>
      <c r="F2531">
        <v>3</v>
      </c>
      <c r="G2531" t="s">
        <v>1443</v>
      </c>
      <c r="H2531">
        <v>360</v>
      </c>
      <c r="I2531" s="1">
        <v>43562.708333333336</v>
      </c>
      <c r="J2531" s="2">
        <f t="shared" si="117"/>
        <v>1</v>
      </c>
      <c r="K2531" s="2" t="str">
        <f>IFERROR(VLOOKUP(A2531,Aux!A:B,2,0),"Outros")</f>
        <v>Municípios</v>
      </c>
      <c r="L2531" s="2">
        <f t="shared" si="118"/>
        <v>2019</v>
      </c>
      <c r="M2531">
        <f t="shared" si="119"/>
        <v>10</v>
      </c>
    </row>
    <row r="2532" spans="1:13" x14ac:dyDescent="0.35">
      <c r="A2532" t="s">
        <v>853</v>
      </c>
      <c r="B2532">
        <v>506826961</v>
      </c>
      <c r="C2532">
        <v>158034</v>
      </c>
      <c r="D2532" t="s">
        <v>2255</v>
      </c>
      <c r="E2532" s="1">
        <v>43531.486076388886</v>
      </c>
      <c r="F2532">
        <v>3</v>
      </c>
      <c r="G2532" t="s">
        <v>1021</v>
      </c>
      <c r="H2532">
        <v>360</v>
      </c>
      <c r="I2532" s="1">
        <v>43572.999305555553</v>
      </c>
      <c r="J2532" s="2">
        <f t="shared" si="117"/>
        <v>1</v>
      </c>
      <c r="K2532" s="2" t="str">
        <f>IFERROR(VLOOKUP(A2532,Aux!A:B,2,0),"Outros")</f>
        <v>Municípios</v>
      </c>
      <c r="L2532" s="2">
        <f t="shared" si="118"/>
        <v>2019</v>
      </c>
      <c r="M2532">
        <f t="shared" si="119"/>
        <v>10</v>
      </c>
    </row>
    <row r="2533" spans="1:13" x14ac:dyDescent="0.35">
      <c r="A2533" t="s">
        <v>599</v>
      </c>
      <c r="B2533">
        <v>680012907</v>
      </c>
      <c r="C2533">
        <v>158035</v>
      </c>
      <c r="D2533" t="s">
        <v>2256</v>
      </c>
      <c r="E2533" s="1">
        <v>43531.49046296296</v>
      </c>
      <c r="F2533">
        <v>13</v>
      </c>
      <c r="G2533" t="s">
        <v>476</v>
      </c>
      <c r="H2533">
        <v>360</v>
      </c>
      <c r="I2533" s="1">
        <v>43541.999305555553</v>
      </c>
      <c r="J2533" s="2">
        <f t="shared" si="117"/>
        <v>1</v>
      </c>
      <c r="K2533" s="2" t="str">
        <f>IFERROR(VLOOKUP(A2533,Aux!A:B,2,0),"Outros")</f>
        <v>Águas e resíduos</v>
      </c>
      <c r="L2533" s="2">
        <f t="shared" si="118"/>
        <v>2019</v>
      </c>
      <c r="M2533">
        <f t="shared" si="119"/>
        <v>10</v>
      </c>
    </row>
    <row r="2534" spans="1:13" x14ac:dyDescent="0.35">
      <c r="A2534" t="s">
        <v>71</v>
      </c>
      <c r="B2534">
        <v>500051054</v>
      </c>
      <c r="C2534">
        <v>158036</v>
      </c>
      <c r="D2534" t="s">
        <v>2121</v>
      </c>
      <c r="E2534" s="1">
        <v>43531.490474537037</v>
      </c>
      <c r="F2534">
        <v>13</v>
      </c>
      <c r="G2534" t="s">
        <v>33</v>
      </c>
      <c r="H2534">
        <v>400</v>
      </c>
      <c r="I2534" s="1">
        <v>25569.791666666668</v>
      </c>
      <c r="J2534" s="2">
        <f t="shared" si="117"/>
        <v>1</v>
      </c>
      <c r="K2534" s="2" t="str">
        <f>IFERROR(VLOOKUP(A2534,Aux!A:B,2,0),"Outros")</f>
        <v>Municípios</v>
      </c>
      <c r="L2534" s="2">
        <f t="shared" si="118"/>
        <v>2019</v>
      </c>
      <c r="M2534">
        <f t="shared" si="119"/>
        <v>10</v>
      </c>
    </row>
    <row r="2535" spans="1:13" x14ac:dyDescent="0.35">
      <c r="A2535" t="s">
        <v>71</v>
      </c>
      <c r="B2535">
        <v>500051054</v>
      </c>
      <c r="C2535">
        <v>158037</v>
      </c>
      <c r="D2535" t="s">
        <v>2122</v>
      </c>
      <c r="E2535" s="1">
        <v>43531.492893518516</v>
      </c>
      <c r="F2535">
        <v>3</v>
      </c>
      <c r="G2535" t="s">
        <v>202</v>
      </c>
      <c r="H2535">
        <v>360</v>
      </c>
      <c r="I2535" s="1">
        <v>43561.791666666664</v>
      </c>
      <c r="J2535" s="2">
        <f t="shared" si="117"/>
        <v>1</v>
      </c>
      <c r="K2535" s="2" t="str">
        <f>IFERROR(VLOOKUP(A2535,Aux!A:B,2,0),"Outros")</f>
        <v>Municípios</v>
      </c>
      <c r="L2535" s="2">
        <f t="shared" si="118"/>
        <v>2019</v>
      </c>
      <c r="M2535">
        <f t="shared" si="119"/>
        <v>10</v>
      </c>
    </row>
    <row r="2536" spans="1:13" x14ac:dyDescent="0.35">
      <c r="A2536" t="s">
        <v>171</v>
      </c>
      <c r="B2536">
        <v>504293125</v>
      </c>
      <c r="C2536">
        <v>158038</v>
      </c>
      <c r="D2536" t="s">
        <v>2463</v>
      </c>
      <c r="E2536" s="1">
        <v>43531.49590277778</v>
      </c>
      <c r="F2536">
        <v>13</v>
      </c>
      <c r="G2536" t="s">
        <v>1134</v>
      </c>
      <c r="H2536">
        <v>360</v>
      </c>
      <c r="I2536" s="1">
        <v>43540.999305555553</v>
      </c>
      <c r="J2536" s="2">
        <f t="shared" si="117"/>
        <v>1</v>
      </c>
      <c r="K2536" s="2" t="str">
        <f>IFERROR(VLOOKUP(A2536,Aux!A:B,2,0),"Outros")</f>
        <v>Municípios</v>
      </c>
      <c r="L2536" s="2">
        <f t="shared" si="118"/>
        <v>2019</v>
      </c>
      <c r="M2536">
        <f t="shared" si="119"/>
        <v>10</v>
      </c>
    </row>
    <row r="2537" spans="1:13" x14ac:dyDescent="0.35">
      <c r="A2537" t="s">
        <v>39</v>
      </c>
      <c r="B2537">
        <v>507023129</v>
      </c>
      <c r="C2537">
        <v>158039</v>
      </c>
      <c r="D2537" t="s">
        <v>2442</v>
      </c>
      <c r="E2537" s="1">
        <v>43531.496076388888</v>
      </c>
      <c r="F2537">
        <v>13</v>
      </c>
      <c r="G2537" t="s">
        <v>1140</v>
      </c>
      <c r="H2537">
        <v>360</v>
      </c>
      <c r="I2537" s="1">
        <v>43539.708333333336</v>
      </c>
      <c r="J2537" s="2">
        <f t="shared" si="117"/>
        <v>1</v>
      </c>
      <c r="K2537" s="2" t="str">
        <f>IFERROR(VLOOKUP(A2537,Aux!A:B,2,0),"Outros")</f>
        <v>Outros</v>
      </c>
      <c r="L2537" s="2">
        <f t="shared" si="118"/>
        <v>2019</v>
      </c>
      <c r="M2537">
        <f t="shared" si="119"/>
        <v>10</v>
      </c>
    </row>
    <row r="2538" spans="1:13" x14ac:dyDescent="0.35">
      <c r="A2538" t="s">
        <v>239</v>
      </c>
      <c r="B2538">
        <v>512042659</v>
      </c>
      <c r="C2538">
        <v>158040</v>
      </c>
      <c r="D2538" t="s">
        <v>2257</v>
      </c>
      <c r="E2538" s="1">
        <v>43531.496504629627</v>
      </c>
      <c r="F2538">
        <v>1</v>
      </c>
      <c r="G2538" t="s">
        <v>839</v>
      </c>
      <c r="H2538">
        <v>360</v>
      </c>
      <c r="I2538" s="1">
        <v>43540.999305555553</v>
      </c>
      <c r="J2538" s="2">
        <f t="shared" si="117"/>
        <v>1</v>
      </c>
      <c r="K2538" s="2" t="str">
        <f>IFERROR(VLOOKUP(A2538,Aux!A:B,2,0),"Outros")</f>
        <v>Municípios</v>
      </c>
      <c r="L2538" s="2">
        <f t="shared" si="118"/>
        <v>2019</v>
      </c>
      <c r="M2538">
        <f t="shared" si="119"/>
        <v>10</v>
      </c>
    </row>
    <row r="2539" spans="1:13" x14ac:dyDescent="0.35">
      <c r="A2539" t="s">
        <v>434</v>
      </c>
      <c r="B2539">
        <v>506546381</v>
      </c>
      <c r="C2539">
        <v>158041</v>
      </c>
      <c r="D2539" t="s">
        <v>2716</v>
      </c>
      <c r="E2539" s="1">
        <v>43531.497928240744</v>
      </c>
      <c r="F2539">
        <v>3</v>
      </c>
      <c r="G2539" t="s">
        <v>1333</v>
      </c>
      <c r="H2539">
        <v>360</v>
      </c>
      <c r="I2539" s="1">
        <v>43563.708333333336</v>
      </c>
      <c r="J2539" s="2">
        <f t="shared" si="117"/>
        <v>1</v>
      </c>
      <c r="K2539" s="2" t="str">
        <f>IFERROR(VLOOKUP(A2539,Aux!A:B,2,0),"Outros")</f>
        <v>Municípios</v>
      </c>
      <c r="L2539" s="2">
        <f t="shared" si="118"/>
        <v>2019</v>
      </c>
      <c r="M2539">
        <f t="shared" si="119"/>
        <v>10</v>
      </c>
    </row>
    <row r="2540" spans="1:13" x14ac:dyDescent="0.35">
      <c r="A2540" t="s">
        <v>282</v>
      </c>
      <c r="B2540">
        <v>501202021</v>
      </c>
      <c r="C2540">
        <v>158042</v>
      </c>
      <c r="E2540" s="1">
        <v>43531.51258101852</v>
      </c>
      <c r="F2540">
        <v>3</v>
      </c>
      <c r="H2540">
        <v>400</v>
      </c>
      <c r="J2540" s="2">
        <f t="shared" si="117"/>
        <v>1</v>
      </c>
      <c r="K2540" s="2" t="str">
        <f>IFERROR(VLOOKUP(A2540,Aux!A:B,2,0),"Outros")</f>
        <v>Portos</v>
      </c>
      <c r="L2540" s="2">
        <f t="shared" si="118"/>
        <v>2019</v>
      </c>
      <c r="M2540">
        <f t="shared" si="119"/>
        <v>10</v>
      </c>
    </row>
    <row r="2541" spans="1:13" x14ac:dyDescent="0.35">
      <c r="A2541" t="s">
        <v>2258</v>
      </c>
      <c r="B2541">
        <v>504658948</v>
      </c>
      <c r="C2541">
        <v>158043</v>
      </c>
      <c r="E2541" s="1">
        <v>43531.512696759259</v>
      </c>
      <c r="F2541">
        <v>1</v>
      </c>
      <c r="G2541" t="s">
        <v>33</v>
      </c>
      <c r="H2541">
        <v>400</v>
      </c>
      <c r="J2541" s="2">
        <f t="shared" si="117"/>
        <v>1</v>
      </c>
      <c r="K2541" s="2" t="str">
        <f>IFERROR(VLOOKUP(A2541,Aux!A:B,2,0),"Outros")</f>
        <v>Outros</v>
      </c>
      <c r="L2541" s="2">
        <f t="shared" si="118"/>
        <v>2019</v>
      </c>
      <c r="M2541">
        <f t="shared" si="119"/>
        <v>10</v>
      </c>
    </row>
    <row r="2542" spans="1:13" x14ac:dyDescent="0.35">
      <c r="A2542" t="s">
        <v>296</v>
      </c>
      <c r="B2542">
        <v>507396081</v>
      </c>
      <c r="C2542">
        <v>158044</v>
      </c>
      <c r="D2542" t="s">
        <v>2316</v>
      </c>
      <c r="E2542" s="1">
        <v>43531.519224537034</v>
      </c>
      <c r="F2542">
        <v>13</v>
      </c>
      <c r="G2542" t="s">
        <v>605</v>
      </c>
      <c r="H2542">
        <v>360</v>
      </c>
      <c r="I2542" s="1">
        <v>43537.999305555553</v>
      </c>
      <c r="J2542" s="2">
        <f t="shared" si="117"/>
        <v>1</v>
      </c>
      <c r="K2542" s="2" t="str">
        <f>IFERROR(VLOOKUP(A2542,Aux!A:B,2,0),"Outros")</f>
        <v>Municípios</v>
      </c>
      <c r="L2542" s="2">
        <f t="shared" si="118"/>
        <v>2019</v>
      </c>
      <c r="M2542">
        <f t="shared" si="119"/>
        <v>10</v>
      </c>
    </row>
    <row r="2543" spans="1:13" x14ac:dyDescent="0.35">
      <c r="A2543" t="s">
        <v>71</v>
      </c>
      <c r="B2543">
        <v>500051054</v>
      </c>
      <c r="C2543">
        <v>158045</v>
      </c>
      <c r="D2543" t="s">
        <v>2121</v>
      </c>
      <c r="E2543" s="1">
        <v>43531.519293981481</v>
      </c>
      <c r="F2543">
        <v>13</v>
      </c>
      <c r="G2543" t="s">
        <v>33</v>
      </c>
      <c r="H2543">
        <v>360</v>
      </c>
      <c r="I2543" s="1">
        <v>43536.791666666664</v>
      </c>
      <c r="J2543" s="2">
        <f t="shared" si="117"/>
        <v>1</v>
      </c>
      <c r="K2543" s="2" t="str">
        <f>IFERROR(VLOOKUP(A2543,Aux!A:B,2,0),"Outros")</f>
        <v>Municípios</v>
      </c>
      <c r="L2543" s="2">
        <f t="shared" si="118"/>
        <v>2019</v>
      </c>
      <c r="M2543">
        <f t="shared" si="119"/>
        <v>10</v>
      </c>
    </row>
    <row r="2544" spans="1:13" x14ac:dyDescent="0.35">
      <c r="A2544" t="s">
        <v>57</v>
      </c>
      <c r="B2544">
        <v>501294104</v>
      </c>
      <c r="C2544">
        <v>158046</v>
      </c>
      <c r="D2544" t="s">
        <v>2259</v>
      </c>
      <c r="E2544" s="1">
        <v>43531.521261574075</v>
      </c>
      <c r="F2544">
        <v>1</v>
      </c>
      <c r="G2544" t="s">
        <v>59</v>
      </c>
      <c r="H2544">
        <v>360</v>
      </c>
      <c r="I2544" s="1">
        <v>43535.999305555553</v>
      </c>
      <c r="J2544" s="2">
        <f t="shared" si="117"/>
        <v>1</v>
      </c>
      <c r="K2544" s="2" t="str">
        <f>IFERROR(VLOOKUP(A2544,Aux!A:B,2,0),"Outros")</f>
        <v>Municípios</v>
      </c>
      <c r="L2544" s="2">
        <f t="shared" si="118"/>
        <v>2019</v>
      </c>
      <c r="M2544">
        <f t="shared" si="119"/>
        <v>10</v>
      </c>
    </row>
    <row r="2545" spans="1:13" x14ac:dyDescent="0.35">
      <c r="A2545" t="s">
        <v>282</v>
      </c>
      <c r="B2545">
        <v>501202021</v>
      </c>
      <c r="C2545">
        <v>158047</v>
      </c>
      <c r="D2545" t="s">
        <v>2123</v>
      </c>
      <c r="E2545" s="1">
        <v>43531.528113425928</v>
      </c>
      <c r="F2545">
        <v>3</v>
      </c>
      <c r="G2545" t="s">
        <v>2124</v>
      </c>
      <c r="H2545">
        <v>360</v>
      </c>
      <c r="I2545" s="1">
        <v>43566.999305555553</v>
      </c>
      <c r="J2545" s="2">
        <f t="shared" si="117"/>
        <v>1</v>
      </c>
      <c r="K2545" s="2" t="str">
        <f>IFERROR(VLOOKUP(A2545,Aux!A:B,2,0),"Outros")</f>
        <v>Portos</v>
      </c>
      <c r="L2545" s="2">
        <f t="shared" si="118"/>
        <v>2019</v>
      </c>
      <c r="M2545">
        <f t="shared" si="119"/>
        <v>10</v>
      </c>
    </row>
    <row r="2546" spans="1:13" x14ac:dyDescent="0.35">
      <c r="A2546" t="s">
        <v>296</v>
      </c>
      <c r="B2546">
        <v>507396081</v>
      </c>
      <c r="C2546">
        <v>158048</v>
      </c>
      <c r="D2546" t="s">
        <v>2125</v>
      </c>
      <c r="E2546" s="1">
        <v>43531.532210648147</v>
      </c>
      <c r="F2546">
        <v>13</v>
      </c>
      <c r="G2546" t="s">
        <v>605</v>
      </c>
      <c r="H2546">
        <v>360</v>
      </c>
      <c r="I2546" s="1">
        <v>43537.999305555553</v>
      </c>
      <c r="J2546" s="2">
        <f t="shared" si="117"/>
        <v>1</v>
      </c>
      <c r="K2546" s="2" t="str">
        <f>IFERROR(VLOOKUP(A2546,Aux!A:B,2,0),"Outros")</f>
        <v>Municípios</v>
      </c>
      <c r="L2546" s="2">
        <f t="shared" si="118"/>
        <v>2019</v>
      </c>
      <c r="M2546">
        <f t="shared" si="119"/>
        <v>10</v>
      </c>
    </row>
    <row r="2547" spans="1:13" x14ac:dyDescent="0.35">
      <c r="A2547" t="s">
        <v>282</v>
      </c>
      <c r="B2547">
        <v>501202021</v>
      </c>
      <c r="C2547">
        <v>158049</v>
      </c>
      <c r="D2547" t="s">
        <v>2260</v>
      </c>
      <c r="E2547" s="1">
        <v>43531.533506944441</v>
      </c>
      <c r="F2547">
        <v>3</v>
      </c>
      <c r="G2547" t="s">
        <v>33</v>
      </c>
      <c r="H2547">
        <v>400</v>
      </c>
      <c r="I2547" s="1">
        <v>43467.999305555553</v>
      </c>
      <c r="J2547" s="2">
        <f t="shared" si="117"/>
        <v>1</v>
      </c>
      <c r="K2547" s="2" t="str">
        <f>IFERROR(VLOOKUP(A2547,Aux!A:B,2,0),"Outros")</f>
        <v>Portos</v>
      </c>
      <c r="L2547" s="2">
        <f t="shared" si="118"/>
        <v>2019</v>
      </c>
      <c r="M2547">
        <f t="shared" si="119"/>
        <v>10</v>
      </c>
    </row>
    <row r="2548" spans="1:13" x14ac:dyDescent="0.35">
      <c r="A2548" t="s">
        <v>802</v>
      </c>
      <c r="B2548">
        <v>510148921</v>
      </c>
      <c r="C2548">
        <v>158050</v>
      </c>
      <c r="D2548" t="s">
        <v>2261</v>
      </c>
      <c r="E2548" s="1">
        <v>43531.533645833333</v>
      </c>
      <c r="F2548">
        <v>1</v>
      </c>
      <c r="G2548" t="s">
        <v>356</v>
      </c>
      <c r="H2548">
        <v>400</v>
      </c>
      <c r="J2548" s="2">
        <f t="shared" si="117"/>
        <v>1</v>
      </c>
      <c r="K2548" s="2" t="str">
        <f>IFERROR(VLOOKUP(A2548,Aux!A:B,2,0),"Outros")</f>
        <v>Outros</v>
      </c>
      <c r="L2548" s="2">
        <f t="shared" si="118"/>
        <v>2019</v>
      </c>
      <c r="M2548">
        <f t="shared" si="119"/>
        <v>10</v>
      </c>
    </row>
    <row r="2549" spans="1:13" x14ac:dyDescent="0.35">
      <c r="A2549" t="s">
        <v>213</v>
      </c>
      <c r="B2549">
        <v>512012814</v>
      </c>
      <c r="C2549">
        <v>158051</v>
      </c>
      <c r="D2549" t="s">
        <v>2262</v>
      </c>
      <c r="E2549" s="1">
        <v>43531.54246527778</v>
      </c>
      <c r="F2549">
        <v>1</v>
      </c>
      <c r="G2549" t="s">
        <v>2263</v>
      </c>
      <c r="H2549">
        <v>340</v>
      </c>
      <c r="I2549" s="1">
        <v>43543.999305555553</v>
      </c>
      <c r="J2549" s="2">
        <f t="shared" si="117"/>
        <v>1</v>
      </c>
      <c r="K2549" s="2" t="str">
        <f>IFERROR(VLOOKUP(A2549,Aux!A:B,2,0),"Outros")</f>
        <v>Municípios</v>
      </c>
      <c r="L2549" s="2">
        <f t="shared" si="118"/>
        <v>2019</v>
      </c>
      <c r="M2549">
        <f t="shared" si="119"/>
        <v>10</v>
      </c>
    </row>
    <row r="2550" spans="1:13" x14ac:dyDescent="0.35">
      <c r="A2550" t="s">
        <v>239</v>
      </c>
      <c r="B2550">
        <v>512042659</v>
      </c>
      <c r="C2550">
        <v>158052</v>
      </c>
      <c r="D2550" t="s">
        <v>2464</v>
      </c>
      <c r="E2550" s="1">
        <v>43531.542581018519</v>
      </c>
      <c r="F2550">
        <v>13</v>
      </c>
      <c r="G2550" t="s">
        <v>839</v>
      </c>
      <c r="H2550">
        <v>360</v>
      </c>
      <c r="I2550" s="1">
        <v>43541.999305555553</v>
      </c>
      <c r="J2550" s="2">
        <f t="shared" si="117"/>
        <v>1</v>
      </c>
      <c r="K2550" s="2" t="str">
        <f>IFERROR(VLOOKUP(A2550,Aux!A:B,2,0),"Outros")</f>
        <v>Municípios</v>
      </c>
      <c r="L2550" s="2">
        <f t="shared" si="118"/>
        <v>2019</v>
      </c>
      <c r="M2550">
        <f t="shared" si="119"/>
        <v>10</v>
      </c>
    </row>
    <row r="2551" spans="1:13" x14ac:dyDescent="0.35">
      <c r="A2551" t="s">
        <v>802</v>
      </c>
      <c r="B2551">
        <v>510148921</v>
      </c>
      <c r="C2551">
        <v>158053</v>
      </c>
      <c r="D2551" t="s">
        <v>2261</v>
      </c>
      <c r="E2551" s="1">
        <v>43531.5625</v>
      </c>
      <c r="F2551">
        <v>1</v>
      </c>
      <c r="G2551" t="s">
        <v>356</v>
      </c>
      <c r="H2551">
        <v>360</v>
      </c>
      <c r="I2551" s="1">
        <v>43540.999305555553</v>
      </c>
      <c r="J2551" s="2">
        <f t="shared" si="117"/>
        <v>1</v>
      </c>
      <c r="K2551" s="2" t="str">
        <f>IFERROR(VLOOKUP(A2551,Aux!A:B,2,0),"Outros")</f>
        <v>Outros</v>
      </c>
      <c r="L2551" s="2">
        <f t="shared" si="118"/>
        <v>2019</v>
      </c>
      <c r="M2551">
        <f t="shared" si="119"/>
        <v>10</v>
      </c>
    </row>
    <row r="2552" spans="1:13" x14ac:dyDescent="0.35">
      <c r="A2552" t="s">
        <v>63</v>
      </c>
      <c r="B2552">
        <v>502098139</v>
      </c>
      <c r="C2552">
        <v>158054</v>
      </c>
      <c r="D2552" t="s">
        <v>2465</v>
      </c>
      <c r="E2552" s="1">
        <v>43531.579004629632</v>
      </c>
      <c r="F2552">
        <v>13</v>
      </c>
      <c r="G2552" t="s">
        <v>75</v>
      </c>
      <c r="H2552">
        <v>360</v>
      </c>
      <c r="I2552" s="1">
        <v>43537.75</v>
      </c>
      <c r="J2552" s="2">
        <f t="shared" si="117"/>
        <v>1</v>
      </c>
      <c r="K2552" s="2" t="str">
        <f>IFERROR(VLOOKUP(A2552,Aux!A:B,2,0),"Outros")</f>
        <v>Municípios</v>
      </c>
      <c r="L2552" s="2">
        <f t="shared" si="118"/>
        <v>2019</v>
      </c>
      <c r="M2552">
        <f t="shared" si="119"/>
        <v>10</v>
      </c>
    </row>
    <row r="2553" spans="1:13" x14ac:dyDescent="0.35">
      <c r="A2553" t="s">
        <v>18</v>
      </c>
      <c r="B2553">
        <v>502177080</v>
      </c>
      <c r="C2553">
        <v>158055</v>
      </c>
      <c r="D2553" t="s">
        <v>2264</v>
      </c>
      <c r="E2553" s="1">
        <v>43531.605624999997</v>
      </c>
      <c r="F2553">
        <v>3</v>
      </c>
      <c r="G2553" t="s">
        <v>33</v>
      </c>
      <c r="H2553">
        <v>400</v>
      </c>
      <c r="I2553" s="1">
        <v>43350.708333333336</v>
      </c>
      <c r="J2553" s="2">
        <f t="shared" si="117"/>
        <v>1</v>
      </c>
      <c r="K2553" s="2" t="str">
        <f>IFERROR(VLOOKUP(A2553,Aux!A:B,2,0),"Outros")</f>
        <v>Municípios</v>
      </c>
      <c r="L2553" s="2">
        <f t="shared" si="118"/>
        <v>2019</v>
      </c>
      <c r="M2553">
        <f t="shared" si="119"/>
        <v>10</v>
      </c>
    </row>
    <row r="2554" spans="1:13" x14ac:dyDescent="0.35">
      <c r="A2554" t="s">
        <v>18</v>
      </c>
      <c r="B2554">
        <v>502177080</v>
      </c>
      <c r="C2554">
        <v>158056</v>
      </c>
      <c r="D2554" t="s">
        <v>2126</v>
      </c>
      <c r="E2554" s="1">
        <v>43531.607233796298</v>
      </c>
      <c r="F2554">
        <v>13</v>
      </c>
      <c r="G2554" t="s">
        <v>129</v>
      </c>
      <c r="H2554">
        <v>360</v>
      </c>
      <c r="I2554" s="1">
        <v>43536.708333333336</v>
      </c>
      <c r="J2554" s="2">
        <f t="shared" si="117"/>
        <v>1</v>
      </c>
      <c r="K2554" s="2" t="str">
        <f>IFERROR(VLOOKUP(A2554,Aux!A:B,2,0),"Outros")</f>
        <v>Municípios</v>
      </c>
      <c r="L2554" s="2">
        <f t="shared" si="118"/>
        <v>2019</v>
      </c>
      <c r="M2554">
        <f t="shared" si="119"/>
        <v>10</v>
      </c>
    </row>
    <row r="2555" spans="1:13" x14ac:dyDescent="0.35">
      <c r="A2555" t="s">
        <v>154</v>
      </c>
      <c r="B2555">
        <v>506818829</v>
      </c>
      <c r="C2555">
        <v>158057</v>
      </c>
      <c r="D2555" t="s">
        <v>2466</v>
      </c>
      <c r="E2555" s="1">
        <v>43531.609050925923</v>
      </c>
      <c r="F2555">
        <v>1</v>
      </c>
      <c r="G2555" t="s">
        <v>2467</v>
      </c>
      <c r="H2555">
        <v>360</v>
      </c>
      <c r="I2555" s="1">
        <v>43547.999305555553</v>
      </c>
      <c r="J2555" s="2">
        <f t="shared" si="117"/>
        <v>1</v>
      </c>
      <c r="K2555" s="2" t="str">
        <f>IFERROR(VLOOKUP(A2555,Aux!A:B,2,0),"Outros")</f>
        <v>Municípios</v>
      </c>
      <c r="L2555" s="2">
        <f t="shared" si="118"/>
        <v>2019</v>
      </c>
      <c r="M2555">
        <f t="shared" si="119"/>
        <v>10</v>
      </c>
    </row>
    <row r="2556" spans="1:13" x14ac:dyDescent="0.35">
      <c r="A2556" t="s">
        <v>267</v>
      </c>
      <c r="B2556">
        <v>505307685</v>
      </c>
      <c r="C2556">
        <v>158058</v>
      </c>
      <c r="D2556" t="s">
        <v>2468</v>
      </c>
      <c r="E2556" s="1">
        <v>43531.615219907406</v>
      </c>
      <c r="F2556">
        <v>1</v>
      </c>
      <c r="G2556" t="s">
        <v>1330</v>
      </c>
      <c r="H2556">
        <v>360</v>
      </c>
      <c r="I2556" s="1">
        <v>43534.999305555553</v>
      </c>
      <c r="J2556" s="2">
        <f t="shared" si="117"/>
        <v>1</v>
      </c>
      <c r="K2556" s="2" t="str">
        <f>IFERROR(VLOOKUP(A2556,Aux!A:B,2,0),"Outros")</f>
        <v>Municípios</v>
      </c>
      <c r="L2556" s="2">
        <f t="shared" si="118"/>
        <v>2019</v>
      </c>
      <c r="M2556">
        <f t="shared" si="119"/>
        <v>10</v>
      </c>
    </row>
    <row r="2557" spans="1:13" x14ac:dyDescent="0.35">
      <c r="A2557" t="s">
        <v>296</v>
      </c>
      <c r="B2557">
        <v>507396081</v>
      </c>
      <c r="C2557">
        <v>158059</v>
      </c>
      <c r="D2557" t="s">
        <v>2127</v>
      </c>
      <c r="E2557" s="1">
        <v>43531.620671296296</v>
      </c>
      <c r="F2557">
        <v>13</v>
      </c>
      <c r="G2557" t="s">
        <v>605</v>
      </c>
      <c r="H2557">
        <v>360</v>
      </c>
      <c r="I2557" s="1">
        <v>43537.999305555553</v>
      </c>
      <c r="J2557" s="2">
        <f t="shared" si="117"/>
        <v>1</v>
      </c>
      <c r="K2557" s="2" t="str">
        <f>IFERROR(VLOOKUP(A2557,Aux!A:B,2,0),"Outros")</f>
        <v>Municípios</v>
      </c>
      <c r="L2557" s="2">
        <f t="shared" si="118"/>
        <v>2019</v>
      </c>
      <c r="M2557">
        <f t="shared" si="119"/>
        <v>10</v>
      </c>
    </row>
    <row r="2558" spans="1:13" x14ac:dyDescent="0.35">
      <c r="A2558" t="s">
        <v>461</v>
      </c>
      <c r="B2558">
        <v>511010435</v>
      </c>
      <c r="C2558">
        <v>158060</v>
      </c>
      <c r="D2558" t="s">
        <v>2128</v>
      </c>
      <c r="E2558" s="1">
        <v>43531.62091435185</v>
      </c>
      <c r="F2558">
        <v>13</v>
      </c>
      <c r="G2558" t="s">
        <v>1286</v>
      </c>
      <c r="H2558">
        <v>360</v>
      </c>
      <c r="I2558" s="1">
        <v>43544.916666666664</v>
      </c>
      <c r="J2558" s="2">
        <f t="shared" si="117"/>
        <v>1</v>
      </c>
      <c r="K2558" s="2" t="str">
        <f>IFERROR(VLOOKUP(A2558,Aux!A:B,2,0),"Outros")</f>
        <v>Outros</v>
      </c>
      <c r="L2558" s="2">
        <f t="shared" si="118"/>
        <v>2019</v>
      </c>
      <c r="M2558">
        <f t="shared" si="119"/>
        <v>10</v>
      </c>
    </row>
    <row r="2559" spans="1:13" x14ac:dyDescent="0.35">
      <c r="A2559" t="s">
        <v>108</v>
      </c>
      <c r="B2559">
        <v>501222634</v>
      </c>
      <c r="C2559">
        <v>158061</v>
      </c>
      <c r="D2559" t="s">
        <v>2317</v>
      </c>
      <c r="E2559" s="1">
        <v>43531.628923611112</v>
      </c>
      <c r="F2559">
        <v>3</v>
      </c>
      <c r="G2559" t="s">
        <v>1709</v>
      </c>
      <c r="H2559">
        <v>340</v>
      </c>
      <c r="I2559" s="1">
        <v>43565.999305555553</v>
      </c>
      <c r="J2559" s="2">
        <f t="shared" si="117"/>
        <v>1</v>
      </c>
      <c r="K2559" s="2" t="str">
        <f>IFERROR(VLOOKUP(A2559,Aux!A:B,2,0),"Outros")</f>
        <v>Municípios</v>
      </c>
      <c r="L2559" s="2">
        <f t="shared" si="118"/>
        <v>2019</v>
      </c>
      <c r="M2559">
        <f t="shared" si="119"/>
        <v>10</v>
      </c>
    </row>
    <row r="2560" spans="1:13" x14ac:dyDescent="0.35">
      <c r="A2560" t="s">
        <v>57</v>
      </c>
      <c r="B2560">
        <v>501294104</v>
      </c>
      <c r="C2560">
        <v>158065</v>
      </c>
      <c r="D2560" t="s">
        <v>2469</v>
      </c>
      <c r="E2560" s="1">
        <v>43531.6408912037</v>
      </c>
      <c r="F2560">
        <v>13</v>
      </c>
      <c r="G2560" t="s">
        <v>618</v>
      </c>
      <c r="H2560">
        <v>360</v>
      </c>
      <c r="I2560" s="1">
        <v>43536.999305555553</v>
      </c>
      <c r="J2560" s="2">
        <f t="shared" si="117"/>
        <v>1</v>
      </c>
      <c r="K2560" s="2" t="str">
        <f>IFERROR(VLOOKUP(A2560,Aux!A:B,2,0),"Outros")</f>
        <v>Municípios</v>
      </c>
      <c r="L2560" s="2">
        <f t="shared" si="118"/>
        <v>2019</v>
      </c>
      <c r="M2560">
        <f t="shared" si="119"/>
        <v>10</v>
      </c>
    </row>
    <row r="2561" spans="1:13" x14ac:dyDescent="0.35">
      <c r="A2561" t="s">
        <v>311</v>
      </c>
      <c r="B2561">
        <v>680017550</v>
      </c>
      <c r="C2561">
        <v>158066</v>
      </c>
      <c r="E2561" s="1">
        <v>43531.644120370373</v>
      </c>
      <c r="F2561">
        <v>5</v>
      </c>
      <c r="G2561" t="s">
        <v>33</v>
      </c>
      <c r="H2561">
        <v>1</v>
      </c>
      <c r="J2561" s="2">
        <f t="shared" si="117"/>
        <v>1</v>
      </c>
      <c r="K2561" s="2" t="str">
        <f>IFERROR(VLOOKUP(A2561,Aux!A:B,2,0),"Outros")</f>
        <v>Águas e resíduos</v>
      </c>
      <c r="L2561" s="2">
        <f t="shared" si="118"/>
        <v>2019</v>
      </c>
      <c r="M2561">
        <f t="shared" si="119"/>
        <v>10</v>
      </c>
    </row>
    <row r="2562" spans="1:13" x14ac:dyDescent="0.35">
      <c r="A2562" t="s">
        <v>92</v>
      </c>
      <c r="B2562">
        <v>506037258</v>
      </c>
      <c r="C2562">
        <v>158067</v>
      </c>
      <c r="D2562" t="s">
        <v>1035</v>
      </c>
      <c r="E2562" s="1">
        <v>43531.650208333333</v>
      </c>
      <c r="F2562">
        <v>13</v>
      </c>
      <c r="G2562" t="s">
        <v>476</v>
      </c>
      <c r="H2562">
        <v>340</v>
      </c>
      <c r="I2562" s="1">
        <v>43539.708333333336</v>
      </c>
      <c r="J2562" s="2">
        <f t="shared" ref="J2562:J2625" si="120">IF(C2562=C2561,"",1)</f>
        <v>1</v>
      </c>
      <c r="K2562" s="2" t="str">
        <f>IFERROR(VLOOKUP(A2562,Aux!A:B,2,0),"Outros")</f>
        <v>Municípios</v>
      </c>
      <c r="L2562" s="2">
        <f t="shared" ref="L2562:L2625" si="121">YEAR(E2562)</f>
        <v>2019</v>
      </c>
      <c r="M2562">
        <f t="shared" ref="M2562:M2625" si="122">WEEKNUM(E2562)</f>
        <v>10</v>
      </c>
    </row>
    <row r="2563" spans="1:13" x14ac:dyDescent="0.35">
      <c r="A2563" t="s">
        <v>122</v>
      </c>
      <c r="B2563">
        <v>506173968</v>
      </c>
      <c r="C2563">
        <v>158068</v>
      </c>
      <c r="D2563" t="s">
        <v>2384</v>
      </c>
      <c r="E2563" s="1">
        <v>43531.654050925928</v>
      </c>
      <c r="F2563">
        <v>13</v>
      </c>
      <c r="G2563" t="s">
        <v>147</v>
      </c>
      <c r="H2563">
        <v>5</v>
      </c>
      <c r="I2563" s="1">
        <v>43536.75</v>
      </c>
      <c r="J2563" s="2">
        <f t="shared" si="120"/>
        <v>1</v>
      </c>
      <c r="K2563" s="2" t="str">
        <f>IFERROR(VLOOKUP(A2563,Aux!A:B,2,0),"Outros")</f>
        <v>Municípios</v>
      </c>
      <c r="L2563" s="2">
        <f t="shared" si="121"/>
        <v>2019</v>
      </c>
      <c r="M2563">
        <f t="shared" si="122"/>
        <v>10</v>
      </c>
    </row>
    <row r="2564" spans="1:13" x14ac:dyDescent="0.35">
      <c r="A2564" t="s">
        <v>57</v>
      </c>
      <c r="B2564">
        <v>501294104</v>
      </c>
      <c r="C2564">
        <v>158069</v>
      </c>
      <c r="D2564" t="s">
        <v>2385</v>
      </c>
      <c r="E2564" s="1">
        <v>43531.656793981485</v>
      </c>
      <c r="F2564">
        <v>13</v>
      </c>
      <c r="G2564" t="s">
        <v>618</v>
      </c>
      <c r="H2564">
        <v>5</v>
      </c>
      <c r="I2564" s="1">
        <v>43536.999305555553</v>
      </c>
      <c r="J2564" s="2">
        <f t="shared" si="120"/>
        <v>1</v>
      </c>
      <c r="K2564" s="2" t="str">
        <f>IFERROR(VLOOKUP(A2564,Aux!A:B,2,0),"Outros")</f>
        <v>Municípios</v>
      </c>
      <c r="L2564" s="2">
        <f t="shared" si="121"/>
        <v>2019</v>
      </c>
      <c r="M2564">
        <f t="shared" si="122"/>
        <v>10</v>
      </c>
    </row>
    <row r="2565" spans="1:13" x14ac:dyDescent="0.35">
      <c r="A2565" t="s">
        <v>71</v>
      </c>
      <c r="B2565">
        <v>500051054</v>
      </c>
      <c r="C2565">
        <v>158070</v>
      </c>
      <c r="D2565" t="s">
        <v>2717</v>
      </c>
      <c r="E2565" s="1">
        <v>43531.673136574071</v>
      </c>
      <c r="F2565">
        <v>13</v>
      </c>
      <c r="G2565" t="s">
        <v>33</v>
      </c>
      <c r="H2565">
        <v>360</v>
      </c>
      <c r="I2565" s="1">
        <v>43537.791666666664</v>
      </c>
      <c r="J2565" s="2">
        <f t="shared" si="120"/>
        <v>1</v>
      </c>
      <c r="K2565" s="2" t="str">
        <f>IFERROR(VLOOKUP(A2565,Aux!A:B,2,0),"Outros")</f>
        <v>Municípios</v>
      </c>
      <c r="L2565" s="2">
        <f t="shared" si="121"/>
        <v>2019</v>
      </c>
      <c r="M2565">
        <f t="shared" si="122"/>
        <v>10</v>
      </c>
    </row>
    <row r="2566" spans="1:13" x14ac:dyDescent="0.35">
      <c r="A2566" t="s">
        <v>41</v>
      </c>
      <c r="B2566">
        <v>500192855</v>
      </c>
      <c r="C2566">
        <v>158072</v>
      </c>
      <c r="E2566" s="1">
        <v>43531.678993055553</v>
      </c>
      <c r="F2566">
        <v>13</v>
      </c>
      <c r="G2566" t="s">
        <v>33</v>
      </c>
      <c r="H2566">
        <v>400</v>
      </c>
      <c r="J2566" s="2">
        <f t="shared" si="120"/>
        <v>1</v>
      </c>
      <c r="K2566" s="2" t="str">
        <f>IFERROR(VLOOKUP(A2566,Aux!A:B,2,0),"Outros")</f>
        <v>Transportes</v>
      </c>
      <c r="L2566" s="2">
        <f t="shared" si="121"/>
        <v>2019</v>
      </c>
      <c r="M2566">
        <f t="shared" si="122"/>
        <v>10</v>
      </c>
    </row>
    <row r="2567" spans="1:13" x14ac:dyDescent="0.35">
      <c r="A2567" t="s">
        <v>41</v>
      </c>
      <c r="B2567">
        <v>500192855</v>
      </c>
      <c r="C2567">
        <v>158073</v>
      </c>
      <c r="E2567" s="1">
        <v>43531.679456018515</v>
      </c>
      <c r="F2567">
        <v>13</v>
      </c>
      <c r="G2567" t="s">
        <v>33</v>
      </c>
      <c r="H2567">
        <v>400</v>
      </c>
      <c r="J2567" s="2">
        <f t="shared" si="120"/>
        <v>1</v>
      </c>
      <c r="K2567" s="2" t="str">
        <f>IFERROR(VLOOKUP(A2567,Aux!A:B,2,0),"Outros")</f>
        <v>Transportes</v>
      </c>
      <c r="L2567" s="2">
        <f t="shared" si="121"/>
        <v>2019</v>
      </c>
      <c r="M2567">
        <f t="shared" si="122"/>
        <v>10</v>
      </c>
    </row>
    <row r="2568" spans="1:13" x14ac:dyDescent="0.35">
      <c r="A2568" t="s">
        <v>41</v>
      </c>
      <c r="B2568">
        <v>500192855</v>
      </c>
      <c r="C2568">
        <v>158074</v>
      </c>
      <c r="E2568" s="1">
        <v>43531.679571759261</v>
      </c>
      <c r="F2568">
        <v>5</v>
      </c>
      <c r="G2568" t="s">
        <v>33</v>
      </c>
      <c r="H2568">
        <v>400</v>
      </c>
      <c r="J2568" s="2">
        <f t="shared" si="120"/>
        <v>1</v>
      </c>
      <c r="K2568" s="2" t="str">
        <f>IFERROR(VLOOKUP(A2568,Aux!A:B,2,0),"Outros")</f>
        <v>Transportes</v>
      </c>
      <c r="L2568" s="2">
        <f t="shared" si="121"/>
        <v>2019</v>
      </c>
      <c r="M2568">
        <f t="shared" si="122"/>
        <v>10</v>
      </c>
    </row>
    <row r="2569" spans="1:13" x14ac:dyDescent="0.35">
      <c r="A2569" t="s">
        <v>336</v>
      </c>
      <c r="B2569">
        <v>505170876</v>
      </c>
      <c r="C2569">
        <v>158075</v>
      </c>
      <c r="D2569" t="s">
        <v>2265</v>
      </c>
      <c r="E2569" s="1">
        <v>43531.679756944446</v>
      </c>
      <c r="F2569">
        <v>1</v>
      </c>
      <c r="G2569" t="s">
        <v>345</v>
      </c>
      <c r="H2569">
        <v>360</v>
      </c>
      <c r="I2569" s="1">
        <v>43536.708333333336</v>
      </c>
      <c r="J2569" s="2">
        <f t="shared" si="120"/>
        <v>1</v>
      </c>
      <c r="K2569" s="2" t="str">
        <f>IFERROR(VLOOKUP(A2569,Aux!A:B,2,0),"Outros")</f>
        <v>Municípios</v>
      </c>
      <c r="L2569" s="2">
        <f t="shared" si="121"/>
        <v>2019</v>
      </c>
      <c r="M2569">
        <f t="shared" si="122"/>
        <v>10</v>
      </c>
    </row>
    <row r="2570" spans="1:13" x14ac:dyDescent="0.35">
      <c r="A2570" t="s">
        <v>41</v>
      </c>
      <c r="B2570">
        <v>500192855</v>
      </c>
      <c r="C2570">
        <v>158076</v>
      </c>
      <c r="E2570" s="1">
        <v>43531.680034722223</v>
      </c>
      <c r="F2570">
        <v>3</v>
      </c>
      <c r="G2570" t="s">
        <v>33</v>
      </c>
      <c r="H2570">
        <v>400</v>
      </c>
      <c r="J2570" s="2">
        <f t="shared" si="120"/>
        <v>1</v>
      </c>
      <c r="K2570" s="2" t="str">
        <f>IFERROR(VLOOKUP(A2570,Aux!A:B,2,0),"Outros")</f>
        <v>Transportes</v>
      </c>
      <c r="L2570" s="2">
        <f t="shared" si="121"/>
        <v>2019</v>
      </c>
      <c r="M2570">
        <f t="shared" si="122"/>
        <v>10</v>
      </c>
    </row>
    <row r="2571" spans="1:13" x14ac:dyDescent="0.35">
      <c r="A2571" t="s">
        <v>41</v>
      </c>
      <c r="B2571">
        <v>500192855</v>
      </c>
      <c r="C2571">
        <v>158077</v>
      </c>
      <c r="E2571" s="1">
        <v>43531.680543981478</v>
      </c>
      <c r="F2571">
        <v>3</v>
      </c>
      <c r="G2571" t="s">
        <v>33</v>
      </c>
      <c r="H2571">
        <v>400</v>
      </c>
      <c r="J2571" s="2">
        <f t="shared" si="120"/>
        <v>1</v>
      </c>
      <c r="K2571" s="2" t="str">
        <f>IFERROR(VLOOKUP(A2571,Aux!A:B,2,0),"Outros")</f>
        <v>Transportes</v>
      </c>
      <c r="L2571" s="2">
        <f t="shared" si="121"/>
        <v>2019</v>
      </c>
      <c r="M2571">
        <f t="shared" si="122"/>
        <v>10</v>
      </c>
    </row>
    <row r="2572" spans="1:13" x14ac:dyDescent="0.35">
      <c r="A2572" t="s">
        <v>41</v>
      </c>
      <c r="B2572">
        <v>500192855</v>
      </c>
      <c r="C2572">
        <v>158078</v>
      </c>
      <c r="E2572" s="1">
        <v>43531.680763888886</v>
      </c>
      <c r="F2572">
        <v>5</v>
      </c>
      <c r="G2572" t="s">
        <v>33</v>
      </c>
      <c r="H2572">
        <v>400</v>
      </c>
      <c r="J2572" s="2">
        <f t="shared" si="120"/>
        <v>1</v>
      </c>
      <c r="K2572" s="2" t="str">
        <f>IFERROR(VLOOKUP(A2572,Aux!A:B,2,0),"Outros")</f>
        <v>Transportes</v>
      </c>
      <c r="L2572" s="2">
        <f t="shared" si="121"/>
        <v>2019</v>
      </c>
      <c r="M2572">
        <f t="shared" si="122"/>
        <v>10</v>
      </c>
    </row>
    <row r="2573" spans="1:13" x14ac:dyDescent="0.35">
      <c r="A2573" t="s">
        <v>41</v>
      </c>
      <c r="B2573">
        <v>500192855</v>
      </c>
      <c r="C2573">
        <v>158079</v>
      </c>
      <c r="E2573" s="1">
        <v>43531.681122685186</v>
      </c>
      <c r="F2573">
        <v>5</v>
      </c>
      <c r="G2573" t="s">
        <v>33</v>
      </c>
      <c r="H2573">
        <v>400</v>
      </c>
      <c r="J2573" s="2">
        <f t="shared" si="120"/>
        <v>1</v>
      </c>
      <c r="K2573" s="2" t="str">
        <f>IFERROR(VLOOKUP(A2573,Aux!A:B,2,0),"Outros")</f>
        <v>Transportes</v>
      </c>
      <c r="L2573" s="2">
        <f t="shared" si="121"/>
        <v>2019</v>
      </c>
      <c r="M2573">
        <f t="shared" si="122"/>
        <v>10</v>
      </c>
    </row>
    <row r="2574" spans="1:13" x14ac:dyDescent="0.35">
      <c r="A2574" t="s">
        <v>41</v>
      </c>
      <c r="B2574">
        <v>500192855</v>
      </c>
      <c r="C2574">
        <v>158080</v>
      </c>
      <c r="E2574" s="1">
        <v>43531.681805555556</v>
      </c>
      <c r="F2574">
        <v>13</v>
      </c>
      <c r="G2574" t="s">
        <v>33</v>
      </c>
      <c r="H2574">
        <v>400</v>
      </c>
      <c r="J2574" s="2">
        <f t="shared" si="120"/>
        <v>1</v>
      </c>
      <c r="K2574" s="2" t="str">
        <f>IFERROR(VLOOKUP(A2574,Aux!A:B,2,0),"Outros")</f>
        <v>Transportes</v>
      </c>
      <c r="L2574" s="2">
        <f t="shared" si="121"/>
        <v>2019</v>
      </c>
      <c r="M2574">
        <f t="shared" si="122"/>
        <v>10</v>
      </c>
    </row>
    <row r="2575" spans="1:13" x14ac:dyDescent="0.35">
      <c r="A2575" t="s">
        <v>795</v>
      </c>
      <c r="B2575">
        <v>501692983</v>
      </c>
      <c r="C2575">
        <v>158081</v>
      </c>
      <c r="D2575" t="s">
        <v>2718</v>
      </c>
      <c r="E2575" s="1">
        <v>43531.684016203704</v>
      </c>
      <c r="F2575">
        <v>1</v>
      </c>
      <c r="G2575" t="s">
        <v>870</v>
      </c>
      <c r="H2575">
        <v>340</v>
      </c>
      <c r="I2575" s="1">
        <v>43535.541666666664</v>
      </c>
      <c r="J2575" s="2">
        <f t="shared" si="120"/>
        <v>1</v>
      </c>
      <c r="K2575" s="2" t="str">
        <f>IFERROR(VLOOKUP(A2575,Aux!A:B,2,0),"Outros")</f>
        <v>Outros</v>
      </c>
      <c r="L2575" s="2">
        <f t="shared" si="121"/>
        <v>2019</v>
      </c>
      <c r="M2575">
        <f t="shared" si="122"/>
        <v>10</v>
      </c>
    </row>
    <row r="2576" spans="1:13" x14ac:dyDescent="0.35">
      <c r="A2576" t="s">
        <v>239</v>
      </c>
      <c r="B2576">
        <v>512042659</v>
      </c>
      <c r="C2576">
        <v>158082</v>
      </c>
      <c r="D2576" t="s">
        <v>2386</v>
      </c>
      <c r="E2576" s="1">
        <v>43531.685671296298</v>
      </c>
      <c r="F2576">
        <v>1</v>
      </c>
      <c r="G2576" t="s">
        <v>241</v>
      </c>
      <c r="H2576">
        <v>360</v>
      </c>
      <c r="I2576" s="1">
        <v>43540.999305555553</v>
      </c>
      <c r="J2576" s="2">
        <f t="shared" si="120"/>
        <v>1</v>
      </c>
      <c r="K2576" s="2" t="str">
        <f>IFERROR(VLOOKUP(A2576,Aux!A:B,2,0),"Outros")</f>
        <v>Municípios</v>
      </c>
      <c r="L2576" s="2">
        <f t="shared" si="121"/>
        <v>2019</v>
      </c>
      <c r="M2576">
        <f t="shared" si="122"/>
        <v>10</v>
      </c>
    </row>
    <row r="2577" spans="1:13" x14ac:dyDescent="0.35">
      <c r="A2577" t="s">
        <v>41</v>
      </c>
      <c r="B2577">
        <v>500192855</v>
      </c>
      <c r="C2577">
        <v>158083</v>
      </c>
      <c r="E2577" s="1">
        <v>43531.686631944445</v>
      </c>
      <c r="F2577">
        <v>13</v>
      </c>
      <c r="G2577" t="s">
        <v>33</v>
      </c>
      <c r="H2577">
        <v>400</v>
      </c>
      <c r="J2577" s="2">
        <f t="shared" si="120"/>
        <v>1</v>
      </c>
      <c r="K2577" s="2" t="str">
        <f>IFERROR(VLOOKUP(A2577,Aux!A:B,2,0),"Outros")</f>
        <v>Transportes</v>
      </c>
      <c r="L2577" s="2">
        <f t="shared" si="121"/>
        <v>2019</v>
      </c>
      <c r="M2577">
        <f t="shared" si="122"/>
        <v>10</v>
      </c>
    </row>
    <row r="2578" spans="1:13" x14ac:dyDescent="0.35">
      <c r="A2578" t="s">
        <v>122</v>
      </c>
      <c r="B2578">
        <v>506173968</v>
      </c>
      <c r="C2578">
        <v>158086</v>
      </c>
      <c r="D2578" t="s">
        <v>2443</v>
      </c>
      <c r="E2578" s="1">
        <v>43531.693344907406</v>
      </c>
      <c r="F2578">
        <v>13</v>
      </c>
      <c r="G2578" t="s">
        <v>147</v>
      </c>
      <c r="H2578">
        <v>360</v>
      </c>
      <c r="I2578" s="1">
        <v>43536.75</v>
      </c>
      <c r="J2578" s="2">
        <f t="shared" si="120"/>
        <v>1</v>
      </c>
      <c r="K2578" s="2" t="str">
        <f>IFERROR(VLOOKUP(A2578,Aux!A:B,2,0),"Outros")</f>
        <v>Municípios</v>
      </c>
      <c r="L2578" s="2">
        <f t="shared" si="121"/>
        <v>2019</v>
      </c>
      <c r="M2578">
        <f t="shared" si="122"/>
        <v>10</v>
      </c>
    </row>
    <row r="2579" spans="1:13" x14ac:dyDescent="0.35">
      <c r="A2579" t="s">
        <v>223</v>
      </c>
      <c r="B2579">
        <v>680018140</v>
      </c>
      <c r="C2579">
        <v>158087</v>
      </c>
      <c r="D2579" t="s">
        <v>2387</v>
      </c>
      <c r="E2579" s="1">
        <v>43531.69358796296</v>
      </c>
      <c r="F2579">
        <v>1</v>
      </c>
      <c r="G2579" t="s">
        <v>2388</v>
      </c>
      <c r="H2579">
        <v>360</v>
      </c>
      <c r="I2579" s="1">
        <v>43547.999305555553</v>
      </c>
      <c r="J2579" s="2">
        <f t="shared" si="120"/>
        <v>1</v>
      </c>
      <c r="K2579" s="2" t="str">
        <f>IFERROR(VLOOKUP(A2579,Aux!A:B,2,0),"Outros")</f>
        <v>Municípios</v>
      </c>
      <c r="L2579" s="2">
        <f t="shared" si="121"/>
        <v>2019</v>
      </c>
      <c r="M2579">
        <f t="shared" si="122"/>
        <v>10</v>
      </c>
    </row>
    <row r="2580" spans="1:13" x14ac:dyDescent="0.35">
      <c r="A2580" t="s">
        <v>795</v>
      </c>
      <c r="B2580">
        <v>501692983</v>
      </c>
      <c r="C2580">
        <v>158088</v>
      </c>
      <c r="D2580" t="s">
        <v>2266</v>
      </c>
      <c r="E2580" s="1">
        <v>43531.719942129632</v>
      </c>
      <c r="F2580">
        <v>1</v>
      </c>
      <c r="G2580" t="s">
        <v>870</v>
      </c>
      <c r="H2580">
        <v>340</v>
      </c>
      <c r="I2580" s="1">
        <v>43535.541666666664</v>
      </c>
      <c r="J2580" s="2">
        <f t="shared" si="120"/>
        <v>1</v>
      </c>
      <c r="K2580" s="2" t="str">
        <f>IFERROR(VLOOKUP(A2580,Aux!A:B,2,0),"Outros")</f>
        <v>Outros</v>
      </c>
      <c r="L2580" s="2">
        <f t="shared" si="121"/>
        <v>2019</v>
      </c>
      <c r="M2580">
        <f t="shared" si="122"/>
        <v>10</v>
      </c>
    </row>
    <row r="2581" spans="1:13" x14ac:dyDescent="0.35">
      <c r="A2581" t="s">
        <v>48</v>
      </c>
      <c r="B2581">
        <v>503035416</v>
      </c>
      <c r="C2581">
        <v>158089</v>
      </c>
      <c r="D2581" t="s">
        <v>2129</v>
      </c>
      <c r="E2581" s="1">
        <v>43532.3825</v>
      </c>
      <c r="F2581">
        <v>13</v>
      </c>
      <c r="G2581" t="s">
        <v>33</v>
      </c>
      <c r="H2581">
        <v>340</v>
      </c>
      <c r="I2581" s="1">
        <v>43562.708333333336</v>
      </c>
      <c r="J2581" s="2">
        <f t="shared" si="120"/>
        <v>1</v>
      </c>
      <c r="K2581" s="2" t="str">
        <f>IFERROR(VLOOKUP(A2581,Aux!A:B,2,0),"Outros")</f>
        <v>Hospitais</v>
      </c>
      <c r="L2581" s="2">
        <f t="shared" si="121"/>
        <v>2019</v>
      </c>
      <c r="M2581">
        <f t="shared" si="122"/>
        <v>10</v>
      </c>
    </row>
    <row r="2582" spans="1:13" x14ac:dyDescent="0.35">
      <c r="A2582" t="s">
        <v>143</v>
      </c>
      <c r="B2582">
        <v>506801969</v>
      </c>
      <c r="C2582">
        <v>158090</v>
      </c>
      <c r="E2582" s="1">
        <v>43532.399074074077</v>
      </c>
      <c r="F2582">
        <v>1</v>
      </c>
      <c r="H2582">
        <v>400</v>
      </c>
      <c r="J2582" s="2">
        <f t="shared" si="120"/>
        <v>1</v>
      </c>
      <c r="K2582" s="2" t="str">
        <f>IFERROR(VLOOKUP(A2582,Aux!A:B,2,0),"Outros")</f>
        <v>Municípios</v>
      </c>
      <c r="L2582" s="2">
        <f t="shared" si="121"/>
        <v>2019</v>
      </c>
      <c r="M2582">
        <f t="shared" si="122"/>
        <v>10</v>
      </c>
    </row>
    <row r="2583" spans="1:13" x14ac:dyDescent="0.35">
      <c r="A2583" t="s">
        <v>496</v>
      </c>
      <c r="B2583">
        <v>504828576</v>
      </c>
      <c r="C2583">
        <v>158091</v>
      </c>
      <c r="D2583" t="s">
        <v>2444</v>
      </c>
      <c r="E2583" s="1">
        <v>43532.401678240742</v>
      </c>
      <c r="F2583">
        <v>3</v>
      </c>
      <c r="G2583" t="s">
        <v>811</v>
      </c>
      <c r="H2583">
        <v>220</v>
      </c>
      <c r="I2583" s="1">
        <v>43590.708333333336</v>
      </c>
      <c r="J2583" s="2">
        <f t="shared" si="120"/>
        <v>1</v>
      </c>
      <c r="K2583" s="2" t="str">
        <f>IFERROR(VLOOKUP(A2583,Aux!A:B,2,0),"Outros")</f>
        <v>Municípios</v>
      </c>
      <c r="L2583" s="2">
        <f t="shared" si="121"/>
        <v>2019</v>
      </c>
      <c r="M2583">
        <f t="shared" si="122"/>
        <v>10</v>
      </c>
    </row>
    <row r="2584" spans="1:13" x14ac:dyDescent="0.35">
      <c r="A2584" t="s">
        <v>122</v>
      </c>
      <c r="B2584">
        <v>506173968</v>
      </c>
      <c r="C2584">
        <v>158093</v>
      </c>
      <c r="D2584" t="s">
        <v>2445</v>
      </c>
      <c r="E2584" s="1">
        <v>43532.414618055554</v>
      </c>
      <c r="F2584">
        <v>1</v>
      </c>
      <c r="G2584" t="s">
        <v>147</v>
      </c>
      <c r="H2584">
        <v>5</v>
      </c>
      <c r="I2584" s="1">
        <v>43543.75</v>
      </c>
      <c r="J2584" s="2">
        <f t="shared" si="120"/>
        <v>1</v>
      </c>
      <c r="K2584" s="2" t="str">
        <f>IFERROR(VLOOKUP(A2584,Aux!A:B,2,0),"Outros")</f>
        <v>Municípios</v>
      </c>
      <c r="L2584" s="2">
        <f t="shared" si="121"/>
        <v>2019</v>
      </c>
      <c r="M2584">
        <f t="shared" si="122"/>
        <v>10</v>
      </c>
    </row>
    <row r="2585" spans="1:13" x14ac:dyDescent="0.35">
      <c r="A2585" t="s">
        <v>296</v>
      </c>
      <c r="B2585">
        <v>507396081</v>
      </c>
      <c r="C2585">
        <v>158094</v>
      </c>
      <c r="D2585" t="s">
        <v>2389</v>
      </c>
      <c r="E2585" s="1">
        <v>43532.419409722221</v>
      </c>
      <c r="F2585">
        <v>13</v>
      </c>
      <c r="G2585" t="s">
        <v>605</v>
      </c>
      <c r="H2585">
        <v>360</v>
      </c>
      <c r="I2585" s="1">
        <v>43538.999305555553</v>
      </c>
      <c r="J2585" s="2">
        <f t="shared" si="120"/>
        <v>1</v>
      </c>
      <c r="K2585" s="2" t="str">
        <f>IFERROR(VLOOKUP(A2585,Aux!A:B,2,0),"Outros")</f>
        <v>Municípios</v>
      </c>
      <c r="L2585" s="2">
        <f t="shared" si="121"/>
        <v>2019</v>
      </c>
      <c r="M2585">
        <f t="shared" si="122"/>
        <v>10</v>
      </c>
    </row>
    <row r="2586" spans="1:13" x14ac:dyDescent="0.35">
      <c r="A2586" t="s">
        <v>57</v>
      </c>
      <c r="B2586">
        <v>501294104</v>
      </c>
      <c r="C2586">
        <v>158095</v>
      </c>
      <c r="D2586" t="s">
        <v>2267</v>
      </c>
      <c r="E2586" s="1">
        <v>43532.426076388889</v>
      </c>
      <c r="F2586">
        <v>1</v>
      </c>
      <c r="G2586" t="s">
        <v>59</v>
      </c>
      <c r="H2586">
        <v>5</v>
      </c>
      <c r="I2586" s="1">
        <v>43538.999305555553</v>
      </c>
      <c r="J2586" s="2">
        <f t="shared" si="120"/>
        <v>1</v>
      </c>
      <c r="K2586" s="2" t="str">
        <f>IFERROR(VLOOKUP(A2586,Aux!A:B,2,0),"Outros")</f>
        <v>Municípios</v>
      </c>
      <c r="L2586" s="2">
        <f t="shared" si="121"/>
        <v>2019</v>
      </c>
      <c r="M2586">
        <f t="shared" si="122"/>
        <v>10</v>
      </c>
    </row>
    <row r="2587" spans="1:13" x14ac:dyDescent="0.35">
      <c r="A2587" t="s">
        <v>112</v>
      </c>
      <c r="B2587">
        <v>501144218</v>
      </c>
      <c r="C2587">
        <v>158096</v>
      </c>
      <c r="D2587" t="s">
        <v>2268</v>
      </c>
      <c r="E2587" s="1">
        <v>43532.43414351852</v>
      </c>
      <c r="F2587">
        <v>13</v>
      </c>
      <c r="G2587" t="s">
        <v>114</v>
      </c>
      <c r="H2587">
        <v>360</v>
      </c>
      <c r="I2587" s="1">
        <v>43542.75</v>
      </c>
      <c r="J2587" s="2">
        <f t="shared" si="120"/>
        <v>1</v>
      </c>
      <c r="K2587" s="2" t="str">
        <f>IFERROR(VLOOKUP(A2587,Aux!A:B,2,0),"Outros")</f>
        <v>Municípios</v>
      </c>
      <c r="L2587" s="2">
        <f t="shared" si="121"/>
        <v>2019</v>
      </c>
      <c r="M2587">
        <f t="shared" si="122"/>
        <v>10</v>
      </c>
    </row>
    <row r="2588" spans="1:13" x14ac:dyDescent="0.35">
      <c r="A2588" t="s">
        <v>15</v>
      </c>
      <c r="B2588">
        <v>503541567</v>
      </c>
      <c r="C2588">
        <v>158097</v>
      </c>
      <c r="D2588" t="s">
        <v>2269</v>
      </c>
      <c r="E2588" s="1">
        <v>43532.436122685183</v>
      </c>
      <c r="F2588">
        <v>13</v>
      </c>
      <c r="G2588" t="s">
        <v>929</v>
      </c>
      <c r="H2588">
        <v>340</v>
      </c>
      <c r="I2588" s="1">
        <v>43542.999305555553</v>
      </c>
      <c r="J2588" s="2">
        <f t="shared" si="120"/>
        <v>1</v>
      </c>
      <c r="K2588" s="2" t="str">
        <f>IFERROR(VLOOKUP(A2588,Aux!A:B,2,0),"Outros")</f>
        <v>Municípios</v>
      </c>
      <c r="L2588" s="2">
        <f t="shared" si="121"/>
        <v>2019</v>
      </c>
      <c r="M2588">
        <f t="shared" si="122"/>
        <v>10</v>
      </c>
    </row>
    <row r="2589" spans="1:13" x14ac:dyDescent="0.35">
      <c r="A2589" t="s">
        <v>54</v>
      </c>
      <c r="B2589">
        <v>508345464</v>
      </c>
      <c r="C2589">
        <v>158098</v>
      </c>
      <c r="D2589" t="s">
        <v>2390</v>
      </c>
      <c r="E2589" s="1">
        <v>43532.438773148147</v>
      </c>
      <c r="F2589">
        <v>3</v>
      </c>
      <c r="G2589" t="s">
        <v>33</v>
      </c>
      <c r="H2589">
        <v>360</v>
      </c>
      <c r="I2589" s="1">
        <v>43544.75</v>
      </c>
      <c r="J2589" s="2">
        <f t="shared" si="120"/>
        <v>1</v>
      </c>
      <c r="K2589" s="2" t="str">
        <f>IFERROR(VLOOKUP(A2589,Aux!A:B,2,0),"Outros")</f>
        <v>Outros</v>
      </c>
      <c r="L2589" s="2">
        <f t="shared" si="121"/>
        <v>2019</v>
      </c>
      <c r="M2589">
        <f t="shared" si="122"/>
        <v>10</v>
      </c>
    </row>
    <row r="2590" spans="1:13" x14ac:dyDescent="0.35">
      <c r="A2590" t="s">
        <v>122</v>
      </c>
      <c r="B2590">
        <v>506173968</v>
      </c>
      <c r="C2590">
        <v>158099</v>
      </c>
      <c r="D2590" t="s">
        <v>2819</v>
      </c>
      <c r="E2590" s="1">
        <v>43532.439328703702</v>
      </c>
      <c r="F2590">
        <v>1</v>
      </c>
      <c r="G2590" t="s">
        <v>147</v>
      </c>
      <c r="H2590">
        <v>360</v>
      </c>
      <c r="I2590" s="1">
        <v>43537.75</v>
      </c>
      <c r="J2590" s="2">
        <f t="shared" si="120"/>
        <v>1</v>
      </c>
      <c r="K2590" s="2" t="str">
        <f>IFERROR(VLOOKUP(A2590,Aux!A:B,2,0),"Outros")</f>
        <v>Municípios</v>
      </c>
      <c r="L2590" s="2">
        <f t="shared" si="121"/>
        <v>2019</v>
      </c>
      <c r="M2590">
        <f t="shared" si="122"/>
        <v>10</v>
      </c>
    </row>
    <row r="2591" spans="1:13" x14ac:dyDescent="0.35">
      <c r="A2591" t="s">
        <v>125</v>
      </c>
      <c r="B2591">
        <v>501290206</v>
      </c>
      <c r="C2591">
        <v>158100</v>
      </c>
      <c r="D2591" t="s">
        <v>2820</v>
      </c>
      <c r="E2591" s="1">
        <v>43532.444004629629</v>
      </c>
      <c r="F2591">
        <v>13</v>
      </c>
      <c r="G2591" t="s">
        <v>545</v>
      </c>
      <c r="H2591">
        <v>340</v>
      </c>
      <c r="I2591" s="1">
        <v>43544.708333333336</v>
      </c>
      <c r="J2591" s="2">
        <f t="shared" si="120"/>
        <v>1</v>
      </c>
      <c r="K2591" s="2" t="str">
        <f>IFERROR(VLOOKUP(A2591,Aux!A:B,2,0),"Outros")</f>
        <v>Municípios</v>
      </c>
      <c r="L2591" s="2">
        <f t="shared" si="121"/>
        <v>2019</v>
      </c>
      <c r="M2591">
        <f t="shared" si="122"/>
        <v>10</v>
      </c>
    </row>
    <row r="2592" spans="1:13" x14ac:dyDescent="0.35">
      <c r="A2592" t="s">
        <v>15</v>
      </c>
      <c r="B2592">
        <v>503541567</v>
      </c>
      <c r="C2592">
        <v>158101</v>
      </c>
      <c r="E2592" s="1">
        <v>43532.448564814818</v>
      </c>
      <c r="F2592">
        <v>3</v>
      </c>
      <c r="G2592" t="s">
        <v>33</v>
      </c>
      <c r="H2592">
        <v>400</v>
      </c>
      <c r="J2592" s="2">
        <f t="shared" si="120"/>
        <v>1</v>
      </c>
      <c r="K2592" s="2" t="str">
        <f>IFERROR(VLOOKUP(A2592,Aux!A:B,2,0),"Outros")</f>
        <v>Municípios</v>
      </c>
      <c r="L2592" s="2">
        <f t="shared" si="121"/>
        <v>2019</v>
      </c>
      <c r="M2592">
        <f t="shared" si="122"/>
        <v>10</v>
      </c>
    </row>
    <row r="2593" spans="1:13" x14ac:dyDescent="0.35">
      <c r="A2593" t="s">
        <v>199</v>
      </c>
      <c r="B2593">
        <v>502256869</v>
      </c>
      <c r="C2593">
        <v>158102</v>
      </c>
      <c r="D2593" t="s">
        <v>2130</v>
      </c>
      <c r="E2593" s="1">
        <v>43532.448819444442</v>
      </c>
      <c r="F2593">
        <v>13</v>
      </c>
      <c r="G2593" t="s">
        <v>59</v>
      </c>
      <c r="H2593">
        <v>360</v>
      </c>
      <c r="I2593" s="1">
        <v>43549.999305555553</v>
      </c>
      <c r="J2593" s="2">
        <f t="shared" si="120"/>
        <v>1</v>
      </c>
      <c r="K2593" s="2" t="str">
        <f>IFERROR(VLOOKUP(A2593,Aux!A:B,2,0),"Outros")</f>
        <v>Portos</v>
      </c>
      <c r="L2593" s="2">
        <f t="shared" si="121"/>
        <v>2019</v>
      </c>
      <c r="M2593">
        <f t="shared" si="122"/>
        <v>10</v>
      </c>
    </row>
    <row r="2594" spans="1:13" x14ac:dyDescent="0.35">
      <c r="A2594" t="s">
        <v>485</v>
      </c>
      <c r="B2594">
        <v>506084361</v>
      </c>
      <c r="C2594">
        <v>158103</v>
      </c>
      <c r="D2594" t="s">
        <v>2446</v>
      </c>
      <c r="E2594" s="1">
        <v>43532.449849537035</v>
      </c>
      <c r="F2594">
        <v>13</v>
      </c>
      <c r="G2594" t="s">
        <v>33</v>
      </c>
      <c r="H2594">
        <v>340</v>
      </c>
      <c r="I2594" s="1">
        <v>43542.999305555553</v>
      </c>
      <c r="J2594" s="2">
        <f t="shared" si="120"/>
        <v>1</v>
      </c>
      <c r="K2594" s="2" t="str">
        <f>IFERROR(VLOOKUP(A2594,Aux!A:B,2,0),"Outros")</f>
        <v>Outros</v>
      </c>
      <c r="L2594" s="2">
        <f t="shared" si="121"/>
        <v>2019</v>
      </c>
      <c r="M2594">
        <f t="shared" si="122"/>
        <v>10</v>
      </c>
    </row>
    <row r="2595" spans="1:13" x14ac:dyDescent="0.35">
      <c r="A2595" t="s">
        <v>12</v>
      </c>
      <c r="B2595">
        <v>508481287</v>
      </c>
      <c r="C2595">
        <v>158104</v>
      </c>
      <c r="D2595" t="s">
        <v>693</v>
      </c>
      <c r="E2595" s="1">
        <v>43532.45820601852</v>
      </c>
      <c r="F2595">
        <v>1</v>
      </c>
      <c r="G2595" t="s">
        <v>14</v>
      </c>
      <c r="H2595">
        <v>360</v>
      </c>
      <c r="I2595" s="1">
        <v>43538.708333333336</v>
      </c>
      <c r="J2595" s="2">
        <f t="shared" si="120"/>
        <v>1</v>
      </c>
      <c r="K2595" s="2" t="str">
        <f>IFERROR(VLOOKUP(A2595,Aux!A:B,2,0),"Outros")</f>
        <v>Hospitais</v>
      </c>
      <c r="L2595" s="2">
        <f t="shared" si="121"/>
        <v>2019</v>
      </c>
      <c r="M2595">
        <f t="shared" si="122"/>
        <v>10</v>
      </c>
    </row>
    <row r="2596" spans="1:13" x14ac:dyDescent="0.35">
      <c r="A2596" t="s">
        <v>122</v>
      </c>
      <c r="B2596">
        <v>506173968</v>
      </c>
      <c r="C2596">
        <v>158105</v>
      </c>
      <c r="D2596" t="s">
        <v>2447</v>
      </c>
      <c r="E2596" s="1">
        <v>43532.458425925928</v>
      </c>
      <c r="F2596">
        <v>1</v>
      </c>
      <c r="G2596" t="s">
        <v>147</v>
      </c>
      <c r="H2596">
        <v>360</v>
      </c>
      <c r="I2596" s="1">
        <v>43537.75</v>
      </c>
      <c r="J2596" s="2">
        <f t="shared" si="120"/>
        <v>1</v>
      </c>
      <c r="K2596" s="2" t="str">
        <f>IFERROR(VLOOKUP(A2596,Aux!A:B,2,0),"Outros")</f>
        <v>Municípios</v>
      </c>
      <c r="L2596" s="2">
        <f t="shared" si="121"/>
        <v>2019</v>
      </c>
      <c r="M2596">
        <f t="shared" si="122"/>
        <v>10</v>
      </c>
    </row>
    <row r="2597" spans="1:13" x14ac:dyDescent="0.35">
      <c r="A2597" t="s">
        <v>140</v>
      </c>
      <c r="B2597">
        <v>506614913</v>
      </c>
      <c r="C2597">
        <v>158106</v>
      </c>
      <c r="D2597" t="s">
        <v>2391</v>
      </c>
      <c r="E2597" s="1">
        <v>43532.464074074072</v>
      </c>
      <c r="F2597">
        <v>1</v>
      </c>
      <c r="G2597" t="s">
        <v>149</v>
      </c>
      <c r="H2597">
        <v>360</v>
      </c>
      <c r="I2597" s="1">
        <v>43542.999305555553</v>
      </c>
      <c r="J2597" s="2">
        <f t="shared" si="120"/>
        <v>1</v>
      </c>
      <c r="K2597" s="2" t="str">
        <f>IFERROR(VLOOKUP(A2597,Aux!A:B,2,0),"Outros")</f>
        <v>Municípios</v>
      </c>
      <c r="L2597" s="2">
        <f t="shared" si="121"/>
        <v>2019</v>
      </c>
      <c r="M2597">
        <f t="shared" si="122"/>
        <v>10</v>
      </c>
    </row>
    <row r="2598" spans="1:13" x14ac:dyDescent="0.35">
      <c r="A2598" t="s">
        <v>140</v>
      </c>
      <c r="B2598">
        <v>506614913</v>
      </c>
      <c r="C2598">
        <v>158107</v>
      </c>
      <c r="D2598" t="s">
        <v>2392</v>
      </c>
      <c r="E2598" s="1">
        <v>43532.4690162037</v>
      </c>
      <c r="F2598">
        <v>1</v>
      </c>
      <c r="G2598" t="s">
        <v>149</v>
      </c>
      <c r="H2598">
        <v>360</v>
      </c>
      <c r="I2598" s="1">
        <v>43538.999305555553</v>
      </c>
      <c r="J2598" s="2">
        <f t="shared" si="120"/>
        <v>1</v>
      </c>
      <c r="K2598" s="2" t="str">
        <f>IFERROR(VLOOKUP(A2598,Aux!A:B,2,0),"Outros")</f>
        <v>Municípios</v>
      </c>
      <c r="L2598" s="2">
        <f t="shared" si="121"/>
        <v>2019</v>
      </c>
      <c r="M2598">
        <f t="shared" si="122"/>
        <v>10</v>
      </c>
    </row>
    <row r="2599" spans="1:13" x14ac:dyDescent="0.35">
      <c r="A2599" t="s">
        <v>197</v>
      </c>
      <c r="B2599">
        <v>506334562</v>
      </c>
      <c r="C2599">
        <v>158108</v>
      </c>
      <c r="D2599" t="s">
        <v>2393</v>
      </c>
      <c r="E2599" s="1">
        <v>43532.472905092596</v>
      </c>
      <c r="F2599">
        <v>3</v>
      </c>
      <c r="G2599" t="s">
        <v>625</v>
      </c>
      <c r="H2599">
        <v>360</v>
      </c>
      <c r="I2599" s="1">
        <v>43566.999305555553</v>
      </c>
      <c r="J2599" s="2">
        <f t="shared" si="120"/>
        <v>1</v>
      </c>
      <c r="K2599" s="2" t="str">
        <f>IFERROR(VLOOKUP(A2599,Aux!A:B,2,0),"Outros")</f>
        <v>Municípios</v>
      </c>
      <c r="L2599" s="2">
        <f t="shared" si="121"/>
        <v>2019</v>
      </c>
      <c r="M2599">
        <f t="shared" si="122"/>
        <v>10</v>
      </c>
    </row>
    <row r="2600" spans="1:13" x14ac:dyDescent="0.35">
      <c r="A2600" t="s">
        <v>41</v>
      </c>
      <c r="B2600">
        <v>500192855</v>
      </c>
      <c r="C2600">
        <v>158109</v>
      </c>
      <c r="D2600" t="s">
        <v>2270</v>
      </c>
      <c r="E2600" s="1">
        <v>43532.474131944444</v>
      </c>
      <c r="F2600">
        <v>5</v>
      </c>
      <c r="G2600" t="s">
        <v>33</v>
      </c>
      <c r="H2600">
        <v>340</v>
      </c>
      <c r="I2600" s="1">
        <v>43627.999305555553</v>
      </c>
      <c r="J2600" s="2">
        <f t="shared" si="120"/>
        <v>1</v>
      </c>
      <c r="K2600" s="2" t="str">
        <f>IFERROR(VLOOKUP(A2600,Aux!A:B,2,0),"Outros")</f>
        <v>Transportes</v>
      </c>
      <c r="L2600" s="2">
        <f t="shared" si="121"/>
        <v>2019</v>
      </c>
      <c r="M2600">
        <f t="shared" si="122"/>
        <v>10</v>
      </c>
    </row>
    <row r="2601" spans="1:13" x14ac:dyDescent="0.35">
      <c r="A2601" t="s">
        <v>296</v>
      </c>
      <c r="B2601">
        <v>507396081</v>
      </c>
      <c r="C2601">
        <v>158110</v>
      </c>
      <c r="D2601" t="s">
        <v>2271</v>
      </c>
      <c r="E2601" s="1">
        <v>43532.476018518515</v>
      </c>
      <c r="F2601">
        <v>13</v>
      </c>
      <c r="G2601" t="s">
        <v>605</v>
      </c>
      <c r="H2601">
        <v>360</v>
      </c>
      <c r="I2601" s="1">
        <v>43538.999305555553</v>
      </c>
      <c r="J2601" s="2">
        <f t="shared" si="120"/>
        <v>1</v>
      </c>
      <c r="K2601" s="2" t="str">
        <f>IFERROR(VLOOKUP(A2601,Aux!A:B,2,0),"Outros")</f>
        <v>Municípios</v>
      </c>
      <c r="L2601" s="2">
        <f t="shared" si="121"/>
        <v>2019</v>
      </c>
      <c r="M2601">
        <f t="shared" si="122"/>
        <v>10</v>
      </c>
    </row>
    <row r="2602" spans="1:13" x14ac:dyDescent="0.35">
      <c r="A2602" t="s">
        <v>35</v>
      </c>
      <c r="B2602">
        <v>508666236</v>
      </c>
      <c r="C2602">
        <v>158112</v>
      </c>
      <c r="D2602" t="s">
        <v>2272</v>
      </c>
      <c r="E2602" s="1">
        <v>43532.489282407405</v>
      </c>
      <c r="F2602">
        <v>13</v>
      </c>
      <c r="G2602" t="s">
        <v>33</v>
      </c>
      <c r="H2602">
        <v>360</v>
      </c>
      <c r="I2602" s="1">
        <v>43538.999305555553</v>
      </c>
      <c r="J2602" s="2">
        <f t="shared" si="120"/>
        <v>1</v>
      </c>
      <c r="K2602" s="2" t="str">
        <f>IFERROR(VLOOKUP(A2602,Aux!A:B,2,0),"Outros")</f>
        <v>Outros</v>
      </c>
      <c r="L2602" s="2">
        <f t="shared" si="121"/>
        <v>2019</v>
      </c>
      <c r="M2602">
        <f t="shared" si="122"/>
        <v>10</v>
      </c>
    </row>
    <row r="2603" spans="1:13" x14ac:dyDescent="0.35">
      <c r="A2603" t="s">
        <v>197</v>
      </c>
      <c r="B2603">
        <v>506334562</v>
      </c>
      <c r="C2603">
        <v>158114</v>
      </c>
      <c r="D2603" t="s">
        <v>2273</v>
      </c>
      <c r="E2603" s="1">
        <v>43532.491412037038</v>
      </c>
      <c r="F2603">
        <v>3</v>
      </c>
      <c r="G2603" t="s">
        <v>625</v>
      </c>
      <c r="H2603">
        <v>360</v>
      </c>
      <c r="I2603" s="1">
        <v>43567.999305555553</v>
      </c>
      <c r="J2603" s="2">
        <f t="shared" si="120"/>
        <v>1</v>
      </c>
      <c r="K2603" s="2" t="str">
        <f>IFERROR(VLOOKUP(A2603,Aux!A:B,2,0),"Outros")</f>
        <v>Municípios</v>
      </c>
      <c r="L2603" s="2">
        <f t="shared" si="121"/>
        <v>2019</v>
      </c>
      <c r="M2603">
        <f t="shared" si="122"/>
        <v>10</v>
      </c>
    </row>
    <row r="2604" spans="1:13" x14ac:dyDescent="0.35">
      <c r="A2604" t="s">
        <v>239</v>
      </c>
      <c r="B2604">
        <v>512042659</v>
      </c>
      <c r="C2604">
        <v>158115</v>
      </c>
      <c r="D2604" t="s">
        <v>2448</v>
      </c>
      <c r="E2604" s="1">
        <v>43532.493634259263</v>
      </c>
      <c r="F2604">
        <v>13</v>
      </c>
      <c r="G2604" t="s">
        <v>1938</v>
      </c>
      <c r="H2604">
        <v>340</v>
      </c>
      <c r="I2604" s="1">
        <v>43541.999305555553</v>
      </c>
      <c r="J2604" s="2">
        <f t="shared" si="120"/>
        <v>1</v>
      </c>
      <c r="K2604" s="2" t="str">
        <f>IFERROR(VLOOKUP(A2604,Aux!A:B,2,0),"Outros")</f>
        <v>Municípios</v>
      </c>
      <c r="L2604" s="2">
        <f t="shared" si="121"/>
        <v>2019</v>
      </c>
      <c r="M2604">
        <f t="shared" si="122"/>
        <v>10</v>
      </c>
    </row>
    <row r="2605" spans="1:13" x14ac:dyDescent="0.35">
      <c r="A2605" t="s">
        <v>140</v>
      </c>
      <c r="B2605">
        <v>506614913</v>
      </c>
      <c r="C2605">
        <v>158116</v>
      </c>
      <c r="D2605" t="s">
        <v>2274</v>
      </c>
      <c r="E2605" s="1">
        <v>43532.494340277779</v>
      </c>
      <c r="F2605">
        <v>13</v>
      </c>
      <c r="G2605" t="s">
        <v>2275</v>
      </c>
      <c r="H2605">
        <v>360</v>
      </c>
      <c r="I2605" s="1">
        <v>43538.999305555553</v>
      </c>
      <c r="J2605" s="2">
        <f t="shared" si="120"/>
        <v>1</v>
      </c>
      <c r="K2605" s="2" t="str">
        <f>IFERROR(VLOOKUP(A2605,Aux!A:B,2,0),"Outros")</f>
        <v>Municípios</v>
      </c>
      <c r="L2605" s="2">
        <f t="shared" si="121"/>
        <v>2019</v>
      </c>
      <c r="M2605">
        <f t="shared" si="122"/>
        <v>10</v>
      </c>
    </row>
    <row r="2606" spans="1:13" x14ac:dyDescent="0.35">
      <c r="A2606" t="s">
        <v>130</v>
      </c>
      <c r="B2606">
        <v>512103070</v>
      </c>
      <c r="C2606">
        <v>158117</v>
      </c>
      <c r="D2606" t="s">
        <v>2821</v>
      </c>
      <c r="E2606" s="1">
        <v>43532.497291666667</v>
      </c>
      <c r="F2606">
        <v>1</v>
      </c>
      <c r="G2606" t="s">
        <v>132</v>
      </c>
      <c r="H2606">
        <v>360</v>
      </c>
      <c r="I2606" s="1">
        <v>43536.999305555553</v>
      </c>
      <c r="J2606" s="2">
        <f t="shared" si="120"/>
        <v>1</v>
      </c>
      <c r="K2606" s="2" t="str">
        <f>IFERROR(VLOOKUP(A2606,Aux!A:B,2,0),"Outros")</f>
        <v>Hospitais</v>
      </c>
      <c r="L2606" s="2">
        <f t="shared" si="121"/>
        <v>2019</v>
      </c>
      <c r="M2606">
        <f t="shared" si="122"/>
        <v>10</v>
      </c>
    </row>
    <row r="2607" spans="1:13" x14ac:dyDescent="0.35">
      <c r="A2607" t="s">
        <v>188</v>
      </c>
      <c r="B2607">
        <v>502130040</v>
      </c>
      <c r="C2607">
        <v>158118</v>
      </c>
      <c r="D2607" t="s">
        <v>2762</v>
      </c>
      <c r="E2607" s="1">
        <v>43532.502754629626</v>
      </c>
      <c r="F2607">
        <v>13</v>
      </c>
      <c r="G2607" t="s">
        <v>190</v>
      </c>
      <c r="H2607">
        <v>340</v>
      </c>
      <c r="I2607" s="1">
        <v>43546.708333333336</v>
      </c>
      <c r="J2607" s="2">
        <f t="shared" si="120"/>
        <v>1</v>
      </c>
      <c r="K2607" s="2" t="str">
        <f>IFERROR(VLOOKUP(A2607,Aux!A:B,2,0),"Outros")</f>
        <v>Municípios</v>
      </c>
      <c r="L2607" s="2">
        <f t="shared" si="121"/>
        <v>2019</v>
      </c>
      <c r="M2607">
        <f t="shared" si="122"/>
        <v>10</v>
      </c>
    </row>
    <row r="2608" spans="1:13" x14ac:dyDescent="0.35">
      <c r="A2608" t="s">
        <v>140</v>
      </c>
      <c r="B2608">
        <v>506614913</v>
      </c>
      <c r="C2608">
        <v>158119</v>
      </c>
      <c r="E2608" s="1">
        <v>43532.506018518521</v>
      </c>
      <c r="F2608">
        <v>1</v>
      </c>
      <c r="G2608" t="s">
        <v>33</v>
      </c>
      <c r="H2608">
        <v>400</v>
      </c>
      <c r="J2608" s="2">
        <f t="shared" si="120"/>
        <v>1</v>
      </c>
      <c r="K2608" s="2" t="str">
        <f>IFERROR(VLOOKUP(A2608,Aux!A:B,2,0),"Outros")</f>
        <v>Municípios</v>
      </c>
      <c r="L2608" s="2">
        <f t="shared" si="121"/>
        <v>2019</v>
      </c>
      <c r="M2608">
        <f t="shared" si="122"/>
        <v>10</v>
      </c>
    </row>
    <row r="2609" spans="1:13" x14ac:dyDescent="0.35">
      <c r="A2609" t="s">
        <v>692</v>
      </c>
      <c r="B2609">
        <v>506812782</v>
      </c>
      <c r="C2609">
        <v>158120</v>
      </c>
      <c r="D2609" t="s">
        <v>2449</v>
      </c>
      <c r="E2609" s="1">
        <v>43532.509456018517</v>
      </c>
      <c r="F2609">
        <v>1</v>
      </c>
      <c r="G2609" t="s">
        <v>23</v>
      </c>
      <c r="H2609">
        <v>360</v>
      </c>
      <c r="I2609" s="1">
        <v>43536.833333333336</v>
      </c>
      <c r="J2609" s="2">
        <f t="shared" si="120"/>
        <v>1</v>
      </c>
      <c r="K2609" s="2" t="str">
        <f>IFERROR(VLOOKUP(A2609,Aux!A:B,2,0),"Outros")</f>
        <v>Municípios</v>
      </c>
      <c r="L2609" s="2">
        <f t="shared" si="121"/>
        <v>2019</v>
      </c>
      <c r="M2609">
        <f t="shared" si="122"/>
        <v>10</v>
      </c>
    </row>
    <row r="2610" spans="1:13" x14ac:dyDescent="0.35">
      <c r="A2610" t="s">
        <v>48</v>
      </c>
      <c r="B2610">
        <v>503035416</v>
      </c>
      <c r="C2610">
        <v>158121</v>
      </c>
      <c r="D2610" t="s">
        <v>2450</v>
      </c>
      <c r="E2610" s="1">
        <v>43532.509652777779</v>
      </c>
      <c r="F2610">
        <v>13</v>
      </c>
      <c r="G2610" t="s">
        <v>33</v>
      </c>
      <c r="H2610">
        <v>340</v>
      </c>
      <c r="I2610" s="1">
        <v>43539.708333333336</v>
      </c>
      <c r="J2610" s="2">
        <f t="shared" si="120"/>
        <v>1</v>
      </c>
      <c r="K2610" s="2" t="str">
        <f>IFERROR(VLOOKUP(A2610,Aux!A:B,2,0),"Outros")</f>
        <v>Hospitais</v>
      </c>
      <c r="L2610" s="2">
        <f t="shared" si="121"/>
        <v>2019</v>
      </c>
      <c r="M2610">
        <f t="shared" si="122"/>
        <v>10</v>
      </c>
    </row>
    <row r="2611" spans="1:13" x14ac:dyDescent="0.35">
      <c r="A2611" t="s">
        <v>267</v>
      </c>
      <c r="B2611">
        <v>505307685</v>
      </c>
      <c r="C2611">
        <v>158122</v>
      </c>
      <c r="E2611" s="1">
        <v>43532.511701388888</v>
      </c>
      <c r="F2611">
        <v>1</v>
      </c>
      <c r="G2611" t="s">
        <v>33</v>
      </c>
      <c r="H2611">
        <v>400</v>
      </c>
      <c r="J2611" s="2">
        <f t="shared" si="120"/>
        <v>1</v>
      </c>
      <c r="K2611" s="2" t="str">
        <f>IFERROR(VLOOKUP(A2611,Aux!A:B,2,0),"Outros")</f>
        <v>Municípios</v>
      </c>
      <c r="L2611" s="2">
        <f t="shared" si="121"/>
        <v>2019</v>
      </c>
      <c r="M2611">
        <f t="shared" si="122"/>
        <v>10</v>
      </c>
    </row>
    <row r="2612" spans="1:13" x14ac:dyDescent="0.35">
      <c r="A2612" t="s">
        <v>140</v>
      </c>
      <c r="B2612">
        <v>506614913</v>
      </c>
      <c r="C2612">
        <v>158123</v>
      </c>
      <c r="D2612" t="s">
        <v>2276</v>
      </c>
      <c r="E2612" s="1">
        <v>43532.511874999997</v>
      </c>
      <c r="F2612">
        <v>13</v>
      </c>
      <c r="G2612" t="s">
        <v>149</v>
      </c>
      <c r="H2612">
        <v>5</v>
      </c>
      <c r="I2612" s="1">
        <v>43542.999305555553</v>
      </c>
      <c r="J2612" s="2">
        <f t="shared" si="120"/>
        <v>1</v>
      </c>
      <c r="K2612" s="2" t="str">
        <f>IFERROR(VLOOKUP(A2612,Aux!A:B,2,0),"Outros")</f>
        <v>Municípios</v>
      </c>
      <c r="L2612" s="2">
        <f t="shared" si="121"/>
        <v>2019</v>
      </c>
      <c r="M2612">
        <f t="shared" si="122"/>
        <v>10</v>
      </c>
    </row>
    <row r="2613" spans="1:13" x14ac:dyDescent="0.35">
      <c r="A2613" t="s">
        <v>48</v>
      </c>
      <c r="B2613">
        <v>503035416</v>
      </c>
      <c r="C2613">
        <v>158124</v>
      </c>
      <c r="D2613" t="s">
        <v>2470</v>
      </c>
      <c r="E2613" s="1">
        <v>43532.514201388891</v>
      </c>
      <c r="F2613">
        <v>1</v>
      </c>
      <c r="G2613" t="s">
        <v>50</v>
      </c>
      <c r="H2613">
        <v>340</v>
      </c>
      <c r="I2613" s="1">
        <v>43538.708333333336</v>
      </c>
      <c r="J2613" s="2">
        <f t="shared" si="120"/>
        <v>1</v>
      </c>
      <c r="K2613" s="2" t="str">
        <f>IFERROR(VLOOKUP(A2613,Aux!A:B,2,0),"Outros")</f>
        <v>Hospitais</v>
      </c>
      <c r="L2613" s="2">
        <f t="shared" si="121"/>
        <v>2019</v>
      </c>
      <c r="M2613">
        <f t="shared" si="122"/>
        <v>10</v>
      </c>
    </row>
    <row r="2614" spans="1:13" x14ac:dyDescent="0.35">
      <c r="A2614" t="s">
        <v>275</v>
      </c>
      <c r="B2614">
        <v>505187531</v>
      </c>
      <c r="C2614">
        <v>158125</v>
      </c>
      <c r="D2614" t="s">
        <v>2277</v>
      </c>
      <c r="E2614" s="1">
        <v>43532.521354166667</v>
      </c>
      <c r="F2614">
        <v>3</v>
      </c>
      <c r="G2614" t="s">
        <v>277</v>
      </c>
      <c r="H2614">
        <v>400</v>
      </c>
      <c r="I2614" s="1">
        <v>43556.999305555553</v>
      </c>
      <c r="J2614" s="2">
        <f t="shared" si="120"/>
        <v>1</v>
      </c>
      <c r="K2614" s="2" t="str">
        <f>IFERROR(VLOOKUP(A2614,Aux!A:B,2,0),"Outros")</f>
        <v>Municípios</v>
      </c>
      <c r="L2614" s="2">
        <f t="shared" si="121"/>
        <v>2019</v>
      </c>
      <c r="M2614">
        <f t="shared" si="122"/>
        <v>10</v>
      </c>
    </row>
    <row r="2615" spans="1:13" x14ac:dyDescent="0.35">
      <c r="A2615" t="s">
        <v>15</v>
      </c>
      <c r="B2615">
        <v>503541567</v>
      </c>
      <c r="C2615">
        <v>158126</v>
      </c>
      <c r="D2615" t="s">
        <v>2471</v>
      </c>
      <c r="E2615" s="1">
        <v>43532.521527777775</v>
      </c>
      <c r="F2615">
        <v>13</v>
      </c>
      <c r="G2615" t="s">
        <v>1428</v>
      </c>
      <c r="H2615">
        <v>400</v>
      </c>
      <c r="I2615" s="1">
        <v>43542.999305555553</v>
      </c>
      <c r="J2615" s="2">
        <f t="shared" si="120"/>
        <v>1</v>
      </c>
      <c r="K2615" s="2" t="str">
        <f>IFERROR(VLOOKUP(A2615,Aux!A:B,2,0),"Outros")</f>
        <v>Municípios</v>
      </c>
      <c r="L2615" s="2">
        <f t="shared" si="121"/>
        <v>2019</v>
      </c>
      <c r="M2615">
        <f t="shared" si="122"/>
        <v>10</v>
      </c>
    </row>
    <row r="2616" spans="1:13" x14ac:dyDescent="0.35">
      <c r="A2616" t="s">
        <v>275</v>
      </c>
      <c r="B2616">
        <v>505187531</v>
      </c>
      <c r="C2616">
        <v>158127</v>
      </c>
      <c r="D2616" t="s">
        <v>2277</v>
      </c>
      <c r="E2616" s="1">
        <v>43532.523923611108</v>
      </c>
      <c r="F2616">
        <v>3</v>
      </c>
      <c r="G2616" t="s">
        <v>277</v>
      </c>
      <c r="H2616">
        <v>400</v>
      </c>
      <c r="I2616" s="1">
        <v>43556.999305555553</v>
      </c>
      <c r="J2616" s="2">
        <f t="shared" si="120"/>
        <v>1</v>
      </c>
      <c r="K2616" s="2" t="str">
        <f>IFERROR(VLOOKUP(A2616,Aux!A:B,2,0),"Outros")</f>
        <v>Municípios</v>
      </c>
      <c r="L2616" s="2">
        <f t="shared" si="121"/>
        <v>2019</v>
      </c>
      <c r="M2616">
        <f t="shared" si="122"/>
        <v>10</v>
      </c>
    </row>
    <row r="2617" spans="1:13" x14ac:dyDescent="0.35">
      <c r="A2617" t="s">
        <v>48</v>
      </c>
      <c r="B2617">
        <v>503035416</v>
      </c>
      <c r="C2617">
        <v>158128</v>
      </c>
      <c r="D2617" t="s">
        <v>2472</v>
      </c>
      <c r="E2617" s="1">
        <v>43532.53266203704</v>
      </c>
      <c r="F2617">
        <v>1</v>
      </c>
      <c r="G2617" t="s">
        <v>50</v>
      </c>
      <c r="H2617">
        <v>5</v>
      </c>
      <c r="I2617" s="1">
        <v>43537.708333333336</v>
      </c>
      <c r="J2617" s="2">
        <f t="shared" si="120"/>
        <v>1</v>
      </c>
      <c r="K2617" s="2" t="str">
        <f>IFERROR(VLOOKUP(A2617,Aux!A:B,2,0),"Outros")</f>
        <v>Hospitais</v>
      </c>
      <c r="L2617" s="2">
        <f t="shared" si="121"/>
        <v>2019</v>
      </c>
      <c r="M2617">
        <f t="shared" si="122"/>
        <v>10</v>
      </c>
    </row>
    <row r="2618" spans="1:13" x14ac:dyDescent="0.35">
      <c r="A2618" t="s">
        <v>246</v>
      </c>
      <c r="B2618">
        <v>512013241</v>
      </c>
      <c r="C2618">
        <v>158129</v>
      </c>
      <c r="D2618" t="s">
        <v>2278</v>
      </c>
      <c r="E2618" s="1">
        <v>43532.561400462961</v>
      </c>
      <c r="F2618">
        <v>3</v>
      </c>
      <c r="G2618" t="s">
        <v>933</v>
      </c>
      <c r="H2618">
        <v>360</v>
      </c>
      <c r="I2618" s="1">
        <v>43571.708333333336</v>
      </c>
      <c r="J2618" s="2">
        <f t="shared" si="120"/>
        <v>1</v>
      </c>
      <c r="K2618" s="2" t="str">
        <f>IFERROR(VLOOKUP(A2618,Aux!A:B,2,0),"Outros")</f>
        <v>Municípios</v>
      </c>
      <c r="L2618" s="2">
        <f t="shared" si="121"/>
        <v>2019</v>
      </c>
      <c r="M2618">
        <f t="shared" si="122"/>
        <v>10</v>
      </c>
    </row>
    <row r="2619" spans="1:13" x14ac:dyDescent="0.35">
      <c r="A2619" t="s">
        <v>118</v>
      </c>
      <c r="B2619">
        <v>680015019</v>
      </c>
      <c r="C2619">
        <v>158130</v>
      </c>
      <c r="D2619" t="s">
        <v>2822</v>
      </c>
      <c r="E2619" s="1">
        <v>43532.567071759258</v>
      </c>
      <c r="F2619">
        <v>1</v>
      </c>
      <c r="G2619" t="s">
        <v>561</v>
      </c>
      <c r="H2619">
        <v>360</v>
      </c>
      <c r="I2619" s="1">
        <v>43538.666666666664</v>
      </c>
      <c r="J2619" s="2">
        <f t="shared" si="120"/>
        <v>1</v>
      </c>
      <c r="K2619" s="2" t="str">
        <f>IFERROR(VLOOKUP(A2619,Aux!A:B,2,0),"Outros")</f>
        <v>Águas e resíduos</v>
      </c>
      <c r="L2619" s="2">
        <f t="shared" si="121"/>
        <v>2019</v>
      </c>
      <c r="M2619">
        <f t="shared" si="122"/>
        <v>10</v>
      </c>
    </row>
    <row r="2620" spans="1:13" x14ac:dyDescent="0.35">
      <c r="A2620" t="s">
        <v>154</v>
      </c>
      <c r="B2620">
        <v>506818829</v>
      </c>
      <c r="C2620">
        <v>158131</v>
      </c>
      <c r="D2620" t="s">
        <v>2279</v>
      </c>
      <c r="E2620" s="1">
        <v>43532.581064814818</v>
      </c>
      <c r="F2620">
        <v>1</v>
      </c>
      <c r="G2620" t="s">
        <v>2280</v>
      </c>
      <c r="H2620">
        <v>360</v>
      </c>
      <c r="I2620" s="1">
        <v>43539.999305555553</v>
      </c>
      <c r="J2620" s="2">
        <f t="shared" si="120"/>
        <v>1</v>
      </c>
      <c r="K2620" s="2" t="str">
        <f>IFERROR(VLOOKUP(A2620,Aux!A:B,2,0),"Outros")</f>
        <v>Municípios</v>
      </c>
      <c r="L2620" s="2">
        <f t="shared" si="121"/>
        <v>2019</v>
      </c>
      <c r="M2620">
        <f t="shared" si="122"/>
        <v>10</v>
      </c>
    </row>
    <row r="2621" spans="1:13" x14ac:dyDescent="0.35">
      <c r="A2621" t="s">
        <v>157</v>
      </c>
      <c r="B2621">
        <v>500122237</v>
      </c>
      <c r="C2621">
        <v>158132</v>
      </c>
      <c r="D2621" t="s">
        <v>2473</v>
      </c>
      <c r="E2621" s="1">
        <v>43532.586898148147</v>
      </c>
      <c r="F2621">
        <v>1</v>
      </c>
      <c r="G2621" t="s">
        <v>2474</v>
      </c>
      <c r="H2621">
        <v>360</v>
      </c>
      <c r="I2621" s="1">
        <v>43538.999305555553</v>
      </c>
      <c r="J2621" s="2">
        <f t="shared" si="120"/>
        <v>1</v>
      </c>
      <c r="K2621" s="2" t="str">
        <f>IFERROR(VLOOKUP(A2621,Aux!A:B,2,0),"Outros")</f>
        <v>Outros</v>
      </c>
      <c r="L2621" s="2">
        <f t="shared" si="121"/>
        <v>2019</v>
      </c>
      <c r="M2621">
        <f t="shared" si="122"/>
        <v>10</v>
      </c>
    </row>
    <row r="2622" spans="1:13" x14ac:dyDescent="0.35">
      <c r="A2622" t="s">
        <v>12</v>
      </c>
      <c r="B2622">
        <v>508481287</v>
      </c>
      <c r="C2622">
        <v>158133</v>
      </c>
      <c r="E2622" s="1">
        <v>43532.59065972222</v>
      </c>
      <c r="F2622">
        <v>3</v>
      </c>
      <c r="G2622" t="s">
        <v>33</v>
      </c>
      <c r="H2622">
        <v>400</v>
      </c>
      <c r="J2622" s="2">
        <f t="shared" si="120"/>
        <v>1</v>
      </c>
      <c r="K2622" s="2" t="str">
        <f>IFERROR(VLOOKUP(A2622,Aux!A:B,2,0),"Outros")</f>
        <v>Hospitais</v>
      </c>
      <c r="L2622" s="2">
        <f t="shared" si="121"/>
        <v>2019</v>
      </c>
      <c r="M2622">
        <f t="shared" si="122"/>
        <v>10</v>
      </c>
    </row>
    <row r="2623" spans="1:13" x14ac:dyDescent="0.35">
      <c r="A2623" t="s">
        <v>12</v>
      </c>
      <c r="B2623">
        <v>508481287</v>
      </c>
      <c r="C2623">
        <v>158134</v>
      </c>
      <c r="D2623" t="s">
        <v>1840</v>
      </c>
      <c r="E2623" s="1">
        <v>43532.601365740738</v>
      </c>
      <c r="F2623">
        <v>1</v>
      </c>
      <c r="G2623" t="s">
        <v>14</v>
      </c>
      <c r="H2623">
        <v>5</v>
      </c>
      <c r="I2623" s="1">
        <v>43537.708333333336</v>
      </c>
      <c r="J2623" s="2">
        <f t="shared" si="120"/>
        <v>1</v>
      </c>
      <c r="K2623" s="2" t="str">
        <f>IFERROR(VLOOKUP(A2623,Aux!A:B,2,0),"Outros")</f>
        <v>Hospitais</v>
      </c>
      <c r="L2623" s="2">
        <f t="shared" si="121"/>
        <v>2019</v>
      </c>
      <c r="M2623">
        <f t="shared" si="122"/>
        <v>10</v>
      </c>
    </row>
    <row r="2624" spans="1:13" x14ac:dyDescent="0.35">
      <c r="A2624" t="s">
        <v>35</v>
      </c>
      <c r="B2624">
        <v>508666236</v>
      </c>
      <c r="C2624">
        <v>158136</v>
      </c>
      <c r="D2624" t="s">
        <v>2475</v>
      </c>
      <c r="E2624" s="1">
        <v>43532.607060185182</v>
      </c>
      <c r="F2624">
        <v>13</v>
      </c>
      <c r="G2624" t="s">
        <v>33</v>
      </c>
      <c r="H2624">
        <v>360</v>
      </c>
      <c r="I2624" s="1">
        <v>43538.999305555553</v>
      </c>
      <c r="J2624" s="2">
        <f t="shared" si="120"/>
        <v>1</v>
      </c>
      <c r="K2624" s="2" t="str">
        <f>IFERROR(VLOOKUP(A2624,Aux!A:B,2,0),"Outros")</f>
        <v>Outros</v>
      </c>
      <c r="L2624" s="2">
        <f t="shared" si="121"/>
        <v>2019</v>
      </c>
      <c r="M2624">
        <f t="shared" si="122"/>
        <v>10</v>
      </c>
    </row>
    <row r="2625" spans="1:13" x14ac:dyDescent="0.35">
      <c r="A2625" t="s">
        <v>185</v>
      </c>
      <c r="B2625">
        <v>506556590</v>
      </c>
      <c r="C2625">
        <v>158137</v>
      </c>
      <c r="D2625" t="s">
        <v>2653</v>
      </c>
      <c r="E2625" s="1">
        <v>43532.633101851854</v>
      </c>
      <c r="F2625">
        <v>13</v>
      </c>
      <c r="G2625" t="s">
        <v>187</v>
      </c>
      <c r="H2625">
        <v>360</v>
      </c>
      <c r="I2625" s="1">
        <v>43541.999305555553</v>
      </c>
      <c r="J2625" s="2">
        <f t="shared" si="120"/>
        <v>1</v>
      </c>
      <c r="K2625" s="2" t="str">
        <f>IFERROR(VLOOKUP(A2625,Aux!A:B,2,0),"Outros")</f>
        <v>Municípios</v>
      </c>
      <c r="L2625" s="2">
        <f t="shared" si="121"/>
        <v>2019</v>
      </c>
      <c r="M2625">
        <f t="shared" si="122"/>
        <v>10</v>
      </c>
    </row>
    <row r="2626" spans="1:13" x14ac:dyDescent="0.35">
      <c r="A2626" t="s">
        <v>118</v>
      </c>
      <c r="B2626">
        <v>680015019</v>
      </c>
      <c r="C2626">
        <v>158138</v>
      </c>
      <c r="D2626" t="s">
        <v>2476</v>
      </c>
      <c r="E2626" s="1">
        <v>43532.635717592595</v>
      </c>
      <c r="F2626">
        <v>13</v>
      </c>
      <c r="G2626" t="s">
        <v>561</v>
      </c>
      <c r="H2626">
        <v>360</v>
      </c>
      <c r="I2626" s="1">
        <v>43542.666666666664</v>
      </c>
      <c r="J2626" s="2">
        <f t="shared" ref="J2626:J2689" si="123">IF(C2626=C2625,"",1)</f>
        <v>1</v>
      </c>
      <c r="K2626" s="2" t="str">
        <f>IFERROR(VLOOKUP(A2626,Aux!A:B,2,0),"Outros")</f>
        <v>Águas e resíduos</v>
      </c>
      <c r="L2626" s="2">
        <f t="shared" ref="L2626:L2689" si="124">YEAR(E2626)</f>
        <v>2019</v>
      </c>
      <c r="M2626">
        <f t="shared" ref="M2626:M2689" si="125">WEEKNUM(E2626)</f>
        <v>10</v>
      </c>
    </row>
    <row r="2627" spans="1:13" x14ac:dyDescent="0.35">
      <c r="A2627" t="s">
        <v>60</v>
      </c>
      <c r="B2627">
        <v>505456010</v>
      </c>
      <c r="C2627">
        <v>158139</v>
      </c>
      <c r="D2627" t="s">
        <v>1069</v>
      </c>
      <c r="E2627" s="1">
        <v>43532.637604166666</v>
      </c>
      <c r="F2627">
        <v>1</v>
      </c>
      <c r="G2627" t="s">
        <v>62</v>
      </c>
      <c r="H2627">
        <v>360</v>
      </c>
      <c r="I2627" s="1">
        <v>43537.999305555553</v>
      </c>
      <c r="J2627" s="2">
        <f t="shared" si="123"/>
        <v>1</v>
      </c>
      <c r="K2627" s="2" t="str">
        <f>IFERROR(VLOOKUP(A2627,Aux!A:B,2,0),"Outros")</f>
        <v>Municípios</v>
      </c>
      <c r="L2627" s="2">
        <f t="shared" si="124"/>
        <v>2019</v>
      </c>
      <c r="M2627">
        <f t="shared" si="125"/>
        <v>10</v>
      </c>
    </row>
    <row r="2628" spans="1:13" x14ac:dyDescent="0.35">
      <c r="A2628" t="s">
        <v>1299</v>
      </c>
      <c r="B2628">
        <v>506804240</v>
      </c>
      <c r="C2628">
        <v>158140</v>
      </c>
      <c r="D2628" t="s">
        <v>2719</v>
      </c>
      <c r="E2628" s="1">
        <v>43532.655868055554</v>
      </c>
      <c r="F2628">
        <v>3</v>
      </c>
      <c r="G2628" t="s">
        <v>2118</v>
      </c>
      <c r="H2628">
        <v>360</v>
      </c>
      <c r="I2628" s="1">
        <v>43565.708333333336</v>
      </c>
      <c r="J2628" s="2">
        <f t="shared" si="123"/>
        <v>1</v>
      </c>
      <c r="K2628" s="2" t="str">
        <f>IFERROR(VLOOKUP(A2628,Aux!A:B,2,0),"Outros")</f>
        <v>Municípios</v>
      </c>
      <c r="L2628" s="2">
        <f t="shared" si="124"/>
        <v>2019</v>
      </c>
      <c r="M2628">
        <f t="shared" si="125"/>
        <v>10</v>
      </c>
    </row>
    <row r="2629" spans="1:13" x14ac:dyDescent="0.35">
      <c r="A2629" t="s">
        <v>133</v>
      </c>
      <c r="B2629">
        <v>503539473</v>
      </c>
      <c r="C2629">
        <v>158141</v>
      </c>
      <c r="D2629" t="s">
        <v>2281</v>
      </c>
      <c r="E2629" s="1">
        <v>43532.658692129633</v>
      </c>
      <c r="F2629">
        <v>13</v>
      </c>
      <c r="G2629" t="s">
        <v>135</v>
      </c>
      <c r="H2629">
        <v>360</v>
      </c>
      <c r="I2629" s="1">
        <v>43538.999305555553</v>
      </c>
      <c r="J2629" s="2">
        <f t="shared" si="123"/>
        <v>1</v>
      </c>
      <c r="K2629" s="2" t="str">
        <f>IFERROR(VLOOKUP(A2629,Aux!A:B,2,0),"Outros")</f>
        <v>Municípios</v>
      </c>
      <c r="L2629" s="2">
        <f t="shared" si="124"/>
        <v>2019</v>
      </c>
      <c r="M2629">
        <f t="shared" si="125"/>
        <v>10</v>
      </c>
    </row>
    <row r="2630" spans="1:13" x14ac:dyDescent="0.35">
      <c r="A2630" t="s">
        <v>140</v>
      </c>
      <c r="B2630">
        <v>506614913</v>
      </c>
      <c r="C2630">
        <v>158144</v>
      </c>
      <c r="E2630" s="1">
        <v>43532.675555555557</v>
      </c>
      <c r="F2630">
        <v>1</v>
      </c>
      <c r="G2630" t="s">
        <v>33</v>
      </c>
      <c r="H2630">
        <v>400</v>
      </c>
      <c r="J2630" s="2">
        <f t="shared" si="123"/>
        <v>1</v>
      </c>
      <c r="K2630" s="2" t="str">
        <f>IFERROR(VLOOKUP(A2630,Aux!A:B,2,0),"Outros")</f>
        <v>Municípios</v>
      </c>
      <c r="L2630" s="2">
        <f t="shared" si="124"/>
        <v>2019</v>
      </c>
      <c r="M2630">
        <f t="shared" si="125"/>
        <v>10</v>
      </c>
    </row>
    <row r="2631" spans="1:13" x14ac:dyDescent="0.35">
      <c r="A2631" t="s">
        <v>434</v>
      </c>
      <c r="B2631">
        <v>506546381</v>
      </c>
      <c r="C2631">
        <v>158145</v>
      </c>
      <c r="D2631" t="s">
        <v>1332</v>
      </c>
      <c r="E2631" s="1">
        <v>43532.680648148147</v>
      </c>
      <c r="F2631">
        <v>1</v>
      </c>
      <c r="G2631" t="s">
        <v>1333</v>
      </c>
      <c r="H2631">
        <v>400</v>
      </c>
      <c r="I2631" s="1">
        <v>43500.708333333336</v>
      </c>
      <c r="J2631" s="2">
        <f t="shared" si="123"/>
        <v>1</v>
      </c>
      <c r="K2631" s="2" t="str">
        <f>IFERROR(VLOOKUP(A2631,Aux!A:B,2,0),"Outros")</f>
        <v>Municípios</v>
      </c>
      <c r="L2631" s="2">
        <f t="shared" si="124"/>
        <v>2019</v>
      </c>
      <c r="M2631">
        <f t="shared" si="125"/>
        <v>10</v>
      </c>
    </row>
    <row r="2632" spans="1:13" x14ac:dyDescent="0.35">
      <c r="A2632" t="s">
        <v>681</v>
      </c>
      <c r="B2632">
        <v>510170811</v>
      </c>
      <c r="C2632">
        <v>158146</v>
      </c>
      <c r="D2632" t="s">
        <v>682</v>
      </c>
      <c r="E2632" s="1">
        <v>43532.681215277778</v>
      </c>
      <c r="F2632">
        <v>1</v>
      </c>
      <c r="G2632" t="s">
        <v>225</v>
      </c>
      <c r="H2632">
        <v>360</v>
      </c>
      <c r="I2632" s="1">
        <v>43538.999305555553</v>
      </c>
      <c r="J2632" s="2">
        <f t="shared" si="123"/>
        <v>1</v>
      </c>
      <c r="K2632" s="2" t="str">
        <f>IFERROR(VLOOKUP(A2632,Aux!A:B,2,0),"Outros")</f>
        <v>Outros</v>
      </c>
      <c r="L2632" s="2">
        <f t="shared" si="124"/>
        <v>2019</v>
      </c>
      <c r="M2632">
        <f t="shared" si="125"/>
        <v>10</v>
      </c>
    </row>
    <row r="2633" spans="1:13" x14ac:dyDescent="0.35">
      <c r="A2633" t="s">
        <v>434</v>
      </c>
      <c r="B2633">
        <v>506546381</v>
      </c>
      <c r="C2633">
        <v>158147</v>
      </c>
      <c r="D2633" t="s">
        <v>1332</v>
      </c>
      <c r="E2633" s="1">
        <v>43532.68240740741</v>
      </c>
      <c r="F2633">
        <v>1</v>
      </c>
      <c r="G2633" t="s">
        <v>1333</v>
      </c>
      <c r="H2633">
        <v>400</v>
      </c>
      <c r="I2633" s="1">
        <v>43500.708333333336</v>
      </c>
      <c r="J2633" s="2">
        <f t="shared" si="123"/>
        <v>1</v>
      </c>
      <c r="K2633" s="2" t="str">
        <f>IFERROR(VLOOKUP(A2633,Aux!A:B,2,0),"Outros")</f>
        <v>Municípios</v>
      </c>
      <c r="L2633" s="2">
        <f t="shared" si="124"/>
        <v>2019</v>
      </c>
      <c r="M2633">
        <f t="shared" si="125"/>
        <v>10</v>
      </c>
    </row>
    <row r="2634" spans="1:13" x14ac:dyDescent="0.35">
      <c r="A2634" t="s">
        <v>140</v>
      </c>
      <c r="B2634">
        <v>506614913</v>
      </c>
      <c r="C2634">
        <v>158148</v>
      </c>
      <c r="D2634" t="s">
        <v>2282</v>
      </c>
      <c r="E2634" s="1">
        <v>43532.682835648149</v>
      </c>
      <c r="F2634">
        <v>1</v>
      </c>
      <c r="G2634" t="s">
        <v>149</v>
      </c>
      <c r="H2634">
        <v>360</v>
      </c>
      <c r="I2634" s="1">
        <v>43551.999305555553</v>
      </c>
      <c r="J2634" s="2">
        <f t="shared" si="123"/>
        <v>1</v>
      </c>
      <c r="K2634" s="2" t="str">
        <f>IFERROR(VLOOKUP(A2634,Aux!A:B,2,0),"Outros")</f>
        <v>Municípios</v>
      </c>
      <c r="L2634" s="2">
        <f t="shared" si="124"/>
        <v>2019</v>
      </c>
      <c r="M2634">
        <f t="shared" si="125"/>
        <v>10</v>
      </c>
    </row>
    <row r="2635" spans="1:13" x14ac:dyDescent="0.35">
      <c r="A2635" t="s">
        <v>2229</v>
      </c>
      <c r="B2635">
        <v>509770118</v>
      </c>
      <c r="C2635">
        <v>158149</v>
      </c>
      <c r="E2635" s="1">
        <v>43532.687210648146</v>
      </c>
      <c r="F2635">
        <v>5</v>
      </c>
      <c r="H2635">
        <v>400</v>
      </c>
      <c r="J2635" s="2">
        <f t="shared" si="123"/>
        <v>1</v>
      </c>
      <c r="K2635" s="2" t="str">
        <f>IFERROR(VLOOKUP(A2635,Aux!A:B,2,0),"Outros")</f>
        <v>Outros</v>
      </c>
      <c r="L2635" s="2">
        <f t="shared" si="124"/>
        <v>2019</v>
      </c>
      <c r="M2635">
        <f t="shared" si="125"/>
        <v>10</v>
      </c>
    </row>
    <row r="2636" spans="1:13" x14ac:dyDescent="0.35">
      <c r="A2636" t="s">
        <v>681</v>
      </c>
      <c r="B2636">
        <v>510170811</v>
      </c>
      <c r="C2636">
        <v>158150</v>
      </c>
      <c r="D2636" t="s">
        <v>682</v>
      </c>
      <c r="E2636" s="1">
        <v>43532.692997685182</v>
      </c>
      <c r="F2636">
        <v>1</v>
      </c>
      <c r="G2636" t="s">
        <v>225</v>
      </c>
      <c r="H2636">
        <v>360</v>
      </c>
      <c r="I2636" s="1">
        <v>43538.999305555553</v>
      </c>
      <c r="J2636" s="2">
        <f t="shared" si="123"/>
        <v>1</v>
      </c>
      <c r="K2636" s="2" t="str">
        <f>IFERROR(VLOOKUP(A2636,Aux!A:B,2,0),"Outros")</f>
        <v>Outros</v>
      </c>
      <c r="L2636" s="2">
        <f t="shared" si="124"/>
        <v>2019</v>
      </c>
      <c r="M2636">
        <f t="shared" si="125"/>
        <v>10</v>
      </c>
    </row>
    <row r="2637" spans="1:13" x14ac:dyDescent="0.35">
      <c r="A2637" t="s">
        <v>112</v>
      </c>
      <c r="B2637">
        <v>501144218</v>
      </c>
      <c r="C2637">
        <v>158151</v>
      </c>
      <c r="E2637" s="1">
        <v>43532.695844907408</v>
      </c>
      <c r="F2637">
        <v>1</v>
      </c>
      <c r="G2637" t="s">
        <v>33</v>
      </c>
      <c r="H2637">
        <v>1</v>
      </c>
      <c r="J2637" s="2">
        <f t="shared" si="123"/>
        <v>1</v>
      </c>
      <c r="K2637" s="2" t="str">
        <f>IFERROR(VLOOKUP(A2637,Aux!A:B,2,0),"Outros")</f>
        <v>Municípios</v>
      </c>
      <c r="L2637" s="2">
        <f t="shared" si="124"/>
        <v>2019</v>
      </c>
      <c r="M2637">
        <f t="shared" si="125"/>
        <v>10</v>
      </c>
    </row>
    <row r="2638" spans="1:13" x14ac:dyDescent="0.35">
      <c r="A2638" t="s">
        <v>2763</v>
      </c>
      <c r="B2638">
        <v>600015300</v>
      </c>
      <c r="C2638">
        <v>158152</v>
      </c>
      <c r="D2638" t="s">
        <v>2764</v>
      </c>
      <c r="E2638" s="1">
        <v>43532.700266203705</v>
      </c>
      <c r="F2638">
        <v>3</v>
      </c>
      <c r="G2638" t="s">
        <v>1140</v>
      </c>
      <c r="H2638">
        <v>340</v>
      </c>
      <c r="I2638" s="1">
        <v>43562.708333333336</v>
      </c>
      <c r="J2638" s="2">
        <f t="shared" si="123"/>
        <v>1</v>
      </c>
      <c r="K2638" s="2" t="str">
        <f>IFERROR(VLOOKUP(A2638,Aux!A:B,2,0),"Outros")</f>
        <v>Outros</v>
      </c>
      <c r="L2638" s="2">
        <f t="shared" si="124"/>
        <v>2019</v>
      </c>
      <c r="M2638">
        <f t="shared" si="125"/>
        <v>10</v>
      </c>
    </row>
    <row r="2639" spans="1:13" x14ac:dyDescent="0.35">
      <c r="A2639" t="s">
        <v>681</v>
      </c>
      <c r="B2639">
        <v>510170811</v>
      </c>
      <c r="C2639">
        <v>158153</v>
      </c>
      <c r="D2639" t="s">
        <v>682</v>
      </c>
      <c r="E2639" s="1">
        <v>43532.700879629629</v>
      </c>
      <c r="F2639">
        <v>1</v>
      </c>
      <c r="G2639" t="s">
        <v>225</v>
      </c>
      <c r="H2639">
        <v>360</v>
      </c>
      <c r="I2639" s="1">
        <v>43538.999305555553</v>
      </c>
      <c r="J2639" s="2">
        <f t="shared" si="123"/>
        <v>1</v>
      </c>
      <c r="K2639" s="2" t="str">
        <f>IFERROR(VLOOKUP(A2639,Aux!A:B,2,0),"Outros")</f>
        <v>Outros</v>
      </c>
      <c r="L2639" s="2">
        <f t="shared" si="124"/>
        <v>2019</v>
      </c>
      <c r="M2639">
        <f t="shared" si="125"/>
        <v>10</v>
      </c>
    </row>
    <row r="2640" spans="1:13" x14ac:dyDescent="0.35">
      <c r="A2640" t="s">
        <v>681</v>
      </c>
      <c r="B2640">
        <v>510170811</v>
      </c>
      <c r="C2640">
        <v>158155</v>
      </c>
      <c r="D2640" t="s">
        <v>682</v>
      </c>
      <c r="E2640" s="1">
        <v>43532.721863425926</v>
      </c>
      <c r="F2640">
        <v>1</v>
      </c>
      <c r="G2640" t="s">
        <v>225</v>
      </c>
      <c r="H2640">
        <v>360</v>
      </c>
      <c r="I2640" s="1">
        <v>43538.999305555553</v>
      </c>
      <c r="J2640" s="2">
        <f t="shared" si="123"/>
        <v>1</v>
      </c>
      <c r="K2640" s="2" t="str">
        <f>IFERROR(VLOOKUP(A2640,Aux!A:B,2,0),"Outros")</f>
        <v>Outros</v>
      </c>
      <c r="L2640" s="2">
        <f t="shared" si="124"/>
        <v>2019</v>
      </c>
      <c r="M2640">
        <f t="shared" si="125"/>
        <v>10</v>
      </c>
    </row>
    <row r="2641" spans="1:13" x14ac:dyDescent="0.35">
      <c r="A2641" t="s">
        <v>48</v>
      </c>
      <c r="B2641">
        <v>503035416</v>
      </c>
      <c r="C2641">
        <v>158156</v>
      </c>
      <c r="D2641" t="s">
        <v>2477</v>
      </c>
      <c r="E2641" s="1">
        <v>43532.722349537034</v>
      </c>
      <c r="F2641">
        <v>13</v>
      </c>
      <c r="G2641" t="s">
        <v>33</v>
      </c>
      <c r="H2641">
        <v>340</v>
      </c>
      <c r="I2641" s="1">
        <v>43539.708333333336</v>
      </c>
      <c r="J2641" s="2">
        <f t="shared" si="123"/>
        <v>1</v>
      </c>
      <c r="K2641" s="2" t="str">
        <f>IFERROR(VLOOKUP(A2641,Aux!A:B,2,0),"Outros")</f>
        <v>Hospitais</v>
      </c>
      <c r="L2641" s="2">
        <f t="shared" si="124"/>
        <v>2019</v>
      </c>
      <c r="M2641">
        <f t="shared" si="125"/>
        <v>10</v>
      </c>
    </row>
    <row r="2642" spans="1:13" x14ac:dyDescent="0.35">
      <c r="A2642" t="s">
        <v>1212</v>
      </c>
      <c r="B2642">
        <v>506891330</v>
      </c>
      <c r="C2642">
        <v>158157</v>
      </c>
      <c r="D2642" t="s">
        <v>2720</v>
      </c>
      <c r="E2642" s="1">
        <v>43532.724930555552</v>
      </c>
      <c r="F2642">
        <v>13</v>
      </c>
      <c r="G2642" t="s">
        <v>149</v>
      </c>
      <c r="H2642">
        <v>360</v>
      </c>
      <c r="I2642" s="1">
        <v>43539.999305555553</v>
      </c>
      <c r="J2642" s="2">
        <f t="shared" si="123"/>
        <v>1</v>
      </c>
      <c r="K2642" s="2" t="str">
        <f>IFERROR(VLOOKUP(A2642,Aux!A:B,2,0),"Outros")</f>
        <v>Municípios</v>
      </c>
      <c r="L2642" s="2">
        <f t="shared" si="124"/>
        <v>2019</v>
      </c>
      <c r="M2642">
        <f t="shared" si="125"/>
        <v>10</v>
      </c>
    </row>
    <row r="2643" spans="1:13" x14ac:dyDescent="0.35">
      <c r="A2643" t="s">
        <v>681</v>
      </c>
      <c r="B2643">
        <v>510170811</v>
      </c>
      <c r="C2643">
        <v>158158</v>
      </c>
      <c r="D2643" t="s">
        <v>682</v>
      </c>
      <c r="E2643" s="1">
        <v>43532.729363425926</v>
      </c>
      <c r="F2643">
        <v>1</v>
      </c>
      <c r="G2643" t="s">
        <v>225</v>
      </c>
      <c r="H2643">
        <v>360</v>
      </c>
      <c r="I2643" s="1">
        <v>43538.999305555553</v>
      </c>
      <c r="J2643" s="2">
        <f t="shared" si="123"/>
        <v>1</v>
      </c>
      <c r="K2643" s="2" t="str">
        <f>IFERROR(VLOOKUP(A2643,Aux!A:B,2,0),"Outros")</f>
        <v>Outros</v>
      </c>
      <c r="L2643" s="2">
        <f t="shared" si="124"/>
        <v>2019</v>
      </c>
      <c r="M2643">
        <f t="shared" si="125"/>
        <v>10</v>
      </c>
    </row>
    <row r="2644" spans="1:13" x14ac:dyDescent="0.35">
      <c r="A2644" t="s">
        <v>681</v>
      </c>
      <c r="B2644">
        <v>510170811</v>
      </c>
      <c r="C2644">
        <v>158159</v>
      </c>
      <c r="D2644" t="s">
        <v>682</v>
      </c>
      <c r="E2644" s="1">
        <v>43532.736574074072</v>
      </c>
      <c r="F2644">
        <v>1</v>
      </c>
      <c r="G2644" t="s">
        <v>225</v>
      </c>
      <c r="H2644">
        <v>360</v>
      </c>
      <c r="I2644" s="1">
        <v>43538.999305555553</v>
      </c>
      <c r="J2644" s="2">
        <f t="shared" si="123"/>
        <v>1</v>
      </c>
      <c r="K2644" s="2" t="str">
        <f>IFERROR(VLOOKUP(A2644,Aux!A:B,2,0),"Outros")</f>
        <v>Outros</v>
      </c>
      <c r="L2644" s="2">
        <f t="shared" si="124"/>
        <v>2019</v>
      </c>
      <c r="M2644">
        <f t="shared" si="125"/>
        <v>10</v>
      </c>
    </row>
    <row r="2645" spans="1:13" x14ac:dyDescent="0.35">
      <c r="A2645" t="s">
        <v>681</v>
      </c>
      <c r="B2645">
        <v>510170811</v>
      </c>
      <c r="C2645">
        <v>158160</v>
      </c>
      <c r="D2645" t="s">
        <v>682</v>
      </c>
      <c r="E2645" s="1">
        <v>43532.744502314818</v>
      </c>
      <c r="F2645">
        <v>1</v>
      </c>
      <c r="G2645" t="s">
        <v>225</v>
      </c>
      <c r="H2645">
        <v>360</v>
      </c>
      <c r="I2645" s="1">
        <v>43538.999305555553</v>
      </c>
      <c r="J2645" s="2">
        <f t="shared" si="123"/>
        <v>1</v>
      </c>
      <c r="K2645" s="2" t="str">
        <f>IFERROR(VLOOKUP(A2645,Aux!A:B,2,0),"Outros")</f>
        <v>Outros</v>
      </c>
      <c r="L2645" s="2">
        <f t="shared" si="124"/>
        <v>2019</v>
      </c>
      <c r="M2645">
        <f t="shared" si="125"/>
        <v>10</v>
      </c>
    </row>
    <row r="2646" spans="1:13" x14ac:dyDescent="0.35">
      <c r="A2646" t="s">
        <v>681</v>
      </c>
      <c r="B2646">
        <v>510170811</v>
      </c>
      <c r="C2646">
        <v>158161</v>
      </c>
      <c r="D2646" t="s">
        <v>682</v>
      </c>
      <c r="E2646" s="1">
        <v>43532.750798611109</v>
      </c>
      <c r="F2646">
        <v>1</v>
      </c>
      <c r="G2646" t="s">
        <v>225</v>
      </c>
      <c r="H2646">
        <v>360</v>
      </c>
      <c r="I2646" s="1">
        <v>43538.999305555553</v>
      </c>
      <c r="J2646" s="2">
        <f t="shared" si="123"/>
        <v>1</v>
      </c>
      <c r="K2646" s="2" t="str">
        <f>IFERROR(VLOOKUP(A2646,Aux!A:B,2,0),"Outros")</f>
        <v>Outros</v>
      </c>
      <c r="L2646" s="2">
        <f t="shared" si="124"/>
        <v>2019</v>
      </c>
      <c r="M2646">
        <f t="shared" si="125"/>
        <v>10</v>
      </c>
    </row>
    <row r="2647" spans="1:13" x14ac:dyDescent="0.35">
      <c r="A2647" t="s">
        <v>681</v>
      </c>
      <c r="B2647">
        <v>510170811</v>
      </c>
      <c r="C2647">
        <v>158162</v>
      </c>
      <c r="D2647" t="s">
        <v>682</v>
      </c>
      <c r="E2647" s="1">
        <v>43532.756932870368</v>
      </c>
      <c r="F2647">
        <v>1</v>
      </c>
      <c r="G2647" t="s">
        <v>225</v>
      </c>
      <c r="H2647">
        <v>360</v>
      </c>
      <c r="I2647" s="1">
        <v>43538.999305555553</v>
      </c>
      <c r="J2647" s="2">
        <f t="shared" si="123"/>
        <v>1</v>
      </c>
      <c r="K2647" s="2" t="str">
        <f>IFERROR(VLOOKUP(A2647,Aux!A:B,2,0),"Outros")</f>
        <v>Outros</v>
      </c>
      <c r="L2647" s="2">
        <f t="shared" si="124"/>
        <v>2019</v>
      </c>
      <c r="M2647">
        <f t="shared" si="125"/>
        <v>10</v>
      </c>
    </row>
    <row r="2648" spans="1:13" x14ac:dyDescent="0.35">
      <c r="A2648" t="s">
        <v>681</v>
      </c>
      <c r="B2648">
        <v>510170811</v>
      </c>
      <c r="C2648">
        <v>158163</v>
      </c>
      <c r="D2648" t="s">
        <v>2283</v>
      </c>
      <c r="E2648" s="1">
        <v>43532.764004629629</v>
      </c>
      <c r="F2648">
        <v>1</v>
      </c>
      <c r="G2648" t="s">
        <v>33</v>
      </c>
      <c r="H2648">
        <v>400</v>
      </c>
      <c r="I2648" s="1">
        <v>43179.999305555553</v>
      </c>
      <c r="J2648" s="2">
        <f t="shared" si="123"/>
        <v>1</v>
      </c>
      <c r="K2648" s="2" t="str">
        <f>IFERROR(VLOOKUP(A2648,Aux!A:B,2,0),"Outros")</f>
        <v>Outros</v>
      </c>
      <c r="L2648" s="2">
        <f t="shared" si="124"/>
        <v>2019</v>
      </c>
      <c r="M2648">
        <f t="shared" si="125"/>
        <v>10</v>
      </c>
    </row>
    <row r="2649" spans="1:13" x14ac:dyDescent="0.35">
      <c r="A2649" t="s">
        <v>681</v>
      </c>
      <c r="B2649">
        <v>510170811</v>
      </c>
      <c r="C2649">
        <v>158164</v>
      </c>
      <c r="D2649" t="s">
        <v>2283</v>
      </c>
      <c r="E2649" s="1">
        <v>43532.76462962963</v>
      </c>
      <c r="F2649">
        <v>1</v>
      </c>
      <c r="G2649" t="s">
        <v>225</v>
      </c>
      <c r="H2649">
        <v>360</v>
      </c>
      <c r="I2649" s="1">
        <v>43538.999305555553</v>
      </c>
      <c r="J2649" s="2">
        <f t="shared" si="123"/>
        <v>1</v>
      </c>
      <c r="K2649" s="2" t="str">
        <f>IFERROR(VLOOKUP(A2649,Aux!A:B,2,0),"Outros")</f>
        <v>Outros</v>
      </c>
      <c r="L2649" s="2">
        <f t="shared" si="124"/>
        <v>2019</v>
      </c>
      <c r="M2649">
        <f t="shared" si="125"/>
        <v>10</v>
      </c>
    </row>
    <row r="2650" spans="1:13" x14ac:dyDescent="0.35">
      <c r="A2650" t="s">
        <v>681</v>
      </c>
      <c r="B2650">
        <v>510170811</v>
      </c>
      <c r="C2650">
        <v>158165</v>
      </c>
      <c r="D2650" t="s">
        <v>682</v>
      </c>
      <c r="E2650" s="1">
        <v>43532.775868055556</v>
      </c>
      <c r="F2650">
        <v>1</v>
      </c>
      <c r="G2650" t="s">
        <v>225</v>
      </c>
      <c r="H2650">
        <v>360</v>
      </c>
      <c r="I2650" s="1">
        <v>43538.999305555553</v>
      </c>
      <c r="J2650" s="2">
        <f t="shared" si="123"/>
        <v>1</v>
      </c>
      <c r="K2650" s="2" t="str">
        <f>IFERROR(VLOOKUP(A2650,Aux!A:B,2,0),"Outros")</f>
        <v>Outros</v>
      </c>
      <c r="L2650" s="2">
        <f t="shared" si="124"/>
        <v>2019</v>
      </c>
      <c r="M2650">
        <f t="shared" si="125"/>
        <v>10</v>
      </c>
    </row>
    <row r="2651" spans="1:13" x14ac:dyDescent="0.35">
      <c r="A2651" t="s">
        <v>681</v>
      </c>
      <c r="B2651">
        <v>510170811</v>
      </c>
      <c r="C2651">
        <v>158166</v>
      </c>
      <c r="D2651" t="s">
        <v>682</v>
      </c>
      <c r="E2651" s="1">
        <v>43532.782824074071</v>
      </c>
      <c r="F2651">
        <v>1</v>
      </c>
      <c r="G2651" t="s">
        <v>225</v>
      </c>
      <c r="H2651">
        <v>360</v>
      </c>
      <c r="I2651" s="1">
        <v>43538.999305555553</v>
      </c>
      <c r="J2651" s="2">
        <f t="shared" si="123"/>
        <v>1</v>
      </c>
      <c r="K2651" s="2" t="str">
        <f>IFERROR(VLOOKUP(A2651,Aux!A:B,2,0),"Outros")</f>
        <v>Outros</v>
      </c>
      <c r="L2651" s="2">
        <f t="shared" si="124"/>
        <v>2019</v>
      </c>
      <c r="M2651">
        <f t="shared" si="125"/>
        <v>10</v>
      </c>
    </row>
    <row r="2652" spans="1:13" x14ac:dyDescent="0.35">
      <c r="A2652" t="s">
        <v>681</v>
      </c>
      <c r="B2652">
        <v>510170811</v>
      </c>
      <c r="C2652">
        <v>158167</v>
      </c>
      <c r="D2652" t="s">
        <v>682</v>
      </c>
      <c r="E2652" s="1">
        <v>43532.791354166664</v>
      </c>
      <c r="F2652">
        <v>1</v>
      </c>
      <c r="G2652" t="s">
        <v>225</v>
      </c>
      <c r="H2652">
        <v>360</v>
      </c>
      <c r="I2652" s="1">
        <v>43538.999305555553</v>
      </c>
      <c r="J2652" s="2">
        <f t="shared" si="123"/>
        <v>1</v>
      </c>
      <c r="K2652" s="2" t="str">
        <f>IFERROR(VLOOKUP(A2652,Aux!A:B,2,0),"Outros")</f>
        <v>Outros</v>
      </c>
      <c r="L2652" s="2">
        <f t="shared" si="124"/>
        <v>2019</v>
      </c>
      <c r="M2652">
        <f t="shared" si="125"/>
        <v>10</v>
      </c>
    </row>
    <row r="2653" spans="1:13" x14ac:dyDescent="0.35">
      <c r="A2653" t="s">
        <v>12</v>
      </c>
      <c r="B2653">
        <v>508481287</v>
      </c>
      <c r="C2653">
        <v>158187</v>
      </c>
      <c r="D2653" t="s">
        <v>693</v>
      </c>
      <c r="E2653" s="1">
        <v>43533.38009259259</v>
      </c>
      <c r="F2653">
        <v>1</v>
      </c>
      <c r="G2653" t="s">
        <v>14</v>
      </c>
      <c r="H2653">
        <v>360</v>
      </c>
      <c r="I2653" s="1">
        <v>43539.708333333336</v>
      </c>
      <c r="J2653" s="2">
        <f t="shared" si="123"/>
        <v>1</v>
      </c>
      <c r="K2653" s="2" t="str">
        <f>IFERROR(VLOOKUP(A2653,Aux!A:B,2,0),"Outros")</f>
        <v>Hospitais</v>
      </c>
      <c r="L2653" s="2">
        <f t="shared" si="124"/>
        <v>2019</v>
      </c>
      <c r="M2653">
        <f t="shared" si="125"/>
        <v>10</v>
      </c>
    </row>
    <row r="2654" spans="1:13" x14ac:dyDescent="0.35">
      <c r="A2654" t="s">
        <v>48</v>
      </c>
      <c r="B2654">
        <v>503035416</v>
      </c>
      <c r="C2654">
        <v>158207</v>
      </c>
      <c r="D2654" t="s">
        <v>2654</v>
      </c>
      <c r="E2654" s="1">
        <v>43535.36886574074</v>
      </c>
      <c r="F2654">
        <v>13</v>
      </c>
      <c r="G2654" t="s">
        <v>33</v>
      </c>
      <c r="H2654">
        <v>340</v>
      </c>
      <c r="I2654" s="1">
        <v>43542.708333333336</v>
      </c>
      <c r="J2654" s="2">
        <f t="shared" si="123"/>
        <v>1</v>
      </c>
      <c r="K2654" s="2" t="str">
        <f>IFERROR(VLOOKUP(A2654,Aux!A:B,2,0),"Outros")</f>
        <v>Hospitais</v>
      </c>
      <c r="L2654" s="2">
        <f t="shared" si="124"/>
        <v>2019</v>
      </c>
      <c r="M2654">
        <f t="shared" si="125"/>
        <v>11</v>
      </c>
    </row>
    <row r="2655" spans="1:13" x14ac:dyDescent="0.35">
      <c r="A2655" t="s">
        <v>578</v>
      </c>
      <c r="B2655">
        <v>501112049</v>
      </c>
      <c r="C2655">
        <v>158208</v>
      </c>
      <c r="E2655" s="1">
        <v>43535.378449074073</v>
      </c>
      <c r="F2655">
        <v>13</v>
      </c>
      <c r="G2655" t="s">
        <v>33</v>
      </c>
      <c r="H2655">
        <v>400</v>
      </c>
      <c r="J2655" s="2">
        <f t="shared" si="123"/>
        <v>1</v>
      </c>
      <c r="K2655" s="2" t="str">
        <f>IFERROR(VLOOKUP(A2655,Aux!A:B,2,0),"Outros")</f>
        <v>Municípios</v>
      </c>
      <c r="L2655" s="2">
        <f t="shared" si="124"/>
        <v>2019</v>
      </c>
      <c r="M2655">
        <f t="shared" si="125"/>
        <v>11</v>
      </c>
    </row>
    <row r="2656" spans="1:13" x14ac:dyDescent="0.35">
      <c r="A2656" t="s">
        <v>118</v>
      </c>
      <c r="B2656">
        <v>680015019</v>
      </c>
      <c r="C2656">
        <v>158209</v>
      </c>
      <c r="D2656" t="s">
        <v>2321</v>
      </c>
      <c r="E2656" s="1">
        <v>43535.384606481479</v>
      </c>
      <c r="F2656">
        <v>3</v>
      </c>
      <c r="G2656" t="s">
        <v>1146</v>
      </c>
      <c r="H2656">
        <v>5</v>
      </c>
      <c r="I2656" s="1">
        <v>43543.666666666664</v>
      </c>
      <c r="J2656" s="2">
        <f t="shared" si="123"/>
        <v>1</v>
      </c>
      <c r="K2656" s="2" t="str">
        <f>IFERROR(VLOOKUP(A2656,Aux!A:B,2,0),"Outros")</f>
        <v>Águas e resíduos</v>
      </c>
      <c r="L2656" s="2">
        <f t="shared" si="124"/>
        <v>2019</v>
      </c>
      <c r="M2656">
        <f t="shared" si="125"/>
        <v>11</v>
      </c>
    </row>
    <row r="2657" spans="1:13" x14ac:dyDescent="0.35">
      <c r="A2657" t="s">
        <v>57</v>
      </c>
      <c r="B2657">
        <v>501294104</v>
      </c>
      <c r="C2657">
        <v>158210</v>
      </c>
      <c r="D2657" t="s">
        <v>2131</v>
      </c>
      <c r="E2657" s="1">
        <v>43535.386469907404</v>
      </c>
      <c r="F2657">
        <v>1</v>
      </c>
      <c r="G2657" t="s">
        <v>59</v>
      </c>
      <c r="H2657">
        <v>5</v>
      </c>
      <c r="I2657" s="1">
        <v>43571.999305555553</v>
      </c>
      <c r="J2657" s="2">
        <f t="shared" si="123"/>
        <v>1</v>
      </c>
      <c r="K2657" s="2" t="str">
        <f>IFERROR(VLOOKUP(A2657,Aux!A:B,2,0),"Outros")</f>
        <v>Municípios</v>
      </c>
      <c r="L2657" s="2">
        <f t="shared" si="124"/>
        <v>2019</v>
      </c>
      <c r="M2657">
        <f t="shared" si="125"/>
        <v>11</v>
      </c>
    </row>
    <row r="2658" spans="1:13" x14ac:dyDescent="0.35">
      <c r="A2658" t="s">
        <v>12</v>
      </c>
      <c r="B2658">
        <v>508481287</v>
      </c>
      <c r="C2658">
        <v>158211</v>
      </c>
      <c r="E2658" s="1">
        <v>43535.388113425928</v>
      </c>
      <c r="F2658">
        <v>1</v>
      </c>
      <c r="G2658" t="s">
        <v>33</v>
      </c>
      <c r="H2658">
        <v>1</v>
      </c>
      <c r="J2658" s="2">
        <f t="shared" si="123"/>
        <v>1</v>
      </c>
      <c r="K2658" s="2" t="str">
        <f>IFERROR(VLOOKUP(A2658,Aux!A:B,2,0),"Outros")</f>
        <v>Hospitais</v>
      </c>
      <c r="L2658" s="2">
        <f t="shared" si="124"/>
        <v>2019</v>
      </c>
      <c r="M2658">
        <f t="shared" si="125"/>
        <v>11</v>
      </c>
    </row>
    <row r="2659" spans="1:13" x14ac:dyDescent="0.35">
      <c r="A2659" t="s">
        <v>496</v>
      </c>
      <c r="B2659">
        <v>504828576</v>
      </c>
      <c r="C2659">
        <v>158212</v>
      </c>
      <c r="E2659" s="1">
        <v>43535.393761574072</v>
      </c>
      <c r="F2659">
        <v>3</v>
      </c>
      <c r="G2659" t="s">
        <v>33</v>
      </c>
      <c r="H2659">
        <v>400</v>
      </c>
      <c r="J2659" s="2">
        <f t="shared" si="123"/>
        <v>1</v>
      </c>
      <c r="K2659" s="2" t="str">
        <f>IFERROR(VLOOKUP(A2659,Aux!A:B,2,0),"Outros")</f>
        <v>Municípios</v>
      </c>
      <c r="L2659" s="2">
        <f t="shared" si="124"/>
        <v>2019</v>
      </c>
      <c r="M2659">
        <f t="shared" si="125"/>
        <v>11</v>
      </c>
    </row>
    <row r="2660" spans="1:13" x14ac:dyDescent="0.35">
      <c r="A2660" t="s">
        <v>496</v>
      </c>
      <c r="B2660">
        <v>504828576</v>
      </c>
      <c r="C2660">
        <v>158213</v>
      </c>
      <c r="D2660" t="s">
        <v>2478</v>
      </c>
      <c r="E2660" s="1">
        <v>43535.394606481481</v>
      </c>
      <c r="F2660">
        <v>3</v>
      </c>
      <c r="G2660" t="s">
        <v>811</v>
      </c>
      <c r="H2660">
        <v>340</v>
      </c>
      <c r="I2660" s="1">
        <v>43590.708333333336</v>
      </c>
      <c r="J2660" s="2">
        <f t="shared" si="123"/>
        <v>1</v>
      </c>
      <c r="K2660" s="2" t="str">
        <f>IFERROR(VLOOKUP(A2660,Aux!A:B,2,0),"Outros")</f>
        <v>Municípios</v>
      </c>
      <c r="L2660" s="2">
        <f t="shared" si="124"/>
        <v>2019</v>
      </c>
      <c r="M2660">
        <f t="shared" si="125"/>
        <v>11</v>
      </c>
    </row>
    <row r="2661" spans="1:13" x14ac:dyDescent="0.35">
      <c r="A2661" t="s">
        <v>122</v>
      </c>
      <c r="B2661">
        <v>506173968</v>
      </c>
      <c r="C2661">
        <v>158214</v>
      </c>
      <c r="D2661" t="s">
        <v>2655</v>
      </c>
      <c r="E2661" s="1">
        <v>43535.400995370372</v>
      </c>
      <c r="F2661">
        <v>13</v>
      </c>
      <c r="G2661" t="s">
        <v>33</v>
      </c>
      <c r="H2661">
        <v>360</v>
      </c>
      <c r="I2661" s="1">
        <v>43545.75</v>
      </c>
      <c r="J2661" s="2">
        <f t="shared" si="123"/>
        <v>1</v>
      </c>
      <c r="K2661" s="2" t="str">
        <f>IFERROR(VLOOKUP(A2661,Aux!A:B,2,0),"Outros")</f>
        <v>Municípios</v>
      </c>
      <c r="L2661" s="2">
        <f t="shared" si="124"/>
        <v>2019</v>
      </c>
      <c r="M2661">
        <f t="shared" si="125"/>
        <v>11</v>
      </c>
    </row>
    <row r="2662" spans="1:13" x14ac:dyDescent="0.35">
      <c r="A2662" t="s">
        <v>54</v>
      </c>
      <c r="B2662">
        <v>508345464</v>
      </c>
      <c r="C2662">
        <v>158215</v>
      </c>
      <c r="E2662" s="1">
        <v>43535.406770833331</v>
      </c>
      <c r="F2662">
        <v>3</v>
      </c>
      <c r="G2662" t="s">
        <v>33</v>
      </c>
      <c r="H2662">
        <v>400</v>
      </c>
      <c r="J2662" s="2">
        <f t="shared" si="123"/>
        <v>1</v>
      </c>
      <c r="K2662" s="2" t="str">
        <f>IFERROR(VLOOKUP(A2662,Aux!A:B,2,0),"Outros")</f>
        <v>Outros</v>
      </c>
      <c r="L2662" s="2">
        <f t="shared" si="124"/>
        <v>2019</v>
      </c>
      <c r="M2662">
        <f t="shared" si="125"/>
        <v>11</v>
      </c>
    </row>
    <row r="2663" spans="1:13" x14ac:dyDescent="0.35">
      <c r="A2663" t="s">
        <v>325</v>
      </c>
      <c r="B2663">
        <v>508889910</v>
      </c>
      <c r="C2663">
        <v>158216</v>
      </c>
      <c r="E2663" s="1">
        <v>43535.410474537035</v>
      </c>
      <c r="F2663">
        <v>3</v>
      </c>
      <c r="G2663" t="s">
        <v>33</v>
      </c>
      <c r="H2663">
        <v>400</v>
      </c>
      <c r="J2663" s="2">
        <f t="shared" si="123"/>
        <v>1</v>
      </c>
      <c r="K2663" s="2" t="str">
        <f>IFERROR(VLOOKUP(A2663,Aux!A:B,2,0),"Outros")</f>
        <v>Municípios</v>
      </c>
      <c r="L2663" s="2">
        <f t="shared" si="124"/>
        <v>2019</v>
      </c>
      <c r="M2663">
        <f t="shared" si="125"/>
        <v>11</v>
      </c>
    </row>
    <row r="2664" spans="1:13" x14ac:dyDescent="0.35">
      <c r="A2664" t="s">
        <v>461</v>
      </c>
      <c r="B2664">
        <v>511010435</v>
      </c>
      <c r="C2664">
        <v>158217</v>
      </c>
      <c r="D2664" t="s">
        <v>2132</v>
      </c>
      <c r="E2664" s="1">
        <v>43535.421678240738</v>
      </c>
      <c r="F2664">
        <v>13</v>
      </c>
      <c r="G2664" t="s">
        <v>573</v>
      </c>
      <c r="H2664">
        <v>5</v>
      </c>
      <c r="I2664" s="1">
        <v>43549.916666666664</v>
      </c>
      <c r="J2664" s="2">
        <f t="shared" si="123"/>
        <v>1</v>
      </c>
      <c r="K2664" s="2" t="str">
        <f>IFERROR(VLOOKUP(A2664,Aux!A:B,2,0),"Outros")</f>
        <v>Outros</v>
      </c>
      <c r="L2664" s="2">
        <f t="shared" si="124"/>
        <v>2019</v>
      </c>
      <c r="M2664">
        <f t="shared" si="125"/>
        <v>11</v>
      </c>
    </row>
    <row r="2665" spans="1:13" x14ac:dyDescent="0.35">
      <c r="A2665" t="s">
        <v>681</v>
      </c>
      <c r="B2665">
        <v>510170811</v>
      </c>
      <c r="C2665">
        <v>158218</v>
      </c>
      <c r="D2665" t="s">
        <v>682</v>
      </c>
      <c r="E2665" s="1">
        <v>43535.422013888892</v>
      </c>
      <c r="F2665">
        <v>1</v>
      </c>
      <c r="G2665" t="s">
        <v>225</v>
      </c>
      <c r="H2665">
        <v>360</v>
      </c>
      <c r="I2665" s="1">
        <v>43541.999305555553</v>
      </c>
      <c r="J2665" s="2">
        <f t="shared" si="123"/>
        <v>1</v>
      </c>
      <c r="K2665" s="2" t="str">
        <f>IFERROR(VLOOKUP(A2665,Aux!A:B,2,0),"Outros")</f>
        <v>Outros</v>
      </c>
      <c r="L2665" s="2">
        <f t="shared" si="124"/>
        <v>2019</v>
      </c>
      <c r="M2665">
        <f t="shared" si="125"/>
        <v>11</v>
      </c>
    </row>
    <row r="2666" spans="1:13" x14ac:dyDescent="0.35">
      <c r="A2666" t="s">
        <v>681</v>
      </c>
      <c r="B2666">
        <v>510170811</v>
      </c>
      <c r="C2666">
        <v>158222</v>
      </c>
      <c r="D2666" t="s">
        <v>682</v>
      </c>
      <c r="E2666" s="1">
        <v>43535.434733796297</v>
      </c>
      <c r="F2666">
        <v>1</v>
      </c>
      <c r="G2666" t="s">
        <v>225</v>
      </c>
      <c r="H2666">
        <v>360</v>
      </c>
      <c r="I2666" s="1">
        <v>43541.999305555553</v>
      </c>
      <c r="J2666" s="2">
        <f t="shared" si="123"/>
        <v>1</v>
      </c>
      <c r="K2666" s="2" t="str">
        <f>IFERROR(VLOOKUP(A2666,Aux!A:B,2,0),"Outros")</f>
        <v>Outros</v>
      </c>
      <c r="L2666" s="2">
        <f t="shared" si="124"/>
        <v>2019</v>
      </c>
      <c r="M2666">
        <f t="shared" si="125"/>
        <v>11</v>
      </c>
    </row>
    <row r="2667" spans="1:13" x14ac:dyDescent="0.35">
      <c r="A2667" t="s">
        <v>281</v>
      </c>
      <c r="B2667">
        <v>508787033</v>
      </c>
      <c r="C2667">
        <v>158223</v>
      </c>
      <c r="D2667" t="s">
        <v>2823</v>
      </c>
      <c r="E2667" s="1">
        <v>43535.436851851853</v>
      </c>
      <c r="F2667">
        <v>3</v>
      </c>
      <c r="G2667" t="s">
        <v>33</v>
      </c>
      <c r="H2667">
        <v>360</v>
      </c>
      <c r="I2667" s="1">
        <v>43568.999305555553</v>
      </c>
      <c r="J2667" s="2">
        <f t="shared" si="123"/>
        <v>1</v>
      </c>
      <c r="K2667" s="2" t="str">
        <f>IFERROR(VLOOKUP(A2667,Aux!A:B,2,0),"Outros")</f>
        <v>Municípios</v>
      </c>
      <c r="L2667" s="2">
        <f t="shared" si="124"/>
        <v>2019</v>
      </c>
      <c r="M2667">
        <f t="shared" si="125"/>
        <v>11</v>
      </c>
    </row>
    <row r="2668" spans="1:13" x14ac:dyDescent="0.35">
      <c r="A2668" t="s">
        <v>15</v>
      </c>
      <c r="B2668">
        <v>503541567</v>
      </c>
      <c r="C2668">
        <v>158224</v>
      </c>
      <c r="D2668" t="s">
        <v>2522</v>
      </c>
      <c r="E2668" s="1">
        <v>43535.438090277778</v>
      </c>
      <c r="F2668">
        <v>13</v>
      </c>
      <c r="G2668" t="s">
        <v>1428</v>
      </c>
      <c r="H2668">
        <v>340</v>
      </c>
      <c r="I2668" s="1">
        <v>43543.999305555553</v>
      </c>
      <c r="J2668" s="2">
        <f t="shared" si="123"/>
        <v>1</v>
      </c>
      <c r="K2668" s="2" t="str">
        <f>IFERROR(VLOOKUP(A2668,Aux!A:B,2,0),"Outros")</f>
        <v>Municípios</v>
      </c>
      <c r="L2668" s="2">
        <f t="shared" si="124"/>
        <v>2019</v>
      </c>
      <c r="M2668">
        <f t="shared" si="125"/>
        <v>11</v>
      </c>
    </row>
    <row r="2669" spans="1:13" x14ac:dyDescent="0.35">
      <c r="A2669" t="s">
        <v>63</v>
      </c>
      <c r="B2669">
        <v>502098139</v>
      </c>
      <c r="C2669">
        <v>158225</v>
      </c>
      <c r="D2669" t="s">
        <v>2612</v>
      </c>
      <c r="E2669" s="1">
        <v>43535.438333333332</v>
      </c>
      <c r="F2669">
        <v>3</v>
      </c>
      <c r="G2669" t="s">
        <v>1980</v>
      </c>
      <c r="H2669">
        <v>360</v>
      </c>
      <c r="I2669" s="1">
        <v>43566.708333333336</v>
      </c>
      <c r="J2669" s="2">
        <f t="shared" si="123"/>
        <v>1</v>
      </c>
      <c r="K2669" s="2" t="str">
        <f>IFERROR(VLOOKUP(A2669,Aux!A:B,2,0),"Outros")</f>
        <v>Municípios</v>
      </c>
      <c r="L2669" s="2">
        <f t="shared" si="124"/>
        <v>2019</v>
      </c>
      <c r="M2669">
        <f t="shared" si="125"/>
        <v>11</v>
      </c>
    </row>
    <row r="2670" spans="1:13" x14ac:dyDescent="0.35">
      <c r="A2670" t="s">
        <v>71</v>
      </c>
      <c r="B2670">
        <v>500051054</v>
      </c>
      <c r="C2670">
        <v>158226</v>
      </c>
      <c r="D2670" t="s">
        <v>2479</v>
      </c>
      <c r="E2670" s="1">
        <v>43535.440324074072</v>
      </c>
      <c r="F2670">
        <v>3</v>
      </c>
      <c r="G2670" t="s">
        <v>202</v>
      </c>
      <c r="H2670">
        <v>5</v>
      </c>
      <c r="I2670" s="1">
        <v>43547.791666666664</v>
      </c>
      <c r="J2670" s="2">
        <f t="shared" si="123"/>
        <v>1</v>
      </c>
      <c r="K2670" s="2" t="str">
        <f>IFERROR(VLOOKUP(A2670,Aux!A:B,2,0),"Outros")</f>
        <v>Municípios</v>
      </c>
      <c r="L2670" s="2">
        <f t="shared" si="124"/>
        <v>2019</v>
      </c>
      <c r="M2670">
        <f t="shared" si="125"/>
        <v>11</v>
      </c>
    </row>
    <row r="2671" spans="1:13" x14ac:dyDescent="0.35">
      <c r="A2671" t="s">
        <v>197</v>
      </c>
      <c r="B2671">
        <v>506334562</v>
      </c>
      <c r="C2671">
        <v>158227</v>
      </c>
      <c r="D2671" t="s">
        <v>2133</v>
      </c>
      <c r="E2671" s="1">
        <v>43535.440451388888</v>
      </c>
      <c r="F2671">
        <v>13</v>
      </c>
      <c r="G2671" t="s">
        <v>625</v>
      </c>
      <c r="H2671">
        <v>360</v>
      </c>
      <c r="I2671" s="1">
        <v>43541.999305555553</v>
      </c>
      <c r="J2671" s="2">
        <f t="shared" si="123"/>
        <v>1</v>
      </c>
      <c r="K2671" s="2" t="str">
        <f>IFERROR(VLOOKUP(A2671,Aux!A:B,2,0),"Outros")</f>
        <v>Municípios</v>
      </c>
      <c r="L2671" s="2">
        <f t="shared" si="124"/>
        <v>2019</v>
      </c>
      <c r="M2671">
        <f t="shared" si="125"/>
        <v>11</v>
      </c>
    </row>
    <row r="2672" spans="1:13" x14ac:dyDescent="0.35">
      <c r="A2672" t="s">
        <v>336</v>
      </c>
      <c r="B2672">
        <v>505170876</v>
      </c>
      <c r="C2672">
        <v>158228</v>
      </c>
      <c r="D2672" t="s">
        <v>2523</v>
      </c>
      <c r="E2672" s="1">
        <v>43535.441377314812</v>
      </c>
      <c r="F2672">
        <v>13</v>
      </c>
      <c r="G2672" t="s">
        <v>345</v>
      </c>
      <c r="H2672">
        <v>360</v>
      </c>
      <c r="I2672" s="1">
        <v>43556.708333333336</v>
      </c>
      <c r="J2672" s="2">
        <f t="shared" si="123"/>
        <v>1</v>
      </c>
      <c r="K2672" s="2" t="str">
        <f>IFERROR(VLOOKUP(A2672,Aux!A:B,2,0),"Outros")</f>
        <v>Municípios</v>
      </c>
      <c r="L2672" s="2">
        <f t="shared" si="124"/>
        <v>2019</v>
      </c>
      <c r="M2672">
        <f t="shared" si="125"/>
        <v>11</v>
      </c>
    </row>
    <row r="2673" spans="1:13" x14ac:dyDescent="0.35">
      <c r="A2673" t="s">
        <v>171</v>
      </c>
      <c r="B2673">
        <v>504293125</v>
      </c>
      <c r="C2673">
        <v>158229</v>
      </c>
      <c r="D2673" t="s">
        <v>2134</v>
      </c>
      <c r="E2673" s="1">
        <v>43535.444837962961</v>
      </c>
      <c r="F2673">
        <v>3</v>
      </c>
      <c r="G2673" t="s">
        <v>173</v>
      </c>
      <c r="H2673">
        <v>340</v>
      </c>
      <c r="I2673" s="1">
        <v>43569.999305555553</v>
      </c>
      <c r="J2673" s="2">
        <f t="shared" si="123"/>
        <v>1</v>
      </c>
      <c r="K2673" s="2" t="str">
        <f>IFERROR(VLOOKUP(A2673,Aux!A:B,2,0),"Outros")</f>
        <v>Municípios</v>
      </c>
      <c r="L2673" s="2">
        <f t="shared" si="124"/>
        <v>2019</v>
      </c>
      <c r="M2673">
        <f t="shared" si="125"/>
        <v>11</v>
      </c>
    </row>
    <row r="2674" spans="1:13" x14ac:dyDescent="0.35">
      <c r="A2674" t="s">
        <v>599</v>
      </c>
      <c r="B2674">
        <v>680012907</v>
      </c>
      <c r="C2674">
        <v>158230</v>
      </c>
      <c r="D2674" t="s">
        <v>2037</v>
      </c>
      <c r="E2674" s="1">
        <v>43535.451793981483</v>
      </c>
      <c r="F2674">
        <v>13</v>
      </c>
      <c r="G2674" t="s">
        <v>476</v>
      </c>
      <c r="H2674">
        <v>360</v>
      </c>
      <c r="I2674" s="1">
        <v>43540.999305555553</v>
      </c>
      <c r="J2674" s="2">
        <f t="shared" si="123"/>
        <v>1</v>
      </c>
      <c r="K2674" s="2" t="str">
        <f>IFERROR(VLOOKUP(A2674,Aux!A:B,2,0),"Outros")</f>
        <v>Águas e resíduos</v>
      </c>
      <c r="L2674" s="2">
        <f t="shared" si="124"/>
        <v>2019</v>
      </c>
      <c r="M2674">
        <f t="shared" si="125"/>
        <v>11</v>
      </c>
    </row>
    <row r="2675" spans="1:13" x14ac:dyDescent="0.35">
      <c r="A2675" t="s">
        <v>599</v>
      </c>
      <c r="B2675">
        <v>680012907</v>
      </c>
      <c r="C2675">
        <v>158231</v>
      </c>
      <c r="D2675" t="s">
        <v>2566</v>
      </c>
      <c r="E2675" s="1">
        <v>43535.452766203707</v>
      </c>
      <c r="F2675">
        <v>13</v>
      </c>
      <c r="G2675" t="s">
        <v>2567</v>
      </c>
      <c r="H2675">
        <v>360</v>
      </c>
      <c r="I2675" s="1">
        <v>43541.999305555553</v>
      </c>
      <c r="J2675" s="2">
        <f t="shared" si="123"/>
        <v>1</v>
      </c>
      <c r="K2675" s="2" t="str">
        <f>IFERROR(VLOOKUP(A2675,Aux!A:B,2,0),"Outros")</f>
        <v>Águas e resíduos</v>
      </c>
      <c r="L2675" s="2">
        <f t="shared" si="124"/>
        <v>2019</v>
      </c>
      <c r="M2675">
        <f t="shared" si="125"/>
        <v>11</v>
      </c>
    </row>
    <row r="2676" spans="1:13" x14ac:dyDescent="0.35">
      <c r="A2676" t="s">
        <v>681</v>
      </c>
      <c r="B2676">
        <v>510170811</v>
      </c>
      <c r="C2676">
        <v>158232</v>
      </c>
      <c r="D2676" t="s">
        <v>682</v>
      </c>
      <c r="E2676" s="1">
        <v>43535.453263888892</v>
      </c>
      <c r="F2676">
        <v>1</v>
      </c>
      <c r="G2676" t="s">
        <v>225</v>
      </c>
      <c r="H2676">
        <v>360</v>
      </c>
      <c r="I2676" s="1">
        <v>43541.999305555553</v>
      </c>
      <c r="J2676" s="2">
        <f t="shared" si="123"/>
        <v>1</v>
      </c>
      <c r="K2676" s="2" t="str">
        <f>IFERROR(VLOOKUP(A2676,Aux!A:B,2,0),"Outros")</f>
        <v>Outros</v>
      </c>
      <c r="L2676" s="2">
        <f t="shared" si="124"/>
        <v>2019</v>
      </c>
      <c r="M2676">
        <f t="shared" si="125"/>
        <v>11</v>
      </c>
    </row>
    <row r="2677" spans="1:13" x14ac:dyDescent="0.35">
      <c r="A2677" t="s">
        <v>63</v>
      </c>
      <c r="B2677">
        <v>502098139</v>
      </c>
      <c r="C2677">
        <v>158234</v>
      </c>
      <c r="D2677" t="s">
        <v>2318</v>
      </c>
      <c r="E2677" s="1">
        <v>43535.458518518521</v>
      </c>
      <c r="F2677">
        <v>3</v>
      </c>
      <c r="G2677" t="s">
        <v>75</v>
      </c>
      <c r="H2677">
        <v>200</v>
      </c>
      <c r="I2677" s="1">
        <v>43550.75</v>
      </c>
      <c r="J2677" s="2">
        <f t="shared" si="123"/>
        <v>1</v>
      </c>
      <c r="K2677" s="2" t="str">
        <f>IFERROR(VLOOKUP(A2677,Aux!A:B,2,0),"Outros")</f>
        <v>Municípios</v>
      </c>
      <c r="L2677" s="2">
        <f t="shared" si="124"/>
        <v>2019</v>
      </c>
      <c r="M2677">
        <f t="shared" si="125"/>
        <v>11</v>
      </c>
    </row>
    <row r="2678" spans="1:13" x14ac:dyDescent="0.35">
      <c r="A2678" t="s">
        <v>465</v>
      </c>
      <c r="B2678">
        <v>600084779</v>
      </c>
      <c r="C2678">
        <v>158235</v>
      </c>
      <c r="D2678" t="s">
        <v>2135</v>
      </c>
      <c r="E2678" s="1">
        <v>43535.458958333336</v>
      </c>
      <c r="F2678">
        <v>13</v>
      </c>
      <c r="G2678" t="s">
        <v>2136</v>
      </c>
      <c r="H2678">
        <v>400</v>
      </c>
      <c r="I2678" s="1">
        <v>25569.999305555557</v>
      </c>
      <c r="J2678" s="2">
        <f t="shared" si="123"/>
        <v>1</v>
      </c>
      <c r="K2678" s="2" t="str">
        <f>IFERROR(VLOOKUP(A2678,Aux!A:B,2,0),"Outros")</f>
        <v>Outros</v>
      </c>
      <c r="L2678" s="2">
        <f t="shared" si="124"/>
        <v>2019</v>
      </c>
      <c r="M2678">
        <f t="shared" si="125"/>
        <v>11</v>
      </c>
    </row>
    <row r="2679" spans="1:13" x14ac:dyDescent="0.35">
      <c r="A2679" t="s">
        <v>41</v>
      </c>
      <c r="B2679">
        <v>500192855</v>
      </c>
      <c r="C2679">
        <v>158237</v>
      </c>
      <c r="D2679" t="s">
        <v>2721</v>
      </c>
      <c r="E2679" s="1">
        <v>43535.463425925926</v>
      </c>
      <c r="F2679">
        <v>3</v>
      </c>
      <c r="G2679" t="s">
        <v>33</v>
      </c>
      <c r="H2679">
        <v>340</v>
      </c>
      <c r="I2679" s="1">
        <v>43565.999305555553</v>
      </c>
      <c r="J2679" s="2">
        <f t="shared" si="123"/>
        <v>1</v>
      </c>
      <c r="K2679" s="2" t="str">
        <f>IFERROR(VLOOKUP(A2679,Aux!A:B,2,0),"Outros")</f>
        <v>Transportes</v>
      </c>
      <c r="L2679" s="2">
        <f t="shared" si="124"/>
        <v>2019</v>
      </c>
      <c r="M2679">
        <f t="shared" si="125"/>
        <v>11</v>
      </c>
    </row>
    <row r="2680" spans="1:13" x14ac:dyDescent="0.35">
      <c r="A2680" t="s">
        <v>681</v>
      </c>
      <c r="B2680">
        <v>510170811</v>
      </c>
      <c r="C2680">
        <v>158238</v>
      </c>
      <c r="D2680" t="s">
        <v>682</v>
      </c>
      <c r="E2680" s="1">
        <v>43535.473541666666</v>
      </c>
      <c r="F2680">
        <v>1</v>
      </c>
      <c r="G2680" t="s">
        <v>225</v>
      </c>
      <c r="H2680">
        <v>360</v>
      </c>
      <c r="I2680" s="1">
        <v>43541.999305555553</v>
      </c>
      <c r="J2680" s="2">
        <f t="shared" si="123"/>
        <v>1</v>
      </c>
      <c r="K2680" s="2" t="str">
        <f>IFERROR(VLOOKUP(A2680,Aux!A:B,2,0),"Outros")</f>
        <v>Outros</v>
      </c>
      <c r="L2680" s="2">
        <f t="shared" si="124"/>
        <v>2019</v>
      </c>
      <c r="M2680">
        <f t="shared" si="125"/>
        <v>11</v>
      </c>
    </row>
    <row r="2681" spans="1:13" x14ac:dyDescent="0.35">
      <c r="A2681" t="s">
        <v>681</v>
      </c>
      <c r="B2681">
        <v>510170811</v>
      </c>
      <c r="C2681">
        <v>158239</v>
      </c>
      <c r="D2681" t="s">
        <v>682</v>
      </c>
      <c r="E2681" s="1">
        <v>43535.479502314818</v>
      </c>
      <c r="F2681">
        <v>1</v>
      </c>
      <c r="G2681" t="s">
        <v>225</v>
      </c>
      <c r="H2681">
        <v>360</v>
      </c>
      <c r="I2681" s="1">
        <v>43541.999305555553</v>
      </c>
      <c r="J2681" s="2">
        <f t="shared" si="123"/>
        <v>1</v>
      </c>
      <c r="K2681" s="2" t="str">
        <f>IFERROR(VLOOKUP(A2681,Aux!A:B,2,0),"Outros")</f>
        <v>Outros</v>
      </c>
      <c r="L2681" s="2">
        <f t="shared" si="124"/>
        <v>2019</v>
      </c>
      <c r="M2681">
        <f t="shared" si="125"/>
        <v>11</v>
      </c>
    </row>
    <row r="2682" spans="1:13" x14ac:dyDescent="0.35">
      <c r="A2682" t="s">
        <v>771</v>
      </c>
      <c r="B2682">
        <v>512105030</v>
      </c>
      <c r="C2682">
        <v>158240</v>
      </c>
      <c r="D2682" t="s">
        <v>2722</v>
      </c>
      <c r="E2682" s="1">
        <v>43535.482453703706</v>
      </c>
      <c r="F2682">
        <v>1</v>
      </c>
      <c r="G2682" t="s">
        <v>909</v>
      </c>
      <c r="H2682">
        <v>360</v>
      </c>
      <c r="I2682" s="1">
        <v>43542.999305555553</v>
      </c>
      <c r="J2682" s="2">
        <f t="shared" si="123"/>
        <v>1</v>
      </c>
      <c r="K2682" s="2" t="str">
        <f>IFERROR(VLOOKUP(A2682,Aux!A:B,2,0),"Outros")</f>
        <v>Hospitais</v>
      </c>
      <c r="L2682" s="2">
        <f t="shared" si="124"/>
        <v>2019</v>
      </c>
      <c r="M2682">
        <f t="shared" si="125"/>
        <v>11</v>
      </c>
    </row>
    <row r="2683" spans="1:13" x14ac:dyDescent="0.35">
      <c r="A2683" t="s">
        <v>681</v>
      </c>
      <c r="B2683">
        <v>510170811</v>
      </c>
      <c r="C2683">
        <v>158241</v>
      </c>
      <c r="D2683" t="s">
        <v>682</v>
      </c>
      <c r="E2683" s="1">
        <v>43535.48940972222</v>
      </c>
      <c r="F2683">
        <v>1</v>
      </c>
      <c r="G2683" t="s">
        <v>225</v>
      </c>
      <c r="H2683">
        <v>360</v>
      </c>
      <c r="I2683" s="1">
        <v>43541.999305555553</v>
      </c>
      <c r="J2683" s="2">
        <f t="shared" si="123"/>
        <v>1</v>
      </c>
      <c r="K2683" s="2" t="str">
        <f>IFERROR(VLOOKUP(A2683,Aux!A:B,2,0),"Outros")</f>
        <v>Outros</v>
      </c>
      <c r="L2683" s="2">
        <f t="shared" si="124"/>
        <v>2019</v>
      </c>
      <c r="M2683">
        <f t="shared" si="125"/>
        <v>11</v>
      </c>
    </row>
    <row r="2684" spans="1:13" x14ac:dyDescent="0.35">
      <c r="A2684" t="s">
        <v>574</v>
      </c>
      <c r="B2684">
        <v>506791220</v>
      </c>
      <c r="C2684">
        <v>158242</v>
      </c>
      <c r="D2684" t="s">
        <v>2524</v>
      </c>
      <c r="E2684" s="1">
        <v>43535.490543981483</v>
      </c>
      <c r="F2684">
        <v>1</v>
      </c>
      <c r="G2684" t="s">
        <v>576</v>
      </c>
      <c r="H2684">
        <v>360</v>
      </c>
      <c r="I2684" s="1">
        <v>43542.999305555553</v>
      </c>
      <c r="J2684" s="2">
        <f t="shared" si="123"/>
        <v>1</v>
      </c>
      <c r="K2684" s="2" t="str">
        <f>IFERROR(VLOOKUP(A2684,Aux!A:B,2,0),"Outros")</f>
        <v>Municípios</v>
      </c>
      <c r="L2684" s="2">
        <f t="shared" si="124"/>
        <v>2019</v>
      </c>
      <c r="M2684">
        <f t="shared" si="125"/>
        <v>11</v>
      </c>
    </row>
    <row r="2685" spans="1:13" x14ac:dyDescent="0.35">
      <c r="A2685" t="s">
        <v>15</v>
      </c>
      <c r="B2685">
        <v>503541567</v>
      </c>
      <c r="C2685">
        <v>158243</v>
      </c>
      <c r="D2685" t="s">
        <v>2723</v>
      </c>
      <c r="E2685" s="1">
        <v>43535.492905092593</v>
      </c>
      <c r="F2685">
        <v>13</v>
      </c>
      <c r="G2685" t="s">
        <v>17</v>
      </c>
      <c r="H2685">
        <v>340</v>
      </c>
      <c r="I2685" s="1">
        <v>43544.999305555553</v>
      </c>
      <c r="J2685" s="2">
        <f t="shared" si="123"/>
        <v>1</v>
      </c>
      <c r="K2685" s="2" t="str">
        <f>IFERROR(VLOOKUP(A2685,Aux!A:B,2,0),"Outros")</f>
        <v>Municípios</v>
      </c>
      <c r="L2685" s="2">
        <f t="shared" si="124"/>
        <v>2019</v>
      </c>
      <c r="M2685">
        <f t="shared" si="125"/>
        <v>11</v>
      </c>
    </row>
    <row r="2686" spans="1:13" x14ac:dyDescent="0.35">
      <c r="A2686" t="s">
        <v>54</v>
      </c>
      <c r="B2686">
        <v>508345464</v>
      </c>
      <c r="C2686">
        <v>158244</v>
      </c>
      <c r="D2686" t="s">
        <v>2319</v>
      </c>
      <c r="E2686" s="1">
        <v>43535.495243055557</v>
      </c>
      <c r="F2686">
        <v>13</v>
      </c>
      <c r="G2686" t="s">
        <v>250</v>
      </c>
      <c r="H2686">
        <v>360</v>
      </c>
      <c r="I2686" s="1">
        <v>43547.666666666664</v>
      </c>
      <c r="J2686" s="2">
        <f t="shared" si="123"/>
        <v>1</v>
      </c>
      <c r="K2686" s="2" t="str">
        <f>IFERROR(VLOOKUP(A2686,Aux!A:B,2,0),"Outros")</f>
        <v>Outros</v>
      </c>
      <c r="L2686" s="2">
        <f t="shared" si="124"/>
        <v>2019</v>
      </c>
      <c r="M2686">
        <f t="shared" si="125"/>
        <v>11</v>
      </c>
    </row>
    <row r="2687" spans="1:13" x14ac:dyDescent="0.35">
      <c r="A2687" t="s">
        <v>681</v>
      </c>
      <c r="B2687">
        <v>510170811</v>
      </c>
      <c r="C2687">
        <v>158245</v>
      </c>
      <c r="D2687" t="s">
        <v>682</v>
      </c>
      <c r="E2687" s="1">
        <v>43535.497361111113</v>
      </c>
      <c r="F2687">
        <v>1</v>
      </c>
      <c r="G2687" t="s">
        <v>225</v>
      </c>
      <c r="H2687">
        <v>360</v>
      </c>
      <c r="I2687" s="1">
        <v>43541.999305555553</v>
      </c>
      <c r="J2687" s="2">
        <f t="shared" si="123"/>
        <v>1</v>
      </c>
      <c r="K2687" s="2" t="str">
        <f>IFERROR(VLOOKUP(A2687,Aux!A:B,2,0),"Outros")</f>
        <v>Outros</v>
      </c>
      <c r="L2687" s="2">
        <f t="shared" si="124"/>
        <v>2019</v>
      </c>
      <c r="M2687">
        <f t="shared" si="125"/>
        <v>11</v>
      </c>
    </row>
    <row r="2688" spans="1:13" x14ac:dyDescent="0.35">
      <c r="A2688" t="s">
        <v>71</v>
      </c>
      <c r="B2688">
        <v>500051054</v>
      </c>
      <c r="C2688">
        <v>158246</v>
      </c>
      <c r="D2688" t="s">
        <v>2724</v>
      </c>
      <c r="E2688" s="1">
        <v>43535.500497685185</v>
      </c>
      <c r="F2688">
        <v>13</v>
      </c>
      <c r="G2688" t="s">
        <v>202</v>
      </c>
      <c r="H2688">
        <v>360</v>
      </c>
      <c r="I2688" s="1">
        <v>43540.791666666664</v>
      </c>
      <c r="J2688" s="2">
        <f t="shared" si="123"/>
        <v>1</v>
      </c>
      <c r="K2688" s="2" t="str">
        <f>IFERROR(VLOOKUP(A2688,Aux!A:B,2,0),"Outros")</f>
        <v>Municípios</v>
      </c>
      <c r="L2688" s="2">
        <f t="shared" si="124"/>
        <v>2019</v>
      </c>
      <c r="M2688">
        <f t="shared" si="125"/>
        <v>11</v>
      </c>
    </row>
    <row r="2689" spans="1:13" x14ac:dyDescent="0.35">
      <c r="A2689" t="s">
        <v>122</v>
      </c>
      <c r="B2689">
        <v>506173968</v>
      </c>
      <c r="C2689">
        <v>158247</v>
      </c>
      <c r="D2689" t="s">
        <v>2525</v>
      </c>
      <c r="E2689" s="1">
        <v>43535.510983796295</v>
      </c>
      <c r="F2689">
        <v>13</v>
      </c>
      <c r="G2689" t="s">
        <v>33</v>
      </c>
      <c r="H2689">
        <v>360</v>
      </c>
      <c r="I2689" s="1">
        <v>43539.833333333336</v>
      </c>
      <c r="J2689" s="2">
        <f t="shared" si="123"/>
        <v>1</v>
      </c>
      <c r="K2689" s="2" t="str">
        <f>IFERROR(VLOOKUP(A2689,Aux!A:B,2,0),"Outros")</f>
        <v>Municípios</v>
      </c>
      <c r="L2689" s="2">
        <f t="shared" si="124"/>
        <v>2019</v>
      </c>
      <c r="M2689">
        <f t="shared" si="125"/>
        <v>11</v>
      </c>
    </row>
    <row r="2690" spans="1:13" x14ac:dyDescent="0.35">
      <c r="A2690" t="s">
        <v>771</v>
      </c>
      <c r="B2690">
        <v>512105030</v>
      </c>
      <c r="C2690">
        <v>158248</v>
      </c>
      <c r="D2690" t="s">
        <v>2452</v>
      </c>
      <c r="E2690" s="1">
        <v>43535.513437499998</v>
      </c>
      <c r="F2690">
        <v>1</v>
      </c>
      <c r="G2690" t="s">
        <v>909</v>
      </c>
      <c r="H2690">
        <v>360</v>
      </c>
      <c r="I2690" s="1">
        <v>43542.999305555553</v>
      </c>
      <c r="J2690" s="2">
        <f t="shared" ref="J2690:J2753" si="126">IF(C2690=C2689,"",1)</f>
        <v>1</v>
      </c>
      <c r="K2690" s="2" t="str">
        <f>IFERROR(VLOOKUP(A2690,Aux!A:B,2,0),"Outros")</f>
        <v>Hospitais</v>
      </c>
      <c r="L2690" s="2">
        <f t="shared" ref="L2690:L2753" si="127">YEAR(E2690)</f>
        <v>2019</v>
      </c>
      <c r="M2690">
        <f t="shared" ref="M2690:M2753" si="128">WEEKNUM(E2690)</f>
        <v>11</v>
      </c>
    </row>
    <row r="2691" spans="1:13" x14ac:dyDescent="0.35">
      <c r="A2691" t="s">
        <v>461</v>
      </c>
      <c r="B2691">
        <v>511010435</v>
      </c>
      <c r="C2691">
        <v>158249</v>
      </c>
      <c r="D2691" t="s">
        <v>2725</v>
      </c>
      <c r="E2691" s="1">
        <v>43535.56690972222</v>
      </c>
      <c r="F2691">
        <v>13</v>
      </c>
      <c r="G2691" t="s">
        <v>1286</v>
      </c>
      <c r="H2691">
        <v>360</v>
      </c>
      <c r="I2691" s="1">
        <v>43556.916666666664</v>
      </c>
      <c r="J2691" s="2">
        <f t="shared" si="126"/>
        <v>1</v>
      </c>
      <c r="K2691" s="2" t="str">
        <f>IFERROR(VLOOKUP(A2691,Aux!A:B,2,0),"Outros")</f>
        <v>Outros</v>
      </c>
      <c r="L2691" s="2">
        <f t="shared" si="127"/>
        <v>2019</v>
      </c>
      <c r="M2691">
        <f t="shared" si="128"/>
        <v>11</v>
      </c>
    </row>
    <row r="2692" spans="1:13" x14ac:dyDescent="0.35">
      <c r="A2692" t="s">
        <v>57</v>
      </c>
      <c r="B2692">
        <v>501294104</v>
      </c>
      <c r="C2692">
        <v>158250</v>
      </c>
      <c r="D2692" t="s">
        <v>2568</v>
      </c>
      <c r="E2692" s="1">
        <v>43535.580752314818</v>
      </c>
      <c r="F2692">
        <v>1</v>
      </c>
      <c r="G2692" t="s">
        <v>103</v>
      </c>
      <c r="H2692">
        <v>400</v>
      </c>
      <c r="J2692" s="2">
        <f t="shared" si="126"/>
        <v>1</v>
      </c>
      <c r="K2692" s="2" t="str">
        <f>IFERROR(VLOOKUP(A2692,Aux!A:B,2,0),"Outros")</f>
        <v>Municípios</v>
      </c>
      <c r="L2692" s="2">
        <f t="shared" si="127"/>
        <v>2019</v>
      </c>
      <c r="M2692">
        <f t="shared" si="128"/>
        <v>11</v>
      </c>
    </row>
    <row r="2693" spans="1:13" x14ac:dyDescent="0.35">
      <c r="A2693" t="s">
        <v>122</v>
      </c>
      <c r="B2693">
        <v>506173968</v>
      </c>
      <c r="C2693">
        <v>158251</v>
      </c>
      <c r="D2693" t="s">
        <v>2726</v>
      </c>
      <c r="E2693" s="1">
        <v>43535.587361111109</v>
      </c>
      <c r="F2693">
        <v>1</v>
      </c>
      <c r="G2693" t="s">
        <v>33</v>
      </c>
      <c r="H2693">
        <v>360</v>
      </c>
      <c r="I2693" s="1">
        <v>43540.75</v>
      </c>
      <c r="J2693" s="2">
        <f t="shared" si="126"/>
        <v>1</v>
      </c>
      <c r="K2693" s="2" t="str">
        <f>IFERROR(VLOOKUP(A2693,Aux!A:B,2,0),"Outros")</f>
        <v>Municípios</v>
      </c>
      <c r="L2693" s="2">
        <f t="shared" si="127"/>
        <v>2019</v>
      </c>
      <c r="M2693">
        <f t="shared" si="128"/>
        <v>11</v>
      </c>
    </row>
    <row r="2694" spans="1:13" x14ac:dyDescent="0.35">
      <c r="A2694" t="s">
        <v>57</v>
      </c>
      <c r="B2694">
        <v>501294104</v>
      </c>
      <c r="C2694">
        <v>158252</v>
      </c>
      <c r="D2694" t="s">
        <v>2568</v>
      </c>
      <c r="E2694" s="1">
        <v>43535.588900462964</v>
      </c>
      <c r="F2694">
        <v>13</v>
      </c>
      <c r="G2694" t="s">
        <v>59</v>
      </c>
      <c r="H2694">
        <v>340</v>
      </c>
      <c r="I2694" s="1">
        <v>43541.999305555553</v>
      </c>
      <c r="J2694" s="2">
        <f t="shared" si="126"/>
        <v>1</v>
      </c>
      <c r="K2694" s="2" t="str">
        <f>IFERROR(VLOOKUP(A2694,Aux!A:B,2,0),"Outros")</f>
        <v>Municípios</v>
      </c>
      <c r="L2694" s="2">
        <f t="shared" si="127"/>
        <v>2019</v>
      </c>
      <c r="M2694">
        <f t="shared" si="128"/>
        <v>11</v>
      </c>
    </row>
    <row r="2695" spans="1:13" x14ac:dyDescent="0.35">
      <c r="A2695" t="s">
        <v>122</v>
      </c>
      <c r="B2695">
        <v>506173968</v>
      </c>
      <c r="C2695">
        <v>158253</v>
      </c>
      <c r="D2695" t="s">
        <v>2526</v>
      </c>
      <c r="E2695" s="1">
        <v>43535.604131944441</v>
      </c>
      <c r="F2695">
        <v>1</v>
      </c>
      <c r="G2695" t="s">
        <v>33</v>
      </c>
      <c r="H2695">
        <v>5</v>
      </c>
      <c r="I2695" s="1">
        <v>43540.75</v>
      </c>
      <c r="J2695" s="2">
        <f t="shared" si="126"/>
        <v>1</v>
      </c>
      <c r="K2695" s="2" t="str">
        <f>IFERROR(VLOOKUP(A2695,Aux!A:B,2,0),"Outros")</f>
        <v>Municípios</v>
      </c>
      <c r="L2695" s="2">
        <f t="shared" si="127"/>
        <v>2019</v>
      </c>
      <c r="M2695">
        <f t="shared" si="128"/>
        <v>11</v>
      </c>
    </row>
    <row r="2696" spans="1:13" x14ac:dyDescent="0.35">
      <c r="A2696" t="s">
        <v>37</v>
      </c>
      <c r="B2696">
        <v>506187543</v>
      </c>
      <c r="C2696">
        <v>158254</v>
      </c>
      <c r="D2696" t="s">
        <v>2727</v>
      </c>
      <c r="E2696" s="1">
        <v>43535.60429398148</v>
      </c>
      <c r="F2696">
        <v>13</v>
      </c>
      <c r="G2696" t="s">
        <v>522</v>
      </c>
      <c r="H2696">
        <v>340</v>
      </c>
      <c r="I2696" s="1">
        <v>43551.999305555553</v>
      </c>
      <c r="J2696" s="2">
        <f t="shared" si="126"/>
        <v>1</v>
      </c>
      <c r="K2696" s="2" t="str">
        <f>IFERROR(VLOOKUP(A2696,Aux!A:B,2,0),"Outros")</f>
        <v>Municípios</v>
      </c>
      <c r="L2696" s="2">
        <f t="shared" si="127"/>
        <v>2019</v>
      </c>
      <c r="M2696">
        <f t="shared" si="128"/>
        <v>11</v>
      </c>
    </row>
    <row r="2697" spans="1:13" x14ac:dyDescent="0.35">
      <c r="A2697" t="s">
        <v>336</v>
      </c>
      <c r="B2697">
        <v>505170876</v>
      </c>
      <c r="C2697">
        <v>158255</v>
      </c>
      <c r="D2697" t="s">
        <v>2656</v>
      </c>
      <c r="E2697" s="1">
        <v>43535.607152777775</v>
      </c>
      <c r="F2697">
        <v>13</v>
      </c>
      <c r="G2697" t="s">
        <v>345</v>
      </c>
      <c r="H2697">
        <v>360</v>
      </c>
      <c r="I2697" s="1">
        <v>43549.708333333336</v>
      </c>
      <c r="J2697" s="2">
        <f t="shared" si="126"/>
        <v>1</v>
      </c>
      <c r="K2697" s="2" t="str">
        <f>IFERROR(VLOOKUP(A2697,Aux!A:B,2,0),"Outros")</f>
        <v>Municípios</v>
      </c>
      <c r="L2697" s="2">
        <f t="shared" si="127"/>
        <v>2019</v>
      </c>
      <c r="M2697">
        <f t="shared" si="128"/>
        <v>11</v>
      </c>
    </row>
    <row r="2698" spans="1:13" x14ac:dyDescent="0.35">
      <c r="A2698" t="s">
        <v>48</v>
      </c>
      <c r="B2698">
        <v>503035416</v>
      </c>
      <c r="C2698">
        <v>158256</v>
      </c>
      <c r="D2698" t="s">
        <v>2728</v>
      </c>
      <c r="E2698" s="1">
        <v>43535.607905092591</v>
      </c>
      <c r="F2698">
        <v>1</v>
      </c>
      <c r="G2698" t="s">
        <v>33</v>
      </c>
      <c r="H2698">
        <v>200</v>
      </c>
      <c r="I2698" s="1">
        <v>43540.708333333336</v>
      </c>
      <c r="J2698" s="2">
        <f t="shared" si="126"/>
        <v>1</v>
      </c>
      <c r="K2698" s="2" t="str">
        <f>IFERROR(VLOOKUP(A2698,Aux!A:B,2,0),"Outros")</f>
        <v>Hospitais</v>
      </c>
      <c r="L2698" s="2">
        <f t="shared" si="127"/>
        <v>2019</v>
      </c>
      <c r="M2698">
        <f t="shared" si="128"/>
        <v>11</v>
      </c>
    </row>
    <row r="2699" spans="1:13" x14ac:dyDescent="0.35">
      <c r="A2699" t="s">
        <v>112</v>
      </c>
      <c r="B2699">
        <v>501144218</v>
      </c>
      <c r="C2699">
        <v>158257</v>
      </c>
      <c r="D2699" t="s">
        <v>2480</v>
      </c>
      <c r="E2699" s="1">
        <v>43535.608310185184</v>
      </c>
      <c r="F2699">
        <v>13</v>
      </c>
      <c r="G2699" t="s">
        <v>1242</v>
      </c>
      <c r="H2699">
        <v>360</v>
      </c>
      <c r="I2699" s="1">
        <v>43547.75</v>
      </c>
      <c r="J2699" s="2">
        <f t="shared" si="126"/>
        <v>1</v>
      </c>
      <c r="K2699" s="2" t="str">
        <f>IFERROR(VLOOKUP(A2699,Aux!A:B,2,0),"Outros")</f>
        <v>Municípios</v>
      </c>
      <c r="L2699" s="2">
        <f t="shared" si="127"/>
        <v>2019</v>
      </c>
      <c r="M2699">
        <f t="shared" si="128"/>
        <v>11</v>
      </c>
    </row>
    <row r="2700" spans="1:13" x14ac:dyDescent="0.35">
      <c r="A2700" t="s">
        <v>1083</v>
      </c>
      <c r="B2700">
        <v>510834302</v>
      </c>
      <c r="C2700">
        <v>158258</v>
      </c>
      <c r="D2700" t="s">
        <v>2481</v>
      </c>
      <c r="E2700" s="1">
        <v>43535.608668981484</v>
      </c>
      <c r="F2700">
        <v>1</v>
      </c>
      <c r="G2700" t="s">
        <v>142</v>
      </c>
      <c r="H2700">
        <v>340</v>
      </c>
      <c r="I2700" s="1">
        <v>43540.999305555553</v>
      </c>
      <c r="J2700" s="2">
        <f t="shared" si="126"/>
        <v>1</v>
      </c>
      <c r="K2700" s="2" t="str">
        <f>IFERROR(VLOOKUP(A2700,Aux!A:B,2,0),"Outros")</f>
        <v>Municípios</v>
      </c>
      <c r="L2700" s="2">
        <f t="shared" si="127"/>
        <v>2019</v>
      </c>
      <c r="M2700">
        <f t="shared" si="128"/>
        <v>11</v>
      </c>
    </row>
    <row r="2701" spans="1:13" x14ac:dyDescent="0.35">
      <c r="A2701" t="s">
        <v>858</v>
      </c>
      <c r="B2701">
        <v>501206639</v>
      </c>
      <c r="C2701">
        <v>158259</v>
      </c>
      <c r="D2701" t="s">
        <v>2613</v>
      </c>
      <c r="E2701" s="1">
        <v>43535.60974537037</v>
      </c>
      <c r="F2701">
        <v>13</v>
      </c>
      <c r="G2701" t="s">
        <v>1306</v>
      </c>
      <c r="H2701">
        <v>340</v>
      </c>
      <c r="I2701" s="1">
        <v>43540.75</v>
      </c>
      <c r="J2701" s="2">
        <f t="shared" si="126"/>
        <v>1</v>
      </c>
      <c r="K2701" s="2" t="str">
        <f>IFERROR(VLOOKUP(A2701,Aux!A:B,2,0),"Outros")</f>
        <v>Municípios</v>
      </c>
      <c r="L2701" s="2">
        <f t="shared" si="127"/>
        <v>2019</v>
      </c>
      <c r="M2701">
        <f t="shared" si="128"/>
        <v>11</v>
      </c>
    </row>
    <row r="2702" spans="1:13" x14ac:dyDescent="0.35">
      <c r="A2702" t="s">
        <v>574</v>
      </c>
      <c r="B2702">
        <v>506791220</v>
      </c>
      <c r="C2702">
        <v>158260</v>
      </c>
      <c r="D2702" t="s">
        <v>2320</v>
      </c>
      <c r="E2702" s="1">
        <v>43535.612361111111</v>
      </c>
      <c r="F2702">
        <v>1</v>
      </c>
      <c r="G2702" t="s">
        <v>576</v>
      </c>
      <c r="H2702">
        <v>360</v>
      </c>
      <c r="I2702" s="1">
        <v>43542.999305555553</v>
      </c>
      <c r="J2702" s="2">
        <f t="shared" si="126"/>
        <v>1</v>
      </c>
      <c r="K2702" s="2" t="str">
        <f>IFERROR(VLOOKUP(A2702,Aux!A:B,2,0),"Outros")</f>
        <v>Municípios</v>
      </c>
      <c r="L2702" s="2">
        <f t="shared" si="127"/>
        <v>2019</v>
      </c>
      <c r="M2702">
        <f t="shared" si="128"/>
        <v>11</v>
      </c>
    </row>
    <row r="2703" spans="1:13" x14ac:dyDescent="0.35">
      <c r="A2703" t="s">
        <v>57</v>
      </c>
      <c r="B2703">
        <v>501294104</v>
      </c>
      <c r="C2703">
        <v>158261</v>
      </c>
      <c r="D2703" t="s">
        <v>2569</v>
      </c>
      <c r="E2703" s="1">
        <v>43535.619641203702</v>
      </c>
      <c r="F2703">
        <v>1</v>
      </c>
      <c r="G2703" t="s">
        <v>59</v>
      </c>
      <c r="H2703">
        <v>340</v>
      </c>
      <c r="I2703" s="1">
        <v>43541.999305555553</v>
      </c>
      <c r="J2703" s="2">
        <f t="shared" si="126"/>
        <v>1</v>
      </c>
      <c r="K2703" s="2" t="str">
        <f>IFERROR(VLOOKUP(A2703,Aux!A:B,2,0),"Outros")</f>
        <v>Municípios</v>
      </c>
      <c r="L2703" s="2">
        <f t="shared" si="127"/>
        <v>2019</v>
      </c>
      <c r="M2703">
        <f t="shared" si="128"/>
        <v>11</v>
      </c>
    </row>
    <row r="2704" spans="1:13" x14ac:dyDescent="0.35">
      <c r="A2704" t="s">
        <v>122</v>
      </c>
      <c r="B2704">
        <v>506173968</v>
      </c>
      <c r="C2704">
        <v>158262</v>
      </c>
      <c r="D2704" t="s">
        <v>2729</v>
      </c>
      <c r="E2704" s="1">
        <v>43535.62667824074</v>
      </c>
      <c r="F2704">
        <v>1</v>
      </c>
      <c r="G2704" t="s">
        <v>1167</v>
      </c>
      <c r="H2704">
        <v>360</v>
      </c>
      <c r="I2704" s="1">
        <v>43540.75</v>
      </c>
      <c r="J2704" s="2">
        <f t="shared" si="126"/>
        <v>1</v>
      </c>
      <c r="K2704" s="2" t="str">
        <f>IFERROR(VLOOKUP(A2704,Aux!A:B,2,0),"Outros")</f>
        <v>Municípios</v>
      </c>
      <c r="L2704" s="2">
        <f t="shared" si="127"/>
        <v>2019</v>
      </c>
      <c r="M2704">
        <f t="shared" si="128"/>
        <v>11</v>
      </c>
    </row>
    <row r="2705" spans="1:13" x14ac:dyDescent="0.35">
      <c r="A2705" t="s">
        <v>118</v>
      </c>
      <c r="B2705">
        <v>680015019</v>
      </c>
      <c r="C2705">
        <v>158265</v>
      </c>
      <c r="D2705" t="s">
        <v>2321</v>
      </c>
      <c r="E2705" s="1">
        <v>43535.632326388892</v>
      </c>
      <c r="F2705">
        <v>3</v>
      </c>
      <c r="G2705" t="s">
        <v>1146</v>
      </c>
      <c r="H2705">
        <v>400</v>
      </c>
      <c r="I2705" s="1">
        <v>25569.666666666668</v>
      </c>
      <c r="J2705" s="2">
        <f t="shared" si="126"/>
        <v>1</v>
      </c>
      <c r="K2705" s="2" t="str">
        <f>IFERROR(VLOOKUP(A2705,Aux!A:B,2,0),"Outros")</f>
        <v>Águas e resíduos</v>
      </c>
      <c r="L2705" s="2">
        <f t="shared" si="127"/>
        <v>2019</v>
      </c>
      <c r="M2705">
        <f t="shared" si="128"/>
        <v>11</v>
      </c>
    </row>
    <row r="2706" spans="1:13" x14ac:dyDescent="0.35">
      <c r="A2706" t="s">
        <v>574</v>
      </c>
      <c r="B2706">
        <v>506791220</v>
      </c>
      <c r="C2706">
        <v>158266</v>
      </c>
      <c r="D2706" t="s">
        <v>2284</v>
      </c>
      <c r="E2706" s="1">
        <v>43535.633773148147</v>
      </c>
      <c r="F2706">
        <v>13</v>
      </c>
      <c r="G2706" t="s">
        <v>576</v>
      </c>
      <c r="H2706">
        <v>360</v>
      </c>
      <c r="I2706" s="1">
        <v>43542.999305555553</v>
      </c>
      <c r="J2706" s="2">
        <f t="shared" si="126"/>
        <v>1</v>
      </c>
      <c r="K2706" s="2" t="str">
        <f>IFERROR(VLOOKUP(A2706,Aux!A:B,2,0),"Outros")</f>
        <v>Municípios</v>
      </c>
      <c r="L2706" s="2">
        <f t="shared" si="127"/>
        <v>2019</v>
      </c>
      <c r="M2706">
        <f t="shared" si="128"/>
        <v>11</v>
      </c>
    </row>
    <row r="2707" spans="1:13" x14ac:dyDescent="0.35">
      <c r="A2707" t="s">
        <v>57</v>
      </c>
      <c r="B2707">
        <v>501294104</v>
      </c>
      <c r="C2707">
        <v>158267</v>
      </c>
      <c r="D2707" t="s">
        <v>2730</v>
      </c>
      <c r="E2707" s="1">
        <v>43535.634201388886</v>
      </c>
      <c r="F2707">
        <v>1</v>
      </c>
      <c r="G2707" t="s">
        <v>59</v>
      </c>
      <c r="H2707">
        <v>360</v>
      </c>
      <c r="I2707" s="1">
        <v>43542.999305555553</v>
      </c>
      <c r="J2707" s="2">
        <f t="shared" si="126"/>
        <v>1</v>
      </c>
      <c r="K2707" s="2" t="str">
        <f>IFERROR(VLOOKUP(A2707,Aux!A:B,2,0),"Outros")</f>
        <v>Municípios</v>
      </c>
      <c r="L2707" s="2">
        <f t="shared" si="127"/>
        <v>2019</v>
      </c>
      <c r="M2707">
        <f t="shared" si="128"/>
        <v>11</v>
      </c>
    </row>
    <row r="2708" spans="1:13" x14ac:dyDescent="0.35">
      <c r="A2708" t="s">
        <v>150</v>
      </c>
      <c r="B2708">
        <v>505309939</v>
      </c>
      <c r="C2708">
        <v>158268</v>
      </c>
      <c r="D2708" t="s">
        <v>2482</v>
      </c>
      <c r="E2708" s="1">
        <v>43535.63449074074</v>
      </c>
      <c r="F2708">
        <v>1</v>
      </c>
      <c r="G2708" t="s">
        <v>152</v>
      </c>
      <c r="H2708">
        <v>360</v>
      </c>
      <c r="I2708" s="1">
        <v>43536.6875</v>
      </c>
      <c r="J2708" s="2">
        <f t="shared" si="126"/>
        <v>1</v>
      </c>
      <c r="K2708" s="2" t="str">
        <f>IFERROR(VLOOKUP(A2708,Aux!A:B,2,0),"Outros")</f>
        <v>Municípios</v>
      </c>
      <c r="L2708" s="2">
        <f t="shared" si="127"/>
        <v>2019</v>
      </c>
      <c r="M2708">
        <f t="shared" si="128"/>
        <v>11</v>
      </c>
    </row>
    <row r="2709" spans="1:13" x14ac:dyDescent="0.35">
      <c r="A2709" t="s">
        <v>12</v>
      </c>
      <c r="B2709">
        <v>508481287</v>
      </c>
      <c r="C2709">
        <v>158270</v>
      </c>
      <c r="D2709" t="s">
        <v>2285</v>
      </c>
      <c r="E2709" s="1">
        <v>43535.63821759259</v>
      </c>
      <c r="F2709">
        <v>4</v>
      </c>
      <c r="G2709" t="s">
        <v>14</v>
      </c>
      <c r="H2709">
        <v>5</v>
      </c>
      <c r="I2709" s="1">
        <v>43537.708333333336</v>
      </c>
      <c r="J2709" s="2">
        <f t="shared" si="126"/>
        <v>1</v>
      </c>
      <c r="K2709" s="2" t="str">
        <f>IFERROR(VLOOKUP(A2709,Aux!A:B,2,0),"Outros")</f>
        <v>Hospitais</v>
      </c>
      <c r="L2709" s="2">
        <f t="shared" si="127"/>
        <v>2019</v>
      </c>
      <c r="M2709">
        <f t="shared" si="128"/>
        <v>11</v>
      </c>
    </row>
    <row r="2710" spans="1:13" x14ac:dyDescent="0.35">
      <c r="A2710" t="s">
        <v>681</v>
      </c>
      <c r="B2710">
        <v>510170811</v>
      </c>
      <c r="C2710">
        <v>158271</v>
      </c>
      <c r="D2710" t="s">
        <v>1069</v>
      </c>
      <c r="E2710" s="1">
        <v>43535.641192129631</v>
      </c>
      <c r="F2710">
        <v>1</v>
      </c>
      <c r="G2710" t="s">
        <v>473</v>
      </c>
      <c r="H2710">
        <v>360</v>
      </c>
      <c r="I2710" s="1">
        <v>43541.999305555553</v>
      </c>
      <c r="J2710" s="2">
        <f t="shared" si="126"/>
        <v>1</v>
      </c>
      <c r="K2710" s="2" t="str">
        <f>IFERROR(VLOOKUP(A2710,Aux!A:B,2,0),"Outros")</f>
        <v>Outros</v>
      </c>
      <c r="L2710" s="2">
        <f t="shared" si="127"/>
        <v>2019</v>
      </c>
      <c r="M2710">
        <f t="shared" si="128"/>
        <v>11</v>
      </c>
    </row>
    <row r="2711" spans="1:13" x14ac:dyDescent="0.35">
      <c r="A2711" t="s">
        <v>289</v>
      </c>
      <c r="B2711">
        <v>512103097</v>
      </c>
      <c r="C2711">
        <v>158272</v>
      </c>
      <c r="D2711" t="s">
        <v>2570</v>
      </c>
      <c r="E2711" s="1">
        <v>43535.642013888886</v>
      </c>
      <c r="F2711">
        <v>1</v>
      </c>
      <c r="G2711" t="s">
        <v>356</v>
      </c>
      <c r="H2711">
        <v>340</v>
      </c>
      <c r="I2711" s="1">
        <v>43549.999305555553</v>
      </c>
      <c r="J2711" s="2">
        <f t="shared" si="126"/>
        <v>1</v>
      </c>
      <c r="K2711" s="2" t="str">
        <f>IFERROR(VLOOKUP(A2711,Aux!A:B,2,0),"Outros")</f>
        <v>Hospitais</v>
      </c>
      <c r="L2711" s="2">
        <f t="shared" si="127"/>
        <v>2019</v>
      </c>
      <c r="M2711">
        <f t="shared" si="128"/>
        <v>11</v>
      </c>
    </row>
    <row r="2712" spans="1:13" x14ac:dyDescent="0.35">
      <c r="A2712" t="s">
        <v>71</v>
      </c>
      <c r="B2712">
        <v>500051054</v>
      </c>
      <c r="C2712">
        <v>158273</v>
      </c>
      <c r="E2712" s="1">
        <v>43535.643113425926</v>
      </c>
      <c r="F2712">
        <v>13</v>
      </c>
      <c r="G2712" t="s">
        <v>33</v>
      </c>
      <c r="H2712">
        <v>1</v>
      </c>
      <c r="J2712" s="2">
        <f t="shared" si="126"/>
        <v>1</v>
      </c>
      <c r="K2712" s="2" t="str">
        <f>IFERROR(VLOOKUP(A2712,Aux!A:B,2,0),"Outros")</f>
        <v>Municípios</v>
      </c>
      <c r="L2712" s="2">
        <f t="shared" si="127"/>
        <v>2019</v>
      </c>
      <c r="M2712">
        <f t="shared" si="128"/>
        <v>11</v>
      </c>
    </row>
    <row r="2713" spans="1:13" x14ac:dyDescent="0.35">
      <c r="A2713" t="s">
        <v>71</v>
      </c>
      <c r="B2713">
        <v>500051054</v>
      </c>
      <c r="C2713">
        <v>158274</v>
      </c>
      <c r="D2713" t="s">
        <v>2731</v>
      </c>
      <c r="E2713" s="1">
        <v>43535.643807870372</v>
      </c>
      <c r="F2713">
        <v>13</v>
      </c>
      <c r="G2713" t="s">
        <v>202</v>
      </c>
      <c r="H2713">
        <v>360</v>
      </c>
      <c r="I2713" s="1">
        <v>43540.791666666664</v>
      </c>
      <c r="J2713" s="2">
        <f t="shared" si="126"/>
        <v>1</v>
      </c>
      <c r="K2713" s="2" t="str">
        <f>IFERROR(VLOOKUP(A2713,Aux!A:B,2,0),"Outros")</f>
        <v>Municípios</v>
      </c>
      <c r="L2713" s="2">
        <f t="shared" si="127"/>
        <v>2019</v>
      </c>
      <c r="M2713">
        <f t="shared" si="128"/>
        <v>11</v>
      </c>
    </row>
    <row r="2714" spans="1:13" x14ac:dyDescent="0.35">
      <c r="A2714" t="s">
        <v>776</v>
      </c>
      <c r="B2714">
        <v>512084726</v>
      </c>
      <c r="C2714">
        <v>158275</v>
      </c>
      <c r="D2714" t="s">
        <v>2732</v>
      </c>
      <c r="E2714" s="1">
        <v>43535.644004629627</v>
      </c>
      <c r="F2714">
        <v>1</v>
      </c>
      <c r="G2714" t="s">
        <v>2733</v>
      </c>
      <c r="H2714">
        <v>340</v>
      </c>
      <c r="I2714" s="1">
        <v>43545.999305555553</v>
      </c>
      <c r="J2714" s="2">
        <f t="shared" si="126"/>
        <v>1</v>
      </c>
      <c r="K2714" s="2" t="str">
        <f>IFERROR(VLOOKUP(A2714,Aux!A:B,2,0),"Outros")</f>
        <v>Outros</v>
      </c>
      <c r="L2714" s="2">
        <f t="shared" si="127"/>
        <v>2019</v>
      </c>
      <c r="M2714">
        <f t="shared" si="128"/>
        <v>11</v>
      </c>
    </row>
    <row r="2715" spans="1:13" x14ac:dyDescent="0.35">
      <c r="A2715" t="s">
        <v>63</v>
      </c>
      <c r="B2715">
        <v>502098139</v>
      </c>
      <c r="C2715">
        <v>158276</v>
      </c>
      <c r="D2715" t="s">
        <v>2734</v>
      </c>
      <c r="E2715" s="1">
        <v>43535.644016203703</v>
      </c>
      <c r="F2715">
        <v>3</v>
      </c>
      <c r="G2715" t="s">
        <v>69</v>
      </c>
      <c r="H2715">
        <v>360</v>
      </c>
      <c r="I2715" s="1">
        <v>43550.708333333336</v>
      </c>
      <c r="J2715" s="2">
        <f t="shared" si="126"/>
        <v>1</v>
      </c>
      <c r="K2715" s="2" t="str">
        <f>IFERROR(VLOOKUP(A2715,Aux!A:B,2,0),"Outros")</f>
        <v>Municípios</v>
      </c>
      <c r="L2715" s="2">
        <f t="shared" si="127"/>
        <v>2019</v>
      </c>
      <c r="M2715">
        <f t="shared" si="128"/>
        <v>11</v>
      </c>
    </row>
    <row r="2716" spans="1:13" x14ac:dyDescent="0.35">
      <c r="A2716" t="s">
        <v>122</v>
      </c>
      <c r="B2716">
        <v>506173968</v>
      </c>
      <c r="C2716">
        <v>158277</v>
      </c>
      <c r="D2716" t="s">
        <v>2322</v>
      </c>
      <c r="E2716" s="1">
        <v>43535.659375000003</v>
      </c>
      <c r="F2716">
        <v>13</v>
      </c>
      <c r="G2716" t="s">
        <v>147</v>
      </c>
      <c r="H2716">
        <v>360</v>
      </c>
      <c r="I2716" s="1">
        <v>43540.75</v>
      </c>
      <c r="J2716" s="2">
        <f t="shared" si="126"/>
        <v>1</v>
      </c>
      <c r="K2716" s="2" t="str">
        <f>IFERROR(VLOOKUP(A2716,Aux!A:B,2,0),"Outros")</f>
        <v>Municípios</v>
      </c>
      <c r="L2716" s="2">
        <f t="shared" si="127"/>
        <v>2019</v>
      </c>
      <c r="M2716">
        <f t="shared" si="128"/>
        <v>11</v>
      </c>
    </row>
    <row r="2717" spans="1:13" x14ac:dyDescent="0.35">
      <c r="A2717" t="s">
        <v>150</v>
      </c>
      <c r="B2717">
        <v>505309939</v>
      </c>
      <c r="C2717">
        <v>158278</v>
      </c>
      <c r="D2717" t="s">
        <v>2483</v>
      </c>
      <c r="E2717" s="1">
        <v>43535.662812499999</v>
      </c>
      <c r="F2717">
        <v>1</v>
      </c>
      <c r="G2717" t="s">
        <v>152</v>
      </c>
      <c r="H2717">
        <v>360</v>
      </c>
      <c r="I2717" s="1">
        <v>43538.6875</v>
      </c>
      <c r="J2717" s="2">
        <f t="shared" si="126"/>
        <v>1</v>
      </c>
      <c r="K2717" s="2" t="str">
        <f>IFERROR(VLOOKUP(A2717,Aux!A:B,2,0),"Outros")</f>
        <v>Municípios</v>
      </c>
      <c r="L2717" s="2">
        <f t="shared" si="127"/>
        <v>2019</v>
      </c>
      <c r="M2717">
        <f t="shared" si="128"/>
        <v>11</v>
      </c>
    </row>
    <row r="2718" spans="1:13" x14ac:dyDescent="0.35">
      <c r="A2718" t="s">
        <v>465</v>
      </c>
      <c r="B2718">
        <v>600084779</v>
      </c>
      <c r="C2718">
        <v>158279</v>
      </c>
      <c r="D2718" t="s">
        <v>2657</v>
      </c>
      <c r="E2718" s="1">
        <v>43535.672013888892</v>
      </c>
      <c r="F2718">
        <v>13</v>
      </c>
      <c r="G2718" t="s">
        <v>33</v>
      </c>
      <c r="H2718">
        <v>340</v>
      </c>
      <c r="I2718" s="1">
        <v>43537.708333333336</v>
      </c>
      <c r="J2718" s="2">
        <f t="shared" si="126"/>
        <v>1</v>
      </c>
      <c r="K2718" s="2" t="str">
        <f>IFERROR(VLOOKUP(A2718,Aux!A:B,2,0),"Outros")</f>
        <v>Outros</v>
      </c>
      <c r="L2718" s="2">
        <f t="shared" si="127"/>
        <v>2019</v>
      </c>
      <c r="M2718">
        <f t="shared" si="128"/>
        <v>11</v>
      </c>
    </row>
    <row r="2719" spans="1:13" x14ac:dyDescent="0.35">
      <c r="A2719" t="s">
        <v>122</v>
      </c>
      <c r="B2719">
        <v>506173968</v>
      </c>
      <c r="C2719">
        <v>158280</v>
      </c>
      <c r="D2719" t="s">
        <v>2658</v>
      </c>
      <c r="E2719" s="1">
        <v>43535.674618055556</v>
      </c>
      <c r="F2719">
        <v>13</v>
      </c>
      <c r="G2719" t="s">
        <v>147</v>
      </c>
      <c r="H2719">
        <v>360</v>
      </c>
      <c r="I2719" s="1">
        <v>43540.75</v>
      </c>
      <c r="J2719" s="2">
        <f t="shared" si="126"/>
        <v>1</v>
      </c>
      <c r="K2719" s="2" t="str">
        <f>IFERROR(VLOOKUP(A2719,Aux!A:B,2,0),"Outros")</f>
        <v>Municípios</v>
      </c>
      <c r="L2719" s="2">
        <f t="shared" si="127"/>
        <v>2019</v>
      </c>
      <c r="M2719">
        <f t="shared" si="128"/>
        <v>11</v>
      </c>
    </row>
    <row r="2720" spans="1:13" x14ac:dyDescent="0.35">
      <c r="A2720" t="s">
        <v>336</v>
      </c>
      <c r="B2720">
        <v>505170876</v>
      </c>
      <c r="C2720">
        <v>158281</v>
      </c>
      <c r="D2720" t="s">
        <v>2286</v>
      </c>
      <c r="E2720" s="1">
        <v>43535.681631944448</v>
      </c>
      <c r="F2720">
        <v>13</v>
      </c>
      <c r="G2720" t="s">
        <v>345</v>
      </c>
      <c r="H2720">
        <v>360</v>
      </c>
      <c r="I2720" s="1">
        <v>43546.708333333336</v>
      </c>
      <c r="J2720" s="2">
        <f t="shared" si="126"/>
        <v>1</v>
      </c>
      <c r="K2720" s="2" t="str">
        <f>IFERROR(VLOOKUP(A2720,Aux!A:B,2,0),"Outros")</f>
        <v>Municípios</v>
      </c>
      <c r="L2720" s="2">
        <f t="shared" si="127"/>
        <v>2019</v>
      </c>
      <c r="M2720">
        <f t="shared" si="128"/>
        <v>11</v>
      </c>
    </row>
    <row r="2721" spans="1:13" x14ac:dyDescent="0.35">
      <c r="A2721" t="s">
        <v>802</v>
      </c>
      <c r="B2721">
        <v>510148921</v>
      </c>
      <c r="C2721">
        <v>158282</v>
      </c>
      <c r="D2721" t="s">
        <v>2287</v>
      </c>
      <c r="E2721" s="1">
        <v>43535.683113425926</v>
      </c>
      <c r="F2721">
        <v>4</v>
      </c>
      <c r="G2721" t="s">
        <v>356</v>
      </c>
      <c r="H2721">
        <v>340</v>
      </c>
      <c r="I2721" s="1">
        <v>43552.999305555553</v>
      </c>
      <c r="J2721" s="2">
        <f t="shared" si="126"/>
        <v>1</v>
      </c>
      <c r="K2721" s="2" t="str">
        <f>IFERROR(VLOOKUP(A2721,Aux!A:B,2,0),"Outros")</f>
        <v>Outros</v>
      </c>
      <c r="L2721" s="2">
        <f t="shared" si="127"/>
        <v>2019</v>
      </c>
      <c r="M2721">
        <f t="shared" si="128"/>
        <v>11</v>
      </c>
    </row>
    <row r="2722" spans="1:13" x14ac:dyDescent="0.35">
      <c r="A2722" t="s">
        <v>12</v>
      </c>
      <c r="B2722">
        <v>508481287</v>
      </c>
      <c r="C2722">
        <v>158283</v>
      </c>
      <c r="D2722" t="s">
        <v>2571</v>
      </c>
      <c r="E2722" s="1">
        <v>43535.684247685182</v>
      </c>
      <c r="F2722">
        <v>4</v>
      </c>
      <c r="G2722" t="s">
        <v>14</v>
      </c>
      <c r="H2722">
        <v>360</v>
      </c>
      <c r="I2722" s="1">
        <v>43537.708333333336</v>
      </c>
      <c r="J2722" s="2">
        <f t="shared" si="126"/>
        <v>1</v>
      </c>
      <c r="K2722" s="2" t="str">
        <f>IFERROR(VLOOKUP(A2722,Aux!A:B,2,0),"Outros")</f>
        <v>Hospitais</v>
      </c>
      <c r="L2722" s="2">
        <f t="shared" si="127"/>
        <v>2019</v>
      </c>
      <c r="M2722">
        <f t="shared" si="128"/>
        <v>11</v>
      </c>
    </row>
    <row r="2723" spans="1:13" x14ac:dyDescent="0.35">
      <c r="A2723" t="s">
        <v>15</v>
      </c>
      <c r="B2723">
        <v>503541567</v>
      </c>
      <c r="C2723">
        <v>158284</v>
      </c>
      <c r="D2723" t="s">
        <v>2527</v>
      </c>
      <c r="E2723" s="1">
        <v>43535.687638888892</v>
      </c>
      <c r="F2723">
        <v>13</v>
      </c>
      <c r="G2723" t="s">
        <v>929</v>
      </c>
      <c r="H2723">
        <v>340</v>
      </c>
      <c r="I2723" s="1">
        <v>43544.999305555553</v>
      </c>
      <c r="J2723" s="2">
        <f t="shared" si="126"/>
        <v>1</v>
      </c>
      <c r="K2723" s="2" t="str">
        <f>IFERROR(VLOOKUP(A2723,Aux!A:B,2,0),"Outros")</f>
        <v>Municípios</v>
      </c>
      <c r="L2723" s="2">
        <f t="shared" si="127"/>
        <v>2019</v>
      </c>
      <c r="M2723">
        <f t="shared" si="128"/>
        <v>11</v>
      </c>
    </row>
    <row r="2724" spans="1:13" x14ac:dyDescent="0.35">
      <c r="A2724" t="s">
        <v>41</v>
      </c>
      <c r="B2724">
        <v>500192855</v>
      </c>
      <c r="C2724">
        <v>158285</v>
      </c>
      <c r="D2724" t="s">
        <v>2572</v>
      </c>
      <c r="E2724" s="1">
        <v>43535.694675925923</v>
      </c>
      <c r="F2724">
        <v>3</v>
      </c>
      <c r="G2724" t="s">
        <v>33</v>
      </c>
      <c r="H2724">
        <v>360</v>
      </c>
      <c r="I2724" s="1">
        <v>43566.999305555553</v>
      </c>
      <c r="J2724" s="2">
        <f t="shared" si="126"/>
        <v>1</v>
      </c>
      <c r="K2724" s="2" t="str">
        <f>IFERROR(VLOOKUP(A2724,Aux!A:B,2,0),"Outros")</f>
        <v>Transportes</v>
      </c>
      <c r="L2724" s="2">
        <f t="shared" si="127"/>
        <v>2019</v>
      </c>
      <c r="M2724">
        <f t="shared" si="128"/>
        <v>11</v>
      </c>
    </row>
    <row r="2725" spans="1:13" x14ac:dyDescent="0.35">
      <c r="A2725" t="s">
        <v>60</v>
      </c>
      <c r="B2725">
        <v>505456010</v>
      </c>
      <c r="C2725">
        <v>158286</v>
      </c>
      <c r="E2725" s="1">
        <v>43535.697905092595</v>
      </c>
      <c r="F2725">
        <v>1</v>
      </c>
      <c r="G2725" t="s">
        <v>33</v>
      </c>
      <c r="H2725">
        <v>400</v>
      </c>
      <c r="J2725" s="2">
        <f t="shared" si="126"/>
        <v>1</v>
      </c>
      <c r="K2725" s="2" t="str">
        <f>IFERROR(VLOOKUP(A2725,Aux!A:B,2,0),"Outros")</f>
        <v>Municípios</v>
      </c>
      <c r="L2725" s="2">
        <f t="shared" si="127"/>
        <v>2019</v>
      </c>
      <c r="M2725">
        <f t="shared" si="128"/>
        <v>11</v>
      </c>
    </row>
    <row r="2726" spans="1:13" x14ac:dyDescent="0.35">
      <c r="A2726" t="s">
        <v>85</v>
      </c>
      <c r="B2726">
        <v>506642798</v>
      </c>
      <c r="C2726">
        <v>158287</v>
      </c>
      <c r="D2726" t="s">
        <v>2323</v>
      </c>
      <c r="E2726" s="1">
        <v>43535.698738425926</v>
      </c>
      <c r="F2726">
        <v>13</v>
      </c>
      <c r="G2726" t="s">
        <v>1682</v>
      </c>
      <c r="H2726">
        <v>360</v>
      </c>
      <c r="I2726" s="1">
        <v>43538.958333333336</v>
      </c>
      <c r="J2726" s="2">
        <f t="shared" si="126"/>
        <v>1</v>
      </c>
      <c r="K2726" s="2" t="str">
        <f>IFERROR(VLOOKUP(A2726,Aux!A:B,2,0),"Outros")</f>
        <v>Municípios</v>
      </c>
      <c r="L2726" s="2">
        <f t="shared" si="127"/>
        <v>2019</v>
      </c>
      <c r="M2726">
        <f t="shared" si="128"/>
        <v>11</v>
      </c>
    </row>
    <row r="2727" spans="1:13" x14ac:dyDescent="0.35">
      <c r="A2727" t="s">
        <v>296</v>
      </c>
      <c r="B2727">
        <v>507396081</v>
      </c>
      <c r="C2727">
        <v>158288</v>
      </c>
      <c r="D2727" t="s">
        <v>2288</v>
      </c>
      <c r="E2727" s="1">
        <v>43535.710474537038</v>
      </c>
      <c r="F2727">
        <v>3</v>
      </c>
      <c r="G2727" t="s">
        <v>605</v>
      </c>
      <c r="H2727">
        <v>360</v>
      </c>
      <c r="I2727" s="1">
        <v>43542.999305555553</v>
      </c>
      <c r="J2727" s="2">
        <f t="shared" si="126"/>
        <v>1</v>
      </c>
      <c r="K2727" s="2" t="str">
        <f>IFERROR(VLOOKUP(A2727,Aux!A:B,2,0),"Outros")</f>
        <v>Municípios</v>
      </c>
      <c r="L2727" s="2">
        <f t="shared" si="127"/>
        <v>2019</v>
      </c>
      <c r="M2727">
        <f t="shared" si="128"/>
        <v>11</v>
      </c>
    </row>
    <row r="2728" spans="1:13" x14ac:dyDescent="0.35">
      <c r="A2728" t="s">
        <v>112</v>
      </c>
      <c r="B2728">
        <v>501144218</v>
      </c>
      <c r="C2728">
        <v>158289</v>
      </c>
      <c r="E2728" s="1">
        <v>43535.711712962962</v>
      </c>
      <c r="F2728">
        <v>1</v>
      </c>
      <c r="H2728">
        <v>400</v>
      </c>
      <c r="J2728" s="2">
        <f t="shared" si="126"/>
        <v>1</v>
      </c>
      <c r="K2728" s="2" t="str">
        <f>IFERROR(VLOOKUP(A2728,Aux!A:B,2,0),"Outros")</f>
        <v>Municípios</v>
      </c>
      <c r="L2728" s="2">
        <f t="shared" si="127"/>
        <v>2019</v>
      </c>
      <c r="M2728">
        <f t="shared" si="128"/>
        <v>11</v>
      </c>
    </row>
    <row r="2729" spans="1:13" x14ac:dyDescent="0.35">
      <c r="A2729" t="s">
        <v>140</v>
      </c>
      <c r="B2729">
        <v>506614913</v>
      </c>
      <c r="C2729">
        <v>158290</v>
      </c>
      <c r="D2729" t="s">
        <v>2289</v>
      </c>
      <c r="E2729" s="1">
        <v>43535.713969907411</v>
      </c>
      <c r="F2729">
        <v>13</v>
      </c>
      <c r="G2729" t="s">
        <v>149</v>
      </c>
      <c r="H2729">
        <v>360</v>
      </c>
      <c r="I2729" s="1">
        <v>43542.999305555553</v>
      </c>
      <c r="J2729" s="2">
        <f t="shared" si="126"/>
        <v>1</v>
      </c>
      <c r="K2729" s="2" t="str">
        <f>IFERROR(VLOOKUP(A2729,Aux!A:B,2,0),"Outros")</f>
        <v>Municípios</v>
      </c>
      <c r="L2729" s="2">
        <f t="shared" si="127"/>
        <v>2019</v>
      </c>
      <c r="M2729">
        <f t="shared" si="128"/>
        <v>11</v>
      </c>
    </row>
    <row r="2730" spans="1:13" x14ac:dyDescent="0.35">
      <c r="A2730" t="s">
        <v>1042</v>
      </c>
      <c r="B2730">
        <v>506087000</v>
      </c>
      <c r="C2730">
        <v>158291</v>
      </c>
      <c r="D2730" t="s">
        <v>1778</v>
      </c>
      <c r="E2730" s="1">
        <v>43535.714502314811</v>
      </c>
      <c r="F2730">
        <v>13</v>
      </c>
      <c r="G2730" t="s">
        <v>1205</v>
      </c>
      <c r="H2730">
        <v>360</v>
      </c>
      <c r="I2730" s="1">
        <v>43544.708333333336</v>
      </c>
      <c r="J2730" s="2">
        <f t="shared" si="126"/>
        <v>1</v>
      </c>
      <c r="K2730" s="2" t="str">
        <f>IFERROR(VLOOKUP(A2730,Aux!A:B,2,0),"Outros")</f>
        <v>Municípios</v>
      </c>
      <c r="L2730" s="2">
        <f t="shared" si="127"/>
        <v>2019</v>
      </c>
      <c r="M2730">
        <f t="shared" si="128"/>
        <v>11</v>
      </c>
    </row>
    <row r="2731" spans="1:13" x14ac:dyDescent="0.35">
      <c r="A2731" t="s">
        <v>1752</v>
      </c>
      <c r="B2731">
        <v>506826546</v>
      </c>
      <c r="C2731">
        <v>158293</v>
      </c>
      <c r="E2731" s="1">
        <v>43535.733634259261</v>
      </c>
      <c r="F2731">
        <v>3</v>
      </c>
      <c r="G2731" t="s">
        <v>33</v>
      </c>
      <c r="H2731">
        <v>1</v>
      </c>
      <c r="J2731" s="2">
        <f t="shared" si="126"/>
        <v>1</v>
      </c>
      <c r="K2731" s="2" t="str">
        <f>IFERROR(VLOOKUP(A2731,Aux!A:B,2,0),"Outros")</f>
        <v>Municípios</v>
      </c>
      <c r="L2731" s="2">
        <f t="shared" si="127"/>
        <v>2019</v>
      </c>
      <c r="M2731">
        <f t="shared" si="128"/>
        <v>11</v>
      </c>
    </row>
    <row r="2732" spans="1:13" x14ac:dyDescent="0.35">
      <c r="A2732" t="s">
        <v>802</v>
      </c>
      <c r="B2732">
        <v>510148921</v>
      </c>
      <c r="C2732">
        <v>158295</v>
      </c>
      <c r="D2732" t="s">
        <v>2290</v>
      </c>
      <c r="E2732" s="1">
        <v>43535.757430555554</v>
      </c>
      <c r="F2732">
        <v>1</v>
      </c>
      <c r="G2732" t="s">
        <v>356</v>
      </c>
      <c r="H2732">
        <v>360</v>
      </c>
      <c r="I2732" s="1">
        <v>43540.999305555553</v>
      </c>
      <c r="J2732" s="2">
        <f t="shared" si="126"/>
        <v>1</v>
      </c>
      <c r="K2732" s="2" t="str">
        <f>IFERROR(VLOOKUP(A2732,Aux!A:B,2,0),"Outros")</f>
        <v>Outros</v>
      </c>
      <c r="L2732" s="2">
        <f t="shared" si="127"/>
        <v>2019</v>
      </c>
      <c r="M2732">
        <f t="shared" si="128"/>
        <v>11</v>
      </c>
    </row>
    <row r="2733" spans="1:13" x14ac:dyDescent="0.35">
      <c r="A2733" t="s">
        <v>48</v>
      </c>
      <c r="B2733">
        <v>503035416</v>
      </c>
      <c r="C2733">
        <v>158307</v>
      </c>
      <c r="D2733" t="s">
        <v>2291</v>
      </c>
      <c r="E2733" s="1">
        <v>43536.363125000003</v>
      </c>
      <c r="F2733">
        <v>1</v>
      </c>
      <c r="G2733" t="s">
        <v>33</v>
      </c>
      <c r="H2733">
        <v>340</v>
      </c>
      <c r="I2733" s="1">
        <v>43542.708333333336</v>
      </c>
      <c r="J2733" s="2">
        <f t="shared" si="126"/>
        <v>1</v>
      </c>
      <c r="K2733" s="2" t="str">
        <f>IFERROR(VLOOKUP(A2733,Aux!A:B,2,0),"Outros")</f>
        <v>Hospitais</v>
      </c>
      <c r="L2733" s="2">
        <f t="shared" si="127"/>
        <v>2019</v>
      </c>
      <c r="M2733">
        <f t="shared" si="128"/>
        <v>11</v>
      </c>
    </row>
    <row r="2734" spans="1:13" x14ac:dyDescent="0.35">
      <c r="A2734" t="s">
        <v>48</v>
      </c>
      <c r="B2734">
        <v>503035416</v>
      </c>
      <c r="C2734">
        <v>158308</v>
      </c>
      <c r="D2734" t="s">
        <v>2659</v>
      </c>
      <c r="E2734" s="1">
        <v>43536.382314814815</v>
      </c>
      <c r="F2734">
        <v>1</v>
      </c>
      <c r="G2734" t="s">
        <v>33</v>
      </c>
      <c r="H2734">
        <v>340</v>
      </c>
      <c r="I2734" s="1">
        <v>43541.708333333336</v>
      </c>
      <c r="J2734" s="2">
        <f t="shared" si="126"/>
        <v>1</v>
      </c>
      <c r="K2734" s="2" t="str">
        <f>IFERROR(VLOOKUP(A2734,Aux!A:B,2,0),"Outros")</f>
        <v>Hospitais</v>
      </c>
      <c r="L2734" s="2">
        <f t="shared" si="127"/>
        <v>2019</v>
      </c>
      <c r="M2734">
        <f t="shared" si="128"/>
        <v>11</v>
      </c>
    </row>
    <row r="2735" spans="1:13" x14ac:dyDescent="0.35">
      <c r="A2735" t="s">
        <v>136</v>
      </c>
      <c r="B2735">
        <v>506730573</v>
      </c>
      <c r="C2735">
        <v>158309</v>
      </c>
      <c r="D2735" t="s">
        <v>2324</v>
      </c>
      <c r="E2735" s="1">
        <v>43536.382592592592</v>
      </c>
      <c r="F2735">
        <v>13</v>
      </c>
      <c r="G2735" t="s">
        <v>138</v>
      </c>
      <c r="H2735">
        <v>5</v>
      </c>
      <c r="I2735" s="1">
        <v>43551.625</v>
      </c>
      <c r="J2735" s="2">
        <f t="shared" si="126"/>
        <v>1</v>
      </c>
      <c r="K2735" s="2" t="str">
        <f>IFERROR(VLOOKUP(A2735,Aux!A:B,2,0),"Outros")</f>
        <v>Municípios</v>
      </c>
      <c r="L2735" s="2">
        <f t="shared" si="127"/>
        <v>2019</v>
      </c>
      <c r="M2735">
        <f t="shared" si="128"/>
        <v>11</v>
      </c>
    </row>
    <row r="2736" spans="1:13" x14ac:dyDescent="0.35">
      <c r="A2736" t="s">
        <v>177</v>
      </c>
      <c r="B2736">
        <v>506609553</v>
      </c>
      <c r="C2736">
        <v>158311</v>
      </c>
      <c r="D2736" t="s">
        <v>2325</v>
      </c>
      <c r="E2736" s="1">
        <v>43536.398622685185</v>
      </c>
      <c r="F2736">
        <v>1</v>
      </c>
      <c r="G2736" t="s">
        <v>179</v>
      </c>
      <c r="H2736">
        <v>5</v>
      </c>
      <c r="I2736" s="1">
        <v>43548.999305555553</v>
      </c>
      <c r="J2736" s="2">
        <f t="shared" si="126"/>
        <v>1</v>
      </c>
      <c r="K2736" s="2" t="str">
        <f>IFERROR(VLOOKUP(A2736,Aux!A:B,2,0),"Outros")</f>
        <v>Municípios</v>
      </c>
      <c r="L2736" s="2">
        <f t="shared" si="127"/>
        <v>2019</v>
      </c>
      <c r="M2736">
        <f t="shared" si="128"/>
        <v>11</v>
      </c>
    </row>
    <row r="2737" spans="1:13" x14ac:dyDescent="0.35">
      <c r="A2737" t="s">
        <v>771</v>
      </c>
      <c r="B2737">
        <v>512105030</v>
      </c>
      <c r="C2737">
        <v>158312</v>
      </c>
      <c r="D2737" t="s">
        <v>2326</v>
      </c>
      <c r="E2737" s="1">
        <v>43536.401307870372</v>
      </c>
      <c r="F2737">
        <v>3</v>
      </c>
      <c r="G2737" t="s">
        <v>909</v>
      </c>
      <c r="H2737">
        <v>5</v>
      </c>
      <c r="I2737" s="1">
        <v>43545.999305555553</v>
      </c>
      <c r="J2737" s="2">
        <f t="shared" si="126"/>
        <v>1</v>
      </c>
      <c r="K2737" s="2" t="str">
        <f>IFERROR(VLOOKUP(A2737,Aux!A:B,2,0),"Outros")</f>
        <v>Hospitais</v>
      </c>
      <c r="L2737" s="2">
        <f t="shared" si="127"/>
        <v>2019</v>
      </c>
      <c r="M2737">
        <f t="shared" si="128"/>
        <v>11</v>
      </c>
    </row>
    <row r="2738" spans="1:13" x14ac:dyDescent="0.35">
      <c r="A2738" t="s">
        <v>465</v>
      </c>
      <c r="B2738">
        <v>600084779</v>
      </c>
      <c r="C2738">
        <v>158317</v>
      </c>
      <c r="D2738" t="s">
        <v>2498</v>
      </c>
      <c r="E2738" s="1">
        <v>43536.412997685184</v>
      </c>
      <c r="F2738">
        <v>13</v>
      </c>
      <c r="G2738" t="s">
        <v>2499</v>
      </c>
      <c r="H2738">
        <v>400</v>
      </c>
      <c r="I2738" s="1">
        <v>43537.999305555553</v>
      </c>
      <c r="J2738" s="2">
        <f t="shared" si="126"/>
        <v>1</v>
      </c>
      <c r="K2738" s="2" t="str">
        <f>IFERROR(VLOOKUP(A2738,Aux!A:B,2,0),"Outros")</f>
        <v>Outros</v>
      </c>
      <c r="L2738" s="2">
        <f t="shared" si="127"/>
        <v>2019</v>
      </c>
      <c r="M2738">
        <f t="shared" si="128"/>
        <v>11</v>
      </c>
    </row>
    <row r="2739" spans="1:13" x14ac:dyDescent="0.35">
      <c r="A2739" t="s">
        <v>199</v>
      </c>
      <c r="B2739">
        <v>502256869</v>
      </c>
      <c r="C2739">
        <v>158318</v>
      </c>
      <c r="D2739" t="s">
        <v>2327</v>
      </c>
      <c r="E2739" s="1">
        <v>43536.414780092593</v>
      </c>
      <c r="F2739">
        <v>3</v>
      </c>
      <c r="G2739" t="s">
        <v>59</v>
      </c>
      <c r="H2739">
        <v>360</v>
      </c>
      <c r="I2739" s="1">
        <v>43591.999305555553</v>
      </c>
      <c r="J2739" s="2">
        <f t="shared" si="126"/>
        <v>1</v>
      </c>
      <c r="K2739" s="2" t="str">
        <f>IFERROR(VLOOKUP(A2739,Aux!A:B,2,0),"Outros")</f>
        <v>Portos</v>
      </c>
      <c r="L2739" s="2">
        <f t="shared" si="127"/>
        <v>2019</v>
      </c>
      <c r="M2739">
        <f t="shared" si="128"/>
        <v>11</v>
      </c>
    </row>
    <row r="2740" spans="1:13" x14ac:dyDescent="0.35">
      <c r="A2740" t="s">
        <v>12</v>
      </c>
      <c r="B2740">
        <v>508481287</v>
      </c>
      <c r="C2740">
        <v>158321</v>
      </c>
      <c r="D2740" t="s">
        <v>2528</v>
      </c>
      <c r="E2740" s="1">
        <v>43536.419050925928</v>
      </c>
      <c r="F2740">
        <v>5</v>
      </c>
      <c r="G2740" t="s">
        <v>14</v>
      </c>
      <c r="H2740">
        <v>5</v>
      </c>
      <c r="I2740" s="1">
        <v>25569.708333333332</v>
      </c>
      <c r="J2740" s="2">
        <f t="shared" si="126"/>
        <v>1</v>
      </c>
      <c r="K2740" s="2" t="str">
        <f>IFERROR(VLOOKUP(A2740,Aux!A:B,2,0),"Outros")</f>
        <v>Hospitais</v>
      </c>
      <c r="L2740" s="2">
        <f t="shared" si="127"/>
        <v>2019</v>
      </c>
      <c r="M2740">
        <f t="shared" si="128"/>
        <v>11</v>
      </c>
    </row>
    <row r="2741" spans="1:13" x14ac:dyDescent="0.35">
      <c r="A2741" t="s">
        <v>60</v>
      </c>
      <c r="B2741">
        <v>505456010</v>
      </c>
      <c r="C2741">
        <v>158324</v>
      </c>
      <c r="E2741" s="1">
        <v>43536.424085648148</v>
      </c>
      <c r="F2741">
        <v>1</v>
      </c>
      <c r="G2741" t="s">
        <v>33</v>
      </c>
      <c r="H2741">
        <v>400</v>
      </c>
      <c r="J2741" s="2">
        <f t="shared" si="126"/>
        <v>1</v>
      </c>
      <c r="K2741" s="2" t="str">
        <f>IFERROR(VLOOKUP(A2741,Aux!A:B,2,0),"Outros")</f>
        <v>Municípios</v>
      </c>
      <c r="L2741" s="2">
        <f t="shared" si="127"/>
        <v>2019</v>
      </c>
      <c r="M2741">
        <f t="shared" si="128"/>
        <v>11</v>
      </c>
    </row>
    <row r="2742" spans="1:13" x14ac:dyDescent="0.35">
      <c r="A2742" t="s">
        <v>60</v>
      </c>
      <c r="B2742">
        <v>505456010</v>
      </c>
      <c r="C2742">
        <v>158325</v>
      </c>
      <c r="D2742" t="s">
        <v>2328</v>
      </c>
      <c r="E2742" s="1">
        <v>43536.424490740741</v>
      </c>
      <c r="F2742">
        <v>1</v>
      </c>
      <c r="G2742" t="s">
        <v>62</v>
      </c>
      <c r="H2742">
        <v>360</v>
      </c>
      <c r="I2742" s="1">
        <v>43542.999305555553</v>
      </c>
      <c r="J2742" s="2">
        <f t="shared" si="126"/>
        <v>1</v>
      </c>
      <c r="K2742" s="2" t="str">
        <f>IFERROR(VLOOKUP(A2742,Aux!A:B,2,0),"Outros")</f>
        <v>Municípios</v>
      </c>
      <c r="L2742" s="2">
        <f t="shared" si="127"/>
        <v>2019</v>
      </c>
      <c r="M2742">
        <f t="shared" si="128"/>
        <v>11</v>
      </c>
    </row>
    <row r="2743" spans="1:13" x14ac:dyDescent="0.35">
      <c r="A2743" t="s">
        <v>63</v>
      </c>
      <c r="B2743">
        <v>502098139</v>
      </c>
      <c r="C2743">
        <v>158327</v>
      </c>
      <c r="D2743" t="s">
        <v>2529</v>
      </c>
      <c r="E2743" s="1">
        <v>43536.428344907406</v>
      </c>
      <c r="F2743">
        <v>3</v>
      </c>
      <c r="G2743" t="s">
        <v>65</v>
      </c>
      <c r="H2743">
        <v>340</v>
      </c>
      <c r="I2743" s="1">
        <v>43566.75</v>
      </c>
      <c r="J2743" s="2">
        <f t="shared" si="126"/>
        <v>1</v>
      </c>
      <c r="K2743" s="2" t="str">
        <f>IFERROR(VLOOKUP(A2743,Aux!A:B,2,0),"Outros")</f>
        <v>Municípios</v>
      </c>
      <c r="L2743" s="2">
        <f t="shared" si="127"/>
        <v>2019</v>
      </c>
      <c r="M2743">
        <f t="shared" si="128"/>
        <v>11</v>
      </c>
    </row>
    <row r="2744" spans="1:13" x14ac:dyDescent="0.35">
      <c r="A2744" t="s">
        <v>2735</v>
      </c>
      <c r="B2744">
        <v>512043701</v>
      </c>
      <c r="C2744">
        <v>158329</v>
      </c>
      <c r="E2744" s="1">
        <v>43536.441932870373</v>
      </c>
      <c r="F2744">
        <v>13</v>
      </c>
      <c r="G2744" t="s">
        <v>33</v>
      </c>
      <c r="H2744">
        <v>400</v>
      </c>
      <c r="J2744" s="2">
        <f t="shared" si="126"/>
        <v>1</v>
      </c>
      <c r="K2744" s="2" t="str">
        <f>IFERROR(VLOOKUP(A2744,Aux!A:B,2,0),"Outros")</f>
        <v>Municípios</v>
      </c>
      <c r="L2744" s="2">
        <f t="shared" si="127"/>
        <v>2019</v>
      </c>
      <c r="M2744">
        <f t="shared" si="128"/>
        <v>11</v>
      </c>
    </row>
    <row r="2745" spans="1:13" x14ac:dyDescent="0.35">
      <c r="A2745" t="s">
        <v>63</v>
      </c>
      <c r="B2745">
        <v>502098139</v>
      </c>
      <c r="C2745">
        <v>158330</v>
      </c>
      <c r="D2745" t="s">
        <v>2736</v>
      </c>
      <c r="E2745" s="1">
        <v>43536.449305555558</v>
      </c>
      <c r="F2745">
        <v>13</v>
      </c>
      <c r="G2745" t="s">
        <v>75</v>
      </c>
      <c r="H2745">
        <v>360</v>
      </c>
      <c r="I2745" s="1">
        <v>43545.75</v>
      </c>
      <c r="J2745" s="2">
        <f t="shared" si="126"/>
        <v>1</v>
      </c>
      <c r="K2745" s="2" t="str">
        <f>IFERROR(VLOOKUP(A2745,Aux!A:B,2,0),"Outros")</f>
        <v>Municípios</v>
      </c>
      <c r="L2745" s="2">
        <f t="shared" si="127"/>
        <v>2019</v>
      </c>
      <c r="M2745">
        <f t="shared" si="128"/>
        <v>11</v>
      </c>
    </row>
    <row r="2746" spans="1:13" x14ac:dyDescent="0.35">
      <c r="A2746" t="s">
        <v>562</v>
      </c>
      <c r="B2746">
        <v>506823318</v>
      </c>
      <c r="C2746">
        <v>158331</v>
      </c>
      <c r="E2746" s="1">
        <v>43536.449733796297</v>
      </c>
      <c r="F2746">
        <v>3</v>
      </c>
      <c r="G2746" t="s">
        <v>33</v>
      </c>
      <c r="H2746">
        <v>1</v>
      </c>
      <c r="J2746" s="2">
        <f t="shared" si="126"/>
        <v>1</v>
      </c>
      <c r="K2746" s="2" t="str">
        <f>IFERROR(VLOOKUP(A2746,Aux!A:B,2,0),"Outros")</f>
        <v>Municípios</v>
      </c>
      <c r="L2746" s="2">
        <f t="shared" si="127"/>
        <v>2019</v>
      </c>
      <c r="M2746">
        <f t="shared" si="128"/>
        <v>11</v>
      </c>
    </row>
    <row r="2747" spans="1:13" x14ac:dyDescent="0.35">
      <c r="A2747" t="s">
        <v>140</v>
      </c>
      <c r="B2747">
        <v>506614913</v>
      </c>
      <c r="C2747">
        <v>158332</v>
      </c>
      <c r="D2747" t="s">
        <v>2394</v>
      </c>
      <c r="E2747" s="1">
        <v>43536.450277777774</v>
      </c>
      <c r="F2747">
        <v>13</v>
      </c>
      <c r="G2747" t="s">
        <v>149</v>
      </c>
      <c r="H2747">
        <v>5</v>
      </c>
      <c r="I2747" s="1">
        <v>43542.999305555553</v>
      </c>
      <c r="J2747" s="2">
        <f t="shared" si="126"/>
        <v>1</v>
      </c>
      <c r="K2747" s="2" t="str">
        <f>IFERROR(VLOOKUP(A2747,Aux!A:B,2,0),"Outros")</f>
        <v>Municípios</v>
      </c>
      <c r="L2747" s="2">
        <f t="shared" si="127"/>
        <v>2019</v>
      </c>
      <c r="M2747">
        <f t="shared" si="128"/>
        <v>11</v>
      </c>
    </row>
    <row r="2748" spans="1:13" x14ac:dyDescent="0.35">
      <c r="A2748" t="s">
        <v>389</v>
      </c>
      <c r="B2748">
        <v>506722422</v>
      </c>
      <c r="C2748">
        <v>158333</v>
      </c>
      <c r="D2748" t="s">
        <v>2737</v>
      </c>
      <c r="E2748" s="1">
        <v>43536.450578703705</v>
      </c>
      <c r="F2748">
        <v>1</v>
      </c>
      <c r="G2748" t="s">
        <v>587</v>
      </c>
      <c r="H2748">
        <v>340</v>
      </c>
      <c r="I2748" s="1">
        <v>43542.999305555553</v>
      </c>
      <c r="J2748" s="2">
        <f t="shared" si="126"/>
        <v>1</v>
      </c>
      <c r="K2748" s="2" t="str">
        <f>IFERROR(VLOOKUP(A2748,Aux!A:B,2,0),"Outros")</f>
        <v>Municípios</v>
      </c>
      <c r="L2748" s="2">
        <f t="shared" si="127"/>
        <v>2019</v>
      </c>
      <c r="M2748">
        <f t="shared" si="128"/>
        <v>11</v>
      </c>
    </row>
    <row r="2749" spans="1:13" x14ac:dyDescent="0.35">
      <c r="A2749" t="s">
        <v>140</v>
      </c>
      <c r="B2749">
        <v>506614913</v>
      </c>
      <c r="C2749">
        <v>158334</v>
      </c>
      <c r="D2749" t="s">
        <v>2395</v>
      </c>
      <c r="E2749" s="1">
        <v>43536.453263888892</v>
      </c>
      <c r="F2749">
        <v>1</v>
      </c>
      <c r="G2749" t="s">
        <v>2396</v>
      </c>
      <c r="H2749">
        <v>340</v>
      </c>
      <c r="I2749" s="1">
        <v>43546.999305555553</v>
      </c>
      <c r="J2749" s="2">
        <f t="shared" si="126"/>
        <v>1</v>
      </c>
      <c r="K2749" s="2" t="str">
        <f>IFERROR(VLOOKUP(A2749,Aux!A:B,2,0),"Outros")</f>
        <v>Municípios</v>
      </c>
      <c r="L2749" s="2">
        <f t="shared" si="127"/>
        <v>2019</v>
      </c>
      <c r="M2749">
        <f t="shared" si="128"/>
        <v>11</v>
      </c>
    </row>
    <row r="2750" spans="1:13" x14ac:dyDescent="0.35">
      <c r="A2750" t="s">
        <v>267</v>
      </c>
      <c r="B2750">
        <v>505307685</v>
      </c>
      <c r="C2750">
        <v>158335</v>
      </c>
      <c r="D2750" t="s">
        <v>2329</v>
      </c>
      <c r="E2750" s="1">
        <v>43536.455370370371</v>
      </c>
      <c r="F2750">
        <v>13</v>
      </c>
      <c r="G2750" t="s">
        <v>1330</v>
      </c>
      <c r="H2750">
        <v>360</v>
      </c>
      <c r="I2750" s="1">
        <v>43551.999305555553</v>
      </c>
      <c r="J2750" s="2">
        <f t="shared" si="126"/>
        <v>1</v>
      </c>
      <c r="K2750" s="2" t="str">
        <f>IFERROR(VLOOKUP(A2750,Aux!A:B,2,0),"Outros")</f>
        <v>Municípios</v>
      </c>
      <c r="L2750" s="2">
        <f t="shared" si="127"/>
        <v>2019</v>
      </c>
      <c r="M2750">
        <f t="shared" si="128"/>
        <v>11</v>
      </c>
    </row>
    <row r="2751" spans="1:13" x14ac:dyDescent="0.35">
      <c r="A2751" t="s">
        <v>63</v>
      </c>
      <c r="B2751">
        <v>502098139</v>
      </c>
      <c r="C2751">
        <v>158336</v>
      </c>
      <c r="E2751" s="1">
        <v>43536.457928240743</v>
      </c>
      <c r="F2751">
        <v>3</v>
      </c>
      <c r="G2751" t="s">
        <v>75</v>
      </c>
      <c r="H2751">
        <v>340</v>
      </c>
      <c r="I2751" s="1">
        <v>43545.75</v>
      </c>
      <c r="J2751" s="2">
        <f t="shared" si="126"/>
        <v>1</v>
      </c>
      <c r="K2751" s="2" t="str">
        <f>IFERROR(VLOOKUP(A2751,Aux!A:B,2,0),"Outros")</f>
        <v>Municípios</v>
      </c>
      <c r="L2751" s="2">
        <f t="shared" si="127"/>
        <v>2019</v>
      </c>
      <c r="M2751">
        <f t="shared" si="128"/>
        <v>11</v>
      </c>
    </row>
    <row r="2752" spans="1:13" x14ac:dyDescent="0.35">
      <c r="A2752" t="s">
        <v>644</v>
      </c>
      <c r="B2752">
        <v>501389660</v>
      </c>
      <c r="C2752">
        <v>158337</v>
      </c>
      <c r="D2752" t="s">
        <v>2292</v>
      </c>
      <c r="E2752" s="1">
        <v>43536.461365740739</v>
      </c>
      <c r="F2752">
        <v>13</v>
      </c>
      <c r="G2752" t="s">
        <v>33</v>
      </c>
      <c r="H2752">
        <v>5</v>
      </c>
      <c r="I2752" s="1">
        <v>43546.729166666664</v>
      </c>
      <c r="J2752" s="2">
        <f t="shared" si="126"/>
        <v>1</v>
      </c>
      <c r="K2752" s="2" t="str">
        <f>IFERROR(VLOOKUP(A2752,Aux!A:B,2,0),"Outros")</f>
        <v>Outros</v>
      </c>
      <c r="L2752" s="2">
        <f t="shared" si="127"/>
        <v>2019</v>
      </c>
      <c r="M2752">
        <f t="shared" si="128"/>
        <v>11</v>
      </c>
    </row>
    <row r="2753" spans="1:13" x14ac:dyDescent="0.35">
      <c r="A2753" t="s">
        <v>226</v>
      </c>
      <c r="B2753">
        <v>506792382</v>
      </c>
      <c r="C2753">
        <v>158338</v>
      </c>
      <c r="D2753" t="s">
        <v>2293</v>
      </c>
      <c r="E2753" s="1">
        <v>43536.462048611109</v>
      </c>
      <c r="F2753">
        <v>13</v>
      </c>
      <c r="G2753" t="s">
        <v>228</v>
      </c>
      <c r="H2753">
        <v>360</v>
      </c>
      <c r="I2753" s="1">
        <v>43542.999305555553</v>
      </c>
      <c r="J2753" s="2">
        <f t="shared" si="126"/>
        <v>1</v>
      </c>
      <c r="K2753" s="2" t="str">
        <f>IFERROR(VLOOKUP(A2753,Aux!A:B,2,0),"Outros")</f>
        <v>Municípios</v>
      </c>
      <c r="L2753" s="2">
        <f t="shared" si="127"/>
        <v>2019</v>
      </c>
      <c r="M2753">
        <f t="shared" si="128"/>
        <v>11</v>
      </c>
    </row>
    <row r="2754" spans="1:13" x14ac:dyDescent="0.35">
      <c r="A2754" t="s">
        <v>12</v>
      </c>
      <c r="B2754">
        <v>508481287</v>
      </c>
      <c r="C2754">
        <v>158339</v>
      </c>
      <c r="D2754" t="s">
        <v>2330</v>
      </c>
      <c r="E2754" s="1">
        <v>43536.46670138889</v>
      </c>
      <c r="F2754">
        <v>3</v>
      </c>
      <c r="G2754" t="s">
        <v>14</v>
      </c>
      <c r="H2754">
        <v>360</v>
      </c>
      <c r="I2754" s="1">
        <v>43545.708333333336</v>
      </c>
      <c r="J2754" s="2">
        <f t="shared" ref="J2754:J2817" si="129">IF(C2754=C2753,"",1)</f>
        <v>1</v>
      </c>
      <c r="K2754" s="2" t="str">
        <f>IFERROR(VLOOKUP(A2754,Aux!A:B,2,0),"Outros")</f>
        <v>Hospitais</v>
      </c>
      <c r="L2754" s="2">
        <f t="shared" ref="L2754:L2817" si="130">YEAR(E2754)</f>
        <v>2019</v>
      </c>
      <c r="M2754">
        <f t="shared" ref="M2754:M2817" si="131">WEEKNUM(E2754)</f>
        <v>11</v>
      </c>
    </row>
    <row r="2755" spans="1:13" x14ac:dyDescent="0.35">
      <c r="A2755" t="s">
        <v>795</v>
      </c>
      <c r="B2755">
        <v>501692983</v>
      </c>
      <c r="C2755">
        <v>158340</v>
      </c>
      <c r="E2755" s="1">
        <v>43536.473599537036</v>
      </c>
      <c r="F2755">
        <v>13</v>
      </c>
      <c r="G2755" t="s">
        <v>33</v>
      </c>
      <c r="H2755">
        <v>400</v>
      </c>
      <c r="J2755" s="2">
        <f t="shared" si="129"/>
        <v>1</v>
      </c>
      <c r="K2755" s="2" t="str">
        <f>IFERROR(VLOOKUP(A2755,Aux!A:B,2,0),"Outros")</f>
        <v>Outros</v>
      </c>
      <c r="L2755" s="2">
        <f t="shared" si="130"/>
        <v>2019</v>
      </c>
      <c r="M2755">
        <f t="shared" si="131"/>
        <v>11</v>
      </c>
    </row>
    <row r="2756" spans="1:13" x14ac:dyDescent="0.35">
      <c r="A2756" t="s">
        <v>185</v>
      </c>
      <c r="B2756">
        <v>506556590</v>
      </c>
      <c r="C2756">
        <v>158341</v>
      </c>
      <c r="D2756" t="s">
        <v>2765</v>
      </c>
      <c r="E2756" s="1">
        <v>43536.474502314813</v>
      </c>
      <c r="F2756">
        <v>3</v>
      </c>
      <c r="G2756" t="s">
        <v>187</v>
      </c>
      <c r="H2756">
        <v>360</v>
      </c>
      <c r="I2756" s="1">
        <v>43542.999305555553</v>
      </c>
      <c r="J2756" s="2">
        <f t="shared" si="129"/>
        <v>1</v>
      </c>
      <c r="K2756" s="2" t="str">
        <f>IFERROR(VLOOKUP(A2756,Aux!A:B,2,0),"Outros")</f>
        <v>Municípios</v>
      </c>
      <c r="L2756" s="2">
        <f t="shared" si="130"/>
        <v>2019</v>
      </c>
      <c r="M2756">
        <f t="shared" si="131"/>
        <v>11</v>
      </c>
    </row>
    <row r="2757" spans="1:13" x14ac:dyDescent="0.35">
      <c r="A2757" t="s">
        <v>63</v>
      </c>
      <c r="B2757">
        <v>502098139</v>
      </c>
      <c r="C2757">
        <v>158342</v>
      </c>
      <c r="E2757" s="1">
        <v>43536.476388888892</v>
      </c>
      <c r="F2757">
        <v>3</v>
      </c>
      <c r="G2757" t="s">
        <v>33</v>
      </c>
      <c r="H2757">
        <v>400</v>
      </c>
      <c r="J2757" s="2">
        <f t="shared" si="129"/>
        <v>1</v>
      </c>
      <c r="K2757" s="2" t="str">
        <f>IFERROR(VLOOKUP(A2757,Aux!A:B,2,0),"Outros")</f>
        <v>Municípios</v>
      </c>
      <c r="L2757" s="2">
        <f t="shared" si="130"/>
        <v>2019</v>
      </c>
      <c r="M2757">
        <f t="shared" si="131"/>
        <v>11</v>
      </c>
    </row>
    <row r="2758" spans="1:13" x14ac:dyDescent="0.35">
      <c r="A2758" t="s">
        <v>63</v>
      </c>
      <c r="B2758">
        <v>502098139</v>
      </c>
      <c r="C2758">
        <v>158343</v>
      </c>
      <c r="D2758" t="s">
        <v>2738</v>
      </c>
      <c r="E2758" s="1">
        <v>43536.477418981478</v>
      </c>
      <c r="F2758">
        <v>3</v>
      </c>
      <c r="G2758" t="s">
        <v>65</v>
      </c>
      <c r="H2758">
        <v>360</v>
      </c>
      <c r="I2758" s="1">
        <v>43566.708333333336</v>
      </c>
      <c r="J2758" s="2">
        <f t="shared" si="129"/>
        <v>1</v>
      </c>
      <c r="K2758" s="2" t="str">
        <f>IFERROR(VLOOKUP(A2758,Aux!A:B,2,0),"Outros")</f>
        <v>Municípios</v>
      </c>
      <c r="L2758" s="2">
        <f t="shared" si="130"/>
        <v>2019</v>
      </c>
      <c r="M2758">
        <f t="shared" si="131"/>
        <v>11</v>
      </c>
    </row>
    <row r="2759" spans="1:13" x14ac:dyDescent="0.35">
      <c r="A2759" t="s">
        <v>196</v>
      </c>
      <c r="B2759">
        <v>512096481</v>
      </c>
      <c r="C2759">
        <v>158344</v>
      </c>
      <c r="E2759" s="1">
        <v>43536.482939814814</v>
      </c>
      <c r="F2759">
        <v>3</v>
      </c>
      <c r="G2759" t="s">
        <v>33</v>
      </c>
      <c r="H2759">
        <v>400</v>
      </c>
      <c r="J2759" s="2">
        <f t="shared" si="129"/>
        <v>1</v>
      </c>
      <c r="K2759" s="2" t="str">
        <f>IFERROR(VLOOKUP(A2759,Aux!A:B,2,0),"Outros")</f>
        <v>Municípios</v>
      </c>
      <c r="L2759" s="2">
        <f t="shared" si="130"/>
        <v>2019</v>
      </c>
      <c r="M2759">
        <f t="shared" si="131"/>
        <v>11</v>
      </c>
    </row>
    <row r="2760" spans="1:13" x14ac:dyDescent="0.35">
      <c r="A2760" t="s">
        <v>15</v>
      </c>
      <c r="B2760">
        <v>503541567</v>
      </c>
      <c r="C2760">
        <v>158345</v>
      </c>
      <c r="D2760" t="s">
        <v>2331</v>
      </c>
      <c r="E2760" s="1">
        <v>43536.483043981483</v>
      </c>
      <c r="F2760">
        <v>3</v>
      </c>
      <c r="G2760" t="s">
        <v>259</v>
      </c>
      <c r="H2760">
        <v>340</v>
      </c>
      <c r="I2760" s="1">
        <v>43551.999305555553</v>
      </c>
      <c r="J2760" s="2">
        <f t="shared" si="129"/>
        <v>1</v>
      </c>
      <c r="K2760" s="2" t="str">
        <f>IFERROR(VLOOKUP(A2760,Aux!A:B,2,0),"Outros")</f>
        <v>Municípios</v>
      </c>
      <c r="L2760" s="2">
        <f t="shared" si="130"/>
        <v>2019</v>
      </c>
      <c r="M2760">
        <f t="shared" si="131"/>
        <v>11</v>
      </c>
    </row>
    <row r="2761" spans="1:13" x14ac:dyDescent="0.35">
      <c r="A2761" t="s">
        <v>112</v>
      </c>
      <c r="B2761">
        <v>501144218</v>
      </c>
      <c r="C2761">
        <v>158346</v>
      </c>
      <c r="D2761" t="s">
        <v>2332</v>
      </c>
      <c r="E2761" s="1">
        <v>43536.483900462961</v>
      </c>
      <c r="F2761">
        <v>1</v>
      </c>
      <c r="G2761" t="s">
        <v>1242</v>
      </c>
      <c r="H2761">
        <v>360</v>
      </c>
      <c r="I2761" s="1">
        <v>43546.999305555553</v>
      </c>
      <c r="J2761" s="2">
        <f t="shared" si="129"/>
        <v>1</v>
      </c>
      <c r="K2761" s="2" t="str">
        <f>IFERROR(VLOOKUP(A2761,Aux!A:B,2,0),"Outros")</f>
        <v>Municípios</v>
      </c>
      <c r="L2761" s="2">
        <f t="shared" si="130"/>
        <v>2019</v>
      </c>
      <c r="M2761">
        <f t="shared" si="131"/>
        <v>11</v>
      </c>
    </row>
    <row r="2762" spans="1:13" x14ac:dyDescent="0.35">
      <c r="A2762" t="s">
        <v>196</v>
      </c>
      <c r="B2762">
        <v>512096481</v>
      </c>
      <c r="C2762">
        <v>158347</v>
      </c>
      <c r="E2762" s="1">
        <v>43536.485752314817</v>
      </c>
      <c r="F2762">
        <v>3</v>
      </c>
      <c r="G2762" t="s">
        <v>33</v>
      </c>
      <c r="H2762">
        <v>400</v>
      </c>
      <c r="J2762" s="2">
        <f t="shared" si="129"/>
        <v>1</v>
      </c>
      <c r="K2762" s="2" t="str">
        <f>IFERROR(VLOOKUP(A2762,Aux!A:B,2,0),"Outros")</f>
        <v>Municípios</v>
      </c>
      <c r="L2762" s="2">
        <f t="shared" si="130"/>
        <v>2019</v>
      </c>
      <c r="M2762">
        <f t="shared" si="131"/>
        <v>11</v>
      </c>
    </row>
    <row r="2763" spans="1:13" x14ac:dyDescent="0.35">
      <c r="A2763" t="s">
        <v>196</v>
      </c>
      <c r="B2763">
        <v>512096481</v>
      </c>
      <c r="C2763">
        <v>158348</v>
      </c>
      <c r="E2763" s="1">
        <v>43536.485937500001</v>
      </c>
      <c r="F2763">
        <v>3</v>
      </c>
      <c r="G2763" t="s">
        <v>33</v>
      </c>
      <c r="H2763">
        <v>400</v>
      </c>
      <c r="J2763" s="2">
        <f t="shared" si="129"/>
        <v>1</v>
      </c>
      <c r="K2763" s="2" t="str">
        <f>IFERROR(VLOOKUP(A2763,Aux!A:B,2,0),"Outros")</f>
        <v>Municípios</v>
      </c>
      <c r="L2763" s="2">
        <f t="shared" si="130"/>
        <v>2019</v>
      </c>
      <c r="M2763">
        <f t="shared" si="131"/>
        <v>11</v>
      </c>
    </row>
    <row r="2764" spans="1:13" x14ac:dyDescent="0.35">
      <c r="A2764" t="s">
        <v>267</v>
      </c>
      <c r="B2764">
        <v>505307685</v>
      </c>
      <c r="C2764">
        <v>158349</v>
      </c>
      <c r="D2764" t="s">
        <v>2333</v>
      </c>
      <c r="E2764" s="1">
        <v>43536.488043981481</v>
      </c>
      <c r="F2764">
        <v>1</v>
      </c>
      <c r="G2764" t="s">
        <v>1330</v>
      </c>
      <c r="H2764">
        <v>360</v>
      </c>
      <c r="I2764" s="1">
        <v>43541.999305555553</v>
      </c>
      <c r="J2764" s="2">
        <f t="shared" si="129"/>
        <v>1</v>
      </c>
      <c r="K2764" s="2" t="str">
        <f>IFERROR(VLOOKUP(A2764,Aux!A:B,2,0),"Outros")</f>
        <v>Municípios</v>
      </c>
      <c r="L2764" s="2">
        <f t="shared" si="130"/>
        <v>2019</v>
      </c>
      <c r="M2764">
        <f t="shared" si="131"/>
        <v>11</v>
      </c>
    </row>
    <row r="2765" spans="1:13" x14ac:dyDescent="0.35">
      <c r="A2765" t="s">
        <v>63</v>
      </c>
      <c r="B2765">
        <v>502098139</v>
      </c>
      <c r="C2765">
        <v>158350</v>
      </c>
      <c r="D2765" t="s">
        <v>2294</v>
      </c>
      <c r="E2765" s="1">
        <v>43536.488333333335</v>
      </c>
      <c r="F2765">
        <v>3</v>
      </c>
      <c r="G2765" t="s">
        <v>75</v>
      </c>
      <c r="H2765">
        <v>340</v>
      </c>
      <c r="I2765" s="1">
        <v>43567.75</v>
      </c>
      <c r="J2765" s="2">
        <f t="shared" si="129"/>
        <v>1</v>
      </c>
      <c r="K2765" s="2" t="str">
        <f>IFERROR(VLOOKUP(A2765,Aux!A:B,2,0),"Outros")</f>
        <v>Municípios</v>
      </c>
      <c r="L2765" s="2">
        <f t="shared" si="130"/>
        <v>2019</v>
      </c>
      <c r="M2765">
        <f t="shared" si="131"/>
        <v>11</v>
      </c>
    </row>
    <row r="2766" spans="1:13" x14ac:dyDescent="0.35">
      <c r="A2766" t="s">
        <v>140</v>
      </c>
      <c r="B2766">
        <v>506614913</v>
      </c>
      <c r="C2766">
        <v>158351</v>
      </c>
      <c r="D2766" t="s">
        <v>2295</v>
      </c>
      <c r="E2766" s="1">
        <v>43536.490428240744</v>
      </c>
      <c r="F2766">
        <v>1</v>
      </c>
      <c r="G2766" t="s">
        <v>149</v>
      </c>
      <c r="H2766">
        <v>360</v>
      </c>
      <c r="I2766" s="1">
        <v>43541.999305555553</v>
      </c>
      <c r="J2766" s="2">
        <f t="shared" si="129"/>
        <v>1</v>
      </c>
      <c r="K2766" s="2" t="str">
        <f>IFERROR(VLOOKUP(A2766,Aux!A:B,2,0),"Outros")</f>
        <v>Municípios</v>
      </c>
      <c r="L2766" s="2">
        <f t="shared" si="130"/>
        <v>2019</v>
      </c>
      <c r="M2766">
        <f t="shared" si="131"/>
        <v>11</v>
      </c>
    </row>
    <row r="2767" spans="1:13" x14ac:dyDescent="0.35">
      <c r="A2767" t="s">
        <v>118</v>
      </c>
      <c r="B2767">
        <v>680015019</v>
      </c>
      <c r="C2767">
        <v>158352</v>
      </c>
      <c r="D2767" t="s">
        <v>2766</v>
      </c>
      <c r="E2767" s="1">
        <v>43536.495706018519</v>
      </c>
      <c r="F2767">
        <v>13</v>
      </c>
      <c r="G2767" t="s">
        <v>561</v>
      </c>
      <c r="H2767">
        <v>360</v>
      </c>
      <c r="I2767" s="1">
        <v>43543.666666666664</v>
      </c>
      <c r="J2767" s="2">
        <f t="shared" si="129"/>
        <v>1</v>
      </c>
      <c r="K2767" s="2" t="str">
        <f>IFERROR(VLOOKUP(A2767,Aux!A:B,2,0),"Outros")</f>
        <v>Águas e resíduos</v>
      </c>
      <c r="L2767" s="2">
        <f t="shared" si="130"/>
        <v>2019</v>
      </c>
      <c r="M2767">
        <f t="shared" si="131"/>
        <v>11</v>
      </c>
    </row>
    <row r="2768" spans="1:13" x14ac:dyDescent="0.35">
      <c r="A2768" t="s">
        <v>140</v>
      </c>
      <c r="B2768">
        <v>506614913</v>
      </c>
      <c r="C2768">
        <v>158353</v>
      </c>
      <c r="D2768" t="s">
        <v>2296</v>
      </c>
      <c r="E2768" s="1">
        <v>43536.496168981481</v>
      </c>
      <c r="F2768">
        <v>1</v>
      </c>
      <c r="G2768" t="s">
        <v>149</v>
      </c>
      <c r="H2768">
        <v>360</v>
      </c>
      <c r="I2768" s="1">
        <v>43542.999305555553</v>
      </c>
      <c r="J2768" s="2">
        <f t="shared" si="129"/>
        <v>1</v>
      </c>
      <c r="K2768" s="2" t="str">
        <f>IFERROR(VLOOKUP(A2768,Aux!A:B,2,0),"Outros")</f>
        <v>Municípios</v>
      </c>
      <c r="L2768" s="2">
        <f t="shared" si="130"/>
        <v>2019</v>
      </c>
      <c r="M2768">
        <f t="shared" si="131"/>
        <v>11</v>
      </c>
    </row>
    <row r="2769" spans="1:13" x14ac:dyDescent="0.35">
      <c r="A2769" t="s">
        <v>2334</v>
      </c>
      <c r="B2769">
        <v>500965099</v>
      </c>
      <c r="C2769">
        <v>158354</v>
      </c>
      <c r="E2769" s="1">
        <v>43536.500208333331</v>
      </c>
      <c r="F2769">
        <v>1</v>
      </c>
      <c r="G2769" t="s">
        <v>33</v>
      </c>
      <c r="H2769">
        <v>400</v>
      </c>
      <c r="J2769" s="2">
        <f t="shared" si="129"/>
        <v>1</v>
      </c>
      <c r="K2769" s="2" t="str">
        <f>IFERROR(VLOOKUP(A2769,Aux!A:B,2,0),"Outros")</f>
        <v>Outros</v>
      </c>
      <c r="L2769" s="2">
        <f t="shared" si="130"/>
        <v>2019</v>
      </c>
      <c r="M2769">
        <f t="shared" si="131"/>
        <v>11</v>
      </c>
    </row>
    <row r="2770" spans="1:13" x14ac:dyDescent="0.35">
      <c r="A2770" t="s">
        <v>9</v>
      </c>
      <c r="B2770">
        <v>506673626</v>
      </c>
      <c r="C2770">
        <v>158355</v>
      </c>
      <c r="D2770" t="s">
        <v>2614</v>
      </c>
      <c r="E2770" s="1">
        <v>43536.500740740739</v>
      </c>
      <c r="F2770">
        <v>1</v>
      </c>
      <c r="G2770" t="s">
        <v>11</v>
      </c>
      <c r="H2770">
        <v>360</v>
      </c>
      <c r="I2770" s="1">
        <v>43541.999305555553</v>
      </c>
      <c r="J2770" s="2">
        <f t="shared" si="129"/>
        <v>1</v>
      </c>
      <c r="K2770" s="2" t="str">
        <f>IFERROR(VLOOKUP(A2770,Aux!A:B,2,0),"Outros")</f>
        <v>Municípios</v>
      </c>
      <c r="L2770" s="2">
        <f t="shared" si="130"/>
        <v>2019</v>
      </c>
      <c r="M2770">
        <f t="shared" si="131"/>
        <v>11</v>
      </c>
    </row>
    <row r="2771" spans="1:13" x14ac:dyDescent="0.35">
      <c r="A2771" t="s">
        <v>389</v>
      </c>
      <c r="B2771">
        <v>506722422</v>
      </c>
      <c r="C2771">
        <v>158356</v>
      </c>
      <c r="E2771" s="1">
        <v>43536.503854166665</v>
      </c>
      <c r="F2771">
        <v>1</v>
      </c>
      <c r="G2771" t="s">
        <v>33</v>
      </c>
      <c r="H2771">
        <v>400</v>
      </c>
      <c r="I2771" s="1">
        <v>43265.75</v>
      </c>
      <c r="J2771" s="2">
        <f t="shared" si="129"/>
        <v>1</v>
      </c>
      <c r="K2771" s="2" t="str">
        <f>IFERROR(VLOOKUP(A2771,Aux!A:B,2,0),"Outros")</f>
        <v>Municípios</v>
      </c>
      <c r="L2771" s="2">
        <f t="shared" si="130"/>
        <v>2019</v>
      </c>
      <c r="M2771">
        <f t="shared" si="131"/>
        <v>11</v>
      </c>
    </row>
    <row r="2772" spans="1:13" x14ac:dyDescent="0.35">
      <c r="A2772" t="s">
        <v>771</v>
      </c>
      <c r="B2772">
        <v>512105030</v>
      </c>
      <c r="C2772">
        <v>158357</v>
      </c>
      <c r="D2772" t="s">
        <v>2297</v>
      </c>
      <c r="E2772" s="1">
        <v>43536.505393518521</v>
      </c>
      <c r="F2772">
        <v>3</v>
      </c>
      <c r="G2772" t="s">
        <v>909</v>
      </c>
      <c r="H2772">
        <v>360</v>
      </c>
      <c r="I2772" s="1">
        <v>43565.999305555553</v>
      </c>
      <c r="J2772" s="2">
        <f t="shared" si="129"/>
        <v>1</v>
      </c>
      <c r="K2772" s="2" t="str">
        <f>IFERROR(VLOOKUP(A2772,Aux!A:B,2,0),"Outros")</f>
        <v>Hospitais</v>
      </c>
      <c r="L2772" s="2">
        <f t="shared" si="130"/>
        <v>2019</v>
      </c>
      <c r="M2772">
        <f t="shared" si="131"/>
        <v>11</v>
      </c>
    </row>
    <row r="2773" spans="1:13" x14ac:dyDescent="0.35">
      <c r="A2773" t="s">
        <v>140</v>
      </c>
      <c r="B2773">
        <v>506614913</v>
      </c>
      <c r="C2773">
        <v>158358</v>
      </c>
      <c r="D2773" t="s">
        <v>2739</v>
      </c>
      <c r="E2773" s="1">
        <v>43536.506979166668</v>
      </c>
      <c r="F2773">
        <v>3</v>
      </c>
      <c r="G2773" t="s">
        <v>149</v>
      </c>
      <c r="H2773">
        <v>360</v>
      </c>
      <c r="I2773" s="1">
        <v>43542.999305555553</v>
      </c>
      <c r="J2773" s="2">
        <f t="shared" si="129"/>
        <v>1</v>
      </c>
      <c r="K2773" s="2" t="str">
        <f>IFERROR(VLOOKUP(A2773,Aux!A:B,2,0),"Outros")</f>
        <v>Municípios</v>
      </c>
      <c r="L2773" s="2">
        <f t="shared" si="130"/>
        <v>2019</v>
      </c>
      <c r="M2773">
        <f t="shared" si="131"/>
        <v>11</v>
      </c>
    </row>
    <row r="2774" spans="1:13" x14ac:dyDescent="0.35">
      <c r="A2774" t="s">
        <v>389</v>
      </c>
      <c r="B2774">
        <v>506722422</v>
      </c>
      <c r="C2774">
        <v>158359</v>
      </c>
      <c r="D2774" t="s">
        <v>2298</v>
      </c>
      <c r="E2774" s="1">
        <v>43536.507071759261</v>
      </c>
      <c r="F2774">
        <v>1</v>
      </c>
      <c r="G2774" t="s">
        <v>587</v>
      </c>
      <c r="H2774">
        <v>340</v>
      </c>
      <c r="I2774" s="1">
        <v>43548.999305555553</v>
      </c>
      <c r="J2774" s="2">
        <f t="shared" si="129"/>
        <v>1</v>
      </c>
      <c r="K2774" s="2" t="str">
        <f>IFERROR(VLOOKUP(A2774,Aux!A:B,2,0),"Outros")</f>
        <v>Municípios</v>
      </c>
      <c r="L2774" s="2">
        <f t="shared" si="130"/>
        <v>2019</v>
      </c>
      <c r="M2774">
        <f t="shared" si="131"/>
        <v>11</v>
      </c>
    </row>
    <row r="2775" spans="1:13" x14ac:dyDescent="0.35">
      <c r="A2775" t="s">
        <v>71</v>
      </c>
      <c r="B2775">
        <v>500051054</v>
      </c>
      <c r="C2775">
        <v>158360</v>
      </c>
      <c r="D2775" t="s">
        <v>2530</v>
      </c>
      <c r="E2775" s="1">
        <v>43536.508449074077</v>
      </c>
      <c r="F2775">
        <v>4</v>
      </c>
      <c r="G2775" t="s">
        <v>566</v>
      </c>
      <c r="H2775">
        <v>360</v>
      </c>
      <c r="I2775" s="1">
        <v>43538.791666666664</v>
      </c>
      <c r="J2775" s="2">
        <f t="shared" si="129"/>
        <v>1</v>
      </c>
      <c r="K2775" s="2" t="str">
        <f>IFERROR(VLOOKUP(A2775,Aux!A:B,2,0),"Outros")</f>
        <v>Municípios</v>
      </c>
      <c r="L2775" s="2">
        <f t="shared" si="130"/>
        <v>2019</v>
      </c>
      <c r="M2775">
        <f t="shared" si="131"/>
        <v>11</v>
      </c>
    </row>
    <row r="2776" spans="1:13" x14ac:dyDescent="0.35">
      <c r="A2776" t="s">
        <v>239</v>
      </c>
      <c r="B2776">
        <v>512042659</v>
      </c>
      <c r="C2776">
        <v>158361</v>
      </c>
      <c r="D2776" t="s">
        <v>2767</v>
      </c>
      <c r="E2776" s="1">
        <v>43536.510740740741</v>
      </c>
      <c r="F2776">
        <v>13</v>
      </c>
      <c r="G2776" t="s">
        <v>839</v>
      </c>
      <c r="H2776">
        <v>340</v>
      </c>
      <c r="I2776" s="1">
        <v>43551.999305555553</v>
      </c>
      <c r="J2776" s="2">
        <f t="shared" si="129"/>
        <v>1</v>
      </c>
      <c r="K2776" s="2" t="str">
        <f>IFERROR(VLOOKUP(A2776,Aux!A:B,2,0),"Outros")</f>
        <v>Municípios</v>
      </c>
      <c r="L2776" s="2">
        <f t="shared" si="130"/>
        <v>2019</v>
      </c>
      <c r="M2776">
        <f t="shared" si="131"/>
        <v>11</v>
      </c>
    </row>
    <row r="2777" spans="1:13" x14ac:dyDescent="0.35">
      <c r="A2777" t="s">
        <v>9</v>
      </c>
      <c r="B2777">
        <v>506673626</v>
      </c>
      <c r="C2777">
        <v>158362</v>
      </c>
      <c r="D2777" t="s">
        <v>2336</v>
      </c>
      <c r="E2777" s="1">
        <v>43536.516631944447</v>
      </c>
      <c r="F2777">
        <v>1</v>
      </c>
      <c r="G2777" t="s">
        <v>11</v>
      </c>
      <c r="H2777">
        <v>360</v>
      </c>
      <c r="I2777" s="1">
        <v>43541.999305555553</v>
      </c>
      <c r="J2777" s="2">
        <f t="shared" si="129"/>
        <v>1</v>
      </c>
      <c r="K2777" s="2" t="str">
        <f>IFERROR(VLOOKUP(A2777,Aux!A:B,2,0),"Outros")</f>
        <v>Municípios</v>
      </c>
      <c r="L2777" s="2">
        <f t="shared" si="130"/>
        <v>2019</v>
      </c>
      <c r="M2777">
        <f t="shared" si="131"/>
        <v>11</v>
      </c>
    </row>
    <row r="2778" spans="1:13" x14ac:dyDescent="0.35">
      <c r="A2778" t="s">
        <v>60</v>
      </c>
      <c r="B2778">
        <v>505456010</v>
      </c>
      <c r="C2778">
        <v>158363</v>
      </c>
      <c r="D2778" t="s">
        <v>2768</v>
      </c>
      <c r="E2778" s="1">
        <v>43536.516921296294</v>
      </c>
      <c r="F2778">
        <v>1</v>
      </c>
      <c r="G2778" t="s">
        <v>866</v>
      </c>
      <c r="H2778">
        <v>360</v>
      </c>
      <c r="I2778" s="1">
        <v>43542.999305555553</v>
      </c>
      <c r="J2778" s="2">
        <f t="shared" si="129"/>
        <v>1</v>
      </c>
      <c r="K2778" s="2" t="str">
        <f>IFERROR(VLOOKUP(A2778,Aux!A:B,2,0),"Outros")</f>
        <v>Municípios</v>
      </c>
      <c r="L2778" s="2">
        <f t="shared" si="130"/>
        <v>2019</v>
      </c>
      <c r="M2778">
        <f t="shared" si="131"/>
        <v>11</v>
      </c>
    </row>
    <row r="2779" spans="1:13" x14ac:dyDescent="0.35">
      <c r="A2779" t="s">
        <v>465</v>
      </c>
      <c r="B2779">
        <v>600084779</v>
      </c>
      <c r="C2779">
        <v>158364</v>
      </c>
      <c r="E2779" s="1">
        <v>43536.519074074073</v>
      </c>
      <c r="F2779">
        <v>5</v>
      </c>
      <c r="H2779">
        <v>400</v>
      </c>
      <c r="J2779" s="2">
        <f t="shared" si="129"/>
        <v>1</v>
      </c>
      <c r="K2779" s="2" t="str">
        <f>IFERROR(VLOOKUP(A2779,Aux!A:B,2,0),"Outros")</f>
        <v>Outros</v>
      </c>
      <c r="L2779" s="2">
        <f t="shared" si="130"/>
        <v>2019</v>
      </c>
      <c r="M2779">
        <f t="shared" si="131"/>
        <v>11</v>
      </c>
    </row>
    <row r="2780" spans="1:13" x14ac:dyDescent="0.35">
      <c r="A2780" t="s">
        <v>71</v>
      </c>
      <c r="B2780">
        <v>500051054</v>
      </c>
      <c r="C2780">
        <v>158365</v>
      </c>
      <c r="D2780" t="s">
        <v>2530</v>
      </c>
      <c r="E2780" s="1">
        <v>43536.525416666664</v>
      </c>
      <c r="F2780">
        <v>4</v>
      </c>
      <c r="G2780" t="s">
        <v>566</v>
      </c>
      <c r="H2780">
        <v>400</v>
      </c>
      <c r="I2780" s="1">
        <v>43538.791666666664</v>
      </c>
      <c r="J2780" s="2">
        <f t="shared" si="129"/>
        <v>1</v>
      </c>
      <c r="K2780" s="2" t="str">
        <f>IFERROR(VLOOKUP(A2780,Aux!A:B,2,0),"Outros")</f>
        <v>Municípios</v>
      </c>
      <c r="L2780" s="2">
        <f t="shared" si="130"/>
        <v>2019</v>
      </c>
      <c r="M2780">
        <f t="shared" si="131"/>
        <v>11</v>
      </c>
    </row>
    <row r="2781" spans="1:13" x14ac:dyDescent="0.35">
      <c r="A2781" t="s">
        <v>71</v>
      </c>
      <c r="B2781">
        <v>500051054</v>
      </c>
      <c r="C2781">
        <v>158366</v>
      </c>
      <c r="D2781" t="s">
        <v>2299</v>
      </c>
      <c r="E2781" s="1">
        <v>43536.531354166669</v>
      </c>
      <c r="F2781">
        <v>4</v>
      </c>
      <c r="G2781" t="s">
        <v>33</v>
      </c>
      <c r="H2781">
        <v>340</v>
      </c>
      <c r="I2781" s="1">
        <v>43540.791666666664</v>
      </c>
      <c r="J2781" s="2">
        <f t="shared" si="129"/>
        <v>1</v>
      </c>
      <c r="K2781" s="2" t="str">
        <f>IFERROR(VLOOKUP(A2781,Aux!A:B,2,0),"Outros")</f>
        <v>Municípios</v>
      </c>
      <c r="L2781" s="2">
        <f t="shared" si="130"/>
        <v>2019</v>
      </c>
      <c r="M2781">
        <f t="shared" si="131"/>
        <v>11</v>
      </c>
    </row>
    <row r="2782" spans="1:13" x14ac:dyDescent="0.35">
      <c r="A2782" t="s">
        <v>15</v>
      </c>
      <c r="B2782">
        <v>503541567</v>
      </c>
      <c r="C2782">
        <v>158367</v>
      </c>
      <c r="D2782" t="s">
        <v>2300</v>
      </c>
      <c r="E2782" s="1">
        <v>43536.538437499999</v>
      </c>
      <c r="F2782">
        <v>3</v>
      </c>
      <c r="G2782" t="s">
        <v>259</v>
      </c>
      <c r="H2782">
        <v>340</v>
      </c>
      <c r="I2782" s="1">
        <v>43551.999305555553</v>
      </c>
      <c r="J2782" s="2">
        <f t="shared" si="129"/>
        <v>1</v>
      </c>
      <c r="K2782" s="2" t="str">
        <f>IFERROR(VLOOKUP(A2782,Aux!A:B,2,0),"Outros")</f>
        <v>Municípios</v>
      </c>
      <c r="L2782" s="2">
        <f t="shared" si="130"/>
        <v>2019</v>
      </c>
      <c r="M2782">
        <f t="shared" si="131"/>
        <v>11</v>
      </c>
    </row>
    <row r="2783" spans="1:13" x14ac:dyDescent="0.35">
      <c r="A2783" t="s">
        <v>38</v>
      </c>
      <c r="B2783">
        <v>123456789</v>
      </c>
      <c r="C2783">
        <v>158372</v>
      </c>
      <c r="E2783" s="1">
        <v>43536.552986111114</v>
      </c>
      <c r="F2783">
        <v>13</v>
      </c>
      <c r="G2783" t="s">
        <v>210</v>
      </c>
      <c r="H2783">
        <v>1</v>
      </c>
      <c r="J2783" s="2">
        <f t="shared" si="129"/>
        <v>1</v>
      </c>
      <c r="K2783" s="2" t="str">
        <f>IFERROR(VLOOKUP(A2783,Aux!A:B,2,0),"Outros")</f>
        <v>Outros</v>
      </c>
      <c r="L2783" s="2">
        <f t="shared" si="130"/>
        <v>2019</v>
      </c>
      <c r="M2783">
        <f t="shared" si="131"/>
        <v>11</v>
      </c>
    </row>
    <row r="2784" spans="1:13" x14ac:dyDescent="0.35">
      <c r="A2784" t="s">
        <v>206</v>
      </c>
      <c r="B2784">
        <v>508114381</v>
      </c>
      <c r="C2784">
        <v>158377</v>
      </c>
      <c r="E2784" s="1">
        <v>43536.557766203703</v>
      </c>
      <c r="F2784">
        <v>1</v>
      </c>
      <c r="G2784" t="s">
        <v>33</v>
      </c>
      <c r="H2784">
        <v>400</v>
      </c>
      <c r="J2784" s="2">
        <f t="shared" si="129"/>
        <v>1</v>
      </c>
      <c r="K2784" s="2" t="str">
        <f>IFERROR(VLOOKUP(A2784,Aux!A:B,2,0),"Outros")</f>
        <v>Outros</v>
      </c>
      <c r="L2784" s="2">
        <f t="shared" si="130"/>
        <v>2019</v>
      </c>
      <c r="M2784">
        <f t="shared" si="131"/>
        <v>11</v>
      </c>
    </row>
    <row r="2785" spans="1:13" x14ac:dyDescent="0.35">
      <c r="A2785" t="s">
        <v>71</v>
      </c>
      <c r="B2785">
        <v>500051054</v>
      </c>
      <c r="C2785">
        <v>158379</v>
      </c>
      <c r="D2785" t="s">
        <v>2335</v>
      </c>
      <c r="E2785" s="1">
        <v>43536.568842592591</v>
      </c>
      <c r="F2785">
        <v>3</v>
      </c>
      <c r="G2785" t="s">
        <v>202</v>
      </c>
      <c r="H2785">
        <v>360</v>
      </c>
      <c r="I2785" s="1">
        <v>43542.791666666664</v>
      </c>
      <c r="J2785" s="2">
        <f t="shared" si="129"/>
        <v>1</v>
      </c>
      <c r="K2785" s="2" t="str">
        <f>IFERROR(VLOOKUP(A2785,Aux!A:B,2,0),"Outros")</f>
        <v>Municípios</v>
      </c>
      <c r="L2785" s="2">
        <f t="shared" si="130"/>
        <v>2019</v>
      </c>
      <c r="M2785">
        <f t="shared" si="131"/>
        <v>11</v>
      </c>
    </row>
    <row r="2786" spans="1:13" x14ac:dyDescent="0.35">
      <c r="A2786" t="s">
        <v>858</v>
      </c>
      <c r="B2786">
        <v>501206639</v>
      </c>
      <c r="C2786">
        <v>158381</v>
      </c>
      <c r="D2786" t="s">
        <v>2484</v>
      </c>
      <c r="E2786" s="1">
        <v>43536.577256944445</v>
      </c>
      <c r="F2786">
        <v>13</v>
      </c>
      <c r="G2786" t="s">
        <v>1306</v>
      </c>
      <c r="H2786">
        <v>340</v>
      </c>
      <c r="I2786" s="1">
        <v>43541.75</v>
      </c>
      <c r="J2786" s="2">
        <f t="shared" si="129"/>
        <v>1</v>
      </c>
      <c r="K2786" s="2" t="str">
        <f>IFERROR(VLOOKUP(A2786,Aux!A:B,2,0),"Outros")</f>
        <v>Municípios</v>
      </c>
      <c r="L2786" s="2">
        <f t="shared" si="130"/>
        <v>2019</v>
      </c>
      <c r="M2786">
        <f t="shared" si="131"/>
        <v>11</v>
      </c>
    </row>
    <row r="2787" spans="1:13" x14ac:dyDescent="0.35">
      <c r="A2787" t="s">
        <v>38</v>
      </c>
      <c r="B2787">
        <v>123456789</v>
      </c>
      <c r="C2787">
        <v>158382</v>
      </c>
      <c r="E2787" s="1">
        <v>43536.577465277776</v>
      </c>
      <c r="F2787">
        <v>3</v>
      </c>
      <c r="G2787" t="s">
        <v>225</v>
      </c>
      <c r="H2787">
        <v>1</v>
      </c>
      <c r="J2787" s="2">
        <f t="shared" si="129"/>
        <v>1</v>
      </c>
      <c r="K2787" s="2" t="str">
        <f>IFERROR(VLOOKUP(A2787,Aux!A:B,2,0),"Outros")</f>
        <v>Outros</v>
      </c>
      <c r="L2787" s="2">
        <f t="shared" si="130"/>
        <v>2019</v>
      </c>
      <c r="M2787">
        <f t="shared" si="131"/>
        <v>11</v>
      </c>
    </row>
    <row r="2788" spans="1:13" x14ac:dyDescent="0.35">
      <c r="A2788" t="s">
        <v>57</v>
      </c>
      <c r="B2788">
        <v>501294104</v>
      </c>
      <c r="C2788">
        <v>158383</v>
      </c>
      <c r="E2788" s="1">
        <v>43536.579826388886</v>
      </c>
      <c r="F2788">
        <v>13</v>
      </c>
      <c r="G2788" t="s">
        <v>33</v>
      </c>
      <c r="H2788">
        <v>400</v>
      </c>
      <c r="J2788" s="2">
        <f t="shared" si="129"/>
        <v>1</v>
      </c>
      <c r="K2788" s="2" t="str">
        <f>IFERROR(VLOOKUP(A2788,Aux!A:B,2,0),"Outros")</f>
        <v>Municípios</v>
      </c>
      <c r="L2788" s="2">
        <f t="shared" si="130"/>
        <v>2019</v>
      </c>
      <c r="M2788">
        <f t="shared" si="131"/>
        <v>11</v>
      </c>
    </row>
    <row r="2789" spans="1:13" x14ac:dyDescent="0.35">
      <c r="A2789" t="s">
        <v>60</v>
      </c>
      <c r="B2789">
        <v>505456010</v>
      </c>
      <c r="C2789">
        <v>158384</v>
      </c>
      <c r="D2789" t="s">
        <v>2615</v>
      </c>
      <c r="E2789" s="1">
        <v>43536.581412037034</v>
      </c>
      <c r="F2789">
        <v>13</v>
      </c>
      <c r="G2789" t="s">
        <v>62</v>
      </c>
      <c r="H2789">
        <v>360</v>
      </c>
      <c r="I2789" s="1">
        <v>43545.999305555553</v>
      </c>
      <c r="J2789" s="2">
        <f t="shared" si="129"/>
        <v>1</v>
      </c>
      <c r="K2789" s="2" t="str">
        <f>IFERROR(VLOOKUP(A2789,Aux!A:B,2,0),"Outros")</f>
        <v>Municípios</v>
      </c>
      <c r="L2789" s="2">
        <f t="shared" si="130"/>
        <v>2019</v>
      </c>
      <c r="M2789">
        <f t="shared" si="131"/>
        <v>11</v>
      </c>
    </row>
    <row r="2790" spans="1:13" x14ac:dyDescent="0.35">
      <c r="A2790" t="s">
        <v>226</v>
      </c>
      <c r="B2790">
        <v>506792382</v>
      </c>
      <c r="C2790">
        <v>158385</v>
      </c>
      <c r="E2790" s="1">
        <v>43536.581666666665</v>
      </c>
      <c r="F2790">
        <v>13</v>
      </c>
      <c r="H2790">
        <v>400</v>
      </c>
      <c r="J2790" s="2">
        <f t="shared" si="129"/>
        <v>1</v>
      </c>
      <c r="K2790" s="2" t="str">
        <f>IFERROR(VLOOKUP(A2790,Aux!A:B,2,0),"Outros")</f>
        <v>Municípios</v>
      </c>
      <c r="L2790" s="2">
        <f t="shared" si="130"/>
        <v>2019</v>
      </c>
      <c r="M2790">
        <f t="shared" si="131"/>
        <v>11</v>
      </c>
    </row>
    <row r="2791" spans="1:13" x14ac:dyDescent="0.35">
      <c r="A2791" t="s">
        <v>12</v>
      </c>
      <c r="B2791">
        <v>508481287</v>
      </c>
      <c r="C2791">
        <v>158387</v>
      </c>
      <c r="D2791" t="s">
        <v>2740</v>
      </c>
      <c r="E2791" s="1">
        <v>43536.585358796299</v>
      </c>
      <c r="F2791">
        <v>1</v>
      </c>
      <c r="G2791" t="s">
        <v>14</v>
      </c>
      <c r="H2791">
        <v>360</v>
      </c>
      <c r="I2791" s="1">
        <v>43539.708333333336</v>
      </c>
      <c r="J2791" s="2">
        <f t="shared" si="129"/>
        <v>1</v>
      </c>
      <c r="K2791" s="2" t="str">
        <f>IFERROR(VLOOKUP(A2791,Aux!A:B,2,0),"Outros")</f>
        <v>Hospitais</v>
      </c>
      <c r="L2791" s="2">
        <f t="shared" si="130"/>
        <v>2019</v>
      </c>
      <c r="M2791">
        <f t="shared" si="131"/>
        <v>11</v>
      </c>
    </row>
    <row r="2792" spans="1:13" x14ac:dyDescent="0.35">
      <c r="A2792" t="s">
        <v>9</v>
      </c>
      <c r="B2792">
        <v>506673626</v>
      </c>
      <c r="C2792">
        <v>158388</v>
      </c>
      <c r="D2792" t="s">
        <v>2616</v>
      </c>
      <c r="E2792" s="1">
        <v>43536.587962962964</v>
      </c>
      <c r="F2792">
        <v>1</v>
      </c>
      <c r="G2792" t="s">
        <v>11</v>
      </c>
      <c r="H2792">
        <v>360</v>
      </c>
      <c r="I2792" s="1">
        <v>43546.999305555553</v>
      </c>
      <c r="J2792" s="2">
        <f t="shared" si="129"/>
        <v>1</v>
      </c>
      <c r="K2792" s="2" t="str">
        <f>IFERROR(VLOOKUP(A2792,Aux!A:B,2,0),"Outros")</f>
        <v>Municípios</v>
      </c>
      <c r="L2792" s="2">
        <f t="shared" si="130"/>
        <v>2019</v>
      </c>
      <c r="M2792">
        <f t="shared" si="131"/>
        <v>11</v>
      </c>
    </row>
    <row r="2793" spans="1:13" x14ac:dyDescent="0.35">
      <c r="A2793" t="s">
        <v>389</v>
      </c>
      <c r="B2793">
        <v>506722422</v>
      </c>
      <c r="C2793">
        <v>158389</v>
      </c>
      <c r="D2793" t="s">
        <v>2741</v>
      </c>
      <c r="E2793" s="1">
        <v>43536.589305555557</v>
      </c>
      <c r="F2793">
        <v>1</v>
      </c>
      <c r="G2793" t="s">
        <v>837</v>
      </c>
      <c r="H2793">
        <v>340</v>
      </c>
      <c r="I2793" s="1">
        <v>43542.999305555553</v>
      </c>
      <c r="J2793" s="2">
        <f t="shared" si="129"/>
        <v>1</v>
      </c>
      <c r="K2793" s="2" t="str">
        <f>IFERROR(VLOOKUP(A2793,Aux!A:B,2,0),"Outros")</f>
        <v>Municípios</v>
      </c>
      <c r="L2793" s="2">
        <f t="shared" si="130"/>
        <v>2019</v>
      </c>
      <c r="M2793">
        <f t="shared" si="131"/>
        <v>11</v>
      </c>
    </row>
    <row r="2794" spans="1:13" x14ac:dyDescent="0.35">
      <c r="A2794" t="s">
        <v>15</v>
      </c>
      <c r="B2794">
        <v>503541567</v>
      </c>
      <c r="C2794">
        <v>158390</v>
      </c>
      <c r="D2794" t="s">
        <v>2660</v>
      </c>
      <c r="E2794" s="1">
        <v>43536.59170138889</v>
      </c>
      <c r="F2794">
        <v>3</v>
      </c>
      <c r="G2794" t="s">
        <v>259</v>
      </c>
      <c r="H2794">
        <v>400</v>
      </c>
      <c r="I2794" s="1">
        <v>43237.999305555553</v>
      </c>
      <c r="J2794" s="2">
        <f t="shared" si="129"/>
        <v>1</v>
      </c>
      <c r="K2794" s="2" t="str">
        <f>IFERROR(VLOOKUP(A2794,Aux!A:B,2,0),"Outros")</f>
        <v>Municípios</v>
      </c>
      <c r="L2794" s="2">
        <f t="shared" si="130"/>
        <v>2019</v>
      </c>
      <c r="M2794">
        <f t="shared" si="131"/>
        <v>11</v>
      </c>
    </row>
    <row r="2795" spans="1:13" x14ac:dyDescent="0.35">
      <c r="A2795" t="s">
        <v>267</v>
      </c>
      <c r="B2795">
        <v>505307685</v>
      </c>
      <c r="C2795">
        <v>158391</v>
      </c>
      <c r="D2795" t="s">
        <v>2573</v>
      </c>
      <c r="E2795" s="1">
        <v>43536.600335648145</v>
      </c>
      <c r="F2795">
        <v>1</v>
      </c>
      <c r="G2795" t="s">
        <v>1330</v>
      </c>
      <c r="H2795">
        <v>360</v>
      </c>
      <c r="I2795" s="1">
        <v>43542.999305555553</v>
      </c>
      <c r="J2795" s="2">
        <f t="shared" si="129"/>
        <v>1</v>
      </c>
      <c r="K2795" s="2" t="str">
        <f>IFERROR(VLOOKUP(A2795,Aux!A:B,2,0),"Outros")</f>
        <v>Municípios</v>
      </c>
      <c r="L2795" s="2">
        <f t="shared" si="130"/>
        <v>2019</v>
      </c>
      <c r="M2795">
        <f t="shared" si="131"/>
        <v>11</v>
      </c>
    </row>
    <row r="2796" spans="1:13" x14ac:dyDescent="0.35">
      <c r="A2796" t="s">
        <v>38</v>
      </c>
      <c r="B2796">
        <v>123456789</v>
      </c>
      <c r="C2796">
        <v>158393</v>
      </c>
      <c r="E2796" s="1">
        <v>43536.60528935185</v>
      </c>
      <c r="F2796">
        <v>1</v>
      </c>
      <c r="G2796" t="s">
        <v>23</v>
      </c>
      <c r="H2796">
        <v>1</v>
      </c>
      <c r="J2796" s="2">
        <f t="shared" si="129"/>
        <v>1</v>
      </c>
      <c r="K2796" s="2" t="str">
        <f>IFERROR(VLOOKUP(A2796,Aux!A:B,2,0),"Outros")</f>
        <v>Outros</v>
      </c>
      <c r="L2796" s="2">
        <f t="shared" si="130"/>
        <v>2019</v>
      </c>
      <c r="M2796">
        <f t="shared" si="131"/>
        <v>11</v>
      </c>
    </row>
    <row r="2797" spans="1:13" x14ac:dyDescent="0.35">
      <c r="A2797" t="s">
        <v>60</v>
      </c>
      <c r="B2797">
        <v>505456010</v>
      </c>
      <c r="C2797">
        <v>158394</v>
      </c>
      <c r="D2797" t="s">
        <v>2485</v>
      </c>
      <c r="E2797" s="1">
        <v>43536.608391203707</v>
      </c>
      <c r="F2797">
        <v>3</v>
      </c>
      <c r="G2797" t="s">
        <v>1642</v>
      </c>
      <c r="H2797">
        <v>360</v>
      </c>
      <c r="I2797" s="1">
        <v>43578.999305555553</v>
      </c>
      <c r="J2797" s="2">
        <f t="shared" si="129"/>
        <v>1</v>
      </c>
      <c r="K2797" s="2" t="str">
        <f>IFERROR(VLOOKUP(A2797,Aux!A:B,2,0),"Outros")</f>
        <v>Municípios</v>
      </c>
      <c r="L2797" s="2">
        <f t="shared" si="130"/>
        <v>2019</v>
      </c>
      <c r="M2797">
        <f t="shared" si="131"/>
        <v>11</v>
      </c>
    </row>
    <row r="2798" spans="1:13" x14ac:dyDescent="0.35">
      <c r="A2798" t="s">
        <v>2661</v>
      </c>
      <c r="B2798">
        <v>505403900</v>
      </c>
      <c r="C2798">
        <v>158396</v>
      </c>
      <c r="D2798" t="s">
        <v>2662</v>
      </c>
      <c r="E2798" s="1">
        <v>43536.612280092595</v>
      </c>
      <c r="F2798">
        <v>5</v>
      </c>
      <c r="G2798" t="s">
        <v>33</v>
      </c>
      <c r="H2798">
        <v>400</v>
      </c>
      <c r="I2798" s="1">
        <v>25569.375</v>
      </c>
      <c r="J2798" s="2">
        <f t="shared" si="129"/>
        <v>1</v>
      </c>
      <c r="K2798" s="2" t="str">
        <f>IFERROR(VLOOKUP(A2798,Aux!A:B,2,0),"Outros")</f>
        <v>Estradas</v>
      </c>
      <c r="L2798" s="2">
        <f t="shared" si="130"/>
        <v>2019</v>
      </c>
      <c r="M2798">
        <f t="shared" si="131"/>
        <v>11</v>
      </c>
    </row>
    <row r="2799" spans="1:13" x14ac:dyDescent="0.35">
      <c r="A2799" t="s">
        <v>150</v>
      </c>
      <c r="B2799">
        <v>505309939</v>
      </c>
      <c r="C2799">
        <v>158397</v>
      </c>
      <c r="D2799" t="s">
        <v>2663</v>
      </c>
      <c r="E2799" s="1">
        <v>43536.617511574077</v>
      </c>
      <c r="F2799">
        <v>13</v>
      </c>
      <c r="G2799" t="s">
        <v>152</v>
      </c>
      <c r="H2799">
        <v>360</v>
      </c>
      <c r="I2799" s="1">
        <v>43539.6875</v>
      </c>
      <c r="J2799" s="2">
        <f t="shared" si="129"/>
        <v>1</v>
      </c>
      <c r="K2799" s="2" t="str">
        <f>IFERROR(VLOOKUP(A2799,Aux!A:B,2,0),"Outros")</f>
        <v>Municípios</v>
      </c>
      <c r="L2799" s="2">
        <f t="shared" si="130"/>
        <v>2019</v>
      </c>
      <c r="M2799">
        <f t="shared" si="131"/>
        <v>11</v>
      </c>
    </row>
    <row r="2800" spans="1:13" x14ac:dyDescent="0.35">
      <c r="A2800" t="s">
        <v>188</v>
      </c>
      <c r="B2800">
        <v>502130040</v>
      </c>
      <c r="C2800">
        <v>158399</v>
      </c>
      <c r="D2800" t="s">
        <v>2664</v>
      </c>
      <c r="E2800" s="1">
        <v>43536.622152777774</v>
      </c>
      <c r="F2800">
        <v>13</v>
      </c>
      <c r="G2800" t="s">
        <v>190</v>
      </c>
      <c r="H2800">
        <v>340</v>
      </c>
      <c r="I2800" s="1">
        <v>43549.708333333336</v>
      </c>
      <c r="J2800" s="2">
        <f t="shared" si="129"/>
        <v>1</v>
      </c>
      <c r="K2800" s="2" t="str">
        <f>IFERROR(VLOOKUP(A2800,Aux!A:B,2,0),"Outros")</f>
        <v>Municípios</v>
      </c>
      <c r="L2800" s="2">
        <f t="shared" si="130"/>
        <v>2019</v>
      </c>
      <c r="M2800">
        <f t="shared" si="131"/>
        <v>11</v>
      </c>
    </row>
    <row r="2801" spans="1:13" x14ac:dyDescent="0.35">
      <c r="A2801" t="s">
        <v>471</v>
      </c>
      <c r="B2801">
        <v>512012032</v>
      </c>
      <c r="C2801">
        <v>158400</v>
      </c>
      <c r="D2801" t="s">
        <v>2742</v>
      </c>
      <c r="E2801" s="1">
        <v>43536.626944444448</v>
      </c>
      <c r="F2801">
        <v>3</v>
      </c>
      <c r="G2801" t="s">
        <v>473</v>
      </c>
      <c r="H2801">
        <v>360</v>
      </c>
      <c r="I2801" s="1">
        <v>43567.75</v>
      </c>
      <c r="J2801" s="2">
        <f t="shared" si="129"/>
        <v>1</v>
      </c>
      <c r="K2801" s="2" t="str">
        <f>IFERROR(VLOOKUP(A2801,Aux!A:B,2,0),"Outros")</f>
        <v>Outros</v>
      </c>
      <c r="L2801" s="2">
        <f t="shared" si="130"/>
        <v>2019</v>
      </c>
      <c r="M2801">
        <f t="shared" si="131"/>
        <v>11</v>
      </c>
    </row>
    <row r="2802" spans="1:13" x14ac:dyDescent="0.35">
      <c r="A2802" t="s">
        <v>35</v>
      </c>
      <c r="B2802">
        <v>508666236</v>
      </c>
      <c r="C2802">
        <v>158401</v>
      </c>
      <c r="D2802" t="s">
        <v>2824</v>
      </c>
      <c r="E2802" s="1">
        <v>43536.628969907404</v>
      </c>
      <c r="F2802">
        <v>13</v>
      </c>
      <c r="G2802" t="s">
        <v>33</v>
      </c>
      <c r="H2802">
        <v>360</v>
      </c>
      <c r="I2802" s="1">
        <v>43546.999305555553</v>
      </c>
      <c r="J2802" s="2">
        <f t="shared" si="129"/>
        <v>1</v>
      </c>
      <c r="K2802" s="2" t="str">
        <f>IFERROR(VLOOKUP(A2802,Aux!A:B,2,0),"Outros")</f>
        <v>Outros</v>
      </c>
      <c r="L2802" s="2">
        <f t="shared" si="130"/>
        <v>2019</v>
      </c>
      <c r="M2802">
        <f t="shared" si="131"/>
        <v>11</v>
      </c>
    </row>
    <row r="2803" spans="1:13" x14ac:dyDescent="0.35">
      <c r="A2803" t="s">
        <v>140</v>
      </c>
      <c r="B2803">
        <v>506614913</v>
      </c>
      <c r="C2803">
        <v>158402</v>
      </c>
      <c r="D2803" t="s">
        <v>2486</v>
      </c>
      <c r="E2803" s="1">
        <v>43536.629537037035</v>
      </c>
      <c r="F2803">
        <v>1</v>
      </c>
      <c r="G2803" t="s">
        <v>47</v>
      </c>
      <c r="H2803">
        <v>360</v>
      </c>
      <c r="I2803" s="1">
        <v>43557.999305555553</v>
      </c>
      <c r="J2803" s="2">
        <f t="shared" si="129"/>
        <v>1</v>
      </c>
      <c r="K2803" s="2" t="str">
        <f>IFERROR(VLOOKUP(A2803,Aux!A:B,2,0),"Outros")</f>
        <v>Municípios</v>
      </c>
      <c r="L2803" s="2">
        <f t="shared" si="130"/>
        <v>2019</v>
      </c>
      <c r="M2803">
        <f t="shared" si="131"/>
        <v>11</v>
      </c>
    </row>
    <row r="2804" spans="1:13" x14ac:dyDescent="0.35">
      <c r="A2804" t="s">
        <v>150</v>
      </c>
      <c r="B2804">
        <v>505309939</v>
      </c>
      <c r="C2804">
        <v>158403</v>
      </c>
      <c r="D2804" t="s">
        <v>2743</v>
      </c>
      <c r="E2804" s="1">
        <v>43536.632731481484</v>
      </c>
      <c r="F2804">
        <v>1</v>
      </c>
      <c r="G2804" t="s">
        <v>152</v>
      </c>
      <c r="H2804">
        <v>360</v>
      </c>
      <c r="I2804" s="1">
        <v>43543.6875</v>
      </c>
      <c r="J2804" s="2">
        <f t="shared" si="129"/>
        <v>1</v>
      </c>
      <c r="K2804" s="2" t="str">
        <f>IFERROR(VLOOKUP(A2804,Aux!A:B,2,0),"Outros")</f>
        <v>Municípios</v>
      </c>
      <c r="L2804" s="2">
        <f t="shared" si="130"/>
        <v>2019</v>
      </c>
      <c r="M2804">
        <f t="shared" si="131"/>
        <v>11</v>
      </c>
    </row>
    <row r="2805" spans="1:13" x14ac:dyDescent="0.35">
      <c r="A2805" t="s">
        <v>2487</v>
      </c>
      <c r="B2805">
        <v>506809560</v>
      </c>
      <c r="C2805">
        <v>158404</v>
      </c>
      <c r="E2805" s="1">
        <v>43536.636180555557</v>
      </c>
      <c r="F2805">
        <v>3</v>
      </c>
      <c r="G2805" t="s">
        <v>33</v>
      </c>
      <c r="H2805">
        <v>400</v>
      </c>
      <c r="J2805" s="2">
        <f t="shared" si="129"/>
        <v>1</v>
      </c>
      <c r="K2805" s="2" t="str">
        <f>IFERROR(VLOOKUP(A2805,Aux!A:B,2,0),"Outros")</f>
        <v>Outros</v>
      </c>
      <c r="L2805" s="2">
        <f t="shared" si="130"/>
        <v>2019</v>
      </c>
      <c r="M2805">
        <f t="shared" si="131"/>
        <v>11</v>
      </c>
    </row>
    <row r="2806" spans="1:13" x14ac:dyDescent="0.35">
      <c r="A2806" t="s">
        <v>63</v>
      </c>
      <c r="B2806">
        <v>502098139</v>
      </c>
      <c r="C2806">
        <v>158405</v>
      </c>
      <c r="E2806" s="1">
        <v>43536.638136574074</v>
      </c>
      <c r="F2806">
        <v>1</v>
      </c>
      <c r="G2806" t="s">
        <v>33</v>
      </c>
      <c r="H2806">
        <v>400</v>
      </c>
      <c r="J2806" s="2">
        <f t="shared" si="129"/>
        <v>1</v>
      </c>
      <c r="K2806" s="2" t="str">
        <f>IFERROR(VLOOKUP(A2806,Aux!A:B,2,0),"Outros")</f>
        <v>Municípios</v>
      </c>
      <c r="L2806" s="2">
        <f t="shared" si="130"/>
        <v>2019</v>
      </c>
      <c r="M2806">
        <f t="shared" si="131"/>
        <v>11</v>
      </c>
    </row>
    <row r="2807" spans="1:13" x14ac:dyDescent="0.35">
      <c r="A2807" t="s">
        <v>63</v>
      </c>
      <c r="B2807">
        <v>502098139</v>
      </c>
      <c r="C2807">
        <v>158406</v>
      </c>
      <c r="D2807" t="s">
        <v>2337</v>
      </c>
      <c r="E2807" s="1">
        <v>43536.638680555552</v>
      </c>
      <c r="F2807">
        <v>1</v>
      </c>
      <c r="G2807" t="s">
        <v>2338</v>
      </c>
      <c r="H2807">
        <v>340</v>
      </c>
      <c r="I2807" s="1">
        <v>43542.708333333336</v>
      </c>
      <c r="J2807" s="2">
        <f t="shared" si="129"/>
        <v>1</v>
      </c>
      <c r="K2807" s="2" t="str">
        <f>IFERROR(VLOOKUP(A2807,Aux!A:B,2,0),"Outros")</f>
        <v>Municípios</v>
      </c>
      <c r="L2807" s="2">
        <f t="shared" si="130"/>
        <v>2019</v>
      </c>
      <c r="M2807">
        <f t="shared" si="131"/>
        <v>11</v>
      </c>
    </row>
    <row r="2808" spans="1:13" x14ac:dyDescent="0.35">
      <c r="A2808" t="s">
        <v>48</v>
      </c>
      <c r="B2808">
        <v>503035416</v>
      </c>
      <c r="C2808">
        <v>158407</v>
      </c>
      <c r="E2808" s="1">
        <v>43536.642928240741</v>
      </c>
      <c r="F2808">
        <v>3</v>
      </c>
      <c r="G2808" t="s">
        <v>33</v>
      </c>
      <c r="H2808">
        <v>1</v>
      </c>
      <c r="J2808" s="2">
        <f t="shared" si="129"/>
        <v>1</v>
      </c>
      <c r="K2808" s="2" t="str">
        <f>IFERROR(VLOOKUP(A2808,Aux!A:B,2,0),"Outros")</f>
        <v>Hospitais</v>
      </c>
      <c r="L2808" s="2">
        <f t="shared" si="130"/>
        <v>2019</v>
      </c>
      <c r="M2808">
        <f t="shared" si="131"/>
        <v>11</v>
      </c>
    </row>
    <row r="2809" spans="1:13" x14ac:dyDescent="0.35">
      <c r="A2809" t="s">
        <v>150</v>
      </c>
      <c r="B2809">
        <v>505309939</v>
      </c>
      <c r="C2809">
        <v>158408</v>
      </c>
      <c r="D2809" t="s">
        <v>2665</v>
      </c>
      <c r="E2809" s="1">
        <v>43536.650057870371</v>
      </c>
      <c r="F2809">
        <v>1</v>
      </c>
      <c r="G2809" t="s">
        <v>152</v>
      </c>
      <c r="H2809">
        <v>360</v>
      </c>
      <c r="I2809" s="1">
        <v>43539.6875</v>
      </c>
      <c r="J2809" s="2">
        <f t="shared" si="129"/>
        <v>1</v>
      </c>
      <c r="K2809" s="2" t="str">
        <f>IFERROR(VLOOKUP(A2809,Aux!A:B,2,0),"Outros")</f>
        <v>Municípios</v>
      </c>
      <c r="L2809" s="2">
        <f t="shared" si="130"/>
        <v>2019</v>
      </c>
      <c r="M2809">
        <f t="shared" si="131"/>
        <v>11</v>
      </c>
    </row>
    <row r="2810" spans="1:13" x14ac:dyDescent="0.35">
      <c r="A2810" t="s">
        <v>260</v>
      </c>
      <c r="B2810">
        <v>502790024</v>
      </c>
      <c r="C2810">
        <v>158412</v>
      </c>
      <c r="E2810" s="1">
        <v>43536.653912037036</v>
      </c>
      <c r="F2810">
        <v>13</v>
      </c>
      <c r="G2810" t="s">
        <v>33</v>
      </c>
      <c r="H2810">
        <v>400</v>
      </c>
      <c r="J2810" s="2">
        <f t="shared" si="129"/>
        <v>1</v>
      </c>
      <c r="K2810" s="2" t="str">
        <f>IFERROR(VLOOKUP(A2810,Aux!A:B,2,0),"Outros")</f>
        <v>Transportes</v>
      </c>
      <c r="L2810" s="2">
        <f t="shared" si="130"/>
        <v>2019</v>
      </c>
      <c r="M2810">
        <f t="shared" si="131"/>
        <v>11</v>
      </c>
    </row>
    <row r="2811" spans="1:13" x14ac:dyDescent="0.35">
      <c r="A2811" t="s">
        <v>71</v>
      </c>
      <c r="B2811">
        <v>500051054</v>
      </c>
      <c r="C2811">
        <v>158415</v>
      </c>
      <c r="D2811" t="s">
        <v>2825</v>
      </c>
      <c r="E2811" s="1">
        <v>43536.664768518516</v>
      </c>
      <c r="F2811">
        <v>3</v>
      </c>
      <c r="G2811" t="s">
        <v>202</v>
      </c>
      <c r="H2811">
        <v>340</v>
      </c>
      <c r="I2811" s="1">
        <v>43542.791666666664</v>
      </c>
      <c r="J2811" s="2">
        <f t="shared" si="129"/>
        <v>1</v>
      </c>
      <c r="K2811" s="2" t="str">
        <f>IFERROR(VLOOKUP(A2811,Aux!A:B,2,0),"Outros")</f>
        <v>Municípios</v>
      </c>
      <c r="L2811" s="2">
        <f t="shared" si="130"/>
        <v>2019</v>
      </c>
      <c r="M2811">
        <f t="shared" si="131"/>
        <v>11</v>
      </c>
    </row>
    <row r="2812" spans="1:13" x14ac:dyDescent="0.35">
      <c r="A2812" t="s">
        <v>150</v>
      </c>
      <c r="B2812">
        <v>505309939</v>
      </c>
      <c r="C2812">
        <v>158416</v>
      </c>
      <c r="D2812" t="s">
        <v>2574</v>
      </c>
      <c r="E2812" s="1">
        <v>43536.671284722222</v>
      </c>
      <c r="F2812">
        <v>1</v>
      </c>
      <c r="G2812" t="s">
        <v>152</v>
      </c>
      <c r="H2812">
        <v>360</v>
      </c>
      <c r="I2812" s="1">
        <v>43538.6875</v>
      </c>
      <c r="J2812" s="2">
        <f t="shared" si="129"/>
        <v>1</v>
      </c>
      <c r="K2812" s="2" t="str">
        <f>IFERROR(VLOOKUP(A2812,Aux!A:B,2,0),"Outros")</f>
        <v>Municípios</v>
      </c>
      <c r="L2812" s="2">
        <f t="shared" si="130"/>
        <v>2019</v>
      </c>
      <c r="M2812">
        <f t="shared" si="131"/>
        <v>11</v>
      </c>
    </row>
    <row r="2813" spans="1:13" x14ac:dyDescent="0.35">
      <c r="A2813" t="s">
        <v>644</v>
      </c>
      <c r="B2813">
        <v>501389660</v>
      </c>
      <c r="C2813">
        <v>158417</v>
      </c>
      <c r="E2813" s="1">
        <v>43536.671388888892</v>
      </c>
      <c r="F2813">
        <v>13</v>
      </c>
      <c r="G2813" t="s">
        <v>33</v>
      </c>
      <c r="H2813">
        <v>1</v>
      </c>
      <c r="J2813" s="2">
        <f t="shared" si="129"/>
        <v>1</v>
      </c>
      <c r="K2813" s="2" t="str">
        <f>IFERROR(VLOOKUP(A2813,Aux!A:B,2,0),"Outros")</f>
        <v>Outros</v>
      </c>
      <c r="L2813" s="2">
        <f t="shared" si="130"/>
        <v>2019</v>
      </c>
      <c r="M2813">
        <f t="shared" si="131"/>
        <v>11</v>
      </c>
    </row>
    <row r="2814" spans="1:13" x14ac:dyDescent="0.35">
      <c r="A2814" t="s">
        <v>122</v>
      </c>
      <c r="B2814">
        <v>506173968</v>
      </c>
      <c r="C2814">
        <v>158419</v>
      </c>
      <c r="D2814" t="s">
        <v>2575</v>
      </c>
      <c r="E2814" s="1">
        <v>43536.677893518521</v>
      </c>
      <c r="F2814">
        <v>13</v>
      </c>
      <c r="G2814" t="s">
        <v>33</v>
      </c>
      <c r="H2814">
        <v>5</v>
      </c>
      <c r="I2814" s="1">
        <v>43539.75</v>
      </c>
      <c r="J2814" s="2">
        <f t="shared" si="129"/>
        <v>1</v>
      </c>
      <c r="K2814" s="2" t="str">
        <f>IFERROR(VLOOKUP(A2814,Aux!A:B,2,0),"Outros")</f>
        <v>Municípios</v>
      </c>
      <c r="L2814" s="2">
        <f t="shared" si="130"/>
        <v>2019</v>
      </c>
      <c r="M2814">
        <f t="shared" si="131"/>
        <v>11</v>
      </c>
    </row>
    <row r="2815" spans="1:13" x14ac:dyDescent="0.35">
      <c r="A2815" t="s">
        <v>57</v>
      </c>
      <c r="B2815">
        <v>501294104</v>
      </c>
      <c r="C2815">
        <v>158420</v>
      </c>
      <c r="E2815" s="1">
        <v>43536.678726851853</v>
      </c>
      <c r="F2815">
        <v>13</v>
      </c>
      <c r="H2815">
        <v>1</v>
      </c>
      <c r="J2815" s="2">
        <f t="shared" si="129"/>
        <v>1</v>
      </c>
      <c r="K2815" s="2" t="str">
        <f>IFERROR(VLOOKUP(A2815,Aux!A:B,2,0),"Outros")</f>
        <v>Municípios</v>
      </c>
      <c r="L2815" s="2">
        <f t="shared" si="130"/>
        <v>2019</v>
      </c>
      <c r="M2815">
        <f t="shared" si="131"/>
        <v>11</v>
      </c>
    </row>
    <row r="2816" spans="1:13" x14ac:dyDescent="0.35">
      <c r="A2816" t="s">
        <v>39</v>
      </c>
      <c r="B2816">
        <v>507023129</v>
      </c>
      <c r="C2816">
        <v>158421</v>
      </c>
      <c r="E2816" s="1">
        <v>43536.680104166669</v>
      </c>
      <c r="F2816">
        <v>1</v>
      </c>
      <c r="G2816" t="s">
        <v>33</v>
      </c>
      <c r="H2816">
        <v>400</v>
      </c>
      <c r="J2816" s="2">
        <f t="shared" si="129"/>
        <v>1</v>
      </c>
      <c r="K2816" s="2" t="str">
        <f>IFERROR(VLOOKUP(A2816,Aux!A:B,2,0),"Outros")</f>
        <v>Outros</v>
      </c>
      <c r="L2816" s="2">
        <f t="shared" si="130"/>
        <v>2019</v>
      </c>
      <c r="M2816">
        <f t="shared" si="131"/>
        <v>11</v>
      </c>
    </row>
    <row r="2817" spans="1:13" x14ac:dyDescent="0.35">
      <c r="A2817" t="s">
        <v>57</v>
      </c>
      <c r="B2817">
        <v>501294104</v>
      </c>
      <c r="C2817">
        <v>158422</v>
      </c>
      <c r="D2817" t="s">
        <v>2826</v>
      </c>
      <c r="E2817" s="1">
        <v>43536.684965277775</v>
      </c>
      <c r="F2817">
        <v>13</v>
      </c>
      <c r="G2817" t="s">
        <v>59</v>
      </c>
      <c r="H2817">
        <v>210</v>
      </c>
      <c r="I2817" s="1">
        <v>43546.999305555553</v>
      </c>
      <c r="J2817" s="2">
        <f t="shared" si="129"/>
        <v>1</v>
      </c>
      <c r="K2817" s="2" t="str">
        <f>IFERROR(VLOOKUP(A2817,Aux!A:B,2,0),"Outros")</f>
        <v>Municípios</v>
      </c>
      <c r="L2817" s="2">
        <f t="shared" si="130"/>
        <v>2019</v>
      </c>
      <c r="M2817">
        <f t="shared" si="131"/>
        <v>11</v>
      </c>
    </row>
    <row r="2818" spans="1:13" x14ac:dyDescent="0.35">
      <c r="A2818" t="s">
        <v>157</v>
      </c>
      <c r="B2818">
        <v>500122237</v>
      </c>
      <c r="C2818">
        <v>158427</v>
      </c>
      <c r="D2818" t="s">
        <v>2827</v>
      </c>
      <c r="E2818" s="1">
        <v>43536.70380787037</v>
      </c>
      <c r="F2818">
        <v>5</v>
      </c>
      <c r="G2818" t="s">
        <v>33</v>
      </c>
      <c r="H2818">
        <v>340</v>
      </c>
      <c r="I2818" s="1">
        <v>43599.999305555553</v>
      </c>
      <c r="J2818" s="2">
        <f t="shared" ref="J2818:J2881" si="132">IF(C2818=C2817,"",1)</f>
        <v>1</v>
      </c>
      <c r="K2818" s="2" t="str">
        <f>IFERROR(VLOOKUP(A2818,Aux!A:B,2,0),"Outros")</f>
        <v>Outros</v>
      </c>
      <c r="L2818" s="2">
        <f t="shared" ref="L2818:L2881" si="133">YEAR(E2818)</f>
        <v>2019</v>
      </c>
      <c r="M2818">
        <f t="shared" ref="M2818:M2881" si="134">WEEKNUM(E2818)</f>
        <v>11</v>
      </c>
    </row>
    <row r="2819" spans="1:13" x14ac:dyDescent="0.35">
      <c r="A2819" t="s">
        <v>213</v>
      </c>
      <c r="B2819">
        <v>512012814</v>
      </c>
      <c r="C2819">
        <v>158432</v>
      </c>
      <c r="D2819" t="s">
        <v>2488</v>
      </c>
      <c r="E2819" s="1">
        <v>43536.710625</v>
      </c>
      <c r="F2819">
        <v>1</v>
      </c>
      <c r="G2819" t="s">
        <v>2489</v>
      </c>
      <c r="H2819">
        <v>5</v>
      </c>
      <c r="I2819" s="1">
        <v>43555.999305555553</v>
      </c>
      <c r="J2819" s="2">
        <f t="shared" si="132"/>
        <v>1</v>
      </c>
      <c r="K2819" s="2" t="str">
        <f>IFERROR(VLOOKUP(A2819,Aux!A:B,2,0),"Outros")</f>
        <v>Municípios</v>
      </c>
      <c r="L2819" s="2">
        <f t="shared" si="133"/>
        <v>2019</v>
      </c>
      <c r="M2819">
        <f t="shared" si="134"/>
        <v>11</v>
      </c>
    </row>
    <row r="2820" spans="1:13" x14ac:dyDescent="0.35">
      <c r="A2820" t="s">
        <v>528</v>
      </c>
      <c r="B2820">
        <v>512044040</v>
      </c>
      <c r="C2820">
        <v>158434</v>
      </c>
      <c r="E2820" s="1">
        <v>43536.719733796293</v>
      </c>
      <c r="F2820">
        <v>1</v>
      </c>
      <c r="G2820" t="s">
        <v>33</v>
      </c>
      <c r="H2820">
        <v>400</v>
      </c>
      <c r="J2820" s="2">
        <f t="shared" si="132"/>
        <v>1</v>
      </c>
      <c r="K2820" s="2" t="str">
        <f>IFERROR(VLOOKUP(A2820,Aux!A:B,2,0),"Outros")</f>
        <v>Municípios</v>
      </c>
      <c r="L2820" s="2">
        <f t="shared" si="133"/>
        <v>2019</v>
      </c>
      <c r="M2820">
        <f t="shared" si="134"/>
        <v>11</v>
      </c>
    </row>
    <row r="2821" spans="1:13" x14ac:dyDescent="0.35">
      <c r="A2821" t="s">
        <v>71</v>
      </c>
      <c r="B2821">
        <v>500051054</v>
      </c>
      <c r="C2821">
        <v>158435</v>
      </c>
      <c r="D2821" t="s">
        <v>2769</v>
      </c>
      <c r="E2821" s="1">
        <v>43536.730856481481</v>
      </c>
      <c r="F2821">
        <v>1</v>
      </c>
      <c r="G2821" t="s">
        <v>33</v>
      </c>
      <c r="H2821">
        <v>360</v>
      </c>
      <c r="I2821" s="1">
        <v>43537.791666666664</v>
      </c>
      <c r="J2821" s="2">
        <f t="shared" si="132"/>
        <v>1</v>
      </c>
      <c r="K2821" s="2" t="str">
        <f>IFERROR(VLOOKUP(A2821,Aux!A:B,2,0),"Outros")</f>
        <v>Municípios</v>
      </c>
      <c r="L2821" s="2">
        <f t="shared" si="133"/>
        <v>2019</v>
      </c>
      <c r="M2821">
        <f t="shared" si="134"/>
        <v>11</v>
      </c>
    </row>
    <row r="2822" spans="1:13" x14ac:dyDescent="0.35">
      <c r="A2822" t="s">
        <v>969</v>
      </c>
      <c r="B2822">
        <v>507725689</v>
      </c>
      <c r="C2822">
        <v>158436</v>
      </c>
      <c r="D2822" t="s">
        <v>2770</v>
      </c>
      <c r="E2822" s="1">
        <v>43536.741215277776</v>
      </c>
      <c r="F2822">
        <v>3</v>
      </c>
      <c r="G2822" t="s">
        <v>33</v>
      </c>
      <c r="H2822">
        <v>220</v>
      </c>
      <c r="I2822" s="1">
        <v>43565.708333333336</v>
      </c>
      <c r="J2822" s="2">
        <f t="shared" si="132"/>
        <v>1</v>
      </c>
      <c r="K2822" s="2" t="str">
        <f>IFERROR(VLOOKUP(A2822,Aux!A:B,2,0),"Outros")</f>
        <v>Outros</v>
      </c>
      <c r="L2822" s="2">
        <f t="shared" si="133"/>
        <v>2019</v>
      </c>
      <c r="M2822">
        <f t="shared" si="134"/>
        <v>11</v>
      </c>
    </row>
    <row r="2823" spans="1:13" x14ac:dyDescent="0.35">
      <c r="A2823" t="s">
        <v>471</v>
      </c>
      <c r="B2823">
        <v>512012032</v>
      </c>
      <c r="C2823">
        <v>158437</v>
      </c>
      <c r="D2823" t="s">
        <v>2666</v>
      </c>
      <c r="E2823" s="1">
        <v>43536.747152777774</v>
      </c>
      <c r="F2823">
        <v>3</v>
      </c>
      <c r="G2823" t="s">
        <v>473</v>
      </c>
      <c r="H2823">
        <v>360</v>
      </c>
      <c r="I2823" s="1">
        <v>43567.75</v>
      </c>
      <c r="J2823" s="2">
        <f t="shared" si="132"/>
        <v>1</v>
      </c>
      <c r="K2823" s="2" t="str">
        <f>IFERROR(VLOOKUP(A2823,Aux!A:B,2,0),"Outros")</f>
        <v>Outros</v>
      </c>
      <c r="L2823" s="2">
        <f t="shared" si="133"/>
        <v>2019</v>
      </c>
      <c r="M2823">
        <f t="shared" si="134"/>
        <v>11</v>
      </c>
    </row>
    <row r="2824" spans="1:13" x14ac:dyDescent="0.35">
      <c r="A2824" t="s">
        <v>942</v>
      </c>
      <c r="B2824">
        <v>510089224</v>
      </c>
      <c r="C2824">
        <v>158438</v>
      </c>
      <c r="D2824" t="s">
        <v>2771</v>
      </c>
      <c r="E2824" s="1">
        <v>43536.761643518519</v>
      </c>
      <c r="F2824">
        <v>13</v>
      </c>
      <c r="G2824" t="s">
        <v>33</v>
      </c>
      <c r="H2824">
        <v>360</v>
      </c>
      <c r="I2824" s="1">
        <v>43544.999305555553</v>
      </c>
      <c r="J2824" s="2">
        <f t="shared" si="132"/>
        <v>1</v>
      </c>
      <c r="K2824" s="2" t="str">
        <f>IFERROR(VLOOKUP(A2824,Aux!A:B,2,0),"Outros")</f>
        <v>Outros</v>
      </c>
      <c r="L2824" s="2">
        <f t="shared" si="133"/>
        <v>2019</v>
      </c>
      <c r="M2824">
        <f t="shared" si="134"/>
        <v>11</v>
      </c>
    </row>
    <row r="2825" spans="1:13" x14ac:dyDescent="0.35">
      <c r="A2825" t="s">
        <v>60</v>
      </c>
      <c r="B2825">
        <v>505456010</v>
      </c>
      <c r="C2825">
        <v>158439</v>
      </c>
      <c r="D2825" t="s">
        <v>2772</v>
      </c>
      <c r="E2825" s="1">
        <v>43536.947789351849</v>
      </c>
      <c r="F2825">
        <v>1</v>
      </c>
      <c r="G2825" t="s">
        <v>62</v>
      </c>
      <c r="H2825">
        <v>360</v>
      </c>
      <c r="I2825" s="1">
        <v>43537.999305555553</v>
      </c>
      <c r="J2825" s="2">
        <f t="shared" si="132"/>
        <v>1</v>
      </c>
      <c r="K2825" s="2" t="str">
        <f>IFERROR(VLOOKUP(A2825,Aux!A:B,2,0),"Outros")</f>
        <v>Municípios</v>
      </c>
      <c r="L2825" s="2">
        <f t="shared" si="133"/>
        <v>2019</v>
      </c>
      <c r="M2825">
        <f t="shared" si="134"/>
        <v>11</v>
      </c>
    </row>
    <row r="2826" spans="1:13" x14ac:dyDescent="0.35">
      <c r="A2826" t="s">
        <v>197</v>
      </c>
      <c r="B2826">
        <v>506334562</v>
      </c>
      <c r="C2826">
        <v>158447</v>
      </c>
      <c r="E2826" s="1">
        <v>43537.380474537036</v>
      </c>
      <c r="F2826">
        <v>3</v>
      </c>
      <c r="G2826" t="s">
        <v>33</v>
      </c>
      <c r="H2826">
        <v>400</v>
      </c>
      <c r="J2826" s="2">
        <f t="shared" si="132"/>
        <v>1</v>
      </c>
      <c r="K2826" s="2" t="str">
        <f>IFERROR(VLOOKUP(A2826,Aux!A:B,2,0),"Outros")</f>
        <v>Municípios</v>
      </c>
      <c r="L2826" s="2">
        <f t="shared" si="133"/>
        <v>2019</v>
      </c>
      <c r="M2826">
        <f t="shared" si="134"/>
        <v>11</v>
      </c>
    </row>
    <row r="2827" spans="1:13" x14ac:dyDescent="0.35">
      <c r="A2827" t="s">
        <v>133</v>
      </c>
      <c r="B2827">
        <v>503539473</v>
      </c>
      <c r="C2827">
        <v>158448</v>
      </c>
      <c r="D2827" t="s">
        <v>2828</v>
      </c>
      <c r="E2827" s="1">
        <v>43537.391631944447</v>
      </c>
      <c r="F2827">
        <v>3</v>
      </c>
      <c r="G2827" t="s">
        <v>135</v>
      </c>
      <c r="H2827">
        <v>340</v>
      </c>
      <c r="I2827" s="1">
        <v>43548.999305555553</v>
      </c>
      <c r="J2827" s="2">
        <f t="shared" si="132"/>
        <v>1</v>
      </c>
      <c r="K2827" s="2" t="str">
        <f>IFERROR(VLOOKUP(A2827,Aux!A:B,2,0),"Outros")</f>
        <v>Municípios</v>
      </c>
      <c r="L2827" s="2">
        <f t="shared" si="133"/>
        <v>2019</v>
      </c>
      <c r="M2827">
        <f t="shared" si="134"/>
        <v>11</v>
      </c>
    </row>
    <row r="2828" spans="1:13" x14ac:dyDescent="0.35">
      <c r="A2828" t="s">
        <v>2229</v>
      </c>
      <c r="B2828">
        <v>509770118</v>
      </c>
      <c r="C2828">
        <v>158449</v>
      </c>
      <c r="E2828" s="1">
        <v>43537.396747685183</v>
      </c>
      <c r="F2828">
        <v>3</v>
      </c>
      <c r="G2828" t="s">
        <v>33</v>
      </c>
      <c r="H2828">
        <v>400</v>
      </c>
      <c r="J2828" s="2">
        <f t="shared" si="132"/>
        <v>1</v>
      </c>
      <c r="K2828" s="2" t="str">
        <f>IFERROR(VLOOKUP(A2828,Aux!A:B,2,0),"Outros")</f>
        <v>Outros</v>
      </c>
      <c r="L2828" s="2">
        <f t="shared" si="133"/>
        <v>2019</v>
      </c>
      <c r="M2828">
        <f t="shared" si="134"/>
        <v>11</v>
      </c>
    </row>
    <row r="2829" spans="1:13" x14ac:dyDescent="0.35">
      <c r="A2829" t="s">
        <v>574</v>
      </c>
      <c r="B2829">
        <v>506791220</v>
      </c>
      <c r="C2829">
        <v>158451</v>
      </c>
      <c r="E2829" s="1">
        <v>43537.40284722222</v>
      </c>
      <c r="F2829">
        <v>3</v>
      </c>
      <c r="G2829" t="s">
        <v>33</v>
      </c>
      <c r="H2829">
        <v>1</v>
      </c>
      <c r="J2829" s="2">
        <f t="shared" si="132"/>
        <v>1</v>
      </c>
      <c r="K2829" s="2" t="str">
        <f>IFERROR(VLOOKUP(A2829,Aux!A:B,2,0),"Outros")</f>
        <v>Municípios</v>
      </c>
      <c r="L2829" s="2">
        <f t="shared" si="133"/>
        <v>2019</v>
      </c>
      <c r="M2829">
        <f t="shared" si="134"/>
        <v>11</v>
      </c>
    </row>
    <row r="2830" spans="1:13" x14ac:dyDescent="0.35">
      <c r="A2830" t="s">
        <v>895</v>
      </c>
      <c r="B2830">
        <v>501305564</v>
      </c>
      <c r="C2830">
        <v>158452</v>
      </c>
      <c r="D2830" t="s">
        <v>2617</v>
      </c>
      <c r="E2830" s="1">
        <v>43537.403032407405</v>
      </c>
      <c r="F2830">
        <v>13</v>
      </c>
      <c r="G2830" t="s">
        <v>547</v>
      </c>
      <c r="H2830">
        <v>340</v>
      </c>
      <c r="I2830" s="1">
        <v>43542.999305555553</v>
      </c>
      <c r="J2830" s="2">
        <f t="shared" si="132"/>
        <v>1</v>
      </c>
      <c r="K2830" s="2" t="str">
        <f>IFERROR(VLOOKUP(A2830,Aux!A:B,2,0),"Outros")</f>
        <v>Municípios</v>
      </c>
      <c r="L2830" s="2">
        <f t="shared" si="133"/>
        <v>2019</v>
      </c>
      <c r="M2830">
        <f t="shared" si="134"/>
        <v>11</v>
      </c>
    </row>
    <row r="2831" spans="1:13" x14ac:dyDescent="0.35">
      <c r="A2831" t="s">
        <v>150</v>
      </c>
      <c r="B2831">
        <v>505309939</v>
      </c>
      <c r="C2831">
        <v>158457</v>
      </c>
      <c r="D2831" t="s">
        <v>2339</v>
      </c>
      <c r="E2831" s="1">
        <v>43537.414814814816</v>
      </c>
      <c r="F2831">
        <v>1</v>
      </c>
      <c r="G2831" t="s">
        <v>152</v>
      </c>
      <c r="H2831">
        <v>360</v>
      </c>
      <c r="I2831" s="1">
        <v>43542.6875</v>
      </c>
      <c r="J2831" s="2">
        <f t="shared" si="132"/>
        <v>1</v>
      </c>
      <c r="K2831" s="2" t="str">
        <f>IFERROR(VLOOKUP(A2831,Aux!A:B,2,0),"Outros")</f>
        <v>Municípios</v>
      </c>
      <c r="L2831" s="2">
        <f t="shared" si="133"/>
        <v>2019</v>
      </c>
      <c r="M2831">
        <f t="shared" si="134"/>
        <v>11</v>
      </c>
    </row>
    <row r="2832" spans="1:13" x14ac:dyDescent="0.35">
      <c r="A2832" t="s">
        <v>150</v>
      </c>
      <c r="B2832">
        <v>505309939</v>
      </c>
      <c r="C2832">
        <v>158461</v>
      </c>
      <c r="D2832" t="s">
        <v>2397</v>
      </c>
      <c r="E2832" s="1">
        <v>43537.426203703704</v>
      </c>
      <c r="F2832">
        <v>1</v>
      </c>
      <c r="G2832" t="s">
        <v>152</v>
      </c>
      <c r="H2832">
        <v>360</v>
      </c>
      <c r="I2832" s="1">
        <v>43544.6875</v>
      </c>
      <c r="J2832" s="2">
        <f t="shared" si="132"/>
        <v>1</v>
      </c>
      <c r="K2832" s="2" t="str">
        <f>IFERROR(VLOOKUP(A2832,Aux!A:B,2,0),"Outros")</f>
        <v>Municípios</v>
      </c>
      <c r="L2832" s="2">
        <f t="shared" si="133"/>
        <v>2019</v>
      </c>
      <c r="M2832">
        <f t="shared" si="134"/>
        <v>11</v>
      </c>
    </row>
    <row r="2833" spans="1:13" x14ac:dyDescent="0.35">
      <c r="A2833" t="s">
        <v>171</v>
      </c>
      <c r="B2833">
        <v>504293125</v>
      </c>
      <c r="C2833">
        <v>158462</v>
      </c>
      <c r="D2833" t="s">
        <v>2398</v>
      </c>
      <c r="E2833" s="1">
        <v>43537.429351851853</v>
      </c>
      <c r="F2833">
        <v>3</v>
      </c>
      <c r="G2833" t="s">
        <v>173</v>
      </c>
      <c r="H2833">
        <v>360</v>
      </c>
      <c r="I2833" s="1">
        <v>43567.999305555553</v>
      </c>
      <c r="J2833" s="2">
        <f t="shared" si="132"/>
        <v>1</v>
      </c>
      <c r="K2833" s="2" t="str">
        <f>IFERROR(VLOOKUP(A2833,Aux!A:B,2,0),"Outros")</f>
        <v>Municípios</v>
      </c>
      <c r="L2833" s="2">
        <f t="shared" si="133"/>
        <v>2019</v>
      </c>
      <c r="M2833">
        <f t="shared" si="134"/>
        <v>11</v>
      </c>
    </row>
    <row r="2834" spans="1:13" x14ac:dyDescent="0.35">
      <c r="A2834" t="s">
        <v>9</v>
      </c>
      <c r="B2834">
        <v>506673626</v>
      </c>
      <c r="C2834">
        <v>158463</v>
      </c>
      <c r="D2834" t="s">
        <v>2399</v>
      </c>
      <c r="E2834" s="1">
        <v>43537.432766203703</v>
      </c>
      <c r="F2834">
        <v>3</v>
      </c>
      <c r="G2834" t="s">
        <v>11</v>
      </c>
      <c r="H2834">
        <v>360</v>
      </c>
      <c r="I2834" s="1">
        <v>43547.999305555553</v>
      </c>
      <c r="J2834" s="2">
        <f t="shared" si="132"/>
        <v>1</v>
      </c>
      <c r="K2834" s="2" t="str">
        <f>IFERROR(VLOOKUP(A2834,Aux!A:B,2,0),"Outros")</f>
        <v>Municípios</v>
      </c>
      <c r="L2834" s="2">
        <f t="shared" si="133"/>
        <v>2019</v>
      </c>
      <c r="M2834">
        <f t="shared" si="134"/>
        <v>11</v>
      </c>
    </row>
    <row r="2835" spans="1:13" x14ac:dyDescent="0.35">
      <c r="A2835" t="s">
        <v>48</v>
      </c>
      <c r="B2835">
        <v>503035416</v>
      </c>
      <c r="C2835">
        <v>158464</v>
      </c>
      <c r="D2835" t="s">
        <v>2618</v>
      </c>
      <c r="E2835" s="1">
        <v>43537.436226851853</v>
      </c>
      <c r="F2835">
        <v>1</v>
      </c>
      <c r="G2835" t="s">
        <v>50</v>
      </c>
      <c r="H2835">
        <v>400</v>
      </c>
      <c r="I2835" s="1">
        <v>25569.708333333332</v>
      </c>
      <c r="J2835" s="2">
        <f t="shared" si="132"/>
        <v>1</v>
      </c>
      <c r="K2835" s="2" t="str">
        <f>IFERROR(VLOOKUP(A2835,Aux!A:B,2,0),"Outros")</f>
        <v>Hospitais</v>
      </c>
      <c r="L2835" s="2">
        <f t="shared" si="133"/>
        <v>2019</v>
      </c>
      <c r="M2835">
        <f t="shared" si="134"/>
        <v>11</v>
      </c>
    </row>
    <row r="2836" spans="1:13" x14ac:dyDescent="0.35">
      <c r="A2836" t="s">
        <v>60</v>
      </c>
      <c r="B2836">
        <v>505456010</v>
      </c>
      <c r="C2836">
        <v>158465</v>
      </c>
      <c r="D2836" t="s">
        <v>2667</v>
      </c>
      <c r="E2836" s="1">
        <v>43537.439421296294</v>
      </c>
      <c r="F2836">
        <v>1</v>
      </c>
      <c r="G2836" t="s">
        <v>866</v>
      </c>
      <c r="H2836">
        <v>360</v>
      </c>
      <c r="I2836" s="1">
        <v>43551.958333333336</v>
      </c>
      <c r="J2836" s="2">
        <f t="shared" si="132"/>
        <v>1</v>
      </c>
      <c r="K2836" s="2" t="str">
        <f>IFERROR(VLOOKUP(A2836,Aux!A:B,2,0),"Outros")</f>
        <v>Municípios</v>
      </c>
      <c r="L2836" s="2">
        <f t="shared" si="133"/>
        <v>2019</v>
      </c>
      <c r="M2836">
        <f t="shared" si="134"/>
        <v>11</v>
      </c>
    </row>
    <row r="2837" spans="1:13" x14ac:dyDescent="0.35">
      <c r="A2837" t="s">
        <v>105</v>
      </c>
      <c r="B2837">
        <v>503311332</v>
      </c>
      <c r="C2837">
        <v>158466</v>
      </c>
      <c r="D2837" t="s">
        <v>2400</v>
      </c>
      <c r="E2837" s="1">
        <v>43537.43953703704</v>
      </c>
      <c r="F2837">
        <v>13</v>
      </c>
      <c r="G2837" t="s">
        <v>107</v>
      </c>
      <c r="H2837">
        <v>5</v>
      </c>
      <c r="I2837" s="1">
        <v>43552.708333333336</v>
      </c>
      <c r="J2837" s="2">
        <f t="shared" si="132"/>
        <v>1</v>
      </c>
      <c r="K2837" s="2" t="str">
        <f>IFERROR(VLOOKUP(A2837,Aux!A:B,2,0),"Outros")</f>
        <v>Municípios</v>
      </c>
      <c r="L2837" s="2">
        <f t="shared" si="133"/>
        <v>2019</v>
      </c>
      <c r="M2837">
        <f t="shared" si="134"/>
        <v>11</v>
      </c>
    </row>
    <row r="2838" spans="1:13" x14ac:dyDescent="0.35">
      <c r="A2838" t="s">
        <v>1256</v>
      </c>
      <c r="B2838">
        <v>506855368</v>
      </c>
      <c r="C2838">
        <v>158467</v>
      </c>
      <c r="D2838" t="s">
        <v>2340</v>
      </c>
      <c r="E2838" s="1">
        <v>43537.455023148148</v>
      </c>
      <c r="F2838">
        <v>3</v>
      </c>
      <c r="G2838" t="s">
        <v>33</v>
      </c>
      <c r="H2838">
        <v>400</v>
      </c>
      <c r="I2838" s="1">
        <v>43282.958333333336</v>
      </c>
      <c r="J2838" s="2">
        <f t="shared" si="132"/>
        <v>1</v>
      </c>
      <c r="K2838" s="2" t="str">
        <f>IFERROR(VLOOKUP(A2838,Aux!A:B,2,0),"Outros")</f>
        <v>Municípios</v>
      </c>
      <c r="L2838" s="2">
        <f t="shared" si="133"/>
        <v>2019</v>
      </c>
      <c r="M2838">
        <f t="shared" si="134"/>
        <v>11</v>
      </c>
    </row>
    <row r="2839" spans="1:13" x14ac:dyDescent="0.35">
      <c r="A2839" t="s">
        <v>150</v>
      </c>
      <c r="B2839">
        <v>505309939</v>
      </c>
      <c r="C2839">
        <v>158470</v>
      </c>
      <c r="D2839" t="s">
        <v>2531</v>
      </c>
      <c r="E2839" s="1">
        <v>43537.461770833332</v>
      </c>
      <c r="F2839">
        <v>13</v>
      </c>
      <c r="G2839" t="s">
        <v>152</v>
      </c>
      <c r="H2839">
        <v>360</v>
      </c>
      <c r="I2839" s="1">
        <v>43545.6875</v>
      </c>
      <c r="J2839" s="2">
        <f t="shared" si="132"/>
        <v>1</v>
      </c>
      <c r="K2839" s="2" t="str">
        <f>IFERROR(VLOOKUP(A2839,Aux!A:B,2,0),"Outros")</f>
        <v>Municípios</v>
      </c>
      <c r="L2839" s="2">
        <f t="shared" si="133"/>
        <v>2019</v>
      </c>
      <c r="M2839">
        <f t="shared" si="134"/>
        <v>11</v>
      </c>
    </row>
    <row r="2840" spans="1:13" x14ac:dyDescent="0.35">
      <c r="A2840" t="s">
        <v>471</v>
      </c>
      <c r="B2840">
        <v>512012032</v>
      </c>
      <c r="C2840">
        <v>158471</v>
      </c>
      <c r="D2840" t="s">
        <v>2668</v>
      </c>
      <c r="E2840" s="1">
        <v>43537.465081018519</v>
      </c>
      <c r="F2840">
        <v>3</v>
      </c>
      <c r="G2840" t="s">
        <v>473</v>
      </c>
      <c r="H2840">
        <v>360</v>
      </c>
      <c r="I2840" s="1">
        <v>43594.75</v>
      </c>
      <c r="J2840" s="2">
        <f t="shared" si="132"/>
        <v>1</v>
      </c>
      <c r="K2840" s="2" t="str">
        <f>IFERROR(VLOOKUP(A2840,Aux!A:B,2,0),"Outros")</f>
        <v>Outros</v>
      </c>
      <c r="L2840" s="2">
        <f t="shared" si="133"/>
        <v>2019</v>
      </c>
      <c r="M2840">
        <f t="shared" si="134"/>
        <v>11</v>
      </c>
    </row>
    <row r="2841" spans="1:13" x14ac:dyDescent="0.35">
      <c r="A2841" t="s">
        <v>92</v>
      </c>
      <c r="B2841">
        <v>506037258</v>
      </c>
      <c r="C2841">
        <v>158472</v>
      </c>
      <c r="D2841" t="s">
        <v>2341</v>
      </c>
      <c r="E2841" s="1">
        <v>43537.467060185183</v>
      </c>
      <c r="F2841">
        <v>13</v>
      </c>
      <c r="G2841" t="s">
        <v>476</v>
      </c>
      <c r="H2841">
        <v>340</v>
      </c>
      <c r="I2841" s="1">
        <v>43549.708333333336</v>
      </c>
      <c r="J2841" s="2">
        <f t="shared" si="132"/>
        <v>1</v>
      </c>
      <c r="K2841" s="2" t="str">
        <f>IFERROR(VLOOKUP(A2841,Aux!A:B,2,0),"Outros")</f>
        <v>Municípios</v>
      </c>
      <c r="L2841" s="2">
        <f t="shared" si="133"/>
        <v>2019</v>
      </c>
      <c r="M2841">
        <f t="shared" si="134"/>
        <v>11</v>
      </c>
    </row>
    <row r="2842" spans="1:13" x14ac:dyDescent="0.35">
      <c r="A2842" t="s">
        <v>858</v>
      </c>
      <c r="B2842">
        <v>501206639</v>
      </c>
      <c r="C2842">
        <v>158473</v>
      </c>
      <c r="D2842" t="s">
        <v>2401</v>
      </c>
      <c r="E2842" s="1">
        <v>43537.470219907409</v>
      </c>
      <c r="F2842">
        <v>1</v>
      </c>
      <c r="G2842" t="s">
        <v>1306</v>
      </c>
      <c r="H2842">
        <v>340</v>
      </c>
      <c r="I2842" s="1">
        <v>43542.75</v>
      </c>
      <c r="J2842" s="2">
        <f t="shared" si="132"/>
        <v>1</v>
      </c>
      <c r="K2842" s="2" t="str">
        <f>IFERROR(VLOOKUP(A2842,Aux!A:B,2,0),"Outros")</f>
        <v>Municípios</v>
      </c>
      <c r="L2842" s="2">
        <f t="shared" si="133"/>
        <v>2019</v>
      </c>
      <c r="M2842">
        <f t="shared" si="134"/>
        <v>11</v>
      </c>
    </row>
    <row r="2843" spans="1:13" x14ac:dyDescent="0.35">
      <c r="A2843" t="s">
        <v>108</v>
      </c>
      <c r="B2843">
        <v>501222634</v>
      </c>
      <c r="C2843">
        <v>158475</v>
      </c>
      <c r="D2843" t="s">
        <v>2669</v>
      </c>
      <c r="E2843" s="1">
        <v>43537.473298611112</v>
      </c>
      <c r="F2843">
        <v>3</v>
      </c>
      <c r="G2843" t="s">
        <v>2670</v>
      </c>
      <c r="H2843">
        <v>340</v>
      </c>
      <c r="I2843" s="1">
        <v>43575.999305555553</v>
      </c>
      <c r="J2843" s="2">
        <f t="shared" si="132"/>
        <v>1</v>
      </c>
      <c r="K2843" s="2" t="str">
        <f>IFERROR(VLOOKUP(A2843,Aux!A:B,2,0),"Outros")</f>
        <v>Municípios</v>
      </c>
      <c r="L2843" s="2">
        <f t="shared" si="133"/>
        <v>2019</v>
      </c>
      <c r="M2843">
        <f t="shared" si="134"/>
        <v>11</v>
      </c>
    </row>
    <row r="2844" spans="1:13" x14ac:dyDescent="0.35">
      <c r="A2844" t="s">
        <v>150</v>
      </c>
      <c r="B2844">
        <v>505309939</v>
      </c>
      <c r="C2844">
        <v>158478</v>
      </c>
      <c r="D2844" t="s">
        <v>2532</v>
      </c>
      <c r="E2844" s="1">
        <v>43537.475775462961</v>
      </c>
      <c r="F2844">
        <v>1</v>
      </c>
      <c r="G2844" t="s">
        <v>152</v>
      </c>
      <c r="H2844">
        <v>360</v>
      </c>
      <c r="I2844" s="1">
        <v>43544.6875</v>
      </c>
      <c r="J2844" s="2">
        <f t="shared" si="132"/>
        <v>1</v>
      </c>
      <c r="K2844" s="2" t="str">
        <f>IFERROR(VLOOKUP(A2844,Aux!A:B,2,0),"Outros")</f>
        <v>Municípios</v>
      </c>
      <c r="L2844" s="2">
        <f t="shared" si="133"/>
        <v>2019</v>
      </c>
      <c r="M2844">
        <f t="shared" si="134"/>
        <v>11</v>
      </c>
    </row>
    <row r="2845" spans="1:13" x14ac:dyDescent="0.35">
      <c r="A2845" t="s">
        <v>2334</v>
      </c>
      <c r="B2845">
        <v>500965099</v>
      </c>
      <c r="C2845">
        <v>158479</v>
      </c>
      <c r="D2845" t="s">
        <v>2342</v>
      </c>
      <c r="E2845" s="1">
        <v>43537.482557870368</v>
      </c>
      <c r="F2845">
        <v>1</v>
      </c>
      <c r="G2845" t="s">
        <v>2243</v>
      </c>
      <c r="H2845">
        <v>360</v>
      </c>
      <c r="I2845" s="1">
        <v>43556.999305555553</v>
      </c>
      <c r="J2845" s="2">
        <f t="shared" si="132"/>
        <v>1</v>
      </c>
      <c r="K2845" s="2" t="str">
        <f>IFERROR(VLOOKUP(A2845,Aux!A:B,2,0),"Outros")</f>
        <v>Outros</v>
      </c>
      <c r="L2845" s="2">
        <f t="shared" si="133"/>
        <v>2019</v>
      </c>
      <c r="M2845">
        <f t="shared" si="134"/>
        <v>11</v>
      </c>
    </row>
    <row r="2846" spans="1:13" x14ac:dyDescent="0.35">
      <c r="A2846" t="s">
        <v>574</v>
      </c>
      <c r="B2846">
        <v>506791220</v>
      </c>
      <c r="C2846">
        <v>158481</v>
      </c>
      <c r="E2846" s="1">
        <v>43537.499803240738</v>
      </c>
      <c r="F2846">
        <v>13</v>
      </c>
      <c r="H2846">
        <v>400</v>
      </c>
      <c r="J2846" s="2">
        <f t="shared" si="132"/>
        <v>1</v>
      </c>
      <c r="K2846" s="2" t="str">
        <f>IFERROR(VLOOKUP(A2846,Aux!A:B,2,0),"Outros")</f>
        <v>Municípios</v>
      </c>
      <c r="L2846" s="2">
        <f t="shared" si="133"/>
        <v>2019</v>
      </c>
      <c r="M2846">
        <f t="shared" si="134"/>
        <v>11</v>
      </c>
    </row>
    <row r="2847" spans="1:13" x14ac:dyDescent="0.35">
      <c r="A2847" t="s">
        <v>35</v>
      </c>
      <c r="B2847">
        <v>508666236</v>
      </c>
      <c r="C2847">
        <v>158483</v>
      </c>
      <c r="D2847" t="s">
        <v>2301</v>
      </c>
      <c r="E2847" s="1">
        <v>43537.506342592591</v>
      </c>
      <c r="F2847">
        <v>1</v>
      </c>
      <c r="G2847" t="s">
        <v>711</v>
      </c>
      <c r="H2847">
        <v>360</v>
      </c>
      <c r="I2847" s="1">
        <v>43543.999305555553</v>
      </c>
      <c r="J2847" s="2">
        <f t="shared" si="132"/>
        <v>1</v>
      </c>
      <c r="K2847" s="2" t="str">
        <f>IFERROR(VLOOKUP(A2847,Aux!A:B,2,0),"Outros")</f>
        <v>Outros</v>
      </c>
      <c r="L2847" s="2">
        <f t="shared" si="133"/>
        <v>2019</v>
      </c>
      <c r="M2847">
        <f t="shared" si="134"/>
        <v>11</v>
      </c>
    </row>
    <row r="2848" spans="1:13" x14ac:dyDescent="0.35">
      <c r="A2848" t="s">
        <v>140</v>
      </c>
      <c r="B2848">
        <v>506614913</v>
      </c>
      <c r="C2848">
        <v>158484</v>
      </c>
      <c r="D2848" t="s">
        <v>2533</v>
      </c>
      <c r="E2848" s="1">
        <v>43537.506354166668</v>
      </c>
      <c r="F2848">
        <v>1</v>
      </c>
      <c r="G2848" t="s">
        <v>149</v>
      </c>
      <c r="H2848">
        <v>360</v>
      </c>
      <c r="I2848" s="1">
        <v>43551.999305555553</v>
      </c>
      <c r="J2848" s="2">
        <f t="shared" si="132"/>
        <v>1</v>
      </c>
      <c r="K2848" s="2" t="str">
        <f>IFERROR(VLOOKUP(A2848,Aux!A:B,2,0),"Outros")</f>
        <v>Municípios</v>
      </c>
      <c r="L2848" s="2">
        <f t="shared" si="133"/>
        <v>2019</v>
      </c>
      <c r="M2848">
        <f t="shared" si="134"/>
        <v>11</v>
      </c>
    </row>
    <row r="2849" spans="1:13" x14ac:dyDescent="0.35">
      <c r="A2849" t="s">
        <v>251</v>
      </c>
      <c r="B2849">
        <v>508069645</v>
      </c>
      <c r="C2849">
        <v>158485</v>
      </c>
      <c r="D2849" t="s">
        <v>2671</v>
      </c>
      <c r="E2849" s="1">
        <v>43537.510810185187</v>
      </c>
      <c r="F2849">
        <v>1</v>
      </c>
      <c r="G2849" t="s">
        <v>2672</v>
      </c>
      <c r="H2849">
        <v>360</v>
      </c>
      <c r="I2849" s="1">
        <v>43545.708333333336</v>
      </c>
      <c r="J2849" s="2">
        <f t="shared" si="132"/>
        <v>1</v>
      </c>
      <c r="K2849" s="2" t="str">
        <f>IFERROR(VLOOKUP(A2849,Aux!A:B,2,0),"Outros")</f>
        <v>Escolas</v>
      </c>
      <c r="L2849" s="2">
        <f t="shared" si="133"/>
        <v>2019</v>
      </c>
      <c r="M2849">
        <f t="shared" si="134"/>
        <v>11</v>
      </c>
    </row>
    <row r="2850" spans="1:13" x14ac:dyDescent="0.35">
      <c r="A2850" t="s">
        <v>150</v>
      </c>
      <c r="B2850">
        <v>505309939</v>
      </c>
      <c r="C2850">
        <v>158486</v>
      </c>
      <c r="D2850" t="s">
        <v>2576</v>
      </c>
      <c r="E2850" s="1">
        <v>43537.522881944446</v>
      </c>
      <c r="F2850">
        <v>1</v>
      </c>
      <c r="G2850" t="s">
        <v>152</v>
      </c>
      <c r="H2850">
        <v>360</v>
      </c>
      <c r="I2850" s="1">
        <v>43542.6875</v>
      </c>
      <c r="J2850" s="2">
        <f t="shared" si="132"/>
        <v>1</v>
      </c>
      <c r="K2850" s="2" t="str">
        <f>IFERROR(VLOOKUP(A2850,Aux!A:B,2,0),"Outros")</f>
        <v>Municípios</v>
      </c>
      <c r="L2850" s="2">
        <f t="shared" si="133"/>
        <v>2019</v>
      </c>
      <c r="M2850">
        <f t="shared" si="134"/>
        <v>11</v>
      </c>
    </row>
    <row r="2851" spans="1:13" x14ac:dyDescent="0.35">
      <c r="A2851" t="s">
        <v>48</v>
      </c>
      <c r="B2851">
        <v>503035416</v>
      </c>
      <c r="C2851">
        <v>158487</v>
      </c>
      <c r="D2851" t="s">
        <v>2619</v>
      </c>
      <c r="E2851" s="1">
        <v>43537.53628472222</v>
      </c>
      <c r="F2851">
        <v>3</v>
      </c>
      <c r="G2851" t="s">
        <v>33</v>
      </c>
      <c r="H2851">
        <v>220</v>
      </c>
      <c r="I2851" s="1">
        <v>43558.708333333336</v>
      </c>
      <c r="J2851" s="2">
        <f t="shared" si="132"/>
        <v>1</v>
      </c>
      <c r="K2851" s="2" t="str">
        <f>IFERROR(VLOOKUP(A2851,Aux!A:B,2,0),"Outros")</f>
        <v>Hospitais</v>
      </c>
      <c r="L2851" s="2">
        <f t="shared" si="133"/>
        <v>2019</v>
      </c>
      <c r="M2851">
        <f t="shared" si="134"/>
        <v>11</v>
      </c>
    </row>
    <row r="2852" spans="1:13" x14ac:dyDescent="0.35">
      <c r="A2852" t="s">
        <v>150</v>
      </c>
      <c r="B2852">
        <v>505309939</v>
      </c>
      <c r="C2852">
        <v>158488</v>
      </c>
      <c r="D2852" t="s">
        <v>2490</v>
      </c>
      <c r="E2852" s="1">
        <v>43537.547303240739</v>
      </c>
      <c r="F2852">
        <v>1</v>
      </c>
      <c r="G2852" t="s">
        <v>152</v>
      </c>
      <c r="H2852">
        <v>360</v>
      </c>
      <c r="I2852" s="1">
        <v>43544.6875</v>
      </c>
      <c r="J2852" s="2">
        <f t="shared" si="132"/>
        <v>1</v>
      </c>
      <c r="K2852" s="2" t="str">
        <f>IFERROR(VLOOKUP(A2852,Aux!A:B,2,0),"Outros")</f>
        <v>Municípios</v>
      </c>
      <c r="L2852" s="2">
        <f t="shared" si="133"/>
        <v>2019</v>
      </c>
      <c r="M2852">
        <f t="shared" si="134"/>
        <v>11</v>
      </c>
    </row>
    <row r="2853" spans="1:13" x14ac:dyDescent="0.35">
      <c r="A2853" t="s">
        <v>57</v>
      </c>
      <c r="B2853">
        <v>501294104</v>
      </c>
      <c r="C2853">
        <v>158489</v>
      </c>
      <c r="D2853" t="s">
        <v>2491</v>
      </c>
      <c r="E2853" s="1">
        <v>43537.588379629633</v>
      </c>
      <c r="F2853">
        <v>3</v>
      </c>
      <c r="G2853" t="s">
        <v>1217</v>
      </c>
      <c r="H2853">
        <v>360</v>
      </c>
      <c r="I2853" s="1">
        <v>43584.999305555553</v>
      </c>
      <c r="J2853" s="2">
        <f t="shared" si="132"/>
        <v>1</v>
      </c>
      <c r="K2853" s="2" t="str">
        <f>IFERROR(VLOOKUP(A2853,Aux!A:B,2,0),"Outros")</f>
        <v>Municípios</v>
      </c>
      <c r="L2853" s="2">
        <f t="shared" si="133"/>
        <v>2019</v>
      </c>
      <c r="M2853">
        <f t="shared" si="134"/>
        <v>11</v>
      </c>
    </row>
    <row r="2854" spans="1:13" x14ac:dyDescent="0.35">
      <c r="A2854" t="s">
        <v>644</v>
      </c>
      <c r="B2854">
        <v>501389660</v>
      </c>
      <c r="C2854">
        <v>158490</v>
      </c>
      <c r="D2854" t="s">
        <v>2292</v>
      </c>
      <c r="E2854" s="1">
        <v>43537.59065972222</v>
      </c>
      <c r="F2854">
        <v>13</v>
      </c>
      <c r="G2854" t="s">
        <v>33</v>
      </c>
      <c r="H2854">
        <v>400</v>
      </c>
      <c r="I2854" s="1">
        <v>43546.729166666664</v>
      </c>
      <c r="J2854" s="2">
        <f t="shared" si="132"/>
        <v>1</v>
      </c>
      <c r="K2854" s="2" t="str">
        <f>IFERROR(VLOOKUP(A2854,Aux!A:B,2,0),"Outros")</f>
        <v>Outros</v>
      </c>
      <c r="L2854" s="2">
        <f t="shared" si="133"/>
        <v>2019</v>
      </c>
      <c r="M2854">
        <f t="shared" si="134"/>
        <v>11</v>
      </c>
    </row>
    <row r="2855" spans="1:13" x14ac:dyDescent="0.35">
      <c r="A2855" t="s">
        <v>63</v>
      </c>
      <c r="B2855">
        <v>502098139</v>
      </c>
      <c r="C2855">
        <v>158491</v>
      </c>
      <c r="D2855" t="s">
        <v>2492</v>
      </c>
      <c r="E2855" s="1">
        <v>43537.597928240742</v>
      </c>
      <c r="F2855">
        <v>13</v>
      </c>
      <c r="G2855" t="s">
        <v>75</v>
      </c>
      <c r="H2855">
        <v>340</v>
      </c>
      <c r="I2855" s="1">
        <v>43546.75</v>
      </c>
      <c r="J2855" s="2">
        <f t="shared" si="132"/>
        <v>1</v>
      </c>
      <c r="K2855" s="2" t="str">
        <f>IFERROR(VLOOKUP(A2855,Aux!A:B,2,0),"Outros")</f>
        <v>Municípios</v>
      </c>
      <c r="L2855" s="2">
        <f t="shared" si="133"/>
        <v>2019</v>
      </c>
      <c r="M2855">
        <f t="shared" si="134"/>
        <v>11</v>
      </c>
    </row>
    <row r="2856" spans="1:13" x14ac:dyDescent="0.35">
      <c r="A2856" t="s">
        <v>2334</v>
      </c>
      <c r="B2856">
        <v>500965099</v>
      </c>
      <c r="C2856">
        <v>158492</v>
      </c>
      <c r="E2856" s="1">
        <v>43537.598958333336</v>
      </c>
      <c r="F2856">
        <v>13</v>
      </c>
      <c r="G2856" t="s">
        <v>33</v>
      </c>
      <c r="H2856">
        <v>400</v>
      </c>
      <c r="J2856" s="2">
        <f t="shared" si="132"/>
        <v>1</v>
      </c>
      <c r="K2856" s="2" t="str">
        <f>IFERROR(VLOOKUP(A2856,Aux!A:B,2,0),"Outros")</f>
        <v>Outros</v>
      </c>
      <c r="L2856" s="2">
        <f t="shared" si="133"/>
        <v>2019</v>
      </c>
      <c r="M2856">
        <f t="shared" si="134"/>
        <v>11</v>
      </c>
    </row>
    <row r="2857" spans="1:13" x14ac:dyDescent="0.35">
      <c r="A2857" t="s">
        <v>112</v>
      </c>
      <c r="B2857">
        <v>501144218</v>
      </c>
      <c r="C2857">
        <v>158493</v>
      </c>
      <c r="D2857" t="s">
        <v>2620</v>
      </c>
      <c r="E2857" s="1">
        <v>43537.599861111114</v>
      </c>
      <c r="F2857">
        <v>13</v>
      </c>
      <c r="G2857" t="s">
        <v>256</v>
      </c>
      <c r="H2857">
        <v>360</v>
      </c>
      <c r="I2857" s="1">
        <v>43545.75</v>
      </c>
      <c r="J2857" s="2">
        <f t="shared" si="132"/>
        <v>1</v>
      </c>
      <c r="K2857" s="2" t="str">
        <f>IFERROR(VLOOKUP(A2857,Aux!A:B,2,0),"Outros")</f>
        <v>Municípios</v>
      </c>
      <c r="L2857" s="2">
        <f t="shared" si="133"/>
        <v>2019</v>
      </c>
      <c r="M2857">
        <f t="shared" si="134"/>
        <v>11</v>
      </c>
    </row>
    <row r="2858" spans="1:13" x14ac:dyDescent="0.35">
      <c r="A2858" t="s">
        <v>157</v>
      </c>
      <c r="B2858">
        <v>500122237</v>
      </c>
      <c r="C2858">
        <v>158494</v>
      </c>
      <c r="D2858" t="s">
        <v>2621</v>
      </c>
      <c r="E2858" s="1">
        <v>43537.602372685185</v>
      </c>
      <c r="F2858">
        <v>3</v>
      </c>
      <c r="G2858" t="s">
        <v>33</v>
      </c>
      <c r="H2858">
        <v>300</v>
      </c>
      <c r="I2858" s="1">
        <v>43543.999305555553</v>
      </c>
      <c r="J2858" s="2">
        <f t="shared" si="132"/>
        <v>1</v>
      </c>
      <c r="K2858" s="2" t="str">
        <f>IFERROR(VLOOKUP(A2858,Aux!A:B,2,0),"Outros")</f>
        <v>Outros</v>
      </c>
      <c r="L2858" s="2">
        <f t="shared" si="133"/>
        <v>2019</v>
      </c>
      <c r="M2858">
        <f t="shared" si="134"/>
        <v>11</v>
      </c>
    </row>
    <row r="2859" spans="1:13" x14ac:dyDescent="0.35">
      <c r="A2859" t="s">
        <v>63</v>
      </c>
      <c r="B2859">
        <v>502098139</v>
      </c>
      <c r="C2859">
        <v>158496</v>
      </c>
      <c r="D2859" t="s">
        <v>2493</v>
      </c>
      <c r="E2859" s="1">
        <v>43537.621041666665</v>
      </c>
      <c r="F2859">
        <v>13</v>
      </c>
      <c r="G2859" t="s">
        <v>75</v>
      </c>
      <c r="H2859">
        <v>340</v>
      </c>
      <c r="I2859" s="1">
        <v>43546.75</v>
      </c>
      <c r="J2859" s="2">
        <f t="shared" si="132"/>
        <v>1</v>
      </c>
      <c r="K2859" s="2" t="str">
        <f>IFERROR(VLOOKUP(A2859,Aux!A:B,2,0),"Outros")</f>
        <v>Municípios</v>
      </c>
      <c r="L2859" s="2">
        <f t="shared" si="133"/>
        <v>2019</v>
      </c>
      <c r="M2859">
        <f t="shared" si="134"/>
        <v>11</v>
      </c>
    </row>
    <row r="2860" spans="1:13" x14ac:dyDescent="0.35">
      <c r="A2860" t="s">
        <v>105</v>
      </c>
      <c r="B2860">
        <v>503311332</v>
      </c>
      <c r="C2860">
        <v>158497</v>
      </c>
      <c r="D2860" t="s">
        <v>2744</v>
      </c>
      <c r="E2860" s="1">
        <v>43537.623043981483</v>
      </c>
      <c r="F2860">
        <v>1</v>
      </c>
      <c r="G2860" t="s">
        <v>107</v>
      </c>
      <c r="H2860">
        <v>360</v>
      </c>
      <c r="I2860" s="1">
        <v>43545.708333333336</v>
      </c>
      <c r="J2860" s="2">
        <f t="shared" si="132"/>
        <v>1</v>
      </c>
      <c r="K2860" s="2" t="str">
        <f>IFERROR(VLOOKUP(A2860,Aux!A:B,2,0),"Outros")</f>
        <v>Municípios</v>
      </c>
      <c r="L2860" s="2">
        <f t="shared" si="133"/>
        <v>2019</v>
      </c>
      <c r="M2860">
        <f t="shared" si="134"/>
        <v>11</v>
      </c>
    </row>
    <row r="2861" spans="1:13" x14ac:dyDescent="0.35">
      <c r="A2861" t="s">
        <v>1042</v>
      </c>
      <c r="B2861">
        <v>506087000</v>
      </c>
      <c r="C2861">
        <v>158499</v>
      </c>
      <c r="D2861" t="s">
        <v>2494</v>
      </c>
      <c r="E2861" s="1">
        <v>43537.625717592593</v>
      </c>
      <c r="F2861">
        <v>3</v>
      </c>
      <c r="G2861" t="s">
        <v>1044</v>
      </c>
      <c r="H2861">
        <v>5</v>
      </c>
      <c r="I2861" s="1">
        <v>43548.708333333336</v>
      </c>
      <c r="J2861" s="2">
        <f t="shared" si="132"/>
        <v>1</v>
      </c>
      <c r="K2861" s="2" t="str">
        <f>IFERROR(VLOOKUP(A2861,Aux!A:B,2,0),"Outros")</f>
        <v>Municípios</v>
      </c>
      <c r="L2861" s="2">
        <f t="shared" si="133"/>
        <v>2019</v>
      </c>
      <c r="M2861">
        <f t="shared" si="134"/>
        <v>11</v>
      </c>
    </row>
    <row r="2862" spans="1:13" x14ac:dyDescent="0.35">
      <c r="A2862" t="s">
        <v>122</v>
      </c>
      <c r="B2862">
        <v>506173968</v>
      </c>
      <c r="C2862">
        <v>158501</v>
      </c>
      <c r="D2862" t="s">
        <v>2745</v>
      </c>
      <c r="E2862" s="1">
        <v>43537.62809027778</v>
      </c>
      <c r="F2862">
        <v>13</v>
      </c>
      <c r="G2862" t="s">
        <v>33</v>
      </c>
      <c r="H2862">
        <v>360</v>
      </c>
      <c r="I2862" s="1">
        <v>43539.75</v>
      </c>
      <c r="J2862" s="2">
        <f t="shared" si="132"/>
        <v>1</v>
      </c>
      <c r="K2862" s="2" t="str">
        <f>IFERROR(VLOOKUP(A2862,Aux!A:B,2,0),"Outros")</f>
        <v>Municípios</v>
      </c>
      <c r="L2862" s="2">
        <f t="shared" si="133"/>
        <v>2019</v>
      </c>
      <c r="M2862">
        <f t="shared" si="134"/>
        <v>11</v>
      </c>
    </row>
    <row r="2863" spans="1:13" x14ac:dyDescent="0.35">
      <c r="A2863" t="s">
        <v>122</v>
      </c>
      <c r="B2863">
        <v>506173968</v>
      </c>
      <c r="C2863">
        <v>158502</v>
      </c>
      <c r="D2863" t="s">
        <v>2343</v>
      </c>
      <c r="E2863" s="1">
        <v>43537.648865740739</v>
      </c>
      <c r="F2863">
        <v>1</v>
      </c>
      <c r="G2863" t="s">
        <v>33</v>
      </c>
      <c r="H2863">
        <v>360</v>
      </c>
      <c r="I2863" s="1">
        <v>43539.75</v>
      </c>
      <c r="J2863" s="2">
        <f t="shared" si="132"/>
        <v>1</v>
      </c>
      <c r="K2863" s="2" t="str">
        <f>IFERROR(VLOOKUP(A2863,Aux!A:B,2,0),"Outros")</f>
        <v>Municípios</v>
      </c>
      <c r="L2863" s="2">
        <f t="shared" si="133"/>
        <v>2019</v>
      </c>
      <c r="M2863">
        <f t="shared" si="134"/>
        <v>11</v>
      </c>
    </row>
    <row r="2864" spans="1:13" x14ac:dyDescent="0.35">
      <c r="A2864" t="s">
        <v>197</v>
      </c>
      <c r="B2864">
        <v>506334562</v>
      </c>
      <c r="C2864">
        <v>158503</v>
      </c>
      <c r="D2864" t="s">
        <v>2344</v>
      </c>
      <c r="E2864" s="1">
        <v>43537.651747685188</v>
      </c>
      <c r="F2864">
        <v>3</v>
      </c>
      <c r="G2864" t="s">
        <v>625</v>
      </c>
      <c r="H2864">
        <v>360</v>
      </c>
      <c r="I2864" s="1">
        <v>43558.729166666664</v>
      </c>
      <c r="J2864" s="2">
        <f t="shared" si="132"/>
        <v>1</v>
      </c>
      <c r="K2864" s="2" t="str">
        <f>IFERROR(VLOOKUP(A2864,Aux!A:B,2,0),"Outros")</f>
        <v>Municípios</v>
      </c>
      <c r="L2864" s="2">
        <f t="shared" si="133"/>
        <v>2019</v>
      </c>
      <c r="M2864">
        <f t="shared" si="134"/>
        <v>11</v>
      </c>
    </row>
    <row r="2865" spans="1:13" x14ac:dyDescent="0.35">
      <c r="A2865" t="s">
        <v>578</v>
      </c>
      <c r="B2865">
        <v>501112049</v>
      </c>
      <c r="C2865">
        <v>158504</v>
      </c>
      <c r="D2865" t="s">
        <v>2495</v>
      </c>
      <c r="E2865" s="1">
        <v>43537.673125000001</v>
      </c>
      <c r="F2865">
        <v>13</v>
      </c>
      <c r="G2865" t="s">
        <v>580</v>
      </c>
      <c r="H2865">
        <v>360</v>
      </c>
      <c r="I2865" s="1">
        <v>43542.708333333336</v>
      </c>
      <c r="J2865" s="2">
        <f t="shared" si="132"/>
        <v>1</v>
      </c>
      <c r="K2865" s="2" t="str">
        <f>IFERROR(VLOOKUP(A2865,Aux!A:B,2,0),"Outros")</f>
        <v>Municípios</v>
      </c>
      <c r="L2865" s="2">
        <f t="shared" si="133"/>
        <v>2019</v>
      </c>
      <c r="M2865">
        <f t="shared" si="134"/>
        <v>11</v>
      </c>
    </row>
    <row r="2866" spans="1:13" x14ac:dyDescent="0.35">
      <c r="A2866" t="s">
        <v>465</v>
      </c>
      <c r="B2866">
        <v>600084779</v>
      </c>
      <c r="C2866">
        <v>158505</v>
      </c>
      <c r="E2866" s="1">
        <v>43537.674537037034</v>
      </c>
      <c r="F2866">
        <v>13</v>
      </c>
      <c r="G2866" t="s">
        <v>33</v>
      </c>
      <c r="H2866">
        <v>400</v>
      </c>
      <c r="J2866" s="2">
        <f t="shared" si="132"/>
        <v>1</v>
      </c>
      <c r="K2866" s="2" t="str">
        <f>IFERROR(VLOOKUP(A2866,Aux!A:B,2,0),"Outros")</f>
        <v>Outros</v>
      </c>
      <c r="L2866" s="2">
        <f t="shared" si="133"/>
        <v>2019</v>
      </c>
      <c r="M2866">
        <f t="shared" si="134"/>
        <v>11</v>
      </c>
    </row>
    <row r="2867" spans="1:13" x14ac:dyDescent="0.35">
      <c r="A2867" t="s">
        <v>308</v>
      </c>
      <c r="B2867">
        <v>504884620</v>
      </c>
      <c r="C2867">
        <v>158506</v>
      </c>
      <c r="D2867" t="s">
        <v>2746</v>
      </c>
      <c r="E2867" s="1">
        <v>43537.690960648149</v>
      </c>
      <c r="F2867">
        <v>13</v>
      </c>
      <c r="G2867" t="s">
        <v>643</v>
      </c>
      <c r="H2867">
        <v>340</v>
      </c>
      <c r="I2867" s="1">
        <v>43570.708333333336</v>
      </c>
      <c r="J2867" s="2">
        <f t="shared" si="132"/>
        <v>1</v>
      </c>
      <c r="K2867" s="2" t="str">
        <f>IFERROR(VLOOKUP(A2867,Aux!A:B,2,0),"Outros")</f>
        <v>Municípios</v>
      </c>
      <c r="L2867" s="2">
        <f t="shared" si="133"/>
        <v>2019</v>
      </c>
      <c r="M2867">
        <f t="shared" si="134"/>
        <v>11</v>
      </c>
    </row>
    <row r="2868" spans="1:13" x14ac:dyDescent="0.35">
      <c r="A2868" t="s">
        <v>112</v>
      </c>
      <c r="B2868">
        <v>501144218</v>
      </c>
      <c r="C2868">
        <v>158507</v>
      </c>
      <c r="D2868" t="s">
        <v>2496</v>
      </c>
      <c r="E2868" s="1">
        <v>43537.701539351852</v>
      </c>
      <c r="F2868">
        <v>1</v>
      </c>
      <c r="G2868" t="s">
        <v>124</v>
      </c>
      <c r="H2868">
        <v>360</v>
      </c>
      <c r="I2868" s="1">
        <v>43548.999305555553</v>
      </c>
      <c r="J2868" s="2">
        <f t="shared" si="132"/>
        <v>1</v>
      </c>
      <c r="K2868" s="2" t="str">
        <f>IFERROR(VLOOKUP(A2868,Aux!A:B,2,0),"Outros")</f>
        <v>Municípios</v>
      </c>
      <c r="L2868" s="2">
        <f t="shared" si="133"/>
        <v>2019</v>
      </c>
      <c r="M2868">
        <f t="shared" si="134"/>
        <v>11</v>
      </c>
    </row>
    <row r="2869" spans="1:13" x14ac:dyDescent="0.35">
      <c r="A2869" t="s">
        <v>88</v>
      </c>
      <c r="B2869">
        <v>506624200</v>
      </c>
      <c r="C2869">
        <v>158508</v>
      </c>
      <c r="D2869" t="s">
        <v>2622</v>
      </c>
      <c r="E2869" s="1">
        <v>43537.70988425926</v>
      </c>
      <c r="F2869">
        <v>13</v>
      </c>
      <c r="G2869" t="s">
        <v>2623</v>
      </c>
      <c r="H2869">
        <v>5</v>
      </c>
      <c r="I2869" s="1">
        <v>43540.708333333336</v>
      </c>
      <c r="J2869" s="2">
        <f t="shared" si="132"/>
        <v>1</v>
      </c>
      <c r="K2869" s="2" t="str">
        <f>IFERROR(VLOOKUP(A2869,Aux!A:B,2,0),"Outros")</f>
        <v>Municípios</v>
      </c>
      <c r="L2869" s="2">
        <f t="shared" si="133"/>
        <v>2019</v>
      </c>
      <c r="M2869">
        <f t="shared" si="134"/>
        <v>11</v>
      </c>
    </row>
    <row r="2870" spans="1:13" x14ac:dyDescent="0.35">
      <c r="A2870" t="s">
        <v>2238</v>
      </c>
      <c r="B2870">
        <v>506735524</v>
      </c>
      <c r="C2870">
        <v>158511</v>
      </c>
      <c r="E2870" s="1">
        <v>43537.725856481484</v>
      </c>
      <c r="F2870">
        <v>13</v>
      </c>
      <c r="G2870" t="s">
        <v>33</v>
      </c>
      <c r="H2870">
        <v>400</v>
      </c>
      <c r="J2870" s="2">
        <f t="shared" si="132"/>
        <v>1</v>
      </c>
      <c r="K2870" s="2" t="str">
        <f>IFERROR(VLOOKUP(A2870,Aux!A:B,2,0),"Outros")</f>
        <v>Municípios</v>
      </c>
      <c r="L2870" s="2">
        <f t="shared" si="133"/>
        <v>2019</v>
      </c>
      <c r="M2870">
        <f t="shared" si="134"/>
        <v>11</v>
      </c>
    </row>
    <row r="2871" spans="1:13" x14ac:dyDescent="0.35">
      <c r="A2871" t="s">
        <v>213</v>
      </c>
      <c r="B2871">
        <v>512012814</v>
      </c>
      <c r="C2871">
        <v>158512</v>
      </c>
      <c r="D2871" t="s">
        <v>2747</v>
      </c>
      <c r="E2871" s="1">
        <v>43537.737453703703</v>
      </c>
      <c r="F2871">
        <v>3</v>
      </c>
      <c r="G2871" t="s">
        <v>2748</v>
      </c>
      <c r="H2871">
        <v>400</v>
      </c>
      <c r="I2871" s="1">
        <v>43441.999305555553</v>
      </c>
      <c r="J2871" s="2">
        <f t="shared" si="132"/>
        <v>1</v>
      </c>
      <c r="K2871" s="2" t="str">
        <f>IFERROR(VLOOKUP(A2871,Aux!A:B,2,0),"Outros")</f>
        <v>Municípios</v>
      </c>
      <c r="L2871" s="2">
        <f t="shared" si="133"/>
        <v>2019</v>
      </c>
      <c r="M2871">
        <f t="shared" si="134"/>
        <v>11</v>
      </c>
    </row>
    <row r="2872" spans="1:13" x14ac:dyDescent="0.35">
      <c r="A2872" t="s">
        <v>125</v>
      </c>
      <c r="B2872">
        <v>501290206</v>
      </c>
      <c r="C2872">
        <v>158513</v>
      </c>
      <c r="D2872" t="s">
        <v>2497</v>
      </c>
      <c r="E2872" s="1">
        <v>43537.758101851854</v>
      </c>
      <c r="F2872">
        <v>13</v>
      </c>
      <c r="G2872" t="s">
        <v>545</v>
      </c>
      <c r="H2872">
        <v>360</v>
      </c>
      <c r="I2872" s="1">
        <v>43544.625</v>
      </c>
      <c r="J2872" s="2">
        <f t="shared" si="132"/>
        <v>1</v>
      </c>
      <c r="K2872" s="2" t="str">
        <f>IFERROR(VLOOKUP(A2872,Aux!A:B,2,0),"Outros")</f>
        <v>Municípios</v>
      </c>
      <c r="L2872" s="2">
        <f t="shared" si="133"/>
        <v>2019</v>
      </c>
      <c r="M2872">
        <f t="shared" si="134"/>
        <v>11</v>
      </c>
    </row>
    <row r="2873" spans="1:13" x14ac:dyDescent="0.35">
      <c r="A2873" t="s">
        <v>213</v>
      </c>
      <c r="B2873">
        <v>512012814</v>
      </c>
      <c r="C2873">
        <v>158514</v>
      </c>
      <c r="D2873" t="s">
        <v>2749</v>
      </c>
      <c r="E2873" s="1">
        <v>43537.768113425926</v>
      </c>
      <c r="F2873">
        <v>1</v>
      </c>
      <c r="G2873" t="s">
        <v>2750</v>
      </c>
      <c r="H2873">
        <v>340</v>
      </c>
      <c r="I2873" s="1">
        <v>43566.999305555553</v>
      </c>
      <c r="J2873" s="2">
        <f t="shared" si="132"/>
        <v>1</v>
      </c>
      <c r="K2873" s="2" t="str">
        <f>IFERROR(VLOOKUP(A2873,Aux!A:B,2,0),"Outros")</f>
        <v>Municípios</v>
      </c>
      <c r="L2873" s="2">
        <f t="shared" si="133"/>
        <v>2019</v>
      </c>
      <c r="M2873">
        <f t="shared" si="134"/>
        <v>11</v>
      </c>
    </row>
    <row r="2874" spans="1:13" x14ac:dyDescent="0.35">
      <c r="A2874" t="s">
        <v>125</v>
      </c>
      <c r="B2874">
        <v>501290206</v>
      </c>
      <c r="C2874">
        <v>158515</v>
      </c>
      <c r="D2874" t="s">
        <v>2534</v>
      </c>
      <c r="E2874" s="1">
        <v>43537.775763888887</v>
      </c>
      <c r="F2874">
        <v>1</v>
      </c>
      <c r="G2874" t="s">
        <v>659</v>
      </c>
      <c r="H2874">
        <v>360</v>
      </c>
      <c r="I2874" s="1">
        <v>43543.625</v>
      </c>
      <c r="J2874" s="2">
        <f t="shared" si="132"/>
        <v>1</v>
      </c>
      <c r="K2874" s="2" t="str">
        <f>IFERROR(VLOOKUP(A2874,Aux!A:B,2,0),"Outros")</f>
        <v>Municípios</v>
      </c>
      <c r="L2874" s="2">
        <f t="shared" si="133"/>
        <v>2019</v>
      </c>
      <c r="M2874">
        <f t="shared" si="134"/>
        <v>11</v>
      </c>
    </row>
    <row r="2875" spans="1:13" x14ac:dyDescent="0.35">
      <c r="A2875" t="s">
        <v>41</v>
      </c>
      <c r="B2875">
        <v>500192855</v>
      </c>
      <c r="C2875">
        <v>158516</v>
      </c>
      <c r="D2875" t="s">
        <v>2535</v>
      </c>
      <c r="E2875" s="1">
        <v>43537.806157407409</v>
      </c>
      <c r="F2875">
        <v>13</v>
      </c>
      <c r="G2875" t="s">
        <v>33</v>
      </c>
      <c r="H2875">
        <v>5</v>
      </c>
      <c r="I2875" s="1">
        <v>43569.999305555553</v>
      </c>
      <c r="J2875" s="2">
        <f t="shared" si="132"/>
        <v>1</v>
      </c>
      <c r="K2875" s="2" t="str">
        <f>IFERROR(VLOOKUP(A2875,Aux!A:B,2,0),"Outros")</f>
        <v>Transportes</v>
      </c>
      <c r="L2875" s="2">
        <f t="shared" si="133"/>
        <v>2019</v>
      </c>
      <c r="M2875">
        <f t="shared" si="134"/>
        <v>11</v>
      </c>
    </row>
    <row r="2876" spans="1:13" x14ac:dyDescent="0.35">
      <c r="A2876" t="s">
        <v>57</v>
      </c>
      <c r="B2876">
        <v>501294104</v>
      </c>
      <c r="C2876">
        <v>158527</v>
      </c>
      <c r="D2876" t="s">
        <v>2624</v>
      </c>
      <c r="E2876" s="1">
        <v>43538.394189814811</v>
      </c>
      <c r="F2876">
        <v>13</v>
      </c>
      <c r="G2876" t="s">
        <v>103</v>
      </c>
      <c r="H2876">
        <v>360</v>
      </c>
      <c r="I2876" s="1">
        <v>43544.999305555553</v>
      </c>
      <c r="J2876" s="2">
        <f t="shared" si="132"/>
        <v>1</v>
      </c>
      <c r="K2876" s="2" t="str">
        <f>IFERROR(VLOOKUP(A2876,Aux!A:B,2,0),"Outros")</f>
        <v>Municípios</v>
      </c>
      <c r="L2876" s="2">
        <f t="shared" si="133"/>
        <v>2019</v>
      </c>
      <c r="M2876">
        <f t="shared" si="134"/>
        <v>11</v>
      </c>
    </row>
    <row r="2877" spans="1:13" x14ac:dyDescent="0.35">
      <c r="A2877" t="s">
        <v>465</v>
      </c>
      <c r="B2877">
        <v>600084779</v>
      </c>
      <c r="C2877">
        <v>158528</v>
      </c>
      <c r="D2877" t="s">
        <v>2498</v>
      </c>
      <c r="E2877" s="1">
        <v>43538.399791666663</v>
      </c>
      <c r="F2877">
        <v>13</v>
      </c>
      <c r="G2877" t="s">
        <v>2499</v>
      </c>
      <c r="H2877">
        <v>340</v>
      </c>
      <c r="I2877" s="1">
        <v>43547.999305555553</v>
      </c>
      <c r="J2877" s="2">
        <f t="shared" si="132"/>
        <v>1</v>
      </c>
      <c r="K2877" s="2" t="str">
        <f>IFERROR(VLOOKUP(A2877,Aux!A:B,2,0),"Outros")</f>
        <v>Outros</v>
      </c>
      <c r="L2877" s="2">
        <f t="shared" si="133"/>
        <v>2019</v>
      </c>
      <c r="M2877">
        <f t="shared" si="134"/>
        <v>11</v>
      </c>
    </row>
    <row r="2878" spans="1:13" x14ac:dyDescent="0.35">
      <c r="A2878" t="s">
        <v>133</v>
      </c>
      <c r="B2878">
        <v>503539473</v>
      </c>
      <c r="C2878">
        <v>158529</v>
      </c>
      <c r="D2878" t="s">
        <v>2500</v>
      </c>
      <c r="E2878" s="1">
        <v>43538.404733796298</v>
      </c>
      <c r="F2878">
        <v>1</v>
      </c>
      <c r="G2878" t="s">
        <v>135</v>
      </c>
      <c r="H2878">
        <v>360</v>
      </c>
      <c r="I2878" s="1">
        <v>43560.999305555553</v>
      </c>
      <c r="J2878" s="2">
        <f t="shared" si="132"/>
        <v>1</v>
      </c>
      <c r="K2878" s="2" t="str">
        <f>IFERROR(VLOOKUP(A2878,Aux!A:B,2,0),"Outros")</f>
        <v>Municípios</v>
      </c>
      <c r="L2878" s="2">
        <f t="shared" si="133"/>
        <v>2019</v>
      </c>
      <c r="M2878">
        <f t="shared" si="134"/>
        <v>11</v>
      </c>
    </row>
    <row r="2879" spans="1:13" x14ac:dyDescent="0.35">
      <c r="A2879" t="s">
        <v>389</v>
      </c>
      <c r="B2879">
        <v>506722422</v>
      </c>
      <c r="C2879">
        <v>158530</v>
      </c>
      <c r="D2879" t="s">
        <v>2625</v>
      </c>
      <c r="E2879" s="1">
        <v>43538.421261574076</v>
      </c>
      <c r="F2879">
        <v>3</v>
      </c>
      <c r="G2879" t="s">
        <v>837</v>
      </c>
      <c r="H2879">
        <v>340</v>
      </c>
      <c r="I2879" s="1">
        <v>43580.999305555553</v>
      </c>
      <c r="J2879" s="2">
        <f t="shared" si="132"/>
        <v>1</v>
      </c>
      <c r="K2879" s="2" t="str">
        <f>IFERROR(VLOOKUP(A2879,Aux!A:B,2,0),"Outros")</f>
        <v>Municípios</v>
      </c>
      <c r="L2879" s="2">
        <f t="shared" si="133"/>
        <v>2019</v>
      </c>
      <c r="M2879">
        <f t="shared" si="134"/>
        <v>11</v>
      </c>
    </row>
    <row r="2880" spans="1:13" x14ac:dyDescent="0.35">
      <c r="A2880" t="s">
        <v>57</v>
      </c>
      <c r="B2880">
        <v>501294104</v>
      </c>
      <c r="C2880">
        <v>158532</v>
      </c>
      <c r="D2880" t="s">
        <v>2773</v>
      </c>
      <c r="E2880" s="1">
        <v>43538.431759259256</v>
      </c>
      <c r="F2880">
        <v>1</v>
      </c>
      <c r="G2880" t="s">
        <v>103</v>
      </c>
      <c r="H2880">
        <v>360</v>
      </c>
      <c r="I2880" s="1">
        <v>43544.999305555553</v>
      </c>
      <c r="J2880" s="2">
        <f t="shared" si="132"/>
        <v>1</v>
      </c>
      <c r="K2880" s="2" t="str">
        <f>IFERROR(VLOOKUP(A2880,Aux!A:B,2,0),"Outros")</f>
        <v>Municípios</v>
      </c>
      <c r="L2880" s="2">
        <f t="shared" si="133"/>
        <v>2019</v>
      </c>
      <c r="M2880">
        <f t="shared" si="134"/>
        <v>11</v>
      </c>
    </row>
    <row r="2881" spans="1:13" x14ac:dyDescent="0.35">
      <c r="A2881" t="s">
        <v>150</v>
      </c>
      <c r="B2881">
        <v>505309939</v>
      </c>
      <c r="C2881">
        <v>158533</v>
      </c>
      <c r="D2881" t="s">
        <v>2501</v>
      </c>
      <c r="E2881" s="1">
        <v>43538.436122685183</v>
      </c>
      <c r="F2881">
        <v>1</v>
      </c>
      <c r="G2881" t="s">
        <v>1358</v>
      </c>
      <c r="H2881">
        <v>360</v>
      </c>
      <c r="I2881" s="1">
        <v>43545.6875</v>
      </c>
      <c r="J2881" s="2">
        <f t="shared" si="132"/>
        <v>1</v>
      </c>
      <c r="K2881" s="2" t="str">
        <f>IFERROR(VLOOKUP(A2881,Aux!A:B,2,0),"Outros")</f>
        <v>Municípios</v>
      </c>
      <c r="L2881" s="2">
        <f t="shared" si="133"/>
        <v>2019</v>
      </c>
      <c r="M2881">
        <f t="shared" si="134"/>
        <v>11</v>
      </c>
    </row>
    <row r="2882" spans="1:13" x14ac:dyDescent="0.35">
      <c r="A2882" t="s">
        <v>60</v>
      </c>
      <c r="B2882">
        <v>505456010</v>
      </c>
      <c r="C2882">
        <v>158534</v>
      </c>
      <c r="D2882" t="s">
        <v>2673</v>
      </c>
      <c r="E2882" s="1">
        <v>43538.438414351855</v>
      </c>
      <c r="F2882">
        <v>1</v>
      </c>
      <c r="G2882" t="s">
        <v>62</v>
      </c>
      <c r="H2882">
        <v>360</v>
      </c>
      <c r="I2882" s="1">
        <v>43549.999305555553</v>
      </c>
      <c r="J2882" s="2">
        <f t="shared" ref="J2882:J2945" si="135">IF(C2882=C2881,"",1)</f>
        <v>1</v>
      </c>
      <c r="K2882" s="2" t="str">
        <f>IFERROR(VLOOKUP(A2882,Aux!A:B,2,0),"Outros")</f>
        <v>Municípios</v>
      </c>
      <c r="L2882" s="2">
        <f t="shared" ref="L2882:L2945" si="136">YEAR(E2882)</f>
        <v>2019</v>
      </c>
      <c r="M2882">
        <f t="shared" ref="M2882:M2945" si="137">WEEKNUM(E2882)</f>
        <v>11</v>
      </c>
    </row>
    <row r="2883" spans="1:13" x14ac:dyDescent="0.35">
      <c r="A2883" t="s">
        <v>150</v>
      </c>
      <c r="B2883">
        <v>505309939</v>
      </c>
      <c r="C2883">
        <v>158536</v>
      </c>
      <c r="D2883" t="s">
        <v>2345</v>
      </c>
      <c r="E2883" s="1">
        <v>43538.450868055559</v>
      </c>
      <c r="F2883">
        <v>1</v>
      </c>
      <c r="G2883" t="s">
        <v>152</v>
      </c>
      <c r="H2883">
        <v>360</v>
      </c>
      <c r="I2883" s="1">
        <v>43546.6875</v>
      </c>
      <c r="J2883" s="2">
        <f t="shared" si="135"/>
        <v>1</v>
      </c>
      <c r="K2883" s="2" t="str">
        <f>IFERROR(VLOOKUP(A2883,Aux!A:B,2,0),"Outros")</f>
        <v>Municípios</v>
      </c>
      <c r="L2883" s="2">
        <f t="shared" si="136"/>
        <v>2019</v>
      </c>
      <c r="M2883">
        <f t="shared" si="137"/>
        <v>11</v>
      </c>
    </row>
    <row r="2884" spans="1:13" x14ac:dyDescent="0.35">
      <c r="A2884" t="s">
        <v>628</v>
      </c>
      <c r="B2884">
        <v>501258027</v>
      </c>
      <c r="C2884">
        <v>158537</v>
      </c>
      <c r="D2884" t="s">
        <v>2536</v>
      </c>
      <c r="E2884" s="1">
        <v>43538.453333333331</v>
      </c>
      <c r="F2884">
        <v>13</v>
      </c>
      <c r="G2884" t="s">
        <v>759</v>
      </c>
      <c r="H2884">
        <v>400</v>
      </c>
      <c r="I2884" s="1">
        <v>43424.999305555553</v>
      </c>
      <c r="J2884" s="2">
        <f t="shared" si="135"/>
        <v>1</v>
      </c>
      <c r="K2884" s="2" t="str">
        <f>IFERROR(VLOOKUP(A2884,Aux!A:B,2,0),"Outros")</f>
        <v>Municípios</v>
      </c>
      <c r="L2884" s="2">
        <f t="shared" si="136"/>
        <v>2019</v>
      </c>
      <c r="M2884">
        <f t="shared" si="137"/>
        <v>11</v>
      </c>
    </row>
    <row r="2885" spans="1:13" x14ac:dyDescent="0.35">
      <c r="A2885" t="s">
        <v>628</v>
      </c>
      <c r="B2885">
        <v>501258027</v>
      </c>
      <c r="C2885">
        <v>158538</v>
      </c>
      <c r="D2885" t="s">
        <v>2536</v>
      </c>
      <c r="E2885" s="1">
        <v>43538.458877314813</v>
      </c>
      <c r="F2885">
        <v>13</v>
      </c>
      <c r="G2885" t="s">
        <v>759</v>
      </c>
      <c r="H2885">
        <v>340</v>
      </c>
      <c r="I2885" s="1">
        <v>43546.999305555553</v>
      </c>
      <c r="J2885" s="2">
        <f t="shared" si="135"/>
        <v>1</v>
      </c>
      <c r="K2885" s="2" t="str">
        <f>IFERROR(VLOOKUP(A2885,Aux!A:B,2,0),"Outros")</f>
        <v>Municípios</v>
      </c>
      <c r="L2885" s="2">
        <f t="shared" si="136"/>
        <v>2019</v>
      </c>
      <c r="M2885">
        <f t="shared" si="137"/>
        <v>11</v>
      </c>
    </row>
    <row r="2886" spans="1:13" x14ac:dyDescent="0.35">
      <c r="A2886" t="s">
        <v>197</v>
      </c>
      <c r="B2886">
        <v>506334562</v>
      </c>
      <c r="C2886">
        <v>158539</v>
      </c>
      <c r="D2886" t="s">
        <v>2626</v>
      </c>
      <c r="E2886" s="1">
        <v>43538.463263888887</v>
      </c>
      <c r="F2886">
        <v>3</v>
      </c>
      <c r="G2886" t="s">
        <v>625</v>
      </c>
      <c r="H2886">
        <v>5</v>
      </c>
      <c r="I2886" s="1">
        <v>43569.999305555553</v>
      </c>
      <c r="J2886" s="2">
        <f t="shared" si="135"/>
        <v>1</v>
      </c>
      <c r="K2886" s="2" t="str">
        <f>IFERROR(VLOOKUP(A2886,Aux!A:B,2,0),"Outros")</f>
        <v>Municípios</v>
      </c>
      <c r="L2886" s="2">
        <f t="shared" si="136"/>
        <v>2019</v>
      </c>
      <c r="M2886">
        <f t="shared" si="137"/>
        <v>11</v>
      </c>
    </row>
    <row r="2887" spans="1:13" x14ac:dyDescent="0.35">
      <c r="A2887" t="s">
        <v>275</v>
      </c>
      <c r="B2887">
        <v>505187531</v>
      </c>
      <c r="C2887">
        <v>158540</v>
      </c>
      <c r="D2887" t="s">
        <v>2502</v>
      </c>
      <c r="E2887" s="1">
        <v>43538.465520833335</v>
      </c>
      <c r="F2887">
        <v>13</v>
      </c>
      <c r="G2887" t="s">
        <v>277</v>
      </c>
      <c r="H2887">
        <v>360</v>
      </c>
      <c r="I2887" s="1">
        <v>43543.999305555553</v>
      </c>
      <c r="J2887" s="2">
        <f t="shared" si="135"/>
        <v>1</v>
      </c>
      <c r="K2887" s="2" t="str">
        <f>IFERROR(VLOOKUP(A2887,Aux!A:B,2,0),"Outros")</f>
        <v>Municípios</v>
      </c>
      <c r="L2887" s="2">
        <f t="shared" si="136"/>
        <v>2019</v>
      </c>
      <c r="M2887">
        <f t="shared" si="137"/>
        <v>11</v>
      </c>
    </row>
    <row r="2888" spans="1:13" x14ac:dyDescent="0.35">
      <c r="A2888" t="s">
        <v>140</v>
      </c>
      <c r="B2888">
        <v>506614913</v>
      </c>
      <c r="C2888">
        <v>158541</v>
      </c>
      <c r="D2888" t="s">
        <v>2627</v>
      </c>
      <c r="E2888" s="1">
        <v>43538.474363425928</v>
      </c>
      <c r="F2888">
        <v>13</v>
      </c>
      <c r="G2888" t="s">
        <v>47</v>
      </c>
      <c r="H2888">
        <v>360</v>
      </c>
      <c r="I2888" s="1">
        <v>43548.999305555553</v>
      </c>
      <c r="J2888" s="2">
        <f t="shared" si="135"/>
        <v>1</v>
      </c>
      <c r="K2888" s="2" t="str">
        <f>IFERROR(VLOOKUP(A2888,Aux!A:B,2,0),"Outros")</f>
        <v>Municípios</v>
      </c>
      <c r="L2888" s="2">
        <f t="shared" si="136"/>
        <v>2019</v>
      </c>
      <c r="M2888">
        <f t="shared" si="137"/>
        <v>11</v>
      </c>
    </row>
    <row r="2889" spans="1:13" x14ac:dyDescent="0.35">
      <c r="A2889" t="s">
        <v>942</v>
      </c>
      <c r="B2889">
        <v>510089224</v>
      </c>
      <c r="C2889">
        <v>158542</v>
      </c>
      <c r="D2889" t="s">
        <v>2751</v>
      </c>
      <c r="E2889" s="1">
        <v>43538.477025462962</v>
      </c>
      <c r="F2889">
        <v>13</v>
      </c>
      <c r="G2889" t="s">
        <v>929</v>
      </c>
      <c r="H2889">
        <v>360</v>
      </c>
      <c r="I2889" s="1">
        <v>43548.999305555553</v>
      </c>
      <c r="J2889" s="2">
        <f t="shared" si="135"/>
        <v>1</v>
      </c>
      <c r="K2889" s="2" t="str">
        <f>IFERROR(VLOOKUP(A2889,Aux!A:B,2,0),"Outros")</f>
        <v>Outros</v>
      </c>
      <c r="L2889" s="2">
        <f t="shared" si="136"/>
        <v>2019</v>
      </c>
      <c r="M2889">
        <f t="shared" si="137"/>
        <v>11</v>
      </c>
    </row>
    <row r="2890" spans="1:13" x14ac:dyDescent="0.35">
      <c r="A2890" t="s">
        <v>12</v>
      </c>
      <c r="B2890">
        <v>508481287</v>
      </c>
      <c r="C2890">
        <v>158543</v>
      </c>
      <c r="D2890" t="s">
        <v>2774</v>
      </c>
      <c r="E2890" s="1">
        <v>43538.485347222224</v>
      </c>
      <c r="F2890">
        <v>1</v>
      </c>
      <c r="G2890" t="s">
        <v>14</v>
      </c>
      <c r="H2890">
        <v>1</v>
      </c>
      <c r="J2890" s="2">
        <f t="shared" si="135"/>
        <v>1</v>
      </c>
      <c r="K2890" s="2" t="str">
        <f>IFERROR(VLOOKUP(A2890,Aux!A:B,2,0),"Outros")</f>
        <v>Hospitais</v>
      </c>
      <c r="L2890" s="2">
        <f t="shared" si="136"/>
        <v>2019</v>
      </c>
      <c r="M2890">
        <f t="shared" si="137"/>
        <v>11</v>
      </c>
    </row>
    <row r="2891" spans="1:13" x14ac:dyDescent="0.35">
      <c r="A2891" t="s">
        <v>12</v>
      </c>
      <c r="B2891">
        <v>508481287</v>
      </c>
      <c r="C2891">
        <v>158544</v>
      </c>
      <c r="D2891" t="s">
        <v>2628</v>
      </c>
      <c r="E2891" s="1">
        <v>43538.491655092592</v>
      </c>
      <c r="F2891">
        <v>1</v>
      </c>
      <c r="G2891" t="s">
        <v>14</v>
      </c>
      <c r="H2891">
        <v>360</v>
      </c>
      <c r="I2891" s="1">
        <v>43542.625</v>
      </c>
      <c r="J2891" s="2">
        <f t="shared" si="135"/>
        <v>1</v>
      </c>
      <c r="K2891" s="2" t="str">
        <f>IFERROR(VLOOKUP(A2891,Aux!A:B,2,0),"Outros")</f>
        <v>Hospitais</v>
      </c>
      <c r="L2891" s="2">
        <f t="shared" si="136"/>
        <v>2019</v>
      </c>
      <c r="M2891">
        <f t="shared" si="137"/>
        <v>11</v>
      </c>
    </row>
    <row r="2892" spans="1:13" x14ac:dyDescent="0.35">
      <c r="A2892" t="s">
        <v>267</v>
      </c>
      <c r="B2892">
        <v>505307685</v>
      </c>
      <c r="C2892">
        <v>158545</v>
      </c>
      <c r="D2892" t="s">
        <v>2346</v>
      </c>
      <c r="E2892" s="1">
        <v>43538.49428240741</v>
      </c>
      <c r="F2892">
        <v>13</v>
      </c>
      <c r="G2892" t="s">
        <v>1645</v>
      </c>
      <c r="H2892">
        <v>360</v>
      </c>
      <c r="I2892" s="1">
        <v>43549.999305555553</v>
      </c>
      <c r="J2892" s="2">
        <f t="shared" si="135"/>
        <v>1</v>
      </c>
      <c r="K2892" s="2" t="str">
        <f>IFERROR(VLOOKUP(A2892,Aux!A:B,2,0),"Outros")</f>
        <v>Municípios</v>
      </c>
      <c r="L2892" s="2">
        <f t="shared" si="136"/>
        <v>2019</v>
      </c>
      <c r="M2892">
        <f t="shared" si="137"/>
        <v>11</v>
      </c>
    </row>
    <row r="2893" spans="1:13" x14ac:dyDescent="0.35">
      <c r="A2893" t="s">
        <v>15</v>
      </c>
      <c r="B2893">
        <v>503541567</v>
      </c>
      <c r="C2893">
        <v>158546</v>
      </c>
      <c r="D2893" t="s">
        <v>2577</v>
      </c>
      <c r="E2893" s="1">
        <v>43538.496527777781</v>
      </c>
      <c r="F2893">
        <v>13</v>
      </c>
      <c r="G2893" t="s">
        <v>1428</v>
      </c>
      <c r="H2893">
        <v>340</v>
      </c>
      <c r="I2893" s="1">
        <v>43546.999305555553</v>
      </c>
      <c r="J2893" s="2">
        <f t="shared" si="135"/>
        <v>1</v>
      </c>
      <c r="K2893" s="2" t="str">
        <f>IFERROR(VLOOKUP(A2893,Aux!A:B,2,0),"Outros")</f>
        <v>Municípios</v>
      </c>
      <c r="L2893" s="2">
        <f t="shared" si="136"/>
        <v>2019</v>
      </c>
      <c r="M2893">
        <f t="shared" si="137"/>
        <v>11</v>
      </c>
    </row>
    <row r="2894" spans="1:13" x14ac:dyDescent="0.35">
      <c r="A2894" t="s">
        <v>275</v>
      </c>
      <c r="B2894">
        <v>505187531</v>
      </c>
      <c r="C2894">
        <v>158547</v>
      </c>
      <c r="D2894" t="s">
        <v>2829</v>
      </c>
      <c r="E2894" s="1">
        <v>43538.505983796298</v>
      </c>
      <c r="F2894">
        <v>13</v>
      </c>
      <c r="G2894" t="s">
        <v>277</v>
      </c>
      <c r="H2894">
        <v>5</v>
      </c>
      <c r="I2894" s="1">
        <v>43544.999305555553</v>
      </c>
      <c r="J2894" s="2">
        <f t="shared" si="135"/>
        <v>1</v>
      </c>
      <c r="K2894" s="2" t="str">
        <f>IFERROR(VLOOKUP(A2894,Aux!A:B,2,0),"Outros")</f>
        <v>Municípios</v>
      </c>
      <c r="L2894" s="2">
        <f t="shared" si="136"/>
        <v>2019</v>
      </c>
      <c r="M2894">
        <f t="shared" si="137"/>
        <v>11</v>
      </c>
    </row>
    <row r="2895" spans="1:13" x14ac:dyDescent="0.35">
      <c r="A2895" t="s">
        <v>2830</v>
      </c>
      <c r="B2895">
        <v>508779472</v>
      </c>
      <c r="C2895">
        <v>158548</v>
      </c>
      <c r="D2895" t="s">
        <v>2831</v>
      </c>
      <c r="E2895" s="1">
        <v>43538.514097222222</v>
      </c>
      <c r="F2895">
        <v>3</v>
      </c>
      <c r="G2895" t="s">
        <v>170</v>
      </c>
      <c r="H2895">
        <v>340</v>
      </c>
      <c r="I2895" s="1">
        <v>43572.999305555553</v>
      </c>
      <c r="J2895" s="2">
        <f t="shared" si="135"/>
        <v>1</v>
      </c>
      <c r="K2895" s="2" t="str">
        <f>IFERROR(VLOOKUP(A2895,Aux!A:B,2,0),"Outros")</f>
        <v>Municípios</v>
      </c>
      <c r="L2895" s="2">
        <f t="shared" si="136"/>
        <v>2019</v>
      </c>
      <c r="M2895">
        <f t="shared" si="137"/>
        <v>11</v>
      </c>
    </row>
    <row r="2896" spans="1:13" x14ac:dyDescent="0.35">
      <c r="A2896" t="s">
        <v>150</v>
      </c>
      <c r="B2896">
        <v>505309939</v>
      </c>
      <c r="C2896">
        <v>158549</v>
      </c>
      <c r="D2896" t="s">
        <v>2832</v>
      </c>
      <c r="E2896" s="1">
        <v>43538.514224537037</v>
      </c>
      <c r="F2896">
        <v>1</v>
      </c>
      <c r="G2896" t="s">
        <v>152</v>
      </c>
      <c r="H2896">
        <v>360</v>
      </c>
      <c r="I2896" s="1">
        <v>43545.6875</v>
      </c>
      <c r="J2896" s="2">
        <f t="shared" si="135"/>
        <v>1</v>
      </c>
      <c r="K2896" s="2" t="str">
        <f>IFERROR(VLOOKUP(A2896,Aux!A:B,2,0),"Outros")</f>
        <v>Municípios</v>
      </c>
      <c r="L2896" s="2">
        <f t="shared" si="136"/>
        <v>2019</v>
      </c>
      <c r="M2896">
        <f t="shared" si="137"/>
        <v>11</v>
      </c>
    </row>
    <row r="2897" spans="1:13" x14ac:dyDescent="0.35">
      <c r="A2897" t="s">
        <v>150</v>
      </c>
      <c r="B2897">
        <v>505309939</v>
      </c>
      <c r="C2897">
        <v>158550</v>
      </c>
      <c r="D2897" t="s">
        <v>2629</v>
      </c>
      <c r="E2897" s="1">
        <v>43538.525381944448</v>
      </c>
      <c r="F2897">
        <v>1</v>
      </c>
      <c r="G2897" t="s">
        <v>152</v>
      </c>
      <c r="H2897">
        <v>360</v>
      </c>
      <c r="I2897" s="1">
        <v>43543.6875</v>
      </c>
      <c r="J2897" s="2">
        <f t="shared" si="135"/>
        <v>1</v>
      </c>
      <c r="K2897" s="2" t="str">
        <f>IFERROR(VLOOKUP(A2897,Aux!A:B,2,0),"Outros")</f>
        <v>Municípios</v>
      </c>
      <c r="L2897" s="2">
        <f t="shared" si="136"/>
        <v>2019</v>
      </c>
      <c r="M2897">
        <f t="shared" si="137"/>
        <v>11</v>
      </c>
    </row>
    <row r="2898" spans="1:13" x14ac:dyDescent="0.35">
      <c r="A2898" t="s">
        <v>2830</v>
      </c>
      <c r="B2898">
        <v>508779472</v>
      </c>
      <c r="C2898">
        <v>158551</v>
      </c>
      <c r="E2898" s="1">
        <v>43538.531030092592</v>
      </c>
      <c r="F2898">
        <v>3</v>
      </c>
      <c r="G2898" t="s">
        <v>33</v>
      </c>
      <c r="H2898">
        <v>400</v>
      </c>
      <c r="J2898" s="2">
        <f t="shared" si="135"/>
        <v>1</v>
      </c>
      <c r="K2898" s="2" t="str">
        <f>IFERROR(VLOOKUP(A2898,Aux!A:B,2,0),"Outros")</f>
        <v>Municípios</v>
      </c>
      <c r="L2898" s="2">
        <f t="shared" si="136"/>
        <v>2019</v>
      </c>
      <c r="M2898">
        <f t="shared" si="137"/>
        <v>11</v>
      </c>
    </row>
    <row r="2899" spans="1:13" x14ac:dyDescent="0.35">
      <c r="A2899" t="s">
        <v>223</v>
      </c>
      <c r="B2899">
        <v>680018140</v>
      </c>
      <c r="C2899">
        <v>158552</v>
      </c>
      <c r="D2899" t="s">
        <v>2578</v>
      </c>
      <c r="E2899" s="1">
        <v>43538.543368055558</v>
      </c>
      <c r="F2899">
        <v>1</v>
      </c>
      <c r="G2899" t="s">
        <v>2579</v>
      </c>
      <c r="H2899">
        <v>400</v>
      </c>
      <c r="I2899" s="1">
        <v>25569.999305555557</v>
      </c>
      <c r="J2899" s="2">
        <f t="shared" si="135"/>
        <v>1</v>
      </c>
      <c r="K2899" s="2" t="str">
        <f>IFERROR(VLOOKUP(A2899,Aux!A:B,2,0),"Outros")</f>
        <v>Municípios</v>
      </c>
      <c r="L2899" s="2">
        <f t="shared" si="136"/>
        <v>2019</v>
      </c>
      <c r="M2899">
        <f t="shared" si="137"/>
        <v>11</v>
      </c>
    </row>
    <row r="2900" spans="1:13" x14ac:dyDescent="0.35">
      <c r="A2900" t="s">
        <v>150</v>
      </c>
      <c r="B2900">
        <v>505309939</v>
      </c>
      <c r="C2900">
        <v>158553</v>
      </c>
      <c r="D2900" t="s">
        <v>2775</v>
      </c>
      <c r="E2900" s="1">
        <v>43538.544849537036</v>
      </c>
      <c r="F2900">
        <v>1</v>
      </c>
      <c r="G2900" t="s">
        <v>152</v>
      </c>
      <c r="H2900">
        <v>360</v>
      </c>
      <c r="I2900" s="1">
        <v>43546.6875</v>
      </c>
      <c r="J2900" s="2">
        <f t="shared" si="135"/>
        <v>1</v>
      </c>
      <c r="K2900" s="2" t="str">
        <f>IFERROR(VLOOKUP(A2900,Aux!A:B,2,0),"Outros")</f>
        <v>Municípios</v>
      </c>
      <c r="L2900" s="2">
        <f t="shared" si="136"/>
        <v>2019</v>
      </c>
      <c r="M2900">
        <f t="shared" si="137"/>
        <v>11</v>
      </c>
    </row>
    <row r="2901" spans="1:13" x14ac:dyDescent="0.35">
      <c r="A2901" t="s">
        <v>2238</v>
      </c>
      <c r="B2901">
        <v>506735524</v>
      </c>
      <c r="C2901">
        <v>158555</v>
      </c>
      <c r="D2901" t="s">
        <v>2674</v>
      </c>
      <c r="E2901" s="1">
        <v>43538.584907407407</v>
      </c>
      <c r="F2901">
        <v>13</v>
      </c>
      <c r="G2901" t="s">
        <v>2675</v>
      </c>
      <c r="H2901">
        <v>360</v>
      </c>
      <c r="I2901" s="1">
        <v>43550.708333333336</v>
      </c>
      <c r="J2901" s="2">
        <f t="shared" si="135"/>
        <v>1</v>
      </c>
      <c r="K2901" s="2" t="str">
        <f>IFERROR(VLOOKUP(A2901,Aux!A:B,2,0),"Outros")</f>
        <v>Municípios</v>
      </c>
      <c r="L2901" s="2">
        <f t="shared" si="136"/>
        <v>2019</v>
      </c>
      <c r="M2901">
        <f t="shared" si="137"/>
        <v>11</v>
      </c>
    </row>
    <row r="2902" spans="1:13" x14ac:dyDescent="0.35">
      <c r="A2902" t="s">
        <v>122</v>
      </c>
      <c r="B2902">
        <v>506173968</v>
      </c>
      <c r="C2902">
        <v>158558</v>
      </c>
      <c r="D2902" t="s">
        <v>2580</v>
      </c>
      <c r="E2902" s="1">
        <v>43538.593611111108</v>
      </c>
      <c r="F2902">
        <v>1</v>
      </c>
      <c r="G2902" t="s">
        <v>33</v>
      </c>
      <c r="H2902">
        <v>360</v>
      </c>
      <c r="I2902" s="1">
        <v>43560.75</v>
      </c>
      <c r="J2902" s="2">
        <f t="shared" si="135"/>
        <v>1</v>
      </c>
      <c r="K2902" s="2" t="str">
        <f>IFERROR(VLOOKUP(A2902,Aux!A:B,2,0),"Outros")</f>
        <v>Municípios</v>
      </c>
      <c r="L2902" s="2">
        <f t="shared" si="136"/>
        <v>2019</v>
      </c>
      <c r="M2902">
        <f t="shared" si="137"/>
        <v>11</v>
      </c>
    </row>
    <row r="2903" spans="1:13" x14ac:dyDescent="0.35">
      <c r="A2903" t="s">
        <v>112</v>
      </c>
      <c r="B2903">
        <v>501144218</v>
      </c>
      <c r="C2903">
        <v>158563</v>
      </c>
      <c r="D2903" t="s">
        <v>2676</v>
      </c>
      <c r="E2903" s="1">
        <v>43538.604548611111</v>
      </c>
      <c r="F2903">
        <v>1</v>
      </c>
      <c r="G2903" t="s">
        <v>1242</v>
      </c>
      <c r="H2903">
        <v>360</v>
      </c>
      <c r="I2903" s="1">
        <v>43547.75</v>
      </c>
      <c r="J2903" s="2">
        <f t="shared" si="135"/>
        <v>1</v>
      </c>
      <c r="K2903" s="2" t="str">
        <f>IFERROR(VLOOKUP(A2903,Aux!A:B,2,0),"Outros")</f>
        <v>Municípios</v>
      </c>
      <c r="L2903" s="2">
        <f t="shared" si="136"/>
        <v>2019</v>
      </c>
      <c r="M2903">
        <f t="shared" si="137"/>
        <v>11</v>
      </c>
    </row>
    <row r="2904" spans="1:13" x14ac:dyDescent="0.35">
      <c r="A2904" t="s">
        <v>9</v>
      </c>
      <c r="B2904">
        <v>506673626</v>
      </c>
      <c r="C2904">
        <v>158564</v>
      </c>
      <c r="D2904" t="s">
        <v>2776</v>
      </c>
      <c r="E2904" s="1">
        <v>43538.609884259262</v>
      </c>
      <c r="F2904">
        <v>13</v>
      </c>
      <c r="G2904" t="s">
        <v>11</v>
      </c>
      <c r="H2904">
        <v>5</v>
      </c>
      <c r="I2904" s="1">
        <v>43543.999305555553</v>
      </c>
      <c r="J2904" s="2">
        <f t="shared" si="135"/>
        <v>1</v>
      </c>
      <c r="K2904" s="2" t="str">
        <f>IFERROR(VLOOKUP(A2904,Aux!A:B,2,0),"Outros")</f>
        <v>Municípios</v>
      </c>
      <c r="L2904" s="2">
        <f t="shared" si="136"/>
        <v>2019</v>
      </c>
      <c r="M2904">
        <f t="shared" si="137"/>
        <v>11</v>
      </c>
    </row>
    <row r="2905" spans="1:13" x14ac:dyDescent="0.35">
      <c r="A2905" t="s">
        <v>574</v>
      </c>
      <c r="B2905">
        <v>506791220</v>
      </c>
      <c r="C2905">
        <v>158565</v>
      </c>
      <c r="D2905" t="s">
        <v>2677</v>
      </c>
      <c r="E2905" s="1">
        <v>43538.615648148145</v>
      </c>
      <c r="F2905">
        <v>13</v>
      </c>
      <c r="G2905" t="s">
        <v>576</v>
      </c>
      <c r="H2905">
        <v>360</v>
      </c>
      <c r="I2905" s="1">
        <v>43550.999305555553</v>
      </c>
      <c r="J2905" s="2">
        <f t="shared" si="135"/>
        <v>1</v>
      </c>
      <c r="K2905" s="2" t="str">
        <f>IFERROR(VLOOKUP(A2905,Aux!A:B,2,0),"Outros")</f>
        <v>Municípios</v>
      </c>
      <c r="L2905" s="2">
        <f t="shared" si="136"/>
        <v>2019</v>
      </c>
      <c r="M2905">
        <f t="shared" si="137"/>
        <v>11</v>
      </c>
    </row>
    <row r="2906" spans="1:13" x14ac:dyDescent="0.35">
      <c r="A2906" t="s">
        <v>18</v>
      </c>
      <c r="B2906">
        <v>502177080</v>
      </c>
      <c r="C2906">
        <v>158566</v>
      </c>
      <c r="D2906" t="s">
        <v>2678</v>
      </c>
      <c r="E2906" s="1">
        <v>43538.617048611108</v>
      </c>
      <c r="F2906">
        <v>13</v>
      </c>
      <c r="G2906" t="s">
        <v>164</v>
      </c>
      <c r="H2906">
        <v>360</v>
      </c>
      <c r="I2906" s="1">
        <v>43543.708333333336</v>
      </c>
      <c r="J2906" s="2">
        <f t="shared" si="135"/>
        <v>1</v>
      </c>
      <c r="K2906" s="2" t="str">
        <f>IFERROR(VLOOKUP(A2906,Aux!A:B,2,0),"Outros")</f>
        <v>Municípios</v>
      </c>
      <c r="L2906" s="2">
        <f t="shared" si="136"/>
        <v>2019</v>
      </c>
      <c r="M2906">
        <f t="shared" si="137"/>
        <v>11</v>
      </c>
    </row>
    <row r="2907" spans="1:13" x14ac:dyDescent="0.35">
      <c r="A2907" t="s">
        <v>92</v>
      </c>
      <c r="B2907">
        <v>506037258</v>
      </c>
      <c r="C2907">
        <v>158568</v>
      </c>
      <c r="D2907" t="s">
        <v>2777</v>
      </c>
      <c r="E2907" s="1">
        <v>43538.620763888888</v>
      </c>
      <c r="F2907">
        <v>13</v>
      </c>
      <c r="G2907" t="s">
        <v>94</v>
      </c>
      <c r="H2907">
        <v>340</v>
      </c>
      <c r="I2907" s="1">
        <v>43544.708333333336</v>
      </c>
      <c r="J2907" s="2">
        <f t="shared" si="135"/>
        <v>1</v>
      </c>
      <c r="K2907" s="2" t="str">
        <f>IFERROR(VLOOKUP(A2907,Aux!A:B,2,0),"Outros")</f>
        <v>Municípios</v>
      </c>
      <c r="L2907" s="2">
        <f t="shared" si="136"/>
        <v>2019</v>
      </c>
      <c r="M2907">
        <f t="shared" si="137"/>
        <v>11</v>
      </c>
    </row>
    <row r="2908" spans="1:13" x14ac:dyDescent="0.35">
      <c r="A2908" t="s">
        <v>112</v>
      </c>
      <c r="B2908">
        <v>501144218</v>
      </c>
      <c r="C2908">
        <v>158571</v>
      </c>
      <c r="D2908" t="s">
        <v>2581</v>
      </c>
      <c r="E2908" s="1">
        <v>43538.626562500001</v>
      </c>
      <c r="F2908">
        <v>13</v>
      </c>
      <c r="G2908" t="s">
        <v>114</v>
      </c>
      <c r="H2908">
        <v>360</v>
      </c>
      <c r="I2908" s="1">
        <v>43543.75</v>
      </c>
      <c r="J2908" s="2">
        <f t="shared" si="135"/>
        <v>1</v>
      </c>
      <c r="K2908" s="2" t="str">
        <f>IFERROR(VLOOKUP(A2908,Aux!A:B,2,0),"Outros")</f>
        <v>Municípios</v>
      </c>
      <c r="L2908" s="2">
        <f t="shared" si="136"/>
        <v>2019</v>
      </c>
      <c r="M2908">
        <f t="shared" si="137"/>
        <v>11</v>
      </c>
    </row>
    <row r="2909" spans="1:13" x14ac:dyDescent="0.35">
      <c r="A2909" t="s">
        <v>122</v>
      </c>
      <c r="B2909">
        <v>506173968</v>
      </c>
      <c r="C2909">
        <v>158572</v>
      </c>
      <c r="D2909" t="s">
        <v>2582</v>
      </c>
      <c r="E2909" s="1">
        <v>43538.630196759259</v>
      </c>
      <c r="F2909">
        <v>1</v>
      </c>
      <c r="G2909" t="s">
        <v>33</v>
      </c>
      <c r="H2909">
        <v>5</v>
      </c>
      <c r="I2909" s="1">
        <v>43543.75</v>
      </c>
      <c r="J2909" s="2">
        <f t="shared" si="135"/>
        <v>1</v>
      </c>
      <c r="K2909" s="2" t="str">
        <f>IFERROR(VLOOKUP(A2909,Aux!A:B,2,0),"Outros")</f>
        <v>Municípios</v>
      </c>
      <c r="L2909" s="2">
        <f t="shared" si="136"/>
        <v>2019</v>
      </c>
      <c r="M2909">
        <f t="shared" si="137"/>
        <v>11</v>
      </c>
    </row>
    <row r="2910" spans="1:13" x14ac:dyDescent="0.35">
      <c r="A2910" t="s">
        <v>246</v>
      </c>
      <c r="B2910">
        <v>512013241</v>
      </c>
      <c r="C2910">
        <v>158574</v>
      </c>
      <c r="D2910" t="s">
        <v>2778</v>
      </c>
      <c r="E2910" s="1">
        <v>43538.647118055553</v>
      </c>
      <c r="F2910">
        <v>1</v>
      </c>
      <c r="G2910" t="s">
        <v>2779</v>
      </c>
      <c r="H2910">
        <v>360</v>
      </c>
      <c r="I2910" s="1">
        <v>43543.666666666664</v>
      </c>
      <c r="J2910" s="2">
        <f t="shared" si="135"/>
        <v>1</v>
      </c>
      <c r="K2910" s="2" t="str">
        <f>IFERROR(VLOOKUP(A2910,Aux!A:B,2,0),"Outros")</f>
        <v>Municípios</v>
      </c>
      <c r="L2910" s="2">
        <f t="shared" si="136"/>
        <v>2019</v>
      </c>
      <c r="M2910">
        <f t="shared" si="137"/>
        <v>11</v>
      </c>
    </row>
    <row r="2911" spans="1:13" x14ac:dyDescent="0.35">
      <c r="A2911" t="s">
        <v>122</v>
      </c>
      <c r="B2911">
        <v>506173968</v>
      </c>
      <c r="C2911">
        <v>158575</v>
      </c>
      <c r="D2911" t="s">
        <v>2582</v>
      </c>
      <c r="E2911" s="1">
        <v>43538.650497685187</v>
      </c>
      <c r="F2911">
        <v>1</v>
      </c>
      <c r="G2911" t="s">
        <v>33</v>
      </c>
      <c r="H2911">
        <v>360</v>
      </c>
      <c r="I2911" s="1">
        <v>43543.75</v>
      </c>
      <c r="J2911" s="2">
        <f t="shared" si="135"/>
        <v>1</v>
      </c>
      <c r="K2911" s="2" t="str">
        <f>IFERROR(VLOOKUP(A2911,Aux!A:B,2,0),"Outros")</f>
        <v>Municípios</v>
      </c>
      <c r="L2911" s="2">
        <f t="shared" si="136"/>
        <v>2019</v>
      </c>
      <c r="M2911">
        <f t="shared" si="137"/>
        <v>11</v>
      </c>
    </row>
    <row r="2912" spans="1:13" x14ac:dyDescent="0.35">
      <c r="A2912" t="s">
        <v>12</v>
      </c>
      <c r="B2912">
        <v>508481287</v>
      </c>
      <c r="C2912">
        <v>158576</v>
      </c>
      <c r="D2912" t="s">
        <v>2833</v>
      </c>
      <c r="E2912" s="1">
        <v>43538.660740740743</v>
      </c>
      <c r="F2912">
        <v>1</v>
      </c>
      <c r="G2912" t="s">
        <v>14</v>
      </c>
      <c r="H2912">
        <v>360</v>
      </c>
      <c r="I2912" s="1">
        <v>43542.645833333336</v>
      </c>
      <c r="J2912" s="2">
        <f t="shared" si="135"/>
        <v>1</v>
      </c>
      <c r="K2912" s="2" t="str">
        <f>IFERROR(VLOOKUP(A2912,Aux!A:B,2,0),"Outros")</f>
        <v>Hospitais</v>
      </c>
      <c r="L2912" s="2">
        <f t="shared" si="136"/>
        <v>2019</v>
      </c>
      <c r="M2912">
        <f t="shared" si="137"/>
        <v>11</v>
      </c>
    </row>
    <row r="2913" spans="1:13" x14ac:dyDescent="0.35">
      <c r="A2913" t="s">
        <v>63</v>
      </c>
      <c r="B2913">
        <v>502098139</v>
      </c>
      <c r="C2913">
        <v>158577</v>
      </c>
      <c r="D2913" t="s">
        <v>2537</v>
      </c>
      <c r="E2913" s="1">
        <v>43538.662627314814</v>
      </c>
      <c r="F2913">
        <v>13</v>
      </c>
      <c r="G2913" t="s">
        <v>33</v>
      </c>
      <c r="H2913">
        <v>5</v>
      </c>
      <c r="I2913" s="1">
        <v>43548.708333333336</v>
      </c>
      <c r="J2913" s="2">
        <f t="shared" si="135"/>
        <v>1</v>
      </c>
      <c r="K2913" s="2" t="str">
        <f>IFERROR(VLOOKUP(A2913,Aux!A:B,2,0),"Outros")</f>
        <v>Municípios</v>
      </c>
      <c r="L2913" s="2">
        <f t="shared" si="136"/>
        <v>2019</v>
      </c>
      <c r="M2913">
        <f t="shared" si="137"/>
        <v>11</v>
      </c>
    </row>
    <row r="2914" spans="1:13" x14ac:dyDescent="0.35">
      <c r="A2914" t="s">
        <v>133</v>
      </c>
      <c r="B2914">
        <v>503539473</v>
      </c>
      <c r="C2914">
        <v>158578</v>
      </c>
      <c r="D2914" t="s">
        <v>2583</v>
      </c>
      <c r="E2914" s="1">
        <v>43538.667615740742</v>
      </c>
      <c r="F2914">
        <v>3</v>
      </c>
      <c r="G2914" t="s">
        <v>135</v>
      </c>
      <c r="H2914">
        <v>360</v>
      </c>
      <c r="I2914" s="1">
        <v>43556.999305555553</v>
      </c>
      <c r="J2914" s="2">
        <f t="shared" si="135"/>
        <v>1</v>
      </c>
      <c r="K2914" s="2" t="str">
        <f>IFERROR(VLOOKUP(A2914,Aux!A:B,2,0),"Outros")</f>
        <v>Municípios</v>
      </c>
      <c r="L2914" s="2">
        <f t="shared" si="136"/>
        <v>2019</v>
      </c>
      <c r="M2914">
        <f t="shared" si="137"/>
        <v>11</v>
      </c>
    </row>
    <row r="2915" spans="1:13" x14ac:dyDescent="0.35">
      <c r="A2915" t="s">
        <v>57</v>
      </c>
      <c r="B2915">
        <v>501294104</v>
      </c>
      <c r="C2915">
        <v>158579</v>
      </c>
      <c r="D2915" t="s">
        <v>2584</v>
      </c>
      <c r="E2915" s="1">
        <v>43538.673773148148</v>
      </c>
      <c r="F2915">
        <v>13</v>
      </c>
      <c r="G2915" t="s">
        <v>59</v>
      </c>
      <c r="H2915">
        <v>340</v>
      </c>
      <c r="I2915" s="1">
        <v>43551.999305555553</v>
      </c>
      <c r="J2915" s="2">
        <f t="shared" si="135"/>
        <v>1</v>
      </c>
      <c r="K2915" s="2" t="str">
        <f>IFERROR(VLOOKUP(A2915,Aux!A:B,2,0),"Outros")</f>
        <v>Municípios</v>
      </c>
      <c r="L2915" s="2">
        <f t="shared" si="136"/>
        <v>2019</v>
      </c>
      <c r="M2915">
        <f t="shared" si="137"/>
        <v>11</v>
      </c>
    </row>
    <row r="2916" spans="1:13" x14ac:dyDescent="0.35">
      <c r="A2916" t="s">
        <v>150</v>
      </c>
      <c r="B2916">
        <v>505309939</v>
      </c>
      <c r="C2916">
        <v>158580</v>
      </c>
      <c r="D2916" t="s">
        <v>2780</v>
      </c>
      <c r="E2916" s="1">
        <v>43538.675625000003</v>
      </c>
      <c r="F2916">
        <v>1</v>
      </c>
      <c r="G2916" t="s">
        <v>1358</v>
      </c>
      <c r="H2916">
        <v>360</v>
      </c>
      <c r="I2916" s="1">
        <v>43539.6875</v>
      </c>
      <c r="J2916" s="2">
        <f t="shared" si="135"/>
        <v>1</v>
      </c>
      <c r="K2916" s="2" t="str">
        <f>IFERROR(VLOOKUP(A2916,Aux!A:B,2,0),"Outros")</f>
        <v>Municípios</v>
      </c>
      <c r="L2916" s="2">
        <f t="shared" si="136"/>
        <v>2019</v>
      </c>
      <c r="M2916">
        <f t="shared" si="137"/>
        <v>11</v>
      </c>
    </row>
    <row r="2917" spans="1:13" x14ac:dyDescent="0.35">
      <c r="A2917" t="s">
        <v>465</v>
      </c>
      <c r="B2917">
        <v>600084779</v>
      </c>
      <c r="C2917">
        <v>158581</v>
      </c>
      <c r="D2917" t="s">
        <v>2538</v>
      </c>
      <c r="E2917" s="1">
        <v>43538.679293981484</v>
      </c>
      <c r="F2917">
        <v>13</v>
      </c>
      <c r="G2917" t="s">
        <v>33</v>
      </c>
      <c r="H2917">
        <v>360</v>
      </c>
      <c r="I2917" s="1">
        <v>43544.708333333336</v>
      </c>
      <c r="J2917" s="2">
        <f t="shared" si="135"/>
        <v>1</v>
      </c>
      <c r="K2917" s="2" t="str">
        <f>IFERROR(VLOOKUP(A2917,Aux!A:B,2,0),"Outros")</f>
        <v>Outros</v>
      </c>
      <c r="L2917" s="2">
        <f t="shared" si="136"/>
        <v>2019</v>
      </c>
      <c r="M2917">
        <f t="shared" si="137"/>
        <v>11</v>
      </c>
    </row>
    <row r="2918" spans="1:13" x14ac:dyDescent="0.35">
      <c r="A2918" t="s">
        <v>71</v>
      </c>
      <c r="B2918">
        <v>500051054</v>
      </c>
      <c r="C2918">
        <v>158583</v>
      </c>
      <c r="D2918" t="s">
        <v>2539</v>
      </c>
      <c r="E2918" s="1">
        <v>43538.689386574071</v>
      </c>
      <c r="F2918">
        <v>13</v>
      </c>
      <c r="G2918" t="s">
        <v>33</v>
      </c>
      <c r="H2918">
        <v>360</v>
      </c>
      <c r="I2918" s="1">
        <v>43543.791666666664</v>
      </c>
      <c r="J2918" s="2">
        <f t="shared" si="135"/>
        <v>1</v>
      </c>
      <c r="K2918" s="2" t="str">
        <f>IFERROR(VLOOKUP(A2918,Aux!A:B,2,0),"Outros")</f>
        <v>Municípios</v>
      </c>
      <c r="L2918" s="2">
        <f t="shared" si="136"/>
        <v>2019</v>
      </c>
      <c r="M2918">
        <f t="shared" si="137"/>
        <v>11</v>
      </c>
    </row>
    <row r="2919" spans="1:13" x14ac:dyDescent="0.35">
      <c r="A2919" t="s">
        <v>2238</v>
      </c>
      <c r="B2919">
        <v>506735524</v>
      </c>
      <c r="C2919">
        <v>158584</v>
      </c>
      <c r="D2919" t="s">
        <v>2540</v>
      </c>
      <c r="E2919" s="1">
        <v>43538.689560185187</v>
      </c>
      <c r="F2919">
        <v>3</v>
      </c>
      <c r="G2919" t="s">
        <v>2240</v>
      </c>
      <c r="H2919">
        <v>360</v>
      </c>
      <c r="I2919" s="1">
        <v>43544.708333333336</v>
      </c>
      <c r="J2919" s="2">
        <f t="shared" si="135"/>
        <v>1</v>
      </c>
      <c r="K2919" s="2" t="str">
        <f>IFERROR(VLOOKUP(A2919,Aux!A:B,2,0),"Outros")</f>
        <v>Municípios</v>
      </c>
      <c r="L2919" s="2">
        <f t="shared" si="136"/>
        <v>2019</v>
      </c>
      <c r="M2919">
        <f t="shared" si="137"/>
        <v>11</v>
      </c>
    </row>
    <row r="2920" spans="1:13" x14ac:dyDescent="0.35">
      <c r="A2920" t="s">
        <v>681</v>
      </c>
      <c r="B2920">
        <v>510170811</v>
      </c>
      <c r="C2920">
        <v>158585</v>
      </c>
      <c r="E2920" s="1">
        <v>43538.693703703706</v>
      </c>
      <c r="F2920">
        <v>1</v>
      </c>
      <c r="G2920" t="s">
        <v>33</v>
      </c>
      <c r="H2920">
        <v>400</v>
      </c>
      <c r="J2920" s="2">
        <f t="shared" si="135"/>
        <v>1</v>
      </c>
      <c r="K2920" s="2" t="str">
        <f>IFERROR(VLOOKUP(A2920,Aux!A:B,2,0),"Outros")</f>
        <v>Outros</v>
      </c>
      <c r="L2920" s="2">
        <f t="shared" si="136"/>
        <v>2019</v>
      </c>
      <c r="M2920">
        <f t="shared" si="137"/>
        <v>11</v>
      </c>
    </row>
    <row r="2921" spans="1:13" x14ac:dyDescent="0.35">
      <c r="A2921" t="s">
        <v>673</v>
      </c>
      <c r="B2921">
        <v>503584215</v>
      </c>
      <c r="C2921">
        <v>158597</v>
      </c>
      <c r="E2921" s="1">
        <v>43538.739733796298</v>
      </c>
      <c r="F2921">
        <v>1</v>
      </c>
      <c r="G2921" t="s">
        <v>33</v>
      </c>
      <c r="H2921">
        <v>1</v>
      </c>
      <c r="J2921" s="2">
        <f t="shared" si="135"/>
        <v>1</v>
      </c>
      <c r="K2921" s="2" t="str">
        <f>IFERROR(VLOOKUP(A2921,Aux!A:B,2,0),"Outros")</f>
        <v>Outros</v>
      </c>
      <c r="L2921" s="2">
        <f t="shared" si="136"/>
        <v>2019</v>
      </c>
      <c r="M2921">
        <f t="shared" si="137"/>
        <v>11</v>
      </c>
    </row>
    <row r="2922" spans="1:13" x14ac:dyDescent="0.35">
      <c r="A2922" t="s">
        <v>39</v>
      </c>
      <c r="B2922">
        <v>507023129</v>
      </c>
      <c r="C2922">
        <v>158599</v>
      </c>
      <c r="E2922" s="1">
        <v>43538.755555555559</v>
      </c>
      <c r="F2922">
        <v>3</v>
      </c>
      <c r="G2922" t="s">
        <v>33</v>
      </c>
      <c r="H2922">
        <v>400</v>
      </c>
      <c r="I2922" s="1">
        <v>43481.708333333336</v>
      </c>
      <c r="J2922" s="2">
        <f t="shared" si="135"/>
        <v>1</v>
      </c>
      <c r="K2922" s="2" t="str">
        <f>IFERROR(VLOOKUP(A2922,Aux!A:B,2,0),"Outros")</f>
        <v>Outros</v>
      </c>
      <c r="L2922" s="2">
        <f t="shared" si="136"/>
        <v>2019</v>
      </c>
      <c r="M2922">
        <f t="shared" si="137"/>
        <v>11</v>
      </c>
    </row>
    <row r="2923" spans="1:13" x14ac:dyDescent="0.35">
      <c r="A2923" t="s">
        <v>1086</v>
      </c>
      <c r="B2923">
        <v>504288806</v>
      </c>
      <c r="C2923">
        <v>158600</v>
      </c>
      <c r="D2923" t="s">
        <v>2781</v>
      </c>
      <c r="E2923" s="1">
        <v>43538.785763888889</v>
      </c>
      <c r="F2923">
        <v>3</v>
      </c>
      <c r="G2923" t="s">
        <v>481</v>
      </c>
      <c r="H2923">
        <v>360</v>
      </c>
      <c r="I2923" s="1">
        <v>43569.999305555553</v>
      </c>
      <c r="J2923" s="2">
        <f t="shared" si="135"/>
        <v>1</v>
      </c>
      <c r="K2923" s="2" t="str">
        <f>IFERROR(VLOOKUP(A2923,Aux!A:B,2,0),"Outros")</f>
        <v>Outros</v>
      </c>
      <c r="L2923" s="2">
        <f t="shared" si="136"/>
        <v>2019</v>
      </c>
      <c r="M2923">
        <f t="shared" si="137"/>
        <v>11</v>
      </c>
    </row>
    <row r="2924" spans="1:13" x14ac:dyDescent="0.35">
      <c r="A2924" t="s">
        <v>962</v>
      </c>
      <c r="B2924">
        <v>600013855</v>
      </c>
      <c r="C2924">
        <v>158602</v>
      </c>
      <c r="E2924" s="1">
        <v>43539.389317129629</v>
      </c>
      <c r="F2924">
        <v>1</v>
      </c>
      <c r="G2924" t="s">
        <v>33</v>
      </c>
      <c r="H2924">
        <v>400</v>
      </c>
      <c r="J2924" s="2">
        <f t="shared" si="135"/>
        <v>1</v>
      </c>
      <c r="K2924" s="2" t="str">
        <f>IFERROR(VLOOKUP(A2924,Aux!A:B,2,0),"Outros")</f>
        <v>Outros</v>
      </c>
      <c r="L2924" s="2">
        <f t="shared" si="136"/>
        <v>2019</v>
      </c>
      <c r="M2924">
        <f t="shared" si="137"/>
        <v>11</v>
      </c>
    </row>
    <row r="2925" spans="1:13" x14ac:dyDescent="0.35">
      <c r="A2925" t="s">
        <v>177</v>
      </c>
      <c r="B2925">
        <v>506609553</v>
      </c>
      <c r="C2925">
        <v>158603</v>
      </c>
      <c r="D2925" t="s">
        <v>2679</v>
      </c>
      <c r="E2925" s="1">
        <v>43539.395902777775</v>
      </c>
      <c r="F2925">
        <v>13</v>
      </c>
      <c r="G2925" t="s">
        <v>179</v>
      </c>
      <c r="H2925">
        <v>360</v>
      </c>
      <c r="I2925" s="1">
        <v>43548.999305555553</v>
      </c>
      <c r="J2925" s="2">
        <f t="shared" si="135"/>
        <v>1</v>
      </c>
      <c r="K2925" s="2" t="str">
        <f>IFERROR(VLOOKUP(A2925,Aux!A:B,2,0),"Outros")</f>
        <v>Municípios</v>
      </c>
      <c r="L2925" s="2">
        <f t="shared" si="136"/>
        <v>2019</v>
      </c>
      <c r="M2925">
        <f t="shared" si="137"/>
        <v>11</v>
      </c>
    </row>
    <row r="2926" spans="1:13" x14ac:dyDescent="0.35">
      <c r="A2926" t="s">
        <v>962</v>
      </c>
      <c r="B2926">
        <v>600013855</v>
      </c>
      <c r="C2926">
        <v>158604</v>
      </c>
      <c r="D2926" t="s">
        <v>2541</v>
      </c>
      <c r="E2926" s="1">
        <v>43539.400243055556</v>
      </c>
      <c r="F2926">
        <v>13</v>
      </c>
      <c r="G2926" t="s">
        <v>259</v>
      </c>
      <c r="H2926">
        <v>210</v>
      </c>
      <c r="I2926" s="1">
        <v>43549.708333333336</v>
      </c>
      <c r="J2926" s="2">
        <f t="shared" si="135"/>
        <v>1</v>
      </c>
      <c r="K2926" s="2" t="str">
        <f>IFERROR(VLOOKUP(A2926,Aux!A:B,2,0),"Outros")</f>
        <v>Outros</v>
      </c>
      <c r="L2926" s="2">
        <f t="shared" si="136"/>
        <v>2019</v>
      </c>
      <c r="M2926">
        <f t="shared" si="137"/>
        <v>11</v>
      </c>
    </row>
    <row r="2927" spans="1:13" x14ac:dyDescent="0.35">
      <c r="A2927" t="s">
        <v>133</v>
      </c>
      <c r="B2927">
        <v>503539473</v>
      </c>
      <c r="C2927">
        <v>158605</v>
      </c>
      <c r="D2927" t="s">
        <v>2680</v>
      </c>
      <c r="E2927" s="1">
        <v>43539.400567129633</v>
      </c>
      <c r="F2927">
        <v>1</v>
      </c>
      <c r="G2927" t="s">
        <v>135</v>
      </c>
      <c r="H2927">
        <v>360</v>
      </c>
      <c r="I2927" s="1">
        <v>43554.999305555553</v>
      </c>
      <c r="J2927" s="2">
        <f t="shared" si="135"/>
        <v>1</v>
      </c>
      <c r="K2927" s="2" t="str">
        <f>IFERROR(VLOOKUP(A2927,Aux!A:B,2,0),"Outros")</f>
        <v>Municípios</v>
      </c>
      <c r="L2927" s="2">
        <f t="shared" si="136"/>
        <v>2019</v>
      </c>
      <c r="M2927">
        <f t="shared" si="137"/>
        <v>11</v>
      </c>
    </row>
    <row r="2928" spans="1:13" x14ac:dyDescent="0.35">
      <c r="A2928" t="s">
        <v>9</v>
      </c>
      <c r="B2928">
        <v>506673626</v>
      </c>
      <c r="C2928">
        <v>158606</v>
      </c>
      <c r="D2928" t="s">
        <v>2585</v>
      </c>
      <c r="E2928" s="1">
        <v>43539.405844907407</v>
      </c>
      <c r="F2928">
        <v>3</v>
      </c>
      <c r="G2928" t="s">
        <v>11</v>
      </c>
      <c r="H2928">
        <v>360</v>
      </c>
      <c r="I2928" s="1">
        <v>43590.708333333336</v>
      </c>
      <c r="J2928" s="2">
        <f t="shared" si="135"/>
        <v>1</v>
      </c>
      <c r="K2928" s="2" t="str">
        <f>IFERROR(VLOOKUP(A2928,Aux!A:B,2,0),"Outros")</f>
        <v>Municípios</v>
      </c>
      <c r="L2928" s="2">
        <f t="shared" si="136"/>
        <v>2019</v>
      </c>
      <c r="M2928">
        <f t="shared" si="137"/>
        <v>11</v>
      </c>
    </row>
    <row r="2929" spans="1:13" x14ac:dyDescent="0.35">
      <c r="A2929" t="s">
        <v>171</v>
      </c>
      <c r="B2929">
        <v>504293125</v>
      </c>
      <c r="C2929">
        <v>158607</v>
      </c>
      <c r="D2929" t="s">
        <v>2834</v>
      </c>
      <c r="E2929" s="1">
        <v>43539.430439814816</v>
      </c>
      <c r="F2929">
        <v>3</v>
      </c>
      <c r="G2929" t="s">
        <v>173</v>
      </c>
      <c r="H2929">
        <v>340</v>
      </c>
      <c r="I2929" s="1">
        <v>43547.999305555553</v>
      </c>
      <c r="J2929" s="2">
        <f t="shared" si="135"/>
        <v>1</v>
      </c>
      <c r="K2929" s="2" t="str">
        <f>IFERROR(VLOOKUP(A2929,Aux!A:B,2,0),"Outros")</f>
        <v>Municípios</v>
      </c>
      <c r="L2929" s="2">
        <f t="shared" si="136"/>
        <v>2019</v>
      </c>
      <c r="M2929">
        <f t="shared" si="137"/>
        <v>11</v>
      </c>
    </row>
    <row r="2930" spans="1:13" x14ac:dyDescent="0.35">
      <c r="A2930" t="s">
        <v>2782</v>
      </c>
      <c r="B2930">
        <v>501144269</v>
      </c>
      <c r="C2930">
        <v>158608</v>
      </c>
      <c r="D2930" t="s">
        <v>2783</v>
      </c>
      <c r="E2930" s="1">
        <v>43539.438564814816</v>
      </c>
      <c r="F2930">
        <v>3</v>
      </c>
      <c r="G2930" t="s">
        <v>1886</v>
      </c>
      <c r="H2930">
        <v>360</v>
      </c>
      <c r="I2930" s="1">
        <v>43595.999305555553</v>
      </c>
      <c r="J2930" s="2">
        <f t="shared" si="135"/>
        <v>1</v>
      </c>
      <c r="K2930" s="2" t="str">
        <f>IFERROR(VLOOKUP(A2930,Aux!A:B,2,0),"Outros")</f>
        <v>Outros</v>
      </c>
      <c r="L2930" s="2">
        <f t="shared" si="136"/>
        <v>2019</v>
      </c>
      <c r="M2930">
        <f t="shared" si="137"/>
        <v>11</v>
      </c>
    </row>
    <row r="2931" spans="1:13" x14ac:dyDescent="0.35">
      <c r="A2931" t="s">
        <v>465</v>
      </c>
      <c r="B2931">
        <v>600084779</v>
      </c>
      <c r="C2931">
        <v>158609</v>
      </c>
      <c r="D2931" t="s">
        <v>2347</v>
      </c>
      <c r="E2931" s="1">
        <v>43539.439513888887</v>
      </c>
      <c r="F2931">
        <v>13</v>
      </c>
      <c r="G2931" t="s">
        <v>622</v>
      </c>
      <c r="H2931">
        <v>340</v>
      </c>
      <c r="I2931" s="1">
        <v>43557.708333333336</v>
      </c>
      <c r="J2931" s="2">
        <f t="shared" si="135"/>
        <v>1</v>
      </c>
      <c r="K2931" s="2" t="str">
        <f>IFERROR(VLOOKUP(A2931,Aux!A:B,2,0),"Outros")</f>
        <v>Outros</v>
      </c>
      <c r="L2931" s="2">
        <f t="shared" si="136"/>
        <v>2019</v>
      </c>
      <c r="M2931">
        <f t="shared" si="137"/>
        <v>11</v>
      </c>
    </row>
    <row r="2932" spans="1:13" x14ac:dyDescent="0.35">
      <c r="A2932" t="s">
        <v>2238</v>
      </c>
      <c r="B2932">
        <v>506735524</v>
      </c>
      <c r="C2932">
        <v>158610</v>
      </c>
      <c r="D2932" t="s">
        <v>2784</v>
      </c>
      <c r="E2932" s="1">
        <v>43539.445104166669</v>
      </c>
      <c r="F2932">
        <v>3</v>
      </c>
      <c r="G2932" t="s">
        <v>2785</v>
      </c>
      <c r="H2932">
        <v>360</v>
      </c>
      <c r="I2932" s="1">
        <v>43570.708333333336</v>
      </c>
      <c r="J2932" s="2">
        <f t="shared" si="135"/>
        <v>1</v>
      </c>
      <c r="K2932" s="2" t="str">
        <f>IFERROR(VLOOKUP(A2932,Aux!A:B,2,0),"Outros")</f>
        <v>Municípios</v>
      </c>
      <c r="L2932" s="2">
        <f t="shared" si="136"/>
        <v>2019</v>
      </c>
      <c r="M2932">
        <f t="shared" si="137"/>
        <v>11</v>
      </c>
    </row>
    <row r="2933" spans="1:13" x14ac:dyDescent="0.35">
      <c r="A2933" t="s">
        <v>282</v>
      </c>
      <c r="B2933">
        <v>501202021</v>
      </c>
      <c r="C2933">
        <v>158611</v>
      </c>
      <c r="D2933" t="s">
        <v>2786</v>
      </c>
      <c r="E2933" s="1">
        <v>43539.447534722225</v>
      </c>
      <c r="F2933">
        <v>3</v>
      </c>
      <c r="G2933" t="s">
        <v>2124</v>
      </c>
      <c r="H2933">
        <v>360</v>
      </c>
      <c r="I2933" s="1">
        <v>43557.999305555553</v>
      </c>
      <c r="J2933" s="2">
        <f t="shared" si="135"/>
        <v>1</v>
      </c>
      <c r="K2933" s="2" t="str">
        <f>IFERROR(VLOOKUP(A2933,Aux!A:B,2,0),"Outros")</f>
        <v>Portos</v>
      </c>
      <c r="L2933" s="2">
        <f t="shared" si="136"/>
        <v>2019</v>
      </c>
      <c r="M2933">
        <f t="shared" si="137"/>
        <v>11</v>
      </c>
    </row>
    <row r="2934" spans="1:13" x14ac:dyDescent="0.35">
      <c r="A2934" t="s">
        <v>15</v>
      </c>
      <c r="B2934">
        <v>503541567</v>
      </c>
      <c r="C2934">
        <v>158612</v>
      </c>
      <c r="E2934" s="1">
        <v>43539.452245370368</v>
      </c>
      <c r="F2934">
        <v>13</v>
      </c>
      <c r="G2934" t="s">
        <v>33</v>
      </c>
      <c r="H2934">
        <v>400</v>
      </c>
      <c r="J2934" s="2">
        <f t="shared" si="135"/>
        <v>1</v>
      </c>
      <c r="K2934" s="2" t="str">
        <f>IFERROR(VLOOKUP(A2934,Aux!A:B,2,0),"Outros")</f>
        <v>Municípios</v>
      </c>
      <c r="L2934" s="2">
        <f t="shared" si="136"/>
        <v>2019</v>
      </c>
      <c r="M2934">
        <f t="shared" si="137"/>
        <v>11</v>
      </c>
    </row>
    <row r="2935" spans="1:13" x14ac:dyDescent="0.35">
      <c r="A2935" t="s">
        <v>336</v>
      </c>
      <c r="B2935">
        <v>505170876</v>
      </c>
      <c r="C2935">
        <v>158613</v>
      </c>
      <c r="D2935" t="s">
        <v>2586</v>
      </c>
      <c r="E2935" s="1">
        <v>43539.458379629628</v>
      </c>
      <c r="F2935">
        <v>1</v>
      </c>
      <c r="G2935" t="s">
        <v>345</v>
      </c>
      <c r="H2935">
        <v>360</v>
      </c>
      <c r="I2935" s="1">
        <v>43551.708333333336</v>
      </c>
      <c r="J2935" s="2">
        <f t="shared" si="135"/>
        <v>1</v>
      </c>
      <c r="K2935" s="2" t="str">
        <f>IFERROR(VLOOKUP(A2935,Aux!A:B,2,0),"Outros")</f>
        <v>Municípios</v>
      </c>
      <c r="L2935" s="2">
        <f t="shared" si="136"/>
        <v>2019</v>
      </c>
      <c r="M2935">
        <f t="shared" si="137"/>
        <v>11</v>
      </c>
    </row>
    <row r="2936" spans="1:13" x14ac:dyDescent="0.35">
      <c r="A2936" t="s">
        <v>60</v>
      </c>
      <c r="B2936">
        <v>505456010</v>
      </c>
      <c r="C2936">
        <v>158614</v>
      </c>
      <c r="D2936" t="s">
        <v>2348</v>
      </c>
      <c r="E2936" s="1">
        <v>43539.472245370373</v>
      </c>
      <c r="F2936">
        <v>1</v>
      </c>
      <c r="G2936" t="s">
        <v>173</v>
      </c>
      <c r="H2936">
        <v>5</v>
      </c>
      <c r="I2936" s="1">
        <v>43549.958333333336</v>
      </c>
      <c r="J2936" s="2">
        <f t="shared" si="135"/>
        <v>1</v>
      </c>
      <c r="K2936" s="2" t="str">
        <f>IFERROR(VLOOKUP(A2936,Aux!A:B,2,0),"Outros")</f>
        <v>Municípios</v>
      </c>
      <c r="L2936" s="2">
        <f t="shared" si="136"/>
        <v>2019</v>
      </c>
      <c r="M2936">
        <f t="shared" si="137"/>
        <v>11</v>
      </c>
    </row>
    <row r="2937" spans="1:13" x14ac:dyDescent="0.35">
      <c r="A2937" t="s">
        <v>130</v>
      </c>
      <c r="B2937">
        <v>512103070</v>
      </c>
      <c r="C2937">
        <v>158617</v>
      </c>
      <c r="D2937" t="s">
        <v>2349</v>
      </c>
      <c r="E2937" s="1">
        <v>43539.478703703702</v>
      </c>
      <c r="F2937">
        <v>1</v>
      </c>
      <c r="G2937" t="s">
        <v>132</v>
      </c>
      <c r="H2937">
        <v>360</v>
      </c>
      <c r="I2937" s="1">
        <v>43543.999305555553</v>
      </c>
      <c r="J2937" s="2">
        <f t="shared" si="135"/>
        <v>1</v>
      </c>
      <c r="K2937" s="2" t="str">
        <f>IFERROR(VLOOKUP(A2937,Aux!A:B,2,0),"Outros")</f>
        <v>Hospitais</v>
      </c>
      <c r="L2937" s="2">
        <f t="shared" si="136"/>
        <v>2019</v>
      </c>
      <c r="M2937">
        <f t="shared" si="137"/>
        <v>11</v>
      </c>
    </row>
    <row r="2938" spans="1:13" x14ac:dyDescent="0.35">
      <c r="A2938" t="s">
        <v>27</v>
      </c>
      <c r="B2938">
        <v>505584760</v>
      </c>
      <c r="C2938">
        <v>158618</v>
      </c>
      <c r="E2938" s="1">
        <v>43539.490081018521</v>
      </c>
      <c r="F2938">
        <v>13</v>
      </c>
      <c r="G2938" t="s">
        <v>33</v>
      </c>
      <c r="H2938">
        <v>400</v>
      </c>
      <c r="J2938" s="2">
        <f t="shared" si="135"/>
        <v>1</v>
      </c>
      <c r="K2938" s="2" t="str">
        <f>IFERROR(VLOOKUP(A2938,Aux!A:B,2,0),"Outros")</f>
        <v>Municípios</v>
      </c>
      <c r="L2938" s="2">
        <f t="shared" si="136"/>
        <v>2019</v>
      </c>
      <c r="M2938">
        <f t="shared" si="137"/>
        <v>11</v>
      </c>
    </row>
    <row r="2939" spans="1:13" x14ac:dyDescent="0.35">
      <c r="A2939" t="s">
        <v>108</v>
      </c>
      <c r="B2939">
        <v>501222634</v>
      </c>
      <c r="C2939">
        <v>158619</v>
      </c>
      <c r="D2939" t="s">
        <v>2669</v>
      </c>
      <c r="E2939" s="1">
        <v>43539.491493055553</v>
      </c>
      <c r="F2939">
        <v>3</v>
      </c>
      <c r="G2939" t="s">
        <v>2681</v>
      </c>
      <c r="H2939">
        <v>340</v>
      </c>
      <c r="I2939" s="1">
        <v>43574.999305555553</v>
      </c>
      <c r="J2939" s="2">
        <f t="shared" si="135"/>
        <v>1</v>
      </c>
      <c r="K2939" s="2" t="str">
        <f>IFERROR(VLOOKUP(A2939,Aux!A:B,2,0),"Outros")</f>
        <v>Municípios</v>
      </c>
      <c r="L2939" s="2">
        <f t="shared" si="136"/>
        <v>2019</v>
      </c>
      <c r="M2939">
        <f t="shared" si="137"/>
        <v>11</v>
      </c>
    </row>
    <row r="2940" spans="1:13" x14ac:dyDescent="0.35">
      <c r="A2940" t="s">
        <v>35</v>
      </c>
      <c r="B2940">
        <v>508666236</v>
      </c>
      <c r="C2940">
        <v>158622</v>
      </c>
      <c r="D2940" t="s">
        <v>2402</v>
      </c>
      <c r="E2940" s="1">
        <v>43539.517141203702</v>
      </c>
      <c r="F2940">
        <v>3</v>
      </c>
      <c r="G2940" t="s">
        <v>711</v>
      </c>
      <c r="H2940">
        <v>360</v>
      </c>
      <c r="I2940" s="1">
        <v>43572.999305555553</v>
      </c>
      <c r="J2940" s="2">
        <f t="shared" si="135"/>
        <v>1</v>
      </c>
      <c r="K2940" s="2" t="str">
        <f>IFERROR(VLOOKUP(A2940,Aux!A:B,2,0),"Outros")</f>
        <v>Outros</v>
      </c>
      <c r="L2940" s="2">
        <f t="shared" si="136"/>
        <v>2019</v>
      </c>
      <c r="M2940">
        <f t="shared" si="137"/>
        <v>11</v>
      </c>
    </row>
    <row r="2941" spans="1:13" x14ac:dyDescent="0.35">
      <c r="A2941" t="s">
        <v>122</v>
      </c>
      <c r="B2941">
        <v>506173968</v>
      </c>
      <c r="C2941">
        <v>158623</v>
      </c>
      <c r="E2941" s="1">
        <v>43539.51798611111</v>
      </c>
      <c r="F2941">
        <v>13</v>
      </c>
      <c r="G2941" t="s">
        <v>33</v>
      </c>
      <c r="H2941">
        <v>1</v>
      </c>
      <c r="J2941" s="2">
        <f t="shared" si="135"/>
        <v>1</v>
      </c>
      <c r="K2941" s="2" t="str">
        <f>IFERROR(VLOOKUP(A2941,Aux!A:B,2,0),"Outros")</f>
        <v>Municípios</v>
      </c>
      <c r="L2941" s="2">
        <f t="shared" si="136"/>
        <v>2019</v>
      </c>
      <c r="M2941">
        <f t="shared" si="137"/>
        <v>11</v>
      </c>
    </row>
    <row r="2942" spans="1:13" x14ac:dyDescent="0.35">
      <c r="A2942" t="s">
        <v>2334</v>
      </c>
      <c r="B2942">
        <v>500965099</v>
      </c>
      <c r="C2942">
        <v>158625</v>
      </c>
      <c r="D2942" t="s">
        <v>2630</v>
      </c>
      <c r="E2942" s="1">
        <v>43539.530925925923</v>
      </c>
      <c r="F2942">
        <v>1</v>
      </c>
      <c r="G2942" t="s">
        <v>2243</v>
      </c>
      <c r="H2942">
        <v>360</v>
      </c>
      <c r="I2942" s="1">
        <v>43544.999305555553</v>
      </c>
      <c r="J2942" s="2">
        <f t="shared" si="135"/>
        <v>1</v>
      </c>
      <c r="K2942" s="2" t="str">
        <f>IFERROR(VLOOKUP(A2942,Aux!A:B,2,0),"Outros")</f>
        <v>Outros</v>
      </c>
      <c r="L2942" s="2">
        <f t="shared" si="136"/>
        <v>2019</v>
      </c>
      <c r="M2942">
        <f t="shared" si="137"/>
        <v>11</v>
      </c>
    </row>
    <row r="2943" spans="1:13" x14ac:dyDescent="0.35">
      <c r="A2943" t="s">
        <v>133</v>
      </c>
      <c r="B2943">
        <v>503539473</v>
      </c>
      <c r="C2943">
        <v>158626</v>
      </c>
      <c r="D2943" t="s">
        <v>2350</v>
      </c>
      <c r="E2943" s="1">
        <v>43539.572974537034</v>
      </c>
      <c r="F2943">
        <v>13</v>
      </c>
      <c r="G2943" t="s">
        <v>135</v>
      </c>
      <c r="H2943">
        <v>360</v>
      </c>
      <c r="I2943" s="1">
        <v>43545.999305555553</v>
      </c>
      <c r="J2943" s="2">
        <f t="shared" si="135"/>
        <v>1</v>
      </c>
      <c r="K2943" s="2" t="str">
        <f>IFERROR(VLOOKUP(A2943,Aux!A:B,2,0),"Outros")</f>
        <v>Municípios</v>
      </c>
      <c r="L2943" s="2">
        <f t="shared" si="136"/>
        <v>2019</v>
      </c>
      <c r="M2943">
        <f t="shared" si="137"/>
        <v>11</v>
      </c>
    </row>
    <row r="2944" spans="1:13" x14ac:dyDescent="0.35">
      <c r="A2944" t="s">
        <v>27</v>
      </c>
      <c r="B2944">
        <v>505584760</v>
      </c>
      <c r="C2944">
        <v>158629</v>
      </c>
      <c r="E2944" s="1">
        <v>43539.592905092592</v>
      </c>
      <c r="F2944">
        <v>13</v>
      </c>
      <c r="G2944" t="s">
        <v>33</v>
      </c>
      <c r="H2944">
        <v>400</v>
      </c>
      <c r="J2944" s="2">
        <f t="shared" si="135"/>
        <v>1</v>
      </c>
      <c r="K2944" s="2" t="str">
        <f>IFERROR(VLOOKUP(A2944,Aux!A:B,2,0),"Outros")</f>
        <v>Municípios</v>
      </c>
      <c r="L2944" s="2">
        <f t="shared" si="136"/>
        <v>2019</v>
      </c>
      <c r="M2944">
        <f t="shared" si="137"/>
        <v>11</v>
      </c>
    </row>
    <row r="2945" spans="1:13" x14ac:dyDescent="0.35">
      <c r="A2945" t="s">
        <v>177</v>
      </c>
      <c r="B2945">
        <v>506609553</v>
      </c>
      <c r="C2945">
        <v>158631</v>
      </c>
      <c r="D2945" t="s">
        <v>2787</v>
      </c>
      <c r="E2945" s="1">
        <v>43539.597025462965</v>
      </c>
      <c r="F2945">
        <v>1</v>
      </c>
      <c r="G2945" t="s">
        <v>179</v>
      </c>
      <c r="H2945">
        <v>360</v>
      </c>
      <c r="I2945" s="1">
        <v>43549.999305555553</v>
      </c>
      <c r="J2945" s="2">
        <f t="shared" si="135"/>
        <v>1</v>
      </c>
      <c r="K2945" s="2" t="str">
        <f>IFERROR(VLOOKUP(A2945,Aux!A:B,2,0),"Outros")</f>
        <v>Municípios</v>
      </c>
      <c r="L2945" s="2">
        <f t="shared" si="136"/>
        <v>2019</v>
      </c>
      <c r="M2945">
        <f t="shared" si="137"/>
        <v>11</v>
      </c>
    </row>
    <row r="2946" spans="1:13" x14ac:dyDescent="0.35">
      <c r="A2946" t="s">
        <v>2154</v>
      </c>
      <c r="B2946">
        <v>600019608</v>
      </c>
      <c r="C2946">
        <v>158632</v>
      </c>
      <c r="D2946" t="s">
        <v>2542</v>
      </c>
      <c r="E2946" s="1">
        <v>43539.629826388889</v>
      </c>
      <c r="F2946">
        <v>3</v>
      </c>
      <c r="G2946" t="s">
        <v>33</v>
      </c>
      <c r="H2946">
        <v>340</v>
      </c>
      <c r="I2946" s="1">
        <v>43551.999305555553</v>
      </c>
      <c r="J2946" s="2">
        <f t="shared" ref="J2946:J3009" si="138">IF(C2946=C2945,"",1)</f>
        <v>1</v>
      </c>
      <c r="K2946" s="2" t="str">
        <f>IFERROR(VLOOKUP(A2946,Aux!A:B,2,0),"Outros")</f>
        <v>Outros</v>
      </c>
      <c r="L2946" s="2">
        <f t="shared" ref="L2946:L3009" si="139">YEAR(E2946)</f>
        <v>2019</v>
      </c>
      <c r="M2946">
        <f t="shared" ref="M2946:M3009" si="140">WEEKNUM(E2946)</f>
        <v>11</v>
      </c>
    </row>
    <row r="2947" spans="1:13" x14ac:dyDescent="0.35">
      <c r="A2947" t="s">
        <v>12</v>
      </c>
      <c r="B2947">
        <v>508481287</v>
      </c>
      <c r="C2947">
        <v>158633</v>
      </c>
      <c r="D2947" t="s">
        <v>2543</v>
      </c>
      <c r="E2947" s="1">
        <v>43539.630196759259</v>
      </c>
      <c r="F2947">
        <v>13</v>
      </c>
      <c r="G2947" t="s">
        <v>14</v>
      </c>
      <c r="H2947">
        <v>360</v>
      </c>
      <c r="I2947" s="1">
        <v>43553.708333333336</v>
      </c>
      <c r="J2947" s="2">
        <f t="shared" si="138"/>
        <v>1</v>
      </c>
      <c r="K2947" s="2" t="str">
        <f>IFERROR(VLOOKUP(A2947,Aux!A:B,2,0),"Outros")</f>
        <v>Hospitais</v>
      </c>
      <c r="L2947" s="2">
        <f t="shared" si="139"/>
        <v>2019</v>
      </c>
      <c r="M2947">
        <f t="shared" si="140"/>
        <v>11</v>
      </c>
    </row>
    <row r="2948" spans="1:13" x14ac:dyDescent="0.35">
      <c r="A2948" t="s">
        <v>18</v>
      </c>
      <c r="B2948">
        <v>502177080</v>
      </c>
      <c r="C2948">
        <v>158634</v>
      </c>
      <c r="D2948" t="s">
        <v>2835</v>
      </c>
      <c r="E2948" s="1">
        <v>43539.636597222219</v>
      </c>
      <c r="F2948">
        <v>3</v>
      </c>
      <c r="G2948" t="s">
        <v>33</v>
      </c>
      <c r="H2948">
        <v>360</v>
      </c>
      <c r="I2948" s="1">
        <v>43550.708333333336</v>
      </c>
      <c r="J2948" s="2">
        <f t="shared" si="138"/>
        <v>1</v>
      </c>
      <c r="K2948" s="2" t="str">
        <f>IFERROR(VLOOKUP(A2948,Aux!A:B,2,0),"Outros")</f>
        <v>Municípios</v>
      </c>
      <c r="L2948" s="2">
        <f t="shared" si="139"/>
        <v>2019</v>
      </c>
      <c r="M2948">
        <f t="shared" si="140"/>
        <v>11</v>
      </c>
    </row>
    <row r="2949" spans="1:13" x14ac:dyDescent="0.35">
      <c r="A2949" t="s">
        <v>12</v>
      </c>
      <c r="B2949">
        <v>508481287</v>
      </c>
      <c r="C2949">
        <v>158635</v>
      </c>
      <c r="D2949" t="s">
        <v>2351</v>
      </c>
      <c r="E2949" s="1">
        <v>43539.661851851852</v>
      </c>
      <c r="F2949">
        <v>1</v>
      </c>
      <c r="G2949" t="s">
        <v>14</v>
      </c>
      <c r="H2949">
        <v>360</v>
      </c>
      <c r="I2949" s="1">
        <v>43543.645833333336</v>
      </c>
      <c r="J2949" s="2">
        <f t="shared" si="138"/>
        <v>1</v>
      </c>
      <c r="K2949" s="2" t="str">
        <f>IFERROR(VLOOKUP(A2949,Aux!A:B,2,0),"Outros")</f>
        <v>Hospitais</v>
      </c>
      <c r="L2949" s="2">
        <f t="shared" si="139"/>
        <v>2019</v>
      </c>
      <c r="M2949">
        <f t="shared" si="140"/>
        <v>11</v>
      </c>
    </row>
    <row r="2950" spans="1:13" x14ac:dyDescent="0.35">
      <c r="A2950" t="s">
        <v>771</v>
      </c>
      <c r="B2950">
        <v>512105030</v>
      </c>
      <c r="C2950">
        <v>158638</v>
      </c>
      <c r="D2950" t="s">
        <v>2352</v>
      </c>
      <c r="E2950" s="1">
        <v>43539.670960648145</v>
      </c>
      <c r="F2950">
        <v>1</v>
      </c>
      <c r="G2950" t="s">
        <v>909</v>
      </c>
      <c r="H2950">
        <v>5</v>
      </c>
      <c r="I2950" s="1">
        <v>43549.999305555553</v>
      </c>
      <c r="J2950" s="2">
        <f t="shared" si="138"/>
        <v>1</v>
      </c>
      <c r="K2950" s="2" t="str">
        <f>IFERROR(VLOOKUP(A2950,Aux!A:B,2,0),"Outros")</f>
        <v>Hospitais</v>
      </c>
      <c r="L2950" s="2">
        <f t="shared" si="139"/>
        <v>2019</v>
      </c>
      <c r="M2950">
        <f t="shared" si="140"/>
        <v>11</v>
      </c>
    </row>
    <row r="2951" spans="1:13" x14ac:dyDescent="0.35">
      <c r="A2951" t="s">
        <v>12</v>
      </c>
      <c r="B2951">
        <v>508481287</v>
      </c>
      <c r="C2951">
        <v>158643</v>
      </c>
      <c r="D2951" t="s">
        <v>2836</v>
      </c>
      <c r="E2951" s="1">
        <v>43539.689467592594</v>
      </c>
      <c r="F2951">
        <v>13</v>
      </c>
      <c r="G2951" t="s">
        <v>14</v>
      </c>
      <c r="H2951">
        <v>360</v>
      </c>
      <c r="I2951" s="1">
        <v>43553.708333333336</v>
      </c>
      <c r="J2951" s="2">
        <f t="shared" si="138"/>
        <v>1</v>
      </c>
      <c r="K2951" s="2" t="str">
        <f>IFERROR(VLOOKUP(A2951,Aux!A:B,2,0),"Outros")</f>
        <v>Hospitais</v>
      </c>
      <c r="L2951" s="2">
        <f t="shared" si="139"/>
        <v>2019</v>
      </c>
      <c r="M2951">
        <f t="shared" si="140"/>
        <v>11</v>
      </c>
    </row>
    <row r="2952" spans="1:13" x14ac:dyDescent="0.35">
      <c r="A2952" t="s">
        <v>35</v>
      </c>
      <c r="B2952">
        <v>508666236</v>
      </c>
      <c r="C2952">
        <v>158658</v>
      </c>
      <c r="D2952" t="s">
        <v>2544</v>
      </c>
      <c r="E2952" s="1">
        <v>43539.760613425926</v>
      </c>
      <c r="F2952">
        <v>1</v>
      </c>
      <c r="G2952" t="s">
        <v>711</v>
      </c>
      <c r="H2952">
        <v>360</v>
      </c>
      <c r="I2952" s="1">
        <v>43549.999305555553</v>
      </c>
      <c r="J2952" s="2">
        <f t="shared" si="138"/>
        <v>1</v>
      </c>
      <c r="K2952" s="2" t="str">
        <f>IFERROR(VLOOKUP(A2952,Aux!A:B,2,0),"Outros")</f>
        <v>Outros</v>
      </c>
      <c r="L2952" s="2">
        <f t="shared" si="139"/>
        <v>2019</v>
      </c>
      <c r="M2952">
        <f t="shared" si="140"/>
        <v>11</v>
      </c>
    </row>
    <row r="2953" spans="1:13" x14ac:dyDescent="0.35">
      <c r="A2953" t="s">
        <v>2837</v>
      </c>
      <c r="B2953">
        <v>502218835</v>
      </c>
      <c r="C2953">
        <v>158659</v>
      </c>
      <c r="D2953" t="s">
        <v>2838</v>
      </c>
      <c r="E2953" s="1">
        <v>43539.813425925924</v>
      </c>
      <c r="F2953">
        <v>13</v>
      </c>
      <c r="G2953" t="s">
        <v>33</v>
      </c>
      <c r="H2953">
        <v>340</v>
      </c>
      <c r="I2953" s="1">
        <v>43570.75</v>
      </c>
      <c r="J2953" s="2">
        <f t="shared" si="138"/>
        <v>1</v>
      </c>
      <c r="K2953" s="2" t="str">
        <f>IFERROR(VLOOKUP(A2953,Aux!A:B,2,0),"Outros")</f>
        <v>Outros</v>
      </c>
      <c r="L2953" s="2">
        <f t="shared" si="139"/>
        <v>2019</v>
      </c>
      <c r="M2953">
        <f t="shared" si="140"/>
        <v>11</v>
      </c>
    </row>
    <row r="2954" spans="1:13" x14ac:dyDescent="0.35">
      <c r="A2954" t="s">
        <v>12</v>
      </c>
      <c r="B2954">
        <v>508481287</v>
      </c>
      <c r="C2954">
        <v>158667</v>
      </c>
      <c r="D2954" t="s">
        <v>2788</v>
      </c>
      <c r="E2954" s="1">
        <v>43540.461886574078</v>
      </c>
      <c r="F2954">
        <v>13</v>
      </c>
      <c r="G2954" t="s">
        <v>14</v>
      </c>
      <c r="H2954">
        <v>360</v>
      </c>
      <c r="I2954" s="1">
        <v>43546.708333333336</v>
      </c>
      <c r="J2954" s="2">
        <f t="shared" si="138"/>
        <v>1</v>
      </c>
      <c r="K2954" s="2" t="str">
        <f>IFERROR(VLOOKUP(A2954,Aux!A:B,2,0),"Outros")</f>
        <v>Hospitais</v>
      </c>
      <c r="L2954" s="2">
        <f t="shared" si="139"/>
        <v>2019</v>
      </c>
      <c r="M2954">
        <f t="shared" si="140"/>
        <v>11</v>
      </c>
    </row>
    <row r="2955" spans="1:13" x14ac:dyDescent="0.35">
      <c r="A2955" t="s">
        <v>48</v>
      </c>
      <c r="B2955">
        <v>503035416</v>
      </c>
      <c r="C2955">
        <v>158668</v>
      </c>
      <c r="D2955" t="s">
        <v>2839</v>
      </c>
      <c r="E2955" s="1">
        <v>43540.648310185185</v>
      </c>
      <c r="F2955">
        <v>1</v>
      </c>
      <c r="G2955" t="s">
        <v>33</v>
      </c>
      <c r="H2955">
        <v>340</v>
      </c>
      <c r="I2955" s="1">
        <v>43544.708333333336</v>
      </c>
      <c r="J2955" s="2">
        <f t="shared" si="138"/>
        <v>1</v>
      </c>
      <c r="K2955" s="2" t="str">
        <f>IFERROR(VLOOKUP(A2955,Aux!A:B,2,0),"Outros")</f>
        <v>Hospitais</v>
      </c>
      <c r="L2955" s="2">
        <f t="shared" si="139"/>
        <v>2019</v>
      </c>
      <c r="M2955">
        <f t="shared" si="140"/>
        <v>11</v>
      </c>
    </row>
    <row r="2956" spans="1:13" x14ac:dyDescent="0.35">
      <c r="A2956" t="s">
        <v>12</v>
      </c>
      <c r="B2956">
        <v>508481287</v>
      </c>
      <c r="C2956">
        <v>158687</v>
      </c>
      <c r="D2956" t="s">
        <v>2587</v>
      </c>
      <c r="E2956" s="1">
        <v>43542.358888888892</v>
      </c>
      <c r="F2956">
        <v>1</v>
      </c>
      <c r="G2956" t="s">
        <v>14</v>
      </c>
      <c r="H2956">
        <v>5</v>
      </c>
      <c r="I2956" s="1">
        <v>43545.708333333336</v>
      </c>
      <c r="J2956" s="2">
        <f t="shared" si="138"/>
        <v>1</v>
      </c>
      <c r="K2956" s="2" t="str">
        <f>IFERROR(VLOOKUP(A2956,Aux!A:B,2,0),"Outros")</f>
        <v>Hospitais</v>
      </c>
      <c r="L2956" s="2">
        <f t="shared" si="139"/>
        <v>2019</v>
      </c>
      <c r="M2956">
        <f t="shared" si="140"/>
        <v>12</v>
      </c>
    </row>
    <row r="2957" spans="1:13" x14ac:dyDescent="0.35">
      <c r="A2957" t="s">
        <v>281</v>
      </c>
      <c r="B2957">
        <v>508787033</v>
      </c>
      <c r="C2957">
        <v>158688</v>
      </c>
      <c r="E2957" s="1">
        <v>43542.391886574071</v>
      </c>
      <c r="F2957">
        <v>1</v>
      </c>
      <c r="G2957" t="s">
        <v>33</v>
      </c>
      <c r="H2957">
        <v>400</v>
      </c>
      <c r="J2957" s="2">
        <f t="shared" si="138"/>
        <v>1</v>
      </c>
      <c r="K2957" s="2" t="str">
        <f>IFERROR(VLOOKUP(A2957,Aux!A:B,2,0),"Outros")</f>
        <v>Municípios</v>
      </c>
      <c r="L2957" s="2">
        <f t="shared" si="139"/>
        <v>2019</v>
      </c>
      <c r="M2957">
        <f t="shared" si="140"/>
        <v>12</v>
      </c>
    </row>
    <row r="2958" spans="1:13" x14ac:dyDescent="0.35">
      <c r="A2958" t="s">
        <v>177</v>
      </c>
      <c r="B2958">
        <v>506609553</v>
      </c>
      <c r="C2958">
        <v>158689</v>
      </c>
      <c r="D2958" t="s">
        <v>2588</v>
      </c>
      <c r="E2958" s="1">
        <v>43542.397060185183</v>
      </c>
      <c r="F2958">
        <v>1</v>
      </c>
      <c r="G2958" t="s">
        <v>179</v>
      </c>
      <c r="H2958">
        <v>360</v>
      </c>
      <c r="I2958" s="1">
        <v>43545.999305555553</v>
      </c>
      <c r="J2958" s="2">
        <f t="shared" si="138"/>
        <v>1</v>
      </c>
      <c r="K2958" s="2" t="str">
        <f>IFERROR(VLOOKUP(A2958,Aux!A:B,2,0),"Outros")</f>
        <v>Municípios</v>
      </c>
      <c r="L2958" s="2">
        <f t="shared" si="139"/>
        <v>2019</v>
      </c>
      <c r="M2958">
        <f t="shared" si="140"/>
        <v>12</v>
      </c>
    </row>
    <row r="2959" spans="1:13" x14ac:dyDescent="0.35">
      <c r="A2959" t="s">
        <v>71</v>
      </c>
      <c r="B2959">
        <v>500051054</v>
      </c>
      <c r="C2959">
        <v>158690</v>
      </c>
      <c r="D2959" t="s">
        <v>1413</v>
      </c>
      <c r="E2959" s="1">
        <v>43542.398784722223</v>
      </c>
      <c r="F2959">
        <v>13</v>
      </c>
      <c r="G2959" t="s">
        <v>202</v>
      </c>
      <c r="H2959">
        <v>360</v>
      </c>
      <c r="I2959" s="1">
        <v>43548.791666666664</v>
      </c>
      <c r="J2959" s="2">
        <f t="shared" si="138"/>
        <v>1</v>
      </c>
      <c r="K2959" s="2" t="str">
        <f>IFERROR(VLOOKUP(A2959,Aux!A:B,2,0),"Outros")</f>
        <v>Municípios</v>
      </c>
      <c r="L2959" s="2">
        <f t="shared" si="139"/>
        <v>2019</v>
      </c>
      <c r="M2959">
        <f t="shared" si="140"/>
        <v>12</v>
      </c>
    </row>
    <row r="2960" spans="1:13" x14ac:dyDescent="0.35">
      <c r="A2960" t="s">
        <v>771</v>
      </c>
      <c r="B2960">
        <v>512105030</v>
      </c>
      <c r="C2960">
        <v>158691</v>
      </c>
      <c r="D2960" t="s">
        <v>2589</v>
      </c>
      <c r="E2960" s="1">
        <v>43542.399317129632</v>
      </c>
      <c r="F2960">
        <v>3</v>
      </c>
      <c r="G2960" t="s">
        <v>909</v>
      </c>
      <c r="H2960">
        <v>360</v>
      </c>
      <c r="I2960" s="1">
        <v>43569.999305555553</v>
      </c>
      <c r="J2960" s="2">
        <f t="shared" si="138"/>
        <v>1</v>
      </c>
      <c r="K2960" s="2" t="str">
        <f>IFERROR(VLOOKUP(A2960,Aux!A:B,2,0),"Outros")</f>
        <v>Hospitais</v>
      </c>
      <c r="L2960" s="2">
        <f t="shared" si="139"/>
        <v>2019</v>
      </c>
      <c r="M2960">
        <f t="shared" si="140"/>
        <v>12</v>
      </c>
    </row>
    <row r="2961" spans="1:13" x14ac:dyDescent="0.35">
      <c r="A2961" t="s">
        <v>12</v>
      </c>
      <c r="B2961">
        <v>508481287</v>
      </c>
      <c r="C2961">
        <v>158692</v>
      </c>
      <c r="D2961" t="s">
        <v>2840</v>
      </c>
      <c r="E2961" s="1">
        <v>43542.417858796296</v>
      </c>
      <c r="F2961">
        <v>13</v>
      </c>
      <c r="G2961" t="s">
        <v>14</v>
      </c>
      <c r="H2961">
        <v>360</v>
      </c>
      <c r="I2961" s="1">
        <v>43549.708333333336</v>
      </c>
      <c r="J2961" s="2">
        <f t="shared" si="138"/>
        <v>1</v>
      </c>
      <c r="K2961" s="2" t="str">
        <f>IFERROR(VLOOKUP(A2961,Aux!A:B,2,0),"Outros")</f>
        <v>Hospitais</v>
      </c>
      <c r="L2961" s="2">
        <f t="shared" si="139"/>
        <v>2019</v>
      </c>
      <c r="M2961">
        <f t="shared" si="140"/>
        <v>12</v>
      </c>
    </row>
    <row r="2962" spans="1:13" x14ac:dyDescent="0.35">
      <c r="A2962" t="s">
        <v>853</v>
      </c>
      <c r="B2962">
        <v>506826961</v>
      </c>
      <c r="C2962">
        <v>158693</v>
      </c>
      <c r="D2962" t="s">
        <v>2841</v>
      </c>
      <c r="E2962" s="1">
        <v>43542.420520833337</v>
      </c>
      <c r="F2962">
        <v>3</v>
      </c>
      <c r="G2962" t="s">
        <v>33</v>
      </c>
      <c r="H2962">
        <v>360</v>
      </c>
      <c r="I2962" s="1">
        <v>43573.999305555553</v>
      </c>
      <c r="J2962" s="2">
        <f t="shared" si="138"/>
        <v>1</v>
      </c>
      <c r="K2962" s="2" t="str">
        <f>IFERROR(VLOOKUP(A2962,Aux!A:B,2,0),"Outros")</f>
        <v>Municípios</v>
      </c>
      <c r="L2962" s="2">
        <f t="shared" si="139"/>
        <v>2019</v>
      </c>
      <c r="M2962">
        <f t="shared" si="140"/>
        <v>12</v>
      </c>
    </row>
    <row r="2963" spans="1:13" x14ac:dyDescent="0.35">
      <c r="A2963" t="s">
        <v>140</v>
      </c>
      <c r="B2963">
        <v>506614913</v>
      </c>
      <c r="C2963">
        <v>158694</v>
      </c>
      <c r="D2963" t="s">
        <v>2403</v>
      </c>
      <c r="E2963" s="1">
        <v>43542.422997685186</v>
      </c>
      <c r="F2963">
        <v>13</v>
      </c>
      <c r="G2963" t="s">
        <v>47</v>
      </c>
      <c r="H2963">
        <v>340</v>
      </c>
      <c r="I2963" s="1">
        <v>43564.999305555553</v>
      </c>
      <c r="J2963" s="2">
        <f t="shared" si="138"/>
        <v>1</v>
      </c>
      <c r="K2963" s="2" t="str">
        <f>IFERROR(VLOOKUP(A2963,Aux!A:B,2,0),"Outros")</f>
        <v>Municípios</v>
      </c>
      <c r="L2963" s="2">
        <f t="shared" si="139"/>
        <v>2019</v>
      </c>
      <c r="M2963">
        <f t="shared" si="140"/>
        <v>12</v>
      </c>
    </row>
    <row r="2964" spans="1:13" x14ac:dyDescent="0.35">
      <c r="A2964" t="s">
        <v>230</v>
      </c>
      <c r="B2964">
        <v>501135960</v>
      </c>
      <c r="C2964">
        <v>158695</v>
      </c>
      <c r="D2964" t="s">
        <v>2682</v>
      </c>
      <c r="E2964" s="1">
        <v>43542.430127314816</v>
      </c>
      <c r="F2964">
        <v>3</v>
      </c>
      <c r="G2964" t="s">
        <v>2683</v>
      </c>
      <c r="H2964">
        <v>5</v>
      </c>
      <c r="I2964" s="1">
        <v>43573.708333333336</v>
      </c>
      <c r="J2964" s="2">
        <f t="shared" si="138"/>
        <v>1</v>
      </c>
      <c r="K2964" s="2" t="str">
        <f>IFERROR(VLOOKUP(A2964,Aux!A:B,2,0),"Outros")</f>
        <v>Municípios</v>
      </c>
      <c r="L2964" s="2">
        <f t="shared" si="139"/>
        <v>2019</v>
      </c>
      <c r="M2964">
        <f t="shared" si="140"/>
        <v>12</v>
      </c>
    </row>
    <row r="2965" spans="1:13" x14ac:dyDescent="0.35">
      <c r="A2965" t="s">
        <v>171</v>
      </c>
      <c r="B2965">
        <v>504293125</v>
      </c>
      <c r="C2965">
        <v>158696</v>
      </c>
      <c r="D2965" t="s">
        <v>2842</v>
      </c>
      <c r="E2965" s="1">
        <v>43542.430173611108</v>
      </c>
      <c r="F2965">
        <v>13</v>
      </c>
      <c r="G2965" t="s">
        <v>173</v>
      </c>
      <c r="H2965">
        <v>360</v>
      </c>
      <c r="I2965" s="1">
        <v>43547.999305555553</v>
      </c>
      <c r="J2965" s="2">
        <f t="shared" si="138"/>
        <v>1</v>
      </c>
      <c r="K2965" s="2" t="str">
        <f>IFERROR(VLOOKUP(A2965,Aux!A:B,2,0),"Outros")</f>
        <v>Municípios</v>
      </c>
      <c r="L2965" s="2">
        <f t="shared" si="139"/>
        <v>2019</v>
      </c>
      <c r="M2965">
        <f t="shared" si="140"/>
        <v>12</v>
      </c>
    </row>
    <row r="2966" spans="1:13" x14ac:dyDescent="0.35">
      <c r="A2966" t="s">
        <v>696</v>
      </c>
      <c r="B2966">
        <v>680015574</v>
      </c>
      <c r="C2966">
        <v>158697</v>
      </c>
      <c r="D2966" t="s">
        <v>2221</v>
      </c>
      <c r="E2966" s="1">
        <v>43542.441192129627</v>
      </c>
      <c r="F2966">
        <v>1</v>
      </c>
      <c r="G2966" t="s">
        <v>1023</v>
      </c>
      <c r="H2966">
        <v>360</v>
      </c>
      <c r="I2966" s="1">
        <v>43544.999305555553</v>
      </c>
      <c r="J2966" s="2">
        <f t="shared" si="138"/>
        <v>1</v>
      </c>
      <c r="K2966" s="2" t="str">
        <f>IFERROR(VLOOKUP(A2966,Aux!A:B,2,0),"Outros")</f>
        <v>Transportes</v>
      </c>
      <c r="L2966" s="2">
        <f t="shared" si="139"/>
        <v>2019</v>
      </c>
      <c r="M2966">
        <f t="shared" si="140"/>
        <v>12</v>
      </c>
    </row>
    <row r="2967" spans="1:13" x14ac:dyDescent="0.35">
      <c r="A2967" t="s">
        <v>456</v>
      </c>
      <c r="B2967">
        <v>501597395</v>
      </c>
      <c r="C2967">
        <v>158698</v>
      </c>
      <c r="D2967" t="s">
        <v>2684</v>
      </c>
      <c r="E2967" s="1">
        <v>43542.446585648147</v>
      </c>
      <c r="F2967">
        <v>3</v>
      </c>
      <c r="G2967" t="s">
        <v>1428</v>
      </c>
      <c r="H2967">
        <v>340</v>
      </c>
      <c r="I2967" s="1">
        <v>43558.999305555553</v>
      </c>
      <c r="J2967" s="2">
        <f t="shared" si="138"/>
        <v>1</v>
      </c>
      <c r="K2967" s="2" t="str">
        <f>IFERROR(VLOOKUP(A2967,Aux!A:B,2,0),"Outros")</f>
        <v>Outros</v>
      </c>
      <c r="L2967" s="2">
        <f t="shared" si="139"/>
        <v>2019</v>
      </c>
      <c r="M2967">
        <f t="shared" si="140"/>
        <v>12</v>
      </c>
    </row>
    <row r="2968" spans="1:13" x14ac:dyDescent="0.35">
      <c r="A2968" t="s">
        <v>112</v>
      </c>
      <c r="B2968">
        <v>501144218</v>
      </c>
      <c r="C2968">
        <v>158699</v>
      </c>
      <c r="D2968" t="s">
        <v>2789</v>
      </c>
      <c r="E2968" s="1">
        <v>43542.44935185185</v>
      </c>
      <c r="F2968">
        <v>3</v>
      </c>
      <c r="G2968" t="s">
        <v>114</v>
      </c>
      <c r="H2968">
        <v>340</v>
      </c>
      <c r="I2968" s="1">
        <v>43572.999305555553</v>
      </c>
      <c r="J2968" s="2">
        <f t="shared" si="138"/>
        <v>1</v>
      </c>
      <c r="K2968" s="2" t="str">
        <f>IFERROR(VLOOKUP(A2968,Aux!A:B,2,0),"Outros")</f>
        <v>Municípios</v>
      </c>
      <c r="L2968" s="2">
        <f t="shared" si="139"/>
        <v>2019</v>
      </c>
      <c r="M2968">
        <f t="shared" si="140"/>
        <v>12</v>
      </c>
    </row>
    <row r="2969" spans="1:13" x14ac:dyDescent="0.35">
      <c r="A2969" t="s">
        <v>898</v>
      </c>
      <c r="B2969">
        <v>510833632</v>
      </c>
      <c r="C2969">
        <v>158700</v>
      </c>
      <c r="E2969" s="1">
        <v>43542.453067129631</v>
      </c>
      <c r="F2969">
        <v>13</v>
      </c>
      <c r="G2969" t="s">
        <v>33</v>
      </c>
      <c r="H2969">
        <v>400</v>
      </c>
      <c r="J2969" s="2">
        <f t="shared" si="138"/>
        <v>1</v>
      </c>
      <c r="K2969" s="2" t="str">
        <f>IFERROR(VLOOKUP(A2969,Aux!A:B,2,0),"Outros")</f>
        <v>Municípios</v>
      </c>
      <c r="L2969" s="2">
        <f t="shared" si="139"/>
        <v>2019</v>
      </c>
      <c r="M2969">
        <f t="shared" si="140"/>
        <v>12</v>
      </c>
    </row>
    <row r="2970" spans="1:13" x14ac:dyDescent="0.35">
      <c r="A2970" t="s">
        <v>574</v>
      </c>
      <c r="B2970">
        <v>506791220</v>
      </c>
      <c r="C2970">
        <v>158701</v>
      </c>
      <c r="D2970" t="s">
        <v>2062</v>
      </c>
      <c r="E2970" s="1">
        <v>43542.453958333332</v>
      </c>
      <c r="F2970">
        <v>1</v>
      </c>
      <c r="G2970" t="s">
        <v>576</v>
      </c>
      <c r="H2970">
        <v>5</v>
      </c>
      <c r="I2970" s="1">
        <v>43549.999305555553</v>
      </c>
      <c r="J2970" s="2">
        <f t="shared" si="138"/>
        <v>1</v>
      </c>
      <c r="K2970" s="2" t="str">
        <f>IFERROR(VLOOKUP(A2970,Aux!A:B,2,0),"Outros")</f>
        <v>Municípios</v>
      </c>
      <c r="L2970" s="2">
        <f t="shared" si="139"/>
        <v>2019</v>
      </c>
      <c r="M2970">
        <f t="shared" si="140"/>
        <v>12</v>
      </c>
    </row>
    <row r="2971" spans="1:13" x14ac:dyDescent="0.35">
      <c r="A2971" t="s">
        <v>122</v>
      </c>
      <c r="B2971">
        <v>506173968</v>
      </c>
      <c r="C2971">
        <v>158702</v>
      </c>
      <c r="D2971" t="s">
        <v>2685</v>
      </c>
      <c r="E2971" s="1">
        <v>43542.457326388889</v>
      </c>
      <c r="F2971">
        <v>13</v>
      </c>
      <c r="G2971" t="s">
        <v>33</v>
      </c>
      <c r="H2971">
        <v>360</v>
      </c>
      <c r="I2971" s="1">
        <v>43545.75</v>
      </c>
      <c r="J2971" s="2">
        <f t="shared" si="138"/>
        <v>1</v>
      </c>
      <c r="K2971" s="2" t="str">
        <f>IFERROR(VLOOKUP(A2971,Aux!A:B,2,0),"Outros")</f>
        <v>Municípios</v>
      </c>
      <c r="L2971" s="2">
        <f t="shared" si="139"/>
        <v>2019</v>
      </c>
      <c r="M2971">
        <f t="shared" si="140"/>
        <v>12</v>
      </c>
    </row>
    <row r="2972" spans="1:13" x14ac:dyDescent="0.35">
      <c r="A2972" t="s">
        <v>308</v>
      </c>
      <c r="B2972">
        <v>504884620</v>
      </c>
      <c r="C2972">
        <v>158703</v>
      </c>
      <c r="D2972" t="s">
        <v>2545</v>
      </c>
      <c r="E2972" s="1">
        <v>43542.460011574076</v>
      </c>
      <c r="F2972">
        <v>13</v>
      </c>
      <c r="G2972" t="s">
        <v>1207</v>
      </c>
      <c r="H2972">
        <v>340</v>
      </c>
      <c r="I2972" s="1">
        <v>43551.708333333336</v>
      </c>
      <c r="J2972" s="2">
        <f t="shared" si="138"/>
        <v>1</v>
      </c>
      <c r="K2972" s="2" t="str">
        <f>IFERROR(VLOOKUP(A2972,Aux!A:B,2,0),"Outros")</f>
        <v>Municípios</v>
      </c>
      <c r="L2972" s="2">
        <f t="shared" si="139"/>
        <v>2019</v>
      </c>
      <c r="M2972">
        <f t="shared" si="140"/>
        <v>12</v>
      </c>
    </row>
    <row r="2973" spans="1:13" x14ac:dyDescent="0.35">
      <c r="A2973" t="s">
        <v>898</v>
      </c>
      <c r="B2973">
        <v>510833632</v>
      </c>
      <c r="C2973">
        <v>158704</v>
      </c>
      <c r="E2973" s="1">
        <v>43542.464016203703</v>
      </c>
      <c r="F2973">
        <v>3</v>
      </c>
      <c r="G2973" t="s">
        <v>33</v>
      </c>
      <c r="H2973">
        <v>400</v>
      </c>
      <c r="J2973" s="2">
        <f t="shared" si="138"/>
        <v>1</v>
      </c>
      <c r="K2973" s="2" t="str">
        <f>IFERROR(VLOOKUP(A2973,Aux!A:B,2,0),"Outros")</f>
        <v>Municípios</v>
      </c>
      <c r="L2973" s="2">
        <f t="shared" si="139"/>
        <v>2019</v>
      </c>
      <c r="M2973">
        <f t="shared" si="140"/>
        <v>12</v>
      </c>
    </row>
    <row r="2974" spans="1:13" x14ac:dyDescent="0.35">
      <c r="A2974" t="s">
        <v>898</v>
      </c>
      <c r="B2974">
        <v>510833632</v>
      </c>
      <c r="C2974">
        <v>158705</v>
      </c>
      <c r="E2974" s="1">
        <v>43542.464097222219</v>
      </c>
      <c r="F2974">
        <v>3</v>
      </c>
      <c r="H2974">
        <v>1</v>
      </c>
      <c r="J2974" s="2">
        <f t="shared" si="138"/>
        <v>1</v>
      </c>
      <c r="K2974" s="2" t="str">
        <f>IFERROR(VLOOKUP(A2974,Aux!A:B,2,0),"Outros")</f>
        <v>Municípios</v>
      </c>
      <c r="L2974" s="2">
        <f t="shared" si="139"/>
        <v>2019</v>
      </c>
      <c r="M2974">
        <f t="shared" si="140"/>
        <v>12</v>
      </c>
    </row>
    <row r="2975" spans="1:13" x14ac:dyDescent="0.35">
      <c r="A2975" t="s">
        <v>48</v>
      </c>
      <c r="B2975">
        <v>503035416</v>
      </c>
      <c r="C2975">
        <v>158708</v>
      </c>
      <c r="E2975" s="1">
        <v>43542.471250000002</v>
      </c>
      <c r="F2975">
        <v>13</v>
      </c>
      <c r="G2975" t="s">
        <v>33</v>
      </c>
      <c r="H2975">
        <v>1</v>
      </c>
      <c r="J2975" s="2">
        <f t="shared" si="138"/>
        <v>1</v>
      </c>
      <c r="K2975" s="2" t="str">
        <f>IFERROR(VLOOKUP(A2975,Aux!A:B,2,0),"Outros")</f>
        <v>Hospitais</v>
      </c>
      <c r="L2975" s="2">
        <f t="shared" si="139"/>
        <v>2019</v>
      </c>
      <c r="M2975">
        <f t="shared" si="140"/>
        <v>12</v>
      </c>
    </row>
    <row r="2976" spans="1:13" x14ac:dyDescent="0.35">
      <c r="A2976" t="s">
        <v>108</v>
      </c>
      <c r="B2976">
        <v>501222634</v>
      </c>
      <c r="C2976">
        <v>158711</v>
      </c>
      <c r="D2976" t="s">
        <v>2590</v>
      </c>
      <c r="E2976" s="1">
        <v>43542.472187500003</v>
      </c>
      <c r="F2976">
        <v>1</v>
      </c>
      <c r="G2976" t="s">
        <v>110</v>
      </c>
      <c r="H2976">
        <v>5</v>
      </c>
      <c r="I2976" s="1">
        <v>43547.999305555553</v>
      </c>
      <c r="J2976" s="2">
        <f t="shared" si="138"/>
        <v>1</v>
      </c>
      <c r="K2976" s="2" t="str">
        <f>IFERROR(VLOOKUP(A2976,Aux!A:B,2,0),"Outros")</f>
        <v>Municípios</v>
      </c>
      <c r="L2976" s="2">
        <f t="shared" si="139"/>
        <v>2019</v>
      </c>
      <c r="M2976">
        <f t="shared" si="140"/>
        <v>12</v>
      </c>
    </row>
    <row r="2977" spans="1:13" x14ac:dyDescent="0.35">
      <c r="A2977" t="s">
        <v>118</v>
      </c>
      <c r="B2977">
        <v>680015019</v>
      </c>
      <c r="C2977">
        <v>158713</v>
      </c>
      <c r="E2977" s="1">
        <v>43542.47483796296</v>
      </c>
      <c r="F2977">
        <v>14</v>
      </c>
      <c r="G2977" t="s">
        <v>33</v>
      </c>
      <c r="H2977">
        <v>400</v>
      </c>
      <c r="J2977" s="2">
        <f t="shared" si="138"/>
        <v>1</v>
      </c>
      <c r="K2977" s="2" t="str">
        <f>IFERROR(VLOOKUP(A2977,Aux!A:B,2,0),"Outros")</f>
        <v>Águas e resíduos</v>
      </c>
      <c r="L2977" s="2">
        <f t="shared" si="139"/>
        <v>2019</v>
      </c>
      <c r="M2977">
        <f t="shared" si="140"/>
        <v>12</v>
      </c>
    </row>
    <row r="2978" spans="1:13" x14ac:dyDescent="0.35">
      <c r="A2978" t="s">
        <v>2843</v>
      </c>
      <c r="B2978">
        <v>501320954</v>
      </c>
      <c r="C2978">
        <v>158717</v>
      </c>
      <c r="E2978" s="1">
        <v>43542.504004629627</v>
      </c>
      <c r="F2978">
        <v>13</v>
      </c>
      <c r="G2978" t="s">
        <v>33</v>
      </c>
      <c r="H2978">
        <v>1</v>
      </c>
      <c r="J2978" s="2">
        <f t="shared" si="138"/>
        <v>1</v>
      </c>
      <c r="K2978" s="2" t="str">
        <f>IFERROR(VLOOKUP(A2978,Aux!A:B,2,0),"Outros")</f>
        <v>Outros</v>
      </c>
      <c r="L2978" s="2">
        <f t="shared" si="139"/>
        <v>2019</v>
      </c>
      <c r="M2978">
        <f t="shared" si="140"/>
        <v>12</v>
      </c>
    </row>
    <row r="2979" spans="1:13" x14ac:dyDescent="0.35">
      <c r="A2979" t="s">
        <v>122</v>
      </c>
      <c r="B2979">
        <v>506173968</v>
      </c>
      <c r="C2979">
        <v>158718</v>
      </c>
      <c r="E2979" s="1">
        <v>43542.508217592593</v>
      </c>
      <c r="F2979">
        <v>13</v>
      </c>
      <c r="G2979" t="s">
        <v>33</v>
      </c>
      <c r="H2979">
        <v>1</v>
      </c>
      <c r="J2979" s="2">
        <f t="shared" si="138"/>
        <v>1</v>
      </c>
      <c r="K2979" s="2" t="str">
        <f>IFERROR(VLOOKUP(A2979,Aux!A:B,2,0),"Outros")</f>
        <v>Municípios</v>
      </c>
      <c r="L2979" s="2">
        <f t="shared" si="139"/>
        <v>2019</v>
      </c>
      <c r="M2979">
        <f t="shared" si="140"/>
        <v>12</v>
      </c>
    </row>
    <row r="2980" spans="1:13" x14ac:dyDescent="0.35">
      <c r="A2980" t="s">
        <v>39</v>
      </c>
      <c r="B2980">
        <v>507023129</v>
      </c>
      <c r="C2980">
        <v>158719</v>
      </c>
      <c r="D2980" t="s">
        <v>2546</v>
      </c>
      <c r="E2980" s="1">
        <v>43542.510254629633</v>
      </c>
      <c r="F2980">
        <v>3</v>
      </c>
      <c r="G2980" t="s">
        <v>1140</v>
      </c>
      <c r="H2980">
        <v>360</v>
      </c>
      <c r="I2980" s="1">
        <v>43562.708333333336</v>
      </c>
      <c r="J2980" s="2">
        <f t="shared" si="138"/>
        <v>1</v>
      </c>
      <c r="K2980" s="2" t="str">
        <f>IFERROR(VLOOKUP(A2980,Aux!A:B,2,0),"Outros")</f>
        <v>Outros</v>
      </c>
      <c r="L2980" s="2">
        <f t="shared" si="139"/>
        <v>2019</v>
      </c>
      <c r="M2980">
        <f t="shared" si="140"/>
        <v>12</v>
      </c>
    </row>
    <row r="2981" spans="1:13" x14ac:dyDescent="0.35">
      <c r="A2981" t="s">
        <v>112</v>
      </c>
      <c r="B2981">
        <v>501144218</v>
      </c>
      <c r="C2981">
        <v>158720</v>
      </c>
      <c r="D2981" t="s">
        <v>2844</v>
      </c>
      <c r="E2981" s="1">
        <v>43542.513009259259</v>
      </c>
      <c r="F2981">
        <v>1</v>
      </c>
      <c r="G2981" t="s">
        <v>256</v>
      </c>
      <c r="H2981">
        <v>5</v>
      </c>
      <c r="I2981" s="1">
        <v>43549.75</v>
      </c>
      <c r="J2981" s="2">
        <f t="shared" si="138"/>
        <v>1</v>
      </c>
      <c r="K2981" s="2" t="str">
        <f>IFERROR(VLOOKUP(A2981,Aux!A:B,2,0),"Outros")</f>
        <v>Municípios</v>
      </c>
      <c r="L2981" s="2">
        <f t="shared" si="139"/>
        <v>2019</v>
      </c>
      <c r="M2981">
        <f t="shared" si="140"/>
        <v>12</v>
      </c>
    </row>
    <row r="2982" spans="1:13" x14ac:dyDescent="0.35">
      <c r="A2982" t="s">
        <v>898</v>
      </c>
      <c r="B2982">
        <v>510833632</v>
      </c>
      <c r="C2982">
        <v>158721</v>
      </c>
      <c r="E2982" s="1">
        <v>43542.532025462962</v>
      </c>
      <c r="F2982">
        <v>13</v>
      </c>
      <c r="G2982" t="s">
        <v>33</v>
      </c>
      <c r="H2982">
        <v>400</v>
      </c>
      <c r="J2982" s="2">
        <f t="shared" si="138"/>
        <v>1</v>
      </c>
      <c r="K2982" s="2" t="str">
        <f>IFERROR(VLOOKUP(A2982,Aux!A:B,2,0),"Outros")</f>
        <v>Municípios</v>
      </c>
      <c r="L2982" s="2">
        <f t="shared" si="139"/>
        <v>2019</v>
      </c>
      <c r="M2982">
        <f t="shared" si="140"/>
        <v>12</v>
      </c>
    </row>
    <row r="2983" spans="1:13" x14ac:dyDescent="0.35">
      <c r="A2983" t="s">
        <v>898</v>
      </c>
      <c r="B2983">
        <v>510833632</v>
      </c>
      <c r="C2983">
        <v>158722</v>
      </c>
      <c r="E2983" s="1">
        <v>43542.532152777778</v>
      </c>
      <c r="F2983">
        <v>3</v>
      </c>
      <c r="G2983" t="s">
        <v>33</v>
      </c>
      <c r="H2983">
        <v>400</v>
      </c>
      <c r="J2983" s="2">
        <f t="shared" si="138"/>
        <v>1</v>
      </c>
      <c r="K2983" s="2" t="str">
        <f>IFERROR(VLOOKUP(A2983,Aux!A:B,2,0),"Outros")</f>
        <v>Municípios</v>
      </c>
      <c r="L2983" s="2">
        <f t="shared" si="139"/>
        <v>2019</v>
      </c>
      <c r="M2983">
        <f t="shared" si="140"/>
        <v>12</v>
      </c>
    </row>
    <row r="2984" spans="1:13" x14ac:dyDescent="0.35">
      <c r="A2984" t="s">
        <v>15</v>
      </c>
      <c r="B2984">
        <v>503541567</v>
      </c>
      <c r="C2984">
        <v>158723</v>
      </c>
      <c r="D2984" t="s">
        <v>2404</v>
      </c>
      <c r="E2984" s="1">
        <v>43542.58384259259</v>
      </c>
      <c r="F2984">
        <v>13</v>
      </c>
      <c r="G2984" t="s">
        <v>1428</v>
      </c>
      <c r="H2984">
        <v>340</v>
      </c>
      <c r="I2984" s="1">
        <v>43552.999305555553</v>
      </c>
      <c r="J2984" s="2">
        <f t="shared" si="138"/>
        <v>1</v>
      </c>
      <c r="K2984" s="2" t="str">
        <f>IFERROR(VLOOKUP(A2984,Aux!A:B,2,0),"Outros")</f>
        <v>Municípios</v>
      </c>
      <c r="L2984" s="2">
        <f t="shared" si="139"/>
        <v>2019</v>
      </c>
      <c r="M2984">
        <f t="shared" si="140"/>
        <v>12</v>
      </c>
    </row>
    <row r="2985" spans="1:13" x14ac:dyDescent="0.35">
      <c r="A2985" t="s">
        <v>71</v>
      </c>
      <c r="B2985">
        <v>500051054</v>
      </c>
      <c r="C2985">
        <v>158724</v>
      </c>
      <c r="D2985" t="s">
        <v>2547</v>
      </c>
      <c r="E2985" s="1">
        <v>43542.596192129633</v>
      </c>
      <c r="F2985">
        <v>13</v>
      </c>
      <c r="G2985" t="s">
        <v>33</v>
      </c>
      <c r="H2985">
        <v>340</v>
      </c>
      <c r="I2985" s="1">
        <v>43545.791666666664</v>
      </c>
      <c r="J2985" s="2">
        <f t="shared" si="138"/>
        <v>1</v>
      </c>
      <c r="K2985" s="2" t="str">
        <f>IFERROR(VLOOKUP(A2985,Aux!A:B,2,0),"Outros")</f>
        <v>Municípios</v>
      </c>
      <c r="L2985" s="2">
        <f t="shared" si="139"/>
        <v>2019</v>
      </c>
      <c r="M2985">
        <f t="shared" si="140"/>
        <v>12</v>
      </c>
    </row>
    <row r="2986" spans="1:13" x14ac:dyDescent="0.35">
      <c r="A2986" t="s">
        <v>336</v>
      </c>
      <c r="B2986">
        <v>505170876</v>
      </c>
      <c r="C2986">
        <v>158725</v>
      </c>
      <c r="D2986" t="s">
        <v>2790</v>
      </c>
      <c r="E2986" s="1">
        <v>43542.602638888886</v>
      </c>
      <c r="F2986">
        <v>1</v>
      </c>
      <c r="G2986" t="s">
        <v>345</v>
      </c>
      <c r="H2986">
        <v>360</v>
      </c>
      <c r="I2986" s="1">
        <v>43553.708333333336</v>
      </c>
      <c r="J2986" s="2">
        <f t="shared" si="138"/>
        <v>1</v>
      </c>
      <c r="K2986" s="2" t="str">
        <f>IFERROR(VLOOKUP(A2986,Aux!A:B,2,0),"Outros")</f>
        <v>Municípios</v>
      </c>
      <c r="L2986" s="2">
        <f t="shared" si="139"/>
        <v>2019</v>
      </c>
      <c r="M2986">
        <f t="shared" si="140"/>
        <v>12</v>
      </c>
    </row>
    <row r="2987" spans="1:13" x14ac:dyDescent="0.35">
      <c r="A2987" t="s">
        <v>281</v>
      </c>
      <c r="B2987">
        <v>508787033</v>
      </c>
      <c r="C2987">
        <v>158726</v>
      </c>
      <c r="E2987" s="1">
        <v>43542.608726851853</v>
      </c>
      <c r="F2987">
        <v>1</v>
      </c>
      <c r="G2987" t="s">
        <v>33</v>
      </c>
      <c r="H2987">
        <v>400</v>
      </c>
      <c r="J2987" s="2">
        <f t="shared" si="138"/>
        <v>1</v>
      </c>
      <c r="K2987" s="2" t="str">
        <f>IFERROR(VLOOKUP(A2987,Aux!A:B,2,0),"Outros")</f>
        <v>Municípios</v>
      </c>
      <c r="L2987" s="2">
        <f t="shared" si="139"/>
        <v>2019</v>
      </c>
      <c r="M2987">
        <f t="shared" si="140"/>
        <v>12</v>
      </c>
    </row>
    <row r="2988" spans="1:13" x14ac:dyDescent="0.35">
      <c r="A2988" t="s">
        <v>112</v>
      </c>
      <c r="B2988">
        <v>501144218</v>
      </c>
      <c r="C2988">
        <v>158727</v>
      </c>
      <c r="D2988" t="s">
        <v>2845</v>
      </c>
      <c r="E2988" s="1">
        <v>43542.612013888887</v>
      </c>
      <c r="F2988">
        <v>13</v>
      </c>
      <c r="G2988" t="s">
        <v>256</v>
      </c>
      <c r="H2988">
        <v>360</v>
      </c>
      <c r="I2988" s="1">
        <v>43551.75</v>
      </c>
      <c r="J2988" s="2">
        <f t="shared" si="138"/>
        <v>1</v>
      </c>
      <c r="K2988" s="2" t="str">
        <f>IFERROR(VLOOKUP(A2988,Aux!A:B,2,0),"Outros")</f>
        <v>Municípios</v>
      </c>
      <c r="L2988" s="2">
        <f t="shared" si="139"/>
        <v>2019</v>
      </c>
      <c r="M2988">
        <f t="shared" si="140"/>
        <v>12</v>
      </c>
    </row>
    <row r="2989" spans="1:13" x14ac:dyDescent="0.35">
      <c r="A2989" t="s">
        <v>140</v>
      </c>
      <c r="B2989">
        <v>506614913</v>
      </c>
      <c r="C2989">
        <v>158728</v>
      </c>
      <c r="D2989" t="s">
        <v>2791</v>
      </c>
      <c r="E2989" s="1">
        <v>43542.615798611114</v>
      </c>
      <c r="F2989">
        <v>1</v>
      </c>
      <c r="G2989" t="s">
        <v>149</v>
      </c>
      <c r="H2989">
        <v>360</v>
      </c>
      <c r="I2989" s="1">
        <v>43556.999305555553</v>
      </c>
      <c r="J2989" s="2">
        <f t="shared" si="138"/>
        <v>1</v>
      </c>
      <c r="K2989" s="2" t="str">
        <f>IFERROR(VLOOKUP(A2989,Aux!A:B,2,0),"Outros")</f>
        <v>Municípios</v>
      </c>
      <c r="L2989" s="2">
        <f t="shared" si="139"/>
        <v>2019</v>
      </c>
      <c r="M2989">
        <f t="shared" si="140"/>
        <v>12</v>
      </c>
    </row>
    <row r="2990" spans="1:13" x14ac:dyDescent="0.35">
      <c r="A2990" t="s">
        <v>18</v>
      </c>
      <c r="B2990">
        <v>502177080</v>
      </c>
      <c r="C2990">
        <v>158729</v>
      </c>
      <c r="D2990" t="s">
        <v>1362</v>
      </c>
      <c r="E2990" s="1">
        <v>43542.616898148146</v>
      </c>
      <c r="F2990">
        <v>1</v>
      </c>
      <c r="G2990" t="s">
        <v>750</v>
      </c>
      <c r="H2990">
        <v>400</v>
      </c>
      <c r="I2990" s="1">
        <v>43507.708333333336</v>
      </c>
      <c r="J2990" s="2">
        <f t="shared" si="138"/>
        <v>1</v>
      </c>
      <c r="K2990" s="2" t="str">
        <f>IFERROR(VLOOKUP(A2990,Aux!A:B,2,0),"Outros")</f>
        <v>Municípios</v>
      </c>
      <c r="L2990" s="2">
        <f t="shared" si="139"/>
        <v>2019</v>
      </c>
      <c r="M2990">
        <f t="shared" si="140"/>
        <v>12</v>
      </c>
    </row>
    <row r="2991" spans="1:13" x14ac:dyDescent="0.35">
      <c r="A2991" t="s">
        <v>239</v>
      </c>
      <c r="B2991">
        <v>512042659</v>
      </c>
      <c r="C2991">
        <v>158730</v>
      </c>
      <c r="E2991" s="1">
        <v>43542.619305555556</v>
      </c>
      <c r="F2991">
        <v>3</v>
      </c>
      <c r="G2991" t="s">
        <v>33</v>
      </c>
      <c r="H2991">
        <v>400</v>
      </c>
      <c r="J2991" s="2">
        <f t="shared" si="138"/>
        <v>1</v>
      </c>
      <c r="K2991" s="2" t="str">
        <f>IFERROR(VLOOKUP(A2991,Aux!A:B,2,0),"Outros")</f>
        <v>Municípios</v>
      </c>
      <c r="L2991" s="2">
        <f t="shared" si="139"/>
        <v>2019</v>
      </c>
      <c r="M2991">
        <f t="shared" si="140"/>
        <v>12</v>
      </c>
    </row>
    <row r="2992" spans="1:13" x14ac:dyDescent="0.35">
      <c r="A2992" t="s">
        <v>239</v>
      </c>
      <c r="B2992">
        <v>512042659</v>
      </c>
      <c r="C2992">
        <v>158731</v>
      </c>
      <c r="E2992" s="1">
        <v>43542.62054398148</v>
      </c>
      <c r="F2992">
        <v>4</v>
      </c>
      <c r="H2992">
        <v>400</v>
      </c>
      <c r="J2992" s="2">
        <f t="shared" si="138"/>
        <v>1</v>
      </c>
      <c r="K2992" s="2" t="str">
        <f>IFERROR(VLOOKUP(A2992,Aux!A:B,2,0),"Outros")</f>
        <v>Municípios</v>
      </c>
      <c r="L2992" s="2">
        <f t="shared" si="139"/>
        <v>2019</v>
      </c>
      <c r="M2992">
        <f t="shared" si="140"/>
        <v>12</v>
      </c>
    </row>
    <row r="2993" spans="1:13" x14ac:dyDescent="0.35">
      <c r="A2993" t="s">
        <v>2686</v>
      </c>
      <c r="B2993">
        <v>503956546</v>
      </c>
      <c r="C2993">
        <v>158732</v>
      </c>
      <c r="D2993" t="s">
        <v>2687</v>
      </c>
      <c r="E2993" s="1">
        <v>43542.620937500003</v>
      </c>
      <c r="F2993">
        <v>13</v>
      </c>
      <c r="G2993" t="s">
        <v>2688</v>
      </c>
      <c r="H2993">
        <v>360</v>
      </c>
      <c r="I2993" s="1">
        <v>43577.999305555553</v>
      </c>
      <c r="J2993" s="2">
        <f t="shared" si="138"/>
        <v>1</v>
      </c>
      <c r="K2993" s="2" t="str">
        <f>IFERROR(VLOOKUP(A2993,Aux!A:B,2,0),"Outros")</f>
        <v>Municípios</v>
      </c>
      <c r="L2993" s="2">
        <f t="shared" si="139"/>
        <v>2019</v>
      </c>
      <c r="M2993">
        <f t="shared" si="140"/>
        <v>12</v>
      </c>
    </row>
    <row r="2994" spans="1:13" x14ac:dyDescent="0.35">
      <c r="A2994" t="s">
        <v>1406</v>
      </c>
      <c r="B2994">
        <v>504300156</v>
      </c>
      <c r="C2994">
        <v>158733</v>
      </c>
      <c r="D2994" t="s">
        <v>2792</v>
      </c>
      <c r="E2994" s="1">
        <v>43542.622708333336</v>
      </c>
      <c r="F2994">
        <v>3</v>
      </c>
      <c r="G2994" t="s">
        <v>14</v>
      </c>
      <c r="H2994">
        <v>5</v>
      </c>
      <c r="I2994" s="1">
        <v>43572.708333333336</v>
      </c>
      <c r="J2994" s="2">
        <f t="shared" si="138"/>
        <v>1</v>
      </c>
      <c r="K2994" s="2" t="str">
        <f>IFERROR(VLOOKUP(A2994,Aux!A:B,2,0),"Outros")</f>
        <v>Outros</v>
      </c>
      <c r="L2994" s="2">
        <f t="shared" si="139"/>
        <v>2019</v>
      </c>
      <c r="M2994">
        <f t="shared" si="140"/>
        <v>12</v>
      </c>
    </row>
    <row r="2995" spans="1:13" x14ac:dyDescent="0.35">
      <c r="A2995" t="s">
        <v>895</v>
      </c>
      <c r="B2995">
        <v>501305564</v>
      </c>
      <c r="C2995">
        <v>158734</v>
      </c>
      <c r="D2995" t="s">
        <v>2689</v>
      </c>
      <c r="E2995" s="1">
        <v>43542.625914351855</v>
      </c>
      <c r="F2995">
        <v>13</v>
      </c>
      <c r="G2995" t="s">
        <v>1078</v>
      </c>
      <c r="H2995">
        <v>340</v>
      </c>
      <c r="I2995" s="1">
        <v>43545.999305555553</v>
      </c>
      <c r="J2995" s="2">
        <f t="shared" si="138"/>
        <v>1</v>
      </c>
      <c r="K2995" s="2" t="str">
        <f>IFERROR(VLOOKUP(A2995,Aux!A:B,2,0),"Outros")</f>
        <v>Municípios</v>
      </c>
      <c r="L2995" s="2">
        <f t="shared" si="139"/>
        <v>2019</v>
      </c>
      <c r="M2995">
        <f t="shared" si="140"/>
        <v>12</v>
      </c>
    </row>
    <row r="2996" spans="1:13" x14ac:dyDescent="0.35">
      <c r="A2996" t="s">
        <v>281</v>
      </c>
      <c r="B2996">
        <v>508787033</v>
      </c>
      <c r="C2996">
        <v>158736</v>
      </c>
      <c r="E2996" s="1">
        <v>43542.62939814815</v>
      </c>
      <c r="F2996">
        <v>1</v>
      </c>
      <c r="G2996" t="s">
        <v>33</v>
      </c>
      <c r="H2996">
        <v>400</v>
      </c>
      <c r="J2996" s="2">
        <f t="shared" si="138"/>
        <v>1</v>
      </c>
      <c r="K2996" s="2" t="str">
        <f>IFERROR(VLOOKUP(A2996,Aux!A:B,2,0),"Outros")</f>
        <v>Municípios</v>
      </c>
      <c r="L2996" s="2">
        <f t="shared" si="139"/>
        <v>2019</v>
      </c>
      <c r="M2996">
        <f t="shared" si="140"/>
        <v>12</v>
      </c>
    </row>
    <row r="2997" spans="1:13" x14ac:dyDescent="0.35">
      <c r="A2997" t="s">
        <v>122</v>
      </c>
      <c r="B2997">
        <v>506173968</v>
      </c>
      <c r="C2997">
        <v>158737</v>
      </c>
      <c r="D2997" t="s">
        <v>2548</v>
      </c>
      <c r="E2997" s="1">
        <v>43542.631354166668</v>
      </c>
      <c r="F2997">
        <v>1</v>
      </c>
      <c r="G2997" t="s">
        <v>33</v>
      </c>
      <c r="H2997">
        <v>360</v>
      </c>
      <c r="I2997" s="1">
        <v>43547.75</v>
      </c>
      <c r="J2997" s="2">
        <f t="shared" si="138"/>
        <v>1</v>
      </c>
      <c r="K2997" s="2" t="str">
        <f>IFERROR(VLOOKUP(A2997,Aux!A:B,2,0),"Outros")</f>
        <v>Municípios</v>
      </c>
      <c r="L2997" s="2">
        <f t="shared" si="139"/>
        <v>2019</v>
      </c>
      <c r="M2997">
        <f t="shared" si="140"/>
        <v>12</v>
      </c>
    </row>
    <row r="2998" spans="1:13" x14ac:dyDescent="0.35">
      <c r="A2998" t="s">
        <v>133</v>
      </c>
      <c r="B2998">
        <v>503539473</v>
      </c>
      <c r="C2998">
        <v>158738</v>
      </c>
      <c r="D2998" t="s">
        <v>2591</v>
      </c>
      <c r="E2998" s="1">
        <v>43542.633831018517</v>
      </c>
      <c r="F2998">
        <v>13</v>
      </c>
      <c r="G2998" t="s">
        <v>1498</v>
      </c>
      <c r="H2998">
        <v>360</v>
      </c>
      <c r="I2998" s="1">
        <v>43548.999305555553</v>
      </c>
      <c r="J2998" s="2">
        <f t="shared" si="138"/>
        <v>1</v>
      </c>
      <c r="K2998" s="2" t="str">
        <f>IFERROR(VLOOKUP(A2998,Aux!A:B,2,0),"Outros")</f>
        <v>Municípios</v>
      </c>
      <c r="L2998" s="2">
        <f t="shared" si="139"/>
        <v>2019</v>
      </c>
      <c r="M2998">
        <f t="shared" si="140"/>
        <v>12</v>
      </c>
    </row>
    <row r="2999" spans="1:13" x14ac:dyDescent="0.35">
      <c r="A2999" t="s">
        <v>696</v>
      </c>
      <c r="B2999">
        <v>680015574</v>
      </c>
      <c r="C2999">
        <v>158739</v>
      </c>
      <c r="D2999" t="s">
        <v>1022</v>
      </c>
      <c r="E2999" s="1">
        <v>43542.633935185186</v>
      </c>
      <c r="F2999">
        <v>1</v>
      </c>
      <c r="G2999" t="s">
        <v>1023</v>
      </c>
      <c r="H2999">
        <v>360</v>
      </c>
      <c r="I2999" s="1">
        <v>43545.999305555553</v>
      </c>
      <c r="J2999" s="2">
        <f t="shared" si="138"/>
        <v>1</v>
      </c>
      <c r="K2999" s="2" t="str">
        <f>IFERROR(VLOOKUP(A2999,Aux!A:B,2,0),"Outros")</f>
        <v>Transportes</v>
      </c>
      <c r="L2999" s="2">
        <f t="shared" si="139"/>
        <v>2019</v>
      </c>
      <c r="M2999">
        <f t="shared" si="140"/>
        <v>12</v>
      </c>
    </row>
    <row r="3000" spans="1:13" x14ac:dyDescent="0.35">
      <c r="A3000" t="s">
        <v>465</v>
      </c>
      <c r="B3000">
        <v>600084779</v>
      </c>
      <c r="C3000">
        <v>158740</v>
      </c>
      <c r="E3000" s="1">
        <v>43542.636967592596</v>
      </c>
      <c r="F3000">
        <v>3</v>
      </c>
      <c r="H3000">
        <v>400</v>
      </c>
      <c r="J3000" s="2">
        <f t="shared" si="138"/>
        <v>1</v>
      </c>
      <c r="K3000" s="2" t="str">
        <f>IFERROR(VLOOKUP(A3000,Aux!A:B,2,0),"Outros")</f>
        <v>Outros</v>
      </c>
      <c r="L3000" s="2">
        <f t="shared" si="139"/>
        <v>2019</v>
      </c>
      <c r="M3000">
        <f t="shared" si="140"/>
        <v>12</v>
      </c>
    </row>
    <row r="3001" spans="1:13" x14ac:dyDescent="0.35">
      <c r="A3001" t="s">
        <v>465</v>
      </c>
      <c r="B3001">
        <v>600084779</v>
      </c>
      <c r="C3001">
        <v>158741</v>
      </c>
      <c r="D3001" t="s">
        <v>2549</v>
      </c>
      <c r="E3001" s="1">
        <v>43542.637048611112</v>
      </c>
      <c r="F3001">
        <v>3</v>
      </c>
      <c r="G3001" t="s">
        <v>33</v>
      </c>
      <c r="H3001">
        <v>340</v>
      </c>
      <c r="I3001" s="1">
        <v>43572.708333333336</v>
      </c>
      <c r="J3001" s="2">
        <f t="shared" si="138"/>
        <v>1</v>
      </c>
      <c r="K3001" s="2" t="str">
        <f>IFERROR(VLOOKUP(A3001,Aux!A:B,2,0),"Outros")</f>
        <v>Outros</v>
      </c>
      <c r="L3001" s="2">
        <f t="shared" si="139"/>
        <v>2019</v>
      </c>
      <c r="M3001">
        <f t="shared" si="140"/>
        <v>12</v>
      </c>
    </row>
    <row r="3002" spans="1:13" x14ac:dyDescent="0.35">
      <c r="A3002" t="s">
        <v>171</v>
      </c>
      <c r="B3002">
        <v>504293125</v>
      </c>
      <c r="C3002">
        <v>158742</v>
      </c>
      <c r="D3002" t="s">
        <v>2846</v>
      </c>
      <c r="E3002" s="1">
        <v>43542.644861111112</v>
      </c>
      <c r="F3002">
        <v>13</v>
      </c>
      <c r="G3002" t="s">
        <v>173</v>
      </c>
      <c r="H3002">
        <v>360</v>
      </c>
      <c r="I3002" s="1">
        <v>43551.999305555553</v>
      </c>
      <c r="J3002" s="2">
        <f t="shared" si="138"/>
        <v>1</v>
      </c>
      <c r="K3002" s="2" t="str">
        <f>IFERROR(VLOOKUP(A3002,Aux!A:B,2,0),"Outros")</f>
        <v>Municípios</v>
      </c>
      <c r="L3002" s="2">
        <f t="shared" si="139"/>
        <v>2019</v>
      </c>
      <c r="M3002">
        <f t="shared" si="140"/>
        <v>12</v>
      </c>
    </row>
    <row r="3003" spans="1:13" x14ac:dyDescent="0.35">
      <c r="A3003" t="s">
        <v>454</v>
      </c>
      <c r="B3003">
        <v>503450189</v>
      </c>
      <c r="C3003">
        <v>158743</v>
      </c>
      <c r="D3003" t="s">
        <v>2847</v>
      </c>
      <c r="E3003" s="1">
        <v>43542.650138888886</v>
      </c>
      <c r="F3003">
        <v>3</v>
      </c>
      <c r="G3003" t="s">
        <v>2848</v>
      </c>
      <c r="H3003">
        <v>340</v>
      </c>
      <c r="I3003" s="1">
        <v>43581.75</v>
      </c>
      <c r="J3003" s="2">
        <f t="shared" si="138"/>
        <v>1</v>
      </c>
      <c r="K3003" s="2" t="str">
        <f>IFERROR(VLOOKUP(A3003,Aux!A:B,2,0),"Outros")</f>
        <v>Estradas</v>
      </c>
      <c r="L3003" s="2">
        <f t="shared" si="139"/>
        <v>2019</v>
      </c>
      <c r="M3003">
        <f t="shared" si="140"/>
        <v>12</v>
      </c>
    </row>
    <row r="3004" spans="1:13" x14ac:dyDescent="0.35">
      <c r="A3004" t="s">
        <v>37</v>
      </c>
      <c r="B3004">
        <v>506187543</v>
      </c>
      <c r="C3004">
        <v>158744</v>
      </c>
      <c r="E3004" s="1">
        <v>43542.660868055558</v>
      </c>
      <c r="F3004">
        <v>1</v>
      </c>
      <c r="G3004" t="s">
        <v>33</v>
      </c>
      <c r="H3004">
        <v>400</v>
      </c>
      <c r="J3004" s="2">
        <f t="shared" si="138"/>
        <v>1</v>
      </c>
      <c r="K3004" s="2" t="str">
        <f>IFERROR(VLOOKUP(A3004,Aux!A:B,2,0),"Outros")</f>
        <v>Municípios</v>
      </c>
      <c r="L3004" s="2">
        <f t="shared" si="139"/>
        <v>2019</v>
      </c>
      <c r="M3004">
        <f t="shared" si="140"/>
        <v>12</v>
      </c>
    </row>
    <row r="3005" spans="1:13" x14ac:dyDescent="0.35">
      <c r="A3005" t="s">
        <v>41</v>
      </c>
      <c r="B3005">
        <v>500192855</v>
      </c>
      <c r="C3005">
        <v>158745</v>
      </c>
      <c r="D3005" t="s">
        <v>2849</v>
      </c>
      <c r="E3005" s="1">
        <v>43542.664050925923</v>
      </c>
      <c r="F3005">
        <v>13</v>
      </c>
      <c r="G3005" t="s">
        <v>33</v>
      </c>
      <c r="H3005">
        <v>360</v>
      </c>
      <c r="I3005" s="1">
        <v>43548.999305555553</v>
      </c>
      <c r="J3005" s="2">
        <f t="shared" si="138"/>
        <v>1</v>
      </c>
      <c r="K3005" s="2" t="str">
        <f>IFERROR(VLOOKUP(A3005,Aux!A:B,2,0),"Outros")</f>
        <v>Transportes</v>
      </c>
      <c r="L3005" s="2">
        <f t="shared" si="139"/>
        <v>2019</v>
      </c>
      <c r="M3005">
        <f t="shared" si="140"/>
        <v>12</v>
      </c>
    </row>
    <row r="3006" spans="1:13" x14ac:dyDescent="0.35">
      <c r="A3006" t="s">
        <v>389</v>
      </c>
      <c r="B3006">
        <v>506722422</v>
      </c>
      <c r="C3006">
        <v>158746</v>
      </c>
      <c r="D3006" t="s">
        <v>2550</v>
      </c>
      <c r="E3006" s="1">
        <v>43542.667581018519</v>
      </c>
      <c r="F3006">
        <v>1</v>
      </c>
      <c r="G3006" t="s">
        <v>837</v>
      </c>
      <c r="H3006">
        <v>340</v>
      </c>
      <c r="I3006" s="1">
        <v>43549.999305555553</v>
      </c>
      <c r="J3006" s="2">
        <f t="shared" si="138"/>
        <v>1</v>
      </c>
      <c r="K3006" s="2" t="str">
        <f>IFERROR(VLOOKUP(A3006,Aux!A:B,2,0),"Outros")</f>
        <v>Municípios</v>
      </c>
      <c r="L3006" s="2">
        <f t="shared" si="139"/>
        <v>2019</v>
      </c>
      <c r="M3006">
        <f t="shared" si="140"/>
        <v>12</v>
      </c>
    </row>
    <row r="3007" spans="1:13" x14ac:dyDescent="0.35">
      <c r="A3007" t="s">
        <v>45</v>
      </c>
      <c r="B3007">
        <v>680021892</v>
      </c>
      <c r="C3007">
        <v>158747</v>
      </c>
      <c r="E3007" s="1">
        <v>43542.678530092591</v>
      </c>
      <c r="F3007">
        <v>3</v>
      </c>
      <c r="G3007" t="s">
        <v>33</v>
      </c>
      <c r="H3007">
        <v>400</v>
      </c>
      <c r="J3007" s="2">
        <f t="shared" si="138"/>
        <v>1</v>
      </c>
      <c r="K3007" s="2" t="str">
        <f>IFERROR(VLOOKUP(A3007,Aux!A:B,2,0),"Outros")</f>
        <v>Águas e resíduos</v>
      </c>
      <c r="L3007" s="2">
        <f t="shared" si="139"/>
        <v>2019</v>
      </c>
      <c r="M3007">
        <f t="shared" si="140"/>
        <v>12</v>
      </c>
    </row>
    <row r="3008" spans="1:13" x14ac:dyDescent="0.35">
      <c r="A3008" t="s">
        <v>45</v>
      </c>
      <c r="B3008">
        <v>680021892</v>
      </c>
      <c r="C3008">
        <v>158748</v>
      </c>
      <c r="D3008" t="s">
        <v>2690</v>
      </c>
      <c r="E3008" s="1">
        <v>43542.68240740741</v>
      </c>
      <c r="F3008">
        <v>3</v>
      </c>
      <c r="G3008" t="s">
        <v>2275</v>
      </c>
      <c r="H3008">
        <v>360</v>
      </c>
      <c r="I3008" s="1">
        <v>43551.999305555553</v>
      </c>
      <c r="J3008" s="2">
        <f t="shared" si="138"/>
        <v>1</v>
      </c>
      <c r="K3008" s="2" t="str">
        <f>IFERROR(VLOOKUP(A3008,Aux!A:B,2,0),"Outros")</f>
        <v>Águas e resíduos</v>
      </c>
      <c r="L3008" s="2">
        <f t="shared" si="139"/>
        <v>2019</v>
      </c>
      <c r="M3008">
        <f t="shared" si="140"/>
        <v>12</v>
      </c>
    </row>
    <row r="3009" spans="1:13" x14ac:dyDescent="0.35">
      <c r="A3009" t="s">
        <v>771</v>
      </c>
      <c r="B3009">
        <v>512105030</v>
      </c>
      <c r="C3009">
        <v>158749</v>
      </c>
      <c r="D3009" t="s">
        <v>2352</v>
      </c>
      <c r="E3009" s="1">
        <v>43542.694930555554</v>
      </c>
      <c r="F3009">
        <v>1</v>
      </c>
      <c r="G3009" t="s">
        <v>909</v>
      </c>
      <c r="H3009">
        <v>360</v>
      </c>
      <c r="I3009" s="1">
        <v>43552.999305555553</v>
      </c>
      <c r="J3009" s="2">
        <f t="shared" si="138"/>
        <v>1</v>
      </c>
      <c r="K3009" s="2" t="str">
        <f>IFERROR(VLOOKUP(A3009,Aux!A:B,2,0),"Outros")</f>
        <v>Hospitais</v>
      </c>
      <c r="L3009" s="2">
        <f t="shared" si="139"/>
        <v>2019</v>
      </c>
      <c r="M3009">
        <f t="shared" si="140"/>
        <v>12</v>
      </c>
    </row>
    <row r="3010" spans="1:13" x14ac:dyDescent="0.35">
      <c r="A3010" t="s">
        <v>130</v>
      </c>
      <c r="B3010">
        <v>512103070</v>
      </c>
      <c r="C3010">
        <v>158750</v>
      </c>
      <c r="D3010" t="s">
        <v>2793</v>
      </c>
      <c r="E3010" s="1">
        <v>43542.696087962962</v>
      </c>
      <c r="F3010">
        <v>13</v>
      </c>
      <c r="G3010" t="s">
        <v>132</v>
      </c>
      <c r="H3010">
        <v>360</v>
      </c>
      <c r="I3010" s="1">
        <v>43565.999305555553</v>
      </c>
      <c r="J3010" s="2">
        <f t="shared" ref="J3010:J3073" si="141">IF(C3010=C3009,"",1)</f>
        <v>1</v>
      </c>
      <c r="K3010" s="2" t="str">
        <f>IFERROR(VLOOKUP(A3010,Aux!A:B,2,0),"Outros")</f>
        <v>Hospitais</v>
      </c>
      <c r="L3010" s="2">
        <f t="shared" ref="L3010:L3073" si="142">YEAR(E3010)</f>
        <v>2019</v>
      </c>
      <c r="M3010">
        <f t="shared" ref="M3010:M3073" si="143">WEEKNUM(E3010)</f>
        <v>12</v>
      </c>
    </row>
    <row r="3011" spans="1:13" x14ac:dyDescent="0.35">
      <c r="A3011" t="s">
        <v>71</v>
      </c>
      <c r="B3011">
        <v>500051054</v>
      </c>
      <c r="C3011">
        <v>158751</v>
      </c>
      <c r="D3011" t="s">
        <v>2794</v>
      </c>
      <c r="E3011" s="1">
        <v>43542.7031712963</v>
      </c>
      <c r="F3011">
        <v>13</v>
      </c>
      <c r="G3011" t="s">
        <v>202</v>
      </c>
      <c r="H3011">
        <v>360</v>
      </c>
      <c r="I3011" s="1">
        <v>43547.791666666664</v>
      </c>
      <c r="J3011" s="2">
        <f t="shared" si="141"/>
        <v>1</v>
      </c>
      <c r="K3011" s="2" t="str">
        <f>IFERROR(VLOOKUP(A3011,Aux!A:B,2,0),"Outros")</f>
        <v>Municípios</v>
      </c>
      <c r="L3011" s="2">
        <f t="shared" si="142"/>
        <v>2019</v>
      </c>
      <c r="M3011">
        <f t="shared" si="143"/>
        <v>12</v>
      </c>
    </row>
    <row r="3012" spans="1:13" x14ac:dyDescent="0.35">
      <c r="A3012" t="s">
        <v>122</v>
      </c>
      <c r="B3012">
        <v>506173968</v>
      </c>
      <c r="C3012">
        <v>158753</v>
      </c>
      <c r="D3012" t="s">
        <v>2795</v>
      </c>
      <c r="E3012" s="1">
        <v>43542.715289351851</v>
      </c>
      <c r="F3012">
        <v>13</v>
      </c>
      <c r="G3012" t="s">
        <v>2796</v>
      </c>
      <c r="H3012">
        <v>360</v>
      </c>
      <c r="I3012" s="1">
        <v>43547.75</v>
      </c>
      <c r="J3012" s="2">
        <f t="shared" si="141"/>
        <v>1</v>
      </c>
      <c r="K3012" s="2" t="str">
        <f>IFERROR(VLOOKUP(A3012,Aux!A:B,2,0),"Outros")</f>
        <v>Municípios</v>
      </c>
      <c r="L3012" s="2">
        <f t="shared" si="142"/>
        <v>2019</v>
      </c>
      <c r="M3012">
        <f t="shared" si="143"/>
        <v>12</v>
      </c>
    </row>
    <row r="3013" spans="1:13" x14ac:dyDescent="0.35">
      <c r="A3013" t="s">
        <v>9</v>
      </c>
      <c r="B3013">
        <v>506673626</v>
      </c>
      <c r="C3013">
        <v>158754</v>
      </c>
      <c r="D3013" t="s">
        <v>2585</v>
      </c>
      <c r="E3013" s="1">
        <v>43542.718888888892</v>
      </c>
      <c r="F3013">
        <v>3</v>
      </c>
      <c r="G3013" t="s">
        <v>11</v>
      </c>
      <c r="H3013">
        <v>360</v>
      </c>
      <c r="I3013" s="1">
        <v>43551.999305555553</v>
      </c>
      <c r="J3013" s="2">
        <f t="shared" si="141"/>
        <v>1</v>
      </c>
      <c r="K3013" s="2" t="str">
        <f>IFERROR(VLOOKUP(A3013,Aux!A:B,2,0),"Outros")</f>
        <v>Municípios</v>
      </c>
      <c r="L3013" s="2">
        <f t="shared" si="142"/>
        <v>2019</v>
      </c>
      <c r="M3013">
        <f t="shared" si="143"/>
        <v>12</v>
      </c>
    </row>
    <row r="3014" spans="1:13" x14ac:dyDescent="0.35">
      <c r="A3014" t="s">
        <v>454</v>
      </c>
      <c r="B3014">
        <v>503450189</v>
      </c>
      <c r="C3014">
        <v>158755</v>
      </c>
      <c r="D3014" t="s">
        <v>2405</v>
      </c>
      <c r="E3014" s="1">
        <v>43542.722291666665</v>
      </c>
      <c r="F3014">
        <v>1</v>
      </c>
      <c r="G3014" t="s">
        <v>1207</v>
      </c>
      <c r="H3014">
        <v>340</v>
      </c>
      <c r="I3014" s="1">
        <v>43547.75</v>
      </c>
      <c r="J3014" s="2">
        <f t="shared" si="141"/>
        <v>1</v>
      </c>
      <c r="K3014" s="2" t="str">
        <f>IFERROR(VLOOKUP(A3014,Aux!A:B,2,0),"Outros")</f>
        <v>Estradas</v>
      </c>
      <c r="L3014" s="2">
        <f t="shared" si="142"/>
        <v>2019</v>
      </c>
      <c r="M3014">
        <f t="shared" si="143"/>
        <v>12</v>
      </c>
    </row>
    <row r="3015" spans="1:13" x14ac:dyDescent="0.35">
      <c r="A3015" t="s">
        <v>71</v>
      </c>
      <c r="B3015">
        <v>500051054</v>
      </c>
      <c r="C3015">
        <v>158756</v>
      </c>
      <c r="D3015" t="s">
        <v>2631</v>
      </c>
      <c r="E3015" s="1">
        <v>43542.752928240741</v>
      </c>
      <c r="F3015">
        <v>13</v>
      </c>
      <c r="G3015" t="s">
        <v>243</v>
      </c>
      <c r="H3015">
        <v>360</v>
      </c>
      <c r="I3015" s="1">
        <v>43547.791666666664</v>
      </c>
      <c r="J3015" s="2">
        <f t="shared" si="141"/>
        <v>1</v>
      </c>
      <c r="K3015" s="2" t="str">
        <f>IFERROR(VLOOKUP(A3015,Aux!A:B,2,0),"Outros")</f>
        <v>Municípios</v>
      </c>
      <c r="L3015" s="2">
        <f t="shared" si="142"/>
        <v>2019</v>
      </c>
      <c r="M3015">
        <f t="shared" si="143"/>
        <v>12</v>
      </c>
    </row>
    <row r="3016" spans="1:13" x14ac:dyDescent="0.35">
      <c r="A3016" t="s">
        <v>18</v>
      </c>
      <c r="B3016">
        <v>502177080</v>
      </c>
      <c r="C3016">
        <v>158774</v>
      </c>
      <c r="D3016" t="s">
        <v>2850</v>
      </c>
      <c r="E3016" s="1">
        <v>43543.404953703706</v>
      </c>
      <c r="F3016">
        <v>13</v>
      </c>
      <c r="G3016" t="s">
        <v>33</v>
      </c>
      <c r="H3016">
        <v>400</v>
      </c>
      <c r="I3016" s="1">
        <v>43460.708333333336</v>
      </c>
      <c r="J3016" s="2">
        <f t="shared" si="141"/>
        <v>1</v>
      </c>
      <c r="K3016" s="2" t="str">
        <f>IFERROR(VLOOKUP(A3016,Aux!A:B,2,0),"Outros")</f>
        <v>Municípios</v>
      </c>
      <c r="L3016" s="2">
        <f t="shared" si="142"/>
        <v>2019</v>
      </c>
      <c r="M3016">
        <f t="shared" si="143"/>
        <v>12</v>
      </c>
    </row>
    <row r="3017" spans="1:13" x14ac:dyDescent="0.35">
      <c r="A3017" t="s">
        <v>18</v>
      </c>
      <c r="B3017">
        <v>502177080</v>
      </c>
      <c r="C3017">
        <v>158775</v>
      </c>
      <c r="D3017" t="s">
        <v>2797</v>
      </c>
      <c r="E3017" s="1">
        <v>43543.405821759261</v>
      </c>
      <c r="F3017">
        <v>13</v>
      </c>
      <c r="G3017" t="s">
        <v>164</v>
      </c>
      <c r="H3017">
        <v>360</v>
      </c>
      <c r="I3017" s="1">
        <v>43549.708333333336</v>
      </c>
      <c r="J3017" s="2">
        <f t="shared" si="141"/>
        <v>1</v>
      </c>
      <c r="K3017" s="2" t="str">
        <f>IFERROR(VLOOKUP(A3017,Aux!A:B,2,0),"Outros")</f>
        <v>Municípios</v>
      </c>
      <c r="L3017" s="2">
        <f t="shared" si="142"/>
        <v>2019</v>
      </c>
      <c r="M3017">
        <f t="shared" si="143"/>
        <v>12</v>
      </c>
    </row>
    <row r="3018" spans="1:13" x14ac:dyDescent="0.35">
      <c r="A3018" t="s">
        <v>9</v>
      </c>
      <c r="B3018">
        <v>506673626</v>
      </c>
      <c r="C3018">
        <v>158777</v>
      </c>
      <c r="D3018" t="s">
        <v>2851</v>
      </c>
      <c r="E3018" s="1">
        <v>43543.408703703702</v>
      </c>
      <c r="F3018">
        <v>1</v>
      </c>
      <c r="G3018" t="s">
        <v>11</v>
      </c>
      <c r="H3018">
        <v>360</v>
      </c>
      <c r="I3018" s="1">
        <v>43548.999305555553</v>
      </c>
      <c r="J3018" s="2">
        <f t="shared" si="141"/>
        <v>1</v>
      </c>
      <c r="K3018" s="2" t="str">
        <f>IFERROR(VLOOKUP(A3018,Aux!A:B,2,0),"Outros")</f>
        <v>Municípios</v>
      </c>
      <c r="L3018" s="2">
        <f t="shared" si="142"/>
        <v>2019</v>
      </c>
      <c r="M3018">
        <f t="shared" si="143"/>
        <v>12</v>
      </c>
    </row>
    <row r="3019" spans="1:13" x14ac:dyDescent="0.35">
      <c r="A3019" t="s">
        <v>57</v>
      </c>
      <c r="B3019">
        <v>501294104</v>
      </c>
      <c r="C3019">
        <v>158778</v>
      </c>
      <c r="D3019" t="s">
        <v>2691</v>
      </c>
      <c r="E3019" s="1">
        <v>43543.409328703703</v>
      </c>
      <c r="F3019">
        <v>1</v>
      </c>
      <c r="G3019" t="s">
        <v>59</v>
      </c>
      <c r="H3019">
        <v>360</v>
      </c>
      <c r="I3019" s="1">
        <v>43549.999305555553</v>
      </c>
      <c r="J3019" s="2">
        <f t="shared" si="141"/>
        <v>1</v>
      </c>
      <c r="K3019" s="2" t="str">
        <f>IFERROR(VLOOKUP(A3019,Aux!A:B,2,0),"Outros")</f>
        <v>Municípios</v>
      </c>
      <c r="L3019" s="2">
        <f t="shared" si="142"/>
        <v>2019</v>
      </c>
      <c r="M3019">
        <f t="shared" si="143"/>
        <v>12</v>
      </c>
    </row>
    <row r="3020" spans="1:13" x14ac:dyDescent="0.35">
      <c r="A3020" t="s">
        <v>71</v>
      </c>
      <c r="B3020">
        <v>500051054</v>
      </c>
      <c r="C3020">
        <v>158780</v>
      </c>
      <c r="D3020" t="s">
        <v>2692</v>
      </c>
      <c r="E3020" s="1">
        <v>43543.410729166666</v>
      </c>
      <c r="F3020">
        <v>3</v>
      </c>
      <c r="G3020" t="s">
        <v>202</v>
      </c>
      <c r="H3020">
        <v>360</v>
      </c>
      <c r="I3020" s="1">
        <v>43549.791666666664</v>
      </c>
      <c r="J3020" s="2">
        <f t="shared" si="141"/>
        <v>1</v>
      </c>
      <c r="K3020" s="2" t="str">
        <f>IFERROR(VLOOKUP(A3020,Aux!A:B,2,0),"Outros")</f>
        <v>Municípios</v>
      </c>
      <c r="L3020" s="2">
        <f t="shared" si="142"/>
        <v>2019</v>
      </c>
      <c r="M3020">
        <f t="shared" si="143"/>
        <v>12</v>
      </c>
    </row>
    <row r="3021" spans="1:13" x14ac:dyDescent="0.35">
      <c r="A3021" t="s">
        <v>877</v>
      </c>
      <c r="B3021">
        <v>501143718</v>
      </c>
      <c r="C3021">
        <v>158781</v>
      </c>
      <c r="E3021" s="1">
        <v>43543.411643518521</v>
      </c>
      <c r="F3021">
        <v>13</v>
      </c>
      <c r="G3021" t="s">
        <v>33</v>
      </c>
      <c r="H3021">
        <v>400</v>
      </c>
      <c r="J3021" s="2">
        <f t="shared" si="141"/>
        <v>1</v>
      </c>
      <c r="K3021" s="2" t="str">
        <f>IFERROR(VLOOKUP(A3021,Aux!A:B,2,0),"Outros")</f>
        <v>Municípios</v>
      </c>
      <c r="L3021" s="2">
        <f t="shared" si="142"/>
        <v>2019</v>
      </c>
      <c r="M3021">
        <f t="shared" si="143"/>
        <v>12</v>
      </c>
    </row>
    <row r="3022" spans="1:13" x14ac:dyDescent="0.35">
      <c r="A3022" t="s">
        <v>71</v>
      </c>
      <c r="B3022">
        <v>500051054</v>
      </c>
      <c r="C3022">
        <v>158784</v>
      </c>
      <c r="D3022" t="s">
        <v>2551</v>
      </c>
      <c r="E3022" s="1">
        <v>43543.416064814817</v>
      </c>
      <c r="F3022">
        <v>1</v>
      </c>
      <c r="G3022" t="s">
        <v>202</v>
      </c>
      <c r="H3022">
        <v>300</v>
      </c>
      <c r="I3022" s="1">
        <v>43546.791666666664</v>
      </c>
      <c r="J3022" s="2">
        <f t="shared" si="141"/>
        <v>1</v>
      </c>
      <c r="K3022" s="2" t="str">
        <f>IFERROR(VLOOKUP(A3022,Aux!A:B,2,0),"Outros")</f>
        <v>Municípios</v>
      </c>
      <c r="L3022" s="2">
        <f t="shared" si="142"/>
        <v>2019</v>
      </c>
      <c r="M3022">
        <f t="shared" si="143"/>
        <v>12</v>
      </c>
    </row>
    <row r="3023" spans="1:13" x14ac:dyDescent="0.35">
      <c r="A3023" t="s">
        <v>57</v>
      </c>
      <c r="B3023">
        <v>501294104</v>
      </c>
      <c r="C3023">
        <v>158785</v>
      </c>
      <c r="D3023" t="s">
        <v>2798</v>
      </c>
      <c r="E3023" s="1">
        <v>43543.42423611111</v>
      </c>
      <c r="F3023">
        <v>13</v>
      </c>
      <c r="G3023" t="s">
        <v>59</v>
      </c>
      <c r="H3023">
        <v>360</v>
      </c>
      <c r="I3023" s="1">
        <v>43546.999305555553</v>
      </c>
      <c r="J3023" s="2">
        <f t="shared" si="141"/>
        <v>1</v>
      </c>
      <c r="K3023" s="2" t="str">
        <f>IFERROR(VLOOKUP(A3023,Aux!A:B,2,0),"Outros")</f>
        <v>Municípios</v>
      </c>
      <c r="L3023" s="2">
        <f t="shared" si="142"/>
        <v>2019</v>
      </c>
      <c r="M3023">
        <f t="shared" si="143"/>
        <v>12</v>
      </c>
    </row>
    <row r="3024" spans="1:13" x14ac:dyDescent="0.35">
      <c r="A3024" t="s">
        <v>877</v>
      </c>
      <c r="B3024">
        <v>501143718</v>
      </c>
      <c r="C3024">
        <v>158786</v>
      </c>
      <c r="E3024" s="1">
        <v>43543.426180555558</v>
      </c>
      <c r="F3024">
        <v>13</v>
      </c>
      <c r="H3024">
        <v>400</v>
      </c>
      <c r="J3024" s="2">
        <f t="shared" si="141"/>
        <v>1</v>
      </c>
      <c r="K3024" s="2" t="str">
        <f>IFERROR(VLOOKUP(A3024,Aux!A:B,2,0),"Outros")</f>
        <v>Municípios</v>
      </c>
      <c r="L3024" s="2">
        <f t="shared" si="142"/>
        <v>2019</v>
      </c>
      <c r="M3024">
        <f t="shared" si="143"/>
        <v>12</v>
      </c>
    </row>
    <row r="3025" spans="1:13" x14ac:dyDescent="0.35">
      <c r="A3025" t="s">
        <v>122</v>
      </c>
      <c r="B3025">
        <v>506173968</v>
      </c>
      <c r="C3025">
        <v>158787</v>
      </c>
      <c r="D3025" t="s">
        <v>2799</v>
      </c>
      <c r="E3025" s="1">
        <v>43543.429513888892</v>
      </c>
      <c r="F3025">
        <v>3</v>
      </c>
      <c r="G3025" t="s">
        <v>597</v>
      </c>
      <c r="H3025">
        <v>340</v>
      </c>
      <c r="I3025" s="1">
        <v>43582.708333333336</v>
      </c>
      <c r="J3025" s="2">
        <f t="shared" si="141"/>
        <v>1</v>
      </c>
      <c r="K3025" s="2" t="str">
        <f>IFERROR(VLOOKUP(A3025,Aux!A:B,2,0),"Outros")</f>
        <v>Municípios</v>
      </c>
      <c r="L3025" s="2">
        <f t="shared" si="142"/>
        <v>2019</v>
      </c>
      <c r="M3025">
        <f t="shared" si="143"/>
        <v>12</v>
      </c>
    </row>
    <row r="3026" spans="1:13" x14ac:dyDescent="0.35">
      <c r="A3026" t="s">
        <v>140</v>
      </c>
      <c r="B3026">
        <v>506614913</v>
      </c>
      <c r="C3026">
        <v>158788</v>
      </c>
      <c r="D3026" t="s">
        <v>2693</v>
      </c>
      <c r="E3026" s="1">
        <v>43543.435648148145</v>
      </c>
      <c r="F3026">
        <v>13</v>
      </c>
      <c r="G3026" t="s">
        <v>142</v>
      </c>
      <c r="H3026">
        <v>340</v>
      </c>
      <c r="I3026" s="1">
        <v>43559.999305555553</v>
      </c>
      <c r="J3026" s="2">
        <f t="shared" si="141"/>
        <v>1</v>
      </c>
      <c r="K3026" s="2" t="str">
        <f>IFERROR(VLOOKUP(A3026,Aux!A:B,2,0),"Outros")</f>
        <v>Municípios</v>
      </c>
      <c r="L3026" s="2">
        <f t="shared" si="142"/>
        <v>2019</v>
      </c>
      <c r="M3026">
        <f t="shared" si="143"/>
        <v>12</v>
      </c>
    </row>
    <row r="3027" spans="1:13" x14ac:dyDescent="0.35">
      <c r="A3027" t="s">
        <v>92</v>
      </c>
      <c r="B3027">
        <v>506037258</v>
      </c>
      <c r="C3027">
        <v>158791</v>
      </c>
      <c r="D3027" t="s">
        <v>2592</v>
      </c>
      <c r="E3027" s="1">
        <v>43543.4452662037</v>
      </c>
      <c r="F3027">
        <v>13</v>
      </c>
      <c r="G3027" t="s">
        <v>2593</v>
      </c>
      <c r="H3027">
        <v>5</v>
      </c>
      <c r="I3027" s="1">
        <v>43549.708333333336</v>
      </c>
      <c r="J3027" s="2">
        <f t="shared" si="141"/>
        <v>1</v>
      </c>
      <c r="K3027" s="2" t="str">
        <f>IFERROR(VLOOKUP(A3027,Aux!A:B,2,0),"Outros")</f>
        <v>Municípios</v>
      </c>
      <c r="L3027" s="2">
        <f t="shared" si="142"/>
        <v>2019</v>
      </c>
      <c r="M3027">
        <f t="shared" si="143"/>
        <v>12</v>
      </c>
    </row>
    <row r="3028" spans="1:13" x14ac:dyDescent="0.35">
      <c r="A3028" t="s">
        <v>275</v>
      </c>
      <c r="B3028">
        <v>505187531</v>
      </c>
      <c r="C3028">
        <v>158792</v>
      </c>
      <c r="D3028" t="s">
        <v>2852</v>
      </c>
      <c r="E3028" s="1">
        <v>43543.446736111109</v>
      </c>
      <c r="F3028">
        <v>13</v>
      </c>
      <c r="G3028" t="s">
        <v>259</v>
      </c>
      <c r="H3028">
        <v>360</v>
      </c>
      <c r="I3028" s="1">
        <v>43551.999305555553</v>
      </c>
      <c r="J3028" s="2">
        <f t="shared" si="141"/>
        <v>1</v>
      </c>
      <c r="K3028" s="2" t="str">
        <f>IFERROR(VLOOKUP(A3028,Aux!A:B,2,0),"Outros")</f>
        <v>Municípios</v>
      </c>
      <c r="L3028" s="2">
        <f t="shared" si="142"/>
        <v>2019</v>
      </c>
      <c r="M3028">
        <f t="shared" si="143"/>
        <v>12</v>
      </c>
    </row>
    <row r="3029" spans="1:13" x14ac:dyDescent="0.35">
      <c r="A3029" t="s">
        <v>877</v>
      </c>
      <c r="B3029">
        <v>501143718</v>
      </c>
      <c r="C3029">
        <v>158793</v>
      </c>
      <c r="E3029" s="1">
        <v>43543.446851851855</v>
      </c>
      <c r="F3029">
        <v>13</v>
      </c>
      <c r="H3029">
        <v>400</v>
      </c>
      <c r="J3029" s="2">
        <f t="shared" si="141"/>
        <v>1</v>
      </c>
      <c r="K3029" s="2" t="str">
        <f>IFERROR(VLOOKUP(A3029,Aux!A:B,2,0),"Outros")</f>
        <v>Municípios</v>
      </c>
      <c r="L3029" s="2">
        <f t="shared" si="142"/>
        <v>2019</v>
      </c>
      <c r="M3029">
        <f t="shared" si="143"/>
        <v>12</v>
      </c>
    </row>
    <row r="3030" spans="1:13" x14ac:dyDescent="0.35">
      <c r="A3030" t="s">
        <v>877</v>
      </c>
      <c r="B3030">
        <v>501143718</v>
      </c>
      <c r="C3030">
        <v>158794</v>
      </c>
      <c r="E3030" s="1">
        <v>43543.449212962965</v>
      </c>
      <c r="F3030">
        <v>13</v>
      </c>
      <c r="H3030">
        <v>400</v>
      </c>
      <c r="J3030" s="2">
        <f t="shared" si="141"/>
        <v>1</v>
      </c>
      <c r="K3030" s="2" t="str">
        <f>IFERROR(VLOOKUP(A3030,Aux!A:B,2,0),"Outros")</f>
        <v>Municípios</v>
      </c>
      <c r="L3030" s="2">
        <f t="shared" si="142"/>
        <v>2019</v>
      </c>
      <c r="M3030">
        <f t="shared" si="143"/>
        <v>12</v>
      </c>
    </row>
    <row r="3031" spans="1:13" x14ac:dyDescent="0.35">
      <c r="A3031" t="s">
        <v>39</v>
      </c>
      <c r="B3031">
        <v>507023129</v>
      </c>
      <c r="C3031">
        <v>158795</v>
      </c>
      <c r="D3031" t="s">
        <v>2695</v>
      </c>
      <c r="E3031" s="1">
        <v>43543.45789351852</v>
      </c>
      <c r="F3031">
        <v>13</v>
      </c>
      <c r="G3031" t="s">
        <v>1140</v>
      </c>
      <c r="H3031">
        <v>360</v>
      </c>
      <c r="I3031" s="1">
        <v>43552.708333333336</v>
      </c>
      <c r="J3031" s="2">
        <f t="shared" si="141"/>
        <v>1</v>
      </c>
      <c r="K3031" s="2" t="str">
        <f>IFERROR(VLOOKUP(A3031,Aux!A:B,2,0),"Outros")</f>
        <v>Outros</v>
      </c>
      <c r="L3031" s="2">
        <f t="shared" si="142"/>
        <v>2019</v>
      </c>
      <c r="M3031">
        <f t="shared" si="143"/>
        <v>12</v>
      </c>
    </row>
    <row r="3032" spans="1:13" x14ac:dyDescent="0.35">
      <c r="A3032" t="s">
        <v>461</v>
      </c>
      <c r="B3032">
        <v>511010435</v>
      </c>
      <c r="C3032">
        <v>158796</v>
      </c>
      <c r="D3032" t="s">
        <v>2594</v>
      </c>
      <c r="E3032" s="1">
        <v>43543.459722222222</v>
      </c>
      <c r="F3032">
        <v>13</v>
      </c>
      <c r="G3032" t="s">
        <v>2595</v>
      </c>
      <c r="H3032">
        <v>360</v>
      </c>
      <c r="I3032" s="1">
        <v>43566.708333333336</v>
      </c>
      <c r="J3032" s="2">
        <f t="shared" si="141"/>
        <v>1</v>
      </c>
      <c r="K3032" s="2" t="str">
        <f>IFERROR(VLOOKUP(A3032,Aux!A:B,2,0),"Outros")</f>
        <v>Outros</v>
      </c>
      <c r="L3032" s="2">
        <f t="shared" si="142"/>
        <v>2019</v>
      </c>
      <c r="M3032">
        <f t="shared" si="143"/>
        <v>12</v>
      </c>
    </row>
    <row r="3033" spans="1:13" x14ac:dyDescent="0.35">
      <c r="A3033" t="s">
        <v>57</v>
      </c>
      <c r="B3033">
        <v>501294104</v>
      </c>
      <c r="C3033">
        <v>158797</v>
      </c>
      <c r="D3033" t="s">
        <v>2853</v>
      </c>
      <c r="E3033" s="1">
        <v>43543.462743055556</v>
      </c>
      <c r="F3033">
        <v>1</v>
      </c>
      <c r="G3033" t="s">
        <v>103</v>
      </c>
      <c r="H3033">
        <v>360</v>
      </c>
      <c r="I3033" s="1">
        <v>43550.999305555553</v>
      </c>
      <c r="J3033" s="2">
        <f t="shared" si="141"/>
        <v>1</v>
      </c>
      <c r="K3033" s="2" t="str">
        <f>IFERROR(VLOOKUP(A3033,Aux!A:B,2,0),"Outros")</f>
        <v>Municípios</v>
      </c>
      <c r="L3033" s="2">
        <f t="shared" si="142"/>
        <v>2019</v>
      </c>
      <c r="M3033">
        <f t="shared" si="143"/>
        <v>12</v>
      </c>
    </row>
    <row r="3034" spans="1:13" x14ac:dyDescent="0.35">
      <c r="A3034" t="s">
        <v>18</v>
      </c>
      <c r="B3034">
        <v>502177080</v>
      </c>
      <c r="C3034">
        <v>158798</v>
      </c>
      <c r="D3034" t="s">
        <v>2596</v>
      </c>
      <c r="E3034" s="1">
        <v>43543.465925925928</v>
      </c>
      <c r="F3034">
        <v>1</v>
      </c>
      <c r="G3034" t="s">
        <v>33</v>
      </c>
      <c r="H3034">
        <v>400</v>
      </c>
      <c r="I3034" s="1">
        <v>42429.708333333336</v>
      </c>
      <c r="J3034" s="2">
        <f t="shared" si="141"/>
        <v>1</v>
      </c>
      <c r="K3034" s="2" t="str">
        <f>IFERROR(VLOOKUP(A3034,Aux!A:B,2,0),"Outros")</f>
        <v>Municípios</v>
      </c>
      <c r="L3034" s="2">
        <f t="shared" si="142"/>
        <v>2019</v>
      </c>
      <c r="M3034">
        <f t="shared" si="143"/>
        <v>12</v>
      </c>
    </row>
    <row r="3035" spans="1:13" x14ac:dyDescent="0.35">
      <c r="A3035" t="s">
        <v>39</v>
      </c>
      <c r="B3035">
        <v>507023129</v>
      </c>
      <c r="C3035">
        <v>158799</v>
      </c>
      <c r="D3035" t="s">
        <v>2694</v>
      </c>
      <c r="E3035" s="1">
        <v>43543.4687037037</v>
      </c>
      <c r="F3035">
        <v>1</v>
      </c>
      <c r="G3035" t="s">
        <v>1140</v>
      </c>
      <c r="H3035">
        <v>360</v>
      </c>
      <c r="I3035" s="1">
        <v>43550.708333333336</v>
      </c>
      <c r="J3035" s="2">
        <f t="shared" si="141"/>
        <v>1</v>
      </c>
      <c r="K3035" s="2" t="str">
        <f>IFERROR(VLOOKUP(A3035,Aux!A:B,2,0),"Outros")</f>
        <v>Outros</v>
      </c>
      <c r="L3035" s="2">
        <f t="shared" si="142"/>
        <v>2019</v>
      </c>
      <c r="M3035">
        <f t="shared" si="143"/>
        <v>12</v>
      </c>
    </row>
    <row r="3036" spans="1:13" x14ac:dyDescent="0.35">
      <c r="A3036" t="s">
        <v>877</v>
      </c>
      <c r="B3036">
        <v>501143718</v>
      </c>
      <c r="C3036">
        <v>158800</v>
      </c>
      <c r="D3036" t="s">
        <v>2696</v>
      </c>
      <c r="E3036" s="1">
        <v>43543.471608796295</v>
      </c>
      <c r="F3036">
        <v>13</v>
      </c>
      <c r="G3036" t="s">
        <v>879</v>
      </c>
      <c r="H3036">
        <v>360</v>
      </c>
      <c r="I3036" s="1">
        <v>43549.666666666664</v>
      </c>
      <c r="J3036" s="2">
        <f t="shared" si="141"/>
        <v>1</v>
      </c>
      <c r="K3036" s="2" t="str">
        <f>IFERROR(VLOOKUP(A3036,Aux!A:B,2,0),"Outros")</f>
        <v>Municípios</v>
      </c>
      <c r="L3036" s="2">
        <f t="shared" si="142"/>
        <v>2019</v>
      </c>
      <c r="M3036">
        <f t="shared" si="143"/>
        <v>12</v>
      </c>
    </row>
    <row r="3037" spans="1:13" x14ac:dyDescent="0.35">
      <c r="A3037" t="s">
        <v>63</v>
      </c>
      <c r="B3037">
        <v>502098139</v>
      </c>
      <c r="C3037">
        <v>158802</v>
      </c>
      <c r="D3037" t="s">
        <v>2800</v>
      </c>
      <c r="E3037" s="1">
        <v>43543.486203703702</v>
      </c>
      <c r="F3037">
        <v>3</v>
      </c>
      <c r="G3037" t="s">
        <v>75</v>
      </c>
      <c r="H3037">
        <v>340</v>
      </c>
      <c r="I3037" s="1">
        <v>43558.75</v>
      </c>
      <c r="J3037" s="2">
        <f t="shared" si="141"/>
        <v>1</v>
      </c>
      <c r="K3037" s="2" t="str">
        <f>IFERROR(VLOOKUP(A3037,Aux!A:B,2,0),"Outros")</f>
        <v>Municípios</v>
      </c>
      <c r="L3037" s="2">
        <f t="shared" si="142"/>
        <v>2019</v>
      </c>
      <c r="M3037">
        <f t="shared" si="143"/>
        <v>12</v>
      </c>
    </row>
    <row r="3038" spans="1:13" x14ac:dyDescent="0.35">
      <c r="A3038" t="s">
        <v>122</v>
      </c>
      <c r="B3038">
        <v>506173968</v>
      </c>
      <c r="C3038">
        <v>158803</v>
      </c>
      <c r="D3038" t="s">
        <v>2801</v>
      </c>
      <c r="E3038" s="1">
        <v>43543.489398148151</v>
      </c>
      <c r="F3038">
        <v>13</v>
      </c>
      <c r="G3038" t="s">
        <v>597</v>
      </c>
      <c r="H3038">
        <v>360</v>
      </c>
      <c r="I3038" s="1">
        <v>43551.708333333336</v>
      </c>
      <c r="J3038" s="2">
        <f t="shared" si="141"/>
        <v>1</v>
      </c>
      <c r="K3038" s="2" t="str">
        <f>IFERROR(VLOOKUP(A3038,Aux!A:B,2,0),"Outros")</f>
        <v>Municípios</v>
      </c>
      <c r="L3038" s="2">
        <f t="shared" si="142"/>
        <v>2019</v>
      </c>
      <c r="M3038">
        <f t="shared" si="143"/>
        <v>12</v>
      </c>
    </row>
    <row r="3039" spans="1:13" x14ac:dyDescent="0.35">
      <c r="A3039" t="s">
        <v>2552</v>
      </c>
      <c r="B3039">
        <v>506806456</v>
      </c>
      <c r="C3039">
        <v>158804</v>
      </c>
      <c r="D3039" t="s">
        <v>2553</v>
      </c>
      <c r="E3039" s="1">
        <v>43543.515173611115</v>
      </c>
      <c r="F3039">
        <v>3</v>
      </c>
      <c r="G3039" t="s">
        <v>2554</v>
      </c>
      <c r="H3039">
        <v>360</v>
      </c>
      <c r="I3039" s="1">
        <v>43578.708333333336</v>
      </c>
      <c r="J3039" s="2">
        <f t="shared" si="141"/>
        <v>1</v>
      </c>
      <c r="K3039" s="2" t="str">
        <f>IFERROR(VLOOKUP(A3039,Aux!A:B,2,0),"Outros")</f>
        <v>Municípios</v>
      </c>
      <c r="L3039" s="2">
        <f t="shared" si="142"/>
        <v>2019</v>
      </c>
      <c r="M3039">
        <f t="shared" si="143"/>
        <v>12</v>
      </c>
    </row>
    <row r="3040" spans="1:13" x14ac:dyDescent="0.35">
      <c r="A3040" t="s">
        <v>63</v>
      </c>
      <c r="B3040">
        <v>502098139</v>
      </c>
      <c r="C3040">
        <v>158805</v>
      </c>
      <c r="D3040" t="s">
        <v>2802</v>
      </c>
      <c r="E3040" s="1">
        <v>43543.516215277778</v>
      </c>
      <c r="F3040">
        <v>3</v>
      </c>
      <c r="G3040" t="s">
        <v>1980</v>
      </c>
      <c r="H3040">
        <v>340</v>
      </c>
      <c r="I3040" s="1">
        <v>43579.708333333336</v>
      </c>
      <c r="J3040" s="2">
        <f t="shared" si="141"/>
        <v>1</v>
      </c>
      <c r="K3040" s="2" t="str">
        <f>IFERROR(VLOOKUP(A3040,Aux!A:B,2,0),"Outros")</f>
        <v>Municípios</v>
      </c>
      <c r="L3040" s="2">
        <f t="shared" si="142"/>
        <v>2019</v>
      </c>
      <c r="M3040">
        <f t="shared" si="143"/>
        <v>12</v>
      </c>
    </row>
    <row r="3041" spans="1:13" x14ac:dyDescent="0.35">
      <c r="A3041" t="s">
        <v>12</v>
      </c>
      <c r="B3041">
        <v>508481287</v>
      </c>
      <c r="C3041">
        <v>158806</v>
      </c>
      <c r="E3041" s="1">
        <v>43543.517071759263</v>
      </c>
      <c r="F3041">
        <v>1</v>
      </c>
      <c r="G3041" t="s">
        <v>33</v>
      </c>
      <c r="H3041">
        <v>400</v>
      </c>
      <c r="J3041" s="2">
        <f t="shared" si="141"/>
        <v>1</v>
      </c>
      <c r="K3041" s="2" t="str">
        <f>IFERROR(VLOOKUP(A3041,Aux!A:B,2,0),"Outros")</f>
        <v>Hospitais</v>
      </c>
      <c r="L3041" s="2">
        <f t="shared" si="142"/>
        <v>2019</v>
      </c>
      <c r="M3041">
        <f t="shared" si="143"/>
        <v>12</v>
      </c>
    </row>
    <row r="3042" spans="1:13" x14ac:dyDescent="0.35">
      <c r="A3042" t="s">
        <v>57</v>
      </c>
      <c r="B3042">
        <v>501294104</v>
      </c>
      <c r="C3042">
        <v>158807</v>
      </c>
      <c r="D3042" t="s">
        <v>2632</v>
      </c>
      <c r="E3042" s="1">
        <v>43543.518125000002</v>
      </c>
      <c r="F3042">
        <v>13</v>
      </c>
      <c r="G3042" t="s">
        <v>103</v>
      </c>
      <c r="H3042">
        <v>360</v>
      </c>
      <c r="I3042" s="1">
        <v>43549.999305555553</v>
      </c>
      <c r="J3042" s="2">
        <f t="shared" si="141"/>
        <v>1</v>
      </c>
      <c r="K3042" s="2" t="str">
        <f>IFERROR(VLOOKUP(A3042,Aux!A:B,2,0),"Outros")</f>
        <v>Municípios</v>
      </c>
      <c r="L3042" s="2">
        <f t="shared" si="142"/>
        <v>2019</v>
      </c>
      <c r="M3042">
        <f t="shared" si="143"/>
        <v>12</v>
      </c>
    </row>
    <row r="3043" spans="1:13" x14ac:dyDescent="0.35">
      <c r="A3043" t="s">
        <v>2552</v>
      </c>
      <c r="B3043">
        <v>506806456</v>
      </c>
      <c r="C3043">
        <v>158809</v>
      </c>
      <c r="D3043" t="s">
        <v>2854</v>
      </c>
      <c r="E3043" s="1">
        <v>43543.52952546296</v>
      </c>
      <c r="F3043">
        <v>3</v>
      </c>
      <c r="G3043" t="s">
        <v>2554</v>
      </c>
      <c r="H3043">
        <v>5</v>
      </c>
      <c r="I3043" s="1">
        <v>43620.708333333336</v>
      </c>
      <c r="J3043" s="2">
        <f t="shared" si="141"/>
        <v>1</v>
      </c>
      <c r="K3043" s="2" t="str">
        <f>IFERROR(VLOOKUP(A3043,Aux!A:B,2,0),"Outros")</f>
        <v>Municípios</v>
      </c>
      <c r="L3043" s="2">
        <f t="shared" si="142"/>
        <v>2019</v>
      </c>
      <c r="M3043">
        <f t="shared" si="143"/>
        <v>12</v>
      </c>
    </row>
    <row r="3044" spans="1:13" x14ac:dyDescent="0.35">
      <c r="A3044" t="s">
        <v>157</v>
      </c>
      <c r="B3044">
        <v>500122237</v>
      </c>
      <c r="C3044">
        <v>158810</v>
      </c>
      <c r="D3044" t="s">
        <v>2633</v>
      </c>
      <c r="E3044" s="1">
        <v>43543.530787037038</v>
      </c>
      <c r="F3044">
        <v>13</v>
      </c>
      <c r="G3044" t="s">
        <v>33</v>
      </c>
      <c r="H3044">
        <v>360</v>
      </c>
      <c r="I3044" s="1">
        <v>43545.999305555553</v>
      </c>
      <c r="J3044" s="2">
        <f t="shared" si="141"/>
        <v>1</v>
      </c>
      <c r="K3044" s="2" t="str">
        <f>IFERROR(VLOOKUP(A3044,Aux!A:B,2,0),"Outros")</f>
        <v>Outros</v>
      </c>
      <c r="L3044" s="2">
        <f t="shared" si="142"/>
        <v>2019</v>
      </c>
      <c r="M3044">
        <f t="shared" si="143"/>
        <v>12</v>
      </c>
    </row>
    <row r="3045" spans="1:13" x14ac:dyDescent="0.35">
      <c r="A3045" t="s">
        <v>71</v>
      </c>
      <c r="B3045">
        <v>500051054</v>
      </c>
      <c r="C3045">
        <v>158811</v>
      </c>
      <c r="D3045" t="s">
        <v>2855</v>
      </c>
      <c r="E3045" s="1">
        <v>43543.579456018517</v>
      </c>
      <c r="F3045">
        <v>3</v>
      </c>
      <c r="G3045" t="s">
        <v>202</v>
      </c>
      <c r="H3045">
        <v>360</v>
      </c>
      <c r="I3045" s="1">
        <v>43549.791666666664</v>
      </c>
      <c r="J3045" s="2">
        <f t="shared" si="141"/>
        <v>1</v>
      </c>
      <c r="K3045" s="2" t="str">
        <f>IFERROR(VLOOKUP(A3045,Aux!A:B,2,0),"Outros")</f>
        <v>Municípios</v>
      </c>
      <c r="L3045" s="2">
        <f t="shared" si="142"/>
        <v>2019</v>
      </c>
      <c r="M3045">
        <f t="shared" si="143"/>
        <v>12</v>
      </c>
    </row>
    <row r="3046" spans="1:13" x14ac:dyDescent="0.35">
      <c r="A3046" t="s">
        <v>133</v>
      </c>
      <c r="B3046">
        <v>503539473</v>
      </c>
      <c r="C3046">
        <v>158813</v>
      </c>
      <c r="D3046" t="s">
        <v>2856</v>
      </c>
      <c r="E3046" s="1">
        <v>43543.58798611111</v>
      </c>
      <c r="F3046">
        <v>5</v>
      </c>
      <c r="G3046" t="s">
        <v>135</v>
      </c>
      <c r="H3046">
        <v>5</v>
      </c>
      <c r="I3046" s="1">
        <v>43608.999305555553</v>
      </c>
      <c r="J3046" s="2">
        <f t="shared" si="141"/>
        <v>1</v>
      </c>
      <c r="K3046" s="2" t="str">
        <f>IFERROR(VLOOKUP(A3046,Aux!A:B,2,0),"Outros")</f>
        <v>Municípios</v>
      </c>
      <c r="L3046" s="2">
        <f t="shared" si="142"/>
        <v>2019</v>
      </c>
      <c r="M3046">
        <f t="shared" si="143"/>
        <v>12</v>
      </c>
    </row>
    <row r="3047" spans="1:13" x14ac:dyDescent="0.35">
      <c r="A3047" t="s">
        <v>188</v>
      </c>
      <c r="B3047">
        <v>502130040</v>
      </c>
      <c r="C3047">
        <v>158816</v>
      </c>
      <c r="D3047" t="s">
        <v>2597</v>
      </c>
      <c r="E3047" s="1">
        <v>43543.594386574077</v>
      </c>
      <c r="F3047">
        <v>13</v>
      </c>
      <c r="G3047" t="s">
        <v>190</v>
      </c>
      <c r="H3047">
        <v>5</v>
      </c>
      <c r="I3047" s="1">
        <v>43552.708333333336</v>
      </c>
      <c r="J3047" s="2">
        <f t="shared" si="141"/>
        <v>1</v>
      </c>
      <c r="K3047" s="2" t="str">
        <f>IFERROR(VLOOKUP(A3047,Aux!A:B,2,0),"Outros")</f>
        <v>Municípios</v>
      </c>
      <c r="L3047" s="2">
        <f t="shared" si="142"/>
        <v>2019</v>
      </c>
      <c r="M3047">
        <f t="shared" si="143"/>
        <v>12</v>
      </c>
    </row>
    <row r="3048" spans="1:13" x14ac:dyDescent="0.35">
      <c r="A3048" t="s">
        <v>71</v>
      </c>
      <c r="B3048">
        <v>500051054</v>
      </c>
      <c r="C3048">
        <v>158818</v>
      </c>
      <c r="D3048" t="s">
        <v>2634</v>
      </c>
      <c r="E3048" s="1">
        <v>43543.597175925926</v>
      </c>
      <c r="F3048">
        <v>3</v>
      </c>
      <c r="G3048" t="s">
        <v>202</v>
      </c>
      <c r="H3048">
        <v>360</v>
      </c>
      <c r="I3048" s="1">
        <v>43549.791666666664</v>
      </c>
      <c r="J3048" s="2">
        <f t="shared" si="141"/>
        <v>1</v>
      </c>
      <c r="K3048" s="2" t="str">
        <f>IFERROR(VLOOKUP(A3048,Aux!A:B,2,0),"Outros")</f>
        <v>Municípios</v>
      </c>
      <c r="L3048" s="2">
        <f t="shared" si="142"/>
        <v>2019</v>
      </c>
      <c r="M3048">
        <f t="shared" si="143"/>
        <v>12</v>
      </c>
    </row>
    <row r="3049" spans="1:13" x14ac:dyDescent="0.35">
      <c r="A3049" t="s">
        <v>57</v>
      </c>
      <c r="B3049">
        <v>501294104</v>
      </c>
      <c r="C3049">
        <v>158819</v>
      </c>
      <c r="E3049" s="1">
        <v>43543.602314814816</v>
      </c>
      <c r="F3049">
        <v>1</v>
      </c>
      <c r="H3049">
        <v>400</v>
      </c>
      <c r="J3049" s="2">
        <f t="shared" si="141"/>
        <v>1</v>
      </c>
      <c r="K3049" s="2" t="str">
        <f>IFERROR(VLOOKUP(A3049,Aux!A:B,2,0),"Outros")</f>
        <v>Municípios</v>
      </c>
      <c r="L3049" s="2">
        <f t="shared" si="142"/>
        <v>2019</v>
      </c>
      <c r="M3049">
        <f t="shared" si="143"/>
        <v>12</v>
      </c>
    </row>
    <row r="3050" spans="1:13" x14ac:dyDescent="0.35">
      <c r="A3050" t="s">
        <v>57</v>
      </c>
      <c r="B3050">
        <v>501294104</v>
      </c>
      <c r="C3050">
        <v>158821</v>
      </c>
      <c r="D3050" t="s">
        <v>2635</v>
      </c>
      <c r="E3050" s="1">
        <v>43543.604166666664</v>
      </c>
      <c r="F3050">
        <v>1</v>
      </c>
      <c r="G3050" t="s">
        <v>59</v>
      </c>
      <c r="H3050">
        <v>340</v>
      </c>
      <c r="I3050" s="1">
        <v>43546.999305555553</v>
      </c>
      <c r="J3050" s="2">
        <f t="shared" si="141"/>
        <v>1</v>
      </c>
      <c r="K3050" s="2" t="str">
        <f>IFERROR(VLOOKUP(A3050,Aux!A:B,2,0),"Outros")</f>
        <v>Municípios</v>
      </c>
      <c r="L3050" s="2">
        <f t="shared" si="142"/>
        <v>2019</v>
      </c>
      <c r="M3050">
        <f t="shared" si="143"/>
        <v>12</v>
      </c>
    </row>
    <row r="3051" spans="1:13" x14ac:dyDescent="0.35">
      <c r="A3051" t="s">
        <v>1629</v>
      </c>
      <c r="B3051">
        <v>502150319</v>
      </c>
      <c r="C3051">
        <v>158823</v>
      </c>
      <c r="D3051" t="s">
        <v>2636</v>
      </c>
      <c r="E3051" s="1">
        <v>43543.615613425929</v>
      </c>
      <c r="F3051">
        <v>3</v>
      </c>
      <c r="G3051" t="s">
        <v>1631</v>
      </c>
      <c r="H3051">
        <v>5</v>
      </c>
      <c r="I3051" s="1">
        <v>43580.999305555553</v>
      </c>
      <c r="J3051" s="2">
        <f t="shared" si="141"/>
        <v>1</v>
      </c>
      <c r="K3051" s="2" t="str">
        <f>IFERROR(VLOOKUP(A3051,Aux!A:B,2,0),"Outros")</f>
        <v>Municípios</v>
      </c>
      <c r="L3051" s="2">
        <f t="shared" si="142"/>
        <v>2019</v>
      </c>
      <c r="M3051">
        <f t="shared" si="143"/>
        <v>12</v>
      </c>
    </row>
    <row r="3052" spans="1:13" x14ac:dyDescent="0.35">
      <c r="A3052" t="s">
        <v>71</v>
      </c>
      <c r="B3052">
        <v>500051054</v>
      </c>
      <c r="C3052">
        <v>158824</v>
      </c>
      <c r="E3052" s="1">
        <v>43543.61613425926</v>
      </c>
      <c r="F3052">
        <v>13</v>
      </c>
      <c r="G3052" t="s">
        <v>33</v>
      </c>
      <c r="H3052">
        <v>400</v>
      </c>
      <c r="J3052" s="2">
        <f t="shared" si="141"/>
        <v>1</v>
      </c>
      <c r="K3052" s="2" t="str">
        <f>IFERROR(VLOOKUP(A3052,Aux!A:B,2,0),"Outros")</f>
        <v>Municípios</v>
      </c>
      <c r="L3052" s="2">
        <f t="shared" si="142"/>
        <v>2019</v>
      </c>
      <c r="M3052">
        <f t="shared" si="143"/>
        <v>12</v>
      </c>
    </row>
    <row r="3053" spans="1:13" x14ac:dyDescent="0.35">
      <c r="A3053" t="s">
        <v>71</v>
      </c>
      <c r="B3053">
        <v>500051054</v>
      </c>
      <c r="C3053">
        <v>158825</v>
      </c>
      <c r="D3053" t="s">
        <v>2299</v>
      </c>
      <c r="E3053" s="1">
        <v>43543.618078703701</v>
      </c>
      <c r="F3053">
        <v>4</v>
      </c>
      <c r="G3053" t="s">
        <v>33</v>
      </c>
      <c r="H3053">
        <v>400</v>
      </c>
      <c r="I3053" s="1">
        <v>43540.791666666664</v>
      </c>
      <c r="J3053" s="2">
        <f t="shared" si="141"/>
        <v>1</v>
      </c>
      <c r="K3053" s="2" t="str">
        <f>IFERROR(VLOOKUP(A3053,Aux!A:B,2,0),"Outros")</f>
        <v>Municípios</v>
      </c>
      <c r="L3053" s="2">
        <f t="shared" si="142"/>
        <v>2019</v>
      </c>
      <c r="M3053">
        <f t="shared" si="143"/>
        <v>12</v>
      </c>
    </row>
    <row r="3054" spans="1:13" x14ac:dyDescent="0.35">
      <c r="A3054" t="s">
        <v>251</v>
      </c>
      <c r="B3054">
        <v>508069645</v>
      </c>
      <c r="C3054">
        <v>158826</v>
      </c>
      <c r="D3054" t="s">
        <v>2637</v>
      </c>
      <c r="E3054" s="1">
        <v>43543.618344907409</v>
      </c>
      <c r="F3054">
        <v>1</v>
      </c>
      <c r="G3054" t="s">
        <v>2638</v>
      </c>
      <c r="H3054">
        <v>360</v>
      </c>
      <c r="I3054" s="1">
        <v>43546.708333333336</v>
      </c>
      <c r="J3054" s="2">
        <f t="shared" si="141"/>
        <v>1</v>
      </c>
      <c r="K3054" s="2" t="str">
        <f>IFERROR(VLOOKUP(A3054,Aux!A:B,2,0),"Outros")</f>
        <v>Escolas</v>
      </c>
      <c r="L3054" s="2">
        <f t="shared" si="142"/>
        <v>2019</v>
      </c>
      <c r="M3054">
        <f t="shared" si="143"/>
        <v>12</v>
      </c>
    </row>
    <row r="3055" spans="1:13" x14ac:dyDescent="0.35">
      <c r="A3055" t="s">
        <v>57</v>
      </c>
      <c r="B3055">
        <v>501294104</v>
      </c>
      <c r="C3055">
        <v>158827</v>
      </c>
      <c r="D3055" t="s">
        <v>2639</v>
      </c>
      <c r="E3055" s="1">
        <v>43543.619629629633</v>
      </c>
      <c r="F3055">
        <v>13</v>
      </c>
      <c r="G3055" t="s">
        <v>33</v>
      </c>
      <c r="H3055">
        <v>360</v>
      </c>
      <c r="I3055" s="1">
        <v>43549.999305555553</v>
      </c>
      <c r="J3055" s="2">
        <f t="shared" si="141"/>
        <v>1</v>
      </c>
      <c r="K3055" s="2" t="str">
        <f>IFERROR(VLOOKUP(A3055,Aux!A:B,2,0),"Outros")</f>
        <v>Municípios</v>
      </c>
      <c r="L3055" s="2">
        <f t="shared" si="142"/>
        <v>2019</v>
      </c>
      <c r="M3055">
        <f t="shared" si="143"/>
        <v>12</v>
      </c>
    </row>
    <row r="3056" spans="1:13" x14ac:dyDescent="0.35">
      <c r="A3056" t="s">
        <v>71</v>
      </c>
      <c r="B3056">
        <v>500051054</v>
      </c>
      <c r="C3056">
        <v>158829</v>
      </c>
      <c r="D3056" t="s">
        <v>2640</v>
      </c>
      <c r="E3056" s="1">
        <v>43543.620520833334</v>
      </c>
      <c r="F3056">
        <v>13</v>
      </c>
      <c r="G3056" t="s">
        <v>202</v>
      </c>
      <c r="H3056">
        <v>360</v>
      </c>
      <c r="I3056" s="1">
        <v>43549.791666666664</v>
      </c>
      <c r="J3056" s="2">
        <f t="shared" si="141"/>
        <v>1</v>
      </c>
      <c r="K3056" s="2" t="str">
        <f>IFERROR(VLOOKUP(A3056,Aux!A:B,2,0),"Outros")</f>
        <v>Municípios</v>
      </c>
      <c r="L3056" s="2">
        <f t="shared" si="142"/>
        <v>2019</v>
      </c>
      <c r="M3056">
        <f t="shared" si="143"/>
        <v>12</v>
      </c>
    </row>
    <row r="3057" spans="1:13" x14ac:dyDescent="0.35">
      <c r="A3057" t="s">
        <v>942</v>
      </c>
      <c r="B3057">
        <v>510089224</v>
      </c>
      <c r="C3057">
        <v>158833</v>
      </c>
      <c r="D3057" t="s">
        <v>2641</v>
      </c>
      <c r="E3057" s="1">
        <v>43543.625775462962</v>
      </c>
      <c r="F3057">
        <v>13</v>
      </c>
      <c r="G3057" t="s">
        <v>1250</v>
      </c>
      <c r="H3057">
        <v>360</v>
      </c>
      <c r="I3057" s="1">
        <v>43549.999305555553</v>
      </c>
      <c r="J3057" s="2">
        <f t="shared" si="141"/>
        <v>1</v>
      </c>
      <c r="K3057" s="2" t="str">
        <f>IFERROR(VLOOKUP(A3057,Aux!A:B,2,0),"Outros")</f>
        <v>Outros</v>
      </c>
      <c r="L3057" s="2">
        <f t="shared" si="142"/>
        <v>2019</v>
      </c>
      <c r="M3057">
        <f t="shared" si="143"/>
        <v>12</v>
      </c>
    </row>
    <row r="3058" spans="1:13" x14ac:dyDescent="0.35">
      <c r="A3058" t="s">
        <v>112</v>
      </c>
      <c r="B3058">
        <v>501144218</v>
      </c>
      <c r="C3058">
        <v>158836</v>
      </c>
      <c r="D3058" t="s">
        <v>2642</v>
      </c>
      <c r="E3058" s="1">
        <v>43543.627581018518</v>
      </c>
      <c r="F3058">
        <v>13</v>
      </c>
      <c r="G3058" t="s">
        <v>1242</v>
      </c>
      <c r="H3058">
        <v>360</v>
      </c>
      <c r="I3058" s="1">
        <v>43551.999305555553</v>
      </c>
      <c r="J3058" s="2">
        <f t="shared" si="141"/>
        <v>1</v>
      </c>
      <c r="K3058" s="2" t="str">
        <f>IFERROR(VLOOKUP(A3058,Aux!A:B,2,0),"Outros")</f>
        <v>Municípios</v>
      </c>
      <c r="L3058" s="2">
        <f t="shared" si="142"/>
        <v>2019</v>
      </c>
      <c r="M3058">
        <f t="shared" si="143"/>
        <v>12</v>
      </c>
    </row>
    <row r="3059" spans="1:13" x14ac:dyDescent="0.35">
      <c r="A3059" t="s">
        <v>15</v>
      </c>
      <c r="B3059">
        <v>503541567</v>
      </c>
      <c r="C3059">
        <v>158838</v>
      </c>
      <c r="D3059" t="s">
        <v>2643</v>
      </c>
      <c r="E3059" s="1">
        <v>43543.632395833331</v>
      </c>
      <c r="F3059">
        <v>13</v>
      </c>
      <c r="G3059" t="s">
        <v>1428</v>
      </c>
      <c r="H3059">
        <v>340</v>
      </c>
      <c r="I3059" s="1">
        <v>43555.999305555553</v>
      </c>
      <c r="J3059" s="2">
        <f t="shared" si="141"/>
        <v>1</v>
      </c>
      <c r="K3059" s="2" t="str">
        <f>IFERROR(VLOOKUP(A3059,Aux!A:B,2,0),"Outros")</f>
        <v>Municípios</v>
      </c>
      <c r="L3059" s="2">
        <f t="shared" si="142"/>
        <v>2019</v>
      </c>
      <c r="M3059">
        <f t="shared" si="143"/>
        <v>12</v>
      </c>
    </row>
    <row r="3060" spans="1:13" x14ac:dyDescent="0.35">
      <c r="A3060" t="s">
        <v>853</v>
      </c>
      <c r="B3060">
        <v>506826961</v>
      </c>
      <c r="C3060">
        <v>158844</v>
      </c>
      <c r="D3060" t="s">
        <v>2857</v>
      </c>
      <c r="E3060" s="1">
        <v>43543.64199074074</v>
      </c>
      <c r="F3060">
        <v>3</v>
      </c>
      <c r="G3060" t="s">
        <v>1021</v>
      </c>
      <c r="H3060">
        <v>360</v>
      </c>
      <c r="I3060" s="1">
        <v>43564.999305555553</v>
      </c>
      <c r="J3060" s="2">
        <f t="shared" si="141"/>
        <v>1</v>
      </c>
      <c r="K3060" s="2" t="str">
        <f>IFERROR(VLOOKUP(A3060,Aux!A:B,2,0),"Outros")</f>
        <v>Municípios</v>
      </c>
      <c r="L3060" s="2">
        <f t="shared" si="142"/>
        <v>2019</v>
      </c>
      <c r="M3060">
        <f t="shared" si="143"/>
        <v>12</v>
      </c>
    </row>
    <row r="3061" spans="1:13" x14ac:dyDescent="0.35">
      <c r="A3061" t="s">
        <v>140</v>
      </c>
      <c r="B3061">
        <v>506614913</v>
      </c>
      <c r="C3061">
        <v>158846</v>
      </c>
      <c r="D3061" t="s">
        <v>2858</v>
      </c>
      <c r="E3061" s="1">
        <v>43543.644525462965</v>
      </c>
      <c r="F3061">
        <v>13</v>
      </c>
      <c r="G3061" t="s">
        <v>149</v>
      </c>
      <c r="H3061">
        <v>360</v>
      </c>
      <c r="I3061" s="1">
        <v>43547.999305555553</v>
      </c>
      <c r="J3061" s="2">
        <f t="shared" si="141"/>
        <v>1</v>
      </c>
      <c r="K3061" s="2" t="str">
        <f>IFERROR(VLOOKUP(A3061,Aux!A:B,2,0),"Outros")</f>
        <v>Municípios</v>
      </c>
      <c r="L3061" s="2">
        <f t="shared" si="142"/>
        <v>2019</v>
      </c>
      <c r="M3061">
        <f t="shared" si="143"/>
        <v>12</v>
      </c>
    </row>
    <row r="3062" spans="1:13" x14ac:dyDescent="0.35">
      <c r="A3062" t="s">
        <v>9</v>
      </c>
      <c r="B3062">
        <v>506673626</v>
      </c>
      <c r="C3062">
        <v>158848</v>
      </c>
      <c r="D3062" t="s">
        <v>3032</v>
      </c>
      <c r="E3062" s="1">
        <v>43543.647974537038</v>
      </c>
      <c r="F3062">
        <v>13</v>
      </c>
      <c r="G3062" t="s">
        <v>11</v>
      </c>
      <c r="H3062">
        <v>360</v>
      </c>
      <c r="I3062" s="1">
        <v>43548.999305555553</v>
      </c>
      <c r="J3062" s="2">
        <f t="shared" si="141"/>
        <v>1</v>
      </c>
      <c r="K3062" s="2" t="str">
        <f>IFERROR(VLOOKUP(A3062,Aux!A:B,2,0),"Outros")</f>
        <v>Municípios</v>
      </c>
      <c r="L3062" s="2">
        <f t="shared" si="142"/>
        <v>2019</v>
      </c>
      <c r="M3062">
        <f t="shared" si="143"/>
        <v>12</v>
      </c>
    </row>
    <row r="3063" spans="1:13" x14ac:dyDescent="0.35">
      <c r="A3063" t="s">
        <v>282</v>
      </c>
      <c r="B3063">
        <v>501202021</v>
      </c>
      <c r="C3063">
        <v>158851</v>
      </c>
      <c r="E3063" s="1">
        <v>43543.657361111109</v>
      </c>
      <c r="F3063">
        <v>3</v>
      </c>
      <c r="G3063" t="s">
        <v>2124</v>
      </c>
      <c r="H3063">
        <v>400</v>
      </c>
      <c r="J3063" s="2">
        <f t="shared" si="141"/>
        <v>1</v>
      </c>
      <c r="K3063" s="2" t="str">
        <f>IFERROR(VLOOKUP(A3063,Aux!A:B,2,0),"Outros")</f>
        <v>Portos</v>
      </c>
      <c r="L3063" s="2">
        <f t="shared" si="142"/>
        <v>2019</v>
      </c>
      <c r="M3063">
        <f t="shared" si="143"/>
        <v>12</v>
      </c>
    </row>
    <row r="3064" spans="1:13" x14ac:dyDescent="0.35">
      <c r="A3064" t="s">
        <v>122</v>
      </c>
      <c r="B3064">
        <v>506173968</v>
      </c>
      <c r="C3064">
        <v>158852</v>
      </c>
      <c r="D3064" t="s">
        <v>2859</v>
      </c>
      <c r="E3064" s="1">
        <v>43543.658541666664</v>
      </c>
      <c r="F3064">
        <v>13</v>
      </c>
      <c r="G3064" t="s">
        <v>33</v>
      </c>
      <c r="H3064">
        <v>5</v>
      </c>
      <c r="I3064" s="1">
        <v>43550.833333333336</v>
      </c>
      <c r="J3064" s="2">
        <f t="shared" si="141"/>
        <v>1</v>
      </c>
      <c r="K3064" s="2" t="str">
        <f>IFERROR(VLOOKUP(A3064,Aux!A:B,2,0),"Outros")</f>
        <v>Municípios</v>
      </c>
      <c r="L3064" s="2">
        <f t="shared" si="142"/>
        <v>2019</v>
      </c>
      <c r="M3064">
        <f t="shared" si="143"/>
        <v>12</v>
      </c>
    </row>
    <row r="3065" spans="1:13" x14ac:dyDescent="0.35">
      <c r="A3065" t="s">
        <v>122</v>
      </c>
      <c r="B3065">
        <v>506173968</v>
      </c>
      <c r="C3065">
        <v>158855</v>
      </c>
      <c r="D3065" t="s">
        <v>2860</v>
      </c>
      <c r="E3065" s="1">
        <v>43543.671157407407</v>
      </c>
      <c r="F3065">
        <v>3</v>
      </c>
      <c r="G3065" t="s">
        <v>597</v>
      </c>
      <c r="H3065">
        <v>5</v>
      </c>
      <c r="I3065" s="1">
        <v>43552.708333333336</v>
      </c>
      <c r="J3065" s="2">
        <f t="shared" si="141"/>
        <v>1</v>
      </c>
      <c r="K3065" s="2" t="str">
        <f>IFERROR(VLOOKUP(A3065,Aux!A:B,2,0),"Outros")</f>
        <v>Municípios</v>
      </c>
      <c r="L3065" s="2">
        <f t="shared" si="142"/>
        <v>2019</v>
      </c>
      <c r="M3065">
        <f t="shared" si="143"/>
        <v>12</v>
      </c>
    </row>
    <row r="3066" spans="1:13" x14ac:dyDescent="0.35">
      <c r="A3066" t="s">
        <v>213</v>
      </c>
      <c r="B3066">
        <v>512012814</v>
      </c>
      <c r="C3066">
        <v>158858</v>
      </c>
      <c r="D3066" t="s">
        <v>3511</v>
      </c>
      <c r="E3066" s="1">
        <v>43543.690648148149</v>
      </c>
      <c r="F3066">
        <v>1</v>
      </c>
      <c r="G3066" t="s">
        <v>215</v>
      </c>
      <c r="H3066">
        <v>340</v>
      </c>
      <c r="I3066" s="1">
        <v>43558.999305555553</v>
      </c>
      <c r="J3066" s="2">
        <f t="shared" si="141"/>
        <v>1</v>
      </c>
      <c r="K3066" s="2" t="str">
        <f>IFERROR(VLOOKUP(A3066,Aux!A:B,2,0),"Outros")</f>
        <v>Municípios</v>
      </c>
      <c r="L3066" s="2">
        <f t="shared" si="142"/>
        <v>2019</v>
      </c>
      <c r="M3066">
        <f t="shared" si="143"/>
        <v>12</v>
      </c>
    </row>
    <row r="3067" spans="1:13" x14ac:dyDescent="0.35">
      <c r="A3067" t="s">
        <v>140</v>
      </c>
      <c r="B3067">
        <v>506614913</v>
      </c>
      <c r="C3067">
        <v>158862</v>
      </c>
      <c r="D3067" t="s">
        <v>3602</v>
      </c>
      <c r="E3067" s="1">
        <v>43543.695520833331</v>
      </c>
      <c r="F3067">
        <v>13</v>
      </c>
      <c r="G3067" t="s">
        <v>47</v>
      </c>
      <c r="H3067">
        <v>5</v>
      </c>
      <c r="I3067" s="1">
        <v>43549.999305555553</v>
      </c>
      <c r="J3067" s="2">
        <f t="shared" si="141"/>
        <v>1</v>
      </c>
      <c r="K3067" s="2" t="str">
        <f>IFERROR(VLOOKUP(A3067,Aux!A:B,2,0),"Outros")</f>
        <v>Municípios</v>
      </c>
      <c r="L3067" s="2">
        <f t="shared" si="142"/>
        <v>2019</v>
      </c>
      <c r="M3067">
        <f t="shared" si="143"/>
        <v>12</v>
      </c>
    </row>
    <row r="3068" spans="1:13" x14ac:dyDescent="0.35">
      <c r="A3068" t="s">
        <v>63</v>
      </c>
      <c r="B3068">
        <v>502098139</v>
      </c>
      <c r="C3068">
        <v>158864</v>
      </c>
      <c r="D3068" t="s">
        <v>3309</v>
      </c>
      <c r="E3068" s="1">
        <v>43543.697743055556</v>
      </c>
      <c r="F3068">
        <v>13</v>
      </c>
      <c r="G3068" t="s">
        <v>841</v>
      </c>
      <c r="H3068">
        <v>360</v>
      </c>
      <c r="I3068" s="1">
        <v>43577.999305555553</v>
      </c>
      <c r="J3068" s="2">
        <f t="shared" si="141"/>
        <v>1</v>
      </c>
      <c r="K3068" s="2" t="str">
        <f>IFERROR(VLOOKUP(A3068,Aux!A:B,2,0),"Outros")</f>
        <v>Municípios</v>
      </c>
      <c r="L3068" s="2">
        <f t="shared" si="142"/>
        <v>2019</v>
      </c>
      <c r="M3068">
        <f t="shared" si="143"/>
        <v>12</v>
      </c>
    </row>
    <row r="3069" spans="1:13" x14ac:dyDescent="0.35">
      <c r="A3069" t="s">
        <v>133</v>
      </c>
      <c r="B3069">
        <v>503539473</v>
      </c>
      <c r="C3069">
        <v>158865</v>
      </c>
      <c r="D3069" t="s">
        <v>3512</v>
      </c>
      <c r="E3069" s="1">
        <v>43543.701608796298</v>
      </c>
      <c r="F3069">
        <v>13</v>
      </c>
      <c r="G3069" t="s">
        <v>135</v>
      </c>
      <c r="H3069">
        <v>360</v>
      </c>
      <c r="I3069" s="1">
        <v>43548.999305555553</v>
      </c>
      <c r="J3069" s="2">
        <f t="shared" si="141"/>
        <v>1</v>
      </c>
      <c r="K3069" s="2" t="str">
        <f>IFERROR(VLOOKUP(A3069,Aux!A:B,2,0),"Outros")</f>
        <v>Municípios</v>
      </c>
      <c r="L3069" s="2">
        <f t="shared" si="142"/>
        <v>2019</v>
      </c>
      <c r="M3069">
        <f t="shared" si="143"/>
        <v>12</v>
      </c>
    </row>
    <row r="3070" spans="1:13" x14ac:dyDescent="0.35">
      <c r="A3070" t="s">
        <v>71</v>
      </c>
      <c r="B3070">
        <v>500051054</v>
      </c>
      <c r="C3070">
        <v>158868</v>
      </c>
      <c r="D3070" t="s">
        <v>3513</v>
      </c>
      <c r="E3070" s="1">
        <v>43543.751030092593</v>
      </c>
      <c r="F3070">
        <v>13</v>
      </c>
      <c r="G3070" t="s">
        <v>243</v>
      </c>
      <c r="H3070">
        <v>360</v>
      </c>
      <c r="I3070" s="1">
        <v>43551.791666666664</v>
      </c>
      <c r="J3070" s="2">
        <f t="shared" si="141"/>
        <v>1</v>
      </c>
      <c r="K3070" s="2" t="str">
        <f>IFERROR(VLOOKUP(A3070,Aux!A:B,2,0),"Outros")</f>
        <v>Municípios</v>
      </c>
      <c r="L3070" s="2">
        <f t="shared" si="142"/>
        <v>2019</v>
      </c>
      <c r="M3070">
        <f t="shared" si="143"/>
        <v>12</v>
      </c>
    </row>
    <row r="3071" spans="1:13" x14ac:dyDescent="0.35">
      <c r="A3071" t="s">
        <v>185</v>
      </c>
      <c r="B3071">
        <v>506556590</v>
      </c>
      <c r="C3071">
        <v>158869</v>
      </c>
      <c r="D3071" t="s">
        <v>3514</v>
      </c>
      <c r="E3071" s="1">
        <v>43543.75371527778</v>
      </c>
      <c r="F3071">
        <v>1</v>
      </c>
      <c r="G3071" t="s">
        <v>781</v>
      </c>
      <c r="H3071">
        <v>5</v>
      </c>
      <c r="I3071" s="1">
        <v>43550.999305555553</v>
      </c>
      <c r="J3071" s="2">
        <f t="shared" si="141"/>
        <v>1</v>
      </c>
      <c r="K3071" s="2" t="str">
        <f>IFERROR(VLOOKUP(A3071,Aux!A:B,2,0),"Outros")</f>
        <v>Municípios</v>
      </c>
      <c r="L3071" s="2">
        <f t="shared" si="142"/>
        <v>2019</v>
      </c>
      <c r="M3071">
        <f t="shared" si="143"/>
        <v>12</v>
      </c>
    </row>
    <row r="3072" spans="1:13" x14ac:dyDescent="0.35">
      <c r="A3072" t="s">
        <v>2552</v>
      </c>
      <c r="B3072">
        <v>506806456</v>
      </c>
      <c r="C3072">
        <v>158888</v>
      </c>
      <c r="E3072" s="1">
        <v>43544.397511574076</v>
      </c>
      <c r="F3072">
        <v>3</v>
      </c>
      <c r="H3072">
        <v>400</v>
      </c>
      <c r="J3072" s="2">
        <f t="shared" si="141"/>
        <v>1</v>
      </c>
      <c r="K3072" s="2" t="str">
        <f>IFERROR(VLOOKUP(A3072,Aux!A:B,2,0),"Outros")</f>
        <v>Municípios</v>
      </c>
      <c r="L3072" s="2">
        <f t="shared" si="142"/>
        <v>2019</v>
      </c>
      <c r="M3072">
        <f t="shared" si="143"/>
        <v>12</v>
      </c>
    </row>
    <row r="3073" spans="1:13" x14ac:dyDescent="0.35">
      <c r="A3073" t="s">
        <v>311</v>
      </c>
      <c r="B3073">
        <v>680017550</v>
      </c>
      <c r="C3073">
        <v>158889</v>
      </c>
      <c r="D3073" t="s">
        <v>3207</v>
      </c>
      <c r="E3073" s="1">
        <v>43544.400787037041</v>
      </c>
      <c r="F3073">
        <v>1</v>
      </c>
      <c r="G3073" t="s">
        <v>924</v>
      </c>
      <c r="H3073">
        <v>5</v>
      </c>
      <c r="I3073" s="1">
        <v>43569.625</v>
      </c>
      <c r="J3073" s="2">
        <f t="shared" si="141"/>
        <v>1</v>
      </c>
      <c r="K3073" s="2" t="str">
        <f>IFERROR(VLOOKUP(A3073,Aux!A:B,2,0),"Outros")</f>
        <v>Águas e resíduos</v>
      </c>
      <c r="L3073" s="2">
        <f t="shared" si="142"/>
        <v>2019</v>
      </c>
      <c r="M3073">
        <f t="shared" si="143"/>
        <v>12</v>
      </c>
    </row>
    <row r="3074" spans="1:13" x14ac:dyDescent="0.35">
      <c r="A3074" t="s">
        <v>63</v>
      </c>
      <c r="B3074">
        <v>502098139</v>
      </c>
      <c r="C3074">
        <v>158890</v>
      </c>
      <c r="D3074" t="s">
        <v>3515</v>
      </c>
      <c r="E3074" s="1">
        <v>43544.414606481485</v>
      </c>
      <c r="F3074">
        <v>3</v>
      </c>
      <c r="G3074" t="s">
        <v>1980</v>
      </c>
      <c r="H3074">
        <v>340</v>
      </c>
      <c r="I3074" s="1">
        <v>43559.75</v>
      </c>
      <c r="J3074" s="2">
        <f t="shared" ref="J3074:J3137" si="144">IF(C3074=C3073,"",1)</f>
        <v>1</v>
      </c>
      <c r="K3074" s="2" t="str">
        <f>IFERROR(VLOOKUP(A3074,Aux!A:B,2,0),"Outros")</f>
        <v>Municípios</v>
      </c>
      <c r="L3074" s="2">
        <f t="shared" ref="L3074:L3137" si="145">YEAR(E3074)</f>
        <v>2019</v>
      </c>
      <c r="M3074">
        <f t="shared" ref="M3074:M3137" si="146">WEEKNUM(E3074)</f>
        <v>12</v>
      </c>
    </row>
    <row r="3075" spans="1:13" x14ac:dyDescent="0.35">
      <c r="A3075" t="s">
        <v>57</v>
      </c>
      <c r="B3075">
        <v>501294104</v>
      </c>
      <c r="C3075">
        <v>158891</v>
      </c>
      <c r="D3075" t="s">
        <v>3550</v>
      </c>
      <c r="E3075" s="1">
        <v>43544.422523148147</v>
      </c>
      <c r="F3075">
        <v>1</v>
      </c>
      <c r="G3075" t="s">
        <v>59</v>
      </c>
      <c r="H3075">
        <v>360</v>
      </c>
      <c r="I3075" s="1">
        <v>43549.999305555553</v>
      </c>
      <c r="J3075" s="2">
        <f t="shared" si="144"/>
        <v>1</v>
      </c>
      <c r="K3075" s="2" t="str">
        <f>IFERROR(VLOOKUP(A3075,Aux!A:B,2,0),"Outros")</f>
        <v>Municípios</v>
      </c>
      <c r="L3075" s="2">
        <f t="shared" si="145"/>
        <v>2019</v>
      </c>
      <c r="M3075">
        <f t="shared" si="146"/>
        <v>12</v>
      </c>
    </row>
    <row r="3076" spans="1:13" x14ac:dyDescent="0.35">
      <c r="A3076" t="s">
        <v>150</v>
      </c>
      <c r="B3076">
        <v>505309939</v>
      </c>
      <c r="C3076">
        <v>158892</v>
      </c>
      <c r="D3076" t="s">
        <v>2909</v>
      </c>
      <c r="E3076" s="1">
        <v>43544.422835648147</v>
      </c>
      <c r="F3076">
        <v>1</v>
      </c>
      <c r="G3076" t="s">
        <v>152</v>
      </c>
      <c r="H3076">
        <v>400</v>
      </c>
      <c r="J3076" s="2">
        <f t="shared" si="144"/>
        <v>1</v>
      </c>
      <c r="K3076" s="2" t="str">
        <f>IFERROR(VLOOKUP(A3076,Aux!A:B,2,0),"Outros")</f>
        <v>Municípios</v>
      </c>
      <c r="L3076" s="2">
        <f t="shared" si="145"/>
        <v>2019</v>
      </c>
      <c r="M3076">
        <f t="shared" si="146"/>
        <v>12</v>
      </c>
    </row>
    <row r="3077" spans="1:13" x14ac:dyDescent="0.35">
      <c r="A3077" t="s">
        <v>275</v>
      </c>
      <c r="B3077">
        <v>505187531</v>
      </c>
      <c r="C3077">
        <v>158894</v>
      </c>
      <c r="D3077" t="s">
        <v>3149</v>
      </c>
      <c r="E3077" s="1">
        <v>43544.427951388891</v>
      </c>
      <c r="F3077">
        <v>13</v>
      </c>
      <c r="G3077" t="s">
        <v>277</v>
      </c>
      <c r="H3077">
        <v>360</v>
      </c>
      <c r="I3077" s="1">
        <v>43550.999305555553</v>
      </c>
      <c r="J3077" s="2">
        <f t="shared" si="144"/>
        <v>1</v>
      </c>
      <c r="K3077" s="2" t="str">
        <f>IFERROR(VLOOKUP(A3077,Aux!A:B,2,0),"Outros")</f>
        <v>Municípios</v>
      </c>
      <c r="L3077" s="2">
        <f t="shared" si="145"/>
        <v>2019</v>
      </c>
      <c r="M3077">
        <f t="shared" si="146"/>
        <v>12</v>
      </c>
    </row>
    <row r="3078" spans="1:13" x14ac:dyDescent="0.35">
      <c r="A3078" t="s">
        <v>125</v>
      </c>
      <c r="B3078">
        <v>501290206</v>
      </c>
      <c r="C3078">
        <v>158896</v>
      </c>
      <c r="D3078" t="s">
        <v>2910</v>
      </c>
      <c r="E3078" s="1">
        <v>43544.431828703702</v>
      </c>
      <c r="F3078">
        <v>1</v>
      </c>
      <c r="G3078" t="s">
        <v>659</v>
      </c>
      <c r="H3078">
        <v>360</v>
      </c>
      <c r="I3078" s="1">
        <v>43557.708333333336</v>
      </c>
      <c r="J3078" s="2">
        <f t="shared" si="144"/>
        <v>1</v>
      </c>
      <c r="K3078" s="2" t="str">
        <f>IFERROR(VLOOKUP(A3078,Aux!A:B,2,0),"Outros")</f>
        <v>Municípios</v>
      </c>
      <c r="L3078" s="2">
        <f t="shared" si="145"/>
        <v>2019</v>
      </c>
      <c r="M3078">
        <f t="shared" si="146"/>
        <v>12</v>
      </c>
    </row>
    <row r="3079" spans="1:13" x14ac:dyDescent="0.35">
      <c r="A3079" t="s">
        <v>92</v>
      </c>
      <c r="B3079">
        <v>506037258</v>
      </c>
      <c r="C3079">
        <v>158897</v>
      </c>
      <c r="E3079" s="1">
        <v>43544.432696759257</v>
      </c>
      <c r="F3079">
        <v>1</v>
      </c>
      <c r="H3079">
        <v>400</v>
      </c>
      <c r="J3079" s="2">
        <f t="shared" si="144"/>
        <v>1</v>
      </c>
      <c r="K3079" s="2" t="str">
        <f>IFERROR(VLOOKUP(A3079,Aux!A:B,2,0),"Outros")</f>
        <v>Municípios</v>
      </c>
      <c r="L3079" s="2">
        <f t="shared" si="145"/>
        <v>2019</v>
      </c>
      <c r="M3079">
        <f t="shared" si="146"/>
        <v>12</v>
      </c>
    </row>
    <row r="3080" spans="1:13" x14ac:dyDescent="0.35">
      <c r="A3080" t="s">
        <v>92</v>
      </c>
      <c r="B3080">
        <v>506037258</v>
      </c>
      <c r="C3080">
        <v>158901</v>
      </c>
      <c r="D3080" t="s">
        <v>2911</v>
      </c>
      <c r="E3080" s="1">
        <v>43544.446157407408</v>
      </c>
      <c r="F3080">
        <v>1</v>
      </c>
      <c r="G3080" t="s">
        <v>94</v>
      </c>
      <c r="H3080">
        <v>340</v>
      </c>
      <c r="I3080" s="1">
        <v>43548.708333333336</v>
      </c>
      <c r="J3080" s="2">
        <f t="shared" si="144"/>
        <v>1</v>
      </c>
      <c r="K3080" s="2" t="str">
        <f>IFERROR(VLOOKUP(A3080,Aux!A:B,2,0),"Outros")</f>
        <v>Municípios</v>
      </c>
      <c r="L3080" s="2">
        <f t="shared" si="145"/>
        <v>2019</v>
      </c>
      <c r="M3080">
        <f t="shared" si="146"/>
        <v>12</v>
      </c>
    </row>
    <row r="3081" spans="1:13" x14ac:dyDescent="0.35">
      <c r="A3081" t="s">
        <v>275</v>
      </c>
      <c r="B3081">
        <v>505187531</v>
      </c>
      <c r="C3081">
        <v>158903</v>
      </c>
      <c r="D3081" t="s">
        <v>3208</v>
      </c>
      <c r="E3081" s="1">
        <v>43544.455451388887</v>
      </c>
      <c r="F3081">
        <v>1</v>
      </c>
      <c r="G3081" t="s">
        <v>277</v>
      </c>
      <c r="H3081">
        <v>360</v>
      </c>
      <c r="I3081" s="1">
        <v>43563.999305555553</v>
      </c>
      <c r="J3081" s="2">
        <f t="shared" si="144"/>
        <v>1</v>
      </c>
      <c r="K3081" s="2" t="str">
        <f>IFERROR(VLOOKUP(A3081,Aux!A:B,2,0),"Outros")</f>
        <v>Municípios</v>
      </c>
      <c r="L3081" s="2">
        <f t="shared" si="145"/>
        <v>2019</v>
      </c>
      <c r="M3081">
        <f t="shared" si="146"/>
        <v>12</v>
      </c>
    </row>
    <row r="3082" spans="1:13" x14ac:dyDescent="0.35">
      <c r="A3082" t="s">
        <v>24</v>
      </c>
      <c r="B3082">
        <v>508741823</v>
      </c>
      <c r="C3082">
        <v>158904</v>
      </c>
      <c r="D3082" t="s">
        <v>3257</v>
      </c>
      <c r="E3082" s="1">
        <v>43544.461655092593</v>
      </c>
      <c r="F3082">
        <v>13</v>
      </c>
      <c r="G3082" t="s">
        <v>26</v>
      </c>
      <c r="H3082">
        <v>220</v>
      </c>
      <c r="I3082" s="1">
        <v>43554.999305555553</v>
      </c>
      <c r="J3082" s="2">
        <f t="shared" si="144"/>
        <v>1</v>
      </c>
      <c r="K3082" s="2" t="str">
        <f>IFERROR(VLOOKUP(A3082,Aux!A:B,2,0),"Outros")</f>
        <v>Hospitais</v>
      </c>
      <c r="L3082" s="2">
        <f t="shared" si="145"/>
        <v>2019</v>
      </c>
      <c r="M3082">
        <f t="shared" si="146"/>
        <v>12</v>
      </c>
    </row>
    <row r="3083" spans="1:13" x14ac:dyDescent="0.35">
      <c r="A3083" t="s">
        <v>71</v>
      </c>
      <c r="B3083">
        <v>500051054</v>
      </c>
      <c r="C3083">
        <v>158905</v>
      </c>
      <c r="D3083" t="s">
        <v>3516</v>
      </c>
      <c r="E3083" s="1">
        <v>43544.469548611109</v>
      </c>
      <c r="F3083">
        <v>13</v>
      </c>
      <c r="G3083" t="s">
        <v>202</v>
      </c>
      <c r="H3083">
        <v>5</v>
      </c>
      <c r="I3083" s="1">
        <v>43549.791666666664</v>
      </c>
      <c r="J3083" s="2">
        <f t="shared" si="144"/>
        <v>1</v>
      </c>
      <c r="K3083" s="2" t="str">
        <f>IFERROR(VLOOKUP(A3083,Aux!A:B,2,0),"Outros")</f>
        <v>Municípios</v>
      </c>
      <c r="L3083" s="2">
        <f t="shared" si="145"/>
        <v>2019</v>
      </c>
      <c r="M3083">
        <f t="shared" si="146"/>
        <v>12</v>
      </c>
    </row>
    <row r="3084" spans="1:13" x14ac:dyDescent="0.35">
      <c r="A3084" t="s">
        <v>336</v>
      </c>
      <c r="B3084">
        <v>505170876</v>
      </c>
      <c r="C3084">
        <v>158906</v>
      </c>
      <c r="D3084" t="s">
        <v>2912</v>
      </c>
      <c r="E3084" s="1">
        <v>43544.469976851855</v>
      </c>
      <c r="F3084">
        <v>1</v>
      </c>
      <c r="G3084" t="s">
        <v>831</v>
      </c>
      <c r="H3084">
        <v>360</v>
      </c>
      <c r="I3084" s="1">
        <v>43549.708333333336</v>
      </c>
      <c r="J3084" s="2">
        <f t="shared" si="144"/>
        <v>1</v>
      </c>
      <c r="K3084" s="2" t="str">
        <f>IFERROR(VLOOKUP(A3084,Aux!A:B,2,0),"Outros")</f>
        <v>Municípios</v>
      </c>
      <c r="L3084" s="2">
        <f t="shared" si="145"/>
        <v>2019</v>
      </c>
      <c r="M3084">
        <f t="shared" si="146"/>
        <v>12</v>
      </c>
    </row>
    <row r="3085" spans="1:13" x14ac:dyDescent="0.35">
      <c r="A3085" t="s">
        <v>63</v>
      </c>
      <c r="B3085">
        <v>502098139</v>
      </c>
      <c r="C3085">
        <v>158907</v>
      </c>
      <c r="D3085" t="s">
        <v>3551</v>
      </c>
      <c r="E3085" s="1">
        <v>43544.47483796296</v>
      </c>
      <c r="F3085">
        <v>13</v>
      </c>
      <c r="G3085" t="s">
        <v>75</v>
      </c>
      <c r="H3085">
        <v>360</v>
      </c>
      <c r="I3085" s="1">
        <v>43553.75</v>
      </c>
      <c r="J3085" s="2">
        <f t="shared" si="144"/>
        <v>1</v>
      </c>
      <c r="K3085" s="2" t="str">
        <f>IFERROR(VLOOKUP(A3085,Aux!A:B,2,0),"Outros")</f>
        <v>Municípios</v>
      </c>
      <c r="L3085" s="2">
        <f t="shared" si="145"/>
        <v>2019</v>
      </c>
      <c r="M3085">
        <f t="shared" si="146"/>
        <v>12</v>
      </c>
    </row>
    <row r="3086" spans="1:13" x14ac:dyDescent="0.35">
      <c r="A3086" t="s">
        <v>512</v>
      </c>
      <c r="B3086">
        <v>506821480</v>
      </c>
      <c r="C3086">
        <v>158909</v>
      </c>
      <c r="D3086" t="s">
        <v>3552</v>
      </c>
      <c r="E3086" s="1">
        <v>43544.479212962964</v>
      </c>
      <c r="F3086">
        <v>13</v>
      </c>
      <c r="G3086" t="s">
        <v>3553</v>
      </c>
      <c r="H3086">
        <v>340</v>
      </c>
      <c r="I3086" s="1">
        <v>43549.999305555553</v>
      </c>
      <c r="J3086" s="2">
        <f t="shared" si="144"/>
        <v>1</v>
      </c>
      <c r="K3086" s="2" t="str">
        <f>IFERROR(VLOOKUP(A3086,Aux!A:B,2,0),"Outros")</f>
        <v>Municípios</v>
      </c>
      <c r="L3086" s="2">
        <f t="shared" si="145"/>
        <v>2019</v>
      </c>
      <c r="M3086">
        <f t="shared" si="146"/>
        <v>12</v>
      </c>
    </row>
    <row r="3087" spans="1:13" x14ac:dyDescent="0.35">
      <c r="A3087" t="s">
        <v>562</v>
      </c>
      <c r="B3087">
        <v>506823318</v>
      </c>
      <c r="C3087">
        <v>158910</v>
      </c>
      <c r="E3087" s="1">
        <v>43544.482187499998</v>
      </c>
      <c r="F3087">
        <v>13</v>
      </c>
      <c r="G3087" t="s">
        <v>33</v>
      </c>
      <c r="H3087">
        <v>400</v>
      </c>
      <c r="J3087" s="2">
        <f t="shared" si="144"/>
        <v>1</v>
      </c>
      <c r="K3087" s="2" t="str">
        <f>IFERROR(VLOOKUP(A3087,Aux!A:B,2,0),"Outros")</f>
        <v>Municípios</v>
      </c>
      <c r="L3087" s="2">
        <f t="shared" si="145"/>
        <v>2019</v>
      </c>
      <c r="M3087">
        <f t="shared" si="146"/>
        <v>12</v>
      </c>
    </row>
    <row r="3088" spans="1:13" x14ac:dyDescent="0.35">
      <c r="A3088" t="s">
        <v>63</v>
      </c>
      <c r="B3088">
        <v>502098139</v>
      </c>
      <c r="C3088">
        <v>158911</v>
      </c>
      <c r="D3088" t="s">
        <v>3554</v>
      </c>
      <c r="E3088" s="1">
        <v>43544.482476851852</v>
      </c>
      <c r="F3088">
        <v>3</v>
      </c>
      <c r="G3088" t="s">
        <v>3555</v>
      </c>
      <c r="H3088">
        <v>400</v>
      </c>
      <c r="J3088" s="2">
        <f t="shared" si="144"/>
        <v>1</v>
      </c>
      <c r="K3088" s="2" t="str">
        <f>IFERROR(VLOOKUP(A3088,Aux!A:B,2,0),"Outros")</f>
        <v>Municípios</v>
      </c>
      <c r="L3088" s="2">
        <f t="shared" si="145"/>
        <v>2019</v>
      </c>
      <c r="M3088">
        <f t="shared" si="146"/>
        <v>12</v>
      </c>
    </row>
    <row r="3089" spans="1:13" x14ac:dyDescent="0.35">
      <c r="A3089" t="s">
        <v>362</v>
      </c>
      <c r="B3089">
        <v>680017763</v>
      </c>
      <c r="C3089">
        <v>158915</v>
      </c>
      <c r="D3089" t="s">
        <v>3362</v>
      </c>
      <c r="E3089" s="1">
        <v>43544.489618055559</v>
      </c>
      <c r="F3089">
        <v>3</v>
      </c>
      <c r="G3089" t="s">
        <v>566</v>
      </c>
      <c r="H3089">
        <v>360</v>
      </c>
      <c r="I3089" s="1">
        <v>43578.989583333336</v>
      </c>
      <c r="J3089" s="2">
        <f t="shared" si="144"/>
        <v>1</v>
      </c>
      <c r="K3089" s="2" t="str">
        <f>IFERROR(VLOOKUP(A3089,Aux!A:B,2,0),"Outros")</f>
        <v>Águas e resíduos</v>
      </c>
      <c r="L3089" s="2">
        <f t="shared" si="145"/>
        <v>2019</v>
      </c>
      <c r="M3089">
        <f t="shared" si="146"/>
        <v>12</v>
      </c>
    </row>
    <row r="3090" spans="1:13" x14ac:dyDescent="0.35">
      <c r="A3090" t="s">
        <v>63</v>
      </c>
      <c r="B3090">
        <v>502098139</v>
      </c>
      <c r="C3090">
        <v>158916</v>
      </c>
      <c r="D3090" t="s">
        <v>3088</v>
      </c>
      <c r="E3090" s="1">
        <v>43544.489895833336</v>
      </c>
      <c r="F3090">
        <v>13</v>
      </c>
      <c r="G3090" t="s">
        <v>75</v>
      </c>
      <c r="H3090">
        <v>360</v>
      </c>
      <c r="I3090" s="1">
        <v>43553.75</v>
      </c>
      <c r="J3090" s="2">
        <f t="shared" si="144"/>
        <v>1</v>
      </c>
      <c r="K3090" s="2" t="str">
        <f>IFERROR(VLOOKUP(A3090,Aux!A:B,2,0),"Outros")</f>
        <v>Municípios</v>
      </c>
      <c r="L3090" s="2">
        <f t="shared" si="145"/>
        <v>2019</v>
      </c>
      <c r="M3090">
        <f t="shared" si="146"/>
        <v>12</v>
      </c>
    </row>
    <row r="3091" spans="1:13" x14ac:dyDescent="0.35">
      <c r="A3091" t="s">
        <v>140</v>
      </c>
      <c r="B3091">
        <v>506614913</v>
      </c>
      <c r="C3091">
        <v>158918</v>
      </c>
      <c r="D3091" t="s">
        <v>3556</v>
      </c>
      <c r="E3091" s="1">
        <v>43544.492164351854</v>
      </c>
      <c r="F3091">
        <v>13</v>
      </c>
      <c r="G3091" t="s">
        <v>47</v>
      </c>
      <c r="H3091">
        <v>360</v>
      </c>
      <c r="I3091" s="1">
        <v>43552.999305555553</v>
      </c>
      <c r="J3091" s="2">
        <f t="shared" si="144"/>
        <v>1</v>
      </c>
      <c r="K3091" s="2" t="str">
        <f>IFERROR(VLOOKUP(A3091,Aux!A:B,2,0),"Outros")</f>
        <v>Municípios</v>
      </c>
      <c r="L3091" s="2">
        <f t="shared" si="145"/>
        <v>2019</v>
      </c>
      <c r="M3091">
        <f t="shared" si="146"/>
        <v>12</v>
      </c>
    </row>
    <row r="3092" spans="1:13" x14ac:dyDescent="0.35">
      <c r="A3092" t="s">
        <v>112</v>
      </c>
      <c r="B3092">
        <v>501144218</v>
      </c>
      <c r="C3092">
        <v>158919</v>
      </c>
      <c r="D3092" t="s">
        <v>3557</v>
      </c>
      <c r="E3092" s="1">
        <v>43544.49287037037</v>
      </c>
      <c r="F3092">
        <v>13</v>
      </c>
      <c r="G3092" t="s">
        <v>114</v>
      </c>
      <c r="H3092">
        <v>360</v>
      </c>
      <c r="I3092" s="1">
        <v>43554.75</v>
      </c>
      <c r="J3092" s="2">
        <f t="shared" si="144"/>
        <v>1</v>
      </c>
      <c r="K3092" s="2" t="str">
        <f>IFERROR(VLOOKUP(A3092,Aux!A:B,2,0),"Outros")</f>
        <v>Municípios</v>
      </c>
      <c r="L3092" s="2">
        <f t="shared" si="145"/>
        <v>2019</v>
      </c>
      <c r="M3092">
        <f t="shared" si="146"/>
        <v>12</v>
      </c>
    </row>
    <row r="3093" spans="1:13" x14ac:dyDescent="0.35">
      <c r="A3093" t="s">
        <v>112</v>
      </c>
      <c r="B3093">
        <v>501144218</v>
      </c>
      <c r="C3093">
        <v>158920</v>
      </c>
      <c r="E3093" s="1">
        <v>43544.50204861111</v>
      </c>
      <c r="F3093">
        <v>13</v>
      </c>
      <c r="G3093" t="s">
        <v>33</v>
      </c>
      <c r="H3093">
        <v>1</v>
      </c>
      <c r="J3093" s="2">
        <f t="shared" si="144"/>
        <v>1</v>
      </c>
      <c r="K3093" s="2" t="str">
        <f>IFERROR(VLOOKUP(A3093,Aux!A:B,2,0),"Outros")</f>
        <v>Municípios</v>
      </c>
      <c r="L3093" s="2">
        <f t="shared" si="145"/>
        <v>2019</v>
      </c>
      <c r="M3093">
        <f t="shared" si="146"/>
        <v>12</v>
      </c>
    </row>
    <row r="3094" spans="1:13" x14ac:dyDescent="0.35">
      <c r="A3094" t="s">
        <v>71</v>
      </c>
      <c r="B3094">
        <v>500051054</v>
      </c>
      <c r="C3094">
        <v>158921</v>
      </c>
      <c r="D3094" t="s">
        <v>3150</v>
      </c>
      <c r="E3094" s="1">
        <v>43544.512916666667</v>
      </c>
      <c r="F3094">
        <v>13</v>
      </c>
      <c r="G3094" t="s">
        <v>33</v>
      </c>
      <c r="H3094">
        <v>340</v>
      </c>
      <c r="I3094" s="1">
        <v>43549.791666666664</v>
      </c>
      <c r="J3094" s="2">
        <f t="shared" si="144"/>
        <v>1</v>
      </c>
      <c r="K3094" s="2" t="str">
        <f>IFERROR(VLOOKUP(A3094,Aux!A:B,2,0),"Outros")</f>
        <v>Municípios</v>
      </c>
      <c r="L3094" s="2">
        <f t="shared" si="145"/>
        <v>2019</v>
      </c>
      <c r="M3094">
        <f t="shared" si="146"/>
        <v>12</v>
      </c>
    </row>
    <row r="3095" spans="1:13" x14ac:dyDescent="0.35">
      <c r="A3095" t="s">
        <v>562</v>
      </c>
      <c r="B3095">
        <v>506823318</v>
      </c>
      <c r="C3095">
        <v>158922</v>
      </c>
      <c r="E3095" s="1">
        <v>43544.517939814818</v>
      </c>
      <c r="F3095">
        <v>13</v>
      </c>
      <c r="G3095" t="s">
        <v>33</v>
      </c>
      <c r="H3095">
        <v>400</v>
      </c>
      <c r="J3095" s="2">
        <f t="shared" si="144"/>
        <v>1</v>
      </c>
      <c r="K3095" s="2" t="str">
        <f>IFERROR(VLOOKUP(A3095,Aux!A:B,2,0),"Outros")</f>
        <v>Municípios</v>
      </c>
      <c r="L3095" s="2">
        <f t="shared" si="145"/>
        <v>2019</v>
      </c>
      <c r="M3095">
        <f t="shared" si="146"/>
        <v>12</v>
      </c>
    </row>
    <row r="3096" spans="1:13" x14ac:dyDescent="0.35">
      <c r="A3096" t="s">
        <v>150</v>
      </c>
      <c r="B3096">
        <v>505309939</v>
      </c>
      <c r="C3096">
        <v>158923</v>
      </c>
      <c r="D3096" t="s">
        <v>3258</v>
      </c>
      <c r="E3096" s="1">
        <v>43544.529594907406</v>
      </c>
      <c r="F3096">
        <v>13</v>
      </c>
      <c r="G3096" t="s">
        <v>152</v>
      </c>
      <c r="H3096">
        <v>360</v>
      </c>
      <c r="I3096" s="1">
        <v>43553.6875</v>
      </c>
      <c r="J3096" s="2">
        <f t="shared" si="144"/>
        <v>1</v>
      </c>
      <c r="K3096" s="2" t="str">
        <f>IFERROR(VLOOKUP(A3096,Aux!A:B,2,0),"Outros")</f>
        <v>Municípios</v>
      </c>
      <c r="L3096" s="2">
        <f t="shared" si="145"/>
        <v>2019</v>
      </c>
      <c r="M3096">
        <f t="shared" si="146"/>
        <v>12</v>
      </c>
    </row>
    <row r="3097" spans="1:13" x14ac:dyDescent="0.35">
      <c r="A3097" t="s">
        <v>133</v>
      </c>
      <c r="B3097">
        <v>503539473</v>
      </c>
      <c r="C3097">
        <v>158925</v>
      </c>
      <c r="D3097" t="s">
        <v>3482</v>
      </c>
      <c r="E3097" s="1">
        <v>43544.559039351851</v>
      </c>
      <c r="F3097">
        <v>13</v>
      </c>
      <c r="G3097" t="s">
        <v>1498</v>
      </c>
      <c r="H3097">
        <v>360</v>
      </c>
      <c r="I3097" s="1">
        <v>43550.999305555553</v>
      </c>
      <c r="J3097" s="2">
        <f t="shared" si="144"/>
        <v>1</v>
      </c>
      <c r="K3097" s="2" t="str">
        <f>IFERROR(VLOOKUP(A3097,Aux!A:B,2,0),"Outros")</f>
        <v>Municípios</v>
      </c>
      <c r="L3097" s="2">
        <f t="shared" si="145"/>
        <v>2019</v>
      </c>
      <c r="M3097">
        <f t="shared" si="146"/>
        <v>12</v>
      </c>
    </row>
    <row r="3098" spans="1:13" x14ac:dyDescent="0.35">
      <c r="A3098" t="s">
        <v>63</v>
      </c>
      <c r="B3098">
        <v>502098139</v>
      </c>
      <c r="C3098">
        <v>158926</v>
      </c>
      <c r="D3098" t="s">
        <v>3422</v>
      </c>
      <c r="E3098" s="1">
        <v>43544.577766203707</v>
      </c>
      <c r="F3098">
        <v>13</v>
      </c>
      <c r="G3098" t="s">
        <v>75</v>
      </c>
      <c r="H3098">
        <v>360</v>
      </c>
      <c r="I3098" s="1">
        <v>43553.75</v>
      </c>
      <c r="J3098" s="2">
        <f t="shared" si="144"/>
        <v>1</v>
      </c>
      <c r="K3098" s="2" t="str">
        <f>IFERROR(VLOOKUP(A3098,Aux!A:B,2,0),"Outros")</f>
        <v>Municípios</v>
      </c>
      <c r="L3098" s="2">
        <f t="shared" si="145"/>
        <v>2019</v>
      </c>
      <c r="M3098">
        <f t="shared" si="146"/>
        <v>12</v>
      </c>
    </row>
    <row r="3099" spans="1:13" x14ac:dyDescent="0.35">
      <c r="A3099" t="s">
        <v>336</v>
      </c>
      <c r="B3099">
        <v>505170876</v>
      </c>
      <c r="C3099">
        <v>158927</v>
      </c>
      <c r="D3099" t="s">
        <v>3089</v>
      </c>
      <c r="E3099" s="1">
        <v>43544.580451388887</v>
      </c>
      <c r="F3099">
        <v>1</v>
      </c>
      <c r="G3099" t="s">
        <v>345</v>
      </c>
      <c r="H3099">
        <v>360</v>
      </c>
      <c r="I3099" s="1">
        <v>43550.708333333336</v>
      </c>
      <c r="J3099" s="2">
        <f t="shared" si="144"/>
        <v>1</v>
      </c>
      <c r="K3099" s="2" t="str">
        <f>IFERROR(VLOOKUP(A3099,Aux!A:B,2,0),"Outros")</f>
        <v>Municípios</v>
      </c>
      <c r="L3099" s="2">
        <f t="shared" si="145"/>
        <v>2019</v>
      </c>
      <c r="M3099">
        <f t="shared" si="146"/>
        <v>12</v>
      </c>
    </row>
    <row r="3100" spans="1:13" x14ac:dyDescent="0.35">
      <c r="A3100" t="s">
        <v>112</v>
      </c>
      <c r="B3100">
        <v>501144218</v>
      </c>
      <c r="C3100">
        <v>158928</v>
      </c>
      <c r="D3100" t="s">
        <v>3033</v>
      </c>
      <c r="E3100" s="1">
        <v>43544.595613425925</v>
      </c>
      <c r="F3100">
        <v>13</v>
      </c>
      <c r="G3100" t="s">
        <v>1242</v>
      </c>
      <c r="H3100">
        <v>360</v>
      </c>
      <c r="I3100" s="1">
        <v>43554.75</v>
      </c>
      <c r="J3100" s="2">
        <f t="shared" si="144"/>
        <v>1</v>
      </c>
      <c r="K3100" s="2" t="str">
        <f>IFERROR(VLOOKUP(A3100,Aux!A:B,2,0),"Outros")</f>
        <v>Municípios</v>
      </c>
      <c r="L3100" s="2">
        <f t="shared" si="145"/>
        <v>2019</v>
      </c>
      <c r="M3100">
        <f t="shared" si="146"/>
        <v>12</v>
      </c>
    </row>
    <row r="3101" spans="1:13" x14ac:dyDescent="0.35">
      <c r="A3101" t="s">
        <v>63</v>
      </c>
      <c r="B3101">
        <v>502098139</v>
      </c>
      <c r="C3101">
        <v>158929</v>
      </c>
      <c r="D3101" t="s">
        <v>3558</v>
      </c>
      <c r="E3101" s="1">
        <v>43544.61042824074</v>
      </c>
      <c r="F3101">
        <v>13</v>
      </c>
      <c r="G3101" t="s">
        <v>75</v>
      </c>
      <c r="H3101">
        <v>340</v>
      </c>
      <c r="I3101" s="1">
        <v>43553.75</v>
      </c>
      <c r="J3101" s="2">
        <f t="shared" si="144"/>
        <v>1</v>
      </c>
      <c r="K3101" s="2" t="str">
        <f>IFERROR(VLOOKUP(A3101,Aux!A:B,2,0),"Outros")</f>
        <v>Municípios</v>
      </c>
      <c r="L3101" s="2">
        <f t="shared" si="145"/>
        <v>2019</v>
      </c>
      <c r="M3101">
        <f t="shared" si="146"/>
        <v>12</v>
      </c>
    </row>
    <row r="3102" spans="1:13" x14ac:dyDescent="0.35">
      <c r="A3102" t="s">
        <v>282</v>
      </c>
      <c r="B3102">
        <v>501202021</v>
      </c>
      <c r="C3102">
        <v>158930</v>
      </c>
      <c r="E3102" s="1">
        <v>43544.611516203702</v>
      </c>
      <c r="F3102">
        <v>3</v>
      </c>
      <c r="H3102">
        <v>400</v>
      </c>
      <c r="J3102" s="2">
        <f t="shared" si="144"/>
        <v>1</v>
      </c>
      <c r="K3102" s="2" t="str">
        <f>IFERROR(VLOOKUP(A3102,Aux!A:B,2,0),"Outros")</f>
        <v>Portos</v>
      </c>
      <c r="L3102" s="2">
        <f t="shared" si="145"/>
        <v>2019</v>
      </c>
      <c r="M3102">
        <f t="shared" si="146"/>
        <v>12</v>
      </c>
    </row>
    <row r="3103" spans="1:13" x14ac:dyDescent="0.35">
      <c r="A3103" t="s">
        <v>157</v>
      </c>
      <c r="B3103">
        <v>500122237</v>
      </c>
      <c r="C3103">
        <v>158931</v>
      </c>
      <c r="E3103" s="1">
        <v>43544.611863425926</v>
      </c>
      <c r="F3103">
        <v>13</v>
      </c>
      <c r="H3103">
        <v>400</v>
      </c>
      <c r="J3103" s="2">
        <f t="shared" si="144"/>
        <v>1</v>
      </c>
      <c r="K3103" s="2" t="str">
        <f>IFERROR(VLOOKUP(A3103,Aux!A:B,2,0),"Outros")</f>
        <v>Outros</v>
      </c>
      <c r="L3103" s="2">
        <f t="shared" si="145"/>
        <v>2019</v>
      </c>
      <c r="M3103">
        <f t="shared" si="146"/>
        <v>12</v>
      </c>
    </row>
    <row r="3104" spans="1:13" x14ac:dyDescent="0.35">
      <c r="A3104" t="s">
        <v>63</v>
      </c>
      <c r="B3104">
        <v>502098139</v>
      </c>
      <c r="C3104">
        <v>158934</v>
      </c>
      <c r="D3104" t="s">
        <v>2200</v>
      </c>
      <c r="E3104" s="1">
        <v>43544.619837962964</v>
      </c>
      <c r="F3104">
        <v>13</v>
      </c>
      <c r="G3104" t="s">
        <v>75</v>
      </c>
      <c r="H3104">
        <v>400</v>
      </c>
      <c r="I3104" s="1">
        <v>43537.75</v>
      </c>
      <c r="J3104" s="2">
        <f t="shared" si="144"/>
        <v>1</v>
      </c>
      <c r="K3104" s="2" t="str">
        <f>IFERROR(VLOOKUP(A3104,Aux!A:B,2,0),"Outros")</f>
        <v>Municípios</v>
      </c>
      <c r="L3104" s="2">
        <f t="shared" si="145"/>
        <v>2019</v>
      </c>
      <c r="M3104">
        <f t="shared" si="146"/>
        <v>12</v>
      </c>
    </row>
    <row r="3105" spans="1:13" x14ac:dyDescent="0.35">
      <c r="A3105" t="s">
        <v>461</v>
      </c>
      <c r="B3105">
        <v>511010435</v>
      </c>
      <c r="C3105">
        <v>158935</v>
      </c>
      <c r="D3105" t="s">
        <v>3423</v>
      </c>
      <c r="E3105" s="1">
        <v>43544.623425925929</v>
      </c>
      <c r="F3105">
        <v>13</v>
      </c>
      <c r="G3105" t="s">
        <v>573</v>
      </c>
      <c r="H3105">
        <v>360</v>
      </c>
      <c r="I3105" s="1">
        <v>43559.916666666664</v>
      </c>
      <c r="J3105" s="2">
        <f t="shared" si="144"/>
        <v>1</v>
      </c>
      <c r="K3105" s="2" t="str">
        <f>IFERROR(VLOOKUP(A3105,Aux!A:B,2,0),"Outros")</f>
        <v>Outros</v>
      </c>
      <c r="L3105" s="2">
        <f t="shared" si="145"/>
        <v>2019</v>
      </c>
      <c r="M3105">
        <f t="shared" si="146"/>
        <v>12</v>
      </c>
    </row>
    <row r="3106" spans="1:13" x14ac:dyDescent="0.35">
      <c r="A3106" t="s">
        <v>578</v>
      </c>
      <c r="B3106">
        <v>501112049</v>
      </c>
      <c r="C3106">
        <v>158936</v>
      </c>
      <c r="D3106" t="s">
        <v>3483</v>
      </c>
      <c r="E3106" s="1">
        <v>43544.623900462961</v>
      </c>
      <c r="F3106">
        <v>13</v>
      </c>
      <c r="G3106" t="s">
        <v>580</v>
      </c>
      <c r="H3106">
        <v>360</v>
      </c>
      <c r="I3106" s="1">
        <v>43553.666666666664</v>
      </c>
      <c r="J3106" s="2">
        <f t="shared" si="144"/>
        <v>1</v>
      </c>
      <c r="K3106" s="2" t="str">
        <f>IFERROR(VLOOKUP(A3106,Aux!A:B,2,0),"Outros")</f>
        <v>Municípios</v>
      </c>
      <c r="L3106" s="2">
        <f t="shared" si="145"/>
        <v>2019</v>
      </c>
      <c r="M3106">
        <f t="shared" si="146"/>
        <v>12</v>
      </c>
    </row>
    <row r="3107" spans="1:13" x14ac:dyDescent="0.35">
      <c r="A3107" t="s">
        <v>57</v>
      </c>
      <c r="B3107">
        <v>501294104</v>
      </c>
      <c r="C3107">
        <v>158938</v>
      </c>
      <c r="D3107" t="s">
        <v>3090</v>
      </c>
      <c r="E3107" s="1">
        <v>43544.631168981483</v>
      </c>
      <c r="F3107">
        <v>1</v>
      </c>
      <c r="G3107" t="s">
        <v>59</v>
      </c>
      <c r="H3107">
        <v>360</v>
      </c>
      <c r="I3107" s="1">
        <v>43559.999305555553</v>
      </c>
      <c r="J3107" s="2">
        <f t="shared" si="144"/>
        <v>1</v>
      </c>
      <c r="K3107" s="2" t="str">
        <f>IFERROR(VLOOKUP(A3107,Aux!A:B,2,0),"Outros")</f>
        <v>Municípios</v>
      </c>
      <c r="L3107" s="2">
        <f t="shared" si="145"/>
        <v>2019</v>
      </c>
      <c r="M3107">
        <f t="shared" si="146"/>
        <v>12</v>
      </c>
    </row>
    <row r="3108" spans="1:13" x14ac:dyDescent="0.35">
      <c r="A3108" t="s">
        <v>105</v>
      </c>
      <c r="B3108">
        <v>503311332</v>
      </c>
      <c r="C3108">
        <v>158941</v>
      </c>
      <c r="D3108" t="s">
        <v>3363</v>
      </c>
      <c r="E3108" s="1">
        <v>43544.639236111114</v>
      </c>
      <c r="F3108">
        <v>1</v>
      </c>
      <c r="G3108" t="s">
        <v>259</v>
      </c>
      <c r="H3108">
        <v>360</v>
      </c>
      <c r="I3108" s="1">
        <v>43550.708333333336</v>
      </c>
      <c r="J3108" s="2">
        <f t="shared" si="144"/>
        <v>1</v>
      </c>
      <c r="K3108" s="2" t="str">
        <f>IFERROR(VLOOKUP(A3108,Aux!A:B,2,0),"Outros")</f>
        <v>Municípios</v>
      </c>
      <c r="L3108" s="2">
        <f t="shared" si="145"/>
        <v>2019</v>
      </c>
      <c r="M3108">
        <f t="shared" si="146"/>
        <v>12</v>
      </c>
    </row>
    <row r="3109" spans="1:13" x14ac:dyDescent="0.35">
      <c r="A3109" t="s">
        <v>112</v>
      </c>
      <c r="B3109">
        <v>501144218</v>
      </c>
      <c r="C3109">
        <v>158942</v>
      </c>
      <c r="D3109" t="s">
        <v>3091</v>
      </c>
      <c r="E3109" s="1">
        <v>43544.641203703701</v>
      </c>
      <c r="F3109">
        <v>1</v>
      </c>
      <c r="G3109" t="s">
        <v>1242</v>
      </c>
      <c r="H3109">
        <v>360</v>
      </c>
      <c r="I3109" s="1">
        <v>43559.75</v>
      </c>
      <c r="J3109" s="2">
        <f t="shared" si="144"/>
        <v>1</v>
      </c>
      <c r="K3109" s="2" t="str">
        <f>IFERROR(VLOOKUP(A3109,Aux!A:B,2,0),"Outros")</f>
        <v>Municípios</v>
      </c>
      <c r="L3109" s="2">
        <f t="shared" si="145"/>
        <v>2019</v>
      </c>
      <c r="M3109">
        <f t="shared" si="146"/>
        <v>12</v>
      </c>
    </row>
    <row r="3110" spans="1:13" x14ac:dyDescent="0.35">
      <c r="A3110" t="s">
        <v>251</v>
      </c>
      <c r="B3110">
        <v>508069645</v>
      </c>
      <c r="C3110">
        <v>158943</v>
      </c>
      <c r="D3110" t="s">
        <v>3517</v>
      </c>
      <c r="E3110" s="1">
        <v>43544.64230324074</v>
      </c>
      <c r="F3110">
        <v>1</v>
      </c>
      <c r="G3110" t="s">
        <v>253</v>
      </c>
      <c r="H3110">
        <v>360</v>
      </c>
      <c r="I3110" s="1">
        <v>43551.708333333336</v>
      </c>
      <c r="J3110" s="2">
        <f t="shared" si="144"/>
        <v>1</v>
      </c>
      <c r="K3110" s="2" t="str">
        <f>IFERROR(VLOOKUP(A3110,Aux!A:B,2,0),"Outros")</f>
        <v>Escolas</v>
      </c>
      <c r="L3110" s="2">
        <f t="shared" si="145"/>
        <v>2019</v>
      </c>
      <c r="M3110">
        <f t="shared" si="146"/>
        <v>12</v>
      </c>
    </row>
    <row r="3111" spans="1:13" x14ac:dyDescent="0.35">
      <c r="A3111" t="s">
        <v>574</v>
      </c>
      <c r="B3111">
        <v>506791220</v>
      </c>
      <c r="C3111">
        <v>158945</v>
      </c>
      <c r="D3111" t="s">
        <v>3559</v>
      </c>
      <c r="E3111" s="1">
        <v>43544.643900462965</v>
      </c>
      <c r="F3111">
        <v>13</v>
      </c>
      <c r="G3111" t="s">
        <v>576</v>
      </c>
      <c r="H3111">
        <v>360</v>
      </c>
      <c r="I3111" s="1">
        <v>43593.999305555553</v>
      </c>
      <c r="J3111" s="2">
        <f t="shared" si="144"/>
        <v>1</v>
      </c>
      <c r="K3111" s="2" t="str">
        <f>IFERROR(VLOOKUP(A3111,Aux!A:B,2,0),"Outros")</f>
        <v>Municípios</v>
      </c>
      <c r="L3111" s="2">
        <f t="shared" si="145"/>
        <v>2019</v>
      </c>
      <c r="M3111">
        <f t="shared" si="146"/>
        <v>12</v>
      </c>
    </row>
    <row r="3112" spans="1:13" x14ac:dyDescent="0.35">
      <c r="A3112" t="s">
        <v>92</v>
      </c>
      <c r="B3112">
        <v>506037258</v>
      </c>
      <c r="C3112">
        <v>158947</v>
      </c>
      <c r="E3112" s="1">
        <v>43544.651712962965</v>
      </c>
      <c r="F3112">
        <v>1</v>
      </c>
      <c r="G3112" t="s">
        <v>33</v>
      </c>
      <c r="H3112">
        <v>400</v>
      </c>
      <c r="J3112" s="2">
        <f t="shared" si="144"/>
        <v>1</v>
      </c>
      <c r="K3112" s="2" t="str">
        <f>IFERROR(VLOOKUP(A3112,Aux!A:B,2,0),"Outros")</f>
        <v>Municípios</v>
      </c>
      <c r="L3112" s="2">
        <f t="shared" si="145"/>
        <v>2019</v>
      </c>
      <c r="M3112">
        <f t="shared" si="146"/>
        <v>12</v>
      </c>
    </row>
    <row r="3113" spans="1:13" x14ac:dyDescent="0.35">
      <c r="A3113" t="s">
        <v>150</v>
      </c>
      <c r="B3113">
        <v>505309939</v>
      </c>
      <c r="C3113">
        <v>158948</v>
      </c>
      <c r="D3113" t="s">
        <v>3560</v>
      </c>
      <c r="E3113" s="1">
        <v>43544.651956018519</v>
      </c>
      <c r="F3113">
        <v>1</v>
      </c>
      <c r="G3113" t="s">
        <v>1358</v>
      </c>
      <c r="H3113">
        <v>360</v>
      </c>
      <c r="I3113" s="1">
        <v>43550.6875</v>
      </c>
      <c r="J3113" s="2">
        <f t="shared" si="144"/>
        <v>1</v>
      </c>
      <c r="K3113" s="2" t="str">
        <f>IFERROR(VLOOKUP(A3113,Aux!A:B,2,0),"Outros")</f>
        <v>Municípios</v>
      </c>
      <c r="L3113" s="2">
        <f t="shared" si="145"/>
        <v>2019</v>
      </c>
      <c r="M3113">
        <f t="shared" si="146"/>
        <v>12</v>
      </c>
    </row>
    <row r="3114" spans="1:13" x14ac:dyDescent="0.35">
      <c r="A3114" t="s">
        <v>63</v>
      </c>
      <c r="B3114">
        <v>502098139</v>
      </c>
      <c r="C3114">
        <v>158949</v>
      </c>
      <c r="D3114" t="s">
        <v>3151</v>
      </c>
      <c r="E3114" s="1">
        <v>43544.65215277778</v>
      </c>
      <c r="F3114">
        <v>13</v>
      </c>
      <c r="G3114" t="s">
        <v>75</v>
      </c>
      <c r="H3114">
        <v>360</v>
      </c>
      <c r="I3114" s="1">
        <v>43554.75</v>
      </c>
      <c r="J3114" s="2">
        <f t="shared" si="144"/>
        <v>1</v>
      </c>
      <c r="K3114" s="2" t="str">
        <f>IFERROR(VLOOKUP(A3114,Aux!A:B,2,0),"Outros")</f>
        <v>Municípios</v>
      </c>
      <c r="L3114" s="2">
        <f t="shared" si="145"/>
        <v>2019</v>
      </c>
      <c r="M3114">
        <f t="shared" si="146"/>
        <v>12</v>
      </c>
    </row>
    <row r="3115" spans="1:13" x14ac:dyDescent="0.35">
      <c r="A3115" t="s">
        <v>57</v>
      </c>
      <c r="B3115">
        <v>501294104</v>
      </c>
      <c r="C3115">
        <v>158953</v>
      </c>
      <c r="D3115" t="s">
        <v>3259</v>
      </c>
      <c r="E3115" s="1">
        <v>43544.66741898148</v>
      </c>
      <c r="F3115">
        <v>1</v>
      </c>
      <c r="G3115" t="s">
        <v>59</v>
      </c>
      <c r="H3115">
        <v>360</v>
      </c>
      <c r="I3115" s="1">
        <v>43550.999305555553</v>
      </c>
      <c r="J3115" s="2">
        <f t="shared" si="144"/>
        <v>1</v>
      </c>
      <c r="K3115" s="2" t="str">
        <f>IFERROR(VLOOKUP(A3115,Aux!A:B,2,0),"Outros")</f>
        <v>Municípios</v>
      </c>
      <c r="L3115" s="2">
        <f t="shared" si="145"/>
        <v>2019</v>
      </c>
      <c r="M3115">
        <f t="shared" si="146"/>
        <v>12</v>
      </c>
    </row>
    <row r="3116" spans="1:13" x14ac:dyDescent="0.35">
      <c r="A3116" t="s">
        <v>57</v>
      </c>
      <c r="B3116">
        <v>501294104</v>
      </c>
      <c r="C3116">
        <v>158954</v>
      </c>
      <c r="D3116" t="s">
        <v>3603</v>
      </c>
      <c r="E3116" s="1">
        <v>43544.668298611112</v>
      </c>
      <c r="F3116">
        <v>13</v>
      </c>
      <c r="G3116" t="s">
        <v>59</v>
      </c>
      <c r="H3116">
        <v>360</v>
      </c>
      <c r="I3116" s="1">
        <v>43550.999305555553</v>
      </c>
      <c r="J3116" s="2">
        <f t="shared" si="144"/>
        <v>1</v>
      </c>
      <c r="K3116" s="2" t="str">
        <f>IFERROR(VLOOKUP(A3116,Aux!A:B,2,0),"Outros")</f>
        <v>Municípios</v>
      </c>
      <c r="L3116" s="2">
        <f t="shared" si="145"/>
        <v>2019</v>
      </c>
      <c r="M3116">
        <f t="shared" si="146"/>
        <v>12</v>
      </c>
    </row>
    <row r="3117" spans="1:13" x14ac:dyDescent="0.35">
      <c r="A3117" t="s">
        <v>461</v>
      </c>
      <c r="B3117">
        <v>511010435</v>
      </c>
      <c r="C3117">
        <v>158955</v>
      </c>
      <c r="D3117" t="s">
        <v>1594</v>
      </c>
      <c r="E3117" s="1">
        <v>43544.673136574071</v>
      </c>
      <c r="F3117">
        <v>5</v>
      </c>
      <c r="G3117" t="s">
        <v>595</v>
      </c>
      <c r="H3117">
        <v>150</v>
      </c>
      <c r="I3117" s="1">
        <v>43983.999305555553</v>
      </c>
      <c r="J3117" s="2">
        <f t="shared" si="144"/>
        <v>1</v>
      </c>
      <c r="K3117" s="2" t="str">
        <f>IFERROR(VLOOKUP(A3117,Aux!A:B,2,0),"Outros")</f>
        <v>Outros</v>
      </c>
      <c r="L3117" s="2">
        <f t="shared" si="145"/>
        <v>2019</v>
      </c>
      <c r="M3117">
        <f t="shared" si="146"/>
        <v>12</v>
      </c>
    </row>
    <row r="3118" spans="1:13" x14ac:dyDescent="0.35">
      <c r="A3118" t="s">
        <v>118</v>
      </c>
      <c r="B3118">
        <v>680015019</v>
      </c>
      <c r="C3118">
        <v>158956</v>
      </c>
      <c r="D3118" t="s">
        <v>3310</v>
      </c>
      <c r="E3118" s="1">
        <v>43544.673576388886</v>
      </c>
      <c r="F3118">
        <v>1</v>
      </c>
      <c r="G3118" t="s">
        <v>1146</v>
      </c>
      <c r="H3118">
        <v>360</v>
      </c>
      <c r="I3118" s="1">
        <v>43551.666666666664</v>
      </c>
      <c r="J3118" s="2">
        <f t="shared" si="144"/>
        <v>1</v>
      </c>
      <c r="K3118" s="2" t="str">
        <f>IFERROR(VLOOKUP(A3118,Aux!A:B,2,0),"Outros")</f>
        <v>Águas e resíduos</v>
      </c>
      <c r="L3118" s="2">
        <f t="shared" si="145"/>
        <v>2019</v>
      </c>
      <c r="M3118">
        <f t="shared" si="146"/>
        <v>12</v>
      </c>
    </row>
    <row r="3119" spans="1:13" x14ac:dyDescent="0.35">
      <c r="A3119" t="s">
        <v>251</v>
      </c>
      <c r="B3119">
        <v>508069645</v>
      </c>
      <c r="C3119">
        <v>158957</v>
      </c>
      <c r="D3119" t="s">
        <v>3484</v>
      </c>
      <c r="E3119" s="1">
        <v>43544.675416666665</v>
      </c>
      <c r="F3119">
        <v>1</v>
      </c>
      <c r="G3119" t="s">
        <v>3094</v>
      </c>
      <c r="H3119">
        <v>360</v>
      </c>
      <c r="I3119" s="1">
        <v>43551.708333333336</v>
      </c>
      <c r="J3119" s="2">
        <f t="shared" si="144"/>
        <v>1</v>
      </c>
      <c r="K3119" s="2" t="str">
        <f>IFERROR(VLOOKUP(A3119,Aux!A:B,2,0),"Outros")</f>
        <v>Escolas</v>
      </c>
      <c r="L3119" s="2">
        <f t="shared" si="145"/>
        <v>2019</v>
      </c>
      <c r="M3119">
        <f t="shared" si="146"/>
        <v>12</v>
      </c>
    </row>
    <row r="3120" spans="1:13" x14ac:dyDescent="0.35">
      <c r="A3120" t="s">
        <v>105</v>
      </c>
      <c r="B3120">
        <v>503311332</v>
      </c>
      <c r="C3120">
        <v>158958</v>
      </c>
      <c r="D3120" t="s">
        <v>3260</v>
      </c>
      <c r="E3120" s="1">
        <v>43544.678078703706</v>
      </c>
      <c r="F3120">
        <v>1</v>
      </c>
      <c r="G3120" t="s">
        <v>107</v>
      </c>
      <c r="H3120">
        <v>5</v>
      </c>
      <c r="I3120" s="1">
        <v>43551.708333333336</v>
      </c>
      <c r="J3120" s="2">
        <f t="shared" si="144"/>
        <v>1</v>
      </c>
      <c r="K3120" s="2" t="str">
        <f>IFERROR(VLOOKUP(A3120,Aux!A:B,2,0),"Outros")</f>
        <v>Municípios</v>
      </c>
      <c r="L3120" s="2">
        <f t="shared" si="145"/>
        <v>2019</v>
      </c>
      <c r="M3120">
        <f t="shared" si="146"/>
        <v>12</v>
      </c>
    </row>
    <row r="3121" spans="1:13" x14ac:dyDescent="0.35">
      <c r="A3121" t="s">
        <v>122</v>
      </c>
      <c r="B3121">
        <v>506173968</v>
      </c>
      <c r="C3121">
        <v>158960</v>
      </c>
      <c r="D3121" t="s">
        <v>3604</v>
      </c>
      <c r="E3121" s="1">
        <v>43544.680520833332</v>
      </c>
      <c r="F3121">
        <v>13</v>
      </c>
      <c r="G3121" t="s">
        <v>597</v>
      </c>
      <c r="H3121">
        <v>360</v>
      </c>
      <c r="I3121" s="1">
        <v>43551.729166666664</v>
      </c>
      <c r="J3121" s="2">
        <f t="shared" si="144"/>
        <v>1</v>
      </c>
      <c r="K3121" s="2" t="str">
        <f>IFERROR(VLOOKUP(A3121,Aux!A:B,2,0),"Outros")</f>
        <v>Municípios</v>
      </c>
      <c r="L3121" s="2">
        <f t="shared" si="145"/>
        <v>2019</v>
      </c>
      <c r="M3121">
        <f t="shared" si="146"/>
        <v>12</v>
      </c>
    </row>
    <row r="3122" spans="1:13" x14ac:dyDescent="0.35">
      <c r="A3122" t="s">
        <v>57</v>
      </c>
      <c r="B3122">
        <v>501294104</v>
      </c>
      <c r="C3122">
        <v>158966</v>
      </c>
      <c r="E3122" s="1">
        <v>43544.688842592594</v>
      </c>
      <c r="F3122">
        <v>1</v>
      </c>
      <c r="G3122" t="s">
        <v>59</v>
      </c>
      <c r="H3122">
        <v>400</v>
      </c>
      <c r="J3122" s="2">
        <f t="shared" si="144"/>
        <v>1</v>
      </c>
      <c r="K3122" s="2" t="str">
        <f>IFERROR(VLOOKUP(A3122,Aux!A:B,2,0),"Outros")</f>
        <v>Municípios</v>
      </c>
      <c r="L3122" s="2">
        <f t="shared" si="145"/>
        <v>2019</v>
      </c>
      <c r="M3122">
        <f t="shared" si="146"/>
        <v>12</v>
      </c>
    </row>
    <row r="3123" spans="1:13" x14ac:dyDescent="0.35">
      <c r="A3123" t="s">
        <v>57</v>
      </c>
      <c r="B3123">
        <v>501294104</v>
      </c>
      <c r="C3123">
        <v>158967</v>
      </c>
      <c r="D3123" t="s">
        <v>3092</v>
      </c>
      <c r="E3123" s="1">
        <v>43544.691736111112</v>
      </c>
      <c r="F3123">
        <v>13</v>
      </c>
      <c r="G3123" t="s">
        <v>59</v>
      </c>
      <c r="H3123">
        <v>360</v>
      </c>
      <c r="I3123" s="1">
        <v>43547.999305555553</v>
      </c>
      <c r="J3123" s="2">
        <f t="shared" si="144"/>
        <v>1</v>
      </c>
      <c r="K3123" s="2" t="str">
        <f>IFERROR(VLOOKUP(A3123,Aux!A:B,2,0),"Outros")</f>
        <v>Municípios</v>
      </c>
      <c r="L3123" s="2">
        <f t="shared" si="145"/>
        <v>2019</v>
      </c>
      <c r="M3123">
        <f t="shared" si="146"/>
        <v>12</v>
      </c>
    </row>
    <row r="3124" spans="1:13" x14ac:dyDescent="0.35">
      <c r="A3124" t="s">
        <v>57</v>
      </c>
      <c r="B3124">
        <v>501294104</v>
      </c>
      <c r="C3124">
        <v>158968</v>
      </c>
      <c r="D3124" t="s">
        <v>3261</v>
      </c>
      <c r="E3124" s="1">
        <v>43544.692083333335</v>
      </c>
      <c r="F3124">
        <v>13</v>
      </c>
      <c r="G3124" t="s">
        <v>97</v>
      </c>
      <c r="H3124">
        <v>360</v>
      </c>
      <c r="I3124" s="1">
        <v>43550.999305555553</v>
      </c>
      <c r="J3124" s="2">
        <f t="shared" si="144"/>
        <v>1</v>
      </c>
      <c r="K3124" s="2" t="str">
        <f>IFERROR(VLOOKUP(A3124,Aux!A:B,2,0),"Outros")</f>
        <v>Municípios</v>
      </c>
      <c r="L3124" s="2">
        <f t="shared" si="145"/>
        <v>2019</v>
      </c>
      <c r="M3124">
        <f t="shared" si="146"/>
        <v>12</v>
      </c>
    </row>
    <row r="3125" spans="1:13" x14ac:dyDescent="0.35">
      <c r="A3125" t="s">
        <v>12</v>
      </c>
      <c r="B3125">
        <v>508481287</v>
      </c>
      <c r="C3125">
        <v>158973</v>
      </c>
      <c r="D3125" t="s">
        <v>2913</v>
      </c>
      <c r="E3125" s="1">
        <v>43544.715358796297</v>
      </c>
      <c r="F3125">
        <v>3</v>
      </c>
      <c r="G3125" t="s">
        <v>14</v>
      </c>
      <c r="H3125">
        <v>360</v>
      </c>
      <c r="I3125" s="1">
        <v>43553.708333333336</v>
      </c>
      <c r="J3125" s="2">
        <f t="shared" si="144"/>
        <v>1</v>
      </c>
      <c r="K3125" s="2" t="str">
        <f>IFERROR(VLOOKUP(A3125,Aux!A:B,2,0),"Outros")</f>
        <v>Hospitais</v>
      </c>
      <c r="L3125" s="2">
        <f t="shared" si="145"/>
        <v>2019</v>
      </c>
      <c r="M3125">
        <f t="shared" si="146"/>
        <v>12</v>
      </c>
    </row>
    <row r="3126" spans="1:13" x14ac:dyDescent="0.35">
      <c r="A3126" t="s">
        <v>71</v>
      </c>
      <c r="B3126">
        <v>500051054</v>
      </c>
      <c r="C3126">
        <v>158976</v>
      </c>
      <c r="D3126" t="s">
        <v>3485</v>
      </c>
      <c r="E3126" s="1">
        <v>43544.730104166665</v>
      </c>
      <c r="F3126">
        <v>13</v>
      </c>
      <c r="G3126" t="s">
        <v>33</v>
      </c>
      <c r="H3126">
        <v>340</v>
      </c>
      <c r="I3126" s="1">
        <v>43551.791666666664</v>
      </c>
      <c r="J3126" s="2">
        <f t="shared" si="144"/>
        <v>1</v>
      </c>
      <c r="K3126" s="2" t="str">
        <f>IFERROR(VLOOKUP(A3126,Aux!A:B,2,0),"Outros")</f>
        <v>Municípios</v>
      </c>
      <c r="L3126" s="2">
        <f t="shared" si="145"/>
        <v>2019</v>
      </c>
      <c r="M3126">
        <f t="shared" si="146"/>
        <v>12</v>
      </c>
    </row>
    <row r="3127" spans="1:13" x14ac:dyDescent="0.35">
      <c r="A3127" t="s">
        <v>15</v>
      </c>
      <c r="B3127">
        <v>503541567</v>
      </c>
      <c r="C3127">
        <v>158977</v>
      </c>
      <c r="E3127" s="1">
        <v>43544.730266203704</v>
      </c>
      <c r="F3127">
        <v>7</v>
      </c>
      <c r="G3127" t="s">
        <v>33</v>
      </c>
      <c r="H3127">
        <v>400</v>
      </c>
      <c r="J3127" s="2">
        <f t="shared" si="144"/>
        <v>1</v>
      </c>
      <c r="K3127" s="2" t="str">
        <f>IFERROR(VLOOKUP(A3127,Aux!A:B,2,0),"Outros")</f>
        <v>Municípios</v>
      </c>
      <c r="L3127" s="2">
        <f t="shared" si="145"/>
        <v>2019</v>
      </c>
      <c r="M3127">
        <f t="shared" si="146"/>
        <v>12</v>
      </c>
    </row>
    <row r="3128" spans="1:13" x14ac:dyDescent="0.35">
      <c r="A3128" t="s">
        <v>12</v>
      </c>
      <c r="B3128">
        <v>508481287</v>
      </c>
      <c r="C3128">
        <v>158979</v>
      </c>
      <c r="D3128" t="s">
        <v>2970</v>
      </c>
      <c r="E3128" s="1">
        <v>43545.363298611112</v>
      </c>
      <c r="F3128">
        <v>13</v>
      </c>
      <c r="G3128" t="s">
        <v>14</v>
      </c>
      <c r="H3128">
        <v>360</v>
      </c>
      <c r="I3128" s="1">
        <v>43551.708333333336</v>
      </c>
      <c r="J3128" s="2">
        <f t="shared" si="144"/>
        <v>1</v>
      </c>
      <c r="K3128" s="2" t="str">
        <f>IFERROR(VLOOKUP(A3128,Aux!A:B,2,0),"Outros")</f>
        <v>Hospitais</v>
      </c>
      <c r="L3128" s="2">
        <f t="shared" si="145"/>
        <v>2019</v>
      </c>
      <c r="M3128">
        <f t="shared" si="146"/>
        <v>12</v>
      </c>
    </row>
    <row r="3129" spans="1:13" x14ac:dyDescent="0.35">
      <c r="A3129" t="s">
        <v>578</v>
      </c>
      <c r="B3129">
        <v>501112049</v>
      </c>
      <c r="C3129">
        <v>158980</v>
      </c>
      <c r="D3129" t="s">
        <v>3561</v>
      </c>
      <c r="E3129" s="1">
        <v>43545.373252314814</v>
      </c>
      <c r="F3129">
        <v>3</v>
      </c>
      <c r="G3129" t="s">
        <v>580</v>
      </c>
      <c r="H3129">
        <v>340</v>
      </c>
      <c r="I3129" s="1">
        <v>43579.708333333336</v>
      </c>
      <c r="J3129" s="2">
        <f t="shared" si="144"/>
        <v>1</v>
      </c>
      <c r="K3129" s="2" t="str">
        <f>IFERROR(VLOOKUP(A3129,Aux!A:B,2,0),"Outros")</f>
        <v>Municípios</v>
      </c>
      <c r="L3129" s="2">
        <f t="shared" si="145"/>
        <v>2019</v>
      </c>
      <c r="M3129">
        <f t="shared" si="146"/>
        <v>12</v>
      </c>
    </row>
    <row r="3130" spans="1:13" x14ac:dyDescent="0.35">
      <c r="A3130" t="s">
        <v>1629</v>
      </c>
      <c r="B3130">
        <v>502150319</v>
      </c>
      <c r="C3130">
        <v>158981</v>
      </c>
      <c r="D3130" t="s">
        <v>2971</v>
      </c>
      <c r="E3130" s="1">
        <v>43545.383240740739</v>
      </c>
      <c r="F3130">
        <v>3</v>
      </c>
      <c r="G3130" t="s">
        <v>1631</v>
      </c>
      <c r="H3130">
        <v>360</v>
      </c>
      <c r="I3130" s="1">
        <v>43555.999305555553</v>
      </c>
      <c r="J3130" s="2">
        <f t="shared" si="144"/>
        <v>1</v>
      </c>
      <c r="K3130" s="2" t="str">
        <f>IFERROR(VLOOKUP(A3130,Aux!A:B,2,0),"Outros")</f>
        <v>Municípios</v>
      </c>
      <c r="L3130" s="2">
        <f t="shared" si="145"/>
        <v>2019</v>
      </c>
      <c r="M3130">
        <f t="shared" si="146"/>
        <v>12</v>
      </c>
    </row>
    <row r="3131" spans="1:13" x14ac:dyDescent="0.35">
      <c r="A3131" t="s">
        <v>71</v>
      </c>
      <c r="B3131">
        <v>500051054</v>
      </c>
      <c r="C3131">
        <v>158982</v>
      </c>
      <c r="D3131" t="s">
        <v>3152</v>
      </c>
      <c r="E3131" s="1">
        <v>43545.385312500002</v>
      </c>
      <c r="F3131">
        <v>13</v>
      </c>
      <c r="G3131" t="s">
        <v>202</v>
      </c>
      <c r="H3131">
        <v>360</v>
      </c>
      <c r="I3131" s="1">
        <v>43551.791666666664</v>
      </c>
      <c r="J3131" s="2">
        <f t="shared" si="144"/>
        <v>1</v>
      </c>
      <c r="K3131" s="2" t="str">
        <f>IFERROR(VLOOKUP(A3131,Aux!A:B,2,0),"Outros")</f>
        <v>Municípios</v>
      </c>
      <c r="L3131" s="2">
        <f t="shared" si="145"/>
        <v>2019</v>
      </c>
      <c r="M3131">
        <f t="shared" si="146"/>
        <v>12</v>
      </c>
    </row>
    <row r="3132" spans="1:13" x14ac:dyDescent="0.35">
      <c r="A3132" t="s">
        <v>12</v>
      </c>
      <c r="B3132">
        <v>508481287</v>
      </c>
      <c r="C3132">
        <v>158984</v>
      </c>
      <c r="D3132" t="s">
        <v>2972</v>
      </c>
      <c r="E3132" s="1">
        <v>43545.402546296296</v>
      </c>
      <c r="F3132">
        <v>13</v>
      </c>
      <c r="G3132" t="s">
        <v>14</v>
      </c>
      <c r="H3132">
        <v>360</v>
      </c>
      <c r="I3132" s="1">
        <v>43551.708333333336</v>
      </c>
      <c r="J3132" s="2">
        <f t="shared" si="144"/>
        <v>1</v>
      </c>
      <c r="K3132" s="2" t="str">
        <f>IFERROR(VLOOKUP(A3132,Aux!A:B,2,0),"Outros")</f>
        <v>Hospitais</v>
      </c>
      <c r="L3132" s="2">
        <f t="shared" si="145"/>
        <v>2019</v>
      </c>
      <c r="M3132">
        <f t="shared" si="146"/>
        <v>12</v>
      </c>
    </row>
    <row r="3133" spans="1:13" x14ac:dyDescent="0.35">
      <c r="A3133" t="s">
        <v>57</v>
      </c>
      <c r="B3133">
        <v>501294104</v>
      </c>
      <c r="C3133">
        <v>158986</v>
      </c>
      <c r="D3133" t="s">
        <v>3562</v>
      </c>
      <c r="E3133" s="1">
        <v>43545.40520833333</v>
      </c>
      <c r="F3133">
        <v>13</v>
      </c>
      <c r="G3133" t="s">
        <v>59</v>
      </c>
      <c r="H3133">
        <v>360</v>
      </c>
      <c r="I3133" s="1">
        <v>43558.999305555553</v>
      </c>
      <c r="J3133" s="2">
        <f t="shared" si="144"/>
        <v>1</v>
      </c>
      <c r="K3133" s="2" t="str">
        <f>IFERROR(VLOOKUP(A3133,Aux!A:B,2,0),"Outros")</f>
        <v>Municípios</v>
      </c>
      <c r="L3133" s="2">
        <f t="shared" si="145"/>
        <v>2019</v>
      </c>
      <c r="M3133">
        <f t="shared" si="146"/>
        <v>12</v>
      </c>
    </row>
    <row r="3134" spans="1:13" x14ac:dyDescent="0.35">
      <c r="A3134" t="s">
        <v>57</v>
      </c>
      <c r="B3134">
        <v>501294104</v>
      </c>
      <c r="C3134">
        <v>158988</v>
      </c>
      <c r="D3134" t="s">
        <v>3486</v>
      </c>
      <c r="E3134" s="1">
        <v>43545.408414351848</v>
      </c>
      <c r="F3134">
        <v>1</v>
      </c>
      <c r="G3134" t="s">
        <v>618</v>
      </c>
      <c r="H3134">
        <v>360</v>
      </c>
      <c r="I3134" s="1">
        <v>43555.999305555553</v>
      </c>
      <c r="J3134" s="2">
        <f t="shared" si="144"/>
        <v>1</v>
      </c>
      <c r="K3134" s="2" t="str">
        <f>IFERROR(VLOOKUP(A3134,Aux!A:B,2,0),"Outros")</f>
        <v>Municípios</v>
      </c>
      <c r="L3134" s="2">
        <f t="shared" si="145"/>
        <v>2019</v>
      </c>
      <c r="M3134">
        <f t="shared" si="146"/>
        <v>12</v>
      </c>
    </row>
    <row r="3135" spans="1:13" x14ac:dyDescent="0.35">
      <c r="A3135" t="s">
        <v>140</v>
      </c>
      <c r="B3135">
        <v>506614913</v>
      </c>
      <c r="C3135">
        <v>158989</v>
      </c>
      <c r="E3135" s="1">
        <v>43545.410081018519</v>
      </c>
      <c r="F3135">
        <v>1</v>
      </c>
      <c r="G3135" t="s">
        <v>33</v>
      </c>
      <c r="H3135">
        <v>1</v>
      </c>
      <c r="J3135" s="2">
        <f t="shared" si="144"/>
        <v>1</v>
      </c>
      <c r="K3135" s="2" t="str">
        <f>IFERROR(VLOOKUP(A3135,Aux!A:B,2,0),"Outros")</f>
        <v>Municípios</v>
      </c>
      <c r="L3135" s="2">
        <f t="shared" si="145"/>
        <v>2019</v>
      </c>
      <c r="M3135">
        <f t="shared" si="146"/>
        <v>12</v>
      </c>
    </row>
    <row r="3136" spans="1:13" x14ac:dyDescent="0.35">
      <c r="A3136" t="s">
        <v>127</v>
      </c>
      <c r="B3136">
        <v>506874915</v>
      </c>
      <c r="C3136">
        <v>158990</v>
      </c>
      <c r="D3136" t="s">
        <v>2973</v>
      </c>
      <c r="E3136" s="1">
        <v>43545.413321759261</v>
      </c>
      <c r="F3136">
        <v>13</v>
      </c>
      <c r="G3136" t="s">
        <v>2974</v>
      </c>
      <c r="H3136">
        <v>360</v>
      </c>
      <c r="I3136" s="1">
        <v>43552.999305555553</v>
      </c>
      <c r="J3136" s="2">
        <f t="shared" si="144"/>
        <v>1</v>
      </c>
      <c r="K3136" s="2" t="str">
        <f>IFERROR(VLOOKUP(A3136,Aux!A:B,2,0),"Outros")</f>
        <v>Outros</v>
      </c>
      <c r="L3136" s="2">
        <f t="shared" si="145"/>
        <v>2019</v>
      </c>
      <c r="M3136">
        <f t="shared" si="146"/>
        <v>12</v>
      </c>
    </row>
    <row r="3137" spans="1:13" x14ac:dyDescent="0.35">
      <c r="A3137" t="s">
        <v>105</v>
      </c>
      <c r="B3137">
        <v>503311332</v>
      </c>
      <c r="C3137">
        <v>158992</v>
      </c>
      <c r="D3137" t="s">
        <v>3093</v>
      </c>
      <c r="E3137" s="1">
        <v>43545.416770833333</v>
      </c>
      <c r="F3137">
        <v>1</v>
      </c>
      <c r="G3137" t="s">
        <v>3094</v>
      </c>
      <c r="H3137">
        <v>360</v>
      </c>
      <c r="I3137" s="1">
        <v>43552.708333333336</v>
      </c>
      <c r="J3137" s="2">
        <f t="shared" si="144"/>
        <v>1</v>
      </c>
      <c r="K3137" s="2" t="str">
        <f>IFERROR(VLOOKUP(A3137,Aux!A:B,2,0),"Outros")</f>
        <v>Municípios</v>
      </c>
      <c r="L3137" s="2">
        <f t="shared" si="145"/>
        <v>2019</v>
      </c>
      <c r="M3137">
        <f t="shared" si="146"/>
        <v>12</v>
      </c>
    </row>
    <row r="3138" spans="1:13" x14ac:dyDescent="0.35">
      <c r="A3138" t="s">
        <v>71</v>
      </c>
      <c r="B3138">
        <v>500051054</v>
      </c>
      <c r="C3138">
        <v>158994</v>
      </c>
      <c r="D3138" t="s">
        <v>3153</v>
      </c>
      <c r="E3138" s="1">
        <v>43545.417881944442</v>
      </c>
      <c r="F3138">
        <v>13</v>
      </c>
      <c r="G3138" t="s">
        <v>202</v>
      </c>
      <c r="H3138">
        <v>360</v>
      </c>
      <c r="I3138" s="1">
        <v>43551.791666666664</v>
      </c>
      <c r="J3138" s="2">
        <f t="shared" ref="J3138:J3201" si="147">IF(C3138=C3137,"",1)</f>
        <v>1</v>
      </c>
      <c r="K3138" s="2" t="str">
        <f>IFERROR(VLOOKUP(A3138,Aux!A:B,2,0),"Outros")</f>
        <v>Municípios</v>
      </c>
      <c r="L3138" s="2">
        <f t="shared" ref="L3138:L3201" si="148">YEAR(E3138)</f>
        <v>2019</v>
      </c>
      <c r="M3138">
        <f t="shared" ref="M3138:M3201" si="149">WEEKNUM(E3138)</f>
        <v>12</v>
      </c>
    </row>
    <row r="3139" spans="1:13" x14ac:dyDescent="0.35">
      <c r="A3139" t="s">
        <v>140</v>
      </c>
      <c r="B3139">
        <v>506614913</v>
      </c>
      <c r="C3139">
        <v>158995</v>
      </c>
      <c r="D3139" t="s">
        <v>2861</v>
      </c>
      <c r="E3139" s="1">
        <v>43545.419178240743</v>
      </c>
      <c r="F3139">
        <v>13</v>
      </c>
      <c r="G3139" t="s">
        <v>47</v>
      </c>
      <c r="H3139">
        <v>360</v>
      </c>
      <c r="I3139" s="1">
        <v>43551.999305555553</v>
      </c>
      <c r="J3139" s="2">
        <f t="shared" si="147"/>
        <v>1</v>
      </c>
      <c r="K3139" s="2" t="str">
        <f>IFERROR(VLOOKUP(A3139,Aux!A:B,2,0),"Outros")</f>
        <v>Municípios</v>
      </c>
      <c r="L3139" s="2">
        <f t="shared" si="148"/>
        <v>2019</v>
      </c>
      <c r="M3139">
        <f t="shared" si="149"/>
        <v>12</v>
      </c>
    </row>
    <row r="3140" spans="1:13" x14ac:dyDescent="0.35">
      <c r="A3140" t="s">
        <v>140</v>
      </c>
      <c r="B3140">
        <v>506614913</v>
      </c>
      <c r="C3140">
        <v>158996</v>
      </c>
      <c r="E3140" s="1">
        <v>43545.424641203703</v>
      </c>
      <c r="F3140">
        <v>1</v>
      </c>
      <c r="G3140" t="s">
        <v>33</v>
      </c>
      <c r="H3140">
        <v>1</v>
      </c>
      <c r="J3140" s="2">
        <f t="shared" si="147"/>
        <v>1</v>
      </c>
      <c r="K3140" s="2" t="str">
        <f>IFERROR(VLOOKUP(A3140,Aux!A:B,2,0),"Outros")</f>
        <v>Municípios</v>
      </c>
      <c r="L3140" s="2">
        <f t="shared" si="148"/>
        <v>2019</v>
      </c>
      <c r="M3140">
        <f t="shared" si="149"/>
        <v>12</v>
      </c>
    </row>
    <row r="3141" spans="1:13" x14ac:dyDescent="0.35">
      <c r="A3141" t="s">
        <v>282</v>
      </c>
      <c r="B3141">
        <v>501202021</v>
      </c>
      <c r="C3141">
        <v>158997</v>
      </c>
      <c r="E3141" s="1">
        <v>43545.425925925927</v>
      </c>
      <c r="F3141">
        <v>3</v>
      </c>
      <c r="H3141">
        <v>400</v>
      </c>
      <c r="J3141" s="2">
        <f t="shared" si="147"/>
        <v>1</v>
      </c>
      <c r="K3141" s="2" t="str">
        <f>IFERROR(VLOOKUP(A3141,Aux!A:B,2,0),"Outros")</f>
        <v>Portos</v>
      </c>
      <c r="L3141" s="2">
        <f t="shared" si="148"/>
        <v>2019</v>
      </c>
      <c r="M3141">
        <f t="shared" si="149"/>
        <v>12</v>
      </c>
    </row>
    <row r="3142" spans="1:13" x14ac:dyDescent="0.35">
      <c r="A3142" t="s">
        <v>282</v>
      </c>
      <c r="B3142">
        <v>501202021</v>
      </c>
      <c r="C3142">
        <v>158998</v>
      </c>
      <c r="E3142" s="1">
        <v>43545.429710648146</v>
      </c>
      <c r="F3142">
        <v>3</v>
      </c>
      <c r="G3142" t="s">
        <v>33</v>
      </c>
      <c r="H3142">
        <v>400</v>
      </c>
      <c r="J3142" s="2">
        <f t="shared" si="147"/>
        <v>1</v>
      </c>
      <c r="K3142" s="2" t="str">
        <f>IFERROR(VLOOKUP(A3142,Aux!A:B,2,0),"Outros")</f>
        <v>Portos</v>
      </c>
      <c r="L3142" s="2">
        <f t="shared" si="148"/>
        <v>2019</v>
      </c>
      <c r="M3142">
        <f t="shared" si="149"/>
        <v>12</v>
      </c>
    </row>
    <row r="3143" spans="1:13" x14ac:dyDescent="0.35">
      <c r="A3143" t="s">
        <v>81</v>
      </c>
      <c r="B3143">
        <v>506780902</v>
      </c>
      <c r="C3143">
        <v>159000</v>
      </c>
      <c r="D3143" t="s">
        <v>2975</v>
      </c>
      <c r="E3143" s="1">
        <v>43545.432615740741</v>
      </c>
      <c r="F3143">
        <v>13</v>
      </c>
      <c r="G3143" t="s">
        <v>83</v>
      </c>
      <c r="H3143">
        <v>360</v>
      </c>
      <c r="I3143" s="1">
        <v>43555.999305555553</v>
      </c>
      <c r="J3143" s="2">
        <f t="shared" si="147"/>
        <v>1</v>
      </c>
      <c r="K3143" s="2" t="str">
        <f>IFERROR(VLOOKUP(A3143,Aux!A:B,2,0),"Outros")</f>
        <v>Municípios</v>
      </c>
      <c r="L3143" s="2">
        <f t="shared" si="148"/>
        <v>2019</v>
      </c>
      <c r="M3143">
        <f t="shared" si="149"/>
        <v>12</v>
      </c>
    </row>
    <row r="3144" spans="1:13" x14ac:dyDescent="0.35">
      <c r="A3144" t="s">
        <v>942</v>
      </c>
      <c r="B3144">
        <v>510089224</v>
      </c>
      <c r="C3144">
        <v>159002</v>
      </c>
      <c r="D3144" t="s">
        <v>2976</v>
      </c>
      <c r="E3144" s="1">
        <v>43545.434155092589</v>
      </c>
      <c r="F3144">
        <v>13</v>
      </c>
      <c r="G3144" t="s">
        <v>1020</v>
      </c>
      <c r="H3144">
        <v>360</v>
      </c>
      <c r="I3144" s="1">
        <v>43551.999305555553</v>
      </c>
      <c r="J3144" s="2">
        <f t="shared" si="147"/>
        <v>1</v>
      </c>
      <c r="K3144" s="2" t="str">
        <f>IFERROR(VLOOKUP(A3144,Aux!A:B,2,0),"Outros")</f>
        <v>Outros</v>
      </c>
      <c r="L3144" s="2">
        <f t="shared" si="148"/>
        <v>2019</v>
      </c>
      <c r="M3144">
        <f t="shared" si="149"/>
        <v>12</v>
      </c>
    </row>
    <row r="3145" spans="1:13" x14ac:dyDescent="0.35">
      <c r="A3145" t="s">
        <v>12</v>
      </c>
      <c r="B3145">
        <v>508481287</v>
      </c>
      <c r="C3145">
        <v>159003</v>
      </c>
      <c r="D3145" t="s">
        <v>3095</v>
      </c>
      <c r="E3145" s="1">
        <v>43545.436747685184</v>
      </c>
      <c r="F3145">
        <v>1</v>
      </c>
      <c r="G3145" t="s">
        <v>14</v>
      </c>
      <c r="H3145">
        <v>300</v>
      </c>
      <c r="I3145" s="1">
        <v>43549.708333333336</v>
      </c>
      <c r="J3145" s="2">
        <f t="shared" si="147"/>
        <v>1</v>
      </c>
      <c r="K3145" s="2" t="str">
        <f>IFERROR(VLOOKUP(A3145,Aux!A:B,2,0),"Outros")</f>
        <v>Hospitais</v>
      </c>
      <c r="L3145" s="2">
        <f t="shared" si="148"/>
        <v>2019</v>
      </c>
      <c r="M3145">
        <f t="shared" si="149"/>
        <v>12</v>
      </c>
    </row>
    <row r="3146" spans="1:13" x14ac:dyDescent="0.35">
      <c r="A3146" t="s">
        <v>9</v>
      </c>
      <c r="B3146">
        <v>506673626</v>
      </c>
      <c r="C3146">
        <v>159004</v>
      </c>
      <c r="D3146" t="s">
        <v>2977</v>
      </c>
      <c r="E3146" s="1">
        <v>43545.436921296299</v>
      </c>
      <c r="F3146">
        <v>3</v>
      </c>
      <c r="G3146" t="s">
        <v>11</v>
      </c>
      <c r="H3146">
        <v>360</v>
      </c>
      <c r="I3146" s="1">
        <v>43556.999305555553</v>
      </c>
      <c r="J3146" s="2">
        <f t="shared" si="147"/>
        <v>1</v>
      </c>
      <c r="K3146" s="2" t="str">
        <f>IFERROR(VLOOKUP(A3146,Aux!A:B,2,0),"Outros")</f>
        <v>Municípios</v>
      </c>
      <c r="L3146" s="2">
        <f t="shared" si="148"/>
        <v>2019</v>
      </c>
      <c r="M3146">
        <f t="shared" si="149"/>
        <v>12</v>
      </c>
    </row>
    <row r="3147" spans="1:13" x14ac:dyDescent="0.35">
      <c r="A3147" t="s">
        <v>140</v>
      </c>
      <c r="B3147">
        <v>506614913</v>
      </c>
      <c r="C3147">
        <v>159005</v>
      </c>
      <c r="E3147" s="1">
        <v>43545.438761574071</v>
      </c>
      <c r="F3147">
        <v>1</v>
      </c>
      <c r="G3147" t="s">
        <v>33</v>
      </c>
      <c r="H3147">
        <v>1</v>
      </c>
      <c r="J3147" s="2">
        <f t="shared" si="147"/>
        <v>1</v>
      </c>
      <c r="K3147" s="2" t="str">
        <f>IFERROR(VLOOKUP(A3147,Aux!A:B,2,0),"Outros")</f>
        <v>Municípios</v>
      </c>
      <c r="L3147" s="2">
        <f t="shared" si="148"/>
        <v>2019</v>
      </c>
      <c r="M3147">
        <f t="shared" si="149"/>
        <v>12</v>
      </c>
    </row>
    <row r="3148" spans="1:13" x14ac:dyDescent="0.35">
      <c r="A3148" t="s">
        <v>57</v>
      </c>
      <c r="B3148">
        <v>501294104</v>
      </c>
      <c r="C3148">
        <v>159006</v>
      </c>
      <c r="D3148" t="s">
        <v>3096</v>
      </c>
      <c r="E3148" s="1">
        <v>43545.439467592594</v>
      </c>
      <c r="F3148">
        <v>13</v>
      </c>
      <c r="G3148" t="s">
        <v>59</v>
      </c>
      <c r="H3148">
        <v>360</v>
      </c>
      <c r="I3148" s="1">
        <v>43550.999305555553</v>
      </c>
      <c r="J3148" s="2">
        <f t="shared" si="147"/>
        <v>1</v>
      </c>
      <c r="K3148" s="2" t="str">
        <f>IFERROR(VLOOKUP(A3148,Aux!A:B,2,0),"Outros")</f>
        <v>Municípios</v>
      </c>
      <c r="L3148" s="2">
        <f t="shared" si="148"/>
        <v>2019</v>
      </c>
      <c r="M3148">
        <f t="shared" si="149"/>
        <v>12</v>
      </c>
    </row>
    <row r="3149" spans="1:13" x14ac:dyDescent="0.35">
      <c r="A3149" t="s">
        <v>578</v>
      </c>
      <c r="B3149">
        <v>501112049</v>
      </c>
      <c r="C3149">
        <v>159007</v>
      </c>
      <c r="D3149" t="s">
        <v>3563</v>
      </c>
      <c r="E3149" s="1">
        <v>43545.444212962961</v>
      </c>
      <c r="F3149">
        <v>1</v>
      </c>
      <c r="G3149" t="s">
        <v>615</v>
      </c>
      <c r="H3149">
        <v>340</v>
      </c>
      <c r="I3149" s="1">
        <v>43550.708333333336</v>
      </c>
      <c r="J3149" s="2">
        <f t="shared" si="147"/>
        <v>1</v>
      </c>
      <c r="K3149" s="2" t="str">
        <f>IFERROR(VLOOKUP(A3149,Aux!A:B,2,0),"Outros")</f>
        <v>Municípios</v>
      </c>
      <c r="L3149" s="2">
        <f t="shared" si="148"/>
        <v>2019</v>
      </c>
      <c r="M3149">
        <f t="shared" si="149"/>
        <v>12</v>
      </c>
    </row>
    <row r="3150" spans="1:13" x14ac:dyDescent="0.35">
      <c r="A3150" t="s">
        <v>3564</v>
      </c>
      <c r="B3150">
        <v>504746383</v>
      </c>
      <c r="C3150">
        <v>159008</v>
      </c>
      <c r="D3150" t="s">
        <v>3565</v>
      </c>
      <c r="E3150" s="1">
        <v>43545.445925925924</v>
      </c>
      <c r="F3150">
        <v>3</v>
      </c>
      <c r="G3150" t="s">
        <v>1368</v>
      </c>
      <c r="H3150">
        <v>360</v>
      </c>
      <c r="I3150" s="1">
        <v>43559.999305555553</v>
      </c>
      <c r="J3150" s="2">
        <f t="shared" si="147"/>
        <v>1</v>
      </c>
      <c r="K3150" s="2" t="str">
        <f>IFERROR(VLOOKUP(A3150,Aux!A:B,2,0),"Outros")</f>
        <v>Outros</v>
      </c>
      <c r="L3150" s="2">
        <f t="shared" si="148"/>
        <v>2019</v>
      </c>
      <c r="M3150">
        <f t="shared" si="149"/>
        <v>12</v>
      </c>
    </row>
    <row r="3151" spans="1:13" x14ac:dyDescent="0.35">
      <c r="A3151" t="s">
        <v>12</v>
      </c>
      <c r="B3151">
        <v>508481287</v>
      </c>
      <c r="C3151">
        <v>159009</v>
      </c>
      <c r="D3151" t="s">
        <v>2978</v>
      </c>
      <c r="E3151" s="1">
        <v>43545.446469907409</v>
      </c>
      <c r="F3151">
        <v>13</v>
      </c>
      <c r="G3151" t="s">
        <v>14</v>
      </c>
      <c r="H3151">
        <v>360</v>
      </c>
      <c r="I3151" s="1">
        <v>43558.708333333336</v>
      </c>
      <c r="J3151" s="2">
        <f t="shared" si="147"/>
        <v>1</v>
      </c>
      <c r="K3151" s="2" t="str">
        <f>IFERROR(VLOOKUP(A3151,Aux!A:B,2,0),"Outros")</f>
        <v>Hospitais</v>
      </c>
      <c r="L3151" s="2">
        <f t="shared" si="148"/>
        <v>2019</v>
      </c>
      <c r="M3151">
        <f t="shared" si="149"/>
        <v>12</v>
      </c>
    </row>
    <row r="3152" spans="1:13" x14ac:dyDescent="0.35">
      <c r="A3152" t="s">
        <v>217</v>
      </c>
      <c r="B3152">
        <v>502530863</v>
      </c>
      <c r="C3152">
        <v>159010</v>
      </c>
      <c r="E3152" s="1">
        <v>43545.447129629632</v>
      </c>
      <c r="F3152">
        <v>3</v>
      </c>
      <c r="G3152" t="s">
        <v>33</v>
      </c>
      <c r="H3152">
        <v>400</v>
      </c>
      <c r="J3152" s="2">
        <f t="shared" si="147"/>
        <v>1</v>
      </c>
      <c r="K3152" s="2" t="str">
        <f>IFERROR(VLOOKUP(A3152,Aux!A:B,2,0),"Outros")</f>
        <v>Outros</v>
      </c>
      <c r="L3152" s="2">
        <f t="shared" si="148"/>
        <v>2019</v>
      </c>
      <c r="M3152">
        <f t="shared" si="149"/>
        <v>12</v>
      </c>
    </row>
    <row r="3153" spans="1:13" x14ac:dyDescent="0.35">
      <c r="A3153" t="s">
        <v>118</v>
      </c>
      <c r="B3153">
        <v>680015019</v>
      </c>
      <c r="C3153">
        <v>159011</v>
      </c>
      <c r="E3153" s="1">
        <v>43545.449525462966</v>
      </c>
      <c r="F3153">
        <v>1</v>
      </c>
      <c r="G3153" t="s">
        <v>33</v>
      </c>
      <c r="H3153">
        <v>400</v>
      </c>
      <c r="J3153" s="2">
        <f t="shared" si="147"/>
        <v>1</v>
      </c>
      <c r="K3153" s="2" t="str">
        <f>IFERROR(VLOOKUP(A3153,Aux!A:B,2,0),"Outros")</f>
        <v>Águas e resíduos</v>
      </c>
      <c r="L3153" s="2">
        <f t="shared" si="148"/>
        <v>2019</v>
      </c>
      <c r="M3153">
        <f t="shared" si="149"/>
        <v>12</v>
      </c>
    </row>
    <row r="3154" spans="1:13" x14ac:dyDescent="0.35">
      <c r="A3154" t="s">
        <v>71</v>
      </c>
      <c r="B3154">
        <v>500051054</v>
      </c>
      <c r="C3154">
        <v>159012</v>
      </c>
      <c r="D3154" t="s">
        <v>3566</v>
      </c>
      <c r="E3154" s="1">
        <v>43545.449606481481</v>
      </c>
      <c r="F3154">
        <v>13</v>
      </c>
      <c r="G3154" t="s">
        <v>202</v>
      </c>
      <c r="H3154">
        <v>360</v>
      </c>
      <c r="I3154" s="1">
        <v>43555.791666666664</v>
      </c>
      <c r="J3154" s="2">
        <f t="shared" si="147"/>
        <v>1</v>
      </c>
      <c r="K3154" s="2" t="str">
        <f>IFERROR(VLOOKUP(A3154,Aux!A:B,2,0),"Outros")</f>
        <v>Municípios</v>
      </c>
      <c r="L3154" s="2">
        <f t="shared" si="148"/>
        <v>2019</v>
      </c>
      <c r="M3154">
        <f t="shared" si="149"/>
        <v>12</v>
      </c>
    </row>
    <row r="3155" spans="1:13" x14ac:dyDescent="0.35">
      <c r="A3155" t="s">
        <v>127</v>
      </c>
      <c r="B3155">
        <v>506874915</v>
      </c>
      <c r="C3155">
        <v>159014</v>
      </c>
      <c r="D3155" t="s">
        <v>3487</v>
      </c>
      <c r="E3155" s="1">
        <v>43545.462893518517</v>
      </c>
      <c r="F3155">
        <v>13</v>
      </c>
      <c r="G3155" t="s">
        <v>2974</v>
      </c>
      <c r="H3155">
        <v>360</v>
      </c>
      <c r="I3155" s="1">
        <v>43552.999305555553</v>
      </c>
      <c r="J3155" s="2">
        <f t="shared" si="147"/>
        <v>1</v>
      </c>
      <c r="K3155" s="2" t="str">
        <f>IFERROR(VLOOKUP(A3155,Aux!A:B,2,0),"Outros")</f>
        <v>Outros</v>
      </c>
      <c r="L3155" s="2">
        <f t="shared" si="148"/>
        <v>2019</v>
      </c>
      <c r="M3155">
        <f t="shared" si="149"/>
        <v>12</v>
      </c>
    </row>
    <row r="3156" spans="1:13" x14ac:dyDescent="0.35">
      <c r="A3156" t="s">
        <v>15</v>
      </c>
      <c r="B3156">
        <v>503541567</v>
      </c>
      <c r="C3156">
        <v>159015</v>
      </c>
      <c r="D3156" t="s">
        <v>2979</v>
      </c>
      <c r="E3156" s="1">
        <v>43545.464722222219</v>
      </c>
      <c r="F3156">
        <v>13</v>
      </c>
      <c r="G3156" t="s">
        <v>929</v>
      </c>
      <c r="H3156">
        <v>340</v>
      </c>
      <c r="I3156" s="1">
        <v>43554.999305555553</v>
      </c>
      <c r="J3156" s="2">
        <f t="shared" si="147"/>
        <v>1</v>
      </c>
      <c r="K3156" s="2" t="str">
        <f>IFERROR(VLOOKUP(A3156,Aux!A:B,2,0),"Outros")</f>
        <v>Municípios</v>
      </c>
      <c r="L3156" s="2">
        <f t="shared" si="148"/>
        <v>2019</v>
      </c>
      <c r="M3156">
        <f t="shared" si="149"/>
        <v>12</v>
      </c>
    </row>
    <row r="3157" spans="1:13" x14ac:dyDescent="0.35">
      <c r="A3157" t="s">
        <v>157</v>
      </c>
      <c r="B3157">
        <v>500122237</v>
      </c>
      <c r="C3157">
        <v>159016</v>
      </c>
      <c r="D3157" t="s">
        <v>2862</v>
      </c>
      <c r="E3157" s="1">
        <v>43545.464988425927</v>
      </c>
      <c r="F3157">
        <v>13</v>
      </c>
      <c r="G3157" t="s">
        <v>2863</v>
      </c>
      <c r="H3157">
        <v>360</v>
      </c>
      <c r="I3157" s="1">
        <v>43565.999305555553</v>
      </c>
      <c r="J3157" s="2">
        <f t="shared" si="147"/>
        <v>1</v>
      </c>
      <c r="K3157" s="2" t="str">
        <f>IFERROR(VLOOKUP(A3157,Aux!A:B,2,0),"Outros")</f>
        <v>Outros</v>
      </c>
      <c r="L3157" s="2">
        <f t="shared" si="148"/>
        <v>2019</v>
      </c>
      <c r="M3157">
        <f t="shared" si="149"/>
        <v>12</v>
      </c>
    </row>
    <row r="3158" spans="1:13" x14ac:dyDescent="0.35">
      <c r="A3158" t="s">
        <v>454</v>
      </c>
      <c r="B3158">
        <v>503450189</v>
      </c>
      <c r="C3158">
        <v>159017</v>
      </c>
      <c r="D3158" t="s">
        <v>3097</v>
      </c>
      <c r="E3158" s="1">
        <v>43545.468518518515</v>
      </c>
      <c r="F3158">
        <v>3</v>
      </c>
      <c r="G3158" t="s">
        <v>3098</v>
      </c>
      <c r="H3158">
        <v>340</v>
      </c>
      <c r="I3158" s="1">
        <v>43591.75</v>
      </c>
      <c r="J3158" s="2">
        <f t="shared" si="147"/>
        <v>1</v>
      </c>
      <c r="K3158" s="2" t="str">
        <f>IFERROR(VLOOKUP(A3158,Aux!A:B,2,0),"Outros")</f>
        <v>Estradas</v>
      </c>
      <c r="L3158" s="2">
        <f t="shared" si="148"/>
        <v>2019</v>
      </c>
      <c r="M3158">
        <f t="shared" si="149"/>
        <v>12</v>
      </c>
    </row>
    <row r="3159" spans="1:13" x14ac:dyDescent="0.35">
      <c r="A3159" t="s">
        <v>27</v>
      </c>
      <c r="B3159">
        <v>505584760</v>
      </c>
      <c r="C3159">
        <v>159018</v>
      </c>
      <c r="E3159" s="1">
        <v>43545.471574074072</v>
      </c>
      <c r="F3159">
        <v>1</v>
      </c>
      <c r="H3159">
        <v>400</v>
      </c>
      <c r="J3159" s="2">
        <f t="shared" si="147"/>
        <v>1</v>
      </c>
      <c r="K3159" s="2" t="str">
        <f>IFERROR(VLOOKUP(A3159,Aux!A:B,2,0),"Outros")</f>
        <v>Municípios</v>
      </c>
      <c r="L3159" s="2">
        <f t="shared" si="148"/>
        <v>2019</v>
      </c>
      <c r="M3159">
        <f t="shared" si="149"/>
        <v>12</v>
      </c>
    </row>
    <row r="3160" spans="1:13" x14ac:dyDescent="0.35">
      <c r="A3160" t="s">
        <v>197</v>
      </c>
      <c r="B3160">
        <v>506334562</v>
      </c>
      <c r="C3160">
        <v>159019</v>
      </c>
      <c r="D3160" t="s">
        <v>3567</v>
      </c>
      <c r="E3160" s="1">
        <v>43545.482523148145</v>
      </c>
      <c r="F3160">
        <v>3</v>
      </c>
      <c r="G3160" t="s">
        <v>3568</v>
      </c>
      <c r="H3160">
        <v>5</v>
      </c>
      <c r="I3160" s="1">
        <v>43628.999305555553</v>
      </c>
      <c r="J3160" s="2">
        <f t="shared" si="147"/>
        <v>1</v>
      </c>
      <c r="K3160" s="2" t="str">
        <f>IFERROR(VLOOKUP(A3160,Aux!A:B,2,0),"Outros")</f>
        <v>Municípios</v>
      </c>
      <c r="L3160" s="2">
        <f t="shared" si="148"/>
        <v>2019</v>
      </c>
      <c r="M3160">
        <f t="shared" si="149"/>
        <v>12</v>
      </c>
    </row>
    <row r="3161" spans="1:13" x14ac:dyDescent="0.35">
      <c r="A3161" t="s">
        <v>63</v>
      </c>
      <c r="B3161">
        <v>502098139</v>
      </c>
      <c r="C3161">
        <v>159020</v>
      </c>
      <c r="D3161" t="s">
        <v>3569</v>
      </c>
      <c r="E3161" s="1">
        <v>43545.484363425923</v>
      </c>
      <c r="F3161">
        <v>13</v>
      </c>
      <c r="G3161" t="s">
        <v>75</v>
      </c>
      <c r="H3161">
        <v>360</v>
      </c>
      <c r="I3161" s="1">
        <v>43554.75</v>
      </c>
      <c r="J3161" s="2">
        <f t="shared" si="147"/>
        <v>1</v>
      </c>
      <c r="K3161" s="2" t="str">
        <f>IFERROR(VLOOKUP(A3161,Aux!A:B,2,0),"Outros")</f>
        <v>Municípios</v>
      </c>
      <c r="L3161" s="2">
        <f t="shared" si="148"/>
        <v>2019</v>
      </c>
      <c r="M3161">
        <f t="shared" si="149"/>
        <v>12</v>
      </c>
    </row>
    <row r="3162" spans="1:13" x14ac:dyDescent="0.35">
      <c r="A3162" t="s">
        <v>27</v>
      </c>
      <c r="B3162">
        <v>505584760</v>
      </c>
      <c r="C3162">
        <v>159021</v>
      </c>
      <c r="E3162" s="1">
        <v>43545.486712962964</v>
      </c>
      <c r="F3162">
        <v>13</v>
      </c>
      <c r="G3162" t="s">
        <v>33</v>
      </c>
      <c r="H3162">
        <v>400</v>
      </c>
      <c r="J3162" s="2">
        <f t="shared" si="147"/>
        <v>1</v>
      </c>
      <c r="K3162" s="2" t="str">
        <f>IFERROR(VLOOKUP(A3162,Aux!A:B,2,0),"Outros")</f>
        <v>Municípios</v>
      </c>
      <c r="L3162" s="2">
        <f t="shared" si="148"/>
        <v>2019</v>
      </c>
      <c r="M3162">
        <f t="shared" si="149"/>
        <v>12</v>
      </c>
    </row>
    <row r="3163" spans="1:13" x14ac:dyDescent="0.35">
      <c r="A3163" t="s">
        <v>140</v>
      </c>
      <c r="B3163">
        <v>506614913</v>
      </c>
      <c r="C3163">
        <v>159022</v>
      </c>
      <c r="D3163" t="s">
        <v>2980</v>
      </c>
      <c r="E3163" s="1">
        <v>43545.4921875</v>
      </c>
      <c r="F3163">
        <v>13</v>
      </c>
      <c r="G3163" t="s">
        <v>149</v>
      </c>
      <c r="H3163">
        <v>5</v>
      </c>
      <c r="I3163" s="1">
        <v>43551.999305555553</v>
      </c>
      <c r="J3163" s="2">
        <f t="shared" si="147"/>
        <v>1</v>
      </c>
      <c r="K3163" s="2" t="str">
        <f>IFERROR(VLOOKUP(A3163,Aux!A:B,2,0),"Outros")</f>
        <v>Municípios</v>
      </c>
      <c r="L3163" s="2">
        <f t="shared" si="148"/>
        <v>2019</v>
      </c>
      <c r="M3163">
        <f t="shared" si="149"/>
        <v>12</v>
      </c>
    </row>
    <row r="3164" spans="1:13" x14ac:dyDescent="0.35">
      <c r="A3164" t="s">
        <v>27</v>
      </c>
      <c r="B3164">
        <v>505584760</v>
      </c>
      <c r="C3164">
        <v>159023</v>
      </c>
      <c r="E3164" s="1">
        <v>43545.502627314818</v>
      </c>
      <c r="F3164">
        <v>3</v>
      </c>
      <c r="G3164" t="s">
        <v>33</v>
      </c>
      <c r="H3164">
        <v>400</v>
      </c>
      <c r="J3164" s="2">
        <f t="shared" si="147"/>
        <v>1</v>
      </c>
      <c r="K3164" s="2" t="str">
        <f>IFERROR(VLOOKUP(A3164,Aux!A:B,2,0),"Outros")</f>
        <v>Municípios</v>
      </c>
      <c r="L3164" s="2">
        <f t="shared" si="148"/>
        <v>2019</v>
      </c>
      <c r="M3164">
        <f t="shared" si="149"/>
        <v>12</v>
      </c>
    </row>
    <row r="3165" spans="1:13" x14ac:dyDescent="0.35">
      <c r="A3165" t="s">
        <v>57</v>
      </c>
      <c r="B3165">
        <v>501294104</v>
      </c>
      <c r="C3165">
        <v>159024</v>
      </c>
      <c r="D3165" t="s">
        <v>3570</v>
      </c>
      <c r="E3165" s="1">
        <v>43545.503761574073</v>
      </c>
      <c r="F3165">
        <v>1</v>
      </c>
      <c r="G3165" t="s">
        <v>103</v>
      </c>
      <c r="H3165">
        <v>360</v>
      </c>
      <c r="I3165" s="1">
        <v>43551.999305555553</v>
      </c>
      <c r="J3165" s="2">
        <f t="shared" si="147"/>
        <v>1</v>
      </c>
      <c r="K3165" s="2" t="str">
        <f>IFERROR(VLOOKUP(A3165,Aux!A:B,2,0),"Outros")</f>
        <v>Municípios</v>
      </c>
      <c r="L3165" s="2">
        <f t="shared" si="148"/>
        <v>2019</v>
      </c>
      <c r="M3165">
        <f t="shared" si="149"/>
        <v>12</v>
      </c>
    </row>
    <row r="3166" spans="1:13" x14ac:dyDescent="0.35">
      <c r="A3166" t="s">
        <v>140</v>
      </c>
      <c r="B3166">
        <v>506614913</v>
      </c>
      <c r="C3166">
        <v>159027</v>
      </c>
      <c r="D3166" t="s">
        <v>2981</v>
      </c>
      <c r="E3166" s="1">
        <v>43545.509004629632</v>
      </c>
      <c r="F3166">
        <v>13</v>
      </c>
      <c r="G3166" t="s">
        <v>2275</v>
      </c>
      <c r="H3166">
        <v>360</v>
      </c>
      <c r="I3166" s="1">
        <v>43551.999305555553</v>
      </c>
      <c r="J3166" s="2">
        <f t="shared" si="147"/>
        <v>1</v>
      </c>
      <c r="K3166" s="2" t="str">
        <f>IFERROR(VLOOKUP(A3166,Aux!A:B,2,0),"Outros")</f>
        <v>Municípios</v>
      </c>
      <c r="L3166" s="2">
        <f t="shared" si="148"/>
        <v>2019</v>
      </c>
      <c r="M3166">
        <f t="shared" si="149"/>
        <v>12</v>
      </c>
    </row>
    <row r="3167" spans="1:13" x14ac:dyDescent="0.35">
      <c r="A3167" t="s">
        <v>57</v>
      </c>
      <c r="B3167">
        <v>501294104</v>
      </c>
      <c r="C3167">
        <v>159030</v>
      </c>
      <c r="D3167" t="s">
        <v>3571</v>
      </c>
      <c r="E3167" s="1">
        <v>43545.515752314815</v>
      </c>
      <c r="F3167">
        <v>1</v>
      </c>
      <c r="G3167" t="s">
        <v>103</v>
      </c>
      <c r="H3167">
        <v>360</v>
      </c>
      <c r="I3167" s="1">
        <v>43551.999305555553</v>
      </c>
      <c r="J3167" s="2">
        <f t="shared" si="147"/>
        <v>1</v>
      </c>
      <c r="K3167" s="2" t="str">
        <f>IFERROR(VLOOKUP(A3167,Aux!A:B,2,0),"Outros")</f>
        <v>Municípios</v>
      </c>
      <c r="L3167" s="2">
        <f t="shared" si="148"/>
        <v>2019</v>
      </c>
      <c r="M3167">
        <f t="shared" si="149"/>
        <v>12</v>
      </c>
    </row>
    <row r="3168" spans="1:13" x14ac:dyDescent="0.35">
      <c r="A3168" t="s">
        <v>88</v>
      </c>
      <c r="B3168">
        <v>506624200</v>
      </c>
      <c r="C3168">
        <v>159031</v>
      </c>
      <c r="E3168" s="1">
        <v>43545.517395833333</v>
      </c>
      <c r="F3168">
        <v>3</v>
      </c>
      <c r="G3168" t="s">
        <v>33</v>
      </c>
      <c r="H3168">
        <v>400</v>
      </c>
      <c r="J3168" s="2">
        <f t="shared" si="147"/>
        <v>1</v>
      </c>
      <c r="K3168" s="2" t="str">
        <f>IFERROR(VLOOKUP(A3168,Aux!A:B,2,0),"Outros")</f>
        <v>Municípios</v>
      </c>
      <c r="L3168" s="2">
        <f t="shared" si="148"/>
        <v>2019</v>
      </c>
      <c r="M3168">
        <f t="shared" si="149"/>
        <v>12</v>
      </c>
    </row>
    <row r="3169" spans="1:13" x14ac:dyDescent="0.35">
      <c r="A3169" t="s">
        <v>12</v>
      </c>
      <c r="B3169">
        <v>508481287</v>
      </c>
      <c r="C3169">
        <v>159033</v>
      </c>
      <c r="D3169" t="s">
        <v>3311</v>
      </c>
      <c r="E3169" s="1">
        <v>43545.591053240743</v>
      </c>
      <c r="F3169">
        <v>13</v>
      </c>
      <c r="G3169" t="s">
        <v>14</v>
      </c>
      <c r="H3169">
        <v>360</v>
      </c>
      <c r="I3169" s="1">
        <v>43552.708333333336</v>
      </c>
      <c r="J3169" s="2">
        <f t="shared" si="147"/>
        <v>1</v>
      </c>
      <c r="K3169" s="2" t="str">
        <f>IFERROR(VLOOKUP(A3169,Aux!A:B,2,0),"Outros")</f>
        <v>Hospitais</v>
      </c>
      <c r="L3169" s="2">
        <f t="shared" si="148"/>
        <v>2019</v>
      </c>
      <c r="M3169">
        <f t="shared" si="149"/>
        <v>12</v>
      </c>
    </row>
    <row r="3170" spans="1:13" x14ac:dyDescent="0.35">
      <c r="A3170" t="s">
        <v>903</v>
      </c>
      <c r="B3170">
        <v>680001069</v>
      </c>
      <c r="C3170">
        <v>159035</v>
      </c>
      <c r="D3170" t="s">
        <v>3364</v>
      </c>
      <c r="E3170" s="1">
        <v>43545.59851851852</v>
      </c>
      <c r="F3170">
        <v>13</v>
      </c>
      <c r="G3170" t="s">
        <v>110</v>
      </c>
      <c r="H3170">
        <v>340</v>
      </c>
      <c r="I3170" s="1">
        <v>43550.999305555553</v>
      </c>
      <c r="J3170" s="2">
        <f t="shared" si="147"/>
        <v>1</v>
      </c>
      <c r="K3170" s="2" t="str">
        <f>IFERROR(VLOOKUP(A3170,Aux!A:B,2,0),"Outros")</f>
        <v>Municípios</v>
      </c>
      <c r="L3170" s="2">
        <f t="shared" si="148"/>
        <v>2019</v>
      </c>
      <c r="M3170">
        <f t="shared" si="149"/>
        <v>12</v>
      </c>
    </row>
    <row r="3171" spans="1:13" x14ac:dyDescent="0.35">
      <c r="A3171" t="s">
        <v>389</v>
      </c>
      <c r="B3171">
        <v>506722422</v>
      </c>
      <c r="C3171">
        <v>159036</v>
      </c>
      <c r="D3171" t="s">
        <v>3154</v>
      </c>
      <c r="E3171" s="1">
        <v>43545.601423611108</v>
      </c>
      <c r="F3171">
        <v>1</v>
      </c>
      <c r="G3171" t="s">
        <v>837</v>
      </c>
      <c r="H3171">
        <v>340</v>
      </c>
      <c r="I3171" s="1">
        <v>43551.999305555553</v>
      </c>
      <c r="J3171" s="2">
        <f t="shared" si="147"/>
        <v>1</v>
      </c>
      <c r="K3171" s="2" t="str">
        <f>IFERROR(VLOOKUP(A3171,Aux!A:B,2,0),"Outros")</f>
        <v>Municípios</v>
      </c>
      <c r="L3171" s="2">
        <f t="shared" si="148"/>
        <v>2019</v>
      </c>
      <c r="M3171">
        <f t="shared" si="149"/>
        <v>12</v>
      </c>
    </row>
    <row r="3172" spans="1:13" x14ac:dyDescent="0.35">
      <c r="A3172" t="s">
        <v>57</v>
      </c>
      <c r="B3172">
        <v>501294104</v>
      </c>
      <c r="C3172">
        <v>159037</v>
      </c>
      <c r="E3172" s="1">
        <v>43545.607951388891</v>
      </c>
      <c r="F3172">
        <v>13</v>
      </c>
      <c r="G3172" t="s">
        <v>33</v>
      </c>
      <c r="H3172">
        <v>400</v>
      </c>
      <c r="J3172" s="2">
        <f t="shared" si="147"/>
        <v>1</v>
      </c>
      <c r="K3172" s="2" t="str">
        <f>IFERROR(VLOOKUP(A3172,Aux!A:B,2,0),"Outros")</f>
        <v>Municípios</v>
      </c>
      <c r="L3172" s="2">
        <f t="shared" si="148"/>
        <v>2019</v>
      </c>
      <c r="M3172">
        <f t="shared" si="149"/>
        <v>12</v>
      </c>
    </row>
    <row r="3173" spans="1:13" x14ac:dyDescent="0.35">
      <c r="A3173" t="s">
        <v>57</v>
      </c>
      <c r="B3173">
        <v>501294104</v>
      </c>
      <c r="C3173">
        <v>159038</v>
      </c>
      <c r="D3173" t="s">
        <v>3099</v>
      </c>
      <c r="E3173" s="1">
        <v>43545.609085648146</v>
      </c>
      <c r="F3173">
        <v>1</v>
      </c>
      <c r="G3173" t="s">
        <v>59</v>
      </c>
      <c r="H3173">
        <v>360</v>
      </c>
      <c r="I3173" s="1">
        <v>43550.999305555553</v>
      </c>
      <c r="J3173" s="2">
        <f t="shared" si="147"/>
        <v>1</v>
      </c>
      <c r="K3173" s="2" t="str">
        <f>IFERROR(VLOOKUP(A3173,Aux!A:B,2,0),"Outros")</f>
        <v>Municípios</v>
      </c>
      <c r="L3173" s="2">
        <f t="shared" si="148"/>
        <v>2019</v>
      </c>
      <c r="M3173">
        <f t="shared" si="149"/>
        <v>12</v>
      </c>
    </row>
    <row r="3174" spans="1:13" x14ac:dyDescent="0.35">
      <c r="A3174" t="s">
        <v>607</v>
      </c>
      <c r="B3174">
        <v>505985217</v>
      </c>
      <c r="C3174">
        <v>159039</v>
      </c>
      <c r="D3174" t="s">
        <v>3262</v>
      </c>
      <c r="E3174" s="1">
        <v>43545.610034722224</v>
      </c>
      <c r="F3174">
        <v>3</v>
      </c>
      <c r="G3174" t="s">
        <v>708</v>
      </c>
      <c r="H3174">
        <v>340</v>
      </c>
      <c r="I3174" s="1">
        <v>43564</v>
      </c>
      <c r="J3174" s="2">
        <f t="shared" si="147"/>
        <v>1</v>
      </c>
      <c r="K3174" s="2" t="str">
        <f>IFERROR(VLOOKUP(A3174,Aux!A:B,2,0),"Outros")</f>
        <v>Municípios</v>
      </c>
      <c r="L3174" s="2">
        <f t="shared" si="148"/>
        <v>2019</v>
      </c>
      <c r="M3174">
        <f t="shared" si="149"/>
        <v>12</v>
      </c>
    </row>
    <row r="3175" spans="1:13" x14ac:dyDescent="0.35">
      <c r="A3175" t="s">
        <v>157</v>
      </c>
      <c r="B3175">
        <v>500122237</v>
      </c>
      <c r="C3175">
        <v>159040</v>
      </c>
      <c r="D3175" t="s">
        <v>3100</v>
      </c>
      <c r="E3175" s="1">
        <v>43545.621678240743</v>
      </c>
      <c r="F3175">
        <v>3</v>
      </c>
      <c r="G3175" t="s">
        <v>33</v>
      </c>
      <c r="H3175">
        <v>220</v>
      </c>
      <c r="I3175" s="1">
        <v>43572.999305555553</v>
      </c>
      <c r="J3175" s="2">
        <f t="shared" si="147"/>
        <v>1</v>
      </c>
      <c r="K3175" s="2" t="str">
        <f>IFERROR(VLOOKUP(A3175,Aux!A:B,2,0),"Outros")</f>
        <v>Outros</v>
      </c>
      <c r="L3175" s="2">
        <f t="shared" si="148"/>
        <v>2019</v>
      </c>
      <c r="M3175">
        <f t="shared" si="149"/>
        <v>12</v>
      </c>
    </row>
    <row r="3176" spans="1:13" x14ac:dyDescent="0.35">
      <c r="A3176" t="s">
        <v>296</v>
      </c>
      <c r="B3176">
        <v>507396081</v>
      </c>
      <c r="C3176">
        <v>159041</v>
      </c>
      <c r="D3176" t="s">
        <v>3518</v>
      </c>
      <c r="E3176" s="1">
        <v>43545.622372685182</v>
      </c>
      <c r="F3176">
        <v>13</v>
      </c>
      <c r="G3176" t="s">
        <v>605</v>
      </c>
      <c r="H3176">
        <v>360</v>
      </c>
      <c r="I3176" s="1">
        <v>43551.999305555553</v>
      </c>
      <c r="J3176" s="2">
        <f t="shared" si="147"/>
        <v>1</v>
      </c>
      <c r="K3176" s="2" t="str">
        <f>IFERROR(VLOOKUP(A3176,Aux!A:B,2,0),"Outros")</f>
        <v>Municípios</v>
      </c>
      <c r="L3176" s="2">
        <f t="shared" si="148"/>
        <v>2019</v>
      </c>
      <c r="M3176">
        <f t="shared" si="149"/>
        <v>12</v>
      </c>
    </row>
    <row r="3177" spans="1:13" x14ac:dyDescent="0.35">
      <c r="A3177" t="s">
        <v>3263</v>
      </c>
      <c r="B3177">
        <v>506755150</v>
      </c>
      <c r="C3177">
        <v>159042</v>
      </c>
      <c r="D3177" t="s">
        <v>3264</v>
      </c>
      <c r="E3177" s="1">
        <v>43545.625358796293</v>
      </c>
      <c r="F3177">
        <v>3</v>
      </c>
      <c r="G3177" t="s">
        <v>3265</v>
      </c>
      <c r="H3177">
        <v>340</v>
      </c>
      <c r="I3177" s="1">
        <v>43580.999305555553</v>
      </c>
      <c r="J3177" s="2">
        <f t="shared" si="147"/>
        <v>1</v>
      </c>
      <c r="K3177" s="2" t="str">
        <f>IFERROR(VLOOKUP(A3177,Aux!A:B,2,0),"Outros")</f>
        <v>Municípios</v>
      </c>
      <c r="L3177" s="2">
        <f t="shared" si="148"/>
        <v>2019</v>
      </c>
      <c r="M3177">
        <f t="shared" si="149"/>
        <v>12</v>
      </c>
    </row>
    <row r="3178" spans="1:13" x14ac:dyDescent="0.35">
      <c r="A3178" t="s">
        <v>57</v>
      </c>
      <c r="B3178">
        <v>501294104</v>
      </c>
      <c r="C3178">
        <v>159043</v>
      </c>
      <c r="D3178" t="s">
        <v>3365</v>
      </c>
      <c r="E3178" s="1">
        <v>43545.62604166667</v>
      </c>
      <c r="F3178">
        <v>13</v>
      </c>
      <c r="G3178" t="s">
        <v>59</v>
      </c>
      <c r="H3178">
        <v>340</v>
      </c>
      <c r="I3178" s="1">
        <v>43552.999305555553</v>
      </c>
      <c r="J3178" s="2">
        <f t="shared" si="147"/>
        <v>1</v>
      </c>
      <c r="K3178" s="2" t="str">
        <f>IFERROR(VLOOKUP(A3178,Aux!A:B,2,0),"Outros")</f>
        <v>Municípios</v>
      </c>
      <c r="L3178" s="2">
        <f t="shared" si="148"/>
        <v>2019</v>
      </c>
      <c r="M3178">
        <f t="shared" si="149"/>
        <v>12</v>
      </c>
    </row>
    <row r="3179" spans="1:13" x14ac:dyDescent="0.35">
      <c r="A3179" t="s">
        <v>628</v>
      </c>
      <c r="B3179">
        <v>501258027</v>
      </c>
      <c r="C3179">
        <v>159044</v>
      </c>
      <c r="D3179" t="s">
        <v>3209</v>
      </c>
      <c r="E3179" s="1">
        <v>43545.632256944446</v>
      </c>
      <c r="F3179">
        <v>1</v>
      </c>
      <c r="G3179" t="s">
        <v>759</v>
      </c>
      <c r="H3179">
        <v>340</v>
      </c>
      <c r="I3179" s="1">
        <v>43550.999305555553</v>
      </c>
      <c r="J3179" s="2">
        <f t="shared" si="147"/>
        <v>1</v>
      </c>
      <c r="K3179" s="2" t="str">
        <f>IFERROR(VLOOKUP(A3179,Aux!A:B,2,0),"Outros")</f>
        <v>Municípios</v>
      </c>
      <c r="L3179" s="2">
        <f t="shared" si="148"/>
        <v>2019</v>
      </c>
      <c r="M3179">
        <f t="shared" si="149"/>
        <v>12</v>
      </c>
    </row>
    <row r="3180" spans="1:13" x14ac:dyDescent="0.35">
      <c r="A3180" t="s">
        <v>15</v>
      </c>
      <c r="B3180">
        <v>503541567</v>
      </c>
      <c r="C3180">
        <v>159045</v>
      </c>
      <c r="D3180" t="s">
        <v>3366</v>
      </c>
      <c r="E3180" s="1">
        <v>43545.632951388892</v>
      </c>
      <c r="F3180">
        <v>3</v>
      </c>
      <c r="G3180" t="s">
        <v>1319</v>
      </c>
      <c r="H3180">
        <v>340</v>
      </c>
      <c r="I3180" s="1">
        <v>43587.999305555553</v>
      </c>
      <c r="J3180" s="2">
        <f t="shared" si="147"/>
        <v>1</v>
      </c>
      <c r="K3180" s="2" t="str">
        <f>IFERROR(VLOOKUP(A3180,Aux!A:B,2,0),"Outros")</f>
        <v>Municípios</v>
      </c>
      <c r="L3180" s="2">
        <f t="shared" si="148"/>
        <v>2019</v>
      </c>
      <c r="M3180">
        <f t="shared" si="149"/>
        <v>12</v>
      </c>
    </row>
    <row r="3181" spans="1:13" x14ac:dyDescent="0.35">
      <c r="A3181" t="s">
        <v>57</v>
      </c>
      <c r="B3181">
        <v>501294104</v>
      </c>
      <c r="C3181">
        <v>159046</v>
      </c>
      <c r="D3181" t="s">
        <v>3519</v>
      </c>
      <c r="E3181" s="1">
        <v>43545.64166666667</v>
      </c>
      <c r="F3181">
        <v>13</v>
      </c>
      <c r="G3181" t="s">
        <v>59</v>
      </c>
      <c r="H3181">
        <v>5</v>
      </c>
      <c r="I3181" s="1">
        <v>43550.999305555553</v>
      </c>
      <c r="J3181" s="2">
        <f t="shared" si="147"/>
        <v>1</v>
      </c>
      <c r="K3181" s="2" t="str">
        <f>IFERROR(VLOOKUP(A3181,Aux!A:B,2,0),"Outros")</f>
        <v>Municípios</v>
      </c>
      <c r="L3181" s="2">
        <f t="shared" si="148"/>
        <v>2019</v>
      </c>
      <c r="M3181">
        <f t="shared" si="149"/>
        <v>12</v>
      </c>
    </row>
    <row r="3182" spans="1:13" x14ac:dyDescent="0.35">
      <c r="A3182" t="s">
        <v>389</v>
      </c>
      <c r="B3182">
        <v>506722422</v>
      </c>
      <c r="C3182">
        <v>159047</v>
      </c>
      <c r="D3182" t="s">
        <v>3572</v>
      </c>
      <c r="E3182" s="1">
        <v>43545.654606481483</v>
      </c>
      <c r="F3182">
        <v>1</v>
      </c>
      <c r="G3182" t="s">
        <v>837</v>
      </c>
      <c r="H3182">
        <v>340</v>
      </c>
      <c r="I3182" s="1">
        <v>43551.999305555553</v>
      </c>
      <c r="J3182" s="2">
        <f t="shared" si="147"/>
        <v>1</v>
      </c>
      <c r="K3182" s="2" t="str">
        <f>IFERROR(VLOOKUP(A3182,Aux!A:B,2,0),"Outros")</f>
        <v>Municípios</v>
      </c>
      <c r="L3182" s="2">
        <f t="shared" si="148"/>
        <v>2019</v>
      </c>
      <c r="M3182">
        <f t="shared" si="149"/>
        <v>12</v>
      </c>
    </row>
    <row r="3183" spans="1:13" x14ac:dyDescent="0.35">
      <c r="A3183" t="s">
        <v>57</v>
      </c>
      <c r="B3183">
        <v>501294104</v>
      </c>
      <c r="C3183">
        <v>159048</v>
      </c>
      <c r="D3183" t="s">
        <v>3155</v>
      </c>
      <c r="E3183" s="1">
        <v>43545.655868055554</v>
      </c>
      <c r="F3183">
        <v>1</v>
      </c>
      <c r="G3183" t="s">
        <v>59</v>
      </c>
      <c r="H3183">
        <v>360</v>
      </c>
      <c r="I3183" s="1">
        <v>43550.999305555553</v>
      </c>
      <c r="J3183" s="2">
        <f t="shared" si="147"/>
        <v>1</v>
      </c>
      <c r="K3183" s="2" t="str">
        <f>IFERROR(VLOOKUP(A3183,Aux!A:B,2,0),"Outros")</f>
        <v>Municípios</v>
      </c>
      <c r="L3183" s="2">
        <f t="shared" si="148"/>
        <v>2019</v>
      </c>
      <c r="M3183">
        <f t="shared" si="149"/>
        <v>12</v>
      </c>
    </row>
    <row r="3184" spans="1:13" x14ac:dyDescent="0.35">
      <c r="A3184" t="s">
        <v>296</v>
      </c>
      <c r="B3184">
        <v>507396081</v>
      </c>
      <c r="C3184">
        <v>159049</v>
      </c>
      <c r="D3184" t="s">
        <v>3520</v>
      </c>
      <c r="E3184" s="1">
        <v>43545.657905092594</v>
      </c>
      <c r="F3184">
        <v>13</v>
      </c>
      <c r="G3184" t="s">
        <v>605</v>
      </c>
      <c r="H3184">
        <v>5</v>
      </c>
      <c r="I3184" s="1">
        <v>43551.999305555553</v>
      </c>
      <c r="J3184" s="2">
        <f t="shared" si="147"/>
        <v>1</v>
      </c>
      <c r="K3184" s="2" t="str">
        <f>IFERROR(VLOOKUP(A3184,Aux!A:B,2,0),"Outros")</f>
        <v>Municípios</v>
      </c>
      <c r="L3184" s="2">
        <f t="shared" si="148"/>
        <v>2019</v>
      </c>
      <c r="M3184">
        <f t="shared" si="149"/>
        <v>12</v>
      </c>
    </row>
    <row r="3185" spans="1:13" x14ac:dyDescent="0.35">
      <c r="A3185" t="s">
        <v>1042</v>
      </c>
      <c r="B3185">
        <v>506087000</v>
      </c>
      <c r="C3185">
        <v>159050</v>
      </c>
      <c r="D3185" t="s">
        <v>3521</v>
      </c>
      <c r="E3185" s="1">
        <v>43545.674895833334</v>
      </c>
      <c r="F3185">
        <v>1</v>
      </c>
      <c r="G3185" t="s">
        <v>2077</v>
      </c>
      <c r="H3185">
        <v>360</v>
      </c>
      <c r="I3185" s="1">
        <v>43549.708333333336</v>
      </c>
      <c r="J3185" s="2">
        <f t="shared" si="147"/>
        <v>1</v>
      </c>
      <c r="K3185" s="2" t="str">
        <f>IFERROR(VLOOKUP(A3185,Aux!A:B,2,0),"Outros")</f>
        <v>Municípios</v>
      </c>
      <c r="L3185" s="2">
        <f t="shared" si="148"/>
        <v>2019</v>
      </c>
      <c r="M3185">
        <f t="shared" si="149"/>
        <v>12</v>
      </c>
    </row>
    <row r="3186" spans="1:13" x14ac:dyDescent="0.35">
      <c r="A3186" t="s">
        <v>9</v>
      </c>
      <c r="B3186">
        <v>506673626</v>
      </c>
      <c r="C3186">
        <v>159051</v>
      </c>
      <c r="D3186" t="s">
        <v>3367</v>
      </c>
      <c r="E3186" s="1">
        <v>43545.676412037035</v>
      </c>
      <c r="F3186">
        <v>1</v>
      </c>
      <c r="G3186" t="s">
        <v>11</v>
      </c>
      <c r="H3186">
        <v>360</v>
      </c>
      <c r="I3186" s="1">
        <v>43550.999305555553</v>
      </c>
      <c r="J3186" s="2">
        <f t="shared" si="147"/>
        <v>1</v>
      </c>
      <c r="K3186" s="2" t="str">
        <f>IFERROR(VLOOKUP(A3186,Aux!A:B,2,0),"Outros")</f>
        <v>Municípios</v>
      </c>
      <c r="L3186" s="2">
        <f t="shared" si="148"/>
        <v>2019</v>
      </c>
      <c r="M3186">
        <f t="shared" si="149"/>
        <v>12</v>
      </c>
    </row>
    <row r="3187" spans="1:13" x14ac:dyDescent="0.35">
      <c r="A3187" t="s">
        <v>9</v>
      </c>
      <c r="B3187">
        <v>506673626</v>
      </c>
      <c r="C3187">
        <v>159052</v>
      </c>
      <c r="D3187" t="s">
        <v>3156</v>
      </c>
      <c r="E3187" s="1">
        <v>43545.682037037041</v>
      </c>
      <c r="F3187">
        <v>1</v>
      </c>
      <c r="G3187" t="s">
        <v>11</v>
      </c>
      <c r="H3187">
        <v>360</v>
      </c>
      <c r="I3187" s="1">
        <v>43551.999305555553</v>
      </c>
      <c r="J3187" s="2">
        <f t="shared" si="147"/>
        <v>1</v>
      </c>
      <c r="K3187" s="2" t="str">
        <f>IFERROR(VLOOKUP(A3187,Aux!A:B,2,0),"Outros")</f>
        <v>Municípios</v>
      </c>
      <c r="L3187" s="2">
        <f t="shared" si="148"/>
        <v>2019</v>
      </c>
      <c r="M3187">
        <f t="shared" si="149"/>
        <v>12</v>
      </c>
    </row>
    <row r="3188" spans="1:13" x14ac:dyDescent="0.35">
      <c r="A3188" t="s">
        <v>57</v>
      </c>
      <c r="B3188">
        <v>501294104</v>
      </c>
      <c r="C3188">
        <v>159053</v>
      </c>
      <c r="D3188" t="s">
        <v>3157</v>
      </c>
      <c r="E3188" s="1">
        <v>43545.68209490741</v>
      </c>
      <c r="F3188">
        <v>13</v>
      </c>
      <c r="G3188" t="s">
        <v>59</v>
      </c>
      <c r="H3188">
        <v>5</v>
      </c>
      <c r="I3188" s="1">
        <v>43550.999305555553</v>
      </c>
      <c r="J3188" s="2">
        <f t="shared" si="147"/>
        <v>1</v>
      </c>
      <c r="K3188" s="2" t="str">
        <f>IFERROR(VLOOKUP(A3188,Aux!A:B,2,0),"Outros")</f>
        <v>Municípios</v>
      </c>
      <c r="L3188" s="2">
        <f t="shared" si="148"/>
        <v>2019</v>
      </c>
      <c r="M3188">
        <f t="shared" si="149"/>
        <v>12</v>
      </c>
    </row>
    <row r="3189" spans="1:13" x14ac:dyDescent="0.35">
      <c r="A3189" t="s">
        <v>35</v>
      </c>
      <c r="B3189">
        <v>508666236</v>
      </c>
      <c r="C3189">
        <v>159054</v>
      </c>
      <c r="D3189" t="s">
        <v>3522</v>
      </c>
      <c r="E3189" s="1">
        <v>43545.685960648145</v>
      </c>
      <c r="F3189">
        <v>13</v>
      </c>
      <c r="G3189" t="s">
        <v>711</v>
      </c>
      <c r="H3189">
        <v>360</v>
      </c>
      <c r="I3189" s="1">
        <v>43558.999305555553</v>
      </c>
      <c r="J3189" s="2">
        <f t="shared" si="147"/>
        <v>1</v>
      </c>
      <c r="K3189" s="2" t="str">
        <f>IFERROR(VLOOKUP(A3189,Aux!A:B,2,0),"Outros")</f>
        <v>Outros</v>
      </c>
      <c r="L3189" s="2">
        <f t="shared" si="148"/>
        <v>2019</v>
      </c>
      <c r="M3189">
        <f t="shared" si="149"/>
        <v>12</v>
      </c>
    </row>
    <row r="3190" spans="1:13" x14ac:dyDescent="0.35">
      <c r="A3190" t="s">
        <v>251</v>
      </c>
      <c r="B3190">
        <v>508069645</v>
      </c>
      <c r="C3190">
        <v>159055</v>
      </c>
      <c r="D3190" t="s">
        <v>3034</v>
      </c>
      <c r="E3190" s="1">
        <v>43545.687048611115</v>
      </c>
      <c r="F3190">
        <v>3</v>
      </c>
      <c r="G3190" t="s">
        <v>33</v>
      </c>
      <c r="H3190">
        <v>360</v>
      </c>
      <c r="I3190" s="1">
        <v>43577.708333333336</v>
      </c>
      <c r="J3190" s="2">
        <f t="shared" si="147"/>
        <v>1</v>
      </c>
      <c r="K3190" s="2" t="str">
        <f>IFERROR(VLOOKUP(A3190,Aux!A:B,2,0),"Outros")</f>
        <v>Escolas</v>
      </c>
      <c r="L3190" s="2">
        <f t="shared" si="148"/>
        <v>2019</v>
      </c>
      <c r="M3190">
        <f t="shared" si="149"/>
        <v>12</v>
      </c>
    </row>
    <row r="3191" spans="1:13" x14ac:dyDescent="0.35">
      <c r="A3191" t="s">
        <v>122</v>
      </c>
      <c r="B3191">
        <v>506173968</v>
      </c>
      <c r="C3191">
        <v>159056</v>
      </c>
      <c r="D3191" t="s">
        <v>3488</v>
      </c>
      <c r="E3191" s="1">
        <v>43545.698379629626</v>
      </c>
      <c r="F3191">
        <v>13</v>
      </c>
      <c r="G3191" t="s">
        <v>147</v>
      </c>
      <c r="H3191">
        <v>300</v>
      </c>
      <c r="I3191" s="1">
        <v>43555.75</v>
      </c>
      <c r="J3191" s="2">
        <f t="shared" si="147"/>
        <v>1</v>
      </c>
      <c r="K3191" s="2" t="str">
        <f>IFERROR(VLOOKUP(A3191,Aux!A:B,2,0),"Outros")</f>
        <v>Municípios</v>
      </c>
      <c r="L3191" s="2">
        <f t="shared" si="148"/>
        <v>2019</v>
      </c>
      <c r="M3191">
        <f t="shared" si="149"/>
        <v>12</v>
      </c>
    </row>
    <row r="3192" spans="1:13" x14ac:dyDescent="0.35">
      <c r="A3192" t="s">
        <v>3036</v>
      </c>
      <c r="B3192">
        <v>507001460</v>
      </c>
      <c r="C3192">
        <v>159057</v>
      </c>
      <c r="E3192" s="1">
        <v>43545.699201388888</v>
      </c>
      <c r="F3192">
        <v>1</v>
      </c>
      <c r="G3192" t="s">
        <v>33</v>
      </c>
      <c r="H3192">
        <v>400</v>
      </c>
      <c r="I3192" s="1">
        <v>42451.326388888891</v>
      </c>
      <c r="J3192" s="2">
        <f t="shared" si="147"/>
        <v>1</v>
      </c>
      <c r="K3192" s="2" t="str">
        <f>IFERROR(VLOOKUP(A3192,Aux!A:B,2,0),"Outros")</f>
        <v>Municípios</v>
      </c>
      <c r="L3192" s="2">
        <f t="shared" si="148"/>
        <v>2019</v>
      </c>
      <c r="M3192">
        <f t="shared" si="149"/>
        <v>12</v>
      </c>
    </row>
    <row r="3193" spans="1:13" x14ac:dyDescent="0.35">
      <c r="A3193" t="s">
        <v>60</v>
      </c>
      <c r="B3193">
        <v>505456010</v>
      </c>
      <c r="C3193">
        <v>159059</v>
      </c>
      <c r="E3193" s="1">
        <v>43545.699525462966</v>
      </c>
      <c r="F3193">
        <v>1</v>
      </c>
      <c r="G3193" t="s">
        <v>33</v>
      </c>
      <c r="H3193">
        <v>400</v>
      </c>
      <c r="J3193" s="2">
        <f t="shared" si="147"/>
        <v>1</v>
      </c>
      <c r="K3193" s="2" t="str">
        <f>IFERROR(VLOOKUP(A3193,Aux!A:B,2,0),"Outros")</f>
        <v>Municípios</v>
      </c>
      <c r="L3193" s="2">
        <f t="shared" si="148"/>
        <v>2019</v>
      </c>
      <c r="M3193">
        <f t="shared" si="149"/>
        <v>12</v>
      </c>
    </row>
    <row r="3194" spans="1:13" x14ac:dyDescent="0.35">
      <c r="A3194" t="s">
        <v>251</v>
      </c>
      <c r="B3194">
        <v>508069645</v>
      </c>
      <c r="C3194">
        <v>159061</v>
      </c>
      <c r="D3194" t="s">
        <v>3489</v>
      </c>
      <c r="E3194" s="1">
        <v>43545.702418981484</v>
      </c>
      <c r="F3194">
        <v>3</v>
      </c>
      <c r="G3194" t="s">
        <v>929</v>
      </c>
      <c r="H3194">
        <v>360</v>
      </c>
      <c r="I3194" s="1">
        <v>43560.708333333336</v>
      </c>
      <c r="J3194" s="2">
        <f t="shared" si="147"/>
        <v>1</v>
      </c>
      <c r="K3194" s="2" t="str">
        <f>IFERROR(VLOOKUP(A3194,Aux!A:B,2,0),"Outros")</f>
        <v>Escolas</v>
      </c>
      <c r="L3194" s="2">
        <f t="shared" si="148"/>
        <v>2019</v>
      </c>
      <c r="M3194">
        <f t="shared" si="149"/>
        <v>12</v>
      </c>
    </row>
    <row r="3195" spans="1:13" x14ac:dyDescent="0.35">
      <c r="A3195" t="s">
        <v>3036</v>
      </c>
      <c r="B3195">
        <v>507001460</v>
      </c>
      <c r="C3195">
        <v>159062</v>
      </c>
      <c r="E3195" s="1">
        <v>43545.703368055554</v>
      </c>
      <c r="F3195">
        <v>1</v>
      </c>
      <c r="G3195" t="s">
        <v>33</v>
      </c>
      <c r="H3195">
        <v>1</v>
      </c>
      <c r="J3195" s="2">
        <f t="shared" si="147"/>
        <v>1</v>
      </c>
      <c r="K3195" s="2" t="str">
        <f>IFERROR(VLOOKUP(A3195,Aux!A:B,2,0),"Outros")</f>
        <v>Municípios</v>
      </c>
      <c r="L3195" s="2">
        <f t="shared" si="148"/>
        <v>2019</v>
      </c>
      <c r="M3195">
        <f t="shared" si="149"/>
        <v>12</v>
      </c>
    </row>
    <row r="3196" spans="1:13" x14ac:dyDescent="0.35">
      <c r="A3196" t="s">
        <v>60</v>
      </c>
      <c r="B3196">
        <v>505456010</v>
      </c>
      <c r="C3196">
        <v>159064</v>
      </c>
      <c r="D3196" t="s">
        <v>3035</v>
      </c>
      <c r="E3196" s="1">
        <v>43545.704247685186</v>
      </c>
      <c r="F3196">
        <v>1</v>
      </c>
      <c r="G3196" t="s">
        <v>62</v>
      </c>
      <c r="H3196">
        <v>360</v>
      </c>
      <c r="I3196" s="1">
        <v>43572.999305555553</v>
      </c>
      <c r="J3196" s="2">
        <f t="shared" si="147"/>
        <v>1</v>
      </c>
      <c r="K3196" s="2" t="str">
        <f>IFERROR(VLOOKUP(A3196,Aux!A:B,2,0),"Outros")</f>
        <v>Municípios</v>
      </c>
      <c r="L3196" s="2">
        <f t="shared" si="148"/>
        <v>2019</v>
      </c>
      <c r="M3196">
        <f t="shared" si="149"/>
        <v>12</v>
      </c>
    </row>
    <row r="3197" spans="1:13" x14ac:dyDescent="0.35">
      <c r="A3197" t="s">
        <v>18</v>
      </c>
      <c r="B3197">
        <v>502177080</v>
      </c>
      <c r="C3197">
        <v>159066</v>
      </c>
      <c r="D3197" t="s">
        <v>3490</v>
      </c>
      <c r="E3197" s="1">
        <v>43545.708333333336</v>
      </c>
      <c r="F3197">
        <v>13</v>
      </c>
      <c r="G3197" t="s">
        <v>750</v>
      </c>
      <c r="H3197">
        <v>360</v>
      </c>
      <c r="I3197" s="1">
        <v>43552.708333333336</v>
      </c>
      <c r="J3197" s="2">
        <f t="shared" si="147"/>
        <v>1</v>
      </c>
      <c r="K3197" s="2" t="str">
        <f>IFERROR(VLOOKUP(A3197,Aux!A:B,2,0),"Outros")</f>
        <v>Municípios</v>
      </c>
      <c r="L3197" s="2">
        <f t="shared" si="148"/>
        <v>2019</v>
      </c>
      <c r="M3197">
        <f t="shared" si="149"/>
        <v>12</v>
      </c>
    </row>
    <row r="3198" spans="1:13" x14ac:dyDescent="0.35">
      <c r="A3198" t="s">
        <v>357</v>
      </c>
      <c r="B3198">
        <v>508195446</v>
      </c>
      <c r="C3198">
        <v>159067</v>
      </c>
      <c r="D3198" t="s">
        <v>358</v>
      </c>
      <c r="E3198" s="1">
        <v>43545.708715277775</v>
      </c>
      <c r="F3198">
        <v>3</v>
      </c>
      <c r="G3198" t="s">
        <v>2672</v>
      </c>
      <c r="H3198">
        <v>300</v>
      </c>
      <c r="I3198" s="1">
        <v>43558.708333333336</v>
      </c>
      <c r="J3198" s="2">
        <f t="shared" si="147"/>
        <v>1</v>
      </c>
      <c r="K3198" s="2" t="str">
        <f>IFERROR(VLOOKUP(A3198,Aux!A:B,2,0),"Outros")</f>
        <v>Transportes</v>
      </c>
      <c r="L3198" s="2">
        <f t="shared" si="148"/>
        <v>2019</v>
      </c>
      <c r="M3198">
        <f t="shared" si="149"/>
        <v>12</v>
      </c>
    </row>
    <row r="3199" spans="1:13" x14ac:dyDescent="0.35">
      <c r="A3199" t="s">
        <v>57</v>
      </c>
      <c r="B3199">
        <v>501294104</v>
      </c>
      <c r="C3199">
        <v>159069</v>
      </c>
      <c r="D3199" t="s">
        <v>3605</v>
      </c>
      <c r="E3199" s="1">
        <v>43545.713807870372</v>
      </c>
      <c r="F3199">
        <v>13</v>
      </c>
      <c r="G3199" t="s">
        <v>59</v>
      </c>
      <c r="H3199">
        <v>360</v>
      </c>
      <c r="I3199" s="1">
        <v>43552.999305555553</v>
      </c>
      <c r="J3199" s="2">
        <f t="shared" si="147"/>
        <v>1</v>
      </c>
      <c r="K3199" s="2" t="str">
        <f>IFERROR(VLOOKUP(A3199,Aux!A:B,2,0),"Outros")</f>
        <v>Municípios</v>
      </c>
      <c r="L3199" s="2">
        <f t="shared" si="148"/>
        <v>2019</v>
      </c>
      <c r="M3199">
        <f t="shared" si="149"/>
        <v>12</v>
      </c>
    </row>
    <row r="3200" spans="1:13" x14ac:dyDescent="0.35">
      <c r="A3200" t="s">
        <v>3101</v>
      </c>
      <c r="B3200">
        <v>507001206</v>
      </c>
      <c r="C3200">
        <v>159070</v>
      </c>
      <c r="D3200" t="s">
        <v>3102</v>
      </c>
      <c r="E3200" s="1">
        <v>43545.725474537037</v>
      </c>
      <c r="F3200">
        <v>13</v>
      </c>
      <c r="G3200" t="s">
        <v>202</v>
      </c>
      <c r="H3200">
        <v>340</v>
      </c>
      <c r="I3200" s="1">
        <v>43562.999305555553</v>
      </c>
      <c r="J3200" s="2">
        <f t="shared" si="147"/>
        <v>1</v>
      </c>
      <c r="K3200" s="2" t="str">
        <f>IFERROR(VLOOKUP(A3200,Aux!A:B,2,0),"Outros")</f>
        <v>Transportes</v>
      </c>
      <c r="L3200" s="2">
        <f t="shared" si="148"/>
        <v>2019</v>
      </c>
      <c r="M3200">
        <f t="shared" si="149"/>
        <v>12</v>
      </c>
    </row>
    <row r="3201" spans="1:13" x14ac:dyDescent="0.35">
      <c r="A3201" t="s">
        <v>60</v>
      </c>
      <c r="B3201">
        <v>505456010</v>
      </c>
      <c r="C3201">
        <v>159071</v>
      </c>
      <c r="D3201" t="s">
        <v>1908</v>
      </c>
      <c r="E3201" s="1">
        <v>43545.732800925929</v>
      </c>
      <c r="F3201">
        <v>1</v>
      </c>
      <c r="G3201" t="s">
        <v>62</v>
      </c>
      <c r="H3201">
        <v>360</v>
      </c>
      <c r="I3201" s="1">
        <v>43546.999305555553</v>
      </c>
      <c r="J3201" s="2">
        <f t="shared" si="147"/>
        <v>1</v>
      </c>
      <c r="K3201" s="2" t="str">
        <f>IFERROR(VLOOKUP(A3201,Aux!A:B,2,0),"Outros")</f>
        <v>Municípios</v>
      </c>
      <c r="L3201" s="2">
        <f t="shared" si="148"/>
        <v>2019</v>
      </c>
      <c r="M3201">
        <f t="shared" si="149"/>
        <v>12</v>
      </c>
    </row>
    <row r="3202" spans="1:13" x14ac:dyDescent="0.35">
      <c r="A3202" t="s">
        <v>454</v>
      </c>
      <c r="B3202">
        <v>503450189</v>
      </c>
      <c r="C3202">
        <v>159072</v>
      </c>
      <c r="E3202" s="1">
        <v>43545.740960648145</v>
      </c>
      <c r="F3202">
        <v>13</v>
      </c>
      <c r="G3202" t="s">
        <v>33</v>
      </c>
      <c r="H3202">
        <v>400</v>
      </c>
      <c r="J3202" s="2">
        <f t="shared" ref="J3202:J3265" si="150">IF(C3202=C3201,"",1)</f>
        <v>1</v>
      </c>
      <c r="K3202" s="2" t="str">
        <f>IFERROR(VLOOKUP(A3202,Aux!A:B,2,0),"Outros")</f>
        <v>Estradas</v>
      </c>
      <c r="L3202" s="2">
        <f t="shared" ref="L3202:L3265" si="151">YEAR(E3202)</f>
        <v>2019</v>
      </c>
      <c r="M3202">
        <f t="shared" ref="M3202:M3265" si="152">WEEKNUM(E3202)</f>
        <v>12</v>
      </c>
    </row>
    <row r="3203" spans="1:13" x14ac:dyDescent="0.35">
      <c r="A3203" t="s">
        <v>3101</v>
      </c>
      <c r="B3203">
        <v>507001206</v>
      </c>
      <c r="C3203">
        <v>159073</v>
      </c>
      <c r="D3203" t="s">
        <v>3103</v>
      </c>
      <c r="E3203" s="1">
        <v>43545.750405092593</v>
      </c>
      <c r="F3203">
        <v>1</v>
      </c>
      <c r="G3203" t="s">
        <v>202</v>
      </c>
      <c r="H3203">
        <v>340</v>
      </c>
      <c r="I3203" s="1">
        <v>43559.999305555553</v>
      </c>
      <c r="J3203" s="2">
        <f t="shared" si="150"/>
        <v>1</v>
      </c>
      <c r="K3203" s="2" t="str">
        <f>IFERROR(VLOOKUP(A3203,Aux!A:B,2,0),"Outros")</f>
        <v>Transportes</v>
      </c>
      <c r="L3203" s="2">
        <f t="shared" si="151"/>
        <v>2019</v>
      </c>
      <c r="M3203">
        <f t="shared" si="152"/>
        <v>12</v>
      </c>
    </row>
    <row r="3204" spans="1:13" x14ac:dyDescent="0.35">
      <c r="A3204" t="s">
        <v>127</v>
      </c>
      <c r="B3204">
        <v>506874915</v>
      </c>
      <c r="C3204">
        <v>159087</v>
      </c>
      <c r="D3204" t="s">
        <v>3104</v>
      </c>
      <c r="E3204" s="1">
        <v>43546.382962962962</v>
      </c>
      <c r="F3204">
        <v>13</v>
      </c>
      <c r="G3204" t="s">
        <v>1283</v>
      </c>
      <c r="H3204">
        <v>360</v>
      </c>
      <c r="I3204" s="1">
        <v>43552.999305555553</v>
      </c>
      <c r="J3204" s="2">
        <f t="shared" si="150"/>
        <v>1</v>
      </c>
      <c r="K3204" s="2" t="str">
        <f>IFERROR(VLOOKUP(A3204,Aux!A:B,2,0),"Outros")</f>
        <v>Outros</v>
      </c>
      <c r="L3204" s="2">
        <f t="shared" si="151"/>
        <v>2019</v>
      </c>
      <c r="M3204">
        <f t="shared" si="152"/>
        <v>12</v>
      </c>
    </row>
    <row r="3205" spans="1:13" x14ac:dyDescent="0.35">
      <c r="A3205" t="s">
        <v>71</v>
      </c>
      <c r="B3205">
        <v>500051054</v>
      </c>
      <c r="C3205">
        <v>159089</v>
      </c>
      <c r="D3205" t="s">
        <v>3266</v>
      </c>
      <c r="E3205" s="1">
        <v>43546.385462962964</v>
      </c>
      <c r="F3205">
        <v>13</v>
      </c>
      <c r="G3205" t="s">
        <v>566</v>
      </c>
      <c r="H3205">
        <v>340</v>
      </c>
      <c r="I3205" s="1">
        <v>43561.791666666664</v>
      </c>
      <c r="J3205" s="2">
        <f t="shared" si="150"/>
        <v>1</v>
      </c>
      <c r="K3205" s="2" t="str">
        <f>IFERROR(VLOOKUP(A3205,Aux!A:B,2,0),"Outros")</f>
        <v>Municípios</v>
      </c>
      <c r="L3205" s="2">
        <f t="shared" si="151"/>
        <v>2019</v>
      </c>
      <c r="M3205">
        <f t="shared" si="152"/>
        <v>12</v>
      </c>
    </row>
    <row r="3206" spans="1:13" x14ac:dyDescent="0.35">
      <c r="A3206" t="s">
        <v>562</v>
      </c>
      <c r="B3206">
        <v>506823318</v>
      </c>
      <c r="C3206">
        <v>159090</v>
      </c>
      <c r="D3206" t="s">
        <v>3210</v>
      </c>
      <c r="E3206" s="1">
        <v>43546.398865740739</v>
      </c>
      <c r="F3206">
        <v>3</v>
      </c>
      <c r="G3206" t="s">
        <v>1729</v>
      </c>
      <c r="H3206">
        <v>360</v>
      </c>
      <c r="I3206" s="1">
        <v>43584.958333333336</v>
      </c>
      <c r="J3206" s="2">
        <f t="shared" si="150"/>
        <v>1</v>
      </c>
      <c r="K3206" s="2" t="str">
        <f>IFERROR(VLOOKUP(A3206,Aux!A:B,2,0),"Outros")</f>
        <v>Municípios</v>
      </c>
      <c r="L3206" s="2">
        <f t="shared" si="151"/>
        <v>2019</v>
      </c>
      <c r="M3206">
        <f t="shared" si="152"/>
        <v>12</v>
      </c>
    </row>
    <row r="3207" spans="1:13" x14ac:dyDescent="0.35">
      <c r="A3207" t="s">
        <v>125</v>
      </c>
      <c r="B3207">
        <v>501290206</v>
      </c>
      <c r="C3207">
        <v>159091</v>
      </c>
      <c r="D3207" t="s">
        <v>3312</v>
      </c>
      <c r="E3207" s="1">
        <v>43546.415949074071</v>
      </c>
      <c r="F3207">
        <v>1</v>
      </c>
      <c r="G3207" t="s">
        <v>659</v>
      </c>
      <c r="H3207">
        <v>360</v>
      </c>
      <c r="I3207" s="1">
        <v>43563.708333333336</v>
      </c>
      <c r="J3207" s="2">
        <f t="shared" si="150"/>
        <v>1</v>
      </c>
      <c r="K3207" s="2" t="str">
        <f>IFERROR(VLOOKUP(A3207,Aux!A:B,2,0),"Outros")</f>
        <v>Municípios</v>
      </c>
      <c r="L3207" s="2">
        <f t="shared" si="151"/>
        <v>2019</v>
      </c>
      <c r="M3207">
        <f t="shared" si="152"/>
        <v>12</v>
      </c>
    </row>
    <row r="3208" spans="1:13" x14ac:dyDescent="0.35">
      <c r="A3208" t="s">
        <v>122</v>
      </c>
      <c r="B3208">
        <v>506173968</v>
      </c>
      <c r="C3208">
        <v>159092</v>
      </c>
      <c r="D3208" t="s">
        <v>2992</v>
      </c>
      <c r="E3208" s="1">
        <v>43546.424039351848</v>
      </c>
      <c r="F3208">
        <v>1</v>
      </c>
      <c r="G3208" t="s">
        <v>147</v>
      </c>
      <c r="H3208">
        <v>360</v>
      </c>
      <c r="I3208" s="1">
        <v>43580.75</v>
      </c>
      <c r="J3208" s="2">
        <f t="shared" si="150"/>
        <v>1</v>
      </c>
      <c r="K3208" s="2" t="str">
        <f>IFERROR(VLOOKUP(A3208,Aux!A:B,2,0),"Outros")</f>
        <v>Municípios</v>
      </c>
      <c r="L3208" s="2">
        <f t="shared" si="151"/>
        <v>2019</v>
      </c>
      <c r="M3208">
        <f t="shared" si="152"/>
        <v>12</v>
      </c>
    </row>
    <row r="3209" spans="1:13" x14ac:dyDescent="0.35">
      <c r="A3209" t="s">
        <v>57</v>
      </c>
      <c r="B3209">
        <v>501294104</v>
      </c>
      <c r="C3209">
        <v>159093</v>
      </c>
      <c r="D3209" t="s">
        <v>2864</v>
      </c>
      <c r="E3209" s="1">
        <v>43546.434166666666</v>
      </c>
      <c r="F3209">
        <v>13</v>
      </c>
      <c r="G3209" t="s">
        <v>59</v>
      </c>
      <c r="H3209">
        <v>400</v>
      </c>
      <c r="I3209" s="1">
        <v>25569.999305555557</v>
      </c>
      <c r="J3209" s="2">
        <f t="shared" si="150"/>
        <v>1</v>
      </c>
      <c r="K3209" s="2" t="str">
        <f>IFERROR(VLOOKUP(A3209,Aux!A:B,2,0),"Outros")</f>
        <v>Municípios</v>
      </c>
      <c r="L3209" s="2">
        <f t="shared" si="151"/>
        <v>2019</v>
      </c>
      <c r="M3209">
        <f t="shared" si="152"/>
        <v>12</v>
      </c>
    </row>
    <row r="3210" spans="1:13" x14ac:dyDescent="0.35">
      <c r="A3210" t="s">
        <v>48</v>
      </c>
      <c r="B3210">
        <v>503035416</v>
      </c>
      <c r="C3210">
        <v>159094</v>
      </c>
      <c r="D3210" t="s">
        <v>3313</v>
      </c>
      <c r="E3210" s="1">
        <v>43546.435347222221</v>
      </c>
      <c r="F3210">
        <v>4</v>
      </c>
      <c r="G3210" t="s">
        <v>50</v>
      </c>
      <c r="H3210">
        <v>360</v>
      </c>
      <c r="I3210" s="1">
        <v>43553.708333333336</v>
      </c>
      <c r="J3210" s="2">
        <f t="shared" si="150"/>
        <v>1</v>
      </c>
      <c r="K3210" s="2" t="str">
        <f>IFERROR(VLOOKUP(A3210,Aux!A:B,2,0),"Outros")</f>
        <v>Hospitais</v>
      </c>
      <c r="L3210" s="2">
        <f t="shared" si="151"/>
        <v>2019</v>
      </c>
      <c r="M3210">
        <f t="shared" si="152"/>
        <v>12</v>
      </c>
    </row>
    <row r="3211" spans="1:13" x14ac:dyDescent="0.35">
      <c r="A3211" t="s">
        <v>903</v>
      </c>
      <c r="B3211">
        <v>680001069</v>
      </c>
      <c r="C3211">
        <v>159095</v>
      </c>
      <c r="D3211" t="s">
        <v>3105</v>
      </c>
      <c r="E3211" s="1">
        <v>43546.435555555552</v>
      </c>
      <c r="F3211">
        <v>1</v>
      </c>
      <c r="G3211" t="s">
        <v>110</v>
      </c>
      <c r="H3211">
        <v>340</v>
      </c>
      <c r="I3211" s="1">
        <v>43551.999305555553</v>
      </c>
      <c r="J3211" s="2">
        <f t="shared" si="150"/>
        <v>1</v>
      </c>
      <c r="K3211" s="2" t="str">
        <f>IFERROR(VLOOKUP(A3211,Aux!A:B,2,0),"Outros")</f>
        <v>Municípios</v>
      </c>
      <c r="L3211" s="2">
        <f t="shared" si="151"/>
        <v>2019</v>
      </c>
      <c r="M3211">
        <f t="shared" si="152"/>
        <v>12</v>
      </c>
    </row>
    <row r="3212" spans="1:13" x14ac:dyDescent="0.35">
      <c r="A3212" t="s">
        <v>942</v>
      </c>
      <c r="B3212">
        <v>510089224</v>
      </c>
      <c r="C3212">
        <v>159096</v>
      </c>
      <c r="D3212" t="s">
        <v>3211</v>
      </c>
      <c r="E3212" s="1">
        <v>43546.437928240739</v>
      </c>
      <c r="F3212">
        <v>13</v>
      </c>
      <c r="G3212" t="s">
        <v>929</v>
      </c>
      <c r="H3212">
        <v>360</v>
      </c>
      <c r="I3212" s="1">
        <v>43552.999305555553</v>
      </c>
      <c r="J3212" s="2">
        <f t="shared" si="150"/>
        <v>1</v>
      </c>
      <c r="K3212" s="2" t="str">
        <f>IFERROR(VLOOKUP(A3212,Aux!A:B,2,0),"Outros")</f>
        <v>Outros</v>
      </c>
      <c r="L3212" s="2">
        <f t="shared" si="151"/>
        <v>2019</v>
      </c>
      <c r="M3212">
        <f t="shared" si="152"/>
        <v>12</v>
      </c>
    </row>
    <row r="3213" spans="1:13" x14ac:dyDescent="0.35">
      <c r="A3213" t="s">
        <v>239</v>
      </c>
      <c r="B3213">
        <v>512042659</v>
      </c>
      <c r="C3213">
        <v>159097</v>
      </c>
      <c r="E3213" s="1">
        <v>43546.43891203704</v>
      </c>
      <c r="F3213">
        <v>3</v>
      </c>
      <c r="G3213" t="s">
        <v>33</v>
      </c>
      <c r="H3213">
        <v>400</v>
      </c>
      <c r="J3213" s="2">
        <f t="shared" si="150"/>
        <v>1</v>
      </c>
      <c r="K3213" s="2" t="str">
        <f>IFERROR(VLOOKUP(A3213,Aux!A:B,2,0),"Outros")</f>
        <v>Municípios</v>
      </c>
      <c r="L3213" s="2">
        <f t="shared" si="151"/>
        <v>2019</v>
      </c>
      <c r="M3213">
        <f t="shared" si="152"/>
        <v>12</v>
      </c>
    </row>
    <row r="3214" spans="1:13" x14ac:dyDescent="0.35">
      <c r="A3214" t="s">
        <v>239</v>
      </c>
      <c r="B3214">
        <v>512042659</v>
      </c>
      <c r="C3214">
        <v>159098</v>
      </c>
      <c r="E3214" s="1">
        <v>43546.43949074074</v>
      </c>
      <c r="F3214">
        <v>3</v>
      </c>
      <c r="G3214" t="s">
        <v>33</v>
      </c>
      <c r="H3214">
        <v>400</v>
      </c>
      <c r="J3214" s="2">
        <f t="shared" si="150"/>
        <v>1</v>
      </c>
      <c r="K3214" s="2" t="str">
        <f>IFERROR(VLOOKUP(A3214,Aux!A:B,2,0),"Outros")</f>
        <v>Municípios</v>
      </c>
      <c r="L3214" s="2">
        <f t="shared" si="151"/>
        <v>2019</v>
      </c>
      <c r="M3214">
        <f t="shared" si="152"/>
        <v>12</v>
      </c>
    </row>
    <row r="3215" spans="1:13" x14ac:dyDescent="0.35">
      <c r="A3215" t="s">
        <v>275</v>
      </c>
      <c r="B3215">
        <v>505187531</v>
      </c>
      <c r="C3215">
        <v>159099</v>
      </c>
      <c r="D3215" t="s">
        <v>3106</v>
      </c>
      <c r="E3215" s="1">
        <v>43546.444097222222</v>
      </c>
      <c r="F3215">
        <v>1</v>
      </c>
      <c r="G3215" t="s">
        <v>277</v>
      </c>
      <c r="H3215">
        <v>360</v>
      </c>
      <c r="I3215" s="1">
        <v>43558.999305555553</v>
      </c>
      <c r="J3215" s="2">
        <f t="shared" si="150"/>
        <v>1</v>
      </c>
      <c r="K3215" s="2" t="str">
        <f>IFERROR(VLOOKUP(A3215,Aux!A:B,2,0),"Outros")</f>
        <v>Municípios</v>
      </c>
      <c r="L3215" s="2">
        <f t="shared" si="151"/>
        <v>2019</v>
      </c>
      <c r="M3215">
        <f t="shared" si="152"/>
        <v>12</v>
      </c>
    </row>
    <row r="3216" spans="1:13" x14ac:dyDescent="0.35">
      <c r="A3216" t="s">
        <v>12</v>
      </c>
      <c r="B3216">
        <v>508481287</v>
      </c>
      <c r="C3216">
        <v>159100</v>
      </c>
      <c r="D3216" t="s">
        <v>3314</v>
      </c>
      <c r="E3216" s="1">
        <v>43546.451435185183</v>
      </c>
      <c r="F3216">
        <v>1</v>
      </c>
      <c r="G3216" t="s">
        <v>14</v>
      </c>
      <c r="H3216">
        <v>360</v>
      </c>
      <c r="I3216" s="1">
        <v>43556.708333333336</v>
      </c>
      <c r="J3216" s="2">
        <f t="shared" si="150"/>
        <v>1</v>
      </c>
      <c r="K3216" s="2" t="str">
        <f>IFERROR(VLOOKUP(A3216,Aux!A:B,2,0),"Outros")</f>
        <v>Hospitais</v>
      </c>
      <c r="L3216" s="2">
        <f t="shared" si="151"/>
        <v>2019</v>
      </c>
      <c r="M3216">
        <f t="shared" si="152"/>
        <v>12</v>
      </c>
    </row>
    <row r="3217" spans="1:13" x14ac:dyDescent="0.35">
      <c r="A3217" t="s">
        <v>206</v>
      </c>
      <c r="B3217">
        <v>508114381</v>
      </c>
      <c r="C3217">
        <v>159101</v>
      </c>
      <c r="D3217" t="s">
        <v>3523</v>
      </c>
      <c r="E3217" s="1">
        <v>43546.452719907407</v>
      </c>
      <c r="F3217">
        <v>3</v>
      </c>
      <c r="G3217" t="s">
        <v>1106</v>
      </c>
      <c r="H3217">
        <v>360</v>
      </c>
      <c r="I3217" s="1">
        <v>43576.999305555553</v>
      </c>
      <c r="J3217" s="2">
        <f t="shared" si="150"/>
        <v>1</v>
      </c>
      <c r="K3217" s="2" t="str">
        <f>IFERROR(VLOOKUP(A3217,Aux!A:B,2,0),"Outros")</f>
        <v>Outros</v>
      </c>
      <c r="L3217" s="2">
        <f t="shared" si="151"/>
        <v>2019</v>
      </c>
      <c r="M3217">
        <f t="shared" si="152"/>
        <v>12</v>
      </c>
    </row>
    <row r="3218" spans="1:13" x14ac:dyDescent="0.35">
      <c r="A3218" t="s">
        <v>57</v>
      </c>
      <c r="B3218">
        <v>501294104</v>
      </c>
      <c r="C3218">
        <v>159102</v>
      </c>
      <c r="D3218" t="s">
        <v>3107</v>
      </c>
      <c r="E3218" s="1">
        <v>43546.453460648147</v>
      </c>
      <c r="F3218">
        <v>1</v>
      </c>
      <c r="G3218" t="s">
        <v>59</v>
      </c>
      <c r="H3218">
        <v>400</v>
      </c>
      <c r="I3218" s="1">
        <v>25569.999305555557</v>
      </c>
      <c r="J3218" s="2">
        <f t="shared" si="150"/>
        <v>1</v>
      </c>
      <c r="K3218" s="2" t="str">
        <f>IFERROR(VLOOKUP(A3218,Aux!A:B,2,0),"Outros")</f>
        <v>Municípios</v>
      </c>
      <c r="L3218" s="2">
        <f t="shared" si="151"/>
        <v>2019</v>
      </c>
      <c r="M3218">
        <f t="shared" si="152"/>
        <v>12</v>
      </c>
    </row>
    <row r="3219" spans="1:13" x14ac:dyDescent="0.35">
      <c r="A3219" t="s">
        <v>105</v>
      </c>
      <c r="B3219">
        <v>503311332</v>
      </c>
      <c r="C3219">
        <v>159103</v>
      </c>
      <c r="D3219" t="s">
        <v>2982</v>
      </c>
      <c r="E3219" s="1">
        <v>43546.454050925924</v>
      </c>
      <c r="F3219">
        <v>1</v>
      </c>
      <c r="G3219" t="s">
        <v>107</v>
      </c>
      <c r="H3219">
        <v>360</v>
      </c>
      <c r="I3219" s="1">
        <v>43553.708333333336</v>
      </c>
      <c r="J3219" s="2">
        <f t="shared" si="150"/>
        <v>1</v>
      </c>
      <c r="K3219" s="2" t="str">
        <f>IFERROR(VLOOKUP(A3219,Aux!A:B,2,0),"Outros")</f>
        <v>Municípios</v>
      </c>
      <c r="L3219" s="2">
        <f t="shared" si="151"/>
        <v>2019</v>
      </c>
      <c r="M3219">
        <f t="shared" si="152"/>
        <v>12</v>
      </c>
    </row>
    <row r="3220" spans="1:13" x14ac:dyDescent="0.35">
      <c r="A3220" t="s">
        <v>177</v>
      </c>
      <c r="B3220">
        <v>506609553</v>
      </c>
      <c r="C3220">
        <v>159104</v>
      </c>
      <c r="E3220" s="1">
        <v>43546.458368055559</v>
      </c>
      <c r="F3220">
        <v>3</v>
      </c>
      <c r="G3220" t="s">
        <v>33</v>
      </c>
      <c r="H3220">
        <v>400</v>
      </c>
      <c r="J3220" s="2">
        <f t="shared" si="150"/>
        <v>1</v>
      </c>
      <c r="K3220" s="2" t="str">
        <f>IFERROR(VLOOKUP(A3220,Aux!A:B,2,0),"Outros")</f>
        <v>Municípios</v>
      </c>
      <c r="L3220" s="2">
        <f t="shared" si="151"/>
        <v>2019</v>
      </c>
      <c r="M3220">
        <f t="shared" si="152"/>
        <v>12</v>
      </c>
    </row>
    <row r="3221" spans="1:13" x14ac:dyDescent="0.35">
      <c r="A3221" t="s">
        <v>188</v>
      </c>
      <c r="B3221">
        <v>502130040</v>
      </c>
      <c r="C3221">
        <v>159105</v>
      </c>
      <c r="D3221" t="s">
        <v>3108</v>
      </c>
      <c r="E3221" s="1">
        <v>43546.463831018518</v>
      </c>
      <c r="F3221">
        <v>13</v>
      </c>
      <c r="G3221" t="s">
        <v>190</v>
      </c>
      <c r="H3221">
        <v>340</v>
      </c>
      <c r="I3221" s="1">
        <v>43560.708333333336</v>
      </c>
      <c r="J3221" s="2">
        <f t="shared" si="150"/>
        <v>1</v>
      </c>
      <c r="K3221" s="2" t="str">
        <f>IFERROR(VLOOKUP(A3221,Aux!A:B,2,0),"Outros")</f>
        <v>Municípios</v>
      </c>
      <c r="L3221" s="2">
        <f t="shared" si="151"/>
        <v>2019</v>
      </c>
      <c r="M3221">
        <f t="shared" si="152"/>
        <v>12</v>
      </c>
    </row>
    <row r="3222" spans="1:13" x14ac:dyDescent="0.35">
      <c r="A3222" t="s">
        <v>177</v>
      </c>
      <c r="B3222">
        <v>506609553</v>
      </c>
      <c r="C3222">
        <v>159106</v>
      </c>
      <c r="D3222" t="s">
        <v>2983</v>
      </c>
      <c r="E3222" s="1">
        <v>43546.464733796296</v>
      </c>
      <c r="F3222">
        <v>3</v>
      </c>
      <c r="G3222" t="s">
        <v>2984</v>
      </c>
      <c r="H3222">
        <v>360</v>
      </c>
      <c r="I3222" s="1">
        <v>43571.999305555553</v>
      </c>
      <c r="J3222" s="2">
        <f t="shared" si="150"/>
        <v>1</v>
      </c>
      <c r="K3222" s="2" t="str">
        <f>IFERROR(VLOOKUP(A3222,Aux!A:B,2,0),"Outros")</f>
        <v>Municípios</v>
      </c>
      <c r="L3222" s="2">
        <f t="shared" si="151"/>
        <v>2019</v>
      </c>
      <c r="M3222">
        <f t="shared" si="152"/>
        <v>12</v>
      </c>
    </row>
    <row r="3223" spans="1:13" x14ac:dyDescent="0.35">
      <c r="A3223" t="s">
        <v>281</v>
      </c>
      <c r="B3223">
        <v>508787033</v>
      </c>
      <c r="C3223">
        <v>159107</v>
      </c>
      <c r="E3223" s="1">
        <v>43546.466053240743</v>
      </c>
      <c r="F3223">
        <v>1</v>
      </c>
      <c r="G3223" t="s">
        <v>33</v>
      </c>
      <c r="H3223">
        <v>400</v>
      </c>
      <c r="J3223" s="2">
        <f t="shared" si="150"/>
        <v>1</v>
      </c>
      <c r="K3223" s="2" t="str">
        <f>IFERROR(VLOOKUP(A3223,Aux!A:B,2,0),"Outros")</f>
        <v>Municípios</v>
      </c>
      <c r="L3223" s="2">
        <f t="shared" si="151"/>
        <v>2019</v>
      </c>
      <c r="M3223">
        <f t="shared" si="152"/>
        <v>12</v>
      </c>
    </row>
    <row r="3224" spans="1:13" x14ac:dyDescent="0.35">
      <c r="A3224" t="s">
        <v>92</v>
      </c>
      <c r="B3224">
        <v>506037258</v>
      </c>
      <c r="C3224">
        <v>159108</v>
      </c>
      <c r="D3224" t="s">
        <v>2517</v>
      </c>
      <c r="E3224" s="1">
        <v>43546.467812499999</v>
      </c>
      <c r="F3224">
        <v>1</v>
      </c>
      <c r="G3224" t="s">
        <v>94</v>
      </c>
      <c r="H3224">
        <v>340</v>
      </c>
      <c r="I3224" s="1">
        <v>43552.708333333336</v>
      </c>
      <c r="J3224" s="2">
        <f t="shared" si="150"/>
        <v>1</v>
      </c>
      <c r="K3224" s="2" t="str">
        <f>IFERROR(VLOOKUP(A3224,Aux!A:B,2,0),"Outros")</f>
        <v>Municípios</v>
      </c>
      <c r="L3224" s="2">
        <f t="shared" si="151"/>
        <v>2019</v>
      </c>
      <c r="M3224">
        <f t="shared" si="152"/>
        <v>12</v>
      </c>
    </row>
    <row r="3225" spans="1:13" x14ac:dyDescent="0.35">
      <c r="A3225" t="s">
        <v>57</v>
      </c>
      <c r="B3225">
        <v>501294104</v>
      </c>
      <c r="C3225">
        <v>159109</v>
      </c>
      <c r="D3225" t="s">
        <v>3212</v>
      </c>
      <c r="E3225" s="1">
        <v>43546.471597222226</v>
      </c>
      <c r="F3225">
        <v>13</v>
      </c>
      <c r="G3225" t="s">
        <v>59</v>
      </c>
      <c r="H3225">
        <v>340</v>
      </c>
      <c r="I3225" s="1">
        <v>43550.999305555553</v>
      </c>
      <c r="J3225" s="2">
        <f t="shared" si="150"/>
        <v>1</v>
      </c>
      <c r="K3225" s="2" t="str">
        <f>IFERROR(VLOOKUP(A3225,Aux!A:B,2,0),"Outros")</f>
        <v>Municípios</v>
      </c>
      <c r="L3225" s="2">
        <f t="shared" si="151"/>
        <v>2019</v>
      </c>
      <c r="M3225">
        <f t="shared" si="152"/>
        <v>12</v>
      </c>
    </row>
    <row r="3226" spans="1:13" x14ac:dyDescent="0.35">
      <c r="A3226" t="s">
        <v>122</v>
      </c>
      <c r="B3226">
        <v>506173968</v>
      </c>
      <c r="C3226">
        <v>159110</v>
      </c>
      <c r="D3226" t="s">
        <v>3368</v>
      </c>
      <c r="E3226" s="1">
        <v>43546.475902777776</v>
      </c>
      <c r="F3226">
        <v>3</v>
      </c>
      <c r="G3226" t="s">
        <v>597</v>
      </c>
      <c r="H3226">
        <v>300</v>
      </c>
      <c r="I3226" s="1">
        <v>43562.708333333336</v>
      </c>
      <c r="J3226" s="2">
        <f t="shared" si="150"/>
        <v>1</v>
      </c>
      <c r="K3226" s="2" t="str">
        <f>IFERROR(VLOOKUP(A3226,Aux!A:B,2,0),"Outros")</f>
        <v>Municípios</v>
      </c>
      <c r="L3226" s="2">
        <f t="shared" si="151"/>
        <v>2019</v>
      </c>
      <c r="M3226">
        <f t="shared" si="152"/>
        <v>12</v>
      </c>
    </row>
    <row r="3227" spans="1:13" x14ac:dyDescent="0.35">
      <c r="A3227" t="s">
        <v>35</v>
      </c>
      <c r="B3227">
        <v>508666236</v>
      </c>
      <c r="C3227">
        <v>159111</v>
      </c>
      <c r="E3227" s="1">
        <v>43546.485960648148</v>
      </c>
      <c r="F3227">
        <v>13</v>
      </c>
      <c r="G3227" t="s">
        <v>33</v>
      </c>
      <c r="H3227">
        <v>400</v>
      </c>
      <c r="J3227" s="2">
        <f t="shared" si="150"/>
        <v>1</v>
      </c>
      <c r="K3227" s="2" t="str">
        <f>IFERROR(VLOOKUP(A3227,Aux!A:B,2,0),"Outros")</f>
        <v>Outros</v>
      </c>
      <c r="L3227" s="2">
        <f t="shared" si="151"/>
        <v>2019</v>
      </c>
      <c r="M3227">
        <f t="shared" si="152"/>
        <v>12</v>
      </c>
    </row>
    <row r="3228" spans="1:13" x14ac:dyDescent="0.35">
      <c r="A3228" t="s">
        <v>296</v>
      </c>
      <c r="B3228">
        <v>507396081</v>
      </c>
      <c r="C3228">
        <v>159112</v>
      </c>
      <c r="D3228" t="s">
        <v>3213</v>
      </c>
      <c r="E3228" s="1">
        <v>43546.489444444444</v>
      </c>
      <c r="F3228">
        <v>3</v>
      </c>
      <c r="G3228" t="s">
        <v>605</v>
      </c>
      <c r="H3228">
        <v>360</v>
      </c>
      <c r="I3228" s="1">
        <v>43583.999305555553</v>
      </c>
      <c r="J3228" s="2">
        <f t="shared" si="150"/>
        <v>1</v>
      </c>
      <c r="K3228" s="2" t="str">
        <f>IFERROR(VLOOKUP(A3228,Aux!A:B,2,0),"Outros")</f>
        <v>Municípios</v>
      </c>
      <c r="L3228" s="2">
        <f t="shared" si="151"/>
        <v>2019</v>
      </c>
      <c r="M3228">
        <f t="shared" si="152"/>
        <v>12</v>
      </c>
    </row>
    <row r="3229" spans="1:13" x14ac:dyDescent="0.35">
      <c r="A3229" t="s">
        <v>63</v>
      </c>
      <c r="B3229">
        <v>502098139</v>
      </c>
      <c r="C3229">
        <v>159115</v>
      </c>
      <c r="D3229" t="s">
        <v>3109</v>
      </c>
      <c r="E3229" s="1">
        <v>43546.507777777777</v>
      </c>
      <c r="F3229">
        <v>1</v>
      </c>
      <c r="G3229" t="s">
        <v>2941</v>
      </c>
      <c r="H3229">
        <v>360</v>
      </c>
      <c r="I3229" s="1">
        <v>43551.708333333336</v>
      </c>
      <c r="J3229" s="2">
        <f t="shared" si="150"/>
        <v>1</v>
      </c>
      <c r="K3229" s="2" t="str">
        <f>IFERROR(VLOOKUP(A3229,Aux!A:B,2,0),"Outros")</f>
        <v>Municípios</v>
      </c>
      <c r="L3229" s="2">
        <f t="shared" si="151"/>
        <v>2019</v>
      </c>
      <c r="M3229">
        <f t="shared" si="152"/>
        <v>12</v>
      </c>
    </row>
    <row r="3230" spans="1:13" x14ac:dyDescent="0.35">
      <c r="A3230" t="s">
        <v>105</v>
      </c>
      <c r="B3230">
        <v>503311332</v>
      </c>
      <c r="C3230">
        <v>159116</v>
      </c>
      <c r="D3230" t="s">
        <v>3267</v>
      </c>
      <c r="E3230" s="1">
        <v>43546.52076388889</v>
      </c>
      <c r="F3230">
        <v>1</v>
      </c>
      <c r="G3230" t="s">
        <v>259</v>
      </c>
      <c r="H3230">
        <v>360</v>
      </c>
      <c r="I3230" s="1">
        <v>43552.708333333336</v>
      </c>
      <c r="J3230" s="2">
        <f t="shared" si="150"/>
        <v>1</v>
      </c>
      <c r="K3230" s="2" t="str">
        <f>IFERROR(VLOOKUP(A3230,Aux!A:B,2,0),"Outros")</f>
        <v>Municípios</v>
      </c>
      <c r="L3230" s="2">
        <f t="shared" si="151"/>
        <v>2019</v>
      </c>
      <c r="M3230">
        <f t="shared" si="152"/>
        <v>12</v>
      </c>
    </row>
    <row r="3231" spans="1:13" x14ac:dyDescent="0.35">
      <c r="A3231" t="s">
        <v>63</v>
      </c>
      <c r="B3231">
        <v>502098139</v>
      </c>
      <c r="C3231">
        <v>159117</v>
      </c>
      <c r="D3231" t="s">
        <v>3424</v>
      </c>
      <c r="E3231" s="1">
        <v>43546.529872685183</v>
      </c>
      <c r="F3231">
        <v>13</v>
      </c>
      <c r="G3231" t="s">
        <v>75</v>
      </c>
      <c r="H3231">
        <v>340</v>
      </c>
      <c r="I3231" s="1">
        <v>43555.75</v>
      </c>
      <c r="J3231" s="2">
        <f t="shared" si="150"/>
        <v>1</v>
      </c>
      <c r="K3231" s="2" t="str">
        <f>IFERROR(VLOOKUP(A3231,Aux!A:B,2,0),"Outros")</f>
        <v>Municípios</v>
      </c>
      <c r="L3231" s="2">
        <f t="shared" si="151"/>
        <v>2019</v>
      </c>
      <c r="M3231">
        <f t="shared" si="152"/>
        <v>12</v>
      </c>
    </row>
    <row r="3232" spans="1:13" x14ac:dyDescent="0.35">
      <c r="A3232" t="s">
        <v>336</v>
      </c>
      <c r="B3232">
        <v>505170876</v>
      </c>
      <c r="C3232">
        <v>159118</v>
      </c>
      <c r="D3232" t="s">
        <v>2890</v>
      </c>
      <c r="E3232" s="1">
        <v>43546.551400462966</v>
      </c>
      <c r="F3232">
        <v>4</v>
      </c>
      <c r="G3232" t="s">
        <v>345</v>
      </c>
      <c r="H3232">
        <v>360</v>
      </c>
      <c r="I3232" s="1">
        <v>43550.708333333336</v>
      </c>
      <c r="J3232" s="2">
        <f t="shared" si="150"/>
        <v>1</v>
      </c>
      <c r="K3232" s="2" t="str">
        <f>IFERROR(VLOOKUP(A3232,Aux!A:B,2,0),"Outros")</f>
        <v>Municípios</v>
      </c>
      <c r="L3232" s="2">
        <f t="shared" si="151"/>
        <v>2019</v>
      </c>
      <c r="M3232">
        <f t="shared" si="152"/>
        <v>12</v>
      </c>
    </row>
    <row r="3233" spans="1:13" x14ac:dyDescent="0.35">
      <c r="A3233" t="s">
        <v>71</v>
      </c>
      <c r="B3233">
        <v>500051054</v>
      </c>
      <c r="C3233">
        <v>159119</v>
      </c>
      <c r="D3233" t="s">
        <v>3214</v>
      </c>
      <c r="E3233" s="1">
        <v>43546.582442129627</v>
      </c>
      <c r="F3233">
        <v>1</v>
      </c>
      <c r="G3233" t="s">
        <v>33</v>
      </c>
      <c r="H3233">
        <v>340</v>
      </c>
      <c r="I3233" s="1">
        <v>43549.791666666664</v>
      </c>
      <c r="J3233" s="2">
        <f t="shared" si="150"/>
        <v>1</v>
      </c>
      <c r="K3233" s="2" t="str">
        <f>IFERROR(VLOOKUP(A3233,Aux!A:B,2,0),"Outros")</f>
        <v>Municípios</v>
      </c>
      <c r="L3233" s="2">
        <f t="shared" si="151"/>
        <v>2019</v>
      </c>
      <c r="M3233">
        <f t="shared" si="152"/>
        <v>12</v>
      </c>
    </row>
    <row r="3234" spans="1:13" x14ac:dyDescent="0.35">
      <c r="A3234" t="s">
        <v>12</v>
      </c>
      <c r="B3234">
        <v>508481287</v>
      </c>
      <c r="C3234">
        <v>159120</v>
      </c>
      <c r="D3234" t="s">
        <v>3268</v>
      </c>
      <c r="E3234" s="1">
        <v>43546.587604166663</v>
      </c>
      <c r="F3234">
        <v>3</v>
      </c>
      <c r="G3234" t="s">
        <v>14</v>
      </c>
      <c r="H3234">
        <v>340</v>
      </c>
      <c r="I3234" s="1">
        <v>43558.708333333336</v>
      </c>
      <c r="J3234" s="2">
        <f t="shared" si="150"/>
        <v>1</v>
      </c>
      <c r="K3234" s="2" t="str">
        <f>IFERROR(VLOOKUP(A3234,Aux!A:B,2,0),"Outros")</f>
        <v>Hospitais</v>
      </c>
      <c r="L3234" s="2">
        <f t="shared" si="151"/>
        <v>2019</v>
      </c>
      <c r="M3234">
        <f t="shared" si="152"/>
        <v>12</v>
      </c>
    </row>
    <row r="3235" spans="1:13" x14ac:dyDescent="0.35">
      <c r="A3235" t="s">
        <v>239</v>
      </c>
      <c r="B3235">
        <v>512042659</v>
      </c>
      <c r="C3235">
        <v>159121</v>
      </c>
      <c r="E3235" s="1">
        <v>43546.591736111113</v>
      </c>
      <c r="F3235">
        <v>3</v>
      </c>
      <c r="G3235" t="s">
        <v>33</v>
      </c>
      <c r="H3235">
        <v>400</v>
      </c>
      <c r="J3235" s="2">
        <f t="shared" si="150"/>
        <v>1</v>
      </c>
      <c r="K3235" s="2" t="str">
        <f>IFERROR(VLOOKUP(A3235,Aux!A:B,2,0),"Outros")</f>
        <v>Municípios</v>
      </c>
      <c r="L3235" s="2">
        <f t="shared" si="151"/>
        <v>2019</v>
      </c>
      <c r="M3235">
        <f t="shared" si="152"/>
        <v>12</v>
      </c>
    </row>
    <row r="3236" spans="1:13" x14ac:dyDescent="0.35">
      <c r="A3236" t="s">
        <v>18</v>
      </c>
      <c r="B3236">
        <v>502177080</v>
      </c>
      <c r="C3236">
        <v>159124</v>
      </c>
      <c r="D3236" t="s">
        <v>3269</v>
      </c>
      <c r="E3236" s="1">
        <v>43546.595925925925</v>
      </c>
      <c r="F3236">
        <v>3</v>
      </c>
      <c r="G3236" t="s">
        <v>164</v>
      </c>
      <c r="H3236">
        <v>360</v>
      </c>
      <c r="I3236" s="1">
        <v>43556.708333333336</v>
      </c>
      <c r="J3236" s="2">
        <f t="shared" si="150"/>
        <v>1</v>
      </c>
      <c r="K3236" s="2" t="str">
        <f>IFERROR(VLOOKUP(A3236,Aux!A:B,2,0),"Outros")</f>
        <v>Municípios</v>
      </c>
      <c r="L3236" s="2">
        <f t="shared" si="151"/>
        <v>2019</v>
      </c>
      <c r="M3236">
        <f t="shared" si="152"/>
        <v>12</v>
      </c>
    </row>
    <row r="3237" spans="1:13" x14ac:dyDescent="0.35">
      <c r="A3237" t="s">
        <v>251</v>
      </c>
      <c r="B3237">
        <v>508069645</v>
      </c>
      <c r="C3237">
        <v>159125</v>
      </c>
      <c r="D3237" t="s">
        <v>3215</v>
      </c>
      <c r="E3237" s="1">
        <v>43546.611261574071</v>
      </c>
      <c r="F3237">
        <v>1</v>
      </c>
      <c r="G3237" t="s">
        <v>33</v>
      </c>
      <c r="H3237">
        <v>400</v>
      </c>
      <c r="J3237" s="2">
        <f t="shared" si="150"/>
        <v>1</v>
      </c>
      <c r="K3237" s="2" t="str">
        <f>IFERROR(VLOOKUP(A3237,Aux!A:B,2,0),"Outros")</f>
        <v>Escolas</v>
      </c>
      <c r="L3237" s="2">
        <f t="shared" si="151"/>
        <v>2019</v>
      </c>
      <c r="M3237">
        <f t="shared" si="152"/>
        <v>12</v>
      </c>
    </row>
    <row r="3238" spans="1:13" x14ac:dyDescent="0.35">
      <c r="A3238" t="s">
        <v>122</v>
      </c>
      <c r="B3238">
        <v>506173968</v>
      </c>
      <c r="C3238">
        <v>159126</v>
      </c>
      <c r="E3238" s="1">
        <v>43546.613182870373</v>
      </c>
      <c r="F3238">
        <v>13</v>
      </c>
      <c r="G3238" t="s">
        <v>33</v>
      </c>
      <c r="H3238">
        <v>400</v>
      </c>
      <c r="J3238" s="2">
        <f t="shared" si="150"/>
        <v>1</v>
      </c>
      <c r="K3238" s="2" t="str">
        <f>IFERROR(VLOOKUP(A3238,Aux!A:B,2,0),"Outros")</f>
        <v>Municípios</v>
      </c>
      <c r="L3238" s="2">
        <f t="shared" si="151"/>
        <v>2019</v>
      </c>
      <c r="M3238">
        <f t="shared" si="152"/>
        <v>12</v>
      </c>
    </row>
    <row r="3239" spans="1:13" x14ac:dyDescent="0.35">
      <c r="A3239" t="s">
        <v>122</v>
      </c>
      <c r="B3239">
        <v>506173968</v>
      </c>
      <c r="C3239">
        <v>159127</v>
      </c>
      <c r="E3239" s="1">
        <v>43546.616331018522</v>
      </c>
      <c r="F3239">
        <v>13</v>
      </c>
      <c r="G3239" t="s">
        <v>33</v>
      </c>
      <c r="H3239">
        <v>400</v>
      </c>
      <c r="J3239" s="2">
        <f t="shared" si="150"/>
        <v>1</v>
      </c>
      <c r="K3239" s="2" t="str">
        <f>IFERROR(VLOOKUP(A3239,Aux!A:B,2,0),"Outros")</f>
        <v>Municípios</v>
      </c>
      <c r="L3239" s="2">
        <f t="shared" si="151"/>
        <v>2019</v>
      </c>
      <c r="M3239">
        <f t="shared" si="152"/>
        <v>12</v>
      </c>
    </row>
    <row r="3240" spans="1:13" x14ac:dyDescent="0.35">
      <c r="A3240" t="s">
        <v>71</v>
      </c>
      <c r="B3240">
        <v>500051054</v>
      </c>
      <c r="C3240">
        <v>159128</v>
      </c>
      <c r="D3240" t="s">
        <v>3524</v>
      </c>
      <c r="E3240" s="1">
        <v>43546.620162037034</v>
      </c>
      <c r="F3240">
        <v>13</v>
      </c>
      <c r="G3240" t="s">
        <v>33</v>
      </c>
      <c r="H3240">
        <v>340</v>
      </c>
      <c r="I3240" s="1">
        <v>43551.791666666664</v>
      </c>
      <c r="J3240" s="2">
        <f t="shared" si="150"/>
        <v>1</v>
      </c>
      <c r="K3240" s="2" t="str">
        <f>IFERROR(VLOOKUP(A3240,Aux!A:B,2,0),"Outros")</f>
        <v>Municípios</v>
      </c>
      <c r="L3240" s="2">
        <f t="shared" si="151"/>
        <v>2019</v>
      </c>
      <c r="M3240">
        <f t="shared" si="152"/>
        <v>12</v>
      </c>
    </row>
    <row r="3241" spans="1:13" x14ac:dyDescent="0.35">
      <c r="A3241" t="s">
        <v>12</v>
      </c>
      <c r="B3241">
        <v>508481287</v>
      </c>
      <c r="C3241">
        <v>159130</v>
      </c>
      <c r="D3241" t="s">
        <v>3110</v>
      </c>
      <c r="E3241" s="1">
        <v>43546.626354166663</v>
      </c>
      <c r="F3241">
        <v>3</v>
      </c>
      <c r="G3241" t="s">
        <v>14</v>
      </c>
      <c r="H3241">
        <v>5</v>
      </c>
      <c r="I3241" s="1">
        <v>43552.708333333336</v>
      </c>
      <c r="J3241" s="2">
        <f t="shared" si="150"/>
        <v>1</v>
      </c>
      <c r="K3241" s="2" t="str">
        <f>IFERROR(VLOOKUP(A3241,Aux!A:B,2,0),"Outros")</f>
        <v>Hospitais</v>
      </c>
      <c r="L3241" s="2">
        <f t="shared" si="151"/>
        <v>2019</v>
      </c>
      <c r="M3241">
        <f t="shared" si="152"/>
        <v>12</v>
      </c>
    </row>
    <row r="3242" spans="1:13" x14ac:dyDescent="0.35">
      <c r="A3242" t="s">
        <v>3315</v>
      </c>
      <c r="B3242">
        <v>508100720</v>
      </c>
      <c r="C3242">
        <v>159131</v>
      </c>
      <c r="E3242" s="1">
        <v>43546.626863425925</v>
      </c>
      <c r="F3242">
        <v>1</v>
      </c>
      <c r="G3242" t="s">
        <v>33</v>
      </c>
      <c r="H3242">
        <v>400</v>
      </c>
      <c r="J3242" s="2">
        <f t="shared" si="150"/>
        <v>1</v>
      </c>
      <c r="K3242" s="2" t="str">
        <f>IFERROR(VLOOKUP(A3242,Aux!A:B,2,0),"Outros")</f>
        <v>Outros</v>
      </c>
      <c r="L3242" s="2">
        <f t="shared" si="151"/>
        <v>2019</v>
      </c>
      <c r="M3242">
        <f t="shared" si="152"/>
        <v>12</v>
      </c>
    </row>
    <row r="3243" spans="1:13" x14ac:dyDescent="0.35">
      <c r="A3243" t="s">
        <v>633</v>
      </c>
      <c r="B3243">
        <v>506617599</v>
      </c>
      <c r="C3243">
        <v>159132</v>
      </c>
      <c r="E3243" s="1">
        <v>43546.630972222221</v>
      </c>
      <c r="F3243">
        <v>3</v>
      </c>
      <c r="H3243">
        <v>400</v>
      </c>
      <c r="J3243" s="2">
        <f t="shared" si="150"/>
        <v>1</v>
      </c>
      <c r="K3243" s="2" t="str">
        <f>IFERROR(VLOOKUP(A3243,Aux!A:B,2,0),"Outros")</f>
        <v>Municípios</v>
      </c>
      <c r="L3243" s="2">
        <f t="shared" si="151"/>
        <v>2019</v>
      </c>
      <c r="M3243">
        <f t="shared" si="152"/>
        <v>12</v>
      </c>
    </row>
    <row r="3244" spans="1:13" x14ac:dyDescent="0.35">
      <c r="A3244" t="s">
        <v>105</v>
      </c>
      <c r="B3244">
        <v>503311332</v>
      </c>
      <c r="C3244">
        <v>159133</v>
      </c>
      <c r="D3244" t="s">
        <v>3270</v>
      </c>
      <c r="E3244" s="1">
        <v>43546.633229166669</v>
      </c>
      <c r="F3244">
        <v>13</v>
      </c>
      <c r="G3244" t="s">
        <v>107</v>
      </c>
      <c r="H3244">
        <v>360</v>
      </c>
      <c r="I3244" s="1">
        <v>43553.708333333336</v>
      </c>
      <c r="J3244" s="2">
        <f t="shared" si="150"/>
        <v>1</v>
      </c>
      <c r="K3244" s="2" t="str">
        <f>IFERROR(VLOOKUP(A3244,Aux!A:B,2,0),"Outros")</f>
        <v>Municípios</v>
      </c>
      <c r="L3244" s="2">
        <f t="shared" si="151"/>
        <v>2019</v>
      </c>
      <c r="M3244">
        <f t="shared" si="152"/>
        <v>12</v>
      </c>
    </row>
    <row r="3245" spans="1:13" x14ac:dyDescent="0.35">
      <c r="A3245" t="s">
        <v>133</v>
      </c>
      <c r="B3245">
        <v>503539473</v>
      </c>
      <c r="C3245">
        <v>159134</v>
      </c>
      <c r="D3245" t="s">
        <v>3491</v>
      </c>
      <c r="E3245" s="1">
        <v>43546.635000000002</v>
      </c>
      <c r="F3245">
        <v>1</v>
      </c>
      <c r="G3245" t="s">
        <v>135</v>
      </c>
      <c r="H3245">
        <v>340</v>
      </c>
      <c r="I3245" s="1">
        <v>43552.999305555553</v>
      </c>
      <c r="J3245" s="2">
        <f t="shared" si="150"/>
        <v>1</v>
      </c>
      <c r="K3245" s="2" t="str">
        <f>IFERROR(VLOOKUP(A3245,Aux!A:B,2,0),"Outros")</f>
        <v>Municípios</v>
      </c>
      <c r="L3245" s="2">
        <f t="shared" si="151"/>
        <v>2019</v>
      </c>
      <c r="M3245">
        <f t="shared" si="152"/>
        <v>12</v>
      </c>
    </row>
    <row r="3246" spans="1:13" x14ac:dyDescent="0.35">
      <c r="A3246" t="s">
        <v>251</v>
      </c>
      <c r="B3246">
        <v>508069645</v>
      </c>
      <c r="C3246">
        <v>159135</v>
      </c>
      <c r="D3246" t="s">
        <v>3606</v>
      </c>
      <c r="E3246" s="1">
        <v>43546.638206018521</v>
      </c>
      <c r="F3246">
        <v>13</v>
      </c>
      <c r="G3246" t="s">
        <v>476</v>
      </c>
      <c r="H3246">
        <v>360</v>
      </c>
      <c r="I3246" s="1">
        <v>43556.708333333336</v>
      </c>
      <c r="J3246" s="2">
        <f t="shared" si="150"/>
        <v>1</v>
      </c>
      <c r="K3246" s="2" t="str">
        <f>IFERROR(VLOOKUP(A3246,Aux!A:B,2,0),"Outros")</f>
        <v>Escolas</v>
      </c>
      <c r="L3246" s="2">
        <f t="shared" si="151"/>
        <v>2019</v>
      </c>
      <c r="M3246">
        <f t="shared" si="152"/>
        <v>12</v>
      </c>
    </row>
    <row r="3247" spans="1:13" x14ac:dyDescent="0.35">
      <c r="A3247" t="s">
        <v>3041</v>
      </c>
      <c r="B3247">
        <v>500927367</v>
      </c>
      <c r="C3247">
        <v>159136</v>
      </c>
      <c r="E3247" s="1">
        <v>43546.641828703701</v>
      </c>
      <c r="F3247">
        <v>3</v>
      </c>
      <c r="G3247" t="s">
        <v>33</v>
      </c>
      <c r="H3247">
        <v>400</v>
      </c>
      <c r="J3247" s="2">
        <f t="shared" si="150"/>
        <v>1</v>
      </c>
      <c r="K3247" s="2" t="str">
        <f>IFERROR(VLOOKUP(A3247,Aux!A:B,2,0),"Outros")</f>
        <v>Outros</v>
      </c>
      <c r="L3247" s="2">
        <f t="shared" si="151"/>
        <v>2019</v>
      </c>
      <c r="M3247">
        <f t="shared" si="152"/>
        <v>12</v>
      </c>
    </row>
    <row r="3248" spans="1:13" x14ac:dyDescent="0.35">
      <c r="A3248" t="s">
        <v>122</v>
      </c>
      <c r="B3248">
        <v>506173968</v>
      </c>
      <c r="C3248">
        <v>159137</v>
      </c>
      <c r="D3248" t="s">
        <v>3607</v>
      </c>
      <c r="E3248" s="1">
        <v>43546.64203703704</v>
      </c>
      <c r="F3248">
        <v>1</v>
      </c>
      <c r="G3248" t="s">
        <v>33</v>
      </c>
      <c r="H3248">
        <v>360</v>
      </c>
      <c r="I3248" s="1">
        <v>43551.75</v>
      </c>
      <c r="J3248" s="2">
        <f t="shared" si="150"/>
        <v>1</v>
      </c>
      <c r="K3248" s="2" t="str">
        <f>IFERROR(VLOOKUP(A3248,Aux!A:B,2,0),"Outros")</f>
        <v>Municípios</v>
      </c>
      <c r="L3248" s="2">
        <f t="shared" si="151"/>
        <v>2019</v>
      </c>
      <c r="M3248">
        <f t="shared" si="152"/>
        <v>12</v>
      </c>
    </row>
    <row r="3249" spans="1:13" x14ac:dyDescent="0.35">
      <c r="A3249" t="s">
        <v>18</v>
      </c>
      <c r="B3249">
        <v>502177080</v>
      </c>
      <c r="C3249">
        <v>159138</v>
      </c>
      <c r="E3249" s="1">
        <v>43546.643067129633</v>
      </c>
      <c r="F3249">
        <v>3</v>
      </c>
      <c r="G3249" t="s">
        <v>33</v>
      </c>
      <c r="H3249">
        <v>400</v>
      </c>
      <c r="J3249" s="2">
        <f t="shared" si="150"/>
        <v>1</v>
      </c>
      <c r="K3249" s="2" t="str">
        <f>IFERROR(VLOOKUP(A3249,Aux!A:B,2,0),"Outros")</f>
        <v>Municípios</v>
      </c>
      <c r="L3249" s="2">
        <f t="shared" si="151"/>
        <v>2019</v>
      </c>
      <c r="M3249">
        <f t="shared" si="152"/>
        <v>12</v>
      </c>
    </row>
    <row r="3250" spans="1:13" x14ac:dyDescent="0.35">
      <c r="A3250" t="s">
        <v>57</v>
      </c>
      <c r="B3250">
        <v>501294104</v>
      </c>
      <c r="C3250">
        <v>159139</v>
      </c>
      <c r="D3250" t="s">
        <v>3573</v>
      </c>
      <c r="E3250" s="1">
        <v>43546.643576388888</v>
      </c>
      <c r="F3250">
        <v>13</v>
      </c>
      <c r="G3250" t="s">
        <v>103</v>
      </c>
      <c r="H3250">
        <v>360</v>
      </c>
      <c r="I3250" s="1">
        <v>43552.999305555553</v>
      </c>
      <c r="J3250" s="2">
        <f t="shared" si="150"/>
        <v>1</v>
      </c>
      <c r="K3250" s="2" t="str">
        <f>IFERROR(VLOOKUP(A3250,Aux!A:B,2,0),"Outros")</f>
        <v>Municípios</v>
      </c>
      <c r="L3250" s="2">
        <f t="shared" si="151"/>
        <v>2019</v>
      </c>
      <c r="M3250">
        <f t="shared" si="152"/>
        <v>12</v>
      </c>
    </row>
    <row r="3251" spans="1:13" x14ac:dyDescent="0.35">
      <c r="A3251" t="s">
        <v>206</v>
      </c>
      <c r="B3251">
        <v>508114381</v>
      </c>
      <c r="C3251">
        <v>159140</v>
      </c>
      <c r="D3251" t="s">
        <v>3111</v>
      </c>
      <c r="E3251" s="1">
        <v>43546.645636574074</v>
      </c>
      <c r="F3251">
        <v>3</v>
      </c>
      <c r="G3251" t="s">
        <v>1106</v>
      </c>
      <c r="H3251">
        <v>360</v>
      </c>
      <c r="I3251" s="1">
        <v>43581.999305555553</v>
      </c>
      <c r="J3251" s="2">
        <f t="shared" si="150"/>
        <v>1</v>
      </c>
      <c r="K3251" s="2" t="str">
        <f>IFERROR(VLOOKUP(A3251,Aux!A:B,2,0),"Outros")</f>
        <v>Outros</v>
      </c>
      <c r="L3251" s="2">
        <f t="shared" si="151"/>
        <v>2019</v>
      </c>
      <c r="M3251">
        <f t="shared" si="152"/>
        <v>12</v>
      </c>
    </row>
    <row r="3252" spans="1:13" x14ac:dyDescent="0.35">
      <c r="A3252" t="s">
        <v>2552</v>
      </c>
      <c r="B3252">
        <v>506806456</v>
      </c>
      <c r="C3252">
        <v>159141</v>
      </c>
      <c r="D3252" t="s">
        <v>3492</v>
      </c>
      <c r="E3252" s="1">
        <v>43546.645995370367</v>
      </c>
      <c r="F3252">
        <v>3</v>
      </c>
      <c r="G3252" t="s">
        <v>2554</v>
      </c>
      <c r="H3252">
        <v>5</v>
      </c>
      <c r="I3252" s="1">
        <v>43579.708333333336</v>
      </c>
      <c r="J3252" s="2">
        <f t="shared" si="150"/>
        <v>1</v>
      </c>
      <c r="K3252" s="2" t="str">
        <f>IFERROR(VLOOKUP(A3252,Aux!A:B,2,0),"Outros")</f>
        <v>Municípios</v>
      </c>
      <c r="L3252" s="2">
        <f t="shared" si="151"/>
        <v>2019</v>
      </c>
      <c r="M3252">
        <f t="shared" si="152"/>
        <v>12</v>
      </c>
    </row>
    <row r="3253" spans="1:13" x14ac:dyDescent="0.35">
      <c r="A3253" t="s">
        <v>48</v>
      </c>
      <c r="B3253">
        <v>503035416</v>
      </c>
      <c r="C3253">
        <v>159142</v>
      </c>
      <c r="D3253" t="s">
        <v>3112</v>
      </c>
      <c r="E3253" s="1">
        <v>43546.657060185185</v>
      </c>
      <c r="F3253">
        <v>1</v>
      </c>
      <c r="G3253" t="s">
        <v>50</v>
      </c>
      <c r="H3253">
        <v>360</v>
      </c>
      <c r="I3253" s="1">
        <v>43552.708333333336</v>
      </c>
      <c r="J3253" s="2">
        <f t="shared" si="150"/>
        <v>1</v>
      </c>
      <c r="K3253" s="2" t="str">
        <f>IFERROR(VLOOKUP(A3253,Aux!A:B,2,0),"Outros")</f>
        <v>Hospitais</v>
      </c>
      <c r="L3253" s="2">
        <f t="shared" si="151"/>
        <v>2019</v>
      </c>
      <c r="M3253">
        <f t="shared" si="152"/>
        <v>12</v>
      </c>
    </row>
    <row r="3254" spans="1:13" x14ac:dyDescent="0.35">
      <c r="A3254" t="s">
        <v>18</v>
      </c>
      <c r="B3254">
        <v>502177080</v>
      </c>
      <c r="C3254">
        <v>159143</v>
      </c>
      <c r="E3254" s="1">
        <v>43546.658576388887</v>
      </c>
      <c r="F3254">
        <v>13</v>
      </c>
      <c r="G3254" t="s">
        <v>33</v>
      </c>
      <c r="H3254">
        <v>400</v>
      </c>
      <c r="J3254" s="2">
        <f t="shared" si="150"/>
        <v>1</v>
      </c>
      <c r="K3254" s="2" t="str">
        <f>IFERROR(VLOOKUP(A3254,Aux!A:B,2,0),"Outros")</f>
        <v>Municípios</v>
      </c>
      <c r="L3254" s="2">
        <f t="shared" si="151"/>
        <v>2019</v>
      </c>
      <c r="M3254">
        <f t="shared" si="152"/>
        <v>12</v>
      </c>
    </row>
    <row r="3255" spans="1:13" x14ac:dyDescent="0.35">
      <c r="A3255" t="s">
        <v>3525</v>
      </c>
      <c r="B3255" t="s">
        <v>3526</v>
      </c>
      <c r="C3255">
        <v>159144</v>
      </c>
      <c r="D3255" t="s">
        <v>3527</v>
      </c>
      <c r="E3255" s="1">
        <v>43546.659328703703</v>
      </c>
      <c r="F3255">
        <v>3</v>
      </c>
      <c r="G3255" t="s">
        <v>811</v>
      </c>
      <c r="H3255">
        <v>5</v>
      </c>
      <c r="I3255" s="1">
        <v>43560.999305555553</v>
      </c>
      <c r="J3255" s="2">
        <f t="shared" si="150"/>
        <v>1</v>
      </c>
      <c r="K3255" s="2" t="str">
        <f>IFERROR(VLOOKUP(A3255,Aux!A:B,2,0),"Outros")</f>
        <v>Outros</v>
      </c>
      <c r="L3255" s="2">
        <f t="shared" si="151"/>
        <v>2019</v>
      </c>
      <c r="M3255">
        <f t="shared" si="152"/>
        <v>12</v>
      </c>
    </row>
    <row r="3256" spans="1:13" x14ac:dyDescent="0.35">
      <c r="A3256" t="s">
        <v>3041</v>
      </c>
      <c r="B3256">
        <v>500927367</v>
      </c>
      <c r="C3256">
        <v>159145</v>
      </c>
      <c r="E3256" s="1">
        <v>43546.660115740742</v>
      </c>
      <c r="F3256">
        <v>13</v>
      </c>
      <c r="G3256" t="s">
        <v>33</v>
      </c>
      <c r="H3256">
        <v>400</v>
      </c>
      <c r="J3256" s="2">
        <f t="shared" si="150"/>
        <v>1</v>
      </c>
      <c r="K3256" s="2" t="str">
        <f>IFERROR(VLOOKUP(A3256,Aux!A:B,2,0),"Outros")</f>
        <v>Outros</v>
      </c>
      <c r="L3256" s="2">
        <f t="shared" si="151"/>
        <v>2019</v>
      </c>
      <c r="M3256">
        <f t="shared" si="152"/>
        <v>12</v>
      </c>
    </row>
    <row r="3257" spans="1:13" x14ac:dyDescent="0.35">
      <c r="A3257" t="s">
        <v>3041</v>
      </c>
      <c r="B3257">
        <v>500927367</v>
      </c>
      <c r="C3257">
        <v>159146</v>
      </c>
      <c r="E3257" s="1">
        <v>43546.661261574074</v>
      </c>
      <c r="F3257">
        <v>13</v>
      </c>
      <c r="G3257" t="s">
        <v>33</v>
      </c>
      <c r="H3257">
        <v>400</v>
      </c>
      <c r="J3257" s="2">
        <f t="shared" si="150"/>
        <v>1</v>
      </c>
      <c r="K3257" s="2" t="str">
        <f>IFERROR(VLOOKUP(A3257,Aux!A:B,2,0),"Outros")</f>
        <v>Outros</v>
      </c>
      <c r="L3257" s="2">
        <f t="shared" si="151"/>
        <v>2019</v>
      </c>
      <c r="M3257">
        <f t="shared" si="152"/>
        <v>12</v>
      </c>
    </row>
    <row r="3258" spans="1:13" x14ac:dyDescent="0.35">
      <c r="A3258" t="s">
        <v>18</v>
      </c>
      <c r="B3258">
        <v>502177080</v>
      </c>
      <c r="C3258">
        <v>159147</v>
      </c>
      <c r="E3258" s="1">
        <v>43546.662465277775</v>
      </c>
      <c r="F3258">
        <v>1</v>
      </c>
      <c r="G3258" t="s">
        <v>33</v>
      </c>
      <c r="H3258">
        <v>400</v>
      </c>
      <c r="J3258" s="2">
        <f t="shared" si="150"/>
        <v>1</v>
      </c>
      <c r="K3258" s="2" t="str">
        <f>IFERROR(VLOOKUP(A3258,Aux!A:B,2,0),"Outros")</f>
        <v>Municípios</v>
      </c>
      <c r="L3258" s="2">
        <f t="shared" si="151"/>
        <v>2019</v>
      </c>
      <c r="M3258">
        <f t="shared" si="152"/>
        <v>12</v>
      </c>
    </row>
    <row r="3259" spans="1:13" x14ac:dyDescent="0.35">
      <c r="A3259" t="s">
        <v>454</v>
      </c>
      <c r="B3259">
        <v>503450189</v>
      </c>
      <c r="C3259">
        <v>159148</v>
      </c>
      <c r="D3259" t="s">
        <v>3316</v>
      </c>
      <c r="E3259" s="1">
        <v>43546.663657407407</v>
      </c>
      <c r="F3259">
        <v>13</v>
      </c>
      <c r="G3259" t="s">
        <v>1207</v>
      </c>
      <c r="H3259">
        <v>360</v>
      </c>
      <c r="I3259" s="1">
        <v>43552.75</v>
      </c>
      <c r="J3259" s="2">
        <f t="shared" si="150"/>
        <v>1</v>
      </c>
      <c r="K3259" s="2" t="str">
        <f>IFERROR(VLOOKUP(A3259,Aux!A:B,2,0),"Outros")</f>
        <v>Estradas</v>
      </c>
      <c r="L3259" s="2">
        <f t="shared" si="151"/>
        <v>2019</v>
      </c>
      <c r="M3259">
        <f t="shared" si="152"/>
        <v>12</v>
      </c>
    </row>
    <row r="3260" spans="1:13" x14ac:dyDescent="0.35">
      <c r="A3260" t="s">
        <v>60</v>
      </c>
      <c r="B3260">
        <v>505456010</v>
      </c>
      <c r="C3260">
        <v>159150</v>
      </c>
      <c r="D3260" t="s">
        <v>3608</v>
      </c>
      <c r="E3260" s="1">
        <v>43546.668634259258</v>
      </c>
      <c r="F3260">
        <v>1</v>
      </c>
      <c r="G3260" t="s">
        <v>62</v>
      </c>
      <c r="H3260">
        <v>340</v>
      </c>
      <c r="I3260" s="1">
        <v>43557.5</v>
      </c>
      <c r="J3260" s="2">
        <f t="shared" si="150"/>
        <v>1</v>
      </c>
      <c r="K3260" s="2" t="str">
        <f>IFERROR(VLOOKUP(A3260,Aux!A:B,2,0),"Outros")</f>
        <v>Municípios</v>
      </c>
      <c r="L3260" s="2">
        <f t="shared" si="151"/>
        <v>2019</v>
      </c>
      <c r="M3260">
        <f t="shared" si="152"/>
        <v>12</v>
      </c>
    </row>
    <row r="3261" spans="1:13" x14ac:dyDescent="0.35">
      <c r="A3261" t="s">
        <v>578</v>
      </c>
      <c r="B3261">
        <v>501112049</v>
      </c>
      <c r="C3261">
        <v>159152</v>
      </c>
      <c r="D3261" t="s">
        <v>3113</v>
      </c>
      <c r="E3261" s="1">
        <v>43546.672106481485</v>
      </c>
      <c r="F3261">
        <v>13</v>
      </c>
      <c r="G3261" t="s">
        <v>3114</v>
      </c>
      <c r="H3261">
        <v>360</v>
      </c>
      <c r="I3261" s="1">
        <v>43558.708333333336</v>
      </c>
      <c r="J3261" s="2">
        <f t="shared" si="150"/>
        <v>1</v>
      </c>
      <c r="K3261" s="2" t="str">
        <f>IFERROR(VLOOKUP(A3261,Aux!A:B,2,0),"Outros")</f>
        <v>Municípios</v>
      </c>
      <c r="L3261" s="2">
        <f t="shared" si="151"/>
        <v>2019</v>
      </c>
      <c r="M3261">
        <f t="shared" si="152"/>
        <v>12</v>
      </c>
    </row>
    <row r="3262" spans="1:13" x14ac:dyDescent="0.35">
      <c r="A3262" t="s">
        <v>122</v>
      </c>
      <c r="B3262">
        <v>506173968</v>
      </c>
      <c r="C3262">
        <v>159153</v>
      </c>
      <c r="D3262" t="s">
        <v>3115</v>
      </c>
      <c r="E3262" s="1">
        <v>43546.672662037039</v>
      </c>
      <c r="F3262">
        <v>13</v>
      </c>
      <c r="G3262" t="s">
        <v>147</v>
      </c>
      <c r="H3262">
        <v>360</v>
      </c>
      <c r="I3262" s="1">
        <v>43549.75</v>
      </c>
      <c r="J3262" s="2">
        <f t="shared" si="150"/>
        <v>1</v>
      </c>
      <c r="K3262" s="2" t="str">
        <f>IFERROR(VLOOKUP(A3262,Aux!A:B,2,0),"Outros")</f>
        <v>Municípios</v>
      </c>
      <c r="L3262" s="2">
        <f t="shared" si="151"/>
        <v>2019</v>
      </c>
      <c r="M3262">
        <f t="shared" si="152"/>
        <v>12</v>
      </c>
    </row>
    <row r="3263" spans="1:13" x14ac:dyDescent="0.35">
      <c r="A3263" t="s">
        <v>63</v>
      </c>
      <c r="B3263">
        <v>502098139</v>
      </c>
      <c r="C3263">
        <v>159155</v>
      </c>
      <c r="D3263" t="s">
        <v>3317</v>
      </c>
      <c r="E3263" s="1">
        <v>43546.677465277775</v>
      </c>
      <c r="F3263">
        <v>13</v>
      </c>
      <c r="G3263" t="s">
        <v>75</v>
      </c>
      <c r="H3263">
        <v>340</v>
      </c>
      <c r="I3263" s="1">
        <v>43558.75</v>
      </c>
      <c r="J3263" s="2">
        <f t="shared" si="150"/>
        <v>1</v>
      </c>
      <c r="K3263" s="2" t="str">
        <f>IFERROR(VLOOKUP(A3263,Aux!A:B,2,0),"Outros")</f>
        <v>Municípios</v>
      </c>
      <c r="L3263" s="2">
        <f t="shared" si="151"/>
        <v>2019</v>
      </c>
      <c r="M3263">
        <f t="shared" si="152"/>
        <v>12</v>
      </c>
    </row>
    <row r="3264" spans="1:13" x14ac:dyDescent="0.35">
      <c r="A3264" t="s">
        <v>85</v>
      </c>
      <c r="B3264">
        <v>506642798</v>
      </c>
      <c r="C3264">
        <v>159158</v>
      </c>
      <c r="D3264" t="s">
        <v>3027</v>
      </c>
      <c r="E3264" s="1">
        <v>43546.687673611108</v>
      </c>
      <c r="F3264">
        <v>1</v>
      </c>
      <c r="G3264" t="s">
        <v>1682</v>
      </c>
      <c r="H3264">
        <v>5</v>
      </c>
      <c r="I3264" s="1">
        <v>43551.958333333336</v>
      </c>
      <c r="J3264" s="2">
        <f t="shared" si="150"/>
        <v>1</v>
      </c>
      <c r="K3264" s="2" t="str">
        <f>IFERROR(VLOOKUP(A3264,Aux!A:B,2,0),"Outros")</f>
        <v>Municípios</v>
      </c>
      <c r="L3264" s="2">
        <f t="shared" si="151"/>
        <v>2019</v>
      </c>
      <c r="M3264">
        <f t="shared" si="152"/>
        <v>12</v>
      </c>
    </row>
    <row r="3265" spans="1:13" x14ac:dyDescent="0.35">
      <c r="A3265" t="s">
        <v>122</v>
      </c>
      <c r="B3265">
        <v>506173968</v>
      </c>
      <c r="C3265">
        <v>159161</v>
      </c>
      <c r="D3265" t="s">
        <v>3037</v>
      </c>
      <c r="E3265" s="1">
        <v>43546.694722222222</v>
      </c>
      <c r="F3265">
        <v>1</v>
      </c>
      <c r="G3265" t="s">
        <v>33</v>
      </c>
      <c r="H3265">
        <v>5</v>
      </c>
      <c r="I3265" s="1">
        <v>43551.75</v>
      </c>
      <c r="J3265" s="2">
        <f t="shared" si="150"/>
        <v>1</v>
      </c>
      <c r="K3265" s="2" t="str">
        <f>IFERROR(VLOOKUP(A3265,Aux!A:B,2,0),"Outros")</f>
        <v>Municípios</v>
      </c>
      <c r="L3265" s="2">
        <f t="shared" si="151"/>
        <v>2019</v>
      </c>
      <c r="M3265">
        <f t="shared" si="152"/>
        <v>12</v>
      </c>
    </row>
    <row r="3266" spans="1:13" x14ac:dyDescent="0.35">
      <c r="A3266" t="s">
        <v>157</v>
      </c>
      <c r="B3266">
        <v>500122237</v>
      </c>
      <c r="C3266">
        <v>159163</v>
      </c>
      <c r="D3266" t="s">
        <v>3038</v>
      </c>
      <c r="E3266" s="1">
        <v>43546.721377314818</v>
      </c>
      <c r="F3266">
        <v>3</v>
      </c>
      <c r="G3266" t="s">
        <v>33</v>
      </c>
      <c r="H3266">
        <v>340</v>
      </c>
      <c r="I3266" s="1">
        <v>43556.625</v>
      </c>
      <c r="J3266" s="2">
        <f t="shared" ref="J3266:J3329" si="153">IF(C3266=C3265,"",1)</f>
        <v>1</v>
      </c>
      <c r="K3266" s="2" t="str">
        <f>IFERROR(VLOOKUP(A3266,Aux!A:B,2,0),"Outros")</f>
        <v>Outros</v>
      </c>
      <c r="L3266" s="2">
        <f t="shared" ref="L3266:L3329" si="154">YEAR(E3266)</f>
        <v>2019</v>
      </c>
      <c r="M3266">
        <f t="shared" ref="M3266:M3329" si="155">WEEKNUM(E3266)</f>
        <v>12</v>
      </c>
    </row>
    <row r="3267" spans="1:13" x14ac:dyDescent="0.35">
      <c r="A3267" t="s">
        <v>454</v>
      </c>
      <c r="B3267">
        <v>503450189</v>
      </c>
      <c r="C3267">
        <v>159164</v>
      </c>
      <c r="D3267" t="s">
        <v>3158</v>
      </c>
      <c r="E3267" s="1">
        <v>43546.728946759256</v>
      </c>
      <c r="F3267">
        <v>1</v>
      </c>
      <c r="G3267" t="s">
        <v>1207</v>
      </c>
      <c r="H3267">
        <v>5</v>
      </c>
      <c r="I3267" s="1">
        <v>43563.75</v>
      </c>
      <c r="J3267" s="2">
        <f t="shared" si="153"/>
        <v>1</v>
      </c>
      <c r="K3267" s="2" t="str">
        <f>IFERROR(VLOOKUP(A3267,Aux!A:B,2,0),"Outros")</f>
        <v>Estradas</v>
      </c>
      <c r="L3267" s="2">
        <f t="shared" si="154"/>
        <v>2019</v>
      </c>
      <c r="M3267">
        <f t="shared" si="155"/>
        <v>12</v>
      </c>
    </row>
    <row r="3268" spans="1:13" x14ac:dyDescent="0.35">
      <c r="A3268" t="s">
        <v>24</v>
      </c>
      <c r="B3268">
        <v>508741823</v>
      </c>
      <c r="C3268">
        <v>159165</v>
      </c>
      <c r="D3268" t="s">
        <v>3574</v>
      </c>
      <c r="E3268" s="1">
        <v>43546.736215277779</v>
      </c>
      <c r="F3268">
        <v>1</v>
      </c>
      <c r="G3268" t="s">
        <v>26</v>
      </c>
      <c r="H3268">
        <v>340</v>
      </c>
      <c r="I3268" s="1">
        <v>43550.999305555553</v>
      </c>
      <c r="J3268" s="2">
        <f t="shared" si="153"/>
        <v>1</v>
      </c>
      <c r="K3268" s="2" t="str">
        <f>IFERROR(VLOOKUP(A3268,Aux!A:B,2,0),"Outros")</f>
        <v>Hospitais</v>
      </c>
      <c r="L3268" s="2">
        <f t="shared" si="154"/>
        <v>2019</v>
      </c>
      <c r="M3268">
        <f t="shared" si="155"/>
        <v>12</v>
      </c>
    </row>
    <row r="3269" spans="1:13" x14ac:dyDescent="0.35">
      <c r="A3269" t="s">
        <v>112</v>
      </c>
      <c r="B3269">
        <v>501144218</v>
      </c>
      <c r="C3269">
        <v>159166</v>
      </c>
      <c r="D3269" t="s">
        <v>3159</v>
      </c>
      <c r="E3269" s="1">
        <v>43546.7419212963</v>
      </c>
      <c r="F3269">
        <v>13</v>
      </c>
      <c r="G3269" t="s">
        <v>114</v>
      </c>
      <c r="H3269">
        <v>360</v>
      </c>
      <c r="I3269" s="1">
        <v>43554.999305555553</v>
      </c>
      <c r="J3269" s="2">
        <f t="shared" si="153"/>
        <v>1</v>
      </c>
      <c r="K3269" s="2" t="str">
        <f>IFERROR(VLOOKUP(A3269,Aux!A:B,2,0),"Outros")</f>
        <v>Municípios</v>
      </c>
      <c r="L3269" s="2">
        <f t="shared" si="154"/>
        <v>2019</v>
      </c>
      <c r="M3269">
        <f t="shared" si="155"/>
        <v>12</v>
      </c>
    </row>
    <row r="3270" spans="1:13" x14ac:dyDescent="0.35">
      <c r="A3270" t="s">
        <v>3039</v>
      </c>
      <c r="B3270">
        <v>501328599</v>
      </c>
      <c r="C3270">
        <v>159167</v>
      </c>
      <c r="D3270" t="s">
        <v>3040</v>
      </c>
      <c r="E3270" s="1">
        <v>43546.757604166669</v>
      </c>
      <c r="F3270">
        <v>13</v>
      </c>
      <c r="G3270" t="s">
        <v>259</v>
      </c>
      <c r="H3270">
        <v>360</v>
      </c>
      <c r="I3270" s="1">
        <v>43556.625</v>
      </c>
      <c r="J3270" s="2">
        <f t="shared" si="153"/>
        <v>1</v>
      </c>
      <c r="K3270" s="2" t="str">
        <f>IFERROR(VLOOKUP(A3270,Aux!A:B,2,0),"Outros")</f>
        <v>Outros</v>
      </c>
      <c r="L3270" s="2">
        <f t="shared" si="154"/>
        <v>2019</v>
      </c>
      <c r="M3270">
        <f t="shared" si="155"/>
        <v>12</v>
      </c>
    </row>
    <row r="3271" spans="1:13" x14ac:dyDescent="0.35">
      <c r="A3271" t="s">
        <v>12</v>
      </c>
      <c r="B3271">
        <v>508481287</v>
      </c>
      <c r="C3271">
        <v>159187</v>
      </c>
      <c r="D3271" t="s">
        <v>3425</v>
      </c>
      <c r="E3271" s="1">
        <v>43549.402060185188</v>
      </c>
      <c r="F3271">
        <v>1</v>
      </c>
      <c r="G3271" t="s">
        <v>14</v>
      </c>
      <c r="H3271">
        <v>360</v>
      </c>
      <c r="I3271" s="1">
        <v>43552.708333333336</v>
      </c>
      <c r="J3271" s="2">
        <f t="shared" si="153"/>
        <v>1</v>
      </c>
      <c r="K3271" s="2" t="str">
        <f>IFERROR(VLOOKUP(A3271,Aux!A:B,2,0),"Outros")</f>
        <v>Hospitais</v>
      </c>
      <c r="L3271" s="2">
        <f t="shared" si="154"/>
        <v>2019</v>
      </c>
      <c r="M3271">
        <f t="shared" si="155"/>
        <v>13</v>
      </c>
    </row>
    <row r="3272" spans="1:13" x14ac:dyDescent="0.35">
      <c r="A3272" t="s">
        <v>31</v>
      </c>
      <c r="B3272">
        <v>508180457</v>
      </c>
      <c r="C3272">
        <v>159188</v>
      </c>
      <c r="D3272" t="s">
        <v>3426</v>
      </c>
      <c r="E3272" s="1">
        <v>43549.413032407407</v>
      </c>
      <c r="F3272">
        <v>4</v>
      </c>
      <c r="G3272" t="s">
        <v>1140</v>
      </c>
      <c r="H3272">
        <v>360</v>
      </c>
      <c r="I3272" s="1">
        <v>43551.75</v>
      </c>
      <c r="J3272" s="2">
        <f t="shared" si="153"/>
        <v>1</v>
      </c>
      <c r="K3272" s="2" t="str">
        <f>IFERROR(VLOOKUP(A3272,Aux!A:B,2,0),"Outros")</f>
        <v>Outros</v>
      </c>
      <c r="L3272" s="2">
        <f t="shared" si="154"/>
        <v>2019</v>
      </c>
      <c r="M3272">
        <f t="shared" si="155"/>
        <v>13</v>
      </c>
    </row>
    <row r="3273" spans="1:13" x14ac:dyDescent="0.35">
      <c r="A3273" t="s">
        <v>15</v>
      </c>
      <c r="B3273">
        <v>503541567</v>
      </c>
      <c r="C3273">
        <v>159189</v>
      </c>
      <c r="D3273" t="s">
        <v>3427</v>
      </c>
      <c r="E3273" s="1">
        <v>43549.416412037041</v>
      </c>
      <c r="F3273">
        <v>3</v>
      </c>
      <c r="G3273" t="s">
        <v>259</v>
      </c>
      <c r="H3273">
        <v>340</v>
      </c>
      <c r="I3273" s="1">
        <v>43564.999305555553</v>
      </c>
      <c r="J3273" s="2">
        <f t="shared" si="153"/>
        <v>1</v>
      </c>
      <c r="K3273" s="2" t="str">
        <f>IFERROR(VLOOKUP(A3273,Aux!A:B,2,0),"Outros")</f>
        <v>Municípios</v>
      </c>
      <c r="L3273" s="2">
        <f t="shared" si="154"/>
        <v>2019</v>
      </c>
      <c r="M3273">
        <f t="shared" si="155"/>
        <v>13</v>
      </c>
    </row>
    <row r="3274" spans="1:13" x14ac:dyDescent="0.35">
      <c r="A3274" t="s">
        <v>362</v>
      </c>
      <c r="B3274">
        <v>680017763</v>
      </c>
      <c r="C3274">
        <v>159190</v>
      </c>
      <c r="D3274" t="s">
        <v>3160</v>
      </c>
      <c r="E3274" s="1">
        <v>43549.416921296295</v>
      </c>
      <c r="F3274">
        <v>3</v>
      </c>
      <c r="G3274" t="s">
        <v>566</v>
      </c>
      <c r="H3274">
        <v>360</v>
      </c>
      <c r="I3274" s="1">
        <v>43584.989583333336</v>
      </c>
      <c r="J3274" s="2">
        <f t="shared" si="153"/>
        <v>1</v>
      </c>
      <c r="K3274" s="2" t="str">
        <f>IFERROR(VLOOKUP(A3274,Aux!A:B,2,0),"Outros")</f>
        <v>Águas e resíduos</v>
      </c>
      <c r="L3274" s="2">
        <f t="shared" si="154"/>
        <v>2019</v>
      </c>
      <c r="M3274">
        <f t="shared" si="155"/>
        <v>13</v>
      </c>
    </row>
    <row r="3275" spans="1:13" x14ac:dyDescent="0.35">
      <c r="A3275" t="s">
        <v>21</v>
      </c>
      <c r="B3275">
        <v>600082628</v>
      </c>
      <c r="C3275">
        <v>159191</v>
      </c>
      <c r="D3275" t="s">
        <v>3216</v>
      </c>
      <c r="E3275" s="1">
        <v>43549.422511574077</v>
      </c>
      <c r="F3275">
        <v>3</v>
      </c>
      <c r="G3275" t="s">
        <v>622</v>
      </c>
      <c r="H3275">
        <v>5</v>
      </c>
      <c r="I3275" s="1">
        <v>43572.75</v>
      </c>
      <c r="J3275" s="2">
        <f t="shared" si="153"/>
        <v>1</v>
      </c>
      <c r="K3275" s="2" t="str">
        <f>IFERROR(VLOOKUP(A3275,Aux!A:B,2,0),"Outros")</f>
        <v>Outros</v>
      </c>
      <c r="L3275" s="2">
        <f t="shared" si="154"/>
        <v>2019</v>
      </c>
      <c r="M3275">
        <f t="shared" si="155"/>
        <v>13</v>
      </c>
    </row>
    <row r="3276" spans="1:13" x14ac:dyDescent="0.35">
      <c r="A3276" t="s">
        <v>12</v>
      </c>
      <c r="B3276">
        <v>508481287</v>
      </c>
      <c r="C3276">
        <v>159192</v>
      </c>
      <c r="D3276" t="s">
        <v>3369</v>
      </c>
      <c r="E3276" s="1">
        <v>43549.424780092595</v>
      </c>
      <c r="F3276">
        <v>1</v>
      </c>
      <c r="G3276" t="s">
        <v>14</v>
      </c>
      <c r="H3276">
        <v>360</v>
      </c>
      <c r="I3276" s="1">
        <v>43551.708333333336</v>
      </c>
      <c r="J3276" s="2">
        <f t="shared" si="153"/>
        <v>1</v>
      </c>
      <c r="K3276" s="2" t="str">
        <f>IFERROR(VLOOKUP(A3276,Aux!A:B,2,0),"Outros")</f>
        <v>Hospitais</v>
      </c>
      <c r="L3276" s="2">
        <f t="shared" si="154"/>
        <v>2019</v>
      </c>
      <c r="M3276">
        <f t="shared" si="155"/>
        <v>13</v>
      </c>
    </row>
    <row r="3277" spans="1:13" x14ac:dyDescent="0.35">
      <c r="A3277" t="s">
        <v>3045</v>
      </c>
      <c r="B3277">
        <v>500697884</v>
      </c>
      <c r="C3277">
        <v>159193</v>
      </c>
      <c r="D3277" t="s">
        <v>3161</v>
      </c>
      <c r="E3277" s="1">
        <v>43549.430497685185</v>
      </c>
      <c r="F3277">
        <v>3</v>
      </c>
      <c r="G3277" t="s">
        <v>159</v>
      </c>
      <c r="H3277">
        <v>220</v>
      </c>
      <c r="I3277" s="1">
        <v>43609.999305555553</v>
      </c>
      <c r="J3277" s="2">
        <f t="shared" si="153"/>
        <v>1</v>
      </c>
      <c r="K3277" s="2" t="str">
        <f>IFERROR(VLOOKUP(A3277,Aux!A:B,2,0),"Outros")</f>
        <v>Outros</v>
      </c>
      <c r="L3277" s="2">
        <f t="shared" si="154"/>
        <v>2019</v>
      </c>
      <c r="M3277">
        <f t="shared" si="155"/>
        <v>13</v>
      </c>
    </row>
    <row r="3278" spans="1:13" x14ac:dyDescent="0.35">
      <c r="A3278" t="s">
        <v>48</v>
      </c>
      <c r="B3278">
        <v>503035416</v>
      </c>
      <c r="C3278">
        <v>159194</v>
      </c>
      <c r="D3278" t="s">
        <v>2914</v>
      </c>
      <c r="E3278" s="1">
        <v>43549.439675925925</v>
      </c>
      <c r="F3278">
        <v>1</v>
      </c>
      <c r="G3278" t="s">
        <v>50</v>
      </c>
      <c r="H3278">
        <v>360</v>
      </c>
      <c r="I3278" s="1">
        <v>43552.708333333336</v>
      </c>
      <c r="J3278" s="2">
        <f t="shared" si="153"/>
        <v>1</v>
      </c>
      <c r="K3278" s="2" t="str">
        <f>IFERROR(VLOOKUP(A3278,Aux!A:B,2,0),"Outros")</f>
        <v>Hospitais</v>
      </c>
      <c r="L3278" s="2">
        <f t="shared" si="154"/>
        <v>2019</v>
      </c>
      <c r="M3278">
        <f t="shared" si="155"/>
        <v>13</v>
      </c>
    </row>
    <row r="3279" spans="1:13" x14ac:dyDescent="0.35">
      <c r="A3279" t="s">
        <v>18</v>
      </c>
      <c r="B3279">
        <v>502177080</v>
      </c>
      <c r="C3279">
        <v>159195</v>
      </c>
      <c r="D3279" t="s">
        <v>2985</v>
      </c>
      <c r="E3279" s="1">
        <v>43549.440115740741</v>
      </c>
      <c r="F3279">
        <v>3</v>
      </c>
      <c r="G3279" t="s">
        <v>33</v>
      </c>
      <c r="H3279">
        <v>400</v>
      </c>
      <c r="I3279" s="1">
        <v>43402.708333333336</v>
      </c>
      <c r="J3279" s="2">
        <f t="shared" si="153"/>
        <v>1</v>
      </c>
      <c r="K3279" s="2" t="str">
        <f>IFERROR(VLOOKUP(A3279,Aux!A:B,2,0),"Outros")</f>
        <v>Municípios</v>
      </c>
      <c r="L3279" s="2">
        <f t="shared" si="154"/>
        <v>2019</v>
      </c>
      <c r="M3279">
        <f t="shared" si="155"/>
        <v>13</v>
      </c>
    </row>
    <row r="3280" spans="1:13" x14ac:dyDescent="0.35">
      <c r="A3280" t="s">
        <v>9</v>
      </c>
      <c r="B3280">
        <v>506673626</v>
      </c>
      <c r="C3280">
        <v>159196</v>
      </c>
      <c r="D3280" t="s">
        <v>2986</v>
      </c>
      <c r="E3280" s="1">
        <v>43549.441886574074</v>
      </c>
      <c r="F3280">
        <v>13</v>
      </c>
      <c r="G3280" t="s">
        <v>11</v>
      </c>
      <c r="H3280">
        <v>5</v>
      </c>
      <c r="I3280" s="1">
        <v>43558.999305555553</v>
      </c>
      <c r="J3280" s="2">
        <f t="shared" si="153"/>
        <v>1</v>
      </c>
      <c r="K3280" s="2" t="str">
        <f>IFERROR(VLOOKUP(A3280,Aux!A:B,2,0),"Outros")</f>
        <v>Municípios</v>
      </c>
      <c r="L3280" s="2">
        <f t="shared" si="154"/>
        <v>2019</v>
      </c>
      <c r="M3280">
        <f t="shared" si="155"/>
        <v>13</v>
      </c>
    </row>
    <row r="3281" spans="1:13" x14ac:dyDescent="0.35">
      <c r="A3281" t="s">
        <v>150</v>
      </c>
      <c r="B3281">
        <v>505309939</v>
      </c>
      <c r="C3281">
        <v>159197</v>
      </c>
      <c r="D3281" t="s">
        <v>3162</v>
      </c>
      <c r="E3281" s="1">
        <v>43549.445555555554</v>
      </c>
      <c r="F3281">
        <v>1</v>
      </c>
      <c r="G3281" t="s">
        <v>152</v>
      </c>
      <c r="H3281">
        <v>360</v>
      </c>
      <c r="I3281" s="1">
        <v>43553.6875</v>
      </c>
      <c r="J3281" s="2">
        <f t="shared" si="153"/>
        <v>1</v>
      </c>
      <c r="K3281" s="2" t="str">
        <f>IFERROR(VLOOKUP(A3281,Aux!A:B,2,0),"Outros")</f>
        <v>Municípios</v>
      </c>
      <c r="L3281" s="2">
        <f t="shared" si="154"/>
        <v>2019</v>
      </c>
      <c r="M3281">
        <f t="shared" si="155"/>
        <v>13</v>
      </c>
    </row>
    <row r="3282" spans="1:13" x14ac:dyDescent="0.35">
      <c r="A3282" t="s">
        <v>12</v>
      </c>
      <c r="B3282">
        <v>508481287</v>
      </c>
      <c r="C3282">
        <v>159198</v>
      </c>
      <c r="E3282" s="1">
        <v>43549.446574074071</v>
      </c>
      <c r="F3282">
        <v>13</v>
      </c>
      <c r="G3282" t="s">
        <v>33</v>
      </c>
      <c r="H3282">
        <v>400</v>
      </c>
      <c r="J3282" s="2">
        <f t="shared" si="153"/>
        <v>1</v>
      </c>
      <c r="K3282" s="2" t="str">
        <f>IFERROR(VLOOKUP(A3282,Aux!A:B,2,0),"Outros")</f>
        <v>Hospitais</v>
      </c>
      <c r="L3282" s="2">
        <f t="shared" si="154"/>
        <v>2019</v>
      </c>
      <c r="M3282">
        <f t="shared" si="155"/>
        <v>13</v>
      </c>
    </row>
    <row r="3283" spans="1:13" x14ac:dyDescent="0.35">
      <c r="A3283" t="s">
        <v>3041</v>
      </c>
      <c r="B3283">
        <v>500927367</v>
      </c>
      <c r="C3283">
        <v>159199</v>
      </c>
      <c r="D3283" t="s">
        <v>3042</v>
      </c>
      <c r="E3283" s="1">
        <v>43549.450925925928</v>
      </c>
      <c r="F3283">
        <v>3</v>
      </c>
      <c r="G3283" t="s">
        <v>3043</v>
      </c>
      <c r="H3283">
        <v>340</v>
      </c>
      <c r="I3283" s="1">
        <v>43570.708333333336</v>
      </c>
      <c r="J3283" s="2">
        <f t="shared" si="153"/>
        <v>1</v>
      </c>
      <c r="K3283" s="2" t="str">
        <f>IFERROR(VLOOKUP(A3283,Aux!A:B,2,0),"Outros")</f>
        <v>Outros</v>
      </c>
      <c r="L3283" s="2">
        <f t="shared" si="154"/>
        <v>2019</v>
      </c>
      <c r="M3283">
        <f t="shared" si="155"/>
        <v>13</v>
      </c>
    </row>
    <row r="3284" spans="1:13" x14ac:dyDescent="0.35">
      <c r="A3284" t="s">
        <v>389</v>
      </c>
      <c r="B3284">
        <v>506722422</v>
      </c>
      <c r="C3284">
        <v>159200</v>
      </c>
      <c r="D3284" t="s">
        <v>3044</v>
      </c>
      <c r="E3284" s="1">
        <v>43549.456273148149</v>
      </c>
      <c r="F3284">
        <v>13</v>
      </c>
      <c r="G3284" t="s">
        <v>837</v>
      </c>
      <c r="H3284">
        <v>340</v>
      </c>
      <c r="I3284" s="1">
        <v>43555.999305555553</v>
      </c>
      <c r="J3284" s="2">
        <f t="shared" si="153"/>
        <v>1</v>
      </c>
      <c r="K3284" s="2" t="str">
        <f>IFERROR(VLOOKUP(A3284,Aux!A:B,2,0),"Outros")</f>
        <v>Municípios</v>
      </c>
      <c r="L3284" s="2">
        <f t="shared" si="154"/>
        <v>2019</v>
      </c>
      <c r="M3284">
        <f t="shared" si="155"/>
        <v>13</v>
      </c>
    </row>
    <row r="3285" spans="1:13" x14ac:dyDescent="0.35">
      <c r="A3285" t="s">
        <v>12</v>
      </c>
      <c r="B3285">
        <v>508481287</v>
      </c>
      <c r="C3285">
        <v>159201</v>
      </c>
      <c r="D3285" t="s">
        <v>3370</v>
      </c>
      <c r="E3285" s="1">
        <v>43549.456354166665</v>
      </c>
      <c r="F3285">
        <v>13</v>
      </c>
      <c r="G3285" t="s">
        <v>14</v>
      </c>
      <c r="H3285">
        <v>360</v>
      </c>
      <c r="I3285" s="1">
        <v>43556.708333333336</v>
      </c>
      <c r="J3285" s="2">
        <f t="shared" si="153"/>
        <v>1</v>
      </c>
      <c r="K3285" s="2" t="str">
        <f>IFERROR(VLOOKUP(A3285,Aux!A:B,2,0),"Outros")</f>
        <v>Hospitais</v>
      </c>
      <c r="L3285" s="2">
        <f t="shared" si="154"/>
        <v>2019</v>
      </c>
      <c r="M3285">
        <f t="shared" si="155"/>
        <v>13</v>
      </c>
    </row>
    <row r="3286" spans="1:13" x14ac:dyDescent="0.35">
      <c r="A3286" t="s">
        <v>92</v>
      </c>
      <c r="B3286">
        <v>506037258</v>
      </c>
      <c r="C3286">
        <v>159202</v>
      </c>
      <c r="D3286" t="s">
        <v>3371</v>
      </c>
      <c r="E3286" s="1">
        <v>43549.457685185182</v>
      </c>
      <c r="F3286">
        <v>13</v>
      </c>
      <c r="G3286" t="s">
        <v>476</v>
      </c>
      <c r="H3286">
        <v>340</v>
      </c>
      <c r="I3286" s="1">
        <v>43555.708333333336</v>
      </c>
      <c r="J3286" s="2">
        <f t="shared" si="153"/>
        <v>1</v>
      </c>
      <c r="K3286" s="2" t="str">
        <f>IFERROR(VLOOKUP(A3286,Aux!A:B,2,0),"Outros")</f>
        <v>Municípios</v>
      </c>
      <c r="L3286" s="2">
        <f t="shared" si="154"/>
        <v>2019</v>
      </c>
      <c r="M3286">
        <f t="shared" si="155"/>
        <v>13</v>
      </c>
    </row>
    <row r="3287" spans="1:13" x14ac:dyDescent="0.35">
      <c r="A3287" t="s">
        <v>57</v>
      </c>
      <c r="B3287">
        <v>501294104</v>
      </c>
      <c r="C3287">
        <v>159203</v>
      </c>
      <c r="D3287" t="s">
        <v>2864</v>
      </c>
      <c r="E3287" s="1">
        <v>43549.466099537036</v>
      </c>
      <c r="F3287">
        <v>13</v>
      </c>
      <c r="G3287" t="s">
        <v>59</v>
      </c>
      <c r="H3287">
        <v>400</v>
      </c>
      <c r="I3287" s="1">
        <v>25569.999305555557</v>
      </c>
      <c r="J3287" s="2">
        <f t="shared" si="153"/>
        <v>1</v>
      </c>
      <c r="K3287" s="2" t="str">
        <f>IFERROR(VLOOKUP(A3287,Aux!A:B,2,0),"Outros")</f>
        <v>Municípios</v>
      </c>
      <c r="L3287" s="2">
        <f t="shared" si="154"/>
        <v>2019</v>
      </c>
      <c r="M3287">
        <f t="shared" si="155"/>
        <v>13</v>
      </c>
    </row>
    <row r="3288" spans="1:13" x14ac:dyDescent="0.35">
      <c r="A3288" t="s">
        <v>88</v>
      </c>
      <c r="B3288">
        <v>506624200</v>
      </c>
      <c r="C3288">
        <v>159204</v>
      </c>
      <c r="D3288" t="s">
        <v>3163</v>
      </c>
      <c r="E3288" s="1">
        <v>43549.468495370369</v>
      </c>
      <c r="F3288">
        <v>13</v>
      </c>
      <c r="G3288" t="s">
        <v>2623</v>
      </c>
      <c r="H3288">
        <v>5</v>
      </c>
      <c r="I3288" s="1">
        <v>43554.708333333336</v>
      </c>
      <c r="J3288" s="2">
        <f t="shared" si="153"/>
        <v>1</v>
      </c>
      <c r="K3288" s="2" t="str">
        <f>IFERROR(VLOOKUP(A3288,Aux!A:B,2,0),"Outros")</f>
        <v>Municípios</v>
      </c>
      <c r="L3288" s="2">
        <f t="shared" si="154"/>
        <v>2019</v>
      </c>
      <c r="M3288">
        <f t="shared" si="155"/>
        <v>13</v>
      </c>
    </row>
    <row r="3289" spans="1:13" x14ac:dyDescent="0.35">
      <c r="A3289" t="s">
        <v>251</v>
      </c>
      <c r="B3289">
        <v>508069645</v>
      </c>
      <c r="C3289">
        <v>159205</v>
      </c>
      <c r="D3289" t="s">
        <v>2865</v>
      </c>
      <c r="E3289" s="1">
        <v>43549.47457175926</v>
      </c>
      <c r="F3289">
        <v>1</v>
      </c>
      <c r="G3289" t="s">
        <v>2866</v>
      </c>
      <c r="H3289">
        <v>360</v>
      </c>
      <c r="I3289" s="1">
        <v>43558.708333333336</v>
      </c>
      <c r="J3289" s="2">
        <f t="shared" si="153"/>
        <v>1</v>
      </c>
      <c r="K3289" s="2" t="str">
        <f>IFERROR(VLOOKUP(A3289,Aux!A:B,2,0),"Outros")</f>
        <v>Escolas</v>
      </c>
      <c r="L3289" s="2">
        <f t="shared" si="154"/>
        <v>2019</v>
      </c>
      <c r="M3289">
        <f t="shared" si="155"/>
        <v>13</v>
      </c>
    </row>
    <row r="3290" spans="1:13" x14ac:dyDescent="0.35">
      <c r="A3290" t="s">
        <v>150</v>
      </c>
      <c r="B3290">
        <v>505309939</v>
      </c>
      <c r="C3290">
        <v>159206</v>
      </c>
      <c r="D3290" t="s">
        <v>3575</v>
      </c>
      <c r="E3290" s="1">
        <v>43549.477696759262</v>
      </c>
      <c r="F3290">
        <v>1</v>
      </c>
      <c r="G3290" t="s">
        <v>152</v>
      </c>
      <c r="H3290">
        <v>400</v>
      </c>
      <c r="I3290" s="1">
        <v>25569.6875</v>
      </c>
      <c r="J3290" s="2">
        <f t="shared" si="153"/>
        <v>1</v>
      </c>
      <c r="K3290" s="2" t="str">
        <f>IFERROR(VLOOKUP(A3290,Aux!A:B,2,0),"Outros")</f>
        <v>Municípios</v>
      </c>
      <c r="L3290" s="2">
        <f t="shared" si="154"/>
        <v>2019</v>
      </c>
      <c r="M3290">
        <f t="shared" si="155"/>
        <v>13</v>
      </c>
    </row>
    <row r="3291" spans="1:13" x14ac:dyDescent="0.35">
      <c r="A3291" t="s">
        <v>3609</v>
      </c>
      <c r="B3291">
        <v>503673242</v>
      </c>
      <c r="C3291">
        <v>159207</v>
      </c>
      <c r="D3291" t="s">
        <v>3610</v>
      </c>
      <c r="E3291" s="1">
        <v>43549.479155092595</v>
      </c>
      <c r="F3291">
        <v>13</v>
      </c>
      <c r="G3291" t="s">
        <v>17</v>
      </c>
      <c r="H3291">
        <v>220</v>
      </c>
      <c r="I3291" s="1">
        <v>43577.999305555553</v>
      </c>
      <c r="J3291" s="2">
        <f t="shared" si="153"/>
        <v>1</v>
      </c>
      <c r="K3291" s="2" t="str">
        <f>IFERROR(VLOOKUP(A3291,Aux!A:B,2,0),"Outros")</f>
        <v>Outros</v>
      </c>
      <c r="L3291" s="2">
        <f t="shared" si="154"/>
        <v>2019</v>
      </c>
      <c r="M3291">
        <f t="shared" si="155"/>
        <v>13</v>
      </c>
    </row>
    <row r="3292" spans="1:13" x14ac:dyDescent="0.35">
      <c r="A3292" t="s">
        <v>236</v>
      </c>
      <c r="B3292">
        <v>504871650</v>
      </c>
      <c r="C3292">
        <v>159208</v>
      </c>
      <c r="D3292" t="s">
        <v>2915</v>
      </c>
      <c r="E3292" s="1">
        <v>43549.485023148147</v>
      </c>
      <c r="F3292">
        <v>1</v>
      </c>
      <c r="G3292" t="s">
        <v>238</v>
      </c>
      <c r="H3292">
        <v>5</v>
      </c>
      <c r="I3292" s="1">
        <v>43554.75</v>
      </c>
      <c r="J3292" s="2">
        <f t="shared" si="153"/>
        <v>1</v>
      </c>
      <c r="K3292" s="2" t="str">
        <f>IFERROR(VLOOKUP(A3292,Aux!A:B,2,0),"Outros")</f>
        <v>Águas e resíduos</v>
      </c>
      <c r="L3292" s="2">
        <f t="shared" si="154"/>
        <v>2019</v>
      </c>
      <c r="M3292">
        <f t="shared" si="155"/>
        <v>13</v>
      </c>
    </row>
    <row r="3293" spans="1:13" x14ac:dyDescent="0.35">
      <c r="A3293" t="s">
        <v>118</v>
      </c>
      <c r="B3293">
        <v>680015019</v>
      </c>
      <c r="C3293">
        <v>159209</v>
      </c>
      <c r="E3293" s="1">
        <v>43549.493981481479</v>
      </c>
      <c r="F3293">
        <v>5</v>
      </c>
      <c r="G3293" t="s">
        <v>33</v>
      </c>
      <c r="H3293">
        <v>400</v>
      </c>
      <c r="J3293" s="2">
        <f t="shared" si="153"/>
        <v>1</v>
      </c>
      <c r="K3293" s="2" t="str">
        <f>IFERROR(VLOOKUP(A3293,Aux!A:B,2,0),"Outros")</f>
        <v>Águas e resíduos</v>
      </c>
      <c r="L3293" s="2">
        <f t="shared" si="154"/>
        <v>2019</v>
      </c>
      <c r="M3293">
        <f t="shared" si="155"/>
        <v>13</v>
      </c>
    </row>
    <row r="3294" spans="1:13" x14ac:dyDescent="0.35">
      <c r="A3294" t="s">
        <v>150</v>
      </c>
      <c r="B3294">
        <v>505309939</v>
      </c>
      <c r="C3294">
        <v>159210</v>
      </c>
      <c r="D3294" t="s">
        <v>2916</v>
      </c>
      <c r="E3294" s="1">
        <v>43549.494155092594</v>
      </c>
      <c r="F3294">
        <v>1</v>
      </c>
      <c r="G3294" t="s">
        <v>152</v>
      </c>
      <c r="H3294">
        <v>360</v>
      </c>
      <c r="I3294" s="1">
        <v>43557.6875</v>
      </c>
      <c r="J3294" s="2">
        <f t="shared" si="153"/>
        <v>1</v>
      </c>
      <c r="K3294" s="2" t="str">
        <f>IFERROR(VLOOKUP(A3294,Aux!A:B,2,0),"Outros")</f>
        <v>Municípios</v>
      </c>
      <c r="L3294" s="2">
        <f t="shared" si="154"/>
        <v>2019</v>
      </c>
      <c r="M3294">
        <f t="shared" si="155"/>
        <v>13</v>
      </c>
    </row>
    <row r="3295" spans="1:13" x14ac:dyDescent="0.35">
      <c r="A3295" t="s">
        <v>644</v>
      </c>
      <c r="B3295">
        <v>501389660</v>
      </c>
      <c r="C3295">
        <v>159211</v>
      </c>
      <c r="D3295" t="s">
        <v>2292</v>
      </c>
      <c r="E3295" s="1">
        <v>43549.495844907404</v>
      </c>
      <c r="F3295">
        <v>13</v>
      </c>
      <c r="G3295" t="s">
        <v>33</v>
      </c>
      <c r="H3295">
        <v>400</v>
      </c>
      <c r="I3295" s="1">
        <v>43546.729166666664</v>
      </c>
      <c r="J3295" s="2">
        <f t="shared" si="153"/>
        <v>1</v>
      </c>
      <c r="K3295" s="2" t="str">
        <f>IFERROR(VLOOKUP(A3295,Aux!A:B,2,0),"Outros")</f>
        <v>Outros</v>
      </c>
      <c r="L3295" s="2">
        <f t="shared" si="154"/>
        <v>2019</v>
      </c>
      <c r="M3295">
        <f t="shared" si="155"/>
        <v>13</v>
      </c>
    </row>
    <row r="3296" spans="1:13" x14ac:dyDescent="0.35">
      <c r="A3296" t="s">
        <v>454</v>
      </c>
      <c r="B3296">
        <v>503450189</v>
      </c>
      <c r="C3296">
        <v>159212</v>
      </c>
      <c r="E3296" s="1">
        <v>43549.495856481481</v>
      </c>
      <c r="F3296">
        <v>3</v>
      </c>
      <c r="H3296">
        <v>400</v>
      </c>
      <c r="J3296" s="2">
        <f t="shared" si="153"/>
        <v>1</v>
      </c>
      <c r="K3296" s="2" t="str">
        <f>IFERROR(VLOOKUP(A3296,Aux!A:B,2,0),"Outros")</f>
        <v>Estradas</v>
      </c>
      <c r="L3296" s="2">
        <f t="shared" si="154"/>
        <v>2019</v>
      </c>
      <c r="M3296">
        <f t="shared" si="155"/>
        <v>13</v>
      </c>
    </row>
    <row r="3297" spans="1:13" x14ac:dyDescent="0.35">
      <c r="A3297" t="s">
        <v>15</v>
      </c>
      <c r="B3297">
        <v>503541567</v>
      </c>
      <c r="C3297">
        <v>159213</v>
      </c>
      <c r="D3297" t="s">
        <v>3372</v>
      </c>
      <c r="E3297" s="1">
        <v>43549.498460648145</v>
      </c>
      <c r="F3297">
        <v>3</v>
      </c>
      <c r="G3297" t="s">
        <v>1428</v>
      </c>
      <c r="H3297">
        <v>360</v>
      </c>
      <c r="I3297" s="1">
        <v>43569.999305555553</v>
      </c>
      <c r="J3297" s="2">
        <f t="shared" si="153"/>
        <v>1</v>
      </c>
      <c r="K3297" s="2" t="str">
        <f>IFERROR(VLOOKUP(A3297,Aux!A:B,2,0),"Outros")</f>
        <v>Municípios</v>
      </c>
      <c r="L3297" s="2">
        <f t="shared" si="154"/>
        <v>2019</v>
      </c>
      <c r="M3297">
        <f t="shared" si="155"/>
        <v>13</v>
      </c>
    </row>
    <row r="3298" spans="1:13" x14ac:dyDescent="0.35">
      <c r="A3298" t="s">
        <v>57</v>
      </c>
      <c r="B3298">
        <v>501294104</v>
      </c>
      <c r="C3298">
        <v>159214</v>
      </c>
      <c r="D3298" t="s">
        <v>3365</v>
      </c>
      <c r="E3298" s="1">
        <v>43549.501458333332</v>
      </c>
      <c r="F3298">
        <v>13</v>
      </c>
      <c r="G3298" t="s">
        <v>59</v>
      </c>
      <c r="H3298">
        <v>400</v>
      </c>
      <c r="J3298" s="2">
        <f t="shared" si="153"/>
        <v>1</v>
      </c>
      <c r="K3298" s="2" t="str">
        <f>IFERROR(VLOOKUP(A3298,Aux!A:B,2,0),"Outros")</f>
        <v>Municípios</v>
      </c>
      <c r="L3298" s="2">
        <f t="shared" si="154"/>
        <v>2019</v>
      </c>
      <c r="M3298">
        <f t="shared" si="155"/>
        <v>13</v>
      </c>
    </row>
    <row r="3299" spans="1:13" x14ac:dyDescent="0.35">
      <c r="A3299" t="s">
        <v>3609</v>
      </c>
      <c r="B3299">
        <v>503673242</v>
      </c>
      <c r="C3299">
        <v>159215</v>
      </c>
      <c r="E3299" s="1">
        <v>43549.505682870367</v>
      </c>
      <c r="F3299">
        <v>1</v>
      </c>
      <c r="G3299" t="s">
        <v>33</v>
      </c>
      <c r="H3299">
        <v>400</v>
      </c>
      <c r="J3299" s="2">
        <f t="shared" si="153"/>
        <v>1</v>
      </c>
      <c r="K3299" s="2" t="str">
        <f>IFERROR(VLOOKUP(A3299,Aux!A:B,2,0),"Outros")</f>
        <v>Outros</v>
      </c>
      <c r="L3299" s="2">
        <f t="shared" si="154"/>
        <v>2019</v>
      </c>
      <c r="M3299">
        <f t="shared" si="155"/>
        <v>13</v>
      </c>
    </row>
    <row r="3300" spans="1:13" x14ac:dyDescent="0.35">
      <c r="A3300" t="s">
        <v>105</v>
      </c>
      <c r="B3300">
        <v>503311332</v>
      </c>
      <c r="C3300">
        <v>159216</v>
      </c>
      <c r="D3300" t="s">
        <v>3611</v>
      </c>
      <c r="E3300" s="1">
        <v>43549.508703703701</v>
      </c>
      <c r="F3300">
        <v>13</v>
      </c>
      <c r="G3300" t="s">
        <v>107</v>
      </c>
      <c r="H3300">
        <v>360</v>
      </c>
      <c r="I3300" s="1">
        <v>43564.708333333336</v>
      </c>
      <c r="J3300" s="2">
        <f t="shared" si="153"/>
        <v>1</v>
      </c>
      <c r="K3300" s="2" t="str">
        <f>IFERROR(VLOOKUP(A3300,Aux!A:B,2,0),"Outros")</f>
        <v>Municípios</v>
      </c>
      <c r="L3300" s="2">
        <f t="shared" si="154"/>
        <v>2019</v>
      </c>
      <c r="M3300">
        <f t="shared" si="155"/>
        <v>13</v>
      </c>
    </row>
    <row r="3301" spans="1:13" x14ac:dyDescent="0.35">
      <c r="A3301" t="s">
        <v>133</v>
      </c>
      <c r="B3301">
        <v>503539473</v>
      </c>
      <c r="C3301">
        <v>159217</v>
      </c>
      <c r="D3301" t="s">
        <v>3373</v>
      </c>
      <c r="E3301" s="1">
        <v>43549.510162037041</v>
      </c>
      <c r="F3301">
        <v>3</v>
      </c>
      <c r="G3301" t="s">
        <v>135</v>
      </c>
      <c r="H3301">
        <v>360</v>
      </c>
      <c r="I3301" s="1">
        <v>43558.999305555553</v>
      </c>
      <c r="J3301" s="2">
        <f t="shared" si="153"/>
        <v>1</v>
      </c>
      <c r="K3301" s="2" t="str">
        <f>IFERROR(VLOOKUP(A3301,Aux!A:B,2,0),"Outros")</f>
        <v>Municípios</v>
      </c>
      <c r="L3301" s="2">
        <f t="shared" si="154"/>
        <v>2019</v>
      </c>
      <c r="M3301">
        <f t="shared" si="155"/>
        <v>13</v>
      </c>
    </row>
    <row r="3302" spans="1:13" x14ac:dyDescent="0.35">
      <c r="A3302" t="s">
        <v>454</v>
      </c>
      <c r="B3302">
        <v>503450189</v>
      </c>
      <c r="C3302">
        <v>159218</v>
      </c>
      <c r="D3302" t="s">
        <v>3428</v>
      </c>
      <c r="E3302" s="1">
        <v>43549.510185185187</v>
      </c>
      <c r="F3302">
        <v>3</v>
      </c>
      <c r="G3302" t="s">
        <v>1207</v>
      </c>
      <c r="H3302">
        <v>340</v>
      </c>
      <c r="I3302" s="1">
        <v>43560.75</v>
      </c>
      <c r="J3302" s="2">
        <f t="shared" si="153"/>
        <v>1</v>
      </c>
      <c r="K3302" s="2" t="str">
        <f>IFERROR(VLOOKUP(A3302,Aux!A:B,2,0),"Outros")</f>
        <v>Estradas</v>
      </c>
      <c r="L3302" s="2">
        <f t="shared" si="154"/>
        <v>2019</v>
      </c>
      <c r="M3302">
        <f t="shared" si="155"/>
        <v>13</v>
      </c>
    </row>
    <row r="3303" spans="1:13" x14ac:dyDescent="0.35">
      <c r="A3303" t="s">
        <v>150</v>
      </c>
      <c r="B3303">
        <v>505309939</v>
      </c>
      <c r="C3303">
        <v>159219</v>
      </c>
      <c r="D3303" t="s">
        <v>3318</v>
      </c>
      <c r="E3303" s="1">
        <v>43549.510775462964</v>
      </c>
      <c r="F3303">
        <v>1</v>
      </c>
      <c r="G3303" t="s">
        <v>152</v>
      </c>
      <c r="H3303">
        <v>360</v>
      </c>
      <c r="I3303" s="1">
        <v>43552.6875</v>
      </c>
      <c r="J3303" s="2">
        <f t="shared" si="153"/>
        <v>1</v>
      </c>
      <c r="K3303" s="2" t="str">
        <f>IFERROR(VLOOKUP(A3303,Aux!A:B,2,0),"Outros")</f>
        <v>Municípios</v>
      </c>
      <c r="L3303" s="2">
        <f t="shared" si="154"/>
        <v>2019</v>
      </c>
      <c r="M3303">
        <f t="shared" si="155"/>
        <v>13</v>
      </c>
    </row>
    <row r="3304" spans="1:13" x14ac:dyDescent="0.35">
      <c r="A3304" t="s">
        <v>296</v>
      </c>
      <c r="B3304">
        <v>507396081</v>
      </c>
      <c r="C3304">
        <v>159220</v>
      </c>
      <c r="D3304" t="s">
        <v>2917</v>
      </c>
      <c r="E3304" s="1">
        <v>43549.512754629628</v>
      </c>
      <c r="F3304">
        <v>13</v>
      </c>
      <c r="G3304" t="s">
        <v>605</v>
      </c>
      <c r="H3304">
        <v>360</v>
      </c>
      <c r="I3304" s="1">
        <v>43555.999305555553</v>
      </c>
      <c r="J3304" s="2">
        <f t="shared" si="153"/>
        <v>1</v>
      </c>
      <c r="K3304" s="2" t="str">
        <f>IFERROR(VLOOKUP(A3304,Aux!A:B,2,0),"Outros")</f>
        <v>Municípios</v>
      </c>
      <c r="L3304" s="2">
        <f t="shared" si="154"/>
        <v>2019</v>
      </c>
      <c r="M3304">
        <f t="shared" si="155"/>
        <v>13</v>
      </c>
    </row>
    <row r="3305" spans="1:13" x14ac:dyDescent="0.35">
      <c r="A3305" t="s">
        <v>217</v>
      </c>
      <c r="B3305">
        <v>502530863</v>
      </c>
      <c r="C3305">
        <v>159221</v>
      </c>
      <c r="D3305" t="s">
        <v>3374</v>
      </c>
      <c r="E3305" s="1">
        <v>43549.513865740744</v>
      </c>
      <c r="F3305">
        <v>3</v>
      </c>
      <c r="G3305" t="s">
        <v>33</v>
      </c>
      <c r="H3305">
        <v>360</v>
      </c>
      <c r="I3305" s="1">
        <v>43571.791666666664</v>
      </c>
      <c r="J3305" s="2">
        <f t="shared" si="153"/>
        <v>1</v>
      </c>
      <c r="K3305" s="2" t="str">
        <f>IFERROR(VLOOKUP(A3305,Aux!A:B,2,0),"Outros")</f>
        <v>Outros</v>
      </c>
      <c r="L3305" s="2">
        <f t="shared" si="154"/>
        <v>2019</v>
      </c>
      <c r="M3305">
        <f t="shared" si="155"/>
        <v>13</v>
      </c>
    </row>
    <row r="3306" spans="1:13" x14ac:dyDescent="0.35">
      <c r="A3306" t="s">
        <v>57</v>
      </c>
      <c r="B3306">
        <v>501294104</v>
      </c>
      <c r="C3306">
        <v>159222</v>
      </c>
      <c r="D3306" t="s">
        <v>2918</v>
      </c>
      <c r="E3306" s="1">
        <v>43549.513923611114</v>
      </c>
      <c r="F3306">
        <v>13</v>
      </c>
      <c r="G3306" t="s">
        <v>59</v>
      </c>
      <c r="H3306">
        <v>360</v>
      </c>
      <c r="I3306" s="1">
        <v>43556.999305555553</v>
      </c>
      <c r="J3306" s="2">
        <f t="shared" si="153"/>
        <v>1</v>
      </c>
      <c r="K3306" s="2" t="str">
        <f>IFERROR(VLOOKUP(A3306,Aux!A:B,2,0),"Outros")</f>
        <v>Municípios</v>
      </c>
      <c r="L3306" s="2">
        <f t="shared" si="154"/>
        <v>2019</v>
      </c>
      <c r="M3306">
        <f t="shared" si="155"/>
        <v>13</v>
      </c>
    </row>
    <row r="3307" spans="1:13" x14ac:dyDescent="0.35">
      <c r="A3307" t="s">
        <v>41</v>
      </c>
      <c r="B3307">
        <v>500192855</v>
      </c>
      <c r="C3307">
        <v>159223</v>
      </c>
      <c r="D3307" t="s">
        <v>3116</v>
      </c>
      <c r="E3307" s="1">
        <v>43549.528287037036</v>
      </c>
      <c r="F3307">
        <v>3</v>
      </c>
      <c r="G3307" t="s">
        <v>3117</v>
      </c>
      <c r="H3307">
        <v>340</v>
      </c>
      <c r="I3307" s="1">
        <v>43608.999305555553</v>
      </c>
      <c r="J3307" s="2">
        <f t="shared" si="153"/>
        <v>1</v>
      </c>
      <c r="K3307" s="2" t="str">
        <f>IFERROR(VLOOKUP(A3307,Aux!A:B,2,0),"Outros")</f>
        <v>Transportes</v>
      </c>
      <c r="L3307" s="2">
        <f t="shared" si="154"/>
        <v>2019</v>
      </c>
      <c r="M3307">
        <f t="shared" si="155"/>
        <v>13</v>
      </c>
    </row>
    <row r="3308" spans="1:13" x14ac:dyDescent="0.35">
      <c r="A3308" t="s">
        <v>35</v>
      </c>
      <c r="B3308">
        <v>508666236</v>
      </c>
      <c r="C3308">
        <v>159224</v>
      </c>
      <c r="D3308" t="s">
        <v>317</v>
      </c>
      <c r="E3308" s="1">
        <v>43549.531539351854</v>
      </c>
      <c r="F3308">
        <v>1</v>
      </c>
      <c r="G3308" t="s">
        <v>318</v>
      </c>
      <c r="H3308">
        <v>5</v>
      </c>
      <c r="I3308" s="1">
        <v>43563.999305555553</v>
      </c>
      <c r="J3308" s="2">
        <f t="shared" si="153"/>
        <v>1</v>
      </c>
      <c r="K3308" s="2" t="str">
        <f>IFERROR(VLOOKUP(A3308,Aux!A:B,2,0),"Outros")</f>
        <v>Outros</v>
      </c>
      <c r="L3308" s="2">
        <f t="shared" si="154"/>
        <v>2019</v>
      </c>
      <c r="M3308">
        <f t="shared" si="155"/>
        <v>13</v>
      </c>
    </row>
    <row r="3309" spans="1:13" x14ac:dyDescent="0.35">
      <c r="A3309" t="s">
        <v>105</v>
      </c>
      <c r="B3309">
        <v>503311332</v>
      </c>
      <c r="C3309">
        <v>159225</v>
      </c>
      <c r="D3309" t="s">
        <v>3375</v>
      </c>
      <c r="E3309" s="1">
        <v>43549.585752314815</v>
      </c>
      <c r="F3309">
        <v>13</v>
      </c>
      <c r="G3309" t="s">
        <v>259</v>
      </c>
      <c r="H3309">
        <v>360</v>
      </c>
      <c r="I3309" s="1">
        <v>43564.708333333336</v>
      </c>
      <c r="J3309" s="2">
        <f t="shared" si="153"/>
        <v>1</v>
      </c>
      <c r="K3309" s="2" t="str">
        <f>IFERROR(VLOOKUP(A3309,Aux!A:B,2,0),"Outros")</f>
        <v>Municípios</v>
      </c>
      <c r="L3309" s="2">
        <f t="shared" si="154"/>
        <v>2019</v>
      </c>
      <c r="M3309">
        <f t="shared" si="155"/>
        <v>13</v>
      </c>
    </row>
    <row r="3310" spans="1:13" x14ac:dyDescent="0.35">
      <c r="A3310" t="s">
        <v>267</v>
      </c>
      <c r="B3310">
        <v>505307685</v>
      </c>
      <c r="C3310">
        <v>159226</v>
      </c>
      <c r="D3310" t="s">
        <v>3493</v>
      </c>
      <c r="E3310" s="1">
        <v>43549.609976851854</v>
      </c>
      <c r="F3310">
        <v>1</v>
      </c>
      <c r="G3310" t="s">
        <v>1330</v>
      </c>
      <c r="H3310">
        <v>360</v>
      </c>
      <c r="I3310" s="1">
        <v>43552.999305555553</v>
      </c>
      <c r="J3310" s="2">
        <f t="shared" si="153"/>
        <v>1</v>
      </c>
      <c r="K3310" s="2" t="str">
        <f>IFERROR(VLOOKUP(A3310,Aux!A:B,2,0),"Outros")</f>
        <v>Municípios</v>
      </c>
      <c r="L3310" s="2">
        <f t="shared" si="154"/>
        <v>2019</v>
      </c>
      <c r="M3310">
        <f t="shared" si="155"/>
        <v>13</v>
      </c>
    </row>
    <row r="3311" spans="1:13" x14ac:dyDescent="0.35">
      <c r="A3311" t="s">
        <v>9</v>
      </c>
      <c r="B3311">
        <v>506673626</v>
      </c>
      <c r="C3311">
        <v>159227</v>
      </c>
      <c r="D3311" t="s">
        <v>3429</v>
      </c>
      <c r="E3311" s="1">
        <v>43549.612233796295</v>
      </c>
      <c r="F3311">
        <v>13</v>
      </c>
      <c r="G3311" t="s">
        <v>11</v>
      </c>
      <c r="H3311">
        <v>360</v>
      </c>
      <c r="I3311" s="1">
        <v>43554.999305555553</v>
      </c>
      <c r="J3311" s="2">
        <f t="shared" si="153"/>
        <v>1</v>
      </c>
      <c r="K3311" s="2" t="str">
        <f>IFERROR(VLOOKUP(A3311,Aux!A:B,2,0),"Outros")</f>
        <v>Municípios</v>
      </c>
      <c r="L3311" s="2">
        <f t="shared" si="154"/>
        <v>2019</v>
      </c>
      <c r="M3311">
        <f t="shared" si="155"/>
        <v>13</v>
      </c>
    </row>
    <row r="3312" spans="1:13" x14ac:dyDescent="0.35">
      <c r="A3312" t="s">
        <v>105</v>
      </c>
      <c r="B3312">
        <v>503311332</v>
      </c>
      <c r="C3312">
        <v>159228</v>
      </c>
      <c r="D3312" t="s">
        <v>3376</v>
      </c>
      <c r="E3312" s="1">
        <v>43549.615648148145</v>
      </c>
      <c r="F3312">
        <v>3</v>
      </c>
      <c r="G3312" t="s">
        <v>259</v>
      </c>
      <c r="H3312">
        <v>360</v>
      </c>
      <c r="I3312" s="1">
        <v>43579.708333333336</v>
      </c>
      <c r="J3312" s="2">
        <f t="shared" si="153"/>
        <v>1</v>
      </c>
      <c r="K3312" s="2" t="str">
        <f>IFERROR(VLOOKUP(A3312,Aux!A:B,2,0),"Outros")</f>
        <v>Municípios</v>
      </c>
      <c r="L3312" s="2">
        <f t="shared" si="154"/>
        <v>2019</v>
      </c>
      <c r="M3312">
        <f t="shared" si="155"/>
        <v>13</v>
      </c>
    </row>
    <row r="3313" spans="1:13" x14ac:dyDescent="0.35">
      <c r="A3313" t="s">
        <v>12</v>
      </c>
      <c r="B3313">
        <v>508481287</v>
      </c>
      <c r="C3313">
        <v>159229</v>
      </c>
      <c r="D3313" t="s">
        <v>3576</v>
      </c>
      <c r="E3313" s="1">
        <v>43549.619259259256</v>
      </c>
      <c r="F3313">
        <v>13</v>
      </c>
      <c r="G3313" t="s">
        <v>14</v>
      </c>
      <c r="H3313">
        <v>360</v>
      </c>
      <c r="I3313" s="1">
        <v>43558.708333333336</v>
      </c>
      <c r="J3313" s="2">
        <f t="shared" si="153"/>
        <v>1</v>
      </c>
      <c r="K3313" s="2" t="str">
        <f>IFERROR(VLOOKUP(A3313,Aux!A:B,2,0),"Outros")</f>
        <v>Hospitais</v>
      </c>
      <c r="L3313" s="2">
        <f t="shared" si="154"/>
        <v>2019</v>
      </c>
      <c r="M3313">
        <f t="shared" si="155"/>
        <v>13</v>
      </c>
    </row>
    <row r="3314" spans="1:13" x14ac:dyDescent="0.35">
      <c r="A3314" t="s">
        <v>454</v>
      </c>
      <c r="B3314">
        <v>503450189</v>
      </c>
      <c r="C3314">
        <v>159230</v>
      </c>
      <c r="D3314" t="s">
        <v>3164</v>
      </c>
      <c r="E3314" s="1">
        <v>43549.625937500001</v>
      </c>
      <c r="F3314">
        <v>1</v>
      </c>
      <c r="G3314" t="s">
        <v>3165</v>
      </c>
      <c r="H3314">
        <v>360</v>
      </c>
      <c r="I3314" s="1">
        <v>43556.75</v>
      </c>
      <c r="J3314" s="2">
        <f t="shared" si="153"/>
        <v>1</v>
      </c>
      <c r="K3314" s="2" t="str">
        <f>IFERROR(VLOOKUP(A3314,Aux!A:B,2,0),"Outros")</f>
        <v>Estradas</v>
      </c>
      <c r="L3314" s="2">
        <f t="shared" si="154"/>
        <v>2019</v>
      </c>
      <c r="M3314">
        <f t="shared" si="155"/>
        <v>13</v>
      </c>
    </row>
    <row r="3315" spans="1:13" x14ac:dyDescent="0.35">
      <c r="A3315" t="s">
        <v>188</v>
      </c>
      <c r="B3315">
        <v>502130040</v>
      </c>
      <c r="C3315">
        <v>159231</v>
      </c>
      <c r="E3315" s="1">
        <v>43549.632280092592</v>
      </c>
      <c r="F3315">
        <v>6</v>
      </c>
      <c r="G3315" t="s">
        <v>33</v>
      </c>
      <c r="H3315">
        <v>400</v>
      </c>
      <c r="J3315" s="2">
        <f t="shared" si="153"/>
        <v>1</v>
      </c>
      <c r="K3315" s="2" t="str">
        <f>IFERROR(VLOOKUP(A3315,Aux!A:B,2,0),"Outros")</f>
        <v>Municípios</v>
      </c>
      <c r="L3315" s="2">
        <f t="shared" si="154"/>
        <v>2019</v>
      </c>
      <c r="M3315">
        <f t="shared" si="155"/>
        <v>13</v>
      </c>
    </row>
    <row r="3316" spans="1:13" x14ac:dyDescent="0.35">
      <c r="A3316" t="s">
        <v>3045</v>
      </c>
      <c r="B3316">
        <v>500697884</v>
      </c>
      <c r="C3316">
        <v>159232</v>
      </c>
      <c r="E3316" s="1">
        <v>43549.63354166667</v>
      </c>
      <c r="F3316">
        <v>3</v>
      </c>
      <c r="G3316" t="s">
        <v>33</v>
      </c>
      <c r="H3316">
        <v>400</v>
      </c>
      <c r="J3316" s="2">
        <f t="shared" si="153"/>
        <v>1</v>
      </c>
      <c r="K3316" s="2" t="str">
        <f>IFERROR(VLOOKUP(A3316,Aux!A:B,2,0),"Outros")</f>
        <v>Outros</v>
      </c>
      <c r="L3316" s="2">
        <f t="shared" si="154"/>
        <v>2019</v>
      </c>
      <c r="M3316">
        <f t="shared" si="155"/>
        <v>13</v>
      </c>
    </row>
    <row r="3317" spans="1:13" x14ac:dyDescent="0.35">
      <c r="A3317" t="s">
        <v>3315</v>
      </c>
      <c r="B3317">
        <v>508100720</v>
      </c>
      <c r="C3317">
        <v>159233</v>
      </c>
      <c r="D3317" t="s">
        <v>3577</v>
      </c>
      <c r="E3317" s="1">
        <v>43549.644016203703</v>
      </c>
      <c r="F3317">
        <v>13</v>
      </c>
      <c r="G3317" t="s">
        <v>33</v>
      </c>
      <c r="H3317">
        <v>340</v>
      </c>
      <c r="I3317" s="1">
        <v>43559.999305555553</v>
      </c>
      <c r="J3317" s="2">
        <f t="shared" si="153"/>
        <v>1</v>
      </c>
      <c r="K3317" s="2" t="str">
        <f>IFERROR(VLOOKUP(A3317,Aux!A:B,2,0),"Outros")</f>
        <v>Outros</v>
      </c>
      <c r="L3317" s="2">
        <f t="shared" si="154"/>
        <v>2019</v>
      </c>
      <c r="M3317">
        <f t="shared" si="155"/>
        <v>13</v>
      </c>
    </row>
    <row r="3318" spans="1:13" x14ac:dyDescent="0.35">
      <c r="A3318" t="s">
        <v>275</v>
      </c>
      <c r="B3318">
        <v>505187531</v>
      </c>
      <c r="C3318">
        <v>159234</v>
      </c>
      <c r="D3318" t="s">
        <v>3319</v>
      </c>
      <c r="E3318" s="1">
        <v>43549.6481712963</v>
      </c>
      <c r="F3318">
        <v>13</v>
      </c>
      <c r="G3318" t="s">
        <v>318</v>
      </c>
      <c r="H3318">
        <v>360</v>
      </c>
      <c r="I3318" s="1">
        <v>43556.999305555553</v>
      </c>
      <c r="J3318" s="2">
        <f t="shared" si="153"/>
        <v>1</v>
      </c>
      <c r="K3318" s="2" t="str">
        <f>IFERROR(VLOOKUP(A3318,Aux!A:B,2,0),"Outros")</f>
        <v>Municípios</v>
      </c>
      <c r="L3318" s="2">
        <f t="shared" si="154"/>
        <v>2019</v>
      </c>
      <c r="M3318">
        <f t="shared" si="155"/>
        <v>13</v>
      </c>
    </row>
    <row r="3319" spans="1:13" x14ac:dyDescent="0.35">
      <c r="A3319" t="s">
        <v>57</v>
      </c>
      <c r="B3319">
        <v>501294104</v>
      </c>
      <c r="C3319">
        <v>159235</v>
      </c>
      <c r="D3319" t="s">
        <v>3320</v>
      </c>
      <c r="E3319" s="1">
        <v>43549.65898148148</v>
      </c>
      <c r="F3319">
        <v>13</v>
      </c>
      <c r="G3319" t="s">
        <v>59</v>
      </c>
      <c r="H3319">
        <v>5</v>
      </c>
      <c r="I3319" s="1">
        <v>43556.999305555553</v>
      </c>
      <c r="J3319" s="2">
        <f t="shared" si="153"/>
        <v>1</v>
      </c>
      <c r="K3319" s="2" t="str">
        <f>IFERROR(VLOOKUP(A3319,Aux!A:B,2,0),"Outros")</f>
        <v>Municípios</v>
      </c>
      <c r="L3319" s="2">
        <f t="shared" si="154"/>
        <v>2019</v>
      </c>
      <c r="M3319">
        <f t="shared" si="155"/>
        <v>13</v>
      </c>
    </row>
    <row r="3320" spans="1:13" x14ac:dyDescent="0.35">
      <c r="A3320" t="s">
        <v>578</v>
      </c>
      <c r="B3320">
        <v>501112049</v>
      </c>
      <c r="C3320">
        <v>159236</v>
      </c>
      <c r="D3320" t="s">
        <v>2987</v>
      </c>
      <c r="E3320" s="1">
        <v>43549.679074074076</v>
      </c>
      <c r="F3320">
        <v>3</v>
      </c>
      <c r="G3320" t="s">
        <v>33</v>
      </c>
      <c r="H3320">
        <v>400</v>
      </c>
      <c r="I3320" s="1">
        <v>42893.708333333336</v>
      </c>
      <c r="J3320" s="2">
        <f t="shared" si="153"/>
        <v>1</v>
      </c>
      <c r="K3320" s="2" t="str">
        <f>IFERROR(VLOOKUP(A3320,Aux!A:B,2,0),"Outros")</f>
        <v>Municípios</v>
      </c>
      <c r="L3320" s="2">
        <f t="shared" si="154"/>
        <v>2019</v>
      </c>
      <c r="M3320">
        <f t="shared" si="155"/>
        <v>13</v>
      </c>
    </row>
    <row r="3321" spans="1:13" x14ac:dyDescent="0.35">
      <c r="A3321" t="s">
        <v>895</v>
      </c>
      <c r="B3321">
        <v>501305564</v>
      </c>
      <c r="C3321">
        <v>159237</v>
      </c>
      <c r="E3321" s="1">
        <v>43549.679513888892</v>
      </c>
      <c r="F3321">
        <v>1</v>
      </c>
      <c r="G3321" t="s">
        <v>33</v>
      </c>
      <c r="H3321">
        <v>400</v>
      </c>
      <c r="J3321" s="2">
        <f t="shared" si="153"/>
        <v>1</v>
      </c>
      <c r="K3321" s="2" t="str">
        <f>IFERROR(VLOOKUP(A3321,Aux!A:B,2,0),"Outros")</f>
        <v>Municípios</v>
      </c>
      <c r="L3321" s="2">
        <f t="shared" si="154"/>
        <v>2019</v>
      </c>
      <c r="M3321">
        <f t="shared" si="155"/>
        <v>13</v>
      </c>
    </row>
    <row r="3322" spans="1:13" x14ac:dyDescent="0.35">
      <c r="A3322" t="s">
        <v>54</v>
      </c>
      <c r="B3322">
        <v>508345464</v>
      </c>
      <c r="C3322">
        <v>159238</v>
      </c>
      <c r="D3322" t="s">
        <v>3377</v>
      </c>
      <c r="E3322" s="1">
        <v>43549.682893518519</v>
      </c>
      <c r="F3322">
        <v>13</v>
      </c>
      <c r="G3322" t="s">
        <v>250</v>
      </c>
      <c r="H3322">
        <v>360</v>
      </c>
      <c r="I3322" s="1">
        <v>43561.666666666664</v>
      </c>
      <c r="J3322" s="2">
        <f t="shared" si="153"/>
        <v>1</v>
      </c>
      <c r="K3322" s="2" t="str">
        <f>IFERROR(VLOOKUP(A3322,Aux!A:B,2,0),"Outros")</f>
        <v>Outros</v>
      </c>
      <c r="L3322" s="2">
        <f t="shared" si="154"/>
        <v>2019</v>
      </c>
      <c r="M3322">
        <f t="shared" si="155"/>
        <v>13</v>
      </c>
    </row>
    <row r="3323" spans="1:13" x14ac:dyDescent="0.35">
      <c r="A3323" t="s">
        <v>57</v>
      </c>
      <c r="B3323">
        <v>501294104</v>
      </c>
      <c r="C3323">
        <v>159239</v>
      </c>
      <c r="D3323" t="s">
        <v>2988</v>
      </c>
      <c r="E3323" s="1">
        <v>43549.688159722224</v>
      </c>
      <c r="F3323">
        <v>3</v>
      </c>
      <c r="G3323" t="s">
        <v>59</v>
      </c>
      <c r="H3323">
        <v>360</v>
      </c>
      <c r="I3323" s="1">
        <v>43560.999305555553</v>
      </c>
      <c r="J3323" s="2">
        <f t="shared" si="153"/>
        <v>1</v>
      </c>
      <c r="K3323" s="2" t="str">
        <f>IFERROR(VLOOKUP(A3323,Aux!A:B,2,0),"Outros")</f>
        <v>Municípios</v>
      </c>
      <c r="L3323" s="2">
        <f t="shared" si="154"/>
        <v>2019</v>
      </c>
      <c r="M3323">
        <f t="shared" si="155"/>
        <v>13</v>
      </c>
    </row>
    <row r="3324" spans="1:13" x14ac:dyDescent="0.35">
      <c r="A3324" t="s">
        <v>63</v>
      </c>
      <c r="B3324">
        <v>502098139</v>
      </c>
      <c r="C3324">
        <v>159240</v>
      </c>
      <c r="D3324" t="s">
        <v>3378</v>
      </c>
      <c r="E3324" s="1">
        <v>43549.690937500003</v>
      </c>
      <c r="F3324">
        <v>3</v>
      </c>
      <c r="G3324" t="s">
        <v>1980</v>
      </c>
      <c r="H3324">
        <v>360</v>
      </c>
      <c r="I3324" s="1">
        <v>43581.708333333336</v>
      </c>
      <c r="J3324" s="2">
        <f t="shared" si="153"/>
        <v>1</v>
      </c>
      <c r="K3324" s="2" t="str">
        <f>IFERROR(VLOOKUP(A3324,Aux!A:B,2,0),"Outros")</f>
        <v>Municípios</v>
      </c>
      <c r="L3324" s="2">
        <f t="shared" si="154"/>
        <v>2019</v>
      </c>
      <c r="M3324">
        <f t="shared" si="155"/>
        <v>13</v>
      </c>
    </row>
    <row r="3325" spans="1:13" x14ac:dyDescent="0.35">
      <c r="A3325" t="s">
        <v>122</v>
      </c>
      <c r="B3325">
        <v>506173968</v>
      </c>
      <c r="C3325">
        <v>159241</v>
      </c>
      <c r="D3325" t="s">
        <v>3166</v>
      </c>
      <c r="E3325" s="1">
        <v>43549.691377314812</v>
      </c>
      <c r="F3325">
        <v>3</v>
      </c>
      <c r="G3325" t="s">
        <v>597</v>
      </c>
      <c r="H3325">
        <v>360</v>
      </c>
      <c r="I3325" s="1">
        <v>43566.708333333336</v>
      </c>
      <c r="J3325" s="2">
        <f t="shared" si="153"/>
        <v>1</v>
      </c>
      <c r="K3325" s="2" t="str">
        <f>IFERROR(VLOOKUP(A3325,Aux!A:B,2,0),"Outros")</f>
        <v>Municípios</v>
      </c>
      <c r="L3325" s="2">
        <f t="shared" si="154"/>
        <v>2019</v>
      </c>
      <c r="M3325">
        <f t="shared" si="155"/>
        <v>13</v>
      </c>
    </row>
    <row r="3326" spans="1:13" x14ac:dyDescent="0.35">
      <c r="A3326" t="s">
        <v>63</v>
      </c>
      <c r="B3326">
        <v>502098139</v>
      </c>
      <c r="C3326">
        <v>159243</v>
      </c>
      <c r="D3326" t="s">
        <v>3378</v>
      </c>
      <c r="E3326" s="1">
        <v>43549.696909722225</v>
      </c>
      <c r="F3326">
        <v>3</v>
      </c>
      <c r="G3326" t="s">
        <v>1980</v>
      </c>
      <c r="H3326">
        <v>400</v>
      </c>
      <c r="J3326" s="2">
        <f t="shared" si="153"/>
        <v>1</v>
      </c>
      <c r="K3326" s="2" t="str">
        <f>IFERROR(VLOOKUP(A3326,Aux!A:B,2,0),"Outros")</f>
        <v>Municípios</v>
      </c>
      <c r="L3326" s="2">
        <f t="shared" si="154"/>
        <v>2019</v>
      </c>
      <c r="M3326">
        <f t="shared" si="155"/>
        <v>13</v>
      </c>
    </row>
    <row r="3327" spans="1:13" x14ac:dyDescent="0.35">
      <c r="A3327" t="s">
        <v>122</v>
      </c>
      <c r="B3327">
        <v>506173968</v>
      </c>
      <c r="C3327">
        <v>159244</v>
      </c>
      <c r="D3327" t="s">
        <v>3118</v>
      </c>
      <c r="E3327" s="1">
        <v>43549.704189814816</v>
      </c>
      <c r="F3327">
        <v>1</v>
      </c>
      <c r="G3327" t="s">
        <v>147</v>
      </c>
      <c r="H3327">
        <v>360</v>
      </c>
      <c r="I3327" s="1">
        <v>43556.75</v>
      </c>
      <c r="J3327" s="2">
        <f t="shared" si="153"/>
        <v>1</v>
      </c>
      <c r="K3327" s="2" t="str">
        <f>IFERROR(VLOOKUP(A3327,Aux!A:B,2,0),"Outros")</f>
        <v>Municípios</v>
      </c>
      <c r="L3327" s="2">
        <f t="shared" si="154"/>
        <v>2019</v>
      </c>
      <c r="M3327">
        <f t="shared" si="155"/>
        <v>13</v>
      </c>
    </row>
    <row r="3328" spans="1:13" x14ac:dyDescent="0.35">
      <c r="A3328" t="s">
        <v>185</v>
      </c>
      <c r="B3328">
        <v>506556590</v>
      </c>
      <c r="C3328">
        <v>159245</v>
      </c>
      <c r="D3328" t="s">
        <v>3528</v>
      </c>
      <c r="E3328" s="1">
        <v>43549.705439814818</v>
      </c>
      <c r="F3328">
        <v>13</v>
      </c>
      <c r="G3328" t="s">
        <v>187</v>
      </c>
      <c r="H3328">
        <v>360</v>
      </c>
      <c r="I3328" s="1">
        <v>43556.999305555553</v>
      </c>
      <c r="J3328" s="2">
        <f t="shared" si="153"/>
        <v>1</v>
      </c>
      <c r="K3328" s="2" t="str">
        <f>IFERROR(VLOOKUP(A3328,Aux!A:B,2,0),"Outros")</f>
        <v>Municípios</v>
      </c>
      <c r="L3328" s="2">
        <f t="shared" si="154"/>
        <v>2019</v>
      </c>
      <c r="M3328">
        <f t="shared" si="155"/>
        <v>13</v>
      </c>
    </row>
    <row r="3329" spans="1:13" x14ac:dyDescent="0.35">
      <c r="A3329" t="s">
        <v>57</v>
      </c>
      <c r="B3329">
        <v>501294104</v>
      </c>
      <c r="C3329">
        <v>159246</v>
      </c>
      <c r="D3329" t="s">
        <v>3167</v>
      </c>
      <c r="E3329" s="1">
        <v>43549.710636574076</v>
      </c>
      <c r="F3329">
        <v>3</v>
      </c>
      <c r="G3329" t="s">
        <v>59</v>
      </c>
      <c r="H3329">
        <v>5</v>
      </c>
      <c r="I3329" s="1">
        <v>43560.999305555553</v>
      </c>
      <c r="J3329" s="2">
        <f t="shared" si="153"/>
        <v>1</v>
      </c>
      <c r="K3329" s="2" t="str">
        <f>IFERROR(VLOOKUP(A3329,Aux!A:B,2,0),"Outros")</f>
        <v>Municípios</v>
      </c>
      <c r="L3329" s="2">
        <f t="shared" si="154"/>
        <v>2019</v>
      </c>
      <c r="M3329">
        <f t="shared" si="155"/>
        <v>13</v>
      </c>
    </row>
    <row r="3330" spans="1:13" x14ac:dyDescent="0.35">
      <c r="A3330" t="s">
        <v>85</v>
      </c>
      <c r="B3330">
        <v>506642798</v>
      </c>
      <c r="C3330">
        <v>159247</v>
      </c>
      <c r="D3330" t="s">
        <v>3529</v>
      </c>
      <c r="E3330" s="1">
        <v>43549.712129629632</v>
      </c>
      <c r="F3330">
        <v>1</v>
      </c>
      <c r="G3330" t="s">
        <v>1682</v>
      </c>
      <c r="H3330">
        <v>360</v>
      </c>
      <c r="I3330" s="1">
        <v>43554.958333333336</v>
      </c>
      <c r="J3330" s="2">
        <f t="shared" ref="J3330:J3393" si="156">IF(C3330=C3329,"",1)</f>
        <v>1</v>
      </c>
      <c r="K3330" s="2" t="str">
        <f>IFERROR(VLOOKUP(A3330,Aux!A:B,2,0),"Outros")</f>
        <v>Municípios</v>
      </c>
      <c r="L3330" s="2">
        <f t="shared" ref="L3330:L3393" si="157">YEAR(E3330)</f>
        <v>2019</v>
      </c>
      <c r="M3330">
        <f t="shared" ref="M3330:M3393" si="158">WEEKNUM(E3330)</f>
        <v>13</v>
      </c>
    </row>
    <row r="3331" spans="1:13" x14ac:dyDescent="0.35">
      <c r="A3331" t="s">
        <v>122</v>
      </c>
      <c r="B3331">
        <v>506173968</v>
      </c>
      <c r="C3331">
        <v>159248</v>
      </c>
      <c r="D3331" t="s">
        <v>3379</v>
      </c>
      <c r="E3331" s="1">
        <v>43549.721226851849</v>
      </c>
      <c r="F3331">
        <v>1</v>
      </c>
      <c r="G3331" t="s">
        <v>147</v>
      </c>
      <c r="H3331">
        <v>360</v>
      </c>
      <c r="I3331" s="1">
        <v>43556.75</v>
      </c>
      <c r="J3331" s="2">
        <f t="shared" si="156"/>
        <v>1</v>
      </c>
      <c r="K3331" s="2" t="str">
        <f>IFERROR(VLOOKUP(A3331,Aux!A:B,2,0),"Outros")</f>
        <v>Municípios</v>
      </c>
      <c r="L3331" s="2">
        <f t="shared" si="157"/>
        <v>2019</v>
      </c>
      <c r="M3331">
        <f t="shared" si="158"/>
        <v>13</v>
      </c>
    </row>
    <row r="3332" spans="1:13" x14ac:dyDescent="0.35">
      <c r="A3332" t="s">
        <v>171</v>
      </c>
      <c r="B3332">
        <v>504293125</v>
      </c>
      <c r="C3332">
        <v>159249</v>
      </c>
      <c r="D3332" t="s">
        <v>3119</v>
      </c>
      <c r="E3332" s="1">
        <v>43549.72457175926</v>
      </c>
      <c r="F3332">
        <v>13</v>
      </c>
      <c r="G3332" t="s">
        <v>173</v>
      </c>
      <c r="H3332">
        <v>340</v>
      </c>
      <c r="I3332" s="1">
        <v>43556.999305555553</v>
      </c>
      <c r="J3332" s="2">
        <f t="shared" si="156"/>
        <v>1</v>
      </c>
      <c r="K3332" s="2" t="str">
        <f>IFERROR(VLOOKUP(A3332,Aux!A:B,2,0),"Outros")</f>
        <v>Municípios</v>
      </c>
      <c r="L3332" s="2">
        <f t="shared" si="157"/>
        <v>2019</v>
      </c>
      <c r="M3332">
        <f t="shared" si="158"/>
        <v>13</v>
      </c>
    </row>
    <row r="3333" spans="1:13" x14ac:dyDescent="0.35">
      <c r="A3333" t="s">
        <v>213</v>
      </c>
      <c r="B3333">
        <v>512012814</v>
      </c>
      <c r="C3333">
        <v>159250</v>
      </c>
      <c r="D3333" t="s">
        <v>3120</v>
      </c>
      <c r="E3333" s="1">
        <v>43549.741747685184</v>
      </c>
      <c r="F3333">
        <v>3</v>
      </c>
      <c r="G3333" t="s">
        <v>473</v>
      </c>
      <c r="H3333">
        <v>340</v>
      </c>
      <c r="I3333" s="1">
        <v>43579.999305555553</v>
      </c>
      <c r="J3333" s="2">
        <f t="shared" si="156"/>
        <v>1</v>
      </c>
      <c r="K3333" s="2" t="str">
        <f>IFERROR(VLOOKUP(A3333,Aux!A:B,2,0),"Outros")</f>
        <v>Municípios</v>
      </c>
      <c r="L3333" s="2">
        <f t="shared" si="157"/>
        <v>2019</v>
      </c>
      <c r="M3333">
        <f t="shared" si="158"/>
        <v>13</v>
      </c>
    </row>
    <row r="3334" spans="1:13" x14ac:dyDescent="0.35">
      <c r="A3334" t="s">
        <v>12</v>
      </c>
      <c r="B3334">
        <v>508481287</v>
      </c>
      <c r="C3334">
        <v>159251</v>
      </c>
      <c r="D3334" t="s">
        <v>3121</v>
      </c>
      <c r="E3334" s="1">
        <v>43549.746435185189</v>
      </c>
      <c r="F3334">
        <v>13</v>
      </c>
      <c r="G3334" t="s">
        <v>14</v>
      </c>
      <c r="H3334">
        <v>360</v>
      </c>
      <c r="I3334" s="1">
        <v>43553.708333333336</v>
      </c>
      <c r="J3334" s="2">
        <f t="shared" si="156"/>
        <v>1</v>
      </c>
      <c r="K3334" s="2" t="str">
        <f>IFERROR(VLOOKUP(A3334,Aux!A:B,2,0),"Outros")</f>
        <v>Hospitais</v>
      </c>
      <c r="L3334" s="2">
        <f t="shared" si="157"/>
        <v>2019</v>
      </c>
      <c r="M3334">
        <f t="shared" si="158"/>
        <v>13</v>
      </c>
    </row>
    <row r="3335" spans="1:13" x14ac:dyDescent="0.35">
      <c r="A3335" t="s">
        <v>27</v>
      </c>
      <c r="B3335">
        <v>505584760</v>
      </c>
      <c r="C3335">
        <v>159252</v>
      </c>
      <c r="E3335" s="1">
        <v>43549.758483796293</v>
      </c>
      <c r="F3335">
        <v>3</v>
      </c>
      <c r="G3335" t="s">
        <v>33</v>
      </c>
      <c r="H3335">
        <v>400</v>
      </c>
      <c r="J3335" s="2">
        <f t="shared" si="156"/>
        <v>1</v>
      </c>
      <c r="K3335" s="2" t="str">
        <f>IFERROR(VLOOKUP(A3335,Aux!A:B,2,0),"Outros")</f>
        <v>Municípios</v>
      </c>
      <c r="L3335" s="2">
        <f t="shared" si="157"/>
        <v>2019</v>
      </c>
      <c r="M3335">
        <f t="shared" si="158"/>
        <v>13</v>
      </c>
    </row>
    <row r="3336" spans="1:13" x14ac:dyDescent="0.35">
      <c r="A3336" t="s">
        <v>85</v>
      </c>
      <c r="B3336">
        <v>506642798</v>
      </c>
      <c r="C3336">
        <v>159267</v>
      </c>
      <c r="D3336" t="s">
        <v>3122</v>
      </c>
      <c r="E3336" s="1">
        <v>43550.378530092596</v>
      </c>
      <c r="F3336">
        <v>1</v>
      </c>
      <c r="G3336" t="s">
        <v>87</v>
      </c>
      <c r="H3336">
        <v>5</v>
      </c>
      <c r="I3336" s="1">
        <v>43559.958333333336</v>
      </c>
      <c r="J3336" s="2">
        <f t="shared" si="156"/>
        <v>1</v>
      </c>
      <c r="K3336" s="2" t="str">
        <f>IFERROR(VLOOKUP(A3336,Aux!A:B,2,0),"Outros")</f>
        <v>Municípios</v>
      </c>
      <c r="L3336" s="2">
        <f t="shared" si="157"/>
        <v>2019</v>
      </c>
      <c r="M3336">
        <f t="shared" si="158"/>
        <v>13</v>
      </c>
    </row>
    <row r="3337" spans="1:13" x14ac:dyDescent="0.35">
      <c r="A3337" t="s">
        <v>9</v>
      </c>
      <c r="B3337">
        <v>506673626</v>
      </c>
      <c r="C3337">
        <v>159268</v>
      </c>
      <c r="D3337" t="s">
        <v>3123</v>
      </c>
      <c r="E3337" s="1">
        <v>43550.387256944443</v>
      </c>
      <c r="F3337">
        <v>1</v>
      </c>
      <c r="G3337" t="s">
        <v>11</v>
      </c>
      <c r="H3337">
        <v>360</v>
      </c>
      <c r="I3337" s="1">
        <v>43555.999305555553</v>
      </c>
      <c r="J3337" s="2">
        <f t="shared" si="156"/>
        <v>1</v>
      </c>
      <c r="K3337" s="2" t="str">
        <f>IFERROR(VLOOKUP(A3337,Aux!A:B,2,0),"Outros")</f>
        <v>Municípios</v>
      </c>
      <c r="L3337" s="2">
        <f t="shared" si="157"/>
        <v>2019</v>
      </c>
      <c r="M3337">
        <f t="shared" si="158"/>
        <v>13</v>
      </c>
    </row>
    <row r="3338" spans="1:13" x14ac:dyDescent="0.35">
      <c r="A3338" t="s">
        <v>9</v>
      </c>
      <c r="B3338">
        <v>506673626</v>
      </c>
      <c r="C3338">
        <v>159269</v>
      </c>
      <c r="D3338" t="s">
        <v>3046</v>
      </c>
      <c r="E3338" s="1">
        <v>43550.402465277781</v>
      </c>
      <c r="F3338">
        <v>1</v>
      </c>
      <c r="G3338" t="s">
        <v>11</v>
      </c>
      <c r="H3338">
        <v>360</v>
      </c>
      <c r="I3338" s="1">
        <v>43555.999305555553</v>
      </c>
      <c r="J3338" s="2">
        <f t="shared" si="156"/>
        <v>1</v>
      </c>
      <c r="K3338" s="2" t="str">
        <f>IFERROR(VLOOKUP(A3338,Aux!A:B,2,0),"Outros")</f>
        <v>Municípios</v>
      </c>
      <c r="L3338" s="2">
        <f t="shared" si="157"/>
        <v>2019</v>
      </c>
      <c r="M3338">
        <f t="shared" si="158"/>
        <v>13</v>
      </c>
    </row>
    <row r="3339" spans="1:13" x14ac:dyDescent="0.35">
      <c r="A3339" t="s">
        <v>802</v>
      </c>
      <c r="B3339">
        <v>510148921</v>
      </c>
      <c r="C3339">
        <v>159270</v>
      </c>
      <c r="D3339" t="s">
        <v>3380</v>
      </c>
      <c r="E3339" s="1">
        <v>43550.407060185185</v>
      </c>
      <c r="F3339">
        <v>4</v>
      </c>
      <c r="G3339" t="s">
        <v>356</v>
      </c>
      <c r="H3339">
        <v>340</v>
      </c>
      <c r="I3339" s="1">
        <v>43560.999305555553</v>
      </c>
      <c r="J3339" s="2">
        <f t="shared" si="156"/>
        <v>1</v>
      </c>
      <c r="K3339" s="2" t="str">
        <f>IFERROR(VLOOKUP(A3339,Aux!A:B,2,0),"Outros")</f>
        <v>Outros</v>
      </c>
      <c r="L3339" s="2">
        <f t="shared" si="157"/>
        <v>2019</v>
      </c>
      <c r="M3339">
        <f t="shared" si="158"/>
        <v>13</v>
      </c>
    </row>
    <row r="3340" spans="1:13" x14ac:dyDescent="0.35">
      <c r="A3340" t="s">
        <v>140</v>
      </c>
      <c r="B3340">
        <v>506614913</v>
      </c>
      <c r="C3340">
        <v>159271</v>
      </c>
      <c r="D3340" t="s">
        <v>2867</v>
      </c>
      <c r="E3340" s="1">
        <v>43550.409687500003</v>
      </c>
      <c r="F3340">
        <v>1</v>
      </c>
      <c r="G3340" t="s">
        <v>149</v>
      </c>
      <c r="H3340">
        <v>360</v>
      </c>
      <c r="I3340" s="1">
        <v>43556.999305555553</v>
      </c>
      <c r="J3340" s="2">
        <f t="shared" si="156"/>
        <v>1</v>
      </c>
      <c r="K3340" s="2" t="str">
        <f>IFERROR(VLOOKUP(A3340,Aux!A:B,2,0),"Outros")</f>
        <v>Municípios</v>
      </c>
      <c r="L3340" s="2">
        <f t="shared" si="157"/>
        <v>2019</v>
      </c>
      <c r="M3340">
        <f t="shared" si="158"/>
        <v>13</v>
      </c>
    </row>
    <row r="3341" spans="1:13" x14ac:dyDescent="0.35">
      <c r="A3341" t="s">
        <v>105</v>
      </c>
      <c r="B3341">
        <v>503311332</v>
      </c>
      <c r="C3341">
        <v>159272</v>
      </c>
      <c r="D3341" t="s">
        <v>3430</v>
      </c>
      <c r="E3341" s="1">
        <v>43550.412488425929</v>
      </c>
      <c r="F3341">
        <v>13</v>
      </c>
      <c r="G3341" t="s">
        <v>1140</v>
      </c>
      <c r="H3341">
        <v>360</v>
      </c>
      <c r="I3341" s="1">
        <v>43563.708333333336</v>
      </c>
      <c r="J3341" s="2">
        <f t="shared" si="156"/>
        <v>1</v>
      </c>
      <c r="K3341" s="2" t="str">
        <f>IFERROR(VLOOKUP(A3341,Aux!A:B,2,0),"Outros")</f>
        <v>Municípios</v>
      </c>
      <c r="L3341" s="2">
        <f t="shared" si="157"/>
        <v>2019</v>
      </c>
      <c r="M3341">
        <f t="shared" si="158"/>
        <v>13</v>
      </c>
    </row>
    <row r="3342" spans="1:13" x14ac:dyDescent="0.35">
      <c r="A3342" t="s">
        <v>454</v>
      </c>
      <c r="B3342">
        <v>503450189</v>
      </c>
      <c r="C3342">
        <v>159273</v>
      </c>
      <c r="E3342" s="1">
        <v>43550.414270833331</v>
      </c>
      <c r="F3342">
        <v>1</v>
      </c>
      <c r="G3342" t="s">
        <v>33</v>
      </c>
      <c r="H3342">
        <v>400</v>
      </c>
      <c r="J3342" s="2">
        <f t="shared" si="156"/>
        <v>1</v>
      </c>
      <c r="K3342" s="2" t="str">
        <f>IFERROR(VLOOKUP(A3342,Aux!A:B,2,0),"Outros")</f>
        <v>Estradas</v>
      </c>
      <c r="L3342" s="2">
        <f t="shared" si="157"/>
        <v>2019</v>
      </c>
      <c r="M3342">
        <f t="shared" si="158"/>
        <v>13</v>
      </c>
    </row>
    <row r="3343" spans="1:13" x14ac:dyDescent="0.35">
      <c r="A3343" t="s">
        <v>454</v>
      </c>
      <c r="B3343">
        <v>503450189</v>
      </c>
      <c r="C3343">
        <v>159274</v>
      </c>
      <c r="D3343" t="s">
        <v>3381</v>
      </c>
      <c r="E3343" s="1">
        <v>43550.415925925925</v>
      </c>
      <c r="F3343">
        <v>13</v>
      </c>
      <c r="G3343" t="s">
        <v>1207</v>
      </c>
      <c r="H3343">
        <v>360</v>
      </c>
      <c r="I3343" s="1">
        <v>43556.75</v>
      </c>
      <c r="J3343" s="2">
        <f t="shared" si="156"/>
        <v>1</v>
      </c>
      <c r="K3343" s="2" t="str">
        <f>IFERROR(VLOOKUP(A3343,Aux!A:B,2,0),"Outros")</f>
        <v>Estradas</v>
      </c>
      <c r="L3343" s="2">
        <f t="shared" si="157"/>
        <v>2019</v>
      </c>
      <c r="M3343">
        <f t="shared" si="158"/>
        <v>13</v>
      </c>
    </row>
    <row r="3344" spans="1:13" x14ac:dyDescent="0.35">
      <c r="A3344" t="s">
        <v>92</v>
      </c>
      <c r="B3344">
        <v>506037258</v>
      </c>
      <c r="C3344">
        <v>159275</v>
      </c>
      <c r="D3344" t="s">
        <v>3382</v>
      </c>
      <c r="E3344" s="1">
        <v>43550.41978009259</v>
      </c>
      <c r="F3344">
        <v>13</v>
      </c>
      <c r="G3344" t="s">
        <v>476</v>
      </c>
      <c r="H3344">
        <v>340</v>
      </c>
      <c r="I3344" s="1">
        <v>43558.708333333336</v>
      </c>
      <c r="J3344" s="2">
        <f t="shared" si="156"/>
        <v>1</v>
      </c>
      <c r="K3344" s="2" t="str">
        <f>IFERROR(VLOOKUP(A3344,Aux!A:B,2,0),"Outros")</f>
        <v>Municípios</v>
      </c>
      <c r="L3344" s="2">
        <f t="shared" si="157"/>
        <v>2019</v>
      </c>
      <c r="M3344">
        <f t="shared" si="158"/>
        <v>13</v>
      </c>
    </row>
    <row r="3345" spans="1:13" x14ac:dyDescent="0.35">
      <c r="A3345" t="s">
        <v>574</v>
      </c>
      <c r="B3345">
        <v>506791220</v>
      </c>
      <c r="C3345">
        <v>159276</v>
      </c>
      <c r="D3345" t="s">
        <v>3124</v>
      </c>
      <c r="E3345" s="1">
        <v>43550.42114583333</v>
      </c>
      <c r="F3345">
        <v>13</v>
      </c>
      <c r="G3345" t="s">
        <v>576</v>
      </c>
      <c r="H3345">
        <v>5</v>
      </c>
      <c r="I3345" s="1">
        <v>43558.999305555553</v>
      </c>
      <c r="J3345" s="2">
        <f t="shared" si="156"/>
        <v>1</v>
      </c>
      <c r="K3345" s="2" t="str">
        <f>IFERROR(VLOOKUP(A3345,Aux!A:B,2,0),"Outros")</f>
        <v>Municípios</v>
      </c>
      <c r="L3345" s="2">
        <f t="shared" si="157"/>
        <v>2019</v>
      </c>
      <c r="M3345">
        <f t="shared" si="158"/>
        <v>13</v>
      </c>
    </row>
    <row r="3346" spans="1:13" x14ac:dyDescent="0.35">
      <c r="A3346" t="s">
        <v>177</v>
      </c>
      <c r="B3346">
        <v>506609553</v>
      </c>
      <c r="C3346">
        <v>159277</v>
      </c>
      <c r="D3346" t="s">
        <v>3168</v>
      </c>
      <c r="E3346" s="1">
        <v>43550.427291666667</v>
      </c>
      <c r="F3346">
        <v>13</v>
      </c>
      <c r="G3346" t="s">
        <v>3169</v>
      </c>
      <c r="H3346">
        <v>360</v>
      </c>
      <c r="I3346" s="1">
        <v>43555.999305555553</v>
      </c>
      <c r="J3346" s="2">
        <f t="shared" si="156"/>
        <v>1</v>
      </c>
      <c r="K3346" s="2" t="str">
        <f>IFERROR(VLOOKUP(A3346,Aux!A:B,2,0),"Outros")</f>
        <v>Municípios</v>
      </c>
      <c r="L3346" s="2">
        <f t="shared" si="157"/>
        <v>2019</v>
      </c>
      <c r="M3346">
        <f t="shared" si="158"/>
        <v>13</v>
      </c>
    </row>
    <row r="3347" spans="1:13" x14ac:dyDescent="0.35">
      <c r="A3347" t="s">
        <v>282</v>
      </c>
      <c r="B3347">
        <v>501202021</v>
      </c>
      <c r="C3347">
        <v>159278</v>
      </c>
      <c r="E3347" s="1">
        <v>43550.432268518518</v>
      </c>
      <c r="F3347">
        <v>3</v>
      </c>
      <c r="G3347" t="s">
        <v>33</v>
      </c>
      <c r="H3347">
        <v>400</v>
      </c>
      <c r="J3347" s="2">
        <f t="shared" si="156"/>
        <v>1</v>
      </c>
      <c r="K3347" s="2" t="str">
        <f>IFERROR(VLOOKUP(A3347,Aux!A:B,2,0),"Outros")</f>
        <v>Portos</v>
      </c>
      <c r="L3347" s="2">
        <f t="shared" si="157"/>
        <v>2019</v>
      </c>
      <c r="M3347">
        <f t="shared" si="158"/>
        <v>13</v>
      </c>
    </row>
    <row r="3348" spans="1:13" x14ac:dyDescent="0.35">
      <c r="A3348" t="s">
        <v>308</v>
      </c>
      <c r="B3348">
        <v>504884620</v>
      </c>
      <c r="C3348">
        <v>159279</v>
      </c>
      <c r="D3348" t="s">
        <v>3271</v>
      </c>
      <c r="E3348" s="1">
        <v>43550.432986111111</v>
      </c>
      <c r="F3348">
        <v>3</v>
      </c>
      <c r="G3348" t="s">
        <v>33</v>
      </c>
      <c r="H3348">
        <v>360</v>
      </c>
      <c r="I3348" s="1">
        <v>43581.708333333336</v>
      </c>
      <c r="J3348" s="2">
        <f t="shared" si="156"/>
        <v>1</v>
      </c>
      <c r="K3348" s="2" t="str">
        <f>IFERROR(VLOOKUP(A3348,Aux!A:B,2,0),"Outros")</f>
        <v>Municípios</v>
      </c>
      <c r="L3348" s="2">
        <f t="shared" si="157"/>
        <v>2019</v>
      </c>
      <c r="M3348">
        <f t="shared" si="158"/>
        <v>13</v>
      </c>
    </row>
    <row r="3349" spans="1:13" x14ac:dyDescent="0.35">
      <c r="A3349" t="s">
        <v>471</v>
      </c>
      <c r="B3349">
        <v>512012032</v>
      </c>
      <c r="C3349">
        <v>159280</v>
      </c>
      <c r="E3349" s="1">
        <v>43550.433946759258</v>
      </c>
      <c r="F3349">
        <v>3</v>
      </c>
      <c r="G3349" t="s">
        <v>33</v>
      </c>
      <c r="H3349">
        <v>400</v>
      </c>
      <c r="J3349" s="2">
        <f t="shared" si="156"/>
        <v>1</v>
      </c>
      <c r="K3349" s="2" t="str">
        <f>IFERROR(VLOOKUP(A3349,Aux!A:B,2,0),"Outros")</f>
        <v>Outros</v>
      </c>
      <c r="L3349" s="2">
        <f t="shared" si="157"/>
        <v>2019</v>
      </c>
      <c r="M3349">
        <f t="shared" si="158"/>
        <v>13</v>
      </c>
    </row>
    <row r="3350" spans="1:13" x14ac:dyDescent="0.35">
      <c r="A3350" t="s">
        <v>282</v>
      </c>
      <c r="B3350">
        <v>501202021</v>
      </c>
      <c r="C3350">
        <v>159281</v>
      </c>
      <c r="E3350" s="1">
        <v>43550.436111111114</v>
      </c>
      <c r="F3350">
        <v>3</v>
      </c>
      <c r="G3350" t="s">
        <v>33</v>
      </c>
      <c r="H3350">
        <v>400</v>
      </c>
      <c r="J3350" s="2">
        <f t="shared" si="156"/>
        <v>1</v>
      </c>
      <c r="K3350" s="2" t="str">
        <f>IFERROR(VLOOKUP(A3350,Aux!A:B,2,0),"Outros")</f>
        <v>Portos</v>
      </c>
      <c r="L3350" s="2">
        <f t="shared" si="157"/>
        <v>2019</v>
      </c>
      <c r="M3350">
        <f t="shared" si="158"/>
        <v>13</v>
      </c>
    </row>
    <row r="3351" spans="1:13" x14ac:dyDescent="0.35">
      <c r="A3351" t="s">
        <v>282</v>
      </c>
      <c r="B3351">
        <v>501202021</v>
      </c>
      <c r="C3351">
        <v>159282</v>
      </c>
      <c r="D3351" t="s">
        <v>3125</v>
      </c>
      <c r="E3351" s="1">
        <v>43550.438449074078</v>
      </c>
      <c r="F3351">
        <v>3</v>
      </c>
      <c r="G3351" t="s">
        <v>3126</v>
      </c>
      <c r="H3351">
        <v>360</v>
      </c>
      <c r="I3351" s="1">
        <v>43571.729166666664</v>
      </c>
      <c r="J3351" s="2">
        <f t="shared" si="156"/>
        <v>1</v>
      </c>
      <c r="K3351" s="2" t="str">
        <f>IFERROR(VLOOKUP(A3351,Aux!A:B,2,0),"Outros")</f>
        <v>Portos</v>
      </c>
      <c r="L3351" s="2">
        <f t="shared" si="157"/>
        <v>2019</v>
      </c>
      <c r="M3351">
        <f t="shared" si="158"/>
        <v>13</v>
      </c>
    </row>
    <row r="3352" spans="1:13" x14ac:dyDescent="0.35">
      <c r="A3352" t="s">
        <v>18</v>
      </c>
      <c r="B3352">
        <v>502177080</v>
      </c>
      <c r="C3352">
        <v>159283</v>
      </c>
      <c r="D3352" t="s">
        <v>3127</v>
      </c>
      <c r="E3352" s="1">
        <v>43550.441678240742</v>
      </c>
      <c r="F3352">
        <v>13</v>
      </c>
      <c r="G3352" t="s">
        <v>129</v>
      </c>
      <c r="H3352">
        <v>360</v>
      </c>
      <c r="I3352" s="1">
        <v>43553.708333333336</v>
      </c>
      <c r="J3352" s="2">
        <f t="shared" si="156"/>
        <v>1</v>
      </c>
      <c r="K3352" s="2" t="str">
        <f>IFERROR(VLOOKUP(A3352,Aux!A:B,2,0),"Outros")</f>
        <v>Municípios</v>
      </c>
      <c r="L3352" s="2">
        <f t="shared" si="157"/>
        <v>2019</v>
      </c>
      <c r="M3352">
        <f t="shared" si="158"/>
        <v>13</v>
      </c>
    </row>
    <row r="3353" spans="1:13" x14ac:dyDescent="0.35">
      <c r="A3353" t="s">
        <v>92</v>
      </c>
      <c r="B3353">
        <v>506037258</v>
      </c>
      <c r="C3353">
        <v>159284</v>
      </c>
      <c r="D3353" t="s">
        <v>3432</v>
      </c>
      <c r="E3353" s="1">
        <v>43550.442025462966</v>
      </c>
      <c r="F3353">
        <v>13</v>
      </c>
      <c r="G3353" t="s">
        <v>3433</v>
      </c>
      <c r="H3353">
        <v>340</v>
      </c>
      <c r="I3353" s="1">
        <v>43556.708333333336</v>
      </c>
      <c r="J3353" s="2">
        <f t="shared" si="156"/>
        <v>1</v>
      </c>
      <c r="K3353" s="2" t="str">
        <f>IFERROR(VLOOKUP(A3353,Aux!A:B,2,0),"Outros")</f>
        <v>Municípios</v>
      </c>
      <c r="L3353" s="2">
        <f t="shared" si="157"/>
        <v>2019</v>
      </c>
      <c r="M3353">
        <f t="shared" si="158"/>
        <v>13</v>
      </c>
    </row>
    <row r="3354" spans="1:13" x14ac:dyDescent="0.35">
      <c r="A3354" t="s">
        <v>122</v>
      </c>
      <c r="B3354">
        <v>506173968</v>
      </c>
      <c r="C3354">
        <v>159285</v>
      </c>
      <c r="E3354" s="1">
        <v>43550.445335648146</v>
      </c>
      <c r="F3354">
        <v>13</v>
      </c>
      <c r="G3354" t="s">
        <v>33</v>
      </c>
      <c r="H3354">
        <v>1</v>
      </c>
      <c r="J3354" s="2">
        <f t="shared" si="156"/>
        <v>1</v>
      </c>
      <c r="K3354" s="2" t="str">
        <f>IFERROR(VLOOKUP(A3354,Aux!A:B,2,0),"Outros")</f>
        <v>Municípios</v>
      </c>
      <c r="L3354" s="2">
        <f t="shared" si="157"/>
        <v>2019</v>
      </c>
      <c r="M3354">
        <f t="shared" si="158"/>
        <v>13</v>
      </c>
    </row>
    <row r="3355" spans="1:13" x14ac:dyDescent="0.35">
      <c r="A3355" t="s">
        <v>599</v>
      </c>
      <c r="B3355">
        <v>680012907</v>
      </c>
      <c r="C3355">
        <v>159286</v>
      </c>
      <c r="D3355" t="s">
        <v>3383</v>
      </c>
      <c r="E3355" s="1">
        <v>43550.447696759256</v>
      </c>
      <c r="F3355">
        <v>13</v>
      </c>
      <c r="G3355" t="s">
        <v>476</v>
      </c>
      <c r="H3355">
        <v>360</v>
      </c>
      <c r="I3355" s="1">
        <v>43556.999305555553</v>
      </c>
      <c r="J3355" s="2">
        <f t="shared" si="156"/>
        <v>1</v>
      </c>
      <c r="K3355" s="2" t="str">
        <f>IFERROR(VLOOKUP(A3355,Aux!A:B,2,0),"Outros")</f>
        <v>Águas e resíduos</v>
      </c>
      <c r="L3355" s="2">
        <f t="shared" si="157"/>
        <v>2019</v>
      </c>
      <c r="M3355">
        <f t="shared" si="158"/>
        <v>13</v>
      </c>
    </row>
    <row r="3356" spans="1:13" x14ac:dyDescent="0.35">
      <c r="A3356" t="s">
        <v>12</v>
      </c>
      <c r="B3356">
        <v>508481287</v>
      </c>
      <c r="C3356">
        <v>159287</v>
      </c>
      <c r="D3356" t="s">
        <v>3384</v>
      </c>
      <c r="E3356" s="1">
        <v>43550.461215277777</v>
      </c>
      <c r="F3356">
        <v>13</v>
      </c>
      <c r="G3356" t="s">
        <v>14</v>
      </c>
      <c r="H3356">
        <v>5</v>
      </c>
      <c r="I3356" s="1">
        <v>43565.708333333336</v>
      </c>
      <c r="J3356" s="2">
        <f t="shared" si="156"/>
        <v>1</v>
      </c>
      <c r="K3356" s="2" t="str">
        <f>IFERROR(VLOOKUP(A3356,Aux!A:B,2,0),"Outros")</f>
        <v>Hospitais</v>
      </c>
      <c r="L3356" s="2">
        <f t="shared" si="157"/>
        <v>2019</v>
      </c>
      <c r="M3356">
        <f t="shared" si="158"/>
        <v>13</v>
      </c>
    </row>
    <row r="3357" spans="1:13" x14ac:dyDescent="0.35">
      <c r="A3357" t="s">
        <v>37</v>
      </c>
      <c r="B3357">
        <v>506187543</v>
      </c>
      <c r="C3357">
        <v>159288</v>
      </c>
      <c r="D3357" t="s">
        <v>2989</v>
      </c>
      <c r="E3357" s="1">
        <v>43550.46162037037</v>
      </c>
      <c r="F3357">
        <v>13</v>
      </c>
      <c r="G3357" t="s">
        <v>80</v>
      </c>
      <c r="H3357">
        <v>340</v>
      </c>
      <c r="I3357" s="1">
        <v>43555.999305555553</v>
      </c>
      <c r="J3357" s="2">
        <f t="shared" si="156"/>
        <v>1</v>
      </c>
      <c r="K3357" s="2" t="str">
        <f>IFERROR(VLOOKUP(A3357,Aux!A:B,2,0),"Outros")</f>
        <v>Municípios</v>
      </c>
      <c r="L3357" s="2">
        <f t="shared" si="157"/>
        <v>2019</v>
      </c>
      <c r="M3357">
        <f t="shared" si="158"/>
        <v>13</v>
      </c>
    </row>
    <row r="3358" spans="1:13" x14ac:dyDescent="0.35">
      <c r="A3358" t="s">
        <v>802</v>
      </c>
      <c r="B3358">
        <v>510148921</v>
      </c>
      <c r="C3358">
        <v>159289</v>
      </c>
      <c r="D3358" t="s">
        <v>3431</v>
      </c>
      <c r="E3358" s="1">
        <v>43550.462037037039</v>
      </c>
      <c r="F3358">
        <v>3</v>
      </c>
      <c r="G3358" t="s">
        <v>356</v>
      </c>
      <c r="H3358">
        <v>400</v>
      </c>
      <c r="J3358" s="2">
        <f t="shared" si="156"/>
        <v>1</v>
      </c>
      <c r="K3358" s="2" t="str">
        <f>IFERROR(VLOOKUP(A3358,Aux!A:B,2,0),"Outros")</f>
        <v>Outros</v>
      </c>
      <c r="L3358" s="2">
        <f t="shared" si="157"/>
        <v>2019</v>
      </c>
      <c r="M3358">
        <f t="shared" si="158"/>
        <v>13</v>
      </c>
    </row>
    <row r="3359" spans="1:13" x14ac:dyDescent="0.35">
      <c r="A3359" t="s">
        <v>133</v>
      </c>
      <c r="B3359">
        <v>503539473</v>
      </c>
      <c r="C3359">
        <v>159290</v>
      </c>
      <c r="D3359" t="s">
        <v>2990</v>
      </c>
      <c r="E3359" s="1">
        <v>43550.462997685187</v>
      </c>
      <c r="F3359">
        <v>13</v>
      </c>
      <c r="G3359" t="s">
        <v>194</v>
      </c>
      <c r="H3359">
        <v>340</v>
      </c>
      <c r="I3359" s="1">
        <v>43565.999305555553</v>
      </c>
      <c r="J3359" s="2">
        <f t="shared" si="156"/>
        <v>1</v>
      </c>
      <c r="K3359" s="2" t="str">
        <f>IFERROR(VLOOKUP(A3359,Aux!A:B,2,0),"Outros")</f>
        <v>Municípios</v>
      </c>
      <c r="L3359" s="2">
        <f t="shared" si="157"/>
        <v>2019</v>
      </c>
      <c r="M3359">
        <f t="shared" si="158"/>
        <v>13</v>
      </c>
    </row>
    <row r="3360" spans="1:13" x14ac:dyDescent="0.35">
      <c r="A3360" t="s">
        <v>2238</v>
      </c>
      <c r="B3360">
        <v>506735524</v>
      </c>
      <c r="C3360">
        <v>159291</v>
      </c>
      <c r="D3360" t="s">
        <v>2540</v>
      </c>
      <c r="E3360" s="1">
        <v>43550.46503472222</v>
      </c>
      <c r="F3360">
        <v>3</v>
      </c>
      <c r="G3360" t="s">
        <v>2240</v>
      </c>
      <c r="H3360">
        <v>400</v>
      </c>
      <c r="I3360" s="1">
        <v>43544.708333333336</v>
      </c>
      <c r="J3360" s="2">
        <f t="shared" si="156"/>
        <v>1</v>
      </c>
      <c r="K3360" s="2" t="str">
        <f>IFERROR(VLOOKUP(A3360,Aux!A:B,2,0),"Outros")</f>
        <v>Municípios</v>
      </c>
      <c r="L3360" s="2">
        <f t="shared" si="157"/>
        <v>2019</v>
      </c>
      <c r="M3360">
        <f t="shared" si="158"/>
        <v>13</v>
      </c>
    </row>
    <row r="3361" spans="1:13" x14ac:dyDescent="0.35">
      <c r="A3361" t="s">
        <v>76</v>
      </c>
      <c r="B3361">
        <v>506676056</v>
      </c>
      <c r="C3361">
        <v>159292</v>
      </c>
      <c r="D3361" t="s">
        <v>3530</v>
      </c>
      <c r="E3361" s="1">
        <v>43550.467627314814</v>
      </c>
      <c r="F3361">
        <v>1</v>
      </c>
      <c r="G3361" t="s">
        <v>703</v>
      </c>
      <c r="H3361">
        <v>340</v>
      </c>
      <c r="I3361" s="1">
        <v>43551.999305555553</v>
      </c>
      <c r="J3361" s="2">
        <f t="shared" si="156"/>
        <v>1</v>
      </c>
      <c r="K3361" s="2" t="str">
        <f>IFERROR(VLOOKUP(A3361,Aux!A:B,2,0),"Outros")</f>
        <v>Municípios</v>
      </c>
      <c r="L3361" s="2">
        <f t="shared" si="157"/>
        <v>2019</v>
      </c>
      <c r="M3361">
        <f t="shared" si="158"/>
        <v>13</v>
      </c>
    </row>
    <row r="3362" spans="1:13" x14ac:dyDescent="0.35">
      <c r="A3362" t="s">
        <v>802</v>
      </c>
      <c r="B3362">
        <v>510148921</v>
      </c>
      <c r="C3362">
        <v>159293</v>
      </c>
      <c r="D3362" t="s">
        <v>3272</v>
      </c>
      <c r="E3362" s="1">
        <v>43550.469502314816</v>
      </c>
      <c r="F3362">
        <v>4</v>
      </c>
      <c r="G3362" t="s">
        <v>356</v>
      </c>
      <c r="H3362">
        <v>340</v>
      </c>
      <c r="I3362" s="1">
        <v>43560.999305555553</v>
      </c>
      <c r="J3362" s="2">
        <f t="shared" si="156"/>
        <v>1</v>
      </c>
      <c r="K3362" s="2" t="str">
        <f>IFERROR(VLOOKUP(A3362,Aux!A:B,2,0),"Outros")</f>
        <v>Outros</v>
      </c>
      <c r="L3362" s="2">
        <f t="shared" si="157"/>
        <v>2019</v>
      </c>
      <c r="M3362">
        <f t="shared" si="158"/>
        <v>13</v>
      </c>
    </row>
    <row r="3363" spans="1:13" x14ac:dyDescent="0.35">
      <c r="A3363" t="s">
        <v>9</v>
      </c>
      <c r="B3363">
        <v>506673626</v>
      </c>
      <c r="C3363">
        <v>159294</v>
      </c>
      <c r="D3363" t="s">
        <v>3531</v>
      </c>
      <c r="E3363" s="1">
        <v>43550.473726851851</v>
      </c>
      <c r="F3363">
        <v>13</v>
      </c>
      <c r="G3363" t="s">
        <v>1023</v>
      </c>
      <c r="H3363">
        <v>360</v>
      </c>
      <c r="I3363" s="1">
        <v>43562.979166666664</v>
      </c>
      <c r="J3363" s="2">
        <f t="shared" si="156"/>
        <v>1</v>
      </c>
      <c r="K3363" s="2" t="str">
        <f>IFERROR(VLOOKUP(A3363,Aux!A:B,2,0),"Outros")</f>
        <v>Municípios</v>
      </c>
      <c r="L3363" s="2">
        <f t="shared" si="157"/>
        <v>2019</v>
      </c>
      <c r="M3363">
        <f t="shared" si="158"/>
        <v>13</v>
      </c>
    </row>
    <row r="3364" spans="1:13" x14ac:dyDescent="0.35">
      <c r="A3364" t="s">
        <v>122</v>
      </c>
      <c r="B3364">
        <v>506173968</v>
      </c>
      <c r="C3364">
        <v>159296</v>
      </c>
      <c r="D3364" t="s">
        <v>3532</v>
      </c>
      <c r="E3364" s="1">
        <v>43550.476851851854</v>
      </c>
      <c r="F3364">
        <v>1</v>
      </c>
      <c r="G3364" t="s">
        <v>147</v>
      </c>
      <c r="H3364">
        <v>5</v>
      </c>
      <c r="I3364" s="1">
        <v>43557.75</v>
      </c>
      <c r="J3364" s="2">
        <f t="shared" si="156"/>
        <v>1</v>
      </c>
      <c r="K3364" s="2" t="str">
        <f>IFERROR(VLOOKUP(A3364,Aux!A:B,2,0),"Outros")</f>
        <v>Municípios</v>
      </c>
      <c r="L3364" s="2">
        <f t="shared" si="157"/>
        <v>2019</v>
      </c>
      <c r="M3364">
        <f t="shared" si="158"/>
        <v>13</v>
      </c>
    </row>
    <row r="3365" spans="1:13" x14ac:dyDescent="0.35">
      <c r="A3365" t="s">
        <v>140</v>
      </c>
      <c r="B3365">
        <v>506614913</v>
      </c>
      <c r="C3365">
        <v>159298</v>
      </c>
      <c r="D3365" t="s">
        <v>3494</v>
      </c>
      <c r="E3365" s="1">
        <v>43550.487175925926</v>
      </c>
      <c r="F3365">
        <v>13</v>
      </c>
      <c r="G3365" t="s">
        <v>149</v>
      </c>
      <c r="H3365">
        <v>5</v>
      </c>
      <c r="I3365" s="1">
        <v>43553.999305555553</v>
      </c>
      <c r="J3365" s="2">
        <f t="shared" si="156"/>
        <v>1</v>
      </c>
      <c r="K3365" s="2" t="str">
        <f>IFERROR(VLOOKUP(A3365,Aux!A:B,2,0),"Outros")</f>
        <v>Municípios</v>
      </c>
      <c r="L3365" s="2">
        <f t="shared" si="157"/>
        <v>2019</v>
      </c>
      <c r="M3365">
        <f t="shared" si="158"/>
        <v>13</v>
      </c>
    </row>
    <row r="3366" spans="1:13" x14ac:dyDescent="0.35">
      <c r="A3366" t="s">
        <v>488</v>
      </c>
      <c r="B3366">
        <v>600014690</v>
      </c>
      <c r="C3366">
        <v>159300</v>
      </c>
      <c r="E3366" s="1">
        <v>43550.502071759256</v>
      </c>
      <c r="F3366">
        <v>13</v>
      </c>
      <c r="H3366">
        <v>400</v>
      </c>
      <c r="J3366" s="2">
        <f t="shared" si="156"/>
        <v>1</v>
      </c>
      <c r="K3366" s="2" t="str">
        <f>IFERROR(VLOOKUP(A3366,Aux!A:B,2,0),"Outros")</f>
        <v>Outros</v>
      </c>
      <c r="L3366" s="2">
        <f t="shared" si="157"/>
        <v>2019</v>
      </c>
      <c r="M3366">
        <f t="shared" si="158"/>
        <v>13</v>
      </c>
    </row>
    <row r="3367" spans="1:13" x14ac:dyDescent="0.35">
      <c r="A3367" t="s">
        <v>92</v>
      </c>
      <c r="B3367">
        <v>506037258</v>
      </c>
      <c r="C3367">
        <v>159302</v>
      </c>
      <c r="D3367" t="s">
        <v>2919</v>
      </c>
      <c r="E3367" s="1">
        <v>43550.50880787037</v>
      </c>
      <c r="F3367">
        <v>1</v>
      </c>
      <c r="G3367" t="s">
        <v>476</v>
      </c>
      <c r="H3367">
        <v>340</v>
      </c>
      <c r="I3367" s="1">
        <v>43554.708333333336</v>
      </c>
      <c r="J3367" s="2">
        <f t="shared" si="156"/>
        <v>1</v>
      </c>
      <c r="K3367" s="2" t="str">
        <f>IFERROR(VLOOKUP(A3367,Aux!A:B,2,0),"Outros")</f>
        <v>Municípios</v>
      </c>
      <c r="L3367" s="2">
        <f t="shared" si="157"/>
        <v>2019</v>
      </c>
      <c r="M3367">
        <f t="shared" si="158"/>
        <v>13</v>
      </c>
    </row>
    <row r="3368" spans="1:13" x14ac:dyDescent="0.35">
      <c r="A3368" t="s">
        <v>122</v>
      </c>
      <c r="B3368">
        <v>506173968</v>
      </c>
      <c r="C3368">
        <v>159306</v>
      </c>
      <c r="D3368" t="s">
        <v>3047</v>
      </c>
      <c r="E3368" s="1">
        <v>43550.588240740741</v>
      </c>
      <c r="F3368">
        <v>1</v>
      </c>
      <c r="G3368" t="s">
        <v>147</v>
      </c>
      <c r="H3368">
        <v>400</v>
      </c>
      <c r="I3368" s="1">
        <v>25569.75</v>
      </c>
      <c r="J3368" s="2">
        <f t="shared" si="156"/>
        <v>1</v>
      </c>
      <c r="K3368" s="2" t="str">
        <f>IFERROR(VLOOKUP(A3368,Aux!A:B,2,0),"Outros")</f>
        <v>Municípios</v>
      </c>
      <c r="L3368" s="2">
        <f t="shared" si="157"/>
        <v>2019</v>
      </c>
      <c r="M3368">
        <f t="shared" si="158"/>
        <v>13</v>
      </c>
    </row>
    <row r="3369" spans="1:13" x14ac:dyDescent="0.35">
      <c r="A3369" t="s">
        <v>488</v>
      </c>
      <c r="B3369">
        <v>600014690</v>
      </c>
      <c r="C3369">
        <v>159307</v>
      </c>
      <c r="E3369" s="1">
        <v>43550.589606481481</v>
      </c>
      <c r="F3369">
        <v>13</v>
      </c>
      <c r="G3369" t="s">
        <v>33</v>
      </c>
      <c r="H3369">
        <v>400</v>
      </c>
      <c r="J3369" s="2">
        <f t="shared" si="156"/>
        <v>1</v>
      </c>
      <c r="K3369" s="2" t="str">
        <f>IFERROR(VLOOKUP(A3369,Aux!A:B,2,0),"Outros")</f>
        <v>Outros</v>
      </c>
      <c r="L3369" s="2">
        <f t="shared" si="157"/>
        <v>2019</v>
      </c>
      <c r="M3369">
        <f t="shared" si="158"/>
        <v>13</v>
      </c>
    </row>
    <row r="3370" spans="1:13" x14ac:dyDescent="0.35">
      <c r="A3370" t="s">
        <v>37</v>
      </c>
      <c r="B3370">
        <v>506187543</v>
      </c>
      <c r="C3370">
        <v>159308</v>
      </c>
      <c r="D3370" t="s">
        <v>3495</v>
      </c>
      <c r="E3370" s="1">
        <v>43550.594594907408</v>
      </c>
      <c r="F3370">
        <v>1</v>
      </c>
      <c r="G3370" t="s">
        <v>80</v>
      </c>
      <c r="H3370">
        <v>360</v>
      </c>
      <c r="I3370" s="1">
        <v>43555.999305555553</v>
      </c>
      <c r="J3370" s="2">
        <f t="shared" si="156"/>
        <v>1</v>
      </c>
      <c r="K3370" s="2" t="str">
        <f>IFERROR(VLOOKUP(A3370,Aux!A:B,2,0),"Outros")</f>
        <v>Municípios</v>
      </c>
      <c r="L3370" s="2">
        <f t="shared" si="157"/>
        <v>2019</v>
      </c>
      <c r="M3370">
        <f t="shared" si="158"/>
        <v>13</v>
      </c>
    </row>
    <row r="3371" spans="1:13" x14ac:dyDescent="0.35">
      <c r="A3371" t="s">
        <v>37</v>
      </c>
      <c r="B3371">
        <v>506187543</v>
      </c>
      <c r="C3371">
        <v>159310</v>
      </c>
      <c r="D3371" t="s">
        <v>3533</v>
      </c>
      <c r="E3371" s="1">
        <v>43550.597962962966</v>
      </c>
      <c r="F3371">
        <v>13</v>
      </c>
      <c r="G3371" t="s">
        <v>80</v>
      </c>
      <c r="H3371">
        <v>5</v>
      </c>
      <c r="I3371" s="1">
        <v>43559.999305555553</v>
      </c>
      <c r="J3371" s="2">
        <f t="shared" si="156"/>
        <v>1</v>
      </c>
      <c r="K3371" s="2" t="str">
        <f>IFERROR(VLOOKUP(A3371,Aux!A:B,2,0),"Outros")</f>
        <v>Municípios</v>
      </c>
      <c r="L3371" s="2">
        <f t="shared" si="157"/>
        <v>2019</v>
      </c>
      <c r="M3371">
        <f t="shared" si="158"/>
        <v>13</v>
      </c>
    </row>
    <row r="3372" spans="1:13" x14ac:dyDescent="0.35">
      <c r="A3372" t="s">
        <v>57</v>
      </c>
      <c r="B3372">
        <v>501294104</v>
      </c>
      <c r="C3372">
        <v>159311</v>
      </c>
      <c r="D3372" t="s">
        <v>3534</v>
      </c>
      <c r="E3372" s="1">
        <v>43550.602916666663</v>
      </c>
      <c r="F3372">
        <v>1</v>
      </c>
      <c r="G3372" t="s">
        <v>103</v>
      </c>
      <c r="H3372">
        <v>360</v>
      </c>
      <c r="I3372" s="1">
        <v>43560.999305555553</v>
      </c>
      <c r="J3372" s="2">
        <f t="shared" si="156"/>
        <v>1</v>
      </c>
      <c r="K3372" s="2" t="str">
        <f>IFERROR(VLOOKUP(A3372,Aux!A:B,2,0),"Outros")</f>
        <v>Municípios</v>
      </c>
      <c r="L3372" s="2">
        <f t="shared" si="157"/>
        <v>2019</v>
      </c>
      <c r="M3372">
        <f t="shared" si="158"/>
        <v>13</v>
      </c>
    </row>
    <row r="3373" spans="1:13" x14ac:dyDescent="0.35">
      <c r="A3373" t="s">
        <v>488</v>
      </c>
      <c r="B3373">
        <v>600014690</v>
      </c>
      <c r="C3373">
        <v>159312</v>
      </c>
      <c r="E3373" s="1">
        <v>43550.603576388887</v>
      </c>
      <c r="F3373">
        <v>13</v>
      </c>
      <c r="G3373" t="s">
        <v>33</v>
      </c>
      <c r="H3373">
        <v>400</v>
      </c>
      <c r="J3373" s="2">
        <f t="shared" si="156"/>
        <v>1</v>
      </c>
      <c r="K3373" s="2" t="str">
        <f>IFERROR(VLOOKUP(A3373,Aux!A:B,2,0),"Outros")</f>
        <v>Outros</v>
      </c>
      <c r="L3373" s="2">
        <f t="shared" si="157"/>
        <v>2019</v>
      </c>
      <c r="M3373">
        <f t="shared" si="158"/>
        <v>13</v>
      </c>
    </row>
    <row r="3374" spans="1:13" x14ac:dyDescent="0.35">
      <c r="A3374" t="s">
        <v>3496</v>
      </c>
      <c r="B3374">
        <v>600084795</v>
      </c>
      <c r="C3374">
        <v>159313</v>
      </c>
      <c r="D3374" t="s">
        <v>3497</v>
      </c>
      <c r="E3374" s="1">
        <v>43550.604097222225</v>
      </c>
      <c r="F3374">
        <v>13</v>
      </c>
      <c r="G3374" t="s">
        <v>23</v>
      </c>
      <c r="H3374">
        <v>340</v>
      </c>
      <c r="I3374" s="1">
        <v>43565.999305555553</v>
      </c>
      <c r="J3374" s="2">
        <f t="shared" si="156"/>
        <v>1</v>
      </c>
      <c r="K3374" s="2" t="str">
        <f>IFERROR(VLOOKUP(A3374,Aux!A:B,2,0),"Outros")</f>
        <v>Outros</v>
      </c>
      <c r="L3374" s="2">
        <f t="shared" si="157"/>
        <v>2019</v>
      </c>
      <c r="M3374">
        <f t="shared" si="158"/>
        <v>13</v>
      </c>
    </row>
    <row r="3375" spans="1:13" x14ac:dyDescent="0.35">
      <c r="A3375" t="s">
        <v>3498</v>
      </c>
      <c r="B3375">
        <v>600082598</v>
      </c>
      <c r="C3375">
        <v>159313</v>
      </c>
      <c r="D3375" t="s">
        <v>3497</v>
      </c>
      <c r="E3375" s="1">
        <v>43550.604097222225</v>
      </c>
      <c r="F3375">
        <v>13</v>
      </c>
      <c r="G3375" t="s">
        <v>23</v>
      </c>
      <c r="H3375">
        <v>340</v>
      </c>
      <c r="I3375" s="1">
        <v>43565.999305555553</v>
      </c>
      <c r="J3375" s="2" t="str">
        <f t="shared" si="156"/>
        <v/>
      </c>
      <c r="K3375" s="2" t="str">
        <f>IFERROR(VLOOKUP(A3375,Aux!A:B,2,0),"Outros")</f>
        <v>Outros</v>
      </c>
      <c r="L3375" s="2">
        <f t="shared" si="157"/>
        <v>2019</v>
      </c>
      <c r="M3375">
        <f t="shared" si="158"/>
        <v>13</v>
      </c>
    </row>
    <row r="3376" spans="1:13" x14ac:dyDescent="0.35">
      <c r="A3376" t="s">
        <v>244</v>
      </c>
      <c r="B3376">
        <v>600084914</v>
      </c>
      <c r="C3376">
        <v>159313</v>
      </c>
      <c r="D3376" t="s">
        <v>3497</v>
      </c>
      <c r="E3376" s="1">
        <v>43550.604097222225</v>
      </c>
      <c r="F3376">
        <v>13</v>
      </c>
      <c r="G3376" t="s">
        <v>23</v>
      </c>
      <c r="H3376">
        <v>340</v>
      </c>
      <c r="I3376" s="1">
        <v>43565.999305555553</v>
      </c>
      <c r="J3376" s="2" t="str">
        <f t="shared" si="156"/>
        <v/>
      </c>
      <c r="K3376" s="2" t="str">
        <f>IFERROR(VLOOKUP(A3376,Aux!A:B,2,0),"Outros")</f>
        <v>Outros</v>
      </c>
      <c r="L3376" s="2">
        <f t="shared" si="157"/>
        <v>2019</v>
      </c>
      <c r="M3376">
        <f t="shared" si="158"/>
        <v>13</v>
      </c>
    </row>
    <row r="3377" spans="1:13" x14ac:dyDescent="0.35">
      <c r="A3377" t="s">
        <v>3499</v>
      </c>
      <c r="B3377">
        <v>600086330</v>
      </c>
      <c r="C3377">
        <v>159313</v>
      </c>
      <c r="D3377" t="s">
        <v>3497</v>
      </c>
      <c r="E3377" s="1">
        <v>43550.604097222225</v>
      </c>
      <c r="F3377">
        <v>13</v>
      </c>
      <c r="G3377" t="s">
        <v>23</v>
      </c>
      <c r="H3377">
        <v>340</v>
      </c>
      <c r="I3377" s="1">
        <v>43565.999305555553</v>
      </c>
      <c r="J3377" s="2" t="str">
        <f t="shared" si="156"/>
        <v/>
      </c>
      <c r="K3377" s="2" t="str">
        <f>IFERROR(VLOOKUP(A3377,Aux!A:B,2,0),"Outros")</f>
        <v>Outros</v>
      </c>
      <c r="L3377" s="2">
        <f t="shared" si="157"/>
        <v>2019</v>
      </c>
      <c r="M3377">
        <f t="shared" si="158"/>
        <v>13</v>
      </c>
    </row>
    <row r="3378" spans="1:13" x14ac:dyDescent="0.35">
      <c r="A3378" t="s">
        <v>3500</v>
      </c>
      <c r="B3378">
        <v>600086895</v>
      </c>
      <c r="C3378">
        <v>159313</v>
      </c>
      <c r="D3378" t="s">
        <v>3497</v>
      </c>
      <c r="E3378" s="1">
        <v>43550.604097222225</v>
      </c>
      <c r="F3378">
        <v>13</v>
      </c>
      <c r="G3378" t="s">
        <v>23</v>
      </c>
      <c r="H3378">
        <v>340</v>
      </c>
      <c r="I3378" s="1">
        <v>43565.999305555553</v>
      </c>
      <c r="J3378" s="2" t="str">
        <f t="shared" si="156"/>
        <v/>
      </c>
      <c r="K3378" s="2" t="str">
        <f>IFERROR(VLOOKUP(A3378,Aux!A:B,2,0),"Outros")</f>
        <v>Outros</v>
      </c>
      <c r="L3378" s="2">
        <f t="shared" si="157"/>
        <v>2019</v>
      </c>
      <c r="M3378">
        <f t="shared" si="158"/>
        <v>13</v>
      </c>
    </row>
    <row r="3379" spans="1:13" x14ac:dyDescent="0.35">
      <c r="A3379" t="s">
        <v>88</v>
      </c>
      <c r="B3379">
        <v>506624200</v>
      </c>
      <c r="C3379">
        <v>159314</v>
      </c>
      <c r="D3379" t="s">
        <v>3501</v>
      </c>
      <c r="E3379" s="1">
        <v>43550.605266203704</v>
      </c>
      <c r="F3379">
        <v>13</v>
      </c>
      <c r="G3379" t="s">
        <v>90</v>
      </c>
      <c r="H3379">
        <v>360</v>
      </c>
      <c r="I3379" s="1">
        <v>43562.708333333336</v>
      </c>
      <c r="J3379" s="2">
        <f t="shared" si="156"/>
        <v>1</v>
      </c>
      <c r="K3379" s="2" t="str">
        <f>IFERROR(VLOOKUP(A3379,Aux!A:B,2,0),"Outros")</f>
        <v>Municípios</v>
      </c>
      <c r="L3379" s="2">
        <f t="shared" si="157"/>
        <v>2019</v>
      </c>
      <c r="M3379">
        <f t="shared" si="158"/>
        <v>13</v>
      </c>
    </row>
    <row r="3380" spans="1:13" x14ac:dyDescent="0.35">
      <c r="A3380" t="s">
        <v>140</v>
      </c>
      <c r="B3380">
        <v>506614913</v>
      </c>
      <c r="C3380">
        <v>159317</v>
      </c>
      <c r="D3380" t="s">
        <v>3535</v>
      </c>
      <c r="E3380" s="1">
        <v>43550.614791666667</v>
      </c>
      <c r="F3380">
        <v>1</v>
      </c>
      <c r="G3380" t="s">
        <v>149</v>
      </c>
      <c r="H3380">
        <v>360</v>
      </c>
      <c r="I3380" s="1">
        <v>43568.999305555553</v>
      </c>
      <c r="J3380" s="2">
        <f t="shared" si="156"/>
        <v>1</v>
      </c>
      <c r="K3380" s="2" t="str">
        <f>IFERROR(VLOOKUP(A3380,Aux!A:B,2,0),"Outros")</f>
        <v>Municípios</v>
      </c>
      <c r="L3380" s="2">
        <f t="shared" si="157"/>
        <v>2019</v>
      </c>
      <c r="M3380">
        <f t="shared" si="158"/>
        <v>13</v>
      </c>
    </row>
    <row r="3381" spans="1:13" x14ac:dyDescent="0.35">
      <c r="A3381" t="s">
        <v>578</v>
      </c>
      <c r="B3381">
        <v>501112049</v>
      </c>
      <c r="C3381">
        <v>159318</v>
      </c>
      <c r="D3381" t="s">
        <v>3612</v>
      </c>
      <c r="E3381" s="1">
        <v>43550.615428240744</v>
      </c>
      <c r="F3381">
        <v>3</v>
      </c>
      <c r="G3381" t="s">
        <v>33</v>
      </c>
      <c r="H3381">
        <v>5</v>
      </c>
      <c r="I3381" s="1">
        <v>43591.708333333336</v>
      </c>
      <c r="J3381" s="2">
        <f t="shared" si="156"/>
        <v>1</v>
      </c>
      <c r="K3381" s="2" t="str">
        <f>IFERROR(VLOOKUP(A3381,Aux!A:B,2,0),"Outros")</f>
        <v>Municípios</v>
      </c>
      <c r="L3381" s="2">
        <f t="shared" si="157"/>
        <v>2019</v>
      </c>
      <c r="M3381">
        <f t="shared" si="158"/>
        <v>13</v>
      </c>
    </row>
    <row r="3382" spans="1:13" x14ac:dyDescent="0.35">
      <c r="A3382" t="s">
        <v>133</v>
      </c>
      <c r="B3382">
        <v>503539473</v>
      </c>
      <c r="C3382">
        <v>159319</v>
      </c>
      <c r="E3382" s="1">
        <v>43550.615555555552</v>
      </c>
      <c r="F3382">
        <v>13</v>
      </c>
      <c r="G3382" t="s">
        <v>33</v>
      </c>
      <c r="H3382">
        <v>400</v>
      </c>
      <c r="J3382" s="2">
        <f t="shared" si="156"/>
        <v>1</v>
      </c>
      <c r="K3382" s="2" t="str">
        <f>IFERROR(VLOOKUP(A3382,Aux!A:B,2,0),"Outros")</f>
        <v>Municípios</v>
      </c>
      <c r="L3382" s="2">
        <f t="shared" si="157"/>
        <v>2019</v>
      </c>
      <c r="M3382">
        <f t="shared" si="158"/>
        <v>13</v>
      </c>
    </row>
    <row r="3383" spans="1:13" x14ac:dyDescent="0.35">
      <c r="A3383" t="s">
        <v>454</v>
      </c>
      <c r="B3383">
        <v>503450189</v>
      </c>
      <c r="C3383">
        <v>159320</v>
      </c>
      <c r="D3383" t="s">
        <v>2991</v>
      </c>
      <c r="E3383" s="1">
        <v>43550.618148148147</v>
      </c>
      <c r="F3383">
        <v>13</v>
      </c>
      <c r="G3383" t="s">
        <v>1207</v>
      </c>
      <c r="H3383">
        <v>360</v>
      </c>
      <c r="I3383" s="1">
        <v>43560.75</v>
      </c>
      <c r="J3383" s="2">
        <f t="shared" si="156"/>
        <v>1</v>
      </c>
      <c r="K3383" s="2" t="str">
        <f>IFERROR(VLOOKUP(A3383,Aux!A:B,2,0),"Outros")</f>
        <v>Estradas</v>
      </c>
      <c r="L3383" s="2">
        <f t="shared" si="157"/>
        <v>2019</v>
      </c>
      <c r="M3383">
        <f t="shared" si="158"/>
        <v>13</v>
      </c>
    </row>
    <row r="3384" spans="1:13" x14ac:dyDescent="0.35">
      <c r="A3384" t="s">
        <v>197</v>
      </c>
      <c r="B3384">
        <v>506334562</v>
      </c>
      <c r="C3384">
        <v>159323</v>
      </c>
      <c r="E3384" s="1">
        <v>43550.622812499998</v>
      </c>
      <c r="F3384">
        <v>1</v>
      </c>
      <c r="G3384" t="s">
        <v>33</v>
      </c>
      <c r="H3384">
        <v>400</v>
      </c>
      <c r="J3384" s="2">
        <f t="shared" si="156"/>
        <v>1</v>
      </c>
      <c r="K3384" s="2" t="str">
        <f>IFERROR(VLOOKUP(A3384,Aux!A:B,2,0),"Outros")</f>
        <v>Municípios</v>
      </c>
      <c r="L3384" s="2">
        <f t="shared" si="157"/>
        <v>2019</v>
      </c>
      <c r="M3384">
        <f t="shared" si="158"/>
        <v>13</v>
      </c>
    </row>
    <row r="3385" spans="1:13" x14ac:dyDescent="0.35">
      <c r="A3385" t="s">
        <v>197</v>
      </c>
      <c r="B3385">
        <v>506334562</v>
      </c>
      <c r="C3385">
        <v>159324</v>
      </c>
      <c r="D3385" t="s">
        <v>3502</v>
      </c>
      <c r="E3385" s="1">
        <v>43550.622986111113</v>
      </c>
      <c r="F3385">
        <v>1</v>
      </c>
      <c r="G3385" t="s">
        <v>625</v>
      </c>
      <c r="H3385">
        <v>360</v>
      </c>
      <c r="I3385" s="1">
        <v>43557.999305555553</v>
      </c>
      <c r="J3385" s="2">
        <f t="shared" si="156"/>
        <v>1</v>
      </c>
      <c r="K3385" s="2" t="str">
        <f>IFERROR(VLOOKUP(A3385,Aux!A:B,2,0),"Outros")</f>
        <v>Municípios</v>
      </c>
      <c r="L3385" s="2">
        <f t="shared" si="157"/>
        <v>2019</v>
      </c>
      <c r="M3385">
        <f t="shared" si="158"/>
        <v>13</v>
      </c>
    </row>
    <row r="3386" spans="1:13" x14ac:dyDescent="0.35">
      <c r="A3386" t="s">
        <v>76</v>
      </c>
      <c r="B3386">
        <v>506676056</v>
      </c>
      <c r="C3386">
        <v>159326</v>
      </c>
      <c r="D3386" t="s">
        <v>3217</v>
      </c>
      <c r="E3386" s="1">
        <v>43550.625520833331</v>
      </c>
      <c r="F3386">
        <v>1</v>
      </c>
      <c r="G3386" t="s">
        <v>703</v>
      </c>
      <c r="H3386">
        <v>5</v>
      </c>
      <c r="I3386" s="1">
        <v>43555.999305555553</v>
      </c>
      <c r="J3386" s="2">
        <f t="shared" si="156"/>
        <v>1</v>
      </c>
      <c r="K3386" s="2" t="str">
        <f>IFERROR(VLOOKUP(A3386,Aux!A:B,2,0),"Outros")</f>
        <v>Municípios</v>
      </c>
      <c r="L3386" s="2">
        <f t="shared" si="157"/>
        <v>2019</v>
      </c>
      <c r="M3386">
        <f t="shared" si="158"/>
        <v>13</v>
      </c>
    </row>
    <row r="3387" spans="1:13" x14ac:dyDescent="0.35">
      <c r="A3387" t="s">
        <v>154</v>
      </c>
      <c r="B3387">
        <v>506818829</v>
      </c>
      <c r="C3387">
        <v>159328</v>
      </c>
      <c r="D3387" t="s">
        <v>3048</v>
      </c>
      <c r="E3387" s="1">
        <v>43550.62771990741</v>
      </c>
      <c r="F3387">
        <v>1</v>
      </c>
      <c r="G3387" t="s">
        <v>156</v>
      </c>
      <c r="H3387">
        <v>360</v>
      </c>
      <c r="I3387" s="1">
        <v>43552.999305555553</v>
      </c>
      <c r="J3387" s="2">
        <f t="shared" si="156"/>
        <v>1</v>
      </c>
      <c r="K3387" s="2" t="str">
        <f>IFERROR(VLOOKUP(A3387,Aux!A:B,2,0),"Outros")</f>
        <v>Municípios</v>
      </c>
      <c r="L3387" s="2">
        <f t="shared" si="157"/>
        <v>2019</v>
      </c>
      <c r="M3387">
        <f t="shared" si="158"/>
        <v>13</v>
      </c>
    </row>
    <row r="3388" spans="1:13" x14ac:dyDescent="0.35">
      <c r="A3388" t="s">
        <v>122</v>
      </c>
      <c r="B3388">
        <v>506173968</v>
      </c>
      <c r="C3388">
        <v>159329</v>
      </c>
      <c r="D3388" t="s">
        <v>2992</v>
      </c>
      <c r="E3388" s="1">
        <v>43550.629374999997</v>
      </c>
      <c r="F3388">
        <v>13</v>
      </c>
      <c r="G3388" t="s">
        <v>147</v>
      </c>
      <c r="H3388">
        <v>360</v>
      </c>
      <c r="I3388" s="1">
        <v>43557.75</v>
      </c>
      <c r="J3388" s="2">
        <f t="shared" si="156"/>
        <v>1</v>
      </c>
      <c r="K3388" s="2" t="str">
        <f>IFERROR(VLOOKUP(A3388,Aux!A:B,2,0),"Outros")</f>
        <v>Municípios</v>
      </c>
      <c r="L3388" s="2">
        <f t="shared" si="157"/>
        <v>2019</v>
      </c>
      <c r="M3388">
        <f t="shared" si="158"/>
        <v>13</v>
      </c>
    </row>
    <row r="3389" spans="1:13" x14ac:dyDescent="0.35">
      <c r="A3389" t="s">
        <v>57</v>
      </c>
      <c r="B3389">
        <v>501294104</v>
      </c>
      <c r="C3389">
        <v>159331</v>
      </c>
      <c r="D3389" t="s">
        <v>3273</v>
      </c>
      <c r="E3389" s="1">
        <v>43550.637696759259</v>
      </c>
      <c r="F3389">
        <v>13</v>
      </c>
      <c r="G3389" t="s">
        <v>103</v>
      </c>
      <c r="H3389">
        <v>360</v>
      </c>
      <c r="I3389" s="1">
        <v>43554.999305555553</v>
      </c>
      <c r="J3389" s="2">
        <f t="shared" si="156"/>
        <v>1</v>
      </c>
      <c r="K3389" s="2" t="str">
        <f>IFERROR(VLOOKUP(A3389,Aux!A:B,2,0),"Outros")</f>
        <v>Municípios</v>
      </c>
      <c r="L3389" s="2">
        <f t="shared" si="157"/>
        <v>2019</v>
      </c>
      <c r="M3389">
        <f t="shared" si="158"/>
        <v>13</v>
      </c>
    </row>
    <row r="3390" spans="1:13" x14ac:dyDescent="0.35">
      <c r="A3390" t="s">
        <v>171</v>
      </c>
      <c r="B3390">
        <v>504293125</v>
      </c>
      <c r="C3390">
        <v>159332</v>
      </c>
      <c r="D3390" t="s">
        <v>3385</v>
      </c>
      <c r="E3390" s="1">
        <v>43550.639907407407</v>
      </c>
      <c r="F3390">
        <v>3</v>
      </c>
      <c r="G3390" t="s">
        <v>173</v>
      </c>
      <c r="H3390">
        <v>360</v>
      </c>
      <c r="I3390" s="1">
        <v>43567.999305555553</v>
      </c>
      <c r="J3390" s="2">
        <f t="shared" si="156"/>
        <v>1</v>
      </c>
      <c r="K3390" s="2" t="str">
        <f>IFERROR(VLOOKUP(A3390,Aux!A:B,2,0),"Outros")</f>
        <v>Municípios</v>
      </c>
      <c r="L3390" s="2">
        <f t="shared" si="157"/>
        <v>2019</v>
      </c>
      <c r="M3390">
        <f t="shared" si="158"/>
        <v>13</v>
      </c>
    </row>
    <row r="3391" spans="1:13" x14ac:dyDescent="0.35">
      <c r="A3391" t="s">
        <v>35</v>
      </c>
      <c r="B3391">
        <v>508666236</v>
      </c>
      <c r="C3391">
        <v>159333</v>
      </c>
      <c r="D3391" t="s">
        <v>3503</v>
      </c>
      <c r="E3391" s="1">
        <v>43550.640752314815</v>
      </c>
      <c r="F3391">
        <v>13</v>
      </c>
      <c r="G3391" t="s">
        <v>33</v>
      </c>
      <c r="H3391">
        <v>360</v>
      </c>
      <c r="I3391" s="1">
        <v>43556.999305555553</v>
      </c>
      <c r="J3391" s="2">
        <f t="shared" si="156"/>
        <v>1</v>
      </c>
      <c r="K3391" s="2" t="str">
        <f>IFERROR(VLOOKUP(A3391,Aux!A:B,2,0),"Outros")</f>
        <v>Outros</v>
      </c>
      <c r="L3391" s="2">
        <f t="shared" si="157"/>
        <v>2019</v>
      </c>
      <c r="M3391">
        <f t="shared" si="158"/>
        <v>13</v>
      </c>
    </row>
    <row r="3392" spans="1:13" x14ac:dyDescent="0.35">
      <c r="A3392" t="s">
        <v>281</v>
      </c>
      <c r="B3392">
        <v>508787033</v>
      </c>
      <c r="C3392">
        <v>159335</v>
      </c>
      <c r="D3392" t="s">
        <v>3578</v>
      </c>
      <c r="E3392" s="1">
        <v>43550.654374999998</v>
      </c>
      <c r="F3392">
        <v>1</v>
      </c>
      <c r="G3392" t="s">
        <v>33</v>
      </c>
      <c r="H3392">
        <v>360</v>
      </c>
      <c r="I3392" s="1">
        <v>43560.75</v>
      </c>
      <c r="J3392" s="2">
        <f t="shared" si="156"/>
        <v>1</v>
      </c>
      <c r="K3392" s="2" t="str">
        <f>IFERROR(VLOOKUP(A3392,Aux!A:B,2,0),"Outros")</f>
        <v>Municípios</v>
      </c>
      <c r="L3392" s="2">
        <f t="shared" si="157"/>
        <v>2019</v>
      </c>
      <c r="M3392">
        <f t="shared" si="158"/>
        <v>13</v>
      </c>
    </row>
    <row r="3393" spans="1:13" x14ac:dyDescent="0.35">
      <c r="A3393" t="s">
        <v>696</v>
      </c>
      <c r="B3393">
        <v>680015574</v>
      </c>
      <c r="C3393">
        <v>159336</v>
      </c>
      <c r="D3393" t="s">
        <v>3128</v>
      </c>
      <c r="E3393" s="1">
        <v>43550.656099537038</v>
      </c>
      <c r="F3393">
        <v>1</v>
      </c>
      <c r="G3393" t="s">
        <v>1023</v>
      </c>
      <c r="H3393">
        <v>360</v>
      </c>
      <c r="I3393" s="1">
        <v>43552.999305555553</v>
      </c>
      <c r="J3393" s="2">
        <f t="shared" si="156"/>
        <v>1</v>
      </c>
      <c r="K3393" s="2" t="str">
        <f>IFERROR(VLOOKUP(A3393,Aux!A:B,2,0),"Outros")</f>
        <v>Transportes</v>
      </c>
      <c r="L3393" s="2">
        <f t="shared" si="157"/>
        <v>2019</v>
      </c>
      <c r="M3393">
        <f t="shared" si="158"/>
        <v>13</v>
      </c>
    </row>
    <row r="3394" spans="1:13" x14ac:dyDescent="0.35">
      <c r="A3394" t="s">
        <v>2993</v>
      </c>
      <c r="B3394">
        <v>507031377</v>
      </c>
      <c r="C3394">
        <v>159343</v>
      </c>
      <c r="E3394" s="1">
        <v>43550.683530092596</v>
      </c>
      <c r="F3394">
        <v>13</v>
      </c>
      <c r="G3394" t="s">
        <v>33</v>
      </c>
      <c r="H3394">
        <v>400</v>
      </c>
      <c r="J3394" s="2">
        <f t="shared" ref="J3394:J3457" si="159">IF(C3394=C3393,"",1)</f>
        <v>1</v>
      </c>
      <c r="K3394" s="2" t="str">
        <f>IFERROR(VLOOKUP(A3394,Aux!A:B,2,0),"Outros")</f>
        <v>Municípios</v>
      </c>
      <c r="L3394" s="2">
        <f t="shared" ref="L3394:L3457" si="160">YEAR(E3394)</f>
        <v>2019</v>
      </c>
      <c r="M3394">
        <f t="shared" ref="M3394:M3457" si="161">WEEKNUM(E3394)</f>
        <v>13</v>
      </c>
    </row>
    <row r="3395" spans="1:13" x14ac:dyDescent="0.35">
      <c r="A3395" t="s">
        <v>2993</v>
      </c>
      <c r="B3395">
        <v>507031377</v>
      </c>
      <c r="C3395">
        <v>159344</v>
      </c>
      <c r="E3395" s="1">
        <v>43550.683958333335</v>
      </c>
      <c r="F3395">
        <v>13</v>
      </c>
      <c r="G3395" t="s">
        <v>205</v>
      </c>
      <c r="H3395">
        <v>400</v>
      </c>
      <c r="I3395" s="1">
        <v>25569.999305555557</v>
      </c>
      <c r="J3395" s="2">
        <f t="shared" si="159"/>
        <v>1</v>
      </c>
      <c r="K3395" s="2" t="str">
        <f>IFERROR(VLOOKUP(A3395,Aux!A:B,2,0),"Outros")</f>
        <v>Municípios</v>
      </c>
      <c r="L3395" s="2">
        <f t="shared" si="160"/>
        <v>2019</v>
      </c>
      <c r="M3395">
        <f t="shared" si="161"/>
        <v>13</v>
      </c>
    </row>
    <row r="3396" spans="1:13" x14ac:dyDescent="0.35">
      <c r="A3396" t="s">
        <v>140</v>
      </c>
      <c r="B3396">
        <v>506614913</v>
      </c>
      <c r="C3396">
        <v>159345</v>
      </c>
      <c r="D3396" t="s">
        <v>3386</v>
      </c>
      <c r="E3396" s="1">
        <v>43550.686689814815</v>
      </c>
      <c r="F3396">
        <v>1</v>
      </c>
      <c r="G3396" t="s">
        <v>47</v>
      </c>
      <c r="H3396">
        <v>360</v>
      </c>
      <c r="I3396" s="1">
        <v>43556.999305555553</v>
      </c>
      <c r="J3396" s="2">
        <f t="shared" si="159"/>
        <v>1</v>
      </c>
      <c r="K3396" s="2" t="str">
        <f>IFERROR(VLOOKUP(A3396,Aux!A:B,2,0),"Outros")</f>
        <v>Municípios</v>
      </c>
      <c r="L3396" s="2">
        <f t="shared" si="160"/>
        <v>2019</v>
      </c>
      <c r="M3396">
        <f t="shared" si="161"/>
        <v>13</v>
      </c>
    </row>
    <row r="3397" spans="1:13" x14ac:dyDescent="0.35">
      <c r="A3397" t="s">
        <v>3049</v>
      </c>
      <c r="B3397">
        <v>500956375</v>
      </c>
      <c r="C3397">
        <v>159346</v>
      </c>
      <c r="D3397" t="s">
        <v>3050</v>
      </c>
      <c r="E3397" s="1">
        <v>43550.687673611108</v>
      </c>
      <c r="F3397">
        <v>3</v>
      </c>
      <c r="G3397" t="s">
        <v>33</v>
      </c>
      <c r="H3397">
        <v>340</v>
      </c>
      <c r="I3397" s="1">
        <v>43594.791666666664</v>
      </c>
      <c r="J3397" s="2">
        <f t="shared" si="159"/>
        <v>1</v>
      </c>
      <c r="K3397" s="2" t="str">
        <f>IFERROR(VLOOKUP(A3397,Aux!A:B,2,0),"Outros")</f>
        <v>Outros</v>
      </c>
      <c r="L3397" s="2">
        <f t="shared" si="160"/>
        <v>2019</v>
      </c>
      <c r="M3397">
        <f t="shared" si="161"/>
        <v>13</v>
      </c>
    </row>
    <row r="3398" spans="1:13" x14ac:dyDescent="0.35">
      <c r="A3398" t="s">
        <v>942</v>
      </c>
      <c r="B3398">
        <v>510089224</v>
      </c>
      <c r="C3398">
        <v>159347</v>
      </c>
      <c r="D3398" t="s">
        <v>3613</v>
      </c>
      <c r="E3398" s="1">
        <v>43550.692997685182</v>
      </c>
      <c r="F3398">
        <v>13</v>
      </c>
      <c r="G3398" t="s">
        <v>1250</v>
      </c>
      <c r="H3398">
        <v>360</v>
      </c>
      <c r="I3398" s="1">
        <v>43556.999305555553</v>
      </c>
      <c r="J3398" s="2">
        <f t="shared" si="159"/>
        <v>1</v>
      </c>
      <c r="K3398" s="2" t="str">
        <f>IFERROR(VLOOKUP(A3398,Aux!A:B,2,0),"Outros")</f>
        <v>Outros</v>
      </c>
      <c r="L3398" s="2">
        <f t="shared" si="160"/>
        <v>2019</v>
      </c>
      <c r="M3398">
        <f t="shared" si="161"/>
        <v>13</v>
      </c>
    </row>
    <row r="3399" spans="1:13" x14ac:dyDescent="0.35">
      <c r="A3399" t="s">
        <v>2993</v>
      </c>
      <c r="B3399">
        <v>507031377</v>
      </c>
      <c r="C3399">
        <v>159350</v>
      </c>
      <c r="E3399" s="1">
        <v>43550.736909722225</v>
      </c>
      <c r="F3399">
        <v>13</v>
      </c>
      <c r="G3399" t="s">
        <v>33</v>
      </c>
      <c r="H3399">
        <v>400</v>
      </c>
      <c r="J3399" s="2">
        <f t="shared" si="159"/>
        <v>1</v>
      </c>
      <c r="K3399" s="2" t="str">
        <f>IFERROR(VLOOKUP(A3399,Aux!A:B,2,0),"Outros")</f>
        <v>Municípios</v>
      </c>
      <c r="L3399" s="2">
        <f t="shared" si="160"/>
        <v>2019</v>
      </c>
      <c r="M3399">
        <f t="shared" si="161"/>
        <v>13</v>
      </c>
    </row>
    <row r="3400" spans="1:13" x14ac:dyDescent="0.35">
      <c r="A3400" t="s">
        <v>18</v>
      </c>
      <c r="B3400">
        <v>502177080</v>
      </c>
      <c r="C3400">
        <v>159351</v>
      </c>
      <c r="D3400" t="s">
        <v>3387</v>
      </c>
      <c r="E3400" s="1">
        <v>43550.738668981481</v>
      </c>
      <c r="F3400">
        <v>1</v>
      </c>
      <c r="G3400" t="s">
        <v>922</v>
      </c>
      <c r="H3400">
        <v>360</v>
      </c>
      <c r="I3400" s="1">
        <v>43552.708333333336</v>
      </c>
      <c r="J3400" s="2">
        <f t="shared" si="159"/>
        <v>1</v>
      </c>
      <c r="K3400" s="2" t="str">
        <f>IFERROR(VLOOKUP(A3400,Aux!A:B,2,0),"Outros")</f>
        <v>Municípios</v>
      </c>
      <c r="L3400" s="2">
        <f t="shared" si="160"/>
        <v>2019</v>
      </c>
      <c r="M3400">
        <f t="shared" si="161"/>
        <v>13</v>
      </c>
    </row>
    <row r="3401" spans="1:13" x14ac:dyDescent="0.35">
      <c r="A3401" t="s">
        <v>370</v>
      </c>
      <c r="B3401">
        <v>501128506</v>
      </c>
      <c r="C3401">
        <v>159352</v>
      </c>
      <c r="D3401" t="s">
        <v>3129</v>
      </c>
      <c r="E3401" s="1">
        <v>43550.82849537037</v>
      </c>
      <c r="F3401">
        <v>3</v>
      </c>
      <c r="G3401" t="s">
        <v>3130</v>
      </c>
      <c r="H3401">
        <v>340</v>
      </c>
      <c r="I3401" s="1">
        <v>43580.708333333336</v>
      </c>
      <c r="J3401" s="2">
        <f t="shared" si="159"/>
        <v>1</v>
      </c>
      <c r="K3401" s="2" t="str">
        <f>IFERROR(VLOOKUP(A3401,Aux!A:B,2,0),"Outros")</f>
        <v>Outros</v>
      </c>
      <c r="L3401" s="2">
        <f t="shared" si="160"/>
        <v>2019</v>
      </c>
      <c r="M3401">
        <f t="shared" si="161"/>
        <v>13</v>
      </c>
    </row>
    <row r="3402" spans="1:13" x14ac:dyDescent="0.35">
      <c r="A3402" t="s">
        <v>45</v>
      </c>
      <c r="B3402">
        <v>680021892</v>
      </c>
      <c r="C3402">
        <v>159371</v>
      </c>
      <c r="D3402" t="s">
        <v>2994</v>
      </c>
      <c r="E3402" s="1">
        <v>43551.402094907404</v>
      </c>
      <c r="F3402">
        <v>13</v>
      </c>
      <c r="G3402" t="s">
        <v>47</v>
      </c>
      <c r="H3402">
        <v>360</v>
      </c>
      <c r="I3402" s="1">
        <v>43563.999305555553</v>
      </c>
      <c r="J3402" s="2">
        <f t="shared" si="159"/>
        <v>1</v>
      </c>
      <c r="K3402" s="2" t="str">
        <f>IFERROR(VLOOKUP(A3402,Aux!A:B,2,0),"Outros")</f>
        <v>Águas e resíduos</v>
      </c>
      <c r="L3402" s="2">
        <f t="shared" si="160"/>
        <v>2019</v>
      </c>
      <c r="M3402">
        <f t="shared" si="161"/>
        <v>13</v>
      </c>
    </row>
    <row r="3403" spans="1:13" x14ac:dyDescent="0.35">
      <c r="A3403" t="s">
        <v>574</v>
      </c>
      <c r="B3403">
        <v>506791220</v>
      </c>
      <c r="C3403">
        <v>159372</v>
      </c>
      <c r="D3403" t="s">
        <v>3131</v>
      </c>
      <c r="E3403" s="1">
        <v>43551.410069444442</v>
      </c>
      <c r="F3403">
        <v>13</v>
      </c>
      <c r="G3403" t="s">
        <v>576</v>
      </c>
      <c r="H3403">
        <v>360</v>
      </c>
      <c r="I3403" s="1">
        <v>43558.999305555553</v>
      </c>
      <c r="J3403" s="2">
        <f t="shared" si="159"/>
        <v>1</v>
      </c>
      <c r="K3403" s="2" t="str">
        <f>IFERROR(VLOOKUP(A3403,Aux!A:B,2,0),"Outros")</f>
        <v>Municípios</v>
      </c>
      <c r="L3403" s="2">
        <f t="shared" si="160"/>
        <v>2019</v>
      </c>
      <c r="M3403">
        <f t="shared" si="161"/>
        <v>13</v>
      </c>
    </row>
    <row r="3404" spans="1:13" x14ac:dyDescent="0.35">
      <c r="A3404" t="s">
        <v>133</v>
      </c>
      <c r="B3404">
        <v>503539473</v>
      </c>
      <c r="C3404">
        <v>159373</v>
      </c>
      <c r="D3404" t="s">
        <v>3614</v>
      </c>
      <c r="E3404" s="1">
        <v>43551.418993055559</v>
      </c>
      <c r="F3404">
        <v>13</v>
      </c>
      <c r="G3404" t="s">
        <v>194</v>
      </c>
      <c r="H3404">
        <v>360</v>
      </c>
      <c r="I3404" s="1">
        <v>43565.999305555553</v>
      </c>
      <c r="J3404" s="2">
        <f t="shared" si="159"/>
        <v>1</v>
      </c>
      <c r="K3404" s="2" t="str">
        <f>IFERROR(VLOOKUP(A3404,Aux!A:B,2,0),"Outros")</f>
        <v>Municípios</v>
      </c>
      <c r="L3404" s="2">
        <f t="shared" si="160"/>
        <v>2019</v>
      </c>
      <c r="M3404">
        <f t="shared" si="161"/>
        <v>13</v>
      </c>
    </row>
    <row r="3405" spans="1:13" x14ac:dyDescent="0.35">
      <c r="A3405" t="s">
        <v>133</v>
      </c>
      <c r="B3405">
        <v>503539473</v>
      </c>
      <c r="C3405">
        <v>159375</v>
      </c>
      <c r="D3405" t="s">
        <v>3615</v>
      </c>
      <c r="E3405" s="1">
        <v>43551.428761574076</v>
      </c>
      <c r="F3405">
        <v>1</v>
      </c>
      <c r="G3405" t="s">
        <v>194</v>
      </c>
      <c r="H3405">
        <v>340</v>
      </c>
      <c r="I3405" s="1">
        <v>43556.999305555553</v>
      </c>
      <c r="J3405" s="2">
        <f t="shared" si="159"/>
        <v>1</v>
      </c>
      <c r="K3405" s="2" t="str">
        <f>IFERROR(VLOOKUP(A3405,Aux!A:B,2,0),"Outros")</f>
        <v>Municípios</v>
      </c>
      <c r="L3405" s="2">
        <f t="shared" si="160"/>
        <v>2019</v>
      </c>
      <c r="M3405">
        <f t="shared" si="161"/>
        <v>13</v>
      </c>
    </row>
    <row r="3406" spans="1:13" x14ac:dyDescent="0.35">
      <c r="A3406" t="s">
        <v>24</v>
      </c>
      <c r="B3406">
        <v>508741823</v>
      </c>
      <c r="C3406">
        <v>159376</v>
      </c>
      <c r="D3406" t="s">
        <v>1045</v>
      </c>
      <c r="E3406" s="1">
        <v>43551.432766203703</v>
      </c>
      <c r="F3406">
        <v>13</v>
      </c>
      <c r="G3406" t="s">
        <v>26</v>
      </c>
      <c r="H3406">
        <v>400</v>
      </c>
      <c r="I3406" s="1">
        <v>43532.75</v>
      </c>
      <c r="J3406" s="2">
        <f t="shared" si="159"/>
        <v>1</v>
      </c>
      <c r="K3406" s="2" t="str">
        <f>IFERROR(VLOOKUP(A3406,Aux!A:B,2,0),"Outros")</f>
        <v>Hospitais</v>
      </c>
      <c r="L3406" s="2">
        <f t="shared" si="160"/>
        <v>2019</v>
      </c>
      <c r="M3406">
        <f t="shared" si="161"/>
        <v>13</v>
      </c>
    </row>
    <row r="3407" spans="1:13" x14ac:dyDescent="0.35">
      <c r="A3407" t="s">
        <v>12</v>
      </c>
      <c r="B3407">
        <v>508481287</v>
      </c>
      <c r="C3407">
        <v>159377</v>
      </c>
      <c r="D3407" t="s">
        <v>3616</v>
      </c>
      <c r="E3407" s="1">
        <v>43551.438958333332</v>
      </c>
      <c r="F3407">
        <v>13</v>
      </c>
      <c r="G3407" t="s">
        <v>14</v>
      </c>
      <c r="H3407">
        <v>5</v>
      </c>
      <c r="I3407" s="1">
        <v>43558.708333333336</v>
      </c>
      <c r="J3407" s="2">
        <f t="shared" si="159"/>
        <v>1</v>
      </c>
      <c r="K3407" s="2" t="str">
        <f>IFERROR(VLOOKUP(A3407,Aux!A:B,2,0),"Outros")</f>
        <v>Hospitais</v>
      </c>
      <c r="L3407" s="2">
        <f t="shared" si="160"/>
        <v>2019</v>
      </c>
      <c r="M3407">
        <f t="shared" si="161"/>
        <v>13</v>
      </c>
    </row>
    <row r="3408" spans="1:13" x14ac:dyDescent="0.35">
      <c r="A3408" t="s">
        <v>112</v>
      </c>
      <c r="B3408">
        <v>501144218</v>
      </c>
      <c r="C3408">
        <v>159378</v>
      </c>
      <c r="D3408" t="s">
        <v>3170</v>
      </c>
      <c r="E3408" s="1">
        <v>43551.447430555556</v>
      </c>
      <c r="F3408">
        <v>13</v>
      </c>
      <c r="G3408" t="s">
        <v>256</v>
      </c>
      <c r="H3408">
        <v>400</v>
      </c>
      <c r="I3408" s="1">
        <v>43551.75</v>
      </c>
      <c r="J3408" s="2">
        <f t="shared" si="159"/>
        <v>1</v>
      </c>
      <c r="K3408" s="2" t="str">
        <f>IFERROR(VLOOKUP(A3408,Aux!A:B,2,0),"Outros")</f>
        <v>Municípios</v>
      </c>
      <c r="L3408" s="2">
        <f t="shared" si="160"/>
        <v>2019</v>
      </c>
      <c r="M3408">
        <f t="shared" si="161"/>
        <v>13</v>
      </c>
    </row>
    <row r="3409" spans="1:13" x14ac:dyDescent="0.35">
      <c r="A3409" t="s">
        <v>112</v>
      </c>
      <c r="B3409">
        <v>501144218</v>
      </c>
      <c r="C3409">
        <v>159379</v>
      </c>
      <c r="D3409" t="s">
        <v>3171</v>
      </c>
      <c r="E3409" s="1">
        <v>43551.449745370373</v>
      </c>
      <c r="F3409">
        <v>1</v>
      </c>
      <c r="G3409" t="s">
        <v>1242</v>
      </c>
      <c r="H3409">
        <v>360</v>
      </c>
      <c r="I3409" s="1">
        <v>43556.75</v>
      </c>
      <c r="J3409" s="2">
        <f t="shared" si="159"/>
        <v>1</v>
      </c>
      <c r="K3409" s="2" t="str">
        <f>IFERROR(VLOOKUP(A3409,Aux!A:B,2,0),"Outros")</f>
        <v>Municípios</v>
      </c>
      <c r="L3409" s="2">
        <f t="shared" si="160"/>
        <v>2019</v>
      </c>
      <c r="M3409">
        <f t="shared" si="161"/>
        <v>13</v>
      </c>
    </row>
    <row r="3410" spans="1:13" x14ac:dyDescent="0.35">
      <c r="A3410" t="s">
        <v>562</v>
      </c>
      <c r="B3410">
        <v>506823318</v>
      </c>
      <c r="C3410">
        <v>159381</v>
      </c>
      <c r="D3410" t="s">
        <v>2920</v>
      </c>
      <c r="E3410" s="1">
        <v>43551.455034722225</v>
      </c>
      <c r="F3410">
        <v>3</v>
      </c>
      <c r="G3410" t="s">
        <v>2921</v>
      </c>
      <c r="H3410">
        <v>360</v>
      </c>
      <c r="I3410" s="1">
        <v>43566.958333333336</v>
      </c>
      <c r="J3410" s="2">
        <f t="shared" si="159"/>
        <v>1</v>
      </c>
      <c r="K3410" s="2" t="str">
        <f>IFERROR(VLOOKUP(A3410,Aux!A:B,2,0),"Outros")</f>
        <v>Municípios</v>
      </c>
      <c r="L3410" s="2">
        <f t="shared" si="160"/>
        <v>2019</v>
      </c>
      <c r="M3410">
        <f t="shared" si="161"/>
        <v>13</v>
      </c>
    </row>
    <row r="3411" spans="1:13" x14ac:dyDescent="0.35">
      <c r="A3411" t="s">
        <v>27</v>
      </c>
      <c r="B3411">
        <v>505584760</v>
      </c>
      <c r="C3411">
        <v>159387</v>
      </c>
      <c r="D3411" t="s">
        <v>2922</v>
      </c>
      <c r="E3411" s="1">
        <v>43551.466249999998</v>
      </c>
      <c r="F3411">
        <v>1</v>
      </c>
      <c r="G3411" t="s">
        <v>886</v>
      </c>
      <c r="H3411">
        <v>360</v>
      </c>
      <c r="I3411" s="1">
        <v>43560.999305555553</v>
      </c>
      <c r="J3411" s="2">
        <f t="shared" si="159"/>
        <v>1</v>
      </c>
      <c r="K3411" s="2" t="str">
        <f>IFERROR(VLOOKUP(A3411,Aux!A:B,2,0),"Outros")</f>
        <v>Municípios</v>
      </c>
      <c r="L3411" s="2">
        <f t="shared" si="160"/>
        <v>2019</v>
      </c>
      <c r="M3411">
        <f t="shared" si="161"/>
        <v>13</v>
      </c>
    </row>
    <row r="3412" spans="1:13" x14ac:dyDescent="0.35">
      <c r="A3412" t="s">
        <v>465</v>
      </c>
      <c r="B3412">
        <v>600084779</v>
      </c>
      <c r="C3412">
        <v>159388</v>
      </c>
      <c r="D3412" t="s">
        <v>3051</v>
      </c>
      <c r="E3412" s="1">
        <v>43551.485590277778</v>
      </c>
      <c r="F3412">
        <v>13</v>
      </c>
      <c r="G3412" t="s">
        <v>33</v>
      </c>
      <c r="H3412">
        <v>340</v>
      </c>
      <c r="I3412" s="1">
        <v>43556.708333333336</v>
      </c>
      <c r="J3412" s="2">
        <f t="shared" si="159"/>
        <v>1</v>
      </c>
      <c r="K3412" s="2" t="str">
        <f>IFERROR(VLOOKUP(A3412,Aux!A:B,2,0),"Outros")</f>
        <v>Outros</v>
      </c>
      <c r="L3412" s="2">
        <f t="shared" si="160"/>
        <v>2019</v>
      </c>
      <c r="M3412">
        <f t="shared" si="161"/>
        <v>13</v>
      </c>
    </row>
    <row r="3413" spans="1:13" x14ac:dyDescent="0.35">
      <c r="A3413" t="s">
        <v>454</v>
      </c>
      <c r="B3413">
        <v>503450189</v>
      </c>
      <c r="C3413">
        <v>159389</v>
      </c>
      <c r="D3413" t="s">
        <v>3172</v>
      </c>
      <c r="E3413" s="1">
        <v>43551.485752314817</v>
      </c>
      <c r="F3413">
        <v>1</v>
      </c>
      <c r="G3413" t="s">
        <v>1379</v>
      </c>
      <c r="H3413">
        <v>360</v>
      </c>
      <c r="I3413" s="1">
        <v>43563.75</v>
      </c>
      <c r="J3413" s="2">
        <f t="shared" si="159"/>
        <v>1</v>
      </c>
      <c r="K3413" s="2" t="str">
        <f>IFERROR(VLOOKUP(A3413,Aux!A:B,2,0),"Outros")</f>
        <v>Estradas</v>
      </c>
      <c r="L3413" s="2">
        <f t="shared" si="160"/>
        <v>2019</v>
      </c>
      <c r="M3413">
        <f t="shared" si="161"/>
        <v>13</v>
      </c>
    </row>
    <row r="3414" spans="1:13" x14ac:dyDescent="0.35">
      <c r="A3414" t="s">
        <v>63</v>
      </c>
      <c r="B3414">
        <v>502098139</v>
      </c>
      <c r="C3414">
        <v>159390</v>
      </c>
      <c r="D3414" t="s">
        <v>2250</v>
      </c>
      <c r="E3414" s="1">
        <v>43551.488425925927</v>
      </c>
      <c r="F3414">
        <v>3</v>
      </c>
      <c r="G3414" t="s">
        <v>75</v>
      </c>
      <c r="H3414">
        <v>400</v>
      </c>
      <c r="I3414" s="1">
        <v>43569.75</v>
      </c>
      <c r="J3414" s="2">
        <f t="shared" si="159"/>
        <v>1</v>
      </c>
      <c r="K3414" s="2" t="str">
        <f>IFERROR(VLOOKUP(A3414,Aux!A:B,2,0),"Outros")</f>
        <v>Municípios</v>
      </c>
      <c r="L3414" s="2">
        <f t="shared" si="160"/>
        <v>2019</v>
      </c>
      <c r="M3414">
        <f t="shared" si="161"/>
        <v>13</v>
      </c>
    </row>
    <row r="3415" spans="1:13" x14ac:dyDescent="0.35">
      <c r="A3415" t="s">
        <v>88</v>
      </c>
      <c r="B3415">
        <v>506624200</v>
      </c>
      <c r="C3415">
        <v>159391</v>
      </c>
      <c r="D3415" t="s">
        <v>3388</v>
      </c>
      <c r="E3415" s="1">
        <v>43551.488935185182</v>
      </c>
      <c r="F3415">
        <v>3</v>
      </c>
      <c r="G3415" t="s">
        <v>2623</v>
      </c>
      <c r="H3415">
        <v>340</v>
      </c>
      <c r="I3415" s="1">
        <v>43582.999305555553</v>
      </c>
      <c r="J3415" s="2">
        <f t="shared" si="159"/>
        <v>1</v>
      </c>
      <c r="K3415" s="2" t="str">
        <f>IFERROR(VLOOKUP(A3415,Aux!A:B,2,0),"Outros")</f>
        <v>Municípios</v>
      </c>
      <c r="L3415" s="2">
        <f t="shared" si="160"/>
        <v>2019</v>
      </c>
      <c r="M3415">
        <f t="shared" si="161"/>
        <v>13</v>
      </c>
    </row>
    <row r="3416" spans="1:13" x14ac:dyDescent="0.35">
      <c r="A3416" t="s">
        <v>1629</v>
      </c>
      <c r="B3416">
        <v>502150319</v>
      </c>
      <c r="C3416">
        <v>159392</v>
      </c>
      <c r="D3416" t="s">
        <v>3052</v>
      </c>
      <c r="E3416" s="1">
        <v>43551.49046296296</v>
      </c>
      <c r="F3416">
        <v>3</v>
      </c>
      <c r="G3416" t="s">
        <v>1631</v>
      </c>
      <c r="H3416">
        <v>340</v>
      </c>
      <c r="I3416" s="1">
        <v>43609.999305555553</v>
      </c>
      <c r="J3416" s="2">
        <f t="shared" si="159"/>
        <v>1</v>
      </c>
      <c r="K3416" s="2" t="str">
        <f>IFERROR(VLOOKUP(A3416,Aux!A:B,2,0),"Outros")</f>
        <v>Municípios</v>
      </c>
      <c r="L3416" s="2">
        <f t="shared" si="160"/>
        <v>2019</v>
      </c>
      <c r="M3416">
        <f t="shared" si="161"/>
        <v>13</v>
      </c>
    </row>
    <row r="3417" spans="1:13" x14ac:dyDescent="0.35">
      <c r="A3417" t="s">
        <v>12</v>
      </c>
      <c r="B3417">
        <v>508481287</v>
      </c>
      <c r="C3417">
        <v>159393</v>
      </c>
      <c r="D3417" t="s">
        <v>3536</v>
      </c>
      <c r="E3417" s="1">
        <v>43551.493067129632</v>
      </c>
      <c r="F3417">
        <v>1</v>
      </c>
      <c r="G3417" t="s">
        <v>14</v>
      </c>
      <c r="H3417">
        <v>360</v>
      </c>
      <c r="I3417" s="1">
        <v>43556.708333333336</v>
      </c>
      <c r="J3417" s="2">
        <f t="shared" si="159"/>
        <v>1</v>
      </c>
      <c r="K3417" s="2" t="str">
        <f>IFERROR(VLOOKUP(A3417,Aux!A:B,2,0),"Outros")</f>
        <v>Hospitais</v>
      </c>
      <c r="L3417" s="2">
        <f t="shared" si="160"/>
        <v>2019</v>
      </c>
      <c r="M3417">
        <f t="shared" si="161"/>
        <v>13</v>
      </c>
    </row>
    <row r="3418" spans="1:13" x14ac:dyDescent="0.35">
      <c r="A3418" t="s">
        <v>3173</v>
      </c>
      <c r="B3418">
        <v>501181768</v>
      </c>
      <c r="C3418">
        <v>159394</v>
      </c>
      <c r="D3418" t="s">
        <v>3174</v>
      </c>
      <c r="E3418" s="1">
        <v>43551.499386574076</v>
      </c>
      <c r="F3418">
        <v>1</v>
      </c>
      <c r="G3418" t="s">
        <v>1980</v>
      </c>
      <c r="H3418">
        <v>5</v>
      </c>
      <c r="I3418" s="1">
        <v>25569.708333333332</v>
      </c>
      <c r="J3418" s="2">
        <f t="shared" si="159"/>
        <v>1</v>
      </c>
      <c r="K3418" s="2" t="str">
        <f>IFERROR(VLOOKUP(A3418,Aux!A:B,2,0),"Outros")</f>
        <v>Municípios</v>
      </c>
      <c r="L3418" s="2">
        <f t="shared" si="160"/>
        <v>2019</v>
      </c>
      <c r="M3418">
        <f t="shared" si="161"/>
        <v>13</v>
      </c>
    </row>
    <row r="3419" spans="1:13" x14ac:dyDescent="0.35">
      <c r="A3419" t="s">
        <v>57</v>
      </c>
      <c r="B3419">
        <v>501294104</v>
      </c>
      <c r="C3419">
        <v>159395</v>
      </c>
      <c r="D3419" t="s">
        <v>3579</v>
      </c>
      <c r="E3419" s="1">
        <v>43551.500416666669</v>
      </c>
      <c r="F3419">
        <v>1</v>
      </c>
      <c r="G3419" t="s">
        <v>103</v>
      </c>
      <c r="H3419">
        <v>5</v>
      </c>
      <c r="I3419" s="1">
        <v>43579.999305555553</v>
      </c>
      <c r="J3419" s="2">
        <f t="shared" si="159"/>
        <v>1</v>
      </c>
      <c r="K3419" s="2" t="str">
        <f>IFERROR(VLOOKUP(A3419,Aux!A:B,2,0),"Outros")</f>
        <v>Municípios</v>
      </c>
      <c r="L3419" s="2">
        <f t="shared" si="160"/>
        <v>2019</v>
      </c>
      <c r="M3419">
        <f t="shared" si="161"/>
        <v>13</v>
      </c>
    </row>
    <row r="3420" spans="1:13" x14ac:dyDescent="0.35">
      <c r="A3420" t="s">
        <v>35</v>
      </c>
      <c r="B3420">
        <v>508666236</v>
      </c>
      <c r="C3420">
        <v>159396</v>
      </c>
      <c r="D3420" t="s">
        <v>3580</v>
      </c>
      <c r="E3420" s="1">
        <v>43551.501493055555</v>
      </c>
      <c r="F3420">
        <v>13</v>
      </c>
      <c r="G3420" t="s">
        <v>3581</v>
      </c>
      <c r="H3420">
        <v>360</v>
      </c>
      <c r="I3420" s="1">
        <v>43602.999305555553</v>
      </c>
      <c r="J3420" s="2">
        <f t="shared" si="159"/>
        <v>1</v>
      </c>
      <c r="K3420" s="2" t="str">
        <f>IFERROR(VLOOKUP(A3420,Aux!A:B,2,0),"Outros")</f>
        <v>Outros</v>
      </c>
      <c r="L3420" s="2">
        <f t="shared" si="160"/>
        <v>2019</v>
      </c>
      <c r="M3420">
        <f t="shared" si="161"/>
        <v>13</v>
      </c>
    </row>
    <row r="3421" spans="1:13" x14ac:dyDescent="0.35">
      <c r="A3421" t="s">
        <v>389</v>
      </c>
      <c r="B3421">
        <v>506722422</v>
      </c>
      <c r="C3421">
        <v>159397</v>
      </c>
      <c r="E3421" s="1">
        <v>43551.503680555557</v>
      </c>
      <c r="F3421">
        <v>1</v>
      </c>
      <c r="G3421" t="s">
        <v>33</v>
      </c>
      <c r="H3421">
        <v>400</v>
      </c>
      <c r="J3421" s="2">
        <f t="shared" si="159"/>
        <v>1</v>
      </c>
      <c r="K3421" s="2" t="str">
        <f>IFERROR(VLOOKUP(A3421,Aux!A:B,2,0),"Outros")</f>
        <v>Municípios</v>
      </c>
      <c r="L3421" s="2">
        <f t="shared" si="160"/>
        <v>2019</v>
      </c>
      <c r="M3421">
        <f t="shared" si="161"/>
        <v>13</v>
      </c>
    </row>
    <row r="3422" spans="1:13" x14ac:dyDescent="0.35">
      <c r="A3422" t="s">
        <v>48</v>
      </c>
      <c r="B3422">
        <v>503035416</v>
      </c>
      <c r="C3422">
        <v>159398</v>
      </c>
      <c r="E3422" s="1">
        <v>43551.525671296295</v>
      </c>
      <c r="F3422">
        <v>1</v>
      </c>
      <c r="G3422" t="s">
        <v>33</v>
      </c>
      <c r="H3422">
        <v>400</v>
      </c>
      <c r="J3422" s="2">
        <f t="shared" si="159"/>
        <v>1</v>
      </c>
      <c r="K3422" s="2" t="str">
        <f>IFERROR(VLOOKUP(A3422,Aux!A:B,2,0),"Outros")</f>
        <v>Hospitais</v>
      </c>
      <c r="L3422" s="2">
        <f t="shared" si="160"/>
        <v>2019</v>
      </c>
      <c r="M3422">
        <f t="shared" si="161"/>
        <v>13</v>
      </c>
    </row>
    <row r="3423" spans="1:13" x14ac:dyDescent="0.35">
      <c r="A3423" t="s">
        <v>150</v>
      </c>
      <c r="B3423">
        <v>505309939</v>
      </c>
      <c r="C3423">
        <v>159400</v>
      </c>
      <c r="D3423" t="s">
        <v>3132</v>
      </c>
      <c r="E3423" s="1">
        <v>43551.5393287037</v>
      </c>
      <c r="F3423">
        <v>1</v>
      </c>
      <c r="G3423" t="s">
        <v>1358</v>
      </c>
      <c r="H3423">
        <v>360</v>
      </c>
      <c r="I3423" s="1">
        <v>43558.6875</v>
      </c>
      <c r="J3423" s="2">
        <f t="shared" si="159"/>
        <v>1</v>
      </c>
      <c r="K3423" s="2" t="str">
        <f>IFERROR(VLOOKUP(A3423,Aux!A:B,2,0),"Outros")</f>
        <v>Municípios</v>
      </c>
      <c r="L3423" s="2">
        <f t="shared" si="160"/>
        <v>2019</v>
      </c>
      <c r="M3423">
        <f t="shared" si="161"/>
        <v>13</v>
      </c>
    </row>
    <row r="3424" spans="1:13" x14ac:dyDescent="0.35">
      <c r="A3424" t="s">
        <v>771</v>
      </c>
      <c r="B3424">
        <v>512105030</v>
      </c>
      <c r="C3424">
        <v>159401</v>
      </c>
      <c r="D3424" t="s">
        <v>3133</v>
      </c>
      <c r="E3424" s="1">
        <v>43551.547303240739</v>
      </c>
      <c r="F3424">
        <v>1</v>
      </c>
      <c r="G3424" t="s">
        <v>909</v>
      </c>
      <c r="H3424">
        <v>360</v>
      </c>
      <c r="I3424" s="1">
        <v>43556.999305555553</v>
      </c>
      <c r="J3424" s="2">
        <f t="shared" si="159"/>
        <v>1</v>
      </c>
      <c r="K3424" s="2" t="str">
        <f>IFERROR(VLOOKUP(A3424,Aux!A:B,2,0),"Outros")</f>
        <v>Hospitais</v>
      </c>
      <c r="L3424" s="2">
        <f t="shared" si="160"/>
        <v>2019</v>
      </c>
      <c r="M3424">
        <f t="shared" si="161"/>
        <v>13</v>
      </c>
    </row>
    <row r="3425" spans="1:13" x14ac:dyDescent="0.35">
      <c r="A3425" t="s">
        <v>802</v>
      </c>
      <c r="B3425">
        <v>510148921</v>
      </c>
      <c r="C3425">
        <v>159402</v>
      </c>
      <c r="D3425" t="s">
        <v>3537</v>
      </c>
      <c r="E3425" s="1">
        <v>43551.55064814815</v>
      </c>
      <c r="F3425">
        <v>1</v>
      </c>
      <c r="G3425" t="s">
        <v>356</v>
      </c>
      <c r="H3425">
        <v>360</v>
      </c>
      <c r="I3425" s="1">
        <v>43556.999305555553</v>
      </c>
      <c r="J3425" s="2">
        <f t="shared" si="159"/>
        <v>1</v>
      </c>
      <c r="K3425" s="2" t="str">
        <f>IFERROR(VLOOKUP(A3425,Aux!A:B,2,0),"Outros")</f>
        <v>Outros</v>
      </c>
      <c r="L3425" s="2">
        <f t="shared" si="160"/>
        <v>2019</v>
      </c>
      <c r="M3425">
        <f t="shared" si="161"/>
        <v>13</v>
      </c>
    </row>
    <row r="3426" spans="1:13" x14ac:dyDescent="0.35">
      <c r="A3426" t="s">
        <v>633</v>
      </c>
      <c r="B3426">
        <v>506617599</v>
      </c>
      <c r="C3426">
        <v>159403</v>
      </c>
      <c r="D3426" t="s">
        <v>3538</v>
      </c>
      <c r="E3426" s="1">
        <v>43551.561284722222</v>
      </c>
      <c r="F3426">
        <v>3</v>
      </c>
      <c r="G3426" t="s">
        <v>635</v>
      </c>
      <c r="H3426">
        <v>340</v>
      </c>
      <c r="I3426" s="1">
        <v>43560.999305555553</v>
      </c>
      <c r="J3426" s="2">
        <f t="shared" si="159"/>
        <v>1</v>
      </c>
      <c r="K3426" s="2" t="str">
        <f>IFERROR(VLOOKUP(A3426,Aux!A:B,2,0),"Outros")</f>
        <v>Municípios</v>
      </c>
      <c r="L3426" s="2">
        <f t="shared" si="160"/>
        <v>2019</v>
      </c>
      <c r="M3426">
        <f t="shared" si="161"/>
        <v>13</v>
      </c>
    </row>
    <row r="3427" spans="1:13" x14ac:dyDescent="0.35">
      <c r="A3427" t="s">
        <v>12</v>
      </c>
      <c r="B3427">
        <v>508481287</v>
      </c>
      <c r="C3427">
        <v>159404</v>
      </c>
      <c r="D3427" t="s">
        <v>3134</v>
      </c>
      <c r="E3427" s="1">
        <v>43551.583854166667</v>
      </c>
      <c r="F3427">
        <v>3</v>
      </c>
      <c r="G3427" t="s">
        <v>14</v>
      </c>
      <c r="H3427">
        <v>360</v>
      </c>
      <c r="I3427" s="1">
        <v>43581.708333333336</v>
      </c>
      <c r="J3427" s="2">
        <f t="shared" si="159"/>
        <v>1</v>
      </c>
      <c r="K3427" s="2" t="str">
        <f>IFERROR(VLOOKUP(A3427,Aux!A:B,2,0),"Outros")</f>
        <v>Hospitais</v>
      </c>
      <c r="L3427" s="2">
        <f t="shared" si="160"/>
        <v>2019</v>
      </c>
      <c r="M3427">
        <f t="shared" si="161"/>
        <v>13</v>
      </c>
    </row>
    <row r="3428" spans="1:13" x14ac:dyDescent="0.35">
      <c r="A3428" t="s">
        <v>12</v>
      </c>
      <c r="B3428">
        <v>508481287</v>
      </c>
      <c r="C3428">
        <v>159405</v>
      </c>
      <c r="D3428" t="s">
        <v>3582</v>
      </c>
      <c r="E3428" s="1">
        <v>43551.591631944444</v>
      </c>
      <c r="F3428">
        <v>13</v>
      </c>
      <c r="G3428" t="s">
        <v>14</v>
      </c>
      <c r="H3428">
        <v>360</v>
      </c>
      <c r="I3428" s="1">
        <v>43563.708333333336</v>
      </c>
      <c r="J3428" s="2">
        <f t="shared" si="159"/>
        <v>1</v>
      </c>
      <c r="K3428" s="2" t="str">
        <f>IFERROR(VLOOKUP(A3428,Aux!A:B,2,0),"Outros")</f>
        <v>Hospitais</v>
      </c>
      <c r="L3428" s="2">
        <f t="shared" si="160"/>
        <v>2019</v>
      </c>
      <c r="M3428">
        <f t="shared" si="161"/>
        <v>13</v>
      </c>
    </row>
    <row r="3429" spans="1:13" x14ac:dyDescent="0.35">
      <c r="A3429" t="s">
        <v>217</v>
      </c>
      <c r="B3429">
        <v>502530863</v>
      </c>
      <c r="C3429">
        <v>159406</v>
      </c>
      <c r="E3429" s="1">
        <v>43551.594328703701</v>
      </c>
      <c r="F3429">
        <v>3</v>
      </c>
      <c r="G3429" t="s">
        <v>33</v>
      </c>
      <c r="H3429">
        <v>400</v>
      </c>
      <c r="J3429" s="2">
        <f t="shared" si="159"/>
        <v>1</v>
      </c>
      <c r="K3429" s="2" t="str">
        <f>IFERROR(VLOOKUP(A3429,Aux!A:B,2,0),"Outros")</f>
        <v>Outros</v>
      </c>
      <c r="L3429" s="2">
        <f t="shared" si="160"/>
        <v>2019</v>
      </c>
      <c r="M3429">
        <f t="shared" si="161"/>
        <v>13</v>
      </c>
    </row>
    <row r="3430" spans="1:13" x14ac:dyDescent="0.35">
      <c r="A3430" t="s">
        <v>574</v>
      </c>
      <c r="B3430">
        <v>506791220</v>
      </c>
      <c r="C3430">
        <v>159407</v>
      </c>
      <c r="D3430" t="s">
        <v>3135</v>
      </c>
      <c r="E3430" s="1">
        <v>43551.594942129632</v>
      </c>
      <c r="F3430">
        <v>1</v>
      </c>
      <c r="G3430" t="s">
        <v>576</v>
      </c>
      <c r="H3430">
        <v>360</v>
      </c>
      <c r="I3430" s="1">
        <v>43558.999305555553</v>
      </c>
      <c r="J3430" s="2">
        <f t="shared" si="159"/>
        <v>1</v>
      </c>
      <c r="K3430" s="2" t="str">
        <f>IFERROR(VLOOKUP(A3430,Aux!A:B,2,0),"Outros")</f>
        <v>Municípios</v>
      </c>
      <c r="L3430" s="2">
        <f t="shared" si="160"/>
        <v>2019</v>
      </c>
      <c r="M3430">
        <f t="shared" si="161"/>
        <v>13</v>
      </c>
    </row>
    <row r="3431" spans="1:13" x14ac:dyDescent="0.35">
      <c r="A3431" t="s">
        <v>454</v>
      </c>
      <c r="B3431">
        <v>503450189</v>
      </c>
      <c r="C3431">
        <v>159408</v>
      </c>
      <c r="D3431" t="s">
        <v>3218</v>
      </c>
      <c r="E3431" s="1">
        <v>43551.597673611112</v>
      </c>
      <c r="F3431">
        <v>1</v>
      </c>
      <c r="G3431" t="s">
        <v>3114</v>
      </c>
      <c r="H3431">
        <v>340</v>
      </c>
      <c r="I3431" s="1">
        <v>43560.75</v>
      </c>
      <c r="J3431" s="2">
        <f t="shared" si="159"/>
        <v>1</v>
      </c>
      <c r="K3431" s="2" t="str">
        <f>IFERROR(VLOOKUP(A3431,Aux!A:B,2,0),"Outros")</f>
        <v>Estradas</v>
      </c>
      <c r="L3431" s="2">
        <f t="shared" si="160"/>
        <v>2019</v>
      </c>
      <c r="M3431">
        <f t="shared" si="161"/>
        <v>13</v>
      </c>
    </row>
    <row r="3432" spans="1:13" x14ac:dyDescent="0.35">
      <c r="A3432" t="s">
        <v>118</v>
      </c>
      <c r="B3432">
        <v>680015019</v>
      </c>
      <c r="C3432">
        <v>159409</v>
      </c>
      <c r="D3432" t="s">
        <v>3583</v>
      </c>
      <c r="E3432" s="1">
        <v>43551.600324074076</v>
      </c>
      <c r="F3432">
        <v>1</v>
      </c>
      <c r="G3432" t="s">
        <v>561</v>
      </c>
      <c r="H3432">
        <v>360</v>
      </c>
      <c r="I3432" s="1">
        <v>43558.666666666664</v>
      </c>
      <c r="J3432" s="2">
        <f t="shared" si="159"/>
        <v>1</v>
      </c>
      <c r="K3432" s="2" t="str">
        <f>IFERROR(VLOOKUP(A3432,Aux!A:B,2,0),"Outros")</f>
        <v>Águas e resíduos</v>
      </c>
      <c r="L3432" s="2">
        <f t="shared" si="160"/>
        <v>2019</v>
      </c>
      <c r="M3432">
        <f t="shared" si="161"/>
        <v>13</v>
      </c>
    </row>
    <row r="3433" spans="1:13" x14ac:dyDescent="0.35">
      <c r="A3433" t="s">
        <v>118</v>
      </c>
      <c r="B3433">
        <v>680015019</v>
      </c>
      <c r="C3433">
        <v>159410</v>
      </c>
      <c r="D3433" t="s">
        <v>3136</v>
      </c>
      <c r="E3433" s="1">
        <v>43551.607812499999</v>
      </c>
      <c r="F3433">
        <v>1</v>
      </c>
      <c r="G3433" t="s">
        <v>2953</v>
      </c>
      <c r="H3433">
        <v>360</v>
      </c>
      <c r="I3433" s="1">
        <v>43555.666666666664</v>
      </c>
      <c r="J3433" s="2">
        <f t="shared" si="159"/>
        <v>1</v>
      </c>
      <c r="K3433" s="2" t="str">
        <f>IFERROR(VLOOKUP(A3433,Aux!A:B,2,0),"Outros")</f>
        <v>Águas e resíduos</v>
      </c>
      <c r="L3433" s="2">
        <f t="shared" si="160"/>
        <v>2019</v>
      </c>
      <c r="M3433">
        <f t="shared" si="161"/>
        <v>13</v>
      </c>
    </row>
    <row r="3434" spans="1:13" x14ac:dyDescent="0.35">
      <c r="A3434" t="s">
        <v>12</v>
      </c>
      <c r="B3434">
        <v>508481287</v>
      </c>
      <c r="C3434">
        <v>159411</v>
      </c>
      <c r="D3434" t="s">
        <v>3137</v>
      </c>
      <c r="E3434" s="1">
        <v>43551.610347222224</v>
      </c>
      <c r="F3434">
        <v>3</v>
      </c>
      <c r="G3434" t="s">
        <v>14</v>
      </c>
      <c r="H3434">
        <v>360</v>
      </c>
      <c r="I3434" s="1">
        <v>43570.708333333336</v>
      </c>
      <c r="J3434" s="2">
        <f t="shared" si="159"/>
        <v>1</v>
      </c>
      <c r="K3434" s="2" t="str">
        <f>IFERROR(VLOOKUP(A3434,Aux!A:B,2,0),"Outros")</f>
        <v>Hospitais</v>
      </c>
      <c r="L3434" s="2">
        <f t="shared" si="160"/>
        <v>2019</v>
      </c>
      <c r="M3434">
        <f t="shared" si="161"/>
        <v>13</v>
      </c>
    </row>
    <row r="3435" spans="1:13" x14ac:dyDescent="0.35">
      <c r="A3435" t="s">
        <v>57</v>
      </c>
      <c r="B3435">
        <v>501294104</v>
      </c>
      <c r="C3435">
        <v>159412</v>
      </c>
      <c r="D3435" t="s">
        <v>3138</v>
      </c>
      <c r="E3435" s="1">
        <v>43551.612361111111</v>
      </c>
      <c r="F3435">
        <v>1</v>
      </c>
      <c r="G3435" t="s">
        <v>103</v>
      </c>
      <c r="H3435">
        <v>5</v>
      </c>
      <c r="I3435" s="1">
        <v>43557.999305555553</v>
      </c>
      <c r="J3435" s="2">
        <f t="shared" si="159"/>
        <v>1</v>
      </c>
      <c r="K3435" s="2" t="str">
        <f>IFERROR(VLOOKUP(A3435,Aux!A:B,2,0),"Outros")</f>
        <v>Municípios</v>
      </c>
      <c r="L3435" s="2">
        <f t="shared" si="160"/>
        <v>2019</v>
      </c>
      <c r="M3435">
        <f t="shared" si="161"/>
        <v>13</v>
      </c>
    </row>
    <row r="3436" spans="1:13" x14ac:dyDescent="0.35">
      <c r="A3436" t="s">
        <v>389</v>
      </c>
      <c r="B3436">
        <v>506722422</v>
      </c>
      <c r="C3436">
        <v>159413</v>
      </c>
      <c r="D3436" t="s">
        <v>3139</v>
      </c>
      <c r="E3436" s="1">
        <v>43551.616851851853</v>
      </c>
      <c r="F3436">
        <v>13</v>
      </c>
      <c r="G3436" t="s">
        <v>837</v>
      </c>
      <c r="H3436">
        <v>340</v>
      </c>
      <c r="I3436" s="1">
        <v>43557.999305555553</v>
      </c>
      <c r="J3436" s="2">
        <f t="shared" si="159"/>
        <v>1</v>
      </c>
      <c r="K3436" s="2" t="str">
        <f>IFERROR(VLOOKUP(A3436,Aux!A:B,2,0),"Outros")</f>
        <v>Municípios</v>
      </c>
      <c r="L3436" s="2">
        <f t="shared" si="160"/>
        <v>2019</v>
      </c>
      <c r="M3436">
        <f t="shared" si="161"/>
        <v>13</v>
      </c>
    </row>
    <row r="3437" spans="1:13" x14ac:dyDescent="0.35">
      <c r="A3437" t="s">
        <v>12</v>
      </c>
      <c r="B3437">
        <v>508481287</v>
      </c>
      <c r="C3437">
        <v>159414</v>
      </c>
      <c r="E3437" s="1">
        <v>43551.6174537037</v>
      </c>
      <c r="F3437">
        <v>3</v>
      </c>
      <c r="G3437" t="s">
        <v>33</v>
      </c>
      <c r="H3437">
        <v>400</v>
      </c>
      <c r="J3437" s="2">
        <f t="shared" si="159"/>
        <v>1</v>
      </c>
      <c r="K3437" s="2" t="str">
        <f>IFERROR(VLOOKUP(A3437,Aux!A:B,2,0),"Outros")</f>
        <v>Hospitais</v>
      </c>
      <c r="L3437" s="2">
        <f t="shared" si="160"/>
        <v>2019</v>
      </c>
      <c r="M3437">
        <f t="shared" si="161"/>
        <v>13</v>
      </c>
    </row>
    <row r="3438" spans="1:13" x14ac:dyDescent="0.35">
      <c r="A3438" t="s">
        <v>63</v>
      </c>
      <c r="B3438">
        <v>502098139</v>
      </c>
      <c r="C3438">
        <v>159415</v>
      </c>
      <c r="D3438" t="s">
        <v>3081</v>
      </c>
      <c r="E3438" s="1">
        <v>43551.623923611114</v>
      </c>
      <c r="F3438">
        <v>13</v>
      </c>
      <c r="G3438" t="s">
        <v>75</v>
      </c>
      <c r="H3438">
        <v>360</v>
      </c>
      <c r="I3438" s="1">
        <v>43562.75</v>
      </c>
      <c r="J3438" s="2">
        <f t="shared" si="159"/>
        <v>1</v>
      </c>
      <c r="K3438" s="2" t="str">
        <f>IFERROR(VLOOKUP(A3438,Aux!A:B,2,0),"Outros")</f>
        <v>Municípios</v>
      </c>
      <c r="L3438" s="2">
        <f t="shared" si="160"/>
        <v>2019</v>
      </c>
      <c r="M3438">
        <f t="shared" si="161"/>
        <v>13</v>
      </c>
    </row>
    <row r="3439" spans="1:13" x14ac:dyDescent="0.35">
      <c r="A3439" t="s">
        <v>48</v>
      </c>
      <c r="B3439">
        <v>503035416</v>
      </c>
      <c r="C3439">
        <v>159416</v>
      </c>
      <c r="D3439" t="s">
        <v>3219</v>
      </c>
      <c r="E3439" s="1">
        <v>43551.628113425926</v>
      </c>
      <c r="F3439">
        <v>1</v>
      </c>
      <c r="G3439" t="s">
        <v>33</v>
      </c>
      <c r="H3439">
        <v>5</v>
      </c>
      <c r="I3439" s="1">
        <v>43557.708333333336</v>
      </c>
      <c r="J3439" s="2">
        <f t="shared" si="159"/>
        <v>1</v>
      </c>
      <c r="K3439" s="2" t="str">
        <f>IFERROR(VLOOKUP(A3439,Aux!A:B,2,0),"Outros")</f>
        <v>Hospitais</v>
      </c>
      <c r="L3439" s="2">
        <f t="shared" si="160"/>
        <v>2019</v>
      </c>
      <c r="M3439">
        <f t="shared" si="161"/>
        <v>13</v>
      </c>
    </row>
    <row r="3440" spans="1:13" x14ac:dyDescent="0.35">
      <c r="A3440" t="s">
        <v>28</v>
      </c>
      <c r="B3440">
        <v>505932512</v>
      </c>
      <c r="C3440">
        <v>159417</v>
      </c>
      <c r="D3440" t="s">
        <v>3140</v>
      </c>
      <c r="E3440" s="1">
        <v>43551.629606481481</v>
      </c>
      <c r="F3440">
        <v>1</v>
      </c>
      <c r="G3440" t="s">
        <v>30</v>
      </c>
      <c r="H3440">
        <v>360</v>
      </c>
      <c r="I3440" s="1">
        <v>43558.999305555553</v>
      </c>
      <c r="J3440" s="2">
        <f t="shared" si="159"/>
        <v>1</v>
      </c>
      <c r="K3440" s="2" t="str">
        <f>IFERROR(VLOOKUP(A3440,Aux!A:B,2,0),"Outros")</f>
        <v>Municípios</v>
      </c>
      <c r="L3440" s="2">
        <f t="shared" si="160"/>
        <v>2019</v>
      </c>
      <c r="M3440">
        <f t="shared" si="161"/>
        <v>13</v>
      </c>
    </row>
    <row r="3441" spans="1:13" x14ac:dyDescent="0.35">
      <c r="A3441" t="s">
        <v>267</v>
      </c>
      <c r="B3441">
        <v>505307685</v>
      </c>
      <c r="C3441">
        <v>159418</v>
      </c>
      <c r="D3441" t="s">
        <v>3539</v>
      </c>
      <c r="E3441" s="1">
        <v>43551.629675925928</v>
      </c>
      <c r="F3441">
        <v>13</v>
      </c>
      <c r="G3441" t="s">
        <v>1330</v>
      </c>
      <c r="H3441">
        <v>360</v>
      </c>
      <c r="I3441" s="1">
        <v>43562.999305555553</v>
      </c>
      <c r="J3441" s="2">
        <f t="shared" si="159"/>
        <v>1</v>
      </c>
      <c r="K3441" s="2" t="str">
        <f>IFERROR(VLOOKUP(A3441,Aux!A:B,2,0),"Outros")</f>
        <v>Municípios</v>
      </c>
      <c r="L3441" s="2">
        <f t="shared" si="160"/>
        <v>2019</v>
      </c>
      <c r="M3441">
        <f t="shared" si="161"/>
        <v>13</v>
      </c>
    </row>
    <row r="3442" spans="1:13" x14ac:dyDescent="0.35">
      <c r="A3442" t="s">
        <v>81</v>
      </c>
      <c r="B3442">
        <v>506780902</v>
      </c>
      <c r="C3442">
        <v>159419</v>
      </c>
      <c r="E3442" s="1">
        <v>43551.632106481484</v>
      </c>
      <c r="F3442">
        <v>1</v>
      </c>
      <c r="G3442" t="s">
        <v>33</v>
      </c>
      <c r="H3442">
        <v>400</v>
      </c>
      <c r="I3442" s="1">
        <v>25569.999305555557</v>
      </c>
      <c r="J3442" s="2">
        <f t="shared" si="159"/>
        <v>1</v>
      </c>
      <c r="K3442" s="2" t="str">
        <f>IFERROR(VLOOKUP(A3442,Aux!A:B,2,0),"Outros")</f>
        <v>Municípios</v>
      </c>
      <c r="L3442" s="2">
        <f t="shared" si="160"/>
        <v>2019</v>
      </c>
      <c r="M3442">
        <f t="shared" si="161"/>
        <v>13</v>
      </c>
    </row>
    <row r="3443" spans="1:13" x14ac:dyDescent="0.35">
      <c r="A3443" t="s">
        <v>267</v>
      </c>
      <c r="B3443">
        <v>505307685</v>
      </c>
      <c r="C3443">
        <v>159420</v>
      </c>
      <c r="D3443" t="s">
        <v>3389</v>
      </c>
      <c r="E3443" s="1">
        <v>43551.632164351853</v>
      </c>
      <c r="F3443">
        <v>1</v>
      </c>
      <c r="G3443" t="s">
        <v>1330</v>
      </c>
      <c r="H3443">
        <v>360</v>
      </c>
      <c r="I3443" s="1">
        <v>43558.999305555553</v>
      </c>
      <c r="J3443" s="2">
        <f t="shared" si="159"/>
        <v>1</v>
      </c>
      <c r="K3443" s="2" t="str">
        <f>IFERROR(VLOOKUP(A3443,Aux!A:B,2,0),"Outros")</f>
        <v>Municípios</v>
      </c>
      <c r="L3443" s="2">
        <f t="shared" si="160"/>
        <v>2019</v>
      </c>
      <c r="M3443">
        <f t="shared" si="161"/>
        <v>13</v>
      </c>
    </row>
    <row r="3444" spans="1:13" x14ac:dyDescent="0.35">
      <c r="A3444" t="s">
        <v>71</v>
      </c>
      <c r="B3444">
        <v>500051054</v>
      </c>
      <c r="C3444">
        <v>159421</v>
      </c>
      <c r="D3444" t="s">
        <v>3540</v>
      </c>
      <c r="E3444" s="1">
        <v>43551.633032407408</v>
      </c>
      <c r="F3444">
        <v>13</v>
      </c>
      <c r="G3444" t="s">
        <v>33</v>
      </c>
      <c r="H3444">
        <v>340</v>
      </c>
      <c r="I3444" s="1">
        <v>43553.791666666664</v>
      </c>
      <c r="J3444" s="2">
        <f t="shared" si="159"/>
        <v>1</v>
      </c>
      <c r="K3444" s="2" t="str">
        <f>IFERROR(VLOOKUP(A3444,Aux!A:B,2,0),"Outros")</f>
        <v>Municípios</v>
      </c>
      <c r="L3444" s="2">
        <f t="shared" si="160"/>
        <v>2019</v>
      </c>
      <c r="M3444">
        <f t="shared" si="161"/>
        <v>13</v>
      </c>
    </row>
    <row r="3445" spans="1:13" x14ac:dyDescent="0.35">
      <c r="A3445" t="s">
        <v>18</v>
      </c>
      <c r="B3445">
        <v>502177080</v>
      </c>
      <c r="C3445">
        <v>159422</v>
      </c>
      <c r="D3445" t="s">
        <v>2985</v>
      </c>
      <c r="E3445" s="1">
        <v>43551.639155092591</v>
      </c>
      <c r="F3445">
        <v>3</v>
      </c>
      <c r="G3445" t="s">
        <v>33</v>
      </c>
      <c r="H3445">
        <v>400</v>
      </c>
      <c r="I3445" s="1">
        <v>43402.708333333336</v>
      </c>
      <c r="J3445" s="2">
        <f t="shared" si="159"/>
        <v>1</v>
      </c>
      <c r="K3445" s="2" t="str">
        <f>IFERROR(VLOOKUP(A3445,Aux!A:B,2,0),"Outros")</f>
        <v>Municípios</v>
      </c>
      <c r="L3445" s="2">
        <f t="shared" si="160"/>
        <v>2019</v>
      </c>
      <c r="M3445">
        <f t="shared" si="161"/>
        <v>13</v>
      </c>
    </row>
    <row r="3446" spans="1:13" x14ac:dyDescent="0.35">
      <c r="A3446" t="s">
        <v>81</v>
      </c>
      <c r="B3446">
        <v>506780902</v>
      </c>
      <c r="C3446">
        <v>159423</v>
      </c>
      <c r="E3446" s="1">
        <v>43551.641944444447</v>
      </c>
      <c r="F3446">
        <v>1</v>
      </c>
      <c r="G3446" t="s">
        <v>33</v>
      </c>
      <c r="H3446">
        <v>400</v>
      </c>
      <c r="I3446" s="1">
        <v>25569.999305555557</v>
      </c>
      <c r="J3446" s="2">
        <f t="shared" si="159"/>
        <v>1</v>
      </c>
      <c r="K3446" s="2" t="str">
        <f>IFERROR(VLOOKUP(A3446,Aux!A:B,2,0),"Outros")</f>
        <v>Municípios</v>
      </c>
      <c r="L3446" s="2">
        <f t="shared" si="160"/>
        <v>2019</v>
      </c>
      <c r="M3446">
        <f t="shared" si="161"/>
        <v>13</v>
      </c>
    </row>
    <row r="3447" spans="1:13" x14ac:dyDescent="0.35">
      <c r="A3447" t="s">
        <v>18</v>
      </c>
      <c r="B3447">
        <v>502177080</v>
      </c>
      <c r="C3447">
        <v>159424</v>
      </c>
      <c r="D3447" t="s">
        <v>1282</v>
      </c>
      <c r="E3447" s="1">
        <v>43551.644189814811</v>
      </c>
      <c r="F3447">
        <v>13</v>
      </c>
      <c r="G3447" t="s">
        <v>1283</v>
      </c>
      <c r="H3447">
        <v>400</v>
      </c>
      <c r="I3447" s="1">
        <v>43521.708333333336</v>
      </c>
      <c r="J3447" s="2">
        <f t="shared" si="159"/>
        <v>1</v>
      </c>
      <c r="K3447" s="2" t="str">
        <f>IFERROR(VLOOKUP(A3447,Aux!A:B,2,0),"Outros")</f>
        <v>Municípios</v>
      </c>
      <c r="L3447" s="2">
        <f t="shared" si="160"/>
        <v>2019</v>
      </c>
      <c r="M3447">
        <f t="shared" si="161"/>
        <v>13</v>
      </c>
    </row>
    <row r="3448" spans="1:13" x14ac:dyDescent="0.35">
      <c r="A3448" t="s">
        <v>41</v>
      </c>
      <c r="B3448">
        <v>500192855</v>
      </c>
      <c r="C3448">
        <v>159425</v>
      </c>
      <c r="D3448" t="s">
        <v>2191</v>
      </c>
      <c r="E3448" s="1">
        <v>43551.645243055558</v>
      </c>
      <c r="F3448">
        <v>1</v>
      </c>
      <c r="G3448" t="s">
        <v>33</v>
      </c>
      <c r="H3448">
        <v>400</v>
      </c>
      <c r="I3448" s="1">
        <v>43530.999305555553</v>
      </c>
      <c r="J3448" s="2">
        <f t="shared" si="159"/>
        <v>1</v>
      </c>
      <c r="K3448" s="2" t="str">
        <f>IFERROR(VLOOKUP(A3448,Aux!A:B,2,0),"Outros")</f>
        <v>Transportes</v>
      </c>
      <c r="L3448" s="2">
        <f t="shared" si="160"/>
        <v>2019</v>
      </c>
      <c r="M3448">
        <f t="shared" si="161"/>
        <v>13</v>
      </c>
    </row>
    <row r="3449" spans="1:13" x14ac:dyDescent="0.35">
      <c r="A3449" t="s">
        <v>57</v>
      </c>
      <c r="B3449">
        <v>501294104</v>
      </c>
      <c r="C3449">
        <v>159426</v>
      </c>
      <c r="D3449" t="s">
        <v>3220</v>
      </c>
      <c r="E3449" s="1">
        <v>43551.662372685183</v>
      </c>
      <c r="F3449">
        <v>1</v>
      </c>
      <c r="G3449" t="s">
        <v>103</v>
      </c>
      <c r="H3449">
        <v>360</v>
      </c>
      <c r="I3449" s="1">
        <v>43557.999305555553</v>
      </c>
      <c r="J3449" s="2">
        <f t="shared" si="159"/>
        <v>1</v>
      </c>
      <c r="K3449" s="2" t="str">
        <f>IFERROR(VLOOKUP(A3449,Aux!A:B,2,0),"Outros")</f>
        <v>Municípios</v>
      </c>
      <c r="L3449" s="2">
        <f t="shared" si="160"/>
        <v>2019</v>
      </c>
      <c r="M3449">
        <f t="shared" si="161"/>
        <v>13</v>
      </c>
    </row>
    <row r="3450" spans="1:13" x14ac:dyDescent="0.35">
      <c r="A3450" t="s">
        <v>71</v>
      </c>
      <c r="B3450">
        <v>500051054</v>
      </c>
      <c r="C3450">
        <v>159427</v>
      </c>
      <c r="D3450" t="s">
        <v>2923</v>
      </c>
      <c r="E3450" s="1">
        <v>43551.66678240741</v>
      </c>
      <c r="F3450">
        <v>13</v>
      </c>
      <c r="G3450" t="s">
        <v>202</v>
      </c>
      <c r="H3450">
        <v>360</v>
      </c>
      <c r="I3450" s="1">
        <v>43557.791666666664</v>
      </c>
      <c r="J3450" s="2">
        <f t="shared" si="159"/>
        <v>1</v>
      </c>
      <c r="K3450" s="2" t="str">
        <f>IFERROR(VLOOKUP(A3450,Aux!A:B,2,0),"Outros")</f>
        <v>Municípios</v>
      </c>
      <c r="L3450" s="2">
        <f t="shared" si="160"/>
        <v>2019</v>
      </c>
      <c r="M3450">
        <f t="shared" si="161"/>
        <v>13</v>
      </c>
    </row>
    <row r="3451" spans="1:13" x14ac:dyDescent="0.35">
      <c r="A3451" t="s">
        <v>12</v>
      </c>
      <c r="B3451">
        <v>508481287</v>
      </c>
      <c r="C3451">
        <v>159428</v>
      </c>
      <c r="D3451" t="s">
        <v>3390</v>
      </c>
      <c r="E3451" s="1">
        <v>43551.66946759259</v>
      </c>
      <c r="F3451">
        <v>1</v>
      </c>
      <c r="G3451" t="s">
        <v>14</v>
      </c>
      <c r="H3451">
        <v>360</v>
      </c>
      <c r="I3451" s="1">
        <v>43557.708333333336</v>
      </c>
      <c r="J3451" s="2">
        <f t="shared" si="159"/>
        <v>1</v>
      </c>
      <c r="K3451" s="2" t="str">
        <f>IFERROR(VLOOKUP(A3451,Aux!A:B,2,0),"Outros")</f>
        <v>Hospitais</v>
      </c>
      <c r="L3451" s="2">
        <f t="shared" si="160"/>
        <v>2019</v>
      </c>
      <c r="M3451">
        <f t="shared" si="161"/>
        <v>13</v>
      </c>
    </row>
    <row r="3452" spans="1:13" x14ac:dyDescent="0.35">
      <c r="A3452" t="s">
        <v>578</v>
      </c>
      <c r="B3452">
        <v>501112049</v>
      </c>
      <c r="C3452">
        <v>159429</v>
      </c>
      <c r="D3452" t="s">
        <v>3221</v>
      </c>
      <c r="E3452" s="1">
        <v>43551.676111111112</v>
      </c>
      <c r="F3452">
        <v>1</v>
      </c>
      <c r="G3452" t="s">
        <v>580</v>
      </c>
      <c r="H3452">
        <v>360</v>
      </c>
      <c r="I3452" s="1">
        <v>43557.666666666664</v>
      </c>
      <c r="J3452" s="2">
        <f t="shared" si="159"/>
        <v>1</v>
      </c>
      <c r="K3452" s="2" t="str">
        <f>IFERROR(VLOOKUP(A3452,Aux!A:B,2,0),"Outros")</f>
        <v>Municípios</v>
      </c>
      <c r="L3452" s="2">
        <f t="shared" si="160"/>
        <v>2019</v>
      </c>
      <c r="M3452">
        <f t="shared" si="161"/>
        <v>13</v>
      </c>
    </row>
    <row r="3453" spans="1:13" x14ac:dyDescent="0.35">
      <c r="A3453" t="s">
        <v>60</v>
      </c>
      <c r="B3453">
        <v>505456010</v>
      </c>
      <c r="C3453">
        <v>159430</v>
      </c>
      <c r="E3453" s="1">
        <v>43551.676446759258</v>
      </c>
      <c r="F3453">
        <v>13</v>
      </c>
      <c r="G3453" t="s">
        <v>33</v>
      </c>
      <c r="H3453">
        <v>400</v>
      </c>
      <c r="J3453" s="2">
        <f t="shared" si="159"/>
        <v>1</v>
      </c>
      <c r="K3453" s="2" t="str">
        <f>IFERROR(VLOOKUP(A3453,Aux!A:B,2,0),"Outros")</f>
        <v>Municípios</v>
      </c>
      <c r="L3453" s="2">
        <f t="shared" si="160"/>
        <v>2019</v>
      </c>
      <c r="M3453">
        <f t="shared" si="161"/>
        <v>13</v>
      </c>
    </row>
    <row r="3454" spans="1:13" x14ac:dyDescent="0.35">
      <c r="A3454" t="s">
        <v>57</v>
      </c>
      <c r="B3454">
        <v>501294104</v>
      </c>
      <c r="C3454">
        <v>159431</v>
      </c>
      <c r="D3454" t="s">
        <v>3321</v>
      </c>
      <c r="E3454" s="1">
        <v>43551.676701388889</v>
      </c>
      <c r="F3454">
        <v>3</v>
      </c>
      <c r="G3454" t="s">
        <v>59</v>
      </c>
      <c r="H3454">
        <v>360</v>
      </c>
      <c r="I3454" s="1">
        <v>43585.999305555553</v>
      </c>
      <c r="J3454" s="2">
        <f t="shared" si="159"/>
        <v>1</v>
      </c>
      <c r="K3454" s="2" t="str">
        <f>IFERROR(VLOOKUP(A3454,Aux!A:B,2,0),"Outros")</f>
        <v>Municípios</v>
      </c>
      <c r="L3454" s="2">
        <f t="shared" si="160"/>
        <v>2019</v>
      </c>
      <c r="M3454">
        <f t="shared" si="161"/>
        <v>13</v>
      </c>
    </row>
    <row r="3455" spans="1:13" x14ac:dyDescent="0.35">
      <c r="A3455" t="s">
        <v>574</v>
      </c>
      <c r="B3455">
        <v>506791220</v>
      </c>
      <c r="C3455">
        <v>159432</v>
      </c>
      <c r="E3455" s="1">
        <v>43551.676944444444</v>
      </c>
      <c r="F3455">
        <v>13</v>
      </c>
      <c r="G3455" t="s">
        <v>33</v>
      </c>
      <c r="H3455">
        <v>400</v>
      </c>
      <c r="J3455" s="2">
        <f t="shared" si="159"/>
        <v>1</v>
      </c>
      <c r="K3455" s="2" t="str">
        <f>IFERROR(VLOOKUP(A3455,Aux!A:B,2,0),"Outros")</f>
        <v>Municípios</v>
      </c>
      <c r="L3455" s="2">
        <f t="shared" si="160"/>
        <v>2019</v>
      </c>
      <c r="M3455">
        <f t="shared" si="161"/>
        <v>13</v>
      </c>
    </row>
    <row r="3456" spans="1:13" x14ac:dyDescent="0.35">
      <c r="A3456" t="s">
        <v>71</v>
      </c>
      <c r="B3456">
        <v>500051054</v>
      </c>
      <c r="C3456">
        <v>159433</v>
      </c>
      <c r="D3456" t="s">
        <v>2924</v>
      </c>
      <c r="E3456" s="1">
        <v>43551.680104166669</v>
      </c>
      <c r="F3456">
        <v>1</v>
      </c>
      <c r="G3456" t="s">
        <v>243</v>
      </c>
      <c r="H3456">
        <v>5</v>
      </c>
      <c r="I3456" s="1">
        <v>43567.791666666664</v>
      </c>
      <c r="J3456" s="2">
        <f t="shared" si="159"/>
        <v>1</v>
      </c>
      <c r="K3456" s="2" t="str">
        <f>IFERROR(VLOOKUP(A3456,Aux!A:B,2,0),"Outros")</f>
        <v>Municípios</v>
      </c>
      <c r="L3456" s="2">
        <f t="shared" si="160"/>
        <v>2019</v>
      </c>
      <c r="M3456">
        <f t="shared" si="161"/>
        <v>13</v>
      </c>
    </row>
    <row r="3457" spans="1:13" x14ac:dyDescent="0.35">
      <c r="A3457" t="s">
        <v>85</v>
      </c>
      <c r="B3457">
        <v>506642798</v>
      </c>
      <c r="C3457">
        <v>159434</v>
      </c>
      <c r="D3457" t="s">
        <v>2925</v>
      </c>
      <c r="E3457" s="1">
        <v>43551.697222222225</v>
      </c>
      <c r="F3457">
        <v>13</v>
      </c>
      <c r="G3457" t="s">
        <v>1682</v>
      </c>
      <c r="H3457">
        <v>360</v>
      </c>
      <c r="I3457" s="1">
        <v>43558.958333333336</v>
      </c>
      <c r="J3457" s="2">
        <f t="shared" si="159"/>
        <v>1</v>
      </c>
      <c r="K3457" s="2" t="str">
        <f>IFERROR(VLOOKUP(A3457,Aux!A:B,2,0),"Outros")</f>
        <v>Municípios</v>
      </c>
      <c r="L3457" s="2">
        <f t="shared" si="160"/>
        <v>2019</v>
      </c>
      <c r="M3457">
        <f t="shared" si="161"/>
        <v>13</v>
      </c>
    </row>
    <row r="3458" spans="1:13" x14ac:dyDescent="0.35">
      <c r="A3458" t="s">
        <v>140</v>
      </c>
      <c r="B3458">
        <v>506614913</v>
      </c>
      <c r="C3458">
        <v>159437</v>
      </c>
      <c r="D3458" t="s">
        <v>3141</v>
      </c>
      <c r="E3458" s="1">
        <v>43551.711192129631</v>
      </c>
      <c r="F3458">
        <v>1</v>
      </c>
      <c r="G3458" t="s">
        <v>47</v>
      </c>
      <c r="H3458">
        <v>360</v>
      </c>
      <c r="I3458" s="1">
        <v>43558.999305555553</v>
      </c>
      <c r="J3458" s="2">
        <f t="shared" ref="J3458:J3521" si="162">IF(C3458=C3457,"",1)</f>
        <v>1</v>
      </c>
      <c r="K3458" s="2" t="str">
        <f>IFERROR(VLOOKUP(A3458,Aux!A:B,2,0),"Outros")</f>
        <v>Municípios</v>
      </c>
      <c r="L3458" s="2">
        <f t="shared" ref="L3458:L3521" si="163">YEAR(E3458)</f>
        <v>2019</v>
      </c>
      <c r="M3458">
        <f t="shared" ref="M3458:M3521" si="164">WEEKNUM(E3458)</f>
        <v>13</v>
      </c>
    </row>
    <row r="3459" spans="1:13" x14ac:dyDescent="0.35">
      <c r="A3459" t="s">
        <v>267</v>
      </c>
      <c r="B3459">
        <v>505307685</v>
      </c>
      <c r="C3459">
        <v>159440</v>
      </c>
      <c r="D3459" t="s">
        <v>3142</v>
      </c>
      <c r="E3459" s="1">
        <v>43551.714166666665</v>
      </c>
      <c r="F3459">
        <v>13</v>
      </c>
      <c r="G3459" t="s">
        <v>1645</v>
      </c>
      <c r="H3459">
        <v>360</v>
      </c>
      <c r="I3459" s="1">
        <v>43566.999305555553</v>
      </c>
      <c r="J3459" s="2">
        <f t="shared" si="162"/>
        <v>1</v>
      </c>
      <c r="K3459" s="2" t="str">
        <f>IFERROR(VLOOKUP(A3459,Aux!A:B,2,0),"Outros")</f>
        <v>Municípios</v>
      </c>
      <c r="L3459" s="2">
        <f t="shared" si="163"/>
        <v>2019</v>
      </c>
      <c r="M3459">
        <f t="shared" si="164"/>
        <v>13</v>
      </c>
    </row>
    <row r="3460" spans="1:13" x14ac:dyDescent="0.35">
      <c r="A3460" t="s">
        <v>681</v>
      </c>
      <c r="B3460">
        <v>510170811</v>
      </c>
      <c r="C3460">
        <v>159441</v>
      </c>
      <c r="E3460" s="1">
        <v>43551.750115740739</v>
      </c>
      <c r="F3460">
        <v>1</v>
      </c>
      <c r="G3460" t="s">
        <v>33</v>
      </c>
      <c r="H3460">
        <v>400</v>
      </c>
      <c r="J3460" s="2">
        <f t="shared" si="162"/>
        <v>1</v>
      </c>
      <c r="K3460" s="2" t="str">
        <f>IFERROR(VLOOKUP(A3460,Aux!A:B,2,0),"Outros")</f>
        <v>Outros</v>
      </c>
      <c r="L3460" s="2">
        <f t="shared" si="163"/>
        <v>2019</v>
      </c>
      <c r="M3460">
        <f t="shared" si="164"/>
        <v>13</v>
      </c>
    </row>
    <row r="3461" spans="1:13" x14ac:dyDescent="0.35">
      <c r="A3461" t="s">
        <v>118</v>
      </c>
      <c r="B3461">
        <v>680015019</v>
      </c>
      <c r="C3461">
        <v>159442</v>
      </c>
      <c r="D3461" t="s">
        <v>3222</v>
      </c>
      <c r="E3461" s="1">
        <v>43552.367118055554</v>
      </c>
      <c r="F3461">
        <v>3</v>
      </c>
      <c r="G3461" t="s">
        <v>1146</v>
      </c>
      <c r="H3461">
        <v>360</v>
      </c>
      <c r="I3461" s="1">
        <v>43565.999305555553</v>
      </c>
      <c r="J3461" s="2">
        <f t="shared" si="162"/>
        <v>1</v>
      </c>
      <c r="K3461" s="2" t="str">
        <f>IFERROR(VLOOKUP(A3461,Aux!A:B,2,0),"Outros")</f>
        <v>Águas e resíduos</v>
      </c>
      <c r="L3461" s="2">
        <f t="shared" si="163"/>
        <v>2019</v>
      </c>
      <c r="M3461">
        <f t="shared" si="164"/>
        <v>13</v>
      </c>
    </row>
    <row r="3462" spans="1:13" x14ac:dyDescent="0.35">
      <c r="A3462" t="s">
        <v>63</v>
      </c>
      <c r="B3462">
        <v>502098139</v>
      </c>
      <c r="C3462">
        <v>159444</v>
      </c>
      <c r="D3462" t="s">
        <v>2868</v>
      </c>
      <c r="E3462" s="1">
        <v>43552.399502314816</v>
      </c>
      <c r="F3462">
        <v>3</v>
      </c>
      <c r="G3462" t="s">
        <v>33</v>
      </c>
      <c r="H3462">
        <v>360</v>
      </c>
      <c r="I3462" s="1">
        <v>43583.75</v>
      </c>
      <c r="J3462" s="2">
        <f t="shared" si="162"/>
        <v>1</v>
      </c>
      <c r="K3462" s="2" t="str">
        <f>IFERROR(VLOOKUP(A3462,Aux!A:B,2,0),"Outros")</f>
        <v>Municípios</v>
      </c>
      <c r="L3462" s="2">
        <f t="shared" si="163"/>
        <v>2019</v>
      </c>
      <c r="M3462">
        <f t="shared" si="164"/>
        <v>13</v>
      </c>
    </row>
    <row r="3463" spans="1:13" x14ac:dyDescent="0.35">
      <c r="A3463" t="s">
        <v>71</v>
      </c>
      <c r="B3463">
        <v>500051054</v>
      </c>
      <c r="C3463">
        <v>159445</v>
      </c>
      <c r="D3463" t="s">
        <v>2869</v>
      </c>
      <c r="E3463" s="1">
        <v>43552.409120370372</v>
      </c>
      <c r="F3463">
        <v>13</v>
      </c>
      <c r="G3463" t="s">
        <v>2863</v>
      </c>
      <c r="H3463">
        <v>340</v>
      </c>
      <c r="I3463" s="1">
        <v>43571.791666666664</v>
      </c>
      <c r="J3463" s="2">
        <f t="shared" si="162"/>
        <v>1</v>
      </c>
      <c r="K3463" s="2" t="str">
        <f>IFERROR(VLOOKUP(A3463,Aux!A:B,2,0),"Outros")</f>
        <v>Municípios</v>
      </c>
      <c r="L3463" s="2">
        <f t="shared" si="163"/>
        <v>2019</v>
      </c>
      <c r="M3463">
        <f t="shared" si="164"/>
        <v>13</v>
      </c>
    </row>
    <row r="3464" spans="1:13" x14ac:dyDescent="0.35">
      <c r="A3464" t="s">
        <v>27</v>
      </c>
      <c r="B3464">
        <v>505584760</v>
      </c>
      <c r="C3464">
        <v>159446</v>
      </c>
      <c r="D3464" t="s">
        <v>2926</v>
      </c>
      <c r="E3464" s="1">
        <v>43552.409791666665</v>
      </c>
      <c r="F3464">
        <v>3</v>
      </c>
      <c r="G3464" t="s">
        <v>886</v>
      </c>
      <c r="H3464">
        <v>360</v>
      </c>
      <c r="I3464" s="1">
        <v>43558.999305555553</v>
      </c>
      <c r="J3464" s="2">
        <f t="shared" si="162"/>
        <v>1</v>
      </c>
      <c r="K3464" s="2" t="str">
        <f>IFERROR(VLOOKUP(A3464,Aux!A:B,2,0),"Outros")</f>
        <v>Municípios</v>
      </c>
      <c r="L3464" s="2">
        <f t="shared" si="163"/>
        <v>2019</v>
      </c>
      <c r="M3464">
        <f t="shared" si="164"/>
        <v>13</v>
      </c>
    </row>
    <row r="3465" spans="1:13" x14ac:dyDescent="0.35">
      <c r="A3465" t="s">
        <v>133</v>
      </c>
      <c r="B3465">
        <v>503539473</v>
      </c>
      <c r="C3465">
        <v>159448</v>
      </c>
      <c r="D3465" t="s">
        <v>3584</v>
      </c>
      <c r="E3465" s="1">
        <v>43552.437893518516</v>
      </c>
      <c r="F3465">
        <v>3</v>
      </c>
      <c r="G3465" t="s">
        <v>135</v>
      </c>
      <c r="H3465">
        <v>360</v>
      </c>
      <c r="I3465" s="1">
        <v>43581.999305555553</v>
      </c>
      <c r="J3465" s="2">
        <f t="shared" si="162"/>
        <v>1</v>
      </c>
      <c r="K3465" s="2" t="str">
        <f>IFERROR(VLOOKUP(A3465,Aux!A:B,2,0),"Outros")</f>
        <v>Municípios</v>
      </c>
      <c r="L3465" s="2">
        <f t="shared" si="163"/>
        <v>2019</v>
      </c>
      <c r="M3465">
        <f t="shared" si="164"/>
        <v>13</v>
      </c>
    </row>
    <row r="3466" spans="1:13" x14ac:dyDescent="0.35">
      <c r="A3466" t="s">
        <v>275</v>
      </c>
      <c r="B3466">
        <v>505187531</v>
      </c>
      <c r="C3466">
        <v>159449</v>
      </c>
      <c r="D3466" t="s">
        <v>3175</v>
      </c>
      <c r="E3466" s="1">
        <v>43552.447430555556</v>
      </c>
      <c r="F3466">
        <v>1</v>
      </c>
      <c r="G3466" t="s">
        <v>277</v>
      </c>
      <c r="H3466">
        <v>360</v>
      </c>
      <c r="I3466" s="1">
        <v>43565.999305555553</v>
      </c>
      <c r="J3466" s="2">
        <f t="shared" si="162"/>
        <v>1</v>
      </c>
      <c r="K3466" s="2" t="str">
        <f>IFERROR(VLOOKUP(A3466,Aux!A:B,2,0),"Outros")</f>
        <v>Municípios</v>
      </c>
      <c r="L3466" s="2">
        <f t="shared" si="163"/>
        <v>2019</v>
      </c>
      <c r="M3466">
        <f t="shared" si="164"/>
        <v>13</v>
      </c>
    </row>
    <row r="3467" spans="1:13" x14ac:dyDescent="0.35">
      <c r="A3467" t="s">
        <v>12</v>
      </c>
      <c r="B3467">
        <v>508481287</v>
      </c>
      <c r="C3467">
        <v>159450</v>
      </c>
      <c r="D3467" t="s">
        <v>2870</v>
      </c>
      <c r="E3467" s="1">
        <v>43552.447939814818</v>
      </c>
      <c r="F3467">
        <v>5</v>
      </c>
      <c r="G3467" t="s">
        <v>14</v>
      </c>
      <c r="H3467">
        <v>5</v>
      </c>
      <c r="I3467" s="1">
        <v>43576.708333333336</v>
      </c>
      <c r="J3467" s="2">
        <f t="shared" si="162"/>
        <v>1</v>
      </c>
      <c r="K3467" s="2" t="str">
        <f>IFERROR(VLOOKUP(A3467,Aux!A:B,2,0),"Outros")</f>
        <v>Hospitais</v>
      </c>
      <c r="L3467" s="2">
        <f t="shared" si="163"/>
        <v>2019</v>
      </c>
      <c r="M3467">
        <f t="shared" si="164"/>
        <v>13</v>
      </c>
    </row>
    <row r="3468" spans="1:13" x14ac:dyDescent="0.35">
      <c r="A3468" t="s">
        <v>336</v>
      </c>
      <c r="B3468">
        <v>505170876</v>
      </c>
      <c r="C3468">
        <v>159451</v>
      </c>
      <c r="D3468" t="s">
        <v>2871</v>
      </c>
      <c r="E3468" s="1">
        <v>43552.457685185182</v>
      </c>
      <c r="F3468">
        <v>13</v>
      </c>
      <c r="G3468" t="s">
        <v>345</v>
      </c>
      <c r="H3468">
        <v>360</v>
      </c>
      <c r="I3468" s="1">
        <v>43556.708333333336</v>
      </c>
      <c r="J3468" s="2">
        <f t="shared" si="162"/>
        <v>1</v>
      </c>
      <c r="K3468" s="2" t="str">
        <f>IFERROR(VLOOKUP(A3468,Aux!A:B,2,0),"Outros")</f>
        <v>Municípios</v>
      </c>
      <c r="L3468" s="2">
        <f t="shared" si="163"/>
        <v>2019</v>
      </c>
      <c r="M3468">
        <f t="shared" si="164"/>
        <v>13</v>
      </c>
    </row>
    <row r="3469" spans="1:13" x14ac:dyDescent="0.35">
      <c r="A3469" t="s">
        <v>12</v>
      </c>
      <c r="B3469">
        <v>508481287</v>
      </c>
      <c r="C3469">
        <v>159452</v>
      </c>
      <c r="D3469" t="s">
        <v>3434</v>
      </c>
      <c r="E3469" s="1">
        <v>43552.463101851848</v>
      </c>
      <c r="F3469">
        <v>1</v>
      </c>
      <c r="G3469" t="s">
        <v>14</v>
      </c>
      <c r="H3469">
        <v>360</v>
      </c>
      <c r="I3469" s="1">
        <v>43558.708333333336</v>
      </c>
      <c r="J3469" s="2">
        <f t="shared" si="162"/>
        <v>1</v>
      </c>
      <c r="K3469" s="2" t="str">
        <f>IFERROR(VLOOKUP(A3469,Aux!A:B,2,0),"Outros")</f>
        <v>Hospitais</v>
      </c>
      <c r="L3469" s="2">
        <f t="shared" si="163"/>
        <v>2019</v>
      </c>
      <c r="M3469">
        <f t="shared" si="164"/>
        <v>13</v>
      </c>
    </row>
    <row r="3470" spans="1:13" x14ac:dyDescent="0.35">
      <c r="A3470" t="s">
        <v>239</v>
      </c>
      <c r="B3470">
        <v>512042659</v>
      </c>
      <c r="C3470">
        <v>159453</v>
      </c>
      <c r="D3470" t="s">
        <v>3435</v>
      </c>
      <c r="E3470" s="1">
        <v>43552.465740740743</v>
      </c>
      <c r="F3470">
        <v>13</v>
      </c>
      <c r="G3470" t="s">
        <v>241</v>
      </c>
      <c r="H3470">
        <v>360</v>
      </c>
      <c r="I3470" s="1">
        <v>43561.999305555553</v>
      </c>
      <c r="J3470" s="2">
        <f t="shared" si="162"/>
        <v>1</v>
      </c>
      <c r="K3470" s="2" t="str">
        <f>IFERROR(VLOOKUP(A3470,Aux!A:B,2,0),"Outros")</f>
        <v>Municípios</v>
      </c>
      <c r="L3470" s="2">
        <f t="shared" si="163"/>
        <v>2019</v>
      </c>
      <c r="M3470">
        <f t="shared" si="164"/>
        <v>13</v>
      </c>
    </row>
    <row r="3471" spans="1:13" x14ac:dyDescent="0.35">
      <c r="A3471" t="s">
        <v>15</v>
      </c>
      <c r="B3471">
        <v>503541567</v>
      </c>
      <c r="C3471">
        <v>159454</v>
      </c>
      <c r="D3471" t="s">
        <v>3223</v>
      </c>
      <c r="E3471" s="1">
        <v>43552.473599537036</v>
      </c>
      <c r="F3471">
        <v>13</v>
      </c>
      <c r="G3471" t="s">
        <v>929</v>
      </c>
      <c r="H3471">
        <v>340</v>
      </c>
      <c r="I3471" s="1">
        <v>43562.999305555553</v>
      </c>
      <c r="J3471" s="2">
        <f t="shared" si="162"/>
        <v>1</v>
      </c>
      <c r="K3471" s="2" t="str">
        <f>IFERROR(VLOOKUP(A3471,Aux!A:B,2,0),"Outros")</f>
        <v>Municípios</v>
      </c>
      <c r="L3471" s="2">
        <f t="shared" si="163"/>
        <v>2019</v>
      </c>
      <c r="M3471">
        <f t="shared" si="164"/>
        <v>13</v>
      </c>
    </row>
    <row r="3472" spans="1:13" x14ac:dyDescent="0.35">
      <c r="A3472" t="s">
        <v>105</v>
      </c>
      <c r="B3472">
        <v>503311332</v>
      </c>
      <c r="C3472">
        <v>159455</v>
      </c>
      <c r="D3472" t="s">
        <v>2927</v>
      </c>
      <c r="E3472" s="1">
        <v>43552.477754629632</v>
      </c>
      <c r="F3472">
        <v>13</v>
      </c>
      <c r="G3472" t="s">
        <v>2928</v>
      </c>
      <c r="H3472">
        <v>360</v>
      </c>
      <c r="I3472" s="1">
        <v>43567.708333333336</v>
      </c>
      <c r="J3472" s="2">
        <f t="shared" si="162"/>
        <v>1</v>
      </c>
      <c r="K3472" s="2" t="str">
        <f>IFERROR(VLOOKUP(A3472,Aux!A:B,2,0),"Outros")</f>
        <v>Municípios</v>
      </c>
      <c r="L3472" s="2">
        <f t="shared" si="163"/>
        <v>2019</v>
      </c>
      <c r="M3472">
        <f t="shared" si="164"/>
        <v>13</v>
      </c>
    </row>
    <row r="3473" spans="1:13" x14ac:dyDescent="0.35">
      <c r="A3473" t="s">
        <v>534</v>
      </c>
      <c r="B3473">
        <v>508354617</v>
      </c>
      <c r="C3473">
        <v>159456</v>
      </c>
      <c r="E3473" s="1">
        <v>43552.487141203703</v>
      </c>
      <c r="F3473">
        <v>13</v>
      </c>
      <c r="G3473" t="s">
        <v>33</v>
      </c>
      <c r="H3473">
        <v>400</v>
      </c>
      <c r="I3473" s="1">
        <v>43266.999305555553</v>
      </c>
      <c r="J3473" s="2">
        <f t="shared" si="162"/>
        <v>1</v>
      </c>
      <c r="K3473" s="2" t="str">
        <f>IFERROR(VLOOKUP(A3473,Aux!A:B,2,0),"Outros")</f>
        <v>Municípios</v>
      </c>
      <c r="L3473" s="2">
        <f t="shared" si="163"/>
        <v>2019</v>
      </c>
      <c r="M3473">
        <f t="shared" si="164"/>
        <v>13</v>
      </c>
    </row>
    <row r="3474" spans="1:13" x14ac:dyDescent="0.35">
      <c r="A3474" t="s">
        <v>1042</v>
      </c>
      <c r="B3474">
        <v>506087000</v>
      </c>
      <c r="C3474">
        <v>159456</v>
      </c>
      <c r="E3474" s="1">
        <v>43552.487141203703</v>
      </c>
      <c r="F3474">
        <v>13</v>
      </c>
      <c r="G3474" t="s">
        <v>33</v>
      </c>
      <c r="H3474">
        <v>400</v>
      </c>
      <c r="I3474" s="1">
        <v>43266.999305555553</v>
      </c>
      <c r="J3474" s="2" t="str">
        <f t="shared" si="162"/>
        <v/>
      </c>
      <c r="K3474" s="2" t="str">
        <f>IFERROR(VLOOKUP(A3474,Aux!A:B,2,0),"Outros")</f>
        <v>Municípios</v>
      </c>
      <c r="L3474" s="2">
        <f t="shared" si="163"/>
        <v>2019</v>
      </c>
      <c r="M3474">
        <f t="shared" si="164"/>
        <v>13</v>
      </c>
    </row>
    <row r="3475" spans="1:13" x14ac:dyDescent="0.35">
      <c r="A3475" t="s">
        <v>76</v>
      </c>
      <c r="B3475">
        <v>506676056</v>
      </c>
      <c r="C3475">
        <v>159457</v>
      </c>
      <c r="D3475" t="s">
        <v>3436</v>
      </c>
      <c r="E3475" s="1">
        <v>43552.496122685188</v>
      </c>
      <c r="F3475">
        <v>1</v>
      </c>
      <c r="G3475" t="s">
        <v>703</v>
      </c>
      <c r="H3475">
        <v>340</v>
      </c>
      <c r="I3475" s="1">
        <v>43557.993055555555</v>
      </c>
      <c r="J3475" s="2">
        <f t="shared" si="162"/>
        <v>1</v>
      </c>
      <c r="K3475" s="2" t="str">
        <f>IFERROR(VLOOKUP(A3475,Aux!A:B,2,0),"Outros")</f>
        <v>Municípios</v>
      </c>
      <c r="L3475" s="2">
        <f t="shared" si="163"/>
        <v>2019</v>
      </c>
      <c r="M3475">
        <f t="shared" si="164"/>
        <v>13</v>
      </c>
    </row>
    <row r="3476" spans="1:13" x14ac:dyDescent="0.35">
      <c r="A3476" t="s">
        <v>140</v>
      </c>
      <c r="B3476">
        <v>506614913</v>
      </c>
      <c r="C3476">
        <v>159460</v>
      </c>
      <c r="E3476" s="1">
        <v>43552.500254629631</v>
      </c>
      <c r="F3476">
        <v>13</v>
      </c>
      <c r="G3476" t="s">
        <v>33</v>
      </c>
      <c r="H3476">
        <v>1</v>
      </c>
      <c r="J3476" s="2">
        <f t="shared" si="162"/>
        <v>1</v>
      </c>
      <c r="K3476" s="2" t="str">
        <f>IFERROR(VLOOKUP(A3476,Aux!A:B,2,0),"Outros")</f>
        <v>Municípios</v>
      </c>
      <c r="L3476" s="2">
        <f t="shared" si="163"/>
        <v>2019</v>
      </c>
      <c r="M3476">
        <f t="shared" si="164"/>
        <v>13</v>
      </c>
    </row>
    <row r="3477" spans="1:13" x14ac:dyDescent="0.35">
      <c r="A3477" t="s">
        <v>275</v>
      </c>
      <c r="B3477">
        <v>505187531</v>
      </c>
      <c r="C3477">
        <v>159462</v>
      </c>
      <c r="D3477" t="s">
        <v>3176</v>
      </c>
      <c r="E3477" s="1">
        <v>43552.505162037036</v>
      </c>
      <c r="F3477">
        <v>13</v>
      </c>
      <c r="G3477" t="s">
        <v>318</v>
      </c>
      <c r="H3477">
        <v>360</v>
      </c>
      <c r="I3477" s="1">
        <v>43558.999305555553</v>
      </c>
      <c r="J3477" s="2">
        <f t="shared" si="162"/>
        <v>1</v>
      </c>
      <c r="K3477" s="2" t="str">
        <f>IFERROR(VLOOKUP(A3477,Aux!A:B,2,0),"Outros")</f>
        <v>Municípios</v>
      </c>
      <c r="L3477" s="2">
        <f t="shared" si="163"/>
        <v>2019</v>
      </c>
      <c r="M3477">
        <f t="shared" si="164"/>
        <v>13</v>
      </c>
    </row>
    <row r="3478" spans="1:13" x14ac:dyDescent="0.35">
      <c r="A3478" t="s">
        <v>154</v>
      </c>
      <c r="B3478">
        <v>506818829</v>
      </c>
      <c r="C3478">
        <v>159469</v>
      </c>
      <c r="E3478" s="1">
        <v>43552.529745370368</v>
      </c>
      <c r="F3478">
        <v>1</v>
      </c>
      <c r="G3478" t="s">
        <v>33</v>
      </c>
      <c r="H3478">
        <v>400</v>
      </c>
      <c r="J3478" s="2">
        <f t="shared" si="162"/>
        <v>1</v>
      </c>
      <c r="K3478" s="2" t="str">
        <f>IFERROR(VLOOKUP(A3478,Aux!A:B,2,0),"Outros")</f>
        <v>Municípios</v>
      </c>
      <c r="L3478" s="2">
        <f t="shared" si="163"/>
        <v>2019</v>
      </c>
      <c r="M3478">
        <f t="shared" si="164"/>
        <v>13</v>
      </c>
    </row>
    <row r="3479" spans="1:13" x14ac:dyDescent="0.35">
      <c r="A3479" t="s">
        <v>154</v>
      </c>
      <c r="B3479">
        <v>506818829</v>
      </c>
      <c r="C3479">
        <v>159470</v>
      </c>
      <c r="D3479" t="s">
        <v>3177</v>
      </c>
      <c r="E3479" s="1">
        <v>43552.531539351854</v>
      </c>
      <c r="F3479">
        <v>13</v>
      </c>
      <c r="G3479" t="s">
        <v>156</v>
      </c>
      <c r="H3479">
        <v>360</v>
      </c>
      <c r="I3479" s="1">
        <v>43570.999305555553</v>
      </c>
      <c r="J3479" s="2">
        <f t="shared" si="162"/>
        <v>1</v>
      </c>
      <c r="K3479" s="2" t="str">
        <f>IFERROR(VLOOKUP(A3479,Aux!A:B,2,0),"Outros")</f>
        <v>Municípios</v>
      </c>
      <c r="L3479" s="2">
        <f t="shared" si="163"/>
        <v>2019</v>
      </c>
      <c r="M3479">
        <f t="shared" si="164"/>
        <v>13</v>
      </c>
    </row>
    <row r="3480" spans="1:13" x14ac:dyDescent="0.35">
      <c r="A3480" t="s">
        <v>681</v>
      </c>
      <c r="B3480">
        <v>510170811</v>
      </c>
      <c r="C3480">
        <v>159472</v>
      </c>
      <c r="D3480" t="s">
        <v>2283</v>
      </c>
      <c r="E3480" s="1">
        <v>43552.570196759261</v>
      </c>
      <c r="F3480">
        <v>1</v>
      </c>
      <c r="G3480" t="s">
        <v>225</v>
      </c>
      <c r="H3480">
        <v>5</v>
      </c>
      <c r="I3480" s="1">
        <v>43558.999305555553</v>
      </c>
      <c r="J3480" s="2">
        <f t="shared" si="162"/>
        <v>1</v>
      </c>
      <c r="K3480" s="2" t="str">
        <f>IFERROR(VLOOKUP(A3480,Aux!A:B,2,0),"Outros")</f>
        <v>Outros</v>
      </c>
      <c r="L3480" s="2">
        <f t="shared" si="163"/>
        <v>2019</v>
      </c>
      <c r="M3480">
        <f t="shared" si="164"/>
        <v>13</v>
      </c>
    </row>
    <row r="3481" spans="1:13" x14ac:dyDescent="0.35">
      <c r="A3481" t="s">
        <v>41</v>
      </c>
      <c r="B3481">
        <v>500192855</v>
      </c>
      <c r="C3481">
        <v>159473</v>
      </c>
      <c r="D3481" t="s">
        <v>2872</v>
      </c>
      <c r="E3481" s="1">
        <v>43552.570844907408</v>
      </c>
      <c r="F3481">
        <v>13</v>
      </c>
      <c r="G3481" t="s">
        <v>259</v>
      </c>
      <c r="H3481">
        <v>340</v>
      </c>
      <c r="I3481" s="1">
        <v>43567.999305555553</v>
      </c>
      <c r="J3481" s="2">
        <f t="shared" si="162"/>
        <v>1</v>
      </c>
      <c r="K3481" s="2" t="str">
        <f>IFERROR(VLOOKUP(A3481,Aux!A:B,2,0),"Outros")</f>
        <v>Transportes</v>
      </c>
      <c r="L3481" s="2">
        <f t="shared" si="163"/>
        <v>2019</v>
      </c>
      <c r="M3481">
        <f t="shared" si="164"/>
        <v>13</v>
      </c>
    </row>
    <row r="3482" spans="1:13" x14ac:dyDescent="0.35">
      <c r="A3482" t="s">
        <v>3143</v>
      </c>
      <c r="B3482">
        <v>600084795</v>
      </c>
      <c r="C3482">
        <v>159474</v>
      </c>
      <c r="E3482" s="1">
        <v>43552.577835648146</v>
      </c>
      <c r="F3482">
        <v>3</v>
      </c>
      <c r="G3482" t="s">
        <v>33</v>
      </c>
      <c r="H3482">
        <v>400</v>
      </c>
      <c r="J3482" s="2">
        <f t="shared" si="162"/>
        <v>1</v>
      </c>
      <c r="K3482" s="2" t="str">
        <f>IFERROR(VLOOKUP(A3482,Aux!A:B,2,0),"Outros")</f>
        <v>Outros</v>
      </c>
      <c r="L3482" s="2">
        <f t="shared" si="163"/>
        <v>2019</v>
      </c>
      <c r="M3482">
        <f t="shared" si="164"/>
        <v>13</v>
      </c>
    </row>
    <row r="3483" spans="1:13" x14ac:dyDescent="0.35">
      <c r="A3483" t="s">
        <v>488</v>
      </c>
      <c r="B3483">
        <v>600014690</v>
      </c>
      <c r="C3483">
        <v>159474</v>
      </c>
      <c r="E3483" s="1">
        <v>43552.577835648146</v>
      </c>
      <c r="F3483">
        <v>3</v>
      </c>
      <c r="G3483" t="s">
        <v>33</v>
      </c>
      <c r="H3483">
        <v>400</v>
      </c>
      <c r="J3483" s="2" t="str">
        <f t="shared" si="162"/>
        <v/>
      </c>
      <c r="K3483" s="2" t="str">
        <f>IFERROR(VLOOKUP(A3483,Aux!A:B,2,0),"Outros")</f>
        <v>Outros</v>
      </c>
      <c r="L3483" s="2">
        <f t="shared" si="163"/>
        <v>2019</v>
      </c>
      <c r="M3483">
        <f t="shared" si="164"/>
        <v>13</v>
      </c>
    </row>
    <row r="3484" spans="1:13" x14ac:dyDescent="0.35">
      <c r="A3484" t="s">
        <v>478</v>
      </c>
      <c r="B3484">
        <v>507866673</v>
      </c>
      <c r="C3484">
        <v>159475</v>
      </c>
      <c r="D3484" t="s">
        <v>2873</v>
      </c>
      <c r="E3484" s="1">
        <v>43552.597650462965</v>
      </c>
      <c r="F3484">
        <v>5</v>
      </c>
      <c r="G3484" t="s">
        <v>33</v>
      </c>
      <c r="H3484">
        <v>400</v>
      </c>
      <c r="I3484" s="1">
        <v>43321.708333333336</v>
      </c>
      <c r="J3484" s="2">
        <f t="shared" si="162"/>
        <v>1</v>
      </c>
      <c r="K3484" s="2" t="str">
        <f>IFERROR(VLOOKUP(A3484,Aux!A:B,2,0),"Outros")</f>
        <v>Outros</v>
      </c>
      <c r="L3484" s="2">
        <f t="shared" si="163"/>
        <v>2019</v>
      </c>
      <c r="M3484">
        <f t="shared" si="164"/>
        <v>13</v>
      </c>
    </row>
    <row r="3485" spans="1:13" x14ac:dyDescent="0.35">
      <c r="A3485" t="s">
        <v>197</v>
      </c>
      <c r="B3485">
        <v>506334562</v>
      </c>
      <c r="C3485">
        <v>159476</v>
      </c>
      <c r="D3485" t="s">
        <v>3274</v>
      </c>
      <c r="E3485" s="1">
        <v>43552.598553240743</v>
      </c>
      <c r="F3485">
        <v>13</v>
      </c>
      <c r="G3485" t="s">
        <v>625</v>
      </c>
      <c r="H3485">
        <v>360</v>
      </c>
      <c r="I3485" s="1">
        <v>43573.999305555553</v>
      </c>
      <c r="J3485" s="2">
        <f t="shared" si="162"/>
        <v>1</v>
      </c>
      <c r="K3485" s="2" t="str">
        <f>IFERROR(VLOOKUP(A3485,Aux!A:B,2,0),"Outros")</f>
        <v>Municípios</v>
      </c>
      <c r="L3485" s="2">
        <f t="shared" si="163"/>
        <v>2019</v>
      </c>
      <c r="M3485">
        <f t="shared" si="164"/>
        <v>13</v>
      </c>
    </row>
    <row r="3486" spans="1:13" x14ac:dyDescent="0.35">
      <c r="A3486" t="s">
        <v>12</v>
      </c>
      <c r="B3486">
        <v>508481287</v>
      </c>
      <c r="C3486">
        <v>159477</v>
      </c>
      <c r="E3486" s="1">
        <v>43552.600081018521</v>
      </c>
      <c r="F3486">
        <v>1</v>
      </c>
      <c r="G3486" t="s">
        <v>33</v>
      </c>
      <c r="H3486">
        <v>400</v>
      </c>
      <c r="J3486" s="2">
        <f t="shared" si="162"/>
        <v>1</v>
      </c>
      <c r="K3486" s="2" t="str">
        <f>IFERROR(VLOOKUP(A3486,Aux!A:B,2,0),"Outros")</f>
        <v>Hospitais</v>
      </c>
      <c r="L3486" s="2">
        <f t="shared" si="163"/>
        <v>2019</v>
      </c>
      <c r="M3486">
        <f t="shared" si="164"/>
        <v>13</v>
      </c>
    </row>
    <row r="3487" spans="1:13" x14ac:dyDescent="0.35">
      <c r="A3487" t="s">
        <v>782</v>
      </c>
      <c r="B3487">
        <v>508754496</v>
      </c>
      <c r="C3487">
        <v>159478</v>
      </c>
      <c r="D3487" t="s">
        <v>2929</v>
      </c>
      <c r="E3487" s="1">
        <v>43552.611851851849</v>
      </c>
      <c r="F3487">
        <v>13</v>
      </c>
      <c r="G3487" t="s">
        <v>33</v>
      </c>
      <c r="H3487">
        <v>400</v>
      </c>
      <c r="I3487" s="1">
        <v>43397.999305555553</v>
      </c>
      <c r="J3487" s="2">
        <f t="shared" si="162"/>
        <v>1</v>
      </c>
      <c r="K3487" s="2" t="str">
        <f>IFERROR(VLOOKUP(A3487,Aux!A:B,2,0),"Outros")</f>
        <v>Municípios</v>
      </c>
      <c r="L3487" s="2">
        <f t="shared" si="163"/>
        <v>2019</v>
      </c>
      <c r="M3487">
        <f t="shared" si="164"/>
        <v>13</v>
      </c>
    </row>
    <row r="3488" spans="1:13" x14ac:dyDescent="0.35">
      <c r="A3488" t="s">
        <v>1629</v>
      </c>
      <c r="B3488">
        <v>502150319</v>
      </c>
      <c r="C3488">
        <v>159479</v>
      </c>
      <c r="D3488" t="s">
        <v>2930</v>
      </c>
      <c r="E3488" s="1">
        <v>43552.61246527778</v>
      </c>
      <c r="F3488">
        <v>3</v>
      </c>
      <c r="G3488" t="s">
        <v>1631</v>
      </c>
      <c r="H3488">
        <v>5</v>
      </c>
      <c r="I3488" s="1">
        <v>43619.999305555553</v>
      </c>
      <c r="J3488" s="2">
        <f t="shared" si="162"/>
        <v>1</v>
      </c>
      <c r="K3488" s="2" t="str">
        <f>IFERROR(VLOOKUP(A3488,Aux!A:B,2,0),"Outros")</f>
        <v>Municípios</v>
      </c>
      <c r="L3488" s="2">
        <f t="shared" si="163"/>
        <v>2019</v>
      </c>
      <c r="M3488">
        <f t="shared" si="164"/>
        <v>13</v>
      </c>
    </row>
    <row r="3489" spans="1:13" x14ac:dyDescent="0.35">
      <c r="A3489" t="s">
        <v>140</v>
      </c>
      <c r="B3489">
        <v>506614913</v>
      </c>
      <c r="C3489">
        <v>159480</v>
      </c>
      <c r="E3489" s="1">
        <v>43552.613553240742</v>
      </c>
      <c r="F3489">
        <v>13</v>
      </c>
      <c r="H3489">
        <v>1</v>
      </c>
      <c r="J3489" s="2">
        <f t="shared" si="162"/>
        <v>1</v>
      </c>
      <c r="K3489" s="2" t="str">
        <f>IFERROR(VLOOKUP(A3489,Aux!A:B,2,0),"Outros")</f>
        <v>Municípios</v>
      </c>
      <c r="L3489" s="2">
        <f t="shared" si="163"/>
        <v>2019</v>
      </c>
      <c r="M3489">
        <f t="shared" si="164"/>
        <v>13</v>
      </c>
    </row>
    <row r="3490" spans="1:13" x14ac:dyDescent="0.35">
      <c r="A3490" t="s">
        <v>474</v>
      </c>
      <c r="B3490">
        <v>504394029</v>
      </c>
      <c r="C3490">
        <v>159481</v>
      </c>
      <c r="D3490" t="s">
        <v>2931</v>
      </c>
      <c r="E3490" s="1">
        <v>43552.621481481481</v>
      </c>
      <c r="F3490">
        <v>6</v>
      </c>
      <c r="G3490" t="s">
        <v>33</v>
      </c>
      <c r="H3490">
        <v>360</v>
      </c>
      <c r="I3490" s="1">
        <v>43635.708333333336</v>
      </c>
      <c r="J3490" s="2">
        <f t="shared" si="162"/>
        <v>1</v>
      </c>
      <c r="K3490" s="2" t="str">
        <f>IFERROR(VLOOKUP(A3490,Aux!A:B,2,0),"Outros")</f>
        <v>Outros</v>
      </c>
      <c r="L3490" s="2">
        <f t="shared" si="163"/>
        <v>2019</v>
      </c>
      <c r="M3490">
        <f t="shared" si="164"/>
        <v>13</v>
      </c>
    </row>
    <row r="3491" spans="1:13" x14ac:dyDescent="0.35">
      <c r="A3491" t="s">
        <v>275</v>
      </c>
      <c r="B3491">
        <v>505187531</v>
      </c>
      <c r="C3491">
        <v>159482</v>
      </c>
      <c r="D3491" t="s">
        <v>3586</v>
      </c>
      <c r="E3491" s="1">
        <v>43552.623090277775</v>
      </c>
      <c r="F3491">
        <v>3</v>
      </c>
      <c r="G3491" t="s">
        <v>277</v>
      </c>
      <c r="H3491">
        <v>360</v>
      </c>
      <c r="I3491" s="1">
        <v>43571.999305555553</v>
      </c>
      <c r="J3491" s="2">
        <f t="shared" si="162"/>
        <v>1</v>
      </c>
      <c r="K3491" s="2" t="str">
        <f>IFERROR(VLOOKUP(A3491,Aux!A:B,2,0),"Outros")</f>
        <v>Municípios</v>
      </c>
      <c r="L3491" s="2">
        <f t="shared" si="163"/>
        <v>2019</v>
      </c>
      <c r="M3491">
        <f t="shared" si="164"/>
        <v>13</v>
      </c>
    </row>
    <row r="3492" spans="1:13" x14ac:dyDescent="0.35">
      <c r="A3492" t="s">
        <v>171</v>
      </c>
      <c r="B3492">
        <v>504293125</v>
      </c>
      <c r="C3492">
        <v>159483</v>
      </c>
      <c r="D3492" t="s">
        <v>3585</v>
      </c>
      <c r="E3492" s="1">
        <v>43552.626469907409</v>
      </c>
      <c r="F3492">
        <v>1</v>
      </c>
      <c r="G3492" t="s">
        <v>342</v>
      </c>
      <c r="H3492">
        <v>360</v>
      </c>
      <c r="I3492" s="1">
        <v>43554.999305555553</v>
      </c>
      <c r="J3492" s="2">
        <f t="shared" si="162"/>
        <v>1</v>
      </c>
      <c r="K3492" s="2" t="str">
        <f>IFERROR(VLOOKUP(A3492,Aux!A:B,2,0),"Outros")</f>
        <v>Municípios</v>
      </c>
      <c r="L3492" s="2">
        <f t="shared" si="163"/>
        <v>2019</v>
      </c>
      <c r="M3492">
        <f t="shared" si="164"/>
        <v>13</v>
      </c>
    </row>
    <row r="3493" spans="1:13" x14ac:dyDescent="0.35">
      <c r="A3493" t="s">
        <v>35</v>
      </c>
      <c r="B3493">
        <v>508666236</v>
      </c>
      <c r="C3493">
        <v>159484</v>
      </c>
      <c r="D3493" t="s">
        <v>3587</v>
      </c>
      <c r="E3493" s="1">
        <v>43552.632210648146</v>
      </c>
      <c r="F3493">
        <v>3</v>
      </c>
      <c r="G3493" t="s">
        <v>2564</v>
      </c>
      <c r="H3493">
        <v>340</v>
      </c>
      <c r="I3493" s="1">
        <v>43613.708333333336</v>
      </c>
      <c r="J3493" s="2">
        <f t="shared" si="162"/>
        <v>1</v>
      </c>
      <c r="K3493" s="2" t="str">
        <f>IFERROR(VLOOKUP(A3493,Aux!A:B,2,0),"Outros")</f>
        <v>Outros</v>
      </c>
      <c r="L3493" s="2">
        <f t="shared" si="163"/>
        <v>2019</v>
      </c>
      <c r="M3493">
        <f t="shared" si="164"/>
        <v>13</v>
      </c>
    </row>
    <row r="3494" spans="1:13" x14ac:dyDescent="0.35">
      <c r="A3494" t="s">
        <v>782</v>
      </c>
      <c r="B3494">
        <v>508754496</v>
      </c>
      <c r="C3494">
        <v>159485</v>
      </c>
      <c r="D3494" t="s">
        <v>2929</v>
      </c>
      <c r="E3494" s="1">
        <v>43552.634560185186</v>
      </c>
      <c r="F3494">
        <v>13</v>
      </c>
      <c r="G3494" t="s">
        <v>33</v>
      </c>
      <c r="H3494">
        <v>400</v>
      </c>
      <c r="I3494" s="1">
        <v>43397.999305555553</v>
      </c>
      <c r="J3494" s="2">
        <f t="shared" si="162"/>
        <v>1</v>
      </c>
      <c r="K3494" s="2" t="str">
        <f>IFERROR(VLOOKUP(A3494,Aux!A:B,2,0),"Outros")</f>
        <v>Municípios</v>
      </c>
      <c r="L3494" s="2">
        <f t="shared" si="163"/>
        <v>2019</v>
      </c>
      <c r="M3494">
        <f t="shared" si="164"/>
        <v>13</v>
      </c>
    </row>
    <row r="3495" spans="1:13" x14ac:dyDescent="0.35">
      <c r="A3495" t="s">
        <v>308</v>
      </c>
      <c r="B3495">
        <v>504884620</v>
      </c>
      <c r="C3495">
        <v>159486</v>
      </c>
      <c r="D3495" t="s">
        <v>3322</v>
      </c>
      <c r="E3495" s="1">
        <v>43552.639456018522</v>
      </c>
      <c r="F3495">
        <v>3</v>
      </c>
      <c r="G3495" t="s">
        <v>1207</v>
      </c>
      <c r="H3495">
        <v>5</v>
      </c>
      <c r="I3495" s="1">
        <v>43612.708333333336</v>
      </c>
      <c r="J3495" s="2">
        <f t="shared" si="162"/>
        <v>1</v>
      </c>
      <c r="K3495" s="2" t="str">
        <f>IFERROR(VLOOKUP(A3495,Aux!A:B,2,0),"Outros")</f>
        <v>Municípios</v>
      </c>
      <c r="L3495" s="2">
        <f t="shared" si="163"/>
        <v>2019</v>
      </c>
      <c r="M3495">
        <f t="shared" si="164"/>
        <v>13</v>
      </c>
    </row>
    <row r="3496" spans="1:13" x14ac:dyDescent="0.35">
      <c r="A3496" t="s">
        <v>969</v>
      </c>
      <c r="B3496">
        <v>507725689</v>
      </c>
      <c r="C3496">
        <v>159487</v>
      </c>
      <c r="D3496" t="s">
        <v>3437</v>
      </c>
      <c r="E3496" s="1">
        <v>43552.641446759262</v>
      </c>
      <c r="F3496">
        <v>5</v>
      </c>
      <c r="G3496" t="s">
        <v>33</v>
      </c>
      <c r="H3496">
        <v>340</v>
      </c>
      <c r="I3496" s="1">
        <v>43565.708333333336</v>
      </c>
      <c r="J3496" s="2">
        <f t="shared" si="162"/>
        <v>1</v>
      </c>
      <c r="K3496" s="2" t="str">
        <f>IFERROR(VLOOKUP(A3496,Aux!A:B,2,0),"Outros")</f>
        <v>Outros</v>
      </c>
      <c r="L3496" s="2">
        <f t="shared" si="163"/>
        <v>2019</v>
      </c>
      <c r="M3496">
        <f t="shared" si="164"/>
        <v>13</v>
      </c>
    </row>
    <row r="3497" spans="1:13" x14ac:dyDescent="0.35">
      <c r="A3497" t="s">
        <v>3438</v>
      </c>
      <c r="B3497">
        <v>504346261</v>
      </c>
      <c r="C3497">
        <v>159487</v>
      </c>
      <c r="D3497" t="s">
        <v>3437</v>
      </c>
      <c r="E3497" s="1">
        <v>43552.641446759262</v>
      </c>
      <c r="F3497">
        <v>5</v>
      </c>
      <c r="G3497" t="s">
        <v>33</v>
      </c>
      <c r="H3497">
        <v>340</v>
      </c>
      <c r="I3497" s="1">
        <v>43565.708333333336</v>
      </c>
      <c r="J3497" s="2" t="str">
        <f t="shared" si="162"/>
        <v/>
      </c>
      <c r="K3497" s="2" t="str">
        <f>IFERROR(VLOOKUP(A3497,Aux!A:B,2,0),"Outros")</f>
        <v>Outros</v>
      </c>
      <c r="L3497" s="2">
        <f t="shared" si="163"/>
        <v>2019</v>
      </c>
      <c r="M3497">
        <f t="shared" si="164"/>
        <v>13</v>
      </c>
    </row>
    <row r="3498" spans="1:13" x14ac:dyDescent="0.35">
      <c r="A3498" t="s">
        <v>968</v>
      </c>
      <c r="B3498">
        <v>507725441</v>
      </c>
      <c r="C3498">
        <v>159487</v>
      </c>
      <c r="D3498" t="s">
        <v>3437</v>
      </c>
      <c r="E3498" s="1">
        <v>43552.641446759262</v>
      </c>
      <c r="F3498">
        <v>5</v>
      </c>
      <c r="G3498" t="s">
        <v>33</v>
      </c>
      <c r="H3498">
        <v>340</v>
      </c>
      <c r="I3498" s="1">
        <v>43565.708333333336</v>
      </c>
      <c r="J3498" s="2" t="str">
        <f t="shared" si="162"/>
        <v/>
      </c>
      <c r="K3498" s="2" t="str">
        <f>IFERROR(VLOOKUP(A3498,Aux!A:B,2,0),"Outros")</f>
        <v>Outros</v>
      </c>
      <c r="L3498" s="2">
        <f t="shared" si="163"/>
        <v>2019</v>
      </c>
      <c r="M3498">
        <f t="shared" si="164"/>
        <v>13</v>
      </c>
    </row>
    <row r="3499" spans="1:13" x14ac:dyDescent="0.35">
      <c r="A3499" t="s">
        <v>478</v>
      </c>
      <c r="B3499">
        <v>507866673</v>
      </c>
      <c r="C3499">
        <v>159487</v>
      </c>
      <c r="D3499" t="s">
        <v>3437</v>
      </c>
      <c r="E3499" s="1">
        <v>43552.641446759262</v>
      </c>
      <c r="F3499">
        <v>5</v>
      </c>
      <c r="G3499" t="s">
        <v>33</v>
      </c>
      <c r="H3499">
        <v>340</v>
      </c>
      <c r="I3499" s="1">
        <v>43565.708333333336</v>
      </c>
      <c r="J3499" s="2" t="str">
        <f t="shared" si="162"/>
        <v/>
      </c>
      <c r="K3499" s="2" t="str">
        <f>IFERROR(VLOOKUP(A3499,Aux!A:B,2,0),"Outros")</f>
        <v>Outros</v>
      </c>
      <c r="L3499" s="2">
        <f t="shared" si="163"/>
        <v>2019</v>
      </c>
      <c r="M3499">
        <f t="shared" si="164"/>
        <v>13</v>
      </c>
    </row>
    <row r="3500" spans="1:13" x14ac:dyDescent="0.35">
      <c r="A3500" t="s">
        <v>389</v>
      </c>
      <c r="B3500">
        <v>506722422</v>
      </c>
      <c r="C3500">
        <v>159488</v>
      </c>
      <c r="D3500" t="s">
        <v>3323</v>
      </c>
      <c r="E3500" s="1">
        <v>43552.642812500002</v>
      </c>
      <c r="F3500">
        <v>13</v>
      </c>
      <c r="G3500" t="s">
        <v>837</v>
      </c>
      <c r="H3500">
        <v>340</v>
      </c>
      <c r="I3500" s="1">
        <v>43558.999305555553</v>
      </c>
      <c r="J3500" s="2">
        <f t="shared" si="162"/>
        <v>1</v>
      </c>
      <c r="K3500" s="2" t="str">
        <f>IFERROR(VLOOKUP(A3500,Aux!A:B,2,0),"Outros")</f>
        <v>Municípios</v>
      </c>
      <c r="L3500" s="2">
        <f t="shared" si="163"/>
        <v>2019</v>
      </c>
      <c r="M3500">
        <f t="shared" si="164"/>
        <v>13</v>
      </c>
    </row>
    <row r="3501" spans="1:13" x14ac:dyDescent="0.35">
      <c r="A3501" t="s">
        <v>27</v>
      </c>
      <c r="B3501">
        <v>505584760</v>
      </c>
      <c r="C3501">
        <v>159489</v>
      </c>
      <c r="D3501" t="s">
        <v>3178</v>
      </c>
      <c r="E3501" s="1">
        <v>43552.645497685182</v>
      </c>
      <c r="F3501">
        <v>3</v>
      </c>
      <c r="G3501" t="s">
        <v>3179</v>
      </c>
      <c r="H3501">
        <v>5</v>
      </c>
      <c r="I3501" s="1">
        <v>43571.999305555553</v>
      </c>
      <c r="J3501" s="2">
        <f t="shared" si="162"/>
        <v>1</v>
      </c>
      <c r="K3501" s="2" t="str">
        <f>IFERROR(VLOOKUP(A3501,Aux!A:B,2,0),"Outros")</f>
        <v>Municípios</v>
      </c>
      <c r="L3501" s="2">
        <f t="shared" si="163"/>
        <v>2019</v>
      </c>
      <c r="M3501">
        <f t="shared" si="164"/>
        <v>13</v>
      </c>
    </row>
    <row r="3502" spans="1:13" x14ac:dyDescent="0.35">
      <c r="A3502" t="s">
        <v>150</v>
      </c>
      <c r="B3502">
        <v>505309939</v>
      </c>
      <c r="C3502">
        <v>159490</v>
      </c>
      <c r="D3502" t="s">
        <v>3391</v>
      </c>
      <c r="E3502" s="1">
        <v>43552.654988425929</v>
      </c>
      <c r="F3502">
        <v>13</v>
      </c>
      <c r="G3502" t="s">
        <v>152</v>
      </c>
      <c r="H3502">
        <v>360</v>
      </c>
      <c r="I3502" s="1">
        <v>43560.6875</v>
      </c>
      <c r="J3502" s="2">
        <f t="shared" si="162"/>
        <v>1</v>
      </c>
      <c r="K3502" s="2" t="str">
        <f>IFERROR(VLOOKUP(A3502,Aux!A:B,2,0),"Outros")</f>
        <v>Municípios</v>
      </c>
      <c r="L3502" s="2">
        <f t="shared" si="163"/>
        <v>2019</v>
      </c>
      <c r="M3502">
        <f t="shared" si="164"/>
        <v>13</v>
      </c>
    </row>
    <row r="3503" spans="1:13" x14ac:dyDescent="0.35">
      <c r="A3503" t="s">
        <v>12</v>
      </c>
      <c r="B3503">
        <v>508481287</v>
      </c>
      <c r="C3503">
        <v>159491</v>
      </c>
      <c r="D3503" t="s">
        <v>3324</v>
      </c>
      <c r="E3503" s="1">
        <v>43552.66300925926</v>
      </c>
      <c r="F3503">
        <v>1</v>
      </c>
      <c r="G3503" t="s">
        <v>14</v>
      </c>
      <c r="H3503">
        <v>360</v>
      </c>
      <c r="I3503" s="1">
        <v>43560.708333333336</v>
      </c>
      <c r="J3503" s="2">
        <f t="shared" si="162"/>
        <v>1</v>
      </c>
      <c r="K3503" s="2" t="str">
        <f>IFERROR(VLOOKUP(A3503,Aux!A:B,2,0),"Outros")</f>
        <v>Hospitais</v>
      </c>
      <c r="L3503" s="2">
        <f t="shared" si="163"/>
        <v>2019</v>
      </c>
      <c r="M3503">
        <f t="shared" si="164"/>
        <v>13</v>
      </c>
    </row>
    <row r="3504" spans="1:13" x14ac:dyDescent="0.35">
      <c r="A3504" t="s">
        <v>1042</v>
      </c>
      <c r="B3504">
        <v>506087000</v>
      </c>
      <c r="C3504">
        <v>159492</v>
      </c>
      <c r="D3504" t="s">
        <v>2874</v>
      </c>
      <c r="E3504" s="1">
        <v>43552.670914351853</v>
      </c>
      <c r="F3504">
        <v>1</v>
      </c>
      <c r="G3504" t="s">
        <v>2077</v>
      </c>
      <c r="H3504">
        <v>360</v>
      </c>
      <c r="I3504" s="1">
        <v>43557.708333333336</v>
      </c>
      <c r="J3504" s="2">
        <f t="shared" si="162"/>
        <v>1</v>
      </c>
      <c r="K3504" s="2" t="str">
        <f>IFERROR(VLOOKUP(A3504,Aux!A:B,2,0),"Outros")</f>
        <v>Municípios</v>
      </c>
      <c r="L3504" s="2">
        <f t="shared" si="163"/>
        <v>2019</v>
      </c>
      <c r="M3504">
        <f t="shared" si="164"/>
        <v>13</v>
      </c>
    </row>
    <row r="3505" spans="1:13" x14ac:dyDescent="0.35">
      <c r="A3505" t="s">
        <v>41</v>
      </c>
      <c r="B3505">
        <v>500192855</v>
      </c>
      <c r="C3505">
        <v>159493</v>
      </c>
      <c r="D3505" t="s">
        <v>3054</v>
      </c>
      <c r="E3505" s="1">
        <v>43552.672743055555</v>
      </c>
      <c r="F3505">
        <v>13</v>
      </c>
      <c r="G3505" t="s">
        <v>259</v>
      </c>
      <c r="H3505">
        <v>5</v>
      </c>
      <c r="I3505" s="1">
        <v>43567.999305555553</v>
      </c>
      <c r="J3505" s="2">
        <f t="shared" si="162"/>
        <v>1</v>
      </c>
      <c r="K3505" s="2" t="str">
        <f>IFERROR(VLOOKUP(A3505,Aux!A:B,2,0),"Outros")</f>
        <v>Transportes</v>
      </c>
      <c r="L3505" s="2">
        <f t="shared" si="163"/>
        <v>2019</v>
      </c>
      <c r="M3505">
        <f t="shared" si="164"/>
        <v>13</v>
      </c>
    </row>
    <row r="3506" spans="1:13" x14ac:dyDescent="0.35">
      <c r="A3506" t="s">
        <v>122</v>
      </c>
      <c r="B3506">
        <v>506173968</v>
      </c>
      <c r="C3506">
        <v>159494</v>
      </c>
      <c r="D3506" t="s">
        <v>3325</v>
      </c>
      <c r="E3506" s="1">
        <v>43552.677222222221</v>
      </c>
      <c r="F3506">
        <v>13</v>
      </c>
      <c r="G3506" t="s">
        <v>33</v>
      </c>
      <c r="H3506">
        <v>360</v>
      </c>
      <c r="I3506" s="1">
        <v>43557.75</v>
      </c>
      <c r="J3506" s="2">
        <f t="shared" si="162"/>
        <v>1</v>
      </c>
      <c r="K3506" s="2" t="str">
        <f>IFERROR(VLOOKUP(A3506,Aux!A:B,2,0),"Outros")</f>
        <v>Municípios</v>
      </c>
      <c r="L3506" s="2">
        <f t="shared" si="163"/>
        <v>2019</v>
      </c>
      <c r="M3506">
        <f t="shared" si="164"/>
        <v>13</v>
      </c>
    </row>
    <row r="3507" spans="1:13" x14ac:dyDescent="0.35">
      <c r="A3507" t="s">
        <v>681</v>
      </c>
      <c r="B3507">
        <v>510170811</v>
      </c>
      <c r="C3507">
        <v>159495</v>
      </c>
      <c r="E3507" s="1">
        <v>43552.696076388886</v>
      </c>
      <c r="F3507">
        <v>1</v>
      </c>
      <c r="G3507" t="s">
        <v>33</v>
      </c>
      <c r="H3507">
        <v>400</v>
      </c>
      <c r="J3507" s="2">
        <f t="shared" si="162"/>
        <v>1</v>
      </c>
      <c r="K3507" s="2" t="str">
        <f>IFERROR(VLOOKUP(A3507,Aux!A:B,2,0),"Outros")</f>
        <v>Outros</v>
      </c>
      <c r="L3507" s="2">
        <f t="shared" si="163"/>
        <v>2019</v>
      </c>
      <c r="M3507">
        <f t="shared" si="164"/>
        <v>13</v>
      </c>
    </row>
    <row r="3508" spans="1:13" x14ac:dyDescent="0.35">
      <c r="A3508" t="s">
        <v>140</v>
      </c>
      <c r="B3508">
        <v>506614913</v>
      </c>
      <c r="C3508">
        <v>159496</v>
      </c>
      <c r="D3508" t="s">
        <v>3588</v>
      </c>
      <c r="E3508" s="1">
        <v>43552.697800925926</v>
      </c>
      <c r="F3508">
        <v>13</v>
      </c>
      <c r="G3508" t="s">
        <v>149</v>
      </c>
      <c r="H3508">
        <v>360</v>
      </c>
      <c r="I3508" s="1">
        <v>43558.999305555553</v>
      </c>
      <c r="J3508" s="2">
        <f t="shared" si="162"/>
        <v>1</v>
      </c>
      <c r="K3508" s="2" t="str">
        <f>IFERROR(VLOOKUP(A3508,Aux!A:B,2,0),"Outros")</f>
        <v>Municípios</v>
      </c>
      <c r="L3508" s="2">
        <f t="shared" si="163"/>
        <v>2019</v>
      </c>
      <c r="M3508">
        <f t="shared" si="164"/>
        <v>13</v>
      </c>
    </row>
    <row r="3509" spans="1:13" x14ac:dyDescent="0.35">
      <c r="A3509" t="s">
        <v>85</v>
      </c>
      <c r="B3509">
        <v>506642798</v>
      </c>
      <c r="C3509">
        <v>159500</v>
      </c>
      <c r="D3509" t="s">
        <v>3224</v>
      </c>
      <c r="E3509" s="1">
        <v>43552.723298611112</v>
      </c>
      <c r="F3509">
        <v>13</v>
      </c>
      <c r="G3509" t="s">
        <v>1682</v>
      </c>
      <c r="H3509">
        <v>360</v>
      </c>
      <c r="I3509" s="1">
        <v>43558.958333333336</v>
      </c>
      <c r="J3509" s="2">
        <f t="shared" si="162"/>
        <v>1</v>
      </c>
      <c r="K3509" s="2" t="str">
        <f>IFERROR(VLOOKUP(A3509,Aux!A:B,2,0),"Outros")</f>
        <v>Municípios</v>
      </c>
      <c r="L3509" s="2">
        <f t="shared" si="163"/>
        <v>2019</v>
      </c>
      <c r="M3509">
        <f t="shared" si="164"/>
        <v>13</v>
      </c>
    </row>
    <row r="3510" spans="1:13" x14ac:dyDescent="0.35">
      <c r="A3510" t="s">
        <v>85</v>
      </c>
      <c r="B3510">
        <v>506642798</v>
      </c>
      <c r="C3510">
        <v>159501</v>
      </c>
      <c r="D3510" t="s">
        <v>3180</v>
      </c>
      <c r="E3510" s="1">
        <v>43552.726319444446</v>
      </c>
      <c r="F3510">
        <v>13</v>
      </c>
      <c r="G3510" t="s">
        <v>87</v>
      </c>
      <c r="H3510">
        <v>360</v>
      </c>
      <c r="I3510" s="1">
        <v>43562.958333333336</v>
      </c>
      <c r="J3510" s="2">
        <f t="shared" si="162"/>
        <v>1</v>
      </c>
      <c r="K3510" s="2" t="str">
        <f>IFERROR(VLOOKUP(A3510,Aux!A:B,2,0),"Outros")</f>
        <v>Municípios</v>
      </c>
      <c r="L3510" s="2">
        <f t="shared" si="163"/>
        <v>2019</v>
      </c>
      <c r="M3510">
        <f t="shared" si="164"/>
        <v>13</v>
      </c>
    </row>
    <row r="3511" spans="1:13" x14ac:dyDescent="0.35">
      <c r="A3511" t="s">
        <v>771</v>
      </c>
      <c r="B3511">
        <v>512105030</v>
      </c>
      <c r="C3511">
        <v>159502</v>
      </c>
      <c r="D3511" t="s">
        <v>3617</v>
      </c>
      <c r="E3511" s="1">
        <v>43552.730462962965</v>
      </c>
      <c r="F3511">
        <v>1</v>
      </c>
      <c r="G3511" t="s">
        <v>909</v>
      </c>
      <c r="H3511">
        <v>360</v>
      </c>
      <c r="I3511" s="1">
        <v>43563.999305555553</v>
      </c>
      <c r="J3511" s="2">
        <f t="shared" si="162"/>
        <v>1</v>
      </c>
      <c r="K3511" s="2" t="str">
        <f>IFERROR(VLOOKUP(A3511,Aux!A:B,2,0),"Outros")</f>
        <v>Hospitais</v>
      </c>
      <c r="L3511" s="2">
        <f t="shared" si="163"/>
        <v>2019</v>
      </c>
      <c r="M3511">
        <f t="shared" si="164"/>
        <v>13</v>
      </c>
    </row>
    <row r="3512" spans="1:13" x14ac:dyDescent="0.35">
      <c r="A3512" t="s">
        <v>108</v>
      </c>
      <c r="B3512">
        <v>501222634</v>
      </c>
      <c r="C3512">
        <v>159503</v>
      </c>
      <c r="D3512" t="s">
        <v>3589</v>
      </c>
      <c r="E3512" s="1">
        <v>43552.733263888891</v>
      </c>
      <c r="F3512">
        <v>13</v>
      </c>
      <c r="G3512" t="s">
        <v>110</v>
      </c>
      <c r="H3512">
        <v>360</v>
      </c>
      <c r="I3512" s="1">
        <v>43558.999305555553</v>
      </c>
      <c r="J3512" s="2">
        <f t="shared" si="162"/>
        <v>1</v>
      </c>
      <c r="K3512" s="2" t="str">
        <f>IFERROR(VLOOKUP(A3512,Aux!A:B,2,0),"Outros")</f>
        <v>Municípios</v>
      </c>
      <c r="L3512" s="2">
        <f t="shared" si="163"/>
        <v>2019</v>
      </c>
      <c r="M3512">
        <f t="shared" si="164"/>
        <v>13</v>
      </c>
    </row>
    <row r="3513" spans="1:13" x14ac:dyDescent="0.35">
      <c r="A3513" t="s">
        <v>217</v>
      </c>
      <c r="B3513">
        <v>502530863</v>
      </c>
      <c r="C3513">
        <v>159504</v>
      </c>
      <c r="D3513" t="s">
        <v>3541</v>
      </c>
      <c r="E3513" s="1">
        <v>43552.756261574075</v>
      </c>
      <c r="F3513">
        <v>3</v>
      </c>
      <c r="G3513" t="s">
        <v>33</v>
      </c>
      <c r="H3513">
        <v>360</v>
      </c>
      <c r="I3513" s="1">
        <v>43565.999305555553</v>
      </c>
      <c r="J3513" s="2">
        <f t="shared" si="162"/>
        <v>1</v>
      </c>
      <c r="K3513" s="2" t="str">
        <f>IFERROR(VLOOKUP(A3513,Aux!A:B,2,0),"Outros")</f>
        <v>Outros</v>
      </c>
      <c r="L3513" s="2">
        <f t="shared" si="163"/>
        <v>2019</v>
      </c>
      <c r="M3513">
        <f t="shared" si="164"/>
        <v>13</v>
      </c>
    </row>
    <row r="3514" spans="1:13" x14ac:dyDescent="0.35">
      <c r="A3514" t="s">
        <v>48</v>
      </c>
      <c r="B3514">
        <v>503035416</v>
      </c>
      <c r="C3514">
        <v>159505</v>
      </c>
      <c r="D3514" t="s">
        <v>3326</v>
      </c>
      <c r="E3514" s="1">
        <v>43552.767847222225</v>
      </c>
      <c r="F3514">
        <v>1</v>
      </c>
      <c r="G3514" t="s">
        <v>33</v>
      </c>
      <c r="H3514">
        <v>5</v>
      </c>
      <c r="I3514" s="1">
        <v>43557.708333333336</v>
      </c>
      <c r="J3514" s="2">
        <f t="shared" si="162"/>
        <v>1</v>
      </c>
      <c r="K3514" s="2" t="str">
        <f>IFERROR(VLOOKUP(A3514,Aux!A:B,2,0),"Outros")</f>
        <v>Hospitais</v>
      </c>
      <c r="L3514" s="2">
        <f t="shared" si="163"/>
        <v>2019</v>
      </c>
      <c r="M3514">
        <f t="shared" si="164"/>
        <v>13</v>
      </c>
    </row>
    <row r="3515" spans="1:13" x14ac:dyDescent="0.35">
      <c r="A3515" t="s">
        <v>60</v>
      </c>
      <c r="B3515">
        <v>505456010</v>
      </c>
      <c r="C3515">
        <v>159506</v>
      </c>
      <c r="E3515" s="1">
        <v>43552.813414351855</v>
      </c>
      <c r="F3515">
        <v>13</v>
      </c>
      <c r="G3515" t="s">
        <v>33</v>
      </c>
      <c r="H3515">
        <v>400</v>
      </c>
      <c r="J3515" s="2">
        <f t="shared" si="162"/>
        <v>1</v>
      </c>
      <c r="K3515" s="2" t="str">
        <f>IFERROR(VLOOKUP(A3515,Aux!A:B,2,0),"Outros")</f>
        <v>Municípios</v>
      </c>
      <c r="L3515" s="2">
        <f t="shared" si="163"/>
        <v>2019</v>
      </c>
      <c r="M3515">
        <f t="shared" si="164"/>
        <v>13</v>
      </c>
    </row>
    <row r="3516" spans="1:13" x14ac:dyDescent="0.35">
      <c r="A3516" t="s">
        <v>60</v>
      </c>
      <c r="B3516">
        <v>505456010</v>
      </c>
      <c r="C3516">
        <v>159507</v>
      </c>
      <c r="D3516" t="s">
        <v>3439</v>
      </c>
      <c r="E3516" s="1">
        <v>43552.820787037039</v>
      </c>
      <c r="F3516">
        <v>13</v>
      </c>
      <c r="G3516" t="s">
        <v>62</v>
      </c>
      <c r="H3516">
        <v>360</v>
      </c>
      <c r="I3516" s="1">
        <v>43556.999305555553</v>
      </c>
      <c r="J3516" s="2">
        <f t="shared" si="162"/>
        <v>1</v>
      </c>
      <c r="K3516" s="2" t="str">
        <f>IFERROR(VLOOKUP(A3516,Aux!A:B,2,0),"Outros")</f>
        <v>Municípios</v>
      </c>
      <c r="L3516" s="2">
        <f t="shared" si="163"/>
        <v>2019</v>
      </c>
      <c r="M3516">
        <f t="shared" si="164"/>
        <v>13</v>
      </c>
    </row>
    <row r="3517" spans="1:13" x14ac:dyDescent="0.35">
      <c r="A3517" t="s">
        <v>478</v>
      </c>
      <c r="B3517">
        <v>507866673</v>
      </c>
      <c r="C3517">
        <v>159508</v>
      </c>
      <c r="D3517" t="s">
        <v>2873</v>
      </c>
      <c r="E3517" s="1">
        <v>43552.888773148145</v>
      </c>
      <c r="F3517">
        <v>5</v>
      </c>
      <c r="G3517" t="s">
        <v>33</v>
      </c>
      <c r="H3517">
        <v>220</v>
      </c>
      <c r="I3517" s="1">
        <v>43563.708333333336</v>
      </c>
      <c r="J3517" s="2">
        <f t="shared" si="162"/>
        <v>1</v>
      </c>
      <c r="K3517" s="2" t="str">
        <f>IFERROR(VLOOKUP(A3517,Aux!A:B,2,0),"Outros")</f>
        <v>Outros</v>
      </c>
      <c r="L3517" s="2">
        <f t="shared" si="163"/>
        <v>2019</v>
      </c>
      <c r="M3517">
        <f t="shared" si="164"/>
        <v>13</v>
      </c>
    </row>
    <row r="3518" spans="1:13" x14ac:dyDescent="0.35">
      <c r="A3518" t="s">
        <v>478</v>
      </c>
      <c r="B3518">
        <v>507866673</v>
      </c>
      <c r="C3518">
        <v>159509</v>
      </c>
      <c r="D3518" t="s">
        <v>3590</v>
      </c>
      <c r="E3518" s="1">
        <v>43553.006203703706</v>
      </c>
      <c r="F3518">
        <v>5</v>
      </c>
      <c r="G3518" t="s">
        <v>33</v>
      </c>
      <c r="H3518">
        <v>340</v>
      </c>
      <c r="I3518" s="1">
        <v>43564.708333333336</v>
      </c>
      <c r="J3518" s="2">
        <f t="shared" si="162"/>
        <v>1</v>
      </c>
      <c r="K3518" s="2" t="str">
        <f>IFERROR(VLOOKUP(A3518,Aux!A:B,2,0),"Outros")</f>
        <v>Outros</v>
      </c>
      <c r="L3518" s="2">
        <f t="shared" si="163"/>
        <v>2019</v>
      </c>
      <c r="M3518">
        <f t="shared" si="164"/>
        <v>13</v>
      </c>
    </row>
    <row r="3519" spans="1:13" x14ac:dyDescent="0.35">
      <c r="A3519" t="s">
        <v>478</v>
      </c>
      <c r="B3519">
        <v>507866673</v>
      </c>
      <c r="C3519">
        <v>159527</v>
      </c>
      <c r="D3519" t="s">
        <v>3591</v>
      </c>
      <c r="E3519" s="1">
        <v>43553.038611111115</v>
      </c>
      <c r="F3519">
        <v>5</v>
      </c>
      <c r="G3519" t="s">
        <v>33</v>
      </c>
      <c r="H3519">
        <v>340</v>
      </c>
      <c r="I3519" s="1">
        <v>43565.708333333336</v>
      </c>
      <c r="J3519" s="2">
        <f t="shared" si="162"/>
        <v>1</v>
      </c>
      <c r="K3519" s="2" t="str">
        <f>IFERROR(VLOOKUP(A3519,Aux!A:B,2,0),"Outros")</f>
        <v>Outros</v>
      </c>
      <c r="L3519" s="2">
        <f t="shared" si="163"/>
        <v>2019</v>
      </c>
      <c r="M3519">
        <f t="shared" si="164"/>
        <v>13</v>
      </c>
    </row>
    <row r="3520" spans="1:13" x14ac:dyDescent="0.35">
      <c r="A3520" t="s">
        <v>118</v>
      </c>
      <c r="B3520">
        <v>680015019</v>
      </c>
      <c r="C3520">
        <v>159528</v>
      </c>
      <c r="D3520" t="s">
        <v>3327</v>
      </c>
      <c r="E3520" s="1">
        <v>43553.372245370374</v>
      </c>
      <c r="F3520">
        <v>1</v>
      </c>
      <c r="G3520" t="s">
        <v>561</v>
      </c>
      <c r="H3520">
        <v>5</v>
      </c>
      <c r="I3520" s="1">
        <v>43559.666666666664</v>
      </c>
      <c r="J3520" s="2">
        <f t="shared" si="162"/>
        <v>1</v>
      </c>
      <c r="K3520" s="2" t="str">
        <f>IFERROR(VLOOKUP(A3520,Aux!A:B,2,0),"Outros")</f>
        <v>Águas e resíduos</v>
      </c>
      <c r="L3520" s="2">
        <f t="shared" si="163"/>
        <v>2019</v>
      </c>
      <c r="M3520">
        <f t="shared" si="164"/>
        <v>13</v>
      </c>
    </row>
    <row r="3521" spans="1:13" x14ac:dyDescent="0.35">
      <c r="A3521" t="s">
        <v>60</v>
      </c>
      <c r="B3521">
        <v>505456010</v>
      </c>
      <c r="C3521">
        <v>159529</v>
      </c>
      <c r="D3521" t="s">
        <v>2876</v>
      </c>
      <c r="E3521" s="1">
        <v>43553.377453703702</v>
      </c>
      <c r="F3521">
        <v>13</v>
      </c>
      <c r="G3521" t="s">
        <v>1642</v>
      </c>
      <c r="H3521">
        <v>360</v>
      </c>
      <c r="I3521" s="1">
        <v>43566.999305555553</v>
      </c>
      <c r="J3521" s="2">
        <f t="shared" si="162"/>
        <v>1</v>
      </c>
      <c r="K3521" s="2" t="str">
        <f>IFERROR(VLOOKUP(A3521,Aux!A:B,2,0),"Outros")</f>
        <v>Municípios</v>
      </c>
      <c r="L3521" s="2">
        <f t="shared" si="163"/>
        <v>2019</v>
      </c>
      <c r="M3521">
        <f t="shared" si="164"/>
        <v>13</v>
      </c>
    </row>
    <row r="3522" spans="1:13" x14ac:dyDescent="0.35">
      <c r="A3522" t="s">
        <v>118</v>
      </c>
      <c r="B3522">
        <v>680015019</v>
      </c>
      <c r="C3522">
        <v>159530</v>
      </c>
      <c r="D3522" t="s">
        <v>2932</v>
      </c>
      <c r="E3522" s="1">
        <v>43553.387256944443</v>
      </c>
      <c r="F3522">
        <v>3</v>
      </c>
      <c r="G3522" t="s">
        <v>62</v>
      </c>
      <c r="H3522">
        <v>360</v>
      </c>
      <c r="I3522" s="1">
        <v>43589.999305555553</v>
      </c>
      <c r="J3522" s="2">
        <f t="shared" ref="J3522:J3585" si="165">IF(C3522=C3521,"",1)</f>
        <v>1</v>
      </c>
      <c r="K3522" s="2" t="str">
        <f>IFERROR(VLOOKUP(A3522,Aux!A:B,2,0),"Outros")</f>
        <v>Águas e resíduos</v>
      </c>
      <c r="L3522" s="2">
        <f t="shared" ref="L3522:L3585" si="166">YEAR(E3522)</f>
        <v>2019</v>
      </c>
      <c r="M3522">
        <f t="shared" ref="M3522:M3585" si="167">WEEKNUM(E3522)</f>
        <v>13</v>
      </c>
    </row>
    <row r="3523" spans="1:13" x14ac:dyDescent="0.35">
      <c r="A3523" t="s">
        <v>599</v>
      </c>
      <c r="B3523">
        <v>680012907</v>
      </c>
      <c r="C3523">
        <v>159531</v>
      </c>
      <c r="D3523" t="s">
        <v>3328</v>
      </c>
      <c r="E3523" s="1">
        <v>43553.393530092595</v>
      </c>
      <c r="F3523">
        <v>13</v>
      </c>
      <c r="G3523" t="s">
        <v>476</v>
      </c>
      <c r="H3523">
        <v>360</v>
      </c>
      <c r="I3523" s="1">
        <v>43560.999305555553</v>
      </c>
      <c r="J3523" s="2">
        <f t="shared" si="165"/>
        <v>1</v>
      </c>
      <c r="K3523" s="2" t="str">
        <f>IFERROR(VLOOKUP(A3523,Aux!A:B,2,0),"Outros")</f>
        <v>Águas e resíduos</v>
      </c>
      <c r="L3523" s="2">
        <f t="shared" si="166"/>
        <v>2019</v>
      </c>
      <c r="M3523">
        <f t="shared" si="167"/>
        <v>13</v>
      </c>
    </row>
    <row r="3524" spans="1:13" x14ac:dyDescent="0.35">
      <c r="A3524" t="s">
        <v>677</v>
      </c>
      <c r="B3524">
        <v>507957547</v>
      </c>
      <c r="C3524">
        <v>159532</v>
      </c>
      <c r="E3524" s="1">
        <v>43553.399837962963</v>
      </c>
      <c r="F3524">
        <v>1</v>
      </c>
      <c r="G3524" t="s">
        <v>33</v>
      </c>
      <c r="H3524">
        <v>1</v>
      </c>
      <c r="J3524" s="2">
        <f t="shared" si="165"/>
        <v>1</v>
      </c>
      <c r="K3524" s="2" t="str">
        <f>IFERROR(VLOOKUP(A3524,Aux!A:B,2,0),"Outros")</f>
        <v>Outros</v>
      </c>
      <c r="L3524" s="2">
        <f t="shared" si="166"/>
        <v>2019</v>
      </c>
      <c r="M3524">
        <f t="shared" si="167"/>
        <v>13</v>
      </c>
    </row>
    <row r="3525" spans="1:13" x14ac:dyDescent="0.35">
      <c r="A3525" t="s">
        <v>9</v>
      </c>
      <c r="B3525">
        <v>506673626</v>
      </c>
      <c r="C3525">
        <v>159533</v>
      </c>
      <c r="D3525" t="s">
        <v>3392</v>
      </c>
      <c r="E3525" s="1">
        <v>43553.409097222226</v>
      </c>
      <c r="F3525">
        <v>1</v>
      </c>
      <c r="G3525" t="s">
        <v>11</v>
      </c>
      <c r="H3525">
        <v>360</v>
      </c>
      <c r="I3525" s="1">
        <v>43558.999305555553</v>
      </c>
      <c r="J3525" s="2">
        <f t="shared" si="165"/>
        <v>1</v>
      </c>
      <c r="K3525" s="2" t="str">
        <f>IFERROR(VLOOKUP(A3525,Aux!A:B,2,0),"Outros")</f>
        <v>Municípios</v>
      </c>
      <c r="L3525" s="2">
        <f t="shared" si="166"/>
        <v>2019</v>
      </c>
      <c r="M3525">
        <f t="shared" si="167"/>
        <v>13</v>
      </c>
    </row>
    <row r="3526" spans="1:13" x14ac:dyDescent="0.35">
      <c r="A3526" t="s">
        <v>289</v>
      </c>
      <c r="B3526">
        <v>512103097</v>
      </c>
      <c r="C3526">
        <v>159534</v>
      </c>
      <c r="D3526" t="s">
        <v>3393</v>
      </c>
      <c r="E3526" s="1">
        <v>43553.416817129626</v>
      </c>
      <c r="F3526">
        <v>13</v>
      </c>
      <c r="G3526" t="s">
        <v>356</v>
      </c>
      <c r="H3526">
        <v>340</v>
      </c>
      <c r="I3526" s="1">
        <v>43565.999305555553</v>
      </c>
      <c r="J3526" s="2">
        <f t="shared" si="165"/>
        <v>1</v>
      </c>
      <c r="K3526" s="2" t="str">
        <f>IFERROR(VLOOKUP(A3526,Aux!A:B,2,0),"Outros")</f>
        <v>Hospitais</v>
      </c>
      <c r="L3526" s="2">
        <f t="shared" si="166"/>
        <v>2019</v>
      </c>
      <c r="M3526">
        <f t="shared" si="167"/>
        <v>13</v>
      </c>
    </row>
    <row r="3527" spans="1:13" x14ac:dyDescent="0.35">
      <c r="A3527" t="s">
        <v>18</v>
      </c>
      <c r="B3527">
        <v>502177080</v>
      </c>
      <c r="C3527">
        <v>159535</v>
      </c>
      <c r="D3527" t="s">
        <v>3592</v>
      </c>
      <c r="E3527" s="1">
        <v>43553.421076388891</v>
      </c>
      <c r="F3527">
        <v>1</v>
      </c>
      <c r="G3527" t="s">
        <v>164</v>
      </c>
      <c r="H3527">
        <v>360</v>
      </c>
      <c r="I3527" s="1">
        <v>43556.708333333336</v>
      </c>
      <c r="J3527" s="2">
        <f t="shared" si="165"/>
        <v>1</v>
      </c>
      <c r="K3527" s="2" t="str">
        <f>IFERROR(VLOOKUP(A3527,Aux!A:B,2,0),"Outros")</f>
        <v>Municípios</v>
      </c>
      <c r="L3527" s="2">
        <f t="shared" si="166"/>
        <v>2019</v>
      </c>
      <c r="M3527">
        <f t="shared" si="167"/>
        <v>13</v>
      </c>
    </row>
    <row r="3528" spans="1:13" x14ac:dyDescent="0.35">
      <c r="A3528" t="s">
        <v>213</v>
      </c>
      <c r="B3528">
        <v>512012814</v>
      </c>
      <c r="C3528">
        <v>159536</v>
      </c>
      <c r="D3528" t="s">
        <v>2875</v>
      </c>
      <c r="E3528" s="1">
        <v>43553.42460648148</v>
      </c>
      <c r="F3528">
        <v>1</v>
      </c>
      <c r="G3528" t="s">
        <v>215</v>
      </c>
      <c r="H3528">
        <v>340</v>
      </c>
      <c r="I3528" s="1">
        <v>43565.999305555553</v>
      </c>
      <c r="J3528" s="2">
        <f t="shared" si="165"/>
        <v>1</v>
      </c>
      <c r="K3528" s="2" t="str">
        <f>IFERROR(VLOOKUP(A3528,Aux!A:B,2,0),"Outros")</f>
        <v>Municípios</v>
      </c>
      <c r="L3528" s="2">
        <f t="shared" si="166"/>
        <v>2019</v>
      </c>
      <c r="M3528">
        <f t="shared" si="167"/>
        <v>13</v>
      </c>
    </row>
    <row r="3529" spans="1:13" x14ac:dyDescent="0.35">
      <c r="A3529" t="s">
        <v>534</v>
      </c>
      <c r="B3529">
        <v>508354617</v>
      </c>
      <c r="C3529">
        <v>159537</v>
      </c>
      <c r="D3529" t="s">
        <v>2882</v>
      </c>
      <c r="E3529" s="1">
        <v>43553.426354166666</v>
      </c>
      <c r="F3529">
        <v>1</v>
      </c>
      <c r="G3529" t="s">
        <v>33</v>
      </c>
      <c r="H3529">
        <v>5</v>
      </c>
      <c r="I3529" s="1">
        <v>43558.999305555553</v>
      </c>
      <c r="J3529" s="2">
        <f t="shared" si="165"/>
        <v>1</v>
      </c>
      <c r="K3529" s="2" t="str">
        <f>IFERROR(VLOOKUP(A3529,Aux!A:B,2,0),"Outros")</f>
        <v>Municípios</v>
      </c>
      <c r="L3529" s="2">
        <f t="shared" si="166"/>
        <v>2019</v>
      </c>
      <c r="M3529">
        <f t="shared" si="167"/>
        <v>13</v>
      </c>
    </row>
    <row r="3530" spans="1:13" x14ac:dyDescent="0.35">
      <c r="A3530" t="s">
        <v>133</v>
      </c>
      <c r="B3530">
        <v>503539473</v>
      </c>
      <c r="C3530">
        <v>159538</v>
      </c>
      <c r="D3530" t="s">
        <v>2995</v>
      </c>
      <c r="E3530" s="1">
        <v>43553.44699074074</v>
      </c>
      <c r="F3530">
        <v>13</v>
      </c>
      <c r="G3530" t="s">
        <v>194</v>
      </c>
      <c r="H3530">
        <v>340</v>
      </c>
      <c r="I3530" s="1">
        <v>43558.999305555553</v>
      </c>
      <c r="J3530" s="2">
        <f t="shared" si="165"/>
        <v>1</v>
      </c>
      <c r="K3530" s="2" t="str">
        <f>IFERROR(VLOOKUP(A3530,Aux!A:B,2,0),"Outros")</f>
        <v>Municípios</v>
      </c>
      <c r="L3530" s="2">
        <f t="shared" si="166"/>
        <v>2019</v>
      </c>
      <c r="M3530">
        <f t="shared" si="167"/>
        <v>13</v>
      </c>
    </row>
    <row r="3531" spans="1:13" x14ac:dyDescent="0.35">
      <c r="A3531" t="s">
        <v>534</v>
      </c>
      <c r="B3531">
        <v>508354617</v>
      </c>
      <c r="C3531">
        <v>159539</v>
      </c>
      <c r="D3531" t="s">
        <v>2933</v>
      </c>
      <c r="E3531" s="1">
        <v>43553.453877314816</v>
      </c>
      <c r="F3531">
        <v>1</v>
      </c>
      <c r="G3531" t="s">
        <v>33</v>
      </c>
      <c r="H3531">
        <v>5</v>
      </c>
      <c r="I3531" s="1">
        <v>43561.999305555553</v>
      </c>
      <c r="J3531" s="2">
        <f t="shared" si="165"/>
        <v>1</v>
      </c>
      <c r="K3531" s="2" t="str">
        <f>IFERROR(VLOOKUP(A3531,Aux!A:B,2,0),"Outros")</f>
        <v>Municípios</v>
      </c>
      <c r="L3531" s="2">
        <f t="shared" si="166"/>
        <v>2019</v>
      </c>
      <c r="M3531">
        <f t="shared" si="167"/>
        <v>13</v>
      </c>
    </row>
    <row r="3532" spans="1:13" x14ac:dyDescent="0.35">
      <c r="A3532" t="s">
        <v>389</v>
      </c>
      <c r="B3532">
        <v>506722422</v>
      </c>
      <c r="C3532">
        <v>159540</v>
      </c>
      <c r="D3532" t="s">
        <v>3226</v>
      </c>
      <c r="E3532" s="1">
        <v>43553.460046296299</v>
      </c>
      <c r="F3532">
        <v>1</v>
      </c>
      <c r="G3532" t="s">
        <v>837</v>
      </c>
      <c r="H3532">
        <v>340</v>
      </c>
      <c r="I3532" s="1">
        <v>43559.999305555553</v>
      </c>
      <c r="J3532" s="2">
        <f t="shared" si="165"/>
        <v>1</v>
      </c>
      <c r="K3532" s="2" t="str">
        <f>IFERROR(VLOOKUP(A3532,Aux!A:B,2,0),"Outros")</f>
        <v>Municípios</v>
      </c>
      <c r="L3532" s="2">
        <f t="shared" si="166"/>
        <v>2019</v>
      </c>
      <c r="M3532">
        <f t="shared" si="167"/>
        <v>13</v>
      </c>
    </row>
    <row r="3533" spans="1:13" x14ac:dyDescent="0.35">
      <c r="A3533" t="s">
        <v>122</v>
      </c>
      <c r="B3533">
        <v>506173968</v>
      </c>
      <c r="C3533">
        <v>159541</v>
      </c>
      <c r="D3533" t="s">
        <v>3394</v>
      </c>
      <c r="E3533" s="1">
        <v>43553.45820601852</v>
      </c>
      <c r="F3533">
        <v>1</v>
      </c>
      <c r="G3533" t="s">
        <v>33</v>
      </c>
      <c r="H3533">
        <v>360</v>
      </c>
      <c r="I3533" s="1">
        <v>43558.75</v>
      </c>
      <c r="J3533" s="2">
        <f t="shared" si="165"/>
        <v>1</v>
      </c>
      <c r="K3533" s="2" t="str">
        <f>IFERROR(VLOOKUP(A3533,Aux!A:B,2,0),"Outros")</f>
        <v>Municípios</v>
      </c>
      <c r="L3533" s="2">
        <f t="shared" si="166"/>
        <v>2019</v>
      </c>
      <c r="M3533">
        <f t="shared" si="167"/>
        <v>13</v>
      </c>
    </row>
    <row r="3534" spans="1:13" x14ac:dyDescent="0.35">
      <c r="A3534" t="s">
        <v>60</v>
      </c>
      <c r="B3534">
        <v>505456010</v>
      </c>
      <c r="C3534">
        <v>159542</v>
      </c>
      <c r="D3534" t="s">
        <v>3225</v>
      </c>
      <c r="E3534" s="1">
        <v>43553.47452546296</v>
      </c>
      <c r="F3534">
        <v>1</v>
      </c>
      <c r="G3534" t="s">
        <v>62</v>
      </c>
      <c r="H3534">
        <v>360</v>
      </c>
      <c r="I3534" s="1">
        <v>43557.999305555553</v>
      </c>
      <c r="J3534" s="2">
        <f t="shared" si="165"/>
        <v>1</v>
      </c>
      <c r="K3534" s="2" t="str">
        <f>IFERROR(VLOOKUP(A3534,Aux!A:B,2,0),"Outros")</f>
        <v>Municípios</v>
      </c>
      <c r="L3534" s="2">
        <f t="shared" si="166"/>
        <v>2019</v>
      </c>
      <c r="M3534">
        <f t="shared" si="167"/>
        <v>13</v>
      </c>
    </row>
    <row r="3535" spans="1:13" x14ac:dyDescent="0.35">
      <c r="A3535" t="s">
        <v>465</v>
      </c>
      <c r="B3535">
        <v>600084779</v>
      </c>
      <c r="C3535">
        <v>159543</v>
      </c>
      <c r="D3535" t="s">
        <v>2135</v>
      </c>
      <c r="E3535" s="1">
        <v>43553.477523148147</v>
      </c>
      <c r="F3535">
        <v>13</v>
      </c>
      <c r="G3535" t="s">
        <v>2136</v>
      </c>
      <c r="H3535">
        <v>340</v>
      </c>
      <c r="I3535" s="1">
        <v>43565.999305555553</v>
      </c>
      <c r="J3535" s="2">
        <f t="shared" si="165"/>
        <v>1</v>
      </c>
      <c r="K3535" s="2" t="str">
        <f>IFERROR(VLOOKUP(A3535,Aux!A:B,2,0),"Outros")</f>
        <v>Outros</v>
      </c>
      <c r="L3535" s="2">
        <f t="shared" si="166"/>
        <v>2019</v>
      </c>
      <c r="M3535">
        <f t="shared" si="167"/>
        <v>13</v>
      </c>
    </row>
    <row r="3536" spans="1:13" x14ac:dyDescent="0.35">
      <c r="A3536" t="s">
        <v>35</v>
      </c>
      <c r="B3536">
        <v>508666236</v>
      </c>
      <c r="C3536">
        <v>159544</v>
      </c>
      <c r="D3536" t="s">
        <v>3227</v>
      </c>
      <c r="E3536" s="1">
        <v>43553.481203703705</v>
      </c>
      <c r="F3536">
        <v>3</v>
      </c>
      <c r="G3536" t="s">
        <v>202</v>
      </c>
      <c r="H3536">
        <v>340</v>
      </c>
      <c r="I3536" s="1">
        <v>43613.708333333336</v>
      </c>
      <c r="J3536" s="2">
        <f t="shared" si="165"/>
        <v>1</v>
      </c>
      <c r="K3536" s="2" t="str">
        <f>IFERROR(VLOOKUP(A3536,Aux!A:B,2,0),"Outros")</f>
        <v>Outros</v>
      </c>
      <c r="L3536" s="2">
        <f t="shared" si="166"/>
        <v>2019</v>
      </c>
      <c r="M3536">
        <f t="shared" si="167"/>
        <v>13</v>
      </c>
    </row>
    <row r="3537" spans="1:13" x14ac:dyDescent="0.35">
      <c r="A3537" t="s">
        <v>465</v>
      </c>
      <c r="B3537">
        <v>600084779</v>
      </c>
      <c r="C3537">
        <v>159545</v>
      </c>
      <c r="D3537" t="s">
        <v>2877</v>
      </c>
      <c r="E3537" s="1">
        <v>43553.483680555553</v>
      </c>
      <c r="F3537">
        <v>5</v>
      </c>
      <c r="G3537" t="s">
        <v>33</v>
      </c>
      <c r="H3537">
        <v>340</v>
      </c>
      <c r="I3537" s="1">
        <v>43580.75</v>
      </c>
      <c r="J3537" s="2">
        <f t="shared" si="165"/>
        <v>1</v>
      </c>
      <c r="K3537" s="2" t="str">
        <f>IFERROR(VLOOKUP(A3537,Aux!A:B,2,0),"Outros")</f>
        <v>Outros</v>
      </c>
      <c r="L3537" s="2">
        <f t="shared" si="166"/>
        <v>2019</v>
      </c>
      <c r="M3537">
        <f t="shared" si="167"/>
        <v>13</v>
      </c>
    </row>
    <row r="3538" spans="1:13" x14ac:dyDescent="0.35">
      <c r="A3538" t="s">
        <v>465</v>
      </c>
      <c r="B3538">
        <v>600084779</v>
      </c>
      <c r="C3538">
        <v>159546</v>
      </c>
      <c r="E3538" s="1">
        <v>43553.48510416667</v>
      </c>
      <c r="F3538">
        <v>4</v>
      </c>
      <c r="G3538" t="s">
        <v>33</v>
      </c>
      <c r="H3538">
        <v>400</v>
      </c>
      <c r="J3538" s="2">
        <f t="shared" si="165"/>
        <v>1</v>
      </c>
      <c r="K3538" s="2" t="str">
        <f>IFERROR(VLOOKUP(A3538,Aux!A:B,2,0),"Outros")</f>
        <v>Outros</v>
      </c>
      <c r="L3538" s="2">
        <f t="shared" si="166"/>
        <v>2019</v>
      </c>
      <c r="M3538">
        <f t="shared" si="167"/>
        <v>13</v>
      </c>
    </row>
    <row r="3539" spans="1:13" x14ac:dyDescent="0.35">
      <c r="A3539" t="s">
        <v>574</v>
      </c>
      <c r="B3539">
        <v>506791220</v>
      </c>
      <c r="C3539">
        <v>159547</v>
      </c>
      <c r="D3539" t="s">
        <v>2934</v>
      </c>
      <c r="E3539" s="1">
        <v>43553.491886574076</v>
      </c>
      <c r="F3539">
        <v>1</v>
      </c>
      <c r="G3539" t="s">
        <v>576</v>
      </c>
      <c r="H3539">
        <v>360</v>
      </c>
      <c r="I3539" s="1">
        <v>43560.999305555553</v>
      </c>
      <c r="J3539" s="2">
        <f t="shared" si="165"/>
        <v>1</v>
      </c>
      <c r="K3539" s="2" t="str">
        <f>IFERROR(VLOOKUP(A3539,Aux!A:B,2,0),"Outros")</f>
        <v>Municípios</v>
      </c>
      <c r="L3539" s="2">
        <f t="shared" si="166"/>
        <v>2019</v>
      </c>
      <c r="M3539">
        <f t="shared" si="167"/>
        <v>13</v>
      </c>
    </row>
    <row r="3540" spans="1:13" x14ac:dyDescent="0.35">
      <c r="A3540" t="s">
        <v>325</v>
      </c>
      <c r="B3540">
        <v>508889910</v>
      </c>
      <c r="C3540">
        <v>159548</v>
      </c>
      <c r="D3540" t="s">
        <v>3228</v>
      </c>
      <c r="E3540" s="1">
        <v>43553.496249999997</v>
      </c>
      <c r="F3540">
        <v>1</v>
      </c>
      <c r="G3540" t="s">
        <v>33</v>
      </c>
      <c r="H3540">
        <v>1</v>
      </c>
      <c r="I3540" s="1">
        <v>43303.708333333336</v>
      </c>
      <c r="J3540" s="2">
        <f t="shared" si="165"/>
        <v>1</v>
      </c>
      <c r="K3540" s="2" t="str">
        <f>IFERROR(VLOOKUP(A3540,Aux!A:B,2,0),"Outros")</f>
        <v>Municípios</v>
      </c>
      <c r="L3540" s="2">
        <f t="shared" si="166"/>
        <v>2019</v>
      </c>
      <c r="M3540">
        <f t="shared" si="167"/>
        <v>13</v>
      </c>
    </row>
    <row r="3541" spans="1:13" x14ac:dyDescent="0.35">
      <c r="A3541" t="s">
        <v>118</v>
      </c>
      <c r="B3541">
        <v>680015019</v>
      </c>
      <c r="C3541">
        <v>159549</v>
      </c>
      <c r="D3541" t="s">
        <v>3441</v>
      </c>
      <c r="E3541" s="1">
        <v>43553.510370370372</v>
      </c>
      <c r="F3541">
        <v>1</v>
      </c>
      <c r="G3541" t="s">
        <v>561</v>
      </c>
      <c r="H3541">
        <v>360</v>
      </c>
      <c r="I3541" s="1">
        <v>43559.666666666664</v>
      </c>
      <c r="J3541" s="2">
        <f t="shared" si="165"/>
        <v>1</v>
      </c>
      <c r="K3541" s="2" t="str">
        <f>IFERROR(VLOOKUP(A3541,Aux!A:B,2,0),"Outros")</f>
        <v>Águas e resíduos</v>
      </c>
      <c r="L3541" s="2">
        <f t="shared" si="166"/>
        <v>2019</v>
      </c>
      <c r="M3541">
        <f t="shared" si="167"/>
        <v>13</v>
      </c>
    </row>
    <row r="3542" spans="1:13" x14ac:dyDescent="0.35">
      <c r="A3542" t="s">
        <v>251</v>
      </c>
      <c r="B3542">
        <v>508069645</v>
      </c>
      <c r="C3542">
        <v>159550</v>
      </c>
      <c r="D3542" t="s">
        <v>3395</v>
      </c>
      <c r="E3542" s="1">
        <v>43553.520636574074</v>
      </c>
      <c r="F3542">
        <v>1</v>
      </c>
      <c r="G3542" t="s">
        <v>879</v>
      </c>
      <c r="H3542">
        <v>5</v>
      </c>
      <c r="I3542" s="1">
        <v>43579.708333333336</v>
      </c>
      <c r="J3542" s="2">
        <f t="shared" si="165"/>
        <v>1</v>
      </c>
      <c r="K3542" s="2" t="str">
        <f>IFERROR(VLOOKUP(A3542,Aux!A:B,2,0),"Outros")</f>
        <v>Escolas</v>
      </c>
      <c r="L3542" s="2">
        <f t="shared" si="166"/>
        <v>2019</v>
      </c>
      <c r="M3542">
        <f t="shared" si="167"/>
        <v>13</v>
      </c>
    </row>
    <row r="3543" spans="1:13" x14ac:dyDescent="0.35">
      <c r="A3543" t="s">
        <v>325</v>
      </c>
      <c r="B3543">
        <v>508889910</v>
      </c>
      <c r="C3543">
        <v>159551</v>
      </c>
      <c r="E3543" s="1">
        <v>43553.523425925923</v>
      </c>
      <c r="F3543">
        <v>1</v>
      </c>
      <c r="G3543" t="s">
        <v>33</v>
      </c>
      <c r="H3543">
        <v>400</v>
      </c>
      <c r="J3543" s="2">
        <f t="shared" si="165"/>
        <v>1</v>
      </c>
      <c r="K3543" s="2" t="str">
        <f>IFERROR(VLOOKUP(A3543,Aux!A:B,2,0),"Outros")</f>
        <v>Municípios</v>
      </c>
      <c r="L3543" s="2">
        <f t="shared" si="166"/>
        <v>2019</v>
      </c>
      <c r="M3543">
        <f t="shared" si="167"/>
        <v>13</v>
      </c>
    </row>
    <row r="3544" spans="1:13" x14ac:dyDescent="0.35">
      <c r="A3544" t="s">
        <v>188</v>
      </c>
      <c r="B3544">
        <v>502130040</v>
      </c>
      <c r="C3544">
        <v>159552</v>
      </c>
      <c r="D3544" t="s">
        <v>3440</v>
      </c>
      <c r="E3544" s="1">
        <v>43553.524918981479</v>
      </c>
      <c r="F3544">
        <v>3</v>
      </c>
      <c r="G3544" t="s">
        <v>190</v>
      </c>
      <c r="H3544">
        <v>340</v>
      </c>
      <c r="I3544" s="1">
        <v>43572.708333333336</v>
      </c>
      <c r="J3544" s="2">
        <f t="shared" si="165"/>
        <v>1</v>
      </c>
      <c r="K3544" s="2" t="str">
        <f>IFERROR(VLOOKUP(A3544,Aux!A:B,2,0),"Outros")</f>
        <v>Municípios</v>
      </c>
      <c r="L3544" s="2">
        <f t="shared" si="166"/>
        <v>2019</v>
      </c>
      <c r="M3544">
        <f t="shared" si="167"/>
        <v>13</v>
      </c>
    </row>
    <row r="3545" spans="1:13" x14ac:dyDescent="0.35">
      <c r="A3545" t="s">
        <v>1629</v>
      </c>
      <c r="B3545">
        <v>502150319</v>
      </c>
      <c r="C3545">
        <v>159553</v>
      </c>
      <c r="D3545" t="s">
        <v>3329</v>
      </c>
      <c r="E3545" s="1">
        <v>43553.526192129626</v>
      </c>
      <c r="F3545">
        <v>3</v>
      </c>
      <c r="G3545" t="s">
        <v>1631</v>
      </c>
      <c r="H3545">
        <v>340</v>
      </c>
      <c r="I3545" s="1">
        <v>43587.999305555553</v>
      </c>
      <c r="J3545" s="2">
        <f t="shared" si="165"/>
        <v>1</v>
      </c>
      <c r="K3545" s="2" t="str">
        <f>IFERROR(VLOOKUP(A3545,Aux!A:B,2,0),"Outros")</f>
        <v>Municípios</v>
      </c>
      <c r="L3545" s="2">
        <f t="shared" si="166"/>
        <v>2019</v>
      </c>
      <c r="M3545">
        <f t="shared" si="167"/>
        <v>13</v>
      </c>
    </row>
    <row r="3546" spans="1:13" x14ac:dyDescent="0.35">
      <c r="A3546" t="s">
        <v>213</v>
      </c>
      <c r="B3546">
        <v>512012814</v>
      </c>
      <c r="C3546">
        <v>159554</v>
      </c>
      <c r="D3546" t="s">
        <v>3229</v>
      </c>
      <c r="E3546" s="1">
        <v>43553.534502314818</v>
      </c>
      <c r="F3546">
        <v>3</v>
      </c>
      <c r="G3546" t="s">
        <v>2818</v>
      </c>
      <c r="H3546">
        <v>340</v>
      </c>
      <c r="I3546" s="1">
        <v>43598.999305555553</v>
      </c>
      <c r="J3546" s="2">
        <f t="shared" si="165"/>
        <v>1</v>
      </c>
      <c r="K3546" s="2" t="str">
        <f>IFERROR(VLOOKUP(A3546,Aux!A:B,2,0),"Outros")</f>
        <v>Municípios</v>
      </c>
      <c r="L3546" s="2">
        <f t="shared" si="166"/>
        <v>2019</v>
      </c>
      <c r="M3546">
        <f t="shared" si="167"/>
        <v>13</v>
      </c>
    </row>
    <row r="3547" spans="1:13" x14ac:dyDescent="0.35">
      <c r="A3547" t="s">
        <v>213</v>
      </c>
      <c r="B3547">
        <v>512012814</v>
      </c>
      <c r="C3547">
        <v>159555</v>
      </c>
      <c r="D3547" t="s">
        <v>3230</v>
      </c>
      <c r="E3547" s="1">
        <v>43553.556018518517</v>
      </c>
      <c r="F3547">
        <v>3</v>
      </c>
      <c r="G3547" t="s">
        <v>215</v>
      </c>
      <c r="H3547">
        <v>340</v>
      </c>
      <c r="I3547" s="1">
        <v>43586.999305555553</v>
      </c>
      <c r="J3547" s="2">
        <f t="shared" si="165"/>
        <v>1</v>
      </c>
      <c r="K3547" s="2" t="str">
        <f>IFERROR(VLOOKUP(A3547,Aux!A:B,2,0),"Outros")</f>
        <v>Municípios</v>
      </c>
      <c r="L3547" s="2">
        <f t="shared" si="166"/>
        <v>2019</v>
      </c>
      <c r="M3547">
        <f t="shared" si="167"/>
        <v>13</v>
      </c>
    </row>
    <row r="3548" spans="1:13" x14ac:dyDescent="0.35">
      <c r="A3548" t="s">
        <v>12</v>
      </c>
      <c r="B3548">
        <v>508481287</v>
      </c>
      <c r="C3548">
        <v>159556</v>
      </c>
      <c r="D3548" t="s">
        <v>3330</v>
      </c>
      <c r="E3548" s="1">
        <v>43553.580671296295</v>
      </c>
      <c r="F3548">
        <v>13</v>
      </c>
      <c r="G3548" t="s">
        <v>14</v>
      </c>
      <c r="H3548">
        <v>360</v>
      </c>
      <c r="I3548" s="1">
        <v>43560.708333333336</v>
      </c>
      <c r="J3548" s="2">
        <f t="shared" si="165"/>
        <v>1</v>
      </c>
      <c r="K3548" s="2" t="str">
        <f>IFERROR(VLOOKUP(A3548,Aux!A:B,2,0),"Outros")</f>
        <v>Hospitais</v>
      </c>
      <c r="L3548" s="2">
        <f t="shared" si="166"/>
        <v>2019</v>
      </c>
      <c r="M3548">
        <f t="shared" si="167"/>
        <v>13</v>
      </c>
    </row>
    <row r="3549" spans="1:13" x14ac:dyDescent="0.35">
      <c r="A3549" t="s">
        <v>35</v>
      </c>
      <c r="B3549">
        <v>508666236</v>
      </c>
      <c r="C3549">
        <v>159557</v>
      </c>
      <c r="D3549" t="s">
        <v>2998</v>
      </c>
      <c r="E3549" s="1">
        <v>43553.58085648148</v>
      </c>
      <c r="F3549">
        <v>3</v>
      </c>
      <c r="G3549" t="s">
        <v>259</v>
      </c>
      <c r="H3549">
        <v>5</v>
      </c>
      <c r="I3549" s="1">
        <v>41979.708333333336</v>
      </c>
      <c r="J3549" s="2">
        <f t="shared" si="165"/>
        <v>1</v>
      </c>
      <c r="K3549" s="2" t="str">
        <f>IFERROR(VLOOKUP(A3549,Aux!A:B,2,0),"Outros")</f>
        <v>Outros</v>
      </c>
      <c r="L3549" s="2">
        <f t="shared" si="166"/>
        <v>2019</v>
      </c>
      <c r="M3549">
        <f t="shared" si="167"/>
        <v>13</v>
      </c>
    </row>
    <row r="3550" spans="1:13" x14ac:dyDescent="0.35">
      <c r="A3550" t="s">
        <v>122</v>
      </c>
      <c r="B3550">
        <v>506173968</v>
      </c>
      <c r="C3550">
        <v>159558</v>
      </c>
      <c r="D3550" t="s">
        <v>2878</v>
      </c>
      <c r="E3550" s="1">
        <v>43553.584108796298</v>
      </c>
      <c r="F3550">
        <v>13</v>
      </c>
      <c r="G3550" t="s">
        <v>1167</v>
      </c>
      <c r="H3550">
        <v>5</v>
      </c>
      <c r="I3550" s="1">
        <v>43562.75</v>
      </c>
      <c r="J3550" s="2">
        <f t="shared" si="165"/>
        <v>1</v>
      </c>
      <c r="K3550" s="2" t="str">
        <f>IFERROR(VLOOKUP(A3550,Aux!A:B,2,0),"Outros")</f>
        <v>Municípios</v>
      </c>
      <c r="L3550" s="2">
        <f t="shared" si="166"/>
        <v>2019</v>
      </c>
      <c r="M3550">
        <f t="shared" si="167"/>
        <v>13</v>
      </c>
    </row>
    <row r="3551" spans="1:13" x14ac:dyDescent="0.35">
      <c r="A3551" t="s">
        <v>574</v>
      </c>
      <c r="B3551">
        <v>506791220</v>
      </c>
      <c r="C3551">
        <v>159559</v>
      </c>
      <c r="D3551" t="s">
        <v>3231</v>
      </c>
      <c r="E3551" s="1">
        <v>43553.592210648145</v>
      </c>
      <c r="F3551">
        <v>1</v>
      </c>
      <c r="G3551" t="s">
        <v>576</v>
      </c>
      <c r="H3551">
        <v>360</v>
      </c>
      <c r="I3551" s="1">
        <v>43560.999305555553</v>
      </c>
      <c r="J3551" s="2">
        <f t="shared" si="165"/>
        <v>1</v>
      </c>
      <c r="K3551" s="2" t="str">
        <f>IFERROR(VLOOKUP(A3551,Aux!A:B,2,0),"Outros")</f>
        <v>Municípios</v>
      </c>
      <c r="L3551" s="2">
        <f t="shared" si="166"/>
        <v>2019</v>
      </c>
      <c r="M3551">
        <f t="shared" si="167"/>
        <v>13</v>
      </c>
    </row>
    <row r="3552" spans="1:13" x14ac:dyDescent="0.35">
      <c r="A3552" t="s">
        <v>112</v>
      </c>
      <c r="B3552">
        <v>501144218</v>
      </c>
      <c r="C3552">
        <v>159561</v>
      </c>
      <c r="D3552" t="s">
        <v>3396</v>
      </c>
      <c r="E3552" s="1">
        <v>43553.599259259259</v>
      </c>
      <c r="F3552">
        <v>1</v>
      </c>
      <c r="G3552" t="s">
        <v>256</v>
      </c>
      <c r="H3552">
        <v>360</v>
      </c>
      <c r="I3552" s="1">
        <v>43556.75</v>
      </c>
      <c r="J3552" s="2">
        <f t="shared" si="165"/>
        <v>1</v>
      </c>
      <c r="K3552" s="2" t="str">
        <f>IFERROR(VLOOKUP(A3552,Aux!A:B,2,0),"Outros")</f>
        <v>Municípios</v>
      </c>
      <c r="L3552" s="2">
        <f t="shared" si="166"/>
        <v>2019</v>
      </c>
      <c r="M3552">
        <f t="shared" si="167"/>
        <v>13</v>
      </c>
    </row>
    <row r="3553" spans="1:13" x14ac:dyDescent="0.35">
      <c r="A3553" t="s">
        <v>644</v>
      </c>
      <c r="B3553">
        <v>501389660</v>
      </c>
      <c r="C3553">
        <v>159562</v>
      </c>
      <c r="D3553" t="s">
        <v>2935</v>
      </c>
      <c r="E3553" s="1">
        <v>43553.600034722222</v>
      </c>
      <c r="F3553">
        <v>13</v>
      </c>
      <c r="G3553" t="s">
        <v>14</v>
      </c>
      <c r="H3553">
        <v>400</v>
      </c>
      <c r="I3553" s="1">
        <v>25569.729166666668</v>
      </c>
      <c r="J3553" s="2">
        <f t="shared" si="165"/>
        <v>1</v>
      </c>
      <c r="K3553" s="2" t="str">
        <f>IFERROR(VLOOKUP(A3553,Aux!A:B,2,0),"Outros")</f>
        <v>Outros</v>
      </c>
      <c r="L3553" s="2">
        <f t="shared" si="166"/>
        <v>2019</v>
      </c>
      <c r="M3553">
        <f t="shared" si="167"/>
        <v>13</v>
      </c>
    </row>
    <row r="3554" spans="1:13" x14ac:dyDescent="0.35">
      <c r="A3554" t="s">
        <v>112</v>
      </c>
      <c r="B3554">
        <v>501144218</v>
      </c>
      <c r="C3554">
        <v>159564</v>
      </c>
      <c r="D3554" t="s">
        <v>2879</v>
      </c>
      <c r="E3554" s="1">
        <v>43553.602847222224</v>
      </c>
      <c r="F3554">
        <v>1</v>
      </c>
      <c r="G3554" t="s">
        <v>1242</v>
      </c>
      <c r="H3554">
        <v>360</v>
      </c>
      <c r="I3554" s="1">
        <v>43556.75</v>
      </c>
      <c r="J3554" s="2">
        <f t="shared" si="165"/>
        <v>1</v>
      </c>
      <c r="K3554" s="2" t="str">
        <f>IFERROR(VLOOKUP(A3554,Aux!A:B,2,0),"Outros")</f>
        <v>Municípios</v>
      </c>
      <c r="L3554" s="2">
        <f t="shared" si="166"/>
        <v>2019</v>
      </c>
      <c r="M3554">
        <f t="shared" si="167"/>
        <v>13</v>
      </c>
    </row>
    <row r="3555" spans="1:13" x14ac:dyDescent="0.35">
      <c r="A3555" t="s">
        <v>81</v>
      </c>
      <c r="B3555">
        <v>506780902</v>
      </c>
      <c r="C3555">
        <v>159567</v>
      </c>
      <c r="D3555" t="s">
        <v>2880</v>
      </c>
      <c r="E3555" s="1">
        <v>43553.609178240738</v>
      </c>
      <c r="F3555">
        <v>13</v>
      </c>
      <c r="G3555" t="s">
        <v>2881</v>
      </c>
      <c r="H3555">
        <v>360</v>
      </c>
      <c r="I3555" s="1">
        <v>43559.999305555553</v>
      </c>
      <c r="J3555" s="2">
        <f t="shared" si="165"/>
        <v>1</v>
      </c>
      <c r="K3555" s="2" t="str">
        <f>IFERROR(VLOOKUP(A3555,Aux!A:B,2,0),"Outros")</f>
        <v>Municípios</v>
      </c>
      <c r="L3555" s="2">
        <f t="shared" si="166"/>
        <v>2019</v>
      </c>
      <c r="M3555">
        <f t="shared" si="167"/>
        <v>13</v>
      </c>
    </row>
    <row r="3556" spans="1:13" x14ac:dyDescent="0.35">
      <c r="A3556" t="s">
        <v>71</v>
      </c>
      <c r="B3556">
        <v>500051054</v>
      </c>
      <c r="C3556">
        <v>159569</v>
      </c>
      <c r="D3556" t="s">
        <v>3442</v>
      </c>
      <c r="E3556" s="1">
        <v>43553.610405092593</v>
      </c>
      <c r="F3556">
        <v>13</v>
      </c>
      <c r="G3556" t="s">
        <v>566</v>
      </c>
      <c r="H3556">
        <v>340</v>
      </c>
      <c r="I3556" s="1">
        <v>43575.791666666664</v>
      </c>
      <c r="J3556" s="2">
        <f t="shared" si="165"/>
        <v>1</v>
      </c>
      <c r="K3556" s="2" t="str">
        <f>IFERROR(VLOOKUP(A3556,Aux!A:B,2,0),"Outros")</f>
        <v>Municípios</v>
      </c>
      <c r="L3556" s="2">
        <f t="shared" si="166"/>
        <v>2019</v>
      </c>
      <c r="M3556">
        <f t="shared" si="167"/>
        <v>13</v>
      </c>
    </row>
    <row r="3557" spans="1:13" x14ac:dyDescent="0.35">
      <c r="A3557" t="s">
        <v>534</v>
      </c>
      <c r="B3557">
        <v>508354617</v>
      </c>
      <c r="C3557">
        <v>159572</v>
      </c>
      <c r="D3557" t="s">
        <v>2882</v>
      </c>
      <c r="E3557" s="1">
        <v>43553.617638888885</v>
      </c>
      <c r="F3557">
        <v>1</v>
      </c>
      <c r="G3557" t="s">
        <v>33</v>
      </c>
      <c r="H3557">
        <v>400</v>
      </c>
      <c r="I3557" s="1">
        <v>43558.999305555553</v>
      </c>
      <c r="J3557" s="2">
        <f t="shared" si="165"/>
        <v>1</v>
      </c>
      <c r="K3557" s="2" t="str">
        <f>IFERROR(VLOOKUP(A3557,Aux!A:B,2,0),"Outros")</f>
        <v>Municípios</v>
      </c>
      <c r="L3557" s="2">
        <f t="shared" si="166"/>
        <v>2019</v>
      </c>
      <c r="M3557">
        <f t="shared" si="167"/>
        <v>13</v>
      </c>
    </row>
    <row r="3558" spans="1:13" x14ac:dyDescent="0.35">
      <c r="A3558" t="s">
        <v>534</v>
      </c>
      <c r="B3558">
        <v>508354617</v>
      </c>
      <c r="C3558">
        <v>159573</v>
      </c>
      <c r="D3558" t="s">
        <v>2882</v>
      </c>
      <c r="E3558" s="1">
        <v>43553.618055555555</v>
      </c>
      <c r="F3558">
        <v>1</v>
      </c>
      <c r="G3558" t="s">
        <v>33</v>
      </c>
      <c r="H3558">
        <v>400</v>
      </c>
      <c r="I3558" s="1">
        <v>43558.999305555553</v>
      </c>
      <c r="J3558" s="2">
        <f t="shared" si="165"/>
        <v>1</v>
      </c>
      <c r="K3558" s="2" t="str">
        <f>IFERROR(VLOOKUP(A3558,Aux!A:B,2,0),"Outros")</f>
        <v>Municípios</v>
      </c>
      <c r="L3558" s="2">
        <f t="shared" si="166"/>
        <v>2019</v>
      </c>
      <c r="M3558">
        <f t="shared" si="167"/>
        <v>13</v>
      </c>
    </row>
    <row r="3559" spans="1:13" x14ac:dyDescent="0.35">
      <c r="A3559" t="s">
        <v>534</v>
      </c>
      <c r="B3559">
        <v>508354617</v>
      </c>
      <c r="C3559">
        <v>159574</v>
      </c>
      <c r="D3559" t="s">
        <v>2882</v>
      </c>
      <c r="E3559" s="1">
        <v>43553.619803240741</v>
      </c>
      <c r="F3559">
        <v>1</v>
      </c>
      <c r="G3559" t="s">
        <v>33</v>
      </c>
      <c r="H3559">
        <v>400</v>
      </c>
      <c r="I3559" s="1">
        <v>43558.999305555553</v>
      </c>
      <c r="J3559" s="2">
        <f t="shared" si="165"/>
        <v>1</v>
      </c>
      <c r="K3559" s="2" t="str">
        <f>IFERROR(VLOOKUP(A3559,Aux!A:B,2,0),"Outros")</f>
        <v>Municípios</v>
      </c>
      <c r="L3559" s="2">
        <f t="shared" si="166"/>
        <v>2019</v>
      </c>
      <c r="M3559">
        <f t="shared" si="167"/>
        <v>13</v>
      </c>
    </row>
    <row r="3560" spans="1:13" x14ac:dyDescent="0.35">
      <c r="A3560" t="s">
        <v>534</v>
      </c>
      <c r="B3560">
        <v>508354617</v>
      </c>
      <c r="C3560">
        <v>159575</v>
      </c>
      <c r="D3560" t="s">
        <v>2882</v>
      </c>
      <c r="E3560" s="1">
        <v>43553.620682870373</v>
      </c>
      <c r="F3560">
        <v>1</v>
      </c>
      <c r="G3560" t="s">
        <v>33</v>
      </c>
      <c r="H3560">
        <v>5</v>
      </c>
      <c r="I3560" s="1">
        <v>43558.999305555553</v>
      </c>
      <c r="J3560" s="2">
        <f t="shared" si="165"/>
        <v>1</v>
      </c>
      <c r="K3560" s="2" t="str">
        <f>IFERROR(VLOOKUP(A3560,Aux!A:B,2,0),"Outros")</f>
        <v>Municípios</v>
      </c>
      <c r="L3560" s="2">
        <f t="shared" si="166"/>
        <v>2019</v>
      </c>
      <c r="M3560">
        <f t="shared" si="167"/>
        <v>13</v>
      </c>
    </row>
    <row r="3561" spans="1:13" x14ac:dyDescent="0.35">
      <c r="A3561" t="s">
        <v>157</v>
      </c>
      <c r="B3561">
        <v>500122237</v>
      </c>
      <c r="C3561">
        <v>159578</v>
      </c>
      <c r="D3561" t="s">
        <v>3331</v>
      </c>
      <c r="E3561" s="1">
        <v>43553.624432870369</v>
      </c>
      <c r="F3561">
        <v>1</v>
      </c>
      <c r="G3561" t="s">
        <v>33</v>
      </c>
      <c r="H3561">
        <v>360</v>
      </c>
      <c r="I3561" s="1">
        <v>43558.999305555553</v>
      </c>
      <c r="J3561" s="2">
        <f t="shared" si="165"/>
        <v>1</v>
      </c>
      <c r="K3561" s="2" t="str">
        <f>IFERROR(VLOOKUP(A3561,Aux!A:B,2,0),"Outros")</f>
        <v>Outros</v>
      </c>
      <c r="L3561" s="2">
        <f t="shared" si="166"/>
        <v>2019</v>
      </c>
      <c r="M3561">
        <f t="shared" si="167"/>
        <v>13</v>
      </c>
    </row>
    <row r="3562" spans="1:13" x14ac:dyDescent="0.35">
      <c r="A3562" t="s">
        <v>118</v>
      </c>
      <c r="B3562">
        <v>680015019</v>
      </c>
      <c r="C3562">
        <v>159582</v>
      </c>
      <c r="D3562" t="s">
        <v>3443</v>
      </c>
      <c r="E3562" s="1">
        <v>43553.626817129632</v>
      </c>
      <c r="F3562">
        <v>1</v>
      </c>
      <c r="G3562" t="s">
        <v>1146</v>
      </c>
      <c r="H3562">
        <v>360</v>
      </c>
      <c r="I3562" s="1">
        <v>43559.999305555553</v>
      </c>
      <c r="J3562" s="2">
        <f t="shared" si="165"/>
        <v>1</v>
      </c>
      <c r="K3562" s="2" t="str">
        <f>IFERROR(VLOOKUP(A3562,Aux!A:B,2,0),"Outros")</f>
        <v>Águas e resíduos</v>
      </c>
      <c r="L3562" s="2">
        <f t="shared" si="166"/>
        <v>2019</v>
      </c>
      <c r="M3562">
        <f t="shared" si="167"/>
        <v>13</v>
      </c>
    </row>
    <row r="3563" spans="1:13" x14ac:dyDescent="0.35">
      <c r="A3563" t="s">
        <v>534</v>
      </c>
      <c r="B3563">
        <v>508354617</v>
      </c>
      <c r="C3563">
        <v>159583</v>
      </c>
      <c r="D3563" t="s">
        <v>2882</v>
      </c>
      <c r="E3563" s="1">
        <v>43553.628136574072</v>
      </c>
      <c r="F3563">
        <v>1</v>
      </c>
      <c r="G3563" t="s">
        <v>33</v>
      </c>
      <c r="H3563">
        <v>400</v>
      </c>
      <c r="I3563" s="1">
        <v>43558.999305555553</v>
      </c>
      <c r="J3563" s="2">
        <f t="shared" si="165"/>
        <v>1</v>
      </c>
      <c r="K3563" s="2" t="str">
        <f>IFERROR(VLOOKUP(A3563,Aux!A:B,2,0),"Outros")</f>
        <v>Municípios</v>
      </c>
      <c r="L3563" s="2">
        <f t="shared" si="166"/>
        <v>2019</v>
      </c>
      <c r="M3563">
        <f t="shared" si="167"/>
        <v>13</v>
      </c>
    </row>
    <row r="3564" spans="1:13" x14ac:dyDescent="0.35">
      <c r="A3564" t="s">
        <v>534</v>
      </c>
      <c r="B3564">
        <v>508354617</v>
      </c>
      <c r="C3564">
        <v>159584</v>
      </c>
      <c r="E3564" s="1">
        <v>43553.629270833335</v>
      </c>
      <c r="F3564">
        <v>1</v>
      </c>
      <c r="G3564" t="s">
        <v>33</v>
      </c>
      <c r="H3564">
        <v>400</v>
      </c>
      <c r="J3564" s="2">
        <f t="shared" si="165"/>
        <v>1</v>
      </c>
      <c r="K3564" s="2" t="str">
        <f>IFERROR(VLOOKUP(A3564,Aux!A:B,2,0),"Outros")</f>
        <v>Municípios</v>
      </c>
      <c r="L3564" s="2">
        <f t="shared" si="166"/>
        <v>2019</v>
      </c>
      <c r="M3564">
        <f t="shared" si="167"/>
        <v>13</v>
      </c>
    </row>
    <row r="3565" spans="1:13" x14ac:dyDescent="0.35">
      <c r="A3565" t="s">
        <v>12</v>
      </c>
      <c r="B3565">
        <v>508481287</v>
      </c>
      <c r="C3565">
        <v>159585</v>
      </c>
      <c r="D3565" t="s">
        <v>3232</v>
      </c>
      <c r="E3565" s="1">
        <v>43553.629305555558</v>
      </c>
      <c r="F3565">
        <v>1</v>
      </c>
      <c r="G3565" t="s">
        <v>14</v>
      </c>
      <c r="H3565">
        <v>5</v>
      </c>
      <c r="I3565" s="1">
        <v>25569.708333333332</v>
      </c>
      <c r="J3565" s="2">
        <f t="shared" si="165"/>
        <v>1</v>
      </c>
      <c r="K3565" s="2" t="str">
        <f>IFERROR(VLOOKUP(A3565,Aux!A:B,2,0),"Outros")</f>
        <v>Hospitais</v>
      </c>
      <c r="L3565" s="2">
        <f t="shared" si="166"/>
        <v>2019</v>
      </c>
      <c r="M3565">
        <f t="shared" si="167"/>
        <v>13</v>
      </c>
    </row>
    <row r="3566" spans="1:13" x14ac:dyDescent="0.35">
      <c r="A3566" t="s">
        <v>534</v>
      </c>
      <c r="B3566">
        <v>508354617</v>
      </c>
      <c r="C3566">
        <v>159587</v>
      </c>
      <c r="D3566" t="s">
        <v>2882</v>
      </c>
      <c r="E3566" s="1">
        <v>43553.629594907405</v>
      </c>
      <c r="F3566">
        <v>1</v>
      </c>
      <c r="G3566" t="s">
        <v>33</v>
      </c>
      <c r="H3566">
        <v>400</v>
      </c>
      <c r="I3566" s="1">
        <v>43558.999305555553</v>
      </c>
      <c r="J3566" s="2">
        <f t="shared" si="165"/>
        <v>1</v>
      </c>
      <c r="K3566" s="2" t="str">
        <f>IFERROR(VLOOKUP(A3566,Aux!A:B,2,0),"Outros")</f>
        <v>Municípios</v>
      </c>
      <c r="L3566" s="2">
        <f t="shared" si="166"/>
        <v>2019</v>
      </c>
      <c r="M3566">
        <f t="shared" si="167"/>
        <v>13</v>
      </c>
    </row>
    <row r="3567" spans="1:13" x14ac:dyDescent="0.35">
      <c r="A3567" t="s">
        <v>60</v>
      </c>
      <c r="B3567">
        <v>505456010</v>
      </c>
      <c r="C3567">
        <v>159588</v>
      </c>
      <c r="D3567" t="s">
        <v>2883</v>
      </c>
      <c r="E3567" s="1">
        <v>43553.629733796297</v>
      </c>
      <c r="F3567">
        <v>1</v>
      </c>
      <c r="G3567" t="s">
        <v>62</v>
      </c>
      <c r="H3567">
        <v>360</v>
      </c>
      <c r="I3567" s="1">
        <v>43559.999305555553</v>
      </c>
      <c r="J3567" s="2">
        <f t="shared" si="165"/>
        <v>1</v>
      </c>
      <c r="K3567" s="2" t="str">
        <f>IFERROR(VLOOKUP(A3567,Aux!A:B,2,0),"Outros")</f>
        <v>Municípios</v>
      </c>
      <c r="L3567" s="2">
        <f t="shared" si="166"/>
        <v>2019</v>
      </c>
      <c r="M3567">
        <f t="shared" si="167"/>
        <v>13</v>
      </c>
    </row>
    <row r="3568" spans="1:13" x14ac:dyDescent="0.35">
      <c r="A3568" t="s">
        <v>534</v>
      </c>
      <c r="B3568">
        <v>508354617</v>
      </c>
      <c r="C3568">
        <v>159589</v>
      </c>
      <c r="D3568" t="s">
        <v>2933</v>
      </c>
      <c r="E3568" s="1">
        <v>43553.631145833337</v>
      </c>
      <c r="F3568">
        <v>1</v>
      </c>
      <c r="G3568" t="s">
        <v>33</v>
      </c>
      <c r="H3568">
        <v>400</v>
      </c>
      <c r="I3568" s="1">
        <v>43561.999305555553</v>
      </c>
      <c r="J3568" s="2">
        <f t="shared" si="165"/>
        <v>1</v>
      </c>
      <c r="K3568" s="2" t="str">
        <f>IFERROR(VLOOKUP(A3568,Aux!A:B,2,0),"Outros")</f>
        <v>Municípios</v>
      </c>
      <c r="L3568" s="2">
        <f t="shared" si="166"/>
        <v>2019</v>
      </c>
      <c r="M3568">
        <f t="shared" si="167"/>
        <v>13</v>
      </c>
    </row>
    <row r="3569" spans="1:13" x14ac:dyDescent="0.35">
      <c r="A3569" t="s">
        <v>534</v>
      </c>
      <c r="B3569">
        <v>508354617</v>
      </c>
      <c r="C3569">
        <v>159591</v>
      </c>
      <c r="D3569" t="s">
        <v>2882</v>
      </c>
      <c r="E3569" s="1">
        <v>43553.633009259262</v>
      </c>
      <c r="F3569">
        <v>1</v>
      </c>
      <c r="G3569" t="s">
        <v>33</v>
      </c>
      <c r="H3569">
        <v>400</v>
      </c>
      <c r="I3569" s="1">
        <v>43558.999305555553</v>
      </c>
      <c r="J3569" s="2">
        <f t="shared" si="165"/>
        <v>1</v>
      </c>
      <c r="K3569" s="2" t="str">
        <f>IFERROR(VLOOKUP(A3569,Aux!A:B,2,0),"Outros")</f>
        <v>Municípios</v>
      </c>
      <c r="L3569" s="2">
        <f t="shared" si="166"/>
        <v>2019</v>
      </c>
      <c r="M3569">
        <f t="shared" si="167"/>
        <v>13</v>
      </c>
    </row>
    <row r="3570" spans="1:13" x14ac:dyDescent="0.35">
      <c r="A3570" t="s">
        <v>534</v>
      </c>
      <c r="B3570">
        <v>508354617</v>
      </c>
      <c r="C3570">
        <v>159592</v>
      </c>
      <c r="D3570" t="s">
        <v>2882</v>
      </c>
      <c r="E3570" s="1">
        <v>43553.635208333333</v>
      </c>
      <c r="F3570">
        <v>1</v>
      </c>
      <c r="G3570" t="s">
        <v>33</v>
      </c>
      <c r="H3570">
        <v>400</v>
      </c>
      <c r="I3570" s="1">
        <v>43558.999305555553</v>
      </c>
      <c r="J3570" s="2">
        <f t="shared" si="165"/>
        <v>1</v>
      </c>
      <c r="K3570" s="2" t="str">
        <f>IFERROR(VLOOKUP(A3570,Aux!A:B,2,0),"Outros")</f>
        <v>Municípios</v>
      </c>
      <c r="L3570" s="2">
        <f t="shared" si="166"/>
        <v>2019</v>
      </c>
      <c r="M3570">
        <f t="shared" si="167"/>
        <v>13</v>
      </c>
    </row>
    <row r="3571" spans="1:13" x14ac:dyDescent="0.35">
      <c r="A3571" t="s">
        <v>60</v>
      </c>
      <c r="B3571">
        <v>505456010</v>
      </c>
      <c r="C3571">
        <v>159596</v>
      </c>
      <c r="D3571" t="s">
        <v>3053</v>
      </c>
      <c r="E3571" s="1">
        <v>43553.63863425926</v>
      </c>
      <c r="F3571">
        <v>1</v>
      </c>
      <c r="G3571" t="s">
        <v>62</v>
      </c>
      <c r="H3571">
        <v>360</v>
      </c>
      <c r="I3571" s="1">
        <v>43559.999305555553</v>
      </c>
      <c r="J3571" s="2">
        <f t="shared" si="165"/>
        <v>1</v>
      </c>
      <c r="K3571" s="2" t="str">
        <f>IFERROR(VLOOKUP(A3571,Aux!A:B,2,0),"Outros")</f>
        <v>Municípios</v>
      </c>
      <c r="L3571" s="2">
        <f t="shared" si="166"/>
        <v>2019</v>
      </c>
      <c r="M3571">
        <f t="shared" si="167"/>
        <v>13</v>
      </c>
    </row>
    <row r="3572" spans="1:13" x14ac:dyDescent="0.35">
      <c r="A3572" t="s">
        <v>534</v>
      </c>
      <c r="B3572">
        <v>508354617</v>
      </c>
      <c r="C3572">
        <v>159597</v>
      </c>
      <c r="D3572" t="s">
        <v>2882</v>
      </c>
      <c r="E3572" s="1">
        <v>43553.641365740739</v>
      </c>
      <c r="F3572">
        <v>1</v>
      </c>
      <c r="G3572" t="s">
        <v>33</v>
      </c>
      <c r="H3572">
        <v>360</v>
      </c>
      <c r="I3572" s="1">
        <v>43558.999305555553</v>
      </c>
      <c r="J3572" s="2">
        <f t="shared" si="165"/>
        <v>1</v>
      </c>
      <c r="K3572" s="2" t="str">
        <f>IFERROR(VLOOKUP(A3572,Aux!A:B,2,0),"Outros")</f>
        <v>Municípios</v>
      </c>
      <c r="L3572" s="2">
        <f t="shared" si="166"/>
        <v>2019</v>
      </c>
      <c r="M3572">
        <f t="shared" si="167"/>
        <v>13</v>
      </c>
    </row>
    <row r="3573" spans="1:13" x14ac:dyDescent="0.35">
      <c r="A3573" t="s">
        <v>71</v>
      </c>
      <c r="B3573">
        <v>500051054</v>
      </c>
      <c r="C3573">
        <v>159599</v>
      </c>
      <c r="D3573" t="s">
        <v>3055</v>
      </c>
      <c r="E3573" s="1">
        <v>43553.645694444444</v>
      </c>
      <c r="F3573">
        <v>13</v>
      </c>
      <c r="G3573" t="s">
        <v>2863</v>
      </c>
      <c r="H3573">
        <v>340</v>
      </c>
      <c r="I3573" s="1">
        <v>43579.8125</v>
      </c>
      <c r="J3573" s="2">
        <f t="shared" si="165"/>
        <v>1</v>
      </c>
      <c r="K3573" s="2" t="str">
        <f>IFERROR(VLOOKUP(A3573,Aux!A:B,2,0),"Outros")</f>
        <v>Municípios</v>
      </c>
      <c r="L3573" s="2">
        <f t="shared" si="166"/>
        <v>2019</v>
      </c>
      <c r="M3573">
        <f t="shared" si="167"/>
        <v>13</v>
      </c>
    </row>
    <row r="3574" spans="1:13" x14ac:dyDescent="0.35">
      <c r="A3574" t="s">
        <v>63</v>
      </c>
      <c r="B3574">
        <v>502098139</v>
      </c>
      <c r="C3574">
        <v>159600</v>
      </c>
      <c r="D3574" t="s">
        <v>3332</v>
      </c>
      <c r="E3574" s="1">
        <v>43553.647129629629</v>
      </c>
      <c r="F3574">
        <v>13</v>
      </c>
      <c r="G3574" t="s">
        <v>75</v>
      </c>
      <c r="H3574">
        <v>340</v>
      </c>
      <c r="I3574" s="1">
        <v>43559.75</v>
      </c>
      <c r="J3574" s="2">
        <f t="shared" si="165"/>
        <v>1</v>
      </c>
      <c r="K3574" s="2" t="str">
        <f>IFERROR(VLOOKUP(A3574,Aux!A:B,2,0),"Outros")</f>
        <v>Municípios</v>
      </c>
      <c r="L3574" s="2">
        <f t="shared" si="166"/>
        <v>2019</v>
      </c>
      <c r="M3574">
        <f t="shared" si="167"/>
        <v>13</v>
      </c>
    </row>
    <row r="3575" spans="1:13" x14ac:dyDescent="0.35">
      <c r="A3575" t="s">
        <v>534</v>
      </c>
      <c r="B3575">
        <v>508354617</v>
      </c>
      <c r="C3575">
        <v>159604</v>
      </c>
      <c r="D3575" t="s">
        <v>2933</v>
      </c>
      <c r="E3575" s="1">
        <v>43553.651747685188</v>
      </c>
      <c r="F3575">
        <v>1</v>
      </c>
      <c r="G3575" t="s">
        <v>33</v>
      </c>
      <c r="H3575">
        <v>360</v>
      </c>
      <c r="I3575" s="1">
        <v>43561.999305555553</v>
      </c>
      <c r="J3575" s="2">
        <f t="shared" si="165"/>
        <v>1</v>
      </c>
      <c r="K3575" s="2" t="str">
        <f>IFERROR(VLOOKUP(A3575,Aux!A:B,2,0),"Outros")</f>
        <v>Municípios</v>
      </c>
      <c r="L3575" s="2">
        <f t="shared" si="166"/>
        <v>2019</v>
      </c>
      <c r="M3575">
        <f t="shared" si="167"/>
        <v>13</v>
      </c>
    </row>
    <row r="3576" spans="1:13" x14ac:dyDescent="0.35">
      <c r="A3576" t="s">
        <v>599</v>
      </c>
      <c r="B3576">
        <v>680012907</v>
      </c>
      <c r="C3576">
        <v>159606</v>
      </c>
      <c r="D3576" t="s">
        <v>2884</v>
      </c>
      <c r="E3576" s="1">
        <v>43553.655300925922</v>
      </c>
      <c r="F3576">
        <v>13</v>
      </c>
      <c r="G3576" t="s">
        <v>2885</v>
      </c>
      <c r="H3576">
        <v>360</v>
      </c>
      <c r="I3576" s="1">
        <v>43564.999305555553</v>
      </c>
      <c r="J3576" s="2">
        <f t="shared" si="165"/>
        <v>1</v>
      </c>
      <c r="K3576" s="2" t="str">
        <f>IFERROR(VLOOKUP(A3576,Aux!A:B,2,0),"Outros")</f>
        <v>Águas e resíduos</v>
      </c>
      <c r="L3576" s="2">
        <f t="shared" si="166"/>
        <v>2019</v>
      </c>
      <c r="M3576">
        <f t="shared" si="167"/>
        <v>13</v>
      </c>
    </row>
    <row r="3577" spans="1:13" x14ac:dyDescent="0.35">
      <c r="A3577" t="s">
        <v>465</v>
      </c>
      <c r="B3577">
        <v>600084779</v>
      </c>
      <c r="C3577">
        <v>159609</v>
      </c>
      <c r="E3577" s="1">
        <v>43553.660578703704</v>
      </c>
      <c r="F3577">
        <v>13</v>
      </c>
      <c r="H3577">
        <v>400</v>
      </c>
      <c r="J3577" s="2">
        <f t="shared" si="165"/>
        <v>1</v>
      </c>
      <c r="K3577" s="2" t="str">
        <f>IFERROR(VLOOKUP(A3577,Aux!A:B,2,0),"Outros")</f>
        <v>Outros</v>
      </c>
      <c r="L3577" s="2">
        <f t="shared" si="166"/>
        <v>2019</v>
      </c>
      <c r="M3577">
        <f t="shared" si="167"/>
        <v>13</v>
      </c>
    </row>
    <row r="3578" spans="1:13" x14ac:dyDescent="0.35">
      <c r="A3578" t="s">
        <v>599</v>
      </c>
      <c r="B3578">
        <v>680012907</v>
      </c>
      <c r="C3578">
        <v>159610</v>
      </c>
      <c r="D3578" t="s">
        <v>3333</v>
      </c>
      <c r="E3578" s="1">
        <v>43553.660682870373</v>
      </c>
      <c r="F3578">
        <v>13</v>
      </c>
      <c r="G3578" t="s">
        <v>476</v>
      </c>
      <c r="H3578">
        <v>360</v>
      </c>
      <c r="I3578" s="1">
        <v>43562.999305555553</v>
      </c>
      <c r="J3578" s="2">
        <f t="shared" si="165"/>
        <v>1</v>
      </c>
      <c r="K3578" s="2" t="str">
        <f>IFERROR(VLOOKUP(A3578,Aux!A:B,2,0),"Outros")</f>
        <v>Águas e resíduos</v>
      </c>
      <c r="L3578" s="2">
        <f t="shared" si="166"/>
        <v>2019</v>
      </c>
      <c r="M3578">
        <f t="shared" si="167"/>
        <v>13</v>
      </c>
    </row>
    <row r="3579" spans="1:13" x14ac:dyDescent="0.35">
      <c r="A3579" t="s">
        <v>465</v>
      </c>
      <c r="B3579">
        <v>600084779</v>
      </c>
      <c r="C3579">
        <v>159611</v>
      </c>
      <c r="E3579" s="1">
        <v>43553.661620370367</v>
      </c>
      <c r="F3579">
        <v>13</v>
      </c>
      <c r="H3579">
        <v>400</v>
      </c>
      <c r="J3579" s="2">
        <f t="shared" si="165"/>
        <v>1</v>
      </c>
      <c r="K3579" s="2" t="str">
        <f>IFERROR(VLOOKUP(A3579,Aux!A:B,2,0),"Outros")</f>
        <v>Outros</v>
      </c>
      <c r="L3579" s="2">
        <f t="shared" si="166"/>
        <v>2019</v>
      </c>
      <c r="M3579">
        <f t="shared" si="167"/>
        <v>13</v>
      </c>
    </row>
    <row r="3580" spans="1:13" x14ac:dyDescent="0.35">
      <c r="A3580" t="s">
        <v>599</v>
      </c>
      <c r="B3580">
        <v>680012907</v>
      </c>
      <c r="C3580">
        <v>159613</v>
      </c>
      <c r="D3580" t="s">
        <v>2996</v>
      </c>
      <c r="E3580" s="1">
        <v>43553.667314814818</v>
      </c>
      <c r="F3580">
        <v>13</v>
      </c>
      <c r="G3580" t="s">
        <v>476</v>
      </c>
      <c r="H3580">
        <v>360</v>
      </c>
      <c r="I3580" s="1">
        <v>43563.999305555553</v>
      </c>
      <c r="J3580" s="2">
        <f t="shared" si="165"/>
        <v>1</v>
      </c>
      <c r="K3580" s="2" t="str">
        <f>IFERROR(VLOOKUP(A3580,Aux!A:B,2,0),"Outros")</f>
        <v>Águas e resíduos</v>
      </c>
      <c r="L3580" s="2">
        <f t="shared" si="166"/>
        <v>2019</v>
      </c>
      <c r="M3580">
        <f t="shared" si="167"/>
        <v>13</v>
      </c>
    </row>
    <row r="3581" spans="1:13" x14ac:dyDescent="0.35">
      <c r="A3581" t="s">
        <v>365</v>
      </c>
      <c r="B3581">
        <v>505351064</v>
      </c>
      <c r="C3581">
        <v>159614</v>
      </c>
      <c r="D3581" t="s">
        <v>2997</v>
      </c>
      <c r="E3581" s="1">
        <v>43553.667500000003</v>
      </c>
      <c r="F3581">
        <v>13</v>
      </c>
      <c r="G3581" t="s">
        <v>1146</v>
      </c>
      <c r="H3581">
        <v>360</v>
      </c>
      <c r="I3581" s="1">
        <v>43560.999305555553</v>
      </c>
      <c r="J3581" s="2">
        <f t="shared" si="165"/>
        <v>1</v>
      </c>
      <c r="K3581" s="2" t="str">
        <f>IFERROR(VLOOKUP(A3581,Aux!A:B,2,0),"Outros")</f>
        <v>Outros</v>
      </c>
      <c r="L3581" s="2">
        <f t="shared" si="166"/>
        <v>2019</v>
      </c>
      <c r="M3581">
        <f t="shared" si="167"/>
        <v>13</v>
      </c>
    </row>
    <row r="3582" spans="1:13" x14ac:dyDescent="0.35">
      <c r="A3582" t="s">
        <v>599</v>
      </c>
      <c r="B3582">
        <v>680012907</v>
      </c>
      <c r="C3582">
        <v>159615</v>
      </c>
      <c r="D3582" t="s">
        <v>3444</v>
      </c>
      <c r="E3582" s="1">
        <v>43553.674074074072</v>
      </c>
      <c r="F3582">
        <v>13</v>
      </c>
      <c r="G3582" t="s">
        <v>476</v>
      </c>
      <c r="H3582">
        <v>360</v>
      </c>
      <c r="I3582" s="1">
        <v>43563.999305555553</v>
      </c>
      <c r="J3582" s="2">
        <f t="shared" si="165"/>
        <v>1</v>
      </c>
      <c r="K3582" s="2" t="str">
        <f>IFERROR(VLOOKUP(A3582,Aux!A:B,2,0),"Outros")</f>
        <v>Águas e resíduos</v>
      </c>
      <c r="L3582" s="2">
        <f t="shared" si="166"/>
        <v>2019</v>
      </c>
      <c r="M3582">
        <f t="shared" si="167"/>
        <v>13</v>
      </c>
    </row>
    <row r="3583" spans="1:13" x14ac:dyDescent="0.35">
      <c r="A3583" t="s">
        <v>48</v>
      </c>
      <c r="B3583">
        <v>503035416</v>
      </c>
      <c r="C3583">
        <v>159618</v>
      </c>
      <c r="D3583" t="s">
        <v>2936</v>
      </c>
      <c r="E3583" s="1">
        <v>43553.681550925925</v>
      </c>
      <c r="F3583">
        <v>13</v>
      </c>
      <c r="G3583" t="s">
        <v>50</v>
      </c>
      <c r="H3583">
        <v>5</v>
      </c>
      <c r="I3583" s="1">
        <v>43559.708333333336</v>
      </c>
      <c r="J3583" s="2">
        <f t="shared" si="165"/>
        <v>1</v>
      </c>
      <c r="K3583" s="2" t="str">
        <f>IFERROR(VLOOKUP(A3583,Aux!A:B,2,0),"Outros")</f>
        <v>Hospitais</v>
      </c>
      <c r="L3583" s="2">
        <f t="shared" si="166"/>
        <v>2019</v>
      </c>
      <c r="M3583">
        <f t="shared" si="167"/>
        <v>13</v>
      </c>
    </row>
    <row r="3584" spans="1:13" x14ac:dyDescent="0.35">
      <c r="A3584" t="s">
        <v>9</v>
      </c>
      <c r="B3584">
        <v>506673626</v>
      </c>
      <c r="C3584">
        <v>159619</v>
      </c>
      <c r="D3584" t="s">
        <v>3334</v>
      </c>
      <c r="E3584" s="1">
        <v>43553.681932870371</v>
      </c>
      <c r="F3584">
        <v>1</v>
      </c>
      <c r="G3584" t="s">
        <v>1994</v>
      </c>
      <c r="H3584">
        <v>5</v>
      </c>
      <c r="I3584" s="1">
        <v>43556.979166666664</v>
      </c>
      <c r="J3584" s="2">
        <f t="shared" si="165"/>
        <v>1</v>
      </c>
      <c r="K3584" s="2" t="str">
        <f>IFERROR(VLOOKUP(A3584,Aux!A:B,2,0),"Outros")</f>
        <v>Municípios</v>
      </c>
      <c r="L3584" s="2">
        <f t="shared" si="166"/>
        <v>2019</v>
      </c>
      <c r="M3584">
        <f t="shared" si="167"/>
        <v>13</v>
      </c>
    </row>
    <row r="3585" spans="1:13" x14ac:dyDescent="0.35">
      <c r="A3585" t="s">
        <v>35</v>
      </c>
      <c r="B3585">
        <v>508666236</v>
      </c>
      <c r="C3585">
        <v>159622</v>
      </c>
      <c r="D3585" t="s">
        <v>2998</v>
      </c>
      <c r="E3585" s="1">
        <v>43553.705185185187</v>
      </c>
      <c r="F3585">
        <v>3</v>
      </c>
      <c r="G3585" t="s">
        <v>259</v>
      </c>
      <c r="H3585">
        <v>340</v>
      </c>
      <c r="I3585" s="1">
        <v>43613.708333333336</v>
      </c>
      <c r="J3585" s="2">
        <f t="shared" si="165"/>
        <v>1</v>
      </c>
      <c r="K3585" s="2" t="str">
        <f>IFERROR(VLOOKUP(A3585,Aux!A:B,2,0),"Outros")</f>
        <v>Outros</v>
      </c>
      <c r="L3585" s="2">
        <f t="shared" si="166"/>
        <v>2019</v>
      </c>
      <c r="M3585">
        <f t="shared" si="167"/>
        <v>13</v>
      </c>
    </row>
    <row r="3586" spans="1:13" x14ac:dyDescent="0.35">
      <c r="A3586" t="s">
        <v>289</v>
      </c>
      <c r="B3586">
        <v>512103097</v>
      </c>
      <c r="C3586">
        <v>159625</v>
      </c>
      <c r="E3586" s="1">
        <v>43553.718240740738</v>
      </c>
      <c r="F3586">
        <v>13</v>
      </c>
      <c r="H3586">
        <v>1</v>
      </c>
      <c r="J3586" s="2">
        <f t="shared" ref="J3586:J3649" si="168">IF(C3586=C3585,"",1)</f>
        <v>1</v>
      </c>
      <c r="K3586" s="2" t="str">
        <f>IFERROR(VLOOKUP(A3586,Aux!A:B,2,0),"Outros")</f>
        <v>Hospitais</v>
      </c>
      <c r="L3586" s="2">
        <f t="shared" ref="L3586:L3649" si="169">YEAR(E3586)</f>
        <v>2019</v>
      </c>
      <c r="M3586">
        <f t="shared" ref="M3586:M3649" si="170">WEEKNUM(E3586)</f>
        <v>13</v>
      </c>
    </row>
    <row r="3587" spans="1:13" x14ac:dyDescent="0.35">
      <c r="A3587" t="s">
        <v>76</v>
      </c>
      <c r="B3587">
        <v>506676056</v>
      </c>
      <c r="C3587">
        <v>159628</v>
      </c>
      <c r="E3587" s="1">
        <v>43554.534583333334</v>
      </c>
      <c r="F3587">
        <v>1</v>
      </c>
      <c r="G3587" t="s">
        <v>33</v>
      </c>
      <c r="H3587">
        <v>400</v>
      </c>
      <c r="J3587" s="2">
        <f t="shared" si="168"/>
        <v>1</v>
      </c>
      <c r="K3587" s="2" t="str">
        <f>IFERROR(VLOOKUP(A3587,Aux!A:B,2,0),"Outros")</f>
        <v>Municípios</v>
      </c>
      <c r="L3587" s="2">
        <f t="shared" si="169"/>
        <v>2019</v>
      </c>
      <c r="M3587">
        <f t="shared" si="170"/>
        <v>13</v>
      </c>
    </row>
    <row r="3588" spans="1:13" x14ac:dyDescent="0.35">
      <c r="A3588" t="s">
        <v>76</v>
      </c>
      <c r="B3588">
        <v>506676056</v>
      </c>
      <c r="C3588">
        <v>159629</v>
      </c>
      <c r="E3588" s="1">
        <v>43554.535358796296</v>
      </c>
      <c r="F3588">
        <v>1</v>
      </c>
      <c r="G3588" t="s">
        <v>33</v>
      </c>
      <c r="H3588">
        <v>400</v>
      </c>
      <c r="J3588" s="2">
        <f t="shared" si="168"/>
        <v>1</v>
      </c>
      <c r="K3588" s="2" t="str">
        <f>IFERROR(VLOOKUP(A3588,Aux!A:B,2,0),"Outros")</f>
        <v>Municípios</v>
      </c>
      <c r="L3588" s="2">
        <f t="shared" si="169"/>
        <v>2019</v>
      </c>
      <c r="M3588">
        <f t="shared" si="170"/>
        <v>13</v>
      </c>
    </row>
    <row r="3589" spans="1:13" x14ac:dyDescent="0.35">
      <c r="A3589" t="s">
        <v>76</v>
      </c>
      <c r="B3589">
        <v>506676056</v>
      </c>
      <c r="C3589">
        <v>159630</v>
      </c>
      <c r="E3589" s="1">
        <v>43554.539143518516</v>
      </c>
      <c r="F3589">
        <v>1</v>
      </c>
      <c r="G3589" t="s">
        <v>33</v>
      </c>
      <c r="H3589">
        <v>400</v>
      </c>
      <c r="J3589" s="2">
        <f t="shared" si="168"/>
        <v>1</v>
      </c>
      <c r="K3589" s="2" t="str">
        <f>IFERROR(VLOOKUP(A3589,Aux!A:B,2,0),"Outros")</f>
        <v>Municípios</v>
      </c>
      <c r="L3589" s="2">
        <f t="shared" si="169"/>
        <v>2019</v>
      </c>
      <c r="M3589">
        <f t="shared" si="170"/>
        <v>13</v>
      </c>
    </row>
    <row r="3590" spans="1:13" x14ac:dyDescent="0.35">
      <c r="A3590" t="s">
        <v>76</v>
      </c>
      <c r="B3590">
        <v>506676056</v>
      </c>
      <c r="C3590">
        <v>159631</v>
      </c>
      <c r="E3590" s="1">
        <v>43554.539918981478</v>
      </c>
      <c r="F3590">
        <v>1</v>
      </c>
      <c r="G3590" t="s">
        <v>33</v>
      </c>
      <c r="H3590">
        <v>1</v>
      </c>
      <c r="J3590" s="2">
        <f t="shared" si="168"/>
        <v>1</v>
      </c>
      <c r="K3590" s="2" t="str">
        <f>IFERROR(VLOOKUP(A3590,Aux!A:B,2,0),"Outros")</f>
        <v>Municípios</v>
      </c>
      <c r="L3590" s="2">
        <f t="shared" si="169"/>
        <v>2019</v>
      </c>
      <c r="M3590">
        <f t="shared" si="170"/>
        <v>13</v>
      </c>
    </row>
    <row r="3591" spans="1:13" x14ac:dyDescent="0.35">
      <c r="A3591" t="s">
        <v>118</v>
      </c>
      <c r="B3591">
        <v>680015019</v>
      </c>
      <c r="C3591">
        <v>159647</v>
      </c>
      <c r="D3591" t="s">
        <v>3335</v>
      </c>
      <c r="E3591" s="1">
        <v>43556.367662037039</v>
      </c>
      <c r="F3591">
        <v>13</v>
      </c>
      <c r="G3591" t="s">
        <v>1146</v>
      </c>
      <c r="H3591">
        <v>360</v>
      </c>
      <c r="I3591" s="1">
        <v>43561.666666666664</v>
      </c>
      <c r="J3591" s="2">
        <f t="shared" si="168"/>
        <v>1</v>
      </c>
      <c r="K3591" s="2" t="str">
        <f>IFERROR(VLOOKUP(A3591,Aux!A:B,2,0),"Outros")</f>
        <v>Águas e resíduos</v>
      </c>
      <c r="L3591" s="2">
        <f t="shared" si="169"/>
        <v>2019</v>
      </c>
      <c r="M3591">
        <f t="shared" si="170"/>
        <v>14</v>
      </c>
    </row>
    <row r="3592" spans="1:13" x14ac:dyDescent="0.35">
      <c r="A3592" t="s">
        <v>12</v>
      </c>
      <c r="B3592">
        <v>508481287</v>
      </c>
      <c r="C3592">
        <v>159648</v>
      </c>
      <c r="D3592" t="s">
        <v>3542</v>
      </c>
      <c r="E3592" s="1">
        <v>43556.38380787037</v>
      </c>
      <c r="F3592">
        <v>1</v>
      </c>
      <c r="G3592" t="s">
        <v>14</v>
      </c>
      <c r="H3592">
        <v>360</v>
      </c>
      <c r="I3592" s="1">
        <v>43558.708333333336</v>
      </c>
      <c r="J3592" s="2">
        <f t="shared" si="168"/>
        <v>1</v>
      </c>
      <c r="K3592" s="2" t="str">
        <f>IFERROR(VLOOKUP(A3592,Aux!A:B,2,0),"Outros")</f>
        <v>Hospitais</v>
      </c>
      <c r="L3592" s="2">
        <f t="shared" si="169"/>
        <v>2019</v>
      </c>
      <c r="M3592">
        <f t="shared" si="170"/>
        <v>14</v>
      </c>
    </row>
    <row r="3593" spans="1:13" x14ac:dyDescent="0.35">
      <c r="A3593" t="s">
        <v>578</v>
      </c>
      <c r="B3593">
        <v>501112049</v>
      </c>
      <c r="C3593">
        <v>159649</v>
      </c>
      <c r="D3593" t="s">
        <v>3543</v>
      </c>
      <c r="E3593" s="1">
        <v>43556.391851851855</v>
      </c>
      <c r="F3593">
        <v>3</v>
      </c>
      <c r="G3593" t="s">
        <v>580</v>
      </c>
      <c r="H3593">
        <v>340</v>
      </c>
      <c r="I3593" s="1">
        <v>43592.708333333336</v>
      </c>
      <c r="J3593" s="2">
        <f t="shared" si="168"/>
        <v>1</v>
      </c>
      <c r="K3593" s="2" t="str">
        <f>IFERROR(VLOOKUP(A3593,Aux!A:B,2,0),"Outros")</f>
        <v>Municípios</v>
      </c>
      <c r="L3593" s="2">
        <f t="shared" si="169"/>
        <v>2019</v>
      </c>
      <c r="M3593">
        <f t="shared" si="170"/>
        <v>14</v>
      </c>
    </row>
    <row r="3594" spans="1:13" x14ac:dyDescent="0.35">
      <c r="A3594" t="s">
        <v>9</v>
      </c>
      <c r="B3594">
        <v>506673626</v>
      </c>
      <c r="C3594">
        <v>159651</v>
      </c>
      <c r="D3594" t="s">
        <v>3544</v>
      </c>
      <c r="E3594" s="1">
        <v>43556.404583333337</v>
      </c>
      <c r="F3594">
        <v>1</v>
      </c>
      <c r="G3594" t="s">
        <v>11</v>
      </c>
      <c r="H3594">
        <v>360</v>
      </c>
      <c r="I3594" s="1">
        <v>43561.999305555553</v>
      </c>
      <c r="J3594" s="2">
        <f t="shared" si="168"/>
        <v>1</v>
      </c>
      <c r="K3594" s="2" t="str">
        <f>IFERROR(VLOOKUP(A3594,Aux!A:B,2,0),"Outros")</f>
        <v>Municípios</v>
      </c>
      <c r="L3594" s="2">
        <f t="shared" si="169"/>
        <v>2019</v>
      </c>
      <c r="M3594">
        <f t="shared" si="170"/>
        <v>14</v>
      </c>
    </row>
    <row r="3595" spans="1:13" x14ac:dyDescent="0.35">
      <c r="A3595" t="s">
        <v>48</v>
      </c>
      <c r="B3595">
        <v>503035416</v>
      </c>
      <c r="C3595">
        <v>159652</v>
      </c>
      <c r="D3595" t="s">
        <v>3275</v>
      </c>
      <c r="E3595" s="1">
        <v>43556.405069444445</v>
      </c>
      <c r="F3595">
        <v>13</v>
      </c>
      <c r="G3595" t="s">
        <v>33</v>
      </c>
      <c r="H3595">
        <v>400</v>
      </c>
      <c r="J3595" s="2">
        <f t="shared" si="168"/>
        <v>1</v>
      </c>
      <c r="K3595" s="2" t="str">
        <f>IFERROR(VLOOKUP(A3595,Aux!A:B,2,0),"Outros")</f>
        <v>Hospitais</v>
      </c>
      <c r="L3595" s="2">
        <f t="shared" si="169"/>
        <v>2019</v>
      </c>
      <c r="M3595">
        <f t="shared" si="170"/>
        <v>14</v>
      </c>
    </row>
    <row r="3596" spans="1:13" x14ac:dyDescent="0.35">
      <c r="A3596" t="s">
        <v>48</v>
      </c>
      <c r="B3596">
        <v>503035416</v>
      </c>
      <c r="C3596">
        <v>159653</v>
      </c>
      <c r="E3596" s="1">
        <v>43556.411307870374</v>
      </c>
      <c r="F3596">
        <v>13</v>
      </c>
      <c r="G3596" t="s">
        <v>33</v>
      </c>
      <c r="H3596">
        <v>400</v>
      </c>
      <c r="J3596" s="2">
        <f t="shared" si="168"/>
        <v>1</v>
      </c>
      <c r="K3596" s="2" t="str">
        <f>IFERROR(VLOOKUP(A3596,Aux!A:B,2,0),"Outros")</f>
        <v>Hospitais</v>
      </c>
      <c r="L3596" s="2">
        <f t="shared" si="169"/>
        <v>2019</v>
      </c>
      <c r="M3596">
        <f t="shared" si="170"/>
        <v>14</v>
      </c>
    </row>
    <row r="3597" spans="1:13" x14ac:dyDescent="0.35">
      <c r="A3597" t="s">
        <v>48</v>
      </c>
      <c r="B3597">
        <v>503035416</v>
      </c>
      <c r="C3597">
        <v>159654</v>
      </c>
      <c r="E3597" s="1">
        <v>43556.411377314813</v>
      </c>
      <c r="F3597">
        <v>1</v>
      </c>
      <c r="H3597">
        <v>400</v>
      </c>
      <c r="J3597" s="2">
        <f t="shared" si="168"/>
        <v>1</v>
      </c>
      <c r="K3597" s="2" t="str">
        <f>IFERROR(VLOOKUP(A3597,Aux!A:B,2,0),"Outros")</f>
        <v>Hospitais</v>
      </c>
      <c r="L3597" s="2">
        <f t="shared" si="169"/>
        <v>2019</v>
      </c>
      <c r="M3597">
        <f t="shared" si="170"/>
        <v>14</v>
      </c>
    </row>
    <row r="3598" spans="1:13" x14ac:dyDescent="0.35">
      <c r="A3598" t="s">
        <v>71</v>
      </c>
      <c r="B3598">
        <v>500051054</v>
      </c>
      <c r="C3598">
        <v>159655</v>
      </c>
      <c r="D3598" t="s">
        <v>3397</v>
      </c>
      <c r="E3598" s="1">
        <v>43556.412951388891</v>
      </c>
      <c r="F3598">
        <v>13</v>
      </c>
      <c r="G3598" t="s">
        <v>202</v>
      </c>
      <c r="H3598">
        <v>5</v>
      </c>
      <c r="I3598" s="1">
        <v>43561.791666666664</v>
      </c>
      <c r="J3598" s="2">
        <f t="shared" si="168"/>
        <v>1</v>
      </c>
      <c r="K3598" s="2" t="str">
        <f>IFERROR(VLOOKUP(A3598,Aux!A:B,2,0),"Outros")</f>
        <v>Municípios</v>
      </c>
      <c r="L3598" s="2">
        <f t="shared" si="169"/>
        <v>2019</v>
      </c>
      <c r="M3598">
        <f t="shared" si="170"/>
        <v>14</v>
      </c>
    </row>
    <row r="3599" spans="1:13" x14ac:dyDescent="0.35">
      <c r="A3599" t="s">
        <v>3056</v>
      </c>
      <c r="B3599">
        <v>502034564</v>
      </c>
      <c r="C3599">
        <v>159656</v>
      </c>
      <c r="D3599" t="s">
        <v>3057</v>
      </c>
      <c r="E3599" s="1">
        <v>43556.413726851853</v>
      </c>
      <c r="F3599">
        <v>3</v>
      </c>
      <c r="G3599" t="s">
        <v>3058</v>
      </c>
      <c r="H3599">
        <v>220</v>
      </c>
      <c r="I3599" s="1">
        <v>43576.999305555553</v>
      </c>
      <c r="J3599" s="2">
        <f t="shared" si="168"/>
        <v>1</v>
      </c>
      <c r="K3599" s="2" t="str">
        <f>IFERROR(VLOOKUP(A3599,Aux!A:B,2,0),"Outros")</f>
        <v>Outros</v>
      </c>
      <c r="L3599" s="2">
        <f t="shared" si="169"/>
        <v>2019</v>
      </c>
      <c r="M3599">
        <f t="shared" si="170"/>
        <v>14</v>
      </c>
    </row>
    <row r="3600" spans="1:13" x14ac:dyDescent="0.35">
      <c r="A3600" t="s">
        <v>478</v>
      </c>
      <c r="B3600">
        <v>507866673</v>
      </c>
      <c r="C3600">
        <v>159657</v>
      </c>
      <c r="D3600" t="s">
        <v>3276</v>
      </c>
      <c r="E3600" s="1">
        <v>43556.431400462963</v>
      </c>
      <c r="F3600">
        <v>5</v>
      </c>
      <c r="G3600" t="s">
        <v>33</v>
      </c>
      <c r="H3600">
        <v>340</v>
      </c>
      <c r="I3600" s="1">
        <v>43570.708333333336</v>
      </c>
      <c r="J3600" s="2">
        <f t="shared" si="168"/>
        <v>1</v>
      </c>
      <c r="K3600" s="2" t="str">
        <f>IFERROR(VLOOKUP(A3600,Aux!A:B,2,0),"Outros")</f>
        <v>Outros</v>
      </c>
      <c r="L3600" s="2">
        <f t="shared" si="169"/>
        <v>2019</v>
      </c>
      <c r="M3600">
        <f t="shared" si="170"/>
        <v>14</v>
      </c>
    </row>
    <row r="3601" spans="1:13" x14ac:dyDescent="0.35">
      <c r="A3601" t="s">
        <v>12</v>
      </c>
      <c r="B3601">
        <v>508481287</v>
      </c>
      <c r="C3601">
        <v>159658</v>
      </c>
      <c r="D3601" t="s">
        <v>3445</v>
      </c>
      <c r="E3601" s="1">
        <v>43556.433125000003</v>
      </c>
      <c r="F3601">
        <v>1</v>
      </c>
      <c r="G3601" t="s">
        <v>14</v>
      </c>
      <c r="H3601">
        <v>360</v>
      </c>
      <c r="I3601" s="1">
        <v>43558.708333333336</v>
      </c>
      <c r="J3601" s="2">
        <f t="shared" si="168"/>
        <v>1</v>
      </c>
      <c r="K3601" s="2" t="str">
        <f>IFERROR(VLOOKUP(A3601,Aux!A:B,2,0),"Outros")</f>
        <v>Hospitais</v>
      </c>
      <c r="L3601" s="2">
        <f t="shared" si="169"/>
        <v>2019</v>
      </c>
      <c r="M3601">
        <f t="shared" si="170"/>
        <v>14</v>
      </c>
    </row>
    <row r="3602" spans="1:13" x14ac:dyDescent="0.35">
      <c r="A3602" t="s">
        <v>57</v>
      </c>
      <c r="B3602">
        <v>501294104</v>
      </c>
      <c r="C3602">
        <v>159659</v>
      </c>
      <c r="D3602" t="s">
        <v>3446</v>
      </c>
      <c r="E3602" s="1">
        <v>43556.433472222219</v>
      </c>
      <c r="F3602">
        <v>1</v>
      </c>
      <c r="G3602" t="s">
        <v>59</v>
      </c>
      <c r="H3602">
        <v>360</v>
      </c>
      <c r="I3602" s="1">
        <v>43559.999305555553</v>
      </c>
      <c r="J3602" s="2">
        <f t="shared" si="168"/>
        <v>1</v>
      </c>
      <c r="K3602" s="2" t="str">
        <f>IFERROR(VLOOKUP(A3602,Aux!A:B,2,0),"Outros")</f>
        <v>Municípios</v>
      </c>
      <c r="L3602" s="2">
        <f t="shared" si="169"/>
        <v>2019</v>
      </c>
      <c r="M3602">
        <f t="shared" si="170"/>
        <v>14</v>
      </c>
    </row>
    <row r="3603" spans="1:13" x14ac:dyDescent="0.35">
      <c r="A3603" t="s">
        <v>125</v>
      </c>
      <c r="B3603">
        <v>501290206</v>
      </c>
      <c r="C3603">
        <v>159660</v>
      </c>
      <c r="D3603" t="s">
        <v>3398</v>
      </c>
      <c r="E3603" s="1">
        <v>43556.435960648145</v>
      </c>
      <c r="F3603">
        <v>13</v>
      </c>
      <c r="G3603" t="s">
        <v>659</v>
      </c>
      <c r="H3603">
        <v>360</v>
      </c>
      <c r="I3603" s="1">
        <v>43560.666666666664</v>
      </c>
      <c r="J3603" s="2">
        <f t="shared" si="168"/>
        <v>1</v>
      </c>
      <c r="K3603" s="2" t="str">
        <f>IFERROR(VLOOKUP(A3603,Aux!A:B,2,0),"Outros")</f>
        <v>Municípios</v>
      </c>
      <c r="L3603" s="2">
        <f t="shared" si="169"/>
        <v>2019</v>
      </c>
      <c r="M3603">
        <f t="shared" si="170"/>
        <v>14</v>
      </c>
    </row>
    <row r="3604" spans="1:13" x14ac:dyDescent="0.35">
      <c r="A3604" t="s">
        <v>267</v>
      </c>
      <c r="B3604">
        <v>505307685</v>
      </c>
      <c r="C3604">
        <v>159662</v>
      </c>
      <c r="D3604" t="s">
        <v>3300</v>
      </c>
      <c r="E3604" s="1">
        <v>43556.449803240743</v>
      </c>
      <c r="F3604">
        <v>13</v>
      </c>
      <c r="G3604" t="s">
        <v>33</v>
      </c>
      <c r="H3604">
        <v>400</v>
      </c>
      <c r="J3604" s="2">
        <f t="shared" si="168"/>
        <v>1</v>
      </c>
      <c r="K3604" s="2" t="str">
        <f>IFERROR(VLOOKUP(A3604,Aux!A:B,2,0),"Outros")</f>
        <v>Municípios</v>
      </c>
      <c r="L3604" s="2">
        <f t="shared" si="169"/>
        <v>2019</v>
      </c>
      <c r="M3604">
        <f t="shared" si="170"/>
        <v>14</v>
      </c>
    </row>
    <row r="3605" spans="1:13" x14ac:dyDescent="0.35">
      <c r="A3605" t="s">
        <v>71</v>
      </c>
      <c r="B3605">
        <v>500051054</v>
      </c>
      <c r="C3605">
        <v>159663</v>
      </c>
      <c r="D3605" t="s">
        <v>3059</v>
      </c>
      <c r="E3605" s="1">
        <v>43556.452349537038</v>
      </c>
      <c r="F3605">
        <v>1</v>
      </c>
      <c r="G3605" t="s">
        <v>566</v>
      </c>
      <c r="H3605">
        <v>400</v>
      </c>
      <c r="J3605" s="2">
        <f t="shared" si="168"/>
        <v>1</v>
      </c>
      <c r="K3605" s="2" t="str">
        <f>IFERROR(VLOOKUP(A3605,Aux!A:B,2,0),"Outros")</f>
        <v>Municípios</v>
      </c>
      <c r="L3605" s="2">
        <f t="shared" si="169"/>
        <v>2019</v>
      </c>
      <c r="M3605">
        <f t="shared" si="170"/>
        <v>14</v>
      </c>
    </row>
    <row r="3606" spans="1:13" x14ac:dyDescent="0.35">
      <c r="A3606" t="s">
        <v>63</v>
      </c>
      <c r="B3606">
        <v>502098139</v>
      </c>
      <c r="C3606">
        <v>159664</v>
      </c>
      <c r="D3606" t="s">
        <v>3233</v>
      </c>
      <c r="E3606" s="1">
        <v>43556.452951388892</v>
      </c>
      <c r="F3606">
        <v>13</v>
      </c>
      <c r="G3606" t="s">
        <v>75</v>
      </c>
      <c r="H3606">
        <v>340</v>
      </c>
      <c r="I3606" s="1">
        <v>43571.75</v>
      </c>
      <c r="J3606" s="2">
        <f t="shared" si="168"/>
        <v>1</v>
      </c>
      <c r="K3606" s="2" t="str">
        <f>IFERROR(VLOOKUP(A3606,Aux!A:B,2,0),"Outros")</f>
        <v>Municípios</v>
      </c>
      <c r="L3606" s="2">
        <f t="shared" si="169"/>
        <v>2019</v>
      </c>
      <c r="M3606">
        <f t="shared" si="170"/>
        <v>14</v>
      </c>
    </row>
    <row r="3607" spans="1:13" x14ac:dyDescent="0.35">
      <c r="A3607" t="s">
        <v>199</v>
      </c>
      <c r="B3607">
        <v>502256869</v>
      </c>
      <c r="C3607">
        <v>159665</v>
      </c>
      <c r="D3607" t="s">
        <v>3234</v>
      </c>
      <c r="E3607" s="1">
        <v>43556.454305555555</v>
      </c>
      <c r="F3607">
        <v>3</v>
      </c>
      <c r="G3607" t="s">
        <v>59</v>
      </c>
      <c r="H3607">
        <v>360</v>
      </c>
      <c r="I3607" s="1">
        <v>43586.999305555553</v>
      </c>
      <c r="J3607" s="2">
        <f t="shared" si="168"/>
        <v>1</v>
      </c>
      <c r="K3607" s="2" t="str">
        <f>IFERROR(VLOOKUP(A3607,Aux!A:B,2,0),"Outros")</f>
        <v>Portos</v>
      </c>
      <c r="L3607" s="2">
        <f t="shared" si="169"/>
        <v>2019</v>
      </c>
      <c r="M3607">
        <f t="shared" si="170"/>
        <v>14</v>
      </c>
    </row>
    <row r="3608" spans="1:13" x14ac:dyDescent="0.35">
      <c r="A3608" t="s">
        <v>9</v>
      </c>
      <c r="B3608">
        <v>506673626</v>
      </c>
      <c r="C3608">
        <v>159666</v>
      </c>
      <c r="D3608" t="s">
        <v>3593</v>
      </c>
      <c r="E3608" s="1">
        <v>43556.456296296295</v>
      </c>
      <c r="F3608">
        <v>1</v>
      </c>
      <c r="G3608" t="s">
        <v>1994</v>
      </c>
      <c r="H3608">
        <v>5</v>
      </c>
      <c r="I3608" s="1">
        <v>43562.979166666664</v>
      </c>
      <c r="J3608" s="2">
        <f t="shared" si="168"/>
        <v>1</v>
      </c>
      <c r="K3608" s="2" t="str">
        <f>IFERROR(VLOOKUP(A3608,Aux!A:B,2,0),"Outros")</f>
        <v>Municípios</v>
      </c>
      <c r="L3608" s="2">
        <f t="shared" si="169"/>
        <v>2019</v>
      </c>
      <c r="M3608">
        <f t="shared" si="170"/>
        <v>14</v>
      </c>
    </row>
    <row r="3609" spans="1:13" x14ac:dyDescent="0.35">
      <c r="A3609" t="s">
        <v>108</v>
      </c>
      <c r="B3609">
        <v>501222634</v>
      </c>
      <c r="C3609">
        <v>159667</v>
      </c>
      <c r="D3609" t="s">
        <v>2590</v>
      </c>
      <c r="E3609" s="1">
        <v>43556.457569444443</v>
      </c>
      <c r="F3609">
        <v>1</v>
      </c>
      <c r="G3609" t="s">
        <v>110</v>
      </c>
      <c r="H3609">
        <v>360</v>
      </c>
      <c r="I3609" s="1">
        <v>43561.999305555553</v>
      </c>
      <c r="J3609" s="2">
        <f t="shared" si="168"/>
        <v>1</v>
      </c>
      <c r="K3609" s="2" t="str">
        <f>IFERROR(VLOOKUP(A3609,Aux!A:B,2,0),"Outros")</f>
        <v>Municípios</v>
      </c>
      <c r="L3609" s="2">
        <f t="shared" si="169"/>
        <v>2019</v>
      </c>
      <c r="M3609">
        <f t="shared" si="170"/>
        <v>14</v>
      </c>
    </row>
    <row r="3610" spans="1:13" x14ac:dyDescent="0.35">
      <c r="A3610" t="s">
        <v>92</v>
      </c>
      <c r="B3610">
        <v>506037258</v>
      </c>
      <c r="C3610">
        <v>159668</v>
      </c>
      <c r="D3610" t="s">
        <v>3545</v>
      </c>
      <c r="E3610" s="1">
        <v>43556.457905092589</v>
      </c>
      <c r="F3610">
        <v>13</v>
      </c>
      <c r="G3610" t="s">
        <v>476</v>
      </c>
      <c r="H3610">
        <v>340</v>
      </c>
      <c r="I3610" s="1">
        <v>43562.708333333336</v>
      </c>
      <c r="J3610" s="2">
        <f t="shared" si="168"/>
        <v>1</v>
      </c>
      <c r="K3610" s="2" t="str">
        <f>IFERROR(VLOOKUP(A3610,Aux!A:B,2,0),"Outros")</f>
        <v>Municípios</v>
      </c>
      <c r="L3610" s="2">
        <f t="shared" si="169"/>
        <v>2019</v>
      </c>
      <c r="M3610">
        <f t="shared" si="170"/>
        <v>14</v>
      </c>
    </row>
    <row r="3611" spans="1:13" x14ac:dyDescent="0.35">
      <c r="A3611" t="s">
        <v>71</v>
      </c>
      <c r="B3611">
        <v>500051054</v>
      </c>
      <c r="C3611">
        <v>159669</v>
      </c>
      <c r="D3611" t="s">
        <v>2999</v>
      </c>
      <c r="E3611" s="1">
        <v>43556.462002314816</v>
      </c>
      <c r="F3611">
        <v>13</v>
      </c>
      <c r="G3611" t="s">
        <v>566</v>
      </c>
      <c r="H3611">
        <v>360</v>
      </c>
      <c r="I3611" s="1">
        <v>43561.791666666664</v>
      </c>
      <c r="J3611" s="2">
        <f t="shared" si="168"/>
        <v>1</v>
      </c>
      <c r="K3611" s="2" t="str">
        <f>IFERROR(VLOOKUP(A3611,Aux!A:B,2,0),"Outros")</f>
        <v>Municípios</v>
      </c>
      <c r="L3611" s="2">
        <f t="shared" si="169"/>
        <v>2019</v>
      </c>
      <c r="M3611">
        <f t="shared" si="170"/>
        <v>14</v>
      </c>
    </row>
    <row r="3612" spans="1:13" x14ac:dyDescent="0.35">
      <c r="A3612" t="s">
        <v>12</v>
      </c>
      <c r="B3612">
        <v>508481287</v>
      </c>
      <c r="C3612">
        <v>159670</v>
      </c>
      <c r="D3612" t="s">
        <v>3594</v>
      </c>
      <c r="E3612" s="1">
        <v>43556.46775462963</v>
      </c>
      <c r="F3612">
        <v>1</v>
      </c>
      <c r="G3612" t="s">
        <v>14</v>
      </c>
      <c r="H3612">
        <v>5</v>
      </c>
      <c r="I3612" s="1">
        <v>43558.708333333336</v>
      </c>
      <c r="J3612" s="2">
        <f t="shared" si="168"/>
        <v>1</v>
      </c>
      <c r="K3612" s="2" t="str">
        <f>IFERROR(VLOOKUP(A3612,Aux!A:B,2,0),"Outros")</f>
        <v>Hospitais</v>
      </c>
      <c r="L3612" s="2">
        <f t="shared" si="169"/>
        <v>2019</v>
      </c>
      <c r="M3612">
        <f t="shared" si="170"/>
        <v>14</v>
      </c>
    </row>
    <row r="3613" spans="1:13" x14ac:dyDescent="0.35">
      <c r="A3613" t="s">
        <v>289</v>
      </c>
      <c r="B3613">
        <v>512103097</v>
      </c>
      <c r="C3613">
        <v>159671</v>
      </c>
      <c r="D3613" t="s">
        <v>3181</v>
      </c>
      <c r="E3613" s="1">
        <v>43556.468854166669</v>
      </c>
      <c r="F3613">
        <v>3</v>
      </c>
      <c r="G3613" t="s">
        <v>356</v>
      </c>
      <c r="H3613">
        <v>340</v>
      </c>
      <c r="I3613" s="1">
        <v>43577.999305555553</v>
      </c>
      <c r="J3613" s="2">
        <f t="shared" si="168"/>
        <v>1</v>
      </c>
      <c r="K3613" s="2" t="str">
        <f>IFERROR(VLOOKUP(A3613,Aux!A:B,2,0),"Outros")</f>
        <v>Hospitais</v>
      </c>
      <c r="L3613" s="2">
        <f t="shared" si="169"/>
        <v>2019</v>
      </c>
      <c r="M3613">
        <f t="shared" si="170"/>
        <v>14</v>
      </c>
    </row>
    <row r="3614" spans="1:13" x14ac:dyDescent="0.35">
      <c r="A3614" t="s">
        <v>39</v>
      </c>
      <c r="B3614">
        <v>507023129</v>
      </c>
      <c r="C3614">
        <v>159672</v>
      </c>
      <c r="D3614" t="s">
        <v>3447</v>
      </c>
      <c r="E3614" s="1">
        <v>43556.469201388885</v>
      </c>
      <c r="F3614">
        <v>13</v>
      </c>
      <c r="G3614" t="s">
        <v>1140</v>
      </c>
      <c r="H3614">
        <v>360</v>
      </c>
      <c r="I3614" s="1">
        <v>43563.708333333336</v>
      </c>
      <c r="J3614" s="2">
        <f t="shared" si="168"/>
        <v>1</v>
      </c>
      <c r="K3614" s="2" t="str">
        <f>IFERROR(VLOOKUP(A3614,Aux!A:B,2,0),"Outros")</f>
        <v>Outros</v>
      </c>
      <c r="L3614" s="2">
        <f t="shared" si="169"/>
        <v>2019</v>
      </c>
      <c r="M3614">
        <f t="shared" si="170"/>
        <v>14</v>
      </c>
    </row>
    <row r="3615" spans="1:13" x14ac:dyDescent="0.35">
      <c r="A3615" t="s">
        <v>895</v>
      </c>
      <c r="B3615">
        <v>501305564</v>
      </c>
      <c r="C3615">
        <v>159673</v>
      </c>
      <c r="D3615" t="s">
        <v>3060</v>
      </c>
      <c r="E3615" s="1">
        <v>43556.470972222225</v>
      </c>
      <c r="F3615">
        <v>13</v>
      </c>
      <c r="G3615" t="s">
        <v>547</v>
      </c>
      <c r="H3615">
        <v>340</v>
      </c>
      <c r="I3615" s="1">
        <v>43559.75</v>
      </c>
      <c r="J3615" s="2">
        <f t="shared" si="168"/>
        <v>1</v>
      </c>
      <c r="K3615" s="2" t="str">
        <f>IFERROR(VLOOKUP(A3615,Aux!A:B,2,0),"Outros")</f>
        <v>Municípios</v>
      </c>
      <c r="L3615" s="2">
        <f t="shared" si="169"/>
        <v>2019</v>
      </c>
      <c r="M3615">
        <f t="shared" si="170"/>
        <v>14</v>
      </c>
    </row>
    <row r="3616" spans="1:13" x14ac:dyDescent="0.35">
      <c r="A3616" t="s">
        <v>122</v>
      </c>
      <c r="B3616">
        <v>506173968</v>
      </c>
      <c r="C3616">
        <v>159674</v>
      </c>
      <c r="E3616" s="1">
        <v>43556.472384259258</v>
      </c>
      <c r="F3616">
        <v>1</v>
      </c>
      <c r="G3616" t="s">
        <v>33</v>
      </c>
      <c r="H3616">
        <v>1</v>
      </c>
      <c r="J3616" s="2">
        <f t="shared" si="168"/>
        <v>1</v>
      </c>
      <c r="K3616" s="2" t="str">
        <f>IFERROR(VLOOKUP(A3616,Aux!A:B,2,0),"Outros")</f>
        <v>Municípios</v>
      </c>
      <c r="L3616" s="2">
        <f t="shared" si="169"/>
        <v>2019</v>
      </c>
      <c r="M3616">
        <f t="shared" si="170"/>
        <v>14</v>
      </c>
    </row>
    <row r="3617" spans="1:13" x14ac:dyDescent="0.35">
      <c r="A3617" t="s">
        <v>465</v>
      </c>
      <c r="B3617">
        <v>600084779</v>
      </c>
      <c r="C3617">
        <v>159675</v>
      </c>
      <c r="D3617" t="s">
        <v>3504</v>
      </c>
      <c r="E3617" s="1">
        <v>43556.475381944445</v>
      </c>
      <c r="F3617">
        <v>5</v>
      </c>
      <c r="G3617" t="s">
        <v>33</v>
      </c>
      <c r="H3617">
        <v>340</v>
      </c>
      <c r="I3617" s="1">
        <v>43603.75</v>
      </c>
      <c r="J3617" s="2">
        <f t="shared" si="168"/>
        <v>1</v>
      </c>
      <c r="K3617" s="2" t="str">
        <f>IFERROR(VLOOKUP(A3617,Aux!A:B,2,0),"Outros")</f>
        <v>Outros</v>
      </c>
      <c r="L3617" s="2">
        <f t="shared" si="169"/>
        <v>2019</v>
      </c>
      <c r="M3617">
        <f t="shared" si="170"/>
        <v>14</v>
      </c>
    </row>
    <row r="3618" spans="1:13" x14ac:dyDescent="0.35">
      <c r="A3618" t="s">
        <v>108</v>
      </c>
      <c r="B3618">
        <v>501222634</v>
      </c>
      <c r="C3618">
        <v>159676</v>
      </c>
      <c r="D3618" t="s">
        <v>3000</v>
      </c>
      <c r="E3618" s="1">
        <v>43556.480995370373</v>
      </c>
      <c r="F3618">
        <v>3</v>
      </c>
      <c r="G3618" t="s">
        <v>110</v>
      </c>
      <c r="H3618">
        <v>360</v>
      </c>
      <c r="I3618" s="1">
        <v>43565.999305555553</v>
      </c>
      <c r="J3618" s="2">
        <f t="shared" si="168"/>
        <v>1</v>
      </c>
      <c r="K3618" s="2" t="str">
        <f>IFERROR(VLOOKUP(A3618,Aux!A:B,2,0),"Outros")</f>
        <v>Municípios</v>
      </c>
      <c r="L3618" s="2">
        <f t="shared" si="169"/>
        <v>2019</v>
      </c>
      <c r="M3618">
        <f t="shared" si="170"/>
        <v>14</v>
      </c>
    </row>
    <row r="3619" spans="1:13" x14ac:dyDescent="0.35">
      <c r="A3619" t="s">
        <v>133</v>
      </c>
      <c r="B3619">
        <v>503539473</v>
      </c>
      <c r="C3619">
        <v>159677</v>
      </c>
      <c r="D3619" t="s">
        <v>2886</v>
      </c>
      <c r="E3619" s="1">
        <v>43556.483495370368</v>
      </c>
      <c r="F3619">
        <v>13</v>
      </c>
      <c r="G3619" t="s">
        <v>135</v>
      </c>
      <c r="H3619">
        <v>360</v>
      </c>
      <c r="I3619" s="1">
        <v>43562.999305555553</v>
      </c>
      <c r="J3619" s="2">
        <f t="shared" si="168"/>
        <v>1</v>
      </c>
      <c r="K3619" s="2" t="str">
        <f>IFERROR(VLOOKUP(A3619,Aux!A:B,2,0),"Outros")</f>
        <v>Municípios</v>
      </c>
      <c r="L3619" s="2">
        <f t="shared" si="169"/>
        <v>2019</v>
      </c>
      <c r="M3619">
        <f t="shared" si="170"/>
        <v>14</v>
      </c>
    </row>
    <row r="3620" spans="1:13" x14ac:dyDescent="0.35">
      <c r="A3620" t="s">
        <v>275</v>
      </c>
      <c r="B3620">
        <v>505187531</v>
      </c>
      <c r="C3620">
        <v>159679</v>
      </c>
      <c r="D3620" t="s">
        <v>3336</v>
      </c>
      <c r="E3620" s="1">
        <v>43556.484664351854</v>
      </c>
      <c r="F3620">
        <v>13</v>
      </c>
      <c r="G3620" t="s">
        <v>277</v>
      </c>
      <c r="H3620">
        <v>360</v>
      </c>
      <c r="I3620" s="1">
        <v>43563.999305555553</v>
      </c>
      <c r="J3620" s="2">
        <f t="shared" si="168"/>
        <v>1</v>
      </c>
      <c r="K3620" s="2" t="str">
        <f>IFERROR(VLOOKUP(A3620,Aux!A:B,2,0),"Outros")</f>
        <v>Municípios</v>
      </c>
      <c r="L3620" s="2">
        <f t="shared" si="169"/>
        <v>2019</v>
      </c>
      <c r="M3620">
        <f t="shared" si="170"/>
        <v>14</v>
      </c>
    </row>
    <row r="3621" spans="1:13" x14ac:dyDescent="0.35">
      <c r="A3621" t="s">
        <v>41</v>
      </c>
      <c r="B3621">
        <v>500192855</v>
      </c>
      <c r="C3621">
        <v>159680</v>
      </c>
      <c r="D3621" t="s">
        <v>3618</v>
      </c>
      <c r="E3621" s="1">
        <v>43556.485983796294</v>
      </c>
      <c r="F3621">
        <v>13</v>
      </c>
      <c r="G3621" t="s">
        <v>33</v>
      </c>
      <c r="H3621">
        <v>340</v>
      </c>
      <c r="I3621" s="1">
        <v>43571.999305555553</v>
      </c>
      <c r="J3621" s="2">
        <f t="shared" si="168"/>
        <v>1</v>
      </c>
      <c r="K3621" s="2" t="str">
        <f>IFERROR(VLOOKUP(A3621,Aux!A:B,2,0),"Outros")</f>
        <v>Transportes</v>
      </c>
      <c r="L3621" s="2">
        <f t="shared" si="169"/>
        <v>2019</v>
      </c>
      <c r="M3621">
        <f t="shared" si="170"/>
        <v>14</v>
      </c>
    </row>
    <row r="3622" spans="1:13" x14ac:dyDescent="0.35">
      <c r="A3622" t="s">
        <v>140</v>
      </c>
      <c r="B3622">
        <v>506614913</v>
      </c>
      <c r="C3622">
        <v>159681</v>
      </c>
      <c r="D3622" t="s">
        <v>3619</v>
      </c>
      <c r="E3622" s="1">
        <v>43556.493020833332</v>
      </c>
      <c r="F3622">
        <v>13</v>
      </c>
      <c r="G3622" t="s">
        <v>47</v>
      </c>
      <c r="H3622">
        <v>360</v>
      </c>
      <c r="I3622" s="1">
        <v>43577.999305555553</v>
      </c>
      <c r="J3622" s="2">
        <f t="shared" si="168"/>
        <v>1</v>
      </c>
      <c r="K3622" s="2" t="str">
        <f>IFERROR(VLOOKUP(A3622,Aux!A:B,2,0),"Outros")</f>
        <v>Municípios</v>
      </c>
      <c r="L3622" s="2">
        <f t="shared" si="169"/>
        <v>2019</v>
      </c>
      <c r="M3622">
        <f t="shared" si="170"/>
        <v>14</v>
      </c>
    </row>
    <row r="3623" spans="1:13" x14ac:dyDescent="0.35">
      <c r="A3623" t="s">
        <v>105</v>
      </c>
      <c r="B3623">
        <v>503311332</v>
      </c>
      <c r="C3623">
        <v>159682</v>
      </c>
      <c r="D3623" t="s">
        <v>3182</v>
      </c>
      <c r="E3623" s="1">
        <v>43556.49832175926</v>
      </c>
      <c r="F3623">
        <v>3</v>
      </c>
      <c r="G3623" t="s">
        <v>259</v>
      </c>
      <c r="H3623">
        <v>360</v>
      </c>
      <c r="I3623" s="1">
        <v>43614.708333333336</v>
      </c>
      <c r="J3623" s="2">
        <f t="shared" si="168"/>
        <v>1</v>
      </c>
      <c r="K3623" s="2" t="str">
        <f>IFERROR(VLOOKUP(A3623,Aux!A:B,2,0),"Outros")</f>
        <v>Municípios</v>
      </c>
      <c r="L3623" s="2">
        <f t="shared" si="169"/>
        <v>2019</v>
      </c>
      <c r="M3623">
        <f t="shared" si="170"/>
        <v>14</v>
      </c>
    </row>
    <row r="3624" spans="1:13" x14ac:dyDescent="0.35">
      <c r="A3624" t="s">
        <v>125</v>
      </c>
      <c r="B3624">
        <v>501290206</v>
      </c>
      <c r="C3624">
        <v>159683</v>
      </c>
      <c r="D3624" t="s">
        <v>3337</v>
      </c>
      <c r="E3624" s="1">
        <v>43556.504976851851</v>
      </c>
      <c r="F3624">
        <v>13</v>
      </c>
      <c r="G3624" t="s">
        <v>545</v>
      </c>
      <c r="H3624">
        <v>360</v>
      </c>
      <c r="I3624" s="1">
        <v>43563.708333333336</v>
      </c>
      <c r="J3624" s="2">
        <f t="shared" si="168"/>
        <v>1</v>
      </c>
      <c r="K3624" s="2" t="str">
        <f>IFERROR(VLOOKUP(A3624,Aux!A:B,2,0),"Outros")</f>
        <v>Municípios</v>
      </c>
      <c r="L3624" s="2">
        <f t="shared" si="169"/>
        <v>2019</v>
      </c>
      <c r="M3624">
        <f t="shared" si="170"/>
        <v>14</v>
      </c>
    </row>
    <row r="3625" spans="1:13" x14ac:dyDescent="0.35">
      <c r="A3625" t="s">
        <v>275</v>
      </c>
      <c r="B3625">
        <v>505187531</v>
      </c>
      <c r="C3625">
        <v>159685</v>
      </c>
      <c r="D3625" t="s">
        <v>3546</v>
      </c>
      <c r="E3625" s="1">
        <v>43556.508402777778</v>
      </c>
      <c r="F3625">
        <v>13</v>
      </c>
      <c r="G3625" t="s">
        <v>277</v>
      </c>
      <c r="H3625">
        <v>360</v>
      </c>
      <c r="I3625" s="1">
        <v>43563.999305555553</v>
      </c>
      <c r="J3625" s="2">
        <f t="shared" si="168"/>
        <v>1</v>
      </c>
      <c r="K3625" s="2" t="str">
        <f>IFERROR(VLOOKUP(A3625,Aux!A:B,2,0),"Outros")</f>
        <v>Municípios</v>
      </c>
      <c r="L3625" s="2">
        <f t="shared" si="169"/>
        <v>2019</v>
      </c>
      <c r="M3625">
        <f t="shared" si="170"/>
        <v>14</v>
      </c>
    </row>
    <row r="3626" spans="1:13" x14ac:dyDescent="0.35">
      <c r="A3626" t="s">
        <v>71</v>
      </c>
      <c r="B3626">
        <v>500051054</v>
      </c>
      <c r="C3626">
        <v>159689</v>
      </c>
      <c r="D3626" t="s">
        <v>3277</v>
      </c>
      <c r="E3626" s="1">
        <v>43556.517592592594</v>
      </c>
      <c r="F3626">
        <v>3</v>
      </c>
      <c r="G3626" t="s">
        <v>202</v>
      </c>
      <c r="H3626">
        <v>360</v>
      </c>
      <c r="I3626" s="1">
        <v>43563.791666666664</v>
      </c>
      <c r="J3626" s="2">
        <f t="shared" si="168"/>
        <v>1</v>
      </c>
      <c r="K3626" s="2" t="str">
        <f>IFERROR(VLOOKUP(A3626,Aux!A:B,2,0),"Outros")</f>
        <v>Municípios</v>
      </c>
      <c r="L3626" s="2">
        <f t="shared" si="169"/>
        <v>2019</v>
      </c>
      <c r="M3626">
        <f t="shared" si="170"/>
        <v>14</v>
      </c>
    </row>
    <row r="3627" spans="1:13" x14ac:dyDescent="0.35">
      <c r="A3627" t="s">
        <v>1080</v>
      </c>
      <c r="B3627">
        <v>506849635</v>
      </c>
      <c r="C3627">
        <v>159690</v>
      </c>
      <c r="D3627" t="s">
        <v>3399</v>
      </c>
      <c r="E3627" s="1">
        <v>43556.521990740737</v>
      </c>
      <c r="F3627">
        <v>13</v>
      </c>
      <c r="G3627" t="s">
        <v>3400</v>
      </c>
      <c r="H3627">
        <v>340</v>
      </c>
      <c r="I3627" s="1">
        <v>43573.999305555553</v>
      </c>
      <c r="J3627" s="2">
        <f t="shared" si="168"/>
        <v>1</v>
      </c>
      <c r="K3627" s="2" t="str">
        <f>IFERROR(VLOOKUP(A3627,Aux!A:B,2,0),"Outros")</f>
        <v>Municípios</v>
      </c>
      <c r="L3627" s="2">
        <f t="shared" si="169"/>
        <v>2019</v>
      </c>
      <c r="M3627">
        <f t="shared" si="170"/>
        <v>14</v>
      </c>
    </row>
    <row r="3628" spans="1:13" x14ac:dyDescent="0.35">
      <c r="A3628" t="s">
        <v>246</v>
      </c>
      <c r="B3628">
        <v>512013241</v>
      </c>
      <c r="C3628">
        <v>159691</v>
      </c>
      <c r="E3628" s="1">
        <v>43556.532719907409</v>
      </c>
      <c r="F3628">
        <v>1</v>
      </c>
      <c r="H3628">
        <v>5</v>
      </c>
      <c r="I3628" s="1">
        <v>43563.708333333336</v>
      </c>
      <c r="J3628" s="2">
        <f t="shared" si="168"/>
        <v>1</v>
      </c>
      <c r="K3628" s="2" t="str">
        <f>IFERROR(VLOOKUP(A3628,Aux!A:B,2,0),"Outros")</f>
        <v>Municípios</v>
      </c>
      <c r="L3628" s="2">
        <f t="shared" si="169"/>
        <v>2019</v>
      </c>
      <c r="M3628">
        <f t="shared" si="170"/>
        <v>14</v>
      </c>
    </row>
    <row r="3629" spans="1:13" x14ac:dyDescent="0.35">
      <c r="A3629" t="s">
        <v>465</v>
      </c>
      <c r="B3629">
        <v>600084779</v>
      </c>
      <c r="C3629">
        <v>159692</v>
      </c>
      <c r="D3629" t="s">
        <v>3235</v>
      </c>
      <c r="E3629" s="1">
        <v>43556.538865740738</v>
      </c>
      <c r="F3629">
        <v>13</v>
      </c>
      <c r="G3629" t="s">
        <v>23</v>
      </c>
      <c r="H3629">
        <v>340</v>
      </c>
      <c r="I3629" s="1">
        <v>43568.999305555553</v>
      </c>
      <c r="J3629" s="2">
        <f t="shared" si="168"/>
        <v>1</v>
      </c>
      <c r="K3629" s="2" t="str">
        <f>IFERROR(VLOOKUP(A3629,Aux!A:B,2,0),"Outros")</f>
        <v>Outros</v>
      </c>
      <c r="L3629" s="2">
        <f t="shared" si="169"/>
        <v>2019</v>
      </c>
      <c r="M3629">
        <f t="shared" si="170"/>
        <v>14</v>
      </c>
    </row>
    <row r="3630" spans="1:13" x14ac:dyDescent="0.35">
      <c r="A3630" t="s">
        <v>188</v>
      </c>
      <c r="B3630">
        <v>502130040</v>
      </c>
      <c r="C3630">
        <v>159693</v>
      </c>
      <c r="D3630" t="s">
        <v>3448</v>
      </c>
      <c r="E3630" s="1">
        <v>43556.57984953704</v>
      </c>
      <c r="F3630">
        <v>13</v>
      </c>
      <c r="G3630" t="s">
        <v>190</v>
      </c>
      <c r="H3630">
        <v>340</v>
      </c>
      <c r="I3630" s="1">
        <v>43566.708333333336</v>
      </c>
      <c r="J3630" s="2">
        <f t="shared" si="168"/>
        <v>1</v>
      </c>
      <c r="K3630" s="2" t="str">
        <f>IFERROR(VLOOKUP(A3630,Aux!A:B,2,0),"Outros")</f>
        <v>Municípios</v>
      </c>
      <c r="L3630" s="2">
        <f t="shared" si="169"/>
        <v>2019</v>
      </c>
      <c r="M3630">
        <f t="shared" si="170"/>
        <v>14</v>
      </c>
    </row>
    <row r="3631" spans="1:13" x14ac:dyDescent="0.35">
      <c r="A3631" t="s">
        <v>57</v>
      </c>
      <c r="B3631">
        <v>501294104</v>
      </c>
      <c r="C3631">
        <v>159694</v>
      </c>
      <c r="D3631" t="s">
        <v>3449</v>
      </c>
      <c r="E3631" s="1">
        <v>43556.592037037037</v>
      </c>
      <c r="F3631">
        <v>13</v>
      </c>
      <c r="G3631" t="s">
        <v>526</v>
      </c>
      <c r="H3631">
        <v>210</v>
      </c>
      <c r="I3631" s="1">
        <v>43565.999305555553</v>
      </c>
      <c r="J3631" s="2">
        <f t="shared" si="168"/>
        <v>1</v>
      </c>
      <c r="K3631" s="2" t="str">
        <f>IFERROR(VLOOKUP(A3631,Aux!A:B,2,0),"Outros")</f>
        <v>Municípios</v>
      </c>
      <c r="L3631" s="2">
        <f t="shared" si="169"/>
        <v>2019</v>
      </c>
      <c r="M3631">
        <f t="shared" si="170"/>
        <v>14</v>
      </c>
    </row>
    <row r="3632" spans="1:13" x14ac:dyDescent="0.35">
      <c r="A3632" t="s">
        <v>37</v>
      </c>
      <c r="B3632">
        <v>506187543</v>
      </c>
      <c r="C3632">
        <v>159695</v>
      </c>
      <c r="D3632" t="s">
        <v>3144</v>
      </c>
      <c r="E3632" s="1">
        <v>43556.601747685185</v>
      </c>
      <c r="F3632">
        <v>1</v>
      </c>
      <c r="G3632" t="s">
        <v>80</v>
      </c>
      <c r="H3632">
        <v>360</v>
      </c>
      <c r="I3632" s="1">
        <v>43565.999305555553</v>
      </c>
      <c r="J3632" s="2">
        <f t="shared" si="168"/>
        <v>1</v>
      </c>
      <c r="K3632" s="2" t="str">
        <f>IFERROR(VLOOKUP(A3632,Aux!A:B,2,0),"Outros")</f>
        <v>Municípios</v>
      </c>
      <c r="L3632" s="2">
        <f t="shared" si="169"/>
        <v>2019</v>
      </c>
      <c r="M3632">
        <f t="shared" si="170"/>
        <v>14</v>
      </c>
    </row>
    <row r="3633" spans="1:13" x14ac:dyDescent="0.35">
      <c r="A3633" t="s">
        <v>48</v>
      </c>
      <c r="B3633">
        <v>503035416</v>
      </c>
      <c r="C3633">
        <v>159696</v>
      </c>
      <c r="D3633" t="s">
        <v>3145</v>
      </c>
      <c r="E3633" s="1">
        <v>43556.604363425926</v>
      </c>
      <c r="F3633">
        <v>13</v>
      </c>
      <c r="G3633" t="s">
        <v>50</v>
      </c>
      <c r="H3633">
        <v>360</v>
      </c>
      <c r="I3633" s="1">
        <v>43563.708333333336</v>
      </c>
      <c r="J3633" s="2">
        <f t="shared" si="168"/>
        <v>1</v>
      </c>
      <c r="K3633" s="2" t="str">
        <f>IFERROR(VLOOKUP(A3633,Aux!A:B,2,0),"Outros")</f>
        <v>Hospitais</v>
      </c>
      <c r="L3633" s="2">
        <f t="shared" si="169"/>
        <v>2019</v>
      </c>
      <c r="M3633">
        <f t="shared" si="170"/>
        <v>14</v>
      </c>
    </row>
    <row r="3634" spans="1:13" x14ac:dyDescent="0.35">
      <c r="A3634" t="s">
        <v>12</v>
      </c>
      <c r="B3634">
        <v>508481287</v>
      </c>
      <c r="C3634">
        <v>159697</v>
      </c>
      <c r="D3634" t="s">
        <v>3236</v>
      </c>
      <c r="E3634" s="1">
        <v>43556.606678240743</v>
      </c>
      <c r="F3634">
        <v>1</v>
      </c>
      <c r="G3634" t="s">
        <v>14</v>
      </c>
      <c r="H3634">
        <v>360</v>
      </c>
      <c r="I3634" s="1">
        <v>43559.708333333336</v>
      </c>
      <c r="J3634" s="2">
        <f t="shared" si="168"/>
        <v>1</v>
      </c>
      <c r="K3634" s="2" t="str">
        <f>IFERROR(VLOOKUP(A3634,Aux!A:B,2,0),"Outros")</f>
        <v>Hospitais</v>
      </c>
      <c r="L3634" s="2">
        <f t="shared" si="169"/>
        <v>2019</v>
      </c>
      <c r="M3634">
        <f t="shared" si="170"/>
        <v>14</v>
      </c>
    </row>
    <row r="3635" spans="1:13" x14ac:dyDescent="0.35">
      <c r="A3635" t="s">
        <v>71</v>
      </c>
      <c r="B3635">
        <v>500051054</v>
      </c>
      <c r="C3635">
        <v>159701</v>
      </c>
      <c r="D3635" t="s">
        <v>774</v>
      </c>
      <c r="E3635" s="1">
        <v>43556.623564814814</v>
      </c>
      <c r="F3635">
        <v>13</v>
      </c>
      <c r="G3635" t="s">
        <v>243</v>
      </c>
      <c r="H3635">
        <v>5</v>
      </c>
      <c r="I3635" s="1">
        <v>43562.791666666664</v>
      </c>
      <c r="J3635" s="2">
        <f t="shared" si="168"/>
        <v>1</v>
      </c>
      <c r="K3635" s="2" t="str">
        <f>IFERROR(VLOOKUP(A3635,Aux!A:B,2,0),"Outros")</f>
        <v>Municípios</v>
      </c>
      <c r="L3635" s="2">
        <f t="shared" si="169"/>
        <v>2019</v>
      </c>
      <c r="M3635">
        <f t="shared" si="170"/>
        <v>14</v>
      </c>
    </row>
    <row r="3636" spans="1:13" x14ac:dyDescent="0.35">
      <c r="A3636" t="s">
        <v>607</v>
      </c>
      <c r="B3636">
        <v>505985217</v>
      </c>
      <c r="C3636">
        <v>159702</v>
      </c>
      <c r="D3636" t="s">
        <v>3595</v>
      </c>
      <c r="E3636" s="1">
        <v>43556.624293981484</v>
      </c>
      <c r="F3636">
        <v>3</v>
      </c>
      <c r="G3636" t="s">
        <v>708</v>
      </c>
      <c r="H3636">
        <v>340</v>
      </c>
      <c r="I3636" s="1">
        <v>43565</v>
      </c>
      <c r="J3636" s="2">
        <f t="shared" si="168"/>
        <v>1</v>
      </c>
      <c r="K3636" s="2" t="str">
        <f>IFERROR(VLOOKUP(A3636,Aux!A:B,2,0),"Outros")</f>
        <v>Municípios</v>
      </c>
      <c r="L3636" s="2">
        <f t="shared" si="169"/>
        <v>2019</v>
      </c>
      <c r="M3636">
        <f t="shared" si="170"/>
        <v>14</v>
      </c>
    </row>
    <row r="3637" spans="1:13" x14ac:dyDescent="0.35">
      <c r="A3637" t="s">
        <v>165</v>
      </c>
      <c r="B3637">
        <v>600084892</v>
      </c>
      <c r="C3637">
        <v>159703</v>
      </c>
      <c r="D3637" t="s">
        <v>2937</v>
      </c>
      <c r="E3637" s="1">
        <v>43556.626747685186</v>
      </c>
      <c r="F3637">
        <v>13</v>
      </c>
      <c r="G3637" t="s">
        <v>14</v>
      </c>
      <c r="H3637">
        <v>340</v>
      </c>
      <c r="I3637" s="1">
        <v>43561.999305555553</v>
      </c>
      <c r="J3637" s="2">
        <f t="shared" si="168"/>
        <v>1</v>
      </c>
      <c r="K3637" s="2" t="str">
        <f>IFERROR(VLOOKUP(A3637,Aux!A:B,2,0),"Outros")</f>
        <v>Outros</v>
      </c>
      <c r="L3637" s="2">
        <f t="shared" si="169"/>
        <v>2019</v>
      </c>
      <c r="M3637">
        <f t="shared" si="170"/>
        <v>14</v>
      </c>
    </row>
    <row r="3638" spans="1:13" x14ac:dyDescent="0.35">
      <c r="A3638" t="s">
        <v>389</v>
      </c>
      <c r="B3638">
        <v>506722422</v>
      </c>
      <c r="C3638">
        <v>159704</v>
      </c>
      <c r="E3638" s="1">
        <v>43556.630682870367</v>
      </c>
      <c r="F3638">
        <v>1</v>
      </c>
      <c r="G3638" t="s">
        <v>33</v>
      </c>
      <c r="H3638">
        <v>400</v>
      </c>
      <c r="J3638" s="2">
        <f t="shared" si="168"/>
        <v>1</v>
      </c>
      <c r="K3638" s="2" t="str">
        <f>IFERROR(VLOOKUP(A3638,Aux!A:B,2,0),"Outros")</f>
        <v>Municípios</v>
      </c>
      <c r="L3638" s="2">
        <f t="shared" si="169"/>
        <v>2019</v>
      </c>
      <c r="M3638">
        <f t="shared" si="170"/>
        <v>14</v>
      </c>
    </row>
    <row r="3639" spans="1:13" x14ac:dyDescent="0.35">
      <c r="A3639" t="s">
        <v>71</v>
      </c>
      <c r="B3639">
        <v>500051054</v>
      </c>
      <c r="C3639">
        <v>159705</v>
      </c>
      <c r="D3639" t="s">
        <v>3278</v>
      </c>
      <c r="E3639" s="1">
        <v>43556.632673611108</v>
      </c>
      <c r="F3639">
        <v>3</v>
      </c>
      <c r="G3639" t="s">
        <v>202</v>
      </c>
      <c r="H3639">
        <v>360</v>
      </c>
      <c r="I3639" s="1">
        <v>43587.791666666664</v>
      </c>
      <c r="J3639" s="2">
        <f t="shared" si="168"/>
        <v>1</v>
      </c>
      <c r="K3639" s="2" t="str">
        <f>IFERROR(VLOOKUP(A3639,Aux!A:B,2,0),"Outros")</f>
        <v>Municípios</v>
      </c>
      <c r="L3639" s="2">
        <f t="shared" si="169"/>
        <v>2019</v>
      </c>
      <c r="M3639">
        <f t="shared" si="170"/>
        <v>14</v>
      </c>
    </row>
    <row r="3640" spans="1:13" x14ac:dyDescent="0.35">
      <c r="A3640" t="s">
        <v>63</v>
      </c>
      <c r="B3640">
        <v>502098139</v>
      </c>
      <c r="C3640">
        <v>159706</v>
      </c>
      <c r="E3640" s="1">
        <v>43556.638645833336</v>
      </c>
      <c r="F3640">
        <v>3</v>
      </c>
      <c r="G3640" t="s">
        <v>33</v>
      </c>
      <c r="H3640">
        <v>400</v>
      </c>
      <c r="J3640" s="2">
        <f t="shared" si="168"/>
        <v>1</v>
      </c>
      <c r="K3640" s="2" t="str">
        <f>IFERROR(VLOOKUP(A3640,Aux!A:B,2,0),"Outros")</f>
        <v>Municípios</v>
      </c>
      <c r="L3640" s="2">
        <f t="shared" si="169"/>
        <v>2019</v>
      </c>
      <c r="M3640">
        <f t="shared" si="170"/>
        <v>14</v>
      </c>
    </row>
    <row r="3641" spans="1:13" x14ac:dyDescent="0.35">
      <c r="A3641" t="s">
        <v>92</v>
      </c>
      <c r="B3641">
        <v>506037258</v>
      </c>
      <c r="C3641">
        <v>159707</v>
      </c>
      <c r="E3641" s="1">
        <v>43556.642395833333</v>
      </c>
      <c r="F3641">
        <v>1</v>
      </c>
      <c r="G3641" t="s">
        <v>33</v>
      </c>
      <c r="H3641">
        <v>1</v>
      </c>
      <c r="J3641" s="2">
        <f t="shared" si="168"/>
        <v>1</v>
      </c>
      <c r="K3641" s="2" t="str">
        <f>IFERROR(VLOOKUP(A3641,Aux!A:B,2,0),"Outros")</f>
        <v>Municípios</v>
      </c>
      <c r="L3641" s="2">
        <f t="shared" si="169"/>
        <v>2019</v>
      </c>
      <c r="M3641">
        <f t="shared" si="170"/>
        <v>14</v>
      </c>
    </row>
    <row r="3642" spans="1:13" x14ac:dyDescent="0.35">
      <c r="A3642" t="s">
        <v>92</v>
      </c>
      <c r="B3642">
        <v>506037258</v>
      </c>
      <c r="C3642">
        <v>159708</v>
      </c>
      <c r="D3642" t="s">
        <v>3279</v>
      </c>
      <c r="E3642" s="1">
        <v>43556.642916666664</v>
      </c>
      <c r="F3642">
        <v>1</v>
      </c>
      <c r="G3642" t="s">
        <v>476</v>
      </c>
      <c r="H3642">
        <v>340</v>
      </c>
      <c r="I3642" s="1">
        <v>43560.708333333336</v>
      </c>
      <c r="J3642" s="2">
        <f t="shared" si="168"/>
        <v>1</v>
      </c>
      <c r="K3642" s="2" t="str">
        <f>IFERROR(VLOOKUP(A3642,Aux!A:B,2,0),"Outros")</f>
        <v>Municípios</v>
      </c>
      <c r="L3642" s="2">
        <f t="shared" si="169"/>
        <v>2019</v>
      </c>
      <c r="M3642">
        <f t="shared" si="170"/>
        <v>14</v>
      </c>
    </row>
    <row r="3643" spans="1:13" x14ac:dyDescent="0.35">
      <c r="A3643" t="s">
        <v>528</v>
      </c>
      <c r="B3643">
        <v>512044040</v>
      </c>
      <c r="C3643">
        <v>159709</v>
      </c>
      <c r="E3643" s="1">
        <v>43556.643379629626</v>
      </c>
      <c r="F3643">
        <v>1</v>
      </c>
      <c r="H3643">
        <v>400</v>
      </c>
      <c r="J3643" s="2">
        <f t="shared" si="168"/>
        <v>1</v>
      </c>
      <c r="K3643" s="2" t="str">
        <f>IFERROR(VLOOKUP(A3643,Aux!A:B,2,0),"Outros")</f>
        <v>Municípios</v>
      </c>
      <c r="L3643" s="2">
        <f t="shared" si="169"/>
        <v>2019</v>
      </c>
      <c r="M3643">
        <f t="shared" si="170"/>
        <v>14</v>
      </c>
    </row>
    <row r="3644" spans="1:13" x14ac:dyDescent="0.35">
      <c r="A3644" t="s">
        <v>48</v>
      </c>
      <c r="B3644">
        <v>503035416</v>
      </c>
      <c r="C3644">
        <v>159710</v>
      </c>
      <c r="D3644" t="s">
        <v>2938</v>
      </c>
      <c r="E3644" s="1">
        <v>43556.644884259258</v>
      </c>
      <c r="F3644">
        <v>13</v>
      </c>
      <c r="G3644" t="s">
        <v>33</v>
      </c>
      <c r="H3644">
        <v>340</v>
      </c>
      <c r="I3644" s="1">
        <v>43563.708333333336</v>
      </c>
      <c r="J3644" s="2">
        <f t="shared" si="168"/>
        <v>1</v>
      </c>
      <c r="K3644" s="2" t="str">
        <f>IFERROR(VLOOKUP(A3644,Aux!A:B,2,0),"Outros")</f>
        <v>Hospitais</v>
      </c>
      <c r="L3644" s="2">
        <f t="shared" si="169"/>
        <v>2019</v>
      </c>
      <c r="M3644">
        <f t="shared" si="170"/>
        <v>14</v>
      </c>
    </row>
    <row r="3645" spans="1:13" x14ac:dyDescent="0.35">
      <c r="A3645" t="s">
        <v>171</v>
      </c>
      <c r="B3645">
        <v>504293125</v>
      </c>
      <c r="C3645">
        <v>159711</v>
      </c>
      <c r="D3645" t="s">
        <v>3450</v>
      </c>
      <c r="E3645" s="1">
        <v>43556.645983796298</v>
      </c>
      <c r="F3645">
        <v>1</v>
      </c>
      <c r="G3645" t="s">
        <v>1134</v>
      </c>
      <c r="H3645">
        <v>360</v>
      </c>
      <c r="I3645" s="1">
        <v>43565.999305555553</v>
      </c>
      <c r="J3645" s="2">
        <f t="shared" si="168"/>
        <v>1</v>
      </c>
      <c r="K3645" s="2" t="str">
        <f>IFERROR(VLOOKUP(A3645,Aux!A:B,2,0),"Outros")</f>
        <v>Municípios</v>
      </c>
      <c r="L3645" s="2">
        <f t="shared" si="169"/>
        <v>2019</v>
      </c>
      <c r="M3645">
        <f t="shared" si="170"/>
        <v>14</v>
      </c>
    </row>
    <row r="3646" spans="1:13" x14ac:dyDescent="0.35">
      <c r="A3646" t="s">
        <v>92</v>
      </c>
      <c r="B3646">
        <v>506037258</v>
      </c>
      <c r="C3646">
        <v>159712</v>
      </c>
      <c r="D3646" t="s">
        <v>3280</v>
      </c>
      <c r="E3646" s="1">
        <v>43556.648414351854</v>
      </c>
      <c r="F3646">
        <v>1</v>
      </c>
      <c r="G3646" t="s">
        <v>1706</v>
      </c>
      <c r="H3646">
        <v>340</v>
      </c>
      <c r="I3646" s="1">
        <v>43562.708333333336</v>
      </c>
      <c r="J3646" s="2">
        <f t="shared" si="168"/>
        <v>1</v>
      </c>
      <c r="K3646" s="2" t="str">
        <f>IFERROR(VLOOKUP(A3646,Aux!A:B,2,0),"Outros")</f>
        <v>Municípios</v>
      </c>
      <c r="L3646" s="2">
        <f t="shared" si="169"/>
        <v>2019</v>
      </c>
      <c r="M3646">
        <f t="shared" si="170"/>
        <v>14</v>
      </c>
    </row>
    <row r="3647" spans="1:13" x14ac:dyDescent="0.35">
      <c r="A3647" t="s">
        <v>599</v>
      </c>
      <c r="B3647">
        <v>680012907</v>
      </c>
      <c r="C3647">
        <v>159713</v>
      </c>
      <c r="D3647" t="s">
        <v>2887</v>
      </c>
      <c r="E3647" s="1">
        <v>43556.648819444446</v>
      </c>
      <c r="F3647">
        <v>13</v>
      </c>
      <c r="G3647" t="s">
        <v>476</v>
      </c>
      <c r="H3647">
        <v>360</v>
      </c>
      <c r="I3647" s="1">
        <v>43564.999305555553</v>
      </c>
      <c r="J3647" s="2">
        <f t="shared" si="168"/>
        <v>1</v>
      </c>
      <c r="K3647" s="2" t="str">
        <f>IFERROR(VLOOKUP(A3647,Aux!A:B,2,0),"Outros")</f>
        <v>Águas e resíduos</v>
      </c>
      <c r="L3647" s="2">
        <f t="shared" si="169"/>
        <v>2019</v>
      </c>
      <c r="M3647">
        <f t="shared" si="170"/>
        <v>14</v>
      </c>
    </row>
    <row r="3648" spans="1:13" x14ac:dyDescent="0.35">
      <c r="A3648" t="s">
        <v>223</v>
      </c>
      <c r="B3648">
        <v>680018140</v>
      </c>
      <c r="C3648">
        <v>159714</v>
      </c>
      <c r="D3648" t="s">
        <v>3001</v>
      </c>
      <c r="E3648" s="1">
        <v>43556.650324074071</v>
      </c>
      <c r="F3648">
        <v>3</v>
      </c>
      <c r="G3648" t="s">
        <v>225</v>
      </c>
      <c r="H3648">
        <v>360</v>
      </c>
      <c r="I3648" s="1">
        <v>43573.999305555553</v>
      </c>
      <c r="J3648" s="2">
        <f t="shared" si="168"/>
        <v>1</v>
      </c>
      <c r="K3648" s="2" t="str">
        <f>IFERROR(VLOOKUP(A3648,Aux!A:B,2,0),"Outros")</f>
        <v>Municípios</v>
      </c>
      <c r="L3648" s="2">
        <f t="shared" si="169"/>
        <v>2019</v>
      </c>
      <c r="M3648">
        <f t="shared" si="170"/>
        <v>14</v>
      </c>
    </row>
    <row r="3649" spans="1:13" x14ac:dyDescent="0.35">
      <c r="A3649" t="s">
        <v>122</v>
      </c>
      <c r="B3649">
        <v>506173968</v>
      </c>
      <c r="C3649">
        <v>159715</v>
      </c>
      <c r="D3649" t="s">
        <v>2526</v>
      </c>
      <c r="E3649" s="1">
        <v>43556.65111111111</v>
      </c>
      <c r="F3649">
        <v>1</v>
      </c>
      <c r="G3649" t="s">
        <v>33</v>
      </c>
      <c r="H3649">
        <v>360</v>
      </c>
      <c r="I3649" s="1">
        <v>43558.75</v>
      </c>
      <c r="J3649" s="2">
        <f t="shared" si="168"/>
        <v>1</v>
      </c>
      <c r="K3649" s="2" t="str">
        <f>IFERROR(VLOOKUP(A3649,Aux!A:B,2,0),"Outros")</f>
        <v>Municípios</v>
      </c>
      <c r="L3649" s="2">
        <f t="shared" si="169"/>
        <v>2019</v>
      </c>
      <c r="M3649">
        <f t="shared" si="170"/>
        <v>14</v>
      </c>
    </row>
    <row r="3650" spans="1:13" x14ac:dyDescent="0.35">
      <c r="A3650" t="s">
        <v>197</v>
      </c>
      <c r="B3650">
        <v>506334562</v>
      </c>
      <c r="C3650">
        <v>159716</v>
      </c>
      <c r="D3650" t="s">
        <v>3281</v>
      </c>
      <c r="E3650" s="1">
        <v>43556.657233796293</v>
      </c>
      <c r="F3650">
        <v>13</v>
      </c>
      <c r="G3650" t="s">
        <v>625</v>
      </c>
      <c r="H3650">
        <v>360</v>
      </c>
      <c r="I3650" s="1">
        <v>43568.999305555553</v>
      </c>
      <c r="J3650" s="2">
        <f t="shared" ref="J3650:J3713" si="171">IF(C3650=C3649,"",1)</f>
        <v>1</v>
      </c>
      <c r="K3650" s="2" t="str">
        <f>IFERROR(VLOOKUP(A3650,Aux!A:B,2,0),"Outros")</f>
        <v>Municípios</v>
      </c>
      <c r="L3650" s="2">
        <f t="shared" ref="L3650:L3713" si="172">YEAR(E3650)</f>
        <v>2019</v>
      </c>
      <c r="M3650">
        <f t="shared" ref="M3650:M3713" si="173">WEEKNUM(E3650)</f>
        <v>14</v>
      </c>
    </row>
    <row r="3651" spans="1:13" x14ac:dyDescent="0.35">
      <c r="A3651" t="s">
        <v>165</v>
      </c>
      <c r="B3651">
        <v>600084892</v>
      </c>
      <c r="C3651">
        <v>159717</v>
      </c>
      <c r="D3651" t="s">
        <v>3061</v>
      </c>
      <c r="E3651" s="1">
        <v>43556.658171296294</v>
      </c>
      <c r="F3651">
        <v>13</v>
      </c>
      <c r="G3651" t="s">
        <v>14</v>
      </c>
      <c r="H3651">
        <v>400</v>
      </c>
      <c r="I3651" s="1">
        <v>25569.999305555557</v>
      </c>
      <c r="J3651" s="2">
        <f t="shared" si="171"/>
        <v>1</v>
      </c>
      <c r="K3651" s="2" t="str">
        <f>IFERROR(VLOOKUP(A3651,Aux!A:B,2,0),"Outros")</f>
        <v>Outros</v>
      </c>
      <c r="L3651" s="2">
        <f t="shared" si="172"/>
        <v>2019</v>
      </c>
      <c r="M3651">
        <f t="shared" si="173"/>
        <v>14</v>
      </c>
    </row>
    <row r="3652" spans="1:13" x14ac:dyDescent="0.35">
      <c r="A3652" t="s">
        <v>118</v>
      </c>
      <c r="B3652">
        <v>680015019</v>
      </c>
      <c r="C3652">
        <v>159718</v>
      </c>
      <c r="D3652" t="s">
        <v>3282</v>
      </c>
      <c r="E3652" s="1">
        <v>43556.658912037034</v>
      </c>
      <c r="F3652">
        <v>13</v>
      </c>
      <c r="G3652" t="s">
        <v>561</v>
      </c>
      <c r="H3652">
        <v>360</v>
      </c>
      <c r="I3652" s="1">
        <v>43563.666666666664</v>
      </c>
      <c r="J3652" s="2">
        <f t="shared" si="171"/>
        <v>1</v>
      </c>
      <c r="K3652" s="2" t="str">
        <f>IFERROR(VLOOKUP(A3652,Aux!A:B,2,0),"Outros")</f>
        <v>Águas e resíduos</v>
      </c>
      <c r="L3652" s="2">
        <f t="shared" si="172"/>
        <v>2019</v>
      </c>
      <c r="M3652">
        <f t="shared" si="173"/>
        <v>14</v>
      </c>
    </row>
    <row r="3653" spans="1:13" x14ac:dyDescent="0.35">
      <c r="A3653" t="s">
        <v>197</v>
      </c>
      <c r="B3653">
        <v>506334562</v>
      </c>
      <c r="C3653">
        <v>159719</v>
      </c>
      <c r="E3653" s="1">
        <v>43556.667662037034</v>
      </c>
      <c r="F3653">
        <v>3</v>
      </c>
      <c r="G3653" t="s">
        <v>33</v>
      </c>
      <c r="H3653">
        <v>400</v>
      </c>
      <c r="J3653" s="2">
        <f t="shared" si="171"/>
        <v>1</v>
      </c>
      <c r="K3653" s="2" t="str">
        <f>IFERROR(VLOOKUP(A3653,Aux!A:B,2,0),"Outros")</f>
        <v>Municípios</v>
      </c>
      <c r="L3653" s="2">
        <f t="shared" si="172"/>
        <v>2019</v>
      </c>
      <c r="M3653">
        <f t="shared" si="173"/>
        <v>14</v>
      </c>
    </row>
    <row r="3654" spans="1:13" x14ac:dyDescent="0.35">
      <c r="A3654" t="s">
        <v>9</v>
      </c>
      <c r="B3654">
        <v>506673626</v>
      </c>
      <c r="C3654">
        <v>159720</v>
      </c>
      <c r="D3654" t="s">
        <v>3146</v>
      </c>
      <c r="E3654" s="1">
        <v>43556.668067129627</v>
      </c>
      <c r="F3654">
        <v>1</v>
      </c>
      <c r="G3654" t="s">
        <v>11</v>
      </c>
      <c r="H3654">
        <v>360</v>
      </c>
      <c r="I3654" s="1">
        <v>43561.999305555553</v>
      </c>
      <c r="J3654" s="2">
        <f t="shared" si="171"/>
        <v>1</v>
      </c>
      <c r="K3654" s="2" t="str">
        <f>IFERROR(VLOOKUP(A3654,Aux!A:B,2,0),"Outros")</f>
        <v>Municípios</v>
      </c>
      <c r="L3654" s="2">
        <f t="shared" si="172"/>
        <v>2019</v>
      </c>
      <c r="M3654">
        <f t="shared" si="173"/>
        <v>14</v>
      </c>
    </row>
    <row r="3655" spans="1:13" x14ac:dyDescent="0.35">
      <c r="A3655" t="s">
        <v>165</v>
      </c>
      <c r="B3655">
        <v>600084892</v>
      </c>
      <c r="C3655">
        <v>159721</v>
      </c>
      <c r="D3655" t="s">
        <v>3061</v>
      </c>
      <c r="E3655" s="1">
        <v>43556.670648148145</v>
      </c>
      <c r="F3655">
        <v>13</v>
      </c>
      <c r="G3655" t="s">
        <v>14</v>
      </c>
      <c r="H3655">
        <v>220</v>
      </c>
      <c r="I3655" s="1">
        <v>43561.999305555553</v>
      </c>
      <c r="J3655" s="2">
        <f t="shared" si="171"/>
        <v>1</v>
      </c>
      <c r="K3655" s="2" t="str">
        <f>IFERROR(VLOOKUP(A3655,Aux!A:B,2,0),"Outros")</f>
        <v>Outros</v>
      </c>
      <c r="L3655" s="2">
        <f t="shared" si="172"/>
        <v>2019</v>
      </c>
      <c r="M3655">
        <f t="shared" si="173"/>
        <v>14</v>
      </c>
    </row>
    <row r="3656" spans="1:13" x14ac:dyDescent="0.35">
      <c r="A3656" t="s">
        <v>165</v>
      </c>
      <c r="B3656">
        <v>600084892</v>
      </c>
      <c r="C3656">
        <v>159722</v>
      </c>
      <c r="D3656" t="s">
        <v>2888</v>
      </c>
      <c r="E3656" s="1">
        <v>43556.672060185185</v>
      </c>
      <c r="F3656">
        <v>13</v>
      </c>
      <c r="G3656" t="s">
        <v>33</v>
      </c>
      <c r="H3656">
        <v>210</v>
      </c>
      <c r="I3656" s="1">
        <v>43564.999305555553</v>
      </c>
      <c r="J3656" s="2">
        <f t="shared" si="171"/>
        <v>1</v>
      </c>
      <c r="K3656" s="2" t="str">
        <f>IFERROR(VLOOKUP(A3656,Aux!A:B,2,0),"Outros")</f>
        <v>Outros</v>
      </c>
      <c r="L3656" s="2">
        <f t="shared" si="172"/>
        <v>2019</v>
      </c>
      <c r="M3656">
        <f t="shared" si="173"/>
        <v>14</v>
      </c>
    </row>
    <row r="3657" spans="1:13" x14ac:dyDescent="0.35">
      <c r="A3657" t="s">
        <v>197</v>
      </c>
      <c r="B3657">
        <v>506334562</v>
      </c>
      <c r="C3657">
        <v>159723</v>
      </c>
      <c r="D3657" t="s">
        <v>3283</v>
      </c>
      <c r="E3657" s="1">
        <v>43556.677060185182</v>
      </c>
      <c r="F3657">
        <v>3</v>
      </c>
      <c r="G3657" t="s">
        <v>625</v>
      </c>
      <c r="H3657">
        <v>360</v>
      </c>
      <c r="I3657" s="1">
        <v>43588.999305555553</v>
      </c>
      <c r="J3657" s="2">
        <f t="shared" si="171"/>
        <v>1</v>
      </c>
      <c r="K3657" s="2" t="str">
        <f>IFERROR(VLOOKUP(A3657,Aux!A:B,2,0),"Outros")</f>
        <v>Municípios</v>
      </c>
      <c r="L3657" s="2">
        <f t="shared" si="172"/>
        <v>2019</v>
      </c>
      <c r="M3657">
        <f t="shared" si="173"/>
        <v>14</v>
      </c>
    </row>
    <row r="3658" spans="1:13" x14ac:dyDescent="0.35">
      <c r="A3658" t="s">
        <v>3173</v>
      </c>
      <c r="B3658">
        <v>501181768</v>
      </c>
      <c r="C3658">
        <v>159724</v>
      </c>
      <c r="D3658" t="s">
        <v>3174</v>
      </c>
      <c r="E3658" s="1">
        <v>43556.679027777776</v>
      </c>
      <c r="F3658">
        <v>1</v>
      </c>
      <c r="G3658" t="s">
        <v>1980</v>
      </c>
      <c r="H3658">
        <v>340</v>
      </c>
      <c r="I3658" s="1">
        <v>43561.708333333336</v>
      </c>
      <c r="J3658" s="2">
        <f t="shared" si="171"/>
        <v>1</v>
      </c>
      <c r="K3658" s="2" t="str">
        <f>IFERROR(VLOOKUP(A3658,Aux!A:B,2,0),"Outros")</f>
        <v>Municípios</v>
      </c>
      <c r="L3658" s="2">
        <f t="shared" si="172"/>
        <v>2019</v>
      </c>
      <c r="M3658">
        <f t="shared" si="173"/>
        <v>14</v>
      </c>
    </row>
    <row r="3659" spans="1:13" x14ac:dyDescent="0.35">
      <c r="A3659" t="s">
        <v>57</v>
      </c>
      <c r="B3659">
        <v>501294104</v>
      </c>
      <c r="C3659">
        <v>159725</v>
      </c>
      <c r="D3659" t="s">
        <v>3284</v>
      </c>
      <c r="E3659" s="1">
        <v>43556.679050925923</v>
      </c>
      <c r="F3659">
        <v>3</v>
      </c>
      <c r="G3659" t="s">
        <v>3285</v>
      </c>
      <c r="H3659">
        <v>340</v>
      </c>
      <c r="I3659" s="1">
        <v>43590.999305555553</v>
      </c>
      <c r="J3659" s="2">
        <f t="shared" si="171"/>
        <v>1</v>
      </c>
      <c r="K3659" s="2" t="str">
        <f>IFERROR(VLOOKUP(A3659,Aux!A:B,2,0),"Outros")</f>
        <v>Municípios</v>
      </c>
      <c r="L3659" s="2">
        <f t="shared" si="172"/>
        <v>2019</v>
      </c>
      <c r="M3659">
        <f t="shared" si="173"/>
        <v>14</v>
      </c>
    </row>
    <row r="3660" spans="1:13" x14ac:dyDescent="0.35">
      <c r="A3660" t="s">
        <v>599</v>
      </c>
      <c r="B3660">
        <v>680012907</v>
      </c>
      <c r="C3660">
        <v>159726</v>
      </c>
      <c r="E3660" s="1">
        <v>43556.681932870371</v>
      </c>
      <c r="F3660">
        <v>1</v>
      </c>
      <c r="H3660">
        <v>400</v>
      </c>
      <c r="J3660" s="2">
        <f t="shared" si="171"/>
        <v>1</v>
      </c>
      <c r="K3660" s="2" t="str">
        <f>IFERROR(VLOOKUP(A3660,Aux!A:B,2,0),"Outros")</f>
        <v>Águas e resíduos</v>
      </c>
      <c r="L3660" s="2">
        <f t="shared" si="172"/>
        <v>2019</v>
      </c>
      <c r="M3660">
        <f t="shared" si="173"/>
        <v>14</v>
      </c>
    </row>
    <row r="3661" spans="1:13" x14ac:dyDescent="0.35">
      <c r="A3661" t="s">
        <v>15</v>
      </c>
      <c r="B3661">
        <v>503541567</v>
      </c>
      <c r="C3661">
        <v>159727</v>
      </c>
      <c r="D3661" t="s">
        <v>2889</v>
      </c>
      <c r="E3661" s="1">
        <v>43556.682476851849</v>
      </c>
      <c r="F3661">
        <v>13</v>
      </c>
      <c r="G3661" t="s">
        <v>1062</v>
      </c>
      <c r="H3661">
        <v>340</v>
      </c>
      <c r="I3661" s="1">
        <v>43566.999305555553</v>
      </c>
      <c r="J3661" s="2">
        <f t="shared" si="171"/>
        <v>1</v>
      </c>
      <c r="K3661" s="2" t="str">
        <f>IFERROR(VLOOKUP(A3661,Aux!A:B,2,0),"Outros")</f>
        <v>Municípios</v>
      </c>
      <c r="L3661" s="2">
        <f t="shared" si="172"/>
        <v>2019</v>
      </c>
      <c r="M3661">
        <f t="shared" si="173"/>
        <v>14</v>
      </c>
    </row>
    <row r="3662" spans="1:13" x14ac:dyDescent="0.35">
      <c r="A3662" t="s">
        <v>336</v>
      </c>
      <c r="B3662">
        <v>505170876</v>
      </c>
      <c r="C3662">
        <v>159728</v>
      </c>
      <c r="D3662" t="s">
        <v>2265</v>
      </c>
      <c r="E3662" s="1">
        <v>43556.685428240744</v>
      </c>
      <c r="F3662">
        <v>3</v>
      </c>
      <c r="G3662" t="s">
        <v>345</v>
      </c>
      <c r="H3662">
        <v>360</v>
      </c>
      <c r="I3662" s="1">
        <v>43587.708333333336</v>
      </c>
      <c r="J3662" s="2">
        <f t="shared" si="171"/>
        <v>1</v>
      </c>
      <c r="K3662" s="2" t="str">
        <f>IFERROR(VLOOKUP(A3662,Aux!A:B,2,0),"Outros")</f>
        <v>Municípios</v>
      </c>
      <c r="L3662" s="2">
        <f t="shared" si="172"/>
        <v>2019</v>
      </c>
      <c r="M3662">
        <f t="shared" si="173"/>
        <v>14</v>
      </c>
    </row>
    <row r="3663" spans="1:13" x14ac:dyDescent="0.35">
      <c r="A3663" t="s">
        <v>71</v>
      </c>
      <c r="B3663">
        <v>500051054</v>
      </c>
      <c r="C3663">
        <v>159729</v>
      </c>
      <c r="D3663" t="s">
        <v>3451</v>
      </c>
      <c r="E3663" s="1">
        <v>43556.686053240737</v>
      </c>
      <c r="F3663">
        <v>1</v>
      </c>
      <c r="G3663" t="s">
        <v>33</v>
      </c>
      <c r="H3663">
        <v>360</v>
      </c>
      <c r="I3663" s="1">
        <v>43561.791666666664</v>
      </c>
      <c r="J3663" s="2">
        <f t="shared" si="171"/>
        <v>1</v>
      </c>
      <c r="K3663" s="2" t="str">
        <f>IFERROR(VLOOKUP(A3663,Aux!A:B,2,0),"Outros")</f>
        <v>Municípios</v>
      </c>
      <c r="L3663" s="2">
        <f t="shared" si="172"/>
        <v>2019</v>
      </c>
      <c r="M3663">
        <f t="shared" si="173"/>
        <v>14</v>
      </c>
    </row>
    <row r="3664" spans="1:13" x14ac:dyDescent="0.35">
      <c r="A3664" t="s">
        <v>140</v>
      </c>
      <c r="B3664">
        <v>506614913</v>
      </c>
      <c r="C3664">
        <v>159730</v>
      </c>
      <c r="D3664" t="s">
        <v>3286</v>
      </c>
      <c r="E3664" s="1">
        <v>43556.687569444446</v>
      </c>
      <c r="F3664">
        <v>13</v>
      </c>
      <c r="G3664" t="s">
        <v>2396</v>
      </c>
      <c r="H3664">
        <v>340</v>
      </c>
      <c r="I3664" s="1">
        <v>43578.999305555553</v>
      </c>
      <c r="J3664" s="2">
        <f t="shared" si="171"/>
        <v>1</v>
      </c>
      <c r="K3664" s="2" t="str">
        <f>IFERROR(VLOOKUP(A3664,Aux!A:B,2,0),"Outros")</f>
        <v>Municípios</v>
      </c>
      <c r="L3664" s="2">
        <f t="shared" si="172"/>
        <v>2019</v>
      </c>
      <c r="M3664">
        <f t="shared" si="173"/>
        <v>14</v>
      </c>
    </row>
    <row r="3665" spans="1:13" x14ac:dyDescent="0.35">
      <c r="A3665" t="s">
        <v>48</v>
      </c>
      <c r="B3665">
        <v>503035416</v>
      </c>
      <c r="C3665">
        <v>159731</v>
      </c>
      <c r="E3665" s="1">
        <v>43556.687916666669</v>
      </c>
      <c r="F3665">
        <v>13</v>
      </c>
      <c r="H3665">
        <v>400</v>
      </c>
      <c r="J3665" s="2">
        <f t="shared" si="171"/>
        <v>1</v>
      </c>
      <c r="K3665" s="2" t="str">
        <f>IFERROR(VLOOKUP(A3665,Aux!A:B,2,0),"Outros")</f>
        <v>Hospitais</v>
      </c>
      <c r="L3665" s="2">
        <f t="shared" si="172"/>
        <v>2019</v>
      </c>
      <c r="M3665">
        <f t="shared" si="173"/>
        <v>14</v>
      </c>
    </row>
    <row r="3666" spans="1:13" x14ac:dyDescent="0.35">
      <c r="A3666" t="s">
        <v>130</v>
      </c>
      <c r="B3666">
        <v>512103070</v>
      </c>
      <c r="C3666">
        <v>159732</v>
      </c>
      <c r="D3666" t="s">
        <v>3237</v>
      </c>
      <c r="E3666" s="1">
        <v>43556.693749999999</v>
      </c>
      <c r="F3666">
        <v>13</v>
      </c>
      <c r="G3666" t="s">
        <v>132</v>
      </c>
      <c r="H3666">
        <v>5</v>
      </c>
      <c r="I3666" s="1">
        <v>43571.999305555553</v>
      </c>
      <c r="J3666" s="2">
        <f t="shared" si="171"/>
        <v>1</v>
      </c>
      <c r="K3666" s="2" t="str">
        <f>IFERROR(VLOOKUP(A3666,Aux!A:B,2,0),"Outros")</f>
        <v>Hospitais</v>
      </c>
      <c r="L3666" s="2">
        <f t="shared" si="172"/>
        <v>2019</v>
      </c>
      <c r="M3666">
        <f t="shared" si="173"/>
        <v>14</v>
      </c>
    </row>
    <row r="3667" spans="1:13" x14ac:dyDescent="0.35">
      <c r="A3667" t="s">
        <v>35</v>
      </c>
      <c r="B3667">
        <v>508666236</v>
      </c>
      <c r="C3667">
        <v>159733</v>
      </c>
      <c r="E3667" s="1">
        <v>43556.69840277778</v>
      </c>
      <c r="F3667">
        <v>13</v>
      </c>
      <c r="G3667" t="s">
        <v>33</v>
      </c>
      <c r="H3667">
        <v>400</v>
      </c>
      <c r="J3667" s="2">
        <f t="shared" si="171"/>
        <v>1</v>
      </c>
      <c r="K3667" s="2" t="str">
        <f>IFERROR(VLOOKUP(A3667,Aux!A:B,2,0),"Outros")</f>
        <v>Outros</v>
      </c>
      <c r="L3667" s="2">
        <f t="shared" si="172"/>
        <v>2019</v>
      </c>
      <c r="M3667">
        <f t="shared" si="173"/>
        <v>14</v>
      </c>
    </row>
    <row r="3668" spans="1:13" x14ac:dyDescent="0.35">
      <c r="A3668" t="s">
        <v>57</v>
      </c>
      <c r="B3668">
        <v>501294104</v>
      </c>
      <c r="C3668">
        <v>159734</v>
      </c>
      <c r="D3668" t="s">
        <v>3287</v>
      </c>
      <c r="E3668" s="1">
        <v>43556.701284722221</v>
      </c>
      <c r="F3668">
        <v>13</v>
      </c>
      <c r="G3668" t="s">
        <v>618</v>
      </c>
      <c r="H3668">
        <v>360</v>
      </c>
      <c r="I3668" s="1">
        <v>43566.999305555553</v>
      </c>
      <c r="J3668" s="2">
        <f t="shared" si="171"/>
        <v>1</v>
      </c>
      <c r="K3668" s="2" t="str">
        <f>IFERROR(VLOOKUP(A3668,Aux!A:B,2,0),"Outros")</f>
        <v>Municípios</v>
      </c>
      <c r="L3668" s="2">
        <f t="shared" si="172"/>
        <v>2019</v>
      </c>
      <c r="M3668">
        <f t="shared" si="173"/>
        <v>14</v>
      </c>
    </row>
    <row r="3669" spans="1:13" x14ac:dyDescent="0.35">
      <c r="A3669" t="s">
        <v>336</v>
      </c>
      <c r="B3669">
        <v>505170876</v>
      </c>
      <c r="C3669">
        <v>159735</v>
      </c>
      <c r="D3669" t="s">
        <v>2890</v>
      </c>
      <c r="E3669" s="1">
        <v>43556.705590277779</v>
      </c>
      <c r="F3669">
        <v>3</v>
      </c>
      <c r="G3669" t="s">
        <v>345</v>
      </c>
      <c r="H3669">
        <v>360</v>
      </c>
      <c r="I3669" s="1">
        <v>43587.708333333336</v>
      </c>
      <c r="J3669" s="2">
        <f t="shared" si="171"/>
        <v>1</v>
      </c>
      <c r="K3669" s="2" t="str">
        <f>IFERROR(VLOOKUP(A3669,Aux!A:B,2,0),"Outros")</f>
        <v>Municípios</v>
      </c>
      <c r="L3669" s="2">
        <f t="shared" si="172"/>
        <v>2019</v>
      </c>
      <c r="M3669">
        <f t="shared" si="173"/>
        <v>14</v>
      </c>
    </row>
    <row r="3670" spans="1:13" x14ac:dyDescent="0.35">
      <c r="A3670" t="s">
        <v>57</v>
      </c>
      <c r="B3670">
        <v>501294104</v>
      </c>
      <c r="C3670">
        <v>159736</v>
      </c>
      <c r="D3670" t="s">
        <v>3288</v>
      </c>
      <c r="E3670" s="1">
        <v>43556.712893518517</v>
      </c>
      <c r="F3670">
        <v>13</v>
      </c>
      <c r="G3670" t="s">
        <v>526</v>
      </c>
      <c r="H3670">
        <v>340</v>
      </c>
      <c r="I3670" s="1">
        <v>43566.999305555553</v>
      </c>
      <c r="J3670" s="2">
        <f t="shared" si="171"/>
        <v>1</v>
      </c>
      <c r="K3670" s="2" t="str">
        <f>IFERROR(VLOOKUP(A3670,Aux!A:B,2,0),"Outros")</f>
        <v>Municípios</v>
      </c>
      <c r="L3670" s="2">
        <f t="shared" si="172"/>
        <v>2019</v>
      </c>
      <c r="M3670">
        <f t="shared" si="173"/>
        <v>14</v>
      </c>
    </row>
    <row r="3671" spans="1:13" x14ac:dyDescent="0.35">
      <c r="A3671" t="s">
        <v>336</v>
      </c>
      <c r="B3671">
        <v>505170876</v>
      </c>
      <c r="C3671">
        <v>159737</v>
      </c>
      <c r="D3671" t="s">
        <v>3452</v>
      </c>
      <c r="E3671" s="1">
        <v>43556.717476851853</v>
      </c>
      <c r="F3671">
        <v>3</v>
      </c>
      <c r="G3671" t="s">
        <v>345</v>
      </c>
      <c r="H3671">
        <v>5</v>
      </c>
      <c r="I3671" s="1">
        <v>43587.708333333336</v>
      </c>
      <c r="J3671" s="2">
        <f t="shared" si="171"/>
        <v>1</v>
      </c>
      <c r="K3671" s="2" t="str">
        <f>IFERROR(VLOOKUP(A3671,Aux!A:B,2,0),"Outros")</f>
        <v>Municípios</v>
      </c>
      <c r="L3671" s="2">
        <f t="shared" si="172"/>
        <v>2019</v>
      </c>
      <c r="M3671">
        <f t="shared" si="173"/>
        <v>14</v>
      </c>
    </row>
    <row r="3672" spans="1:13" x14ac:dyDescent="0.35">
      <c r="A3672" t="s">
        <v>71</v>
      </c>
      <c r="B3672">
        <v>500051054</v>
      </c>
      <c r="C3672">
        <v>159738</v>
      </c>
      <c r="D3672" t="s">
        <v>1936</v>
      </c>
      <c r="E3672" s="1">
        <v>43556.75377314815</v>
      </c>
      <c r="F3672">
        <v>13</v>
      </c>
      <c r="G3672" t="s">
        <v>202</v>
      </c>
      <c r="H3672">
        <v>360</v>
      </c>
      <c r="I3672" s="1">
        <v>43562.791666666664</v>
      </c>
      <c r="J3672" s="2">
        <f t="shared" si="171"/>
        <v>1</v>
      </c>
      <c r="K3672" s="2" t="str">
        <f>IFERROR(VLOOKUP(A3672,Aux!A:B,2,0),"Outros")</f>
        <v>Municípios</v>
      </c>
      <c r="L3672" s="2">
        <f t="shared" si="172"/>
        <v>2019</v>
      </c>
      <c r="M3672">
        <f t="shared" si="173"/>
        <v>14</v>
      </c>
    </row>
    <row r="3673" spans="1:13" x14ac:dyDescent="0.35">
      <c r="A3673" t="s">
        <v>251</v>
      </c>
      <c r="B3673">
        <v>508069645</v>
      </c>
      <c r="C3673">
        <v>159739</v>
      </c>
      <c r="D3673" t="s">
        <v>3238</v>
      </c>
      <c r="E3673" s="1">
        <v>43556.761782407404</v>
      </c>
      <c r="F3673">
        <v>3</v>
      </c>
      <c r="G3673" t="s">
        <v>2796</v>
      </c>
      <c r="H3673">
        <v>220</v>
      </c>
      <c r="I3673" s="1">
        <v>43565.708333333336</v>
      </c>
      <c r="J3673" s="2">
        <f t="shared" si="171"/>
        <v>1</v>
      </c>
      <c r="K3673" s="2" t="str">
        <f>IFERROR(VLOOKUP(A3673,Aux!A:B,2,0),"Outros")</f>
        <v>Escolas</v>
      </c>
      <c r="L3673" s="2">
        <f t="shared" si="172"/>
        <v>2019</v>
      </c>
      <c r="M3673">
        <f t="shared" si="173"/>
        <v>14</v>
      </c>
    </row>
    <row r="3674" spans="1:13" x14ac:dyDescent="0.35">
      <c r="A3674" t="s">
        <v>41</v>
      </c>
      <c r="B3674">
        <v>500192855</v>
      </c>
      <c r="C3674">
        <v>159740</v>
      </c>
      <c r="D3674" t="s">
        <v>3239</v>
      </c>
      <c r="E3674" s="1">
        <v>43556.838449074072</v>
      </c>
      <c r="F3674">
        <v>13</v>
      </c>
      <c r="G3674" t="s">
        <v>33</v>
      </c>
      <c r="H3674">
        <v>360</v>
      </c>
      <c r="I3674" s="1">
        <v>43577.999305555553</v>
      </c>
      <c r="J3674" s="2">
        <f t="shared" si="171"/>
        <v>1</v>
      </c>
      <c r="K3674" s="2" t="str">
        <f>IFERROR(VLOOKUP(A3674,Aux!A:B,2,0),"Outros")</f>
        <v>Transportes</v>
      </c>
      <c r="L3674" s="2">
        <f t="shared" si="172"/>
        <v>2019</v>
      </c>
      <c r="M3674">
        <f t="shared" si="173"/>
        <v>14</v>
      </c>
    </row>
    <row r="3675" spans="1:13" x14ac:dyDescent="0.35">
      <c r="A3675" t="s">
        <v>41</v>
      </c>
      <c r="B3675">
        <v>500192855</v>
      </c>
      <c r="C3675">
        <v>159741</v>
      </c>
      <c r="D3675" t="s">
        <v>3240</v>
      </c>
      <c r="E3675" s="1">
        <v>43556.865277777775</v>
      </c>
      <c r="F3675">
        <v>1</v>
      </c>
      <c r="G3675" t="s">
        <v>33</v>
      </c>
      <c r="H3675">
        <v>360</v>
      </c>
      <c r="I3675" s="1">
        <v>43566.999305555553</v>
      </c>
      <c r="J3675" s="2">
        <f t="shared" si="171"/>
        <v>1</v>
      </c>
      <c r="K3675" s="2" t="str">
        <f>IFERROR(VLOOKUP(A3675,Aux!A:B,2,0),"Outros")</f>
        <v>Transportes</v>
      </c>
      <c r="L3675" s="2">
        <f t="shared" si="172"/>
        <v>2019</v>
      </c>
      <c r="M3675">
        <f t="shared" si="173"/>
        <v>14</v>
      </c>
    </row>
    <row r="3676" spans="1:13" x14ac:dyDescent="0.35">
      <c r="A3676" t="s">
        <v>3101</v>
      </c>
      <c r="B3676">
        <v>507001206</v>
      </c>
      <c r="C3676">
        <v>159742</v>
      </c>
      <c r="E3676" s="1">
        <v>43556.913414351853</v>
      </c>
      <c r="F3676">
        <v>1</v>
      </c>
      <c r="G3676" t="s">
        <v>33</v>
      </c>
      <c r="H3676">
        <v>400</v>
      </c>
      <c r="J3676" s="2">
        <f t="shared" si="171"/>
        <v>1</v>
      </c>
      <c r="K3676" s="2" t="str">
        <f>IFERROR(VLOOKUP(A3676,Aux!A:B,2,0),"Outros")</f>
        <v>Transportes</v>
      </c>
      <c r="L3676" s="2">
        <f t="shared" si="172"/>
        <v>2019</v>
      </c>
      <c r="M3676">
        <f t="shared" si="173"/>
        <v>14</v>
      </c>
    </row>
    <row r="3677" spans="1:13" x14ac:dyDescent="0.35">
      <c r="A3677" t="s">
        <v>71</v>
      </c>
      <c r="B3677">
        <v>500051054</v>
      </c>
      <c r="C3677">
        <v>159747</v>
      </c>
      <c r="D3677" t="s">
        <v>3147</v>
      </c>
      <c r="E3677" s="1">
        <v>43557.364699074074</v>
      </c>
      <c r="F3677">
        <v>1</v>
      </c>
      <c r="G3677" t="s">
        <v>202</v>
      </c>
      <c r="H3677">
        <v>360</v>
      </c>
      <c r="I3677" s="1">
        <v>43562.791666666664</v>
      </c>
      <c r="J3677" s="2">
        <f t="shared" si="171"/>
        <v>1</v>
      </c>
      <c r="K3677" s="2" t="str">
        <f>IFERROR(VLOOKUP(A3677,Aux!A:B,2,0),"Outros")</f>
        <v>Municípios</v>
      </c>
      <c r="L3677" s="2">
        <f t="shared" si="172"/>
        <v>2019</v>
      </c>
      <c r="M3677">
        <f t="shared" si="173"/>
        <v>14</v>
      </c>
    </row>
    <row r="3678" spans="1:13" x14ac:dyDescent="0.35">
      <c r="A3678" t="s">
        <v>37</v>
      </c>
      <c r="B3678">
        <v>506187543</v>
      </c>
      <c r="C3678">
        <v>159748</v>
      </c>
      <c r="D3678" t="s">
        <v>3148</v>
      </c>
      <c r="E3678" s="1">
        <v>43557.378240740742</v>
      </c>
      <c r="F3678">
        <v>1</v>
      </c>
      <c r="G3678" t="s">
        <v>522</v>
      </c>
      <c r="H3678">
        <v>340</v>
      </c>
      <c r="I3678" s="1">
        <v>43562.999305555553</v>
      </c>
      <c r="J3678" s="2">
        <f t="shared" si="171"/>
        <v>1</v>
      </c>
      <c r="K3678" s="2" t="str">
        <f>IFERROR(VLOOKUP(A3678,Aux!A:B,2,0),"Outros")</f>
        <v>Municípios</v>
      </c>
      <c r="L3678" s="2">
        <f t="shared" si="172"/>
        <v>2019</v>
      </c>
      <c r="M3678">
        <f t="shared" si="173"/>
        <v>14</v>
      </c>
    </row>
    <row r="3679" spans="1:13" x14ac:dyDescent="0.35">
      <c r="A3679" t="s">
        <v>27</v>
      </c>
      <c r="B3679">
        <v>505584760</v>
      </c>
      <c r="C3679">
        <v>159749</v>
      </c>
      <c r="E3679" s="1">
        <v>43557.3827662037</v>
      </c>
      <c r="F3679">
        <v>3</v>
      </c>
      <c r="H3679">
        <v>400</v>
      </c>
      <c r="J3679" s="2">
        <f t="shared" si="171"/>
        <v>1</v>
      </c>
      <c r="K3679" s="2" t="str">
        <f>IFERROR(VLOOKUP(A3679,Aux!A:B,2,0),"Outros")</f>
        <v>Municípios</v>
      </c>
      <c r="L3679" s="2">
        <f t="shared" si="172"/>
        <v>2019</v>
      </c>
      <c r="M3679">
        <f t="shared" si="173"/>
        <v>14</v>
      </c>
    </row>
    <row r="3680" spans="1:13" x14ac:dyDescent="0.35">
      <c r="A3680" t="s">
        <v>118</v>
      </c>
      <c r="B3680">
        <v>680015019</v>
      </c>
      <c r="C3680">
        <v>159750</v>
      </c>
      <c r="D3680" t="s">
        <v>3183</v>
      </c>
      <c r="E3680" s="1">
        <v>43557.386296296296</v>
      </c>
      <c r="F3680">
        <v>13</v>
      </c>
      <c r="G3680" t="s">
        <v>1146</v>
      </c>
      <c r="H3680">
        <v>360</v>
      </c>
      <c r="I3680" s="1">
        <v>43562.999305555553</v>
      </c>
      <c r="J3680" s="2">
        <f t="shared" si="171"/>
        <v>1</v>
      </c>
      <c r="K3680" s="2" t="str">
        <f>IFERROR(VLOOKUP(A3680,Aux!A:B,2,0),"Outros")</f>
        <v>Águas e resíduos</v>
      </c>
      <c r="L3680" s="2">
        <f t="shared" si="172"/>
        <v>2019</v>
      </c>
      <c r="M3680">
        <f t="shared" si="173"/>
        <v>14</v>
      </c>
    </row>
    <row r="3681" spans="1:13" x14ac:dyDescent="0.35">
      <c r="A3681" t="s">
        <v>39</v>
      </c>
      <c r="B3681">
        <v>507023129</v>
      </c>
      <c r="C3681">
        <v>159751</v>
      </c>
      <c r="D3681" t="s">
        <v>1879</v>
      </c>
      <c r="E3681" s="1">
        <v>43557.38790509259</v>
      </c>
      <c r="F3681">
        <v>3</v>
      </c>
      <c r="G3681" t="s">
        <v>33</v>
      </c>
      <c r="H3681">
        <v>360</v>
      </c>
      <c r="I3681" s="1">
        <v>43571.708333333336</v>
      </c>
      <c r="J3681" s="2">
        <f t="shared" si="171"/>
        <v>1</v>
      </c>
      <c r="K3681" s="2" t="str">
        <f>IFERROR(VLOOKUP(A3681,Aux!A:B,2,0),"Outros")</f>
        <v>Outros</v>
      </c>
      <c r="L3681" s="2">
        <f t="shared" si="172"/>
        <v>2019</v>
      </c>
      <c r="M3681">
        <f t="shared" si="173"/>
        <v>14</v>
      </c>
    </row>
    <row r="3682" spans="1:13" x14ac:dyDescent="0.35">
      <c r="A3682" t="s">
        <v>112</v>
      </c>
      <c r="B3682">
        <v>501144218</v>
      </c>
      <c r="C3682">
        <v>159752</v>
      </c>
      <c r="D3682" t="s">
        <v>3241</v>
      </c>
      <c r="E3682" s="1">
        <v>43557.391319444447</v>
      </c>
      <c r="F3682">
        <v>13</v>
      </c>
      <c r="G3682" t="s">
        <v>114</v>
      </c>
      <c r="H3682">
        <v>360</v>
      </c>
      <c r="I3682" s="1">
        <v>43562.75</v>
      </c>
      <c r="J3682" s="2">
        <f t="shared" si="171"/>
        <v>1</v>
      </c>
      <c r="K3682" s="2" t="str">
        <f>IFERROR(VLOOKUP(A3682,Aux!A:B,2,0),"Outros")</f>
        <v>Municípios</v>
      </c>
      <c r="L3682" s="2">
        <f t="shared" si="172"/>
        <v>2019</v>
      </c>
      <c r="M3682">
        <f t="shared" si="173"/>
        <v>14</v>
      </c>
    </row>
    <row r="3683" spans="1:13" x14ac:dyDescent="0.35">
      <c r="A3683" t="s">
        <v>133</v>
      </c>
      <c r="B3683">
        <v>503539473</v>
      </c>
      <c r="C3683">
        <v>159753</v>
      </c>
      <c r="D3683" t="s">
        <v>3620</v>
      </c>
      <c r="E3683" s="1">
        <v>43557.403703703705</v>
      </c>
      <c r="F3683">
        <v>1</v>
      </c>
      <c r="G3683" t="s">
        <v>194</v>
      </c>
      <c r="H3683">
        <v>5</v>
      </c>
      <c r="I3683" s="1">
        <v>43560.999305555553</v>
      </c>
      <c r="J3683" s="2">
        <f t="shared" si="171"/>
        <v>1</v>
      </c>
      <c r="K3683" s="2" t="str">
        <f>IFERROR(VLOOKUP(A3683,Aux!A:B,2,0),"Outros")</f>
        <v>Municípios</v>
      </c>
      <c r="L3683" s="2">
        <f t="shared" si="172"/>
        <v>2019</v>
      </c>
      <c r="M3683">
        <f t="shared" si="173"/>
        <v>14</v>
      </c>
    </row>
    <row r="3684" spans="1:13" x14ac:dyDescent="0.35">
      <c r="A3684" t="s">
        <v>76</v>
      </c>
      <c r="B3684">
        <v>506676056</v>
      </c>
      <c r="C3684">
        <v>159754</v>
      </c>
      <c r="D3684" t="s">
        <v>3184</v>
      </c>
      <c r="E3684" s="1">
        <v>43557.403738425928</v>
      </c>
      <c r="F3684">
        <v>1</v>
      </c>
      <c r="G3684" t="s">
        <v>703</v>
      </c>
      <c r="H3684">
        <v>340</v>
      </c>
      <c r="I3684" s="1">
        <v>43565.999305555553</v>
      </c>
      <c r="J3684" s="2">
        <f t="shared" si="171"/>
        <v>1</v>
      </c>
      <c r="K3684" s="2" t="str">
        <f>IFERROR(VLOOKUP(A3684,Aux!A:B,2,0),"Outros")</f>
        <v>Municípios</v>
      </c>
      <c r="L3684" s="2">
        <f t="shared" si="172"/>
        <v>2019</v>
      </c>
      <c r="M3684">
        <f t="shared" si="173"/>
        <v>14</v>
      </c>
    </row>
    <row r="3685" spans="1:13" x14ac:dyDescent="0.35">
      <c r="A3685" t="s">
        <v>71</v>
      </c>
      <c r="B3685">
        <v>500051054</v>
      </c>
      <c r="C3685">
        <v>159755</v>
      </c>
      <c r="D3685" t="s">
        <v>3596</v>
      </c>
      <c r="E3685" s="1">
        <v>43557.409675925926</v>
      </c>
      <c r="F3685">
        <v>13</v>
      </c>
      <c r="G3685" t="s">
        <v>33</v>
      </c>
      <c r="H3685">
        <v>360</v>
      </c>
      <c r="I3685" s="1">
        <v>43562.791666666664</v>
      </c>
      <c r="J3685" s="2">
        <f t="shared" si="171"/>
        <v>1</v>
      </c>
      <c r="K3685" s="2" t="str">
        <f>IFERROR(VLOOKUP(A3685,Aux!A:B,2,0),"Outros")</f>
        <v>Municípios</v>
      </c>
      <c r="L3685" s="2">
        <f t="shared" si="172"/>
        <v>2019</v>
      </c>
      <c r="M3685">
        <f t="shared" si="173"/>
        <v>14</v>
      </c>
    </row>
    <row r="3686" spans="1:13" x14ac:dyDescent="0.35">
      <c r="A3686" t="s">
        <v>140</v>
      </c>
      <c r="B3686">
        <v>506614913</v>
      </c>
      <c r="C3686">
        <v>159756</v>
      </c>
      <c r="D3686" t="s">
        <v>3185</v>
      </c>
      <c r="E3686" s="1">
        <v>43557.411643518521</v>
      </c>
      <c r="F3686">
        <v>13</v>
      </c>
      <c r="G3686" t="s">
        <v>47</v>
      </c>
      <c r="H3686">
        <v>360</v>
      </c>
      <c r="I3686" s="1">
        <v>43570.999305555553</v>
      </c>
      <c r="J3686" s="2">
        <f t="shared" si="171"/>
        <v>1</v>
      </c>
      <c r="K3686" s="2" t="str">
        <f>IFERROR(VLOOKUP(A3686,Aux!A:B,2,0),"Outros")</f>
        <v>Municípios</v>
      </c>
      <c r="L3686" s="2">
        <f t="shared" si="172"/>
        <v>2019</v>
      </c>
      <c r="M3686">
        <f t="shared" si="173"/>
        <v>14</v>
      </c>
    </row>
    <row r="3687" spans="1:13" x14ac:dyDescent="0.35">
      <c r="A3687" t="s">
        <v>92</v>
      </c>
      <c r="B3687">
        <v>506037258</v>
      </c>
      <c r="C3687">
        <v>159757</v>
      </c>
      <c r="E3687" s="1">
        <v>43557.41741898148</v>
      </c>
      <c r="F3687">
        <v>1</v>
      </c>
      <c r="G3687" t="s">
        <v>33</v>
      </c>
      <c r="H3687">
        <v>400</v>
      </c>
      <c r="J3687" s="2">
        <f t="shared" si="171"/>
        <v>1</v>
      </c>
      <c r="K3687" s="2" t="str">
        <f>IFERROR(VLOOKUP(A3687,Aux!A:B,2,0),"Outros")</f>
        <v>Municípios</v>
      </c>
      <c r="L3687" s="2">
        <f t="shared" si="172"/>
        <v>2019</v>
      </c>
      <c r="M3687">
        <f t="shared" si="173"/>
        <v>14</v>
      </c>
    </row>
    <row r="3688" spans="1:13" x14ac:dyDescent="0.35">
      <c r="A3688" t="s">
        <v>15</v>
      </c>
      <c r="B3688">
        <v>503541567</v>
      </c>
      <c r="C3688">
        <v>159758</v>
      </c>
      <c r="D3688" t="s">
        <v>3186</v>
      </c>
      <c r="E3688" s="1">
        <v>43557.422893518517</v>
      </c>
      <c r="F3688">
        <v>13</v>
      </c>
      <c r="G3688" t="s">
        <v>253</v>
      </c>
      <c r="H3688">
        <v>340</v>
      </c>
      <c r="I3688" s="1">
        <v>43572.999305555553</v>
      </c>
      <c r="J3688" s="2">
        <f t="shared" si="171"/>
        <v>1</v>
      </c>
      <c r="K3688" s="2" t="str">
        <f>IFERROR(VLOOKUP(A3688,Aux!A:B,2,0),"Outros")</f>
        <v>Municípios</v>
      </c>
      <c r="L3688" s="2">
        <f t="shared" si="172"/>
        <v>2019</v>
      </c>
      <c r="M3688">
        <f t="shared" si="173"/>
        <v>14</v>
      </c>
    </row>
    <row r="3689" spans="1:13" x14ac:dyDescent="0.35">
      <c r="A3689" t="s">
        <v>63</v>
      </c>
      <c r="B3689">
        <v>502098139</v>
      </c>
      <c r="C3689">
        <v>159759</v>
      </c>
      <c r="D3689" t="s">
        <v>3242</v>
      </c>
      <c r="E3689" s="1">
        <v>43557.433530092596</v>
      </c>
      <c r="F3689">
        <v>3</v>
      </c>
      <c r="G3689" t="s">
        <v>65</v>
      </c>
      <c r="H3689">
        <v>360</v>
      </c>
      <c r="I3689" s="1">
        <v>43566.708333333336</v>
      </c>
      <c r="J3689" s="2">
        <f t="shared" si="171"/>
        <v>1</v>
      </c>
      <c r="K3689" s="2" t="str">
        <f>IFERROR(VLOOKUP(A3689,Aux!A:B,2,0),"Outros")</f>
        <v>Municípios</v>
      </c>
      <c r="L3689" s="2">
        <f t="shared" si="172"/>
        <v>2019</v>
      </c>
      <c r="M3689">
        <f t="shared" si="173"/>
        <v>14</v>
      </c>
    </row>
    <row r="3690" spans="1:13" x14ac:dyDescent="0.35">
      <c r="A3690" t="s">
        <v>122</v>
      </c>
      <c r="B3690">
        <v>506173968</v>
      </c>
      <c r="C3690">
        <v>159760</v>
      </c>
      <c r="D3690" t="s">
        <v>3289</v>
      </c>
      <c r="E3690" s="1">
        <v>43557.435370370367</v>
      </c>
      <c r="F3690">
        <v>13</v>
      </c>
      <c r="G3690" t="s">
        <v>147</v>
      </c>
      <c r="H3690">
        <v>5</v>
      </c>
      <c r="I3690" s="1">
        <v>43562.833333333336</v>
      </c>
      <c r="J3690" s="2">
        <f t="shared" si="171"/>
        <v>1</v>
      </c>
      <c r="K3690" s="2" t="str">
        <f>IFERROR(VLOOKUP(A3690,Aux!A:B,2,0),"Outros")</f>
        <v>Municípios</v>
      </c>
      <c r="L3690" s="2">
        <f t="shared" si="172"/>
        <v>2019</v>
      </c>
      <c r="M3690">
        <f t="shared" si="173"/>
        <v>14</v>
      </c>
    </row>
    <row r="3691" spans="1:13" x14ac:dyDescent="0.35">
      <c r="A3691" t="s">
        <v>48</v>
      </c>
      <c r="B3691">
        <v>503035416</v>
      </c>
      <c r="C3691">
        <v>159761</v>
      </c>
      <c r="D3691" t="s">
        <v>794</v>
      </c>
      <c r="E3691" s="1">
        <v>43557.439606481479</v>
      </c>
      <c r="F3691">
        <v>1</v>
      </c>
      <c r="G3691" t="s">
        <v>33</v>
      </c>
      <c r="H3691">
        <v>340</v>
      </c>
      <c r="I3691" s="1">
        <v>43563.708333333336</v>
      </c>
      <c r="J3691" s="2">
        <f t="shared" si="171"/>
        <v>1</v>
      </c>
      <c r="K3691" s="2" t="str">
        <f>IFERROR(VLOOKUP(A3691,Aux!A:B,2,0),"Outros")</f>
        <v>Hospitais</v>
      </c>
      <c r="L3691" s="2">
        <f t="shared" si="172"/>
        <v>2019</v>
      </c>
      <c r="M3691">
        <f t="shared" si="173"/>
        <v>14</v>
      </c>
    </row>
    <row r="3692" spans="1:13" x14ac:dyDescent="0.35">
      <c r="A3692" t="s">
        <v>63</v>
      </c>
      <c r="B3692">
        <v>502098139</v>
      </c>
      <c r="C3692">
        <v>159762</v>
      </c>
      <c r="D3692" t="s">
        <v>3062</v>
      </c>
      <c r="E3692" s="1">
        <v>43557.454583333332</v>
      </c>
      <c r="F3692">
        <v>13</v>
      </c>
      <c r="G3692" t="s">
        <v>75</v>
      </c>
      <c r="H3692">
        <v>5</v>
      </c>
      <c r="I3692" s="1">
        <v>43569.708333333336</v>
      </c>
      <c r="J3692" s="2">
        <f t="shared" si="171"/>
        <v>1</v>
      </c>
      <c r="K3692" s="2" t="str">
        <f>IFERROR(VLOOKUP(A3692,Aux!A:B,2,0),"Outros")</f>
        <v>Municípios</v>
      </c>
      <c r="L3692" s="2">
        <f t="shared" si="172"/>
        <v>2019</v>
      </c>
      <c r="M3692">
        <f t="shared" si="173"/>
        <v>14</v>
      </c>
    </row>
    <row r="3693" spans="1:13" x14ac:dyDescent="0.35">
      <c r="A3693" t="s">
        <v>1629</v>
      </c>
      <c r="B3693">
        <v>502150319</v>
      </c>
      <c r="C3693">
        <v>159763</v>
      </c>
      <c r="E3693" s="1">
        <v>43557.455324074072</v>
      </c>
      <c r="F3693">
        <v>1</v>
      </c>
      <c r="G3693" t="s">
        <v>33</v>
      </c>
      <c r="H3693">
        <v>400</v>
      </c>
      <c r="J3693" s="2">
        <f t="shared" si="171"/>
        <v>1</v>
      </c>
      <c r="K3693" s="2" t="str">
        <f>IFERROR(VLOOKUP(A3693,Aux!A:B,2,0),"Outros")</f>
        <v>Municípios</v>
      </c>
      <c r="L3693" s="2">
        <f t="shared" si="172"/>
        <v>2019</v>
      </c>
      <c r="M3693">
        <f t="shared" si="173"/>
        <v>14</v>
      </c>
    </row>
    <row r="3694" spans="1:13" x14ac:dyDescent="0.35">
      <c r="A3694" t="s">
        <v>1629</v>
      </c>
      <c r="B3694">
        <v>502150319</v>
      </c>
      <c r="C3694">
        <v>159764</v>
      </c>
      <c r="D3694" t="s">
        <v>3243</v>
      </c>
      <c r="E3694" s="1">
        <v>43557.455671296295</v>
      </c>
      <c r="F3694">
        <v>1</v>
      </c>
      <c r="G3694" t="s">
        <v>2309</v>
      </c>
      <c r="H3694">
        <v>5</v>
      </c>
      <c r="I3694" s="1">
        <v>43566.999305555553</v>
      </c>
      <c r="J3694" s="2">
        <f t="shared" si="171"/>
        <v>1</v>
      </c>
      <c r="K3694" s="2" t="str">
        <f>IFERROR(VLOOKUP(A3694,Aux!A:B,2,0),"Outros")</f>
        <v>Municípios</v>
      </c>
      <c r="L3694" s="2">
        <f t="shared" si="172"/>
        <v>2019</v>
      </c>
      <c r="M3694">
        <f t="shared" si="173"/>
        <v>14</v>
      </c>
    </row>
    <row r="3695" spans="1:13" x14ac:dyDescent="0.35">
      <c r="A3695" t="s">
        <v>60</v>
      </c>
      <c r="B3695">
        <v>505456010</v>
      </c>
      <c r="C3695">
        <v>159765</v>
      </c>
      <c r="E3695" s="1">
        <v>43557.464282407411</v>
      </c>
      <c r="F3695">
        <v>13</v>
      </c>
      <c r="G3695" t="s">
        <v>33</v>
      </c>
      <c r="H3695">
        <v>400</v>
      </c>
      <c r="J3695" s="2">
        <f t="shared" si="171"/>
        <v>1</v>
      </c>
      <c r="K3695" s="2" t="str">
        <f>IFERROR(VLOOKUP(A3695,Aux!A:B,2,0),"Outros")</f>
        <v>Municípios</v>
      </c>
      <c r="L3695" s="2">
        <f t="shared" si="172"/>
        <v>2019</v>
      </c>
      <c r="M3695">
        <f t="shared" si="173"/>
        <v>14</v>
      </c>
    </row>
    <row r="3696" spans="1:13" x14ac:dyDescent="0.35">
      <c r="A3696" t="s">
        <v>133</v>
      </c>
      <c r="B3696">
        <v>503539473</v>
      </c>
      <c r="C3696">
        <v>159766</v>
      </c>
      <c r="D3696" t="s">
        <v>3244</v>
      </c>
      <c r="E3696" s="1">
        <v>43557.46769675926</v>
      </c>
      <c r="F3696">
        <v>1</v>
      </c>
      <c r="G3696" t="s">
        <v>135</v>
      </c>
      <c r="H3696">
        <v>340</v>
      </c>
      <c r="I3696" s="1">
        <v>43563.999305555553</v>
      </c>
      <c r="J3696" s="2">
        <f t="shared" si="171"/>
        <v>1</v>
      </c>
      <c r="K3696" s="2" t="str">
        <f>IFERROR(VLOOKUP(A3696,Aux!A:B,2,0),"Outros")</f>
        <v>Municípios</v>
      </c>
      <c r="L3696" s="2">
        <f t="shared" si="172"/>
        <v>2019</v>
      </c>
      <c r="M3696">
        <f t="shared" si="173"/>
        <v>14</v>
      </c>
    </row>
    <row r="3697" spans="1:13" x14ac:dyDescent="0.35">
      <c r="A3697" t="s">
        <v>63</v>
      </c>
      <c r="B3697">
        <v>502098139</v>
      </c>
      <c r="C3697">
        <v>159767</v>
      </c>
      <c r="D3697" t="s">
        <v>3187</v>
      </c>
      <c r="E3697" s="1">
        <v>43557.468761574077</v>
      </c>
      <c r="F3697">
        <v>3</v>
      </c>
      <c r="G3697" t="s">
        <v>75</v>
      </c>
      <c r="H3697">
        <v>340</v>
      </c>
      <c r="I3697" s="1">
        <v>43566.75</v>
      </c>
      <c r="J3697" s="2">
        <f t="shared" si="171"/>
        <v>1</v>
      </c>
      <c r="K3697" s="2" t="str">
        <f>IFERROR(VLOOKUP(A3697,Aux!A:B,2,0),"Outros")</f>
        <v>Municípios</v>
      </c>
      <c r="L3697" s="2">
        <f t="shared" si="172"/>
        <v>2019</v>
      </c>
      <c r="M3697">
        <f t="shared" si="173"/>
        <v>14</v>
      </c>
    </row>
    <row r="3698" spans="1:13" x14ac:dyDescent="0.35">
      <c r="A3698" t="s">
        <v>9</v>
      </c>
      <c r="B3698">
        <v>506673626</v>
      </c>
      <c r="C3698">
        <v>159768</v>
      </c>
      <c r="D3698" t="s">
        <v>3245</v>
      </c>
      <c r="E3698" s="1">
        <v>43557.473958333336</v>
      </c>
      <c r="F3698">
        <v>3</v>
      </c>
      <c r="G3698" t="s">
        <v>11</v>
      </c>
      <c r="H3698">
        <v>360</v>
      </c>
      <c r="I3698" s="1">
        <v>43579.993055555555</v>
      </c>
      <c r="J3698" s="2">
        <f t="shared" si="171"/>
        <v>1</v>
      </c>
      <c r="K3698" s="2" t="str">
        <f>IFERROR(VLOOKUP(A3698,Aux!A:B,2,0),"Outros")</f>
        <v>Municípios</v>
      </c>
      <c r="L3698" s="2">
        <f t="shared" si="172"/>
        <v>2019</v>
      </c>
      <c r="M3698">
        <f t="shared" si="173"/>
        <v>14</v>
      </c>
    </row>
    <row r="3699" spans="1:13" x14ac:dyDescent="0.35">
      <c r="A3699" t="s">
        <v>37</v>
      </c>
      <c r="B3699">
        <v>506187543</v>
      </c>
      <c r="C3699">
        <v>159769</v>
      </c>
      <c r="D3699" t="s">
        <v>2939</v>
      </c>
      <c r="E3699" s="1">
        <v>43557.475057870368</v>
      </c>
      <c r="F3699">
        <v>13</v>
      </c>
      <c r="G3699" t="s">
        <v>80</v>
      </c>
      <c r="H3699">
        <v>340</v>
      </c>
      <c r="I3699" s="1">
        <v>43562.999305555553</v>
      </c>
      <c r="J3699" s="2">
        <f t="shared" si="171"/>
        <v>1</v>
      </c>
      <c r="K3699" s="2" t="str">
        <f>IFERROR(VLOOKUP(A3699,Aux!A:B,2,0),"Outros")</f>
        <v>Municípios</v>
      </c>
      <c r="L3699" s="2">
        <f t="shared" si="172"/>
        <v>2019</v>
      </c>
      <c r="M3699">
        <f t="shared" si="173"/>
        <v>14</v>
      </c>
    </row>
    <row r="3700" spans="1:13" x14ac:dyDescent="0.35">
      <c r="A3700" t="s">
        <v>27</v>
      </c>
      <c r="B3700">
        <v>505584760</v>
      </c>
      <c r="C3700">
        <v>159770</v>
      </c>
      <c r="E3700" s="1">
        <v>43557.475810185184</v>
      </c>
      <c r="F3700">
        <v>3</v>
      </c>
      <c r="G3700" t="s">
        <v>33</v>
      </c>
      <c r="H3700">
        <v>400</v>
      </c>
      <c r="J3700" s="2">
        <f t="shared" si="171"/>
        <v>1</v>
      </c>
      <c r="K3700" s="2" t="str">
        <f>IFERROR(VLOOKUP(A3700,Aux!A:B,2,0),"Outros")</f>
        <v>Municípios</v>
      </c>
      <c r="L3700" s="2">
        <f t="shared" si="172"/>
        <v>2019</v>
      </c>
      <c r="M3700">
        <f t="shared" si="173"/>
        <v>14</v>
      </c>
    </row>
    <row r="3701" spans="1:13" x14ac:dyDescent="0.35">
      <c r="A3701" t="s">
        <v>76</v>
      </c>
      <c r="B3701">
        <v>506676056</v>
      </c>
      <c r="C3701">
        <v>159771</v>
      </c>
      <c r="D3701" t="s">
        <v>3621</v>
      </c>
      <c r="E3701" s="1">
        <v>43557.480034722219</v>
      </c>
      <c r="F3701">
        <v>1</v>
      </c>
      <c r="G3701" t="s">
        <v>703</v>
      </c>
      <c r="H3701">
        <v>5</v>
      </c>
      <c r="I3701" s="1">
        <v>43577.999305555553</v>
      </c>
      <c r="J3701" s="2">
        <f t="shared" si="171"/>
        <v>1</v>
      </c>
      <c r="K3701" s="2" t="str">
        <f>IFERROR(VLOOKUP(A3701,Aux!A:B,2,0),"Outros")</f>
        <v>Municípios</v>
      </c>
      <c r="L3701" s="2">
        <f t="shared" si="172"/>
        <v>2019</v>
      </c>
      <c r="M3701">
        <f t="shared" si="173"/>
        <v>14</v>
      </c>
    </row>
    <row r="3702" spans="1:13" x14ac:dyDescent="0.35">
      <c r="A3702" t="s">
        <v>60</v>
      </c>
      <c r="B3702">
        <v>505456010</v>
      </c>
      <c r="C3702">
        <v>159772</v>
      </c>
      <c r="D3702" t="s">
        <v>3290</v>
      </c>
      <c r="E3702" s="1">
        <v>43557.490648148145</v>
      </c>
      <c r="F3702">
        <v>1</v>
      </c>
      <c r="G3702" t="s">
        <v>62</v>
      </c>
      <c r="H3702">
        <v>360</v>
      </c>
      <c r="I3702" s="1">
        <v>43565.999305555553</v>
      </c>
      <c r="J3702" s="2">
        <f t="shared" si="171"/>
        <v>1</v>
      </c>
      <c r="K3702" s="2" t="str">
        <f>IFERROR(VLOOKUP(A3702,Aux!A:B,2,0),"Outros")</f>
        <v>Municípios</v>
      </c>
      <c r="L3702" s="2">
        <f t="shared" si="172"/>
        <v>2019</v>
      </c>
      <c r="M3702">
        <f t="shared" si="173"/>
        <v>14</v>
      </c>
    </row>
    <row r="3703" spans="1:13" x14ac:dyDescent="0.35">
      <c r="A3703" t="s">
        <v>213</v>
      </c>
      <c r="B3703">
        <v>512012814</v>
      </c>
      <c r="C3703">
        <v>159773</v>
      </c>
      <c r="D3703" t="s">
        <v>3002</v>
      </c>
      <c r="E3703" s="1">
        <v>43557.491157407407</v>
      </c>
      <c r="F3703">
        <v>1</v>
      </c>
      <c r="G3703" t="s">
        <v>3003</v>
      </c>
      <c r="H3703">
        <v>340</v>
      </c>
      <c r="I3703" s="1">
        <v>43565.999305555553</v>
      </c>
      <c r="J3703" s="2">
        <f t="shared" si="171"/>
        <v>1</v>
      </c>
      <c r="K3703" s="2" t="str">
        <f>IFERROR(VLOOKUP(A3703,Aux!A:B,2,0),"Outros")</f>
        <v>Municípios</v>
      </c>
      <c r="L3703" s="2">
        <f t="shared" si="172"/>
        <v>2019</v>
      </c>
      <c r="M3703">
        <f t="shared" si="173"/>
        <v>14</v>
      </c>
    </row>
    <row r="3704" spans="1:13" x14ac:dyDescent="0.35">
      <c r="A3704" t="s">
        <v>336</v>
      </c>
      <c r="B3704">
        <v>505170876</v>
      </c>
      <c r="C3704">
        <v>159774</v>
      </c>
      <c r="D3704" t="s">
        <v>3505</v>
      </c>
      <c r="E3704" s="1">
        <v>43557.497002314813</v>
      </c>
      <c r="F3704">
        <v>1</v>
      </c>
      <c r="G3704" t="s">
        <v>345</v>
      </c>
      <c r="H3704">
        <v>360</v>
      </c>
      <c r="I3704" s="1">
        <v>43564.708333333336</v>
      </c>
      <c r="J3704" s="2">
        <f t="shared" si="171"/>
        <v>1</v>
      </c>
      <c r="K3704" s="2" t="str">
        <f>IFERROR(VLOOKUP(A3704,Aux!A:B,2,0),"Outros")</f>
        <v>Municípios</v>
      </c>
      <c r="L3704" s="2">
        <f t="shared" si="172"/>
        <v>2019</v>
      </c>
      <c r="M3704">
        <f t="shared" si="173"/>
        <v>14</v>
      </c>
    </row>
    <row r="3705" spans="1:13" x14ac:dyDescent="0.35">
      <c r="A3705" t="s">
        <v>85</v>
      </c>
      <c r="B3705">
        <v>506642798</v>
      </c>
      <c r="C3705">
        <v>159775</v>
      </c>
      <c r="D3705" t="s">
        <v>3597</v>
      </c>
      <c r="E3705" s="1">
        <v>43557.501585648148</v>
      </c>
      <c r="F3705">
        <v>13</v>
      </c>
      <c r="G3705" t="s">
        <v>1682</v>
      </c>
      <c r="H3705">
        <v>360</v>
      </c>
      <c r="I3705" s="1">
        <v>43569.708333333336</v>
      </c>
      <c r="J3705" s="2">
        <f t="shared" si="171"/>
        <v>1</v>
      </c>
      <c r="K3705" s="2" t="str">
        <f>IFERROR(VLOOKUP(A3705,Aux!A:B,2,0),"Outros")</f>
        <v>Municípios</v>
      </c>
      <c r="L3705" s="2">
        <f t="shared" si="172"/>
        <v>2019</v>
      </c>
      <c r="M3705">
        <f t="shared" si="173"/>
        <v>14</v>
      </c>
    </row>
    <row r="3706" spans="1:13" x14ac:dyDescent="0.35">
      <c r="A3706" t="s">
        <v>177</v>
      </c>
      <c r="B3706">
        <v>506609553</v>
      </c>
      <c r="C3706">
        <v>159776</v>
      </c>
      <c r="D3706" t="s">
        <v>3188</v>
      </c>
      <c r="E3706" s="1">
        <v>43557.507002314815</v>
      </c>
      <c r="F3706">
        <v>1</v>
      </c>
      <c r="G3706" t="s">
        <v>179</v>
      </c>
      <c r="H3706">
        <v>360</v>
      </c>
      <c r="I3706" s="1">
        <v>43571.979166666664</v>
      </c>
      <c r="J3706" s="2">
        <f t="shared" si="171"/>
        <v>1</v>
      </c>
      <c r="K3706" s="2" t="str">
        <f>IFERROR(VLOOKUP(A3706,Aux!A:B,2,0),"Outros")</f>
        <v>Municípios</v>
      </c>
      <c r="L3706" s="2">
        <f t="shared" si="172"/>
        <v>2019</v>
      </c>
      <c r="M3706">
        <f t="shared" si="173"/>
        <v>14</v>
      </c>
    </row>
    <row r="3707" spans="1:13" x14ac:dyDescent="0.35">
      <c r="A3707" t="s">
        <v>150</v>
      </c>
      <c r="B3707">
        <v>505309939</v>
      </c>
      <c r="C3707">
        <v>159777</v>
      </c>
      <c r="D3707" t="s">
        <v>3506</v>
      </c>
      <c r="E3707" s="1">
        <v>43557.512766203705</v>
      </c>
      <c r="F3707">
        <v>1</v>
      </c>
      <c r="G3707" t="s">
        <v>1358</v>
      </c>
      <c r="H3707">
        <v>360</v>
      </c>
      <c r="I3707" s="1">
        <v>43564.6875</v>
      </c>
      <c r="J3707" s="2">
        <f t="shared" si="171"/>
        <v>1</v>
      </c>
      <c r="K3707" s="2" t="str">
        <f>IFERROR(VLOOKUP(A3707,Aux!A:B,2,0),"Outros")</f>
        <v>Municípios</v>
      </c>
      <c r="L3707" s="2">
        <f t="shared" si="172"/>
        <v>2019</v>
      </c>
      <c r="M3707">
        <f t="shared" si="173"/>
        <v>14</v>
      </c>
    </row>
    <row r="3708" spans="1:13" x14ac:dyDescent="0.35">
      <c r="A3708" t="s">
        <v>389</v>
      </c>
      <c r="B3708">
        <v>506722422</v>
      </c>
      <c r="C3708">
        <v>159778</v>
      </c>
      <c r="D3708" t="s">
        <v>3547</v>
      </c>
      <c r="E3708" s="1">
        <v>43557.51699074074</v>
      </c>
      <c r="F3708">
        <v>1</v>
      </c>
      <c r="G3708" t="s">
        <v>837</v>
      </c>
      <c r="H3708">
        <v>340</v>
      </c>
      <c r="I3708" s="1">
        <v>43563.999305555553</v>
      </c>
      <c r="J3708" s="2">
        <f t="shared" si="171"/>
        <v>1</v>
      </c>
      <c r="K3708" s="2" t="str">
        <f>IFERROR(VLOOKUP(A3708,Aux!A:B,2,0),"Outros")</f>
        <v>Municípios</v>
      </c>
      <c r="L3708" s="2">
        <f t="shared" si="172"/>
        <v>2019</v>
      </c>
      <c r="M3708">
        <f t="shared" si="173"/>
        <v>14</v>
      </c>
    </row>
    <row r="3709" spans="1:13" x14ac:dyDescent="0.35">
      <c r="A3709" t="s">
        <v>336</v>
      </c>
      <c r="B3709">
        <v>505170876</v>
      </c>
      <c r="C3709">
        <v>159780</v>
      </c>
      <c r="D3709" t="s">
        <v>3338</v>
      </c>
      <c r="E3709" s="1">
        <v>43557.519317129627</v>
      </c>
      <c r="F3709">
        <v>1</v>
      </c>
      <c r="G3709" t="s">
        <v>345</v>
      </c>
      <c r="H3709">
        <v>360</v>
      </c>
      <c r="I3709" s="1">
        <v>43564.708333333336</v>
      </c>
      <c r="J3709" s="2">
        <f t="shared" si="171"/>
        <v>1</v>
      </c>
      <c r="K3709" s="2" t="str">
        <f>IFERROR(VLOOKUP(A3709,Aux!A:B,2,0),"Outros")</f>
        <v>Municípios</v>
      </c>
      <c r="L3709" s="2">
        <f t="shared" si="172"/>
        <v>2019</v>
      </c>
      <c r="M3709">
        <f t="shared" si="173"/>
        <v>14</v>
      </c>
    </row>
    <row r="3710" spans="1:13" x14ac:dyDescent="0.35">
      <c r="A3710" t="s">
        <v>48</v>
      </c>
      <c r="B3710">
        <v>503035416</v>
      </c>
      <c r="C3710">
        <v>159782</v>
      </c>
      <c r="E3710" s="1">
        <v>43557.522650462961</v>
      </c>
      <c r="F3710">
        <v>1</v>
      </c>
      <c r="G3710" t="s">
        <v>33</v>
      </c>
      <c r="H3710">
        <v>400</v>
      </c>
      <c r="J3710" s="2">
        <f t="shared" si="171"/>
        <v>1</v>
      </c>
      <c r="K3710" s="2" t="str">
        <f>IFERROR(VLOOKUP(A3710,Aux!A:B,2,0),"Outros")</f>
        <v>Hospitais</v>
      </c>
      <c r="L3710" s="2">
        <f t="shared" si="172"/>
        <v>2019</v>
      </c>
      <c r="M3710">
        <f t="shared" si="173"/>
        <v>14</v>
      </c>
    </row>
    <row r="3711" spans="1:13" x14ac:dyDescent="0.35">
      <c r="A3711" t="s">
        <v>213</v>
      </c>
      <c r="B3711">
        <v>512012814</v>
      </c>
      <c r="C3711">
        <v>159783</v>
      </c>
      <c r="D3711" t="s">
        <v>3453</v>
      </c>
      <c r="E3711" s="1">
        <v>43557.54173611111</v>
      </c>
      <c r="F3711">
        <v>1</v>
      </c>
      <c r="G3711" t="s">
        <v>2263</v>
      </c>
      <c r="H3711">
        <v>340</v>
      </c>
      <c r="I3711" s="1">
        <v>43567.999305555553</v>
      </c>
      <c r="J3711" s="2">
        <f t="shared" si="171"/>
        <v>1</v>
      </c>
      <c r="K3711" s="2" t="str">
        <f>IFERROR(VLOOKUP(A3711,Aux!A:B,2,0),"Outros")</f>
        <v>Municípios</v>
      </c>
      <c r="L3711" s="2">
        <f t="shared" si="172"/>
        <v>2019</v>
      </c>
      <c r="M3711">
        <f t="shared" si="173"/>
        <v>14</v>
      </c>
    </row>
    <row r="3712" spans="1:13" x14ac:dyDescent="0.35">
      <c r="A3712" t="s">
        <v>478</v>
      </c>
      <c r="B3712">
        <v>507866673</v>
      </c>
      <c r="C3712">
        <v>159784</v>
      </c>
      <c r="D3712" t="s">
        <v>3189</v>
      </c>
      <c r="E3712" s="1">
        <v>43557.552199074074</v>
      </c>
      <c r="F3712">
        <v>5</v>
      </c>
      <c r="G3712" t="s">
        <v>3190</v>
      </c>
      <c r="H3712">
        <v>340</v>
      </c>
      <c r="I3712" s="1">
        <v>43602.708333333336</v>
      </c>
      <c r="J3712" s="2">
        <f t="shared" si="171"/>
        <v>1</v>
      </c>
      <c r="K3712" s="2" t="str">
        <f>IFERROR(VLOOKUP(A3712,Aux!A:B,2,0),"Outros")</f>
        <v>Outros</v>
      </c>
      <c r="L3712" s="2">
        <f t="shared" si="172"/>
        <v>2019</v>
      </c>
      <c r="M3712">
        <f t="shared" si="173"/>
        <v>14</v>
      </c>
    </row>
    <row r="3713" spans="1:13" x14ac:dyDescent="0.35">
      <c r="A3713" t="s">
        <v>57</v>
      </c>
      <c r="B3713">
        <v>501294104</v>
      </c>
      <c r="C3713">
        <v>159785</v>
      </c>
      <c r="D3713" t="s">
        <v>3191</v>
      </c>
      <c r="E3713" s="1">
        <v>43557.579525462963</v>
      </c>
      <c r="F3713">
        <v>1</v>
      </c>
      <c r="G3713" t="s">
        <v>59</v>
      </c>
      <c r="H3713">
        <v>300</v>
      </c>
      <c r="I3713" s="1">
        <v>43563.999305555553</v>
      </c>
      <c r="J3713" s="2">
        <f t="shared" si="171"/>
        <v>1</v>
      </c>
      <c r="K3713" s="2" t="str">
        <f>IFERROR(VLOOKUP(A3713,Aux!A:B,2,0),"Outros")</f>
        <v>Municípios</v>
      </c>
      <c r="L3713" s="2">
        <f t="shared" si="172"/>
        <v>2019</v>
      </c>
      <c r="M3713">
        <f t="shared" si="173"/>
        <v>14</v>
      </c>
    </row>
    <row r="3714" spans="1:13" x14ac:dyDescent="0.35">
      <c r="A3714" t="s">
        <v>63</v>
      </c>
      <c r="B3714">
        <v>502098139</v>
      </c>
      <c r="C3714">
        <v>159786</v>
      </c>
      <c r="E3714" s="1">
        <v>43557.589201388888</v>
      </c>
      <c r="F3714">
        <v>3</v>
      </c>
      <c r="H3714">
        <v>1</v>
      </c>
      <c r="J3714" s="2">
        <f t="shared" ref="J3714:J3777" si="174">IF(C3714=C3713,"",1)</f>
        <v>1</v>
      </c>
      <c r="K3714" s="2" t="str">
        <f>IFERROR(VLOOKUP(A3714,Aux!A:B,2,0),"Outros")</f>
        <v>Municípios</v>
      </c>
      <c r="L3714" s="2">
        <f t="shared" ref="L3714:L3777" si="175">YEAR(E3714)</f>
        <v>2019</v>
      </c>
      <c r="M3714">
        <f t="shared" ref="M3714:M3777" si="176">WEEKNUM(E3714)</f>
        <v>14</v>
      </c>
    </row>
    <row r="3715" spans="1:13" x14ac:dyDescent="0.35">
      <c r="A3715" t="s">
        <v>35</v>
      </c>
      <c r="B3715">
        <v>508666236</v>
      </c>
      <c r="C3715">
        <v>159787</v>
      </c>
      <c r="D3715" t="s">
        <v>3339</v>
      </c>
      <c r="E3715" s="1">
        <v>43557.593587962961</v>
      </c>
      <c r="F3715">
        <v>13</v>
      </c>
      <c r="G3715" t="s">
        <v>33</v>
      </c>
      <c r="H3715">
        <v>360</v>
      </c>
      <c r="I3715" s="1">
        <v>43563.999305555553</v>
      </c>
      <c r="J3715" s="2">
        <f t="shared" si="174"/>
        <v>1</v>
      </c>
      <c r="K3715" s="2" t="str">
        <f>IFERROR(VLOOKUP(A3715,Aux!A:B,2,0),"Outros")</f>
        <v>Outros</v>
      </c>
      <c r="L3715" s="2">
        <f t="shared" si="175"/>
        <v>2019</v>
      </c>
      <c r="M3715">
        <f t="shared" si="176"/>
        <v>14</v>
      </c>
    </row>
    <row r="3716" spans="1:13" x14ac:dyDescent="0.35">
      <c r="A3716" t="s">
        <v>578</v>
      </c>
      <c r="B3716">
        <v>501112049</v>
      </c>
      <c r="C3716">
        <v>159788</v>
      </c>
      <c r="D3716" t="s">
        <v>3455</v>
      </c>
      <c r="E3716" s="1">
        <v>43557.598379629628</v>
      </c>
      <c r="F3716">
        <v>13</v>
      </c>
      <c r="G3716" t="s">
        <v>580</v>
      </c>
      <c r="H3716">
        <v>360</v>
      </c>
      <c r="I3716" s="1">
        <v>43564.666666666664</v>
      </c>
      <c r="J3716" s="2">
        <f t="shared" si="174"/>
        <v>1</v>
      </c>
      <c r="K3716" s="2" t="str">
        <f>IFERROR(VLOOKUP(A3716,Aux!A:B,2,0),"Outros")</f>
        <v>Municípios</v>
      </c>
      <c r="L3716" s="2">
        <f t="shared" si="175"/>
        <v>2019</v>
      </c>
      <c r="M3716">
        <f t="shared" si="176"/>
        <v>14</v>
      </c>
    </row>
    <row r="3717" spans="1:13" x14ac:dyDescent="0.35">
      <c r="A3717" t="s">
        <v>85</v>
      </c>
      <c r="B3717">
        <v>506642798</v>
      </c>
      <c r="C3717">
        <v>159790</v>
      </c>
      <c r="D3717" t="s">
        <v>3454</v>
      </c>
      <c r="E3717" s="1">
        <v>43557.608449074076</v>
      </c>
      <c r="F3717">
        <v>13</v>
      </c>
      <c r="G3717" t="s">
        <v>1482</v>
      </c>
      <c r="H3717">
        <v>360</v>
      </c>
      <c r="I3717" s="1">
        <v>43569.708333333336</v>
      </c>
      <c r="J3717" s="2">
        <f t="shared" si="174"/>
        <v>1</v>
      </c>
      <c r="K3717" s="2" t="str">
        <f>IFERROR(VLOOKUP(A3717,Aux!A:B,2,0),"Outros")</f>
        <v>Municípios</v>
      </c>
      <c r="L3717" s="2">
        <f t="shared" si="175"/>
        <v>2019</v>
      </c>
      <c r="M3717">
        <f t="shared" si="176"/>
        <v>14</v>
      </c>
    </row>
    <row r="3718" spans="1:13" x14ac:dyDescent="0.35">
      <c r="A3718" t="s">
        <v>213</v>
      </c>
      <c r="B3718">
        <v>512012814</v>
      </c>
      <c r="C3718">
        <v>159791</v>
      </c>
      <c r="D3718" t="s">
        <v>3456</v>
      </c>
      <c r="E3718" s="1">
        <v>43557.609525462962</v>
      </c>
      <c r="F3718">
        <v>1</v>
      </c>
      <c r="G3718" t="s">
        <v>3457</v>
      </c>
      <c r="H3718">
        <v>340</v>
      </c>
      <c r="I3718" s="1">
        <v>43565.999305555553</v>
      </c>
      <c r="J3718" s="2">
        <f t="shared" si="174"/>
        <v>1</v>
      </c>
      <c r="K3718" s="2" t="str">
        <f>IFERROR(VLOOKUP(A3718,Aux!A:B,2,0),"Outros")</f>
        <v>Municípios</v>
      </c>
      <c r="L3718" s="2">
        <f t="shared" si="175"/>
        <v>2019</v>
      </c>
      <c r="M3718">
        <f t="shared" si="176"/>
        <v>14</v>
      </c>
    </row>
    <row r="3719" spans="1:13" x14ac:dyDescent="0.35">
      <c r="A3719" t="s">
        <v>12</v>
      </c>
      <c r="B3719">
        <v>508481287</v>
      </c>
      <c r="C3719">
        <v>159792</v>
      </c>
      <c r="D3719" t="s">
        <v>3507</v>
      </c>
      <c r="E3719" s="1">
        <v>43557.620625000003</v>
      </c>
      <c r="F3719">
        <v>1</v>
      </c>
      <c r="G3719" t="s">
        <v>14</v>
      </c>
      <c r="H3719">
        <v>5</v>
      </c>
      <c r="I3719" s="1">
        <v>25569.708333333332</v>
      </c>
      <c r="J3719" s="2">
        <f t="shared" si="174"/>
        <v>1</v>
      </c>
      <c r="K3719" s="2" t="str">
        <f>IFERROR(VLOOKUP(A3719,Aux!A:B,2,0),"Outros")</f>
        <v>Hospitais</v>
      </c>
      <c r="L3719" s="2">
        <f t="shared" si="175"/>
        <v>2019</v>
      </c>
      <c r="M3719">
        <f t="shared" si="176"/>
        <v>14</v>
      </c>
    </row>
    <row r="3720" spans="1:13" x14ac:dyDescent="0.35">
      <c r="A3720" t="s">
        <v>197</v>
      </c>
      <c r="B3720">
        <v>506334562</v>
      </c>
      <c r="C3720">
        <v>159793</v>
      </c>
      <c r="D3720" t="s">
        <v>3004</v>
      </c>
      <c r="E3720" s="1">
        <v>43557.624212962961</v>
      </c>
      <c r="F3720">
        <v>13</v>
      </c>
      <c r="G3720" t="s">
        <v>625</v>
      </c>
      <c r="H3720">
        <v>360</v>
      </c>
      <c r="I3720" s="1">
        <v>43574.999305555553</v>
      </c>
      <c r="J3720" s="2">
        <f t="shared" si="174"/>
        <v>1</v>
      </c>
      <c r="K3720" s="2" t="str">
        <f>IFERROR(VLOOKUP(A3720,Aux!A:B,2,0),"Outros")</f>
        <v>Municípios</v>
      </c>
      <c r="L3720" s="2">
        <f t="shared" si="175"/>
        <v>2019</v>
      </c>
      <c r="M3720">
        <f t="shared" si="176"/>
        <v>14</v>
      </c>
    </row>
    <row r="3721" spans="1:13" x14ac:dyDescent="0.35">
      <c r="A3721" t="s">
        <v>574</v>
      </c>
      <c r="B3721">
        <v>506791220</v>
      </c>
      <c r="C3721">
        <v>159794</v>
      </c>
      <c r="D3721" t="s">
        <v>3548</v>
      </c>
      <c r="E3721" s="1">
        <v>43557.628159722219</v>
      </c>
      <c r="F3721">
        <v>13</v>
      </c>
      <c r="G3721" t="s">
        <v>576</v>
      </c>
      <c r="H3721">
        <v>360</v>
      </c>
      <c r="I3721" s="1">
        <v>43567.999305555553</v>
      </c>
      <c r="J3721" s="2">
        <f t="shared" si="174"/>
        <v>1</v>
      </c>
      <c r="K3721" s="2" t="str">
        <f>IFERROR(VLOOKUP(A3721,Aux!A:B,2,0),"Outros")</f>
        <v>Municípios</v>
      </c>
      <c r="L3721" s="2">
        <f t="shared" si="175"/>
        <v>2019</v>
      </c>
      <c r="M3721">
        <f t="shared" si="176"/>
        <v>14</v>
      </c>
    </row>
    <row r="3722" spans="1:13" x14ac:dyDescent="0.35">
      <c r="A3722" t="s">
        <v>150</v>
      </c>
      <c r="B3722">
        <v>505309939</v>
      </c>
      <c r="C3722">
        <v>159795</v>
      </c>
      <c r="D3722" t="s">
        <v>3192</v>
      </c>
      <c r="E3722" s="1">
        <v>43557.630844907406</v>
      </c>
      <c r="F3722">
        <v>1</v>
      </c>
      <c r="G3722" t="s">
        <v>1358</v>
      </c>
      <c r="H3722">
        <v>360</v>
      </c>
      <c r="I3722" s="1">
        <v>43564.6875</v>
      </c>
      <c r="J3722" s="2">
        <f t="shared" si="174"/>
        <v>1</v>
      </c>
      <c r="K3722" s="2" t="str">
        <f>IFERROR(VLOOKUP(A3722,Aux!A:B,2,0),"Outros")</f>
        <v>Municípios</v>
      </c>
      <c r="L3722" s="2">
        <f t="shared" si="175"/>
        <v>2019</v>
      </c>
      <c r="M3722">
        <f t="shared" si="176"/>
        <v>14</v>
      </c>
    </row>
    <row r="3723" spans="1:13" x14ac:dyDescent="0.35">
      <c r="A3723" t="s">
        <v>63</v>
      </c>
      <c r="B3723">
        <v>502098139</v>
      </c>
      <c r="C3723">
        <v>159796</v>
      </c>
      <c r="E3723" s="1">
        <v>43557.630844907406</v>
      </c>
      <c r="F3723">
        <v>3</v>
      </c>
      <c r="G3723" t="s">
        <v>33</v>
      </c>
      <c r="H3723">
        <v>400</v>
      </c>
      <c r="J3723" s="2">
        <f t="shared" si="174"/>
        <v>1</v>
      </c>
      <c r="K3723" s="2" t="str">
        <f>IFERROR(VLOOKUP(A3723,Aux!A:B,2,0),"Outros")</f>
        <v>Municípios</v>
      </c>
      <c r="L3723" s="2">
        <f t="shared" si="175"/>
        <v>2019</v>
      </c>
      <c r="M3723">
        <f t="shared" si="176"/>
        <v>14</v>
      </c>
    </row>
    <row r="3724" spans="1:13" x14ac:dyDescent="0.35">
      <c r="A3724" t="s">
        <v>63</v>
      </c>
      <c r="B3724">
        <v>502098139</v>
      </c>
      <c r="C3724">
        <v>159797</v>
      </c>
      <c r="E3724" s="1">
        <v>43557.631284722222</v>
      </c>
      <c r="F3724">
        <v>3</v>
      </c>
      <c r="G3724" t="s">
        <v>33</v>
      </c>
      <c r="H3724">
        <v>400</v>
      </c>
      <c r="J3724" s="2">
        <f t="shared" si="174"/>
        <v>1</v>
      </c>
      <c r="K3724" s="2" t="str">
        <f>IFERROR(VLOOKUP(A3724,Aux!A:B,2,0),"Outros")</f>
        <v>Municípios</v>
      </c>
      <c r="L3724" s="2">
        <f t="shared" si="175"/>
        <v>2019</v>
      </c>
      <c r="M3724">
        <f t="shared" si="176"/>
        <v>14</v>
      </c>
    </row>
    <row r="3725" spans="1:13" x14ac:dyDescent="0.35">
      <c r="A3725" t="s">
        <v>108</v>
      </c>
      <c r="B3725">
        <v>501222634</v>
      </c>
      <c r="C3725">
        <v>159798</v>
      </c>
      <c r="D3725" t="s">
        <v>3005</v>
      </c>
      <c r="E3725" s="1">
        <v>43557.633321759262</v>
      </c>
      <c r="F3725">
        <v>13</v>
      </c>
      <c r="G3725" t="s">
        <v>110</v>
      </c>
      <c r="H3725">
        <v>360</v>
      </c>
      <c r="I3725" s="1">
        <v>43562.999305555553</v>
      </c>
      <c r="J3725" s="2">
        <f t="shared" si="174"/>
        <v>1</v>
      </c>
      <c r="K3725" s="2" t="str">
        <f>IFERROR(VLOOKUP(A3725,Aux!A:B,2,0),"Outros")</f>
        <v>Municípios</v>
      </c>
      <c r="L3725" s="2">
        <f t="shared" si="175"/>
        <v>2019</v>
      </c>
      <c r="M3725">
        <f t="shared" si="176"/>
        <v>14</v>
      </c>
    </row>
    <row r="3726" spans="1:13" x14ac:dyDescent="0.35">
      <c r="A3726" t="s">
        <v>63</v>
      </c>
      <c r="B3726">
        <v>502098139</v>
      </c>
      <c r="C3726">
        <v>159799</v>
      </c>
      <c r="D3726" t="s">
        <v>2940</v>
      </c>
      <c r="E3726" s="1">
        <v>43557.634421296294</v>
      </c>
      <c r="F3726">
        <v>3</v>
      </c>
      <c r="G3726" t="s">
        <v>2941</v>
      </c>
      <c r="H3726">
        <v>340</v>
      </c>
      <c r="I3726" s="1">
        <v>43581.708333333336</v>
      </c>
      <c r="J3726" s="2">
        <f t="shared" si="174"/>
        <v>1</v>
      </c>
      <c r="K3726" s="2" t="str">
        <f>IFERROR(VLOOKUP(A3726,Aux!A:B,2,0),"Outros")</f>
        <v>Municípios</v>
      </c>
      <c r="L3726" s="2">
        <f t="shared" si="175"/>
        <v>2019</v>
      </c>
      <c r="M3726">
        <f t="shared" si="176"/>
        <v>14</v>
      </c>
    </row>
    <row r="3727" spans="1:13" x14ac:dyDescent="0.35">
      <c r="A3727" t="s">
        <v>112</v>
      </c>
      <c r="B3727">
        <v>501144218</v>
      </c>
      <c r="C3727">
        <v>159800</v>
      </c>
      <c r="D3727" t="s">
        <v>2755</v>
      </c>
      <c r="E3727" s="1">
        <v>43557.635775462964</v>
      </c>
      <c r="F3727">
        <v>1</v>
      </c>
      <c r="G3727" t="s">
        <v>124</v>
      </c>
      <c r="H3727">
        <v>360</v>
      </c>
      <c r="I3727" s="1">
        <v>43567.999305555553</v>
      </c>
      <c r="J3727" s="2">
        <f t="shared" si="174"/>
        <v>1</v>
      </c>
      <c r="K3727" s="2" t="str">
        <f>IFERROR(VLOOKUP(A3727,Aux!A:B,2,0),"Outros")</f>
        <v>Municípios</v>
      </c>
      <c r="L3727" s="2">
        <f t="shared" si="175"/>
        <v>2019</v>
      </c>
      <c r="M3727">
        <f t="shared" si="176"/>
        <v>14</v>
      </c>
    </row>
    <row r="3728" spans="1:13" x14ac:dyDescent="0.35">
      <c r="A3728" t="s">
        <v>85</v>
      </c>
      <c r="B3728">
        <v>506642798</v>
      </c>
      <c r="C3728">
        <v>159802</v>
      </c>
      <c r="D3728" t="s">
        <v>3006</v>
      </c>
      <c r="E3728" s="1">
        <v>43557.643807870372</v>
      </c>
      <c r="F3728">
        <v>1</v>
      </c>
      <c r="G3728" t="s">
        <v>1682</v>
      </c>
      <c r="H3728">
        <v>360</v>
      </c>
      <c r="I3728" s="1">
        <v>43566.958333333336</v>
      </c>
      <c r="J3728" s="2">
        <f t="shared" si="174"/>
        <v>1</v>
      </c>
      <c r="K3728" s="2" t="str">
        <f>IFERROR(VLOOKUP(A3728,Aux!A:B,2,0),"Outros")</f>
        <v>Municípios</v>
      </c>
      <c r="L3728" s="2">
        <f t="shared" si="175"/>
        <v>2019</v>
      </c>
      <c r="M3728">
        <f t="shared" si="176"/>
        <v>14</v>
      </c>
    </row>
    <row r="3729" spans="1:13" x14ac:dyDescent="0.35">
      <c r="A3729" t="s">
        <v>150</v>
      </c>
      <c r="B3729">
        <v>505309939</v>
      </c>
      <c r="C3729">
        <v>159803</v>
      </c>
      <c r="D3729" t="s">
        <v>3246</v>
      </c>
      <c r="E3729" s="1">
        <v>43557.644942129627</v>
      </c>
      <c r="F3729">
        <v>1</v>
      </c>
      <c r="G3729" t="s">
        <v>152</v>
      </c>
      <c r="H3729">
        <v>360</v>
      </c>
      <c r="I3729" s="1">
        <v>43564.6875</v>
      </c>
      <c r="J3729" s="2">
        <f t="shared" si="174"/>
        <v>1</v>
      </c>
      <c r="K3729" s="2" t="str">
        <f>IFERROR(VLOOKUP(A3729,Aux!A:B,2,0),"Outros")</f>
        <v>Municípios</v>
      </c>
      <c r="L3729" s="2">
        <f t="shared" si="175"/>
        <v>2019</v>
      </c>
      <c r="M3729">
        <f t="shared" si="176"/>
        <v>14</v>
      </c>
    </row>
    <row r="3730" spans="1:13" x14ac:dyDescent="0.35">
      <c r="A3730" t="s">
        <v>57</v>
      </c>
      <c r="B3730">
        <v>501294104</v>
      </c>
      <c r="C3730">
        <v>159805</v>
      </c>
      <c r="D3730" t="s">
        <v>3622</v>
      </c>
      <c r="E3730" s="1">
        <v>43557.648078703707</v>
      </c>
      <c r="F3730">
        <v>1</v>
      </c>
      <c r="G3730" t="s">
        <v>59</v>
      </c>
      <c r="H3730">
        <v>360</v>
      </c>
      <c r="I3730" s="1">
        <v>43563.999305555553</v>
      </c>
      <c r="J3730" s="2">
        <f t="shared" si="174"/>
        <v>1</v>
      </c>
      <c r="K3730" s="2" t="str">
        <f>IFERROR(VLOOKUP(A3730,Aux!A:B,2,0),"Outros")</f>
        <v>Municípios</v>
      </c>
      <c r="L3730" s="2">
        <f t="shared" si="175"/>
        <v>2019</v>
      </c>
      <c r="M3730">
        <f t="shared" si="176"/>
        <v>14</v>
      </c>
    </row>
    <row r="3731" spans="1:13" x14ac:dyDescent="0.35">
      <c r="A3731" t="s">
        <v>213</v>
      </c>
      <c r="B3731">
        <v>512012814</v>
      </c>
      <c r="C3731">
        <v>159808</v>
      </c>
      <c r="D3731" t="s">
        <v>3247</v>
      </c>
      <c r="E3731" s="1">
        <v>43557.658402777779</v>
      </c>
      <c r="F3731">
        <v>1</v>
      </c>
      <c r="G3731" t="s">
        <v>3248</v>
      </c>
      <c r="H3731">
        <v>340</v>
      </c>
      <c r="I3731" s="1">
        <v>43567.999305555553</v>
      </c>
      <c r="J3731" s="2">
        <f t="shared" si="174"/>
        <v>1</v>
      </c>
      <c r="K3731" s="2" t="str">
        <f>IFERROR(VLOOKUP(A3731,Aux!A:B,2,0),"Outros")</f>
        <v>Municípios</v>
      </c>
      <c r="L3731" s="2">
        <f t="shared" si="175"/>
        <v>2019</v>
      </c>
      <c r="M3731">
        <f t="shared" si="176"/>
        <v>14</v>
      </c>
    </row>
    <row r="3732" spans="1:13" x14ac:dyDescent="0.35">
      <c r="A3732" t="s">
        <v>668</v>
      </c>
      <c r="B3732">
        <v>501904077</v>
      </c>
      <c r="C3732">
        <v>159809</v>
      </c>
      <c r="D3732" t="s">
        <v>2942</v>
      </c>
      <c r="E3732" s="1">
        <v>43557.658402777779</v>
      </c>
      <c r="F3732">
        <v>13</v>
      </c>
      <c r="G3732" t="s">
        <v>1398</v>
      </c>
      <c r="H3732">
        <v>360</v>
      </c>
      <c r="I3732" s="1">
        <v>43567.666666666664</v>
      </c>
      <c r="J3732" s="2">
        <f t="shared" si="174"/>
        <v>1</v>
      </c>
      <c r="K3732" s="2" t="str">
        <f>IFERROR(VLOOKUP(A3732,Aux!A:B,2,0),"Outros")</f>
        <v>Portos</v>
      </c>
      <c r="L3732" s="2">
        <f t="shared" si="175"/>
        <v>2019</v>
      </c>
      <c r="M3732">
        <f t="shared" si="176"/>
        <v>14</v>
      </c>
    </row>
    <row r="3733" spans="1:13" x14ac:dyDescent="0.35">
      <c r="A3733" t="s">
        <v>54</v>
      </c>
      <c r="B3733">
        <v>508345464</v>
      </c>
      <c r="C3733">
        <v>159810</v>
      </c>
      <c r="D3733" t="s">
        <v>2080</v>
      </c>
      <c r="E3733" s="1">
        <v>43557.659745370373</v>
      </c>
      <c r="F3733">
        <v>3</v>
      </c>
      <c r="G3733" t="s">
        <v>547</v>
      </c>
      <c r="H3733">
        <v>360</v>
      </c>
      <c r="I3733" s="1">
        <v>43572.75</v>
      </c>
      <c r="J3733" s="2">
        <f t="shared" si="174"/>
        <v>1</v>
      </c>
      <c r="K3733" s="2" t="str">
        <f>IFERROR(VLOOKUP(A3733,Aux!A:B,2,0),"Outros")</f>
        <v>Outros</v>
      </c>
      <c r="L3733" s="2">
        <f t="shared" si="175"/>
        <v>2019</v>
      </c>
      <c r="M3733">
        <f t="shared" si="176"/>
        <v>14</v>
      </c>
    </row>
    <row r="3734" spans="1:13" x14ac:dyDescent="0.35">
      <c r="A3734" t="s">
        <v>57</v>
      </c>
      <c r="B3734">
        <v>501294104</v>
      </c>
      <c r="C3734">
        <v>159811</v>
      </c>
      <c r="D3734" t="s">
        <v>3193</v>
      </c>
      <c r="E3734" s="1">
        <v>43557.660983796297</v>
      </c>
      <c r="F3734">
        <v>1</v>
      </c>
      <c r="G3734" t="s">
        <v>59</v>
      </c>
      <c r="H3734">
        <v>340</v>
      </c>
      <c r="I3734" s="1">
        <v>43592.999305555553</v>
      </c>
      <c r="J3734" s="2">
        <f t="shared" si="174"/>
        <v>1</v>
      </c>
      <c r="K3734" s="2" t="str">
        <f>IFERROR(VLOOKUP(A3734,Aux!A:B,2,0),"Outros")</f>
        <v>Municípios</v>
      </c>
      <c r="L3734" s="2">
        <f t="shared" si="175"/>
        <v>2019</v>
      </c>
      <c r="M3734">
        <f t="shared" si="176"/>
        <v>14</v>
      </c>
    </row>
    <row r="3735" spans="1:13" x14ac:dyDescent="0.35">
      <c r="A3735" t="s">
        <v>76</v>
      </c>
      <c r="B3735">
        <v>506676056</v>
      </c>
      <c r="C3735">
        <v>159812</v>
      </c>
      <c r="D3735" t="s">
        <v>3623</v>
      </c>
      <c r="E3735" s="1">
        <v>43557.661678240744</v>
      </c>
      <c r="F3735">
        <v>13</v>
      </c>
      <c r="G3735" t="s">
        <v>703</v>
      </c>
      <c r="H3735">
        <v>340</v>
      </c>
      <c r="I3735" s="1">
        <v>43563.999305555553</v>
      </c>
      <c r="J3735" s="2">
        <f t="shared" si="174"/>
        <v>1</v>
      </c>
      <c r="K3735" s="2" t="str">
        <f>IFERROR(VLOOKUP(A3735,Aux!A:B,2,0),"Outros")</f>
        <v>Municípios</v>
      </c>
      <c r="L3735" s="2">
        <f t="shared" si="175"/>
        <v>2019</v>
      </c>
      <c r="M3735">
        <f t="shared" si="176"/>
        <v>14</v>
      </c>
    </row>
    <row r="3736" spans="1:13" x14ac:dyDescent="0.35">
      <c r="A3736" t="s">
        <v>71</v>
      </c>
      <c r="B3736">
        <v>500051054</v>
      </c>
      <c r="C3736">
        <v>159813</v>
      </c>
      <c r="D3736" t="s">
        <v>2891</v>
      </c>
      <c r="E3736" s="1">
        <v>43557.66746527778</v>
      </c>
      <c r="F3736">
        <v>1</v>
      </c>
      <c r="G3736" t="s">
        <v>202</v>
      </c>
      <c r="H3736">
        <v>360</v>
      </c>
      <c r="I3736" s="1">
        <v>43560.791666666664</v>
      </c>
      <c r="J3736" s="2">
        <f t="shared" si="174"/>
        <v>1</v>
      </c>
      <c r="K3736" s="2" t="str">
        <f>IFERROR(VLOOKUP(A3736,Aux!A:B,2,0),"Outros")</f>
        <v>Municípios</v>
      </c>
      <c r="L3736" s="2">
        <f t="shared" si="175"/>
        <v>2019</v>
      </c>
      <c r="M3736">
        <f t="shared" si="176"/>
        <v>14</v>
      </c>
    </row>
    <row r="3737" spans="1:13" x14ac:dyDescent="0.35">
      <c r="A3737" t="s">
        <v>150</v>
      </c>
      <c r="B3737">
        <v>505309939</v>
      </c>
      <c r="C3737">
        <v>159814</v>
      </c>
      <c r="D3737" t="s">
        <v>3340</v>
      </c>
      <c r="E3737" s="1">
        <v>43557.670115740744</v>
      </c>
      <c r="F3737">
        <v>1</v>
      </c>
      <c r="G3737" t="s">
        <v>1358</v>
      </c>
      <c r="H3737">
        <v>360</v>
      </c>
      <c r="I3737" s="1">
        <v>43564.6875</v>
      </c>
      <c r="J3737" s="2">
        <f t="shared" si="174"/>
        <v>1</v>
      </c>
      <c r="K3737" s="2" t="str">
        <f>IFERROR(VLOOKUP(A3737,Aux!A:B,2,0),"Outros")</f>
        <v>Municípios</v>
      </c>
      <c r="L3737" s="2">
        <f t="shared" si="175"/>
        <v>2019</v>
      </c>
      <c r="M3737">
        <f t="shared" si="176"/>
        <v>14</v>
      </c>
    </row>
    <row r="3738" spans="1:13" x14ac:dyDescent="0.35">
      <c r="A3738" t="s">
        <v>112</v>
      </c>
      <c r="B3738">
        <v>501144218</v>
      </c>
      <c r="C3738">
        <v>159815</v>
      </c>
      <c r="D3738" t="s">
        <v>3508</v>
      </c>
      <c r="E3738" s="1">
        <v>43557.682685185187</v>
      </c>
      <c r="F3738">
        <v>13</v>
      </c>
      <c r="G3738" t="s">
        <v>256</v>
      </c>
      <c r="H3738">
        <v>360</v>
      </c>
      <c r="I3738" s="1">
        <v>43566.999305555553</v>
      </c>
      <c r="J3738" s="2">
        <f t="shared" si="174"/>
        <v>1</v>
      </c>
      <c r="K3738" s="2" t="str">
        <f>IFERROR(VLOOKUP(A3738,Aux!A:B,2,0),"Outros")</f>
        <v>Municípios</v>
      </c>
      <c r="L3738" s="2">
        <f t="shared" si="175"/>
        <v>2019</v>
      </c>
      <c r="M3738">
        <f t="shared" si="176"/>
        <v>14</v>
      </c>
    </row>
    <row r="3739" spans="1:13" x14ac:dyDescent="0.35">
      <c r="A3739" t="s">
        <v>3056</v>
      </c>
      <c r="B3739">
        <v>502034564</v>
      </c>
      <c r="C3739">
        <v>159816</v>
      </c>
      <c r="E3739" s="1">
        <v>43557.687465277777</v>
      </c>
      <c r="F3739">
        <v>13</v>
      </c>
      <c r="G3739" t="s">
        <v>33</v>
      </c>
      <c r="H3739">
        <v>1</v>
      </c>
      <c r="J3739" s="2">
        <f t="shared" si="174"/>
        <v>1</v>
      </c>
      <c r="K3739" s="2" t="str">
        <f>IFERROR(VLOOKUP(A3739,Aux!A:B,2,0),"Outros")</f>
        <v>Outros</v>
      </c>
      <c r="L3739" s="2">
        <f t="shared" si="175"/>
        <v>2019</v>
      </c>
      <c r="M3739">
        <f t="shared" si="176"/>
        <v>14</v>
      </c>
    </row>
    <row r="3740" spans="1:13" x14ac:dyDescent="0.35">
      <c r="A3740" t="s">
        <v>534</v>
      </c>
      <c r="B3740">
        <v>508354617</v>
      </c>
      <c r="C3740">
        <v>159817</v>
      </c>
      <c r="E3740" s="1">
        <v>43557.692569444444</v>
      </c>
      <c r="F3740">
        <v>13</v>
      </c>
      <c r="G3740" t="s">
        <v>33</v>
      </c>
      <c r="H3740">
        <v>400</v>
      </c>
      <c r="J3740" s="2">
        <f t="shared" si="174"/>
        <v>1</v>
      </c>
      <c r="K3740" s="2" t="str">
        <f>IFERROR(VLOOKUP(A3740,Aux!A:B,2,0),"Outros")</f>
        <v>Municípios</v>
      </c>
      <c r="L3740" s="2">
        <f t="shared" si="175"/>
        <v>2019</v>
      </c>
      <c r="M3740">
        <f t="shared" si="176"/>
        <v>14</v>
      </c>
    </row>
    <row r="3741" spans="1:13" x14ac:dyDescent="0.35">
      <c r="A3741" t="s">
        <v>57</v>
      </c>
      <c r="B3741">
        <v>501294104</v>
      </c>
      <c r="C3741">
        <v>159818</v>
      </c>
      <c r="D3741" t="s">
        <v>3624</v>
      </c>
      <c r="E3741" s="1">
        <v>43557.695173611108</v>
      </c>
      <c r="F3741">
        <v>3</v>
      </c>
      <c r="G3741" t="s">
        <v>526</v>
      </c>
      <c r="H3741">
        <v>300</v>
      </c>
      <c r="I3741" s="1">
        <v>43590.999305555553</v>
      </c>
      <c r="J3741" s="2">
        <f t="shared" si="174"/>
        <v>1</v>
      </c>
      <c r="K3741" s="2" t="str">
        <f>IFERROR(VLOOKUP(A3741,Aux!A:B,2,0),"Outros")</f>
        <v>Municípios</v>
      </c>
      <c r="L3741" s="2">
        <f t="shared" si="175"/>
        <v>2019</v>
      </c>
      <c r="M3741">
        <f t="shared" si="176"/>
        <v>14</v>
      </c>
    </row>
    <row r="3742" spans="1:13" x14ac:dyDescent="0.35">
      <c r="A3742" t="s">
        <v>57</v>
      </c>
      <c r="B3742">
        <v>501294104</v>
      </c>
      <c r="C3742">
        <v>159819</v>
      </c>
      <c r="D3742" t="s">
        <v>3625</v>
      </c>
      <c r="E3742" s="1">
        <v>43557.695451388892</v>
      </c>
      <c r="F3742">
        <v>13</v>
      </c>
      <c r="G3742" t="s">
        <v>33</v>
      </c>
      <c r="H3742">
        <v>360</v>
      </c>
      <c r="I3742" s="1">
        <v>43563.999305555553</v>
      </c>
      <c r="J3742" s="2">
        <f t="shared" si="174"/>
        <v>1</v>
      </c>
      <c r="K3742" s="2" t="str">
        <f>IFERROR(VLOOKUP(A3742,Aux!A:B,2,0),"Outros")</f>
        <v>Municípios</v>
      </c>
      <c r="L3742" s="2">
        <f t="shared" si="175"/>
        <v>2019</v>
      </c>
      <c r="M3742">
        <f t="shared" si="176"/>
        <v>14</v>
      </c>
    </row>
    <row r="3743" spans="1:13" x14ac:dyDescent="0.35">
      <c r="A3743" t="s">
        <v>534</v>
      </c>
      <c r="B3743">
        <v>508354617</v>
      </c>
      <c r="C3743">
        <v>159820</v>
      </c>
      <c r="D3743" t="s">
        <v>3626</v>
      </c>
      <c r="E3743" s="1">
        <v>43557.695671296293</v>
      </c>
      <c r="F3743">
        <v>13</v>
      </c>
      <c r="G3743" t="s">
        <v>33</v>
      </c>
      <c r="H3743">
        <v>360</v>
      </c>
      <c r="I3743" s="1">
        <v>43564.999305555553</v>
      </c>
      <c r="J3743" s="2">
        <f t="shared" si="174"/>
        <v>1</v>
      </c>
      <c r="K3743" s="2" t="str">
        <f>IFERROR(VLOOKUP(A3743,Aux!A:B,2,0),"Outros")</f>
        <v>Municípios</v>
      </c>
      <c r="L3743" s="2">
        <f t="shared" si="175"/>
        <v>2019</v>
      </c>
      <c r="M3743">
        <f t="shared" si="176"/>
        <v>14</v>
      </c>
    </row>
    <row r="3744" spans="1:13" x14ac:dyDescent="0.35">
      <c r="A3744" t="s">
        <v>133</v>
      </c>
      <c r="B3744">
        <v>503539473</v>
      </c>
      <c r="C3744">
        <v>159821</v>
      </c>
      <c r="D3744" t="s">
        <v>3249</v>
      </c>
      <c r="E3744" s="1">
        <v>43557.697951388887</v>
      </c>
      <c r="F3744">
        <v>1</v>
      </c>
      <c r="G3744" t="s">
        <v>194</v>
      </c>
      <c r="H3744">
        <v>340</v>
      </c>
      <c r="I3744" s="1">
        <v>43576.999305555553</v>
      </c>
      <c r="J3744" s="2">
        <f t="shared" si="174"/>
        <v>1</v>
      </c>
      <c r="K3744" s="2" t="str">
        <f>IFERROR(VLOOKUP(A3744,Aux!A:B,2,0),"Outros")</f>
        <v>Municípios</v>
      </c>
      <c r="L3744" s="2">
        <f t="shared" si="175"/>
        <v>2019</v>
      </c>
      <c r="M3744">
        <f t="shared" si="176"/>
        <v>14</v>
      </c>
    </row>
    <row r="3745" spans="1:13" x14ac:dyDescent="0.35">
      <c r="A3745" t="s">
        <v>196</v>
      </c>
      <c r="B3745">
        <v>512096481</v>
      </c>
      <c r="C3745">
        <v>159822</v>
      </c>
      <c r="D3745" t="s">
        <v>2943</v>
      </c>
      <c r="E3745" s="1">
        <v>43557.705949074072</v>
      </c>
      <c r="F3745">
        <v>1</v>
      </c>
      <c r="G3745" t="s">
        <v>583</v>
      </c>
      <c r="H3745">
        <v>5</v>
      </c>
      <c r="I3745" s="1">
        <v>43571.75</v>
      </c>
      <c r="J3745" s="2">
        <f t="shared" si="174"/>
        <v>1</v>
      </c>
      <c r="K3745" s="2" t="str">
        <f>IFERROR(VLOOKUP(A3745,Aux!A:B,2,0),"Outros")</f>
        <v>Municípios</v>
      </c>
      <c r="L3745" s="2">
        <f t="shared" si="175"/>
        <v>2019</v>
      </c>
      <c r="M3745">
        <f t="shared" si="176"/>
        <v>14</v>
      </c>
    </row>
    <row r="3746" spans="1:13" x14ac:dyDescent="0.35">
      <c r="A3746" t="s">
        <v>35</v>
      </c>
      <c r="B3746">
        <v>508666236</v>
      </c>
      <c r="C3746">
        <v>159823</v>
      </c>
      <c r="D3746" t="s">
        <v>3007</v>
      </c>
      <c r="E3746" s="1">
        <v>43557.712372685186</v>
      </c>
      <c r="F3746">
        <v>1</v>
      </c>
      <c r="G3746" t="s">
        <v>318</v>
      </c>
      <c r="H3746">
        <v>360</v>
      </c>
      <c r="I3746" s="1">
        <v>43563.999305555553</v>
      </c>
      <c r="J3746" s="2">
        <f t="shared" si="174"/>
        <v>1</v>
      </c>
      <c r="K3746" s="2" t="str">
        <f>IFERROR(VLOOKUP(A3746,Aux!A:B,2,0),"Outros")</f>
        <v>Outros</v>
      </c>
      <c r="L3746" s="2">
        <f t="shared" si="175"/>
        <v>2019</v>
      </c>
      <c r="M3746">
        <f t="shared" si="176"/>
        <v>14</v>
      </c>
    </row>
    <row r="3747" spans="1:13" x14ac:dyDescent="0.35">
      <c r="A3747" t="s">
        <v>154</v>
      </c>
      <c r="B3747">
        <v>506818829</v>
      </c>
      <c r="C3747">
        <v>159824</v>
      </c>
      <c r="D3747" t="s">
        <v>3194</v>
      </c>
      <c r="E3747" s="1">
        <v>43557.718576388892</v>
      </c>
      <c r="F3747">
        <v>1</v>
      </c>
      <c r="G3747" t="s">
        <v>156</v>
      </c>
      <c r="H3747">
        <v>360</v>
      </c>
      <c r="I3747" s="1">
        <v>43561.999305555553</v>
      </c>
      <c r="J3747" s="2">
        <f t="shared" si="174"/>
        <v>1</v>
      </c>
      <c r="K3747" s="2" t="str">
        <f>IFERROR(VLOOKUP(A3747,Aux!A:B,2,0),"Outros")</f>
        <v>Municípios</v>
      </c>
      <c r="L3747" s="2">
        <f t="shared" si="175"/>
        <v>2019</v>
      </c>
      <c r="M3747">
        <f t="shared" si="176"/>
        <v>14</v>
      </c>
    </row>
    <row r="3748" spans="1:13" x14ac:dyDescent="0.35">
      <c r="A3748" t="s">
        <v>12</v>
      </c>
      <c r="B3748">
        <v>508481287</v>
      </c>
      <c r="C3748">
        <v>159826</v>
      </c>
      <c r="D3748" t="s">
        <v>3401</v>
      </c>
      <c r="E3748" s="1">
        <v>43557.726724537039</v>
      </c>
      <c r="F3748">
        <v>1</v>
      </c>
      <c r="G3748" t="s">
        <v>14</v>
      </c>
      <c r="H3748">
        <v>360</v>
      </c>
      <c r="I3748" s="1">
        <v>43560.708333333336</v>
      </c>
      <c r="J3748" s="2">
        <f t="shared" si="174"/>
        <v>1</v>
      </c>
      <c r="K3748" s="2" t="str">
        <f>IFERROR(VLOOKUP(A3748,Aux!A:B,2,0),"Outros")</f>
        <v>Hospitais</v>
      </c>
      <c r="L3748" s="2">
        <f t="shared" si="175"/>
        <v>2019</v>
      </c>
      <c r="M3748">
        <f t="shared" si="176"/>
        <v>14</v>
      </c>
    </row>
    <row r="3749" spans="1:13" x14ac:dyDescent="0.35">
      <c r="A3749" t="s">
        <v>3509</v>
      </c>
      <c r="B3749">
        <v>900106590</v>
      </c>
      <c r="C3749">
        <v>159827</v>
      </c>
      <c r="E3749" s="1">
        <v>43557.752500000002</v>
      </c>
      <c r="F3749">
        <v>9</v>
      </c>
      <c r="H3749">
        <v>1</v>
      </c>
      <c r="J3749" s="2">
        <f t="shared" si="174"/>
        <v>1</v>
      </c>
      <c r="K3749" s="2" t="str">
        <f>IFERROR(VLOOKUP(A3749,Aux!A:B,2,0),"Outros")</f>
        <v>Outros</v>
      </c>
      <c r="L3749" s="2">
        <f t="shared" si="175"/>
        <v>2019</v>
      </c>
      <c r="M3749">
        <f t="shared" si="176"/>
        <v>14</v>
      </c>
    </row>
    <row r="3750" spans="1:13" x14ac:dyDescent="0.35">
      <c r="A3750" t="s">
        <v>157</v>
      </c>
      <c r="B3750">
        <v>500122237</v>
      </c>
      <c r="C3750">
        <v>159828</v>
      </c>
      <c r="D3750" t="s">
        <v>2944</v>
      </c>
      <c r="E3750" s="1">
        <v>43557.78570601852</v>
      </c>
      <c r="F3750">
        <v>1</v>
      </c>
      <c r="G3750" t="s">
        <v>33</v>
      </c>
      <c r="H3750">
        <v>5</v>
      </c>
      <c r="I3750" s="1">
        <v>43562.999305555553</v>
      </c>
      <c r="J3750" s="2">
        <f t="shared" si="174"/>
        <v>1</v>
      </c>
      <c r="K3750" s="2" t="str">
        <f>IFERROR(VLOOKUP(A3750,Aux!A:B,2,0),"Outros")</f>
        <v>Outros</v>
      </c>
      <c r="L3750" s="2">
        <f t="shared" si="175"/>
        <v>2019</v>
      </c>
      <c r="M3750">
        <f t="shared" si="176"/>
        <v>14</v>
      </c>
    </row>
    <row r="3751" spans="1:13" x14ac:dyDescent="0.35">
      <c r="A3751" t="s">
        <v>45</v>
      </c>
      <c r="B3751">
        <v>680021892</v>
      </c>
      <c r="C3751">
        <v>159848</v>
      </c>
      <c r="D3751" t="s">
        <v>3195</v>
      </c>
      <c r="E3751" s="1">
        <v>43558.406655092593</v>
      </c>
      <c r="F3751">
        <v>1</v>
      </c>
      <c r="G3751" t="s">
        <v>47</v>
      </c>
      <c r="H3751">
        <v>360</v>
      </c>
      <c r="I3751" s="1">
        <v>43559.999305555553</v>
      </c>
      <c r="J3751" s="2">
        <f t="shared" si="174"/>
        <v>1</v>
      </c>
      <c r="K3751" s="2" t="str">
        <f>IFERROR(VLOOKUP(A3751,Aux!A:B,2,0),"Outros")</f>
        <v>Águas e resíduos</v>
      </c>
      <c r="L3751" s="2">
        <f t="shared" si="175"/>
        <v>2019</v>
      </c>
      <c r="M3751">
        <f t="shared" si="176"/>
        <v>14</v>
      </c>
    </row>
    <row r="3752" spans="1:13" x14ac:dyDescent="0.35">
      <c r="A3752" t="s">
        <v>12</v>
      </c>
      <c r="B3752">
        <v>508481287</v>
      </c>
      <c r="C3752">
        <v>159849</v>
      </c>
      <c r="D3752" t="s">
        <v>3196</v>
      </c>
      <c r="E3752" s="1">
        <v>43558.412523148145</v>
      </c>
      <c r="F3752">
        <v>1</v>
      </c>
      <c r="G3752" t="s">
        <v>14</v>
      </c>
      <c r="H3752">
        <v>5</v>
      </c>
      <c r="I3752" s="1">
        <v>43563.708333333336</v>
      </c>
      <c r="J3752" s="2">
        <f t="shared" si="174"/>
        <v>1</v>
      </c>
      <c r="K3752" s="2" t="str">
        <f>IFERROR(VLOOKUP(A3752,Aux!A:B,2,0),"Outros")</f>
        <v>Hospitais</v>
      </c>
      <c r="L3752" s="2">
        <f t="shared" si="175"/>
        <v>2019</v>
      </c>
      <c r="M3752">
        <f t="shared" si="176"/>
        <v>14</v>
      </c>
    </row>
    <row r="3753" spans="1:13" x14ac:dyDescent="0.35">
      <c r="A3753" t="s">
        <v>63</v>
      </c>
      <c r="B3753">
        <v>502098139</v>
      </c>
      <c r="C3753">
        <v>159850</v>
      </c>
      <c r="E3753" s="1">
        <v>43558.413206018522</v>
      </c>
      <c r="F3753">
        <v>1</v>
      </c>
      <c r="G3753" t="s">
        <v>65</v>
      </c>
      <c r="H3753">
        <v>1</v>
      </c>
      <c r="I3753" s="1">
        <v>25569.708333333332</v>
      </c>
      <c r="J3753" s="2">
        <f t="shared" si="174"/>
        <v>1</v>
      </c>
      <c r="K3753" s="2" t="str">
        <f>IFERROR(VLOOKUP(A3753,Aux!A:B,2,0),"Outros")</f>
        <v>Municípios</v>
      </c>
      <c r="L3753" s="2">
        <f t="shared" si="175"/>
        <v>2019</v>
      </c>
      <c r="M3753">
        <f t="shared" si="176"/>
        <v>14</v>
      </c>
    </row>
    <row r="3754" spans="1:13" x14ac:dyDescent="0.35">
      <c r="A3754" t="s">
        <v>782</v>
      </c>
      <c r="B3754">
        <v>508754496</v>
      </c>
      <c r="C3754">
        <v>159851</v>
      </c>
      <c r="D3754" t="s">
        <v>3008</v>
      </c>
      <c r="E3754" s="1">
        <v>43558.417696759258</v>
      </c>
      <c r="F3754">
        <v>3</v>
      </c>
      <c r="G3754" t="s">
        <v>266</v>
      </c>
      <c r="H3754">
        <v>360</v>
      </c>
      <c r="I3754" s="1">
        <v>43596.999305555553</v>
      </c>
      <c r="J3754" s="2">
        <f t="shared" si="174"/>
        <v>1</v>
      </c>
      <c r="K3754" s="2" t="str">
        <f>IFERROR(VLOOKUP(A3754,Aux!A:B,2,0),"Outros")</f>
        <v>Municípios</v>
      </c>
      <c r="L3754" s="2">
        <f t="shared" si="175"/>
        <v>2019</v>
      </c>
      <c r="M3754">
        <f t="shared" si="176"/>
        <v>14</v>
      </c>
    </row>
    <row r="3755" spans="1:13" x14ac:dyDescent="0.35">
      <c r="A3755" t="s">
        <v>434</v>
      </c>
      <c r="B3755">
        <v>506546381</v>
      </c>
      <c r="C3755">
        <v>159852</v>
      </c>
      <c r="D3755" t="s">
        <v>3341</v>
      </c>
      <c r="E3755" s="1">
        <v>43558.4299537037</v>
      </c>
      <c r="F3755">
        <v>1</v>
      </c>
      <c r="G3755" t="s">
        <v>1333</v>
      </c>
      <c r="H3755">
        <v>5</v>
      </c>
      <c r="I3755" s="1">
        <v>43563.708333333336</v>
      </c>
      <c r="J3755" s="2">
        <f t="shared" si="174"/>
        <v>1</v>
      </c>
      <c r="K3755" s="2" t="str">
        <f>IFERROR(VLOOKUP(A3755,Aux!A:B,2,0),"Outros")</f>
        <v>Municípios</v>
      </c>
      <c r="L3755" s="2">
        <f t="shared" si="175"/>
        <v>2019</v>
      </c>
      <c r="M3755">
        <f t="shared" si="176"/>
        <v>14</v>
      </c>
    </row>
    <row r="3756" spans="1:13" x14ac:dyDescent="0.35">
      <c r="A3756" t="s">
        <v>275</v>
      </c>
      <c r="B3756">
        <v>505187531</v>
      </c>
      <c r="C3756">
        <v>159853</v>
      </c>
      <c r="D3756" t="s">
        <v>3009</v>
      </c>
      <c r="E3756" s="1">
        <v>43558.434594907405</v>
      </c>
      <c r="F3756">
        <v>13</v>
      </c>
      <c r="G3756" t="s">
        <v>318</v>
      </c>
      <c r="H3756">
        <v>360</v>
      </c>
      <c r="I3756" s="1">
        <v>43565.999305555553</v>
      </c>
      <c r="J3756" s="2">
        <f t="shared" si="174"/>
        <v>1</v>
      </c>
      <c r="K3756" s="2" t="str">
        <f>IFERROR(VLOOKUP(A3756,Aux!A:B,2,0),"Outros")</f>
        <v>Municípios</v>
      </c>
      <c r="L3756" s="2">
        <f t="shared" si="175"/>
        <v>2019</v>
      </c>
      <c r="M3756">
        <f t="shared" si="176"/>
        <v>14</v>
      </c>
    </row>
    <row r="3757" spans="1:13" x14ac:dyDescent="0.35">
      <c r="A3757" t="s">
        <v>57</v>
      </c>
      <c r="B3757">
        <v>501294104</v>
      </c>
      <c r="C3757">
        <v>159854</v>
      </c>
      <c r="D3757" t="s">
        <v>3197</v>
      </c>
      <c r="E3757" s="1">
        <v>43558.447256944448</v>
      </c>
      <c r="F3757">
        <v>13</v>
      </c>
      <c r="G3757" t="s">
        <v>59</v>
      </c>
      <c r="H3757">
        <v>360</v>
      </c>
      <c r="I3757" s="1">
        <v>43563.999305555553</v>
      </c>
      <c r="J3757" s="2">
        <f t="shared" si="174"/>
        <v>1</v>
      </c>
      <c r="K3757" s="2" t="str">
        <f>IFERROR(VLOOKUP(A3757,Aux!A:B,2,0),"Outros")</f>
        <v>Municípios</v>
      </c>
      <c r="L3757" s="2">
        <f t="shared" si="175"/>
        <v>2019</v>
      </c>
      <c r="M3757">
        <f t="shared" si="176"/>
        <v>14</v>
      </c>
    </row>
    <row r="3758" spans="1:13" x14ac:dyDescent="0.35">
      <c r="A3758" t="s">
        <v>296</v>
      </c>
      <c r="B3758">
        <v>507396081</v>
      </c>
      <c r="C3758">
        <v>159855</v>
      </c>
      <c r="D3758" t="s">
        <v>3402</v>
      </c>
      <c r="E3758" s="1">
        <v>43558.44730324074</v>
      </c>
      <c r="F3758">
        <v>3</v>
      </c>
      <c r="G3758" t="s">
        <v>605</v>
      </c>
      <c r="H3758">
        <v>360</v>
      </c>
      <c r="I3758" s="1">
        <v>43572.999305555553</v>
      </c>
      <c r="J3758" s="2">
        <f t="shared" si="174"/>
        <v>1</v>
      </c>
      <c r="K3758" s="2" t="str">
        <f>IFERROR(VLOOKUP(A3758,Aux!A:B,2,0),"Outros")</f>
        <v>Municípios</v>
      </c>
      <c r="L3758" s="2">
        <f t="shared" si="175"/>
        <v>2019</v>
      </c>
      <c r="M3758">
        <f t="shared" si="176"/>
        <v>14</v>
      </c>
    </row>
    <row r="3759" spans="1:13" x14ac:dyDescent="0.35">
      <c r="A3759" t="s">
        <v>12</v>
      </c>
      <c r="B3759">
        <v>508481287</v>
      </c>
      <c r="C3759">
        <v>159856</v>
      </c>
      <c r="D3759" t="s">
        <v>3198</v>
      </c>
      <c r="E3759" s="1">
        <v>43558.451863425929</v>
      </c>
      <c r="F3759">
        <v>3</v>
      </c>
      <c r="G3759" t="s">
        <v>14</v>
      </c>
      <c r="H3759">
        <v>360</v>
      </c>
      <c r="I3759" s="1">
        <v>43588.708333333336</v>
      </c>
      <c r="J3759" s="2">
        <f t="shared" si="174"/>
        <v>1</v>
      </c>
      <c r="K3759" s="2" t="str">
        <f>IFERROR(VLOOKUP(A3759,Aux!A:B,2,0),"Outros")</f>
        <v>Hospitais</v>
      </c>
      <c r="L3759" s="2">
        <f t="shared" si="175"/>
        <v>2019</v>
      </c>
      <c r="M3759">
        <f t="shared" si="176"/>
        <v>14</v>
      </c>
    </row>
    <row r="3760" spans="1:13" x14ac:dyDescent="0.35">
      <c r="A3760" t="s">
        <v>15</v>
      </c>
      <c r="B3760">
        <v>503541567</v>
      </c>
      <c r="C3760">
        <v>159857</v>
      </c>
      <c r="D3760" t="s">
        <v>2892</v>
      </c>
      <c r="E3760" s="1">
        <v>43558.456412037034</v>
      </c>
      <c r="F3760">
        <v>13</v>
      </c>
      <c r="G3760" t="s">
        <v>253</v>
      </c>
      <c r="H3760">
        <v>340</v>
      </c>
      <c r="I3760" s="1">
        <v>43566.999305555553</v>
      </c>
      <c r="J3760" s="2">
        <f t="shared" si="174"/>
        <v>1</v>
      </c>
      <c r="K3760" s="2" t="str">
        <f>IFERROR(VLOOKUP(A3760,Aux!A:B,2,0),"Outros")</f>
        <v>Municípios</v>
      </c>
      <c r="L3760" s="2">
        <f t="shared" si="175"/>
        <v>2019</v>
      </c>
      <c r="M3760">
        <f t="shared" si="176"/>
        <v>14</v>
      </c>
    </row>
    <row r="3761" spans="1:13" x14ac:dyDescent="0.35">
      <c r="A3761" t="s">
        <v>389</v>
      </c>
      <c r="B3761">
        <v>506722422</v>
      </c>
      <c r="C3761">
        <v>159858</v>
      </c>
      <c r="D3761" t="s">
        <v>3627</v>
      </c>
      <c r="E3761" s="1">
        <v>43558.464733796296</v>
      </c>
      <c r="F3761">
        <v>1</v>
      </c>
      <c r="G3761" t="s">
        <v>837</v>
      </c>
      <c r="H3761">
        <v>340</v>
      </c>
      <c r="I3761" s="1">
        <v>43573.999305555553</v>
      </c>
      <c r="J3761" s="2">
        <f t="shared" si="174"/>
        <v>1</v>
      </c>
      <c r="K3761" s="2" t="str">
        <f>IFERROR(VLOOKUP(A3761,Aux!A:B,2,0),"Outros")</f>
        <v>Municípios</v>
      </c>
      <c r="L3761" s="2">
        <f t="shared" si="175"/>
        <v>2019</v>
      </c>
      <c r="M3761">
        <f t="shared" si="176"/>
        <v>14</v>
      </c>
    </row>
    <row r="3762" spans="1:13" x14ac:dyDescent="0.35">
      <c r="A3762" t="s">
        <v>12</v>
      </c>
      <c r="B3762">
        <v>508481287</v>
      </c>
      <c r="C3762">
        <v>159859</v>
      </c>
      <c r="D3762" t="s">
        <v>2893</v>
      </c>
      <c r="E3762" s="1">
        <v>43558.464733796296</v>
      </c>
      <c r="F3762">
        <v>1</v>
      </c>
      <c r="G3762" t="s">
        <v>14</v>
      </c>
      <c r="H3762">
        <v>360</v>
      </c>
      <c r="I3762" s="1">
        <v>43563.708333333336</v>
      </c>
      <c r="J3762" s="2">
        <f t="shared" si="174"/>
        <v>1</v>
      </c>
      <c r="K3762" s="2" t="str">
        <f>IFERROR(VLOOKUP(A3762,Aux!A:B,2,0),"Outros")</f>
        <v>Hospitais</v>
      </c>
      <c r="L3762" s="2">
        <f t="shared" si="175"/>
        <v>2019</v>
      </c>
      <c r="M3762">
        <f t="shared" si="176"/>
        <v>14</v>
      </c>
    </row>
    <row r="3763" spans="1:13" x14ac:dyDescent="0.35">
      <c r="A3763" t="s">
        <v>41</v>
      </c>
      <c r="B3763">
        <v>500192855</v>
      </c>
      <c r="C3763">
        <v>159860</v>
      </c>
      <c r="E3763" s="1">
        <v>43558.468356481484</v>
      </c>
      <c r="F3763">
        <v>13</v>
      </c>
      <c r="G3763" t="s">
        <v>33</v>
      </c>
      <c r="H3763">
        <v>400</v>
      </c>
      <c r="J3763" s="2">
        <f t="shared" si="174"/>
        <v>1</v>
      </c>
      <c r="K3763" s="2" t="str">
        <f>IFERROR(VLOOKUP(A3763,Aux!A:B,2,0),"Outros")</f>
        <v>Transportes</v>
      </c>
      <c r="L3763" s="2">
        <f t="shared" si="175"/>
        <v>2019</v>
      </c>
      <c r="M3763">
        <f t="shared" si="176"/>
        <v>14</v>
      </c>
    </row>
    <row r="3764" spans="1:13" x14ac:dyDescent="0.35">
      <c r="A3764" t="s">
        <v>3342</v>
      </c>
      <c r="B3764">
        <v>500594120</v>
      </c>
      <c r="C3764">
        <v>159862</v>
      </c>
      <c r="E3764" s="1">
        <v>43558.482592592591</v>
      </c>
      <c r="F3764">
        <v>3</v>
      </c>
      <c r="H3764">
        <v>400</v>
      </c>
      <c r="J3764" s="2">
        <f t="shared" si="174"/>
        <v>1</v>
      </c>
      <c r="K3764" s="2" t="str">
        <f>IFERROR(VLOOKUP(A3764,Aux!A:B,2,0),"Outros")</f>
        <v>Outros</v>
      </c>
      <c r="L3764" s="2">
        <f t="shared" si="175"/>
        <v>2019</v>
      </c>
      <c r="M3764">
        <f t="shared" si="176"/>
        <v>14</v>
      </c>
    </row>
    <row r="3765" spans="1:13" x14ac:dyDescent="0.35">
      <c r="A3765" t="s">
        <v>239</v>
      </c>
      <c r="B3765">
        <v>512042659</v>
      </c>
      <c r="C3765">
        <v>159864</v>
      </c>
      <c r="D3765" t="s">
        <v>3199</v>
      </c>
      <c r="E3765" s="1">
        <v>43558.489363425928</v>
      </c>
      <c r="F3765">
        <v>13</v>
      </c>
      <c r="G3765" t="s">
        <v>839</v>
      </c>
      <c r="H3765">
        <v>340</v>
      </c>
      <c r="I3765" s="1">
        <v>43567.999305555553</v>
      </c>
      <c r="J3765" s="2">
        <f t="shared" si="174"/>
        <v>1</v>
      </c>
      <c r="K3765" s="2" t="str">
        <f>IFERROR(VLOOKUP(A3765,Aux!A:B,2,0),"Outros")</f>
        <v>Municípios</v>
      </c>
      <c r="L3765" s="2">
        <f t="shared" si="175"/>
        <v>2019</v>
      </c>
      <c r="M3765">
        <f t="shared" si="176"/>
        <v>14</v>
      </c>
    </row>
    <row r="3766" spans="1:13" x14ac:dyDescent="0.35">
      <c r="A3766" t="s">
        <v>12</v>
      </c>
      <c r="B3766">
        <v>508481287</v>
      </c>
      <c r="C3766">
        <v>159865</v>
      </c>
      <c r="D3766" t="s">
        <v>3291</v>
      </c>
      <c r="E3766" s="1">
        <v>43558.491249999999</v>
      </c>
      <c r="F3766">
        <v>1</v>
      </c>
      <c r="G3766" t="s">
        <v>14</v>
      </c>
      <c r="H3766">
        <v>360</v>
      </c>
      <c r="I3766" s="1">
        <v>43563.708333333336</v>
      </c>
      <c r="J3766" s="2">
        <f t="shared" si="174"/>
        <v>1</v>
      </c>
      <c r="K3766" s="2" t="str">
        <f>IFERROR(VLOOKUP(A3766,Aux!A:B,2,0),"Outros")</f>
        <v>Hospitais</v>
      </c>
      <c r="L3766" s="2">
        <f t="shared" si="175"/>
        <v>2019</v>
      </c>
      <c r="M3766">
        <f t="shared" si="176"/>
        <v>14</v>
      </c>
    </row>
    <row r="3767" spans="1:13" x14ac:dyDescent="0.35">
      <c r="A3767" t="s">
        <v>140</v>
      </c>
      <c r="B3767">
        <v>506614913</v>
      </c>
      <c r="C3767">
        <v>159866</v>
      </c>
      <c r="D3767" t="s">
        <v>2486</v>
      </c>
      <c r="E3767" s="1">
        <v>43558.497870370367</v>
      </c>
      <c r="F3767">
        <v>1</v>
      </c>
      <c r="G3767" t="s">
        <v>47</v>
      </c>
      <c r="H3767">
        <v>400</v>
      </c>
      <c r="I3767" s="1">
        <v>43557.999305555553</v>
      </c>
      <c r="J3767" s="2">
        <f t="shared" si="174"/>
        <v>1</v>
      </c>
      <c r="K3767" s="2" t="str">
        <f>IFERROR(VLOOKUP(A3767,Aux!A:B,2,0),"Outros")</f>
        <v>Municípios</v>
      </c>
      <c r="L3767" s="2">
        <f t="shared" si="175"/>
        <v>2019</v>
      </c>
      <c r="M3767">
        <f t="shared" si="176"/>
        <v>14</v>
      </c>
    </row>
    <row r="3768" spans="1:13" x14ac:dyDescent="0.35">
      <c r="A3768" t="s">
        <v>12</v>
      </c>
      <c r="B3768">
        <v>508481287</v>
      </c>
      <c r="C3768">
        <v>159867</v>
      </c>
      <c r="D3768" t="s">
        <v>2945</v>
      </c>
      <c r="E3768" s="1">
        <v>43558.505069444444</v>
      </c>
      <c r="F3768">
        <v>1</v>
      </c>
      <c r="G3768" t="s">
        <v>14</v>
      </c>
      <c r="H3768">
        <v>5</v>
      </c>
      <c r="I3768" s="1">
        <v>43563.708333333336</v>
      </c>
      <c r="J3768" s="2">
        <f t="shared" si="174"/>
        <v>1</v>
      </c>
      <c r="K3768" s="2" t="str">
        <f>IFERROR(VLOOKUP(A3768,Aux!A:B,2,0),"Outros")</f>
        <v>Hospitais</v>
      </c>
      <c r="L3768" s="2">
        <f t="shared" si="175"/>
        <v>2019</v>
      </c>
      <c r="M3768">
        <f t="shared" si="176"/>
        <v>14</v>
      </c>
    </row>
    <row r="3769" spans="1:13" x14ac:dyDescent="0.35">
      <c r="A3769" t="s">
        <v>246</v>
      </c>
      <c r="B3769">
        <v>512013241</v>
      </c>
      <c r="C3769">
        <v>159869</v>
      </c>
      <c r="E3769" s="1">
        <v>43558.51462962963</v>
      </c>
      <c r="F3769">
        <v>1</v>
      </c>
      <c r="G3769" t="s">
        <v>33</v>
      </c>
      <c r="H3769">
        <v>400</v>
      </c>
      <c r="J3769" s="2">
        <f t="shared" si="174"/>
        <v>1</v>
      </c>
      <c r="K3769" s="2" t="str">
        <f>IFERROR(VLOOKUP(A3769,Aux!A:B,2,0),"Outros")</f>
        <v>Municípios</v>
      </c>
      <c r="L3769" s="2">
        <f t="shared" si="175"/>
        <v>2019</v>
      </c>
      <c r="M3769">
        <f t="shared" si="176"/>
        <v>14</v>
      </c>
    </row>
    <row r="3770" spans="1:13" x14ac:dyDescent="0.35">
      <c r="A3770" t="s">
        <v>28</v>
      </c>
      <c r="B3770">
        <v>505932512</v>
      </c>
      <c r="C3770">
        <v>159870</v>
      </c>
      <c r="D3770" t="s">
        <v>2894</v>
      </c>
      <c r="E3770" s="1">
        <v>43558.518784722219</v>
      </c>
      <c r="F3770">
        <v>1</v>
      </c>
      <c r="G3770" t="s">
        <v>30</v>
      </c>
      <c r="H3770">
        <v>360</v>
      </c>
      <c r="I3770" s="1">
        <v>43563.999305555553</v>
      </c>
      <c r="J3770" s="2">
        <f t="shared" si="174"/>
        <v>1</v>
      </c>
      <c r="K3770" s="2" t="str">
        <f>IFERROR(VLOOKUP(A3770,Aux!A:B,2,0),"Outros")</f>
        <v>Municípios</v>
      </c>
      <c r="L3770" s="2">
        <f t="shared" si="175"/>
        <v>2019</v>
      </c>
      <c r="M3770">
        <f t="shared" si="176"/>
        <v>14</v>
      </c>
    </row>
    <row r="3771" spans="1:13" x14ac:dyDescent="0.35">
      <c r="A3771" t="s">
        <v>213</v>
      </c>
      <c r="B3771">
        <v>512012814</v>
      </c>
      <c r="C3771">
        <v>159871</v>
      </c>
      <c r="D3771" t="s">
        <v>3010</v>
      </c>
      <c r="E3771" s="1">
        <v>43558.524976851855</v>
      </c>
      <c r="F3771">
        <v>1</v>
      </c>
      <c r="G3771" t="s">
        <v>215</v>
      </c>
      <c r="H3771">
        <v>340</v>
      </c>
      <c r="I3771" s="1">
        <v>43592.999305555553</v>
      </c>
      <c r="J3771" s="2">
        <f t="shared" si="174"/>
        <v>1</v>
      </c>
      <c r="K3771" s="2" t="str">
        <f>IFERROR(VLOOKUP(A3771,Aux!A:B,2,0),"Outros")</f>
        <v>Municípios</v>
      </c>
      <c r="L3771" s="2">
        <f t="shared" si="175"/>
        <v>2019</v>
      </c>
      <c r="M3771">
        <f t="shared" si="176"/>
        <v>14</v>
      </c>
    </row>
    <row r="3772" spans="1:13" x14ac:dyDescent="0.35">
      <c r="A3772" t="s">
        <v>239</v>
      </c>
      <c r="B3772">
        <v>512042659</v>
      </c>
      <c r="C3772">
        <v>159872</v>
      </c>
      <c r="D3772" t="s">
        <v>3063</v>
      </c>
      <c r="E3772" s="1">
        <v>43558.525416666664</v>
      </c>
      <c r="F3772">
        <v>13</v>
      </c>
      <c r="G3772" t="s">
        <v>241</v>
      </c>
      <c r="H3772">
        <v>5</v>
      </c>
      <c r="I3772" s="1">
        <v>43567.999305555553</v>
      </c>
      <c r="J3772" s="2">
        <f t="shared" si="174"/>
        <v>1</v>
      </c>
      <c r="K3772" s="2" t="str">
        <f>IFERROR(VLOOKUP(A3772,Aux!A:B,2,0),"Outros")</f>
        <v>Municípios</v>
      </c>
      <c r="L3772" s="2">
        <f t="shared" si="175"/>
        <v>2019</v>
      </c>
      <c r="M3772">
        <f t="shared" si="176"/>
        <v>14</v>
      </c>
    </row>
    <row r="3773" spans="1:13" x14ac:dyDescent="0.35">
      <c r="A3773" t="s">
        <v>246</v>
      </c>
      <c r="B3773">
        <v>512013241</v>
      </c>
      <c r="C3773">
        <v>159873</v>
      </c>
      <c r="D3773" t="s">
        <v>3200</v>
      </c>
      <c r="E3773" s="1">
        <v>43558.525937500002</v>
      </c>
      <c r="F3773">
        <v>1</v>
      </c>
      <c r="H3773">
        <v>360</v>
      </c>
      <c r="I3773" s="1">
        <v>43564.708333333336</v>
      </c>
      <c r="J3773" s="2">
        <f t="shared" si="174"/>
        <v>1</v>
      </c>
      <c r="K3773" s="2" t="str">
        <f>IFERROR(VLOOKUP(A3773,Aux!A:B,2,0),"Outros")</f>
        <v>Municípios</v>
      </c>
      <c r="L3773" s="2">
        <f t="shared" si="175"/>
        <v>2019</v>
      </c>
      <c r="M3773">
        <f t="shared" si="176"/>
        <v>14</v>
      </c>
    </row>
    <row r="3774" spans="1:13" x14ac:dyDescent="0.35">
      <c r="A3774" t="s">
        <v>426</v>
      </c>
      <c r="B3774">
        <v>512078653</v>
      </c>
      <c r="C3774">
        <v>159874</v>
      </c>
      <c r="D3774" t="s">
        <v>3201</v>
      </c>
      <c r="E3774" s="1">
        <v>43558.538043981483</v>
      </c>
      <c r="F3774">
        <v>1</v>
      </c>
      <c r="G3774" t="s">
        <v>33</v>
      </c>
      <c r="H3774">
        <v>5</v>
      </c>
      <c r="I3774" s="1">
        <v>43559.999305555553</v>
      </c>
      <c r="J3774" s="2">
        <f t="shared" si="174"/>
        <v>1</v>
      </c>
      <c r="K3774" s="2" t="str">
        <f>IFERROR(VLOOKUP(A3774,Aux!A:B,2,0),"Outros")</f>
        <v>Outros</v>
      </c>
      <c r="L3774" s="2">
        <f t="shared" si="175"/>
        <v>2019</v>
      </c>
      <c r="M3774">
        <f t="shared" si="176"/>
        <v>14</v>
      </c>
    </row>
    <row r="3775" spans="1:13" x14ac:dyDescent="0.35">
      <c r="A3775" t="s">
        <v>12</v>
      </c>
      <c r="B3775">
        <v>508481287</v>
      </c>
      <c r="C3775">
        <v>159875</v>
      </c>
      <c r="D3775" t="s">
        <v>3202</v>
      </c>
      <c r="E3775" s="1">
        <v>43558.578356481485</v>
      </c>
      <c r="F3775">
        <v>13</v>
      </c>
      <c r="G3775" t="s">
        <v>14</v>
      </c>
      <c r="H3775">
        <v>360</v>
      </c>
      <c r="I3775" s="1">
        <v>43572.708333333336</v>
      </c>
      <c r="J3775" s="2">
        <f t="shared" si="174"/>
        <v>1</v>
      </c>
      <c r="K3775" s="2" t="str">
        <f>IFERROR(VLOOKUP(A3775,Aux!A:B,2,0),"Outros")</f>
        <v>Hospitais</v>
      </c>
      <c r="L3775" s="2">
        <f t="shared" si="175"/>
        <v>2019</v>
      </c>
      <c r="M3775">
        <f t="shared" si="176"/>
        <v>14</v>
      </c>
    </row>
    <row r="3776" spans="1:13" x14ac:dyDescent="0.35">
      <c r="A3776" t="s">
        <v>275</v>
      </c>
      <c r="B3776">
        <v>505187531</v>
      </c>
      <c r="C3776">
        <v>159876</v>
      </c>
      <c r="D3776" t="s">
        <v>2946</v>
      </c>
      <c r="E3776" s="1">
        <v>43558.595370370371</v>
      </c>
      <c r="F3776">
        <v>13</v>
      </c>
      <c r="G3776" t="s">
        <v>277</v>
      </c>
      <c r="H3776">
        <v>360</v>
      </c>
      <c r="I3776" s="1">
        <v>43570.999305555553</v>
      </c>
      <c r="J3776" s="2">
        <f t="shared" si="174"/>
        <v>1</v>
      </c>
      <c r="K3776" s="2" t="str">
        <f>IFERROR(VLOOKUP(A3776,Aux!A:B,2,0),"Outros")</f>
        <v>Municípios</v>
      </c>
      <c r="L3776" s="2">
        <f t="shared" si="175"/>
        <v>2019</v>
      </c>
      <c r="M3776">
        <f t="shared" si="176"/>
        <v>14</v>
      </c>
    </row>
    <row r="3777" spans="1:13" x14ac:dyDescent="0.35">
      <c r="A3777" t="s">
        <v>76</v>
      </c>
      <c r="B3777">
        <v>506676056</v>
      </c>
      <c r="C3777">
        <v>159877</v>
      </c>
      <c r="D3777" t="s">
        <v>3344</v>
      </c>
      <c r="E3777" s="1">
        <v>43558.615231481483</v>
      </c>
      <c r="F3777">
        <v>1</v>
      </c>
      <c r="G3777" t="s">
        <v>703</v>
      </c>
      <c r="H3777">
        <v>340</v>
      </c>
      <c r="I3777" s="1">
        <v>43564.999305555553</v>
      </c>
      <c r="J3777" s="2">
        <f t="shared" si="174"/>
        <v>1</v>
      </c>
      <c r="K3777" s="2" t="str">
        <f>IFERROR(VLOOKUP(A3777,Aux!A:B,2,0),"Outros")</f>
        <v>Municípios</v>
      </c>
      <c r="L3777" s="2">
        <f t="shared" si="175"/>
        <v>2019</v>
      </c>
      <c r="M3777">
        <f t="shared" si="176"/>
        <v>14</v>
      </c>
    </row>
    <row r="3778" spans="1:13" x14ac:dyDescent="0.35">
      <c r="A3778" t="s">
        <v>357</v>
      </c>
      <c r="B3778">
        <v>508195446</v>
      </c>
      <c r="C3778">
        <v>159878</v>
      </c>
      <c r="D3778" t="s">
        <v>2895</v>
      </c>
      <c r="E3778" s="1">
        <v>43558.602407407408</v>
      </c>
      <c r="F3778">
        <v>3</v>
      </c>
      <c r="G3778" t="s">
        <v>33</v>
      </c>
      <c r="H3778">
        <v>340</v>
      </c>
      <c r="I3778" s="1">
        <v>43602.708333333336</v>
      </c>
      <c r="J3778" s="2">
        <f t="shared" ref="J3778:J3841" si="177">IF(C3778=C3777,"",1)</f>
        <v>1</v>
      </c>
      <c r="K3778" s="2" t="str">
        <f>IFERROR(VLOOKUP(A3778,Aux!A:B,2,0),"Outros")</f>
        <v>Transportes</v>
      </c>
      <c r="L3778" s="2">
        <f t="shared" ref="L3778:L3841" si="178">YEAR(E3778)</f>
        <v>2019</v>
      </c>
      <c r="M3778">
        <f t="shared" ref="M3778:M3841" si="179">WEEKNUM(E3778)</f>
        <v>14</v>
      </c>
    </row>
    <row r="3779" spans="1:13" x14ac:dyDescent="0.35">
      <c r="A3779" t="s">
        <v>112</v>
      </c>
      <c r="B3779">
        <v>501144218</v>
      </c>
      <c r="C3779">
        <v>159879</v>
      </c>
      <c r="D3779" t="s">
        <v>2896</v>
      </c>
      <c r="E3779" s="1">
        <v>43558.609837962962</v>
      </c>
      <c r="F3779">
        <v>13</v>
      </c>
      <c r="G3779" t="s">
        <v>114</v>
      </c>
      <c r="H3779">
        <v>360</v>
      </c>
      <c r="I3779" s="1">
        <v>43563.75</v>
      </c>
      <c r="J3779" s="2">
        <f t="shared" si="177"/>
        <v>1</v>
      </c>
      <c r="K3779" s="2" t="str">
        <f>IFERROR(VLOOKUP(A3779,Aux!A:B,2,0),"Outros")</f>
        <v>Municípios</v>
      </c>
      <c r="L3779" s="2">
        <f t="shared" si="178"/>
        <v>2019</v>
      </c>
      <c r="M3779">
        <f t="shared" si="179"/>
        <v>14</v>
      </c>
    </row>
    <row r="3780" spans="1:13" x14ac:dyDescent="0.35">
      <c r="A3780" t="s">
        <v>15</v>
      </c>
      <c r="B3780">
        <v>503541567</v>
      </c>
      <c r="C3780">
        <v>159881</v>
      </c>
      <c r="D3780" t="s">
        <v>3064</v>
      </c>
      <c r="E3780" s="1">
        <v>43558.611597222225</v>
      </c>
      <c r="F3780">
        <v>13</v>
      </c>
      <c r="G3780" t="s">
        <v>1062</v>
      </c>
      <c r="H3780">
        <v>220</v>
      </c>
      <c r="I3780" s="1">
        <v>43570.999305555553</v>
      </c>
      <c r="J3780" s="2">
        <f t="shared" si="177"/>
        <v>1</v>
      </c>
      <c r="K3780" s="2" t="str">
        <f>IFERROR(VLOOKUP(A3780,Aux!A:B,2,0),"Outros")</f>
        <v>Municípios</v>
      </c>
      <c r="L3780" s="2">
        <f t="shared" si="178"/>
        <v>2019</v>
      </c>
      <c r="M3780">
        <f t="shared" si="179"/>
        <v>14</v>
      </c>
    </row>
    <row r="3781" spans="1:13" x14ac:dyDescent="0.35">
      <c r="A3781" t="s">
        <v>478</v>
      </c>
      <c r="B3781">
        <v>507866673</v>
      </c>
      <c r="C3781">
        <v>159882</v>
      </c>
      <c r="D3781" t="s">
        <v>3343</v>
      </c>
      <c r="E3781" s="1">
        <v>43558.61383101852</v>
      </c>
      <c r="F3781">
        <v>5</v>
      </c>
      <c r="G3781" t="s">
        <v>33</v>
      </c>
      <c r="H3781">
        <v>340</v>
      </c>
      <c r="I3781" s="1">
        <v>43571.708333333336</v>
      </c>
      <c r="J3781" s="2">
        <f t="shared" si="177"/>
        <v>1</v>
      </c>
      <c r="K3781" s="2" t="str">
        <f>IFERROR(VLOOKUP(A3781,Aux!A:B,2,0),"Outros")</f>
        <v>Outros</v>
      </c>
      <c r="L3781" s="2">
        <f t="shared" si="178"/>
        <v>2019</v>
      </c>
      <c r="M3781">
        <f t="shared" si="179"/>
        <v>14</v>
      </c>
    </row>
    <row r="3782" spans="1:13" x14ac:dyDescent="0.35">
      <c r="A3782" t="s">
        <v>12</v>
      </c>
      <c r="B3782">
        <v>508481287</v>
      </c>
      <c r="C3782">
        <v>159883</v>
      </c>
      <c r="D3782" t="s">
        <v>3345</v>
      </c>
      <c r="E3782" s="1">
        <v>43558.617986111109</v>
      </c>
      <c r="F3782">
        <v>1</v>
      </c>
      <c r="G3782" t="s">
        <v>14</v>
      </c>
      <c r="H3782">
        <v>5</v>
      </c>
      <c r="I3782" s="1">
        <v>43563.708333333336</v>
      </c>
      <c r="J3782" s="2">
        <f t="shared" si="177"/>
        <v>1</v>
      </c>
      <c r="K3782" s="2" t="str">
        <f>IFERROR(VLOOKUP(A3782,Aux!A:B,2,0),"Outros")</f>
        <v>Hospitais</v>
      </c>
      <c r="L3782" s="2">
        <f t="shared" si="178"/>
        <v>2019</v>
      </c>
      <c r="M3782">
        <f t="shared" si="179"/>
        <v>14</v>
      </c>
    </row>
    <row r="3783" spans="1:13" x14ac:dyDescent="0.35">
      <c r="A3783" t="s">
        <v>389</v>
      </c>
      <c r="B3783">
        <v>506722422</v>
      </c>
      <c r="C3783">
        <v>159885</v>
      </c>
      <c r="D3783" t="s">
        <v>3203</v>
      </c>
      <c r="E3783" s="1">
        <v>43558.625069444446</v>
      </c>
      <c r="F3783">
        <v>13</v>
      </c>
      <c r="G3783" t="s">
        <v>837</v>
      </c>
      <c r="H3783">
        <v>340</v>
      </c>
      <c r="I3783" s="1">
        <v>43561.999305555553</v>
      </c>
      <c r="J3783" s="2">
        <f t="shared" si="177"/>
        <v>1</v>
      </c>
      <c r="K3783" s="2" t="str">
        <f>IFERROR(VLOOKUP(A3783,Aux!A:B,2,0),"Outros")</f>
        <v>Municípios</v>
      </c>
      <c r="L3783" s="2">
        <f t="shared" si="178"/>
        <v>2019</v>
      </c>
      <c r="M3783">
        <f t="shared" si="179"/>
        <v>14</v>
      </c>
    </row>
    <row r="3784" spans="1:13" x14ac:dyDescent="0.35">
      <c r="A3784" t="s">
        <v>3020</v>
      </c>
      <c r="B3784">
        <v>504236091</v>
      </c>
      <c r="C3784">
        <v>159886</v>
      </c>
      <c r="E3784" s="1">
        <v>43558.62840277778</v>
      </c>
      <c r="F3784">
        <v>1</v>
      </c>
      <c r="G3784" t="s">
        <v>33</v>
      </c>
      <c r="H3784">
        <v>400</v>
      </c>
      <c r="J3784" s="2">
        <f t="shared" si="177"/>
        <v>1</v>
      </c>
      <c r="K3784" s="2" t="str">
        <f>IFERROR(VLOOKUP(A3784,Aux!A:B,2,0),"Outros")</f>
        <v>Outros</v>
      </c>
      <c r="L3784" s="2">
        <f t="shared" si="178"/>
        <v>2019</v>
      </c>
      <c r="M3784">
        <f t="shared" si="179"/>
        <v>14</v>
      </c>
    </row>
    <row r="3785" spans="1:13" x14ac:dyDescent="0.35">
      <c r="A3785" t="s">
        <v>171</v>
      </c>
      <c r="B3785">
        <v>504293125</v>
      </c>
      <c r="C3785">
        <v>159887</v>
      </c>
      <c r="D3785" t="s">
        <v>1507</v>
      </c>
      <c r="E3785" s="1">
        <v>43558.631874999999</v>
      </c>
      <c r="F3785">
        <v>3</v>
      </c>
      <c r="G3785" t="s">
        <v>1134</v>
      </c>
      <c r="H3785">
        <v>360</v>
      </c>
      <c r="I3785" s="1">
        <v>43573.999305555553</v>
      </c>
      <c r="J3785" s="2">
        <f t="shared" si="177"/>
        <v>1</v>
      </c>
      <c r="K3785" s="2" t="str">
        <f>IFERROR(VLOOKUP(A3785,Aux!A:B,2,0),"Outros")</f>
        <v>Municípios</v>
      </c>
      <c r="L3785" s="2">
        <f t="shared" si="178"/>
        <v>2019</v>
      </c>
      <c r="M3785">
        <f t="shared" si="179"/>
        <v>14</v>
      </c>
    </row>
    <row r="3786" spans="1:13" x14ac:dyDescent="0.35">
      <c r="A3786" t="s">
        <v>63</v>
      </c>
      <c r="B3786">
        <v>502098139</v>
      </c>
      <c r="C3786">
        <v>159888</v>
      </c>
      <c r="D3786" t="s">
        <v>3204</v>
      </c>
      <c r="E3786" s="1">
        <v>43558.634421296294</v>
      </c>
      <c r="F3786">
        <v>13</v>
      </c>
      <c r="G3786" t="s">
        <v>65</v>
      </c>
      <c r="H3786">
        <v>360</v>
      </c>
      <c r="I3786" s="1">
        <v>43581.708333333336</v>
      </c>
      <c r="J3786" s="2">
        <f t="shared" si="177"/>
        <v>1</v>
      </c>
      <c r="K3786" s="2" t="str">
        <f>IFERROR(VLOOKUP(A3786,Aux!A:B,2,0),"Outros")</f>
        <v>Municípios</v>
      </c>
      <c r="L3786" s="2">
        <f t="shared" si="178"/>
        <v>2019</v>
      </c>
      <c r="M3786">
        <f t="shared" si="179"/>
        <v>14</v>
      </c>
    </row>
    <row r="3787" spans="1:13" x14ac:dyDescent="0.35">
      <c r="A3787" t="s">
        <v>3346</v>
      </c>
      <c r="B3787">
        <v>504778820</v>
      </c>
      <c r="C3787">
        <v>159889</v>
      </c>
      <c r="D3787" t="s">
        <v>3347</v>
      </c>
      <c r="E3787" s="1">
        <v>43558.637280092589</v>
      </c>
      <c r="F3787">
        <v>13</v>
      </c>
      <c r="G3787" t="s">
        <v>33</v>
      </c>
      <c r="H3787">
        <v>360</v>
      </c>
      <c r="I3787" s="1">
        <v>43577.999305555553</v>
      </c>
      <c r="J3787" s="2">
        <f t="shared" si="177"/>
        <v>1</v>
      </c>
      <c r="K3787" s="2" t="str">
        <f>IFERROR(VLOOKUP(A3787,Aux!A:B,2,0),"Outros")</f>
        <v>Outros</v>
      </c>
      <c r="L3787" s="2">
        <f t="shared" si="178"/>
        <v>2019</v>
      </c>
      <c r="M3787">
        <f t="shared" si="179"/>
        <v>14</v>
      </c>
    </row>
    <row r="3788" spans="1:13" x14ac:dyDescent="0.35">
      <c r="A3788" t="s">
        <v>140</v>
      </c>
      <c r="B3788">
        <v>506614913</v>
      </c>
      <c r="C3788">
        <v>159890</v>
      </c>
      <c r="D3788" t="s">
        <v>3458</v>
      </c>
      <c r="E3788" s="1">
        <v>43558.637835648151</v>
      </c>
      <c r="F3788">
        <v>1</v>
      </c>
      <c r="G3788" t="s">
        <v>149</v>
      </c>
      <c r="H3788">
        <v>360</v>
      </c>
      <c r="I3788" s="1">
        <v>43564.999305555553</v>
      </c>
      <c r="J3788" s="2">
        <f t="shared" si="177"/>
        <v>1</v>
      </c>
      <c r="K3788" s="2" t="str">
        <f>IFERROR(VLOOKUP(A3788,Aux!A:B,2,0),"Outros")</f>
        <v>Municípios</v>
      </c>
      <c r="L3788" s="2">
        <f t="shared" si="178"/>
        <v>2019</v>
      </c>
      <c r="M3788">
        <f t="shared" si="179"/>
        <v>14</v>
      </c>
    </row>
    <row r="3789" spans="1:13" x14ac:dyDescent="0.35">
      <c r="A3789" t="s">
        <v>2238</v>
      </c>
      <c r="B3789">
        <v>506735524</v>
      </c>
      <c r="C3789">
        <v>159891</v>
      </c>
      <c r="D3789" t="s">
        <v>3205</v>
      </c>
      <c r="E3789" s="1">
        <v>43558.63795138889</v>
      </c>
      <c r="F3789">
        <v>1</v>
      </c>
      <c r="G3789" t="s">
        <v>2240</v>
      </c>
      <c r="H3789">
        <v>360</v>
      </c>
      <c r="I3789" s="1">
        <v>43563.708333333336</v>
      </c>
      <c r="J3789" s="2">
        <f t="shared" si="177"/>
        <v>1</v>
      </c>
      <c r="K3789" s="2" t="str">
        <f>IFERROR(VLOOKUP(A3789,Aux!A:B,2,0),"Outros")</f>
        <v>Municípios</v>
      </c>
      <c r="L3789" s="2">
        <f t="shared" si="178"/>
        <v>2019</v>
      </c>
      <c r="M3789">
        <f t="shared" si="179"/>
        <v>14</v>
      </c>
    </row>
    <row r="3790" spans="1:13" x14ac:dyDescent="0.35">
      <c r="A3790" t="s">
        <v>362</v>
      </c>
      <c r="B3790">
        <v>680017763</v>
      </c>
      <c r="C3790">
        <v>159893</v>
      </c>
      <c r="D3790" t="s">
        <v>3348</v>
      </c>
      <c r="E3790" s="1">
        <v>43558.660057870373</v>
      </c>
      <c r="F3790">
        <v>1</v>
      </c>
      <c r="G3790" t="s">
        <v>566</v>
      </c>
      <c r="H3790">
        <v>360</v>
      </c>
      <c r="I3790" s="1">
        <v>43572.989583333336</v>
      </c>
      <c r="J3790" s="2">
        <f t="shared" si="177"/>
        <v>1</v>
      </c>
      <c r="K3790" s="2" t="str">
        <f>IFERROR(VLOOKUP(A3790,Aux!A:B,2,0),"Outros")</f>
        <v>Águas e resíduos</v>
      </c>
      <c r="L3790" s="2">
        <f t="shared" si="178"/>
        <v>2019</v>
      </c>
      <c r="M3790">
        <f t="shared" si="179"/>
        <v>14</v>
      </c>
    </row>
    <row r="3791" spans="1:13" x14ac:dyDescent="0.35">
      <c r="A3791" t="s">
        <v>343</v>
      </c>
      <c r="B3791">
        <v>507725077</v>
      </c>
      <c r="C3791">
        <v>159895</v>
      </c>
      <c r="D3791" t="s">
        <v>3065</v>
      </c>
      <c r="E3791" s="1">
        <v>43558.66207175926</v>
      </c>
      <c r="F3791">
        <v>13</v>
      </c>
      <c r="G3791" t="s">
        <v>345</v>
      </c>
      <c r="H3791">
        <v>360</v>
      </c>
      <c r="I3791" s="1">
        <v>43575.75</v>
      </c>
      <c r="J3791" s="2">
        <f t="shared" si="177"/>
        <v>1</v>
      </c>
      <c r="K3791" s="2" t="str">
        <f>IFERROR(VLOOKUP(A3791,Aux!A:B,2,0),"Outros")</f>
        <v>Outros</v>
      </c>
      <c r="L3791" s="2">
        <f t="shared" si="178"/>
        <v>2019</v>
      </c>
      <c r="M3791">
        <f t="shared" si="179"/>
        <v>14</v>
      </c>
    </row>
    <row r="3792" spans="1:13" x14ac:dyDescent="0.35">
      <c r="A3792" t="s">
        <v>251</v>
      </c>
      <c r="B3792">
        <v>508069645</v>
      </c>
      <c r="C3792">
        <v>159897</v>
      </c>
      <c r="D3792" t="s">
        <v>3292</v>
      </c>
      <c r="E3792" s="1">
        <v>43558.665555555555</v>
      </c>
      <c r="F3792">
        <v>3</v>
      </c>
      <c r="H3792">
        <v>360</v>
      </c>
      <c r="I3792" s="1">
        <v>43565.708333333336</v>
      </c>
      <c r="J3792" s="2">
        <f t="shared" si="177"/>
        <v>1</v>
      </c>
      <c r="K3792" s="2" t="str">
        <f>IFERROR(VLOOKUP(A3792,Aux!A:B,2,0),"Outros")</f>
        <v>Escolas</v>
      </c>
      <c r="L3792" s="2">
        <f t="shared" si="178"/>
        <v>2019</v>
      </c>
      <c r="M3792">
        <f t="shared" si="179"/>
        <v>14</v>
      </c>
    </row>
    <row r="3793" spans="1:13" x14ac:dyDescent="0.35">
      <c r="A3793" t="s">
        <v>57</v>
      </c>
      <c r="B3793">
        <v>501294104</v>
      </c>
      <c r="C3793">
        <v>159899</v>
      </c>
      <c r="D3793" t="s">
        <v>3193</v>
      </c>
      <c r="E3793" s="1">
        <v>43558.671886574077</v>
      </c>
      <c r="F3793">
        <v>1</v>
      </c>
      <c r="G3793" t="s">
        <v>59</v>
      </c>
      <c r="H3793">
        <v>360</v>
      </c>
      <c r="I3793" s="1">
        <v>43612.999305555553</v>
      </c>
      <c r="J3793" s="2">
        <f t="shared" si="177"/>
        <v>1</v>
      </c>
      <c r="K3793" s="2" t="str">
        <f>IFERROR(VLOOKUP(A3793,Aux!A:B,2,0),"Outros")</f>
        <v>Municípios</v>
      </c>
      <c r="L3793" s="2">
        <f t="shared" si="178"/>
        <v>2019</v>
      </c>
      <c r="M3793">
        <f t="shared" si="179"/>
        <v>14</v>
      </c>
    </row>
    <row r="3794" spans="1:13" x14ac:dyDescent="0.35">
      <c r="A3794" t="s">
        <v>122</v>
      </c>
      <c r="B3794">
        <v>506173968</v>
      </c>
      <c r="C3794">
        <v>159900</v>
      </c>
      <c r="D3794" t="s">
        <v>3206</v>
      </c>
      <c r="E3794" s="1">
        <v>43558.672349537039</v>
      </c>
      <c r="F3794">
        <v>13</v>
      </c>
      <c r="G3794" t="s">
        <v>147</v>
      </c>
      <c r="H3794">
        <v>360</v>
      </c>
      <c r="I3794" s="1">
        <v>43565.75</v>
      </c>
      <c r="J3794" s="2">
        <f t="shared" si="177"/>
        <v>1</v>
      </c>
      <c r="K3794" s="2" t="str">
        <f>IFERROR(VLOOKUP(A3794,Aux!A:B,2,0),"Outros")</f>
        <v>Municípios</v>
      </c>
      <c r="L3794" s="2">
        <f t="shared" si="178"/>
        <v>2019</v>
      </c>
      <c r="M3794">
        <f t="shared" si="179"/>
        <v>14</v>
      </c>
    </row>
    <row r="3795" spans="1:13" x14ac:dyDescent="0.35">
      <c r="A3795" t="s">
        <v>12</v>
      </c>
      <c r="B3795">
        <v>508481287</v>
      </c>
      <c r="C3795">
        <v>159902</v>
      </c>
      <c r="D3795" t="s">
        <v>3293</v>
      </c>
      <c r="E3795" s="1">
        <v>43558.676469907405</v>
      </c>
      <c r="F3795">
        <v>1</v>
      </c>
      <c r="G3795" t="s">
        <v>14</v>
      </c>
      <c r="H3795">
        <v>5</v>
      </c>
      <c r="I3795" s="1">
        <v>43564.708333333336</v>
      </c>
      <c r="J3795" s="2">
        <f t="shared" si="177"/>
        <v>1</v>
      </c>
      <c r="K3795" s="2" t="str">
        <f>IFERROR(VLOOKUP(A3795,Aux!A:B,2,0),"Outros")</f>
        <v>Hospitais</v>
      </c>
      <c r="L3795" s="2">
        <f t="shared" si="178"/>
        <v>2019</v>
      </c>
      <c r="M3795">
        <f t="shared" si="179"/>
        <v>14</v>
      </c>
    </row>
    <row r="3796" spans="1:13" x14ac:dyDescent="0.35">
      <c r="A3796" t="s">
        <v>140</v>
      </c>
      <c r="B3796">
        <v>506614913</v>
      </c>
      <c r="C3796">
        <v>159903</v>
      </c>
      <c r="D3796" t="s">
        <v>3294</v>
      </c>
      <c r="E3796" s="1">
        <v>43558.679247685184</v>
      </c>
      <c r="F3796">
        <v>13</v>
      </c>
      <c r="G3796" t="s">
        <v>149</v>
      </c>
      <c r="H3796">
        <v>360</v>
      </c>
      <c r="I3796" s="1">
        <v>43595.999305555553</v>
      </c>
      <c r="J3796" s="2">
        <f t="shared" si="177"/>
        <v>1</v>
      </c>
      <c r="K3796" s="2" t="str">
        <f>IFERROR(VLOOKUP(A3796,Aux!A:B,2,0),"Outros")</f>
        <v>Municípios</v>
      </c>
      <c r="L3796" s="2">
        <f t="shared" si="178"/>
        <v>2019</v>
      </c>
      <c r="M3796">
        <f t="shared" si="179"/>
        <v>14</v>
      </c>
    </row>
    <row r="3797" spans="1:13" x14ac:dyDescent="0.35">
      <c r="A3797" t="s">
        <v>71</v>
      </c>
      <c r="B3797">
        <v>500051054</v>
      </c>
      <c r="C3797">
        <v>159904</v>
      </c>
      <c r="D3797" t="s">
        <v>3459</v>
      </c>
      <c r="E3797" s="1">
        <v>43558.682800925926</v>
      </c>
      <c r="F3797">
        <v>13</v>
      </c>
      <c r="G3797" t="s">
        <v>202</v>
      </c>
      <c r="H3797">
        <v>360</v>
      </c>
      <c r="I3797" s="1">
        <v>43565.791666666664</v>
      </c>
      <c r="J3797" s="2">
        <f t="shared" si="177"/>
        <v>1</v>
      </c>
      <c r="K3797" s="2" t="str">
        <f>IFERROR(VLOOKUP(A3797,Aux!A:B,2,0),"Outros")</f>
        <v>Municípios</v>
      </c>
      <c r="L3797" s="2">
        <f t="shared" si="178"/>
        <v>2019</v>
      </c>
      <c r="M3797">
        <f t="shared" si="179"/>
        <v>14</v>
      </c>
    </row>
    <row r="3798" spans="1:13" x14ac:dyDescent="0.35">
      <c r="A3798" t="s">
        <v>177</v>
      </c>
      <c r="B3798">
        <v>506609553</v>
      </c>
      <c r="C3798">
        <v>159906</v>
      </c>
      <c r="D3798" t="s">
        <v>3349</v>
      </c>
      <c r="E3798" s="1">
        <v>43558.686539351853</v>
      </c>
      <c r="F3798">
        <v>1</v>
      </c>
      <c r="G3798" t="s">
        <v>179</v>
      </c>
      <c r="H3798">
        <v>5</v>
      </c>
      <c r="I3798" s="1">
        <v>43573.999305555553</v>
      </c>
      <c r="J3798" s="2">
        <f t="shared" si="177"/>
        <v>1</v>
      </c>
      <c r="K3798" s="2" t="str">
        <f>IFERROR(VLOOKUP(A3798,Aux!A:B,2,0),"Outros")</f>
        <v>Municípios</v>
      </c>
      <c r="L3798" s="2">
        <f t="shared" si="178"/>
        <v>2019</v>
      </c>
      <c r="M3798">
        <f t="shared" si="179"/>
        <v>14</v>
      </c>
    </row>
    <row r="3799" spans="1:13" x14ac:dyDescent="0.35">
      <c r="A3799" t="s">
        <v>91</v>
      </c>
      <c r="B3799">
        <v>508035546</v>
      </c>
      <c r="C3799">
        <v>159907</v>
      </c>
      <c r="D3799" t="s">
        <v>3350</v>
      </c>
      <c r="E3799" s="1">
        <v>43558.688020833331</v>
      </c>
      <c r="F3799">
        <v>13</v>
      </c>
      <c r="G3799" t="s">
        <v>33</v>
      </c>
      <c r="H3799">
        <v>340</v>
      </c>
      <c r="I3799" s="1">
        <v>43570.729166666664</v>
      </c>
      <c r="J3799" s="2">
        <f t="shared" si="177"/>
        <v>1</v>
      </c>
      <c r="K3799" s="2" t="str">
        <f>IFERROR(VLOOKUP(A3799,Aux!A:B,2,0),"Outros")</f>
        <v>Municípios</v>
      </c>
      <c r="L3799" s="2">
        <f t="shared" si="178"/>
        <v>2019</v>
      </c>
      <c r="M3799">
        <f t="shared" si="179"/>
        <v>14</v>
      </c>
    </row>
    <row r="3800" spans="1:13" x14ac:dyDescent="0.35">
      <c r="A3800" t="s">
        <v>251</v>
      </c>
      <c r="B3800">
        <v>508069645</v>
      </c>
      <c r="C3800">
        <v>159909</v>
      </c>
      <c r="D3800" t="s">
        <v>3295</v>
      </c>
      <c r="E3800" s="1">
        <v>43558.696817129632</v>
      </c>
      <c r="F3800">
        <v>3</v>
      </c>
      <c r="H3800">
        <v>360</v>
      </c>
      <c r="I3800" s="1">
        <v>43565.708333333336</v>
      </c>
      <c r="J3800" s="2">
        <f t="shared" si="177"/>
        <v>1</v>
      </c>
      <c r="K3800" s="2" t="str">
        <f>IFERROR(VLOOKUP(A3800,Aux!A:B,2,0),"Outros")</f>
        <v>Escolas</v>
      </c>
      <c r="L3800" s="2">
        <f t="shared" si="178"/>
        <v>2019</v>
      </c>
      <c r="M3800">
        <f t="shared" si="179"/>
        <v>14</v>
      </c>
    </row>
    <row r="3801" spans="1:13" x14ac:dyDescent="0.35">
      <c r="A3801" t="s">
        <v>154</v>
      </c>
      <c r="B3801">
        <v>506818829</v>
      </c>
      <c r="C3801">
        <v>159910</v>
      </c>
      <c r="E3801" s="1">
        <v>43558.703402777777</v>
      </c>
      <c r="F3801">
        <v>1</v>
      </c>
      <c r="H3801">
        <v>400</v>
      </c>
      <c r="J3801" s="2">
        <f t="shared" si="177"/>
        <v>1</v>
      </c>
      <c r="K3801" s="2" t="str">
        <f>IFERROR(VLOOKUP(A3801,Aux!A:B,2,0),"Outros")</f>
        <v>Municípios</v>
      </c>
      <c r="L3801" s="2">
        <f t="shared" si="178"/>
        <v>2019</v>
      </c>
      <c r="M3801">
        <f t="shared" si="179"/>
        <v>14</v>
      </c>
    </row>
    <row r="3802" spans="1:13" x14ac:dyDescent="0.35">
      <c r="A3802" t="s">
        <v>12</v>
      </c>
      <c r="B3802">
        <v>508481287</v>
      </c>
      <c r="C3802">
        <v>159911</v>
      </c>
      <c r="D3802" t="s">
        <v>3250</v>
      </c>
      <c r="E3802" s="1">
        <v>43558.704259259262</v>
      </c>
      <c r="F3802">
        <v>1</v>
      </c>
      <c r="G3802" t="s">
        <v>14</v>
      </c>
      <c r="H3802">
        <v>360</v>
      </c>
      <c r="I3802" s="1">
        <v>43566.708333333336</v>
      </c>
      <c r="J3802" s="2">
        <f t="shared" si="177"/>
        <v>1</v>
      </c>
      <c r="K3802" s="2" t="str">
        <f>IFERROR(VLOOKUP(A3802,Aux!A:B,2,0),"Outros")</f>
        <v>Hospitais</v>
      </c>
      <c r="L3802" s="2">
        <f t="shared" si="178"/>
        <v>2019</v>
      </c>
      <c r="M3802">
        <f t="shared" si="179"/>
        <v>14</v>
      </c>
    </row>
    <row r="3803" spans="1:13" x14ac:dyDescent="0.35">
      <c r="A3803" t="s">
        <v>122</v>
      </c>
      <c r="B3803">
        <v>506173968</v>
      </c>
      <c r="C3803">
        <v>159912</v>
      </c>
      <c r="D3803" t="s">
        <v>3296</v>
      </c>
      <c r="E3803" s="1">
        <v>43558.712453703702</v>
      </c>
      <c r="F3803">
        <v>1</v>
      </c>
      <c r="G3803" t="s">
        <v>147</v>
      </c>
      <c r="H3803">
        <v>360</v>
      </c>
      <c r="I3803" s="1">
        <v>43565.75</v>
      </c>
      <c r="J3803" s="2">
        <f t="shared" si="177"/>
        <v>1</v>
      </c>
      <c r="K3803" s="2" t="str">
        <f>IFERROR(VLOOKUP(A3803,Aux!A:B,2,0),"Outros")</f>
        <v>Municípios</v>
      </c>
      <c r="L3803" s="2">
        <f t="shared" si="178"/>
        <v>2019</v>
      </c>
      <c r="M3803">
        <f t="shared" si="179"/>
        <v>14</v>
      </c>
    </row>
    <row r="3804" spans="1:13" x14ac:dyDescent="0.35">
      <c r="A3804" t="s">
        <v>362</v>
      </c>
      <c r="B3804">
        <v>680017763</v>
      </c>
      <c r="C3804">
        <v>159914</v>
      </c>
      <c r="D3804" t="s">
        <v>2947</v>
      </c>
      <c r="E3804" s="1">
        <v>43558.716597222221</v>
      </c>
      <c r="F3804">
        <v>13</v>
      </c>
      <c r="G3804" t="s">
        <v>566</v>
      </c>
      <c r="H3804">
        <v>400</v>
      </c>
      <c r="I3804" s="1">
        <v>43529.989583333336</v>
      </c>
      <c r="J3804" s="2">
        <f t="shared" si="177"/>
        <v>1</v>
      </c>
      <c r="K3804" s="2" t="str">
        <f>IFERROR(VLOOKUP(A3804,Aux!A:B,2,0),"Outros")</f>
        <v>Águas e resíduos</v>
      </c>
      <c r="L3804" s="2">
        <f t="shared" si="178"/>
        <v>2019</v>
      </c>
      <c r="M3804">
        <f t="shared" si="179"/>
        <v>14</v>
      </c>
    </row>
    <row r="3805" spans="1:13" x14ac:dyDescent="0.35">
      <c r="A3805" t="s">
        <v>362</v>
      </c>
      <c r="B3805">
        <v>680017763</v>
      </c>
      <c r="C3805">
        <v>159916</v>
      </c>
      <c r="D3805" t="s">
        <v>3460</v>
      </c>
      <c r="E3805" s="1">
        <v>43558.721168981479</v>
      </c>
      <c r="F3805">
        <v>13</v>
      </c>
      <c r="G3805" t="s">
        <v>566</v>
      </c>
      <c r="H3805">
        <v>360</v>
      </c>
      <c r="I3805" s="1">
        <v>43572.989583333336</v>
      </c>
      <c r="J3805" s="2">
        <f t="shared" si="177"/>
        <v>1</v>
      </c>
      <c r="K3805" s="2" t="str">
        <f>IFERROR(VLOOKUP(A3805,Aux!A:B,2,0),"Outros")</f>
        <v>Águas e resíduos</v>
      </c>
      <c r="L3805" s="2">
        <f t="shared" si="178"/>
        <v>2019</v>
      </c>
      <c r="M3805">
        <f t="shared" si="179"/>
        <v>14</v>
      </c>
    </row>
    <row r="3806" spans="1:13" x14ac:dyDescent="0.35">
      <c r="A3806" t="s">
        <v>357</v>
      </c>
      <c r="B3806">
        <v>508195446</v>
      </c>
      <c r="C3806">
        <v>159918</v>
      </c>
      <c r="E3806" s="1">
        <v>43558.739155092589</v>
      </c>
      <c r="F3806">
        <v>3</v>
      </c>
      <c r="G3806" t="s">
        <v>33</v>
      </c>
      <c r="H3806">
        <v>1</v>
      </c>
      <c r="J3806" s="2">
        <f t="shared" si="177"/>
        <v>1</v>
      </c>
      <c r="K3806" s="2" t="str">
        <f>IFERROR(VLOOKUP(A3806,Aux!A:B,2,0),"Outros")</f>
        <v>Transportes</v>
      </c>
      <c r="L3806" s="2">
        <f t="shared" si="178"/>
        <v>2019</v>
      </c>
      <c r="M3806">
        <f t="shared" si="179"/>
        <v>14</v>
      </c>
    </row>
    <row r="3807" spans="1:13" x14ac:dyDescent="0.35">
      <c r="A3807" t="s">
        <v>426</v>
      </c>
      <c r="B3807">
        <v>512078653</v>
      </c>
      <c r="C3807">
        <v>159978</v>
      </c>
      <c r="D3807" t="s">
        <v>3011</v>
      </c>
      <c r="E3807" s="1">
        <v>43558.745983796296</v>
      </c>
      <c r="F3807">
        <v>1</v>
      </c>
      <c r="G3807" t="s">
        <v>33</v>
      </c>
      <c r="H3807">
        <v>360</v>
      </c>
      <c r="I3807" s="1">
        <v>43563.999305555553</v>
      </c>
      <c r="J3807" s="2">
        <f t="shared" si="177"/>
        <v>1</v>
      </c>
      <c r="K3807" s="2" t="str">
        <f>IFERROR(VLOOKUP(A3807,Aux!A:B,2,0),"Outros")</f>
        <v>Outros</v>
      </c>
      <c r="L3807" s="2">
        <f t="shared" si="178"/>
        <v>2019</v>
      </c>
      <c r="M3807">
        <f t="shared" si="179"/>
        <v>14</v>
      </c>
    </row>
    <row r="3808" spans="1:13" x14ac:dyDescent="0.35">
      <c r="A3808" t="s">
        <v>136</v>
      </c>
      <c r="B3808">
        <v>506730573</v>
      </c>
      <c r="C3808">
        <v>161217</v>
      </c>
      <c r="E3808" s="1">
        <v>43558.767106481479</v>
      </c>
      <c r="F3808">
        <v>1</v>
      </c>
      <c r="G3808" t="s">
        <v>33</v>
      </c>
      <c r="H3808">
        <v>400</v>
      </c>
      <c r="J3808" s="2">
        <f t="shared" si="177"/>
        <v>1</v>
      </c>
      <c r="K3808" s="2" t="str">
        <f>IFERROR(VLOOKUP(A3808,Aux!A:B,2,0),"Outros")</f>
        <v>Municípios</v>
      </c>
      <c r="L3808" s="2">
        <f t="shared" si="178"/>
        <v>2019</v>
      </c>
      <c r="M3808">
        <f t="shared" si="179"/>
        <v>14</v>
      </c>
    </row>
    <row r="3809" spans="1:13" x14ac:dyDescent="0.35">
      <c r="A3809" t="s">
        <v>136</v>
      </c>
      <c r="B3809">
        <v>506730573</v>
      </c>
      <c r="C3809">
        <v>161218</v>
      </c>
      <c r="D3809" t="s">
        <v>3012</v>
      </c>
      <c r="E3809" s="1">
        <v>43558.767546296294</v>
      </c>
      <c r="F3809">
        <v>1</v>
      </c>
      <c r="G3809" t="s">
        <v>1356</v>
      </c>
      <c r="H3809">
        <v>5</v>
      </c>
      <c r="I3809" s="1">
        <v>43572.625</v>
      </c>
      <c r="J3809" s="2">
        <f t="shared" si="177"/>
        <v>1</v>
      </c>
      <c r="K3809" s="2" t="str">
        <f>IFERROR(VLOOKUP(A3809,Aux!A:B,2,0),"Outros")</f>
        <v>Municípios</v>
      </c>
      <c r="L3809" s="2">
        <f t="shared" si="178"/>
        <v>2019</v>
      </c>
      <c r="M3809">
        <f t="shared" si="179"/>
        <v>14</v>
      </c>
    </row>
    <row r="3810" spans="1:13" x14ac:dyDescent="0.35">
      <c r="A3810" t="s">
        <v>21</v>
      </c>
      <c r="B3810">
        <v>600082628</v>
      </c>
      <c r="C3810">
        <v>161227</v>
      </c>
      <c r="D3810" t="s">
        <v>3628</v>
      </c>
      <c r="E3810" s="1">
        <v>43559.363761574074</v>
      </c>
      <c r="F3810">
        <v>3</v>
      </c>
      <c r="G3810" t="s">
        <v>3629</v>
      </c>
      <c r="H3810">
        <v>360</v>
      </c>
      <c r="I3810" s="1">
        <v>43569.999305555553</v>
      </c>
      <c r="J3810" s="2">
        <f t="shared" si="177"/>
        <v>1</v>
      </c>
      <c r="K3810" s="2" t="str">
        <f>IFERROR(VLOOKUP(A3810,Aux!A:B,2,0),"Outros")</f>
        <v>Outros</v>
      </c>
      <c r="L3810" s="2">
        <f t="shared" si="178"/>
        <v>2019</v>
      </c>
      <c r="M3810">
        <f t="shared" si="179"/>
        <v>14</v>
      </c>
    </row>
    <row r="3811" spans="1:13" x14ac:dyDescent="0.35">
      <c r="A3811" t="s">
        <v>12</v>
      </c>
      <c r="B3811">
        <v>508481287</v>
      </c>
      <c r="C3811">
        <v>161230</v>
      </c>
      <c r="D3811" t="s">
        <v>3598</v>
      </c>
      <c r="E3811" s="1">
        <v>43559.407083333332</v>
      </c>
      <c r="F3811">
        <v>1</v>
      </c>
      <c r="G3811" t="s">
        <v>14</v>
      </c>
      <c r="H3811">
        <v>360</v>
      </c>
      <c r="I3811" s="1">
        <v>43564.708333333336</v>
      </c>
      <c r="J3811" s="2">
        <f t="shared" si="177"/>
        <v>1</v>
      </c>
      <c r="K3811" s="2" t="str">
        <f>IFERROR(VLOOKUP(A3811,Aux!A:B,2,0),"Outros")</f>
        <v>Hospitais</v>
      </c>
      <c r="L3811" s="2">
        <f t="shared" si="178"/>
        <v>2019</v>
      </c>
      <c r="M3811">
        <f t="shared" si="179"/>
        <v>14</v>
      </c>
    </row>
    <row r="3812" spans="1:13" x14ac:dyDescent="0.35">
      <c r="A3812" t="s">
        <v>60</v>
      </c>
      <c r="B3812">
        <v>505456010</v>
      </c>
      <c r="C3812">
        <v>161231</v>
      </c>
      <c r="D3812" t="s">
        <v>3066</v>
      </c>
      <c r="E3812" s="1">
        <v>43559.423414351855</v>
      </c>
      <c r="F3812">
        <v>1</v>
      </c>
      <c r="G3812" t="s">
        <v>62</v>
      </c>
      <c r="H3812">
        <v>360</v>
      </c>
      <c r="I3812" s="1">
        <v>43565.999305555553</v>
      </c>
      <c r="J3812" s="2">
        <f t="shared" si="177"/>
        <v>1</v>
      </c>
      <c r="K3812" s="2" t="str">
        <f>IFERROR(VLOOKUP(A3812,Aux!A:B,2,0),"Outros")</f>
        <v>Municípios</v>
      </c>
      <c r="L3812" s="2">
        <f t="shared" si="178"/>
        <v>2019</v>
      </c>
      <c r="M3812">
        <f t="shared" si="179"/>
        <v>14</v>
      </c>
    </row>
    <row r="3813" spans="1:13" x14ac:dyDescent="0.35">
      <c r="A3813" t="s">
        <v>63</v>
      </c>
      <c r="B3813">
        <v>502098139</v>
      </c>
      <c r="C3813">
        <v>161232</v>
      </c>
      <c r="D3813" t="s">
        <v>3067</v>
      </c>
      <c r="E3813" s="1">
        <v>43559.423807870371</v>
      </c>
      <c r="F3813">
        <v>13</v>
      </c>
      <c r="G3813" t="s">
        <v>75</v>
      </c>
      <c r="H3813">
        <v>360</v>
      </c>
      <c r="I3813" s="1">
        <v>43565.75</v>
      </c>
      <c r="J3813" s="2">
        <f t="shared" si="177"/>
        <v>1</v>
      </c>
      <c r="K3813" s="2" t="str">
        <f>IFERROR(VLOOKUP(A3813,Aux!A:B,2,0),"Outros")</f>
        <v>Municípios</v>
      </c>
      <c r="L3813" s="2">
        <f t="shared" si="178"/>
        <v>2019</v>
      </c>
      <c r="M3813">
        <f t="shared" si="179"/>
        <v>14</v>
      </c>
    </row>
    <row r="3814" spans="1:13" x14ac:dyDescent="0.35">
      <c r="A3814" t="s">
        <v>196</v>
      </c>
      <c r="B3814">
        <v>512096481</v>
      </c>
      <c r="C3814">
        <v>161233</v>
      </c>
      <c r="D3814" t="s">
        <v>3599</v>
      </c>
      <c r="E3814" s="1">
        <v>43559.431747685187</v>
      </c>
      <c r="F3814">
        <v>3</v>
      </c>
      <c r="G3814" t="s">
        <v>33</v>
      </c>
      <c r="H3814">
        <v>340</v>
      </c>
      <c r="I3814" s="1">
        <v>43679.999305555553</v>
      </c>
      <c r="J3814" s="2">
        <f t="shared" si="177"/>
        <v>1</v>
      </c>
      <c r="K3814" s="2" t="str">
        <f>IFERROR(VLOOKUP(A3814,Aux!A:B,2,0),"Outros")</f>
        <v>Municípios</v>
      </c>
      <c r="L3814" s="2">
        <f t="shared" si="178"/>
        <v>2019</v>
      </c>
      <c r="M3814">
        <f t="shared" si="179"/>
        <v>14</v>
      </c>
    </row>
    <row r="3815" spans="1:13" x14ac:dyDescent="0.35">
      <c r="A3815" t="s">
        <v>275</v>
      </c>
      <c r="B3815">
        <v>505187531</v>
      </c>
      <c r="C3815">
        <v>161234</v>
      </c>
      <c r="D3815" t="s">
        <v>3510</v>
      </c>
      <c r="E3815" s="1">
        <v>43559.432557870372</v>
      </c>
      <c r="F3815">
        <v>13</v>
      </c>
      <c r="G3815" t="s">
        <v>277</v>
      </c>
      <c r="H3815">
        <v>360</v>
      </c>
      <c r="I3815" s="1">
        <v>43565.999305555553</v>
      </c>
      <c r="J3815" s="2">
        <f t="shared" si="177"/>
        <v>1</v>
      </c>
      <c r="K3815" s="2" t="str">
        <f>IFERROR(VLOOKUP(A3815,Aux!A:B,2,0),"Outros")</f>
        <v>Municípios</v>
      </c>
      <c r="L3815" s="2">
        <f t="shared" si="178"/>
        <v>2019</v>
      </c>
      <c r="M3815">
        <f t="shared" si="179"/>
        <v>14</v>
      </c>
    </row>
    <row r="3816" spans="1:13" x14ac:dyDescent="0.35">
      <c r="A3816" t="s">
        <v>140</v>
      </c>
      <c r="B3816">
        <v>506614913</v>
      </c>
      <c r="C3816">
        <v>161235</v>
      </c>
      <c r="D3816" t="s">
        <v>3068</v>
      </c>
      <c r="E3816" s="1">
        <v>43559.435104166667</v>
      </c>
      <c r="F3816">
        <v>1</v>
      </c>
      <c r="G3816" t="s">
        <v>149</v>
      </c>
      <c r="H3816">
        <v>360</v>
      </c>
      <c r="I3816" s="1">
        <v>43566.999305555553</v>
      </c>
      <c r="J3816" s="2">
        <f t="shared" si="177"/>
        <v>1</v>
      </c>
      <c r="K3816" s="2" t="str">
        <f>IFERROR(VLOOKUP(A3816,Aux!A:B,2,0),"Outros")</f>
        <v>Municípios</v>
      </c>
      <c r="L3816" s="2">
        <f t="shared" si="178"/>
        <v>2019</v>
      </c>
      <c r="M3816">
        <f t="shared" si="179"/>
        <v>14</v>
      </c>
    </row>
    <row r="3817" spans="1:13" x14ac:dyDescent="0.35">
      <c r="A3817" t="s">
        <v>461</v>
      </c>
      <c r="B3817">
        <v>511010435</v>
      </c>
      <c r="C3817">
        <v>161236</v>
      </c>
      <c r="E3817" s="1">
        <v>43559.436527777776</v>
      </c>
      <c r="F3817">
        <v>13</v>
      </c>
      <c r="G3817" t="s">
        <v>33</v>
      </c>
      <c r="H3817">
        <v>400</v>
      </c>
      <c r="J3817" s="2">
        <f t="shared" si="177"/>
        <v>1</v>
      </c>
      <c r="K3817" s="2" t="str">
        <f>IFERROR(VLOOKUP(A3817,Aux!A:B,2,0),"Outros")</f>
        <v>Outros</v>
      </c>
      <c r="L3817" s="2">
        <f t="shared" si="178"/>
        <v>2019</v>
      </c>
      <c r="M3817">
        <f t="shared" si="179"/>
        <v>14</v>
      </c>
    </row>
    <row r="3818" spans="1:13" x14ac:dyDescent="0.35">
      <c r="A3818" t="s">
        <v>461</v>
      </c>
      <c r="B3818">
        <v>511010435</v>
      </c>
      <c r="C3818">
        <v>161237</v>
      </c>
      <c r="D3818" t="s">
        <v>3461</v>
      </c>
      <c r="E3818" s="1">
        <v>43559.438680555555</v>
      </c>
      <c r="F3818">
        <v>13</v>
      </c>
      <c r="G3818" t="s">
        <v>3462</v>
      </c>
      <c r="H3818">
        <v>360</v>
      </c>
      <c r="I3818" s="1">
        <v>43570.708333333336</v>
      </c>
      <c r="J3818" s="2">
        <f t="shared" si="177"/>
        <v>1</v>
      </c>
      <c r="K3818" s="2" t="str">
        <f>IFERROR(VLOOKUP(A3818,Aux!A:B,2,0),"Outros")</f>
        <v>Outros</v>
      </c>
      <c r="L3818" s="2">
        <f t="shared" si="178"/>
        <v>2019</v>
      </c>
      <c r="M3818">
        <f t="shared" si="179"/>
        <v>14</v>
      </c>
    </row>
    <row r="3819" spans="1:13" x14ac:dyDescent="0.35">
      <c r="A3819" t="s">
        <v>71</v>
      </c>
      <c r="B3819">
        <v>500051054</v>
      </c>
      <c r="C3819">
        <v>161238</v>
      </c>
      <c r="D3819" t="s">
        <v>3549</v>
      </c>
      <c r="E3819" s="1">
        <v>43559.442430555559</v>
      </c>
      <c r="F3819">
        <v>13</v>
      </c>
      <c r="G3819" t="s">
        <v>243</v>
      </c>
      <c r="H3819">
        <v>360</v>
      </c>
      <c r="I3819" s="1">
        <v>43565.791666666664</v>
      </c>
      <c r="J3819" s="2">
        <f t="shared" si="177"/>
        <v>1</v>
      </c>
      <c r="K3819" s="2" t="str">
        <f>IFERROR(VLOOKUP(A3819,Aux!A:B,2,0),"Outros")</f>
        <v>Municípios</v>
      </c>
      <c r="L3819" s="2">
        <f t="shared" si="178"/>
        <v>2019</v>
      </c>
      <c r="M3819">
        <f t="shared" si="179"/>
        <v>14</v>
      </c>
    </row>
    <row r="3820" spans="1:13" x14ac:dyDescent="0.35">
      <c r="A3820" t="s">
        <v>496</v>
      </c>
      <c r="B3820">
        <v>504828576</v>
      </c>
      <c r="C3820">
        <v>161651</v>
      </c>
      <c r="D3820" t="s">
        <v>3463</v>
      </c>
      <c r="E3820" s="1">
        <v>43559.443749999999</v>
      </c>
      <c r="F3820">
        <v>3</v>
      </c>
      <c r="G3820" t="s">
        <v>811</v>
      </c>
      <c r="H3820">
        <v>340</v>
      </c>
      <c r="I3820" s="1">
        <v>43623.708333333336</v>
      </c>
      <c r="J3820" s="2">
        <f t="shared" si="177"/>
        <v>1</v>
      </c>
      <c r="K3820" s="2" t="str">
        <f>IFERROR(VLOOKUP(A3820,Aux!A:B,2,0),"Outros")</f>
        <v>Municípios</v>
      </c>
      <c r="L3820" s="2">
        <f t="shared" si="178"/>
        <v>2019</v>
      </c>
      <c r="M3820">
        <f t="shared" si="179"/>
        <v>14</v>
      </c>
    </row>
    <row r="3821" spans="1:13" x14ac:dyDescent="0.35">
      <c r="A3821" t="s">
        <v>35</v>
      </c>
      <c r="B3821">
        <v>508666236</v>
      </c>
      <c r="C3821">
        <v>161652</v>
      </c>
      <c r="D3821" t="s">
        <v>3464</v>
      </c>
      <c r="E3821" s="1">
        <v>43559.444652777776</v>
      </c>
      <c r="F3821">
        <v>13</v>
      </c>
      <c r="G3821" t="s">
        <v>33</v>
      </c>
      <c r="H3821">
        <v>360</v>
      </c>
      <c r="I3821" s="1">
        <v>43565.999305555553</v>
      </c>
      <c r="J3821" s="2">
        <f t="shared" si="177"/>
        <v>1</v>
      </c>
      <c r="K3821" s="2" t="str">
        <f>IFERROR(VLOOKUP(A3821,Aux!A:B,2,0),"Outros")</f>
        <v>Outros</v>
      </c>
      <c r="L3821" s="2">
        <f t="shared" si="178"/>
        <v>2019</v>
      </c>
      <c r="M3821">
        <f t="shared" si="179"/>
        <v>14</v>
      </c>
    </row>
    <row r="3822" spans="1:13" x14ac:dyDescent="0.35">
      <c r="A3822" t="s">
        <v>12</v>
      </c>
      <c r="B3822">
        <v>508481287</v>
      </c>
      <c r="C3822">
        <v>162114</v>
      </c>
      <c r="D3822" t="s">
        <v>3600</v>
      </c>
      <c r="E3822" s="1">
        <v>43559.462453703702</v>
      </c>
      <c r="F3822">
        <v>1</v>
      </c>
      <c r="G3822" t="s">
        <v>14</v>
      </c>
      <c r="H3822">
        <v>360</v>
      </c>
      <c r="I3822" s="1">
        <v>43564.708333333336</v>
      </c>
      <c r="J3822" s="2">
        <f t="shared" si="177"/>
        <v>1</v>
      </c>
      <c r="K3822" s="2" t="str">
        <f>IFERROR(VLOOKUP(A3822,Aux!A:B,2,0),"Outros")</f>
        <v>Hospitais</v>
      </c>
      <c r="L3822" s="2">
        <f t="shared" si="178"/>
        <v>2019</v>
      </c>
      <c r="M3822">
        <f t="shared" si="179"/>
        <v>14</v>
      </c>
    </row>
    <row r="3823" spans="1:13" x14ac:dyDescent="0.35">
      <c r="A3823" t="s">
        <v>133</v>
      </c>
      <c r="B3823">
        <v>503539473</v>
      </c>
      <c r="C3823">
        <v>162749</v>
      </c>
      <c r="D3823" t="s">
        <v>3601</v>
      </c>
      <c r="E3823" s="1">
        <v>43559.464837962965</v>
      </c>
      <c r="F3823">
        <v>13</v>
      </c>
      <c r="G3823" t="s">
        <v>135</v>
      </c>
      <c r="H3823">
        <v>340</v>
      </c>
      <c r="I3823" s="1">
        <v>43571.999305555553</v>
      </c>
      <c r="J3823" s="2">
        <f t="shared" si="177"/>
        <v>1</v>
      </c>
      <c r="K3823" s="2" t="str">
        <f>IFERROR(VLOOKUP(A3823,Aux!A:B,2,0),"Outros")</f>
        <v>Municípios</v>
      </c>
      <c r="L3823" s="2">
        <f t="shared" si="178"/>
        <v>2019</v>
      </c>
      <c r="M3823">
        <f t="shared" si="179"/>
        <v>14</v>
      </c>
    </row>
    <row r="3824" spans="1:13" x14ac:dyDescent="0.35">
      <c r="A3824" t="s">
        <v>125</v>
      </c>
      <c r="B3824">
        <v>501290206</v>
      </c>
      <c r="C3824">
        <v>162750</v>
      </c>
      <c r="D3824" t="s">
        <v>3465</v>
      </c>
      <c r="E3824" s="1">
        <v>43559.467048611114</v>
      </c>
      <c r="F3824">
        <v>13</v>
      </c>
      <c r="G3824" t="s">
        <v>545</v>
      </c>
      <c r="H3824">
        <v>5</v>
      </c>
      <c r="I3824" s="1">
        <v>25569.708333333332</v>
      </c>
      <c r="J3824" s="2">
        <f t="shared" si="177"/>
        <v>1</v>
      </c>
      <c r="K3824" s="2" t="str">
        <f>IFERROR(VLOOKUP(A3824,Aux!A:B,2,0),"Outros")</f>
        <v>Municípios</v>
      </c>
      <c r="L3824" s="2">
        <f t="shared" si="178"/>
        <v>2019</v>
      </c>
      <c r="M3824">
        <f t="shared" si="179"/>
        <v>14</v>
      </c>
    </row>
    <row r="3825" spans="1:13" x14ac:dyDescent="0.35">
      <c r="A3825" t="s">
        <v>71</v>
      </c>
      <c r="B3825">
        <v>500051054</v>
      </c>
      <c r="C3825">
        <v>162751</v>
      </c>
      <c r="D3825" t="s">
        <v>3251</v>
      </c>
      <c r="E3825" s="1">
        <v>43559.468923611108</v>
      </c>
      <c r="F3825">
        <v>13</v>
      </c>
      <c r="G3825" t="s">
        <v>202</v>
      </c>
      <c r="H3825">
        <v>340</v>
      </c>
      <c r="I3825" s="1">
        <v>43564.791666666664</v>
      </c>
      <c r="J3825" s="2">
        <f t="shared" si="177"/>
        <v>1</v>
      </c>
      <c r="K3825" s="2" t="str">
        <f>IFERROR(VLOOKUP(A3825,Aux!A:B,2,0),"Outros")</f>
        <v>Municípios</v>
      </c>
      <c r="L3825" s="2">
        <f t="shared" si="178"/>
        <v>2019</v>
      </c>
      <c r="M3825">
        <f t="shared" si="179"/>
        <v>14</v>
      </c>
    </row>
    <row r="3826" spans="1:13" x14ac:dyDescent="0.35">
      <c r="A3826" t="s">
        <v>150</v>
      </c>
      <c r="B3826">
        <v>505309939</v>
      </c>
      <c r="C3826">
        <v>162752</v>
      </c>
      <c r="D3826" t="s">
        <v>3013</v>
      </c>
      <c r="E3826" s="1">
        <v>43559.469710648147</v>
      </c>
      <c r="F3826">
        <v>1</v>
      </c>
      <c r="G3826" t="s">
        <v>152</v>
      </c>
      <c r="H3826">
        <v>5</v>
      </c>
      <c r="I3826" s="1">
        <v>43559.65625</v>
      </c>
      <c r="J3826" s="2">
        <f t="shared" si="177"/>
        <v>1</v>
      </c>
      <c r="K3826" s="2" t="str">
        <f>IFERROR(VLOOKUP(A3826,Aux!A:B,2,0),"Outros")</f>
        <v>Municípios</v>
      </c>
      <c r="L3826" s="2">
        <f t="shared" si="178"/>
        <v>2019</v>
      </c>
      <c r="M3826">
        <f t="shared" si="179"/>
        <v>14</v>
      </c>
    </row>
    <row r="3827" spans="1:13" x14ac:dyDescent="0.35">
      <c r="A3827" t="s">
        <v>92</v>
      </c>
      <c r="B3827">
        <v>506037258</v>
      </c>
      <c r="C3827">
        <v>163214</v>
      </c>
      <c r="D3827" t="s">
        <v>3466</v>
      </c>
      <c r="E3827" s="1">
        <v>43559.480439814812</v>
      </c>
      <c r="F3827">
        <v>1</v>
      </c>
      <c r="G3827" t="s">
        <v>476</v>
      </c>
      <c r="H3827">
        <v>340</v>
      </c>
      <c r="I3827" s="1">
        <v>43565.708333333336</v>
      </c>
      <c r="J3827" s="2">
        <f t="shared" si="177"/>
        <v>1</v>
      </c>
      <c r="K3827" s="2" t="str">
        <f>IFERROR(VLOOKUP(A3827,Aux!A:B,2,0),"Outros")</f>
        <v>Municípios</v>
      </c>
      <c r="L3827" s="2">
        <f t="shared" si="178"/>
        <v>2019</v>
      </c>
      <c r="M3827">
        <f t="shared" si="179"/>
        <v>14</v>
      </c>
    </row>
    <row r="3828" spans="1:13" x14ac:dyDescent="0.35">
      <c r="A3828" t="s">
        <v>1256</v>
      </c>
      <c r="B3828">
        <v>506855368</v>
      </c>
      <c r="C3828">
        <v>163215</v>
      </c>
      <c r="D3828" t="s">
        <v>3252</v>
      </c>
      <c r="E3828" s="1">
        <v>43559.481180555558</v>
      </c>
      <c r="F3828">
        <v>1</v>
      </c>
      <c r="G3828" t="s">
        <v>3253</v>
      </c>
      <c r="H3828">
        <v>360</v>
      </c>
      <c r="I3828" s="1">
        <v>43564.729166666664</v>
      </c>
      <c r="J3828" s="2">
        <f t="shared" si="177"/>
        <v>1</v>
      </c>
      <c r="K3828" s="2" t="str">
        <f>IFERROR(VLOOKUP(A3828,Aux!A:B,2,0),"Outros")</f>
        <v>Municípios</v>
      </c>
      <c r="L3828" s="2">
        <f t="shared" si="178"/>
        <v>2019</v>
      </c>
      <c r="M3828">
        <f t="shared" si="179"/>
        <v>14</v>
      </c>
    </row>
    <row r="3829" spans="1:13" x14ac:dyDescent="0.35">
      <c r="A3829" t="s">
        <v>35</v>
      </c>
      <c r="B3829">
        <v>508666236</v>
      </c>
      <c r="C3829">
        <v>163285</v>
      </c>
      <c r="D3829" t="s">
        <v>3630</v>
      </c>
      <c r="E3829" s="1">
        <v>43559.488993055558</v>
      </c>
      <c r="F3829">
        <v>1</v>
      </c>
      <c r="G3829" t="s">
        <v>318</v>
      </c>
      <c r="H3829">
        <v>360</v>
      </c>
      <c r="I3829" s="1">
        <v>43565.999305555553</v>
      </c>
      <c r="J3829" s="2">
        <f t="shared" si="177"/>
        <v>1</v>
      </c>
      <c r="K3829" s="2" t="str">
        <f>IFERROR(VLOOKUP(A3829,Aux!A:B,2,0),"Outros")</f>
        <v>Outros</v>
      </c>
      <c r="L3829" s="2">
        <f t="shared" si="178"/>
        <v>2019</v>
      </c>
      <c r="M3829">
        <f t="shared" si="179"/>
        <v>14</v>
      </c>
    </row>
    <row r="3830" spans="1:13" x14ac:dyDescent="0.35">
      <c r="A3830" t="s">
        <v>2686</v>
      </c>
      <c r="B3830">
        <v>503956546</v>
      </c>
      <c r="C3830">
        <v>163336</v>
      </c>
      <c r="D3830" t="s">
        <v>3014</v>
      </c>
      <c r="E3830" s="1">
        <v>43559.504247685189</v>
      </c>
      <c r="F3830">
        <v>13</v>
      </c>
      <c r="G3830" t="s">
        <v>2688</v>
      </c>
      <c r="H3830">
        <v>360</v>
      </c>
      <c r="I3830" s="1">
        <v>43569.999305555553</v>
      </c>
      <c r="J3830" s="2">
        <f t="shared" si="177"/>
        <v>1</v>
      </c>
      <c r="K3830" s="2" t="str">
        <f>IFERROR(VLOOKUP(A3830,Aux!A:B,2,0),"Outros")</f>
        <v>Municípios</v>
      </c>
      <c r="L3830" s="2">
        <f t="shared" si="178"/>
        <v>2019</v>
      </c>
      <c r="M3830">
        <f t="shared" si="179"/>
        <v>14</v>
      </c>
    </row>
    <row r="3831" spans="1:13" x14ac:dyDescent="0.35">
      <c r="A3831" t="s">
        <v>12</v>
      </c>
      <c r="B3831">
        <v>508481287</v>
      </c>
      <c r="C3831">
        <v>163337</v>
      </c>
      <c r="D3831" t="s">
        <v>3631</v>
      </c>
      <c r="E3831" s="1">
        <v>43559.50744212963</v>
      </c>
      <c r="F3831">
        <v>1</v>
      </c>
      <c r="G3831" t="s">
        <v>14</v>
      </c>
      <c r="H3831">
        <v>360</v>
      </c>
      <c r="I3831" s="1">
        <v>43565.708333333336</v>
      </c>
      <c r="J3831" s="2">
        <f t="shared" si="177"/>
        <v>1</v>
      </c>
      <c r="K3831" s="2" t="str">
        <f>IFERROR(VLOOKUP(A3831,Aux!A:B,2,0),"Outros")</f>
        <v>Hospitais</v>
      </c>
      <c r="L3831" s="2">
        <f t="shared" si="178"/>
        <v>2019</v>
      </c>
      <c r="M3831">
        <f t="shared" si="179"/>
        <v>14</v>
      </c>
    </row>
    <row r="3832" spans="1:13" x14ac:dyDescent="0.35">
      <c r="A3832" t="s">
        <v>105</v>
      </c>
      <c r="B3832">
        <v>503311332</v>
      </c>
      <c r="C3832">
        <v>163338</v>
      </c>
      <c r="E3832" s="1">
        <v>43559.507476851853</v>
      </c>
      <c r="F3832">
        <v>3</v>
      </c>
      <c r="G3832" t="s">
        <v>33</v>
      </c>
      <c r="H3832">
        <v>400</v>
      </c>
      <c r="I3832" s="1">
        <v>41564.999305555553</v>
      </c>
      <c r="J3832" s="2">
        <f t="shared" si="177"/>
        <v>1</v>
      </c>
      <c r="K3832" s="2" t="str">
        <f>IFERROR(VLOOKUP(A3832,Aux!A:B,2,0),"Outros")</f>
        <v>Municípios</v>
      </c>
      <c r="L3832" s="2">
        <f t="shared" si="178"/>
        <v>2019</v>
      </c>
      <c r="M3832">
        <f t="shared" si="179"/>
        <v>14</v>
      </c>
    </row>
    <row r="3833" spans="1:13" x14ac:dyDescent="0.35">
      <c r="A3833" t="s">
        <v>140</v>
      </c>
      <c r="B3833">
        <v>506614913</v>
      </c>
      <c r="C3833">
        <v>163340</v>
      </c>
      <c r="D3833" t="s">
        <v>3632</v>
      </c>
      <c r="E3833" s="1">
        <v>43559.508449074077</v>
      </c>
      <c r="F3833">
        <v>13</v>
      </c>
      <c r="G3833" t="s">
        <v>47</v>
      </c>
      <c r="H3833">
        <v>360</v>
      </c>
      <c r="I3833" s="1">
        <v>43565.999305555553</v>
      </c>
      <c r="J3833" s="2">
        <f t="shared" si="177"/>
        <v>1</v>
      </c>
      <c r="K3833" s="2" t="str">
        <f>IFERROR(VLOOKUP(A3833,Aux!A:B,2,0),"Outros")</f>
        <v>Municípios</v>
      </c>
      <c r="L3833" s="2">
        <f t="shared" si="178"/>
        <v>2019</v>
      </c>
      <c r="M3833">
        <f t="shared" si="179"/>
        <v>14</v>
      </c>
    </row>
    <row r="3834" spans="1:13" x14ac:dyDescent="0.35">
      <c r="A3834" t="s">
        <v>244</v>
      </c>
      <c r="B3834">
        <v>600084914</v>
      </c>
      <c r="C3834">
        <v>163342</v>
      </c>
      <c r="D3834" t="s">
        <v>3069</v>
      </c>
      <c r="E3834" s="1">
        <v>43559.518935185188</v>
      </c>
      <c r="F3834">
        <v>13</v>
      </c>
      <c r="G3834" t="s">
        <v>107</v>
      </c>
      <c r="H3834">
        <v>360</v>
      </c>
      <c r="I3834" s="1">
        <v>43592.999305555553</v>
      </c>
      <c r="J3834" s="2">
        <f t="shared" si="177"/>
        <v>1</v>
      </c>
      <c r="K3834" s="2" t="str">
        <f>IFERROR(VLOOKUP(A3834,Aux!A:B,2,0),"Outros")</f>
        <v>Outros</v>
      </c>
      <c r="L3834" s="2">
        <f t="shared" si="178"/>
        <v>2019</v>
      </c>
      <c r="M3834">
        <f t="shared" si="179"/>
        <v>14</v>
      </c>
    </row>
    <row r="3835" spans="1:13" x14ac:dyDescent="0.35">
      <c r="A3835" t="s">
        <v>282</v>
      </c>
      <c r="B3835">
        <v>501202021</v>
      </c>
      <c r="C3835">
        <v>163343</v>
      </c>
      <c r="D3835" t="s">
        <v>2948</v>
      </c>
      <c r="E3835" s="1">
        <v>43559.520208333335</v>
      </c>
      <c r="F3835">
        <v>1</v>
      </c>
      <c r="G3835" t="s">
        <v>1062</v>
      </c>
      <c r="H3835">
        <v>400</v>
      </c>
      <c r="J3835" s="2">
        <f t="shared" si="177"/>
        <v>1</v>
      </c>
      <c r="K3835" s="2" t="str">
        <f>IFERROR(VLOOKUP(A3835,Aux!A:B,2,0),"Outros")</f>
        <v>Portos</v>
      </c>
      <c r="L3835" s="2">
        <f t="shared" si="178"/>
        <v>2019</v>
      </c>
      <c r="M3835">
        <f t="shared" si="179"/>
        <v>14</v>
      </c>
    </row>
    <row r="3836" spans="1:13" x14ac:dyDescent="0.35">
      <c r="A3836" t="s">
        <v>213</v>
      </c>
      <c r="B3836">
        <v>512012814</v>
      </c>
      <c r="C3836">
        <v>163344</v>
      </c>
      <c r="D3836" t="s">
        <v>3070</v>
      </c>
      <c r="E3836" s="1">
        <v>43559.525439814817</v>
      </c>
      <c r="F3836">
        <v>1</v>
      </c>
      <c r="G3836" t="s">
        <v>3071</v>
      </c>
      <c r="H3836">
        <v>340</v>
      </c>
      <c r="I3836" s="1">
        <v>43577.999305555553</v>
      </c>
      <c r="J3836" s="2">
        <f t="shared" si="177"/>
        <v>1</v>
      </c>
      <c r="K3836" s="2" t="str">
        <f>IFERROR(VLOOKUP(A3836,Aux!A:B,2,0),"Outros")</f>
        <v>Municípios</v>
      </c>
      <c r="L3836" s="2">
        <f t="shared" si="178"/>
        <v>2019</v>
      </c>
      <c r="M3836">
        <f t="shared" si="179"/>
        <v>14</v>
      </c>
    </row>
    <row r="3837" spans="1:13" x14ac:dyDescent="0.35">
      <c r="A3837" t="s">
        <v>282</v>
      </c>
      <c r="B3837">
        <v>501202021</v>
      </c>
      <c r="C3837">
        <v>163345</v>
      </c>
      <c r="E3837" s="1">
        <v>43559.526643518519</v>
      </c>
      <c r="F3837">
        <v>1</v>
      </c>
      <c r="G3837" t="s">
        <v>33</v>
      </c>
      <c r="H3837">
        <v>400</v>
      </c>
      <c r="J3837" s="2">
        <f t="shared" si="177"/>
        <v>1</v>
      </c>
      <c r="K3837" s="2" t="str">
        <f>IFERROR(VLOOKUP(A3837,Aux!A:B,2,0),"Outros")</f>
        <v>Portos</v>
      </c>
      <c r="L3837" s="2">
        <f t="shared" si="178"/>
        <v>2019</v>
      </c>
      <c r="M3837">
        <f t="shared" si="179"/>
        <v>14</v>
      </c>
    </row>
    <row r="3838" spans="1:13" x14ac:dyDescent="0.35">
      <c r="A3838" t="s">
        <v>282</v>
      </c>
      <c r="B3838">
        <v>501202021</v>
      </c>
      <c r="C3838">
        <v>163347</v>
      </c>
      <c r="E3838" s="1">
        <v>43559.533576388887</v>
      </c>
      <c r="F3838">
        <v>1</v>
      </c>
      <c r="G3838" t="s">
        <v>33</v>
      </c>
      <c r="H3838">
        <v>400</v>
      </c>
      <c r="J3838" s="2">
        <f t="shared" si="177"/>
        <v>1</v>
      </c>
      <c r="K3838" s="2" t="str">
        <f>IFERROR(VLOOKUP(A3838,Aux!A:B,2,0),"Outros")</f>
        <v>Portos</v>
      </c>
      <c r="L3838" s="2">
        <f t="shared" si="178"/>
        <v>2019</v>
      </c>
      <c r="M3838">
        <f t="shared" si="179"/>
        <v>14</v>
      </c>
    </row>
    <row r="3839" spans="1:13" x14ac:dyDescent="0.35">
      <c r="A3839" t="s">
        <v>41</v>
      </c>
      <c r="B3839">
        <v>500192855</v>
      </c>
      <c r="C3839">
        <v>163348</v>
      </c>
      <c r="D3839" t="s">
        <v>3633</v>
      </c>
      <c r="E3839" s="1">
        <v>43559.541435185187</v>
      </c>
      <c r="F3839">
        <v>1</v>
      </c>
      <c r="G3839" t="s">
        <v>33</v>
      </c>
      <c r="H3839">
        <v>340</v>
      </c>
      <c r="I3839" s="1">
        <v>43578.999305555553</v>
      </c>
      <c r="J3839" s="2">
        <f t="shared" si="177"/>
        <v>1</v>
      </c>
      <c r="K3839" s="2" t="str">
        <f>IFERROR(VLOOKUP(A3839,Aux!A:B,2,0),"Outros")</f>
        <v>Transportes</v>
      </c>
      <c r="L3839" s="2">
        <f t="shared" si="178"/>
        <v>2019</v>
      </c>
      <c r="M3839">
        <f t="shared" si="179"/>
        <v>14</v>
      </c>
    </row>
    <row r="3840" spans="1:13" x14ac:dyDescent="0.35">
      <c r="A3840" t="s">
        <v>71</v>
      </c>
      <c r="B3840">
        <v>500051054</v>
      </c>
      <c r="C3840">
        <v>163349</v>
      </c>
      <c r="D3840" t="s">
        <v>3072</v>
      </c>
      <c r="E3840" s="1">
        <v>43559.579386574071</v>
      </c>
      <c r="F3840">
        <v>1</v>
      </c>
      <c r="G3840" t="s">
        <v>33</v>
      </c>
      <c r="H3840">
        <v>5</v>
      </c>
      <c r="I3840" s="1">
        <v>43561.791666666664</v>
      </c>
      <c r="J3840" s="2">
        <f t="shared" si="177"/>
        <v>1</v>
      </c>
      <c r="K3840" s="2" t="str">
        <f>IFERROR(VLOOKUP(A3840,Aux!A:B,2,0),"Outros")</f>
        <v>Municípios</v>
      </c>
      <c r="L3840" s="2">
        <f t="shared" si="178"/>
        <v>2019</v>
      </c>
      <c r="M3840">
        <f t="shared" si="179"/>
        <v>14</v>
      </c>
    </row>
    <row r="3841" spans="1:13" x14ac:dyDescent="0.35">
      <c r="A3841" t="s">
        <v>157</v>
      </c>
      <c r="B3841">
        <v>500122237</v>
      </c>
      <c r="C3841">
        <v>163350</v>
      </c>
      <c r="D3841" t="s">
        <v>3634</v>
      </c>
      <c r="E3841" s="1">
        <v>43559.58320601852</v>
      </c>
      <c r="F3841">
        <v>1</v>
      </c>
      <c r="G3841" t="s">
        <v>3635</v>
      </c>
      <c r="H3841">
        <v>360</v>
      </c>
      <c r="I3841" s="1">
        <v>43565.999305555553</v>
      </c>
      <c r="J3841" s="2">
        <f t="shared" si="177"/>
        <v>1</v>
      </c>
      <c r="K3841" s="2" t="str">
        <f>IFERROR(VLOOKUP(A3841,Aux!A:B,2,0),"Outros")</f>
        <v>Outros</v>
      </c>
      <c r="L3841" s="2">
        <f t="shared" si="178"/>
        <v>2019</v>
      </c>
      <c r="M3841">
        <f t="shared" si="179"/>
        <v>14</v>
      </c>
    </row>
    <row r="3842" spans="1:13" x14ac:dyDescent="0.35">
      <c r="A3842" t="s">
        <v>85</v>
      </c>
      <c r="B3842">
        <v>506642798</v>
      </c>
      <c r="C3842">
        <v>163351</v>
      </c>
      <c r="D3842" t="s">
        <v>3254</v>
      </c>
      <c r="E3842" s="1">
        <v>43559.595312500001</v>
      </c>
      <c r="F3842">
        <v>3</v>
      </c>
      <c r="G3842" t="s">
        <v>1682</v>
      </c>
      <c r="H3842">
        <v>360</v>
      </c>
      <c r="I3842" s="1">
        <v>43604.708333333336</v>
      </c>
      <c r="J3842" s="2">
        <f t="shared" ref="J3842:J3905" si="180">IF(C3842=C3841,"",1)</f>
        <v>1</v>
      </c>
      <c r="K3842" s="2" t="str">
        <f>IFERROR(VLOOKUP(A3842,Aux!A:B,2,0),"Outros")</f>
        <v>Municípios</v>
      </c>
      <c r="L3842" s="2">
        <f t="shared" ref="L3842:L3905" si="181">YEAR(E3842)</f>
        <v>2019</v>
      </c>
      <c r="M3842">
        <f t="shared" ref="M3842:M3905" si="182">WEEKNUM(E3842)</f>
        <v>14</v>
      </c>
    </row>
    <row r="3843" spans="1:13" x14ac:dyDescent="0.35">
      <c r="A3843" t="s">
        <v>528</v>
      </c>
      <c r="B3843">
        <v>512044040</v>
      </c>
      <c r="C3843">
        <v>163352</v>
      </c>
      <c r="D3843" t="s">
        <v>3636</v>
      </c>
      <c r="E3843" s="1">
        <v>43559.61105324074</v>
      </c>
      <c r="F3843">
        <v>1</v>
      </c>
      <c r="G3843" t="s">
        <v>3637</v>
      </c>
      <c r="H3843">
        <v>360</v>
      </c>
      <c r="I3843" s="1">
        <v>43565.999305555553</v>
      </c>
      <c r="J3843" s="2">
        <f t="shared" si="180"/>
        <v>1</v>
      </c>
      <c r="K3843" s="2" t="str">
        <f>IFERROR(VLOOKUP(A3843,Aux!A:B,2,0),"Outros")</f>
        <v>Municípios</v>
      </c>
      <c r="L3843" s="2">
        <f t="shared" si="181"/>
        <v>2019</v>
      </c>
      <c r="M3843">
        <f t="shared" si="182"/>
        <v>14</v>
      </c>
    </row>
    <row r="3844" spans="1:13" x14ac:dyDescent="0.35">
      <c r="A3844" t="s">
        <v>9</v>
      </c>
      <c r="B3844">
        <v>506673626</v>
      </c>
      <c r="C3844">
        <v>163353</v>
      </c>
      <c r="D3844" t="s">
        <v>3297</v>
      </c>
      <c r="E3844" s="1">
        <v>43559.613437499997</v>
      </c>
      <c r="F3844">
        <v>1</v>
      </c>
      <c r="G3844" t="s">
        <v>11</v>
      </c>
      <c r="H3844">
        <v>360</v>
      </c>
      <c r="I3844" s="1">
        <v>43564.999305555553</v>
      </c>
      <c r="J3844" s="2">
        <f t="shared" si="180"/>
        <v>1</v>
      </c>
      <c r="K3844" s="2" t="str">
        <f>IFERROR(VLOOKUP(A3844,Aux!A:B,2,0),"Outros")</f>
        <v>Municípios</v>
      </c>
      <c r="L3844" s="2">
        <f t="shared" si="181"/>
        <v>2019</v>
      </c>
      <c r="M3844">
        <f t="shared" si="182"/>
        <v>14</v>
      </c>
    </row>
    <row r="3845" spans="1:13" x14ac:dyDescent="0.35">
      <c r="A3845" t="s">
        <v>12</v>
      </c>
      <c r="B3845">
        <v>508481287</v>
      </c>
      <c r="C3845">
        <v>163354</v>
      </c>
      <c r="D3845" t="s">
        <v>3467</v>
      </c>
      <c r="E3845" s="1">
        <v>43559.614108796297</v>
      </c>
      <c r="F3845">
        <v>1</v>
      </c>
      <c r="G3845" t="s">
        <v>14</v>
      </c>
      <c r="H3845">
        <v>5</v>
      </c>
      <c r="I3845" s="1">
        <v>43565.708333333336</v>
      </c>
      <c r="J3845" s="2">
        <f t="shared" si="180"/>
        <v>1</v>
      </c>
      <c r="K3845" s="2" t="str">
        <f>IFERROR(VLOOKUP(A3845,Aux!A:B,2,0),"Outros")</f>
        <v>Hospitais</v>
      </c>
      <c r="L3845" s="2">
        <f t="shared" si="181"/>
        <v>2019</v>
      </c>
      <c r="M3845">
        <f t="shared" si="182"/>
        <v>14</v>
      </c>
    </row>
    <row r="3846" spans="1:13" x14ac:dyDescent="0.35">
      <c r="A3846" t="s">
        <v>853</v>
      </c>
      <c r="B3846">
        <v>506826961</v>
      </c>
      <c r="C3846">
        <v>163355</v>
      </c>
      <c r="D3846" t="s">
        <v>3015</v>
      </c>
      <c r="E3846" s="1">
        <v>43559.616203703707</v>
      </c>
      <c r="F3846">
        <v>1</v>
      </c>
      <c r="G3846" t="s">
        <v>1021</v>
      </c>
      <c r="H3846">
        <v>5</v>
      </c>
      <c r="I3846" s="1">
        <v>43577.999305555553</v>
      </c>
      <c r="J3846" s="2">
        <f t="shared" si="180"/>
        <v>1</v>
      </c>
      <c r="K3846" s="2" t="str">
        <f>IFERROR(VLOOKUP(A3846,Aux!A:B,2,0),"Outros")</f>
        <v>Municípios</v>
      </c>
      <c r="L3846" s="2">
        <f t="shared" si="181"/>
        <v>2019</v>
      </c>
      <c r="M3846">
        <f t="shared" si="182"/>
        <v>14</v>
      </c>
    </row>
    <row r="3847" spans="1:13" x14ac:dyDescent="0.35">
      <c r="A3847" t="s">
        <v>133</v>
      </c>
      <c r="B3847">
        <v>503539473</v>
      </c>
      <c r="C3847">
        <v>163356</v>
      </c>
      <c r="D3847" t="s">
        <v>3073</v>
      </c>
      <c r="E3847" s="1">
        <v>43559.623206018521</v>
      </c>
      <c r="F3847">
        <v>3</v>
      </c>
      <c r="G3847" t="s">
        <v>135</v>
      </c>
      <c r="H3847">
        <v>340</v>
      </c>
      <c r="I3847" s="1">
        <v>43569.999305555553</v>
      </c>
      <c r="J3847" s="2">
        <f t="shared" si="180"/>
        <v>1</v>
      </c>
      <c r="K3847" s="2" t="str">
        <f>IFERROR(VLOOKUP(A3847,Aux!A:B,2,0),"Outros")</f>
        <v>Municípios</v>
      </c>
      <c r="L3847" s="2">
        <f t="shared" si="181"/>
        <v>2019</v>
      </c>
      <c r="M3847">
        <f t="shared" si="182"/>
        <v>14</v>
      </c>
    </row>
    <row r="3848" spans="1:13" x14ac:dyDescent="0.35">
      <c r="A3848" t="s">
        <v>157</v>
      </c>
      <c r="B3848">
        <v>500122237</v>
      </c>
      <c r="C3848">
        <v>163357</v>
      </c>
      <c r="D3848" t="s">
        <v>3468</v>
      </c>
      <c r="E3848" s="1">
        <v>43559.623564814814</v>
      </c>
      <c r="F3848">
        <v>3</v>
      </c>
      <c r="G3848" t="s">
        <v>33</v>
      </c>
      <c r="H3848">
        <v>300</v>
      </c>
      <c r="I3848" s="1">
        <v>43565.999305555553</v>
      </c>
      <c r="J3848" s="2">
        <f t="shared" si="180"/>
        <v>1</v>
      </c>
      <c r="K3848" s="2" t="str">
        <f>IFERROR(VLOOKUP(A3848,Aux!A:B,2,0),"Outros")</f>
        <v>Outros</v>
      </c>
      <c r="L3848" s="2">
        <f t="shared" si="181"/>
        <v>2019</v>
      </c>
      <c r="M3848">
        <f t="shared" si="182"/>
        <v>14</v>
      </c>
    </row>
    <row r="3849" spans="1:13" x14ac:dyDescent="0.35">
      <c r="A3849" t="s">
        <v>71</v>
      </c>
      <c r="B3849">
        <v>500051054</v>
      </c>
      <c r="C3849">
        <v>163359</v>
      </c>
      <c r="D3849" t="s">
        <v>3351</v>
      </c>
      <c r="E3849" s="1">
        <v>43559.633321759262</v>
      </c>
      <c r="F3849">
        <v>13</v>
      </c>
      <c r="G3849" t="s">
        <v>566</v>
      </c>
      <c r="H3849">
        <v>340</v>
      </c>
      <c r="I3849" s="1">
        <v>43572.791666666664</v>
      </c>
      <c r="J3849" s="2">
        <f t="shared" si="180"/>
        <v>1</v>
      </c>
      <c r="K3849" s="2" t="str">
        <f>IFERROR(VLOOKUP(A3849,Aux!A:B,2,0),"Outros")</f>
        <v>Municípios</v>
      </c>
      <c r="L3849" s="2">
        <f t="shared" si="181"/>
        <v>2019</v>
      </c>
      <c r="M3849">
        <f t="shared" si="182"/>
        <v>14</v>
      </c>
    </row>
    <row r="3850" spans="1:13" x14ac:dyDescent="0.35">
      <c r="A3850" t="s">
        <v>998</v>
      </c>
      <c r="B3850">
        <v>600018466</v>
      </c>
      <c r="C3850">
        <v>163360</v>
      </c>
      <c r="D3850" t="s">
        <v>3638</v>
      </c>
      <c r="E3850" s="1">
        <v>43559.635115740741</v>
      </c>
      <c r="F3850">
        <v>3</v>
      </c>
      <c r="G3850" t="s">
        <v>3639</v>
      </c>
      <c r="H3850">
        <v>400</v>
      </c>
      <c r="I3850" s="1">
        <v>43075.999305555553</v>
      </c>
      <c r="J3850" s="2">
        <f t="shared" si="180"/>
        <v>1</v>
      </c>
      <c r="K3850" s="2" t="str">
        <f>IFERROR(VLOOKUP(A3850,Aux!A:B,2,0),"Outros")</f>
        <v>Outros</v>
      </c>
      <c r="L3850" s="2">
        <f t="shared" si="181"/>
        <v>2019</v>
      </c>
      <c r="M3850">
        <f t="shared" si="182"/>
        <v>14</v>
      </c>
    </row>
    <row r="3851" spans="1:13" x14ac:dyDescent="0.35">
      <c r="A3851" t="s">
        <v>41</v>
      </c>
      <c r="B3851">
        <v>500192855</v>
      </c>
      <c r="C3851">
        <v>163361</v>
      </c>
      <c r="E3851" s="1">
        <v>43559.635277777779</v>
      </c>
      <c r="F3851">
        <v>13</v>
      </c>
      <c r="G3851" t="s">
        <v>33</v>
      </c>
      <c r="H3851">
        <v>400</v>
      </c>
      <c r="J3851" s="2">
        <f t="shared" si="180"/>
        <v>1</v>
      </c>
      <c r="K3851" s="2" t="str">
        <f>IFERROR(VLOOKUP(A3851,Aux!A:B,2,0),"Outros")</f>
        <v>Transportes</v>
      </c>
      <c r="L3851" s="2">
        <f t="shared" si="181"/>
        <v>2019</v>
      </c>
      <c r="M3851">
        <f t="shared" si="182"/>
        <v>14</v>
      </c>
    </row>
    <row r="3852" spans="1:13" x14ac:dyDescent="0.35">
      <c r="A3852" t="s">
        <v>236</v>
      </c>
      <c r="B3852">
        <v>504871650</v>
      </c>
      <c r="C3852">
        <v>163362</v>
      </c>
      <c r="D3852" t="s">
        <v>3016</v>
      </c>
      <c r="E3852" s="1">
        <v>43559.637708333335</v>
      </c>
      <c r="F3852">
        <v>13</v>
      </c>
      <c r="G3852" t="s">
        <v>238</v>
      </c>
      <c r="H3852">
        <v>340</v>
      </c>
      <c r="I3852" s="1">
        <v>43568.75</v>
      </c>
      <c r="J3852" s="2">
        <f t="shared" si="180"/>
        <v>1</v>
      </c>
      <c r="K3852" s="2" t="str">
        <f>IFERROR(VLOOKUP(A3852,Aux!A:B,2,0),"Outros")</f>
        <v>Águas e resíduos</v>
      </c>
      <c r="L3852" s="2">
        <f t="shared" si="181"/>
        <v>2019</v>
      </c>
      <c r="M3852">
        <f t="shared" si="182"/>
        <v>14</v>
      </c>
    </row>
    <row r="3853" spans="1:13" x14ac:dyDescent="0.35">
      <c r="A3853" t="s">
        <v>177</v>
      </c>
      <c r="B3853">
        <v>506609553</v>
      </c>
      <c r="C3853">
        <v>163363</v>
      </c>
      <c r="D3853" t="s">
        <v>3298</v>
      </c>
      <c r="E3853" s="1">
        <v>43559.639305555553</v>
      </c>
      <c r="F3853">
        <v>13</v>
      </c>
      <c r="G3853" t="s">
        <v>179</v>
      </c>
      <c r="H3853">
        <v>360</v>
      </c>
      <c r="I3853" s="1">
        <v>43569.999305555553</v>
      </c>
      <c r="J3853" s="2">
        <f t="shared" si="180"/>
        <v>1</v>
      </c>
      <c r="K3853" s="2" t="str">
        <f>IFERROR(VLOOKUP(A3853,Aux!A:B,2,0),"Outros")</f>
        <v>Municípios</v>
      </c>
      <c r="L3853" s="2">
        <f t="shared" si="181"/>
        <v>2019</v>
      </c>
      <c r="M3853">
        <f t="shared" si="182"/>
        <v>14</v>
      </c>
    </row>
    <row r="3854" spans="1:13" x14ac:dyDescent="0.35">
      <c r="A3854" t="s">
        <v>136</v>
      </c>
      <c r="B3854">
        <v>506730573</v>
      </c>
      <c r="C3854">
        <v>163364</v>
      </c>
      <c r="D3854" t="s">
        <v>3017</v>
      </c>
      <c r="E3854" s="1">
        <v>43559.640983796293</v>
      </c>
      <c r="F3854">
        <v>13</v>
      </c>
      <c r="G3854" t="s">
        <v>138</v>
      </c>
      <c r="H3854">
        <v>340</v>
      </c>
      <c r="I3854" s="1">
        <v>43571.625</v>
      </c>
      <c r="J3854" s="2">
        <f t="shared" si="180"/>
        <v>1</v>
      </c>
      <c r="K3854" s="2" t="str">
        <f>IFERROR(VLOOKUP(A3854,Aux!A:B,2,0),"Outros")</f>
        <v>Municípios</v>
      </c>
      <c r="L3854" s="2">
        <f t="shared" si="181"/>
        <v>2019</v>
      </c>
      <c r="M3854">
        <f t="shared" si="182"/>
        <v>14</v>
      </c>
    </row>
    <row r="3855" spans="1:13" x14ac:dyDescent="0.35">
      <c r="A3855" t="s">
        <v>41</v>
      </c>
      <c r="B3855">
        <v>500192855</v>
      </c>
      <c r="C3855">
        <v>163365</v>
      </c>
      <c r="D3855" t="s">
        <v>3018</v>
      </c>
      <c r="E3855" s="1">
        <v>43559.642453703702</v>
      </c>
      <c r="F3855">
        <v>13</v>
      </c>
      <c r="G3855" t="s">
        <v>33</v>
      </c>
      <c r="H3855">
        <v>340</v>
      </c>
      <c r="I3855" s="1">
        <v>43564.999305555553</v>
      </c>
      <c r="J3855" s="2">
        <f t="shared" si="180"/>
        <v>1</v>
      </c>
      <c r="K3855" s="2" t="str">
        <f>IFERROR(VLOOKUP(A3855,Aux!A:B,2,0),"Outros")</f>
        <v>Transportes</v>
      </c>
      <c r="L3855" s="2">
        <f t="shared" si="181"/>
        <v>2019</v>
      </c>
      <c r="M3855">
        <f t="shared" si="182"/>
        <v>14</v>
      </c>
    </row>
    <row r="3856" spans="1:13" x14ac:dyDescent="0.35">
      <c r="A3856" t="s">
        <v>465</v>
      </c>
      <c r="B3856">
        <v>600084779</v>
      </c>
      <c r="C3856">
        <v>163366</v>
      </c>
      <c r="D3856" t="s">
        <v>3640</v>
      </c>
      <c r="E3856" s="1">
        <v>43559.64298611111</v>
      </c>
      <c r="F3856">
        <v>3</v>
      </c>
      <c r="G3856" t="s">
        <v>33</v>
      </c>
      <c r="H3856">
        <v>340</v>
      </c>
      <c r="I3856" s="1">
        <v>43589.708333333336</v>
      </c>
      <c r="J3856" s="2">
        <f t="shared" si="180"/>
        <v>1</v>
      </c>
      <c r="K3856" s="2" t="str">
        <f>IFERROR(VLOOKUP(A3856,Aux!A:B,2,0),"Outros")</f>
        <v>Outros</v>
      </c>
      <c r="L3856" s="2">
        <f t="shared" si="181"/>
        <v>2019</v>
      </c>
      <c r="M3856">
        <f t="shared" si="182"/>
        <v>14</v>
      </c>
    </row>
    <row r="3857" spans="1:13" x14ac:dyDescent="0.35">
      <c r="A3857" t="s">
        <v>998</v>
      </c>
      <c r="B3857">
        <v>600018466</v>
      </c>
      <c r="C3857">
        <v>163367</v>
      </c>
      <c r="D3857" t="s">
        <v>3019</v>
      </c>
      <c r="E3857" s="1">
        <v>43559.645694444444</v>
      </c>
      <c r="F3857">
        <v>13</v>
      </c>
      <c r="G3857" t="s">
        <v>259</v>
      </c>
      <c r="H3857">
        <v>340</v>
      </c>
      <c r="I3857" s="1">
        <v>43566.999305555553</v>
      </c>
      <c r="J3857" s="2">
        <f t="shared" si="180"/>
        <v>1</v>
      </c>
      <c r="K3857" s="2" t="str">
        <f>IFERROR(VLOOKUP(A3857,Aux!A:B,2,0),"Outros")</f>
        <v>Outros</v>
      </c>
      <c r="L3857" s="2">
        <f t="shared" si="181"/>
        <v>2019</v>
      </c>
      <c r="M3857">
        <f t="shared" si="182"/>
        <v>14</v>
      </c>
    </row>
    <row r="3858" spans="1:13" x14ac:dyDescent="0.35">
      <c r="A3858" t="s">
        <v>71</v>
      </c>
      <c r="B3858">
        <v>500051054</v>
      </c>
      <c r="C3858">
        <v>163368</v>
      </c>
      <c r="D3858" t="s">
        <v>3352</v>
      </c>
      <c r="E3858" s="1">
        <v>43559.651493055557</v>
      </c>
      <c r="F3858">
        <v>1</v>
      </c>
      <c r="G3858" t="s">
        <v>2863</v>
      </c>
      <c r="H3858">
        <v>340</v>
      </c>
      <c r="I3858" s="1">
        <v>43564.791666666664</v>
      </c>
      <c r="J3858" s="2">
        <f t="shared" si="180"/>
        <v>1</v>
      </c>
      <c r="K3858" s="2" t="str">
        <f>IFERROR(VLOOKUP(A3858,Aux!A:B,2,0),"Outros")</f>
        <v>Municípios</v>
      </c>
      <c r="L3858" s="2">
        <f t="shared" si="181"/>
        <v>2019</v>
      </c>
      <c r="M3858">
        <f t="shared" si="182"/>
        <v>14</v>
      </c>
    </row>
    <row r="3859" spans="1:13" x14ac:dyDescent="0.35">
      <c r="A3859" t="s">
        <v>48</v>
      </c>
      <c r="B3859">
        <v>503035416</v>
      </c>
      <c r="C3859">
        <v>163369</v>
      </c>
      <c r="D3859" t="s">
        <v>3299</v>
      </c>
      <c r="E3859" s="1">
        <v>43559.654409722221</v>
      </c>
      <c r="F3859">
        <v>13</v>
      </c>
      <c r="G3859" t="s">
        <v>50</v>
      </c>
      <c r="H3859">
        <v>340</v>
      </c>
      <c r="I3859" s="1">
        <v>43565.708333333336</v>
      </c>
      <c r="J3859" s="2">
        <f t="shared" si="180"/>
        <v>1</v>
      </c>
      <c r="K3859" s="2" t="str">
        <f>IFERROR(VLOOKUP(A3859,Aux!A:B,2,0),"Outros")</f>
        <v>Hospitais</v>
      </c>
      <c r="L3859" s="2">
        <f t="shared" si="181"/>
        <v>2019</v>
      </c>
      <c r="M3859">
        <f t="shared" si="182"/>
        <v>14</v>
      </c>
    </row>
    <row r="3860" spans="1:13" x14ac:dyDescent="0.35">
      <c r="A3860" t="s">
        <v>267</v>
      </c>
      <c r="B3860">
        <v>505307685</v>
      </c>
      <c r="C3860">
        <v>163373</v>
      </c>
      <c r="D3860" t="s">
        <v>3300</v>
      </c>
      <c r="E3860" s="1">
        <v>43559.659548611111</v>
      </c>
      <c r="F3860">
        <v>1</v>
      </c>
      <c r="G3860" t="s">
        <v>1330</v>
      </c>
      <c r="H3860">
        <v>360</v>
      </c>
      <c r="I3860" s="1">
        <v>43566.999305555553</v>
      </c>
      <c r="J3860" s="2">
        <f t="shared" si="180"/>
        <v>1</v>
      </c>
      <c r="K3860" s="2" t="str">
        <f>IFERROR(VLOOKUP(A3860,Aux!A:B,2,0),"Outros")</f>
        <v>Municípios</v>
      </c>
      <c r="L3860" s="2">
        <f t="shared" si="181"/>
        <v>2019</v>
      </c>
      <c r="M3860">
        <f t="shared" si="182"/>
        <v>14</v>
      </c>
    </row>
    <row r="3861" spans="1:13" x14ac:dyDescent="0.35">
      <c r="A3861" t="s">
        <v>71</v>
      </c>
      <c r="B3861">
        <v>500051054</v>
      </c>
      <c r="C3861">
        <v>163374</v>
      </c>
      <c r="D3861" t="s">
        <v>1685</v>
      </c>
      <c r="E3861" s="1">
        <v>43559.660300925927</v>
      </c>
      <c r="F3861">
        <v>13</v>
      </c>
      <c r="G3861" t="s">
        <v>202</v>
      </c>
      <c r="H3861">
        <v>5</v>
      </c>
      <c r="I3861" s="1">
        <v>43566.791666666664</v>
      </c>
      <c r="J3861" s="2">
        <f t="shared" si="180"/>
        <v>1</v>
      </c>
      <c r="K3861" s="2" t="str">
        <f>IFERROR(VLOOKUP(A3861,Aux!A:B,2,0),"Outros")</f>
        <v>Municípios</v>
      </c>
      <c r="L3861" s="2">
        <f t="shared" si="181"/>
        <v>2019</v>
      </c>
      <c r="M3861">
        <f t="shared" si="182"/>
        <v>14</v>
      </c>
    </row>
    <row r="3862" spans="1:13" x14ac:dyDescent="0.35">
      <c r="A3862" t="s">
        <v>534</v>
      </c>
      <c r="B3862">
        <v>508354617</v>
      </c>
      <c r="C3862">
        <v>163375</v>
      </c>
      <c r="D3862" t="s">
        <v>3469</v>
      </c>
      <c r="E3862" s="1">
        <v>43559.660462962966</v>
      </c>
      <c r="F3862">
        <v>13</v>
      </c>
      <c r="G3862" t="s">
        <v>33</v>
      </c>
      <c r="H3862">
        <v>360</v>
      </c>
      <c r="I3862" s="1">
        <v>43586.999305555553</v>
      </c>
      <c r="J3862" s="2">
        <f t="shared" si="180"/>
        <v>1</v>
      </c>
      <c r="K3862" s="2" t="str">
        <f>IFERROR(VLOOKUP(A3862,Aux!A:B,2,0),"Outros")</f>
        <v>Municípios</v>
      </c>
      <c r="L3862" s="2">
        <f t="shared" si="181"/>
        <v>2019</v>
      </c>
      <c r="M3862">
        <f t="shared" si="182"/>
        <v>14</v>
      </c>
    </row>
    <row r="3863" spans="1:13" x14ac:dyDescent="0.35">
      <c r="A3863" t="s">
        <v>41</v>
      </c>
      <c r="B3863">
        <v>500192855</v>
      </c>
      <c r="C3863">
        <v>163378</v>
      </c>
      <c r="D3863" t="s">
        <v>3641</v>
      </c>
      <c r="E3863" s="1">
        <v>43559.666122685187</v>
      </c>
      <c r="F3863">
        <v>13</v>
      </c>
      <c r="G3863" t="s">
        <v>33</v>
      </c>
      <c r="H3863">
        <v>360</v>
      </c>
      <c r="I3863" s="1">
        <v>43579.999305555553</v>
      </c>
      <c r="J3863" s="2">
        <f t="shared" si="180"/>
        <v>1</v>
      </c>
      <c r="K3863" s="2" t="str">
        <f>IFERROR(VLOOKUP(A3863,Aux!A:B,2,0),"Outros")</f>
        <v>Transportes</v>
      </c>
      <c r="L3863" s="2">
        <f t="shared" si="181"/>
        <v>2019</v>
      </c>
      <c r="M3863">
        <f t="shared" si="182"/>
        <v>14</v>
      </c>
    </row>
    <row r="3864" spans="1:13" x14ac:dyDescent="0.35">
      <c r="A3864" t="s">
        <v>125</v>
      </c>
      <c r="B3864">
        <v>501290206</v>
      </c>
      <c r="C3864">
        <v>163381</v>
      </c>
      <c r="D3864" t="s">
        <v>3642</v>
      </c>
      <c r="E3864" s="1">
        <v>43559.681354166663</v>
      </c>
      <c r="F3864">
        <v>1</v>
      </c>
      <c r="G3864" t="s">
        <v>545</v>
      </c>
      <c r="H3864">
        <v>360</v>
      </c>
      <c r="I3864" s="1">
        <v>43564.708333333336</v>
      </c>
      <c r="J3864" s="2">
        <f t="shared" si="180"/>
        <v>1</v>
      </c>
      <c r="K3864" s="2" t="str">
        <f>IFERROR(VLOOKUP(A3864,Aux!A:B,2,0),"Outros")</f>
        <v>Municípios</v>
      </c>
      <c r="L3864" s="2">
        <f t="shared" si="181"/>
        <v>2019</v>
      </c>
      <c r="M3864">
        <f t="shared" si="182"/>
        <v>14</v>
      </c>
    </row>
    <row r="3865" spans="1:13" x14ac:dyDescent="0.35">
      <c r="A3865" t="s">
        <v>236</v>
      </c>
      <c r="B3865">
        <v>504871650</v>
      </c>
      <c r="C3865">
        <v>163385</v>
      </c>
      <c r="D3865" t="s">
        <v>3643</v>
      </c>
      <c r="E3865" s="1">
        <v>43559.690243055556</v>
      </c>
      <c r="F3865">
        <v>13</v>
      </c>
      <c r="G3865" t="s">
        <v>238</v>
      </c>
      <c r="H3865">
        <v>5</v>
      </c>
      <c r="I3865" s="1">
        <v>43572.75</v>
      </c>
      <c r="J3865" s="2">
        <f t="shared" si="180"/>
        <v>1</v>
      </c>
      <c r="K3865" s="2" t="str">
        <f>IFERROR(VLOOKUP(A3865,Aux!A:B,2,0),"Outros")</f>
        <v>Águas e resíduos</v>
      </c>
      <c r="L3865" s="2">
        <f t="shared" si="181"/>
        <v>2019</v>
      </c>
      <c r="M3865">
        <f t="shared" si="182"/>
        <v>14</v>
      </c>
    </row>
    <row r="3866" spans="1:13" x14ac:dyDescent="0.35">
      <c r="A3866" t="s">
        <v>60</v>
      </c>
      <c r="B3866">
        <v>505456010</v>
      </c>
      <c r="C3866">
        <v>163386</v>
      </c>
      <c r="D3866" t="s">
        <v>3644</v>
      </c>
      <c r="E3866" s="1">
        <v>43559.691168981481</v>
      </c>
      <c r="F3866">
        <v>3</v>
      </c>
      <c r="G3866" t="s">
        <v>23</v>
      </c>
      <c r="H3866">
        <v>340</v>
      </c>
      <c r="I3866" s="1">
        <v>43579.708333333336</v>
      </c>
      <c r="J3866" s="2">
        <f t="shared" si="180"/>
        <v>1</v>
      </c>
      <c r="K3866" s="2" t="str">
        <f>IFERROR(VLOOKUP(A3866,Aux!A:B,2,0),"Outros")</f>
        <v>Municípios</v>
      </c>
      <c r="L3866" s="2">
        <f t="shared" si="181"/>
        <v>2019</v>
      </c>
      <c r="M3866">
        <f t="shared" si="182"/>
        <v>14</v>
      </c>
    </row>
    <row r="3867" spans="1:13" x14ac:dyDescent="0.35">
      <c r="A3867" t="s">
        <v>236</v>
      </c>
      <c r="B3867">
        <v>504871650</v>
      </c>
      <c r="C3867">
        <v>163389</v>
      </c>
      <c r="D3867" t="s">
        <v>3645</v>
      </c>
      <c r="E3867" s="1">
        <v>43559.706180555557</v>
      </c>
      <c r="F3867">
        <v>1</v>
      </c>
      <c r="G3867" t="s">
        <v>2034</v>
      </c>
      <c r="H3867">
        <v>5</v>
      </c>
      <c r="I3867" s="1">
        <v>43570.75</v>
      </c>
      <c r="J3867" s="2">
        <f t="shared" si="180"/>
        <v>1</v>
      </c>
      <c r="K3867" s="2" t="str">
        <f>IFERROR(VLOOKUP(A3867,Aux!A:B,2,0),"Outros")</f>
        <v>Águas e resíduos</v>
      </c>
      <c r="L3867" s="2">
        <f t="shared" si="181"/>
        <v>2019</v>
      </c>
      <c r="M3867">
        <f t="shared" si="182"/>
        <v>14</v>
      </c>
    </row>
    <row r="3868" spans="1:13" x14ac:dyDescent="0.35">
      <c r="A3868" t="s">
        <v>3020</v>
      </c>
      <c r="B3868">
        <v>504236091</v>
      </c>
      <c r="C3868">
        <v>163390</v>
      </c>
      <c r="D3868" t="s">
        <v>3021</v>
      </c>
      <c r="E3868" s="1">
        <v>43559.713750000003</v>
      </c>
      <c r="F3868">
        <v>1</v>
      </c>
      <c r="G3868" t="s">
        <v>33</v>
      </c>
      <c r="H3868">
        <v>340</v>
      </c>
      <c r="I3868" s="1">
        <v>43567.999305555553</v>
      </c>
      <c r="J3868" s="2">
        <f t="shared" si="180"/>
        <v>1</v>
      </c>
      <c r="K3868" s="2" t="str">
        <f>IFERROR(VLOOKUP(A3868,Aux!A:B,2,0),"Outros")</f>
        <v>Outros</v>
      </c>
      <c r="L3868" s="2">
        <f t="shared" si="181"/>
        <v>2019</v>
      </c>
      <c r="M3868">
        <f t="shared" si="182"/>
        <v>14</v>
      </c>
    </row>
    <row r="3869" spans="1:13" x14ac:dyDescent="0.35">
      <c r="A3869" t="s">
        <v>63</v>
      </c>
      <c r="B3869">
        <v>502098139</v>
      </c>
      <c r="C3869">
        <v>163391</v>
      </c>
      <c r="D3869" t="s">
        <v>3301</v>
      </c>
      <c r="E3869" s="1">
        <v>43559.715682870374</v>
      </c>
      <c r="F3869">
        <v>13</v>
      </c>
      <c r="G3869" t="s">
        <v>1980</v>
      </c>
      <c r="H3869">
        <v>5</v>
      </c>
      <c r="I3869" s="1">
        <v>43573.708333333336</v>
      </c>
      <c r="J3869" s="2">
        <f t="shared" si="180"/>
        <v>1</v>
      </c>
      <c r="K3869" s="2" t="str">
        <f>IFERROR(VLOOKUP(A3869,Aux!A:B,2,0),"Outros")</f>
        <v>Municípios</v>
      </c>
      <c r="L3869" s="2">
        <f t="shared" si="181"/>
        <v>2019</v>
      </c>
      <c r="M3869">
        <f t="shared" si="182"/>
        <v>14</v>
      </c>
    </row>
    <row r="3870" spans="1:13" x14ac:dyDescent="0.35">
      <c r="A3870" t="s">
        <v>454</v>
      </c>
      <c r="B3870">
        <v>503450189</v>
      </c>
      <c r="C3870">
        <v>163392</v>
      </c>
      <c r="D3870" t="s">
        <v>3646</v>
      </c>
      <c r="E3870" s="1">
        <v>43559.719976851855</v>
      </c>
      <c r="F3870">
        <v>3</v>
      </c>
      <c r="G3870" t="s">
        <v>1207</v>
      </c>
      <c r="H3870">
        <v>360</v>
      </c>
      <c r="I3870" s="1">
        <v>43577.75</v>
      </c>
      <c r="J3870" s="2">
        <f t="shared" si="180"/>
        <v>1</v>
      </c>
      <c r="K3870" s="2" t="str">
        <f>IFERROR(VLOOKUP(A3870,Aux!A:B,2,0),"Outros")</f>
        <v>Estradas</v>
      </c>
      <c r="L3870" s="2">
        <f t="shared" si="181"/>
        <v>2019</v>
      </c>
      <c r="M3870">
        <f t="shared" si="182"/>
        <v>14</v>
      </c>
    </row>
    <row r="3871" spans="1:13" x14ac:dyDescent="0.35">
      <c r="A3871" t="s">
        <v>236</v>
      </c>
      <c r="B3871">
        <v>504871650</v>
      </c>
      <c r="C3871">
        <v>163393</v>
      </c>
      <c r="D3871" t="s">
        <v>3255</v>
      </c>
      <c r="E3871" s="1">
        <v>43559.742199074077</v>
      </c>
      <c r="F3871">
        <v>1</v>
      </c>
      <c r="G3871" t="s">
        <v>238</v>
      </c>
      <c r="H3871">
        <v>340</v>
      </c>
      <c r="I3871" s="1">
        <v>43566.75</v>
      </c>
      <c r="J3871" s="2">
        <f t="shared" si="180"/>
        <v>1</v>
      </c>
      <c r="K3871" s="2" t="str">
        <f>IFERROR(VLOOKUP(A3871,Aux!A:B,2,0),"Outros")</f>
        <v>Águas e resíduos</v>
      </c>
      <c r="L3871" s="2">
        <f t="shared" si="181"/>
        <v>2019</v>
      </c>
      <c r="M3871">
        <f t="shared" si="182"/>
        <v>14</v>
      </c>
    </row>
    <row r="3872" spans="1:13" x14ac:dyDescent="0.35">
      <c r="A3872" t="s">
        <v>426</v>
      </c>
      <c r="B3872">
        <v>512078653</v>
      </c>
      <c r="C3872">
        <v>163394</v>
      </c>
      <c r="E3872" s="1">
        <v>43559.745185185187</v>
      </c>
      <c r="F3872">
        <v>1</v>
      </c>
      <c r="G3872" t="s">
        <v>33</v>
      </c>
      <c r="H3872">
        <v>400</v>
      </c>
      <c r="J3872" s="2">
        <f t="shared" si="180"/>
        <v>1</v>
      </c>
      <c r="K3872" s="2" t="str">
        <f>IFERROR(VLOOKUP(A3872,Aux!A:B,2,0),"Outros")</f>
        <v>Outros</v>
      </c>
      <c r="L3872" s="2">
        <f t="shared" si="181"/>
        <v>2019</v>
      </c>
      <c r="M3872">
        <f t="shared" si="182"/>
        <v>14</v>
      </c>
    </row>
    <row r="3873" spans="1:13" x14ac:dyDescent="0.35">
      <c r="A3873" t="s">
        <v>185</v>
      </c>
      <c r="B3873">
        <v>506556590</v>
      </c>
      <c r="C3873">
        <v>163395</v>
      </c>
      <c r="D3873" t="s">
        <v>3074</v>
      </c>
      <c r="E3873" s="1">
        <v>43559.770254629628</v>
      </c>
      <c r="F3873">
        <v>13</v>
      </c>
      <c r="G3873" t="s">
        <v>187</v>
      </c>
      <c r="H3873">
        <v>360</v>
      </c>
      <c r="I3873" s="1">
        <v>43564.999305555553</v>
      </c>
      <c r="J3873" s="2">
        <f t="shared" si="180"/>
        <v>1</v>
      </c>
      <c r="K3873" s="2" t="str">
        <f>IFERROR(VLOOKUP(A3873,Aux!A:B,2,0),"Outros")</f>
        <v>Municípios</v>
      </c>
      <c r="L3873" s="2">
        <f t="shared" si="181"/>
        <v>2019</v>
      </c>
      <c r="M3873">
        <f t="shared" si="182"/>
        <v>14</v>
      </c>
    </row>
    <row r="3874" spans="1:13" x14ac:dyDescent="0.35">
      <c r="A3874" t="s">
        <v>185</v>
      </c>
      <c r="B3874">
        <v>506556590</v>
      </c>
      <c r="C3874">
        <v>163396</v>
      </c>
      <c r="D3874" t="s">
        <v>3514</v>
      </c>
      <c r="E3874" s="1">
        <v>43559.79178240741</v>
      </c>
      <c r="F3874">
        <v>1</v>
      </c>
      <c r="G3874" t="s">
        <v>781</v>
      </c>
      <c r="H3874">
        <v>360</v>
      </c>
      <c r="I3874" s="1">
        <v>43566.999305555553</v>
      </c>
      <c r="J3874" s="2">
        <f t="shared" si="180"/>
        <v>1</v>
      </c>
      <c r="K3874" s="2" t="str">
        <f>IFERROR(VLOOKUP(A3874,Aux!A:B,2,0),"Outros")</f>
        <v>Municípios</v>
      </c>
      <c r="L3874" s="2">
        <f t="shared" si="181"/>
        <v>2019</v>
      </c>
      <c r="M3874">
        <f t="shared" si="182"/>
        <v>14</v>
      </c>
    </row>
    <row r="3875" spans="1:13" x14ac:dyDescent="0.35">
      <c r="A3875" t="s">
        <v>48</v>
      </c>
      <c r="B3875">
        <v>503035416</v>
      </c>
      <c r="C3875">
        <v>163397</v>
      </c>
      <c r="D3875" t="s">
        <v>3647</v>
      </c>
      <c r="E3875" s="1">
        <v>43559.797847222224</v>
      </c>
      <c r="F3875">
        <v>1</v>
      </c>
      <c r="G3875" t="s">
        <v>33</v>
      </c>
      <c r="H3875">
        <v>5</v>
      </c>
      <c r="I3875" s="1">
        <v>43564.708333333336</v>
      </c>
      <c r="J3875" s="2">
        <f t="shared" si="180"/>
        <v>1</v>
      </c>
      <c r="K3875" s="2" t="str">
        <f>IFERROR(VLOOKUP(A3875,Aux!A:B,2,0),"Outros")</f>
        <v>Hospitais</v>
      </c>
      <c r="L3875" s="2">
        <f t="shared" si="181"/>
        <v>2019</v>
      </c>
      <c r="M3875">
        <f t="shared" si="182"/>
        <v>14</v>
      </c>
    </row>
    <row r="3876" spans="1:13" x14ac:dyDescent="0.35">
      <c r="A3876" t="s">
        <v>185</v>
      </c>
      <c r="B3876">
        <v>506556590</v>
      </c>
      <c r="C3876">
        <v>163398</v>
      </c>
      <c r="D3876" t="s">
        <v>3302</v>
      </c>
      <c r="E3876" s="1">
        <v>43559.801168981481</v>
      </c>
      <c r="F3876">
        <v>1</v>
      </c>
      <c r="G3876" t="s">
        <v>781</v>
      </c>
      <c r="H3876">
        <v>360</v>
      </c>
      <c r="I3876" s="1">
        <v>43564.999305555553</v>
      </c>
      <c r="J3876" s="2">
        <f t="shared" si="180"/>
        <v>1</v>
      </c>
      <c r="K3876" s="2" t="str">
        <f>IFERROR(VLOOKUP(A3876,Aux!A:B,2,0),"Outros")</f>
        <v>Municípios</v>
      </c>
      <c r="L3876" s="2">
        <f t="shared" si="181"/>
        <v>2019</v>
      </c>
      <c r="M3876">
        <f t="shared" si="182"/>
        <v>14</v>
      </c>
    </row>
    <row r="3877" spans="1:13" x14ac:dyDescent="0.35">
      <c r="A3877" t="s">
        <v>3342</v>
      </c>
      <c r="B3877">
        <v>500594120</v>
      </c>
      <c r="C3877">
        <v>163408</v>
      </c>
      <c r="D3877" t="s">
        <v>3470</v>
      </c>
      <c r="E3877" s="1">
        <v>43560.384733796294</v>
      </c>
      <c r="F3877">
        <v>3</v>
      </c>
      <c r="G3877" t="s">
        <v>277</v>
      </c>
      <c r="H3877">
        <v>360</v>
      </c>
      <c r="I3877" s="1">
        <v>43572.999305555553</v>
      </c>
      <c r="J3877" s="2">
        <f t="shared" si="180"/>
        <v>1</v>
      </c>
      <c r="K3877" s="2" t="str">
        <f>IFERROR(VLOOKUP(A3877,Aux!A:B,2,0),"Outros")</f>
        <v>Outros</v>
      </c>
      <c r="L3877" s="2">
        <f t="shared" si="181"/>
        <v>2019</v>
      </c>
      <c r="M3877">
        <f t="shared" si="182"/>
        <v>14</v>
      </c>
    </row>
    <row r="3878" spans="1:13" x14ac:dyDescent="0.35">
      <c r="A3878" t="s">
        <v>206</v>
      </c>
      <c r="B3878">
        <v>508114381</v>
      </c>
      <c r="C3878">
        <v>163409</v>
      </c>
      <c r="D3878" t="s">
        <v>3075</v>
      </c>
      <c r="E3878" s="1">
        <v>43560.385335648149</v>
      </c>
      <c r="F3878">
        <v>3</v>
      </c>
      <c r="G3878" t="s">
        <v>208</v>
      </c>
      <c r="H3878">
        <v>5</v>
      </c>
      <c r="I3878" s="1">
        <v>43586.999305555553</v>
      </c>
      <c r="J3878" s="2">
        <f t="shared" si="180"/>
        <v>1</v>
      </c>
      <c r="K3878" s="2" t="str">
        <f>IFERROR(VLOOKUP(A3878,Aux!A:B,2,0),"Outros")</f>
        <v>Outros</v>
      </c>
      <c r="L3878" s="2">
        <f t="shared" si="181"/>
        <v>2019</v>
      </c>
      <c r="M3878">
        <f t="shared" si="182"/>
        <v>14</v>
      </c>
    </row>
    <row r="3879" spans="1:13" x14ac:dyDescent="0.35">
      <c r="A3879" t="s">
        <v>185</v>
      </c>
      <c r="B3879">
        <v>506556590</v>
      </c>
      <c r="C3879">
        <v>163410</v>
      </c>
      <c r="D3879" t="s">
        <v>3076</v>
      </c>
      <c r="E3879" s="1">
        <v>43560.390439814815</v>
      </c>
      <c r="F3879">
        <v>13</v>
      </c>
      <c r="G3879" t="s">
        <v>3077</v>
      </c>
      <c r="H3879">
        <v>360</v>
      </c>
      <c r="I3879" s="1">
        <v>43569.999305555553</v>
      </c>
      <c r="J3879" s="2">
        <f t="shared" si="180"/>
        <v>1</v>
      </c>
      <c r="K3879" s="2" t="str">
        <f>IFERROR(VLOOKUP(A3879,Aux!A:B,2,0),"Outros")</f>
        <v>Municípios</v>
      </c>
      <c r="L3879" s="2">
        <f t="shared" si="181"/>
        <v>2019</v>
      </c>
      <c r="M3879">
        <f t="shared" si="182"/>
        <v>14</v>
      </c>
    </row>
    <row r="3880" spans="1:13" x14ac:dyDescent="0.35">
      <c r="A3880" t="s">
        <v>45</v>
      </c>
      <c r="B3880">
        <v>680021892</v>
      </c>
      <c r="C3880">
        <v>163411</v>
      </c>
      <c r="D3880" t="s">
        <v>3403</v>
      </c>
      <c r="E3880" s="1">
        <v>43560.396238425928</v>
      </c>
      <c r="F3880">
        <v>1</v>
      </c>
      <c r="G3880" t="s">
        <v>47</v>
      </c>
      <c r="H3880">
        <v>360</v>
      </c>
      <c r="I3880" s="1">
        <v>43567.999305555553</v>
      </c>
      <c r="J3880" s="2">
        <f t="shared" si="180"/>
        <v>1</v>
      </c>
      <c r="K3880" s="2" t="str">
        <f>IFERROR(VLOOKUP(A3880,Aux!A:B,2,0),"Outros")</f>
        <v>Águas e resíduos</v>
      </c>
      <c r="L3880" s="2">
        <f t="shared" si="181"/>
        <v>2019</v>
      </c>
      <c r="M3880">
        <f t="shared" si="182"/>
        <v>14</v>
      </c>
    </row>
    <row r="3881" spans="1:13" x14ac:dyDescent="0.35">
      <c r="A3881" t="s">
        <v>2238</v>
      </c>
      <c r="B3881">
        <v>506735524</v>
      </c>
      <c r="C3881">
        <v>163412</v>
      </c>
      <c r="D3881" t="s">
        <v>3404</v>
      </c>
      <c r="E3881" s="1">
        <v>43560.40384259259</v>
      </c>
      <c r="F3881">
        <v>13</v>
      </c>
      <c r="G3881" t="s">
        <v>3405</v>
      </c>
      <c r="H3881">
        <v>5</v>
      </c>
      <c r="I3881" s="1">
        <v>43572.708333333336</v>
      </c>
      <c r="J3881" s="2">
        <f t="shared" si="180"/>
        <v>1</v>
      </c>
      <c r="K3881" s="2" t="str">
        <f>IFERROR(VLOOKUP(A3881,Aux!A:B,2,0),"Outros")</f>
        <v>Municípios</v>
      </c>
      <c r="L3881" s="2">
        <f t="shared" si="181"/>
        <v>2019</v>
      </c>
      <c r="M3881">
        <f t="shared" si="182"/>
        <v>14</v>
      </c>
    </row>
    <row r="3882" spans="1:13" x14ac:dyDescent="0.35">
      <c r="A3882" t="s">
        <v>136</v>
      </c>
      <c r="B3882">
        <v>506730573</v>
      </c>
      <c r="C3882">
        <v>163413</v>
      </c>
      <c r="D3882" t="s">
        <v>3303</v>
      </c>
      <c r="E3882" s="1">
        <v>43560.403923611113</v>
      </c>
      <c r="F3882">
        <v>1</v>
      </c>
      <c r="G3882" t="s">
        <v>1360</v>
      </c>
      <c r="H3882">
        <v>340</v>
      </c>
      <c r="I3882" s="1">
        <v>43565.625</v>
      </c>
      <c r="J3882" s="2">
        <f t="shared" si="180"/>
        <v>1</v>
      </c>
      <c r="K3882" s="2" t="str">
        <f>IFERROR(VLOOKUP(A3882,Aux!A:B,2,0),"Outros")</f>
        <v>Municípios</v>
      </c>
      <c r="L3882" s="2">
        <f t="shared" si="181"/>
        <v>2019</v>
      </c>
      <c r="M3882">
        <f t="shared" si="182"/>
        <v>14</v>
      </c>
    </row>
    <row r="3883" spans="1:13" x14ac:dyDescent="0.35">
      <c r="A3883" t="s">
        <v>9</v>
      </c>
      <c r="B3883">
        <v>506673626</v>
      </c>
      <c r="C3883">
        <v>163414</v>
      </c>
      <c r="D3883" t="s">
        <v>3078</v>
      </c>
      <c r="E3883" s="1">
        <v>43560.408171296294</v>
      </c>
      <c r="F3883">
        <v>13</v>
      </c>
      <c r="G3883" t="s">
        <v>11</v>
      </c>
      <c r="H3883">
        <v>360</v>
      </c>
      <c r="I3883" s="1">
        <v>43566.979166666664</v>
      </c>
      <c r="J3883" s="2">
        <f t="shared" si="180"/>
        <v>1</v>
      </c>
      <c r="K3883" s="2" t="str">
        <f>IFERROR(VLOOKUP(A3883,Aux!A:B,2,0),"Outros")</f>
        <v>Municípios</v>
      </c>
      <c r="L3883" s="2">
        <f t="shared" si="181"/>
        <v>2019</v>
      </c>
      <c r="M3883">
        <f t="shared" si="182"/>
        <v>14</v>
      </c>
    </row>
    <row r="3884" spans="1:13" x14ac:dyDescent="0.35">
      <c r="A3884" t="s">
        <v>1057</v>
      </c>
      <c r="B3884">
        <v>504547313</v>
      </c>
      <c r="C3884">
        <v>163415</v>
      </c>
      <c r="D3884" t="s">
        <v>3353</v>
      </c>
      <c r="E3884" s="1">
        <v>43560.412002314813</v>
      </c>
      <c r="F3884">
        <v>1</v>
      </c>
      <c r="G3884" t="s">
        <v>1109</v>
      </c>
      <c r="H3884">
        <v>360</v>
      </c>
      <c r="I3884" s="1">
        <v>43569.75</v>
      </c>
      <c r="J3884" s="2">
        <f t="shared" si="180"/>
        <v>1</v>
      </c>
      <c r="K3884" s="2" t="str">
        <f>IFERROR(VLOOKUP(A3884,Aux!A:B,2,0),"Outros")</f>
        <v>Outros</v>
      </c>
      <c r="L3884" s="2">
        <f t="shared" si="181"/>
        <v>2019</v>
      </c>
      <c r="M3884">
        <f t="shared" si="182"/>
        <v>14</v>
      </c>
    </row>
    <row r="3885" spans="1:13" x14ac:dyDescent="0.35">
      <c r="A3885" t="s">
        <v>9</v>
      </c>
      <c r="B3885">
        <v>506673626</v>
      </c>
      <c r="C3885">
        <v>163416</v>
      </c>
      <c r="D3885" t="s">
        <v>3256</v>
      </c>
      <c r="E3885" s="1">
        <v>43560.424131944441</v>
      </c>
      <c r="F3885">
        <v>1</v>
      </c>
      <c r="G3885" t="s">
        <v>11</v>
      </c>
      <c r="H3885">
        <v>360</v>
      </c>
      <c r="I3885" s="1">
        <v>43565.999305555553</v>
      </c>
      <c r="J3885" s="2">
        <f t="shared" si="180"/>
        <v>1</v>
      </c>
      <c r="K3885" s="2" t="str">
        <f>IFERROR(VLOOKUP(A3885,Aux!A:B,2,0),"Outros")</f>
        <v>Municípios</v>
      </c>
      <c r="L3885" s="2">
        <f t="shared" si="181"/>
        <v>2019</v>
      </c>
      <c r="M3885">
        <f t="shared" si="182"/>
        <v>14</v>
      </c>
    </row>
    <row r="3886" spans="1:13" x14ac:dyDescent="0.35">
      <c r="A3886" t="s">
        <v>63</v>
      </c>
      <c r="B3886">
        <v>502098139</v>
      </c>
      <c r="C3886">
        <v>163417</v>
      </c>
      <c r="D3886" t="s">
        <v>2969</v>
      </c>
      <c r="E3886" s="1">
        <v>43560.425393518519</v>
      </c>
      <c r="F3886">
        <v>13</v>
      </c>
      <c r="G3886" t="s">
        <v>75</v>
      </c>
      <c r="H3886">
        <v>360</v>
      </c>
      <c r="I3886" s="1">
        <v>43569.75</v>
      </c>
      <c r="J3886" s="2">
        <f t="shared" si="180"/>
        <v>1</v>
      </c>
      <c r="K3886" s="2" t="str">
        <f>IFERROR(VLOOKUP(A3886,Aux!A:B,2,0),"Outros")</f>
        <v>Municípios</v>
      </c>
      <c r="L3886" s="2">
        <f t="shared" si="181"/>
        <v>2019</v>
      </c>
      <c r="M3886">
        <f t="shared" si="182"/>
        <v>14</v>
      </c>
    </row>
    <row r="3887" spans="1:13" x14ac:dyDescent="0.35">
      <c r="A3887" t="s">
        <v>57</v>
      </c>
      <c r="B3887">
        <v>501294104</v>
      </c>
      <c r="C3887">
        <v>163418</v>
      </c>
      <c r="D3887" t="s">
        <v>3648</v>
      </c>
      <c r="E3887" s="1">
        <v>43560.425462962965</v>
      </c>
      <c r="F3887">
        <v>1</v>
      </c>
      <c r="G3887" t="s">
        <v>59</v>
      </c>
      <c r="H3887">
        <v>360</v>
      </c>
      <c r="I3887" s="1">
        <v>43566.999305555553</v>
      </c>
      <c r="J3887" s="2">
        <f t="shared" si="180"/>
        <v>1</v>
      </c>
      <c r="K3887" s="2" t="str">
        <f>IFERROR(VLOOKUP(A3887,Aux!A:B,2,0),"Outros")</f>
        <v>Municípios</v>
      </c>
      <c r="L3887" s="2">
        <f t="shared" si="181"/>
        <v>2019</v>
      </c>
      <c r="M3887">
        <f t="shared" si="182"/>
        <v>14</v>
      </c>
    </row>
    <row r="3888" spans="1:13" x14ac:dyDescent="0.35">
      <c r="A3888" t="s">
        <v>275</v>
      </c>
      <c r="B3888">
        <v>505187531</v>
      </c>
      <c r="C3888">
        <v>163419</v>
      </c>
      <c r="D3888" t="s">
        <v>3406</v>
      </c>
      <c r="E3888" s="1">
        <v>43560.429282407407</v>
      </c>
      <c r="F3888">
        <v>1</v>
      </c>
      <c r="G3888" t="s">
        <v>277</v>
      </c>
      <c r="H3888">
        <v>360</v>
      </c>
      <c r="I3888" s="1">
        <v>43565.999305555553</v>
      </c>
      <c r="J3888" s="2">
        <f t="shared" si="180"/>
        <v>1</v>
      </c>
      <c r="K3888" s="2" t="str">
        <f>IFERROR(VLOOKUP(A3888,Aux!A:B,2,0),"Outros")</f>
        <v>Municípios</v>
      </c>
      <c r="L3888" s="2">
        <f t="shared" si="181"/>
        <v>2019</v>
      </c>
      <c r="M3888">
        <f t="shared" si="182"/>
        <v>14</v>
      </c>
    </row>
    <row r="3889" spans="1:13" x14ac:dyDescent="0.35">
      <c r="A3889" t="s">
        <v>48</v>
      </c>
      <c r="B3889">
        <v>503035416</v>
      </c>
      <c r="C3889">
        <v>163420</v>
      </c>
      <c r="D3889" t="s">
        <v>3471</v>
      </c>
      <c r="E3889" s="1">
        <v>43560.433148148149</v>
      </c>
      <c r="F3889">
        <v>3</v>
      </c>
      <c r="G3889" t="s">
        <v>33</v>
      </c>
      <c r="H3889">
        <v>340</v>
      </c>
      <c r="I3889" s="1">
        <v>43614.708333333336</v>
      </c>
      <c r="J3889" s="2">
        <f t="shared" si="180"/>
        <v>1</v>
      </c>
      <c r="K3889" s="2" t="str">
        <f>IFERROR(VLOOKUP(A3889,Aux!A:B,2,0),"Outros")</f>
        <v>Hospitais</v>
      </c>
      <c r="L3889" s="2">
        <f t="shared" si="181"/>
        <v>2019</v>
      </c>
      <c r="M3889">
        <f t="shared" si="182"/>
        <v>14</v>
      </c>
    </row>
    <row r="3890" spans="1:13" x14ac:dyDescent="0.35">
      <c r="A3890" t="s">
        <v>236</v>
      </c>
      <c r="B3890">
        <v>504871650</v>
      </c>
      <c r="C3890">
        <v>163421</v>
      </c>
      <c r="D3890" t="s">
        <v>3304</v>
      </c>
      <c r="E3890" s="1">
        <v>43560.434583333335</v>
      </c>
      <c r="F3890">
        <v>1</v>
      </c>
      <c r="G3890" t="s">
        <v>238</v>
      </c>
      <c r="H3890">
        <v>340</v>
      </c>
      <c r="I3890" s="1">
        <v>43568.75</v>
      </c>
      <c r="J3890" s="2">
        <f t="shared" si="180"/>
        <v>1</v>
      </c>
      <c r="K3890" s="2" t="str">
        <f>IFERROR(VLOOKUP(A3890,Aux!A:B,2,0),"Outros")</f>
        <v>Águas e resíduos</v>
      </c>
      <c r="L3890" s="2">
        <f t="shared" si="181"/>
        <v>2019</v>
      </c>
      <c r="M3890">
        <f t="shared" si="182"/>
        <v>14</v>
      </c>
    </row>
    <row r="3891" spans="1:13" x14ac:dyDescent="0.35">
      <c r="A3891" t="s">
        <v>140</v>
      </c>
      <c r="B3891">
        <v>506614913</v>
      </c>
      <c r="C3891">
        <v>163422</v>
      </c>
      <c r="D3891" t="s">
        <v>3649</v>
      </c>
      <c r="E3891" s="1">
        <v>43560.435162037036</v>
      </c>
      <c r="F3891">
        <v>13</v>
      </c>
      <c r="G3891" t="s">
        <v>2275</v>
      </c>
      <c r="H3891">
        <v>340</v>
      </c>
      <c r="I3891" s="1">
        <v>43578.999305555553</v>
      </c>
      <c r="J3891" s="2">
        <f t="shared" si="180"/>
        <v>1</v>
      </c>
      <c r="K3891" s="2" t="str">
        <f>IFERROR(VLOOKUP(A3891,Aux!A:B,2,0),"Outros")</f>
        <v>Municípios</v>
      </c>
      <c r="L3891" s="2">
        <f t="shared" si="181"/>
        <v>2019</v>
      </c>
      <c r="M3891">
        <f t="shared" si="182"/>
        <v>14</v>
      </c>
    </row>
    <row r="3892" spans="1:13" x14ac:dyDescent="0.35">
      <c r="A3892" t="s">
        <v>692</v>
      </c>
      <c r="B3892">
        <v>506812782</v>
      </c>
      <c r="C3892">
        <v>163423</v>
      </c>
      <c r="D3892" t="s">
        <v>3305</v>
      </c>
      <c r="E3892" s="1">
        <v>43560.435729166667</v>
      </c>
      <c r="F3892">
        <v>1</v>
      </c>
      <c r="G3892" t="s">
        <v>33</v>
      </c>
      <c r="H3892">
        <v>360</v>
      </c>
      <c r="I3892" s="1">
        <v>43570.395833333336</v>
      </c>
      <c r="J3892" s="2">
        <f t="shared" si="180"/>
        <v>1</v>
      </c>
      <c r="K3892" s="2" t="str">
        <f>IFERROR(VLOOKUP(A3892,Aux!A:B,2,0),"Outros")</f>
        <v>Municípios</v>
      </c>
      <c r="L3892" s="2">
        <f t="shared" si="181"/>
        <v>2019</v>
      </c>
      <c r="M3892">
        <f t="shared" si="182"/>
        <v>14</v>
      </c>
    </row>
    <row r="3893" spans="1:13" x14ac:dyDescent="0.35">
      <c r="A3893" t="s">
        <v>171</v>
      </c>
      <c r="B3893">
        <v>504293125</v>
      </c>
      <c r="C3893">
        <v>163424</v>
      </c>
      <c r="D3893" t="s">
        <v>3650</v>
      </c>
      <c r="E3893" s="1">
        <v>43560.436122685183</v>
      </c>
      <c r="F3893">
        <v>13</v>
      </c>
      <c r="G3893" t="s">
        <v>342</v>
      </c>
      <c r="H3893">
        <v>360</v>
      </c>
      <c r="I3893" s="1">
        <v>43572.999305555553</v>
      </c>
      <c r="J3893" s="2">
        <f t="shared" si="180"/>
        <v>1</v>
      </c>
      <c r="K3893" s="2" t="str">
        <f>IFERROR(VLOOKUP(A3893,Aux!A:B,2,0),"Outros")</f>
        <v>Municípios</v>
      </c>
      <c r="L3893" s="2">
        <f t="shared" si="181"/>
        <v>2019</v>
      </c>
      <c r="M3893">
        <f t="shared" si="182"/>
        <v>14</v>
      </c>
    </row>
    <row r="3894" spans="1:13" x14ac:dyDescent="0.35">
      <c r="A3894" t="s">
        <v>41</v>
      </c>
      <c r="B3894">
        <v>500192855</v>
      </c>
      <c r="C3894">
        <v>163425</v>
      </c>
      <c r="E3894" s="1">
        <v>43560.436527777776</v>
      </c>
      <c r="F3894">
        <v>3</v>
      </c>
      <c r="G3894" t="s">
        <v>33</v>
      </c>
      <c r="H3894">
        <v>400</v>
      </c>
      <c r="J3894" s="2">
        <f t="shared" si="180"/>
        <v>1</v>
      </c>
      <c r="K3894" s="2" t="str">
        <f>IFERROR(VLOOKUP(A3894,Aux!A:B,2,0),"Outros")</f>
        <v>Transportes</v>
      </c>
      <c r="L3894" s="2">
        <f t="shared" si="181"/>
        <v>2019</v>
      </c>
      <c r="M3894">
        <f t="shared" si="182"/>
        <v>14</v>
      </c>
    </row>
    <row r="3895" spans="1:13" x14ac:dyDescent="0.35">
      <c r="A3895" t="s">
        <v>336</v>
      </c>
      <c r="B3895">
        <v>505170876</v>
      </c>
      <c r="C3895">
        <v>163426</v>
      </c>
      <c r="D3895" t="s">
        <v>3079</v>
      </c>
      <c r="E3895" s="1">
        <v>43560.439502314817</v>
      </c>
      <c r="F3895">
        <v>13</v>
      </c>
      <c r="G3895" t="s">
        <v>345</v>
      </c>
      <c r="H3895">
        <v>360</v>
      </c>
      <c r="I3895" s="1">
        <v>43570.708333333336</v>
      </c>
      <c r="J3895" s="2">
        <f t="shared" si="180"/>
        <v>1</v>
      </c>
      <c r="K3895" s="2" t="str">
        <f>IFERROR(VLOOKUP(A3895,Aux!A:B,2,0),"Outros")</f>
        <v>Municípios</v>
      </c>
      <c r="L3895" s="2">
        <f t="shared" si="181"/>
        <v>2019</v>
      </c>
      <c r="M3895">
        <f t="shared" si="182"/>
        <v>14</v>
      </c>
    </row>
    <row r="3896" spans="1:13" x14ac:dyDescent="0.35">
      <c r="A3896" t="s">
        <v>57</v>
      </c>
      <c r="B3896">
        <v>501294104</v>
      </c>
      <c r="C3896">
        <v>163427</v>
      </c>
      <c r="D3896" t="s">
        <v>3022</v>
      </c>
      <c r="E3896" s="1">
        <v>43560.44021990741</v>
      </c>
      <c r="F3896">
        <v>1</v>
      </c>
      <c r="G3896" t="s">
        <v>59</v>
      </c>
      <c r="H3896">
        <v>360</v>
      </c>
      <c r="I3896" s="1">
        <v>43566.999305555553</v>
      </c>
      <c r="J3896" s="2">
        <f t="shared" si="180"/>
        <v>1</v>
      </c>
      <c r="K3896" s="2" t="str">
        <f>IFERROR(VLOOKUP(A3896,Aux!A:B,2,0),"Outros")</f>
        <v>Municípios</v>
      </c>
      <c r="L3896" s="2">
        <f t="shared" si="181"/>
        <v>2019</v>
      </c>
      <c r="M3896">
        <f t="shared" si="182"/>
        <v>14</v>
      </c>
    </row>
    <row r="3897" spans="1:13" x14ac:dyDescent="0.35">
      <c r="A3897" t="s">
        <v>275</v>
      </c>
      <c r="B3897">
        <v>505187531</v>
      </c>
      <c r="C3897">
        <v>163428</v>
      </c>
      <c r="D3897" t="s">
        <v>3080</v>
      </c>
      <c r="E3897" s="1">
        <v>43560.445960648147</v>
      </c>
      <c r="F3897">
        <v>3</v>
      </c>
      <c r="G3897" t="s">
        <v>277</v>
      </c>
      <c r="H3897">
        <v>360</v>
      </c>
      <c r="I3897" s="1">
        <v>43581.999305555553</v>
      </c>
      <c r="J3897" s="2">
        <f t="shared" si="180"/>
        <v>1</v>
      </c>
      <c r="K3897" s="2" t="str">
        <f>IFERROR(VLOOKUP(A3897,Aux!A:B,2,0),"Outros")</f>
        <v>Municípios</v>
      </c>
      <c r="L3897" s="2">
        <f t="shared" si="181"/>
        <v>2019</v>
      </c>
      <c r="M3897">
        <f t="shared" si="182"/>
        <v>14</v>
      </c>
    </row>
    <row r="3898" spans="1:13" x14ac:dyDescent="0.35">
      <c r="A3898" t="s">
        <v>236</v>
      </c>
      <c r="B3898">
        <v>504871650</v>
      </c>
      <c r="C3898">
        <v>163429</v>
      </c>
      <c r="D3898" t="s">
        <v>3306</v>
      </c>
      <c r="E3898" s="1">
        <v>43560.446238425924</v>
      </c>
      <c r="F3898">
        <v>3</v>
      </c>
      <c r="G3898" t="s">
        <v>238</v>
      </c>
      <c r="H3898">
        <v>340</v>
      </c>
      <c r="I3898" s="1">
        <v>43575.75</v>
      </c>
      <c r="J3898" s="2">
        <f t="shared" si="180"/>
        <v>1</v>
      </c>
      <c r="K3898" s="2" t="str">
        <f>IFERROR(VLOOKUP(A3898,Aux!A:B,2,0),"Outros")</f>
        <v>Águas e resíduos</v>
      </c>
      <c r="L3898" s="2">
        <f t="shared" si="181"/>
        <v>2019</v>
      </c>
      <c r="M3898">
        <f t="shared" si="182"/>
        <v>14</v>
      </c>
    </row>
    <row r="3899" spans="1:13" x14ac:dyDescent="0.35">
      <c r="A3899" t="s">
        <v>217</v>
      </c>
      <c r="B3899">
        <v>502530863</v>
      </c>
      <c r="C3899">
        <v>163430</v>
      </c>
      <c r="E3899" s="1">
        <v>43560.44635416667</v>
      </c>
      <c r="F3899">
        <v>13</v>
      </c>
      <c r="G3899" t="s">
        <v>33</v>
      </c>
      <c r="H3899">
        <v>400</v>
      </c>
      <c r="J3899" s="2">
        <f t="shared" si="180"/>
        <v>1</v>
      </c>
      <c r="K3899" s="2" t="str">
        <f>IFERROR(VLOOKUP(A3899,Aux!A:B,2,0),"Outros")</f>
        <v>Outros</v>
      </c>
      <c r="L3899" s="2">
        <f t="shared" si="181"/>
        <v>2019</v>
      </c>
      <c r="M3899">
        <f t="shared" si="182"/>
        <v>14</v>
      </c>
    </row>
    <row r="3900" spans="1:13" x14ac:dyDescent="0.35">
      <c r="A3900" t="s">
        <v>177</v>
      </c>
      <c r="B3900">
        <v>506609553</v>
      </c>
      <c r="C3900">
        <v>163431</v>
      </c>
      <c r="D3900" t="s">
        <v>2897</v>
      </c>
      <c r="E3900" s="1">
        <v>43560.44840277778</v>
      </c>
      <c r="F3900">
        <v>13</v>
      </c>
      <c r="G3900" t="s">
        <v>2898</v>
      </c>
      <c r="H3900">
        <v>360</v>
      </c>
      <c r="I3900" s="1">
        <v>43575.999305555553</v>
      </c>
      <c r="J3900" s="2">
        <f t="shared" si="180"/>
        <v>1</v>
      </c>
      <c r="K3900" s="2" t="str">
        <f>IFERROR(VLOOKUP(A3900,Aux!A:B,2,0),"Outros")</f>
        <v>Municípios</v>
      </c>
      <c r="L3900" s="2">
        <f t="shared" si="181"/>
        <v>2019</v>
      </c>
      <c r="M3900">
        <f t="shared" si="182"/>
        <v>14</v>
      </c>
    </row>
    <row r="3901" spans="1:13" x14ac:dyDescent="0.35">
      <c r="A3901" t="s">
        <v>41</v>
      </c>
      <c r="B3901">
        <v>500192855</v>
      </c>
      <c r="C3901">
        <v>163432</v>
      </c>
      <c r="D3901" t="s">
        <v>2899</v>
      </c>
      <c r="E3901" s="1">
        <v>43560.453009259261</v>
      </c>
      <c r="F3901">
        <v>13</v>
      </c>
      <c r="G3901" t="s">
        <v>33</v>
      </c>
      <c r="H3901">
        <v>340</v>
      </c>
      <c r="I3901" s="1">
        <v>43592.999305555553</v>
      </c>
      <c r="J3901" s="2">
        <f t="shared" si="180"/>
        <v>1</v>
      </c>
      <c r="K3901" s="2" t="str">
        <f>IFERROR(VLOOKUP(A3901,Aux!A:B,2,0),"Outros")</f>
        <v>Transportes</v>
      </c>
      <c r="L3901" s="2">
        <f t="shared" si="181"/>
        <v>2019</v>
      </c>
      <c r="M3901">
        <f t="shared" si="182"/>
        <v>14</v>
      </c>
    </row>
    <row r="3902" spans="1:13" x14ac:dyDescent="0.35">
      <c r="A3902" t="s">
        <v>185</v>
      </c>
      <c r="B3902">
        <v>506556590</v>
      </c>
      <c r="C3902">
        <v>163433</v>
      </c>
      <c r="D3902" t="s">
        <v>3023</v>
      </c>
      <c r="E3902" s="1">
        <v>43560.453020833331</v>
      </c>
      <c r="F3902">
        <v>13</v>
      </c>
      <c r="G3902" t="s">
        <v>187</v>
      </c>
      <c r="H3902">
        <v>360</v>
      </c>
      <c r="I3902" s="1">
        <v>43569.729166666664</v>
      </c>
      <c r="J3902" s="2">
        <f t="shared" si="180"/>
        <v>1</v>
      </c>
      <c r="K3902" s="2" t="str">
        <f>IFERROR(VLOOKUP(A3902,Aux!A:B,2,0),"Outros")</f>
        <v>Municípios</v>
      </c>
      <c r="L3902" s="2">
        <f t="shared" si="181"/>
        <v>2019</v>
      </c>
      <c r="M3902">
        <f t="shared" si="182"/>
        <v>14</v>
      </c>
    </row>
    <row r="3903" spans="1:13" x14ac:dyDescent="0.35">
      <c r="A3903" t="s">
        <v>673</v>
      </c>
      <c r="B3903">
        <v>503584215</v>
      </c>
      <c r="C3903">
        <v>163434</v>
      </c>
      <c r="D3903" t="s">
        <v>3472</v>
      </c>
      <c r="E3903" s="1">
        <v>43560.45815972222</v>
      </c>
      <c r="F3903">
        <v>13</v>
      </c>
      <c r="G3903" t="s">
        <v>259</v>
      </c>
      <c r="H3903">
        <v>360</v>
      </c>
      <c r="I3903" s="1">
        <v>43572.999305555553</v>
      </c>
      <c r="J3903" s="2">
        <f t="shared" si="180"/>
        <v>1</v>
      </c>
      <c r="K3903" s="2" t="str">
        <f>IFERROR(VLOOKUP(A3903,Aux!A:B,2,0),"Outros")</f>
        <v>Outros</v>
      </c>
      <c r="L3903" s="2">
        <f t="shared" si="181"/>
        <v>2019</v>
      </c>
      <c r="M3903">
        <f t="shared" si="182"/>
        <v>14</v>
      </c>
    </row>
    <row r="3904" spans="1:13" x14ac:dyDescent="0.35">
      <c r="A3904" t="s">
        <v>41</v>
      </c>
      <c r="B3904">
        <v>500192855</v>
      </c>
      <c r="C3904">
        <v>163435</v>
      </c>
      <c r="D3904" t="s">
        <v>3307</v>
      </c>
      <c r="E3904" s="1">
        <v>43560.465451388889</v>
      </c>
      <c r="F3904">
        <v>3</v>
      </c>
      <c r="G3904" t="s">
        <v>33</v>
      </c>
      <c r="H3904">
        <v>360</v>
      </c>
      <c r="I3904" s="1">
        <v>43579.999305555553</v>
      </c>
      <c r="J3904" s="2">
        <f t="shared" si="180"/>
        <v>1</v>
      </c>
      <c r="K3904" s="2" t="str">
        <f>IFERROR(VLOOKUP(A3904,Aux!A:B,2,0),"Outros")</f>
        <v>Transportes</v>
      </c>
      <c r="L3904" s="2">
        <f t="shared" si="181"/>
        <v>2019</v>
      </c>
      <c r="M3904">
        <f t="shared" si="182"/>
        <v>14</v>
      </c>
    </row>
    <row r="3905" spans="1:13" x14ac:dyDescent="0.35">
      <c r="A3905" t="s">
        <v>275</v>
      </c>
      <c r="B3905">
        <v>505187531</v>
      </c>
      <c r="C3905">
        <v>163436</v>
      </c>
      <c r="D3905" t="s">
        <v>2829</v>
      </c>
      <c r="E3905" s="1">
        <v>43560.466620370367</v>
      </c>
      <c r="F3905">
        <v>13</v>
      </c>
      <c r="G3905" t="s">
        <v>277</v>
      </c>
      <c r="H3905">
        <v>360</v>
      </c>
      <c r="I3905" s="1">
        <v>43579.999305555553</v>
      </c>
      <c r="J3905" s="2">
        <f t="shared" si="180"/>
        <v>1</v>
      </c>
      <c r="K3905" s="2" t="str">
        <f>IFERROR(VLOOKUP(A3905,Aux!A:B,2,0),"Outros")</f>
        <v>Municípios</v>
      </c>
      <c r="L3905" s="2">
        <f t="shared" si="181"/>
        <v>2019</v>
      </c>
      <c r="M3905">
        <f t="shared" si="182"/>
        <v>14</v>
      </c>
    </row>
    <row r="3906" spans="1:13" x14ac:dyDescent="0.35">
      <c r="A3906" t="s">
        <v>57</v>
      </c>
      <c r="B3906">
        <v>501294104</v>
      </c>
      <c r="C3906">
        <v>163438</v>
      </c>
      <c r="D3906" t="s">
        <v>2900</v>
      </c>
      <c r="E3906" s="1">
        <v>43560.475243055553</v>
      </c>
      <c r="F3906">
        <v>1</v>
      </c>
      <c r="G3906" t="s">
        <v>59</v>
      </c>
      <c r="H3906">
        <v>5</v>
      </c>
      <c r="I3906" s="1">
        <v>43566.999305555553</v>
      </c>
      <c r="J3906" s="2">
        <f t="shared" ref="J3906:J3969" si="183">IF(C3906=C3905,"",1)</f>
        <v>1</v>
      </c>
      <c r="K3906" s="2" t="str">
        <f>IFERROR(VLOOKUP(A3906,Aux!A:B,2,0),"Outros")</f>
        <v>Municípios</v>
      </c>
      <c r="L3906" s="2">
        <f t="shared" ref="L3906:L3969" si="184">YEAR(E3906)</f>
        <v>2019</v>
      </c>
      <c r="M3906">
        <f t="shared" ref="M3906:M3969" si="185">WEEKNUM(E3906)</f>
        <v>14</v>
      </c>
    </row>
    <row r="3907" spans="1:13" x14ac:dyDescent="0.35">
      <c r="A3907" t="s">
        <v>197</v>
      </c>
      <c r="B3907">
        <v>506334562</v>
      </c>
      <c r="C3907">
        <v>163440</v>
      </c>
      <c r="D3907" t="s">
        <v>3024</v>
      </c>
      <c r="E3907" s="1">
        <v>43560.497037037036</v>
      </c>
      <c r="F3907">
        <v>13</v>
      </c>
      <c r="G3907" t="s">
        <v>625</v>
      </c>
      <c r="H3907">
        <v>360</v>
      </c>
      <c r="I3907" s="1">
        <v>43581.999305555553</v>
      </c>
      <c r="J3907" s="2">
        <f t="shared" si="183"/>
        <v>1</v>
      </c>
      <c r="K3907" s="2" t="str">
        <f>IFERROR(VLOOKUP(A3907,Aux!A:B,2,0),"Outros")</f>
        <v>Municípios</v>
      </c>
      <c r="L3907" s="2">
        <f t="shared" si="184"/>
        <v>2019</v>
      </c>
      <c r="M3907">
        <f t="shared" si="185"/>
        <v>14</v>
      </c>
    </row>
    <row r="3908" spans="1:13" x14ac:dyDescent="0.35">
      <c r="A3908" t="s">
        <v>71</v>
      </c>
      <c r="B3908">
        <v>500051054</v>
      </c>
      <c r="C3908">
        <v>163441</v>
      </c>
      <c r="D3908" t="s">
        <v>2018</v>
      </c>
      <c r="E3908" s="1">
        <v>43560.503136574072</v>
      </c>
      <c r="F3908">
        <v>3</v>
      </c>
      <c r="G3908" t="s">
        <v>675</v>
      </c>
      <c r="H3908">
        <v>400</v>
      </c>
      <c r="I3908" s="1">
        <v>43551.791666666664</v>
      </c>
      <c r="J3908" s="2">
        <f t="shared" si="183"/>
        <v>1</v>
      </c>
      <c r="K3908" s="2" t="str">
        <f>IFERROR(VLOOKUP(A3908,Aux!A:B,2,0),"Outros")</f>
        <v>Municípios</v>
      </c>
      <c r="L3908" s="2">
        <f t="shared" si="184"/>
        <v>2019</v>
      </c>
      <c r="M3908">
        <f t="shared" si="185"/>
        <v>14</v>
      </c>
    </row>
    <row r="3909" spans="1:13" x14ac:dyDescent="0.35">
      <c r="A3909" t="s">
        <v>275</v>
      </c>
      <c r="B3909">
        <v>505187531</v>
      </c>
      <c r="C3909">
        <v>163442</v>
      </c>
      <c r="D3909" t="s">
        <v>3308</v>
      </c>
      <c r="E3909" s="1">
        <v>43560.505289351851</v>
      </c>
      <c r="F3909">
        <v>1</v>
      </c>
      <c r="G3909" t="s">
        <v>318</v>
      </c>
      <c r="H3909">
        <v>360</v>
      </c>
      <c r="I3909" s="1">
        <v>43567.999305555553</v>
      </c>
      <c r="J3909" s="2">
        <f t="shared" si="183"/>
        <v>1</v>
      </c>
      <c r="K3909" s="2" t="str">
        <f>IFERROR(VLOOKUP(A3909,Aux!A:B,2,0),"Outros")</f>
        <v>Municípios</v>
      </c>
      <c r="L3909" s="2">
        <f t="shared" si="184"/>
        <v>2019</v>
      </c>
      <c r="M3909">
        <f t="shared" si="185"/>
        <v>14</v>
      </c>
    </row>
    <row r="3910" spans="1:13" x14ac:dyDescent="0.35">
      <c r="A3910" t="s">
        <v>35</v>
      </c>
      <c r="B3910">
        <v>508666236</v>
      </c>
      <c r="C3910">
        <v>163443</v>
      </c>
      <c r="D3910" t="s">
        <v>2901</v>
      </c>
      <c r="E3910" s="1">
        <v>43560.517488425925</v>
      </c>
      <c r="F3910">
        <v>13</v>
      </c>
      <c r="G3910" t="s">
        <v>33</v>
      </c>
      <c r="H3910">
        <v>360</v>
      </c>
      <c r="I3910" s="1">
        <v>43566.999305555553</v>
      </c>
      <c r="J3910" s="2">
        <f t="shared" si="183"/>
        <v>1</v>
      </c>
      <c r="K3910" s="2" t="str">
        <f>IFERROR(VLOOKUP(A3910,Aux!A:B,2,0),"Outros")</f>
        <v>Outros</v>
      </c>
      <c r="L3910" s="2">
        <f t="shared" si="184"/>
        <v>2019</v>
      </c>
      <c r="M3910">
        <f t="shared" si="185"/>
        <v>14</v>
      </c>
    </row>
    <row r="3911" spans="1:13" x14ac:dyDescent="0.35">
      <c r="A3911" t="s">
        <v>541</v>
      </c>
      <c r="B3911">
        <v>506563774</v>
      </c>
      <c r="C3911">
        <v>163444</v>
      </c>
      <c r="D3911" t="s">
        <v>2902</v>
      </c>
      <c r="E3911" s="1">
        <v>43560.559710648151</v>
      </c>
      <c r="F3911">
        <v>13</v>
      </c>
      <c r="G3911" t="s">
        <v>543</v>
      </c>
      <c r="H3911">
        <v>360</v>
      </c>
      <c r="I3911" s="1">
        <v>43583.999305555553</v>
      </c>
      <c r="J3911" s="2">
        <f t="shared" si="183"/>
        <v>1</v>
      </c>
      <c r="K3911" s="2" t="str">
        <f>IFERROR(VLOOKUP(A3911,Aux!A:B,2,0),"Outros")</f>
        <v>Municípios</v>
      </c>
      <c r="L3911" s="2">
        <f t="shared" si="184"/>
        <v>2019</v>
      </c>
      <c r="M3911">
        <f t="shared" si="185"/>
        <v>14</v>
      </c>
    </row>
    <row r="3912" spans="1:13" x14ac:dyDescent="0.35">
      <c r="A3912" t="s">
        <v>57</v>
      </c>
      <c r="B3912">
        <v>501294104</v>
      </c>
      <c r="C3912">
        <v>163445</v>
      </c>
      <c r="E3912" s="1">
        <v>43560.583981481483</v>
      </c>
      <c r="F3912">
        <v>1</v>
      </c>
      <c r="G3912" t="s">
        <v>33</v>
      </c>
      <c r="H3912">
        <v>400</v>
      </c>
      <c r="J3912" s="2">
        <f t="shared" si="183"/>
        <v>1</v>
      </c>
      <c r="K3912" s="2" t="str">
        <f>IFERROR(VLOOKUP(A3912,Aux!A:B,2,0),"Outros")</f>
        <v>Municípios</v>
      </c>
      <c r="L3912" s="2">
        <f t="shared" si="184"/>
        <v>2019</v>
      </c>
      <c r="M3912">
        <f t="shared" si="185"/>
        <v>14</v>
      </c>
    </row>
    <row r="3913" spans="1:13" x14ac:dyDescent="0.35">
      <c r="A3913" t="s">
        <v>57</v>
      </c>
      <c r="B3913">
        <v>501294104</v>
      </c>
      <c r="C3913">
        <v>163446</v>
      </c>
      <c r="D3913" t="s">
        <v>3473</v>
      </c>
      <c r="E3913" s="1">
        <v>43560.584085648145</v>
      </c>
      <c r="F3913">
        <v>13</v>
      </c>
      <c r="G3913" t="s">
        <v>59</v>
      </c>
      <c r="H3913">
        <v>5</v>
      </c>
      <c r="I3913" s="1">
        <v>25569.999305555557</v>
      </c>
      <c r="J3913" s="2">
        <f t="shared" si="183"/>
        <v>1</v>
      </c>
      <c r="K3913" s="2" t="str">
        <f>IFERROR(VLOOKUP(A3913,Aux!A:B,2,0),"Outros")</f>
        <v>Municípios</v>
      </c>
      <c r="L3913" s="2">
        <f t="shared" si="184"/>
        <v>2019</v>
      </c>
      <c r="M3913">
        <f t="shared" si="185"/>
        <v>14</v>
      </c>
    </row>
    <row r="3914" spans="1:13" x14ac:dyDescent="0.35">
      <c r="A3914" t="s">
        <v>251</v>
      </c>
      <c r="B3914">
        <v>508069645</v>
      </c>
      <c r="C3914">
        <v>163447</v>
      </c>
      <c r="D3914" t="s">
        <v>3354</v>
      </c>
      <c r="E3914" s="1">
        <v>43560.59511574074</v>
      </c>
      <c r="F3914">
        <v>13</v>
      </c>
      <c r="G3914" t="s">
        <v>3094</v>
      </c>
      <c r="H3914">
        <v>360</v>
      </c>
      <c r="I3914" s="1">
        <v>43565.708333333336</v>
      </c>
      <c r="J3914" s="2">
        <f t="shared" si="183"/>
        <v>1</v>
      </c>
      <c r="K3914" s="2" t="str">
        <f>IFERROR(VLOOKUP(A3914,Aux!A:B,2,0),"Outros")</f>
        <v>Escolas</v>
      </c>
      <c r="L3914" s="2">
        <f t="shared" si="184"/>
        <v>2019</v>
      </c>
      <c r="M3914">
        <f t="shared" si="185"/>
        <v>14</v>
      </c>
    </row>
    <row r="3915" spans="1:13" x14ac:dyDescent="0.35">
      <c r="A3915" t="s">
        <v>336</v>
      </c>
      <c r="B3915">
        <v>505170876</v>
      </c>
      <c r="C3915">
        <v>163448</v>
      </c>
      <c r="D3915" t="s">
        <v>3355</v>
      </c>
      <c r="E3915" s="1">
        <v>43560.596666666665</v>
      </c>
      <c r="F3915">
        <v>1</v>
      </c>
      <c r="G3915" t="s">
        <v>419</v>
      </c>
      <c r="H3915">
        <v>5</v>
      </c>
      <c r="I3915" s="1">
        <v>43567.708333333336</v>
      </c>
      <c r="J3915" s="2">
        <f t="shared" si="183"/>
        <v>1</v>
      </c>
      <c r="K3915" s="2" t="str">
        <f>IFERROR(VLOOKUP(A3915,Aux!A:B,2,0),"Outros")</f>
        <v>Municípios</v>
      </c>
      <c r="L3915" s="2">
        <f t="shared" si="184"/>
        <v>2019</v>
      </c>
      <c r="M3915">
        <f t="shared" si="185"/>
        <v>14</v>
      </c>
    </row>
    <row r="3916" spans="1:13" x14ac:dyDescent="0.35">
      <c r="A3916" t="s">
        <v>275</v>
      </c>
      <c r="B3916">
        <v>505187531</v>
      </c>
      <c r="C3916">
        <v>163449</v>
      </c>
      <c r="D3916" t="s">
        <v>3356</v>
      </c>
      <c r="E3916" s="1">
        <v>43560.599826388891</v>
      </c>
      <c r="F3916">
        <v>1</v>
      </c>
      <c r="G3916" t="s">
        <v>277</v>
      </c>
      <c r="H3916">
        <v>360</v>
      </c>
      <c r="I3916" s="1">
        <v>43584.999305555553</v>
      </c>
      <c r="J3916" s="2">
        <f t="shared" si="183"/>
        <v>1</v>
      </c>
      <c r="K3916" s="2" t="str">
        <f>IFERROR(VLOOKUP(A3916,Aux!A:B,2,0),"Outros")</f>
        <v>Municípios</v>
      </c>
      <c r="L3916" s="2">
        <f t="shared" si="184"/>
        <v>2019</v>
      </c>
      <c r="M3916">
        <f t="shared" si="185"/>
        <v>14</v>
      </c>
    </row>
    <row r="3917" spans="1:13" x14ac:dyDescent="0.35">
      <c r="A3917" t="s">
        <v>251</v>
      </c>
      <c r="B3917">
        <v>508069645</v>
      </c>
      <c r="C3917">
        <v>163450</v>
      </c>
      <c r="D3917" t="s">
        <v>3357</v>
      </c>
      <c r="E3917" s="1">
        <v>43560.60497685185</v>
      </c>
      <c r="F3917">
        <v>3</v>
      </c>
      <c r="H3917">
        <v>360</v>
      </c>
      <c r="I3917" s="1">
        <v>43567.708333333336</v>
      </c>
      <c r="J3917" s="2">
        <f t="shared" si="183"/>
        <v>1</v>
      </c>
      <c r="K3917" s="2" t="str">
        <f>IFERROR(VLOOKUP(A3917,Aux!A:B,2,0),"Outros")</f>
        <v>Escolas</v>
      </c>
      <c r="L3917" s="2">
        <f t="shared" si="184"/>
        <v>2019</v>
      </c>
      <c r="M3917">
        <f t="shared" si="185"/>
        <v>14</v>
      </c>
    </row>
    <row r="3918" spans="1:13" x14ac:dyDescent="0.35">
      <c r="A3918" t="s">
        <v>275</v>
      </c>
      <c r="B3918">
        <v>505187531</v>
      </c>
      <c r="C3918">
        <v>163451</v>
      </c>
      <c r="E3918" s="1">
        <v>43560.612500000003</v>
      </c>
      <c r="F3918">
        <v>1</v>
      </c>
      <c r="G3918" t="s">
        <v>33</v>
      </c>
      <c r="H3918">
        <v>400</v>
      </c>
      <c r="J3918" s="2">
        <f t="shared" si="183"/>
        <v>1</v>
      </c>
      <c r="K3918" s="2" t="str">
        <f>IFERROR(VLOOKUP(A3918,Aux!A:B,2,0),"Outros")</f>
        <v>Municípios</v>
      </c>
      <c r="L3918" s="2">
        <f t="shared" si="184"/>
        <v>2019</v>
      </c>
      <c r="M3918">
        <f t="shared" si="185"/>
        <v>14</v>
      </c>
    </row>
    <row r="3919" spans="1:13" x14ac:dyDescent="0.35">
      <c r="A3919" t="s">
        <v>251</v>
      </c>
      <c r="B3919">
        <v>508069645</v>
      </c>
      <c r="C3919">
        <v>163452</v>
      </c>
      <c r="D3919" t="s">
        <v>3358</v>
      </c>
      <c r="E3919" s="1">
        <v>43560.613379629627</v>
      </c>
      <c r="F3919">
        <v>3</v>
      </c>
      <c r="H3919">
        <v>360</v>
      </c>
      <c r="I3919" s="1">
        <v>43567.708333333336</v>
      </c>
      <c r="J3919" s="2">
        <f t="shared" si="183"/>
        <v>1</v>
      </c>
      <c r="K3919" s="2" t="str">
        <f>IFERROR(VLOOKUP(A3919,Aux!A:B,2,0),"Outros")</f>
        <v>Escolas</v>
      </c>
      <c r="L3919" s="2">
        <f t="shared" si="184"/>
        <v>2019</v>
      </c>
      <c r="M3919">
        <f t="shared" si="185"/>
        <v>14</v>
      </c>
    </row>
    <row r="3920" spans="1:13" x14ac:dyDescent="0.35">
      <c r="A3920" t="s">
        <v>251</v>
      </c>
      <c r="B3920">
        <v>508069645</v>
      </c>
      <c r="C3920">
        <v>163455</v>
      </c>
      <c r="D3920" t="s">
        <v>3359</v>
      </c>
      <c r="E3920" s="1">
        <v>43560.618715277778</v>
      </c>
      <c r="F3920">
        <v>3</v>
      </c>
      <c r="H3920">
        <v>360</v>
      </c>
      <c r="I3920" s="1">
        <v>43567.708333333336</v>
      </c>
      <c r="J3920" s="2">
        <f t="shared" si="183"/>
        <v>1</v>
      </c>
      <c r="K3920" s="2" t="str">
        <f>IFERROR(VLOOKUP(A3920,Aux!A:B,2,0),"Outros")</f>
        <v>Escolas</v>
      </c>
      <c r="L3920" s="2">
        <f t="shared" si="184"/>
        <v>2019</v>
      </c>
      <c r="M3920">
        <f t="shared" si="185"/>
        <v>14</v>
      </c>
    </row>
    <row r="3921" spans="1:13" x14ac:dyDescent="0.35">
      <c r="A3921" t="s">
        <v>76</v>
      </c>
      <c r="B3921">
        <v>506676056</v>
      </c>
      <c r="C3921">
        <v>163456</v>
      </c>
      <c r="D3921" t="s">
        <v>3360</v>
      </c>
      <c r="E3921" s="1">
        <v>43560.619409722225</v>
      </c>
      <c r="F3921">
        <v>1</v>
      </c>
      <c r="G3921" t="s">
        <v>703</v>
      </c>
      <c r="H3921">
        <v>340</v>
      </c>
      <c r="I3921" s="1">
        <v>43562.999305555553</v>
      </c>
      <c r="J3921" s="2">
        <f t="shared" si="183"/>
        <v>1</v>
      </c>
      <c r="K3921" s="2" t="str">
        <f>IFERROR(VLOOKUP(A3921,Aux!A:B,2,0),"Outros")</f>
        <v>Municípios</v>
      </c>
      <c r="L3921" s="2">
        <f t="shared" si="184"/>
        <v>2019</v>
      </c>
      <c r="M3921">
        <f t="shared" si="185"/>
        <v>14</v>
      </c>
    </row>
    <row r="3922" spans="1:13" x14ac:dyDescent="0.35">
      <c r="A3922" t="s">
        <v>199</v>
      </c>
      <c r="B3922">
        <v>502256869</v>
      </c>
      <c r="C3922">
        <v>163457</v>
      </c>
      <c r="D3922" t="s">
        <v>3361</v>
      </c>
      <c r="E3922" s="1">
        <v>43560.621840277781</v>
      </c>
      <c r="F3922">
        <v>13</v>
      </c>
      <c r="G3922" t="s">
        <v>59</v>
      </c>
      <c r="H3922">
        <v>360</v>
      </c>
      <c r="I3922" s="1">
        <v>43577.999305555553</v>
      </c>
      <c r="J3922" s="2">
        <f t="shared" si="183"/>
        <v>1</v>
      </c>
      <c r="K3922" s="2" t="str">
        <f>IFERROR(VLOOKUP(A3922,Aux!A:B,2,0),"Outros")</f>
        <v>Portos</v>
      </c>
      <c r="L3922" s="2">
        <f t="shared" si="184"/>
        <v>2019</v>
      </c>
      <c r="M3922">
        <f t="shared" si="185"/>
        <v>14</v>
      </c>
    </row>
    <row r="3923" spans="1:13" x14ac:dyDescent="0.35">
      <c r="A3923" t="s">
        <v>35</v>
      </c>
      <c r="B3923">
        <v>508666236</v>
      </c>
      <c r="C3923">
        <v>163458</v>
      </c>
      <c r="D3923" t="s">
        <v>2908</v>
      </c>
      <c r="E3923" s="1">
        <v>43560.634398148148</v>
      </c>
      <c r="F3923">
        <v>13</v>
      </c>
      <c r="G3923" t="s">
        <v>33</v>
      </c>
      <c r="H3923">
        <v>5</v>
      </c>
      <c r="I3923" s="1">
        <v>43566.999305555553</v>
      </c>
      <c r="J3923" s="2">
        <f t="shared" si="183"/>
        <v>1</v>
      </c>
      <c r="K3923" s="2" t="str">
        <f>IFERROR(VLOOKUP(A3923,Aux!A:B,2,0),"Outros")</f>
        <v>Outros</v>
      </c>
      <c r="L3923" s="2">
        <f t="shared" si="184"/>
        <v>2019</v>
      </c>
      <c r="M3923">
        <f t="shared" si="185"/>
        <v>14</v>
      </c>
    </row>
    <row r="3924" spans="1:13" x14ac:dyDescent="0.35">
      <c r="A3924" t="s">
        <v>197</v>
      </c>
      <c r="B3924">
        <v>506334562</v>
      </c>
      <c r="C3924">
        <v>163459</v>
      </c>
      <c r="D3924" t="s">
        <v>3407</v>
      </c>
      <c r="E3924" s="1">
        <v>43560.63521990741</v>
      </c>
      <c r="F3924">
        <v>13</v>
      </c>
      <c r="G3924" t="s">
        <v>1876</v>
      </c>
      <c r="H3924">
        <v>360</v>
      </c>
      <c r="I3924" s="1">
        <v>43581.999305555553</v>
      </c>
      <c r="J3924" s="2">
        <f t="shared" si="183"/>
        <v>1</v>
      </c>
      <c r="K3924" s="2" t="str">
        <f>IFERROR(VLOOKUP(A3924,Aux!A:B,2,0),"Outros")</f>
        <v>Municípios</v>
      </c>
      <c r="L3924" s="2">
        <f t="shared" si="184"/>
        <v>2019</v>
      </c>
      <c r="M3924">
        <f t="shared" si="185"/>
        <v>14</v>
      </c>
    </row>
    <row r="3925" spans="1:13" x14ac:dyDescent="0.35">
      <c r="A3925" t="s">
        <v>461</v>
      </c>
      <c r="B3925">
        <v>511010435</v>
      </c>
      <c r="C3925">
        <v>163460</v>
      </c>
      <c r="D3925" t="s">
        <v>3474</v>
      </c>
      <c r="E3925" s="1">
        <v>43560.640428240738</v>
      </c>
      <c r="F3925">
        <v>3</v>
      </c>
      <c r="G3925" t="s">
        <v>573</v>
      </c>
      <c r="H3925">
        <v>210</v>
      </c>
      <c r="I3925" s="1">
        <v>43623.708333333336</v>
      </c>
      <c r="J3925" s="2">
        <f t="shared" si="183"/>
        <v>1</v>
      </c>
      <c r="K3925" s="2" t="str">
        <f>IFERROR(VLOOKUP(A3925,Aux!A:B,2,0),"Outros")</f>
        <v>Outros</v>
      </c>
      <c r="L3925" s="2">
        <f t="shared" si="184"/>
        <v>2019</v>
      </c>
      <c r="M3925">
        <f t="shared" si="185"/>
        <v>14</v>
      </c>
    </row>
    <row r="3926" spans="1:13" x14ac:dyDescent="0.35">
      <c r="A3926" t="s">
        <v>9</v>
      </c>
      <c r="B3926">
        <v>506673626</v>
      </c>
      <c r="C3926">
        <v>163461</v>
      </c>
      <c r="D3926" t="s">
        <v>3408</v>
      </c>
      <c r="E3926" s="1">
        <v>43560.641284722224</v>
      </c>
      <c r="F3926">
        <v>1</v>
      </c>
      <c r="G3926" t="s">
        <v>11</v>
      </c>
      <c r="H3926">
        <v>360</v>
      </c>
      <c r="I3926" s="1">
        <v>43565.999305555553</v>
      </c>
      <c r="J3926" s="2">
        <f t="shared" si="183"/>
        <v>1</v>
      </c>
      <c r="K3926" s="2" t="str">
        <f>IFERROR(VLOOKUP(A3926,Aux!A:B,2,0),"Outros")</f>
        <v>Municípios</v>
      </c>
      <c r="L3926" s="2">
        <f t="shared" si="184"/>
        <v>2019</v>
      </c>
      <c r="M3926">
        <f t="shared" si="185"/>
        <v>14</v>
      </c>
    </row>
    <row r="3927" spans="1:13" x14ac:dyDescent="0.35">
      <c r="A3927" t="s">
        <v>308</v>
      </c>
      <c r="B3927">
        <v>504884620</v>
      </c>
      <c r="C3927">
        <v>163462</v>
      </c>
      <c r="D3927" t="s">
        <v>2903</v>
      </c>
      <c r="E3927" s="1">
        <v>43560.647430555553</v>
      </c>
      <c r="F3927">
        <v>13</v>
      </c>
      <c r="G3927" t="s">
        <v>643</v>
      </c>
      <c r="H3927">
        <v>340</v>
      </c>
      <c r="I3927" s="1">
        <v>43579.708333333336</v>
      </c>
      <c r="J3927" s="2">
        <f t="shared" si="183"/>
        <v>1</v>
      </c>
      <c r="K3927" s="2" t="str">
        <f>IFERROR(VLOOKUP(A3927,Aux!A:B,2,0),"Outros")</f>
        <v>Municípios</v>
      </c>
      <c r="L3927" s="2">
        <f t="shared" si="184"/>
        <v>2019</v>
      </c>
      <c r="M3927">
        <f t="shared" si="185"/>
        <v>14</v>
      </c>
    </row>
    <row r="3928" spans="1:13" x14ac:dyDescent="0.35">
      <c r="A3928" t="s">
        <v>171</v>
      </c>
      <c r="B3928">
        <v>504293125</v>
      </c>
      <c r="C3928">
        <v>163463</v>
      </c>
      <c r="D3928" t="s">
        <v>2904</v>
      </c>
      <c r="E3928" s="1">
        <v>43560.654409722221</v>
      </c>
      <c r="F3928">
        <v>13</v>
      </c>
      <c r="G3928" t="s">
        <v>342</v>
      </c>
      <c r="H3928">
        <v>360</v>
      </c>
      <c r="I3928" s="1">
        <v>43572.999305555553</v>
      </c>
      <c r="J3928" s="2">
        <f t="shared" si="183"/>
        <v>1</v>
      </c>
      <c r="K3928" s="2" t="str">
        <f>IFERROR(VLOOKUP(A3928,Aux!A:B,2,0),"Outros")</f>
        <v>Municípios</v>
      </c>
      <c r="L3928" s="2">
        <f t="shared" si="184"/>
        <v>2019</v>
      </c>
      <c r="M3928">
        <f t="shared" si="185"/>
        <v>14</v>
      </c>
    </row>
    <row r="3929" spans="1:13" x14ac:dyDescent="0.35">
      <c r="A3929" t="s">
        <v>154</v>
      </c>
      <c r="B3929">
        <v>506818829</v>
      </c>
      <c r="C3929">
        <v>163464</v>
      </c>
      <c r="E3929" s="1">
        <v>43560.656851851854</v>
      </c>
      <c r="F3929">
        <v>1</v>
      </c>
      <c r="H3929">
        <v>400</v>
      </c>
      <c r="J3929" s="2">
        <f t="shared" si="183"/>
        <v>1</v>
      </c>
      <c r="K3929" s="2" t="str">
        <f>IFERROR(VLOOKUP(A3929,Aux!A:B,2,0),"Outros")</f>
        <v>Municípios</v>
      </c>
      <c r="L3929" s="2">
        <f t="shared" si="184"/>
        <v>2019</v>
      </c>
      <c r="M3929">
        <f t="shared" si="185"/>
        <v>14</v>
      </c>
    </row>
    <row r="3930" spans="1:13" x14ac:dyDescent="0.35">
      <c r="A3930" t="s">
        <v>534</v>
      </c>
      <c r="B3930">
        <v>508354617</v>
      </c>
      <c r="C3930">
        <v>163465</v>
      </c>
      <c r="D3930" t="s">
        <v>2905</v>
      </c>
      <c r="E3930" s="1">
        <v>43560.658310185187</v>
      </c>
      <c r="F3930">
        <v>3</v>
      </c>
      <c r="G3930" t="s">
        <v>33</v>
      </c>
      <c r="H3930">
        <v>360</v>
      </c>
      <c r="I3930" s="1">
        <v>43595.999305555553</v>
      </c>
      <c r="J3930" s="2">
        <f t="shared" si="183"/>
        <v>1</v>
      </c>
      <c r="K3930" s="2" t="str">
        <f>IFERROR(VLOOKUP(A3930,Aux!A:B,2,0),"Outros")</f>
        <v>Municípios</v>
      </c>
      <c r="L3930" s="2">
        <f t="shared" si="184"/>
        <v>2019</v>
      </c>
      <c r="M3930">
        <f t="shared" si="185"/>
        <v>14</v>
      </c>
    </row>
    <row r="3931" spans="1:13" x14ac:dyDescent="0.35">
      <c r="A3931" t="s">
        <v>122</v>
      </c>
      <c r="B3931">
        <v>506173968</v>
      </c>
      <c r="C3931">
        <v>163467</v>
      </c>
      <c r="E3931" s="1">
        <v>43560.66002314815</v>
      </c>
      <c r="F3931">
        <v>1</v>
      </c>
      <c r="G3931" t="s">
        <v>33</v>
      </c>
      <c r="H3931">
        <v>400</v>
      </c>
      <c r="J3931" s="2">
        <f t="shared" si="183"/>
        <v>1</v>
      </c>
      <c r="K3931" s="2" t="str">
        <f>IFERROR(VLOOKUP(A3931,Aux!A:B,2,0),"Outros")</f>
        <v>Municípios</v>
      </c>
      <c r="L3931" s="2">
        <f t="shared" si="184"/>
        <v>2019</v>
      </c>
      <c r="M3931">
        <f t="shared" si="185"/>
        <v>14</v>
      </c>
    </row>
    <row r="3932" spans="1:13" x14ac:dyDescent="0.35">
      <c r="A3932" t="s">
        <v>57</v>
      </c>
      <c r="B3932">
        <v>501294104</v>
      </c>
      <c r="C3932">
        <v>163468</v>
      </c>
      <c r="E3932" s="1">
        <v>43560.660590277781</v>
      </c>
      <c r="F3932">
        <v>13</v>
      </c>
      <c r="G3932" t="s">
        <v>33</v>
      </c>
      <c r="H3932">
        <v>400</v>
      </c>
      <c r="J3932" s="2">
        <f t="shared" si="183"/>
        <v>1</v>
      </c>
      <c r="K3932" s="2" t="str">
        <f>IFERROR(VLOOKUP(A3932,Aux!A:B,2,0),"Outros")</f>
        <v>Municípios</v>
      </c>
      <c r="L3932" s="2">
        <f t="shared" si="184"/>
        <v>2019</v>
      </c>
      <c r="M3932">
        <f t="shared" si="185"/>
        <v>14</v>
      </c>
    </row>
    <row r="3933" spans="1:13" x14ac:dyDescent="0.35">
      <c r="A3933" t="s">
        <v>122</v>
      </c>
      <c r="B3933">
        <v>506173968</v>
      </c>
      <c r="C3933">
        <v>163469</v>
      </c>
      <c r="E3933" s="1">
        <v>43560.661550925928</v>
      </c>
      <c r="F3933">
        <v>13</v>
      </c>
      <c r="G3933" t="s">
        <v>33</v>
      </c>
      <c r="H3933">
        <v>400</v>
      </c>
      <c r="J3933" s="2">
        <f t="shared" si="183"/>
        <v>1</v>
      </c>
      <c r="K3933" s="2" t="str">
        <f>IFERROR(VLOOKUP(A3933,Aux!A:B,2,0),"Outros")</f>
        <v>Municípios</v>
      </c>
      <c r="L3933" s="2">
        <f t="shared" si="184"/>
        <v>2019</v>
      </c>
      <c r="M3933">
        <f t="shared" si="185"/>
        <v>14</v>
      </c>
    </row>
    <row r="3934" spans="1:13" x14ac:dyDescent="0.35">
      <c r="A3934" t="s">
        <v>122</v>
      </c>
      <c r="B3934">
        <v>506173968</v>
      </c>
      <c r="C3934">
        <v>163470</v>
      </c>
      <c r="E3934" s="1">
        <v>43560.661990740744</v>
      </c>
      <c r="F3934">
        <v>1</v>
      </c>
      <c r="H3934">
        <v>400</v>
      </c>
      <c r="J3934" s="2">
        <f t="shared" si="183"/>
        <v>1</v>
      </c>
      <c r="K3934" s="2" t="str">
        <f>IFERROR(VLOOKUP(A3934,Aux!A:B,2,0),"Outros")</f>
        <v>Municípios</v>
      </c>
      <c r="L3934" s="2">
        <f t="shared" si="184"/>
        <v>2019</v>
      </c>
      <c r="M3934">
        <f t="shared" si="185"/>
        <v>14</v>
      </c>
    </row>
    <row r="3935" spans="1:13" x14ac:dyDescent="0.35">
      <c r="A3935" t="s">
        <v>628</v>
      </c>
      <c r="B3935">
        <v>501258027</v>
      </c>
      <c r="C3935">
        <v>163471</v>
      </c>
      <c r="D3935" t="s">
        <v>2906</v>
      </c>
      <c r="E3935" s="1">
        <v>43560.66542824074</v>
      </c>
      <c r="F3935">
        <v>3</v>
      </c>
      <c r="G3935" t="s">
        <v>759</v>
      </c>
      <c r="H3935">
        <v>340</v>
      </c>
      <c r="I3935" s="1">
        <v>43581.999305555553</v>
      </c>
      <c r="J3935" s="2">
        <f t="shared" si="183"/>
        <v>1</v>
      </c>
      <c r="K3935" s="2" t="str">
        <f>IFERROR(VLOOKUP(A3935,Aux!A:B,2,0),"Outros")</f>
        <v>Municípios</v>
      </c>
      <c r="L3935" s="2">
        <f t="shared" si="184"/>
        <v>2019</v>
      </c>
      <c r="M3935">
        <f t="shared" si="185"/>
        <v>14</v>
      </c>
    </row>
    <row r="3936" spans="1:13" x14ac:dyDescent="0.35">
      <c r="A3936" t="s">
        <v>578</v>
      </c>
      <c r="B3936">
        <v>501112049</v>
      </c>
      <c r="C3936">
        <v>163472</v>
      </c>
      <c r="D3936" t="s">
        <v>3409</v>
      </c>
      <c r="E3936" s="1">
        <v>43560.675011574072</v>
      </c>
      <c r="F3936">
        <v>13</v>
      </c>
      <c r="G3936" t="s">
        <v>615</v>
      </c>
      <c r="H3936">
        <v>5</v>
      </c>
      <c r="I3936" s="1">
        <v>43567.708333333336</v>
      </c>
      <c r="J3936" s="2">
        <f t="shared" si="183"/>
        <v>1</v>
      </c>
      <c r="K3936" s="2" t="str">
        <f>IFERROR(VLOOKUP(A3936,Aux!A:B,2,0),"Outros")</f>
        <v>Municípios</v>
      </c>
      <c r="L3936" s="2">
        <f t="shared" si="184"/>
        <v>2019</v>
      </c>
      <c r="M3936">
        <f t="shared" si="185"/>
        <v>14</v>
      </c>
    </row>
    <row r="3937" spans="1:13" x14ac:dyDescent="0.35">
      <c r="A3937" t="s">
        <v>9</v>
      </c>
      <c r="B3937">
        <v>506673626</v>
      </c>
      <c r="C3937">
        <v>163473</v>
      </c>
      <c r="D3937" t="s">
        <v>2907</v>
      </c>
      <c r="E3937" s="1">
        <v>43560.677106481482</v>
      </c>
      <c r="F3937">
        <v>1</v>
      </c>
      <c r="G3937" t="s">
        <v>11</v>
      </c>
      <c r="H3937">
        <v>360</v>
      </c>
      <c r="I3937" s="1">
        <v>43565.999305555553</v>
      </c>
      <c r="J3937" s="2">
        <f t="shared" si="183"/>
        <v>1</v>
      </c>
      <c r="K3937" s="2" t="str">
        <f>IFERROR(VLOOKUP(A3937,Aux!A:B,2,0),"Outros")</f>
        <v>Municípios</v>
      </c>
      <c r="L3937" s="2">
        <f t="shared" si="184"/>
        <v>2019</v>
      </c>
      <c r="M3937">
        <f t="shared" si="185"/>
        <v>14</v>
      </c>
    </row>
    <row r="3938" spans="1:13" x14ac:dyDescent="0.35">
      <c r="A3938" t="s">
        <v>681</v>
      </c>
      <c r="B3938">
        <v>510170811</v>
      </c>
      <c r="C3938">
        <v>163474</v>
      </c>
      <c r="D3938" t="s">
        <v>2283</v>
      </c>
      <c r="E3938" s="1">
        <v>43560.680497685185</v>
      </c>
      <c r="F3938">
        <v>1</v>
      </c>
      <c r="G3938" t="s">
        <v>225</v>
      </c>
      <c r="H3938">
        <v>5</v>
      </c>
      <c r="I3938" s="1">
        <v>43565.999305555553</v>
      </c>
      <c r="J3938" s="2">
        <f t="shared" si="183"/>
        <v>1</v>
      </c>
      <c r="K3938" s="2" t="str">
        <f>IFERROR(VLOOKUP(A3938,Aux!A:B,2,0),"Outros")</f>
        <v>Outros</v>
      </c>
      <c r="L3938" s="2">
        <f t="shared" si="184"/>
        <v>2019</v>
      </c>
      <c r="M3938">
        <f t="shared" si="185"/>
        <v>14</v>
      </c>
    </row>
    <row r="3939" spans="1:13" x14ac:dyDescent="0.35">
      <c r="A3939" t="s">
        <v>35</v>
      </c>
      <c r="B3939">
        <v>508666236</v>
      </c>
      <c r="C3939">
        <v>163475</v>
      </c>
      <c r="D3939" t="s">
        <v>2908</v>
      </c>
      <c r="E3939" s="1">
        <v>43560.689398148148</v>
      </c>
      <c r="F3939">
        <v>13</v>
      </c>
      <c r="G3939" t="s">
        <v>33</v>
      </c>
      <c r="H3939">
        <v>360</v>
      </c>
      <c r="I3939" s="1">
        <v>43566.999305555553</v>
      </c>
      <c r="J3939" s="2">
        <f t="shared" si="183"/>
        <v>1</v>
      </c>
      <c r="K3939" s="2" t="str">
        <f>IFERROR(VLOOKUP(A3939,Aux!A:B,2,0),"Outros")</f>
        <v>Outros</v>
      </c>
      <c r="L3939" s="2">
        <f t="shared" si="184"/>
        <v>2019</v>
      </c>
      <c r="M3939">
        <f t="shared" si="185"/>
        <v>14</v>
      </c>
    </row>
    <row r="3940" spans="1:13" x14ac:dyDescent="0.35">
      <c r="A3940" t="s">
        <v>188</v>
      </c>
      <c r="B3940">
        <v>502130040</v>
      </c>
      <c r="C3940">
        <v>163480</v>
      </c>
      <c r="D3940" t="s">
        <v>3410</v>
      </c>
      <c r="E3940" s="1">
        <v>43560.705439814818</v>
      </c>
      <c r="F3940">
        <v>3</v>
      </c>
      <c r="G3940" t="s">
        <v>190</v>
      </c>
      <c r="H3940">
        <v>340</v>
      </c>
      <c r="I3940" s="1">
        <v>43585.708333333336</v>
      </c>
      <c r="J3940" s="2">
        <f t="shared" si="183"/>
        <v>1</v>
      </c>
      <c r="K3940" s="2" t="str">
        <f>IFERROR(VLOOKUP(A3940,Aux!A:B,2,0),"Outros")</f>
        <v>Municípios</v>
      </c>
      <c r="L3940" s="2">
        <f t="shared" si="184"/>
        <v>2019</v>
      </c>
      <c r="M3940">
        <f t="shared" si="185"/>
        <v>14</v>
      </c>
    </row>
    <row r="3941" spans="1:13" x14ac:dyDescent="0.35">
      <c r="A3941" t="s">
        <v>534</v>
      </c>
      <c r="B3941">
        <v>508354617</v>
      </c>
      <c r="C3941">
        <v>163481</v>
      </c>
      <c r="D3941" t="s">
        <v>3025</v>
      </c>
      <c r="E3941" s="1">
        <v>43560.718692129631</v>
      </c>
      <c r="F3941">
        <v>3</v>
      </c>
      <c r="G3941" t="s">
        <v>33</v>
      </c>
      <c r="H3941">
        <v>360</v>
      </c>
      <c r="I3941" s="1">
        <v>43574.999305555553</v>
      </c>
      <c r="J3941" s="2">
        <f t="shared" si="183"/>
        <v>1</v>
      </c>
      <c r="K3941" s="2" t="str">
        <f>IFERROR(VLOOKUP(A3941,Aux!A:B,2,0),"Outros")</f>
        <v>Municípios</v>
      </c>
      <c r="L3941" s="2">
        <f t="shared" si="184"/>
        <v>2019</v>
      </c>
      <c r="M3941">
        <f t="shared" si="185"/>
        <v>14</v>
      </c>
    </row>
    <row r="3942" spans="1:13" x14ac:dyDescent="0.35">
      <c r="A3942" t="s">
        <v>41</v>
      </c>
      <c r="B3942">
        <v>500192855</v>
      </c>
      <c r="C3942">
        <v>163482</v>
      </c>
      <c r="D3942" t="s">
        <v>3411</v>
      </c>
      <c r="E3942" s="1">
        <v>43560.719305555554</v>
      </c>
      <c r="F3942">
        <v>13</v>
      </c>
      <c r="G3942" t="s">
        <v>33</v>
      </c>
      <c r="H3942">
        <v>300</v>
      </c>
      <c r="I3942" s="1">
        <v>43584.999305555553</v>
      </c>
      <c r="J3942" s="2">
        <f t="shared" si="183"/>
        <v>1</v>
      </c>
      <c r="K3942" s="2" t="str">
        <f>IFERROR(VLOOKUP(A3942,Aux!A:B,2,0),"Outros")</f>
        <v>Transportes</v>
      </c>
      <c r="L3942" s="2">
        <f t="shared" si="184"/>
        <v>2019</v>
      </c>
      <c r="M3942">
        <f t="shared" si="185"/>
        <v>14</v>
      </c>
    </row>
    <row r="3943" spans="1:13" x14ac:dyDescent="0.35">
      <c r="A3943" t="s">
        <v>217</v>
      </c>
      <c r="B3943">
        <v>502530863</v>
      </c>
      <c r="C3943">
        <v>163483</v>
      </c>
      <c r="D3943" t="s">
        <v>3026</v>
      </c>
      <c r="E3943" s="1">
        <v>43560.736527777779</v>
      </c>
      <c r="F3943">
        <v>13</v>
      </c>
      <c r="G3943" t="s">
        <v>23</v>
      </c>
      <c r="H3943">
        <v>360</v>
      </c>
      <c r="I3943" s="1">
        <v>43569.791666666664</v>
      </c>
      <c r="J3943" s="2">
        <f t="shared" si="183"/>
        <v>1</v>
      </c>
      <c r="K3943" s="2" t="str">
        <f>IFERROR(VLOOKUP(A3943,Aux!A:B,2,0),"Outros")</f>
        <v>Outros</v>
      </c>
      <c r="L3943" s="2">
        <f t="shared" si="184"/>
        <v>2019</v>
      </c>
      <c r="M3943">
        <f t="shared" si="185"/>
        <v>14</v>
      </c>
    </row>
    <row r="3944" spans="1:13" x14ac:dyDescent="0.35">
      <c r="A3944" t="s">
        <v>85</v>
      </c>
      <c r="B3944">
        <v>506642798</v>
      </c>
      <c r="C3944">
        <v>163484</v>
      </c>
      <c r="D3944" t="s">
        <v>3027</v>
      </c>
      <c r="E3944" s="1">
        <v>43560.742256944446</v>
      </c>
      <c r="F3944">
        <v>1</v>
      </c>
      <c r="G3944" t="s">
        <v>1682</v>
      </c>
      <c r="H3944">
        <v>360</v>
      </c>
      <c r="I3944" s="1">
        <v>43563.958333333336</v>
      </c>
      <c r="J3944" s="2">
        <f t="shared" si="183"/>
        <v>1</v>
      </c>
      <c r="K3944" s="2" t="str">
        <f>IFERROR(VLOOKUP(A3944,Aux!A:B,2,0),"Outros")</f>
        <v>Municípios</v>
      </c>
      <c r="L3944" s="2">
        <f t="shared" si="184"/>
        <v>2019</v>
      </c>
      <c r="M3944">
        <f t="shared" si="185"/>
        <v>14</v>
      </c>
    </row>
    <row r="3945" spans="1:13" x14ac:dyDescent="0.35">
      <c r="A3945" t="s">
        <v>12</v>
      </c>
      <c r="B3945">
        <v>508481287</v>
      </c>
      <c r="C3945">
        <v>163487</v>
      </c>
      <c r="D3945" t="s">
        <v>2949</v>
      </c>
      <c r="E3945" s="1">
        <v>43561.583541666667</v>
      </c>
      <c r="F3945">
        <v>1</v>
      </c>
      <c r="G3945" t="s">
        <v>14</v>
      </c>
      <c r="H3945">
        <v>360</v>
      </c>
      <c r="I3945" s="1">
        <v>43567.708333333336</v>
      </c>
      <c r="J3945" s="2">
        <f t="shared" si="183"/>
        <v>1</v>
      </c>
      <c r="K3945" s="2" t="str">
        <f>IFERROR(VLOOKUP(A3945,Aux!A:B,2,0),"Outros")</f>
        <v>Hospitais</v>
      </c>
      <c r="L3945" s="2">
        <f t="shared" si="184"/>
        <v>2019</v>
      </c>
      <c r="M3945">
        <f t="shared" si="185"/>
        <v>14</v>
      </c>
    </row>
    <row r="3946" spans="1:13" x14ac:dyDescent="0.35">
      <c r="A3946" t="s">
        <v>12</v>
      </c>
      <c r="B3946">
        <v>508481287</v>
      </c>
      <c r="C3946">
        <v>163488</v>
      </c>
      <c r="D3946" t="s">
        <v>3475</v>
      </c>
      <c r="E3946" s="1">
        <v>43561.633067129631</v>
      </c>
      <c r="F3946">
        <v>1</v>
      </c>
      <c r="G3946" t="s">
        <v>14</v>
      </c>
      <c r="H3946">
        <v>360</v>
      </c>
      <c r="I3946" s="1">
        <v>43571.708333333336</v>
      </c>
      <c r="J3946" s="2">
        <f t="shared" si="183"/>
        <v>1</v>
      </c>
      <c r="K3946" s="2" t="str">
        <f>IFERROR(VLOOKUP(A3946,Aux!A:B,2,0),"Outros")</f>
        <v>Hospitais</v>
      </c>
      <c r="L3946" s="2">
        <f t="shared" si="184"/>
        <v>2019</v>
      </c>
      <c r="M3946">
        <f t="shared" si="185"/>
        <v>14</v>
      </c>
    </row>
    <row r="3947" spans="1:13" x14ac:dyDescent="0.35">
      <c r="A3947" t="s">
        <v>12</v>
      </c>
      <c r="B3947">
        <v>508481287</v>
      </c>
      <c r="C3947">
        <v>163489</v>
      </c>
      <c r="D3947" t="s">
        <v>3412</v>
      </c>
      <c r="E3947" s="1">
        <v>43561.67260416667</v>
      </c>
      <c r="F3947">
        <v>1</v>
      </c>
      <c r="G3947" t="s">
        <v>14</v>
      </c>
      <c r="H3947">
        <v>5</v>
      </c>
      <c r="I3947" s="1">
        <v>43571.708333333336</v>
      </c>
      <c r="J3947" s="2">
        <f t="shared" si="183"/>
        <v>1</v>
      </c>
      <c r="K3947" s="2" t="str">
        <f>IFERROR(VLOOKUP(A3947,Aux!A:B,2,0),"Outros")</f>
        <v>Hospitais</v>
      </c>
      <c r="L3947" s="2">
        <f t="shared" si="184"/>
        <v>2019</v>
      </c>
      <c r="M3947">
        <f t="shared" si="185"/>
        <v>14</v>
      </c>
    </row>
    <row r="3948" spans="1:13" x14ac:dyDescent="0.35">
      <c r="A3948" t="s">
        <v>48</v>
      </c>
      <c r="B3948">
        <v>503035416</v>
      </c>
      <c r="C3948">
        <v>163507</v>
      </c>
      <c r="D3948" t="s">
        <v>3413</v>
      </c>
      <c r="E3948" s="1">
        <v>43563.35297453704</v>
      </c>
      <c r="F3948">
        <v>1</v>
      </c>
      <c r="G3948" t="s">
        <v>33</v>
      </c>
      <c r="H3948">
        <v>360</v>
      </c>
      <c r="I3948" s="1">
        <v>43568.708333333336</v>
      </c>
      <c r="J3948" s="2">
        <f t="shared" si="183"/>
        <v>1</v>
      </c>
      <c r="K3948" s="2" t="str">
        <f>IFERROR(VLOOKUP(A3948,Aux!A:B,2,0),"Outros")</f>
        <v>Hospitais</v>
      </c>
      <c r="L3948" s="2">
        <f t="shared" si="184"/>
        <v>2019</v>
      </c>
      <c r="M3948">
        <f t="shared" si="185"/>
        <v>15</v>
      </c>
    </row>
    <row r="3949" spans="1:13" x14ac:dyDescent="0.35">
      <c r="A3949" t="s">
        <v>48</v>
      </c>
      <c r="B3949">
        <v>503035416</v>
      </c>
      <c r="C3949">
        <v>163508</v>
      </c>
      <c r="E3949" s="1">
        <v>43563.367719907408</v>
      </c>
      <c r="F3949">
        <v>1</v>
      </c>
      <c r="G3949" t="s">
        <v>33</v>
      </c>
      <c r="H3949">
        <v>1</v>
      </c>
      <c r="J3949" s="2">
        <f t="shared" si="183"/>
        <v>1</v>
      </c>
      <c r="K3949" s="2" t="str">
        <f>IFERROR(VLOOKUP(A3949,Aux!A:B,2,0),"Outros")</f>
        <v>Hospitais</v>
      </c>
      <c r="L3949" s="2">
        <f t="shared" si="184"/>
        <v>2019</v>
      </c>
      <c r="M3949">
        <f t="shared" si="185"/>
        <v>15</v>
      </c>
    </row>
    <row r="3950" spans="1:13" x14ac:dyDescent="0.35">
      <c r="A3950" t="s">
        <v>48</v>
      </c>
      <c r="B3950">
        <v>503035416</v>
      </c>
      <c r="C3950">
        <v>163509</v>
      </c>
      <c r="E3950" s="1">
        <v>43563.367858796293</v>
      </c>
      <c r="F3950">
        <v>1</v>
      </c>
      <c r="G3950" t="s">
        <v>33</v>
      </c>
      <c r="H3950">
        <v>1</v>
      </c>
      <c r="J3950" s="2">
        <f t="shared" si="183"/>
        <v>1</v>
      </c>
      <c r="K3950" s="2" t="str">
        <f>IFERROR(VLOOKUP(A3950,Aux!A:B,2,0),"Outros")</f>
        <v>Hospitais</v>
      </c>
      <c r="L3950" s="2">
        <f t="shared" si="184"/>
        <v>2019</v>
      </c>
      <c r="M3950">
        <f t="shared" si="185"/>
        <v>15</v>
      </c>
    </row>
    <row r="3951" spans="1:13" x14ac:dyDescent="0.35">
      <c r="A3951" t="s">
        <v>48</v>
      </c>
      <c r="B3951">
        <v>503035416</v>
      </c>
      <c r="C3951">
        <v>163510</v>
      </c>
      <c r="D3951" t="s">
        <v>3476</v>
      </c>
      <c r="E3951" s="1">
        <v>43563.367928240739</v>
      </c>
      <c r="F3951">
        <v>13</v>
      </c>
      <c r="G3951" t="s">
        <v>33</v>
      </c>
      <c r="H3951">
        <v>300</v>
      </c>
      <c r="I3951" s="1">
        <v>43568.708333333336</v>
      </c>
      <c r="J3951" s="2">
        <f t="shared" si="183"/>
        <v>1</v>
      </c>
      <c r="K3951" s="2" t="str">
        <f>IFERROR(VLOOKUP(A3951,Aux!A:B,2,0),"Outros")</f>
        <v>Hospitais</v>
      </c>
      <c r="L3951" s="2">
        <f t="shared" si="184"/>
        <v>2019</v>
      </c>
      <c r="M3951">
        <f t="shared" si="185"/>
        <v>15</v>
      </c>
    </row>
    <row r="3952" spans="1:13" x14ac:dyDescent="0.35">
      <c r="A3952" t="s">
        <v>48</v>
      </c>
      <c r="B3952">
        <v>503035416</v>
      </c>
      <c r="C3952">
        <v>163511</v>
      </c>
      <c r="D3952" t="s">
        <v>3028</v>
      </c>
      <c r="E3952" s="1">
        <v>43563.39271990741</v>
      </c>
      <c r="F3952">
        <v>13</v>
      </c>
      <c r="G3952" t="s">
        <v>33</v>
      </c>
      <c r="H3952">
        <v>220</v>
      </c>
      <c r="I3952" s="1">
        <v>43568.708333333336</v>
      </c>
      <c r="J3952" s="2">
        <f t="shared" si="183"/>
        <v>1</v>
      </c>
      <c r="K3952" s="2" t="str">
        <f>IFERROR(VLOOKUP(A3952,Aux!A:B,2,0),"Outros")</f>
        <v>Hospitais</v>
      </c>
      <c r="L3952" s="2">
        <f t="shared" si="184"/>
        <v>2019</v>
      </c>
      <c r="M3952">
        <f t="shared" si="185"/>
        <v>15</v>
      </c>
    </row>
    <row r="3953" spans="1:13" x14ac:dyDescent="0.35">
      <c r="A3953" t="s">
        <v>48</v>
      </c>
      <c r="B3953">
        <v>503035416</v>
      </c>
      <c r="C3953">
        <v>163512</v>
      </c>
      <c r="D3953" t="s">
        <v>3414</v>
      </c>
      <c r="E3953" s="1">
        <v>43563.403657407405</v>
      </c>
      <c r="F3953">
        <v>13</v>
      </c>
      <c r="G3953" t="s">
        <v>33</v>
      </c>
      <c r="H3953">
        <v>340</v>
      </c>
      <c r="I3953" s="1">
        <v>43568.708333333336</v>
      </c>
      <c r="J3953" s="2">
        <f t="shared" si="183"/>
        <v>1</v>
      </c>
      <c r="K3953" s="2" t="str">
        <f>IFERROR(VLOOKUP(A3953,Aux!A:B,2,0),"Outros")</f>
        <v>Hospitais</v>
      </c>
      <c r="L3953" s="2">
        <f t="shared" si="184"/>
        <v>2019</v>
      </c>
      <c r="M3953">
        <f t="shared" si="185"/>
        <v>15</v>
      </c>
    </row>
    <row r="3954" spans="1:13" x14ac:dyDescent="0.35">
      <c r="A3954" t="s">
        <v>1326</v>
      </c>
      <c r="B3954">
        <v>506772527</v>
      </c>
      <c r="C3954">
        <v>163513</v>
      </c>
      <c r="D3954" t="s">
        <v>1704</v>
      </c>
      <c r="E3954" s="1">
        <v>43563.411874999998</v>
      </c>
      <c r="F3954">
        <v>3</v>
      </c>
      <c r="G3954" t="s">
        <v>2064</v>
      </c>
      <c r="H3954">
        <v>340</v>
      </c>
      <c r="I3954" s="1">
        <v>43577.666666666664</v>
      </c>
      <c r="J3954" s="2">
        <f t="shared" si="183"/>
        <v>1</v>
      </c>
      <c r="K3954" s="2" t="str">
        <f>IFERROR(VLOOKUP(A3954,Aux!A:B,2,0),"Outros")</f>
        <v>Municípios</v>
      </c>
      <c r="L3954" s="2">
        <f t="shared" si="184"/>
        <v>2019</v>
      </c>
      <c r="M3954">
        <f t="shared" si="185"/>
        <v>15</v>
      </c>
    </row>
    <row r="3955" spans="1:13" x14ac:dyDescent="0.35">
      <c r="A3955" t="s">
        <v>48</v>
      </c>
      <c r="B3955">
        <v>503035416</v>
      </c>
      <c r="C3955">
        <v>163514</v>
      </c>
      <c r="D3955" t="s">
        <v>2950</v>
      </c>
      <c r="E3955" s="1">
        <v>43563.41238425926</v>
      </c>
      <c r="F3955">
        <v>13</v>
      </c>
      <c r="G3955" t="s">
        <v>33</v>
      </c>
      <c r="H3955">
        <v>300</v>
      </c>
      <c r="I3955" s="1">
        <v>43568.708333333336</v>
      </c>
      <c r="J3955" s="2">
        <f t="shared" si="183"/>
        <v>1</v>
      </c>
      <c r="K3955" s="2" t="str">
        <f>IFERROR(VLOOKUP(A3955,Aux!A:B,2,0),"Outros")</f>
        <v>Hospitais</v>
      </c>
      <c r="L3955" s="2">
        <f t="shared" si="184"/>
        <v>2019</v>
      </c>
      <c r="M3955">
        <f t="shared" si="185"/>
        <v>15</v>
      </c>
    </row>
    <row r="3956" spans="1:13" x14ac:dyDescent="0.35">
      <c r="A3956" t="s">
        <v>27</v>
      </c>
      <c r="B3956">
        <v>505584760</v>
      </c>
      <c r="C3956">
        <v>163515</v>
      </c>
      <c r="E3956" s="1">
        <v>43563.41710648148</v>
      </c>
      <c r="F3956">
        <v>1</v>
      </c>
      <c r="G3956" t="s">
        <v>33</v>
      </c>
      <c r="H3956">
        <v>400</v>
      </c>
      <c r="J3956" s="2">
        <f t="shared" si="183"/>
        <v>1</v>
      </c>
      <c r="K3956" s="2" t="str">
        <f>IFERROR(VLOOKUP(A3956,Aux!A:B,2,0),"Outros")</f>
        <v>Municípios</v>
      </c>
      <c r="L3956" s="2">
        <f t="shared" si="184"/>
        <v>2019</v>
      </c>
      <c r="M3956">
        <f t="shared" si="185"/>
        <v>15</v>
      </c>
    </row>
    <row r="3957" spans="1:13" x14ac:dyDescent="0.35">
      <c r="A3957" t="s">
        <v>157</v>
      </c>
      <c r="B3957">
        <v>500122237</v>
      </c>
      <c r="C3957">
        <v>163516</v>
      </c>
      <c r="D3957" t="s">
        <v>3415</v>
      </c>
      <c r="E3957" s="1">
        <v>43563.422673611109</v>
      </c>
      <c r="F3957">
        <v>1</v>
      </c>
      <c r="G3957" t="s">
        <v>2863</v>
      </c>
      <c r="H3957">
        <v>5</v>
      </c>
      <c r="I3957" s="1">
        <v>43571.999305555553</v>
      </c>
      <c r="J3957" s="2">
        <f t="shared" si="183"/>
        <v>1</v>
      </c>
      <c r="K3957" s="2" t="str">
        <f>IFERROR(VLOOKUP(A3957,Aux!A:B,2,0),"Outros")</f>
        <v>Outros</v>
      </c>
      <c r="L3957" s="2">
        <f t="shared" si="184"/>
        <v>2019</v>
      </c>
      <c r="M3957">
        <f t="shared" si="185"/>
        <v>15</v>
      </c>
    </row>
    <row r="3958" spans="1:13" x14ac:dyDescent="0.35">
      <c r="A3958" t="s">
        <v>48</v>
      </c>
      <c r="B3958">
        <v>503035416</v>
      </c>
      <c r="C3958">
        <v>163517</v>
      </c>
      <c r="D3958" t="s">
        <v>2951</v>
      </c>
      <c r="E3958" s="1">
        <v>43563.423692129632</v>
      </c>
      <c r="F3958">
        <v>1</v>
      </c>
      <c r="G3958" t="s">
        <v>33</v>
      </c>
      <c r="H3958">
        <v>360</v>
      </c>
      <c r="I3958" s="1">
        <v>43568.708333333336</v>
      </c>
      <c r="J3958" s="2">
        <f t="shared" si="183"/>
        <v>1</v>
      </c>
      <c r="K3958" s="2" t="str">
        <f>IFERROR(VLOOKUP(A3958,Aux!A:B,2,0),"Outros")</f>
        <v>Hospitais</v>
      </c>
      <c r="L3958" s="2">
        <f t="shared" si="184"/>
        <v>2019</v>
      </c>
      <c r="M3958">
        <f t="shared" si="185"/>
        <v>15</v>
      </c>
    </row>
    <row r="3959" spans="1:13" x14ac:dyDescent="0.35">
      <c r="A3959" t="s">
        <v>60</v>
      </c>
      <c r="B3959">
        <v>505456010</v>
      </c>
      <c r="C3959">
        <v>163518</v>
      </c>
      <c r="E3959" s="1">
        <v>43563.425740740742</v>
      </c>
      <c r="F3959">
        <v>13</v>
      </c>
      <c r="G3959" t="s">
        <v>33</v>
      </c>
      <c r="H3959">
        <v>400</v>
      </c>
      <c r="J3959" s="2">
        <f t="shared" si="183"/>
        <v>1</v>
      </c>
      <c r="K3959" s="2" t="str">
        <f>IFERROR(VLOOKUP(A3959,Aux!A:B,2,0),"Outros")</f>
        <v>Municípios</v>
      </c>
      <c r="L3959" s="2">
        <f t="shared" si="184"/>
        <v>2019</v>
      </c>
      <c r="M3959">
        <f t="shared" si="185"/>
        <v>15</v>
      </c>
    </row>
    <row r="3960" spans="1:13" x14ac:dyDescent="0.35">
      <c r="A3960" t="s">
        <v>60</v>
      </c>
      <c r="B3960">
        <v>505456010</v>
      </c>
      <c r="C3960">
        <v>163519</v>
      </c>
      <c r="D3960" t="s">
        <v>2952</v>
      </c>
      <c r="E3960" s="1">
        <v>43563.426412037035</v>
      </c>
      <c r="F3960">
        <v>3</v>
      </c>
      <c r="G3960" t="s">
        <v>2953</v>
      </c>
      <c r="H3960">
        <v>360</v>
      </c>
      <c r="I3960" s="1">
        <v>43633.999305555553</v>
      </c>
      <c r="J3960" s="2">
        <f t="shared" si="183"/>
        <v>1</v>
      </c>
      <c r="K3960" s="2" t="str">
        <f>IFERROR(VLOOKUP(A3960,Aux!A:B,2,0),"Outros")</f>
        <v>Municípios</v>
      </c>
      <c r="L3960" s="2">
        <f t="shared" si="184"/>
        <v>2019</v>
      </c>
      <c r="M3960">
        <f t="shared" si="185"/>
        <v>15</v>
      </c>
    </row>
    <row r="3961" spans="1:13" x14ac:dyDescent="0.35">
      <c r="A3961" t="s">
        <v>226</v>
      </c>
      <c r="B3961">
        <v>506792382</v>
      </c>
      <c r="C3961">
        <v>163521</v>
      </c>
      <c r="D3961" t="s">
        <v>3416</v>
      </c>
      <c r="E3961" s="1">
        <v>43563.43922453704</v>
      </c>
      <c r="F3961">
        <v>13</v>
      </c>
      <c r="G3961" t="s">
        <v>1109</v>
      </c>
      <c r="H3961">
        <v>360</v>
      </c>
      <c r="I3961" s="1">
        <v>43570.999305555553</v>
      </c>
      <c r="J3961" s="2">
        <f t="shared" si="183"/>
        <v>1</v>
      </c>
      <c r="K3961" s="2" t="str">
        <f>IFERROR(VLOOKUP(A3961,Aux!A:B,2,0),"Outros")</f>
        <v>Municípios</v>
      </c>
      <c r="L3961" s="2">
        <f t="shared" si="184"/>
        <v>2019</v>
      </c>
      <c r="M3961">
        <f t="shared" si="185"/>
        <v>15</v>
      </c>
    </row>
    <row r="3962" spans="1:13" x14ac:dyDescent="0.35">
      <c r="A3962" t="s">
        <v>118</v>
      </c>
      <c r="B3962">
        <v>680015019</v>
      </c>
      <c r="C3962">
        <v>163522</v>
      </c>
      <c r="D3962" t="s">
        <v>3417</v>
      </c>
      <c r="E3962" s="1">
        <v>43563.443831018521</v>
      </c>
      <c r="F3962">
        <v>1</v>
      </c>
      <c r="G3962" t="s">
        <v>1146</v>
      </c>
      <c r="H3962">
        <v>360</v>
      </c>
      <c r="I3962" s="1">
        <v>43572.999305555553</v>
      </c>
      <c r="J3962" s="2">
        <f t="shared" si="183"/>
        <v>1</v>
      </c>
      <c r="K3962" s="2" t="str">
        <f>IFERROR(VLOOKUP(A3962,Aux!A:B,2,0),"Outros")</f>
        <v>Águas e resíduos</v>
      </c>
      <c r="L3962" s="2">
        <f t="shared" si="184"/>
        <v>2019</v>
      </c>
      <c r="M3962">
        <f t="shared" si="185"/>
        <v>15</v>
      </c>
    </row>
    <row r="3963" spans="1:13" x14ac:dyDescent="0.35">
      <c r="A3963" t="s">
        <v>157</v>
      </c>
      <c r="B3963">
        <v>500122237</v>
      </c>
      <c r="C3963">
        <v>163523</v>
      </c>
      <c r="D3963" t="s">
        <v>3418</v>
      </c>
      <c r="E3963" s="1">
        <v>43563.445289351854</v>
      </c>
      <c r="F3963">
        <v>3</v>
      </c>
      <c r="G3963" t="s">
        <v>33</v>
      </c>
      <c r="H3963">
        <v>340</v>
      </c>
      <c r="I3963" s="1">
        <v>43591.999305555553</v>
      </c>
      <c r="J3963" s="2">
        <f t="shared" si="183"/>
        <v>1</v>
      </c>
      <c r="K3963" s="2" t="str">
        <f>IFERROR(VLOOKUP(A3963,Aux!A:B,2,0),"Outros")</f>
        <v>Outros</v>
      </c>
      <c r="L3963" s="2">
        <f t="shared" si="184"/>
        <v>2019</v>
      </c>
      <c r="M3963">
        <f t="shared" si="185"/>
        <v>15</v>
      </c>
    </row>
    <row r="3964" spans="1:13" x14ac:dyDescent="0.35">
      <c r="A3964" t="s">
        <v>35</v>
      </c>
      <c r="B3964">
        <v>508666236</v>
      </c>
      <c r="C3964">
        <v>163524</v>
      </c>
      <c r="D3964" t="s">
        <v>3419</v>
      </c>
      <c r="E3964" s="1">
        <v>43563.446226851855</v>
      </c>
      <c r="F3964">
        <v>1</v>
      </c>
      <c r="G3964" t="s">
        <v>33</v>
      </c>
      <c r="H3964">
        <v>360</v>
      </c>
      <c r="I3964" s="1">
        <v>43584.999305555553</v>
      </c>
      <c r="J3964" s="2">
        <f t="shared" si="183"/>
        <v>1</v>
      </c>
      <c r="K3964" s="2" t="str">
        <f>IFERROR(VLOOKUP(A3964,Aux!A:B,2,0),"Outros")</f>
        <v>Outros</v>
      </c>
      <c r="L3964" s="2">
        <f t="shared" si="184"/>
        <v>2019</v>
      </c>
      <c r="M3964">
        <f t="shared" si="185"/>
        <v>15</v>
      </c>
    </row>
    <row r="3965" spans="1:13" x14ac:dyDescent="0.35">
      <c r="A3965" t="s">
        <v>217</v>
      </c>
      <c r="B3965">
        <v>502530863</v>
      </c>
      <c r="C3965">
        <v>163525</v>
      </c>
      <c r="D3965" t="s">
        <v>2954</v>
      </c>
      <c r="E3965" s="1">
        <v>43563.452881944446</v>
      </c>
      <c r="F3965">
        <v>13</v>
      </c>
      <c r="G3965" t="s">
        <v>33</v>
      </c>
      <c r="H3965">
        <v>360</v>
      </c>
      <c r="I3965" s="1">
        <v>43569.791666666664</v>
      </c>
      <c r="J3965" s="2">
        <f t="shared" si="183"/>
        <v>1</v>
      </c>
      <c r="K3965" s="2" t="str">
        <f>IFERROR(VLOOKUP(A3965,Aux!A:B,2,0),"Outros")</f>
        <v>Outros</v>
      </c>
      <c r="L3965" s="2">
        <f t="shared" si="184"/>
        <v>2019</v>
      </c>
      <c r="M3965">
        <f t="shared" si="185"/>
        <v>15</v>
      </c>
    </row>
    <row r="3966" spans="1:13" x14ac:dyDescent="0.35">
      <c r="A3966" t="s">
        <v>12</v>
      </c>
      <c r="B3966">
        <v>508481287</v>
      </c>
      <c r="C3966">
        <v>163526</v>
      </c>
      <c r="D3966" t="s">
        <v>2955</v>
      </c>
      <c r="E3966" s="1">
        <v>43563.46371527778</v>
      </c>
      <c r="F3966">
        <v>1</v>
      </c>
      <c r="G3966" t="s">
        <v>14</v>
      </c>
      <c r="H3966">
        <v>360</v>
      </c>
      <c r="I3966" s="1">
        <v>43572.708333333336</v>
      </c>
      <c r="J3966" s="2">
        <f t="shared" si="183"/>
        <v>1</v>
      </c>
      <c r="K3966" s="2" t="str">
        <f>IFERROR(VLOOKUP(A3966,Aux!A:B,2,0),"Outros")</f>
        <v>Hospitais</v>
      </c>
      <c r="L3966" s="2">
        <f t="shared" si="184"/>
        <v>2019</v>
      </c>
      <c r="M3966">
        <f t="shared" si="185"/>
        <v>15</v>
      </c>
    </row>
    <row r="3967" spans="1:13" x14ac:dyDescent="0.35">
      <c r="A3967" t="s">
        <v>48</v>
      </c>
      <c r="B3967">
        <v>503035416</v>
      </c>
      <c r="C3967">
        <v>163527</v>
      </c>
      <c r="D3967" t="s">
        <v>3420</v>
      </c>
      <c r="E3967" s="1">
        <v>43563.467569444445</v>
      </c>
      <c r="F3967">
        <v>1</v>
      </c>
      <c r="G3967" t="s">
        <v>50</v>
      </c>
      <c r="H3967">
        <v>340</v>
      </c>
      <c r="I3967" s="1">
        <v>43566.708333333336</v>
      </c>
      <c r="J3967" s="2">
        <f t="shared" si="183"/>
        <v>1</v>
      </c>
      <c r="K3967" s="2" t="str">
        <f>IFERROR(VLOOKUP(A3967,Aux!A:B,2,0),"Outros")</f>
        <v>Hospitais</v>
      </c>
      <c r="L3967" s="2">
        <f t="shared" si="184"/>
        <v>2019</v>
      </c>
      <c r="M3967">
        <f t="shared" si="185"/>
        <v>15</v>
      </c>
    </row>
    <row r="3968" spans="1:13" x14ac:dyDescent="0.35">
      <c r="A3968" t="s">
        <v>48</v>
      </c>
      <c r="B3968">
        <v>503035416</v>
      </c>
      <c r="C3968">
        <v>163528</v>
      </c>
      <c r="D3968" t="s">
        <v>3421</v>
      </c>
      <c r="E3968" s="1">
        <v>43563.468935185185</v>
      </c>
      <c r="F3968">
        <v>1</v>
      </c>
      <c r="G3968" t="s">
        <v>33</v>
      </c>
      <c r="H3968">
        <v>340</v>
      </c>
      <c r="I3968" s="1">
        <v>43566.708333333336</v>
      </c>
      <c r="J3968" s="2">
        <f t="shared" si="183"/>
        <v>1</v>
      </c>
      <c r="K3968" s="2" t="str">
        <f>IFERROR(VLOOKUP(A3968,Aux!A:B,2,0),"Outros")</f>
        <v>Hospitais</v>
      </c>
      <c r="L3968" s="2">
        <f t="shared" si="184"/>
        <v>2019</v>
      </c>
      <c r="M3968">
        <f t="shared" si="185"/>
        <v>15</v>
      </c>
    </row>
    <row r="3969" spans="1:13" x14ac:dyDescent="0.35">
      <c r="A3969" t="s">
        <v>219</v>
      </c>
      <c r="B3969">
        <v>505656000</v>
      </c>
      <c r="C3969">
        <v>163529</v>
      </c>
      <c r="D3969" t="s">
        <v>3029</v>
      </c>
      <c r="E3969" s="1">
        <v>43563.471261574072</v>
      </c>
      <c r="F3969">
        <v>13</v>
      </c>
      <c r="G3969" t="s">
        <v>1886</v>
      </c>
      <c r="H3969">
        <v>360</v>
      </c>
      <c r="I3969" s="1">
        <v>43570.999305555553</v>
      </c>
      <c r="J3969" s="2">
        <f t="shared" si="183"/>
        <v>1</v>
      </c>
      <c r="K3969" s="2" t="str">
        <f>IFERROR(VLOOKUP(A3969,Aux!A:B,2,0),"Outros")</f>
        <v>Municípios</v>
      </c>
      <c r="L3969" s="2">
        <f t="shared" si="184"/>
        <v>2019</v>
      </c>
      <c r="M3969">
        <f t="shared" si="185"/>
        <v>15</v>
      </c>
    </row>
    <row r="3970" spans="1:13" x14ac:dyDescent="0.35">
      <c r="A3970" t="s">
        <v>962</v>
      </c>
      <c r="B3970">
        <v>600013855</v>
      </c>
      <c r="C3970">
        <v>163530</v>
      </c>
      <c r="D3970" t="s">
        <v>2956</v>
      </c>
      <c r="E3970" s="1">
        <v>43563.471932870372</v>
      </c>
      <c r="F3970">
        <v>13</v>
      </c>
      <c r="G3970" t="s">
        <v>33</v>
      </c>
      <c r="H3970">
        <v>340</v>
      </c>
      <c r="I3970" s="1">
        <v>43572.708333333336</v>
      </c>
      <c r="J3970" s="2">
        <f t="shared" ref="J3970:J4033" si="186">IF(C3970=C3969,"",1)</f>
        <v>1</v>
      </c>
      <c r="K3970" s="2" t="str">
        <f>IFERROR(VLOOKUP(A3970,Aux!A:B,2,0),"Outros")</f>
        <v>Outros</v>
      </c>
      <c r="L3970" s="2">
        <f t="shared" ref="L3970:L4033" si="187">YEAR(E3970)</f>
        <v>2019</v>
      </c>
      <c r="M3970">
        <f t="shared" ref="M3970:M4033" si="188">WEEKNUM(E3970)</f>
        <v>15</v>
      </c>
    </row>
    <row r="3971" spans="1:13" x14ac:dyDescent="0.35">
      <c r="A3971" t="s">
        <v>217</v>
      </c>
      <c r="B3971">
        <v>502530863</v>
      </c>
      <c r="C3971">
        <v>163531</v>
      </c>
      <c r="D3971" t="s">
        <v>3477</v>
      </c>
      <c r="E3971" s="1">
        <v>43563.473113425927</v>
      </c>
      <c r="F3971">
        <v>13</v>
      </c>
      <c r="G3971" t="s">
        <v>476</v>
      </c>
      <c r="H3971">
        <v>360</v>
      </c>
      <c r="I3971" s="1">
        <v>43578.791666666664</v>
      </c>
      <c r="J3971" s="2">
        <f t="shared" si="186"/>
        <v>1</v>
      </c>
      <c r="K3971" s="2" t="str">
        <f>IFERROR(VLOOKUP(A3971,Aux!A:B,2,0),"Outros")</f>
        <v>Outros</v>
      </c>
      <c r="L3971" s="2">
        <f t="shared" si="187"/>
        <v>2019</v>
      </c>
      <c r="M3971">
        <f t="shared" si="188"/>
        <v>15</v>
      </c>
    </row>
    <row r="3972" spans="1:13" x14ac:dyDescent="0.35">
      <c r="A3972" t="s">
        <v>157</v>
      </c>
      <c r="B3972">
        <v>500122237</v>
      </c>
      <c r="C3972">
        <v>163532</v>
      </c>
      <c r="D3972" t="s">
        <v>2957</v>
      </c>
      <c r="E3972" s="1">
        <v>43563.477175925924</v>
      </c>
      <c r="F3972">
        <v>3</v>
      </c>
      <c r="G3972" t="s">
        <v>33</v>
      </c>
      <c r="H3972">
        <v>340</v>
      </c>
      <c r="I3972" s="1">
        <v>43591.999305555553</v>
      </c>
      <c r="J3972" s="2">
        <f t="shared" si="186"/>
        <v>1</v>
      </c>
      <c r="K3972" s="2" t="str">
        <f>IFERROR(VLOOKUP(A3972,Aux!A:B,2,0),"Outros")</f>
        <v>Outros</v>
      </c>
      <c r="L3972" s="2">
        <f t="shared" si="187"/>
        <v>2019</v>
      </c>
      <c r="M3972">
        <f t="shared" si="188"/>
        <v>15</v>
      </c>
    </row>
    <row r="3973" spans="1:13" x14ac:dyDescent="0.35">
      <c r="A3973" t="s">
        <v>528</v>
      </c>
      <c r="B3973">
        <v>512044040</v>
      </c>
      <c r="C3973">
        <v>163533</v>
      </c>
      <c r="D3973" t="s">
        <v>2958</v>
      </c>
      <c r="E3973" s="1">
        <v>43563.48877314815</v>
      </c>
      <c r="F3973">
        <v>1</v>
      </c>
      <c r="G3973" t="s">
        <v>225</v>
      </c>
      <c r="H3973">
        <v>360</v>
      </c>
      <c r="I3973" s="1">
        <v>43583.999305555553</v>
      </c>
      <c r="J3973" s="2">
        <f t="shared" si="186"/>
        <v>1</v>
      </c>
      <c r="K3973" s="2" t="str">
        <f>IFERROR(VLOOKUP(A3973,Aux!A:B,2,0),"Outros")</f>
        <v>Municípios</v>
      </c>
      <c r="L3973" s="2">
        <f t="shared" si="187"/>
        <v>2019</v>
      </c>
      <c r="M3973">
        <f t="shared" si="188"/>
        <v>15</v>
      </c>
    </row>
    <row r="3974" spans="1:13" x14ac:dyDescent="0.35">
      <c r="A3974" t="s">
        <v>63</v>
      </c>
      <c r="B3974">
        <v>502098139</v>
      </c>
      <c r="C3974">
        <v>163534</v>
      </c>
      <c r="D3974" t="s">
        <v>3478</v>
      </c>
      <c r="E3974" s="1">
        <v>43563.492743055554</v>
      </c>
      <c r="F3974">
        <v>13</v>
      </c>
      <c r="G3974" t="s">
        <v>2118</v>
      </c>
      <c r="H3974">
        <v>360</v>
      </c>
      <c r="I3974" s="1">
        <v>43569.75</v>
      </c>
      <c r="J3974" s="2">
        <f t="shared" si="186"/>
        <v>1</v>
      </c>
      <c r="K3974" s="2" t="str">
        <f>IFERROR(VLOOKUP(A3974,Aux!A:B,2,0),"Outros")</f>
        <v>Municípios</v>
      </c>
      <c r="L3974" s="2">
        <f t="shared" si="187"/>
        <v>2019</v>
      </c>
      <c r="M3974">
        <f t="shared" si="188"/>
        <v>15</v>
      </c>
    </row>
    <row r="3975" spans="1:13" x14ac:dyDescent="0.35">
      <c r="A3975" t="s">
        <v>275</v>
      </c>
      <c r="B3975">
        <v>505187531</v>
      </c>
      <c r="C3975">
        <v>163535</v>
      </c>
      <c r="D3975" t="s">
        <v>2829</v>
      </c>
      <c r="E3975" s="1">
        <v>43563.493495370371</v>
      </c>
      <c r="F3975">
        <v>13</v>
      </c>
      <c r="G3975" t="s">
        <v>277</v>
      </c>
      <c r="H3975">
        <v>360</v>
      </c>
      <c r="I3975" s="1">
        <v>43570.999305555553</v>
      </c>
      <c r="J3975" s="2">
        <f t="shared" si="186"/>
        <v>1</v>
      </c>
      <c r="K3975" s="2" t="str">
        <f>IFERROR(VLOOKUP(A3975,Aux!A:B,2,0),"Outros")</f>
        <v>Municípios</v>
      </c>
      <c r="L3975" s="2">
        <f t="shared" si="187"/>
        <v>2019</v>
      </c>
      <c r="M3975">
        <f t="shared" si="188"/>
        <v>15</v>
      </c>
    </row>
    <row r="3976" spans="1:13" x14ac:dyDescent="0.35">
      <c r="A3976" t="s">
        <v>1287</v>
      </c>
      <c r="B3976">
        <v>512088357</v>
      </c>
      <c r="C3976">
        <v>163536</v>
      </c>
      <c r="D3976" t="s">
        <v>3479</v>
      </c>
      <c r="E3976" s="1">
        <v>43563.497627314813</v>
      </c>
      <c r="F3976">
        <v>13</v>
      </c>
      <c r="G3976" t="s">
        <v>839</v>
      </c>
      <c r="H3976">
        <v>340</v>
      </c>
      <c r="I3976" s="1">
        <v>43572.999305555553</v>
      </c>
      <c r="J3976" s="2">
        <f t="shared" si="186"/>
        <v>1</v>
      </c>
      <c r="K3976" s="2" t="str">
        <f>IFERROR(VLOOKUP(A3976,Aux!A:B,2,0),"Outros")</f>
        <v>Outros</v>
      </c>
      <c r="L3976" s="2">
        <f t="shared" si="187"/>
        <v>2019</v>
      </c>
      <c r="M3976">
        <f t="shared" si="188"/>
        <v>15</v>
      </c>
    </row>
    <row r="3977" spans="1:13" x14ac:dyDescent="0.35">
      <c r="A3977" t="s">
        <v>88</v>
      </c>
      <c r="B3977">
        <v>506624200</v>
      </c>
      <c r="C3977">
        <v>163537</v>
      </c>
      <c r="D3977" t="s">
        <v>3480</v>
      </c>
      <c r="E3977" s="1">
        <v>43563.508055555554</v>
      </c>
      <c r="F3977">
        <v>13</v>
      </c>
      <c r="G3977" t="s">
        <v>2623</v>
      </c>
      <c r="H3977">
        <v>340</v>
      </c>
      <c r="I3977" s="1">
        <v>43566.708333333336</v>
      </c>
      <c r="J3977" s="2">
        <f t="shared" si="186"/>
        <v>1</v>
      </c>
      <c r="K3977" s="2" t="str">
        <f>IFERROR(VLOOKUP(A3977,Aux!A:B,2,0),"Outros")</f>
        <v>Municípios</v>
      </c>
      <c r="L3977" s="2">
        <f t="shared" si="187"/>
        <v>2019</v>
      </c>
      <c r="M3977">
        <f t="shared" si="188"/>
        <v>15</v>
      </c>
    </row>
    <row r="3978" spans="1:13" x14ac:dyDescent="0.35">
      <c r="A3978" t="s">
        <v>63</v>
      </c>
      <c r="B3978">
        <v>502098139</v>
      </c>
      <c r="C3978">
        <v>163538</v>
      </c>
      <c r="D3978" t="s">
        <v>3081</v>
      </c>
      <c r="E3978" s="1">
        <v>43563.512465277781</v>
      </c>
      <c r="F3978">
        <v>13</v>
      </c>
      <c r="G3978" t="s">
        <v>75</v>
      </c>
      <c r="H3978">
        <v>400</v>
      </c>
      <c r="I3978" s="1">
        <v>43562.75</v>
      </c>
      <c r="J3978" s="2">
        <f t="shared" si="186"/>
        <v>1</v>
      </c>
      <c r="K3978" s="2" t="str">
        <f>IFERROR(VLOOKUP(A3978,Aux!A:B,2,0),"Outros")</f>
        <v>Municípios</v>
      </c>
      <c r="L3978" s="2">
        <f t="shared" si="187"/>
        <v>2019</v>
      </c>
      <c r="M3978">
        <f t="shared" si="188"/>
        <v>15</v>
      </c>
    </row>
    <row r="3979" spans="1:13" x14ac:dyDescent="0.35">
      <c r="A3979" t="s">
        <v>63</v>
      </c>
      <c r="B3979">
        <v>502098139</v>
      </c>
      <c r="C3979">
        <v>163539</v>
      </c>
      <c r="D3979" t="s">
        <v>2250</v>
      </c>
      <c r="E3979" s="1">
        <v>43563.513877314814</v>
      </c>
      <c r="F3979">
        <v>3</v>
      </c>
      <c r="G3979" t="s">
        <v>75</v>
      </c>
      <c r="H3979">
        <v>400</v>
      </c>
      <c r="I3979" s="1">
        <v>43569.75</v>
      </c>
      <c r="J3979" s="2">
        <f t="shared" si="186"/>
        <v>1</v>
      </c>
      <c r="K3979" s="2" t="str">
        <f>IFERROR(VLOOKUP(A3979,Aux!A:B,2,0),"Outros")</f>
        <v>Municípios</v>
      </c>
      <c r="L3979" s="2">
        <f t="shared" si="187"/>
        <v>2019</v>
      </c>
      <c r="M3979">
        <f t="shared" si="188"/>
        <v>15</v>
      </c>
    </row>
    <row r="3980" spans="1:13" x14ac:dyDescent="0.35">
      <c r="A3980" t="s">
        <v>528</v>
      </c>
      <c r="B3980">
        <v>512044040</v>
      </c>
      <c r="C3980">
        <v>163540</v>
      </c>
      <c r="E3980" s="1">
        <v>43563.516840277778</v>
      </c>
      <c r="F3980">
        <v>1</v>
      </c>
      <c r="G3980" t="s">
        <v>33</v>
      </c>
      <c r="H3980">
        <v>1</v>
      </c>
      <c r="J3980" s="2">
        <f t="shared" si="186"/>
        <v>1</v>
      </c>
      <c r="K3980" s="2" t="str">
        <f>IFERROR(VLOOKUP(A3980,Aux!A:B,2,0),"Outros")</f>
        <v>Municípios</v>
      </c>
      <c r="L3980" s="2">
        <f t="shared" si="187"/>
        <v>2019</v>
      </c>
      <c r="M3980">
        <f t="shared" si="188"/>
        <v>15</v>
      </c>
    </row>
    <row r="3981" spans="1:13" x14ac:dyDescent="0.35">
      <c r="A3981" t="s">
        <v>599</v>
      </c>
      <c r="B3981">
        <v>680012907</v>
      </c>
      <c r="C3981">
        <v>163541</v>
      </c>
      <c r="D3981" t="s">
        <v>2959</v>
      </c>
      <c r="E3981" s="1">
        <v>43563.525972222225</v>
      </c>
      <c r="F3981">
        <v>1</v>
      </c>
      <c r="G3981" t="s">
        <v>2960</v>
      </c>
      <c r="H3981">
        <v>360</v>
      </c>
      <c r="I3981" s="1">
        <v>43568.999305555553</v>
      </c>
      <c r="J3981" s="2">
        <f t="shared" si="186"/>
        <v>1</v>
      </c>
      <c r="K3981" s="2" t="str">
        <f>IFERROR(VLOOKUP(A3981,Aux!A:B,2,0),"Outros")</f>
        <v>Águas e resíduos</v>
      </c>
      <c r="L3981" s="2">
        <f t="shared" si="187"/>
        <v>2019</v>
      </c>
      <c r="M3981">
        <f t="shared" si="188"/>
        <v>15</v>
      </c>
    </row>
    <row r="3982" spans="1:13" x14ac:dyDescent="0.35">
      <c r="A3982" t="s">
        <v>27</v>
      </c>
      <c r="B3982">
        <v>505584760</v>
      </c>
      <c r="C3982">
        <v>163542</v>
      </c>
      <c r="D3982" t="s">
        <v>3481</v>
      </c>
      <c r="E3982" s="1">
        <v>43563.526030092595</v>
      </c>
      <c r="F3982">
        <v>3</v>
      </c>
      <c r="G3982" t="s">
        <v>886</v>
      </c>
      <c r="H3982">
        <v>400</v>
      </c>
      <c r="J3982" s="2">
        <f t="shared" si="186"/>
        <v>1</v>
      </c>
      <c r="K3982" s="2" t="str">
        <f>IFERROR(VLOOKUP(A3982,Aux!A:B,2,0),"Outros")</f>
        <v>Municípios</v>
      </c>
      <c r="L3982" s="2">
        <f t="shared" si="187"/>
        <v>2019</v>
      </c>
      <c r="M3982">
        <f t="shared" si="188"/>
        <v>15</v>
      </c>
    </row>
    <row r="3983" spans="1:13" x14ac:dyDescent="0.35">
      <c r="A3983" t="s">
        <v>599</v>
      </c>
      <c r="B3983">
        <v>680012907</v>
      </c>
      <c r="C3983">
        <v>163544</v>
      </c>
      <c r="D3983" t="s">
        <v>2961</v>
      </c>
      <c r="E3983" s="1">
        <v>43563.535763888889</v>
      </c>
      <c r="F3983">
        <v>1</v>
      </c>
      <c r="G3983" t="s">
        <v>476</v>
      </c>
      <c r="H3983">
        <v>360</v>
      </c>
      <c r="I3983" s="1">
        <v>43568.999305555553</v>
      </c>
      <c r="J3983" s="2">
        <f t="shared" si="186"/>
        <v>1</v>
      </c>
      <c r="K3983" s="2" t="str">
        <f>IFERROR(VLOOKUP(A3983,Aux!A:B,2,0),"Outros")</f>
        <v>Águas e resíduos</v>
      </c>
      <c r="L3983" s="2">
        <f t="shared" si="187"/>
        <v>2019</v>
      </c>
      <c r="M3983">
        <f t="shared" si="188"/>
        <v>15</v>
      </c>
    </row>
    <row r="3984" spans="1:13" x14ac:dyDescent="0.35">
      <c r="A3984" t="s">
        <v>336</v>
      </c>
      <c r="B3984">
        <v>505170876</v>
      </c>
      <c r="C3984">
        <v>163545</v>
      </c>
      <c r="D3984" t="s">
        <v>2962</v>
      </c>
      <c r="E3984" s="1">
        <v>43563.562743055554</v>
      </c>
      <c r="F3984">
        <v>13</v>
      </c>
      <c r="G3984" t="s">
        <v>345</v>
      </c>
      <c r="H3984">
        <v>360</v>
      </c>
      <c r="I3984" s="1">
        <v>43571.708333333336</v>
      </c>
      <c r="J3984" s="2">
        <f t="shared" si="186"/>
        <v>1</v>
      </c>
      <c r="K3984" s="2" t="str">
        <f>IFERROR(VLOOKUP(A3984,Aux!A:B,2,0),"Outros")</f>
        <v>Municípios</v>
      </c>
      <c r="L3984" s="2">
        <f t="shared" si="187"/>
        <v>2019</v>
      </c>
      <c r="M3984">
        <f t="shared" si="188"/>
        <v>15</v>
      </c>
    </row>
    <row r="3985" spans="1:13" x14ac:dyDescent="0.35">
      <c r="A3985" t="s">
        <v>71</v>
      </c>
      <c r="B3985">
        <v>500051054</v>
      </c>
      <c r="C3985">
        <v>163546</v>
      </c>
      <c r="D3985" t="s">
        <v>2963</v>
      </c>
      <c r="E3985" s="1">
        <v>43563.587233796294</v>
      </c>
      <c r="F3985">
        <v>13</v>
      </c>
      <c r="G3985" t="s">
        <v>1398</v>
      </c>
      <c r="H3985">
        <v>360</v>
      </c>
      <c r="I3985" s="1">
        <v>43601.791666666664</v>
      </c>
      <c r="J3985" s="2">
        <f t="shared" si="186"/>
        <v>1</v>
      </c>
      <c r="K3985" s="2" t="str">
        <f>IFERROR(VLOOKUP(A3985,Aux!A:B,2,0),"Outros")</f>
        <v>Municípios</v>
      </c>
      <c r="L3985" s="2">
        <f t="shared" si="187"/>
        <v>2019</v>
      </c>
      <c r="M3985">
        <f t="shared" si="188"/>
        <v>15</v>
      </c>
    </row>
    <row r="3986" spans="1:13" x14ac:dyDescent="0.35">
      <c r="A3986" t="s">
        <v>37</v>
      </c>
      <c r="B3986">
        <v>506187543</v>
      </c>
      <c r="C3986">
        <v>163547</v>
      </c>
      <c r="D3986" t="s">
        <v>2964</v>
      </c>
      <c r="E3986" s="1">
        <v>43563.592280092591</v>
      </c>
      <c r="F3986">
        <v>13</v>
      </c>
      <c r="G3986" t="s">
        <v>80</v>
      </c>
      <c r="H3986">
        <v>5</v>
      </c>
      <c r="I3986" s="1">
        <v>43588.993055555555</v>
      </c>
      <c r="J3986" s="2">
        <f t="shared" si="186"/>
        <v>1</v>
      </c>
      <c r="K3986" s="2" t="str">
        <f>IFERROR(VLOOKUP(A3986,Aux!A:B,2,0),"Outros")</f>
        <v>Municípios</v>
      </c>
      <c r="L3986" s="2">
        <f t="shared" si="187"/>
        <v>2019</v>
      </c>
      <c r="M3986">
        <f t="shared" si="188"/>
        <v>15</v>
      </c>
    </row>
    <row r="3987" spans="1:13" x14ac:dyDescent="0.35">
      <c r="A3987" t="s">
        <v>76</v>
      </c>
      <c r="B3987">
        <v>506676056</v>
      </c>
      <c r="C3987">
        <v>163548</v>
      </c>
      <c r="E3987" s="1">
        <v>43563.595636574071</v>
      </c>
      <c r="F3987">
        <v>13</v>
      </c>
      <c r="G3987" t="s">
        <v>33</v>
      </c>
      <c r="H3987">
        <v>400</v>
      </c>
      <c r="J3987" s="2">
        <f t="shared" si="186"/>
        <v>1</v>
      </c>
      <c r="K3987" s="2" t="str">
        <f>IFERROR(VLOOKUP(A3987,Aux!A:B,2,0),"Outros")</f>
        <v>Municípios</v>
      </c>
      <c r="L3987" s="2">
        <f t="shared" si="187"/>
        <v>2019</v>
      </c>
      <c r="M3987">
        <f t="shared" si="188"/>
        <v>15</v>
      </c>
    </row>
    <row r="3988" spans="1:13" x14ac:dyDescent="0.35">
      <c r="A3988" t="s">
        <v>76</v>
      </c>
      <c r="B3988">
        <v>506676056</v>
      </c>
      <c r="C3988">
        <v>163549</v>
      </c>
      <c r="D3988" t="s">
        <v>2965</v>
      </c>
      <c r="E3988" s="1">
        <v>43563.596180555556</v>
      </c>
      <c r="F3988">
        <v>13</v>
      </c>
      <c r="G3988" t="s">
        <v>2966</v>
      </c>
      <c r="H3988">
        <v>340</v>
      </c>
      <c r="I3988" s="1">
        <v>43570.999305555553</v>
      </c>
      <c r="J3988" s="2">
        <f t="shared" si="186"/>
        <v>1</v>
      </c>
      <c r="K3988" s="2" t="str">
        <f>IFERROR(VLOOKUP(A3988,Aux!A:B,2,0),"Outros")</f>
        <v>Municípios</v>
      </c>
      <c r="L3988" s="2">
        <f t="shared" si="187"/>
        <v>2019</v>
      </c>
      <c r="M3988">
        <f t="shared" si="188"/>
        <v>15</v>
      </c>
    </row>
    <row r="3989" spans="1:13" x14ac:dyDescent="0.35">
      <c r="A3989" t="s">
        <v>125</v>
      </c>
      <c r="B3989">
        <v>501290206</v>
      </c>
      <c r="C3989">
        <v>163550</v>
      </c>
      <c r="D3989" t="s">
        <v>2967</v>
      </c>
      <c r="E3989" s="1">
        <v>43563.602013888885</v>
      </c>
      <c r="F3989">
        <v>13</v>
      </c>
      <c r="G3989" t="s">
        <v>545</v>
      </c>
      <c r="H3989">
        <v>300</v>
      </c>
      <c r="I3989" s="1">
        <v>43567.708333333336</v>
      </c>
      <c r="J3989" s="2">
        <f t="shared" si="186"/>
        <v>1</v>
      </c>
      <c r="K3989" s="2" t="str">
        <f>IFERROR(VLOOKUP(A3989,Aux!A:B,2,0),"Outros")</f>
        <v>Municípios</v>
      </c>
      <c r="L3989" s="2">
        <f t="shared" si="187"/>
        <v>2019</v>
      </c>
      <c r="M3989">
        <f t="shared" si="188"/>
        <v>15</v>
      </c>
    </row>
    <row r="3990" spans="1:13" x14ac:dyDescent="0.35">
      <c r="A3990" t="s">
        <v>27</v>
      </c>
      <c r="B3990">
        <v>505584760</v>
      </c>
      <c r="C3990">
        <v>163551</v>
      </c>
      <c r="D3990" t="s">
        <v>2968</v>
      </c>
      <c r="E3990" s="1">
        <v>43563.602152777778</v>
      </c>
      <c r="F3990">
        <v>3</v>
      </c>
      <c r="G3990" t="s">
        <v>886</v>
      </c>
      <c r="H3990">
        <v>400</v>
      </c>
      <c r="I3990" s="1">
        <v>43422.999305555553</v>
      </c>
      <c r="J3990" s="2">
        <f t="shared" si="186"/>
        <v>1</v>
      </c>
      <c r="K3990" s="2" t="str">
        <f>IFERROR(VLOOKUP(A3990,Aux!A:B,2,0),"Outros")</f>
        <v>Municípios</v>
      </c>
      <c r="L3990" s="2">
        <f t="shared" si="187"/>
        <v>2019</v>
      </c>
      <c r="M3990">
        <f t="shared" si="188"/>
        <v>15</v>
      </c>
    </row>
    <row r="3991" spans="1:13" x14ac:dyDescent="0.35">
      <c r="A3991" t="s">
        <v>63</v>
      </c>
      <c r="B3991">
        <v>502098139</v>
      </c>
      <c r="C3991">
        <v>163552</v>
      </c>
      <c r="D3991" t="s">
        <v>2969</v>
      </c>
      <c r="E3991" s="1">
        <v>43563.604328703703</v>
      </c>
      <c r="F3991">
        <v>13</v>
      </c>
      <c r="G3991" t="s">
        <v>75</v>
      </c>
      <c r="H3991">
        <v>400</v>
      </c>
      <c r="I3991" s="1">
        <v>43569.75</v>
      </c>
      <c r="J3991" s="2">
        <f t="shared" si="186"/>
        <v>1</v>
      </c>
      <c r="K3991" s="2" t="str">
        <f>IFERROR(VLOOKUP(A3991,Aux!A:B,2,0),"Outros")</f>
        <v>Municípios</v>
      </c>
      <c r="L3991" s="2">
        <f t="shared" si="187"/>
        <v>2019</v>
      </c>
      <c r="M3991">
        <f t="shared" si="188"/>
        <v>15</v>
      </c>
    </row>
    <row r="3992" spans="1:13" x14ac:dyDescent="0.35">
      <c r="A3992" t="s">
        <v>465</v>
      </c>
      <c r="B3992">
        <v>600084779</v>
      </c>
      <c r="C3992">
        <v>163553</v>
      </c>
      <c r="D3992" t="s">
        <v>3030</v>
      </c>
      <c r="E3992" s="1">
        <v>43563.608055555553</v>
      </c>
      <c r="F3992">
        <v>13</v>
      </c>
      <c r="G3992" t="s">
        <v>3031</v>
      </c>
      <c r="H3992">
        <v>340</v>
      </c>
      <c r="I3992" s="1">
        <v>43572.708333333336</v>
      </c>
      <c r="J3992" s="2">
        <f t="shared" si="186"/>
        <v>1</v>
      </c>
      <c r="K3992" s="2" t="str">
        <f>IFERROR(VLOOKUP(A3992,Aux!A:B,2,0),"Outros")</f>
        <v>Outros</v>
      </c>
      <c r="L3992" s="2">
        <f t="shared" si="187"/>
        <v>2019</v>
      </c>
      <c r="M3992">
        <f t="shared" si="188"/>
        <v>15</v>
      </c>
    </row>
    <row r="3993" spans="1:13" x14ac:dyDescent="0.35">
      <c r="A3993" t="s">
        <v>27</v>
      </c>
      <c r="B3993">
        <v>505584760</v>
      </c>
      <c r="C3993">
        <v>163554</v>
      </c>
      <c r="D3993" t="s">
        <v>3082</v>
      </c>
      <c r="E3993" s="1">
        <v>43563.612754629627</v>
      </c>
      <c r="F3993">
        <v>3</v>
      </c>
      <c r="G3993" t="s">
        <v>886</v>
      </c>
      <c r="H3993">
        <v>5</v>
      </c>
      <c r="I3993" s="1">
        <v>43599.999305555553</v>
      </c>
      <c r="J3993" s="2">
        <f t="shared" si="186"/>
        <v>1</v>
      </c>
      <c r="K3993" s="2" t="str">
        <f>IFERROR(VLOOKUP(A3993,Aux!A:B,2,0),"Outros")</f>
        <v>Municípios</v>
      </c>
      <c r="L3993" s="2">
        <f t="shared" si="187"/>
        <v>2019</v>
      </c>
      <c r="M3993">
        <f t="shared" si="188"/>
        <v>15</v>
      </c>
    </row>
    <row r="3994" spans="1:13" x14ac:dyDescent="0.35">
      <c r="A3994" t="s">
        <v>282</v>
      </c>
      <c r="B3994">
        <v>501202021</v>
      </c>
      <c r="C3994">
        <v>163556</v>
      </c>
      <c r="E3994" s="1">
        <v>43563.626666666663</v>
      </c>
      <c r="F3994">
        <v>1</v>
      </c>
      <c r="G3994" t="s">
        <v>33</v>
      </c>
      <c r="H3994">
        <v>400</v>
      </c>
      <c r="J3994" s="2">
        <f t="shared" si="186"/>
        <v>1</v>
      </c>
      <c r="K3994" s="2" t="str">
        <f>IFERROR(VLOOKUP(A3994,Aux!A:B,2,0),"Outros")</f>
        <v>Portos</v>
      </c>
      <c r="L3994" s="2">
        <f t="shared" si="187"/>
        <v>2019</v>
      </c>
      <c r="M3994">
        <f t="shared" si="188"/>
        <v>15</v>
      </c>
    </row>
    <row r="3995" spans="1:13" x14ac:dyDescent="0.35">
      <c r="A3995" t="s">
        <v>465</v>
      </c>
      <c r="B3995">
        <v>600084779</v>
      </c>
      <c r="C3995">
        <v>163558</v>
      </c>
      <c r="D3995" t="s">
        <v>3083</v>
      </c>
      <c r="E3995" s="1">
        <v>43563.634942129633</v>
      </c>
      <c r="F3995">
        <v>3</v>
      </c>
      <c r="G3995" t="s">
        <v>33</v>
      </c>
      <c r="H3995">
        <v>5</v>
      </c>
      <c r="I3995" s="1">
        <v>43572.708333333336</v>
      </c>
      <c r="J3995" s="2">
        <f t="shared" si="186"/>
        <v>1</v>
      </c>
      <c r="K3995" s="2" t="str">
        <f>IFERROR(VLOOKUP(A3995,Aux!A:B,2,0),"Outros")</f>
        <v>Outros</v>
      </c>
      <c r="L3995" s="2">
        <f t="shared" si="187"/>
        <v>2019</v>
      </c>
      <c r="M3995">
        <f t="shared" si="188"/>
        <v>15</v>
      </c>
    </row>
    <row r="3996" spans="1:13" x14ac:dyDescent="0.35">
      <c r="A3996" t="s">
        <v>88</v>
      </c>
      <c r="B3996">
        <v>506624200</v>
      </c>
      <c r="C3996">
        <v>163559</v>
      </c>
      <c r="D3996" t="s">
        <v>3085</v>
      </c>
      <c r="E3996" s="1">
        <v>43563.643460648149</v>
      </c>
      <c r="F3996">
        <v>13</v>
      </c>
      <c r="G3996" t="s">
        <v>2623</v>
      </c>
      <c r="H3996">
        <v>360</v>
      </c>
      <c r="I3996" s="1">
        <v>43566.708333333336</v>
      </c>
      <c r="J3996" s="2">
        <f t="shared" si="186"/>
        <v>1</v>
      </c>
      <c r="K3996" s="2" t="str">
        <f>IFERROR(VLOOKUP(A3996,Aux!A:B,2,0),"Outros")</f>
        <v>Municípios</v>
      </c>
      <c r="L3996" s="2">
        <f t="shared" si="187"/>
        <v>2019</v>
      </c>
      <c r="M3996">
        <f t="shared" si="188"/>
        <v>15</v>
      </c>
    </row>
    <row r="3997" spans="1:13" x14ac:dyDescent="0.35">
      <c r="A3997" t="s">
        <v>942</v>
      </c>
      <c r="B3997">
        <v>510089224</v>
      </c>
      <c r="C3997">
        <v>163560</v>
      </c>
      <c r="D3997" t="s">
        <v>3084</v>
      </c>
      <c r="E3997" s="1">
        <v>43563.65011574074</v>
      </c>
      <c r="F3997">
        <v>3</v>
      </c>
      <c r="G3997" t="s">
        <v>1020</v>
      </c>
      <c r="H3997">
        <v>360</v>
      </c>
      <c r="I3997" s="1">
        <v>43569.999305555553</v>
      </c>
      <c r="J3997" s="2">
        <f t="shared" si="186"/>
        <v>1</v>
      </c>
      <c r="K3997" s="2" t="str">
        <f>IFERROR(VLOOKUP(A3997,Aux!A:B,2,0),"Outros")</f>
        <v>Outros</v>
      </c>
      <c r="L3997" s="2">
        <f t="shared" si="187"/>
        <v>2019</v>
      </c>
      <c r="M3997">
        <f t="shared" si="188"/>
        <v>15</v>
      </c>
    </row>
    <row r="3998" spans="1:13" x14ac:dyDescent="0.35">
      <c r="A3998" t="s">
        <v>1015</v>
      </c>
      <c r="B3998">
        <v>503914096</v>
      </c>
      <c r="C3998">
        <v>163561</v>
      </c>
      <c r="D3998" t="s">
        <v>3086</v>
      </c>
      <c r="E3998" s="1">
        <v>43563.650497685187</v>
      </c>
      <c r="F3998">
        <v>3</v>
      </c>
      <c r="G3998" t="s">
        <v>1017</v>
      </c>
      <c r="H3998">
        <v>5</v>
      </c>
      <c r="I3998" s="1">
        <v>43578.999305555553</v>
      </c>
      <c r="J3998" s="2">
        <f t="shared" si="186"/>
        <v>1</v>
      </c>
      <c r="K3998" s="2" t="str">
        <f>IFERROR(VLOOKUP(A3998,Aux!A:B,2,0),"Outros")</f>
        <v>Outros</v>
      </c>
      <c r="L3998" s="2">
        <f t="shared" si="187"/>
        <v>2019</v>
      </c>
      <c r="M3998">
        <f t="shared" si="188"/>
        <v>15</v>
      </c>
    </row>
    <row r="3999" spans="1:13" x14ac:dyDescent="0.35">
      <c r="A3999" t="s">
        <v>454</v>
      </c>
      <c r="B3999">
        <v>503450189</v>
      </c>
      <c r="C3999">
        <v>163562</v>
      </c>
      <c r="D3999" t="s">
        <v>3087</v>
      </c>
      <c r="E3999" s="1">
        <v>43563.658877314818</v>
      </c>
      <c r="F3999">
        <v>13</v>
      </c>
      <c r="G3999" t="s">
        <v>643</v>
      </c>
      <c r="H3999">
        <v>360</v>
      </c>
      <c r="I3999" s="1">
        <v>43578.75</v>
      </c>
      <c r="J3999" s="2">
        <f t="shared" si="186"/>
        <v>1</v>
      </c>
      <c r="K3999" s="2" t="str">
        <f>IFERROR(VLOOKUP(A3999,Aux!A:B,2,0),"Outros")</f>
        <v>Estradas</v>
      </c>
      <c r="L3999" s="2">
        <f t="shared" si="187"/>
        <v>2019</v>
      </c>
      <c r="M3999">
        <f t="shared" si="188"/>
        <v>15</v>
      </c>
    </row>
    <row r="4000" spans="1:13" x14ac:dyDescent="0.35">
      <c r="A4000" t="s">
        <v>71</v>
      </c>
      <c r="B4000">
        <v>500051054</v>
      </c>
      <c r="C4000">
        <v>163563</v>
      </c>
      <c r="D4000" t="s">
        <v>3072</v>
      </c>
      <c r="E4000" s="1">
        <v>43563.659722222219</v>
      </c>
      <c r="F4000">
        <v>1</v>
      </c>
      <c r="G4000" t="s">
        <v>33</v>
      </c>
      <c r="H4000">
        <v>360</v>
      </c>
      <c r="I4000" s="1">
        <v>43564.791666666664</v>
      </c>
      <c r="J4000" s="2">
        <f t="shared" si="186"/>
        <v>1</v>
      </c>
      <c r="K4000" s="2" t="str">
        <f>IFERROR(VLOOKUP(A4000,Aux!A:B,2,0),"Outros")</f>
        <v>Municípios</v>
      </c>
      <c r="L4000" s="2">
        <f t="shared" si="187"/>
        <v>2019</v>
      </c>
      <c r="M4000">
        <f t="shared" si="188"/>
        <v>15</v>
      </c>
    </row>
    <row r="4001" spans="1:13" x14ac:dyDescent="0.35">
      <c r="A4001" t="s">
        <v>157</v>
      </c>
      <c r="B4001">
        <v>500122237</v>
      </c>
      <c r="C4001">
        <v>163565</v>
      </c>
      <c r="D4001" t="s">
        <v>2944</v>
      </c>
      <c r="E4001" s="1">
        <v>43563.665381944447</v>
      </c>
      <c r="F4001">
        <v>1</v>
      </c>
      <c r="G4001" t="s">
        <v>33</v>
      </c>
      <c r="H4001">
        <v>400</v>
      </c>
      <c r="I4001" s="1">
        <v>43562.999305555553</v>
      </c>
      <c r="J4001" s="2">
        <f t="shared" si="186"/>
        <v>1</v>
      </c>
      <c r="K4001" s="2" t="str">
        <f>IFERROR(VLOOKUP(A4001,Aux!A:B,2,0),"Outros")</f>
        <v>Outros</v>
      </c>
      <c r="L4001" s="2">
        <f t="shared" si="187"/>
        <v>2019</v>
      </c>
      <c r="M4001">
        <f t="shared" si="188"/>
        <v>15</v>
      </c>
    </row>
    <row r="4002" spans="1:13" x14ac:dyDescent="0.35">
      <c r="A4002" t="s">
        <v>157</v>
      </c>
      <c r="B4002">
        <v>500122237</v>
      </c>
      <c r="C4002">
        <v>163566</v>
      </c>
      <c r="D4002" t="s">
        <v>2944</v>
      </c>
      <c r="E4002" s="1">
        <v>43563.665590277778</v>
      </c>
      <c r="F4002">
        <v>1</v>
      </c>
      <c r="G4002" t="s">
        <v>33</v>
      </c>
      <c r="H4002">
        <v>360</v>
      </c>
      <c r="I4002" s="1">
        <v>43570.999305555553</v>
      </c>
      <c r="J4002" s="2">
        <f t="shared" si="186"/>
        <v>1</v>
      </c>
      <c r="K4002" s="2" t="str">
        <f>IFERROR(VLOOKUP(A4002,Aux!A:B,2,0),"Outros")</f>
        <v>Outros</v>
      </c>
      <c r="L4002" s="2">
        <f t="shared" si="187"/>
        <v>2019</v>
      </c>
      <c r="M4002">
        <f t="shared" si="188"/>
        <v>15</v>
      </c>
    </row>
    <row r="4003" spans="1:13" x14ac:dyDescent="0.35">
      <c r="A4003" t="s">
        <v>15</v>
      </c>
      <c r="B4003">
        <v>503541567</v>
      </c>
      <c r="C4003">
        <v>163567</v>
      </c>
      <c r="D4003" t="s">
        <v>4206</v>
      </c>
      <c r="E4003" s="1">
        <v>43563.670636574076</v>
      </c>
      <c r="F4003">
        <v>13</v>
      </c>
      <c r="G4003" t="s">
        <v>253</v>
      </c>
      <c r="H4003">
        <v>340</v>
      </c>
      <c r="I4003" s="1">
        <v>43579.999305555553</v>
      </c>
      <c r="J4003" s="2">
        <f t="shared" si="186"/>
        <v>1</v>
      </c>
      <c r="K4003" s="2" t="str">
        <f>IFERROR(VLOOKUP(A4003,Aux!A:B,2,0),"Outros")</f>
        <v>Municípios</v>
      </c>
      <c r="L4003" s="2">
        <f t="shared" si="187"/>
        <v>2019</v>
      </c>
      <c r="M4003">
        <f t="shared" si="188"/>
        <v>15</v>
      </c>
    </row>
    <row r="4004" spans="1:13" x14ac:dyDescent="0.35">
      <c r="A4004" t="s">
        <v>528</v>
      </c>
      <c r="B4004">
        <v>512044040</v>
      </c>
      <c r="C4004">
        <v>163568</v>
      </c>
      <c r="D4004" t="s">
        <v>4028</v>
      </c>
      <c r="E4004" s="1">
        <v>43563.671481481484</v>
      </c>
      <c r="F4004">
        <v>3</v>
      </c>
      <c r="G4004" t="s">
        <v>225</v>
      </c>
      <c r="H4004">
        <v>5</v>
      </c>
      <c r="I4004" s="1">
        <v>43593.999305555553</v>
      </c>
      <c r="J4004" s="2">
        <f t="shared" si="186"/>
        <v>1</v>
      </c>
      <c r="K4004" s="2" t="str">
        <f>IFERROR(VLOOKUP(A4004,Aux!A:B,2,0),"Outros")</f>
        <v>Municípios</v>
      </c>
      <c r="L4004" s="2">
        <f t="shared" si="187"/>
        <v>2019</v>
      </c>
      <c r="M4004">
        <f t="shared" si="188"/>
        <v>15</v>
      </c>
    </row>
    <row r="4005" spans="1:13" x14ac:dyDescent="0.35">
      <c r="A4005" t="s">
        <v>362</v>
      </c>
      <c r="B4005">
        <v>680017763</v>
      </c>
      <c r="C4005">
        <v>163569</v>
      </c>
      <c r="D4005" t="s">
        <v>2196</v>
      </c>
      <c r="E4005" s="1">
        <v>43563.674039351848</v>
      </c>
      <c r="F4005">
        <v>13</v>
      </c>
      <c r="G4005" t="s">
        <v>566</v>
      </c>
      <c r="H4005">
        <v>5</v>
      </c>
      <c r="I4005" s="1">
        <v>43583.989583333336</v>
      </c>
      <c r="J4005" s="2">
        <f t="shared" si="186"/>
        <v>1</v>
      </c>
      <c r="K4005" s="2" t="str">
        <f>IFERROR(VLOOKUP(A4005,Aux!A:B,2,0),"Outros")</f>
        <v>Águas e resíduos</v>
      </c>
      <c r="L4005" s="2">
        <f t="shared" si="187"/>
        <v>2019</v>
      </c>
      <c r="M4005">
        <f t="shared" si="188"/>
        <v>15</v>
      </c>
    </row>
    <row r="4006" spans="1:13" x14ac:dyDescent="0.35">
      <c r="A4006" t="s">
        <v>41</v>
      </c>
      <c r="B4006">
        <v>500192855</v>
      </c>
      <c r="C4006">
        <v>163570</v>
      </c>
      <c r="D4006" t="s">
        <v>4207</v>
      </c>
      <c r="E4006" s="1">
        <v>43563.676064814812</v>
      </c>
      <c r="F4006">
        <v>13</v>
      </c>
      <c r="G4006" t="s">
        <v>259</v>
      </c>
      <c r="H4006">
        <v>5</v>
      </c>
      <c r="I4006" s="1">
        <v>43570.999305555553</v>
      </c>
      <c r="J4006" s="2">
        <f t="shared" si="186"/>
        <v>1</v>
      </c>
      <c r="K4006" s="2" t="str">
        <f>IFERROR(VLOOKUP(A4006,Aux!A:B,2,0),"Outros")</f>
        <v>Transportes</v>
      </c>
      <c r="L4006" s="2">
        <f t="shared" si="187"/>
        <v>2019</v>
      </c>
      <c r="M4006">
        <f t="shared" si="188"/>
        <v>15</v>
      </c>
    </row>
    <row r="4007" spans="1:13" x14ac:dyDescent="0.35">
      <c r="A4007" t="s">
        <v>63</v>
      </c>
      <c r="B4007">
        <v>502098139</v>
      </c>
      <c r="C4007">
        <v>163571</v>
      </c>
      <c r="D4007" t="s">
        <v>3332</v>
      </c>
      <c r="E4007" s="1">
        <v>43563.68178240741</v>
      </c>
      <c r="F4007">
        <v>13</v>
      </c>
      <c r="G4007" t="s">
        <v>75</v>
      </c>
      <c r="H4007">
        <v>400</v>
      </c>
      <c r="I4007" s="1">
        <v>43559.75</v>
      </c>
      <c r="J4007" s="2">
        <f t="shared" si="186"/>
        <v>1</v>
      </c>
      <c r="K4007" s="2" t="str">
        <f>IFERROR(VLOOKUP(A4007,Aux!A:B,2,0),"Outros")</f>
        <v>Municípios</v>
      </c>
      <c r="L4007" s="2">
        <f t="shared" si="187"/>
        <v>2019</v>
      </c>
      <c r="M4007">
        <f t="shared" si="188"/>
        <v>15</v>
      </c>
    </row>
    <row r="4008" spans="1:13" x14ac:dyDescent="0.35">
      <c r="A4008" t="s">
        <v>3564</v>
      </c>
      <c r="B4008">
        <v>504746383</v>
      </c>
      <c r="C4008">
        <v>163572</v>
      </c>
      <c r="E4008" s="1">
        <v>43563.684872685182</v>
      </c>
      <c r="F4008">
        <v>3</v>
      </c>
      <c r="G4008" t="s">
        <v>33</v>
      </c>
      <c r="H4008">
        <v>400</v>
      </c>
      <c r="J4008" s="2">
        <f t="shared" si="186"/>
        <v>1</v>
      </c>
      <c r="K4008" s="2" t="str">
        <f>IFERROR(VLOOKUP(A4008,Aux!A:B,2,0),"Outros")</f>
        <v>Outros</v>
      </c>
      <c r="L4008" s="2">
        <f t="shared" si="187"/>
        <v>2019</v>
      </c>
      <c r="M4008">
        <f t="shared" si="188"/>
        <v>15</v>
      </c>
    </row>
    <row r="4009" spans="1:13" x14ac:dyDescent="0.35">
      <c r="A4009" t="s">
        <v>15</v>
      </c>
      <c r="B4009">
        <v>503541567</v>
      </c>
      <c r="C4009">
        <v>163573</v>
      </c>
      <c r="D4009" t="s">
        <v>3924</v>
      </c>
      <c r="E4009" s="1">
        <v>43563.6878125</v>
      </c>
      <c r="F4009">
        <v>13</v>
      </c>
      <c r="G4009" t="s">
        <v>1062</v>
      </c>
      <c r="H4009">
        <v>340</v>
      </c>
      <c r="I4009" s="1">
        <v>43573.999305555553</v>
      </c>
      <c r="J4009" s="2">
        <f t="shared" si="186"/>
        <v>1</v>
      </c>
      <c r="K4009" s="2" t="str">
        <f>IFERROR(VLOOKUP(A4009,Aux!A:B,2,0),"Outros")</f>
        <v>Municípios</v>
      </c>
      <c r="L4009" s="2">
        <f t="shared" si="187"/>
        <v>2019</v>
      </c>
      <c r="M4009">
        <f t="shared" si="188"/>
        <v>15</v>
      </c>
    </row>
    <row r="4010" spans="1:13" x14ac:dyDescent="0.35">
      <c r="A4010" t="s">
        <v>3101</v>
      </c>
      <c r="B4010">
        <v>507001206</v>
      </c>
      <c r="C4010">
        <v>163575</v>
      </c>
      <c r="E4010" s="1">
        <v>43563.688634259262</v>
      </c>
      <c r="F4010">
        <v>1</v>
      </c>
      <c r="G4010" t="s">
        <v>33</v>
      </c>
      <c r="H4010">
        <v>400</v>
      </c>
      <c r="J4010" s="2">
        <f t="shared" si="186"/>
        <v>1</v>
      </c>
      <c r="K4010" s="2" t="str">
        <f>IFERROR(VLOOKUP(A4010,Aux!A:B,2,0),"Outros")</f>
        <v>Transportes</v>
      </c>
      <c r="L4010" s="2">
        <f t="shared" si="187"/>
        <v>2019</v>
      </c>
      <c r="M4010">
        <f t="shared" si="188"/>
        <v>15</v>
      </c>
    </row>
    <row r="4011" spans="1:13" x14ac:dyDescent="0.35">
      <c r="A4011" t="s">
        <v>578</v>
      </c>
      <c r="B4011">
        <v>501112049</v>
      </c>
      <c r="C4011">
        <v>163576</v>
      </c>
      <c r="D4011" t="s">
        <v>4291</v>
      </c>
      <c r="E4011" s="1">
        <v>43563.688888888886</v>
      </c>
      <c r="F4011">
        <v>13</v>
      </c>
      <c r="G4011" t="s">
        <v>580</v>
      </c>
      <c r="H4011">
        <v>360</v>
      </c>
      <c r="I4011" s="1">
        <v>43570.708333333336</v>
      </c>
      <c r="J4011" s="2">
        <f t="shared" si="186"/>
        <v>1</v>
      </c>
      <c r="K4011" s="2" t="str">
        <f>IFERROR(VLOOKUP(A4011,Aux!A:B,2,0),"Outros")</f>
        <v>Municípios</v>
      </c>
      <c r="L4011" s="2">
        <f t="shared" si="187"/>
        <v>2019</v>
      </c>
      <c r="M4011">
        <f t="shared" si="188"/>
        <v>15</v>
      </c>
    </row>
    <row r="4012" spans="1:13" x14ac:dyDescent="0.35">
      <c r="A4012" t="s">
        <v>18</v>
      </c>
      <c r="B4012">
        <v>502177080</v>
      </c>
      <c r="C4012">
        <v>163577</v>
      </c>
      <c r="D4012" t="s">
        <v>4235</v>
      </c>
      <c r="E4012" s="1">
        <v>43563.698645833334</v>
      </c>
      <c r="F4012">
        <v>3</v>
      </c>
      <c r="G4012" t="s">
        <v>164</v>
      </c>
      <c r="H4012">
        <v>360</v>
      </c>
      <c r="I4012" s="1">
        <v>43578.708333333336</v>
      </c>
      <c r="J4012" s="2">
        <f t="shared" si="186"/>
        <v>1</v>
      </c>
      <c r="K4012" s="2" t="str">
        <f>IFERROR(VLOOKUP(A4012,Aux!A:B,2,0),"Outros")</f>
        <v>Municípios</v>
      </c>
      <c r="L4012" s="2">
        <f t="shared" si="187"/>
        <v>2019</v>
      </c>
      <c r="M4012">
        <f t="shared" si="188"/>
        <v>15</v>
      </c>
    </row>
    <row r="4013" spans="1:13" x14ac:dyDescent="0.35">
      <c r="A4013" t="s">
        <v>578</v>
      </c>
      <c r="B4013">
        <v>501112049</v>
      </c>
      <c r="C4013">
        <v>163578</v>
      </c>
      <c r="E4013" s="1">
        <v>43563.698773148149</v>
      </c>
      <c r="F4013">
        <v>13</v>
      </c>
      <c r="G4013" t="s">
        <v>33</v>
      </c>
      <c r="H4013">
        <v>400</v>
      </c>
      <c r="J4013" s="2">
        <f t="shared" si="186"/>
        <v>1</v>
      </c>
      <c r="K4013" s="2" t="str">
        <f>IFERROR(VLOOKUP(A4013,Aux!A:B,2,0),"Outros")</f>
        <v>Municípios</v>
      </c>
      <c r="L4013" s="2">
        <f t="shared" si="187"/>
        <v>2019</v>
      </c>
      <c r="M4013">
        <f t="shared" si="188"/>
        <v>15</v>
      </c>
    </row>
    <row r="4014" spans="1:13" x14ac:dyDescent="0.35">
      <c r="A4014" t="s">
        <v>578</v>
      </c>
      <c r="B4014">
        <v>501112049</v>
      </c>
      <c r="C4014">
        <v>163579</v>
      </c>
      <c r="D4014" t="s">
        <v>3878</v>
      </c>
      <c r="E4014" s="1">
        <v>43563.699687499997</v>
      </c>
      <c r="F4014">
        <v>1</v>
      </c>
      <c r="G4014" t="s">
        <v>615</v>
      </c>
      <c r="H4014">
        <v>340</v>
      </c>
      <c r="I4014" s="1">
        <v>43570.666666666664</v>
      </c>
      <c r="J4014" s="2">
        <f t="shared" si="186"/>
        <v>1</v>
      </c>
      <c r="K4014" s="2" t="str">
        <f>IFERROR(VLOOKUP(A4014,Aux!A:B,2,0),"Outros")</f>
        <v>Municípios</v>
      </c>
      <c r="L4014" s="2">
        <f t="shared" si="187"/>
        <v>2019</v>
      </c>
      <c r="M4014">
        <f t="shared" si="188"/>
        <v>15</v>
      </c>
    </row>
    <row r="4015" spans="1:13" x14ac:dyDescent="0.35">
      <c r="A4015" t="s">
        <v>282</v>
      </c>
      <c r="B4015">
        <v>501202021</v>
      </c>
      <c r="C4015">
        <v>163581</v>
      </c>
      <c r="E4015" s="1">
        <v>43563.709444444445</v>
      </c>
      <c r="F4015">
        <v>3</v>
      </c>
      <c r="G4015" t="s">
        <v>33</v>
      </c>
      <c r="H4015">
        <v>400</v>
      </c>
      <c r="J4015" s="2">
        <f t="shared" si="186"/>
        <v>1</v>
      </c>
      <c r="K4015" s="2" t="str">
        <f>IFERROR(VLOOKUP(A4015,Aux!A:B,2,0),"Outros")</f>
        <v>Portos</v>
      </c>
      <c r="L4015" s="2">
        <f t="shared" si="187"/>
        <v>2019</v>
      </c>
      <c r="M4015">
        <f t="shared" si="188"/>
        <v>15</v>
      </c>
    </row>
    <row r="4016" spans="1:13" x14ac:dyDescent="0.35">
      <c r="A4016" t="s">
        <v>282</v>
      </c>
      <c r="B4016">
        <v>501202021</v>
      </c>
      <c r="C4016">
        <v>163582</v>
      </c>
      <c r="D4016" t="s">
        <v>3879</v>
      </c>
      <c r="E4016" s="1">
        <v>43563.7106712963</v>
      </c>
      <c r="F4016">
        <v>3</v>
      </c>
      <c r="G4016" t="s">
        <v>33</v>
      </c>
      <c r="H4016">
        <v>360</v>
      </c>
      <c r="I4016" s="1">
        <v>43593.999305555553</v>
      </c>
      <c r="J4016" s="2">
        <f t="shared" si="186"/>
        <v>1</v>
      </c>
      <c r="K4016" s="2" t="str">
        <f>IFERROR(VLOOKUP(A4016,Aux!A:B,2,0),"Outros")</f>
        <v>Portos</v>
      </c>
      <c r="L4016" s="2">
        <f t="shared" si="187"/>
        <v>2019</v>
      </c>
      <c r="M4016">
        <f t="shared" si="188"/>
        <v>15</v>
      </c>
    </row>
    <row r="4017" spans="1:13" x14ac:dyDescent="0.35">
      <c r="A4017" t="s">
        <v>3101</v>
      </c>
      <c r="B4017">
        <v>507001206</v>
      </c>
      <c r="C4017">
        <v>163583</v>
      </c>
      <c r="E4017" s="1">
        <v>43563.716365740744</v>
      </c>
      <c r="F4017">
        <v>1</v>
      </c>
      <c r="H4017">
        <v>400</v>
      </c>
      <c r="J4017" s="2">
        <f t="shared" si="186"/>
        <v>1</v>
      </c>
      <c r="K4017" s="2" t="str">
        <f>IFERROR(VLOOKUP(A4017,Aux!A:B,2,0),"Outros")</f>
        <v>Transportes</v>
      </c>
      <c r="L4017" s="2">
        <f t="shared" si="187"/>
        <v>2019</v>
      </c>
      <c r="M4017">
        <f t="shared" si="188"/>
        <v>15</v>
      </c>
    </row>
    <row r="4018" spans="1:13" x14ac:dyDescent="0.35">
      <c r="A4018" t="s">
        <v>197</v>
      </c>
      <c r="B4018">
        <v>506334562</v>
      </c>
      <c r="C4018">
        <v>163584</v>
      </c>
      <c r="D4018" t="s">
        <v>4108</v>
      </c>
      <c r="E4018" s="1">
        <v>43563.717465277776</v>
      </c>
      <c r="F4018">
        <v>1</v>
      </c>
      <c r="G4018" t="s">
        <v>625</v>
      </c>
      <c r="H4018">
        <v>360</v>
      </c>
      <c r="I4018" s="1">
        <v>43573.999305555553</v>
      </c>
      <c r="J4018" s="2">
        <f t="shared" si="186"/>
        <v>1</v>
      </c>
      <c r="K4018" s="2" t="str">
        <f>IFERROR(VLOOKUP(A4018,Aux!A:B,2,0),"Outros")</f>
        <v>Municípios</v>
      </c>
      <c r="L4018" s="2">
        <f t="shared" si="187"/>
        <v>2019</v>
      </c>
      <c r="M4018">
        <f t="shared" si="188"/>
        <v>15</v>
      </c>
    </row>
    <row r="4019" spans="1:13" x14ac:dyDescent="0.35">
      <c r="A4019" t="s">
        <v>236</v>
      </c>
      <c r="B4019">
        <v>504871650</v>
      </c>
      <c r="C4019">
        <v>163585</v>
      </c>
      <c r="D4019" t="s">
        <v>4208</v>
      </c>
      <c r="E4019" s="1">
        <v>43563.721087962964</v>
      </c>
      <c r="F4019">
        <v>1</v>
      </c>
      <c r="G4019" t="s">
        <v>238</v>
      </c>
      <c r="H4019">
        <v>340</v>
      </c>
      <c r="I4019" s="1">
        <v>43573.75</v>
      </c>
      <c r="J4019" s="2">
        <f t="shared" si="186"/>
        <v>1</v>
      </c>
      <c r="K4019" s="2" t="str">
        <f>IFERROR(VLOOKUP(A4019,Aux!A:B,2,0),"Outros")</f>
        <v>Águas e resíduos</v>
      </c>
      <c r="L4019" s="2">
        <f t="shared" si="187"/>
        <v>2019</v>
      </c>
      <c r="M4019">
        <f t="shared" si="188"/>
        <v>15</v>
      </c>
    </row>
    <row r="4020" spans="1:13" x14ac:dyDescent="0.35">
      <c r="A4020" t="s">
        <v>454</v>
      </c>
      <c r="B4020">
        <v>503450189</v>
      </c>
      <c r="C4020">
        <v>163586</v>
      </c>
      <c r="D4020" t="s">
        <v>3880</v>
      </c>
      <c r="E4020" s="1">
        <v>43563.7341087963</v>
      </c>
      <c r="F4020">
        <v>1</v>
      </c>
      <c r="G4020" t="s">
        <v>1207</v>
      </c>
      <c r="H4020">
        <v>360</v>
      </c>
      <c r="I4020" s="1">
        <v>43577.75</v>
      </c>
      <c r="J4020" s="2">
        <f t="shared" si="186"/>
        <v>1</v>
      </c>
      <c r="K4020" s="2" t="str">
        <f>IFERROR(VLOOKUP(A4020,Aux!A:B,2,0),"Outros")</f>
        <v>Estradas</v>
      </c>
      <c r="L4020" s="2">
        <f t="shared" si="187"/>
        <v>2019</v>
      </c>
      <c r="M4020">
        <f t="shared" si="188"/>
        <v>15</v>
      </c>
    </row>
    <row r="4021" spans="1:13" x14ac:dyDescent="0.35">
      <c r="A4021" t="s">
        <v>454</v>
      </c>
      <c r="B4021">
        <v>503450189</v>
      </c>
      <c r="C4021">
        <v>163587</v>
      </c>
      <c r="D4021" t="s">
        <v>3828</v>
      </c>
      <c r="E4021" s="1">
        <v>43563.751770833333</v>
      </c>
      <c r="F4021">
        <v>1</v>
      </c>
      <c r="G4021" t="s">
        <v>1207</v>
      </c>
      <c r="H4021">
        <v>340</v>
      </c>
      <c r="I4021" s="1">
        <v>43577.75</v>
      </c>
      <c r="J4021" s="2">
        <f t="shared" si="186"/>
        <v>1</v>
      </c>
      <c r="K4021" s="2" t="str">
        <f>IFERROR(VLOOKUP(A4021,Aux!A:B,2,0),"Outros")</f>
        <v>Estradas</v>
      </c>
      <c r="L4021" s="2">
        <f t="shared" si="187"/>
        <v>2019</v>
      </c>
      <c r="M4021">
        <f t="shared" si="188"/>
        <v>15</v>
      </c>
    </row>
    <row r="4022" spans="1:13" x14ac:dyDescent="0.35">
      <c r="A4022" t="s">
        <v>18</v>
      </c>
      <c r="B4022">
        <v>502177080</v>
      </c>
      <c r="C4022">
        <v>163588</v>
      </c>
      <c r="D4022" t="s">
        <v>4235</v>
      </c>
      <c r="E4022" s="1">
        <v>43563.819675925923</v>
      </c>
      <c r="F4022">
        <v>3</v>
      </c>
      <c r="G4022" t="s">
        <v>164</v>
      </c>
      <c r="H4022">
        <v>400</v>
      </c>
      <c r="I4022" s="1">
        <v>43578.708333333336</v>
      </c>
      <c r="J4022" s="2">
        <f t="shared" si="186"/>
        <v>1</v>
      </c>
      <c r="K4022" s="2" t="str">
        <f>IFERROR(VLOOKUP(A4022,Aux!A:B,2,0),"Outros")</f>
        <v>Municípios</v>
      </c>
      <c r="L4022" s="2">
        <f t="shared" si="187"/>
        <v>2019</v>
      </c>
      <c r="M4022">
        <f t="shared" si="188"/>
        <v>15</v>
      </c>
    </row>
    <row r="4023" spans="1:13" x14ac:dyDescent="0.35">
      <c r="A4023" t="s">
        <v>217</v>
      </c>
      <c r="B4023">
        <v>502530863</v>
      </c>
      <c r="C4023">
        <v>163607</v>
      </c>
      <c r="E4023" s="1">
        <v>43564.354375000003</v>
      </c>
      <c r="F4023">
        <v>3</v>
      </c>
      <c r="G4023" t="s">
        <v>33</v>
      </c>
      <c r="H4023">
        <v>400</v>
      </c>
      <c r="J4023" s="2">
        <f t="shared" si="186"/>
        <v>1</v>
      </c>
      <c r="K4023" s="2" t="str">
        <f>IFERROR(VLOOKUP(A4023,Aux!A:B,2,0),"Outros")</f>
        <v>Outros</v>
      </c>
      <c r="L4023" s="2">
        <f t="shared" si="187"/>
        <v>2019</v>
      </c>
      <c r="M4023">
        <f t="shared" si="188"/>
        <v>15</v>
      </c>
    </row>
    <row r="4024" spans="1:13" x14ac:dyDescent="0.35">
      <c r="A4024" t="s">
        <v>578</v>
      </c>
      <c r="B4024">
        <v>501112049</v>
      </c>
      <c r="C4024">
        <v>163608</v>
      </c>
      <c r="D4024" t="s">
        <v>4069</v>
      </c>
      <c r="E4024" s="1">
        <v>43564.369131944448</v>
      </c>
      <c r="F4024">
        <v>13</v>
      </c>
      <c r="G4024" t="s">
        <v>580</v>
      </c>
      <c r="H4024">
        <v>360</v>
      </c>
      <c r="I4024" s="1">
        <v>43571.708333333336</v>
      </c>
      <c r="J4024" s="2">
        <f t="shared" si="186"/>
        <v>1</v>
      </c>
      <c r="K4024" s="2" t="str">
        <f>IFERROR(VLOOKUP(A4024,Aux!A:B,2,0),"Outros")</f>
        <v>Municípios</v>
      </c>
      <c r="L4024" s="2">
        <f t="shared" si="187"/>
        <v>2019</v>
      </c>
      <c r="M4024">
        <f t="shared" si="188"/>
        <v>15</v>
      </c>
    </row>
    <row r="4025" spans="1:13" x14ac:dyDescent="0.35">
      <c r="A4025" t="s">
        <v>311</v>
      </c>
      <c r="B4025">
        <v>680017550</v>
      </c>
      <c r="C4025">
        <v>163609</v>
      </c>
      <c r="D4025" t="s">
        <v>4070</v>
      </c>
      <c r="E4025" s="1">
        <v>43564.398125</v>
      </c>
      <c r="F4025">
        <v>1</v>
      </c>
      <c r="G4025" t="s">
        <v>924</v>
      </c>
      <c r="H4025">
        <v>360</v>
      </c>
      <c r="I4025" s="1">
        <v>43569.625</v>
      </c>
      <c r="J4025" s="2">
        <f t="shared" si="186"/>
        <v>1</v>
      </c>
      <c r="K4025" s="2" t="str">
        <f>IFERROR(VLOOKUP(A4025,Aux!A:B,2,0),"Outros")</f>
        <v>Águas e resíduos</v>
      </c>
      <c r="L4025" s="2">
        <f t="shared" si="187"/>
        <v>2019</v>
      </c>
      <c r="M4025">
        <f t="shared" si="188"/>
        <v>15</v>
      </c>
    </row>
    <row r="4026" spans="1:13" x14ac:dyDescent="0.35">
      <c r="A4026" t="s">
        <v>118</v>
      </c>
      <c r="B4026">
        <v>680015019</v>
      </c>
      <c r="C4026">
        <v>163610</v>
      </c>
      <c r="D4026" t="s">
        <v>4257</v>
      </c>
      <c r="E4026" s="1">
        <v>43564.399942129632</v>
      </c>
      <c r="F4026">
        <v>13</v>
      </c>
      <c r="G4026" t="s">
        <v>1146</v>
      </c>
      <c r="H4026">
        <v>360</v>
      </c>
      <c r="I4026" s="1">
        <v>43576.666666666664</v>
      </c>
      <c r="J4026" s="2">
        <f t="shared" si="186"/>
        <v>1</v>
      </c>
      <c r="K4026" s="2" t="str">
        <f>IFERROR(VLOOKUP(A4026,Aux!A:B,2,0),"Outros")</f>
        <v>Águas e resíduos</v>
      </c>
      <c r="L4026" s="2">
        <f t="shared" si="187"/>
        <v>2019</v>
      </c>
      <c r="M4026">
        <f t="shared" si="188"/>
        <v>15</v>
      </c>
    </row>
    <row r="4027" spans="1:13" x14ac:dyDescent="0.35">
      <c r="A4027" t="s">
        <v>465</v>
      </c>
      <c r="B4027">
        <v>600084779</v>
      </c>
      <c r="C4027">
        <v>163612</v>
      </c>
      <c r="D4027" t="s">
        <v>3978</v>
      </c>
      <c r="E4027" s="1">
        <v>43564.410381944443</v>
      </c>
      <c r="F4027">
        <v>5</v>
      </c>
      <c r="G4027" t="s">
        <v>622</v>
      </c>
      <c r="H4027">
        <v>340</v>
      </c>
      <c r="I4027" s="1">
        <v>43593.708333333336</v>
      </c>
      <c r="J4027" s="2">
        <f t="shared" si="186"/>
        <v>1</v>
      </c>
      <c r="K4027" s="2" t="str">
        <f>IFERROR(VLOOKUP(A4027,Aux!A:B,2,0),"Outros")</f>
        <v>Outros</v>
      </c>
      <c r="L4027" s="2">
        <f t="shared" si="187"/>
        <v>2019</v>
      </c>
      <c r="M4027">
        <f t="shared" si="188"/>
        <v>15</v>
      </c>
    </row>
    <row r="4028" spans="1:13" x14ac:dyDescent="0.35">
      <c r="A4028" t="s">
        <v>365</v>
      </c>
      <c r="B4028">
        <v>505351064</v>
      </c>
      <c r="C4028">
        <v>163613</v>
      </c>
      <c r="D4028" t="s">
        <v>3806</v>
      </c>
      <c r="E4028" s="1">
        <v>43564.413611111115</v>
      </c>
      <c r="F4028">
        <v>13</v>
      </c>
      <c r="G4028" t="s">
        <v>1146</v>
      </c>
      <c r="H4028">
        <v>5</v>
      </c>
      <c r="I4028" s="1">
        <v>43571.999305555553</v>
      </c>
      <c r="J4028" s="2">
        <f t="shared" si="186"/>
        <v>1</v>
      </c>
      <c r="K4028" s="2" t="str">
        <f>IFERROR(VLOOKUP(A4028,Aux!A:B,2,0),"Outros")</f>
        <v>Outros</v>
      </c>
      <c r="L4028" s="2">
        <f t="shared" si="187"/>
        <v>2019</v>
      </c>
      <c r="M4028">
        <f t="shared" si="188"/>
        <v>15</v>
      </c>
    </row>
    <row r="4029" spans="1:13" x14ac:dyDescent="0.35">
      <c r="A4029" t="s">
        <v>311</v>
      </c>
      <c r="B4029">
        <v>680017550</v>
      </c>
      <c r="C4029">
        <v>163614</v>
      </c>
      <c r="D4029" t="s">
        <v>4071</v>
      </c>
      <c r="E4029" s="1">
        <v>43564.421168981484</v>
      </c>
      <c r="F4029">
        <v>1</v>
      </c>
      <c r="G4029" t="s">
        <v>924</v>
      </c>
      <c r="H4029">
        <v>360</v>
      </c>
      <c r="I4029" s="1">
        <v>43569.625</v>
      </c>
      <c r="J4029" s="2">
        <f t="shared" si="186"/>
        <v>1</v>
      </c>
      <c r="K4029" s="2" t="str">
        <f>IFERROR(VLOOKUP(A4029,Aux!A:B,2,0),"Outros")</f>
        <v>Águas e resíduos</v>
      </c>
      <c r="L4029" s="2">
        <f t="shared" si="187"/>
        <v>2019</v>
      </c>
      <c r="M4029">
        <f t="shared" si="188"/>
        <v>15</v>
      </c>
    </row>
    <row r="4030" spans="1:13" x14ac:dyDescent="0.35">
      <c r="A4030" t="s">
        <v>962</v>
      </c>
      <c r="B4030">
        <v>600013855</v>
      </c>
      <c r="C4030">
        <v>163616</v>
      </c>
      <c r="E4030" s="1">
        <v>43564.423715277779</v>
      </c>
      <c r="F4030">
        <v>3</v>
      </c>
      <c r="G4030" t="s">
        <v>33</v>
      </c>
      <c r="H4030">
        <v>400</v>
      </c>
      <c r="J4030" s="2">
        <f t="shared" si="186"/>
        <v>1</v>
      </c>
      <c r="K4030" s="2" t="str">
        <f>IFERROR(VLOOKUP(A4030,Aux!A:B,2,0),"Outros")</f>
        <v>Outros</v>
      </c>
      <c r="L4030" s="2">
        <f t="shared" si="187"/>
        <v>2019</v>
      </c>
      <c r="M4030">
        <f t="shared" si="188"/>
        <v>15</v>
      </c>
    </row>
    <row r="4031" spans="1:13" x14ac:dyDescent="0.35">
      <c r="A4031" t="s">
        <v>48</v>
      </c>
      <c r="B4031">
        <v>503035416</v>
      </c>
      <c r="C4031">
        <v>163618</v>
      </c>
      <c r="E4031" s="1">
        <v>43564.425069444442</v>
      </c>
      <c r="F4031">
        <v>1</v>
      </c>
      <c r="G4031" t="s">
        <v>33</v>
      </c>
      <c r="H4031">
        <v>1</v>
      </c>
      <c r="J4031" s="2">
        <f t="shared" si="186"/>
        <v>1</v>
      </c>
      <c r="K4031" s="2" t="str">
        <f>IFERROR(VLOOKUP(A4031,Aux!A:B,2,0),"Outros")</f>
        <v>Hospitais</v>
      </c>
      <c r="L4031" s="2">
        <f t="shared" si="187"/>
        <v>2019</v>
      </c>
      <c r="M4031">
        <f t="shared" si="188"/>
        <v>15</v>
      </c>
    </row>
    <row r="4032" spans="1:13" x14ac:dyDescent="0.35">
      <c r="A4032" t="s">
        <v>63</v>
      </c>
      <c r="B4032">
        <v>502098139</v>
      </c>
      <c r="C4032">
        <v>163619</v>
      </c>
      <c r="D4032" t="s">
        <v>4109</v>
      </c>
      <c r="E4032" s="1">
        <v>43564.425844907404</v>
      </c>
      <c r="F4032">
        <v>13</v>
      </c>
      <c r="G4032" t="s">
        <v>1980</v>
      </c>
      <c r="H4032">
        <v>360</v>
      </c>
      <c r="I4032" s="1">
        <v>43573.999305555553</v>
      </c>
      <c r="J4032" s="2">
        <f t="shared" si="186"/>
        <v>1</v>
      </c>
      <c r="K4032" s="2" t="str">
        <f>IFERROR(VLOOKUP(A4032,Aux!A:B,2,0),"Outros")</f>
        <v>Municípios</v>
      </c>
      <c r="L4032" s="2">
        <f t="shared" si="187"/>
        <v>2019</v>
      </c>
      <c r="M4032">
        <f t="shared" si="188"/>
        <v>15</v>
      </c>
    </row>
    <row r="4033" spans="1:13" x14ac:dyDescent="0.35">
      <c r="A4033" t="s">
        <v>48</v>
      </c>
      <c r="B4033">
        <v>503035416</v>
      </c>
      <c r="C4033">
        <v>163620</v>
      </c>
      <c r="D4033" t="s">
        <v>3881</v>
      </c>
      <c r="E4033" s="1">
        <v>43564.42597222222</v>
      </c>
      <c r="F4033">
        <v>1</v>
      </c>
      <c r="G4033" t="s">
        <v>50</v>
      </c>
      <c r="H4033">
        <v>340</v>
      </c>
      <c r="I4033" s="1">
        <v>43567.708333333336</v>
      </c>
      <c r="J4033" s="2">
        <f t="shared" si="186"/>
        <v>1</v>
      </c>
      <c r="K4033" s="2" t="str">
        <f>IFERROR(VLOOKUP(A4033,Aux!A:B,2,0),"Outros")</f>
        <v>Hospitais</v>
      </c>
      <c r="L4033" s="2">
        <f t="shared" si="187"/>
        <v>2019</v>
      </c>
      <c r="M4033">
        <f t="shared" si="188"/>
        <v>15</v>
      </c>
    </row>
    <row r="4034" spans="1:13" x14ac:dyDescent="0.35">
      <c r="A4034" t="s">
        <v>15</v>
      </c>
      <c r="B4034">
        <v>503541567</v>
      </c>
      <c r="C4034">
        <v>163621</v>
      </c>
      <c r="D4034" t="s">
        <v>4258</v>
      </c>
      <c r="E4034" s="1">
        <v>43564.428715277776</v>
      </c>
      <c r="F4034">
        <v>13</v>
      </c>
      <c r="G4034" t="s">
        <v>1062</v>
      </c>
      <c r="H4034">
        <v>340</v>
      </c>
      <c r="I4034" s="1">
        <v>43622.999305555553</v>
      </c>
      <c r="J4034" s="2">
        <f t="shared" ref="J4034:J4097" si="189">IF(C4034=C4033,"",1)</f>
        <v>1</v>
      </c>
      <c r="K4034" s="2" t="str">
        <f>IFERROR(VLOOKUP(A4034,Aux!A:B,2,0),"Outros")</f>
        <v>Municípios</v>
      </c>
      <c r="L4034" s="2">
        <f t="shared" ref="L4034:L4097" si="190">YEAR(E4034)</f>
        <v>2019</v>
      </c>
      <c r="M4034">
        <f t="shared" ref="M4034:M4097" si="191">WEEKNUM(E4034)</f>
        <v>15</v>
      </c>
    </row>
    <row r="4035" spans="1:13" x14ac:dyDescent="0.35">
      <c r="A4035" t="s">
        <v>197</v>
      </c>
      <c r="B4035">
        <v>506334562</v>
      </c>
      <c r="C4035">
        <v>163623</v>
      </c>
      <c r="D4035" t="s">
        <v>4259</v>
      </c>
      <c r="E4035" s="1">
        <v>43564.4297337963</v>
      </c>
      <c r="F4035">
        <v>13</v>
      </c>
      <c r="G4035" t="s">
        <v>625</v>
      </c>
      <c r="H4035">
        <v>360</v>
      </c>
      <c r="I4035" s="1">
        <v>43584.999305555553</v>
      </c>
      <c r="J4035" s="2">
        <f t="shared" si="189"/>
        <v>1</v>
      </c>
      <c r="K4035" s="2" t="str">
        <f>IFERROR(VLOOKUP(A4035,Aux!A:B,2,0),"Outros")</f>
        <v>Municípios</v>
      </c>
      <c r="L4035" s="2">
        <f t="shared" si="190"/>
        <v>2019</v>
      </c>
      <c r="M4035">
        <f t="shared" si="191"/>
        <v>15</v>
      </c>
    </row>
    <row r="4036" spans="1:13" x14ac:dyDescent="0.35">
      <c r="A4036" t="s">
        <v>365</v>
      </c>
      <c r="B4036">
        <v>505351064</v>
      </c>
      <c r="C4036">
        <v>163624</v>
      </c>
      <c r="D4036" t="s">
        <v>3806</v>
      </c>
      <c r="E4036" s="1">
        <v>43564.432858796295</v>
      </c>
      <c r="F4036">
        <v>13</v>
      </c>
      <c r="G4036" t="s">
        <v>1146</v>
      </c>
      <c r="H4036">
        <v>340</v>
      </c>
      <c r="I4036" s="1">
        <v>43571.999305555553</v>
      </c>
      <c r="J4036" s="2">
        <f t="shared" si="189"/>
        <v>1</v>
      </c>
      <c r="K4036" s="2" t="str">
        <f>IFERROR(VLOOKUP(A4036,Aux!A:B,2,0),"Outros")</f>
        <v>Outros</v>
      </c>
      <c r="L4036" s="2">
        <f t="shared" si="190"/>
        <v>2019</v>
      </c>
      <c r="M4036">
        <f t="shared" si="191"/>
        <v>15</v>
      </c>
    </row>
    <row r="4037" spans="1:13" x14ac:dyDescent="0.35">
      <c r="A4037" t="s">
        <v>92</v>
      </c>
      <c r="B4037">
        <v>506037258</v>
      </c>
      <c r="C4037">
        <v>163625</v>
      </c>
      <c r="D4037" t="s">
        <v>4072</v>
      </c>
      <c r="E4037" s="1">
        <v>43564.442962962959</v>
      </c>
      <c r="F4037">
        <v>13</v>
      </c>
      <c r="G4037" t="s">
        <v>94</v>
      </c>
      <c r="H4037">
        <v>340</v>
      </c>
      <c r="I4037" s="1">
        <v>43570.708333333336</v>
      </c>
      <c r="J4037" s="2">
        <f t="shared" si="189"/>
        <v>1</v>
      </c>
      <c r="K4037" s="2" t="str">
        <f>IFERROR(VLOOKUP(A4037,Aux!A:B,2,0),"Outros")</f>
        <v>Municípios</v>
      </c>
      <c r="L4037" s="2">
        <f t="shared" si="190"/>
        <v>2019</v>
      </c>
      <c r="M4037">
        <f t="shared" si="191"/>
        <v>15</v>
      </c>
    </row>
    <row r="4038" spans="1:13" x14ac:dyDescent="0.35">
      <c r="A4038" t="s">
        <v>308</v>
      </c>
      <c r="B4038">
        <v>504884620</v>
      </c>
      <c r="C4038">
        <v>163626</v>
      </c>
      <c r="D4038" t="s">
        <v>3708</v>
      </c>
      <c r="E4038" s="1">
        <v>43564.446250000001</v>
      </c>
      <c r="F4038">
        <v>1</v>
      </c>
      <c r="G4038" t="s">
        <v>33</v>
      </c>
      <c r="H4038">
        <v>5</v>
      </c>
      <c r="I4038" s="1">
        <v>43569.708333333336</v>
      </c>
      <c r="J4038" s="2">
        <f t="shared" si="189"/>
        <v>1</v>
      </c>
      <c r="K4038" s="2" t="str">
        <f>IFERROR(VLOOKUP(A4038,Aux!A:B,2,0),"Outros")</f>
        <v>Municípios</v>
      </c>
      <c r="L4038" s="2">
        <f t="shared" si="190"/>
        <v>2019</v>
      </c>
      <c r="M4038">
        <f t="shared" si="191"/>
        <v>15</v>
      </c>
    </row>
    <row r="4039" spans="1:13" x14ac:dyDescent="0.35">
      <c r="A4039" t="s">
        <v>57</v>
      </c>
      <c r="B4039">
        <v>501294104</v>
      </c>
      <c r="C4039">
        <v>163629</v>
      </c>
      <c r="D4039" t="s">
        <v>3882</v>
      </c>
      <c r="E4039" s="1">
        <v>43564.451990740738</v>
      </c>
      <c r="F4039">
        <v>13</v>
      </c>
      <c r="G4039" t="s">
        <v>59</v>
      </c>
      <c r="H4039">
        <v>340</v>
      </c>
      <c r="I4039" s="1">
        <v>43570.999305555553</v>
      </c>
      <c r="J4039" s="2">
        <f t="shared" si="189"/>
        <v>1</v>
      </c>
      <c r="K4039" s="2" t="str">
        <f>IFERROR(VLOOKUP(A4039,Aux!A:B,2,0),"Outros")</f>
        <v>Municípios</v>
      </c>
      <c r="L4039" s="2">
        <f t="shared" si="190"/>
        <v>2019</v>
      </c>
      <c r="M4039">
        <f t="shared" si="191"/>
        <v>15</v>
      </c>
    </row>
    <row r="4040" spans="1:13" x14ac:dyDescent="0.35">
      <c r="A4040" t="s">
        <v>48</v>
      </c>
      <c r="B4040">
        <v>503035416</v>
      </c>
      <c r="C4040">
        <v>163630</v>
      </c>
      <c r="E4040" s="1">
        <v>43564.454513888886</v>
      </c>
      <c r="F4040">
        <v>13</v>
      </c>
      <c r="G4040" t="s">
        <v>33</v>
      </c>
      <c r="H4040">
        <v>1</v>
      </c>
      <c r="J4040" s="2">
        <f t="shared" si="189"/>
        <v>1</v>
      </c>
      <c r="K4040" s="2" t="str">
        <f>IFERROR(VLOOKUP(A4040,Aux!A:B,2,0),"Outros")</f>
        <v>Hospitais</v>
      </c>
      <c r="L4040" s="2">
        <f t="shared" si="190"/>
        <v>2019</v>
      </c>
      <c r="M4040">
        <f t="shared" si="191"/>
        <v>15</v>
      </c>
    </row>
    <row r="4041" spans="1:13" x14ac:dyDescent="0.35">
      <c r="A4041" t="s">
        <v>48</v>
      </c>
      <c r="B4041">
        <v>503035416</v>
      </c>
      <c r="C4041">
        <v>163631</v>
      </c>
      <c r="D4041" t="s">
        <v>3979</v>
      </c>
      <c r="E4041" s="1">
        <v>43564.454606481479</v>
      </c>
      <c r="F4041">
        <v>1</v>
      </c>
      <c r="G4041" t="s">
        <v>33</v>
      </c>
      <c r="H4041">
        <v>5</v>
      </c>
      <c r="I4041" s="1">
        <v>43567.708333333336</v>
      </c>
      <c r="J4041" s="2">
        <f t="shared" si="189"/>
        <v>1</v>
      </c>
      <c r="K4041" s="2" t="str">
        <f>IFERROR(VLOOKUP(A4041,Aux!A:B,2,0),"Outros")</f>
        <v>Hospitais</v>
      </c>
      <c r="L4041" s="2">
        <f t="shared" si="190"/>
        <v>2019</v>
      </c>
      <c r="M4041">
        <f t="shared" si="191"/>
        <v>15</v>
      </c>
    </row>
    <row r="4042" spans="1:13" x14ac:dyDescent="0.35">
      <c r="A4042" t="s">
        <v>57</v>
      </c>
      <c r="B4042">
        <v>501294104</v>
      </c>
      <c r="C4042">
        <v>163634</v>
      </c>
      <c r="D4042" t="s">
        <v>3709</v>
      </c>
      <c r="E4042" s="1">
        <v>43564.45925925926</v>
      </c>
      <c r="F4042">
        <v>13</v>
      </c>
      <c r="G4042" t="s">
        <v>103</v>
      </c>
      <c r="H4042">
        <v>360</v>
      </c>
      <c r="I4042" s="1">
        <v>43567.999305555553</v>
      </c>
      <c r="J4042" s="2">
        <f t="shared" si="189"/>
        <v>1</v>
      </c>
      <c r="K4042" s="2" t="str">
        <f>IFERROR(VLOOKUP(A4042,Aux!A:B,2,0),"Outros")</f>
        <v>Municípios</v>
      </c>
      <c r="L4042" s="2">
        <f t="shared" si="190"/>
        <v>2019</v>
      </c>
      <c r="M4042">
        <f t="shared" si="191"/>
        <v>15</v>
      </c>
    </row>
    <row r="4043" spans="1:13" x14ac:dyDescent="0.35">
      <c r="A4043" t="s">
        <v>48</v>
      </c>
      <c r="B4043">
        <v>503035416</v>
      </c>
      <c r="C4043">
        <v>163635</v>
      </c>
      <c r="D4043" t="s">
        <v>4073</v>
      </c>
      <c r="E4043" s="1">
        <v>43564.459548611114</v>
      </c>
      <c r="F4043">
        <v>13</v>
      </c>
      <c r="G4043" t="s">
        <v>33</v>
      </c>
      <c r="H4043">
        <v>400</v>
      </c>
      <c r="I4043" s="1">
        <v>25569.708333333332</v>
      </c>
      <c r="J4043" s="2">
        <f t="shared" si="189"/>
        <v>1</v>
      </c>
      <c r="K4043" s="2" t="str">
        <f>IFERROR(VLOOKUP(A4043,Aux!A:B,2,0),"Outros")</f>
        <v>Hospitais</v>
      </c>
      <c r="L4043" s="2">
        <f t="shared" si="190"/>
        <v>2019</v>
      </c>
      <c r="M4043">
        <f t="shared" si="191"/>
        <v>15</v>
      </c>
    </row>
    <row r="4044" spans="1:13" x14ac:dyDescent="0.35">
      <c r="A4044" t="s">
        <v>311</v>
      </c>
      <c r="B4044">
        <v>680017550</v>
      </c>
      <c r="C4044">
        <v>163637</v>
      </c>
      <c r="D4044" t="s">
        <v>3925</v>
      </c>
      <c r="E4044" s="1">
        <v>43564.46303240741</v>
      </c>
      <c r="F4044">
        <v>1</v>
      </c>
      <c r="G4044" t="s">
        <v>924</v>
      </c>
      <c r="H4044">
        <v>5</v>
      </c>
      <c r="I4044" s="1">
        <v>43569.625</v>
      </c>
      <c r="J4044" s="2">
        <f t="shared" si="189"/>
        <v>1</v>
      </c>
      <c r="K4044" s="2" t="str">
        <f>IFERROR(VLOOKUP(A4044,Aux!A:B,2,0),"Outros")</f>
        <v>Águas e resíduos</v>
      </c>
      <c r="L4044" s="2">
        <f t="shared" si="190"/>
        <v>2019</v>
      </c>
      <c r="M4044">
        <f t="shared" si="191"/>
        <v>15</v>
      </c>
    </row>
    <row r="4045" spans="1:13" x14ac:dyDescent="0.35">
      <c r="A4045" t="s">
        <v>251</v>
      </c>
      <c r="B4045">
        <v>508069645</v>
      </c>
      <c r="C4045">
        <v>163639</v>
      </c>
      <c r="D4045" t="s">
        <v>3829</v>
      </c>
      <c r="E4045" s="1">
        <v>43564.465717592589</v>
      </c>
      <c r="F4045">
        <v>1</v>
      </c>
      <c r="G4045" t="s">
        <v>3830</v>
      </c>
      <c r="H4045">
        <v>5</v>
      </c>
      <c r="I4045" s="1">
        <v>43571.708333333336</v>
      </c>
      <c r="J4045" s="2">
        <f t="shared" si="189"/>
        <v>1</v>
      </c>
      <c r="K4045" s="2" t="str">
        <f>IFERROR(VLOOKUP(A4045,Aux!A:B,2,0),"Outros")</f>
        <v>Escolas</v>
      </c>
      <c r="L4045" s="2">
        <f t="shared" si="190"/>
        <v>2019</v>
      </c>
      <c r="M4045">
        <f t="shared" si="191"/>
        <v>15</v>
      </c>
    </row>
    <row r="4046" spans="1:13" x14ac:dyDescent="0.35">
      <c r="A4046" t="s">
        <v>57</v>
      </c>
      <c r="B4046">
        <v>501294104</v>
      </c>
      <c r="C4046">
        <v>163641</v>
      </c>
      <c r="D4046" t="s">
        <v>3926</v>
      </c>
      <c r="E4046" s="1">
        <v>43564.469270833331</v>
      </c>
      <c r="F4046">
        <v>13</v>
      </c>
      <c r="G4046" t="s">
        <v>59</v>
      </c>
      <c r="H4046">
        <v>400</v>
      </c>
      <c r="J4046" s="2">
        <f t="shared" si="189"/>
        <v>1</v>
      </c>
      <c r="K4046" s="2" t="str">
        <f>IFERROR(VLOOKUP(A4046,Aux!A:B,2,0),"Outros")</f>
        <v>Municípios</v>
      </c>
      <c r="L4046" s="2">
        <f t="shared" si="190"/>
        <v>2019</v>
      </c>
      <c r="M4046">
        <f t="shared" si="191"/>
        <v>15</v>
      </c>
    </row>
    <row r="4047" spans="1:13" x14ac:dyDescent="0.35">
      <c r="A4047" t="s">
        <v>63</v>
      </c>
      <c r="B4047">
        <v>502098139</v>
      </c>
      <c r="C4047">
        <v>163642</v>
      </c>
      <c r="D4047" t="s">
        <v>3927</v>
      </c>
      <c r="E4047" s="1">
        <v>43564.471342592595</v>
      </c>
      <c r="F4047">
        <v>13</v>
      </c>
      <c r="G4047" t="s">
        <v>65</v>
      </c>
      <c r="H4047">
        <v>5</v>
      </c>
      <c r="I4047" s="1">
        <v>43573.999305555553</v>
      </c>
      <c r="J4047" s="2">
        <f t="shared" si="189"/>
        <v>1</v>
      </c>
      <c r="K4047" s="2" t="str">
        <f>IFERROR(VLOOKUP(A4047,Aux!A:B,2,0),"Outros")</f>
        <v>Municípios</v>
      </c>
      <c r="L4047" s="2">
        <f t="shared" si="190"/>
        <v>2019</v>
      </c>
      <c r="M4047">
        <f t="shared" si="191"/>
        <v>15</v>
      </c>
    </row>
    <row r="4048" spans="1:13" x14ac:dyDescent="0.35">
      <c r="A4048" t="s">
        <v>962</v>
      </c>
      <c r="B4048">
        <v>600013855</v>
      </c>
      <c r="C4048">
        <v>163644</v>
      </c>
      <c r="E4048" s="1">
        <v>43564.474733796298</v>
      </c>
      <c r="F4048">
        <v>6</v>
      </c>
      <c r="G4048" t="s">
        <v>33</v>
      </c>
      <c r="H4048">
        <v>400</v>
      </c>
      <c r="J4048" s="2">
        <f t="shared" si="189"/>
        <v>1</v>
      </c>
      <c r="K4048" s="2" t="str">
        <f>IFERROR(VLOOKUP(A4048,Aux!A:B,2,0),"Outros")</f>
        <v>Outros</v>
      </c>
      <c r="L4048" s="2">
        <f t="shared" si="190"/>
        <v>2019</v>
      </c>
      <c r="M4048">
        <f t="shared" si="191"/>
        <v>15</v>
      </c>
    </row>
    <row r="4049" spans="1:13" x14ac:dyDescent="0.35">
      <c r="A4049" t="s">
        <v>57</v>
      </c>
      <c r="B4049">
        <v>501294104</v>
      </c>
      <c r="C4049">
        <v>163645</v>
      </c>
      <c r="D4049" t="s">
        <v>3980</v>
      </c>
      <c r="E4049" s="1">
        <v>43564.475810185184</v>
      </c>
      <c r="F4049">
        <v>1</v>
      </c>
      <c r="G4049" t="s">
        <v>103</v>
      </c>
      <c r="H4049">
        <v>360</v>
      </c>
      <c r="I4049" s="1">
        <v>43567.999305555553</v>
      </c>
      <c r="J4049" s="2">
        <f t="shared" si="189"/>
        <v>1</v>
      </c>
      <c r="K4049" s="2" t="str">
        <f>IFERROR(VLOOKUP(A4049,Aux!A:B,2,0),"Outros")</f>
        <v>Municípios</v>
      </c>
      <c r="L4049" s="2">
        <f t="shared" si="190"/>
        <v>2019</v>
      </c>
      <c r="M4049">
        <f t="shared" si="191"/>
        <v>15</v>
      </c>
    </row>
    <row r="4050" spans="1:13" x14ac:dyDescent="0.35">
      <c r="A4050" t="s">
        <v>48</v>
      </c>
      <c r="B4050">
        <v>503035416</v>
      </c>
      <c r="C4050">
        <v>163646</v>
      </c>
      <c r="E4050" s="1">
        <v>43564.476423611108</v>
      </c>
      <c r="F4050">
        <v>1</v>
      </c>
      <c r="G4050" t="s">
        <v>33</v>
      </c>
      <c r="H4050">
        <v>1</v>
      </c>
      <c r="J4050" s="2">
        <f t="shared" si="189"/>
        <v>1</v>
      </c>
      <c r="K4050" s="2" t="str">
        <f>IFERROR(VLOOKUP(A4050,Aux!A:B,2,0),"Outros")</f>
        <v>Hospitais</v>
      </c>
      <c r="L4050" s="2">
        <f t="shared" si="190"/>
        <v>2019</v>
      </c>
      <c r="M4050">
        <f t="shared" si="191"/>
        <v>15</v>
      </c>
    </row>
    <row r="4051" spans="1:13" x14ac:dyDescent="0.35">
      <c r="A4051" t="s">
        <v>39</v>
      </c>
      <c r="B4051">
        <v>507023129</v>
      </c>
      <c r="C4051">
        <v>163647</v>
      </c>
      <c r="E4051" s="1">
        <v>43564.476909722223</v>
      </c>
      <c r="F4051">
        <v>1</v>
      </c>
      <c r="H4051">
        <v>400</v>
      </c>
      <c r="I4051" s="1">
        <v>25569.708333333332</v>
      </c>
      <c r="J4051" s="2">
        <f t="shared" si="189"/>
        <v>1</v>
      </c>
      <c r="K4051" s="2" t="str">
        <f>IFERROR(VLOOKUP(A4051,Aux!A:B,2,0),"Outros")</f>
        <v>Outros</v>
      </c>
      <c r="L4051" s="2">
        <f t="shared" si="190"/>
        <v>2019</v>
      </c>
      <c r="M4051">
        <f t="shared" si="191"/>
        <v>15</v>
      </c>
    </row>
    <row r="4052" spans="1:13" x14ac:dyDescent="0.35">
      <c r="A4052" t="s">
        <v>461</v>
      </c>
      <c r="B4052">
        <v>511010435</v>
      </c>
      <c r="C4052">
        <v>163648</v>
      </c>
      <c r="D4052" t="s">
        <v>3981</v>
      </c>
      <c r="E4052" s="1">
        <v>43564.478252314817</v>
      </c>
      <c r="F4052">
        <v>1</v>
      </c>
      <c r="G4052" t="s">
        <v>573</v>
      </c>
      <c r="H4052">
        <v>360</v>
      </c>
      <c r="I4052" s="1">
        <v>43577.708333333336</v>
      </c>
      <c r="J4052" s="2">
        <f t="shared" si="189"/>
        <v>1</v>
      </c>
      <c r="K4052" s="2" t="str">
        <f>IFERROR(VLOOKUP(A4052,Aux!A:B,2,0),"Outros")</f>
        <v>Outros</v>
      </c>
      <c r="L4052" s="2">
        <f t="shared" si="190"/>
        <v>2019</v>
      </c>
      <c r="M4052">
        <f t="shared" si="191"/>
        <v>15</v>
      </c>
    </row>
    <row r="4053" spans="1:13" x14ac:dyDescent="0.35">
      <c r="A4053" t="s">
        <v>118</v>
      </c>
      <c r="B4053">
        <v>680015019</v>
      </c>
      <c r="C4053">
        <v>163649</v>
      </c>
      <c r="D4053" t="s">
        <v>3335</v>
      </c>
      <c r="E4053" s="1">
        <v>43564.479247685187</v>
      </c>
      <c r="F4053">
        <v>13</v>
      </c>
      <c r="G4053" t="s">
        <v>1146</v>
      </c>
      <c r="H4053">
        <v>400</v>
      </c>
      <c r="I4053" s="1">
        <v>43561.666666666664</v>
      </c>
      <c r="J4053" s="2">
        <f t="shared" si="189"/>
        <v>1</v>
      </c>
      <c r="K4053" s="2" t="str">
        <f>IFERROR(VLOOKUP(A4053,Aux!A:B,2,0),"Outros")</f>
        <v>Águas e resíduos</v>
      </c>
      <c r="L4053" s="2">
        <f t="shared" si="190"/>
        <v>2019</v>
      </c>
      <c r="M4053">
        <f t="shared" si="191"/>
        <v>15</v>
      </c>
    </row>
    <row r="4054" spans="1:13" x14ac:dyDescent="0.35">
      <c r="A4054" t="s">
        <v>188</v>
      </c>
      <c r="B4054">
        <v>502130040</v>
      </c>
      <c r="C4054">
        <v>163651</v>
      </c>
      <c r="D4054" t="s">
        <v>3831</v>
      </c>
      <c r="E4054" s="1">
        <v>43564.479525462964</v>
      </c>
      <c r="F4054">
        <v>13</v>
      </c>
      <c r="G4054" t="s">
        <v>190</v>
      </c>
      <c r="H4054">
        <v>340</v>
      </c>
      <c r="I4054" s="1">
        <v>43571.708333333336</v>
      </c>
      <c r="J4054" s="2">
        <f t="shared" si="189"/>
        <v>1</v>
      </c>
      <c r="K4054" s="2" t="str">
        <f>IFERROR(VLOOKUP(A4054,Aux!A:B,2,0),"Outros")</f>
        <v>Municípios</v>
      </c>
      <c r="L4054" s="2">
        <f t="shared" si="190"/>
        <v>2019</v>
      </c>
      <c r="M4054">
        <f t="shared" si="191"/>
        <v>15</v>
      </c>
    </row>
    <row r="4055" spans="1:13" x14ac:dyDescent="0.35">
      <c r="A4055" t="s">
        <v>251</v>
      </c>
      <c r="B4055">
        <v>508069645</v>
      </c>
      <c r="C4055">
        <v>163653</v>
      </c>
      <c r="D4055" t="s">
        <v>4260</v>
      </c>
      <c r="E4055" s="1">
        <v>43564.487546296295</v>
      </c>
      <c r="F4055">
        <v>13</v>
      </c>
      <c r="G4055" t="s">
        <v>33</v>
      </c>
      <c r="H4055">
        <v>5</v>
      </c>
      <c r="I4055" s="1">
        <v>43571.708333333336</v>
      </c>
      <c r="J4055" s="2">
        <f t="shared" si="189"/>
        <v>1</v>
      </c>
      <c r="K4055" s="2" t="str">
        <f>IFERROR(VLOOKUP(A4055,Aux!A:B,2,0),"Outros")</f>
        <v>Escolas</v>
      </c>
      <c r="L4055" s="2">
        <f t="shared" si="190"/>
        <v>2019</v>
      </c>
      <c r="M4055">
        <f t="shared" si="191"/>
        <v>15</v>
      </c>
    </row>
    <row r="4056" spans="1:13" x14ac:dyDescent="0.35">
      <c r="A4056" t="s">
        <v>311</v>
      </c>
      <c r="B4056">
        <v>680017550</v>
      </c>
      <c r="C4056">
        <v>163654</v>
      </c>
      <c r="D4056" t="s">
        <v>3928</v>
      </c>
      <c r="E4056" s="1">
        <v>43564.488298611112</v>
      </c>
      <c r="F4056">
        <v>1</v>
      </c>
      <c r="G4056" t="s">
        <v>924</v>
      </c>
      <c r="H4056">
        <v>360</v>
      </c>
      <c r="I4056" s="1">
        <v>43569.625</v>
      </c>
      <c r="J4056" s="2">
        <f t="shared" si="189"/>
        <v>1</v>
      </c>
      <c r="K4056" s="2" t="str">
        <f>IFERROR(VLOOKUP(A4056,Aux!A:B,2,0),"Outros")</f>
        <v>Águas e resíduos</v>
      </c>
      <c r="L4056" s="2">
        <f t="shared" si="190"/>
        <v>2019</v>
      </c>
      <c r="M4056">
        <f t="shared" si="191"/>
        <v>15</v>
      </c>
    </row>
    <row r="4057" spans="1:13" x14ac:dyDescent="0.35">
      <c r="A4057" t="s">
        <v>562</v>
      </c>
      <c r="B4057">
        <v>506823318</v>
      </c>
      <c r="C4057">
        <v>163656</v>
      </c>
      <c r="E4057" s="1">
        <v>43564.489652777775</v>
      </c>
      <c r="F4057">
        <v>3</v>
      </c>
      <c r="G4057" t="s">
        <v>33</v>
      </c>
      <c r="H4057">
        <v>1</v>
      </c>
      <c r="J4057" s="2">
        <f t="shared" si="189"/>
        <v>1</v>
      </c>
      <c r="K4057" s="2" t="str">
        <f>IFERROR(VLOOKUP(A4057,Aux!A:B,2,0),"Outros")</f>
        <v>Municípios</v>
      </c>
      <c r="L4057" s="2">
        <f t="shared" si="190"/>
        <v>2019</v>
      </c>
      <c r="M4057">
        <f t="shared" si="191"/>
        <v>15</v>
      </c>
    </row>
    <row r="4058" spans="1:13" x14ac:dyDescent="0.35">
      <c r="A4058" t="s">
        <v>562</v>
      </c>
      <c r="B4058">
        <v>506823318</v>
      </c>
      <c r="C4058">
        <v>163659</v>
      </c>
      <c r="E4058" s="1">
        <v>43564.490578703706</v>
      </c>
      <c r="F4058">
        <v>1</v>
      </c>
      <c r="G4058" t="s">
        <v>33</v>
      </c>
      <c r="H4058">
        <v>1</v>
      </c>
      <c r="J4058" s="2">
        <f t="shared" si="189"/>
        <v>1</v>
      </c>
      <c r="K4058" s="2" t="str">
        <f>IFERROR(VLOOKUP(A4058,Aux!A:B,2,0),"Outros")</f>
        <v>Municípios</v>
      </c>
      <c r="L4058" s="2">
        <f t="shared" si="190"/>
        <v>2019</v>
      </c>
      <c r="M4058">
        <f t="shared" si="191"/>
        <v>15</v>
      </c>
    </row>
    <row r="4059" spans="1:13" x14ac:dyDescent="0.35">
      <c r="A4059" t="s">
        <v>289</v>
      </c>
      <c r="B4059">
        <v>512103097</v>
      </c>
      <c r="C4059">
        <v>163660</v>
      </c>
      <c r="D4059" t="s">
        <v>3929</v>
      </c>
      <c r="E4059" s="1">
        <v>43564.491539351853</v>
      </c>
      <c r="F4059">
        <v>1</v>
      </c>
      <c r="G4059" t="s">
        <v>356</v>
      </c>
      <c r="H4059">
        <v>340</v>
      </c>
      <c r="I4059" s="1">
        <v>43570.999305555553</v>
      </c>
      <c r="J4059" s="2">
        <f t="shared" si="189"/>
        <v>1</v>
      </c>
      <c r="K4059" s="2" t="str">
        <f>IFERROR(VLOOKUP(A4059,Aux!A:B,2,0),"Outros")</f>
        <v>Hospitais</v>
      </c>
      <c r="L4059" s="2">
        <f t="shared" si="190"/>
        <v>2019</v>
      </c>
      <c r="M4059">
        <f t="shared" si="191"/>
        <v>15</v>
      </c>
    </row>
    <row r="4060" spans="1:13" x14ac:dyDescent="0.35">
      <c r="A4060" t="s">
        <v>157</v>
      </c>
      <c r="B4060">
        <v>500122237</v>
      </c>
      <c r="C4060">
        <v>163661</v>
      </c>
      <c r="D4060" t="s">
        <v>3930</v>
      </c>
      <c r="E4060" s="1">
        <v>43564.491643518515</v>
      </c>
      <c r="F4060">
        <v>3</v>
      </c>
      <c r="G4060" t="s">
        <v>33</v>
      </c>
      <c r="H4060">
        <v>340</v>
      </c>
      <c r="I4060" s="1">
        <v>43572.999305555553</v>
      </c>
      <c r="J4060" s="2">
        <f t="shared" si="189"/>
        <v>1</v>
      </c>
      <c r="K4060" s="2" t="str">
        <f>IFERROR(VLOOKUP(A4060,Aux!A:B,2,0),"Outros")</f>
        <v>Outros</v>
      </c>
      <c r="L4060" s="2">
        <f t="shared" si="190"/>
        <v>2019</v>
      </c>
      <c r="M4060">
        <f t="shared" si="191"/>
        <v>15</v>
      </c>
    </row>
    <row r="4061" spans="1:13" x14ac:dyDescent="0.35">
      <c r="A4061" t="s">
        <v>197</v>
      </c>
      <c r="B4061">
        <v>506334562</v>
      </c>
      <c r="C4061">
        <v>163662</v>
      </c>
      <c r="D4061" t="s">
        <v>3832</v>
      </c>
      <c r="E4061" s="1">
        <v>43564.4919212963</v>
      </c>
      <c r="F4061">
        <v>13</v>
      </c>
      <c r="G4061" t="s">
        <v>625</v>
      </c>
      <c r="H4061">
        <v>5</v>
      </c>
      <c r="I4061" s="1">
        <v>43573.999305555553</v>
      </c>
      <c r="J4061" s="2">
        <f t="shared" si="189"/>
        <v>1</v>
      </c>
      <c r="K4061" s="2" t="str">
        <f>IFERROR(VLOOKUP(A4061,Aux!A:B,2,0),"Outros")</f>
        <v>Municípios</v>
      </c>
      <c r="L4061" s="2">
        <f t="shared" si="190"/>
        <v>2019</v>
      </c>
      <c r="M4061">
        <f t="shared" si="191"/>
        <v>15</v>
      </c>
    </row>
    <row r="4062" spans="1:13" x14ac:dyDescent="0.35">
      <c r="A4062" t="s">
        <v>41</v>
      </c>
      <c r="B4062">
        <v>500192855</v>
      </c>
      <c r="C4062">
        <v>163664</v>
      </c>
      <c r="D4062" t="s">
        <v>3710</v>
      </c>
      <c r="E4062" s="1">
        <v>43564.494652777779</v>
      </c>
      <c r="F4062">
        <v>3</v>
      </c>
      <c r="G4062" t="s">
        <v>33</v>
      </c>
      <c r="H4062">
        <v>340</v>
      </c>
      <c r="I4062" s="1">
        <v>43579.999305555553</v>
      </c>
      <c r="J4062" s="2">
        <f t="shared" si="189"/>
        <v>1</v>
      </c>
      <c r="K4062" s="2" t="str">
        <f>IFERROR(VLOOKUP(A4062,Aux!A:B,2,0),"Outros")</f>
        <v>Transportes</v>
      </c>
      <c r="L4062" s="2">
        <f t="shared" si="190"/>
        <v>2019</v>
      </c>
      <c r="M4062">
        <f t="shared" si="191"/>
        <v>15</v>
      </c>
    </row>
    <row r="4063" spans="1:13" x14ac:dyDescent="0.35">
      <c r="A4063" t="s">
        <v>311</v>
      </c>
      <c r="B4063">
        <v>680017550</v>
      </c>
      <c r="C4063">
        <v>163665</v>
      </c>
      <c r="D4063" t="s">
        <v>3833</v>
      </c>
      <c r="E4063" s="1">
        <v>43564.496157407404</v>
      </c>
      <c r="F4063">
        <v>1</v>
      </c>
      <c r="G4063" t="s">
        <v>924</v>
      </c>
      <c r="H4063">
        <v>360</v>
      </c>
      <c r="I4063" s="1">
        <v>43569.625</v>
      </c>
      <c r="J4063" s="2">
        <f t="shared" si="189"/>
        <v>1</v>
      </c>
      <c r="K4063" s="2" t="str">
        <f>IFERROR(VLOOKUP(A4063,Aux!A:B,2,0),"Outros")</f>
        <v>Águas e resíduos</v>
      </c>
      <c r="L4063" s="2">
        <f t="shared" si="190"/>
        <v>2019</v>
      </c>
      <c r="M4063">
        <f t="shared" si="191"/>
        <v>15</v>
      </c>
    </row>
    <row r="4064" spans="1:13" x14ac:dyDescent="0.35">
      <c r="A4064" t="s">
        <v>3045</v>
      </c>
      <c r="B4064">
        <v>500697884</v>
      </c>
      <c r="C4064">
        <v>163666</v>
      </c>
      <c r="E4064" s="1">
        <v>43564.504583333335</v>
      </c>
      <c r="F4064">
        <v>3</v>
      </c>
      <c r="G4064" t="s">
        <v>33</v>
      </c>
      <c r="H4064">
        <v>400</v>
      </c>
      <c r="J4064" s="2">
        <f t="shared" si="189"/>
        <v>1</v>
      </c>
      <c r="K4064" s="2" t="str">
        <f>IFERROR(VLOOKUP(A4064,Aux!A:B,2,0),"Outros")</f>
        <v>Outros</v>
      </c>
      <c r="L4064" s="2">
        <f t="shared" si="190"/>
        <v>2019</v>
      </c>
      <c r="M4064">
        <f t="shared" si="191"/>
        <v>15</v>
      </c>
    </row>
    <row r="4065" spans="1:13" x14ac:dyDescent="0.35">
      <c r="A4065" t="s">
        <v>63</v>
      </c>
      <c r="B4065">
        <v>502098139</v>
      </c>
      <c r="C4065">
        <v>163667</v>
      </c>
      <c r="D4065" t="s">
        <v>4209</v>
      </c>
      <c r="E4065" s="1">
        <v>43564.507210648146</v>
      </c>
      <c r="F4065">
        <v>3</v>
      </c>
      <c r="G4065" t="s">
        <v>75</v>
      </c>
      <c r="H4065">
        <v>360</v>
      </c>
      <c r="I4065" s="1">
        <v>43578.999305555553</v>
      </c>
      <c r="J4065" s="2">
        <f t="shared" si="189"/>
        <v>1</v>
      </c>
      <c r="K4065" s="2" t="str">
        <f>IFERROR(VLOOKUP(A4065,Aux!A:B,2,0),"Outros")</f>
        <v>Municípios</v>
      </c>
      <c r="L4065" s="2">
        <f t="shared" si="190"/>
        <v>2019</v>
      </c>
      <c r="M4065">
        <f t="shared" si="191"/>
        <v>15</v>
      </c>
    </row>
    <row r="4066" spans="1:13" x14ac:dyDescent="0.35">
      <c r="A4066" t="s">
        <v>962</v>
      </c>
      <c r="B4066">
        <v>600013855</v>
      </c>
      <c r="C4066">
        <v>163669</v>
      </c>
      <c r="E4066" s="1">
        <v>43564.50922453704</v>
      </c>
      <c r="F4066">
        <v>6</v>
      </c>
      <c r="G4066" t="s">
        <v>33</v>
      </c>
      <c r="H4066">
        <v>400</v>
      </c>
      <c r="J4066" s="2">
        <f t="shared" si="189"/>
        <v>1</v>
      </c>
      <c r="K4066" s="2" t="str">
        <f>IFERROR(VLOOKUP(A4066,Aux!A:B,2,0),"Outros")</f>
        <v>Outros</v>
      </c>
      <c r="L4066" s="2">
        <f t="shared" si="190"/>
        <v>2019</v>
      </c>
      <c r="M4066">
        <f t="shared" si="191"/>
        <v>15</v>
      </c>
    </row>
    <row r="4067" spans="1:13" x14ac:dyDescent="0.35">
      <c r="A4067" t="s">
        <v>48</v>
      </c>
      <c r="B4067">
        <v>503035416</v>
      </c>
      <c r="C4067">
        <v>163670</v>
      </c>
      <c r="D4067" t="s">
        <v>4073</v>
      </c>
      <c r="E4067" s="1">
        <v>43564.510821759257</v>
      </c>
      <c r="F4067">
        <v>13</v>
      </c>
      <c r="G4067" t="s">
        <v>33</v>
      </c>
      <c r="H4067">
        <v>360</v>
      </c>
      <c r="I4067" s="1">
        <v>43570.708333333336</v>
      </c>
      <c r="J4067" s="2">
        <f t="shared" si="189"/>
        <v>1</v>
      </c>
      <c r="K4067" s="2" t="str">
        <f>IFERROR(VLOOKUP(A4067,Aux!A:B,2,0),"Outros")</f>
        <v>Hospitais</v>
      </c>
      <c r="L4067" s="2">
        <f t="shared" si="190"/>
        <v>2019</v>
      </c>
      <c r="M4067">
        <f t="shared" si="191"/>
        <v>15</v>
      </c>
    </row>
    <row r="4068" spans="1:13" x14ac:dyDescent="0.35">
      <c r="A4068" t="s">
        <v>311</v>
      </c>
      <c r="B4068">
        <v>680017550</v>
      </c>
      <c r="C4068">
        <v>163672</v>
      </c>
      <c r="D4068" t="s">
        <v>4210</v>
      </c>
      <c r="E4068" s="1">
        <v>43564.513344907406</v>
      </c>
      <c r="F4068">
        <v>1</v>
      </c>
      <c r="G4068" t="s">
        <v>924</v>
      </c>
      <c r="H4068">
        <v>5</v>
      </c>
      <c r="I4068" s="1">
        <v>43579.625</v>
      </c>
      <c r="J4068" s="2">
        <f t="shared" si="189"/>
        <v>1</v>
      </c>
      <c r="K4068" s="2" t="str">
        <f>IFERROR(VLOOKUP(A4068,Aux!A:B,2,0),"Outros")</f>
        <v>Águas e resíduos</v>
      </c>
      <c r="L4068" s="2">
        <f t="shared" si="190"/>
        <v>2019</v>
      </c>
      <c r="M4068">
        <f t="shared" si="191"/>
        <v>15</v>
      </c>
    </row>
    <row r="4069" spans="1:13" x14ac:dyDescent="0.35">
      <c r="A4069" t="s">
        <v>21</v>
      </c>
      <c r="B4069">
        <v>600082628</v>
      </c>
      <c r="C4069">
        <v>163674</v>
      </c>
      <c r="D4069" t="s">
        <v>3982</v>
      </c>
      <c r="E4069" s="1">
        <v>43564.518391203703</v>
      </c>
      <c r="F4069">
        <v>1</v>
      </c>
      <c r="G4069" t="s">
        <v>3983</v>
      </c>
      <c r="H4069">
        <v>360</v>
      </c>
      <c r="I4069" s="1">
        <v>43570.999305555553</v>
      </c>
      <c r="J4069" s="2">
        <f t="shared" si="189"/>
        <v>1</v>
      </c>
      <c r="K4069" s="2" t="str">
        <f>IFERROR(VLOOKUP(A4069,Aux!A:B,2,0),"Outros")</f>
        <v>Outros</v>
      </c>
      <c r="L4069" s="2">
        <f t="shared" si="190"/>
        <v>2019</v>
      </c>
      <c r="M4069">
        <f t="shared" si="191"/>
        <v>15</v>
      </c>
    </row>
    <row r="4070" spans="1:13" x14ac:dyDescent="0.35">
      <c r="A4070" t="s">
        <v>150</v>
      </c>
      <c r="B4070">
        <v>505309939</v>
      </c>
      <c r="C4070">
        <v>163675</v>
      </c>
      <c r="D4070" t="s">
        <v>3984</v>
      </c>
      <c r="E4070" s="1">
        <v>43564.52443287037</v>
      </c>
      <c r="F4070">
        <v>1</v>
      </c>
      <c r="G4070" t="s">
        <v>152</v>
      </c>
      <c r="H4070">
        <v>360</v>
      </c>
      <c r="I4070" s="1">
        <v>43567.6875</v>
      </c>
      <c r="J4070" s="2">
        <f t="shared" si="189"/>
        <v>1</v>
      </c>
      <c r="K4070" s="2" t="str">
        <f>IFERROR(VLOOKUP(A4070,Aux!A:B,2,0),"Outros")</f>
        <v>Municípios</v>
      </c>
      <c r="L4070" s="2">
        <f t="shared" si="190"/>
        <v>2019</v>
      </c>
      <c r="M4070">
        <f t="shared" si="191"/>
        <v>15</v>
      </c>
    </row>
    <row r="4071" spans="1:13" x14ac:dyDescent="0.35">
      <c r="A4071" t="s">
        <v>48</v>
      </c>
      <c r="B4071">
        <v>503035416</v>
      </c>
      <c r="C4071">
        <v>163676</v>
      </c>
      <c r="D4071" t="s">
        <v>3711</v>
      </c>
      <c r="E4071" s="1">
        <v>43564.530694444446</v>
      </c>
      <c r="F4071">
        <v>1</v>
      </c>
      <c r="G4071" t="s">
        <v>33</v>
      </c>
      <c r="H4071">
        <v>360</v>
      </c>
      <c r="I4071" s="1">
        <v>43570.708333333336</v>
      </c>
      <c r="J4071" s="2">
        <f t="shared" si="189"/>
        <v>1</v>
      </c>
      <c r="K4071" s="2" t="str">
        <f>IFERROR(VLOOKUP(A4071,Aux!A:B,2,0),"Outros")</f>
        <v>Hospitais</v>
      </c>
      <c r="L4071" s="2">
        <f t="shared" si="190"/>
        <v>2019</v>
      </c>
      <c r="M4071">
        <f t="shared" si="191"/>
        <v>15</v>
      </c>
    </row>
    <row r="4072" spans="1:13" x14ac:dyDescent="0.35">
      <c r="A4072" t="s">
        <v>157</v>
      </c>
      <c r="B4072">
        <v>500122237</v>
      </c>
      <c r="C4072">
        <v>163677</v>
      </c>
      <c r="D4072" t="s">
        <v>3985</v>
      </c>
      <c r="E4072" s="1">
        <v>43564.589571759258</v>
      </c>
      <c r="F4072">
        <v>3</v>
      </c>
      <c r="G4072" t="s">
        <v>33</v>
      </c>
      <c r="H4072">
        <v>300</v>
      </c>
      <c r="I4072" s="1">
        <v>43570.999305555553</v>
      </c>
      <c r="J4072" s="2">
        <f t="shared" si="189"/>
        <v>1</v>
      </c>
      <c r="K4072" s="2" t="str">
        <f>IFERROR(VLOOKUP(A4072,Aux!A:B,2,0),"Outros")</f>
        <v>Outros</v>
      </c>
      <c r="L4072" s="2">
        <f t="shared" si="190"/>
        <v>2019</v>
      </c>
      <c r="M4072">
        <f t="shared" si="191"/>
        <v>15</v>
      </c>
    </row>
    <row r="4073" spans="1:13" x14ac:dyDescent="0.35">
      <c r="A4073" t="s">
        <v>27</v>
      </c>
      <c r="B4073">
        <v>505584760</v>
      </c>
      <c r="C4073">
        <v>163678</v>
      </c>
      <c r="D4073" t="s">
        <v>4074</v>
      </c>
      <c r="E4073" s="1">
        <v>43564.589641203704</v>
      </c>
      <c r="F4073">
        <v>13</v>
      </c>
      <c r="G4073" t="s">
        <v>886</v>
      </c>
      <c r="H4073">
        <v>340</v>
      </c>
      <c r="I4073" s="1">
        <v>43615.999305555553</v>
      </c>
      <c r="J4073" s="2">
        <f t="shared" si="189"/>
        <v>1</v>
      </c>
      <c r="K4073" s="2" t="str">
        <f>IFERROR(VLOOKUP(A4073,Aux!A:B,2,0),"Outros")</f>
        <v>Municípios</v>
      </c>
      <c r="L4073" s="2">
        <f t="shared" si="190"/>
        <v>2019</v>
      </c>
      <c r="M4073">
        <f t="shared" si="191"/>
        <v>15</v>
      </c>
    </row>
    <row r="4074" spans="1:13" x14ac:dyDescent="0.35">
      <c r="A4074" t="s">
        <v>365</v>
      </c>
      <c r="B4074">
        <v>505351064</v>
      </c>
      <c r="C4074">
        <v>163680</v>
      </c>
      <c r="D4074" t="s">
        <v>3712</v>
      </c>
      <c r="E4074" s="1">
        <v>43564.5937962963</v>
      </c>
      <c r="F4074">
        <v>1</v>
      </c>
      <c r="G4074" t="s">
        <v>561</v>
      </c>
      <c r="H4074">
        <v>360</v>
      </c>
      <c r="I4074" s="1">
        <v>43570.666666666664</v>
      </c>
      <c r="J4074" s="2">
        <f t="shared" si="189"/>
        <v>1</v>
      </c>
      <c r="K4074" s="2" t="str">
        <f>IFERROR(VLOOKUP(A4074,Aux!A:B,2,0),"Outros")</f>
        <v>Outros</v>
      </c>
      <c r="L4074" s="2">
        <f t="shared" si="190"/>
        <v>2019</v>
      </c>
      <c r="M4074">
        <f t="shared" si="191"/>
        <v>15</v>
      </c>
    </row>
    <row r="4075" spans="1:13" x14ac:dyDescent="0.35">
      <c r="A4075" t="s">
        <v>3101</v>
      </c>
      <c r="B4075">
        <v>507001206</v>
      </c>
      <c r="C4075">
        <v>163681</v>
      </c>
      <c r="D4075" t="s">
        <v>4261</v>
      </c>
      <c r="E4075" s="1">
        <v>43564.594652777778</v>
      </c>
      <c r="F4075">
        <v>1</v>
      </c>
      <c r="G4075" t="s">
        <v>566</v>
      </c>
      <c r="H4075">
        <v>340</v>
      </c>
      <c r="I4075" s="1">
        <v>43574.791666666664</v>
      </c>
      <c r="J4075" s="2">
        <f t="shared" si="189"/>
        <v>1</v>
      </c>
      <c r="K4075" s="2" t="str">
        <f>IFERROR(VLOOKUP(A4075,Aux!A:B,2,0),"Outros")</f>
        <v>Transportes</v>
      </c>
      <c r="L4075" s="2">
        <f t="shared" si="190"/>
        <v>2019</v>
      </c>
      <c r="M4075">
        <f t="shared" si="191"/>
        <v>15</v>
      </c>
    </row>
    <row r="4076" spans="1:13" x14ac:dyDescent="0.35">
      <c r="A4076" t="s">
        <v>122</v>
      </c>
      <c r="B4076">
        <v>506173968</v>
      </c>
      <c r="C4076">
        <v>163682</v>
      </c>
      <c r="D4076" t="s">
        <v>1291</v>
      </c>
      <c r="E4076" s="1">
        <v>43564.598553240743</v>
      </c>
      <c r="F4076">
        <v>13</v>
      </c>
      <c r="G4076" t="s">
        <v>33</v>
      </c>
      <c r="H4076">
        <v>300</v>
      </c>
      <c r="I4076" s="1">
        <v>43567.833333333336</v>
      </c>
      <c r="J4076" s="2">
        <f t="shared" si="189"/>
        <v>1</v>
      </c>
      <c r="K4076" s="2" t="str">
        <f>IFERROR(VLOOKUP(A4076,Aux!A:B,2,0),"Outros")</f>
        <v>Municípios</v>
      </c>
      <c r="L4076" s="2">
        <f t="shared" si="190"/>
        <v>2019</v>
      </c>
      <c r="M4076">
        <f t="shared" si="191"/>
        <v>15</v>
      </c>
    </row>
    <row r="4077" spans="1:13" x14ac:dyDescent="0.35">
      <c r="A4077" t="s">
        <v>365</v>
      </c>
      <c r="B4077">
        <v>505351064</v>
      </c>
      <c r="C4077">
        <v>163683</v>
      </c>
      <c r="E4077" s="1">
        <v>43564.598576388889</v>
      </c>
      <c r="F4077">
        <v>13</v>
      </c>
      <c r="H4077">
        <v>400</v>
      </c>
      <c r="J4077" s="2">
        <f t="shared" si="189"/>
        <v>1</v>
      </c>
      <c r="K4077" s="2" t="str">
        <f>IFERROR(VLOOKUP(A4077,Aux!A:B,2,0),"Outros")</f>
        <v>Outros</v>
      </c>
      <c r="L4077" s="2">
        <f t="shared" si="190"/>
        <v>2019</v>
      </c>
      <c r="M4077">
        <f t="shared" si="191"/>
        <v>15</v>
      </c>
    </row>
    <row r="4078" spans="1:13" x14ac:dyDescent="0.35">
      <c r="A4078" t="s">
        <v>150</v>
      </c>
      <c r="B4078">
        <v>505309939</v>
      </c>
      <c r="C4078">
        <v>163684</v>
      </c>
      <c r="D4078" t="s">
        <v>3883</v>
      </c>
      <c r="E4078" s="1">
        <v>43564.599826388891</v>
      </c>
      <c r="F4078">
        <v>1</v>
      </c>
      <c r="G4078" t="s">
        <v>152</v>
      </c>
      <c r="H4078">
        <v>360</v>
      </c>
      <c r="I4078" s="1">
        <v>43571.6875</v>
      </c>
      <c r="J4078" s="2">
        <f t="shared" si="189"/>
        <v>1</v>
      </c>
      <c r="K4078" s="2" t="str">
        <f>IFERROR(VLOOKUP(A4078,Aux!A:B,2,0),"Outros")</f>
        <v>Municípios</v>
      </c>
      <c r="L4078" s="2">
        <f t="shared" si="190"/>
        <v>2019</v>
      </c>
      <c r="M4078">
        <f t="shared" si="191"/>
        <v>15</v>
      </c>
    </row>
    <row r="4079" spans="1:13" x14ac:dyDescent="0.35">
      <c r="A4079" t="s">
        <v>574</v>
      </c>
      <c r="B4079">
        <v>506791220</v>
      </c>
      <c r="C4079">
        <v>163685</v>
      </c>
      <c r="D4079" t="s">
        <v>4075</v>
      </c>
      <c r="E4079" s="1">
        <v>43564.600787037038</v>
      </c>
      <c r="F4079">
        <v>13</v>
      </c>
      <c r="G4079" t="s">
        <v>576</v>
      </c>
      <c r="H4079">
        <v>360</v>
      </c>
      <c r="I4079" s="1">
        <v>43572.999305555553</v>
      </c>
      <c r="J4079" s="2">
        <f t="shared" si="189"/>
        <v>1</v>
      </c>
      <c r="K4079" s="2" t="str">
        <f>IFERROR(VLOOKUP(A4079,Aux!A:B,2,0),"Outros")</f>
        <v>Municípios</v>
      </c>
      <c r="L4079" s="2">
        <f t="shared" si="190"/>
        <v>2019</v>
      </c>
      <c r="M4079">
        <f t="shared" si="191"/>
        <v>15</v>
      </c>
    </row>
    <row r="4080" spans="1:13" x14ac:dyDescent="0.35">
      <c r="A4080" t="s">
        <v>60</v>
      </c>
      <c r="B4080">
        <v>505456010</v>
      </c>
      <c r="C4080">
        <v>163686</v>
      </c>
      <c r="D4080" t="s">
        <v>3884</v>
      </c>
      <c r="E4080" s="1">
        <v>43564.604629629626</v>
      </c>
      <c r="F4080">
        <v>13</v>
      </c>
      <c r="G4080" t="s">
        <v>2953</v>
      </c>
      <c r="H4080">
        <v>360</v>
      </c>
      <c r="I4080" s="1">
        <v>43573.999305555553</v>
      </c>
      <c r="J4080" s="2">
        <f t="shared" si="189"/>
        <v>1</v>
      </c>
      <c r="K4080" s="2" t="str">
        <f>IFERROR(VLOOKUP(A4080,Aux!A:B,2,0),"Outros")</f>
        <v>Municípios</v>
      </c>
      <c r="L4080" s="2">
        <f t="shared" si="190"/>
        <v>2019</v>
      </c>
      <c r="M4080">
        <f t="shared" si="191"/>
        <v>15</v>
      </c>
    </row>
    <row r="4081" spans="1:13" x14ac:dyDescent="0.35">
      <c r="A4081" t="s">
        <v>57</v>
      </c>
      <c r="B4081">
        <v>501294104</v>
      </c>
      <c r="C4081">
        <v>163688</v>
      </c>
      <c r="D4081" t="s">
        <v>2900</v>
      </c>
      <c r="E4081" s="1">
        <v>43564.609305555554</v>
      </c>
      <c r="F4081">
        <v>1</v>
      </c>
      <c r="G4081" t="s">
        <v>59</v>
      </c>
      <c r="H4081">
        <v>360</v>
      </c>
      <c r="I4081" s="1">
        <v>43570.999305555553</v>
      </c>
      <c r="J4081" s="2">
        <f t="shared" si="189"/>
        <v>1</v>
      </c>
      <c r="K4081" s="2" t="str">
        <f>IFERROR(VLOOKUP(A4081,Aux!A:B,2,0),"Outros")</f>
        <v>Municípios</v>
      </c>
      <c r="L4081" s="2">
        <f t="shared" si="190"/>
        <v>2019</v>
      </c>
      <c r="M4081">
        <f t="shared" si="191"/>
        <v>15</v>
      </c>
    </row>
    <row r="4082" spans="1:13" x14ac:dyDescent="0.35">
      <c r="A4082" t="s">
        <v>251</v>
      </c>
      <c r="B4082">
        <v>508069645</v>
      </c>
      <c r="C4082">
        <v>163689</v>
      </c>
      <c r="D4082" t="s">
        <v>3986</v>
      </c>
      <c r="E4082" s="1">
        <v>43564.610983796294</v>
      </c>
      <c r="F4082">
        <v>1</v>
      </c>
      <c r="G4082" t="s">
        <v>33</v>
      </c>
      <c r="H4082">
        <v>360</v>
      </c>
      <c r="I4082" s="1">
        <v>43570.708333333336</v>
      </c>
      <c r="J4082" s="2">
        <f t="shared" si="189"/>
        <v>1</v>
      </c>
      <c r="K4082" s="2" t="str">
        <f>IFERROR(VLOOKUP(A4082,Aux!A:B,2,0),"Outros")</f>
        <v>Escolas</v>
      </c>
      <c r="L4082" s="2">
        <f t="shared" si="190"/>
        <v>2019</v>
      </c>
      <c r="M4082">
        <f t="shared" si="191"/>
        <v>15</v>
      </c>
    </row>
    <row r="4083" spans="1:13" x14ac:dyDescent="0.35">
      <c r="A4083" t="s">
        <v>362</v>
      </c>
      <c r="B4083">
        <v>680017763</v>
      </c>
      <c r="C4083">
        <v>163690</v>
      </c>
      <c r="D4083" t="s">
        <v>1375</v>
      </c>
      <c r="E4083" s="1">
        <v>43564.611030092594</v>
      </c>
      <c r="F4083">
        <v>1</v>
      </c>
      <c r="G4083" t="s">
        <v>566</v>
      </c>
      <c r="H4083">
        <v>360</v>
      </c>
      <c r="I4083" s="1">
        <v>43584.989583333336</v>
      </c>
      <c r="J4083" s="2">
        <f t="shared" si="189"/>
        <v>1</v>
      </c>
      <c r="K4083" s="2" t="str">
        <f>IFERROR(VLOOKUP(A4083,Aux!A:B,2,0),"Outros")</f>
        <v>Águas e resíduos</v>
      </c>
      <c r="L4083" s="2">
        <f t="shared" si="190"/>
        <v>2019</v>
      </c>
      <c r="M4083">
        <f t="shared" si="191"/>
        <v>15</v>
      </c>
    </row>
    <row r="4084" spans="1:13" x14ac:dyDescent="0.35">
      <c r="A4084" t="s">
        <v>599</v>
      </c>
      <c r="B4084">
        <v>680012907</v>
      </c>
      <c r="C4084">
        <v>163691</v>
      </c>
      <c r="D4084" t="s">
        <v>4262</v>
      </c>
      <c r="E4084" s="1">
        <v>43564.614004629628</v>
      </c>
      <c r="F4084">
        <v>3</v>
      </c>
      <c r="G4084" t="s">
        <v>476</v>
      </c>
      <c r="H4084">
        <v>360</v>
      </c>
      <c r="I4084" s="1">
        <v>43580.999305555553</v>
      </c>
      <c r="J4084" s="2">
        <f t="shared" si="189"/>
        <v>1</v>
      </c>
      <c r="K4084" s="2" t="str">
        <f>IFERROR(VLOOKUP(A4084,Aux!A:B,2,0),"Outros")</f>
        <v>Águas e resíduos</v>
      </c>
      <c r="L4084" s="2">
        <f t="shared" si="190"/>
        <v>2019</v>
      </c>
      <c r="M4084">
        <f t="shared" si="191"/>
        <v>15</v>
      </c>
    </row>
    <row r="4085" spans="1:13" x14ac:dyDescent="0.35">
      <c r="A4085" t="s">
        <v>63</v>
      </c>
      <c r="B4085">
        <v>502098139</v>
      </c>
      <c r="C4085">
        <v>163692</v>
      </c>
      <c r="D4085" t="s">
        <v>4076</v>
      </c>
      <c r="E4085" s="1">
        <v>43564.614270833335</v>
      </c>
      <c r="F4085">
        <v>13</v>
      </c>
      <c r="G4085" t="s">
        <v>4077</v>
      </c>
      <c r="H4085">
        <v>360</v>
      </c>
      <c r="I4085" s="1">
        <v>43570.999305555553</v>
      </c>
      <c r="J4085" s="2">
        <f t="shared" si="189"/>
        <v>1</v>
      </c>
      <c r="K4085" s="2" t="str">
        <f>IFERROR(VLOOKUP(A4085,Aux!A:B,2,0),"Outros")</f>
        <v>Municípios</v>
      </c>
      <c r="L4085" s="2">
        <f t="shared" si="190"/>
        <v>2019</v>
      </c>
      <c r="M4085">
        <f t="shared" si="191"/>
        <v>15</v>
      </c>
    </row>
    <row r="4086" spans="1:13" x14ac:dyDescent="0.35">
      <c r="A4086" t="s">
        <v>92</v>
      </c>
      <c r="B4086">
        <v>506037258</v>
      </c>
      <c r="C4086">
        <v>163693</v>
      </c>
      <c r="D4086" t="s">
        <v>3931</v>
      </c>
      <c r="E4086" s="1">
        <v>43564.617326388892</v>
      </c>
      <c r="F4086">
        <v>1</v>
      </c>
      <c r="G4086" t="s">
        <v>3932</v>
      </c>
      <c r="H4086">
        <v>340</v>
      </c>
      <c r="I4086" s="1">
        <v>43570.708333333336</v>
      </c>
      <c r="J4086" s="2">
        <f t="shared" si="189"/>
        <v>1</v>
      </c>
      <c r="K4086" s="2" t="str">
        <f>IFERROR(VLOOKUP(A4086,Aux!A:B,2,0),"Outros")</f>
        <v>Municípios</v>
      </c>
      <c r="L4086" s="2">
        <f t="shared" si="190"/>
        <v>2019</v>
      </c>
      <c r="M4086">
        <f t="shared" si="191"/>
        <v>15</v>
      </c>
    </row>
    <row r="4087" spans="1:13" x14ac:dyDescent="0.35">
      <c r="A4087" t="s">
        <v>311</v>
      </c>
      <c r="B4087">
        <v>680017550</v>
      </c>
      <c r="C4087">
        <v>163694</v>
      </c>
      <c r="D4087" t="s">
        <v>4110</v>
      </c>
      <c r="E4087" s="1">
        <v>43564.624224537038</v>
      </c>
      <c r="F4087">
        <v>1</v>
      </c>
      <c r="G4087" t="s">
        <v>924</v>
      </c>
      <c r="H4087">
        <v>360</v>
      </c>
      <c r="I4087" s="1">
        <v>43569.625</v>
      </c>
      <c r="J4087" s="2">
        <f t="shared" si="189"/>
        <v>1</v>
      </c>
      <c r="K4087" s="2" t="str">
        <f>IFERROR(VLOOKUP(A4087,Aux!A:B,2,0),"Outros")</f>
        <v>Águas e resíduos</v>
      </c>
      <c r="L4087" s="2">
        <f t="shared" si="190"/>
        <v>2019</v>
      </c>
      <c r="M4087">
        <f t="shared" si="191"/>
        <v>15</v>
      </c>
    </row>
    <row r="4088" spans="1:13" x14ac:dyDescent="0.35">
      <c r="A4088" t="s">
        <v>150</v>
      </c>
      <c r="B4088">
        <v>505309939</v>
      </c>
      <c r="C4088">
        <v>163695</v>
      </c>
      <c r="D4088" t="s">
        <v>4292</v>
      </c>
      <c r="E4088" s="1">
        <v>43564.634895833333</v>
      </c>
      <c r="F4088">
        <v>13</v>
      </c>
      <c r="G4088" t="s">
        <v>152</v>
      </c>
      <c r="H4088">
        <v>360</v>
      </c>
      <c r="I4088" s="1">
        <v>43571.6875</v>
      </c>
      <c r="J4088" s="2">
        <f t="shared" si="189"/>
        <v>1</v>
      </c>
      <c r="K4088" s="2" t="str">
        <f>IFERROR(VLOOKUP(A4088,Aux!A:B,2,0),"Outros")</f>
        <v>Municípios</v>
      </c>
      <c r="L4088" s="2">
        <f t="shared" si="190"/>
        <v>2019</v>
      </c>
      <c r="M4088">
        <f t="shared" si="191"/>
        <v>15</v>
      </c>
    </row>
    <row r="4089" spans="1:13" x14ac:dyDescent="0.35">
      <c r="A4089" t="s">
        <v>45</v>
      </c>
      <c r="B4089">
        <v>680021892</v>
      </c>
      <c r="C4089">
        <v>163696</v>
      </c>
      <c r="D4089" t="s">
        <v>4263</v>
      </c>
      <c r="E4089" s="1">
        <v>43564.636435185188</v>
      </c>
      <c r="F4089">
        <v>1</v>
      </c>
      <c r="G4089" t="s">
        <v>47</v>
      </c>
      <c r="H4089">
        <v>360</v>
      </c>
      <c r="I4089" s="1">
        <v>43567.999305555553</v>
      </c>
      <c r="J4089" s="2">
        <f t="shared" si="189"/>
        <v>1</v>
      </c>
      <c r="K4089" s="2" t="str">
        <f>IFERROR(VLOOKUP(A4089,Aux!A:B,2,0),"Outros")</f>
        <v>Águas e resíduos</v>
      </c>
      <c r="L4089" s="2">
        <f t="shared" si="190"/>
        <v>2019</v>
      </c>
      <c r="M4089">
        <f t="shared" si="191"/>
        <v>15</v>
      </c>
    </row>
    <row r="4090" spans="1:13" x14ac:dyDescent="0.35">
      <c r="A4090" t="s">
        <v>574</v>
      </c>
      <c r="B4090">
        <v>506791220</v>
      </c>
      <c r="C4090">
        <v>163697</v>
      </c>
      <c r="D4090" t="s">
        <v>4029</v>
      </c>
      <c r="E4090" s="1">
        <v>43564.642175925925</v>
      </c>
      <c r="F4090">
        <v>1</v>
      </c>
      <c r="G4090" t="s">
        <v>576</v>
      </c>
      <c r="H4090">
        <v>5</v>
      </c>
      <c r="I4090" s="1">
        <v>43572.999305555553</v>
      </c>
      <c r="J4090" s="2">
        <f t="shared" si="189"/>
        <v>1</v>
      </c>
      <c r="K4090" s="2" t="str">
        <f>IFERROR(VLOOKUP(A4090,Aux!A:B,2,0),"Outros")</f>
        <v>Municípios</v>
      </c>
      <c r="L4090" s="2">
        <f t="shared" si="190"/>
        <v>2019</v>
      </c>
      <c r="M4090">
        <f t="shared" si="191"/>
        <v>15</v>
      </c>
    </row>
    <row r="4091" spans="1:13" x14ac:dyDescent="0.35">
      <c r="A4091" t="s">
        <v>35</v>
      </c>
      <c r="B4091">
        <v>508666236</v>
      </c>
      <c r="C4091">
        <v>163698</v>
      </c>
      <c r="D4091" t="s">
        <v>4030</v>
      </c>
      <c r="E4091" s="1">
        <v>43564.646550925929</v>
      </c>
      <c r="F4091">
        <v>13</v>
      </c>
      <c r="G4091" t="s">
        <v>33</v>
      </c>
      <c r="H4091">
        <v>360</v>
      </c>
      <c r="I4091" s="1">
        <v>43598.999305555553</v>
      </c>
      <c r="J4091" s="2">
        <f t="shared" si="189"/>
        <v>1</v>
      </c>
      <c r="K4091" s="2" t="str">
        <f>IFERROR(VLOOKUP(A4091,Aux!A:B,2,0),"Outros")</f>
        <v>Outros</v>
      </c>
      <c r="L4091" s="2">
        <f t="shared" si="190"/>
        <v>2019</v>
      </c>
      <c r="M4091">
        <f t="shared" si="191"/>
        <v>15</v>
      </c>
    </row>
    <row r="4092" spans="1:13" x14ac:dyDescent="0.35">
      <c r="A4092" t="s">
        <v>150</v>
      </c>
      <c r="B4092">
        <v>505309939</v>
      </c>
      <c r="C4092">
        <v>163699</v>
      </c>
      <c r="D4092" t="s">
        <v>3651</v>
      </c>
      <c r="E4092" s="1">
        <v>43564.648275462961</v>
      </c>
      <c r="F4092">
        <v>1</v>
      </c>
      <c r="G4092" t="s">
        <v>1358</v>
      </c>
      <c r="H4092">
        <v>360</v>
      </c>
      <c r="I4092" s="1">
        <v>43585.6875</v>
      </c>
      <c r="J4092" s="2">
        <f t="shared" si="189"/>
        <v>1</v>
      </c>
      <c r="K4092" s="2" t="str">
        <f>IFERROR(VLOOKUP(A4092,Aux!A:B,2,0),"Outros")</f>
        <v>Municípios</v>
      </c>
      <c r="L4092" s="2">
        <f t="shared" si="190"/>
        <v>2019</v>
      </c>
      <c r="M4092">
        <f t="shared" si="191"/>
        <v>15</v>
      </c>
    </row>
    <row r="4093" spans="1:13" x14ac:dyDescent="0.35">
      <c r="A4093" t="s">
        <v>336</v>
      </c>
      <c r="B4093">
        <v>505170876</v>
      </c>
      <c r="C4093">
        <v>163700</v>
      </c>
      <c r="D4093" t="s">
        <v>3652</v>
      </c>
      <c r="E4093" s="1">
        <v>43564.649953703702</v>
      </c>
      <c r="F4093">
        <v>1</v>
      </c>
      <c r="G4093" t="s">
        <v>345</v>
      </c>
      <c r="H4093">
        <v>360</v>
      </c>
      <c r="I4093" s="1">
        <v>43570.708333333336</v>
      </c>
      <c r="J4093" s="2">
        <f t="shared" si="189"/>
        <v>1</v>
      </c>
      <c r="K4093" s="2" t="str">
        <f>IFERROR(VLOOKUP(A4093,Aux!A:B,2,0),"Outros")</f>
        <v>Municípios</v>
      </c>
      <c r="L4093" s="2">
        <f t="shared" si="190"/>
        <v>2019</v>
      </c>
      <c r="M4093">
        <f t="shared" si="191"/>
        <v>15</v>
      </c>
    </row>
    <row r="4094" spans="1:13" x14ac:dyDescent="0.35">
      <c r="A4094" t="s">
        <v>133</v>
      </c>
      <c r="B4094">
        <v>503539473</v>
      </c>
      <c r="C4094">
        <v>163702</v>
      </c>
      <c r="D4094" t="s">
        <v>4264</v>
      </c>
      <c r="E4094" s="1">
        <v>43564.65457175926</v>
      </c>
      <c r="F4094">
        <v>1</v>
      </c>
      <c r="G4094" t="s">
        <v>135</v>
      </c>
      <c r="H4094">
        <v>360</v>
      </c>
      <c r="I4094" s="1">
        <v>43566.999305555553</v>
      </c>
      <c r="J4094" s="2">
        <f t="shared" si="189"/>
        <v>1</v>
      </c>
      <c r="K4094" s="2" t="str">
        <f>IFERROR(VLOOKUP(A4094,Aux!A:B,2,0),"Outros")</f>
        <v>Municípios</v>
      </c>
      <c r="L4094" s="2">
        <f t="shared" si="190"/>
        <v>2019</v>
      </c>
      <c r="M4094">
        <f t="shared" si="191"/>
        <v>15</v>
      </c>
    </row>
    <row r="4095" spans="1:13" x14ac:dyDescent="0.35">
      <c r="A4095" t="s">
        <v>461</v>
      </c>
      <c r="B4095">
        <v>511010435</v>
      </c>
      <c r="C4095">
        <v>163703</v>
      </c>
      <c r="D4095" t="s">
        <v>3653</v>
      </c>
      <c r="E4095" s="1">
        <v>43564.655023148145</v>
      </c>
      <c r="F4095">
        <v>1</v>
      </c>
      <c r="G4095" t="s">
        <v>573</v>
      </c>
      <c r="H4095">
        <v>360</v>
      </c>
      <c r="I4095" s="1">
        <v>43587.916666666664</v>
      </c>
      <c r="J4095" s="2">
        <f t="shared" si="189"/>
        <v>1</v>
      </c>
      <c r="K4095" s="2" t="str">
        <f>IFERROR(VLOOKUP(A4095,Aux!A:B,2,0),"Outros")</f>
        <v>Outros</v>
      </c>
      <c r="L4095" s="2">
        <f t="shared" si="190"/>
        <v>2019</v>
      </c>
      <c r="M4095">
        <f t="shared" si="191"/>
        <v>15</v>
      </c>
    </row>
    <row r="4096" spans="1:13" x14ac:dyDescent="0.35">
      <c r="A4096" t="s">
        <v>112</v>
      </c>
      <c r="B4096">
        <v>501144218</v>
      </c>
      <c r="C4096">
        <v>163705</v>
      </c>
      <c r="D4096" t="s">
        <v>3933</v>
      </c>
      <c r="E4096" s="1">
        <v>43564.659456018519</v>
      </c>
      <c r="F4096">
        <v>1</v>
      </c>
      <c r="G4096" t="s">
        <v>114</v>
      </c>
      <c r="H4096">
        <v>360</v>
      </c>
      <c r="I4096" s="1">
        <v>43574.75</v>
      </c>
      <c r="J4096" s="2">
        <f t="shared" si="189"/>
        <v>1</v>
      </c>
      <c r="K4096" s="2" t="str">
        <f>IFERROR(VLOOKUP(A4096,Aux!A:B,2,0),"Outros")</f>
        <v>Municípios</v>
      </c>
      <c r="L4096" s="2">
        <f t="shared" si="190"/>
        <v>2019</v>
      </c>
      <c r="M4096">
        <f t="shared" si="191"/>
        <v>15</v>
      </c>
    </row>
    <row r="4097" spans="1:13" x14ac:dyDescent="0.35">
      <c r="A4097" t="s">
        <v>853</v>
      </c>
      <c r="B4097">
        <v>506826961</v>
      </c>
      <c r="C4097">
        <v>163708</v>
      </c>
      <c r="D4097" t="s">
        <v>3015</v>
      </c>
      <c r="E4097" s="1">
        <v>43564.661979166667</v>
      </c>
      <c r="F4097">
        <v>1</v>
      </c>
      <c r="G4097" t="s">
        <v>1021</v>
      </c>
      <c r="H4097">
        <v>5</v>
      </c>
      <c r="I4097" s="1">
        <v>43577.999305555553</v>
      </c>
      <c r="J4097" s="2">
        <f t="shared" si="189"/>
        <v>1</v>
      </c>
      <c r="K4097" s="2" t="str">
        <f>IFERROR(VLOOKUP(A4097,Aux!A:B,2,0),"Outros")</f>
        <v>Municípios</v>
      </c>
      <c r="L4097" s="2">
        <f t="shared" si="190"/>
        <v>2019</v>
      </c>
      <c r="M4097">
        <f t="shared" si="191"/>
        <v>15</v>
      </c>
    </row>
    <row r="4098" spans="1:13" x14ac:dyDescent="0.35">
      <c r="A4098" t="s">
        <v>336</v>
      </c>
      <c r="B4098">
        <v>505170876</v>
      </c>
      <c r="C4098">
        <v>163710</v>
      </c>
      <c r="D4098" t="s">
        <v>3654</v>
      </c>
      <c r="E4098" s="1">
        <v>43564.664814814816</v>
      </c>
      <c r="F4098">
        <v>1</v>
      </c>
      <c r="G4098" t="s">
        <v>345</v>
      </c>
      <c r="H4098">
        <v>360</v>
      </c>
      <c r="I4098" s="1">
        <v>43570.708333333336</v>
      </c>
      <c r="J4098" s="2">
        <f t="shared" ref="J4098:J4161" si="192">IF(C4098=C4097,"",1)</f>
        <v>1</v>
      </c>
      <c r="K4098" s="2" t="str">
        <f>IFERROR(VLOOKUP(A4098,Aux!A:B,2,0),"Outros")</f>
        <v>Municípios</v>
      </c>
      <c r="L4098" s="2">
        <f t="shared" ref="L4098:L4161" si="193">YEAR(E4098)</f>
        <v>2019</v>
      </c>
      <c r="M4098">
        <f t="shared" ref="M4098:M4161" si="194">WEEKNUM(E4098)</f>
        <v>15</v>
      </c>
    </row>
    <row r="4099" spans="1:13" x14ac:dyDescent="0.35">
      <c r="A4099" t="s">
        <v>267</v>
      </c>
      <c r="B4099">
        <v>505307685</v>
      </c>
      <c r="C4099">
        <v>163711</v>
      </c>
      <c r="D4099" t="s">
        <v>3885</v>
      </c>
      <c r="E4099" s="1">
        <v>43564.669062499997</v>
      </c>
      <c r="F4099">
        <v>1</v>
      </c>
      <c r="G4099" t="s">
        <v>1645</v>
      </c>
      <c r="H4099">
        <v>360</v>
      </c>
      <c r="I4099" s="1">
        <v>43572.999305555553</v>
      </c>
      <c r="J4099" s="2">
        <f t="shared" si="192"/>
        <v>1</v>
      </c>
      <c r="K4099" s="2" t="str">
        <f>IFERROR(VLOOKUP(A4099,Aux!A:B,2,0),"Outros")</f>
        <v>Municípios</v>
      </c>
      <c r="L4099" s="2">
        <f t="shared" si="193"/>
        <v>2019</v>
      </c>
      <c r="M4099">
        <f t="shared" si="194"/>
        <v>15</v>
      </c>
    </row>
    <row r="4100" spans="1:13" x14ac:dyDescent="0.35">
      <c r="A4100" t="s">
        <v>311</v>
      </c>
      <c r="B4100">
        <v>680017550</v>
      </c>
      <c r="C4100">
        <v>163712</v>
      </c>
      <c r="D4100" t="s">
        <v>3655</v>
      </c>
      <c r="E4100" s="1">
        <v>43564.670752314814</v>
      </c>
      <c r="F4100">
        <v>3</v>
      </c>
      <c r="G4100" t="s">
        <v>3656</v>
      </c>
      <c r="H4100">
        <v>360</v>
      </c>
      <c r="I4100" s="1">
        <v>43595.625</v>
      </c>
      <c r="J4100" s="2">
        <f t="shared" si="192"/>
        <v>1</v>
      </c>
      <c r="K4100" s="2" t="str">
        <f>IFERROR(VLOOKUP(A4100,Aux!A:B,2,0),"Outros")</f>
        <v>Águas e resíduos</v>
      </c>
      <c r="L4100" s="2">
        <f t="shared" si="193"/>
        <v>2019</v>
      </c>
      <c r="M4100">
        <f t="shared" si="194"/>
        <v>15</v>
      </c>
    </row>
    <row r="4101" spans="1:13" x14ac:dyDescent="0.35">
      <c r="A4101" t="s">
        <v>57</v>
      </c>
      <c r="B4101">
        <v>501294104</v>
      </c>
      <c r="C4101">
        <v>163713</v>
      </c>
      <c r="D4101" t="s">
        <v>3473</v>
      </c>
      <c r="E4101" s="1">
        <v>43564.675520833334</v>
      </c>
      <c r="F4101">
        <v>13</v>
      </c>
      <c r="G4101" t="s">
        <v>59</v>
      </c>
      <c r="H4101">
        <v>300</v>
      </c>
      <c r="I4101" s="1">
        <v>43570.999305555553</v>
      </c>
      <c r="J4101" s="2">
        <f t="shared" si="192"/>
        <v>1</v>
      </c>
      <c r="K4101" s="2" t="str">
        <f>IFERROR(VLOOKUP(A4101,Aux!A:B,2,0),"Outros")</f>
        <v>Municípios</v>
      </c>
      <c r="L4101" s="2">
        <f t="shared" si="193"/>
        <v>2019</v>
      </c>
      <c r="M4101">
        <f t="shared" si="194"/>
        <v>15</v>
      </c>
    </row>
    <row r="4102" spans="1:13" x14ac:dyDescent="0.35">
      <c r="A4102" t="s">
        <v>92</v>
      </c>
      <c r="B4102">
        <v>506037258</v>
      </c>
      <c r="C4102">
        <v>163714</v>
      </c>
      <c r="D4102" t="s">
        <v>4078</v>
      </c>
      <c r="E4102" s="1">
        <v>43564.677569444444</v>
      </c>
      <c r="F4102">
        <v>13</v>
      </c>
      <c r="G4102" t="s">
        <v>2567</v>
      </c>
      <c r="H4102">
        <v>340</v>
      </c>
      <c r="I4102" s="1">
        <v>43570.708333333336</v>
      </c>
      <c r="J4102" s="2">
        <f t="shared" si="192"/>
        <v>1</v>
      </c>
      <c r="K4102" s="2" t="str">
        <f>IFERROR(VLOOKUP(A4102,Aux!A:B,2,0),"Outros")</f>
        <v>Municípios</v>
      </c>
      <c r="L4102" s="2">
        <f t="shared" si="193"/>
        <v>2019</v>
      </c>
      <c r="M4102">
        <f t="shared" si="194"/>
        <v>15</v>
      </c>
    </row>
    <row r="4103" spans="1:13" x14ac:dyDescent="0.35">
      <c r="A4103" t="s">
        <v>41</v>
      </c>
      <c r="B4103">
        <v>500192855</v>
      </c>
      <c r="C4103">
        <v>163715</v>
      </c>
      <c r="D4103" t="s">
        <v>3657</v>
      </c>
      <c r="E4103" s="1">
        <v>43564.678391203706</v>
      </c>
      <c r="F4103">
        <v>3</v>
      </c>
      <c r="G4103" t="s">
        <v>259</v>
      </c>
      <c r="H4103">
        <v>340</v>
      </c>
      <c r="I4103" s="1">
        <v>43604.999305555553</v>
      </c>
      <c r="J4103" s="2">
        <f t="shared" si="192"/>
        <v>1</v>
      </c>
      <c r="K4103" s="2" t="str">
        <f>IFERROR(VLOOKUP(A4103,Aux!A:B,2,0),"Outros")</f>
        <v>Transportes</v>
      </c>
      <c r="L4103" s="2">
        <f t="shared" si="193"/>
        <v>2019</v>
      </c>
      <c r="M4103">
        <f t="shared" si="194"/>
        <v>15</v>
      </c>
    </row>
    <row r="4104" spans="1:13" x14ac:dyDescent="0.35">
      <c r="A4104" t="s">
        <v>681</v>
      </c>
      <c r="B4104">
        <v>510170811</v>
      </c>
      <c r="C4104">
        <v>163716</v>
      </c>
      <c r="D4104" t="s">
        <v>682</v>
      </c>
      <c r="E4104" s="1">
        <v>43564.681990740741</v>
      </c>
      <c r="F4104">
        <v>1</v>
      </c>
      <c r="G4104" t="s">
        <v>225</v>
      </c>
      <c r="H4104">
        <v>360</v>
      </c>
      <c r="I4104" s="1">
        <v>43569.999305555553</v>
      </c>
      <c r="J4104" s="2">
        <f t="shared" si="192"/>
        <v>1</v>
      </c>
      <c r="K4104" s="2" t="str">
        <f>IFERROR(VLOOKUP(A4104,Aux!A:B,2,0),"Outros")</f>
        <v>Outros</v>
      </c>
      <c r="L4104" s="2">
        <f t="shared" si="193"/>
        <v>2019</v>
      </c>
      <c r="M4104">
        <f t="shared" si="194"/>
        <v>15</v>
      </c>
    </row>
    <row r="4105" spans="1:13" x14ac:dyDescent="0.35">
      <c r="A4105" t="s">
        <v>534</v>
      </c>
      <c r="B4105">
        <v>508354617</v>
      </c>
      <c r="C4105">
        <v>163717</v>
      </c>
      <c r="E4105" s="1">
        <v>43564.685682870368</v>
      </c>
      <c r="F4105">
        <v>13</v>
      </c>
      <c r="G4105" t="s">
        <v>33</v>
      </c>
      <c r="H4105">
        <v>400</v>
      </c>
      <c r="I4105" s="1">
        <v>43266.999305555553</v>
      </c>
      <c r="J4105" s="2">
        <f t="shared" si="192"/>
        <v>1</v>
      </c>
      <c r="K4105" s="2" t="str">
        <f>IFERROR(VLOOKUP(A4105,Aux!A:B,2,0),"Outros")</f>
        <v>Municípios</v>
      </c>
      <c r="L4105" s="2">
        <f t="shared" si="193"/>
        <v>2019</v>
      </c>
      <c r="M4105">
        <f t="shared" si="194"/>
        <v>15</v>
      </c>
    </row>
    <row r="4106" spans="1:13" x14ac:dyDescent="0.35">
      <c r="A4106" t="s">
        <v>1042</v>
      </c>
      <c r="B4106">
        <v>506087000</v>
      </c>
      <c r="C4106">
        <v>163717</v>
      </c>
      <c r="E4106" s="1">
        <v>43564.685682870368</v>
      </c>
      <c r="F4106">
        <v>13</v>
      </c>
      <c r="G4106" t="s">
        <v>33</v>
      </c>
      <c r="H4106">
        <v>400</v>
      </c>
      <c r="I4106" s="1">
        <v>43266.999305555553</v>
      </c>
      <c r="J4106" s="2" t="str">
        <f t="shared" si="192"/>
        <v/>
      </c>
      <c r="K4106" s="2" t="str">
        <f>IFERROR(VLOOKUP(A4106,Aux!A:B,2,0),"Outros")</f>
        <v>Municípios</v>
      </c>
      <c r="L4106" s="2">
        <f t="shared" si="193"/>
        <v>2019</v>
      </c>
      <c r="M4106">
        <f t="shared" si="194"/>
        <v>15</v>
      </c>
    </row>
    <row r="4107" spans="1:13" x14ac:dyDescent="0.35">
      <c r="A4107" t="s">
        <v>260</v>
      </c>
      <c r="B4107">
        <v>502790024</v>
      </c>
      <c r="C4107">
        <v>163718</v>
      </c>
      <c r="E4107" s="1">
        <v>43564.69263888889</v>
      </c>
      <c r="F4107">
        <v>13</v>
      </c>
      <c r="G4107" t="s">
        <v>33</v>
      </c>
      <c r="H4107">
        <v>400</v>
      </c>
      <c r="J4107" s="2">
        <f t="shared" si="192"/>
        <v>1</v>
      </c>
      <c r="K4107" s="2" t="str">
        <f>IFERROR(VLOOKUP(A4107,Aux!A:B,2,0),"Outros")</f>
        <v>Transportes</v>
      </c>
      <c r="L4107" s="2">
        <f t="shared" si="193"/>
        <v>2019</v>
      </c>
      <c r="M4107">
        <f t="shared" si="194"/>
        <v>15</v>
      </c>
    </row>
    <row r="4108" spans="1:13" x14ac:dyDescent="0.35">
      <c r="A4108" t="s">
        <v>291</v>
      </c>
      <c r="B4108">
        <v>508822939</v>
      </c>
      <c r="C4108">
        <v>163719</v>
      </c>
      <c r="D4108" t="s">
        <v>3713</v>
      </c>
      <c r="E4108" s="1">
        <v>43564.693356481483</v>
      </c>
      <c r="F4108">
        <v>13</v>
      </c>
      <c r="G4108" t="s">
        <v>870</v>
      </c>
      <c r="H4108">
        <v>360</v>
      </c>
      <c r="I4108" s="1">
        <v>43584.999305555553</v>
      </c>
      <c r="J4108" s="2">
        <f t="shared" si="192"/>
        <v>1</v>
      </c>
      <c r="K4108" s="2" t="str">
        <f>IFERROR(VLOOKUP(A4108,Aux!A:B,2,0),"Outros")</f>
        <v>Estradas</v>
      </c>
      <c r="L4108" s="2">
        <f t="shared" si="193"/>
        <v>2019</v>
      </c>
      <c r="M4108">
        <f t="shared" si="194"/>
        <v>15</v>
      </c>
    </row>
    <row r="4109" spans="1:13" x14ac:dyDescent="0.35">
      <c r="A4109" t="s">
        <v>336</v>
      </c>
      <c r="B4109">
        <v>505170876</v>
      </c>
      <c r="C4109">
        <v>163720</v>
      </c>
      <c r="D4109" t="s">
        <v>3934</v>
      </c>
      <c r="E4109" s="1">
        <v>43564.712141203701</v>
      </c>
      <c r="F4109">
        <v>1</v>
      </c>
      <c r="G4109" t="s">
        <v>345</v>
      </c>
      <c r="H4109">
        <v>360</v>
      </c>
      <c r="I4109" s="1">
        <v>43570.708333333336</v>
      </c>
      <c r="J4109" s="2">
        <f t="shared" si="192"/>
        <v>1</v>
      </c>
      <c r="K4109" s="2" t="str">
        <f>IFERROR(VLOOKUP(A4109,Aux!A:B,2,0),"Outros")</f>
        <v>Municípios</v>
      </c>
      <c r="L4109" s="2">
        <f t="shared" si="193"/>
        <v>2019</v>
      </c>
      <c r="M4109">
        <f t="shared" si="194"/>
        <v>15</v>
      </c>
    </row>
    <row r="4110" spans="1:13" x14ac:dyDescent="0.35">
      <c r="A4110" t="s">
        <v>177</v>
      </c>
      <c r="B4110">
        <v>506609553</v>
      </c>
      <c r="C4110">
        <v>163721</v>
      </c>
      <c r="D4110" t="s">
        <v>3935</v>
      </c>
      <c r="E4110" s="1">
        <v>43564.718773148146</v>
      </c>
      <c r="F4110">
        <v>13</v>
      </c>
      <c r="G4110" t="s">
        <v>179</v>
      </c>
      <c r="H4110">
        <v>360</v>
      </c>
      <c r="I4110" s="1">
        <v>43570.999305555553</v>
      </c>
      <c r="J4110" s="2">
        <f t="shared" si="192"/>
        <v>1</v>
      </c>
      <c r="K4110" s="2" t="str">
        <f>IFERROR(VLOOKUP(A4110,Aux!A:B,2,0),"Outros")</f>
        <v>Municípios</v>
      </c>
      <c r="L4110" s="2">
        <f t="shared" si="193"/>
        <v>2019</v>
      </c>
      <c r="M4110">
        <f t="shared" si="194"/>
        <v>15</v>
      </c>
    </row>
    <row r="4111" spans="1:13" x14ac:dyDescent="0.35">
      <c r="A4111" t="s">
        <v>122</v>
      </c>
      <c r="B4111">
        <v>506173968</v>
      </c>
      <c r="C4111">
        <v>163722</v>
      </c>
      <c r="D4111" t="s">
        <v>3936</v>
      </c>
      <c r="E4111" s="1">
        <v>43564.723437499997</v>
      </c>
      <c r="F4111">
        <v>1</v>
      </c>
      <c r="G4111" t="s">
        <v>2796</v>
      </c>
      <c r="H4111">
        <v>360</v>
      </c>
      <c r="I4111" s="1">
        <v>43574.75</v>
      </c>
      <c r="J4111" s="2">
        <f t="shared" si="192"/>
        <v>1</v>
      </c>
      <c r="K4111" s="2" t="str">
        <f>IFERROR(VLOOKUP(A4111,Aux!A:B,2,0),"Outros")</f>
        <v>Municípios</v>
      </c>
      <c r="L4111" s="2">
        <f t="shared" si="193"/>
        <v>2019</v>
      </c>
      <c r="M4111">
        <f t="shared" si="194"/>
        <v>15</v>
      </c>
    </row>
    <row r="4112" spans="1:13" x14ac:dyDescent="0.35">
      <c r="A4112" t="s">
        <v>85</v>
      </c>
      <c r="B4112">
        <v>506642798</v>
      </c>
      <c r="C4112">
        <v>163723</v>
      </c>
      <c r="D4112" t="s">
        <v>3122</v>
      </c>
      <c r="E4112" s="1">
        <v>43565.346296296295</v>
      </c>
      <c r="F4112">
        <v>1</v>
      </c>
      <c r="G4112" t="s">
        <v>1682</v>
      </c>
      <c r="H4112">
        <v>360</v>
      </c>
      <c r="I4112" s="1">
        <v>43574.958333333336</v>
      </c>
      <c r="J4112" s="2">
        <f t="shared" si="192"/>
        <v>1</v>
      </c>
      <c r="K4112" s="2" t="str">
        <f>IFERROR(VLOOKUP(A4112,Aux!A:B,2,0),"Outros")</f>
        <v>Municípios</v>
      </c>
      <c r="L4112" s="2">
        <f t="shared" si="193"/>
        <v>2019</v>
      </c>
      <c r="M4112">
        <f t="shared" si="194"/>
        <v>15</v>
      </c>
    </row>
    <row r="4113" spans="1:13" x14ac:dyDescent="0.35">
      <c r="A4113" t="s">
        <v>15</v>
      </c>
      <c r="B4113">
        <v>503541567</v>
      </c>
      <c r="C4113">
        <v>163724</v>
      </c>
      <c r="D4113" t="s">
        <v>4265</v>
      </c>
      <c r="E4113" s="1">
        <v>43565.374236111114</v>
      </c>
      <c r="F4113">
        <v>13</v>
      </c>
      <c r="G4113" t="s">
        <v>929</v>
      </c>
      <c r="H4113">
        <v>340</v>
      </c>
      <c r="I4113" s="1">
        <v>43573.999305555553</v>
      </c>
      <c r="J4113" s="2">
        <f t="shared" si="192"/>
        <v>1</v>
      </c>
      <c r="K4113" s="2" t="str">
        <f>IFERROR(VLOOKUP(A4113,Aux!A:B,2,0),"Outros")</f>
        <v>Municípios</v>
      </c>
      <c r="L4113" s="2">
        <f t="shared" si="193"/>
        <v>2019</v>
      </c>
      <c r="M4113">
        <f t="shared" si="194"/>
        <v>15</v>
      </c>
    </row>
    <row r="4114" spans="1:13" x14ac:dyDescent="0.35">
      <c r="A4114" t="s">
        <v>136</v>
      </c>
      <c r="B4114">
        <v>506730573</v>
      </c>
      <c r="C4114">
        <v>163726</v>
      </c>
      <c r="D4114" t="s">
        <v>1768</v>
      </c>
      <c r="E4114" s="1">
        <v>43565.397650462961</v>
      </c>
      <c r="F4114">
        <v>3</v>
      </c>
      <c r="G4114" t="s">
        <v>138</v>
      </c>
      <c r="H4114">
        <v>340</v>
      </c>
      <c r="I4114" s="1">
        <v>43592.625</v>
      </c>
      <c r="J4114" s="2">
        <f t="shared" si="192"/>
        <v>1</v>
      </c>
      <c r="K4114" s="2" t="str">
        <f>IFERROR(VLOOKUP(A4114,Aux!A:B,2,0),"Outros")</f>
        <v>Municípios</v>
      </c>
      <c r="L4114" s="2">
        <f t="shared" si="193"/>
        <v>2019</v>
      </c>
      <c r="M4114">
        <f t="shared" si="194"/>
        <v>15</v>
      </c>
    </row>
    <row r="4115" spans="1:13" x14ac:dyDescent="0.35">
      <c r="A4115" t="s">
        <v>60</v>
      </c>
      <c r="B4115">
        <v>505456010</v>
      </c>
      <c r="C4115">
        <v>163727</v>
      </c>
      <c r="D4115" t="s">
        <v>3886</v>
      </c>
      <c r="E4115" s="1">
        <v>43565.40766203704</v>
      </c>
      <c r="F4115">
        <v>1</v>
      </c>
      <c r="G4115" t="s">
        <v>33</v>
      </c>
      <c r="H4115">
        <v>360</v>
      </c>
      <c r="I4115" s="1">
        <v>43572.999305555553</v>
      </c>
      <c r="J4115" s="2">
        <f t="shared" si="192"/>
        <v>1</v>
      </c>
      <c r="K4115" s="2" t="str">
        <f>IFERROR(VLOOKUP(A4115,Aux!A:B,2,0),"Outros")</f>
        <v>Municípios</v>
      </c>
      <c r="L4115" s="2">
        <f t="shared" si="193"/>
        <v>2019</v>
      </c>
      <c r="M4115">
        <f t="shared" si="194"/>
        <v>15</v>
      </c>
    </row>
    <row r="4116" spans="1:13" x14ac:dyDescent="0.35">
      <c r="A4116" t="s">
        <v>92</v>
      </c>
      <c r="B4116">
        <v>506037258</v>
      </c>
      <c r="C4116">
        <v>163728</v>
      </c>
      <c r="D4116" t="s">
        <v>3658</v>
      </c>
      <c r="E4116" s="1">
        <v>43565.410486111112</v>
      </c>
      <c r="F4116">
        <v>1</v>
      </c>
      <c r="G4116" t="s">
        <v>476</v>
      </c>
      <c r="H4116">
        <v>340</v>
      </c>
      <c r="I4116" s="1">
        <v>43571.708333333336</v>
      </c>
      <c r="J4116" s="2">
        <f t="shared" si="192"/>
        <v>1</v>
      </c>
      <c r="K4116" s="2" t="str">
        <f>IFERROR(VLOOKUP(A4116,Aux!A:B,2,0),"Outros")</f>
        <v>Municípios</v>
      </c>
      <c r="L4116" s="2">
        <f t="shared" si="193"/>
        <v>2019</v>
      </c>
      <c r="M4116">
        <f t="shared" si="194"/>
        <v>15</v>
      </c>
    </row>
    <row r="4117" spans="1:13" x14ac:dyDescent="0.35">
      <c r="A4117" t="s">
        <v>461</v>
      </c>
      <c r="B4117">
        <v>511010435</v>
      </c>
      <c r="C4117">
        <v>163729</v>
      </c>
      <c r="D4117" t="s">
        <v>462</v>
      </c>
      <c r="E4117" s="1">
        <v>43565.412835648145</v>
      </c>
      <c r="F4117">
        <v>13</v>
      </c>
      <c r="G4117" t="s">
        <v>573</v>
      </c>
      <c r="H4117">
        <v>360</v>
      </c>
      <c r="I4117" s="1">
        <v>43592.999305555553</v>
      </c>
      <c r="J4117" s="2">
        <f t="shared" si="192"/>
        <v>1</v>
      </c>
      <c r="K4117" s="2" t="str">
        <f>IFERROR(VLOOKUP(A4117,Aux!A:B,2,0),"Outros")</f>
        <v>Outros</v>
      </c>
      <c r="L4117" s="2">
        <f t="shared" si="193"/>
        <v>2019</v>
      </c>
      <c r="M4117">
        <f t="shared" si="194"/>
        <v>15</v>
      </c>
    </row>
    <row r="4118" spans="1:13" x14ac:dyDescent="0.35">
      <c r="A4118" t="s">
        <v>197</v>
      </c>
      <c r="B4118">
        <v>506334562</v>
      </c>
      <c r="C4118">
        <v>163731</v>
      </c>
      <c r="D4118" t="s">
        <v>3887</v>
      </c>
      <c r="E4118" s="1">
        <v>43565.419733796298</v>
      </c>
      <c r="F4118">
        <v>1</v>
      </c>
      <c r="G4118" t="s">
        <v>625</v>
      </c>
      <c r="H4118">
        <v>360</v>
      </c>
      <c r="I4118" s="1">
        <v>43571.999305555553</v>
      </c>
      <c r="J4118" s="2">
        <f t="shared" si="192"/>
        <v>1</v>
      </c>
      <c r="K4118" s="2" t="str">
        <f>IFERROR(VLOOKUP(A4118,Aux!A:B,2,0),"Outros")</f>
        <v>Municípios</v>
      </c>
      <c r="L4118" s="2">
        <f t="shared" si="193"/>
        <v>2019</v>
      </c>
      <c r="M4118">
        <f t="shared" si="194"/>
        <v>15</v>
      </c>
    </row>
    <row r="4119" spans="1:13" x14ac:dyDescent="0.35">
      <c r="A4119" t="s">
        <v>57</v>
      </c>
      <c r="B4119">
        <v>501294104</v>
      </c>
      <c r="C4119">
        <v>163732</v>
      </c>
      <c r="D4119" t="s">
        <v>4079</v>
      </c>
      <c r="E4119" s="1">
        <v>43565.422997685186</v>
      </c>
      <c r="F4119">
        <v>13</v>
      </c>
      <c r="G4119" t="s">
        <v>59</v>
      </c>
      <c r="H4119">
        <v>360</v>
      </c>
      <c r="I4119" s="1">
        <v>43573.999305555553</v>
      </c>
      <c r="J4119" s="2">
        <f t="shared" si="192"/>
        <v>1</v>
      </c>
      <c r="K4119" s="2" t="str">
        <f>IFERROR(VLOOKUP(A4119,Aux!A:B,2,0),"Outros")</f>
        <v>Municípios</v>
      </c>
      <c r="L4119" s="2">
        <f t="shared" si="193"/>
        <v>2019</v>
      </c>
      <c r="M4119">
        <f t="shared" si="194"/>
        <v>15</v>
      </c>
    </row>
    <row r="4120" spans="1:13" x14ac:dyDescent="0.35">
      <c r="A4120" t="s">
        <v>118</v>
      </c>
      <c r="B4120">
        <v>680015019</v>
      </c>
      <c r="C4120">
        <v>163733</v>
      </c>
      <c r="D4120" t="s">
        <v>3888</v>
      </c>
      <c r="E4120" s="1">
        <v>43565.425324074073</v>
      </c>
      <c r="F4120">
        <v>1</v>
      </c>
      <c r="G4120" t="s">
        <v>1146</v>
      </c>
      <c r="H4120">
        <v>360</v>
      </c>
      <c r="I4120" s="1">
        <v>43570.999305555553</v>
      </c>
      <c r="J4120" s="2">
        <f t="shared" si="192"/>
        <v>1</v>
      </c>
      <c r="K4120" s="2" t="str">
        <f>IFERROR(VLOOKUP(A4120,Aux!A:B,2,0),"Outros")</f>
        <v>Águas e resíduos</v>
      </c>
      <c r="L4120" s="2">
        <f t="shared" si="193"/>
        <v>2019</v>
      </c>
      <c r="M4120">
        <f t="shared" si="194"/>
        <v>15</v>
      </c>
    </row>
    <row r="4121" spans="1:13" x14ac:dyDescent="0.35">
      <c r="A4121" t="s">
        <v>60</v>
      </c>
      <c r="B4121">
        <v>505456010</v>
      </c>
      <c r="C4121">
        <v>163734</v>
      </c>
      <c r="D4121" t="s">
        <v>3889</v>
      </c>
      <c r="E4121" s="1">
        <v>43565.426319444443</v>
      </c>
      <c r="F4121">
        <v>1</v>
      </c>
      <c r="G4121" t="s">
        <v>33</v>
      </c>
      <c r="H4121">
        <v>360</v>
      </c>
      <c r="I4121" s="1">
        <v>43571.999305555553</v>
      </c>
      <c r="J4121" s="2">
        <f t="shared" si="192"/>
        <v>1</v>
      </c>
      <c r="K4121" s="2" t="str">
        <f>IFERROR(VLOOKUP(A4121,Aux!A:B,2,0),"Outros")</f>
        <v>Municípios</v>
      </c>
      <c r="L4121" s="2">
        <f t="shared" si="193"/>
        <v>2019</v>
      </c>
      <c r="M4121">
        <f t="shared" si="194"/>
        <v>15</v>
      </c>
    </row>
    <row r="4122" spans="1:13" x14ac:dyDescent="0.35">
      <c r="A4122" t="s">
        <v>60</v>
      </c>
      <c r="B4122">
        <v>505456010</v>
      </c>
      <c r="C4122">
        <v>163735</v>
      </c>
      <c r="E4122" s="1">
        <v>43565.441168981481</v>
      </c>
      <c r="F4122">
        <v>1</v>
      </c>
      <c r="G4122" t="s">
        <v>33</v>
      </c>
      <c r="H4122">
        <v>400</v>
      </c>
      <c r="J4122" s="2">
        <f t="shared" si="192"/>
        <v>1</v>
      </c>
      <c r="K4122" s="2" t="str">
        <f>IFERROR(VLOOKUP(A4122,Aux!A:B,2,0),"Outros")</f>
        <v>Municípios</v>
      </c>
      <c r="L4122" s="2">
        <f t="shared" si="193"/>
        <v>2019</v>
      </c>
      <c r="M4122">
        <f t="shared" si="194"/>
        <v>15</v>
      </c>
    </row>
    <row r="4123" spans="1:13" x14ac:dyDescent="0.35">
      <c r="A4123" t="s">
        <v>2686</v>
      </c>
      <c r="B4123">
        <v>503956546</v>
      </c>
      <c r="C4123">
        <v>163736</v>
      </c>
      <c r="E4123" s="1">
        <v>43565.449432870373</v>
      </c>
      <c r="F4123">
        <v>13</v>
      </c>
      <c r="G4123" t="s">
        <v>33</v>
      </c>
      <c r="H4123">
        <v>400</v>
      </c>
      <c r="J4123" s="2">
        <f t="shared" si="192"/>
        <v>1</v>
      </c>
      <c r="K4123" s="2" t="str">
        <f>IFERROR(VLOOKUP(A4123,Aux!A:B,2,0),"Outros")</f>
        <v>Municípios</v>
      </c>
      <c r="L4123" s="2">
        <f t="shared" si="193"/>
        <v>2019</v>
      </c>
      <c r="M4123">
        <f t="shared" si="194"/>
        <v>15</v>
      </c>
    </row>
    <row r="4124" spans="1:13" x14ac:dyDescent="0.35">
      <c r="A4124" t="s">
        <v>118</v>
      </c>
      <c r="B4124">
        <v>680015019</v>
      </c>
      <c r="C4124">
        <v>163737</v>
      </c>
      <c r="E4124" s="1">
        <v>43565.452905092592</v>
      </c>
      <c r="F4124">
        <v>1</v>
      </c>
      <c r="G4124" t="s">
        <v>33</v>
      </c>
      <c r="H4124">
        <v>400</v>
      </c>
      <c r="J4124" s="2">
        <f t="shared" si="192"/>
        <v>1</v>
      </c>
      <c r="K4124" s="2" t="str">
        <f>IFERROR(VLOOKUP(A4124,Aux!A:B,2,0),"Outros")</f>
        <v>Águas e resíduos</v>
      </c>
      <c r="L4124" s="2">
        <f t="shared" si="193"/>
        <v>2019</v>
      </c>
      <c r="M4124">
        <f t="shared" si="194"/>
        <v>15</v>
      </c>
    </row>
    <row r="4125" spans="1:13" x14ac:dyDescent="0.35">
      <c r="A4125" t="s">
        <v>118</v>
      </c>
      <c r="B4125">
        <v>680015019</v>
      </c>
      <c r="C4125">
        <v>163738</v>
      </c>
      <c r="D4125" t="s">
        <v>4266</v>
      </c>
      <c r="E4125" s="1">
        <v>43565.458622685182</v>
      </c>
      <c r="F4125">
        <v>5</v>
      </c>
      <c r="G4125" t="s">
        <v>561</v>
      </c>
      <c r="H4125">
        <v>360</v>
      </c>
      <c r="I4125" s="1">
        <v>43648.999305555553</v>
      </c>
      <c r="J4125" s="2">
        <f t="shared" si="192"/>
        <v>1</v>
      </c>
      <c r="K4125" s="2" t="str">
        <f>IFERROR(VLOOKUP(A4125,Aux!A:B,2,0),"Outros")</f>
        <v>Águas e resíduos</v>
      </c>
      <c r="L4125" s="2">
        <f t="shared" si="193"/>
        <v>2019</v>
      </c>
      <c r="M4125">
        <f t="shared" si="194"/>
        <v>15</v>
      </c>
    </row>
    <row r="4126" spans="1:13" x14ac:dyDescent="0.35">
      <c r="A4126" t="s">
        <v>251</v>
      </c>
      <c r="B4126">
        <v>508069645</v>
      </c>
      <c r="C4126">
        <v>163739</v>
      </c>
      <c r="D4126" t="s">
        <v>4293</v>
      </c>
      <c r="E4126" s="1">
        <v>43565.458715277775</v>
      </c>
      <c r="F4126">
        <v>3</v>
      </c>
      <c r="H4126">
        <v>360</v>
      </c>
      <c r="I4126" s="1">
        <v>43572.708333333336</v>
      </c>
      <c r="J4126" s="2">
        <f t="shared" si="192"/>
        <v>1</v>
      </c>
      <c r="K4126" s="2" t="str">
        <f>IFERROR(VLOOKUP(A4126,Aux!A:B,2,0),"Outros")</f>
        <v>Escolas</v>
      </c>
      <c r="L4126" s="2">
        <f t="shared" si="193"/>
        <v>2019</v>
      </c>
      <c r="M4126">
        <f t="shared" si="194"/>
        <v>15</v>
      </c>
    </row>
    <row r="4127" spans="1:13" x14ac:dyDescent="0.35">
      <c r="A4127" t="s">
        <v>853</v>
      </c>
      <c r="B4127">
        <v>506826961</v>
      </c>
      <c r="C4127">
        <v>163740</v>
      </c>
      <c r="D4127" t="s">
        <v>3015</v>
      </c>
      <c r="E4127" s="1">
        <v>43565.459421296298</v>
      </c>
      <c r="F4127">
        <v>1</v>
      </c>
      <c r="G4127" t="s">
        <v>1021</v>
      </c>
      <c r="H4127">
        <v>400</v>
      </c>
      <c r="I4127" s="1">
        <v>25569.999305555557</v>
      </c>
      <c r="J4127" s="2">
        <f t="shared" si="192"/>
        <v>1</v>
      </c>
      <c r="K4127" s="2" t="str">
        <f>IFERROR(VLOOKUP(A4127,Aux!A:B,2,0),"Outros")</f>
        <v>Municípios</v>
      </c>
      <c r="L4127" s="2">
        <f t="shared" si="193"/>
        <v>2019</v>
      </c>
      <c r="M4127">
        <f t="shared" si="194"/>
        <v>15</v>
      </c>
    </row>
    <row r="4128" spans="1:13" x14ac:dyDescent="0.35">
      <c r="A4128" t="s">
        <v>365</v>
      </c>
      <c r="B4128">
        <v>505351064</v>
      </c>
      <c r="C4128">
        <v>163741</v>
      </c>
      <c r="D4128" t="s">
        <v>2997</v>
      </c>
      <c r="E4128" s="1">
        <v>43565.459872685184</v>
      </c>
      <c r="F4128">
        <v>13</v>
      </c>
      <c r="G4128" t="s">
        <v>1146</v>
      </c>
      <c r="H4128">
        <v>360</v>
      </c>
      <c r="I4128" s="1">
        <v>43571.999305555553</v>
      </c>
      <c r="J4128" s="2">
        <f t="shared" si="192"/>
        <v>1</v>
      </c>
      <c r="K4128" s="2" t="str">
        <f>IFERROR(VLOOKUP(A4128,Aux!A:B,2,0),"Outros")</f>
        <v>Outros</v>
      </c>
      <c r="L4128" s="2">
        <f t="shared" si="193"/>
        <v>2019</v>
      </c>
      <c r="M4128">
        <f t="shared" si="194"/>
        <v>15</v>
      </c>
    </row>
    <row r="4129" spans="1:13" x14ac:dyDescent="0.35">
      <c r="A4129" t="s">
        <v>365</v>
      </c>
      <c r="B4129">
        <v>505351064</v>
      </c>
      <c r="C4129">
        <v>163742</v>
      </c>
      <c r="D4129" t="s">
        <v>3659</v>
      </c>
      <c r="E4129" s="1">
        <v>43565.479826388888</v>
      </c>
      <c r="F4129">
        <v>13</v>
      </c>
      <c r="G4129" t="s">
        <v>1146</v>
      </c>
      <c r="H4129">
        <v>360</v>
      </c>
      <c r="I4129" s="1">
        <v>43571.999305555553</v>
      </c>
      <c r="J4129" s="2">
        <f t="shared" si="192"/>
        <v>1</v>
      </c>
      <c r="K4129" s="2" t="str">
        <f>IFERROR(VLOOKUP(A4129,Aux!A:B,2,0),"Outros")</f>
        <v>Outros</v>
      </c>
      <c r="L4129" s="2">
        <f t="shared" si="193"/>
        <v>2019</v>
      </c>
      <c r="M4129">
        <f t="shared" si="194"/>
        <v>15</v>
      </c>
    </row>
    <row r="4130" spans="1:13" x14ac:dyDescent="0.35">
      <c r="A4130" t="s">
        <v>197</v>
      </c>
      <c r="B4130">
        <v>506334562</v>
      </c>
      <c r="C4130">
        <v>163743</v>
      </c>
      <c r="D4130" t="s">
        <v>3660</v>
      </c>
      <c r="E4130" s="1">
        <v>43565.479907407411</v>
      </c>
      <c r="F4130">
        <v>1</v>
      </c>
      <c r="G4130" t="s">
        <v>2366</v>
      </c>
      <c r="H4130">
        <v>360</v>
      </c>
      <c r="I4130" s="1">
        <v>43585.999305555553</v>
      </c>
      <c r="J4130" s="2">
        <f t="shared" si="192"/>
        <v>1</v>
      </c>
      <c r="K4130" s="2" t="str">
        <f>IFERROR(VLOOKUP(A4130,Aux!A:B,2,0),"Outros")</f>
        <v>Municípios</v>
      </c>
      <c r="L4130" s="2">
        <f t="shared" si="193"/>
        <v>2019</v>
      </c>
      <c r="M4130">
        <f t="shared" si="194"/>
        <v>15</v>
      </c>
    </row>
    <row r="4131" spans="1:13" x14ac:dyDescent="0.35">
      <c r="A4131" t="s">
        <v>122</v>
      </c>
      <c r="B4131">
        <v>506173968</v>
      </c>
      <c r="C4131">
        <v>163744</v>
      </c>
      <c r="D4131" t="s">
        <v>3661</v>
      </c>
      <c r="E4131" s="1">
        <v>43565.481932870367</v>
      </c>
      <c r="F4131">
        <v>13</v>
      </c>
      <c r="G4131" t="s">
        <v>33</v>
      </c>
      <c r="H4131">
        <v>300</v>
      </c>
      <c r="I4131" s="1">
        <v>43570.833333333336</v>
      </c>
      <c r="J4131" s="2">
        <f t="shared" si="192"/>
        <v>1</v>
      </c>
      <c r="K4131" s="2" t="str">
        <f>IFERROR(VLOOKUP(A4131,Aux!A:B,2,0),"Outros")</f>
        <v>Municípios</v>
      </c>
      <c r="L4131" s="2">
        <f t="shared" si="193"/>
        <v>2019</v>
      </c>
      <c r="M4131">
        <f t="shared" si="194"/>
        <v>15</v>
      </c>
    </row>
    <row r="4132" spans="1:13" x14ac:dyDescent="0.35">
      <c r="A4132" t="s">
        <v>63</v>
      </c>
      <c r="B4132">
        <v>502098139</v>
      </c>
      <c r="C4132">
        <v>163745</v>
      </c>
      <c r="D4132" t="s">
        <v>3834</v>
      </c>
      <c r="E4132" s="1">
        <v>43565.483680555553</v>
      </c>
      <c r="F4132">
        <v>13</v>
      </c>
      <c r="G4132" t="s">
        <v>33</v>
      </c>
      <c r="H4132">
        <v>340</v>
      </c>
      <c r="I4132" s="1">
        <v>43574.75</v>
      </c>
      <c r="J4132" s="2">
        <f t="shared" si="192"/>
        <v>1</v>
      </c>
      <c r="K4132" s="2" t="str">
        <f>IFERROR(VLOOKUP(A4132,Aux!A:B,2,0),"Outros")</f>
        <v>Municípios</v>
      </c>
      <c r="L4132" s="2">
        <f t="shared" si="193"/>
        <v>2019</v>
      </c>
      <c r="M4132">
        <f t="shared" si="194"/>
        <v>15</v>
      </c>
    </row>
    <row r="4133" spans="1:13" x14ac:dyDescent="0.35">
      <c r="A4133" t="s">
        <v>188</v>
      </c>
      <c r="B4133">
        <v>502130040</v>
      </c>
      <c r="C4133">
        <v>163746</v>
      </c>
      <c r="D4133" t="s">
        <v>3714</v>
      </c>
      <c r="E4133" s="1">
        <v>43565.484826388885</v>
      </c>
      <c r="F4133">
        <v>13</v>
      </c>
      <c r="G4133" t="s">
        <v>190</v>
      </c>
      <c r="H4133">
        <v>340</v>
      </c>
      <c r="I4133" s="1">
        <v>43571.708333333336</v>
      </c>
      <c r="J4133" s="2">
        <f t="shared" si="192"/>
        <v>1</v>
      </c>
      <c r="K4133" s="2" t="str">
        <f>IFERROR(VLOOKUP(A4133,Aux!A:B,2,0),"Outros")</f>
        <v>Municípios</v>
      </c>
      <c r="L4133" s="2">
        <f t="shared" si="193"/>
        <v>2019</v>
      </c>
      <c r="M4133">
        <f t="shared" si="194"/>
        <v>15</v>
      </c>
    </row>
    <row r="4134" spans="1:13" x14ac:dyDescent="0.35">
      <c r="A4134" t="s">
        <v>1307</v>
      </c>
      <c r="B4134">
        <v>506907619</v>
      </c>
      <c r="C4134">
        <v>163747</v>
      </c>
      <c r="D4134" t="s">
        <v>3538</v>
      </c>
      <c r="E4134" s="1">
        <v>43565.485231481478</v>
      </c>
      <c r="F4134">
        <v>3</v>
      </c>
      <c r="G4134" t="s">
        <v>3676</v>
      </c>
      <c r="H4134">
        <v>5</v>
      </c>
      <c r="I4134" s="1">
        <v>25569.999305555557</v>
      </c>
      <c r="J4134" s="2">
        <f t="shared" si="192"/>
        <v>1</v>
      </c>
      <c r="K4134" s="2" t="str">
        <f>IFERROR(VLOOKUP(A4134,Aux!A:B,2,0),"Outros")</f>
        <v>Municípios</v>
      </c>
      <c r="L4134" s="2">
        <f t="shared" si="193"/>
        <v>2019</v>
      </c>
      <c r="M4134">
        <f t="shared" si="194"/>
        <v>15</v>
      </c>
    </row>
    <row r="4135" spans="1:13" x14ac:dyDescent="0.35">
      <c r="A4135" t="s">
        <v>150</v>
      </c>
      <c r="B4135">
        <v>505309939</v>
      </c>
      <c r="C4135">
        <v>163748</v>
      </c>
      <c r="D4135" t="s">
        <v>4267</v>
      </c>
      <c r="E4135" s="1">
        <v>43565.487175925926</v>
      </c>
      <c r="F4135">
        <v>1</v>
      </c>
      <c r="G4135" t="s">
        <v>152</v>
      </c>
      <c r="H4135">
        <v>360</v>
      </c>
      <c r="I4135" s="1">
        <v>43572.6875</v>
      </c>
      <c r="J4135" s="2">
        <f t="shared" si="192"/>
        <v>1</v>
      </c>
      <c r="K4135" s="2" t="str">
        <f>IFERROR(VLOOKUP(A4135,Aux!A:B,2,0),"Outros")</f>
        <v>Municípios</v>
      </c>
      <c r="L4135" s="2">
        <f t="shared" si="193"/>
        <v>2019</v>
      </c>
      <c r="M4135">
        <f t="shared" si="194"/>
        <v>15</v>
      </c>
    </row>
    <row r="4136" spans="1:13" x14ac:dyDescent="0.35">
      <c r="A4136" t="s">
        <v>12</v>
      </c>
      <c r="B4136">
        <v>508481287</v>
      </c>
      <c r="C4136">
        <v>163749</v>
      </c>
      <c r="D4136" t="s">
        <v>3662</v>
      </c>
      <c r="E4136" s="1">
        <v>43565.488263888888</v>
      </c>
      <c r="F4136">
        <v>1</v>
      </c>
      <c r="G4136" t="s">
        <v>14</v>
      </c>
      <c r="H4136">
        <v>340</v>
      </c>
      <c r="I4136" s="1">
        <v>43570.708333333336</v>
      </c>
      <c r="J4136" s="2">
        <f t="shared" si="192"/>
        <v>1</v>
      </c>
      <c r="K4136" s="2" t="str">
        <f>IFERROR(VLOOKUP(A4136,Aux!A:B,2,0),"Outros")</f>
        <v>Hospitais</v>
      </c>
      <c r="L4136" s="2">
        <f t="shared" si="193"/>
        <v>2019</v>
      </c>
      <c r="M4136">
        <f t="shared" si="194"/>
        <v>15</v>
      </c>
    </row>
    <row r="4137" spans="1:13" x14ac:dyDescent="0.35">
      <c r="A4137" t="s">
        <v>239</v>
      </c>
      <c r="B4137">
        <v>512042659</v>
      </c>
      <c r="C4137">
        <v>163750</v>
      </c>
      <c r="E4137" s="1">
        <v>43565.491412037038</v>
      </c>
      <c r="F4137">
        <v>1</v>
      </c>
      <c r="H4137">
        <v>400</v>
      </c>
      <c r="J4137" s="2">
        <f t="shared" si="192"/>
        <v>1</v>
      </c>
      <c r="K4137" s="2" t="str">
        <f>IFERROR(VLOOKUP(A4137,Aux!A:B,2,0),"Outros")</f>
        <v>Municípios</v>
      </c>
      <c r="L4137" s="2">
        <f t="shared" si="193"/>
        <v>2019</v>
      </c>
      <c r="M4137">
        <f t="shared" si="194"/>
        <v>15</v>
      </c>
    </row>
    <row r="4138" spans="1:13" x14ac:dyDescent="0.35">
      <c r="A4138" t="s">
        <v>251</v>
      </c>
      <c r="B4138">
        <v>508069645</v>
      </c>
      <c r="C4138">
        <v>163751</v>
      </c>
      <c r="D4138" t="s">
        <v>3715</v>
      </c>
      <c r="E4138" s="1">
        <v>43565.4921412037</v>
      </c>
      <c r="F4138">
        <v>3</v>
      </c>
      <c r="H4138">
        <v>360</v>
      </c>
      <c r="I4138" s="1">
        <v>43572.708333333336</v>
      </c>
      <c r="J4138" s="2">
        <f t="shared" si="192"/>
        <v>1</v>
      </c>
      <c r="K4138" s="2" t="str">
        <f>IFERROR(VLOOKUP(A4138,Aux!A:B,2,0),"Outros")</f>
        <v>Escolas</v>
      </c>
      <c r="L4138" s="2">
        <f t="shared" si="193"/>
        <v>2019</v>
      </c>
      <c r="M4138">
        <f t="shared" si="194"/>
        <v>15</v>
      </c>
    </row>
    <row r="4139" spans="1:13" x14ac:dyDescent="0.35">
      <c r="A4139" t="s">
        <v>365</v>
      </c>
      <c r="B4139">
        <v>505351064</v>
      </c>
      <c r="C4139">
        <v>163752</v>
      </c>
      <c r="D4139" t="s">
        <v>4211</v>
      </c>
      <c r="E4139" s="1">
        <v>43565.496817129628</v>
      </c>
      <c r="F4139">
        <v>13</v>
      </c>
      <c r="G4139" t="s">
        <v>1146</v>
      </c>
      <c r="H4139">
        <v>360</v>
      </c>
      <c r="I4139" s="1">
        <v>43572.999305555553</v>
      </c>
      <c r="J4139" s="2">
        <f t="shared" si="192"/>
        <v>1</v>
      </c>
      <c r="K4139" s="2" t="str">
        <f>IFERROR(VLOOKUP(A4139,Aux!A:B,2,0),"Outros")</f>
        <v>Outros</v>
      </c>
      <c r="L4139" s="2">
        <f t="shared" si="193"/>
        <v>2019</v>
      </c>
      <c r="M4139">
        <f t="shared" si="194"/>
        <v>15</v>
      </c>
    </row>
    <row r="4140" spans="1:13" x14ac:dyDescent="0.35">
      <c r="A4140" t="s">
        <v>296</v>
      </c>
      <c r="B4140">
        <v>507396081</v>
      </c>
      <c r="C4140">
        <v>163753</v>
      </c>
      <c r="D4140" t="s">
        <v>4212</v>
      </c>
      <c r="E4140" s="1">
        <v>43565.49726851852</v>
      </c>
      <c r="F4140">
        <v>3</v>
      </c>
      <c r="G4140" t="s">
        <v>605</v>
      </c>
      <c r="H4140">
        <v>5</v>
      </c>
      <c r="I4140" s="1">
        <v>43572.999305555553</v>
      </c>
      <c r="J4140" s="2">
        <f t="shared" si="192"/>
        <v>1</v>
      </c>
      <c r="K4140" s="2" t="str">
        <f>IFERROR(VLOOKUP(A4140,Aux!A:B,2,0),"Outros")</f>
        <v>Municípios</v>
      </c>
      <c r="L4140" s="2">
        <f t="shared" si="193"/>
        <v>2019</v>
      </c>
      <c r="M4140">
        <f t="shared" si="194"/>
        <v>15</v>
      </c>
    </row>
    <row r="4141" spans="1:13" x14ac:dyDescent="0.35">
      <c r="A4141" t="s">
        <v>150</v>
      </c>
      <c r="B4141">
        <v>505309939</v>
      </c>
      <c r="C4141">
        <v>163754</v>
      </c>
      <c r="D4141" t="s">
        <v>4294</v>
      </c>
      <c r="E4141" s="1">
        <v>43565.501666666663</v>
      </c>
      <c r="F4141">
        <v>13</v>
      </c>
      <c r="G4141" t="s">
        <v>1358</v>
      </c>
      <c r="H4141">
        <v>360</v>
      </c>
      <c r="I4141" s="1">
        <v>43572.6875</v>
      </c>
      <c r="J4141" s="2">
        <f t="shared" si="192"/>
        <v>1</v>
      </c>
      <c r="K4141" s="2" t="str">
        <f>IFERROR(VLOOKUP(A4141,Aux!A:B,2,0),"Outros")</f>
        <v>Municípios</v>
      </c>
      <c r="L4141" s="2">
        <f t="shared" si="193"/>
        <v>2019</v>
      </c>
      <c r="M4141">
        <f t="shared" si="194"/>
        <v>15</v>
      </c>
    </row>
    <row r="4142" spans="1:13" x14ac:dyDescent="0.35">
      <c r="A4142" t="s">
        <v>60</v>
      </c>
      <c r="B4142">
        <v>505456010</v>
      </c>
      <c r="C4142">
        <v>163755</v>
      </c>
      <c r="E4142" s="1">
        <v>43565.502349537041</v>
      </c>
      <c r="F4142">
        <v>13</v>
      </c>
      <c r="G4142" t="s">
        <v>33</v>
      </c>
      <c r="H4142">
        <v>1</v>
      </c>
      <c r="J4142" s="2">
        <f t="shared" si="192"/>
        <v>1</v>
      </c>
      <c r="K4142" s="2" t="str">
        <f>IFERROR(VLOOKUP(A4142,Aux!A:B,2,0),"Outros")</f>
        <v>Municípios</v>
      </c>
      <c r="L4142" s="2">
        <f t="shared" si="193"/>
        <v>2019</v>
      </c>
      <c r="M4142">
        <f t="shared" si="194"/>
        <v>15</v>
      </c>
    </row>
    <row r="4143" spans="1:13" x14ac:dyDescent="0.35">
      <c r="A4143" t="s">
        <v>454</v>
      </c>
      <c r="B4143">
        <v>503450189</v>
      </c>
      <c r="C4143">
        <v>163756</v>
      </c>
      <c r="D4143" t="s">
        <v>3716</v>
      </c>
      <c r="E4143" s="1">
        <v>43565.503344907411</v>
      </c>
      <c r="F4143">
        <v>13</v>
      </c>
      <c r="G4143" t="s">
        <v>1379</v>
      </c>
      <c r="H4143">
        <v>360</v>
      </c>
      <c r="I4143" s="1">
        <v>43572.75</v>
      </c>
      <c r="J4143" s="2">
        <f t="shared" si="192"/>
        <v>1</v>
      </c>
      <c r="K4143" s="2" t="str">
        <f>IFERROR(VLOOKUP(A4143,Aux!A:B,2,0),"Outros")</f>
        <v>Estradas</v>
      </c>
      <c r="L4143" s="2">
        <f t="shared" si="193"/>
        <v>2019</v>
      </c>
      <c r="M4143">
        <f t="shared" si="194"/>
        <v>15</v>
      </c>
    </row>
    <row r="4144" spans="1:13" x14ac:dyDescent="0.35">
      <c r="A4144" t="s">
        <v>365</v>
      </c>
      <c r="B4144">
        <v>505351064</v>
      </c>
      <c r="C4144">
        <v>163757</v>
      </c>
      <c r="D4144" t="s">
        <v>4211</v>
      </c>
      <c r="E4144" s="1">
        <v>43565.505555555559</v>
      </c>
      <c r="F4144">
        <v>13</v>
      </c>
      <c r="G4144" t="s">
        <v>1146</v>
      </c>
      <c r="H4144">
        <v>400</v>
      </c>
      <c r="I4144" s="1">
        <v>43572.999305555553</v>
      </c>
      <c r="J4144" s="2">
        <f t="shared" si="192"/>
        <v>1</v>
      </c>
      <c r="K4144" s="2" t="str">
        <f>IFERROR(VLOOKUP(A4144,Aux!A:B,2,0),"Outros")</f>
        <v>Outros</v>
      </c>
      <c r="L4144" s="2">
        <f t="shared" si="193"/>
        <v>2019</v>
      </c>
      <c r="M4144">
        <f t="shared" si="194"/>
        <v>15</v>
      </c>
    </row>
    <row r="4145" spans="1:13" x14ac:dyDescent="0.35">
      <c r="A4145" t="s">
        <v>365</v>
      </c>
      <c r="B4145">
        <v>505351064</v>
      </c>
      <c r="C4145">
        <v>163758</v>
      </c>
      <c r="D4145" t="s">
        <v>4295</v>
      </c>
      <c r="E4145" s="1">
        <v>43565.510439814818</v>
      </c>
      <c r="F4145">
        <v>13</v>
      </c>
      <c r="G4145" t="s">
        <v>1146</v>
      </c>
      <c r="H4145">
        <v>340</v>
      </c>
      <c r="I4145" s="1">
        <v>43572.999305555553</v>
      </c>
      <c r="J4145" s="2">
        <f t="shared" si="192"/>
        <v>1</v>
      </c>
      <c r="K4145" s="2" t="str">
        <f>IFERROR(VLOOKUP(A4145,Aux!A:B,2,0),"Outros")</f>
        <v>Outros</v>
      </c>
      <c r="L4145" s="2">
        <f t="shared" si="193"/>
        <v>2019</v>
      </c>
      <c r="M4145">
        <f t="shared" si="194"/>
        <v>15</v>
      </c>
    </row>
    <row r="4146" spans="1:13" x14ac:dyDescent="0.35">
      <c r="A4146" t="s">
        <v>15</v>
      </c>
      <c r="B4146">
        <v>503541567</v>
      </c>
      <c r="C4146">
        <v>163759</v>
      </c>
      <c r="E4146" s="1">
        <v>43565.514166666668</v>
      </c>
      <c r="F4146">
        <v>13</v>
      </c>
      <c r="G4146" t="s">
        <v>33</v>
      </c>
      <c r="H4146">
        <v>400</v>
      </c>
      <c r="J4146" s="2">
        <f t="shared" si="192"/>
        <v>1</v>
      </c>
      <c r="K4146" s="2" t="str">
        <f>IFERROR(VLOOKUP(A4146,Aux!A:B,2,0),"Outros")</f>
        <v>Municípios</v>
      </c>
      <c r="L4146" s="2">
        <f t="shared" si="193"/>
        <v>2019</v>
      </c>
      <c r="M4146">
        <f t="shared" si="194"/>
        <v>15</v>
      </c>
    </row>
    <row r="4147" spans="1:13" x14ac:dyDescent="0.35">
      <c r="A4147" t="s">
        <v>54</v>
      </c>
      <c r="B4147">
        <v>508345464</v>
      </c>
      <c r="C4147">
        <v>163760</v>
      </c>
      <c r="D4147" t="s">
        <v>4296</v>
      </c>
      <c r="E4147" s="1">
        <v>43565.523599537039</v>
      </c>
      <c r="F4147">
        <v>13</v>
      </c>
      <c r="G4147" t="s">
        <v>250</v>
      </c>
      <c r="H4147">
        <v>360</v>
      </c>
      <c r="I4147" s="1">
        <v>43574.666666666664</v>
      </c>
      <c r="J4147" s="2">
        <f t="shared" si="192"/>
        <v>1</v>
      </c>
      <c r="K4147" s="2" t="str">
        <f>IFERROR(VLOOKUP(A4147,Aux!A:B,2,0),"Outros")</f>
        <v>Outros</v>
      </c>
      <c r="L4147" s="2">
        <f t="shared" si="193"/>
        <v>2019</v>
      </c>
      <c r="M4147">
        <f t="shared" si="194"/>
        <v>15</v>
      </c>
    </row>
    <row r="4148" spans="1:13" x14ac:dyDescent="0.35">
      <c r="A4148" t="s">
        <v>1132</v>
      </c>
      <c r="B4148">
        <v>501162941</v>
      </c>
      <c r="C4148">
        <v>163761</v>
      </c>
      <c r="D4148" t="s">
        <v>4236</v>
      </c>
      <c r="E4148" s="1">
        <v>43565.535891203705</v>
      </c>
      <c r="F4148">
        <v>3</v>
      </c>
      <c r="G4148" t="s">
        <v>1270</v>
      </c>
      <c r="H4148">
        <v>360</v>
      </c>
      <c r="I4148" s="1">
        <v>43582.791666666664</v>
      </c>
      <c r="J4148" s="2">
        <f t="shared" si="192"/>
        <v>1</v>
      </c>
      <c r="K4148" s="2" t="str">
        <f>IFERROR(VLOOKUP(A4148,Aux!A:B,2,0),"Outros")</f>
        <v>Municípios</v>
      </c>
      <c r="L4148" s="2">
        <f t="shared" si="193"/>
        <v>2019</v>
      </c>
      <c r="M4148">
        <f t="shared" si="194"/>
        <v>15</v>
      </c>
    </row>
    <row r="4149" spans="1:13" x14ac:dyDescent="0.35">
      <c r="A4149" t="s">
        <v>150</v>
      </c>
      <c r="B4149">
        <v>505309939</v>
      </c>
      <c r="C4149">
        <v>163762</v>
      </c>
      <c r="D4149" t="s">
        <v>3717</v>
      </c>
      <c r="E4149" s="1">
        <v>43565.538935185185</v>
      </c>
      <c r="F4149">
        <v>1</v>
      </c>
      <c r="G4149" t="s">
        <v>152</v>
      </c>
      <c r="H4149">
        <v>360</v>
      </c>
      <c r="I4149" s="1">
        <v>43572.6875</v>
      </c>
      <c r="J4149" s="2">
        <f t="shared" si="192"/>
        <v>1</v>
      </c>
      <c r="K4149" s="2" t="str">
        <f>IFERROR(VLOOKUP(A4149,Aux!A:B,2,0),"Outros")</f>
        <v>Municípios</v>
      </c>
      <c r="L4149" s="2">
        <f t="shared" si="193"/>
        <v>2019</v>
      </c>
      <c r="M4149">
        <f t="shared" si="194"/>
        <v>15</v>
      </c>
    </row>
    <row r="4150" spans="1:13" x14ac:dyDescent="0.35">
      <c r="A4150" t="s">
        <v>150</v>
      </c>
      <c r="B4150">
        <v>505309939</v>
      </c>
      <c r="C4150">
        <v>163763</v>
      </c>
      <c r="D4150" t="s">
        <v>3663</v>
      </c>
      <c r="E4150" s="1">
        <v>43565.539085648146</v>
      </c>
      <c r="F4150">
        <v>13</v>
      </c>
      <c r="G4150" t="s">
        <v>152</v>
      </c>
      <c r="H4150">
        <v>360</v>
      </c>
      <c r="I4150" s="1">
        <v>43577.6875</v>
      </c>
      <c r="J4150" s="2">
        <f t="shared" si="192"/>
        <v>1</v>
      </c>
      <c r="K4150" s="2" t="str">
        <f>IFERROR(VLOOKUP(A4150,Aux!A:B,2,0),"Outros")</f>
        <v>Municípios</v>
      </c>
      <c r="L4150" s="2">
        <f t="shared" si="193"/>
        <v>2019</v>
      </c>
      <c r="M4150">
        <f t="shared" si="194"/>
        <v>15</v>
      </c>
    </row>
    <row r="4151" spans="1:13" x14ac:dyDescent="0.35">
      <c r="A4151" t="s">
        <v>157</v>
      </c>
      <c r="B4151">
        <v>500122237</v>
      </c>
      <c r="C4151">
        <v>163764</v>
      </c>
      <c r="D4151" t="s">
        <v>4188</v>
      </c>
      <c r="E4151" s="1">
        <v>43565.559386574074</v>
      </c>
      <c r="F4151">
        <v>3</v>
      </c>
      <c r="G4151" t="s">
        <v>33</v>
      </c>
      <c r="H4151">
        <v>300</v>
      </c>
      <c r="I4151" s="1">
        <v>43571.999305555553</v>
      </c>
      <c r="J4151" s="2">
        <f t="shared" si="192"/>
        <v>1</v>
      </c>
      <c r="K4151" s="2" t="str">
        <f>IFERROR(VLOOKUP(A4151,Aux!A:B,2,0),"Outros")</f>
        <v>Outros</v>
      </c>
      <c r="L4151" s="2">
        <f t="shared" si="193"/>
        <v>2019</v>
      </c>
      <c r="M4151">
        <f t="shared" si="194"/>
        <v>15</v>
      </c>
    </row>
    <row r="4152" spans="1:13" x14ac:dyDescent="0.35">
      <c r="A4152" t="s">
        <v>628</v>
      </c>
      <c r="B4152">
        <v>501258027</v>
      </c>
      <c r="C4152">
        <v>163765</v>
      </c>
      <c r="D4152" t="s">
        <v>3835</v>
      </c>
      <c r="E4152" s="1">
        <v>43565.579513888886</v>
      </c>
      <c r="F4152">
        <v>3</v>
      </c>
      <c r="G4152" t="s">
        <v>759</v>
      </c>
      <c r="H4152">
        <v>360</v>
      </c>
      <c r="I4152" s="1">
        <v>43599.833333333336</v>
      </c>
      <c r="J4152" s="2">
        <f t="shared" si="192"/>
        <v>1</v>
      </c>
      <c r="K4152" s="2" t="str">
        <f>IFERROR(VLOOKUP(A4152,Aux!A:B,2,0),"Outros")</f>
        <v>Municípios</v>
      </c>
      <c r="L4152" s="2">
        <f t="shared" si="193"/>
        <v>2019</v>
      </c>
      <c r="M4152">
        <f t="shared" si="194"/>
        <v>15</v>
      </c>
    </row>
    <row r="4153" spans="1:13" x14ac:dyDescent="0.35">
      <c r="A4153" t="s">
        <v>311</v>
      </c>
      <c r="B4153">
        <v>680017550</v>
      </c>
      <c r="C4153">
        <v>163766</v>
      </c>
      <c r="D4153" t="s">
        <v>3664</v>
      </c>
      <c r="E4153" s="1">
        <v>43565.582835648151</v>
      </c>
      <c r="F4153">
        <v>13</v>
      </c>
      <c r="G4153" t="s">
        <v>3665</v>
      </c>
      <c r="H4153">
        <v>360</v>
      </c>
      <c r="I4153" s="1">
        <v>43572.625</v>
      </c>
      <c r="J4153" s="2">
        <f t="shared" si="192"/>
        <v>1</v>
      </c>
      <c r="K4153" s="2" t="str">
        <f>IFERROR(VLOOKUP(A4153,Aux!A:B,2,0),"Outros")</f>
        <v>Águas e resíduos</v>
      </c>
      <c r="L4153" s="2">
        <f t="shared" si="193"/>
        <v>2019</v>
      </c>
      <c r="M4153">
        <f t="shared" si="194"/>
        <v>15</v>
      </c>
    </row>
    <row r="4154" spans="1:13" x14ac:dyDescent="0.35">
      <c r="A4154" t="s">
        <v>465</v>
      </c>
      <c r="B4154">
        <v>600084779</v>
      </c>
      <c r="C4154">
        <v>163767</v>
      </c>
      <c r="D4154" t="s">
        <v>3666</v>
      </c>
      <c r="E4154" s="1">
        <v>43565.589097222219</v>
      </c>
      <c r="F4154">
        <v>3</v>
      </c>
      <c r="G4154" t="s">
        <v>33</v>
      </c>
      <c r="H4154">
        <v>360</v>
      </c>
      <c r="I4154" s="1">
        <v>43585.708333333336</v>
      </c>
      <c r="J4154" s="2">
        <f t="shared" si="192"/>
        <v>1</v>
      </c>
      <c r="K4154" s="2" t="str">
        <f>IFERROR(VLOOKUP(A4154,Aux!A:B,2,0),"Outros")</f>
        <v>Outros</v>
      </c>
      <c r="L4154" s="2">
        <f t="shared" si="193"/>
        <v>2019</v>
      </c>
      <c r="M4154">
        <f t="shared" si="194"/>
        <v>15</v>
      </c>
    </row>
    <row r="4155" spans="1:13" x14ac:dyDescent="0.35">
      <c r="A4155" t="s">
        <v>188</v>
      </c>
      <c r="B4155">
        <v>502130040</v>
      </c>
      <c r="C4155">
        <v>163768</v>
      </c>
      <c r="D4155" t="s">
        <v>3667</v>
      </c>
      <c r="E4155" s="1">
        <v>43565.591261574074</v>
      </c>
      <c r="F4155">
        <v>13</v>
      </c>
      <c r="G4155" t="s">
        <v>190</v>
      </c>
      <c r="H4155">
        <v>5</v>
      </c>
      <c r="I4155" s="1">
        <v>43577.708333333336</v>
      </c>
      <c r="J4155" s="2">
        <f t="shared" si="192"/>
        <v>1</v>
      </c>
      <c r="K4155" s="2" t="str">
        <f>IFERROR(VLOOKUP(A4155,Aux!A:B,2,0),"Outros")</f>
        <v>Municípios</v>
      </c>
      <c r="L4155" s="2">
        <f t="shared" si="193"/>
        <v>2019</v>
      </c>
      <c r="M4155">
        <f t="shared" si="194"/>
        <v>15</v>
      </c>
    </row>
    <row r="4156" spans="1:13" x14ac:dyDescent="0.35">
      <c r="A4156" t="s">
        <v>63</v>
      </c>
      <c r="B4156">
        <v>502098139</v>
      </c>
      <c r="C4156">
        <v>163769</v>
      </c>
      <c r="D4156" t="s">
        <v>3668</v>
      </c>
      <c r="E4156" s="1">
        <v>43565.59615740741</v>
      </c>
      <c r="F4156">
        <v>13</v>
      </c>
      <c r="G4156" t="s">
        <v>3669</v>
      </c>
      <c r="H4156">
        <v>5</v>
      </c>
      <c r="I4156" s="1">
        <v>43571.999305555553</v>
      </c>
      <c r="J4156" s="2">
        <f t="shared" si="192"/>
        <v>1</v>
      </c>
      <c r="K4156" s="2" t="str">
        <f>IFERROR(VLOOKUP(A4156,Aux!A:B,2,0),"Outros")</f>
        <v>Municípios</v>
      </c>
      <c r="L4156" s="2">
        <f t="shared" si="193"/>
        <v>2019</v>
      </c>
      <c r="M4156">
        <f t="shared" si="194"/>
        <v>15</v>
      </c>
    </row>
    <row r="4157" spans="1:13" x14ac:dyDescent="0.35">
      <c r="A4157" t="s">
        <v>63</v>
      </c>
      <c r="B4157">
        <v>502098139</v>
      </c>
      <c r="C4157">
        <v>163770</v>
      </c>
      <c r="D4157" t="s">
        <v>4189</v>
      </c>
      <c r="E4157" s="1">
        <v>43565.597442129627</v>
      </c>
      <c r="F4157">
        <v>13</v>
      </c>
      <c r="G4157" t="s">
        <v>33</v>
      </c>
      <c r="H4157">
        <v>340</v>
      </c>
      <c r="I4157" s="1">
        <v>43580.75</v>
      </c>
      <c r="J4157" s="2">
        <f t="shared" si="192"/>
        <v>1</v>
      </c>
      <c r="K4157" s="2" t="str">
        <f>IFERROR(VLOOKUP(A4157,Aux!A:B,2,0),"Outros")</f>
        <v>Municípios</v>
      </c>
      <c r="L4157" s="2">
        <f t="shared" si="193"/>
        <v>2019</v>
      </c>
      <c r="M4157">
        <f t="shared" si="194"/>
        <v>15</v>
      </c>
    </row>
    <row r="4158" spans="1:13" x14ac:dyDescent="0.35">
      <c r="A4158" t="s">
        <v>112</v>
      </c>
      <c r="B4158">
        <v>501144218</v>
      </c>
      <c r="C4158">
        <v>163771</v>
      </c>
      <c r="D4158" t="s">
        <v>3670</v>
      </c>
      <c r="E4158" s="1">
        <v>43565.604687500003</v>
      </c>
      <c r="F4158">
        <v>1</v>
      </c>
      <c r="G4158" t="s">
        <v>124</v>
      </c>
      <c r="H4158">
        <v>360</v>
      </c>
      <c r="I4158" s="1">
        <v>43580.75</v>
      </c>
      <c r="J4158" s="2">
        <f t="shared" si="192"/>
        <v>1</v>
      </c>
      <c r="K4158" s="2" t="str">
        <f>IFERROR(VLOOKUP(A4158,Aux!A:B,2,0),"Outros")</f>
        <v>Municípios</v>
      </c>
      <c r="L4158" s="2">
        <f t="shared" si="193"/>
        <v>2019</v>
      </c>
      <c r="M4158">
        <f t="shared" si="194"/>
        <v>15</v>
      </c>
    </row>
    <row r="4159" spans="1:13" x14ac:dyDescent="0.35">
      <c r="A4159" t="s">
        <v>150</v>
      </c>
      <c r="B4159">
        <v>505309939</v>
      </c>
      <c r="C4159">
        <v>163772</v>
      </c>
      <c r="D4159" t="s">
        <v>4297</v>
      </c>
      <c r="E4159" s="1">
        <v>43565.611678240741</v>
      </c>
      <c r="F4159">
        <v>13</v>
      </c>
      <c r="G4159" t="s">
        <v>152</v>
      </c>
      <c r="H4159">
        <v>360</v>
      </c>
      <c r="I4159" s="1">
        <v>43578.6875</v>
      </c>
      <c r="J4159" s="2">
        <f t="shared" si="192"/>
        <v>1</v>
      </c>
      <c r="K4159" s="2" t="str">
        <f>IFERROR(VLOOKUP(A4159,Aux!A:B,2,0),"Outros")</f>
        <v>Municípios</v>
      </c>
      <c r="L4159" s="2">
        <f t="shared" si="193"/>
        <v>2019</v>
      </c>
      <c r="M4159">
        <f t="shared" si="194"/>
        <v>15</v>
      </c>
    </row>
    <row r="4160" spans="1:13" x14ac:dyDescent="0.35">
      <c r="A4160" t="s">
        <v>311</v>
      </c>
      <c r="B4160">
        <v>680017550</v>
      </c>
      <c r="C4160">
        <v>163776</v>
      </c>
      <c r="D4160" t="s">
        <v>3987</v>
      </c>
      <c r="E4160" s="1">
        <v>43565.62877314815</v>
      </c>
      <c r="F4160">
        <v>13</v>
      </c>
      <c r="G4160" t="s">
        <v>3988</v>
      </c>
      <c r="H4160">
        <v>360</v>
      </c>
      <c r="I4160" s="1">
        <v>43572.625</v>
      </c>
      <c r="J4160" s="2">
        <f t="shared" si="192"/>
        <v>1</v>
      </c>
      <c r="K4160" s="2" t="str">
        <f>IFERROR(VLOOKUP(A4160,Aux!A:B,2,0),"Outros")</f>
        <v>Águas e resíduos</v>
      </c>
      <c r="L4160" s="2">
        <f t="shared" si="193"/>
        <v>2019</v>
      </c>
      <c r="M4160">
        <f t="shared" si="194"/>
        <v>15</v>
      </c>
    </row>
    <row r="4161" spans="1:13" x14ac:dyDescent="0.35">
      <c r="A4161" t="s">
        <v>63</v>
      </c>
      <c r="B4161">
        <v>502098139</v>
      </c>
      <c r="C4161">
        <v>163777</v>
      </c>
      <c r="D4161" t="s">
        <v>4190</v>
      </c>
      <c r="E4161" s="1">
        <v>43565.629166666666</v>
      </c>
      <c r="F4161">
        <v>13</v>
      </c>
      <c r="G4161" t="s">
        <v>75</v>
      </c>
      <c r="H4161">
        <v>360</v>
      </c>
      <c r="I4161" s="1">
        <v>43574.75</v>
      </c>
      <c r="J4161" s="2">
        <f t="shared" si="192"/>
        <v>1</v>
      </c>
      <c r="K4161" s="2" t="str">
        <f>IFERROR(VLOOKUP(A4161,Aux!A:B,2,0),"Outros")</f>
        <v>Municípios</v>
      </c>
      <c r="L4161" s="2">
        <f t="shared" si="193"/>
        <v>2019</v>
      </c>
      <c r="M4161">
        <f t="shared" si="194"/>
        <v>15</v>
      </c>
    </row>
    <row r="4162" spans="1:13" x14ac:dyDescent="0.35">
      <c r="A4162" t="s">
        <v>197</v>
      </c>
      <c r="B4162">
        <v>506334562</v>
      </c>
      <c r="C4162">
        <v>163779</v>
      </c>
      <c r="D4162" t="s">
        <v>4268</v>
      </c>
      <c r="E4162" s="1">
        <v>43565.636655092596</v>
      </c>
      <c r="F4162">
        <v>13</v>
      </c>
      <c r="G4162" t="s">
        <v>625</v>
      </c>
      <c r="H4162">
        <v>360</v>
      </c>
      <c r="I4162" s="1">
        <v>43575.999305555553</v>
      </c>
      <c r="J4162" s="2">
        <f t="shared" ref="J4162:J4225" si="195">IF(C4162=C4161,"",1)</f>
        <v>1</v>
      </c>
      <c r="K4162" s="2" t="str">
        <f>IFERROR(VLOOKUP(A4162,Aux!A:B,2,0),"Outros")</f>
        <v>Municípios</v>
      </c>
      <c r="L4162" s="2">
        <f t="shared" ref="L4162:L4225" si="196">YEAR(E4162)</f>
        <v>2019</v>
      </c>
      <c r="M4162">
        <f t="shared" ref="M4162:M4225" si="197">WEEKNUM(E4162)</f>
        <v>15</v>
      </c>
    </row>
    <row r="4163" spans="1:13" x14ac:dyDescent="0.35">
      <c r="A4163" t="s">
        <v>336</v>
      </c>
      <c r="B4163">
        <v>505170876</v>
      </c>
      <c r="C4163">
        <v>163781</v>
      </c>
      <c r="D4163" t="s">
        <v>3989</v>
      </c>
      <c r="E4163" s="1">
        <v>43565.638715277775</v>
      </c>
      <c r="F4163">
        <v>13</v>
      </c>
      <c r="G4163" t="s">
        <v>345</v>
      </c>
      <c r="H4163">
        <v>360</v>
      </c>
      <c r="I4163" s="1">
        <v>43577.708333333336</v>
      </c>
      <c r="J4163" s="2">
        <f t="shared" si="195"/>
        <v>1</v>
      </c>
      <c r="K4163" s="2" t="str">
        <f>IFERROR(VLOOKUP(A4163,Aux!A:B,2,0),"Outros")</f>
        <v>Municípios</v>
      </c>
      <c r="L4163" s="2">
        <f t="shared" si="196"/>
        <v>2019</v>
      </c>
      <c r="M4163">
        <f t="shared" si="197"/>
        <v>15</v>
      </c>
    </row>
    <row r="4164" spans="1:13" x14ac:dyDescent="0.35">
      <c r="A4164" t="s">
        <v>105</v>
      </c>
      <c r="B4164">
        <v>503311332</v>
      </c>
      <c r="C4164">
        <v>163782</v>
      </c>
      <c r="D4164" t="s">
        <v>4080</v>
      </c>
      <c r="E4164" s="1">
        <v>43565.640023148146</v>
      </c>
      <c r="F4164">
        <v>3</v>
      </c>
      <c r="G4164" t="s">
        <v>259</v>
      </c>
      <c r="H4164">
        <v>360</v>
      </c>
      <c r="I4164" s="1">
        <v>43593.708333333336</v>
      </c>
      <c r="J4164" s="2">
        <f t="shared" si="195"/>
        <v>1</v>
      </c>
      <c r="K4164" s="2" t="str">
        <f>IFERROR(VLOOKUP(A4164,Aux!A:B,2,0),"Outros")</f>
        <v>Municípios</v>
      </c>
      <c r="L4164" s="2">
        <f t="shared" si="196"/>
        <v>2019</v>
      </c>
      <c r="M4164">
        <f t="shared" si="197"/>
        <v>15</v>
      </c>
    </row>
    <row r="4165" spans="1:13" x14ac:dyDescent="0.35">
      <c r="A4165" t="s">
        <v>63</v>
      </c>
      <c r="B4165">
        <v>502098139</v>
      </c>
      <c r="C4165">
        <v>163784</v>
      </c>
      <c r="D4165" t="s">
        <v>3765</v>
      </c>
      <c r="E4165" s="1">
        <v>43565.644768518519</v>
      </c>
      <c r="F4165">
        <v>13</v>
      </c>
      <c r="G4165" t="s">
        <v>75</v>
      </c>
      <c r="H4165">
        <v>400</v>
      </c>
      <c r="I4165" s="1">
        <v>43580.75</v>
      </c>
      <c r="J4165" s="2">
        <f t="shared" si="195"/>
        <v>1</v>
      </c>
      <c r="K4165" s="2" t="str">
        <f>IFERROR(VLOOKUP(A4165,Aux!A:B,2,0),"Outros")</f>
        <v>Municípios</v>
      </c>
      <c r="L4165" s="2">
        <f t="shared" si="196"/>
        <v>2019</v>
      </c>
      <c r="M4165">
        <f t="shared" si="197"/>
        <v>15</v>
      </c>
    </row>
    <row r="4166" spans="1:13" x14ac:dyDescent="0.35">
      <c r="A4166" t="s">
        <v>336</v>
      </c>
      <c r="B4166">
        <v>505170876</v>
      </c>
      <c r="C4166">
        <v>163787</v>
      </c>
      <c r="D4166" t="s">
        <v>3836</v>
      </c>
      <c r="E4166" s="1">
        <v>43565.650011574071</v>
      </c>
      <c r="F4166">
        <v>1</v>
      </c>
      <c r="G4166" t="s">
        <v>345</v>
      </c>
      <c r="H4166">
        <v>360</v>
      </c>
      <c r="I4166" s="1">
        <v>43570.708333333336</v>
      </c>
      <c r="J4166" s="2">
        <f t="shared" si="195"/>
        <v>1</v>
      </c>
      <c r="K4166" s="2" t="str">
        <f>IFERROR(VLOOKUP(A4166,Aux!A:B,2,0),"Outros")</f>
        <v>Municípios</v>
      </c>
      <c r="L4166" s="2">
        <f t="shared" si="196"/>
        <v>2019</v>
      </c>
      <c r="M4166">
        <f t="shared" si="197"/>
        <v>15</v>
      </c>
    </row>
    <row r="4167" spans="1:13" x14ac:dyDescent="0.35">
      <c r="A4167" t="s">
        <v>37</v>
      </c>
      <c r="B4167">
        <v>506187543</v>
      </c>
      <c r="C4167">
        <v>163789</v>
      </c>
      <c r="D4167" t="s">
        <v>3671</v>
      </c>
      <c r="E4167" s="1">
        <v>43565.652222222219</v>
      </c>
      <c r="F4167">
        <v>3</v>
      </c>
      <c r="G4167" t="s">
        <v>80</v>
      </c>
      <c r="H4167">
        <v>340</v>
      </c>
      <c r="I4167" s="1">
        <v>43575.999305555553</v>
      </c>
      <c r="J4167" s="2">
        <f t="shared" si="195"/>
        <v>1</v>
      </c>
      <c r="K4167" s="2" t="str">
        <f>IFERROR(VLOOKUP(A4167,Aux!A:B,2,0),"Outros")</f>
        <v>Municípios</v>
      </c>
      <c r="L4167" s="2">
        <f t="shared" si="196"/>
        <v>2019</v>
      </c>
      <c r="M4167">
        <f t="shared" si="197"/>
        <v>15</v>
      </c>
    </row>
    <row r="4168" spans="1:13" x14ac:dyDescent="0.35">
      <c r="A4168" t="s">
        <v>574</v>
      </c>
      <c r="B4168">
        <v>506791220</v>
      </c>
      <c r="C4168">
        <v>163790</v>
      </c>
      <c r="E4168" s="1">
        <v>43565.65457175926</v>
      </c>
      <c r="F4168">
        <v>1</v>
      </c>
      <c r="G4168" t="s">
        <v>33</v>
      </c>
      <c r="H4168">
        <v>400</v>
      </c>
      <c r="J4168" s="2">
        <f t="shared" si="195"/>
        <v>1</v>
      </c>
      <c r="K4168" s="2" t="str">
        <f>IFERROR(VLOOKUP(A4168,Aux!A:B,2,0),"Outros")</f>
        <v>Municípios</v>
      </c>
      <c r="L4168" s="2">
        <f t="shared" si="196"/>
        <v>2019</v>
      </c>
      <c r="M4168">
        <f t="shared" si="197"/>
        <v>15</v>
      </c>
    </row>
    <row r="4169" spans="1:13" x14ac:dyDescent="0.35">
      <c r="A4169" t="s">
        <v>336</v>
      </c>
      <c r="B4169">
        <v>505170876</v>
      </c>
      <c r="C4169">
        <v>163793</v>
      </c>
      <c r="D4169" t="s">
        <v>4298</v>
      </c>
      <c r="E4169" s="1">
        <v>43565.657407407409</v>
      </c>
      <c r="F4169">
        <v>1</v>
      </c>
      <c r="G4169" t="s">
        <v>345</v>
      </c>
      <c r="H4169">
        <v>360</v>
      </c>
      <c r="I4169" s="1">
        <v>43573.708333333336</v>
      </c>
      <c r="J4169" s="2">
        <f t="shared" si="195"/>
        <v>1</v>
      </c>
      <c r="K4169" s="2" t="str">
        <f>IFERROR(VLOOKUP(A4169,Aux!A:B,2,0),"Outros")</f>
        <v>Municípios</v>
      </c>
      <c r="L4169" s="2">
        <f t="shared" si="196"/>
        <v>2019</v>
      </c>
      <c r="M4169">
        <f t="shared" si="197"/>
        <v>15</v>
      </c>
    </row>
    <row r="4170" spans="1:13" x14ac:dyDescent="0.35">
      <c r="A4170" t="s">
        <v>574</v>
      </c>
      <c r="B4170">
        <v>506791220</v>
      </c>
      <c r="C4170">
        <v>163794</v>
      </c>
      <c r="E4170" s="1">
        <v>43565.658159722225</v>
      </c>
      <c r="F4170">
        <v>1</v>
      </c>
      <c r="H4170">
        <v>400</v>
      </c>
      <c r="J4170" s="2">
        <f t="shared" si="195"/>
        <v>1</v>
      </c>
      <c r="K4170" s="2" t="str">
        <f>IFERROR(VLOOKUP(A4170,Aux!A:B,2,0),"Outros")</f>
        <v>Municípios</v>
      </c>
      <c r="L4170" s="2">
        <f t="shared" si="196"/>
        <v>2019</v>
      </c>
      <c r="M4170">
        <f t="shared" si="197"/>
        <v>15</v>
      </c>
    </row>
    <row r="4171" spans="1:13" x14ac:dyDescent="0.35">
      <c r="A4171" t="s">
        <v>336</v>
      </c>
      <c r="B4171">
        <v>505170876</v>
      </c>
      <c r="C4171">
        <v>163796</v>
      </c>
      <c r="D4171" t="s">
        <v>4269</v>
      </c>
      <c r="E4171" s="1">
        <v>43565.664363425924</v>
      </c>
      <c r="F4171">
        <v>1</v>
      </c>
      <c r="G4171" t="s">
        <v>419</v>
      </c>
      <c r="H4171">
        <v>360</v>
      </c>
      <c r="I4171" s="1">
        <v>43573.708333333336</v>
      </c>
      <c r="J4171" s="2">
        <f t="shared" si="195"/>
        <v>1</v>
      </c>
      <c r="K4171" s="2" t="str">
        <f>IFERROR(VLOOKUP(A4171,Aux!A:B,2,0),"Outros")</f>
        <v>Municípios</v>
      </c>
      <c r="L4171" s="2">
        <f t="shared" si="196"/>
        <v>2019</v>
      </c>
      <c r="M4171">
        <f t="shared" si="197"/>
        <v>15</v>
      </c>
    </row>
    <row r="4172" spans="1:13" x14ac:dyDescent="0.35">
      <c r="A4172" t="s">
        <v>60</v>
      </c>
      <c r="B4172">
        <v>505456010</v>
      </c>
      <c r="C4172">
        <v>163797</v>
      </c>
      <c r="E4172" s="1">
        <v>43565.668865740743</v>
      </c>
      <c r="F4172">
        <v>1</v>
      </c>
      <c r="G4172" t="s">
        <v>33</v>
      </c>
      <c r="H4172">
        <v>400</v>
      </c>
      <c r="J4172" s="2">
        <f t="shared" si="195"/>
        <v>1</v>
      </c>
      <c r="K4172" s="2" t="str">
        <f>IFERROR(VLOOKUP(A4172,Aux!A:B,2,0),"Outros")</f>
        <v>Municípios</v>
      </c>
      <c r="L4172" s="2">
        <f t="shared" si="196"/>
        <v>2019</v>
      </c>
      <c r="M4172">
        <f t="shared" si="197"/>
        <v>15</v>
      </c>
    </row>
    <row r="4173" spans="1:13" x14ac:dyDescent="0.35">
      <c r="A4173" t="s">
        <v>336</v>
      </c>
      <c r="B4173">
        <v>505170876</v>
      </c>
      <c r="C4173">
        <v>163798</v>
      </c>
      <c r="D4173" t="s">
        <v>3837</v>
      </c>
      <c r="E4173" s="1">
        <v>43565.672997685186</v>
      </c>
      <c r="F4173">
        <v>1</v>
      </c>
      <c r="G4173" t="s">
        <v>2808</v>
      </c>
      <c r="H4173">
        <v>360</v>
      </c>
      <c r="I4173" s="1">
        <v>43573.708333333336</v>
      </c>
      <c r="J4173" s="2">
        <f t="shared" si="195"/>
        <v>1</v>
      </c>
      <c r="K4173" s="2" t="str">
        <f>IFERROR(VLOOKUP(A4173,Aux!A:B,2,0),"Outros")</f>
        <v>Municípios</v>
      </c>
      <c r="L4173" s="2">
        <f t="shared" si="196"/>
        <v>2019</v>
      </c>
      <c r="M4173">
        <f t="shared" si="197"/>
        <v>15</v>
      </c>
    </row>
    <row r="4174" spans="1:13" x14ac:dyDescent="0.35">
      <c r="A4174" t="s">
        <v>118</v>
      </c>
      <c r="B4174">
        <v>680015019</v>
      </c>
      <c r="C4174">
        <v>163803</v>
      </c>
      <c r="D4174" t="s">
        <v>4213</v>
      </c>
      <c r="E4174" s="1">
        <v>43565.687743055554</v>
      </c>
      <c r="F4174">
        <v>1</v>
      </c>
      <c r="G4174" t="s">
        <v>561</v>
      </c>
      <c r="H4174">
        <v>360</v>
      </c>
      <c r="I4174" s="1">
        <v>43570.666666666664</v>
      </c>
      <c r="J4174" s="2">
        <f t="shared" si="195"/>
        <v>1</v>
      </c>
      <c r="K4174" s="2" t="str">
        <f>IFERROR(VLOOKUP(A4174,Aux!A:B,2,0),"Outros")</f>
        <v>Águas e resíduos</v>
      </c>
      <c r="L4174" s="2">
        <f t="shared" si="196"/>
        <v>2019</v>
      </c>
      <c r="M4174">
        <f t="shared" si="197"/>
        <v>15</v>
      </c>
    </row>
    <row r="4175" spans="1:13" x14ac:dyDescent="0.35">
      <c r="A4175" t="s">
        <v>57</v>
      </c>
      <c r="B4175">
        <v>501294104</v>
      </c>
      <c r="C4175">
        <v>163805</v>
      </c>
      <c r="D4175" t="s">
        <v>3990</v>
      </c>
      <c r="E4175" s="1">
        <v>43565.695474537039</v>
      </c>
      <c r="F4175">
        <v>3</v>
      </c>
      <c r="G4175" t="s">
        <v>59</v>
      </c>
      <c r="H4175">
        <v>360</v>
      </c>
      <c r="I4175" s="1">
        <v>43575.999305555553</v>
      </c>
      <c r="J4175" s="2">
        <f t="shared" si="195"/>
        <v>1</v>
      </c>
      <c r="K4175" s="2" t="str">
        <f>IFERROR(VLOOKUP(A4175,Aux!A:B,2,0),"Outros")</f>
        <v>Municípios</v>
      </c>
      <c r="L4175" s="2">
        <f t="shared" si="196"/>
        <v>2019</v>
      </c>
      <c r="M4175">
        <f t="shared" si="197"/>
        <v>15</v>
      </c>
    </row>
    <row r="4176" spans="1:13" x14ac:dyDescent="0.35">
      <c r="A4176" t="s">
        <v>668</v>
      </c>
      <c r="B4176">
        <v>501904077</v>
      </c>
      <c r="C4176">
        <v>163806</v>
      </c>
      <c r="D4176" t="s">
        <v>4214</v>
      </c>
      <c r="E4176" s="1">
        <v>43565.696712962963</v>
      </c>
      <c r="F4176">
        <v>1</v>
      </c>
      <c r="G4176" t="s">
        <v>1398</v>
      </c>
      <c r="H4176">
        <v>5</v>
      </c>
      <c r="I4176" s="1">
        <v>43616.666666666664</v>
      </c>
      <c r="J4176" s="2">
        <f t="shared" si="195"/>
        <v>1</v>
      </c>
      <c r="K4176" s="2" t="str">
        <f>IFERROR(VLOOKUP(A4176,Aux!A:B,2,0),"Outros")</f>
        <v>Portos</v>
      </c>
      <c r="L4176" s="2">
        <f t="shared" si="196"/>
        <v>2019</v>
      </c>
      <c r="M4176">
        <f t="shared" si="197"/>
        <v>15</v>
      </c>
    </row>
    <row r="4177" spans="1:13" x14ac:dyDescent="0.35">
      <c r="A4177" t="s">
        <v>122</v>
      </c>
      <c r="B4177">
        <v>506173968</v>
      </c>
      <c r="C4177">
        <v>163807</v>
      </c>
      <c r="E4177" s="1">
        <v>43565.699456018519</v>
      </c>
      <c r="F4177">
        <v>13</v>
      </c>
      <c r="H4177">
        <v>400</v>
      </c>
      <c r="J4177" s="2">
        <f t="shared" si="195"/>
        <v>1</v>
      </c>
      <c r="K4177" s="2" t="str">
        <f>IFERROR(VLOOKUP(A4177,Aux!A:B,2,0),"Outros")</f>
        <v>Municípios</v>
      </c>
      <c r="L4177" s="2">
        <f t="shared" si="196"/>
        <v>2019</v>
      </c>
      <c r="M4177">
        <f t="shared" si="197"/>
        <v>15</v>
      </c>
    </row>
    <row r="4178" spans="1:13" x14ac:dyDescent="0.35">
      <c r="A4178" t="s">
        <v>18</v>
      </c>
      <c r="B4178">
        <v>502177080</v>
      </c>
      <c r="C4178">
        <v>163808</v>
      </c>
      <c r="D4178" t="s">
        <v>3672</v>
      </c>
      <c r="E4178" s="1">
        <v>43565.71166666667</v>
      </c>
      <c r="F4178">
        <v>13</v>
      </c>
      <c r="G4178" t="s">
        <v>164</v>
      </c>
      <c r="H4178">
        <v>360</v>
      </c>
      <c r="I4178" s="1">
        <v>43570.708333333336</v>
      </c>
      <c r="J4178" s="2">
        <f t="shared" si="195"/>
        <v>1</v>
      </c>
      <c r="K4178" s="2" t="str">
        <f>IFERROR(VLOOKUP(A4178,Aux!A:B,2,0),"Outros")</f>
        <v>Municípios</v>
      </c>
      <c r="L4178" s="2">
        <f t="shared" si="196"/>
        <v>2019</v>
      </c>
      <c r="M4178">
        <f t="shared" si="197"/>
        <v>15</v>
      </c>
    </row>
    <row r="4179" spans="1:13" x14ac:dyDescent="0.35">
      <c r="A4179" t="s">
        <v>185</v>
      </c>
      <c r="B4179">
        <v>506556590</v>
      </c>
      <c r="C4179">
        <v>163809</v>
      </c>
      <c r="D4179" t="s">
        <v>3673</v>
      </c>
      <c r="E4179" s="1">
        <v>43565.712731481479</v>
      </c>
      <c r="F4179">
        <v>13</v>
      </c>
      <c r="G4179" t="s">
        <v>187</v>
      </c>
      <c r="H4179">
        <v>360</v>
      </c>
      <c r="I4179" s="1">
        <v>43570.999305555553</v>
      </c>
      <c r="J4179" s="2">
        <f t="shared" si="195"/>
        <v>1</v>
      </c>
      <c r="K4179" s="2" t="str">
        <f>IFERROR(VLOOKUP(A4179,Aux!A:B,2,0),"Outros")</f>
        <v>Municípios</v>
      </c>
      <c r="L4179" s="2">
        <f t="shared" si="196"/>
        <v>2019</v>
      </c>
      <c r="M4179">
        <f t="shared" si="197"/>
        <v>15</v>
      </c>
    </row>
    <row r="4180" spans="1:13" x14ac:dyDescent="0.35">
      <c r="A4180" t="s">
        <v>574</v>
      </c>
      <c r="B4180">
        <v>506791220</v>
      </c>
      <c r="C4180">
        <v>163810</v>
      </c>
      <c r="D4180" t="s">
        <v>4153</v>
      </c>
      <c r="E4180" s="1">
        <v>43565.721365740741</v>
      </c>
      <c r="F4180">
        <v>1</v>
      </c>
      <c r="G4180" t="s">
        <v>747</v>
      </c>
      <c r="H4180">
        <v>360</v>
      </c>
      <c r="I4180" s="1">
        <v>43576.708333333336</v>
      </c>
      <c r="J4180" s="2">
        <f t="shared" si="195"/>
        <v>1</v>
      </c>
      <c r="K4180" s="2" t="str">
        <f>IFERROR(VLOOKUP(A4180,Aux!A:B,2,0),"Outros")</f>
        <v>Municípios</v>
      </c>
      <c r="L4180" s="2">
        <f t="shared" si="196"/>
        <v>2019</v>
      </c>
      <c r="M4180">
        <f t="shared" si="197"/>
        <v>15</v>
      </c>
    </row>
    <row r="4181" spans="1:13" x14ac:dyDescent="0.35">
      <c r="A4181" t="s">
        <v>185</v>
      </c>
      <c r="B4181">
        <v>506556590</v>
      </c>
      <c r="C4181">
        <v>163811</v>
      </c>
      <c r="D4181" t="s">
        <v>3991</v>
      </c>
      <c r="E4181" s="1">
        <v>43565.738726851851</v>
      </c>
      <c r="F4181">
        <v>1</v>
      </c>
      <c r="G4181" t="s">
        <v>781</v>
      </c>
      <c r="H4181">
        <v>360</v>
      </c>
      <c r="I4181" s="1">
        <v>43570.999305555553</v>
      </c>
      <c r="J4181" s="2">
        <f t="shared" si="195"/>
        <v>1</v>
      </c>
      <c r="K4181" s="2" t="str">
        <f>IFERROR(VLOOKUP(A4181,Aux!A:B,2,0),"Outros")</f>
        <v>Municípios</v>
      </c>
      <c r="L4181" s="2">
        <f t="shared" si="196"/>
        <v>2019</v>
      </c>
      <c r="M4181">
        <f t="shared" si="197"/>
        <v>15</v>
      </c>
    </row>
    <row r="4182" spans="1:13" x14ac:dyDescent="0.35">
      <c r="A4182" t="s">
        <v>942</v>
      </c>
      <c r="B4182">
        <v>510089224</v>
      </c>
      <c r="C4182">
        <v>163812</v>
      </c>
      <c r="D4182" t="s">
        <v>3674</v>
      </c>
      <c r="E4182" s="1">
        <v>43565.766446759262</v>
      </c>
      <c r="F4182">
        <v>3</v>
      </c>
      <c r="G4182" t="s">
        <v>1020</v>
      </c>
      <c r="H4182">
        <v>5</v>
      </c>
      <c r="I4182" s="1">
        <v>43572.999305555553</v>
      </c>
      <c r="J4182" s="2">
        <f t="shared" si="195"/>
        <v>1</v>
      </c>
      <c r="K4182" s="2" t="str">
        <f>IFERROR(VLOOKUP(A4182,Aux!A:B,2,0),"Outros")</f>
        <v>Outros</v>
      </c>
      <c r="L4182" s="2">
        <f t="shared" si="196"/>
        <v>2019</v>
      </c>
      <c r="M4182">
        <f t="shared" si="197"/>
        <v>15</v>
      </c>
    </row>
    <row r="4183" spans="1:13" x14ac:dyDescent="0.35">
      <c r="A4183" t="s">
        <v>88</v>
      </c>
      <c r="B4183">
        <v>506624200</v>
      </c>
      <c r="C4183">
        <v>163813</v>
      </c>
      <c r="D4183" t="s">
        <v>4081</v>
      </c>
      <c r="E4183" s="1">
        <v>43565.770671296297</v>
      </c>
      <c r="F4183">
        <v>13</v>
      </c>
      <c r="G4183" t="s">
        <v>90</v>
      </c>
      <c r="H4183">
        <v>5</v>
      </c>
      <c r="I4183" s="1">
        <v>43579.999305555553</v>
      </c>
      <c r="J4183" s="2">
        <f t="shared" si="195"/>
        <v>1</v>
      </c>
      <c r="K4183" s="2" t="str">
        <f>IFERROR(VLOOKUP(A4183,Aux!A:B,2,0),"Outros")</f>
        <v>Municípios</v>
      </c>
      <c r="L4183" s="2">
        <f t="shared" si="196"/>
        <v>2019</v>
      </c>
      <c r="M4183">
        <f t="shared" si="197"/>
        <v>15</v>
      </c>
    </row>
    <row r="4184" spans="1:13" x14ac:dyDescent="0.35">
      <c r="A4184" t="s">
        <v>48</v>
      </c>
      <c r="B4184">
        <v>503035416</v>
      </c>
      <c r="C4184">
        <v>163827</v>
      </c>
      <c r="D4184" t="s">
        <v>4191</v>
      </c>
      <c r="E4184" s="1">
        <v>43566.383726851855</v>
      </c>
      <c r="F4184">
        <v>1</v>
      </c>
      <c r="G4184" t="s">
        <v>33</v>
      </c>
      <c r="H4184">
        <v>340</v>
      </c>
      <c r="I4184" s="1">
        <v>43572.708333333336</v>
      </c>
      <c r="J4184" s="2">
        <f t="shared" si="195"/>
        <v>1</v>
      </c>
      <c r="K4184" s="2" t="str">
        <f>IFERROR(VLOOKUP(A4184,Aux!A:B,2,0),"Outros")</f>
        <v>Hospitais</v>
      </c>
      <c r="L4184" s="2">
        <f t="shared" si="196"/>
        <v>2019</v>
      </c>
      <c r="M4184">
        <f t="shared" si="197"/>
        <v>15</v>
      </c>
    </row>
    <row r="4185" spans="1:13" x14ac:dyDescent="0.35">
      <c r="A4185" t="s">
        <v>133</v>
      </c>
      <c r="B4185">
        <v>503539473</v>
      </c>
      <c r="C4185">
        <v>163828</v>
      </c>
      <c r="D4185" t="s">
        <v>4215</v>
      </c>
      <c r="E4185" s="1">
        <v>43566.389351851853</v>
      </c>
      <c r="F4185">
        <v>3</v>
      </c>
      <c r="G4185" t="s">
        <v>135</v>
      </c>
      <c r="H4185">
        <v>360</v>
      </c>
      <c r="I4185" s="1">
        <v>43596.999305555553</v>
      </c>
      <c r="J4185" s="2">
        <f t="shared" si="195"/>
        <v>1</v>
      </c>
      <c r="K4185" s="2" t="str">
        <f>IFERROR(VLOOKUP(A4185,Aux!A:B,2,0),"Outros")</f>
        <v>Municípios</v>
      </c>
      <c r="L4185" s="2">
        <f t="shared" si="196"/>
        <v>2019</v>
      </c>
      <c r="M4185">
        <f t="shared" si="197"/>
        <v>15</v>
      </c>
    </row>
    <row r="4186" spans="1:13" x14ac:dyDescent="0.35">
      <c r="A4186" t="s">
        <v>57</v>
      </c>
      <c r="B4186">
        <v>501294104</v>
      </c>
      <c r="C4186">
        <v>163829</v>
      </c>
      <c r="D4186" t="s">
        <v>3926</v>
      </c>
      <c r="E4186" s="1">
        <v>43566.393842592595</v>
      </c>
      <c r="F4186">
        <v>13</v>
      </c>
      <c r="G4186" t="s">
        <v>59</v>
      </c>
      <c r="H4186">
        <v>360</v>
      </c>
      <c r="I4186" s="1">
        <v>43572.999305555553</v>
      </c>
      <c r="J4186" s="2">
        <f t="shared" si="195"/>
        <v>1</v>
      </c>
      <c r="K4186" s="2" t="str">
        <f>IFERROR(VLOOKUP(A4186,Aux!A:B,2,0),"Outros")</f>
        <v>Municípios</v>
      </c>
      <c r="L4186" s="2">
        <f t="shared" si="196"/>
        <v>2019</v>
      </c>
      <c r="M4186">
        <f t="shared" si="197"/>
        <v>15</v>
      </c>
    </row>
    <row r="4187" spans="1:13" x14ac:dyDescent="0.35">
      <c r="A4187" t="s">
        <v>48</v>
      </c>
      <c r="B4187">
        <v>503035416</v>
      </c>
      <c r="C4187">
        <v>163830</v>
      </c>
      <c r="E4187" s="1">
        <v>43566.395127314812</v>
      </c>
      <c r="F4187">
        <v>13</v>
      </c>
      <c r="G4187" t="s">
        <v>33</v>
      </c>
      <c r="H4187">
        <v>1</v>
      </c>
      <c r="J4187" s="2">
        <f t="shared" si="195"/>
        <v>1</v>
      </c>
      <c r="K4187" s="2" t="str">
        <f>IFERROR(VLOOKUP(A4187,Aux!A:B,2,0),"Outros")</f>
        <v>Hospitais</v>
      </c>
      <c r="L4187" s="2">
        <f t="shared" si="196"/>
        <v>2019</v>
      </c>
      <c r="M4187">
        <f t="shared" si="197"/>
        <v>15</v>
      </c>
    </row>
    <row r="4188" spans="1:13" x14ac:dyDescent="0.35">
      <c r="A4188" t="s">
        <v>48</v>
      </c>
      <c r="B4188">
        <v>503035416</v>
      </c>
      <c r="C4188">
        <v>163831</v>
      </c>
      <c r="D4188" t="s">
        <v>4082</v>
      </c>
      <c r="E4188" s="1">
        <v>43566.395173611112</v>
      </c>
      <c r="F4188">
        <v>1</v>
      </c>
      <c r="G4188" t="s">
        <v>33</v>
      </c>
      <c r="H4188">
        <v>340</v>
      </c>
      <c r="I4188" s="1">
        <v>43572.708333333336</v>
      </c>
      <c r="J4188" s="2">
        <f t="shared" si="195"/>
        <v>1</v>
      </c>
      <c r="K4188" s="2" t="str">
        <f>IFERROR(VLOOKUP(A4188,Aux!A:B,2,0),"Outros")</f>
        <v>Hospitais</v>
      </c>
      <c r="L4188" s="2">
        <f t="shared" si="196"/>
        <v>2019</v>
      </c>
      <c r="M4188">
        <f t="shared" si="197"/>
        <v>15</v>
      </c>
    </row>
    <row r="4189" spans="1:13" x14ac:dyDescent="0.35">
      <c r="A4189" t="s">
        <v>118</v>
      </c>
      <c r="B4189">
        <v>680015019</v>
      </c>
      <c r="C4189">
        <v>163832</v>
      </c>
      <c r="D4189" t="s">
        <v>4154</v>
      </c>
      <c r="E4189" s="1">
        <v>43566.395231481481</v>
      </c>
      <c r="F4189">
        <v>3</v>
      </c>
      <c r="G4189" t="s">
        <v>50</v>
      </c>
      <c r="H4189">
        <v>360</v>
      </c>
      <c r="I4189" s="1">
        <v>43575.999305555553</v>
      </c>
      <c r="J4189" s="2">
        <f t="shared" si="195"/>
        <v>1</v>
      </c>
      <c r="K4189" s="2" t="str">
        <f>IFERROR(VLOOKUP(A4189,Aux!A:B,2,0),"Outros")</f>
        <v>Águas e resíduos</v>
      </c>
      <c r="L4189" s="2">
        <f t="shared" si="196"/>
        <v>2019</v>
      </c>
      <c r="M4189">
        <f t="shared" si="197"/>
        <v>15</v>
      </c>
    </row>
    <row r="4190" spans="1:13" x14ac:dyDescent="0.35">
      <c r="A4190" t="s">
        <v>41</v>
      </c>
      <c r="B4190">
        <v>500192855</v>
      </c>
      <c r="C4190">
        <v>163833</v>
      </c>
      <c r="E4190" s="1">
        <v>43566.399675925924</v>
      </c>
      <c r="F4190">
        <v>5</v>
      </c>
      <c r="G4190" t="s">
        <v>33</v>
      </c>
      <c r="H4190">
        <v>1</v>
      </c>
      <c r="J4190" s="2">
        <f t="shared" si="195"/>
        <v>1</v>
      </c>
      <c r="K4190" s="2" t="str">
        <f>IFERROR(VLOOKUP(A4190,Aux!A:B,2,0),"Outros")</f>
        <v>Transportes</v>
      </c>
      <c r="L4190" s="2">
        <f t="shared" si="196"/>
        <v>2019</v>
      </c>
      <c r="M4190">
        <f t="shared" si="197"/>
        <v>15</v>
      </c>
    </row>
    <row r="4191" spans="1:13" x14ac:dyDescent="0.35">
      <c r="A4191" t="s">
        <v>48</v>
      </c>
      <c r="B4191">
        <v>503035416</v>
      </c>
      <c r="C4191">
        <v>163835</v>
      </c>
      <c r="D4191" t="s">
        <v>4155</v>
      </c>
      <c r="E4191" s="1">
        <v>43566.405266203707</v>
      </c>
      <c r="F4191">
        <v>1</v>
      </c>
      <c r="G4191" t="s">
        <v>33</v>
      </c>
      <c r="H4191">
        <v>340</v>
      </c>
      <c r="I4191" s="1">
        <v>43572.708333333336</v>
      </c>
      <c r="J4191" s="2">
        <f t="shared" si="195"/>
        <v>1</v>
      </c>
      <c r="K4191" s="2" t="str">
        <f>IFERROR(VLOOKUP(A4191,Aux!A:B,2,0),"Outros")</f>
        <v>Hospitais</v>
      </c>
      <c r="L4191" s="2">
        <f t="shared" si="196"/>
        <v>2019</v>
      </c>
      <c r="M4191">
        <f t="shared" si="197"/>
        <v>15</v>
      </c>
    </row>
    <row r="4192" spans="1:13" x14ac:dyDescent="0.35">
      <c r="A4192" t="s">
        <v>2229</v>
      </c>
      <c r="B4192">
        <v>509770118</v>
      </c>
      <c r="C4192">
        <v>163837</v>
      </c>
      <c r="E4192" s="1">
        <v>43566.409189814818</v>
      </c>
      <c r="F4192">
        <v>13</v>
      </c>
      <c r="H4192">
        <v>1</v>
      </c>
      <c r="J4192" s="2">
        <f t="shared" si="195"/>
        <v>1</v>
      </c>
      <c r="K4192" s="2" t="str">
        <f>IFERROR(VLOOKUP(A4192,Aux!A:B,2,0),"Outros")</f>
        <v>Outros</v>
      </c>
      <c r="L4192" s="2">
        <f t="shared" si="196"/>
        <v>2019</v>
      </c>
      <c r="M4192">
        <f t="shared" si="197"/>
        <v>15</v>
      </c>
    </row>
    <row r="4193" spans="1:13" x14ac:dyDescent="0.35">
      <c r="A4193" t="s">
        <v>2229</v>
      </c>
      <c r="B4193">
        <v>509770118</v>
      </c>
      <c r="C4193">
        <v>163839</v>
      </c>
      <c r="E4193" s="1">
        <v>43566.409432870372</v>
      </c>
      <c r="F4193">
        <v>5</v>
      </c>
      <c r="H4193">
        <v>1</v>
      </c>
      <c r="J4193" s="2">
        <f t="shared" si="195"/>
        <v>1</v>
      </c>
      <c r="K4193" s="2" t="str">
        <f>IFERROR(VLOOKUP(A4193,Aux!A:B,2,0),"Outros")</f>
        <v>Outros</v>
      </c>
      <c r="L4193" s="2">
        <f t="shared" si="196"/>
        <v>2019</v>
      </c>
      <c r="M4193">
        <f t="shared" si="197"/>
        <v>15</v>
      </c>
    </row>
    <row r="4194" spans="1:13" x14ac:dyDescent="0.35">
      <c r="A4194" t="s">
        <v>57</v>
      </c>
      <c r="B4194">
        <v>501294104</v>
      </c>
      <c r="C4194">
        <v>163841</v>
      </c>
      <c r="E4194" s="1">
        <v>43566.4137962963</v>
      </c>
      <c r="F4194">
        <v>1</v>
      </c>
      <c r="G4194" t="s">
        <v>33</v>
      </c>
      <c r="H4194">
        <v>400</v>
      </c>
      <c r="J4194" s="2">
        <f t="shared" si="195"/>
        <v>1</v>
      </c>
      <c r="K4194" s="2" t="str">
        <f>IFERROR(VLOOKUP(A4194,Aux!A:B,2,0),"Outros")</f>
        <v>Municípios</v>
      </c>
      <c r="L4194" s="2">
        <f t="shared" si="196"/>
        <v>2019</v>
      </c>
      <c r="M4194">
        <f t="shared" si="197"/>
        <v>15</v>
      </c>
    </row>
    <row r="4195" spans="1:13" x14ac:dyDescent="0.35">
      <c r="A4195" t="s">
        <v>57</v>
      </c>
      <c r="B4195">
        <v>501294104</v>
      </c>
      <c r="C4195">
        <v>163842</v>
      </c>
      <c r="D4195" t="s">
        <v>4299</v>
      </c>
      <c r="E4195" s="1">
        <v>43566.414803240739</v>
      </c>
      <c r="F4195">
        <v>13</v>
      </c>
      <c r="G4195" t="s">
        <v>59</v>
      </c>
      <c r="H4195">
        <v>360</v>
      </c>
      <c r="I4195" s="1">
        <v>43571.999305555553</v>
      </c>
      <c r="J4195" s="2">
        <f t="shared" si="195"/>
        <v>1</v>
      </c>
      <c r="K4195" s="2" t="str">
        <f>IFERROR(VLOOKUP(A4195,Aux!A:B,2,0),"Outros")</f>
        <v>Municípios</v>
      </c>
      <c r="L4195" s="2">
        <f t="shared" si="196"/>
        <v>2019</v>
      </c>
      <c r="M4195">
        <f t="shared" si="197"/>
        <v>15</v>
      </c>
    </row>
    <row r="4196" spans="1:13" x14ac:dyDescent="0.35">
      <c r="A4196" t="s">
        <v>133</v>
      </c>
      <c r="B4196">
        <v>503539473</v>
      </c>
      <c r="C4196">
        <v>163843</v>
      </c>
      <c r="D4196" t="s">
        <v>3620</v>
      </c>
      <c r="E4196" s="1">
        <v>43566.427708333336</v>
      </c>
      <c r="F4196">
        <v>1</v>
      </c>
      <c r="G4196" t="s">
        <v>194</v>
      </c>
      <c r="H4196">
        <v>360</v>
      </c>
      <c r="I4196" s="1">
        <v>43569.999305555553</v>
      </c>
      <c r="J4196" s="2">
        <f t="shared" si="195"/>
        <v>1</v>
      </c>
      <c r="K4196" s="2" t="str">
        <f>IFERROR(VLOOKUP(A4196,Aux!A:B,2,0),"Outros")</f>
        <v>Municípios</v>
      </c>
      <c r="L4196" s="2">
        <f t="shared" si="196"/>
        <v>2019</v>
      </c>
      <c r="M4196">
        <f t="shared" si="197"/>
        <v>15</v>
      </c>
    </row>
    <row r="4197" spans="1:13" x14ac:dyDescent="0.35">
      <c r="A4197" t="s">
        <v>2229</v>
      </c>
      <c r="B4197">
        <v>509770118</v>
      </c>
      <c r="C4197">
        <v>163844</v>
      </c>
      <c r="E4197" s="1">
        <v>43566.429479166669</v>
      </c>
      <c r="F4197">
        <v>3</v>
      </c>
      <c r="H4197">
        <v>1</v>
      </c>
      <c r="J4197" s="2">
        <f t="shared" si="195"/>
        <v>1</v>
      </c>
      <c r="K4197" s="2" t="str">
        <f>IFERROR(VLOOKUP(A4197,Aux!A:B,2,0),"Outros")</f>
        <v>Outros</v>
      </c>
      <c r="L4197" s="2">
        <f t="shared" si="196"/>
        <v>2019</v>
      </c>
      <c r="M4197">
        <f t="shared" si="197"/>
        <v>15</v>
      </c>
    </row>
    <row r="4198" spans="1:13" x14ac:dyDescent="0.35">
      <c r="A4198" t="s">
        <v>37</v>
      </c>
      <c r="B4198">
        <v>506187543</v>
      </c>
      <c r="C4198">
        <v>163850</v>
      </c>
      <c r="D4198" t="s">
        <v>4192</v>
      </c>
      <c r="E4198" s="1">
        <v>43566.442499999997</v>
      </c>
      <c r="F4198">
        <v>3</v>
      </c>
      <c r="G4198" t="s">
        <v>80</v>
      </c>
      <c r="H4198">
        <v>340</v>
      </c>
      <c r="I4198" s="1">
        <v>43579.999305555553</v>
      </c>
      <c r="J4198" s="2">
        <f t="shared" si="195"/>
        <v>1</v>
      </c>
      <c r="K4198" s="2" t="str">
        <f>IFERROR(VLOOKUP(A4198,Aux!A:B,2,0),"Outros")</f>
        <v>Municípios</v>
      </c>
      <c r="L4198" s="2">
        <f t="shared" si="196"/>
        <v>2019</v>
      </c>
      <c r="M4198">
        <f t="shared" si="197"/>
        <v>15</v>
      </c>
    </row>
    <row r="4199" spans="1:13" x14ac:dyDescent="0.35">
      <c r="A4199" t="s">
        <v>48</v>
      </c>
      <c r="B4199">
        <v>503035416</v>
      </c>
      <c r="C4199">
        <v>163854</v>
      </c>
      <c r="D4199" t="s">
        <v>4193</v>
      </c>
      <c r="E4199" s="1">
        <v>43566.448622685188</v>
      </c>
      <c r="F4199">
        <v>1</v>
      </c>
      <c r="G4199" t="s">
        <v>33</v>
      </c>
      <c r="H4199">
        <v>360</v>
      </c>
      <c r="I4199" s="1">
        <v>43572.708333333336</v>
      </c>
      <c r="J4199" s="2">
        <f t="shared" si="195"/>
        <v>1</v>
      </c>
      <c r="K4199" s="2" t="str">
        <f>IFERROR(VLOOKUP(A4199,Aux!A:B,2,0),"Outros")</f>
        <v>Hospitais</v>
      </c>
      <c r="L4199" s="2">
        <f t="shared" si="196"/>
        <v>2019</v>
      </c>
      <c r="M4199">
        <f t="shared" si="197"/>
        <v>15</v>
      </c>
    </row>
    <row r="4200" spans="1:13" x14ac:dyDescent="0.35">
      <c r="A4200" t="s">
        <v>63</v>
      </c>
      <c r="B4200">
        <v>502098139</v>
      </c>
      <c r="C4200">
        <v>163857</v>
      </c>
      <c r="D4200" t="s">
        <v>4194</v>
      </c>
      <c r="E4200" s="1">
        <v>43566.453935185185</v>
      </c>
      <c r="F4200">
        <v>3</v>
      </c>
      <c r="G4200" t="s">
        <v>33</v>
      </c>
      <c r="H4200">
        <v>340</v>
      </c>
      <c r="I4200" s="1">
        <v>43578.75</v>
      </c>
      <c r="J4200" s="2">
        <f t="shared" si="195"/>
        <v>1</v>
      </c>
      <c r="K4200" s="2" t="str">
        <f>IFERROR(VLOOKUP(A4200,Aux!A:B,2,0),"Outros")</f>
        <v>Municípios</v>
      </c>
      <c r="L4200" s="2">
        <f t="shared" si="196"/>
        <v>2019</v>
      </c>
      <c r="M4200">
        <f t="shared" si="197"/>
        <v>15</v>
      </c>
    </row>
    <row r="4201" spans="1:13" x14ac:dyDescent="0.35">
      <c r="A4201" t="s">
        <v>681</v>
      </c>
      <c r="B4201">
        <v>510170811</v>
      </c>
      <c r="C4201">
        <v>163860</v>
      </c>
      <c r="D4201" t="s">
        <v>2283</v>
      </c>
      <c r="E4201" s="1">
        <v>43566.459930555553</v>
      </c>
      <c r="F4201">
        <v>1</v>
      </c>
      <c r="G4201" t="s">
        <v>225</v>
      </c>
      <c r="H4201">
        <v>360</v>
      </c>
      <c r="I4201" s="1">
        <v>43571.999305555553</v>
      </c>
      <c r="J4201" s="2">
        <f t="shared" si="195"/>
        <v>1</v>
      </c>
      <c r="K4201" s="2" t="str">
        <f>IFERROR(VLOOKUP(A4201,Aux!A:B,2,0),"Outros")</f>
        <v>Outros</v>
      </c>
      <c r="L4201" s="2">
        <f t="shared" si="196"/>
        <v>2019</v>
      </c>
      <c r="M4201">
        <f t="shared" si="197"/>
        <v>15</v>
      </c>
    </row>
    <row r="4202" spans="1:13" x14ac:dyDescent="0.35">
      <c r="A4202" t="s">
        <v>125</v>
      </c>
      <c r="B4202">
        <v>501290206</v>
      </c>
      <c r="C4202">
        <v>163863</v>
      </c>
      <c r="D4202" t="s">
        <v>3718</v>
      </c>
      <c r="E4202" s="1">
        <v>43566.466481481482</v>
      </c>
      <c r="F4202">
        <v>13</v>
      </c>
      <c r="G4202" t="s">
        <v>659</v>
      </c>
      <c r="H4202">
        <v>360</v>
      </c>
      <c r="I4202" s="1">
        <v>43578.708333333336</v>
      </c>
      <c r="J4202" s="2">
        <f t="shared" si="195"/>
        <v>1</v>
      </c>
      <c r="K4202" s="2" t="str">
        <f>IFERROR(VLOOKUP(A4202,Aux!A:B,2,0),"Outros")</f>
        <v>Municípios</v>
      </c>
      <c r="L4202" s="2">
        <f t="shared" si="196"/>
        <v>2019</v>
      </c>
      <c r="M4202">
        <f t="shared" si="197"/>
        <v>15</v>
      </c>
    </row>
    <row r="4203" spans="1:13" x14ac:dyDescent="0.35">
      <c r="A4203" t="s">
        <v>275</v>
      </c>
      <c r="B4203">
        <v>505187531</v>
      </c>
      <c r="C4203">
        <v>163864</v>
      </c>
      <c r="D4203" t="s">
        <v>3719</v>
      </c>
      <c r="E4203" s="1">
        <v>43566.466527777775</v>
      </c>
      <c r="F4203">
        <v>1</v>
      </c>
      <c r="G4203" t="s">
        <v>277</v>
      </c>
      <c r="H4203">
        <v>400</v>
      </c>
      <c r="I4203" s="1">
        <v>43528.999305555553</v>
      </c>
      <c r="J4203" s="2">
        <f t="shared" si="195"/>
        <v>1</v>
      </c>
      <c r="K4203" s="2" t="str">
        <f>IFERROR(VLOOKUP(A4203,Aux!A:B,2,0),"Outros")</f>
        <v>Municípios</v>
      </c>
      <c r="L4203" s="2">
        <f t="shared" si="196"/>
        <v>2019</v>
      </c>
      <c r="M4203">
        <f t="shared" si="197"/>
        <v>15</v>
      </c>
    </row>
    <row r="4204" spans="1:13" x14ac:dyDescent="0.35">
      <c r="A4204" t="s">
        <v>63</v>
      </c>
      <c r="B4204">
        <v>502098139</v>
      </c>
      <c r="C4204">
        <v>163868</v>
      </c>
      <c r="D4204" t="s">
        <v>4156</v>
      </c>
      <c r="E4204" s="1">
        <v>43566.475335648145</v>
      </c>
      <c r="F4204">
        <v>13</v>
      </c>
      <c r="G4204" t="s">
        <v>33</v>
      </c>
      <c r="H4204">
        <v>340</v>
      </c>
      <c r="I4204" s="1">
        <v>43581.75</v>
      </c>
      <c r="J4204" s="2">
        <f t="shared" si="195"/>
        <v>1</v>
      </c>
      <c r="K4204" s="2" t="str">
        <f>IFERROR(VLOOKUP(A4204,Aux!A:B,2,0),"Outros")</f>
        <v>Municípios</v>
      </c>
      <c r="L4204" s="2">
        <f t="shared" si="196"/>
        <v>2019</v>
      </c>
      <c r="M4204">
        <f t="shared" si="197"/>
        <v>15</v>
      </c>
    </row>
    <row r="4205" spans="1:13" x14ac:dyDescent="0.35">
      <c r="A4205" t="s">
        <v>574</v>
      </c>
      <c r="B4205">
        <v>506791220</v>
      </c>
      <c r="C4205">
        <v>163872</v>
      </c>
      <c r="D4205" t="s">
        <v>3720</v>
      </c>
      <c r="E4205" s="1">
        <v>43566.479953703703</v>
      </c>
      <c r="F4205">
        <v>13</v>
      </c>
      <c r="G4205" t="s">
        <v>747</v>
      </c>
      <c r="H4205">
        <v>360</v>
      </c>
      <c r="I4205" s="1">
        <v>43581.999305555553</v>
      </c>
      <c r="J4205" s="2">
        <f t="shared" si="195"/>
        <v>1</v>
      </c>
      <c r="K4205" s="2" t="str">
        <f>IFERROR(VLOOKUP(A4205,Aux!A:B,2,0),"Outros")</f>
        <v>Municípios</v>
      </c>
      <c r="L4205" s="2">
        <f t="shared" si="196"/>
        <v>2019</v>
      </c>
      <c r="M4205">
        <f t="shared" si="197"/>
        <v>15</v>
      </c>
    </row>
    <row r="4206" spans="1:13" x14ac:dyDescent="0.35">
      <c r="A4206" t="s">
        <v>48</v>
      </c>
      <c r="B4206">
        <v>503035416</v>
      </c>
      <c r="C4206">
        <v>163873</v>
      </c>
      <c r="D4206" t="s">
        <v>4270</v>
      </c>
      <c r="E4206" s="1">
        <v>43566.484513888892</v>
      </c>
      <c r="F4206">
        <v>1</v>
      </c>
      <c r="G4206" t="s">
        <v>33</v>
      </c>
      <c r="H4206">
        <v>360</v>
      </c>
      <c r="I4206" s="1">
        <v>43572.291666666664</v>
      </c>
      <c r="J4206" s="2">
        <f t="shared" si="195"/>
        <v>1</v>
      </c>
      <c r="K4206" s="2" t="str">
        <f>IFERROR(VLOOKUP(A4206,Aux!A:B,2,0),"Outros")</f>
        <v>Hospitais</v>
      </c>
      <c r="L4206" s="2">
        <f t="shared" si="196"/>
        <v>2019</v>
      </c>
      <c r="M4206">
        <f t="shared" si="197"/>
        <v>15</v>
      </c>
    </row>
    <row r="4207" spans="1:13" x14ac:dyDescent="0.35">
      <c r="A4207" t="s">
        <v>71</v>
      </c>
      <c r="B4207">
        <v>500051054</v>
      </c>
      <c r="C4207">
        <v>163877</v>
      </c>
      <c r="D4207" t="s">
        <v>4157</v>
      </c>
      <c r="E4207" s="1">
        <v>43566.491967592592</v>
      </c>
      <c r="F4207">
        <v>1</v>
      </c>
      <c r="G4207" t="s">
        <v>33</v>
      </c>
      <c r="H4207">
        <v>400</v>
      </c>
      <c r="I4207" s="1">
        <v>43444.791666666664</v>
      </c>
      <c r="J4207" s="2">
        <f t="shared" si="195"/>
        <v>1</v>
      </c>
      <c r="K4207" s="2" t="str">
        <f>IFERROR(VLOOKUP(A4207,Aux!A:B,2,0),"Outros")</f>
        <v>Municípios</v>
      </c>
      <c r="L4207" s="2">
        <f t="shared" si="196"/>
        <v>2019</v>
      </c>
      <c r="M4207">
        <f t="shared" si="197"/>
        <v>15</v>
      </c>
    </row>
    <row r="4208" spans="1:13" x14ac:dyDescent="0.35">
      <c r="A4208" t="s">
        <v>877</v>
      </c>
      <c r="B4208">
        <v>501143718</v>
      </c>
      <c r="C4208">
        <v>163879</v>
      </c>
      <c r="E4208" s="1">
        <v>43566.494456018518</v>
      </c>
      <c r="F4208">
        <v>13</v>
      </c>
      <c r="H4208">
        <v>400</v>
      </c>
      <c r="J4208" s="2">
        <f t="shared" si="195"/>
        <v>1</v>
      </c>
      <c r="K4208" s="2" t="str">
        <f>IFERROR(VLOOKUP(A4208,Aux!A:B,2,0),"Outros")</f>
        <v>Municípios</v>
      </c>
      <c r="L4208" s="2">
        <f t="shared" si="196"/>
        <v>2019</v>
      </c>
      <c r="M4208">
        <f t="shared" si="197"/>
        <v>15</v>
      </c>
    </row>
    <row r="4209" spans="1:13" x14ac:dyDescent="0.35">
      <c r="A4209" t="s">
        <v>71</v>
      </c>
      <c r="B4209">
        <v>500051054</v>
      </c>
      <c r="C4209">
        <v>163882</v>
      </c>
      <c r="D4209" t="s">
        <v>4216</v>
      </c>
      <c r="E4209" s="1">
        <v>43566.498865740738</v>
      </c>
      <c r="F4209">
        <v>13</v>
      </c>
      <c r="G4209" t="s">
        <v>202</v>
      </c>
      <c r="H4209">
        <v>360</v>
      </c>
      <c r="I4209" s="1">
        <v>43581.791666666664</v>
      </c>
      <c r="J4209" s="2">
        <f t="shared" si="195"/>
        <v>1</v>
      </c>
      <c r="K4209" s="2" t="str">
        <f>IFERROR(VLOOKUP(A4209,Aux!A:B,2,0),"Outros")</f>
        <v>Municípios</v>
      </c>
      <c r="L4209" s="2">
        <f t="shared" si="196"/>
        <v>2019</v>
      </c>
      <c r="M4209">
        <f t="shared" si="197"/>
        <v>15</v>
      </c>
    </row>
    <row r="4210" spans="1:13" x14ac:dyDescent="0.35">
      <c r="A4210" t="s">
        <v>534</v>
      </c>
      <c r="B4210">
        <v>508354617</v>
      </c>
      <c r="C4210">
        <v>163888</v>
      </c>
      <c r="D4210" t="s">
        <v>3721</v>
      </c>
      <c r="E4210" s="1">
        <v>43566.505497685182</v>
      </c>
      <c r="F4210">
        <v>1</v>
      </c>
      <c r="G4210" t="s">
        <v>33</v>
      </c>
      <c r="H4210">
        <v>360</v>
      </c>
      <c r="I4210" s="1">
        <v>43573.999305555553</v>
      </c>
      <c r="J4210" s="2">
        <f t="shared" si="195"/>
        <v>1</v>
      </c>
      <c r="K4210" s="2" t="str">
        <f>IFERROR(VLOOKUP(A4210,Aux!A:B,2,0),"Outros")</f>
        <v>Municípios</v>
      </c>
      <c r="L4210" s="2">
        <f t="shared" si="196"/>
        <v>2019</v>
      </c>
      <c r="M4210">
        <f t="shared" si="197"/>
        <v>15</v>
      </c>
    </row>
    <row r="4211" spans="1:13" x14ac:dyDescent="0.35">
      <c r="A4211" t="s">
        <v>942</v>
      </c>
      <c r="B4211">
        <v>510089224</v>
      </c>
      <c r="C4211">
        <v>163890</v>
      </c>
      <c r="D4211" t="s">
        <v>4158</v>
      </c>
      <c r="E4211" s="1">
        <v>43566.509375000001</v>
      </c>
      <c r="F4211">
        <v>13</v>
      </c>
      <c r="G4211" t="s">
        <v>1020</v>
      </c>
      <c r="H4211">
        <v>360</v>
      </c>
      <c r="I4211" s="1">
        <v>43572.999305555553</v>
      </c>
      <c r="J4211" s="2">
        <f t="shared" si="195"/>
        <v>1</v>
      </c>
      <c r="K4211" s="2" t="str">
        <f>IFERROR(VLOOKUP(A4211,Aux!A:B,2,0),"Outros")</f>
        <v>Outros</v>
      </c>
      <c r="L4211" s="2">
        <f t="shared" si="196"/>
        <v>2019</v>
      </c>
      <c r="M4211">
        <f t="shared" si="197"/>
        <v>15</v>
      </c>
    </row>
    <row r="4212" spans="1:13" x14ac:dyDescent="0.35">
      <c r="A4212" t="s">
        <v>311</v>
      </c>
      <c r="B4212">
        <v>680017550</v>
      </c>
      <c r="C4212">
        <v>163893</v>
      </c>
      <c r="D4212" t="s">
        <v>4159</v>
      </c>
      <c r="E4212" s="1">
        <v>43566.521435185183</v>
      </c>
      <c r="F4212">
        <v>1</v>
      </c>
      <c r="G4212" t="s">
        <v>924</v>
      </c>
      <c r="H4212">
        <v>360</v>
      </c>
      <c r="I4212" s="1">
        <v>43579.625</v>
      </c>
      <c r="J4212" s="2">
        <f t="shared" si="195"/>
        <v>1</v>
      </c>
      <c r="K4212" s="2" t="str">
        <f>IFERROR(VLOOKUP(A4212,Aux!A:B,2,0),"Outros")</f>
        <v>Águas e resíduos</v>
      </c>
      <c r="L4212" s="2">
        <f t="shared" si="196"/>
        <v>2019</v>
      </c>
      <c r="M4212">
        <f t="shared" si="197"/>
        <v>15</v>
      </c>
    </row>
    <row r="4213" spans="1:13" x14ac:dyDescent="0.35">
      <c r="A4213" t="s">
        <v>877</v>
      </c>
      <c r="B4213">
        <v>501143718</v>
      </c>
      <c r="C4213">
        <v>163894</v>
      </c>
      <c r="E4213" s="1">
        <v>43566.581319444442</v>
      </c>
      <c r="F4213">
        <v>13</v>
      </c>
      <c r="H4213">
        <v>400</v>
      </c>
      <c r="J4213" s="2">
        <f t="shared" si="195"/>
        <v>1</v>
      </c>
      <c r="K4213" s="2" t="str">
        <f>IFERROR(VLOOKUP(A4213,Aux!A:B,2,0),"Outros")</f>
        <v>Municípios</v>
      </c>
      <c r="L4213" s="2">
        <f t="shared" si="196"/>
        <v>2019</v>
      </c>
      <c r="M4213">
        <f t="shared" si="197"/>
        <v>15</v>
      </c>
    </row>
    <row r="4214" spans="1:13" x14ac:dyDescent="0.35">
      <c r="A4214" t="s">
        <v>12</v>
      </c>
      <c r="B4214">
        <v>508481287</v>
      </c>
      <c r="C4214">
        <v>163895</v>
      </c>
      <c r="D4214" t="s">
        <v>4237</v>
      </c>
      <c r="E4214" s="1">
        <v>43566.589768518519</v>
      </c>
      <c r="F4214">
        <v>13</v>
      </c>
      <c r="G4214" t="s">
        <v>14</v>
      </c>
      <c r="H4214">
        <v>340</v>
      </c>
      <c r="I4214" s="1">
        <v>43572.708333333336</v>
      </c>
      <c r="J4214" s="2">
        <f t="shared" si="195"/>
        <v>1</v>
      </c>
      <c r="K4214" s="2" t="str">
        <f>IFERROR(VLOOKUP(A4214,Aux!A:B,2,0),"Outros")</f>
        <v>Hospitais</v>
      </c>
      <c r="L4214" s="2">
        <f t="shared" si="196"/>
        <v>2019</v>
      </c>
      <c r="M4214">
        <f t="shared" si="197"/>
        <v>15</v>
      </c>
    </row>
    <row r="4215" spans="1:13" x14ac:dyDescent="0.35">
      <c r="A4215" t="s">
        <v>858</v>
      </c>
      <c r="B4215">
        <v>501206639</v>
      </c>
      <c r="C4215">
        <v>163896</v>
      </c>
      <c r="D4215" t="s">
        <v>4238</v>
      </c>
      <c r="E4215" s="1">
        <v>43566.589965277781</v>
      </c>
      <c r="F4215">
        <v>13</v>
      </c>
      <c r="G4215" t="s">
        <v>1306</v>
      </c>
      <c r="H4215">
        <v>340</v>
      </c>
      <c r="I4215" s="1">
        <v>43573.75</v>
      </c>
      <c r="J4215" s="2">
        <f t="shared" si="195"/>
        <v>1</v>
      </c>
      <c r="K4215" s="2" t="str">
        <f>IFERROR(VLOOKUP(A4215,Aux!A:B,2,0),"Outros")</f>
        <v>Municípios</v>
      </c>
      <c r="L4215" s="2">
        <f t="shared" si="196"/>
        <v>2019</v>
      </c>
      <c r="M4215">
        <f t="shared" si="197"/>
        <v>15</v>
      </c>
    </row>
    <row r="4216" spans="1:13" x14ac:dyDescent="0.35">
      <c r="A4216" t="s">
        <v>63</v>
      </c>
      <c r="B4216">
        <v>502098139</v>
      </c>
      <c r="C4216">
        <v>163897</v>
      </c>
      <c r="D4216" t="s">
        <v>4220</v>
      </c>
      <c r="E4216" s="1">
        <v>43566.590740740743</v>
      </c>
      <c r="F4216">
        <v>13</v>
      </c>
      <c r="G4216" t="s">
        <v>65</v>
      </c>
      <c r="H4216">
        <v>400</v>
      </c>
      <c r="I4216" s="1">
        <v>25569.708333333332</v>
      </c>
      <c r="J4216" s="2">
        <f t="shared" si="195"/>
        <v>1</v>
      </c>
      <c r="K4216" s="2" t="str">
        <f>IFERROR(VLOOKUP(A4216,Aux!A:B,2,0),"Outros")</f>
        <v>Municípios</v>
      </c>
      <c r="L4216" s="2">
        <f t="shared" si="196"/>
        <v>2019</v>
      </c>
      <c r="M4216">
        <f t="shared" si="197"/>
        <v>15</v>
      </c>
    </row>
    <row r="4217" spans="1:13" x14ac:dyDescent="0.35">
      <c r="A4217" t="s">
        <v>574</v>
      </c>
      <c r="B4217">
        <v>506791220</v>
      </c>
      <c r="C4217">
        <v>163898</v>
      </c>
      <c r="D4217" t="s">
        <v>3838</v>
      </c>
      <c r="E4217" s="1">
        <v>43566.594976851855</v>
      </c>
      <c r="F4217">
        <v>3</v>
      </c>
      <c r="G4217" t="s">
        <v>576</v>
      </c>
      <c r="H4217">
        <v>360</v>
      </c>
      <c r="I4217" s="1">
        <v>43584.999305555553</v>
      </c>
      <c r="J4217" s="2">
        <f t="shared" si="195"/>
        <v>1</v>
      </c>
      <c r="K4217" s="2" t="str">
        <f>IFERROR(VLOOKUP(A4217,Aux!A:B,2,0),"Outros")</f>
        <v>Municípios</v>
      </c>
      <c r="L4217" s="2">
        <f t="shared" si="196"/>
        <v>2019</v>
      </c>
      <c r="M4217">
        <f t="shared" si="197"/>
        <v>15</v>
      </c>
    </row>
    <row r="4218" spans="1:13" x14ac:dyDescent="0.35">
      <c r="A4218" t="s">
        <v>133</v>
      </c>
      <c r="B4218">
        <v>503539473</v>
      </c>
      <c r="C4218">
        <v>163899</v>
      </c>
      <c r="D4218" t="s">
        <v>4271</v>
      </c>
      <c r="E4218" s="1">
        <v>43566.603587962964</v>
      </c>
      <c r="F4218">
        <v>1</v>
      </c>
      <c r="G4218" t="s">
        <v>135</v>
      </c>
      <c r="H4218">
        <v>360</v>
      </c>
      <c r="I4218" s="1">
        <v>43571.999305555553</v>
      </c>
      <c r="J4218" s="2">
        <f t="shared" si="195"/>
        <v>1</v>
      </c>
      <c r="K4218" s="2" t="str">
        <f>IFERROR(VLOOKUP(A4218,Aux!A:B,2,0),"Outros")</f>
        <v>Municípios</v>
      </c>
      <c r="L4218" s="2">
        <f t="shared" si="196"/>
        <v>2019</v>
      </c>
      <c r="M4218">
        <f t="shared" si="197"/>
        <v>15</v>
      </c>
    </row>
    <row r="4219" spans="1:13" x14ac:dyDescent="0.35">
      <c r="A4219" t="s">
        <v>12</v>
      </c>
      <c r="B4219">
        <v>508481287</v>
      </c>
      <c r="C4219">
        <v>163900</v>
      </c>
      <c r="D4219" t="s">
        <v>4111</v>
      </c>
      <c r="E4219" s="1">
        <v>43566.605567129627</v>
      </c>
      <c r="F4219">
        <v>4</v>
      </c>
      <c r="G4219" t="s">
        <v>14</v>
      </c>
      <c r="H4219">
        <v>360</v>
      </c>
      <c r="I4219" s="1">
        <v>43570.708333333336</v>
      </c>
      <c r="J4219" s="2">
        <f t="shared" si="195"/>
        <v>1</v>
      </c>
      <c r="K4219" s="2" t="str">
        <f>IFERROR(VLOOKUP(A4219,Aux!A:B,2,0),"Outros")</f>
        <v>Hospitais</v>
      </c>
      <c r="L4219" s="2">
        <f t="shared" si="196"/>
        <v>2019</v>
      </c>
      <c r="M4219">
        <f t="shared" si="197"/>
        <v>15</v>
      </c>
    </row>
    <row r="4220" spans="1:13" x14ac:dyDescent="0.35">
      <c r="A4220" t="s">
        <v>1406</v>
      </c>
      <c r="B4220">
        <v>504300156</v>
      </c>
      <c r="C4220">
        <v>163901</v>
      </c>
      <c r="D4220" t="s">
        <v>3722</v>
      </c>
      <c r="E4220" s="1">
        <v>43566.607835648145</v>
      </c>
      <c r="F4220">
        <v>5</v>
      </c>
      <c r="G4220" t="s">
        <v>929</v>
      </c>
      <c r="H4220">
        <v>5</v>
      </c>
      <c r="I4220" s="1">
        <v>25569.708333333332</v>
      </c>
      <c r="J4220" s="2">
        <f t="shared" si="195"/>
        <v>1</v>
      </c>
      <c r="K4220" s="2" t="str">
        <f>IFERROR(VLOOKUP(A4220,Aux!A:B,2,0),"Outros")</f>
        <v>Outros</v>
      </c>
      <c r="L4220" s="2">
        <f t="shared" si="196"/>
        <v>2019</v>
      </c>
      <c r="M4220">
        <f t="shared" si="197"/>
        <v>15</v>
      </c>
    </row>
    <row r="4221" spans="1:13" x14ac:dyDescent="0.35">
      <c r="A4221" t="s">
        <v>461</v>
      </c>
      <c r="B4221">
        <v>511010435</v>
      </c>
      <c r="C4221">
        <v>163902</v>
      </c>
      <c r="D4221" t="s">
        <v>4160</v>
      </c>
      <c r="E4221" s="1">
        <v>43566.608101851853</v>
      </c>
      <c r="F4221">
        <v>13</v>
      </c>
      <c r="G4221" t="s">
        <v>3957</v>
      </c>
      <c r="H4221">
        <v>360</v>
      </c>
      <c r="I4221" s="1">
        <v>43587.916666666664</v>
      </c>
      <c r="J4221" s="2">
        <f t="shared" si="195"/>
        <v>1</v>
      </c>
      <c r="K4221" s="2" t="str">
        <f>IFERROR(VLOOKUP(A4221,Aux!A:B,2,0),"Outros")</f>
        <v>Outros</v>
      </c>
      <c r="L4221" s="2">
        <f t="shared" si="196"/>
        <v>2019</v>
      </c>
      <c r="M4221">
        <f t="shared" si="197"/>
        <v>15</v>
      </c>
    </row>
    <row r="4222" spans="1:13" x14ac:dyDescent="0.35">
      <c r="A4222" t="s">
        <v>71</v>
      </c>
      <c r="B4222">
        <v>500051054</v>
      </c>
      <c r="C4222">
        <v>163903</v>
      </c>
      <c r="D4222" t="s">
        <v>4161</v>
      </c>
      <c r="E4222" s="1">
        <v>43566.611134259256</v>
      </c>
      <c r="F4222">
        <v>1</v>
      </c>
      <c r="G4222" t="s">
        <v>202</v>
      </c>
      <c r="H4222">
        <v>340</v>
      </c>
      <c r="I4222" s="1">
        <v>43571.791666666664</v>
      </c>
      <c r="J4222" s="2">
        <f t="shared" si="195"/>
        <v>1</v>
      </c>
      <c r="K4222" s="2" t="str">
        <f>IFERROR(VLOOKUP(A4222,Aux!A:B,2,0),"Outros")</f>
        <v>Municípios</v>
      </c>
      <c r="L4222" s="2">
        <f t="shared" si="196"/>
        <v>2019</v>
      </c>
      <c r="M4222">
        <f t="shared" si="197"/>
        <v>15</v>
      </c>
    </row>
    <row r="4223" spans="1:13" x14ac:dyDescent="0.35">
      <c r="A4223" t="s">
        <v>35</v>
      </c>
      <c r="B4223">
        <v>508666236</v>
      </c>
      <c r="C4223">
        <v>163904</v>
      </c>
      <c r="D4223" t="s">
        <v>4239</v>
      </c>
      <c r="E4223" s="1">
        <v>43566.612870370373</v>
      </c>
      <c r="F4223">
        <v>1</v>
      </c>
      <c r="G4223" t="s">
        <v>711</v>
      </c>
      <c r="H4223">
        <v>360</v>
      </c>
      <c r="I4223" s="1">
        <v>43572.999305555553</v>
      </c>
      <c r="J4223" s="2">
        <f t="shared" si="195"/>
        <v>1</v>
      </c>
      <c r="K4223" s="2" t="str">
        <f>IFERROR(VLOOKUP(A4223,Aux!A:B,2,0),"Outros")</f>
        <v>Outros</v>
      </c>
      <c r="L4223" s="2">
        <f t="shared" si="196"/>
        <v>2019</v>
      </c>
      <c r="M4223">
        <f t="shared" si="197"/>
        <v>15</v>
      </c>
    </row>
    <row r="4224" spans="1:13" x14ac:dyDescent="0.35">
      <c r="A4224" t="s">
        <v>308</v>
      </c>
      <c r="B4224">
        <v>504884620</v>
      </c>
      <c r="C4224">
        <v>163905</v>
      </c>
      <c r="E4224" s="1">
        <v>43566.621192129627</v>
      </c>
      <c r="F4224">
        <v>1</v>
      </c>
      <c r="G4224" t="s">
        <v>33</v>
      </c>
      <c r="H4224">
        <v>400</v>
      </c>
      <c r="J4224" s="2">
        <f t="shared" si="195"/>
        <v>1</v>
      </c>
      <c r="K4224" s="2" t="str">
        <f>IFERROR(VLOOKUP(A4224,Aux!A:B,2,0),"Outros")</f>
        <v>Municípios</v>
      </c>
      <c r="L4224" s="2">
        <f t="shared" si="196"/>
        <v>2019</v>
      </c>
      <c r="M4224">
        <f t="shared" si="197"/>
        <v>15</v>
      </c>
    </row>
    <row r="4225" spans="1:13" x14ac:dyDescent="0.35">
      <c r="A4225" t="s">
        <v>63</v>
      </c>
      <c r="B4225">
        <v>502098139</v>
      </c>
      <c r="C4225">
        <v>163906</v>
      </c>
      <c r="D4225" t="s">
        <v>3723</v>
      </c>
      <c r="E4225" s="1">
        <v>43566.622256944444</v>
      </c>
      <c r="F4225">
        <v>13</v>
      </c>
      <c r="G4225" t="s">
        <v>75</v>
      </c>
      <c r="H4225">
        <v>360</v>
      </c>
      <c r="I4225" s="1">
        <v>43575.75</v>
      </c>
      <c r="J4225" s="2">
        <f t="shared" si="195"/>
        <v>1</v>
      </c>
      <c r="K4225" s="2" t="str">
        <f>IFERROR(VLOOKUP(A4225,Aux!A:B,2,0),"Outros")</f>
        <v>Municípios</v>
      </c>
      <c r="L4225" s="2">
        <f t="shared" si="196"/>
        <v>2019</v>
      </c>
      <c r="M4225">
        <f t="shared" si="197"/>
        <v>15</v>
      </c>
    </row>
    <row r="4226" spans="1:13" x14ac:dyDescent="0.35">
      <c r="A4226" t="s">
        <v>2119</v>
      </c>
      <c r="B4226">
        <v>510836240</v>
      </c>
      <c r="C4226">
        <v>163907</v>
      </c>
      <c r="E4226" s="1">
        <v>43566.623576388891</v>
      </c>
      <c r="F4226">
        <v>13</v>
      </c>
      <c r="G4226" t="s">
        <v>33</v>
      </c>
      <c r="H4226">
        <v>400</v>
      </c>
      <c r="I4226" s="1">
        <v>25569.999305555557</v>
      </c>
      <c r="J4226" s="2">
        <f t="shared" ref="J4226:J4289" si="198">IF(C4226=C4225,"",1)</f>
        <v>1</v>
      </c>
      <c r="K4226" s="2" t="str">
        <f>IFERROR(VLOOKUP(A4226,Aux!A:B,2,0),"Outros")</f>
        <v>Municípios</v>
      </c>
      <c r="L4226" s="2">
        <f t="shared" ref="L4226:L4289" si="199">YEAR(E4226)</f>
        <v>2019</v>
      </c>
      <c r="M4226">
        <f t="shared" ref="M4226:M4289" si="200">WEEKNUM(E4226)</f>
        <v>15</v>
      </c>
    </row>
    <row r="4227" spans="1:13" x14ac:dyDescent="0.35">
      <c r="A4227" t="s">
        <v>877</v>
      </c>
      <c r="B4227">
        <v>501143718</v>
      </c>
      <c r="C4227">
        <v>163908</v>
      </c>
      <c r="D4227" t="s">
        <v>4240</v>
      </c>
      <c r="E4227" s="1">
        <v>43566.629317129627</v>
      </c>
      <c r="F4227">
        <v>13</v>
      </c>
      <c r="G4227" t="s">
        <v>4241</v>
      </c>
      <c r="H4227">
        <v>5</v>
      </c>
      <c r="I4227" s="1">
        <v>43582.666666666664</v>
      </c>
      <c r="J4227" s="2">
        <f t="shared" si="198"/>
        <v>1</v>
      </c>
      <c r="K4227" s="2" t="str">
        <f>IFERROR(VLOOKUP(A4227,Aux!A:B,2,0),"Outros")</f>
        <v>Municípios</v>
      </c>
      <c r="L4227" s="2">
        <f t="shared" si="199"/>
        <v>2019</v>
      </c>
      <c r="M4227">
        <f t="shared" si="200"/>
        <v>15</v>
      </c>
    </row>
    <row r="4228" spans="1:13" x14ac:dyDescent="0.35">
      <c r="A4228" t="s">
        <v>858</v>
      </c>
      <c r="B4228">
        <v>501206639</v>
      </c>
      <c r="C4228">
        <v>163909</v>
      </c>
      <c r="D4228" t="s">
        <v>4300</v>
      </c>
      <c r="E4228" s="1">
        <v>43566.629780092589</v>
      </c>
      <c r="F4228">
        <v>1</v>
      </c>
      <c r="G4228" t="s">
        <v>1306</v>
      </c>
      <c r="H4228">
        <v>340</v>
      </c>
      <c r="I4228" s="1">
        <v>43573.75</v>
      </c>
      <c r="J4228" s="2">
        <f t="shared" si="198"/>
        <v>1</v>
      </c>
      <c r="K4228" s="2" t="str">
        <f>IFERROR(VLOOKUP(A4228,Aux!A:B,2,0),"Outros")</f>
        <v>Municípios</v>
      </c>
      <c r="L4228" s="2">
        <f t="shared" si="199"/>
        <v>2019</v>
      </c>
      <c r="M4228">
        <f t="shared" si="200"/>
        <v>15</v>
      </c>
    </row>
    <row r="4229" spans="1:13" x14ac:dyDescent="0.35">
      <c r="A4229" t="s">
        <v>127</v>
      </c>
      <c r="B4229">
        <v>506874915</v>
      </c>
      <c r="C4229">
        <v>163914</v>
      </c>
      <c r="D4229" t="s">
        <v>4242</v>
      </c>
      <c r="E4229" s="1">
        <v>43566.64570601852</v>
      </c>
      <c r="F4229">
        <v>13</v>
      </c>
      <c r="G4229" t="s">
        <v>164</v>
      </c>
      <c r="H4229">
        <v>360</v>
      </c>
      <c r="I4229" s="1">
        <v>43577.999305555553</v>
      </c>
      <c r="J4229" s="2">
        <f t="shared" si="198"/>
        <v>1</v>
      </c>
      <c r="K4229" s="2" t="str">
        <f>IFERROR(VLOOKUP(A4229,Aux!A:B,2,0),"Outros")</f>
        <v>Outros</v>
      </c>
      <c r="L4229" s="2">
        <f t="shared" si="199"/>
        <v>2019</v>
      </c>
      <c r="M4229">
        <f t="shared" si="200"/>
        <v>15</v>
      </c>
    </row>
    <row r="4230" spans="1:13" x14ac:dyDescent="0.35">
      <c r="A4230" t="s">
        <v>574</v>
      </c>
      <c r="B4230">
        <v>506791220</v>
      </c>
      <c r="C4230">
        <v>163916</v>
      </c>
      <c r="D4230" t="s">
        <v>3124</v>
      </c>
      <c r="E4230" s="1">
        <v>43566.648287037038</v>
      </c>
      <c r="F4230">
        <v>13</v>
      </c>
      <c r="G4230" t="s">
        <v>576</v>
      </c>
      <c r="H4230">
        <v>360</v>
      </c>
      <c r="I4230" s="1">
        <v>43573.999305555553</v>
      </c>
      <c r="J4230" s="2">
        <f t="shared" si="198"/>
        <v>1</v>
      </c>
      <c r="K4230" s="2" t="str">
        <f>IFERROR(VLOOKUP(A4230,Aux!A:B,2,0),"Outros")</f>
        <v>Municípios</v>
      </c>
      <c r="L4230" s="2">
        <f t="shared" si="199"/>
        <v>2019</v>
      </c>
      <c r="M4230">
        <f t="shared" si="200"/>
        <v>15</v>
      </c>
    </row>
    <row r="4231" spans="1:13" x14ac:dyDescent="0.35">
      <c r="A4231" t="s">
        <v>133</v>
      </c>
      <c r="B4231">
        <v>503539473</v>
      </c>
      <c r="C4231">
        <v>163923</v>
      </c>
      <c r="D4231" t="s">
        <v>4272</v>
      </c>
      <c r="E4231" s="1">
        <v>43566.665937500002</v>
      </c>
      <c r="F4231">
        <v>1</v>
      </c>
      <c r="G4231" t="s">
        <v>194</v>
      </c>
      <c r="H4231">
        <v>360</v>
      </c>
      <c r="I4231" s="1">
        <v>43572.999305555553</v>
      </c>
      <c r="J4231" s="2">
        <f t="shared" si="198"/>
        <v>1</v>
      </c>
      <c r="K4231" s="2" t="str">
        <f>IFERROR(VLOOKUP(A4231,Aux!A:B,2,0),"Outros")</f>
        <v>Municípios</v>
      </c>
      <c r="L4231" s="2">
        <f t="shared" si="199"/>
        <v>2019</v>
      </c>
      <c r="M4231">
        <f t="shared" si="200"/>
        <v>15</v>
      </c>
    </row>
    <row r="4232" spans="1:13" x14ac:dyDescent="0.35">
      <c r="A4232" t="s">
        <v>185</v>
      </c>
      <c r="B4232">
        <v>506556590</v>
      </c>
      <c r="C4232">
        <v>163926</v>
      </c>
      <c r="D4232" t="s">
        <v>4112</v>
      </c>
      <c r="E4232" s="1">
        <v>43566.685590277775</v>
      </c>
      <c r="F4232">
        <v>13</v>
      </c>
      <c r="G4232" t="s">
        <v>187</v>
      </c>
      <c r="H4232">
        <v>360</v>
      </c>
      <c r="I4232" s="1">
        <v>43572.999305555553</v>
      </c>
      <c r="J4232" s="2">
        <f t="shared" si="198"/>
        <v>1</v>
      </c>
      <c r="K4232" s="2" t="str">
        <f>IFERROR(VLOOKUP(A4232,Aux!A:B,2,0),"Outros")</f>
        <v>Municípios</v>
      </c>
      <c r="L4232" s="2">
        <f t="shared" si="199"/>
        <v>2019</v>
      </c>
      <c r="M4232">
        <f t="shared" si="200"/>
        <v>15</v>
      </c>
    </row>
    <row r="4233" spans="1:13" x14ac:dyDescent="0.35">
      <c r="A4233" t="s">
        <v>112</v>
      </c>
      <c r="B4233">
        <v>501144218</v>
      </c>
      <c r="C4233">
        <v>163927</v>
      </c>
      <c r="E4233" s="1">
        <v>43566.686018518521</v>
      </c>
      <c r="F4233">
        <v>13</v>
      </c>
      <c r="G4233" t="s">
        <v>33</v>
      </c>
      <c r="H4233">
        <v>400</v>
      </c>
      <c r="J4233" s="2">
        <f t="shared" si="198"/>
        <v>1</v>
      </c>
      <c r="K4233" s="2" t="str">
        <f>IFERROR(VLOOKUP(A4233,Aux!A:B,2,0),"Outros")</f>
        <v>Municípios</v>
      </c>
      <c r="L4233" s="2">
        <f t="shared" si="199"/>
        <v>2019</v>
      </c>
      <c r="M4233">
        <f t="shared" si="200"/>
        <v>15</v>
      </c>
    </row>
    <row r="4234" spans="1:13" x14ac:dyDescent="0.35">
      <c r="A4234" t="s">
        <v>112</v>
      </c>
      <c r="B4234">
        <v>501144218</v>
      </c>
      <c r="C4234">
        <v>163929</v>
      </c>
      <c r="D4234" t="s">
        <v>3839</v>
      </c>
      <c r="E4234" s="1">
        <v>43566.690162037034</v>
      </c>
      <c r="F4234">
        <v>1</v>
      </c>
      <c r="G4234" t="s">
        <v>114</v>
      </c>
      <c r="H4234">
        <v>360</v>
      </c>
      <c r="I4234" s="1">
        <v>43572.75</v>
      </c>
      <c r="J4234" s="2">
        <f t="shared" si="198"/>
        <v>1</v>
      </c>
      <c r="K4234" s="2" t="str">
        <f>IFERROR(VLOOKUP(A4234,Aux!A:B,2,0),"Outros")</f>
        <v>Municípios</v>
      </c>
      <c r="L4234" s="2">
        <f t="shared" si="199"/>
        <v>2019</v>
      </c>
      <c r="M4234">
        <f t="shared" si="200"/>
        <v>15</v>
      </c>
    </row>
    <row r="4235" spans="1:13" x14ac:dyDescent="0.35">
      <c r="A4235" t="s">
        <v>140</v>
      </c>
      <c r="B4235">
        <v>506614913</v>
      </c>
      <c r="C4235">
        <v>163931</v>
      </c>
      <c r="D4235" t="s">
        <v>4162</v>
      </c>
      <c r="E4235" s="1">
        <v>43566.713020833333</v>
      </c>
      <c r="F4235">
        <v>13</v>
      </c>
      <c r="G4235" t="s">
        <v>47</v>
      </c>
      <c r="H4235">
        <v>360</v>
      </c>
      <c r="I4235" s="1">
        <v>43572.999305555553</v>
      </c>
      <c r="J4235" s="2">
        <f t="shared" si="198"/>
        <v>1</v>
      </c>
      <c r="K4235" s="2" t="str">
        <f>IFERROR(VLOOKUP(A4235,Aux!A:B,2,0),"Outros")</f>
        <v>Municípios</v>
      </c>
      <c r="L4235" s="2">
        <f t="shared" si="199"/>
        <v>2019</v>
      </c>
      <c r="M4235">
        <f t="shared" si="200"/>
        <v>15</v>
      </c>
    </row>
    <row r="4236" spans="1:13" x14ac:dyDescent="0.35">
      <c r="A4236" t="s">
        <v>809</v>
      </c>
      <c r="B4236">
        <v>509364390</v>
      </c>
      <c r="C4236">
        <v>163932</v>
      </c>
      <c r="D4236" t="s">
        <v>3724</v>
      </c>
      <c r="E4236" s="1">
        <v>43566.71329861111</v>
      </c>
      <c r="F4236">
        <v>13</v>
      </c>
      <c r="G4236" t="s">
        <v>811</v>
      </c>
      <c r="H4236">
        <v>340</v>
      </c>
      <c r="I4236" s="1">
        <v>43588.708333333336</v>
      </c>
      <c r="J4236" s="2">
        <f t="shared" si="198"/>
        <v>1</v>
      </c>
      <c r="K4236" s="2" t="str">
        <f>IFERROR(VLOOKUP(A4236,Aux!A:B,2,0),"Outros")</f>
        <v>Municípios</v>
      </c>
      <c r="L4236" s="2">
        <f t="shared" si="199"/>
        <v>2019</v>
      </c>
      <c r="M4236">
        <f t="shared" si="200"/>
        <v>15</v>
      </c>
    </row>
    <row r="4237" spans="1:13" x14ac:dyDescent="0.35">
      <c r="A4237" t="s">
        <v>60</v>
      </c>
      <c r="B4237">
        <v>505456010</v>
      </c>
      <c r="C4237">
        <v>163934</v>
      </c>
      <c r="D4237" t="s">
        <v>3725</v>
      </c>
      <c r="E4237" s="1">
        <v>43566.721377314818</v>
      </c>
      <c r="F4237">
        <v>13</v>
      </c>
      <c r="G4237" t="s">
        <v>50</v>
      </c>
      <c r="H4237">
        <v>360</v>
      </c>
      <c r="I4237" s="1">
        <v>43576.999305555553</v>
      </c>
      <c r="J4237" s="2">
        <f t="shared" si="198"/>
        <v>1</v>
      </c>
      <c r="K4237" s="2" t="str">
        <f>IFERROR(VLOOKUP(A4237,Aux!A:B,2,0),"Outros")</f>
        <v>Municípios</v>
      </c>
      <c r="L4237" s="2">
        <f t="shared" si="199"/>
        <v>2019</v>
      </c>
      <c r="M4237">
        <f t="shared" si="200"/>
        <v>15</v>
      </c>
    </row>
    <row r="4238" spans="1:13" x14ac:dyDescent="0.35">
      <c r="A4238" t="s">
        <v>60</v>
      </c>
      <c r="B4238">
        <v>505456010</v>
      </c>
      <c r="C4238">
        <v>163937</v>
      </c>
      <c r="D4238" t="s">
        <v>4113</v>
      </c>
      <c r="E4238" s="1">
        <v>43566.733159722222</v>
      </c>
      <c r="F4238">
        <v>13</v>
      </c>
      <c r="G4238" t="s">
        <v>62</v>
      </c>
      <c r="H4238">
        <v>360</v>
      </c>
      <c r="I4238" s="1">
        <v>43580.999305555553</v>
      </c>
      <c r="J4238" s="2">
        <f t="shared" si="198"/>
        <v>1</v>
      </c>
      <c r="K4238" s="2" t="str">
        <f>IFERROR(VLOOKUP(A4238,Aux!A:B,2,0),"Outros")</f>
        <v>Municípios</v>
      </c>
      <c r="L4238" s="2">
        <f t="shared" si="199"/>
        <v>2019</v>
      </c>
      <c r="M4238">
        <f t="shared" si="200"/>
        <v>15</v>
      </c>
    </row>
    <row r="4239" spans="1:13" x14ac:dyDescent="0.35">
      <c r="A4239" t="s">
        <v>2354</v>
      </c>
      <c r="B4239">
        <v>500925895</v>
      </c>
      <c r="C4239">
        <v>163941</v>
      </c>
      <c r="E4239" s="1">
        <v>43566.827835648146</v>
      </c>
      <c r="F4239">
        <v>13</v>
      </c>
      <c r="G4239" t="s">
        <v>33</v>
      </c>
      <c r="H4239">
        <v>400</v>
      </c>
      <c r="J4239" s="2">
        <f t="shared" si="198"/>
        <v>1</v>
      </c>
      <c r="K4239" s="2" t="str">
        <f>IFERROR(VLOOKUP(A4239,Aux!A:B,2,0),"Outros")</f>
        <v>Outros</v>
      </c>
      <c r="L4239" s="2">
        <f t="shared" si="199"/>
        <v>2019</v>
      </c>
      <c r="M4239">
        <f t="shared" si="200"/>
        <v>15</v>
      </c>
    </row>
    <row r="4240" spans="1:13" x14ac:dyDescent="0.35">
      <c r="A4240" t="s">
        <v>48</v>
      </c>
      <c r="B4240">
        <v>503035416</v>
      </c>
      <c r="C4240">
        <v>163947</v>
      </c>
      <c r="D4240" t="s">
        <v>4031</v>
      </c>
      <c r="E4240" s="1">
        <v>43567.357361111113</v>
      </c>
      <c r="F4240">
        <v>13</v>
      </c>
      <c r="G4240" t="s">
        <v>33</v>
      </c>
      <c r="H4240">
        <v>340</v>
      </c>
      <c r="I4240" s="1">
        <v>43572.708333333336</v>
      </c>
      <c r="J4240" s="2">
        <f t="shared" si="198"/>
        <v>1</v>
      </c>
      <c r="K4240" s="2" t="str">
        <f>IFERROR(VLOOKUP(A4240,Aux!A:B,2,0),"Outros")</f>
        <v>Hospitais</v>
      </c>
      <c r="L4240" s="2">
        <f t="shared" si="199"/>
        <v>2019</v>
      </c>
      <c r="M4240">
        <f t="shared" si="200"/>
        <v>15</v>
      </c>
    </row>
    <row r="4241" spans="1:13" x14ac:dyDescent="0.35">
      <c r="A4241" t="s">
        <v>15</v>
      </c>
      <c r="B4241">
        <v>503541567</v>
      </c>
      <c r="C4241">
        <v>163950</v>
      </c>
      <c r="D4241" t="s">
        <v>4032</v>
      </c>
      <c r="E4241" s="1">
        <v>43567.392418981479</v>
      </c>
      <c r="F4241">
        <v>13</v>
      </c>
      <c r="G4241" t="s">
        <v>253</v>
      </c>
      <c r="H4241">
        <v>340</v>
      </c>
      <c r="I4241" s="1">
        <v>43576.999305555553</v>
      </c>
      <c r="J4241" s="2">
        <f t="shared" si="198"/>
        <v>1</v>
      </c>
      <c r="K4241" s="2" t="str">
        <f>IFERROR(VLOOKUP(A4241,Aux!A:B,2,0),"Outros")</f>
        <v>Municípios</v>
      </c>
      <c r="L4241" s="2">
        <f t="shared" si="199"/>
        <v>2019</v>
      </c>
      <c r="M4241">
        <f t="shared" si="200"/>
        <v>15</v>
      </c>
    </row>
    <row r="4242" spans="1:13" x14ac:dyDescent="0.35">
      <c r="A4242" t="s">
        <v>12</v>
      </c>
      <c r="B4242">
        <v>508481287</v>
      </c>
      <c r="C4242">
        <v>163951</v>
      </c>
      <c r="D4242" t="s">
        <v>4243</v>
      </c>
      <c r="E4242" s="1">
        <v>43567.392789351848</v>
      </c>
      <c r="F4242">
        <v>13</v>
      </c>
      <c r="G4242" t="s">
        <v>14</v>
      </c>
      <c r="H4242">
        <v>360</v>
      </c>
      <c r="I4242" s="1">
        <v>43578.708333333336</v>
      </c>
      <c r="J4242" s="2">
        <f t="shared" si="198"/>
        <v>1</v>
      </c>
      <c r="K4242" s="2" t="str">
        <f>IFERROR(VLOOKUP(A4242,Aux!A:B,2,0),"Outros")</f>
        <v>Hospitais</v>
      </c>
      <c r="L4242" s="2">
        <f t="shared" si="199"/>
        <v>2019</v>
      </c>
      <c r="M4242">
        <f t="shared" si="200"/>
        <v>15</v>
      </c>
    </row>
    <row r="4243" spans="1:13" x14ac:dyDescent="0.35">
      <c r="A4243" t="s">
        <v>150</v>
      </c>
      <c r="B4243">
        <v>505309939</v>
      </c>
      <c r="C4243">
        <v>163954</v>
      </c>
      <c r="D4243" t="s">
        <v>4083</v>
      </c>
      <c r="E4243" s="1">
        <v>43567.399212962962</v>
      </c>
      <c r="F4243">
        <v>3</v>
      </c>
      <c r="G4243" t="s">
        <v>152</v>
      </c>
      <c r="H4243">
        <v>360</v>
      </c>
      <c r="I4243" s="1">
        <v>43573.708333333336</v>
      </c>
      <c r="J4243" s="2">
        <f t="shared" si="198"/>
        <v>1</v>
      </c>
      <c r="K4243" s="2" t="str">
        <f>IFERROR(VLOOKUP(A4243,Aux!A:B,2,0),"Outros")</f>
        <v>Municípios</v>
      </c>
      <c r="L4243" s="2">
        <f t="shared" si="199"/>
        <v>2019</v>
      </c>
      <c r="M4243">
        <f t="shared" si="200"/>
        <v>15</v>
      </c>
    </row>
    <row r="4244" spans="1:13" x14ac:dyDescent="0.35">
      <c r="A4244" t="s">
        <v>48</v>
      </c>
      <c r="B4244">
        <v>503035416</v>
      </c>
      <c r="C4244">
        <v>163957</v>
      </c>
      <c r="D4244" t="s">
        <v>4217</v>
      </c>
      <c r="E4244" s="1">
        <v>43567.405277777776</v>
      </c>
      <c r="F4244">
        <v>1</v>
      </c>
      <c r="G4244" t="s">
        <v>33</v>
      </c>
      <c r="H4244">
        <v>220</v>
      </c>
      <c r="I4244" s="1">
        <v>43618.708333333336</v>
      </c>
      <c r="J4244" s="2">
        <f t="shared" si="198"/>
        <v>1</v>
      </c>
      <c r="K4244" s="2" t="str">
        <f>IFERROR(VLOOKUP(A4244,Aux!A:B,2,0),"Outros")</f>
        <v>Hospitais</v>
      </c>
      <c r="L4244" s="2">
        <f t="shared" si="199"/>
        <v>2019</v>
      </c>
      <c r="M4244">
        <f t="shared" si="200"/>
        <v>15</v>
      </c>
    </row>
    <row r="4245" spans="1:13" x14ac:dyDescent="0.35">
      <c r="A4245" t="s">
        <v>133</v>
      </c>
      <c r="B4245">
        <v>503539473</v>
      </c>
      <c r="C4245">
        <v>163958</v>
      </c>
      <c r="D4245" t="s">
        <v>4218</v>
      </c>
      <c r="E4245" s="1">
        <v>43567.408842592595</v>
      </c>
      <c r="F4245">
        <v>13</v>
      </c>
      <c r="G4245" t="s">
        <v>194</v>
      </c>
      <c r="H4245">
        <v>5</v>
      </c>
      <c r="I4245" s="1">
        <v>43574.999305555553</v>
      </c>
      <c r="J4245" s="2">
        <f t="shared" si="198"/>
        <v>1</v>
      </c>
      <c r="K4245" s="2" t="str">
        <f>IFERROR(VLOOKUP(A4245,Aux!A:B,2,0),"Outros")</f>
        <v>Municípios</v>
      </c>
      <c r="L4245" s="2">
        <f t="shared" si="199"/>
        <v>2019</v>
      </c>
      <c r="M4245">
        <f t="shared" si="200"/>
        <v>15</v>
      </c>
    </row>
    <row r="4246" spans="1:13" x14ac:dyDescent="0.35">
      <c r="A4246" t="s">
        <v>628</v>
      </c>
      <c r="B4246">
        <v>501258027</v>
      </c>
      <c r="C4246">
        <v>163959</v>
      </c>
      <c r="D4246" t="s">
        <v>3675</v>
      </c>
      <c r="E4246" s="1">
        <v>43567.419270833336</v>
      </c>
      <c r="F4246">
        <v>1</v>
      </c>
      <c r="G4246" t="s">
        <v>759</v>
      </c>
      <c r="H4246">
        <v>340</v>
      </c>
      <c r="I4246" s="1">
        <v>43572.999305555553</v>
      </c>
      <c r="J4246" s="2">
        <f t="shared" si="198"/>
        <v>1</v>
      </c>
      <c r="K4246" s="2" t="str">
        <f>IFERROR(VLOOKUP(A4246,Aux!A:B,2,0),"Outros")</f>
        <v>Municípios</v>
      </c>
      <c r="L4246" s="2">
        <f t="shared" si="199"/>
        <v>2019</v>
      </c>
      <c r="M4246">
        <f t="shared" si="200"/>
        <v>15</v>
      </c>
    </row>
    <row r="4247" spans="1:13" x14ac:dyDescent="0.35">
      <c r="A4247" t="s">
        <v>140</v>
      </c>
      <c r="B4247">
        <v>506614913</v>
      </c>
      <c r="C4247">
        <v>163960</v>
      </c>
      <c r="D4247" t="s">
        <v>3772</v>
      </c>
      <c r="E4247" s="1">
        <v>43567.430081018516</v>
      </c>
      <c r="F4247">
        <v>1</v>
      </c>
      <c r="G4247" t="s">
        <v>149</v>
      </c>
      <c r="H4247">
        <v>360</v>
      </c>
      <c r="I4247" s="1">
        <v>43573.999305555553</v>
      </c>
      <c r="J4247" s="2">
        <f t="shared" si="198"/>
        <v>1</v>
      </c>
      <c r="K4247" s="2" t="str">
        <f>IFERROR(VLOOKUP(A4247,Aux!A:B,2,0),"Outros")</f>
        <v>Municípios</v>
      </c>
      <c r="L4247" s="2">
        <f t="shared" si="199"/>
        <v>2019</v>
      </c>
      <c r="M4247">
        <f t="shared" si="200"/>
        <v>15</v>
      </c>
    </row>
    <row r="4248" spans="1:13" x14ac:dyDescent="0.35">
      <c r="A4248" t="s">
        <v>1307</v>
      </c>
      <c r="B4248">
        <v>506907619</v>
      </c>
      <c r="C4248">
        <v>163962</v>
      </c>
      <c r="D4248" t="s">
        <v>3538</v>
      </c>
      <c r="E4248" s="1">
        <v>43567.436898148146</v>
      </c>
      <c r="F4248">
        <v>3</v>
      </c>
      <c r="G4248" t="s">
        <v>3676</v>
      </c>
      <c r="H4248">
        <v>360</v>
      </c>
      <c r="I4248" s="1">
        <v>43576.999305555553</v>
      </c>
      <c r="J4248" s="2">
        <f t="shared" si="198"/>
        <v>1</v>
      </c>
      <c r="K4248" s="2" t="str">
        <f>IFERROR(VLOOKUP(A4248,Aux!A:B,2,0),"Outros")</f>
        <v>Municípios</v>
      </c>
      <c r="L4248" s="2">
        <f t="shared" si="199"/>
        <v>2019</v>
      </c>
      <c r="M4248">
        <f t="shared" si="200"/>
        <v>15</v>
      </c>
    </row>
    <row r="4249" spans="1:13" x14ac:dyDescent="0.35">
      <c r="A4249" t="s">
        <v>48</v>
      </c>
      <c r="B4249">
        <v>503035416</v>
      </c>
      <c r="C4249">
        <v>163964</v>
      </c>
      <c r="D4249" t="s">
        <v>4244</v>
      </c>
      <c r="E4249" s="1">
        <v>43567.43712962963</v>
      </c>
      <c r="F4249">
        <v>1</v>
      </c>
      <c r="G4249" t="s">
        <v>33</v>
      </c>
      <c r="H4249">
        <v>360</v>
      </c>
      <c r="I4249" s="1">
        <v>43574.708333333336</v>
      </c>
      <c r="J4249" s="2">
        <f t="shared" si="198"/>
        <v>1</v>
      </c>
      <c r="K4249" s="2" t="str">
        <f>IFERROR(VLOOKUP(A4249,Aux!A:B,2,0),"Outros")</f>
        <v>Hospitais</v>
      </c>
      <c r="L4249" s="2">
        <f t="shared" si="199"/>
        <v>2019</v>
      </c>
      <c r="M4249">
        <f t="shared" si="200"/>
        <v>15</v>
      </c>
    </row>
    <row r="4250" spans="1:13" x14ac:dyDescent="0.35">
      <c r="A4250" t="s">
        <v>24</v>
      </c>
      <c r="B4250">
        <v>508741823</v>
      </c>
      <c r="C4250">
        <v>163967</v>
      </c>
      <c r="D4250" t="s">
        <v>4084</v>
      </c>
      <c r="E4250" s="1">
        <v>43567.44295138889</v>
      </c>
      <c r="F4250">
        <v>13</v>
      </c>
      <c r="G4250" t="s">
        <v>26</v>
      </c>
      <c r="H4250">
        <v>340</v>
      </c>
      <c r="I4250" s="1">
        <v>43574.999305555553</v>
      </c>
      <c r="J4250" s="2">
        <f t="shared" si="198"/>
        <v>1</v>
      </c>
      <c r="K4250" s="2" t="str">
        <f>IFERROR(VLOOKUP(A4250,Aux!A:B,2,0),"Outros")</f>
        <v>Hospitais</v>
      </c>
      <c r="L4250" s="2">
        <f t="shared" si="199"/>
        <v>2019</v>
      </c>
      <c r="M4250">
        <f t="shared" si="200"/>
        <v>15</v>
      </c>
    </row>
    <row r="4251" spans="1:13" x14ac:dyDescent="0.35">
      <c r="A4251" t="s">
        <v>12</v>
      </c>
      <c r="B4251">
        <v>508481287</v>
      </c>
      <c r="C4251">
        <v>163972</v>
      </c>
      <c r="E4251" s="1">
        <v>43567.448912037034</v>
      </c>
      <c r="F4251">
        <v>13</v>
      </c>
      <c r="G4251" t="s">
        <v>33</v>
      </c>
      <c r="H4251">
        <v>1</v>
      </c>
      <c r="J4251" s="2">
        <f t="shared" si="198"/>
        <v>1</v>
      </c>
      <c r="K4251" s="2" t="str">
        <f>IFERROR(VLOOKUP(A4251,Aux!A:B,2,0),"Outros")</f>
        <v>Hospitais</v>
      </c>
      <c r="L4251" s="2">
        <f t="shared" si="199"/>
        <v>2019</v>
      </c>
      <c r="M4251">
        <f t="shared" si="200"/>
        <v>15</v>
      </c>
    </row>
    <row r="4252" spans="1:13" x14ac:dyDescent="0.35">
      <c r="A4252" t="s">
        <v>118</v>
      </c>
      <c r="B4252">
        <v>680015019</v>
      </c>
      <c r="C4252">
        <v>163973</v>
      </c>
      <c r="D4252" t="s">
        <v>3677</v>
      </c>
      <c r="E4252" s="1">
        <v>43567.449525462966</v>
      </c>
      <c r="F4252">
        <v>13</v>
      </c>
      <c r="G4252" t="s">
        <v>1146</v>
      </c>
      <c r="H4252">
        <v>360</v>
      </c>
      <c r="I4252" s="1">
        <v>43578.666666666664</v>
      </c>
      <c r="J4252" s="2">
        <f t="shared" si="198"/>
        <v>1</v>
      </c>
      <c r="K4252" s="2" t="str">
        <f>IFERROR(VLOOKUP(A4252,Aux!A:B,2,0),"Outros")</f>
        <v>Águas e resíduos</v>
      </c>
      <c r="L4252" s="2">
        <f t="shared" si="199"/>
        <v>2019</v>
      </c>
      <c r="M4252">
        <f t="shared" si="200"/>
        <v>15</v>
      </c>
    </row>
    <row r="4253" spans="1:13" x14ac:dyDescent="0.35">
      <c r="A4253" t="s">
        <v>12</v>
      </c>
      <c r="B4253">
        <v>508481287</v>
      </c>
      <c r="C4253">
        <v>163974</v>
      </c>
      <c r="D4253" t="s">
        <v>3773</v>
      </c>
      <c r="E4253" s="1">
        <v>43567.449861111112</v>
      </c>
      <c r="F4253">
        <v>1</v>
      </c>
      <c r="G4253" t="s">
        <v>14</v>
      </c>
      <c r="H4253">
        <v>360</v>
      </c>
      <c r="I4253" s="1">
        <v>43578.708333333336</v>
      </c>
      <c r="J4253" s="2">
        <f t="shared" si="198"/>
        <v>1</v>
      </c>
      <c r="K4253" s="2" t="str">
        <f>IFERROR(VLOOKUP(A4253,Aux!A:B,2,0),"Outros")</f>
        <v>Hospitais</v>
      </c>
      <c r="L4253" s="2">
        <f t="shared" si="199"/>
        <v>2019</v>
      </c>
      <c r="M4253">
        <f t="shared" si="200"/>
        <v>15</v>
      </c>
    </row>
    <row r="4254" spans="1:13" x14ac:dyDescent="0.35">
      <c r="A4254" t="s">
        <v>48</v>
      </c>
      <c r="B4254">
        <v>503035416</v>
      </c>
      <c r="C4254">
        <v>163976</v>
      </c>
      <c r="D4254" t="s">
        <v>4085</v>
      </c>
      <c r="E4254" s="1">
        <v>43567.451921296299</v>
      </c>
      <c r="F4254">
        <v>13</v>
      </c>
      <c r="G4254" t="s">
        <v>50</v>
      </c>
      <c r="H4254">
        <v>340</v>
      </c>
      <c r="I4254" s="1">
        <v>43577.708333333336</v>
      </c>
      <c r="J4254" s="2">
        <f t="shared" si="198"/>
        <v>1</v>
      </c>
      <c r="K4254" s="2" t="str">
        <f>IFERROR(VLOOKUP(A4254,Aux!A:B,2,0),"Outros")</f>
        <v>Hospitais</v>
      </c>
      <c r="L4254" s="2">
        <f t="shared" si="199"/>
        <v>2019</v>
      </c>
      <c r="M4254">
        <f t="shared" si="200"/>
        <v>15</v>
      </c>
    </row>
    <row r="4255" spans="1:13" x14ac:dyDescent="0.35">
      <c r="A4255" t="s">
        <v>3726</v>
      </c>
      <c r="B4255">
        <v>510832890</v>
      </c>
      <c r="C4255">
        <v>163977</v>
      </c>
      <c r="D4255" t="s">
        <v>3727</v>
      </c>
      <c r="E4255" s="1">
        <v>43567.452349537038</v>
      </c>
      <c r="F4255">
        <v>3</v>
      </c>
      <c r="G4255" t="s">
        <v>2243</v>
      </c>
      <c r="H4255">
        <v>340</v>
      </c>
      <c r="I4255" s="1">
        <v>43581.999305555553</v>
      </c>
      <c r="J4255" s="2">
        <f t="shared" si="198"/>
        <v>1</v>
      </c>
      <c r="K4255" s="2" t="str">
        <f>IFERROR(VLOOKUP(A4255,Aux!A:B,2,0),"Outros")</f>
        <v>Municípios</v>
      </c>
      <c r="L4255" s="2">
        <f t="shared" si="199"/>
        <v>2019</v>
      </c>
      <c r="M4255">
        <f t="shared" si="200"/>
        <v>15</v>
      </c>
    </row>
    <row r="4256" spans="1:13" x14ac:dyDescent="0.35">
      <c r="A4256" t="s">
        <v>157</v>
      </c>
      <c r="B4256">
        <v>500122237</v>
      </c>
      <c r="C4256">
        <v>163980</v>
      </c>
      <c r="D4256" t="s">
        <v>3678</v>
      </c>
      <c r="E4256" s="1">
        <v>43567.453738425924</v>
      </c>
      <c r="F4256">
        <v>3</v>
      </c>
      <c r="G4256" t="s">
        <v>33</v>
      </c>
      <c r="H4256">
        <v>300</v>
      </c>
      <c r="I4256" s="1">
        <v>43595.999305555553</v>
      </c>
      <c r="J4256" s="2">
        <f t="shared" si="198"/>
        <v>1</v>
      </c>
      <c r="K4256" s="2" t="str">
        <f>IFERROR(VLOOKUP(A4256,Aux!A:B,2,0),"Outros")</f>
        <v>Outros</v>
      </c>
      <c r="L4256" s="2">
        <f t="shared" si="199"/>
        <v>2019</v>
      </c>
      <c r="M4256">
        <f t="shared" si="200"/>
        <v>15</v>
      </c>
    </row>
    <row r="4257" spans="1:13" x14ac:dyDescent="0.35">
      <c r="A4257" t="s">
        <v>389</v>
      </c>
      <c r="B4257">
        <v>506722422</v>
      </c>
      <c r="C4257">
        <v>163983</v>
      </c>
      <c r="E4257" s="1">
        <v>43567.457048611112</v>
      </c>
      <c r="F4257">
        <v>1</v>
      </c>
      <c r="G4257" t="s">
        <v>33</v>
      </c>
      <c r="H4257">
        <v>400</v>
      </c>
      <c r="J4257" s="2">
        <f t="shared" si="198"/>
        <v>1</v>
      </c>
      <c r="K4257" s="2" t="str">
        <f>IFERROR(VLOOKUP(A4257,Aux!A:B,2,0),"Outros")</f>
        <v>Municípios</v>
      </c>
      <c r="L4257" s="2">
        <f t="shared" si="199"/>
        <v>2019</v>
      </c>
      <c r="M4257">
        <f t="shared" si="200"/>
        <v>15</v>
      </c>
    </row>
    <row r="4258" spans="1:13" x14ac:dyDescent="0.35">
      <c r="A4258" t="s">
        <v>150</v>
      </c>
      <c r="B4258">
        <v>505309939</v>
      </c>
      <c r="C4258">
        <v>163984</v>
      </c>
      <c r="D4258" t="s">
        <v>4114</v>
      </c>
      <c r="E4258" s="1">
        <v>43567.458749999998</v>
      </c>
      <c r="F4258">
        <v>1</v>
      </c>
      <c r="G4258" t="s">
        <v>1358</v>
      </c>
      <c r="H4258">
        <v>360</v>
      </c>
      <c r="I4258" s="1">
        <v>43572.6875</v>
      </c>
      <c r="J4258" s="2">
        <f t="shared" si="198"/>
        <v>1</v>
      </c>
      <c r="K4258" s="2" t="str">
        <f>IFERROR(VLOOKUP(A4258,Aux!A:B,2,0),"Outros")</f>
        <v>Municípios</v>
      </c>
      <c r="L4258" s="2">
        <f t="shared" si="199"/>
        <v>2019</v>
      </c>
      <c r="M4258">
        <f t="shared" si="200"/>
        <v>15</v>
      </c>
    </row>
    <row r="4259" spans="1:13" x14ac:dyDescent="0.35">
      <c r="A4259" t="s">
        <v>1307</v>
      </c>
      <c r="B4259">
        <v>506907619</v>
      </c>
      <c r="C4259">
        <v>163987</v>
      </c>
      <c r="D4259" t="s">
        <v>3679</v>
      </c>
      <c r="E4259" s="1">
        <v>43567.465509259258</v>
      </c>
      <c r="F4259">
        <v>3</v>
      </c>
      <c r="G4259" t="s">
        <v>2709</v>
      </c>
      <c r="H4259">
        <v>360</v>
      </c>
      <c r="I4259" s="1">
        <v>43582.999305555553</v>
      </c>
      <c r="J4259" s="2">
        <f t="shared" si="198"/>
        <v>1</v>
      </c>
      <c r="K4259" s="2" t="str">
        <f>IFERROR(VLOOKUP(A4259,Aux!A:B,2,0),"Outros")</f>
        <v>Municípios</v>
      </c>
      <c r="L4259" s="2">
        <f t="shared" si="199"/>
        <v>2019</v>
      </c>
      <c r="M4259">
        <f t="shared" si="200"/>
        <v>15</v>
      </c>
    </row>
    <row r="4260" spans="1:13" x14ac:dyDescent="0.35">
      <c r="A4260" t="s">
        <v>275</v>
      </c>
      <c r="B4260">
        <v>505187531</v>
      </c>
      <c r="C4260">
        <v>163988</v>
      </c>
      <c r="E4260" s="1">
        <v>43567.466516203705</v>
      </c>
      <c r="F4260">
        <v>3</v>
      </c>
      <c r="G4260" t="s">
        <v>33</v>
      </c>
      <c r="H4260">
        <v>400</v>
      </c>
      <c r="J4260" s="2">
        <f t="shared" si="198"/>
        <v>1</v>
      </c>
      <c r="K4260" s="2" t="str">
        <f>IFERROR(VLOOKUP(A4260,Aux!A:B,2,0),"Outros")</f>
        <v>Municípios</v>
      </c>
      <c r="L4260" s="2">
        <f t="shared" si="199"/>
        <v>2019</v>
      </c>
      <c r="M4260">
        <f t="shared" si="200"/>
        <v>15</v>
      </c>
    </row>
    <row r="4261" spans="1:13" x14ac:dyDescent="0.35">
      <c r="A4261" t="s">
        <v>275</v>
      </c>
      <c r="B4261">
        <v>505187531</v>
      </c>
      <c r="C4261">
        <v>163989</v>
      </c>
      <c r="D4261" t="s">
        <v>1232</v>
      </c>
      <c r="E4261" s="1">
        <v>43567.467627314814</v>
      </c>
      <c r="F4261">
        <v>3</v>
      </c>
      <c r="G4261" t="s">
        <v>277</v>
      </c>
      <c r="H4261">
        <v>360</v>
      </c>
      <c r="I4261" s="1">
        <v>43592.999305555553</v>
      </c>
      <c r="J4261" s="2">
        <f t="shared" si="198"/>
        <v>1</v>
      </c>
      <c r="K4261" s="2" t="str">
        <f>IFERROR(VLOOKUP(A4261,Aux!A:B,2,0),"Outros")</f>
        <v>Municípios</v>
      </c>
      <c r="L4261" s="2">
        <f t="shared" si="199"/>
        <v>2019</v>
      </c>
      <c r="M4261">
        <f t="shared" si="200"/>
        <v>15</v>
      </c>
    </row>
    <row r="4262" spans="1:13" x14ac:dyDescent="0.35">
      <c r="A4262" t="s">
        <v>454</v>
      </c>
      <c r="B4262">
        <v>503450189</v>
      </c>
      <c r="C4262">
        <v>163991</v>
      </c>
      <c r="D4262" t="s">
        <v>3680</v>
      </c>
      <c r="E4262" s="1">
        <v>43567.469386574077</v>
      </c>
      <c r="F4262">
        <v>13</v>
      </c>
      <c r="G4262" t="s">
        <v>1207</v>
      </c>
      <c r="H4262">
        <v>360</v>
      </c>
      <c r="I4262" s="1">
        <v>43578.75</v>
      </c>
      <c r="J4262" s="2">
        <f t="shared" si="198"/>
        <v>1</v>
      </c>
      <c r="K4262" s="2" t="str">
        <f>IFERROR(VLOOKUP(A4262,Aux!A:B,2,0),"Outros")</f>
        <v>Estradas</v>
      </c>
      <c r="L4262" s="2">
        <f t="shared" si="199"/>
        <v>2019</v>
      </c>
      <c r="M4262">
        <f t="shared" si="200"/>
        <v>15</v>
      </c>
    </row>
    <row r="4263" spans="1:13" x14ac:dyDescent="0.35">
      <c r="A4263" t="s">
        <v>389</v>
      </c>
      <c r="B4263">
        <v>506722422</v>
      </c>
      <c r="C4263">
        <v>163993</v>
      </c>
      <c r="D4263" t="s">
        <v>3547</v>
      </c>
      <c r="E4263" s="1">
        <v>43567.470046296294</v>
      </c>
      <c r="F4263">
        <v>1</v>
      </c>
      <c r="G4263" t="s">
        <v>837</v>
      </c>
      <c r="H4263">
        <v>400</v>
      </c>
      <c r="I4263" s="1">
        <v>43563.999305555553</v>
      </c>
      <c r="J4263" s="2">
        <f t="shared" si="198"/>
        <v>1</v>
      </c>
      <c r="K4263" s="2" t="str">
        <f>IFERROR(VLOOKUP(A4263,Aux!A:B,2,0),"Outros")</f>
        <v>Municípios</v>
      </c>
      <c r="L4263" s="2">
        <f t="shared" si="199"/>
        <v>2019</v>
      </c>
      <c r="M4263">
        <f t="shared" si="200"/>
        <v>15</v>
      </c>
    </row>
    <row r="4264" spans="1:13" x14ac:dyDescent="0.35">
      <c r="A4264" t="s">
        <v>199</v>
      </c>
      <c r="B4264">
        <v>502256869</v>
      </c>
      <c r="C4264">
        <v>163994</v>
      </c>
      <c r="D4264" t="s">
        <v>4301</v>
      </c>
      <c r="E4264" s="1">
        <v>43567.472083333334</v>
      </c>
      <c r="F4264">
        <v>13</v>
      </c>
      <c r="G4264" t="s">
        <v>59</v>
      </c>
      <c r="H4264">
        <v>5</v>
      </c>
      <c r="I4264" s="1">
        <v>43583.999305555553</v>
      </c>
      <c r="J4264" s="2">
        <f t="shared" si="198"/>
        <v>1</v>
      </c>
      <c r="K4264" s="2" t="str">
        <f>IFERROR(VLOOKUP(A4264,Aux!A:B,2,0),"Outros")</f>
        <v>Portos</v>
      </c>
      <c r="L4264" s="2">
        <f t="shared" si="199"/>
        <v>2019</v>
      </c>
      <c r="M4264">
        <f t="shared" si="200"/>
        <v>15</v>
      </c>
    </row>
    <row r="4265" spans="1:13" x14ac:dyDescent="0.35">
      <c r="A4265" t="s">
        <v>35</v>
      </c>
      <c r="B4265">
        <v>508666236</v>
      </c>
      <c r="C4265">
        <v>163996</v>
      </c>
      <c r="D4265" t="s">
        <v>3728</v>
      </c>
      <c r="E4265" s="1">
        <v>43567.47378472222</v>
      </c>
      <c r="F4265">
        <v>13</v>
      </c>
      <c r="G4265" t="s">
        <v>1169</v>
      </c>
      <c r="H4265">
        <v>360</v>
      </c>
      <c r="I4265" s="1">
        <v>43577.999305555553</v>
      </c>
      <c r="J4265" s="2">
        <f t="shared" si="198"/>
        <v>1</v>
      </c>
      <c r="K4265" s="2" t="str">
        <f>IFERROR(VLOOKUP(A4265,Aux!A:B,2,0),"Outros")</f>
        <v>Outros</v>
      </c>
      <c r="L4265" s="2">
        <f t="shared" si="199"/>
        <v>2019</v>
      </c>
      <c r="M4265">
        <f t="shared" si="200"/>
        <v>15</v>
      </c>
    </row>
    <row r="4266" spans="1:13" x14ac:dyDescent="0.35">
      <c r="A4266" t="s">
        <v>118</v>
      </c>
      <c r="B4266">
        <v>680015019</v>
      </c>
      <c r="C4266">
        <v>163997</v>
      </c>
      <c r="D4266" t="s">
        <v>3681</v>
      </c>
      <c r="E4266" s="1">
        <v>43567.47383101852</v>
      </c>
      <c r="F4266">
        <v>13</v>
      </c>
      <c r="G4266" t="s">
        <v>561</v>
      </c>
      <c r="H4266">
        <v>5</v>
      </c>
      <c r="I4266" s="1">
        <v>43576.666666666664</v>
      </c>
      <c r="J4266" s="2">
        <f t="shared" si="198"/>
        <v>1</v>
      </c>
      <c r="K4266" s="2" t="str">
        <f>IFERROR(VLOOKUP(A4266,Aux!A:B,2,0),"Outros")</f>
        <v>Águas e resíduos</v>
      </c>
      <c r="L4266" s="2">
        <f t="shared" si="199"/>
        <v>2019</v>
      </c>
      <c r="M4266">
        <f t="shared" si="200"/>
        <v>15</v>
      </c>
    </row>
    <row r="4267" spans="1:13" x14ac:dyDescent="0.35">
      <c r="A4267" t="s">
        <v>39</v>
      </c>
      <c r="B4267">
        <v>507023129</v>
      </c>
      <c r="C4267">
        <v>163999</v>
      </c>
      <c r="E4267" s="1">
        <v>43567.478009259263</v>
      </c>
      <c r="F4267">
        <v>1</v>
      </c>
      <c r="H4267">
        <v>360</v>
      </c>
      <c r="I4267" s="1">
        <v>43573.708333333336</v>
      </c>
      <c r="J4267" s="2">
        <f t="shared" si="198"/>
        <v>1</v>
      </c>
      <c r="K4267" s="2" t="str">
        <f>IFERROR(VLOOKUP(A4267,Aux!A:B,2,0),"Outros")</f>
        <v>Outros</v>
      </c>
      <c r="L4267" s="2">
        <f t="shared" si="199"/>
        <v>2019</v>
      </c>
      <c r="M4267">
        <f t="shared" si="200"/>
        <v>15</v>
      </c>
    </row>
    <row r="4268" spans="1:13" x14ac:dyDescent="0.35">
      <c r="A4268" t="s">
        <v>802</v>
      </c>
      <c r="B4268">
        <v>510148921</v>
      </c>
      <c r="C4268">
        <v>164000</v>
      </c>
      <c r="D4268" t="s">
        <v>3774</v>
      </c>
      <c r="E4268" s="1">
        <v>43567.480300925927</v>
      </c>
      <c r="F4268">
        <v>4</v>
      </c>
      <c r="G4268" t="s">
        <v>473</v>
      </c>
      <c r="H4268">
        <v>340</v>
      </c>
      <c r="I4268" s="1">
        <v>43570.999305555553</v>
      </c>
      <c r="J4268" s="2">
        <f t="shared" si="198"/>
        <v>1</v>
      </c>
      <c r="K4268" s="2" t="str">
        <f>IFERROR(VLOOKUP(A4268,Aux!A:B,2,0),"Outros")</f>
        <v>Outros</v>
      </c>
      <c r="L4268" s="2">
        <f t="shared" si="199"/>
        <v>2019</v>
      </c>
      <c r="M4268">
        <f t="shared" si="200"/>
        <v>15</v>
      </c>
    </row>
    <row r="4269" spans="1:13" x14ac:dyDescent="0.35">
      <c r="A4269" t="s">
        <v>57</v>
      </c>
      <c r="B4269">
        <v>501294104</v>
      </c>
      <c r="C4269">
        <v>164003</v>
      </c>
      <c r="D4269" t="s">
        <v>4033</v>
      </c>
      <c r="E4269" s="1">
        <v>43567.496388888889</v>
      </c>
      <c r="F4269">
        <v>1</v>
      </c>
      <c r="G4269" t="s">
        <v>59</v>
      </c>
      <c r="H4269">
        <v>360</v>
      </c>
      <c r="I4269" s="1">
        <v>43573.999305555553</v>
      </c>
      <c r="J4269" s="2">
        <f t="shared" si="198"/>
        <v>1</v>
      </c>
      <c r="K4269" s="2" t="str">
        <f>IFERROR(VLOOKUP(A4269,Aux!A:B,2,0),"Outros")</f>
        <v>Municípios</v>
      </c>
      <c r="L4269" s="2">
        <f t="shared" si="199"/>
        <v>2019</v>
      </c>
      <c r="M4269">
        <f t="shared" si="200"/>
        <v>15</v>
      </c>
    </row>
    <row r="4270" spans="1:13" x14ac:dyDescent="0.35">
      <c r="A4270" t="s">
        <v>528</v>
      </c>
      <c r="B4270">
        <v>512044040</v>
      </c>
      <c r="C4270">
        <v>164004</v>
      </c>
      <c r="D4270" t="s">
        <v>4245</v>
      </c>
      <c r="E4270" s="1">
        <v>43567.496701388889</v>
      </c>
      <c r="F4270">
        <v>1</v>
      </c>
      <c r="G4270" t="s">
        <v>225</v>
      </c>
      <c r="H4270">
        <v>5</v>
      </c>
      <c r="I4270" s="1">
        <v>43576.999305555553</v>
      </c>
      <c r="J4270" s="2">
        <f t="shared" si="198"/>
        <v>1</v>
      </c>
      <c r="K4270" s="2" t="str">
        <f>IFERROR(VLOOKUP(A4270,Aux!A:B,2,0),"Outros")</f>
        <v>Municípios</v>
      </c>
      <c r="L4270" s="2">
        <f t="shared" si="199"/>
        <v>2019</v>
      </c>
      <c r="M4270">
        <f t="shared" si="200"/>
        <v>15</v>
      </c>
    </row>
    <row r="4271" spans="1:13" x14ac:dyDescent="0.35">
      <c r="A4271" t="s">
        <v>92</v>
      </c>
      <c r="B4271">
        <v>506037258</v>
      </c>
      <c r="C4271">
        <v>164005</v>
      </c>
      <c r="E4271" s="1">
        <v>43567.50273148148</v>
      </c>
      <c r="F4271">
        <v>3</v>
      </c>
      <c r="G4271" t="s">
        <v>33</v>
      </c>
      <c r="H4271">
        <v>400</v>
      </c>
      <c r="I4271" s="1">
        <v>43486.708333333336</v>
      </c>
      <c r="J4271" s="2">
        <f t="shared" si="198"/>
        <v>1</v>
      </c>
      <c r="K4271" s="2" t="str">
        <f>IFERROR(VLOOKUP(A4271,Aux!A:B,2,0),"Outros")</f>
        <v>Municípios</v>
      </c>
      <c r="L4271" s="2">
        <f t="shared" si="199"/>
        <v>2019</v>
      </c>
      <c r="M4271">
        <f t="shared" si="200"/>
        <v>15</v>
      </c>
    </row>
    <row r="4272" spans="1:13" x14ac:dyDescent="0.35">
      <c r="A4272" t="s">
        <v>112</v>
      </c>
      <c r="B4272">
        <v>501144218</v>
      </c>
      <c r="C4272">
        <v>164006</v>
      </c>
      <c r="D4272" t="s">
        <v>4115</v>
      </c>
      <c r="E4272" s="1">
        <v>43567.505347222221</v>
      </c>
      <c r="F4272">
        <v>13</v>
      </c>
      <c r="G4272" t="s">
        <v>256</v>
      </c>
      <c r="H4272">
        <v>5</v>
      </c>
      <c r="I4272" s="1">
        <v>43577.75</v>
      </c>
      <c r="J4272" s="2">
        <f t="shared" si="198"/>
        <v>1</v>
      </c>
      <c r="K4272" s="2" t="str">
        <f>IFERROR(VLOOKUP(A4272,Aux!A:B,2,0),"Outros")</f>
        <v>Municípios</v>
      </c>
      <c r="L4272" s="2">
        <f t="shared" si="199"/>
        <v>2019</v>
      </c>
      <c r="M4272">
        <f t="shared" si="200"/>
        <v>15</v>
      </c>
    </row>
    <row r="4273" spans="1:13" x14ac:dyDescent="0.35">
      <c r="A4273" t="s">
        <v>140</v>
      </c>
      <c r="B4273">
        <v>506614913</v>
      </c>
      <c r="C4273">
        <v>164007</v>
      </c>
      <c r="D4273" t="s">
        <v>4116</v>
      </c>
      <c r="E4273" s="1">
        <v>43567.506261574075</v>
      </c>
      <c r="F4273">
        <v>1</v>
      </c>
      <c r="G4273" t="s">
        <v>149</v>
      </c>
      <c r="H4273">
        <v>360</v>
      </c>
      <c r="I4273" s="1">
        <v>43573.999305555553</v>
      </c>
      <c r="J4273" s="2">
        <f t="shared" si="198"/>
        <v>1</v>
      </c>
      <c r="K4273" s="2" t="str">
        <f>IFERROR(VLOOKUP(A4273,Aux!A:B,2,0),"Outros")</f>
        <v>Municípios</v>
      </c>
      <c r="L4273" s="2">
        <f t="shared" si="199"/>
        <v>2019</v>
      </c>
      <c r="M4273">
        <f t="shared" si="200"/>
        <v>15</v>
      </c>
    </row>
    <row r="4274" spans="1:13" x14ac:dyDescent="0.35">
      <c r="A4274" t="s">
        <v>105</v>
      </c>
      <c r="B4274">
        <v>503311332</v>
      </c>
      <c r="C4274">
        <v>164008</v>
      </c>
      <c r="D4274" t="s">
        <v>4117</v>
      </c>
      <c r="E4274" s="1">
        <v>43567.507696759261</v>
      </c>
      <c r="F4274">
        <v>1</v>
      </c>
      <c r="G4274" t="s">
        <v>107</v>
      </c>
      <c r="H4274">
        <v>360</v>
      </c>
      <c r="I4274" s="1">
        <v>43577.708333333336</v>
      </c>
      <c r="J4274" s="2">
        <f t="shared" si="198"/>
        <v>1</v>
      </c>
      <c r="K4274" s="2" t="str">
        <f>IFERROR(VLOOKUP(A4274,Aux!A:B,2,0),"Outros")</f>
        <v>Municípios</v>
      </c>
      <c r="L4274" s="2">
        <f t="shared" si="199"/>
        <v>2019</v>
      </c>
      <c r="M4274">
        <f t="shared" si="200"/>
        <v>15</v>
      </c>
    </row>
    <row r="4275" spans="1:13" x14ac:dyDescent="0.35">
      <c r="A4275" t="s">
        <v>35</v>
      </c>
      <c r="B4275">
        <v>508666236</v>
      </c>
      <c r="C4275">
        <v>164009</v>
      </c>
      <c r="D4275" t="s">
        <v>3682</v>
      </c>
      <c r="E4275" s="1">
        <v>43567.51295138889</v>
      </c>
      <c r="F4275">
        <v>13</v>
      </c>
      <c r="G4275" t="s">
        <v>1169</v>
      </c>
      <c r="H4275">
        <v>360</v>
      </c>
      <c r="I4275" s="1">
        <v>43577.999305555553</v>
      </c>
      <c r="J4275" s="2">
        <f t="shared" si="198"/>
        <v>1</v>
      </c>
      <c r="K4275" s="2" t="str">
        <f>IFERROR(VLOOKUP(A4275,Aux!A:B,2,0),"Outros")</f>
        <v>Outros</v>
      </c>
      <c r="L4275" s="2">
        <f t="shared" si="199"/>
        <v>2019</v>
      </c>
      <c r="M4275">
        <f t="shared" si="200"/>
        <v>15</v>
      </c>
    </row>
    <row r="4276" spans="1:13" x14ac:dyDescent="0.35">
      <c r="A4276" t="s">
        <v>48</v>
      </c>
      <c r="B4276">
        <v>503035416</v>
      </c>
      <c r="C4276">
        <v>164011</v>
      </c>
      <c r="D4276" t="s">
        <v>4219</v>
      </c>
      <c r="E4276" s="1">
        <v>43567.519456018519</v>
      </c>
      <c r="F4276">
        <v>13</v>
      </c>
      <c r="G4276" t="s">
        <v>50</v>
      </c>
      <c r="H4276">
        <v>340</v>
      </c>
      <c r="I4276" s="1">
        <v>43572.708333333336</v>
      </c>
      <c r="J4276" s="2">
        <f t="shared" si="198"/>
        <v>1</v>
      </c>
      <c r="K4276" s="2" t="str">
        <f>IFERROR(VLOOKUP(A4276,Aux!A:B,2,0),"Outros")</f>
        <v>Hospitais</v>
      </c>
      <c r="L4276" s="2">
        <f t="shared" si="199"/>
        <v>2019</v>
      </c>
      <c r="M4276">
        <f t="shared" si="200"/>
        <v>15</v>
      </c>
    </row>
    <row r="4277" spans="1:13" x14ac:dyDescent="0.35">
      <c r="A4277" t="s">
        <v>112</v>
      </c>
      <c r="B4277">
        <v>501144218</v>
      </c>
      <c r="C4277">
        <v>164012</v>
      </c>
      <c r="D4277" t="s">
        <v>3683</v>
      </c>
      <c r="E4277" s="1">
        <v>43567.520879629628</v>
      </c>
      <c r="F4277">
        <v>1</v>
      </c>
      <c r="G4277" t="s">
        <v>256</v>
      </c>
      <c r="H4277">
        <v>340</v>
      </c>
      <c r="I4277" s="1">
        <v>43585.75</v>
      </c>
      <c r="J4277" s="2">
        <f t="shared" si="198"/>
        <v>1</v>
      </c>
      <c r="K4277" s="2" t="str">
        <f>IFERROR(VLOOKUP(A4277,Aux!A:B,2,0),"Outros")</f>
        <v>Municípios</v>
      </c>
      <c r="L4277" s="2">
        <f t="shared" si="199"/>
        <v>2019</v>
      </c>
      <c r="M4277">
        <f t="shared" si="200"/>
        <v>15</v>
      </c>
    </row>
    <row r="4278" spans="1:13" x14ac:dyDescent="0.35">
      <c r="A4278" t="s">
        <v>150</v>
      </c>
      <c r="B4278">
        <v>505309939</v>
      </c>
      <c r="C4278">
        <v>164013</v>
      </c>
      <c r="D4278" t="s">
        <v>3729</v>
      </c>
      <c r="E4278" s="1">
        <v>43567.52238425926</v>
      </c>
      <c r="F4278">
        <v>1</v>
      </c>
      <c r="G4278" t="s">
        <v>152</v>
      </c>
      <c r="H4278">
        <v>360</v>
      </c>
      <c r="I4278" s="1">
        <v>43570.6875</v>
      </c>
      <c r="J4278" s="2">
        <f t="shared" si="198"/>
        <v>1</v>
      </c>
      <c r="K4278" s="2" t="str">
        <f>IFERROR(VLOOKUP(A4278,Aux!A:B,2,0),"Outros")</f>
        <v>Municípios</v>
      </c>
      <c r="L4278" s="2">
        <f t="shared" si="199"/>
        <v>2019</v>
      </c>
      <c r="M4278">
        <f t="shared" si="200"/>
        <v>15</v>
      </c>
    </row>
    <row r="4279" spans="1:13" x14ac:dyDescent="0.35">
      <c r="A4279" t="s">
        <v>150</v>
      </c>
      <c r="B4279">
        <v>505309939</v>
      </c>
      <c r="C4279">
        <v>164014</v>
      </c>
      <c r="D4279" t="s">
        <v>3730</v>
      </c>
      <c r="E4279" s="1">
        <v>43567.522511574076</v>
      </c>
      <c r="F4279">
        <v>13</v>
      </c>
      <c r="G4279" t="s">
        <v>152</v>
      </c>
      <c r="H4279">
        <v>360</v>
      </c>
      <c r="I4279" s="1">
        <v>43572.6875</v>
      </c>
      <c r="J4279" s="2">
        <f t="shared" si="198"/>
        <v>1</v>
      </c>
      <c r="K4279" s="2" t="str">
        <f>IFERROR(VLOOKUP(A4279,Aux!A:B,2,0),"Outros")</f>
        <v>Municípios</v>
      </c>
      <c r="L4279" s="2">
        <f t="shared" si="199"/>
        <v>2019</v>
      </c>
      <c r="M4279">
        <f t="shared" si="200"/>
        <v>15</v>
      </c>
    </row>
    <row r="4280" spans="1:13" x14ac:dyDescent="0.35">
      <c r="A4280" t="s">
        <v>48</v>
      </c>
      <c r="B4280">
        <v>503035416</v>
      </c>
      <c r="C4280">
        <v>164015</v>
      </c>
      <c r="D4280" t="s">
        <v>4118</v>
      </c>
      <c r="E4280" s="1">
        <v>43567.549259259256</v>
      </c>
      <c r="F4280">
        <v>1</v>
      </c>
      <c r="G4280" t="s">
        <v>50</v>
      </c>
      <c r="H4280">
        <v>360</v>
      </c>
      <c r="I4280" s="1">
        <v>43572.708333333336</v>
      </c>
      <c r="J4280" s="2">
        <f t="shared" si="198"/>
        <v>1</v>
      </c>
      <c r="K4280" s="2" t="str">
        <f>IFERROR(VLOOKUP(A4280,Aux!A:B,2,0),"Outros")</f>
        <v>Hospitais</v>
      </c>
      <c r="L4280" s="2">
        <f t="shared" si="199"/>
        <v>2019</v>
      </c>
      <c r="M4280">
        <f t="shared" si="200"/>
        <v>15</v>
      </c>
    </row>
    <row r="4281" spans="1:13" x14ac:dyDescent="0.35">
      <c r="A4281" t="s">
        <v>562</v>
      </c>
      <c r="B4281">
        <v>506823318</v>
      </c>
      <c r="C4281">
        <v>164016</v>
      </c>
      <c r="E4281" s="1">
        <v>43567.556435185186</v>
      </c>
      <c r="F4281">
        <v>13</v>
      </c>
      <c r="G4281" t="s">
        <v>33</v>
      </c>
      <c r="H4281">
        <v>400</v>
      </c>
      <c r="J4281" s="2">
        <f t="shared" si="198"/>
        <v>1</v>
      </c>
      <c r="K4281" s="2" t="str">
        <f>IFERROR(VLOOKUP(A4281,Aux!A:B,2,0),"Outros")</f>
        <v>Municípios</v>
      </c>
      <c r="L4281" s="2">
        <f t="shared" si="199"/>
        <v>2019</v>
      </c>
      <c r="M4281">
        <f t="shared" si="200"/>
        <v>15</v>
      </c>
    </row>
    <row r="4282" spans="1:13" x14ac:dyDescent="0.35">
      <c r="A4282" t="s">
        <v>150</v>
      </c>
      <c r="B4282">
        <v>505309939</v>
      </c>
      <c r="C4282">
        <v>164017</v>
      </c>
      <c r="D4282" t="s">
        <v>4119</v>
      </c>
      <c r="E4282" s="1">
        <v>43567.559328703705</v>
      </c>
      <c r="F4282">
        <v>1</v>
      </c>
      <c r="G4282" t="s">
        <v>152</v>
      </c>
      <c r="H4282">
        <v>360</v>
      </c>
      <c r="I4282" s="1">
        <v>43572.6875</v>
      </c>
      <c r="J4282" s="2">
        <f t="shared" si="198"/>
        <v>1</v>
      </c>
      <c r="K4282" s="2" t="str">
        <f>IFERROR(VLOOKUP(A4282,Aux!A:B,2,0),"Outros")</f>
        <v>Municípios</v>
      </c>
      <c r="L4282" s="2">
        <f t="shared" si="199"/>
        <v>2019</v>
      </c>
      <c r="M4282">
        <f t="shared" si="200"/>
        <v>15</v>
      </c>
    </row>
    <row r="4283" spans="1:13" x14ac:dyDescent="0.35">
      <c r="A4283" t="s">
        <v>28</v>
      </c>
      <c r="B4283">
        <v>505932512</v>
      </c>
      <c r="C4283">
        <v>164018</v>
      </c>
      <c r="D4283" t="s">
        <v>3684</v>
      </c>
      <c r="E4283" s="1">
        <v>43567.589618055557</v>
      </c>
      <c r="F4283">
        <v>1</v>
      </c>
      <c r="G4283" t="s">
        <v>30</v>
      </c>
      <c r="H4283">
        <v>360</v>
      </c>
      <c r="I4283" s="1">
        <v>43572.999305555553</v>
      </c>
      <c r="J4283" s="2">
        <f t="shared" si="198"/>
        <v>1</v>
      </c>
      <c r="K4283" s="2" t="str">
        <f>IFERROR(VLOOKUP(A4283,Aux!A:B,2,0),"Outros")</f>
        <v>Municípios</v>
      </c>
      <c r="L4283" s="2">
        <f t="shared" si="199"/>
        <v>2019</v>
      </c>
      <c r="M4283">
        <f t="shared" si="200"/>
        <v>15</v>
      </c>
    </row>
    <row r="4284" spans="1:13" x14ac:dyDescent="0.35">
      <c r="A4284" t="s">
        <v>112</v>
      </c>
      <c r="B4284">
        <v>501144218</v>
      </c>
      <c r="C4284">
        <v>164019</v>
      </c>
      <c r="D4284" t="s">
        <v>4120</v>
      </c>
      <c r="E4284" s="1">
        <v>43567.593113425923</v>
      </c>
      <c r="F4284">
        <v>3</v>
      </c>
      <c r="G4284" t="s">
        <v>256</v>
      </c>
      <c r="H4284">
        <v>360</v>
      </c>
      <c r="I4284" s="1">
        <v>43573.999305555553</v>
      </c>
      <c r="J4284" s="2">
        <f t="shared" si="198"/>
        <v>1</v>
      </c>
      <c r="K4284" s="2" t="str">
        <f>IFERROR(VLOOKUP(A4284,Aux!A:B,2,0),"Outros")</f>
        <v>Municípios</v>
      </c>
      <c r="L4284" s="2">
        <f t="shared" si="199"/>
        <v>2019</v>
      </c>
      <c r="M4284">
        <f t="shared" si="200"/>
        <v>15</v>
      </c>
    </row>
    <row r="4285" spans="1:13" x14ac:dyDescent="0.35">
      <c r="A4285" t="s">
        <v>28</v>
      </c>
      <c r="B4285">
        <v>505932512</v>
      </c>
      <c r="C4285">
        <v>164020</v>
      </c>
      <c r="D4285" t="s">
        <v>4086</v>
      </c>
      <c r="E4285" s="1">
        <v>43567.594178240739</v>
      </c>
      <c r="F4285">
        <v>13</v>
      </c>
      <c r="G4285" t="s">
        <v>30</v>
      </c>
      <c r="H4285">
        <v>360</v>
      </c>
      <c r="I4285" s="1">
        <v>43577.999305555553</v>
      </c>
      <c r="J4285" s="2">
        <f t="shared" si="198"/>
        <v>1</v>
      </c>
      <c r="K4285" s="2" t="str">
        <f>IFERROR(VLOOKUP(A4285,Aux!A:B,2,0),"Outros")</f>
        <v>Municípios</v>
      </c>
      <c r="L4285" s="2">
        <f t="shared" si="199"/>
        <v>2019</v>
      </c>
      <c r="M4285">
        <f t="shared" si="200"/>
        <v>15</v>
      </c>
    </row>
    <row r="4286" spans="1:13" x14ac:dyDescent="0.35">
      <c r="A4286" t="s">
        <v>127</v>
      </c>
      <c r="B4286">
        <v>506874915</v>
      </c>
      <c r="C4286">
        <v>164021</v>
      </c>
      <c r="D4286" t="s">
        <v>4246</v>
      </c>
      <c r="E4286" s="1">
        <v>43567.595266203702</v>
      </c>
      <c r="F4286">
        <v>13</v>
      </c>
      <c r="G4286" t="s">
        <v>922</v>
      </c>
      <c r="H4286">
        <v>340</v>
      </c>
      <c r="I4286" s="1">
        <v>43577.999305555553</v>
      </c>
      <c r="J4286" s="2">
        <f t="shared" si="198"/>
        <v>1</v>
      </c>
      <c r="K4286" s="2" t="str">
        <f>IFERROR(VLOOKUP(A4286,Aux!A:B,2,0),"Outros")</f>
        <v>Outros</v>
      </c>
      <c r="L4286" s="2">
        <f t="shared" si="199"/>
        <v>2019</v>
      </c>
      <c r="M4286">
        <f t="shared" si="200"/>
        <v>15</v>
      </c>
    </row>
    <row r="4287" spans="1:13" x14ac:dyDescent="0.35">
      <c r="A4287" t="s">
        <v>150</v>
      </c>
      <c r="B4287">
        <v>505309939</v>
      </c>
      <c r="C4287">
        <v>164025</v>
      </c>
      <c r="E4287" s="1">
        <v>43567.605995370373</v>
      </c>
      <c r="F4287">
        <v>1</v>
      </c>
      <c r="G4287" t="s">
        <v>33</v>
      </c>
      <c r="H4287">
        <v>400</v>
      </c>
      <c r="J4287" s="2">
        <f t="shared" si="198"/>
        <v>1</v>
      </c>
      <c r="K4287" s="2" t="str">
        <f>IFERROR(VLOOKUP(A4287,Aux!A:B,2,0),"Outros")</f>
        <v>Municípios</v>
      </c>
      <c r="L4287" s="2">
        <f t="shared" si="199"/>
        <v>2019</v>
      </c>
      <c r="M4287">
        <f t="shared" si="200"/>
        <v>15</v>
      </c>
    </row>
    <row r="4288" spans="1:13" x14ac:dyDescent="0.35">
      <c r="A4288" t="s">
        <v>217</v>
      </c>
      <c r="B4288">
        <v>502530863</v>
      </c>
      <c r="C4288">
        <v>164026</v>
      </c>
      <c r="E4288" s="1">
        <v>43567.611076388886</v>
      </c>
      <c r="F4288">
        <v>1</v>
      </c>
      <c r="G4288" t="s">
        <v>33</v>
      </c>
      <c r="H4288">
        <v>1</v>
      </c>
      <c r="J4288" s="2">
        <f t="shared" si="198"/>
        <v>1</v>
      </c>
      <c r="K4288" s="2" t="str">
        <f>IFERROR(VLOOKUP(A4288,Aux!A:B,2,0),"Outros")</f>
        <v>Outros</v>
      </c>
      <c r="L4288" s="2">
        <f t="shared" si="199"/>
        <v>2019</v>
      </c>
      <c r="M4288">
        <f t="shared" si="200"/>
        <v>15</v>
      </c>
    </row>
    <row r="4289" spans="1:13" x14ac:dyDescent="0.35">
      <c r="A4289" t="s">
        <v>63</v>
      </c>
      <c r="B4289">
        <v>502098139</v>
      </c>
      <c r="C4289">
        <v>164028</v>
      </c>
      <c r="E4289" s="1">
        <v>43567.613726851851</v>
      </c>
      <c r="F4289">
        <v>13</v>
      </c>
      <c r="G4289" t="s">
        <v>33</v>
      </c>
      <c r="H4289">
        <v>400</v>
      </c>
      <c r="J4289" s="2">
        <f t="shared" si="198"/>
        <v>1</v>
      </c>
      <c r="K4289" s="2" t="str">
        <f>IFERROR(VLOOKUP(A4289,Aux!A:B,2,0),"Outros")</f>
        <v>Municípios</v>
      </c>
      <c r="L4289" s="2">
        <f t="shared" si="199"/>
        <v>2019</v>
      </c>
      <c r="M4289">
        <f t="shared" si="200"/>
        <v>15</v>
      </c>
    </row>
    <row r="4290" spans="1:13" x14ac:dyDescent="0.35">
      <c r="A4290" t="s">
        <v>3101</v>
      </c>
      <c r="B4290">
        <v>507001206</v>
      </c>
      <c r="C4290">
        <v>164029</v>
      </c>
      <c r="E4290" s="1">
        <v>43567.614224537036</v>
      </c>
      <c r="F4290">
        <v>13</v>
      </c>
      <c r="G4290" t="s">
        <v>33</v>
      </c>
      <c r="H4290">
        <v>1</v>
      </c>
      <c r="J4290" s="2">
        <f t="shared" ref="J4290:J4353" si="201">IF(C4290=C4289,"",1)</f>
        <v>1</v>
      </c>
      <c r="K4290" s="2" t="str">
        <f>IFERROR(VLOOKUP(A4290,Aux!A:B,2,0),"Outros")</f>
        <v>Transportes</v>
      </c>
      <c r="L4290" s="2">
        <f t="shared" ref="L4290:L4353" si="202">YEAR(E4290)</f>
        <v>2019</v>
      </c>
      <c r="M4290">
        <f t="shared" ref="M4290:M4353" si="203">WEEKNUM(E4290)</f>
        <v>15</v>
      </c>
    </row>
    <row r="4291" spans="1:13" x14ac:dyDescent="0.35">
      <c r="A4291" t="s">
        <v>63</v>
      </c>
      <c r="B4291">
        <v>502098139</v>
      </c>
      <c r="C4291">
        <v>164030</v>
      </c>
      <c r="D4291" t="s">
        <v>4220</v>
      </c>
      <c r="E4291" s="1">
        <v>43567.615578703706</v>
      </c>
      <c r="F4291">
        <v>13</v>
      </c>
      <c r="G4291" t="s">
        <v>65</v>
      </c>
      <c r="H4291">
        <v>360</v>
      </c>
      <c r="I4291" s="1">
        <v>43598.708333333336</v>
      </c>
      <c r="J4291" s="2">
        <f t="shared" si="201"/>
        <v>1</v>
      </c>
      <c r="K4291" s="2" t="str">
        <f>IFERROR(VLOOKUP(A4291,Aux!A:B,2,0),"Outros")</f>
        <v>Municípios</v>
      </c>
      <c r="L4291" s="2">
        <f t="shared" si="202"/>
        <v>2019</v>
      </c>
      <c r="M4291">
        <f t="shared" si="203"/>
        <v>15</v>
      </c>
    </row>
    <row r="4292" spans="1:13" x14ac:dyDescent="0.35">
      <c r="A4292" t="s">
        <v>140</v>
      </c>
      <c r="B4292">
        <v>506614913</v>
      </c>
      <c r="C4292">
        <v>164033</v>
      </c>
      <c r="D4292" t="s">
        <v>3840</v>
      </c>
      <c r="E4292" s="1">
        <v>43567.617962962962</v>
      </c>
      <c r="F4292">
        <v>13</v>
      </c>
      <c r="G4292" t="s">
        <v>149</v>
      </c>
      <c r="H4292">
        <v>360</v>
      </c>
      <c r="I4292" s="1">
        <v>43598.999305555553</v>
      </c>
      <c r="J4292" s="2">
        <f t="shared" si="201"/>
        <v>1</v>
      </c>
      <c r="K4292" s="2" t="str">
        <f>IFERROR(VLOOKUP(A4292,Aux!A:B,2,0),"Outros")</f>
        <v>Municípios</v>
      </c>
      <c r="L4292" s="2">
        <f t="shared" si="202"/>
        <v>2019</v>
      </c>
      <c r="M4292">
        <f t="shared" si="203"/>
        <v>15</v>
      </c>
    </row>
    <row r="4293" spans="1:13" x14ac:dyDescent="0.35">
      <c r="A4293" t="s">
        <v>197</v>
      </c>
      <c r="B4293">
        <v>506334562</v>
      </c>
      <c r="C4293">
        <v>164034</v>
      </c>
      <c r="E4293" s="1">
        <v>43567.61996527778</v>
      </c>
      <c r="F4293">
        <v>13</v>
      </c>
      <c r="G4293" t="s">
        <v>33</v>
      </c>
      <c r="H4293">
        <v>400</v>
      </c>
      <c r="J4293" s="2">
        <f t="shared" si="201"/>
        <v>1</v>
      </c>
      <c r="K4293" s="2" t="str">
        <f>IFERROR(VLOOKUP(A4293,Aux!A:B,2,0),"Outros")</f>
        <v>Municípios</v>
      </c>
      <c r="L4293" s="2">
        <f t="shared" si="202"/>
        <v>2019</v>
      </c>
      <c r="M4293">
        <f t="shared" si="203"/>
        <v>15</v>
      </c>
    </row>
    <row r="4294" spans="1:13" x14ac:dyDescent="0.35">
      <c r="A4294" t="s">
        <v>105</v>
      </c>
      <c r="B4294">
        <v>503311332</v>
      </c>
      <c r="C4294">
        <v>164035</v>
      </c>
      <c r="D4294" t="s">
        <v>3685</v>
      </c>
      <c r="E4294" s="1">
        <v>43567.620335648149</v>
      </c>
      <c r="F4294">
        <v>3</v>
      </c>
      <c r="G4294" t="s">
        <v>17</v>
      </c>
      <c r="H4294">
        <v>360</v>
      </c>
      <c r="I4294" s="1">
        <v>43597.708333333336</v>
      </c>
      <c r="J4294" s="2">
        <f t="shared" si="201"/>
        <v>1</v>
      </c>
      <c r="K4294" s="2" t="str">
        <f>IFERROR(VLOOKUP(A4294,Aux!A:B,2,0),"Outros")</f>
        <v>Municípios</v>
      </c>
      <c r="L4294" s="2">
        <f t="shared" si="202"/>
        <v>2019</v>
      </c>
      <c r="M4294">
        <f t="shared" si="203"/>
        <v>15</v>
      </c>
    </row>
    <row r="4295" spans="1:13" x14ac:dyDescent="0.35">
      <c r="A4295" t="s">
        <v>281</v>
      </c>
      <c r="B4295">
        <v>508787033</v>
      </c>
      <c r="C4295">
        <v>164037</v>
      </c>
      <c r="E4295" s="1">
        <v>43567.624872685185</v>
      </c>
      <c r="F4295">
        <v>1</v>
      </c>
      <c r="H4295">
        <v>400</v>
      </c>
      <c r="J4295" s="2">
        <f t="shared" si="201"/>
        <v>1</v>
      </c>
      <c r="K4295" s="2" t="str">
        <f>IFERROR(VLOOKUP(A4295,Aux!A:B,2,0),"Outros")</f>
        <v>Municípios</v>
      </c>
      <c r="L4295" s="2">
        <f t="shared" si="202"/>
        <v>2019</v>
      </c>
      <c r="M4295">
        <f t="shared" si="203"/>
        <v>15</v>
      </c>
    </row>
    <row r="4296" spans="1:13" x14ac:dyDescent="0.35">
      <c r="A4296" t="s">
        <v>281</v>
      </c>
      <c r="B4296">
        <v>508787033</v>
      </c>
      <c r="C4296">
        <v>164039</v>
      </c>
      <c r="D4296" t="s">
        <v>1105</v>
      </c>
      <c r="E4296" s="1">
        <v>43567.625428240739</v>
      </c>
      <c r="F4296">
        <v>1</v>
      </c>
      <c r="G4296" t="s">
        <v>1106</v>
      </c>
      <c r="H4296">
        <v>360</v>
      </c>
      <c r="I4296" s="1">
        <v>43576.75</v>
      </c>
      <c r="J4296" s="2">
        <f t="shared" si="201"/>
        <v>1</v>
      </c>
      <c r="K4296" s="2" t="str">
        <f>IFERROR(VLOOKUP(A4296,Aux!A:B,2,0),"Outros")</f>
        <v>Municípios</v>
      </c>
      <c r="L4296" s="2">
        <f t="shared" si="202"/>
        <v>2019</v>
      </c>
      <c r="M4296">
        <f t="shared" si="203"/>
        <v>15</v>
      </c>
    </row>
    <row r="4297" spans="1:13" x14ac:dyDescent="0.35">
      <c r="A4297" t="s">
        <v>802</v>
      </c>
      <c r="B4297">
        <v>510148921</v>
      </c>
      <c r="C4297">
        <v>164046</v>
      </c>
      <c r="D4297" t="s">
        <v>4087</v>
      </c>
      <c r="E4297" s="1">
        <v>43567.638067129628</v>
      </c>
      <c r="F4297">
        <v>4</v>
      </c>
      <c r="G4297" t="s">
        <v>2818</v>
      </c>
      <c r="H4297">
        <v>340</v>
      </c>
      <c r="I4297" s="1">
        <v>43574.999305555553</v>
      </c>
      <c r="J4297" s="2">
        <f t="shared" si="201"/>
        <v>1</v>
      </c>
      <c r="K4297" s="2" t="str">
        <f>IFERROR(VLOOKUP(A4297,Aux!A:B,2,0),"Outros")</f>
        <v>Outros</v>
      </c>
      <c r="L4297" s="2">
        <f t="shared" si="202"/>
        <v>2019</v>
      </c>
      <c r="M4297">
        <f t="shared" si="203"/>
        <v>15</v>
      </c>
    </row>
    <row r="4298" spans="1:13" x14ac:dyDescent="0.35">
      <c r="A4298" t="s">
        <v>362</v>
      </c>
      <c r="B4298">
        <v>680017763</v>
      </c>
      <c r="C4298">
        <v>164047</v>
      </c>
      <c r="D4298" t="s">
        <v>3890</v>
      </c>
      <c r="E4298" s="1">
        <v>43567.639513888891</v>
      </c>
      <c r="F4298">
        <v>1</v>
      </c>
      <c r="G4298" t="s">
        <v>33</v>
      </c>
      <c r="H4298">
        <v>360</v>
      </c>
      <c r="I4298" s="1">
        <v>43573.999305555553</v>
      </c>
      <c r="J4298" s="2">
        <f t="shared" si="201"/>
        <v>1</v>
      </c>
      <c r="K4298" s="2" t="str">
        <f>IFERROR(VLOOKUP(A4298,Aux!A:B,2,0),"Outros")</f>
        <v>Águas e resíduos</v>
      </c>
      <c r="L4298" s="2">
        <f t="shared" si="202"/>
        <v>2019</v>
      </c>
      <c r="M4298">
        <f t="shared" si="203"/>
        <v>15</v>
      </c>
    </row>
    <row r="4299" spans="1:13" x14ac:dyDescent="0.35">
      <c r="A4299" t="s">
        <v>57</v>
      </c>
      <c r="B4299">
        <v>501294104</v>
      </c>
      <c r="C4299">
        <v>164048</v>
      </c>
      <c r="D4299" t="s">
        <v>4034</v>
      </c>
      <c r="E4299" s="1">
        <v>43567.647337962961</v>
      </c>
      <c r="F4299">
        <v>1</v>
      </c>
      <c r="G4299" t="s">
        <v>59</v>
      </c>
      <c r="H4299">
        <v>360</v>
      </c>
      <c r="I4299" s="1">
        <v>43570.999305555553</v>
      </c>
      <c r="J4299" s="2">
        <f t="shared" si="201"/>
        <v>1</v>
      </c>
      <c r="K4299" s="2" t="str">
        <f>IFERROR(VLOOKUP(A4299,Aux!A:B,2,0),"Outros")</f>
        <v>Municípios</v>
      </c>
      <c r="L4299" s="2">
        <f t="shared" si="202"/>
        <v>2019</v>
      </c>
      <c r="M4299">
        <f t="shared" si="203"/>
        <v>15</v>
      </c>
    </row>
    <row r="4300" spans="1:13" x14ac:dyDescent="0.35">
      <c r="A4300" t="s">
        <v>668</v>
      </c>
      <c r="B4300">
        <v>501904077</v>
      </c>
      <c r="C4300">
        <v>164049</v>
      </c>
      <c r="D4300" t="s">
        <v>4163</v>
      </c>
      <c r="E4300" s="1">
        <v>43567.652187500003</v>
      </c>
      <c r="F4300">
        <v>13</v>
      </c>
      <c r="G4300" t="s">
        <v>1398</v>
      </c>
      <c r="H4300">
        <v>360</v>
      </c>
      <c r="I4300" s="1">
        <v>43577.666666666664</v>
      </c>
      <c r="J4300" s="2">
        <f t="shared" si="201"/>
        <v>1</v>
      </c>
      <c r="K4300" s="2" t="str">
        <f>IFERROR(VLOOKUP(A4300,Aux!A:B,2,0),"Outros")</f>
        <v>Portos</v>
      </c>
      <c r="L4300" s="2">
        <f t="shared" si="202"/>
        <v>2019</v>
      </c>
      <c r="M4300">
        <f t="shared" si="203"/>
        <v>15</v>
      </c>
    </row>
    <row r="4301" spans="1:13" x14ac:dyDescent="0.35">
      <c r="A4301" t="s">
        <v>105</v>
      </c>
      <c r="B4301">
        <v>503311332</v>
      </c>
      <c r="C4301">
        <v>164050</v>
      </c>
      <c r="D4301" t="s">
        <v>3731</v>
      </c>
      <c r="E4301" s="1">
        <v>43567.65252314815</v>
      </c>
      <c r="F4301">
        <v>3</v>
      </c>
      <c r="G4301" t="s">
        <v>711</v>
      </c>
      <c r="H4301">
        <v>360</v>
      </c>
      <c r="I4301" s="1">
        <v>43600.708333333336</v>
      </c>
      <c r="J4301" s="2">
        <f t="shared" si="201"/>
        <v>1</v>
      </c>
      <c r="K4301" s="2" t="str">
        <f>IFERROR(VLOOKUP(A4301,Aux!A:B,2,0),"Outros")</f>
        <v>Municípios</v>
      </c>
      <c r="L4301" s="2">
        <f t="shared" si="202"/>
        <v>2019</v>
      </c>
      <c r="M4301">
        <f t="shared" si="203"/>
        <v>15</v>
      </c>
    </row>
    <row r="4302" spans="1:13" x14ac:dyDescent="0.35">
      <c r="A4302" t="s">
        <v>12</v>
      </c>
      <c r="B4302">
        <v>508481287</v>
      </c>
      <c r="C4302">
        <v>164051</v>
      </c>
      <c r="D4302" t="s">
        <v>4035</v>
      </c>
      <c r="E4302" s="1">
        <v>43567.654675925929</v>
      </c>
      <c r="F4302">
        <v>13</v>
      </c>
      <c r="G4302" t="s">
        <v>14</v>
      </c>
      <c r="H4302">
        <v>360</v>
      </c>
      <c r="I4302" s="1">
        <v>43573.708333333336</v>
      </c>
      <c r="J4302" s="2">
        <f t="shared" si="201"/>
        <v>1</v>
      </c>
      <c r="K4302" s="2" t="str">
        <f>IFERROR(VLOOKUP(A4302,Aux!A:B,2,0),"Outros")</f>
        <v>Hospitais</v>
      </c>
      <c r="L4302" s="2">
        <f t="shared" si="202"/>
        <v>2019</v>
      </c>
      <c r="M4302">
        <f t="shared" si="203"/>
        <v>15</v>
      </c>
    </row>
    <row r="4303" spans="1:13" x14ac:dyDescent="0.35">
      <c r="A4303" t="s">
        <v>133</v>
      </c>
      <c r="B4303">
        <v>503539473</v>
      </c>
      <c r="C4303">
        <v>164052</v>
      </c>
      <c r="D4303" t="s">
        <v>4088</v>
      </c>
      <c r="E4303" s="1">
        <v>43567.654745370368</v>
      </c>
      <c r="F4303">
        <v>1</v>
      </c>
      <c r="G4303" t="s">
        <v>135</v>
      </c>
      <c r="H4303">
        <v>340</v>
      </c>
      <c r="I4303" s="1">
        <v>43572.999305555553</v>
      </c>
      <c r="J4303" s="2">
        <f t="shared" si="201"/>
        <v>1</v>
      </c>
      <c r="K4303" s="2" t="str">
        <f>IFERROR(VLOOKUP(A4303,Aux!A:B,2,0),"Outros")</f>
        <v>Municípios</v>
      </c>
      <c r="L4303" s="2">
        <f t="shared" si="202"/>
        <v>2019</v>
      </c>
      <c r="M4303">
        <f t="shared" si="203"/>
        <v>15</v>
      </c>
    </row>
    <row r="4304" spans="1:13" x14ac:dyDescent="0.35">
      <c r="A4304" t="s">
        <v>35</v>
      </c>
      <c r="B4304">
        <v>508666236</v>
      </c>
      <c r="C4304">
        <v>164053</v>
      </c>
      <c r="D4304" t="s">
        <v>3686</v>
      </c>
      <c r="E4304" s="1">
        <v>43567.663819444446</v>
      </c>
      <c r="F4304">
        <v>13</v>
      </c>
      <c r="G4304" t="s">
        <v>318</v>
      </c>
      <c r="H4304">
        <v>360</v>
      </c>
      <c r="I4304" s="1">
        <v>43598.999305555553</v>
      </c>
      <c r="J4304" s="2">
        <f t="shared" si="201"/>
        <v>1</v>
      </c>
      <c r="K4304" s="2" t="str">
        <f>IFERROR(VLOOKUP(A4304,Aux!A:B,2,0),"Outros")</f>
        <v>Outros</v>
      </c>
      <c r="L4304" s="2">
        <f t="shared" si="202"/>
        <v>2019</v>
      </c>
      <c r="M4304">
        <f t="shared" si="203"/>
        <v>15</v>
      </c>
    </row>
    <row r="4305" spans="1:13" x14ac:dyDescent="0.35">
      <c r="A4305" t="s">
        <v>858</v>
      </c>
      <c r="B4305">
        <v>501206639</v>
      </c>
      <c r="C4305">
        <v>164054</v>
      </c>
      <c r="D4305" t="s">
        <v>4247</v>
      </c>
      <c r="E4305" s="1">
        <v>43567.66679398148</v>
      </c>
      <c r="F4305">
        <v>13</v>
      </c>
      <c r="G4305" t="s">
        <v>1306</v>
      </c>
      <c r="H4305">
        <v>340</v>
      </c>
      <c r="I4305" s="1">
        <v>43572.75</v>
      </c>
      <c r="J4305" s="2">
        <f t="shared" si="201"/>
        <v>1</v>
      </c>
      <c r="K4305" s="2" t="str">
        <f>IFERROR(VLOOKUP(A4305,Aux!A:B,2,0),"Outros")</f>
        <v>Municípios</v>
      </c>
      <c r="L4305" s="2">
        <f t="shared" si="202"/>
        <v>2019</v>
      </c>
      <c r="M4305">
        <f t="shared" si="203"/>
        <v>15</v>
      </c>
    </row>
    <row r="4306" spans="1:13" x14ac:dyDescent="0.35">
      <c r="A4306" t="s">
        <v>12</v>
      </c>
      <c r="B4306">
        <v>508481287</v>
      </c>
      <c r="C4306">
        <v>164055</v>
      </c>
      <c r="D4306" t="s">
        <v>4221</v>
      </c>
      <c r="E4306" s="1">
        <v>43567.669699074075</v>
      </c>
      <c r="F4306">
        <v>1</v>
      </c>
      <c r="G4306" t="s">
        <v>14</v>
      </c>
      <c r="H4306">
        <v>5</v>
      </c>
      <c r="I4306" s="1">
        <v>43573.708333333336</v>
      </c>
      <c r="J4306" s="2">
        <f t="shared" si="201"/>
        <v>1</v>
      </c>
      <c r="K4306" s="2" t="str">
        <f>IFERROR(VLOOKUP(A4306,Aux!A:B,2,0),"Outros")</f>
        <v>Hospitais</v>
      </c>
      <c r="L4306" s="2">
        <f t="shared" si="202"/>
        <v>2019</v>
      </c>
      <c r="M4306">
        <f t="shared" si="203"/>
        <v>15</v>
      </c>
    </row>
    <row r="4307" spans="1:13" x14ac:dyDescent="0.35">
      <c r="A4307" t="s">
        <v>57</v>
      </c>
      <c r="B4307">
        <v>501294104</v>
      </c>
      <c r="C4307">
        <v>164056</v>
      </c>
      <c r="D4307" t="s">
        <v>4222</v>
      </c>
      <c r="E4307" s="1">
        <v>43567.673171296294</v>
      </c>
      <c r="F4307">
        <v>1</v>
      </c>
      <c r="G4307" t="s">
        <v>59</v>
      </c>
      <c r="H4307">
        <v>360</v>
      </c>
      <c r="I4307" s="1">
        <v>43574.999305555553</v>
      </c>
      <c r="J4307" s="2">
        <f t="shared" si="201"/>
        <v>1</v>
      </c>
      <c r="K4307" s="2" t="str">
        <f>IFERROR(VLOOKUP(A4307,Aux!A:B,2,0),"Outros")</f>
        <v>Municípios</v>
      </c>
      <c r="L4307" s="2">
        <f t="shared" si="202"/>
        <v>2019</v>
      </c>
      <c r="M4307">
        <f t="shared" si="203"/>
        <v>15</v>
      </c>
    </row>
    <row r="4308" spans="1:13" x14ac:dyDescent="0.35">
      <c r="A4308" t="s">
        <v>771</v>
      </c>
      <c r="B4308">
        <v>512105030</v>
      </c>
      <c r="C4308">
        <v>164057</v>
      </c>
      <c r="D4308" t="s">
        <v>3841</v>
      </c>
      <c r="E4308" s="1">
        <v>43567.679895833331</v>
      </c>
      <c r="F4308">
        <v>1</v>
      </c>
      <c r="G4308" t="s">
        <v>909</v>
      </c>
      <c r="H4308">
        <v>360</v>
      </c>
      <c r="I4308" s="1">
        <v>43573.999305555553</v>
      </c>
      <c r="J4308" s="2">
        <f t="shared" si="201"/>
        <v>1</v>
      </c>
      <c r="K4308" s="2" t="str">
        <f>IFERROR(VLOOKUP(A4308,Aux!A:B,2,0),"Outros")</f>
        <v>Hospitais</v>
      </c>
      <c r="L4308" s="2">
        <f t="shared" si="202"/>
        <v>2019</v>
      </c>
      <c r="M4308">
        <f t="shared" si="203"/>
        <v>15</v>
      </c>
    </row>
    <row r="4309" spans="1:13" x14ac:dyDescent="0.35">
      <c r="A4309" t="s">
        <v>45</v>
      </c>
      <c r="B4309">
        <v>680021892</v>
      </c>
      <c r="C4309">
        <v>164059</v>
      </c>
      <c r="D4309" t="s">
        <v>4273</v>
      </c>
      <c r="E4309" s="1">
        <v>43567.691157407404</v>
      </c>
      <c r="F4309">
        <v>13</v>
      </c>
      <c r="G4309" t="s">
        <v>47</v>
      </c>
      <c r="H4309">
        <v>360</v>
      </c>
      <c r="I4309" s="1">
        <v>43581.999305555553</v>
      </c>
      <c r="J4309" s="2">
        <f t="shared" si="201"/>
        <v>1</v>
      </c>
      <c r="K4309" s="2" t="str">
        <f>IFERROR(VLOOKUP(A4309,Aux!A:B,2,0),"Outros")</f>
        <v>Águas e resíduos</v>
      </c>
      <c r="L4309" s="2">
        <f t="shared" si="202"/>
        <v>2019</v>
      </c>
      <c r="M4309">
        <f t="shared" si="203"/>
        <v>15</v>
      </c>
    </row>
    <row r="4310" spans="1:13" x14ac:dyDescent="0.35">
      <c r="A4310" t="s">
        <v>63</v>
      </c>
      <c r="B4310">
        <v>502098139</v>
      </c>
      <c r="C4310">
        <v>164061</v>
      </c>
      <c r="D4310" t="s">
        <v>3891</v>
      </c>
      <c r="E4310" s="1">
        <v>43567.691990740743</v>
      </c>
      <c r="F4310">
        <v>1</v>
      </c>
      <c r="G4310" t="s">
        <v>1980</v>
      </c>
      <c r="H4310">
        <v>360</v>
      </c>
      <c r="I4310" s="1">
        <v>43577.791666666664</v>
      </c>
      <c r="J4310" s="2">
        <f t="shared" si="201"/>
        <v>1</v>
      </c>
      <c r="K4310" s="2" t="str">
        <f>IFERROR(VLOOKUP(A4310,Aux!A:B,2,0),"Outros")</f>
        <v>Municípios</v>
      </c>
      <c r="L4310" s="2">
        <f t="shared" si="202"/>
        <v>2019</v>
      </c>
      <c r="M4310">
        <f t="shared" si="203"/>
        <v>15</v>
      </c>
    </row>
    <row r="4311" spans="1:13" x14ac:dyDescent="0.35">
      <c r="A4311" t="s">
        <v>365</v>
      </c>
      <c r="B4311">
        <v>505351064</v>
      </c>
      <c r="C4311">
        <v>164062</v>
      </c>
      <c r="E4311" s="1">
        <v>43567.692488425928</v>
      </c>
      <c r="F4311">
        <v>1</v>
      </c>
      <c r="G4311" t="s">
        <v>33</v>
      </c>
      <c r="H4311">
        <v>400</v>
      </c>
      <c r="I4311" s="1">
        <v>43209.999305555553</v>
      </c>
      <c r="J4311" s="2">
        <f t="shared" si="201"/>
        <v>1</v>
      </c>
      <c r="K4311" s="2" t="str">
        <f>IFERROR(VLOOKUP(A4311,Aux!A:B,2,0),"Outros")</f>
        <v>Outros</v>
      </c>
      <c r="L4311" s="2">
        <f t="shared" si="202"/>
        <v>2019</v>
      </c>
      <c r="M4311">
        <f t="shared" si="203"/>
        <v>15</v>
      </c>
    </row>
    <row r="4312" spans="1:13" x14ac:dyDescent="0.35">
      <c r="A4312" t="s">
        <v>54</v>
      </c>
      <c r="B4312">
        <v>508345464</v>
      </c>
      <c r="C4312">
        <v>164063</v>
      </c>
      <c r="D4312" t="s">
        <v>3687</v>
      </c>
      <c r="E4312" s="1">
        <v>43567.69730324074</v>
      </c>
      <c r="F4312">
        <v>3</v>
      </c>
      <c r="G4312" t="s">
        <v>790</v>
      </c>
      <c r="H4312">
        <v>360</v>
      </c>
      <c r="I4312" s="1">
        <v>43581.75</v>
      </c>
      <c r="J4312" s="2">
        <f t="shared" si="201"/>
        <v>1</v>
      </c>
      <c r="K4312" s="2" t="str">
        <f>IFERROR(VLOOKUP(A4312,Aux!A:B,2,0),"Outros")</f>
        <v>Outros</v>
      </c>
      <c r="L4312" s="2">
        <f t="shared" si="202"/>
        <v>2019</v>
      </c>
      <c r="M4312">
        <f t="shared" si="203"/>
        <v>15</v>
      </c>
    </row>
    <row r="4313" spans="1:13" x14ac:dyDescent="0.35">
      <c r="A4313" t="s">
        <v>365</v>
      </c>
      <c r="B4313">
        <v>505351064</v>
      </c>
      <c r="C4313">
        <v>164064</v>
      </c>
      <c r="D4313" t="s">
        <v>3688</v>
      </c>
      <c r="E4313" s="1">
        <v>43567.697326388887</v>
      </c>
      <c r="F4313">
        <v>13</v>
      </c>
      <c r="G4313" t="s">
        <v>1146</v>
      </c>
      <c r="H4313">
        <v>360</v>
      </c>
      <c r="I4313" s="1">
        <v>43576.999305555553</v>
      </c>
      <c r="J4313" s="2">
        <f t="shared" si="201"/>
        <v>1</v>
      </c>
      <c r="K4313" s="2" t="str">
        <f>IFERROR(VLOOKUP(A4313,Aux!A:B,2,0),"Outros")</f>
        <v>Outros</v>
      </c>
      <c r="L4313" s="2">
        <f t="shared" si="202"/>
        <v>2019</v>
      </c>
      <c r="M4313">
        <f t="shared" si="203"/>
        <v>15</v>
      </c>
    </row>
    <row r="4314" spans="1:13" x14ac:dyDescent="0.35">
      <c r="A4314" t="s">
        <v>802</v>
      </c>
      <c r="B4314">
        <v>510148921</v>
      </c>
      <c r="C4314">
        <v>164066</v>
      </c>
      <c r="D4314" t="s">
        <v>4302</v>
      </c>
      <c r="E4314" s="1">
        <v>43567.701168981483</v>
      </c>
      <c r="F4314">
        <v>3</v>
      </c>
      <c r="G4314" t="s">
        <v>473</v>
      </c>
      <c r="H4314">
        <v>340</v>
      </c>
      <c r="I4314" s="1">
        <v>43573.999305555553</v>
      </c>
      <c r="J4314" s="2">
        <f t="shared" si="201"/>
        <v>1</v>
      </c>
      <c r="K4314" s="2" t="str">
        <f>IFERROR(VLOOKUP(A4314,Aux!A:B,2,0),"Outros")</f>
        <v>Outros</v>
      </c>
      <c r="L4314" s="2">
        <f t="shared" si="202"/>
        <v>2019</v>
      </c>
      <c r="M4314">
        <f t="shared" si="203"/>
        <v>15</v>
      </c>
    </row>
    <row r="4315" spans="1:13" x14ac:dyDescent="0.35">
      <c r="A4315" t="s">
        <v>48</v>
      </c>
      <c r="B4315">
        <v>503035416</v>
      </c>
      <c r="C4315">
        <v>164070</v>
      </c>
      <c r="D4315" t="s">
        <v>4195</v>
      </c>
      <c r="E4315" s="1">
        <v>43567.705231481479</v>
      </c>
      <c r="F4315">
        <v>1</v>
      </c>
      <c r="G4315" t="s">
        <v>50</v>
      </c>
      <c r="H4315">
        <v>340</v>
      </c>
      <c r="I4315" s="1">
        <v>43571.708333333336</v>
      </c>
      <c r="J4315" s="2">
        <f t="shared" si="201"/>
        <v>1</v>
      </c>
      <c r="K4315" s="2" t="str">
        <f>IFERROR(VLOOKUP(A4315,Aux!A:B,2,0),"Outros")</f>
        <v>Hospitais</v>
      </c>
      <c r="L4315" s="2">
        <f t="shared" si="202"/>
        <v>2019</v>
      </c>
      <c r="M4315">
        <f t="shared" si="203"/>
        <v>15</v>
      </c>
    </row>
    <row r="4316" spans="1:13" x14ac:dyDescent="0.35">
      <c r="A4316" t="s">
        <v>71</v>
      </c>
      <c r="B4316">
        <v>500051054</v>
      </c>
      <c r="C4316">
        <v>164071</v>
      </c>
      <c r="D4316" t="s">
        <v>4303</v>
      </c>
      <c r="E4316" s="1">
        <v>43567.706145833334</v>
      </c>
      <c r="F4316">
        <v>1</v>
      </c>
      <c r="G4316" t="s">
        <v>202</v>
      </c>
      <c r="H4316">
        <v>220</v>
      </c>
      <c r="I4316" s="1">
        <v>43571.791666666664</v>
      </c>
      <c r="J4316" s="2">
        <f t="shared" si="201"/>
        <v>1</v>
      </c>
      <c r="K4316" s="2" t="str">
        <f>IFERROR(VLOOKUP(A4316,Aux!A:B,2,0),"Outros")</f>
        <v>Municípios</v>
      </c>
      <c r="L4316" s="2">
        <f t="shared" si="202"/>
        <v>2019</v>
      </c>
      <c r="M4316">
        <f t="shared" si="203"/>
        <v>15</v>
      </c>
    </row>
    <row r="4317" spans="1:13" x14ac:dyDescent="0.35">
      <c r="A4317" t="s">
        <v>45</v>
      </c>
      <c r="B4317">
        <v>680021892</v>
      </c>
      <c r="C4317">
        <v>164075</v>
      </c>
      <c r="D4317" t="s">
        <v>3732</v>
      </c>
      <c r="E4317" s="1">
        <v>43567.70994212963</v>
      </c>
      <c r="F4317">
        <v>13</v>
      </c>
      <c r="G4317" t="s">
        <v>47</v>
      </c>
      <c r="H4317">
        <v>5</v>
      </c>
      <c r="I4317" s="1">
        <v>43579.999305555553</v>
      </c>
      <c r="J4317" s="2">
        <f t="shared" si="201"/>
        <v>1</v>
      </c>
      <c r="K4317" s="2" t="str">
        <f>IFERROR(VLOOKUP(A4317,Aux!A:B,2,0),"Outros")</f>
        <v>Águas e resíduos</v>
      </c>
      <c r="L4317" s="2">
        <f t="shared" si="202"/>
        <v>2019</v>
      </c>
      <c r="M4317">
        <f t="shared" si="203"/>
        <v>15</v>
      </c>
    </row>
    <row r="4318" spans="1:13" x14ac:dyDescent="0.35">
      <c r="A4318" t="s">
        <v>105</v>
      </c>
      <c r="B4318">
        <v>503311332</v>
      </c>
      <c r="C4318">
        <v>164078</v>
      </c>
      <c r="D4318" t="s">
        <v>3892</v>
      </c>
      <c r="E4318" s="1">
        <v>43567.715208333335</v>
      </c>
      <c r="F4318">
        <v>1</v>
      </c>
      <c r="G4318" t="s">
        <v>107</v>
      </c>
      <c r="H4318">
        <v>360</v>
      </c>
      <c r="I4318" s="1">
        <v>43577.708333333336</v>
      </c>
      <c r="J4318" s="2">
        <f t="shared" si="201"/>
        <v>1</v>
      </c>
      <c r="K4318" s="2" t="str">
        <f>IFERROR(VLOOKUP(A4318,Aux!A:B,2,0),"Outros")</f>
        <v>Municípios</v>
      </c>
      <c r="L4318" s="2">
        <f t="shared" si="202"/>
        <v>2019</v>
      </c>
      <c r="M4318">
        <f t="shared" si="203"/>
        <v>15</v>
      </c>
    </row>
    <row r="4319" spans="1:13" x14ac:dyDescent="0.35">
      <c r="A4319" t="s">
        <v>37</v>
      </c>
      <c r="B4319">
        <v>506187543</v>
      </c>
      <c r="C4319">
        <v>164082</v>
      </c>
      <c r="E4319" s="1">
        <v>43567.73542824074</v>
      </c>
      <c r="F4319">
        <v>3</v>
      </c>
      <c r="G4319" t="s">
        <v>33</v>
      </c>
      <c r="H4319">
        <v>400</v>
      </c>
      <c r="J4319" s="2">
        <f t="shared" si="201"/>
        <v>1</v>
      </c>
      <c r="K4319" s="2" t="str">
        <f>IFERROR(VLOOKUP(A4319,Aux!A:B,2,0),"Outros")</f>
        <v>Municípios</v>
      </c>
      <c r="L4319" s="2">
        <f t="shared" si="202"/>
        <v>2019</v>
      </c>
      <c r="M4319">
        <f t="shared" si="203"/>
        <v>15</v>
      </c>
    </row>
    <row r="4320" spans="1:13" x14ac:dyDescent="0.35">
      <c r="A4320" t="s">
        <v>37</v>
      </c>
      <c r="B4320">
        <v>506187543</v>
      </c>
      <c r="C4320">
        <v>164083</v>
      </c>
      <c r="D4320" t="s">
        <v>1245</v>
      </c>
      <c r="E4320" s="1">
        <v>43567.73605324074</v>
      </c>
      <c r="F4320">
        <v>3</v>
      </c>
      <c r="G4320" t="s">
        <v>1246</v>
      </c>
      <c r="H4320">
        <v>340</v>
      </c>
      <c r="I4320" s="1">
        <v>43600.999305555553</v>
      </c>
      <c r="J4320" s="2">
        <f t="shared" si="201"/>
        <v>1</v>
      </c>
      <c r="K4320" s="2" t="str">
        <f>IFERROR(VLOOKUP(A4320,Aux!A:B,2,0),"Outros")</f>
        <v>Municípios</v>
      </c>
      <c r="L4320" s="2">
        <f t="shared" si="202"/>
        <v>2019</v>
      </c>
      <c r="M4320">
        <f t="shared" si="203"/>
        <v>15</v>
      </c>
    </row>
    <row r="4321" spans="1:13" x14ac:dyDescent="0.35">
      <c r="A4321" t="s">
        <v>1086</v>
      </c>
      <c r="B4321">
        <v>504288806</v>
      </c>
      <c r="C4321">
        <v>164084</v>
      </c>
      <c r="D4321" t="s">
        <v>3733</v>
      </c>
      <c r="E4321" s="1">
        <v>43567.75445601852</v>
      </c>
      <c r="F4321">
        <v>13</v>
      </c>
      <c r="G4321" t="s">
        <v>481</v>
      </c>
      <c r="H4321">
        <v>360</v>
      </c>
      <c r="I4321" s="1">
        <v>43584.999305555553</v>
      </c>
      <c r="J4321" s="2">
        <f t="shared" si="201"/>
        <v>1</v>
      </c>
      <c r="K4321" s="2" t="str">
        <f>IFERROR(VLOOKUP(A4321,Aux!A:B,2,0),"Outros")</f>
        <v>Outros</v>
      </c>
      <c r="L4321" s="2">
        <f t="shared" si="202"/>
        <v>2019</v>
      </c>
      <c r="M4321">
        <f t="shared" si="203"/>
        <v>15</v>
      </c>
    </row>
    <row r="4322" spans="1:13" x14ac:dyDescent="0.35">
      <c r="A4322" t="s">
        <v>782</v>
      </c>
      <c r="B4322">
        <v>508754496</v>
      </c>
      <c r="C4322">
        <v>164085</v>
      </c>
      <c r="D4322" t="s">
        <v>3008</v>
      </c>
      <c r="E4322" s="1">
        <v>43567.754594907405</v>
      </c>
      <c r="F4322">
        <v>3</v>
      </c>
      <c r="G4322" t="s">
        <v>266</v>
      </c>
      <c r="H4322">
        <v>400</v>
      </c>
      <c r="I4322" s="1">
        <v>43588.999305555553</v>
      </c>
      <c r="J4322" s="2">
        <f t="shared" si="201"/>
        <v>1</v>
      </c>
      <c r="K4322" s="2" t="str">
        <f>IFERROR(VLOOKUP(A4322,Aux!A:B,2,0),"Outros")</f>
        <v>Municípios</v>
      </c>
      <c r="L4322" s="2">
        <f t="shared" si="202"/>
        <v>2019</v>
      </c>
      <c r="M4322">
        <f t="shared" si="203"/>
        <v>15</v>
      </c>
    </row>
    <row r="4323" spans="1:13" x14ac:dyDescent="0.35">
      <c r="A4323" t="s">
        <v>782</v>
      </c>
      <c r="B4323">
        <v>508754496</v>
      </c>
      <c r="C4323">
        <v>164086</v>
      </c>
      <c r="D4323" t="s">
        <v>3689</v>
      </c>
      <c r="E4323" s="1">
        <v>43567.758611111109</v>
      </c>
      <c r="F4323">
        <v>13</v>
      </c>
      <c r="G4323" t="s">
        <v>33</v>
      </c>
      <c r="H4323">
        <v>400</v>
      </c>
      <c r="I4323" s="1">
        <v>43178.75</v>
      </c>
      <c r="J4323" s="2">
        <f t="shared" si="201"/>
        <v>1</v>
      </c>
      <c r="K4323" s="2" t="str">
        <f>IFERROR(VLOOKUP(A4323,Aux!A:B,2,0),"Outros")</f>
        <v>Municípios</v>
      </c>
      <c r="L4323" s="2">
        <f t="shared" si="202"/>
        <v>2019</v>
      </c>
      <c r="M4323">
        <f t="shared" si="203"/>
        <v>15</v>
      </c>
    </row>
    <row r="4324" spans="1:13" x14ac:dyDescent="0.35">
      <c r="A4324" t="s">
        <v>12</v>
      </c>
      <c r="B4324">
        <v>508481287</v>
      </c>
      <c r="C4324">
        <v>164087</v>
      </c>
      <c r="D4324" t="s">
        <v>3842</v>
      </c>
      <c r="E4324" s="1">
        <v>43567.768252314818</v>
      </c>
      <c r="F4324">
        <v>1</v>
      </c>
      <c r="G4324" t="s">
        <v>14</v>
      </c>
      <c r="H4324">
        <v>360</v>
      </c>
      <c r="I4324" s="1">
        <v>43573.708333333336</v>
      </c>
      <c r="J4324" s="2">
        <f t="shared" si="201"/>
        <v>1</v>
      </c>
      <c r="K4324" s="2" t="str">
        <f>IFERROR(VLOOKUP(A4324,Aux!A:B,2,0),"Outros")</f>
        <v>Hospitais</v>
      </c>
      <c r="L4324" s="2">
        <f t="shared" si="202"/>
        <v>2019</v>
      </c>
      <c r="M4324">
        <f t="shared" si="203"/>
        <v>15</v>
      </c>
    </row>
    <row r="4325" spans="1:13" x14ac:dyDescent="0.35">
      <c r="A4325" t="s">
        <v>9</v>
      </c>
      <c r="B4325">
        <v>506673626</v>
      </c>
      <c r="C4325">
        <v>164088</v>
      </c>
      <c r="D4325" t="s">
        <v>3690</v>
      </c>
      <c r="E4325" s="1">
        <v>43567.780324074076</v>
      </c>
      <c r="F4325">
        <v>1</v>
      </c>
      <c r="G4325" t="s">
        <v>11</v>
      </c>
      <c r="H4325">
        <v>360</v>
      </c>
      <c r="I4325" s="1">
        <v>43580.999305555553</v>
      </c>
      <c r="J4325" s="2">
        <f t="shared" si="201"/>
        <v>1</v>
      </c>
      <c r="K4325" s="2" t="str">
        <f>IFERROR(VLOOKUP(A4325,Aux!A:B,2,0),"Outros")</f>
        <v>Municípios</v>
      </c>
      <c r="L4325" s="2">
        <f t="shared" si="202"/>
        <v>2019</v>
      </c>
      <c r="M4325">
        <f t="shared" si="203"/>
        <v>15</v>
      </c>
    </row>
    <row r="4326" spans="1:13" x14ac:dyDescent="0.35">
      <c r="A4326" t="s">
        <v>426</v>
      </c>
      <c r="B4326">
        <v>512078653</v>
      </c>
      <c r="C4326">
        <v>164089</v>
      </c>
      <c r="D4326" t="s">
        <v>3201</v>
      </c>
      <c r="E4326" s="1">
        <v>43567.792511574073</v>
      </c>
      <c r="F4326">
        <v>1</v>
      </c>
      <c r="G4326" t="s">
        <v>33</v>
      </c>
      <c r="H4326">
        <v>360</v>
      </c>
      <c r="I4326" s="1">
        <v>43571.999305555553</v>
      </c>
      <c r="J4326" s="2">
        <f t="shared" si="201"/>
        <v>1</v>
      </c>
      <c r="K4326" s="2" t="str">
        <f>IFERROR(VLOOKUP(A4326,Aux!A:B,2,0),"Outros")</f>
        <v>Outros</v>
      </c>
      <c r="L4326" s="2">
        <f t="shared" si="202"/>
        <v>2019</v>
      </c>
      <c r="M4326">
        <f t="shared" si="203"/>
        <v>15</v>
      </c>
    </row>
    <row r="4327" spans="1:13" x14ac:dyDescent="0.35">
      <c r="A4327" t="s">
        <v>3039</v>
      </c>
      <c r="B4327">
        <v>501328599</v>
      </c>
      <c r="C4327">
        <v>164090</v>
      </c>
      <c r="D4327" t="s">
        <v>4248</v>
      </c>
      <c r="E4327" s="1">
        <v>43567.814652777779</v>
      </c>
      <c r="F4327">
        <v>3</v>
      </c>
      <c r="G4327" t="s">
        <v>33</v>
      </c>
      <c r="H4327">
        <v>360</v>
      </c>
      <c r="I4327" s="1">
        <v>43579.625</v>
      </c>
      <c r="J4327" s="2">
        <f t="shared" si="201"/>
        <v>1</v>
      </c>
      <c r="K4327" s="2" t="str">
        <f>IFERROR(VLOOKUP(A4327,Aux!A:B,2,0),"Outros")</f>
        <v>Outros</v>
      </c>
      <c r="L4327" s="2">
        <f t="shared" si="202"/>
        <v>2019</v>
      </c>
      <c r="M4327">
        <f t="shared" si="203"/>
        <v>15</v>
      </c>
    </row>
    <row r="4328" spans="1:13" x14ac:dyDescent="0.35">
      <c r="A4328" t="s">
        <v>3039</v>
      </c>
      <c r="B4328">
        <v>501328599</v>
      </c>
      <c r="C4328">
        <v>164091</v>
      </c>
      <c r="E4328" s="1">
        <v>43567.914988425924</v>
      </c>
      <c r="F4328">
        <v>3</v>
      </c>
      <c r="G4328" t="s">
        <v>33</v>
      </c>
      <c r="H4328">
        <v>400</v>
      </c>
      <c r="J4328" s="2">
        <f t="shared" si="201"/>
        <v>1</v>
      </c>
      <c r="K4328" s="2" t="str">
        <f>IFERROR(VLOOKUP(A4328,Aux!A:B,2,0),"Outros")</f>
        <v>Outros</v>
      </c>
      <c r="L4328" s="2">
        <f t="shared" si="202"/>
        <v>2019</v>
      </c>
      <c r="M4328">
        <f t="shared" si="203"/>
        <v>15</v>
      </c>
    </row>
    <row r="4329" spans="1:13" x14ac:dyDescent="0.35">
      <c r="A4329" t="s">
        <v>12</v>
      </c>
      <c r="B4329">
        <v>508481287</v>
      </c>
      <c r="C4329">
        <v>164107</v>
      </c>
      <c r="D4329" t="s">
        <v>3691</v>
      </c>
      <c r="E4329" s="1">
        <v>43568.450821759259</v>
      </c>
      <c r="F4329">
        <v>13</v>
      </c>
      <c r="G4329" t="s">
        <v>14</v>
      </c>
      <c r="H4329">
        <v>5</v>
      </c>
      <c r="I4329" s="1">
        <v>43573.708333333336</v>
      </c>
      <c r="J4329" s="2">
        <f t="shared" si="201"/>
        <v>1</v>
      </c>
      <c r="K4329" s="2" t="str">
        <f>IFERROR(VLOOKUP(A4329,Aux!A:B,2,0),"Outros")</f>
        <v>Hospitais</v>
      </c>
      <c r="L4329" s="2">
        <f t="shared" si="202"/>
        <v>2019</v>
      </c>
      <c r="M4329">
        <f t="shared" si="203"/>
        <v>15</v>
      </c>
    </row>
    <row r="4330" spans="1:13" x14ac:dyDescent="0.35">
      <c r="A4330" t="s">
        <v>48</v>
      </c>
      <c r="B4330">
        <v>503035416</v>
      </c>
      <c r="C4330">
        <v>164108</v>
      </c>
      <c r="D4330" t="s">
        <v>3692</v>
      </c>
      <c r="E4330" s="1">
        <v>43568.455590277779</v>
      </c>
      <c r="F4330">
        <v>1</v>
      </c>
      <c r="G4330" t="s">
        <v>33</v>
      </c>
      <c r="H4330">
        <v>340</v>
      </c>
      <c r="I4330" s="1">
        <v>43573.708333333336</v>
      </c>
      <c r="J4330" s="2">
        <f t="shared" si="201"/>
        <v>1</v>
      </c>
      <c r="K4330" s="2" t="str">
        <f>IFERROR(VLOOKUP(A4330,Aux!A:B,2,0),"Outros")</f>
        <v>Hospitais</v>
      </c>
      <c r="L4330" s="2">
        <f t="shared" si="202"/>
        <v>2019</v>
      </c>
      <c r="M4330">
        <f t="shared" si="203"/>
        <v>15</v>
      </c>
    </row>
    <row r="4331" spans="1:13" x14ac:dyDescent="0.35">
      <c r="A4331" t="s">
        <v>71</v>
      </c>
      <c r="B4331">
        <v>500051054</v>
      </c>
      <c r="C4331">
        <v>164109</v>
      </c>
      <c r="D4331" t="s">
        <v>4164</v>
      </c>
      <c r="E4331" s="1">
        <v>43568.590439814812</v>
      </c>
      <c r="F4331">
        <v>1</v>
      </c>
      <c r="G4331" t="s">
        <v>202</v>
      </c>
      <c r="H4331">
        <v>5</v>
      </c>
      <c r="I4331" s="1">
        <v>43572.791666666664</v>
      </c>
      <c r="J4331" s="2">
        <f t="shared" si="201"/>
        <v>1</v>
      </c>
      <c r="K4331" s="2" t="str">
        <f>IFERROR(VLOOKUP(A4331,Aux!A:B,2,0),"Outros")</f>
        <v>Municípios</v>
      </c>
      <c r="L4331" s="2">
        <f t="shared" si="202"/>
        <v>2019</v>
      </c>
      <c r="M4331">
        <f t="shared" si="203"/>
        <v>15</v>
      </c>
    </row>
    <row r="4332" spans="1:13" x14ac:dyDescent="0.35">
      <c r="A4332" t="s">
        <v>12</v>
      </c>
      <c r="B4332">
        <v>508481287</v>
      </c>
      <c r="C4332">
        <v>164110</v>
      </c>
      <c r="D4332" t="s">
        <v>4223</v>
      </c>
      <c r="E4332" s="1">
        <v>43568.623020833336</v>
      </c>
      <c r="F4332">
        <v>13</v>
      </c>
      <c r="G4332" t="s">
        <v>14</v>
      </c>
      <c r="H4332">
        <v>360</v>
      </c>
      <c r="I4332" s="1">
        <v>43573.708333333336</v>
      </c>
      <c r="J4332" s="2">
        <f t="shared" si="201"/>
        <v>1</v>
      </c>
      <c r="K4332" s="2" t="str">
        <f>IFERROR(VLOOKUP(A4332,Aux!A:B,2,0),"Outros")</f>
        <v>Hospitais</v>
      </c>
      <c r="L4332" s="2">
        <f t="shared" si="202"/>
        <v>2019</v>
      </c>
      <c r="M4332">
        <f t="shared" si="203"/>
        <v>15</v>
      </c>
    </row>
    <row r="4333" spans="1:13" x14ac:dyDescent="0.35">
      <c r="A4333" t="s">
        <v>12</v>
      </c>
      <c r="B4333">
        <v>508481287</v>
      </c>
      <c r="C4333">
        <v>164127</v>
      </c>
      <c r="D4333" t="s">
        <v>4304</v>
      </c>
      <c r="E4333" s="1">
        <v>43570.356099537035</v>
      </c>
      <c r="F4333">
        <v>1</v>
      </c>
      <c r="G4333" t="s">
        <v>14</v>
      </c>
      <c r="H4333">
        <v>360</v>
      </c>
      <c r="I4333" s="1">
        <v>43573.708333333336</v>
      </c>
      <c r="J4333" s="2">
        <f t="shared" si="201"/>
        <v>1</v>
      </c>
      <c r="K4333" s="2" t="str">
        <f>IFERROR(VLOOKUP(A4333,Aux!A:B,2,0),"Outros")</f>
        <v>Hospitais</v>
      </c>
      <c r="L4333" s="2">
        <f t="shared" si="202"/>
        <v>2019</v>
      </c>
      <c r="M4333">
        <f t="shared" si="203"/>
        <v>16</v>
      </c>
    </row>
    <row r="4334" spans="1:13" x14ac:dyDescent="0.35">
      <c r="A4334" t="s">
        <v>12</v>
      </c>
      <c r="B4334">
        <v>508481287</v>
      </c>
      <c r="C4334">
        <v>164128</v>
      </c>
      <c r="D4334" t="s">
        <v>4224</v>
      </c>
      <c r="E4334" s="1">
        <v>43570.388726851852</v>
      </c>
      <c r="F4334">
        <v>3</v>
      </c>
      <c r="G4334" t="s">
        <v>14</v>
      </c>
      <c r="H4334">
        <v>360</v>
      </c>
      <c r="I4334" s="1">
        <v>43630.708333333336</v>
      </c>
      <c r="J4334" s="2">
        <f t="shared" si="201"/>
        <v>1</v>
      </c>
      <c r="K4334" s="2" t="str">
        <f>IFERROR(VLOOKUP(A4334,Aux!A:B,2,0),"Outros")</f>
        <v>Hospitais</v>
      </c>
      <c r="L4334" s="2">
        <f t="shared" si="202"/>
        <v>2019</v>
      </c>
      <c r="M4334">
        <f t="shared" si="203"/>
        <v>16</v>
      </c>
    </row>
    <row r="4335" spans="1:13" x14ac:dyDescent="0.35">
      <c r="A4335" t="s">
        <v>21</v>
      </c>
      <c r="B4335">
        <v>600082628</v>
      </c>
      <c r="C4335">
        <v>164129</v>
      </c>
      <c r="D4335" t="s">
        <v>4225</v>
      </c>
      <c r="E4335" s="1">
        <v>43570.395879629628</v>
      </c>
      <c r="F4335">
        <v>13</v>
      </c>
      <c r="G4335" t="s">
        <v>2672</v>
      </c>
      <c r="H4335">
        <v>5</v>
      </c>
      <c r="I4335" s="1">
        <v>43578.999305555553</v>
      </c>
      <c r="J4335" s="2">
        <f t="shared" si="201"/>
        <v>1</v>
      </c>
      <c r="K4335" s="2" t="str">
        <f>IFERROR(VLOOKUP(A4335,Aux!A:B,2,0),"Outros")</f>
        <v>Outros</v>
      </c>
      <c r="L4335" s="2">
        <f t="shared" si="202"/>
        <v>2019</v>
      </c>
      <c r="M4335">
        <f t="shared" si="203"/>
        <v>16</v>
      </c>
    </row>
    <row r="4336" spans="1:13" x14ac:dyDescent="0.35">
      <c r="A4336" t="s">
        <v>275</v>
      </c>
      <c r="B4336">
        <v>505187531</v>
      </c>
      <c r="C4336">
        <v>164130</v>
      </c>
      <c r="D4336" t="s">
        <v>4305</v>
      </c>
      <c r="E4336" s="1">
        <v>43570.399293981478</v>
      </c>
      <c r="F4336">
        <v>1</v>
      </c>
      <c r="G4336" t="s">
        <v>277</v>
      </c>
      <c r="H4336">
        <v>400</v>
      </c>
      <c r="I4336" s="1">
        <v>25569.999305555557</v>
      </c>
      <c r="J4336" s="2">
        <f t="shared" si="201"/>
        <v>1</v>
      </c>
      <c r="K4336" s="2" t="str">
        <f>IFERROR(VLOOKUP(A4336,Aux!A:B,2,0),"Outros")</f>
        <v>Municípios</v>
      </c>
      <c r="L4336" s="2">
        <f t="shared" si="202"/>
        <v>2019</v>
      </c>
      <c r="M4336">
        <f t="shared" si="203"/>
        <v>16</v>
      </c>
    </row>
    <row r="4337" spans="1:13" x14ac:dyDescent="0.35">
      <c r="A4337" t="s">
        <v>150</v>
      </c>
      <c r="B4337">
        <v>505309939</v>
      </c>
      <c r="C4337">
        <v>164133</v>
      </c>
      <c r="D4337" t="s">
        <v>4226</v>
      </c>
      <c r="E4337" s="1">
        <v>43570.439212962963</v>
      </c>
      <c r="F4337">
        <v>1</v>
      </c>
      <c r="G4337" t="s">
        <v>1358</v>
      </c>
      <c r="H4337">
        <v>360</v>
      </c>
      <c r="I4337" s="1">
        <v>43578.6875</v>
      </c>
      <c r="J4337" s="2">
        <f t="shared" si="201"/>
        <v>1</v>
      </c>
      <c r="K4337" s="2" t="str">
        <f>IFERROR(VLOOKUP(A4337,Aux!A:B,2,0),"Outros")</f>
        <v>Municípios</v>
      </c>
      <c r="L4337" s="2">
        <f t="shared" si="202"/>
        <v>2019</v>
      </c>
      <c r="M4337">
        <f t="shared" si="203"/>
        <v>16</v>
      </c>
    </row>
    <row r="4338" spans="1:13" x14ac:dyDescent="0.35">
      <c r="A4338" t="s">
        <v>133</v>
      </c>
      <c r="B4338">
        <v>503539473</v>
      </c>
      <c r="C4338">
        <v>164135</v>
      </c>
      <c r="E4338" s="1">
        <v>43570.441076388888</v>
      </c>
      <c r="F4338">
        <v>1</v>
      </c>
      <c r="G4338" t="s">
        <v>33</v>
      </c>
      <c r="H4338">
        <v>400</v>
      </c>
      <c r="J4338" s="2">
        <f t="shared" si="201"/>
        <v>1</v>
      </c>
      <c r="K4338" s="2" t="str">
        <f>IFERROR(VLOOKUP(A4338,Aux!A:B,2,0),"Outros")</f>
        <v>Municípios</v>
      </c>
      <c r="L4338" s="2">
        <f t="shared" si="202"/>
        <v>2019</v>
      </c>
      <c r="M4338">
        <f t="shared" si="203"/>
        <v>16</v>
      </c>
    </row>
    <row r="4339" spans="1:13" x14ac:dyDescent="0.35">
      <c r="A4339" t="s">
        <v>41</v>
      </c>
      <c r="B4339">
        <v>500192855</v>
      </c>
      <c r="C4339">
        <v>164139</v>
      </c>
      <c r="D4339" t="s">
        <v>3893</v>
      </c>
      <c r="E4339" s="1">
        <v>43570.44840277778</v>
      </c>
      <c r="F4339">
        <v>3</v>
      </c>
      <c r="G4339" t="s">
        <v>33</v>
      </c>
      <c r="H4339">
        <v>5</v>
      </c>
      <c r="I4339" s="1">
        <v>43600.999305555553</v>
      </c>
      <c r="J4339" s="2">
        <f t="shared" si="201"/>
        <v>1</v>
      </c>
      <c r="K4339" s="2" t="str">
        <f>IFERROR(VLOOKUP(A4339,Aux!A:B,2,0),"Outros")</f>
        <v>Transportes</v>
      </c>
      <c r="L4339" s="2">
        <f t="shared" si="202"/>
        <v>2019</v>
      </c>
      <c r="M4339">
        <f t="shared" si="203"/>
        <v>16</v>
      </c>
    </row>
    <row r="4340" spans="1:13" x14ac:dyDescent="0.35">
      <c r="A4340" t="s">
        <v>150</v>
      </c>
      <c r="B4340">
        <v>505309939</v>
      </c>
      <c r="C4340">
        <v>164141</v>
      </c>
      <c r="D4340" t="s">
        <v>4196</v>
      </c>
      <c r="E4340" s="1">
        <v>43570.450324074074</v>
      </c>
      <c r="F4340">
        <v>1</v>
      </c>
      <c r="G4340" t="s">
        <v>152</v>
      </c>
      <c r="H4340">
        <v>360</v>
      </c>
      <c r="I4340" s="1">
        <v>43592.6875</v>
      </c>
      <c r="J4340" s="2">
        <f t="shared" si="201"/>
        <v>1</v>
      </c>
      <c r="K4340" s="2" t="str">
        <f>IFERROR(VLOOKUP(A4340,Aux!A:B,2,0),"Outros")</f>
        <v>Municípios</v>
      </c>
      <c r="L4340" s="2">
        <f t="shared" si="202"/>
        <v>2019</v>
      </c>
      <c r="M4340">
        <f t="shared" si="203"/>
        <v>16</v>
      </c>
    </row>
    <row r="4341" spans="1:13" x14ac:dyDescent="0.35">
      <c r="A4341" t="s">
        <v>171</v>
      </c>
      <c r="B4341">
        <v>504293125</v>
      </c>
      <c r="C4341">
        <v>164142</v>
      </c>
      <c r="D4341" t="s">
        <v>4165</v>
      </c>
      <c r="E4341" s="1">
        <v>43570.452592592592</v>
      </c>
      <c r="F4341">
        <v>3</v>
      </c>
      <c r="G4341" t="s">
        <v>342</v>
      </c>
      <c r="H4341">
        <v>5</v>
      </c>
      <c r="I4341" s="1">
        <v>43601.999305555553</v>
      </c>
      <c r="J4341" s="2">
        <f t="shared" si="201"/>
        <v>1</v>
      </c>
      <c r="K4341" s="2" t="str">
        <f>IFERROR(VLOOKUP(A4341,Aux!A:B,2,0),"Outros")</f>
        <v>Municípios</v>
      </c>
      <c r="L4341" s="2">
        <f t="shared" si="202"/>
        <v>2019</v>
      </c>
      <c r="M4341">
        <f t="shared" si="203"/>
        <v>16</v>
      </c>
    </row>
    <row r="4342" spans="1:13" x14ac:dyDescent="0.35">
      <c r="A4342" t="s">
        <v>9</v>
      </c>
      <c r="B4342">
        <v>506673626</v>
      </c>
      <c r="C4342">
        <v>164144</v>
      </c>
      <c r="D4342" t="s">
        <v>4306</v>
      </c>
      <c r="E4342" s="1">
        <v>43570.459502314814</v>
      </c>
      <c r="F4342">
        <v>1</v>
      </c>
      <c r="G4342" t="s">
        <v>11</v>
      </c>
      <c r="H4342">
        <v>360</v>
      </c>
      <c r="I4342" s="1">
        <v>43584.999305555553</v>
      </c>
      <c r="J4342" s="2">
        <f t="shared" si="201"/>
        <v>1</v>
      </c>
      <c r="K4342" s="2" t="str">
        <f>IFERROR(VLOOKUP(A4342,Aux!A:B,2,0),"Outros")</f>
        <v>Municípios</v>
      </c>
      <c r="L4342" s="2">
        <f t="shared" si="202"/>
        <v>2019</v>
      </c>
      <c r="M4342">
        <f t="shared" si="203"/>
        <v>16</v>
      </c>
    </row>
    <row r="4343" spans="1:13" x14ac:dyDescent="0.35">
      <c r="A4343" t="s">
        <v>63</v>
      </c>
      <c r="B4343">
        <v>502098139</v>
      </c>
      <c r="C4343">
        <v>164145</v>
      </c>
      <c r="D4343" t="s">
        <v>3693</v>
      </c>
      <c r="E4343" s="1">
        <v>43570.465405092589</v>
      </c>
      <c r="F4343">
        <v>13</v>
      </c>
      <c r="G4343" t="s">
        <v>841</v>
      </c>
      <c r="H4343">
        <v>360</v>
      </c>
      <c r="I4343" s="1">
        <v>43579.708333333336</v>
      </c>
      <c r="J4343" s="2">
        <f t="shared" si="201"/>
        <v>1</v>
      </c>
      <c r="K4343" s="2" t="str">
        <f>IFERROR(VLOOKUP(A4343,Aux!A:B,2,0),"Outros")</f>
        <v>Municípios</v>
      </c>
      <c r="L4343" s="2">
        <f t="shared" si="202"/>
        <v>2019</v>
      </c>
      <c r="M4343">
        <f t="shared" si="203"/>
        <v>16</v>
      </c>
    </row>
    <row r="4344" spans="1:13" x14ac:dyDescent="0.35">
      <c r="A4344" t="s">
        <v>9</v>
      </c>
      <c r="B4344">
        <v>506673626</v>
      </c>
      <c r="C4344">
        <v>164146</v>
      </c>
      <c r="D4344" t="s">
        <v>3694</v>
      </c>
      <c r="E4344" s="1">
        <v>43570.468148148146</v>
      </c>
      <c r="F4344">
        <v>1</v>
      </c>
      <c r="G4344" t="s">
        <v>11</v>
      </c>
      <c r="H4344">
        <v>360</v>
      </c>
      <c r="I4344" s="1">
        <v>43577.999305555553</v>
      </c>
      <c r="J4344" s="2">
        <f t="shared" si="201"/>
        <v>1</v>
      </c>
      <c r="K4344" s="2" t="str">
        <f>IFERROR(VLOOKUP(A4344,Aux!A:B,2,0),"Outros")</f>
        <v>Municípios</v>
      </c>
      <c r="L4344" s="2">
        <f t="shared" si="202"/>
        <v>2019</v>
      </c>
      <c r="M4344">
        <f t="shared" si="203"/>
        <v>16</v>
      </c>
    </row>
    <row r="4345" spans="1:13" x14ac:dyDescent="0.35">
      <c r="A4345" t="s">
        <v>63</v>
      </c>
      <c r="B4345">
        <v>502098139</v>
      </c>
      <c r="C4345">
        <v>164147</v>
      </c>
      <c r="D4345" t="s">
        <v>4197</v>
      </c>
      <c r="E4345" s="1">
        <v>43570.473240740743</v>
      </c>
      <c r="F4345">
        <v>13</v>
      </c>
      <c r="G4345" t="s">
        <v>33</v>
      </c>
      <c r="H4345">
        <v>340</v>
      </c>
      <c r="I4345" s="1">
        <v>43585.75</v>
      </c>
      <c r="J4345" s="2">
        <f t="shared" si="201"/>
        <v>1</v>
      </c>
      <c r="K4345" s="2" t="str">
        <f>IFERROR(VLOOKUP(A4345,Aux!A:B,2,0),"Outros")</f>
        <v>Municípios</v>
      </c>
      <c r="L4345" s="2">
        <f t="shared" si="202"/>
        <v>2019</v>
      </c>
      <c r="M4345">
        <f t="shared" si="203"/>
        <v>16</v>
      </c>
    </row>
    <row r="4346" spans="1:13" x14ac:dyDescent="0.35">
      <c r="A4346" t="s">
        <v>267</v>
      </c>
      <c r="B4346">
        <v>505307685</v>
      </c>
      <c r="C4346">
        <v>164150</v>
      </c>
      <c r="D4346" t="s">
        <v>4166</v>
      </c>
      <c r="E4346" s="1">
        <v>43570.485196759262</v>
      </c>
      <c r="F4346">
        <v>13</v>
      </c>
      <c r="G4346" t="s">
        <v>1645</v>
      </c>
      <c r="H4346">
        <v>360</v>
      </c>
      <c r="I4346" s="1">
        <v>43577.999305555553</v>
      </c>
      <c r="J4346" s="2">
        <f t="shared" si="201"/>
        <v>1</v>
      </c>
      <c r="K4346" s="2" t="str">
        <f>IFERROR(VLOOKUP(A4346,Aux!A:B,2,0),"Outros")</f>
        <v>Municípios</v>
      </c>
      <c r="L4346" s="2">
        <f t="shared" si="202"/>
        <v>2019</v>
      </c>
      <c r="M4346">
        <f t="shared" si="203"/>
        <v>16</v>
      </c>
    </row>
    <row r="4347" spans="1:13" x14ac:dyDescent="0.35">
      <c r="A4347" t="s">
        <v>105</v>
      </c>
      <c r="B4347">
        <v>503311332</v>
      </c>
      <c r="C4347">
        <v>164151</v>
      </c>
      <c r="D4347" t="s">
        <v>3734</v>
      </c>
      <c r="E4347" s="1">
        <v>43570.485590277778</v>
      </c>
      <c r="F4347">
        <v>1</v>
      </c>
      <c r="G4347" t="s">
        <v>259</v>
      </c>
      <c r="H4347">
        <v>360</v>
      </c>
      <c r="I4347" s="1">
        <v>43573.708333333336</v>
      </c>
      <c r="J4347" s="2">
        <f t="shared" si="201"/>
        <v>1</v>
      </c>
      <c r="K4347" s="2" t="str">
        <f>IFERROR(VLOOKUP(A4347,Aux!A:B,2,0),"Outros")</f>
        <v>Municípios</v>
      </c>
      <c r="L4347" s="2">
        <f t="shared" si="202"/>
        <v>2019</v>
      </c>
      <c r="M4347">
        <f t="shared" si="203"/>
        <v>16</v>
      </c>
    </row>
    <row r="4348" spans="1:13" x14ac:dyDescent="0.35">
      <c r="A4348" t="s">
        <v>108</v>
      </c>
      <c r="B4348">
        <v>501222634</v>
      </c>
      <c r="C4348">
        <v>164152</v>
      </c>
      <c r="D4348" t="s">
        <v>3735</v>
      </c>
      <c r="E4348" s="1">
        <v>43570.486585648148</v>
      </c>
      <c r="F4348">
        <v>13</v>
      </c>
      <c r="G4348" t="s">
        <v>110</v>
      </c>
      <c r="H4348">
        <v>360</v>
      </c>
      <c r="I4348" s="1">
        <v>43575.999305555553</v>
      </c>
      <c r="J4348" s="2">
        <f t="shared" si="201"/>
        <v>1</v>
      </c>
      <c r="K4348" s="2" t="str">
        <f>IFERROR(VLOOKUP(A4348,Aux!A:B,2,0),"Outros")</f>
        <v>Municípios</v>
      </c>
      <c r="L4348" s="2">
        <f t="shared" si="202"/>
        <v>2019</v>
      </c>
      <c r="M4348">
        <f t="shared" si="203"/>
        <v>16</v>
      </c>
    </row>
    <row r="4349" spans="1:13" x14ac:dyDescent="0.35">
      <c r="A4349" t="s">
        <v>9</v>
      </c>
      <c r="B4349">
        <v>506673626</v>
      </c>
      <c r="C4349">
        <v>164154</v>
      </c>
      <c r="D4349" t="s">
        <v>3992</v>
      </c>
      <c r="E4349" s="1">
        <v>43570.488946759258</v>
      </c>
      <c r="F4349">
        <v>1</v>
      </c>
      <c r="G4349" t="s">
        <v>11</v>
      </c>
      <c r="H4349">
        <v>360</v>
      </c>
      <c r="I4349" s="1">
        <v>43575.999305555553</v>
      </c>
      <c r="J4349" s="2">
        <f t="shared" si="201"/>
        <v>1</v>
      </c>
      <c r="K4349" s="2" t="str">
        <f>IFERROR(VLOOKUP(A4349,Aux!A:B,2,0),"Outros")</f>
        <v>Municípios</v>
      </c>
      <c r="L4349" s="2">
        <f t="shared" si="202"/>
        <v>2019</v>
      </c>
      <c r="M4349">
        <f t="shared" si="203"/>
        <v>16</v>
      </c>
    </row>
    <row r="4350" spans="1:13" x14ac:dyDescent="0.35">
      <c r="A4350" t="s">
        <v>112</v>
      </c>
      <c r="B4350">
        <v>501144218</v>
      </c>
      <c r="C4350">
        <v>164159</v>
      </c>
      <c r="D4350" t="s">
        <v>4089</v>
      </c>
      <c r="E4350" s="1">
        <v>43570.496446759258</v>
      </c>
      <c r="F4350">
        <v>3</v>
      </c>
      <c r="G4350" t="s">
        <v>256</v>
      </c>
      <c r="H4350">
        <v>360</v>
      </c>
      <c r="I4350" s="1">
        <v>43576.999305555553</v>
      </c>
      <c r="J4350" s="2">
        <f t="shared" si="201"/>
        <v>1</v>
      </c>
      <c r="K4350" s="2" t="str">
        <f>IFERROR(VLOOKUP(A4350,Aux!A:B,2,0),"Outros")</f>
        <v>Municípios</v>
      </c>
      <c r="L4350" s="2">
        <f t="shared" si="202"/>
        <v>2019</v>
      </c>
      <c r="M4350">
        <f t="shared" si="203"/>
        <v>16</v>
      </c>
    </row>
    <row r="4351" spans="1:13" x14ac:dyDescent="0.35">
      <c r="A4351" t="s">
        <v>1326</v>
      </c>
      <c r="B4351">
        <v>506772527</v>
      </c>
      <c r="C4351">
        <v>164161</v>
      </c>
      <c r="D4351" t="s">
        <v>3695</v>
      </c>
      <c r="E4351" s="1">
        <v>43570.503460648149</v>
      </c>
      <c r="F4351">
        <v>3</v>
      </c>
      <c r="G4351" t="s">
        <v>2064</v>
      </c>
      <c r="H4351">
        <v>340</v>
      </c>
      <c r="I4351" s="1">
        <v>43587.708333333336</v>
      </c>
      <c r="J4351" s="2">
        <f t="shared" si="201"/>
        <v>1</v>
      </c>
      <c r="K4351" s="2" t="str">
        <f>IFERROR(VLOOKUP(A4351,Aux!A:B,2,0),"Outros")</f>
        <v>Municípios</v>
      </c>
      <c r="L4351" s="2">
        <f t="shared" si="202"/>
        <v>2019</v>
      </c>
      <c r="M4351">
        <f t="shared" si="203"/>
        <v>16</v>
      </c>
    </row>
    <row r="4352" spans="1:13" x14ac:dyDescent="0.35">
      <c r="A4352" t="s">
        <v>112</v>
      </c>
      <c r="B4352">
        <v>501144218</v>
      </c>
      <c r="C4352">
        <v>164166</v>
      </c>
      <c r="D4352" t="s">
        <v>3696</v>
      </c>
      <c r="E4352" s="1">
        <v>43570.518171296295</v>
      </c>
      <c r="F4352">
        <v>5</v>
      </c>
      <c r="G4352" t="s">
        <v>114</v>
      </c>
      <c r="H4352">
        <v>340</v>
      </c>
      <c r="I4352" s="1">
        <v>43692.999305555553</v>
      </c>
      <c r="J4352" s="2">
        <f t="shared" si="201"/>
        <v>1</v>
      </c>
      <c r="K4352" s="2" t="str">
        <f>IFERROR(VLOOKUP(A4352,Aux!A:B,2,0),"Outros")</f>
        <v>Municípios</v>
      </c>
      <c r="L4352" s="2">
        <f t="shared" si="202"/>
        <v>2019</v>
      </c>
      <c r="M4352">
        <f t="shared" si="203"/>
        <v>16</v>
      </c>
    </row>
    <row r="4353" spans="1:13" x14ac:dyDescent="0.35">
      <c r="A4353" t="s">
        <v>528</v>
      </c>
      <c r="B4353">
        <v>512044040</v>
      </c>
      <c r="C4353">
        <v>164167</v>
      </c>
      <c r="D4353" t="s">
        <v>4307</v>
      </c>
      <c r="E4353" s="1">
        <v>43570.525185185186</v>
      </c>
      <c r="F4353">
        <v>3</v>
      </c>
      <c r="G4353" t="s">
        <v>225</v>
      </c>
      <c r="H4353">
        <v>360</v>
      </c>
      <c r="I4353" s="1">
        <v>43592.999305555553</v>
      </c>
      <c r="J4353" s="2">
        <f t="shared" si="201"/>
        <v>1</v>
      </c>
      <c r="K4353" s="2" t="str">
        <f>IFERROR(VLOOKUP(A4353,Aux!A:B,2,0),"Outros")</f>
        <v>Municípios</v>
      </c>
      <c r="L4353" s="2">
        <f t="shared" si="202"/>
        <v>2019</v>
      </c>
      <c r="M4353">
        <f t="shared" si="203"/>
        <v>16</v>
      </c>
    </row>
    <row r="4354" spans="1:13" x14ac:dyDescent="0.35">
      <c r="A4354" t="s">
        <v>171</v>
      </c>
      <c r="B4354">
        <v>504293125</v>
      </c>
      <c r="C4354">
        <v>164168</v>
      </c>
      <c r="D4354" t="s">
        <v>4198</v>
      </c>
      <c r="E4354" s="1">
        <v>43570.574074074073</v>
      </c>
      <c r="F4354">
        <v>13</v>
      </c>
      <c r="G4354" t="s">
        <v>173</v>
      </c>
      <c r="H4354">
        <v>340</v>
      </c>
      <c r="I4354" s="1">
        <v>43614.999305555553</v>
      </c>
      <c r="J4354" s="2">
        <f t="shared" ref="J4354:J4417" si="204">IF(C4354=C4353,"",1)</f>
        <v>1</v>
      </c>
      <c r="K4354" s="2" t="str">
        <f>IFERROR(VLOOKUP(A4354,Aux!A:B,2,0),"Outros")</f>
        <v>Municípios</v>
      </c>
      <c r="L4354" s="2">
        <f t="shared" ref="L4354:L4417" si="205">YEAR(E4354)</f>
        <v>2019</v>
      </c>
      <c r="M4354">
        <f t="shared" ref="M4354:M4417" si="206">WEEKNUM(E4354)</f>
        <v>16</v>
      </c>
    </row>
    <row r="4355" spans="1:13" x14ac:dyDescent="0.35">
      <c r="A4355" t="s">
        <v>12</v>
      </c>
      <c r="B4355">
        <v>508481287</v>
      </c>
      <c r="C4355">
        <v>164169</v>
      </c>
      <c r="D4355" t="s">
        <v>4274</v>
      </c>
      <c r="E4355" s="1">
        <v>43570.589583333334</v>
      </c>
      <c r="F4355">
        <v>1</v>
      </c>
      <c r="G4355" t="s">
        <v>14</v>
      </c>
      <c r="H4355">
        <v>340</v>
      </c>
      <c r="I4355" s="1">
        <v>43578.708333333336</v>
      </c>
      <c r="J4355" s="2">
        <f t="shared" si="204"/>
        <v>1</v>
      </c>
      <c r="K4355" s="2" t="str">
        <f>IFERROR(VLOOKUP(A4355,Aux!A:B,2,0),"Outros")</f>
        <v>Hospitais</v>
      </c>
      <c r="L4355" s="2">
        <f t="shared" si="205"/>
        <v>2019</v>
      </c>
      <c r="M4355">
        <f t="shared" si="206"/>
        <v>16</v>
      </c>
    </row>
    <row r="4356" spans="1:13" x14ac:dyDescent="0.35">
      <c r="A4356" t="s">
        <v>105</v>
      </c>
      <c r="B4356">
        <v>503311332</v>
      </c>
      <c r="C4356">
        <v>164172</v>
      </c>
      <c r="D4356" t="s">
        <v>4199</v>
      </c>
      <c r="E4356" s="1">
        <v>43570.610486111109</v>
      </c>
      <c r="F4356">
        <v>3</v>
      </c>
      <c r="G4356" t="s">
        <v>259</v>
      </c>
      <c r="H4356">
        <v>360</v>
      </c>
      <c r="I4356" s="1">
        <v>43585.708333333336</v>
      </c>
      <c r="J4356" s="2">
        <f t="shared" si="204"/>
        <v>1</v>
      </c>
      <c r="K4356" s="2" t="str">
        <f>IFERROR(VLOOKUP(A4356,Aux!A:B,2,0),"Outros")</f>
        <v>Municípios</v>
      </c>
      <c r="L4356" s="2">
        <f t="shared" si="205"/>
        <v>2019</v>
      </c>
      <c r="M4356">
        <f t="shared" si="206"/>
        <v>16</v>
      </c>
    </row>
    <row r="4357" spans="1:13" x14ac:dyDescent="0.35">
      <c r="A4357" t="s">
        <v>60</v>
      </c>
      <c r="B4357">
        <v>505456010</v>
      </c>
      <c r="C4357">
        <v>164173</v>
      </c>
      <c r="D4357" t="s">
        <v>4090</v>
      </c>
      <c r="E4357" s="1">
        <v>43570.611875000002</v>
      </c>
      <c r="F4357">
        <v>1</v>
      </c>
      <c r="G4357" t="s">
        <v>62</v>
      </c>
      <c r="H4357">
        <v>360</v>
      </c>
      <c r="I4357" s="1">
        <v>43572.999305555553</v>
      </c>
      <c r="J4357" s="2">
        <f t="shared" si="204"/>
        <v>1</v>
      </c>
      <c r="K4357" s="2" t="str">
        <f>IFERROR(VLOOKUP(A4357,Aux!A:B,2,0),"Outros")</f>
        <v>Municípios</v>
      </c>
      <c r="L4357" s="2">
        <f t="shared" si="205"/>
        <v>2019</v>
      </c>
      <c r="M4357">
        <f t="shared" si="206"/>
        <v>16</v>
      </c>
    </row>
    <row r="4358" spans="1:13" x14ac:dyDescent="0.35">
      <c r="A4358" t="s">
        <v>24</v>
      </c>
      <c r="B4358">
        <v>508741823</v>
      </c>
      <c r="C4358">
        <v>164175</v>
      </c>
      <c r="E4358" s="1">
        <v>43570.624166666668</v>
      </c>
      <c r="F4358">
        <v>3</v>
      </c>
      <c r="G4358" t="s">
        <v>33</v>
      </c>
      <c r="H4358">
        <v>400</v>
      </c>
      <c r="J4358" s="2">
        <f t="shared" si="204"/>
        <v>1</v>
      </c>
      <c r="K4358" s="2" t="str">
        <f>IFERROR(VLOOKUP(A4358,Aux!A:B,2,0),"Outros")</f>
        <v>Hospitais</v>
      </c>
      <c r="L4358" s="2">
        <f t="shared" si="205"/>
        <v>2019</v>
      </c>
      <c r="M4358">
        <f t="shared" si="206"/>
        <v>16</v>
      </c>
    </row>
    <row r="4359" spans="1:13" x14ac:dyDescent="0.35">
      <c r="A4359" t="s">
        <v>24</v>
      </c>
      <c r="B4359">
        <v>508741823</v>
      </c>
      <c r="C4359">
        <v>164176</v>
      </c>
      <c r="D4359" t="s">
        <v>3993</v>
      </c>
      <c r="E4359" s="1">
        <v>43570.624780092592</v>
      </c>
      <c r="F4359">
        <v>3</v>
      </c>
      <c r="G4359" t="s">
        <v>26</v>
      </c>
      <c r="H4359">
        <v>340</v>
      </c>
      <c r="I4359" s="1">
        <v>43580.999305555553</v>
      </c>
      <c r="J4359" s="2">
        <f t="shared" si="204"/>
        <v>1</v>
      </c>
      <c r="K4359" s="2" t="str">
        <f>IFERROR(VLOOKUP(A4359,Aux!A:B,2,0),"Outros")</f>
        <v>Hospitais</v>
      </c>
      <c r="L4359" s="2">
        <f t="shared" si="205"/>
        <v>2019</v>
      </c>
      <c r="M4359">
        <f t="shared" si="206"/>
        <v>16</v>
      </c>
    </row>
    <row r="4360" spans="1:13" x14ac:dyDescent="0.35">
      <c r="A4360" t="s">
        <v>217</v>
      </c>
      <c r="B4360">
        <v>502530863</v>
      </c>
      <c r="C4360">
        <v>164182</v>
      </c>
      <c r="E4360" s="1">
        <v>43570.639722222222</v>
      </c>
      <c r="F4360">
        <v>3</v>
      </c>
      <c r="G4360" t="s">
        <v>33</v>
      </c>
      <c r="H4360">
        <v>400</v>
      </c>
      <c r="J4360" s="2">
        <f t="shared" si="204"/>
        <v>1</v>
      </c>
      <c r="K4360" s="2" t="str">
        <f>IFERROR(VLOOKUP(A4360,Aux!A:B,2,0),"Outros")</f>
        <v>Outros</v>
      </c>
      <c r="L4360" s="2">
        <f t="shared" si="205"/>
        <v>2019</v>
      </c>
      <c r="M4360">
        <f t="shared" si="206"/>
        <v>16</v>
      </c>
    </row>
    <row r="4361" spans="1:13" x14ac:dyDescent="0.35">
      <c r="A4361" t="s">
        <v>12</v>
      </c>
      <c r="B4361">
        <v>508481287</v>
      </c>
      <c r="C4361">
        <v>164187</v>
      </c>
      <c r="D4361" t="s">
        <v>4249</v>
      </c>
      <c r="E4361" s="1">
        <v>43570.654270833336</v>
      </c>
      <c r="F4361">
        <v>1</v>
      </c>
      <c r="G4361" t="s">
        <v>14</v>
      </c>
      <c r="H4361">
        <v>360</v>
      </c>
      <c r="I4361" s="1">
        <v>43578.708333333336</v>
      </c>
      <c r="J4361" s="2">
        <f t="shared" si="204"/>
        <v>1</v>
      </c>
      <c r="K4361" s="2" t="str">
        <f>IFERROR(VLOOKUP(A4361,Aux!A:B,2,0),"Outros")</f>
        <v>Hospitais</v>
      </c>
      <c r="L4361" s="2">
        <f t="shared" si="205"/>
        <v>2019</v>
      </c>
      <c r="M4361">
        <f t="shared" si="206"/>
        <v>16</v>
      </c>
    </row>
    <row r="4362" spans="1:13" x14ac:dyDescent="0.35">
      <c r="A4362" t="s">
        <v>1629</v>
      </c>
      <c r="B4362">
        <v>502150319</v>
      </c>
      <c r="C4362">
        <v>164189</v>
      </c>
      <c r="D4362" t="s">
        <v>3243</v>
      </c>
      <c r="E4362" s="1">
        <v>43570.660115740742</v>
      </c>
      <c r="F4362">
        <v>1</v>
      </c>
      <c r="G4362" t="s">
        <v>2309</v>
      </c>
      <c r="H4362">
        <v>400</v>
      </c>
      <c r="I4362" s="1">
        <v>43566.999305555553</v>
      </c>
      <c r="J4362" s="2">
        <f t="shared" si="204"/>
        <v>1</v>
      </c>
      <c r="K4362" s="2" t="str">
        <f>IFERROR(VLOOKUP(A4362,Aux!A:B,2,0),"Outros")</f>
        <v>Municípios</v>
      </c>
      <c r="L4362" s="2">
        <f t="shared" si="205"/>
        <v>2019</v>
      </c>
      <c r="M4362">
        <f t="shared" si="206"/>
        <v>16</v>
      </c>
    </row>
    <row r="4363" spans="1:13" x14ac:dyDescent="0.35">
      <c r="A4363" t="s">
        <v>1629</v>
      </c>
      <c r="B4363">
        <v>502150319</v>
      </c>
      <c r="C4363">
        <v>164190</v>
      </c>
      <c r="D4363" t="s">
        <v>3243</v>
      </c>
      <c r="E4363" s="1">
        <v>43570.660520833335</v>
      </c>
      <c r="F4363">
        <v>1</v>
      </c>
      <c r="G4363" t="s">
        <v>2309</v>
      </c>
      <c r="H4363">
        <v>400</v>
      </c>
      <c r="I4363" s="1">
        <v>43566.999305555553</v>
      </c>
      <c r="J4363" s="2">
        <f t="shared" si="204"/>
        <v>1</v>
      </c>
      <c r="K4363" s="2" t="str">
        <f>IFERROR(VLOOKUP(A4363,Aux!A:B,2,0),"Outros")</f>
        <v>Municípios</v>
      </c>
      <c r="L4363" s="2">
        <f t="shared" si="205"/>
        <v>2019</v>
      </c>
      <c r="M4363">
        <f t="shared" si="206"/>
        <v>16</v>
      </c>
    </row>
    <row r="4364" spans="1:13" x14ac:dyDescent="0.35">
      <c r="A4364" t="s">
        <v>143</v>
      </c>
      <c r="B4364">
        <v>506801969</v>
      </c>
      <c r="C4364">
        <v>164191</v>
      </c>
      <c r="D4364" t="s">
        <v>3697</v>
      </c>
      <c r="E4364" s="1">
        <v>43570.661909722221</v>
      </c>
      <c r="F4364">
        <v>3</v>
      </c>
      <c r="G4364" t="s">
        <v>3698</v>
      </c>
      <c r="H4364">
        <v>360</v>
      </c>
      <c r="I4364" s="1">
        <v>43596.708333333336</v>
      </c>
      <c r="J4364" s="2">
        <f t="shared" si="204"/>
        <v>1</v>
      </c>
      <c r="K4364" s="2" t="str">
        <f>IFERROR(VLOOKUP(A4364,Aux!A:B,2,0),"Outros")</f>
        <v>Municípios</v>
      </c>
      <c r="L4364" s="2">
        <f t="shared" si="205"/>
        <v>2019</v>
      </c>
      <c r="M4364">
        <f t="shared" si="206"/>
        <v>16</v>
      </c>
    </row>
    <row r="4365" spans="1:13" x14ac:dyDescent="0.35">
      <c r="A4365" t="s">
        <v>2334</v>
      </c>
      <c r="B4365">
        <v>500965099</v>
      </c>
      <c r="C4365">
        <v>164192</v>
      </c>
      <c r="D4365" t="s">
        <v>3736</v>
      </c>
      <c r="E4365" s="1">
        <v>43570.671134259261</v>
      </c>
      <c r="F4365">
        <v>13</v>
      </c>
      <c r="G4365" t="s">
        <v>2243</v>
      </c>
      <c r="H4365">
        <v>210</v>
      </c>
      <c r="I4365" s="1">
        <v>43577.999305555553</v>
      </c>
      <c r="J4365" s="2">
        <f t="shared" si="204"/>
        <v>1</v>
      </c>
      <c r="K4365" s="2" t="str">
        <f>IFERROR(VLOOKUP(A4365,Aux!A:B,2,0),"Outros")</f>
        <v>Outros</v>
      </c>
      <c r="L4365" s="2">
        <f t="shared" si="205"/>
        <v>2019</v>
      </c>
      <c r="M4365">
        <f t="shared" si="206"/>
        <v>16</v>
      </c>
    </row>
    <row r="4366" spans="1:13" x14ac:dyDescent="0.35">
      <c r="A4366" t="s">
        <v>143</v>
      </c>
      <c r="B4366">
        <v>506801969</v>
      </c>
      <c r="C4366">
        <v>164193</v>
      </c>
      <c r="D4366" t="s">
        <v>1844</v>
      </c>
      <c r="E4366" s="1">
        <v>43570.672754629632</v>
      </c>
      <c r="F4366">
        <v>13</v>
      </c>
      <c r="G4366" t="s">
        <v>145</v>
      </c>
      <c r="H4366">
        <v>400</v>
      </c>
      <c r="I4366" s="1">
        <v>43548.708333333336</v>
      </c>
      <c r="J4366" s="2">
        <f t="shared" si="204"/>
        <v>1</v>
      </c>
      <c r="K4366" s="2" t="str">
        <f>IFERROR(VLOOKUP(A4366,Aux!A:B,2,0),"Outros")</f>
        <v>Municípios</v>
      </c>
      <c r="L4366" s="2">
        <f t="shared" si="205"/>
        <v>2019</v>
      </c>
      <c r="M4366">
        <f t="shared" si="206"/>
        <v>16</v>
      </c>
    </row>
    <row r="4367" spans="1:13" x14ac:dyDescent="0.35">
      <c r="A4367" t="s">
        <v>325</v>
      </c>
      <c r="B4367">
        <v>508889910</v>
      </c>
      <c r="C4367">
        <v>164194</v>
      </c>
      <c r="D4367" t="s">
        <v>4167</v>
      </c>
      <c r="E4367" s="1">
        <v>43570.681030092594</v>
      </c>
      <c r="F4367">
        <v>13</v>
      </c>
      <c r="G4367" t="s">
        <v>33</v>
      </c>
      <c r="H4367">
        <v>340</v>
      </c>
      <c r="I4367" s="1">
        <v>43578.729166666664</v>
      </c>
      <c r="J4367" s="2">
        <f t="shared" si="204"/>
        <v>1</v>
      </c>
      <c r="K4367" s="2" t="str">
        <f>IFERROR(VLOOKUP(A4367,Aux!A:B,2,0),"Outros")</f>
        <v>Municípios</v>
      </c>
      <c r="L4367" s="2">
        <f t="shared" si="205"/>
        <v>2019</v>
      </c>
      <c r="M4367">
        <f t="shared" si="206"/>
        <v>16</v>
      </c>
    </row>
    <row r="4368" spans="1:13" x14ac:dyDescent="0.35">
      <c r="A4368" t="s">
        <v>112</v>
      </c>
      <c r="B4368">
        <v>501144218</v>
      </c>
      <c r="C4368">
        <v>164195</v>
      </c>
      <c r="D4368" t="s">
        <v>4036</v>
      </c>
      <c r="E4368" s="1">
        <v>43570.681215277778</v>
      </c>
      <c r="F4368">
        <v>1</v>
      </c>
      <c r="G4368" t="s">
        <v>124</v>
      </c>
      <c r="H4368">
        <v>360</v>
      </c>
      <c r="I4368" s="1">
        <v>43581.75</v>
      </c>
      <c r="J4368" s="2">
        <f t="shared" si="204"/>
        <v>1</v>
      </c>
      <c r="K4368" s="2" t="str">
        <f>IFERROR(VLOOKUP(A4368,Aux!A:B,2,0),"Outros")</f>
        <v>Municípios</v>
      </c>
      <c r="L4368" s="2">
        <f t="shared" si="205"/>
        <v>2019</v>
      </c>
      <c r="M4368">
        <f t="shared" si="206"/>
        <v>16</v>
      </c>
    </row>
    <row r="4369" spans="1:13" x14ac:dyDescent="0.35">
      <c r="A4369" t="s">
        <v>12</v>
      </c>
      <c r="B4369">
        <v>508481287</v>
      </c>
      <c r="C4369">
        <v>164196</v>
      </c>
      <c r="D4369" t="s">
        <v>4121</v>
      </c>
      <c r="E4369" s="1">
        <v>43570.684618055559</v>
      </c>
      <c r="F4369">
        <v>1</v>
      </c>
      <c r="G4369" t="s">
        <v>14</v>
      </c>
      <c r="H4369">
        <v>360</v>
      </c>
      <c r="I4369" s="1">
        <v>43577.708333333336</v>
      </c>
      <c r="J4369" s="2">
        <f t="shared" si="204"/>
        <v>1</v>
      </c>
      <c r="K4369" s="2" t="str">
        <f>IFERROR(VLOOKUP(A4369,Aux!A:B,2,0),"Outros")</f>
        <v>Hospitais</v>
      </c>
      <c r="L4369" s="2">
        <f t="shared" si="205"/>
        <v>2019</v>
      </c>
      <c r="M4369">
        <f t="shared" si="206"/>
        <v>16</v>
      </c>
    </row>
    <row r="4370" spans="1:13" x14ac:dyDescent="0.35">
      <c r="A4370" t="s">
        <v>282</v>
      </c>
      <c r="B4370">
        <v>501202021</v>
      </c>
      <c r="C4370">
        <v>164198</v>
      </c>
      <c r="D4370" t="s">
        <v>4091</v>
      </c>
      <c r="E4370" s="1">
        <v>43570.688842592594</v>
      </c>
      <c r="F4370">
        <v>3</v>
      </c>
      <c r="G4370" t="s">
        <v>1062</v>
      </c>
      <c r="H4370">
        <v>5</v>
      </c>
      <c r="I4370" s="1">
        <v>43598.75</v>
      </c>
      <c r="J4370" s="2">
        <f t="shared" si="204"/>
        <v>1</v>
      </c>
      <c r="K4370" s="2" t="str">
        <f>IFERROR(VLOOKUP(A4370,Aux!A:B,2,0),"Outros")</f>
        <v>Portos</v>
      </c>
      <c r="L4370" s="2">
        <f t="shared" si="205"/>
        <v>2019</v>
      </c>
      <c r="M4370">
        <f t="shared" si="206"/>
        <v>16</v>
      </c>
    </row>
    <row r="4371" spans="1:13" x14ac:dyDescent="0.35">
      <c r="A4371" t="s">
        <v>105</v>
      </c>
      <c r="B4371">
        <v>503311332</v>
      </c>
      <c r="C4371">
        <v>164199</v>
      </c>
      <c r="D4371" t="s">
        <v>3737</v>
      </c>
      <c r="E4371" s="1">
        <v>43570.692430555559</v>
      </c>
      <c r="F4371">
        <v>1</v>
      </c>
      <c r="G4371" t="s">
        <v>107</v>
      </c>
      <c r="H4371">
        <v>360</v>
      </c>
      <c r="I4371" s="1">
        <v>43572.708333333336</v>
      </c>
      <c r="J4371" s="2">
        <f t="shared" si="204"/>
        <v>1</v>
      </c>
      <c r="K4371" s="2" t="str">
        <f>IFERROR(VLOOKUP(A4371,Aux!A:B,2,0),"Outros")</f>
        <v>Municípios</v>
      </c>
      <c r="L4371" s="2">
        <f t="shared" si="205"/>
        <v>2019</v>
      </c>
      <c r="M4371">
        <f t="shared" si="206"/>
        <v>16</v>
      </c>
    </row>
    <row r="4372" spans="1:13" x14ac:dyDescent="0.35">
      <c r="A4372" t="s">
        <v>465</v>
      </c>
      <c r="B4372">
        <v>600084779</v>
      </c>
      <c r="C4372">
        <v>164200</v>
      </c>
      <c r="D4372" t="s">
        <v>4092</v>
      </c>
      <c r="E4372" s="1">
        <v>43570.693171296298</v>
      </c>
      <c r="F4372">
        <v>13</v>
      </c>
      <c r="G4372" t="s">
        <v>622</v>
      </c>
      <c r="H4372">
        <v>340</v>
      </c>
      <c r="I4372" s="1">
        <v>43584.708333333336</v>
      </c>
      <c r="J4372" s="2">
        <f t="shared" si="204"/>
        <v>1</v>
      </c>
      <c r="K4372" s="2" t="str">
        <f>IFERROR(VLOOKUP(A4372,Aux!A:B,2,0),"Outros")</f>
        <v>Outros</v>
      </c>
      <c r="L4372" s="2">
        <f t="shared" si="205"/>
        <v>2019</v>
      </c>
      <c r="M4372">
        <f t="shared" si="206"/>
        <v>16</v>
      </c>
    </row>
    <row r="4373" spans="1:13" x14ac:dyDescent="0.35">
      <c r="A4373" t="s">
        <v>12</v>
      </c>
      <c r="B4373">
        <v>508481287</v>
      </c>
      <c r="C4373">
        <v>164201</v>
      </c>
      <c r="D4373" t="s">
        <v>4122</v>
      </c>
      <c r="E4373" s="1">
        <v>43570.695520833331</v>
      </c>
      <c r="F4373">
        <v>1</v>
      </c>
      <c r="G4373" t="s">
        <v>14</v>
      </c>
      <c r="H4373">
        <v>340</v>
      </c>
      <c r="I4373" s="1">
        <v>43578.708333333336</v>
      </c>
      <c r="J4373" s="2">
        <f t="shared" si="204"/>
        <v>1</v>
      </c>
      <c r="K4373" s="2" t="str">
        <f>IFERROR(VLOOKUP(A4373,Aux!A:B,2,0),"Outros")</f>
        <v>Hospitais</v>
      </c>
      <c r="L4373" s="2">
        <f t="shared" si="205"/>
        <v>2019</v>
      </c>
      <c r="M4373">
        <f t="shared" si="206"/>
        <v>16</v>
      </c>
    </row>
    <row r="4374" spans="1:13" x14ac:dyDescent="0.35">
      <c r="A4374" t="s">
        <v>802</v>
      </c>
      <c r="B4374">
        <v>510148921</v>
      </c>
      <c r="C4374">
        <v>164202</v>
      </c>
      <c r="D4374" t="s">
        <v>4228</v>
      </c>
      <c r="E4374" s="1">
        <v>43570.700740740744</v>
      </c>
      <c r="F4374">
        <v>4</v>
      </c>
      <c r="G4374" t="s">
        <v>356</v>
      </c>
      <c r="H4374">
        <v>340</v>
      </c>
      <c r="I4374" s="1">
        <v>43584.999305555553</v>
      </c>
      <c r="J4374" s="2">
        <f t="shared" si="204"/>
        <v>1</v>
      </c>
      <c r="K4374" s="2" t="str">
        <f>IFERROR(VLOOKUP(A4374,Aux!A:B,2,0),"Outros")</f>
        <v>Outros</v>
      </c>
      <c r="L4374" s="2">
        <f t="shared" si="205"/>
        <v>2019</v>
      </c>
      <c r="M4374">
        <f t="shared" si="206"/>
        <v>16</v>
      </c>
    </row>
    <row r="4375" spans="1:13" x14ac:dyDescent="0.35">
      <c r="A4375" t="s">
        <v>112</v>
      </c>
      <c r="B4375">
        <v>501144218</v>
      </c>
      <c r="C4375">
        <v>164203</v>
      </c>
      <c r="D4375" t="s">
        <v>4123</v>
      </c>
      <c r="E4375" s="1">
        <v>43570.704212962963</v>
      </c>
      <c r="F4375">
        <v>13</v>
      </c>
      <c r="G4375" t="s">
        <v>1242</v>
      </c>
      <c r="H4375">
        <v>360</v>
      </c>
      <c r="I4375" s="1">
        <v>43580.75</v>
      </c>
      <c r="J4375" s="2">
        <f t="shared" si="204"/>
        <v>1</v>
      </c>
      <c r="K4375" s="2" t="str">
        <f>IFERROR(VLOOKUP(A4375,Aux!A:B,2,0),"Outros")</f>
        <v>Municípios</v>
      </c>
      <c r="L4375" s="2">
        <f t="shared" si="205"/>
        <v>2019</v>
      </c>
      <c r="M4375">
        <f t="shared" si="206"/>
        <v>16</v>
      </c>
    </row>
    <row r="4376" spans="1:13" x14ac:dyDescent="0.35">
      <c r="A4376" t="s">
        <v>71</v>
      </c>
      <c r="B4376">
        <v>500051054</v>
      </c>
      <c r="C4376">
        <v>164204</v>
      </c>
      <c r="D4376" t="s">
        <v>4250</v>
      </c>
      <c r="E4376" s="1">
        <v>43570.705891203703</v>
      </c>
      <c r="F4376">
        <v>1</v>
      </c>
      <c r="G4376" t="s">
        <v>566</v>
      </c>
      <c r="H4376">
        <v>220</v>
      </c>
      <c r="I4376" s="1">
        <v>43583.770833333336</v>
      </c>
      <c r="J4376" s="2">
        <f t="shared" si="204"/>
        <v>1</v>
      </c>
      <c r="K4376" s="2" t="str">
        <f>IFERROR(VLOOKUP(A4376,Aux!A:B,2,0),"Outros")</f>
        <v>Municípios</v>
      </c>
      <c r="L4376" s="2">
        <f t="shared" si="205"/>
        <v>2019</v>
      </c>
      <c r="M4376">
        <f t="shared" si="206"/>
        <v>16</v>
      </c>
    </row>
    <row r="4377" spans="1:13" x14ac:dyDescent="0.35">
      <c r="A4377" t="s">
        <v>171</v>
      </c>
      <c r="B4377">
        <v>504293125</v>
      </c>
      <c r="C4377">
        <v>164205</v>
      </c>
      <c r="D4377" t="s">
        <v>4275</v>
      </c>
      <c r="E4377" s="1">
        <v>43570.70652777778</v>
      </c>
      <c r="F4377">
        <v>13</v>
      </c>
      <c r="G4377" t="s">
        <v>4276</v>
      </c>
      <c r="H4377">
        <v>5</v>
      </c>
      <c r="I4377" s="1">
        <v>43580.999305555553</v>
      </c>
      <c r="J4377" s="2">
        <f t="shared" si="204"/>
        <v>1</v>
      </c>
      <c r="K4377" s="2" t="str">
        <f>IFERROR(VLOOKUP(A4377,Aux!A:B,2,0),"Outros")</f>
        <v>Municípios</v>
      </c>
      <c r="L4377" s="2">
        <f t="shared" si="205"/>
        <v>2019</v>
      </c>
      <c r="M4377">
        <f t="shared" si="206"/>
        <v>16</v>
      </c>
    </row>
    <row r="4378" spans="1:13" x14ac:dyDescent="0.35">
      <c r="A4378" t="s">
        <v>795</v>
      </c>
      <c r="B4378">
        <v>501692983</v>
      </c>
      <c r="C4378">
        <v>164206</v>
      </c>
      <c r="D4378" t="s">
        <v>4124</v>
      </c>
      <c r="E4378" s="1">
        <v>43570.72996527778</v>
      </c>
      <c r="F4378">
        <v>1</v>
      </c>
      <c r="G4378" t="s">
        <v>4125</v>
      </c>
      <c r="H4378">
        <v>340</v>
      </c>
      <c r="I4378" s="1">
        <v>43584.708333333336</v>
      </c>
      <c r="J4378" s="2">
        <f t="shared" si="204"/>
        <v>1</v>
      </c>
      <c r="K4378" s="2" t="str">
        <f>IFERROR(VLOOKUP(A4378,Aux!A:B,2,0),"Outros")</f>
        <v>Outros</v>
      </c>
      <c r="L4378" s="2">
        <f t="shared" si="205"/>
        <v>2019</v>
      </c>
      <c r="M4378">
        <f t="shared" si="206"/>
        <v>16</v>
      </c>
    </row>
    <row r="4379" spans="1:13" x14ac:dyDescent="0.35">
      <c r="A4379" t="s">
        <v>12</v>
      </c>
      <c r="B4379">
        <v>508481287</v>
      </c>
      <c r="C4379">
        <v>164207</v>
      </c>
      <c r="D4379" t="s">
        <v>4200</v>
      </c>
      <c r="E4379" s="1">
        <v>43570.733356481483</v>
      </c>
      <c r="F4379">
        <v>1</v>
      </c>
      <c r="G4379" t="s">
        <v>14</v>
      </c>
      <c r="H4379">
        <v>360</v>
      </c>
      <c r="I4379" s="1">
        <v>43577.708333333336</v>
      </c>
      <c r="J4379" s="2">
        <f t="shared" si="204"/>
        <v>1</v>
      </c>
      <c r="K4379" s="2" t="str">
        <f>IFERROR(VLOOKUP(A4379,Aux!A:B,2,0),"Outros")</f>
        <v>Hospitais</v>
      </c>
      <c r="L4379" s="2">
        <f t="shared" si="205"/>
        <v>2019</v>
      </c>
      <c r="M4379">
        <f t="shared" si="206"/>
        <v>16</v>
      </c>
    </row>
    <row r="4380" spans="1:13" x14ac:dyDescent="0.35">
      <c r="A4380" t="s">
        <v>140</v>
      </c>
      <c r="B4380">
        <v>506614913</v>
      </c>
      <c r="C4380">
        <v>164208</v>
      </c>
      <c r="D4380" t="s">
        <v>3894</v>
      </c>
      <c r="E4380" s="1">
        <v>43570.738761574074</v>
      </c>
      <c r="F4380">
        <v>13</v>
      </c>
      <c r="G4380" t="s">
        <v>47</v>
      </c>
      <c r="H4380">
        <v>360</v>
      </c>
      <c r="I4380" s="1">
        <v>43576.999305555553</v>
      </c>
      <c r="J4380" s="2">
        <f t="shared" si="204"/>
        <v>1</v>
      </c>
      <c r="K4380" s="2" t="str">
        <f>IFERROR(VLOOKUP(A4380,Aux!A:B,2,0),"Outros")</f>
        <v>Municípios</v>
      </c>
      <c r="L4380" s="2">
        <f t="shared" si="205"/>
        <v>2019</v>
      </c>
      <c r="M4380">
        <f t="shared" si="206"/>
        <v>16</v>
      </c>
    </row>
    <row r="4381" spans="1:13" x14ac:dyDescent="0.35">
      <c r="A4381" t="s">
        <v>2354</v>
      </c>
      <c r="B4381">
        <v>500925895</v>
      </c>
      <c r="C4381">
        <v>164209</v>
      </c>
      <c r="D4381" t="s">
        <v>3738</v>
      </c>
      <c r="E4381" s="1">
        <v>43570.802222222221</v>
      </c>
      <c r="F4381">
        <v>13</v>
      </c>
      <c r="G4381" t="s">
        <v>625</v>
      </c>
      <c r="H4381">
        <v>5</v>
      </c>
      <c r="I4381" s="1">
        <v>43578.999305555553</v>
      </c>
      <c r="J4381" s="2">
        <f t="shared" si="204"/>
        <v>1</v>
      </c>
      <c r="K4381" s="2" t="str">
        <f>IFERROR(VLOOKUP(A4381,Aux!A:B,2,0),"Outros")</f>
        <v>Outros</v>
      </c>
      <c r="L4381" s="2">
        <f t="shared" si="205"/>
        <v>2019</v>
      </c>
      <c r="M4381">
        <f t="shared" si="206"/>
        <v>16</v>
      </c>
    </row>
    <row r="4382" spans="1:13" x14ac:dyDescent="0.35">
      <c r="A4382" t="s">
        <v>92</v>
      </c>
      <c r="B4382">
        <v>506037258</v>
      </c>
      <c r="C4382">
        <v>164227</v>
      </c>
      <c r="D4382" t="s">
        <v>4308</v>
      </c>
      <c r="E4382" s="1">
        <v>43571.375439814816</v>
      </c>
      <c r="F4382">
        <v>3</v>
      </c>
      <c r="G4382" t="s">
        <v>476</v>
      </c>
      <c r="H4382">
        <v>340</v>
      </c>
      <c r="I4382" s="1">
        <v>43587.708333333336</v>
      </c>
      <c r="J4382" s="2">
        <f t="shared" si="204"/>
        <v>1</v>
      </c>
      <c r="K4382" s="2" t="str">
        <f>IFERROR(VLOOKUP(A4382,Aux!A:B,2,0),"Outros")</f>
        <v>Municípios</v>
      </c>
      <c r="L4382" s="2">
        <f t="shared" si="205"/>
        <v>2019</v>
      </c>
      <c r="M4382">
        <f t="shared" si="206"/>
        <v>16</v>
      </c>
    </row>
    <row r="4383" spans="1:13" x14ac:dyDescent="0.35">
      <c r="A4383" t="s">
        <v>942</v>
      </c>
      <c r="B4383">
        <v>510089224</v>
      </c>
      <c r="C4383">
        <v>164228</v>
      </c>
      <c r="E4383" s="1">
        <v>43571.395891203705</v>
      </c>
      <c r="F4383">
        <v>1</v>
      </c>
      <c r="G4383" t="s">
        <v>33</v>
      </c>
      <c r="H4383">
        <v>400</v>
      </c>
      <c r="J4383" s="2">
        <f t="shared" si="204"/>
        <v>1</v>
      </c>
      <c r="K4383" s="2" t="str">
        <f>IFERROR(VLOOKUP(A4383,Aux!A:B,2,0),"Outros")</f>
        <v>Outros</v>
      </c>
      <c r="L4383" s="2">
        <f t="shared" si="205"/>
        <v>2019</v>
      </c>
      <c r="M4383">
        <f t="shared" si="206"/>
        <v>16</v>
      </c>
    </row>
    <row r="4384" spans="1:13" x14ac:dyDescent="0.35">
      <c r="A4384" t="s">
        <v>12</v>
      </c>
      <c r="B4384">
        <v>508481287</v>
      </c>
      <c r="C4384">
        <v>164229</v>
      </c>
      <c r="D4384" t="s">
        <v>3895</v>
      </c>
      <c r="E4384" s="1">
        <v>43571.399444444447</v>
      </c>
      <c r="F4384">
        <v>1</v>
      </c>
      <c r="G4384" t="s">
        <v>14</v>
      </c>
      <c r="H4384">
        <v>360</v>
      </c>
      <c r="I4384" s="1">
        <v>43578.708333333336</v>
      </c>
      <c r="J4384" s="2">
        <f t="shared" si="204"/>
        <v>1</v>
      </c>
      <c r="K4384" s="2" t="str">
        <f>IFERROR(VLOOKUP(A4384,Aux!A:B,2,0),"Outros")</f>
        <v>Hospitais</v>
      </c>
      <c r="L4384" s="2">
        <f t="shared" si="205"/>
        <v>2019</v>
      </c>
      <c r="M4384">
        <f t="shared" si="206"/>
        <v>16</v>
      </c>
    </row>
    <row r="4385" spans="1:13" x14ac:dyDescent="0.35">
      <c r="A4385" t="s">
        <v>48</v>
      </c>
      <c r="B4385">
        <v>503035416</v>
      </c>
      <c r="C4385">
        <v>164230</v>
      </c>
      <c r="D4385" t="s">
        <v>4037</v>
      </c>
      <c r="E4385" s="1">
        <v>43571.408032407409</v>
      </c>
      <c r="F4385">
        <v>3</v>
      </c>
      <c r="G4385" t="s">
        <v>33</v>
      </c>
      <c r="H4385">
        <v>340</v>
      </c>
      <c r="I4385" s="1">
        <v>43642.708333333336</v>
      </c>
      <c r="J4385" s="2">
        <f t="shared" si="204"/>
        <v>1</v>
      </c>
      <c r="K4385" s="2" t="str">
        <f>IFERROR(VLOOKUP(A4385,Aux!A:B,2,0),"Outros")</f>
        <v>Hospitais</v>
      </c>
      <c r="L4385" s="2">
        <f t="shared" si="205"/>
        <v>2019</v>
      </c>
      <c r="M4385">
        <f t="shared" si="206"/>
        <v>16</v>
      </c>
    </row>
    <row r="4386" spans="1:13" x14ac:dyDescent="0.35">
      <c r="A4386" t="s">
        <v>48</v>
      </c>
      <c r="B4386">
        <v>503035416</v>
      </c>
      <c r="C4386">
        <v>164231</v>
      </c>
      <c r="D4386" t="s">
        <v>3843</v>
      </c>
      <c r="E4386" s="1">
        <v>43571.415300925924</v>
      </c>
      <c r="F4386">
        <v>1</v>
      </c>
      <c r="G4386" t="s">
        <v>50</v>
      </c>
      <c r="H4386">
        <v>360</v>
      </c>
      <c r="I4386" s="1">
        <v>43577.708333333336</v>
      </c>
      <c r="J4386" s="2">
        <f t="shared" si="204"/>
        <v>1</v>
      </c>
      <c r="K4386" s="2" t="str">
        <f>IFERROR(VLOOKUP(A4386,Aux!A:B,2,0),"Outros")</f>
        <v>Hospitais</v>
      </c>
      <c r="L4386" s="2">
        <f t="shared" si="205"/>
        <v>2019</v>
      </c>
      <c r="M4386">
        <f t="shared" si="206"/>
        <v>16</v>
      </c>
    </row>
    <row r="4387" spans="1:13" x14ac:dyDescent="0.35">
      <c r="A4387" t="s">
        <v>81</v>
      </c>
      <c r="B4387">
        <v>506780902</v>
      </c>
      <c r="C4387">
        <v>164232</v>
      </c>
      <c r="E4387" s="1">
        <v>43571.419363425928</v>
      </c>
      <c r="F4387">
        <v>1</v>
      </c>
      <c r="G4387" t="s">
        <v>33</v>
      </c>
      <c r="H4387">
        <v>400</v>
      </c>
      <c r="I4387" s="1">
        <v>25569.999305555557</v>
      </c>
      <c r="J4387" s="2">
        <f t="shared" si="204"/>
        <v>1</v>
      </c>
      <c r="K4387" s="2" t="str">
        <f>IFERROR(VLOOKUP(A4387,Aux!A:B,2,0),"Outros")</f>
        <v>Municípios</v>
      </c>
      <c r="L4387" s="2">
        <f t="shared" si="205"/>
        <v>2019</v>
      </c>
      <c r="M4387">
        <f t="shared" si="206"/>
        <v>16</v>
      </c>
    </row>
    <row r="4388" spans="1:13" x14ac:dyDescent="0.35">
      <c r="A4388" t="s">
        <v>357</v>
      </c>
      <c r="B4388">
        <v>508195446</v>
      </c>
      <c r="C4388">
        <v>164233</v>
      </c>
      <c r="E4388" s="1">
        <v>43571.422465277778</v>
      </c>
      <c r="F4388">
        <v>3</v>
      </c>
      <c r="G4388" t="s">
        <v>33</v>
      </c>
      <c r="H4388">
        <v>400</v>
      </c>
      <c r="J4388" s="2">
        <f t="shared" si="204"/>
        <v>1</v>
      </c>
      <c r="K4388" s="2" t="str">
        <f>IFERROR(VLOOKUP(A4388,Aux!A:B,2,0),"Outros")</f>
        <v>Transportes</v>
      </c>
      <c r="L4388" s="2">
        <f t="shared" si="205"/>
        <v>2019</v>
      </c>
      <c r="M4388">
        <f t="shared" si="206"/>
        <v>16</v>
      </c>
    </row>
    <row r="4389" spans="1:13" x14ac:dyDescent="0.35">
      <c r="A4389" t="s">
        <v>771</v>
      </c>
      <c r="B4389">
        <v>512105030</v>
      </c>
      <c r="C4389">
        <v>164234</v>
      </c>
      <c r="E4389" s="1">
        <v>43571.427407407406</v>
      </c>
      <c r="F4389">
        <v>1</v>
      </c>
      <c r="G4389" t="s">
        <v>33</v>
      </c>
      <c r="H4389">
        <v>400</v>
      </c>
      <c r="J4389" s="2">
        <f t="shared" si="204"/>
        <v>1</v>
      </c>
      <c r="K4389" s="2" t="str">
        <f>IFERROR(VLOOKUP(A4389,Aux!A:B,2,0),"Outros")</f>
        <v>Hospitais</v>
      </c>
      <c r="L4389" s="2">
        <f t="shared" si="205"/>
        <v>2019</v>
      </c>
      <c r="M4389">
        <f t="shared" si="206"/>
        <v>16</v>
      </c>
    </row>
    <row r="4390" spans="1:13" x14ac:dyDescent="0.35">
      <c r="A4390" t="s">
        <v>41</v>
      </c>
      <c r="B4390">
        <v>500192855</v>
      </c>
      <c r="C4390">
        <v>164235</v>
      </c>
      <c r="D4390" t="s">
        <v>4309</v>
      </c>
      <c r="E4390" s="1">
        <v>43571.430266203701</v>
      </c>
      <c r="F4390">
        <v>13</v>
      </c>
      <c r="G4390" t="s">
        <v>33</v>
      </c>
      <c r="H4390">
        <v>360</v>
      </c>
      <c r="I4390" s="1">
        <v>43580.999305555553</v>
      </c>
      <c r="J4390" s="2">
        <f t="shared" si="204"/>
        <v>1</v>
      </c>
      <c r="K4390" s="2" t="str">
        <f>IFERROR(VLOOKUP(A4390,Aux!A:B,2,0),"Outros")</f>
        <v>Transportes</v>
      </c>
      <c r="L4390" s="2">
        <f t="shared" si="205"/>
        <v>2019</v>
      </c>
      <c r="M4390">
        <f t="shared" si="206"/>
        <v>16</v>
      </c>
    </row>
    <row r="4391" spans="1:13" x14ac:dyDescent="0.35">
      <c r="A4391" t="s">
        <v>92</v>
      </c>
      <c r="B4391">
        <v>506037258</v>
      </c>
      <c r="C4391">
        <v>164236</v>
      </c>
      <c r="D4391" t="s">
        <v>3739</v>
      </c>
      <c r="E4391" s="1">
        <v>43571.43340277778</v>
      </c>
      <c r="F4391">
        <v>13</v>
      </c>
      <c r="G4391" t="s">
        <v>476</v>
      </c>
      <c r="H4391">
        <v>340</v>
      </c>
      <c r="I4391" s="1">
        <v>43579.708333333336</v>
      </c>
      <c r="J4391" s="2">
        <f t="shared" si="204"/>
        <v>1</v>
      </c>
      <c r="K4391" s="2" t="str">
        <f>IFERROR(VLOOKUP(A4391,Aux!A:B,2,0),"Outros")</f>
        <v>Municípios</v>
      </c>
      <c r="L4391" s="2">
        <f t="shared" si="205"/>
        <v>2019</v>
      </c>
      <c r="M4391">
        <f t="shared" si="206"/>
        <v>16</v>
      </c>
    </row>
    <row r="4392" spans="1:13" x14ac:dyDescent="0.35">
      <c r="A4392" t="s">
        <v>122</v>
      </c>
      <c r="B4392">
        <v>506173968</v>
      </c>
      <c r="C4392">
        <v>164237</v>
      </c>
      <c r="D4392" t="s">
        <v>3740</v>
      </c>
      <c r="E4392" s="1">
        <v>43571.436365740738</v>
      </c>
      <c r="F4392">
        <v>1</v>
      </c>
      <c r="G4392" t="s">
        <v>147</v>
      </c>
      <c r="H4392">
        <v>5</v>
      </c>
      <c r="I4392" s="1">
        <v>43595.75</v>
      </c>
      <c r="J4392" s="2">
        <f t="shared" si="204"/>
        <v>1</v>
      </c>
      <c r="K4392" s="2" t="str">
        <f>IFERROR(VLOOKUP(A4392,Aux!A:B,2,0),"Outros")</f>
        <v>Municípios</v>
      </c>
      <c r="L4392" s="2">
        <f t="shared" si="205"/>
        <v>2019</v>
      </c>
      <c r="M4392">
        <f t="shared" si="206"/>
        <v>16</v>
      </c>
    </row>
    <row r="4393" spans="1:13" x14ac:dyDescent="0.35">
      <c r="A4393" t="s">
        <v>1177</v>
      </c>
      <c r="B4393">
        <v>501132554</v>
      </c>
      <c r="C4393">
        <v>164238</v>
      </c>
      <c r="D4393" t="s">
        <v>4310</v>
      </c>
      <c r="E4393" s="1">
        <v>43571.436655092592</v>
      </c>
      <c r="F4393">
        <v>13</v>
      </c>
      <c r="G4393" t="s">
        <v>1062</v>
      </c>
      <c r="H4393">
        <v>360</v>
      </c>
      <c r="I4393" s="1">
        <v>43578.958333333336</v>
      </c>
      <c r="J4393" s="2">
        <f t="shared" si="204"/>
        <v>1</v>
      </c>
      <c r="K4393" s="2" t="str">
        <f>IFERROR(VLOOKUP(A4393,Aux!A:B,2,0),"Outros")</f>
        <v>Municípios</v>
      </c>
      <c r="L4393" s="2">
        <f t="shared" si="205"/>
        <v>2019</v>
      </c>
      <c r="M4393">
        <f t="shared" si="206"/>
        <v>16</v>
      </c>
    </row>
    <row r="4394" spans="1:13" x14ac:dyDescent="0.35">
      <c r="A4394" t="s">
        <v>681</v>
      </c>
      <c r="B4394">
        <v>510170811</v>
      </c>
      <c r="C4394">
        <v>164239</v>
      </c>
      <c r="D4394" t="s">
        <v>1069</v>
      </c>
      <c r="E4394" s="1">
        <v>43571.438611111109</v>
      </c>
      <c r="F4394">
        <v>1</v>
      </c>
      <c r="G4394" t="s">
        <v>225</v>
      </c>
      <c r="H4394">
        <v>5</v>
      </c>
      <c r="I4394" s="1">
        <v>43576.999305555553</v>
      </c>
      <c r="J4394" s="2">
        <f t="shared" si="204"/>
        <v>1</v>
      </c>
      <c r="K4394" s="2" t="str">
        <f>IFERROR(VLOOKUP(A4394,Aux!A:B,2,0),"Outros")</f>
        <v>Outros</v>
      </c>
      <c r="L4394" s="2">
        <f t="shared" si="205"/>
        <v>2019</v>
      </c>
      <c r="M4394">
        <f t="shared" si="206"/>
        <v>16</v>
      </c>
    </row>
    <row r="4395" spans="1:13" x14ac:dyDescent="0.35">
      <c r="A4395" t="s">
        <v>105</v>
      </c>
      <c r="B4395">
        <v>503311332</v>
      </c>
      <c r="C4395">
        <v>164240</v>
      </c>
      <c r="D4395" t="s">
        <v>3896</v>
      </c>
      <c r="E4395" s="1">
        <v>43571.443726851852</v>
      </c>
      <c r="F4395">
        <v>3</v>
      </c>
      <c r="G4395" t="s">
        <v>107</v>
      </c>
      <c r="H4395">
        <v>360</v>
      </c>
      <c r="I4395" s="1">
        <v>43592.708333333336</v>
      </c>
      <c r="J4395" s="2">
        <f t="shared" si="204"/>
        <v>1</v>
      </c>
      <c r="K4395" s="2" t="str">
        <f>IFERROR(VLOOKUP(A4395,Aux!A:B,2,0),"Outros")</f>
        <v>Municípios</v>
      </c>
      <c r="L4395" s="2">
        <f t="shared" si="205"/>
        <v>2019</v>
      </c>
      <c r="M4395">
        <f t="shared" si="206"/>
        <v>16</v>
      </c>
    </row>
    <row r="4396" spans="1:13" x14ac:dyDescent="0.35">
      <c r="A4396" t="s">
        <v>171</v>
      </c>
      <c r="B4396">
        <v>504293125</v>
      </c>
      <c r="C4396">
        <v>164241</v>
      </c>
      <c r="D4396" t="s">
        <v>3937</v>
      </c>
      <c r="E4396" s="1">
        <v>43571.450671296298</v>
      </c>
      <c r="F4396">
        <v>13</v>
      </c>
      <c r="G4396" t="s">
        <v>342</v>
      </c>
      <c r="H4396">
        <v>360</v>
      </c>
      <c r="I4396" s="1">
        <v>43580.999305555553</v>
      </c>
      <c r="J4396" s="2">
        <f t="shared" si="204"/>
        <v>1</v>
      </c>
      <c r="K4396" s="2" t="str">
        <f>IFERROR(VLOOKUP(A4396,Aux!A:B,2,0),"Outros")</f>
        <v>Municípios</v>
      </c>
      <c r="L4396" s="2">
        <f t="shared" si="205"/>
        <v>2019</v>
      </c>
      <c r="M4396">
        <f t="shared" si="206"/>
        <v>16</v>
      </c>
    </row>
    <row r="4397" spans="1:13" x14ac:dyDescent="0.35">
      <c r="A4397" t="s">
        <v>37</v>
      </c>
      <c r="B4397">
        <v>506187543</v>
      </c>
      <c r="C4397">
        <v>164242</v>
      </c>
      <c r="D4397" t="s">
        <v>3938</v>
      </c>
      <c r="E4397" s="1">
        <v>43571.451979166668</v>
      </c>
      <c r="F4397">
        <v>1</v>
      </c>
      <c r="G4397" t="s">
        <v>192</v>
      </c>
      <c r="H4397">
        <v>5</v>
      </c>
      <c r="I4397" s="1">
        <v>43580.999305555553</v>
      </c>
      <c r="J4397" s="2">
        <f t="shared" si="204"/>
        <v>1</v>
      </c>
      <c r="K4397" s="2" t="str">
        <f>IFERROR(VLOOKUP(A4397,Aux!A:B,2,0),"Outros")</f>
        <v>Municípios</v>
      </c>
      <c r="L4397" s="2">
        <f t="shared" si="205"/>
        <v>2019</v>
      </c>
      <c r="M4397">
        <f t="shared" si="206"/>
        <v>16</v>
      </c>
    </row>
    <row r="4398" spans="1:13" x14ac:dyDescent="0.35">
      <c r="A4398" t="s">
        <v>217</v>
      </c>
      <c r="B4398">
        <v>502530863</v>
      </c>
      <c r="C4398">
        <v>164243</v>
      </c>
      <c r="D4398" t="s">
        <v>4311</v>
      </c>
      <c r="E4398" s="1">
        <v>43571.453067129631</v>
      </c>
      <c r="F4398">
        <v>1</v>
      </c>
      <c r="G4398" t="s">
        <v>33</v>
      </c>
      <c r="H4398">
        <v>360</v>
      </c>
      <c r="I4398" s="1">
        <v>43577.791666666664</v>
      </c>
      <c r="J4398" s="2">
        <f t="shared" si="204"/>
        <v>1</v>
      </c>
      <c r="K4398" s="2" t="str">
        <f>IFERROR(VLOOKUP(A4398,Aux!A:B,2,0),"Outros")</f>
        <v>Outros</v>
      </c>
      <c r="L4398" s="2">
        <f t="shared" si="205"/>
        <v>2019</v>
      </c>
      <c r="M4398">
        <f t="shared" si="206"/>
        <v>16</v>
      </c>
    </row>
    <row r="4399" spans="1:13" x14ac:dyDescent="0.35">
      <c r="A4399" t="s">
        <v>681</v>
      </c>
      <c r="B4399">
        <v>510170811</v>
      </c>
      <c r="C4399">
        <v>164244</v>
      </c>
      <c r="D4399" t="s">
        <v>1069</v>
      </c>
      <c r="E4399" s="1">
        <v>43571.454340277778</v>
      </c>
      <c r="F4399">
        <v>1</v>
      </c>
      <c r="G4399" t="s">
        <v>225</v>
      </c>
      <c r="H4399">
        <v>360</v>
      </c>
      <c r="I4399" s="1">
        <v>43578.999305555553</v>
      </c>
      <c r="J4399" s="2">
        <f t="shared" si="204"/>
        <v>1</v>
      </c>
      <c r="K4399" s="2" t="str">
        <f>IFERROR(VLOOKUP(A4399,Aux!A:B,2,0),"Outros")</f>
        <v>Outros</v>
      </c>
      <c r="L4399" s="2">
        <f t="shared" si="205"/>
        <v>2019</v>
      </c>
      <c r="M4399">
        <f t="shared" si="206"/>
        <v>16</v>
      </c>
    </row>
    <row r="4400" spans="1:13" x14ac:dyDescent="0.35">
      <c r="A4400" t="s">
        <v>308</v>
      </c>
      <c r="B4400">
        <v>504884620</v>
      </c>
      <c r="C4400">
        <v>164245</v>
      </c>
      <c r="D4400" t="s">
        <v>4038</v>
      </c>
      <c r="E4400" s="1">
        <v>43571.45548611111</v>
      </c>
      <c r="F4400">
        <v>13</v>
      </c>
      <c r="G4400" t="s">
        <v>1207</v>
      </c>
      <c r="H4400">
        <v>340</v>
      </c>
      <c r="I4400" s="1">
        <v>43584.708333333336</v>
      </c>
      <c r="J4400" s="2">
        <f t="shared" si="204"/>
        <v>1</v>
      </c>
      <c r="K4400" s="2" t="str">
        <f>IFERROR(VLOOKUP(A4400,Aux!A:B,2,0),"Outros")</f>
        <v>Municípios</v>
      </c>
      <c r="L4400" s="2">
        <f t="shared" si="205"/>
        <v>2019</v>
      </c>
      <c r="M4400">
        <f t="shared" si="206"/>
        <v>16</v>
      </c>
    </row>
    <row r="4401" spans="1:13" x14ac:dyDescent="0.35">
      <c r="A4401" t="s">
        <v>12</v>
      </c>
      <c r="B4401">
        <v>508481287</v>
      </c>
      <c r="C4401">
        <v>164246</v>
      </c>
      <c r="D4401" t="s">
        <v>4277</v>
      </c>
      <c r="E4401" s="1">
        <v>43571.45716435185</v>
      </c>
      <c r="F4401">
        <v>13</v>
      </c>
      <c r="G4401" t="s">
        <v>14</v>
      </c>
      <c r="H4401">
        <v>360</v>
      </c>
      <c r="I4401" s="1">
        <v>43578.708333333336</v>
      </c>
      <c r="J4401" s="2">
        <f t="shared" si="204"/>
        <v>1</v>
      </c>
      <c r="K4401" s="2" t="str">
        <f>IFERROR(VLOOKUP(A4401,Aux!A:B,2,0),"Outros")</f>
        <v>Hospitais</v>
      </c>
      <c r="L4401" s="2">
        <f t="shared" si="205"/>
        <v>2019</v>
      </c>
      <c r="M4401">
        <f t="shared" si="206"/>
        <v>16</v>
      </c>
    </row>
    <row r="4402" spans="1:13" x14ac:dyDescent="0.35">
      <c r="A4402" t="s">
        <v>1752</v>
      </c>
      <c r="B4402">
        <v>506826546</v>
      </c>
      <c r="C4402">
        <v>164247</v>
      </c>
      <c r="D4402" t="s">
        <v>3699</v>
      </c>
      <c r="E4402" s="1">
        <v>43571.459097222221</v>
      </c>
      <c r="F4402">
        <v>3</v>
      </c>
      <c r="G4402" t="s">
        <v>3700</v>
      </c>
      <c r="H4402">
        <v>300</v>
      </c>
      <c r="I4402" s="1">
        <v>43586.999305555553</v>
      </c>
      <c r="J4402" s="2">
        <f t="shared" si="204"/>
        <v>1</v>
      </c>
      <c r="K4402" s="2" t="str">
        <f>IFERROR(VLOOKUP(A4402,Aux!A:B,2,0),"Outros")</f>
        <v>Municípios</v>
      </c>
      <c r="L4402" s="2">
        <f t="shared" si="205"/>
        <v>2019</v>
      </c>
      <c r="M4402">
        <f t="shared" si="206"/>
        <v>16</v>
      </c>
    </row>
    <row r="4403" spans="1:13" x14ac:dyDescent="0.35">
      <c r="A4403" t="s">
        <v>681</v>
      </c>
      <c r="B4403">
        <v>510170811</v>
      </c>
      <c r="C4403">
        <v>164248</v>
      </c>
      <c r="D4403" t="s">
        <v>1135</v>
      </c>
      <c r="E4403" s="1">
        <v>43571.461365740739</v>
      </c>
      <c r="F4403">
        <v>1</v>
      </c>
      <c r="G4403" t="s">
        <v>225</v>
      </c>
      <c r="H4403">
        <v>360</v>
      </c>
      <c r="I4403" s="1">
        <v>43578.999305555553</v>
      </c>
      <c r="J4403" s="2">
        <f t="shared" si="204"/>
        <v>1</v>
      </c>
      <c r="K4403" s="2" t="str">
        <f>IFERROR(VLOOKUP(A4403,Aux!A:B,2,0),"Outros")</f>
        <v>Outros</v>
      </c>
      <c r="L4403" s="2">
        <f t="shared" si="205"/>
        <v>2019</v>
      </c>
      <c r="M4403">
        <f t="shared" si="206"/>
        <v>16</v>
      </c>
    </row>
    <row r="4404" spans="1:13" x14ac:dyDescent="0.35">
      <c r="A4404" t="s">
        <v>12</v>
      </c>
      <c r="B4404">
        <v>508481287</v>
      </c>
      <c r="C4404">
        <v>164249</v>
      </c>
      <c r="D4404" t="s">
        <v>3741</v>
      </c>
      <c r="E4404" s="1">
        <v>43571.469942129632</v>
      </c>
      <c r="F4404">
        <v>1</v>
      </c>
      <c r="G4404" t="s">
        <v>14</v>
      </c>
      <c r="H4404">
        <v>360</v>
      </c>
      <c r="I4404" s="1">
        <v>43578.708333333336</v>
      </c>
      <c r="J4404" s="2">
        <f t="shared" si="204"/>
        <v>1</v>
      </c>
      <c r="K4404" s="2" t="str">
        <f>IFERROR(VLOOKUP(A4404,Aux!A:B,2,0),"Outros")</f>
        <v>Hospitais</v>
      </c>
      <c r="L4404" s="2">
        <f t="shared" si="205"/>
        <v>2019</v>
      </c>
      <c r="M4404">
        <f t="shared" si="206"/>
        <v>16</v>
      </c>
    </row>
    <row r="4405" spans="1:13" x14ac:dyDescent="0.35">
      <c r="A4405" t="s">
        <v>362</v>
      </c>
      <c r="B4405">
        <v>680017763</v>
      </c>
      <c r="C4405">
        <v>164250</v>
      </c>
      <c r="E4405" s="1">
        <v>43571.472800925927</v>
      </c>
      <c r="F4405">
        <v>3</v>
      </c>
      <c r="H4405">
        <v>360</v>
      </c>
      <c r="I4405" s="1">
        <v>43590.989583333336</v>
      </c>
      <c r="J4405" s="2">
        <f t="shared" si="204"/>
        <v>1</v>
      </c>
      <c r="K4405" s="2" t="str">
        <f>IFERROR(VLOOKUP(A4405,Aux!A:B,2,0),"Outros")</f>
        <v>Águas e resíduos</v>
      </c>
      <c r="L4405" s="2">
        <f t="shared" si="205"/>
        <v>2019</v>
      </c>
      <c r="M4405">
        <f t="shared" si="206"/>
        <v>16</v>
      </c>
    </row>
    <row r="4406" spans="1:13" x14ac:dyDescent="0.35">
      <c r="A4406" t="s">
        <v>289</v>
      </c>
      <c r="B4406">
        <v>512103097</v>
      </c>
      <c r="C4406">
        <v>164251</v>
      </c>
      <c r="D4406" t="s">
        <v>3897</v>
      </c>
      <c r="E4406" s="1">
        <v>43571.489340277774</v>
      </c>
      <c r="F4406">
        <v>13</v>
      </c>
      <c r="G4406" t="s">
        <v>356</v>
      </c>
      <c r="H4406">
        <v>340</v>
      </c>
      <c r="I4406" s="1">
        <v>43578.999305555553</v>
      </c>
      <c r="J4406" s="2">
        <f t="shared" si="204"/>
        <v>1</v>
      </c>
      <c r="K4406" s="2" t="str">
        <f>IFERROR(VLOOKUP(A4406,Aux!A:B,2,0),"Outros")</f>
        <v>Hospitais</v>
      </c>
      <c r="L4406" s="2">
        <f t="shared" si="205"/>
        <v>2019</v>
      </c>
      <c r="M4406">
        <f t="shared" si="206"/>
        <v>16</v>
      </c>
    </row>
    <row r="4407" spans="1:13" x14ac:dyDescent="0.35">
      <c r="A4407" t="s">
        <v>853</v>
      </c>
      <c r="B4407">
        <v>506826961</v>
      </c>
      <c r="C4407">
        <v>164253</v>
      </c>
      <c r="E4407" s="1">
        <v>43571.491759259261</v>
      </c>
      <c r="F4407">
        <v>1</v>
      </c>
      <c r="H4407">
        <v>400</v>
      </c>
      <c r="J4407" s="2">
        <f t="shared" si="204"/>
        <v>1</v>
      </c>
      <c r="K4407" s="2" t="str">
        <f>IFERROR(VLOOKUP(A4407,Aux!A:B,2,0),"Outros")</f>
        <v>Municípios</v>
      </c>
      <c r="L4407" s="2">
        <f t="shared" si="205"/>
        <v>2019</v>
      </c>
      <c r="M4407">
        <f t="shared" si="206"/>
        <v>16</v>
      </c>
    </row>
    <row r="4408" spans="1:13" x14ac:dyDescent="0.35">
      <c r="A4408" t="s">
        <v>105</v>
      </c>
      <c r="B4408">
        <v>503311332</v>
      </c>
      <c r="C4408">
        <v>164254</v>
      </c>
      <c r="D4408" t="s">
        <v>4278</v>
      </c>
      <c r="E4408" s="1">
        <v>43571.501585648148</v>
      </c>
      <c r="F4408">
        <v>3</v>
      </c>
      <c r="G4408" t="s">
        <v>259</v>
      </c>
      <c r="H4408">
        <v>360</v>
      </c>
      <c r="I4408" s="1">
        <v>43601.999305555553</v>
      </c>
      <c r="J4408" s="2">
        <f t="shared" si="204"/>
        <v>1</v>
      </c>
      <c r="K4408" s="2" t="str">
        <f>IFERROR(VLOOKUP(A4408,Aux!A:B,2,0),"Outros")</f>
        <v>Municípios</v>
      </c>
      <c r="L4408" s="2">
        <f t="shared" si="205"/>
        <v>2019</v>
      </c>
      <c r="M4408">
        <f t="shared" si="206"/>
        <v>16</v>
      </c>
    </row>
    <row r="4409" spans="1:13" x14ac:dyDescent="0.35">
      <c r="A4409" t="s">
        <v>1287</v>
      </c>
      <c r="B4409">
        <v>512088357</v>
      </c>
      <c r="C4409">
        <v>164255</v>
      </c>
      <c r="E4409" s="1">
        <v>43571.502500000002</v>
      </c>
      <c r="F4409">
        <v>3</v>
      </c>
      <c r="G4409" t="s">
        <v>33</v>
      </c>
      <c r="H4409">
        <v>400</v>
      </c>
      <c r="J4409" s="2">
        <f t="shared" si="204"/>
        <v>1</v>
      </c>
      <c r="K4409" s="2" t="str">
        <f>IFERROR(VLOOKUP(A4409,Aux!A:B,2,0),"Outros")</f>
        <v>Outros</v>
      </c>
      <c r="L4409" s="2">
        <f t="shared" si="205"/>
        <v>2019</v>
      </c>
      <c r="M4409">
        <f t="shared" si="206"/>
        <v>16</v>
      </c>
    </row>
    <row r="4410" spans="1:13" x14ac:dyDescent="0.35">
      <c r="A4410" t="s">
        <v>1177</v>
      </c>
      <c r="B4410">
        <v>501132554</v>
      </c>
      <c r="C4410">
        <v>164256</v>
      </c>
      <c r="D4410" t="s">
        <v>4039</v>
      </c>
      <c r="E4410" s="1">
        <v>43571.507164351853</v>
      </c>
      <c r="F4410">
        <v>1</v>
      </c>
      <c r="G4410" t="s">
        <v>1062</v>
      </c>
      <c r="H4410">
        <v>360</v>
      </c>
      <c r="I4410" s="1">
        <v>43578.958333333336</v>
      </c>
      <c r="J4410" s="2">
        <f t="shared" si="204"/>
        <v>1</v>
      </c>
      <c r="K4410" s="2" t="str">
        <f>IFERROR(VLOOKUP(A4410,Aux!A:B,2,0),"Outros")</f>
        <v>Municípios</v>
      </c>
      <c r="L4410" s="2">
        <f t="shared" si="205"/>
        <v>2019</v>
      </c>
      <c r="M4410">
        <f t="shared" si="206"/>
        <v>16</v>
      </c>
    </row>
    <row r="4411" spans="1:13" x14ac:dyDescent="0.35">
      <c r="A4411" t="s">
        <v>112</v>
      </c>
      <c r="B4411">
        <v>501144218</v>
      </c>
      <c r="C4411">
        <v>164257</v>
      </c>
      <c r="D4411" t="s">
        <v>4040</v>
      </c>
      <c r="E4411" s="1">
        <v>43571.507592592592</v>
      </c>
      <c r="F4411">
        <v>1</v>
      </c>
      <c r="G4411" t="s">
        <v>114</v>
      </c>
      <c r="H4411">
        <v>360</v>
      </c>
      <c r="I4411" s="1">
        <v>43581.75</v>
      </c>
      <c r="J4411" s="2">
        <f t="shared" si="204"/>
        <v>1</v>
      </c>
      <c r="K4411" s="2" t="str">
        <f>IFERROR(VLOOKUP(A4411,Aux!A:B,2,0),"Outros")</f>
        <v>Municípios</v>
      </c>
      <c r="L4411" s="2">
        <f t="shared" si="205"/>
        <v>2019</v>
      </c>
      <c r="M4411">
        <f t="shared" si="206"/>
        <v>16</v>
      </c>
    </row>
    <row r="4412" spans="1:13" x14ac:dyDescent="0.35">
      <c r="A4412" t="s">
        <v>528</v>
      </c>
      <c r="B4412">
        <v>512044040</v>
      </c>
      <c r="C4412">
        <v>164259</v>
      </c>
      <c r="D4412" t="s">
        <v>3994</v>
      </c>
      <c r="E4412" s="1">
        <v>43571.532094907408</v>
      </c>
      <c r="F4412">
        <v>1</v>
      </c>
      <c r="G4412" t="s">
        <v>3637</v>
      </c>
      <c r="H4412">
        <v>360</v>
      </c>
      <c r="I4412" s="1">
        <v>43591.999305555553</v>
      </c>
      <c r="J4412" s="2">
        <f t="shared" si="204"/>
        <v>1</v>
      </c>
      <c r="K4412" s="2" t="str">
        <f>IFERROR(VLOOKUP(A4412,Aux!A:B,2,0),"Outros")</f>
        <v>Municípios</v>
      </c>
      <c r="L4412" s="2">
        <f t="shared" si="205"/>
        <v>2019</v>
      </c>
      <c r="M4412">
        <f t="shared" si="206"/>
        <v>16</v>
      </c>
    </row>
    <row r="4413" spans="1:13" x14ac:dyDescent="0.35">
      <c r="A4413" t="s">
        <v>1629</v>
      </c>
      <c r="B4413">
        <v>502150319</v>
      </c>
      <c r="C4413">
        <v>164260</v>
      </c>
      <c r="E4413" s="1">
        <v>43571.560578703706</v>
      </c>
      <c r="F4413">
        <v>13</v>
      </c>
      <c r="G4413" t="s">
        <v>33</v>
      </c>
      <c r="H4413">
        <v>400</v>
      </c>
      <c r="J4413" s="2">
        <f t="shared" si="204"/>
        <v>1</v>
      </c>
      <c r="K4413" s="2" t="str">
        <f>IFERROR(VLOOKUP(A4413,Aux!A:B,2,0),"Outros")</f>
        <v>Municípios</v>
      </c>
      <c r="L4413" s="2">
        <f t="shared" si="205"/>
        <v>2019</v>
      </c>
      <c r="M4413">
        <f t="shared" si="206"/>
        <v>16</v>
      </c>
    </row>
    <row r="4414" spans="1:13" x14ac:dyDescent="0.35">
      <c r="A4414" t="s">
        <v>1629</v>
      </c>
      <c r="B4414">
        <v>502150319</v>
      </c>
      <c r="C4414">
        <v>164261</v>
      </c>
      <c r="E4414" s="1">
        <v>43571.560833333337</v>
      </c>
      <c r="F4414">
        <v>1</v>
      </c>
      <c r="G4414" t="s">
        <v>33</v>
      </c>
      <c r="H4414">
        <v>400</v>
      </c>
      <c r="J4414" s="2">
        <f t="shared" si="204"/>
        <v>1</v>
      </c>
      <c r="K4414" s="2" t="str">
        <f>IFERROR(VLOOKUP(A4414,Aux!A:B,2,0),"Outros")</f>
        <v>Municípios</v>
      </c>
      <c r="L4414" s="2">
        <f t="shared" si="205"/>
        <v>2019</v>
      </c>
      <c r="M4414">
        <f t="shared" si="206"/>
        <v>16</v>
      </c>
    </row>
    <row r="4415" spans="1:13" x14ac:dyDescent="0.35">
      <c r="A4415" t="s">
        <v>12</v>
      </c>
      <c r="B4415">
        <v>508481287</v>
      </c>
      <c r="C4415">
        <v>164262</v>
      </c>
      <c r="D4415" t="s">
        <v>3742</v>
      </c>
      <c r="E4415" s="1">
        <v>43571.561666666668</v>
      </c>
      <c r="F4415">
        <v>3</v>
      </c>
      <c r="G4415" t="s">
        <v>14</v>
      </c>
      <c r="H4415">
        <v>340</v>
      </c>
      <c r="I4415" s="1">
        <v>43601.708333333336</v>
      </c>
      <c r="J4415" s="2">
        <f t="shared" si="204"/>
        <v>1</v>
      </c>
      <c r="K4415" s="2" t="str">
        <f>IFERROR(VLOOKUP(A4415,Aux!A:B,2,0),"Outros")</f>
        <v>Hospitais</v>
      </c>
      <c r="L4415" s="2">
        <f t="shared" si="205"/>
        <v>2019</v>
      </c>
      <c r="M4415">
        <f t="shared" si="206"/>
        <v>16</v>
      </c>
    </row>
    <row r="4416" spans="1:13" x14ac:dyDescent="0.35">
      <c r="A4416" t="s">
        <v>1629</v>
      </c>
      <c r="B4416">
        <v>502150319</v>
      </c>
      <c r="C4416">
        <v>164263</v>
      </c>
      <c r="E4416" s="1">
        <v>43571.561944444446</v>
      </c>
      <c r="F4416">
        <v>1</v>
      </c>
      <c r="G4416" t="s">
        <v>33</v>
      </c>
      <c r="H4416">
        <v>400</v>
      </c>
      <c r="J4416" s="2">
        <f t="shared" si="204"/>
        <v>1</v>
      </c>
      <c r="K4416" s="2" t="str">
        <f>IFERROR(VLOOKUP(A4416,Aux!A:B,2,0),"Outros")</f>
        <v>Municípios</v>
      </c>
      <c r="L4416" s="2">
        <f t="shared" si="205"/>
        <v>2019</v>
      </c>
      <c r="M4416">
        <f t="shared" si="206"/>
        <v>16</v>
      </c>
    </row>
    <row r="4417" spans="1:13" x14ac:dyDescent="0.35">
      <c r="A4417" t="s">
        <v>1629</v>
      </c>
      <c r="B4417">
        <v>502150319</v>
      </c>
      <c r="C4417">
        <v>164264</v>
      </c>
      <c r="E4417" s="1">
        <v>43571.562013888892</v>
      </c>
      <c r="F4417">
        <v>13</v>
      </c>
      <c r="H4417">
        <v>400</v>
      </c>
      <c r="J4417" s="2">
        <f t="shared" si="204"/>
        <v>1</v>
      </c>
      <c r="K4417" s="2" t="str">
        <f>IFERROR(VLOOKUP(A4417,Aux!A:B,2,0),"Outros")</f>
        <v>Municípios</v>
      </c>
      <c r="L4417" s="2">
        <f t="shared" si="205"/>
        <v>2019</v>
      </c>
      <c r="M4417">
        <f t="shared" si="206"/>
        <v>16</v>
      </c>
    </row>
    <row r="4418" spans="1:13" x14ac:dyDescent="0.35">
      <c r="A4418" t="s">
        <v>1629</v>
      </c>
      <c r="B4418">
        <v>502150319</v>
      </c>
      <c r="C4418">
        <v>164265</v>
      </c>
      <c r="D4418" t="s">
        <v>3995</v>
      </c>
      <c r="E4418" s="1">
        <v>43571.565393518518</v>
      </c>
      <c r="F4418">
        <v>13</v>
      </c>
      <c r="G4418" t="s">
        <v>2309</v>
      </c>
      <c r="H4418">
        <v>220</v>
      </c>
      <c r="I4418" s="1">
        <v>43580.999305555553</v>
      </c>
      <c r="J4418" s="2">
        <f t="shared" ref="J4418:J4481" si="207">IF(C4418=C4417,"",1)</f>
        <v>1</v>
      </c>
      <c r="K4418" s="2" t="str">
        <f>IFERROR(VLOOKUP(A4418,Aux!A:B,2,0),"Outros")</f>
        <v>Municípios</v>
      </c>
      <c r="L4418" s="2">
        <f t="shared" ref="L4418:L4481" si="208">YEAR(E4418)</f>
        <v>2019</v>
      </c>
      <c r="M4418">
        <f t="shared" ref="M4418:M4481" si="209">WEEKNUM(E4418)</f>
        <v>16</v>
      </c>
    </row>
    <row r="4419" spans="1:13" x14ac:dyDescent="0.35">
      <c r="A4419" t="s">
        <v>465</v>
      </c>
      <c r="B4419">
        <v>600084779</v>
      </c>
      <c r="C4419">
        <v>164267</v>
      </c>
      <c r="D4419" t="s">
        <v>3743</v>
      </c>
      <c r="E4419" s="1">
        <v>43571.59578703704</v>
      </c>
      <c r="F4419">
        <v>5</v>
      </c>
      <c r="G4419" t="s">
        <v>33</v>
      </c>
      <c r="H4419">
        <v>340</v>
      </c>
      <c r="I4419" s="1">
        <v>43637.708333333336</v>
      </c>
      <c r="J4419" s="2">
        <f t="shared" si="207"/>
        <v>1</v>
      </c>
      <c r="K4419" s="2" t="str">
        <f>IFERROR(VLOOKUP(A4419,Aux!A:B,2,0),"Outros")</f>
        <v>Outros</v>
      </c>
      <c r="L4419" s="2">
        <f t="shared" si="208"/>
        <v>2019</v>
      </c>
      <c r="M4419">
        <f t="shared" si="209"/>
        <v>16</v>
      </c>
    </row>
    <row r="4420" spans="1:13" x14ac:dyDescent="0.35">
      <c r="A4420" t="s">
        <v>112</v>
      </c>
      <c r="B4420">
        <v>501144218</v>
      </c>
      <c r="C4420">
        <v>164268</v>
      </c>
      <c r="E4420" s="1">
        <v>43571.596956018519</v>
      </c>
      <c r="F4420">
        <v>13</v>
      </c>
      <c r="G4420" t="s">
        <v>33</v>
      </c>
      <c r="H4420">
        <v>400</v>
      </c>
      <c r="J4420" s="2">
        <f t="shared" si="207"/>
        <v>1</v>
      </c>
      <c r="K4420" s="2" t="str">
        <f>IFERROR(VLOOKUP(A4420,Aux!A:B,2,0),"Outros")</f>
        <v>Municípios</v>
      </c>
      <c r="L4420" s="2">
        <f t="shared" si="208"/>
        <v>2019</v>
      </c>
      <c r="M4420">
        <f t="shared" si="209"/>
        <v>16</v>
      </c>
    </row>
    <row r="4421" spans="1:13" x14ac:dyDescent="0.35">
      <c r="A4421" t="s">
        <v>112</v>
      </c>
      <c r="B4421">
        <v>501144218</v>
      </c>
      <c r="C4421">
        <v>164270</v>
      </c>
      <c r="D4421" t="s">
        <v>3844</v>
      </c>
      <c r="E4421" s="1">
        <v>43571.604039351849</v>
      </c>
      <c r="F4421">
        <v>13</v>
      </c>
      <c r="G4421" t="s">
        <v>114</v>
      </c>
      <c r="H4421">
        <v>400</v>
      </c>
      <c r="I4421" s="1">
        <v>43580.75</v>
      </c>
      <c r="J4421" s="2">
        <f t="shared" si="207"/>
        <v>1</v>
      </c>
      <c r="K4421" s="2" t="str">
        <f>IFERROR(VLOOKUP(A4421,Aux!A:B,2,0),"Outros")</f>
        <v>Municípios</v>
      </c>
      <c r="L4421" s="2">
        <f t="shared" si="208"/>
        <v>2019</v>
      </c>
      <c r="M4421">
        <f t="shared" si="209"/>
        <v>16</v>
      </c>
    </row>
    <row r="4422" spans="1:13" x14ac:dyDescent="0.35">
      <c r="A4422" t="s">
        <v>112</v>
      </c>
      <c r="B4422">
        <v>501144218</v>
      </c>
      <c r="C4422">
        <v>164274</v>
      </c>
      <c r="D4422" t="s">
        <v>4279</v>
      </c>
      <c r="E4422" s="1">
        <v>43571.61215277778</v>
      </c>
      <c r="F4422">
        <v>13</v>
      </c>
      <c r="G4422" t="s">
        <v>256</v>
      </c>
      <c r="H4422">
        <v>360</v>
      </c>
      <c r="I4422" s="1">
        <v>43584.75</v>
      </c>
      <c r="J4422" s="2">
        <f t="shared" si="207"/>
        <v>1</v>
      </c>
      <c r="K4422" s="2" t="str">
        <f>IFERROR(VLOOKUP(A4422,Aux!A:B,2,0),"Outros")</f>
        <v>Municípios</v>
      </c>
      <c r="L4422" s="2">
        <f t="shared" si="208"/>
        <v>2019</v>
      </c>
      <c r="M4422">
        <f t="shared" si="209"/>
        <v>16</v>
      </c>
    </row>
    <row r="4423" spans="1:13" x14ac:dyDescent="0.35">
      <c r="A4423" t="s">
        <v>63</v>
      </c>
      <c r="B4423">
        <v>502098139</v>
      </c>
      <c r="C4423">
        <v>164275</v>
      </c>
      <c r="E4423" s="1">
        <v>43571.612164351849</v>
      </c>
      <c r="F4423">
        <v>13</v>
      </c>
      <c r="H4423">
        <v>1</v>
      </c>
      <c r="J4423" s="2">
        <f t="shared" si="207"/>
        <v>1</v>
      </c>
      <c r="K4423" s="2" t="str">
        <f>IFERROR(VLOOKUP(A4423,Aux!A:B,2,0),"Outros")</f>
        <v>Municípios</v>
      </c>
      <c r="L4423" s="2">
        <f t="shared" si="208"/>
        <v>2019</v>
      </c>
      <c r="M4423">
        <f t="shared" si="209"/>
        <v>16</v>
      </c>
    </row>
    <row r="4424" spans="1:13" x14ac:dyDescent="0.35">
      <c r="A4424" t="s">
        <v>63</v>
      </c>
      <c r="B4424">
        <v>502098139</v>
      </c>
      <c r="C4424">
        <v>164276</v>
      </c>
      <c r="D4424" t="s">
        <v>4201</v>
      </c>
      <c r="E4424" s="1">
        <v>43571.612326388888</v>
      </c>
      <c r="F4424">
        <v>13</v>
      </c>
      <c r="G4424" t="s">
        <v>2941</v>
      </c>
      <c r="H4424">
        <v>340</v>
      </c>
      <c r="I4424" s="1">
        <v>43576.708333333336</v>
      </c>
      <c r="J4424" s="2">
        <f t="shared" si="207"/>
        <v>1</v>
      </c>
      <c r="K4424" s="2" t="str">
        <f>IFERROR(VLOOKUP(A4424,Aux!A:B,2,0),"Outros")</f>
        <v>Municípios</v>
      </c>
      <c r="L4424" s="2">
        <f t="shared" si="208"/>
        <v>2019</v>
      </c>
      <c r="M4424">
        <f t="shared" si="209"/>
        <v>16</v>
      </c>
    </row>
    <row r="4425" spans="1:13" x14ac:dyDescent="0.35">
      <c r="A4425" t="s">
        <v>133</v>
      </c>
      <c r="B4425">
        <v>503539473</v>
      </c>
      <c r="C4425">
        <v>164279</v>
      </c>
      <c r="E4425" s="1">
        <v>43571.624212962961</v>
      </c>
      <c r="F4425">
        <v>3</v>
      </c>
      <c r="G4425" t="s">
        <v>135</v>
      </c>
      <c r="H4425">
        <v>400</v>
      </c>
      <c r="J4425" s="2">
        <f t="shared" si="207"/>
        <v>1</v>
      </c>
      <c r="K4425" s="2" t="str">
        <f>IFERROR(VLOOKUP(A4425,Aux!A:B,2,0),"Outros")</f>
        <v>Municípios</v>
      </c>
      <c r="L4425" s="2">
        <f t="shared" si="208"/>
        <v>2019</v>
      </c>
      <c r="M4425">
        <f t="shared" si="209"/>
        <v>16</v>
      </c>
    </row>
    <row r="4426" spans="1:13" x14ac:dyDescent="0.35">
      <c r="A4426" t="s">
        <v>171</v>
      </c>
      <c r="B4426">
        <v>504293125</v>
      </c>
      <c r="C4426">
        <v>164281</v>
      </c>
      <c r="D4426" t="s">
        <v>3775</v>
      </c>
      <c r="E4426" s="1">
        <v>43571.628587962965</v>
      </c>
      <c r="F4426">
        <v>1</v>
      </c>
      <c r="G4426" t="s">
        <v>451</v>
      </c>
      <c r="H4426">
        <v>5</v>
      </c>
      <c r="I4426" s="1">
        <v>43582.999305555553</v>
      </c>
      <c r="J4426" s="2">
        <f t="shared" si="207"/>
        <v>1</v>
      </c>
      <c r="K4426" s="2" t="str">
        <f>IFERROR(VLOOKUP(A4426,Aux!A:B,2,0),"Outros")</f>
        <v>Municípios</v>
      </c>
      <c r="L4426" s="2">
        <f t="shared" si="208"/>
        <v>2019</v>
      </c>
      <c r="M4426">
        <f t="shared" si="209"/>
        <v>16</v>
      </c>
    </row>
    <row r="4427" spans="1:13" x14ac:dyDescent="0.35">
      <c r="A4427" t="s">
        <v>4229</v>
      </c>
      <c r="B4427">
        <v>600075818</v>
      </c>
      <c r="C4427">
        <v>164283</v>
      </c>
      <c r="D4427" t="s">
        <v>4230</v>
      </c>
      <c r="E4427" s="1">
        <v>43571.630706018521</v>
      </c>
      <c r="F4427">
        <v>13</v>
      </c>
      <c r="G4427" t="s">
        <v>4231</v>
      </c>
      <c r="H4427">
        <v>340</v>
      </c>
      <c r="I4427" s="1">
        <v>43605.75</v>
      </c>
      <c r="J4427" s="2">
        <f t="shared" si="207"/>
        <v>1</v>
      </c>
      <c r="K4427" s="2" t="str">
        <f>IFERROR(VLOOKUP(A4427,Aux!A:B,2,0),"Outros")</f>
        <v>Outros</v>
      </c>
      <c r="L4427" s="2">
        <f t="shared" si="208"/>
        <v>2019</v>
      </c>
      <c r="M4427">
        <f t="shared" si="209"/>
        <v>16</v>
      </c>
    </row>
    <row r="4428" spans="1:13" x14ac:dyDescent="0.35">
      <c r="A4428" t="s">
        <v>12</v>
      </c>
      <c r="B4428">
        <v>508481287</v>
      </c>
      <c r="C4428">
        <v>164284</v>
      </c>
      <c r="D4428" t="s">
        <v>3776</v>
      </c>
      <c r="E4428" s="1">
        <v>43571.631666666668</v>
      </c>
      <c r="F4428">
        <v>1</v>
      </c>
      <c r="G4428" t="s">
        <v>14</v>
      </c>
      <c r="H4428">
        <v>360</v>
      </c>
      <c r="I4428" s="1">
        <v>43578.708333333336</v>
      </c>
      <c r="J4428" s="2">
        <f t="shared" si="207"/>
        <v>1</v>
      </c>
      <c r="K4428" s="2" t="str">
        <f>IFERROR(VLOOKUP(A4428,Aux!A:B,2,0),"Outros")</f>
        <v>Hospitais</v>
      </c>
      <c r="L4428" s="2">
        <f t="shared" si="208"/>
        <v>2019</v>
      </c>
      <c r="M4428">
        <f t="shared" si="209"/>
        <v>16</v>
      </c>
    </row>
    <row r="4429" spans="1:13" x14ac:dyDescent="0.35">
      <c r="A4429" t="s">
        <v>795</v>
      </c>
      <c r="B4429">
        <v>501692983</v>
      </c>
      <c r="C4429">
        <v>164285</v>
      </c>
      <c r="D4429" t="s">
        <v>3777</v>
      </c>
      <c r="E4429" s="1">
        <v>43571.633773148147</v>
      </c>
      <c r="F4429">
        <v>3</v>
      </c>
      <c r="G4429" t="s">
        <v>33</v>
      </c>
      <c r="H4429">
        <v>5</v>
      </c>
      <c r="I4429" s="1">
        <v>43594.708333333336</v>
      </c>
      <c r="J4429" s="2">
        <f t="shared" si="207"/>
        <v>1</v>
      </c>
      <c r="K4429" s="2" t="str">
        <f>IFERROR(VLOOKUP(A4429,Aux!A:B,2,0),"Outros")</f>
        <v>Outros</v>
      </c>
      <c r="L4429" s="2">
        <f t="shared" si="208"/>
        <v>2019</v>
      </c>
      <c r="M4429">
        <f t="shared" si="209"/>
        <v>16</v>
      </c>
    </row>
    <row r="4430" spans="1:13" x14ac:dyDescent="0.35">
      <c r="A4430" t="s">
        <v>112</v>
      </c>
      <c r="B4430">
        <v>501144218</v>
      </c>
      <c r="C4430">
        <v>164287</v>
      </c>
      <c r="D4430" t="s">
        <v>4312</v>
      </c>
      <c r="E4430" s="1">
        <v>43571.635625000003</v>
      </c>
      <c r="F4430">
        <v>13</v>
      </c>
      <c r="G4430" t="s">
        <v>114</v>
      </c>
      <c r="H4430">
        <v>360</v>
      </c>
      <c r="I4430" s="1">
        <v>43581.75</v>
      </c>
      <c r="J4430" s="2">
        <f t="shared" si="207"/>
        <v>1</v>
      </c>
      <c r="K4430" s="2" t="str">
        <f>IFERROR(VLOOKUP(A4430,Aux!A:B,2,0),"Outros")</f>
        <v>Municípios</v>
      </c>
      <c r="L4430" s="2">
        <f t="shared" si="208"/>
        <v>2019</v>
      </c>
      <c r="M4430">
        <f t="shared" si="209"/>
        <v>16</v>
      </c>
    </row>
    <row r="4431" spans="1:13" x14ac:dyDescent="0.35">
      <c r="A4431" t="s">
        <v>154</v>
      </c>
      <c r="B4431">
        <v>506818829</v>
      </c>
      <c r="C4431">
        <v>164288</v>
      </c>
      <c r="D4431" t="s">
        <v>3778</v>
      </c>
      <c r="E4431" s="1">
        <v>43571.635868055557</v>
      </c>
      <c r="F4431">
        <v>13</v>
      </c>
      <c r="G4431" t="s">
        <v>156</v>
      </c>
      <c r="H4431">
        <v>5</v>
      </c>
      <c r="I4431" s="1">
        <v>43621.999305555553</v>
      </c>
      <c r="J4431" s="2">
        <f t="shared" si="207"/>
        <v>1</v>
      </c>
      <c r="K4431" s="2" t="str">
        <f>IFERROR(VLOOKUP(A4431,Aux!A:B,2,0),"Outros")</f>
        <v>Municípios</v>
      </c>
      <c r="L4431" s="2">
        <f t="shared" si="208"/>
        <v>2019</v>
      </c>
      <c r="M4431">
        <f t="shared" si="209"/>
        <v>16</v>
      </c>
    </row>
    <row r="4432" spans="1:13" x14ac:dyDescent="0.35">
      <c r="A4432" t="s">
        <v>362</v>
      </c>
      <c r="B4432">
        <v>680017763</v>
      </c>
      <c r="C4432">
        <v>164289</v>
      </c>
      <c r="D4432" t="s">
        <v>4232</v>
      </c>
      <c r="E4432" s="1">
        <v>43571.636192129627</v>
      </c>
      <c r="F4432">
        <v>1</v>
      </c>
      <c r="G4432" t="s">
        <v>202</v>
      </c>
      <c r="H4432">
        <v>1</v>
      </c>
      <c r="J4432" s="2">
        <f t="shared" si="207"/>
        <v>1</v>
      </c>
      <c r="K4432" s="2" t="str">
        <f>IFERROR(VLOOKUP(A4432,Aux!A:B,2,0),"Outros")</f>
        <v>Águas e resíduos</v>
      </c>
      <c r="L4432" s="2">
        <f t="shared" si="208"/>
        <v>2019</v>
      </c>
      <c r="M4432">
        <f t="shared" si="209"/>
        <v>16</v>
      </c>
    </row>
    <row r="4433" spans="1:13" x14ac:dyDescent="0.35">
      <c r="A4433" t="s">
        <v>63</v>
      </c>
      <c r="B4433">
        <v>502098139</v>
      </c>
      <c r="C4433">
        <v>164290</v>
      </c>
      <c r="D4433" t="s">
        <v>3668</v>
      </c>
      <c r="E4433" s="1">
        <v>43571.636724537035</v>
      </c>
      <c r="F4433">
        <v>13</v>
      </c>
      <c r="G4433" t="s">
        <v>3669</v>
      </c>
      <c r="H4433">
        <v>400</v>
      </c>
      <c r="I4433" s="1">
        <v>43571.999305555553</v>
      </c>
      <c r="J4433" s="2">
        <f t="shared" si="207"/>
        <v>1</v>
      </c>
      <c r="K4433" s="2" t="str">
        <f>IFERROR(VLOOKUP(A4433,Aux!A:B,2,0),"Outros")</f>
        <v>Municípios</v>
      </c>
      <c r="L4433" s="2">
        <f t="shared" si="208"/>
        <v>2019</v>
      </c>
      <c r="M4433">
        <f t="shared" si="209"/>
        <v>16</v>
      </c>
    </row>
    <row r="4434" spans="1:13" x14ac:dyDescent="0.35">
      <c r="A4434" t="s">
        <v>133</v>
      </c>
      <c r="B4434">
        <v>503539473</v>
      </c>
      <c r="C4434">
        <v>164291</v>
      </c>
      <c r="D4434" t="s">
        <v>4202</v>
      </c>
      <c r="E4434" s="1">
        <v>43571.638993055552</v>
      </c>
      <c r="F4434">
        <v>3</v>
      </c>
      <c r="G4434" t="s">
        <v>135</v>
      </c>
      <c r="H4434">
        <v>5</v>
      </c>
      <c r="I4434" s="1">
        <v>43609.999305555553</v>
      </c>
      <c r="J4434" s="2">
        <f t="shared" si="207"/>
        <v>1</v>
      </c>
      <c r="K4434" s="2" t="str">
        <f>IFERROR(VLOOKUP(A4434,Aux!A:B,2,0),"Outros")</f>
        <v>Municípios</v>
      </c>
      <c r="L4434" s="2">
        <f t="shared" si="208"/>
        <v>2019</v>
      </c>
      <c r="M4434">
        <f t="shared" si="209"/>
        <v>16</v>
      </c>
    </row>
    <row r="4435" spans="1:13" x14ac:dyDescent="0.35">
      <c r="A4435" t="s">
        <v>48</v>
      </c>
      <c r="B4435">
        <v>503035416</v>
      </c>
      <c r="C4435">
        <v>164292</v>
      </c>
      <c r="D4435" t="s">
        <v>4280</v>
      </c>
      <c r="E4435" s="1">
        <v>43571.642453703702</v>
      </c>
      <c r="F4435">
        <v>13</v>
      </c>
      <c r="G4435" t="s">
        <v>33</v>
      </c>
      <c r="H4435">
        <v>5</v>
      </c>
      <c r="I4435" s="1">
        <v>43577.708333333336</v>
      </c>
      <c r="J4435" s="2">
        <f t="shared" si="207"/>
        <v>1</v>
      </c>
      <c r="K4435" s="2" t="str">
        <f>IFERROR(VLOOKUP(A4435,Aux!A:B,2,0),"Outros")</f>
        <v>Hospitais</v>
      </c>
      <c r="L4435" s="2">
        <f t="shared" si="208"/>
        <v>2019</v>
      </c>
      <c r="M4435">
        <f t="shared" si="209"/>
        <v>16</v>
      </c>
    </row>
    <row r="4436" spans="1:13" x14ac:dyDescent="0.35">
      <c r="A4436" t="s">
        <v>246</v>
      </c>
      <c r="B4436">
        <v>512013241</v>
      </c>
      <c r="C4436">
        <v>164293</v>
      </c>
      <c r="D4436" t="s">
        <v>3744</v>
      </c>
      <c r="E4436" s="1">
        <v>43571.643530092595</v>
      </c>
      <c r="F4436">
        <v>1</v>
      </c>
      <c r="H4436">
        <v>360</v>
      </c>
      <c r="I4436" s="1">
        <v>43578.708333333336</v>
      </c>
      <c r="J4436" s="2">
        <f t="shared" si="207"/>
        <v>1</v>
      </c>
      <c r="K4436" s="2" t="str">
        <f>IFERROR(VLOOKUP(A4436,Aux!A:B,2,0),"Outros")</f>
        <v>Municípios</v>
      </c>
      <c r="L4436" s="2">
        <f t="shared" si="208"/>
        <v>2019</v>
      </c>
      <c r="M4436">
        <f t="shared" si="209"/>
        <v>16</v>
      </c>
    </row>
    <row r="4437" spans="1:13" x14ac:dyDescent="0.35">
      <c r="A4437" t="s">
        <v>858</v>
      </c>
      <c r="B4437">
        <v>501206639</v>
      </c>
      <c r="C4437">
        <v>164296</v>
      </c>
      <c r="D4437" t="s">
        <v>3996</v>
      </c>
      <c r="E4437" s="1">
        <v>43571.647592592592</v>
      </c>
      <c r="F4437">
        <v>1</v>
      </c>
      <c r="G4437" t="s">
        <v>1306</v>
      </c>
      <c r="H4437">
        <v>340</v>
      </c>
      <c r="I4437" s="1">
        <v>43586.75</v>
      </c>
      <c r="J4437" s="2">
        <f t="shared" si="207"/>
        <v>1</v>
      </c>
      <c r="K4437" s="2" t="str">
        <f>IFERROR(VLOOKUP(A4437,Aux!A:B,2,0),"Outros")</f>
        <v>Municípios</v>
      </c>
      <c r="L4437" s="2">
        <f t="shared" si="208"/>
        <v>2019</v>
      </c>
      <c r="M4437">
        <f t="shared" si="209"/>
        <v>16</v>
      </c>
    </row>
    <row r="4438" spans="1:13" x14ac:dyDescent="0.35">
      <c r="A4438" t="s">
        <v>112</v>
      </c>
      <c r="B4438">
        <v>501144218</v>
      </c>
      <c r="C4438">
        <v>164297</v>
      </c>
      <c r="D4438" t="s">
        <v>4313</v>
      </c>
      <c r="E4438" s="1">
        <v>43571.648402777777</v>
      </c>
      <c r="F4438">
        <v>13</v>
      </c>
      <c r="G4438" t="s">
        <v>256</v>
      </c>
      <c r="H4438">
        <v>360</v>
      </c>
      <c r="I4438" s="1">
        <v>43587.75</v>
      </c>
      <c r="J4438" s="2">
        <f t="shared" si="207"/>
        <v>1</v>
      </c>
      <c r="K4438" s="2" t="str">
        <f>IFERROR(VLOOKUP(A4438,Aux!A:B,2,0),"Outros")</f>
        <v>Municípios</v>
      </c>
      <c r="L4438" s="2">
        <f t="shared" si="208"/>
        <v>2019</v>
      </c>
      <c r="M4438">
        <f t="shared" si="209"/>
        <v>16</v>
      </c>
    </row>
    <row r="4439" spans="1:13" x14ac:dyDescent="0.35">
      <c r="A4439" t="s">
        <v>71</v>
      </c>
      <c r="B4439">
        <v>500051054</v>
      </c>
      <c r="C4439">
        <v>164299</v>
      </c>
      <c r="D4439" t="s">
        <v>4281</v>
      </c>
      <c r="E4439" s="1">
        <v>43571.650706018518</v>
      </c>
      <c r="F4439">
        <v>13</v>
      </c>
      <c r="G4439" t="s">
        <v>33</v>
      </c>
      <c r="H4439">
        <v>220</v>
      </c>
      <c r="I4439" s="1">
        <v>43574.791666666664</v>
      </c>
      <c r="J4439" s="2">
        <f t="shared" si="207"/>
        <v>1</v>
      </c>
      <c r="K4439" s="2" t="str">
        <f>IFERROR(VLOOKUP(A4439,Aux!A:B,2,0),"Outros")</f>
        <v>Municípios</v>
      </c>
      <c r="L4439" s="2">
        <f t="shared" si="208"/>
        <v>2019</v>
      </c>
      <c r="M4439">
        <f t="shared" si="209"/>
        <v>16</v>
      </c>
    </row>
    <row r="4440" spans="1:13" x14ac:dyDescent="0.35">
      <c r="A4440" t="s">
        <v>251</v>
      </c>
      <c r="B4440">
        <v>508069645</v>
      </c>
      <c r="C4440">
        <v>164300</v>
      </c>
      <c r="D4440" t="s">
        <v>4314</v>
      </c>
      <c r="E4440" s="1">
        <v>43571.655729166669</v>
      </c>
      <c r="F4440">
        <v>3</v>
      </c>
      <c r="G4440" t="s">
        <v>33</v>
      </c>
      <c r="H4440">
        <v>360</v>
      </c>
      <c r="I4440" s="1">
        <v>43579.708333333336</v>
      </c>
      <c r="J4440" s="2">
        <f t="shared" si="207"/>
        <v>1</v>
      </c>
      <c r="K4440" s="2" t="str">
        <f>IFERROR(VLOOKUP(A4440,Aux!A:B,2,0),"Outros")</f>
        <v>Escolas</v>
      </c>
      <c r="L4440" s="2">
        <f t="shared" si="208"/>
        <v>2019</v>
      </c>
      <c r="M4440">
        <f t="shared" si="209"/>
        <v>16</v>
      </c>
    </row>
    <row r="4441" spans="1:13" x14ac:dyDescent="0.35">
      <c r="A4441" t="s">
        <v>41</v>
      </c>
      <c r="B4441">
        <v>500192855</v>
      </c>
      <c r="C4441">
        <v>164301</v>
      </c>
      <c r="D4441" t="s">
        <v>4315</v>
      </c>
      <c r="E4441" s="1">
        <v>43571.655775462961</v>
      </c>
      <c r="F4441">
        <v>3</v>
      </c>
      <c r="G4441" t="s">
        <v>23</v>
      </c>
      <c r="H4441">
        <v>360</v>
      </c>
      <c r="I4441" s="1">
        <v>43591.999305555553</v>
      </c>
      <c r="J4441" s="2">
        <f t="shared" si="207"/>
        <v>1</v>
      </c>
      <c r="K4441" s="2" t="str">
        <f>IFERROR(VLOOKUP(A4441,Aux!A:B,2,0),"Outros")</f>
        <v>Transportes</v>
      </c>
      <c r="L4441" s="2">
        <f t="shared" si="208"/>
        <v>2019</v>
      </c>
      <c r="M4441">
        <f t="shared" si="209"/>
        <v>16</v>
      </c>
    </row>
    <row r="4442" spans="1:13" x14ac:dyDescent="0.35">
      <c r="A4442" t="s">
        <v>81</v>
      </c>
      <c r="B4442">
        <v>506780902</v>
      </c>
      <c r="C4442">
        <v>164302</v>
      </c>
      <c r="E4442" s="1">
        <v>43571.657650462963</v>
      </c>
      <c r="F4442">
        <v>1</v>
      </c>
      <c r="G4442" t="s">
        <v>33</v>
      </c>
      <c r="H4442">
        <v>400</v>
      </c>
      <c r="I4442" s="1">
        <v>25569.999305555557</v>
      </c>
      <c r="J4442" s="2">
        <f t="shared" si="207"/>
        <v>1</v>
      </c>
      <c r="K4442" s="2" t="str">
        <f>IFERROR(VLOOKUP(A4442,Aux!A:B,2,0),"Outros")</f>
        <v>Municípios</v>
      </c>
      <c r="L4442" s="2">
        <f t="shared" si="208"/>
        <v>2019</v>
      </c>
      <c r="M4442">
        <f t="shared" si="209"/>
        <v>16</v>
      </c>
    </row>
    <row r="4443" spans="1:13" x14ac:dyDescent="0.35">
      <c r="A4443" t="s">
        <v>63</v>
      </c>
      <c r="B4443">
        <v>502098139</v>
      </c>
      <c r="C4443">
        <v>164303</v>
      </c>
      <c r="D4443" t="s">
        <v>3745</v>
      </c>
      <c r="E4443" s="1">
        <v>43571.660185185188</v>
      </c>
      <c r="F4443">
        <v>13</v>
      </c>
      <c r="G4443" t="s">
        <v>3669</v>
      </c>
      <c r="H4443">
        <v>340</v>
      </c>
      <c r="I4443" s="1">
        <v>43576.708333333336</v>
      </c>
      <c r="J4443" s="2">
        <f t="shared" si="207"/>
        <v>1</v>
      </c>
      <c r="K4443" s="2" t="str">
        <f>IFERROR(VLOOKUP(A4443,Aux!A:B,2,0),"Outros")</f>
        <v>Municípios</v>
      </c>
      <c r="L4443" s="2">
        <f t="shared" si="208"/>
        <v>2019</v>
      </c>
      <c r="M4443">
        <f t="shared" si="209"/>
        <v>16</v>
      </c>
    </row>
    <row r="4444" spans="1:13" x14ac:dyDescent="0.35">
      <c r="A4444" t="s">
        <v>185</v>
      </c>
      <c r="B4444">
        <v>506556590</v>
      </c>
      <c r="C4444">
        <v>164304</v>
      </c>
      <c r="D4444" t="s">
        <v>3845</v>
      </c>
      <c r="E4444" s="1">
        <v>43571.664560185185</v>
      </c>
      <c r="F4444">
        <v>13</v>
      </c>
      <c r="G4444" t="s">
        <v>187</v>
      </c>
      <c r="H4444">
        <v>360</v>
      </c>
      <c r="I4444" s="1">
        <v>43577.999305555553</v>
      </c>
      <c r="J4444" s="2">
        <f t="shared" si="207"/>
        <v>1</v>
      </c>
      <c r="K4444" s="2" t="str">
        <f>IFERROR(VLOOKUP(A4444,Aux!A:B,2,0),"Outros")</f>
        <v>Municípios</v>
      </c>
      <c r="L4444" s="2">
        <f t="shared" si="208"/>
        <v>2019</v>
      </c>
      <c r="M4444">
        <f t="shared" si="209"/>
        <v>16</v>
      </c>
    </row>
    <row r="4445" spans="1:13" x14ac:dyDescent="0.35">
      <c r="A4445" t="s">
        <v>108</v>
      </c>
      <c r="B4445">
        <v>501222634</v>
      </c>
      <c r="C4445">
        <v>164305</v>
      </c>
      <c r="D4445" t="s">
        <v>3746</v>
      </c>
      <c r="E4445" s="1">
        <v>43571.668622685182</v>
      </c>
      <c r="F4445">
        <v>1</v>
      </c>
      <c r="G4445" t="s">
        <v>110</v>
      </c>
      <c r="H4445">
        <v>360</v>
      </c>
      <c r="I4445" s="1">
        <v>43580.999305555553</v>
      </c>
      <c r="J4445" s="2">
        <f t="shared" si="207"/>
        <v>1</v>
      </c>
      <c r="K4445" s="2" t="str">
        <f>IFERROR(VLOOKUP(A4445,Aux!A:B,2,0),"Outros")</f>
        <v>Municípios</v>
      </c>
      <c r="L4445" s="2">
        <f t="shared" si="208"/>
        <v>2019</v>
      </c>
      <c r="M4445">
        <f t="shared" si="209"/>
        <v>16</v>
      </c>
    </row>
    <row r="4446" spans="1:13" x14ac:dyDescent="0.35">
      <c r="A4446" t="s">
        <v>12</v>
      </c>
      <c r="B4446">
        <v>508481287</v>
      </c>
      <c r="C4446">
        <v>164306</v>
      </c>
      <c r="D4446" t="s">
        <v>4282</v>
      </c>
      <c r="E4446" s="1">
        <v>43571.669328703705</v>
      </c>
      <c r="F4446">
        <v>1</v>
      </c>
      <c r="G4446" t="s">
        <v>14</v>
      </c>
      <c r="H4446">
        <v>360</v>
      </c>
      <c r="I4446" s="1">
        <v>43577.708333333336</v>
      </c>
      <c r="J4446" s="2">
        <f t="shared" si="207"/>
        <v>1</v>
      </c>
      <c r="K4446" s="2" t="str">
        <f>IFERROR(VLOOKUP(A4446,Aux!A:B,2,0),"Outros")</f>
        <v>Hospitais</v>
      </c>
      <c r="L4446" s="2">
        <f t="shared" si="208"/>
        <v>2019</v>
      </c>
      <c r="M4446">
        <f t="shared" si="209"/>
        <v>16</v>
      </c>
    </row>
    <row r="4447" spans="1:13" x14ac:dyDescent="0.35">
      <c r="A4447" t="s">
        <v>336</v>
      </c>
      <c r="B4447">
        <v>505170876</v>
      </c>
      <c r="C4447">
        <v>164307</v>
      </c>
      <c r="D4447" t="s">
        <v>3747</v>
      </c>
      <c r="E4447" s="1">
        <v>43571.670034722221</v>
      </c>
      <c r="F4447">
        <v>1</v>
      </c>
      <c r="G4447" t="s">
        <v>345</v>
      </c>
      <c r="H4447">
        <v>360</v>
      </c>
      <c r="I4447" s="1">
        <v>43578.708333333336</v>
      </c>
      <c r="J4447" s="2">
        <f t="shared" si="207"/>
        <v>1</v>
      </c>
      <c r="K4447" s="2" t="str">
        <f>IFERROR(VLOOKUP(A4447,Aux!A:B,2,0),"Outros")</f>
        <v>Municípios</v>
      </c>
      <c r="L4447" s="2">
        <f t="shared" si="208"/>
        <v>2019</v>
      </c>
      <c r="M4447">
        <f t="shared" si="209"/>
        <v>16</v>
      </c>
    </row>
    <row r="4448" spans="1:13" x14ac:dyDescent="0.35">
      <c r="A4448" t="s">
        <v>367</v>
      </c>
      <c r="B4448">
        <v>501590056</v>
      </c>
      <c r="C4448">
        <v>164309</v>
      </c>
      <c r="D4448" t="s">
        <v>3997</v>
      </c>
      <c r="E4448" s="1">
        <v>43571.678495370368</v>
      </c>
      <c r="F4448">
        <v>1</v>
      </c>
      <c r="G4448" t="s">
        <v>3998</v>
      </c>
      <c r="H4448">
        <v>340</v>
      </c>
      <c r="I4448" s="1">
        <v>43581.999305555553</v>
      </c>
      <c r="J4448" s="2">
        <f t="shared" si="207"/>
        <v>1</v>
      </c>
      <c r="K4448" s="2" t="str">
        <f>IFERROR(VLOOKUP(A4448,Aux!A:B,2,0),"Outros")</f>
        <v>Outros</v>
      </c>
      <c r="L4448" s="2">
        <f t="shared" si="208"/>
        <v>2019</v>
      </c>
      <c r="M4448">
        <f t="shared" si="209"/>
        <v>16</v>
      </c>
    </row>
    <row r="4449" spans="1:13" x14ac:dyDescent="0.35">
      <c r="A4449" t="s">
        <v>336</v>
      </c>
      <c r="B4449">
        <v>505170876</v>
      </c>
      <c r="C4449">
        <v>164310</v>
      </c>
      <c r="D4449" t="s">
        <v>4283</v>
      </c>
      <c r="E4449" s="1">
        <v>43571.68</v>
      </c>
      <c r="F4449">
        <v>13</v>
      </c>
      <c r="G4449" t="s">
        <v>345</v>
      </c>
      <c r="H4449">
        <v>360</v>
      </c>
      <c r="I4449" s="1">
        <v>43578.708333333336</v>
      </c>
      <c r="J4449" s="2">
        <f t="shared" si="207"/>
        <v>1</v>
      </c>
      <c r="K4449" s="2" t="str">
        <f>IFERROR(VLOOKUP(A4449,Aux!A:B,2,0),"Outros")</f>
        <v>Municípios</v>
      </c>
      <c r="L4449" s="2">
        <f t="shared" si="208"/>
        <v>2019</v>
      </c>
      <c r="M4449">
        <f t="shared" si="209"/>
        <v>16</v>
      </c>
    </row>
    <row r="4450" spans="1:13" x14ac:dyDescent="0.35">
      <c r="A4450" t="s">
        <v>308</v>
      </c>
      <c r="B4450">
        <v>504884620</v>
      </c>
      <c r="C4450">
        <v>164311</v>
      </c>
      <c r="D4450" t="s">
        <v>4095</v>
      </c>
      <c r="E4450" s="1">
        <v>43571.680625000001</v>
      </c>
      <c r="F4450">
        <v>13</v>
      </c>
      <c r="G4450" t="s">
        <v>643</v>
      </c>
      <c r="H4450">
        <v>5</v>
      </c>
      <c r="I4450" s="1">
        <v>43578.708333333336</v>
      </c>
      <c r="J4450" s="2">
        <f t="shared" si="207"/>
        <v>1</v>
      </c>
      <c r="K4450" s="2" t="str">
        <f>IFERROR(VLOOKUP(A4450,Aux!A:B,2,0),"Outros")</f>
        <v>Municípios</v>
      </c>
      <c r="L4450" s="2">
        <f t="shared" si="208"/>
        <v>2019</v>
      </c>
      <c r="M4450">
        <f t="shared" si="209"/>
        <v>16</v>
      </c>
    </row>
    <row r="4451" spans="1:13" x14ac:dyDescent="0.35">
      <c r="A4451" t="s">
        <v>60</v>
      </c>
      <c r="B4451">
        <v>505456010</v>
      </c>
      <c r="C4451">
        <v>164312</v>
      </c>
      <c r="D4451" t="s">
        <v>3748</v>
      </c>
      <c r="E4451" s="1">
        <v>43571.684583333335</v>
      </c>
      <c r="F4451">
        <v>13</v>
      </c>
      <c r="G4451" t="s">
        <v>50</v>
      </c>
      <c r="H4451">
        <v>360</v>
      </c>
      <c r="I4451" s="1">
        <v>43581.999305555553</v>
      </c>
      <c r="J4451" s="2">
        <f t="shared" si="207"/>
        <v>1</v>
      </c>
      <c r="K4451" s="2" t="str">
        <f>IFERROR(VLOOKUP(A4451,Aux!A:B,2,0),"Outros")</f>
        <v>Municípios</v>
      </c>
      <c r="L4451" s="2">
        <f t="shared" si="208"/>
        <v>2019</v>
      </c>
      <c r="M4451">
        <f t="shared" si="209"/>
        <v>16</v>
      </c>
    </row>
    <row r="4452" spans="1:13" x14ac:dyDescent="0.35">
      <c r="A4452" t="s">
        <v>15</v>
      </c>
      <c r="B4452">
        <v>503541567</v>
      </c>
      <c r="C4452">
        <v>164313</v>
      </c>
      <c r="D4452" t="s">
        <v>4316</v>
      </c>
      <c r="E4452" s="1">
        <v>43571.685104166667</v>
      </c>
      <c r="F4452">
        <v>13</v>
      </c>
      <c r="G4452" t="s">
        <v>259</v>
      </c>
      <c r="H4452">
        <v>340</v>
      </c>
      <c r="I4452" s="1">
        <v>43601.999305555553</v>
      </c>
      <c r="J4452" s="2">
        <f t="shared" si="207"/>
        <v>1</v>
      </c>
      <c r="K4452" s="2" t="str">
        <f>IFERROR(VLOOKUP(A4452,Aux!A:B,2,0),"Outros")</f>
        <v>Municípios</v>
      </c>
      <c r="L4452" s="2">
        <f t="shared" si="208"/>
        <v>2019</v>
      </c>
      <c r="M4452">
        <f t="shared" si="209"/>
        <v>16</v>
      </c>
    </row>
    <row r="4453" spans="1:13" x14ac:dyDescent="0.35">
      <c r="A4453" t="s">
        <v>336</v>
      </c>
      <c r="B4453">
        <v>505170876</v>
      </c>
      <c r="C4453">
        <v>164314</v>
      </c>
      <c r="D4453" t="s">
        <v>4284</v>
      </c>
      <c r="E4453" s="1">
        <v>43571.687824074077</v>
      </c>
      <c r="F4453">
        <v>13</v>
      </c>
      <c r="G4453" t="s">
        <v>345</v>
      </c>
      <c r="H4453">
        <v>360</v>
      </c>
      <c r="I4453" s="1">
        <v>43578.708333333336</v>
      </c>
      <c r="J4453" s="2">
        <f t="shared" si="207"/>
        <v>1</v>
      </c>
      <c r="K4453" s="2" t="str">
        <f>IFERROR(VLOOKUP(A4453,Aux!A:B,2,0),"Outros")</f>
        <v>Municípios</v>
      </c>
      <c r="L4453" s="2">
        <f t="shared" si="208"/>
        <v>2019</v>
      </c>
      <c r="M4453">
        <f t="shared" si="209"/>
        <v>16</v>
      </c>
    </row>
    <row r="4454" spans="1:13" x14ac:dyDescent="0.35">
      <c r="A4454" t="s">
        <v>63</v>
      </c>
      <c r="B4454">
        <v>502098139</v>
      </c>
      <c r="C4454">
        <v>164315</v>
      </c>
      <c r="D4454" t="s">
        <v>3749</v>
      </c>
      <c r="E4454" s="1">
        <v>43571.689432870371</v>
      </c>
      <c r="F4454">
        <v>13</v>
      </c>
      <c r="G4454" t="s">
        <v>33</v>
      </c>
      <c r="H4454">
        <v>340</v>
      </c>
      <c r="I4454" s="1">
        <v>43576.708333333336</v>
      </c>
      <c r="J4454" s="2">
        <f t="shared" si="207"/>
        <v>1</v>
      </c>
      <c r="K4454" s="2" t="str">
        <f>IFERROR(VLOOKUP(A4454,Aux!A:B,2,0),"Outros")</f>
        <v>Municípios</v>
      </c>
      <c r="L4454" s="2">
        <f t="shared" si="208"/>
        <v>2019</v>
      </c>
      <c r="M4454">
        <f t="shared" si="209"/>
        <v>16</v>
      </c>
    </row>
    <row r="4455" spans="1:13" x14ac:dyDescent="0.35">
      <c r="A4455" t="s">
        <v>251</v>
      </c>
      <c r="B4455">
        <v>508069645</v>
      </c>
      <c r="C4455">
        <v>164316</v>
      </c>
      <c r="D4455" t="s">
        <v>4317</v>
      </c>
      <c r="E4455" s="1">
        <v>43571.693993055553</v>
      </c>
      <c r="F4455">
        <v>3</v>
      </c>
      <c r="G4455" t="s">
        <v>33</v>
      </c>
      <c r="H4455">
        <v>360</v>
      </c>
      <c r="I4455" s="1">
        <v>43581.708333333336</v>
      </c>
      <c r="J4455" s="2">
        <f t="shared" si="207"/>
        <v>1</v>
      </c>
      <c r="K4455" s="2" t="str">
        <f>IFERROR(VLOOKUP(A4455,Aux!A:B,2,0),"Outros")</f>
        <v>Escolas</v>
      </c>
      <c r="L4455" s="2">
        <f t="shared" si="208"/>
        <v>2019</v>
      </c>
      <c r="M4455">
        <f t="shared" si="209"/>
        <v>16</v>
      </c>
    </row>
    <row r="4456" spans="1:13" x14ac:dyDescent="0.35">
      <c r="A4456" t="s">
        <v>71</v>
      </c>
      <c r="B4456">
        <v>500051054</v>
      </c>
      <c r="C4456">
        <v>164317</v>
      </c>
      <c r="D4456" t="s">
        <v>3779</v>
      </c>
      <c r="E4456" s="1">
        <v>43571.694074074076</v>
      </c>
      <c r="F4456">
        <v>13</v>
      </c>
      <c r="G4456" t="s">
        <v>202</v>
      </c>
      <c r="H4456">
        <v>360</v>
      </c>
      <c r="I4456" s="1">
        <v>43605.791666666664</v>
      </c>
      <c r="J4456" s="2">
        <f t="shared" si="207"/>
        <v>1</v>
      </c>
      <c r="K4456" s="2" t="str">
        <f>IFERROR(VLOOKUP(A4456,Aux!A:B,2,0),"Outros")</f>
        <v>Municípios</v>
      </c>
      <c r="L4456" s="2">
        <f t="shared" si="208"/>
        <v>2019</v>
      </c>
      <c r="M4456">
        <f t="shared" si="209"/>
        <v>16</v>
      </c>
    </row>
    <row r="4457" spans="1:13" x14ac:dyDescent="0.35">
      <c r="A4457" t="s">
        <v>108</v>
      </c>
      <c r="B4457">
        <v>501222634</v>
      </c>
      <c r="C4457">
        <v>164319</v>
      </c>
      <c r="E4457" s="1">
        <v>43571.696979166663</v>
      </c>
      <c r="F4457">
        <v>13</v>
      </c>
      <c r="G4457" t="s">
        <v>33</v>
      </c>
      <c r="H4457">
        <v>400</v>
      </c>
      <c r="J4457" s="2">
        <f t="shared" si="207"/>
        <v>1</v>
      </c>
      <c r="K4457" s="2" t="str">
        <f>IFERROR(VLOOKUP(A4457,Aux!A:B,2,0),"Outros")</f>
        <v>Municípios</v>
      </c>
      <c r="L4457" s="2">
        <f t="shared" si="208"/>
        <v>2019</v>
      </c>
      <c r="M4457">
        <f t="shared" si="209"/>
        <v>16</v>
      </c>
    </row>
    <row r="4458" spans="1:13" x14ac:dyDescent="0.35">
      <c r="A4458" t="s">
        <v>185</v>
      </c>
      <c r="B4458">
        <v>506556590</v>
      </c>
      <c r="C4458">
        <v>164320</v>
      </c>
      <c r="D4458" t="s">
        <v>4318</v>
      </c>
      <c r="E4458" s="1">
        <v>43571.69736111111</v>
      </c>
      <c r="F4458">
        <v>1</v>
      </c>
      <c r="G4458" t="s">
        <v>781</v>
      </c>
      <c r="H4458">
        <v>360</v>
      </c>
      <c r="I4458" s="1">
        <v>43579.999305555553</v>
      </c>
      <c r="J4458" s="2">
        <f t="shared" si="207"/>
        <v>1</v>
      </c>
      <c r="K4458" s="2" t="str">
        <f>IFERROR(VLOOKUP(A4458,Aux!A:B,2,0),"Outros")</f>
        <v>Municípios</v>
      </c>
      <c r="L4458" s="2">
        <f t="shared" si="208"/>
        <v>2019</v>
      </c>
      <c r="M4458">
        <f t="shared" si="209"/>
        <v>16</v>
      </c>
    </row>
    <row r="4459" spans="1:13" x14ac:dyDescent="0.35">
      <c r="A4459" t="s">
        <v>108</v>
      </c>
      <c r="B4459">
        <v>501222634</v>
      </c>
      <c r="C4459">
        <v>164321</v>
      </c>
      <c r="D4459" t="s">
        <v>3780</v>
      </c>
      <c r="E4459" s="1">
        <v>43571.697627314818</v>
      </c>
      <c r="F4459">
        <v>13</v>
      </c>
      <c r="G4459" t="s">
        <v>110</v>
      </c>
      <c r="H4459">
        <v>360</v>
      </c>
      <c r="I4459" s="1">
        <v>43580.999305555553</v>
      </c>
      <c r="J4459" s="2">
        <f t="shared" si="207"/>
        <v>1</v>
      </c>
      <c r="K4459" s="2" t="str">
        <f>IFERROR(VLOOKUP(A4459,Aux!A:B,2,0),"Outros")</f>
        <v>Municípios</v>
      </c>
      <c r="L4459" s="2">
        <f t="shared" si="208"/>
        <v>2019</v>
      </c>
      <c r="M4459">
        <f t="shared" si="209"/>
        <v>16</v>
      </c>
    </row>
    <row r="4460" spans="1:13" x14ac:dyDescent="0.35">
      <c r="A4460" t="s">
        <v>336</v>
      </c>
      <c r="B4460">
        <v>505170876</v>
      </c>
      <c r="C4460">
        <v>164322</v>
      </c>
      <c r="D4460" t="s">
        <v>4203</v>
      </c>
      <c r="E4460" s="1">
        <v>43571.698159722226</v>
      </c>
      <c r="F4460">
        <v>1</v>
      </c>
      <c r="G4460" t="s">
        <v>345</v>
      </c>
      <c r="H4460">
        <v>360</v>
      </c>
      <c r="I4460" s="1">
        <v>43578.708333333336</v>
      </c>
      <c r="J4460" s="2">
        <f t="shared" si="207"/>
        <v>1</v>
      </c>
      <c r="K4460" s="2" t="str">
        <f>IFERROR(VLOOKUP(A4460,Aux!A:B,2,0),"Outros")</f>
        <v>Municípios</v>
      </c>
      <c r="L4460" s="2">
        <f t="shared" si="208"/>
        <v>2019</v>
      </c>
      <c r="M4460">
        <f t="shared" si="209"/>
        <v>16</v>
      </c>
    </row>
    <row r="4461" spans="1:13" x14ac:dyDescent="0.35">
      <c r="A4461" t="s">
        <v>465</v>
      </c>
      <c r="B4461">
        <v>600084779</v>
      </c>
      <c r="C4461">
        <v>164323</v>
      </c>
      <c r="E4461" s="1">
        <v>43571.706400462965</v>
      </c>
      <c r="F4461">
        <v>13</v>
      </c>
      <c r="G4461" t="s">
        <v>33</v>
      </c>
      <c r="H4461">
        <v>400</v>
      </c>
      <c r="J4461" s="2">
        <f t="shared" si="207"/>
        <v>1</v>
      </c>
      <c r="K4461" s="2" t="str">
        <f>IFERROR(VLOOKUP(A4461,Aux!A:B,2,0),"Outros")</f>
        <v>Outros</v>
      </c>
      <c r="L4461" s="2">
        <f t="shared" si="208"/>
        <v>2019</v>
      </c>
      <c r="M4461">
        <f t="shared" si="209"/>
        <v>16</v>
      </c>
    </row>
    <row r="4462" spans="1:13" x14ac:dyDescent="0.35">
      <c r="A4462" t="s">
        <v>57</v>
      </c>
      <c r="B4462">
        <v>501294104</v>
      </c>
      <c r="C4462">
        <v>164326</v>
      </c>
      <c r="D4462" t="s">
        <v>4126</v>
      </c>
      <c r="E4462" s="1">
        <v>43571.719988425924</v>
      </c>
      <c r="F4462">
        <v>1</v>
      </c>
      <c r="G4462" t="s">
        <v>103</v>
      </c>
      <c r="H4462">
        <v>360</v>
      </c>
      <c r="I4462" s="1">
        <v>43577.999305555553</v>
      </c>
      <c r="J4462" s="2">
        <f t="shared" si="207"/>
        <v>1</v>
      </c>
      <c r="K4462" s="2" t="str">
        <f>IFERROR(VLOOKUP(A4462,Aux!A:B,2,0),"Outros")</f>
        <v>Municípios</v>
      </c>
      <c r="L4462" s="2">
        <f t="shared" si="208"/>
        <v>2019</v>
      </c>
      <c r="M4462">
        <f t="shared" si="209"/>
        <v>16</v>
      </c>
    </row>
    <row r="4463" spans="1:13" x14ac:dyDescent="0.35">
      <c r="A4463" t="s">
        <v>362</v>
      </c>
      <c r="B4463">
        <v>680017763</v>
      </c>
      <c r="C4463">
        <v>164327</v>
      </c>
      <c r="E4463" s="1">
        <v>43571.720069444447</v>
      </c>
      <c r="F4463">
        <v>13</v>
      </c>
      <c r="G4463" t="s">
        <v>33</v>
      </c>
      <c r="H4463">
        <v>1</v>
      </c>
      <c r="J4463" s="2">
        <f t="shared" si="207"/>
        <v>1</v>
      </c>
      <c r="K4463" s="2" t="str">
        <f>IFERROR(VLOOKUP(A4463,Aux!A:B,2,0),"Outros")</f>
        <v>Águas e resíduos</v>
      </c>
      <c r="L4463" s="2">
        <f t="shared" si="208"/>
        <v>2019</v>
      </c>
      <c r="M4463">
        <f t="shared" si="209"/>
        <v>16</v>
      </c>
    </row>
    <row r="4464" spans="1:13" x14ac:dyDescent="0.35">
      <c r="A4464" t="s">
        <v>362</v>
      </c>
      <c r="B4464">
        <v>680017763</v>
      </c>
      <c r="C4464">
        <v>164328</v>
      </c>
      <c r="E4464" s="1">
        <v>43571.723275462966</v>
      </c>
      <c r="F4464">
        <v>13</v>
      </c>
      <c r="G4464" t="s">
        <v>202</v>
      </c>
      <c r="H4464">
        <v>1</v>
      </c>
      <c r="I4464" s="1">
        <v>43398.989583333336</v>
      </c>
      <c r="J4464" s="2">
        <f t="shared" si="207"/>
        <v>1</v>
      </c>
      <c r="K4464" s="2" t="str">
        <f>IFERROR(VLOOKUP(A4464,Aux!A:B,2,0),"Outros")</f>
        <v>Águas e resíduos</v>
      </c>
      <c r="L4464" s="2">
        <f t="shared" si="208"/>
        <v>2019</v>
      </c>
      <c r="M4464">
        <f t="shared" si="209"/>
        <v>16</v>
      </c>
    </row>
    <row r="4465" spans="1:13" x14ac:dyDescent="0.35">
      <c r="A4465" t="s">
        <v>673</v>
      </c>
      <c r="B4465">
        <v>503584215</v>
      </c>
      <c r="C4465">
        <v>164329</v>
      </c>
      <c r="E4465" s="1">
        <v>43571.725370370368</v>
      </c>
      <c r="F4465">
        <v>13</v>
      </c>
      <c r="G4465" t="s">
        <v>33</v>
      </c>
      <c r="H4465">
        <v>1</v>
      </c>
      <c r="J4465" s="2">
        <f t="shared" si="207"/>
        <v>1</v>
      </c>
      <c r="K4465" s="2" t="str">
        <f>IFERROR(VLOOKUP(A4465,Aux!A:B,2,0),"Outros")</f>
        <v>Outros</v>
      </c>
      <c r="L4465" s="2">
        <f t="shared" si="208"/>
        <v>2019</v>
      </c>
      <c r="M4465">
        <f t="shared" si="209"/>
        <v>16</v>
      </c>
    </row>
    <row r="4466" spans="1:13" x14ac:dyDescent="0.35">
      <c r="A4466" t="s">
        <v>12</v>
      </c>
      <c r="B4466">
        <v>508481287</v>
      </c>
      <c r="C4466">
        <v>164330</v>
      </c>
      <c r="D4466" t="s">
        <v>3781</v>
      </c>
      <c r="E4466" s="1">
        <v>43571.725694444445</v>
      </c>
      <c r="F4466">
        <v>1</v>
      </c>
      <c r="G4466" t="s">
        <v>14</v>
      </c>
      <c r="H4466">
        <v>360</v>
      </c>
      <c r="I4466" s="1">
        <v>43588.708333333336</v>
      </c>
      <c r="J4466" s="2">
        <f t="shared" si="207"/>
        <v>1</v>
      </c>
      <c r="K4466" s="2" t="str">
        <f>IFERROR(VLOOKUP(A4466,Aux!A:B,2,0),"Outros")</f>
        <v>Hospitais</v>
      </c>
      <c r="L4466" s="2">
        <f t="shared" si="208"/>
        <v>2019</v>
      </c>
      <c r="M4466">
        <f t="shared" si="209"/>
        <v>16</v>
      </c>
    </row>
    <row r="4467" spans="1:13" x14ac:dyDescent="0.35">
      <c r="A4467" t="s">
        <v>459</v>
      </c>
      <c r="B4467">
        <v>504471350</v>
      </c>
      <c r="C4467">
        <v>164332</v>
      </c>
      <c r="D4467" t="s">
        <v>3750</v>
      </c>
      <c r="E4467" s="1">
        <v>43571.729189814818</v>
      </c>
      <c r="F4467">
        <v>3</v>
      </c>
      <c r="G4467" t="s">
        <v>266</v>
      </c>
      <c r="H4467">
        <v>400</v>
      </c>
      <c r="I4467" s="1">
        <v>25569.708333333332</v>
      </c>
      <c r="J4467" s="2">
        <f t="shared" si="207"/>
        <v>1</v>
      </c>
      <c r="K4467" s="2" t="str">
        <f>IFERROR(VLOOKUP(A4467,Aux!A:B,2,0),"Outros")</f>
        <v>Outros</v>
      </c>
      <c r="L4467" s="2">
        <f t="shared" si="208"/>
        <v>2019</v>
      </c>
      <c r="M4467">
        <f t="shared" si="209"/>
        <v>16</v>
      </c>
    </row>
    <row r="4468" spans="1:13" x14ac:dyDescent="0.35">
      <c r="A4468" t="s">
        <v>336</v>
      </c>
      <c r="B4468">
        <v>505170876</v>
      </c>
      <c r="C4468">
        <v>164333</v>
      </c>
      <c r="D4468" t="s">
        <v>4319</v>
      </c>
      <c r="E4468" s="1">
        <v>43571.744699074072</v>
      </c>
      <c r="F4468">
        <v>1</v>
      </c>
      <c r="G4468" t="s">
        <v>345</v>
      </c>
      <c r="H4468">
        <v>360</v>
      </c>
      <c r="I4468" s="1">
        <v>43578.708333333336</v>
      </c>
      <c r="J4468" s="2">
        <f t="shared" si="207"/>
        <v>1</v>
      </c>
      <c r="K4468" s="2" t="str">
        <f>IFERROR(VLOOKUP(A4468,Aux!A:B,2,0),"Outros")</f>
        <v>Municípios</v>
      </c>
      <c r="L4468" s="2">
        <f t="shared" si="208"/>
        <v>2019</v>
      </c>
      <c r="M4468">
        <f t="shared" si="209"/>
        <v>16</v>
      </c>
    </row>
    <row r="4469" spans="1:13" x14ac:dyDescent="0.35">
      <c r="A4469" t="s">
        <v>154</v>
      </c>
      <c r="B4469">
        <v>506818829</v>
      </c>
      <c r="C4469">
        <v>164348</v>
      </c>
      <c r="D4469" t="s">
        <v>4320</v>
      </c>
      <c r="E4469" s="1">
        <v>43572.387743055559</v>
      </c>
      <c r="F4469">
        <v>1</v>
      </c>
      <c r="G4469" t="s">
        <v>156</v>
      </c>
      <c r="H4469">
        <v>360</v>
      </c>
      <c r="I4469" s="1">
        <v>43581.999305555553</v>
      </c>
      <c r="J4469" s="2">
        <f t="shared" si="207"/>
        <v>1</v>
      </c>
      <c r="K4469" s="2" t="str">
        <f>IFERROR(VLOOKUP(A4469,Aux!A:B,2,0),"Outros")</f>
        <v>Municípios</v>
      </c>
      <c r="L4469" s="2">
        <f t="shared" si="208"/>
        <v>2019</v>
      </c>
      <c r="M4469">
        <f t="shared" si="209"/>
        <v>16</v>
      </c>
    </row>
    <row r="4470" spans="1:13" x14ac:dyDescent="0.35">
      <c r="A4470" t="s">
        <v>465</v>
      </c>
      <c r="B4470">
        <v>600084779</v>
      </c>
      <c r="C4470">
        <v>164350</v>
      </c>
      <c r="E4470" s="1">
        <v>43572.419525462959</v>
      </c>
      <c r="F4470">
        <v>13</v>
      </c>
      <c r="G4470" t="s">
        <v>33</v>
      </c>
      <c r="H4470">
        <v>400</v>
      </c>
      <c r="J4470" s="2">
        <f t="shared" si="207"/>
        <v>1</v>
      </c>
      <c r="K4470" s="2" t="str">
        <f>IFERROR(VLOOKUP(A4470,Aux!A:B,2,0),"Outros")</f>
        <v>Outros</v>
      </c>
      <c r="L4470" s="2">
        <f t="shared" si="208"/>
        <v>2019</v>
      </c>
      <c r="M4470">
        <f t="shared" si="209"/>
        <v>16</v>
      </c>
    </row>
    <row r="4471" spans="1:13" x14ac:dyDescent="0.35">
      <c r="A4471" t="s">
        <v>465</v>
      </c>
      <c r="B4471">
        <v>600084779</v>
      </c>
      <c r="C4471">
        <v>164351</v>
      </c>
      <c r="E4471" s="1">
        <v>43572.429108796299</v>
      </c>
      <c r="F4471">
        <v>13</v>
      </c>
      <c r="G4471" t="s">
        <v>33</v>
      </c>
      <c r="H4471">
        <v>400</v>
      </c>
      <c r="J4471" s="2">
        <f t="shared" si="207"/>
        <v>1</v>
      </c>
      <c r="K4471" s="2" t="str">
        <f>IFERROR(VLOOKUP(A4471,Aux!A:B,2,0),"Outros")</f>
        <v>Outros</v>
      </c>
      <c r="L4471" s="2">
        <f t="shared" si="208"/>
        <v>2019</v>
      </c>
      <c r="M4471">
        <f t="shared" si="209"/>
        <v>16</v>
      </c>
    </row>
    <row r="4472" spans="1:13" x14ac:dyDescent="0.35">
      <c r="A4472" t="s">
        <v>150</v>
      </c>
      <c r="B4472">
        <v>505309939</v>
      </c>
      <c r="C4472">
        <v>164352</v>
      </c>
      <c r="D4472" t="s">
        <v>4285</v>
      </c>
      <c r="E4472" s="1">
        <v>43572.430844907409</v>
      </c>
      <c r="F4472">
        <v>1</v>
      </c>
      <c r="G4472" t="s">
        <v>152</v>
      </c>
      <c r="H4472">
        <v>360</v>
      </c>
      <c r="I4472" s="1">
        <v>43581.6875</v>
      </c>
      <c r="J4472" s="2">
        <f t="shared" si="207"/>
        <v>1</v>
      </c>
      <c r="K4472" s="2" t="str">
        <f>IFERROR(VLOOKUP(A4472,Aux!A:B,2,0),"Outros")</f>
        <v>Municípios</v>
      </c>
      <c r="L4472" s="2">
        <f t="shared" si="208"/>
        <v>2019</v>
      </c>
      <c r="M4472">
        <f t="shared" si="209"/>
        <v>16</v>
      </c>
    </row>
    <row r="4473" spans="1:13" x14ac:dyDescent="0.35">
      <c r="A4473" t="s">
        <v>465</v>
      </c>
      <c r="B4473">
        <v>600084779</v>
      </c>
      <c r="C4473">
        <v>164353</v>
      </c>
      <c r="D4473" t="s">
        <v>4233</v>
      </c>
      <c r="E4473" s="1">
        <v>43572.431157407409</v>
      </c>
      <c r="F4473">
        <v>13</v>
      </c>
      <c r="G4473" t="s">
        <v>33</v>
      </c>
      <c r="H4473">
        <v>340</v>
      </c>
      <c r="I4473" s="1">
        <v>43581.708333333336</v>
      </c>
      <c r="J4473" s="2">
        <f t="shared" si="207"/>
        <v>1</v>
      </c>
      <c r="K4473" s="2" t="str">
        <f>IFERROR(VLOOKUP(A4473,Aux!A:B,2,0),"Outros")</f>
        <v>Outros</v>
      </c>
      <c r="L4473" s="2">
        <f t="shared" si="208"/>
        <v>2019</v>
      </c>
      <c r="M4473">
        <f t="shared" si="209"/>
        <v>16</v>
      </c>
    </row>
    <row r="4474" spans="1:13" x14ac:dyDescent="0.35">
      <c r="A4474" t="s">
        <v>112</v>
      </c>
      <c r="B4474">
        <v>501144218</v>
      </c>
      <c r="C4474">
        <v>164355</v>
      </c>
      <c r="E4474" s="1">
        <v>43572.432673611111</v>
      </c>
      <c r="F4474">
        <v>14</v>
      </c>
      <c r="G4474" t="s">
        <v>33</v>
      </c>
      <c r="H4474">
        <v>400</v>
      </c>
      <c r="J4474" s="2">
        <f t="shared" si="207"/>
        <v>1</v>
      </c>
      <c r="K4474" s="2" t="str">
        <f>IFERROR(VLOOKUP(A4474,Aux!A:B,2,0),"Outros")</f>
        <v>Municípios</v>
      </c>
      <c r="L4474" s="2">
        <f t="shared" si="208"/>
        <v>2019</v>
      </c>
      <c r="M4474">
        <f t="shared" si="209"/>
        <v>16</v>
      </c>
    </row>
    <row r="4475" spans="1:13" x14ac:dyDescent="0.35">
      <c r="A4475" t="s">
        <v>1752</v>
      </c>
      <c r="B4475">
        <v>506826546</v>
      </c>
      <c r="C4475">
        <v>164356</v>
      </c>
      <c r="E4475" s="1">
        <v>43572.435347222221</v>
      </c>
      <c r="F4475">
        <v>3</v>
      </c>
      <c r="G4475" t="s">
        <v>33</v>
      </c>
      <c r="H4475">
        <v>400</v>
      </c>
      <c r="J4475" s="2">
        <f t="shared" si="207"/>
        <v>1</v>
      </c>
      <c r="K4475" s="2" t="str">
        <f>IFERROR(VLOOKUP(A4475,Aux!A:B,2,0),"Outros")</f>
        <v>Municípios</v>
      </c>
      <c r="L4475" s="2">
        <f t="shared" si="208"/>
        <v>2019</v>
      </c>
      <c r="M4475">
        <f t="shared" si="209"/>
        <v>16</v>
      </c>
    </row>
    <row r="4476" spans="1:13" x14ac:dyDescent="0.35">
      <c r="A4476" t="s">
        <v>562</v>
      </c>
      <c r="B4476">
        <v>506823318</v>
      </c>
      <c r="C4476">
        <v>164358</v>
      </c>
      <c r="D4476" t="s">
        <v>3782</v>
      </c>
      <c r="E4476" s="1">
        <v>43572.437210648146</v>
      </c>
      <c r="F4476">
        <v>13</v>
      </c>
      <c r="G4476" t="s">
        <v>1729</v>
      </c>
      <c r="H4476">
        <v>360</v>
      </c>
      <c r="I4476" s="1">
        <v>43592.958333333336</v>
      </c>
      <c r="J4476" s="2">
        <f t="shared" si="207"/>
        <v>1</v>
      </c>
      <c r="K4476" s="2" t="str">
        <f>IFERROR(VLOOKUP(A4476,Aux!A:B,2,0),"Outros")</f>
        <v>Municípios</v>
      </c>
      <c r="L4476" s="2">
        <f t="shared" si="208"/>
        <v>2019</v>
      </c>
      <c r="M4476">
        <f t="shared" si="209"/>
        <v>16</v>
      </c>
    </row>
    <row r="4477" spans="1:13" x14ac:dyDescent="0.35">
      <c r="A4477" t="s">
        <v>465</v>
      </c>
      <c r="B4477">
        <v>600084779</v>
      </c>
      <c r="C4477">
        <v>164359</v>
      </c>
      <c r="D4477" t="s">
        <v>4234</v>
      </c>
      <c r="E4477" s="1">
        <v>43572.437361111108</v>
      </c>
      <c r="F4477">
        <v>13</v>
      </c>
      <c r="G4477" t="s">
        <v>3983</v>
      </c>
      <c r="H4477">
        <v>5</v>
      </c>
      <c r="I4477" s="1">
        <v>43581.999305555553</v>
      </c>
      <c r="J4477" s="2">
        <f t="shared" si="207"/>
        <v>1</v>
      </c>
      <c r="K4477" s="2" t="str">
        <f>IFERROR(VLOOKUP(A4477,Aux!A:B,2,0),"Outros")</f>
        <v>Outros</v>
      </c>
      <c r="L4477" s="2">
        <f t="shared" si="208"/>
        <v>2019</v>
      </c>
      <c r="M4477">
        <f t="shared" si="209"/>
        <v>16</v>
      </c>
    </row>
    <row r="4478" spans="1:13" x14ac:dyDescent="0.35">
      <c r="A4478" t="s">
        <v>465</v>
      </c>
      <c r="B4478">
        <v>600084779</v>
      </c>
      <c r="C4478">
        <v>164363</v>
      </c>
      <c r="E4478" s="1">
        <v>43572.448935185188</v>
      </c>
      <c r="F4478">
        <v>13</v>
      </c>
      <c r="G4478" t="s">
        <v>33</v>
      </c>
      <c r="H4478">
        <v>400</v>
      </c>
      <c r="J4478" s="2">
        <f t="shared" si="207"/>
        <v>1</v>
      </c>
      <c r="K4478" s="2" t="str">
        <f>IFERROR(VLOOKUP(A4478,Aux!A:B,2,0),"Outros")</f>
        <v>Outros</v>
      </c>
      <c r="L4478" s="2">
        <f t="shared" si="208"/>
        <v>2019</v>
      </c>
      <c r="M4478">
        <f t="shared" si="209"/>
        <v>16</v>
      </c>
    </row>
    <row r="4479" spans="1:13" x14ac:dyDescent="0.35">
      <c r="A4479" t="s">
        <v>251</v>
      </c>
      <c r="B4479">
        <v>508069645</v>
      </c>
      <c r="C4479">
        <v>164364</v>
      </c>
      <c r="E4479" s="1">
        <v>43572.449155092596</v>
      </c>
      <c r="F4479">
        <v>4</v>
      </c>
      <c r="G4479" t="s">
        <v>33</v>
      </c>
      <c r="H4479">
        <v>400</v>
      </c>
      <c r="J4479" s="2">
        <f t="shared" si="207"/>
        <v>1</v>
      </c>
      <c r="K4479" s="2" t="str">
        <f>IFERROR(VLOOKUP(A4479,Aux!A:B,2,0),"Outros")</f>
        <v>Escolas</v>
      </c>
      <c r="L4479" s="2">
        <f t="shared" si="208"/>
        <v>2019</v>
      </c>
      <c r="M4479">
        <f t="shared" si="209"/>
        <v>16</v>
      </c>
    </row>
    <row r="4480" spans="1:13" x14ac:dyDescent="0.35">
      <c r="A4480" t="s">
        <v>112</v>
      </c>
      <c r="B4480">
        <v>501144218</v>
      </c>
      <c r="C4480">
        <v>164365</v>
      </c>
      <c r="D4480" t="s">
        <v>4286</v>
      </c>
      <c r="E4480" s="1">
        <v>43572.449189814812</v>
      </c>
      <c r="F4480">
        <v>1</v>
      </c>
      <c r="G4480" t="s">
        <v>114</v>
      </c>
      <c r="H4480">
        <v>360</v>
      </c>
      <c r="I4480" s="1">
        <v>43579.75</v>
      </c>
      <c r="J4480" s="2">
        <f t="shared" si="207"/>
        <v>1</v>
      </c>
      <c r="K4480" s="2" t="str">
        <f>IFERROR(VLOOKUP(A4480,Aux!A:B,2,0),"Outros")</f>
        <v>Municípios</v>
      </c>
      <c r="L4480" s="2">
        <f t="shared" si="208"/>
        <v>2019</v>
      </c>
      <c r="M4480">
        <f t="shared" si="209"/>
        <v>16</v>
      </c>
    </row>
    <row r="4481" spans="1:13" x14ac:dyDescent="0.35">
      <c r="A4481" t="s">
        <v>251</v>
      </c>
      <c r="B4481">
        <v>508069645</v>
      </c>
      <c r="C4481">
        <v>164366</v>
      </c>
      <c r="D4481" t="s">
        <v>4204</v>
      </c>
      <c r="E4481" s="1">
        <v>43572.449363425927</v>
      </c>
      <c r="F4481">
        <v>3</v>
      </c>
      <c r="G4481" t="s">
        <v>33</v>
      </c>
      <c r="H4481">
        <v>360</v>
      </c>
      <c r="I4481" s="1">
        <v>43584.708333333336</v>
      </c>
      <c r="J4481" s="2">
        <f t="shared" si="207"/>
        <v>1</v>
      </c>
      <c r="K4481" s="2" t="str">
        <f>IFERROR(VLOOKUP(A4481,Aux!A:B,2,0),"Outros")</f>
        <v>Escolas</v>
      </c>
      <c r="L4481" s="2">
        <f t="shared" si="208"/>
        <v>2019</v>
      </c>
      <c r="M4481">
        <f t="shared" si="209"/>
        <v>16</v>
      </c>
    </row>
    <row r="4482" spans="1:13" x14ac:dyDescent="0.35">
      <c r="A4482" t="s">
        <v>63</v>
      </c>
      <c r="B4482">
        <v>502098139</v>
      </c>
      <c r="C4482">
        <v>164367</v>
      </c>
      <c r="D4482" t="s">
        <v>3701</v>
      </c>
      <c r="E4482" s="1">
        <v>43572.450937499998</v>
      </c>
      <c r="F4482">
        <v>13</v>
      </c>
      <c r="G4482" t="s">
        <v>33</v>
      </c>
      <c r="H4482">
        <v>340</v>
      </c>
      <c r="I4482" s="1">
        <v>43581.75</v>
      </c>
      <c r="J4482" s="2">
        <f t="shared" ref="J4482:J4545" si="210">IF(C4482=C4481,"",1)</f>
        <v>1</v>
      </c>
      <c r="K4482" s="2" t="str">
        <f>IFERROR(VLOOKUP(A4482,Aux!A:B,2,0),"Outros")</f>
        <v>Municípios</v>
      </c>
      <c r="L4482" s="2">
        <f t="shared" ref="L4482:L4545" si="211">YEAR(E4482)</f>
        <v>2019</v>
      </c>
      <c r="M4482">
        <f t="shared" ref="M4482:M4545" si="212">WEEKNUM(E4482)</f>
        <v>16</v>
      </c>
    </row>
    <row r="4483" spans="1:13" x14ac:dyDescent="0.35">
      <c r="A4483" t="s">
        <v>177</v>
      </c>
      <c r="B4483">
        <v>506609553</v>
      </c>
      <c r="C4483">
        <v>164373</v>
      </c>
      <c r="D4483" t="s">
        <v>2325</v>
      </c>
      <c r="E4483" s="1">
        <v>43572.467581018522</v>
      </c>
      <c r="F4483">
        <v>1</v>
      </c>
      <c r="G4483" t="s">
        <v>179</v>
      </c>
      <c r="H4483">
        <v>360</v>
      </c>
      <c r="I4483" s="1">
        <v>43585.999305555553</v>
      </c>
      <c r="J4483" s="2">
        <f t="shared" si="210"/>
        <v>1</v>
      </c>
      <c r="K4483" s="2" t="str">
        <f>IFERROR(VLOOKUP(A4483,Aux!A:B,2,0),"Outros")</f>
        <v>Municípios</v>
      </c>
      <c r="L4483" s="2">
        <f t="shared" si="211"/>
        <v>2019</v>
      </c>
      <c r="M4483">
        <f t="shared" si="212"/>
        <v>16</v>
      </c>
    </row>
    <row r="4484" spans="1:13" x14ac:dyDescent="0.35">
      <c r="A4484" t="s">
        <v>171</v>
      </c>
      <c r="B4484">
        <v>504293125</v>
      </c>
      <c r="C4484">
        <v>164375</v>
      </c>
      <c r="D4484" t="s">
        <v>3783</v>
      </c>
      <c r="E4484" s="1">
        <v>43572.469502314816</v>
      </c>
      <c r="F4484">
        <v>1</v>
      </c>
      <c r="G4484" t="s">
        <v>342</v>
      </c>
      <c r="H4484">
        <v>400</v>
      </c>
      <c r="I4484" s="1">
        <v>43510.999305555553</v>
      </c>
      <c r="J4484" s="2">
        <f t="shared" si="210"/>
        <v>1</v>
      </c>
      <c r="K4484" s="2" t="str">
        <f>IFERROR(VLOOKUP(A4484,Aux!A:B,2,0),"Outros")</f>
        <v>Municípios</v>
      </c>
      <c r="L4484" s="2">
        <f t="shared" si="211"/>
        <v>2019</v>
      </c>
      <c r="M4484">
        <f t="shared" si="212"/>
        <v>16</v>
      </c>
    </row>
    <row r="4485" spans="1:13" x14ac:dyDescent="0.35">
      <c r="A4485" t="s">
        <v>171</v>
      </c>
      <c r="B4485">
        <v>504293125</v>
      </c>
      <c r="C4485">
        <v>164379</v>
      </c>
      <c r="D4485" t="s">
        <v>3784</v>
      </c>
      <c r="E4485" s="1">
        <v>43572.477175925924</v>
      </c>
      <c r="F4485">
        <v>3</v>
      </c>
      <c r="G4485" t="s">
        <v>342</v>
      </c>
      <c r="H4485">
        <v>360</v>
      </c>
      <c r="I4485" s="1">
        <v>43598.999305555553</v>
      </c>
      <c r="J4485" s="2">
        <f t="shared" si="210"/>
        <v>1</v>
      </c>
      <c r="K4485" s="2" t="str">
        <f>IFERROR(VLOOKUP(A4485,Aux!A:B,2,0),"Outros")</f>
        <v>Municípios</v>
      </c>
      <c r="L4485" s="2">
        <f t="shared" si="211"/>
        <v>2019</v>
      </c>
      <c r="M4485">
        <f t="shared" si="212"/>
        <v>16</v>
      </c>
    </row>
    <row r="4486" spans="1:13" x14ac:dyDescent="0.35">
      <c r="A4486" t="s">
        <v>389</v>
      </c>
      <c r="B4486">
        <v>506722422</v>
      </c>
      <c r="C4486">
        <v>164380</v>
      </c>
      <c r="E4486" s="1">
        <v>43572.485115740739</v>
      </c>
      <c r="F4486">
        <v>13</v>
      </c>
      <c r="G4486" t="s">
        <v>33</v>
      </c>
      <c r="H4486">
        <v>400</v>
      </c>
      <c r="J4486" s="2">
        <f t="shared" si="210"/>
        <v>1</v>
      </c>
      <c r="K4486" s="2" t="str">
        <f>IFERROR(VLOOKUP(A4486,Aux!A:B,2,0),"Outros")</f>
        <v>Municípios</v>
      </c>
      <c r="L4486" s="2">
        <f t="shared" si="211"/>
        <v>2019</v>
      </c>
      <c r="M4486">
        <f t="shared" si="212"/>
        <v>16</v>
      </c>
    </row>
    <row r="4487" spans="1:13" x14ac:dyDescent="0.35">
      <c r="A4487" t="s">
        <v>39</v>
      </c>
      <c r="B4487">
        <v>507023129</v>
      </c>
      <c r="C4487">
        <v>164381</v>
      </c>
      <c r="D4487" t="s">
        <v>3702</v>
      </c>
      <c r="E4487" s="1">
        <v>43572.485266203701</v>
      </c>
      <c r="F4487">
        <v>13</v>
      </c>
      <c r="G4487" t="s">
        <v>3126</v>
      </c>
      <c r="H4487">
        <v>5</v>
      </c>
      <c r="I4487" s="1">
        <v>43593.708333333336</v>
      </c>
      <c r="J4487" s="2">
        <f t="shared" si="210"/>
        <v>1</v>
      </c>
      <c r="K4487" s="2" t="str">
        <f>IFERROR(VLOOKUP(A4487,Aux!A:B,2,0),"Outros")</f>
        <v>Outros</v>
      </c>
      <c r="L4487" s="2">
        <f t="shared" si="211"/>
        <v>2019</v>
      </c>
      <c r="M4487">
        <f t="shared" si="212"/>
        <v>16</v>
      </c>
    </row>
    <row r="4488" spans="1:13" x14ac:dyDescent="0.35">
      <c r="A4488" t="s">
        <v>63</v>
      </c>
      <c r="B4488">
        <v>502098139</v>
      </c>
      <c r="C4488">
        <v>164382</v>
      </c>
      <c r="E4488" s="1">
        <v>43572.492731481485</v>
      </c>
      <c r="F4488">
        <v>1</v>
      </c>
      <c r="G4488" t="s">
        <v>33</v>
      </c>
      <c r="H4488">
        <v>1</v>
      </c>
      <c r="J4488" s="2">
        <f t="shared" si="210"/>
        <v>1</v>
      </c>
      <c r="K4488" s="2" t="str">
        <f>IFERROR(VLOOKUP(A4488,Aux!A:B,2,0),"Outros")</f>
        <v>Municípios</v>
      </c>
      <c r="L4488" s="2">
        <f t="shared" si="211"/>
        <v>2019</v>
      </c>
      <c r="M4488">
        <f t="shared" si="212"/>
        <v>16</v>
      </c>
    </row>
    <row r="4489" spans="1:13" x14ac:dyDescent="0.35">
      <c r="A4489" t="s">
        <v>63</v>
      </c>
      <c r="B4489">
        <v>502098139</v>
      </c>
      <c r="C4489">
        <v>164383</v>
      </c>
      <c r="E4489" s="1">
        <v>43572.49324074074</v>
      </c>
      <c r="F4489">
        <v>13</v>
      </c>
      <c r="G4489" t="s">
        <v>33</v>
      </c>
      <c r="H4489">
        <v>1</v>
      </c>
      <c r="J4489" s="2">
        <f t="shared" si="210"/>
        <v>1</v>
      </c>
      <c r="K4489" s="2" t="str">
        <f>IFERROR(VLOOKUP(A4489,Aux!A:B,2,0),"Outros")</f>
        <v>Municípios</v>
      </c>
      <c r="L4489" s="2">
        <f t="shared" si="211"/>
        <v>2019</v>
      </c>
      <c r="M4489">
        <f t="shared" si="212"/>
        <v>16</v>
      </c>
    </row>
    <row r="4490" spans="1:13" x14ac:dyDescent="0.35">
      <c r="A4490" t="s">
        <v>39</v>
      </c>
      <c r="B4490">
        <v>507023129</v>
      </c>
      <c r="C4490">
        <v>164384</v>
      </c>
      <c r="E4490" s="1">
        <v>43572.498356481483</v>
      </c>
      <c r="F4490">
        <v>13</v>
      </c>
      <c r="G4490" t="s">
        <v>33</v>
      </c>
      <c r="H4490">
        <v>400</v>
      </c>
      <c r="J4490" s="2">
        <f t="shared" si="210"/>
        <v>1</v>
      </c>
      <c r="K4490" s="2" t="str">
        <f>IFERROR(VLOOKUP(A4490,Aux!A:B,2,0),"Outros")</f>
        <v>Outros</v>
      </c>
      <c r="L4490" s="2">
        <f t="shared" si="211"/>
        <v>2019</v>
      </c>
      <c r="M4490">
        <f t="shared" si="212"/>
        <v>16</v>
      </c>
    </row>
    <row r="4491" spans="1:13" x14ac:dyDescent="0.35">
      <c r="A4491" t="s">
        <v>39</v>
      </c>
      <c r="B4491">
        <v>507023129</v>
      </c>
      <c r="C4491">
        <v>164385</v>
      </c>
      <c r="D4491" t="s">
        <v>3751</v>
      </c>
      <c r="E4491" s="1">
        <v>43572.49863425926</v>
      </c>
      <c r="F4491">
        <v>3</v>
      </c>
      <c r="G4491" t="s">
        <v>1140</v>
      </c>
      <c r="H4491">
        <v>360</v>
      </c>
      <c r="I4491" s="1">
        <v>43599.708333333336</v>
      </c>
      <c r="J4491" s="2">
        <f t="shared" si="210"/>
        <v>1</v>
      </c>
      <c r="K4491" s="2" t="str">
        <f>IFERROR(VLOOKUP(A4491,Aux!A:B,2,0),"Outros")</f>
        <v>Outros</v>
      </c>
      <c r="L4491" s="2">
        <f t="shared" si="211"/>
        <v>2019</v>
      </c>
      <c r="M4491">
        <f t="shared" si="212"/>
        <v>16</v>
      </c>
    </row>
    <row r="4492" spans="1:13" x14ac:dyDescent="0.35">
      <c r="A4492" t="s">
        <v>275</v>
      </c>
      <c r="B4492">
        <v>505187531</v>
      </c>
      <c r="C4492">
        <v>164386</v>
      </c>
      <c r="D4492" t="s">
        <v>3406</v>
      </c>
      <c r="E4492" s="1">
        <v>43572.50445601852</v>
      </c>
      <c r="F4492">
        <v>1</v>
      </c>
      <c r="G4492" t="s">
        <v>277</v>
      </c>
      <c r="H4492">
        <v>400</v>
      </c>
      <c r="I4492" s="1">
        <v>43565.999305555553</v>
      </c>
      <c r="J4492" s="2">
        <f t="shared" si="210"/>
        <v>1</v>
      </c>
      <c r="K4492" s="2" t="str">
        <f>IFERROR(VLOOKUP(A4492,Aux!A:B,2,0),"Outros")</f>
        <v>Municípios</v>
      </c>
      <c r="L4492" s="2">
        <f t="shared" si="211"/>
        <v>2019</v>
      </c>
      <c r="M4492">
        <f t="shared" si="212"/>
        <v>16</v>
      </c>
    </row>
    <row r="4493" spans="1:13" x14ac:dyDescent="0.35">
      <c r="A4493" t="s">
        <v>3752</v>
      </c>
      <c r="B4493">
        <v>500876096</v>
      </c>
      <c r="C4493">
        <v>164387</v>
      </c>
      <c r="E4493" s="1">
        <v>43572.504583333335</v>
      </c>
      <c r="F4493">
        <v>9</v>
      </c>
      <c r="G4493" t="s">
        <v>33</v>
      </c>
      <c r="H4493">
        <v>400</v>
      </c>
      <c r="J4493" s="2">
        <f t="shared" si="210"/>
        <v>1</v>
      </c>
      <c r="K4493" s="2" t="str">
        <f>IFERROR(VLOOKUP(A4493,Aux!A:B,2,0),"Outros")</f>
        <v>Outros</v>
      </c>
      <c r="L4493" s="2">
        <f t="shared" si="211"/>
        <v>2019</v>
      </c>
      <c r="M4493">
        <f t="shared" si="212"/>
        <v>16</v>
      </c>
    </row>
    <row r="4494" spans="1:13" x14ac:dyDescent="0.35">
      <c r="A4494" t="s">
        <v>275</v>
      </c>
      <c r="B4494">
        <v>505187531</v>
      </c>
      <c r="C4494">
        <v>164388</v>
      </c>
      <c r="D4494" t="s">
        <v>3999</v>
      </c>
      <c r="E4494" s="1">
        <v>43572.506157407406</v>
      </c>
      <c r="F4494">
        <v>13</v>
      </c>
      <c r="G4494" t="s">
        <v>3704</v>
      </c>
      <c r="H4494">
        <v>400</v>
      </c>
      <c r="I4494" s="1">
        <v>43570.999305555553</v>
      </c>
      <c r="J4494" s="2">
        <f t="shared" si="210"/>
        <v>1</v>
      </c>
      <c r="K4494" s="2" t="str">
        <f>IFERROR(VLOOKUP(A4494,Aux!A:B,2,0),"Outros")</f>
        <v>Municípios</v>
      </c>
      <c r="L4494" s="2">
        <f t="shared" si="211"/>
        <v>2019</v>
      </c>
      <c r="M4494">
        <f t="shared" si="212"/>
        <v>16</v>
      </c>
    </row>
    <row r="4495" spans="1:13" x14ac:dyDescent="0.35">
      <c r="A4495" t="s">
        <v>3752</v>
      </c>
      <c r="B4495">
        <v>500876096</v>
      </c>
      <c r="C4495">
        <v>164389</v>
      </c>
      <c r="D4495" t="s">
        <v>3753</v>
      </c>
      <c r="E4495" s="1">
        <v>43572.508055555554</v>
      </c>
      <c r="F4495">
        <v>9</v>
      </c>
      <c r="G4495" t="s">
        <v>33</v>
      </c>
      <c r="H4495">
        <v>400</v>
      </c>
      <c r="I4495" s="1">
        <v>25569.999305555557</v>
      </c>
      <c r="J4495" s="2">
        <f t="shared" si="210"/>
        <v>1</v>
      </c>
      <c r="K4495" s="2" t="str">
        <f>IFERROR(VLOOKUP(A4495,Aux!A:B,2,0),"Outros")</f>
        <v>Outros</v>
      </c>
      <c r="L4495" s="2">
        <f t="shared" si="211"/>
        <v>2019</v>
      </c>
      <c r="M4495">
        <f t="shared" si="212"/>
        <v>16</v>
      </c>
    </row>
    <row r="4496" spans="1:13" x14ac:dyDescent="0.35">
      <c r="A4496" t="s">
        <v>275</v>
      </c>
      <c r="B4496">
        <v>505187531</v>
      </c>
      <c r="C4496">
        <v>164390</v>
      </c>
      <c r="D4496" t="s">
        <v>3703</v>
      </c>
      <c r="E4496" s="1">
        <v>43572.510069444441</v>
      </c>
      <c r="F4496">
        <v>1</v>
      </c>
      <c r="G4496" t="s">
        <v>3704</v>
      </c>
      <c r="H4496">
        <v>360</v>
      </c>
      <c r="I4496" s="1">
        <v>43577.999305555553</v>
      </c>
      <c r="J4496" s="2">
        <f t="shared" si="210"/>
        <v>1</v>
      </c>
      <c r="K4496" s="2" t="str">
        <f>IFERROR(VLOOKUP(A4496,Aux!A:B,2,0),"Outros")</f>
        <v>Municípios</v>
      </c>
      <c r="L4496" s="2">
        <f t="shared" si="211"/>
        <v>2019</v>
      </c>
      <c r="M4496">
        <f t="shared" si="212"/>
        <v>16</v>
      </c>
    </row>
    <row r="4497" spans="1:13" x14ac:dyDescent="0.35">
      <c r="A4497" t="s">
        <v>2487</v>
      </c>
      <c r="B4497">
        <v>506809560</v>
      </c>
      <c r="C4497">
        <v>164391</v>
      </c>
      <c r="D4497" t="s">
        <v>4000</v>
      </c>
      <c r="E4497" s="1">
        <v>43572.513969907406</v>
      </c>
      <c r="F4497">
        <v>3</v>
      </c>
      <c r="G4497" t="s">
        <v>4001</v>
      </c>
      <c r="H4497">
        <v>400</v>
      </c>
      <c r="I4497" s="1">
        <v>43548.708333333336</v>
      </c>
      <c r="J4497" s="2">
        <f t="shared" si="210"/>
        <v>1</v>
      </c>
      <c r="K4497" s="2" t="str">
        <f>IFERROR(VLOOKUP(A4497,Aux!A:B,2,0),"Outros")</f>
        <v>Outros</v>
      </c>
      <c r="L4497" s="2">
        <f t="shared" si="211"/>
        <v>2019</v>
      </c>
      <c r="M4497">
        <f t="shared" si="212"/>
        <v>16</v>
      </c>
    </row>
    <row r="4498" spans="1:13" x14ac:dyDescent="0.35">
      <c r="A4498" t="s">
        <v>92</v>
      </c>
      <c r="B4498">
        <v>506037258</v>
      </c>
      <c r="C4498">
        <v>164392</v>
      </c>
      <c r="D4498" t="s">
        <v>3846</v>
      </c>
      <c r="E4498" s="1">
        <v>43572.523194444446</v>
      </c>
      <c r="F4498">
        <v>13</v>
      </c>
      <c r="G4498" t="s">
        <v>476</v>
      </c>
      <c r="H4498">
        <v>340</v>
      </c>
      <c r="I4498" s="1">
        <v>43587.708333333336</v>
      </c>
      <c r="J4498" s="2">
        <f t="shared" si="210"/>
        <v>1</v>
      </c>
      <c r="K4498" s="2" t="str">
        <f>IFERROR(VLOOKUP(A4498,Aux!A:B,2,0),"Outros")</f>
        <v>Municípios</v>
      </c>
      <c r="L4498" s="2">
        <f t="shared" si="211"/>
        <v>2019</v>
      </c>
      <c r="M4498">
        <f t="shared" si="212"/>
        <v>16</v>
      </c>
    </row>
    <row r="4499" spans="1:13" x14ac:dyDescent="0.35">
      <c r="A4499" t="s">
        <v>71</v>
      </c>
      <c r="B4499">
        <v>500051054</v>
      </c>
      <c r="C4499">
        <v>164393</v>
      </c>
      <c r="D4499" t="s">
        <v>3847</v>
      </c>
      <c r="E4499" s="1">
        <v>43572.552858796298</v>
      </c>
      <c r="F4499">
        <v>13</v>
      </c>
      <c r="G4499" t="s">
        <v>202</v>
      </c>
      <c r="H4499">
        <v>5</v>
      </c>
      <c r="I4499" s="1">
        <v>43577.791666666664</v>
      </c>
      <c r="J4499" s="2">
        <f t="shared" si="210"/>
        <v>1</v>
      </c>
      <c r="K4499" s="2" t="str">
        <f>IFERROR(VLOOKUP(A4499,Aux!A:B,2,0),"Outros")</f>
        <v>Municípios</v>
      </c>
      <c r="L4499" s="2">
        <f t="shared" si="211"/>
        <v>2019</v>
      </c>
      <c r="M4499">
        <f t="shared" si="212"/>
        <v>16</v>
      </c>
    </row>
    <row r="4500" spans="1:13" x14ac:dyDescent="0.35">
      <c r="A4500" t="s">
        <v>57</v>
      </c>
      <c r="B4500">
        <v>501294104</v>
      </c>
      <c r="C4500">
        <v>164394</v>
      </c>
      <c r="E4500" s="1">
        <v>43572.570324074077</v>
      </c>
      <c r="F4500">
        <v>1</v>
      </c>
      <c r="H4500">
        <v>400</v>
      </c>
      <c r="J4500" s="2">
        <f t="shared" si="210"/>
        <v>1</v>
      </c>
      <c r="K4500" s="2" t="str">
        <f>IFERROR(VLOOKUP(A4500,Aux!A:B,2,0),"Outros")</f>
        <v>Municípios</v>
      </c>
      <c r="L4500" s="2">
        <f t="shared" si="211"/>
        <v>2019</v>
      </c>
      <c r="M4500">
        <f t="shared" si="212"/>
        <v>16</v>
      </c>
    </row>
    <row r="4501" spans="1:13" x14ac:dyDescent="0.35">
      <c r="A4501" t="s">
        <v>57</v>
      </c>
      <c r="B4501">
        <v>501294104</v>
      </c>
      <c r="C4501">
        <v>164395</v>
      </c>
      <c r="D4501" t="s">
        <v>3866</v>
      </c>
      <c r="E4501" s="1">
        <v>43572.583680555559</v>
      </c>
      <c r="F4501">
        <v>1</v>
      </c>
      <c r="G4501" t="s">
        <v>103</v>
      </c>
      <c r="H4501">
        <v>300</v>
      </c>
      <c r="I4501" s="1">
        <v>43591.999305555553</v>
      </c>
      <c r="J4501" s="2">
        <f t="shared" si="210"/>
        <v>1</v>
      </c>
      <c r="K4501" s="2" t="str">
        <f>IFERROR(VLOOKUP(A4501,Aux!A:B,2,0),"Outros")</f>
        <v>Municípios</v>
      </c>
      <c r="L4501" s="2">
        <f t="shared" si="211"/>
        <v>2019</v>
      </c>
      <c r="M4501">
        <f t="shared" si="212"/>
        <v>16</v>
      </c>
    </row>
    <row r="4502" spans="1:13" x14ac:dyDescent="0.35">
      <c r="A4502" t="s">
        <v>9</v>
      </c>
      <c r="B4502">
        <v>506673626</v>
      </c>
      <c r="C4502">
        <v>164396</v>
      </c>
      <c r="D4502" t="s">
        <v>2616</v>
      </c>
      <c r="E4502" s="1">
        <v>43572.586111111108</v>
      </c>
      <c r="F4502">
        <v>1</v>
      </c>
      <c r="G4502" t="s">
        <v>11</v>
      </c>
      <c r="H4502">
        <v>360</v>
      </c>
      <c r="I4502" s="1">
        <v>43595.999305555553</v>
      </c>
      <c r="J4502" s="2">
        <f t="shared" si="210"/>
        <v>1</v>
      </c>
      <c r="K4502" s="2" t="str">
        <f>IFERROR(VLOOKUP(A4502,Aux!A:B,2,0),"Outros")</f>
        <v>Municípios</v>
      </c>
      <c r="L4502" s="2">
        <f t="shared" si="211"/>
        <v>2019</v>
      </c>
      <c r="M4502">
        <f t="shared" si="212"/>
        <v>16</v>
      </c>
    </row>
    <row r="4503" spans="1:13" x14ac:dyDescent="0.35">
      <c r="A4503" t="s">
        <v>2238</v>
      </c>
      <c r="B4503">
        <v>506735524</v>
      </c>
      <c r="C4503">
        <v>164397</v>
      </c>
      <c r="D4503" t="s">
        <v>3848</v>
      </c>
      <c r="E4503" s="1">
        <v>43572.591261574074</v>
      </c>
      <c r="F4503">
        <v>13</v>
      </c>
      <c r="G4503" t="s">
        <v>2240</v>
      </c>
      <c r="H4503">
        <v>360</v>
      </c>
      <c r="I4503" s="1">
        <v>43581.708333333336</v>
      </c>
      <c r="J4503" s="2">
        <f t="shared" si="210"/>
        <v>1</v>
      </c>
      <c r="K4503" s="2" t="str">
        <f>IFERROR(VLOOKUP(A4503,Aux!A:B,2,0),"Outros")</f>
        <v>Municípios</v>
      </c>
      <c r="L4503" s="2">
        <f t="shared" si="211"/>
        <v>2019</v>
      </c>
      <c r="M4503">
        <f t="shared" si="212"/>
        <v>16</v>
      </c>
    </row>
    <row r="4504" spans="1:13" x14ac:dyDescent="0.35">
      <c r="A4504" t="s">
        <v>133</v>
      </c>
      <c r="B4504">
        <v>503539473</v>
      </c>
      <c r="C4504">
        <v>164398</v>
      </c>
      <c r="D4504" t="s">
        <v>3754</v>
      </c>
      <c r="E4504" s="1">
        <v>43572.593124999999</v>
      </c>
      <c r="F4504">
        <v>13</v>
      </c>
      <c r="G4504" t="s">
        <v>135</v>
      </c>
      <c r="H4504">
        <v>360</v>
      </c>
      <c r="I4504" s="1">
        <v>43575.999305555553</v>
      </c>
      <c r="J4504" s="2">
        <f t="shared" si="210"/>
        <v>1</v>
      </c>
      <c r="K4504" s="2" t="str">
        <f>IFERROR(VLOOKUP(A4504,Aux!A:B,2,0),"Outros")</f>
        <v>Municípios</v>
      </c>
      <c r="L4504" s="2">
        <f t="shared" si="211"/>
        <v>2019</v>
      </c>
      <c r="M4504">
        <f t="shared" si="212"/>
        <v>16</v>
      </c>
    </row>
    <row r="4505" spans="1:13" x14ac:dyDescent="0.35">
      <c r="A4505" t="s">
        <v>4251</v>
      </c>
      <c r="B4505">
        <v>506873412</v>
      </c>
      <c r="C4505">
        <v>164399</v>
      </c>
      <c r="D4505" t="s">
        <v>4252</v>
      </c>
      <c r="E4505" s="1">
        <v>43572.597939814812</v>
      </c>
      <c r="F4505">
        <v>3</v>
      </c>
      <c r="G4505" t="s">
        <v>4253</v>
      </c>
      <c r="H4505">
        <v>5</v>
      </c>
      <c r="I4505" s="1">
        <v>43587.666666666664</v>
      </c>
      <c r="J4505" s="2">
        <f t="shared" si="210"/>
        <v>1</v>
      </c>
      <c r="K4505" s="2" t="str">
        <f>IFERROR(VLOOKUP(A4505,Aux!A:B,2,0),"Outros")</f>
        <v>Municípios</v>
      </c>
      <c r="L4505" s="2">
        <f t="shared" si="211"/>
        <v>2019</v>
      </c>
      <c r="M4505">
        <f t="shared" si="212"/>
        <v>16</v>
      </c>
    </row>
    <row r="4506" spans="1:13" x14ac:dyDescent="0.35">
      <c r="A4506" t="s">
        <v>171</v>
      </c>
      <c r="B4506">
        <v>504293125</v>
      </c>
      <c r="C4506">
        <v>164400</v>
      </c>
      <c r="D4506" t="s">
        <v>721</v>
      </c>
      <c r="E4506" s="1">
        <v>43572.604085648149</v>
      </c>
      <c r="F4506">
        <v>1</v>
      </c>
      <c r="G4506" t="s">
        <v>342</v>
      </c>
      <c r="H4506">
        <v>360</v>
      </c>
      <c r="I4506" s="1">
        <v>43586.999305555553</v>
      </c>
      <c r="J4506" s="2">
        <f t="shared" si="210"/>
        <v>1</v>
      </c>
      <c r="K4506" s="2" t="str">
        <f>IFERROR(VLOOKUP(A4506,Aux!A:B,2,0),"Outros")</f>
        <v>Municípios</v>
      </c>
      <c r="L4506" s="2">
        <f t="shared" si="211"/>
        <v>2019</v>
      </c>
      <c r="M4506">
        <f t="shared" si="212"/>
        <v>16</v>
      </c>
    </row>
    <row r="4507" spans="1:13" x14ac:dyDescent="0.35">
      <c r="A4507" t="s">
        <v>12</v>
      </c>
      <c r="B4507">
        <v>508481287</v>
      </c>
      <c r="C4507">
        <v>164401</v>
      </c>
      <c r="D4507" t="s">
        <v>4321</v>
      </c>
      <c r="E4507" s="1">
        <v>43572.604826388888</v>
      </c>
      <c r="F4507">
        <v>13</v>
      </c>
      <c r="G4507" t="s">
        <v>14</v>
      </c>
      <c r="H4507">
        <v>360</v>
      </c>
      <c r="I4507" s="1">
        <v>43579.708333333336</v>
      </c>
      <c r="J4507" s="2">
        <f t="shared" si="210"/>
        <v>1</v>
      </c>
      <c r="K4507" s="2" t="str">
        <f>IFERROR(VLOOKUP(A4507,Aux!A:B,2,0),"Outros")</f>
        <v>Hospitais</v>
      </c>
      <c r="L4507" s="2">
        <f t="shared" si="211"/>
        <v>2019</v>
      </c>
      <c r="M4507">
        <f t="shared" si="212"/>
        <v>16</v>
      </c>
    </row>
    <row r="4508" spans="1:13" x14ac:dyDescent="0.35">
      <c r="A4508" t="s">
        <v>57</v>
      </c>
      <c r="B4508">
        <v>501294104</v>
      </c>
      <c r="C4508">
        <v>164402</v>
      </c>
      <c r="D4508" t="s">
        <v>4254</v>
      </c>
      <c r="E4508" s="1">
        <v>43572.607164351852</v>
      </c>
      <c r="F4508">
        <v>1</v>
      </c>
      <c r="G4508" t="s">
        <v>33</v>
      </c>
      <c r="H4508">
        <v>360</v>
      </c>
      <c r="I4508" s="1">
        <v>43581.999305555553</v>
      </c>
      <c r="J4508" s="2">
        <f t="shared" si="210"/>
        <v>1</v>
      </c>
      <c r="K4508" s="2" t="str">
        <f>IFERROR(VLOOKUP(A4508,Aux!A:B,2,0),"Outros")</f>
        <v>Municípios</v>
      </c>
      <c r="L4508" s="2">
        <f t="shared" si="211"/>
        <v>2019</v>
      </c>
      <c r="M4508">
        <f t="shared" si="212"/>
        <v>16</v>
      </c>
    </row>
    <row r="4509" spans="1:13" x14ac:dyDescent="0.35">
      <c r="A4509" t="s">
        <v>12</v>
      </c>
      <c r="B4509">
        <v>508481287</v>
      </c>
      <c r="C4509">
        <v>164403</v>
      </c>
      <c r="D4509" t="s">
        <v>3849</v>
      </c>
      <c r="E4509" s="1">
        <v>43572.607916666668</v>
      </c>
      <c r="F4509">
        <v>3</v>
      </c>
      <c r="G4509" t="s">
        <v>14</v>
      </c>
      <c r="H4509">
        <v>360</v>
      </c>
      <c r="I4509" s="1">
        <v>43612.708333333336</v>
      </c>
      <c r="J4509" s="2">
        <f t="shared" si="210"/>
        <v>1</v>
      </c>
      <c r="K4509" s="2" t="str">
        <f>IFERROR(VLOOKUP(A4509,Aux!A:B,2,0),"Outros")</f>
        <v>Hospitais</v>
      </c>
      <c r="L4509" s="2">
        <f t="shared" si="211"/>
        <v>2019</v>
      </c>
      <c r="M4509">
        <f t="shared" si="212"/>
        <v>16</v>
      </c>
    </row>
    <row r="4510" spans="1:13" x14ac:dyDescent="0.35">
      <c r="A4510" t="s">
        <v>41</v>
      </c>
      <c r="B4510">
        <v>500192855</v>
      </c>
      <c r="C4510">
        <v>164404</v>
      </c>
      <c r="D4510" t="s">
        <v>3850</v>
      </c>
      <c r="E4510" s="1">
        <v>43572.613958333335</v>
      </c>
      <c r="F4510">
        <v>3</v>
      </c>
      <c r="G4510" t="s">
        <v>259</v>
      </c>
      <c r="H4510">
        <v>340</v>
      </c>
      <c r="I4510" s="1">
        <v>43602.999305555553</v>
      </c>
      <c r="J4510" s="2">
        <f t="shared" si="210"/>
        <v>1</v>
      </c>
      <c r="K4510" s="2" t="str">
        <f>IFERROR(VLOOKUP(A4510,Aux!A:B,2,0),"Outros")</f>
        <v>Transportes</v>
      </c>
      <c r="L4510" s="2">
        <f t="shared" si="211"/>
        <v>2019</v>
      </c>
      <c r="M4510">
        <f t="shared" si="212"/>
        <v>16</v>
      </c>
    </row>
    <row r="4511" spans="1:13" x14ac:dyDescent="0.35">
      <c r="A4511" t="s">
        <v>39</v>
      </c>
      <c r="B4511">
        <v>507023129</v>
      </c>
      <c r="C4511">
        <v>164405</v>
      </c>
      <c r="D4511" t="s">
        <v>3851</v>
      </c>
      <c r="E4511" s="1">
        <v>43572.617071759261</v>
      </c>
      <c r="F4511">
        <v>13</v>
      </c>
      <c r="G4511" t="s">
        <v>1319</v>
      </c>
      <c r="H4511">
        <v>5</v>
      </c>
      <c r="I4511" s="1">
        <v>43593.708333333336</v>
      </c>
      <c r="J4511" s="2">
        <f t="shared" si="210"/>
        <v>1</v>
      </c>
      <c r="K4511" s="2" t="str">
        <f>IFERROR(VLOOKUP(A4511,Aux!A:B,2,0),"Outros")</f>
        <v>Outros</v>
      </c>
      <c r="L4511" s="2">
        <f t="shared" si="211"/>
        <v>2019</v>
      </c>
      <c r="M4511">
        <f t="shared" si="212"/>
        <v>16</v>
      </c>
    </row>
    <row r="4512" spans="1:13" x14ac:dyDescent="0.35">
      <c r="A4512" t="s">
        <v>3509</v>
      </c>
      <c r="B4512">
        <v>900106590</v>
      </c>
      <c r="C4512">
        <v>164406</v>
      </c>
      <c r="E4512" s="1">
        <v>43572.618206018517</v>
      </c>
      <c r="F4512">
        <v>1</v>
      </c>
      <c r="G4512" t="s">
        <v>33</v>
      </c>
      <c r="H4512">
        <v>1</v>
      </c>
      <c r="J4512" s="2">
        <f t="shared" si="210"/>
        <v>1</v>
      </c>
      <c r="K4512" s="2" t="str">
        <f>IFERROR(VLOOKUP(A4512,Aux!A:B,2,0),"Outros")</f>
        <v>Outros</v>
      </c>
      <c r="L4512" s="2">
        <f t="shared" si="211"/>
        <v>2019</v>
      </c>
      <c r="M4512">
        <f t="shared" si="212"/>
        <v>16</v>
      </c>
    </row>
    <row r="4513" spans="1:13" x14ac:dyDescent="0.35">
      <c r="A4513" t="s">
        <v>133</v>
      </c>
      <c r="B4513">
        <v>503539473</v>
      </c>
      <c r="C4513">
        <v>164407</v>
      </c>
      <c r="D4513" t="s">
        <v>4002</v>
      </c>
      <c r="E4513" s="1">
        <v>43572.62363425926</v>
      </c>
      <c r="F4513">
        <v>13</v>
      </c>
      <c r="G4513" t="s">
        <v>135</v>
      </c>
      <c r="H4513">
        <v>360</v>
      </c>
      <c r="I4513" s="1">
        <v>43575.999305555553</v>
      </c>
      <c r="J4513" s="2">
        <f t="shared" si="210"/>
        <v>1</v>
      </c>
      <c r="K4513" s="2" t="str">
        <f>IFERROR(VLOOKUP(A4513,Aux!A:B,2,0),"Outros")</f>
        <v>Municípios</v>
      </c>
      <c r="L4513" s="2">
        <f t="shared" si="211"/>
        <v>2019</v>
      </c>
      <c r="M4513">
        <f t="shared" si="212"/>
        <v>16</v>
      </c>
    </row>
    <row r="4514" spans="1:13" x14ac:dyDescent="0.35">
      <c r="A4514" t="s">
        <v>3509</v>
      </c>
      <c r="B4514">
        <v>900106590</v>
      </c>
      <c r="C4514">
        <v>164408</v>
      </c>
      <c r="E4514" s="1">
        <v>43572.640173611115</v>
      </c>
      <c r="F4514">
        <v>9</v>
      </c>
      <c r="G4514" t="s">
        <v>33</v>
      </c>
      <c r="H4514">
        <v>400</v>
      </c>
      <c r="J4514" s="2">
        <f t="shared" si="210"/>
        <v>1</v>
      </c>
      <c r="K4514" s="2" t="str">
        <f>IFERROR(VLOOKUP(A4514,Aux!A:B,2,0),"Outros")</f>
        <v>Outros</v>
      </c>
      <c r="L4514" s="2">
        <f t="shared" si="211"/>
        <v>2019</v>
      </c>
      <c r="M4514">
        <f t="shared" si="212"/>
        <v>16</v>
      </c>
    </row>
    <row r="4515" spans="1:13" x14ac:dyDescent="0.35">
      <c r="A4515" t="s">
        <v>282</v>
      </c>
      <c r="B4515">
        <v>501202021</v>
      </c>
      <c r="C4515">
        <v>164409</v>
      </c>
      <c r="E4515" s="1">
        <v>43572.643506944441</v>
      </c>
      <c r="F4515">
        <v>13</v>
      </c>
      <c r="G4515" t="s">
        <v>23</v>
      </c>
      <c r="H4515">
        <v>400</v>
      </c>
      <c r="I4515" s="1">
        <v>25569.75</v>
      </c>
      <c r="J4515" s="2">
        <f t="shared" si="210"/>
        <v>1</v>
      </c>
      <c r="K4515" s="2" t="str">
        <f>IFERROR(VLOOKUP(A4515,Aux!A:B,2,0),"Outros")</f>
        <v>Portos</v>
      </c>
      <c r="L4515" s="2">
        <f t="shared" si="211"/>
        <v>2019</v>
      </c>
      <c r="M4515">
        <f t="shared" si="212"/>
        <v>16</v>
      </c>
    </row>
    <row r="4516" spans="1:13" x14ac:dyDescent="0.35">
      <c r="A4516" t="s">
        <v>12</v>
      </c>
      <c r="B4516">
        <v>508481287</v>
      </c>
      <c r="C4516">
        <v>164411</v>
      </c>
      <c r="D4516" t="s">
        <v>4255</v>
      </c>
      <c r="E4516" s="1">
        <v>43572.644050925926</v>
      </c>
      <c r="F4516">
        <v>1</v>
      </c>
      <c r="G4516" t="s">
        <v>14</v>
      </c>
      <c r="H4516">
        <v>5</v>
      </c>
      <c r="I4516" s="1">
        <v>43577.708333333336</v>
      </c>
      <c r="J4516" s="2">
        <f t="shared" si="210"/>
        <v>1</v>
      </c>
      <c r="K4516" s="2" t="str">
        <f>IFERROR(VLOOKUP(A4516,Aux!A:B,2,0),"Outros")</f>
        <v>Hospitais</v>
      </c>
      <c r="L4516" s="2">
        <f t="shared" si="211"/>
        <v>2019</v>
      </c>
      <c r="M4516">
        <f t="shared" si="212"/>
        <v>16</v>
      </c>
    </row>
    <row r="4517" spans="1:13" x14ac:dyDescent="0.35">
      <c r="A4517" t="s">
        <v>223</v>
      </c>
      <c r="B4517">
        <v>680018140</v>
      </c>
      <c r="C4517">
        <v>164412</v>
      </c>
      <c r="D4517" t="s">
        <v>4127</v>
      </c>
      <c r="E4517" s="1">
        <v>43572.647962962961</v>
      </c>
      <c r="F4517">
        <v>1</v>
      </c>
      <c r="G4517" t="s">
        <v>225</v>
      </c>
      <c r="H4517">
        <v>400</v>
      </c>
      <c r="I4517" s="1">
        <v>25569.999305555557</v>
      </c>
      <c r="J4517" s="2">
        <f t="shared" si="210"/>
        <v>1</v>
      </c>
      <c r="K4517" s="2" t="str">
        <f>IFERROR(VLOOKUP(A4517,Aux!A:B,2,0),"Outros")</f>
        <v>Municípios</v>
      </c>
      <c r="L4517" s="2">
        <f t="shared" si="211"/>
        <v>2019</v>
      </c>
      <c r="M4517">
        <f t="shared" si="212"/>
        <v>16</v>
      </c>
    </row>
    <row r="4518" spans="1:13" x14ac:dyDescent="0.35">
      <c r="A4518" t="s">
        <v>282</v>
      </c>
      <c r="B4518">
        <v>501202021</v>
      </c>
      <c r="C4518">
        <v>164413</v>
      </c>
      <c r="D4518" t="s">
        <v>3852</v>
      </c>
      <c r="E4518" s="1">
        <v>43572.653668981482</v>
      </c>
      <c r="F4518">
        <v>13</v>
      </c>
      <c r="G4518" t="s">
        <v>23</v>
      </c>
      <c r="H4518">
        <v>400</v>
      </c>
      <c r="I4518" s="1">
        <v>25569.75</v>
      </c>
      <c r="J4518" s="2">
        <f t="shared" si="210"/>
        <v>1</v>
      </c>
      <c r="K4518" s="2" t="str">
        <f>IFERROR(VLOOKUP(A4518,Aux!A:B,2,0),"Outros")</f>
        <v>Portos</v>
      </c>
      <c r="L4518" s="2">
        <f t="shared" si="211"/>
        <v>2019</v>
      </c>
      <c r="M4518">
        <f t="shared" si="212"/>
        <v>16</v>
      </c>
    </row>
    <row r="4519" spans="1:13" x14ac:dyDescent="0.35">
      <c r="A4519" t="s">
        <v>336</v>
      </c>
      <c r="B4519">
        <v>505170876</v>
      </c>
      <c r="C4519">
        <v>164414</v>
      </c>
      <c r="D4519" t="s">
        <v>4003</v>
      </c>
      <c r="E4519" s="1">
        <v>43572.66128472222</v>
      </c>
      <c r="F4519">
        <v>1</v>
      </c>
      <c r="G4519" t="s">
        <v>345</v>
      </c>
      <c r="H4519">
        <v>360</v>
      </c>
      <c r="I4519" s="1">
        <v>43578.708333333336</v>
      </c>
      <c r="J4519" s="2">
        <f t="shared" si="210"/>
        <v>1</v>
      </c>
      <c r="K4519" s="2" t="str">
        <f>IFERROR(VLOOKUP(A4519,Aux!A:B,2,0),"Outros")</f>
        <v>Municípios</v>
      </c>
      <c r="L4519" s="2">
        <f t="shared" si="211"/>
        <v>2019</v>
      </c>
      <c r="M4519">
        <f t="shared" si="212"/>
        <v>16</v>
      </c>
    </row>
    <row r="4520" spans="1:13" x14ac:dyDescent="0.35">
      <c r="A4520" t="s">
        <v>275</v>
      </c>
      <c r="B4520">
        <v>505187531</v>
      </c>
      <c r="C4520">
        <v>164415</v>
      </c>
      <c r="D4520" t="s">
        <v>4287</v>
      </c>
      <c r="E4520" s="1">
        <v>43572.666585648149</v>
      </c>
      <c r="F4520">
        <v>3</v>
      </c>
      <c r="G4520" t="s">
        <v>318</v>
      </c>
      <c r="H4520">
        <v>5</v>
      </c>
      <c r="I4520" s="1">
        <v>43619.999305555553</v>
      </c>
      <c r="J4520" s="2">
        <f t="shared" si="210"/>
        <v>1</v>
      </c>
      <c r="K4520" s="2" t="str">
        <f>IFERROR(VLOOKUP(A4520,Aux!A:B,2,0),"Outros")</f>
        <v>Municípios</v>
      </c>
      <c r="L4520" s="2">
        <f t="shared" si="211"/>
        <v>2019</v>
      </c>
      <c r="M4520">
        <f t="shared" si="212"/>
        <v>16</v>
      </c>
    </row>
    <row r="4521" spans="1:13" x14ac:dyDescent="0.35">
      <c r="A4521" t="s">
        <v>140</v>
      </c>
      <c r="B4521">
        <v>506614913</v>
      </c>
      <c r="C4521">
        <v>164416</v>
      </c>
      <c r="D4521" t="s">
        <v>3785</v>
      </c>
      <c r="E4521" s="1">
        <v>43572.670983796299</v>
      </c>
      <c r="F4521">
        <v>3</v>
      </c>
      <c r="G4521" t="s">
        <v>149</v>
      </c>
      <c r="H4521">
        <v>340</v>
      </c>
      <c r="I4521" s="1">
        <v>43609.999305555553</v>
      </c>
      <c r="J4521" s="2">
        <f t="shared" si="210"/>
        <v>1</v>
      </c>
      <c r="K4521" s="2" t="str">
        <f>IFERROR(VLOOKUP(A4521,Aux!A:B,2,0),"Outros")</f>
        <v>Municípios</v>
      </c>
      <c r="L4521" s="2">
        <f t="shared" si="211"/>
        <v>2019</v>
      </c>
      <c r="M4521">
        <f t="shared" si="212"/>
        <v>16</v>
      </c>
    </row>
    <row r="4522" spans="1:13" x14ac:dyDescent="0.35">
      <c r="A4522" t="s">
        <v>465</v>
      </c>
      <c r="B4522">
        <v>600084779</v>
      </c>
      <c r="C4522">
        <v>164417</v>
      </c>
      <c r="D4522" t="s">
        <v>4205</v>
      </c>
      <c r="E4522" s="1">
        <v>43572.671666666669</v>
      </c>
      <c r="F4522">
        <v>3</v>
      </c>
      <c r="G4522" t="s">
        <v>33</v>
      </c>
      <c r="H4522">
        <v>340</v>
      </c>
      <c r="I4522" s="1">
        <v>43603.708333333336</v>
      </c>
      <c r="J4522" s="2">
        <f t="shared" si="210"/>
        <v>1</v>
      </c>
      <c r="K4522" s="2" t="str">
        <f>IFERROR(VLOOKUP(A4522,Aux!A:B,2,0),"Outros")</f>
        <v>Outros</v>
      </c>
      <c r="L4522" s="2">
        <f t="shared" si="211"/>
        <v>2019</v>
      </c>
      <c r="M4522">
        <f t="shared" si="212"/>
        <v>16</v>
      </c>
    </row>
    <row r="4523" spans="1:13" x14ac:dyDescent="0.35">
      <c r="A4523" t="s">
        <v>37</v>
      </c>
      <c r="B4523">
        <v>506187543</v>
      </c>
      <c r="C4523">
        <v>164418</v>
      </c>
      <c r="D4523" t="s">
        <v>3938</v>
      </c>
      <c r="E4523" s="1">
        <v>43572.676388888889</v>
      </c>
      <c r="F4523">
        <v>1</v>
      </c>
      <c r="G4523" t="s">
        <v>192</v>
      </c>
      <c r="H4523">
        <v>400</v>
      </c>
      <c r="I4523" s="1">
        <v>43580.999305555553</v>
      </c>
      <c r="J4523" s="2">
        <f t="shared" si="210"/>
        <v>1</v>
      </c>
      <c r="K4523" s="2" t="str">
        <f>IFERROR(VLOOKUP(A4523,Aux!A:B,2,0),"Outros")</f>
        <v>Municípios</v>
      </c>
      <c r="L4523" s="2">
        <f t="shared" si="211"/>
        <v>2019</v>
      </c>
      <c r="M4523">
        <f t="shared" si="212"/>
        <v>16</v>
      </c>
    </row>
    <row r="4524" spans="1:13" x14ac:dyDescent="0.35">
      <c r="A4524" t="s">
        <v>37</v>
      </c>
      <c r="B4524">
        <v>506187543</v>
      </c>
      <c r="C4524">
        <v>164419</v>
      </c>
      <c r="D4524" t="s">
        <v>2507</v>
      </c>
      <c r="E4524" s="1">
        <v>43572.677002314813</v>
      </c>
      <c r="F4524">
        <v>3</v>
      </c>
      <c r="G4524" t="s">
        <v>1246</v>
      </c>
      <c r="H4524">
        <v>400</v>
      </c>
      <c r="I4524" s="1">
        <v>43557.999305555553</v>
      </c>
      <c r="J4524" s="2">
        <f t="shared" si="210"/>
        <v>1</v>
      </c>
      <c r="K4524" s="2" t="str">
        <f>IFERROR(VLOOKUP(A4524,Aux!A:B,2,0),"Outros")</f>
        <v>Municípios</v>
      </c>
      <c r="L4524" s="2">
        <f t="shared" si="211"/>
        <v>2019</v>
      </c>
      <c r="M4524">
        <f t="shared" si="212"/>
        <v>16</v>
      </c>
    </row>
    <row r="4525" spans="1:13" x14ac:dyDescent="0.35">
      <c r="A4525" t="s">
        <v>251</v>
      </c>
      <c r="B4525">
        <v>508069645</v>
      </c>
      <c r="C4525">
        <v>164420</v>
      </c>
      <c r="D4525" t="s">
        <v>4128</v>
      </c>
      <c r="E4525" s="1">
        <v>43572.682754629626</v>
      </c>
      <c r="F4525">
        <v>13</v>
      </c>
      <c r="G4525" t="s">
        <v>2863</v>
      </c>
      <c r="H4525">
        <v>360</v>
      </c>
      <c r="I4525" s="1">
        <v>43578.708333333336</v>
      </c>
      <c r="J4525" s="2">
        <f t="shared" si="210"/>
        <v>1</v>
      </c>
      <c r="K4525" s="2" t="str">
        <f>IFERROR(VLOOKUP(A4525,Aux!A:B,2,0),"Outros")</f>
        <v>Escolas</v>
      </c>
      <c r="L4525" s="2">
        <f t="shared" si="211"/>
        <v>2019</v>
      </c>
      <c r="M4525">
        <f t="shared" si="212"/>
        <v>16</v>
      </c>
    </row>
    <row r="4526" spans="1:13" x14ac:dyDescent="0.35">
      <c r="A4526" t="s">
        <v>3752</v>
      </c>
      <c r="B4526">
        <v>500876096</v>
      </c>
      <c r="C4526">
        <v>164421</v>
      </c>
      <c r="E4526" s="1">
        <v>43572.690324074072</v>
      </c>
      <c r="F4526">
        <v>9</v>
      </c>
      <c r="H4526">
        <v>400</v>
      </c>
      <c r="J4526" s="2">
        <f t="shared" si="210"/>
        <v>1</v>
      </c>
      <c r="K4526" s="2" t="str">
        <f>IFERROR(VLOOKUP(A4526,Aux!A:B,2,0),"Outros")</f>
        <v>Outros</v>
      </c>
      <c r="L4526" s="2">
        <f t="shared" si="211"/>
        <v>2019</v>
      </c>
      <c r="M4526">
        <f t="shared" si="212"/>
        <v>16</v>
      </c>
    </row>
    <row r="4527" spans="1:13" x14ac:dyDescent="0.35">
      <c r="A4527" t="s">
        <v>71</v>
      </c>
      <c r="B4527">
        <v>500051054</v>
      </c>
      <c r="C4527">
        <v>164422</v>
      </c>
      <c r="E4527" s="1">
        <v>43572.696064814816</v>
      </c>
      <c r="F4527">
        <v>13</v>
      </c>
      <c r="G4527" t="s">
        <v>33</v>
      </c>
      <c r="H4527">
        <v>400</v>
      </c>
      <c r="I4527" s="1">
        <v>25569.791666666668</v>
      </c>
      <c r="J4527" s="2">
        <f t="shared" si="210"/>
        <v>1</v>
      </c>
      <c r="K4527" s="2" t="str">
        <f>IFERROR(VLOOKUP(A4527,Aux!A:B,2,0),"Outros")</f>
        <v>Municípios</v>
      </c>
      <c r="L4527" s="2">
        <f t="shared" si="211"/>
        <v>2019</v>
      </c>
      <c r="M4527">
        <f t="shared" si="212"/>
        <v>16</v>
      </c>
    </row>
    <row r="4528" spans="1:13" x14ac:dyDescent="0.35">
      <c r="A4528" t="s">
        <v>71</v>
      </c>
      <c r="B4528">
        <v>500051054</v>
      </c>
      <c r="C4528">
        <v>164423</v>
      </c>
      <c r="D4528" t="s">
        <v>2088</v>
      </c>
      <c r="E4528" s="1">
        <v>43572.696574074071</v>
      </c>
      <c r="F4528">
        <v>13</v>
      </c>
      <c r="G4528" t="s">
        <v>33</v>
      </c>
      <c r="H4528">
        <v>360</v>
      </c>
      <c r="I4528" s="1">
        <v>43582.791666666664</v>
      </c>
      <c r="J4528" s="2">
        <f t="shared" si="210"/>
        <v>1</v>
      </c>
      <c r="K4528" s="2" t="str">
        <f>IFERROR(VLOOKUP(A4528,Aux!A:B,2,0),"Outros")</f>
        <v>Municípios</v>
      </c>
      <c r="L4528" s="2">
        <f t="shared" si="211"/>
        <v>2019</v>
      </c>
      <c r="M4528">
        <f t="shared" si="212"/>
        <v>16</v>
      </c>
    </row>
    <row r="4529" spans="1:13" x14ac:dyDescent="0.35">
      <c r="A4529" t="s">
        <v>4251</v>
      </c>
      <c r="B4529">
        <v>506873412</v>
      </c>
      <c r="C4529">
        <v>164424</v>
      </c>
      <c r="D4529" t="s">
        <v>4322</v>
      </c>
      <c r="E4529" s="1">
        <v>43572.697997685187</v>
      </c>
      <c r="F4529">
        <v>3</v>
      </c>
      <c r="G4529" t="s">
        <v>4253</v>
      </c>
      <c r="H4529">
        <v>5</v>
      </c>
      <c r="I4529" s="1">
        <v>43627.666666666664</v>
      </c>
      <c r="J4529" s="2">
        <f t="shared" si="210"/>
        <v>1</v>
      </c>
      <c r="K4529" s="2" t="str">
        <f>IFERROR(VLOOKUP(A4529,Aux!A:B,2,0),"Outros")</f>
        <v>Municípios</v>
      </c>
      <c r="L4529" s="2">
        <f t="shared" si="211"/>
        <v>2019</v>
      </c>
      <c r="M4529">
        <f t="shared" si="212"/>
        <v>16</v>
      </c>
    </row>
    <row r="4530" spans="1:13" x14ac:dyDescent="0.35">
      <c r="A4530" t="s">
        <v>3752</v>
      </c>
      <c r="B4530">
        <v>500876096</v>
      </c>
      <c r="C4530">
        <v>164425</v>
      </c>
      <c r="D4530" t="s">
        <v>3753</v>
      </c>
      <c r="E4530" s="1">
        <v>43572.700011574074</v>
      </c>
      <c r="F4530">
        <v>9</v>
      </c>
      <c r="G4530" t="s">
        <v>4129</v>
      </c>
      <c r="H4530">
        <v>40</v>
      </c>
      <c r="I4530" s="1">
        <v>25569.999305555557</v>
      </c>
      <c r="J4530" s="2">
        <f t="shared" si="210"/>
        <v>1</v>
      </c>
      <c r="K4530" s="2" t="str">
        <f>IFERROR(VLOOKUP(A4530,Aux!A:B,2,0),"Outros")</f>
        <v>Outros</v>
      </c>
      <c r="L4530" s="2">
        <f t="shared" si="211"/>
        <v>2019</v>
      </c>
      <c r="M4530">
        <f t="shared" si="212"/>
        <v>16</v>
      </c>
    </row>
    <row r="4531" spans="1:13" x14ac:dyDescent="0.35">
      <c r="A4531" t="s">
        <v>157</v>
      </c>
      <c r="B4531">
        <v>500122237</v>
      </c>
      <c r="C4531">
        <v>164426</v>
      </c>
      <c r="D4531" t="s">
        <v>3786</v>
      </c>
      <c r="E4531" s="1">
        <v>43572.704108796293</v>
      </c>
      <c r="F4531">
        <v>1</v>
      </c>
      <c r="G4531" t="s">
        <v>33</v>
      </c>
      <c r="H4531">
        <v>360</v>
      </c>
      <c r="I4531" s="1">
        <v>43580.999305555553</v>
      </c>
      <c r="J4531" s="2">
        <f t="shared" si="210"/>
        <v>1</v>
      </c>
      <c r="K4531" s="2" t="str">
        <f>IFERROR(VLOOKUP(A4531,Aux!A:B,2,0),"Outros")</f>
        <v>Outros</v>
      </c>
      <c r="L4531" s="2">
        <f t="shared" si="211"/>
        <v>2019</v>
      </c>
      <c r="M4531">
        <f t="shared" si="212"/>
        <v>16</v>
      </c>
    </row>
    <row r="4532" spans="1:13" x14ac:dyDescent="0.35">
      <c r="A4532" t="s">
        <v>57</v>
      </c>
      <c r="B4532">
        <v>501294104</v>
      </c>
      <c r="C4532">
        <v>164429</v>
      </c>
      <c r="D4532" t="s">
        <v>4130</v>
      </c>
      <c r="E4532" s="1">
        <v>43572.717453703706</v>
      </c>
      <c r="F4532">
        <v>1</v>
      </c>
      <c r="G4532" t="s">
        <v>59</v>
      </c>
      <c r="H4532">
        <v>360</v>
      </c>
      <c r="I4532" s="1">
        <v>43578.999305555553</v>
      </c>
      <c r="J4532" s="2">
        <f t="shared" si="210"/>
        <v>1</v>
      </c>
      <c r="K4532" s="2" t="str">
        <f>IFERROR(VLOOKUP(A4532,Aux!A:B,2,0),"Outros")</f>
        <v>Municípios</v>
      </c>
      <c r="L4532" s="2">
        <f t="shared" si="211"/>
        <v>2019</v>
      </c>
      <c r="M4532">
        <f t="shared" si="212"/>
        <v>16</v>
      </c>
    </row>
    <row r="4533" spans="1:13" x14ac:dyDescent="0.35">
      <c r="A4533" t="s">
        <v>223</v>
      </c>
      <c r="B4533">
        <v>680018140</v>
      </c>
      <c r="C4533">
        <v>164430</v>
      </c>
      <c r="E4533" s="1">
        <v>43572.717847222222</v>
      </c>
      <c r="F4533">
        <v>1</v>
      </c>
      <c r="G4533" t="s">
        <v>33</v>
      </c>
      <c r="H4533">
        <v>400</v>
      </c>
      <c r="J4533" s="2">
        <f t="shared" si="210"/>
        <v>1</v>
      </c>
      <c r="K4533" s="2" t="str">
        <f>IFERROR(VLOOKUP(A4533,Aux!A:B,2,0),"Outros")</f>
        <v>Municípios</v>
      </c>
      <c r="L4533" s="2">
        <f t="shared" si="211"/>
        <v>2019</v>
      </c>
      <c r="M4533">
        <f t="shared" si="212"/>
        <v>16</v>
      </c>
    </row>
    <row r="4534" spans="1:13" x14ac:dyDescent="0.35">
      <c r="A4534" t="s">
        <v>177</v>
      </c>
      <c r="B4534">
        <v>506609553</v>
      </c>
      <c r="C4534">
        <v>164431</v>
      </c>
      <c r="D4534" t="s">
        <v>3939</v>
      </c>
      <c r="E4534" s="1">
        <v>43572.723240740743</v>
      </c>
      <c r="F4534">
        <v>1</v>
      </c>
      <c r="G4534" t="s">
        <v>179</v>
      </c>
      <c r="H4534">
        <v>360</v>
      </c>
      <c r="I4534" s="1">
        <v>43578.999305555553</v>
      </c>
      <c r="J4534" s="2">
        <f t="shared" si="210"/>
        <v>1</v>
      </c>
      <c r="K4534" s="2" t="str">
        <f>IFERROR(VLOOKUP(A4534,Aux!A:B,2,0),"Outros")</f>
        <v>Municípios</v>
      </c>
      <c r="L4534" s="2">
        <f t="shared" si="211"/>
        <v>2019</v>
      </c>
      <c r="M4534">
        <f t="shared" si="212"/>
        <v>16</v>
      </c>
    </row>
    <row r="4535" spans="1:13" x14ac:dyDescent="0.35">
      <c r="A4535" t="s">
        <v>2354</v>
      </c>
      <c r="B4535">
        <v>500925895</v>
      </c>
      <c r="C4535">
        <v>164433</v>
      </c>
      <c r="E4535" s="1">
        <v>43572.787604166668</v>
      </c>
      <c r="F4535">
        <v>13</v>
      </c>
      <c r="G4535" t="s">
        <v>33</v>
      </c>
      <c r="H4535">
        <v>400</v>
      </c>
      <c r="J4535" s="2">
        <f t="shared" si="210"/>
        <v>1</v>
      </c>
      <c r="K4535" s="2" t="str">
        <f>IFERROR(VLOOKUP(A4535,Aux!A:B,2,0),"Outros")</f>
        <v>Outros</v>
      </c>
      <c r="L4535" s="2">
        <f t="shared" si="211"/>
        <v>2019</v>
      </c>
      <c r="M4535">
        <f t="shared" si="212"/>
        <v>16</v>
      </c>
    </row>
    <row r="4536" spans="1:13" x14ac:dyDescent="0.35">
      <c r="A4536" t="s">
        <v>12</v>
      </c>
      <c r="B4536">
        <v>508481287</v>
      </c>
      <c r="C4536">
        <v>164434</v>
      </c>
      <c r="D4536" t="s">
        <v>4041</v>
      </c>
      <c r="E4536" s="1">
        <v>43572.795636574076</v>
      </c>
      <c r="F4536">
        <v>3</v>
      </c>
      <c r="G4536" t="s">
        <v>14</v>
      </c>
      <c r="H4536">
        <v>360</v>
      </c>
      <c r="I4536" s="1">
        <v>43612.708333333336</v>
      </c>
      <c r="J4536" s="2">
        <f t="shared" si="210"/>
        <v>1</v>
      </c>
      <c r="K4536" s="2" t="str">
        <f>IFERROR(VLOOKUP(A4536,Aux!A:B,2,0),"Outros")</f>
        <v>Hospitais</v>
      </c>
      <c r="L4536" s="2">
        <f t="shared" si="211"/>
        <v>2019</v>
      </c>
      <c r="M4536">
        <f t="shared" si="212"/>
        <v>16</v>
      </c>
    </row>
    <row r="4537" spans="1:13" x14ac:dyDescent="0.35">
      <c r="A4537" t="s">
        <v>15</v>
      </c>
      <c r="B4537">
        <v>503541567</v>
      </c>
      <c r="C4537">
        <v>164447</v>
      </c>
      <c r="D4537" t="s">
        <v>4288</v>
      </c>
      <c r="E4537" s="1">
        <v>43573.399201388886</v>
      </c>
      <c r="F4537">
        <v>13</v>
      </c>
      <c r="G4537" t="s">
        <v>1428</v>
      </c>
      <c r="H4537">
        <v>340</v>
      </c>
      <c r="I4537" s="1">
        <v>43582.999305555553</v>
      </c>
      <c r="J4537" s="2">
        <f t="shared" si="210"/>
        <v>1</v>
      </c>
      <c r="K4537" s="2" t="str">
        <f>IFERROR(VLOOKUP(A4537,Aux!A:B,2,0),"Outros")</f>
        <v>Municípios</v>
      </c>
      <c r="L4537" s="2">
        <f t="shared" si="211"/>
        <v>2019</v>
      </c>
      <c r="M4537">
        <f t="shared" si="212"/>
        <v>16</v>
      </c>
    </row>
    <row r="4538" spans="1:13" x14ac:dyDescent="0.35">
      <c r="A4538" t="s">
        <v>57</v>
      </c>
      <c r="B4538">
        <v>501294104</v>
      </c>
      <c r="C4538">
        <v>164448</v>
      </c>
      <c r="D4538" t="s">
        <v>4168</v>
      </c>
      <c r="E4538" s="1">
        <v>43573.410937499997</v>
      </c>
      <c r="F4538">
        <v>13</v>
      </c>
      <c r="G4538" t="s">
        <v>59</v>
      </c>
      <c r="H4538">
        <v>360</v>
      </c>
      <c r="I4538" s="1">
        <v>43579.999305555553</v>
      </c>
      <c r="J4538" s="2">
        <f t="shared" si="210"/>
        <v>1</v>
      </c>
      <c r="K4538" s="2" t="str">
        <f>IFERROR(VLOOKUP(A4538,Aux!A:B,2,0),"Outros")</f>
        <v>Municípios</v>
      </c>
      <c r="L4538" s="2">
        <f t="shared" si="211"/>
        <v>2019</v>
      </c>
      <c r="M4538">
        <f t="shared" si="212"/>
        <v>16</v>
      </c>
    </row>
    <row r="4539" spans="1:13" x14ac:dyDescent="0.35">
      <c r="A4539" t="s">
        <v>239</v>
      </c>
      <c r="B4539">
        <v>512042659</v>
      </c>
      <c r="C4539">
        <v>164449</v>
      </c>
      <c r="D4539" t="s">
        <v>240</v>
      </c>
      <c r="E4539" s="1">
        <v>43573.417141203703</v>
      </c>
      <c r="F4539">
        <v>1</v>
      </c>
      <c r="G4539" t="s">
        <v>241</v>
      </c>
      <c r="H4539">
        <v>340</v>
      </c>
      <c r="I4539" s="1">
        <v>43582.999305555553</v>
      </c>
      <c r="J4539" s="2">
        <f t="shared" si="210"/>
        <v>1</v>
      </c>
      <c r="K4539" s="2" t="str">
        <f>IFERROR(VLOOKUP(A4539,Aux!A:B,2,0),"Outros")</f>
        <v>Municípios</v>
      </c>
      <c r="L4539" s="2">
        <f t="shared" si="211"/>
        <v>2019</v>
      </c>
      <c r="M4539">
        <f t="shared" si="212"/>
        <v>16</v>
      </c>
    </row>
    <row r="4540" spans="1:13" x14ac:dyDescent="0.35">
      <c r="A4540" t="s">
        <v>1042</v>
      </c>
      <c r="B4540">
        <v>506087000</v>
      </c>
      <c r="C4540">
        <v>164450</v>
      </c>
      <c r="D4540" t="s">
        <v>3940</v>
      </c>
      <c r="E4540" s="1">
        <v>43573.447152777779</v>
      </c>
      <c r="F4540">
        <v>13</v>
      </c>
      <c r="G4540" t="s">
        <v>1044</v>
      </c>
      <c r="H4540">
        <v>360</v>
      </c>
      <c r="I4540" s="1">
        <v>43592.708333333336</v>
      </c>
      <c r="J4540" s="2">
        <f t="shared" si="210"/>
        <v>1</v>
      </c>
      <c r="K4540" s="2" t="str">
        <f>IFERROR(VLOOKUP(A4540,Aux!A:B,2,0),"Outros")</f>
        <v>Municípios</v>
      </c>
      <c r="L4540" s="2">
        <f t="shared" si="211"/>
        <v>2019</v>
      </c>
      <c r="M4540">
        <f t="shared" si="212"/>
        <v>16</v>
      </c>
    </row>
    <row r="4541" spans="1:13" x14ac:dyDescent="0.35">
      <c r="A4541" t="s">
        <v>3752</v>
      </c>
      <c r="B4541">
        <v>500876096</v>
      </c>
      <c r="C4541">
        <v>164451</v>
      </c>
      <c r="E4541" s="1">
        <v>43573.420717592591</v>
      </c>
      <c r="F4541">
        <v>9</v>
      </c>
      <c r="G4541" t="s">
        <v>33</v>
      </c>
      <c r="H4541">
        <v>400</v>
      </c>
      <c r="J4541" s="2">
        <f t="shared" si="210"/>
        <v>1</v>
      </c>
      <c r="K4541" s="2" t="str">
        <f>IFERROR(VLOOKUP(A4541,Aux!A:B,2,0),"Outros")</f>
        <v>Outros</v>
      </c>
      <c r="L4541" s="2">
        <f t="shared" si="211"/>
        <v>2019</v>
      </c>
      <c r="M4541">
        <f t="shared" si="212"/>
        <v>16</v>
      </c>
    </row>
    <row r="4542" spans="1:13" x14ac:dyDescent="0.35">
      <c r="A4542" t="s">
        <v>57</v>
      </c>
      <c r="B4542">
        <v>501294104</v>
      </c>
      <c r="C4542">
        <v>164452</v>
      </c>
      <c r="D4542" t="s">
        <v>4289</v>
      </c>
      <c r="E4542" s="1">
        <v>43573.432569444441</v>
      </c>
      <c r="F4542">
        <v>13</v>
      </c>
      <c r="G4542" t="s">
        <v>59</v>
      </c>
      <c r="H4542">
        <v>360</v>
      </c>
      <c r="I4542" s="1">
        <v>43579.999305555553</v>
      </c>
      <c r="J4542" s="2">
        <f t="shared" si="210"/>
        <v>1</v>
      </c>
      <c r="K4542" s="2" t="str">
        <f>IFERROR(VLOOKUP(A4542,Aux!A:B,2,0),"Outros")</f>
        <v>Municípios</v>
      </c>
      <c r="L4542" s="2">
        <f t="shared" si="211"/>
        <v>2019</v>
      </c>
      <c r="M4542">
        <f t="shared" si="212"/>
        <v>16</v>
      </c>
    </row>
    <row r="4543" spans="1:13" x14ac:dyDescent="0.35">
      <c r="A4543" t="s">
        <v>12</v>
      </c>
      <c r="B4543">
        <v>508481287</v>
      </c>
      <c r="C4543">
        <v>164453</v>
      </c>
      <c r="D4543" t="s">
        <v>4290</v>
      </c>
      <c r="E4543" s="1">
        <v>43573.448842592596</v>
      </c>
      <c r="F4543">
        <v>13</v>
      </c>
      <c r="G4543" t="s">
        <v>14</v>
      </c>
      <c r="H4543">
        <v>360</v>
      </c>
      <c r="I4543" s="1">
        <v>43581.708333333336</v>
      </c>
      <c r="J4543" s="2">
        <f t="shared" si="210"/>
        <v>1</v>
      </c>
      <c r="K4543" s="2" t="str">
        <f>IFERROR(VLOOKUP(A4543,Aux!A:B,2,0),"Outros")</f>
        <v>Hospitais</v>
      </c>
      <c r="L4543" s="2">
        <f t="shared" si="211"/>
        <v>2019</v>
      </c>
      <c r="M4543">
        <f t="shared" si="212"/>
        <v>16</v>
      </c>
    </row>
    <row r="4544" spans="1:13" x14ac:dyDescent="0.35">
      <c r="A4544" t="s">
        <v>3752</v>
      </c>
      <c r="B4544">
        <v>500876096</v>
      </c>
      <c r="C4544">
        <v>164454</v>
      </c>
      <c r="E4544" s="1">
        <v>43573.450694444444</v>
      </c>
      <c r="F4544">
        <v>9</v>
      </c>
      <c r="G4544" t="s">
        <v>33</v>
      </c>
      <c r="H4544">
        <v>400</v>
      </c>
      <c r="J4544" s="2">
        <f t="shared" si="210"/>
        <v>1</v>
      </c>
      <c r="K4544" s="2" t="str">
        <f>IFERROR(VLOOKUP(A4544,Aux!A:B,2,0),"Outros")</f>
        <v>Outros</v>
      </c>
      <c r="L4544" s="2">
        <f t="shared" si="211"/>
        <v>2019</v>
      </c>
      <c r="M4544">
        <f t="shared" si="212"/>
        <v>16</v>
      </c>
    </row>
    <row r="4545" spans="1:13" x14ac:dyDescent="0.35">
      <c r="A4545" t="s">
        <v>239</v>
      </c>
      <c r="B4545">
        <v>512042659</v>
      </c>
      <c r="C4545">
        <v>164455</v>
      </c>
      <c r="D4545" t="s">
        <v>3063</v>
      </c>
      <c r="E4545" s="1">
        <v>43573.453888888886</v>
      </c>
      <c r="F4545">
        <v>13</v>
      </c>
      <c r="G4545" t="s">
        <v>241</v>
      </c>
      <c r="H4545">
        <v>360</v>
      </c>
      <c r="I4545" s="1">
        <v>43583.999305555553</v>
      </c>
      <c r="J4545" s="2">
        <f t="shared" si="210"/>
        <v>1</v>
      </c>
      <c r="K4545" s="2" t="str">
        <f>IFERROR(VLOOKUP(A4545,Aux!A:B,2,0),"Outros")</f>
        <v>Municípios</v>
      </c>
      <c r="L4545" s="2">
        <f t="shared" si="211"/>
        <v>2019</v>
      </c>
      <c r="M4545">
        <f t="shared" si="212"/>
        <v>16</v>
      </c>
    </row>
    <row r="4546" spans="1:13" x14ac:dyDescent="0.35">
      <c r="A4546" t="s">
        <v>54</v>
      </c>
      <c r="B4546">
        <v>508345464</v>
      </c>
      <c r="C4546">
        <v>164456</v>
      </c>
      <c r="D4546" t="s">
        <v>3787</v>
      </c>
      <c r="E4546" s="1">
        <v>43573.455509259256</v>
      </c>
      <c r="F4546">
        <v>1</v>
      </c>
      <c r="G4546" t="s">
        <v>703</v>
      </c>
      <c r="H4546">
        <v>360</v>
      </c>
      <c r="I4546" s="1">
        <v>43582.75</v>
      </c>
      <c r="J4546" s="2">
        <f t="shared" ref="J4546:J4609" si="213">IF(C4546=C4545,"",1)</f>
        <v>1</v>
      </c>
      <c r="K4546" s="2" t="str">
        <f>IFERROR(VLOOKUP(A4546,Aux!A:B,2,0),"Outros")</f>
        <v>Outros</v>
      </c>
      <c r="L4546" s="2">
        <f t="shared" ref="L4546:L4609" si="214">YEAR(E4546)</f>
        <v>2019</v>
      </c>
      <c r="M4546">
        <f t="shared" ref="M4546:M4609" si="215">WEEKNUM(E4546)</f>
        <v>16</v>
      </c>
    </row>
    <row r="4547" spans="1:13" x14ac:dyDescent="0.35">
      <c r="A4547" t="s">
        <v>246</v>
      </c>
      <c r="B4547">
        <v>512013241</v>
      </c>
      <c r="C4547">
        <v>164457</v>
      </c>
      <c r="D4547" t="s">
        <v>4004</v>
      </c>
      <c r="E4547" s="1">
        <v>43573.456689814811</v>
      </c>
      <c r="F4547">
        <v>1</v>
      </c>
      <c r="H4547">
        <v>360</v>
      </c>
      <c r="I4547" s="1">
        <v>43578.6875</v>
      </c>
      <c r="J4547" s="2">
        <f t="shared" si="213"/>
        <v>1</v>
      </c>
      <c r="K4547" s="2" t="str">
        <f>IFERROR(VLOOKUP(A4547,Aux!A:B,2,0),"Outros")</f>
        <v>Municípios</v>
      </c>
      <c r="L4547" s="2">
        <f t="shared" si="214"/>
        <v>2019</v>
      </c>
      <c r="M4547">
        <f t="shared" si="215"/>
        <v>16</v>
      </c>
    </row>
    <row r="4548" spans="1:13" x14ac:dyDescent="0.35">
      <c r="A4548" t="s">
        <v>133</v>
      </c>
      <c r="B4548">
        <v>503539473</v>
      </c>
      <c r="C4548">
        <v>164458</v>
      </c>
      <c r="D4548" t="s">
        <v>4042</v>
      </c>
      <c r="E4548" s="1">
        <v>43573.457037037035</v>
      </c>
      <c r="F4548">
        <v>13</v>
      </c>
      <c r="G4548" t="s">
        <v>135</v>
      </c>
      <c r="H4548">
        <v>360</v>
      </c>
      <c r="I4548" s="1">
        <v>43579.999305555553</v>
      </c>
      <c r="J4548" s="2">
        <f t="shared" si="213"/>
        <v>1</v>
      </c>
      <c r="K4548" s="2" t="str">
        <f>IFERROR(VLOOKUP(A4548,Aux!A:B,2,0),"Outros")</f>
        <v>Municípios</v>
      </c>
      <c r="L4548" s="2">
        <f t="shared" si="214"/>
        <v>2019</v>
      </c>
      <c r="M4548">
        <f t="shared" si="215"/>
        <v>16</v>
      </c>
    </row>
    <row r="4549" spans="1:13" x14ac:dyDescent="0.35">
      <c r="A4549" t="s">
        <v>673</v>
      </c>
      <c r="B4549">
        <v>503584215</v>
      </c>
      <c r="C4549">
        <v>164459</v>
      </c>
      <c r="E4549" s="1">
        <v>43573.465949074074</v>
      </c>
      <c r="F4549">
        <v>13</v>
      </c>
      <c r="G4549" t="s">
        <v>33</v>
      </c>
      <c r="H4549">
        <v>1</v>
      </c>
      <c r="J4549" s="2">
        <f t="shared" si="213"/>
        <v>1</v>
      </c>
      <c r="K4549" s="2" t="str">
        <f>IFERROR(VLOOKUP(A4549,Aux!A:B,2,0),"Outros")</f>
        <v>Outros</v>
      </c>
      <c r="L4549" s="2">
        <f t="shared" si="214"/>
        <v>2019</v>
      </c>
      <c r="M4549">
        <f t="shared" si="215"/>
        <v>16</v>
      </c>
    </row>
    <row r="4550" spans="1:13" x14ac:dyDescent="0.35">
      <c r="A4550" t="s">
        <v>1042</v>
      </c>
      <c r="B4550">
        <v>506087000</v>
      </c>
      <c r="C4550">
        <v>164460</v>
      </c>
      <c r="D4550" t="s">
        <v>4132</v>
      </c>
      <c r="E4550" s="1">
        <v>43573.473402777781</v>
      </c>
      <c r="F4550">
        <v>13</v>
      </c>
      <c r="G4550" t="s">
        <v>1044</v>
      </c>
      <c r="H4550">
        <v>360</v>
      </c>
      <c r="I4550" s="1">
        <v>43592.708333333336</v>
      </c>
      <c r="J4550" s="2">
        <f t="shared" si="213"/>
        <v>1</v>
      </c>
      <c r="K4550" s="2" t="str">
        <f>IFERROR(VLOOKUP(A4550,Aux!A:B,2,0),"Outros")</f>
        <v>Municípios</v>
      </c>
      <c r="L4550" s="2">
        <f t="shared" si="214"/>
        <v>2019</v>
      </c>
      <c r="M4550">
        <f t="shared" si="215"/>
        <v>16</v>
      </c>
    </row>
    <row r="4551" spans="1:13" x14ac:dyDescent="0.35">
      <c r="A4551" t="s">
        <v>122</v>
      </c>
      <c r="B4551">
        <v>506173968</v>
      </c>
      <c r="C4551">
        <v>164462</v>
      </c>
      <c r="D4551" t="s">
        <v>3788</v>
      </c>
      <c r="E4551" s="1">
        <v>43573.480081018519</v>
      </c>
      <c r="F4551">
        <v>13</v>
      </c>
      <c r="G4551" t="s">
        <v>33</v>
      </c>
      <c r="H4551">
        <v>210</v>
      </c>
      <c r="I4551" s="1">
        <v>43578.833333333336</v>
      </c>
      <c r="J4551" s="2">
        <f t="shared" si="213"/>
        <v>1</v>
      </c>
      <c r="K4551" s="2" t="str">
        <f>IFERROR(VLOOKUP(A4551,Aux!A:B,2,0),"Outros")</f>
        <v>Municípios</v>
      </c>
      <c r="L4551" s="2">
        <f t="shared" si="214"/>
        <v>2019</v>
      </c>
      <c r="M4551">
        <f t="shared" si="215"/>
        <v>16</v>
      </c>
    </row>
    <row r="4552" spans="1:13" x14ac:dyDescent="0.35">
      <c r="A4552" t="s">
        <v>3941</v>
      </c>
      <c r="B4552">
        <v>503309265</v>
      </c>
      <c r="C4552">
        <v>164464</v>
      </c>
      <c r="D4552" t="s">
        <v>3942</v>
      </c>
      <c r="E4552" s="1">
        <v>43573.4846875</v>
      </c>
      <c r="F4552">
        <v>3</v>
      </c>
      <c r="G4552" t="s">
        <v>33</v>
      </c>
      <c r="H4552">
        <v>340</v>
      </c>
      <c r="I4552" s="1">
        <v>43579.708333333336</v>
      </c>
      <c r="J4552" s="2">
        <f t="shared" si="213"/>
        <v>1</v>
      </c>
      <c r="K4552" s="2" t="str">
        <f>IFERROR(VLOOKUP(A4552,Aux!A:B,2,0),"Outros")</f>
        <v>Outros</v>
      </c>
      <c r="L4552" s="2">
        <f t="shared" si="214"/>
        <v>2019</v>
      </c>
      <c r="M4552">
        <f t="shared" si="215"/>
        <v>16</v>
      </c>
    </row>
    <row r="4553" spans="1:13" x14ac:dyDescent="0.35">
      <c r="A4553" t="s">
        <v>1042</v>
      </c>
      <c r="B4553">
        <v>506087000</v>
      </c>
      <c r="C4553">
        <v>164466</v>
      </c>
      <c r="D4553" t="s">
        <v>4256</v>
      </c>
      <c r="E4553" s="1">
        <v>43573.487581018519</v>
      </c>
      <c r="F4553">
        <v>13</v>
      </c>
      <c r="G4553" t="s">
        <v>1044</v>
      </c>
      <c r="H4553">
        <v>360</v>
      </c>
      <c r="I4553" s="1">
        <v>43592.708333333336</v>
      </c>
      <c r="J4553" s="2">
        <f t="shared" si="213"/>
        <v>1</v>
      </c>
      <c r="K4553" s="2" t="str">
        <f>IFERROR(VLOOKUP(A4553,Aux!A:B,2,0),"Outros")</f>
        <v>Municípios</v>
      </c>
      <c r="L4553" s="2">
        <f t="shared" si="214"/>
        <v>2019</v>
      </c>
      <c r="M4553">
        <f t="shared" si="215"/>
        <v>16</v>
      </c>
    </row>
    <row r="4554" spans="1:13" x14ac:dyDescent="0.35">
      <c r="A4554" t="s">
        <v>246</v>
      </c>
      <c r="B4554">
        <v>512013241</v>
      </c>
      <c r="C4554">
        <v>164468</v>
      </c>
      <c r="E4554" s="1">
        <v>43573.487847222219</v>
      </c>
      <c r="F4554">
        <v>1</v>
      </c>
      <c r="G4554" t="s">
        <v>33</v>
      </c>
      <c r="H4554">
        <v>400</v>
      </c>
      <c r="J4554" s="2">
        <f t="shared" si="213"/>
        <v>1</v>
      </c>
      <c r="K4554" s="2" t="str">
        <f>IFERROR(VLOOKUP(A4554,Aux!A:B,2,0),"Outros")</f>
        <v>Municípios</v>
      </c>
      <c r="L4554" s="2">
        <f t="shared" si="214"/>
        <v>2019</v>
      </c>
      <c r="M4554">
        <f t="shared" si="215"/>
        <v>16</v>
      </c>
    </row>
    <row r="4555" spans="1:13" x14ac:dyDescent="0.35">
      <c r="A4555" t="s">
        <v>246</v>
      </c>
      <c r="B4555">
        <v>512013241</v>
      </c>
      <c r="C4555">
        <v>164469</v>
      </c>
      <c r="D4555" t="s">
        <v>3943</v>
      </c>
      <c r="E4555" s="1">
        <v>43573.489421296297</v>
      </c>
      <c r="F4555">
        <v>1</v>
      </c>
      <c r="H4555">
        <v>360</v>
      </c>
      <c r="I4555" s="1">
        <v>43578.708333333336</v>
      </c>
      <c r="J4555" s="2">
        <f t="shared" si="213"/>
        <v>1</v>
      </c>
      <c r="K4555" s="2" t="str">
        <f>IFERROR(VLOOKUP(A4555,Aux!A:B,2,0),"Outros")</f>
        <v>Municípios</v>
      </c>
      <c r="L4555" s="2">
        <f t="shared" si="214"/>
        <v>2019</v>
      </c>
      <c r="M4555">
        <f t="shared" si="215"/>
        <v>16</v>
      </c>
    </row>
    <row r="4556" spans="1:13" x14ac:dyDescent="0.35">
      <c r="A4556" t="s">
        <v>895</v>
      </c>
      <c r="B4556">
        <v>501305564</v>
      </c>
      <c r="C4556">
        <v>164470</v>
      </c>
      <c r="E4556" s="1">
        <v>43573.491516203707</v>
      </c>
      <c r="F4556">
        <v>1</v>
      </c>
      <c r="G4556" t="s">
        <v>33</v>
      </c>
      <c r="H4556">
        <v>400</v>
      </c>
      <c r="J4556" s="2">
        <f t="shared" si="213"/>
        <v>1</v>
      </c>
      <c r="K4556" s="2" t="str">
        <f>IFERROR(VLOOKUP(A4556,Aux!A:B,2,0),"Outros")</f>
        <v>Municípios</v>
      </c>
      <c r="L4556" s="2">
        <f t="shared" si="214"/>
        <v>2019</v>
      </c>
      <c r="M4556">
        <f t="shared" si="215"/>
        <v>16</v>
      </c>
    </row>
    <row r="4557" spans="1:13" x14ac:dyDescent="0.35">
      <c r="A4557" t="s">
        <v>895</v>
      </c>
      <c r="B4557">
        <v>501305564</v>
      </c>
      <c r="C4557">
        <v>164471</v>
      </c>
      <c r="D4557" t="s">
        <v>4131</v>
      </c>
      <c r="E4557" s="1">
        <v>43573.491597222222</v>
      </c>
      <c r="F4557">
        <v>13</v>
      </c>
      <c r="G4557" t="s">
        <v>547</v>
      </c>
      <c r="H4557">
        <v>5</v>
      </c>
      <c r="I4557" s="1">
        <v>43578.999305555553</v>
      </c>
      <c r="J4557" s="2">
        <f t="shared" si="213"/>
        <v>1</v>
      </c>
      <c r="K4557" s="2" t="str">
        <f>IFERROR(VLOOKUP(A4557,Aux!A:B,2,0),"Outros")</f>
        <v>Municípios</v>
      </c>
      <c r="L4557" s="2">
        <f t="shared" si="214"/>
        <v>2019</v>
      </c>
      <c r="M4557">
        <f t="shared" si="215"/>
        <v>16</v>
      </c>
    </row>
    <row r="4558" spans="1:13" x14ac:dyDescent="0.35">
      <c r="A4558" t="s">
        <v>3789</v>
      </c>
      <c r="B4558">
        <v>501172530</v>
      </c>
      <c r="C4558">
        <v>164473</v>
      </c>
      <c r="E4558" s="1">
        <v>43573.496018518519</v>
      </c>
      <c r="F4558">
        <v>13</v>
      </c>
      <c r="G4558" t="s">
        <v>33</v>
      </c>
      <c r="H4558">
        <v>400</v>
      </c>
      <c r="J4558" s="2">
        <f t="shared" si="213"/>
        <v>1</v>
      </c>
      <c r="K4558" s="2" t="str">
        <f>IFERROR(VLOOKUP(A4558,Aux!A:B,2,0),"Outros")</f>
        <v>Outros</v>
      </c>
      <c r="L4558" s="2">
        <f t="shared" si="214"/>
        <v>2019</v>
      </c>
      <c r="M4558">
        <f t="shared" si="215"/>
        <v>16</v>
      </c>
    </row>
    <row r="4559" spans="1:13" x14ac:dyDescent="0.35">
      <c r="A4559" t="s">
        <v>3789</v>
      </c>
      <c r="B4559">
        <v>501172530</v>
      </c>
      <c r="C4559">
        <v>164474</v>
      </c>
      <c r="D4559" t="s">
        <v>4133</v>
      </c>
      <c r="E4559" s="1">
        <v>43573.496527777781</v>
      </c>
      <c r="F4559">
        <v>13</v>
      </c>
      <c r="G4559" t="s">
        <v>837</v>
      </c>
      <c r="H4559">
        <v>340</v>
      </c>
      <c r="I4559" s="1">
        <v>43617.999305555553</v>
      </c>
      <c r="J4559" s="2">
        <f t="shared" si="213"/>
        <v>1</v>
      </c>
      <c r="K4559" s="2" t="str">
        <f>IFERROR(VLOOKUP(A4559,Aux!A:B,2,0),"Outros")</f>
        <v>Outros</v>
      </c>
      <c r="L4559" s="2">
        <f t="shared" si="214"/>
        <v>2019</v>
      </c>
      <c r="M4559">
        <f t="shared" si="215"/>
        <v>16</v>
      </c>
    </row>
    <row r="4560" spans="1:13" x14ac:dyDescent="0.35">
      <c r="A4560" t="s">
        <v>60</v>
      </c>
      <c r="B4560">
        <v>505456010</v>
      </c>
      <c r="C4560">
        <v>164841</v>
      </c>
      <c r="D4560" t="s">
        <v>2042</v>
      </c>
      <c r="E4560" s="1">
        <v>43573.500613425924</v>
      </c>
      <c r="F4560">
        <v>3</v>
      </c>
      <c r="G4560" t="s">
        <v>62</v>
      </c>
      <c r="H4560">
        <v>400</v>
      </c>
      <c r="I4560" s="1">
        <v>43568.999305555553</v>
      </c>
      <c r="J4560" s="2">
        <f t="shared" si="213"/>
        <v>1</v>
      </c>
      <c r="K4560" s="2" t="str">
        <f>IFERROR(VLOOKUP(A4560,Aux!A:B,2,0),"Outros")</f>
        <v>Municípios</v>
      </c>
      <c r="L4560" s="2">
        <f t="shared" si="214"/>
        <v>2019</v>
      </c>
      <c r="M4560">
        <f t="shared" si="215"/>
        <v>16</v>
      </c>
    </row>
    <row r="4561" spans="1:13" x14ac:dyDescent="0.35">
      <c r="A4561" t="s">
        <v>246</v>
      </c>
      <c r="B4561">
        <v>512013241</v>
      </c>
      <c r="C4561">
        <v>164956</v>
      </c>
      <c r="D4561" t="s">
        <v>3898</v>
      </c>
      <c r="E4561" s="1">
        <v>43573.502268518518</v>
      </c>
      <c r="F4561">
        <v>1</v>
      </c>
      <c r="H4561">
        <v>360</v>
      </c>
      <c r="I4561" s="1">
        <v>43578.708333333336</v>
      </c>
      <c r="J4561" s="2">
        <f t="shared" si="213"/>
        <v>1</v>
      </c>
      <c r="K4561" s="2" t="str">
        <f>IFERROR(VLOOKUP(A4561,Aux!A:B,2,0),"Outros")</f>
        <v>Municípios</v>
      </c>
      <c r="L4561" s="2">
        <f t="shared" si="214"/>
        <v>2019</v>
      </c>
      <c r="M4561">
        <f t="shared" si="215"/>
        <v>16</v>
      </c>
    </row>
    <row r="4562" spans="1:13" x14ac:dyDescent="0.35">
      <c r="A4562" t="s">
        <v>1212</v>
      </c>
      <c r="B4562">
        <v>506891330</v>
      </c>
      <c r="C4562">
        <v>164959</v>
      </c>
      <c r="E4562" s="1">
        <v>43573.503622685188</v>
      </c>
      <c r="F4562">
        <v>13</v>
      </c>
      <c r="G4562" t="s">
        <v>33</v>
      </c>
      <c r="H4562">
        <v>400</v>
      </c>
      <c r="J4562" s="2">
        <f t="shared" si="213"/>
        <v>1</v>
      </c>
      <c r="K4562" s="2" t="str">
        <f>IFERROR(VLOOKUP(A4562,Aux!A:B,2,0),"Outros")</f>
        <v>Municípios</v>
      </c>
      <c r="L4562" s="2">
        <f t="shared" si="214"/>
        <v>2019</v>
      </c>
      <c r="M4562">
        <f t="shared" si="215"/>
        <v>16</v>
      </c>
    </row>
    <row r="4563" spans="1:13" x14ac:dyDescent="0.35">
      <c r="A4563" t="s">
        <v>275</v>
      </c>
      <c r="B4563">
        <v>505187531</v>
      </c>
      <c r="C4563">
        <v>164960</v>
      </c>
      <c r="D4563" t="s">
        <v>3899</v>
      </c>
      <c r="E4563" s="1">
        <v>43573.514143518521</v>
      </c>
      <c r="F4563">
        <v>13</v>
      </c>
      <c r="G4563" t="s">
        <v>318</v>
      </c>
      <c r="H4563">
        <v>360</v>
      </c>
      <c r="I4563" s="1">
        <v>43578.999305555553</v>
      </c>
      <c r="J4563" s="2">
        <f t="shared" si="213"/>
        <v>1</v>
      </c>
      <c r="K4563" s="2" t="str">
        <f>IFERROR(VLOOKUP(A4563,Aux!A:B,2,0),"Outros")</f>
        <v>Municípios</v>
      </c>
      <c r="L4563" s="2">
        <f t="shared" si="214"/>
        <v>2019</v>
      </c>
      <c r="M4563">
        <f t="shared" si="215"/>
        <v>16</v>
      </c>
    </row>
    <row r="4564" spans="1:13" x14ac:dyDescent="0.35">
      <c r="A4564" t="s">
        <v>357</v>
      </c>
      <c r="B4564">
        <v>508195446</v>
      </c>
      <c r="C4564">
        <v>164961</v>
      </c>
      <c r="E4564" s="1">
        <v>43573.518148148149</v>
      </c>
      <c r="F4564">
        <v>13</v>
      </c>
      <c r="G4564" t="s">
        <v>33</v>
      </c>
      <c r="H4564">
        <v>400</v>
      </c>
      <c r="J4564" s="2">
        <f t="shared" si="213"/>
        <v>1</v>
      </c>
      <c r="K4564" s="2" t="str">
        <f>IFERROR(VLOOKUP(A4564,Aux!A:B,2,0),"Outros")</f>
        <v>Transportes</v>
      </c>
      <c r="L4564" s="2">
        <f t="shared" si="214"/>
        <v>2019</v>
      </c>
      <c r="M4564">
        <f t="shared" si="215"/>
        <v>16</v>
      </c>
    </row>
    <row r="4565" spans="1:13" x14ac:dyDescent="0.35">
      <c r="A4565" t="s">
        <v>1212</v>
      </c>
      <c r="B4565">
        <v>506891330</v>
      </c>
      <c r="C4565">
        <v>164962</v>
      </c>
      <c r="D4565" t="s">
        <v>3790</v>
      </c>
      <c r="E4565" s="1">
        <v>43573.518969907411</v>
      </c>
      <c r="F4565">
        <v>13</v>
      </c>
      <c r="G4565" t="s">
        <v>149</v>
      </c>
      <c r="H4565">
        <v>360</v>
      </c>
      <c r="I4565" s="1">
        <v>43583.999305555553</v>
      </c>
      <c r="J4565" s="2">
        <f t="shared" si="213"/>
        <v>1</v>
      </c>
      <c r="K4565" s="2" t="str">
        <f>IFERROR(VLOOKUP(A4565,Aux!A:B,2,0),"Outros")</f>
        <v>Municípios</v>
      </c>
      <c r="L4565" s="2">
        <f t="shared" si="214"/>
        <v>2019</v>
      </c>
      <c r="M4565">
        <f t="shared" si="215"/>
        <v>16</v>
      </c>
    </row>
    <row r="4566" spans="1:13" x14ac:dyDescent="0.35">
      <c r="A4566" t="s">
        <v>60</v>
      </c>
      <c r="B4566">
        <v>505456010</v>
      </c>
      <c r="C4566">
        <v>164963</v>
      </c>
      <c r="D4566" t="s">
        <v>2042</v>
      </c>
      <c r="E4566" s="1">
        <v>43573.524398148147</v>
      </c>
      <c r="F4566">
        <v>3</v>
      </c>
      <c r="G4566" t="s">
        <v>62</v>
      </c>
      <c r="H4566">
        <v>400</v>
      </c>
      <c r="I4566" s="1">
        <v>43568.999305555553</v>
      </c>
      <c r="J4566" s="2">
        <f t="shared" si="213"/>
        <v>1</v>
      </c>
      <c r="K4566" s="2" t="str">
        <f>IFERROR(VLOOKUP(A4566,Aux!A:B,2,0),"Outros")</f>
        <v>Municípios</v>
      </c>
      <c r="L4566" s="2">
        <f t="shared" si="214"/>
        <v>2019</v>
      </c>
      <c r="M4566">
        <f t="shared" si="215"/>
        <v>16</v>
      </c>
    </row>
    <row r="4567" spans="1:13" x14ac:dyDescent="0.35">
      <c r="A4567" t="s">
        <v>185</v>
      </c>
      <c r="B4567">
        <v>506556590</v>
      </c>
      <c r="C4567">
        <v>164964</v>
      </c>
      <c r="D4567" t="s">
        <v>4134</v>
      </c>
      <c r="E4567" s="1">
        <v>43573.542488425926</v>
      </c>
      <c r="F4567">
        <v>13</v>
      </c>
      <c r="G4567" t="s">
        <v>187</v>
      </c>
      <c r="H4567">
        <v>360</v>
      </c>
      <c r="I4567" s="1">
        <v>43582.999305555553</v>
      </c>
      <c r="J4567" s="2">
        <f t="shared" si="213"/>
        <v>1</v>
      </c>
      <c r="K4567" s="2" t="str">
        <f>IFERROR(VLOOKUP(A4567,Aux!A:B,2,0),"Outros")</f>
        <v>Municípios</v>
      </c>
      <c r="L4567" s="2">
        <f t="shared" si="214"/>
        <v>2019</v>
      </c>
      <c r="M4567">
        <f t="shared" si="215"/>
        <v>16</v>
      </c>
    </row>
    <row r="4568" spans="1:13" x14ac:dyDescent="0.35">
      <c r="A4568" t="s">
        <v>12</v>
      </c>
      <c r="B4568">
        <v>508481287</v>
      </c>
      <c r="C4568">
        <v>164965</v>
      </c>
      <c r="E4568" s="1">
        <v>43573.575833333336</v>
      </c>
      <c r="F4568">
        <v>1</v>
      </c>
      <c r="G4568" t="s">
        <v>33</v>
      </c>
      <c r="H4568">
        <v>400</v>
      </c>
      <c r="J4568" s="2">
        <f t="shared" si="213"/>
        <v>1</v>
      </c>
      <c r="K4568" s="2" t="str">
        <f>IFERROR(VLOOKUP(A4568,Aux!A:B,2,0),"Outros")</f>
        <v>Hospitais</v>
      </c>
      <c r="L4568" s="2">
        <f t="shared" si="214"/>
        <v>2019</v>
      </c>
      <c r="M4568">
        <f t="shared" si="215"/>
        <v>16</v>
      </c>
    </row>
    <row r="4569" spans="1:13" x14ac:dyDescent="0.35">
      <c r="A4569" t="s">
        <v>12</v>
      </c>
      <c r="B4569">
        <v>508481287</v>
      </c>
      <c r="C4569">
        <v>164966</v>
      </c>
      <c r="D4569" t="s">
        <v>2587</v>
      </c>
      <c r="E4569" s="1">
        <v>43573.580868055556</v>
      </c>
      <c r="F4569">
        <v>1</v>
      </c>
      <c r="G4569" t="s">
        <v>14</v>
      </c>
      <c r="H4569">
        <v>360</v>
      </c>
      <c r="I4569" s="1">
        <v>43585.708333333336</v>
      </c>
      <c r="J4569" s="2">
        <f t="shared" si="213"/>
        <v>1</v>
      </c>
      <c r="K4569" s="2" t="str">
        <f>IFERROR(VLOOKUP(A4569,Aux!A:B,2,0),"Outros")</f>
        <v>Hospitais</v>
      </c>
      <c r="L4569" s="2">
        <f t="shared" si="214"/>
        <v>2019</v>
      </c>
      <c r="M4569">
        <f t="shared" si="215"/>
        <v>16</v>
      </c>
    </row>
    <row r="4570" spans="1:13" x14ac:dyDescent="0.35">
      <c r="A4570" t="s">
        <v>136</v>
      </c>
      <c r="B4570">
        <v>506730573</v>
      </c>
      <c r="C4570">
        <v>164967</v>
      </c>
      <c r="D4570" t="s">
        <v>2324</v>
      </c>
      <c r="E4570" s="1">
        <v>43573.58421296296</v>
      </c>
      <c r="F4570">
        <v>13</v>
      </c>
      <c r="G4570" t="s">
        <v>138</v>
      </c>
      <c r="H4570">
        <v>340</v>
      </c>
      <c r="I4570" s="1">
        <v>43601.625</v>
      </c>
      <c r="J4570" s="2">
        <f t="shared" si="213"/>
        <v>1</v>
      </c>
      <c r="K4570" s="2" t="str">
        <f>IFERROR(VLOOKUP(A4570,Aux!A:B,2,0),"Outros")</f>
        <v>Municípios</v>
      </c>
      <c r="L4570" s="2">
        <f t="shared" si="214"/>
        <v>2019</v>
      </c>
      <c r="M4570">
        <f t="shared" si="215"/>
        <v>16</v>
      </c>
    </row>
    <row r="4571" spans="1:13" x14ac:dyDescent="0.35">
      <c r="A4571" t="s">
        <v>644</v>
      </c>
      <c r="B4571">
        <v>501389660</v>
      </c>
      <c r="C4571">
        <v>164968</v>
      </c>
      <c r="E4571" s="1">
        <v>43573.585694444446</v>
      </c>
      <c r="F4571">
        <v>1</v>
      </c>
      <c r="G4571" t="s">
        <v>33</v>
      </c>
      <c r="H4571">
        <v>1</v>
      </c>
      <c r="J4571" s="2">
        <f t="shared" si="213"/>
        <v>1</v>
      </c>
      <c r="K4571" s="2" t="str">
        <f>IFERROR(VLOOKUP(A4571,Aux!A:B,2,0),"Outros")</f>
        <v>Outros</v>
      </c>
      <c r="L4571" s="2">
        <f t="shared" si="214"/>
        <v>2019</v>
      </c>
      <c r="M4571">
        <f t="shared" si="215"/>
        <v>16</v>
      </c>
    </row>
    <row r="4572" spans="1:13" x14ac:dyDescent="0.35">
      <c r="A4572" t="s">
        <v>136</v>
      </c>
      <c r="B4572">
        <v>506730573</v>
      </c>
      <c r="C4572">
        <v>164969</v>
      </c>
      <c r="D4572" t="s">
        <v>3853</v>
      </c>
      <c r="E4572" s="1">
        <v>43573.600104166668</v>
      </c>
      <c r="F4572">
        <v>1</v>
      </c>
      <c r="G4572" t="s">
        <v>138</v>
      </c>
      <c r="H4572">
        <v>340</v>
      </c>
      <c r="I4572" s="1">
        <v>43593.625</v>
      </c>
      <c r="J4572" s="2">
        <f t="shared" si="213"/>
        <v>1</v>
      </c>
      <c r="K4572" s="2" t="str">
        <f>IFERROR(VLOOKUP(A4572,Aux!A:B,2,0),"Outros")</f>
        <v>Municípios</v>
      </c>
      <c r="L4572" s="2">
        <f t="shared" si="214"/>
        <v>2019</v>
      </c>
      <c r="M4572">
        <f t="shared" si="215"/>
        <v>16</v>
      </c>
    </row>
    <row r="4573" spans="1:13" x14ac:dyDescent="0.35">
      <c r="A4573" t="s">
        <v>895</v>
      </c>
      <c r="B4573">
        <v>501305564</v>
      </c>
      <c r="C4573">
        <v>164970</v>
      </c>
      <c r="D4573" t="s">
        <v>3854</v>
      </c>
      <c r="E4573" s="1">
        <v>43573.600787037038</v>
      </c>
      <c r="F4573">
        <v>13</v>
      </c>
      <c r="G4573" t="s">
        <v>1078</v>
      </c>
      <c r="H4573">
        <v>5</v>
      </c>
      <c r="I4573" s="1">
        <v>43581.999305555553</v>
      </c>
      <c r="J4573" s="2">
        <f t="shared" si="213"/>
        <v>1</v>
      </c>
      <c r="K4573" s="2" t="str">
        <f>IFERROR(VLOOKUP(A4573,Aux!A:B,2,0),"Outros")</f>
        <v>Municípios</v>
      </c>
      <c r="L4573" s="2">
        <f t="shared" si="214"/>
        <v>2019</v>
      </c>
      <c r="M4573">
        <f t="shared" si="215"/>
        <v>16</v>
      </c>
    </row>
    <row r="4574" spans="1:13" x14ac:dyDescent="0.35">
      <c r="A4574" t="s">
        <v>3525</v>
      </c>
      <c r="B4574" t="s">
        <v>3526</v>
      </c>
      <c r="C4574">
        <v>164971</v>
      </c>
      <c r="D4574" t="s">
        <v>3527</v>
      </c>
      <c r="E4574" s="1">
        <v>43573.604155092595</v>
      </c>
      <c r="F4574">
        <v>3</v>
      </c>
      <c r="G4574" t="s">
        <v>14</v>
      </c>
      <c r="H4574">
        <v>360</v>
      </c>
      <c r="I4574" s="1">
        <v>43587.999305555553</v>
      </c>
      <c r="J4574" s="2">
        <f t="shared" si="213"/>
        <v>1</v>
      </c>
      <c r="K4574" s="2" t="str">
        <f>IFERROR(VLOOKUP(A4574,Aux!A:B,2,0),"Outros")</f>
        <v>Outros</v>
      </c>
      <c r="L4574" s="2">
        <f t="shared" si="214"/>
        <v>2019</v>
      </c>
      <c r="M4574">
        <f t="shared" si="215"/>
        <v>16</v>
      </c>
    </row>
    <row r="4575" spans="1:13" x14ac:dyDescent="0.35">
      <c r="A4575" t="s">
        <v>12</v>
      </c>
      <c r="B4575">
        <v>508481287</v>
      </c>
      <c r="C4575">
        <v>164972</v>
      </c>
      <c r="D4575" t="s">
        <v>3855</v>
      </c>
      <c r="E4575" s="1">
        <v>43573.610405092593</v>
      </c>
      <c r="F4575">
        <v>13</v>
      </c>
      <c r="G4575" t="s">
        <v>14</v>
      </c>
      <c r="H4575">
        <v>360</v>
      </c>
      <c r="I4575" s="1">
        <v>43587.708333333336</v>
      </c>
      <c r="J4575" s="2">
        <f t="shared" si="213"/>
        <v>1</v>
      </c>
      <c r="K4575" s="2" t="str">
        <f>IFERROR(VLOOKUP(A4575,Aux!A:B,2,0),"Outros")</f>
        <v>Hospitais</v>
      </c>
      <c r="L4575" s="2">
        <f t="shared" si="214"/>
        <v>2019</v>
      </c>
      <c r="M4575">
        <f t="shared" si="215"/>
        <v>16</v>
      </c>
    </row>
    <row r="4576" spans="1:13" x14ac:dyDescent="0.35">
      <c r="A4576" t="s">
        <v>12</v>
      </c>
      <c r="B4576">
        <v>508481287</v>
      </c>
      <c r="C4576">
        <v>164973</v>
      </c>
      <c r="E4576" s="1">
        <v>43573.624490740738</v>
      </c>
      <c r="F4576">
        <v>3</v>
      </c>
      <c r="G4576" t="s">
        <v>33</v>
      </c>
      <c r="H4576">
        <v>400</v>
      </c>
      <c r="J4576" s="2">
        <f t="shared" si="213"/>
        <v>1</v>
      </c>
      <c r="K4576" s="2" t="str">
        <f>IFERROR(VLOOKUP(A4576,Aux!A:B,2,0),"Outros")</f>
        <v>Hospitais</v>
      </c>
      <c r="L4576" s="2">
        <f t="shared" si="214"/>
        <v>2019</v>
      </c>
      <c r="M4576">
        <f t="shared" si="215"/>
        <v>16</v>
      </c>
    </row>
    <row r="4577" spans="1:13" x14ac:dyDescent="0.35">
      <c r="A4577" t="s">
        <v>136</v>
      </c>
      <c r="B4577">
        <v>506730573</v>
      </c>
      <c r="C4577">
        <v>164974</v>
      </c>
      <c r="D4577" t="s">
        <v>3856</v>
      </c>
      <c r="E4577" s="1">
        <v>43573.626296296294</v>
      </c>
      <c r="F4577">
        <v>1</v>
      </c>
      <c r="G4577" t="s">
        <v>1356</v>
      </c>
      <c r="H4577">
        <v>340</v>
      </c>
      <c r="I4577" s="1">
        <v>43578.625</v>
      </c>
      <c r="J4577" s="2">
        <f t="shared" si="213"/>
        <v>1</v>
      </c>
      <c r="K4577" s="2" t="str">
        <f>IFERROR(VLOOKUP(A4577,Aux!A:B,2,0),"Outros")</f>
        <v>Municípios</v>
      </c>
      <c r="L4577" s="2">
        <f t="shared" si="214"/>
        <v>2019</v>
      </c>
      <c r="M4577">
        <f t="shared" si="215"/>
        <v>16</v>
      </c>
    </row>
    <row r="4578" spans="1:13" x14ac:dyDescent="0.35">
      <c r="A4578" t="s">
        <v>275</v>
      </c>
      <c r="B4578">
        <v>505187531</v>
      </c>
      <c r="C4578">
        <v>164975</v>
      </c>
      <c r="D4578" t="s">
        <v>3791</v>
      </c>
      <c r="E4578" s="1">
        <v>43573.634027777778</v>
      </c>
      <c r="F4578">
        <v>1</v>
      </c>
      <c r="G4578" t="s">
        <v>277</v>
      </c>
      <c r="H4578">
        <v>360</v>
      </c>
      <c r="I4578" s="1">
        <v>43584.999305555553</v>
      </c>
      <c r="J4578" s="2">
        <f t="shared" si="213"/>
        <v>1</v>
      </c>
      <c r="K4578" s="2" t="str">
        <f>IFERROR(VLOOKUP(A4578,Aux!A:B,2,0),"Outros")</f>
        <v>Municípios</v>
      </c>
      <c r="L4578" s="2">
        <f t="shared" si="214"/>
        <v>2019</v>
      </c>
      <c r="M4578">
        <f t="shared" si="215"/>
        <v>16</v>
      </c>
    </row>
    <row r="4579" spans="1:13" x14ac:dyDescent="0.35">
      <c r="A4579" t="s">
        <v>459</v>
      </c>
      <c r="B4579">
        <v>504471350</v>
      </c>
      <c r="C4579">
        <v>164976</v>
      </c>
      <c r="D4579" t="s">
        <v>3750</v>
      </c>
      <c r="E4579" s="1">
        <v>43573.64634259259</v>
      </c>
      <c r="F4579">
        <v>3</v>
      </c>
      <c r="G4579" t="s">
        <v>266</v>
      </c>
      <c r="H4579">
        <v>5</v>
      </c>
      <c r="I4579" s="1">
        <v>43584.708333333336</v>
      </c>
      <c r="J4579" s="2">
        <f t="shared" si="213"/>
        <v>1</v>
      </c>
      <c r="K4579" s="2" t="str">
        <f>IFERROR(VLOOKUP(A4579,Aux!A:B,2,0),"Outros")</f>
        <v>Outros</v>
      </c>
      <c r="L4579" s="2">
        <f t="shared" si="214"/>
        <v>2019</v>
      </c>
      <c r="M4579">
        <f t="shared" si="215"/>
        <v>16</v>
      </c>
    </row>
    <row r="4580" spans="1:13" x14ac:dyDescent="0.35">
      <c r="A4580" t="s">
        <v>275</v>
      </c>
      <c r="B4580">
        <v>505187531</v>
      </c>
      <c r="C4580">
        <v>164977</v>
      </c>
      <c r="D4580" t="s">
        <v>3857</v>
      </c>
      <c r="E4580" s="1">
        <v>43573.650590277779</v>
      </c>
      <c r="F4580">
        <v>1</v>
      </c>
      <c r="G4580" t="s">
        <v>277</v>
      </c>
      <c r="H4580">
        <v>5</v>
      </c>
      <c r="I4580" s="1">
        <v>43578.999305555553</v>
      </c>
      <c r="J4580" s="2">
        <f t="shared" si="213"/>
        <v>1</v>
      </c>
      <c r="K4580" s="2" t="str">
        <f>IFERROR(VLOOKUP(A4580,Aux!A:B,2,0),"Outros")</f>
        <v>Municípios</v>
      </c>
      <c r="L4580" s="2">
        <f t="shared" si="214"/>
        <v>2019</v>
      </c>
      <c r="M4580">
        <f t="shared" si="215"/>
        <v>16</v>
      </c>
    </row>
    <row r="4581" spans="1:13" x14ac:dyDescent="0.35">
      <c r="A4581" t="s">
        <v>12</v>
      </c>
      <c r="B4581">
        <v>508481287</v>
      </c>
      <c r="C4581">
        <v>164978</v>
      </c>
      <c r="D4581" t="s">
        <v>4135</v>
      </c>
      <c r="E4581" s="1">
        <v>43573.653067129628</v>
      </c>
      <c r="F4581">
        <v>13</v>
      </c>
      <c r="G4581" t="s">
        <v>14</v>
      </c>
      <c r="H4581">
        <v>360</v>
      </c>
      <c r="I4581" s="1">
        <v>43588.708333333336</v>
      </c>
      <c r="J4581" s="2">
        <f t="shared" si="213"/>
        <v>1</v>
      </c>
      <c r="K4581" s="2" t="str">
        <f>IFERROR(VLOOKUP(A4581,Aux!A:B,2,0),"Outros")</f>
        <v>Hospitais</v>
      </c>
      <c r="L4581" s="2">
        <f t="shared" si="214"/>
        <v>2019</v>
      </c>
      <c r="M4581">
        <f t="shared" si="215"/>
        <v>16</v>
      </c>
    </row>
    <row r="4582" spans="1:13" x14ac:dyDescent="0.35">
      <c r="A4582" t="s">
        <v>35</v>
      </c>
      <c r="B4582">
        <v>508666236</v>
      </c>
      <c r="C4582">
        <v>164979</v>
      </c>
      <c r="D4582" t="s">
        <v>4323</v>
      </c>
      <c r="E4582" s="1">
        <v>43573.656678240739</v>
      </c>
      <c r="F4582">
        <v>13</v>
      </c>
      <c r="G4582" t="s">
        <v>3581</v>
      </c>
      <c r="H4582">
        <v>5</v>
      </c>
      <c r="I4582" s="1">
        <v>43585.993055555555</v>
      </c>
      <c r="J4582" s="2">
        <f t="shared" si="213"/>
        <v>1</v>
      </c>
      <c r="K4582" s="2" t="str">
        <f>IFERROR(VLOOKUP(A4582,Aux!A:B,2,0),"Outros")</f>
        <v>Outros</v>
      </c>
      <c r="L4582" s="2">
        <f t="shared" si="214"/>
        <v>2019</v>
      </c>
      <c r="M4582">
        <f t="shared" si="215"/>
        <v>16</v>
      </c>
    </row>
    <row r="4583" spans="1:13" x14ac:dyDescent="0.35">
      <c r="A4583" t="s">
        <v>275</v>
      </c>
      <c r="B4583">
        <v>505187531</v>
      </c>
      <c r="C4583">
        <v>164980</v>
      </c>
      <c r="D4583" t="s">
        <v>3792</v>
      </c>
      <c r="E4583" s="1">
        <v>43573.658090277779</v>
      </c>
      <c r="F4583">
        <v>13</v>
      </c>
      <c r="G4583" t="s">
        <v>277</v>
      </c>
      <c r="H4583">
        <v>360</v>
      </c>
      <c r="I4583" s="1">
        <v>43579.999305555553</v>
      </c>
      <c r="J4583" s="2">
        <f t="shared" si="213"/>
        <v>1</v>
      </c>
      <c r="K4583" s="2" t="str">
        <f>IFERROR(VLOOKUP(A4583,Aux!A:B,2,0),"Outros")</f>
        <v>Municípios</v>
      </c>
      <c r="L4583" s="2">
        <f t="shared" si="214"/>
        <v>2019</v>
      </c>
      <c r="M4583">
        <f t="shared" si="215"/>
        <v>16</v>
      </c>
    </row>
    <row r="4584" spans="1:13" x14ac:dyDescent="0.35">
      <c r="A4584" t="s">
        <v>105</v>
      </c>
      <c r="B4584">
        <v>503311332</v>
      </c>
      <c r="C4584">
        <v>164981</v>
      </c>
      <c r="D4584" t="s">
        <v>4005</v>
      </c>
      <c r="E4584" s="1">
        <v>43573.658993055556</v>
      </c>
      <c r="F4584">
        <v>13</v>
      </c>
      <c r="G4584" t="s">
        <v>259</v>
      </c>
      <c r="H4584">
        <v>360</v>
      </c>
      <c r="I4584" s="1">
        <v>43588.708333333336</v>
      </c>
      <c r="J4584" s="2">
        <f t="shared" si="213"/>
        <v>1</v>
      </c>
      <c r="K4584" s="2" t="str">
        <f>IFERROR(VLOOKUP(A4584,Aux!A:B,2,0),"Outros")</f>
        <v>Municípios</v>
      </c>
      <c r="L4584" s="2">
        <f t="shared" si="214"/>
        <v>2019</v>
      </c>
      <c r="M4584">
        <f t="shared" si="215"/>
        <v>16</v>
      </c>
    </row>
    <row r="4585" spans="1:13" x14ac:dyDescent="0.35">
      <c r="A4585" t="s">
        <v>275</v>
      </c>
      <c r="B4585">
        <v>505187531</v>
      </c>
      <c r="C4585">
        <v>164982</v>
      </c>
      <c r="D4585" t="s">
        <v>4006</v>
      </c>
      <c r="E4585" s="1">
        <v>43573.660567129627</v>
      </c>
      <c r="F4585">
        <v>1</v>
      </c>
      <c r="G4585" t="s">
        <v>277</v>
      </c>
      <c r="H4585">
        <v>5</v>
      </c>
      <c r="I4585" s="1">
        <v>43584.999305555553</v>
      </c>
      <c r="J4585" s="2">
        <f t="shared" si="213"/>
        <v>1</v>
      </c>
      <c r="K4585" s="2" t="str">
        <f>IFERROR(VLOOKUP(A4585,Aux!A:B,2,0),"Outros")</f>
        <v>Municípios</v>
      </c>
      <c r="L4585" s="2">
        <f t="shared" si="214"/>
        <v>2019</v>
      </c>
      <c r="M4585">
        <f t="shared" si="215"/>
        <v>16</v>
      </c>
    </row>
    <row r="4586" spans="1:13" x14ac:dyDescent="0.35">
      <c r="A4586" t="s">
        <v>275</v>
      </c>
      <c r="B4586">
        <v>505187531</v>
      </c>
      <c r="C4586">
        <v>164983</v>
      </c>
      <c r="D4586" t="s">
        <v>4136</v>
      </c>
      <c r="E4586" s="1">
        <v>43573.69332175926</v>
      </c>
      <c r="F4586">
        <v>13</v>
      </c>
      <c r="G4586" t="s">
        <v>318</v>
      </c>
      <c r="H4586">
        <v>360</v>
      </c>
      <c r="I4586" s="1">
        <v>43592.999305555553</v>
      </c>
      <c r="J4586" s="2">
        <f t="shared" si="213"/>
        <v>1</v>
      </c>
      <c r="K4586" s="2" t="str">
        <f>IFERROR(VLOOKUP(A4586,Aux!A:B,2,0),"Outros")</f>
        <v>Municípios</v>
      </c>
      <c r="L4586" s="2">
        <f t="shared" si="214"/>
        <v>2019</v>
      </c>
      <c r="M4586">
        <f t="shared" si="215"/>
        <v>16</v>
      </c>
    </row>
    <row r="4587" spans="1:13" x14ac:dyDescent="0.35">
      <c r="A4587" t="s">
        <v>48</v>
      </c>
      <c r="B4587">
        <v>503035416</v>
      </c>
      <c r="C4587">
        <v>164984</v>
      </c>
      <c r="D4587" t="s">
        <v>4324</v>
      </c>
      <c r="E4587" s="1">
        <v>43573.705833333333</v>
      </c>
      <c r="F4587">
        <v>1</v>
      </c>
      <c r="G4587" t="s">
        <v>33</v>
      </c>
      <c r="H4587">
        <v>340</v>
      </c>
      <c r="I4587" s="1">
        <v>43581.708333333336</v>
      </c>
      <c r="J4587" s="2">
        <f t="shared" si="213"/>
        <v>1</v>
      </c>
      <c r="K4587" s="2" t="str">
        <f>IFERROR(VLOOKUP(A4587,Aux!A:B,2,0),"Outros")</f>
        <v>Hospitais</v>
      </c>
      <c r="L4587" s="2">
        <f t="shared" si="214"/>
        <v>2019</v>
      </c>
      <c r="M4587">
        <f t="shared" si="215"/>
        <v>16</v>
      </c>
    </row>
    <row r="4588" spans="1:13" x14ac:dyDescent="0.35">
      <c r="A4588" t="s">
        <v>60</v>
      </c>
      <c r="B4588">
        <v>505456010</v>
      </c>
      <c r="C4588">
        <v>164985</v>
      </c>
      <c r="D4588" t="s">
        <v>4137</v>
      </c>
      <c r="E4588" s="1">
        <v>43573.721828703703</v>
      </c>
      <c r="F4588">
        <v>13</v>
      </c>
      <c r="G4588" t="s">
        <v>62</v>
      </c>
      <c r="H4588">
        <v>360</v>
      </c>
      <c r="I4588" s="1">
        <v>43587.999305555553</v>
      </c>
      <c r="J4588" s="2">
        <f t="shared" si="213"/>
        <v>1</v>
      </c>
      <c r="K4588" s="2" t="str">
        <f>IFERROR(VLOOKUP(A4588,Aux!A:B,2,0),"Outros")</f>
        <v>Municípios</v>
      </c>
      <c r="L4588" s="2">
        <f t="shared" si="214"/>
        <v>2019</v>
      </c>
      <c r="M4588">
        <f t="shared" si="215"/>
        <v>16</v>
      </c>
    </row>
    <row r="4589" spans="1:13" x14ac:dyDescent="0.35">
      <c r="A4589" t="s">
        <v>48</v>
      </c>
      <c r="B4589">
        <v>503035416</v>
      </c>
      <c r="C4589">
        <v>164986</v>
      </c>
      <c r="D4589" t="s">
        <v>3793</v>
      </c>
      <c r="E4589" s="1">
        <v>43573.774756944447</v>
      </c>
      <c r="F4589">
        <v>1</v>
      </c>
      <c r="G4589" t="s">
        <v>33</v>
      </c>
      <c r="H4589">
        <v>340</v>
      </c>
      <c r="I4589" s="1">
        <v>43581.708333333336</v>
      </c>
      <c r="J4589" s="2">
        <f t="shared" si="213"/>
        <v>1</v>
      </c>
      <c r="K4589" s="2" t="str">
        <f>IFERROR(VLOOKUP(A4589,Aux!A:B,2,0),"Outros")</f>
        <v>Hospitais</v>
      </c>
      <c r="L4589" s="2">
        <f t="shared" si="214"/>
        <v>2019</v>
      </c>
      <c r="M4589">
        <f t="shared" si="215"/>
        <v>16</v>
      </c>
    </row>
    <row r="4590" spans="1:13" x14ac:dyDescent="0.35">
      <c r="A4590" t="s">
        <v>12</v>
      </c>
      <c r="B4590">
        <v>508481287</v>
      </c>
      <c r="C4590">
        <v>165007</v>
      </c>
      <c r="D4590" t="s">
        <v>4325</v>
      </c>
      <c r="E4590" s="1">
        <v>43577.367291666669</v>
      </c>
      <c r="F4590">
        <v>13</v>
      </c>
      <c r="G4590" t="s">
        <v>14</v>
      </c>
      <c r="H4590">
        <v>5</v>
      </c>
      <c r="I4590" s="1">
        <v>43585.708333333336</v>
      </c>
      <c r="J4590" s="2">
        <f t="shared" si="213"/>
        <v>1</v>
      </c>
      <c r="K4590" s="2" t="str">
        <f>IFERROR(VLOOKUP(A4590,Aux!A:B,2,0),"Outros")</f>
        <v>Hospitais</v>
      </c>
      <c r="L4590" s="2">
        <f t="shared" si="214"/>
        <v>2019</v>
      </c>
      <c r="M4590">
        <f t="shared" si="215"/>
        <v>17</v>
      </c>
    </row>
    <row r="4591" spans="1:13" x14ac:dyDescent="0.35">
      <c r="A4591" t="s">
        <v>48</v>
      </c>
      <c r="B4591">
        <v>503035416</v>
      </c>
      <c r="C4591">
        <v>165008</v>
      </c>
      <c r="E4591" s="1">
        <v>43577.380844907406</v>
      </c>
      <c r="F4591">
        <v>1</v>
      </c>
      <c r="G4591" t="s">
        <v>33</v>
      </c>
      <c r="H4591">
        <v>1</v>
      </c>
      <c r="J4591" s="2">
        <f t="shared" si="213"/>
        <v>1</v>
      </c>
      <c r="K4591" s="2" t="str">
        <f>IFERROR(VLOOKUP(A4591,Aux!A:B,2,0),"Outros")</f>
        <v>Hospitais</v>
      </c>
      <c r="L4591" s="2">
        <f t="shared" si="214"/>
        <v>2019</v>
      </c>
      <c r="M4591">
        <f t="shared" si="215"/>
        <v>17</v>
      </c>
    </row>
    <row r="4592" spans="1:13" x14ac:dyDescent="0.35">
      <c r="A4592" t="s">
        <v>48</v>
      </c>
      <c r="B4592">
        <v>503035416</v>
      </c>
      <c r="C4592">
        <v>165009</v>
      </c>
      <c r="E4592" s="1">
        <v>43577.381122685183</v>
      </c>
      <c r="F4592">
        <v>1</v>
      </c>
      <c r="G4592" t="s">
        <v>33</v>
      </c>
      <c r="H4592">
        <v>1</v>
      </c>
      <c r="J4592" s="2">
        <f t="shared" si="213"/>
        <v>1</v>
      </c>
      <c r="K4592" s="2" t="str">
        <f>IFERROR(VLOOKUP(A4592,Aux!A:B,2,0),"Outros")</f>
        <v>Hospitais</v>
      </c>
      <c r="L4592" s="2">
        <f t="shared" si="214"/>
        <v>2019</v>
      </c>
      <c r="M4592">
        <f t="shared" si="215"/>
        <v>17</v>
      </c>
    </row>
    <row r="4593" spans="1:13" x14ac:dyDescent="0.35">
      <c r="A4593" t="s">
        <v>12</v>
      </c>
      <c r="B4593">
        <v>508481287</v>
      </c>
      <c r="C4593">
        <v>165010</v>
      </c>
      <c r="D4593" t="s">
        <v>4326</v>
      </c>
      <c r="E4593" s="1">
        <v>43577.393888888888</v>
      </c>
      <c r="F4593">
        <v>13</v>
      </c>
      <c r="G4593" t="s">
        <v>14</v>
      </c>
      <c r="H4593">
        <v>360</v>
      </c>
      <c r="I4593" s="1">
        <v>43592.708333333336</v>
      </c>
      <c r="J4593" s="2">
        <f t="shared" si="213"/>
        <v>1</v>
      </c>
      <c r="K4593" s="2" t="str">
        <f>IFERROR(VLOOKUP(A4593,Aux!A:B,2,0),"Outros")</f>
        <v>Hospitais</v>
      </c>
      <c r="L4593" s="2">
        <f t="shared" si="214"/>
        <v>2019</v>
      </c>
      <c r="M4593">
        <f t="shared" si="215"/>
        <v>17</v>
      </c>
    </row>
    <row r="4594" spans="1:13" x14ac:dyDescent="0.35">
      <c r="A4594" t="s">
        <v>140</v>
      </c>
      <c r="B4594">
        <v>506614913</v>
      </c>
      <c r="C4594">
        <v>165011</v>
      </c>
      <c r="D4594" t="s">
        <v>4138</v>
      </c>
      <c r="E4594" s="1">
        <v>43577.395983796298</v>
      </c>
      <c r="F4594">
        <v>13</v>
      </c>
      <c r="G4594" t="s">
        <v>1281</v>
      </c>
      <c r="H4594">
        <v>340</v>
      </c>
      <c r="I4594" s="1">
        <v>43592.999305555553</v>
      </c>
      <c r="J4594" s="2">
        <f t="shared" si="213"/>
        <v>1</v>
      </c>
      <c r="K4594" s="2" t="str">
        <f>IFERROR(VLOOKUP(A4594,Aux!A:B,2,0),"Outros")</f>
        <v>Municípios</v>
      </c>
      <c r="L4594" s="2">
        <f t="shared" si="214"/>
        <v>2019</v>
      </c>
      <c r="M4594">
        <f t="shared" si="215"/>
        <v>17</v>
      </c>
    </row>
    <row r="4595" spans="1:13" x14ac:dyDescent="0.35">
      <c r="A4595" t="s">
        <v>199</v>
      </c>
      <c r="B4595">
        <v>502256869</v>
      </c>
      <c r="C4595">
        <v>165012</v>
      </c>
      <c r="D4595" t="s">
        <v>3705</v>
      </c>
      <c r="E4595" s="1">
        <v>43577.410995370374</v>
      </c>
      <c r="F4595">
        <v>5</v>
      </c>
      <c r="G4595" t="s">
        <v>59</v>
      </c>
      <c r="H4595">
        <v>360</v>
      </c>
      <c r="I4595" s="1">
        <v>43690.999305555553</v>
      </c>
      <c r="J4595" s="2">
        <f t="shared" si="213"/>
        <v>1</v>
      </c>
      <c r="K4595" s="2" t="str">
        <f>IFERROR(VLOOKUP(A4595,Aux!A:B,2,0),"Outros")</f>
        <v>Portos</v>
      </c>
      <c r="L4595" s="2">
        <f t="shared" si="214"/>
        <v>2019</v>
      </c>
      <c r="M4595">
        <f t="shared" si="215"/>
        <v>17</v>
      </c>
    </row>
    <row r="4596" spans="1:13" x14ac:dyDescent="0.35">
      <c r="A4596" t="s">
        <v>133</v>
      </c>
      <c r="B4596">
        <v>503539473</v>
      </c>
      <c r="C4596">
        <v>165013</v>
      </c>
      <c r="D4596" t="s">
        <v>3706</v>
      </c>
      <c r="E4596" s="1">
        <v>43577.414479166669</v>
      </c>
      <c r="F4596">
        <v>3</v>
      </c>
      <c r="G4596" t="s">
        <v>194</v>
      </c>
      <c r="H4596">
        <v>360</v>
      </c>
      <c r="I4596" s="1">
        <v>43604.999305555553</v>
      </c>
      <c r="J4596" s="2">
        <f t="shared" si="213"/>
        <v>1</v>
      </c>
      <c r="K4596" s="2" t="str">
        <f>IFERROR(VLOOKUP(A4596,Aux!A:B,2,0),"Outros")</f>
        <v>Municípios</v>
      </c>
      <c r="L4596" s="2">
        <f t="shared" si="214"/>
        <v>2019</v>
      </c>
      <c r="M4596">
        <f t="shared" si="215"/>
        <v>17</v>
      </c>
    </row>
    <row r="4597" spans="1:13" x14ac:dyDescent="0.35">
      <c r="A4597" t="s">
        <v>133</v>
      </c>
      <c r="B4597">
        <v>503539473</v>
      </c>
      <c r="C4597">
        <v>165014</v>
      </c>
      <c r="D4597" t="s">
        <v>4327</v>
      </c>
      <c r="E4597" s="1">
        <v>43577.414976851855</v>
      </c>
      <c r="F4597">
        <v>3</v>
      </c>
      <c r="G4597" t="s">
        <v>135</v>
      </c>
      <c r="H4597">
        <v>360</v>
      </c>
      <c r="I4597" s="1">
        <v>43607.999305555553</v>
      </c>
      <c r="J4597" s="2">
        <f t="shared" si="213"/>
        <v>1</v>
      </c>
      <c r="K4597" s="2" t="str">
        <f>IFERROR(VLOOKUP(A4597,Aux!A:B,2,0),"Outros")</f>
        <v>Municípios</v>
      </c>
      <c r="L4597" s="2">
        <f t="shared" si="214"/>
        <v>2019</v>
      </c>
      <c r="M4597">
        <f t="shared" si="215"/>
        <v>17</v>
      </c>
    </row>
    <row r="4598" spans="1:13" x14ac:dyDescent="0.35">
      <c r="A4598" t="s">
        <v>60</v>
      </c>
      <c r="B4598">
        <v>505456010</v>
      </c>
      <c r="C4598">
        <v>165015</v>
      </c>
      <c r="D4598" t="s">
        <v>4139</v>
      </c>
      <c r="E4598" s="1">
        <v>43577.416030092594</v>
      </c>
      <c r="F4598">
        <v>3</v>
      </c>
      <c r="G4598" t="s">
        <v>2953</v>
      </c>
      <c r="H4598">
        <v>360</v>
      </c>
      <c r="I4598" s="1">
        <v>43621.999305555553</v>
      </c>
      <c r="J4598" s="2">
        <f t="shared" si="213"/>
        <v>1</v>
      </c>
      <c r="K4598" s="2" t="str">
        <f>IFERROR(VLOOKUP(A4598,Aux!A:B,2,0),"Outros")</f>
        <v>Municípios</v>
      </c>
      <c r="L4598" s="2">
        <f t="shared" si="214"/>
        <v>2019</v>
      </c>
      <c r="M4598">
        <f t="shared" si="215"/>
        <v>17</v>
      </c>
    </row>
    <row r="4599" spans="1:13" x14ac:dyDescent="0.35">
      <c r="A4599" t="s">
        <v>118</v>
      </c>
      <c r="B4599">
        <v>680015019</v>
      </c>
      <c r="C4599">
        <v>165018</v>
      </c>
      <c r="E4599" s="1">
        <v>43577.425821759258</v>
      </c>
      <c r="F4599">
        <v>13</v>
      </c>
      <c r="G4599" t="s">
        <v>33</v>
      </c>
      <c r="H4599">
        <v>400</v>
      </c>
      <c r="J4599" s="2">
        <f t="shared" si="213"/>
        <v>1</v>
      </c>
      <c r="K4599" s="2" t="str">
        <f>IFERROR(VLOOKUP(A4599,Aux!A:B,2,0),"Outros")</f>
        <v>Águas e resíduos</v>
      </c>
      <c r="L4599" s="2">
        <f t="shared" si="214"/>
        <v>2019</v>
      </c>
      <c r="M4599">
        <f t="shared" si="215"/>
        <v>17</v>
      </c>
    </row>
    <row r="4600" spans="1:13" x14ac:dyDescent="0.35">
      <c r="A4600" t="s">
        <v>63</v>
      </c>
      <c r="B4600">
        <v>502098139</v>
      </c>
      <c r="C4600">
        <v>165022</v>
      </c>
      <c r="D4600" t="s">
        <v>4328</v>
      </c>
      <c r="E4600" s="1">
        <v>43577.433622685188</v>
      </c>
      <c r="F4600">
        <v>13</v>
      </c>
      <c r="G4600" t="s">
        <v>1980</v>
      </c>
      <c r="H4600">
        <v>340</v>
      </c>
      <c r="I4600" s="1">
        <v>43652.708333333336</v>
      </c>
      <c r="J4600" s="2">
        <f t="shared" si="213"/>
        <v>1</v>
      </c>
      <c r="K4600" s="2" t="str">
        <f>IFERROR(VLOOKUP(A4600,Aux!A:B,2,0),"Outros")</f>
        <v>Municípios</v>
      </c>
      <c r="L4600" s="2">
        <f t="shared" si="214"/>
        <v>2019</v>
      </c>
      <c r="M4600">
        <f t="shared" si="215"/>
        <v>17</v>
      </c>
    </row>
    <row r="4601" spans="1:13" x14ac:dyDescent="0.35">
      <c r="A4601" t="s">
        <v>63</v>
      </c>
      <c r="B4601">
        <v>502098139</v>
      </c>
      <c r="C4601">
        <v>165023</v>
      </c>
      <c r="D4601" t="s">
        <v>3944</v>
      </c>
      <c r="E4601" s="1">
        <v>43577.434976851851</v>
      </c>
      <c r="F4601">
        <v>13</v>
      </c>
      <c r="G4601" t="s">
        <v>75</v>
      </c>
      <c r="H4601">
        <v>360</v>
      </c>
      <c r="I4601" s="1">
        <v>43586.75</v>
      </c>
      <c r="J4601" s="2">
        <f t="shared" si="213"/>
        <v>1</v>
      </c>
      <c r="K4601" s="2" t="str">
        <f>IFERROR(VLOOKUP(A4601,Aux!A:B,2,0),"Outros")</f>
        <v>Municípios</v>
      </c>
      <c r="L4601" s="2">
        <f t="shared" si="214"/>
        <v>2019</v>
      </c>
      <c r="M4601">
        <f t="shared" si="215"/>
        <v>17</v>
      </c>
    </row>
    <row r="4602" spans="1:13" x14ac:dyDescent="0.35">
      <c r="A4602" t="s">
        <v>112</v>
      </c>
      <c r="B4602">
        <v>501144218</v>
      </c>
      <c r="C4602">
        <v>165028</v>
      </c>
      <c r="E4602" s="1">
        <v>43577.447141203702</v>
      </c>
      <c r="F4602">
        <v>13</v>
      </c>
      <c r="G4602" t="s">
        <v>33</v>
      </c>
      <c r="H4602">
        <v>400</v>
      </c>
      <c r="J4602" s="2">
        <f t="shared" si="213"/>
        <v>1</v>
      </c>
      <c r="K4602" s="2" t="str">
        <f>IFERROR(VLOOKUP(A4602,Aux!A:B,2,0),"Outros")</f>
        <v>Municípios</v>
      </c>
      <c r="L4602" s="2">
        <f t="shared" si="214"/>
        <v>2019</v>
      </c>
      <c r="M4602">
        <f t="shared" si="215"/>
        <v>17</v>
      </c>
    </row>
    <row r="4603" spans="1:13" x14ac:dyDescent="0.35">
      <c r="A4603" t="s">
        <v>63</v>
      </c>
      <c r="B4603">
        <v>502098139</v>
      </c>
      <c r="C4603">
        <v>165031</v>
      </c>
      <c r="D4603" t="s">
        <v>3707</v>
      </c>
      <c r="E4603" s="1">
        <v>43577.451944444445</v>
      </c>
      <c r="F4603">
        <v>13</v>
      </c>
      <c r="G4603" t="s">
        <v>75</v>
      </c>
      <c r="H4603">
        <v>360</v>
      </c>
      <c r="I4603" s="1">
        <v>43586.75</v>
      </c>
      <c r="J4603" s="2">
        <f t="shared" si="213"/>
        <v>1</v>
      </c>
      <c r="K4603" s="2" t="str">
        <f>IFERROR(VLOOKUP(A4603,Aux!A:B,2,0),"Outros")</f>
        <v>Municípios</v>
      </c>
      <c r="L4603" s="2">
        <f t="shared" si="214"/>
        <v>2019</v>
      </c>
      <c r="M4603">
        <f t="shared" si="215"/>
        <v>17</v>
      </c>
    </row>
    <row r="4604" spans="1:13" x14ac:dyDescent="0.35">
      <c r="A4604" t="s">
        <v>2810</v>
      </c>
      <c r="B4604">
        <v>506081079</v>
      </c>
      <c r="C4604">
        <v>165033</v>
      </c>
      <c r="D4604" t="s">
        <v>4329</v>
      </c>
      <c r="E4604" s="1">
        <v>43577.455995370372</v>
      </c>
      <c r="F4604">
        <v>13</v>
      </c>
      <c r="G4604" t="s">
        <v>33</v>
      </c>
      <c r="H4604">
        <v>360</v>
      </c>
      <c r="I4604" s="1">
        <v>43608.999305555553</v>
      </c>
      <c r="J4604" s="2">
        <f t="shared" si="213"/>
        <v>1</v>
      </c>
      <c r="K4604" s="2" t="str">
        <f>IFERROR(VLOOKUP(A4604,Aux!A:B,2,0),"Outros")</f>
        <v>Outros</v>
      </c>
      <c r="L4604" s="2">
        <f t="shared" si="214"/>
        <v>2019</v>
      </c>
      <c r="M4604">
        <f t="shared" si="215"/>
        <v>17</v>
      </c>
    </row>
    <row r="4605" spans="1:13" x14ac:dyDescent="0.35">
      <c r="A4605" t="s">
        <v>71</v>
      </c>
      <c r="B4605">
        <v>500051054</v>
      </c>
      <c r="C4605">
        <v>165037</v>
      </c>
      <c r="D4605" t="s">
        <v>4330</v>
      </c>
      <c r="E4605" s="1">
        <v>43577.46601851852</v>
      </c>
      <c r="F4605">
        <v>3</v>
      </c>
      <c r="G4605" t="s">
        <v>202</v>
      </c>
      <c r="H4605">
        <v>340</v>
      </c>
      <c r="I4605" s="1">
        <v>43586.791666666664</v>
      </c>
      <c r="J4605" s="2">
        <f t="shared" si="213"/>
        <v>1</v>
      </c>
      <c r="K4605" s="2" t="str">
        <f>IFERROR(VLOOKUP(A4605,Aux!A:B,2,0),"Outros")</f>
        <v>Municípios</v>
      </c>
      <c r="L4605" s="2">
        <f t="shared" si="214"/>
        <v>2019</v>
      </c>
      <c r="M4605">
        <f t="shared" si="215"/>
        <v>17</v>
      </c>
    </row>
    <row r="4606" spans="1:13" x14ac:dyDescent="0.35">
      <c r="A4606" t="s">
        <v>133</v>
      </c>
      <c r="B4606">
        <v>503539473</v>
      </c>
      <c r="C4606">
        <v>165039</v>
      </c>
      <c r="D4606" t="s">
        <v>3755</v>
      </c>
      <c r="E4606" s="1">
        <v>43577.471400462964</v>
      </c>
      <c r="F4606">
        <v>3</v>
      </c>
      <c r="G4606" t="s">
        <v>194</v>
      </c>
      <c r="H4606">
        <v>360</v>
      </c>
      <c r="I4606" s="1">
        <v>43591.999305555553</v>
      </c>
      <c r="J4606" s="2">
        <f t="shared" si="213"/>
        <v>1</v>
      </c>
      <c r="K4606" s="2" t="str">
        <f>IFERROR(VLOOKUP(A4606,Aux!A:B,2,0),"Outros")</f>
        <v>Municípios</v>
      </c>
      <c r="L4606" s="2">
        <f t="shared" si="214"/>
        <v>2019</v>
      </c>
      <c r="M4606">
        <f t="shared" si="215"/>
        <v>17</v>
      </c>
    </row>
    <row r="4607" spans="1:13" x14ac:dyDescent="0.35">
      <c r="A4607" t="s">
        <v>37</v>
      </c>
      <c r="B4607">
        <v>506187543</v>
      </c>
      <c r="C4607">
        <v>165040</v>
      </c>
      <c r="E4607" s="1">
        <v>43577.474236111113</v>
      </c>
      <c r="F4607">
        <v>3</v>
      </c>
      <c r="G4607" t="s">
        <v>33</v>
      </c>
      <c r="H4607">
        <v>400</v>
      </c>
      <c r="J4607" s="2">
        <f t="shared" si="213"/>
        <v>1</v>
      </c>
      <c r="K4607" s="2" t="str">
        <f>IFERROR(VLOOKUP(A4607,Aux!A:B,2,0),"Outros")</f>
        <v>Municípios</v>
      </c>
      <c r="L4607" s="2">
        <f t="shared" si="214"/>
        <v>2019</v>
      </c>
      <c r="M4607">
        <f t="shared" si="215"/>
        <v>17</v>
      </c>
    </row>
    <row r="4608" spans="1:13" x14ac:dyDescent="0.35">
      <c r="A4608" t="s">
        <v>57</v>
      </c>
      <c r="B4608">
        <v>501294104</v>
      </c>
      <c r="C4608">
        <v>165042</v>
      </c>
      <c r="D4608" t="s">
        <v>4007</v>
      </c>
      <c r="E4608" s="1">
        <v>43577.479016203702</v>
      </c>
      <c r="F4608">
        <v>13</v>
      </c>
      <c r="G4608" t="s">
        <v>59</v>
      </c>
      <c r="H4608">
        <v>360</v>
      </c>
      <c r="I4608" s="1">
        <v>43580.999305555553</v>
      </c>
      <c r="J4608" s="2">
        <f t="shared" si="213"/>
        <v>1</v>
      </c>
      <c r="K4608" s="2" t="str">
        <f>IFERROR(VLOOKUP(A4608,Aux!A:B,2,0),"Outros")</f>
        <v>Municípios</v>
      </c>
      <c r="L4608" s="2">
        <f t="shared" si="214"/>
        <v>2019</v>
      </c>
      <c r="M4608">
        <f t="shared" si="215"/>
        <v>17</v>
      </c>
    </row>
    <row r="4609" spans="1:13" x14ac:dyDescent="0.35">
      <c r="A4609" t="s">
        <v>35</v>
      </c>
      <c r="B4609">
        <v>508666236</v>
      </c>
      <c r="C4609">
        <v>165045</v>
      </c>
      <c r="E4609" s="1">
        <v>43577.485185185185</v>
      </c>
      <c r="F4609">
        <v>5</v>
      </c>
      <c r="G4609" t="s">
        <v>33</v>
      </c>
      <c r="H4609">
        <v>400</v>
      </c>
      <c r="I4609" s="1">
        <v>25569.999305555557</v>
      </c>
      <c r="J4609" s="2">
        <f t="shared" si="213"/>
        <v>1</v>
      </c>
      <c r="K4609" s="2" t="str">
        <f>IFERROR(VLOOKUP(A4609,Aux!A:B,2,0),"Outros")</f>
        <v>Outros</v>
      </c>
      <c r="L4609" s="2">
        <f t="shared" si="214"/>
        <v>2019</v>
      </c>
      <c r="M4609">
        <f t="shared" si="215"/>
        <v>17</v>
      </c>
    </row>
    <row r="4610" spans="1:13" x14ac:dyDescent="0.35">
      <c r="A4610" t="s">
        <v>12</v>
      </c>
      <c r="B4610">
        <v>508481287</v>
      </c>
      <c r="C4610">
        <v>165047</v>
      </c>
      <c r="D4610" t="s">
        <v>4008</v>
      </c>
      <c r="E4610" s="1">
        <v>43577.488368055558</v>
      </c>
      <c r="F4610">
        <v>13</v>
      </c>
      <c r="G4610" t="s">
        <v>14</v>
      </c>
      <c r="H4610">
        <v>5</v>
      </c>
      <c r="I4610" s="1">
        <v>43585.708333333336</v>
      </c>
      <c r="J4610" s="2">
        <f t="shared" ref="J4610:J4673" si="216">IF(C4610=C4609,"",1)</f>
        <v>1</v>
      </c>
      <c r="K4610" s="2" t="str">
        <f>IFERROR(VLOOKUP(A4610,Aux!A:B,2,0),"Outros")</f>
        <v>Hospitais</v>
      </c>
      <c r="L4610" s="2">
        <f t="shared" ref="L4610:L4673" si="217">YEAR(E4610)</f>
        <v>2019</v>
      </c>
      <c r="M4610">
        <f t="shared" ref="M4610:M4673" si="218">WEEKNUM(E4610)</f>
        <v>17</v>
      </c>
    </row>
    <row r="4611" spans="1:13" x14ac:dyDescent="0.35">
      <c r="A4611" t="s">
        <v>45</v>
      </c>
      <c r="B4611">
        <v>680021892</v>
      </c>
      <c r="C4611">
        <v>165049</v>
      </c>
      <c r="D4611" t="s">
        <v>3756</v>
      </c>
      <c r="E4611" s="1">
        <v>43577.493460648147</v>
      </c>
      <c r="F4611">
        <v>3</v>
      </c>
      <c r="G4611" t="s">
        <v>47</v>
      </c>
      <c r="H4611">
        <v>360</v>
      </c>
      <c r="I4611" s="1">
        <v>43619.999305555553</v>
      </c>
      <c r="J4611" s="2">
        <f t="shared" si="216"/>
        <v>1</v>
      </c>
      <c r="K4611" s="2" t="str">
        <f>IFERROR(VLOOKUP(A4611,Aux!A:B,2,0),"Outros")</f>
        <v>Águas e resíduos</v>
      </c>
      <c r="L4611" s="2">
        <f t="shared" si="217"/>
        <v>2019</v>
      </c>
      <c r="M4611">
        <f t="shared" si="218"/>
        <v>17</v>
      </c>
    </row>
    <row r="4612" spans="1:13" x14ac:dyDescent="0.35">
      <c r="A4612" t="s">
        <v>71</v>
      </c>
      <c r="B4612">
        <v>500051054</v>
      </c>
      <c r="C4612">
        <v>165051</v>
      </c>
      <c r="D4612" t="s">
        <v>4043</v>
      </c>
      <c r="E4612" s="1">
        <v>43577.495428240742</v>
      </c>
      <c r="F4612">
        <v>13</v>
      </c>
      <c r="G4612" t="s">
        <v>566</v>
      </c>
      <c r="H4612">
        <v>360</v>
      </c>
      <c r="I4612" s="1">
        <v>43582.791666666664</v>
      </c>
      <c r="J4612" s="2">
        <f t="shared" si="216"/>
        <v>1</v>
      </c>
      <c r="K4612" s="2" t="str">
        <f>IFERROR(VLOOKUP(A4612,Aux!A:B,2,0),"Outros")</f>
        <v>Municípios</v>
      </c>
      <c r="L4612" s="2">
        <f t="shared" si="217"/>
        <v>2019</v>
      </c>
      <c r="M4612">
        <f t="shared" si="218"/>
        <v>17</v>
      </c>
    </row>
    <row r="4613" spans="1:13" x14ac:dyDescent="0.35">
      <c r="A4613" t="s">
        <v>37</v>
      </c>
      <c r="B4613">
        <v>506187543</v>
      </c>
      <c r="C4613">
        <v>165052</v>
      </c>
      <c r="D4613" t="s">
        <v>4093</v>
      </c>
      <c r="E4613" s="1">
        <v>43577.497384259259</v>
      </c>
      <c r="F4613">
        <v>3</v>
      </c>
      <c r="G4613" t="s">
        <v>1184</v>
      </c>
      <c r="H4613">
        <v>360</v>
      </c>
      <c r="I4613" s="1">
        <v>43601.999305555553</v>
      </c>
      <c r="J4613" s="2">
        <f t="shared" si="216"/>
        <v>1</v>
      </c>
      <c r="K4613" s="2" t="str">
        <f>IFERROR(VLOOKUP(A4613,Aux!A:B,2,0),"Outros")</f>
        <v>Municípios</v>
      </c>
      <c r="L4613" s="2">
        <f t="shared" si="217"/>
        <v>2019</v>
      </c>
      <c r="M4613">
        <f t="shared" si="218"/>
        <v>17</v>
      </c>
    </row>
    <row r="4614" spans="1:13" x14ac:dyDescent="0.35">
      <c r="A4614" t="s">
        <v>35</v>
      </c>
      <c r="B4614">
        <v>508666236</v>
      </c>
      <c r="C4614">
        <v>165054</v>
      </c>
      <c r="D4614" t="s">
        <v>4009</v>
      </c>
      <c r="E4614" s="1">
        <v>43577.499259259261</v>
      </c>
      <c r="F4614">
        <v>5</v>
      </c>
      <c r="G4614" t="s">
        <v>1250</v>
      </c>
      <c r="H4614">
        <v>5</v>
      </c>
      <c r="I4614" s="1">
        <v>25569.999305555557</v>
      </c>
      <c r="J4614" s="2">
        <f t="shared" si="216"/>
        <v>1</v>
      </c>
      <c r="K4614" s="2" t="str">
        <f>IFERROR(VLOOKUP(A4614,Aux!A:B,2,0),"Outros")</f>
        <v>Outros</v>
      </c>
      <c r="L4614" s="2">
        <f t="shared" si="217"/>
        <v>2019</v>
      </c>
      <c r="M4614">
        <f t="shared" si="218"/>
        <v>17</v>
      </c>
    </row>
    <row r="4615" spans="1:13" x14ac:dyDescent="0.35">
      <c r="A4615" t="s">
        <v>118</v>
      </c>
      <c r="B4615">
        <v>680015019</v>
      </c>
      <c r="C4615">
        <v>165055</v>
      </c>
      <c r="D4615" t="s">
        <v>4331</v>
      </c>
      <c r="E4615" s="1">
        <v>43577.500081018516</v>
      </c>
      <c r="F4615">
        <v>13</v>
      </c>
      <c r="G4615" t="s">
        <v>1146</v>
      </c>
      <c r="H4615">
        <v>360</v>
      </c>
      <c r="I4615" s="1">
        <v>43587.666666666664</v>
      </c>
      <c r="J4615" s="2">
        <f t="shared" si="216"/>
        <v>1</v>
      </c>
      <c r="K4615" s="2" t="str">
        <f>IFERROR(VLOOKUP(A4615,Aux!A:B,2,0),"Outros")</f>
        <v>Águas e resíduos</v>
      </c>
      <c r="L4615" s="2">
        <f t="shared" si="217"/>
        <v>2019</v>
      </c>
      <c r="M4615">
        <f t="shared" si="218"/>
        <v>17</v>
      </c>
    </row>
    <row r="4616" spans="1:13" x14ac:dyDescent="0.35">
      <c r="A4616" t="s">
        <v>311</v>
      </c>
      <c r="B4616">
        <v>680017550</v>
      </c>
      <c r="C4616">
        <v>165061</v>
      </c>
      <c r="D4616" t="s">
        <v>3757</v>
      </c>
      <c r="E4616" s="1">
        <v>43577.510682870372</v>
      </c>
      <c r="F4616">
        <v>1</v>
      </c>
      <c r="G4616" t="s">
        <v>924</v>
      </c>
      <c r="H4616">
        <v>400</v>
      </c>
      <c r="I4616" s="1">
        <v>43569.625</v>
      </c>
      <c r="J4616" s="2">
        <f t="shared" si="216"/>
        <v>1</v>
      </c>
      <c r="K4616" s="2" t="str">
        <f>IFERROR(VLOOKUP(A4616,Aux!A:B,2,0),"Outros")</f>
        <v>Águas e resíduos</v>
      </c>
      <c r="L4616" s="2">
        <f t="shared" si="217"/>
        <v>2019</v>
      </c>
      <c r="M4616">
        <f t="shared" si="218"/>
        <v>17</v>
      </c>
    </row>
    <row r="4617" spans="1:13" x14ac:dyDescent="0.35">
      <c r="A4617" t="s">
        <v>2810</v>
      </c>
      <c r="B4617">
        <v>506081079</v>
      </c>
      <c r="C4617">
        <v>165062</v>
      </c>
      <c r="D4617" t="s">
        <v>3758</v>
      </c>
      <c r="E4617" s="1">
        <v>43577.521249999998</v>
      </c>
      <c r="F4617">
        <v>13</v>
      </c>
      <c r="G4617" t="s">
        <v>33</v>
      </c>
      <c r="H4617">
        <v>360</v>
      </c>
      <c r="I4617" s="1">
        <v>43598.999305555553</v>
      </c>
      <c r="J4617" s="2">
        <f t="shared" si="216"/>
        <v>1</v>
      </c>
      <c r="K4617" s="2" t="str">
        <f>IFERROR(VLOOKUP(A4617,Aux!A:B,2,0),"Outros")</f>
        <v>Outros</v>
      </c>
      <c r="L4617" s="2">
        <f t="shared" si="217"/>
        <v>2019</v>
      </c>
      <c r="M4617">
        <f t="shared" si="218"/>
        <v>17</v>
      </c>
    </row>
    <row r="4618" spans="1:13" x14ac:dyDescent="0.35">
      <c r="A4618" t="s">
        <v>336</v>
      </c>
      <c r="B4618">
        <v>505170876</v>
      </c>
      <c r="C4618">
        <v>165063</v>
      </c>
      <c r="D4618" t="s">
        <v>3759</v>
      </c>
      <c r="E4618" s="1">
        <v>43577.537615740737</v>
      </c>
      <c r="F4618">
        <v>1</v>
      </c>
      <c r="G4618" t="s">
        <v>345</v>
      </c>
      <c r="H4618">
        <v>360</v>
      </c>
      <c r="I4618" s="1">
        <v>43584.708333333336</v>
      </c>
      <c r="J4618" s="2">
        <f t="shared" si="216"/>
        <v>1</v>
      </c>
      <c r="K4618" s="2" t="str">
        <f>IFERROR(VLOOKUP(A4618,Aux!A:B,2,0),"Outros")</f>
        <v>Municípios</v>
      </c>
      <c r="L4618" s="2">
        <f t="shared" si="217"/>
        <v>2019</v>
      </c>
      <c r="M4618">
        <f t="shared" si="218"/>
        <v>17</v>
      </c>
    </row>
    <row r="4619" spans="1:13" x14ac:dyDescent="0.35">
      <c r="A4619" t="s">
        <v>41</v>
      </c>
      <c r="B4619">
        <v>500192855</v>
      </c>
      <c r="C4619">
        <v>165064</v>
      </c>
      <c r="D4619" t="s">
        <v>3794</v>
      </c>
      <c r="E4619" s="1">
        <v>43577.542210648149</v>
      </c>
      <c r="F4619">
        <v>3</v>
      </c>
      <c r="G4619" t="s">
        <v>33</v>
      </c>
      <c r="H4619">
        <v>5</v>
      </c>
      <c r="I4619" s="1">
        <v>43607.999305555553</v>
      </c>
      <c r="J4619" s="2">
        <f t="shared" si="216"/>
        <v>1</v>
      </c>
      <c r="K4619" s="2" t="str">
        <f>IFERROR(VLOOKUP(A4619,Aux!A:B,2,0),"Outros")</f>
        <v>Transportes</v>
      </c>
      <c r="L4619" s="2">
        <f t="shared" si="217"/>
        <v>2019</v>
      </c>
      <c r="M4619">
        <f t="shared" si="218"/>
        <v>17</v>
      </c>
    </row>
    <row r="4620" spans="1:13" x14ac:dyDescent="0.35">
      <c r="A4620" t="s">
        <v>157</v>
      </c>
      <c r="B4620">
        <v>500122237</v>
      </c>
      <c r="C4620">
        <v>165065</v>
      </c>
      <c r="D4620" t="s">
        <v>3760</v>
      </c>
      <c r="E4620" s="1">
        <v>43577.563275462962</v>
      </c>
      <c r="F4620">
        <v>3</v>
      </c>
      <c r="G4620" t="s">
        <v>33</v>
      </c>
      <c r="H4620">
        <v>210</v>
      </c>
      <c r="I4620" s="1">
        <v>43587.999305555553</v>
      </c>
      <c r="J4620" s="2">
        <f t="shared" si="216"/>
        <v>1</v>
      </c>
      <c r="K4620" s="2" t="str">
        <f>IFERROR(VLOOKUP(A4620,Aux!A:B,2,0),"Outros")</f>
        <v>Outros</v>
      </c>
      <c r="L4620" s="2">
        <f t="shared" si="217"/>
        <v>2019</v>
      </c>
      <c r="M4620">
        <f t="shared" si="218"/>
        <v>17</v>
      </c>
    </row>
    <row r="4621" spans="1:13" x14ac:dyDescent="0.35">
      <c r="A4621" t="s">
        <v>336</v>
      </c>
      <c r="B4621">
        <v>505170876</v>
      </c>
      <c r="C4621">
        <v>165066</v>
      </c>
      <c r="D4621" t="s">
        <v>3795</v>
      </c>
      <c r="E4621" s="1">
        <v>43577.567060185182</v>
      </c>
      <c r="F4621">
        <v>1</v>
      </c>
      <c r="G4621" t="s">
        <v>345</v>
      </c>
      <c r="H4621">
        <v>360</v>
      </c>
      <c r="I4621" s="1">
        <v>43598.708333333336</v>
      </c>
      <c r="J4621" s="2">
        <f t="shared" si="216"/>
        <v>1</v>
      </c>
      <c r="K4621" s="2" t="str">
        <f>IFERROR(VLOOKUP(A4621,Aux!A:B,2,0),"Outros")</f>
        <v>Municípios</v>
      </c>
      <c r="L4621" s="2">
        <f t="shared" si="217"/>
        <v>2019</v>
      </c>
      <c r="M4621">
        <f t="shared" si="218"/>
        <v>17</v>
      </c>
    </row>
    <row r="4622" spans="1:13" x14ac:dyDescent="0.35">
      <c r="A4622" t="s">
        <v>118</v>
      </c>
      <c r="B4622">
        <v>680015019</v>
      </c>
      <c r="C4622">
        <v>165067</v>
      </c>
      <c r="D4622" t="s">
        <v>3761</v>
      </c>
      <c r="E4622" s="1">
        <v>43577.585324074076</v>
      </c>
      <c r="F4622">
        <v>13</v>
      </c>
      <c r="G4622" t="s">
        <v>3762</v>
      </c>
      <c r="H4622">
        <v>360</v>
      </c>
      <c r="I4622" s="1">
        <v>43584.666666666664</v>
      </c>
      <c r="J4622" s="2">
        <f t="shared" si="216"/>
        <v>1</v>
      </c>
      <c r="K4622" s="2" t="str">
        <f>IFERROR(VLOOKUP(A4622,Aux!A:B,2,0),"Outros")</f>
        <v>Águas e resíduos</v>
      </c>
      <c r="L4622" s="2">
        <f t="shared" si="217"/>
        <v>2019</v>
      </c>
      <c r="M4622">
        <f t="shared" si="218"/>
        <v>17</v>
      </c>
    </row>
    <row r="4623" spans="1:13" x14ac:dyDescent="0.35">
      <c r="A4623" t="s">
        <v>133</v>
      </c>
      <c r="B4623">
        <v>503539473</v>
      </c>
      <c r="C4623">
        <v>165070</v>
      </c>
      <c r="D4623" t="s">
        <v>3763</v>
      </c>
      <c r="E4623" s="1">
        <v>43577.600127314814</v>
      </c>
      <c r="F4623">
        <v>3</v>
      </c>
      <c r="G4623" t="s">
        <v>135</v>
      </c>
      <c r="H4623">
        <v>360</v>
      </c>
      <c r="I4623" s="1">
        <v>43625.999305555553</v>
      </c>
      <c r="J4623" s="2">
        <f t="shared" si="216"/>
        <v>1</v>
      </c>
      <c r="K4623" s="2" t="str">
        <f>IFERROR(VLOOKUP(A4623,Aux!A:B,2,0),"Outros")</f>
        <v>Municípios</v>
      </c>
      <c r="L4623" s="2">
        <f t="shared" si="217"/>
        <v>2019</v>
      </c>
      <c r="M4623">
        <f t="shared" si="218"/>
        <v>17</v>
      </c>
    </row>
    <row r="4624" spans="1:13" x14ac:dyDescent="0.35">
      <c r="A4624" t="s">
        <v>133</v>
      </c>
      <c r="B4624">
        <v>503539473</v>
      </c>
      <c r="C4624">
        <v>165071</v>
      </c>
      <c r="D4624" t="s">
        <v>3764</v>
      </c>
      <c r="E4624" s="1">
        <v>43577.600682870368</v>
      </c>
      <c r="F4624">
        <v>3</v>
      </c>
      <c r="G4624" t="s">
        <v>194</v>
      </c>
      <c r="H4624">
        <v>360</v>
      </c>
      <c r="I4624" s="1">
        <v>43591.999305555553</v>
      </c>
      <c r="J4624" s="2">
        <f t="shared" si="216"/>
        <v>1</v>
      </c>
      <c r="K4624" s="2" t="str">
        <f>IFERROR(VLOOKUP(A4624,Aux!A:B,2,0),"Outros")</f>
        <v>Municípios</v>
      </c>
      <c r="L4624" s="2">
        <f t="shared" si="217"/>
        <v>2019</v>
      </c>
      <c r="M4624">
        <f t="shared" si="218"/>
        <v>17</v>
      </c>
    </row>
    <row r="4625" spans="1:13" x14ac:dyDescent="0.35">
      <c r="A4625" t="s">
        <v>63</v>
      </c>
      <c r="B4625">
        <v>502098139</v>
      </c>
      <c r="C4625">
        <v>165073</v>
      </c>
      <c r="D4625" t="s">
        <v>3765</v>
      </c>
      <c r="E4625" s="1">
        <v>43577.607245370367</v>
      </c>
      <c r="F4625">
        <v>13</v>
      </c>
      <c r="G4625" t="s">
        <v>75</v>
      </c>
      <c r="H4625">
        <v>340</v>
      </c>
      <c r="I4625" s="1">
        <v>43586.75</v>
      </c>
      <c r="J4625" s="2">
        <f t="shared" si="216"/>
        <v>1</v>
      </c>
      <c r="K4625" s="2" t="str">
        <f>IFERROR(VLOOKUP(A4625,Aux!A:B,2,0),"Outros")</f>
        <v>Municípios</v>
      </c>
      <c r="L4625" s="2">
        <f t="shared" si="217"/>
        <v>2019</v>
      </c>
      <c r="M4625">
        <f t="shared" si="218"/>
        <v>17</v>
      </c>
    </row>
    <row r="4626" spans="1:13" x14ac:dyDescent="0.35">
      <c r="A4626" t="s">
        <v>88</v>
      </c>
      <c r="B4626">
        <v>506624200</v>
      </c>
      <c r="C4626">
        <v>165074</v>
      </c>
      <c r="D4626" t="s">
        <v>3945</v>
      </c>
      <c r="E4626" s="1">
        <v>43577.611250000002</v>
      </c>
      <c r="F4626">
        <v>13</v>
      </c>
      <c r="G4626" t="s">
        <v>2623</v>
      </c>
      <c r="H4626">
        <v>5</v>
      </c>
      <c r="I4626" s="1">
        <v>43581.5</v>
      </c>
      <c r="J4626" s="2">
        <f t="shared" si="216"/>
        <v>1</v>
      </c>
      <c r="K4626" s="2" t="str">
        <f>IFERROR(VLOOKUP(A4626,Aux!A:B,2,0),"Outros")</f>
        <v>Municípios</v>
      </c>
      <c r="L4626" s="2">
        <f t="shared" si="217"/>
        <v>2019</v>
      </c>
      <c r="M4626">
        <f t="shared" si="218"/>
        <v>17</v>
      </c>
    </row>
    <row r="4627" spans="1:13" x14ac:dyDescent="0.35">
      <c r="A4627" t="s">
        <v>311</v>
      </c>
      <c r="B4627">
        <v>680017550</v>
      </c>
      <c r="C4627">
        <v>165075</v>
      </c>
      <c r="D4627" t="s">
        <v>3757</v>
      </c>
      <c r="E4627" s="1">
        <v>43577.611817129633</v>
      </c>
      <c r="F4627">
        <v>13</v>
      </c>
      <c r="G4627" t="s">
        <v>924</v>
      </c>
      <c r="H4627">
        <v>5</v>
      </c>
      <c r="I4627" s="1">
        <v>43582.625</v>
      </c>
      <c r="J4627" s="2">
        <f t="shared" si="216"/>
        <v>1</v>
      </c>
      <c r="K4627" s="2" t="str">
        <f>IFERROR(VLOOKUP(A4627,Aux!A:B,2,0),"Outros")</f>
        <v>Águas e resíduos</v>
      </c>
      <c r="L4627" s="2">
        <f t="shared" si="217"/>
        <v>2019</v>
      </c>
      <c r="M4627">
        <f t="shared" si="218"/>
        <v>17</v>
      </c>
    </row>
    <row r="4628" spans="1:13" x14ac:dyDescent="0.35">
      <c r="A4628" t="s">
        <v>157</v>
      </c>
      <c r="B4628">
        <v>500122237</v>
      </c>
      <c r="C4628">
        <v>165076</v>
      </c>
      <c r="D4628" t="s">
        <v>4140</v>
      </c>
      <c r="E4628" s="1">
        <v>43577.612175925926</v>
      </c>
      <c r="F4628">
        <v>3</v>
      </c>
      <c r="G4628" t="s">
        <v>33</v>
      </c>
      <c r="H4628">
        <v>340</v>
      </c>
      <c r="I4628" s="1">
        <v>43585.999305555553</v>
      </c>
      <c r="J4628" s="2">
        <f t="shared" si="216"/>
        <v>1</v>
      </c>
      <c r="K4628" s="2" t="str">
        <f>IFERROR(VLOOKUP(A4628,Aux!A:B,2,0),"Outros")</f>
        <v>Outros</v>
      </c>
      <c r="L4628" s="2">
        <f t="shared" si="217"/>
        <v>2019</v>
      </c>
      <c r="M4628">
        <f t="shared" si="218"/>
        <v>17</v>
      </c>
    </row>
    <row r="4629" spans="1:13" x14ac:dyDescent="0.35">
      <c r="A4629" t="s">
        <v>942</v>
      </c>
      <c r="B4629">
        <v>510089224</v>
      </c>
      <c r="C4629">
        <v>165077</v>
      </c>
      <c r="D4629" t="s">
        <v>3766</v>
      </c>
      <c r="E4629" s="1">
        <v>43577.613888888889</v>
      </c>
      <c r="F4629">
        <v>13</v>
      </c>
      <c r="G4629" t="s">
        <v>1250</v>
      </c>
      <c r="H4629">
        <v>360</v>
      </c>
      <c r="I4629" s="1">
        <v>43584.999305555553</v>
      </c>
      <c r="J4629" s="2">
        <f t="shared" si="216"/>
        <v>1</v>
      </c>
      <c r="K4629" s="2" t="str">
        <f>IFERROR(VLOOKUP(A4629,Aux!A:B,2,0),"Outros")</f>
        <v>Outros</v>
      </c>
      <c r="L4629" s="2">
        <f t="shared" si="217"/>
        <v>2019</v>
      </c>
      <c r="M4629">
        <f t="shared" si="218"/>
        <v>17</v>
      </c>
    </row>
    <row r="4630" spans="1:13" x14ac:dyDescent="0.35">
      <c r="A4630" t="s">
        <v>12</v>
      </c>
      <c r="B4630">
        <v>508481287</v>
      </c>
      <c r="C4630">
        <v>165078</v>
      </c>
      <c r="D4630" t="s">
        <v>3767</v>
      </c>
      <c r="E4630" s="1">
        <v>43577.616388888891</v>
      </c>
      <c r="F4630">
        <v>1</v>
      </c>
      <c r="G4630" t="s">
        <v>14</v>
      </c>
      <c r="H4630">
        <v>360</v>
      </c>
      <c r="I4630" s="1">
        <v>43581.708333333336</v>
      </c>
      <c r="J4630" s="2">
        <f t="shared" si="216"/>
        <v>1</v>
      </c>
      <c r="K4630" s="2" t="str">
        <f>IFERROR(VLOOKUP(A4630,Aux!A:B,2,0),"Outros")</f>
        <v>Hospitais</v>
      </c>
      <c r="L4630" s="2">
        <f t="shared" si="217"/>
        <v>2019</v>
      </c>
      <c r="M4630">
        <f t="shared" si="218"/>
        <v>17</v>
      </c>
    </row>
    <row r="4631" spans="1:13" x14ac:dyDescent="0.35">
      <c r="A4631" t="s">
        <v>60</v>
      </c>
      <c r="B4631">
        <v>505456010</v>
      </c>
      <c r="C4631">
        <v>165079</v>
      </c>
      <c r="D4631" t="s">
        <v>4141</v>
      </c>
      <c r="E4631" s="1">
        <v>43577.61681712963</v>
      </c>
      <c r="F4631">
        <v>1</v>
      </c>
      <c r="G4631" t="s">
        <v>33</v>
      </c>
      <c r="H4631">
        <v>360</v>
      </c>
      <c r="I4631" s="1">
        <v>43584.999305555553</v>
      </c>
      <c r="J4631" s="2">
        <f t="shared" si="216"/>
        <v>1</v>
      </c>
      <c r="K4631" s="2" t="str">
        <f>IFERROR(VLOOKUP(A4631,Aux!A:B,2,0),"Outros")</f>
        <v>Municípios</v>
      </c>
      <c r="L4631" s="2">
        <f t="shared" si="217"/>
        <v>2019</v>
      </c>
      <c r="M4631">
        <f t="shared" si="218"/>
        <v>17</v>
      </c>
    </row>
    <row r="4632" spans="1:13" x14ac:dyDescent="0.35">
      <c r="A4632" t="s">
        <v>122</v>
      </c>
      <c r="B4632">
        <v>506173968</v>
      </c>
      <c r="C4632">
        <v>165080</v>
      </c>
      <c r="D4632" t="s">
        <v>3768</v>
      </c>
      <c r="E4632" s="1">
        <v>43577.617604166669</v>
      </c>
      <c r="F4632">
        <v>1</v>
      </c>
      <c r="G4632" t="s">
        <v>33</v>
      </c>
      <c r="H4632">
        <v>5</v>
      </c>
      <c r="I4632" s="1">
        <v>43583.75</v>
      </c>
      <c r="J4632" s="2">
        <f t="shared" si="216"/>
        <v>1</v>
      </c>
      <c r="K4632" s="2" t="str">
        <f>IFERROR(VLOOKUP(A4632,Aux!A:B,2,0),"Outros")</f>
        <v>Municípios</v>
      </c>
      <c r="L4632" s="2">
        <f t="shared" si="217"/>
        <v>2019</v>
      </c>
      <c r="M4632">
        <f t="shared" si="218"/>
        <v>17</v>
      </c>
    </row>
    <row r="4633" spans="1:13" x14ac:dyDescent="0.35">
      <c r="A4633" t="s">
        <v>528</v>
      </c>
      <c r="B4633">
        <v>512044040</v>
      </c>
      <c r="C4633">
        <v>165081</v>
      </c>
      <c r="D4633" t="s">
        <v>3769</v>
      </c>
      <c r="E4633" s="1">
        <v>43577.622453703705</v>
      </c>
      <c r="F4633">
        <v>1</v>
      </c>
      <c r="G4633" t="s">
        <v>225</v>
      </c>
      <c r="H4633">
        <v>360</v>
      </c>
      <c r="I4633" s="1">
        <v>43607.999305555553</v>
      </c>
      <c r="J4633" s="2">
        <f t="shared" si="216"/>
        <v>1</v>
      </c>
      <c r="K4633" s="2" t="str">
        <f>IFERROR(VLOOKUP(A4633,Aux!A:B,2,0),"Outros")</f>
        <v>Municípios</v>
      </c>
      <c r="L4633" s="2">
        <f t="shared" si="217"/>
        <v>2019</v>
      </c>
      <c r="M4633">
        <f t="shared" si="218"/>
        <v>17</v>
      </c>
    </row>
    <row r="4634" spans="1:13" x14ac:dyDescent="0.35">
      <c r="A4634" t="s">
        <v>118</v>
      </c>
      <c r="B4634">
        <v>680015019</v>
      </c>
      <c r="C4634">
        <v>165082</v>
      </c>
      <c r="D4634" t="s">
        <v>3770</v>
      </c>
      <c r="E4634" s="1">
        <v>43577.632430555554</v>
      </c>
      <c r="F4634">
        <v>1</v>
      </c>
      <c r="G4634" t="s">
        <v>561</v>
      </c>
      <c r="H4634">
        <v>360</v>
      </c>
      <c r="I4634" s="1">
        <v>43584.666666666664</v>
      </c>
      <c r="J4634" s="2">
        <f t="shared" si="216"/>
        <v>1</v>
      </c>
      <c r="K4634" s="2" t="str">
        <f>IFERROR(VLOOKUP(A4634,Aux!A:B,2,0),"Outros")</f>
        <v>Águas e resíduos</v>
      </c>
      <c r="L4634" s="2">
        <f t="shared" si="217"/>
        <v>2019</v>
      </c>
      <c r="M4634">
        <f t="shared" si="218"/>
        <v>17</v>
      </c>
    </row>
    <row r="4635" spans="1:13" x14ac:dyDescent="0.35">
      <c r="A4635" t="s">
        <v>122</v>
      </c>
      <c r="B4635">
        <v>506173968</v>
      </c>
      <c r="C4635">
        <v>165083</v>
      </c>
      <c r="D4635" t="s">
        <v>4142</v>
      </c>
      <c r="E4635" s="1">
        <v>43577.632650462961</v>
      </c>
      <c r="F4635">
        <v>1</v>
      </c>
      <c r="G4635" t="s">
        <v>33</v>
      </c>
      <c r="H4635">
        <v>340</v>
      </c>
      <c r="I4635" s="1">
        <v>43587.75</v>
      </c>
      <c r="J4635" s="2">
        <f t="shared" si="216"/>
        <v>1</v>
      </c>
      <c r="K4635" s="2" t="str">
        <f>IFERROR(VLOOKUP(A4635,Aux!A:B,2,0),"Outros")</f>
        <v>Municípios</v>
      </c>
      <c r="L4635" s="2">
        <f t="shared" si="217"/>
        <v>2019</v>
      </c>
      <c r="M4635">
        <f t="shared" si="218"/>
        <v>17</v>
      </c>
    </row>
    <row r="4636" spans="1:13" x14ac:dyDescent="0.35">
      <c r="A4636" t="s">
        <v>150</v>
      </c>
      <c r="B4636">
        <v>505309939</v>
      </c>
      <c r="C4636">
        <v>165084</v>
      </c>
      <c r="D4636" t="s">
        <v>3771</v>
      </c>
      <c r="E4636" s="1">
        <v>43577.639733796299</v>
      </c>
      <c r="F4636">
        <v>1</v>
      </c>
      <c r="G4636" t="s">
        <v>152</v>
      </c>
      <c r="H4636">
        <v>360</v>
      </c>
      <c r="I4636" s="1">
        <v>43577.999305555553</v>
      </c>
      <c r="J4636" s="2">
        <f t="shared" si="216"/>
        <v>1</v>
      </c>
      <c r="K4636" s="2" t="str">
        <f>IFERROR(VLOOKUP(A4636,Aux!A:B,2,0),"Outros")</f>
        <v>Municípios</v>
      </c>
      <c r="L4636" s="2">
        <f t="shared" si="217"/>
        <v>2019</v>
      </c>
      <c r="M4636">
        <f t="shared" si="218"/>
        <v>17</v>
      </c>
    </row>
    <row r="4637" spans="1:13" x14ac:dyDescent="0.35">
      <c r="A4637" t="s">
        <v>246</v>
      </c>
      <c r="B4637">
        <v>512013241</v>
      </c>
      <c r="C4637">
        <v>165085</v>
      </c>
      <c r="D4637" t="s">
        <v>3796</v>
      </c>
      <c r="E4637" s="1">
        <v>43577.640636574077</v>
      </c>
      <c r="F4637">
        <v>1</v>
      </c>
      <c r="H4637">
        <v>360</v>
      </c>
      <c r="I4637" s="1">
        <v>43584.6875</v>
      </c>
      <c r="J4637" s="2">
        <f t="shared" si="216"/>
        <v>1</v>
      </c>
      <c r="K4637" s="2" t="str">
        <f>IFERROR(VLOOKUP(A4637,Aux!A:B,2,0),"Outros")</f>
        <v>Municípios</v>
      </c>
      <c r="L4637" s="2">
        <f t="shared" si="217"/>
        <v>2019</v>
      </c>
      <c r="M4637">
        <f t="shared" si="218"/>
        <v>17</v>
      </c>
    </row>
    <row r="4638" spans="1:13" x14ac:dyDescent="0.35">
      <c r="A4638" t="s">
        <v>63</v>
      </c>
      <c r="B4638">
        <v>502098139</v>
      </c>
      <c r="C4638">
        <v>165086</v>
      </c>
      <c r="D4638" t="s">
        <v>3723</v>
      </c>
      <c r="E4638" s="1">
        <v>43577.649328703701</v>
      </c>
      <c r="F4638">
        <v>13</v>
      </c>
      <c r="G4638" t="s">
        <v>75</v>
      </c>
      <c r="H4638">
        <v>360</v>
      </c>
      <c r="I4638" s="1">
        <v>43588.75</v>
      </c>
      <c r="J4638" s="2">
        <f t="shared" si="216"/>
        <v>1</v>
      </c>
      <c r="K4638" s="2" t="str">
        <f>IFERROR(VLOOKUP(A4638,Aux!A:B,2,0),"Outros")</f>
        <v>Municípios</v>
      </c>
      <c r="L4638" s="2">
        <f t="shared" si="217"/>
        <v>2019</v>
      </c>
      <c r="M4638">
        <f t="shared" si="218"/>
        <v>17</v>
      </c>
    </row>
    <row r="4639" spans="1:13" x14ac:dyDescent="0.35">
      <c r="A4639" t="s">
        <v>118</v>
      </c>
      <c r="B4639">
        <v>680015019</v>
      </c>
      <c r="C4639">
        <v>165087</v>
      </c>
      <c r="D4639" t="s">
        <v>4044</v>
      </c>
      <c r="E4639" s="1">
        <v>43577.652083333334</v>
      </c>
      <c r="F4639">
        <v>13</v>
      </c>
      <c r="G4639" t="s">
        <v>1146</v>
      </c>
      <c r="H4639">
        <v>360</v>
      </c>
      <c r="I4639" s="1">
        <v>43584.666666666664</v>
      </c>
      <c r="J4639" s="2">
        <f t="shared" si="216"/>
        <v>1</v>
      </c>
      <c r="K4639" s="2" t="str">
        <f>IFERROR(VLOOKUP(A4639,Aux!A:B,2,0),"Outros")</f>
        <v>Águas e resíduos</v>
      </c>
      <c r="L4639" s="2">
        <f t="shared" si="217"/>
        <v>2019</v>
      </c>
      <c r="M4639">
        <f t="shared" si="218"/>
        <v>17</v>
      </c>
    </row>
    <row r="4640" spans="1:13" x14ac:dyDescent="0.35">
      <c r="A4640" t="s">
        <v>434</v>
      </c>
      <c r="B4640">
        <v>506546381</v>
      </c>
      <c r="C4640">
        <v>165088</v>
      </c>
      <c r="D4640" t="s">
        <v>3946</v>
      </c>
      <c r="E4640" s="1">
        <v>43577.653449074074</v>
      </c>
      <c r="F4640">
        <v>13</v>
      </c>
      <c r="G4640" t="s">
        <v>1333</v>
      </c>
      <c r="H4640">
        <v>360</v>
      </c>
      <c r="I4640" s="1">
        <v>43587.708333333336</v>
      </c>
      <c r="J4640" s="2">
        <f t="shared" si="216"/>
        <v>1</v>
      </c>
      <c r="K4640" s="2" t="str">
        <f>IFERROR(VLOOKUP(A4640,Aux!A:B,2,0),"Outros")</f>
        <v>Municípios</v>
      </c>
      <c r="L4640" s="2">
        <f t="shared" si="217"/>
        <v>2019</v>
      </c>
      <c r="M4640">
        <f t="shared" si="218"/>
        <v>17</v>
      </c>
    </row>
    <row r="4641" spans="1:13" x14ac:dyDescent="0.35">
      <c r="A4641" t="s">
        <v>122</v>
      </c>
      <c r="B4641">
        <v>506173968</v>
      </c>
      <c r="C4641">
        <v>165089</v>
      </c>
      <c r="D4641" t="s">
        <v>4045</v>
      </c>
      <c r="E4641" s="1">
        <v>43577.654317129629</v>
      </c>
      <c r="F4641">
        <v>1</v>
      </c>
      <c r="G4641" t="s">
        <v>33</v>
      </c>
      <c r="H4641">
        <v>300</v>
      </c>
      <c r="I4641" s="1">
        <v>43580.708333333336</v>
      </c>
      <c r="J4641" s="2">
        <f t="shared" si="216"/>
        <v>1</v>
      </c>
      <c r="K4641" s="2" t="str">
        <f>IFERROR(VLOOKUP(A4641,Aux!A:B,2,0),"Outros")</f>
        <v>Municípios</v>
      </c>
      <c r="L4641" s="2">
        <f t="shared" si="217"/>
        <v>2019</v>
      </c>
      <c r="M4641">
        <f t="shared" si="218"/>
        <v>17</v>
      </c>
    </row>
    <row r="4642" spans="1:13" x14ac:dyDescent="0.35">
      <c r="A4642" t="s">
        <v>311</v>
      </c>
      <c r="B4642">
        <v>680017550</v>
      </c>
      <c r="C4642">
        <v>165090</v>
      </c>
      <c r="D4642" t="s">
        <v>3947</v>
      </c>
      <c r="E4642" s="1">
        <v>43577.654791666668</v>
      </c>
      <c r="F4642">
        <v>13</v>
      </c>
      <c r="G4642" t="s">
        <v>924</v>
      </c>
      <c r="H4642">
        <v>360</v>
      </c>
      <c r="I4642" s="1">
        <v>43582.625</v>
      </c>
      <c r="J4642" s="2">
        <f t="shared" si="216"/>
        <v>1</v>
      </c>
      <c r="K4642" s="2" t="str">
        <f>IFERROR(VLOOKUP(A4642,Aux!A:B,2,0),"Outros")</f>
        <v>Águas e resíduos</v>
      </c>
      <c r="L4642" s="2">
        <f t="shared" si="217"/>
        <v>2019</v>
      </c>
      <c r="M4642">
        <f t="shared" si="218"/>
        <v>17</v>
      </c>
    </row>
    <row r="4643" spans="1:13" x14ac:dyDescent="0.35">
      <c r="A4643" t="s">
        <v>57</v>
      </c>
      <c r="B4643">
        <v>501294104</v>
      </c>
      <c r="C4643">
        <v>165091</v>
      </c>
      <c r="D4643" t="s">
        <v>3797</v>
      </c>
      <c r="E4643" s="1">
        <v>43577.656273148146</v>
      </c>
      <c r="F4643">
        <v>1</v>
      </c>
      <c r="G4643" t="s">
        <v>59</v>
      </c>
      <c r="H4643">
        <v>5</v>
      </c>
      <c r="I4643" s="1">
        <v>43583.999305555553</v>
      </c>
      <c r="J4643" s="2">
        <f t="shared" si="216"/>
        <v>1</v>
      </c>
      <c r="K4643" s="2" t="str">
        <f>IFERROR(VLOOKUP(A4643,Aux!A:B,2,0),"Outros")</f>
        <v>Municípios</v>
      </c>
      <c r="L4643" s="2">
        <f t="shared" si="217"/>
        <v>2019</v>
      </c>
      <c r="M4643">
        <f t="shared" si="218"/>
        <v>17</v>
      </c>
    </row>
    <row r="4644" spans="1:13" x14ac:dyDescent="0.35">
      <c r="A4644" t="s">
        <v>60</v>
      </c>
      <c r="B4644">
        <v>505456010</v>
      </c>
      <c r="C4644">
        <v>165093</v>
      </c>
      <c r="D4644" t="s">
        <v>3798</v>
      </c>
      <c r="E4644" s="1">
        <v>43577.664189814815</v>
      </c>
      <c r="F4644">
        <v>1</v>
      </c>
      <c r="G4644" t="s">
        <v>62</v>
      </c>
      <c r="H4644">
        <v>360</v>
      </c>
      <c r="I4644" s="1">
        <v>43584.999305555553</v>
      </c>
      <c r="J4644" s="2">
        <f t="shared" si="216"/>
        <v>1</v>
      </c>
      <c r="K4644" s="2" t="str">
        <f>IFERROR(VLOOKUP(A4644,Aux!A:B,2,0),"Outros")</f>
        <v>Municípios</v>
      </c>
      <c r="L4644" s="2">
        <f t="shared" si="217"/>
        <v>2019</v>
      </c>
      <c r="M4644">
        <f t="shared" si="218"/>
        <v>17</v>
      </c>
    </row>
    <row r="4645" spans="1:13" x14ac:dyDescent="0.35">
      <c r="A4645" t="s">
        <v>454</v>
      </c>
      <c r="B4645">
        <v>503450189</v>
      </c>
      <c r="C4645">
        <v>165094</v>
      </c>
      <c r="D4645" t="s">
        <v>3799</v>
      </c>
      <c r="E4645" s="1">
        <v>43577.668321759258</v>
      </c>
      <c r="F4645">
        <v>13</v>
      </c>
      <c r="G4645" t="s">
        <v>3165</v>
      </c>
      <c r="H4645">
        <v>360</v>
      </c>
      <c r="I4645" s="1">
        <v>43592.75</v>
      </c>
      <c r="J4645" s="2">
        <f t="shared" si="216"/>
        <v>1</v>
      </c>
      <c r="K4645" s="2" t="str">
        <f>IFERROR(VLOOKUP(A4645,Aux!A:B,2,0),"Outros")</f>
        <v>Estradas</v>
      </c>
      <c r="L4645" s="2">
        <f t="shared" si="217"/>
        <v>2019</v>
      </c>
      <c r="M4645">
        <f t="shared" si="218"/>
        <v>17</v>
      </c>
    </row>
    <row r="4646" spans="1:13" x14ac:dyDescent="0.35">
      <c r="A4646" t="s">
        <v>122</v>
      </c>
      <c r="B4646">
        <v>506173968</v>
      </c>
      <c r="C4646">
        <v>165095</v>
      </c>
      <c r="D4646" t="s">
        <v>2443</v>
      </c>
      <c r="E4646" s="1">
        <v>43577.673368055555</v>
      </c>
      <c r="F4646">
        <v>13</v>
      </c>
      <c r="G4646" t="s">
        <v>147</v>
      </c>
      <c r="H4646">
        <v>360</v>
      </c>
      <c r="I4646" s="1">
        <v>43582.75</v>
      </c>
      <c r="J4646" s="2">
        <f t="shared" si="216"/>
        <v>1</v>
      </c>
      <c r="K4646" s="2" t="str">
        <f>IFERROR(VLOOKUP(A4646,Aux!A:B,2,0),"Outros")</f>
        <v>Municípios</v>
      </c>
      <c r="L4646" s="2">
        <f t="shared" si="217"/>
        <v>2019</v>
      </c>
      <c r="M4646">
        <f t="shared" si="218"/>
        <v>17</v>
      </c>
    </row>
    <row r="4647" spans="1:13" x14ac:dyDescent="0.35">
      <c r="A4647" t="s">
        <v>4010</v>
      </c>
      <c r="B4647">
        <v>510832806</v>
      </c>
      <c r="C4647">
        <v>165096</v>
      </c>
      <c r="D4647" t="s">
        <v>4011</v>
      </c>
      <c r="E4647" s="1">
        <v>43577.674837962964</v>
      </c>
      <c r="F4647">
        <v>3</v>
      </c>
      <c r="G4647" t="s">
        <v>33</v>
      </c>
      <c r="H4647">
        <v>360</v>
      </c>
      <c r="I4647" s="1">
        <v>43612.999305555553</v>
      </c>
      <c r="J4647" s="2">
        <f t="shared" si="216"/>
        <v>1</v>
      </c>
      <c r="K4647" s="2" t="str">
        <f>IFERROR(VLOOKUP(A4647,Aux!A:B,2,0),"Outros")</f>
        <v>Municípios</v>
      </c>
      <c r="L4647" s="2">
        <f t="shared" si="217"/>
        <v>2019</v>
      </c>
      <c r="M4647">
        <f t="shared" si="218"/>
        <v>17</v>
      </c>
    </row>
    <row r="4648" spans="1:13" x14ac:dyDescent="0.35">
      <c r="A4648" t="s">
        <v>54</v>
      </c>
      <c r="B4648">
        <v>508345464</v>
      </c>
      <c r="C4648">
        <v>165097</v>
      </c>
      <c r="E4648" s="1">
        <v>43577.674988425926</v>
      </c>
      <c r="F4648">
        <v>3</v>
      </c>
      <c r="H4648">
        <v>400</v>
      </c>
      <c r="J4648" s="2">
        <f t="shared" si="216"/>
        <v>1</v>
      </c>
      <c r="K4648" s="2" t="str">
        <f>IFERROR(VLOOKUP(A4648,Aux!A:B,2,0),"Outros")</f>
        <v>Outros</v>
      </c>
      <c r="L4648" s="2">
        <f t="shared" si="217"/>
        <v>2019</v>
      </c>
      <c r="M4648">
        <f t="shared" si="218"/>
        <v>17</v>
      </c>
    </row>
    <row r="4649" spans="1:13" x14ac:dyDescent="0.35">
      <c r="A4649" t="s">
        <v>54</v>
      </c>
      <c r="B4649">
        <v>508345464</v>
      </c>
      <c r="C4649">
        <v>165098</v>
      </c>
      <c r="D4649" t="s">
        <v>4012</v>
      </c>
      <c r="E4649" s="1">
        <v>43577.676168981481</v>
      </c>
      <c r="F4649">
        <v>3</v>
      </c>
      <c r="G4649" t="s">
        <v>587</v>
      </c>
      <c r="H4649">
        <v>360</v>
      </c>
      <c r="I4649" s="1">
        <v>43590.75</v>
      </c>
      <c r="J4649" s="2">
        <f t="shared" si="216"/>
        <v>1</v>
      </c>
      <c r="K4649" s="2" t="str">
        <f>IFERROR(VLOOKUP(A4649,Aux!A:B,2,0),"Outros")</f>
        <v>Outros</v>
      </c>
      <c r="L4649" s="2">
        <f t="shared" si="217"/>
        <v>2019</v>
      </c>
      <c r="M4649">
        <f t="shared" si="218"/>
        <v>17</v>
      </c>
    </row>
    <row r="4650" spans="1:13" x14ac:dyDescent="0.35">
      <c r="A4650" t="s">
        <v>9</v>
      </c>
      <c r="B4650">
        <v>506673626</v>
      </c>
      <c r="C4650">
        <v>165099</v>
      </c>
      <c r="D4650" t="s">
        <v>3900</v>
      </c>
      <c r="E4650" s="1">
        <v>43577.678020833337</v>
      </c>
      <c r="F4650">
        <v>1</v>
      </c>
      <c r="G4650" t="s">
        <v>11</v>
      </c>
      <c r="H4650">
        <v>360</v>
      </c>
      <c r="I4650" s="1">
        <v>43579.999305555553</v>
      </c>
      <c r="J4650" s="2">
        <f t="shared" si="216"/>
        <v>1</v>
      </c>
      <c r="K4650" s="2" t="str">
        <f>IFERROR(VLOOKUP(A4650,Aux!A:B,2,0),"Outros")</f>
        <v>Municípios</v>
      </c>
      <c r="L4650" s="2">
        <f t="shared" si="217"/>
        <v>2019</v>
      </c>
      <c r="M4650">
        <f t="shared" si="218"/>
        <v>17</v>
      </c>
    </row>
    <row r="4651" spans="1:13" x14ac:dyDescent="0.35">
      <c r="A4651" t="s">
        <v>528</v>
      </c>
      <c r="B4651">
        <v>512044040</v>
      </c>
      <c r="C4651">
        <v>165101</v>
      </c>
      <c r="E4651" s="1">
        <v>43577.685370370367</v>
      </c>
      <c r="F4651">
        <v>1</v>
      </c>
      <c r="G4651" t="s">
        <v>33</v>
      </c>
      <c r="H4651">
        <v>400</v>
      </c>
      <c r="J4651" s="2">
        <f t="shared" si="216"/>
        <v>1</v>
      </c>
      <c r="K4651" s="2" t="str">
        <f>IFERROR(VLOOKUP(A4651,Aux!A:B,2,0),"Outros")</f>
        <v>Municípios</v>
      </c>
      <c r="L4651" s="2">
        <f t="shared" si="217"/>
        <v>2019</v>
      </c>
      <c r="M4651">
        <f t="shared" si="218"/>
        <v>17</v>
      </c>
    </row>
    <row r="4652" spans="1:13" x14ac:dyDescent="0.35">
      <c r="A4652" t="s">
        <v>673</v>
      </c>
      <c r="B4652">
        <v>503584215</v>
      </c>
      <c r="C4652">
        <v>165102</v>
      </c>
      <c r="D4652" t="s">
        <v>4013</v>
      </c>
      <c r="E4652" s="1">
        <v>43577.69017361111</v>
      </c>
      <c r="F4652">
        <v>13</v>
      </c>
      <c r="G4652" t="s">
        <v>1020</v>
      </c>
      <c r="H4652">
        <v>340</v>
      </c>
      <c r="I4652" s="1">
        <v>43583.999305555553</v>
      </c>
      <c r="J4652" s="2">
        <f t="shared" si="216"/>
        <v>1</v>
      </c>
      <c r="K4652" s="2" t="str">
        <f>IFERROR(VLOOKUP(A4652,Aux!A:B,2,0),"Outros")</f>
        <v>Outros</v>
      </c>
      <c r="L4652" s="2">
        <f t="shared" si="217"/>
        <v>2019</v>
      </c>
      <c r="M4652">
        <f t="shared" si="218"/>
        <v>17</v>
      </c>
    </row>
    <row r="4653" spans="1:13" x14ac:dyDescent="0.35">
      <c r="A4653" t="s">
        <v>3948</v>
      </c>
      <c r="B4653">
        <v>502327669</v>
      </c>
      <c r="C4653">
        <v>165107</v>
      </c>
      <c r="D4653" t="s">
        <v>3949</v>
      </c>
      <c r="E4653" s="1">
        <v>43577.725590277776</v>
      </c>
      <c r="F4653">
        <v>3</v>
      </c>
      <c r="G4653" t="s">
        <v>1368</v>
      </c>
      <c r="H4653">
        <v>360</v>
      </c>
      <c r="I4653" s="1">
        <v>43587.999305555553</v>
      </c>
      <c r="J4653" s="2">
        <f t="shared" si="216"/>
        <v>1</v>
      </c>
      <c r="K4653" s="2" t="str">
        <f>IFERROR(VLOOKUP(A4653,Aux!A:B,2,0),"Outros")</f>
        <v>Outros</v>
      </c>
      <c r="L4653" s="2">
        <f t="shared" si="217"/>
        <v>2019</v>
      </c>
      <c r="M4653">
        <f t="shared" si="218"/>
        <v>17</v>
      </c>
    </row>
    <row r="4654" spans="1:13" x14ac:dyDescent="0.35">
      <c r="A4654" t="s">
        <v>57</v>
      </c>
      <c r="B4654">
        <v>501294104</v>
      </c>
      <c r="C4654">
        <v>165127</v>
      </c>
      <c r="D4654" t="s">
        <v>3800</v>
      </c>
      <c r="E4654" s="1">
        <v>43578.380787037036</v>
      </c>
      <c r="F4654">
        <v>1</v>
      </c>
      <c r="G4654" t="s">
        <v>59</v>
      </c>
      <c r="H4654">
        <v>360</v>
      </c>
      <c r="I4654" s="1">
        <v>43598.999305555553</v>
      </c>
      <c r="J4654" s="2">
        <f t="shared" si="216"/>
        <v>1</v>
      </c>
      <c r="K4654" s="2" t="str">
        <f>IFERROR(VLOOKUP(A4654,Aux!A:B,2,0),"Outros")</f>
        <v>Municípios</v>
      </c>
      <c r="L4654" s="2">
        <f t="shared" si="217"/>
        <v>2019</v>
      </c>
      <c r="M4654">
        <f t="shared" si="218"/>
        <v>17</v>
      </c>
    </row>
    <row r="4655" spans="1:13" x14ac:dyDescent="0.35">
      <c r="A4655" t="s">
        <v>133</v>
      </c>
      <c r="B4655">
        <v>503539473</v>
      </c>
      <c r="C4655">
        <v>165128</v>
      </c>
      <c r="D4655" t="s">
        <v>3801</v>
      </c>
      <c r="E4655" s="1">
        <v>43578.382071759261</v>
      </c>
      <c r="F4655">
        <v>3</v>
      </c>
      <c r="G4655" t="s">
        <v>135</v>
      </c>
      <c r="H4655">
        <v>360</v>
      </c>
      <c r="I4655" s="1">
        <v>43591.999305555553</v>
      </c>
      <c r="J4655" s="2">
        <f t="shared" si="216"/>
        <v>1</v>
      </c>
      <c r="K4655" s="2" t="str">
        <f>IFERROR(VLOOKUP(A4655,Aux!A:B,2,0),"Outros")</f>
        <v>Municípios</v>
      </c>
      <c r="L4655" s="2">
        <f t="shared" si="217"/>
        <v>2019</v>
      </c>
      <c r="M4655">
        <f t="shared" si="218"/>
        <v>17</v>
      </c>
    </row>
    <row r="4656" spans="1:13" x14ac:dyDescent="0.35">
      <c r="A4656" t="s">
        <v>133</v>
      </c>
      <c r="B4656">
        <v>503539473</v>
      </c>
      <c r="C4656">
        <v>165130</v>
      </c>
      <c r="D4656" t="s">
        <v>3802</v>
      </c>
      <c r="E4656" s="1">
        <v>43578.391770833332</v>
      </c>
      <c r="F4656">
        <v>3</v>
      </c>
      <c r="G4656" t="s">
        <v>194</v>
      </c>
      <c r="H4656">
        <v>340</v>
      </c>
      <c r="I4656" s="1">
        <v>43593.999305555553</v>
      </c>
      <c r="J4656" s="2">
        <f t="shared" si="216"/>
        <v>1</v>
      </c>
      <c r="K4656" s="2" t="str">
        <f>IFERROR(VLOOKUP(A4656,Aux!A:B,2,0),"Outros")</f>
        <v>Municípios</v>
      </c>
      <c r="L4656" s="2">
        <f t="shared" si="217"/>
        <v>2019</v>
      </c>
      <c r="M4656">
        <f t="shared" si="218"/>
        <v>17</v>
      </c>
    </row>
    <row r="4657" spans="1:13" x14ac:dyDescent="0.35">
      <c r="A4657" t="s">
        <v>57</v>
      </c>
      <c r="B4657">
        <v>501294104</v>
      </c>
      <c r="C4657">
        <v>165131</v>
      </c>
      <c r="D4657" t="s">
        <v>3803</v>
      </c>
      <c r="E4657" s="1">
        <v>43578.392916666664</v>
      </c>
      <c r="F4657">
        <v>1</v>
      </c>
      <c r="G4657" t="s">
        <v>526</v>
      </c>
      <c r="H4657">
        <v>5</v>
      </c>
      <c r="I4657" s="1">
        <v>43584.999305555553</v>
      </c>
      <c r="J4657" s="2">
        <f t="shared" si="216"/>
        <v>1</v>
      </c>
      <c r="K4657" s="2" t="str">
        <f>IFERROR(VLOOKUP(A4657,Aux!A:B,2,0),"Outros")</f>
        <v>Municípios</v>
      </c>
      <c r="L4657" s="2">
        <f t="shared" si="217"/>
        <v>2019</v>
      </c>
      <c r="M4657">
        <f t="shared" si="218"/>
        <v>17</v>
      </c>
    </row>
    <row r="4658" spans="1:13" x14ac:dyDescent="0.35">
      <c r="A4658" t="s">
        <v>1080</v>
      </c>
      <c r="B4658">
        <v>506849635</v>
      </c>
      <c r="C4658">
        <v>165135</v>
      </c>
      <c r="D4658" t="s">
        <v>3804</v>
      </c>
      <c r="E4658" s="1">
        <v>43578.400613425925</v>
      </c>
      <c r="F4658">
        <v>1</v>
      </c>
      <c r="G4658" t="s">
        <v>1082</v>
      </c>
      <c r="H4658">
        <v>340</v>
      </c>
      <c r="I4658" s="1">
        <v>43583.999305555553</v>
      </c>
      <c r="J4658" s="2">
        <f t="shared" si="216"/>
        <v>1</v>
      </c>
      <c r="K4658" s="2" t="str">
        <f>IFERROR(VLOOKUP(A4658,Aux!A:B,2,0),"Outros")</f>
        <v>Municípios</v>
      </c>
      <c r="L4658" s="2">
        <f t="shared" si="217"/>
        <v>2019</v>
      </c>
      <c r="M4658">
        <f t="shared" si="218"/>
        <v>17</v>
      </c>
    </row>
    <row r="4659" spans="1:13" x14ac:dyDescent="0.35">
      <c r="A4659" t="s">
        <v>57</v>
      </c>
      <c r="B4659">
        <v>501294104</v>
      </c>
      <c r="C4659">
        <v>165137</v>
      </c>
      <c r="D4659" t="s">
        <v>3805</v>
      </c>
      <c r="E4659" s="1">
        <v>43578.406354166669</v>
      </c>
      <c r="F4659">
        <v>13</v>
      </c>
      <c r="G4659" t="s">
        <v>59</v>
      </c>
      <c r="H4659">
        <v>360</v>
      </c>
      <c r="I4659" s="1">
        <v>43608.999305555553</v>
      </c>
      <c r="J4659" s="2">
        <f t="shared" si="216"/>
        <v>1</v>
      </c>
      <c r="K4659" s="2" t="str">
        <f>IFERROR(VLOOKUP(A4659,Aux!A:B,2,0),"Outros")</f>
        <v>Municípios</v>
      </c>
      <c r="L4659" s="2">
        <f t="shared" si="217"/>
        <v>2019</v>
      </c>
      <c r="M4659">
        <f t="shared" si="218"/>
        <v>17</v>
      </c>
    </row>
    <row r="4660" spans="1:13" x14ac:dyDescent="0.35">
      <c r="A4660" t="s">
        <v>365</v>
      </c>
      <c r="B4660">
        <v>505351064</v>
      </c>
      <c r="C4660">
        <v>165142</v>
      </c>
      <c r="D4660" t="s">
        <v>3806</v>
      </c>
      <c r="E4660" s="1">
        <v>43578.416226851848</v>
      </c>
      <c r="F4660">
        <v>13</v>
      </c>
      <c r="G4660" t="s">
        <v>1146</v>
      </c>
      <c r="H4660">
        <v>340</v>
      </c>
      <c r="I4660" s="1">
        <v>43588.999305555553</v>
      </c>
      <c r="J4660" s="2">
        <f t="shared" si="216"/>
        <v>1</v>
      </c>
      <c r="K4660" s="2" t="str">
        <f>IFERROR(VLOOKUP(A4660,Aux!A:B,2,0),"Outros")</f>
        <v>Outros</v>
      </c>
      <c r="L4660" s="2">
        <f t="shared" si="217"/>
        <v>2019</v>
      </c>
      <c r="M4660">
        <f t="shared" si="218"/>
        <v>17</v>
      </c>
    </row>
    <row r="4661" spans="1:13" x14ac:dyDescent="0.35">
      <c r="A4661" t="s">
        <v>88</v>
      </c>
      <c r="B4661">
        <v>506624200</v>
      </c>
      <c r="C4661">
        <v>165143</v>
      </c>
      <c r="D4661" t="s">
        <v>4169</v>
      </c>
      <c r="E4661" s="1">
        <v>43578.417175925926</v>
      </c>
      <c r="F4661">
        <v>13</v>
      </c>
      <c r="G4661" t="s">
        <v>2623</v>
      </c>
      <c r="H4661">
        <v>340</v>
      </c>
      <c r="I4661" s="1">
        <v>43581.708333333336</v>
      </c>
      <c r="J4661" s="2">
        <f t="shared" si="216"/>
        <v>1</v>
      </c>
      <c r="K4661" s="2" t="str">
        <f>IFERROR(VLOOKUP(A4661,Aux!A:B,2,0),"Outros")</f>
        <v>Municípios</v>
      </c>
      <c r="L4661" s="2">
        <f t="shared" si="217"/>
        <v>2019</v>
      </c>
      <c r="M4661">
        <f t="shared" si="218"/>
        <v>17</v>
      </c>
    </row>
    <row r="4662" spans="1:13" x14ac:dyDescent="0.35">
      <c r="A4662" t="s">
        <v>57</v>
      </c>
      <c r="B4662">
        <v>501294104</v>
      </c>
      <c r="C4662">
        <v>165145</v>
      </c>
      <c r="D4662" t="s">
        <v>4170</v>
      </c>
      <c r="E4662" s="1">
        <v>43578.423692129632</v>
      </c>
      <c r="F4662">
        <v>1</v>
      </c>
      <c r="G4662" t="s">
        <v>59</v>
      </c>
      <c r="H4662">
        <v>5</v>
      </c>
      <c r="I4662" s="1">
        <v>43584.999305555553</v>
      </c>
      <c r="J4662" s="2">
        <f t="shared" si="216"/>
        <v>1</v>
      </c>
      <c r="K4662" s="2" t="str">
        <f>IFERROR(VLOOKUP(A4662,Aux!A:B,2,0),"Outros")</f>
        <v>Municípios</v>
      </c>
      <c r="L4662" s="2">
        <f t="shared" si="217"/>
        <v>2019</v>
      </c>
      <c r="M4662">
        <f t="shared" si="218"/>
        <v>17</v>
      </c>
    </row>
    <row r="4663" spans="1:13" x14ac:dyDescent="0.35">
      <c r="A4663" t="s">
        <v>154</v>
      </c>
      <c r="B4663">
        <v>506818829</v>
      </c>
      <c r="C4663">
        <v>165146</v>
      </c>
      <c r="D4663" t="s">
        <v>4046</v>
      </c>
      <c r="E4663" s="1">
        <v>43578.423761574071</v>
      </c>
      <c r="F4663">
        <v>1</v>
      </c>
      <c r="G4663" t="s">
        <v>156</v>
      </c>
      <c r="H4663">
        <v>360</v>
      </c>
      <c r="I4663" s="1">
        <v>43594.75</v>
      </c>
      <c r="J4663" s="2">
        <f t="shared" si="216"/>
        <v>1</v>
      </c>
      <c r="K4663" s="2" t="str">
        <f>IFERROR(VLOOKUP(A4663,Aux!A:B,2,0),"Outros")</f>
        <v>Municípios</v>
      </c>
      <c r="L4663" s="2">
        <f t="shared" si="217"/>
        <v>2019</v>
      </c>
      <c r="M4663">
        <f t="shared" si="218"/>
        <v>17</v>
      </c>
    </row>
    <row r="4664" spans="1:13" x14ac:dyDescent="0.35">
      <c r="A4664" t="s">
        <v>9</v>
      </c>
      <c r="B4664">
        <v>506673626</v>
      </c>
      <c r="C4664">
        <v>165149</v>
      </c>
      <c r="D4664" t="s">
        <v>3858</v>
      </c>
      <c r="E4664" s="1">
        <v>43578.4299537037</v>
      </c>
      <c r="F4664">
        <v>13</v>
      </c>
      <c r="G4664" t="s">
        <v>11</v>
      </c>
      <c r="H4664">
        <v>360</v>
      </c>
      <c r="I4664" s="1">
        <v>43583.999305555553</v>
      </c>
      <c r="J4664" s="2">
        <f t="shared" si="216"/>
        <v>1</v>
      </c>
      <c r="K4664" s="2" t="str">
        <f>IFERROR(VLOOKUP(A4664,Aux!A:B,2,0),"Outros")</f>
        <v>Municípios</v>
      </c>
      <c r="L4664" s="2">
        <f t="shared" si="217"/>
        <v>2019</v>
      </c>
      <c r="M4664">
        <f t="shared" si="218"/>
        <v>17</v>
      </c>
    </row>
    <row r="4665" spans="1:13" x14ac:dyDescent="0.35">
      <c r="A4665" t="s">
        <v>57</v>
      </c>
      <c r="B4665">
        <v>501294104</v>
      </c>
      <c r="C4665">
        <v>165150</v>
      </c>
      <c r="D4665" t="s">
        <v>3807</v>
      </c>
      <c r="E4665" s="1">
        <v>43578.430462962962</v>
      </c>
      <c r="F4665">
        <v>1</v>
      </c>
      <c r="G4665" t="s">
        <v>59</v>
      </c>
      <c r="H4665">
        <v>360</v>
      </c>
      <c r="I4665" s="1">
        <v>43594.999305555553</v>
      </c>
      <c r="J4665" s="2">
        <f t="shared" si="216"/>
        <v>1</v>
      </c>
      <c r="K4665" s="2" t="str">
        <f>IFERROR(VLOOKUP(A4665,Aux!A:B,2,0),"Outros")</f>
        <v>Municípios</v>
      </c>
      <c r="L4665" s="2">
        <f t="shared" si="217"/>
        <v>2019</v>
      </c>
      <c r="M4665">
        <f t="shared" si="218"/>
        <v>17</v>
      </c>
    </row>
    <row r="4666" spans="1:13" x14ac:dyDescent="0.35">
      <c r="A4666" t="s">
        <v>223</v>
      </c>
      <c r="B4666">
        <v>680018140</v>
      </c>
      <c r="C4666">
        <v>165151</v>
      </c>
      <c r="D4666" t="s">
        <v>3808</v>
      </c>
      <c r="E4666" s="1">
        <v>43578.430462962962</v>
      </c>
      <c r="F4666">
        <v>1</v>
      </c>
      <c r="G4666" t="s">
        <v>225</v>
      </c>
      <c r="H4666">
        <v>360</v>
      </c>
      <c r="I4666" s="1">
        <v>43590.999305555553</v>
      </c>
      <c r="J4666" s="2">
        <f t="shared" si="216"/>
        <v>1</v>
      </c>
      <c r="K4666" s="2" t="str">
        <f>IFERROR(VLOOKUP(A4666,Aux!A:B,2,0),"Outros")</f>
        <v>Municípios</v>
      </c>
      <c r="L4666" s="2">
        <f t="shared" si="217"/>
        <v>2019</v>
      </c>
      <c r="M4666">
        <f t="shared" si="218"/>
        <v>17</v>
      </c>
    </row>
    <row r="4667" spans="1:13" x14ac:dyDescent="0.35">
      <c r="A4667" t="s">
        <v>57</v>
      </c>
      <c r="B4667">
        <v>501294104</v>
      </c>
      <c r="C4667">
        <v>165154</v>
      </c>
      <c r="D4667" t="s">
        <v>3859</v>
      </c>
      <c r="E4667" s="1">
        <v>43578.435115740744</v>
      </c>
      <c r="F4667">
        <v>1</v>
      </c>
      <c r="G4667" t="s">
        <v>59</v>
      </c>
      <c r="H4667">
        <v>360</v>
      </c>
      <c r="I4667" s="1">
        <v>43584.999305555553</v>
      </c>
      <c r="J4667" s="2">
        <f t="shared" si="216"/>
        <v>1</v>
      </c>
      <c r="K4667" s="2" t="str">
        <f>IFERROR(VLOOKUP(A4667,Aux!A:B,2,0),"Outros")</f>
        <v>Municípios</v>
      </c>
      <c r="L4667" s="2">
        <f t="shared" si="217"/>
        <v>2019</v>
      </c>
      <c r="M4667">
        <f t="shared" si="218"/>
        <v>17</v>
      </c>
    </row>
    <row r="4668" spans="1:13" x14ac:dyDescent="0.35">
      <c r="A4668" t="s">
        <v>454</v>
      </c>
      <c r="B4668">
        <v>503450189</v>
      </c>
      <c r="C4668">
        <v>165158</v>
      </c>
      <c r="D4668" t="s">
        <v>3646</v>
      </c>
      <c r="E4668" s="1">
        <v>43578.444594907407</v>
      </c>
      <c r="F4668">
        <v>3</v>
      </c>
      <c r="G4668" t="s">
        <v>1207</v>
      </c>
      <c r="H4668">
        <v>400</v>
      </c>
      <c r="I4668" s="1">
        <v>43577.75</v>
      </c>
      <c r="J4668" s="2">
        <f t="shared" si="216"/>
        <v>1</v>
      </c>
      <c r="K4668" s="2" t="str">
        <f>IFERROR(VLOOKUP(A4668,Aux!A:B,2,0),"Outros")</f>
        <v>Estradas</v>
      </c>
      <c r="L4668" s="2">
        <f t="shared" si="217"/>
        <v>2019</v>
      </c>
      <c r="M4668">
        <f t="shared" si="218"/>
        <v>17</v>
      </c>
    </row>
    <row r="4669" spans="1:13" x14ac:dyDescent="0.35">
      <c r="A4669" t="s">
        <v>454</v>
      </c>
      <c r="B4669">
        <v>503450189</v>
      </c>
      <c r="C4669">
        <v>165159</v>
      </c>
      <c r="D4669" t="s">
        <v>3646</v>
      </c>
      <c r="E4669" s="1">
        <v>43578.444791666669</v>
      </c>
      <c r="F4669">
        <v>3</v>
      </c>
      <c r="G4669" t="s">
        <v>1207</v>
      </c>
      <c r="H4669">
        <v>400</v>
      </c>
      <c r="I4669" s="1">
        <v>43577.75</v>
      </c>
      <c r="J4669" s="2">
        <f t="shared" si="216"/>
        <v>1</v>
      </c>
      <c r="K4669" s="2" t="str">
        <f>IFERROR(VLOOKUP(A4669,Aux!A:B,2,0),"Outros")</f>
        <v>Estradas</v>
      </c>
      <c r="L4669" s="2">
        <f t="shared" si="217"/>
        <v>2019</v>
      </c>
      <c r="M4669">
        <f t="shared" si="218"/>
        <v>17</v>
      </c>
    </row>
    <row r="4670" spans="1:13" x14ac:dyDescent="0.35">
      <c r="A4670" t="s">
        <v>574</v>
      </c>
      <c r="B4670">
        <v>506791220</v>
      </c>
      <c r="C4670">
        <v>165160</v>
      </c>
      <c r="D4670" t="s">
        <v>4171</v>
      </c>
      <c r="E4670" s="1">
        <v>43578.445555555554</v>
      </c>
      <c r="F4670">
        <v>13</v>
      </c>
      <c r="G4670" t="s">
        <v>576</v>
      </c>
      <c r="H4670">
        <v>360</v>
      </c>
      <c r="I4670" s="1">
        <v>43591.999305555553</v>
      </c>
      <c r="J4670" s="2">
        <f t="shared" si="216"/>
        <v>1</v>
      </c>
      <c r="K4670" s="2" t="str">
        <f>IFERROR(VLOOKUP(A4670,Aux!A:B,2,0),"Outros")</f>
        <v>Municípios</v>
      </c>
      <c r="L4670" s="2">
        <f t="shared" si="217"/>
        <v>2019</v>
      </c>
      <c r="M4670">
        <f t="shared" si="218"/>
        <v>17</v>
      </c>
    </row>
    <row r="4671" spans="1:13" x14ac:dyDescent="0.35">
      <c r="A4671" t="s">
        <v>48</v>
      </c>
      <c r="B4671">
        <v>503035416</v>
      </c>
      <c r="C4671">
        <v>165162</v>
      </c>
      <c r="D4671" t="s">
        <v>3809</v>
      </c>
      <c r="E4671" s="1">
        <v>43578.449328703704</v>
      </c>
      <c r="F4671">
        <v>1</v>
      </c>
      <c r="G4671" t="s">
        <v>33</v>
      </c>
      <c r="H4671">
        <v>340</v>
      </c>
      <c r="I4671" s="1">
        <v>43585.708333333336</v>
      </c>
      <c r="J4671" s="2">
        <f t="shared" si="216"/>
        <v>1</v>
      </c>
      <c r="K4671" s="2" t="str">
        <f>IFERROR(VLOOKUP(A4671,Aux!A:B,2,0),"Outros")</f>
        <v>Hospitais</v>
      </c>
      <c r="L4671" s="2">
        <f t="shared" si="217"/>
        <v>2019</v>
      </c>
      <c r="M4671">
        <f t="shared" si="218"/>
        <v>17</v>
      </c>
    </row>
    <row r="4672" spans="1:13" x14ac:dyDescent="0.35">
      <c r="A4672" t="s">
        <v>251</v>
      </c>
      <c r="B4672">
        <v>508069645</v>
      </c>
      <c r="C4672">
        <v>165163</v>
      </c>
      <c r="D4672" t="s">
        <v>4014</v>
      </c>
      <c r="E4672" s="1">
        <v>43578.467106481483</v>
      </c>
      <c r="F4672">
        <v>13</v>
      </c>
      <c r="G4672" t="s">
        <v>4015</v>
      </c>
      <c r="H4672">
        <v>360</v>
      </c>
      <c r="I4672" s="1">
        <v>43592.708333333336</v>
      </c>
      <c r="J4672" s="2">
        <f t="shared" si="216"/>
        <v>1</v>
      </c>
      <c r="K4672" s="2" t="str">
        <f>IFERROR(VLOOKUP(A4672,Aux!A:B,2,0),"Outros")</f>
        <v>Escolas</v>
      </c>
      <c r="L4672" s="2">
        <f t="shared" si="217"/>
        <v>2019</v>
      </c>
      <c r="M4672">
        <f t="shared" si="218"/>
        <v>17</v>
      </c>
    </row>
    <row r="4673" spans="1:13" x14ac:dyDescent="0.35">
      <c r="A4673" t="s">
        <v>239</v>
      </c>
      <c r="B4673">
        <v>512042659</v>
      </c>
      <c r="C4673">
        <v>165164</v>
      </c>
      <c r="D4673" t="s">
        <v>4016</v>
      </c>
      <c r="E4673" s="1">
        <v>43578.467731481483</v>
      </c>
      <c r="F4673">
        <v>13</v>
      </c>
      <c r="G4673" t="s">
        <v>241</v>
      </c>
      <c r="H4673">
        <v>340</v>
      </c>
      <c r="I4673" s="1">
        <v>43584.999305555553</v>
      </c>
      <c r="J4673" s="2">
        <f t="shared" si="216"/>
        <v>1</v>
      </c>
      <c r="K4673" s="2" t="str">
        <f>IFERROR(VLOOKUP(A4673,Aux!A:B,2,0),"Outros")</f>
        <v>Municípios</v>
      </c>
      <c r="L4673" s="2">
        <f t="shared" si="217"/>
        <v>2019</v>
      </c>
      <c r="M4673">
        <f t="shared" si="218"/>
        <v>17</v>
      </c>
    </row>
    <row r="4674" spans="1:13" x14ac:dyDescent="0.35">
      <c r="A4674" t="s">
        <v>118</v>
      </c>
      <c r="B4674">
        <v>680015019</v>
      </c>
      <c r="C4674">
        <v>165165</v>
      </c>
      <c r="D4674" t="s">
        <v>4172</v>
      </c>
      <c r="E4674" s="1">
        <v>43578.471041666664</v>
      </c>
      <c r="F4674">
        <v>13</v>
      </c>
      <c r="G4674" t="s">
        <v>561</v>
      </c>
      <c r="H4674">
        <v>360</v>
      </c>
      <c r="I4674" s="1">
        <v>43591.666666666664</v>
      </c>
      <c r="J4674" s="2">
        <f t="shared" ref="J4674:J4737" si="219">IF(C4674=C4673,"",1)</f>
        <v>1</v>
      </c>
      <c r="K4674" s="2" t="str">
        <f>IFERROR(VLOOKUP(A4674,Aux!A:B,2,0),"Outros")</f>
        <v>Águas e resíduos</v>
      </c>
      <c r="L4674" s="2">
        <f t="shared" ref="L4674:L4737" si="220">YEAR(E4674)</f>
        <v>2019</v>
      </c>
      <c r="M4674">
        <f t="shared" ref="M4674:M4737" si="221">WEEKNUM(E4674)</f>
        <v>17</v>
      </c>
    </row>
    <row r="4675" spans="1:13" x14ac:dyDescent="0.35">
      <c r="A4675" t="s">
        <v>197</v>
      </c>
      <c r="B4675">
        <v>506334562</v>
      </c>
      <c r="C4675">
        <v>165166</v>
      </c>
      <c r="D4675" t="s">
        <v>3810</v>
      </c>
      <c r="E4675" s="1">
        <v>43578.475046296298</v>
      </c>
      <c r="F4675">
        <v>3</v>
      </c>
      <c r="G4675" t="s">
        <v>625</v>
      </c>
      <c r="H4675">
        <v>360</v>
      </c>
      <c r="I4675" s="1">
        <v>43599.729166666664</v>
      </c>
      <c r="J4675" s="2">
        <f t="shared" si="219"/>
        <v>1</v>
      </c>
      <c r="K4675" s="2" t="str">
        <f>IFERROR(VLOOKUP(A4675,Aux!A:B,2,0),"Outros")</f>
        <v>Municípios</v>
      </c>
      <c r="L4675" s="2">
        <f t="shared" si="220"/>
        <v>2019</v>
      </c>
      <c r="M4675">
        <f t="shared" si="221"/>
        <v>17</v>
      </c>
    </row>
    <row r="4676" spans="1:13" x14ac:dyDescent="0.35">
      <c r="A4676" t="s">
        <v>461</v>
      </c>
      <c r="B4676">
        <v>511010435</v>
      </c>
      <c r="C4676">
        <v>165168</v>
      </c>
      <c r="E4676" s="1">
        <v>43578.482974537037</v>
      </c>
      <c r="F4676">
        <v>13</v>
      </c>
      <c r="G4676" t="s">
        <v>33</v>
      </c>
      <c r="H4676">
        <v>1</v>
      </c>
      <c r="J4676" s="2">
        <f t="shared" si="219"/>
        <v>1</v>
      </c>
      <c r="K4676" s="2" t="str">
        <f>IFERROR(VLOOKUP(A4676,Aux!A:B,2,0),"Outros")</f>
        <v>Outros</v>
      </c>
      <c r="L4676" s="2">
        <f t="shared" si="220"/>
        <v>2019</v>
      </c>
      <c r="M4676">
        <f t="shared" si="221"/>
        <v>17</v>
      </c>
    </row>
    <row r="4677" spans="1:13" x14ac:dyDescent="0.35">
      <c r="A4677" t="s">
        <v>251</v>
      </c>
      <c r="B4677">
        <v>508069645</v>
      </c>
      <c r="C4677">
        <v>165169</v>
      </c>
      <c r="D4677" t="s">
        <v>3811</v>
      </c>
      <c r="E4677" s="1">
        <v>43578.483865740738</v>
      </c>
      <c r="F4677">
        <v>13</v>
      </c>
      <c r="G4677" t="s">
        <v>33</v>
      </c>
      <c r="H4677">
        <v>360</v>
      </c>
      <c r="I4677" s="1">
        <v>43591.708333333336</v>
      </c>
      <c r="J4677" s="2">
        <f t="shared" si="219"/>
        <v>1</v>
      </c>
      <c r="K4677" s="2" t="str">
        <f>IFERROR(VLOOKUP(A4677,Aux!A:B,2,0),"Outros")</f>
        <v>Escolas</v>
      </c>
      <c r="L4677" s="2">
        <f t="shared" si="220"/>
        <v>2019</v>
      </c>
      <c r="M4677">
        <f t="shared" si="221"/>
        <v>17</v>
      </c>
    </row>
    <row r="4678" spans="1:13" x14ac:dyDescent="0.35">
      <c r="A4678" t="s">
        <v>197</v>
      </c>
      <c r="B4678">
        <v>506334562</v>
      </c>
      <c r="C4678">
        <v>165170</v>
      </c>
      <c r="D4678" t="s">
        <v>3812</v>
      </c>
      <c r="E4678" s="1">
        <v>43578.484594907408</v>
      </c>
      <c r="F4678">
        <v>13</v>
      </c>
      <c r="G4678" t="s">
        <v>625</v>
      </c>
      <c r="H4678">
        <v>360</v>
      </c>
      <c r="I4678" s="1">
        <v>43593.999305555553</v>
      </c>
      <c r="J4678" s="2">
        <f t="shared" si="219"/>
        <v>1</v>
      </c>
      <c r="K4678" s="2" t="str">
        <f>IFERROR(VLOOKUP(A4678,Aux!A:B,2,0),"Outros")</f>
        <v>Municípios</v>
      </c>
      <c r="L4678" s="2">
        <f t="shared" si="220"/>
        <v>2019</v>
      </c>
      <c r="M4678">
        <f t="shared" si="221"/>
        <v>17</v>
      </c>
    </row>
    <row r="4679" spans="1:13" x14ac:dyDescent="0.35">
      <c r="A4679" t="s">
        <v>574</v>
      </c>
      <c r="B4679">
        <v>506791220</v>
      </c>
      <c r="C4679">
        <v>165171</v>
      </c>
      <c r="D4679" t="s">
        <v>3813</v>
      </c>
      <c r="E4679" s="1">
        <v>43578.487581018519</v>
      </c>
      <c r="F4679">
        <v>1</v>
      </c>
      <c r="G4679" t="s">
        <v>576</v>
      </c>
      <c r="H4679">
        <v>360</v>
      </c>
      <c r="I4679" s="1">
        <v>43585.999305555553</v>
      </c>
      <c r="J4679" s="2">
        <f t="shared" si="219"/>
        <v>1</v>
      </c>
      <c r="K4679" s="2" t="str">
        <f>IFERROR(VLOOKUP(A4679,Aux!A:B,2,0),"Outros")</f>
        <v>Municípios</v>
      </c>
      <c r="L4679" s="2">
        <f t="shared" si="220"/>
        <v>2019</v>
      </c>
      <c r="M4679">
        <f t="shared" si="221"/>
        <v>17</v>
      </c>
    </row>
    <row r="4680" spans="1:13" x14ac:dyDescent="0.35">
      <c r="A4680" t="s">
        <v>140</v>
      </c>
      <c r="B4680">
        <v>506614913</v>
      </c>
      <c r="C4680">
        <v>165172</v>
      </c>
      <c r="D4680" t="s">
        <v>4173</v>
      </c>
      <c r="E4680" s="1">
        <v>43578.49181712963</v>
      </c>
      <c r="F4680">
        <v>1</v>
      </c>
      <c r="G4680" t="s">
        <v>2313</v>
      </c>
      <c r="H4680">
        <v>360</v>
      </c>
      <c r="I4680" s="1">
        <v>43584.999305555553</v>
      </c>
      <c r="J4680" s="2">
        <f t="shared" si="219"/>
        <v>1</v>
      </c>
      <c r="K4680" s="2" t="str">
        <f>IFERROR(VLOOKUP(A4680,Aux!A:B,2,0),"Outros")</f>
        <v>Municípios</v>
      </c>
      <c r="L4680" s="2">
        <f t="shared" si="220"/>
        <v>2019</v>
      </c>
      <c r="M4680">
        <f t="shared" si="221"/>
        <v>17</v>
      </c>
    </row>
    <row r="4681" spans="1:13" x14ac:dyDescent="0.35">
      <c r="A4681" t="s">
        <v>12</v>
      </c>
      <c r="B4681">
        <v>508481287</v>
      </c>
      <c r="C4681">
        <v>165173</v>
      </c>
      <c r="D4681" t="s">
        <v>3814</v>
      </c>
      <c r="E4681" s="1">
        <v>43578.495127314818</v>
      </c>
      <c r="F4681">
        <v>13</v>
      </c>
      <c r="G4681" t="s">
        <v>14</v>
      </c>
      <c r="H4681">
        <v>5</v>
      </c>
      <c r="I4681" s="1">
        <v>43585.708333333336</v>
      </c>
      <c r="J4681" s="2">
        <f t="shared" si="219"/>
        <v>1</v>
      </c>
      <c r="K4681" s="2" t="str">
        <f>IFERROR(VLOOKUP(A4681,Aux!A:B,2,0),"Outros")</f>
        <v>Hospitais</v>
      </c>
      <c r="L4681" s="2">
        <f t="shared" si="220"/>
        <v>2019</v>
      </c>
      <c r="M4681">
        <f t="shared" si="221"/>
        <v>17</v>
      </c>
    </row>
    <row r="4682" spans="1:13" x14ac:dyDescent="0.35">
      <c r="A4682" t="s">
        <v>1042</v>
      </c>
      <c r="B4682">
        <v>506087000</v>
      </c>
      <c r="C4682">
        <v>165174</v>
      </c>
      <c r="D4682" t="s">
        <v>2494</v>
      </c>
      <c r="E4682" s="1">
        <v>43578.495625000003</v>
      </c>
      <c r="F4682">
        <v>3</v>
      </c>
      <c r="G4682" t="s">
        <v>1044</v>
      </c>
      <c r="H4682">
        <v>360</v>
      </c>
      <c r="I4682" s="1">
        <v>43591.708333333336</v>
      </c>
      <c r="J4682" s="2">
        <f t="shared" si="219"/>
        <v>1</v>
      </c>
      <c r="K4682" s="2" t="str">
        <f>IFERROR(VLOOKUP(A4682,Aux!A:B,2,0),"Outros")</f>
        <v>Municípios</v>
      </c>
      <c r="L4682" s="2">
        <f t="shared" si="220"/>
        <v>2019</v>
      </c>
      <c r="M4682">
        <f t="shared" si="221"/>
        <v>17</v>
      </c>
    </row>
    <row r="4683" spans="1:13" x14ac:dyDescent="0.35">
      <c r="A4683" t="s">
        <v>942</v>
      </c>
      <c r="B4683">
        <v>510089224</v>
      </c>
      <c r="C4683">
        <v>165176</v>
      </c>
      <c r="D4683" t="s">
        <v>3815</v>
      </c>
      <c r="E4683" s="1">
        <v>43578.507662037038</v>
      </c>
      <c r="F4683">
        <v>3</v>
      </c>
      <c r="G4683" t="s">
        <v>1020</v>
      </c>
      <c r="H4683">
        <v>360</v>
      </c>
      <c r="I4683" s="1">
        <v>43610.999305555553</v>
      </c>
      <c r="J4683" s="2">
        <f t="shared" si="219"/>
        <v>1</v>
      </c>
      <c r="K4683" s="2" t="str">
        <f>IFERROR(VLOOKUP(A4683,Aux!A:B,2,0),"Outros")</f>
        <v>Outros</v>
      </c>
      <c r="L4683" s="2">
        <f t="shared" si="220"/>
        <v>2019</v>
      </c>
      <c r="M4683">
        <f t="shared" si="221"/>
        <v>17</v>
      </c>
    </row>
    <row r="4684" spans="1:13" x14ac:dyDescent="0.35">
      <c r="A4684" t="s">
        <v>140</v>
      </c>
      <c r="B4684">
        <v>506614913</v>
      </c>
      <c r="C4684">
        <v>165178</v>
      </c>
      <c r="D4684" t="s">
        <v>3816</v>
      </c>
      <c r="E4684" s="1">
        <v>43578.510046296295</v>
      </c>
      <c r="F4684">
        <v>1</v>
      </c>
      <c r="G4684" t="s">
        <v>149</v>
      </c>
      <c r="H4684">
        <v>360</v>
      </c>
      <c r="I4684" s="1">
        <v>43584.999305555553</v>
      </c>
      <c r="J4684" s="2">
        <f t="shared" si="219"/>
        <v>1</v>
      </c>
      <c r="K4684" s="2" t="str">
        <f>IFERROR(VLOOKUP(A4684,Aux!A:B,2,0),"Outros")</f>
        <v>Municípios</v>
      </c>
      <c r="L4684" s="2">
        <f t="shared" si="220"/>
        <v>2019</v>
      </c>
      <c r="M4684">
        <f t="shared" si="221"/>
        <v>17</v>
      </c>
    </row>
    <row r="4685" spans="1:13" x14ac:dyDescent="0.35">
      <c r="A4685" t="s">
        <v>125</v>
      </c>
      <c r="B4685">
        <v>501290206</v>
      </c>
      <c r="C4685">
        <v>165179</v>
      </c>
      <c r="D4685" t="s">
        <v>3817</v>
      </c>
      <c r="E4685" s="1">
        <v>43578.510671296295</v>
      </c>
      <c r="F4685">
        <v>1</v>
      </c>
      <c r="G4685" t="s">
        <v>659</v>
      </c>
      <c r="H4685">
        <v>360</v>
      </c>
      <c r="I4685" s="1">
        <v>43584.708333333336</v>
      </c>
      <c r="J4685" s="2">
        <f t="shared" si="219"/>
        <v>1</v>
      </c>
      <c r="K4685" s="2" t="str">
        <f>IFERROR(VLOOKUP(A4685,Aux!A:B,2,0),"Outros")</f>
        <v>Municípios</v>
      </c>
      <c r="L4685" s="2">
        <f t="shared" si="220"/>
        <v>2019</v>
      </c>
      <c r="M4685">
        <f t="shared" si="221"/>
        <v>17</v>
      </c>
    </row>
    <row r="4686" spans="1:13" x14ac:dyDescent="0.35">
      <c r="A4686" t="s">
        <v>150</v>
      </c>
      <c r="B4686">
        <v>505309939</v>
      </c>
      <c r="C4686">
        <v>165183</v>
      </c>
      <c r="D4686" t="s">
        <v>3818</v>
      </c>
      <c r="E4686" s="1">
        <v>43578.525567129633</v>
      </c>
      <c r="F4686">
        <v>1</v>
      </c>
      <c r="G4686" t="s">
        <v>152</v>
      </c>
      <c r="H4686">
        <v>360</v>
      </c>
      <c r="I4686" s="1">
        <v>43584.5</v>
      </c>
      <c r="J4686" s="2">
        <f t="shared" si="219"/>
        <v>1</v>
      </c>
      <c r="K4686" s="2" t="str">
        <f>IFERROR(VLOOKUP(A4686,Aux!A:B,2,0),"Outros")</f>
        <v>Municípios</v>
      </c>
      <c r="L4686" s="2">
        <f t="shared" si="220"/>
        <v>2019</v>
      </c>
      <c r="M4686">
        <f t="shared" si="221"/>
        <v>17</v>
      </c>
    </row>
    <row r="4687" spans="1:13" x14ac:dyDescent="0.35">
      <c r="A4687" t="s">
        <v>63</v>
      </c>
      <c r="B4687">
        <v>502098139</v>
      </c>
      <c r="C4687">
        <v>165184</v>
      </c>
      <c r="D4687" t="s">
        <v>4174</v>
      </c>
      <c r="E4687" s="1">
        <v>43578.527557870373</v>
      </c>
      <c r="F4687">
        <v>1</v>
      </c>
      <c r="G4687" t="s">
        <v>841</v>
      </c>
      <c r="H4687">
        <v>360</v>
      </c>
      <c r="I4687" s="1">
        <v>43583.999305555553</v>
      </c>
      <c r="J4687" s="2">
        <f t="shared" si="219"/>
        <v>1</v>
      </c>
      <c r="K4687" s="2" t="str">
        <f>IFERROR(VLOOKUP(A4687,Aux!A:B,2,0),"Outros")</f>
        <v>Municípios</v>
      </c>
      <c r="L4687" s="2">
        <f t="shared" si="220"/>
        <v>2019</v>
      </c>
      <c r="M4687">
        <f t="shared" si="221"/>
        <v>17</v>
      </c>
    </row>
    <row r="4688" spans="1:13" x14ac:dyDescent="0.35">
      <c r="A4688" t="s">
        <v>3819</v>
      </c>
      <c r="B4688">
        <v>502848219</v>
      </c>
      <c r="C4688">
        <v>165185</v>
      </c>
      <c r="D4688" t="s">
        <v>3820</v>
      </c>
      <c r="E4688" s="1">
        <v>43578.578761574077</v>
      </c>
      <c r="F4688">
        <v>3</v>
      </c>
      <c r="G4688" t="s">
        <v>3821</v>
      </c>
      <c r="H4688">
        <v>5</v>
      </c>
      <c r="I4688" s="1">
        <v>43630.999305555553</v>
      </c>
      <c r="J4688" s="2">
        <f t="shared" si="219"/>
        <v>1</v>
      </c>
      <c r="K4688" s="2" t="str">
        <f>IFERROR(VLOOKUP(A4688,Aux!A:B,2,0),"Outros")</f>
        <v>Outros</v>
      </c>
      <c r="L4688" s="2">
        <f t="shared" si="220"/>
        <v>2019</v>
      </c>
      <c r="M4688">
        <f t="shared" si="221"/>
        <v>17</v>
      </c>
    </row>
    <row r="4689" spans="1:13" x14ac:dyDescent="0.35">
      <c r="A4689" t="s">
        <v>574</v>
      </c>
      <c r="B4689">
        <v>506791220</v>
      </c>
      <c r="C4689">
        <v>165186</v>
      </c>
      <c r="D4689" t="s">
        <v>3822</v>
      </c>
      <c r="E4689" s="1">
        <v>43578.583749999998</v>
      </c>
      <c r="F4689">
        <v>13</v>
      </c>
      <c r="G4689" t="s">
        <v>576</v>
      </c>
      <c r="H4689">
        <v>360</v>
      </c>
      <c r="I4689" s="1">
        <v>43591.999305555553</v>
      </c>
      <c r="J4689" s="2">
        <f t="shared" si="219"/>
        <v>1</v>
      </c>
      <c r="K4689" s="2" t="str">
        <f>IFERROR(VLOOKUP(A4689,Aux!A:B,2,0),"Outros")</f>
        <v>Municípios</v>
      </c>
      <c r="L4689" s="2">
        <f t="shared" si="220"/>
        <v>2019</v>
      </c>
      <c r="M4689">
        <f t="shared" si="221"/>
        <v>17</v>
      </c>
    </row>
    <row r="4690" spans="1:13" x14ac:dyDescent="0.35">
      <c r="A4690" t="s">
        <v>133</v>
      </c>
      <c r="B4690">
        <v>503539473</v>
      </c>
      <c r="C4690">
        <v>165187</v>
      </c>
      <c r="D4690" t="s">
        <v>3860</v>
      </c>
      <c r="E4690" s="1">
        <v>43578.590081018519</v>
      </c>
      <c r="F4690">
        <v>3</v>
      </c>
      <c r="G4690" t="s">
        <v>135</v>
      </c>
      <c r="H4690">
        <v>360</v>
      </c>
      <c r="I4690" s="1">
        <v>43591.999305555553</v>
      </c>
      <c r="J4690" s="2">
        <f t="shared" si="219"/>
        <v>1</v>
      </c>
      <c r="K4690" s="2" t="str">
        <f>IFERROR(VLOOKUP(A4690,Aux!A:B,2,0),"Outros")</f>
        <v>Municípios</v>
      </c>
      <c r="L4690" s="2">
        <f t="shared" si="220"/>
        <v>2019</v>
      </c>
      <c r="M4690">
        <f t="shared" si="221"/>
        <v>17</v>
      </c>
    </row>
    <row r="4691" spans="1:13" x14ac:dyDescent="0.35">
      <c r="A4691" t="s">
        <v>150</v>
      </c>
      <c r="B4691">
        <v>505309939</v>
      </c>
      <c r="C4691">
        <v>165188</v>
      </c>
      <c r="D4691" t="s">
        <v>3823</v>
      </c>
      <c r="E4691" s="1">
        <v>43578.591006944444</v>
      </c>
      <c r="F4691">
        <v>1</v>
      </c>
      <c r="G4691" t="s">
        <v>152</v>
      </c>
      <c r="H4691">
        <v>360</v>
      </c>
      <c r="I4691" s="1">
        <v>43587.6875</v>
      </c>
      <c r="J4691" s="2">
        <f t="shared" si="219"/>
        <v>1</v>
      </c>
      <c r="K4691" s="2" t="str">
        <f>IFERROR(VLOOKUP(A4691,Aux!A:B,2,0),"Outros")</f>
        <v>Municípios</v>
      </c>
      <c r="L4691" s="2">
        <f t="shared" si="220"/>
        <v>2019</v>
      </c>
      <c r="M4691">
        <f t="shared" si="221"/>
        <v>17</v>
      </c>
    </row>
    <row r="4692" spans="1:13" x14ac:dyDescent="0.35">
      <c r="A4692" t="s">
        <v>150</v>
      </c>
      <c r="B4692">
        <v>505309939</v>
      </c>
      <c r="C4692">
        <v>165190</v>
      </c>
      <c r="D4692" t="s">
        <v>4175</v>
      </c>
      <c r="E4692" s="1">
        <v>43578.599814814814</v>
      </c>
      <c r="F4692">
        <v>1</v>
      </c>
      <c r="G4692" t="s">
        <v>152</v>
      </c>
      <c r="H4692">
        <v>360</v>
      </c>
      <c r="I4692" s="1">
        <v>43587.6875</v>
      </c>
      <c r="J4692" s="2">
        <f t="shared" si="219"/>
        <v>1</v>
      </c>
      <c r="K4692" s="2" t="str">
        <f>IFERROR(VLOOKUP(A4692,Aux!A:B,2,0),"Outros")</f>
        <v>Municípios</v>
      </c>
      <c r="L4692" s="2">
        <f t="shared" si="220"/>
        <v>2019</v>
      </c>
      <c r="M4692">
        <f t="shared" si="221"/>
        <v>17</v>
      </c>
    </row>
    <row r="4693" spans="1:13" x14ac:dyDescent="0.35">
      <c r="A4693" t="s">
        <v>88</v>
      </c>
      <c r="B4693">
        <v>506624200</v>
      </c>
      <c r="C4693">
        <v>165192</v>
      </c>
      <c r="D4693" t="s">
        <v>4176</v>
      </c>
      <c r="E4693" s="1">
        <v>43578.601747685185</v>
      </c>
      <c r="F4693">
        <v>13</v>
      </c>
      <c r="G4693" t="s">
        <v>2623</v>
      </c>
      <c r="H4693">
        <v>360</v>
      </c>
      <c r="I4693" s="1">
        <v>43587.999305555553</v>
      </c>
      <c r="J4693" s="2">
        <f t="shared" si="219"/>
        <v>1</v>
      </c>
      <c r="K4693" s="2" t="str">
        <f>IFERROR(VLOOKUP(A4693,Aux!A:B,2,0),"Outros")</f>
        <v>Municípios</v>
      </c>
      <c r="L4693" s="2">
        <f t="shared" si="220"/>
        <v>2019</v>
      </c>
      <c r="M4693">
        <f t="shared" si="221"/>
        <v>17</v>
      </c>
    </row>
    <row r="4694" spans="1:13" x14ac:dyDescent="0.35">
      <c r="A4694" t="s">
        <v>157</v>
      </c>
      <c r="B4694">
        <v>500122237</v>
      </c>
      <c r="C4694">
        <v>165194</v>
      </c>
      <c r="D4694" t="s">
        <v>3824</v>
      </c>
      <c r="E4694" s="1">
        <v>43578.612962962965</v>
      </c>
      <c r="F4694">
        <v>3</v>
      </c>
      <c r="G4694" t="s">
        <v>33</v>
      </c>
      <c r="H4694">
        <v>340</v>
      </c>
      <c r="I4694" s="1">
        <v>43591.999305555553</v>
      </c>
      <c r="J4694" s="2">
        <f t="shared" si="219"/>
        <v>1</v>
      </c>
      <c r="K4694" s="2" t="str">
        <f>IFERROR(VLOOKUP(A4694,Aux!A:B,2,0),"Outros")</f>
        <v>Outros</v>
      </c>
      <c r="L4694" s="2">
        <f t="shared" si="220"/>
        <v>2019</v>
      </c>
      <c r="M4694">
        <f t="shared" si="221"/>
        <v>17</v>
      </c>
    </row>
    <row r="4695" spans="1:13" x14ac:dyDescent="0.35">
      <c r="A4695" t="s">
        <v>140</v>
      </c>
      <c r="B4695">
        <v>506614913</v>
      </c>
      <c r="C4695">
        <v>165196</v>
      </c>
      <c r="D4695" t="s">
        <v>3825</v>
      </c>
      <c r="E4695" s="1">
        <v>43578.61855324074</v>
      </c>
      <c r="F4695">
        <v>13</v>
      </c>
      <c r="G4695" t="s">
        <v>47</v>
      </c>
      <c r="H4695">
        <v>360</v>
      </c>
      <c r="I4695" s="1">
        <v>43594.999305555553</v>
      </c>
      <c r="J4695" s="2">
        <f t="shared" si="219"/>
        <v>1</v>
      </c>
      <c r="K4695" s="2" t="str">
        <f>IFERROR(VLOOKUP(A4695,Aux!A:B,2,0),"Outros")</f>
        <v>Municípios</v>
      </c>
      <c r="L4695" s="2">
        <f t="shared" si="220"/>
        <v>2019</v>
      </c>
      <c r="M4695">
        <f t="shared" si="221"/>
        <v>17</v>
      </c>
    </row>
    <row r="4696" spans="1:13" x14ac:dyDescent="0.35">
      <c r="A4696" t="s">
        <v>150</v>
      </c>
      <c r="B4696">
        <v>505309939</v>
      </c>
      <c r="C4696">
        <v>165197</v>
      </c>
      <c r="D4696" t="s">
        <v>3826</v>
      </c>
      <c r="E4696" s="1">
        <v>43578.626574074071</v>
      </c>
      <c r="F4696">
        <v>1</v>
      </c>
      <c r="G4696" t="s">
        <v>152</v>
      </c>
      <c r="H4696">
        <v>360</v>
      </c>
      <c r="I4696" s="1">
        <v>43587.6875</v>
      </c>
      <c r="J4696" s="2">
        <f t="shared" si="219"/>
        <v>1</v>
      </c>
      <c r="K4696" s="2" t="str">
        <f>IFERROR(VLOOKUP(A4696,Aux!A:B,2,0),"Outros")</f>
        <v>Municípios</v>
      </c>
      <c r="L4696" s="2">
        <f t="shared" si="220"/>
        <v>2019</v>
      </c>
      <c r="M4696">
        <f t="shared" si="221"/>
        <v>17</v>
      </c>
    </row>
    <row r="4697" spans="1:13" x14ac:dyDescent="0.35">
      <c r="A4697" t="s">
        <v>140</v>
      </c>
      <c r="B4697">
        <v>506614913</v>
      </c>
      <c r="C4697">
        <v>165198</v>
      </c>
      <c r="D4697" t="s">
        <v>3827</v>
      </c>
      <c r="E4697" s="1">
        <v>43578.627268518518</v>
      </c>
      <c r="F4697">
        <v>1</v>
      </c>
      <c r="G4697" t="s">
        <v>47</v>
      </c>
      <c r="H4697">
        <v>360</v>
      </c>
      <c r="I4697" s="1">
        <v>43614.999305555553</v>
      </c>
      <c r="J4697" s="2">
        <f t="shared" si="219"/>
        <v>1</v>
      </c>
      <c r="K4697" s="2" t="str">
        <f>IFERROR(VLOOKUP(A4697,Aux!A:B,2,0),"Outros")</f>
        <v>Municípios</v>
      </c>
      <c r="L4697" s="2">
        <f t="shared" si="220"/>
        <v>2019</v>
      </c>
      <c r="M4697">
        <f t="shared" si="221"/>
        <v>17</v>
      </c>
    </row>
    <row r="4698" spans="1:13" x14ac:dyDescent="0.35">
      <c r="A4698" t="s">
        <v>275</v>
      </c>
      <c r="B4698">
        <v>505187531</v>
      </c>
      <c r="C4698">
        <v>165199</v>
      </c>
      <c r="D4698" t="s">
        <v>3950</v>
      </c>
      <c r="E4698" s="1">
        <v>43578.627650462964</v>
      </c>
      <c r="F4698">
        <v>1</v>
      </c>
      <c r="G4698" t="s">
        <v>277</v>
      </c>
      <c r="H4698">
        <v>360</v>
      </c>
      <c r="I4698" s="1">
        <v>43592.999305555553</v>
      </c>
      <c r="J4698" s="2">
        <f t="shared" si="219"/>
        <v>1</v>
      </c>
      <c r="K4698" s="2" t="str">
        <f>IFERROR(VLOOKUP(A4698,Aux!A:B,2,0),"Outros")</f>
        <v>Municípios</v>
      </c>
      <c r="L4698" s="2">
        <f t="shared" si="220"/>
        <v>2019</v>
      </c>
      <c r="M4698">
        <f t="shared" si="221"/>
        <v>17</v>
      </c>
    </row>
    <row r="4699" spans="1:13" x14ac:dyDescent="0.35">
      <c r="A4699" t="s">
        <v>57</v>
      </c>
      <c r="B4699">
        <v>501294104</v>
      </c>
      <c r="C4699">
        <v>165202</v>
      </c>
      <c r="D4699" t="s">
        <v>3861</v>
      </c>
      <c r="E4699" s="1">
        <v>43578.634942129633</v>
      </c>
      <c r="F4699">
        <v>13</v>
      </c>
      <c r="G4699" t="s">
        <v>59</v>
      </c>
      <c r="H4699">
        <v>5</v>
      </c>
      <c r="I4699" s="1">
        <v>43584.999305555553</v>
      </c>
      <c r="J4699" s="2">
        <f t="shared" si="219"/>
        <v>1</v>
      </c>
      <c r="K4699" s="2" t="str">
        <f>IFERROR(VLOOKUP(A4699,Aux!A:B,2,0),"Outros")</f>
        <v>Municípios</v>
      </c>
      <c r="L4699" s="2">
        <f t="shared" si="220"/>
        <v>2019</v>
      </c>
      <c r="M4699">
        <f t="shared" si="221"/>
        <v>17</v>
      </c>
    </row>
    <row r="4700" spans="1:13" x14ac:dyDescent="0.35">
      <c r="A4700" t="s">
        <v>12</v>
      </c>
      <c r="B4700">
        <v>508481287</v>
      </c>
      <c r="C4700">
        <v>165203</v>
      </c>
      <c r="D4700" t="s">
        <v>3901</v>
      </c>
      <c r="E4700" s="1">
        <v>43578.635381944441</v>
      </c>
      <c r="F4700">
        <v>13</v>
      </c>
      <c r="G4700" t="s">
        <v>14</v>
      </c>
      <c r="H4700">
        <v>360</v>
      </c>
      <c r="I4700" s="1">
        <v>43585.708333333336</v>
      </c>
      <c r="J4700" s="2">
        <f t="shared" si="219"/>
        <v>1</v>
      </c>
      <c r="K4700" s="2" t="str">
        <f>IFERROR(VLOOKUP(A4700,Aux!A:B,2,0),"Outros")</f>
        <v>Hospitais</v>
      </c>
      <c r="L4700" s="2">
        <f t="shared" si="220"/>
        <v>2019</v>
      </c>
      <c r="M4700">
        <f t="shared" si="221"/>
        <v>17</v>
      </c>
    </row>
    <row r="4701" spans="1:13" x14ac:dyDescent="0.35">
      <c r="A4701" t="s">
        <v>296</v>
      </c>
      <c r="B4701">
        <v>507396081</v>
      </c>
      <c r="C4701">
        <v>165204</v>
      </c>
      <c r="D4701" t="s">
        <v>3951</v>
      </c>
      <c r="E4701" s="1">
        <v>43578.636782407404</v>
      </c>
      <c r="F4701">
        <v>3</v>
      </c>
      <c r="G4701" t="s">
        <v>605</v>
      </c>
      <c r="H4701">
        <v>360</v>
      </c>
      <c r="I4701" s="1">
        <v>43593.999305555553</v>
      </c>
      <c r="J4701" s="2">
        <f t="shared" si="219"/>
        <v>1</v>
      </c>
      <c r="K4701" s="2" t="str">
        <f>IFERROR(VLOOKUP(A4701,Aux!A:B,2,0),"Outros")</f>
        <v>Municípios</v>
      </c>
      <c r="L4701" s="2">
        <f t="shared" si="220"/>
        <v>2019</v>
      </c>
      <c r="M4701">
        <f t="shared" si="221"/>
        <v>17</v>
      </c>
    </row>
    <row r="4702" spans="1:13" x14ac:dyDescent="0.35">
      <c r="A4702" t="s">
        <v>246</v>
      </c>
      <c r="B4702">
        <v>512013241</v>
      </c>
      <c r="C4702">
        <v>165206</v>
      </c>
      <c r="D4702" t="s">
        <v>3902</v>
      </c>
      <c r="E4702" s="1">
        <v>43578.640462962961</v>
      </c>
      <c r="F4702">
        <v>1</v>
      </c>
      <c r="G4702" t="s">
        <v>524</v>
      </c>
      <c r="H4702">
        <v>5</v>
      </c>
      <c r="I4702" s="1">
        <v>43584.708333333336</v>
      </c>
      <c r="J4702" s="2">
        <f t="shared" si="219"/>
        <v>1</v>
      </c>
      <c r="K4702" s="2" t="str">
        <f>IFERROR(VLOOKUP(A4702,Aux!A:B,2,0),"Outros")</f>
        <v>Municípios</v>
      </c>
      <c r="L4702" s="2">
        <f t="shared" si="220"/>
        <v>2019</v>
      </c>
      <c r="M4702">
        <f t="shared" si="221"/>
        <v>17</v>
      </c>
    </row>
    <row r="4703" spans="1:13" x14ac:dyDescent="0.35">
      <c r="A4703" t="s">
        <v>57</v>
      </c>
      <c r="B4703">
        <v>501294104</v>
      </c>
      <c r="C4703">
        <v>165208</v>
      </c>
      <c r="D4703" t="s">
        <v>4094</v>
      </c>
      <c r="E4703" s="1">
        <v>43578.643194444441</v>
      </c>
      <c r="F4703">
        <v>1</v>
      </c>
      <c r="G4703" t="s">
        <v>59</v>
      </c>
      <c r="H4703">
        <v>360</v>
      </c>
      <c r="I4703" s="1">
        <v>43587.999305555553</v>
      </c>
      <c r="J4703" s="2">
        <f t="shared" si="219"/>
        <v>1</v>
      </c>
      <c r="K4703" s="2" t="str">
        <f>IFERROR(VLOOKUP(A4703,Aux!A:B,2,0),"Outros")</f>
        <v>Municípios</v>
      </c>
      <c r="L4703" s="2">
        <f t="shared" si="220"/>
        <v>2019</v>
      </c>
      <c r="M4703">
        <f t="shared" si="221"/>
        <v>17</v>
      </c>
    </row>
    <row r="4704" spans="1:13" x14ac:dyDescent="0.35">
      <c r="A4704" t="s">
        <v>140</v>
      </c>
      <c r="B4704">
        <v>506614913</v>
      </c>
      <c r="C4704">
        <v>165210</v>
      </c>
      <c r="D4704" t="s">
        <v>3862</v>
      </c>
      <c r="E4704" s="1">
        <v>43578.644849537035</v>
      </c>
      <c r="F4704">
        <v>13</v>
      </c>
      <c r="G4704" t="s">
        <v>47</v>
      </c>
      <c r="H4704">
        <v>360</v>
      </c>
      <c r="I4704" s="1">
        <v>43584.999305555553</v>
      </c>
      <c r="J4704" s="2">
        <f t="shared" si="219"/>
        <v>1</v>
      </c>
      <c r="K4704" s="2" t="str">
        <f>IFERROR(VLOOKUP(A4704,Aux!A:B,2,0),"Outros")</f>
        <v>Municípios</v>
      </c>
      <c r="L4704" s="2">
        <f t="shared" si="220"/>
        <v>2019</v>
      </c>
      <c r="M4704">
        <f t="shared" si="221"/>
        <v>17</v>
      </c>
    </row>
    <row r="4705" spans="1:13" x14ac:dyDescent="0.35">
      <c r="A4705" t="s">
        <v>92</v>
      </c>
      <c r="B4705">
        <v>506037258</v>
      </c>
      <c r="C4705">
        <v>165213</v>
      </c>
      <c r="D4705" t="s">
        <v>2592</v>
      </c>
      <c r="E4705" s="1">
        <v>43578.648923611108</v>
      </c>
      <c r="F4705">
        <v>13</v>
      </c>
      <c r="G4705" t="s">
        <v>476</v>
      </c>
      <c r="H4705">
        <v>340</v>
      </c>
      <c r="I4705" s="1">
        <v>43584.708333333336</v>
      </c>
      <c r="J4705" s="2">
        <f t="shared" si="219"/>
        <v>1</v>
      </c>
      <c r="K4705" s="2" t="str">
        <f>IFERROR(VLOOKUP(A4705,Aux!A:B,2,0),"Outros")</f>
        <v>Municípios</v>
      </c>
      <c r="L4705" s="2">
        <f t="shared" si="220"/>
        <v>2019</v>
      </c>
      <c r="M4705">
        <f t="shared" si="221"/>
        <v>17</v>
      </c>
    </row>
    <row r="4706" spans="1:13" x14ac:dyDescent="0.35">
      <c r="A4706" t="s">
        <v>308</v>
      </c>
      <c r="B4706">
        <v>504884620</v>
      </c>
      <c r="C4706">
        <v>165217</v>
      </c>
      <c r="D4706" t="s">
        <v>4095</v>
      </c>
      <c r="E4706" s="1">
        <v>43578.658402777779</v>
      </c>
      <c r="F4706">
        <v>13</v>
      </c>
      <c r="G4706" t="s">
        <v>643</v>
      </c>
      <c r="H4706">
        <v>360</v>
      </c>
      <c r="I4706" s="1">
        <v>43584.708333333336</v>
      </c>
      <c r="J4706" s="2">
        <f t="shared" si="219"/>
        <v>1</v>
      </c>
      <c r="K4706" s="2" t="str">
        <f>IFERROR(VLOOKUP(A4706,Aux!A:B,2,0),"Outros")</f>
        <v>Municípios</v>
      </c>
      <c r="L4706" s="2">
        <f t="shared" si="220"/>
        <v>2019</v>
      </c>
      <c r="M4706">
        <f t="shared" si="221"/>
        <v>17</v>
      </c>
    </row>
    <row r="4707" spans="1:13" x14ac:dyDescent="0.35">
      <c r="A4707" t="s">
        <v>574</v>
      </c>
      <c r="B4707">
        <v>506791220</v>
      </c>
      <c r="C4707">
        <v>165218</v>
      </c>
      <c r="D4707" t="s">
        <v>4096</v>
      </c>
      <c r="E4707" s="1">
        <v>43578.661481481482</v>
      </c>
      <c r="F4707">
        <v>13</v>
      </c>
      <c r="G4707" t="s">
        <v>747</v>
      </c>
      <c r="H4707">
        <v>360</v>
      </c>
      <c r="I4707" s="1">
        <v>43588.999305555553</v>
      </c>
      <c r="J4707" s="2">
        <f t="shared" si="219"/>
        <v>1</v>
      </c>
      <c r="K4707" s="2" t="str">
        <f>IFERROR(VLOOKUP(A4707,Aux!A:B,2,0),"Outros")</f>
        <v>Municípios</v>
      </c>
      <c r="L4707" s="2">
        <f t="shared" si="220"/>
        <v>2019</v>
      </c>
      <c r="M4707">
        <f t="shared" si="221"/>
        <v>17</v>
      </c>
    </row>
    <row r="4708" spans="1:13" x14ac:dyDescent="0.35">
      <c r="A4708" t="s">
        <v>140</v>
      </c>
      <c r="B4708">
        <v>506614913</v>
      </c>
      <c r="C4708">
        <v>165219</v>
      </c>
      <c r="D4708" t="s">
        <v>4097</v>
      </c>
      <c r="E4708" s="1">
        <v>43578.67391203704</v>
      </c>
      <c r="F4708">
        <v>13</v>
      </c>
      <c r="G4708" t="s">
        <v>47</v>
      </c>
      <c r="H4708">
        <v>360</v>
      </c>
      <c r="I4708" s="1">
        <v>43594.999305555553</v>
      </c>
      <c r="J4708" s="2">
        <f t="shared" si="219"/>
        <v>1</v>
      </c>
      <c r="K4708" s="2" t="str">
        <f>IFERROR(VLOOKUP(A4708,Aux!A:B,2,0),"Outros")</f>
        <v>Municípios</v>
      </c>
      <c r="L4708" s="2">
        <f t="shared" si="220"/>
        <v>2019</v>
      </c>
      <c r="M4708">
        <f t="shared" si="221"/>
        <v>17</v>
      </c>
    </row>
    <row r="4709" spans="1:13" x14ac:dyDescent="0.35">
      <c r="A4709" t="s">
        <v>12</v>
      </c>
      <c r="B4709">
        <v>508481287</v>
      </c>
      <c r="C4709">
        <v>165221</v>
      </c>
      <c r="D4709" t="s">
        <v>3384</v>
      </c>
      <c r="E4709" s="1">
        <v>43578.676018518519</v>
      </c>
      <c r="F4709">
        <v>13</v>
      </c>
      <c r="G4709" t="s">
        <v>14</v>
      </c>
      <c r="H4709">
        <v>360</v>
      </c>
      <c r="I4709" s="1">
        <v>43593.708333333336</v>
      </c>
      <c r="J4709" s="2">
        <f t="shared" si="219"/>
        <v>1</v>
      </c>
      <c r="K4709" s="2" t="str">
        <f>IFERROR(VLOOKUP(A4709,Aux!A:B,2,0),"Outros")</f>
        <v>Hospitais</v>
      </c>
      <c r="L4709" s="2">
        <f t="shared" si="220"/>
        <v>2019</v>
      </c>
      <c r="M4709">
        <f t="shared" si="221"/>
        <v>17</v>
      </c>
    </row>
    <row r="4710" spans="1:13" x14ac:dyDescent="0.35">
      <c r="A4710" t="s">
        <v>48</v>
      </c>
      <c r="B4710">
        <v>503035416</v>
      </c>
      <c r="C4710">
        <v>165228</v>
      </c>
      <c r="D4710" t="s">
        <v>4143</v>
      </c>
      <c r="E4710" s="1">
        <v>43578.704583333332</v>
      </c>
      <c r="F4710">
        <v>1</v>
      </c>
      <c r="G4710" t="s">
        <v>33</v>
      </c>
      <c r="H4710">
        <v>340</v>
      </c>
      <c r="I4710" s="1">
        <v>43581.708333333336</v>
      </c>
      <c r="J4710" s="2">
        <f t="shared" si="219"/>
        <v>1</v>
      </c>
      <c r="K4710" s="2" t="str">
        <f>IFERROR(VLOOKUP(A4710,Aux!A:B,2,0),"Outros")</f>
        <v>Hospitais</v>
      </c>
      <c r="L4710" s="2">
        <f t="shared" si="220"/>
        <v>2019</v>
      </c>
      <c r="M4710">
        <f t="shared" si="221"/>
        <v>17</v>
      </c>
    </row>
    <row r="4711" spans="1:13" x14ac:dyDescent="0.35">
      <c r="A4711" t="s">
        <v>133</v>
      </c>
      <c r="B4711">
        <v>503539473</v>
      </c>
      <c r="C4711">
        <v>165230</v>
      </c>
      <c r="D4711" t="s">
        <v>3863</v>
      </c>
      <c r="E4711" s="1">
        <v>43578.715092592596</v>
      </c>
      <c r="F4711">
        <v>1</v>
      </c>
      <c r="G4711" t="s">
        <v>135</v>
      </c>
      <c r="H4711">
        <v>360</v>
      </c>
      <c r="I4711" s="1">
        <v>43586.999305555553</v>
      </c>
      <c r="J4711" s="2">
        <f t="shared" si="219"/>
        <v>1</v>
      </c>
      <c r="K4711" s="2" t="str">
        <f>IFERROR(VLOOKUP(A4711,Aux!A:B,2,0),"Outros")</f>
        <v>Municípios</v>
      </c>
      <c r="L4711" s="2">
        <f t="shared" si="220"/>
        <v>2019</v>
      </c>
      <c r="M4711">
        <f t="shared" si="221"/>
        <v>17</v>
      </c>
    </row>
    <row r="4712" spans="1:13" x14ac:dyDescent="0.35">
      <c r="A4712" t="s">
        <v>140</v>
      </c>
      <c r="B4712">
        <v>506614913</v>
      </c>
      <c r="C4712">
        <v>165231</v>
      </c>
      <c r="D4712" t="s">
        <v>4144</v>
      </c>
      <c r="E4712" s="1">
        <v>43578.717129629629</v>
      </c>
      <c r="F4712">
        <v>13</v>
      </c>
      <c r="G4712" t="s">
        <v>149</v>
      </c>
      <c r="H4712">
        <v>360</v>
      </c>
      <c r="I4712" s="1">
        <v>43593.999305555553</v>
      </c>
      <c r="J4712" s="2">
        <f t="shared" si="219"/>
        <v>1</v>
      </c>
      <c r="K4712" s="2" t="str">
        <f>IFERROR(VLOOKUP(A4712,Aux!A:B,2,0),"Outros")</f>
        <v>Municípios</v>
      </c>
      <c r="L4712" s="2">
        <f t="shared" si="220"/>
        <v>2019</v>
      </c>
      <c r="M4712">
        <f t="shared" si="221"/>
        <v>17</v>
      </c>
    </row>
    <row r="4713" spans="1:13" x14ac:dyDescent="0.35">
      <c r="A4713" t="s">
        <v>485</v>
      </c>
      <c r="B4713">
        <v>506084361</v>
      </c>
      <c r="C4713">
        <v>165233</v>
      </c>
      <c r="D4713" t="s">
        <v>4098</v>
      </c>
      <c r="E4713" s="1">
        <v>43578.726782407408</v>
      </c>
      <c r="F4713">
        <v>13</v>
      </c>
      <c r="G4713" t="s">
        <v>202</v>
      </c>
      <c r="H4713">
        <v>30</v>
      </c>
      <c r="I4713" s="1">
        <v>25569.999305555557</v>
      </c>
      <c r="J4713" s="2">
        <f t="shared" si="219"/>
        <v>1</v>
      </c>
      <c r="K4713" s="2" t="str">
        <f>IFERROR(VLOOKUP(A4713,Aux!A:B,2,0),"Outros")</f>
        <v>Outros</v>
      </c>
      <c r="L4713" s="2">
        <f t="shared" si="220"/>
        <v>2019</v>
      </c>
      <c r="M4713">
        <f t="shared" si="221"/>
        <v>17</v>
      </c>
    </row>
    <row r="4714" spans="1:13" x14ac:dyDescent="0.35">
      <c r="A4714" t="s">
        <v>108</v>
      </c>
      <c r="B4714">
        <v>501222634</v>
      </c>
      <c r="C4714">
        <v>165234</v>
      </c>
      <c r="D4714" t="s">
        <v>2669</v>
      </c>
      <c r="E4714" s="1">
        <v>43578.727986111109</v>
      </c>
      <c r="F4714">
        <v>3</v>
      </c>
      <c r="G4714" t="s">
        <v>2670</v>
      </c>
      <c r="H4714">
        <v>400</v>
      </c>
      <c r="I4714" s="1">
        <v>43575.999305555553</v>
      </c>
      <c r="J4714" s="2">
        <f t="shared" si="219"/>
        <v>1</v>
      </c>
      <c r="K4714" s="2" t="str">
        <f>IFERROR(VLOOKUP(A4714,Aux!A:B,2,0),"Outros")</f>
        <v>Municípios</v>
      </c>
      <c r="L4714" s="2">
        <f t="shared" si="220"/>
        <v>2019</v>
      </c>
      <c r="M4714">
        <f t="shared" si="221"/>
        <v>17</v>
      </c>
    </row>
    <row r="4715" spans="1:13" x14ac:dyDescent="0.35">
      <c r="A4715" t="s">
        <v>48</v>
      </c>
      <c r="B4715">
        <v>503035416</v>
      </c>
      <c r="C4715">
        <v>165235</v>
      </c>
      <c r="D4715" t="s">
        <v>3326</v>
      </c>
      <c r="E4715" s="1">
        <v>43578.733263888891</v>
      </c>
      <c r="F4715">
        <v>1</v>
      </c>
      <c r="G4715" t="s">
        <v>33</v>
      </c>
      <c r="H4715">
        <v>340</v>
      </c>
      <c r="I4715" s="1">
        <v>43584.708333333336</v>
      </c>
      <c r="J4715" s="2">
        <f t="shared" si="219"/>
        <v>1</v>
      </c>
      <c r="K4715" s="2" t="str">
        <f>IFERROR(VLOOKUP(A4715,Aux!A:B,2,0),"Outros")</f>
        <v>Hospitais</v>
      </c>
      <c r="L4715" s="2">
        <f t="shared" si="220"/>
        <v>2019</v>
      </c>
      <c r="M4715">
        <f t="shared" si="221"/>
        <v>17</v>
      </c>
    </row>
    <row r="4716" spans="1:13" x14ac:dyDescent="0.35">
      <c r="A4716" t="s">
        <v>71</v>
      </c>
      <c r="B4716">
        <v>500051054</v>
      </c>
      <c r="C4716">
        <v>165236</v>
      </c>
      <c r="E4716" s="1">
        <v>43578.889953703707</v>
      </c>
      <c r="F4716">
        <v>13</v>
      </c>
      <c r="G4716" t="s">
        <v>33</v>
      </c>
      <c r="H4716">
        <v>400</v>
      </c>
      <c r="J4716" s="2">
        <f t="shared" si="219"/>
        <v>1</v>
      </c>
      <c r="K4716" s="2" t="str">
        <f>IFERROR(VLOOKUP(A4716,Aux!A:B,2,0),"Outros")</f>
        <v>Municípios</v>
      </c>
      <c r="L4716" s="2">
        <f t="shared" si="220"/>
        <v>2019</v>
      </c>
      <c r="M4716">
        <f t="shared" si="221"/>
        <v>17</v>
      </c>
    </row>
    <row r="4717" spans="1:13" x14ac:dyDescent="0.35">
      <c r="A4717" t="s">
        <v>2238</v>
      </c>
      <c r="B4717">
        <v>506735524</v>
      </c>
      <c r="C4717">
        <v>165247</v>
      </c>
      <c r="D4717" t="s">
        <v>3864</v>
      </c>
      <c r="E4717" s="1">
        <v>43579.386041666665</v>
      </c>
      <c r="F4717">
        <v>3</v>
      </c>
      <c r="G4717" t="s">
        <v>2240</v>
      </c>
      <c r="H4717">
        <v>360</v>
      </c>
      <c r="I4717" s="1">
        <v>43609.708333333336</v>
      </c>
      <c r="J4717" s="2">
        <f t="shared" si="219"/>
        <v>1</v>
      </c>
      <c r="K4717" s="2" t="str">
        <f>IFERROR(VLOOKUP(A4717,Aux!A:B,2,0),"Outros")</f>
        <v>Municípios</v>
      </c>
      <c r="L4717" s="2">
        <f t="shared" si="220"/>
        <v>2019</v>
      </c>
      <c r="M4717">
        <f t="shared" si="221"/>
        <v>17</v>
      </c>
    </row>
    <row r="4718" spans="1:13" x14ac:dyDescent="0.35">
      <c r="A4718" t="s">
        <v>478</v>
      </c>
      <c r="B4718">
        <v>507866673</v>
      </c>
      <c r="C4718">
        <v>165248</v>
      </c>
      <c r="D4718" t="s">
        <v>3865</v>
      </c>
      <c r="E4718" s="1">
        <v>43579.39576388889</v>
      </c>
      <c r="F4718">
        <v>5</v>
      </c>
      <c r="G4718" t="s">
        <v>33</v>
      </c>
      <c r="H4718">
        <v>340</v>
      </c>
      <c r="I4718" s="1">
        <v>43613.708333333336</v>
      </c>
      <c r="J4718" s="2">
        <f t="shared" si="219"/>
        <v>1</v>
      </c>
      <c r="K4718" s="2" t="str">
        <f>IFERROR(VLOOKUP(A4718,Aux!A:B,2,0),"Outros")</f>
        <v>Outros</v>
      </c>
      <c r="L4718" s="2">
        <f t="shared" si="220"/>
        <v>2019</v>
      </c>
      <c r="M4718">
        <f t="shared" si="221"/>
        <v>17</v>
      </c>
    </row>
    <row r="4719" spans="1:13" x14ac:dyDescent="0.35">
      <c r="A4719" t="s">
        <v>57</v>
      </c>
      <c r="B4719">
        <v>501294104</v>
      </c>
      <c r="C4719">
        <v>165249</v>
      </c>
      <c r="D4719" t="s">
        <v>3803</v>
      </c>
      <c r="E4719" s="1">
        <v>43579.394120370373</v>
      </c>
      <c r="F4719">
        <v>1</v>
      </c>
      <c r="G4719" t="s">
        <v>526</v>
      </c>
      <c r="H4719">
        <v>360</v>
      </c>
      <c r="I4719" s="1">
        <v>43585.999305555553</v>
      </c>
      <c r="J4719" s="2">
        <f t="shared" si="219"/>
        <v>1</v>
      </c>
      <c r="K4719" s="2" t="str">
        <f>IFERROR(VLOOKUP(A4719,Aux!A:B,2,0),"Outros")</f>
        <v>Municípios</v>
      </c>
      <c r="L4719" s="2">
        <f t="shared" si="220"/>
        <v>2019</v>
      </c>
      <c r="M4719">
        <f t="shared" si="221"/>
        <v>17</v>
      </c>
    </row>
    <row r="4720" spans="1:13" x14ac:dyDescent="0.35">
      <c r="A4720" t="s">
        <v>57</v>
      </c>
      <c r="B4720">
        <v>501294104</v>
      </c>
      <c r="C4720">
        <v>165251</v>
      </c>
      <c r="D4720" t="s">
        <v>3866</v>
      </c>
      <c r="E4720" s="1">
        <v>43579.399745370371</v>
      </c>
      <c r="F4720">
        <v>1</v>
      </c>
      <c r="G4720" t="s">
        <v>59</v>
      </c>
      <c r="H4720">
        <v>210</v>
      </c>
      <c r="I4720" s="1">
        <v>43598.999305555553</v>
      </c>
      <c r="J4720" s="2">
        <f t="shared" si="219"/>
        <v>1</v>
      </c>
      <c r="K4720" s="2" t="str">
        <f>IFERROR(VLOOKUP(A4720,Aux!A:B,2,0),"Outros")</f>
        <v>Municípios</v>
      </c>
      <c r="L4720" s="2">
        <f t="shared" si="220"/>
        <v>2019</v>
      </c>
      <c r="M4720">
        <f t="shared" si="221"/>
        <v>17</v>
      </c>
    </row>
    <row r="4721" spans="1:13" x14ac:dyDescent="0.35">
      <c r="A4721" t="s">
        <v>157</v>
      </c>
      <c r="B4721">
        <v>500122237</v>
      </c>
      <c r="C4721">
        <v>165252</v>
      </c>
      <c r="D4721" t="s">
        <v>4099</v>
      </c>
      <c r="E4721" s="1">
        <v>43579.403402777774</v>
      </c>
      <c r="F4721">
        <v>3</v>
      </c>
      <c r="G4721" t="s">
        <v>33</v>
      </c>
      <c r="H4721">
        <v>340</v>
      </c>
      <c r="I4721" s="1">
        <v>43627.999305555553</v>
      </c>
      <c r="J4721" s="2">
        <f t="shared" si="219"/>
        <v>1</v>
      </c>
      <c r="K4721" s="2" t="str">
        <f>IFERROR(VLOOKUP(A4721,Aux!A:B,2,0),"Outros")</f>
        <v>Outros</v>
      </c>
      <c r="L4721" s="2">
        <f t="shared" si="220"/>
        <v>2019</v>
      </c>
      <c r="M4721">
        <f t="shared" si="221"/>
        <v>17</v>
      </c>
    </row>
    <row r="4722" spans="1:13" x14ac:dyDescent="0.35">
      <c r="A4722" t="s">
        <v>12</v>
      </c>
      <c r="B4722">
        <v>508481287</v>
      </c>
      <c r="C4722">
        <v>165253</v>
      </c>
      <c r="D4722" t="s">
        <v>3953</v>
      </c>
      <c r="E4722" s="1">
        <v>43579.406759259262</v>
      </c>
      <c r="F4722">
        <v>13</v>
      </c>
      <c r="G4722" t="s">
        <v>14</v>
      </c>
      <c r="H4722">
        <v>360</v>
      </c>
      <c r="I4722" s="1">
        <v>43606.708333333336</v>
      </c>
      <c r="J4722" s="2">
        <f t="shared" si="219"/>
        <v>1</v>
      </c>
      <c r="K4722" s="2" t="str">
        <f>IFERROR(VLOOKUP(A4722,Aux!A:B,2,0),"Outros")</f>
        <v>Hospitais</v>
      </c>
      <c r="L4722" s="2">
        <f t="shared" si="220"/>
        <v>2019</v>
      </c>
      <c r="M4722">
        <f t="shared" si="221"/>
        <v>17</v>
      </c>
    </row>
    <row r="4723" spans="1:13" x14ac:dyDescent="0.35">
      <c r="A4723" t="s">
        <v>140</v>
      </c>
      <c r="B4723">
        <v>506614913</v>
      </c>
      <c r="C4723">
        <v>165254</v>
      </c>
      <c r="D4723" t="s">
        <v>3867</v>
      </c>
      <c r="E4723" s="1">
        <v>43579.420486111114</v>
      </c>
      <c r="F4723">
        <v>13</v>
      </c>
      <c r="G4723" t="s">
        <v>149</v>
      </c>
      <c r="H4723">
        <v>360</v>
      </c>
      <c r="I4723" s="1">
        <v>43590.999305555553</v>
      </c>
      <c r="J4723" s="2">
        <f t="shared" si="219"/>
        <v>1</v>
      </c>
      <c r="K4723" s="2" t="str">
        <f>IFERROR(VLOOKUP(A4723,Aux!A:B,2,0),"Outros")</f>
        <v>Municípios</v>
      </c>
      <c r="L4723" s="2">
        <f t="shared" si="220"/>
        <v>2019</v>
      </c>
      <c r="M4723">
        <f t="shared" si="221"/>
        <v>17</v>
      </c>
    </row>
    <row r="4724" spans="1:13" x14ac:dyDescent="0.35">
      <c r="A4724" t="s">
        <v>633</v>
      </c>
      <c r="B4724">
        <v>506617599</v>
      </c>
      <c r="C4724">
        <v>165256</v>
      </c>
      <c r="D4724" t="s">
        <v>3868</v>
      </c>
      <c r="E4724" s="1">
        <v>43579.428333333337</v>
      </c>
      <c r="F4724">
        <v>3</v>
      </c>
      <c r="G4724" t="s">
        <v>635</v>
      </c>
      <c r="H4724">
        <v>340</v>
      </c>
      <c r="I4724" s="1">
        <v>43596.999305555553</v>
      </c>
      <c r="J4724" s="2">
        <f t="shared" si="219"/>
        <v>1</v>
      </c>
      <c r="K4724" s="2" t="str">
        <f>IFERROR(VLOOKUP(A4724,Aux!A:B,2,0),"Outros")</f>
        <v>Municípios</v>
      </c>
      <c r="L4724" s="2">
        <f t="shared" si="220"/>
        <v>2019</v>
      </c>
      <c r="M4724">
        <f t="shared" si="221"/>
        <v>17</v>
      </c>
    </row>
    <row r="4725" spans="1:13" x14ac:dyDescent="0.35">
      <c r="A4725" t="s">
        <v>3315</v>
      </c>
      <c r="B4725">
        <v>508100720</v>
      </c>
      <c r="C4725">
        <v>165257</v>
      </c>
      <c r="E4725" s="1">
        <v>43579.428761574076</v>
      </c>
      <c r="F4725">
        <v>13</v>
      </c>
      <c r="G4725" t="s">
        <v>33</v>
      </c>
      <c r="H4725">
        <v>400</v>
      </c>
      <c r="J4725" s="2">
        <f t="shared" si="219"/>
        <v>1</v>
      </c>
      <c r="K4725" s="2" t="str">
        <f>IFERROR(VLOOKUP(A4725,Aux!A:B,2,0),"Outros")</f>
        <v>Outros</v>
      </c>
      <c r="L4725" s="2">
        <f t="shared" si="220"/>
        <v>2019</v>
      </c>
      <c r="M4725">
        <f t="shared" si="221"/>
        <v>17</v>
      </c>
    </row>
    <row r="4726" spans="1:13" x14ac:dyDescent="0.35">
      <c r="A4726" t="s">
        <v>133</v>
      </c>
      <c r="B4726">
        <v>503539473</v>
      </c>
      <c r="C4726">
        <v>165258</v>
      </c>
      <c r="D4726" t="s">
        <v>3869</v>
      </c>
      <c r="E4726" s="1">
        <v>43579.431747685187</v>
      </c>
      <c r="F4726">
        <v>1</v>
      </c>
      <c r="G4726" t="s">
        <v>1498</v>
      </c>
      <c r="H4726">
        <v>5</v>
      </c>
      <c r="I4726" s="1">
        <v>43605.999305555553</v>
      </c>
      <c r="J4726" s="2">
        <f t="shared" si="219"/>
        <v>1</v>
      </c>
      <c r="K4726" s="2" t="str">
        <f>IFERROR(VLOOKUP(A4726,Aux!A:B,2,0),"Outros")</f>
        <v>Municípios</v>
      </c>
      <c r="L4726" s="2">
        <f t="shared" si="220"/>
        <v>2019</v>
      </c>
      <c r="M4726">
        <f t="shared" si="221"/>
        <v>17</v>
      </c>
    </row>
    <row r="4727" spans="1:13" x14ac:dyDescent="0.35">
      <c r="A4727" t="s">
        <v>188</v>
      </c>
      <c r="B4727">
        <v>502130040</v>
      </c>
      <c r="C4727">
        <v>165259</v>
      </c>
      <c r="E4727" s="1">
        <v>43579.432650462964</v>
      </c>
      <c r="F4727">
        <v>13</v>
      </c>
      <c r="G4727" t="s">
        <v>33</v>
      </c>
      <c r="H4727">
        <v>400</v>
      </c>
      <c r="J4727" s="2">
        <f t="shared" si="219"/>
        <v>1</v>
      </c>
      <c r="K4727" s="2" t="str">
        <f>IFERROR(VLOOKUP(A4727,Aux!A:B,2,0),"Outros")</f>
        <v>Municípios</v>
      </c>
      <c r="L4727" s="2">
        <f t="shared" si="220"/>
        <v>2019</v>
      </c>
      <c r="M4727">
        <f t="shared" si="221"/>
        <v>17</v>
      </c>
    </row>
    <row r="4728" spans="1:13" x14ac:dyDescent="0.35">
      <c r="A4728" t="s">
        <v>133</v>
      </c>
      <c r="B4728">
        <v>503539473</v>
      </c>
      <c r="C4728">
        <v>165260</v>
      </c>
      <c r="D4728" t="s">
        <v>4047</v>
      </c>
      <c r="E4728" s="1">
        <v>43579.434212962966</v>
      </c>
      <c r="F4728">
        <v>13</v>
      </c>
      <c r="G4728" t="s">
        <v>135</v>
      </c>
      <c r="H4728">
        <v>340</v>
      </c>
      <c r="I4728" s="1">
        <v>43593.999305555553</v>
      </c>
      <c r="J4728" s="2">
        <f t="shared" si="219"/>
        <v>1</v>
      </c>
      <c r="K4728" s="2" t="str">
        <f>IFERROR(VLOOKUP(A4728,Aux!A:B,2,0),"Outros")</f>
        <v>Municípios</v>
      </c>
      <c r="L4728" s="2">
        <f t="shared" si="220"/>
        <v>2019</v>
      </c>
      <c r="M4728">
        <f t="shared" si="221"/>
        <v>17</v>
      </c>
    </row>
    <row r="4729" spans="1:13" x14ac:dyDescent="0.35">
      <c r="A4729" t="s">
        <v>122</v>
      </c>
      <c r="B4729">
        <v>506173968</v>
      </c>
      <c r="C4729">
        <v>165261</v>
      </c>
      <c r="D4729" t="s">
        <v>4145</v>
      </c>
      <c r="E4729" s="1">
        <v>43579.436296296299</v>
      </c>
      <c r="F4729">
        <v>1</v>
      </c>
      <c r="G4729" t="s">
        <v>33</v>
      </c>
      <c r="H4729">
        <v>200</v>
      </c>
      <c r="I4729" s="1">
        <v>43584.75</v>
      </c>
      <c r="J4729" s="2">
        <f t="shared" si="219"/>
        <v>1</v>
      </c>
      <c r="K4729" s="2" t="str">
        <f>IFERROR(VLOOKUP(A4729,Aux!A:B,2,0),"Outros")</f>
        <v>Municípios</v>
      </c>
      <c r="L4729" s="2">
        <f t="shared" si="220"/>
        <v>2019</v>
      </c>
      <c r="M4729">
        <f t="shared" si="221"/>
        <v>17</v>
      </c>
    </row>
    <row r="4730" spans="1:13" x14ac:dyDescent="0.35">
      <c r="A4730" t="s">
        <v>140</v>
      </c>
      <c r="B4730">
        <v>506614913</v>
      </c>
      <c r="C4730">
        <v>165262</v>
      </c>
      <c r="D4730" t="s">
        <v>3870</v>
      </c>
      <c r="E4730" s="1">
        <v>43579.437013888892</v>
      </c>
      <c r="F4730">
        <v>13</v>
      </c>
      <c r="G4730" t="s">
        <v>2275</v>
      </c>
      <c r="H4730">
        <v>340</v>
      </c>
      <c r="I4730" s="1">
        <v>43594.999305555553</v>
      </c>
      <c r="J4730" s="2">
        <f t="shared" si="219"/>
        <v>1</v>
      </c>
      <c r="K4730" s="2" t="str">
        <f>IFERROR(VLOOKUP(A4730,Aux!A:B,2,0),"Outros")</f>
        <v>Municípios</v>
      </c>
      <c r="L4730" s="2">
        <f t="shared" si="220"/>
        <v>2019</v>
      </c>
      <c r="M4730">
        <f t="shared" si="221"/>
        <v>17</v>
      </c>
    </row>
    <row r="4731" spans="1:13" x14ac:dyDescent="0.35">
      <c r="A4731" t="s">
        <v>150</v>
      </c>
      <c r="B4731">
        <v>505309939</v>
      </c>
      <c r="C4731">
        <v>165263</v>
      </c>
      <c r="D4731" t="s">
        <v>4146</v>
      </c>
      <c r="E4731" s="1">
        <v>43579.43849537037</v>
      </c>
      <c r="F4731">
        <v>1</v>
      </c>
      <c r="G4731" t="s">
        <v>1358</v>
      </c>
      <c r="H4731">
        <v>360</v>
      </c>
      <c r="I4731" s="1">
        <v>43588.6875</v>
      </c>
      <c r="J4731" s="2">
        <f t="shared" si="219"/>
        <v>1</v>
      </c>
      <c r="K4731" s="2" t="str">
        <f>IFERROR(VLOOKUP(A4731,Aux!A:B,2,0),"Outros")</f>
        <v>Municípios</v>
      </c>
      <c r="L4731" s="2">
        <f t="shared" si="220"/>
        <v>2019</v>
      </c>
      <c r="M4731">
        <f t="shared" si="221"/>
        <v>17</v>
      </c>
    </row>
    <row r="4732" spans="1:13" x14ac:dyDescent="0.35">
      <c r="A4732" t="s">
        <v>15</v>
      </c>
      <c r="B4732">
        <v>503541567</v>
      </c>
      <c r="C4732">
        <v>165264</v>
      </c>
      <c r="D4732" t="s">
        <v>4100</v>
      </c>
      <c r="E4732" s="1">
        <v>43579.442233796297</v>
      </c>
      <c r="F4732">
        <v>3</v>
      </c>
      <c r="G4732" t="s">
        <v>481</v>
      </c>
      <c r="H4732">
        <v>5</v>
      </c>
      <c r="I4732" s="1">
        <v>43592.999305555553</v>
      </c>
      <c r="J4732" s="2">
        <f t="shared" si="219"/>
        <v>1</v>
      </c>
      <c r="K4732" s="2" t="str">
        <f>IFERROR(VLOOKUP(A4732,Aux!A:B,2,0),"Outros")</f>
        <v>Municípios</v>
      </c>
      <c r="L4732" s="2">
        <f t="shared" si="220"/>
        <v>2019</v>
      </c>
      <c r="M4732">
        <f t="shared" si="221"/>
        <v>17</v>
      </c>
    </row>
    <row r="4733" spans="1:13" x14ac:dyDescent="0.35">
      <c r="A4733" t="s">
        <v>133</v>
      </c>
      <c r="B4733">
        <v>503539473</v>
      </c>
      <c r="C4733">
        <v>165265</v>
      </c>
      <c r="D4733" t="s">
        <v>4147</v>
      </c>
      <c r="E4733" s="1">
        <v>43579.444305555553</v>
      </c>
      <c r="F4733">
        <v>1</v>
      </c>
      <c r="G4733" t="s">
        <v>194</v>
      </c>
      <c r="H4733">
        <v>360</v>
      </c>
      <c r="I4733" s="1">
        <v>43585.999305555553</v>
      </c>
      <c r="J4733" s="2">
        <f t="shared" si="219"/>
        <v>1</v>
      </c>
      <c r="K4733" s="2" t="str">
        <f>IFERROR(VLOOKUP(A4733,Aux!A:B,2,0),"Outros")</f>
        <v>Municípios</v>
      </c>
      <c r="L4733" s="2">
        <f t="shared" si="220"/>
        <v>2019</v>
      </c>
      <c r="M4733">
        <f t="shared" si="221"/>
        <v>17</v>
      </c>
    </row>
    <row r="4734" spans="1:13" x14ac:dyDescent="0.35">
      <c r="A4734" t="s">
        <v>219</v>
      </c>
      <c r="B4734">
        <v>505656000</v>
      </c>
      <c r="C4734">
        <v>165266</v>
      </c>
      <c r="D4734" t="s">
        <v>3871</v>
      </c>
      <c r="E4734" s="1">
        <v>43579.444618055553</v>
      </c>
      <c r="F4734">
        <v>13</v>
      </c>
      <c r="G4734" t="s">
        <v>657</v>
      </c>
      <c r="H4734">
        <v>360</v>
      </c>
      <c r="I4734" s="1">
        <v>43586.999305555553</v>
      </c>
      <c r="J4734" s="2">
        <f t="shared" si="219"/>
        <v>1</v>
      </c>
      <c r="K4734" s="2" t="str">
        <f>IFERROR(VLOOKUP(A4734,Aux!A:B,2,0),"Outros")</f>
        <v>Municípios</v>
      </c>
      <c r="L4734" s="2">
        <f t="shared" si="220"/>
        <v>2019</v>
      </c>
      <c r="M4734">
        <f t="shared" si="221"/>
        <v>17</v>
      </c>
    </row>
    <row r="4735" spans="1:13" x14ac:dyDescent="0.35">
      <c r="A4735" t="s">
        <v>157</v>
      </c>
      <c r="B4735">
        <v>500122237</v>
      </c>
      <c r="C4735">
        <v>165268</v>
      </c>
      <c r="D4735" t="s">
        <v>4101</v>
      </c>
      <c r="E4735" s="1">
        <v>43579.449675925927</v>
      </c>
      <c r="F4735">
        <v>3</v>
      </c>
      <c r="G4735" t="s">
        <v>33</v>
      </c>
      <c r="H4735">
        <v>340</v>
      </c>
      <c r="I4735" s="1">
        <v>43607.999305555553</v>
      </c>
      <c r="J4735" s="2">
        <f t="shared" si="219"/>
        <v>1</v>
      </c>
      <c r="K4735" s="2" t="str">
        <f>IFERROR(VLOOKUP(A4735,Aux!A:B,2,0),"Outros")</f>
        <v>Outros</v>
      </c>
      <c r="L4735" s="2">
        <f t="shared" si="220"/>
        <v>2019</v>
      </c>
      <c r="M4735">
        <f t="shared" si="221"/>
        <v>17</v>
      </c>
    </row>
    <row r="4736" spans="1:13" x14ac:dyDescent="0.35">
      <c r="A4736" t="s">
        <v>122</v>
      </c>
      <c r="B4736">
        <v>506173968</v>
      </c>
      <c r="C4736">
        <v>165269</v>
      </c>
      <c r="D4736" t="s">
        <v>4102</v>
      </c>
      <c r="E4736" s="1">
        <v>43579.451064814813</v>
      </c>
      <c r="F4736">
        <v>13</v>
      </c>
      <c r="G4736" t="s">
        <v>33</v>
      </c>
      <c r="H4736">
        <v>360</v>
      </c>
      <c r="I4736" s="1">
        <v>43582.75</v>
      </c>
      <c r="J4736" s="2">
        <f t="shared" si="219"/>
        <v>1</v>
      </c>
      <c r="K4736" s="2" t="str">
        <f>IFERROR(VLOOKUP(A4736,Aux!A:B,2,0),"Outros")</f>
        <v>Municípios</v>
      </c>
      <c r="L4736" s="2">
        <f t="shared" si="220"/>
        <v>2019</v>
      </c>
      <c r="M4736">
        <f t="shared" si="221"/>
        <v>17</v>
      </c>
    </row>
    <row r="4737" spans="1:13" x14ac:dyDescent="0.35">
      <c r="A4737" t="s">
        <v>485</v>
      </c>
      <c r="B4737">
        <v>506084361</v>
      </c>
      <c r="C4737">
        <v>165270</v>
      </c>
      <c r="E4737" s="1">
        <v>43579.45113425926</v>
      </c>
      <c r="F4737">
        <v>13</v>
      </c>
      <c r="G4737" t="s">
        <v>33</v>
      </c>
      <c r="H4737">
        <v>1</v>
      </c>
      <c r="J4737" s="2">
        <f t="shared" si="219"/>
        <v>1</v>
      </c>
      <c r="K4737" s="2" t="str">
        <f>IFERROR(VLOOKUP(A4737,Aux!A:B,2,0),"Outros")</f>
        <v>Outros</v>
      </c>
      <c r="L4737" s="2">
        <f t="shared" si="220"/>
        <v>2019</v>
      </c>
      <c r="M4737">
        <f t="shared" si="221"/>
        <v>17</v>
      </c>
    </row>
    <row r="4738" spans="1:13" x14ac:dyDescent="0.35">
      <c r="A4738" t="s">
        <v>15</v>
      </c>
      <c r="B4738">
        <v>503541567</v>
      </c>
      <c r="C4738">
        <v>165271</v>
      </c>
      <c r="D4738" t="s">
        <v>4048</v>
      </c>
      <c r="E4738" s="1">
        <v>43579.451909722222</v>
      </c>
      <c r="F4738">
        <v>3</v>
      </c>
      <c r="G4738" t="s">
        <v>481</v>
      </c>
      <c r="H4738">
        <v>5</v>
      </c>
      <c r="I4738" s="1">
        <v>43592.999305555553</v>
      </c>
      <c r="J4738" s="2">
        <f t="shared" ref="J4738:J4801" si="222">IF(C4738=C4737,"",1)</f>
        <v>1</v>
      </c>
      <c r="K4738" s="2" t="str">
        <f>IFERROR(VLOOKUP(A4738,Aux!A:B,2,0),"Outros")</f>
        <v>Municípios</v>
      </c>
      <c r="L4738" s="2">
        <f t="shared" ref="L4738:L4801" si="223">YEAR(E4738)</f>
        <v>2019</v>
      </c>
      <c r="M4738">
        <f t="shared" ref="M4738:M4801" si="224">WEEKNUM(E4738)</f>
        <v>17</v>
      </c>
    </row>
    <row r="4739" spans="1:13" x14ac:dyDescent="0.35">
      <c r="A4739" t="s">
        <v>251</v>
      </c>
      <c r="B4739">
        <v>508069645</v>
      </c>
      <c r="C4739">
        <v>165272</v>
      </c>
      <c r="D4739" t="s">
        <v>4103</v>
      </c>
      <c r="E4739" s="1">
        <v>43579.456921296296</v>
      </c>
      <c r="F4739">
        <v>3</v>
      </c>
      <c r="G4739" t="s">
        <v>33</v>
      </c>
      <c r="H4739">
        <v>360</v>
      </c>
      <c r="I4739" s="1">
        <v>43593.708333333336</v>
      </c>
      <c r="J4739" s="2">
        <f t="shared" si="222"/>
        <v>1</v>
      </c>
      <c r="K4739" s="2" t="str">
        <f>IFERROR(VLOOKUP(A4739,Aux!A:B,2,0),"Outros")</f>
        <v>Escolas</v>
      </c>
      <c r="L4739" s="2">
        <f t="shared" si="223"/>
        <v>2019</v>
      </c>
      <c r="M4739">
        <f t="shared" si="224"/>
        <v>17</v>
      </c>
    </row>
    <row r="4740" spans="1:13" x14ac:dyDescent="0.35">
      <c r="A4740" t="s">
        <v>389</v>
      </c>
      <c r="B4740">
        <v>506722422</v>
      </c>
      <c r="C4740">
        <v>165273</v>
      </c>
      <c r="D4740" t="s">
        <v>3872</v>
      </c>
      <c r="E4740" s="1">
        <v>43579.461481481485</v>
      </c>
      <c r="F4740">
        <v>13</v>
      </c>
      <c r="G4740" t="s">
        <v>3821</v>
      </c>
      <c r="H4740">
        <v>340</v>
      </c>
      <c r="I4740" s="1">
        <v>43585.999305555553</v>
      </c>
      <c r="J4740" s="2">
        <f t="shared" si="222"/>
        <v>1</v>
      </c>
      <c r="K4740" s="2" t="str">
        <f>IFERROR(VLOOKUP(A4740,Aux!A:B,2,0),"Outros")</f>
        <v>Municípios</v>
      </c>
      <c r="L4740" s="2">
        <f t="shared" si="223"/>
        <v>2019</v>
      </c>
      <c r="M4740">
        <f t="shared" si="224"/>
        <v>17</v>
      </c>
    </row>
    <row r="4741" spans="1:13" x14ac:dyDescent="0.35">
      <c r="A4741" t="s">
        <v>60</v>
      </c>
      <c r="B4741">
        <v>505456010</v>
      </c>
      <c r="C4741">
        <v>165276</v>
      </c>
      <c r="D4741" t="s">
        <v>3873</v>
      </c>
      <c r="E4741" s="1">
        <v>43579.465821759259</v>
      </c>
      <c r="F4741">
        <v>1</v>
      </c>
      <c r="G4741" t="s">
        <v>866</v>
      </c>
      <c r="H4741">
        <v>360</v>
      </c>
      <c r="I4741" s="1">
        <v>43584.999305555553</v>
      </c>
      <c r="J4741" s="2">
        <f t="shared" si="222"/>
        <v>1</v>
      </c>
      <c r="K4741" s="2" t="str">
        <f>IFERROR(VLOOKUP(A4741,Aux!A:B,2,0),"Outros")</f>
        <v>Municípios</v>
      </c>
      <c r="L4741" s="2">
        <f t="shared" si="223"/>
        <v>2019</v>
      </c>
      <c r="M4741">
        <f t="shared" si="224"/>
        <v>17</v>
      </c>
    </row>
    <row r="4742" spans="1:13" x14ac:dyDescent="0.35">
      <c r="A4742" t="s">
        <v>15</v>
      </c>
      <c r="B4742">
        <v>503541567</v>
      </c>
      <c r="C4742">
        <v>165279</v>
      </c>
      <c r="D4742" t="s">
        <v>3874</v>
      </c>
      <c r="E4742" s="1">
        <v>43579.473645833335</v>
      </c>
      <c r="F4742">
        <v>3</v>
      </c>
      <c r="G4742" t="s">
        <v>481</v>
      </c>
      <c r="H4742">
        <v>340</v>
      </c>
      <c r="I4742" s="1">
        <v>43622.999305555553</v>
      </c>
      <c r="J4742" s="2">
        <f t="shared" si="222"/>
        <v>1</v>
      </c>
      <c r="K4742" s="2" t="str">
        <f>IFERROR(VLOOKUP(A4742,Aux!A:B,2,0),"Outros")</f>
        <v>Municípios</v>
      </c>
      <c r="L4742" s="2">
        <f t="shared" si="223"/>
        <v>2019</v>
      </c>
      <c r="M4742">
        <f t="shared" si="224"/>
        <v>17</v>
      </c>
    </row>
    <row r="4743" spans="1:13" x14ac:dyDescent="0.35">
      <c r="A4743" t="s">
        <v>246</v>
      </c>
      <c r="B4743">
        <v>512013241</v>
      </c>
      <c r="C4743">
        <v>165282</v>
      </c>
      <c r="D4743" t="s">
        <v>3875</v>
      </c>
      <c r="E4743" s="1">
        <v>43579.485243055555</v>
      </c>
      <c r="F4743">
        <v>1</v>
      </c>
      <c r="G4743" t="s">
        <v>3876</v>
      </c>
      <c r="H4743">
        <v>360</v>
      </c>
      <c r="I4743" s="1">
        <v>43584.708333333336</v>
      </c>
      <c r="J4743" s="2">
        <f t="shared" si="222"/>
        <v>1</v>
      </c>
      <c r="K4743" s="2" t="str">
        <f>IFERROR(VLOOKUP(A4743,Aux!A:B,2,0),"Outros")</f>
        <v>Municípios</v>
      </c>
      <c r="L4743" s="2">
        <f t="shared" si="223"/>
        <v>2019</v>
      </c>
      <c r="M4743">
        <f t="shared" si="224"/>
        <v>17</v>
      </c>
    </row>
    <row r="4744" spans="1:13" x14ac:dyDescent="0.35">
      <c r="A4744" t="s">
        <v>157</v>
      </c>
      <c r="B4744">
        <v>500122237</v>
      </c>
      <c r="C4744">
        <v>165283</v>
      </c>
      <c r="D4744" t="s">
        <v>3877</v>
      </c>
      <c r="E4744" s="1">
        <v>43579.486990740741</v>
      </c>
      <c r="F4744">
        <v>3</v>
      </c>
      <c r="G4744" t="s">
        <v>33</v>
      </c>
      <c r="H4744">
        <v>340</v>
      </c>
      <c r="I4744" s="1">
        <v>43608.999305555553</v>
      </c>
      <c r="J4744" s="2">
        <f t="shared" si="222"/>
        <v>1</v>
      </c>
      <c r="K4744" s="2" t="str">
        <f>IFERROR(VLOOKUP(A4744,Aux!A:B,2,0),"Outros")</f>
        <v>Outros</v>
      </c>
      <c r="L4744" s="2">
        <f t="shared" si="223"/>
        <v>2019</v>
      </c>
      <c r="M4744">
        <f t="shared" si="224"/>
        <v>17</v>
      </c>
    </row>
    <row r="4745" spans="1:13" x14ac:dyDescent="0.35">
      <c r="A4745" t="s">
        <v>9</v>
      </c>
      <c r="B4745">
        <v>506673626</v>
      </c>
      <c r="C4745">
        <v>165287</v>
      </c>
      <c r="D4745" t="s">
        <v>4017</v>
      </c>
      <c r="E4745" s="1">
        <v>43579.49795138889</v>
      </c>
      <c r="F4745">
        <v>13</v>
      </c>
      <c r="G4745" t="s">
        <v>11</v>
      </c>
      <c r="H4745">
        <v>360</v>
      </c>
      <c r="I4745" s="1">
        <v>43584.999305555553</v>
      </c>
      <c r="J4745" s="2">
        <f t="shared" si="222"/>
        <v>1</v>
      </c>
      <c r="K4745" s="2" t="str">
        <f>IFERROR(VLOOKUP(A4745,Aux!A:B,2,0),"Outros")</f>
        <v>Municípios</v>
      </c>
      <c r="L4745" s="2">
        <f t="shared" si="223"/>
        <v>2019</v>
      </c>
      <c r="M4745">
        <f t="shared" si="224"/>
        <v>17</v>
      </c>
    </row>
    <row r="4746" spans="1:13" x14ac:dyDescent="0.35">
      <c r="A4746" t="s">
        <v>63</v>
      </c>
      <c r="B4746">
        <v>502098139</v>
      </c>
      <c r="C4746">
        <v>165290</v>
      </c>
      <c r="D4746" t="s">
        <v>3903</v>
      </c>
      <c r="E4746" s="1">
        <v>43579.500694444447</v>
      </c>
      <c r="F4746">
        <v>13</v>
      </c>
      <c r="G4746" t="s">
        <v>75</v>
      </c>
      <c r="H4746">
        <v>340</v>
      </c>
      <c r="I4746" s="1">
        <v>43593.75</v>
      </c>
      <c r="J4746" s="2">
        <f t="shared" si="222"/>
        <v>1</v>
      </c>
      <c r="K4746" s="2" t="str">
        <f>IFERROR(VLOOKUP(A4746,Aux!A:B,2,0),"Outros")</f>
        <v>Municípios</v>
      </c>
      <c r="L4746" s="2">
        <f t="shared" si="223"/>
        <v>2019</v>
      </c>
      <c r="M4746">
        <f t="shared" si="224"/>
        <v>17</v>
      </c>
    </row>
    <row r="4747" spans="1:13" x14ac:dyDescent="0.35">
      <c r="A4747" t="s">
        <v>267</v>
      </c>
      <c r="B4747">
        <v>505307685</v>
      </c>
      <c r="C4747">
        <v>165292</v>
      </c>
      <c r="D4747" t="s">
        <v>3952</v>
      </c>
      <c r="E4747" s="1">
        <v>43579.502187500002</v>
      </c>
      <c r="F4747">
        <v>13</v>
      </c>
      <c r="G4747" t="s">
        <v>1645</v>
      </c>
      <c r="H4747">
        <v>5</v>
      </c>
      <c r="I4747" s="1">
        <v>43591.999305555553</v>
      </c>
      <c r="J4747" s="2">
        <f t="shared" si="222"/>
        <v>1</v>
      </c>
      <c r="K4747" s="2" t="str">
        <f>IFERROR(VLOOKUP(A4747,Aux!A:B,2,0),"Outros")</f>
        <v>Municípios</v>
      </c>
      <c r="L4747" s="2">
        <f t="shared" si="223"/>
        <v>2019</v>
      </c>
      <c r="M4747">
        <f t="shared" si="224"/>
        <v>17</v>
      </c>
    </row>
    <row r="4748" spans="1:13" x14ac:dyDescent="0.35">
      <c r="A4748" t="s">
        <v>275</v>
      </c>
      <c r="B4748">
        <v>505187531</v>
      </c>
      <c r="C4748">
        <v>165299</v>
      </c>
      <c r="D4748" t="s">
        <v>3904</v>
      </c>
      <c r="E4748" s="1">
        <v>43579.517743055556</v>
      </c>
      <c r="F4748">
        <v>3</v>
      </c>
      <c r="G4748" t="s">
        <v>277</v>
      </c>
      <c r="H4748">
        <v>360</v>
      </c>
      <c r="I4748" s="1">
        <v>43605.999305555553</v>
      </c>
      <c r="J4748" s="2">
        <f t="shared" si="222"/>
        <v>1</v>
      </c>
      <c r="K4748" s="2" t="str">
        <f>IFERROR(VLOOKUP(A4748,Aux!A:B,2,0),"Outros")</f>
        <v>Municípios</v>
      </c>
      <c r="L4748" s="2">
        <f t="shared" si="223"/>
        <v>2019</v>
      </c>
      <c r="M4748">
        <f t="shared" si="224"/>
        <v>17</v>
      </c>
    </row>
    <row r="4749" spans="1:13" x14ac:dyDescent="0.35">
      <c r="A4749" t="s">
        <v>150</v>
      </c>
      <c r="B4749">
        <v>505309939</v>
      </c>
      <c r="C4749">
        <v>165300</v>
      </c>
      <c r="D4749" t="s">
        <v>4148</v>
      </c>
      <c r="E4749" s="1">
        <v>43579.519456018519</v>
      </c>
      <c r="F4749">
        <v>1</v>
      </c>
      <c r="G4749" t="s">
        <v>152</v>
      </c>
      <c r="H4749">
        <v>360</v>
      </c>
      <c r="I4749" s="1">
        <v>43588.6875</v>
      </c>
      <c r="J4749" s="2">
        <f t="shared" si="222"/>
        <v>1</v>
      </c>
      <c r="K4749" s="2" t="str">
        <f>IFERROR(VLOOKUP(A4749,Aux!A:B,2,0),"Outros")</f>
        <v>Municípios</v>
      </c>
      <c r="L4749" s="2">
        <f t="shared" si="223"/>
        <v>2019</v>
      </c>
      <c r="M4749">
        <f t="shared" si="224"/>
        <v>17</v>
      </c>
    </row>
    <row r="4750" spans="1:13" x14ac:dyDescent="0.35">
      <c r="A4750" t="s">
        <v>275</v>
      </c>
      <c r="B4750">
        <v>505187531</v>
      </c>
      <c r="C4750">
        <v>165301</v>
      </c>
      <c r="D4750" t="s">
        <v>3905</v>
      </c>
      <c r="E4750" s="1">
        <v>43579.534108796295</v>
      </c>
      <c r="F4750">
        <v>13</v>
      </c>
      <c r="G4750" t="s">
        <v>318</v>
      </c>
      <c r="H4750">
        <v>360</v>
      </c>
      <c r="I4750" s="1">
        <v>43588.999305555553</v>
      </c>
      <c r="J4750" s="2">
        <f t="shared" si="222"/>
        <v>1</v>
      </c>
      <c r="K4750" s="2" t="str">
        <f>IFERROR(VLOOKUP(A4750,Aux!A:B,2,0),"Outros")</f>
        <v>Municípios</v>
      </c>
      <c r="L4750" s="2">
        <f t="shared" si="223"/>
        <v>2019</v>
      </c>
      <c r="M4750">
        <f t="shared" si="224"/>
        <v>17</v>
      </c>
    </row>
    <row r="4751" spans="1:13" x14ac:dyDescent="0.35">
      <c r="A4751" t="s">
        <v>27</v>
      </c>
      <c r="B4751">
        <v>505584760</v>
      </c>
      <c r="C4751">
        <v>165302</v>
      </c>
      <c r="D4751" t="s">
        <v>3906</v>
      </c>
      <c r="E4751" s="1">
        <v>43579.535717592589</v>
      </c>
      <c r="F4751">
        <v>4</v>
      </c>
      <c r="G4751" t="s">
        <v>886</v>
      </c>
      <c r="H4751">
        <v>360</v>
      </c>
      <c r="I4751" s="1">
        <v>43589.54791666667</v>
      </c>
      <c r="J4751" s="2">
        <f t="shared" si="222"/>
        <v>1</v>
      </c>
      <c r="K4751" s="2" t="str">
        <f>IFERROR(VLOOKUP(A4751,Aux!A:B,2,0),"Outros")</f>
        <v>Municípios</v>
      </c>
      <c r="L4751" s="2">
        <f t="shared" si="223"/>
        <v>2019</v>
      </c>
      <c r="M4751">
        <f t="shared" si="224"/>
        <v>17</v>
      </c>
    </row>
    <row r="4752" spans="1:13" x14ac:dyDescent="0.35">
      <c r="A4752" t="s">
        <v>2334</v>
      </c>
      <c r="B4752">
        <v>500965099</v>
      </c>
      <c r="C4752">
        <v>165303</v>
      </c>
      <c r="D4752" t="s">
        <v>3736</v>
      </c>
      <c r="E4752" s="1">
        <v>43579.560868055552</v>
      </c>
      <c r="F4752">
        <v>13</v>
      </c>
      <c r="G4752" t="s">
        <v>2243</v>
      </c>
      <c r="H4752">
        <v>400</v>
      </c>
      <c r="I4752" s="1">
        <v>43577.999305555553</v>
      </c>
      <c r="J4752" s="2">
        <f t="shared" si="222"/>
        <v>1</v>
      </c>
      <c r="K4752" s="2" t="str">
        <f>IFERROR(VLOOKUP(A4752,Aux!A:B,2,0),"Outros")</f>
        <v>Outros</v>
      </c>
      <c r="L4752" s="2">
        <f t="shared" si="223"/>
        <v>2019</v>
      </c>
      <c r="M4752">
        <f t="shared" si="224"/>
        <v>17</v>
      </c>
    </row>
    <row r="4753" spans="1:13" x14ac:dyDescent="0.35">
      <c r="A4753" t="s">
        <v>275</v>
      </c>
      <c r="B4753">
        <v>505187531</v>
      </c>
      <c r="C4753">
        <v>165304</v>
      </c>
      <c r="D4753" t="s">
        <v>4104</v>
      </c>
      <c r="E4753" s="1">
        <v>43579.580740740741</v>
      </c>
      <c r="F4753">
        <v>13</v>
      </c>
      <c r="G4753" t="s">
        <v>277</v>
      </c>
      <c r="H4753">
        <v>360</v>
      </c>
      <c r="I4753" s="1">
        <v>43585.999305555553</v>
      </c>
      <c r="J4753" s="2">
        <f t="shared" si="222"/>
        <v>1</v>
      </c>
      <c r="K4753" s="2" t="str">
        <f>IFERROR(VLOOKUP(A4753,Aux!A:B,2,0),"Outros")</f>
        <v>Municípios</v>
      </c>
      <c r="L4753" s="2">
        <f t="shared" si="223"/>
        <v>2019</v>
      </c>
      <c r="M4753">
        <f t="shared" si="224"/>
        <v>17</v>
      </c>
    </row>
    <row r="4754" spans="1:13" x14ac:dyDescent="0.35">
      <c r="A4754" t="s">
        <v>57</v>
      </c>
      <c r="B4754">
        <v>501294104</v>
      </c>
      <c r="C4754">
        <v>165305</v>
      </c>
      <c r="D4754" t="s">
        <v>4177</v>
      </c>
      <c r="E4754" s="1">
        <v>43579.598437499997</v>
      </c>
      <c r="F4754">
        <v>1</v>
      </c>
      <c r="G4754" t="s">
        <v>59</v>
      </c>
      <c r="H4754">
        <v>360</v>
      </c>
      <c r="I4754" s="1">
        <v>43585.999305555553</v>
      </c>
      <c r="J4754" s="2">
        <f t="shared" si="222"/>
        <v>1</v>
      </c>
      <c r="K4754" s="2" t="str">
        <f>IFERROR(VLOOKUP(A4754,Aux!A:B,2,0),"Outros")</f>
        <v>Municípios</v>
      </c>
      <c r="L4754" s="2">
        <f t="shared" si="223"/>
        <v>2019</v>
      </c>
      <c r="M4754">
        <f t="shared" si="224"/>
        <v>17</v>
      </c>
    </row>
    <row r="4755" spans="1:13" x14ac:dyDescent="0.35">
      <c r="A4755" t="s">
        <v>60</v>
      </c>
      <c r="B4755">
        <v>505456010</v>
      </c>
      <c r="C4755">
        <v>165306</v>
      </c>
      <c r="D4755" t="s">
        <v>3907</v>
      </c>
      <c r="E4755" s="1">
        <v>43579.60229166667</v>
      </c>
      <c r="F4755">
        <v>1</v>
      </c>
      <c r="G4755" t="s">
        <v>62</v>
      </c>
      <c r="H4755">
        <v>340</v>
      </c>
      <c r="I4755" s="1">
        <v>43593.999305555553</v>
      </c>
      <c r="J4755" s="2">
        <f t="shared" si="222"/>
        <v>1</v>
      </c>
      <c r="K4755" s="2" t="str">
        <f>IFERROR(VLOOKUP(A4755,Aux!A:B,2,0),"Outros")</f>
        <v>Municípios</v>
      </c>
      <c r="L4755" s="2">
        <f t="shared" si="223"/>
        <v>2019</v>
      </c>
      <c r="M4755">
        <f t="shared" si="224"/>
        <v>17</v>
      </c>
    </row>
    <row r="4756" spans="1:13" x14ac:dyDescent="0.35">
      <c r="A4756" t="s">
        <v>71</v>
      </c>
      <c r="B4756">
        <v>500051054</v>
      </c>
      <c r="C4756">
        <v>165307</v>
      </c>
      <c r="D4756" t="s">
        <v>4018</v>
      </c>
      <c r="E4756" s="1">
        <v>43579.606550925928</v>
      </c>
      <c r="F4756">
        <v>13</v>
      </c>
      <c r="G4756" t="s">
        <v>202</v>
      </c>
      <c r="H4756">
        <v>360</v>
      </c>
      <c r="I4756" s="1">
        <v>43594.791666666664</v>
      </c>
      <c r="J4756" s="2">
        <f t="shared" si="222"/>
        <v>1</v>
      </c>
      <c r="K4756" s="2" t="str">
        <f>IFERROR(VLOOKUP(A4756,Aux!A:B,2,0),"Outros")</f>
        <v>Municípios</v>
      </c>
      <c r="L4756" s="2">
        <f t="shared" si="223"/>
        <v>2019</v>
      </c>
      <c r="M4756">
        <f t="shared" si="224"/>
        <v>17</v>
      </c>
    </row>
    <row r="4757" spans="1:13" x14ac:dyDescent="0.35">
      <c r="A4757" t="s">
        <v>150</v>
      </c>
      <c r="B4757">
        <v>505309939</v>
      </c>
      <c r="C4757">
        <v>165308</v>
      </c>
      <c r="D4757" t="s">
        <v>3908</v>
      </c>
      <c r="E4757" s="1">
        <v>43579.608113425929</v>
      </c>
      <c r="F4757">
        <v>1</v>
      </c>
      <c r="G4757" t="s">
        <v>152</v>
      </c>
      <c r="H4757">
        <v>360</v>
      </c>
      <c r="I4757" s="1">
        <v>43588.6875</v>
      </c>
      <c r="J4757" s="2">
        <f t="shared" si="222"/>
        <v>1</v>
      </c>
      <c r="K4757" s="2" t="str">
        <f>IFERROR(VLOOKUP(A4757,Aux!A:B,2,0),"Outros")</f>
        <v>Municípios</v>
      </c>
      <c r="L4757" s="2">
        <f t="shared" si="223"/>
        <v>2019</v>
      </c>
      <c r="M4757">
        <f t="shared" si="224"/>
        <v>17</v>
      </c>
    </row>
    <row r="4758" spans="1:13" x14ac:dyDescent="0.35">
      <c r="A4758" t="s">
        <v>35</v>
      </c>
      <c r="B4758">
        <v>508666236</v>
      </c>
      <c r="C4758">
        <v>165309</v>
      </c>
      <c r="D4758" t="s">
        <v>4149</v>
      </c>
      <c r="E4758" s="1">
        <v>43579.613333333335</v>
      </c>
      <c r="F4758">
        <v>13</v>
      </c>
      <c r="G4758" t="s">
        <v>318</v>
      </c>
      <c r="H4758">
        <v>220</v>
      </c>
      <c r="I4758" s="1">
        <v>43606.999305555553</v>
      </c>
      <c r="J4758" s="2">
        <f t="shared" si="222"/>
        <v>1</v>
      </c>
      <c r="K4758" s="2" t="str">
        <f>IFERROR(VLOOKUP(A4758,Aux!A:B,2,0),"Outros")</f>
        <v>Outros</v>
      </c>
      <c r="L4758" s="2">
        <f t="shared" si="223"/>
        <v>2019</v>
      </c>
      <c r="M4758">
        <f t="shared" si="224"/>
        <v>17</v>
      </c>
    </row>
    <row r="4759" spans="1:13" x14ac:dyDescent="0.35">
      <c r="A4759" t="s">
        <v>18</v>
      </c>
      <c r="B4759">
        <v>502177080</v>
      </c>
      <c r="C4759">
        <v>165314</v>
      </c>
      <c r="D4759" t="s">
        <v>3909</v>
      </c>
      <c r="E4759" s="1">
        <v>43579.624340277776</v>
      </c>
      <c r="F4759">
        <v>1</v>
      </c>
      <c r="G4759" t="s">
        <v>164</v>
      </c>
      <c r="H4759">
        <v>5</v>
      </c>
      <c r="I4759" s="1">
        <v>43584.708333333336</v>
      </c>
      <c r="J4759" s="2">
        <f t="shared" si="222"/>
        <v>1</v>
      </c>
      <c r="K4759" s="2" t="str">
        <f>IFERROR(VLOOKUP(A4759,Aux!A:B,2,0),"Outros")</f>
        <v>Municípios</v>
      </c>
      <c r="L4759" s="2">
        <f t="shared" si="223"/>
        <v>2019</v>
      </c>
      <c r="M4759">
        <f t="shared" si="224"/>
        <v>17</v>
      </c>
    </row>
    <row r="4760" spans="1:13" x14ac:dyDescent="0.35">
      <c r="A4760" t="s">
        <v>150</v>
      </c>
      <c r="B4760">
        <v>505309939</v>
      </c>
      <c r="C4760">
        <v>165318</v>
      </c>
      <c r="D4760" t="s">
        <v>3910</v>
      </c>
      <c r="E4760" s="1">
        <v>43579.635937500003</v>
      </c>
      <c r="F4760">
        <v>13</v>
      </c>
      <c r="G4760" t="s">
        <v>152</v>
      </c>
      <c r="H4760">
        <v>220</v>
      </c>
      <c r="I4760" s="1">
        <v>43585.6875</v>
      </c>
      <c r="J4760" s="2">
        <f t="shared" si="222"/>
        <v>1</v>
      </c>
      <c r="K4760" s="2" t="str">
        <f>IFERROR(VLOOKUP(A4760,Aux!A:B,2,0),"Outros")</f>
        <v>Municípios</v>
      </c>
      <c r="L4760" s="2">
        <f t="shared" si="223"/>
        <v>2019</v>
      </c>
      <c r="M4760">
        <f t="shared" si="224"/>
        <v>17</v>
      </c>
    </row>
    <row r="4761" spans="1:13" x14ac:dyDescent="0.35">
      <c r="A4761" t="s">
        <v>57</v>
      </c>
      <c r="B4761">
        <v>501294104</v>
      </c>
      <c r="C4761">
        <v>165319</v>
      </c>
      <c r="D4761" t="s">
        <v>4150</v>
      </c>
      <c r="E4761" s="1">
        <v>43579.636099537034</v>
      </c>
      <c r="F4761">
        <v>1</v>
      </c>
      <c r="G4761" t="s">
        <v>618</v>
      </c>
      <c r="H4761">
        <v>360</v>
      </c>
      <c r="I4761" s="1">
        <v>43585.999305555553</v>
      </c>
      <c r="J4761" s="2">
        <f t="shared" si="222"/>
        <v>1</v>
      </c>
      <c r="K4761" s="2" t="str">
        <f>IFERROR(VLOOKUP(A4761,Aux!A:B,2,0),"Outros")</f>
        <v>Municípios</v>
      </c>
      <c r="L4761" s="2">
        <f t="shared" si="223"/>
        <v>2019</v>
      </c>
      <c r="M4761">
        <f t="shared" si="224"/>
        <v>17</v>
      </c>
    </row>
    <row r="4762" spans="1:13" x14ac:dyDescent="0.35">
      <c r="A4762" t="s">
        <v>311</v>
      </c>
      <c r="B4762">
        <v>680017550</v>
      </c>
      <c r="C4762">
        <v>165322</v>
      </c>
      <c r="D4762" t="s">
        <v>3911</v>
      </c>
      <c r="E4762" s="1">
        <v>43579.657141203701</v>
      </c>
      <c r="F4762">
        <v>3</v>
      </c>
      <c r="G4762" t="s">
        <v>3912</v>
      </c>
      <c r="H4762">
        <v>360</v>
      </c>
      <c r="I4762" s="1">
        <v>43604.625</v>
      </c>
      <c r="J4762" s="2">
        <f t="shared" si="222"/>
        <v>1</v>
      </c>
      <c r="K4762" s="2" t="str">
        <f>IFERROR(VLOOKUP(A4762,Aux!A:B,2,0),"Outros")</f>
        <v>Águas e resíduos</v>
      </c>
      <c r="L4762" s="2">
        <f t="shared" si="223"/>
        <v>2019</v>
      </c>
      <c r="M4762">
        <f t="shared" si="224"/>
        <v>17</v>
      </c>
    </row>
    <row r="4763" spans="1:13" x14ac:dyDescent="0.35">
      <c r="A4763" t="s">
        <v>39</v>
      </c>
      <c r="B4763">
        <v>507023129</v>
      </c>
      <c r="C4763">
        <v>165323</v>
      </c>
      <c r="D4763" t="s">
        <v>3913</v>
      </c>
      <c r="E4763" s="1">
        <v>43579.658495370371</v>
      </c>
      <c r="F4763">
        <v>3</v>
      </c>
      <c r="G4763" t="s">
        <v>1140</v>
      </c>
      <c r="H4763">
        <v>360</v>
      </c>
      <c r="I4763" s="1">
        <v>43617.708333333336</v>
      </c>
      <c r="J4763" s="2">
        <f t="shared" si="222"/>
        <v>1</v>
      </c>
      <c r="K4763" s="2" t="str">
        <f>IFERROR(VLOOKUP(A4763,Aux!A:B,2,0),"Outros")</f>
        <v>Outros</v>
      </c>
      <c r="L4763" s="2">
        <f t="shared" si="223"/>
        <v>2019</v>
      </c>
      <c r="M4763">
        <f t="shared" si="224"/>
        <v>17</v>
      </c>
    </row>
    <row r="4764" spans="1:13" x14ac:dyDescent="0.35">
      <c r="A4764" t="s">
        <v>150</v>
      </c>
      <c r="B4764">
        <v>505309939</v>
      </c>
      <c r="C4764">
        <v>165325</v>
      </c>
      <c r="D4764" t="s">
        <v>3914</v>
      </c>
      <c r="E4764" s="1">
        <v>43579.665393518517</v>
      </c>
      <c r="F4764">
        <v>1</v>
      </c>
      <c r="G4764" t="s">
        <v>152</v>
      </c>
      <c r="H4764">
        <v>360</v>
      </c>
      <c r="I4764" s="1">
        <v>43588.6875</v>
      </c>
      <c r="J4764" s="2">
        <f t="shared" si="222"/>
        <v>1</v>
      </c>
      <c r="K4764" s="2" t="str">
        <f>IFERROR(VLOOKUP(A4764,Aux!A:B,2,0),"Outros")</f>
        <v>Municípios</v>
      </c>
      <c r="L4764" s="2">
        <f t="shared" si="223"/>
        <v>2019</v>
      </c>
      <c r="M4764">
        <f t="shared" si="224"/>
        <v>17</v>
      </c>
    </row>
    <row r="4765" spans="1:13" x14ac:dyDescent="0.35">
      <c r="A4765" t="s">
        <v>108</v>
      </c>
      <c r="B4765">
        <v>501222634</v>
      </c>
      <c r="C4765">
        <v>165327</v>
      </c>
      <c r="D4765" t="s">
        <v>2669</v>
      </c>
      <c r="E4765" s="1">
        <v>43579.665613425925</v>
      </c>
      <c r="F4765">
        <v>3</v>
      </c>
      <c r="G4765" t="s">
        <v>2670</v>
      </c>
      <c r="H4765">
        <v>400</v>
      </c>
      <c r="I4765" s="1">
        <v>43575.999305555553</v>
      </c>
      <c r="J4765" s="2">
        <f t="shared" si="222"/>
        <v>1</v>
      </c>
      <c r="K4765" s="2" t="str">
        <f>IFERROR(VLOOKUP(A4765,Aux!A:B,2,0),"Outros")</f>
        <v>Municípios</v>
      </c>
      <c r="L4765" s="2">
        <f t="shared" si="223"/>
        <v>2019</v>
      </c>
      <c r="M4765">
        <f t="shared" si="224"/>
        <v>17</v>
      </c>
    </row>
    <row r="4766" spans="1:13" x14ac:dyDescent="0.35">
      <c r="A4766" t="s">
        <v>71</v>
      </c>
      <c r="B4766">
        <v>500051054</v>
      </c>
      <c r="C4766">
        <v>165328</v>
      </c>
      <c r="D4766" t="s">
        <v>4019</v>
      </c>
      <c r="E4766" s="1">
        <v>43579.668067129627</v>
      </c>
      <c r="F4766">
        <v>13</v>
      </c>
      <c r="G4766" t="s">
        <v>1398</v>
      </c>
      <c r="H4766">
        <v>340</v>
      </c>
      <c r="I4766" s="1">
        <v>43582.791666666664</v>
      </c>
      <c r="J4766" s="2">
        <f t="shared" si="222"/>
        <v>1</v>
      </c>
      <c r="K4766" s="2" t="str">
        <f>IFERROR(VLOOKUP(A4766,Aux!A:B,2,0),"Outros")</f>
        <v>Municípios</v>
      </c>
      <c r="L4766" s="2">
        <f t="shared" si="223"/>
        <v>2019</v>
      </c>
      <c r="M4766">
        <f t="shared" si="224"/>
        <v>17</v>
      </c>
    </row>
    <row r="4767" spans="1:13" x14ac:dyDescent="0.35">
      <c r="A4767" t="s">
        <v>133</v>
      </c>
      <c r="B4767">
        <v>503539473</v>
      </c>
      <c r="C4767">
        <v>165330</v>
      </c>
      <c r="E4767" s="1">
        <v>43579.67359953704</v>
      </c>
      <c r="F4767">
        <v>13</v>
      </c>
      <c r="G4767" t="s">
        <v>33</v>
      </c>
      <c r="H4767">
        <v>400</v>
      </c>
      <c r="J4767" s="2">
        <f t="shared" si="222"/>
        <v>1</v>
      </c>
      <c r="K4767" s="2" t="str">
        <f>IFERROR(VLOOKUP(A4767,Aux!A:B,2,0),"Outros")</f>
        <v>Municípios</v>
      </c>
      <c r="L4767" s="2">
        <f t="shared" si="223"/>
        <v>2019</v>
      </c>
      <c r="M4767">
        <f t="shared" si="224"/>
        <v>17</v>
      </c>
    </row>
    <row r="4768" spans="1:13" x14ac:dyDescent="0.35">
      <c r="A4768" t="s">
        <v>150</v>
      </c>
      <c r="B4768">
        <v>505309939</v>
      </c>
      <c r="C4768">
        <v>165331</v>
      </c>
      <c r="D4768" t="s">
        <v>3915</v>
      </c>
      <c r="E4768" s="1">
        <v>43579.675532407404</v>
      </c>
      <c r="F4768">
        <v>1</v>
      </c>
      <c r="G4768" t="s">
        <v>1049</v>
      </c>
      <c r="H4768">
        <v>360</v>
      </c>
      <c r="I4768" s="1">
        <v>43585.6875</v>
      </c>
      <c r="J4768" s="2">
        <f t="shared" si="222"/>
        <v>1</v>
      </c>
      <c r="K4768" s="2" t="str">
        <f>IFERROR(VLOOKUP(A4768,Aux!A:B,2,0),"Outros")</f>
        <v>Municípios</v>
      </c>
      <c r="L4768" s="2">
        <f t="shared" si="223"/>
        <v>2019</v>
      </c>
      <c r="M4768">
        <f t="shared" si="224"/>
        <v>17</v>
      </c>
    </row>
    <row r="4769" spans="1:13" x14ac:dyDescent="0.35">
      <c r="A4769" t="s">
        <v>275</v>
      </c>
      <c r="B4769">
        <v>505187531</v>
      </c>
      <c r="C4769">
        <v>165332</v>
      </c>
      <c r="D4769" t="s">
        <v>3916</v>
      </c>
      <c r="E4769" s="1">
        <v>43579.675694444442</v>
      </c>
      <c r="F4769">
        <v>1</v>
      </c>
      <c r="G4769" t="s">
        <v>277</v>
      </c>
      <c r="H4769">
        <v>5</v>
      </c>
      <c r="I4769" s="1">
        <v>43598.999305555553</v>
      </c>
      <c r="J4769" s="2">
        <f t="shared" si="222"/>
        <v>1</v>
      </c>
      <c r="K4769" s="2" t="str">
        <f>IFERROR(VLOOKUP(A4769,Aux!A:B,2,0),"Outros")</f>
        <v>Municípios</v>
      </c>
      <c r="L4769" s="2">
        <f t="shared" si="223"/>
        <v>2019</v>
      </c>
      <c r="M4769">
        <f t="shared" si="224"/>
        <v>17</v>
      </c>
    </row>
    <row r="4770" spans="1:13" x14ac:dyDescent="0.35">
      <c r="A4770" t="s">
        <v>60</v>
      </c>
      <c r="B4770">
        <v>505456010</v>
      </c>
      <c r="C4770">
        <v>165333</v>
      </c>
      <c r="E4770" s="1">
        <v>43579.685428240744</v>
      </c>
      <c r="F4770">
        <v>1</v>
      </c>
      <c r="G4770" t="s">
        <v>33</v>
      </c>
      <c r="H4770">
        <v>400</v>
      </c>
      <c r="J4770" s="2">
        <f t="shared" si="222"/>
        <v>1</v>
      </c>
      <c r="K4770" s="2" t="str">
        <f>IFERROR(VLOOKUP(A4770,Aux!A:B,2,0),"Outros")</f>
        <v>Municípios</v>
      </c>
      <c r="L4770" s="2">
        <f t="shared" si="223"/>
        <v>2019</v>
      </c>
      <c r="M4770">
        <f t="shared" si="224"/>
        <v>17</v>
      </c>
    </row>
    <row r="4771" spans="1:13" x14ac:dyDescent="0.35">
      <c r="A4771" t="s">
        <v>63</v>
      </c>
      <c r="B4771">
        <v>502098139</v>
      </c>
      <c r="C4771">
        <v>165334</v>
      </c>
      <c r="D4771" t="s">
        <v>3917</v>
      </c>
      <c r="E4771" s="1">
        <v>43579.694409722222</v>
      </c>
      <c r="F4771">
        <v>13</v>
      </c>
      <c r="G4771" t="s">
        <v>75</v>
      </c>
      <c r="H4771">
        <v>340</v>
      </c>
      <c r="I4771" s="1">
        <v>43588.75</v>
      </c>
      <c r="J4771" s="2">
        <f t="shared" si="222"/>
        <v>1</v>
      </c>
      <c r="K4771" s="2" t="str">
        <f>IFERROR(VLOOKUP(A4771,Aux!A:B,2,0),"Outros")</f>
        <v>Municípios</v>
      </c>
      <c r="L4771" s="2">
        <f t="shared" si="223"/>
        <v>2019</v>
      </c>
      <c r="M4771">
        <f t="shared" si="224"/>
        <v>17</v>
      </c>
    </row>
    <row r="4772" spans="1:13" x14ac:dyDescent="0.35">
      <c r="A4772" t="s">
        <v>1093</v>
      </c>
      <c r="B4772">
        <v>506494926</v>
      </c>
      <c r="C4772">
        <v>165335</v>
      </c>
      <c r="E4772" s="1">
        <v>43579.697824074072</v>
      </c>
      <c r="F4772">
        <v>13</v>
      </c>
      <c r="G4772" t="s">
        <v>33</v>
      </c>
      <c r="H4772">
        <v>400</v>
      </c>
      <c r="J4772" s="2">
        <f t="shared" si="222"/>
        <v>1</v>
      </c>
      <c r="K4772" s="2" t="str">
        <f>IFERROR(VLOOKUP(A4772,Aux!A:B,2,0),"Outros")</f>
        <v>Outros</v>
      </c>
      <c r="L4772" s="2">
        <f t="shared" si="223"/>
        <v>2019</v>
      </c>
      <c r="M4772">
        <f t="shared" si="224"/>
        <v>17</v>
      </c>
    </row>
    <row r="4773" spans="1:13" x14ac:dyDescent="0.35">
      <c r="A4773" t="s">
        <v>1093</v>
      </c>
      <c r="B4773">
        <v>506494926</v>
      </c>
      <c r="C4773">
        <v>165336</v>
      </c>
      <c r="D4773" t="s">
        <v>4020</v>
      </c>
      <c r="E4773" s="1">
        <v>43579.69809027778</v>
      </c>
      <c r="F4773">
        <v>13</v>
      </c>
      <c r="G4773" t="s">
        <v>33</v>
      </c>
      <c r="H4773">
        <v>360</v>
      </c>
      <c r="I4773" s="1">
        <v>43598.708333333336</v>
      </c>
      <c r="J4773" s="2">
        <f t="shared" si="222"/>
        <v>1</v>
      </c>
      <c r="K4773" s="2" t="str">
        <f>IFERROR(VLOOKUP(A4773,Aux!A:B,2,0),"Outros")</f>
        <v>Outros</v>
      </c>
      <c r="L4773" s="2">
        <f t="shared" si="223"/>
        <v>2019</v>
      </c>
      <c r="M4773">
        <f t="shared" si="224"/>
        <v>17</v>
      </c>
    </row>
    <row r="4774" spans="1:13" x14ac:dyDescent="0.35">
      <c r="A4774" t="s">
        <v>76</v>
      </c>
      <c r="B4774">
        <v>506676056</v>
      </c>
      <c r="C4774">
        <v>165337</v>
      </c>
      <c r="E4774" s="1">
        <v>43579.703194444446</v>
      </c>
      <c r="F4774">
        <v>1</v>
      </c>
      <c r="G4774" t="s">
        <v>33</v>
      </c>
      <c r="H4774">
        <v>400</v>
      </c>
      <c r="J4774" s="2">
        <f t="shared" si="222"/>
        <v>1</v>
      </c>
      <c r="K4774" s="2" t="str">
        <f>IFERROR(VLOOKUP(A4774,Aux!A:B,2,0),"Outros")</f>
        <v>Municípios</v>
      </c>
      <c r="L4774" s="2">
        <f t="shared" si="223"/>
        <v>2019</v>
      </c>
      <c r="M4774">
        <f t="shared" si="224"/>
        <v>17</v>
      </c>
    </row>
    <row r="4775" spans="1:13" x14ac:dyDescent="0.35">
      <c r="A4775" t="s">
        <v>336</v>
      </c>
      <c r="B4775">
        <v>505170876</v>
      </c>
      <c r="C4775">
        <v>165338</v>
      </c>
      <c r="D4775" t="s">
        <v>3918</v>
      </c>
      <c r="E4775" s="1">
        <v>43579.704456018517</v>
      </c>
      <c r="F4775">
        <v>1</v>
      </c>
      <c r="G4775" t="s">
        <v>345</v>
      </c>
      <c r="H4775">
        <v>360</v>
      </c>
      <c r="I4775" s="1">
        <v>43587.708333333336</v>
      </c>
      <c r="J4775" s="2">
        <f t="shared" si="222"/>
        <v>1</v>
      </c>
      <c r="K4775" s="2" t="str">
        <f>IFERROR(VLOOKUP(A4775,Aux!A:B,2,0),"Outros")</f>
        <v>Municípios</v>
      </c>
      <c r="L4775" s="2">
        <f t="shared" si="223"/>
        <v>2019</v>
      </c>
      <c r="M4775">
        <f t="shared" si="224"/>
        <v>17</v>
      </c>
    </row>
    <row r="4776" spans="1:13" x14ac:dyDescent="0.35">
      <c r="A4776" t="s">
        <v>35</v>
      </c>
      <c r="B4776">
        <v>508666236</v>
      </c>
      <c r="C4776">
        <v>165339</v>
      </c>
      <c r="D4776" t="s">
        <v>3919</v>
      </c>
      <c r="E4776" s="1">
        <v>43579.706469907411</v>
      </c>
      <c r="F4776">
        <v>13</v>
      </c>
      <c r="G4776" t="s">
        <v>33</v>
      </c>
      <c r="H4776">
        <v>360</v>
      </c>
      <c r="I4776" s="1">
        <v>43598.999305555553</v>
      </c>
      <c r="J4776" s="2">
        <f t="shared" si="222"/>
        <v>1</v>
      </c>
      <c r="K4776" s="2" t="str">
        <f>IFERROR(VLOOKUP(A4776,Aux!A:B,2,0),"Outros")</f>
        <v>Outros</v>
      </c>
      <c r="L4776" s="2">
        <f t="shared" si="223"/>
        <v>2019</v>
      </c>
      <c r="M4776">
        <f t="shared" si="224"/>
        <v>17</v>
      </c>
    </row>
    <row r="4777" spans="1:13" x14ac:dyDescent="0.35">
      <c r="A4777" t="s">
        <v>802</v>
      </c>
      <c r="B4777">
        <v>510148921</v>
      </c>
      <c r="C4777">
        <v>165340</v>
      </c>
      <c r="D4777" t="s">
        <v>3920</v>
      </c>
      <c r="E4777" s="1">
        <v>43579.709062499998</v>
      </c>
      <c r="F4777">
        <v>3</v>
      </c>
      <c r="G4777" t="s">
        <v>356</v>
      </c>
      <c r="H4777">
        <v>340</v>
      </c>
      <c r="I4777" s="1">
        <v>43613.520833333336</v>
      </c>
      <c r="J4777" s="2">
        <f t="shared" si="222"/>
        <v>1</v>
      </c>
      <c r="K4777" s="2" t="str">
        <f>IFERROR(VLOOKUP(A4777,Aux!A:B,2,0),"Outros")</f>
        <v>Outros</v>
      </c>
      <c r="L4777" s="2">
        <f t="shared" si="223"/>
        <v>2019</v>
      </c>
      <c r="M4777">
        <f t="shared" si="224"/>
        <v>17</v>
      </c>
    </row>
    <row r="4778" spans="1:13" x14ac:dyDescent="0.35">
      <c r="A4778" t="s">
        <v>1256</v>
      </c>
      <c r="B4778">
        <v>506855368</v>
      </c>
      <c r="C4778">
        <v>165341</v>
      </c>
      <c r="D4778" t="s">
        <v>3921</v>
      </c>
      <c r="E4778" s="1">
        <v>43579.710057870368</v>
      </c>
      <c r="F4778">
        <v>13</v>
      </c>
      <c r="G4778" t="s">
        <v>3253</v>
      </c>
      <c r="H4778">
        <v>5</v>
      </c>
      <c r="I4778" s="1">
        <v>43595.958333333336</v>
      </c>
      <c r="J4778" s="2">
        <f t="shared" si="222"/>
        <v>1</v>
      </c>
      <c r="K4778" s="2" t="str">
        <f>IFERROR(VLOOKUP(A4778,Aux!A:B,2,0),"Outros")</f>
        <v>Municípios</v>
      </c>
      <c r="L4778" s="2">
        <f t="shared" si="223"/>
        <v>2019</v>
      </c>
      <c r="M4778">
        <f t="shared" si="224"/>
        <v>17</v>
      </c>
    </row>
    <row r="4779" spans="1:13" x14ac:dyDescent="0.35">
      <c r="A4779" t="s">
        <v>60</v>
      </c>
      <c r="B4779">
        <v>505456010</v>
      </c>
      <c r="C4779">
        <v>165342</v>
      </c>
      <c r="E4779" s="1">
        <v>43579.711099537039</v>
      </c>
      <c r="F4779">
        <v>1</v>
      </c>
      <c r="G4779" t="s">
        <v>33</v>
      </c>
      <c r="H4779">
        <v>400</v>
      </c>
      <c r="J4779" s="2">
        <f t="shared" si="222"/>
        <v>1</v>
      </c>
      <c r="K4779" s="2" t="str">
        <f>IFERROR(VLOOKUP(A4779,Aux!A:B,2,0),"Outros")</f>
        <v>Municípios</v>
      </c>
      <c r="L4779" s="2">
        <f t="shared" si="223"/>
        <v>2019</v>
      </c>
      <c r="M4779">
        <f t="shared" si="224"/>
        <v>17</v>
      </c>
    </row>
    <row r="4780" spans="1:13" x14ac:dyDescent="0.35">
      <c r="A4780" t="s">
        <v>37</v>
      </c>
      <c r="B4780">
        <v>506187543</v>
      </c>
      <c r="C4780">
        <v>165344</v>
      </c>
      <c r="D4780" t="s">
        <v>4021</v>
      </c>
      <c r="E4780" s="1">
        <v>43579.717430555553</v>
      </c>
      <c r="F4780">
        <v>13</v>
      </c>
      <c r="G4780" t="s">
        <v>103</v>
      </c>
      <c r="H4780">
        <v>340</v>
      </c>
      <c r="I4780" s="1">
        <v>43596.999305555553</v>
      </c>
      <c r="J4780" s="2">
        <f t="shared" si="222"/>
        <v>1</v>
      </c>
      <c r="K4780" s="2" t="str">
        <f>IFERROR(VLOOKUP(A4780,Aux!A:B,2,0),"Outros")</f>
        <v>Municípios</v>
      </c>
      <c r="L4780" s="2">
        <f t="shared" si="223"/>
        <v>2019</v>
      </c>
      <c r="M4780">
        <f t="shared" si="224"/>
        <v>17</v>
      </c>
    </row>
    <row r="4781" spans="1:13" x14ac:dyDescent="0.35">
      <c r="A4781" t="s">
        <v>962</v>
      </c>
      <c r="B4781">
        <v>600013855</v>
      </c>
      <c r="C4781">
        <v>165345</v>
      </c>
      <c r="E4781" s="1">
        <v>43579.717893518522</v>
      </c>
      <c r="F4781">
        <v>13</v>
      </c>
      <c r="G4781" t="s">
        <v>33</v>
      </c>
      <c r="H4781">
        <v>400</v>
      </c>
      <c r="J4781" s="2">
        <f t="shared" si="222"/>
        <v>1</v>
      </c>
      <c r="K4781" s="2" t="str">
        <f>IFERROR(VLOOKUP(A4781,Aux!A:B,2,0),"Outros")</f>
        <v>Outros</v>
      </c>
      <c r="L4781" s="2">
        <f t="shared" si="223"/>
        <v>2019</v>
      </c>
      <c r="M4781">
        <f t="shared" si="224"/>
        <v>17</v>
      </c>
    </row>
    <row r="4782" spans="1:13" x14ac:dyDescent="0.35">
      <c r="A4782" t="s">
        <v>185</v>
      </c>
      <c r="B4782">
        <v>506556590</v>
      </c>
      <c r="C4782">
        <v>165346</v>
      </c>
      <c r="D4782" t="s">
        <v>4022</v>
      </c>
      <c r="E4782" s="1">
        <v>43579.719837962963</v>
      </c>
      <c r="F4782">
        <v>1</v>
      </c>
      <c r="G4782" t="s">
        <v>781</v>
      </c>
      <c r="H4782">
        <v>5</v>
      </c>
      <c r="I4782" s="1">
        <v>43584.999305555553</v>
      </c>
      <c r="J4782" s="2">
        <f t="shared" si="222"/>
        <v>1</v>
      </c>
      <c r="K4782" s="2" t="str">
        <f>IFERROR(VLOOKUP(A4782,Aux!A:B,2,0),"Outros")</f>
        <v>Municípios</v>
      </c>
      <c r="L4782" s="2">
        <f t="shared" si="223"/>
        <v>2019</v>
      </c>
      <c r="M4782">
        <f t="shared" si="224"/>
        <v>17</v>
      </c>
    </row>
    <row r="4783" spans="1:13" x14ac:dyDescent="0.35">
      <c r="A4783" t="s">
        <v>275</v>
      </c>
      <c r="B4783">
        <v>505187531</v>
      </c>
      <c r="C4783">
        <v>165347</v>
      </c>
      <c r="D4783" t="s">
        <v>3922</v>
      </c>
      <c r="E4783" s="1">
        <v>43579.720937500002</v>
      </c>
      <c r="F4783">
        <v>13</v>
      </c>
      <c r="G4783" t="s">
        <v>318</v>
      </c>
      <c r="H4783">
        <v>360</v>
      </c>
      <c r="I4783" s="1">
        <v>43585.999305555553</v>
      </c>
      <c r="J4783" s="2">
        <f t="shared" si="222"/>
        <v>1</v>
      </c>
      <c r="K4783" s="2" t="str">
        <f>IFERROR(VLOOKUP(A4783,Aux!A:B,2,0),"Outros")</f>
        <v>Municípios</v>
      </c>
      <c r="L4783" s="2">
        <f t="shared" si="223"/>
        <v>2019</v>
      </c>
      <c r="M4783">
        <f t="shared" si="224"/>
        <v>17</v>
      </c>
    </row>
    <row r="4784" spans="1:13" x14ac:dyDescent="0.35">
      <c r="A4784" t="s">
        <v>12</v>
      </c>
      <c r="B4784">
        <v>508481287</v>
      </c>
      <c r="C4784">
        <v>165348</v>
      </c>
      <c r="D4784" t="s">
        <v>4023</v>
      </c>
      <c r="E4784" s="1">
        <v>43579.729155092595</v>
      </c>
      <c r="F4784">
        <v>4</v>
      </c>
      <c r="G4784" t="s">
        <v>14</v>
      </c>
      <c r="H4784">
        <v>5</v>
      </c>
      <c r="I4784" s="1">
        <v>43584.708333333336</v>
      </c>
      <c r="J4784" s="2">
        <f t="shared" si="222"/>
        <v>1</v>
      </c>
      <c r="K4784" s="2" t="str">
        <f>IFERROR(VLOOKUP(A4784,Aux!A:B,2,0),"Outros")</f>
        <v>Hospitais</v>
      </c>
      <c r="L4784" s="2">
        <f t="shared" si="223"/>
        <v>2019</v>
      </c>
      <c r="M4784">
        <f t="shared" si="224"/>
        <v>17</v>
      </c>
    </row>
    <row r="4785" spans="1:13" x14ac:dyDescent="0.35">
      <c r="A4785" t="s">
        <v>4105</v>
      </c>
      <c r="B4785">
        <v>504689878</v>
      </c>
      <c r="C4785">
        <v>165349</v>
      </c>
      <c r="E4785" s="1">
        <v>43579.733460648145</v>
      </c>
      <c r="F4785">
        <v>13</v>
      </c>
      <c r="H4785">
        <v>1</v>
      </c>
      <c r="J4785" s="2">
        <f t="shared" si="222"/>
        <v>1</v>
      </c>
      <c r="K4785" s="2" t="str">
        <f>IFERROR(VLOOKUP(A4785,Aux!A:B,2,0),"Outros")</f>
        <v>Outros</v>
      </c>
      <c r="L4785" s="2">
        <f t="shared" si="223"/>
        <v>2019</v>
      </c>
      <c r="M4785">
        <f t="shared" si="224"/>
        <v>17</v>
      </c>
    </row>
    <row r="4786" spans="1:13" x14ac:dyDescent="0.35">
      <c r="A4786" t="s">
        <v>76</v>
      </c>
      <c r="B4786">
        <v>506676056</v>
      </c>
      <c r="C4786">
        <v>165350</v>
      </c>
      <c r="D4786" t="s">
        <v>3923</v>
      </c>
      <c r="E4786" s="1">
        <v>43579.894363425927</v>
      </c>
      <c r="F4786">
        <v>13</v>
      </c>
      <c r="G4786" t="s">
        <v>2966</v>
      </c>
      <c r="H4786">
        <v>340</v>
      </c>
      <c r="I4786" s="1">
        <v>43586.999305555553</v>
      </c>
      <c r="J4786" s="2">
        <f t="shared" si="222"/>
        <v>1</v>
      </c>
      <c r="K4786" s="2" t="str">
        <f>IFERROR(VLOOKUP(A4786,Aux!A:B,2,0),"Outros")</f>
        <v>Municípios</v>
      </c>
      <c r="L4786" s="2">
        <f t="shared" si="223"/>
        <v>2019</v>
      </c>
      <c r="M4786">
        <f t="shared" si="224"/>
        <v>17</v>
      </c>
    </row>
    <row r="4787" spans="1:13" x14ac:dyDescent="0.35">
      <c r="A4787" t="s">
        <v>12</v>
      </c>
      <c r="B4787">
        <v>508481287</v>
      </c>
      <c r="C4787">
        <v>165367</v>
      </c>
      <c r="D4787" t="s">
        <v>4151</v>
      </c>
      <c r="E4787" s="1">
        <v>43581.3358912037</v>
      </c>
      <c r="F4787">
        <v>1</v>
      </c>
      <c r="G4787" t="s">
        <v>14</v>
      </c>
      <c r="H4787">
        <v>5</v>
      </c>
      <c r="I4787" s="1">
        <v>43588.708333333336</v>
      </c>
      <c r="J4787" s="2">
        <f t="shared" si="222"/>
        <v>1</v>
      </c>
      <c r="K4787" s="2" t="str">
        <f>IFERROR(VLOOKUP(A4787,Aux!A:B,2,0),"Outros")</f>
        <v>Hospitais</v>
      </c>
      <c r="L4787" s="2">
        <f t="shared" si="223"/>
        <v>2019</v>
      </c>
      <c r="M4787">
        <f t="shared" si="224"/>
        <v>17</v>
      </c>
    </row>
    <row r="4788" spans="1:13" x14ac:dyDescent="0.35">
      <c r="A4788" t="s">
        <v>15</v>
      </c>
      <c r="B4788">
        <v>503541567</v>
      </c>
      <c r="C4788">
        <v>165372</v>
      </c>
      <c r="D4788" t="s">
        <v>4178</v>
      </c>
      <c r="E4788" s="1">
        <v>43581.402928240743</v>
      </c>
      <c r="F4788">
        <v>13</v>
      </c>
      <c r="G4788" t="s">
        <v>253</v>
      </c>
      <c r="H4788">
        <v>340</v>
      </c>
      <c r="I4788" s="1">
        <v>43590.999305555553</v>
      </c>
      <c r="J4788" s="2">
        <f t="shared" si="222"/>
        <v>1</v>
      </c>
      <c r="K4788" s="2" t="str">
        <f>IFERROR(VLOOKUP(A4788,Aux!A:B,2,0),"Outros")</f>
        <v>Municípios</v>
      </c>
      <c r="L4788" s="2">
        <f t="shared" si="223"/>
        <v>2019</v>
      </c>
      <c r="M4788">
        <f t="shared" si="224"/>
        <v>17</v>
      </c>
    </row>
    <row r="4789" spans="1:13" x14ac:dyDescent="0.35">
      <c r="A4789" t="s">
        <v>12</v>
      </c>
      <c r="B4789">
        <v>508481287</v>
      </c>
      <c r="C4789">
        <v>165376</v>
      </c>
      <c r="D4789" t="s">
        <v>3954</v>
      </c>
      <c r="E4789" s="1">
        <v>43581.411226851851</v>
      </c>
      <c r="F4789">
        <v>1</v>
      </c>
      <c r="G4789" t="s">
        <v>14</v>
      </c>
      <c r="H4789">
        <v>5</v>
      </c>
      <c r="I4789" s="1">
        <v>43588.708333333336</v>
      </c>
      <c r="J4789" s="2">
        <f t="shared" si="222"/>
        <v>1</v>
      </c>
      <c r="K4789" s="2" t="str">
        <f>IFERROR(VLOOKUP(A4789,Aux!A:B,2,0),"Outros")</f>
        <v>Hospitais</v>
      </c>
      <c r="L4789" s="2">
        <f t="shared" si="223"/>
        <v>2019</v>
      </c>
      <c r="M4789">
        <f t="shared" si="224"/>
        <v>17</v>
      </c>
    </row>
    <row r="4790" spans="1:13" x14ac:dyDescent="0.35">
      <c r="A4790" t="s">
        <v>1086</v>
      </c>
      <c r="B4790">
        <v>504288806</v>
      </c>
      <c r="C4790">
        <v>165383</v>
      </c>
      <c r="D4790" t="s">
        <v>1316</v>
      </c>
      <c r="E4790" s="1">
        <v>43581.441319444442</v>
      </c>
      <c r="F4790">
        <v>5</v>
      </c>
      <c r="G4790" t="s">
        <v>33</v>
      </c>
      <c r="H4790">
        <v>400</v>
      </c>
      <c r="I4790" s="1">
        <v>25569</v>
      </c>
      <c r="J4790" s="2">
        <f t="shared" si="222"/>
        <v>1</v>
      </c>
      <c r="K4790" s="2" t="str">
        <f>IFERROR(VLOOKUP(A4790,Aux!A:B,2,0),"Outros")</f>
        <v>Outros</v>
      </c>
      <c r="L4790" s="2">
        <f t="shared" si="223"/>
        <v>2019</v>
      </c>
      <c r="M4790">
        <f t="shared" si="224"/>
        <v>17</v>
      </c>
    </row>
    <row r="4791" spans="1:13" x14ac:dyDescent="0.35">
      <c r="A4791" t="s">
        <v>188</v>
      </c>
      <c r="B4791">
        <v>502130040</v>
      </c>
      <c r="C4791">
        <v>165385</v>
      </c>
      <c r="D4791" t="s">
        <v>4106</v>
      </c>
      <c r="E4791" s="1">
        <v>43581.459224537037</v>
      </c>
      <c r="F4791">
        <v>13</v>
      </c>
      <c r="G4791" t="s">
        <v>190</v>
      </c>
      <c r="H4791">
        <v>5</v>
      </c>
      <c r="I4791" s="1">
        <v>43594.708333333336</v>
      </c>
      <c r="J4791" s="2">
        <f t="shared" si="222"/>
        <v>1</v>
      </c>
      <c r="K4791" s="2" t="str">
        <f>IFERROR(VLOOKUP(A4791,Aux!A:B,2,0),"Outros")</f>
        <v>Municípios</v>
      </c>
      <c r="L4791" s="2">
        <f t="shared" si="223"/>
        <v>2019</v>
      </c>
      <c r="M4791">
        <f t="shared" si="224"/>
        <v>17</v>
      </c>
    </row>
    <row r="4792" spans="1:13" x14ac:dyDescent="0.35">
      <c r="A4792" t="s">
        <v>454</v>
      </c>
      <c r="B4792">
        <v>503450189</v>
      </c>
      <c r="C4792">
        <v>165386</v>
      </c>
      <c r="D4792" t="s">
        <v>3955</v>
      </c>
      <c r="E4792" s="1">
        <v>43581.471851851849</v>
      </c>
      <c r="F4792">
        <v>1</v>
      </c>
      <c r="G4792" t="s">
        <v>1207</v>
      </c>
      <c r="H4792">
        <v>360</v>
      </c>
      <c r="I4792" s="1">
        <v>43592.75</v>
      </c>
      <c r="J4792" s="2">
        <f t="shared" si="222"/>
        <v>1</v>
      </c>
      <c r="K4792" s="2" t="str">
        <f>IFERROR(VLOOKUP(A4792,Aux!A:B,2,0),"Outros")</f>
        <v>Estradas</v>
      </c>
      <c r="L4792" s="2">
        <f t="shared" si="223"/>
        <v>2019</v>
      </c>
      <c r="M4792">
        <f t="shared" si="224"/>
        <v>17</v>
      </c>
    </row>
    <row r="4793" spans="1:13" x14ac:dyDescent="0.35">
      <c r="A4793" t="s">
        <v>465</v>
      </c>
      <c r="B4793">
        <v>600084779</v>
      </c>
      <c r="C4793">
        <v>165387</v>
      </c>
      <c r="D4793" t="s">
        <v>3956</v>
      </c>
      <c r="E4793" s="1">
        <v>43581.476041666669</v>
      </c>
      <c r="F4793">
        <v>1</v>
      </c>
      <c r="G4793" t="s">
        <v>3957</v>
      </c>
      <c r="H4793">
        <v>360</v>
      </c>
      <c r="I4793" s="1">
        <v>43588.999305555553</v>
      </c>
      <c r="J4793" s="2">
        <f t="shared" si="222"/>
        <v>1</v>
      </c>
      <c r="K4793" s="2" t="str">
        <f>IFERROR(VLOOKUP(A4793,Aux!A:B,2,0),"Outros")</f>
        <v>Outros</v>
      </c>
      <c r="L4793" s="2">
        <f t="shared" si="223"/>
        <v>2019</v>
      </c>
      <c r="M4793">
        <f t="shared" si="224"/>
        <v>17</v>
      </c>
    </row>
    <row r="4794" spans="1:13" x14ac:dyDescent="0.35">
      <c r="A4794" t="s">
        <v>782</v>
      </c>
      <c r="B4794">
        <v>508754496</v>
      </c>
      <c r="C4794">
        <v>165388</v>
      </c>
      <c r="E4794" s="1">
        <v>43581.478148148148</v>
      </c>
      <c r="F4794">
        <v>3</v>
      </c>
      <c r="G4794" t="s">
        <v>33</v>
      </c>
      <c r="H4794">
        <v>400</v>
      </c>
      <c r="J4794" s="2">
        <f t="shared" si="222"/>
        <v>1</v>
      </c>
      <c r="K4794" s="2" t="str">
        <f>IFERROR(VLOOKUP(A4794,Aux!A:B,2,0),"Outros")</f>
        <v>Municípios</v>
      </c>
      <c r="L4794" s="2">
        <f t="shared" si="223"/>
        <v>2019</v>
      </c>
      <c r="M4794">
        <f t="shared" si="224"/>
        <v>17</v>
      </c>
    </row>
    <row r="4795" spans="1:13" x14ac:dyDescent="0.35">
      <c r="A4795" t="s">
        <v>673</v>
      </c>
      <c r="B4795">
        <v>503584215</v>
      </c>
      <c r="C4795">
        <v>165389</v>
      </c>
      <c r="D4795" t="s">
        <v>3958</v>
      </c>
      <c r="E4795" s="1">
        <v>43581.479837962965</v>
      </c>
      <c r="F4795">
        <v>13</v>
      </c>
      <c r="G4795" t="s">
        <v>1428</v>
      </c>
      <c r="H4795">
        <v>220</v>
      </c>
      <c r="I4795" s="1">
        <v>43594.999305555553</v>
      </c>
      <c r="J4795" s="2">
        <f t="shared" si="222"/>
        <v>1</v>
      </c>
      <c r="K4795" s="2" t="str">
        <f>IFERROR(VLOOKUP(A4795,Aux!A:B,2,0),"Outros")</f>
        <v>Outros</v>
      </c>
      <c r="L4795" s="2">
        <f t="shared" si="223"/>
        <v>2019</v>
      </c>
      <c r="M4795">
        <f t="shared" si="224"/>
        <v>17</v>
      </c>
    </row>
    <row r="4796" spans="1:13" x14ac:dyDescent="0.35">
      <c r="A4796" t="s">
        <v>9</v>
      </c>
      <c r="B4796">
        <v>506673626</v>
      </c>
      <c r="C4796">
        <v>165390</v>
      </c>
      <c r="D4796" t="s">
        <v>4107</v>
      </c>
      <c r="E4796" s="1">
        <v>43581.490601851852</v>
      </c>
      <c r="F4796">
        <v>1</v>
      </c>
      <c r="G4796" t="s">
        <v>1023</v>
      </c>
      <c r="H4796">
        <v>360</v>
      </c>
      <c r="I4796" s="1">
        <v>43590.999305555553</v>
      </c>
      <c r="J4796" s="2">
        <f t="shared" si="222"/>
        <v>1</v>
      </c>
      <c r="K4796" s="2" t="str">
        <f>IFERROR(VLOOKUP(A4796,Aux!A:B,2,0),"Outros")</f>
        <v>Municípios</v>
      </c>
      <c r="L4796" s="2">
        <f t="shared" si="223"/>
        <v>2019</v>
      </c>
      <c r="M4796">
        <f t="shared" si="224"/>
        <v>17</v>
      </c>
    </row>
    <row r="4797" spans="1:13" x14ac:dyDescent="0.35">
      <c r="A4797" t="s">
        <v>776</v>
      </c>
      <c r="B4797">
        <v>512084726</v>
      </c>
      <c r="C4797">
        <v>165391</v>
      </c>
      <c r="E4797" s="1">
        <v>43581.491238425922</v>
      </c>
      <c r="F4797">
        <v>13</v>
      </c>
      <c r="G4797" t="s">
        <v>33</v>
      </c>
      <c r="H4797">
        <v>1</v>
      </c>
      <c r="J4797" s="2">
        <f t="shared" si="222"/>
        <v>1</v>
      </c>
      <c r="K4797" s="2" t="str">
        <f>IFERROR(VLOOKUP(A4797,Aux!A:B,2,0),"Outros")</f>
        <v>Outros</v>
      </c>
      <c r="L4797" s="2">
        <f t="shared" si="223"/>
        <v>2019</v>
      </c>
      <c r="M4797">
        <f t="shared" si="224"/>
        <v>17</v>
      </c>
    </row>
    <row r="4798" spans="1:13" x14ac:dyDescent="0.35">
      <c r="A4798" t="s">
        <v>244</v>
      </c>
      <c r="B4798">
        <v>600084914</v>
      </c>
      <c r="C4798">
        <v>165393</v>
      </c>
      <c r="D4798" t="s">
        <v>3959</v>
      </c>
      <c r="E4798" s="1">
        <v>43581.495219907411</v>
      </c>
      <c r="F4798">
        <v>5</v>
      </c>
      <c r="G4798" t="s">
        <v>33</v>
      </c>
      <c r="H4798">
        <v>340</v>
      </c>
      <c r="I4798" s="1">
        <v>43658.999305555553</v>
      </c>
      <c r="J4798" s="2">
        <f t="shared" si="222"/>
        <v>1</v>
      </c>
      <c r="K4798" s="2" t="str">
        <f>IFERROR(VLOOKUP(A4798,Aux!A:B,2,0),"Outros")</f>
        <v>Outros</v>
      </c>
      <c r="L4798" s="2">
        <f t="shared" si="223"/>
        <v>2019</v>
      </c>
      <c r="M4798">
        <f t="shared" si="224"/>
        <v>17</v>
      </c>
    </row>
    <row r="4799" spans="1:13" x14ac:dyDescent="0.35">
      <c r="A4799" t="s">
        <v>2238</v>
      </c>
      <c r="B4799">
        <v>506735524</v>
      </c>
      <c r="C4799">
        <v>165394</v>
      </c>
      <c r="D4799" t="s">
        <v>4179</v>
      </c>
      <c r="E4799" s="1">
        <v>43581.510208333333</v>
      </c>
      <c r="F4799">
        <v>13</v>
      </c>
      <c r="G4799" t="s">
        <v>2240</v>
      </c>
      <c r="H4799">
        <v>360</v>
      </c>
      <c r="I4799" s="1">
        <v>43593.708333333336</v>
      </c>
      <c r="J4799" s="2">
        <f t="shared" si="222"/>
        <v>1</v>
      </c>
      <c r="K4799" s="2" t="str">
        <f>IFERROR(VLOOKUP(A4799,Aux!A:B,2,0),"Outros")</f>
        <v>Municípios</v>
      </c>
      <c r="L4799" s="2">
        <f t="shared" si="223"/>
        <v>2019</v>
      </c>
      <c r="M4799">
        <f t="shared" si="224"/>
        <v>17</v>
      </c>
    </row>
    <row r="4800" spans="1:13" x14ac:dyDescent="0.35">
      <c r="A4800" t="s">
        <v>389</v>
      </c>
      <c r="B4800">
        <v>506722422</v>
      </c>
      <c r="C4800">
        <v>165395</v>
      </c>
      <c r="D4800" t="s">
        <v>3960</v>
      </c>
      <c r="E4800" s="1">
        <v>43581.521608796298</v>
      </c>
      <c r="F4800">
        <v>1</v>
      </c>
      <c r="G4800" t="s">
        <v>587</v>
      </c>
      <c r="H4800">
        <v>5</v>
      </c>
      <c r="I4800" s="1">
        <v>43587.999305555553</v>
      </c>
      <c r="J4800" s="2">
        <f t="shared" si="222"/>
        <v>1</v>
      </c>
      <c r="K4800" s="2" t="str">
        <f>IFERROR(VLOOKUP(A4800,Aux!A:B,2,0),"Outros")</f>
        <v>Municípios</v>
      </c>
      <c r="L4800" s="2">
        <f t="shared" si="223"/>
        <v>2019</v>
      </c>
      <c r="M4800">
        <f t="shared" si="224"/>
        <v>17</v>
      </c>
    </row>
    <row r="4801" spans="1:13" x14ac:dyDescent="0.35">
      <c r="A4801" t="s">
        <v>644</v>
      </c>
      <c r="B4801">
        <v>501389660</v>
      </c>
      <c r="C4801">
        <v>165398</v>
      </c>
      <c r="D4801" t="s">
        <v>3961</v>
      </c>
      <c r="E4801" s="1">
        <v>43581.550937499997</v>
      </c>
      <c r="F4801">
        <v>1</v>
      </c>
      <c r="G4801" t="s">
        <v>14</v>
      </c>
      <c r="H4801">
        <v>210</v>
      </c>
      <c r="I4801" s="1">
        <v>43592.729166666664</v>
      </c>
      <c r="J4801" s="2">
        <f t="shared" si="222"/>
        <v>1</v>
      </c>
      <c r="K4801" s="2" t="str">
        <f>IFERROR(VLOOKUP(A4801,Aux!A:B,2,0),"Outros")</f>
        <v>Outros</v>
      </c>
      <c r="L4801" s="2">
        <f t="shared" si="223"/>
        <v>2019</v>
      </c>
      <c r="M4801">
        <f t="shared" si="224"/>
        <v>17</v>
      </c>
    </row>
    <row r="4802" spans="1:13" x14ac:dyDescent="0.35">
      <c r="A4802" t="s">
        <v>275</v>
      </c>
      <c r="B4802">
        <v>505187531</v>
      </c>
      <c r="C4802">
        <v>165400</v>
      </c>
      <c r="D4802" t="s">
        <v>3962</v>
      </c>
      <c r="E4802" s="1">
        <v>43581.599675925929</v>
      </c>
      <c r="F4802">
        <v>1</v>
      </c>
      <c r="G4802" t="s">
        <v>277</v>
      </c>
      <c r="H4802">
        <v>360</v>
      </c>
      <c r="I4802" s="1">
        <v>43588.694444444445</v>
      </c>
      <c r="J4802" s="2">
        <f t="shared" ref="J4802:J4865" si="225">IF(C4802=C4801,"",1)</f>
        <v>1</v>
      </c>
      <c r="K4802" s="2" t="str">
        <f>IFERROR(VLOOKUP(A4802,Aux!A:B,2,0),"Outros")</f>
        <v>Municípios</v>
      </c>
      <c r="L4802" s="2">
        <f t="shared" ref="L4802:L4865" si="226">YEAR(E4802)</f>
        <v>2019</v>
      </c>
      <c r="M4802">
        <f t="shared" ref="M4802:M4865" si="227">WEEKNUM(E4802)</f>
        <v>17</v>
      </c>
    </row>
    <row r="4803" spans="1:13" x14ac:dyDescent="0.35">
      <c r="A4803" t="s">
        <v>12</v>
      </c>
      <c r="B4803">
        <v>508481287</v>
      </c>
      <c r="C4803">
        <v>165403</v>
      </c>
      <c r="D4803" t="s">
        <v>3963</v>
      </c>
      <c r="E4803" s="1">
        <v>43581.618217592593</v>
      </c>
      <c r="F4803">
        <v>1</v>
      </c>
      <c r="G4803" t="s">
        <v>14</v>
      </c>
      <c r="H4803">
        <v>360</v>
      </c>
      <c r="I4803" s="1">
        <v>43584.708333333336</v>
      </c>
      <c r="J4803" s="2">
        <f t="shared" si="225"/>
        <v>1</v>
      </c>
      <c r="K4803" s="2" t="str">
        <f>IFERROR(VLOOKUP(A4803,Aux!A:B,2,0),"Outros")</f>
        <v>Hospitais</v>
      </c>
      <c r="L4803" s="2">
        <f t="shared" si="226"/>
        <v>2019</v>
      </c>
      <c r="M4803">
        <f t="shared" si="227"/>
        <v>17</v>
      </c>
    </row>
    <row r="4804" spans="1:13" x14ac:dyDescent="0.35">
      <c r="A4804" t="s">
        <v>275</v>
      </c>
      <c r="B4804">
        <v>505187531</v>
      </c>
      <c r="C4804">
        <v>165404</v>
      </c>
      <c r="D4804" t="s">
        <v>4180</v>
      </c>
      <c r="E4804" s="1">
        <v>43581.623622685183</v>
      </c>
      <c r="F4804">
        <v>1</v>
      </c>
      <c r="G4804" t="s">
        <v>318</v>
      </c>
      <c r="H4804">
        <v>360</v>
      </c>
      <c r="I4804" s="1">
        <v>43587.999305555553</v>
      </c>
      <c r="J4804" s="2">
        <f t="shared" si="225"/>
        <v>1</v>
      </c>
      <c r="K4804" s="2" t="str">
        <f>IFERROR(VLOOKUP(A4804,Aux!A:B,2,0),"Outros")</f>
        <v>Municípios</v>
      </c>
      <c r="L4804" s="2">
        <f t="shared" si="226"/>
        <v>2019</v>
      </c>
      <c r="M4804">
        <f t="shared" si="227"/>
        <v>17</v>
      </c>
    </row>
    <row r="4805" spans="1:13" x14ac:dyDescent="0.35">
      <c r="A4805" t="s">
        <v>962</v>
      </c>
      <c r="B4805">
        <v>600013855</v>
      </c>
      <c r="C4805">
        <v>165405</v>
      </c>
      <c r="D4805" t="s">
        <v>3964</v>
      </c>
      <c r="E4805" s="1">
        <v>43581.632662037038</v>
      </c>
      <c r="F4805">
        <v>13</v>
      </c>
      <c r="G4805" t="s">
        <v>33</v>
      </c>
      <c r="H4805">
        <v>340</v>
      </c>
      <c r="I4805" s="1">
        <v>43591.708333333336</v>
      </c>
      <c r="J4805" s="2">
        <f t="shared" si="225"/>
        <v>1</v>
      </c>
      <c r="K4805" s="2" t="str">
        <f>IFERROR(VLOOKUP(A4805,Aux!A:B,2,0),"Outros")</f>
        <v>Outros</v>
      </c>
      <c r="L4805" s="2">
        <f t="shared" si="226"/>
        <v>2019</v>
      </c>
      <c r="M4805">
        <f t="shared" si="227"/>
        <v>17</v>
      </c>
    </row>
    <row r="4806" spans="1:13" x14ac:dyDescent="0.35">
      <c r="A4806" t="s">
        <v>140</v>
      </c>
      <c r="B4806">
        <v>506614913</v>
      </c>
      <c r="C4806">
        <v>165406</v>
      </c>
      <c r="D4806" t="s">
        <v>4181</v>
      </c>
      <c r="E4806" s="1">
        <v>43581.637974537036</v>
      </c>
      <c r="F4806">
        <v>13</v>
      </c>
      <c r="G4806" t="s">
        <v>2313</v>
      </c>
      <c r="H4806">
        <v>340</v>
      </c>
      <c r="I4806" s="1">
        <v>43590.999305555553</v>
      </c>
      <c r="J4806" s="2">
        <f t="shared" si="225"/>
        <v>1</v>
      </c>
      <c r="K4806" s="2" t="str">
        <f>IFERROR(VLOOKUP(A4806,Aux!A:B,2,0),"Outros")</f>
        <v>Municípios</v>
      </c>
      <c r="L4806" s="2">
        <f t="shared" si="226"/>
        <v>2019</v>
      </c>
      <c r="M4806">
        <f t="shared" si="227"/>
        <v>17</v>
      </c>
    </row>
    <row r="4807" spans="1:13" x14ac:dyDescent="0.35">
      <c r="A4807" t="s">
        <v>275</v>
      </c>
      <c r="B4807">
        <v>505187531</v>
      </c>
      <c r="C4807">
        <v>165408</v>
      </c>
      <c r="D4807" t="s">
        <v>4152</v>
      </c>
      <c r="E4807" s="1">
        <v>43581.646284722221</v>
      </c>
      <c r="F4807">
        <v>1</v>
      </c>
      <c r="G4807" t="s">
        <v>318</v>
      </c>
      <c r="H4807">
        <v>360</v>
      </c>
      <c r="I4807" s="1">
        <v>43591.999305555553</v>
      </c>
      <c r="J4807" s="2">
        <f t="shared" si="225"/>
        <v>1</v>
      </c>
      <c r="K4807" s="2" t="str">
        <f>IFERROR(VLOOKUP(A4807,Aux!A:B,2,0),"Outros")</f>
        <v>Municípios</v>
      </c>
      <c r="L4807" s="2">
        <f t="shared" si="226"/>
        <v>2019</v>
      </c>
      <c r="M4807">
        <f t="shared" si="227"/>
        <v>17</v>
      </c>
    </row>
    <row r="4808" spans="1:13" x14ac:dyDescent="0.35">
      <c r="A4808" t="s">
        <v>260</v>
      </c>
      <c r="B4808">
        <v>502790024</v>
      </c>
      <c r="C4808">
        <v>165409</v>
      </c>
      <c r="E4808" s="1">
        <v>43581.651423611111</v>
      </c>
      <c r="F4808">
        <v>13</v>
      </c>
      <c r="G4808" t="s">
        <v>33</v>
      </c>
      <c r="H4808">
        <v>400</v>
      </c>
      <c r="J4808" s="2">
        <f t="shared" si="225"/>
        <v>1</v>
      </c>
      <c r="K4808" s="2" t="str">
        <f>IFERROR(VLOOKUP(A4808,Aux!A:B,2,0),"Outros")</f>
        <v>Transportes</v>
      </c>
      <c r="L4808" s="2">
        <f t="shared" si="226"/>
        <v>2019</v>
      </c>
      <c r="M4808">
        <f t="shared" si="227"/>
        <v>17</v>
      </c>
    </row>
    <row r="4809" spans="1:13" x14ac:dyDescent="0.35">
      <c r="A4809" t="s">
        <v>39</v>
      </c>
      <c r="B4809">
        <v>507023129</v>
      </c>
      <c r="C4809">
        <v>165410</v>
      </c>
      <c r="D4809" t="s">
        <v>3965</v>
      </c>
      <c r="E4809" s="1">
        <v>43581.661504629628</v>
      </c>
      <c r="F4809">
        <v>13</v>
      </c>
      <c r="G4809" t="s">
        <v>3126</v>
      </c>
      <c r="H4809">
        <v>5</v>
      </c>
      <c r="I4809" s="1">
        <v>43592.708333333336</v>
      </c>
      <c r="J4809" s="2">
        <f t="shared" si="225"/>
        <v>1</v>
      </c>
      <c r="K4809" s="2" t="str">
        <f>IFERROR(VLOOKUP(A4809,Aux!A:B,2,0),"Outros")</f>
        <v>Outros</v>
      </c>
      <c r="L4809" s="2">
        <f t="shared" si="226"/>
        <v>2019</v>
      </c>
      <c r="M4809">
        <f t="shared" si="227"/>
        <v>17</v>
      </c>
    </row>
    <row r="4810" spans="1:13" x14ac:dyDescent="0.35">
      <c r="A4810" t="s">
        <v>1015</v>
      </c>
      <c r="B4810">
        <v>503914096</v>
      </c>
      <c r="C4810">
        <v>165411</v>
      </c>
      <c r="D4810" t="s">
        <v>1954</v>
      </c>
      <c r="E4810" s="1">
        <v>43581.683171296296</v>
      </c>
      <c r="F4810">
        <v>3</v>
      </c>
      <c r="G4810" t="s">
        <v>1017</v>
      </c>
      <c r="H4810">
        <v>340</v>
      </c>
      <c r="I4810" s="1">
        <v>43621.999305555553</v>
      </c>
      <c r="J4810" s="2">
        <f t="shared" si="225"/>
        <v>1</v>
      </c>
      <c r="K4810" s="2" t="str">
        <f>IFERROR(VLOOKUP(A4810,Aux!A:B,2,0),"Outros")</f>
        <v>Outros</v>
      </c>
      <c r="L4810" s="2">
        <f t="shared" si="226"/>
        <v>2019</v>
      </c>
      <c r="M4810">
        <f t="shared" si="227"/>
        <v>17</v>
      </c>
    </row>
    <row r="4811" spans="1:13" x14ac:dyDescent="0.35">
      <c r="A4811" t="s">
        <v>185</v>
      </c>
      <c r="B4811">
        <v>506556590</v>
      </c>
      <c r="C4811">
        <v>165413</v>
      </c>
      <c r="D4811" t="s">
        <v>3966</v>
      </c>
      <c r="E4811" s="1">
        <v>43581.69054398148</v>
      </c>
      <c r="F4811">
        <v>13</v>
      </c>
      <c r="G4811" t="s">
        <v>187</v>
      </c>
      <c r="H4811">
        <v>360</v>
      </c>
      <c r="I4811" s="1">
        <v>43607.999305555553</v>
      </c>
      <c r="J4811" s="2">
        <f t="shared" si="225"/>
        <v>1</v>
      </c>
      <c r="K4811" s="2" t="str">
        <f>IFERROR(VLOOKUP(A4811,Aux!A:B,2,0),"Outros")</f>
        <v>Municípios</v>
      </c>
      <c r="L4811" s="2">
        <f t="shared" si="226"/>
        <v>2019</v>
      </c>
      <c r="M4811">
        <f t="shared" si="227"/>
        <v>17</v>
      </c>
    </row>
    <row r="4812" spans="1:13" x14ac:dyDescent="0.35">
      <c r="A4812" t="s">
        <v>275</v>
      </c>
      <c r="B4812">
        <v>505187531</v>
      </c>
      <c r="C4812">
        <v>165414</v>
      </c>
      <c r="D4812" t="s">
        <v>3967</v>
      </c>
      <c r="E4812" s="1">
        <v>43581.69736111111</v>
      </c>
      <c r="F4812">
        <v>1</v>
      </c>
      <c r="G4812" t="s">
        <v>318</v>
      </c>
      <c r="H4812">
        <v>360</v>
      </c>
      <c r="I4812" s="1">
        <v>43587.999305555553</v>
      </c>
      <c r="J4812" s="2">
        <f t="shared" si="225"/>
        <v>1</v>
      </c>
      <c r="K4812" s="2" t="str">
        <f>IFERROR(VLOOKUP(A4812,Aux!A:B,2,0),"Outros")</f>
        <v>Municípios</v>
      </c>
      <c r="L4812" s="2">
        <f t="shared" si="226"/>
        <v>2019</v>
      </c>
      <c r="M4812">
        <f t="shared" si="227"/>
        <v>17</v>
      </c>
    </row>
    <row r="4813" spans="1:13" x14ac:dyDescent="0.35">
      <c r="A4813" t="s">
        <v>39</v>
      </c>
      <c r="B4813">
        <v>507023129</v>
      </c>
      <c r="C4813">
        <v>165415</v>
      </c>
      <c r="E4813" s="1">
        <v>43581.738935185182</v>
      </c>
      <c r="F4813">
        <v>13</v>
      </c>
      <c r="G4813" t="s">
        <v>33</v>
      </c>
      <c r="H4813">
        <v>400</v>
      </c>
      <c r="J4813" s="2">
        <f t="shared" si="225"/>
        <v>1</v>
      </c>
      <c r="K4813" s="2" t="str">
        <f>IFERROR(VLOOKUP(A4813,Aux!A:B,2,0),"Outros")</f>
        <v>Outros</v>
      </c>
      <c r="L4813" s="2">
        <f t="shared" si="226"/>
        <v>2019</v>
      </c>
      <c r="M4813">
        <f t="shared" si="227"/>
        <v>17</v>
      </c>
    </row>
    <row r="4814" spans="1:13" x14ac:dyDescent="0.35">
      <c r="A4814" t="s">
        <v>2354</v>
      </c>
      <c r="B4814">
        <v>500925895</v>
      </c>
      <c r="C4814">
        <v>165416</v>
      </c>
      <c r="D4814" t="s">
        <v>3968</v>
      </c>
      <c r="E4814" s="1">
        <v>43581.765428240738</v>
      </c>
      <c r="F4814">
        <v>13</v>
      </c>
      <c r="G4814" t="s">
        <v>625</v>
      </c>
      <c r="H4814">
        <v>360</v>
      </c>
      <c r="I4814" s="1">
        <v>43589.999305555553</v>
      </c>
      <c r="J4814" s="2">
        <f t="shared" si="225"/>
        <v>1</v>
      </c>
      <c r="K4814" s="2" t="str">
        <f>IFERROR(VLOOKUP(A4814,Aux!A:B,2,0),"Outros")</f>
        <v>Outros</v>
      </c>
      <c r="L4814" s="2">
        <f t="shared" si="226"/>
        <v>2019</v>
      </c>
      <c r="M4814">
        <f t="shared" si="227"/>
        <v>17</v>
      </c>
    </row>
    <row r="4815" spans="1:13" x14ac:dyDescent="0.35">
      <c r="A4815" t="s">
        <v>275</v>
      </c>
      <c r="B4815">
        <v>505187531</v>
      </c>
      <c r="C4815">
        <v>165417</v>
      </c>
      <c r="D4815" t="s">
        <v>3969</v>
      </c>
      <c r="E4815" s="1">
        <v>43581.777268518519</v>
      </c>
      <c r="F4815">
        <v>1</v>
      </c>
      <c r="G4815" t="s">
        <v>318</v>
      </c>
      <c r="H4815">
        <v>360</v>
      </c>
      <c r="I4815" s="1">
        <v>43591.999305555553</v>
      </c>
      <c r="J4815" s="2">
        <f t="shared" si="225"/>
        <v>1</v>
      </c>
      <c r="K4815" s="2" t="str">
        <f>IFERROR(VLOOKUP(A4815,Aux!A:B,2,0),"Outros")</f>
        <v>Municípios</v>
      </c>
      <c r="L4815" s="2">
        <f t="shared" si="226"/>
        <v>2019</v>
      </c>
      <c r="M4815">
        <f t="shared" si="227"/>
        <v>17</v>
      </c>
    </row>
    <row r="4816" spans="1:13" x14ac:dyDescent="0.35">
      <c r="A4816" t="s">
        <v>63</v>
      </c>
      <c r="B4816">
        <v>502098139</v>
      </c>
      <c r="C4816">
        <v>165427</v>
      </c>
      <c r="D4816" t="s">
        <v>3970</v>
      </c>
      <c r="E4816" s="1">
        <v>43584.377280092594</v>
      </c>
      <c r="F4816">
        <v>3</v>
      </c>
      <c r="G4816" t="s">
        <v>65</v>
      </c>
      <c r="H4816">
        <v>360</v>
      </c>
      <c r="I4816" s="1">
        <v>43643.999305555553</v>
      </c>
      <c r="J4816" s="2">
        <f t="shared" si="225"/>
        <v>1</v>
      </c>
      <c r="K4816" s="2" t="str">
        <f>IFERROR(VLOOKUP(A4816,Aux!A:B,2,0),"Outros")</f>
        <v>Municípios</v>
      </c>
      <c r="L4816" s="2">
        <f t="shared" si="226"/>
        <v>2019</v>
      </c>
      <c r="M4816">
        <f t="shared" si="227"/>
        <v>18</v>
      </c>
    </row>
    <row r="4817" spans="1:13" x14ac:dyDescent="0.35">
      <c r="A4817" t="s">
        <v>12</v>
      </c>
      <c r="B4817">
        <v>508481287</v>
      </c>
      <c r="C4817">
        <v>165428</v>
      </c>
      <c r="D4817" t="s">
        <v>3971</v>
      </c>
      <c r="E4817" s="1">
        <v>43584.384502314817</v>
      </c>
      <c r="F4817">
        <v>1</v>
      </c>
      <c r="G4817" t="s">
        <v>14</v>
      </c>
      <c r="H4817">
        <v>5</v>
      </c>
      <c r="I4817" s="1">
        <v>43588.708333333336</v>
      </c>
      <c r="J4817" s="2">
        <f t="shared" si="225"/>
        <v>1</v>
      </c>
      <c r="K4817" s="2" t="str">
        <f>IFERROR(VLOOKUP(A4817,Aux!A:B,2,0),"Outros")</f>
        <v>Hospitais</v>
      </c>
      <c r="L4817" s="2">
        <f t="shared" si="226"/>
        <v>2019</v>
      </c>
      <c r="M4817">
        <f t="shared" si="227"/>
        <v>18</v>
      </c>
    </row>
    <row r="4818" spans="1:13" x14ac:dyDescent="0.35">
      <c r="A4818" t="s">
        <v>199</v>
      </c>
      <c r="B4818">
        <v>502256869</v>
      </c>
      <c r="C4818">
        <v>165430</v>
      </c>
      <c r="D4818" t="s">
        <v>3972</v>
      </c>
      <c r="E4818" s="1">
        <v>43584.39603009259</v>
      </c>
      <c r="F4818">
        <v>3</v>
      </c>
      <c r="G4818" t="s">
        <v>59</v>
      </c>
      <c r="H4818">
        <v>360</v>
      </c>
      <c r="I4818" s="1">
        <v>43614.999305555553</v>
      </c>
      <c r="J4818" s="2">
        <f t="shared" si="225"/>
        <v>1</v>
      </c>
      <c r="K4818" s="2" t="str">
        <f>IFERROR(VLOOKUP(A4818,Aux!A:B,2,0),"Outros")</f>
        <v>Portos</v>
      </c>
      <c r="L4818" s="2">
        <f t="shared" si="226"/>
        <v>2019</v>
      </c>
      <c r="M4818">
        <f t="shared" si="227"/>
        <v>18</v>
      </c>
    </row>
    <row r="4819" spans="1:13" x14ac:dyDescent="0.35">
      <c r="A4819" t="s">
        <v>18</v>
      </c>
      <c r="B4819">
        <v>502177080</v>
      </c>
      <c r="C4819">
        <v>165431</v>
      </c>
      <c r="D4819" t="s">
        <v>4049</v>
      </c>
      <c r="E4819" s="1">
        <v>43584.405648148146</v>
      </c>
      <c r="F4819">
        <v>13</v>
      </c>
      <c r="G4819" t="s">
        <v>164</v>
      </c>
      <c r="H4819">
        <v>360</v>
      </c>
      <c r="I4819" s="1">
        <v>43598.708333333336</v>
      </c>
      <c r="J4819" s="2">
        <f t="shared" si="225"/>
        <v>1</v>
      </c>
      <c r="K4819" s="2" t="str">
        <f>IFERROR(VLOOKUP(A4819,Aux!A:B,2,0),"Outros")</f>
        <v>Municípios</v>
      </c>
      <c r="L4819" s="2">
        <f t="shared" si="226"/>
        <v>2019</v>
      </c>
      <c r="M4819">
        <f t="shared" si="227"/>
        <v>18</v>
      </c>
    </row>
    <row r="4820" spans="1:13" x14ac:dyDescent="0.35">
      <c r="A4820" t="s">
        <v>92</v>
      </c>
      <c r="B4820">
        <v>506037258</v>
      </c>
      <c r="C4820">
        <v>165432</v>
      </c>
      <c r="D4820" t="s">
        <v>3973</v>
      </c>
      <c r="E4820" s="1">
        <v>43584.41233796296</v>
      </c>
      <c r="F4820">
        <v>13</v>
      </c>
      <c r="G4820" t="s">
        <v>94</v>
      </c>
      <c r="H4820">
        <v>5</v>
      </c>
      <c r="I4820" s="1">
        <v>43593.708333333336</v>
      </c>
      <c r="J4820" s="2">
        <f t="shared" si="225"/>
        <v>1</v>
      </c>
      <c r="K4820" s="2" t="str">
        <f>IFERROR(VLOOKUP(A4820,Aux!A:B,2,0),"Outros")</f>
        <v>Municípios</v>
      </c>
      <c r="L4820" s="2">
        <f t="shared" si="226"/>
        <v>2019</v>
      </c>
      <c r="M4820">
        <f t="shared" si="227"/>
        <v>18</v>
      </c>
    </row>
    <row r="4821" spans="1:13" x14ac:dyDescent="0.35">
      <c r="A4821" t="s">
        <v>692</v>
      </c>
      <c r="B4821">
        <v>506812782</v>
      </c>
      <c r="C4821">
        <v>165433</v>
      </c>
      <c r="D4821" t="s">
        <v>3974</v>
      </c>
      <c r="E4821" s="1">
        <v>43584.421886574077</v>
      </c>
      <c r="F4821">
        <v>1</v>
      </c>
      <c r="G4821" t="s">
        <v>33</v>
      </c>
      <c r="H4821">
        <v>5</v>
      </c>
      <c r="I4821" s="1">
        <v>43591.395833333336</v>
      </c>
      <c r="J4821" s="2">
        <f t="shared" si="225"/>
        <v>1</v>
      </c>
      <c r="K4821" s="2" t="str">
        <f>IFERROR(VLOOKUP(A4821,Aux!A:B,2,0),"Outros")</f>
        <v>Municípios</v>
      </c>
      <c r="L4821" s="2">
        <f t="shared" si="226"/>
        <v>2019</v>
      </c>
      <c r="M4821">
        <f t="shared" si="227"/>
        <v>18</v>
      </c>
    </row>
    <row r="4822" spans="1:13" x14ac:dyDescent="0.35">
      <c r="A4822" t="s">
        <v>188</v>
      </c>
      <c r="B4822">
        <v>502130040</v>
      </c>
      <c r="C4822">
        <v>165434</v>
      </c>
      <c r="D4822" t="s">
        <v>4050</v>
      </c>
      <c r="E4822" s="1">
        <v>43584.422129629631</v>
      </c>
      <c r="F4822">
        <v>13</v>
      </c>
      <c r="G4822" t="s">
        <v>190</v>
      </c>
      <c r="H4822">
        <v>340</v>
      </c>
      <c r="I4822" s="1">
        <v>43595.708333333336</v>
      </c>
      <c r="J4822" s="2">
        <f t="shared" si="225"/>
        <v>1</v>
      </c>
      <c r="K4822" s="2" t="str">
        <f>IFERROR(VLOOKUP(A4822,Aux!A:B,2,0),"Outros")</f>
        <v>Municípios</v>
      </c>
      <c r="L4822" s="2">
        <f t="shared" si="226"/>
        <v>2019</v>
      </c>
      <c r="M4822">
        <f t="shared" si="227"/>
        <v>18</v>
      </c>
    </row>
    <row r="4823" spans="1:13" x14ac:dyDescent="0.35">
      <c r="A4823" t="s">
        <v>12</v>
      </c>
      <c r="B4823">
        <v>508481287</v>
      </c>
      <c r="C4823">
        <v>165435</v>
      </c>
      <c r="D4823" t="s">
        <v>3975</v>
      </c>
      <c r="E4823" s="1">
        <v>43584.427303240744</v>
      </c>
      <c r="F4823">
        <v>13</v>
      </c>
      <c r="G4823" t="s">
        <v>14</v>
      </c>
      <c r="H4823">
        <v>360</v>
      </c>
      <c r="I4823" s="1">
        <v>43592.708333333336</v>
      </c>
      <c r="J4823" s="2">
        <f t="shared" si="225"/>
        <v>1</v>
      </c>
      <c r="K4823" s="2" t="str">
        <f>IFERROR(VLOOKUP(A4823,Aux!A:B,2,0),"Outros")</f>
        <v>Hospitais</v>
      </c>
      <c r="L4823" s="2">
        <f t="shared" si="226"/>
        <v>2019</v>
      </c>
      <c r="M4823">
        <f t="shared" si="227"/>
        <v>18</v>
      </c>
    </row>
    <row r="4824" spans="1:13" x14ac:dyDescent="0.35">
      <c r="A4824" t="s">
        <v>15</v>
      </c>
      <c r="B4824">
        <v>503541567</v>
      </c>
      <c r="C4824">
        <v>165436</v>
      </c>
      <c r="E4824" s="1">
        <v>43584.428298611114</v>
      </c>
      <c r="F4824">
        <v>13</v>
      </c>
      <c r="G4824" t="s">
        <v>33</v>
      </c>
      <c r="H4824">
        <v>400</v>
      </c>
      <c r="J4824" s="2">
        <f t="shared" si="225"/>
        <v>1</v>
      </c>
      <c r="K4824" s="2" t="str">
        <f>IFERROR(VLOOKUP(A4824,Aux!A:B,2,0),"Outros")</f>
        <v>Municípios</v>
      </c>
      <c r="L4824" s="2">
        <f t="shared" si="226"/>
        <v>2019</v>
      </c>
      <c r="M4824">
        <f t="shared" si="227"/>
        <v>18</v>
      </c>
    </row>
    <row r="4825" spans="1:13" x14ac:dyDescent="0.35">
      <c r="A4825" t="s">
        <v>282</v>
      </c>
      <c r="B4825">
        <v>501202021</v>
      </c>
      <c r="C4825">
        <v>165437</v>
      </c>
      <c r="D4825" t="s">
        <v>3976</v>
      </c>
      <c r="E4825" s="1">
        <v>43584.432638888888</v>
      </c>
      <c r="F4825">
        <v>3</v>
      </c>
      <c r="G4825" t="s">
        <v>259</v>
      </c>
      <c r="H4825">
        <v>360</v>
      </c>
      <c r="I4825" s="1">
        <v>43614.999305555553</v>
      </c>
      <c r="J4825" s="2">
        <f t="shared" si="225"/>
        <v>1</v>
      </c>
      <c r="K4825" s="2" t="str">
        <f>IFERROR(VLOOKUP(A4825,Aux!A:B,2,0),"Outros")</f>
        <v>Portos</v>
      </c>
      <c r="L4825" s="2">
        <f t="shared" si="226"/>
        <v>2019</v>
      </c>
      <c r="M4825">
        <f t="shared" si="227"/>
        <v>18</v>
      </c>
    </row>
    <row r="4826" spans="1:13" x14ac:dyDescent="0.35">
      <c r="A4826" t="s">
        <v>199</v>
      </c>
      <c r="B4826">
        <v>502256869</v>
      </c>
      <c r="C4826">
        <v>165438</v>
      </c>
      <c r="D4826" t="s">
        <v>4051</v>
      </c>
      <c r="E4826" s="1">
        <v>43584.440798611111</v>
      </c>
      <c r="F4826">
        <v>13</v>
      </c>
      <c r="G4826" t="s">
        <v>59</v>
      </c>
      <c r="H4826">
        <v>360</v>
      </c>
      <c r="I4826" s="1">
        <v>43599.999305555553</v>
      </c>
      <c r="J4826" s="2">
        <f t="shared" si="225"/>
        <v>1</v>
      </c>
      <c r="K4826" s="2" t="str">
        <f>IFERROR(VLOOKUP(A4826,Aux!A:B,2,0),"Outros")</f>
        <v>Portos</v>
      </c>
      <c r="L4826" s="2">
        <f t="shared" si="226"/>
        <v>2019</v>
      </c>
      <c r="M4826">
        <f t="shared" si="227"/>
        <v>18</v>
      </c>
    </row>
    <row r="4827" spans="1:13" x14ac:dyDescent="0.35">
      <c r="A4827" t="s">
        <v>3752</v>
      </c>
      <c r="B4827">
        <v>500876096</v>
      </c>
      <c r="C4827">
        <v>165439</v>
      </c>
      <c r="E4827" s="1">
        <v>43584.440972222219</v>
      </c>
      <c r="F4827">
        <v>9</v>
      </c>
      <c r="G4827" t="s">
        <v>33</v>
      </c>
      <c r="H4827">
        <v>400</v>
      </c>
      <c r="J4827" s="2">
        <f t="shared" si="225"/>
        <v>1</v>
      </c>
      <c r="K4827" s="2" t="str">
        <f>IFERROR(VLOOKUP(A4827,Aux!A:B,2,0),"Outros")</f>
        <v>Outros</v>
      </c>
      <c r="L4827" s="2">
        <f t="shared" si="226"/>
        <v>2019</v>
      </c>
      <c r="M4827">
        <f t="shared" si="227"/>
        <v>18</v>
      </c>
    </row>
    <row r="4828" spans="1:13" x14ac:dyDescent="0.35">
      <c r="A4828" t="s">
        <v>197</v>
      </c>
      <c r="B4828">
        <v>506334562</v>
      </c>
      <c r="C4828">
        <v>165440</v>
      </c>
      <c r="D4828" t="s">
        <v>3977</v>
      </c>
      <c r="E4828" s="1">
        <v>43584.442812499998</v>
      </c>
      <c r="F4828">
        <v>3</v>
      </c>
      <c r="G4828" t="s">
        <v>655</v>
      </c>
      <c r="H4828">
        <v>360</v>
      </c>
      <c r="I4828" s="1">
        <v>43615.999305555553</v>
      </c>
      <c r="J4828" s="2">
        <f t="shared" si="225"/>
        <v>1</v>
      </c>
      <c r="K4828" s="2" t="str">
        <f>IFERROR(VLOOKUP(A4828,Aux!A:B,2,0),"Outros")</f>
        <v>Municípios</v>
      </c>
      <c r="L4828" s="2">
        <f t="shared" si="226"/>
        <v>2019</v>
      </c>
      <c r="M4828">
        <f t="shared" si="227"/>
        <v>18</v>
      </c>
    </row>
    <row r="4829" spans="1:13" x14ac:dyDescent="0.35">
      <c r="A4829" t="s">
        <v>275</v>
      </c>
      <c r="B4829">
        <v>505187531</v>
      </c>
      <c r="C4829">
        <v>165443</v>
      </c>
      <c r="D4829" t="s">
        <v>4182</v>
      </c>
      <c r="E4829" s="1">
        <v>43584.451261574075</v>
      </c>
      <c r="F4829">
        <v>1</v>
      </c>
      <c r="G4829" t="s">
        <v>318</v>
      </c>
      <c r="H4829">
        <v>360</v>
      </c>
      <c r="I4829" s="1">
        <v>43602.999305555553</v>
      </c>
      <c r="J4829" s="2">
        <f t="shared" si="225"/>
        <v>1</v>
      </c>
      <c r="K4829" s="2" t="str">
        <f>IFERROR(VLOOKUP(A4829,Aux!A:B,2,0),"Outros")</f>
        <v>Municípios</v>
      </c>
      <c r="L4829" s="2">
        <f t="shared" si="226"/>
        <v>2019</v>
      </c>
      <c r="M4829">
        <f t="shared" si="227"/>
        <v>18</v>
      </c>
    </row>
    <row r="4830" spans="1:13" x14ac:dyDescent="0.35">
      <c r="A4830" t="s">
        <v>2487</v>
      </c>
      <c r="B4830">
        <v>506809560</v>
      </c>
      <c r="C4830">
        <v>165444</v>
      </c>
      <c r="D4830" t="s">
        <v>4000</v>
      </c>
      <c r="E4830" s="1">
        <v>43584.455277777779</v>
      </c>
      <c r="F4830">
        <v>3</v>
      </c>
      <c r="G4830" t="s">
        <v>4001</v>
      </c>
      <c r="H4830">
        <v>400</v>
      </c>
      <c r="I4830" s="1">
        <v>43548.708333333336</v>
      </c>
      <c r="J4830" s="2">
        <f t="shared" si="225"/>
        <v>1</v>
      </c>
      <c r="K4830" s="2" t="str">
        <f>IFERROR(VLOOKUP(A4830,Aux!A:B,2,0),"Outros")</f>
        <v>Outros</v>
      </c>
      <c r="L4830" s="2">
        <f t="shared" si="226"/>
        <v>2019</v>
      </c>
      <c r="M4830">
        <f t="shared" si="227"/>
        <v>18</v>
      </c>
    </row>
    <row r="4831" spans="1:13" x14ac:dyDescent="0.35">
      <c r="A4831" t="s">
        <v>48</v>
      </c>
      <c r="B4831">
        <v>503035416</v>
      </c>
      <c r="C4831">
        <v>165445</v>
      </c>
      <c r="E4831" s="1">
        <v>43584.456736111111</v>
      </c>
      <c r="F4831">
        <v>4</v>
      </c>
      <c r="G4831" t="s">
        <v>33</v>
      </c>
      <c r="H4831">
        <v>1</v>
      </c>
      <c r="J4831" s="2">
        <f t="shared" si="225"/>
        <v>1</v>
      </c>
      <c r="K4831" s="2" t="str">
        <f>IFERROR(VLOOKUP(A4831,Aux!A:B,2,0),"Outros")</f>
        <v>Hospitais</v>
      </c>
      <c r="L4831" s="2">
        <f t="shared" si="226"/>
        <v>2019</v>
      </c>
      <c r="M4831">
        <f t="shared" si="227"/>
        <v>18</v>
      </c>
    </row>
    <row r="4832" spans="1:13" x14ac:dyDescent="0.35">
      <c r="A4832" t="s">
        <v>48</v>
      </c>
      <c r="B4832">
        <v>503035416</v>
      </c>
      <c r="C4832">
        <v>165446</v>
      </c>
      <c r="D4832" t="s">
        <v>4024</v>
      </c>
      <c r="E4832" s="1">
        <v>43584.457418981481</v>
      </c>
      <c r="F4832">
        <v>1</v>
      </c>
      <c r="G4832" t="s">
        <v>1642</v>
      </c>
      <c r="H4832">
        <v>360</v>
      </c>
      <c r="I4832" s="1">
        <v>43590.708333333336</v>
      </c>
      <c r="J4832" s="2">
        <f t="shared" si="225"/>
        <v>1</v>
      </c>
      <c r="K4832" s="2" t="str">
        <f>IFERROR(VLOOKUP(A4832,Aux!A:B,2,0),"Outros")</f>
        <v>Hospitais</v>
      </c>
      <c r="L4832" s="2">
        <f t="shared" si="226"/>
        <v>2019</v>
      </c>
      <c r="M4832">
        <f t="shared" si="227"/>
        <v>18</v>
      </c>
    </row>
    <row r="4833" spans="1:13" x14ac:dyDescent="0.35">
      <c r="A4833" t="s">
        <v>2487</v>
      </c>
      <c r="B4833">
        <v>506809560</v>
      </c>
      <c r="C4833">
        <v>165447</v>
      </c>
      <c r="D4833" t="s">
        <v>4025</v>
      </c>
      <c r="E4833" s="1">
        <v>43584.45888888889</v>
      </c>
      <c r="F4833">
        <v>1</v>
      </c>
      <c r="G4833" t="s">
        <v>4001</v>
      </c>
      <c r="H4833">
        <v>340</v>
      </c>
      <c r="I4833" s="1">
        <v>43602.583333333336</v>
      </c>
      <c r="J4833" s="2">
        <f t="shared" si="225"/>
        <v>1</v>
      </c>
      <c r="K4833" s="2" t="str">
        <f>IFERROR(VLOOKUP(A4833,Aux!A:B,2,0),"Outros")</f>
        <v>Outros</v>
      </c>
      <c r="L4833" s="2">
        <f t="shared" si="226"/>
        <v>2019</v>
      </c>
      <c r="M4833">
        <f t="shared" si="227"/>
        <v>18</v>
      </c>
    </row>
    <row r="4834" spans="1:13" x14ac:dyDescent="0.35">
      <c r="A4834" t="s">
        <v>92</v>
      </c>
      <c r="B4834">
        <v>506037258</v>
      </c>
      <c r="C4834">
        <v>165448</v>
      </c>
      <c r="D4834" t="s">
        <v>4052</v>
      </c>
      <c r="E4834" s="1">
        <v>43584.468900462962</v>
      </c>
      <c r="F4834">
        <v>13</v>
      </c>
      <c r="G4834" t="s">
        <v>476</v>
      </c>
      <c r="H4834">
        <v>360</v>
      </c>
      <c r="I4834" s="1">
        <v>43598.708333333336</v>
      </c>
      <c r="J4834" s="2">
        <f t="shared" si="225"/>
        <v>1</v>
      </c>
      <c r="K4834" s="2" t="str">
        <f>IFERROR(VLOOKUP(A4834,Aux!A:B,2,0),"Outros")</f>
        <v>Municípios</v>
      </c>
      <c r="L4834" s="2">
        <f t="shared" si="226"/>
        <v>2019</v>
      </c>
      <c r="M4834">
        <f t="shared" si="227"/>
        <v>18</v>
      </c>
    </row>
    <row r="4835" spans="1:13" x14ac:dyDescent="0.35">
      <c r="A4835" t="s">
        <v>197</v>
      </c>
      <c r="B4835">
        <v>506334562</v>
      </c>
      <c r="C4835">
        <v>165450</v>
      </c>
      <c r="D4835" t="s">
        <v>4183</v>
      </c>
      <c r="E4835" s="1">
        <v>43584.472870370373</v>
      </c>
      <c r="F4835">
        <v>3</v>
      </c>
      <c r="G4835" t="s">
        <v>3568</v>
      </c>
      <c r="H4835">
        <v>360</v>
      </c>
      <c r="I4835" s="1">
        <v>43615.999305555553</v>
      </c>
      <c r="J4835" s="2">
        <f t="shared" si="225"/>
        <v>1</v>
      </c>
      <c r="K4835" s="2" t="str">
        <f>IFERROR(VLOOKUP(A4835,Aux!A:B,2,0),"Outros")</f>
        <v>Municípios</v>
      </c>
      <c r="L4835" s="2">
        <f t="shared" si="226"/>
        <v>2019</v>
      </c>
      <c r="M4835">
        <f t="shared" si="227"/>
        <v>18</v>
      </c>
    </row>
    <row r="4836" spans="1:13" x14ac:dyDescent="0.35">
      <c r="A4836" t="s">
        <v>478</v>
      </c>
      <c r="B4836">
        <v>507866673</v>
      </c>
      <c r="C4836">
        <v>165451</v>
      </c>
      <c r="D4836" t="s">
        <v>4059</v>
      </c>
      <c r="E4836" s="1">
        <v>43584.473333333335</v>
      </c>
      <c r="F4836">
        <v>5</v>
      </c>
      <c r="G4836" t="s">
        <v>33</v>
      </c>
      <c r="H4836">
        <v>340</v>
      </c>
      <c r="I4836" s="1">
        <v>43598.708333333336</v>
      </c>
      <c r="J4836" s="2">
        <f t="shared" si="225"/>
        <v>1</v>
      </c>
      <c r="K4836" s="2" t="str">
        <f>IFERROR(VLOOKUP(A4836,Aux!A:B,2,0),"Outros")</f>
        <v>Outros</v>
      </c>
      <c r="L4836" s="2">
        <f t="shared" si="226"/>
        <v>2019</v>
      </c>
      <c r="M4836">
        <f t="shared" si="227"/>
        <v>18</v>
      </c>
    </row>
    <row r="4837" spans="1:13" x14ac:dyDescent="0.35">
      <c r="A4837" t="s">
        <v>969</v>
      </c>
      <c r="B4837">
        <v>507725689</v>
      </c>
      <c r="C4837">
        <v>165451</v>
      </c>
      <c r="D4837" t="s">
        <v>4059</v>
      </c>
      <c r="E4837" s="1">
        <v>43584.473333333335</v>
      </c>
      <c r="F4837">
        <v>5</v>
      </c>
      <c r="G4837" t="s">
        <v>33</v>
      </c>
      <c r="H4837">
        <v>340</v>
      </c>
      <c r="I4837" s="1">
        <v>43598.708333333336</v>
      </c>
      <c r="J4837" s="2" t="str">
        <f t="shared" si="225"/>
        <v/>
      </c>
      <c r="K4837" s="2" t="str">
        <f>IFERROR(VLOOKUP(A4837,Aux!A:B,2,0),"Outros")</f>
        <v>Outros</v>
      </c>
      <c r="L4837" s="2">
        <f t="shared" si="226"/>
        <v>2019</v>
      </c>
      <c r="M4837">
        <f t="shared" si="227"/>
        <v>18</v>
      </c>
    </row>
    <row r="4838" spans="1:13" x14ac:dyDescent="0.35">
      <c r="A4838" t="s">
        <v>63</v>
      </c>
      <c r="B4838">
        <v>502098139</v>
      </c>
      <c r="C4838">
        <v>165452</v>
      </c>
      <c r="D4838" t="s">
        <v>4026</v>
      </c>
      <c r="E4838" s="1">
        <v>43584.475300925929</v>
      </c>
      <c r="F4838">
        <v>13</v>
      </c>
      <c r="G4838" t="s">
        <v>75</v>
      </c>
      <c r="H4838">
        <v>340</v>
      </c>
      <c r="I4838" s="1">
        <v>43593.75</v>
      </c>
      <c r="J4838" s="2">
        <f t="shared" si="225"/>
        <v>1</v>
      </c>
      <c r="K4838" s="2" t="str">
        <f>IFERROR(VLOOKUP(A4838,Aux!A:B,2,0),"Outros")</f>
        <v>Municípios</v>
      </c>
      <c r="L4838" s="2">
        <f t="shared" si="226"/>
        <v>2019</v>
      </c>
      <c r="M4838">
        <f t="shared" si="227"/>
        <v>18</v>
      </c>
    </row>
    <row r="4839" spans="1:13" x14ac:dyDescent="0.35">
      <c r="A4839" t="s">
        <v>63</v>
      </c>
      <c r="B4839">
        <v>502098139</v>
      </c>
      <c r="C4839">
        <v>165456</v>
      </c>
      <c r="D4839" t="s">
        <v>4027</v>
      </c>
      <c r="E4839" s="1">
        <v>43584.484189814815</v>
      </c>
      <c r="F4839">
        <v>13</v>
      </c>
      <c r="G4839" t="s">
        <v>75</v>
      </c>
      <c r="H4839">
        <v>340</v>
      </c>
      <c r="I4839" s="1">
        <v>43594.75</v>
      </c>
      <c r="J4839" s="2">
        <f t="shared" si="225"/>
        <v>1</v>
      </c>
      <c r="K4839" s="2" t="str">
        <f>IFERROR(VLOOKUP(A4839,Aux!A:B,2,0),"Outros")</f>
        <v>Municípios</v>
      </c>
      <c r="L4839" s="2">
        <f t="shared" si="226"/>
        <v>2019</v>
      </c>
      <c r="M4839">
        <f t="shared" si="227"/>
        <v>18</v>
      </c>
    </row>
    <row r="4840" spans="1:13" x14ac:dyDescent="0.35">
      <c r="A4840" t="s">
        <v>528</v>
      </c>
      <c r="B4840">
        <v>512044040</v>
      </c>
      <c r="C4840">
        <v>165457</v>
      </c>
      <c r="D4840" t="s">
        <v>4053</v>
      </c>
      <c r="E4840" s="1">
        <v>43584.490694444445</v>
      </c>
      <c r="F4840">
        <v>1</v>
      </c>
      <c r="G4840" t="s">
        <v>225</v>
      </c>
      <c r="H4840">
        <v>360</v>
      </c>
      <c r="I4840" s="1">
        <v>43589.999305555553</v>
      </c>
      <c r="J4840" s="2">
        <f t="shared" si="225"/>
        <v>1</v>
      </c>
      <c r="K4840" s="2" t="str">
        <f>IFERROR(VLOOKUP(A4840,Aux!A:B,2,0),"Outros")</f>
        <v>Municípios</v>
      </c>
      <c r="L4840" s="2">
        <f t="shared" si="226"/>
        <v>2019</v>
      </c>
      <c r="M4840">
        <f t="shared" si="227"/>
        <v>18</v>
      </c>
    </row>
    <row r="4841" spans="1:13" x14ac:dyDescent="0.35">
      <c r="A4841" t="s">
        <v>454</v>
      </c>
      <c r="B4841">
        <v>503450189</v>
      </c>
      <c r="C4841">
        <v>165458</v>
      </c>
      <c r="D4841" t="s">
        <v>4054</v>
      </c>
      <c r="E4841" s="1">
        <v>43584.491307870368</v>
      </c>
      <c r="F4841">
        <v>13</v>
      </c>
      <c r="G4841" t="s">
        <v>1918</v>
      </c>
      <c r="H4841">
        <v>340</v>
      </c>
      <c r="I4841" s="1">
        <v>43598.75</v>
      </c>
      <c r="J4841" s="2">
        <f t="shared" si="225"/>
        <v>1</v>
      </c>
      <c r="K4841" s="2" t="str">
        <f>IFERROR(VLOOKUP(A4841,Aux!A:B,2,0),"Outros")</f>
        <v>Estradas</v>
      </c>
      <c r="L4841" s="2">
        <f t="shared" si="226"/>
        <v>2019</v>
      </c>
      <c r="M4841">
        <f t="shared" si="227"/>
        <v>18</v>
      </c>
    </row>
    <row r="4842" spans="1:13" x14ac:dyDescent="0.35">
      <c r="A4842" t="s">
        <v>71</v>
      </c>
      <c r="B4842">
        <v>500051054</v>
      </c>
      <c r="C4842">
        <v>165460</v>
      </c>
      <c r="D4842" t="s">
        <v>4055</v>
      </c>
      <c r="E4842" s="1">
        <v>43584.49695601852</v>
      </c>
      <c r="F4842">
        <v>13</v>
      </c>
      <c r="G4842" t="s">
        <v>103</v>
      </c>
      <c r="H4842">
        <v>360</v>
      </c>
      <c r="I4842" s="1">
        <v>43592.791666666664</v>
      </c>
      <c r="J4842" s="2">
        <f t="shared" si="225"/>
        <v>1</v>
      </c>
      <c r="K4842" s="2" t="str">
        <f>IFERROR(VLOOKUP(A4842,Aux!A:B,2,0),"Outros")</f>
        <v>Municípios</v>
      </c>
      <c r="L4842" s="2">
        <f t="shared" si="226"/>
        <v>2019</v>
      </c>
      <c r="M4842">
        <f t="shared" si="227"/>
        <v>18</v>
      </c>
    </row>
    <row r="4843" spans="1:13" x14ac:dyDescent="0.35">
      <c r="A4843" t="s">
        <v>2238</v>
      </c>
      <c r="B4843">
        <v>506735524</v>
      </c>
      <c r="C4843">
        <v>165462</v>
      </c>
      <c r="D4843" t="s">
        <v>4184</v>
      </c>
      <c r="E4843" s="1">
        <v>43584.503460648149</v>
      </c>
      <c r="F4843">
        <v>13</v>
      </c>
      <c r="G4843" t="s">
        <v>2785</v>
      </c>
      <c r="H4843">
        <v>360</v>
      </c>
      <c r="I4843" s="1">
        <v>43591.708333333336</v>
      </c>
      <c r="J4843" s="2">
        <f t="shared" si="225"/>
        <v>1</v>
      </c>
      <c r="K4843" s="2" t="str">
        <f>IFERROR(VLOOKUP(A4843,Aux!A:B,2,0),"Outros")</f>
        <v>Municípios</v>
      </c>
      <c r="L4843" s="2">
        <f t="shared" si="226"/>
        <v>2019</v>
      </c>
      <c r="M4843">
        <f t="shared" si="227"/>
        <v>18</v>
      </c>
    </row>
    <row r="4844" spans="1:13" x14ac:dyDescent="0.35">
      <c r="A4844" t="s">
        <v>465</v>
      </c>
      <c r="B4844">
        <v>600084779</v>
      </c>
      <c r="C4844">
        <v>165467</v>
      </c>
      <c r="D4844" t="s">
        <v>4185</v>
      </c>
      <c r="E4844" s="1">
        <v>43584.531909722224</v>
      </c>
      <c r="F4844">
        <v>3</v>
      </c>
      <c r="G4844" t="s">
        <v>622</v>
      </c>
      <c r="H4844">
        <v>340</v>
      </c>
      <c r="I4844" s="1">
        <v>43629.708333333336</v>
      </c>
      <c r="J4844" s="2">
        <f t="shared" si="225"/>
        <v>1</v>
      </c>
      <c r="K4844" s="2" t="str">
        <f>IFERROR(VLOOKUP(A4844,Aux!A:B,2,0),"Outros")</f>
        <v>Outros</v>
      </c>
      <c r="L4844" s="2">
        <f t="shared" si="226"/>
        <v>2019</v>
      </c>
      <c r="M4844">
        <f t="shared" si="227"/>
        <v>18</v>
      </c>
    </row>
    <row r="4845" spans="1:13" x14ac:dyDescent="0.35">
      <c r="A4845" t="s">
        <v>12</v>
      </c>
      <c r="B4845">
        <v>508481287</v>
      </c>
      <c r="C4845">
        <v>165469</v>
      </c>
      <c r="D4845" t="s">
        <v>4056</v>
      </c>
      <c r="E4845" s="1">
        <v>43584.558634259258</v>
      </c>
      <c r="F4845">
        <v>3</v>
      </c>
      <c r="G4845" t="s">
        <v>14</v>
      </c>
      <c r="H4845">
        <v>360</v>
      </c>
      <c r="I4845" s="1">
        <v>43600.708333333336</v>
      </c>
      <c r="J4845" s="2">
        <f t="shared" si="225"/>
        <v>1</v>
      </c>
      <c r="K4845" s="2" t="str">
        <f>IFERROR(VLOOKUP(A4845,Aux!A:B,2,0),"Outros")</f>
        <v>Hospitais</v>
      </c>
      <c r="L4845" s="2">
        <f t="shared" si="226"/>
        <v>2019</v>
      </c>
      <c r="M4845">
        <f t="shared" si="227"/>
        <v>18</v>
      </c>
    </row>
    <row r="4846" spans="1:13" x14ac:dyDescent="0.35">
      <c r="A4846" t="s">
        <v>37</v>
      </c>
      <c r="B4846">
        <v>506187543</v>
      </c>
      <c r="C4846">
        <v>165470</v>
      </c>
      <c r="D4846" t="s">
        <v>4186</v>
      </c>
      <c r="E4846" s="1">
        <v>43584.588321759256</v>
      </c>
      <c r="F4846">
        <v>1</v>
      </c>
      <c r="G4846" t="s">
        <v>33</v>
      </c>
      <c r="H4846">
        <v>340</v>
      </c>
      <c r="I4846" s="1">
        <v>43587.999305555553</v>
      </c>
      <c r="J4846" s="2">
        <f t="shared" si="225"/>
        <v>1</v>
      </c>
      <c r="K4846" s="2" t="str">
        <f>IFERROR(VLOOKUP(A4846,Aux!A:B,2,0),"Outros")</f>
        <v>Municípios</v>
      </c>
      <c r="L4846" s="2">
        <f t="shared" si="226"/>
        <v>2019</v>
      </c>
      <c r="M4846">
        <f t="shared" si="227"/>
        <v>18</v>
      </c>
    </row>
    <row r="4847" spans="1:13" x14ac:dyDescent="0.35">
      <c r="A4847" t="s">
        <v>465</v>
      </c>
      <c r="B4847">
        <v>600084779</v>
      </c>
      <c r="C4847">
        <v>165471</v>
      </c>
      <c r="E4847" s="1">
        <v>43584.588564814818</v>
      </c>
      <c r="F4847">
        <v>1</v>
      </c>
      <c r="H4847">
        <v>400</v>
      </c>
      <c r="J4847" s="2">
        <f t="shared" si="225"/>
        <v>1</v>
      </c>
      <c r="K4847" s="2" t="str">
        <f>IFERROR(VLOOKUP(A4847,Aux!A:B,2,0),"Outros")</f>
        <v>Outros</v>
      </c>
      <c r="L4847" s="2">
        <f t="shared" si="226"/>
        <v>2019</v>
      </c>
      <c r="M4847">
        <f t="shared" si="227"/>
        <v>18</v>
      </c>
    </row>
    <row r="4848" spans="1:13" x14ac:dyDescent="0.35">
      <c r="A4848" t="s">
        <v>465</v>
      </c>
      <c r="B4848">
        <v>600084779</v>
      </c>
      <c r="C4848">
        <v>165472</v>
      </c>
      <c r="D4848" t="s">
        <v>4187</v>
      </c>
      <c r="E4848" s="1">
        <v>43584.588634259257</v>
      </c>
      <c r="F4848">
        <v>13</v>
      </c>
      <c r="G4848" t="s">
        <v>711</v>
      </c>
      <c r="H4848">
        <v>5</v>
      </c>
      <c r="I4848" s="1">
        <v>43596.999305555553</v>
      </c>
      <c r="J4848" s="2">
        <f t="shared" si="225"/>
        <v>1</v>
      </c>
      <c r="K4848" s="2" t="str">
        <f>IFERROR(VLOOKUP(A4848,Aux!A:B,2,0),"Outros")</f>
        <v>Outros</v>
      </c>
      <c r="L4848" s="2">
        <f t="shared" si="226"/>
        <v>2019</v>
      </c>
      <c r="M4848">
        <f t="shared" si="227"/>
        <v>18</v>
      </c>
    </row>
    <row r="4849" spans="1:13" x14ac:dyDescent="0.35">
      <c r="A4849" t="s">
        <v>197</v>
      </c>
      <c r="B4849">
        <v>506334562</v>
      </c>
      <c r="C4849">
        <v>165473</v>
      </c>
      <c r="D4849" t="s">
        <v>4057</v>
      </c>
      <c r="E4849" s="1">
        <v>43584.596134259256</v>
      </c>
      <c r="F4849">
        <v>1</v>
      </c>
      <c r="G4849" t="s">
        <v>625</v>
      </c>
      <c r="H4849">
        <v>360</v>
      </c>
      <c r="I4849" s="1">
        <v>43590.999305555553</v>
      </c>
      <c r="J4849" s="2">
        <f t="shared" si="225"/>
        <v>1</v>
      </c>
      <c r="K4849" s="2" t="str">
        <f>IFERROR(VLOOKUP(A4849,Aux!A:B,2,0),"Outros")</f>
        <v>Municípios</v>
      </c>
      <c r="L4849" s="2">
        <f t="shared" si="226"/>
        <v>2019</v>
      </c>
      <c r="M4849">
        <f t="shared" si="227"/>
        <v>18</v>
      </c>
    </row>
    <row r="4850" spans="1:13" x14ac:dyDescent="0.35">
      <c r="A4850" t="s">
        <v>37</v>
      </c>
      <c r="B4850">
        <v>506187543</v>
      </c>
      <c r="C4850">
        <v>165474</v>
      </c>
      <c r="D4850" t="s">
        <v>4058</v>
      </c>
      <c r="E4850" s="1">
        <v>43584.597893518519</v>
      </c>
      <c r="F4850">
        <v>1</v>
      </c>
      <c r="G4850" t="s">
        <v>522</v>
      </c>
      <c r="H4850">
        <v>340</v>
      </c>
      <c r="I4850" s="1">
        <v>43588.999305555553</v>
      </c>
      <c r="J4850" s="2">
        <f t="shared" si="225"/>
        <v>1</v>
      </c>
      <c r="K4850" s="2" t="str">
        <f>IFERROR(VLOOKUP(A4850,Aux!A:B,2,0),"Outros")</f>
        <v>Municípios</v>
      </c>
      <c r="L4850" s="2">
        <f t="shared" si="226"/>
        <v>2019</v>
      </c>
      <c r="M4850">
        <f t="shared" si="227"/>
        <v>18</v>
      </c>
    </row>
    <row r="4851" spans="1:13" x14ac:dyDescent="0.35">
      <c r="A4851" t="s">
        <v>969</v>
      </c>
      <c r="B4851">
        <v>507725689</v>
      </c>
      <c r="C4851">
        <v>165475</v>
      </c>
      <c r="D4851" t="s">
        <v>4059</v>
      </c>
      <c r="E4851" s="1">
        <v>43584.601898148147</v>
      </c>
      <c r="F4851">
        <v>5</v>
      </c>
      <c r="G4851" t="s">
        <v>33</v>
      </c>
      <c r="H4851">
        <v>340</v>
      </c>
      <c r="I4851" s="1">
        <v>43598.708333333336</v>
      </c>
      <c r="J4851" s="2">
        <f t="shared" si="225"/>
        <v>1</v>
      </c>
      <c r="K4851" s="2" t="str">
        <f>IFERROR(VLOOKUP(A4851,Aux!A:B,2,0),"Outros")</f>
        <v>Outros</v>
      </c>
      <c r="L4851" s="2">
        <f t="shared" si="226"/>
        <v>2019</v>
      </c>
      <c r="M4851">
        <f t="shared" si="227"/>
        <v>18</v>
      </c>
    </row>
    <row r="4852" spans="1:13" x14ac:dyDescent="0.35">
      <c r="A4852" t="s">
        <v>478</v>
      </c>
      <c r="B4852">
        <v>507866673</v>
      </c>
      <c r="C4852">
        <v>165475</v>
      </c>
      <c r="D4852" t="s">
        <v>4059</v>
      </c>
      <c r="E4852" s="1">
        <v>43584.601898148147</v>
      </c>
      <c r="F4852">
        <v>5</v>
      </c>
      <c r="G4852" t="s">
        <v>33</v>
      </c>
      <c r="H4852">
        <v>340</v>
      </c>
      <c r="I4852" s="1">
        <v>43598.708333333336</v>
      </c>
      <c r="J4852" s="2" t="str">
        <f t="shared" si="225"/>
        <v/>
      </c>
      <c r="K4852" s="2" t="str">
        <f>IFERROR(VLOOKUP(A4852,Aux!A:B,2,0),"Outros")</f>
        <v>Outros</v>
      </c>
      <c r="L4852" s="2">
        <f t="shared" si="226"/>
        <v>2019</v>
      </c>
      <c r="M4852">
        <f t="shared" si="227"/>
        <v>18</v>
      </c>
    </row>
    <row r="4853" spans="1:13" x14ac:dyDescent="0.35">
      <c r="A4853" t="s">
        <v>39</v>
      </c>
      <c r="B4853">
        <v>507023129</v>
      </c>
      <c r="C4853">
        <v>165476</v>
      </c>
      <c r="E4853" s="1">
        <v>43584.604525462964</v>
      </c>
      <c r="F4853">
        <v>13</v>
      </c>
      <c r="G4853" t="s">
        <v>33</v>
      </c>
      <c r="H4853">
        <v>400</v>
      </c>
      <c r="J4853" s="2">
        <f t="shared" si="225"/>
        <v>1</v>
      </c>
      <c r="K4853" s="2" t="str">
        <f>IFERROR(VLOOKUP(A4853,Aux!A:B,2,0),"Outros")</f>
        <v>Outros</v>
      </c>
      <c r="L4853" s="2">
        <f t="shared" si="226"/>
        <v>2019</v>
      </c>
      <c r="M4853">
        <f t="shared" si="227"/>
        <v>18</v>
      </c>
    </row>
    <row r="4854" spans="1:13" x14ac:dyDescent="0.35">
      <c r="A4854" t="s">
        <v>63</v>
      </c>
      <c r="B4854">
        <v>502098139</v>
      </c>
      <c r="C4854">
        <v>165477</v>
      </c>
      <c r="D4854" t="s">
        <v>4060</v>
      </c>
      <c r="E4854" s="1">
        <v>43584.608900462961</v>
      </c>
      <c r="F4854">
        <v>13</v>
      </c>
      <c r="G4854" t="s">
        <v>1980</v>
      </c>
      <c r="H4854">
        <v>220</v>
      </c>
      <c r="I4854" s="1">
        <v>43591.999305555553</v>
      </c>
      <c r="J4854" s="2">
        <f t="shared" si="225"/>
        <v>1</v>
      </c>
      <c r="K4854" s="2" t="str">
        <f>IFERROR(VLOOKUP(A4854,Aux!A:B,2,0),"Outros")</f>
        <v>Municípios</v>
      </c>
      <c r="L4854" s="2">
        <f t="shared" si="226"/>
        <v>2019</v>
      </c>
      <c r="M4854">
        <f t="shared" si="227"/>
        <v>18</v>
      </c>
    </row>
    <row r="4855" spans="1:13" x14ac:dyDescent="0.35">
      <c r="A4855" t="s">
        <v>895</v>
      </c>
      <c r="B4855">
        <v>501305564</v>
      </c>
      <c r="C4855">
        <v>165478</v>
      </c>
      <c r="D4855" t="s">
        <v>498</v>
      </c>
      <c r="E4855" s="1">
        <v>43584.612604166665</v>
      </c>
      <c r="F4855">
        <v>1</v>
      </c>
      <c r="G4855" t="s">
        <v>547</v>
      </c>
      <c r="H4855">
        <v>340</v>
      </c>
      <c r="I4855" s="1">
        <v>43587.999305555553</v>
      </c>
      <c r="J4855" s="2">
        <f t="shared" si="225"/>
        <v>1</v>
      </c>
      <c r="K4855" s="2" t="str">
        <f>IFERROR(VLOOKUP(A4855,Aux!A:B,2,0),"Outros")</f>
        <v>Municípios</v>
      </c>
      <c r="L4855" s="2">
        <f t="shared" si="226"/>
        <v>2019</v>
      </c>
      <c r="M4855">
        <f t="shared" si="227"/>
        <v>18</v>
      </c>
    </row>
    <row r="4856" spans="1:13" x14ac:dyDescent="0.35">
      <c r="A4856" t="s">
        <v>133</v>
      </c>
      <c r="B4856">
        <v>503539473</v>
      </c>
      <c r="C4856">
        <v>165479</v>
      </c>
      <c r="E4856" s="1">
        <v>43584.614837962959</v>
      </c>
      <c r="F4856">
        <v>1</v>
      </c>
      <c r="G4856" t="s">
        <v>33</v>
      </c>
      <c r="H4856">
        <v>400</v>
      </c>
      <c r="J4856" s="2">
        <f t="shared" si="225"/>
        <v>1</v>
      </c>
      <c r="K4856" s="2" t="str">
        <f>IFERROR(VLOOKUP(A4856,Aux!A:B,2,0),"Outros")</f>
        <v>Municípios</v>
      </c>
      <c r="L4856" s="2">
        <f t="shared" si="226"/>
        <v>2019</v>
      </c>
      <c r="M4856">
        <f t="shared" si="227"/>
        <v>18</v>
      </c>
    </row>
    <row r="4857" spans="1:13" x14ac:dyDescent="0.35">
      <c r="A4857" t="s">
        <v>199</v>
      </c>
      <c r="B4857">
        <v>502256869</v>
      </c>
      <c r="C4857">
        <v>165480</v>
      </c>
      <c r="D4857" t="s">
        <v>4061</v>
      </c>
      <c r="E4857" s="1">
        <v>43584.620011574072</v>
      </c>
      <c r="F4857">
        <v>13</v>
      </c>
      <c r="G4857" t="s">
        <v>59</v>
      </c>
      <c r="H4857">
        <v>360</v>
      </c>
      <c r="I4857" s="1">
        <v>43591.999305555553</v>
      </c>
      <c r="J4857" s="2">
        <f t="shared" si="225"/>
        <v>1</v>
      </c>
      <c r="K4857" s="2" t="str">
        <f>IFERROR(VLOOKUP(A4857,Aux!A:B,2,0),"Outros")</f>
        <v>Portos</v>
      </c>
      <c r="L4857" s="2">
        <f t="shared" si="226"/>
        <v>2019</v>
      </c>
      <c r="M4857">
        <f t="shared" si="227"/>
        <v>18</v>
      </c>
    </row>
    <row r="4858" spans="1:13" x14ac:dyDescent="0.35">
      <c r="A4858" t="s">
        <v>239</v>
      </c>
      <c r="B4858">
        <v>512042659</v>
      </c>
      <c r="C4858">
        <v>165481</v>
      </c>
      <c r="D4858" t="s">
        <v>4062</v>
      </c>
      <c r="E4858" s="1">
        <v>43584.620497685188</v>
      </c>
      <c r="F4858">
        <v>13</v>
      </c>
      <c r="G4858" t="s">
        <v>839</v>
      </c>
      <c r="H4858">
        <v>360</v>
      </c>
      <c r="I4858" s="1">
        <v>43590.999305555553</v>
      </c>
      <c r="J4858" s="2">
        <f t="shared" si="225"/>
        <v>1</v>
      </c>
      <c r="K4858" s="2" t="str">
        <f>IFERROR(VLOOKUP(A4858,Aux!A:B,2,0),"Outros")</f>
        <v>Municípios</v>
      </c>
      <c r="L4858" s="2">
        <f t="shared" si="226"/>
        <v>2019</v>
      </c>
      <c r="M4858">
        <f t="shared" si="227"/>
        <v>18</v>
      </c>
    </row>
    <row r="4859" spans="1:13" x14ac:dyDescent="0.35">
      <c r="A4859" t="s">
        <v>57</v>
      </c>
      <c r="B4859">
        <v>501294104</v>
      </c>
      <c r="C4859">
        <v>165482</v>
      </c>
      <c r="D4859" t="s">
        <v>4063</v>
      </c>
      <c r="E4859" s="1">
        <v>43584.621041666665</v>
      </c>
      <c r="F4859">
        <v>13</v>
      </c>
      <c r="G4859" t="s">
        <v>59</v>
      </c>
      <c r="H4859">
        <v>360</v>
      </c>
      <c r="I4859" s="1">
        <v>43587.999305555553</v>
      </c>
      <c r="J4859" s="2">
        <f t="shared" si="225"/>
        <v>1</v>
      </c>
      <c r="K4859" s="2" t="str">
        <f>IFERROR(VLOOKUP(A4859,Aux!A:B,2,0),"Outros")</f>
        <v>Municípios</v>
      </c>
      <c r="L4859" s="2">
        <f t="shared" si="226"/>
        <v>2019</v>
      </c>
      <c r="M4859">
        <f t="shared" si="227"/>
        <v>18</v>
      </c>
    </row>
    <row r="4860" spans="1:13" x14ac:dyDescent="0.35">
      <c r="A4860" t="s">
        <v>39</v>
      </c>
      <c r="B4860">
        <v>507023129</v>
      </c>
      <c r="C4860">
        <v>165483</v>
      </c>
      <c r="D4860" t="s">
        <v>4064</v>
      </c>
      <c r="E4860" s="1">
        <v>43584.631030092591</v>
      </c>
      <c r="F4860">
        <v>13</v>
      </c>
      <c r="G4860" t="s">
        <v>259</v>
      </c>
      <c r="H4860">
        <v>5</v>
      </c>
      <c r="I4860" s="1">
        <v>43592.708333333336</v>
      </c>
      <c r="J4860" s="2">
        <f t="shared" si="225"/>
        <v>1</v>
      </c>
      <c r="K4860" s="2" t="str">
        <f>IFERROR(VLOOKUP(A4860,Aux!A:B,2,0),"Outros")</f>
        <v>Outros</v>
      </c>
      <c r="L4860" s="2">
        <f t="shared" si="226"/>
        <v>2019</v>
      </c>
      <c r="M4860">
        <f t="shared" si="227"/>
        <v>18</v>
      </c>
    </row>
    <row r="4861" spans="1:13" x14ac:dyDescent="0.35">
      <c r="A4861" t="s">
        <v>562</v>
      </c>
      <c r="B4861">
        <v>506823318</v>
      </c>
      <c r="C4861">
        <v>165484</v>
      </c>
      <c r="D4861" t="s">
        <v>4065</v>
      </c>
      <c r="E4861" s="1">
        <v>43584.633761574078</v>
      </c>
      <c r="F4861">
        <v>3</v>
      </c>
      <c r="G4861" t="s">
        <v>1729</v>
      </c>
      <c r="H4861">
        <v>5</v>
      </c>
      <c r="I4861" s="1">
        <v>43606.958333333336</v>
      </c>
      <c r="J4861" s="2">
        <f t="shared" si="225"/>
        <v>1</v>
      </c>
      <c r="K4861" s="2" t="str">
        <f>IFERROR(VLOOKUP(A4861,Aux!A:B,2,0),"Outros")</f>
        <v>Municípios</v>
      </c>
      <c r="L4861" s="2">
        <f t="shared" si="226"/>
        <v>2019</v>
      </c>
      <c r="M4861">
        <f t="shared" si="227"/>
        <v>18</v>
      </c>
    </row>
    <row r="4862" spans="1:13" x14ac:dyDescent="0.35">
      <c r="A4862" t="s">
        <v>239</v>
      </c>
      <c r="B4862">
        <v>512042659</v>
      </c>
      <c r="C4862">
        <v>165485</v>
      </c>
      <c r="E4862" s="1">
        <v>43584.633831018517</v>
      </c>
      <c r="F4862">
        <v>1</v>
      </c>
      <c r="G4862" t="s">
        <v>33</v>
      </c>
      <c r="H4862">
        <v>400</v>
      </c>
      <c r="J4862" s="2">
        <f t="shared" si="225"/>
        <v>1</v>
      </c>
      <c r="K4862" s="2" t="str">
        <f>IFERROR(VLOOKUP(A4862,Aux!A:B,2,0),"Outros")</f>
        <v>Municípios</v>
      </c>
      <c r="L4862" s="2">
        <f t="shared" si="226"/>
        <v>2019</v>
      </c>
      <c r="M4862">
        <f t="shared" si="227"/>
        <v>18</v>
      </c>
    </row>
    <row r="4863" spans="1:13" x14ac:dyDescent="0.35">
      <c r="A4863" t="s">
        <v>122</v>
      </c>
      <c r="B4863">
        <v>506173968</v>
      </c>
      <c r="C4863">
        <v>165486</v>
      </c>
      <c r="D4863" t="s">
        <v>3166</v>
      </c>
      <c r="E4863" s="1">
        <v>43584.634444444448</v>
      </c>
      <c r="F4863">
        <v>13</v>
      </c>
      <c r="G4863" t="s">
        <v>597</v>
      </c>
      <c r="H4863">
        <v>360</v>
      </c>
      <c r="I4863" s="1">
        <v>43590.708333333336</v>
      </c>
      <c r="J4863" s="2">
        <f t="shared" si="225"/>
        <v>1</v>
      </c>
      <c r="K4863" s="2" t="str">
        <f>IFERROR(VLOOKUP(A4863,Aux!A:B,2,0),"Outros")</f>
        <v>Municípios</v>
      </c>
      <c r="L4863" s="2">
        <f t="shared" si="226"/>
        <v>2019</v>
      </c>
      <c r="M4863">
        <f t="shared" si="227"/>
        <v>18</v>
      </c>
    </row>
    <row r="4864" spans="1:13" x14ac:dyDescent="0.35">
      <c r="A4864" t="s">
        <v>246</v>
      </c>
      <c r="B4864">
        <v>512013241</v>
      </c>
      <c r="C4864">
        <v>165487</v>
      </c>
      <c r="E4864" s="1">
        <v>43584.63517361111</v>
      </c>
      <c r="F4864">
        <v>13</v>
      </c>
      <c r="G4864" t="s">
        <v>33</v>
      </c>
      <c r="H4864">
        <v>400</v>
      </c>
      <c r="J4864" s="2">
        <f t="shared" si="225"/>
        <v>1</v>
      </c>
      <c r="K4864" s="2" t="str">
        <f>IFERROR(VLOOKUP(A4864,Aux!A:B,2,0),"Outros")</f>
        <v>Municípios</v>
      </c>
      <c r="L4864" s="2">
        <f t="shared" si="226"/>
        <v>2019</v>
      </c>
      <c r="M4864">
        <f t="shared" si="227"/>
        <v>18</v>
      </c>
    </row>
    <row r="4865" spans="1:13" x14ac:dyDescent="0.35">
      <c r="A4865" t="s">
        <v>246</v>
      </c>
      <c r="B4865">
        <v>512013241</v>
      </c>
      <c r="C4865">
        <v>165488</v>
      </c>
      <c r="D4865" t="s">
        <v>4066</v>
      </c>
      <c r="E4865" s="1">
        <v>43584.635231481479</v>
      </c>
      <c r="F4865">
        <v>1</v>
      </c>
      <c r="H4865">
        <v>360</v>
      </c>
      <c r="I4865" s="1">
        <v>43588.708333333336</v>
      </c>
      <c r="J4865" s="2">
        <f t="shared" si="225"/>
        <v>1</v>
      </c>
      <c r="K4865" s="2" t="str">
        <f>IFERROR(VLOOKUP(A4865,Aux!A:B,2,0),"Outros")</f>
        <v>Municípios</v>
      </c>
      <c r="L4865" s="2">
        <f t="shared" si="226"/>
        <v>2019</v>
      </c>
      <c r="M4865">
        <f t="shared" si="227"/>
        <v>18</v>
      </c>
    </row>
    <row r="4866" spans="1:13" x14ac:dyDescent="0.35">
      <c r="A4866" t="s">
        <v>57</v>
      </c>
      <c r="B4866">
        <v>501294104</v>
      </c>
      <c r="C4866">
        <v>165490</v>
      </c>
      <c r="D4866" t="s">
        <v>3579</v>
      </c>
      <c r="E4866" s="1">
        <v>43584.638333333336</v>
      </c>
      <c r="F4866">
        <v>1</v>
      </c>
      <c r="G4866" t="s">
        <v>103</v>
      </c>
      <c r="H4866">
        <v>360</v>
      </c>
      <c r="I4866" s="1">
        <v>43590.999305555553</v>
      </c>
      <c r="J4866" s="2">
        <f t="shared" ref="J4866:J4929" si="228">IF(C4866=C4865,"",1)</f>
        <v>1</v>
      </c>
      <c r="K4866" s="2" t="str">
        <f>IFERROR(VLOOKUP(A4866,Aux!A:B,2,0),"Outros")</f>
        <v>Municípios</v>
      </c>
      <c r="L4866" s="2">
        <f t="shared" ref="L4866:L4929" si="229">YEAR(E4866)</f>
        <v>2019</v>
      </c>
      <c r="M4866">
        <f t="shared" ref="M4866:M4929" si="230">WEEKNUM(E4866)</f>
        <v>18</v>
      </c>
    </row>
    <row r="4867" spans="1:13" x14ac:dyDescent="0.35">
      <c r="A4867" t="s">
        <v>140</v>
      </c>
      <c r="B4867">
        <v>506614913</v>
      </c>
      <c r="C4867">
        <v>165491</v>
      </c>
      <c r="D4867" t="s">
        <v>4067</v>
      </c>
      <c r="E4867" s="1">
        <v>43584.638784722221</v>
      </c>
      <c r="F4867">
        <v>13</v>
      </c>
      <c r="G4867" t="s">
        <v>149</v>
      </c>
      <c r="H4867">
        <v>340</v>
      </c>
      <c r="I4867" s="1">
        <v>43598.999305555553</v>
      </c>
      <c r="J4867" s="2">
        <f t="shared" si="228"/>
        <v>1</v>
      </c>
      <c r="K4867" s="2" t="str">
        <f>IFERROR(VLOOKUP(A4867,Aux!A:B,2,0),"Outros")</f>
        <v>Municípios</v>
      </c>
      <c r="L4867" s="2">
        <f t="shared" si="229"/>
        <v>2019</v>
      </c>
      <c r="M4867">
        <f t="shared" si="230"/>
        <v>18</v>
      </c>
    </row>
    <row r="4868" spans="1:13" x14ac:dyDescent="0.35">
      <c r="A4868" t="s">
        <v>39</v>
      </c>
      <c r="B4868">
        <v>507023129</v>
      </c>
      <c r="C4868">
        <v>165492</v>
      </c>
      <c r="D4868" t="s">
        <v>4068</v>
      </c>
      <c r="E4868" s="1">
        <v>43584.640011574076</v>
      </c>
      <c r="F4868">
        <v>13</v>
      </c>
      <c r="G4868" t="s">
        <v>1140</v>
      </c>
      <c r="H4868">
        <v>360</v>
      </c>
      <c r="I4868" s="1">
        <v>43591.708333333336</v>
      </c>
      <c r="J4868" s="2">
        <f t="shared" si="228"/>
        <v>1</v>
      </c>
      <c r="K4868" s="2" t="str">
        <f>IFERROR(VLOOKUP(A4868,Aux!A:B,2,0),"Outros")</f>
        <v>Outros</v>
      </c>
      <c r="L4868" s="2">
        <f t="shared" si="229"/>
        <v>2019</v>
      </c>
      <c r="M4868">
        <f t="shared" si="230"/>
        <v>18</v>
      </c>
    </row>
    <row r="4869" spans="1:13" x14ac:dyDescent="0.35">
      <c r="A4869" t="s">
        <v>239</v>
      </c>
      <c r="B4869">
        <v>512042659</v>
      </c>
      <c r="C4869">
        <v>165493</v>
      </c>
      <c r="E4869" s="1">
        <v>43584.653252314813</v>
      </c>
      <c r="F4869">
        <v>1</v>
      </c>
      <c r="G4869" t="s">
        <v>33</v>
      </c>
      <c r="H4869">
        <v>400</v>
      </c>
      <c r="J4869" s="2">
        <f t="shared" si="228"/>
        <v>1</v>
      </c>
      <c r="K4869" s="2" t="str">
        <f>IFERROR(VLOOKUP(A4869,Aux!A:B,2,0),"Outros")</f>
        <v>Municípios</v>
      </c>
      <c r="L4869" s="2">
        <f t="shared" si="229"/>
        <v>2019</v>
      </c>
      <c r="M4869">
        <f t="shared" si="230"/>
        <v>18</v>
      </c>
    </row>
    <row r="4870" spans="1:13" x14ac:dyDescent="0.35">
      <c r="A4870" t="s">
        <v>311</v>
      </c>
      <c r="B4870">
        <v>680017550</v>
      </c>
      <c r="C4870">
        <v>165495</v>
      </c>
      <c r="D4870" t="s">
        <v>4540</v>
      </c>
      <c r="E4870" s="1">
        <v>43584.662592592591</v>
      </c>
      <c r="F4870">
        <v>13</v>
      </c>
      <c r="G4870" t="s">
        <v>924</v>
      </c>
      <c r="H4870">
        <v>360</v>
      </c>
      <c r="I4870" s="1">
        <v>43594.625</v>
      </c>
      <c r="J4870" s="2">
        <f t="shared" si="228"/>
        <v>1</v>
      </c>
      <c r="K4870" s="2" t="str">
        <f>IFERROR(VLOOKUP(A4870,Aux!A:B,2,0),"Outros")</f>
        <v>Águas e resíduos</v>
      </c>
      <c r="L4870" s="2">
        <f t="shared" si="229"/>
        <v>2019</v>
      </c>
      <c r="M4870">
        <f t="shared" si="230"/>
        <v>18</v>
      </c>
    </row>
    <row r="4871" spans="1:13" x14ac:dyDescent="0.35">
      <c r="A4871" t="s">
        <v>112</v>
      </c>
      <c r="B4871">
        <v>501144218</v>
      </c>
      <c r="C4871">
        <v>165496</v>
      </c>
      <c r="D4871" t="s">
        <v>4541</v>
      </c>
      <c r="E4871" s="1">
        <v>43584.670891203707</v>
      </c>
      <c r="F4871">
        <v>1</v>
      </c>
      <c r="G4871" t="s">
        <v>114</v>
      </c>
      <c r="H4871">
        <v>360</v>
      </c>
      <c r="I4871" s="1">
        <v>43589.999305555553</v>
      </c>
      <c r="J4871" s="2">
        <f t="shared" si="228"/>
        <v>1</v>
      </c>
      <c r="K4871" s="2" t="str">
        <f>IFERROR(VLOOKUP(A4871,Aux!A:B,2,0),"Outros")</f>
        <v>Municípios</v>
      </c>
      <c r="L4871" s="2">
        <f t="shared" si="229"/>
        <v>2019</v>
      </c>
      <c r="M4871">
        <f t="shared" si="230"/>
        <v>18</v>
      </c>
    </row>
    <row r="4872" spans="1:13" x14ac:dyDescent="0.35">
      <c r="A4872" t="s">
        <v>57</v>
      </c>
      <c r="B4872">
        <v>501294104</v>
      </c>
      <c r="C4872">
        <v>165498</v>
      </c>
      <c r="D4872" t="s">
        <v>4542</v>
      </c>
      <c r="E4872" s="1">
        <v>43584.672986111109</v>
      </c>
      <c r="F4872">
        <v>1</v>
      </c>
      <c r="G4872" t="s">
        <v>59</v>
      </c>
      <c r="H4872">
        <v>360</v>
      </c>
      <c r="I4872" s="1">
        <v>43592.999305555553</v>
      </c>
      <c r="J4872" s="2">
        <f t="shared" si="228"/>
        <v>1</v>
      </c>
      <c r="K4872" s="2" t="str">
        <f>IFERROR(VLOOKUP(A4872,Aux!A:B,2,0),"Outros")</f>
        <v>Municípios</v>
      </c>
      <c r="L4872" s="2">
        <f t="shared" si="229"/>
        <v>2019</v>
      </c>
      <c r="M4872">
        <f t="shared" si="230"/>
        <v>18</v>
      </c>
    </row>
    <row r="4873" spans="1:13" x14ac:dyDescent="0.35">
      <c r="A4873" t="s">
        <v>57</v>
      </c>
      <c r="B4873">
        <v>501294104</v>
      </c>
      <c r="C4873">
        <v>165499</v>
      </c>
      <c r="D4873" t="s">
        <v>4597</v>
      </c>
      <c r="E4873" s="1">
        <v>43584.673680555556</v>
      </c>
      <c r="F4873">
        <v>13</v>
      </c>
      <c r="G4873" t="s">
        <v>618</v>
      </c>
      <c r="H4873">
        <v>5</v>
      </c>
      <c r="I4873" s="1">
        <v>43593.999305555553</v>
      </c>
      <c r="J4873" s="2">
        <f t="shared" si="228"/>
        <v>1</v>
      </c>
      <c r="K4873" s="2" t="str">
        <f>IFERROR(VLOOKUP(A4873,Aux!A:B,2,0),"Outros")</f>
        <v>Municípios</v>
      </c>
      <c r="L4873" s="2">
        <f t="shared" si="229"/>
        <v>2019</v>
      </c>
      <c r="M4873">
        <f t="shared" si="230"/>
        <v>18</v>
      </c>
    </row>
    <row r="4874" spans="1:13" x14ac:dyDescent="0.35">
      <c r="A4874" t="s">
        <v>45</v>
      </c>
      <c r="B4874">
        <v>680021892</v>
      </c>
      <c r="C4874">
        <v>165500</v>
      </c>
      <c r="D4874" t="s">
        <v>4332</v>
      </c>
      <c r="E4874" s="1">
        <v>43584.67596064815</v>
      </c>
      <c r="F4874">
        <v>3</v>
      </c>
      <c r="G4874" t="s">
        <v>2396</v>
      </c>
      <c r="H4874">
        <v>360</v>
      </c>
      <c r="I4874" s="1">
        <v>43593.999305555553</v>
      </c>
      <c r="J4874" s="2">
        <f t="shared" si="228"/>
        <v>1</v>
      </c>
      <c r="K4874" s="2" t="str">
        <f>IFERROR(VLOOKUP(A4874,Aux!A:B,2,0),"Outros")</f>
        <v>Águas e resíduos</v>
      </c>
      <c r="L4874" s="2">
        <f t="shared" si="229"/>
        <v>2019</v>
      </c>
      <c r="M4874">
        <f t="shared" si="230"/>
        <v>18</v>
      </c>
    </row>
    <row r="4875" spans="1:13" x14ac:dyDescent="0.35">
      <c r="A4875" t="s">
        <v>311</v>
      </c>
      <c r="B4875">
        <v>680017550</v>
      </c>
      <c r="C4875">
        <v>165501</v>
      </c>
      <c r="D4875" t="s">
        <v>4333</v>
      </c>
      <c r="E4875" s="1">
        <v>43584.677291666667</v>
      </c>
      <c r="F4875">
        <v>3</v>
      </c>
      <c r="G4875" t="s">
        <v>924</v>
      </c>
      <c r="H4875">
        <v>360</v>
      </c>
      <c r="I4875" s="1">
        <v>43609.625</v>
      </c>
      <c r="J4875" s="2">
        <f t="shared" si="228"/>
        <v>1</v>
      </c>
      <c r="K4875" s="2" t="str">
        <f>IFERROR(VLOOKUP(A4875,Aux!A:B,2,0),"Outros")</f>
        <v>Águas e resíduos</v>
      </c>
      <c r="L4875" s="2">
        <f t="shared" si="229"/>
        <v>2019</v>
      </c>
      <c r="M4875">
        <f t="shared" si="230"/>
        <v>18</v>
      </c>
    </row>
    <row r="4876" spans="1:13" x14ac:dyDescent="0.35">
      <c r="A4876" t="s">
        <v>782</v>
      </c>
      <c r="B4876">
        <v>508754496</v>
      </c>
      <c r="C4876">
        <v>165503</v>
      </c>
      <c r="E4876" s="1">
        <v>43584.677418981482</v>
      </c>
      <c r="F4876">
        <v>3</v>
      </c>
      <c r="G4876" t="s">
        <v>33</v>
      </c>
      <c r="H4876">
        <v>400</v>
      </c>
      <c r="J4876" s="2">
        <f t="shared" si="228"/>
        <v>1</v>
      </c>
      <c r="K4876" s="2" t="str">
        <f>IFERROR(VLOOKUP(A4876,Aux!A:B,2,0),"Outros")</f>
        <v>Municípios</v>
      </c>
      <c r="L4876" s="2">
        <f t="shared" si="229"/>
        <v>2019</v>
      </c>
      <c r="M4876">
        <f t="shared" si="230"/>
        <v>18</v>
      </c>
    </row>
    <row r="4877" spans="1:13" x14ac:dyDescent="0.35">
      <c r="A4877" t="s">
        <v>454</v>
      </c>
      <c r="B4877">
        <v>503450189</v>
      </c>
      <c r="C4877">
        <v>165504</v>
      </c>
      <c r="D4877" t="s">
        <v>4334</v>
      </c>
      <c r="E4877" s="1">
        <v>43584.68246527778</v>
      </c>
      <c r="F4877">
        <v>13</v>
      </c>
      <c r="G4877" t="s">
        <v>1207</v>
      </c>
      <c r="H4877">
        <v>360</v>
      </c>
      <c r="I4877" s="1">
        <v>43598.75</v>
      </c>
      <c r="J4877" s="2">
        <f t="shared" si="228"/>
        <v>1</v>
      </c>
      <c r="K4877" s="2" t="str">
        <f>IFERROR(VLOOKUP(A4877,Aux!A:B,2,0),"Outros")</f>
        <v>Estradas</v>
      </c>
      <c r="L4877" s="2">
        <f t="shared" si="229"/>
        <v>2019</v>
      </c>
      <c r="M4877">
        <f t="shared" si="230"/>
        <v>18</v>
      </c>
    </row>
    <row r="4878" spans="1:13" x14ac:dyDescent="0.35">
      <c r="A4878" t="s">
        <v>118</v>
      </c>
      <c r="B4878">
        <v>680015019</v>
      </c>
      <c r="C4878">
        <v>165505</v>
      </c>
      <c r="D4878" t="s">
        <v>4335</v>
      </c>
      <c r="E4878" s="1">
        <v>43584.683113425926</v>
      </c>
      <c r="F4878">
        <v>1</v>
      </c>
      <c r="G4878" t="s">
        <v>561</v>
      </c>
      <c r="H4878">
        <v>360</v>
      </c>
      <c r="I4878" s="1">
        <v>43590.666666666664</v>
      </c>
      <c r="J4878" s="2">
        <f t="shared" si="228"/>
        <v>1</v>
      </c>
      <c r="K4878" s="2" t="str">
        <f>IFERROR(VLOOKUP(A4878,Aux!A:B,2,0),"Outros")</f>
        <v>Águas e resíduos</v>
      </c>
      <c r="L4878" s="2">
        <f t="shared" si="229"/>
        <v>2019</v>
      </c>
      <c r="M4878">
        <f t="shared" si="230"/>
        <v>18</v>
      </c>
    </row>
    <row r="4879" spans="1:13" x14ac:dyDescent="0.35">
      <c r="A4879" t="s">
        <v>12</v>
      </c>
      <c r="B4879">
        <v>508481287</v>
      </c>
      <c r="C4879">
        <v>165506</v>
      </c>
      <c r="D4879" t="s">
        <v>5069</v>
      </c>
      <c r="E4879" s="1">
        <v>43584.687696759262</v>
      </c>
      <c r="F4879">
        <v>13</v>
      </c>
      <c r="G4879" t="s">
        <v>14</v>
      </c>
      <c r="H4879">
        <v>360</v>
      </c>
      <c r="I4879" s="1">
        <v>43593.708333333336</v>
      </c>
      <c r="J4879" s="2">
        <f t="shared" si="228"/>
        <v>1</v>
      </c>
      <c r="K4879" s="2" t="str">
        <f>IFERROR(VLOOKUP(A4879,Aux!A:B,2,0),"Outros")</f>
        <v>Hospitais</v>
      </c>
      <c r="L4879" s="2">
        <f t="shared" si="229"/>
        <v>2019</v>
      </c>
      <c r="M4879">
        <f t="shared" si="230"/>
        <v>18</v>
      </c>
    </row>
    <row r="4880" spans="1:13" x14ac:dyDescent="0.35">
      <c r="A4880" t="s">
        <v>60</v>
      </c>
      <c r="B4880">
        <v>505456010</v>
      </c>
      <c r="C4880">
        <v>165507</v>
      </c>
      <c r="E4880" s="1">
        <v>43584.688333333332</v>
      </c>
      <c r="F4880">
        <v>1</v>
      </c>
      <c r="G4880" t="s">
        <v>33</v>
      </c>
      <c r="H4880">
        <v>400</v>
      </c>
      <c r="J4880" s="2">
        <f t="shared" si="228"/>
        <v>1</v>
      </c>
      <c r="K4880" s="2" t="str">
        <f>IFERROR(VLOOKUP(A4880,Aux!A:B,2,0),"Outros")</f>
        <v>Municípios</v>
      </c>
      <c r="L4880" s="2">
        <f t="shared" si="229"/>
        <v>2019</v>
      </c>
      <c r="M4880">
        <f t="shared" si="230"/>
        <v>18</v>
      </c>
    </row>
    <row r="4881" spans="1:13" x14ac:dyDescent="0.35">
      <c r="A4881" t="s">
        <v>282</v>
      </c>
      <c r="B4881">
        <v>501202021</v>
      </c>
      <c r="C4881">
        <v>165510</v>
      </c>
      <c r="D4881" t="s">
        <v>5023</v>
      </c>
      <c r="E4881" s="1">
        <v>43584.692789351851</v>
      </c>
      <c r="F4881">
        <v>3</v>
      </c>
      <c r="G4881" t="s">
        <v>33</v>
      </c>
      <c r="H4881">
        <v>5</v>
      </c>
      <c r="I4881" s="1">
        <v>43614.999305555553</v>
      </c>
      <c r="J4881" s="2">
        <f t="shared" si="228"/>
        <v>1</v>
      </c>
      <c r="K4881" s="2" t="str">
        <f>IFERROR(VLOOKUP(A4881,Aux!A:B,2,0),"Outros")</f>
        <v>Portos</v>
      </c>
      <c r="L4881" s="2">
        <f t="shared" si="229"/>
        <v>2019</v>
      </c>
      <c r="M4881">
        <f t="shared" si="230"/>
        <v>18</v>
      </c>
    </row>
    <row r="4882" spans="1:13" x14ac:dyDescent="0.35">
      <c r="A4882" t="s">
        <v>474</v>
      </c>
      <c r="B4882">
        <v>504394029</v>
      </c>
      <c r="C4882">
        <v>165512</v>
      </c>
      <c r="D4882" t="s">
        <v>4800</v>
      </c>
      <c r="E4882" s="1">
        <v>43584.728946759256</v>
      </c>
      <c r="F4882">
        <v>6</v>
      </c>
      <c r="G4882" t="s">
        <v>33</v>
      </c>
      <c r="H4882">
        <v>360</v>
      </c>
      <c r="I4882" s="1">
        <v>43602.75</v>
      </c>
      <c r="J4882" s="2">
        <f t="shared" si="228"/>
        <v>1</v>
      </c>
      <c r="K4882" s="2" t="str">
        <f>IFERROR(VLOOKUP(A4882,Aux!A:B,2,0),"Outros")</f>
        <v>Outros</v>
      </c>
      <c r="L4882" s="2">
        <f t="shared" si="229"/>
        <v>2019</v>
      </c>
      <c r="M4882">
        <f t="shared" si="230"/>
        <v>18</v>
      </c>
    </row>
    <row r="4883" spans="1:13" x14ac:dyDescent="0.35">
      <c r="A4883" t="s">
        <v>4229</v>
      </c>
      <c r="B4883">
        <v>600075818</v>
      </c>
      <c r="C4883">
        <v>165514</v>
      </c>
      <c r="D4883" t="s">
        <v>5024</v>
      </c>
      <c r="E4883" s="1">
        <v>43584.696851851855</v>
      </c>
      <c r="F4883">
        <v>13</v>
      </c>
      <c r="G4883" t="s">
        <v>4231</v>
      </c>
      <c r="H4883">
        <v>340</v>
      </c>
      <c r="I4883" s="1">
        <v>43598.75</v>
      </c>
      <c r="J4883" s="2">
        <f t="shared" si="228"/>
        <v>1</v>
      </c>
      <c r="K4883" s="2" t="str">
        <f>IFERROR(VLOOKUP(A4883,Aux!A:B,2,0),"Outros")</f>
        <v>Outros</v>
      </c>
      <c r="L4883" s="2">
        <f t="shared" si="229"/>
        <v>2019</v>
      </c>
      <c r="M4883">
        <f t="shared" si="230"/>
        <v>18</v>
      </c>
    </row>
    <row r="4884" spans="1:13" x14ac:dyDescent="0.35">
      <c r="A4884" t="s">
        <v>488</v>
      </c>
      <c r="B4884">
        <v>600014690</v>
      </c>
      <c r="C4884">
        <v>165517</v>
      </c>
      <c r="E4884" s="1">
        <v>43584.700381944444</v>
      </c>
      <c r="F4884">
        <v>3</v>
      </c>
      <c r="G4884" t="s">
        <v>33</v>
      </c>
      <c r="H4884">
        <v>400</v>
      </c>
      <c r="J4884" s="2">
        <f t="shared" si="228"/>
        <v>1</v>
      </c>
      <c r="K4884" s="2" t="str">
        <f>IFERROR(VLOOKUP(A4884,Aux!A:B,2,0),"Outros")</f>
        <v>Outros</v>
      </c>
      <c r="L4884" s="2">
        <f t="shared" si="229"/>
        <v>2019</v>
      </c>
      <c r="M4884">
        <f t="shared" si="230"/>
        <v>18</v>
      </c>
    </row>
    <row r="4885" spans="1:13" x14ac:dyDescent="0.35">
      <c r="A4885" t="s">
        <v>4753</v>
      </c>
      <c r="B4885">
        <v>600055639</v>
      </c>
      <c r="C4885">
        <v>165517</v>
      </c>
      <c r="E4885" s="1">
        <v>43584.700381944444</v>
      </c>
      <c r="F4885">
        <v>3</v>
      </c>
      <c r="G4885" t="s">
        <v>33</v>
      </c>
      <c r="H4885">
        <v>400</v>
      </c>
      <c r="J4885" s="2" t="str">
        <f t="shared" si="228"/>
        <v/>
      </c>
      <c r="K4885" s="2" t="str">
        <f>IFERROR(VLOOKUP(A4885,Aux!A:B,2,0),"Outros")</f>
        <v>Outros</v>
      </c>
      <c r="L4885" s="2">
        <f t="shared" si="229"/>
        <v>2019</v>
      </c>
      <c r="M4885">
        <f t="shared" si="230"/>
        <v>18</v>
      </c>
    </row>
    <row r="4886" spans="1:13" x14ac:dyDescent="0.35">
      <c r="A4886" t="s">
        <v>3500</v>
      </c>
      <c r="B4886">
        <v>600086895</v>
      </c>
      <c r="C4886">
        <v>165517</v>
      </c>
      <c r="E4886" s="1">
        <v>43584.700381944444</v>
      </c>
      <c r="F4886">
        <v>3</v>
      </c>
      <c r="G4886" t="s">
        <v>33</v>
      </c>
      <c r="H4886">
        <v>400</v>
      </c>
      <c r="J4886" s="2" t="str">
        <f t="shared" si="228"/>
        <v/>
      </c>
      <c r="K4886" s="2" t="str">
        <f>IFERROR(VLOOKUP(A4886,Aux!A:B,2,0),"Outros")</f>
        <v>Outros</v>
      </c>
      <c r="L4886" s="2">
        <f t="shared" si="229"/>
        <v>2019</v>
      </c>
      <c r="M4886">
        <f t="shared" si="230"/>
        <v>18</v>
      </c>
    </row>
    <row r="4887" spans="1:13" x14ac:dyDescent="0.35">
      <c r="A4887" t="s">
        <v>4754</v>
      </c>
      <c r="B4887">
        <v>600083691</v>
      </c>
      <c r="C4887">
        <v>165517</v>
      </c>
      <c r="E4887" s="1">
        <v>43584.700381944444</v>
      </c>
      <c r="F4887">
        <v>3</v>
      </c>
      <c r="G4887" t="s">
        <v>33</v>
      </c>
      <c r="H4887">
        <v>400</v>
      </c>
      <c r="J4887" s="2" t="str">
        <f t="shared" si="228"/>
        <v/>
      </c>
      <c r="K4887" s="2" t="str">
        <f>IFERROR(VLOOKUP(A4887,Aux!A:B,2,0),"Outros")</f>
        <v>Outros</v>
      </c>
      <c r="L4887" s="2">
        <f t="shared" si="229"/>
        <v>2019</v>
      </c>
      <c r="M4887">
        <f t="shared" si="230"/>
        <v>18</v>
      </c>
    </row>
    <row r="4888" spans="1:13" x14ac:dyDescent="0.35">
      <c r="A4888" t="s">
        <v>4755</v>
      </c>
      <c r="B4888">
        <v>600087212</v>
      </c>
      <c r="C4888">
        <v>165517</v>
      </c>
      <c r="E4888" s="1">
        <v>43584.700381944444</v>
      </c>
      <c r="F4888">
        <v>3</v>
      </c>
      <c r="G4888" t="s">
        <v>33</v>
      </c>
      <c r="H4888">
        <v>400</v>
      </c>
      <c r="J4888" s="2" t="str">
        <f t="shared" si="228"/>
        <v/>
      </c>
      <c r="K4888" s="2" t="str">
        <f>IFERROR(VLOOKUP(A4888,Aux!A:B,2,0),"Outros")</f>
        <v>Outros</v>
      </c>
      <c r="L4888" s="2">
        <f t="shared" si="229"/>
        <v>2019</v>
      </c>
      <c r="M4888">
        <f t="shared" si="230"/>
        <v>18</v>
      </c>
    </row>
    <row r="4889" spans="1:13" x14ac:dyDescent="0.35">
      <c r="A4889" t="s">
        <v>45</v>
      </c>
      <c r="B4889">
        <v>680021892</v>
      </c>
      <c r="C4889">
        <v>165518</v>
      </c>
      <c r="E4889" s="1">
        <v>43584.701388888891</v>
      </c>
      <c r="F4889">
        <v>3</v>
      </c>
      <c r="G4889" t="s">
        <v>33</v>
      </c>
      <c r="H4889">
        <v>400</v>
      </c>
      <c r="J4889" s="2">
        <f t="shared" si="228"/>
        <v>1</v>
      </c>
      <c r="K4889" s="2" t="str">
        <f>IFERROR(VLOOKUP(A4889,Aux!A:B,2,0),"Outros")</f>
        <v>Águas e resíduos</v>
      </c>
      <c r="L4889" s="2">
        <f t="shared" si="229"/>
        <v>2019</v>
      </c>
      <c r="M4889">
        <f t="shared" si="230"/>
        <v>18</v>
      </c>
    </row>
    <row r="4890" spans="1:13" x14ac:dyDescent="0.35">
      <c r="A4890" t="s">
        <v>39</v>
      </c>
      <c r="B4890">
        <v>507023129</v>
      </c>
      <c r="C4890">
        <v>165520</v>
      </c>
      <c r="D4890" t="s">
        <v>4756</v>
      </c>
      <c r="E4890" s="1">
        <v>43584.704907407409</v>
      </c>
      <c r="F4890">
        <v>1</v>
      </c>
      <c r="G4890" t="s">
        <v>259</v>
      </c>
      <c r="H4890">
        <v>360</v>
      </c>
      <c r="I4890" s="1">
        <v>43593.708333333336</v>
      </c>
      <c r="J4890" s="2">
        <f t="shared" si="228"/>
        <v>1</v>
      </c>
      <c r="K4890" s="2" t="str">
        <f>IFERROR(VLOOKUP(A4890,Aux!A:B,2,0),"Outros")</f>
        <v>Outros</v>
      </c>
      <c r="L4890" s="2">
        <f t="shared" si="229"/>
        <v>2019</v>
      </c>
      <c r="M4890">
        <f t="shared" si="230"/>
        <v>18</v>
      </c>
    </row>
    <row r="4891" spans="1:13" x14ac:dyDescent="0.35">
      <c r="A4891" t="s">
        <v>57</v>
      </c>
      <c r="B4891">
        <v>501294104</v>
      </c>
      <c r="C4891">
        <v>165522</v>
      </c>
      <c r="D4891" t="s">
        <v>4543</v>
      </c>
      <c r="E4891" s="1">
        <v>43584.70584490741</v>
      </c>
      <c r="F4891">
        <v>1</v>
      </c>
      <c r="G4891" t="s">
        <v>59</v>
      </c>
      <c r="H4891">
        <v>360</v>
      </c>
      <c r="I4891" s="1">
        <v>43587.999305555553</v>
      </c>
      <c r="J4891" s="2">
        <f t="shared" si="228"/>
        <v>1</v>
      </c>
      <c r="K4891" s="2" t="str">
        <f>IFERROR(VLOOKUP(A4891,Aux!A:B,2,0),"Outros")</f>
        <v>Municípios</v>
      </c>
      <c r="L4891" s="2">
        <f t="shared" si="229"/>
        <v>2019</v>
      </c>
      <c r="M4891">
        <f t="shared" si="230"/>
        <v>18</v>
      </c>
    </row>
    <row r="4892" spans="1:13" x14ac:dyDescent="0.35">
      <c r="A4892" t="s">
        <v>3941</v>
      </c>
      <c r="B4892">
        <v>503309265</v>
      </c>
      <c r="C4892">
        <v>165524</v>
      </c>
      <c r="D4892" t="s">
        <v>4798</v>
      </c>
      <c r="E4892" s="1">
        <v>43584.706782407404</v>
      </c>
      <c r="F4892">
        <v>3</v>
      </c>
      <c r="G4892" t="s">
        <v>2554</v>
      </c>
      <c r="H4892">
        <v>340</v>
      </c>
      <c r="I4892" s="1">
        <v>43591.708333333336</v>
      </c>
      <c r="J4892" s="2">
        <f t="shared" si="228"/>
        <v>1</v>
      </c>
      <c r="K4892" s="2" t="str">
        <f>IFERROR(VLOOKUP(A4892,Aux!A:B,2,0),"Outros")</f>
        <v>Outros</v>
      </c>
      <c r="L4892" s="2">
        <f t="shared" si="229"/>
        <v>2019</v>
      </c>
      <c r="M4892">
        <f t="shared" si="230"/>
        <v>18</v>
      </c>
    </row>
    <row r="4893" spans="1:13" x14ac:dyDescent="0.35">
      <c r="A4893" t="s">
        <v>57</v>
      </c>
      <c r="B4893">
        <v>501294104</v>
      </c>
      <c r="C4893">
        <v>165526</v>
      </c>
      <c r="D4893" t="s">
        <v>5070</v>
      </c>
      <c r="E4893" s="1">
        <v>43584.711828703701</v>
      </c>
      <c r="F4893">
        <v>13</v>
      </c>
      <c r="G4893" t="s">
        <v>526</v>
      </c>
      <c r="H4893">
        <v>360</v>
      </c>
      <c r="I4893" s="1">
        <v>43593.999305555553</v>
      </c>
      <c r="J4893" s="2">
        <f t="shared" si="228"/>
        <v>1</v>
      </c>
      <c r="K4893" s="2" t="str">
        <f>IFERROR(VLOOKUP(A4893,Aux!A:B,2,0),"Outros")</f>
        <v>Municípios</v>
      </c>
      <c r="L4893" s="2">
        <f t="shared" si="229"/>
        <v>2019</v>
      </c>
      <c r="M4893">
        <f t="shared" si="230"/>
        <v>18</v>
      </c>
    </row>
    <row r="4894" spans="1:13" x14ac:dyDescent="0.35">
      <c r="A4894" t="s">
        <v>465</v>
      </c>
      <c r="B4894">
        <v>600084779</v>
      </c>
      <c r="C4894">
        <v>165528</v>
      </c>
      <c r="D4894" t="s">
        <v>4343</v>
      </c>
      <c r="E4894" s="1">
        <v>43584.71597222222</v>
      </c>
      <c r="F4894">
        <v>13</v>
      </c>
      <c r="G4894" t="s">
        <v>622</v>
      </c>
      <c r="H4894">
        <v>340</v>
      </c>
      <c r="I4894" s="1">
        <v>43595.708333333336</v>
      </c>
      <c r="J4894" s="2">
        <f t="shared" si="228"/>
        <v>1</v>
      </c>
      <c r="K4894" s="2" t="str">
        <f>IFERROR(VLOOKUP(A4894,Aux!A:B,2,0),"Outros")</f>
        <v>Outros</v>
      </c>
      <c r="L4894" s="2">
        <f t="shared" si="229"/>
        <v>2019</v>
      </c>
      <c r="M4894">
        <f t="shared" si="230"/>
        <v>18</v>
      </c>
    </row>
    <row r="4895" spans="1:13" x14ac:dyDescent="0.35">
      <c r="A4895" t="s">
        <v>236</v>
      </c>
      <c r="B4895">
        <v>504871650</v>
      </c>
      <c r="C4895">
        <v>165529</v>
      </c>
      <c r="D4895" t="s">
        <v>4799</v>
      </c>
      <c r="E4895" s="1">
        <v>43584.72215277778</v>
      </c>
      <c r="F4895">
        <v>3</v>
      </c>
      <c r="G4895" t="s">
        <v>238</v>
      </c>
      <c r="H4895">
        <v>340</v>
      </c>
      <c r="I4895" s="1">
        <v>43595.75</v>
      </c>
      <c r="J4895" s="2">
        <f t="shared" si="228"/>
        <v>1</v>
      </c>
      <c r="K4895" s="2" t="str">
        <f>IFERROR(VLOOKUP(A4895,Aux!A:B,2,0),"Outros")</f>
        <v>Águas e resíduos</v>
      </c>
      <c r="L4895" s="2">
        <f t="shared" si="229"/>
        <v>2019</v>
      </c>
      <c r="M4895">
        <f t="shared" si="230"/>
        <v>18</v>
      </c>
    </row>
    <row r="4896" spans="1:13" x14ac:dyDescent="0.35">
      <c r="A4896" t="s">
        <v>197</v>
      </c>
      <c r="B4896">
        <v>506334562</v>
      </c>
      <c r="C4896">
        <v>165530</v>
      </c>
      <c r="D4896" t="s">
        <v>4440</v>
      </c>
      <c r="E4896" s="1">
        <v>43584.727569444447</v>
      </c>
      <c r="F4896">
        <v>13</v>
      </c>
      <c r="G4896" t="s">
        <v>625</v>
      </c>
      <c r="H4896">
        <v>400</v>
      </c>
      <c r="I4896" s="1">
        <v>25569.999305555557</v>
      </c>
      <c r="J4896" s="2">
        <f t="shared" si="228"/>
        <v>1</v>
      </c>
      <c r="K4896" s="2" t="str">
        <f>IFERROR(VLOOKUP(A4896,Aux!A:B,2,0),"Outros")</f>
        <v>Municípios</v>
      </c>
      <c r="L4896" s="2">
        <f t="shared" si="229"/>
        <v>2019</v>
      </c>
      <c r="M4896">
        <f t="shared" si="230"/>
        <v>18</v>
      </c>
    </row>
    <row r="4897" spans="1:13" x14ac:dyDescent="0.35">
      <c r="A4897" t="s">
        <v>275</v>
      </c>
      <c r="B4897">
        <v>505187531</v>
      </c>
      <c r="C4897">
        <v>165531</v>
      </c>
      <c r="D4897" t="s">
        <v>4389</v>
      </c>
      <c r="E4897" s="1">
        <v>43584.752002314817</v>
      </c>
      <c r="F4897">
        <v>1</v>
      </c>
      <c r="G4897" t="s">
        <v>277</v>
      </c>
      <c r="H4897">
        <v>360</v>
      </c>
      <c r="I4897" s="1">
        <v>43585.884027777778</v>
      </c>
      <c r="J4897" s="2">
        <f t="shared" si="228"/>
        <v>1</v>
      </c>
      <c r="K4897" s="2" t="str">
        <f>IFERROR(VLOOKUP(A4897,Aux!A:B,2,0),"Outros")</f>
        <v>Municípios</v>
      </c>
      <c r="L4897" s="2">
        <f t="shared" si="229"/>
        <v>2019</v>
      </c>
      <c r="M4897">
        <f t="shared" si="230"/>
        <v>18</v>
      </c>
    </row>
    <row r="4898" spans="1:13" x14ac:dyDescent="0.35">
      <c r="A4898" t="s">
        <v>782</v>
      </c>
      <c r="B4898">
        <v>508754496</v>
      </c>
      <c r="C4898">
        <v>165532</v>
      </c>
      <c r="E4898" s="1">
        <v>43584.913078703707</v>
      </c>
      <c r="F4898">
        <v>3</v>
      </c>
      <c r="G4898" t="s">
        <v>33</v>
      </c>
      <c r="H4898">
        <v>400</v>
      </c>
      <c r="J4898" s="2">
        <f t="shared" si="228"/>
        <v>1</v>
      </c>
      <c r="K4898" s="2" t="str">
        <f>IFERROR(VLOOKUP(A4898,Aux!A:B,2,0),"Outros")</f>
        <v>Municípios</v>
      </c>
      <c r="L4898" s="2">
        <f t="shared" si="229"/>
        <v>2019</v>
      </c>
      <c r="M4898">
        <f t="shared" si="230"/>
        <v>18</v>
      </c>
    </row>
    <row r="4899" spans="1:13" x14ac:dyDescent="0.35">
      <c r="A4899" t="s">
        <v>782</v>
      </c>
      <c r="B4899">
        <v>508754496</v>
      </c>
      <c r="C4899">
        <v>165533</v>
      </c>
      <c r="D4899" t="s">
        <v>4441</v>
      </c>
      <c r="E4899" s="1">
        <v>43584.913993055554</v>
      </c>
      <c r="F4899">
        <v>3</v>
      </c>
      <c r="G4899" t="s">
        <v>266</v>
      </c>
      <c r="H4899">
        <v>360</v>
      </c>
      <c r="I4899" s="1">
        <v>43637.999305555553</v>
      </c>
      <c r="J4899" s="2">
        <f t="shared" si="228"/>
        <v>1</v>
      </c>
      <c r="K4899" s="2" t="str">
        <f>IFERROR(VLOOKUP(A4899,Aux!A:B,2,0),"Outros")</f>
        <v>Municípios</v>
      </c>
      <c r="L4899" s="2">
        <f t="shared" si="229"/>
        <v>2019</v>
      </c>
      <c r="M4899">
        <f t="shared" si="230"/>
        <v>18</v>
      </c>
    </row>
    <row r="4900" spans="1:13" x14ac:dyDescent="0.35">
      <c r="A4900" t="s">
        <v>122</v>
      </c>
      <c r="B4900">
        <v>506173968</v>
      </c>
      <c r="C4900">
        <v>165547</v>
      </c>
      <c r="E4900" s="1">
        <v>43585.380520833336</v>
      </c>
      <c r="F4900">
        <v>13</v>
      </c>
      <c r="G4900" t="s">
        <v>33</v>
      </c>
      <c r="H4900">
        <v>400</v>
      </c>
      <c r="J4900" s="2">
        <f t="shared" si="228"/>
        <v>1</v>
      </c>
      <c r="K4900" s="2" t="str">
        <f>IFERROR(VLOOKUP(A4900,Aux!A:B,2,0),"Outros")</f>
        <v>Municípios</v>
      </c>
      <c r="L4900" s="2">
        <f t="shared" si="229"/>
        <v>2019</v>
      </c>
      <c r="M4900">
        <f t="shared" si="230"/>
        <v>18</v>
      </c>
    </row>
    <row r="4901" spans="1:13" x14ac:dyDescent="0.35">
      <c r="A4901" t="s">
        <v>267</v>
      </c>
      <c r="B4901">
        <v>505307685</v>
      </c>
      <c r="C4901">
        <v>165548</v>
      </c>
      <c r="D4901" t="s">
        <v>4492</v>
      </c>
      <c r="E4901" s="1">
        <v>43585.387650462966</v>
      </c>
      <c r="F4901">
        <v>13</v>
      </c>
      <c r="G4901" t="s">
        <v>1330</v>
      </c>
      <c r="H4901">
        <v>360</v>
      </c>
      <c r="I4901" s="1">
        <v>43592.999305555553</v>
      </c>
      <c r="J4901" s="2">
        <f t="shared" si="228"/>
        <v>1</v>
      </c>
      <c r="K4901" s="2" t="str">
        <f>IFERROR(VLOOKUP(A4901,Aux!A:B,2,0),"Outros")</f>
        <v>Municípios</v>
      </c>
      <c r="L4901" s="2">
        <f t="shared" si="229"/>
        <v>2019</v>
      </c>
      <c r="M4901">
        <f t="shared" si="230"/>
        <v>18</v>
      </c>
    </row>
    <row r="4902" spans="1:13" x14ac:dyDescent="0.35">
      <c r="A4902" t="s">
        <v>9</v>
      </c>
      <c r="B4902">
        <v>506673626</v>
      </c>
      <c r="C4902">
        <v>165549</v>
      </c>
      <c r="D4902" t="s">
        <v>4493</v>
      </c>
      <c r="E4902" s="1">
        <v>43585.389328703706</v>
      </c>
      <c r="F4902">
        <v>13</v>
      </c>
      <c r="G4902" t="s">
        <v>1994</v>
      </c>
      <c r="H4902">
        <v>360</v>
      </c>
      <c r="I4902" s="1">
        <v>43590.979166666664</v>
      </c>
      <c r="J4902" s="2">
        <f t="shared" si="228"/>
        <v>1</v>
      </c>
      <c r="K4902" s="2" t="str">
        <f>IFERROR(VLOOKUP(A4902,Aux!A:B,2,0),"Outros")</f>
        <v>Municípios</v>
      </c>
      <c r="L4902" s="2">
        <f t="shared" si="229"/>
        <v>2019</v>
      </c>
      <c r="M4902">
        <f t="shared" si="230"/>
        <v>18</v>
      </c>
    </row>
    <row r="4903" spans="1:13" x14ac:dyDescent="0.35">
      <c r="A4903" t="s">
        <v>599</v>
      </c>
      <c r="B4903">
        <v>680012907</v>
      </c>
      <c r="C4903">
        <v>165550</v>
      </c>
      <c r="D4903" t="s">
        <v>4975</v>
      </c>
      <c r="E4903" s="1">
        <v>43585.389699074076</v>
      </c>
      <c r="F4903">
        <v>1</v>
      </c>
      <c r="G4903" t="s">
        <v>476</v>
      </c>
      <c r="H4903">
        <v>360</v>
      </c>
      <c r="I4903" s="1">
        <v>43592.999305555553</v>
      </c>
      <c r="J4903" s="2">
        <f t="shared" si="228"/>
        <v>1</v>
      </c>
      <c r="K4903" s="2" t="str">
        <f>IFERROR(VLOOKUP(A4903,Aux!A:B,2,0),"Outros")</f>
        <v>Águas e resíduos</v>
      </c>
      <c r="L4903" s="2">
        <f t="shared" si="229"/>
        <v>2019</v>
      </c>
      <c r="M4903">
        <f t="shared" si="230"/>
        <v>18</v>
      </c>
    </row>
    <row r="4904" spans="1:13" x14ac:dyDescent="0.35">
      <c r="A4904" t="s">
        <v>4251</v>
      </c>
      <c r="B4904">
        <v>506873412</v>
      </c>
      <c r="C4904">
        <v>165551</v>
      </c>
      <c r="E4904" s="1">
        <v>43585.392048611109</v>
      </c>
      <c r="F4904">
        <v>3</v>
      </c>
      <c r="G4904" t="s">
        <v>33</v>
      </c>
      <c r="H4904">
        <v>400</v>
      </c>
      <c r="J4904" s="2">
        <f t="shared" si="228"/>
        <v>1</v>
      </c>
      <c r="K4904" s="2" t="str">
        <f>IFERROR(VLOOKUP(A4904,Aux!A:B,2,0),"Outros")</f>
        <v>Municípios</v>
      </c>
      <c r="L4904" s="2">
        <f t="shared" si="229"/>
        <v>2019</v>
      </c>
      <c r="M4904">
        <f t="shared" si="230"/>
        <v>18</v>
      </c>
    </row>
    <row r="4905" spans="1:13" x14ac:dyDescent="0.35">
      <c r="A4905" t="s">
        <v>9</v>
      </c>
      <c r="B4905">
        <v>506673626</v>
      </c>
      <c r="C4905">
        <v>165552</v>
      </c>
      <c r="D4905" t="s">
        <v>4336</v>
      </c>
      <c r="E4905" s="1">
        <v>43585.411863425928</v>
      </c>
      <c r="F4905">
        <v>1</v>
      </c>
      <c r="G4905" t="s">
        <v>11</v>
      </c>
      <c r="H4905">
        <v>360</v>
      </c>
      <c r="I4905" s="1">
        <v>43590.999305555553</v>
      </c>
      <c r="J4905" s="2">
        <f t="shared" si="228"/>
        <v>1</v>
      </c>
      <c r="K4905" s="2" t="str">
        <f>IFERROR(VLOOKUP(A4905,Aux!A:B,2,0),"Outros")</f>
        <v>Municípios</v>
      </c>
      <c r="L4905" s="2">
        <f t="shared" si="229"/>
        <v>2019</v>
      </c>
      <c r="M4905">
        <f t="shared" si="230"/>
        <v>18</v>
      </c>
    </row>
    <row r="4906" spans="1:13" x14ac:dyDescent="0.35">
      <c r="A4906" t="s">
        <v>465</v>
      </c>
      <c r="B4906">
        <v>600084779</v>
      </c>
      <c r="C4906">
        <v>165553</v>
      </c>
      <c r="E4906" s="1">
        <v>43585.422326388885</v>
      </c>
      <c r="F4906">
        <v>3</v>
      </c>
      <c r="G4906" t="s">
        <v>33</v>
      </c>
      <c r="H4906">
        <v>400</v>
      </c>
      <c r="J4906" s="2">
        <f t="shared" si="228"/>
        <v>1</v>
      </c>
      <c r="K4906" s="2" t="str">
        <f>IFERROR(VLOOKUP(A4906,Aux!A:B,2,0),"Outros")</f>
        <v>Outros</v>
      </c>
      <c r="L4906" s="2">
        <f t="shared" si="229"/>
        <v>2019</v>
      </c>
      <c r="M4906">
        <f t="shared" si="230"/>
        <v>18</v>
      </c>
    </row>
    <row r="4907" spans="1:13" x14ac:dyDescent="0.35">
      <c r="A4907" t="s">
        <v>454</v>
      </c>
      <c r="B4907">
        <v>503450189</v>
      </c>
      <c r="C4907">
        <v>165557</v>
      </c>
      <c r="D4907" t="s">
        <v>4337</v>
      </c>
      <c r="E4907" s="1">
        <v>43585.426342592589</v>
      </c>
      <c r="F4907">
        <v>1</v>
      </c>
      <c r="G4907" t="s">
        <v>3114</v>
      </c>
      <c r="H4907">
        <v>5</v>
      </c>
      <c r="I4907" s="1">
        <v>43600.75</v>
      </c>
      <c r="J4907" s="2">
        <f t="shared" si="228"/>
        <v>1</v>
      </c>
      <c r="K4907" s="2" t="str">
        <f>IFERROR(VLOOKUP(A4907,Aux!A:B,2,0),"Outros")</f>
        <v>Estradas</v>
      </c>
      <c r="L4907" s="2">
        <f t="shared" si="229"/>
        <v>2019</v>
      </c>
      <c r="M4907">
        <f t="shared" si="230"/>
        <v>18</v>
      </c>
    </row>
    <row r="4908" spans="1:13" x14ac:dyDescent="0.35">
      <c r="A4908" t="s">
        <v>2686</v>
      </c>
      <c r="B4908">
        <v>503956546</v>
      </c>
      <c r="C4908">
        <v>165559</v>
      </c>
      <c r="D4908" t="s">
        <v>4547</v>
      </c>
      <c r="E4908" s="1">
        <v>43585.427615740744</v>
      </c>
      <c r="F4908">
        <v>1</v>
      </c>
      <c r="G4908" t="s">
        <v>2688</v>
      </c>
      <c r="H4908">
        <v>400</v>
      </c>
      <c r="J4908" s="2">
        <f t="shared" si="228"/>
        <v>1</v>
      </c>
      <c r="K4908" s="2" t="str">
        <f>IFERROR(VLOOKUP(A4908,Aux!A:B,2,0),"Outros")</f>
        <v>Municípios</v>
      </c>
      <c r="L4908" s="2">
        <f t="shared" si="229"/>
        <v>2019</v>
      </c>
      <c r="M4908">
        <f t="shared" si="230"/>
        <v>18</v>
      </c>
    </row>
    <row r="4909" spans="1:13" x14ac:dyDescent="0.35">
      <c r="A4909" t="s">
        <v>122</v>
      </c>
      <c r="B4909">
        <v>506173968</v>
      </c>
      <c r="C4909">
        <v>165560</v>
      </c>
      <c r="D4909" t="s">
        <v>4390</v>
      </c>
      <c r="E4909" s="1">
        <v>43585.429050925923</v>
      </c>
      <c r="F4909">
        <v>3</v>
      </c>
      <c r="G4909" t="s">
        <v>597</v>
      </c>
      <c r="H4909">
        <v>360</v>
      </c>
      <c r="I4909" s="1">
        <v>43617.708333333336</v>
      </c>
      <c r="J4909" s="2">
        <f t="shared" si="228"/>
        <v>1</v>
      </c>
      <c r="K4909" s="2" t="str">
        <f>IFERROR(VLOOKUP(A4909,Aux!A:B,2,0),"Outros")</f>
        <v>Municípios</v>
      </c>
      <c r="L4909" s="2">
        <f t="shared" si="229"/>
        <v>2019</v>
      </c>
      <c r="M4909">
        <f t="shared" si="230"/>
        <v>18</v>
      </c>
    </row>
    <row r="4910" spans="1:13" x14ac:dyDescent="0.35">
      <c r="A4910" t="s">
        <v>9</v>
      </c>
      <c r="B4910">
        <v>506673626</v>
      </c>
      <c r="C4910">
        <v>165563</v>
      </c>
      <c r="D4910" t="s">
        <v>4544</v>
      </c>
      <c r="E4910" s="1">
        <v>43585.433194444442</v>
      </c>
      <c r="F4910">
        <v>1</v>
      </c>
      <c r="G4910" t="s">
        <v>11</v>
      </c>
      <c r="H4910">
        <v>5</v>
      </c>
      <c r="I4910" s="1">
        <v>43591.999305555553</v>
      </c>
      <c r="J4910" s="2">
        <f t="shared" si="228"/>
        <v>1</v>
      </c>
      <c r="K4910" s="2" t="str">
        <f>IFERROR(VLOOKUP(A4910,Aux!A:B,2,0),"Outros")</f>
        <v>Municípios</v>
      </c>
      <c r="L4910" s="2">
        <f t="shared" si="229"/>
        <v>2019</v>
      </c>
      <c r="M4910">
        <f t="shared" si="230"/>
        <v>18</v>
      </c>
    </row>
    <row r="4911" spans="1:13" x14ac:dyDescent="0.35">
      <c r="A4911" t="s">
        <v>267</v>
      </c>
      <c r="B4911">
        <v>505307685</v>
      </c>
      <c r="C4911">
        <v>165565</v>
      </c>
      <c r="E4911" s="1">
        <v>43585.434467592589</v>
      </c>
      <c r="F4911">
        <v>13</v>
      </c>
      <c r="H4911">
        <v>400</v>
      </c>
      <c r="J4911" s="2">
        <f t="shared" si="228"/>
        <v>1</v>
      </c>
      <c r="K4911" s="2" t="str">
        <f>IFERROR(VLOOKUP(A4911,Aux!A:B,2,0),"Outros")</f>
        <v>Municípios</v>
      </c>
      <c r="L4911" s="2">
        <f t="shared" si="229"/>
        <v>2019</v>
      </c>
      <c r="M4911">
        <f t="shared" si="230"/>
        <v>18</v>
      </c>
    </row>
    <row r="4912" spans="1:13" x14ac:dyDescent="0.35">
      <c r="A4912" t="s">
        <v>465</v>
      </c>
      <c r="B4912">
        <v>600084779</v>
      </c>
      <c r="C4912">
        <v>165567</v>
      </c>
      <c r="D4912" t="s">
        <v>5071</v>
      </c>
      <c r="E4912" s="1">
        <v>43585.439803240741</v>
      </c>
      <c r="F4912">
        <v>3</v>
      </c>
      <c r="G4912" t="s">
        <v>1140</v>
      </c>
      <c r="H4912">
        <v>340</v>
      </c>
      <c r="I4912" s="1">
        <v>43596.708333333336</v>
      </c>
      <c r="J4912" s="2">
        <f t="shared" si="228"/>
        <v>1</v>
      </c>
      <c r="K4912" s="2" t="str">
        <f>IFERROR(VLOOKUP(A4912,Aux!A:B,2,0),"Outros")</f>
        <v>Outros</v>
      </c>
      <c r="L4912" s="2">
        <f t="shared" si="229"/>
        <v>2019</v>
      </c>
      <c r="M4912">
        <f t="shared" si="230"/>
        <v>18</v>
      </c>
    </row>
    <row r="4913" spans="1:13" x14ac:dyDescent="0.35">
      <c r="A4913" t="s">
        <v>9</v>
      </c>
      <c r="B4913">
        <v>506673626</v>
      </c>
      <c r="C4913">
        <v>165569</v>
      </c>
      <c r="D4913" t="s">
        <v>4494</v>
      </c>
      <c r="E4913" s="1">
        <v>43585.442789351851</v>
      </c>
      <c r="F4913">
        <v>13</v>
      </c>
      <c r="G4913" t="s">
        <v>1023</v>
      </c>
      <c r="H4913">
        <v>360</v>
      </c>
      <c r="I4913" s="1">
        <v>43595.979166666664</v>
      </c>
      <c r="J4913" s="2">
        <f t="shared" si="228"/>
        <v>1</v>
      </c>
      <c r="K4913" s="2" t="str">
        <f>IFERROR(VLOOKUP(A4913,Aux!A:B,2,0),"Outros")</f>
        <v>Municípios</v>
      </c>
      <c r="L4913" s="2">
        <f t="shared" si="229"/>
        <v>2019</v>
      </c>
      <c r="M4913">
        <f t="shared" si="230"/>
        <v>18</v>
      </c>
    </row>
    <row r="4914" spans="1:13" x14ac:dyDescent="0.35">
      <c r="A4914" t="s">
        <v>282</v>
      </c>
      <c r="B4914">
        <v>501202021</v>
      </c>
      <c r="C4914">
        <v>165570</v>
      </c>
      <c r="E4914" s="1">
        <v>43585.443101851852</v>
      </c>
      <c r="F4914">
        <v>3</v>
      </c>
      <c r="G4914" t="s">
        <v>33</v>
      </c>
      <c r="H4914">
        <v>400</v>
      </c>
      <c r="J4914" s="2">
        <f t="shared" si="228"/>
        <v>1</v>
      </c>
      <c r="K4914" s="2" t="str">
        <f>IFERROR(VLOOKUP(A4914,Aux!A:B,2,0),"Outros")</f>
        <v>Portos</v>
      </c>
      <c r="L4914" s="2">
        <f t="shared" si="229"/>
        <v>2019</v>
      </c>
      <c r="M4914">
        <f t="shared" si="230"/>
        <v>18</v>
      </c>
    </row>
    <row r="4915" spans="1:13" x14ac:dyDescent="0.35">
      <c r="A4915" t="s">
        <v>246</v>
      </c>
      <c r="B4915">
        <v>512013241</v>
      </c>
      <c r="C4915">
        <v>165571</v>
      </c>
      <c r="D4915" t="s">
        <v>1152</v>
      </c>
      <c r="E4915" s="1">
        <v>43585.470451388886</v>
      </c>
      <c r="F4915">
        <v>3</v>
      </c>
      <c r="G4915" t="s">
        <v>524</v>
      </c>
      <c r="H4915">
        <v>360</v>
      </c>
      <c r="I4915" s="1">
        <v>43619.708333333336</v>
      </c>
      <c r="J4915" s="2">
        <f t="shared" si="228"/>
        <v>1</v>
      </c>
      <c r="K4915" s="2" t="str">
        <f>IFERROR(VLOOKUP(A4915,Aux!A:B,2,0),"Outros")</f>
        <v>Municípios</v>
      </c>
      <c r="L4915" s="2">
        <f t="shared" si="229"/>
        <v>2019</v>
      </c>
      <c r="M4915">
        <f t="shared" si="230"/>
        <v>18</v>
      </c>
    </row>
    <row r="4916" spans="1:13" x14ac:dyDescent="0.35">
      <c r="A4916" t="s">
        <v>534</v>
      </c>
      <c r="B4916">
        <v>508354617</v>
      </c>
      <c r="C4916">
        <v>165572</v>
      </c>
      <c r="D4916" t="s">
        <v>4757</v>
      </c>
      <c r="E4916" s="1">
        <v>43585.489699074074</v>
      </c>
      <c r="F4916">
        <v>13</v>
      </c>
      <c r="G4916" t="s">
        <v>33</v>
      </c>
      <c r="H4916">
        <v>360</v>
      </c>
      <c r="I4916" s="1">
        <v>43597.999305555553</v>
      </c>
      <c r="J4916" s="2">
        <f t="shared" si="228"/>
        <v>1</v>
      </c>
      <c r="K4916" s="2" t="str">
        <f>IFERROR(VLOOKUP(A4916,Aux!A:B,2,0),"Outros")</f>
        <v>Municípios</v>
      </c>
      <c r="L4916" s="2">
        <f t="shared" si="229"/>
        <v>2019</v>
      </c>
      <c r="M4916">
        <f t="shared" si="230"/>
        <v>18</v>
      </c>
    </row>
    <row r="4917" spans="1:13" x14ac:dyDescent="0.35">
      <c r="A4917" t="s">
        <v>150</v>
      </c>
      <c r="B4917">
        <v>505309939</v>
      </c>
      <c r="C4917">
        <v>165573</v>
      </c>
      <c r="D4917" t="s">
        <v>4338</v>
      </c>
      <c r="E4917" s="1">
        <v>43585.490312499998</v>
      </c>
      <c r="F4917">
        <v>13</v>
      </c>
      <c r="G4917" t="s">
        <v>152</v>
      </c>
      <c r="H4917">
        <v>360</v>
      </c>
      <c r="I4917" s="1">
        <v>43588.645833333336</v>
      </c>
      <c r="J4917" s="2">
        <f t="shared" si="228"/>
        <v>1</v>
      </c>
      <c r="K4917" s="2" t="str">
        <f>IFERROR(VLOOKUP(A4917,Aux!A:B,2,0),"Outros")</f>
        <v>Municípios</v>
      </c>
      <c r="L4917" s="2">
        <f t="shared" si="229"/>
        <v>2019</v>
      </c>
      <c r="M4917">
        <f t="shared" si="230"/>
        <v>18</v>
      </c>
    </row>
    <row r="4918" spans="1:13" x14ac:dyDescent="0.35">
      <c r="A4918" t="s">
        <v>2686</v>
      </c>
      <c r="B4918">
        <v>503956546</v>
      </c>
      <c r="C4918">
        <v>165574</v>
      </c>
      <c r="E4918" s="1">
        <v>43585.495289351849</v>
      </c>
      <c r="F4918">
        <v>1</v>
      </c>
      <c r="G4918" t="s">
        <v>33</v>
      </c>
      <c r="H4918">
        <v>400</v>
      </c>
      <c r="J4918" s="2">
        <f t="shared" si="228"/>
        <v>1</v>
      </c>
      <c r="K4918" s="2" t="str">
        <f>IFERROR(VLOOKUP(A4918,Aux!A:B,2,0),"Outros")</f>
        <v>Municípios</v>
      </c>
      <c r="L4918" s="2">
        <f t="shared" si="229"/>
        <v>2019</v>
      </c>
      <c r="M4918">
        <f t="shared" si="230"/>
        <v>18</v>
      </c>
    </row>
    <row r="4919" spans="1:13" x14ac:dyDescent="0.35">
      <c r="A4919" t="s">
        <v>122</v>
      </c>
      <c r="B4919">
        <v>506173968</v>
      </c>
      <c r="C4919">
        <v>165575</v>
      </c>
      <c r="D4919" t="s">
        <v>4922</v>
      </c>
      <c r="E4919" s="1">
        <v>43585.500474537039</v>
      </c>
      <c r="F4919">
        <v>13</v>
      </c>
      <c r="G4919" t="s">
        <v>2796</v>
      </c>
      <c r="H4919">
        <v>340</v>
      </c>
      <c r="I4919" s="1">
        <v>43599.729166666664</v>
      </c>
      <c r="J4919" s="2">
        <f t="shared" si="228"/>
        <v>1</v>
      </c>
      <c r="K4919" s="2" t="str">
        <f>IFERROR(VLOOKUP(A4919,Aux!A:B,2,0),"Outros")</f>
        <v>Municípios</v>
      </c>
      <c r="L4919" s="2">
        <f t="shared" si="229"/>
        <v>2019</v>
      </c>
      <c r="M4919">
        <f t="shared" si="230"/>
        <v>18</v>
      </c>
    </row>
    <row r="4920" spans="1:13" x14ac:dyDescent="0.35">
      <c r="A4920" t="s">
        <v>150</v>
      </c>
      <c r="B4920">
        <v>505309939</v>
      </c>
      <c r="C4920">
        <v>165576</v>
      </c>
      <c r="D4920" t="s">
        <v>4882</v>
      </c>
      <c r="E4920" s="1">
        <v>43585.505219907405</v>
      </c>
      <c r="F4920">
        <v>1</v>
      </c>
      <c r="G4920" t="s">
        <v>152</v>
      </c>
      <c r="H4920">
        <v>360</v>
      </c>
      <c r="I4920" s="1">
        <v>43593.6875</v>
      </c>
      <c r="J4920" s="2">
        <f t="shared" si="228"/>
        <v>1</v>
      </c>
      <c r="K4920" s="2" t="str">
        <f>IFERROR(VLOOKUP(A4920,Aux!A:B,2,0),"Outros")</f>
        <v>Municípios</v>
      </c>
      <c r="L4920" s="2">
        <f t="shared" si="229"/>
        <v>2019</v>
      </c>
      <c r="M4920">
        <f t="shared" si="230"/>
        <v>18</v>
      </c>
    </row>
    <row r="4921" spans="1:13" x14ac:dyDescent="0.35">
      <c r="A4921" t="s">
        <v>35</v>
      </c>
      <c r="B4921">
        <v>508666236</v>
      </c>
      <c r="C4921">
        <v>165580</v>
      </c>
      <c r="D4921" t="s">
        <v>5072</v>
      </c>
      <c r="E4921" s="1">
        <v>43585.514861111114</v>
      </c>
      <c r="F4921">
        <v>1</v>
      </c>
      <c r="G4921" t="s">
        <v>33</v>
      </c>
      <c r="H4921">
        <v>360</v>
      </c>
      <c r="I4921" s="1">
        <v>43591.999305555553</v>
      </c>
      <c r="J4921" s="2">
        <f t="shared" si="228"/>
        <v>1</v>
      </c>
      <c r="K4921" s="2" t="str">
        <f>IFERROR(VLOOKUP(A4921,Aux!A:B,2,0),"Outros")</f>
        <v>Outros</v>
      </c>
      <c r="L4921" s="2">
        <f t="shared" si="229"/>
        <v>2019</v>
      </c>
      <c r="M4921">
        <f t="shared" si="230"/>
        <v>18</v>
      </c>
    </row>
    <row r="4922" spans="1:13" x14ac:dyDescent="0.35">
      <c r="A4922" t="s">
        <v>12</v>
      </c>
      <c r="B4922">
        <v>508481287</v>
      </c>
      <c r="C4922">
        <v>165581</v>
      </c>
      <c r="D4922" t="s">
        <v>4923</v>
      </c>
      <c r="E4922" s="1">
        <v>43585.518993055557</v>
      </c>
      <c r="F4922">
        <v>13</v>
      </c>
      <c r="G4922" t="s">
        <v>14</v>
      </c>
      <c r="H4922">
        <v>360</v>
      </c>
      <c r="I4922" s="1">
        <v>43595.708333333336</v>
      </c>
      <c r="J4922" s="2">
        <f t="shared" si="228"/>
        <v>1</v>
      </c>
      <c r="K4922" s="2" t="str">
        <f>IFERROR(VLOOKUP(A4922,Aux!A:B,2,0),"Outros")</f>
        <v>Hospitais</v>
      </c>
      <c r="L4922" s="2">
        <f t="shared" si="229"/>
        <v>2019</v>
      </c>
      <c r="M4922">
        <f t="shared" si="230"/>
        <v>18</v>
      </c>
    </row>
    <row r="4923" spans="1:13" x14ac:dyDescent="0.35">
      <c r="A4923" t="s">
        <v>197</v>
      </c>
      <c r="B4923">
        <v>506334562</v>
      </c>
      <c r="C4923">
        <v>165582</v>
      </c>
      <c r="D4923" t="s">
        <v>4391</v>
      </c>
      <c r="E4923" s="1">
        <v>43585.520752314813</v>
      </c>
      <c r="F4923">
        <v>13</v>
      </c>
      <c r="G4923" t="s">
        <v>625</v>
      </c>
      <c r="H4923">
        <v>360</v>
      </c>
      <c r="I4923" s="1">
        <v>43592.999305555553</v>
      </c>
      <c r="J4923" s="2">
        <f t="shared" si="228"/>
        <v>1</v>
      </c>
      <c r="K4923" s="2" t="str">
        <f>IFERROR(VLOOKUP(A4923,Aux!A:B,2,0),"Outros")</f>
        <v>Municípios</v>
      </c>
      <c r="L4923" s="2">
        <f t="shared" si="229"/>
        <v>2019</v>
      </c>
      <c r="M4923">
        <f t="shared" si="230"/>
        <v>18</v>
      </c>
    </row>
    <row r="4924" spans="1:13" x14ac:dyDescent="0.35">
      <c r="A4924" t="s">
        <v>942</v>
      </c>
      <c r="B4924">
        <v>510089224</v>
      </c>
      <c r="C4924">
        <v>165583</v>
      </c>
      <c r="D4924" t="s">
        <v>4495</v>
      </c>
      <c r="E4924" s="1">
        <v>43585.524814814817</v>
      </c>
      <c r="F4924">
        <v>3</v>
      </c>
      <c r="G4924" t="s">
        <v>1020</v>
      </c>
      <c r="H4924">
        <v>360</v>
      </c>
      <c r="I4924" s="1">
        <v>43591.999305555553</v>
      </c>
      <c r="J4924" s="2">
        <f t="shared" si="228"/>
        <v>1</v>
      </c>
      <c r="K4924" s="2" t="str">
        <f>IFERROR(VLOOKUP(A4924,Aux!A:B,2,0),"Outros")</f>
        <v>Outros</v>
      </c>
      <c r="L4924" s="2">
        <f t="shared" si="229"/>
        <v>2019</v>
      </c>
      <c r="M4924">
        <f t="shared" si="230"/>
        <v>18</v>
      </c>
    </row>
    <row r="4925" spans="1:13" x14ac:dyDescent="0.35">
      <c r="A4925" t="s">
        <v>71</v>
      </c>
      <c r="B4925">
        <v>500051054</v>
      </c>
      <c r="C4925">
        <v>165584</v>
      </c>
      <c r="D4925" t="s">
        <v>4976</v>
      </c>
      <c r="E4925" s="1">
        <v>43585.53738425926</v>
      </c>
      <c r="F4925">
        <v>3</v>
      </c>
      <c r="G4925" t="s">
        <v>33</v>
      </c>
      <c r="H4925">
        <v>360</v>
      </c>
      <c r="I4925" s="1">
        <v>43593.791666666664</v>
      </c>
      <c r="J4925" s="2">
        <f t="shared" si="228"/>
        <v>1</v>
      </c>
      <c r="K4925" s="2" t="str">
        <f>IFERROR(VLOOKUP(A4925,Aux!A:B,2,0),"Outros")</f>
        <v>Municípios</v>
      </c>
      <c r="L4925" s="2">
        <f t="shared" si="229"/>
        <v>2019</v>
      </c>
      <c r="M4925">
        <f t="shared" si="230"/>
        <v>18</v>
      </c>
    </row>
    <row r="4926" spans="1:13" x14ac:dyDescent="0.35">
      <c r="A4926" t="s">
        <v>150</v>
      </c>
      <c r="B4926">
        <v>505309939</v>
      </c>
      <c r="C4926">
        <v>165585</v>
      </c>
      <c r="D4926" t="s">
        <v>5073</v>
      </c>
      <c r="E4926" s="1">
        <v>43585.549629629626</v>
      </c>
      <c r="F4926">
        <v>1</v>
      </c>
      <c r="G4926" t="s">
        <v>152</v>
      </c>
      <c r="H4926">
        <v>360</v>
      </c>
      <c r="I4926" s="1">
        <v>43591.6875</v>
      </c>
      <c r="J4926" s="2">
        <f t="shared" si="228"/>
        <v>1</v>
      </c>
      <c r="K4926" s="2" t="str">
        <f>IFERROR(VLOOKUP(A4926,Aux!A:B,2,0),"Outros")</f>
        <v>Municípios</v>
      </c>
      <c r="L4926" s="2">
        <f t="shared" si="229"/>
        <v>2019</v>
      </c>
      <c r="M4926">
        <f t="shared" si="230"/>
        <v>18</v>
      </c>
    </row>
    <row r="4927" spans="1:13" x14ac:dyDescent="0.35">
      <c r="A4927" t="s">
        <v>9</v>
      </c>
      <c r="B4927">
        <v>506673626</v>
      </c>
      <c r="C4927">
        <v>165586</v>
      </c>
      <c r="D4927" t="s">
        <v>4758</v>
      </c>
      <c r="E4927" s="1">
        <v>43585.57136574074</v>
      </c>
      <c r="F4927">
        <v>1</v>
      </c>
      <c r="G4927" t="s">
        <v>11</v>
      </c>
      <c r="H4927">
        <v>360</v>
      </c>
      <c r="I4927" s="1">
        <v>43590.999305555553</v>
      </c>
      <c r="J4927" s="2">
        <f t="shared" si="228"/>
        <v>1</v>
      </c>
      <c r="K4927" s="2" t="str">
        <f>IFERROR(VLOOKUP(A4927,Aux!A:B,2,0),"Outros")</f>
        <v>Municípios</v>
      </c>
      <c r="L4927" s="2">
        <f t="shared" si="229"/>
        <v>2019</v>
      </c>
      <c r="M4927">
        <f t="shared" si="230"/>
        <v>18</v>
      </c>
    </row>
    <row r="4928" spans="1:13" x14ac:dyDescent="0.35">
      <c r="A4928" t="s">
        <v>57</v>
      </c>
      <c r="B4928">
        <v>501294104</v>
      </c>
      <c r="C4928">
        <v>165587</v>
      </c>
      <c r="D4928" t="s">
        <v>5025</v>
      </c>
      <c r="E4928" s="1">
        <v>43585.589756944442</v>
      </c>
      <c r="F4928">
        <v>13</v>
      </c>
      <c r="G4928" t="s">
        <v>526</v>
      </c>
      <c r="H4928">
        <v>340</v>
      </c>
      <c r="I4928" s="1">
        <v>43594.999305555553</v>
      </c>
      <c r="J4928" s="2">
        <f t="shared" si="228"/>
        <v>1</v>
      </c>
      <c r="K4928" s="2" t="str">
        <f>IFERROR(VLOOKUP(A4928,Aux!A:B,2,0),"Outros")</f>
        <v>Municípios</v>
      </c>
      <c r="L4928" s="2">
        <f t="shared" si="229"/>
        <v>2019</v>
      </c>
      <c r="M4928">
        <f t="shared" si="230"/>
        <v>18</v>
      </c>
    </row>
    <row r="4929" spans="1:13" x14ac:dyDescent="0.35">
      <c r="A4929" t="s">
        <v>150</v>
      </c>
      <c r="B4929">
        <v>505309939</v>
      </c>
      <c r="C4929">
        <v>165588</v>
      </c>
      <c r="D4929" t="s">
        <v>4442</v>
      </c>
      <c r="E4929" s="1">
        <v>43585.60292824074</v>
      </c>
      <c r="F4929">
        <v>1</v>
      </c>
      <c r="G4929" t="s">
        <v>152</v>
      </c>
      <c r="H4929">
        <v>360</v>
      </c>
      <c r="I4929" s="1">
        <v>43593.6875</v>
      </c>
      <c r="J4929" s="2">
        <f t="shared" si="228"/>
        <v>1</v>
      </c>
      <c r="K4929" s="2" t="str">
        <f>IFERROR(VLOOKUP(A4929,Aux!A:B,2,0),"Outros")</f>
        <v>Municípios</v>
      </c>
      <c r="L4929" s="2">
        <f t="shared" si="229"/>
        <v>2019</v>
      </c>
      <c r="M4929">
        <f t="shared" si="230"/>
        <v>18</v>
      </c>
    </row>
    <row r="4930" spans="1:13" x14ac:dyDescent="0.35">
      <c r="A4930" t="s">
        <v>534</v>
      </c>
      <c r="B4930">
        <v>508354617</v>
      </c>
      <c r="C4930">
        <v>165589</v>
      </c>
      <c r="D4930" t="s">
        <v>4443</v>
      </c>
      <c r="E4930" s="1">
        <v>43585.604594907411</v>
      </c>
      <c r="F4930">
        <v>13</v>
      </c>
      <c r="G4930" t="s">
        <v>33</v>
      </c>
      <c r="H4930">
        <v>360</v>
      </c>
      <c r="I4930" s="1">
        <v>43596.999305555553</v>
      </c>
      <c r="J4930" s="2">
        <f t="shared" ref="J4930:J4993" si="231">IF(C4930=C4929,"",1)</f>
        <v>1</v>
      </c>
      <c r="K4930" s="2" t="str">
        <f>IFERROR(VLOOKUP(A4930,Aux!A:B,2,0),"Outros")</f>
        <v>Municípios</v>
      </c>
      <c r="L4930" s="2">
        <f t="shared" ref="L4930:L4993" si="232">YEAR(E4930)</f>
        <v>2019</v>
      </c>
      <c r="M4930">
        <f t="shared" ref="M4930:M4993" si="233">WEEKNUM(E4930)</f>
        <v>18</v>
      </c>
    </row>
    <row r="4931" spans="1:13" x14ac:dyDescent="0.35">
      <c r="A4931" t="s">
        <v>150</v>
      </c>
      <c r="B4931">
        <v>505309939</v>
      </c>
      <c r="C4931">
        <v>165590</v>
      </c>
      <c r="D4931" t="s">
        <v>5026</v>
      </c>
      <c r="E4931" s="1">
        <v>43585.610243055555</v>
      </c>
      <c r="F4931">
        <v>1</v>
      </c>
      <c r="G4931" t="s">
        <v>152</v>
      </c>
      <c r="H4931">
        <v>360</v>
      </c>
      <c r="I4931" s="1">
        <v>43595.6875</v>
      </c>
      <c r="J4931" s="2">
        <f t="shared" si="231"/>
        <v>1</v>
      </c>
      <c r="K4931" s="2" t="str">
        <f>IFERROR(VLOOKUP(A4931,Aux!A:B,2,0),"Outros")</f>
        <v>Municípios</v>
      </c>
      <c r="L4931" s="2">
        <f t="shared" si="232"/>
        <v>2019</v>
      </c>
      <c r="M4931">
        <f t="shared" si="233"/>
        <v>18</v>
      </c>
    </row>
    <row r="4932" spans="1:13" x14ac:dyDescent="0.35">
      <c r="A4932" t="s">
        <v>150</v>
      </c>
      <c r="B4932">
        <v>505309939</v>
      </c>
      <c r="C4932">
        <v>165591</v>
      </c>
      <c r="D4932" t="s">
        <v>5074</v>
      </c>
      <c r="E4932" s="1">
        <v>43585.617152777777</v>
      </c>
      <c r="F4932">
        <v>1</v>
      </c>
      <c r="G4932" t="s">
        <v>152</v>
      </c>
      <c r="H4932">
        <v>360</v>
      </c>
      <c r="I4932" s="1">
        <v>43593.6875</v>
      </c>
      <c r="J4932" s="2">
        <f t="shared" si="231"/>
        <v>1</v>
      </c>
      <c r="K4932" s="2" t="str">
        <f>IFERROR(VLOOKUP(A4932,Aux!A:B,2,0),"Outros")</f>
        <v>Municípios</v>
      </c>
      <c r="L4932" s="2">
        <f t="shared" si="232"/>
        <v>2019</v>
      </c>
      <c r="M4932">
        <f t="shared" si="233"/>
        <v>18</v>
      </c>
    </row>
    <row r="4933" spans="1:13" x14ac:dyDescent="0.35">
      <c r="A4933" t="s">
        <v>150</v>
      </c>
      <c r="B4933">
        <v>505309939</v>
      </c>
      <c r="C4933">
        <v>165592</v>
      </c>
      <c r="D4933" t="s">
        <v>4977</v>
      </c>
      <c r="E4933" s="1">
        <v>43585.632800925923</v>
      </c>
      <c r="F4933">
        <v>1</v>
      </c>
      <c r="G4933" t="s">
        <v>152</v>
      </c>
      <c r="H4933">
        <v>360</v>
      </c>
      <c r="I4933" s="1">
        <v>43593.6875</v>
      </c>
      <c r="J4933" s="2">
        <f t="shared" si="231"/>
        <v>1</v>
      </c>
      <c r="K4933" s="2" t="str">
        <f>IFERROR(VLOOKUP(A4933,Aux!A:B,2,0),"Outros")</f>
        <v>Municípios</v>
      </c>
      <c r="L4933" s="2">
        <f t="shared" si="232"/>
        <v>2019</v>
      </c>
      <c r="M4933">
        <f t="shared" si="233"/>
        <v>18</v>
      </c>
    </row>
    <row r="4934" spans="1:13" x14ac:dyDescent="0.35">
      <c r="A4934" t="s">
        <v>57</v>
      </c>
      <c r="B4934">
        <v>501294104</v>
      </c>
      <c r="C4934">
        <v>165593</v>
      </c>
      <c r="D4934" t="s">
        <v>5075</v>
      </c>
      <c r="E4934" s="1">
        <v>43585.633344907408</v>
      </c>
      <c r="F4934">
        <v>13</v>
      </c>
      <c r="G4934" t="s">
        <v>59</v>
      </c>
      <c r="H4934">
        <v>5</v>
      </c>
      <c r="I4934" s="1">
        <v>43591.999305555553</v>
      </c>
      <c r="J4934" s="2">
        <f t="shared" si="231"/>
        <v>1</v>
      </c>
      <c r="K4934" s="2" t="str">
        <f>IFERROR(VLOOKUP(A4934,Aux!A:B,2,0),"Outros")</f>
        <v>Municípios</v>
      </c>
      <c r="L4934" s="2">
        <f t="shared" si="232"/>
        <v>2019</v>
      </c>
      <c r="M4934">
        <f t="shared" si="233"/>
        <v>18</v>
      </c>
    </row>
    <row r="4935" spans="1:13" x14ac:dyDescent="0.35">
      <c r="A4935" t="s">
        <v>45</v>
      </c>
      <c r="B4935">
        <v>680021892</v>
      </c>
      <c r="C4935">
        <v>165594</v>
      </c>
      <c r="D4935" t="s">
        <v>5076</v>
      </c>
      <c r="E4935" s="1">
        <v>43585.635405092595</v>
      </c>
      <c r="F4935">
        <v>13</v>
      </c>
      <c r="G4935" t="s">
        <v>47</v>
      </c>
      <c r="H4935">
        <v>360</v>
      </c>
      <c r="I4935" s="1">
        <v>43594.999305555553</v>
      </c>
      <c r="J4935" s="2">
        <f t="shared" si="231"/>
        <v>1</v>
      </c>
      <c r="K4935" s="2" t="str">
        <f>IFERROR(VLOOKUP(A4935,Aux!A:B,2,0),"Outros")</f>
        <v>Águas e resíduos</v>
      </c>
      <c r="L4935" s="2">
        <f t="shared" si="232"/>
        <v>2019</v>
      </c>
      <c r="M4935">
        <f t="shared" si="233"/>
        <v>18</v>
      </c>
    </row>
    <row r="4936" spans="1:13" x14ac:dyDescent="0.35">
      <c r="A4936" t="s">
        <v>213</v>
      </c>
      <c r="B4936">
        <v>512012814</v>
      </c>
      <c r="C4936">
        <v>165595</v>
      </c>
      <c r="D4936" t="s">
        <v>4924</v>
      </c>
      <c r="E4936" s="1">
        <v>43585.636018518519</v>
      </c>
      <c r="F4936">
        <v>1</v>
      </c>
      <c r="G4936" t="s">
        <v>215</v>
      </c>
      <c r="H4936">
        <v>340</v>
      </c>
      <c r="I4936" s="1">
        <v>43599.999305555553</v>
      </c>
      <c r="J4936" s="2">
        <f t="shared" si="231"/>
        <v>1</v>
      </c>
      <c r="K4936" s="2" t="str">
        <f>IFERROR(VLOOKUP(A4936,Aux!A:B,2,0),"Outros")</f>
        <v>Municípios</v>
      </c>
      <c r="L4936" s="2">
        <f t="shared" si="232"/>
        <v>2019</v>
      </c>
      <c r="M4936">
        <f t="shared" si="233"/>
        <v>18</v>
      </c>
    </row>
    <row r="4937" spans="1:13" x14ac:dyDescent="0.35">
      <c r="A4937" t="s">
        <v>308</v>
      </c>
      <c r="B4937">
        <v>504884620</v>
      </c>
      <c r="C4937">
        <v>165597</v>
      </c>
      <c r="D4937" t="s">
        <v>4644</v>
      </c>
      <c r="E4937" s="1">
        <v>43585.643877314818</v>
      </c>
      <c r="F4937">
        <v>1</v>
      </c>
      <c r="G4937" t="s">
        <v>33</v>
      </c>
      <c r="H4937">
        <v>5</v>
      </c>
      <c r="I4937" s="1">
        <v>43590.708333333336</v>
      </c>
      <c r="J4937" s="2">
        <f t="shared" si="231"/>
        <v>1</v>
      </c>
      <c r="K4937" s="2" t="str">
        <f>IFERROR(VLOOKUP(A4937,Aux!A:B,2,0),"Outros")</f>
        <v>Municípios</v>
      </c>
      <c r="L4937" s="2">
        <f t="shared" si="232"/>
        <v>2019</v>
      </c>
      <c r="M4937">
        <f t="shared" si="233"/>
        <v>18</v>
      </c>
    </row>
    <row r="4938" spans="1:13" x14ac:dyDescent="0.35">
      <c r="A4938" t="s">
        <v>150</v>
      </c>
      <c r="B4938">
        <v>505309939</v>
      </c>
      <c r="C4938">
        <v>165598</v>
      </c>
      <c r="D4938" t="s">
        <v>4444</v>
      </c>
      <c r="E4938" s="1">
        <v>43585.648946759262</v>
      </c>
      <c r="F4938">
        <v>1</v>
      </c>
      <c r="G4938" t="s">
        <v>1358</v>
      </c>
      <c r="H4938">
        <v>360</v>
      </c>
      <c r="I4938" s="1">
        <v>43672.6875</v>
      </c>
      <c r="J4938" s="2">
        <f t="shared" si="231"/>
        <v>1</v>
      </c>
      <c r="K4938" s="2" t="str">
        <f>IFERROR(VLOOKUP(A4938,Aux!A:B,2,0),"Outros")</f>
        <v>Municípios</v>
      </c>
      <c r="L4938" s="2">
        <f t="shared" si="232"/>
        <v>2019</v>
      </c>
      <c r="M4938">
        <f t="shared" si="233"/>
        <v>18</v>
      </c>
    </row>
    <row r="4939" spans="1:13" x14ac:dyDescent="0.35">
      <c r="A4939" t="s">
        <v>122</v>
      </c>
      <c r="B4939">
        <v>506173968</v>
      </c>
      <c r="C4939">
        <v>165599</v>
      </c>
      <c r="D4939" t="s">
        <v>4339</v>
      </c>
      <c r="E4939" s="1">
        <v>43585.649317129632</v>
      </c>
      <c r="F4939">
        <v>1</v>
      </c>
      <c r="G4939" t="s">
        <v>147</v>
      </c>
      <c r="H4939">
        <v>360</v>
      </c>
      <c r="I4939" s="1">
        <v>43595.75</v>
      </c>
      <c r="J4939" s="2">
        <f t="shared" si="231"/>
        <v>1</v>
      </c>
      <c r="K4939" s="2" t="str">
        <f>IFERROR(VLOOKUP(A4939,Aux!A:B,2,0),"Outros")</f>
        <v>Municípios</v>
      </c>
      <c r="L4939" s="2">
        <f t="shared" si="232"/>
        <v>2019</v>
      </c>
      <c r="M4939">
        <f t="shared" si="233"/>
        <v>18</v>
      </c>
    </row>
    <row r="4940" spans="1:13" x14ac:dyDescent="0.35">
      <c r="A4940" t="s">
        <v>474</v>
      </c>
      <c r="B4940">
        <v>504394029</v>
      </c>
      <c r="C4940">
        <v>165600</v>
      </c>
      <c r="D4940" t="s">
        <v>4979</v>
      </c>
      <c r="E4940" s="1">
        <v>43585.651701388888</v>
      </c>
      <c r="F4940">
        <v>6</v>
      </c>
      <c r="G4940" t="s">
        <v>33</v>
      </c>
      <c r="H4940">
        <v>360</v>
      </c>
      <c r="I4940" s="1">
        <v>43607.708333333336</v>
      </c>
      <c r="J4940" s="2">
        <f t="shared" si="231"/>
        <v>1</v>
      </c>
      <c r="K4940" s="2" t="str">
        <f>IFERROR(VLOOKUP(A4940,Aux!A:B,2,0),"Outros")</f>
        <v>Outros</v>
      </c>
      <c r="L4940" s="2">
        <f t="shared" si="232"/>
        <v>2019</v>
      </c>
      <c r="M4940">
        <f t="shared" si="233"/>
        <v>18</v>
      </c>
    </row>
    <row r="4941" spans="1:13" x14ac:dyDescent="0.35">
      <c r="A4941" t="s">
        <v>45</v>
      </c>
      <c r="B4941">
        <v>680021892</v>
      </c>
      <c r="C4941">
        <v>165601</v>
      </c>
      <c r="D4941" t="s">
        <v>4980</v>
      </c>
      <c r="E4941" s="1">
        <v>43585.65179398148</v>
      </c>
      <c r="F4941">
        <v>13</v>
      </c>
      <c r="G4941" t="s">
        <v>47</v>
      </c>
      <c r="H4941">
        <v>360</v>
      </c>
      <c r="I4941" s="1">
        <v>43594.999305555553</v>
      </c>
      <c r="J4941" s="2">
        <f t="shared" si="231"/>
        <v>1</v>
      </c>
      <c r="K4941" s="2" t="str">
        <f>IFERROR(VLOOKUP(A4941,Aux!A:B,2,0),"Outros")</f>
        <v>Águas e resíduos</v>
      </c>
      <c r="L4941" s="2">
        <f t="shared" si="232"/>
        <v>2019</v>
      </c>
      <c r="M4941">
        <f t="shared" si="233"/>
        <v>18</v>
      </c>
    </row>
    <row r="4942" spans="1:13" x14ac:dyDescent="0.35">
      <c r="A4942" t="s">
        <v>150</v>
      </c>
      <c r="B4942">
        <v>505309939</v>
      </c>
      <c r="C4942">
        <v>165603</v>
      </c>
      <c r="D4942" t="s">
        <v>4978</v>
      </c>
      <c r="E4942" s="1">
        <v>43585.657592592594</v>
      </c>
      <c r="F4942">
        <v>1</v>
      </c>
      <c r="G4942" t="s">
        <v>152</v>
      </c>
      <c r="H4942">
        <v>360</v>
      </c>
      <c r="I4942" s="1">
        <v>43593.6875</v>
      </c>
      <c r="J4942" s="2">
        <f t="shared" si="231"/>
        <v>1</v>
      </c>
      <c r="K4942" s="2" t="str">
        <f>IFERROR(VLOOKUP(A4942,Aux!A:B,2,0),"Outros")</f>
        <v>Municípios</v>
      </c>
      <c r="L4942" s="2">
        <f t="shared" si="232"/>
        <v>2019</v>
      </c>
      <c r="M4942">
        <f t="shared" si="233"/>
        <v>18</v>
      </c>
    </row>
    <row r="4943" spans="1:13" x14ac:dyDescent="0.35">
      <c r="A4943" t="s">
        <v>57</v>
      </c>
      <c r="B4943">
        <v>501294104</v>
      </c>
      <c r="C4943">
        <v>165605</v>
      </c>
      <c r="D4943" t="s">
        <v>4643</v>
      </c>
      <c r="E4943" s="1">
        <v>43585.658750000002</v>
      </c>
      <c r="F4943">
        <v>13</v>
      </c>
      <c r="G4943" t="s">
        <v>59</v>
      </c>
      <c r="H4943">
        <v>360</v>
      </c>
      <c r="I4943" s="1">
        <v>43591.999305555553</v>
      </c>
      <c r="J4943" s="2">
        <f t="shared" si="231"/>
        <v>1</v>
      </c>
      <c r="K4943" s="2" t="str">
        <f>IFERROR(VLOOKUP(A4943,Aux!A:B,2,0),"Outros")</f>
        <v>Municípios</v>
      </c>
      <c r="L4943" s="2">
        <f t="shared" si="232"/>
        <v>2019</v>
      </c>
      <c r="M4943">
        <f t="shared" si="233"/>
        <v>18</v>
      </c>
    </row>
    <row r="4944" spans="1:13" x14ac:dyDescent="0.35">
      <c r="A4944" t="s">
        <v>71</v>
      </c>
      <c r="B4944">
        <v>500051054</v>
      </c>
      <c r="C4944">
        <v>165610</v>
      </c>
      <c r="D4944" t="s">
        <v>4164</v>
      </c>
      <c r="E4944" s="1">
        <v>43585.6637962963</v>
      </c>
      <c r="F4944">
        <v>1</v>
      </c>
      <c r="G4944" t="s">
        <v>202</v>
      </c>
      <c r="H4944">
        <v>5</v>
      </c>
      <c r="I4944" s="1">
        <v>43589.791666666664</v>
      </c>
      <c r="J4944" s="2">
        <f t="shared" si="231"/>
        <v>1</v>
      </c>
      <c r="K4944" s="2" t="str">
        <f>IFERROR(VLOOKUP(A4944,Aux!A:B,2,0),"Outros")</f>
        <v>Municípios</v>
      </c>
      <c r="L4944" s="2">
        <f t="shared" si="232"/>
        <v>2019</v>
      </c>
      <c r="M4944">
        <f t="shared" si="233"/>
        <v>18</v>
      </c>
    </row>
    <row r="4945" spans="1:13" x14ac:dyDescent="0.35">
      <c r="A4945" t="s">
        <v>63</v>
      </c>
      <c r="B4945">
        <v>502098139</v>
      </c>
      <c r="C4945">
        <v>165612</v>
      </c>
      <c r="D4945" t="s">
        <v>4645</v>
      </c>
      <c r="E4945" s="1">
        <v>43585.664467592593</v>
      </c>
      <c r="F4945">
        <v>13</v>
      </c>
      <c r="G4945" t="s">
        <v>33</v>
      </c>
      <c r="H4945">
        <v>400</v>
      </c>
      <c r="I4945" s="1">
        <v>43363.999305555553</v>
      </c>
      <c r="J4945" s="2">
        <f t="shared" si="231"/>
        <v>1</v>
      </c>
      <c r="K4945" s="2" t="str">
        <f>IFERROR(VLOOKUP(A4945,Aux!A:B,2,0),"Outros")</f>
        <v>Municípios</v>
      </c>
      <c r="L4945" s="2">
        <f t="shared" si="232"/>
        <v>2019</v>
      </c>
      <c r="M4945">
        <f t="shared" si="233"/>
        <v>18</v>
      </c>
    </row>
    <row r="4946" spans="1:13" x14ac:dyDescent="0.35">
      <c r="A4946" t="s">
        <v>150</v>
      </c>
      <c r="B4946">
        <v>505309939</v>
      </c>
      <c r="C4946">
        <v>165613</v>
      </c>
      <c r="D4946" t="s">
        <v>5077</v>
      </c>
      <c r="E4946" s="1">
        <v>43585.664942129632</v>
      </c>
      <c r="F4946">
        <v>1</v>
      </c>
      <c r="G4946" t="s">
        <v>152</v>
      </c>
      <c r="H4946">
        <v>360</v>
      </c>
      <c r="I4946" s="1">
        <v>43593.6875</v>
      </c>
      <c r="J4946" s="2">
        <f t="shared" si="231"/>
        <v>1</v>
      </c>
      <c r="K4946" s="2" t="str">
        <f>IFERROR(VLOOKUP(A4946,Aux!A:B,2,0),"Outros")</f>
        <v>Municípios</v>
      </c>
      <c r="L4946" s="2">
        <f t="shared" si="232"/>
        <v>2019</v>
      </c>
      <c r="M4946">
        <f t="shared" si="233"/>
        <v>18</v>
      </c>
    </row>
    <row r="4947" spans="1:13" x14ac:dyDescent="0.35">
      <c r="A4947" t="s">
        <v>57</v>
      </c>
      <c r="B4947">
        <v>501294104</v>
      </c>
      <c r="C4947">
        <v>165614</v>
      </c>
      <c r="D4947" t="s">
        <v>4883</v>
      </c>
      <c r="E4947" s="1">
        <v>43585.670775462961</v>
      </c>
      <c r="F4947">
        <v>13</v>
      </c>
      <c r="G4947" t="s">
        <v>59</v>
      </c>
      <c r="H4947">
        <v>360</v>
      </c>
      <c r="I4947" s="1">
        <v>43593.999305555553</v>
      </c>
      <c r="J4947" s="2">
        <f t="shared" si="231"/>
        <v>1</v>
      </c>
      <c r="K4947" s="2" t="str">
        <f>IFERROR(VLOOKUP(A4947,Aux!A:B,2,0),"Outros")</f>
        <v>Municípios</v>
      </c>
      <c r="L4947" s="2">
        <f t="shared" si="232"/>
        <v>2019</v>
      </c>
      <c r="M4947">
        <f t="shared" si="233"/>
        <v>18</v>
      </c>
    </row>
    <row r="4948" spans="1:13" x14ac:dyDescent="0.35">
      <c r="A4948" t="s">
        <v>150</v>
      </c>
      <c r="B4948">
        <v>505309939</v>
      </c>
      <c r="C4948">
        <v>165615</v>
      </c>
      <c r="D4948" t="s">
        <v>4981</v>
      </c>
      <c r="E4948" s="1">
        <v>43585.675092592595</v>
      </c>
      <c r="F4948">
        <v>1</v>
      </c>
      <c r="G4948" t="s">
        <v>152</v>
      </c>
      <c r="H4948">
        <v>360</v>
      </c>
      <c r="I4948" s="1">
        <v>43593.6875</v>
      </c>
      <c r="J4948" s="2">
        <f t="shared" si="231"/>
        <v>1</v>
      </c>
      <c r="K4948" s="2" t="str">
        <f>IFERROR(VLOOKUP(A4948,Aux!A:B,2,0),"Outros")</f>
        <v>Municípios</v>
      </c>
      <c r="L4948" s="2">
        <f t="shared" si="232"/>
        <v>2019</v>
      </c>
      <c r="M4948">
        <f t="shared" si="233"/>
        <v>18</v>
      </c>
    </row>
    <row r="4949" spans="1:13" x14ac:dyDescent="0.35">
      <c r="A4949" t="s">
        <v>2686</v>
      </c>
      <c r="B4949">
        <v>503956546</v>
      </c>
      <c r="C4949">
        <v>165617</v>
      </c>
      <c r="D4949" t="s">
        <v>4982</v>
      </c>
      <c r="E4949" s="1">
        <v>43585.67701388889</v>
      </c>
      <c r="F4949">
        <v>1</v>
      </c>
      <c r="G4949" t="s">
        <v>2688</v>
      </c>
      <c r="H4949">
        <v>400</v>
      </c>
      <c r="J4949" s="2">
        <f t="shared" si="231"/>
        <v>1</v>
      </c>
      <c r="K4949" s="2" t="str">
        <f>IFERROR(VLOOKUP(A4949,Aux!A:B,2,0),"Outros")</f>
        <v>Municípios</v>
      </c>
      <c r="L4949" s="2">
        <f t="shared" si="232"/>
        <v>2019</v>
      </c>
      <c r="M4949">
        <f t="shared" si="233"/>
        <v>18</v>
      </c>
    </row>
    <row r="4950" spans="1:13" x14ac:dyDescent="0.35">
      <c r="A4950" t="s">
        <v>275</v>
      </c>
      <c r="B4950">
        <v>505187531</v>
      </c>
      <c r="C4950">
        <v>165618</v>
      </c>
      <c r="D4950" t="s">
        <v>4983</v>
      </c>
      <c r="E4950" s="1">
        <v>43585.679398148146</v>
      </c>
      <c r="F4950">
        <v>13</v>
      </c>
      <c r="G4950" t="s">
        <v>277</v>
      </c>
      <c r="H4950">
        <v>360</v>
      </c>
      <c r="I4950" s="1">
        <v>43599.999305555553</v>
      </c>
      <c r="J4950" s="2">
        <f t="shared" si="231"/>
        <v>1</v>
      </c>
      <c r="K4950" s="2" t="str">
        <f>IFERROR(VLOOKUP(A4950,Aux!A:B,2,0),"Outros")</f>
        <v>Municípios</v>
      </c>
      <c r="L4950" s="2">
        <f t="shared" si="232"/>
        <v>2019</v>
      </c>
      <c r="M4950">
        <f t="shared" si="233"/>
        <v>18</v>
      </c>
    </row>
    <row r="4951" spans="1:13" x14ac:dyDescent="0.35">
      <c r="A4951" t="s">
        <v>185</v>
      </c>
      <c r="B4951">
        <v>506556590</v>
      </c>
      <c r="C4951">
        <v>165621</v>
      </c>
      <c r="D4951" t="s">
        <v>4646</v>
      </c>
      <c r="E4951" s="1">
        <v>43585.692002314812</v>
      </c>
      <c r="F4951">
        <v>13</v>
      </c>
      <c r="G4951" t="s">
        <v>187</v>
      </c>
      <c r="H4951">
        <v>360</v>
      </c>
      <c r="I4951" s="1">
        <v>43592.999305555553</v>
      </c>
      <c r="J4951" s="2">
        <f t="shared" si="231"/>
        <v>1</v>
      </c>
      <c r="K4951" s="2" t="str">
        <f>IFERROR(VLOOKUP(A4951,Aux!A:B,2,0),"Outros")</f>
        <v>Municípios</v>
      </c>
      <c r="L4951" s="2">
        <f t="shared" si="232"/>
        <v>2019</v>
      </c>
      <c r="M4951">
        <f t="shared" si="233"/>
        <v>18</v>
      </c>
    </row>
    <row r="4952" spans="1:13" x14ac:dyDescent="0.35">
      <c r="A4952" t="s">
        <v>41</v>
      </c>
      <c r="B4952">
        <v>500192855</v>
      </c>
      <c r="C4952">
        <v>165623</v>
      </c>
      <c r="D4952" t="s">
        <v>4647</v>
      </c>
      <c r="E4952" s="1">
        <v>43585.69253472222</v>
      </c>
      <c r="F4952">
        <v>13</v>
      </c>
      <c r="G4952" t="s">
        <v>259</v>
      </c>
      <c r="H4952">
        <v>340</v>
      </c>
      <c r="I4952" s="1">
        <v>43595.999305555553</v>
      </c>
      <c r="J4952" s="2">
        <f t="shared" si="231"/>
        <v>1</v>
      </c>
      <c r="K4952" s="2" t="str">
        <f>IFERROR(VLOOKUP(A4952,Aux!A:B,2,0),"Outros")</f>
        <v>Transportes</v>
      </c>
      <c r="L4952" s="2">
        <f t="shared" si="232"/>
        <v>2019</v>
      </c>
      <c r="M4952">
        <f t="shared" si="233"/>
        <v>18</v>
      </c>
    </row>
    <row r="4953" spans="1:13" x14ac:dyDescent="0.35">
      <c r="A4953" t="s">
        <v>122</v>
      </c>
      <c r="B4953">
        <v>506173968</v>
      </c>
      <c r="C4953">
        <v>165624</v>
      </c>
      <c r="D4953" t="s">
        <v>3289</v>
      </c>
      <c r="E4953" s="1">
        <v>43585.694513888891</v>
      </c>
      <c r="F4953">
        <v>13</v>
      </c>
      <c r="G4953" t="s">
        <v>147</v>
      </c>
      <c r="H4953">
        <v>360</v>
      </c>
      <c r="I4953" s="1">
        <v>43590.833333333336</v>
      </c>
      <c r="J4953" s="2">
        <f t="shared" si="231"/>
        <v>1</v>
      </c>
      <c r="K4953" s="2" t="str">
        <f>IFERROR(VLOOKUP(A4953,Aux!A:B,2,0),"Outros")</f>
        <v>Municípios</v>
      </c>
      <c r="L4953" s="2">
        <f t="shared" si="232"/>
        <v>2019</v>
      </c>
      <c r="M4953">
        <f t="shared" si="233"/>
        <v>18</v>
      </c>
    </row>
    <row r="4954" spans="1:13" x14ac:dyDescent="0.35">
      <c r="A4954" t="s">
        <v>336</v>
      </c>
      <c r="B4954">
        <v>505170876</v>
      </c>
      <c r="C4954">
        <v>165628</v>
      </c>
      <c r="D4954" t="s">
        <v>5078</v>
      </c>
      <c r="E4954" s="1">
        <v>43585.705428240741</v>
      </c>
      <c r="F4954">
        <v>13</v>
      </c>
      <c r="G4954" t="s">
        <v>831</v>
      </c>
      <c r="H4954">
        <v>360</v>
      </c>
      <c r="I4954" s="1">
        <v>43593.708333333336</v>
      </c>
      <c r="J4954" s="2">
        <f t="shared" si="231"/>
        <v>1</v>
      </c>
      <c r="K4954" s="2" t="str">
        <f>IFERROR(VLOOKUP(A4954,Aux!A:B,2,0),"Outros")</f>
        <v>Municípios</v>
      </c>
      <c r="L4954" s="2">
        <f t="shared" si="232"/>
        <v>2019</v>
      </c>
      <c r="M4954">
        <f t="shared" si="233"/>
        <v>18</v>
      </c>
    </row>
    <row r="4955" spans="1:13" x14ac:dyDescent="0.35">
      <c r="A4955" t="s">
        <v>71</v>
      </c>
      <c r="B4955">
        <v>500051054</v>
      </c>
      <c r="C4955">
        <v>165631</v>
      </c>
      <c r="D4955" t="s">
        <v>5079</v>
      </c>
      <c r="E4955" s="1">
        <v>43585.708229166667</v>
      </c>
      <c r="F4955">
        <v>13</v>
      </c>
      <c r="G4955" t="s">
        <v>33</v>
      </c>
      <c r="H4955">
        <v>340</v>
      </c>
      <c r="I4955" s="1">
        <v>43588.791666666664</v>
      </c>
      <c r="J4955" s="2">
        <f t="shared" si="231"/>
        <v>1</v>
      </c>
      <c r="K4955" s="2" t="str">
        <f>IFERROR(VLOOKUP(A4955,Aux!A:B,2,0),"Outros")</f>
        <v>Municípios</v>
      </c>
      <c r="L4955" s="2">
        <f t="shared" si="232"/>
        <v>2019</v>
      </c>
      <c r="M4955">
        <f t="shared" si="233"/>
        <v>18</v>
      </c>
    </row>
    <row r="4956" spans="1:13" x14ac:dyDescent="0.35">
      <c r="A4956" t="s">
        <v>140</v>
      </c>
      <c r="B4956">
        <v>506614913</v>
      </c>
      <c r="C4956">
        <v>165633</v>
      </c>
      <c r="E4956" s="1">
        <v>43585.710081018522</v>
      </c>
      <c r="F4956">
        <v>7</v>
      </c>
      <c r="G4956" t="s">
        <v>33</v>
      </c>
      <c r="H4956">
        <v>400</v>
      </c>
      <c r="J4956" s="2">
        <f t="shared" si="231"/>
        <v>1</v>
      </c>
      <c r="K4956" s="2" t="str">
        <f>IFERROR(VLOOKUP(A4956,Aux!A:B,2,0),"Outros")</f>
        <v>Municípios</v>
      </c>
      <c r="L4956" s="2">
        <f t="shared" si="232"/>
        <v>2019</v>
      </c>
      <c r="M4956">
        <f t="shared" si="233"/>
        <v>18</v>
      </c>
    </row>
    <row r="4957" spans="1:13" x14ac:dyDescent="0.35">
      <c r="A4957" t="s">
        <v>574</v>
      </c>
      <c r="B4957">
        <v>506791220</v>
      </c>
      <c r="C4957">
        <v>165634</v>
      </c>
      <c r="E4957" s="1">
        <v>43585.711701388886</v>
      </c>
      <c r="F4957">
        <v>1</v>
      </c>
      <c r="G4957" t="s">
        <v>33</v>
      </c>
      <c r="H4957">
        <v>400</v>
      </c>
      <c r="I4957" s="1">
        <v>42808.999305555553</v>
      </c>
      <c r="J4957" s="2">
        <f t="shared" si="231"/>
        <v>1</v>
      </c>
      <c r="K4957" s="2" t="str">
        <f>IFERROR(VLOOKUP(A4957,Aux!A:B,2,0),"Outros")</f>
        <v>Municípios</v>
      </c>
      <c r="L4957" s="2">
        <f t="shared" si="232"/>
        <v>2019</v>
      </c>
      <c r="M4957">
        <f t="shared" si="233"/>
        <v>18</v>
      </c>
    </row>
    <row r="4958" spans="1:13" x14ac:dyDescent="0.35">
      <c r="A4958" t="s">
        <v>57</v>
      </c>
      <c r="B4958">
        <v>501294104</v>
      </c>
      <c r="C4958">
        <v>165635</v>
      </c>
      <c r="D4958" t="s">
        <v>4648</v>
      </c>
      <c r="E4958" s="1">
        <v>43585.715648148151</v>
      </c>
      <c r="F4958">
        <v>1</v>
      </c>
      <c r="G4958" t="s">
        <v>103</v>
      </c>
      <c r="H4958">
        <v>360</v>
      </c>
      <c r="I4958" s="1">
        <v>43591.999305555553</v>
      </c>
      <c r="J4958" s="2">
        <f t="shared" si="231"/>
        <v>1</v>
      </c>
      <c r="K4958" s="2" t="str">
        <f>IFERROR(VLOOKUP(A4958,Aux!A:B,2,0),"Outros")</f>
        <v>Municípios</v>
      </c>
      <c r="L4958" s="2">
        <f t="shared" si="232"/>
        <v>2019</v>
      </c>
      <c r="M4958">
        <f t="shared" si="233"/>
        <v>18</v>
      </c>
    </row>
    <row r="4959" spans="1:13" x14ac:dyDescent="0.35">
      <c r="A4959" t="s">
        <v>140</v>
      </c>
      <c r="B4959">
        <v>506614913</v>
      </c>
      <c r="C4959">
        <v>165636</v>
      </c>
      <c r="E4959" s="1">
        <v>43585.723599537036</v>
      </c>
      <c r="F4959">
        <v>13</v>
      </c>
      <c r="G4959" t="s">
        <v>33</v>
      </c>
      <c r="H4959">
        <v>400</v>
      </c>
      <c r="J4959" s="2">
        <f t="shared" si="231"/>
        <v>1</v>
      </c>
      <c r="K4959" s="2" t="str">
        <f>IFERROR(VLOOKUP(A4959,Aux!A:B,2,0),"Outros")</f>
        <v>Municípios</v>
      </c>
      <c r="L4959" s="2">
        <f t="shared" si="232"/>
        <v>2019</v>
      </c>
      <c r="M4959">
        <f t="shared" si="233"/>
        <v>18</v>
      </c>
    </row>
    <row r="4960" spans="1:13" x14ac:dyDescent="0.35">
      <c r="A4960" t="s">
        <v>57</v>
      </c>
      <c r="B4960">
        <v>501294104</v>
      </c>
      <c r="C4960">
        <v>165637</v>
      </c>
      <c r="D4960" t="s">
        <v>4801</v>
      </c>
      <c r="E4960" s="1">
        <v>43585.734837962962</v>
      </c>
      <c r="F4960">
        <v>1</v>
      </c>
      <c r="G4960" t="s">
        <v>618</v>
      </c>
      <c r="H4960">
        <v>360</v>
      </c>
      <c r="I4960" s="1">
        <v>43598.999305555553</v>
      </c>
      <c r="J4960" s="2">
        <f t="shared" si="231"/>
        <v>1</v>
      </c>
      <c r="K4960" s="2" t="str">
        <f>IFERROR(VLOOKUP(A4960,Aux!A:B,2,0),"Outros")</f>
        <v>Municípios</v>
      </c>
      <c r="L4960" s="2">
        <f t="shared" si="232"/>
        <v>2019</v>
      </c>
      <c r="M4960">
        <f t="shared" si="233"/>
        <v>18</v>
      </c>
    </row>
    <row r="4961" spans="1:13" x14ac:dyDescent="0.35">
      <c r="A4961" t="s">
        <v>1042</v>
      </c>
      <c r="B4961">
        <v>506087000</v>
      </c>
      <c r="C4961">
        <v>165647</v>
      </c>
      <c r="E4961" s="1">
        <v>43587.379583333335</v>
      </c>
      <c r="F4961">
        <v>13</v>
      </c>
      <c r="G4961" t="s">
        <v>33</v>
      </c>
      <c r="H4961">
        <v>400</v>
      </c>
      <c r="J4961" s="2">
        <f t="shared" si="231"/>
        <v>1</v>
      </c>
      <c r="K4961" s="2" t="str">
        <f>IFERROR(VLOOKUP(A4961,Aux!A:B,2,0),"Outros")</f>
        <v>Municípios</v>
      </c>
      <c r="L4961" s="2">
        <f t="shared" si="232"/>
        <v>2019</v>
      </c>
      <c r="M4961">
        <f t="shared" si="233"/>
        <v>18</v>
      </c>
    </row>
    <row r="4962" spans="1:13" x14ac:dyDescent="0.35">
      <c r="A4962" t="s">
        <v>122</v>
      </c>
      <c r="B4962">
        <v>506173968</v>
      </c>
      <c r="C4962">
        <v>165648</v>
      </c>
      <c r="D4962" t="s">
        <v>4445</v>
      </c>
      <c r="E4962" s="1">
        <v>43587.394953703704</v>
      </c>
      <c r="F4962">
        <v>3</v>
      </c>
      <c r="G4962" t="s">
        <v>597</v>
      </c>
      <c r="H4962">
        <v>360</v>
      </c>
      <c r="I4962" s="1">
        <v>43594.708333333336</v>
      </c>
      <c r="J4962" s="2">
        <f t="shared" si="231"/>
        <v>1</v>
      </c>
      <c r="K4962" s="2" t="str">
        <f>IFERROR(VLOOKUP(A4962,Aux!A:B,2,0),"Outros")</f>
        <v>Municípios</v>
      </c>
      <c r="L4962" s="2">
        <f t="shared" si="232"/>
        <v>2019</v>
      </c>
      <c r="M4962">
        <f t="shared" si="233"/>
        <v>18</v>
      </c>
    </row>
    <row r="4963" spans="1:13" x14ac:dyDescent="0.35">
      <c r="A4963" t="s">
        <v>57</v>
      </c>
      <c r="B4963">
        <v>501294104</v>
      </c>
      <c r="C4963">
        <v>165650</v>
      </c>
      <c r="D4963" t="s">
        <v>4545</v>
      </c>
      <c r="E4963" s="1">
        <v>43587.418749999997</v>
      </c>
      <c r="F4963">
        <v>1</v>
      </c>
      <c r="G4963" t="s">
        <v>59</v>
      </c>
      <c r="H4963">
        <v>360</v>
      </c>
      <c r="I4963" s="1">
        <v>43591.999305555553</v>
      </c>
      <c r="J4963" s="2">
        <f t="shared" si="231"/>
        <v>1</v>
      </c>
      <c r="K4963" s="2" t="str">
        <f>IFERROR(VLOOKUP(A4963,Aux!A:B,2,0),"Outros")</f>
        <v>Municípios</v>
      </c>
      <c r="L4963" s="2">
        <f t="shared" si="232"/>
        <v>2019</v>
      </c>
      <c r="M4963">
        <f t="shared" si="233"/>
        <v>18</v>
      </c>
    </row>
    <row r="4964" spans="1:13" x14ac:dyDescent="0.35">
      <c r="A4964" t="s">
        <v>336</v>
      </c>
      <c r="B4964">
        <v>505170876</v>
      </c>
      <c r="C4964">
        <v>165652</v>
      </c>
      <c r="D4964" t="s">
        <v>4844</v>
      </c>
      <c r="E4964" s="1">
        <v>43587.421678240738</v>
      </c>
      <c r="F4964">
        <v>1</v>
      </c>
      <c r="G4964" t="s">
        <v>345</v>
      </c>
      <c r="H4964">
        <v>360</v>
      </c>
      <c r="I4964" s="1">
        <v>43598.708333333336</v>
      </c>
      <c r="J4964" s="2">
        <f t="shared" si="231"/>
        <v>1</v>
      </c>
      <c r="K4964" s="2" t="str">
        <f>IFERROR(VLOOKUP(A4964,Aux!A:B,2,0),"Outros")</f>
        <v>Municípios</v>
      </c>
      <c r="L4964" s="2">
        <f t="shared" si="232"/>
        <v>2019</v>
      </c>
      <c r="M4964">
        <f t="shared" si="233"/>
        <v>18</v>
      </c>
    </row>
    <row r="4965" spans="1:13" x14ac:dyDescent="0.35">
      <c r="A4965" t="s">
        <v>57</v>
      </c>
      <c r="B4965">
        <v>501294104</v>
      </c>
      <c r="C4965">
        <v>165653</v>
      </c>
      <c r="D4965" t="s">
        <v>4546</v>
      </c>
      <c r="E4965" s="1">
        <v>43587.434363425928</v>
      </c>
      <c r="F4965">
        <v>13</v>
      </c>
      <c r="G4965" t="s">
        <v>526</v>
      </c>
      <c r="H4965">
        <v>300</v>
      </c>
      <c r="I4965" s="1">
        <v>43596.999305555553</v>
      </c>
      <c r="J4965" s="2">
        <f t="shared" si="231"/>
        <v>1</v>
      </c>
      <c r="K4965" s="2" t="str">
        <f>IFERROR(VLOOKUP(A4965,Aux!A:B,2,0),"Outros")</f>
        <v>Municípios</v>
      </c>
      <c r="L4965" s="2">
        <f t="shared" si="232"/>
        <v>2019</v>
      </c>
      <c r="M4965">
        <f t="shared" si="233"/>
        <v>18</v>
      </c>
    </row>
    <row r="4966" spans="1:13" x14ac:dyDescent="0.35">
      <c r="A4966" t="s">
        <v>92</v>
      </c>
      <c r="B4966">
        <v>506037258</v>
      </c>
      <c r="C4966">
        <v>165654</v>
      </c>
      <c r="D4966" t="s">
        <v>1713</v>
      </c>
      <c r="E4966" s="1">
        <v>43587.448541666665</v>
      </c>
      <c r="F4966">
        <v>13</v>
      </c>
      <c r="G4966" t="s">
        <v>94</v>
      </c>
      <c r="H4966">
        <v>340</v>
      </c>
      <c r="I4966" s="1">
        <v>43593.708333333336</v>
      </c>
      <c r="J4966" s="2">
        <f t="shared" si="231"/>
        <v>1</v>
      </c>
      <c r="K4966" s="2" t="str">
        <f>IFERROR(VLOOKUP(A4966,Aux!A:B,2,0),"Outros")</f>
        <v>Municípios</v>
      </c>
      <c r="L4966" s="2">
        <f t="shared" si="232"/>
        <v>2019</v>
      </c>
      <c r="M4966">
        <f t="shared" si="233"/>
        <v>18</v>
      </c>
    </row>
    <row r="4967" spans="1:13" x14ac:dyDescent="0.35">
      <c r="A4967" t="s">
        <v>57</v>
      </c>
      <c r="B4967">
        <v>501294104</v>
      </c>
      <c r="C4967">
        <v>165655</v>
      </c>
      <c r="D4967" t="s">
        <v>5027</v>
      </c>
      <c r="E4967" s="1">
        <v>43587.449282407404</v>
      </c>
      <c r="F4967">
        <v>13</v>
      </c>
      <c r="G4967" t="s">
        <v>618</v>
      </c>
      <c r="H4967">
        <v>300</v>
      </c>
      <c r="I4967" s="1">
        <v>43592.999305555553</v>
      </c>
      <c r="J4967" s="2">
        <f t="shared" si="231"/>
        <v>1</v>
      </c>
      <c r="K4967" s="2" t="str">
        <f>IFERROR(VLOOKUP(A4967,Aux!A:B,2,0),"Outros")</f>
        <v>Municípios</v>
      </c>
      <c r="L4967" s="2">
        <f t="shared" si="232"/>
        <v>2019</v>
      </c>
      <c r="M4967">
        <f t="shared" si="233"/>
        <v>18</v>
      </c>
    </row>
    <row r="4968" spans="1:13" x14ac:dyDescent="0.35">
      <c r="A4968" t="s">
        <v>9</v>
      </c>
      <c r="B4968">
        <v>506673626</v>
      </c>
      <c r="C4968">
        <v>165657</v>
      </c>
      <c r="D4968" t="s">
        <v>5080</v>
      </c>
      <c r="E4968" s="1">
        <v>43587.45789351852</v>
      </c>
      <c r="F4968">
        <v>1</v>
      </c>
      <c r="G4968" t="s">
        <v>11</v>
      </c>
      <c r="H4968">
        <v>360</v>
      </c>
      <c r="I4968" s="1">
        <v>43592.999305555553</v>
      </c>
      <c r="J4968" s="2">
        <f t="shared" si="231"/>
        <v>1</v>
      </c>
      <c r="K4968" s="2" t="str">
        <f>IFERROR(VLOOKUP(A4968,Aux!A:B,2,0),"Outros")</f>
        <v>Municípios</v>
      </c>
      <c r="L4968" s="2">
        <f t="shared" si="232"/>
        <v>2019</v>
      </c>
      <c r="M4968">
        <f t="shared" si="233"/>
        <v>18</v>
      </c>
    </row>
    <row r="4969" spans="1:13" x14ac:dyDescent="0.35">
      <c r="A4969" t="s">
        <v>92</v>
      </c>
      <c r="B4969">
        <v>506037258</v>
      </c>
      <c r="C4969">
        <v>165658</v>
      </c>
      <c r="E4969" s="1">
        <v>43587.458715277775</v>
      </c>
      <c r="F4969">
        <v>13</v>
      </c>
      <c r="G4969" t="s">
        <v>33</v>
      </c>
      <c r="H4969">
        <v>1</v>
      </c>
      <c r="J4969" s="2">
        <f t="shared" si="231"/>
        <v>1</v>
      </c>
      <c r="K4969" s="2" t="str">
        <f>IFERROR(VLOOKUP(A4969,Aux!A:B,2,0),"Outros")</f>
        <v>Municípios</v>
      </c>
      <c r="L4969" s="2">
        <f t="shared" si="232"/>
        <v>2019</v>
      </c>
      <c r="M4969">
        <f t="shared" si="233"/>
        <v>18</v>
      </c>
    </row>
    <row r="4970" spans="1:13" x14ac:dyDescent="0.35">
      <c r="A4970" t="s">
        <v>122</v>
      </c>
      <c r="B4970">
        <v>506173968</v>
      </c>
      <c r="C4970">
        <v>165659</v>
      </c>
      <c r="D4970" t="s">
        <v>4802</v>
      </c>
      <c r="E4970" s="1">
        <v>43587.461076388892</v>
      </c>
      <c r="F4970">
        <v>1</v>
      </c>
      <c r="G4970" t="s">
        <v>33</v>
      </c>
      <c r="H4970">
        <v>360</v>
      </c>
      <c r="I4970" s="1">
        <v>43597.75</v>
      </c>
      <c r="J4970" s="2">
        <f t="shared" si="231"/>
        <v>1</v>
      </c>
      <c r="K4970" s="2" t="str">
        <f>IFERROR(VLOOKUP(A4970,Aux!A:B,2,0),"Outros")</f>
        <v>Municípios</v>
      </c>
      <c r="L4970" s="2">
        <f t="shared" si="232"/>
        <v>2019</v>
      </c>
      <c r="M4970">
        <f t="shared" si="233"/>
        <v>18</v>
      </c>
    </row>
    <row r="4971" spans="1:13" x14ac:dyDescent="0.35">
      <c r="A4971" t="s">
        <v>57</v>
      </c>
      <c r="B4971">
        <v>501294104</v>
      </c>
      <c r="C4971">
        <v>165660</v>
      </c>
      <c r="D4971" t="s">
        <v>5081</v>
      </c>
      <c r="E4971" s="1">
        <v>43587.461747685185</v>
      </c>
      <c r="F4971">
        <v>13</v>
      </c>
      <c r="G4971" t="s">
        <v>97</v>
      </c>
      <c r="H4971">
        <v>220</v>
      </c>
      <c r="I4971" s="1">
        <v>43596.999305555553</v>
      </c>
      <c r="J4971" s="2">
        <f t="shared" si="231"/>
        <v>1</v>
      </c>
      <c r="K4971" s="2" t="str">
        <f>IFERROR(VLOOKUP(A4971,Aux!A:B,2,0),"Outros")</f>
        <v>Municípios</v>
      </c>
      <c r="L4971" s="2">
        <f t="shared" si="232"/>
        <v>2019</v>
      </c>
      <c r="M4971">
        <f t="shared" si="233"/>
        <v>18</v>
      </c>
    </row>
    <row r="4972" spans="1:13" x14ac:dyDescent="0.35">
      <c r="A4972" t="s">
        <v>18</v>
      </c>
      <c r="B4972">
        <v>502177080</v>
      </c>
      <c r="C4972">
        <v>165661</v>
      </c>
      <c r="D4972" t="s">
        <v>4693</v>
      </c>
      <c r="E4972" s="1">
        <v>43587.46947916667</v>
      </c>
      <c r="F4972">
        <v>1</v>
      </c>
      <c r="G4972" t="s">
        <v>33</v>
      </c>
      <c r="H4972">
        <v>400</v>
      </c>
      <c r="I4972" s="1">
        <v>43145.708333333336</v>
      </c>
      <c r="J4972" s="2">
        <f t="shared" si="231"/>
        <v>1</v>
      </c>
      <c r="K4972" s="2" t="str">
        <f>IFERROR(VLOOKUP(A4972,Aux!A:B,2,0),"Outros")</f>
        <v>Municípios</v>
      </c>
      <c r="L4972" s="2">
        <f t="shared" si="232"/>
        <v>2019</v>
      </c>
      <c r="M4972">
        <f t="shared" si="233"/>
        <v>18</v>
      </c>
    </row>
    <row r="4973" spans="1:13" x14ac:dyDescent="0.35">
      <c r="A4973" t="s">
        <v>71</v>
      </c>
      <c r="B4973">
        <v>500051054</v>
      </c>
      <c r="C4973">
        <v>165662</v>
      </c>
      <c r="D4973" t="s">
        <v>4281</v>
      </c>
      <c r="E4973" s="1">
        <v>43587.475810185184</v>
      </c>
      <c r="F4973">
        <v>13</v>
      </c>
      <c r="G4973" t="s">
        <v>33</v>
      </c>
      <c r="H4973">
        <v>220</v>
      </c>
      <c r="I4973" s="1">
        <v>43594.791666666664</v>
      </c>
      <c r="J4973" s="2">
        <f t="shared" si="231"/>
        <v>1</v>
      </c>
      <c r="K4973" s="2" t="str">
        <f>IFERROR(VLOOKUP(A4973,Aux!A:B,2,0),"Outros")</f>
        <v>Municípios</v>
      </c>
      <c r="L4973" s="2">
        <f t="shared" si="232"/>
        <v>2019</v>
      </c>
      <c r="M4973">
        <f t="shared" si="233"/>
        <v>18</v>
      </c>
    </row>
    <row r="4974" spans="1:13" x14ac:dyDescent="0.35">
      <c r="A4974" t="s">
        <v>18</v>
      </c>
      <c r="B4974">
        <v>502177080</v>
      </c>
      <c r="C4974">
        <v>165663</v>
      </c>
      <c r="D4974" t="s">
        <v>4759</v>
      </c>
      <c r="E4974" s="1">
        <v>43587.48201388889</v>
      </c>
      <c r="F4974">
        <v>13</v>
      </c>
      <c r="G4974" t="s">
        <v>164</v>
      </c>
      <c r="H4974">
        <v>360</v>
      </c>
      <c r="I4974" s="1">
        <v>43598.708333333336</v>
      </c>
      <c r="J4974" s="2">
        <f t="shared" si="231"/>
        <v>1</v>
      </c>
      <c r="K4974" s="2" t="str">
        <f>IFERROR(VLOOKUP(A4974,Aux!A:B,2,0),"Outros")</f>
        <v>Municípios</v>
      </c>
      <c r="L4974" s="2">
        <f t="shared" si="232"/>
        <v>2019</v>
      </c>
      <c r="M4974">
        <f t="shared" si="233"/>
        <v>18</v>
      </c>
    </row>
    <row r="4975" spans="1:13" x14ac:dyDescent="0.35">
      <c r="A4975" t="s">
        <v>122</v>
      </c>
      <c r="B4975">
        <v>506173968</v>
      </c>
      <c r="C4975">
        <v>165665</v>
      </c>
      <c r="D4975" t="s">
        <v>4694</v>
      </c>
      <c r="E4975" s="1">
        <v>43587.496620370373</v>
      </c>
      <c r="F4975">
        <v>13</v>
      </c>
      <c r="G4975" t="s">
        <v>597</v>
      </c>
      <c r="H4975">
        <v>360</v>
      </c>
      <c r="I4975" s="1">
        <v>43593.708333333336</v>
      </c>
      <c r="J4975" s="2">
        <f t="shared" si="231"/>
        <v>1</v>
      </c>
      <c r="K4975" s="2" t="str">
        <f>IFERROR(VLOOKUP(A4975,Aux!A:B,2,0),"Outros")</f>
        <v>Municípios</v>
      </c>
      <c r="L4975" s="2">
        <f t="shared" si="232"/>
        <v>2019</v>
      </c>
      <c r="M4975">
        <f t="shared" si="233"/>
        <v>18</v>
      </c>
    </row>
    <row r="4976" spans="1:13" x14ac:dyDescent="0.35">
      <c r="A4976" t="s">
        <v>76</v>
      </c>
      <c r="B4976">
        <v>506676056</v>
      </c>
      <c r="C4976">
        <v>165666</v>
      </c>
      <c r="E4976" s="1">
        <v>43587.518275462964</v>
      </c>
      <c r="F4976">
        <v>1</v>
      </c>
      <c r="G4976" t="s">
        <v>33</v>
      </c>
      <c r="H4976">
        <v>400</v>
      </c>
      <c r="J4976" s="2">
        <f t="shared" si="231"/>
        <v>1</v>
      </c>
      <c r="K4976" s="2" t="str">
        <f>IFERROR(VLOOKUP(A4976,Aux!A:B,2,0),"Outros")</f>
        <v>Municípios</v>
      </c>
      <c r="L4976" s="2">
        <f t="shared" si="232"/>
        <v>2019</v>
      </c>
      <c r="M4976">
        <f t="shared" si="233"/>
        <v>18</v>
      </c>
    </row>
    <row r="4977" spans="1:13" x14ac:dyDescent="0.35">
      <c r="A4977" t="s">
        <v>336</v>
      </c>
      <c r="B4977">
        <v>505170876</v>
      </c>
      <c r="C4977">
        <v>165667</v>
      </c>
      <c r="D4977" t="s">
        <v>4845</v>
      </c>
      <c r="E4977" s="1">
        <v>43587.521296296298</v>
      </c>
      <c r="F4977">
        <v>3</v>
      </c>
      <c r="G4977" t="s">
        <v>345</v>
      </c>
      <c r="H4977">
        <v>360</v>
      </c>
      <c r="I4977" s="1">
        <v>43630.708333333336</v>
      </c>
      <c r="J4977" s="2">
        <f t="shared" si="231"/>
        <v>1</v>
      </c>
      <c r="K4977" s="2" t="str">
        <f>IFERROR(VLOOKUP(A4977,Aux!A:B,2,0),"Outros")</f>
        <v>Municípios</v>
      </c>
      <c r="L4977" s="2">
        <f t="shared" si="232"/>
        <v>2019</v>
      </c>
      <c r="M4977">
        <f t="shared" si="233"/>
        <v>18</v>
      </c>
    </row>
    <row r="4978" spans="1:13" x14ac:dyDescent="0.35">
      <c r="A4978" t="s">
        <v>776</v>
      </c>
      <c r="B4978">
        <v>512084726</v>
      </c>
      <c r="C4978">
        <v>165668</v>
      </c>
      <c r="E4978" s="1">
        <v>43587.562372685185</v>
      </c>
      <c r="F4978">
        <v>1</v>
      </c>
      <c r="H4978">
        <v>1</v>
      </c>
      <c r="J4978" s="2">
        <f t="shared" si="231"/>
        <v>1</v>
      </c>
      <c r="K4978" s="2" t="str">
        <f>IFERROR(VLOOKUP(A4978,Aux!A:B,2,0),"Outros")</f>
        <v>Outros</v>
      </c>
      <c r="L4978" s="2">
        <f t="shared" si="232"/>
        <v>2019</v>
      </c>
      <c r="M4978">
        <f t="shared" si="233"/>
        <v>18</v>
      </c>
    </row>
    <row r="4979" spans="1:13" x14ac:dyDescent="0.35">
      <c r="A4979" t="s">
        <v>118</v>
      </c>
      <c r="B4979">
        <v>680015019</v>
      </c>
      <c r="C4979">
        <v>165669</v>
      </c>
      <c r="D4979" t="s">
        <v>4760</v>
      </c>
      <c r="E4979" s="1">
        <v>43587.563402777778</v>
      </c>
      <c r="F4979">
        <v>13</v>
      </c>
      <c r="G4979" t="s">
        <v>561</v>
      </c>
      <c r="H4979">
        <v>360</v>
      </c>
      <c r="I4979" s="1">
        <v>43594.666666666664</v>
      </c>
      <c r="J4979" s="2">
        <f t="shared" si="231"/>
        <v>1</v>
      </c>
      <c r="K4979" s="2" t="str">
        <f>IFERROR(VLOOKUP(A4979,Aux!A:B,2,0),"Outros")</f>
        <v>Águas e resíduos</v>
      </c>
      <c r="L4979" s="2">
        <f t="shared" si="232"/>
        <v>2019</v>
      </c>
      <c r="M4979">
        <f t="shared" si="233"/>
        <v>18</v>
      </c>
    </row>
    <row r="4980" spans="1:13" x14ac:dyDescent="0.35">
      <c r="A4980" t="s">
        <v>267</v>
      </c>
      <c r="B4980">
        <v>505307685</v>
      </c>
      <c r="C4980">
        <v>165670</v>
      </c>
      <c r="D4980" t="s">
        <v>4761</v>
      </c>
      <c r="E4980" s="1">
        <v>43587.574108796296</v>
      </c>
      <c r="F4980">
        <v>13</v>
      </c>
      <c r="G4980" t="s">
        <v>1330</v>
      </c>
      <c r="H4980">
        <v>360</v>
      </c>
      <c r="I4980" s="1">
        <v>43594.375</v>
      </c>
      <c r="J4980" s="2">
        <f t="shared" si="231"/>
        <v>1</v>
      </c>
      <c r="K4980" s="2" t="str">
        <f>IFERROR(VLOOKUP(A4980,Aux!A:B,2,0),"Outros")</f>
        <v>Municípios</v>
      </c>
      <c r="L4980" s="2">
        <f t="shared" si="232"/>
        <v>2019</v>
      </c>
      <c r="M4980">
        <f t="shared" si="233"/>
        <v>18</v>
      </c>
    </row>
    <row r="4981" spans="1:13" x14ac:dyDescent="0.35">
      <c r="A4981" t="s">
        <v>308</v>
      </c>
      <c r="B4981">
        <v>504884620</v>
      </c>
      <c r="C4981">
        <v>165671</v>
      </c>
      <c r="D4981" t="s">
        <v>5028</v>
      </c>
      <c r="E4981" s="1">
        <v>43587.584965277776</v>
      </c>
      <c r="F4981">
        <v>13</v>
      </c>
      <c r="G4981" t="s">
        <v>643</v>
      </c>
      <c r="H4981">
        <v>360</v>
      </c>
      <c r="I4981" s="1">
        <v>43592.708333333336</v>
      </c>
      <c r="J4981" s="2">
        <f t="shared" si="231"/>
        <v>1</v>
      </c>
      <c r="K4981" s="2" t="str">
        <f>IFERROR(VLOOKUP(A4981,Aux!A:B,2,0),"Outros")</f>
        <v>Municípios</v>
      </c>
      <c r="L4981" s="2">
        <f t="shared" si="232"/>
        <v>2019</v>
      </c>
      <c r="M4981">
        <f t="shared" si="233"/>
        <v>18</v>
      </c>
    </row>
    <row r="4982" spans="1:13" x14ac:dyDescent="0.35">
      <c r="A4982" t="s">
        <v>140</v>
      </c>
      <c r="B4982">
        <v>506614913</v>
      </c>
      <c r="C4982">
        <v>165672</v>
      </c>
      <c r="D4982" t="s">
        <v>4340</v>
      </c>
      <c r="E4982" s="1">
        <v>43587.591446759259</v>
      </c>
      <c r="F4982">
        <v>13</v>
      </c>
      <c r="G4982" t="s">
        <v>142</v>
      </c>
      <c r="H4982">
        <v>360</v>
      </c>
      <c r="I4982" s="1">
        <v>43598.999305555553</v>
      </c>
      <c r="J4982" s="2">
        <f t="shared" si="231"/>
        <v>1</v>
      </c>
      <c r="K4982" s="2" t="str">
        <f>IFERROR(VLOOKUP(A4982,Aux!A:B,2,0),"Outros")</f>
        <v>Municípios</v>
      </c>
      <c r="L4982" s="2">
        <f t="shared" si="232"/>
        <v>2019</v>
      </c>
      <c r="M4982">
        <f t="shared" si="233"/>
        <v>18</v>
      </c>
    </row>
    <row r="4983" spans="1:13" x14ac:dyDescent="0.35">
      <c r="A4983" t="s">
        <v>962</v>
      </c>
      <c r="B4983">
        <v>600013855</v>
      </c>
      <c r="C4983">
        <v>165673</v>
      </c>
      <c r="D4983" t="s">
        <v>4762</v>
      </c>
      <c r="E4983" s="1">
        <v>43587.595879629633</v>
      </c>
      <c r="F4983">
        <v>3</v>
      </c>
      <c r="G4983" t="s">
        <v>259</v>
      </c>
      <c r="H4983">
        <v>340</v>
      </c>
      <c r="I4983" s="1">
        <v>43601.708333333336</v>
      </c>
      <c r="J4983" s="2">
        <f t="shared" si="231"/>
        <v>1</v>
      </c>
      <c r="K4983" s="2" t="str">
        <f>IFERROR(VLOOKUP(A4983,Aux!A:B,2,0),"Outros")</f>
        <v>Outros</v>
      </c>
      <c r="L4983" s="2">
        <f t="shared" si="232"/>
        <v>2019</v>
      </c>
      <c r="M4983">
        <f t="shared" si="233"/>
        <v>18</v>
      </c>
    </row>
    <row r="4984" spans="1:13" x14ac:dyDescent="0.35">
      <c r="A4984" t="s">
        <v>122</v>
      </c>
      <c r="B4984">
        <v>506173968</v>
      </c>
      <c r="C4984">
        <v>165674</v>
      </c>
      <c r="D4984" t="s">
        <v>4765</v>
      </c>
      <c r="E4984" s="1">
        <v>43587.595879629633</v>
      </c>
      <c r="F4984">
        <v>13</v>
      </c>
      <c r="G4984" t="s">
        <v>597</v>
      </c>
      <c r="H4984">
        <v>360</v>
      </c>
      <c r="I4984" s="1">
        <v>43593.708333333336</v>
      </c>
      <c r="J4984" s="2">
        <f t="shared" si="231"/>
        <v>1</v>
      </c>
      <c r="K4984" s="2" t="str">
        <f>IFERROR(VLOOKUP(A4984,Aux!A:B,2,0),"Outros")</f>
        <v>Municípios</v>
      </c>
      <c r="L4984" s="2">
        <f t="shared" si="232"/>
        <v>2019</v>
      </c>
      <c r="M4984">
        <f t="shared" si="233"/>
        <v>18</v>
      </c>
    </row>
    <row r="4985" spans="1:13" x14ac:dyDescent="0.35">
      <c r="A4985" t="s">
        <v>37</v>
      </c>
      <c r="B4985">
        <v>506187543</v>
      </c>
      <c r="C4985">
        <v>165675</v>
      </c>
      <c r="D4985" t="s">
        <v>4446</v>
      </c>
      <c r="E4985" s="1">
        <v>43587.597048611111</v>
      </c>
      <c r="F4985">
        <v>13</v>
      </c>
      <c r="G4985" t="s">
        <v>522</v>
      </c>
      <c r="H4985">
        <v>5</v>
      </c>
      <c r="I4985" s="1">
        <v>43597.999305555553</v>
      </c>
      <c r="J4985" s="2">
        <f t="shared" si="231"/>
        <v>1</v>
      </c>
      <c r="K4985" s="2" t="str">
        <f>IFERROR(VLOOKUP(A4985,Aux!A:B,2,0),"Outros")</f>
        <v>Municípios</v>
      </c>
      <c r="L4985" s="2">
        <f t="shared" si="232"/>
        <v>2019</v>
      </c>
      <c r="M4985">
        <f t="shared" si="233"/>
        <v>18</v>
      </c>
    </row>
    <row r="4986" spans="1:13" x14ac:dyDescent="0.35">
      <c r="A4986" t="s">
        <v>177</v>
      </c>
      <c r="B4986">
        <v>506609553</v>
      </c>
      <c r="C4986">
        <v>165676</v>
      </c>
      <c r="D4986" t="s">
        <v>4341</v>
      </c>
      <c r="E4986" s="1">
        <v>43587.597337962965</v>
      </c>
      <c r="F4986">
        <v>13</v>
      </c>
      <c r="G4986" t="s">
        <v>179</v>
      </c>
      <c r="H4986">
        <v>360</v>
      </c>
      <c r="I4986" s="1">
        <v>43593.999305555553</v>
      </c>
      <c r="J4986" s="2">
        <f t="shared" si="231"/>
        <v>1</v>
      </c>
      <c r="K4986" s="2" t="str">
        <f>IFERROR(VLOOKUP(A4986,Aux!A:B,2,0),"Outros")</f>
        <v>Municípios</v>
      </c>
      <c r="L4986" s="2">
        <f t="shared" si="232"/>
        <v>2019</v>
      </c>
      <c r="M4986">
        <f t="shared" si="233"/>
        <v>18</v>
      </c>
    </row>
    <row r="4987" spans="1:13" x14ac:dyDescent="0.35">
      <c r="A4987" t="s">
        <v>76</v>
      </c>
      <c r="B4987">
        <v>506676056</v>
      </c>
      <c r="C4987">
        <v>165677</v>
      </c>
      <c r="D4987" t="s">
        <v>4803</v>
      </c>
      <c r="E4987" s="1">
        <v>43587.603738425925</v>
      </c>
      <c r="F4987">
        <v>1</v>
      </c>
      <c r="G4987" t="s">
        <v>2966</v>
      </c>
      <c r="H4987">
        <v>340</v>
      </c>
      <c r="I4987" s="1">
        <v>43592.999305555553</v>
      </c>
      <c r="J4987" s="2">
        <f t="shared" si="231"/>
        <v>1</v>
      </c>
      <c r="K4987" s="2" t="str">
        <f>IFERROR(VLOOKUP(A4987,Aux!A:B,2,0),"Outros")</f>
        <v>Municípios</v>
      </c>
      <c r="L4987" s="2">
        <f t="shared" si="232"/>
        <v>2019</v>
      </c>
      <c r="M4987">
        <f t="shared" si="233"/>
        <v>18</v>
      </c>
    </row>
    <row r="4988" spans="1:13" x14ac:dyDescent="0.35">
      <c r="A4988" t="s">
        <v>782</v>
      </c>
      <c r="B4988">
        <v>508754496</v>
      </c>
      <c r="C4988">
        <v>165678</v>
      </c>
      <c r="D4988" t="s">
        <v>4447</v>
      </c>
      <c r="E4988" s="1">
        <v>43587.603877314818</v>
      </c>
      <c r="F4988">
        <v>13</v>
      </c>
      <c r="G4988" t="s">
        <v>870</v>
      </c>
      <c r="H4988">
        <v>360</v>
      </c>
      <c r="I4988" s="1">
        <v>43614.999305555553</v>
      </c>
      <c r="J4988" s="2">
        <f t="shared" si="231"/>
        <v>1</v>
      </c>
      <c r="K4988" s="2" t="str">
        <f>IFERROR(VLOOKUP(A4988,Aux!A:B,2,0),"Outros")</f>
        <v>Municípios</v>
      </c>
      <c r="L4988" s="2">
        <f t="shared" si="232"/>
        <v>2019</v>
      </c>
      <c r="M4988">
        <f t="shared" si="233"/>
        <v>18</v>
      </c>
    </row>
    <row r="4989" spans="1:13" x14ac:dyDescent="0.35">
      <c r="A4989" t="s">
        <v>776</v>
      </c>
      <c r="B4989">
        <v>512084726</v>
      </c>
      <c r="C4989">
        <v>165679</v>
      </c>
      <c r="E4989" s="1">
        <v>43587.609282407408</v>
      </c>
      <c r="F4989">
        <v>1</v>
      </c>
      <c r="G4989" t="s">
        <v>473</v>
      </c>
      <c r="H4989">
        <v>1</v>
      </c>
      <c r="J4989" s="2">
        <f t="shared" si="231"/>
        <v>1</v>
      </c>
      <c r="K4989" s="2" t="str">
        <f>IFERROR(VLOOKUP(A4989,Aux!A:B,2,0),"Outros")</f>
        <v>Outros</v>
      </c>
      <c r="L4989" s="2">
        <f t="shared" si="232"/>
        <v>2019</v>
      </c>
      <c r="M4989">
        <f t="shared" si="233"/>
        <v>18</v>
      </c>
    </row>
    <row r="4990" spans="1:13" x14ac:dyDescent="0.35">
      <c r="A4990" t="s">
        <v>275</v>
      </c>
      <c r="B4990">
        <v>505187531</v>
      </c>
      <c r="C4990">
        <v>165680</v>
      </c>
      <c r="D4990" t="s">
        <v>4496</v>
      </c>
      <c r="E4990" s="1">
        <v>43587.614305555559</v>
      </c>
      <c r="F4990">
        <v>1</v>
      </c>
      <c r="G4990" t="s">
        <v>277</v>
      </c>
      <c r="H4990">
        <v>360</v>
      </c>
      <c r="I4990" s="1">
        <v>43592.999305555553</v>
      </c>
      <c r="J4990" s="2">
        <f t="shared" si="231"/>
        <v>1</v>
      </c>
      <c r="K4990" s="2" t="str">
        <f>IFERROR(VLOOKUP(A4990,Aux!A:B,2,0),"Outros")</f>
        <v>Municípios</v>
      </c>
      <c r="L4990" s="2">
        <f t="shared" si="232"/>
        <v>2019</v>
      </c>
      <c r="M4990">
        <f t="shared" si="233"/>
        <v>18</v>
      </c>
    </row>
    <row r="4991" spans="1:13" x14ac:dyDescent="0.35">
      <c r="A4991" t="s">
        <v>1460</v>
      </c>
      <c r="B4991">
        <v>502826126</v>
      </c>
      <c r="C4991">
        <v>165681</v>
      </c>
      <c r="D4991" t="s">
        <v>4497</v>
      </c>
      <c r="E4991" s="1">
        <v>43587.61550925926</v>
      </c>
      <c r="F4991">
        <v>13</v>
      </c>
      <c r="G4991" t="s">
        <v>900</v>
      </c>
      <c r="H4991">
        <v>360</v>
      </c>
      <c r="I4991" s="1">
        <v>43596.999305555553</v>
      </c>
      <c r="J4991" s="2">
        <f t="shared" si="231"/>
        <v>1</v>
      </c>
      <c r="K4991" s="2" t="str">
        <f>IFERROR(VLOOKUP(A4991,Aux!A:B,2,0),"Outros")</f>
        <v>Outros</v>
      </c>
      <c r="L4991" s="2">
        <f t="shared" si="232"/>
        <v>2019</v>
      </c>
      <c r="M4991">
        <f t="shared" si="233"/>
        <v>18</v>
      </c>
    </row>
    <row r="4992" spans="1:13" x14ac:dyDescent="0.35">
      <c r="A4992" t="s">
        <v>275</v>
      </c>
      <c r="B4992">
        <v>505187531</v>
      </c>
      <c r="C4992">
        <v>165682</v>
      </c>
      <c r="E4992" s="1">
        <v>43587.615752314814</v>
      </c>
      <c r="F4992">
        <v>1</v>
      </c>
      <c r="G4992" t="s">
        <v>33</v>
      </c>
      <c r="H4992">
        <v>400</v>
      </c>
      <c r="J4992" s="2">
        <f t="shared" si="231"/>
        <v>1</v>
      </c>
      <c r="K4992" s="2" t="str">
        <f>IFERROR(VLOOKUP(A4992,Aux!A:B,2,0),"Outros")</f>
        <v>Municípios</v>
      </c>
      <c r="L4992" s="2">
        <f t="shared" si="232"/>
        <v>2019</v>
      </c>
      <c r="M4992">
        <f t="shared" si="233"/>
        <v>18</v>
      </c>
    </row>
    <row r="4993" spans="1:13" x14ac:dyDescent="0.35">
      <c r="A4993" t="s">
        <v>239</v>
      </c>
      <c r="B4993">
        <v>512042659</v>
      </c>
      <c r="C4993">
        <v>165683</v>
      </c>
      <c r="D4993" t="s">
        <v>4763</v>
      </c>
      <c r="E4993" s="1">
        <v>43587.616238425922</v>
      </c>
      <c r="F4993">
        <v>1</v>
      </c>
      <c r="G4993" t="s">
        <v>241</v>
      </c>
      <c r="H4993">
        <v>340</v>
      </c>
      <c r="I4993" s="1">
        <v>43596.999305555553</v>
      </c>
      <c r="J4993" s="2">
        <f t="shared" si="231"/>
        <v>1</v>
      </c>
      <c r="K4993" s="2" t="str">
        <f>IFERROR(VLOOKUP(A4993,Aux!A:B,2,0),"Outros")</f>
        <v>Municípios</v>
      </c>
      <c r="L4993" s="2">
        <f t="shared" si="232"/>
        <v>2019</v>
      </c>
      <c r="M4993">
        <f t="shared" si="233"/>
        <v>18</v>
      </c>
    </row>
    <row r="4994" spans="1:13" x14ac:dyDescent="0.35">
      <c r="A4994" t="s">
        <v>275</v>
      </c>
      <c r="B4994">
        <v>505187531</v>
      </c>
      <c r="C4994">
        <v>165684</v>
      </c>
      <c r="D4994" t="s">
        <v>4448</v>
      </c>
      <c r="E4994" s="1">
        <v>43587.616249999999</v>
      </c>
      <c r="F4994">
        <v>1</v>
      </c>
      <c r="G4994" t="s">
        <v>4449</v>
      </c>
      <c r="H4994">
        <v>360</v>
      </c>
      <c r="I4994" s="1">
        <v>43592.999305555553</v>
      </c>
      <c r="J4994" s="2">
        <f t="shared" ref="J4994:J5057" si="234">IF(C4994=C4993,"",1)</f>
        <v>1</v>
      </c>
      <c r="K4994" s="2" t="str">
        <f>IFERROR(VLOOKUP(A4994,Aux!A:B,2,0),"Outros")</f>
        <v>Municípios</v>
      </c>
      <c r="L4994" s="2">
        <f t="shared" ref="L4994:L5057" si="235">YEAR(E4994)</f>
        <v>2019</v>
      </c>
      <c r="M4994">
        <f t="shared" ref="M4994:M5057" si="236">WEEKNUM(E4994)</f>
        <v>18</v>
      </c>
    </row>
    <row r="4995" spans="1:13" x14ac:dyDescent="0.35">
      <c r="A4995" t="s">
        <v>118</v>
      </c>
      <c r="B4995">
        <v>680015019</v>
      </c>
      <c r="C4995">
        <v>165685</v>
      </c>
      <c r="D4995" t="s">
        <v>4450</v>
      </c>
      <c r="E4995" s="1">
        <v>43587.619375000002</v>
      </c>
      <c r="F4995">
        <v>1</v>
      </c>
      <c r="G4995" t="s">
        <v>1146</v>
      </c>
      <c r="H4995">
        <v>360</v>
      </c>
      <c r="I4995" s="1">
        <v>43592.666666666664</v>
      </c>
      <c r="J4995" s="2">
        <f t="shared" si="234"/>
        <v>1</v>
      </c>
      <c r="K4995" s="2" t="str">
        <f>IFERROR(VLOOKUP(A4995,Aux!A:B,2,0),"Outros")</f>
        <v>Águas e resíduos</v>
      </c>
      <c r="L4995" s="2">
        <f t="shared" si="235"/>
        <v>2019</v>
      </c>
      <c r="M4995">
        <f t="shared" si="236"/>
        <v>18</v>
      </c>
    </row>
    <row r="4996" spans="1:13" x14ac:dyDescent="0.35">
      <c r="A4996" t="s">
        <v>2686</v>
      </c>
      <c r="B4996">
        <v>503956546</v>
      </c>
      <c r="C4996">
        <v>165686</v>
      </c>
      <c r="D4996" t="s">
        <v>4547</v>
      </c>
      <c r="E4996" s="1">
        <v>43587.61990740741</v>
      </c>
      <c r="F4996">
        <v>1</v>
      </c>
      <c r="G4996" t="s">
        <v>2688</v>
      </c>
      <c r="H4996">
        <v>5</v>
      </c>
      <c r="I4996" s="1">
        <v>43597.999305555553</v>
      </c>
      <c r="J4996" s="2">
        <f t="shared" si="234"/>
        <v>1</v>
      </c>
      <c r="K4996" s="2" t="str">
        <f>IFERROR(VLOOKUP(A4996,Aux!A:B,2,0),"Outros")</f>
        <v>Municípios</v>
      </c>
      <c r="L4996" s="2">
        <f t="shared" si="235"/>
        <v>2019</v>
      </c>
      <c r="M4996">
        <f t="shared" si="236"/>
        <v>18</v>
      </c>
    </row>
    <row r="4997" spans="1:13" x14ac:dyDescent="0.35">
      <c r="A4997" t="s">
        <v>454</v>
      </c>
      <c r="B4997">
        <v>503450189</v>
      </c>
      <c r="C4997">
        <v>165687</v>
      </c>
      <c r="D4997" t="s">
        <v>5082</v>
      </c>
      <c r="E4997" s="1">
        <v>43587.627106481479</v>
      </c>
      <c r="F4997">
        <v>1</v>
      </c>
      <c r="G4997" t="s">
        <v>1857</v>
      </c>
      <c r="H4997">
        <v>220</v>
      </c>
      <c r="I4997" s="1">
        <v>43601.75</v>
      </c>
      <c r="J4997" s="2">
        <f t="shared" si="234"/>
        <v>1</v>
      </c>
      <c r="K4997" s="2" t="str">
        <f>IFERROR(VLOOKUP(A4997,Aux!A:B,2,0),"Outros")</f>
        <v>Estradas</v>
      </c>
      <c r="L4997" s="2">
        <f t="shared" si="235"/>
        <v>2019</v>
      </c>
      <c r="M4997">
        <f t="shared" si="236"/>
        <v>18</v>
      </c>
    </row>
    <row r="4998" spans="1:13" x14ac:dyDescent="0.35">
      <c r="A4998" t="s">
        <v>3509</v>
      </c>
      <c r="B4998">
        <v>900106590</v>
      </c>
      <c r="C4998">
        <v>165689</v>
      </c>
      <c r="E4998" s="1">
        <v>43587.629942129628</v>
      </c>
      <c r="F4998">
        <v>9</v>
      </c>
      <c r="G4998" t="s">
        <v>33</v>
      </c>
      <c r="H4998">
        <v>400</v>
      </c>
      <c r="J4998" s="2">
        <f t="shared" si="234"/>
        <v>1</v>
      </c>
      <c r="K4998" s="2" t="str">
        <f>IFERROR(VLOOKUP(A4998,Aux!A:B,2,0),"Outros")</f>
        <v>Outros</v>
      </c>
      <c r="L4998" s="2">
        <f t="shared" si="235"/>
        <v>2019</v>
      </c>
      <c r="M4998">
        <f t="shared" si="236"/>
        <v>18</v>
      </c>
    </row>
    <row r="4999" spans="1:13" x14ac:dyDescent="0.35">
      <c r="A4999" t="s">
        <v>724</v>
      </c>
      <c r="B4999">
        <v>501273433</v>
      </c>
      <c r="C4999">
        <v>165690</v>
      </c>
      <c r="D4999" t="s">
        <v>4695</v>
      </c>
      <c r="E4999" s="1">
        <v>43587.632685185185</v>
      </c>
      <c r="F4999">
        <v>3</v>
      </c>
      <c r="G4999" t="s">
        <v>1550</v>
      </c>
      <c r="H4999">
        <v>5</v>
      </c>
      <c r="I4999" s="1">
        <v>43647.999305555553</v>
      </c>
      <c r="J4999" s="2">
        <f t="shared" si="234"/>
        <v>1</v>
      </c>
      <c r="K4999" s="2" t="str">
        <f>IFERROR(VLOOKUP(A4999,Aux!A:B,2,0),"Outros")</f>
        <v>Municípios</v>
      </c>
      <c r="L4999" s="2">
        <f t="shared" si="235"/>
        <v>2019</v>
      </c>
      <c r="M4999">
        <f t="shared" si="236"/>
        <v>18</v>
      </c>
    </row>
    <row r="5000" spans="1:13" x14ac:dyDescent="0.35">
      <c r="A5000" t="s">
        <v>71</v>
      </c>
      <c r="B5000">
        <v>500051054</v>
      </c>
      <c r="C5000">
        <v>165691</v>
      </c>
      <c r="D5000" t="s">
        <v>3847</v>
      </c>
      <c r="E5000" s="1">
        <v>43587.637384259258</v>
      </c>
      <c r="F5000">
        <v>13</v>
      </c>
      <c r="G5000" t="s">
        <v>202</v>
      </c>
      <c r="H5000">
        <v>360</v>
      </c>
      <c r="I5000" s="1">
        <v>43596.791666666664</v>
      </c>
      <c r="J5000" s="2">
        <f t="shared" si="234"/>
        <v>1</v>
      </c>
      <c r="K5000" s="2" t="str">
        <f>IFERROR(VLOOKUP(A5000,Aux!A:B,2,0),"Outros")</f>
        <v>Municípios</v>
      </c>
      <c r="L5000" s="2">
        <f t="shared" si="235"/>
        <v>2019</v>
      </c>
      <c r="M5000">
        <f t="shared" si="236"/>
        <v>18</v>
      </c>
    </row>
    <row r="5001" spans="1:13" x14ac:dyDescent="0.35">
      <c r="A5001" t="s">
        <v>71</v>
      </c>
      <c r="B5001">
        <v>500051054</v>
      </c>
      <c r="C5001">
        <v>165692</v>
      </c>
      <c r="D5001" t="s">
        <v>4696</v>
      </c>
      <c r="E5001" s="1">
        <v>43587.642974537041</v>
      </c>
      <c r="F5001">
        <v>13</v>
      </c>
      <c r="G5001" t="s">
        <v>566</v>
      </c>
      <c r="H5001">
        <v>340</v>
      </c>
      <c r="I5001" s="1">
        <v>43602.770833333336</v>
      </c>
      <c r="J5001" s="2">
        <f t="shared" si="234"/>
        <v>1</v>
      </c>
      <c r="K5001" s="2" t="str">
        <f>IFERROR(VLOOKUP(A5001,Aux!A:B,2,0),"Outros")</f>
        <v>Municípios</v>
      </c>
      <c r="L5001" s="2">
        <f t="shared" si="235"/>
        <v>2019</v>
      </c>
      <c r="M5001">
        <f t="shared" si="236"/>
        <v>18</v>
      </c>
    </row>
    <row r="5002" spans="1:13" x14ac:dyDescent="0.35">
      <c r="A5002" t="s">
        <v>275</v>
      </c>
      <c r="B5002">
        <v>505187531</v>
      </c>
      <c r="C5002">
        <v>165693</v>
      </c>
      <c r="D5002" t="s">
        <v>4498</v>
      </c>
      <c r="E5002" s="1">
        <v>43587.652129629627</v>
      </c>
      <c r="F5002">
        <v>1</v>
      </c>
      <c r="G5002" t="s">
        <v>277</v>
      </c>
      <c r="H5002">
        <v>360</v>
      </c>
      <c r="I5002" s="1">
        <v>43594.999305555553</v>
      </c>
      <c r="J5002" s="2">
        <f t="shared" si="234"/>
        <v>1</v>
      </c>
      <c r="K5002" s="2" t="str">
        <f>IFERROR(VLOOKUP(A5002,Aux!A:B,2,0),"Outros")</f>
        <v>Municípios</v>
      </c>
      <c r="L5002" s="2">
        <f t="shared" si="235"/>
        <v>2019</v>
      </c>
      <c r="M5002">
        <f t="shared" si="236"/>
        <v>18</v>
      </c>
    </row>
    <row r="5003" spans="1:13" x14ac:dyDescent="0.35">
      <c r="A5003" t="s">
        <v>12</v>
      </c>
      <c r="B5003">
        <v>508481287</v>
      </c>
      <c r="C5003">
        <v>165694</v>
      </c>
      <c r="D5003" t="s">
        <v>4925</v>
      </c>
      <c r="E5003" s="1">
        <v>43587.66070601852</v>
      </c>
      <c r="F5003">
        <v>13</v>
      </c>
      <c r="G5003" t="s">
        <v>14</v>
      </c>
      <c r="H5003">
        <v>360</v>
      </c>
      <c r="I5003" s="1">
        <v>43600.708333333336</v>
      </c>
      <c r="J5003" s="2">
        <f t="shared" si="234"/>
        <v>1</v>
      </c>
      <c r="K5003" s="2" t="str">
        <f>IFERROR(VLOOKUP(A5003,Aux!A:B,2,0),"Outros")</f>
        <v>Hospitais</v>
      </c>
      <c r="L5003" s="2">
        <f t="shared" si="235"/>
        <v>2019</v>
      </c>
      <c r="M5003">
        <f t="shared" si="236"/>
        <v>18</v>
      </c>
    </row>
    <row r="5004" spans="1:13" x14ac:dyDescent="0.35">
      <c r="A5004" t="s">
        <v>122</v>
      </c>
      <c r="B5004">
        <v>506173968</v>
      </c>
      <c r="C5004">
        <v>165695</v>
      </c>
      <c r="D5004" t="s">
        <v>4804</v>
      </c>
      <c r="E5004" s="1">
        <v>43587.660925925928</v>
      </c>
      <c r="F5004">
        <v>1</v>
      </c>
      <c r="G5004" t="s">
        <v>1167</v>
      </c>
      <c r="H5004">
        <v>360</v>
      </c>
      <c r="I5004" s="1">
        <v>43601.708333333336</v>
      </c>
      <c r="J5004" s="2">
        <f t="shared" si="234"/>
        <v>1</v>
      </c>
      <c r="K5004" s="2" t="str">
        <f>IFERROR(VLOOKUP(A5004,Aux!A:B,2,0),"Outros")</f>
        <v>Municípios</v>
      </c>
      <c r="L5004" s="2">
        <f t="shared" si="235"/>
        <v>2019</v>
      </c>
      <c r="M5004">
        <f t="shared" si="236"/>
        <v>18</v>
      </c>
    </row>
    <row r="5005" spans="1:13" x14ac:dyDescent="0.35">
      <c r="A5005" t="s">
        <v>771</v>
      </c>
      <c r="B5005">
        <v>512105030</v>
      </c>
      <c r="C5005">
        <v>165696</v>
      </c>
      <c r="E5005" s="1">
        <v>43587.670324074075</v>
      </c>
      <c r="F5005">
        <v>1</v>
      </c>
      <c r="G5005" t="s">
        <v>33</v>
      </c>
      <c r="H5005">
        <v>400</v>
      </c>
      <c r="J5005" s="2">
        <f t="shared" si="234"/>
        <v>1</v>
      </c>
      <c r="K5005" s="2" t="str">
        <f>IFERROR(VLOOKUP(A5005,Aux!A:B,2,0),"Outros")</f>
        <v>Hospitais</v>
      </c>
      <c r="L5005" s="2">
        <f t="shared" si="235"/>
        <v>2019</v>
      </c>
      <c r="M5005">
        <f t="shared" si="236"/>
        <v>18</v>
      </c>
    </row>
    <row r="5006" spans="1:13" x14ac:dyDescent="0.35">
      <c r="A5006" t="s">
        <v>1256</v>
      </c>
      <c r="B5006">
        <v>506855368</v>
      </c>
      <c r="C5006">
        <v>165697</v>
      </c>
      <c r="D5006" t="s">
        <v>1257</v>
      </c>
      <c r="E5006" s="1">
        <v>43587.681006944447</v>
      </c>
      <c r="F5006">
        <v>13</v>
      </c>
      <c r="G5006" t="s">
        <v>1258</v>
      </c>
      <c r="H5006">
        <v>360</v>
      </c>
      <c r="I5006" s="1">
        <v>43592.729166666664</v>
      </c>
      <c r="J5006" s="2">
        <f t="shared" si="234"/>
        <v>1</v>
      </c>
      <c r="K5006" s="2" t="str">
        <f>IFERROR(VLOOKUP(A5006,Aux!A:B,2,0),"Outros")</f>
        <v>Municípios</v>
      </c>
      <c r="L5006" s="2">
        <f t="shared" si="235"/>
        <v>2019</v>
      </c>
      <c r="M5006">
        <f t="shared" si="236"/>
        <v>18</v>
      </c>
    </row>
    <row r="5007" spans="1:13" x14ac:dyDescent="0.35">
      <c r="A5007" t="s">
        <v>275</v>
      </c>
      <c r="B5007">
        <v>505187531</v>
      </c>
      <c r="C5007">
        <v>165698</v>
      </c>
      <c r="D5007" t="s">
        <v>4499</v>
      </c>
      <c r="E5007" s="1">
        <v>43587.681215277778</v>
      </c>
      <c r="F5007">
        <v>13</v>
      </c>
      <c r="G5007" t="s">
        <v>277</v>
      </c>
      <c r="H5007">
        <v>360</v>
      </c>
      <c r="I5007" s="1">
        <v>43594.999305555553</v>
      </c>
      <c r="J5007" s="2">
        <f t="shared" si="234"/>
        <v>1</v>
      </c>
      <c r="K5007" s="2" t="str">
        <f>IFERROR(VLOOKUP(A5007,Aux!A:B,2,0),"Outros")</f>
        <v>Municípios</v>
      </c>
      <c r="L5007" s="2">
        <f t="shared" si="235"/>
        <v>2019</v>
      </c>
      <c r="M5007">
        <f t="shared" si="236"/>
        <v>18</v>
      </c>
    </row>
    <row r="5008" spans="1:13" x14ac:dyDescent="0.35">
      <c r="A5008" t="s">
        <v>85</v>
      </c>
      <c r="B5008">
        <v>506642798</v>
      </c>
      <c r="C5008">
        <v>165699</v>
      </c>
      <c r="D5008" t="s">
        <v>5029</v>
      </c>
      <c r="E5008" s="1">
        <v>43587.681770833333</v>
      </c>
      <c r="F5008">
        <v>1</v>
      </c>
      <c r="G5008" t="s">
        <v>1682</v>
      </c>
      <c r="H5008">
        <v>360</v>
      </c>
      <c r="I5008" s="1">
        <v>43594.958333333336</v>
      </c>
      <c r="J5008" s="2">
        <f t="shared" si="234"/>
        <v>1</v>
      </c>
      <c r="K5008" s="2" t="str">
        <f>IFERROR(VLOOKUP(A5008,Aux!A:B,2,0),"Outros")</f>
        <v>Municípios</v>
      </c>
      <c r="L5008" s="2">
        <f t="shared" si="235"/>
        <v>2019</v>
      </c>
      <c r="M5008">
        <f t="shared" si="236"/>
        <v>18</v>
      </c>
    </row>
    <row r="5009" spans="1:13" x14ac:dyDescent="0.35">
      <c r="A5009" t="s">
        <v>171</v>
      </c>
      <c r="B5009">
        <v>504293125</v>
      </c>
      <c r="C5009">
        <v>165700</v>
      </c>
      <c r="E5009" s="1">
        <v>43587.686527777776</v>
      </c>
      <c r="F5009">
        <v>13</v>
      </c>
      <c r="G5009" t="s">
        <v>33</v>
      </c>
      <c r="H5009">
        <v>400</v>
      </c>
      <c r="J5009" s="2">
        <f t="shared" si="234"/>
        <v>1</v>
      </c>
      <c r="K5009" s="2" t="str">
        <f>IFERROR(VLOOKUP(A5009,Aux!A:B,2,0),"Outros")</f>
        <v>Municípios</v>
      </c>
      <c r="L5009" s="2">
        <f t="shared" si="235"/>
        <v>2019</v>
      </c>
      <c r="M5009">
        <f t="shared" si="236"/>
        <v>18</v>
      </c>
    </row>
    <row r="5010" spans="1:13" x14ac:dyDescent="0.35">
      <c r="A5010" t="s">
        <v>171</v>
      </c>
      <c r="B5010">
        <v>504293125</v>
      </c>
      <c r="C5010">
        <v>165701</v>
      </c>
      <c r="D5010" t="s">
        <v>4548</v>
      </c>
      <c r="E5010" s="1">
        <v>43587.689421296294</v>
      </c>
      <c r="F5010">
        <v>13</v>
      </c>
      <c r="G5010" t="s">
        <v>173</v>
      </c>
      <c r="H5010">
        <v>360</v>
      </c>
      <c r="I5010" s="1">
        <v>43596.999305555553</v>
      </c>
      <c r="J5010" s="2">
        <f t="shared" si="234"/>
        <v>1</v>
      </c>
      <c r="K5010" s="2" t="str">
        <f>IFERROR(VLOOKUP(A5010,Aux!A:B,2,0),"Outros")</f>
        <v>Municípios</v>
      </c>
      <c r="L5010" s="2">
        <f t="shared" si="235"/>
        <v>2019</v>
      </c>
      <c r="M5010">
        <f t="shared" si="236"/>
        <v>18</v>
      </c>
    </row>
    <row r="5011" spans="1:13" x14ac:dyDescent="0.35">
      <c r="A5011" t="s">
        <v>81</v>
      </c>
      <c r="B5011">
        <v>506780902</v>
      </c>
      <c r="C5011">
        <v>165702</v>
      </c>
      <c r="D5011" t="s">
        <v>5030</v>
      </c>
      <c r="E5011" s="1">
        <v>43587.693668981483</v>
      </c>
      <c r="F5011">
        <v>1</v>
      </c>
      <c r="G5011" t="s">
        <v>2881</v>
      </c>
      <c r="H5011">
        <v>360</v>
      </c>
      <c r="I5011" s="1">
        <v>43597.999305555553</v>
      </c>
      <c r="J5011" s="2">
        <f t="shared" si="234"/>
        <v>1</v>
      </c>
      <c r="K5011" s="2" t="str">
        <f>IFERROR(VLOOKUP(A5011,Aux!A:B,2,0),"Outros")</f>
        <v>Municípios</v>
      </c>
      <c r="L5011" s="2">
        <f t="shared" si="235"/>
        <v>2019</v>
      </c>
      <c r="M5011">
        <f t="shared" si="236"/>
        <v>18</v>
      </c>
    </row>
    <row r="5012" spans="1:13" x14ac:dyDescent="0.35">
      <c r="A5012" t="s">
        <v>251</v>
      </c>
      <c r="B5012">
        <v>508069645</v>
      </c>
      <c r="C5012">
        <v>165703</v>
      </c>
      <c r="D5012" t="s">
        <v>5031</v>
      </c>
      <c r="E5012" s="1">
        <v>43587.698506944442</v>
      </c>
      <c r="F5012">
        <v>1</v>
      </c>
      <c r="G5012" t="s">
        <v>33</v>
      </c>
      <c r="H5012">
        <v>360</v>
      </c>
      <c r="I5012" s="1">
        <v>43594.708333333336</v>
      </c>
      <c r="J5012" s="2">
        <f t="shared" si="234"/>
        <v>1</v>
      </c>
      <c r="K5012" s="2" t="str">
        <f>IFERROR(VLOOKUP(A5012,Aux!A:B,2,0),"Outros")</f>
        <v>Escolas</v>
      </c>
      <c r="L5012" s="2">
        <f t="shared" si="235"/>
        <v>2019</v>
      </c>
      <c r="M5012">
        <f t="shared" si="236"/>
        <v>18</v>
      </c>
    </row>
    <row r="5013" spans="1:13" x14ac:dyDescent="0.35">
      <c r="A5013" t="s">
        <v>528</v>
      </c>
      <c r="B5013">
        <v>512044040</v>
      </c>
      <c r="C5013">
        <v>165704</v>
      </c>
      <c r="E5013" s="1">
        <v>43587.700277777774</v>
      </c>
      <c r="F5013">
        <v>1</v>
      </c>
      <c r="G5013" t="s">
        <v>33</v>
      </c>
      <c r="H5013">
        <v>400</v>
      </c>
      <c r="J5013" s="2">
        <f t="shared" si="234"/>
        <v>1</v>
      </c>
      <c r="K5013" s="2" t="str">
        <f>IFERROR(VLOOKUP(A5013,Aux!A:B,2,0),"Outros")</f>
        <v>Municípios</v>
      </c>
      <c r="L5013" s="2">
        <f t="shared" si="235"/>
        <v>2019</v>
      </c>
      <c r="M5013">
        <f t="shared" si="236"/>
        <v>18</v>
      </c>
    </row>
    <row r="5014" spans="1:13" x14ac:dyDescent="0.35">
      <c r="A5014" t="s">
        <v>57</v>
      </c>
      <c r="B5014">
        <v>501294104</v>
      </c>
      <c r="C5014">
        <v>165705</v>
      </c>
      <c r="E5014" s="1">
        <v>43587.722280092596</v>
      </c>
      <c r="F5014">
        <v>1</v>
      </c>
      <c r="G5014" t="s">
        <v>33</v>
      </c>
      <c r="H5014">
        <v>400</v>
      </c>
      <c r="J5014" s="2">
        <f t="shared" si="234"/>
        <v>1</v>
      </c>
      <c r="K5014" s="2" t="str">
        <f>IFERROR(VLOOKUP(A5014,Aux!A:B,2,0),"Outros")</f>
        <v>Municípios</v>
      </c>
      <c r="L5014" s="2">
        <f t="shared" si="235"/>
        <v>2019</v>
      </c>
      <c r="M5014">
        <f t="shared" si="236"/>
        <v>18</v>
      </c>
    </row>
    <row r="5015" spans="1:13" x14ac:dyDescent="0.35">
      <c r="A5015" t="s">
        <v>37</v>
      </c>
      <c r="B5015">
        <v>506187543</v>
      </c>
      <c r="C5015">
        <v>165707</v>
      </c>
      <c r="D5015" t="s">
        <v>4500</v>
      </c>
      <c r="E5015" s="1">
        <v>43588.38758101852</v>
      </c>
      <c r="F5015">
        <v>3</v>
      </c>
      <c r="G5015" t="s">
        <v>33</v>
      </c>
      <c r="H5015">
        <v>340</v>
      </c>
      <c r="I5015" s="1">
        <v>43600.999305555553</v>
      </c>
      <c r="J5015" s="2">
        <f t="shared" si="234"/>
        <v>1</v>
      </c>
      <c r="K5015" s="2" t="str">
        <f>IFERROR(VLOOKUP(A5015,Aux!A:B,2,0),"Outros")</f>
        <v>Municípios</v>
      </c>
      <c r="L5015" s="2">
        <f t="shared" si="235"/>
        <v>2019</v>
      </c>
      <c r="M5015">
        <f t="shared" si="236"/>
        <v>18</v>
      </c>
    </row>
    <row r="5016" spans="1:13" x14ac:dyDescent="0.35">
      <c r="A5016" t="s">
        <v>150</v>
      </c>
      <c r="B5016">
        <v>505309939</v>
      </c>
      <c r="C5016">
        <v>165708</v>
      </c>
      <c r="D5016" t="s">
        <v>4884</v>
      </c>
      <c r="E5016" s="1">
        <v>43588.387696759259</v>
      </c>
      <c r="F5016">
        <v>13</v>
      </c>
      <c r="G5016" t="s">
        <v>152</v>
      </c>
      <c r="H5016">
        <v>360</v>
      </c>
      <c r="I5016" s="1">
        <v>43591.458333333336</v>
      </c>
      <c r="J5016" s="2">
        <f t="shared" si="234"/>
        <v>1</v>
      </c>
      <c r="K5016" s="2" t="str">
        <f>IFERROR(VLOOKUP(A5016,Aux!A:B,2,0),"Outros")</f>
        <v>Municípios</v>
      </c>
      <c r="L5016" s="2">
        <f t="shared" si="235"/>
        <v>2019</v>
      </c>
      <c r="M5016">
        <f t="shared" si="236"/>
        <v>18</v>
      </c>
    </row>
    <row r="5017" spans="1:13" x14ac:dyDescent="0.35">
      <c r="A5017" t="s">
        <v>150</v>
      </c>
      <c r="B5017">
        <v>505309939</v>
      </c>
      <c r="C5017">
        <v>165709</v>
      </c>
      <c r="D5017" t="s">
        <v>4805</v>
      </c>
      <c r="E5017" s="1">
        <v>43588.393506944441</v>
      </c>
      <c r="F5017">
        <v>1</v>
      </c>
      <c r="G5017" t="s">
        <v>152</v>
      </c>
      <c r="H5017">
        <v>360</v>
      </c>
      <c r="I5017" s="1">
        <v>43591.458333333336</v>
      </c>
      <c r="J5017" s="2">
        <f t="shared" si="234"/>
        <v>1</v>
      </c>
      <c r="K5017" s="2" t="str">
        <f>IFERROR(VLOOKUP(A5017,Aux!A:B,2,0),"Outros")</f>
        <v>Municípios</v>
      </c>
      <c r="L5017" s="2">
        <f t="shared" si="235"/>
        <v>2019</v>
      </c>
      <c r="M5017">
        <f t="shared" si="236"/>
        <v>18</v>
      </c>
    </row>
    <row r="5018" spans="1:13" x14ac:dyDescent="0.35">
      <c r="A5018" t="s">
        <v>88</v>
      </c>
      <c r="B5018">
        <v>506624200</v>
      </c>
      <c r="C5018">
        <v>165710</v>
      </c>
      <c r="D5018" t="s">
        <v>4984</v>
      </c>
      <c r="E5018" s="1">
        <v>43588.39539351852</v>
      </c>
      <c r="F5018">
        <v>13</v>
      </c>
      <c r="G5018" t="s">
        <v>2623</v>
      </c>
      <c r="H5018">
        <v>360</v>
      </c>
      <c r="I5018" s="1">
        <v>43597.999305555553</v>
      </c>
      <c r="J5018" s="2">
        <f t="shared" si="234"/>
        <v>1</v>
      </c>
      <c r="K5018" s="2" t="str">
        <f>IFERROR(VLOOKUP(A5018,Aux!A:B,2,0),"Outros")</f>
        <v>Municípios</v>
      </c>
      <c r="L5018" s="2">
        <f t="shared" si="235"/>
        <v>2019</v>
      </c>
      <c r="M5018">
        <f t="shared" si="236"/>
        <v>18</v>
      </c>
    </row>
    <row r="5019" spans="1:13" x14ac:dyDescent="0.35">
      <c r="A5019" t="s">
        <v>150</v>
      </c>
      <c r="B5019">
        <v>505309939</v>
      </c>
      <c r="C5019">
        <v>165711</v>
      </c>
      <c r="D5019" t="s">
        <v>4806</v>
      </c>
      <c r="E5019" s="1">
        <v>43588.400266203702</v>
      </c>
      <c r="F5019">
        <v>1</v>
      </c>
      <c r="G5019" t="s">
        <v>152</v>
      </c>
      <c r="H5019">
        <v>360</v>
      </c>
      <c r="I5019" s="1">
        <v>43591.458333333336</v>
      </c>
      <c r="J5019" s="2">
        <f t="shared" si="234"/>
        <v>1</v>
      </c>
      <c r="K5019" s="2" t="str">
        <f>IFERROR(VLOOKUP(A5019,Aux!A:B,2,0),"Outros")</f>
        <v>Municípios</v>
      </c>
      <c r="L5019" s="2">
        <f t="shared" si="235"/>
        <v>2019</v>
      </c>
      <c r="M5019">
        <f t="shared" si="236"/>
        <v>18</v>
      </c>
    </row>
    <row r="5020" spans="1:13" x14ac:dyDescent="0.35">
      <c r="A5020" t="s">
        <v>177</v>
      </c>
      <c r="B5020">
        <v>506609553</v>
      </c>
      <c r="C5020">
        <v>165713</v>
      </c>
      <c r="D5020" t="s">
        <v>4885</v>
      </c>
      <c r="E5020" s="1">
        <v>43588.406527777777</v>
      </c>
      <c r="F5020">
        <v>1</v>
      </c>
      <c r="G5020" t="s">
        <v>179</v>
      </c>
      <c r="H5020">
        <v>360</v>
      </c>
      <c r="I5020" s="1">
        <v>43594.999305555553</v>
      </c>
      <c r="J5020" s="2">
        <f t="shared" si="234"/>
        <v>1</v>
      </c>
      <c r="K5020" s="2" t="str">
        <f>IFERROR(VLOOKUP(A5020,Aux!A:B,2,0),"Outros")</f>
        <v>Municípios</v>
      </c>
      <c r="L5020" s="2">
        <f t="shared" si="235"/>
        <v>2019</v>
      </c>
      <c r="M5020">
        <f t="shared" si="236"/>
        <v>18</v>
      </c>
    </row>
    <row r="5021" spans="1:13" x14ac:dyDescent="0.35">
      <c r="A5021" t="s">
        <v>239</v>
      </c>
      <c r="B5021">
        <v>512042659</v>
      </c>
      <c r="C5021">
        <v>165714</v>
      </c>
      <c r="E5021" s="1">
        <v>43588.40965277778</v>
      </c>
      <c r="F5021">
        <v>5</v>
      </c>
      <c r="G5021" t="s">
        <v>33</v>
      </c>
      <c r="H5021">
        <v>400</v>
      </c>
      <c r="J5021" s="2">
        <f t="shared" si="234"/>
        <v>1</v>
      </c>
      <c r="K5021" s="2" t="str">
        <f>IFERROR(VLOOKUP(A5021,Aux!A:B,2,0),"Outros")</f>
        <v>Municípios</v>
      </c>
      <c r="L5021" s="2">
        <f t="shared" si="235"/>
        <v>2019</v>
      </c>
      <c r="M5021">
        <f t="shared" si="236"/>
        <v>18</v>
      </c>
    </row>
    <row r="5022" spans="1:13" x14ac:dyDescent="0.35">
      <c r="A5022" t="s">
        <v>239</v>
      </c>
      <c r="B5022">
        <v>512042659</v>
      </c>
      <c r="C5022">
        <v>165715</v>
      </c>
      <c r="D5022" t="s">
        <v>4985</v>
      </c>
      <c r="E5022" s="1">
        <v>43588.413483796299</v>
      </c>
      <c r="F5022">
        <v>3</v>
      </c>
      <c r="G5022" t="s">
        <v>241</v>
      </c>
      <c r="H5022">
        <v>400</v>
      </c>
      <c r="I5022" s="1">
        <v>25569.999305555557</v>
      </c>
      <c r="J5022" s="2">
        <f t="shared" si="234"/>
        <v>1</v>
      </c>
      <c r="K5022" s="2" t="str">
        <f>IFERROR(VLOOKUP(A5022,Aux!A:B,2,0),"Outros")</f>
        <v>Municípios</v>
      </c>
      <c r="L5022" s="2">
        <f t="shared" si="235"/>
        <v>2019</v>
      </c>
      <c r="M5022">
        <f t="shared" si="236"/>
        <v>18</v>
      </c>
    </row>
    <row r="5023" spans="1:13" x14ac:dyDescent="0.35">
      <c r="A5023" t="s">
        <v>63</v>
      </c>
      <c r="B5023">
        <v>502098139</v>
      </c>
      <c r="C5023">
        <v>165716</v>
      </c>
      <c r="D5023" t="s">
        <v>4807</v>
      </c>
      <c r="E5023" s="1">
        <v>43588.417453703703</v>
      </c>
      <c r="F5023">
        <v>3</v>
      </c>
      <c r="G5023" t="s">
        <v>75</v>
      </c>
      <c r="H5023">
        <v>340</v>
      </c>
      <c r="I5023" s="1">
        <v>43594.75</v>
      </c>
      <c r="J5023" s="2">
        <f t="shared" si="234"/>
        <v>1</v>
      </c>
      <c r="K5023" s="2" t="str">
        <f>IFERROR(VLOOKUP(A5023,Aux!A:B,2,0),"Outros")</f>
        <v>Municípios</v>
      </c>
      <c r="L5023" s="2">
        <f t="shared" si="235"/>
        <v>2019</v>
      </c>
      <c r="M5023">
        <f t="shared" si="236"/>
        <v>18</v>
      </c>
    </row>
    <row r="5024" spans="1:13" x14ac:dyDescent="0.35">
      <c r="A5024" t="s">
        <v>60</v>
      </c>
      <c r="B5024">
        <v>505456010</v>
      </c>
      <c r="C5024">
        <v>165717</v>
      </c>
      <c r="D5024" t="s">
        <v>4501</v>
      </c>
      <c r="E5024" s="1">
        <v>43588.422418981485</v>
      </c>
      <c r="F5024">
        <v>1</v>
      </c>
      <c r="G5024" t="s">
        <v>561</v>
      </c>
      <c r="H5024">
        <v>360</v>
      </c>
      <c r="I5024" s="1">
        <v>43598.958333333336</v>
      </c>
      <c r="J5024" s="2">
        <f t="shared" si="234"/>
        <v>1</v>
      </c>
      <c r="K5024" s="2" t="str">
        <f>IFERROR(VLOOKUP(A5024,Aux!A:B,2,0),"Outros")</f>
        <v>Municípios</v>
      </c>
      <c r="L5024" s="2">
        <f t="shared" si="235"/>
        <v>2019</v>
      </c>
      <c r="M5024">
        <f t="shared" si="236"/>
        <v>18</v>
      </c>
    </row>
    <row r="5025" spans="1:13" x14ac:dyDescent="0.35">
      <c r="A5025" t="s">
        <v>63</v>
      </c>
      <c r="B5025">
        <v>502098139</v>
      </c>
      <c r="C5025">
        <v>165718</v>
      </c>
      <c r="D5025" t="s">
        <v>4926</v>
      </c>
      <c r="E5025" s="1">
        <v>43588.424189814818</v>
      </c>
      <c r="F5025">
        <v>13</v>
      </c>
      <c r="G5025" t="s">
        <v>1980</v>
      </c>
      <c r="H5025">
        <v>360</v>
      </c>
      <c r="I5025" s="1">
        <v>43612.708333333336</v>
      </c>
      <c r="J5025" s="2">
        <f t="shared" si="234"/>
        <v>1</v>
      </c>
      <c r="K5025" s="2" t="str">
        <f>IFERROR(VLOOKUP(A5025,Aux!A:B,2,0),"Outros")</f>
        <v>Municípios</v>
      </c>
      <c r="L5025" s="2">
        <f t="shared" si="235"/>
        <v>2019</v>
      </c>
      <c r="M5025">
        <f t="shared" si="236"/>
        <v>18</v>
      </c>
    </row>
    <row r="5026" spans="1:13" x14ac:dyDescent="0.35">
      <c r="A5026" t="s">
        <v>122</v>
      </c>
      <c r="B5026">
        <v>506173968</v>
      </c>
      <c r="C5026">
        <v>165719</v>
      </c>
      <c r="D5026" t="s">
        <v>5032</v>
      </c>
      <c r="E5026" s="1">
        <v>43588.428483796299</v>
      </c>
      <c r="F5026">
        <v>13</v>
      </c>
      <c r="G5026" t="s">
        <v>2796</v>
      </c>
      <c r="H5026">
        <v>360</v>
      </c>
      <c r="I5026" s="1">
        <v>43597.708333333336</v>
      </c>
      <c r="J5026" s="2">
        <f t="shared" si="234"/>
        <v>1</v>
      </c>
      <c r="K5026" s="2" t="str">
        <f>IFERROR(VLOOKUP(A5026,Aux!A:B,2,0),"Outros")</f>
        <v>Municípios</v>
      </c>
      <c r="L5026" s="2">
        <f t="shared" si="235"/>
        <v>2019</v>
      </c>
      <c r="M5026">
        <f t="shared" si="236"/>
        <v>18</v>
      </c>
    </row>
    <row r="5027" spans="1:13" x14ac:dyDescent="0.35">
      <c r="A5027" t="s">
        <v>644</v>
      </c>
      <c r="B5027">
        <v>501389660</v>
      </c>
      <c r="C5027">
        <v>165720</v>
      </c>
      <c r="D5027" t="s">
        <v>2935</v>
      </c>
      <c r="E5027" s="1">
        <v>43588.430428240739</v>
      </c>
      <c r="F5027">
        <v>13</v>
      </c>
      <c r="G5027" t="s">
        <v>14</v>
      </c>
      <c r="H5027">
        <v>340</v>
      </c>
      <c r="I5027" s="1">
        <v>43598.729166666664</v>
      </c>
      <c r="J5027" s="2">
        <f t="shared" si="234"/>
        <v>1</v>
      </c>
      <c r="K5027" s="2" t="str">
        <f>IFERROR(VLOOKUP(A5027,Aux!A:B,2,0),"Outros")</f>
        <v>Outros</v>
      </c>
      <c r="L5027" s="2">
        <f t="shared" si="235"/>
        <v>2019</v>
      </c>
      <c r="M5027">
        <f t="shared" si="236"/>
        <v>18</v>
      </c>
    </row>
    <row r="5028" spans="1:13" x14ac:dyDescent="0.35">
      <c r="A5028" t="s">
        <v>188</v>
      </c>
      <c r="B5028">
        <v>502130040</v>
      </c>
      <c r="C5028">
        <v>165722</v>
      </c>
      <c r="D5028" t="s">
        <v>4927</v>
      </c>
      <c r="E5028" s="1">
        <v>43588.44085648148</v>
      </c>
      <c r="F5028">
        <v>13</v>
      </c>
      <c r="G5028" t="s">
        <v>190</v>
      </c>
      <c r="H5028">
        <v>340</v>
      </c>
      <c r="I5028" s="1">
        <v>43594.708333333336</v>
      </c>
      <c r="J5028" s="2">
        <f t="shared" si="234"/>
        <v>1</v>
      </c>
      <c r="K5028" s="2" t="str">
        <f>IFERROR(VLOOKUP(A5028,Aux!A:B,2,0),"Outros")</f>
        <v>Municípios</v>
      </c>
      <c r="L5028" s="2">
        <f t="shared" si="235"/>
        <v>2019</v>
      </c>
      <c r="M5028">
        <f t="shared" si="236"/>
        <v>18</v>
      </c>
    </row>
    <row r="5029" spans="1:13" x14ac:dyDescent="0.35">
      <c r="A5029" t="s">
        <v>122</v>
      </c>
      <c r="B5029">
        <v>506173968</v>
      </c>
      <c r="C5029">
        <v>165723</v>
      </c>
      <c r="D5029" t="s">
        <v>2860</v>
      </c>
      <c r="E5029" s="1">
        <v>43588.443773148145</v>
      </c>
      <c r="F5029">
        <v>3</v>
      </c>
      <c r="G5029" t="s">
        <v>597</v>
      </c>
      <c r="H5029">
        <v>360</v>
      </c>
      <c r="I5029" s="1">
        <v>43598.708333333336</v>
      </c>
      <c r="J5029" s="2">
        <f t="shared" si="234"/>
        <v>1</v>
      </c>
      <c r="K5029" s="2" t="str">
        <f>IFERROR(VLOOKUP(A5029,Aux!A:B,2,0),"Outros")</f>
        <v>Municípios</v>
      </c>
      <c r="L5029" s="2">
        <f t="shared" si="235"/>
        <v>2019</v>
      </c>
      <c r="M5029">
        <f t="shared" si="236"/>
        <v>18</v>
      </c>
    </row>
    <row r="5030" spans="1:13" x14ac:dyDescent="0.35">
      <c r="A5030" t="s">
        <v>465</v>
      </c>
      <c r="B5030">
        <v>600084779</v>
      </c>
      <c r="C5030">
        <v>165724</v>
      </c>
      <c r="D5030" t="s">
        <v>4808</v>
      </c>
      <c r="E5030" s="1">
        <v>43588.444062499999</v>
      </c>
      <c r="F5030">
        <v>3</v>
      </c>
      <c r="G5030" t="s">
        <v>162</v>
      </c>
      <c r="H5030">
        <v>5</v>
      </c>
      <c r="I5030" s="1">
        <v>43618.708333333336</v>
      </c>
      <c r="J5030" s="2">
        <f t="shared" si="234"/>
        <v>1</v>
      </c>
      <c r="K5030" s="2" t="str">
        <f>IFERROR(VLOOKUP(A5030,Aux!A:B,2,0),"Outros")</f>
        <v>Outros</v>
      </c>
      <c r="L5030" s="2">
        <f t="shared" si="235"/>
        <v>2019</v>
      </c>
      <c r="M5030">
        <f t="shared" si="236"/>
        <v>18</v>
      </c>
    </row>
    <row r="5031" spans="1:13" x14ac:dyDescent="0.35">
      <c r="A5031" t="s">
        <v>35</v>
      </c>
      <c r="B5031">
        <v>508666236</v>
      </c>
      <c r="C5031">
        <v>165726</v>
      </c>
      <c r="E5031" s="1">
        <v>43588.446018518516</v>
      </c>
      <c r="F5031">
        <v>13</v>
      </c>
      <c r="G5031" t="s">
        <v>33</v>
      </c>
      <c r="H5031">
        <v>400</v>
      </c>
      <c r="J5031" s="2">
        <f t="shared" si="234"/>
        <v>1</v>
      </c>
      <c r="K5031" s="2" t="str">
        <f>IFERROR(VLOOKUP(A5031,Aux!A:B,2,0),"Outros")</f>
        <v>Outros</v>
      </c>
      <c r="L5031" s="2">
        <f t="shared" si="235"/>
        <v>2019</v>
      </c>
      <c r="M5031">
        <f t="shared" si="236"/>
        <v>18</v>
      </c>
    </row>
    <row r="5032" spans="1:13" x14ac:dyDescent="0.35">
      <c r="A5032" t="s">
        <v>895</v>
      </c>
      <c r="B5032">
        <v>501305564</v>
      </c>
      <c r="C5032">
        <v>165728</v>
      </c>
      <c r="D5032" t="s">
        <v>4986</v>
      </c>
      <c r="E5032" s="1">
        <v>43588.451597222222</v>
      </c>
      <c r="F5032">
        <v>1</v>
      </c>
      <c r="G5032" t="s">
        <v>1078</v>
      </c>
      <c r="H5032">
        <v>340</v>
      </c>
      <c r="I5032" s="1">
        <v>43594.999305555553</v>
      </c>
      <c r="J5032" s="2">
        <f t="shared" si="234"/>
        <v>1</v>
      </c>
      <c r="K5032" s="2" t="str">
        <f>IFERROR(VLOOKUP(A5032,Aux!A:B,2,0),"Outros")</f>
        <v>Municípios</v>
      </c>
      <c r="L5032" s="2">
        <f t="shared" si="235"/>
        <v>2019</v>
      </c>
      <c r="M5032">
        <f t="shared" si="236"/>
        <v>18</v>
      </c>
    </row>
    <row r="5033" spans="1:13" x14ac:dyDescent="0.35">
      <c r="A5033" t="s">
        <v>311</v>
      </c>
      <c r="B5033">
        <v>680017550</v>
      </c>
      <c r="C5033">
        <v>165729</v>
      </c>
      <c r="D5033" t="s">
        <v>4697</v>
      </c>
      <c r="E5033" s="1">
        <v>43588.451724537037</v>
      </c>
      <c r="F5033">
        <v>1</v>
      </c>
      <c r="G5033" t="s">
        <v>924</v>
      </c>
      <c r="H5033">
        <v>360</v>
      </c>
      <c r="I5033" s="1">
        <v>43593.625</v>
      </c>
      <c r="J5033" s="2">
        <f t="shared" si="234"/>
        <v>1</v>
      </c>
      <c r="K5033" s="2" t="str">
        <f>IFERROR(VLOOKUP(A5033,Aux!A:B,2,0),"Outros")</f>
        <v>Águas e resíduos</v>
      </c>
      <c r="L5033" s="2">
        <f t="shared" si="235"/>
        <v>2019</v>
      </c>
      <c r="M5033">
        <f t="shared" si="236"/>
        <v>18</v>
      </c>
    </row>
    <row r="5034" spans="1:13" x14ac:dyDescent="0.35">
      <c r="A5034" t="s">
        <v>150</v>
      </c>
      <c r="B5034">
        <v>505309939</v>
      </c>
      <c r="C5034">
        <v>165730</v>
      </c>
      <c r="D5034" t="s">
        <v>4392</v>
      </c>
      <c r="E5034" s="1">
        <v>43588.453888888886</v>
      </c>
      <c r="F5034">
        <v>1</v>
      </c>
      <c r="G5034" t="s">
        <v>152</v>
      </c>
      <c r="H5034">
        <v>360</v>
      </c>
      <c r="I5034" s="1">
        <v>43598.6875</v>
      </c>
      <c r="J5034" s="2">
        <f t="shared" si="234"/>
        <v>1</v>
      </c>
      <c r="K5034" s="2" t="str">
        <f>IFERROR(VLOOKUP(A5034,Aux!A:B,2,0),"Outros")</f>
        <v>Municípios</v>
      </c>
      <c r="L5034" s="2">
        <f t="shared" si="235"/>
        <v>2019</v>
      </c>
      <c r="M5034">
        <f t="shared" si="236"/>
        <v>18</v>
      </c>
    </row>
    <row r="5035" spans="1:13" x14ac:dyDescent="0.35">
      <c r="A5035" t="s">
        <v>275</v>
      </c>
      <c r="B5035">
        <v>505187531</v>
      </c>
      <c r="C5035">
        <v>165732</v>
      </c>
      <c r="D5035" t="s">
        <v>4987</v>
      </c>
      <c r="E5035" s="1">
        <v>43588.472222222219</v>
      </c>
      <c r="F5035">
        <v>1</v>
      </c>
      <c r="G5035" t="s">
        <v>277</v>
      </c>
      <c r="H5035">
        <v>360</v>
      </c>
      <c r="I5035" s="1">
        <v>43593.999305555553</v>
      </c>
      <c r="J5035" s="2">
        <f t="shared" si="234"/>
        <v>1</v>
      </c>
      <c r="K5035" s="2" t="str">
        <f>IFERROR(VLOOKUP(A5035,Aux!A:B,2,0),"Outros")</f>
        <v>Municípios</v>
      </c>
      <c r="L5035" s="2">
        <f t="shared" si="235"/>
        <v>2019</v>
      </c>
      <c r="M5035">
        <f t="shared" si="236"/>
        <v>18</v>
      </c>
    </row>
    <row r="5036" spans="1:13" x14ac:dyDescent="0.35">
      <c r="A5036" t="s">
        <v>2686</v>
      </c>
      <c r="B5036">
        <v>503956546</v>
      </c>
      <c r="C5036">
        <v>165733</v>
      </c>
      <c r="D5036" t="s">
        <v>4598</v>
      </c>
      <c r="E5036" s="1">
        <v>43588.476875</v>
      </c>
      <c r="F5036">
        <v>1</v>
      </c>
      <c r="G5036" t="s">
        <v>2688</v>
      </c>
      <c r="H5036">
        <v>360</v>
      </c>
      <c r="I5036" s="1">
        <v>43597.999305555553</v>
      </c>
      <c r="J5036" s="2">
        <f t="shared" si="234"/>
        <v>1</v>
      </c>
      <c r="K5036" s="2" t="str">
        <f>IFERROR(VLOOKUP(A5036,Aux!A:B,2,0),"Outros")</f>
        <v>Municípios</v>
      </c>
      <c r="L5036" s="2">
        <f t="shared" si="235"/>
        <v>2019</v>
      </c>
      <c r="M5036">
        <f t="shared" si="236"/>
        <v>18</v>
      </c>
    </row>
    <row r="5037" spans="1:13" x14ac:dyDescent="0.35">
      <c r="A5037" t="s">
        <v>3039</v>
      </c>
      <c r="B5037">
        <v>501328599</v>
      </c>
      <c r="C5037">
        <v>165734</v>
      </c>
      <c r="D5037" t="s">
        <v>4809</v>
      </c>
      <c r="E5037" s="1">
        <v>43588.477511574078</v>
      </c>
      <c r="F5037">
        <v>3</v>
      </c>
      <c r="G5037" t="s">
        <v>33</v>
      </c>
      <c r="H5037">
        <v>360</v>
      </c>
      <c r="I5037" s="1">
        <v>43600.625</v>
      </c>
      <c r="J5037" s="2">
        <f t="shared" si="234"/>
        <v>1</v>
      </c>
      <c r="K5037" s="2" t="str">
        <f>IFERROR(VLOOKUP(A5037,Aux!A:B,2,0),"Outros")</f>
        <v>Outros</v>
      </c>
      <c r="L5037" s="2">
        <f t="shared" si="235"/>
        <v>2019</v>
      </c>
      <c r="M5037">
        <f t="shared" si="236"/>
        <v>18</v>
      </c>
    </row>
    <row r="5038" spans="1:13" x14ac:dyDescent="0.35">
      <c r="A5038" t="s">
        <v>3263</v>
      </c>
      <c r="B5038">
        <v>506755150</v>
      </c>
      <c r="C5038">
        <v>165735</v>
      </c>
      <c r="D5038" t="s">
        <v>4988</v>
      </c>
      <c r="E5038" s="1">
        <v>43588.486273148148</v>
      </c>
      <c r="F5038">
        <v>3</v>
      </c>
      <c r="G5038" t="s">
        <v>250</v>
      </c>
      <c r="H5038">
        <v>340</v>
      </c>
      <c r="I5038" s="1">
        <v>43621.999305555553</v>
      </c>
      <c r="J5038" s="2">
        <f t="shared" si="234"/>
        <v>1</v>
      </c>
      <c r="K5038" s="2" t="str">
        <f>IFERROR(VLOOKUP(A5038,Aux!A:B,2,0),"Outros")</f>
        <v>Municípios</v>
      </c>
      <c r="L5038" s="2">
        <f t="shared" si="235"/>
        <v>2019</v>
      </c>
      <c r="M5038">
        <f t="shared" si="236"/>
        <v>18</v>
      </c>
    </row>
    <row r="5039" spans="1:13" x14ac:dyDescent="0.35">
      <c r="A5039" t="s">
        <v>60</v>
      </c>
      <c r="B5039">
        <v>505456010</v>
      </c>
      <c r="C5039">
        <v>165736</v>
      </c>
      <c r="D5039" t="s">
        <v>4393</v>
      </c>
      <c r="E5039" s="1">
        <v>43588.490428240744</v>
      </c>
      <c r="F5039">
        <v>1</v>
      </c>
      <c r="G5039" t="s">
        <v>866</v>
      </c>
      <c r="H5039">
        <v>360</v>
      </c>
      <c r="I5039" s="1">
        <v>43598.999305555553</v>
      </c>
      <c r="J5039" s="2">
        <f t="shared" si="234"/>
        <v>1</v>
      </c>
      <c r="K5039" s="2" t="str">
        <f>IFERROR(VLOOKUP(A5039,Aux!A:B,2,0),"Outros")</f>
        <v>Municípios</v>
      </c>
      <c r="L5039" s="2">
        <f t="shared" si="235"/>
        <v>2019</v>
      </c>
      <c r="M5039">
        <f t="shared" si="236"/>
        <v>18</v>
      </c>
    </row>
    <row r="5040" spans="1:13" x14ac:dyDescent="0.35">
      <c r="A5040" t="s">
        <v>28</v>
      </c>
      <c r="B5040">
        <v>505932512</v>
      </c>
      <c r="C5040">
        <v>165737</v>
      </c>
      <c r="E5040" s="1">
        <v>43588.498414351852</v>
      </c>
      <c r="F5040">
        <v>1</v>
      </c>
      <c r="G5040" t="s">
        <v>33</v>
      </c>
      <c r="H5040">
        <v>400</v>
      </c>
      <c r="J5040" s="2">
        <f t="shared" si="234"/>
        <v>1</v>
      </c>
      <c r="K5040" s="2" t="str">
        <f>IFERROR(VLOOKUP(A5040,Aux!A:B,2,0),"Outros")</f>
        <v>Municípios</v>
      </c>
      <c r="L5040" s="2">
        <f t="shared" si="235"/>
        <v>2019</v>
      </c>
      <c r="M5040">
        <f t="shared" si="236"/>
        <v>18</v>
      </c>
    </row>
    <row r="5041" spans="1:13" x14ac:dyDescent="0.35">
      <c r="A5041" t="s">
        <v>628</v>
      </c>
      <c r="B5041">
        <v>501258027</v>
      </c>
      <c r="C5041">
        <v>165738</v>
      </c>
      <c r="D5041" t="s">
        <v>4649</v>
      </c>
      <c r="E5041" s="1">
        <v>43588.499293981484</v>
      </c>
      <c r="F5041">
        <v>1</v>
      </c>
      <c r="G5041" t="s">
        <v>759</v>
      </c>
      <c r="H5041">
        <v>340</v>
      </c>
      <c r="I5041" s="1">
        <v>43598.999305555553</v>
      </c>
      <c r="J5041" s="2">
        <f t="shared" si="234"/>
        <v>1</v>
      </c>
      <c r="K5041" s="2" t="str">
        <f>IFERROR(VLOOKUP(A5041,Aux!A:B,2,0),"Outros")</f>
        <v>Municípios</v>
      </c>
      <c r="L5041" s="2">
        <f t="shared" si="235"/>
        <v>2019</v>
      </c>
      <c r="M5041">
        <f t="shared" si="236"/>
        <v>18</v>
      </c>
    </row>
    <row r="5042" spans="1:13" x14ac:dyDescent="0.35">
      <c r="A5042" t="s">
        <v>28</v>
      </c>
      <c r="B5042">
        <v>505932512</v>
      </c>
      <c r="C5042">
        <v>165739</v>
      </c>
      <c r="D5042" t="s">
        <v>4810</v>
      </c>
      <c r="E5042" s="1">
        <v>43588.499293981484</v>
      </c>
      <c r="F5042">
        <v>13</v>
      </c>
      <c r="G5042" t="s">
        <v>30</v>
      </c>
      <c r="H5042">
        <v>360</v>
      </c>
      <c r="I5042" s="1">
        <v>43594.999305555553</v>
      </c>
      <c r="J5042" s="2">
        <f t="shared" si="234"/>
        <v>1</v>
      </c>
      <c r="K5042" s="2" t="str">
        <f>IFERROR(VLOOKUP(A5042,Aux!A:B,2,0),"Outros")</f>
        <v>Municípios</v>
      </c>
      <c r="L5042" s="2">
        <f t="shared" si="235"/>
        <v>2019</v>
      </c>
      <c r="M5042">
        <f t="shared" si="236"/>
        <v>18</v>
      </c>
    </row>
    <row r="5043" spans="1:13" x14ac:dyDescent="0.35">
      <c r="A5043" t="s">
        <v>578</v>
      </c>
      <c r="B5043">
        <v>501112049</v>
      </c>
      <c r="C5043">
        <v>165740</v>
      </c>
      <c r="D5043" t="s">
        <v>4698</v>
      </c>
      <c r="E5043" s="1">
        <v>43588.509664351855</v>
      </c>
      <c r="F5043">
        <v>13</v>
      </c>
      <c r="G5043" t="s">
        <v>580</v>
      </c>
      <c r="H5043">
        <v>340</v>
      </c>
      <c r="I5043" s="1">
        <v>43600.708333333336</v>
      </c>
      <c r="J5043" s="2">
        <f t="shared" si="234"/>
        <v>1</v>
      </c>
      <c r="K5043" s="2" t="str">
        <f>IFERROR(VLOOKUP(A5043,Aux!A:B,2,0),"Outros")</f>
        <v>Municípios</v>
      </c>
      <c r="L5043" s="2">
        <f t="shared" si="235"/>
        <v>2019</v>
      </c>
      <c r="M5043">
        <f t="shared" si="236"/>
        <v>18</v>
      </c>
    </row>
    <row r="5044" spans="1:13" x14ac:dyDescent="0.35">
      <c r="A5044" t="s">
        <v>157</v>
      </c>
      <c r="B5044">
        <v>500122237</v>
      </c>
      <c r="C5044">
        <v>165741</v>
      </c>
      <c r="D5044" t="s">
        <v>5033</v>
      </c>
      <c r="E5044" s="1">
        <v>43588.534537037034</v>
      </c>
      <c r="F5044">
        <v>3</v>
      </c>
      <c r="G5044" t="s">
        <v>33</v>
      </c>
      <c r="H5044">
        <v>340</v>
      </c>
      <c r="I5044" s="1">
        <v>43615.625</v>
      </c>
      <c r="J5044" s="2">
        <f t="shared" si="234"/>
        <v>1</v>
      </c>
      <c r="K5044" s="2" t="str">
        <f>IFERROR(VLOOKUP(A5044,Aux!A:B,2,0),"Outros")</f>
        <v>Outros</v>
      </c>
      <c r="L5044" s="2">
        <f t="shared" si="235"/>
        <v>2019</v>
      </c>
      <c r="M5044">
        <f t="shared" si="236"/>
        <v>18</v>
      </c>
    </row>
    <row r="5045" spans="1:13" x14ac:dyDescent="0.35">
      <c r="A5045" t="s">
        <v>48</v>
      </c>
      <c r="B5045">
        <v>503035416</v>
      </c>
      <c r="C5045">
        <v>165742</v>
      </c>
      <c r="D5045" t="s">
        <v>5034</v>
      </c>
      <c r="E5045" s="1">
        <v>43588.535960648151</v>
      </c>
      <c r="F5045">
        <v>1</v>
      </c>
      <c r="G5045" t="s">
        <v>50</v>
      </c>
      <c r="H5045">
        <v>200</v>
      </c>
      <c r="I5045" s="1">
        <v>43592.708333333336</v>
      </c>
      <c r="J5045" s="2">
        <f t="shared" si="234"/>
        <v>1</v>
      </c>
      <c r="K5045" s="2" t="str">
        <f>IFERROR(VLOOKUP(A5045,Aux!A:B,2,0),"Outros")</f>
        <v>Hospitais</v>
      </c>
      <c r="L5045" s="2">
        <f t="shared" si="235"/>
        <v>2019</v>
      </c>
      <c r="M5045">
        <f t="shared" si="236"/>
        <v>18</v>
      </c>
    </row>
    <row r="5046" spans="1:13" x14ac:dyDescent="0.35">
      <c r="A5046" t="s">
        <v>188</v>
      </c>
      <c r="B5046">
        <v>502130040</v>
      </c>
      <c r="C5046">
        <v>165743</v>
      </c>
      <c r="D5046" t="s">
        <v>4886</v>
      </c>
      <c r="E5046" s="1">
        <v>43588.577986111108</v>
      </c>
      <c r="F5046">
        <v>13</v>
      </c>
      <c r="G5046" t="s">
        <v>190</v>
      </c>
      <c r="H5046">
        <v>340</v>
      </c>
      <c r="I5046" s="1">
        <v>43594.708333333336</v>
      </c>
      <c r="J5046" s="2">
        <f t="shared" si="234"/>
        <v>1</v>
      </c>
      <c r="K5046" s="2" t="str">
        <f>IFERROR(VLOOKUP(A5046,Aux!A:B,2,0),"Outros")</f>
        <v>Municípios</v>
      </c>
      <c r="L5046" s="2">
        <f t="shared" si="235"/>
        <v>2019</v>
      </c>
      <c r="M5046">
        <f t="shared" si="236"/>
        <v>18</v>
      </c>
    </row>
    <row r="5047" spans="1:13" x14ac:dyDescent="0.35">
      <c r="A5047" t="s">
        <v>63</v>
      </c>
      <c r="B5047">
        <v>502098139</v>
      </c>
      <c r="C5047">
        <v>165744</v>
      </c>
      <c r="D5047" t="s">
        <v>4989</v>
      </c>
      <c r="E5047" s="1">
        <v>43588.582025462965</v>
      </c>
      <c r="F5047">
        <v>13</v>
      </c>
      <c r="G5047" t="s">
        <v>75</v>
      </c>
      <c r="H5047">
        <v>360</v>
      </c>
      <c r="I5047" s="1">
        <v>43597.75</v>
      </c>
      <c r="J5047" s="2">
        <f t="shared" si="234"/>
        <v>1</v>
      </c>
      <c r="K5047" s="2" t="str">
        <f>IFERROR(VLOOKUP(A5047,Aux!A:B,2,0),"Outros")</f>
        <v>Municípios</v>
      </c>
      <c r="L5047" s="2">
        <f t="shared" si="235"/>
        <v>2019</v>
      </c>
      <c r="M5047">
        <f t="shared" si="236"/>
        <v>18</v>
      </c>
    </row>
    <row r="5048" spans="1:13" x14ac:dyDescent="0.35">
      <c r="A5048" t="s">
        <v>140</v>
      </c>
      <c r="B5048">
        <v>506614913</v>
      </c>
      <c r="C5048">
        <v>165745</v>
      </c>
      <c r="D5048" t="s">
        <v>2394</v>
      </c>
      <c r="E5048" s="1">
        <v>43588.606539351851</v>
      </c>
      <c r="F5048">
        <v>13</v>
      </c>
      <c r="G5048" t="s">
        <v>149</v>
      </c>
      <c r="H5048">
        <v>360</v>
      </c>
      <c r="I5048" s="1">
        <v>43595.708333333336</v>
      </c>
      <c r="J5048" s="2">
        <f t="shared" si="234"/>
        <v>1</v>
      </c>
      <c r="K5048" s="2" t="str">
        <f>IFERROR(VLOOKUP(A5048,Aux!A:B,2,0),"Outros")</f>
        <v>Municípios</v>
      </c>
      <c r="L5048" s="2">
        <f t="shared" si="235"/>
        <v>2019</v>
      </c>
      <c r="M5048">
        <f t="shared" si="236"/>
        <v>18</v>
      </c>
    </row>
    <row r="5049" spans="1:13" x14ac:dyDescent="0.35">
      <c r="A5049" t="s">
        <v>122</v>
      </c>
      <c r="B5049">
        <v>506173968</v>
      </c>
      <c r="C5049">
        <v>165746</v>
      </c>
      <c r="D5049" t="s">
        <v>4764</v>
      </c>
      <c r="E5049" s="1">
        <v>43588.6091087963</v>
      </c>
      <c r="F5049">
        <v>1</v>
      </c>
      <c r="G5049" t="s">
        <v>147</v>
      </c>
      <c r="H5049">
        <v>360</v>
      </c>
      <c r="I5049" s="1">
        <v>43593.75</v>
      </c>
      <c r="J5049" s="2">
        <f t="shared" si="234"/>
        <v>1</v>
      </c>
      <c r="K5049" s="2" t="str">
        <f>IFERROR(VLOOKUP(A5049,Aux!A:B,2,0),"Outros")</f>
        <v>Municípios</v>
      </c>
      <c r="L5049" s="2">
        <f t="shared" si="235"/>
        <v>2019</v>
      </c>
      <c r="M5049">
        <f t="shared" si="236"/>
        <v>18</v>
      </c>
    </row>
    <row r="5050" spans="1:13" x14ac:dyDescent="0.35">
      <c r="A5050" t="s">
        <v>275</v>
      </c>
      <c r="B5050">
        <v>505187531</v>
      </c>
      <c r="C5050">
        <v>165747</v>
      </c>
      <c r="D5050" t="s">
        <v>4887</v>
      </c>
      <c r="E5050" s="1">
        <v>43588.617395833331</v>
      </c>
      <c r="F5050">
        <v>1</v>
      </c>
      <c r="G5050" t="s">
        <v>277</v>
      </c>
      <c r="H5050">
        <v>360</v>
      </c>
      <c r="I5050" s="1">
        <v>43593.999305555553</v>
      </c>
      <c r="J5050" s="2">
        <f t="shared" si="234"/>
        <v>1</v>
      </c>
      <c r="K5050" s="2" t="str">
        <f>IFERROR(VLOOKUP(A5050,Aux!A:B,2,0),"Outros")</f>
        <v>Municípios</v>
      </c>
      <c r="L5050" s="2">
        <f t="shared" si="235"/>
        <v>2019</v>
      </c>
      <c r="M5050">
        <f t="shared" si="236"/>
        <v>18</v>
      </c>
    </row>
    <row r="5051" spans="1:13" x14ac:dyDescent="0.35">
      <c r="A5051" t="s">
        <v>628</v>
      </c>
      <c r="B5051">
        <v>501258027</v>
      </c>
      <c r="C5051">
        <v>165750</v>
      </c>
      <c r="D5051" t="s">
        <v>5035</v>
      </c>
      <c r="E5051" s="1">
        <v>43588.623356481483</v>
      </c>
      <c r="F5051">
        <v>1</v>
      </c>
      <c r="G5051" t="s">
        <v>759</v>
      </c>
      <c r="H5051">
        <v>340</v>
      </c>
      <c r="I5051" s="1">
        <v>43598.999305555553</v>
      </c>
      <c r="J5051" s="2">
        <f t="shared" si="234"/>
        <v>1</v>
      </c>
      <c r="K5051" s="2" t="str">
        <f>IFERROR(VLOOKUP(A5051,Aux!A:B,2,0),"Outros")</f>
        <v>Municípios</v>
      </c>
      <c r="L5051" s="2">
        <f t="shared" si="235"/>
        <v>2019</v>
      </c>
      <c r="M5051">
        <f t="shared" si="236"/>
        <v>18</v>
      </c>
    </row>
    <row r="5052" spans="1:13" x14ac:dyDescent="0.35">
      <c r="A5052" t="s">
        <v>140</v>
      </c>
      <c r="B5052">
        <v>506614913</v>
      </c>
      <c r="C5052">
        <v>165753</v>
      </c>
      <c r="E5052" s="1">
        <v>43588.631238425929</v>
      </c>
      <c r="F5052">
        <v>13</v>
      </c>
      <c r="G5052" t="s">
        <v>33</v>
      </c>
      <c r="H5052">
        <v>400</v>
      </c>
      <c r="J5052" s="2">
        <f t="shared" si="234"/>
        <v>1</v>
      </c>
      <c r="K5052" s="2" t="str">
        <f>IFERROR(VLOOKUP(A5052,Aux!A:B,2,0),"Outros")</f>
        <v>Municípios</v>
      </c>
      <c r="L5052" s="2">
        <f t="shared" si="235"/>
        <v>2019</v>
      </c>
      <c r="M5052">
        <f t="shared" si="236"/>
        <v>18</v>
      </c>
    </row>
    <row r="5053" spans="1:13" x14ac:dyDescent="0.35">
      <c r="A5053" t="s">
        <v>465</v>
      </c>
      <c r="B5053">
        <v>600084779</v>
      </c>
      <c r="C5053">
        <v>165755</v>
      </c>
      <c r="D5053" t="s">
        <v>4990</v>
      </c>
      <c r="E5053" s="1">
        <v>43588.634340277778</v>
      </c>
      <c r="F5053">
        <v>3</v>
      </c>
      <c r="G5053" t="s">
        <v>33</v>
      </c>
      <c r="H5053">
        <v>340</v>
      </c>
      <c r="I5053" s="1">
        <v>43602.999305555553</v>
      </c>
      <c r="J5053" s="2">
        <f t="shared" si="234"/>
        <v>1</v>
      </c>
      <c r="K5053" s="2" t="str">
        <f>IFERROR(VLOOKUP(A5053,Aux!A:B,2,0),"Outros")</f>
        <v>Outros</v>
      </c>
      <c r="L5053" s="2">
        <f t="shared" si="235"/>
        <v>2019</v>
      </c>
      <c r="M5053">
        <f t="shared" si="236"/>
        <v>18</v>
      </c>
    </row>
    <row r="5054" spans="1:13" x14ac:dyDescent="0.35">
      <c r="A5054" t="s">
        <v>18</v>
      </c>
      <c r="B5054">
        <v>502177080</v>
      </c>
      <c r="C5054">
        <v>165759</v>
      </c>
      <c r="D5054" t="s">
        <v>4991</v>
      </c>
      <c r="E5054" s="1">
        <v>43588.643726851849</v>
      </c>
      <c r="F5054">
        <v>13</v>
      </c>
      <c r="G5054" t="s">
        <v>164</v>
      </c>
      <c r="H5054">
        <v>360</v>
      </c>
      <c r="I5054" s="1">
        <v>43598.708333333336</v>
      </c>
      <c r="J5054" s="2">
        <f t="shared" si="234"/>
        <v>1</v>
      </c>
      <c r="K5054" s="2" t="str">
        <f>IFERROR(VLOOKUP(A5054,Aux!A:B,2,0),"Outros")</f>
        <v>Municípios</v>
      </c>
      <c r="L5054" s="2">
        <f t="shared" si="235"/>
        <v>2019</v>
      </c>
      <c r="M5054">
        <f t="shared" si="236"/>
        <v>18</v>
      </c>
    </row>
    <row r="5055" spans="1:13" x14ac:dyDescent="0.35">
      <c r="A5055" t="s">
        <v>122</v>
      </c>
      <c r="B5055">
        <v>506173968</v>
      </c>
      <c r="C5055">
        <v>165762</v>
      </c>
      <c r="D5055" t="s">
        <v>4765</v>
      </c>
      <c r="E5055" s="1">
        <v>43588.650069444448</v>
      </c>
      <c r="F5055">
        <v>13</v>
      </c>
      <c r="G5055" t="s">
        <v>597</v>
      </c>
      <c r="H5055">
        <v>400</v>
      </c>
      <c r="I5055" s="1">
        <v>25569.708333333332</v>
      </c>
      <c r="J5055" s="2">
        <f t="shared" si="234"/>
        <v>1</v>
      </c>
      <c r="K5055" s="2" t="str">
        <f>IFERROR(VLOOKUP(A5055,Aux!A:B,2,0),"Outros")</f>
        <v>Municípios</v>
      </c>
      <c r="L5055" s="2">
        <f t="shared" si="235"/>
        <v>2019</v>
      </c>
      <c r="M5055">
        <f t="shared" si="236"/>
        <v>18</v>
      </c>
    </row>
    <row r="5056" spans="1:13" x14ac:dyDescent="0.35">
      <c r="A5056" t="s">
        <v>140</v>
      </c>
      <c r="B5056">
        <v>506614913</v>
      </c>
      <c r="C5056">
        <v>165766</v>
      </c>
      <c r="D5056" t="s">
        <v>4549</v>
      </c>
      <c r="E5056" s="1">
        <v>43588.656423611108</v>
      </c>
      <c r="F5056">
        <v>13</v>
      </c>
      <c r="G5056" t="s">
        <v>142</v>
      </c>
      <c r="H5056">
        <v>360</v>
      </c>
      <c r="I5056" s="1">
        <v>43600.999305555553</v>
      </c>
      <c r="J5056" s="2">
        <f t="shared" si="234"/>
        <v>1</v>
      </c>
      <c r="K5056" s="2" t="str">
        <f>IFERROR(VLOOKUP(A5056,Aux!A:B,2,0),"Outros")</f>
        <v>Municípios</v>
      </c>
      <c r="L5056" s="2">
        <f t="shared" si="235"/>
        <v>2019</v>
      </c>
      <c r="M5056">
        <f t="shared" si="236"/>
        <v>18</v>
      </c>
    </row>
    <row r="5057" spans="1:13" x14ac:dyDescent="0.35">
      <c r="A5057" t="s">
        <v>185</v>
      </c>
      <c r="B5057">
        <v>506556590</v>
      </c>
      <c r="C5057">
        <v>165768</v>
      </c>
      <c r="D5057" t="s">
        <v>4888</v>
      </c>
      <c r="E5057" s="1">
        <v>43588.659224537034</v>
      </c>
      <c r="F5057">
        <v>1</v>
      </c>
      <c r="G5057" t="s">
        <v>781</v>
      </c>
      <c r="H5057">
        <v>360</v>
      </c>
      <c r="I5057" s="1">
        <v>43597.999305555553</v>
      </c>
      <c r="J5057" s="2">
        <f t="shared" si="234"/>
        <v>1</v>
      </c>
      <c r="K5057" s="2" t="str">
        <f>IFERROR(VLOOKUP(A5057,Aux!A:B,2,0),"Outros")</f>
        <v>Municípios</v>
      </c>
      <c r="L5057" s="2">
        <f t="shared" si="235"/>
        <v>2019</v>
      </c>
      <c r="M5057">
        <f t="shared" si="236"/>
        <v>18</v>
      </c>
    </row>
    <row r="5058" spans="1:13" x14ac:dyDescent="0.35">
      <c r="A5058" t="s">
        <v>4251</v>
      </c>
      <c r="B5058">
        <v>506873412</v>
      </c>
      <c r="C5058">
        <v>165769</v>
      </c>
      <c r="E5058" s="1">
        <v>43588.661134259259</v>
      </c>
      <c r="F5058">
        <v>3</v>
      </c>
      <c r="G5058" t="s">
        <v>33</v>
      </c>
      <c r="H5058">
        <v>400</v>
      </c>
      <c r="J5058" s="2">
        <f t="shared" ref="J5058:J5121" si="237">IF(C5058=C5057,"",1)</f>
        <v>1</v>
      </c>
      <c r="K5058" s="2" t="str">
        <f>IFERROR(VLOOKUP(A5058,Aux!A:B,2,0),"Outros")</f>
        <v>Municípios</v>
      </c>
      <c r="L5058" s="2">
        <f t="shared" ref="L5058:L5121" si="238">YEAR(E5058)</f>
        <v>2019</v>
      </c>
      <c r="M5058">
        <f t="shared" ref="M5058:M5121" si="239">WEEKNUM(E5058)</f>
        <v>18</v>
      </c>
    </row>
    <row r="5059" spans="1:13" x14ac:dyDescent="0.35">
      <c r="A5059" t="s">
        <v>336</v>
      </c>
      <c r="B5059">
        <v>505170876</v>
      </c>
      <c r="C5059">
        <v>165770</v>
      </c>
      <c r="D5059" t="s">
        <v>4889</v>
      </c>
      <c r="E5059" s="1">
        <v>43588.672789351855</v>
      </c>
      <c r="F5059">
        <v>13</v>
      </c>
      <c r="G5059" t="s">
        <v>345</v>
      </c>
      <c r="H5059">
        <v>360</v>
      </c>
      <c r="I5059" s="1">
        <v>43601.708333333336</v>
      </c>
      <c r="J5059" s="2">
        <f t="shared" si="237"/>
        <v>1</v>
      </c>
      <c r="K5059" s="2" t="str">
        <f>IFERROR(VLOOKUP(A5059,Aux!A:B,2,0),"Outros")</f>
        <v>Municípios</v>
      </c>
      <c r="L5059" s="2">
        <f t="shared" si="238"/>
        <v>2019</v>
      </c>
      <c r="M5059">
        <f t="shared" si="239"/>
        <v>18</v>
      </c>
    </row>
    <row r="5060" spans="1:13" x14ac:dyDescent="0.35">
      <c r="A5060" t="s">
        <v>213</v>
      </c>
      <c r="B5060">
        <v>512012814</v>
      </c>
      <c r="C5060">
        <v>165771</v>
      </c>
      <c r="D5060" t="s">
        <v>4811</v>
      </c>
      <c r="E5060" s="1">
        <v>43588.676863425928</v>
      </c>
      <c r="F5060">
        <v>1</v>
      </c>
      <c r="G5060" t="s">
        <v>4812</v>
      </c>
      <c r="H5060">
        <v>5</v>
      </c>
      <c r="I5060" s="1">
        <v>43598.999305555553</v>
      </c>
      <c r="J5060" s="2">
        <f t="shared" si="237"/>
        <v>1</v>
      </c>
      <c r="K5060" s="2" t="str">
        <f>IFERROR(VLOOKUP(A5060,Aux!A:B,2,0),"Outros")</f>
        <v>Municípios</v>
      </c>
      <c r="L5060" s="2">
        <f t="shared" si="238"/>
        <v>2019</v>
      </c>
      <c r="M5060">
        <f t="shared" si="239"/>
        <v>18</v>
      </c>
    </row>
    <row r="5061" spans="1:13" x14ac:dyDescent="0.35">
      <c r="A5061" t="s">
        <v>37</v>
      </c>
      <c r="B5061">
        <v>506187543</v>
      </c>
      <c r="C5061">
        <v>165772</v>
      </c>
      <c r="D5061" t="s">
        <v>4890</v>
      </c>
      <c r="E5061" s="1">
        <v>43588.67864583333</v>
      </c>
      <c r="F5061">
        <v>13</v>
      </c>
      <c r="G5061" t="s">
        <v>116</v>
      </c>
      <c r="H5061">
        <v>400</v>
      </c>
      <c r="I5061" s="1">
        <v>25569.999305555557</v>
      </c>
      <c r="J5061" s="2">
        <f t="shared" si="237"/>
        <v>1</v>
      </c>
      <c r="K5061" s="2" t="str">
        <f>IFERROR(VLOOKUP(A5061,Aux!A:B,2,0),"Outros")</f>
        <v>Municípios</v>
      </c>
      <c r="L5061" s="2">
        <f t="shared" si="238"/>
        <v>2019</v>
      </c>
      <c r="M5061">
        <f t="shared" si="239"/>
        <v>18</v>
      </c>
    </row>
    <row r="5062" spans="1:13" x14ac:dyDescent="0.35">
      <c r="A5062" t="s">
        <v>197</v>
      </c>
      <c r="B5062">
        <v>506334562</v>
      </c>
      <c r="C5062">
        <v>165773</v>
      </c>
      <c r="E5062" s="1">
        <v>43588.689131944448</v>
      </c>
      <c r="F5062">
        <v>13</v>
      </c>
      <c r="G5062" t="s">
        <v>33</v>
      </c>
      <c r="H5062">
        <v>400</v>
      </c>
      <c r="J5062" s="2">
        <f t="shared" si="237"/>
        <v>1</v>
      </c>
      <c r="K5062" s="2" t="str">
        <f>IFERROR(VLOOKUP(A5062,Aux!A:B,2,0),"Outros")</f>
        <v>Municípios</v>
      </c>
      <c r="L5062" s="2">
        <f t="shared" si="238"/>
        <v>2019</v>
      </c>
      <c r="M5062">
        <f t="shared" si="239"/>
        <v>18</v>
      </c>
    </row>
    <row r="5063" spans="1:13" x14ac:dyDescent="0.35">
      <c r="A5063" t="s">
        <v>197</v>
      </c>
      <c r="B5063">
        <v>506334562</v>
      </c>
      <c r="C5063">
        <v>165774</v>
      </c>
      <c r="D5063" t="s">
        <v>4440</v>
      </c>
      <c r="E5063" s="1">
        <v>43588.689375000002</v>
      </c>
      <c r="F5063">
        <v>13</v>
      </c>
      <c r="G5063" t="s">
        <v>625</v>
      </c>
      <c r="H5063">
        <v>400</v>
      </c>
      <c r="I5063" s="1">
        <v>25569.999305555557</v>
      </c>
      <c r="J5063" s="2">
        <f t="shared" si="237"/>
        <v>1</v>
      </c>
      <c r="K5063" s="2" t="str">
        <f>IFERROR(VLOOKUP(A5063,Aux!A:B,2,0),"Outros")</f>
        <v>Municípios</v>
      </c>
      <c r="L5063" s="2">
        <f t="shared" si="238"/>
        <v>2019</v>
      </c>
      <c r="M5063">
        <f t="shared" si="239"/>
        <v>18</v>
      </c>
    </row>
    <row r="5064" spans="1:13" x14ac:dyDescent="0.35">
      <c r="A5064" t="s">
        <v>213</v>
      </c>
      <c r="B5064">
        <v>512012814</v>
      </c>
      <c r="C5064">
        <v>165775</v>
      </c>
      <c r="D5064" t="s">
        <v>4766</v>
      </c>
      <c r="E5064" s="1">
        <v>43588.691678240742</v>
      </c>
      <c r="F5064">
        <v>1</v>
      </c>
      <c r="G5064" t="s">
        <v>4767</v>
      </c>
      <c r="H5064">
        <v>340</v>
      </c>
      <c r="I5064" s="1">
        <v>43601.999305555553</v>
      </c>
      <c r="J5064" s="2">
        <f t="shared" si="237"/>
        <v>1</v>
      </c>
      <c r="K5064" s="2" t="str">
        <f>IFERROR(VLOOKUP(A5064,Aux!A:B,2,0),"Outros")</f>
        <v>Municípios</v>
      </c>
      <c r="L5064" s="2">
        <f t="shared" si="238"/>
        <v>2019</v>
      </c>
      <c r="M5064">
        <f t="shared" si="239"/>
        <v>18</v>
      </c>
    </row>
    <row r="5065" spans="1:13" x14ac:dyDescent="0.35">
      <c r="A5065" t="s">
        <v>150</v>
      </c>
      <c r="B5065">
        <v>505309939</v>
      </c>
      <c r="C5065">
        <v>165776</v>
      </c>
      <c r="D5065" t="s">
        <v>4813</v>
      </c>
      <c r="E5065" s="1">
        <v>43588.700532407405</v>
      </c>
      <c r="F5065">
        <v>1</v>
      </c>
      <c r="G5065" t="s">
        <v>152</v>
      </c>
      <c r="H5065">
        <v>360</v>
      </c>
      <c r="I5065" s="1">
        <v>43591.708333333336</v>
      </c>
      <c r="J5065" s="2">
        <f t="shared" si="237"/>
        <v>1</v>
      </c>
      <c r="K5065" s="2" t="str">
        <f>IFERROR(VLOOKUP(A5065,Aux!A:B,2,0),"Outros")</f>
        <v>Municípios</v>
      </c>
      <c r="L5065" s="2">
        <f t="shared" si="238"/>
        <v>2019</v>
      </c>
      <c r="M5065">
        <f t="shared" si="239"/>
        <v>18</v>
      </c>
    </row>
    <row r="5066" spans="1:13" x14ac:dyDescent="0.35">
      <c r="A5066" t="s">
        <v>37</v>
      </c>
      <c r="B5066">
        <v>506187543</v>
      </c>
      <c r="C5066">
        <v>165777</v>
      </c>
      <c r="D5066" t="s">
        <v>4890</v>
      </c>
      <c r="E5066" s="1">
        <v>43588.702835648146</v>
      </c>
      <c r="F5066">
        <v>13</v>
      </c>
      <c r="G5066" t="s">
        <v>80</v>
      </c>
      <c r="H5066">
        <v>360</v>
      </c>
      <c r="I5066" s="1">
        <v>43593.999305555553</v>
      </c>
      <c r="J5066" s="2">
        <f t="shared" si="237"/>
        <v>1</v>
      </c>
      <c r="K5066" s="2" t="str">
        <f>IFERROR(VLOOKUP(A5066,Aux!A:B,2,0),"Outros")</f>
        <v>Municípios</v>
      </c>
      <c r="L5066" s="2">
        <f t="shared" si="238"/>
        <v>2019</v>
      </c>
      <c r="M5066">
        <f t="shared" si="239"/>
        <v>18</v>
      </c>
    </row>
    <row r="5067" spans="1:13" x14ac:dyDescent="0.35">
      <c r="A5067" t="s">
        <v>197</v>
      </c>
      <c r="B5067">
        <v>506334562</v>
      </c>
      <c r="C5067">
        <v>165778</v>
      </c>
      <c r="D5067" t="s">
        <v>4440</v>
      </c>
      <c r="E5067" s="1">
        <v>43588.703506944446</v>
      </c>
      <c r="F5067">
        <v>13</v>
      </c>
      <c r="G5067" t="s">
        <v>625</v>
      </c>
      <c r="H5067">
        <v>360</v>
      </c>
      <c r="I5067" s="1">
        <v>43609.999305555553</v>
      </c>
      <c r="J5067" s="2">
        <f t="shared" si="237"/>
        <v>1</v>
      </c>
      <c r="K5067" s="2" t="str">
        <f>IFERROR(VLOOKUP(A5067,Aux!A:B,2,0),"Outros")</f>
        <v>Municípios</v>
      </c>
      <c r="L5067" s="2">
        <f t="shared" si="238"/>
        <v>2019</v>
      </c>
      <c r="M5067">
        <f t="shared" si="239"/>
        <v>18</v>
      </c>
    </row>
    <row r="5068" spans="1:13" x14ac:dyDescent="0.35">
      <c r="A5068" t="s">
        <v>133</v>
      </c>
      <c r="B5068">
        <v>503539473</v>
      </c>
      <c r="C5068">
        <v>165779</v>
      </c>
      <c r="D5068" t="s">
        <v>5036</v>
      </c>
      <c r="E5068" s="1">
        <v>43588.720497685186</v>
      </c>
      <c r="F5068">
        <v>13</v>
      </c>
      <c r="G5068" t="s">
        <v>135</v>
      </c>
      <c r="H5068">
        <v>360</v>
      </c>
      <c r="I5068" s="1">
        <v>43591.999305555553</v>
      </c>
      <c r="J5068" s="2">
        <f t="shared" si="237"/>
        <v>1</v>
      </c>
      <c r="K5068" s="2" t="str">
        <f>IFERROR(VLOOKUP(A5068,Aux!A:B,2,0),"Outros")</f>
        <v>Municípios</v>
      </c>
      <c r="L5068" s="2">
        <f t="shared" si="238"/>
        <v>2019</v>
      </c>
      <c r="M5068">
        <f t="shared" si="239"/>
        <v>18</v>
      </c>
    </row>
    <row r="5069" spans="1:13" x14ac:dyDescent="0.35">
      <c r="A5069" t="s">
        <v>21</v>
      </c>
      <c r="B5069">
        <v>600082628</v>
      </c>
      <c r="C5069">
        <v>165780</v>
      </c>
      <c r="D5069" t="s">
        <v>4846</v>
      </c>
      <c r="E5069" s="1">
        <v>43588.724351851852</v>
      </c>
      <c r="F5069">
        <v>3</v>
      </c>
      <c r="G5069" t="s">
        <v>622</v>
      </c>
      <c r="H5069">
        <v>360</v>
      </c>
      <c r="I5069" s="1">
        <v>43605.75</v>
      </c>
      <c r="J5069" s="2">
        <f t="shared" si="237"/>
        <v>1</v>
      </c>
      <c r="K5069" s="2" t="str">
        <f>IFERROR(VLOOKUP(A5069,Aux!A:B,2,0),"Outros")</f>
        <v>Outros</v>
      </c>
      <c r="L5069" s="2">
        <f t="shared" si="238"/>
        <v>2019</v>
      </c>
      <c r="M5069">
        <f t="shared" si="239"/>
        <v>18</v>
      </c>
    </row>
    <row r="5070" spans="1:13" x14ac:dyDescent="0.35">
      <c r="A5070" t="s">
        <v>136</v>
      </c>
      <c r="B5070">
        <v>506730573</v>
      </c>
      <c r="C5070">
        <v>165781</v>
      </c>
      <c r="E5070" s="1">
        <v>43588.738240740742</v>
      </c>
      <c r="F5070">
        <v>1</v>
      </c>
      <c r="G5070" t="s">
        <v>33</v>
      </c>
      <c r="H5070">
        <v>400</v>
      </c>
      <c r="J5070" s="2">
        <f t="shared" si="237"/>
        <v>1</v>
      </c>
      <c r="K5070" s="2" t="str">
        <f>IFERROR(VLOOKUP(A5070,Aux!A:B,2,0),"Outros")</f>
        <v>Municípios</v>
      </c>
      <c r="L5070" s="2">
        <f t="shared" si="238"/>
        <v>2019</v>
      </c>
      <c r="M5070">
        <f t="shared" si="239"/>
        <v>18</v>
      </c>
    </row>
    <row r="5071" spans="1:13" x14ac:dyDescent="0.35">
      <c r="A5071" t="s">
        <v>136</v>
      </c>
      <c r="B5071">
        <v>506730573</v>
      </c>
      <c r="C5071">
        <v>165782</v>
      </c>
      <c r="D5071" t="s">
        <v>4847</v>
      </c>
      <c r="E5071" s="1">
        <v>43588.74181712963</v>
      </c>
      <c r="F5071">
        <v>1</v>
      </c>
      <c r="G5071" t="s">
        <v>138</v>
      </c>
      <c r="H5071">
        <v>340</v>
      </c>
      <c r="I5071" s="1">
        <v>43608.625</v>
      </c>
      <c r="J5071" s="2">
        <f t="shared" si="237"/>
        <v>1</v>
      </c>
      <c r="K5071" s="2" t="str">
        <f>IFERROR(VLOOKUP(A5071,Aux!A:B,2,0),"Outros")</f>
        <v>Municípios</v>
      </c>
      <c r="L5071" s="2">
        <f t="shared" si="238"/>
        <v>2019</v>
      </c>
      <c r="M5071">
        <f t="shared" si="239"/>
        <v>18</v>
      </c>
    </row>
    <row r="5072" spans="1:13" x14ac:dyDescent="0.35">
      <c r="A5072" t="s">
        <v>673</v>
      </c>
      <c r="B5072">
        <v>503584215</v>
      </c>
      <c r="C5072">
        <v>165787</v>
      </c>
      <c r="D5072" t="s">
        <v>5037</v>
      </c>
      <c r="E5072" s="1">
        <v>43589.562592592592</v>
      </c>
      <c r="F5072">
        <v>3</v>
      </c>
      <c r="G5072" t="s">
        <v>1020</v>
      </c>
      <c r="H5072">
        <v>340</v>
      </c>
      <c r="I5072" s="1">
        <v>43606.999305555553</v>
      </c>
      <c r="J5072" s="2">
        <f t="shared" si="237"/>
        <v>1</v>
      </c>
      <c r="K5072" s="2" t="str">
        <f>IFERROR(VLOOKUP(A5072,Aux!A:B,2,0),"Outros")</f>
        <v>Outros</v>
      </c>
      <c r="L5072" s="2">
        <f t="shared" si="238"/>
        <v>2019</v>
      </c>
      <c r="M5072">
        <f t="shared" si="239"/>
        <v>18</v>
      </c>
    </row>
    <row r="5073" spans="1:13" x14ac:dyDescent="0.35">
      <c r="A5073" t="s">
        <v>12</v>
      </c>
      <c r="B5073">
        <v>508481287</v>
      </c>
      <c r="C5073">
        <v>165807</v>
      </c>
      <c r="D5073" t="s">
        <v>4699</v>
      </c>
      <c r="E5073" s="1">
        <v>43591.368946759256</v>
      </c>
      <c r="F5073">
        <v>1</v>
      </c>
      <c r="G5073" t="s">
        <v>14</v>
      </c>
      <c r="H5073">
        <v>340</v>
      </c>
      <c r="I5073" s="1">
        <v>43594.708333333336</v>
      </c>
      <c r="J5073" s="2">
        <f t="shared" si="237"/>
        <v>1</v>
      </c>
      <c r="K5073" s="2" t="str">
        <f>IFERROR(VLOOKUP(A5073,Aux!A:B,2,0),"Outros")</f>
        <v>Hospitais</v>
      </c>
      <c r="L5073" s="2">
        <f t="shared" si="238"/>
        <v>2019</v>
      </c>
      <c r="M5073">
        <f t="shared" si="239"/>
        <v>19</v>
      </c>
    </row>
    <row r="5074" spans="1:13" x14ac:dyDescent="0.35">
      <c r="A5074" t="s">
        <v>136</v>
      </c>
      <c r="B5074">
        <v>506730573</v>
      </c>
      <c r="C5074">
        <v>165808</v>
      </c>
      <c r="D5074" t="s">
        <v>4550</v>
      </c>
      <c r="E5074" s="1">
        <v>43591.385659722226</v>
      </c>
      <c r="F5074">
        <v>3</v>
      </c>
      <c r="G5074" t="s">
        <v>1360</v>
      </c>
      <c r="H5074">
        <v>340</v>
      </c>
      <c r="I5074" s="1">
        <v>43606.625</v>
      </c>
      <c r="J5074" s="2">
        <f t="shared" si="237"/>
        <v>1</v>
      </c>
      <c r="K5074" s="2" t="str">
        <f>IFERROR(VLOOKUP(A5074,Aux!A:B,2,0),"Outros")</f>
        <v>Municípios</v>
      </c>
      <c r="L5074" s="2">
        <f t="shared" si="238"/>
        <v>2019</v>
      </c>
      <c r="M5074">
        <f t="shared" si="239"/>
        <v>19</v>
      </c>
    </row>
    <row r="5075" spans="1:13" x14ac:dyDescent="0.35">
      <c r="A5075" t="s">
        <v>2686</v>
      </c>
      <c r="B5075">
        <v>503956546</v>
      </c>
      <c r="C5075">
        <v>165809</v>
      </c>
      <c r="E5075" s="1">
        <v>43591.394386574073</v>
      </c>
      <c r="F5075">
        <v>1</v>
      </c>
      <c r="G5075" t="s">
        <v>33</v>
      </c>
      <c r="H5075">
        <v>400</v>
      </c>
      <c r="J5075" s="2">
        <f t="shared" si="237"/>
        <v>1</v>
      </c>
      <c r="K5075" s="2" t="str">
        <f>IFERROR(VLOOKUP(A5075,Aux!A:B,2,0),"Outros")</f>
        <v>Municípios</v>
      </c>
      <c r="L5075" s="2">
        <f t="shared" si="238"/>
        <v>2019</v>
      </c>
      <c r="M5075">
        <f t="shared" si="239"/>
        <v>19</v>
      </c>
    </row>
    <row r="5076" spans="1:13" x14ac:dyDescent="0.35">
      <c r="A5076" t="s">
        <v>2686</v>
      </c>
      <c r="B5076">
        <v>503956546</v>
      </c>
      <c r="C5076">
        <v>165810</v>
      </c>
      <c r="E5076" s="1">
        <v>43591.394467592596</v>
      </c>
      <c r="F5076">
        <v>13</v>
      </c>
      <c r="G5076" t="s">
        <v>33</v>
      </c>
      <c r="H5076">
        <v>400</v>
      </c>
      <c r="J5076" s="2">
        <f t="shared" si="237"/>
        <v>1</v>
      </c>
      <c r="K5076" s="2" t="str">
        <f>IFERROR(VLOOKUP(A5076,Aux!A:B,2,0),"Outros")</f>
        <v>Municípios</v>
      </c>
      <c r="L5076" s="2">
        <f t="shared" si="238"/>
        <v>2019</v>
      </c>
      <c r="M5076">
        <f t="shared" si="239"/>
        <v>19</v>
      </c>
    </row>
    <row r="5077" spans="1:13" x14ac:dyDescent="0.35">
      <c r="A5077" t="s">
        <v>63</v>
      </c>
      <c r="B5077">
        <v>502098139</v>
      </c>
      <c r="C5077">
        <v>165811</v>
      </c>
      <c r="D5077" t="s">
        <v>4551</v>
      </c>
      <c r="E5077" s="1">
        <v>43591.394756944443</v>
      </c>
      <c r="F5077">
        <v>3</v>
      </c>
      <c r="G5077" t="s">
        <v>75</v>
      </c>
      <c r="H5077">
        <v>5</v>
      </c>
      <c r="I5077" s="1">
        <v>43606.75</v>
      </c>
      <c r="J5077" s="2">
        <f t="shared" si="237"/>
        <v>1</v>
      </c>
      <c r="K5077" s="2" t="str">
        <f>IFERROR(VLOOKUP(A5077,Aux!A:B,2,0),"Outros")</f>
        <v>Municípios</v>
      </c>
      <c r="L5077" s="2">
        <f t="shared" si="238"/>
        <v>2019</v>
      </c>
      <c r="M5077">
        <f t="shared" si="239"/>
        <v>19</v>
      </c>
    </row>
    <row r="5078" spans="1:13" x14ac:dyDescent="0.35">
      <c r="A5078" t="s">
        <v>2686</v>
      </c>
      <c r="B5078">
        <v>503956546</v>
      </c>
      <c r="C5078">
        <v>165812</v>
      </c>
      <c r="E5078" s="1">
        <v>43591.39508101852</v>
      </c>
      <c r="F5078">
        <v>13</v>
      </c>
      <c r="G5078" t="s">
        <v>33</v>
      </c>
      <c r="H5078">
        <v>400</v>
      </c>
      <c r="J5078" s="2">
        <f t="shared" si="237"/>
        <v>1</v>
      </c>
      <c r="K5078" s="2" t="str">
        <f>IFERROR(VLOOKUP(A5078,Aux!A:B,2,0),"Outros")</f>
        <v>Municípios</v>
      </c>
      <c r="L5078" s="2">
        <f t="shared" si="238"/>
        <v>2019</v>
      </c>
      <c r="M5078">
        <f t="shared" si="239"/>
        <v>19</v>
      </c>
    </row>
    <row r="5079" spans="1:13" x14ac:dyDescent="0.35">
      <c r="A5079" t="s">
        <v>578</v>
      </c>
      <c r="B5079">
        <v>501112049</v>
      </c>
      <c r="C5079">
        <v>165813</v>
      </c>
      <c r="D5079" t="s">
        <v>5083</v>
      </c>
      <c r="E5079" s="1">
        <v>43591.395648148151</v>
      </c>
      <c r="F5079">
        <v>13</v>
      </c>
      <c r="G5079" t="s">
        <v>615</v>
      </c>
      <c r="H5079">
        <v>340</v>
      </c>
      <c r="I5079" s="1">
        <v>43605.729166666664</v>
      </c>
      <c r="J5079" s="2">
        <f t="shared" si="237"/>
        <v>1</v>
      </c>
      <c r="K5079" s="2" t="str">
        <f>IFERROR(VLOOKUP(A5079,Aux!A:B,2,0),"Outros")</f>
        <v>Municípios</v>
      </c>
      <c r="L5079" s="2">
        <f t="shared" si="238"/>
        <v>2019</v>
      </c>
      <c r="M5079">
        <f t="shared" si="239"/>
        <v>19</v>
      </c>
    </row>
    <row r="5080" spans="1:13" x14ac:dyDescent="0.35">
      <c r="A5080" t="s">
        <v>63</v>
      </c>
      <c r="B5080">
        <v>502098139</v>
      </c>
      <c r="C5080">
        <v>165814</v>
      </c>
      <c r="D5080" t="s">
        <v>4552</v>
      </c>
      <c r="E5080" s="1">
        <v>43591.400659722225</v>
      </c>
      <c r="F5080">
        <v>3</v>
      </c>
      <c r="G5080" t="s">
        <v>33</v>
      </c>
      <c r="H5080">
        <v>360</v>
      </c>
      <c r="I5080" s="1">
        <v>43600.708333333336</v>
      </c>
      <c r="J5080" s="2">
        <f t="shared" si="237"/>
        <v>1</v>
      </c>
      <c r="K5080" s="2" t="str">
        <f>IFERROR(VLOOKUP(A5080,Aux!A:B,2,0),"Outros")</f>
        <v>Municípios</v>
      </c>
      <c r="L5080" s="2">
        <f t="shared" si="238"/>
        <v>2019</v>
      </c>
      <c r="M5080">
        <f t="shared" si="239"/>
        <v>19</v>
      </c>
    </row>
    <row r="5081" spans="1:13" x14ac:dyDescent="0.35">
      <c r="A5081" t="s">
        <v>122</v>
      </c>
      <c r="B5081">
        <v>506173968</v>
      </c>
      <c r="C5081">
        <v>165815</v>
      </c>
      <c r="D5081" t="s">
        <v>4700</v>
      </c>
      <c r="E5081" s="1">
        <v>43591.415393518517</v>
      </c>
      <c r="F5081">
        <v>13</v>
      </c>
      <c r="G5081" t="s">
        <v>597</v>
      </c>
      <c r="H5081">
        <v>5</v>
      </c>
      <c r="I5081" s="1">
        <v>43614.708333333336</v>
      </c>
      <c r="J5081" s="2">
        <f t="shared" si="237"/>
        <v>1</v>
      </c>
      <c r="K5081" s="2" t="str">
        <f>IFERROR(VLOOKUP(A5081,Aux!A:B,2,0),"Outros")</f>
        <v>Municípios</v>
      </c>
      <c r="L5081" s="2">
        <f t="shared" si="238"/>
        <v>2019</v>
      </c>
      <c r="M5081">
        <f t="shared" si="239"/>
        <v>19</v>
      </c>
    </row>
    <row r="5082" spans="1:13" x14ac:dyDescent="0.35">
      <c r="A5082" t="s">
        <v>578</v>
      </c>
      <c r="B5082">
        <v>501112049</v>
      </c>
      <c r="C5082">
        <v>165816</v>
      </c>
      <c r="D5082" t="s">
        <v>4992</v>
      </c>
      <c r="E5082" s="1">
        <v>43591.415879629632</v>
      </c>
      <c r="F5082">
        <v>13</v>
      </c>
      <c r="G5082" t="s">
        <v>615</v>
      </c>
      <c r="H5082">
        <v>360</v>
      </c>
      <c r="I5082" s="1">
        <v>43598.666666666664</v>
      </c>
      <c r="J5082" s="2">
        <f t="shared" si="237"/>
        <v>1</v>
      </c>
      <c r="K5082" s="2" t="str">
        <f>IFERROR(VLOOKUP(A5082,Aux!A:B,2,0),"Outros")</f>
        <v>Municípios</v>
      </c>
      <c r="L5082" s="2">
        <f t="shared" si="238"/>
        <v>2019</v>
      </c>
      <c r="M5082">
        <f t="shared" si="239"/>
        <v>19</v>
      </c>
    </row>
    <row r="5083" spans="1:13" x14ac:dyDescent="0.35">
      <c r="A5083" t="s">
        <v>57</v>
      </c>
      <c r="B5083">
        <v>501294104</v>
      </c>
      <c r="C5083">
        <v>165817</v>
      </c>
      <c r="D5083" t="s">
        <v>4928</v>
      </c>
      <c r="E5083" s="1">
        <v>43591.423148148147</v>
      </c>
      <c r="F5083">
        <v>3</v>
      </c>
      <c r="G5083" t="s">
        <v>59</v>
      </c>
      <c r="H5083">
        <v>360</v>
      </c>
      <c r="I5083" s="1">
        <v>43621.999305555553</v>
      </c>
      <c r="J5083" s="2">
        <f t="shared" si="237"/>
        <v>1</v>
      </c>
      <c r="K5083" s="2" t="str">
        <f>IFERROR(VLOOKUP(A5083,Aux!A:B,2,0),"Outros")</f>
        <v>Municípios</v>
      </c>
      <c r="L5083" s="2">
        <f t="shared" si="238"/>
        <v>2019</v>
      </c>
      <c r="M5083">
        <f t="shared" si="239"/>
        <v>19</v>
      </c>
    </row>
    <row r="5084" spans="1:13" x14ac:dyDescent="0.35">
      <c r="A5084" t="s">
        <v>18</v>
      </c>
      <c r="B5084">
        <v>502177080</v>
      </c>
      <c r="C5084">
        <v>165818</v>
      </c>
      <c r="D5084" t="s">
        <v>4394</v>
      </c>
      <c r="E5084" s="1">
        <v>43591.424513888887</v>
      </c>
      <c r="F5084">
        <v>13</v>
      </c>
      <c r="G5084" t="s">
        <v>164</v>
      </c>
      <c r="H5084">
        <v>360</v>
      </c>
      <c r="I5084" s="1">
        <v>43594.708333333336</v>
      </c>
      <c r="J5084" s="2">
        <f t="shared" si="237"/>
        <v>1</v>
      </c>
      <c r="K5084" s="2" t="str">
        <f>IFERROR(VLOOKUP(A5084,Aux!A:B,2,0),"Outros")</f>
        <v>Municípios</v>
      </c>
      <c r="L5084" s="2">
        <f t="shared" si="238"/>
        <v>2019</v>
      </c>
      <c r="M5084">
        <f t="shared" si="239"/>
        <v>19</v>
      </c>
    </row>
    <row r="5085" spans="1:13" x14ac:dyDescent="0.35">
      <c r="A5085" t="s">
        <v>92</v>
      </c>
      <c r="B5085">
        <v>506037258</v>
      </c>
      <c r="C5085">
        <v>165819</v>
      </c>
      <c r="D5085" t="s">
        <v>4701</v>
      </c>
      <c r="E5085" s="1">
        <v>43591.426203703704</v>
      </c>
      <c r="F5085">
        <v>3</v>
      </c>
      <c r="G5085" t="s">
        <v>476</v>
      </c>
      <c r="H5085">
        <v>340</v>
      </c>
      <c r="I5085" s="1">
        <v>43629.708333333336</v>
      </c>
      <c r="J5085" s="2">
        <f t="shared" si="237"/>
        <v>1</v>
      </c>
      <c r="K5085" s="2" t="str">
        <f>IFERROR(VLOOKUP(A5085,Aux!A:B,2,0),"Outros")</f>
        <v>Municípios</v>
      </c>
      <c r="L5085" s="2">
        <f t="shared" si="238"/>
        <v>2019</v>
      </c>
      <c r="M5085">
        <f t="shared" si="239"/>
        <v>19</v>
      </c>
    </row>
    <row r="5086" spans="1:13" x14ac:dyDescent="0.35">
      <c r="A5086" t="s">
        <v>122</v>
      </c>
      <c r="B5086">
        <v>506173968</v>
      </c>
      <c r="C5086">
        <v>165820</v>
      </c>
      <c r="D5086" t="s">
        <v>4993</v>
      </c>
      <c r="E5086" s="1">
        <v>43591.427754629629</v>
      </c>
      <c r="F5086">
        <v>13</v>
      </c>
      <c r="G5086" t="s">
        <v>33</v>
      </c>
      <c r="H5086">
        <v>360</v>
      </c>
      <c r="I5086" s="1">
        <v>43596.75</v>
      </c>
      <c r="J5086" s="2">
        <f t="shared" si="237"/>
        <v>1</v>
      </c>
      <c r="K5086" s="2" t="str">
        <f>IFERROR(VLOOKUP(A5086,Aux!A:B,2,0),"Outros")</f>
        <v>Municípios</v>
      </c>
      <c r="L5086" s="2">
        <f t="shared" si="238"/>
        <v>2019</v>
      </c>
      <c r="M5086">
        <f t="shared" si="239"/>
        <v>19</v>
      </c>
    </row>
    <row r="5087" spans="1:13" x14ac:dyDescent="0.35">
      <c r="A5087" t="s">
        <v>9</v>
      </c>
      <c r="B5087">
        <v>506673626</v>
      </c>
      <c r="C5087">
        <v>165821</v>
      </c>
      <c r="D5087" t="s">
        <v>4994</v>
      </c>
      <c r="E5087" s="1">
        <v>43591.431689814817</v>
      </c>
      <c r="F5087">
        <v>3</v>
      </c>
      <c r="G5087" t="s">
        <v>1994</v>
      </c>
      <c r="H5087">
        <v>360</v>
      </c>
      <c r="I5087" s="1">
        <v>43611.993055555555</v>
      </c>
      <c r="J5087" s="2">
        <f t="shared" si="237"/>
        <v>1</v>
      </c>
      <c r="K5087" s="2" t="str">
        <f>IFERROR(VLOOKUP(A5087,Aux!A:B,2,0),"Outros")</f>
        <v>Municípios</v>
      </c>
      <c r="L5087" s="2">
        <f t="shared" si="238"/>
        <v>2019</v>
      </c>
      <c r="M5087">
        <f t="shared" si="239"/>
        <v>19</v>
      </c>
    </row>
    <row r="5088" spans="1:13" x14ac:dyDescent="0.35">
      <c r="A5088" t="s">
        <v>275</v>
      </c>
      <c r="B5088">
        <v>505187531</v>
      </c>
      <c r="C5088">
        <v>165822</v>
      </c>
      <c r="D5088" t="s">
        <v>4395</v>
      </c>
      <c r="E5088" s="1">
        <v>43591.432500000003</v>
      </c>
      <c r="F5088">
        <v>1</v>
      </c>
      <c r="G5088" t="s">
        <v>259</v>
      </c>
      <c r="H5088">
        <v>360</v>
      </c>
      <c r="I5088" s="1">
        <v>43595.409722222219</v>
      </c>
      <c r="J5088" s="2">
        <f t="shared" si="237"/>
        <v>1</v>
      </c>
      <c r="K5088" s="2" t="str">
        <f>IFERROR(VLOOKUP(A5088,Aux!A:B,2,0),"Outros")</f>
        <v>Municípios</v>
      </c>
      <c r="L5088" s="2">
        <f t="shared" si="238"/>
        <v>2019</v>
      </c>
      <c r="M5088">
        <f t="shared" si="239"/>
        <v>19</v>
      </c>
    </row>
    <row r="5089" spans="1:13" x14ac:dyDescent="0.35">
      <c r="A5089" t="s">
        <v>60</v>
      </c>
      <c r="B5089">
        <v>505456010</v>
      </c>
      <c r="C5089">
        <v>165823</v>
      </c>
      <c r="D5089" t="s">
        <v>5084</v>
      </c>
      <c r="E5089" s="1">
        <v>43591.43472222222</v>
      </c>
      <c r="F5089">
        <v>1</v>
      </c>
      <c r="G5089" t="s">
        <v>62</v>
      </c>
      <c r="H5089">
        <v>360</v>
      </c>
      <c r="I5089" s="1">
        <v>43593.999305555553</v>
      </c>
      <c r="J5089" s="2">
        <f t="shared" si="237"/>
        <v>1</v>
      </c>
      <c r="K5089" s="2" t="str">
        <f>IFERROR(VLOOKUP(A5089,Aux!A:B,2,0),"Outros")</f>
        <v>Municípios</v>
      </c>
      <c r="L5089" s="2">
        <f t="shared" si="238"/>
        <v>2019</v>
      </c>
      <c r="M5089">
        <f t="shared" si="239"/>
        <v>19</v>
      </c>
    </row>
    <row r="5090" spans="1:13" x14ac:dyDescent="0.35">
      <c r="A5090" t="s">
        <v>578</v>
      </c>
      <c r="B5090">
        <v>501112049</v>
      </c>
      <c r="C5090">
        <v>165825</v>
      </c>
      <c r="E5090" s="1">
        <v>43591.437893518516</v>
      </c>
      <c r="F5090">
        <v>13</v>
      </c>
      <c r="G5090" t="s">
        <v>33</v>
      </c>
      <c r="H5090">
        <v>400</v>
      </c>
      <c r="J5090" s="2">
        <f t="shared" si="237"/>
        <v>1</v>
      </c>
      <c r="K5090" s="2" t="str">
        <f>IFERROR(VLOOKUP(A5090,Aux!A:B,2,0),"Outros")</f>
        <v>Municípios</v>
      </c>
      <c r="L5090" s="2">
        <f t="shared" si="238"/>
        <v>2019</v>
      </c>
      <c r="M5090">
        <f t="shared" si="239"/>
        <v>19</v>
      </c>
    </row>
    <row r="5091" spans="1:13" x14ac:dyDescent="0.35">
      <c r="A5091" t="s">
        <v>692</v>
      </c>
      <c r="B5091">
        <v>506812782</v>
      </c>
      <c r="C5091">
        <v>165826</v>
      </c>
      <c r="D5091" t="s">
        <v>3974</v>
      </c>
      <c r="E5091" s="1">
        <v>43591.440150462964</v>
      </c>
      <c r="F5091">
        <v>1</v>
      </c>
      <c r="G5091" t="s">
        <v>33</v>
      </c>
      <c r="H5091">
        <v>5</v>
      </c>
      <c r="I5091" s="1">
        <v>43592.833333333336</v>
      </c>
      <c r="J5091" s="2">
        <f t="shared" si="237"/>
        <v>1</v>
      </c>
      <c r="K5091" s="2" t="str">
        <f>IFERROR(VLOOKUP(A5091,Aux!A:B,2,0),"Outros")</f>
        <v>Municípios</v>
      </c>
      <c r="L5091" s="2">
        <f t="shared" si="238"/>
        <v>2019</v>
      </c>
      <c r="M5091">
        <f t="shared" si="239"/>
        <v>19</v>
      </c>
    </row>
    <row r="5092" spans="1:13" x14ac:dyDescent="0.35">
      <c r="A5092" t="s">
        <v>28</v>
      </c>
      <c r="B5092">
        <v>505932512</v>
      </c>
      <c r="C5092">
        <v>165827</v>
      </c>
      <c r="E5092" s="1">
        <v>43591.440891203703</v>
      </c>
      <c r="F5092">
        <v>13</v>
      </c>
      <c r="G5092" t="s">
        <v>33</v>
      </c>
      <c r="H5092">
        <v>400</v>
      </c>
      <c r="J5092" s="2">
        <f t="shared" si="237"/>
        <v>1</v>
      </c>
      <c r="K5092" s="2" t="str">
        <f>IFERROR(VLOOKUP(A5092,Aux!A:B,2,0),"Outros")</f>
        <v>Municípios</v>
      </c>
      <c r="L5092" s="2">
        <f t="shared" si="238"/>
        <v>2019</v>
      </c>
      <c r="M5092">
        <f t="shared" si="239"/>
        <v>19</v>
      </c>
    </row>
    <row r="5093" spans="1:13" x14ac:dyDescent="0.35">
      <c r="A5093" t="s">
        <v>165</v>
      </c>
      <c r="B5093">
        <v>600084892</v>
      </c>
      <c r="C5093">
        <v>165828</v>
      </c>
      <c r="D5093" t="s">
        <v>4553</v>
      </c>
      <c r="E5093" s="1">
        <v>43591.444074074076</v>
      </c>
      <c r="F5093">
        <v>13</v>
      </c>
      <c r="G5093" t="s">
        <v>14</v>
      </c>
      <c r="H5093">
        <v>220</v>
      </c>
      <c r="I5093" s="1">
        <v>43598.999305555553</v>
      </c>
      <c r="J5093" s="2">
        <f t="shared" si="237"/>
        <v>1</v>
      </c>
      <c r="K5093" s="2" t="str">
        <f>IFERROR(VLOOKUP(A5093,Aux!A:B,2,0),"Outros")</f>
        <v>Outros</v>
      </c>
      <c r="L5093" s="2">
        <f t="shared" si="238"/>
        <v>2019</v>
      </c>
      <c r="M5093">
        <f t="shared" si="239"/>
        <v>19</v>
      </c>
    </row>
    <row r="5094" spans="1:13" x14ac:dyDescent="0.35">
      <c r="A5094" t="s">
        <v>336</v>
      </c>
      <c r="B5094">
        <v>505170876</v>
      </c>
      <c r="C5094">
        <v>165830</v>
      </c>
      <c r="E5094" s="1">
        <v>43591.451261574075</v>
      </c>
      <c r="F5094">
        <v>1</v>
      </c>
      <c r="G5094" t="s">
        <v>33</v>
      </c>
      <c r="H5094">
        <v>400</v>
      </c>
      <c r="J5094" s="2">
        <f t="shared" si="237"/>
        <v>1</v>
      </c>
      <c r="K5094" s="2" t="str">
        <f>IFERROR(VLOOKUP(A5094,Aux!A:B,2,0),"Outros")</f>
        <v>Municípios</v>
      </c>
      <c r="L5094" s="2">
        <f t="shared" si="238"/>
        <v>2019</v>
      </c>
      <c r="M5094">
        <f t="shared" si="239"/>
        <v>19</v>
      </c>
    </row>
    <row r="5095" spans="1:13" x14ac:dyDescent="0.35">
      <c r="A5095" t="s">
        <v>48</v>
      </c>
      <c r="B5095">
        <v>503035416</v>
      </c>
      <c r="C5095">
        <v>165832</v>
      </c>
      <c r="D5095" t="s">
        <v>4702</v>
      </c>
      <c r="E5095" s="1">
        <v>43591.45208333333</v>
      </c>
      <c r="F5095">
        <v>1</v>
      </c>
      <c r="G5095" t="s">
        <v>50</v>
      </c>
      <c r="H5095">
        <v>360</v>
      </c>
      <c r="I5095" s="1">
        <v>43594.708333333336</v>
      </c>
      <c r="J5095" s="2">
        <f t="shared" si="237"/>
        <v>1</v>
      </c>
      <c r="K5095" s="2" t="str">
        <f>IFERROR(VLOOKUP(A5095,Aux!A:B,2,0),"Outros")</f>
        <v>Hospitais</v>
      </c>
      <c r="L5095" s="2">
        <f t="shared" si="238"/>
        <v>2019</v>
      </c>
      <c r="M5095">
        <f t="shared" si="239"/>
        <v>19</v>
      </c>
    </row>
    <row r="5096" spans="1:13" x14ac:dyDescent="0.35">
      <c r="A5096" t="s">
        <v>275</v>
      </c>
      <c r="B5096">
        <v>505187531</v>
      </c>
      <c r="C5096">
        <v>165834</v>
      </c>
      <c r="D5096" t="s">
        <v>4848</v>
      </c>
      <c r="E5096" s="1">
        <v>43591.460196759261</v>
      </c>
      <c r="F5096">
        <v>1</v>
      </c>
      <c r="G5096" t="s">
        <v>277</v>
      </c>
      <c r="H5096">
        <v>360</v>
      </c>
      <c r="I5096" s="1">
        <v>43619.999305555553</v>
      </c>
      <c r="J5096" s="2">
        <f t="shared" si="237"/>
        <v>1</v>
      </c>
      <c r="K5096" s="2" t="str">
        <f>IFERROR(VLOOKUP(A5096,Aux!A:B,2,0),"Outros")</f>
        <v>Municípios</v>
      </c>
      <c r="L5096" s="2">
        <f t="shared" si="238"/>
        <v>2019</v>
      </c>
      <c r="M5096">
        <f t="shared" si="239"/>
        <v>19</v>
      </c>
    </row>
    <row r="5097" spans="1:13" x14ac:dyDescent="0.35">
      <c r="A5097" t="s">
        <v>275</v>
      </c>
      <c r="B5097">
        <v>505187531</v>
      </c>
      <c r="C5097">
        <v>165835</v>
      </c>
      <c r="D5097" t="s">
        <v>4929</v>
      </c>
      <c r="E5097" s="1">
        <v>43591.460381944446</v>
      </c>
      <c r="F5097">
        <v>1</v>
      </c>
      <c r="G5097" t="s">
        <v>277</v>
      </c>
      <c r="H5097">
        <v>360</v>
      </c>
      <c r="I5097" s="1">
        <v>43598.999305555553</v>
      </c>
      <c r="J5097" s="2">
        <f t="shared" si="237"/>
        <v>1</v>
      </c>
      <c r="K5097" s="2" t="str">
        <f>IFERROR(VLOOKUP(A5097,Aux!A:B,2,0),"Outros")</f>
        <v>Municípios</v>
      </c>
      <c r="L5097" s="2">
        <f t="shared" si="238"/>
        <v>2019</v>
      </c>
      <c r="M5097">
        <f t="shared" si="239"/>
        <v>19</v>
      </c>
    </row>
    <row r="5098" spans="1:13" x14ac:dyDescent="0.35">
      <c r="A5098" t="s">
        <v>9</v>
      </c>
      <c r="B5098">
        <v>506673626</v>
      </c>
      <c r="C5098">
        <v>165836</v>
      </c>
      <c r="D5098" t="s">
        <v>4396</v>
      </c>
      <c r="E5098" s="1">
        <v>43591.463090277779</v>
      </c>
      <c r="F5098">
        <v>1</v>
      </c>
      <c r="G5098" t="s">
        <v>11</v>
      </c>
      <c r="H5098">
        <v>5</v>
      </c>
      <c r="I5098" s="1">
        <v>43597.874305555553</v>
      </c>
      <c r="J5098" s="2">
        <f t="shared" si="237"/>
        <v>1</v>
      </c>
      <c r="K5098" s="2" t="str">
        <f>IFERROR(VLOOKUP(A5098,Aux!A:B,2,0),"Outros")</f>
        <v>Municípios</v>
      </c>
      <c r="L5098" s="2">
        <f t="shared" si="238"/>
        <v>2019</v>
      </c>
      <c r="M5098">
        <f t="shared" si="239"/>
        <v>19</v>
      </c>
    </row>
    <row r="5099" spans="1:13" x14ac:dyDescent="0.35">
      <c r="A5099" t="s">
        <v>122</v>
      </c>
      <c r="B5099">
        <v>506173968</v>
      </c>
      <c r="C5099">
        <v>165837</v>
      </c>
      <c r="D5099" t="s">
        <v>4995</v>
      </c>
      <c r="E5099" s="1">
        <v>43591.463842592595</v>
      </c>
      <c r="F5099">
        <v>13</v>
      </c>
      <c r="G5099" t="s">
        <v>597</v>
      </c>
      <c r="H5099">
        <v>360</v>
      </c>
      <c r="I5099" s="1">
        <v>43610.708333333336</v>
      </c>
      <c r="J5099" s="2">
        <f t="shared" si="237"/>
        <v>1</v>
      </c>
      <c r="K5099" s="2" t="str">
        <f>IFERROR(VLOOKUP(A5099,Aux!A:B,2,0),"Outros")</f>
        <v>Municípios</v>
      </c>
      <c r="L5099" s="2">
        <f t="shared" si="238"/>
        <v>2019</v>
      </c>
      <c r="M5099">
        <f t="shared" si="239"/>
        <v>19</v>
      </c>
    </row>
    <row r="5100" spans="1:13" x14ac:dyDescent="0.35">
      <c r="A5100" t="s">
        <v>122</v>
      </c>
      <c r="B5100">
        <v>506173968</v>
      </c>
      <c r="C5100">
        <v>165842</v>
      </c>
      <c r="D5100" t="s">
        <v>4554</v>
      </c>
      <c r="E5100" s="1">
        <v>43591.47142361111</v>
      </c>
      <c r="F5100">
        <v>1</v>
      </c>
      <c r="G5100" t="s">
        <v>33</v>
      </c>
      <c r="H5100">
        <v>340</v>
      </c>
      <c r="I5100" s="1">
        <v>43599.75</v>
      </c>
      <c r="J5100" s="2">
        <f t="shared" si="237"/>
        <v>1</v>
      </c>
      <c r="K5100" s="2" t="str">
        <f>IFERROR(VLOOKUP(A5100,Aux!A:B,2,0),"Outros")</f>
        <v>Municípios</v>
      </c>
      <c r="L5100" s="2">
        <f t="shared" si="238"/>
        <v>2019</v>
      </c>
      <c r="M5100">
        <f t="shared" si="239"/>
        <v>19</v>
      </c>
    </row>
    <row r="5101" spans="1:13" x14ac:dyDescent="0.35">
      <c r="A5101" t="s">
        <v>275</v>
      </c>
      <c r="B5101">
        <v>505187531</v>
      </c>
      <c r="C5101">
        <v>165844</v>
      </c>
      <c r="D5101" t="s">
        <v>5085</v>
      </c>
      <c r="E5101" s="1">
        <v>43591.473078703704</v>
      </c>
      <c r="F5101">
        <v>1</v>
      </c>
      <c r="G5101" t="s">
        <v>277</v>
      </c>
      <c r="H5101">
        <v>360</v>
      </c>
      <c r="I5101" s="1">
        <v>43598.999305555553</v>
      </c>
      <c r="J5101" s="2">
        <f t="shared" si="237"/>
        <v>1</v>
      </c>
      <c r="K5101" s="2" t="str">
        <f>IFERROR(VLOOKUP(A5101,Aux!A:B,2,0),"Outros")</f>
        <v>Municípios</v>
      </c>
      <c r="L5101" s="2">
        <f t="shared" si="238"/>
        <v>2019</v>
      </c>
      <c r="M5101">
        <f t="shared" si="239"/>
        <v>19</v>
      </c>
    </row>
    <row r="5102" spans="1:13" x14ac:dyDescent="0.35">
      <c r="A5102" t="s">
        <v>88</v>
      </c>
      <c r="B5102">
        <v>506624200</v>
      </c>
      <c r="C5102">
        <v>165845</v>
      </c>
      <c r="D5102" t="s">
        <v>4397</v>
      </c>
      <c r="E5102" s="1">
        <v>43591.477060185185</v>
      </c>
      <c r="F5102">
        <v>13</v>
      </c>
      <c r="G5102" t="s">
        <v>90</v>
      </c>
      <c r="H5102">
        <v>360</v>
      </c>
      <c r="I5102" s="1">
        <v>43596.708333333336</v>
      </c>
      <c r="J5102" s="2">
        <f t="shared" si="237"/>
        <v>1</v>
      </c>
      <c r="K5102" s="2" t="str">
        <f>IFERROR(VLOOKUP(A5102,Aux!A:B,2,0),"Outros")</f>
        <v>Municípios</v>
      </c>
      <c r="L5102" s="2">
        <f t="shared" si="238"/>
        <v>2019</v>
      </c>
      <c r="M5102">
        <f t="shared" si="239"/>
        <v>19</v>
      </c>
    </row>
    <row r="5103" spans="1:13" x14ac:dyDescent="0.35">
      <c r="A5103" t="s">
        <v>528</v>
      </c>
      <c r="B5103">
        <v>512044040</v>
      </c>
      <c r="C5103">
        <v>165846</v>
      </c>
      <c r="D5103" t="s">
        <v>4555</v>
      </c>
      <c r="E5103" s="1">
        <v>43591.479502314818</v>
      </c>
      <c r="F5103">
        <v>1</v>
      </c>
      <c r="G5103" t="s">
        <v>225</v>
      </c>
      <c r="H5103">
        <v>360</v>
      </c>
      <c r="I5103" s="1">
        <v>43596.999305555553</v>
      </c>
      <c r="J5103" s="2">
        <f t="shared" si="237"/>
        <v>1</v>
      </c>
      <c r="K5103" s="2" t="str">
        <f>IFERROR(VLOOKUP(A5103,Aux!A:B,2,0),"Outros")</f>
        <v>Municípios</v>
      </c>
      <c r="L5103" s="2">
        <f t="shared" si="238"/>
        <v>2019</v>
      </c>
      <c r="M5103">
        <f t="shared" si="239"/>
        <v>19</v>
      </c>
    </row>
    <row r="5104" spans="1:13" x14ac:dyDescent="0.35">
      <c r="A5104" t="s">
        <v>122</v>
      </c>
      <c r="B5104">
        <v>506173968</v>
      </c>
      <c r="C5104">
        <v>165847</v>
      </c>
      <c r="D5104" t="s">
        <v>4930</v>
      </c>
      <c r="E5104" s="1">
        <v>43591.483796296299</v>
      </c>
      <c r="F5104">
        <v>1</v>
      </c>
      <c r="G5104" t="s">
        <v>33</v>
      </c>
      <c r="H5104">
        <v>300</v>
      </c>
      <c r="I5104" s="1">
        <v>43594.75</v>
      </c>
      <c r="J5104" s="2">
        <f t="shared" si="237"/>
        <v>1</v>
      </c>
      <c r="K5104" s="2" t="str">
        <f>IFERROR(VLOOKUP(A5104,Aux!A:B,2,0),"Outros")</f>
        <v>Municípios</v>
      </c>
      <c r="L5104" s="2">
        <f t="shared" si="238"/>
        <v>2019</v>
      </c>
      <c r="M5104">
        <f t="shared" si="239"/>
        <v>19</v>
      </c>
    </row>
    <row r="5105" spans="1:13" x14ac:dyDescent="0.35">
      <c r="A5105" t="s">
        <v>771</v>
      </c>
      <c r="B5105">
        <v>512105030</v>
      </c>
      <c r="C5105">
        <v>165849</v>
      </c>
      <c r="D5105" t="s">
        <v>4931</v>
      </c>
      <c r="E5105" s="1">
        <v>43591.485972222225</v>
      </c>
      <c r="F5105">
        <v>3</v>
      </c>
      <c r="G5105" t="s">
        <v>909</v>
      </c>
      <c r="H5105">
        <v>360</v>
      </c>
      <c r="I5105" s="1">
        <v>43601.999305555553</v>
      </c>
      <c r="J5105" s="2">
        <f t="shared" si="237"/>
        <v>1</v>
      </c>
      <c r="K5105" s="2" t="str">
        <f>IFERROR(VLOOKUP(A5105,Aux!A:B,2,0),"Outros")</f>
        <v>Hospitais</v>
      </c>
      <c r="L5105" s="2">
        <f t="shared" si="238"/>
        <v>2019</v>
      </c>
      <c r="M5105">
        <f t="shared" si="239"/>
        <v>19</v>
      </c>
    </row>
    <row r="5106" spans="1:13" x14ac:dyDescent="0.35">
      <c r="A5106" t="s">
        <v>534</v>
      </c>
      <c r="B5106">
        <v>508354617</v>
      </c>
      <c r="C5106">
        <v>165850</v>
      </c>
      <c r="E5106" s="1">
        <v>43591.489722222221</v>
      </c>
      <c r="F5106">
        <v>13</v>
      </c>
      <c r="G5106" t="s">
        <v>33</v>
      </c>
      <c r="H5106">
        <v>400</v>
      </c>
      <c r="J5106" s="2">
        <f t="shared" si="237"/>
        <v>1</v>
      </c>
      <c r="K5106" s="2" t="str">
        <f>IFERROR(VLOOKUP(A5106,Aux!A:B,2,0),"Outros")</f>
        <v>Municípios</v>
      </c>
      <c r="L5106" s="2">
        <f t="shared" si="238"/>
        <v>2019</v>
      </c>
      <c r="M5106">
        <f t="shared" si="239"/>
        <v>19</v>
      </c>
    </row>
    <row r="5107" spans="1:13" x14ac:dyDescent="0.35">
      <c r="A5107" t="s">
        <v>18</v>
      </c>
      <c r="B5107">
        <v>502177080</v>
      </c>
      <c r="C5107">
        <v>165851</v>
      </c>
      <c r="D5107" t="s">
        <v>4394</v>
      </c>
      <c r="E5107" s="1">
        <v>43591.49428240741</v>
      </c>
      <c r="F5107">
        <v>13</v>
      </c>
      <c r="G5107" t="s">
        <v>164</v>
      </c>
      <c r="H5107">
        <v>400</v>
      </c>
      <c r="I5107" s="1">
        <v>43594.708333333336</v>
      </c>
      <c r="J5107" s="2">
        <f t="shared" si="237"/>
        <v>1</v>
      </c>
      <c r="K5107" s="2" t="str">
        <f>IFERROR(VLOOKUP(A5107,Aux!A:B,2,0),"Outros")</f>
        <v>Municípios</v>
      </c>
      <c r="L5107" s="2">
        <f t="shared" si="238"/>
        <v>2019</v>
      </c>
      <c r="M5107">
        <f t="shared" si="239"/>
        <v>19</v>
      </c>
    </row>
    <row r="5108" spans="1:13" x14ac:dyDescent="0.35">
      <c r="A5108" t="s">
        <v>239</v>
      </c>
      <c r="B5108">
        <v>512042659</v>
      </c>
      <c r="C5108">
        <v>165852</v>
      </c>
      <c r="E5108" s="1">
        <v>43591.494502314818</v>
      </c>
      <c r="F5108">
        <v>1</v>
      </c>
      <c r="G5108" t="s">
        <v>33</v>
      </c>
      <c r="H5108">
        <v>400</v>
      </c>
      <c r="J5108" s="2">
        <f t="shared" si="237"/>
        <v>1</v>
      </c>
      <c r="K5108" s="2" t="str">
        <f>IFERROR(VLOOKUP(A5108,Aux!A:B,2,0),"Outros")</f>
        <v>Municípios</v>
      </c>
      <c r="L5108" s="2">
        <f t="shared" si="238"/>
        <v>2019</v>
      </c>
      <c r="M5108">
        <f t="shared" si="239"/>
        <v>19</v>
      </c>
    </row>
    <row r="5109" spans="1:13" x14ac:dyDescent="0.35">
      <c r="A5109" t="s">
        <v>465</v>
      </c>
      <c r="B5109">
        <v>600084779</v>
      </c>
      <c r="C5109">
        <v>165853</v>
      </c>
      <c r="D5109" t="s">
        <v>4560</v>
      </c>
      <c r="E5109" s="1">
        <v>43591.500243055554</v>
      </c>
      <c r="F5109">
        <v>13</v>
      </c>
      <c r="G5109" t="s">
        <v>622</v>
      </c>
      <c r="H5109">
        <v>340</v>
      </c>
      <c r="I5109" s="1">
        <v>43602.708333333336</v>
      </c>
      <c r="J5109" s="2">
        <f t="shared" si="237"/>
        <v>1</v>
      </c>
      <c r="K5109" s="2" t="str">
        <f>IFERROR(VLOOKUP(A5109,Aux!A:B,2,0),"Outros")</f>
        <v>Outros</v>
      </c>
      <c r="L5109" s="2">
        <f t="shared" si="238"/>
        <v>2019</v>
      </c>
      <c r="M5109">
        <f t="shared" si="239"/>
        <v>19</v>
      </c>
    </row>
    <row r="5110" spans="1:13" x14ac:dyDescent="0.35">
      <c r="A5110" t="s">
        <v>219</v>
      </c>
      <c r="B5110">
        <v>505656000</v>
      </c>
      <c r="C5110">
        <v>165854</v>
      </c>
      <c r="D5110" t="s">
        <v>5038</v>
      </c>
      <c r="E5110" s="1">
        <v>43591.505300925928</v>
      </c>
      <c r="F5110">
        <v>1</v>
      </c>
      <c r="G5110" t="s">
        <v>657</v>
      </c>
      <c r="H5110">
        <v>360</v>
      </c>
      <c r="I5110" s="1">
        <v>43593.999305555553</v>
      </c>
      <c r="J5110" s="2">
        <f t="shared" si="237"/>
        <v>1</v>
      </c>
      <c r="K5110" s="2" t="str">
        <f>IFERROR(VLOOKUP(A5110,Aux!A:B,2,0),"Outros")</f>
        <v>Municípios</v>
      </c>
      <c r="L5110" s="2">
        <f t="shared" si="238"/>
        <v>2019</v>
      </c>
      <c r="M5110">
        <f t="shared" si="239"/>
        <v>19</v>
      </c>
    </row>
    <row r="5111" spans="1:13" x14ac:dyDescent="0.35">
      <c r="A5111" t="s">
        <v>112</v>
      </c>
      <c r="B5111">
        <v>501144218</v>
      </c>
      <c r="C5111">
        <v>165855</v>
      </c>
      <c r="D5111" t="s">
        <v>4565</v>
      </c>
      <c r="E5111" s="1">
        <v>43591.505601851852</v>
      </c>
      <c r="F5111">
        <v>1</v>
      </c>
      <c r="G5111" t="s">
        <v>114</v>
      </c>
      <c r="H5111">
        <v>400</v>
      </c>
      <c r="I5111" s="1">
        <v>43580.75</v>
      </c>
      <c r="J5111" s="2">
        <f t="shared" si="237"/>
        <v>1</v>
      </c>
      <c r="K5111" s="2" t="str">
        <f>IFERROR(VLOOKUP(A5111,Aux!A:B,2,0),"Outros")</f>
        <v>Municípios</v>
      </c>
      <c r="L5111" s="2">
        <f t="shared" si="238"/>
        <v>2019</v>
      </c>
      <c r="M5111">
        <f t="shared" si="239"/>
        <v>19</v>
      </c>
    </row>
    <row r="5112" spans="1:13" x14ac:dyDescent="0.35">
      <c r="A5112" t="s">
        <v>534</v>
      </c>
      <c r="B5112">
        <v>508354617</v>
      </c>
      <c r="C5112">
        <v>165856</v>
      </c>
      <c r="D5112" t="s">
        <v>4996</v>
      </c>
      <c r="E5112" s="1">
        <v>43591.506018518521</v>
      </c>
      <c r="F5112">
        <v>13</v>
      </c>
      <c r="G5112" t="s">
        <v>33</v>
      </c>
      <c r="H5112">
        <v>360</v>
      </c>
      <c r="I5112" s="1">
        <v>43601.999305555553</v>
      </c>
      <c r="J5112" s="2">
        <f t="shared" si="237"/>
        <v>1</v>
      </c>
      <c r="K5112" s="2" t="str">
        <f>IFERROR(VLOOKUP(A5112,Aux!A:B,2,0),"Outros")</f>
        <v>Municípios</v>
      </c>
      <c r="L5112" s="2">
        <f t="shared" si="238"/>
        <v>2019</v>
      </c>
      <c r="M5112">
        <f t="shared" si="239"/>
        <v>19</v>
      </c>
    </row>
    <row r="5113" spans="1:13" x14ac:dyDescent="0.35">
      <c r="A5113" t="s">
        <v>771</v>
      </c>
      <c r="B5113">
        <v>512105030</v>
      </c>
      <c r="C5113">
        <v>165857</v>
      </c>
      <c r="D5113" t="s">
        <v>5086</v>
      </c>
      <c r="E5113" s="1">
        <v>43591.507893518516</v>
      </c>
      <c r="F5113">
        <v>1</v>
      </c>
      <c r="G5113" t="s">
        <v>909</v>
      </c>
      <c r="H5113">
        <v>360</v>
      </c>
      <c r="I5113" s="1">
        <v>43598.999305555553</v>
      </c>
      <c r="J5113" s="2">
        <f t="shared" si="237"/>
        <v>1</v>
      </c>
      <c r="K5113" s="2" t="str">
        <f>IFERROR(VLOOKUP(A5113,Aux!A:B,2,0),"Outros")</f>
        <v>Hospitais</v>
      </c>
      <c r="L5113" s="2">
        <f t="shared" si="238"/>
        <v>2019</v>
      </c>
      <c r="M5113">
        <f t="shared" si="239"/>
        <v>19</v>
      </c>
    </row>
    <row r="5114" spans="1:13" x14ac:dyDescent="0.35">
      <c r="A5114" t="s">
        <v>275</v>
      </c>
      <c r="B5114">
        <v>505187531</v>
      </c>
      <c r="C5114">
        <v>165858</v>
      </c>
      <c r="E5114" s="1">
        <v>43591.51</v>
      </c>
      <c r="F5114">
        <v>1</v>
      </c>
      <c r="G5114" t="s">
        <v>33</v>
      </c>
      <c r="H5114">
        <v>400</v>
      </c>
      <c r="J5114" s="2">
        <f t="shared" si="237"/>
        <v>1</v>
      </c>
      <c r="K5114" s="2" t="str">
        <f>IFERROR(VLOOKUP(A5114,Aux!A:B,2,0),"Outros")</f>
        <v>Municípios</v>
      </c>
      <c r="L5114" s="2">
        <f t="shared" si="238"/>
        <v>2019</v>
      </c>
      <c r="M5114">
        <f t="shared" si="239"/>
        <v>19</v>
      </c>
    </row>
    <row r="5115" spans="1:13" x14ac:dyDescent="0.35">
      <c r="A5115" t="s">
        <v>88</v>
      </c>
      <c r="B5115">
        <v>506624200</v>
      </c>
      <c r="C5115">
        <v>165859</v>
      </c>
      <c r="D5115" t="s">
        <v>4556</v>
      </c>
      <c r="E5115" s="1">
        <v>43591.510231481479</v>
      </c>
      <c r="F5115">
        <v>13</v>
      </c>
      <c r="G5115" t="s">
        <v>90</v>
      </c>
      <c r="H5115">
        <v>360</v>
      </c>
      <c r="I5115" s="1">
        <v>43596.708333333336</v>
      </c>
      <c r="J5115" s="2">
        <f t="shared" si="237"/>
        <v>1</v>
      </c>
      <c r="K5115" s="2" t="str">
        <f>IFERROR(VLOOKUP(A5115,Aux!A:B,2,0),"Outros")</f>
        <v>Municípios</v>
      </c>
      <c r="L5115" s="2">
        <f t="shared" si="238"/>
        <v>2019</v>
      </c>
      <c r="M5115">
        <f t="shared" si="239"/>
        <v>19</v>
      </c>
    </row>
    <row r="5116" spans="1:13" x14ac:dyDescent="0.35">
      <c r="A5116" t="s">
        <v>4010</v>
      </c>
      <c r="B5116">
        <v>510832806</v>
      </c>
      <c r="C5116">
        <v>165860</v>
      </c>
      <c r="D5116" t="s">
        <v>4557</v>
      </c>
      <c r="E5116" s="1">
        <v>43591.51121527778</v>
      </c>
      <c r="F5116">
        <v>3</v>
      </c>
      <c r="G5116" t="s">
        <v>14</v>
      </c>
      <c r="H5116">
        <v>360</v>
      </c>
      <c r="I5116" s="1">
        <v>43601.999305555553</v>
      </c>
      <c r="J5116" s="2">
        <f t="shared" si="237"/>
        <v>1</v>
      </c>
      <c r="K5116" s="2" t="str">
        <f>IFERROR(VLOOKUP(A5116,Aux!A:B,2,0),"Outros")</f>
        <v>Municípios</v>
      </c>
      <c r="L5116" s="2">
        <f t="shared" si="238"/>
        <v>2019</v>
      </c>
      <c r="M5116">
        <f t="shared" si="239"/>
        <v>19</v>
      </c>
    </row>
    <row r="5117" spans="1:13" x14ac:dyDescent="0.35">
      <c r="A5117" t="s">
        <v>2686</v>
      </c>
      <c r="B5117">
        <v>503956546</v>
      </c>
      <c r="C5117">
        <v>165861</v>
      </c>
      <c r="E5117" s="1">
        <v>43591.515115740738</v>
      </c>
      <c r="F5117">
        <v>13</v>
      </c>
      <c r="G5117" t="s">
        <v>33</v>
      </c>
      <c r="H5117">
        <v>400</v>
      </c>
      <c r="J5117" s="2">
        <f t="shared" si="237"/>
        <v>1</v>
      </c>
      <c r="K5117" s="2" t="str">
        <f>IFERROR(VLOOKUP(A5117,Aux!A:B,2,0),"Outros")</f>
        <v>Municípios</v>
      </c>
      <c r="L5117" s="2">
        <f t="shared" si="238"/>
        <v>2019</v>
      </c>
      <c r="M5117">
        <f t="shared" si="239"/>
        <v>19</v>
      </c>
    </row>
    <row r="5118" spans="1:13" x14ac:dyDescent="0.35">
      <c r="A5118" t="s">
        <v>771</v>
      </c>
      <c r="B5118">
        <v>512105030</v>
      </c>
      <c r="C5118">
        <v>165862</v>
      </c>
      <c r="D5118" t="s">
        <v>4558</v>
      </c>
      <c r="E5118" s="1">
        <v>43591.518055555556</v>
      </c>
      <c r="F5118">
        <v>1</v>
      </c>
      <c r="G5118" t="s">
        <v>909</v>
      </c>
      <c r="H5118">
        <v>360</v>
      </c>
      <c r="I5118" s="1">
        <v>43598.999305555553</v>
      </c>
      <c r="J5118" s="2">
        <f t="shared" si="237"/>
        <v>1</v>
      </c>
      <c r="K5118" s="2" t="str">
        <f>IFERROR(VLOOKUP(A5118,Aux!A:B,2,0),"Outros")</f>
        <v>Hospitais</v>
      </c>
      <c r="L5118" s="2">
        <f t="shared" si="238"/>
        <v>2019</v>
      </c>
      <c r="M5118">
        <f t="shared" si="239"/>
        <v>19</v>
      </c>
    </row>
    <row r="5119" spans="1:13" x14ac:dyDescent="0.35">
      <c r="A5119" t="s">
        <v>771</v>
      </c>
      <c r="B5119">
        <v>512105030</v>
      </c>
      <c r="C5119">
        <v>165863</v>
      </c>
      <c r="D5119" t="s">
        <v>4891</v>
      </c>
      <c r="E5119" s="1">
        <v>43591.532094907408</v>
      </c>
      <c r="F5119">
        <v>1</v>
      </c>
      <c r="G5119" t="s">
        <v>909</v>
      </c>
      <c r="H5119">
        <v>360</v>
      </c>
      <c r="I5119" s="1">
        <v>43598.999305555553</v>
      </c>
      <c r="J5119" s="2">
        <f t="shared" si="237"/>
        <v>1</v>
      </c>
      <c r="K5119" s="2" t="str">
        <f>IFERROR(VLOOKUP(A5119,Aux!A:B,2,0),"Outros")</f>
        <v>Hospitais</v>
      </c>
      <c r="L5119" s="2">
        <f t="shared" si="238"/>
        <v>2019</v>
      </c>
      <c r="M5119">
        <f t="shared" si="239"/>
        <v>19</v>
      </c>
    </row>
    <row r="5120" spans="1:13" x14ac:dyDescent="0.35">
      <c r="A5120" t="s">
        <v>771</v>
      </c>
      <c r="B5120">
        <v>512105030</v>
      </c>
      <c r="C5120">
        <v>165864</v>
      </c>
      <c r="D5120" t="s">
        <v>4849</v>
      </c>
      <c r="E5120" s="1">
        <v>43591.541678240741</v>
      </c>
      <c r="F5120">
        <v>1</v>
      </c>
      <c r="G5120" t="s">
        <v>909</v>
      </c>
      <c r="H5120">
        <v>360</v>
      </c>
      <c r="I5120" s="1">
        <v>43598.999305555553</v>
      </c>
      <c r="J5120" s="2">
        <f t="shared" si="237"/>
        <v>1</v>
      </c>
      <c r="K5120" s="2" t="str">
        <f>IFERROR(VLOOKUP(A5120,Aux!A:B,2,0),"Outros")</f>
        <v>Hospitais</v>
      </c>
      <c r="L5120" s="2">
        <f t="shared" si="238"/>
        <v>2019</v>
      </c>
      <c r="M5120">
        <f t="shared" si="239"/>
        <v>19</v>
      </c>
    </row>
    <row r="5121" spans="1:13" x14ac:dyDescent="0.35">
      <c r="A5121" t="s">
        <v>150</v>
      </c>
      <c r="B5121">
        <v>505309939</v>
      </c>
      <c r="C5121">
        <v>165865</v>
      </c>
      <c r="D5121" t="s">
        <v>4559</v>
      </c>
      <c r="E5121" s="1">
        <v>43591.545960648145</v>
      </c>
      <c r="F5121">
        <v>1</v>
      </c>
      <c r="G5121" t="s">
        <v>152</v>
      </c>
      <c r="H5121">
        <v>360</v>
      </c>
      <c r="I5121" s="1">
        <v>43593.5</v>
      </c>
      <c r="J5121" s="2">
        <f t="shared" si="237"/>
        <v>1</v>
      </c>
      <c r="K5121" s="2" t="str">
        <f>IFERROR(VLOOKUP(A5121,Aux!A:B,2,0),"Outros")</f>
        <v>Municípios</v>
      </c>
      <c r="L5121" s="2">
        <f t="shared" si="238"/>
        <v>2019</v>
      </c>
      <c r="M5121">
        <f t="shared" si="239"/>
        <v>19</v>
      </c>
    </row>
    <row r="5122" spans="1:13" x14ac:dyDescent="0.35">
      <c r="A5122" t="s">
        <v>133</v>
      </c>
      <c r="B5122">
        <v>503539473</v>
      </c>
      <c r="C5122">
        <v>165866</v>
      </c>
      <c r="D5122" t="s">
        <v>4850</v>
      </c>
      <c r="E5122" s="1">
        <v>43591.557141203702</v>
      </c>
      <c r="F5122">
        <v>3</v>
      </c>
      <c r="G5122" t="s">
        <v>33</v>
      </c>
      <c r="H5122">
        <v>360</v>
      </c>
      <c r="I5122" s="1">
        <v>43606.999305555553</v>
      </c>
      <c r="J5122" s="2">
        <f t="shared" ref="J5122:J5185" si="240">IF(C5122=C5121,"",1)</f>
        <v>1</v>
      </c>
      <c r="K5122" s="2" t="str">
        <f>IFERROR(VLOOKUP(A5122,Aux!A:B,2,0),"Outros")</f>
        <v>Municípios</v>
      </c>
      <c r="L5122" s="2">
        <f t="shared" ref="L5122:L5185" si="241">YEAR(E5122)</f>
        <v>2019</v>
      </c>
      <c r="M5122">
        <f t="shared" ref="M5122:M5185" si="242">WEEKNUM(E5122)</f>
        <v>19</v>
      </c>
    </row>
    <row r="5123" spans="1:13" x14ac:dyDescent="0.35">
      <c r="A5123" t="s">
        <v>37</v>
      </c>
      <c r="B5123">
        <v>506187543</v>
      </c>
      <c r="C5123">
        <v>165867</v>
      </c>
      <c r="D5123" t="s">
        <v>5087</v>
      </c>
      <c r="E5123" s="1">
        <v>43591.572187500002</v>
      </c>
      <c r="F5123">
        <v>13</v>
      </c>
      <c r="G5123" t="s">
        <v>80</v>
      </c>
      <c r="H5123">
        <v>340</v>
      </c>
      <c r="I5123" s="1">
        <v>43600.999305555553</v>
      </c>
      <c r="J5123" s="2">
        <f t="shared" si="240"/>
        <v>1</v>
      </c>
      <c r="K5123" s="2" t="str">
        <f>IFERROR(VLOOKUP(A5123,Aux!A:B,2,0),"Outros")</f>
        <v>Municípios</v>
      </c>
      <c r="L5123" s="2">
        <f t="shared" si="241"/>
        <v>2019</v>
      </c>
      <c r="M5123">
        <f t="shared" si="242"/>
        <v>19</v>
      </c>
    </row>
    <row r="5124" spans="1:13" x14ac:dyDescent="0.35">
      <c r="A5124" t="s">
        <v>57</v>
      </c>
      <c r="B5124">
        <v>501294104</v>
      </c>
      <c r="C5124">
        <v>165869</v>
      </c>
      <c r="D5124" t="s">
        <v>4932</v>
      </c>
      <c r="E5124" s="1">
        <v>43591.591307870367</v>
      </c>
      <c r="F5124">
        <v>3</v>
      </c>
      <c r="G5124" t="s">
        <v>103</v>
      </c>
      <c r="H5124">
        <v>360</v>
      </c>
      <c r="I5124" s="1">
        <v>43621.999305555553</v>
      </c>
      <c r="J5124" s="2">
        <f t="shared" si="240"/>
        <v>1</v>
      </c>
      <c r="K5124" s="2" t="str">
        <f>IFERROR(VLOOKUP(A5124,Aux!A:B,2,0),"Outros")</f>
        <v>Municípios</v>
      </c>
      <c r="L5124" s="2">
        <f t="shared" si="241"/>
        <v>2019</v>
      </c>
      <c r="M5124">
        <f t="shared" si="242"/>
        <v>19</v>
      </c>
    </row>
    <row r="5125" spans="1:13" x14ac:dyDescent="0.35">
      <c r="A5125" t="s">
        <v>895</v>
      </c>
      <c r="B5125">
        <v>501305564</v>
      </c>
      <c r="C5125">
        <v>165870</v>
      </c>
      <c r="D5125" t="s">
        <v>4342</v>
      </c>
      <c r="E5125" s="1">
        <v>43591.593645833331</v>
      </c>
      <c r="F5125">
        <v>13</v>
      </c>
      <c r="G5125" t="s">
        <v>547</v>
      </c>
      <c r="H5125">
        <v>340</v>
      </c>
      <c r="I5125" s="1">
        <v>43601.999305555553</v>
      </c>
      <c r="J5125" s="2">
        <f t="shared" si="240"/>
        <v>1</v>
      </c>
      <c r="K5125" s="2" t="str">
        <f>IFERROR(VLOOKUP(A5125,Aux!A:B,2,0),"Outros")</f>
        <v>Municípios</v>
      </c>
      <c r="L5125" s="2">
        <f t="shared" si="241"/>
        <v>2019</v>
      </c>
      <c r="M5125">
        <f t="shared" si="242"/>
        <v>19</v>
      </c>
    </row>
    <row r="5126" spans="1:13" x14ac:dyDescent="0.35">
      <c r="A5126" t="s">
        <v>9</v>
      </c>
      <c r="B5126">
        <v>506673626</v>
      </c>
      <c r="C5126">
        <v>165872</v>
      </c>
      <c r="D5126" t="s">
        <v>4398</v>
      </c>
      <c r="E5126" s="1">
        <v>43591.599548611113</v>
      </c>
      <c r="F5126">
        <v>3</v>
      </c>
      <c r="G5126" t="s">
        <v>1994</v>
      </c>
      <c r="H5126">
        <v>360</v>
      </c>
      <c r="I5126" s="1">
        <v>43611.993055555555</v>
      </c>
      <c r="J5126" s="2">
        <f t="shared" si="240"/>
        <v>1</v>
      </c>
      <c r="K5126" s="2" t="str">
        <f>IFERROR(VLOOKUP(A5126,Aux!A:B,2,0),"Outros")</f>
        <v>Municípios</v>
      </c>
      <c r="L5126" s="2">
        <f t="shared" si="241"/>
        <v>2019</v>
      </c>
      <c r="M5126">
        <f t="shared" si="242"/>
        <v>19</v>
      </c>
    </row>
    <row r="5127" spans="1:13" x14ac:dyDescent="0.35">
      <c r="A5127" t="s">
        <v>465</v>
      </c>
      <c r="B5127">
        <v>600084779</v>
      </c>
      <c r="C5127">
        <v>165873</v>
      </c>
      <c r="D5127" t="s">
        <v>4874</v>
      </c>
      <c r="E5127" s="1">
        <v>43591.630868055552</v>
      </c>
      <c r="F5127">
        <v>13</v>
      </c>
      <c r="G5127" t="s">
        <v>1140</v>
      </c>
      <c r="H5127">
        <v>340</v>
      </c>
      <c r="I5127" s="1">
        <v>43600.708333333336</v>
      </c>
      <c r="J5127" s="2">
        <f t="shared" si="240"/>
        <v>1</v>
      </c>
      <c r="K5127" s="2" t="str">
        <f>IFERROR(VLOOKUP(A5127,Aux!A:B,2,0),"Outros")</f>
        <v>Outros</v>
      </c>
      <c r="L5127" s="2">
        <f t="shared" si="241"/>
        <v>2019</v>
      </c>
      <c r="M5127">
        <f t="shared" si="242"/>
        <v>19</v>
      </c>
    </row>
    <row r="5128" spans="1:13" x14ac:dyDescent="0.35">
      <c r="A5128" t="s">
        <v>63</v>
      </c>
      <c r="B5128">
        <v>502098139</v>
      </c>
      <c r="C5128">
        <v>165874</v>
      </c>
      <c r="D5128" t="s">
        <v>4400</v>
      </c>
      <c r="E5128" s="1">
        <v>43591.611168981479</v>
      </c>
      <c r="F5128">
        <v>13</v>
      </c>
      <c r="G5128" t="s">
        <v>75</v>
      </c>
      <c r="H5128">
        <v>360</v>
      </c>
      <c r="I5128" s="1">
        <v>43597.75</v>
      </c>
      <c r="J5128" s="2">
        <f t="shared" si="240"/>
        <v>1</v>
      </c>
      <c r="K5128" s="2" t="str">
        <f>IFERROR(VLOOKUP(A5128,Aux!A:B,2,0),"Outros")</f>
        <v>Municípios</v>
      </c>
      <c r="L5128" s="2">
        <f t="shared" si="241"/>
        <v>2019</v>
      </c>
      <c r="M5128">
        <f t="shared" si="242"/>
        <v>19</v>
      </c>
    </row>
    <row r="5129" spans="1:13" x14ac:dyDescent="0.35">
      <c r="A5129" t="s">
        <v>35</v>
      </c>
      <c r="B5129">
        <v>508666236</v>
      </c>
      <c r="C5129">
        <v>165876</v>
      </c>
      <c r="D5129" t="s">
        <v>4997</v>
      </c>
      <c r="E5129" s="1">
        <v>43591.620694444442</v>
      </c>
      <c r="F5129">
        <v>13</v>
      </c>
      <c r="G5129" t="s">
        <v>3581</v>
      </c>
      <c r="H5129">
        <v>5</v>
      </c>
      <c r="I5129" s="1">
        <v>43601.999305555553</v>
      </c>
      <c r="J5129" s="2">
        <f t="shared" si="240"/>
        <v>1</v>
      </c>
      <c r="K5129" s="2" t="str">
        <f>IFERROR(VLOOKUP(A5129,Aux!A:B,2,0),"Outros")</f>
        <v>Outros</v>
      </c>
      <c r="L5129" s="2">
        <f t="shared" si="241"/>
        <v>2019</v>
      </c>
      <c r="M5129">
        <f t="shared" si="242"/>
        <v>19</v>
      </c>
    </row>
    <row r="5130" spans="1:13" x14ac:dyDescent="0.35">
      <c r="A5130" t="s">
        <v>465</v>
      </c>
      <c r="B5130">
        <v>600084779</v>
      </c>
      <c r="C5130">
        <v>165878</v>
      </c>
      <c r="E5130" s="1">
        <v>43591.624421296299</v>
      </c>
      <c r="F5130">
        <v>13</v>
      </c>
      <c r="G5130" t="s">
        <v>33</v>
      </c>
      <c r="H5130">
        <v>400</v>
      </c>
      <c r="J5130" s="2">
        <f t="shared" si="240"/>
        <v>1</v>
      </c>
      <c r="K5130" s="2" t="str">
        <f>IFERROR(VLOOKUP(A5130,Aux!A:B,2,0),"Outros")</f>
        <v>Outros</v>
      </c>
      <c r="L5130" s="2">
        <f t="shared" si="241"/>
        <v>2019</v>
      </c>
      <c r="M5130">
        <f t="shared" si="242"/>
        <v>19</v>
      </c>
    </row>
    <row r="5131" spans="1:13" x14ac:dyDescent="0.35">
      <c r="A5131" t="s">
        <v>465</v>
      </c>
      <c r="B5131">
        <v>600084779</v>
      </c>
      <c r="C5131">
        <v>165879</v>
      </c>
      <c r="D5131" t="s">
        <v>4343</v>
      </c>
      <c r="E5131" s="1">
        <v>43591.625</v>
      </c>
      <c r="F5131">
        <v>13</v>
      </c>
      <c r="G5131" t="s">
        <v>622</v>
      </c>
      <c r="H5131">
        <v>400</v>
      </c>
      <c r="I5131" s="1">
        <v>43594.708333333336</v>
      </c>
      <c r="J5131" s="2">
        <f t="shared" si="240"/>
        <v>1</v>
      </c>
      <c r="K5131" s="2" t="str">
        <f>IFERROR(VLOOKUP(A5131,Aux!A:B,2,0),"Outros")</f>
        <v>Outros</v>
      </c>
      <c r="L5131" s="2">
        <f t="shared" si="241"/>
        <v>2019</v>
      </c>
      <c r="M5131">
        <f t="shared" si="242"/>
        <v>19</v>
      </c>
    </row>
    <row r="5132" spans="1:13" x14ac:dyDescent="0.35">
      <c r="A5132" t="s">
        <v>2229</v>
      </c>
      <c r="B5132">
        <v>509770118</v>
      </c>
      <c r="C5132">
        <v>165881</v>
      </c>
      <c r="E5132" s="1">
        <v>43591.626793981479</v>
      </c>
      <c r="F5132">
        <v>13</v>
      </c>
      <c r="G5132" t="s">
        <v>33</v>
      </c>
      <c r="H5132">
        <v>400</v>
      </c>
      <c r="J5132" s="2">
        <f t="shared" si="240"/>
        <v>1</v>
      </c>
      <c r="K5132" s="2" t="str">
        <f>IFERROR(VLOOKUP(A5132,Aux!A:B,2,0),"Outros")</f>
        <v>Outros</v>
      </c>
      <c r="L5132" s="2">
        <f t="shared" si="241"/>
        <v>2019</v>
      </c>
      <c r="M5132">
        <f t="shared" si="242"/>
        <v>19</v>
      </c>
    </row>
    <row r="5133" spans="1:13" x14ac:dyDescent="0.35">
      <c r="A5133" t="s">
        <v>1326</v>
      </c>
      <c r="B5133">
        <v>506772527</v>
      </c>
      <c r="C5133">
        <v>165884</v>
      </c>
      <c r="D5133" t="s">
        <v>1704</v>
      </c>
      <c r="E5133" s="1">
        <v>43591.630648148152</v>
      </c>
      <c r="F5133">
        <v>3</v>
      </c>
      <c r="G5133" t="s">
        <v>2064</v>
      </c>
      <c r="H5133">
        <v>400</v>
      </c>
      <c r="I5133" s="1">
        <v>43577.666666666664</v>
      </c>
      <c r="J5133" s="2">
        <f t="shared" si="240"/>
        <v>1</v>
      </c>
      <c r="K5133" s="2" t="str">
        <f>IFERROR(VLOOKUP(A5133,Aux!A:B,2,0),"Outros")</f>
        <v>Municípios</v>
      </c>
      <c r="L5133" s="2">
        <f t="shared" si="241"/>
        <v>2019</v>
      </c>
      <c r="M5133">
        <f t="shared" si="242"/>
        <v>19</v>
      </c>
    </row>
    <row r="5134" spans="1:13" x14ac:dyDescent="0.35">
      <c r="A5134" t="s">
        <v>88</v>
      </c>
      <c r="B5134">
        <v>506624200</v>
      </c>
      <c r="C5134">
        <v>165886</v>
      </c>
      <c r="E5134" s="1">
        <v>43591.632384259261</v>
      </c>
      <c r="F5134">
        <v>1</v>
      </c>
      <c r="G5134" t="s">
        <v>33</v>
      </c>
      <c r="H5134">
        <v>400</v>
      </c>
      <c r="J5134" s="2">
        <f t="shared" si="240"/>
        <v>1</v>
      </c>
      <c r="K5134" s="2" t="str">
        <f>IFERROR(VLOOKUP(A5134,Aux!A:B,2,0),"Outros")</f>
        <v>Municípios</v>
      </c>
      <c r="L5134" s="2">
        <f t="shared" si="241"/>
        <v>2019</v>
      </c>
      <c r="M5134">
        <f t="shared" si="242"/>
        <v>19</v>
      </c>
    </row>
    <row r="5135" spans="1:13" x14ac:dyDescent="0.35">
      <c r="A5135" t="s">
        <v>88</v>
      </c>
      <c r="B5135">
        <v>506624200</v>
      </c>
      <c r="C5135">
        <v>165887</v>
      </c>
      <c r="D5135" t="s">
        <v>4401</v>
      </c>
      <c r="E5135" s="1">
        <v>43591.632581018515</v>
      </c>
      <c r="F5135">
        <v>13</v>
      </c>
      <c r="G5135" t="s">
        <v>2623</v>
      </c>
      <c r="H5135">
        <v>340</v>
      </c>
      <c r="I5135" s="1">
        <v>43596.708333333336</v>
      </c>
      <c r="J5135" s="2">
        <f t="shared" si="240"/>
        <v>1</v>
      </c>
      <c r="K5135" s="2" t="str">
        <f>IFERROR(VLOOKUP(A5135,Aux!A:B,2,0),"Outros")</f>
        <v>Municípios</v>
      </c>
      <c r="L5135" s="2">
        <f t="shared" si="241"/>
        <v>2019</v>
      </c>
      <c r="M5135">
        <f t="shared" si="242"/>
        <v>19</v>
      </c>
    </row>
    <row r="5136" spans="1:13" x14ac:dyDescent="0.35">
      <c r="A5136" t="s">
        <v>12</v>
      </c>
      <c r="B5136">
        <v>508481287</v>
      </c>
      <c r="C5136">
        <v>165888</v>
      </c>
      <c r="D5136" t="s">
        <v>5039</v>
      </c>
      <c r="E5136" s="1">
        <v>43591.633113425924</v>
      </c>
      <c r="F5136">
        <v>1</v>
      </c>
      <c r="G5136" t="s">
        <v>14</v>
      </c>
      <c r="H5136">
        <v>360</v>
      </c>
      <c r="I5136" s="1">
        <v>43594.708333333336</v>
      </c>
      <c r="J5136" s="2">
        <f t="shared" si="240"/>
        <v>1</v>
      </c>
      <c r="K5136" s="2" t="str">
        <f>IFERROR(VLOOKUP(A5136,Aux!A:B,2,0),"Outros")</f>
        <v>Hospitais</v>
      </c>
      <c r="L5136" s="2">
        <f t="shared" si="241"/>
        <v>2019</v>
      </c>
      <c r="M5136">
        <f t="shared" si="242"/>
        <v>19</v>
      </c>
    </row>
    <row r="5137" spans="1:13" x14ac:dyDescent="0.35">
      <c r="A5137" t="s">
        <v>21</v>
      </c>
      <c r="B5137">
        <v>600082628</v>
      </c>
      <c r="C5137">
        <v>165889</v>
      </c>
      <c r="D5137" t="s">
        <v>4399</v>
      </c>
      <c r="E5137" s="1">
        <v>43591.633622685185</v>
      </c>
      <c r="F5137">
        <v>3</v>
      </c>
      <c r="G5137" t="s">
        <v>622</v>
      </c>
      <c r="H5137">
        <v>5</v>
      </c>
      <c r="I5137" s="1">
        <v>43613.75</v>
      </c>
      <c r="J5137" s="2">
        <f t="shared" si="240"/>
        <v>1</v>
      </c>
      <c r="K5137" s="2" t="str">
        <f>IFERROR(VLOOKUP(A5137,Aux!A:B,2,0),"Outros")</f>
        <v>Outros</v>
      </c>
      <c r="L5137" s="2">
        <f t="shared" si="241"/>
        <v>2019</v>
      </c>
      <c r="M5137">
        <f t="shared" si="242"/>
        <v>19</v>
      </c>
    </row>
    <row r="5138" spans="1:13" x14ac:dyDescent="0.35">
      <c r="A5138" t="s">
        <v>4814</v>
      </c>
      <c r="B5138">
        <v>502936010</v>
      </c>
      <c r="C5138">
        <v>165890</v>
      </c>
      <c r="D5138" t="s">
        <v>4815</v>
      </c>
      <c r="E5138" s="1">
        <v>43591.635497685187</v>
      </c>
      <c r="F5138">
        <v>1</v>
      </c>
      <c r="G5138" t="s">
        <v>4816</v>
      </c>
      <c r="H5138">
        <v>360</v>
      </c>
      <c r="I5138" s="1">
        <v>43663.708333333336</v>
      </c>
      <c r="J5138" s="2">
        <f t="shared" si="240"/>
        <v>1</v>
      </c>
      <c r="K5138" s="2" t="str">
        <f>IFERROR(VLOOKUP(A5138,Aux!A:B,2,0),"Outros")</f>
        <v>Outros</v>
      </c>
      <c r="L5138" s="2">
        <f t="shared" si="241"/>
        <v>2019</v>
      </c>
      <c r="M5138">
        <f t="shared" si="242"/>
        <v>19</v>
      </c>
    </row>
    <row r="5139" spans="1:13" x14ac:dyDescent="0.35">
      <c r="A5139" t="s">
        <v>465</v>
      </c>
      <c r="B5139">
        <v>600084779</v>
      </c>
      <c r="C5139">
        <v>165891</v>
      </c>
      <c r="D5139" t="s">
        <v>5040</v>
      </c>
      <c r="E5139" s="1">
        <v>43591.636192129627</v>
      </c>
      <c r="F5139">
        <v>1</v>
      </c>
      <c r="G5139" t="s">
        <v>33</v>
      </c>
      <c r="H5139">
        <v>340</v>
      </c>
      <c r="I5139" s="1">
        <v>43597.999305555553</v>
      </c>
      <c r="J5139" s="2">
        <f t="shared" si="240"/>
        <v>1</v>
      </c>
      <c r="K5139" s="2" t="str">
        <f>IFERROR(VLOOKUP(A5139,Aux!A:B,2,0),"Outros")</f>
        <v>Outros</v>
      </c>
      <c r="L5139" s="2">
        <f t="shared" si="241"/>
        <v>2019</v>
      </c>
      <c r="M5139">
        <f t="shared" si="242"/>
        <v>19</v>
      </c>
    </row>
    <row r="5140" spans="1:13" x14ac:dyDescent="0.35">
      <c r="A5140" t="s">
        <v>771</v>
      </c>
      <c r="B5140">
        <v>512105030</v>
      </c>
      <c r="C5140">
        <v>165892</v>
      </c>
      <c r="D5140" t="s">
        <v>5041</v>
      </c>
      <c r="E5140" s="1">
        <v>43591.642916666664</v>
      </c>
      <c r="F5140">
        <v>1</v>
      </c>
      <c r="G5140" t="s">
        <v>909</v>
      </c>
      <c r="H5140">
        <v>360</v>
      </c>
      <c r="I5140" s="1">
        <v>43598.999305555553</v>
      </c>
      <c r="J5140" s="2">
        <f t="shared" si="240"/>
        <v>1</v>
      </c>
      <c r="K5140" s="2" t="str">
        <f>IFERROR(VLOOKUP(A5140,Aux!A:B,2,0),"Outros")</f>
        <v>Hospitais</v>
      </c>
      <c r="L5140" s="2">
        <f t="shared" si="241"/>
        <v>2019</v>
      </c>
      <c r="M5140">
        <f t="shared" si="242"/>
        <v>19</v>
      </c>
    </row>
    <row r="5141" spans="1:13" x14ac:dyDescent="0.35">
      <c r="A5141" t="s">
        <v>60</v>
      </c>
      <c r="B5141">
        <v>505456010</v>
      </c>
      <c r="C5141">
        <v>165893</v>
      </c>
      <c r="D5141" t="s">
        <v>4344</v>
      </c>
      <c r="E5141" s="1">
        <v>43591.64298611111</v>
      </c>
      <c r="F5141">
        <v>1</v>
      </c>
      <c r="G5141" t="s">
        <v>62</v>
      </c>
      <c r="H5141">
        <v>340</v>
      </c>
      <c r="I5141" s="1">
        <v>43595.999305555553</v>
      </c>
      <c r="J5141" s="2">
        <f t="shared" si="240"/>
        <v>1</v>
      </c>
      <c r="K5141" s="2" t="str">
        <f>IFERROR(VLOOKUP(A5141,Aux!A:B,2,0),"Outros")</f>
        <v>Municípios</v>
      </c>
      <c r="L5141" s="2">
        <f t="shared" si="241"/>
        <v>2019</v>
      </c>
      <c r="M5141">
        <f t="shared" si="242"/>
        <v>19</v>
      </c>
    </row>
    <row r="5142" spans="1:13" x14ac:dyDescent="0.35">
      <c r="A5142" t="s">
        <v>853</v>
      </c>
      <c r="B5142">
        <v>506826961</v>
      </c>
      <c r="C5142">
        <v>165895</v>
      </c>
      <c r="D5142" t="s">
        <v>4345</v>
      </c>
      <c r="E5142" s="1">
        <v>43591.655682870369</v>
      </c>
      <c r="F5142">
        <v>1</v>
      </c>
      <c r="G5142" t="s">
        <v>1021</v>
      </c>
      <c r="H5142">
        <v>360</v>
      </c>
      <c r="I5142" s="1">
        <v>43600.999305555553</v>
      </c>
      <c r="J5142" s="2">
        <f t="shared" si="240"/>
        <v>1</v>
      </c>
      <c r="K5142" s="2" t="str">
        <f>IFERROR(VLOOKUP(A5142,Aux!A:B,2,0),"Outros")</f>
        <v>Municípios</v>
      </c>
      <c r="L5142" s="2">
        <f t="shared" si="241"/>
        <v>2019</v>
      </c>
      <c r="M5142">
        <f t="shared" si="242"/>
        <v>19</v>
      </c>
    </row>
    <row r="5143" spans="1:13" x14ac:dyDescent="0.35">
      <c r="A5143" t="s">
        <v>574</v>
      </c>
      <c r="B5143">
        <v>506791220</v>
      </c>
      <c r="C5143">
        <v>165897</v>
      </c>
      <c r="D5143" t="s">
        <v>4817</v>
      </c>
      <c r="E5143" s="1">
        <v>43591.659259259257</v>
      </c>
      <c r="F5143">
        <v>13</v>
      </c>
      <c r="G5143" t="s">
        <v>2519</v>
      </c>
      <c r="H5143">
        <v>360</v>
      </c>
      <c r="I5143" s="1">
        <v>43597.708333333336</v>
      </c>
      <c r="J5143" s="2">
        <f t="shared" si="240"/>
        <v>1</v>
      </c>
      <c r="K5143" s="2" t="str">
        <f>IFERROR(VLOOKUP(A5143,Aux!A:B,2,0),"Outros")</f>
        <v>Municípios</v>
      </c>
      <c r="L5143" s="2">
        <f t="shared" si="241"/>
        <v>2019</v>
      </c>
      <c r="M5143">
        <f t="shared" si="242"/>
        <v>19</v>
      </c>
    </row>
    <row r="5144" spans="1:13" x14ac:dyDescent="0.35">
      <c r="A5144" t="s">
        <v>308</v>
      </c>
      <c r="B5144">
        <v>504884620</v>
      </c>
      <c r="C5144">
        <v>165898</v>
      </c>
      <c r="D5144" t="s">
        <v>5088</v>
      </c>
      <c r="E5144" s="1">
        <v>43591.661666666667</v>
      </c>
      <c r="F5144">
        <v>13</v>
      </c>
      <c r="G5144" t="s">
        <v>643</v>
      </c>
      <c r="H5144">
        <v>360</v>
      </c>
      <c r="I5144" s="1">
        <v>43594.708333333336</v>
      </c>
      <c r="J5144" s="2">
        <f t="shared" si="240"/>
        <v>1</v>
      </c>
      <c r="K5144" s="2" t="str">
        <f>IFERROR(VLOOKUP(A5144,Aux!A:B,2,0),"Outros")</f>
        <v>Municípios</v>
      </c>
      <c r="L5144" s="2">
        <f t="shared" si="241"/>
        <v>2019</v>
      </c>
      <c r="M5144">
        <f t="shared" si="242"/>
        <v>19</v>
      </c>
    </row>
    <row r="5145" spans="1:13" x14ac:dyDescent="0.35">
      <c r="A5145" t="s">
        <v>296</v>
      </c>
      <c r="B5145">
        <v>507396081</v>
      </c>
      <c r="C5145">
        <v>165900</v>
      </c>
      <c r="D5145" t="s">
        <v>4818</v>
      </c>
      <c r="E5145" s="1">
        <v>43591.664976851855</v>
      </c>
      <c r="F5145">
        <v>13</v>
      </c>
      <c r="G5145" t="s">
        <v>3704</v>
      </c>
      <c r="H5145">
        <v>360</v>
      </c>
      <c r="I5145" s="1">
        <v>43600.999305555553</v>
      </c>
      <c r="J5145" s="2">
        <f t="shared" si="240"/>
        <v>1</v>
      </c>
      <c r="K5145" s="2" t="str">
        <f>IFERROR(VLOOKUP(A5145,Aux!A:B,2,0),"Outros")</f>
        <v>Municípios</v>
      </c>
      <c r="L5145" s="2">
        <f t="shared" si="241"/>
        <v>2019</v>
      </c>
      <c r="M5145">
        <f t="shared" si="242"/>
        <v>19</v>
      </c>
    </row>
    <row r="5146" spans="1:13" x14ac:dyDescent="0.35">
      <c r="A5146" t="s">
        <v>18</v>
      </c>
      <c r="B5146">
        <v>502177080</v>
      </c>
      <c r="C5146">
        <v>165901</v>
      </c>
      <c r="D5146" t="s">
        <v>4599</v>
      </c>
      <c r="E5146" s="1">
        <v>43591.667569444442</v>
      </c>
      <c r="F5146">
        <v>1</v>
      </c>
      <c r="G5146" t="s">
        <v>164</v>
      </c>
      <c r="H5146">
        <v>360</v>
      </c>
      <c r="I5146" s="1">
        <v>43593.708333333336</v>
      </c>
      <c r="J5146" s="2">
        <f t="shared" si="240"/>
        <v>1</v>
      </c>
      <c r="K5146" s="2" t="str">
        <f>IFERROR(VLOOKUP(A5146,Aux!A:B,2,0),"Outros")</f>
        <v>Municípios</v>
      </c>
      <c r="L5146" s="2">
        <f t="shared" si="241"/>
        <v>2019</v>
      </c>
      <c r="M5146">
        <f t="shared" si="242"/>
        <v>19</v>
      </c>
    </row>
    <row r="5147" spans="1:13" x14ac:dyDescent="0.35">
      <c r="A5147" t="s">
        <v>795</v>
      </c>
      <c r="B5147">
        <v>501692983</v>
      </c>
      <c r="C5147">
        <v>165902</v>
      </c>
      <c r="D5147" t="s">
        <v>4892</v>
      </c>
      <c r="E5147" s="1">
        <v>43591.67690972222</v>
      </c>
      <c r="F5147">
        <v>1</v>
      </c>
      <c r="G5147" t="s">
        <v>870</v>
      </c>
      <c r="H5147">
        <v>340</v>
      </c>
      <c r="I5147" s="1">
        <v>43593.708333333336</v>
      </c>
      <c r="J5147" s="2">
        <f t="shared" si="240"/>
        <v>1</v>
      </c>
      <c r="K5147" s="2" t="str">
        <f>IFERROR(VLOOKUP(A5147,Aux!A:B,2,0),"Outros")</f>
        <v>Outros</v>
      </c>
      <c r="L5147" s="2">
        <f t="shared" si="241"/>
        <v>2019</v>
      </c>
      <c r="M5147">
        <f t="shared" si="242"/>
        <v>19</v>
      </c>
    </row>
    <row r="5148" spans="1:13" x14ac:dyDescent="0.35">
      <c r="A5148" t="s">
        <v>771</v>
      </c>
      <c r="B5148">
        <v>512105030</v>
      </c>
      <c r="C5148">
        <v>165903</v>
      </c>
      <c r="D5148" t="s">
        <v>4893</v>
      </c>
      <c r="E5148" s="1">
        <v>43591.693969907406</v>
      </c>
      <c r="F5148">
        <v>1</v>
      </c>
      <c r="G5148" t="s">
        <v>909</v>
      </c>
      <c r="H5148">
        <v>360</v>
      </c>
      <c r="I5148" s="1">
        <v>43599.999305555553</v>
      </c>
      <c r="J5148" s="2">
        <f t="shared" si="240"/>
        <v>1</v>
      </c>
      <c r="K5148" s="2" t="str">
        <f>IFERROR(VLOOKUP(A5148,Aux!A:B,2,0),"Outros")</f>
        <v>Hospitais</v>
      </c>
      <c r="L5148" s="2">
        <f t="shared" si="241"/>
        <v>2019</v>
      </c>
      <c r="M5148">
        <f t="shared" si="242"/>
        <v>19</v>
      </c>
    </row>
    <row r="5149" spans="1:13" x14ac:dyDescent="0.35">
      <c r="A5149" t="s">
        <v>1287</v>
      </c>
      <c r="B5149">
        <v>512088357</v>
      </c>
      <c r="C5149">
        <v>165904</v>
      </c>
      <c r="D5149" t="s">
        <v>4346</v>
      </c>
      <c r="E5149" s="1">
        <v>43591.696018518516</v>
      </c>
      <c r="F5149">
        <v>13</v>
      </c>
      <c r="G5149" t="s">
        <v>839</v>
      </c>
      <c r="H5149">
        <v>340</v>
      </c>
      <c r="I5149" s="1">
        <v>43607.999305555553</v>
      </c>
      <c r="J5149" s="2">
        <f t="shared" si="240"/>
        <v>1</v>
      </c>
      <c r="K5149" s="2" t="str">
        <f>IFERROR(VLOOKUP(A5149,Aux!A:B,2,0),"Outros")</f>
        <v>Outros</v>
      </c>
      <c r="L5149" s="2">
        <f t="shared" si="241"/>
        <v>2019</v>
      </c>
      <c r="M5149">
        <f t="shared" si="242"/>
        <v>19</v>
      </c>
    </row>
    <row r="5150" spans="1:13" x14ac:dyDescent="0.35">
      <c r="A5150" t="s">
        <v>57</v>
      </c>
      <c r="B5150">
        <v>501294104</v>
      </c>
      <c r="C5150">
        <v>165905</v>
      </c>
      <c r="D5150" t="s">
        <v>5042</v>
      </c>
      <c r="E5150" s="1">
        <v>43591.701898148145</v>
      </c>
      <c r="F5150">
        <v>13</v>
      </c>
      <c r="G5150" t="s">
        <v>59</v>
      </c>
      <c r="H5150">
        <v>360</v>
      </c>
      <c r="I5150" s="1">
        <v>43597.999305555553</v>
      </c>
      <c r="J5150" s="2">
        <f t="shared" si="240"/>
        <v>1</v>
      </c>
      <c r="K5150" s="2" t="str">
        <f>IFERROR(VLOOKUP(A5150,Aux!A:B,2,0),"Outros")</f>
        <v>Municípios</v>
      </c>
      <c r="L5150" s="2">
        <f t="shared" si="241"/>
        <v>2019</v>
      </c>
      <c r="M5150">
        <f t="shared" si="242"/>
        <v>19</v>
      </c>
    </row>
    <row r="5151" spans="1:13" x14ac:dyDescent="0.35">
      <c r="A5151" t="s">
        <v>197</v>
      </c>
      <c r="B5151">
        <v>506334562</v>
      </c>
      <c r="C5151">
        <v>165906</v>
      </c>
      <c r="D5151" t="s">
        <v>4851</v>
      </c>
      <c r="E5151" s="1">
        <v>43591.706990740742</v>
      </c>
      <c r="F5151">
        <v>13</v>
      </c>
      <c r="G5151" t="s">
        <v>210</v>
      </c>
      <c r="H5151">
        <v>360</v>
      </c>
      <c r="I5151" s="1">
        <v>43599.999305555553</v>
      </c>
      <c r="J5151" s="2">
        <f t="shared" si="240"/>
        <v>1</v>
      </c>
      <c r="K5151" s="2" t="str">
        <f>IFERROR(VLOOKUP(A5151,Aux!A:B,2,0),"Outros")</f>
        <v>Municípios</v>
      </c>
      <c r="L5151" s="2">
        <f t="shared" si="241"/>
        <v>2019</v>
      </c>
      <c r="M5151">
        <f t="shared" si="242"/>
        <v>19</v>
      </c>
    </row>
    <row r="5152" spans="1:13" x14ac:dyDescent="0.35">
      <c r="A5152" t="s">
        <v>48</v>
      </c>
      <c r="B5152">
        <v>503035416</v>
      </c>
      <c r="C5152">
        <v>165907</v>
      </c>
      <c r="D5152" t="s">
        <v>4819</v>
      </c>
      <c r="E5152" s="1">
        <v>43591.707060185188</v>
      </c>
      <c r="F5152">
        <v>1</v>
      </c>
      <c r="G5152" t="s">
        <v>33</v>
      </c>
      <c r="H5152">
        <v>360</v>
      </c>
      <c r="I5152" s="1">
        <v>43598.999305555553</v>
      </c>
      <c r="J5152" s="2">
        <f t="shared" si="240"/>
        <v>1</v>
      </c>
      <c r="K5152" s="2" t="str">
        <f>IFERROR(VLOOKUP(A5152,Aux!A:B,2,0),"Outros")</f>
        <v>Hospitais</v>
      </c>
      <c r="L5152" s="2">
        <f t="shared" si="241"/>
        <v>2019</v>
      </c>
      <c r="M5152">
        <f t="shared" si="242"/>
        <v>19</v>
      </c>
    </row>
    <row r="5153" spans="1:13" x14ac:dyDescent="0.35">
      <c r="A5153" t="s">
        <v>122</v>
      </c>
      <c r="B5153">
        <v>506173968</v>
      </c>
      <c r="C5153">
        <v>165908</v>
      </c>
      <c r="D5153" t="s">
        <v>4852</v>
      </c>
      <c r="E5153" s="1">
        <v>43591.707187499997</v>
      </c>
      <c r="F5153">
        <v>3</v>
      </c>
      <c r="G5153" t="s">
        <v>1167</v>
      </c>
      <c r="H5153">
        <v>360</v>
      </c>
      <c r="I5153" s="1">
        <v>43613.708333333336</v>
      </c>
      <c r="J5153" s="2">
        <f t="shared" si="240"/>
        <v>1</v>
      </c>
      <c r="K5153" s="2" t="str">
        <f>IFERROR(VLOOKUP(A5153,Aux!A:B,2,0),"Outros")</f>
        <v>Municípios</v>
      </c>
      <c r="L5153" s="2">
        <f t="shared" si="241"/>
        <v>2019</v>
      </c>
      <c r="M5153">
        <f t="shared" si="242"/>
        <v>19</v>
      </c>
    </row>
    <row r="5154" spans="1:13" x14ac:dyDescent="0.35">
      <c r="A5154" t="s">
        <v>57</v>
      </c>
      <c r="B5154">
        <v>501294104</v>
      </c>
      <c r="C5154">
        <v>165909</v>
      </c>
      <c r="D5154" t="s">
        <v>5043</v>
      </c>
      <c r="E5154" s="1">
        <v>43591.709629629629</v>
      </c>
      <c r="F5154">
        <v>1</v>
      </c>
      <c r="G5154" t="s">
        <v>59</v>
      </c>
      <c r="H5154">
        <v>360</v>
      </c>
      <c r="I5154" s="1">
        <v>43593.458333333336</v>
      </c>
      <c r="J5154" s="2">
        <f t="shared" si="240"/>
        <v>1</v>
      </c>
      <c r="K5154" s="2" t="str">
        <f>IFERROR(VLOOKUP(A5154,Aux!A:B,2,0),"Outros")</f>
        <v>Municípios</v>
      </c>
      <c r="L5154" s="2">
        <f t="shared" si="241"/>
        <v>2019</v>
      </c>
      <c r="M5154">
        <f t="shared" si="242"/>
        <v>19</v>
      </c>
    </row>
    <row r="5155" spans="1:13" x14ac:dyDescent="0.35">
      <c r="A5155" t="s">
        <v>60</v>
      </c>
      <c r="B5155">
        <v>505456010</v>
      </c>
      <c r="C5155">
        <v>165910</v>
      </c>
      <c r="D5155" t="s">
        <v>4600</v>
      </c>
      <c r="E5155" s="1">
        <v>43591.724421296298</v>
      </c>
      <c r="F5155">
        <v>1</v>
      </c>
      <c r="G5155" t="s">
        <v>866</v>
      </c>
      <c r="H5155">
        <v>360</v>
      </c>
      <c r="I5155" s="1">
        <v>43593.999305555553</v>
      </c>
      <c r="J5155" s="2">
        <f t="shared" si="240"/>
        <v>1</v>
      </c>
      <c r="K5155" s="2" t="str">
        <f>IFERROR(VLOOKUP(A5155,Aux!A:B,2,0),"Outros")</f>
        <v>Municípios</v>
      </c>
      <c r="L5155" s="2">
        <f t="shared" si="241"/>
        <v>2019</v>
      </c>
      <c r="M5155">
        <f t="shared" si="242"/>
        <v>19</v>
      </c>
    </row>
    <row r="5156" spans="1:13" x14ac:dyDescent="0.35">
      <c r="A5156" t="s">
        <v>485</v>
      </c>
      <c r="B5156">
        <v>506084361</v>
      </c>
      <c r="C5156">
        <v>165911</v>
      </c>
      <c r="D5156" t="s">
        <v>4347</v>
      </c>
      <c r="E5156" s="1">
        <v>43591.736550925925</v>
      </c>
      <c r="F5156">
        <v>13</v>
      </c>
      <c r="G5156" t="s">
        <v>202</v>
      </c>
      <c r="H5156">
        <v>340</v>
      </c>
      <c r="I5156" s="1">
        <v>43606.999305555553</v>
      </c>
      <c r="J5156" s="2">
        <f t="shared" si="240"/>
        <v>1</v>
      </c>
      <c r="K5156" s="2" t="str">
        <f>IFERROR(VLOOKUP(A5156,Aux!A:B,2,0),"Outros")</f>
        <v>Outros</v>
      </c>
      <c r="L5156" s="2">
        <f t="shared" si="241"/>
        <v>2019</v>
      </c>
      <c r="M5156">
        <f t="shared" si="242"/>
        <v>19</v>
      </c>
    </row>
    <row r="5157" spans="1:13" x14ac:dyDescent="0.35">
      <c r="A5157" t="s">
        <v>673</v>
      </c>
      <c r="B5157">
        <v>503584215</v>
      </c>
      <c r="C5157">
        <v>165912</v>
      </c>
      <c r="E5157" s="1">
        <v>43591.792962962965</v>
      </c>
      <c r="F5157">
        <v>3</v>
      </c>
      <c r="G5157" t="s">
        <v>33</v>
      </c>
      <c r="H5157">
        <v>400</v>
      </c>
      <c r="I5157" s="1">
        <v>43332.708333333336</v>
      </c>
      <c r="J5157" s="2">
        <f t="shared" si="240"/>
        <v>1</v>
      </c>
      <c r="K5157" s="2" t="str">
        <f>IFERROR(VLOOKUP(A5157,Aux!A:B,2,0),"Outros")</f>
        <v>Outros</v>
      </c>
      <c r="L5157" s="2">
        <f t="shared" si="241"/>
        <v>2019</v>
      </c>
      <c r="M5157">
        <f t="shared" si="242"/>
        <v>19</v>
      </c>
    </row>
    <row r="5158" spans="1:13" x14ac:dyDescent="0.35">
      <c r="A5158" t="s">
        <v>63</v>
      </c>
      <c r="B5158">
        <v>502098139</v>
      </c>
      <c r="C5158">
        <v>165927</v>
      </c>
      <c r="D5158" t="s">
        <v>4650</v>
      </c>
      <c r="E5158" s="1">
        <v>43592.378599537034</v>
      </c>
      <c r="F5158">
        <v>3</v>
      </c>
      <c r="G5158" t="s">
        <v>75</v>
      </c>
      <c r="H5158">
        <v>340</v>
      </c>
      <c r="I5158" s="1">
        <v>43613.75</v>
      </c>
      <c r="J5158" s="2">
        <f t="shared" si="240"/>
        <v>1</v>
      </c>
      <c r="K5158" s="2" t="str">
        <f>IFERROR(VLOOKUP(A5158,Aux!A:B,2,0),"Outros")</f>
        <v>Municípios</v>
      </c>
      <c r="L5158" s="2">
        <f t="shared" si="241"/>
        <v>2019</v>
      </c>
      <c r="M5158">
        <f t="shared" si="242"/>
        <v>19</v>
      </c>
    </row>
    <row r="5159" spans="1:13" x14ac:dyDescent="0.35">
      <c r="A5159" t="s">
        <v>118</v>
      </c>
      <c r="B5159">
        <v>680015019</v>
      </c>
      <c r="C5159">
        <v>165928</v>
      </c>
      <c r="D5159" t="s">
        <v>4651</v>
      </c>
      <c r="E5159" s="1">
        <v>43592.38690972222</v>
      </c>
      <c r="F5159">
        <v>13</v>
      </c>
      <c r="G5159" t="s">
        <v>1146</v>
      </c>
      <c r="H5159">
        <v>5</v>
      </c>
      <c r="I5159" s="1">
        <v>43598.666666666664</v>
      </c>
      <c r="J5159" s="2">
        <f t="shared" si="240"/>
        <v>1</v>
      </c>
      <c r="K5159" s="2" t="str">
        <f>IFERROR(VLOOKUP(A5159,Aux!A:B,2,0),"Outros")</f>
        <v>Águas e resíduos</v>
      </c>
      <c r="L5159" s="2">
        <f t="shared" si="241"/>
        <v>2019</v>
      </c>
      <c r="M5159">
        <f t="shared" si="242"/>
        <v>19</v>
      </c>
    </row>
    <row r="5160" spans="1:13" x14ac:dyDescent="0.35">
      <c r="A5160" t="s">
        <v>133</v>
      </c>
      <c r="B5160">
        <v>503539473</v>
      </c>
      <c r="C5160">
        <v>165929</v>
      </c>
      <c r="D5160" t="s">
        <v>4451</v>
      </c>
      <c r="E5160" s="1">
        <v>43592.3908912037</v>
      </c>
      <c r="F5160">
        <v>3</v>
      </c>
      <c r="G5160" t="s">
        <v>135</v>
      </c>
      <c r="H5160">
        <v>340</v>
      </c>
      <c r="I5160" s="1">
        <v>43608.999305555553</v>
      </c>
      <c r="J5160" s="2">
        <f t="shared" si="240"/>
        <v>1</v>
      </c>
      <c r="K5160" s="2" t="str">
        <f>IFERROR(VLOOKUP(A5160,Aux!A:B,2,0),"Outros")</f>
        <v>Municípios</v>
      </c>
      <c r="L5160" s="2">
        <f t="shared" si="241"/>
        <v>2019</v>
      </c>
      <c r="M5160">
        <f t="shared" si="242"/>
        <v>19</v>
      </c>
    </row>
    <row r="5161" spans="1:13" x14ac:dyDescent="0.35">
      <c r="A5161" t="s">
        <v>197</v>
      </c>
      <c r="B5161">
        <v>506334562</v>
      </c>
      <c r="C5161">
        <v>165930</v>
      </c>
      <c r="D5161" t="s">
        <v>4348</v>
      </c>
      <c r="E5161" s="1">
        <v>43592.391574074078</v>
      </c>
      <c r="F5161">
        <v>3</v>
      </c>
      <c r="G5161" t="s">
        <v>625</v>
      </c>
      <c r="H5161">
        <v>360</v>
      </c>
      <c r="I5161" s="1">
        <v>43630.999305555553</v>
      </c>
      <c r="J5161" s="2">
        <f t="shared" si="240"/>
        <v>1</v>
      </c>
      <c r="K5161" s="2" t="str">
        <f>IFERROR(VLOOKUP(A5161,Aux!A:B,2,0),"Outros")</f>
        <v>Municípios</v>
      </c>
      <c r="L5161" s="2">
        <f t="shared" si="241"/>
        <v>2019</v>
      </c>
      <c r="M5161">
        <f t="shared" si="242"/>
        <v>19</v>
      </c>
    </row>
    <row r="5162" spans="1:13" x14ac:dyDescent="0.35">
      <c r="A5162" t="s">
        <v>962</v>
      </c>
      <c r="B5162">
        <v>600013855</v>
      </c>
      <c r="C5162">
        <v>165931</v>
      </c>
      <c r="D5162" t="s">
        <v>4452</v>
      </c>
      <c r="E5162" s="1">
        <v>43592.393865740742</v>
      </c>
      <c r="F5162">
        <v>13</v>
      </c>
      <c r="G5162" t="s">
        <v>33</v>
      </c>
      <c r="H5162">
        <v>340</v>
      </c>
      <c r="I5162" s="1">
        <v>43607.708333333336</v>
      </c>
      <c r="J5162" s="2">
        <f t="shared" si="240"/>
        <v>1</v>
      </c>
      <c r="K5162" s="2" t="str">
        <f>IFERROR(VLOOKUP(A5162,Aux!A:B,2,0),"Outros")</f>
        <v>Outros</v>
      </c>
      <c r="L5162" s="2">
        <f t="shared" si="241"/>
        <v>2019</v>
      </c>
      <c r="M5162">
        <f t="shared" si="242"/>
        <v>19</v>
      </c>
    </row>
    <row r="5163" spans="1:13" x14ac:dyDescent="0.35">
      <c r="A5163" t="s">
        <v>57</v>
      </c>
      <c r="B5163">
        <v>501294104</v>
      </c>
      <c r="C5163">
        <v>165932</v>
      </c>
      <c r="D5163" t="s">
        <v>4349</v>
      </c>
      <c r="E5163" s="1">
        <v>43592.395011574074</v>
      </c>
      <c r="F5163">
        <v>3</v>
      </c>
      <c r="G5163" t="s">
        <v>103</v>
      </c>
      <c r="H5163">
        <v>5</v>
      </c>
      <c r="I5163" s="1">
        <v>43827.999305555553</v>
      </c>
      <c r="J5163" s="2">
        <f t="shared" si="240"/>
        <v>1</v>
      </c>
      <c r="K5163" s="2" t="str">
        <f>IFERROR(VLOOKUP(A5163,Aux!A:B,2,0),"Outros")</f>
        <v>Municípios</v>
      </c>
      <c r="L5163" s="2">
        <f t="shared" si="241"/>
        <v>2019</v>
      </c>
      <c r="M5163">
        <f t="shared" si="242"/>
        <v>19</v>
      </c>
    </row>
    <row r="5164" spans="1:13" x14ac:dyDescent="0.35">
      <c r="A5164" t="s">
        <v>465</v>
      </c>
      <c r="B5164">
        <v>600084779</v>
      </c>
      <c r="C5164">
        <v>165933</v>
      </c>
      <c r="D5164" t="s">
        <v>4560</v>
      </c>
      <c r="E5164" s="1">
        <v>43592.408379629633</v>
      </c>
      <c r="F5164">
        <v>13</v>
      </c>
      <c r="G5164" t="s">
        <v>622</v>
      </c>
      <c r="H5164">
        <v>340</v>
      </c>
      <c r="I5164" s="1">
        <v>43601.708333333336</v>
      </c>
      <c r="J5164" s="2">
        <f t="shared" si="240"/>
        <v>1</v>
      </c>
      <c r="K5164" s="2" t="str">
        <f>IFERROR(VLOOKUP(A5164,Aux!A:B,2,0),"Outros")</f>
        <v>Outros</v>
      </c>
      <c r="L5164" s="2">
        <f t="shared" si="241"/>
        <v>2019</v>
      </c>
      <c r="M5164">
        <f t="shared" si="242"/>
        <v>19</v>
      </c>
    </row>
    <row r="5165" spans="1:13" x14ac:dyDescent="0.35">
      <c r="A5165" t="s">
        <v>4561</v>
      </c>
      <c r="B5165">
        <v>501859080</v>
      </c>
      <c r="C5165">
        <v>165934</v>
      </c>
      <c r="D5165" t="s">
        <v>4562</v>
      </c>
      <c r="E5165" s="1">
        <v>43592.409270833334</v>
      </c>
      <c r="F5165">
        <v>3</v>
      </c>
      <c r="G5165" t="s">
        <v>2675</v>
      </c>
      <c r="H5165">
        <v>360</v>
      </c>
      <c r="I5165" s="1">
        <v>43622.708333333336</v>
      </c>
      <c r="J5165" s="2">
        <f t="shared" si="240"/>
        <v>1</v>
      </c>
      <c r="K5165" s="2" t="str">
        <f>IFERROR(VLOOKUP(A5165,Aux!A:B,2,0),"Outros")</f>
        <v>Municípios</v>
      </c>
      <c r="L5165" s="2">
        <f t="shared" si="241"/>
        <v>2019</v>
      </c>
      <c r="M5165">
        <f t="shared" si="242"/>
        <v>19</v>
      </c>
    </row>
    <row r="5166" spans="1:13" x14ac:dyDescent="0.35">
      <c r="A5166" t="s">
        <v>54</v>
      </c>
      <c r="B5166">
        <v>508345464</v>
      </c>
      <c r="C5166">
        <v>165936</v>
      </c>
      <c r="D5166" t="s">
        <v>4402</v>
      </c>
      <c r="E5166" s="1">
        <v>43592.436909722222</v>
      </c>
      <c r="F5166">
        <v>3</v>
      </c>
      <c r="G5166" t="s">
        <v>4403</v>
      </c>
      <c r="H5166">
        <v>360</v>
      </c>
      <c r="I5166" s="1">
        <v>43614.666666666664</v>
      </c>
      <c r="J5166" s="2">
        <f t="shared" si="240"/>
        <v>1</v>
      </c>
      <c r="K5166" s="2" t="str">
        <f>IFERROR(VLOOKUP(A5166,Aux!A:B,2,0),"Outros")</f>
        <v>Outros</v>
      </c>
      <c r="L5166" s="2">
        <f t="shared" si="241"/>
        <v>2019</v>
      </c>
      <c r="M5166">
        <f t="shared" si="242"/>
        <v>19</v>
      </c>
    </row>
    <row r="5167" spans="1:13" x14ac:dyDescent="0.35">
      <c r="A5167" t="s">
        <v>57</v>
      </c>
      <c r="B5167">
        <v>501294104</v>
      </c>
      <c r="C5167">
        <v>165937</v>
      </c>
      <c r="D5167" t="s">
        <v>4502</v>
      </c>
      <c r="E5167" s="1">
        <v>43592.439131944448</v>
      </c>
      <c r="F5167">
        <v>1</v>
      </c>
      <c r="G5167" t="s">
        <v>59</v>
      </c>
      <c r="H5167">
        <v>360</v>
      </c>
      <c r="I5167" s="1">
        <v>43598.999305555553</v>
      </c>
      <c r="J5167" s="2">
        <f t="shared" si="240"/>
        <v>1</v>
      </c>
      <c r="K5167" s="2" t="str">
        <f>IFERROR(VLOOKUP(A5167,Aux!A:B,2,0),"Outros")</f>
        <v>Municípios</v>
      </c>
      <c r="L5167" s="2">
        <f t="shared" si="241"/>
        <v>2019</v>
      </c>
      <c r="M5167">
        <f t="shared" si="242"/>
        <v>19</v>
      </c>
    </row>
    <row r="5168" spans="1:13" x14ac:dyDescent="0.35">
      <c r="A5168" t="s">
        <v>296</v>
      </c>
      <c r="B5168">
        <v>507396081</v>
      </c>
      <c r="C5168">
        <v>165938</v>
      </c>
      <c r="D5168" t="s">
        <v>4768</v>
      </c>
      <c r="E5168" s="1">
        <v>43592.44090277778</v>
      </c>
      <c r="F5168">
        <v>13</v>
      </c>
      <c r="G5168" t="s">
        <v>605</v>
      </c>
      <c r="H5168">
        <v>5</v>
      </c>
      <c r="I5168" s="1">
        <v>43598.999305555553</v>
      </c>
      <c r="J5168" s="2">
        <f t="shared" si="240"/>
        <v>1</v>
      </c>
      <c r="K5168" s="2" t="str">
        <f>IFERROR(VLOOKUP(A5168,Aux!A:B,2,0),"Outros")</f>
        <v>Municípios</v>
      </c>
      <c r="L5168" s="2">
        <f t="shared" si="241"/>
        <v>2019</v>
      </c>
      <c r="M5168">
        <f t="shared" si="242"/>
        <v>19</v>
      </c>
    </row>
    <row r="5169" spans="1:13" x14ac:dyDescent="0.35">
      <c r="A5169" t="s">
        <v>157</v>
      </c>
      <c r="B5169">
        <v>500122237</v>
      </c>
      <c r="C5169">
        <v>165939</v>
      </c>
      <c r="E5169" s="1">
        <v>43592.441874999997</v>
      </c>
      <c r="F5169">
        <v>1</v>
      </c>
      <c r="G5169" t="s">
        <v>33</v>
      </c>
      <c r="H5169">
        <v>400</v>
      </c>
      <c r="J5169" s="2">
        <f t="shared" si="240"/>
        <v>1</v>
      </c>
      <c r="K5169" s="2" t="str">
        <f>IFERROR(VLOOKUP(A5169,Aux!A:B,2,0),"Outros")</f>
        <v>Outros</v>
      </c>
      <c r="L5169" s="2">
        <f t="shared" si="241"/>
        <v>2019</v>
      </c>
      <c r="M5169">
        <f t="shared" si="242"/>
        <v>19</v>
      </c>
    </row>
    <row r="5170" spans="1:13" x14ac:dyDescent="0.35">
      <c r="A5170" t="s">
        <v>962</v>
      </c>
      <c r="B5170">
        <v>600013855</v>
      </c>
      <c r="C5170">
        <v>165941</v>
      </c>
      <c r="D5170" t="s">
        <v>4404</v>
      </c>
      <c r="E5170" s="1">
        <v>43592.443391203706</v>
      </c>
      <c r="F5170">
        <v>13</v>
      </c>
      <c r="G5170" t="s">
        <v>33</v>
      </c>
      <c r="H5170">
        <v>340</v>
      </c>
      <c r="I5170" s="1">
        <v>43601.708333333336</v>
      </c>
      <c r="J5170" s="2">
        <f t="shared" si="240"/>
        <v>1</v>
      </c>
      <c r="K5170" s="2" t="str">
        <f>IFERROR(VLOOKUP(A5170,Aux!A:B,2,0),"Outros")</f>
        <v>Outros</v>
      </c>
      <c r="L5170" s="2">
        <f t="shared" si="241"/>
        <v>2019</v>
      </c>
      <c r="M5170">
        <f t="shared" si="242"/>
        <v>19</v>
      </c>
    </row>
    <row r="5171" spans="1:13" x14ac:dyDescent="0.35">
      <c r="A5171" t="s">
        <v>4251</v>
      </c>
      <c r="B5171">
        <v>506873412</v>
      </c>
      <c r="C5171">
        <v>165942</v>
      </c>
      <c r="D5171" t="s">
        <v>4820</v>
      </c>
      <c r="E5171" s="1">
        <v>43592.44358796296</v>
      </c>
      <c r="F5171">
        <v>3</v>
      </c>
      <c r="G5171" t="s">
        <v>4821</v>
      </c>
      <c r="H5171">
        <v>360</v>
      </c>
      <c r="I5171" s="1">
        <v>43620.999305555553</v>
      </c>
      <c r="J5171" s="2">
        <f t="shared" si="240"/>
        <v>1</v>
      </c>
      <c r="K5171" s="2" t="str">
        <f>IFERROR(VLOOKUP(A5171,Aux!A:B,2,0),"Outros")</f>
        <v>Municípios</v>
      </c>
      <c r="L5171" s="2">
        <f t="shared" si="241"/>
        <v>2019</v>
      </c>
      <c r="M5171">
        <f t="shared" si="242"/>
        <v>19</v>
      </c>
    </row>
    <row r="5172" spans="1:13" x14ac:dyDescent="0.35">
      <c r="A5172" t="s">
        <v>112</v>
      </c>
      <c r="B5172">
        <v>501144218</v>
      </c>
      <c r="C5172">
        <v>165944</v>
      </c>
      <c r="D5172" t="s">
        <v>4503</v>
      </c>
      <c r="E5172" s="1">
        <v>43592.452199074076</v>
      </c>
      <c r="F5172">
        <v>1</v>
      </c>
      <c r="G5172" t="s">
        <v>114</v>
      </c>
      <c r="H5172">
        <v>360</v>
      </c>
      <c r="I5172" s="1">
        <v>43595.75</v>
      </c>
      <c r="J5172" s="2">
        <f t="shared" si="240"/>
        <v>1</v>
      </c>
      <c r="K5172" s="2" t="str">
        <f>IFERROR(VLOOKUP(A5172,Aux!A:B,2,0),"Outros")</f>
        <v>Municípios</v>
      </c>
      <c r="L5172" s="2">
        <f t="shared" si="241"/>
        <v>2019</v>
      </c>
      <c r="M5172">
        <f t="shared" si="242"/>
        <v>19</v>
      </c>
    </row>
    <row r="5173" spans="1:13" x14ac:dyDescent="0.35">
      <c r="A5173" t="s">
        <v>157</v>
      </c>
      <c r="B5173">
        <v>500122237</v>
      </c>
      <c r="C5173">
        <v>165945</v>
      </c>
      <c r="D5173" t="s">
        <v>4853</v>
      </c>
      <c r="E5173" s="1">
        <v>43592.453298611108</v>
      </c>
      <c r="F5173">
        <v>13</v>
      </c>
      <c r="G5173" t="s">
        <v>1146</v>
      </c>
      <c r="H5173">
        <v>360</v>
      </c>
      <c r="I5173" s="1">
        <v>43601.999305555553</v>
      </c>
      <c r="J5173" s="2">
        <f t="shared" si="240"/>
        <v>1</v>
      </c>
      <c r="K5173" s="2" t="str">
        <f>IFERROR(VLOOKUP(A5173,Aux!A:B,2,0),"Outros")</f>
        <v>Outros</v>
      </c>
      <c r="L5173" s="2">
        <f t="shared" si="241"/>
        <v>2019</v>
      </c>
      <c r="M5173">
        <f t="shared" si="242"/>
        <v>19</v>
      </c>
    </row>
    <row r="5174" spans="1:13" x14ac:dyDescent="0.35">
      <c r="A5174" t="s">
        <v>465</v>
      </c>
      <c r="B5174">
        <v>600084779</v>
      </c>
      <c r="C5174">
        <v>165946</v>
      </c>
      <c r="D5174" t="s">
        <v>4405</v>
      </c>
      <c r="E5174" s="1">
        <v>43592.453576388885</v>
      </c>
      <c r="F5174">
        <v>13</v>
      </c>
      <c r="G5174" t="s">
        <v>3983</v>
      </c>
      <c r="H5174">
        <v>340</v>
      </c>
      <c r="I5174" s="1">
        <v>43601.999305555553</v>
      </c>
      <c r="J5174" s="2">
        <f t="shared" si="240"/>
        <v>1</v>
      </c>
      <c r="K5174" s="2" t="str">
        <f>IFERROR(VLOOKUP(A5174,Aux!A:B,2,0),"Outros")</f>
        <v>Outros</v>
      </c>
      <c r="L5174" s="2">
        <f t="shared" si="241"/>
        <v>2019</v>
      </c>
      <c r="M5174">
        <f t="shared" si="242"/>
        <v>19</v>
      </c>
    </row>
    <row r="5175" spans="1:13" x14ac:dyDescent="0.35">
      <c r="A5175" t="s">
        <v>1299</v>
      </c>
      <c r="B5175">
        <v>506804240</v>
      </c>
      <c r="C5175">
        <v>165947</v>
      </c>
      <c r="D5175" t="s">
        <v>4933</v>
      </c>
      <c r="E5175" s="1">
        <v>43592.45652777778</v>
      </c>
      <c r="F5175">
        <v>3</v>
      </c>
      <c r="G5175" t="s">
        <v>2118</v>
      </c>
      <c r="H5175">
        <v>360</v>
      </c>
      <c r="I5175" s="1">
        <v>43622.708333333336</v>
      </c>
      <c r="J5175" s="2">
        <f t="shared" si="240"/>
        <v>1</v>
      </c>
      <c r="K5175" s="2" t="str">
        <f>IFERROR(VLOOKUP(A5175,Aux!A:B,2,0),"Outros")</f>
        <v>Municípios</v>
      </c>
      <c r="L5175" s="2">
        <f t="shared" si="241"/>
        <v>2019</v>
      </c>
      <c r="M5175">
        <f t="shared" si="242"/>
        <v>19</v>
      </c>
    </row>
    <row r="5176" spans="1:13" x14ac:dyDescent="0.35">
      <c r="A5176" t="s">
        <v>534</v>
      </c>
      <c r="B5176">
        <v>508354617</v>
      </c>
      <c r="C5176">
        <v>165948</v>
      </c>
      <c r="E5176" s="1">
        <v>43592.459004629629</v>
      </c>
      <c r="F5176">
        <v>13</v>
      </c>
      <c r="G5176" t="s">
        <v>33</v>
      </c>
      <c r="H5176">
        <v>400</v>
      </c>
      <c r="J5176" s="2">
        <f t="shared" si="240"/>
        <v>1</v>
      </c>
      <c r="K5176" s="2" t="str">
        <f>IFERROR(VLOOKUP(A5176,Aux!A:B,2,0),"Outros")</f>
        <v>Municípios</v>
      </c>
      <c r="L5176" s="2">
        <f t="shared" si="241"/>
        <v>2019</v>
      </c>
      <c r="M5176">
        <f t="shared" si="242"/>
        <v>19</v>
      </c>
    </row>
    <row r="5177" spans="1:13" x14ac:dyDescent="0.35">
      <c r="A5177" t="s">
        <v>534</v>
      </c>
      <c r="B5177">
        <v>508354617</v>
      </c>
      <c r="C5177">
        <v>165950</v>
      </c>
      <c r="D5177" t="s">
        <v>4769</v>
      </c>
      <c r="E5177" s="1">
        <v>43592.459293981483</v>
      </c>
      <c r="F5177">
        <v>13</v>
      </c>
      <c r="G5177" t="s">
        <v>33</v>
      </c>
      <c r="H5177">
        <v>360</v>
      </c>
      <c r="I5177" s="1">
        <v>43601.999305555553</v>
      </c>
      <c r="J5177" s="2">
        <f t="shared" si="240"/>
        <v>1</v>
      </c>
      <c r="K5177" s="2" t="str">
        <f>IFERROR(VLOOKUP(A5177,Aux!A:B,2,0),"Outros")</f>
        <v>Municípios</v>
      </c>
      <c r="L5177" s="2">
        <f t="shared" si="241"/>
        <v>2019</v>
      </c>
      <c r="M5177">
        <f t="shared" si="242"/>
        <v>19</v>
      </c>
    </row>
    <row r="5178" spans="1:13" x14ac:dyDescent="0.35">
      <c r="A5178" t="s">
        <v>108</v>
      </c>
      <c r="B5178">
        <v>501222634</v>
      </c>
      <c r="C5178">
        <v>165951</v>
      </c>
      <c r="D5178" t="s">
        <v>2669</v>
      </c>
      <c r="E5178" s="1">
        <v>43592.463599537034</v>
      </c>
      <c r="F5178">
        <v>3</v>
      </c>
      <c r="G5178" t="s">
        <v>2670</v>
      </c>
      <c r="H5178">
        <v>400</v>
      </c>
      <c r="I5178" s="1">
        <v>43575.999305555553</v>
      </c>
      <c r="J5178" s="2">
        <f t="shared" si="240"/>
        <v>1</v>
      </c>
      <c r="K5178" s="2" t="str">
        <f>IFERROR(VLOOKUP(A5178,Aux!A:B,2,0),"Outros")</f>
        <v>Municípios</v>
      </c>
      <c r="L5178" s="2">
        <f t="shared" si="241"/>
        <v>2019</v>
      </c>
      <c r="M5178">
        <f t="shared" si="242"/>
        <v>19</v>
      </c>
    </row>
    <row r="5179" spans="1:13" x14ac:dyDescent="0.35">
      <c r="A5179" t="s">
        <v>275</v>
      </c>
      <c r="B5179">
        <v>505187531</v>
      </c>
      <c r="C5179">
        <v>165952</v>
      </c>
      <c r="D5179" t="s">
        <v>3857</v>
      </c>
      <c r="E5179" s="1">
        <v>43592.47111111111</v>
      </c>
      <c r="F5179">
        <v>1</v>
      </c>
      <c r="G5179" t="s">
        <v>277</v>
      </c>
      <c r="H5179">
        <v>5</v>
      </c>
      <c r="I5179" s="1">
        <v>43598.999305555553</v>
      </c>
      <c r="J5179" s="2">
        <f t="shared" si="240"/>
        <v>1</v>
      </c>
      <c r="K5179" s="2" t="str">
        <f>IFERROR(VLOOKUP(A5179,Aux!A:B,2,0),"Outros")</f>
        <v>Municípios</v>
      </c>
      <c r="L5179" s="2">
        <f t="shared" si="241"/>
        <v>2019</v>
      </c>
      <c r="M5179">
        <f t="shared" si="242"/>
        <v>19</v>
      </c>
    </row>
    <row r="5180" spans="1:13" x14ac:dyDescent="0.35">
      <c r="A5180" t="s">
        <v>28</v>
      </c>
      <c r="B5180">
        <v>505932512</v>
      </c>
      <c r="C5180">
        <v>165953</v>
      </c>
      <c r="D5180" t="s">
        <v>4934</v>
      </c>
      <c r="E5180" s="1">
        <v>43592.476886574077</v>
      </c>
      <c r="F5180">
        <v>13</v>
      </c>
      <c r="G5180" t="s">
        <v>30</v>
      </c>
      <c r="H5180">
        <v>5</v>
      </c>
      <c r="I5180" s="1">
        <v>43598.999305555553</v>
      </c>
      <c r="J5180" s="2">
        <f t="shared" si="240"/>
        <v>1</v>
      </c>
      <c r="K5180" s="2" t="str">
        <f>IFERROR(VLOOKUP(A5180,Aux!A:B,2,0),"Outros")</f>
        <v>Municípios</v>
      </c>
      <c r="L5180" s="2">
        <f t="shared" si="241"/>
        <v>2019</v>
      </c>
      <c r="M5180">
        <f t="shared" si="242"/>
        <v>19</v>
      </c>
    </row>
    <row r="5181" spans="1:13" x14ac:dyDescent="0.35">
      <c r="A5181" t="s">
        <v>92</v>
      </c>
      <c r="B5181">
        <v>506037258</v>
      </c>
      <c r="C5181">
        <v>165954</v>
      </c>
      <c r="D5181" t="s">
        <v>4854</v>
      </c>
      <c r="E5181" s="1">
        <v>43592.485729166663</v>
      </c>
      <c r="F5181">
        <v>13</v>
      </c>
      <c r="G5181" t="s">
        <v>476</v>
      </c>
      <c r="H5181">
        <v>5</v>
      </c>
      <c r="I5181" s="1">
        <v>43598.708333333336</v>
      </c>
      <c r="J5181" s="2">
        <f t="shared" si="240"/>
        <v>1</v>
      </c>
      <c r="K5181" s="2" t="str">
        <f>IFERROR(VLOOKUP(A5181,Aux!A:B,2,0),"Outros")</f>
        <v>Municípios</v>
      </c>
      <c r="L5181" s="2">
        <f t="shared" si="241"/>
        <v>2019</v>
      </c>
      <c r="M5181">
        <f t="shared" si="242"/>
        <v>19</v>
      </c>
    </row>
    <row r="5182" spans="1:13" x14ac:dyDescent="0.35">
      <c r="A5182" t="s">
        <v>197</v>
      </c>
      <c r="B5182">
        <v>506334562</v>
      </c>
      <c r="C5182">
        <v>165955</v>
      </c>
      <c r="D5182" t="s">
        <v>4822</v>
      </c>
      <c r="E5182" s="1">
        <v>43592.493657407409</v>
      </c>
      <c r="F5182">
        <v>1</v>
      </c>
      <c r="G5182" t="s">
        <v>625</v>
      </c>
      <c r="H5182">
        <v>360</v>
      </c>
      <c r="I5182" s="1">
        <v>43615.999305555553</v>
      </c>
      <c r="J5182" s="2">
        <f t="shared" si="240"/>
        <v>1</v>
      </c>
      <c r="K5182" s="2" t="str">
        <f>IFERROR(VLOOKUP(A5182,Aux!A:B,2,0),"Outros")</f>
        <v>Municípios</v>
      </c>
      <c r="L5182" s="2">
        <f t="shared" si="241"/>
        <v>2019</v>
      </c>
      <c r="M5182">
        <f t="shared" si="242"/>
        <v>19</v>
      </c>
    </row>
    <row r="5183" spans="1:13" x14ac:dyDescent="0.35">
      <c r="A5183" t="s">
        <v>35</v>
      </c>
      <c r="B5183">
        <v>508666236</v>
      </c>
      <c r="C5183">
        <v>165956</v>
      </c>
      <c r="D5183" t="s">
        <v>4406</v>
      </c>
      <c r="E5183" s="1">
        <v>43592.497256944444</v>
      </c>
      <c r="F5183">
        <v>13</v>
      </c>
      <c r="G5183" t="s">
        <v>33</v>
      </c>
      <c r="H5183">
        <v>360</v>
      </c>
      <c r="I5183" s="1">
        <v>43601.999305555553</v>
      </c>
      <c r="J5183" s="2">
        <f t="shared" si="240"/>
        <v>1</v>
      </c>
      <c r="K5183" s="2" t="str">
        <f>IFERROR(VLOOKUP(A5183,Aux!A:B,2,0),"Outros")</f>
        <v>Outros</v>
      </c>
      <c r="L5183" s="2">
        <f t="shared" si="241"/>
        <v>2019</v>
      </c>
      <c r="M5183">
        <f t="shared" si="242"/>
        <v>19</v>
      </c>
    </row>
    <row r="5184" spans="1:13" x14ac:dyDescent="0.35">
      <c r="A5184" t="s">
        <v>325</v>
      </c>
      <c r="B5184">
        <v>508889910</v>
      </c>
      <c r="C5184">
        <v>165957</v>
      </c>
      <c r="E5184" s="1">
        <v>43592.497395833336</v>
      </c>
      <c r="F5184">
        <v>13</v>
      </c>
      <c r="G5184" t="s">
        <v>33</v>
      </c>
      <c r="H5184">
        <v>1</v>
      </c>
      <c r="J5184" s="2">
        <f t="shared" si="240"/>
        <v>1</v>
      </c>
      <c r="K5184" s="2" t="str">
        <f>IFERROR(VLOOKUP(A5184,Aux!A:B,2,0),"Outros")</f>
        <v>Municípios</v>
      </c>
      <c r="L5184" s="2">
        <f t="shared" si="241"/>
        <v>2019</v>
      </c>
      <c r="M5184">
        <f t="shared" si="242"/>
        <v>19</v>
      </c>
    </row>
    <row r="5185" spans="1:13" x14ac:dyDescent="0.35">
      <c r="A5185" t="s">
        <v>12</v>
      </c>
      <c r="B5185">
        <v>508481287</v>
      </c>
      <c r="C5185">
        <v>165958</v>
      </c>
      <c r="D5185" t="s">
        <v>4504</v>
      </c>
      <c r="E5185" s="1">
        <v>43592.510682870372</v>
      </c>
      <c r="F5185">
        <v>1</v>
      </c>
      <c r="G5185" t="s">
        <v>14</v>
      </c>
      <c r="H5185">
        <v>360</v>
      </c>
      <c r="I5185" s="1">
        <v>43598.708333333336</v>
      </c>
      <c r="J5185" s="2">
        <f t="shared" si="240"/>
        <v>1</v>
      </c>
      <c r="K5185" s="2" t="str">
        <f>IFERROR(VLOOKUP(A5185,Aux!A:B,2,0),"Outros")</f>
        <v>Hospitais</v>
      </c>
      <c r="L5185" s="2">
        <f t="shared" si="241"/>
        <v>2019</v>
      </c>
      <c r="M5185">
        <f t="shared" si="242"/>
        <v>19</v>
      </c>
    </row>
    <row r="5186" spans="1:13" x14ac:dyDescent="0.35">
      <c r="A5186" t="s">
        <v>574</v>
      </c>
      <c r="B5186">
        <v>506791220</v>
      </c>
      <c r="C5186">
        <v>165963</v>
      </c>
      <c r="E5186" s="1">
        <v>43592.525439814817</v>
      </c>
      <c r="F5186">
        <v>13</v>
      </c>
      <c r="G5186" t="s">
        <v>33</v>
      </c>
      <c r="H5186">
        <v>1</v>
      </c>
      <c r="J5186" s="2">
        <f t="shared" ref="J5186:J5249" si="243">IF(C5186=C5185,"",1)</f>
        <v>1</v>
      </c>
      <c r="K5186" s="2" t="str">
        <f>IFERROR(VLOOKUP(A5186,Aux!A:B,2,0),"Outros")</f>
        <v>Municípios</v>
      </c>
      <c r="L5186" s="2">
        <f t="shared" ref="L5186:L5249" si="244">YEAR(E5186)</f>
        <v>2019</v>
      </c>
      <c r="M5186">
        <f t="shared" ref="M5186:M5249" si="245">WEEKNUM(E5186)</f>
        <v>19</v>
      </c>
    </row>
    <row r="5187" spans="1:13" x14ac:dyDescent="0.35">
      <c r="A5187" t="s">
        <v>465</v>
      </c>
      <c r="B5187">
        <v>600084779</v>
      </c>
      <c r="C5187">
        <v>165964</v>
      </c>
      <c r="E5187" s="1">
        <v>43592.531597222223</v>
      </c>
      <c r="F5187">
        <v>5</v>
      </c>
      <c r="G5187" t="s">
        <v>33</v>
      </c>
      <c r="H5187">
        <v>400</v>
      </c>
      <c r="I5187" s="1">
        <v>43525.708333333336</v>
      </c>
      <c r="J5187" s="2">
        <f t="shared" si="243"/>
        <v>1</v>
      </c>
      <c r="K5187" s="2" t="str">
        <f>IFERROR(VLOOKUP(A5187,Aux!A:B,2,0),"Outros")</f>
        <v>Outros</v>
      </c>
      <c r="L5187" s="2">
        <f t="shared" si="244"/>
        <v>2019</v>
      </c>
      <c r="M5187">
        <f t="shared" si="245"/>
        <v>19</v>
      </c>
    </row>
    <row r="5188" spans="1:13" x14ac:dyDescent="0.35">
      <c r="A5188" t="s">
        <v>157</v>
      </c>
      <c r="B5188">
        <v>500122237</v>
      </c>
      <c r="C5188">
        <v>165965</v>
      </c>
      <c r="D5188" t="s">
        <v>4563</v>
      </c>
      <c r="E5188" s="1">
        <v>43592.539363425924</v>
      </c>
      <c r="F5188">
        <v>3</v>
      </c>
      <c r="G5188" t="s">
        <v>33</v>
      </c>
      <c r="H5188">
        <v>340</v>
      </c>
      <c r="I5188" s="1">
        <v>43619.999305555553</v>
      </c>
      <c r="J5188" s="2">
        <f t="shared" si="243"/>
        <v>1</v>
      </c>
      <c r="K5188" s="2" t="str">
        <f>IFERROR(VLOOKUP(A5188,Aux!A:B,2,0),"Outros")</f>
        <v>Outros</v>
      </c>
      <c r="L5188" s="2">
        <f t="shared" si="244"/>
        <v>2019</v>
      </c>
      <c r="M5188">
        <f t="shared" si="245"/>
        <v>19</v>
      </c>
    </row>
    <row r="5189" spans="1:13" x14ac:dyDescent="0.35">
      <c r="A5189" t="s">
        <v>27</v>
      </c>
      <c r="B5189">
        <v>505584760</v>
      </c>
      <c r="C5189">
        <v>165966</v>
      </c>
      <c r="D5189" t="s">
        <v>4894</v>
      </c>
      <c r="E5189" s="1">
        <v>43592.545520833337</v>
      </c>
      <c r="F5189">
        <v>3</v>
      </c>
      <c r="G5189" t="s">
        <v>886</v>
      </c>
      <c r="H5189">
        <v>360</v>
      </c>
      <c r="I5189" s="1">
        <v>43616.999305555553</v>
      </c>
      <c r="J5189" s="2">
        <f t="shared" si="243"/>
        <v>1</v>
      </c>
      <c r="K5189" s="2" t="str">
        <f>IFERROR(VLOOKUP(A5189,Aux!A:B,2,0),"Outros")</f>
        <v>Municípios</v>
      </c>
      <c r="L5189" s="2">
        <f t="shared" si="244"/>
        <v>2019</v>
      </c>
      <c r="M5189">
        <f t="shared" si="245"/>
        <v>19</v>
      </c>
    </row>
    <row r="5190" spans="1:13" x14ac:dyDescent="0.35">
      <c r="A5190" t="s">
        <v>12</v>
      </c>
      <c r="B5190">
        <v>508481287</v>
      </c>
      <c r="C5190">
        <v>165967</v>
      </c>
      <c r="D5190" t="s">
        <v>4407</v>
      </c>
      <c r="E5190" s="1">
        <v>43592.570798611108</v>
      </c>
      <c r="F5190">
        <v>13</v>
      </c>
      <c r="G5190" t="s">
        <v>14</v>
      </c>
      <c r="H5190">
        <v>360</v>
      </c>
      <c r="I5190" s="1">
        <v>43599.708333333336</v>
      </c>
      <c r="J5190" s="2">
        <f t="shared" si="243"/>
        <v>1</v>
      </c>
      <c r="K5190" s="2" t="str">
        <f>IFERROR(VLOOKUP(A5190,Aux!A:B,2,0),"Outros")</f>
        <v>Hospitais</v>
      </c>
      <c r="L5190" s="2">
        <f t="shared" si="244"/>
        <v>2019</v>
      </c>
      <c r="M5190">
        <f t="shared" si="245"/>
        <v>19</v>
      </c>
    </row>
    <row r="5191" spans="1:13" x14ac:dyDescent="0.35">
      <c r="A5191" t="s">
        <v>85</v>
      </c>
      <c r="B5191">
        <v>506642798</v>
      </c>
      <c r="C5191">
        <v>165969</v>
      </c>
      <c r="D5191" t="s">
        <v>4770</v>
      </c>
      <c r="E5191" s="1">
        <v>43592.584409722222</v>
      </c>
      <c r="F5191">
        <v>13</v>
      </c>
      <c r="G5191" t="s">
        <v>1682</v>
      </c>
      <c r="H5191">
        <v>360</v>
      </c>
      <c r="I5191" s="1">
        <v>43602.958333333336</v>
      </c>
      <c r="J5191" s="2">
        <f t="shared" si="243"/>
        <v>1</v>
      </c>
      <c r="K5191" s="2" t="str">
        <f>IFERROR(VLOOKUP(A5191,Aux!A:B,2,0),"Outros")</f>
        <v>Municípios</v>
      </c>
      <c r="L5191" s="2">
        <f t="shared" si="244"/>
        <v>2019</v>
      </c>
      <c r="M5191">
        <f t="shared" si="245"/>
        <v>19</v>
      </c>
    </row>
    <row r="5192" spans="1:13" x14ac:dyDescent="0.35">
      <c r="A5192" t="s">
        <v>71</v>
      </c>
      <c r="B5192">
        <v>500051054</v>
      </c>
      <c r="C5192">
        <v>165971</v>
      </c>
      <c r="D5192" t="s">
        <v>4703</v>
      </c>
      <c r="E5192" s="1">
        <v>43592.596215277779</v>
      </c>
      <c r="F5192">
        <v>13</v>
      </c>
      <c r="G5192" t="s">
        <v>566</v>
      </c>
      <c r="H5192">
        <v>360</v>
      </c>
      <c r="I5192" s="1">
        <v>43601.791666666664</v>
      </c>
      <c r="J5192" s="2">
        <f t="shared" si="243"/>
        <v>1</v>
      </c>
      <c r="K5192" s="2" t="str">
        <f>IFERROR(VLOOKUP(A5192,Aux!A:B,2,0),"Outros")</f>
        <v>Municípios</v>
      </c>
      <c r="L5192" s="2">
        <f t="shared" si="244"/>
        <v>2019</v>
      </c>
      <c r="M5192">
        <f t="shared" si="245"/>
        <v>19</v>
      </c>
    </row>
    <row r="5193" spans="1:13" x14ac:dyDescent="0.35">
      <c r="A5193" t="s">
        <v>122</v>
      </c>
      <c r="B5193">
        <v>506173968</v>
      </c>
      <c r="C5193">
        <v>165972</v>
      </c>
      <c r="D5193" t="s">
        <v>4771</v>
      </c>
      <c r="E5193" s="1">
        <v>43592.604409722226</v>
      </c>
      <c r="F5193">
        <v>13</v>
      </c>
      <c r="G5193" t="s">
        <v>597</v>
      </c>
      <c r="H5193">
        <v>360</v>
      </c>
      <c r="I5193" s="1">
        <v>43599.729166666664</v>
      </c>
      <c r="J5193" s="2">
        <f t="shared" si="243"/>
        <v>1</v>
      </c>
      <c r="K5193" s="2" t="str">
        <f>IFERROR(VLOOKUP(A5193,Aux!A:B,2,0),"Outros")</f>
        <v>Municípios</v>
      </c>
      <c r="L5193" s="2">
        <f t="shared" si="244"/>
        <v>2019</v>
      </c>
      <c r="M5193">
        <f t="shared" si="245"/>
        <v>19</v>
      </c>
    </row>
    <row r="5194" spans="1:13" x14ac:dyDescent="0.35">
      <c r="A5194" t="s">
        <v>112</v>
      </c>
      <c r="B5194">
        <v>501144218</v>
      </c>
      <c r="C5194">
        <v>165973</v>
      </c>
      <c r="D5194" t="s">
        <v>4408</v>
      </c>
      <c r="E5194" s="1">
        <v>43592.6090625</v>
      </c>
      <c r="F5194">
        <v>13</v>
      </c>
      <c r="G5194" t="s">
        <v>114</v>
      </c>
      <c r="H5194">
        <v>360</v>
      </c>
      <c r="I5194" s="1">
        <v>43602.999305555553</v>
      </c>
      <c r="J5194" s="2">
        <f t="shared" si="243"/>
        <v>1</v>
      </c>
      <c r="K5194" s="2" t="str">
        <f>IFERROR(VLOOKUP(A5194,Aux!A:B,2,0),"Outros")</f>
        <v>Municípios</v>
      </c>
      <c r="L5194" s="2">
        <f t="shared" si="244"/>
        <v>2019</v>
      </c>
      <c r="M5194">
        <f t="shared" si="245"/>
        <v>19</v>
      </c>
    </row>
    <row r="5195" spans="1:13" x14ac:dyDescent="0.35">
      <c r="A5195" t="s">
        <v>942</v>
      </c>
      <c r="B5195">
        <v>510089224</v>
      </c>
      <c r="C5195">
        <v>165974</v>
      </c>
      <c r="D5195" t="s">
        <v>4855</v>
      </c>
      <c r="E5195" s="1">
        <v>43592.621979166666</v>
      </c>
      <c r="F5195">
        <v>13</v>
      </c>
      <c r="G5195" t="s">
        <v>1250</v>
      </c>
      <c r="H5195">
        <v>360</v>
      </c>
      <c r="I5195" s="1">
        <v>43598.999305555553</v>
      </c>
      <c r="J5195" s="2">
        <f t="shared" si="243"/>
        <v>1</v>
      </c>
      <c r="K5195" s="2" t="str">
        <f>IFERROR(VLOOKUP(A5195,Aux!A:B,2,0),"Outros")</f>
        <v>Outros</v>
      </c>
      <c r="L5195" s="2">
        <f t="shared" si="244"/>
        <v>2019</v>
      </c>
      <c r="M5195">
        <f t="shared" si="245"/>
        <v>19</v>
      </c>
    </row>
    <row r="5196" spans="1:13" x14ac:dyDescent="0.35">
      <c r="A5196" t="s">
        <v>246</v>
      </c>
      <c r="B5196">
        <v>512013241</v>
      </c>
      <c r="C5196">
        <v>165975</v>
      </c>
      <c r="D5196" t="s">
        <v>4409</v>
      </c>
      <c r="E5196" s="1">
        <v>43592.626111111109</v>
      </c>
      <c r="F5196">
        <v>1</v>
      </c>
      <c r="G5196" t="s">
        <v>585</v>
      </c>
      <c r="H5196">
        <v>360</v>
      </c>
      <c r="I5196" s="1">
        <v>43598.708333333336</v>
      </c>
      <c r="J5196" s="2">
        <f t="shared" si="243"/>
        <v>1</v>
      </c>
      <c r="K5196" s="2" t="str">
        <f>IFERROR(VLOOKUP(A5196,Aux!A:B,2,0),"Outros")</f>
        <v>Municípios</v>
      </c>
      <c r="L5196" s="2">
        <f t="shared" si="244"/>
        <v>2019</v>
      </c>
      <c r="M5196">
        <f t="shared" si="245"/>
        <v>19</v>
      </c>
    </row>
    <row r="5197" spans="1:13" x14ac:dyDescent="0.35">
      <c r="A5197" t="s">
        <v>122</v>
      </c>
      <c r="B5197">
        <v>506173968</v>
      </c>
      <c r="C5197">
        <v>165980</v>
      </c>
      <c r="D5197" t="s">
        <v>4479</v>
      </c>
      <c r="E5197" s="1">
        <v>43592.635312500002</v>
      </c>
      <c r="F5197">
        <v>13</v>
      </c>
      <c r="G5197" t="s">
        <v>597</v>
      </c>
      <c r="H5197">
        <v>360</v>
      </c>
      <c r="I5197" s="1">
        <v>43599.729166666664</v>
      </c>
      <c r="J5197" s="2">
        <f t="shared" si="243"/>
        <v>1</v>
      </c>
      <c r="K5197" s="2" t="str">
        <f>IFERROR(VLOOKUP(A5197,Aux!A:B,2,0),"Outros")</f>
        <v>Municípios</v>
      </c>
      <c r="L5197" s="2">
        <f t="shared" si="244"/>
        <v>2019</v>
      </c>
      <c r="M5197">
        <f t="shared" si="245"/>
        <v>19</v>
      </c>
    </row>
    <row r="5198" spans="1:13" x14ac:dyDescent="0.35">
      <c r="A5198" t="s">
        <v>57</v>
      </c>
      <c r="B5198">
        <v>501294104</v>
      </c>
      <c r="C5198">
        <v>165984</v>
      </c>
      <c r="E5198" s="1">
        <v>43592.637824074074</v>
      </c>
      <c r="F5198">
        <v>1</v>
      </c>
      <c r="G5198" t="s">
        <v>33</v>
      </c>
      <c r="H5198">
        <v>400</v>
      </c>
      <c r="J5198" s="2">
        <f t="shared" si="243"/>
        <v>1</v>
      </c>
      <c r="K5198" s="2" t="str">
        <f>IFERROR(VLOOKUP(A5198,Aux!A:B,2,0),"Outros")</f>
        <v>Municípios</v>
      </c>
      <c r="L5198" s="2">
        <f t="shared" si="244"/>
        <v>2019</v>
      </c>
      <c r="M5198">
        <f t="shared" si="245"/>
        <v>19</v>
      </c>
    </row>
    <row r="5199" spans="1:13" x14ac:dyDescent="0.35">
      <c r="A5199" t="s">
        <v>57</v>
      </c>
      <c r="B5199">
        <v>501294104</v>
      </c>
      <c r="C5199">
        <v>165988</v>
      </c>
      <c r="D5199" t="s">
        <v>4410</v>
      </c>
      <c r="E5199" s="1">
        <v>43592.641608796293</v>
      </c>
      <c r="F5199">
        <v>13</v>
      </c>
      <c r="G5199" t="s">
        <v>59</v>
      </c>
      <c r="H5199">
        <v>340</v>
      </c>
      <c r="I5199" s="1">
        <v>43605.999305555553</v>
      </c>
      <c r="J5199" s="2">
        <f t="shared" si="243"/>
        <v>1</v>
      </c>
      <c r="K5199" s="2" t="str">
        <f>IFERROR(VLOOKUP(A5199,Aux!A:B,2,0),"Outros")</f>
        <v>Municípios</v>
      </c>
      <c r="L5199" s="2">
        <f t="shared" si="244"/>
        <v>2019</v>
      </c>
      <c r="M5199">
        <f t="shared" si="245"/>
        <v>19</v>
      </c>
    </row>
    <row r="5200" spans="1:13" x14ac:dyDescent="0.35">
      <c r="A5200" t="s">
        <v>454</v>
      </c>
      <c r="B5200">
        <v>503450189</v>
      </c>
      <c r="C5200">
        <v>165989</v>
      </c>
      <c r="D5200" t="s">
        <v>5089</v>
      </c>
      <c r="E5200" s="1">
        <v>43592.651261574072</v>
      </c>
      <c r="F5200">
        <v>13</v>
      </c>
      <c r="G5200" t="s">
        <v>1207</v>
      </c>
      <c r="H5200">
        <v>360</v>
      </c>
      <c r="I5200" s="1">
        <v>43609.75</v>
      </c>
      <c r="J5200" s="2">
        <f t="shared" si="243"/>
        <v>1</v>
      </c>
      <c r="K5200" s="2" t="str">
        <f>IFERROR(VLOOKUP(A5200,Aux!A:B,2,0),"Outros")</f>
        <v>Estradas</v>
      </c>
      <c r="L5200" s="2">
        <f t="shared" si="244"/>
        <v>2019</v>
      </c>
      <c r="M5200">
        <f t="shared" si="245"/>
        <v>19</v>
      </c>
    </row>
    <row r="5201" spans="1:13" x14ac:dyDescent="0.35">
      <c r="A5201" t="s">
        <v>197</v>
      </c>
      <c r="B5201">
        <v>506334562</v>
      </c>
      <c r="C5201">
        <v>165990</v>
      </c>
      <c r="D5201" t="s">
        <v>4411</v>
      </c>
      <c r="E5201" s="1">
        <v>43592.653749999998</v>
      </c>
      <c r="F5201">
        <v>13</v>
      </c>
      <c r="G5201" t="s">
        <v>625</v>
      </c>
      <c r="H5201">
        <v>360</v>
      </c>
      <c r="I5201" s="1">
        <v>43603.999305555553</v>
      </c>
      <c r="J5201" s="2">
        <f t="shared" si="243"/>
        <v>1</v>
      </c>
      <c r="K5201" s="2" t="str">
        <f>IFERROR(VLOOKUP(A5201,Aux!A:B,2,0),"Outros")</f>
        <v>Municípios</v>
      </c>
      <c r="L5201" s="2">
        <f t="shared" si="244"/>
        <v>2019</v>
      </c>
      <c r="M5201">
        <f t="shared" si="245"/>
        <v>19</v>
      </c>
    </row>
    <row r="5202" spans="1:13" x14ac:dyDescent="0.35">
      <c r="A5202" t="s">
        <v>57</v>
      </c>
      <c r="B5202">
        <v>501294104</v>
      </c>
      <c r="C5202">
        <v>165991</v>
      </c>
      <c r="D5202" t="s">
        <v>4564</v>
      </c>
      <c r="E5202" s="1">
        <v>43592.653946759259</v>
      </c>
      <c r="F5202">
        <v>13</v>
      </c>
      <c r="G5202" t="s">
        <v>59</v>
      </c>
      <c r="H5202">
        <v>220</v>
      </c>
      <c r="I5202" s="1">
        <v>43601.999305555553</v>
      </c>
      <c r="J5202" s="2">
        <f t="shared" si="243"/>
        <v>1</v>
      </c>
      <c r="K5202" s="2" t="str">
        <f>IFERROR(VLOOKUP(A5202,Aux!A:B,2,0),"Outros")</f>
        <v>Municípios</v>
      </c>
      <c r="L5202" s="2">
        <f t="shared" si="244"/>
        <v>2019</v>
      </c>
      <c r="M5202">
        <f t="shared" si="245"/>
        <v>19</v>
      </c>
    </row>
    <row r="5203" spans="1:13" x14ac:dyDescent="0.35">
      <c r="A5203" t="s">
        <v>308</v>
      </c>
      <c r="B5203">
        <v>504884620</v>
      </c>
      <c r="C5203">
        <v>165992</v>
      </c>
      <c r="E5203" s="1">
        <v>43592.655474537038</v>
      </c>
      <c r="F5203">
        <v>1</v>
      </c>
      <c r="G5203" t="s">
        <v>33</v>
      </c>
      <c r="H5203">
        <v>400</v>
      </c>
      <c r="J5203" s="2">
        <f t="shared" si="243"/>
        <v>1</v>
      </c>
      <c r="K5203" s="2" t="str">
        <f>IFERROR(VLOOKUP(A5203,Aux!A:B,2,0),"Outros")</f>
        <v>Municípios</v>
      </c>
      <c r="L5203" s="2">
        <f t="shared" si="244"/>
        <v>2019</v>
      </c>
      <c r="M5203">
        <f t="shared" si="245"/>
        <v>19</v>
      </c>
    </row>
    <row r="5204" spans="1:13" x14ac:dyDescent="0.35">
      <c r="A5204" t="s">
        <v>9</v>
      </c>
      <c r="B5204">
        <v>506673626</v>
      </c>
      <c r="C5204">
        <v>165993</v>
      </c>
      <c r="D5204" t="s">
        <v>4358</v>
      </c>
      <c r="E5204" s="1">
        <v>43592.657638888886</v>
      </c>
      <c r="F5204">
        <v>3</v>
      </c>
      <c r="G5204" t="s">
        <v>11</v>
      </c>
      <c r="H5204">
        <v>360</v>
      </c>
      <c r="I5204" s="1">
        <v>43607.999305555553</v>
      </c>
      <c r="J5204" s="2">
        <f t="shared" si="243"/>
        <v>1</v>
      </c>
      <c r="K5204" s="2" t="str">
        <f>IFERROR(VLOOKUP(A5204,Aux!A:B,2,0),"Outros")</f>
        <v>Municípios</v>
      </c>
      <c r="L5204" s="2">
        <f t="shared" si="244"/>
        <v>2019</v>
      </c>
      <c r="M5204">
        <f t="shared" si="245"/>
        <v>19</v>
      </c>
    </row>
    <row r="5205" spans="1:13" x14ac:dyDescent="0.35">
      <c r="A5205" t="s">
        <v>112</v>
      </c>
      <c r="B5205">
        <v>501144218</v>
      </c>
      <c r="C5205">
        <v>165994</v>
      </c>
      <c r="D5205" t="s">
        <v>4565</v>
      </c>
      <c r="E5205" s="1">
        <v>43592.657893518517</v>
      </c>
      <c r="F5205">
        <v>13</v>
      </c>
      <c r="G5205" t="s">
        <v>114</v>
      </c>
      <c r="H5205">
        <v>360</v>
      </c>
      <c r="I5205" s="1">
        <v>43605.75</v>
      </c>
      <c r="J5205" s="2">
        <f t="shared" si="243"/>
        <v>1</v>
      </c>
      <c r="K5205" s="2" t="str">
        <f>IFERROR(VLOOKUP(A5205,Aux!A:B,2,0),"Outros")</f>
        <v>Municípios</v>
      </c>
      <c r="L5205" s="2">
        <f t="shared" si="244"/>
        <v>2019</v>
      </c>
      <c r="M5205">
        <f t="shared" si="245"/>
        <v>19</v>
      </c>
    </row>
    <row r="5206" spans="1:13" x14ac:dyDescent="0.35">
      <c r="A5206" t="s">
        <v>246</v>
      </c>
      <c r="B5206">
        <v>512013241</v>
      </c>
      <c r="C5206">
        <v>165995</v>
      </c>
      <c r="D5206" t="s">
        <v>4704</v>
      </c>
      <c r="E5206" s="1">
        <v>43592.658645833333</v>
      </c>
      <c r="F5206">
        <v>1</v>
      </c>
      <c r="G5206" t="s">
        <v>585</v>
      </c>
      <c r="H5206">
        <v>360</v>
      </c>
      <c r="I5206" s="1">
        <v>43598.708333333336</v>
      </c>
      <c r="J5206" s="2">
        <f t="shared" si="243"/>
        <v>1</v>
      </c>
      <c r="K5206" s="2" t="str">
        <f>IFERROR(VLOOKUP(A5206,Aux!A:B,2,0),"Outros")</f>
        <v>Municípios</v>
      </c>
      <c r="L5206" s="2">
        <f t="shared" si="244"/>
        <v>2019</v>
      </c>
      <c r="M5206">
        <f t="shared" si="245"/>
        <v>19</v>
      </c>
    </row>
    <row r="5207" spans="1:13" x14ac:dyDescent="0.35">
      <c r="A5207" t="s">
        <v>389</v>
      </c>
      <c r="B5207">
        <v>506722422</v>
      </c>
      <c r="C5207">
        <v>165996</v>
      </c>
      <c r="D5207" t="s">
        <v>4652</v>
      </c>
      <c r="E5207" s="1">
        <v>43592.661956018521</v>
      </c>
      <c r="F5207">
        <v>13</v>
      </c>
      <c r="G5207" t="s">
        <v>837</v>
      </c>
      <c r="H5207">
        <v>340</v>
      </c>
      <c r="I5207" s="1">
        <v>43605.999305555553</v>
      </c>
      <c r="J5207" s="2">
        <f t="shared" si="243"/>
        <v>1</v>
      </c>
      <c r="K5207" s="2" t="str">
        <f>IFERROR(VLOOKUP(A5207,Aux!A:B,2,0),"Outros")</f>
        <v>Municípios</v>
      </c>
      <c r="L5207" s="2">
        <f t="shared" si="244"/>
        <v>2019</v>
      </c>
      <c r="M5207">
        <f t="shared" si="245"/>
        <v>19</v>
      </c>
    </row>
    <row r="5208" spans="1:13" x14ac:dyDescent="0.35">
      <c r="A5208" t="s">
        <v>18</v>
      </c>
      <c r="B5208">
        <v>502177080</v>
      </c>
      <c r="C5208">
        <v>165997</v>
      </c>
      <c r="D5208" t="s">
        <v>5090</v>
      </c>
      <c r="E5208" s="1">
        <v>43592.662685185183</v>
      </c>
      <c r="F5208">
        <v>13</v>
      </c>
      <c r="G5208" t="s">
        <v>129</v>
      </c>
      <c r="H5208">
        <v>360</v>
      </c>
      <c r="I5208" s="1">
        <v>43598.708333333336</v>
      </c>
      <c r="J5208" s="2">
        <f t="shared" si="243"/>
        <v>1</v>
      </c>
      <c r="K5208" s="2" t="str">
        <f>IFERROR(VLOOKUP(A5208,Aux!A:B,2,0),"Outros")</f>
        <v>Municípios</v>
      </c>
      <c r="L5208" s="2">
        <f t="shared" si="244"/>
        <v>2019</v>
      </c>
      <c r="M5208">
        <f t="shared" si="245"/>
        <v>19</v>
      </c>
    </row>
    <row r="5209" spans="1:13" x14ac:dyDescent="0.35">
      <c r="A5209" t="s">
        <v>1042</v>
      </c>
      <c r="B5209">
        <v>506087000</v>
      </c>
      <c r="C5209">
        <v>165998</v>
      </c>
      <c r="D5209" t="s">
        <v>4412</v>
      </c>
      <c r="E5209" s="1">
        <v>43592.664178240739</v>
      </c>
      <c r="F5209">
        <v>13</v>
      </c>
      <c r="G5209" t="s">
        <v>1044</v>
      </c>
      <c r="H5209">
        <v>360</v>
      </c>
      <c r="I5209" s="1">
        <v>43601.708333333336</v>
      </c>
      <c r="J5209" s="2">
        <f t="shared" si="243"/>
        <v>1</v>
      </c>
      <c r="K5209" s="2" t="str">
        <f>IFERROR(VLOOKUP(A5209,Aux!A:B,2,0),"Outros")</f>
        <v>Municípios</v>
      </c>
      <c r="L5209" s="2">
        <f t="shared" si="244"/>
        <v>2019</v>
      </c>
      <c r="M5209">
        <f t="shared" si="245"/>
        <v>19</v>
      </c>
    </row>
    <row r="5210" spans="1:13" x14ac:dyDescent="0.35">
      <c r="A5210" t="s">
        <v>782</v>
      </c>
      <c r="B5210">
        <v>508754496</v>
      </c>
      <c r="C5210">
        <v>165999</v>
      </c>
      <c r="D5210" t="s">
        <v>4350</v>
      </c>
      <c r="E5210" s="1">
        <v>43592.681817129633</v>
      </c>
      <c r="F5210">
        <v>13</v>
      </c>
      <c r="G5210" t="s">
        <v>266</v>
      </c>
      <c r="H5210">
        <v>360</v>
      </c>
      <c r="I5210" s="1">
        <v>43602.999305555553</v>
      </c>
      <c r="J5210" s="2">
        <f t="shared" si="243"/>
        <v>1</v>
      </c>
      <c r="K5210" s="2" t="str">
        <f>IFERROR(VLOOKUP(A5210,Aux!A:B,2,0),"Outros")</f>
        <v>Municípios</v>
      </c>
      <c r="L5210" s="2">
        <f t="shared" si="244"/>
        <v>2019</v>
      </c>
      <c r="M5210">
        <f t="shared" si="245"/>
        <v>19</v>
      </c>
    </row>
    <row r="5211" spans="1:13" x14ac:dyDescent="0.35">
      <c r="A5211" t="s">
        <v>454</v>
      </c>
      <c r="B5211">
        <v>503450189</v>
      </c>
      <c r="C5211">
        <v>166000</v>
      </c>
      <c r="D5211" t="s">
        <v>4351</v>
      </c>
      <c r="E5211" s="1">
        <v>43592.683136574073</v>
      </c>
      <c r="F5211">
        <v>13</v>
      </c>
      <c r="G5211" t="s">
        <v>1207</v>
      </c>
      <c r="H5211">
        <v>360</v>
      </c>
      <c r="I5211" s="1">
        <v>43609.75</v>
      </c>
      <c r="J5211" s="2">
        <f t="shared" si="243"/>
        <v>1</v>
      </c>
      <c r="K5211" s="2" t="str">
        <f>IFERROR(VLOOKUP(A5211,Aux!A:B,2,0),"Outros")</f>
        <v>Estradas</v>
      </c>
      <c r="L5211" s="2">
        <f t="shared" si="244"/>
        <v>2019</v>
      </c>
      <c r="M5211">
        <f t="shared" si="245"/>
        <v>19</v>
      </c>
    </row>
    <row r="5212" spans="1:13" x14ac:dyDescent="0.35">
      <c r="A5212" t="s">
        <v>112</v>
      </c>
      <c r="B5212">
        <v>501144218</v>
      </c>
      <c r="C5212">
        <v>166001</v>
      </c>
      <c r="D5212" t="s">
        <v>4653</v>
      </c>
      <c r="E5212" s="1">
        <v>43592.684942129628</v>
      </c>
      <c r="F5212">
        <v>13</v>
      </c>
      <c r="G5212" t="s">
        <v>1242</v>
      </c>
      <c r="H5212">
        <v>360</v>
      </c>
      <c r="I5212" s="1">
        <v>43602.75</v>
      </c>
      <c r="J5212" s="2">
        <f t="shared" si="243"/>
        <v>1</v>
      </c>
      <c r="K5212" s="2" t="str">
        <f>IFERROR(VLOOKUP(A5212,Aux!A:B,2,0),"Outros")</f>
        <v>Municípios</v>
      </c>
      <c r="L5212" s="2">
        <f t="shared" si="244"/>
        <v>2019</v>
      </c>
      <c r="M5212">
        <f t="shared" si="245"/>
        <v>19</v>
      </c>
    </row>
    <row r="5213" spans="1:13" x14ac:dyDescent="0.35">
      <c r="A5213" t="s">
        <v>389</v>
      </c>
      <c r="B5213">
        <v>506722422</v>
      </c>
      <c r="C5213">
        <v>166002</v>
      </c>
      <c r="D5213" t="s">
        <v>4998</v>
      </c>
      <c r="E5213" s="1">
        <v>43592.685219907406</v>
      </c>
      <c r="F5213">
        <v>13</v>
      </c>
      <c r="G5213" t="s">
        <v>837</v>
      </c>
      <c r="H5213">
        <v>340</v>
      </c>
      <c r="I5213" s="1">
        <v>43595.999305555553</v>
      </c>
      <c r="J5213" s="2">
        <f t="shared" si="243"/>
        <v>1</v>
      </c>
      <c r="K5213" s="2" t="str">
        <f>IFERROR(VLOOKUP(A5213,Aux!A:B,2,0),"Outros")</f>
        <v>Municípios</v>
      </c>
      <c r="L5213" s="2">
        <f t="shared" si="244"/>
        <v>2019</v>
      </c>
      <c r="M5213">
        <f t="shared" si="245"/>
        <v>19</v>
      </c>
    </row>
    <row r="5214" spans="1:13" x14ac:dyDescent="0.35">
      <c r="A5214" t="s">
        <v>534</v>
      </c>
      <c r="B5214">
        <v>508354617</v>
      </c>
      <c r="C5214">
        <v>166003</v>
      </c>
      <c r="D5214" t="s">
        <v>4823</v>
      </c>
      <c r="E5214" s="1">
        <v>43592.687800925924</v>
      </c>
      <c r="F5214">
        <v>13</v>
      </c>
      <c r="G5214" t="s">
        <v>33</v>
      </c>
      <c r="H5214">
        <v>360</v>
      </c>
      <c r="I5214" s="1">
        <v>43602.999305555553</v>
      </c>
      <c r="J5214" s="2">
        <f t="shared" si="243"/>
        <v>1</v>
      </c>
      <c r="K5214" s="2" t="str">
        <f>IFERROR(VLOOKUP(A5214,Aux!A:B,2,0),"Outros")</f>
        <v>Municípios</v>
      </c>
      <c r="L5214" s="2">
        <f t="shared" si="244"/>
        <v>2019</v>
      </c>
      <c r="M5214">
        <f t="shared" si="245"/>
        <v>19</v>
      </c>
    </row>
    <row r="5215" spans="1:13" x14ac:dyDescent="0.35">
      <c r="A5215" t="s">
        <v>57</v>
      </c>
      <c r="B5215">
        <v>501294104</v>
      </c>
      <c r="C5215">
        <v>166007</v>
      </c>
      <c r="D5215" t="s">
        <v>4824</v>
      </c>
      <c r="E5215" s="1">
        <v>43592.694502314815</v>
      </c>
      <c r="F5215">
        <v>3</v>
      </c>
      <c r="G5215" t="s">
        <v>618</v>
      </c>
      <c r="H5215">
        <v>220</v>
      </c>
      <c r="I5215" s="1">
        <v>43624.999305555553</v>
      </c>
      <c r="J5215" s="2">
        <f t="shared" si="243"/>
        <v>1</v>
      </c>
      <c r="K5215" s="2" t="str">
        <f>IFERROR(VLOOKUP(A5215,Aux!A:B,2,0),"Outros")</f>
        <v>Municípios</v>
      </c>
      <c r="L5215" s="2">
        <f t="shared" si="244"/>
        <v>2019</v>
      </c>
      <c r="M5215">
        <f t="shared" si="245"/>
        <v>19</v>
      </c>
    </row>
    <row r="5216" spans="1:13" x14ac:dyDescent="0.35">
      <c r="A5216" t="s">
        <v>389</v>
      </c>
      <c r="B5216">
        <v>506722422</v>
      </c>
      <c r="C5216">
        <v>166011</v>
      </c>
      <c r="D5216" t="s">
        <v>4468</v>
      </c>
      <c r="E5216" s="1">
        <v>43592.704687500001</v>
      </c>
      <c r="F5216">
        <v>13</v>
      </c>
      <c r="G5216" t="s">
        <v>837</v>
      </c>
      <c r="H5216">
        <v>400</v>
      </c>
      <c r="I5216" s="1">
        <v>43595.999305555553</v>
      </c>
      <c r="J5216" s="2">
        <f t="shared" si="243"/>
        <v>1</v>
      </c>
      <c r="K5216" s="2" t="str">
        <f>IFERROR(VLOOKUP(A5216,Aux!A:B,2,0),"Outros")</f>
        <v>Municípios</v>
      </c>
      <c r="L5216" s="2">
        <f t="shared" si="244"/>
        <v>2019</v>
      </c>
      <c r="M5216">
        <f t="shared" si="245"/>
        <v>19</v>
      </c>
    </row>
    <row r="5217" spans="1:13" x14ac:dyDescent="0.35">
      <c r="A5217" t="s">
        <v>57</v>
      </c>
      <c r="B5217">
        <v>501294104</v>
      </c>
      <c r="C5217">
        <v>166012</v>
      </c>
      <c r="D5217" t="s">
        <v>4654</v>
      </c>
      <c r="E5217" s="1">
        <v>43592.708032407405</v>
      </c>
      <c r="F5217">
        <v>3</v>
      </c>
      <c r="G5217" t="s">
        <v>59</v>
      </c>
      <c r="H5217">
        <v>220</v>
      </c>
      <c r="I5217" s="1">
        <v>43624.999305555553</v>
      </c>
      <c r="J5217" s="2">
        <f t="shared" si="243"/>
        <v>1</v>
      </c>
      <c r="K5217" s="2" t="str">
        <f>IFERROR(VLOOKUP(A5217,Aux!A:B,2,0),"Outros")</f>
        <v>Municípios</v>
      </c>
      <c r="L5217" s="2">
        <f t="shared" si="244"/>
        <v>2019</v>
      </c>
      <c r="M5217">
        <f t="shared" si="245"/>
        <v>19</v>
      </c>
    </row>
    <row r="5218" spans="1:13" x14ac:dyDescent="0.35">
      <c r="A5218" t="s">
        <v>63</v>
      </c>
      <c r="B5218">
        <v>502098139</v>
      </c>
      <c r="C5218">
        <v>166013</v>
      </c>
      <c r="D5218" t="s">
        <v>4352</v>
      </c>
      <c r="E5218" s="1">
        <v>43592.71230324074</v>
      </c>
      <c r="F5218">
        <v>3</v>
      </c>
      <c r="G5218" t="s">
        <v>65</v>
      </c>
      <c r="H5218">
        <v>340</v>
      </c>
      <c r="I5218" s="1">
        <v>43613.708333333336</v>
      </c>
      <c r="J5218" s="2">
        <f t="shared" si="243"/>
        <v>1</v>
      </c>
      <c r="K5218" s="2" t="str">
        <f>IFERROR(VLOOKUP(A5218,Aux!A:B,2,0),"Outros")</f>
        <v>Municípios</v>
      </c>
      <c r="L5218" s="2">
        <f t="shared" si="244"/>
        <v>2019</v>
      </c>
      <c r="M5218">
        <f t="shared" si="245"/>
        <v>19</v>
      </c>
    </row>
    <row r="5219" spans="1:13" x14ac:dyDescent="0.35">
      <c r="A5219" t="s">
        <v>389</v>
      </c>
      <c r="B5219">
        <v>506722422</v>
      </c>
      <c r="C5219">
        <v>166014</v>
      </c>
      <c r="D5219" t="s">
        <v>4468</v>
      </c>
      <c r="E5219" s="1">
        <v>43592.712847222225</v>
      </c>
      <c r="F5219">
        <v>13</v>
      </c>
      <c r="G5219" t="s">
        <v>837</v>
      </c>
      <c r="H5219">
        <v>5</v>
      </c>
      <c r="I5219" s="1">
        <v>43602.999305555553</v>
      </c>
      <c r="J5219" s="2">
        <f t="shared" si="243"/>
        <v>1</v>
      </c>
      <c r="K5219" s="2" t="str">
        <f>IFERROR(VLOOKUP(A5219,Aux!A:B,2,0),"Outros")</f>
        <v>Municípios</v>
      </c>
      <c r="L5219" s="2">
        <f t="shared" si="244"/>
        <v>2019</v>
      </c>
      <c r="M5219">
        <f t="shared" si="245"/>
        <v>19</v>
      </c>
    </row>
    <row r="5220" spans="1:13" x14ac:dyDescent="0.35">
      <c r="A5220" t="s">
        <v>389</v>
      </c>
      <c r="B5220">
        <v>506722422</v>
      </c>
      <c r="C5220">
        <v>166015</v>
      </c>
      <c r="D5220" t="s">
        <v>4705</v>
      </c>
      <c r="E5220" s="1">
        <v>43592.721909722219</v>
      </c>
      <c r="F5220">
        <v>13</v>
      </c>
      <c r="G5220" t="s">
        <v>837</v>
      </c>
      <c r="H5220">
        <v>340</v>
      </c>
      <c r="I5220" s="1">
        <v>43595.999305555553</v>
      </c>
      <c r="J5220" s="2">
        <f t="shared" si="243"/>
        <v>1</v>
      </c>
      <c r="K5220" s="2" t="str">
        <f>IFERROR(VLOOKUP(A5220,Aux!A:B,2,0),"Outros")</f>
        <v>Municípios</v>
      </c>
      <c r="L5220" s="2">
        <f t="shared" si="244"/>
        <v>2019</v>
      </c>
      <c r="M5220">
        <f t="shared" si="245"/>
        <v>19</v>
      </c>
    </row>
    <row r="5221" spans="1:13" x14ac:dyDescent="0.35">
      <c r="A5221" t="s">
        <v>48</v>
      </c>
      <c r="B5221">
        <v>503035416</v>
      </c>
      <c r="C5221">
        <v>166017</v>
      </c>
      <c r="D5221" t="s">
        <v>4895</v>
      </c>
      <c r="E5221" s="1">
        <v>43592.735324074078</v>
      </c>
      <c r="F5221">
        <v>1</v>
      </c>
      <c r="G5221" t="s">
        <v>33</v>
      </c>
      <c r="H5221">
        <v>340</v>
      </c>
      <c r="I5221" s="1">
        <v>43598.708333333336</v>
      </c>
      <c r="J5221" s="2">
        <f t="shared" si="243"/>
        <v>1</v>
      </c>
      <c r="K5221" s="2" t="str">
        <f>IFERROR(VLOOKUP(A5221,Aux!A:B,2,0),"Outros")</f>
        <v>Hospitais</v>
      </c>
      <c r="L5221" s="2">
        <f t="shared" si="244"/>
        <v>2019</v>
      </c>
      <c r="M5221">
        <f t="shared" si="245"/>
        <v>19</v>
      </c>
    </row>
    <row r="5222" spans="1:13" x14ac:dyDescent="0.35">
      <c r="A5222" t="s">
        <v>496</v>
      </c>
      <c r="B5222">
        <v>504828576</v>
      </c>
      <c r="C5222">
        <v>166018</v>
      </c>
      <c r="E5222" s="1">
        <v>43593.000451388885</v>
      </c>
      <c r="F5222">
        <v>13</v>
      </c>
      <c r="G5222" t="s">
        <v>33</v>
      </c>
      <c r="H5222">
        <v>400</v>
      </c>
      <c r="J5222" s="2">
        <f t="shared" si="243"/>
        <v>1</v>
      </c>
      <c r="K5222" s="2" t="str">
        <f>IFERROR(VLOOKUP(A5222,Aux!A:B,2,0),"Outros")</f>
        <v>Municípios</v>
      </c>
      <c r="L5222" s="2">
        <f t="shared" si="244"/>
        <v>2019</v>
      </c>
      <c r="M5222">
        <f t="shared" si="245"/>
        <v>19</v>
      </c>
    </row>
    <row r="5223" spans="1:13" x14ac:dyDescent="0.35">
      <c r="A5223" t="s">
        <v>496</v>
      </c>
      <c r="B5223">
        <v>504828576</v>
      </c>
      <c r="C5223">
        <v>166019</v>
      </c>
      <c r="E5223" s="1">
        <v>43593.017951388887</v>
      </c>
      <c r="F5223">
        <v>13</v>
      </c>
      <c r="G5223" t="s">
        <v>33</v>
      </c>
      <c r="H5223">
        <v>400</v>
      </c>
      <c r="J5223" s="2">
        <f t="shared" si="243"/>
        <v>1</v>
      </c>
      <c r="K5223" s="2" t="str">
        <f>IFERROR(VLOOKUP(A5223,Aux!A:B,2,0),"Outros")</f>
        <v>Municípios</v>
      </c>
      <c r="L5223" s="2">
        <f t="shared" si="244"/>
        <v>2019</v>
      </c>
      <c r="M5223">
        <f t="shared" si="245"/>
        <v>19</v>
      </c>
    </row>
    <row r="5224" spans="1:13" x14ac:dyDescent="0.35">
      <c r="A5224" t="s">
        <v>37</v>
      </c>
      <c r="B5224">
        <v>506187543</v>
      </c>
      <c r="C5224">
        <v>166027</v>
      </c>
      <c r="D5224" t="s">
        <v>4706</v>
      </c>
      <c r="E5224" s="1">
        <v>43593.369513888887</v>
      </c>
      <c r="F5224">
        <v>13</v>
      </c>
      <c r="G5224" t="s">
        <v>33</v>
      </c>
      <c r="H5224">
        <v>340</v>
      </c>
      <c r="I5224" s="1">
        <v>43601.999305555553</v>
      </c>
      <c r="J5224" s="2">
        <f t="shared" si="243"/>
        <v>1</v>
      </c>
      <c r="K5224" s="2" t="str">
        <f>IFERROR(VLOOKUP(A5224,Aux!A:B,2,0),"Outros")</f>
        <v>Municípios</v>
      </c>
      <c r="L5224" s="2">
        <f t="shared" si="244"/>
        <v>2019</v>
      </c>
      <c r="M5224">
        <f t="shared" si="245"/>
        <v>19</v>
      </c>
    </row>
    <row r="5225" spans="1:13" x14ac:dyDescent="0.35">
      <c r="A5225" t="s">
        <v>85</v>
      </c>
      <c r="B5225">
        <v>506642798</v>
      </c>
      <c r="C5225">
        <v>166028</v>
      </c>
      <c r="D5225" t="s">
        <v>5044</v>
      </c>
      <c r="E5225" s="1">
        <v>43593.38385416667</v>
      </c>
      <c r="F5225">
        <v>1</v>
      </c>
      <c r="G5225" t="s">
        <v>1682</v>
      </c>
      <c r="H5225">
        <v>360</v>
      </c>
      <c r="I5225" s="1">
        <v>43602.958333333336</v>
      </c>
      <c r="J5225" s="2">
        <f t="shared" si="243"/>
        <v>1</v>
      </c>
      <c r="K5225" s="2" t="str">
        <f>IFERROR(VLOOKUP(A5225,Aux!A:B,2,0),"Outros")</f>
        <v>Municípios</v>
      </c>
      <c r="L5225" s="2">
        <f t="shared" si="244"/>
        <v>2019</v>
      </c>
      <c r="M5225">
        <f t="shared" si="245"/>
        <v>19</v>
      </c>
    </row>
    <row r="5226" spans="1:13" x14ac:dyDescent="0.35">
      <c r="A5226" t="s">
        <v>37</v>
      </c>
      <c r="B5226">
        <v>506187543</v>
      </c>
      <c r="C5226">
        <v>166029</v>
      </c>
      <c r="E5226" s="1">
        <v>43593.388020833336</v>
      </c>
      <c r="F5226">
        <v>13</v>
      </c>
      <c r="G5226" t="s">
        <v>33</v>
      </c>
      <c r="H5226">
        <v>400</v>
      </c>
      <c r="J5226" s="2">
        <f t="shared" si="243"/>
        <v>1</v>
      </c>
      <c r="K5226" s="2" t="str">
        <f>IFERROR(VLOOKUP(A5226,Aux!A:B,2,0),"Outros")</f>
        <v>Municípios</v>
      </c>
      <c r="L5226" s="2">
        <f t="shared" si="244"/>
        <v>2019</v>
      </c>
      <c r="M5226">
        <f t="shared" si="245"/>
        <v>19</v>
      </c>
    </row>
    <row r="5227" spans="1:13" x14ac:dyDescent="0.35">
      <c r="A5227" t="s">
        <v>118</v>
      </c>
      <c r="B5227">
        <v>680015019</v>
      </c>
      <c r="C5227">
        <v>166030</v>
      </c>
      <c r="D5227" t="s">
        <v>5091</v>
      </c>
      <c r="E5227" s="1">
        <v>43593.391331018516</v>
      </c>
      <c r="F5227">
        <v>1</v>
      </c>
      <c r="G5227" t="s">
        <v>1146</v>
      </c>
      <c r="H5227">
        <v>360</v>
      </c>
      <c r="I5227" s="1">
        <v>43599.666666666664</v>
      </c>
      <c r="J5227" s="2">
        <f t="shared" si="243"/>
        <v>1</v>
      </c>
      <c r="K5227" s="2" t="str">
        <f>IFERROR(VLOOKUP(A5227,Aux!A:B,2,0),"Outros")</f>
        <v>Águas e resíduos</v>
      </c>
      <c r="L5227" s="2">
        <f t="shared" si="244"/>
        <v>2019</v>
      </c>
      <c r="M5227">
        <f t="shared" si="245"/>
        <v>19</v>
      </c>
    </row>
    <row r="5228" spans="1:13" x14ac:dyDescent="0.35">
      <c r="A5228" t="s">
        <v>1150</v>
      </c>
      <c r="B5228">
        <v>505991527</v>
      </c>
      <c r="C5228">
        <v>166031</v>
      </c>
      <c r="D5228" t="s">
        <v>4896</v>
      </c>
      <c r="E5228" s="1">
        <v>43593.398356481484</v>
      </c>
      <c r="F5228">
        <v>1</v>
      </c>
      <c r="G5228" t="s">
        <v>643</v>
      </c>
      <c r="H5228">
        <v>360</v>
      </c>
      <c r="I5228" s="1">
        <v>43605.999305555553</v>
      </c>
      <c r="J5228" s="2">
        <f t="shared" si="243"/>
        <v>1</v>
      </c>
      <c r="K5228" s="2" t="str">
        <f>IFERROR(VLOOKUP(A5228,Aux!A:B,2,0),"Outros")</f>
        <v>Águas e resíduos</v>
      </c>
      <c r="L5228" s="2">
        <f t="shared" si="244"/>
        <v>2019</v>
      </c>
      <c r="M5228">
        <f t="shared" si="245"/>
        <v>19</v>
      </c>
    </row>
    <row r="5229" spans="1:13" x14ac:dyDescent="0.35">
      <c r="A5229" t="s">
        <v>1299</v>
      </c>
      <c r="B5229">
        <v>506804240</v>
      </c>
      <c r="C5229">
        <v>166032</v>
      </c>
      <c r="D5229" t="s">
        <v>4707</v>
      </c>
      <c r="E5229" s="1">
        <v>43593.403101851851</v>
      </c>
      <c r="F5229">
        <v>3</v>
      </c>
      <c r="H5229">
        <v>400</v>
      </c>
      <c r="J5229" s="2">
        <f t="shared" si="243"/>
        <v>1</v>
      </c>
      <c r="K5229" s="2" t="str">
        <f>IFERROR(VLOOKUP(A5229,Aux!A:B,2,0),"Outros")</f>
        <v>Municípios</v>
      </c>
      <c r="L5229" s="2">
        <f t="shared" si="244"/>
        <v>2019</v>
      </c>
      <c r="M5229">
        <f t="shared" si="245"/>
        <v>19</v>
      </c>
    </row>
    <row r="5230" spans="1:13" x14ac:dyDescent="0.35">
      <c r="A5230" t="s">
        <v>177</v>
      </c>
      <c r="B5230">
        <v>506609553</v>
      </c>
      <c r="C5230">
        <v>166033</v>
      </c>
      <c r="D5230" t="s">
        <v>4601</v>
      </c>
      <c r="E5230" s="1">
        <v>43593.420694444445</v>
      </c>
      <c r="F5230">
        <v>13</v>
      </c>
      <c r="G5230" t="s">
        <v>179</v>
      </c>
      <c r="H5230">
        <v>360</v>
      </c>
      <c r="I5230" s="1">
        <v>43608.999305555553</v>
      </c>
      <c r="J5230" s="2">
        <f t="shared" si="243"/>
        <v>1</v>
      </c>
      <c r="K5230" s="2" t="str">
        <f>IFERROR(VLOOKUP(A5230,Aux!A:B,2,0),"Outros")</f>
        <v>Municípios</v>
      </c>
      <c r="L5230" s="2">
        <f t="shared" si="244"/>
        <v>2019</v>
      </c>
      <c r="M5230">
        <f t="shared" si="245"/>
        <v>19</v>
      </c>
    </row>
    <row r="5231" spans="1:13" x14ac:dyDescent="0.35">
      <c r="A5231" t="s">
        <v>296</v>
      </c>
      <c r="B5231">
        <v>507396081</v>
      </c>
      <c r="C5231">
        <v>166034</v>
      </c>
      <c r="D5231" t="s">
        <v>5092</v>
      </c>
      <c r="E5231" s="1">
        <v>43593.424976851849</v>
      </c>
      <c r="F5231">
        <v>3</v>
      </c>
      <c r="G5231" t="s">
        <v>605</v>
      </c>
      <c r="H5231">
        <v>360</v>
      </c>
      <c r="I5231" s="1">
        <v>43600.999305555553</v>
      </c>
      <c r="J5231" s="2">
        <f t="shared" si="243"/>
        <v>1</v>
      </c>
      <c r="K5231" s="2" t="str">
        <f>IFERROR(VLOOKUP(A5231,Aux!A:B,2,0),"Outros")</f>
        <v>Municípios</v>
      </c>
      <c r="L5231" s="2">
        <f t="shared" si="244"/>
        <v>2019</v>
      </c>
      <c r="M5231">
        <f t="shared" si="245"/>
        <v>19</v>
      </c>
    </row>
    <row r="5232" spans="1:13" x14ac:dyDescent="0.35">
      <c r="A5232" t="s">
        <v>275</v>
      </c>
      <c r="B5232">
        <v>505187531</v>
      </c>
      <c r="C5232">
        <v>166035</v>
      </c>
      <c r="D5232" t="s">
        <v>4935</v>
      </c>
      <c r="E5232" s="1">
        <v>43593.426018518519</v>
      </c>
      <c r="F5232">
        <v>13</v>
      </c>
      <c r="G5232" t="s">
        <v>318</v>
      </c>
      <c r="H5232">
        <v>360</v>
      </c>
      <c r="I5232" s="1">
        <v>43599.999305555553</v>
      </c>
      <c r="J5232" s="2">
        <f t="shared" si="243"/>
        <v>1</v>
      </c>
      <c r="K5232" s="2" t="str">
        <f>IFERROR(VLOOKUP(A5232,Aux!A:B,2,0),"Outros")</f>
        <v>Municípios</v>
      </c>
      <c r="L5232" s="2">
        <f t="shared" si="244"/>
        <v>2019</v>
      </c>
      <c r="M5232">
        <f t="shared" si="245"/>
        <v>19</v>
      </c>
    </row>
    <row r="5233" spans="1:13" x14ac:dyDescent="0.35">
      <c r="A5233" t="s">
        <v>599</v>
      </c>
      <c r="B5233">
        <v>680012907</v>
      </c>
      <c r="C5233">
        <v>166036</v>
      </c>
      <c r="D5233" t="s">
        <v>4936</v>
      </c>
      <c r="E5233" s="1">
        <v>43593.433796296296</v>
      </c>
      <c r="F5233">
        <v>13</v>
      </c>
      <c r="G5233" t="s">
        <v>476</v>
      </c>
      <c r="H5233">
        <v>360</v>
      </c>
      <c r="I5233" s="1">
        <v>43601.999305555553</v>
      </c>
      <c r="J5233" s="2">
        <f t="shared" si="243"/>
        <v>1</v>
      </c>
      <c r="K5233" s="2" t="str">
        <f>IFERROR(VLOOKUP(A5233,Aux!A:B,2,0),"Outros")</f>
        <v>Águas e resíduos</v>
      </c>
      <c r="L5233" s="2">
        <f t="shared" si="244"/>
        <v>2019</v>
      </c>
      <c r="M5233">
        <f t="shared" si="245"/>
        <v>19</v>
      </c>
    </row>
    <row r="5234" spans="1:13" x14ac:dyDescent="0.35">
      <c r="A5234" t="s">
        <v>63</v>
      </c>
      <c r="B5234">
        <v>502098139</v>
      </c>
      <c r="C5234">
        <v>166037</v>
      </c>
      <c r="D5234" t="s">
        <v>4937</v>
      </c>
      <c r="E5234" s="1">
        <v>43593.434131944443</v>
      </c>
      <c r="F5234">
        <v>3</v>
      </c>
      <c r="G5234" t="s">
        <v>75</v>
      </c>
      <c r="H5234">
        <v>340</v>
      </c>
      <c r="I5234" s="1">
        <v>43623.75</v>
      </c>
      <c r="J5234" s="2">
        <f t="shared" si="243"/>
        <v>1</v>
      </c>
      <c r="K5234" s="2" t="str">
        <f>IFERROR(VLOOKUP(A5234,Aux!A:B,2,0),"Outros")</f>
        <v>Municípios</v>
      </c>
      <c r="L5234" s="2">
        <f t="shared" si="244"/>
        <v>2019</v>
      </c>
      <c r="M5234">
        <f t="shared" si="245"/>
        <v>19</v>
      </c>
    </row>
    <row r="5235" spans="1:13" x14ac:dyDescent="0.35">
      <c r="A5235" t="s">
        <v>112</v>
      </c>
      <c r="B5235">
        <v>501144218</v>
      </c>
      <c r="C5235">
        <v>166038</v>
      </c>
      <c r="D5235" t="s">
        <v>4602</v>
      </c>
      <c r="E5235" s="1">
        <v>43593.435972222222</v>
      </c>
      <c r="F5235">
        <v>13</v>
      </c>
      <c r="G5235" t="s">
        <v>1242</v>
      </c>
      <c r="H5235">
        <v>360</v>
      </c>
      <c r="I5235" s="1">
        <v>43603.75</v>
      </c>
      <c r="J5235" s="2">
        <f t="shared" si="243"/>
        <v>1</v>
      </c>
      <c r="K5235" s="2" t="str">
        <f>IFERROR(VLOOKUP(A5235,Aux!A:B,2,0),"Outros")</f>
        <v>Municípios</v>
      </c>
      <c r="L5235" s="2">
        <f t="shared" si="244"/>
        <v>2019</v>
      </c>
      <c r="M5235">
        <f t="shared" si="245"/>
        <v>19</v>
      </c>
    </row>
    <row r="5236" spans="1:13" x14ac:dyDescent="0.35">
      <c r="A5236" t="s">
        <v>197</v>
      </c>
      <c r="B5236">
        <v>506334562</v>
      </c>
      <c r="C5236">
        <v>166039</v>
      </c>
      <c r="D5236" t="s">
        <v>5093</v>
      </c>
      <c r="E5236" s="1">
        <v>43593.445567129631</v>
      </c>
      <c r="F5236">
        <v>3</v>
      </c>
      <c r="G5236" t="s">
        <v>625</v>
      </c>
      <c r="H5236">
        <v>360</v>
      </c>
      <c r="I5236" s="1">
        <v>43624.999305555553</v>
      </c>
      <c r="J5236" s="2">
        <f t="shared" si="243"/>
        <v>1</v>
      </c>
      <c r="K5236" s="2" t="str">
        <f>IFERROR(VLOOKUP(A5236,Aux!A:B,2,0),"Outros")</f>
        <v>Municípios</v>
      </c>
      <c r="L5236" s="2">
        <f t="shared" si="244"/>
        <v>2019</v>
      </c>
      <c r="M5236">
        <f t="shared" si="245"/>
        <v>19</v>
      </c>
    </row>
    <row r="5237" spans="1:13" x14ac:dyDescent="0.35">
      <c r="A5237" t="s">
        <v>92</v>
      </c>
      <c r="B5237">
        <v>506037258</v>
      </c>
      <c r="C5237">
        <v>166043</v>
      </c>
      <c r="E5237" s="1">
        <v>43593.457858796297</v>
      </c>
      <c r="F5237">
        <v>1</v>
      </c>
      <c r="H5237">
        <v>1</v>
      </c>
      <c r="J5237" s="2">
        <f t="shared" si="243"/>
        <v>1</v>
      </c>
      <c r="K5237" s="2" t="str">
        <f>IFERROR(VLOOKUP(A5237,Aux!A:B,2,0),"Outros")</f>
        <v>Municípios</v>
      </c>
      <c r="L5237" s="2">
        <f t="shared" si="244"/>
        <v>2019</v>
      </c>
      <c r="M5237">
        <f t="shared" si="245"/>
        <v>19</v>
      </c>
    </row>
    <row r="5238" spans="1:13" x14ac:dyDescent="0.35">
      <c r="A5238" t="s">
        <v>389</v>
      </c>
      <c r="B5238">
        <v>506722422</v>
      </c>
      <c r="C5238">
        <v>166046</v>
      </c>
      <c r="D5238" t="s">
        <v>4603</v>
      </c>
      <c r="E5238" s="1">
        <v>43593.468356481484</v>
      </c>
      <c r="F5238">
        <v>13</v>
      </c>
      <c r="G5238" t="s">
        <v>837</v>
      </c>
      <c r="H5238">
        <v>340</v>
      </c>
      <c r="I5238" s="1">
        <v>43596.999305555553</v>
      </c>
      <c r="J5238" s="2">
        <f t="shared" si="243"/>
        <v>1</v>
      </c>
      <c r="K5238" s="2" t="str">
        <f>IFERROR(VLOOKUP(A5238,Aux!A:B,2,0),"Outros")</f>
        <v>Municípios</v>
      </c>
      <c r="L5238" s="2">
        <f t="shared" si="244"/>
        <v>2019</v>
      </c>
      <c r="M5238">
        <f t="shared" si="245"/>
        <v>19</v>
      </c>
    </row>
    <row r="5239" spans="1:13" x14ac:dyDescent="0.35">
      <c r="A5239" t="s">
        <v>85</v>
      </c>
      <c r="B5239">
        <v>506642798</v>
      </c>
      <c r="C5239">
        <v>166047</v>
      </c>
      <c r="D5239" t="s">
        <v>4772</v>
      </c>
      <c r="E5239" s="1">
        <v>43593.474074074074</v>
      </c>
      <c r="F5239">
        <v>1</v>
      </c>
      <c r="G5239" t="s">
        <v>1682</v>
      </c>
      <c r="H5239">
        <v>360</v>
      </c>
      <c r="I5239" s="1">
        <v>43598.958333333336</v>
      </c>
      <c r="J5239" s="2">
        <f t="shared" si="243"/>
        <v>1</v>
      </c>
      <c r="K5239" s="2" t="str">
        <f>IFERROR(VLOOKUP(A5239,Aux!A:B,2,0),"Outros")</f>
        <v>Municípios</v>
      </c>
      <c r="L5239" s="2">
        <f t="shared" si="244"/>
        <v>2019</v>
      </c>
      <c r="M5239">
        <f t="shared" si="245"/>
        <v>19</v>
      </c>
    </row>
    <row r="5240" spans="1:13" x14ac:dyDescent="0.35">
      <c r="A5240" t="s">
        <v>63</v>
      </c>
      <c r="B5240">
        <v>502098139</v>
      </c>
      <c r="C5240">
        <v>166048</v>
      </c>
      <c r="D5240" t="s">
        <v>4825</v>
      </c>
      <c r="E5240" s="1">
        <v>43593.475497685184</v>
      </c>
      <c r="F5240">
        <v>3</v>
      </c>
      <c r="G5240" t="s">
        <v>75</v>
      </c>
      <c r="H5240">
        <v>340</v>
      </c>
      <c r="I5240" s="1">
        <v>43612.75</v>
      </c>
      <c r="J5240" s="2">
        <f t="shared" si="243"/>
        <v>1</v>
      </c>
      <c r="K5240" s="2" t="str">
        <f>IFERROR(VLOOKUP(A5240,Aux!A:B,2,0),"Outros")</f>
        <v>Municípios</v>
      </c>
      <c r="L5240" s="2">
        <f t="shared" si="244"/>
        <v>2019</v>
      </c>
      <c r="M5240">
        <f t="shared" si="245"/>
        <v>19</v>
      </c>
    </row>
    <row r="5241" spans="1:13" x14ac:dyDescent="0.35">
      <c r="A5241" t="s">
        <v>389</v>
      </c>
      <c r="B5241">
        <v>506722422</v>
      </c>
      <c r="C5241">
        <v>166049</v>
      </c>
      <c r="D5241" t="s">
        <v>4938</v>
      </c>
      <c r="E5241" s="1">
        <v>43593.478298611109</v>
      </c>
      <c r="F5241">
        <v>13</v>
      </c>
      <c r="G5241" t="s">
        <v>837</v>
      </c>
      <c r="H5241">
        <v>340</v>
      </c>
      <c r="I5241" s="1">
        <v>43596.999305555553</v>
      </c>
      <c r="J5241" s="2">
        <f t="shared" si="243"/>
        <v>1</v>
      </c>
      <c r="K5241" s="2" t="str">
        <f>IFERROR(VLOOKUP(A5241,Aux!A:B,2,0),"Outros")</f>
        <v>Municípios</v>
      </c>
      <c r="L5241" s="2">
        <f t="shared" si="244"/>
        <v>2019</v>
      </c>
      <c r="M5241">
        <f t="shared" si="245"/>
        <v>19</v>
      </c>
    </row>
    <row r="5242" spans="1:13" x14ac:dyDescent="0.35">
      <c r="A5242" t="s">
        <v>724</v>
      </c>
      <c r="B5242">
        <v>501273433</v>
      </c>
      <c r="C5242">
        <v>166050</v>
      </c>
      <c r="D5242" t="s">
        <v>4655</v>
      </c>
      <c r="E5242" s="1">
        <v>43593.479270833333</v>
      </c>
      <c r="F5242">
        <v>3</v>
      </c>
      <c r="G5242" t="s">
        <v>4364</v>
      </c>
      <c r="H5242">
        <v>5</v>
      </c>
      <c r="I5242" s="1">
        <v>43607.999305555553</v>
      </c>
      <c r="J5242" s="2">
        <f t="shared" si="243"/>
        <v>1</v>
      </c>
      <c r="K5242" s="2" t="str">
        <f>IFERROR(VLOOKUP(A5242,Aux!A:B,2,0),"Outros")</f>
        <v>Municípios</v>
      </c>
      <c r="L5242" s="2">
        <f t="shared" si="244"/>
        <v>2019</v>
      </c>
      <c r="M5242">
        <f t="shared" si="245"/>
        <v>19</v>
      </c>
    </row>
    <row r="5243" spans="1:13" x14ac:dyDescent="0.35">
      <c r="A5243" t="s">
        <v>574</v>
      </c>
      <c r="B5243">
        <v>506791220</v>
      </c>
      <c r="C5243">
        <v>166051</v>
      </c>
      <c r="D5243" t="s">
        <v>4604</v>
      </c>
      <c r="E5243" s="1">
        <v>43593.481006944443</v>
      </c>
      <c r="F5243">
        <v>13</v>
      </c>
      <c r="G5243" t="s">
        <v>576</v>
      </c>
      <c r="H5243">
        <v>360</v>
      </c>
      <c r="I5243" s="1">
        <v>43600.999305555553</v>
      </c>
      <c r="J5243" s="2">
        <f t="shared" si="243"/>
        <v>1</v>
      </c>
      <c r="K5243" s="2" t="str">
        <f>IFERROR(VLOOKUP(A5243,Aux!A:B,2,0),"Outros")</f>
        <v>Municípios</v>
      </c>
      <c r="L5243" s="2">
        <f t="shared" si="244"/>
        <v>2019</v>
      </c>
      <c r="M5243">
        <f t="shared" si="245"/>
        <v>19</v>
      </c>
    </row>
    <row r="5244" spans="1:13" x14ac:dyDescent="0.35">
      <c r="A5244" t="s">
        <v>112</v>
      </c>
      <c r="B5244">
        <v>501144218</v>
      </c>
      <c r="C5244">
        <v>166052</v>
      </c>
      <c r="D5244" t="s">
        <v>5045</v>
      </c>
      <c r="E5244" s="1">
        <v>43593.483981481484</v>
      </c>
      <c r="F5244">
        <v>13</v>
      </c>
      <c r="G5244" t="s">
        <v>1242</v>
      </c>
      <c r="H5244">
        <v>360</v>
      </c>
      <c r="I5244" s="1">
        <v>43603.75</v>
      </c>
      <c r="J5244" s="2">
        <f t="shared" si="243"/>
        <v>1</v>
      </c>
      <c r="K5244" s="2" t="str">
        <f>IFERROR(VLOOKUP(A5244,Aux!A:B,2,0),"Outros")</f>
        <v>Municípios</v>
      </c>
      <c r="L5244" s="2">
        <f t="shared" si="244"/>
        <v>2019</v>
      </c>
      <c r="M5244">
        <f t="shared" si="245"/>
        <v>19</v>
      </c>
    </row>
    <row r="5245" spans="1:13" x14ac:dyDescent="0.35">
      <c r="A5245" t="s">
        <v>140</v>
      </c>
      <c r="B5245">
        <v>506614913</v>
      </c>
      <c r="C5245">
        <v>166053</v>
      </c>
      <c r="D5245" t="s">
        <v>4939</v>
      </c>
      <c r="E5245" s="1">
        <v>43593.485069444447</v>
      </c>
      <c r="F5245">
        <v>1</v>
      </c>
      <c r="G5245" t="s">
        <v>149</v>
      </c>
      <c r="H5245">
        <v>360</v>
      </c>
      <c r="I5245" s="1">
        <v>43599.999305555553</v>
      </c>
      <c r="J5245" s="2">
        <f t="shared" si="243"/>
        <v>1</v>
      </c>
      <c r="K5245" s="2" t="str">
        <f>IFERROR(VLOOKUP(A5245,Aux!A:B,2,0),"Outros")</f>
        <v>Municípios</v>
      </c>
      <c r="L5245" s="2">
        <f t="shared" si="244"/>
        <v>2019</v>
      </c>
      <c r="M5245">
        <f t="shared" si="245"/>
        <v>19</v>
      </c>
    </row>
    <row r="5246" spans="1:13" x14ac:dyDescent="0.35">
      <c r="A5246" t="s">
        <v>771</v>
      </c>
      <c r="B5246">
        <v>512105030</v>
      </c>
      <c r="C5246">
        <v>166054</v>
      </c>
      <c r="E5246" s="1">
        <v>43593.4921875</v>
      </c>
      <c r="F5246">
        <v>1</v>
      </c>
      <c r="H5246">
        <v>1</v>
      </c>
      <c r="J5246" s="2">
        <f t="shared" si="243"/>
        <v>1</v>
      </c>
      <c r="K5246" s="2" t="str">
        <f>IFERROR(VLOOKUP(A5246,Aux!A:B,2,0),"Outros")</f>
        <v>Hospitais</v>
      </c>
      <c r="L5246" s="2">
        <f t="shared" si="244"/>
        <v>2019</v>
      </c>
      <c r="M5246">
        <f t="shared" si="245"/>
        <v>19</v>
      </c>
    </row>
    <row r="5247" spans="1:13" x14ac:dyDescent="0.35">
      <c r="A5247" t="s">
        <v>534</v>
      </c>
      <c r="B5247">
        <v>508354617</v>
      </c>
      <c r="C5247">
        <v>166055</v>
      </c>
      <c r="E5247" s="1">
        <v>43593.494270833333</v>
      </c>
      <c r="F5247">
        <v>3</v>
      </c>
      <c r="G5247" t="s">
        <v>33</v>
      </c>
      <c r="H5247">
        <v>400</v>
      </c>
      <c r="J5247" s="2">
        <f t="shared" si="243"/>
        <v>1</v>
      </c>
      <c r="K5247" s="2" t="str">
        <f>IFERROR(VLOOKUP(A5247,Aux!A:B,2,0),"Outros")</f>
        <v>Municípios</v>
      </c>
      <c r="L5247" s="2">
        <f t="shared" si="244"/>
        <v>2019</v>
      </c>
      <c r="M5247">
        <f t="shared" si="245"/>
        <v>19</v>
      </c>
    </row>
    <row r="5248" spans="1:13" x14ac:dyDescent="0.35">
      <c r="A5248" t="s">
        <v>48</v>
      </c>
      <c r="B5248">
        <v>503035416</v>
      </c>
      <c r="C5248">
        <v>166056</v>
      </c>
      <c r="D5248" t="s">
        <v>5094</v>
      </c>
      <c r="E5248" s="1">
        <v>43593.495046296295</v>
      </c>
      <c r="F5248">
        <v>13</v>
      </c>
      <c r="G5248" t="s">
        <v>33</v>
      </c>
      <c r="H5248">
        <v>360</v>
      </c>
      <c r="I5248" s="1">
        <v>43604.708333333336</v>
      </c>
      <c r="J5248" s="2">
        <f t="shared" si="243"/>
        <v>1</v>
      </c>
      <c r="K5248" s="2" t="str">
        <f>IFERROR(VLOOKUP(A5248,Aux!A:B,2,0),"Outros")</f>
        <v>Hospitais</v>
      </c>
      <c r="L5248" s="2">
        <f t="shared" si="244"/>
        <v>2019</v>
      </c>
      <c r="M5248">
        <f t="shared" si="245"/>
        <v>19</v>
      </c>
    </row>
    <row r="5249" spans="1:13" x14ac:dyDescent="0.35">
      <c r="A5249" t="s">
        <v>251</v>
      </c>
      <c r="B5249">
        <v>508069645</v>
      </c>
      <c r="C5249">
        <v>166057</v>
      </c>
      <c r="D5249" t="s">
        <v>5046</v>
      </c>
      <c r="E5249" s="1">
        <v>43593.495428240742</v>
      </c>
      <c r="F5249">
        <v>1</v>
      </c>
      <c r="G5249" t="s">
        <v>3094</v>
      </c>
      <c r="H5249">
        <v>360</v>
      </c>
      <c r="I5249" s="1">
        <v>43601.708333333336</v>
      </c>
      <c r="J5249" s="2">
        <f t="shared" si="243"/>
        <v>1</v>
      </c>
      <c r="K5249" s="2" t="str">
        <f>IFERROR(VLOOKUP(A5249,Aux!A:B,2,0),"Outros")</f>
        <v>Escolas</v>
      </c>
      <c r="L5249" s="2">
        <f t="shared" si="244"/>
        <v>2019</v>
      </c>
      <c r="M5249">
        <f t="shared" si="245"/>
        <v>19</v>
      </c>
    </row>
    <row r="5250" spans="1:13" x14ac:dyDescent="0.35">
      <c r="A5250" t="s">
        <v>465</v>
      </c>
      <c r="B5250">
        <v>600084779</v>
      </c>
      <c r="C5250">
        <v>166059</v>
      </c>
      <c r="E5250" s="1">
        <v>43593.507939814815</v>
      </c>
      <c r="F5250">
        <v>13</v>
      </c>
      <c r="H5250">
        <v>400</v>
      </c>
      <c r="J5250" s="2">
        <f t="shared" ref="J5250:J5313" si="246">IF(C5250=C5249,"",1)</f>
        <v>1</v>
      </c>
      <c r="K5250" s="2" t="str">
        <f>IFERROR(VLOOKUP(A5250,Aux!A:B,2,0),"Outros")</f>
        <v>Outros</v>
      </c>
      <c r="L5250" s="2">
        <f t="shared" ref="L5250:L5313" si="247">YEAR(E5250)</f>
        <v>2019</v>
      </c>
      <c r="M5250">
        <f t="shared" ref="M5250:M5313" si="248">WEEKNUM(E5250)</f>
        <v>19</v>
      </c>
    </row>
    <row r="5251" spans="1:13" x14ac:dyDescent="0.35">
      <c r="A5251" t="s">
        <v>105</v>
      </c>
      <c r="B5251">
        <v>503311332</v>
      </c>
      <c r="C5251">
        <v>166060</v>
      </c>
      <c r="D5251" t="s">
        <v>5095</v>
      </c>
      <c r="E5251" s="1">
        <v>43593.511261574073</v>
      </c>
      <c r="F5251">
        <v>3</v>
      </c>
      <c r="G5251" t="s">
        <v>1020</v>
      </c>
      <c r="H5251">
        <v>360</v>
      </c>
      <c r="I5251" s="1">
        <v>43623.708333333336</v>
      </c>
      <c r="J5251" s="2">
        <f t="shared" si="246"/>
        <v>1</v>
      </c>
      <c r="K5251" s="2" t="str">
        <f>IFERROR(VLOOKUP(A5251,Aux!A:B,2,0),"Outros")</f>
        <v>Municípios</v>
      </c>
      <c r="L5251" s="2">
        <f t="shared" si="247"/>
        <v>2019</v>
      </c>
      <c r="M5251">
        <f t="shared" si="248"/>
        <v>19</v>
      </c>
    </row>
    <row r="5252" spans="1:13" x14ac:dyDescent="0.35">
      <c r="A5252" t="s">
        <v>3564</v>
      </c>
      <c r="B5252">
        <v>504746383</v>
      </c>
      <c r="C5252">
        <v>166061</v>
      </c>
      <c r="E5252" s="1">
        <v>43593.519166666665</v>
      </c>
      <c r="F5252">
        <v>3</v>
      </c>
      <c r="G5252" t="s">
        <v>33</v>
      </c>
      <c r="H5252">
        <v>400</v>
      </c>
      <c r="J5252" s="2">
        <f t="shared" si="246"/>
        <v>1</v>
      </c>
      <c r="K5252" s="2" t="str">
        <f>IFERROR(VLOOKUP(A5252,Aux!A:B,2,0),"Outros")</f>
        <v>Outros</v>
      </c>
      <c r="L5252" s="2">
        <f t="shared" si="247"/>
        <v>2019</v>
      </c>
      <c r="M5252">
        <f t="shared" si="248"/>
        <v>19</v>
      </c>
    </row>
    <row r="5253" spans="1:13" x14ac:dyDescent="0.35">
      <c r="A5253" t="s">
        <v>154</v>
      </c>
      <c r="B5253">
        <v>506818829</v>
      </c>
      <c r="C5253">
        <v>166062</v>
      </c>
      <c r="D5253" t="s">
        <v>4413</v>
      </c>
      <c r="E5253" s="1">
        <v>43593.52447916667</v>
      </c>
      <c r="F5253">
        <v>1</v>
      </c>
      <c r="G5253" t="s">
        <v>2215</v>
      </c>
      <c r="H5253">
        <v>360</v>
      </c>
      <c r="I5253" s="1">
        <v>43600.999305555553</v>
      </c>
      <c r="J5253" s="2">
        <f t="shared" si="246"/>
        <v>1</v>
      </c>
      <c r="K5253" s="2" t="str">
        <f>IFERROR(VLOOKUP(A5253,Aux!A:B,2,0),"Outros")</f>
        <v>Municípios</v>
      </c>
      <c r="L5253" s="2">
        <f t="shared" si="247"/>
        <v>2019</v>
      </c>
      <c r="M5253">
        <f t="shared" si="248"/>
        <v>19</v>
      </c>
    </row>
    <row r="5254" spans="1:13" x14ac:dyDescent="0.35">
      <c r="A5254" t="s">
        <v>197</v>
      </c>
      <c r="B5254">
        <v>506334562</v>
      </c>
      <c r="C5254">
        <v>166063</v>
      </c>
      <c r="E5254" s="1">
        <v>43593.525891203702</v>
      </c>
      <c r="F5254">
        <v>13</v>
      </c>
      <c r="G5254" t="s">
        <v>33</v>
      </c>
      <c r="H5254">
        <v>400</v>
      </c>
      <c r="J5254" s="2">
        <f t="shared" si="246"/>
        <v>1</v>
      </c>
      <c r="K5254" s="2" t="str">
        <f>IFERROR(VLOOKUP(A5254,Aux!A:B,2,0),"Outros")</f>
        <v>Municípios</v>
      </c>
      <c r="L5254" s="2">
        <f t="shared" si="247"/>
        <v>2019</v>
      </c>
      <c r="M5254">
        <f t="shared" si="248"/>
        <v>19</v>
      </c>
    </row>
    <row r="5255" spans="1:13" x14ac:dyDescent="0.35">
      <c r="A5255" t="s">
        <v>895</v>
      </c>
      <c r="B5255">
        <v>501305564</v>
      </c>
      <c r="C5255">
        <v>166064</v>
      </c>
      <c r="E5255" s="1">
        <v>43593.587962962964</v>
      </c>
      <c r="F5255">
        <v>1</v>
      </c>
      <c r="G5255" t="s">
        <v>33</v>
      </c>
      <c r="H5255">
        <v>400</v>
      </c>
      <c r="J5255" s="2">
        <f t="shared" si="246"/>
        <v>1</v>
      </c>
      <c r="K5255" s="2" t="str">
        <f>IFERROR(VLOOKUP(A5255,Aux!A:B,2,0),"Outros")</f>
        <v>Municípios</v>
      </c>
      <c r="L5255" s="2">
        <f t="shared" si="247"/>
        <v>2019</v>
      </c>
      <c r="M5255">
        <f t="shared" si="248"/>
        <v>19</v>
      </c>
    </row>
    <row r="5256" spans="1:13" x14ac:dyDescent="0.35">
      <c r="A5256" t="s">
        <v>177</v>
      </c>
      <c r="B5256">
        <v>506609553</v>
      </c>
      <c r="C5256">
        <v>166065</v>
      </c>
      <c r="D5256" t="s">
        <v>4999</v>
      </c>
      <c r="E5256" s="1">
        <v>43593.590821759259</v>
      </c>
      <c r="F5256">
        <v>13</v>
      </c>
      <c r="G5256" t="s">
        <v>179</v>
      </c>
      <c r="H5256">
        <v>360</v>
      </c>
      <c r="I5256" s="1">
        <v>43602.999305555553</v>
      </c>
      <c r="J5256" s="2">
        <f t="shared" si="246"/>
        <v>1</v>
      </c>
      <c r="K5256" s="2" t="str">
        <f>IFERROR(VLOOKUP(A5256,Aux!A:B,2,0),"Outros")</f>
        <v>Municípios</v>
      </c>
      <c r="L5256" s="2">
        <f t="shared" si="247"/>
        <v>2019</v>
      </c>
      <c r="M5256">
        <f t="shared" si="248"/>
        <v>19</v>
      </c>
    </row>
    <row r="5257" spans="1:13" x14ac:dyDescent="0.35">
      <c r="A5257" t="s">
        <v>895</v>
      </c>
      <c r="B5257">
        <v>501305564</v>
      </c>
      <c r="C5257">
        <v>166066</v>
      </c>
      <c r="D5257" t="s">
        <v>4131</v>
      </c>
      <c r="E5257" s="1">
        <v>43593.591354166667</v>
      </c>
      <c r="F5257">
        <v>13</v>
      </c>
      <c r="G5257" t="s">
        <v>547</v>
      </c>
      <c r="H5257">
        <v>340</v>
      </c>
      <c r="I5257" s="1">
        <v>43596.999305555553</v>
      </c>
      <c r="J5257" s="2">
        <f t="shared" si="246"/>
        <v>1</v>
      </c>
      <c r="K5257" s="2" t="str">
        <f>IFERROR(VLOOKUP(A5257,Aux!A:B,2,0),"Outros")</f>
        <v>Municípios</v>
      </c>
      <c r="L5257" s="2">
        <f t="shared" si="247"/>
        <v>2019</v>
      </c>
      <c r="M5257">
        <f t="shared" si="248"/>
        <v>19</v>
      </c>
    </row>
    <row r="5258" spans="1:13" x14ac:dyDescent="0.35">
      <c r="A5258" t="s">
        <v>574</v>
      </c>
      <c r="B5258">
        <v>506791220</v>
      </c>
      <c r="C5258">
        <v>166067</v>
      </c>
      <c r="D5258" t="s">
        <v>5000</v>
      </c>
      <c r="E5258" s="1">
        <v>43593.592037037037</v>
      </c>
      <c r="F5258">
        <v>13</v>
      </c>
      <c r="G5258" t="s">
        <v>576</v>
      </c>
      <c r="H5258">
        <v>360</v>
      </c>
      <c r="I5258" s="1">
        <v>43600.999305555553</v>
      </c>
      <c r="J5258" s="2">
        <f t="shared" si="246"/>
        <v>1</v>
      </c>
      <c r="K5258" s="2" t="str">
        <f>IFERROR(VLOOKUP(A5258,Aux!A:B,2,0),"Outros")</f>
        <v>Municípios</v>
      </c>
      <c r="L5258" s="2">
        <f t="shared" si="247"/>
        <v>2019</v>
      </c>
      <c r="M5258">
        <f t="shared" si="248"/>
        <v>19</v>
      </c>
    </row>
    <row r="5259" spans="1:13" x14ac:dyDescent="0.35">
      <c r="A5259" t="s">
        <v>1299</v>
      </c>
      <c r="B5259">
        <v>506804240</v>
      </c>
      <c r="C5259">
        <v>166068</v>
      </c>
      <c r="D5259" t="s">
        <v>4414</v>
      </c>
      <c r="E5259" s="1">
        <v>43593.594050925924</v>
      </c>
      <c r="F5259">
        <v>3</v>
      </c>
      <c r="G5259" t="s">
        <v>2118</v>
      </c>
      <c r="H5259">
        <v>5</v>
      </c>
      <c r="I5259" s="1">
        <v>43609.708333333336</v>
      </c>
      <c r="J5259" s="2">
        <f t="shared" si="246"/>
        <v>1</v>
      </c>
      <c r="K5259" s="2" t="str">
        <f>IFERROR(VLOOKUP(A5259,Aux!A:B,2,0),"Outros")</f>
        <v>Municípios</v>
      </c>
      <c r="L5259" s="2">
        <f t="shared" si="247"/>
        <v>2019</v>
      </c>
      <c r="M5259">
        <f t="shared" si="248"/>
        <v>19</v>
      </c>
    </row>
    <row r="5260" spans="1:13" x14ac:dyDescent="0.35">
      <c r="A5260" t="s">
        <v>92</v>
      </c>
      <c r="B5260">
        <v>506037258</v>
      </c>
      <c r="C5260">
        <v>166072</v>
      </c>
      <c r="D5260" t="s">
        <v>4897</v>
      </c>
      <c r="E5260" s="1">
        <v>43593.605775462966</v>
      </c>
      <c r="F5260">
        <v>13</v>
      </c>
      <c r="G5260" t="s">
        <v>476</v>
      </c>
      <c r="H5260">
        <v>340</v>
      </c>
      <c r="I5260" s="1">
        <v>43599.708333333336</v>
      </c>
      <c r="J5260" s="2">
        <f t="shared" si="246"/>
        <v>1</v>
      </c>
      <c r="K5260" s="2" t="str">
        <f>IFERROR(VLOOKUP(A5260,Aux!A:B,2,0),"Outros")</f>
        <v>Municípios</v>
      </c>
      <c r="L5260" s="2">
        <f t="shared" si="247"/>
        <v>2019</v>
      </c>
      <c r="M5260">
        <f t="shared" si="248"/>
        <v>19</v>
      </c>
    </row>
    <row r="5261" spans="1:13" x14ac:dyDescent="0.35">
      <c r="A5261" t="s">
        <v>574</v>
      </c>
      <c r="B5261">
        <v>506791220</v>
      </c>
      <c r="C5261">
        <v>166073</v>
      </c>
      <c r="D5261" t="s">
        <v>5047</v>
      </c>
      <c r="E5261" s="1">
        <v>43593.61005787037</v>
      </c>
      <c r="F5261">
        <v>1</v>
      </c>
      <c r="G5261" t="s">
        <v>576</v>
      </c>
      <c r="H5261">
        <v>360</v>
      </c>
      <c r="I5261" s="1">
        <v>43600.999305555553</v>
      </c>
      <c r="J5261" s="2">
        <f t="shared" si="246"/>
        <v>1</v>
      </c>
      <c r="K5261" s="2" t="str">
        <f>IFERROR(VLOOKUP(A5261,Aux!A:B,2,0),"Outros")</f>
        <v>Municípios</v>
      </c>
      <c r="L5261" s="2">
        <f t="shared" si="247"/>
        <v>2019</v>
      </c>
      <c r="M5261">
        <f t="shared" si="248"/>
        <v>19</v>
      </c>
    </row>
    <row r="5262" spans="1:13" x14ac:dyDescent="0.35">
      <c r="A5262" t="s">
        <v>275</v>
      </c>
      <c r="B5262">
        <v>505187531</v>
      </c>
      <c r="C5262">
        <v>166074</v>
      </c>
      <c r="D5262" t="s">
        <v>4353</v>
      </c>
      <c r="E5262" s="1">
        <v>43593.610972222225</v>
      </c>
      <c r="F5262">
        <v>13</v>
      </c>
      <c r="G5262" t="s">
        <v>3704</v>
      </c>
      <c r="H5262">
        <v>5</v>
      </c>
      <c r="I5262" s="1">
        <v>43599.999305555553</v>
      </c>
      <c r="J5262" s="2">
        <f t="shared" si="246"/>
        <v>1</v>
      </c>
      <c r="K5262" s="2" t="str">
        <f>IFERROR(VLOOKUP(A5262,Aux!A:B,2,0),"Outros")</f>
        <v>Municípios</v>
      </c>
      <c r="L5262" s="2">
        <f t="shared" si="247"/>
        <v>2019</v>
      </c>
      <c r="M5262">
        <f t="shared" si="248"/>
        <v>19</v>
      </c>
    </row>
    <row r="5263" spans="1:13" x14ac:dyDescent="0.35">
      <c r="A5263" t="s">
        <v>275</v>
      </c>
      <c r="B5263">
        <v>505187531</v>
      </c>
      <c r="C5263">
        <v>166075</v>
      </c>
      <c r="D5263" t="s">
        <v>5096</v>
      </c>
      <c r="E5263" s="1">
        <v>43593.611979166664</v>
      </c>
      <c r="F5263">
        <v>13</v>
      </c>
      <c r="G5263" t="s">
        <v>277</v>
      </c>
      <c r="H5263">
        <v>360</v>
      </c>
      <c r="I5263" s="1">
        <v>43599.999305555553</v>
      </c>
      <c r="J5263" s="2">
        <f t="shared" si="246"/>
        <v>1</v>
      </c>
      <c r="K5263" s="2" t="str">
        <f>IFERROR(VLOOKUP(A5263,Aux!A:B,2,0),"Outros")</f>
        <v>Municípios</v>
      </c>
      <c r="L5263" s="2">
        <f t="shared" si="247"/>
        <v>2019</v>
      </c>
      <c r="M5263">
        <f t="shared" si="248"/>
        <v>19</v>
      </c>
    </row>
    <row r="5264" spans="1:13" x14ac:dyDescent="0.35">
      <c r="A5264" t="s">
        <v>465</v>
      </c>
      <c r="B5264">
        <v>600084779</v>
      </c>
      <c r="C5264">
        <v>166076</v>
      </c>
      <c r="E5264" s="1">
        <v>43593.612974537034</v>
      </c>
      <c r="F5264">
        <v>5</v>
      </c>
      <c r="G5264" t="s">
        <v>33</v>
      </c>
      <c r="H5264">
        <v>400</v>
      </c>
      <c r="I5264" s="1">
        <v>43525.708333333336</v>
      </c>
      <c r="J5264" s="2">
        <f t="shared" si="246"/>
        <v>1</v>
      </c>
      <c r="K5264" s="2" t="str">
        <f>IFERROR(VLOOKUP(A5264,Aux!A:B,2,0),"Outros")</f>
        <v>Outros</v>
      </c>
      <c r="L5264" s="2">
        <f t="shared" si="247"/>
        <v>2019</v>
      </c>
      <c r="M5264">
        <f t="shared" si="248"/>
        <v>19</v>
      </c>
    </row>
    <row r="5265" spans="1:13" x14ac:dyDescent="0.35">
      <c r="A5265" t="s">
        <v>112</v>
      </c>
      <c r="B5265">
        <v>501144218</v>
      </c>
      <c r="C5265">
        <v>166077</v>
      </c>
      <c r="D5265" t="s">
        <v>4898</v>
      </c>
      <c r="E5265" s="1">
        <v>43593.61378472222</v>
      </c>
      <c r="F5265">
        <v>13</v>
      </c>
      <c r="G5265" t="s">
        <v>1242</v>
      </c>
      <c r="H5265">
        <v>360</v>
      </c>
      <c r="I5265" s="1">
        <v>43603.75</v>
      </c>
      <c r="J5265" s="2">
        <f t="shared" si="246"/>
        <v>1</v>
      </c>
      <c r="K5265" s="2" t="str">
        <f>IFERROR(VLOOKUP(A5265,Aux!A:B,2,0),"Outros")</f>
        <v>Municípios</v>
      </c>
      <c r="L5265" s="2">
        <f t="shared" si="247"/>
        <v>2019</v>
      </c>
      <c r="M5265">
        <f t="shared" si="248"/>
        <v>19</v>
      </c>
    </row>
    <row r="5266" spans="1:13" x14ac:dyDescent="0.35">
      <c r="A5266" t="s">
        <v>60</v>
      </c>
      <c r="B5266">
        <v>505456010</v>
      </c>
      <c r="C5266">
        <v>166078</v>
      </c>
      <c r="D5266" t="s">
        <v>5097</v>
      </c>
      <c r="E5266" s="1">
        <v>43593.614803240744</v>
      </c>
      <c r="F5266">
        <v>3</v>
      </c>
      <c r="G5266" t="s">
        <v>62</v>
      </c>
      <c r="H5266">
        <v>340</v>
      </c>
      <c r="I5266" s="1">
        <v>43665.999305555553</v>
      </c>
      <c r="J5266" s="2">
        <f t="shared" si="246"/>
        <v>1</v>
      </c>
      <c r="K5266" s="2" t="str">
        <f>IFERROR(VLOOKUP(A5266,Aux!A:B,2,0),"Outros")</f>
        <v>Municípios</v>
      </c>
      <c r="L5266" s="2">
        <f t="shared" si="247"/>
        <v>2019</v>
      </c>
      <c r="M5266">
        <f t="shared" si="248"/>
        <v>19</v>
      </c>
    </row>
    <row r="5267" spans="1:13" x14ac:dyDescent="0.35">
      <c r="A5267" t="s">
        <v>465</v>
      </c>
      <c r="B5267">
        <v>600084779</v>
      </c>
      <c r="C5267">
        <v>166079</v>
      </c>
      <c r="E5267" s="1">
        <v>43593.615624999999</v>
      </c>
      <c r="F5267">
        <v>5</v>
      </c>
      <c r="G5267" t="s">
        <v>33</v>
      </c>
      <c r="H5267">
        <v>400</v>
      </c>
      <c r="I5267" s="1">
        <v>43525.708333333336</v>
      </c>
      <c r="J5267" s="2">
        <f t="shared" si="246"/>
        <v>1</v>
      </c>
      <c r="K5267" s="2" t="str">
        <f>IFERROR(VLOOKUP(A5267,Aux!A:B,2,0),"Outros")</f>
        <v>Outros</v>
      </c>
      <c r="L5267" s="2">
        <f t="shared" si="247"/>
        <v>2019</v>
      </c>
      <c r="M5267">
        <f t="shared" si="248"/>
        <v>19</v>
      </c>
    </row>
    <row r="5268" spans="1:13" x14ac:dyDescent="0.35">
      <c r="A5268" t="s">
        <v>57</v>
      </c>
      <c r="B5268">
        <v>501294104</v>
      </c>
      <c r="C5268">
        <v>166080</v>
      </c>
      <c r="D5268" t="s">
        <v>4505</v>
      </c>
      <c r="E5268" s="1">
        <v>43593.621041666665</v>
      </c>
      <c r="F5268">
        <v>13</v>
      </c>
      <c r="G5268" t="s">
        <v>59</v>
      </c>
      <c r="H5268">
        <v>360</v>
      </c>
      <c r="I5268" s="1">
        <v>43602.999305555553</v>
      </c>
      <c r="J5268" s="2">
        <f t="shared" si="246"/>
        <v>1</v>
      </c>
      <c r="K5268" s="2" t="str">
        <f>IFERROR(VLOOKUP(A5268,Aux!A:B,2,0),"Outros")</f>
        <v>Municípios</v>
      </c>
      <c r="L5268" s="2">
        <f t="shared" si="247"/>
        <v>2019</v>
      </c>
      <c r="M5268">
        <f t="shared" si="248"/>
        <v>19</v>
      </c>
    </row>
    <row r="5269" spans="1:13" x14ac:dyDescent="0.35">
      <c r="A5269" t="s">
        <v>105</v>
      </c>
      <c r="B5269">
        <v>503311332</v>
      </c>
      <c r="C5269">
        <v>166081</v>
      </c>
      <c r="D5269" t="s">
        <v>4415</v>
      </c>
      <c r="E5269" s="1">
        <v>43593.625497685185</v>
      </c>
      <c r="F5269">
        <v>1</v>
      </c>
      <c r="G5269" t="s">
        <v>107</v>
      </c>
      <c r="H5269">
        <v>360</v>
      </c>
      <c r="I5269" s="1">
        <v>43595.708333333336</v>
      </c>
      <c r="J5269" s="2">
        <f t="shared" si="246"/>
        <v>1</v>
      </c>
      <c r="K5269" s="2" t="str">
        <f>IFERROR(VLOOKUP(A5269,Aux!A:B,2,0),"Outros")</f>
        <v>Municípios</v>
      </c>
      <c r="L5269" s="2">
        <f t="shared" si="247"/>
        <v>2019</v>
      </c>
      <c r="M5269">
        <f t="shared" si="248"/>
        <v>19</v>
      </c>
    </row>
    <row r="5270" spans="1:13" x14ac:dyDescent="0.35">
      <c r="A5270" t="s">
        <v>130</v>
      </c>
      <c r="B5270">
        <v>512103070</v>
      </c>
      <c r="C5270">
        <v>166082</v>
      </c>
      <c r="D5270" t="s">
        <v>4416</v>
      </c>
      <c r="E5270" s="1">
        <v>43593.630358796298</v>
      </c>
      <c r="F5270">
        <v>13</v>
      </c>
      <c r="G5270" t="s">
        <v>132</v>
      </c>
      <c r="H5270">
        <v>340</v>
      </c>
      <c r="I5270" s="1">
        <v>43624.999305555553</v>
      </c>
      <c r="J5270" s="2">
        <f t="shared" si="246"/>
        <v>1</v>
      </c>
      <c r="K5270" s="2" t="str">
        <f>IFERROR(VLOOKUP(A5270,Aux!A:B,2,0),"Outros")</f>
        <v>Hospitais</v>
      </c>
      <c r="L5270" s="2">
        <f t="shared" si="247"/>
        <v>2019</v>
      </c>
      <c r="M5270">
        <f t="shared" si="248"/>
        <v>19</v>
      </c>
    </row>
    <row r="5271" spans="1:13" x14ac:dyDescent="0.35">
      <c r="A5271" t="s">
        <v>1299</v>
      </c>
      <c r="B5271">
        <v>506804240</v>
      </c>
      <c r="C5271">
        <v>166083</v>
      </c>
      <c r="D5271" t="s">
        <v>4417</v>
      </c>
      <c r="E5271" s="1">
        <v>43593.633773148147</v>
      </c>
      <c r="F5271">
        <v>3</v>
      </c>
      <c r="G5271" t="s">
        <v>2118</v>
      </c>
      <c r="H5271">
        <v>360</v>
      </c>
      <c r="I5271" s="1">
        <v>43602.708333333336</v>
      </c>
      <c r="J5271" s="2">
        <f t="shared" si="246"/>
        <v>1</v>
      </c>
      <c r="K5271" s="2" t="str">
        <f>IFERROR(VLOOKUP(A5271,Aux!A:B,2,0),"Outros")</f>
        <v>Municípios</v>
      </c>
      <c r="L5271" s="2">
        <f t="shared" si="247"/>
        <v>2019</v>
      </c>
      <c r="M5271">
        <f t="shared" si="248"/>
        <v>19</v>
      </c>
    </row>
    <row r="5272" spans="1:13" x14ac:dyDescent="0.35">
      <c r="A5272" t="s">
        <v>628</v>
      </c>
      <c r="B5272">
        <v>501258027</v>
      </c>
      <c r="C5272">
        <v>166085</v>
      </c>
      <c r="E5272" s="1">
        <v>43593.636782407404</v>
      </c>
      <c r="F5272">
        <v>1</v>
      </c>
      <c r="G5272" t="s">
        <v>33</v>
      </c>
      <c r="H5272">
        <v>400</v>
      </c>
      <c r="J5272" s="2">
        <f t="shared" si="246"/>
        <v>1</v>
      </c>
      <c r="K5272" s="2" t="str">
        <f>IFERROR(VLOOKUP(A5272,Aux!A:B,2,0),"Outros")</f>
        <v>Municípios</v>
      </c>
      <c r="L5272" s="2">
        <f t="shared" si="247"/>
        <v>2019</v>
      </c>
      <c r="M5272">
        <f t="shared" si="248"/>
        <v>19</v>
      </c>
    </row>
    <row r="5273" spans="1:13" x14ac:dyDescent="0.35">
      <c r="A5273" t="s">
        <v>85</v>
      </c>
      <c r="B5273">
        <v>506642798</v>
      </c>
      <c r="C5273">
        <v>166086</v>
      </c>
      <c r="D5273" t="s">
        <v>4418</v>
      </c>
      <c r="E5273" s="1">
        <v>43593.638541666667</v>
      </c>
      <c r="F5273">
        <v>13</v>
      </c>
      <c r="G5273" t="s">
        <v>1682</v>
      </c>
      <c r="H5273">
        <v>360</v>
      </c>
      <c r="I5273" s="1">
        <v>43598.958333333336</v>
      </c>
      <c r="J5273" s="2">
        <f t="shared" si="246"/>
        <v>1</v>
      </c>
      <c r="K5273" s="2" t="str">
        <f>IFERROR(VLOOKUP(A5273,Aux!A:B,2,0),"Outros")</f>
        <v>Municípios</v>
      </c>
      <c r="L5273" s="2">
        <f t="shared" si="247"/>
        <v>2019</v>
      </c>
      <c r="M5273">
        <f t="shared" si="248"/>
        <v>19</v>
      </c>
    </row>
    <row r="5274" spans="1:13" x14ac:dyDescent="0.35">
      <c r="A5274" t="s">
        <v>57</v>
      </c>
      <c r="B5274">
        <v>501294104</v>
      </c>
      <c r="C5274">
        <v>166087</v>
      </c>
      <c r="D5274" t="s">
        <v>4419</v>
      </c>
      <c r="E5274" s="1">
        <v>43593.642870370371</v>
      </c>
      <c r="F5274">
        <v>13</v>
      </c>
      <c r="G5274" t="s">
        <v>59</v>
      </c>
      <c r="H5274">
        <v>300</v>
      </c>
      <c r="I5274" s="1">
        <v>43602.999305555553</v>
      </c>
      <c r="J5274" s="2">
        <f t="shared" si="246"/>
        <v>1</v>
      </c>
      <c r="K5274" s="2" t="str">
        <f>IFERROR(VLOOKUP(A5274,Aux!A:B,2,0),"Outros")</f>
        <v>Municípios</v>
      </c>
      <c r="L5274" s="2">
        <f t="shared" si="247"/>
        <v>2019</v>
      </c>
      <c r="M5274">
        <f t="shared" si="248"/>
        <v>19</v>
      </c>
    </row>
    <row r="5275" spans="1:13" x14ac:dyDescent="0.35">
      <c r="A5275" t="s">
        <v>528</v>
      </c>
      <c r="B5275">
        <v>512044040</v>
      </c>
      <c r="C5275">
        <v>166088</v>
      </c>
      <c r="E5275" s="1">
        <v>43593.643379629626</v>
      </c>
      <c r="F5275">
        <v>1</v>
      </c>
      <c r="G5275" t="s">
        <v>33</v>
      </c>
      <c r="H5275">
        <v>1</v>
      </c>
      <c r="J5275" s="2">
        <f t="shared" si="246"/>
        <v>1</v>
      </c>
      <c r="K5275" s="2" t="str">
        <f>IFERROR(VLOOKUP(A5275,Aux!A:B,2,0),"Outros")</f>
        <v>Municípios</v>
      </c>
      <c r="L5275" s="2">
        <f t="shared" si="247"/>
        <v>2019</v>
      </c>
      <c r="M5275">
        <f t="shared" si="248"/>
        <v>19</v>
      </c>
    </row>
    <row r="5276" spans="1:13" x14ac:dyDescent="0.35">
      <c r="A5276" t="s">
        <v>528</v>
      </c>
      <c r="B5276">
        <v>512044040</v>
      </c>
      <c r="C5276">
        <v>166089</v>
      </c>
      <c r="D5276" t="s">
        <v>4506</v>
      </c>
      <c r="E5276" s="1">
        <v>43593.643634259257</v>
      </c>
      <c r="F5276">
        <v>1</v>
      </c>
      <c r="G5276" t="s">
        <v>225</v>
      </c>
      <c r="H5276">
        <v>360</v>
      </c>
      <c r="I5276" s="1">
        <v>43599.999305555553</v>
      </c>
      <c r="J5276" s="2">
        <f t="shared" si="246"/>
        <v>1</v>
      </c>
      <c r="K5276" s="2" t="str">
        <f>IFERROR(VLOOKUP(A5276,Aux!A:B,2,0),"Outros")</f>
        <v>Municípios</v>
      </c>
      <c r="L5276" s="2">
        <f t="shared" si="247"/>
        <v>2019</v>
      </c>
      <c r="M5276">
        <f t="shared" si="248"/>
        <v>19</v>
      </c>
    </row>
    <row r="5277" spans="1:13" x14ac:dyDescent="0.35">
      <c r="A5277" t="s">
        <v>607</v>
      </c>
      <c r="B5277">
        <v>505985217</v>
      </c>
      <c r="C5277">
        <v>166090</v>
      </c>
      <c r="D5277" t="s">
        <v>4899</v>
      </c>
      <c r="E5277" s="1">
        <v>43593.650682870371</v>
      </c>
      <c r="F5277">
        <v>3</v>
      </c>
      <c r="G5277" t="s">
        <v>801</v>
      </c>
      <c r="H5277">
        <v>360</v>
      </c>
      <c r="I5277" s="1">
        <v>43602</v>
      </c>
      <c r="J5277" s="2">
        <f t="shared" si="246"/>
        <v>1</v>
      </c>
      <c r="K5277" s="2" t="str">
        <f>IFERROR(VLOOKUP(A5277,Aux!A:B,2,0),"Outros")</f>
        <v>Municípios</v>
      </c>
      <c r="L5277" s="2">
        <f t="shared" si="247"/>
        <v>2019</v>
      </c>
      <c r="M5277">
        <f t="shared" si="248"/>
        <v>19</v>
      </c>
    </row>
    <row r="5278" spans="1:13" x14ac:dyDescent="0.35">
      <c r="A5278" t="s">
        <v>628</v>
      </c>
      <c r="B5278">
        <v>501258027</v>
      </c>
      <c r="C5278">
        <v>166091</v>
      </c>
      <c r="E5278" s="1">
        <v>43593.652037037034</v>
      </c>
      <c r="F5278">
        <v>1</v>
      </c>
      <c r="G5278" t="s">
        <v>33</v>
      </c>
      <c r="H5278">
        <v>400</v>
      </c>
      <c r="J5278" s="2">
        <f t="shared" si="246"/>
        <v>1</v>
      </c>
      <c r="K5278" s="2" t="str">
        <f>IFERROR(VLOOKUP(A5278,Aux!A:B,2,0),"Outros")</f>
        <v>Municípios</v>
      </c>
      <c r="L5278" s="2">
        <f t="shared" si="247"/>
        <v>2019</v>
      </c>
      <c r="M5278">
        <f t="shared" si="248"/>
        <v>19</v>
      </c>
    </row>
    <row r="5279" spans="1:13" x14ac:dyDescent="0.35">
      <c r="A5279" t="s">
        <v>122</v>
      </c>
      <c r="B5279">
        <v>506173968</v>
      </c>
      <c r="C5279">
        <v>166095</v>
      </c>
      <c r="D5279" t="s">
        <v>4900</v>
      </c>
      <c r="E5279" s="1">
        <v>43593.663946759261</v>
      </c>
      <c r="F5279">
        <v>13</v>
      </c>
      <c r="G5279" t="s">
        <v>1167</v>
      </c>
      <c r="H5279">
        <v>360</v>
      </c>
      <c r="I5279" s="1">
        <v>43599.729166666664</v>
      </c>
      <c r="J5279" s="2">
        <f t="shared" si="246"/>
        <v>1</v>
      </c>
      <c r="K5279" s="2" t="str">
        <f>IFERROR(VLOOKUP(A5279,Aux!A:B,2,0),"Outros")</f>
        <v>Municípios</v>
      </c>
      <c r="L5279" s="2">
        <f t="shared" si="247"/>
        <v>2019</v>
      </c>
      <c r="M5279">
        <f t="shared" si="248"/>
        <v>19</v>
      </c>
    </row>
    <row r="5280" spans="1:13" x14ac:dyDescent="0.35">
      <c r="A5280" t="s">
        <v>296</v>
      </c>
      <c r="B5280">
        <v>507396081</v>
      </c>
      <c r="C5280">
        <v>166097</v>
      </c>
      <c r="D5280" t="s">
        <v>4420</v>
      </c>
      <c r="E5280" s="1">
        <v>43593.668553240743</v>
      </c>
      <c r="F5280">
        <v>3</v>
      </c>
      <c r="G5280" t="s">
        <v>605</v>
      </c>
      <c r="H5280">
        <v>360</v>
      </c>
      <c r="I5280" s="1">
        <v>43628.999305555553</v>
      </c>
      <c r="J5280" s="2">
        <f t="shared" si="246"/>
        <v>1</v>
      </c>
      <c r="K5280" s="2" t="str">
        <f>IFERROR(VLOOKUP(A5280,Aux!A:B,2,0),"Outros")</f>
        <v>Municípios</v>
      </c>
      <c r="L5280" s="2">
        <f t="shared" si="247"/>
        <v>2019</v>
      </c>
      <c r="M5280">
        <f t="shared" si="248"/>
        <v>19</v>
      </c>
    </row>
    <row r="5281" spans="1:13" x14ac:dyDescent="0.35">
      <c r="A5281" t="s">
        <v>296</v>
      </c>
      <c r="B5281">
        <v>507396081</v>
      </c>
      <c r="C5281">
        <v>166098</v>
      </c>
      <c r="D5281" t="s">
        <v>4421</v>
      </c>
      <c r="E5281" s="1">
        <v>43593.668761574074</v>
      </c>
      <c r="F5281">
        <v>3</v>
      </c>
      <c r="G5281" t="s">
        <v>605</v>
      </c>
      <c r="H5281">
        <v>360</v>
      </c>
      <c r="I5281" s="1">
        <v>43603.999305555553</v>
      </c>
      <c r="J5281" s="2">
        <f t="shared" si="246"/>
        <v>1</v>
      </c>
      <c r="K5281" s="2" t="str">
        <f>IFERROR(VLOOKUP(A5281,Aux!A:B,2,0),"Outros")</f>
        <v>Municípios</v>
      </c>
      <c r="L5281" s="2">
        <f t="shared" si="247"/>
        <v>2019</v>
      </c>
      <c r="M5281">
        <f t="shared" si="248"/>
        <v>19</v>
      </c>
    </row>
    <row r="5282" spans="1:13" x14ac:dyDescent="0.35">
      <c r="A5282" t="s">
        <v>3263</v>
      </c>
      <c r="B5282">
        <v>506755150</v>
      </c>
      <c r="C5282">
        <v>166100</v>
      </c>
      <c r="D5282" t="s">
        <v>4422</v>
      </c>
      <c r="E5282" s="1">
        <v>43593.669374999998</v>
      </c>
      <c r="F5282">
        <v>3</v>
      </c>
      <c r="G5282" t="s">
        <v>250</v>
      </c>
      <c r="H5282">
        <v>340</v>
      </c>
      <c r="I5282" s="1">
        <v>43624.999305555553</v>
      </c>
      <c r="J5282" s="2">
        <f t="shared" si="246"/>
        <v>1</v>
      </c>
      <c r="K5282" s="2" t="str">
        <f>IFERROR(VLOOKUP(A5282,Aux!A:B,2,0),"Outros")</f>
        <v>Municípios</v>
      </c>
      <c r="L5282" s="2">
        <f t="shared" si="247"/>
        <v>2019</v>
      </c>
      <c r="M5282">
        <f t="shared" si="248"/>
        <v>19</v>
      </c>
    </row>
    <row r="5283" spans="1:13" x14ac:dyDescent="0.35">
      <c r="A5283" t="s">
        <v>57</v>
      </c>
      <c r="B5283">
        <v>501294104</v>
      </c>
      <c r="C5283">
        <v>166102</v>
      </c>
      <c r="D5283" t="s">
        <v>4423</v>
      </c>
      <c r="E5283" s="1">
        <v>43593.673067129632</v>
      </c>
      <c r="F5283">
        <v>1</v>
      </c>
      <c r="G5283" t="s">
        <v>59</v>
      </c>
      <c r="H5283">
        <v>360</v>
      </c>
      <c r="I5283" s="1">
        <v>43599.999305555553</v>
      </c>
      <c r="J5283" s="2">
        <f t="shared" si="246"/>
        <v>1</v>
      </c>
      <c r="K5283" s="2" t="str">
        <f>IFERROR(VLOOKUP(A5283,Aux!A:B,2,0),"Outros")</f>
        <v>Municípios</v>
      </c>
      <c r="L5283" s="2">
        <f t="shared" si="247"/>
        <v>2019</v>
      </c>
      <c r="M5283">
        <f t="shared" si="248"/>
        <v>19</v>
      </c>
    </row>
    <row r="5284" spans="1:13" x14ac:dyDescent="0.35">
      <c r="A5284" t="s">
        <v>197</v>
      </c>
      <c r="B5284">
        <v>506334562</v>
      </c>
      <c r="C5284">
        <v>166103</v>
      </c>
      <c r="D5284" t="s">
        <v>5098</v>
      </c>
      <c r="E5284" s="1">
        <v>43593.681296296294</v>
      </c>
      <c r="F5284">
        <v>3</v>
      </c>
      <c r="G5284" t="s">
        <v>5099</v>
      </c>
      <c r="H5284">
        <v>5</v>
      </c>
      <c r="I5284" s="1">
        <v>43644.999305555553</v>
      </c>
      <c r="J5284" s="2">
        <f t="shared" si="246"/>
        <v>1</v>
      </c>
      <c r="K5284" s="2" t="str">
        <f>IFERROR(VLOOKUP(A5284,Aux!A:B,2,0),"Outros")</f>
        <v>Municípios</v>
      </c>
      <c r="L5284" s="2">
        <f t="shared" si="247"/>
        <v>2019</v>
      </c>
      <c r="M5284">
        <f t="shared" si="248"/>
        <v>19</v>
      </c>
    </row>
    <row r="5285" spans="1:13" x14ac:dyDescent="0.35">
      <c r="A5285" t="s">
        <v>57</v>
      </c>
      <c r="B5285">
        <v>501294104</v>
      </c>
      <c r="C5285">
        <v>166104</v>
      </c>
      <c r="D5285" t="s">
        <v>4424</v>
      </c>
      <c r="E5285" s="1">
        <v>43593.684930555559</v>
      </c>
      <c r="F5285">
        <v>1</v>
      </c>
      <c r="G5285" t="s">
        <v>618</v>
      </c>
      <c r="H5285">
        <v>360</v>
      </c>
      <c r="I5285" s="1">
        <v>43599.999305555553</v>
      </c>
      <c r="J5285" s="2">
        <f t="shared" si="246"/>
        <v>1</v>
      </c>
      <c r="K5285" s="2" t="str">
        <f>IFERROR(VLOOKUP(A5285,Aux!A:B,2,0),"Outros")</f>
        <v>Municípios</v>
      </c>
      <c r="L5285" s="2">
        <f t="shared" si="247"/>
        <v>2019</v>
      </c>
      <c r="M5285">
        <f t="shared" si="248"/>
        <v>19</v>
      </c>
    </row>
    <row r="5286" spans="1:13" x14ac:dyDescent="0.35">
      <c r="A5286" t="s">
        <v>60</v>
      </c>
      <c r="B5286">
        <v>505456010</v>
      </c>
      <c r="C5286">
        <v>166105</v>
      </c>
      <c r="D5286" t="s">
        <v>4656</v>
      </c>
      <c r="E5286" s="1">
        <v>43593.695393518516</v>
      </c>
      <c r="F5286">
        <v>1</v>
      </c>
      <c r="G5286" t="s">
        <v>62</v>
      </c>
      <c r="H5286">
        <v>360</v>
      </c>
      <c r="I5286" s="1">
        <v>43598.999305555553</v>
      </c>
      <c r="J5286" s="2">
        <f t="shared" si="246"/>
        <v>1</v>
      </c>
      <c r="K5286" s="2" t="str">
        <f>IFERROR(VLOOKUP(A5286,Aux!A:B,2,0),"Outros")</f>
        <v>Municípios</v>
      </c>
      <c r="L5286" s="2">
        <f t="shared" si="247"/>
        <v>2019</v>
      </c>
      <c r="M5286">
        <f t="shared" si="248"/>
        <v>19</v>
      </c>
    </row>
    <row r="5287" spans="1:13" x14ac:dyDescent="0.35">
      <c r="A5287" t="s">
        <v>140</v>
      </c>
      <c r="B5287">
        <v>506614913</v>
      </c>
      <c r="C5287">
        <v>166106</v>
      </c>
      <c r="D5287" t="s">
        <v>5048</v>
      </c>
      <c r="E5287" s="1">
        <v>43593.697604166664</v>
      </c>
      <c r="F5287">
        <v>1</v>
      </c>
      <c r="G5287" t="s">
        <v>149</v>
      </c>
      <c r="H5287">
        <v>360</v>
      </c>
      <c r="I5287" s="1">
        <v>43599.999305555553</v>
      </c>
      <c r="J5287" s="2">
        <f t="shared" si="246"/>
        <v>1</v>
      </c>
      <c r="K5287" s="2" t="str">
        <f>IFERROR(VLOOKUP(A5287,Aux!A:B,2,0),"Outros")</f>
        <v>Municípios</v>
      </c>
      <c r="L5287" s="2">
        <f t="shared" si="247"/>
        <v>2019</v>
      </c>
      <c r="M5287">
        <f t="shared" si="248"/>
        <v>19</v>
      </c>
    </row>
    <row r="5288" spans="1:13" x14ac:dyDescent="0.35">
      <c r="A5288" t="s">
        <v>136</v>
      </c>
      <c r="B5288">
        <v>506730573</v>
      </c>
      <c r="C5288">
        <v>166108</v>
      </c>
      <c r="D5288" t="s">
        <v>5049</v>
      </c>
      <c r="E5288" s="1">
        <v>43593.914456018516</v>
      </c>
      <c r="F5288">
        <v>1</v>
      </c>
      <c r="G5288" t="s">
        <v>138</v>
      </c>
      <c r="H5288">
        <v>340</v>
      </c>
      <c r="I5288" s="1">
        <v>43601.625</v>
      </c>
      <c r="J5288" s="2">
        <f t="shared" si="246"/>
        <v>1</v>
      </c>
      <c r="K5288" s="2" t="str">
        <f>IFERROR(VLOOKUP(A5288,Aux!A:B,2,0),"Outros")</f>
        <v>Municípios</v>
      </c>
      <c r="L5288" s="2">
        <f t="shared" si="247"/>
        <v>2019</v>
      </c>
      <c r="M5288">
        <f t="shared" si="248"/>
        <v>19</v>
      </c>
    </row>
    <row r="5289" spans="1:13" x14ac:dyDescent="0.35">
      <c r="A5289" t="s">
        <v>4251</v>
      </c>
      <c r="B5289">
        <v>506873412</v>
      </c>
      <c r="C5289">
        <v>166109</v>
      </c>
      <c r="E5289" s="1">
        <v>43593.93178240741</v>
      </c>
      <c r="F5289">
        <v>3</v>
      </c>
      <c r="G5289" t="s">
        <v>33</v>
      </c>
      <c r="H5289">
        <v>400</v>
      </c>
      <c r="J5289" s="2">
        <f t="shared" si="246"/>
        <v>1</v>
      </c>
      <c r="K5289" s="2" t="str">
        <f>IFERROR(VLOOKUP(A5289,Aux!A:B,2,0),"Outros")</f>
        <v>Municípios</v>
      </c>
      <c r="L5289" s="2">
        <f t="shared" si="247"/>
        <v>2019</v>
      </c>
      <c r="M5289">
        <f t="shared" si="248"/>
        <v>19</v>
      </c>
    </row>
    <row r="5290" spans="1:13" x14ac:dyDescent="0.35">
      <c r="A5290" t="s">
        <v>4251</v>
      </c>
      <c r="B5290">
        <v>506873412</v>
      </c>
      <c r="C5290">
        <v>166110</v>
      </c>
      <c r="E5290" s="1">
        <v>43593.932928240742</v>
      </c>
      <c r="F5290">
        <v>3</v>
      </c>
      <c r="G5290" t="s">
        <v>33</v>
      </c>
      <c r="H5290">
        <v>400</v>
      </c>
      <c r="J5290" s="2">
        <f t="shared" si="246"/>
        <v>1</v>
      </c>
      <c r="K5290" s="2" t="str">
        <f>IFERROR(VLOOKUP(A5290,Aux!A:B,2,0),"Outros")</f>
        <v>Municípios</v>
      </c>
      <c r="L5290" s="2">
        <f t="shared" si="247"/>
        <v>2019</v>
      </c>
      <c r="M5290">
        <f t="shared" si="248"/>
        <v>19</v>
      </c>
    </row>
    <row r="5291" spans="1:13" x14ac:dyDescent="0.35">
      <c r="A5291" t="s">
        <v>85</v>
      </c>
      <c r="B5291">
        <v>506642798</v>
      </c>
      <c r="C5291">
        <v>166127</v>
      </c>
      <c r="D5291" t="s">
        <v>4708</v>
      </c>
      <c r="E5291" s="1">
        <v>43594.361064814817</v>
      </c>
      <c r="F5291">
        <v>1</v>
      </c>
      <c r="G5291" t="s">
        <v>87</v>
      </c>
      <c r="H5291">
        <v>360</v>
      </c>
      <c r="I5291" s="1">
        <v>43600.958333333336</v>
      </c>
      <c r="J5291" s="2">
        <f t="shared" si="246"/>
        <v>1</v>
      </c>
      <c r="K5291" s="2" t="str">
        <f>IFERROR(VLOOKUP(A5291,Aux!A:B,2,0),"Outros")</f>
        <v>Municípios</v>
      </c>
      <c r="L5291" s="2">
        <f t="shared" si="247"/>
        <v>2019</v>
      </c>
      <c r="M5291">
        <f t="shared" si="248"/>
        <v>19</v>
      </c>
    </row>
    <row r="5292" spans="1:13" x14ac:dyDescent="0.35">
      <c r="A5292" t="s">
        <v>71</v>
      </c>
      <c r="B5292">
        <v>500051054</v>
      </c>
      <c r="C5292">
        <v>166131</v>
      </c>
      <c r="D5292" t="s">
        <v>4826</v>
      </c>
      <c r="E5292" s="1">
        <v>43594.396608796298</v>
      </c>
      <c r="F5292">
        <v>13</v>
      </c>
      <c r="G5292" t="s">
        <v>202</v>
      </c>
      <c r="H5292">
        <v>360</v>
      </c>
      <c r="I5292" s="1">
        <v>43599.791666666664</v>
      </c>
      <c r="J5292" s="2">
        <f t="shared" si="246"/>
        <v>1</v>
      </c>
      <c r="K5292" s="2" t="str">
        <f>IFERROR(VLOOKUP(A5292,Aux!A:B,2,0),"Outros")</f>
        <v>Municípios</v>
      </c>
      <c r="L5292" s="2">
        <f t="shared" si="247"/>
        <v>2019</v>
      </c>
      <c r="M5292">
        <f t="shared" si="248"/>
        <v>19</v>
      </c>
    </row>
    <row r="5293" spans="1:13" x14ac:dyDescent="0.35">
      <c r="A5293" t="s">
        <v>57</v>
      </c>
      <c r="B5293">
        <v>501294104</v>
      </c>
      <c r="C5293">
        <v>166132</v>
      </c>
      <c r="D5293" t="s">
        <v>4709</v>
      </c>
      <c r="E5293" s="1">
        <v>43594.397141203706</v>
      </c>
      <c r="F5293">
        <v>3</v>
      </c>
      <c r="G5293" t="s">
        <v>59</v>
      </c>
      <c r="H5293">
        <v>360</v>
      </c>
      <c r="I5293" s="1">
        <v>43603.999305555553</v>
      </c>
      <c r="J5293" s="2">
        <f t="shared" si="246"/>
        <v>1</v>
      </c>
      <c r="K5293" s="2" t="str">
        <f>IFERROR(VLOOKUP(A5293,Aux!A:B,2,0),"Outros")</f>
        <v>Municípios</v>
      </c>
      <c r="L5293" s="2">
        <f t="shared" si="247"/>
        <v>2019</v>
      </c>
      <c r="M5293">
        <f t="shared" si="248"/>
        <v>19</v>
      </c>
    </row>
    <row r="5294" spans="1:13" x14ac:dyDescent="0.35">
      <c r="A5294" t="s">
        <v>12</v>
      </c>
      <c r="B5294">
        <v>508481287</v>
      </c>
      <c r="C5294">
        <v>166134</v>
      </c>
      <c r="D5294" t="s">
        <v>2870</v>
      </c>
      <c r="E5294" s="1">
        <v>43594.399456018517</v>
      </c>
      <c r="F5294">
        <v>5</v>
      </c>
      <c r="G5294" t="s">
        <v>14</v>
      </c>
      <c r="H5294">
        <v>5</v>
      </c>
      <c r="I5294" s="1">
        <v>43625.708333333336</v>
      </c>
      <c r="J5294" s="2">
        <f t="shared" si="246"/>
        <v>1</v>
      </c>
      <c r="K5294" s="2" t="str">
        <f>IFERROR(VLOOKUP(A5294,Aux!A:B,2,0),"Outros")</f>
        <v>Hospitais</v>
      </c>
      <c r="L5294" s="2">
        <f t="shared" si="247"/>
        <v>2019</v>
      </c>
      <c r="M5294">
        <f t="shared" si="248"/>
        <v>19</v>
      </c>
    </row>
    <row r="5295" spans="1:13" x14ac:dyDescent="0.35">
      <c r="A5295" t="s">
        <v>9</v>
      </c>
      <c r="B5295">
        <v>506673626</v>
      </c>
      <c r="C5295">
        <v>166136</v>
      </c>
      <c r="D5295" t="s">
        <v>4901</v>
      </c>
      <c r="E5295" s="1">
        <v>43594.407349537039</v>
      </c>
      <c r="F5295">
        <v>1</v>
      </c>
      <c r="G5295" t="s">
        <v>11</v>
      </c>
      <c r="H5295">
        <v>5</v>
      </c>
      <c r="I5295" s="1">
        <v>43599.999305555553</v>
      </c>
      <c r="J5295" s="2">
        <f t="shared" si="246"/>
        <v>1</v>
      </c>
      <c r="K5295" s="2" t="str">
        <f>IFERROR(VLOOKUP(A5295,Aux!A:B,2,0),"Outros")</f>
        <v>Municípios</v>
      </c>
      <c r="L5295" s="2">
        <f t="shared" si="247"/>
        <v>2019</v>
      </c>
      <c r="M5295">
        <f t="shared" si="248"/>
        <v>19</v>
      </c>
    </row>
    <row r="5296" spans="1:13" x14ac:dyDescent="0.35">
      <c r="A5296" t="s">
        <v>112</v>
      </c>
      <c r="B5296">
        <v>501144218</v>
      </c>
      <c r="C5296">
        <v>166138</v>
      </c>
      <c r="D5296" t="s">
        <v>4827</v>
      </c>
      <c r="E5296" s="1">
        <v>43594.411261574074</v>
      </c>
      <c r="F5296">
        <v>1</v>
      </c>
      <c r="G5296" t="s">
        <v>124</v>
      </c>
      <c r="H5296">
        <v>360</v>
      </c>
      <c r="I5296" s="1">
        <v>43605.999305555553</v>
      </c>
      <c r="J5296" s="2">
        <f t="shared" si="246"/>
        <v>1</v>
      </c>
      <c r="K5296" s="2" t="str">
        <f>IFERROR(VLOOKUP(A5296,Aux!A:B,2,0),"Outros")</f>
        <v>Municípios</v>
      </c>
      <c r="L5296" s="2">
        <f t="shared" si="247"/>
        <v>2019</v>
      </c>
      <c r="M5296">
        <f t="shared" si="248"/>
        <v>19</v>
      </c>
    </row>
    <row r="5297" spans="1:13" x14ac:dyDescent="0.35">
      <c r="A5297" t="s">
        <v>71</v>
      </c>
      <c r="B5297">
        <v>500051054</v>
      </c>
      <c r="C5297">
        <v>166139</v>
      </c>
      <c r="D5297" t="s">
        <v>4828</v>
      </c>
      <c r="E5297" s="1">
        <v>43594.412662037037</v>
      </c>
      <c r="F5297">
        <v>3</v>
      </c>
      <c r="G5297" t="s">
        <v>202</v>
      </c>
      <c r="H5297">
        <v>340</v>
      </c>
      <c r="I5297" s="1">
        <v>43603.791666666664</v>
      </c>
      <c r="J5297" s="2">
        <f t="shared" si="246"/>
        <v>1</v>
      </c>
      <c r="K5297" s="2" t="str">
        <f>IFERROR(VLOOKUP(A5297,Aux!A:B,2,0),"Outros")</f>
        <v>Municípios</v>
      </c>
      <c r="L5297" s="2">
        <f t="shared" si="247"/>
        <v>2019</v>
      </c>
      <c r="M5297">
        <f t="shared" si="248"/>
        <v>19</v>
      </c>
    </row>
    <row r="5298" spans="1:13" x14ac:dyDescent="0.35">
      <c r="A5298" t="s">
        <v>76</v>
      </c>
      <c r="B5298">
        <v>506676056</v>
      </c>
      <c r="C5298">
        <v>166140</v>
      </c>
      <c r="D5298" t="s">
        <v>4902</v>
      </c>
      <c r="E5298" s="1">
        <v>43594.422048611108</v>
      </c>
      <c r="F5298">
        <v>1</v>
      </c>
      <c r="G5298" t="s">
        <v>703</v>
      </c>
      <c r="H5298">
        <v>340</v>
      </c>
      <c r="I5298" s="1">
        <v>43598.999305555553</v>
      </c>
      <c r="J5298" s="2">
        <f t="shared" si="246"/>
        <v>1</v>
      </c>
      <c r="K5298" s="2" t="str">
        <f>IFERROR(VLOOKUP(A5298,Aux!A:B,2,0),"Outros")</f>
        <v>Municípios</v>
      </c>
      <c r="L5298" s="2">
        <f t="shared" si="247"/>
        <v>2019</v>
      </c>
      <c r="M5298">
        <f t="shared" si="248"/>
        <v>19</v>
      </c>
    </row>
    <row r="5299" spans="1:13" x14ac:dyDescent="0.35">
      <c r="A5299" t="s">
        <v>71</v>
      </c>
      <c r="B5299">
        <v>500051054</v>
      </c>
      <c r="C5299">
        <v>166141</v>
      </c>
      <c r="D5299" t="s">
        <v>4773</v>
      </c>
      <c r="E5299" s="1">
        <v>43594.424895833334</v>
      </c>
      <c r="F5299">
        <v>13</v>
      </c>
      <c r="G5299" t="s">
        <v>202</v>
      </c>
      <c r="H5299">
        <v>360</v>
      </c>
      <c r="I5299" s="1">
        <v>43601.791666666664</v>
      </c>
      <c r="J5299" s="2">
        <f t="shared" si="246"/>
        <v>1</v>
      </c>
      <c r="K5299" s="2" t="str">
        <f>IFERROR(VLOOKUP(A5299,Aux!A:B,2,0),"Outros")</f>
        <v>Municípios</v>
      </c>
      <c r="L5299" s="2">
        <f t="shared" si="247"/>
        <v>2019</v>
      </c>
      <c r="M5299">
        <f t="shared" si="248"/>
        <v>19</v>
      </c>
    </row>
    <row r="5300" spans="1:13" x14ac:dyDescent="0.35">
      <c r="A5300" t="s">
        <v>2238</v>
      </c>
      <c r="B5300">
        <v>506735524</v>
      </c>
      <c r="C5300">
        <v>166142</v>
      </c>
      <c r="D5300" t="s">
        <v>4354</v>
      </c>
      <c r="E5300" s="1">
        <v>43594.443182870367</v>
      </c>
      <c r="F5300">
        <v>3</v>
      </c>
      <c r="G5300" t="s">
        <v>3405</v>
      </c>
      <c r="H5300">
        <v>360</v>
      </c>
      <c r="I5300" s="1">
        <v>43627.708333333336</v>
      </c>
      <c r="J5300" s="2">
        <f t="shared" si="246"/>
        <v>1</v>
      </c>
      <c r="K5300" s="2" t="str">
        <f>IFERROR(VLOOKUP(A5300,Aux!A:B,2,0),"Outros")</f>
        <v>Municípios</v>
      </c>
      <c r="L5300" s="2">
        <f t="shared" si="247"/>
        <v>2019</v>
      </c>
      <c r="M5300">
        <f t="shared" si="248"/>
        <v>19</v>
      </c>
    </row>
    <row r="5301" spans="1:13" x14ac:dyDescent="0.35">
      <c r="A5301" t="s">
        <v>465</v>
      </c>
      <c r="B5301">
        <v>600084779</v>
      </c>
      <c r="C5301">
        <v>166143</v>
      </c>
      <c r="D5301" t="s">
        <v>4425</v>
      </c>
      <c r="E5301" s="1">
        <v>43594.446296296293</v>
      </c>
      <c r="F5301">
        <v>13</v>
      </c>
      <c r="G5301" t="s">
        <v>622</v>
      </c>
      <c r="H5301">
        <v>340</v>
      </c>
      <c r="I5301" s="1">
        <v>43603.708333333336</v>
      </c>
      <c r="J5301" s="2">
        <f t="shared" si="246"/>
        <v>1</v>
      </c>
      <c r="K5301" s="2" t="str">
        <f>IFERROR(VLOOKUP(A5301,Aux!A:B,2,0),"Outros")</f>
        <v>Outros</v>
      </c>
      <c r="L5301" s="2">
        <f t="shared" si="247"/>
        <v>2019</v>
      </c>
      <c r="M5301">
        <f t="shared" si="248"/>
        <v>19</v>
      </c>
    </row>
    <row r="5302" spans="1:13" x14ac:dyDescent="0.35">
      <c r="A5302" t="s">
        <v>41</v>
      </c>
      <c r="B5302">
        <v>500192855</v>
      </c>
      <c r="C5302">
        <v>166148</v>
      </c>
      <c r="E5302" s="1">
        <v>43594.450694444444</v>
      </c>
      <c r="F5302">
        <v>13</v>
      </c>
      <c r="G5302" t="s">
        <v>33</v>
      </c>
      <c r="H5302">
        <v>400</v>
      </c>
      <c r="J5302" s="2">
        <f t="shared" si="246"/>
        <v>1</v>
      </c>
      <c r="K5302" s="2" t="str">
        <f>IFERROR(VLOOKUP(A5302,Aux!A:B,2,0),"Outros")</f>
        <v>Transportes</v>
      </c>
      <c r="L5302" s="2">
        <f t="shared" si="247"/>
        <v>2019</v>
      </c>
      <c r="M5302">
        <f t="shared" si="248"/>
        <v>19</v>
      </c>
    </row>
    <row r="5303" spans="1:13" x14ac:dyDescent="0.35">
      <c r="A5303" t="s">
        <v>125</v>
      </c>
      <c r="B5303">
        <v>501290206</v>
      </c>
      <c r="C5303">
        <v>166158</v>
      </c>
      <c r="D5303" t="s">
        <v>4940</v>
      </c>
      <c r="E5303" s="1">
        <v>43594.469363425924</v>
      </c>
      <c r="F5303">
        <v>1</v>
      </c>
      <c r="G5303" t="s">
        <v>545</v>
      </c>
      <c r="H5303">
        <v>300</v>
      </c>
      <c r="I5303" s="1">
        <v>43598.708333333336</v>
      </c>
      <c r="J5303" s="2">
        <f t="shared" si="246"/>
        <v>1</v>
      </c>
      <c r="K5303" s="2" t="str">
        <f>IFERROR(VLOOKUP(A5303,Aux!A:B,2,0),"Outros")</f>
        <v>Municípios</v>
      </c>
      <c r="L5303" s="2">
        <f t="shared" si="247"/>
        <v>2019</v>
      </c>
      <c r="M5303">
        <f t="shared" si="248"/>
        <v>19</v>
      </c>
    </row>
    <row r="5304" spans="1:13" x14ac:dyDescent="0.35">
      <c r="A5304" t="s">
        <v>105</v>
      </c>
      <c r="B5304">
        <v>503311332</v>
      </c>
      <c r="C5304">
        <v>166159</v>
      </c>
      <c r="D5304" t="s">
        <v>4426</v>
      </c>
      <c r="E5304" s="1">
        <v>43594.471782407411</v>
      </c>
      <c r="F5304">
        <v>1</v>
      </c>
      <c r="G5304" t="s">
        <v>711</v>
      </c>
      <c r="H5304">
        <v>360</v>
      </c>
      <c r="I5304" s="1">
        <v>43600.708333333336</v>
      </c>
      <c r="J5304" s="2">
        <f t="shared" si="246"/>
        <v>1</v>
      </c>
      <c r="K5304" s="2" t="str">
        <f>IFERROR(VLOOKUP(A5304,Aux!A:B,2,0),"Outros")</f>
        <v>Municípios</v>
      </c>
      <c r="L5304" s="2">
        <f t="shared" si="247"/>
        <v>2019</v>
      </c>
      <c r="M5304">
        <f t="shared" si="248"/>
        <v>19</v>
      </c>
    </row>
    <row r="5305" spans="1:13" x14ac:dyDescent="0.35">
      <c r="A5305" t="s">
        <v>465</v>
      </c>
      <c r="B5305">
        <v>600084779</v>
      </c>
      <c r="C5305">
        <v>166161</v>
      </c>
      <c r="D5305" t="s">
        <v>4355</v>
      </c>
      <c r="E5305" s="1">
        <v>43594.486504629633</v>
      </c>
      <c r="F5305">
        <v>13</v>
      </c>
      <c r="G5305" t="s">
        <v>622</v>
      </c>
      <c r="H5305">
        <v>340</v>
      </c>
      <c r="I5305" s="1">
        <v>43603.708333333336</v>
      </c>
      <c r="J5305" s="2">
        <f t="shared" si="246"/>
        <v>1</v>
      </c>
      <c r="K5305" s="2" t="str">
        <f>IFERROR(VLOOKUP(A5305,Aux!A:B,2,0),"Outros")</f>
        <v>Outros</v>
      </c>
      <c r="L5305" s="2">
        <f t="shared" si="247"/>
        <v>2019</v>
      </c>
      <c r="M5305">
        <f t="shared" si="248"/>
        <v>19</v>
      </c>
    </row>
    <row r="5306" spans="1:13" x14ac:dyDescent="0.35">
      <c r="A5306" t="s">
        <v>118</v>
      </c>
      <c r="B5306">
        <v>680015019</v>
      </c>
      <c r="C5306">
        <v>166163</v>
      </c>
      <c r="D5306" t="s">
        <v>4356</v>
      </c>
      <c r="E5306" s="1">
        <v>43594.495636574073</v>
      </c>
      <c r="F5306">
        <v>13</v>
      </c>
      <c r="G5306" t="s">
        <v>1146</v>
      </c>
      <c r="H5306">
        <v>360</v>
      </c>
      <c r="I5306" s="1">
        <v>43601.999305555553</v>
      </c>
      <c r="J5306" s="2">
        <f t="shared" si="246"/>
        <v>1</v>
      </c>
      <c r="K5306" s="2" t="str">
        <f>IFERROR(VLOOKUP(A5306,Aux!A:B,2,0),"Outros")</f>
        <v>Águas e resíduos</v>
      </c>
      <c r="L5306" s="2">
        <f t="shared" si="247"/>
        <v>2019</v>
      </c>
      <c r="M5306">
        <f t="shared" si="248"/>
        <v>19</v>
      </c>
    </row>
    <row r="5307" spans="1:13" x14ac:dyDescent="0.35">
      <c r="A5307" t="s">
        <v>122</v>
      </c>
      <c r="B5307">
        <v>506173968</v>
      </c>
      <c r="C5307">
        <v>166164</v>
      </c>
      <c r="D5307" t="s">
        <v>2878</v>
      </c>
      <c r="E5307" s="1">
        <v>43594.499780092592</v>
      </c>
      <c r="F5307">
        <v>13</v>
      </c>
      <c r="G5307" t="s">
        <v>1167</v>
      </c>
      <c r="H5307">
        <v>360</v>
      </c>
      <c r="I5307" s="1">
        <v>43599.75</v>
      </c>
      <c r="J5307" s="2">
        <f t="shared" si="246"/>
        <v>1</v>
      </c>
      <c r="K5307" s="2" t="str">
        <f>IFERROR(VLOOKUP(A5307,Aux!A:B,2,0),"Outros")</f>
        <v>Municípios</v>
      </c>
      <c r="L5307" s="2">
        <f t="shared" si="247"/>
        <v>2019</v>
      </c>
      <c r="M5307">
        <f t="shared" si="248"/>
        <v>19</v>
      </c>
    </row>
    <row r="5308" spans="1:13" x14ac:dyDescent="0.35">
      <c r="A5308" t="s">
        <v>3346</v>
      </c>
      <c r="B5308">
        <v>504778820</v>
      </c>
      <c r="C5308">
        <v>166165</v>
      </c>
      <c r="D5308" t="s">
        <v>4710</v>
      </c>
      <c r="E5308" s="1">
        <v>43594.514907407407</v>
      </c>
      <c r="F5308">
        <v>13</v>
      </c>
      <c r="G5308" t="s">
        <v>33</v>
      </c>
      <c r="H5308">
        <v>220</v>
      </c>
      <c r="I5308" s="1">
        <v>43724.999305555553</v>
      </c>
      <c r="J5308" s="2">
        <f t="shared" si="246"/>
        <v>1</v>
      </c>
      <c r="K5308" s="2" t="str">
        <f>IFERROR(VLOOKUP(A5308,Aux!A:B,2,0),"Outros")</f>
        <v>Outros</v>
      </c>
      <c r="L5308" s="2">
        <f t="shared" si="247"/>
        <v>2019</v>
      </c>
      <c r="M5308">
        <f t="shared" si="248"/>
        <v>19</v>
      </c>
    </row>
    <row r="5309" spans="1:13" x14ac:dyDescent="0.35">
      <c r="A5309" t="s">
        <v>48</v>
      </c>
      <c r="B5309">
        <v>503035416</v>
      </c>
      <c r="C5309">
        <v>166166</v>
      </c>
      <c r="D5309" t="s">
        <v>4774</v>
      </c>
      <c r="E5309" s="1">
        <v>43594.516481481478</v>
      </c>
      <c r="F5309">
        <v>1</v>
      </c>
      <c r="G5309" t="s">
        <v>33</v>
      </c>
      <c r="H5309">
        <v>340</v>
      </c>
      <c r="I5309" s="1">
        <v>43601.708333333336</v>
      </c>
      <c r="J5309" s="2">
        <f t="shared" si="246"/>
        <v>1</v>
      </c>
      <c r="K5309" s="2" t="str">
        <f>IFERROR(VLOOKUP(A5309,Aux!A:B,2,0),"Outros")</f>
        <v>Hospitais</v>
      </c>
      <c r="L5309" s="2">
        <f t="shared" si="247"/>
        <v>2019</v>
      </c>
      <c r="M5309">
        <f t="shared" si="248"/>
        <v>19</v>
      </c>
    </row>
    <row r="5310" spans="1:13" x14ac:dyDescent="0.35">
      <c r="A5310" t="s">
        <v>9</v>
      </c>
      <c r="B5310">
        <v>506673626</v>
      </c>
      <c r="C5310">
        <v>166167</v>
      </c>
      <c r="E5310" s="1">
        <v>43594.533020833333</v>
      </c>
      <c r="F5310">
        <v>3</v>
      </c>
      <c r="G5310" t="s">
        <v>33</v>
      </c>
      <c r="H5310">
        <v>400</v>
      </c>
      <c r="J5310" s="2">
        <f t="shared" si="246"/>
        <v>1</v>
      </c>
      <c r="K5310" s="2" t="str">
        <f>IFERROR(VLOOKUP(A5310,Aux!A:B,2,0),"Outros")</f>
        <v>Municípios</v>
      </c>
      <c r="L5310" s="2">
        <f t="shared" si="247"/>
        <v>2019</v>
      </c>
      <c r="M5310">
        <f t="shared" si="248"/>
        <v>19</v>
      </c>
    </row>
    <row r="5311" spans="1:13" x14ac:dyDescent="0.35">
      <c r="A5311" t="s">
        <v>9</v>
      </c>
      <c r="B5311">
        <v>506673626</v>
      </c>
      <c r="C5311">
        <v>166168</v>
      </c>
      <c r="E5311" s="1">
        <v>43594.53533564815</v>
      </c>
      <c r="F5311">
        <v>3</v>
      </c>
      <c r="G5311" t="s">
        <v>33</v>
      </c>
      <c r="H5311">
        <v>400</v>
      </c>
      <c r="J5311" s="2">
        <f t="shared" si="246"/>
        <v>1</v>
      </c>
      <c r="K5311" s="2" t="str">
        <f>IFERROR(VLOOKUP(A5311,Aux!A:B,2,0),"Outros")</f>
        <v>Municípios</v>
      </c>
      <c r="L5311" s="2">
        <f t="shared" si="247"/>
        <v>2019</v>
      </c>
      <c r="M5311">
        <f t="shared" si="248"/>
        <v>19</v>
      </c>
    </row>
    <row r="5312" spans="1:13" x14ac:dyDescent="0.35">
      <c r="A5312" t="s">
        <v>9</v>
      </c>
      <c r="B5312">
        <v>506673626</v>
      </c>
      <c r="C5312">
        <v>166169</v>
      </c>
      <c r="E5312" s="1">
        <v>43594.536099537036</v>
      </c>
      <c r="F5312">
        <v>1</v>
      </c>
      <c r="G5312" t="s">
        <v>33</v>
      </c>
      <c r="H5312">
        <v>400</v>
      </c>
      <c r="J5312" s="2">
        <f t="shared" si="246"/>
        <v>1</v>
      </c>
      <c r="K5312" s="2" t="str">
        <f>IFERROR(VLOOKUP(A5312,Aux!A:B,2,0),"Outros")</f>
        <v>Municípios</v>
      </c>
      <c r="L5312" s="2">
        <f t="shared" si="247"/>
        <v>2019</v>
      </c>
      <c r="M5312">
        <f t="shared" si="248"/>
        <v>19</v>
      </c>
    </row>
    <row r="5313" spans="1:13" x14ac:dyDescent="0.35">
      <c r="A5313" t="s">
        <v>60</v>
      </c>
      <c r="B5313">
        <v>505456010</v>
      </c>
      <c r="C5313">
        <v>166170</v>
      </c>
      <c r="D5313" t="s">
        <v>4711</v>
      </c>
      <c r="E5313" s="1">
        <v>43594.552546296298</v>
      </c>
      <c r="F5313">
        <v>1</v>
      </c>
      <c r="G5313" t="s">
        <v>62</v>
      </c>
      <c r="H5313">
        <v>360</v>
      </c>
      <c r="I5313" s="1">
        <v>43599.999305555553</v>
      </c>
      <c r="J5313" s="2">
        <f t="shared" si="246"/>
        <v>1</v>
      </c>
      <c r="K5313" s="2" t="str">
        <f>IFERROR(VLOOKUP(A5313,Aux!A:B,2,0),"Outros")</f>
        <v>Municípios</v>
      </c>
      <c r="L5313" s="2">
        <f t="shared" si="247"/>
        <v>2019</v>
      </c>
      <c r="M5313">
        <f t="shared" si="248"/>
        <v>19</v>
      </c>
    </row>
    <row r="5314" spans="1:13" x14ac:dyDescent="0.35">
      <c r="A5314" t="s">
        <v>60</v>
      </c>
      <c r="B5314">
        <v>505456010</v>
      </c>
      <c r="C5314">
        <v>166171</v>
      </c>
      <c r="D5314" t="s">
        <v>4427</v>
      </c>
      <c r="E5314" s="1">
        <v>43594.573622685188</v>
      </c>
      <c r="F5314">
        <v>13</v>
      </c>
      <c r="G5314" t="s">
        <v>62</v>
      </c>
      <c r="H5314">
        <v>5</v>
      </c>
      <c r="I5314" s="1">
        <v>43600.999305555553</v>
      </c>
      <c r="J5314" s="2">
        <f t="shared" ref="J5314:J5377" si="249">IF(C5314=C5313,"",1)</f>
        <v>1</v>
      </c>
      <c r="K5314" s="2" t="str">
        <f>IFERROR(VLOOKUP(A5314,Aux!A:B,2,0),"Outros")</f>
        <v>Municípios</v>
      </c>
      <c r="L5314" s="2">
        <f t="shared" ref="L5314:L5377" si="250">YEAR(E5314)</f>
        <v>2019</v>
      </c>
      <c r="M5314">
        <f t="shared" ref="M5314:M5377" si="251">WEEKNUM(E5314)</f>
        <v>19</v>
      </c>
    </row>
    <row r="5315" spans="1:13" x14ac:dyDescent="0.35">
      <c r="A5315" t="s">
        <v>1629</v>
      </c>
      <c r="B5315">
        <v>502150319</v>
      </c>
      <c r="C5315">
        <v>166172</v>
      </c>
      <c r="D5315" t="s">
        <v>4566</v>
      </c>
      <c r="E5315" s="1">
        <v>43594.575925925928</v>
      </c>
      <c r="F5315">
        <v>3</v>
      </c>
      <c r="G5315" t="s">
        <v>1631</v>
      </c>
      <c r="H5315">
        <v>360</v>
      </c>
      <c r="I5315" s="1">
        <v>43605.999305555553</v>
      </c>
      <c r="J5315" s="2">
        <f t="shared" si="249"/>
        <v>1</v>
      </c>
      <c r="K5315" s="2" t="str">
        <f>IFERROR(VLOOKUP(A5315,Aux!A:B,2,0),"Outros")</f>
        <v>Municípios</v>
      </c>
      <c r="L5315" s="2">
        <f t="shared" si="250"/>
        <v>2019</v>
      </c>
      <c r="M5315">
        <f t="shared" si="251"/>
        <v>19</v>
      </c>
    </row>
    <row r="5316" spans="1:13" x14ac:dyDescent="0.35">
      <c r="A5316" t="s">
        <v>122</v>
      </c>
      <c r="B5316">
        <v>506173968</v>
      </c>
      <c r="C5316">
        <v>166173</v>
      </c>
      <c r="D5316" t="s">
        <v>4712</v>
      </c>
      <c r="E5316" s="1">
        <v>43594.577233796299</v>
      </c>
      <c r="F5316">
        <v>13</v>
      </c>
      <c r="G5316" t="s">
        <v>33</v>
      </c>
      <c r="H5316">
        <v>5</v>
      </c>
      <c r="I5316" s="1">
        <v>43599.75</v>
      </c>
      <c r="J5316" s="2">
        <f t="shared" si="249"/>
        <v>1</v>
      </c>
      <c r="K5316" s="2" t="str">
        <f>IFERROR(VLOOKUP(A5316,Aux!A:B,2,0),"Outros")</f>
        <v>Municípios</v>
      </c>
      <c r="L5316" s="2">
        <f t="shared" si="250"/>
        <v>2019</v>
      </c>
      <c r="M5316">
        <f t="shared" si="251"/>
        <v>19</v>
      </c>
    </row>
    <row r="5317" spans="1:13" x14ac:dyDescent="0.35">
      <c r="A5317" t="s">
        <v>108</v>
      </c>
      <c r="B5317">
        <v>501222634</v>
      </c>
      <c r="C5317">
        <v>166174</v>
      </c>
      <c r="D5317" t="s">
        <v>2669</v>
      </c>
      <c r="E5317" s="1">
        <v>43594.585081018522</v>
      </c>
      <c r="F5317">
        <v>3</v>
      </c>
      <c r="G5317" t="s">
        <v>2670</v>
      </c>
      <c r="H5317">
        <v>400</v>
      </c>
      <c r="I5317" s="1">
        <v>43575.999305555553</v>
      </c>
      <c r="J5317" s="2">
        <f t="shared" si="249"/>
        <v>1</v>
      </c>
      <c r="K5317" s="2" t="str">
        <f>IFERROR(VLOOKUP(A5317,Aux!A:B,2,0),"Outros")</f>
        <v>Municípios</v>
      </c>
      <c r="L5317" s="2">
        <f t="shared" si="250"/>
        <v>2019</v>
      </c>
      <c r="M5317">
        <f t="shared" si="251"/>
        <v>19</v>
      </c>
    </row>
    <row r="5318" spans="1:13" x14ac:dyDescent="0.35">
      <c r="A5318" t="s">
        <v>37</v>
      </c>
      <c r="B5318">
        <v>506187543</v>
      </c>
      <c r="C5318">
        <v>166175</v>
      </c>
      <c r="D5318" t="s">
        <v>4357</v>
      </c>
      <c r="E5318" s="1">
        <v>43594.586122685185</v>
      </c>
      <c r="F5318">
        <v>13</v>
      </c>
      <c r="G5318" t="s">
        <v>80</v>
      </c>
      <c r="H5318">
        <v>360</v>
      </c>
      <c r="I5318" s="1">
        <v>43601.999305555553</v>
      </c>
      <c r="J5318" s="2">
        <f t="shared" si="249"/>
        <v>1</v>
      </c>
      <c r="K5318" s="2" t="str">
        <f>IFERROR(VLOOKUP(A5318,Aux!A:B,2,0),"Outros")</f>
        <v>Municípios</v>
      </c>
      <c r="L5318" s="2">
        <f t="shared" si="250"/>
        <v>2019</v>
      </c>
      <c r="M5318">
        <f t="shared" si="251"/>
        <v>19</v>
      </c>
    </row>
    <row r="5319" spans="1:13" x14ac:dyDescent="0.35">
      <c r="A5319" t="s">
        <v>599</v>
      </c>
      <c r="B5319">
        <v>680012907</v>
      </c>
      <c r="C5319">
        <v>166176</v>
      </c>
      <c r="E5319" s="1">
        <v>43594.586423611108</v>
      </c>
      <c r="F5319">
        <v>1</v>
      </c>
      <c r="G5319" t="s">
        <v>33</v>
      </c>
      <c r="H5319">
        <v>400</v>
      </c>
      <c r="J5319" s="2">
        <f t="shared" si="249"/>
        <v>1</v>
      </c>
      <c r="K5319" s="2" t="str">
        <f>IFERROR(VLOOKUP(A5319,Aux!A:B,2,0),"Outros")</f>
        <v>Águas e resíduos</v>
      </c>
      <c r="L5319" s="2">
        <f t="shared" si="250"/>
        <v>2019</v>
      </c>
      <c r="M5319">
        <f t="shared" si="251"/>
        <v>19</v>
      </c>
    </row>
    <row r="5320" spans="1:13" x14ac:dyDescent="0.35">
      <c r="A5320" t="s">
        <v>599</v>
      </c>
      <c r="B5320">
        <v>680012907</v>
      </c>
      <c r="C5320">
        <v>166177</v>
      </c>
      <c r="D5320" t="s">
        <v>4880</v>
      </c>
      <c r="E5320" s="1">
        <v>43594.587060185186</v>
      </c>
      <c r="F5320">
        <v>1</v>
      </c>
      <c r="G5320" t="s">
        <v>476</v>
      </c>
      <c r="H5320">
        <v>5</v>
      </c>
      <c r="I5320" s="1">
        <v>43600.999305555553</v>
      </c>
      <c r="J5320" s="2">
        <f t="shared" si="249"/>
        <v>1</v>
      </c>
      <c r="K5320" s="2" t="str">
        <f>IFERROR(VLOOKUP(A5320,Aux!A:B,2,0),"Outros")</f>
        <v>Águas e resíduos</v>
      </c>
      <c r="L5320" s="2">
        <f t="shared" si="250"/>
        <v>2019</v>
      </c>
      <c r="M5320">
        <f t="shared" si="251"/>
        <v>19</v>
      </c>
    </row>
    <row r="5321" spans="1:13" x14ac:dyDescent="0.35">
      <c r="A5321" t="s">
        <v>692</v>
      </c>
      <c r="B5321">
        <v>506812782</v>
      </c>
      <c r="C5321">
        <v>166178</v>
      </c>
      <c r="D5321" t="s">
        <v>3974</v>
      </c>
      <c r="E5321" s="1">
        <v>43594.594722222224</v>
      </c>
      <c r="F5321">
        <v>1</v>
      </c>
      <c r="G5321" t="s">
        <v>33</v>
      </c>
      <c r="H5321">
        <v>360</v>
      </c>
      <c r="I5321" s="1">
        <v>43598.833333333336</v>
      </c>
      <c r="J5321" s="2">
        <f t="shared" si="249"/>
        <v>1</v>
      </c>
      <c r="K5321" s="2" t="str">
        <f>IFERROR(VLOOKUP(A5321,Aux!A:B,2,0),"Outros")</f>
        <v>Municípios</v>
      </c>
      <c r="L5321" s="2">
        <f t="shared" si="250"/>
        <v>2019</v>
      </c>
      <c r="M5321">
        <f t="shared" si="251"/>
        <v>19</v>
      </c>
    </row>
    <row r="5322" spans="1:13" x14ac:dyDescent="0.35">
      <c r="A5322" t="s">
        <v>105</v>
      </c>
      <c r="B5322">
        <v>503311332</v>
      </c>
      <c r="C5322">
        <v>166181</v>
      </c>
      <c r="D5322" t="s">
        <v>5100</v>
      </c>
      <c r="E5322" s="1">
        <v>43594.600740740738</v>
      </c>
      <c r="F5322">
        <v>1</v>
      </c>
      <c r="G5322" t="s">
        <v>107</v>
      </c>
      <c r="H5322">
        <v>360</v>
      </c>
      <c r="I5322" s="1">
        <v>43602.708333333336</v>
      </c>
      <c r="J5322" s="2">
        <f t="shared" si="249"/>
        <v>1</v>
      </c>
      <c r="K5322" s="2" t="str">
        <f>IFERROR(VLOOKUP(A5322,Aux!A:B,2,0),"Outros")</f>
        <v>Municípios</v>
      </c>
      <c r="L5322" s="2">
        <f t="shared" si="250"/>
        <v>2019</v>
      </c>
      <c r="M5322">
        <f t="shared" si="251"/>
        <v>19</v>
      </c>
    </row>
    <row r="5323" spans="1:13" x14ac:dyDescent="0.35">
      <c r="A5323" t="s">
        <v>60</v>
      </c>
      <c r="B5323">
        <v>505456010</v>
      </c>
      <c r="C5323">
        <v>166183</v>
      </c>
      <c r="D5323" t="s">
        <v>4713</v>
      </c>
      <c r="E5323" s="1">
        <v>43594.605740740742</v>
      </c>
      <c r="F5323">
        <v>3</v>
      </c>
      <c r="G5323" t="s">
        <v>62</v>
      </c>
      <c r="H5323">
        <v>360</v>
      </c>
      <c r="I5323" s="1">
        <v>43635.999305555553</v>
      </c>
      <c r="J5323" s="2">
        <f t="shared" si="249"/>
        <v>1</v>
      </c>
      <c r="K5323" s="2" t="str">
        <f>IFERROR(VLOOKUP(A5323,Aux!A:B,2,0),"Outros")</f>
        <v>Municípios</v>
      </c>
      <c r="L5323" s="2">
        <f t="shared" si="250"/>
        <v>2019</v>
      </c>
      <c r="M5323">
        <f t="shared" si="251"/>
        <v>19</v>
      </c>
    </row>
    <row r="5324" spans="1:13" x14ac:dyDescent="0.35">
      <c r="A5324" t="s">
        <v>57</v>
      </c>
      <c r="B5324">
        <v>501294104</v>
      </c>
      <c r="C5324">
        <v>166184</v>
      </c>
      <c r="D5324" t="s">
        <v>5101</v>
      </c>
      <c r="E5324" s="1">
        <v>43594.608020833337</v>
      </c>
      <c r="F5324">
        <v>1</v>
      </c>
      <c r="G5324" t="s">
        <v>59</v>
      </c>
      <c r="H5324">
        <v>360</v>
      </c>
      <c r="I5324" s="1">
        <v>43600.999305555553</v>
      </c>
      <c r="J5324" s="2">
        <f t="shared" si="249"/>
        <v>1</v>
      </c>
      <c r="K5324" s="2" t="str">
        <f>IFERROR(VLOOKUP(A5324,Aux!A:B,2,0),"Outros")</f>
        <v>Municípios</v>
      </c>
      <c r="L5324" s="2">
        <f t="shared" si="250"/>
        <v>2019</v>
      </c>
      <c r="M5324">
        <f t="shared" si="251"/>
        <v>19</v>
      </c>
    </row>
    <row r="5325" spans="1:13" x14ac:dyDescent="0.35">
      <c r="A5325" t="s">
        <v>465</v>
      </c>
      <c r="B5325">
        <v>600084779</v>
      </c>
      <c r="C5325">
        <v>166185</v>
      </c>
      <c r="D5325" t="s">
        <v>4714</v>
      </c>
      <c r="E5325" s="1">
        <v>43594.619872685187</v>
      </c>
      <c r="F5325">
        <v>5</v>
      </c>
      <c r="G5325" t="s">
        <v>33</v>
      </c>
      <c r="H5325">
        <v>360</v>
      </c>
      <c r="I5325" s="1">
        <v>43611.708333333336</v>
      </c>
      <c r="J5325" s="2">
        <f t="shared" si="249"/>
        <v>1</v>
      </c>
      <c r="K5325" s="2" t="str">
        <f>IFERROR(VLOOKUP(A5325,Aux!A:B,2,0),"Outros")</f>
        <v>Outros</v>
      </c>
      <c r="L5325" s="2">
        <f t="shared" si="250"/>
        <v>2019</v>
      </c>
      <c r="M5325">
        <f t="shared" si="251"/>
        <v>19</v>
      </c>
    </row>
    <row r="5326" spans="1:13" x14ac:dyDescent="0.35">
      <c r="A5326" t="s">
        <v>599</v>
      </c>
      <c r="B5326">
        <v>680012907</v>
      </c>
      <c r="C5326">
        <v>166186</v>
      </c>
      <c r="D5326" t="s">
        <v>4567</v>
      </c>
      <c r="E5326" s="1">
        <v>43594.621481481481</v>
      </c>
      <c r="F5326">
        <v>13</v>
      </c>
      <c r="G5326" t="s">
        <v>94</v>
      </c>
      <c r="H5326">
        <v>360</v>
      </c>
      <c r="I5326" s="1">
        <v>43602.999305555553</v>
      </c>
      <c r="J5326" s="2">
        <f t="shared" si="249"/>
        <v>1</v>
      </c>
      <c r="K5326" s="2" t="str">
        <f>IFERROR(VLOOKUP(A5326,Aux!A:B,2,0),"Outros")</f>
        <v>Águas e resíduos</v>
      </c>
      <c r="L5326" s="2">
        <f t="shared" si="250"/>
        <v>2019</v>
      </c>
      <c r="M5326">
        <f t="shared" si="251"/>
        <v>19</v>
      </c>
    </row>
    <row r="5327" spans="1:13" x14ac:dyDescent="0.35">
      <c r="A5327" t="s">
        <v>71</v>
      </c>
      <c r="B5327">
        <v>500051054</v>
      </c>
      <c r="C5327">
        <v>166187</v>
      </c>
      <c r="D5327" t="s">
        <v>5102</v>
      </c>
      <c r="E5327" s="1">
        <v>43594.621620370373</v>
      </c>
      <c r="F5327">
        <v>1</v>
      </c>
      <c r="G5327" t="s">
        <v>243</v>
      </c>
      <c r="H5327">
        <v>340</v>
      </c>
      <c r="I5327" s="1">
        <v>43629.791666666664</v>
      </c>
      <c r="J5327" s="2">
        <f t="shared" si="249"/>
        <v>1</v>
      </c>
      <c r="K5327" s="2" t="str">
        <f>IFERROR(VLOOKUP(A5327,Aux!A:B,2,0),"Outros")</f>
        <v>Municípios</v>
      </c>
      <c r="L5327" s="2">
        <f t="shared" si="250"/>
        <v>2019</v>
      </c>
      <c r="M5327">
        <f t="shared" si="251"/>
        <v>19</v>
      </c>
    </row>
    <row r="5328" spans="1:13" x14ac:dyDescent="0.35">
      <c r="A5328" t="s">
        <v>4010</v>
      </c>
      <c r="B5328">
        <v>510832806</v>
      </c>
      <c r="C5328">
        <v>166188</v>
      </c>
      <c r="D5328" t="s">
        <v>5103</v>
      </c>
      <c r="E5328" s="1">
        <v>43594.628900462965</v>
      </c>
      <c r="F5328">
        <v>3</v>
      </c>
      <c r="G5328" t="s">
        <v>14</v>
      </c>
      <c r="H5328">
        <v>360</v>
      </c>
      <c r="I5328" s="1">
        <v>43629.999305555553</v>
      </c>
      <c r="J5328" s="2">
        <f t="shared" si="249"/>
        <v>1</v>
      </c>
      <c r="K5328" s="2" t="str">
        <f>IFERROR(VLOOKUP(A5328,Aux!A:B,2,0),"Outros")</f>
        <v>Municípios</v>
      </c>
      <c r="L5328" s="2">
        <f t="shared" si="250"/>
        <v>2019</v>
      </c>
      <c r="M5328">
        <f t="shared" si="251"/>
        <v>19</v>
      </c>
    </row>
    <row r="5329" spans="1:13" x14ac:dyDescent="0.35">
      <c r="A5329" t="s">
        <v>60</v>
      </c>
      <c r="B5329">
        <v>505456010</v>
      </c>
      <c r="C5329">
        <v>166190</v>
      </c>
      <c r="D5329" t="s">
        <v>2042</v>
      </c>
      <c r="E5329" s="1">
        <v>43594.638020833336</v>
      </c>
      <c r="F5329">
        <v>3</v>
      </c>
      <c r="G5329" t="s">
        <v>62</v>
      </c>
      <c r="H5329">
        <v>400</v>
      </c>
      <c r="I5329" s="1">
        <v>43568.999305555553</v>
      </c>
      <c r="J5329" s="2">
        <f t="shared" si="249"/>
        <v>1</v>
      </c>
      <c r="K5329" s="2" t="str">
        <f>IFERROR(VLOOKUP(A5329,Aux!A:B,2,0),"Outros")</f>
        <v>Municípios</v>
      </c>
      <c r="L5329" s="2">
        <f t="shared" si="250"/>
        <v>2019</v>
      </c>
      <c r="M5329">
        <f t="shared" si="251"/>
        <v>19</v>
      </c>
    </row>
    <row r="5330" spans="1:13" x14ac:dyDescent="0.35">
      <c r="A5330" t="s">
        <v>9</v>
      </c>
      <c r="B5330">
        <v>506673626</v>
      </c>
      <c r="C5330">
        <v>166191</v>
      </c>
      <c r="D5330" t="s">
        <v>4358</v>
      </c>
      <c r="E5330" s="1">
        <v>43594.64334490741</v>
      </c>
      <c r="F5330">
        <v>1</v>
      </c>
      <c r="G5330" t="s">
        <v>11</v>
      </c>
      <c r="H5330">
        <v>360</v>
      </c>
      <c r="I5330" s="1">
        <v>43602.999305555553</v>
      </c>
      <c r="J5330" s="2">
        <f t="shared" si="249"/>
        <v>1</v>
      </c>
      <c r="K5330" s="2" t="str">
        <f>IFERROR(VLOOKUP(A5330,Aux!A:B,2,0),"Outros")</f>
        <v>Municípios</v>
      </c>
      <c r="L5330" s="2">
        <f t="shared" si="250"/>
        <v>2019</v>
      </c>
      <c r="M5330">
        <f t="shared" si="251"/>
        <v>19</v>
      </c>
    </row>
    <row r="5331" spans="1:13" x14ac:dyDescent="0.35">
      <c r="A5331" t="s">
        <v>188</v>
      </c>
      <c r="B5331">
        <v>502130040</v>
      </c>
      <c r="C5331">
        <v>166192</v>
      </c>
      <c r="D5331" t="s">
        <v>5104</v>
      </c>
      <c r="E5331" s="1">
        <v>43594.641250000001</v>
      </c>
      <c r="F5331">
        <v>3</v>
      </c>
      <c r="G5331" t="s">
        <v>5105</v>
      </c>
      <c r="H5331">
        <v>340</v>
      </c>
      <c r="I5331" s="1">
        <v>43630.708333333336</v>
      </c>
      <c r="J5331" s="2">
        <f t="shared" si="249"/>
        <v>1</v>
      </c>
      <c r="K5331" s="2" t="str">
        <f>IFERROR(VLOOKUP(A5331,Aux!A:B,2,0),"Outros")</f>
        <v>Municípios</v>
      </c>
      <c r="L5331" s="2">
        <f t="shared" si="250"/>
        <v>2019</v>
      </c>
      <c r="M5331">
        <f t="shared" si="251"/>
        <v>19</v>
      </c>
    </row>
    <row r="5332" spans="1:13" x14ac:dyDescent="0.35">
      <c r="A5332" t="s">
        <v>122</v>
      </c>
      <c r="B5332">
        <v>506173968</v>
      </c>
      <c r="C5332">
        <v>166195</v>
      </c>
      <c r="D5332" t="s">
        <v>4568</v>
      </c>
      <c r="E5332" s="1">
        <v>43594.651388888888</v>
      </c>
      <c r="F5332">
        <v>1</v>
      </c>
      <c r="G5332" t="s">
        <v>147</v>
      </c>
      <c r="H5332">
        <v>360</v>
      </c>
      <c r="I5332" s="1">
        <v>43599.75</v>
      </c>
      <c r="J5332" s="2">
        <f t="shared" si="249"/>
        <v>1</v>
      </c>
      <c r="K5332" s="2" t="str">
        <f>IFERROR(VLOOKUP(A5332,Aux!A:B,2,0),"Outros")</f>
        <v>Municípios</v>
      </c>
      <c r="L5332" s="2">
        <f t="shared" si="250"/>
        <v>2019</v>
      </c>
      <c r="M5332">
        <f t="shared" si="251"/>
        <v>19</v>
      </c>
    </row>
    <row r="5333" spans="1:13" x14ac:dyDescent="0.35">
      <c r="A5333" t="s">
        <v>628</v>
      </c>
      <c r="B5333">
        <v>501258027</v>
      </c>
      <c r="C5333">
        <v>166198</v>
      </c>
      <c r="D5333" t="s">
        <v>4507</v>
      </c>
      <c r="E5333" s="1">
        <v>43594.657060185185</v>
      </c>
      <c r="F5333">
        <v>1</v>
      </c>
      <c r="G5333" t="s">
        <v>759</v>
      </c>
      <c r="H5333">
        <v>340</v>
      </c>
      <c r="I5333" s="1">
        <v>43609.999305555553</v>
      </c>
      <c r="J5333" s="2">
        <f t="shared" si="249"/>
        <v>1</v>
      </c>
      <c r="K5333" s="2" t="str">
        <f>IFERROR(VLOOKUP(A5333,Aux!A:B,2,0),"Outros")</f>
        <v>Municípios</v>
      </c>
      <c r="L5333" s="2">
        <f t="shared" si="250"/>
        <v>2019</v>
      </c>
      <c r="M5333">
        <f t="shared" si="251"/>
        <v>19</v>
      </c>
    </row>
    <row r="5334" spans="1:13" x14ac:dyDescent="0.35">
      <c r="A5334" t="s">
        <v>1042</v>
      </c>
      <c r="B5334">
        <v>506087000</v>
      </c>
      <c r="C5334">
        <v>166202</v>
      </c>
      <c r="D5334" t="s">
        <v>5050</v>
      </c>
      <c r="E5334" s="1">
        <v>43594.680405092593</v>
      </c>
      <c r="F5334">
        <v>13</v>
      </c>
      <c r="G5334" t="s">
        <v>2077</v>
      </c>
      <c r="H5334">
        <v>360</v>
      </c>
      <c r="I5334" s="1">
        <v>43605.708333333336</v>
      </c>
      <c r="J5334" s="2">
        <f t="shared" si="249"/>
        <v>1</v>
      </c>
      <c r="K5334" s="2" t="str">
        <f>IFERROR(VLOOKUP(A5334,Aux!A:B,2,0),"Outros")</f>
        <v>Municípios</v>
      </c>
      <c r="L5334" s="2">
        <f t="shared" si="250"/>
        <v>2019</v>
      </c>
      <c r="M5334">
        <f t="shared" si="251"/>
        <v>19</v>
      </c>
    </row>
    <row r="5335" spans="1:13" x14ac:dyDescent="0.35">
      <c r="A5335" t="s">
        <v>15</v>
      </c>
      <c r="B5335">
        <v>503541567</v>
      </c>
      <c r="C5335">
        <v>166203</v>
      </c>
      <c r="D5335" t="s">
        <v>5051</v>
      </c>
      <c r="E5335" s="1">
        <v>43594.685393518521</v>
      </c>
      <c r="F5335">
        <v>13</v>
      </c>
      <c r="G5335" t="s">
        <v>259</v>
      </c>
      <c r="H5335">
        <v>340</v>
      </c>
      <c r="I5335" s="1">
        <v>43605.999305555553</v>
      </c>
      <c r="J5335" s="2">
        <f t="shared" si="249"/>
        <v>1</v>
      </c>
      <c r="K5335" s="2" t="str">
        <f>IFERROR(VLOOKUP(A5335,Aux!A:B,2,0),"Outros")</f>
        <v>Municípios</v>
      </c>
      <c r="L5335" s="2">
        <f t="shared" si="250"/>
        <v>2019</v>
      </c>
      <c r="M5335">
        <f t="shared" si="251"/>
        <v>19</v>
      </c>
    </row>
    <row r="5336" spans="1:13" x14ac:dyDescent="0.35">
      <c r="A5336" t="s">
        <v>357</v>
      </c>
      <c r="B5336">
        <v>508195446</v>
      </c>
      <c r="C5336">
        <v>166204</v>
      </c>
      <c r="E5336" s="1">
        <v>43594.689409722225</v>
      </c>
      <c r="F5336">
        <v>3</v>
      </c>
      <c r="G5336" t="s">
        <v>33</v>
      </c>
      <c r="H5336">
        <v>1</v>
      </c>
      <c r="J5336" s="2">
        <f t="shared" si="249"/>
        <v>1</v>
      </c>
      <c r="K5336" s="2" t="str">
        <f>IFERROR(VLOOKUP(A5336,Aux!A:B,2,0),"Outros")</f>
        <v>Transportes</v>
      </c>
      <c r="L5336" s="2">
        <f t="shared" si="250"/>
        <v>2019</v>
      </c>
      <c r="M5336">
        <f t="shared" si="251"/>
        <v>19</v>
      </c>
    </row>
    <row r="5337" spans="1:13" x14ac:dyDescent="0.35">
      <c r="A5337" t="s">
        <v>71</v>
      </c>
      <c r="B5337">
        <v>500051054</v>
      </c>
      <c r="C5337">
        <v>166207</v>
      </c>
      <c r="D5337" t="s">
        <v>4903</v>
      </c>
      <c r="E5337" s="1">
        <v>43594.708078703705</v>
      </c>
      <c r="F5337">
        <v>13</v>
      </c>
      <c r="G5337" t="s">
        <v>675</v>
      </c>
      <c r="H5337">
        <v>340</v>
      </c>
      <c r="I5337" s="1">
        <v>43613.791666666664</v>
      </c>
      <c r="J5337" s="2">
        <f t="shared" si="249"/>
        <v>1</v>
      </c>
      <c r="K5337" s="2" t="str">
        <f>IFERROR(VLOOKUP(A5337,Aux!A:B,2,0),"Outros")</f>
        <v>Municípios</v>
      </c>
      <c r="L5337" s="2">
        <f t="shared" si="250"/>
        <v>2019</v>
      </c>
      <c r="M5337">
        <f t="shared" si="251"/>
        <v>19</v>
      </c>
    </row>
    <row r="5338" spans="1:13" x14ac:dyDescent="0.35">
      <c r="A5338" t="s">
        <v>236</v>
      </c>
      <c r="B5338">
        <v>504871650</v>
      </c>
      <c r="C5338">
        <v>166212</v>
      </c>
      <c r="D5338" t="s">
        <v>4941</v>
      </c>
      <c r="E5338" s="1">
        <v>43594.724062499998</v>
      </c>
      <c r="F5338">
        <v>13</v>
      </c>
      <c r="G5338" t="s">
        <v>238</v>
      </c>
      <c r="H5338">
        <v>5</v>
      </c>
      <c r="I5338" s="1">
        <v>43607.75</v>
      </c>
      <c r="J5338" s="2">
        <f t="shared" si="249"/>
        <v>1</v>
      </c>
      <c r="K5338" s="2" t="str">
        <f>IFERROR(VLOOKUP(A5338,Aux!A:B,2,0),"Outros")</f>
        <v>Águas e resíduos</v>
      </c>
      <c r="L5338" s="2">
        <f t="shared" si="250"/>
        <v>2019</v>
      </c>
      <c r="M5338">
        <f t="shared" si="251"/>
        <v>19</v>
      </c>
    </row>
    <row r="5339" spans="1:13" x14ac:dyDescent="0.35">
      <c r="A5339" t="s">
        <v>465</v>
      </c>
      <c r="B5339">
        <v>600084779</v>
      </c>
      <c r="C5339">
        <v>166213</v>
      </c>
      <c r="D5339" t="s">
        <v>5001</v>
      </c>
      <c r="E5339" s="1">
        <v>43594.733611111114</v>
      </c>
      <c r="F5339">
        <v>13</v>
      </c>
      <c r="G5339" t="s">
        <v>622</v>
      </c>
      <c r="H5339">
        <v>340</v>
      </c>
      <c r="I5339" s="1">
        <v>43603.708333333336</v>
      </c>
      <c r="J5339" s="2">
        <f t="shared" si="249"/>
        <v>1</v>
      </c>
      <c r="K5339" s="2" t="str">
        <f>IFERROR(VLOOKUP(A5339,Aux!A:B,2,0),"Outros")</f>
        <v>Outros</v>
      </c>
      <c r="L5339" s="2">
        <f t="shared" si="250"/>
        <v>2019</v>
      </c>
      <c r="M5339">
        <f t="shared" si="251"/>
        <v>19</v>
      </c>
    </row>
    <row r="5340" spans="1:13" x14ac:dyDescent="0.35">
      <c r="A5340" t="s">
        <v>236</v>
      </c>
      <c r="B5340">
        <v>504871650</v>
      </c>
      <c r="C5340">
        <v>166214</v>
      </c>
      <c r="D5340" t="s">
        <v>4829</v>
      </c>
      <c r="E5340" s="1">
        <v>43594.737893518519</v>
      </c>
      <c r="F5340">
        <v>1</v>
      </c>
      <c r="G5340" t="s">
        <v>238</v>
      </c>
      <c r="H5340">
        <v>5</v>
      </c>
      <c r="I5340" s="1">
        <v>43607.75</v>
      </c>
      <c r="J5340" s="2">
        <f t="shared" si="249"/>
        <v>1</v>
      </c>
      <c r="K5340" s="2" t="str">
        <f>IFERROR(VLOOKUP(A5340,Aux!A:B,2,0),"Outros")</f>
        <v>Águas e resíduos</v>
      </c>
      <c r="L5340" s="2">
        <f t="shared" si="250"/>
        <v>2019</v>
      </c>
      <c r="M5340">
        <f t="shared" si="251"/>
        <v>19</v>
      </c>
    </row>
    <row r="5341" spans="1:13" x14ac:dyDescent="0.35">
      <c r="A5341" t="s">
        <v>122</v>
      </c>
      <c r="B5341">
        <v>506173968</v>
      </c>
      <c r="C5341">
        <v>166215</v>
      </c>
      <c r="E5341" s="1">
        <v>43594.757835648146</v>
      </c>
      <c r="F5341">
        <v>3</v>
      </c>
      <c r="G5341" t="s">
        <v>33</v>
      </c>
      <c r="H5341">
        <v>400</v>
      </c>
      <c r="J5341" s="2">
        <f t="shared" si="249"/>
        <v>1</v>
      </c>
      <c r="K5341" s="2" t="str">
        <f>IFERROR(VLOOKUP(A5341,Aux!A:B,2,0),"Outros")</f>
        <v>Municípios</v>
      </c>
      <c r="L5341" s="2">
        <f t="shared" si="250"/>
        <v>2019</v>
      </c>
      <c r="M5341">
        <f t="shared" si="251"/>
        <v>19</v>
      </c>
    </row>
    <row r="5342" spans="1:13" x14ac:dyDescent="0.35">
      <c r="A5342" t="s">
        <v>48</v>
      </c>
      <c r="B5342">
        <v>503035416</v>
      </c>
      <c r="C5342">
        <v>166216</v>
      </c>
      <c r="D5342" t="s">
        <v>4830</v>
      </c>
      <c r="E5342" s="1">
        <v>43594.788831018515</v>
      </c>
      <c r="F5342">
        <v>1</v>
      </c>
      <c r="G5342" t="s">
        <v>33</v>
      </c>
      <c r="H5342">
        <v>360</v>
      </c>
      <c r="I5342" s="1">
        <v>43602.708333333336</v>
      </c>
      <c r="J5342" s="2">
        <f t="shared" si="249"/>
        <v>1</v>
      </c>
      <c r="K5342" s="2" t="str">
        <f>IFERROR(VLOOKUP(A5342,Aux!A:B,2,0),"Outros")</f>
        <v>Hospitais</v>
      </c>
      <c r="L5342" s="2">
        <f t="shared" si="250"/>
        <v>2019</v>
      </c>
      <c r="M5342">
        <f t="shared" si="251"/>
        <v>19</v>
      </c>
    </row>
    <row r="5343" spans="1:13" x14ac:dyDescent="0.35">
      <c r="A5343" t="s">
        <v>206</v>
      </c>
      <c r="B5343">
        <v>508114381</v>
      </c>
      <c r="C5343">
        <v>166227</v>
      </c>
      <c r="D5343" t="s">
        <v>3075</v>
      </c>
      <c r="E5343" s="1">
        <v>43595.358634259261</v>
      </c>
      <c r="F5343">
        <v>3</v>
      </c>
      <c r="G5343" t="s">
        <v>208</v>
      </c>
      <c r="H5343">
        <v>360</v>
      </c>
      <c r="I5343" s="1">
        <v>43614.999305555553</v>
      </c>
      <c r="J5343" s="2">
        <f t="shared" si="249"/>
        <v>1</v>
      </c>
      <c r="K5343" s="2" t="str">
        <f>IFERROR(VLOOKUP(A5343,Aux!A:B,2,0),"Outros")</f>
        <v>Outros</v>
      </c>
      <c r="L5343" s="2">
        <f t="shared" si="250"/>
        <v>2019</v>
      </c>
      <c r="M5343">
        <f t="shared" si="251"/>
        <v>19</v>
      </c>
    </row>
    <row r="5344" spans="1:13" x14ac:dyDescent="0.35">
      <c r="A5344" t="s">
        <v>71</v>
      </c>
      <c r="B5344">
        <v>500051054</v>
      </c>
      <c r="C5344">
        <v>166228</v>
      </c>
      <c r="D5344" t="s">
        <v>4303</v>
      </c>
      <c r="E5344" s="1">
        <v>43595.386192129627</v>
      </c>
      <c r="F5344">
        <v>1</v>
      </c>
      <c r="G5344" t="s">
        <v>202</v>
      </c>
      <c r="H5344">
        <v>340</v>
      </c>
      <c r="I5344" s="1">
        <v>43599.791666666664</v>
      </c>
      <c r="J5344" s="2">
        <f t="shared" si="249"/>
        <v>1</v>
      </c>
      <c r="K5344" s="2" t="str">
        <f>IFERROR(VLOOKUP(A5344,Aux!A:B,2,0),"Outros")</f>
        <v>Municípios</v>
      </c>
      <c r="L5344" s="2">
        <f t="shared" si="250"/>
        <v>2019</v>
      </c>
      <c r="M5344">
        <f t="shared" si="251"/>
        <v>19</v>
      </c>
    </row>
    <row r="5345" spans="1:13" x14ac:dyDescent="0.35">
      <c r="A5345" t="s">
        <v>311</v>
      </c>
      <c r="B5345">
        <v>680017550</v>
      </c>
      <c r="C5345">
        <v>166229</v>
      </c>
      <c r="D5345" t="s">
        <v>4428</v>
      </c>
      <c r="E5345" s="1">
        <v>43595.38758101852</v>
      </c>
      <c r="F5345">
        <v>3</v>
      </c>
      <c r="G5345" t="s">
        <v>924</v>
      </c>
      <c r="H5345">
        <v>5</v>
      </c>
      <c r="I5345" s="1">
        <v>43614.625</v>
      </c>
      <c r="J5345" s="2">
        <f t="shared" si="249"/>
        <v>1</v>
      </c>
      <c r="K5345" s="2" t="str">
        <f>IFERROR(VLOOKUP(A5345,Aux!A:B,2,0),"Outros")</f>
        <v>Águas e resíduos</v>
      </c>
      <c r="L5345" s="2">
        <f t="shared" si="250"/>
        <v>2019</v>
      </c>
      <c r="M5345">
        <f t="shared" si="251"/>
        <v>19</v>
      </c>
    </row>
    <row r="5346" spans="1:13" x14ac:dyDescent="0.35">
      <c r="A5346" t="s">
        <v>177</v>
      </c>
      <c r="B5346">
        <v>506609553</v>
      </c>
      <c r="C5346">
        <v>166230</v>
      </c>
      <c r="E5346" s="1">
        <v>43595.400057870371</v>
      </c>
      <c r="F5346">
        <v>1</v>
      </c>
      <c r="G5346" t="s">
        <v>33</v>
      </c>
      <c r="H5346">
        <v>400</v>
      </c>
      <c r="J5346" s="2">
        <f t="shared" si="249"/>
        <v>1</v>
      </c>
      <c r="K5346" s="2" t="str">
        <f>IFERROR(VLOOKUP(A5346,Aux!A:B,2,0),"Outros")</f>
        <v>Municípios</v>
      </c>
      <c r="L5346" s="2">
        <f t="shared" si="250"/>
        <v>2019</v>
      </c>
      <c r="M5346">
        <f t="shared" si="251"/>
        <v>19</v>
      </c>
    </row>
    <row r="5347" spans="1:13" x14ac:dyDescent="0.35">
      <c r="A5347" t="s">
        <v>1460</v>
      </c>
      <c r="B5347">
        <v>502826126</v>
      </c>
      <c r="C5347">
        <v>166232</v>
      </c>
      <c r="D5347" t="s">
        <v>5106</v>
      </c>
      <c r="E5347" s="1">
        <v>43595.410879629628</v>
      </c>
      <c r="F5347">
        <v>13</v>
      </c>
      <c r="G5347" t="s">
        <v>900</v>
      </c>
      <c r="H5347">
        <v>360</v>
      </c>
      <c r="I5347" s="1">
        <v>43604.999305555553</v>
      </c>
      <c r="J5347" s="2">
        <f t="shared" si="249"/>
        <v>1</v>
      </c>
      <c r="K5347" s="2" t="str">
        <f>IFERROR(VLOOKUP(A5347,Aux!A:B,2,0),"Outros")</f>
        <v>Outros</v>
      </c>
      <c r="L5347" s="2">
        <f t="shared" si="250"/>
        <v>2019</v>
      </c>
      <c r="M5347">
        <f t="shared" si="251"/>
        <v>19</v>
      </c>
    </row>
    <row r="5348" spans="1:13" x14ac:dyDescent="0.35">
      <c r="A5348" t="s">
        <v>465</v>
      </c>
      <c r="B5348">
        <v>600084779</v>
      </c>
      <c r="C5348">
        <v>166233</v>
      </c>
      <c r="D5348" t="s">
        <v>4453</v>
      </c>
      <c r="E5348" s="1">
        <v>43595.418136574073</v>
      </c>
      <c r="F5348">
        <v>13</v>
      </c>
      <c r="G5348" t="s">
        <v>622</v>
      </c>
      <c r="H5348">
        <v>340</v>
      </c>
      <c r="I5348" s="1">
        <v>43601.708333333336</v>
      </c>
      <c r="J5348" s="2">
        <f t="shared" si="249"/>
        <v>1</v>
      </c>
      <c r="K5348" s="2" t="str">
        <f>IFERROR(VLOOKUP(A5348,Aux!A:B,2,0),"Outros")</f>
        <v>Outros</v>
      </c>
      <c r="L5348" s="2">
        <f t="shared" si="250"/>
        <v>2019</v>
      </c>
      <c r="M5348">
        <f t="shared" si="251"/>
        <v>19</v>
      </c>
    </row>
    <row r="5349" spans="1:13" x14ac:dyDescent="0.35">
      <c r="A5349" t="s">
        <v>177</v>
      </c>
      <c r="B5349">
        <v>506609553</v>
      </c>
      <c r="C5349">
        <v>166236</v>
      </c>
      <c r="D5349" t="s">
        <v>4429</v>
      </c>
      <c r="E5349" s="1">
        <v>43595.433923611112</v>
      </c>
      <c r="F5349">
        <v>1</v>
      </c>
      <c r="G5349" t="s">
        <v>179</v>
      </c>
      <c r="H5349">
        <v>5</v>
      </c>
      <c r="I5349" s="1">
        <v>43600.999305555553</v>
      </c>
      <c r="J5349" s="2">
        <f t="shared" si="249"/>
        <v>1</v>
      </c>
      <c r="K5349" s="2" t="str">
        <f>IFERROR(VLOOKUP(A5349,Aux!A:B,2,0),"Outros")</f>
        <v>Municípios</v>
      </c>
      <c r="L5349" s="2">
        <f t="shared" si="250"/>
        <v>2019</v>
      </c>
      <c r="M5349">
        <f t="shared" si="251"/>
        <v>19</v>
      </c>
    </row>
    <row r="5350" spans="1:13" x14ac:dyDescent="0.35">
      <c r="A5350" t="s">
        <v>336</v>
      </c>
      <c r="B5350">
        <v>505170876</v>
      </c>
      <c r="C5350">
        <v>166237</v>
      </c>
      <c r="D5350" t="s">
        <v>4942</v>
      </c>
      <c r="E5350" s="1">
        <v>43595.43855324074</v>
      </c>
      <c r="F5350">
        <v>1</v>
      </c>
      <c r="G5350" t="s">
        <v>345</v>
      </c>
      <c r="H5350">
        <v>360</v>
      </c>
      <c r="I5350" s="1">
        <v>43605.708333333336</v>
      </c>
      <c r="J5350" s="2">
        <f t="shared" si="249"/>
        <v>1</v>
      </c>
      <c r="K5350" s="2" t="str">
        <f>IFERROR(VLOOKUP(A5350,Aux!A:B,2,0),"Outros")</f>
        <v>Municípios</v>
      </c>
      <c r="L5350" s="2">
        <f t="shared" si="250"/>
        <v>2019</v>
      </c>
      <c r="M5350">
        <f t="shared" si="251"/>
        <v>19</v>
      </c>
    </row>
    <row r="5351" spans="1:13" x14ac:dyDescent="0.35">
      <c r="A5351" t="s">
        <v>112</v>
      </c>
      <c r="B5351">
        <v>501144218</v>
      </c>
      <c r="C5351">
        <v>166238</v>
      </c>
      <c r="D5351" t="s">
        <v>4454</v>
      </c>
      <c r="E5351" s="1">
        <v>43595.444155092591</v>
      </c>
      <c r="F5351">
        <v>13</v>
      </c>
      <c r="G5351" t="s">
        <v>1242</v>
      </c>
      <c r="H5351">
        <v>360</v>
      </c>
      <c r="I5351" s="1">
        <v>43603.999305555553</v>
      </c>
      <c r="J5351" s="2">
        <f t="shared" si="249"/>
        <v>1</v>
      </c>
      <c r="K5351" s="2" t="str">
        <f>IFERROR(VLOOKUP(A5351,Aux!A:B,2,0),"Outros")</f>
        <v>Municípios</v>
      </c>
      <c r="L5351" s="2">
        <f t="shared" si="250"/>
        <v>2019</v>
      </c>
      <c r="M5351">
        <f t="shared" si="251"/>
        <v>19</v>
      </c>
    </row>
    <row r="5352" spans="1:13" x14ac:dyDescent="0.35">
      <c r="A5352" t="s">
        <v>365</v>
      </c>
      <c r="B5352">
        <v>505351064</v>
      </c>
      <c r="C5352">
        <v>166239</v>
      </c>
      <c r="D5352" t="s">
        <v>2091</v>
      </c>
      <c r="E5352" s="1">
        <v>43595.445844907408</v>
      </c>
      <c r="F5352">
        <v>3</v>
      </c>
      <c r="G5352" t="s">
        <v>33</v>
      </c>
      <c r="H5352">
        <v>400</v>
      </c>
      <c r="I5352" s="1">
        <v>43532.999305555553</v>
      </c>
      <c r="J5352" s="2">
        <f t="shared" si="249"/>
        <v>1</v>
      </c>
      <c r="K5352" s="2" t="str">
        <f>IFERROR(VLOOKUP(A5352,Aux!A:B,2,0),"Outros")</f>
        <v>Outros</v>
      </c>
      <c r="L5352" s="2">
        <f t="shared" si="250"/>
        <v>2019</v>
      </c>
      <c r="M5352">
        <f t="shared" si="251"/>
        <v>19</v>
      </c>
    </row>
    <row r="5353" spans="1:13" x14ac:dyDescent="0.35">
      <c r="A5353" t="s">
        <v>365</v>
      </c>
      <c r="B5353">
        <v>505351064</v>
      </c>
      <c r="C5353">
        <v>166240</v>
      </c>
      <c r="D5353" t="s">
        <v>4943</v>
      </c>
      <c r="E5353" s="1">
        <v>43595.446319444447</v>
      </c>
      <c r="F5353">
        <v>3</v>
      </c>
      <c r="G5353" t="s">
        <v>33</v>
      </c>
      <c r="H5353">
        <v>360</v>
      </c>
      <c r="I5353" s="1">
        <v>43602.999305555553</v>
      </c>
      <c r="J5353" s="2">
        <f t="shared" si="249"/>
        <v>1</v>
      </c>
      <c r="K5353" s="2" t="str">
        <f>IFERROR(VLOOKUP(A5353,Aux!A:B,2,0),"Outros")</f>
        <v>Outros</v>
      </c>
      <c r="L5353" s="2">
        <f t="shared" si="250"/>
        <v>2019</v>
      </c>
      <c r="M5353">
        <f t="shared" si="251"/>
        <v>19</v>
      </c>
    </row>
    <row r="5354" spans="1:13" x14ac:dyDescent="0.35">
      <c r="A5354" t="s">
        <v>199</v>
      </c>
      <c r="B5354">
        <v>502256869</v>
      </c>
      <c r="C5354">
        <v>166241</v>
      </c>
      <c r="D5354" t="s">
        <v>4569</v>
      </c>
      <c r="E5354" s="1">
        <v>43595.451527777775</v>
      </c>
      <c r="F5354">
        <v>13</v>
      </c>
      <c r="G5354" t="s">
        <v>59</v>
      </c>
      <c r="H5354">
        <v>360</v>
      </c>
      <c r="I5354" s="1">
        <v>43608.999305555553</v>
      </c>
      <c r="J5354" s="2">
        <f t="shared" si="249"/>
        <v>1</v>
      </c>
      <c r="K5354" s="2" t="str">
        <f>IFERROR(VLOOKUP(A5354,Aux!A:B,2,0),"Outros")</f>
        <v>Portos</v>
      </c>
      <c r="L5354" s="2">
        <f t="shared" si="250"/>
        <v>2019</v>
      </c>
      <c r="M5354">
        <f t="shared" si="251"/>
        <v>19</v>
      </c>
    </row>
    <row r="5355" spans="1:13" x14ac:dyDescent="0.35">
      <c r="A5355" t="s">
        <v>197</v>
      </c>
      <c r="B5355">
        <v>506334562</v>
      </c>
      <c r="C5355">
        <v>166242</v>
      </c>
      <c r="D5355" t="s">
        <v>4455</v>
      </c>
      <c r="E5355" s="1">
        <v>43595.452800925923</v>
      </c>
      <c r="F5355">
        <v>1</v>
      </c>
      <c r="G5355" t="s">
        <v>4456</v>
      </c>
      <c r="H5355">
        <v>360</v>
      </c>
      <c r="I5355" s="1">
        <v>43603.999305555553</v>
      </c>
      <c r="J5355" s="2">
        <f t="shared" si="249"/>
        <v>1</v>
      </c>
      <c r="K5355" s="2" t="str">
        <f>IFERROR(VLOOKUP(A5355,Aux!A:B,2,0),"Outros")</f>
        <v>Municípios</v>
      </c>
      <c r="L5355" s="2">
        <f t="shared" si="250"/>
        <v>2019</v>
      </c>
      <c r="M5355">
        <f t="shared" si="251"/>
        <v>19</v>
      </c>
    </row>
    <row r="5356" spans="1:13" x14ac:dyDescent="0.35">
      <c r="A5356" t="s">
        <v>246</v>
      </c>
      <c r="B5356">
        <v>512013241</v>
      </c>
      <c r="C5356">
        <v>166245</v>
      </c>
      <c r="D5356" t="s">
        <v>4570</v>
      </c>
      <c r="E5356" s="1">
        <v>43595.464780092596</v>
      </c>
      <c r="F5356">
        <v>3</v>
      </c>
      <c r="H5356">
        <v>5</v>
      </c>
      <c r="I5356" s="1">
        <v>43628.708333333336</v>
      </c>
      <c r="J5356" s="2">
        <f t="shared" si="249"/>
        <v>1</v>
      </c>
      <c r="K5356" s="2" t="str">
        <f>IFERROR(VLOOKUP(A5356,Aux!A:B,2,0),"Outros")</f>
        <v>Municípios</v>
      </c>
      <c r="L5356" s="2">
        <f t="shared" si="250"/>
        <v>2019</v>
      </c>
      <c r="M5356">
        <f t="shared" si="251"/>
        <v>19</v>
      </c>
    </row>
    <row r="5357" spans="1:13" x14ac:dyDescent="0.35">
      <c r="A5357" t="s">
        <v>1307</v>
      </c>
      <c r="B5357">
        <v>506907619</v>
      </c>
      <c r="C5357">
        <v>166249</v>
      </c>
      <c r="E5357" s="1">
        <v>43595.474317129629</v>
      </c>
      <c r="F5357">
        <v>13</v>
      </c>
      <c r="G5357" t="s">
        <v>33</v>
      </c>
      <c r="H5357">
        <v>400</v>
      </c>
      <c r="J5357" s="2">
        <f t="shared" si="249"/>
        <v>1</v>
      </c>
      <c r="K5357" s="2" t="str">
        <f>IFERROR(VLOOKUP(A5357,Aux!A:B,2,0),"Outros")</f>
        <v>Municípios</v>
      </c>
      <c r="L5357" s="2">
        <f t="shared" si="250"/>
        <v>2019</v>
      </c>
      <c r="M5357">
        <f t="shared" si="251"/>
        <v>19</v>
      </c>
    </row>
    <row r="5358" spans="1:13" x14ac:dyDescent="0.35">
      <c r="A5358" t="s">
        <v>362</v>
      </c>
      <c r="B5358">
        <v>680017763</v>
      </c>
      <c r="C5358">
        <v>166251</v>
      </c>
      <c r="D5358" t="s">
        <v>4904</v>
      </c>
      <c r="E5358" s="1">
        <v>43595.480543981481</v>
      </c>
      <c r="F5358">
        <v>13</v>
      </c>
      <c r="G5358" t="s">
        <v>116</v>
      </c>
      <c r="H5358">
        <v>360</v>
      </c>
      <c r="I5358" s="1">
        <v>43616.999305555553</v>
      </c>
      <c r="J5358" s="2">
        <f t="shared" si="249"/>
        <v>1</v>
      </c>
      <c r="K5358" s="2" t="str">
        <f>IFERROR(VLOOKUP(A5358,Aux!A:B,2,0),"Outros")</f>
        <v>Águas e resíduos</v>
      </c>
      <c r="L5358" s="2">
        <f t="shared" si="250"/>
        <v>2019</v>
      </c>
      <c r="M5358">
        <f t="shared" si="251"/>
        <v>19</v>
      </c>
    </row>
    <row r="5359" spans="1:13" x14ac:dyDescent="0.35">
      <c r="A5359" t="s">
        <v>251</v>
      </c>
      <c r="B5359">
        <v>508069645</v>
      </c>
      <c r="C5359">
        <v>166253</v>
      </c>
      <c r="D5359" t="s">
        <v>5052</v>
      </c>
      <c r="E5359" s="1">
        <v>43595.49759259259</v>
      </c>
      <c r="F5359">
        <v>1</v>
      </c>
      <c r="G5359" t="s">
        <v>2124</v>
      </c>
      <c r="H5359">
        <v>360</v>
      </c>
      <c r="I5359" s="1">
        <v>43605.708333333336</v>
      </c>
      <c r="J5359" s="2">
        <f t="shared" si="249"/>
        <v>1</v>
      </c>
      <c r="K5359" s="2" t="str">
        <f>IFERROR(VLOOKUP(A5359,Aux!A:B,2,0),"Outros")</f>
        <v>Escolas</v>
      </c>
      <c r="L5359" s="2">
        <f t="shared" si="250"/>
        <v>2019</v>
      </c>
      <c r="M5359">
        <f t="shared" si="251"/>
        <v>19</v>
      </c>
    </row>
    <row r="5360" spans="1:13" x14ac:dyDescent="0.35">
      <c r="A5360" t="s">
        <v>574</v>
      </c>
      <c r="B5360">
        <v>506791220</v>
      </c>
      <c r="C5360">
        <v>166254</v>
      </c>
      <c r="D5360" t="s">
        <v>4430</v>
      </c>
      <c r="E5360" s="1">
        <v>43595.498576388891</v>
      </c>
      <c r="F5360">
        <v>13</v>
      </c>
      <c r="G5360" t="s">
        <v>576</v>
      </c>
      <c r="H5360">
        <v>360</v>
      </c>
      <c r="I5360" s="1">
        <v>43602.999305555553</v>
      </c>
      <c r="J5360" s="2">
        <f t="shared" si="249"/>
        <v>1</v>
      </c>
      <c r="K5360" s="2" t="str">
        <f>IFERROR(VLOOKUP(A5360,Aux!A:B,2,0),"Outros")</f>
        <v>Municípios</v>
      </c>
      <c r="L5360" s="2">
        <f t="shared" si="250"/>
        <v>2019</v>
      </c>
      <c r="M5360">
        <f t="shared" si="251"/>
        <v>19</v>
      </c>
    </row>
    <row r="5361" spans="1:13" x14ac:dyDescent="0.35">
      <c r="A5361" t="s">
        <v>122</v>
      </c>
      <c r="B5361">
        <v>506173968</v>
      </c>
      <c r="C5361">
        <v>166257</v>
      </c>
      <c r="D5361" t="s">
        <v>5053</v>
      </c>
      <c r="E5361" s="1">
        <v>43595.506863425922</v>
      </c>
      <c r="F5361">
        <v>3</v>
      </c>
      <c r="G5361" t="s">
        <v>597</v>
      </c>
      <c r="H5361">
        <v>340</v>
      </c>
      <c r="I5361" s="1">
        <v>43628.708333333336</v>
      </c>
      <c r="J5361" s="2">
        <f t="shared" si="249"/>
        <v>1</v>
      </c>
      <c r="K5361" s="2" t="str">
        <f>IFERROR(VLOOKUP(A5361,Aux!A:B,2,0),"Outros")</f>
        <v>Municípios</v>
      </c>
      <c r="L5361" s="2">
        <f t="shared" si="250"/>
        <v>2019</v>
      </c>
      <c r="M5361">
        <f t="shared" si="251"/>
        <v>19</v>
      </c>
    </row>
    <row r="5362" spans="1:13" x14ac:dyDescent="0.35">
      <c r="A5362" t="s">
        <v>154</v>
      </c>
      <c r="B5362">
        <v>506818829</v>
      </c>
      <c r="C5362">
        <v>166259</v>
      </c>
      <c r="D5362" t="s">
        <v>4508</v>
      </c>
      <c r="E5362" s="1">
        <v>43595.513888888891</v>
      </c>
      <c r="F5362">
        <v>1</v>
      </c>
      <c r="G5362" t="s">
        <v>2280</v>
      </c>
      <c r="H5362">
        <v>360</v>
      </c>
      <c r="I5362" s="1">
        <v>43605.999305555553</v>
      </c>
      <c r="J5362" s="2">
        <f t="shared" si="249"/>
        <v>1</v>
      </c>
      <c r="K5362" s="2" t="str">
        <f>IFERROR(VLOOKUP(A5362,Aux!A:B,2,0),"Outros")</f>
        <v>Municípios</v>
      </c>
      <c r="L5362" s="2">
        <f t="shared" si="250"/>
        <v>2019</v>
      </c>
      <c r="M5362">
        <f t="shared" si="251"/>
        <v>19</v>
      </c>
    </row>
    <row r="5363" spans="1:13" x14ac:dyDescent="0.35">
      <c r="A5363" t="s">
        <v>76</v>
      </c>
      <c r="B5363">
        <v>506676056</v>
      </c>
      <c r="C5363">
        <v>166261</v>
      </c>
      <c r="E5363" s="1">
        <v>43595.516967592594</v>
      </c>
      <c r="F5363">
        <v>13</v>
      </c>
      <c r="G5363" t="s">
        <v>33</v>
      </c>
      <c r="H5363">
        <v>400</v>
      </c>
      <c r="J5363" s="2">
        <f t="shared" si="249"/>
        <v>1</v>
      </c>
      <c r="K5363" s="2" t="str">
        <f>IFERROR(VLOOKUP(A5363,Aux!A:B,2,0),"Outros")</f>
        <v>Municípios</v>
      </c>
      <c r="L5363" s="2">
        <f t="shared" si="250"/>
        <v>2019</v>
      </c>
      <c r="M5363">
        <f t="shared" si="251"/>
        <v>19</v>
      </c>
    </row>
    <row r="5364" spans="1:13" x14ac:dyDescent="0.35">
      <c r="A5364" t="s">
        <v>275</v>
      </c>
      <c r="B5364">
        <v>505187531</v>
      </c>
      <c r="C5364">
        <v>166262</v>
      </c>
      <c r="D5364" t="s">
        <v>5054</v>
      </c>
      <c r="E5364" s="1">
        <v>43595.517395833333</v>
      </c>
      <c r="F5364">
        <v>13</v>
      </c>
      <c r="G5364" t="s">
        <v>277</v>
      </c>
      <c r="H5364">
        <v>360</v>
      </c>
      <c r="I5364" s="1">
        <v>43601.999305555553</v>
      </c>
      <c r="J5364" s="2">
        <f t="shared" si="249"/>
        <v>1</v>
      </c>
      <c r="K5364" s="2" t="str">
        <f>IFERROR(VLOOKUP(A5364,Aux!A:B,2,0),"Outros")</f>
        <v>Municípios</v>
      </c>
      <c r="L5364" s="2">
        <f t="shared" si="250"/>
        <v>2019</v>
      </c>
      <c r="M5364">
        <f t="shared" si="251"/>
        <v>19</v>
      </c>
    </row>
    <row r="5365" spans="1:13" x14ac:dyDescent="0.35">
      <c r="A5365" t="s">
        <v>895</v>
      </c>
      <c r="B5365">
        <v>501305564</v>
      </c>
      <c r="C5365">
        <v>166263</v>
      </c>
      <c r="D5365" t="s">
        <v>5055</v>
      </c>
      <c r="E5365" s="1">
        <v>43595.518877314818</v>
      </c>
      <c r="F5365">
        <v>13</v>
      </c>
      <c r="G5365" t="s">
        <v>1078</v>
      </c>
      <c r="H5365">
        <v>340</v>
      </c>
      <c r="I5365" s="1">
        <v>43600.999305555553</v>
      </c>
      <c r="J5365" s="2">
        <f t="shared" si="249"/>
        <v>1</v>
      </c>
      <c r="K5365" s="2" t="str">
        <f>IFERROR(VLOOKUP(A5365,Aux!A:B,2,0),"Outros")</f>
        <v>Municípios</v>
      </c>
      <c r="L5365" s="2">
        <f t="shared" si="250"/>
        <v>2019</v>
      </c>
      <c r="M5365">
        <f t="shared" si="251"/>
        <v>19</v>
      </c>
    </row>
    <row r="5366" spans="1:13" x14ac:dyDescent="0.35">
      <c r="A5366" t="s">
        <v>528</v>
      </c>
      <c r="B5366">
        <v>512044040</v>
      </c>
      <c r="C5366">
        <v>166264</v>
      </c>
      <c r="D5366" t="s">
        <v>4856</v>
      </c>
      <c r="E5366" s="1">
        <v>43595.520173611112</v>
      </c>
      <c r="F5366">
        <v>1</v>
      </c>
      <c r="G5366" t="s">
        <v>3637</v>
      </c>
      <c r="H5366">
        <v>5</v>
      </c>
      <c r="I5366" s="1">
        <v>43619.999305555553</v>
      </c>
      <c r="J5366" s="2">
        <f t="shared" si="249"/>
        <v>1</v>
      </c>
      <c r="K5366" s="2" t="str">
        <f>IFERROR(VLOOKUP(A5366,Aux!A:B,2,0),"Outros")</f>
        <v>Municípios</v>
      </c>
      <c r="L5366" s="2">
        <f t="shared" si="250"/>
        <v>2019</v>
      </c>
      <c r="M5366">
        <f t="shared" si="251"/>
        <v>19</v>
      </c>
    </row>
    <row r="5367" spans="1:13" x14ac:dyDescent="0.35">
      <c r="A5367" t="s">
        <v>76</v>
      </c>
      <c r="B5367">
        <v>506676056</v>
      </c>
      <c r="C5367">
        <v>166265</v>
      </c>
      <c r="D5367" t="s">
        <v>4571</v>
      </c>
      <c r="E5367" s="1">
        <v>43595.521909722222</v>
      </c>
      <c r="F5367">
        <v>13</v>
      </c>
      <c r="G5367" t="s">
        <v>4572</v>
      </c>
      <c r="H5367">
        <v>340</v>
      </c>
      <c r="I5367" s="1">
        <v>43613.999305555553</v>
      </c>
      <c r="J5367" s="2">
        <f t="shared" si="249"/>
        <v>1</v>
      </c>
      <c r="K5367" s="2" t="str">
        <f>IFERROR(VLOOKUP(A5367,Aux!A:B,2,0),"Outros")</f>
        <v>Municípios</v>
      </c>
      <c r="L5367" s="2">
        <f t="shared" si="250"/>
        <v>2019</v>
      </c>
      <c r="M5367">
        <f t="shared" si="251"/>
        <v>19</v>
      </c>
    </row>
    <row r="5368" spans="1:13" x14ac:dyDescent="0.35">
      <c r="A5368" t="s">
        <v>157</v>
      </c>
      <c r="B5368">
        <v>500122237</v>
      </c>
      <c r="C5368">
        <v>166266</v>
      </c>
      <c r="D5368" t="s">
        <v>4457</v>
      </c>
      <c r="E5368" s="1">
        <v>43595.579085648147</v>
      </c>
      <c r="F5368">
        <v>13</v>
      </c>
      <c r="G5368" t="s">
        <v>2474</v>
      </c>
      <c r="H5368">
        <v>360</v>
      </c>
      <c r="I5368" s="1">
        <v>43608.999305555553</v>
      </c>
      <c r="J5368" s="2">
        <f t="shared" si="249"/>
        <v>1</v>
      </c>
      <c r="K5368" s="2" t="str">
        <f>IFERROR(VLOOKUP(A5368,Aux!A:B,2,0),"Outros")</f>
        <v>Outros</v>
      </c>
      <c r="L5368" s="2">
        <f t="shared" si="250"/>
        <v>2019</v>
      </c>
      <c r="M5368">
        <f t="shared" si="251"/>
        <v>19</v>
      </c>
    </row>
    <row r="5369" spans="1:13" x14ac:dyDescent="0.35">
      <c r="A5369" t="s">
        <v>150</v>
      </c>
      <c r="B5369">
        <v>505309939</v>
      </c>
      <c r="C5369">
        <v>166267</v>
      </c>
      <c r="D5369" t="s">
        <v>4431</v>
      </c>
      <c r="E5369" s="1">
        <v>43595.589120370372</v>
      </c>
      <c r="F5369">
        <v>13</v>
      </c>
      <c r="G5369" t="s">
        <v>152</v>
      </c>
      <c r="H5369">
        <v>360</v>
      </c>
      <c r="I5369" s="1">
        <v>43595.999305555553</v>
      </c>
      <c r="J5369" s="2">
        <f t="shared" si="249"/>
        <v>1</v>
      </c>
      <c r="K5369" s="2" t="str">
        <f>IFERROR(VLOOKUP(A5369,Aux!A:B,2,0),"Outros")</f>
        <v>Municípios</v>
      </c>
      <c r="L5369" s="2">
        <f t="shared" si="250"/>
        <v>2019</v>
      </c>
      <c r="M5369">
        <f t="shared" si="251"/>
        <v>19</v>
      </c>
    </row>
    <row r="5370" spans="1:13" x14ac:dyDescent="0.35">
      <c r="A5370" t="s">
        <v>71</v>
      </c>
      <c r="B5370">
        <v>500051054</v>
      </c>
      <c r="C5370">
        <v>166268</v>
      </c>
      <c r="D5370" t="s">
        <v>4432</v>
      </c>
      <c r="E5370" s="1">
        <v>43595.594050925924</v>
      </c>
      <c r="F5370">
        <v>13</v>
      </c>
      <c r="G5370" t="s">
        <v>202</v>
      </c>
      <c r="H5370">
        <v>360</v>
      </c>
      <c r="I5370" s="1">
        <v>43600.791666666664</v>
      </c>
      <c r="J5370" s="2">
        <f t="shared" si="249"/>
        <v>1</v>
      </c>
      <c r="K5370" s="2" t="str">
        <f>IFERROR(VLOOKUP(A5370,Aux!A:B,2,0),"Outros")</f>
        <v>Municípios</v>
      </c>
      <c r="L5370" s="2">
        <f t="shared" si="250"/>
        <v>2019</v>
      </c>
      <c r="M5370">
        <f t="shared" si="251"/>
        <v>19</v>
      </c>
    </row>
    <row r="5371" spans="1:13" x14ac:dyDescent="0.35">
      <c r="A5371" t="s">
        <v>4433</v>
      </c>
      <c r="B5371">
        <v>500636834</v>
      </c>
      <c r="C5371">
        <v>166269</v>
      </c>
      <c r="D5371" t="s">
        <v>4434</v>
      </c>
      <c r="E5371" s="1">
        <v>43595.598715277774</v>
      </c>
      <c r="F5371">
        <v>3</v>
      </c>
      <c r="G5371" t="s">
        <v>33</v>
      </c>
      <c r="H5371">
        <v>360</v>
      </c>
      <c r="I5371" s="1">
        <v>43601.708333333336</v>
      </c>
      <c r="J5371" s="2">
        <f t="shared" si="249"/>
        <v>1</v>
      </c>
      <c r="K5371" s="2" t="str">
        <f>IFERROR(VLOOKUP(A5371,Aux!A:B,2,0),"Outros")</f>
        <v>Outros</v>
      </c>
      <c r="L5371" s="2">
        <f t="shared" si="250"/>
        <v>2019</v>
      </c>
      <c r="M5371">
        <f t="shared" si="251"/>
        <v>19</v>
      </c>
    </row>
    <row r="5372" spans="1:13" x14ac:dyDescent="0.35">
      <c r="A5372" t="s">
        <v>275</v>
      </c>
      <c r="B5372">
        <v>505187531</v>
      </c>
      <c r="C5372">
        <v>166270</v>
      </c>
      <c r="D5372" t="s">
        <v>4573</v>
      </c>
      <c r="E5372" s="1">
        <v>43595.600300925929</v>
      </c>
      <c r="F5372">
        <v>1</v>
      </c>
      <c r="G5372" t="s">
        <v>277</v>
      </c>
      <c r="H5372">
        <v>360</v>
      </c>
      <c r="I5372" s="1">
        <v>43605.999305555553</v>
      </c>
      <c r="J5372" s="2">
        <f t="shared" si="249"/>
        <v>1</v>
      </c>
      <c r="K5372" s="2" t="str">
        <f>IFERROR(VLOOKUP(A5372,Aux!A:B,2,0),"Outros")</f>
        <v>Municípios</v>
      </c>
      <c r="L5372" s="2">
        <f t="shared" si="250"/>
        <v>2019</v>
      </c>
      <c r="M5372">
        <f t="shared" si="251"/>
        <v>19</v>
      </c>
    </row>
    <row r="5373" spans="1:13" x14ac:dyDescent="0.35">
      <c r="A5373" t="s">
        <v>1080</v>
      </c>
      <c r="B5373">
        <v>506849635</v>
      </c>
      <c r="C5373">
        <v>166271</v>
      </c>
      <c r="D5373" t="s">
        <v>4458</v>
      </c>
      <c r="E5373" s="1">
        <v>43595.606412037036</v>
      </c>
      <c r="F5373">
        <v>1</v>
      </c>
      <c r="G5373" t="s">
        <v>4459</v>
      </c>
      <c r="H5373">
        <v>340</v>
      </c>
      <c r="I5373" s="1">
        <v>43620.999305555553</v>
      </c>
      <c r="J5373" s="2">
        <f t="shared" si="249"/>
        <v>1</v>
      </c>
      <c r="K5373" s="2" t="str">
        <f>IFERROR(VLOOKUP(A5373,Aux!A:B,2,0),"Outros")</f>
        <v>Municípios</v>
      </c>
      <c r="L5373" s="2">
        <f t="shared" si="250"/>
        <v>2019</v>
      </c>
      <c r="M5373">
        <f t="shared" si="251"/>
        <v>19</v>
      </c>
    </row>
    <row r="5374" spans="1:13" x14ac:dyDescent="0.35">
      <c r="A5374" t="s">
        <v>574</v>
      </c>
      <c r="B5374">
        <v>506791220</v>
      </c>
      <c r="C5374">
        <v>166272</v>
      </c>
      <c r="D5374" t="s">
        <v>4944</v>
      </c>
      <c r="E5374" s="1">
        <v>43595.607685185183</v>
      </c>
      <c r="F5374">
        <v>13</v>
      </c>
      <c r="G5374" t="s">
        <v>2816</v>
      </c>
      <c r="H5374">
        <v>360</v>
      </c>
      <c r="I5374" s="1">
        <v>43610.708333333336</v>
      </c>
      <c r="J5374" s="2">
        <f t="shared" si="249"/>
        <v>1</v>
      </c>
      <c r="K5374" s="2" t="str">
        <f>IFERROR(VLOOKUP(A5374,Aux!A:B,2,0),"Outros")</f>
        <v>Municípios</v>
      </c>
      <c r="L5374" s="2">
        <f t="shared" si="250"/>
        <v>2019</v>
      </c>
      <c r="M5374">
        <f t="shared" si="251"/>
        <v>19</v>
      </c>
    </row>
    <row r="5375" spans="1:13" x14ac:dyDescent="0.35">
      <c r="A5375" t="s">
        <v>311</v>
      </c>
      <c r="B5375">
        <v>680017550</v>
      </c>
      <c r="C5375">
        <v>166273</v>
      </c>
      <c r="D5375" t="s">
        <v>4513</v>
      </c>
      <c r="E5375" s="1">
        <v>43595.610590277778</v>
      </c>
      <c r="F5375">
        <v>13</v>
      </c>
      <c r="G5375" t="s">
        <v>924</v>
      </c>
      <c r="H5375">
        <v>5</v>
      </c>
      <c r="I5375" s="1">
        <v>43605.625</v>
      </c>
      <c r="J5375" s="2">
        <f t="shared" si="249"/>
        <v>1</v>
      </c>
      <c r="K5375" s="2" t="str">
        <f>IFERROR(VLOOKUP(A5375,Aux!A:B,2,0),"Outros")</f>
        <v>Águas e resíduos</v>
      </c>
      <c r="L5375" s="2">
        <f t="shared" si="250"/>
        <v>2019</v>
      </c>
      <c r="M5375">
        <f t="shared" si="251"/>
        <v>19</v>
      </c>
    </row>
    <row r="5376" spans="1:13" x14ac:dyDescent="0.35">
      <c r="A5376" t="s">
        <v>71</v>
      </c>
      <c r="B5376">
        <v>500051054</v>
      </c>
      <c r="C5376">
        <v>166274</v>
      </c>
      <c r="D5376" t="s">
        <v>4605</v>
      </c>
      <c r="E5376" s="1">
        <v>43595.613437499997</v>
      </c>
      <c r="F5376">
        <v>13</v>
      </c>
      <c r="G5376" t="s">
        <v>202</v>
      </c>
      <c r="H5376">
        <v>360</v>
      </c>
      <c r="I5376" s="1">
        <v>43605.791666666664</v>
      </c>
      <c r="J5376" s="2">
        <f t="shared" si="249"/>
        <v>1</v>
      </c>
      <c r="K5376" s="2" t="str">
        <f>IFERROR(VLOOKUP(A5376,Aux!A:B,2,0),"Outros")</f>
        <v>Municípios</v>
      </c>
      <c r="L5376" s="2">
        <f t="shared" si="250"/>
        <v>2019</v>
      </c>
      <c r="M5376">
        <f t="shared" si="251"/>
        <v>19</v>
      </c>
    </row>
    <row r="5377" spans="1:13" x14ac:dyDescent="0.35">
      <c r="A5377" t="s">
        <v>236</v>
      </c>
      <c r="B5377">
        <v>504871650</v>
      </c>
      <c r="C5377">
        <v>166275</v>
      </c>
      <c r="D5377" t="s">
        <v>4574</v>
      </c>
      <c r="E5377" s="1">
        <v>43595.618252314816</v>
      </c>
      <c r="F5377">
        <v>1</v>
      </c>
      <c r="G5377" t="s">
        <v>2034</v>
      </c>
      <c r="H5377">
        <v>340</v>
      </c>
      <c r="I5377" s="1">
        <v>43605.75</v>
      </c>
      <c r="J5377" s="2">
        <f t="shared" si="249"/>
        <v>1</v>
      </c>
      <c r="K5377" s="2" t="str">
        <f>IFERROR(VLOOKUP(A5377,Aux!A:B,2,0),"Outros")</f>
        <v>Águas e resíduos</v>
      </c>
      <c r="L5377" s="2">
        <f t="shared" si="250"/>
        <v>2019</v>
      </c>
      <c r="M5377">
        <f t="shared" si="251"/>
        <v>19</v>
      </c>
    </row>
    <row r="5378" spans="1:13" x14ac:dyDescent="0.35">
      <c r="A5378" t="s">
        <v>942</v>
      </c>
      <c r="B5378">
        <v>510089224</v>
      </c>
      <c r="C5378">
        <v>166276</v>
      </c>
      <c r="D5378" t="s">
        <v>4945</v>
      </c>
      <c r="E5378" s="1">
        <v>43595.618657407409</v>
      </c>
      <c r="F5378">
        <v>13</v>
      </c>
      <c r="G5378" t="s">
        <v>1020</v>
      </c>
      <c r="H5378">
        <v>360</v>
      </c>
      <c r="I5378" s="1">
        <v>43611.999305555553</v>
      </c>
      <c r="J5378" s="2">
        <f t="shared" ref="J5378:J5441" si="252">IF(C5378=C5377,"",1)</f>
        <v>1</v>
      </c>
      <c r="K5378" s="2" t="str">
        <f>IFERROR(VLOOKUP(A5378,Aux!A:B,2,0),"Outros")</f>
        <v>Outros</v>
      </c>
      <c r="L5378" s="2">
        <f t="shared" ref="L5378:L5441" si="253">YEAR(E5378)</f>
        <v>2019</v>
      </c>
      <c r="M5378">
        <f t="shared" ref="M5378:M5441" si="254">WEEKNUM(E5378)</f>
        <v>19</v>
      </c>
    </row>
    <row r="5379" spans="1:13" x14ac:dyDescent="0.35">
      <c r="A5379" t="s">
        <v>105</v>
      </c>
      <c r="B5379">
        <v>503311332</v>
      </c>
      <c r="C5379">
        <v>166277</v>
      </c>
      <c r="D5379" t="s">
        <v>4657</v>
      </c>
      <c r="E5379" s="1">
        <v>43595.628946759258</v>
      </c>
      <c r="F5379">
        <v>3</v>
      </c>
      <c r="G5379" t="s">
        <v>259</v>
      </c>
      <c r="H5379">
        <v>340</v>
      </c>
      <c r="I5379" s="1">
        <v>43627.708333333336</v>
      </c>
      <c r="J5379" s="2">
        <f t="shared" si="252"/>
        <v>1</v>
      </c>
      <c r="K5379" s="2" t="str">
        <f>IFERROR(VLOOKUP(A5379,Aux!A:B,2,0),"Outros")</f>
        <v>Municípios</v>
      </c>
      <c r="L5379" s="2">
        <f t="shared" si="253"/>
        <v>2019</v>
      </c>
      <c r="M5379">
        <f t="shared" si="254"/>
        <v>19</v>
      </c>
    </row>
    <row r="5380" spans="1:13" x14ac:dyDescent="0.35">
      <c r="A5380" t="s">
        <v>12</v>
      </c>
      <c r="B5380">
        <v>508481287</v>
      </c>
      <c r="C5380">
        <v>166278</v>
      </c>
      <c r="D5380" t="s">
        <v>4606</v>
      </c>
      <c r="E5380" s="1">
        <v>43595.630347222221</v>
      </c>
      <c r="F5380">
        <v>1</v>
      </c>
      <c r="G5380" t="s">
        <v>14</v>
      </c>
      <c r="H5380">
        <v>360</v>
      </c>
      <c r="I5380" s="1">
        <v>43600.708333333336</v>
      </c>
      <c r="J5380" s="2">
        <f t="shared" si="252"/>
        <v>1</v>
      </c>
      <c r="K5380" s="2" t="str">
        <f>IFERROR(VLOOKUP(A5380,Aux!A:B,2,0),"Outros")</f>
        <v>Hospitais</v>
      </c>
      <c r="L5380" s="2">
        <f t="shared" si="253"/>
        <v>2019</v>
      </c>
      <c r="M5380">
        <f t="shared" si="254"/>
        <v>19</v>
      </c>
    </row>
    <row r="5381" spans="1:13" x14ac:dyDescent="0.35">
      <c r="A5381" t="s">
        <v>177</v>
      </c>
      <c r="B5381">
        <v>506609553</v>
      </c>
      <c r="C5381">
        <v>166279</v>
      </c>
      <c r="D5381" t="s">
        <v>4435</v>
      </c>
      <c r="E5381" s="1">
        <v>43595.633576388886</v>
      </c>
      <c r="F5381">
        <v>13</v>
      </c>
      <c r="G5381" t="s">
        <v>179</v>
      </c>
      <c r="H5381">
        <v>360</v>
      </c>
      <c r="I5381" s="1">
        <v>43611.999305555553</v>
      </c>
      <c r="J5381" s="2">
        <f t="shared" si="252"/>
        <v>1</v>
      </c>
      <c r="K5381" s="2" t="str">
        <f>IFERROR(VLOOKUP(A5381,Aux!A:B,2,0),"Outros")</f>
        <v>Municípios</v>
      </c>
      <c r="L5381" s="2">
        <f t="shared" si="253"/>
        <v>2019</v>
      </c>
      <c r="M5381">
        <f t="shared" si="254"/>
        <v>19</v>
      </c>
    </row>
    <row r="5382" spans="1:13" x14ac:dyDescent="0.35">
      <c r="A5382" t="s">
        <v>942</v>
      </c>
      <c r="B5382">
        <v>510089224</v>
      </c>
      <c r="C5382">
        <v>166280</v>
      </c>
      <c r="D5382" t="s">
        <v>4831</v>
      </c>
      <c r="E5382" s="1">
        <v>43595.63858796296</v>
      </c>
      <c r="F5382">
        <v>13</v>
      </c>
      <c r="G5382" t="s">
        <v>929</v>
      </c>
      <c r="H5382">
        <v>360</v>
      </c>
      <c r="I5382" s="1">
        <v>43627.999305555553</v>
      </c>
      <c r="J5382" s="2">
        <f t="shared" si="252"/>
        <v>1</v>
      </c>
      <c r="K5382" s="2" t="str">
        <f>IFERROR(VLOOKUP(A5382,Aux!A:B,2,0),"Outros")</f>
        <v>Outros</v>
      </c>
      <c r="L5382" s="2">
        <f t="shared" si="253"/>
        <v>2019</v>
      </c>
      <c r="M5382">
        <f t="shared" si="254"/>
        <v>19</v>
      </c>
    </row>
    <row r="5383" spans="1:13" x14ac:dyDescent="0.35">
      <c r="A5383" t="s">
        <v>9</v>
      </c>
      <c r="B5383">
        <v>506673626</v>
      </c>
      <c r="C5383">
        <v>166283</v>
      </c>
      <c r="E5383" s="1">
        <v>43595.649074074077</v>
      </c>
      <c r="F5383">
        <v>1</v>
      </c>
      <c r="G5383" t="s">
        <v>33</v>
      </c>
      <c r="H5383">
        <v>400</v>
      </c>
      <c r="J5383" s="2">
        <f t="shared" si="252"/>
        <v>1</v>
      </c>
      <c r="K5383" s="2" t="str">
        <f>IFERROR(VLOOKUP(A5383,Aux!A:B,2,0),"Outros")</f>
        <v>Municípios</v>
      </c>
      <c r="L5383" s="2">
        <f t="shared" si="253"/>
        <v>2019</v>
      </c>
      <c r="M5383">
        <f t="shared" si="254"/>
        <v>19</v>
      </c>
    </row>
    <row r="5384" spans="1:13" x14ac:dyDescent="0.35">
      <c r="A5384" t="s">
        <v>15</v>
      </c>
      <c r="B5384">
        <v>503541567</v>
      </c>
      <c r="C5384">
        <v>166285</v>
      </c>
      <c r="D5384" t="s">
        <v>4436</v>
      </c>
      <c r="E5384" s="1">
        <v>43595.657824074071</v>
      </c>
      <c r="F5384">
        <v>13</v>
      </c>
      <c r="G5384" t="s">
        <v>259</v>
      </c>
      <c r="H5384">
        <v>5</v>
      </c>
      <c r="I5384" s="1">
        <v>43604.999305555553</v>
      </c>
      <c r="J5384" s="2">
        <f t="shared" si="252"/>
        <v>1</v>
      </c>
      <c r="K5384" s="2" t="str">
        <f>IFERROR(VLOOKUP(A5384,Aux!A:B,2,0),"Outros")</f>
        <v>Municípios</v>
      </c>
      <c r="L5384" s="2">
        <f t="shared" si="253"/>
        <v>2019</v>
      </c>
      <c r="M5384">
        <f t="shared" si="254"/>
        <v>19</v>
      </c>
    </row>
    <row r="5385" spans="1:13" x14ac:dyDescent="0.35">
      <c r="A5385" t="s">
        <v>644</v>
      </c>
      <c r="B5385">
        <v>501389660</v>
      </c>
      <c r="C5385">
        <v>166286</v>
      </c>
      <c r="D5385" t="s">
        <v>4832</v>
      </c>
      <c r="E5385" s="1">
        <v>43595.660462962966</v>
      </c>
      <c r="F5385">
        <v>13</v>
      </c>
      <c r="G5385" t="s">
        <v>14</v>
      </c>
      <c r="H5385">
        <v>340</v>
      </c>
      <c r="I5385" s="1">
        <v>43616.729166666664</v>
      </c>
      <c r="J5385" s="2">
        <f t="shared" si="252"/>
        <v>1</v>
      </c>
      <c r="K5385" s="2" t="str">
        <f>IFERROR(VLOOKUP(A5385,Aux!A:B,2,0),"Outros")</f>
        <v>Outros</v>
      </c>
      <c r="L5385" s="2">
        <f t="shared" si="253"/>
        <v>2019</v>
      </c>
      <c r="M5385">
        <f t="shared" si="254"/>
        <v>19</v>
      </c>
    </row>
    <row r="5386" spans="1:13" x14ac:dyDescent="0.35">
      <c r="A5386" t="s">
        <v>668</v>
      </c>
      <c r="B5386">
        <v>501904077</v>
      </c>
      <c r="C5386">
        <v>166287</v>
      </c>
      <c r="D5386" t="s">
        <v>4163</v>
      </c>
      <c r="E5386" s="1">
        <v>43595.660856481481</v>
      </c>
      <c r="F5386">
        <v>13</v>
      </c>
      <c r="G5386" t="s">
        <v>1398</v>
      </c>
      <c r="H5386">
        <v>400</v>
      </c>
      <c r="I5386" s="1">
        <v>43577.666666666664</v>
      </c>
      <c r="J5386" s="2">
        <f t="shared" si="252"/>
        <v>1</v>
      </c>
      <c r="K5386" s="2" t="str">
        <f>IFERROR(VLOOKUP(A5386,Aux!A:B,2,0),"Outros")</f>
        <v>Portos</v>
      </c>
      <c r="L5386" s="2">
        <f t="shared" si="253"/>
        <v>2019</v>
      </c>
      <c r="M5386">
        <f t="shared" si="254"/>
        <v>19</v>
      </c>
    </row>
    <row r="5387" spans="1:13" x14ac:dyDescent="0.35">
      <c r="A5387" t="s">
        <v>668</v>
      </c>
      <c r="B5387">
        <v>501904077</v>
      </c>
      <c r="C5387">
        <v>166288</v>
      </c>
      <c r="D5387" t="s">
        <v>4359</v>
      </c>
      <c r="E5387" s="1">
        <v>43595.662118055552</v>
      </c>
      <c r="F5387">
        <v>13</v>
      </c>
      <c r="G5387" t="s">
        <v>1398</v>
      </c>
      <c r="H5387">
        <v>5</v>
      </c>
      <c r="I5387" s="1">
        <v>43617.666666666664</v>
      </c>
      <c r="J5387" s="2">
        <f t="shared" si="252"/>
        <v>1</v>
      </c>
      <c r="K5387" s="2" t="str">
        <f>IFERROR(VLOOKUP(A5387,Aux!A:B,2,0),"Outros")</f>
        <v>Portos</v>
      </c>
      <c r="L5387" s="2">
        <f t="shared" si="253"/>
        <v>2019</v>
      </c>
      <c r="M5387">
        <f t="shared" si="254"/>
        <v>19</v>
      </c>
    </row>
    <row r="5388" spans="1:13" x14ac:dyDescent="0.35">
      <c r="A5388" t="s">
        <v>4433</v>
      </c>
      <c r="B5388">
        <v>500636834</v>
      </c>
      <c r="C5388">
        <v>166289</v>
      </c>
      <c r="E5388" s="1">
        <v>43595.666689814818</v>
      </c>
      <c r="F5388">
        <v>3</v>
      </c>
      <c r="G5388" t="s">
        <v>33</v>
      </c>
      <c r="H5388">
        <v>400</v>
      </c>
      <c r="J5388" s="2">
        <f t="shared" si="252"/>
        <v>1</v>
      </c>
      <c r="K5388" s="2" t="str">
        <f>IFERROR(VLOOKUP(A5388,Aux!A:B,2,0),"Outros")</f>
        <v>Outros</v>
      </c>
      <c r="L5388" s="2">
        <f t="shared" si="253"/>
        <v>2019</v>
      </c>
      <c r="M5388">
        <f t="shared" si="254"/>
        <v>19</v>
      </c>
    </row>
    <row r="5389" spans="1:13" x14ac:dyDescent="0.35">
      <c r="A5389" t="s">
        <v>9</v>
      </c>
      <c r="B5389">
        <v>506673626</v>
      </c>
      <c r="C5389">
        <v>166290</v>
      </c>
      <c r="E5389" s="1">
        <v>43595.667395833334</v>
      </c>
      <c r="F5389">
        <v>1</v>
      </c>
      <c r="G5389" t="s">
        <v>33</v>
      </c>
      <c r="H5389">
        <v>400</v>
      </c>
      <c r="J5389" s="2">
        <f t="shared" si="252"/>
        <v>1</v>
      </c>
      <c r="K5389" s="2" t="str">
        <f>IFERROR(VLOOKUP(A5389,Aux!A:B,2,0),"Outros")</f>
        <v>Municípios</v>
      </c>
      <c r="L5389" s="2">
        <f t="shared" si="253"/>
        <v>2019</v>
      </c>
      <c r="M5389">
        <f t="shared" si="254"/>
        <v>19</v>
      </c>
    </row>
    <row r="5390" spans="1:13" x14ac:dyDescent="0.35">
      <c r="A5390" t="s">
        <v>9</v>
      </c>
      <c r="B5390">
        <v>506673626</v>
      </c>
      <c r="C5390">
        <v>166291</v>
      </c>
      <c r="E5390" s="1">
        <v>43595.671944444446</v>
      </c>
      <c r="F5390">
        <v>1</v>
      </c>
      <c r="G5390" t="s">
        <v>33</v>
      </c>
      <c r="H5390">
        <v>400</v>
      </c>
      <c r="J5390" s="2">
        <f t="shared" si="252"/>
        <v>1</v>
      </c>
      <c r="K5390" s="2" t="str">
        <f>IFERROR(VLOOKUP(A5390,Aux!A:B,2,0),"Outros")</f>
        <v>Municípios</v>
      </c>
      <c r="L5390" s="2">
        <f t="shared" si="253"/>
        <v>2019</v>
      </c>
      <c r="M5390">
        <f t="shared" si="254"/>
        <v>19</v>
      </c>
    </row>
    <row r="5391" spans="1:13" x14ac:dyDescent="0.35">
      <c r="A5391" t="s">
        <v>574</v>
      </c>
      <c r="B5391">
        <v>506791220</v>
      </c>
      <c r="C5391">
        <v>166292</v>
      </c>
      <c r="D5391" t="s">
        <v>5107</v>
      </c>
      <c r="E5391" s="1">
        <v>43595.68891203704</v>
      </c>
      <c r="F5391">
        <v>13</v>
      </c>
      <c r="G5391" t="s">
        <v>2519</v>
      </c>
      <c r="H5391">
        <v>360</v>
      </c>
      <c r="I5391" s="1">
        <v>43604.708333333336</v>
      </c>
      <c r="J5391" s="2">
        <f t="shared" si="252"/>
        <v>1</v>
      </c>
      <c r="K5391" s="2" t="str">
        <f>IFERROR(VLOOKUP(A5391,Aux!A:B,2,0),"Outros")</f>
        <v>Municípios</v>
      </c>
      <c r="L5391" s="2">
        <f t="shared" si="253"/>
        <v>2019</v>
      </c>
      <c r="M5391">
        <f t="shared" si="254"/>
        <v>19</v>
      </c>
    </row>
    <row r="5392" spans="1:13" x14ac:dyDescent="0.35">
      <c r="A5392" t="s">
        <v>15</v>
      </c>
      <c r="B5392">
        <v>503541567</v>
      </c>
      <c r="C5392">
        <v>166293</v>
      </c>
      <c r="D5392" t="s">
        <v>4658</v>
      </c>
      <c r="E5392" s="1">
        <v>43595.704618055555</v>
      </c>
      <c r="F5392">
        <v>13</v>
      </c>
      <c r="G5392" t="s">
        <v>259</v>
      </c>
      <c r="H5392">
        <v>340</v>
      </c>
      <c r="I5392" s="1">
        <v>43606.999305555553</v>
      </c>
      <c r="J5392" s="2">
        <f t="shared" si="252"/>
        <v>1</v>
      </c>
      <c r="K5392" s="2" t="str">
        <f>IFERROR(VLOOKUP(A5392,Aux!A:B,2,0),"Outros")</f>
        <v>Municípios</v>
      </c>
      <c r="L5392" s="2">
        <f t="shared" si="253"/>
        <v>2019</v>
      </c>
      <c r="M5392">
        <f t="shared" si="254"/>
        <v>19</v>
      </c>
    </row>
    <row r="5393" spans="1:13" x14ac:dyDescent="0.35">
      <c r="A5393" t="s">
        <v>154</v>
      </c>
      <c r="B5393">
        <v>506818829</v>
      </c>
      <c r="C5393">
        <v>166294</v>
      </c>
      <c r="D5393" t="s">
        <v>4437</v>
      </c>
      <c r="E5393" s="1">
        <v>43595.746747685182</v>
      </c>
      <c r="F5393">
        <v>1</v>
      </c>
      <c r="G5393" t="s">
        <v>156</v>
      </c>
      <c r="H5393">
        <v>360</v>
      </c>
      <c r="I5393" s="1">
        <v>43608.999305555553</v>
      </c>
      <c r="J5393" s="2">
        <f t="shared" si="252"/>
        <v>1</v>
      </c>
      <c r="K5393" s="2" t="str">
        <f>IFERROR(VLOOKUP(A5393,Aux!A:B,2,0),"Outros")</f>
        <v>Municípios</v>
      </c>
      <c r="L5393" s="2">
        <f t="shared" si="253"/>
        <v>2019</v>
      </c>
      <c r="M5393">
        <f t="shared" si="254"/>
        <v>19</v>
      </c>
    </row>
    <row r="5394" spans="1:13" x14ac:dyDescent="0.35">
      <c r="A5394" t="s">
        <v>105</v>
      </c>
      <c r="B5394">
        <v>503311332</v>
      </c>
      <c r="C5394">
        <v>166295</v>
      </c>
      <c r="D5394" t="s">
        <v>4360</v>
      </c>
      <c r="E5394" s="1">
        <v>43595.756782407407</v>
      </c>
      <c r="F5394">
        <v>1</v>
      </c>
      <c r="G5394" t="s">
        <v>17</v>
      </c>
      <c r="H5394">
        <v>360</v>
      </c>
      <c r="I5394" s="1">
        <v>43602.708333333336</v>
      </c>
      <c r="J5394" s="2">
        <f t="shared" si="252"/>
        <v>1</v>
      </c>
      <c r="K5394" s="2" t="str">
        <f>IFERROR(VLOOKUP(A5394,Aux!A:B,2,0),"Outros")</f>
        <v>Municípios</v>
      </c>
      <c r="L5394" s="2">
        <f t="shared" si="253"/>
        <v>2019</v>
      </c>
      <c r="M5394">
        <f t="shared" si="254"/>
        <v>19</v>
      </c>
    </row>
    <row r="5395" spans="1:13" x14ac:dyDescent="0.35">
      <c r="A5395" t="s">
        <v>60</v>
      </c>
      <c r="B5395">
        <v>505456010</v>
      </c>
      <c r="C5395">
        <v>166307</v>
      </c>
      <c r="D5395" t="s">
        <v>2042</v>
      </c>
      <c r="E5395" s="1">
        <v>43596.440706018519</v>
      </c>
      <c r="F5395">
        <v>3</v>
      </c>
      <c r="G5395" t="s">
        <v>62</v>
      </c>
      <c r="H5395">
        <v>400</v>
      </c>
      <c r="I5395" s="1">
        <v>43568.999305555553</v>
      </c>
      <c r="J5395" s="2">
        <f t="shared" si="252"/>
        <v>1</v>
      </c>
      <c r="K5395" s="2" t="str">
        <f>IFERROR(VLOOKUP(A5395,Aux!A:B,2,0),"Outros")</f>
        <v>Municípios</v>
      </c>
      <c r="L5395" s="2">
        <f t="shared" si="253"/>
        <v>2019</v>
      </c>
      <c r="M5395">
        <f t="shared" si="254"/>
        <v>19</v>
      </c>
    </row>
    <row r="5396" spans="1:13" x14ac:dyDescent="0.35">
      <c r="A5396" t="s">
        <v>12</v>
      </c>
      <c r="B5396">
        <v>508481287</v>
      </c>
      <c r="C5396">
        <v>166327</v>
      </c>
      <c r="D5396" t="s">
        <v>4151</v>
      </c>
      <c r="E5396" s="1">
        <v>43598.365162037036</v>
      </c>
      <c r="F5396">
        <v>1</v>
      </c>
      <c r="G5396" t="s">
        <v>14</v>
      </c>
      <c r="H5396">
        <v>5</v>
      </c>
      <c r="I5396" s="1">
        <v>43601.708333333336</v>
      </c>
      <c r="J5396" s="2">
        <f t="shared" si="252"/>
        <v>1</v>
      </c>
      <c r="K5396" s="2" t="str">
        <f>IFERROR(VLOOKUP(A5396,Aux!A:B,2,0),"Outros")</f>
        <v>Hospitais</v>
      </c>
      <c r="L5396" s="2">
        <f t="shared" si="253"/>
        <v>2019</v>
      </c>
      <c r="M5396">
        <f t="shared" si="254"/>
        <v>20</v>
      </c>
    </row>
    <row r="5397" spans="1:13" x14ac:dyDescent="0.35">
      <c r="A5397" t="s">
        <v>48</v>
      </c>
      <c r="B5397">
        <v>503035416</v>
      </c>
      <c r="C5397">
        <v>166328</v>
      </c>
      <c r="D5397" t="s">
        <v>5002</v>
      </c>
      <c r="E5397" s="1">
        <v>43598.365208333336</v>
      </c>
      <c r="F5397">
        <v>1</v>
      </c>
      <c r="G5397" t="s">
        <v>33</v>
      </c>
      <c r="H5397">
        <v>5</v>
      </c>
      <c r="I5397" s="1">
        <v>43613.708333333336</v>
      </c>
      <c r="J5397" s="2">
        <f t="shared" si="252"/>
        <v>1</v>
      </c>
      <c r="K5397" s="2" t="str">
        <f>IFERROR(VLOOKUP(A5397,Aux!A:B,2,0),"Outros")</f>
        <v>Hospitais</v>
      </c>
      <c r="L5397" s="2">
        <f t="shared" si="253"/>
        <v>2019</v>
      </c>
      <c r="M5397">
        <f t="shared" si="254"/>
        <v>20</v>
      </c>
    </row>
    <row r="5398" spans="1:13" x14ac:dyDescent="0.35">
      <c r="A5398" t="s">
        <v>12</v>
      </c>
      <c r="B5398">
        <v>508481287</v>
      </c>
      <c r="C5398">
        <v>166329</v>
      </c>
      <c r="D5398" t="s">
        <v>3814</v>
      </c>
      <c r="E5398" s="1">
        <v>43598.381701388891</v>
      </c>
      <c r="F5398">
        <v>13</v>
      </c>
      <c r="G5398" t="s">
        <v>14</v>
      </c>
      <c r="H5398">
        <v>360</v>
      </c>
      <c r="I5398" s="1">
        <v>43602.708333333336</v>
      </c>
      <c r="J5398" s="2">
        <f t="shared" si="252"/>
        <v>1</v>
      </c>
      <c r="K5398" s="2" t="str">
        <f>IFERROR(VLOOKUP(A5398,Aux!A:B,2,0),"Outros")</f>
        <v>Hospitais</v>
      </c>
      <c r="L5398" s="2">
        <f t="shared" si="253"/>
        <v>2019</v>
      </c>
      <c r="M5398">
        <f t="shared" si="254"/>
        <v>20</v>
      </c>
    </row>
    <row r="5399" spans="1:13" x14ac:dyDescent="0.35">
      <c r="A5399" t="s">
        <v>37</v>
      </c>
      <c r="B5399">
        <v>506187543</v>
      </c>
      <c r="C5399">
        <v>166331</v>
      </c>
      <c r="D5399" t="s">
        <v>4715</v>
      </c>
      <c r="E5399" s="1">
        <v>43598.406145833331</v>
      </c>
      <c r="F5399">
        <v>13</v>
      </c>
      <c r="G5399" t="s">
        <v>80</v>
      </c>
      <c r="H5399">
        <v>360</v>
      </c>
      <c r="I5399" s="1">
        <v>43608.999305555553</v>
      </c>
      <c r="J5399" s="2">
        <f t="shared" si="252"/>
        <v>1</v>
      </c>
      <c r="K5399" s="2" t="str">
        <f>IFERROR(VLOOKUP(A5399,Aux!A:B,2,0),"Outros")</f>
        <v>Municípios</v>
      </c>
      <c r="L5399" s="2">
        <f t="shared" si="253"/>
        <v>2019</v>
      </c>
      <c r="M5399">
        <f t="shared" si="254"/>
        <v>20</v>
      </c>
    </row>
    <row r="5400" spans="1:13" x14ac:dyDescent="0.35">
      <c r="A5400" t="s">
        <v>239</v>
      </c>
      <c r="B5400">
        <v>512042659</v>
      </c>
      <c r="C5400">
        <v>166332</v>
      </c>
      <c r="D5400" t="s">
        <v>4575</v>
      </c>
      <c r="E5400" s="1">
        <v>43598.420532407406</v>
      </c>
      <c r="F5400">
        <v>13</v>
      </c>
      <c r="G5400" t="s">
        <v>839</v>
      </c>
      <c r="H5400">
        <v>360</v>
      </c>
      <c r="I5400" s="1">
        <v>43604.999305555553</v>
      </c>
      <c r="J5400" s="2">
        <f t="shared" si="252"/>
        <v>1</v>
      </c>
      <c r="K5400" s="2" t="str">
        <f>IFERROR(VLOOKUP(A5400,Aux!A:B,2,0),"Outros")</f>
        <v>Municípios</v>
      </c>
      <c r="L5400" s="2">
        <f t="shared" si="253"/>
        <v>2019</v>
      </c>
      <c r="M5400">
        <f t="shared" si="254"/>
        <v>20</v>
      </c>
    </row>
    <row r="5401" spans="1:13" x14ac:dyDescent="0.35">
      <c r="A5401" t="s">
        <v>1530</v>
      </c>
      <c r="B5401">
        <v>600083012</v>
      </c>
      <c r="C5401">
        <v>166333</v>
      </c>
      <c r="D5401" t="s">
        <v>4576</v>
      </c>
      <c r="E5401" s="1">
        <v>43598.426863425928</v>
      </c>
      <c r="F5401">
        <v>13</v>
      </c>
      <c r="G5401" t="s">
        <v>515</v>
      </c>
      <c r="H5401">
        <v>340</v>
      </c>
      <c r="I5401" s="1">
        <v>43604.999305555553</v>
      </c>
      <c r="J5401" s="2">
        <f t="shared" si="252"/>
        <v>1</v>
      </c>
      <c r="K5401" s="2" t="str">
        <f>IFERROR(VLOOKUP(A5401,Aux!A:B,2,0),"Outros")</f>
        <v>Outros</v>
      </c>
      <c r="L5401" s="2">
        <f t="shared" si="253"/>
        <v>2019</v>
      </c>
      <c r="M5401">
        <f t="shared" si="254"/>
        <v>20</v>
      </c>
    </row>
    <row r="5402" spans="1:13" x14ac:dyDescent="0.35">
      <c r="A5402" t="s">
        <v>63</v>
      </c>
      <c r="B5402">
        <v>502098139</v>
      </c>
      <c r="C5402">
        <v>166334</v>
      </c>
      <c r="D5402" t="s">
        <v>4109</v>
      </c>
      <c r="E5402" s="1">
        <v>43598.433518518519</v>
      </c>
      <c r="F5402">
        <v>13</v>
      </c>
      <c r="G5402" t="s">
        <v>1980</v>
      </c>
      <c r="H5402">
        <v>400</v>
      </c>
      <c r="I5402" s="1">
        <v>43573.999305555553</v>
      </c>
      <c r="J5402" s="2">
        <f t="shared" si="252"/>
        <v>1</v>
      </c>
      <c r="K5402" s="2" t="str">
        <f>IFERROR(VLOOKUP(A5402,Aux!A:B,2,0),"Outros")</f>
        <v>Municípios</v>
      </c>
      <c r="L5402" s="2">
        <f t="shared" si="253"/>
        <v>2019</v>
      </c>
      <c r="M5402">
        <f t="shared" si="254"/>
        <v>20</v>
      </c>
    </row>
    <row r="5403" spans="1:13" x14ac:dyDescent="0.35">
      <c r="A5403" t="s">
        <v>275</v>
      </c>
      <c r="B5403">
        <v>505187531</v>
      </c>
      <c r="C5403">
        <v>166336</v>
      </c>
      <c r="D5403" t="s">
        <v>4775</v>
      </c>
      <c r="E5403" s="1">
        <v>43598.440937500003</v>
      </c>
      <c r="F5403">
        <v>13</v>
      </c>
      <c r="G5403" t="s">
        <v>277</v>
      </c>
      <c r="H5403">
        <v>400</v>
      </c>
      <c r="I5403" s="1">
        <v>25569.999305555557</v>
      </c>
      <c r="J5403" s="2">
        <f t="shared" si="252"/>
        <v>1</v>
      </c>
      <c r="K5403" s="2" t="str">
        <f>IFERROR(VLOOKUP(A5403,Aux!A:B,2,0),"Outros")</f>
        <v>Municípios</v>
      </c>
      <c r="L5403" s="2">
        <f t="shared" si="253"/>
        <v>2019</v>
      </c>
      <c r="M5403">
        <f t="shared" si="254"/>
        <v>20</v>
      </c>
    </row>
    <row r="5404" spans="1:13" x14ac:dyDescent="0.35">
      <c r="A5404" t="s">
        <v>48</v>
      </c>
      <c r="B5404">
        <v>503035416</v>
      </c>
      <c r="C5404">
        <v>166338</v>
      </c>
      <c r="D5404" t="s">
        <v>4905</v>
      </c>
      <c r="E5404" s="1">
        <v>43598.443460648145</v>
      </c>
      <c r="F5404">
        <v>13</v>
      </c>
      <c r="G5404" t="s">
        <v>50</v>
      </c>
      <c r="H5404">
        <v>360</v>
      </c>
      <c r="I5404" s="1">
        <v>43601.708333333336</v>
      </c>
      <c r="J5404" s="2">
        <f t="shared" si="252"/>
        <v>1</v>
      </c>
      <c r="K5404" s="2" t="str">
        <f>IFERROR(VLOOKUP(A5404,Aux!A:B,2,0),"Outros")</f>
        <v>Hospitais</v>
      </c>
      <c r="L5404" s="2">
        <f t="shared" si="253"/>
        <v>2019</v>
      </c>
      <c r="M5404">
        <f t="shared" si="254"/>
        <v>20</v>
      </c>
    </row>
    <row r="5405" spans="1:13" x14ac:dyDescent="0.35">
      <c r="A5405" t="s">
        <v>92</v>
      </c>
      <c r="B5405">
        <v>506037258</v>
      </c>
      <c r="C5405">
        <v>166340</v>
      </c>
      <c r="D5405" t="s">
        <v>4659</v>
      </c>
      <c r="E5405" s="1">
        <v>43598.447129629632</v>
      </c>
      <c r="F5405">
        <v>3</v>
      </c>
      <c r="G5405" t="s">
        <v>476</v>
      </c>
      <c r="H5405">
        <v>340</v>
      </c>
      <c r="I5405" s="1">
        <v>43629.708333333336</v>
      </c>
      <c r="J5405" s="2">
        <f t="shared" si="252"/>
        <v>1</v>
      </c>
      <c r="K5405" s="2" t="str">
        <f>IFERROR(VLOOKUP(A5405,Aux!A:B,2,0),"Outros")</f>
        <v>Municípios</v>
      </c>
      <c r="L5405" s="2">
        <f t="shared" si="253"/>
        <v>2019</v>
      </c>
      <c r="M5405">
        <f t="shared" si="254"/>
        <v>20</v>
      </c>
    </row>
    <row r="5406" spans="1:13" x14ac:dyDescent="0.35">
      <c r="A5406" t="s">
        <v>465</v>
      </c>
      <c r="B5406">
        <v>600084779</v>
      </c>
      <c r="C5406">
        <v>166341</v>
      </c>
      <c r="D5406" t="s">
        <v>1950</v>
      </c>
      <c r="E5406" s="1">
        <v>43598.447743055556</v>
      </c>
      <c r="F5406">
        <v>13</v>
      </c>
      <c r="G5406" t="s">
        <v>4833</v>
      </c>
      <c r="H5406">
        <v>340</v>
      </c>
      <c r="I5406" s="1">
        <v>43607.999305555553</v>
      </c>
      <c r="J5406" s="2">
        <f t="shared" si="252"/>
        <v>1</v>
      </c>
      <c r="K5406" s="2" t="str">
        <f>IFERROR(VLOOKUP(A5406,Aux!A:B,2,0),"Outros")</f>
        <v>Outros</v>
      </c>
      <c r="L5406" s="2">
        <f t="shared" si="253"/>
        <v>2019</v>
      </c>
      <c r="M5406">
        <f t="shared" si="254"/>
        <v>20</v>
      </c>
    </row>
    <row r="5407" spans="1:13" x14ac:dyDescent="0.35">
      <c r="A5407" t="s">
        <v>465</v>
      </c>
      <c r="B5407">
        <v>600084779</v>
      </c>
      <c r="C5407">
        <v>166342</v>
      </c>
      <c r="D5407" t="s">
        <v>4371</v>
      </c>
      <c r="E5407" s="1">
        <v>43598.449236111112</v>
      </c>
      <c r="F5407">
        <v>3</v>
      </c>
      <c r="G5407" t="s">
        <v>1140</v>
      </c>
      <c r="H5407">
        <v>340</v>
      </c>
      <c r="I5407" s="1">
        <v>43608.708333333336</v>
      </c>
      <c r="J5407" s="2">
        <f t="shared" si="252"/>
        <v>1</v>
      </c>
      <c r="K5407" s="2" t="str">
        <f>IFERROR(VLOOKUP(A5407,Aux!A:B,2,0),"Outros")</f>
        <v>Outros</v>
      </c>
      <c r="L5407" s="2">
        <f t="shared" si="253"/>
        <v>2019</v>
      </c>
      <c r="M5407">
        <f t="shared" si="254"/>
        <v>20</v>
      </c>
    </row>
    <row r="5408" spans="1:13" x14ac:dyDescent="0.35">
      <c r="A5408" t="s">
        <v>574</v>
      </c>
      <c r="B5408">
        <v>506791220</v>
      </c>
      <c r="C5408">
        <v>166344</v>
      </c>
      <c r="D5408" t="s">
        <v>4660</v>
      </c>
      <c r="E5408" s="1">
        <v>43598.456412037034</v>
      </c>
      <c r="F5408">
        <v>13</v>
      </c>
      <c r="G5408" t="s">
        <v>2519</v>
      </c>
      <c r="H5408">
        <v>360</v>
      </c>
      <c r="I5408" s="1">
        <v>43603.999305555553</v>
      </c>
      <c r="J5408" s="2">
        <f t="shared" si="252"/>
        <v>1</v>
      </c>
      <c r="K5408" s="2" t="str">
        <f>IFERROR(VLOOKUP(A5408,Aux!A:B,2,0),"Outros")</f>
        <v>Municípios</v>
      </c>
      <c r="L5408" s="2">
        <f t="shared" si="253"/>
        <v>2019</v>
      </c>
      <c r="M5408">
        <f t="shared" si="254"/>
        <v>20</v>
      </c>
    </row>
    <row r="5409" spans="1:13" x14ac:dyDescent="0.35">
      <c r="A5409" t="s">
        <v>574</v>
      </c>
      <c r="B5409">
        <v>506791220</v>
      </c>
      <c r="C5409">
        <v>166345</v>
      </c>
      <c r="D5409" t="s">
        <v>4438</v>
      </c>
      <c r="E5409" s="1">
        <v>43598.45758101852</v>
      </c>
      <c r="F5409">
        <v>1</v>
      </c>
      <c r="G5409" t="s">
        <v>2519</v>
      </c>
      <c r="H5409">
        <v>360</v>
      </c>
      <c r="I5409" s="1">
        <v>43603.999305555553</v>
      </c>
      <c r="J5409" s="2">
        <f t="shared" si="252"/>
        <v>1</v>
      </c>
      <c r="K5409" s="2" t="str">
        <f>IFERROR(VLOOKUP(A5409,Aux!A:B,2,0),"Outros")</f>
        <v>Municípios</v>
      </c>
      <c r="L5409" s="2">
        <f t="shared" si="253"/>
        <v>2019</v>
      </c>
      <c r="M5409">
        <f t="shared" si="254"/>
        <v>20</v>
      </c>
    </row>
    <row r="5410" spans="1:13" x14ac:dyDescent="0.35">
      <c r="A5410" t="s">
        <v>37</v>
      </c>
      <c r="B5410">
        <v>506187543</v>
      </c>
      <c r="C5410">
        <v>166346</v>
      </c>
      <c r="D5410" t="s">
        <v>4834</v>
      </c>
      <c r="E5410" s="1">
        <v>43598.462731481479</v>
      </c>
      <c r="F5410">
        <v>3</v>
      </c>
      <c r="G5410" t="s">
        <v>80</v>
      </c>
      <c r="H5410">
        <v>360</v>
      </c>
      <c r="I5410" s="1">
        <v>43628.999305555553</v>
      </c>
      <c r="J5410" s="2">
        <f t="shared" si="252"/>
        <v>1</v>
      </c>
      <c r="K5410" s="2" t="str">
        <f>IFERROR(VLOOKUP(A5410,Aux!A:B,2,0),"Outros")</f>
        <v>Municípios</v>
      </c>
      <c r="L5410" s="2">
        <f t="shared" si="253"/>
        <v>2019</v>
      </c>
      <c r="M5410">
        <f t="shared" si="254"/>
        <v>20</v>
      </c>
    </row>
    <row r="5411" spans="1:13" x14ac:dyDescent="0.35">
      <c r="A5411" t="s">
        <v>133</v>
      </c>
      <c r="B5411">
        <v>503539473</v>
      </c>
      <c r="C5411">
        <v>166347</v>
      </c>
      <c r="D5411" t="s">
        <v>4577</v>
      </c>
      <c r="E5411" s="1">
        <v>43598.470069444447</v>
      </c>
      <c r="F5411">
        <v>1</v>
      </c>
      <c r="G5411" t="s">
        <v>1498</v>
      </c>
      <c r="H5411">
        <v>360</v>
      </c>
      <c r="I5411" s="1">
        <v>43604.999305555553</v>
      </c>
      <c r="J5411" s="2">
        <f t="shared" si="252"/>
        <v>1</v>
      </c>
      <c r="K5411" s="2" t="str">
        <f>IFERROR(VLOOKUP(A5411,Aux!A:B,2,0),"Outros")</f>
        <v>Municípios</v>
      </c>
      <c r="L5411" s="2">
        <f t="shared" si="253"/>
        <v>2019</v>
      </c>
      <c r="M5411">
        <f t="shared" si="254"/>
        <v>20</v>
      </c>
    </row>
    <row r="5412" spans="1:13" x14ac:dyDescent="0.35">
      <c r="A5412" t="s">
        <v>48</v>
      </c>
      <c r="B5412">
        <v>503035416</v>
      </c>
      <c r="C5412">
        <v>166349</v>
      </c>
      <c r="D5412" t="s">
        <v>4578</v>
      </c>
      <c r="E5412" s="1">
        <v>43598.471099537041</v>
      </c>
      <c r="F5412">
        <v>4</v>
      </c>
      <c r="G5412" t="s">
        <v>50</v>
      </c>
      <c r="H5412">
        <v>220</v>
      </c>
      <c r="I5412" s="1">
        <v>43622.708333333336</v>
      </c>
      <c r="J5412" s="2">
        <f t="shared" si="252"/>
        <v>1</v>
      </c>
      <c r="K5412" s="2" t="str">
        <f>IFERROR(VLOOKUP(A5412,Aux!A:B,2,0),"Outros")</f>
        <v>Hospitais</v>
      </c>
      <c r="L5412" s="2">
        <f t="shared" si="253"/>
        <v>2019</v>
      </c>
      <c r="M5412">
        <f t="shared" si="254"/>
        <v>20</v>
      </c>
    </row>
    <row r="5413" spans="1:13" x14ac:dyDescent="0.35">
      <c r="A5413" t="s">
        <v>9</v>
      </c>
      <c r="B5413">
        <v>506673626</v>
      </c>
      <c r="C5413">
        <v>166350</v>
      </c>
      <c r="D5413" t="s">
        <v>4661</v>
      </c>
      <c r="E5413" s="1">
        <v>43598.471412037034</v>
      </c>
      <c r="F5413">
        <v>1</v>
      </c>
      <c r="G5413" t="s">
        <v>11</v>
      </c>
      <c r="H5413">
        <v>360</v>
      </c>
      <c r="I5413" s="1">
        <v>43603.999305555553</v>
      </c>
      <c r="J5413" s="2">
        <f t="shared" si="252"/>
        <v>1</v>
      </c>
      <c r="K5413" s="2" t="str">
        <f>IFERROR(VLOOKUP(A5413,Aux!A:B,2,0),"Outros")</f>
        <v>Municípios</v>
      </c>
      <c r="L5413" s="2">
        <f t="shared" si="253"/>
        <v>2019</v>
      </c>
      <c r="M5413">
        <f t="shared" si="254"/>
        <v>20</v>
      </c>
    </row>
    <row r="5414" spans="1:13" x14ac:dyDescent="0.35">
      <c r="A5414" t="s">
        <v>275</v>
      </c>
      <c r="B5414">
        <v>505187531</v>
      </c>
      <c r="C5414">
        <v>166352</v>
      </c>
      <c r="D5414" t="s">
        <v>4775</v>
      </c>
      <c r="E5414" s="1">
        <v>43598.474317129629</v>
      </c>
      <c r="F5414">
        <v>13</v>
      </c>
      <c r="G5414" t="s">
        <v>318</v>
      </c>
      <c r="H5414">
        <v>5</v>
      </c>
      <c r="I5414" s="1">
        <v>43605.999305555553</v>
      </c>
      <c r="J5414" s="2">
        <f t="shared" si="252"/>
        <v>1</v>
      </c>
      <c r="K5414" s="2" t="str">
        <f>IFERROR(VLOOKUP(A5414,Aux!A:B,2,0),"Outros")</f>
        <v>Municípios</v>
      </c>
      <c r="L5414" s="2">
        <f t="shared" si="253"/>
        <v>2019</v>
      </c>
      <c r="M5414">
        <f t="shared" si="254"/>
        <v>20</v>
      </c>
    </row>
    <row r="5415" spans="1:13" x14ac:dyDescent="0.35">
      <c r="A5415" t="s">
        <v>465</v>
      </c>
      <c r="B5415">
        <v>600084779</v>
      </c>
      <c r="C5415">
        <v>166353</v>
      </c>
      <c r="D5415" t="s">
        <v>4373</v>
      </c>
      <c r="E5415" s="1">
        <v>43598.479178240741</v>
      </c>
      <c r="F5415">
        <v>3</v>
      </c>
      <c r="G5415" t="s">
        <v>1140</v>
      </c>
      <c r="H5415">
        <v>340</v>
      </c>
      <c r="I5415" s="1">
        <v>43631.708333333336</v>
      </c>
      <c r="J5415" s="2">
        <f t="shared" si="252"/>
        <v>1</v>
      </c>
      <c r="K5415" s="2" t="str">
        <f>IFERROR(VLOOKUP(A5415,Aux!A:B,2,0),"Outros")</f>
        <v>Outros</v>
      </c>
      <c r="L5415" s="2">
        <f t="shared" si="253"/>
        <v>2019</v>
      </c>
      <c r="M5415">
        <f t="shared" si="254"/>
        <v>20</v>
      </c>
    </row>
    <row r="5416" spans="1:13" x14ac:dyDescent="0.35">
      <c r="A5416" t="s">
        <v>76</v>
      </c>
      <c r="B5416">
        <v>506676056</v>
      </c>
      <c r="C5416">
        <v>166355</v>
      </c>
      <c r="D5416" t="s">
        <v>4716</v>
      </c>
      <c r="E5416" s="1">
        <v>43598.482210648152</v>
      </c>
      <c r="F5416">
        <v>13</v>
      </c>
      <c r="G5416" t="s">
        <v>78</v>
      </c>
      <c r="H5416">
        <v>5</v>
      </c>
      <c r="I5416" s="1">
        <v>43619.540972222225</v>
      </c>
      <c r="J5416" s="2">
        <f t="shared" si="252"/>
        <v>1</v>
      </c>
      <c r="K5416" s="2" t="str">
        <f>IFERROR(VLOOKUP(A5416,Aux!A:B,2,0),"Outros")</f>
        <v>Municípios</v>
      </c>
      <c r="L5416" s="2">
        <f t="shared" si="253"/>
        <v>2019</v>
      </c>
      <c r="M5416">
        <f t="shared" si="254"/>
        <v>20</v>
      </c>
    </row>
    <row r="5417" spans="1:13" x14ac:dyDescent="0.35">
      <c r="A5417" t="s">
        <v>213</v>
      </c>
      <c r="B5417">
        <v>512012814</v>
      </c>
      <c r="C5417">
        <v>166357</v>
      </c>
      <c r="D5417" t="s">
        <v>5003</v>
      </c>
      <c r="E5417" s="1">
        <v>43598.483460648145</v>
      </c>
      <c r="F5417">
        <v>1</v>
      </c>
      <c r="G5417" t="s">
        <v>5004</v>
      </c>
      <c r="H5417">
        <v>340</v>
      </c>
      <c r="I5417" s="1">
        <v>43612.999305555553</v>
      </c>
      <c r="J5417" s="2">
        <f t="shared" si="252"/>
        <v>1</v>
      </c>
      <c r="K5417" s="2" t="str">
        <f>IFERROR(VLOOKUP(A5417,Aux!A:B,2,0),"Outros")</f>
        <v>Municípios</v>
      </c>
      <c r="L5417" s="2">
        <f t="shared" si="253"/>
        <v>2019</v>
      </c>
      <c r="M5417">
        <f t="shared" si="254"/>
        <v>20</v>
      </c>
    </row>
    <row r="5418" spans="1:13" x14ac:dyDescent="0.35">
      <c r="A5418" t="s">
        <v>92</v>
      </c>
      <c r="B5418">
        <v>506037258</v>
      </c>
      <c r="C5418">
        <v>166358</v>
      </c>
      <c r="D5418" t="s">
        <v>4835</v>
      </c>
      <c r="E5418" s="1">
        <v>43598.485717592594</v>
      </c>
      <c r="F5418">
        <v>1</v>
      </c>
      <c r="G5418" t="s">
        <v>94</v>
      </c>
      <c r="H5418">
        <v>340</v>
      </c>
      <c r="I5418" s="1">
        <v>43602.708333333336</v>
      </c>
      <c r="J5418" s="2">
        <f t="shared" si="252"/>
        <v>1</v>
      </c>
      <c r="K5418" s="2" t="str">
        <f>IFERROR(VLOOKUP(A5418,Aux!A:B,2,0),"Outros")</f>
        <v>Municípios</v>
      </c>
      <c r="L5418" s="2">
        <f t="shared" si="253"/>
        <v>2019</v>
      </c>
      <c r="M5418">
        <f t="shared" si="254"/>
        <v>20</v>
      </c>
    </row>
    <row r="5419" spans="1:13" x14ac:dyDescent="0.35">
      <c r="A5419" t="s">
        <v>197</v>
      </c>
      <c r="B5419">
        <v>506334562</v>
      </c>
      <c r="C5419">
        <v>166361</v>
      </c>
      <c r="D5419" t="s">
        <v>4906</v>
      </c>
      <c r="E5419" s="1">
        <v>43598.491979166669</v>
      </c>
      <c r="F5419">
        <v>1</v>
      </c>
      <c r="G5419" t="s">
        <v>625</v>
      </c>
      <c r="H5419">
        <v>360</v>
      </c>
      <c r="I5419" s="1">
        <v>43603.999305555553</v>
      </c>
      <c r="J5419" s="2">
        <f t="shared" si="252"/>
        <v>1</v>
      </c>
      <c r="K5419" s="2" t="str">
        <f>IFERROR(VLOOKUP(A5419,Aux!A:B,2,0),"Outros")</f>
        <v>Municípios</v>
      </c>
      <c r="L5419" s="2">
        <f t="shared" si="253"/>
        <v>2019</v>
      </c>
      <c r="M5419">
        <f t="shared" si="254"/>
        <v>20</v>
      </c>
    </row>
    <row r="5420" spans="1:13" x14ac:dyDescent="0.35">
      <c r="A5420" t="s">
        <v>122</v>
      </c>
      <c r="B5420">
        <v>506173968</v>
      </c>
      <c r="C5420">
        <v>166363</v>
      </c>
      <c r="D5420" t="s">
        <v>4907</v>
      </c>
      <c r="E5420" s="1">
        <v>43598.495150462964</v>
      </c>
      <c r="F5420">
        <v>1</v>
      </c>
      <c r="G5420" t="s">
        <v>147</v>
      </c>
      <c r="H5420">
        <v>360</v>
      </c>
      <c r="I5420" s="1">
        <v>43603.75</v>
      </c>
      <c r="J5420" s="2">
        <f t="shared" si="252"/>
        <v>1</v>
      </c>
      <c r="K5420" s="2" t="str">
        <f>IFERROR(VLOOKUP(A5420,Aux!A:B,2,0),"Outros")</f>
        <v>Municípios</v>
      </c>
      <c r="L5420" s="2">
        <f t="shared" si="253"/>
        <v>2019</v>
      </c>
      <c r="M5420">
        <f t="shared" si="254"/>
        <v>20</v>
      </c>
    </row>
    <row r="5421" spans="1:13" x14ac:dyDescent="0.35">
      <c r="A5421" t="s">
        <v>877</v>
      </c>
      <c r="B5421">
        <v>501143718</v>
      </c>
      <c r="C5421">
        <v>166366</v>
      </c>
      <c r="D5421" t="s">
        <v>4579</v>
      </c>
      <c r="E5421" s="1">
        <v>43598.498611111114</v>
      </c>
      <c r="F5421">
        <v>13</v>
      </c>
      <c r="G5421" t="s">
        <v>4241</v>
      </c>
      <c r="H5421">
        <v>5</v>
      </c>
      <c r="I5421" s="1">
        <v>43605.666666666664</v>
      </c>
      <c r="J5421" s="2">
        <f t="shared" si="252"/>
        <v>1</v>
      </c>
      <c r="K5421" s="2" t="str">
        <f>IFERROR(VLOOKUP(A5421,Aux!A:B,2,0),"Outros")</f>
        <v>Municípios</v>
      </c>
      <c r="L5421" s="2">
        <f t="shared" si="253"/>
        <v>2019</v>
      </c>
      <c r="M5421">
        <f t="shared" si="254"/>
        <v>20</v>
      </c>
    </row>
    <row r="5422" spans="1:13" x14ac:dyDescent="0.35">
      <c r="A5422" t="s">
        <v>105</v>
      </c>
      <c r="B5422">
        <v>503311332</v>
      </c>
      <c r="C5422">
        <v>166368</v>
      </c>
      <c r="D5422" t="s">
        <v>4662</v>
      </c>
      <c r="E5422" s="1">
        <v>43598.5</v>
      </c>
      <c r="F5422">
        <v>1</v>
      </c>
      <c r="G5422" t="s">
        <v>259</v>
      </c>
      <c r="H5422">
        <v>360</v>
      </c>
      <c r="I5422" s="1">
        <v>43599.999305555553</v>
      </c>
      <c r="J5422" s="2">
        <f t="shared" si="252"/>
        <v>1</v>
      </c>
      <c r="K5422" s="2" t="str">
        <f>IFERROR(VLOOKUP(A5422,Aux!A:B,2,0),"Outros")</f>
        <v>Municípios</v>
      </c>
      <c r="L5422" s="2">
        <f t="shared" si="253"/>
        <v>2019</v>
      </c>
      <c r="M5422">
        <f t="shared" si="254"/>
        <v>20</v>
      </c>
    </row>
    <row r="5423" spans="1:13" x14ac:dyDescent="0.35">
      <c r="A5423" t="s">
        <v>213</v>
      </c>
      <c r="B5423">
        <v>512012814</v>
      </c>
      <c r="C5423">
        <v>166371</v>
      </c>
      <c r="D5423" t="s">
        <v>4946</v>
      </c>
      <c r="E5423" s="1">
        <v>43598.504641203705</v>
      </c>
      <c r="F5423">
        <v>1</v>
      </c>
      <c r="G5423" t="s">
        <v>4947</v>
      </c>
      <c r="H5423">
        <v>340</v>
      </c>
      <c r="I5423" s="1">
        <v>43609.999305555553</v>
      </c>
      <c r="J5423" s="2">
        <f t="shared" si="252"/>
        <v>1</v>
      </c>
      <c r="K5423" s="2" t="str">
        <f>IFERROR(VLOOKUP(A5423,Aux!A:B,2,0),"Outros")</f>
        <v>Municípios</v>
      </c>
      <c r="L5423" s="2">
        <f t="shared" si="253"/>
        <v>2019</v>
      </c>
      <c r="M5423">
        <f t="shared" si="254"/>
        <v>20</v>
      </c>
    </row>
    <row r="5424" spans="1:13" x14ac:dyDescent="0.35">
      <c r="A5424" t="s">
        <v>308</v>
      </c>
      <c r="B5424">
        <v>504884620</v>
      </c>
      <c r="C5424">
        <v>166374</v>
      </c>
      <c r="D5424" t="s">
        <v>4439</v>
      </c>
      <c r="E5424" s="1">
        <v>43598.50886574074</v>
      </c>
      <c r="F5424">
        <v>13</v>
      </c>
      <c r="G5424" t="s">
        <v>33</v>
      </c>
      <c r="H5424">
        <v>360</v>
      </c>
      <c r="I5424" s="1">
        <v>43603.708333333336</v>
      </c>
      <c r="J5424" s="2">
        <f t="shared" si="252"/>
        <v>1</v>
      </c>
      <c r="K5424" s="2" t="str">
        <f>IFERROR(VLOOKUP(A5424,Aux!A:B,2,0),"Outros")</f>
        <v>Municípios</v>
      </c>
      <c r="L5424" s="2">
        <f t="shared" si="253"/>
        <v>2019</v>
      </c>
      <c r="M5424">
        <f t="shared" si="254"/>
        <v>20</v>
      </c>
    </row>
    <row r="5425" spans="1:13" x14ac:dyDescent="0.35">
      <c r="A5425" t="s">
        <v>28</v>
      </c>
      <c r="B5425">
        <v>505932512</v>
      </c>
      <c r="C5425">
        <v>166375</v>
      </c>
      <c r="E5425" s="1">
        <v>43598.510821759257</v>
      </c>
      <c r="F5425">
        <v>3</v>
      </c>
      <c r="G5425" t="s">
        <v>33</v>
      </c>
      <c r="H5425">
        <v>400</v>
      </c>
      <c r="J5425" s="2">
        <f t="shared" si="252"/>
        <v>1</v>
      </c>
      <c r="K5425" s="2" t="str">
        <f>IFERROR(VLOOKUP(A5425,Aux!A:B,2,0),"Outros")</f>
        <v>Municípios</v>
      </c>
      <c r="L5425" s="2">
        <f t="shared" si="253"/>
        <v>2019</v>
      </c>
      <c r="M5425">
        <f t="shared" si="254"/>
        <v>20</v>
      </c>
    </row>
    <row r="5426" spans="1:13" x14ac:dyDescent="0.35">
      <c r="A5426" t="s">
        <v>12</v>
      </c>
      <c r="B5426">
        <v>508481287</v>
      </c>
      <c r="C5426">
        <v>166377</v>
      </c>
      <c r="D5426" t="s">
        <v>4776</v>
      </c>
      <c r="E5426" s="1">
        <v>43598.519652777781</v>
      </c>
      <c r="F5426">
        <v>1</v>
      </c>
      <c r="G5426" t="s">
        <v>14</v>
      </c>
      <c r="H5426">
        <v>360</v>
      </c>
      <c r="I5426" s="1">
        <v>43602.708333333336</v>
      </c>
      <c r="J5426" s="2">
        <f t="shared" si="252"/>
        <v>1</v>
      </c>
      <c r="K5426" s="2" t="str">
        <f>IFERROR(VLOOKUP(A5426,Aux!A:B,2,0),"Outros")</f>
        <v>Hospitais</v>
      </c>
      <c r="L5426" s="2">
        <f t="shared" si="253"/>
        <v>2019</v>
      </c>
      <c r="M5426">
        <f t="shared" si="254"/>
        <v>20</v>
      </c>
    </row>
    <row r="5427" spans="1:13" x14ac:dyDescent="0.35">
      <c r="A5427" t="s">
        <v>28</v>
      </c>
      <c r="B5427">
        <v>505932512</v>
      </c>
      <c r="C5427">
        <v>166378</v>
      </c>
      <c r="E5427" s="1">
        <v>43598.520069444443</v>
      </c>
      <c r="F5427">
        <v>3</v>
      </c>
      <c r="G5427" t="s">
        <v>33</v>
      </c>
      <c r="H5427">
        <v>400</v>
      </c>
      <c r="J5427" s="2">
        <f t="shared" si="252"/>
        <v>1</v>
      </c>
      <c r="K5427" s="2" t="str">
        <f>IFERROR(VLOOKUP(A5427,Aux!A:B,2,0),"Outros")</f>
        <v>Municípios</v>
      </c>
      <c r="L5427" s="2">
        <f t="shared" si="253"/>
        <v>2019</v>
      </c>
      <c r="M5427">
        <f t="shared" si="254"/>
        <v>20</v>
      </c>
    </row>
    <row r="5428" spans="1:13" x14ac:dyDescent="0.35">
      <c r="A5428" t="s">
        <v>28</v>
      </c>
      <c r="B5428">
        <v>505932512</v>
      </c>
      <c r="C5428">
        <v>166379</v>
      </c>
      <c r="E5428" s="1">
        <v>43598.520949074074</v>
      </c>
      <c r="F5428">
        <v>3</v>
      </c>
      <c r="G5428" t="s">
        <v>33</v>
      </c>
      <c r="H5428">
        <v>400</v>
      </c>
      <c r="J5428" s="2">
        <f t="shared" si="252"/>
        <v>1</v>
      </c>
      <c r="K5428" s="2" t="str">
        <f>IFERROR(VLOOKUP(A5428,Aux!A:B,2,0),"Outros")</f>
        <v>Municípios</v>
      </c>
      <c r="L5428" s="2">
        <f t="shared" si="253"/>
        <v>2019</v>
      </c>
      <c r="M5428">
        <f t="shared" si="254"/>
        <v>20</v>
      </c>
    </row>
    <row r="5429" spans="1:13" x14ac:dyDescent="0.35">
      <c r="A5429" t="s">
        <v>4229</v>
      </c>
      <c r="B5429">
        <v>600075818</v>
      </c>
      <c r="C5429">
        <v>166380</v>
      </c>
      <c r="D5429" t="s">
        <v>4663</v>
      </c>
      <c r="E5429" s="1">
        <v>43598.533958333333</v>
      </c>
      <c r="F5429">
        <v>13</v>
      </c>
      <c r="G5429" t="s">
        <v>4231</v>
      </c>
      <c r="H5429">
        <v>340</v>
      </c>
      <c r="I5429" s="1">
        <v>43612.75</v>
      </c>
      <c r="J5429" s="2">
        <f t="shared" si="252"/>
        <v>1</v>
      </c>
      <c r="K5429" s="2" t="str">
        <f>IFERROR(VLOOKUP(A5429,Aux!A:B,2,0),"Outros")</f>
        <v>Outros</v>
      </c>
      <c r="L5429" s="2">
        <f t="shared" si="253"/>
        <v>2019</v>
      </c>
      <c r="M5429">
        <f t="shared" si="254"/>
        <v>20</v>
      </c>
    </row>
    <row r="5430" spans="1:13" x14ac:dyDescent="0.35">
      <c r="A5430" t="s">
        <v>108</v>
      </c>
      <c r="B5430">
        <v>501222634</v>
      </c>
      <c r="C5430">
        <v>166381</v>
      </c>
      <c r="D5430" t="s">
        <v>4580</v>
      </c>
      <c r="E5430" s="1">
        <v>43598.568645833337</v>
      </c>
      <c r="F5430">
        <v>1</v>
      </c>
      <c r="G5430" t="s">
        <v>110</v>
      </c>
      <c r="H5430">
        <v>360</v>
      </c>
      <c r="I5430" s="1">
        <v>43607.999305555553</v>
      </c>
      <c r="J5430" s="2">
        <f t="shared" si="252"/>
        <v>1</v>
      </c>
      <c r="K5430" s="2" t="str">
        <f>IFERROR(VLOOKUP(A5430,Aux!A:B,2,0),"Outros")</f>
        <v>Municípios</v>
      </c>
      <c r="L5430" s="2">
        <f t="shared" si="253"/>
        <v>2019</v>
      </c>
      <c r="M5430">
        <f t="shared" si="254"/>
        <v>20</v>
      </c>
    </row>
    <row r="5431" spans="1:13" x14ac:dyDescent="0.35">
      <c r="A5431" t="s">
        <v>541</v>
      </c>
      <c r="B5431">
        <v>506563774</v>
      </c>
      <c r="C5431">
        <v>166382</v>
      </c>
      <c r="D5431" t="s">
        <v>4908</v>
      </c>
      <c r="E5431" s="1">
        <v>43598.572384259256</v>
      </c>
      <c r="F5431">
        <v>1</v>
      </c>
      <c r="G5431" t="s">
        <v>543</v>
      </c>
      <c r="H5431">
        <v>400</v>
      </c>
      <c r="J5431" s="2">
        <f t="shared" si="252"/>
        <v>1</v>
      </c>
      <c r="K5431" s="2" t="str">
        <f>IFERROR(VLOOKUP(A5431,Aux!A:B,2,0),"Outros")</f>
        <v>Municípios</v>
      </c>
      <c r="L5431" s="2">
        <f t="shared" si="253"/>
        <v>2019</v>
      </c>
      <c r="M5431">
        <f t="shared" si="254"/>
        <v>20</v>
      </c>
    </row>
    <row r="5432" spans="1:13" x14ac:dyDescent="0.35">
      <c r="A5432" t="s">
        <v>177</v>
      </c>
      <c r="B5432">
        <v>506609553</v>
      </c>
      <c r="C5432">
        <v>166383</v>
      </c>
      <c r="E5432" s="1">
        <v>43598.580497685187</v>
      </c>
      <c r="F5432">
        <v>1</v>
      </c>
      <c r="G5432" t="s">
        <v>2898</v>
      </c>
      <c r="H5432">
        <v>400</v>
      </c>
      <c r="J5432" s="2">
        <f t="shared" si="252"/>
        <v>1</v>
      </c>
      <c r="K5432" s="2" t="str">
        <f>IFERROR(VLOOKUP(A5432,Aux!A:B,2,0),"Outros")</f>
        <v>Municípios</v>
      </c>
      <c r="L5432" s="2">
        <f t="shared" si="253"/>
        <v>2019</v>
      </c>
      <c r="M5432">
        <f t="shared" si="254"/>
        <v>20</v>
      </c>
    </row>
    <row r="5433" spans="1:13" x14ac:dyDescent="0.35">
      <c r="A5433" t="s">
        <v>105</v>
      </c>
      <c r="B5433">
        <v>503311332</v>
      </c>
      <c r="C5433">
        <v>166384</v>
      </c>
      <c r="D5433" t="s">
        <v>5056</v>
      </c>
      <c r="E5433" s="1">
        <v>43598.593946759262</v>
      </c>
      <c r="F5433">
        <v>3</v>
      </c>
      <c r="G5433" t="s">
        <v>481</v>
      </c>
      <c r="H5433">
        <v>360</v>
      </c>
      <c r="I5433" s="1">
        <v>43619.708333333336</v>
      </c>
      <c r="J5433" s="2">
        <f t="shared" si="252"/>
        <v>1</v>
      </c>
      <c r="K5433" s="2" t="str">
        <f>IFERROR(VLOOKUP(A5433,Aux!A:B,2,0),"Outros")</f>
        <v>Municípios</v>
      </c>
      <c r="L5433" s="2">
        <f t="shared" si="253"/>
        <v>2019</v>
      </c>
      <c r="M5433">
        <f t="shared" si="254"/>
        <v>20</v>
      </c>
    </row>
    <row r="5434" spans="1:13" x14ac:dyDescent="0.35">
      <c r="A5434" t="s">
        <v>122</v>
      </c>
      <c r="B5434">
        <v>506173968</v>
      </c>
      <c r="C5434">
        <v>166388</v>
      </c>
      <c r="D5434" t="s">
        <v>4581</v>
      </c>
      <c r="E5434" s="1">
        <v>43598.602384259262</v>
      </c>
      <c r="F5434">
        <v>1</v>
      </c>
      <c r="G5434" t="s">
        <v>147</v>
      </c>
      <c r="H5434">
        <v>5</v>
      </c>
      <c r="I5434" s="1">
        <v>43630.75</v>
      </c>
      <c r="J5434" s="2">
        <f t="shared" si="252"/>
        <v>1</v>
      </c>
      <c r="K5434" s="2" t="str">
        <f>IFERROR(VLOOKUP(A5434,Aux!A:B,2,0),"Outros")</f>
        <v>Municípios</v>
      </c>
      <c r="L5434" s="2">
        <f t="shared" si="253"/>
        <v>2019</v>
      </c>
      <c r="M5434">
        <f t="shared" si="254"/>
        <v>20</v>
      </c>
    </row>
    <row r="5435" spans="1:13" x14ac:dyDescent="0.35">
      <c r="A5435" t="s">
        <v>389</v>
      </c>
      <c r="B5435">
        <v>506722422</v>
      </c>
      <c r="C5435">
        <v>166392</v>
      </c>
      <c r="E5435" s="1">
        <v>43598.609386574077</v>
      </c>
      <c r="F5435">
        <v>13</v>
      </c>
      <c r="G5435" t="s">
        <v>33</v>
      </c>
      <c r="H5435">
        <v>400</v>
      </c>
      <c r="J5435" s="2">
        <f t="shared" si="252"/>
        <v>1</v>
      </c>
      <c r="K5435" s="2" t="str">
        <f>IFERROR(VLOOKUP(A5435,Aux!A:B,2,0),"Outros")</f>
        <v>Municípios</v>
      </c>
      <c r="L5435" s="2">
        <f t="shared" si="253"/>
        <v>2019</v>
      </c>
      <c r="M5435">
        <f t="shared" si="254"/>
        <v>20</v>
      </c>
    </row>
    <row r="5436" spans="1:13" x14ac:dyDescent="0.35">
      <c r="A5436" t="s">
        <v>60</v>
      </c>
      <c r="B5436">
        <v>505456010</v>
      </c>
      <c r="C5436">
        <v>166394</v>
      </c>
      <c r="D5436" t="s">
        <v>4509</v>
      </c>
      <c r="E5436" s="1">
        <v>43598.615381944444</v>
      </c>
      <c r="F5436">
        <v>1</v>
      </c>
      <c r="G5436" t="s">
        <v>62</v>
      </c>
      <c r="H5436">
        <v>360</v>
      </c>
      <c r="I5436" s="1">
        <v>43608.999305555553</v>
      </c>
      <c r="J5436" s="2">
        <f t="shared" si="252"/>
        <v>1</v>
      </c>
      <c r="K5436" s="2" t="str">
        <f>IFERROR(VLOOKUP(A5436,Aux!A:B,2,0),"Outros")</f>
        <v>Municípios</v>
      </c>
      <c r="L5436" s="2">
        <f t="shared" si="253"/>
        <v>2019</v>
      </c>
      <c r="M5436">
        <f t="shared" si="254"/>
        <v>20</v>
      </c>
    </row>
    <row r="5437" spans="1:13" x14ac:dyDescent="0.35">
      <c r="A5437" t="s">
        <v>157</v>
      </c>
      <c r="B5437">
        <v>500122237</v>
      </c>
      <c r="C5437">
        <v>166395</v>
      </c>
      <c r="D5437" t="s">
        <v>4582</v>
      </c>
      <c r="E5437" s="1">
        <v>43598.615393518521</v>
      </c>
      <c r="F5437">
        <v>13</v>
      </c>
      <c r="G5437" t="s">
        <v>1146</v>
      </c>
      <c r="H5437">
        <v>360</v>
      </c>
      <c r="I5437" s="1">
        <v>43607.999305555553</v>
      </c>
      <c r="J5437" s="2">
        <f t="shared" si="252"/>
        <v>1</v>
      </c>
      <c r="K5437" s="2" t="str">
        <f>IFERROR(VLOOKUP(A5437,Aux!A:B,2,0),"Outros")</f>
        <v>Outros</v>
      </c>
      <c r="L5437" s="2">
        <f t="shared" si="253"/>
        <v>2019</v>
      </c>
      <c r="M5437">
        <f t="shared" si="254"/>
        <v>20</v>
      </c>
    </row>
    <row r="5438" spans="1:13" x14ac:dyDescent="0.35">
      <c r="A5438" t="s">
        <v>574</v>
      </c>
      <c r="B5438">
        <v>506791220</v>
      </c>
      <c r="C5438">
        <v>166396</v>
      </c>
      <c r="D5438" t="s">
        <v>4583</v>
      </c>
      <c r="E5438" s="1">
        <v>43598.615706018521</v>
      </c>
      <c r="F5438">
        <v>1</v>
      </c>
      <c r="G5438" t="s">
        <v>2519</v>
      </c>
      <c r="H5438">
        <v>360</v>
      </c>
      <c r="I5438" s="1">
        <v>43601.999305555553</v>
      </c>
      <c r="J5438" s="2">
        <f t="shared" si="252"/>
        <v>1</v>
      </c>
      <c r="K5438" s="2" t="str">
        <f>IFERROR(VLOOKUP(A5438,Aux!A:B,2,0),"Outros")</f>
        <v>Municípios</v>
      </c>
      <c r="L5438" s="2">
        <f t="shared" si="253"/>
        <v>2019</v>
      </c>
      <c r="M5438">
        <f t="shared" si="254"/>
        <v>20</v>
      </c>
    </row>
    <row r="5439" spans="1:13" x14ac:dyDescent="0.35">
      <c r="A5439" t="s">
        <v>541</v>
      </c>
      <c r="B5439">
        <v>506563774</v>
      </c>
      <c r="C5439">
        <v>166397</v>
      </c>
      <c r="D5439" t="s">
        <v>4908</v>
      </c>
      <c r="E5439" s="1">
        <v>43598.620439814818</v>
      </c>
      <c r="F5439">
        <v>1</v>
      </c>
      <c r="G5439" t="s">
        <v>543</v>
      </c>
      <c r="H5439">
        <v>360</v>
      </c>
      <c r="I5439" s="1">
        <v>43603.999305555553</v>
      </c>
      <c r="J5439" s="2">
        <f t="shared" si="252"/>
        <v>1</v>
      </c>
      <c r="K5439" s="2" t="str">
        <f>IFERROR(VLOOKUP(A5439,Aux!A:B,2,0),"Outros")</f>
        <v>Municípios</v>
      </c>
      <c r="L5439" s="2">
        <f t="shared" si="253"/>
        <v>2019</v>
      </c>
      <c r="M5439">
        <f t="shared" si="254"/>
        <v>20</v>
      </c>
    </row>
    <row r="5440" spans="1:13" x14ac:dyDescent="0.35">
      <c r="A5440" t="s">
        <v>39</v>
      </c>
      <c r="B5440">
        <v>507023129</v>
      </c>
      <c r="C5440">
        <v>166398</v>
      </c>
      <c r="D5440" t="s">
        <v>5057</v>
      </c>
      <c r="E5440" s="1">
        <v>43598.622256944444</v>
      </c>
      <c r="F5440">
        <v>13</v>
      </c>
      <c r="G5440" t="s">
        <v>33</v>
      </c>
      <c r="H5440">
        <v>360</v>
      </c>
      <c r="I5440" s="1">
        <v>43609.708333333336</v>
      </c>
      <c r="J5440" s="2">
        <f t="shared" si="252"/>
        <v>1</v>
      </c>
      <c r="K5440" s="2" t="str">
        <f>IFERROR(VLOOKUP(A5440,Aux!A:B,2,0),"Outros")</f>
        <v>Outros</v>
      </c>
      <c r="L5440" s="2">
        <f t="shared" si="253"/>
        <v>2019</v>
      </c>
      <c r="M5440">
        <f t="shared" si="254"/>
        <v>20</v>
      </c>
    </row>
    <row r="5441" spans="1:13" x14ac:dyDescent="0.35">
      <c r="A5441" t="s">
        <v>12</v>
      </c>
      <c r="B5441">
        <v>508481287</v>
      </c>
      <c r="C5441">
        <v>166399</v>
      </c>
      <c r="D5441" t="s">
        <v>4460</v>
      </c>
      <c r="E5441" s="1">
        <v>43598.624189814815</v>
      </c>
      <c r="F5441">
        <v>13</v>
      </c>
      <c r="G5441" t="s">
        <v>14</v>
      </c>
      <c r="H5441">
        <v>360</v>
      </c>
      <c r="I5441" s="1">
        <v>43605.708333333336</v>
      </c>
      <c r="J5441" s="2">
        <f t="shared" si="252"/>
        <v>1</v>
      </c>
      <c r="K5441" s="2" t="str">
        <f>IFERROR(VLOOKUP(A5441,Aux!A:B,2,0),"Outros")</f>
        <v>Hospitais</v>
      </c>
      <c r="L5441" s="2">
        <f t="shared" si="253"/>
        <v>2019</v>
      </c>
      <c r="M5441">
        <f t="shared" si="254"/>
        <v>20</v>
      </c>
    </row>
    <row r="5442" spans="1:13" x14ac:dyDescent="0.35">
      <c r="A5442" t="s">
        <v>105</v>
      </c>
      <c r="B5442">
        <v>503311332</v>
      </c>
      <c r="C5442">
        <v>166400</v>
      </c>
      <c r="D5442" t="s">
        <v>4361</v>
      </c>
      <c r="E5442" s="1">
        <v>43598.624872685185</v>
      </c>
      <c r="F5442">
        <v>3</v>
      </c>
      <c r="G5442" t="s">
        <v>17</v>
      </c>
      <c r="H5442">
        <v>360</v>
      </c>
      <c r="I5442" s="1">
        <v>43622.708333333336</v>
      </c>
      <c r="J5442" s="2">
        <f t="shared" ref="J5442:J5505" si="255">IF(C5442=C5441,"",1)</f>
        <v>1</v>
      </c>
      <c r="K5442" s="2" t="str">
        <f>IFERROR(VLOOKUP(A5442,Aux!A:B,2,0),"Outros")</f>
        <v>Municípios</v>
      </c>
      <c r="L5442" s="2">
        <f t="shared" ref="L5442:L5505" si="256">YEAR(E5442)</f>
        <v>2019</v>
      </c>
      <c r="M5442">
        <f t="shared" ref="M5442:M5505" si="257">WEEKNUM(E5442)</f>
        <v>20</v>
      </c>
    </row>
    <row r="5443" spans="1:13" x14ac:dyDescent="0.35">
      <c r="A5443" t="s">
        <v>465</v>
      </c>
      <c r="B5443">
        <v>600084779</v>
      </c>
      <c r="C5443">
        <v>166402</v>
      </c>
      <c r="D5443" t="s">
        <v>5058</v>
      </c>
      <c r="E5443" s="1">
        <v>43598.630960648145</v>
      </c>
      <c r="F5443">
        <v>3</v>
      </c>
      <c r="G5443" t="s">
        <v>33</v>
      </c>
      <c r="H5443">
        <v>340</v>
      </c>
      <c r="I5443" s="1">
        <v>43613.708333333336</v>
      </c>
      <c r="J5443" s="2">
        <f t="shared" si="255"/>
        <v>1</v>
      </c>
      <c r="K5443" s="2" t="str">
        <f>IFERROR(VLOOKUP(A5443,Aux!A:B,2,0),"Outros")</f>
        <v>Outros</v>
      </c>
      <c r="L5443" s="2">
        <f t="shared" si="256"/>
        <v>2019</v>
      </c>
      <c r="M5443">
        <f t="shared" si="257"/>
        <v>20</v>
      </c>
    </row>
    <row r="5444" spans="1:13" x14ac:dyDescent="0.35">
      <c r="A5444" t="s">
        <v>60</v>
      </c>
      <c r="B5444">
        <v>505456010</v>
      </c>
      <c r="C5444">
        <v>166403</v>
      </c>
      <c r="D5444" t="s">
        <v>4777</v>
      </c>
      <c r="E5444" s="1">
        <v>43598.632245370369</v>
      </c>
      <c r="F5444">
        <v>1</v>
      </c>
      <c r="G5444" t="s">
        <v>62</v>
      </c>
      <c r="H5444">
        <v>360</v>
      </c>
      <c r="I5444" s="1">
        <v>43602.999305555553</v>
      </c>
      <c r="J5444" s="2">
        <f t="shared" si="255"/>
        <v>1</v>
      </c>
      <c r="K5444" s="2" t="str">
        <f>IFERROR(VLOOKUP(A5444,Aux!A:B,2,0),"Outros")</f>
        <v>Municípios</v>
      </c>
      <c r="L5444" s="2">
        <f t="shared" si="256"/>
        <v>2019</v>
      </c>
      <c r="M5444">
        <f t="shared" si="257"/>
        <v>20</v>
      </c>
    </row>
    <row r="5445" spans="1:13" x14ac:dyDescent="0.35">
      <c r="A5445" t="s">
        <v>63</v>
      </c>
      <c r="B5445">
        <v>502098139</v>
      </c>
      <c r="C5445">
        <v>166405</v>
      </c>
      <c r="D5445" t="s">
        <v>4362</v>
      </c>
      <c r="E5445" s="1">
        <v>43598.654652777775</v>
      </c>
      <c r="F5445">
        <v>13</v>
      </c>
      <c r="G5445" t="s">
        <v>75</v>
      </c>
      <c r="H5445">
        <v>340</v>
      </c>
      <c r="I5445" s="1">
        <v>43607.75</v>
      </c>
      <c r="J5445" s="2">
        <f t="shared" si="255"/>
        <v>1</v>
      </c>
      <c r="K5445" s="2" t="str">
        <f>IFERROR(VLOOKUP(A5445,Aux!A:B,2,0),"Outros")</f>
        <v>Municípios</v>
      </c>
      <c r="L5445" s="2">
        <f t="shared" si="256"/>
        <v>2019</v>
      </c>
      <c r="M5445">
        <f t="shared" si="257"/>
        <v>20</v>
      </c>
    </row>
    <row r="5446" spans="1:13" x14ac:dyDescent="0.35">
      <c r="A5446" t="s">
        <v>63</v>
      </c>
      <c r="B5446">
        <v>502098139</v>
      </c>
      <c r="C5446">
        <v>166406</v>
      </c>
      <c r="D5446" t="s">
        <v>4584</v>
      </c>
      <c r="E5446" s="1">
        <v>43598.654652777775</v>
      </c>
      <c r="F5446">
        <v>3</v>
      </c>
      <c r="G5446" t="s">
        <v>33</v>
      </c>
      <c r="H5446">
        <v>360</v>
      </c>
      <c r="I5446" s="1">
        <v>43607.999305555553</v>
      </c>
      <c r="J5446" s="2">
        <f t="shared" si="255"/>
        <v>1</v>
      </c>
      <c r="K5446" s="2" t="str">
        <f>IFERROR(VLOOKUP(A5446,Aux!A:B,2,0),"Outros")</f>
        <v>Municípios</v>
      </c>
      <c r="L5446" s="2">
        <f t="shared" si="256"/>
        <v>2019</v>
      </c>
      <c r="M5446">
        <f t="shared" si="257"/>
        <v>20</v>
      </c>
    </row>
    <row r="5447" spans="1:13" x14ac:dyDescent="0.35">
      <c r="A5447" t="s">
        <v>465</v>
      </c>
      <c r="B5447">
        <v>600084779</v>
      </c>
      <c r="C5447">
        <v>166407</v>
      </c>
      <c r="D5447" t="s">
        <v>4560</v>
      </c>
      <c r="E5447" s="1">
        <v>43598.656481481485</v>
      </c>
      <c r="F5447">
        <v>13</v>
      </c>
      <c r="G5447" t="s">
        <v>622</v>
      </c>
      <c r="H5447">
        <v>400</v>
      </c>
      <c r="I5447" s="1">
        <v>43601.708333333336</v>
      </c>
      <c r="J5447" s="2">
        <f t="shared" si="255"/>
        <v>1</v>
      </c>
      <c r="K5447" s="2" t="str">
        <f>IFERROR(VLOOKUP(A5447,Aux!A:B,2,0),"Outros")</f>
        <v>Outros</v>
      </c>
      <c r="L5447" s="2">
        <f t="shared" si="256"/>
        <v>2019</v>
      </c>
      <c r="M5447">
        <f t="shared" si="257"/>
        <v>20</v>
      </c>
    </row>
    <row r="5448" spans="1:13" x14ac:dyDescent="0.35">
      <c r="A5448" t="s">
        <v>41</v>
      </c>
      <c r="B5448">
        <v>500192855</v>
      </c>
      <c r="C5448">
        <v>166408</v>
      </c>
      <c r="D5448" t="s">
        <v>4461</v>
      </c>
      <c r="E5448" s="1">
        <v>43598.657546296294</v>
      </c>
      <c r="F5448">
        <v>13</v>
      </c>
      <c r="G5448" t="s">
        <v>33</v>
      </c>
      <c r="H5448">
        <v>340</v>
      </c>
      <c r="I5448" s="1">
        <v>43639.999305555553</v>
      </c>
      <c r="J5448" s="2">
        <f t="shared" si="255"/>
        <v>1</v>
      </c>
      <c r="K5448" s="2" t="str">
        <f>IFERROR(VLOOKUP(A5448,Aux!A:B,2,0),"Outros")</f>
        <v>Transportes</v>
      </c>
      <c r="L5448" s="2">
        <f t="shared" si="256"/>
        <v>2019</v>
      </c>
      <c r="M5448">
        <f t="shared" si="257"/>
        <v>20</v>
      </c>
    </row>
    <row r="5449" spans="1:13" x14ac:dyDescent="0.35">
      <c r="A5449" t="s">
        <v>12</v>
      </c>
      <c r="B5449">
        <v>508481287</v>
      </c>
      <c r="C5449">
        <v>166409</v>
      </c>
      <c r="D5449" t="s">
        <v>4462</v>
      </c>
      <c r="E5449" s="1">
        <v>43598.658518518518</v>
      </c>
      <c r="F5449">
        <v>1</v>
      </c>
      <c r="G5449" t="s">
        <v>14</v>
      </c>
      <c r="H5449">
        <v>360</v>
      </c>
      <c r="I5449" s="1">
        <v>43608.708333333336</v>
      </c>
      <c r="J5449" s="2">
        <f t="shared" si="255"/>
        <v>1</v>
      </c>
      <c r="K5449" s="2" t="str">
        <f>IFERROR(VLOOKUP(A5449,Aux!A:B,2,0),"Outros")</f>
        <v>Hospitais</v>
      </c>
      <c r="L5449" s="2">
        <f t="shared" si="256"/>
        <v>2019</v>
      </c>
      <c r="M5449">
        <f t="shared" si="257"/>
        <v>20</v>
      </c>
    </row>
    <row r="5450" spans="1:13" x14ac:dyDescent="0.35">
      <c r="A5450" t="s">
        <v>157</v>
      </c>
      <c r="B5450">
        <v>500122237</v>
      </c>
      <c r="C5450">
        <v>166410</v>
      </c>
      <c r="D5450" t="s">
        <v>4909</v>
      </c>
      <c r="E5450" s="1">
        <v>43598.658541666664</v>
      </c>
      <c r="F5450">
        <v>1</v>
      </c>
      <c r="G5450" t="s">
        <v>1146</v>
      </c>
      <c r="H5450">
        <v>360</v>
      </c>
      <c r="I5450" s="1">
        <v>43608.999305555553</v>
      </c>
      <c r="J5450" s="2">
        <f t="shared" si="255"/>
        <v>1</v>
      </c>
      <c r="K5450" s="2" t="str">
        <f>IFERROR(VLOOKUP(A5450,Aux!A:B,2,0),"Outros")</f>
        <v>Outros</v>
      </c>
      <c r="L5450" s="2">
        <f t="shared" si="256"/>
        <v>2019</v>
      </c>
      <c r="M5450">
        <f t="shared" si="257"/>
        <v>20</v>
      </c>
    </row>
    <row r="5451" spans="1:13" x14ac:dyDescent="0.35">
      <c r="A5451" t="s">
        <v>465</v>
      </c>
      <c r="B5451">
        <v>600084779</v>
      </c>
      <c r="C5451">
        <v>166411</v>
      </c>
      <c r="D5451" t="s">
        <v>4585</v>
      </c>
      <c r="E5451" s="1">
        <v>43598.659131944441</v>
      </c>
      <c r="F5451">
        <v>13</v>
      </c>
      <c r="G5451" t="s">
        <v>33</v>
      </c>
      <c r="H5451">
        <v>340</v>
      </c>
      <c r="I5451" s="1">
        <v>43613.708333333336</v>
      </c>
      <c r="J5451" s="2">
        <f t="shared" si="255"/>
        <v>1</v>
      </c>
      <c r="K5451" s="2" t="str">
        <f>IFERROR(VLOOKUP(A5451,Aux!A:B,2,0),"Outros")</f>
        <v>Outros</v>
      </c>
      <c r="L5451" s="2">
        <f t="shared" si="256"/>
        <v>2019</v>
      </c>
      <c r="M5451">
        <f t="shared" si="257"/>
        <v>20</v>
      </c>
    </row>
    <row r="5452" spans="1:13" x14ac:dyDescent="0.35">
      <c r="A5452" t="s">
        <v>724</v>
      </c>
      <c r="B5452">
        <v>501273433</v>
      </c>
      <c r="C5452">
        <v>166413</v>
      </c>
      <c r="D5452" t="s">
        <v>4363</v>
      </c>
      <c r="E5452" s="1">
        <v>43598.660393518519</v>
      </c>
      <c r="F5452">
        <v>3</v>
      </c>
      <c r="G5452" t="s">
        <v>4364</v>
      </c>
      <c r="H5452">
        <v>360</v>
      </c>
      <c r="I5452" s="1">
        <v>43629.999305555553</v>
      </c>
      <c r="J5452" s="2">
        <f t="shared" si="255"/>
        <v>1</v>
      </c>
      <c r="K5452" s="2" t="str">
        <f>IFERROR(VLOOKUP(A5452,Aux!A:B,2,0),"Outros")</f>
        <v>Municípios</v>
      </c>
      <c r="L5452" s="2">
        <f t="shared" si="256"/>
        <v>2019</v>
      </c>
      <c r="M5452">
        <f t="shared" si="257"/>
        <v>20</v>
      </c>
    </row>
    <row r="5453" spans="1:13" x14ac:dyDescent="0.35">
      <c r="A5453" t="s">
        <v>41</v>
      </c>
      <c r="B5453">
        <v>500192855</v>
      </c>
      <c r="C5453">
        <v>166414</v>
      </c>
      <c r="D5453" t="s">
        <v>4365</v>
      </c>
      <c r="E5453" s="1">
        <v>43598.677604166667</v>
      </c>
      <c r="F5453">
        <v>13</v>
      </c>
      <c r="G5453" t="s">
        <v>33</v>
      </c>
      <c r="H5453">
        <v>340</v>
      </c>
      <c r="I5453" s="1">
        <v>43622.999305555553</v>
      </c>
      <c r="J5453" s="2">
        <f t="shared" si="255"/>
        <v>1</v>
      </c>
      <c r="K5453" s="2" t="str">
        <f>IFERROR(VLOOKUP(A5453,Aux!A:B,2,0),"Outros")</f>
        <v>Transportes</v>
      </c>
      <c r="L5453" s="2">
        <f t="shared" si="256"/>
        <v>2019</v>
      </c>
      <c r="M5453">
        <f t="shared" si="257"/>
        <v>20</v>
      </c>
    </row>
    <row r="5454" spans="1:13" x14ac:dyDescent="0.35">
      <c r="A5454" t="s">
        <v>76</v>
      </c>
      <c r="B5454">
        <v>506676056</v>
      </c>
      <c r="C5454">
        <v>166415</v>
      </c>
      <c r="D5454" t="s">
        <v>4366</v>
      </c>
      <c r="E5454" s="1">
        <v>43598.682766203703</v>
      </c>
      <c r="F5454">
        <v>1</v>
      </c>
      <c r="G5454" t="s">
        <v>78</v>
      </c>
      <c r="H5454">
        <v>340</v>
      </c>
      <c r="I5454" s="1">
        <v>43600.999305555553</v>
      </c>
      <c r="J5454" s="2">
        <f t="shared" si="255"/>
        <v>1</v>
      </c>
      <c r="K5454" s="2" t="str">
        <f>IFERROR(VLOOKUP(A5454,Aux!A:B,2,0),"Outros")</f>
        <v>Municípios</v>
      </c>
      <c r="L5454" s="2">
        <f t="shared" si="256"/>
        <v>2019</v>
      </c>
      <c r="M5454">
        <f t="shared" si="257"/>
        <v>20</v>
      </c>
    </row>
    <row r="5455" spans="1:13" x14ac:dyDescent="0.35">
      <c r="A5455" t="s">
        <v>1287</v>
      </c>
      <c r="B5455">
        <v>512088357</v>
      </c>
      <c r="C5455">
        <v>166416</v>
      </c>
      <c r="D5455" t="s">
        <v>4367</v>
      </c>
      <c r="E5455" s="1">
        <v>43598.684699074074</v>
      </c>
      <c r="F5455">
        <v>3</v>
      </c>
      <c r="G5455" t="s">
        <v>241</v>
      </c>
      <c r="H5455">
        <v>340</v>
      </c>
      <c r="I5455" s="1">
        <v>43620.666666666664</v>
      </c>
      <c r="J5455" s="2">
        <f t="shared" si="255"/>
        <v>1</v>
      </c>
      <c r="K5455" s="2" t="str">
        <f>IFERROR(VLOOKUP(A5455,Aux!A:B,2,0),"Outros")</f>
        <v>Outros</v>
      </c>
      <c r="L5455" s="2">
        <f t="shared" si="256"/>
        <v>2019</v>
      </c>
      <c r="M5455">
        <f t="shared" si="257"/>
        <v>20</v>
      </c>
    </row>
    <row r="5456" spans="1:13" x14ac:dyDescent="0.35">
      <c r="A5456" t="s">
        <v>197</v>
      </c>
      <c r="B5456">
        <v>506334562</v>
      </c>
      <c r="C5456">
        <v>166417</v>
      </c>
      <c r="D5456" t="s">
        <v>4463</v>
      </c>
      <c r="E5456" s="1">
        <v>43598.691388888888</v>
      </c>
      <c r="F5456">
        <v>1</v>
      </c>
      <c r="G5456" t="s">
        <v>625</v>
      </c>
      <c r="H5456">
        <v>360</v>
      </c>
      <c r="I5456" s="1">
        <v>43605.999305555553</v>
      </c>
      <c r="J5456" s="2">
        <f t="shared" si="255"/>
        <v>1</v>
      </c>
      <c r="K5456" s="2" t="str">
        <f>IFERROR(VLOOKUP(A5456,Aux!A:B,2,0),"Outros")</f>
        <v>Municípios</v>
      </c>
      <c r="L5456" s="2">
        <f t="shared" si="256"/>
        <v>2019</v>
      </c>
      <c r="M5456">
        <f t="shared" si="257"/>
        <v>20</v>
      </c>
    </row>
    <row r="5457" spans="1:13" x14ac:dyDescent="0.35">
      <c r="A5457" t="s">
        <v>809</v>
      </c>
      <c r="B5457">
        <v>509364390</v>
      </c>
      <c r="C5457">
        <v>166418</v>
      </c>
      <c r="E5457" s="1">
        <v>43598.691666666666</v>
      </c>
      <c r="F5457">
        <v>3</v>
      </c>
      <c r="G5457" t="s">
        <v>33</v>
      </c>
      <c r="H5457">
        <v>400</v>
      </c>
      <c r="J5457" s="2">
        <f t="shared" si="255"/>
        <v>1</v>
      </c>
      <c r="K5457" s="2" t="str">
        <f>IFERROR(VLOOKUP(A5457,Aux!A:B,2,0),"Outros")</f>
        <v>Municípios</v>
      </c>
      <c r="L5457" s="2">
        <f t="shared" si="256"/>
        <v>2019</v>
      </c>
      <c r="M5457">
        <f t="shared" si="257"/>
        <v>20</v>
      </c>
    </row>
    <row r="5458" spans="1:13" x14ac:dyDescent="0.35">
      <c r="A5458" t="s">
        <v>1086</v>
      </c>
      <c r="B5458">
        <v>504288806</v>
      </c>
      <c r="C5458">
        <v>166423</v>
      </c>
      <c r="D5458" t="s">
        <v>4586</v>
      </c>
      <c r="E5458" s="1">
        <v>43598.751030092593</v>
      </c>
      <c r="F5458">
        <v>13</v>
      </c>
      <c r="G5458" t="s">
        <v>33</v>
      </c>
      <c r="H5458">
        <v>360</v>
      </c>
      <c r="I5458" s="1">
        <v>43609.999305555553</v>
      </c>
      <c r="J5458" s="2">
        <f t="shared" si="255"/>
        <v>1</v>
      </c>
      <c r="K5458" s="2" t="str">
        <f>IFERROR(VLOOKUP(A5458,Aux!A:B,2,0),"Outros")</f>
        <v>Outros</v>
      </c>
      <c r="L5458" s="2">
        <f t="shared" si="256"/>
        <v>2019</v>
      </c>
      <c r="M5458">
        <f t="shared" si="257"/>
        <v>20</v>
      </c>
    </row>
    <row r="5459" spans="1:13" x14ac:dyDescent="0.35">
      <c r="A5459" t="s">
        <v>809</v>
      </c>
      <c r="B5459">
        <v>509364390</v>
      </c>
      <c r="C5459">
        <v>166424</v>
      </c>
      <c r="D5459" t="s">
        <v>4717</v>
      </c>
      <c r="E5459" s="1">
        <v>43598.929907407408</v>
      </c>
      <c r="F5459">
        <v>1</v>
      </c>
      <c r="G5459" t="s">
        <v>159</v>
      </c>
      <c r="H5459">
        <v>340</v>
      </c>
      <c r="I5459" s="1">
        <v>43612.708333333336</v>
      </c>
      <c r="J5459" s="2">
        <f t="shared" si="255"/>
        <v>1</v>
      </c>
      <c r="K5459" s="2" t="str">
        <f>IFERROR(VLOOKUP(A5459,Aux!A:B,2,0),"Outros")</f>
        <v>Municípios</v>
      </c>
      <c r="L5459" s="2">
        <f t="shared" si="256"/>
        <v>2019</v>
      </c>
      <c r="M5459">
        <f t="shared" si="257"/>
        <v>20</v>
      </c>
    </row>
    <row r="5460" spans="1:13" x14ac:dyDescent="0.35">
      <c r="A5460" t="s">
        <v>188</v>
      </c>
      <c r="B5460">
        <v>502130040</v>
      </c>
      <c r="C5460">
        <v>166427</v>
      </c>
      <c r="D5460" t="s">
        <v>4948</v>
      </c>
      <c r="E5460" s="1">
        <v>43599.361284722225</v>
      </c>
      <c r="F5460">
        <v>13</v>
      </c>
      <c r="G5460" t="s">
        <v>190</v>
      </c>
      <c r="H5460">
        <v>340</v>
      </c>
      <c r="I5460" s="1">
        <v>43608.708333333336</v>
      </c>
      <c r="J5460" s="2">
        <f t="shared" si="255"/>
        <v>1</v>
      </c>
      <c r="K5460" s="2" t="str">
        <f>IFERROR(VLOOKUP(A5460,Aux!A:B,2,0),"Outros")</f>
        <v>Municípios</v>
      </c>
      <c r="L5460" s="2">
        <f t="shared" si="256"/>
        <v>2019</v>
      </c>
      <c r="M5460">
        <f t="shared" si="257"/>
        <v>20</v>
      </c>
    </row>
    <row r="5461" spans="1:13" x14ac:dyDescent="0.35">
      <c r="A5461" t="s">
        <v>12</v>
      </c>
      <c r="B5461">
        <v>508481287</v>
      </c>
      <c r="C5461">
        <v>166428</v>
      </c>
      <c r="E5461" s="1">
        <v>43599.376608796294</v>
      </c>
      <c r="F5461">
        <v>1</v>
      </c>
      <c r="G5461" t="s">
        <v>33</v>
      </c>
      <c r="H5461">
        <v>400</v>
      </c>
      <c r="J5461" s="2">
        <f t="shared" si="255"/>
        <v>1</v>
      </c>
      <c r="K5461" s="2" t="str">
        <f>IFERROR(VLOOKUP(A5461,Aux!A:B,2,0),"Outros")</f>
        <v>Hospitais</v>
      </c>
      <c r="L5461" s="2">
        <f t="shared" si="256"/>
        <v>2019</v>
      </c>
      <c r="M5461">
        <f t="shared" si="257"/>
        <v>20</v>
      </c>
    </row>
    <row r="5462" spans="1:13" x14ac:dyDescent="0.35">
      <c r="A5462" t="s">
        <v>4521</v>
      </c>
      <c r="B5462">
        <v>506865517</v>
      </c>
      <c r="C5462">
        <v>166430</v>
      </c>
      <c r="E5462" s="1">
        <v>43599.390729166669</v>
      </c>
      <c r="F5462">
        <v>13</v>
      </c>
      <c r="G5462" t="s">
        <v>33</v>
      </c>
      <c r="H5462">
        <v>400</v>
      </c>
      <c r="J5462" s="2">
        <f t="shared" si="255"/>
        <v>1</v>
      </c>
      <c r="K5462" s="2" t="str">
        <f>IFERROR(VLOOKUP(A5462,Aux!A:B,2,0),"Outros")</f>
        <v>Municípios</v>
      </c>
      <c r="L5462" s="2">
        <f t="shared" si="256"/>
        <v>2019</v>
      </c>
      <c r="M5462">
        <f t="shared" si="257"/>
        <v>20</v>
      </c>
    </row>
    <row r="5463" spans="1:13" x14ac:dyDescent="0.35">
      <c r="A5463" t="s">
        <v>133</v>
      </c>
      <c r="B5463">
        <v>503539473</v>
      </c>
      <c r="C5463">
        <v>166431</v>
      </c>
      <c r="D5463" t="s">
        <v>4949</v>
      </c>
      <c r="E5463" s="1">
        <v>43599.399745370371</v>
      </c>
      <c r="F5463">
        <v>3</v>
      </c>
      <c r="G5463" t="s">
        <v>135</v>
      </c>
      <c r="H5463">
        <v>360</v>
      </c>
      <c r="I5463" s="1">
        <v>43616.999305555553</v>
      </c>
      <c r="J5463" s="2">
        <f t="shared" si="255"/>
        <v>1</v>
      </c>
      <c r="K5463" s="2" t="str">
        <f>IFERROR(VLOOKUP(A5463,Aux!A:B,2,0),"Outros")</f>
        <v>Municípios</v>
      </c>
      <c r="L5463" s="2">
        <f t="shared" si="256"/>
        <v>2019</v>
      </c>
      <c r="M5463">
        <f t="shared" si="257"/>
        <v>20</v>
      </c>
    </row>
    <row r="5464" spans="1:13" x14ac:dyDescent="0.35">
      <c r="A5464" t="s">
        <v>122</v>
      </c>
      <c r="B5464">
        <v>506173968</v>
      </c>
      <c r="C5464">
        <v>166432</v>
      </c>
      <c r="E5464" s="1">
        <v>43599.407592592594</v>
      </c>
      <c r="F5464">
        <v>1</v>
      </c>
      <c r="G5464" t="s">
        <v>33</v>
      </c>
      <c r="H5464">
        <v>400</v>
      </c>
      <c r="J5464" s="2">
        <f t="shared" si="255"/>
        <v>1</v>
      </c>
      <c r="K5464" s="2" t="str">
        <f>IFERROR(VLOOKUP(A5464,Aux!A:B,2,0),"Outros")</f>
        <v>Municípios</v>
      </c>
      <c r="L5464" s="2">
        <f t="shared" si="256"/>
        <v>2019</v>
      </c>
      <c r="M5464">
        <f t="shared" si="257"/>
        <v>20</v>
      </c>
    </row>
    <row r="5465" spans="1:13" x14ac:dyDescent="0.35">
      <c r="A5465" t="s">
        <v>336</v>
      </c>
      <c r="B5465">
        <v>505170876</v>
      </c>
      <c r="C5465">
        <v>166433</v>
      </c>
      <c r="E5465" s="1">
        <v>43599.410439814812</v>
      </c>
      <c r="F5465">
        <v>1</v>
      </c>
      <c r="H5465">
        <v>400</v>
      </c>
      <c r="J5465" s="2">
        <f t="shared" si="255"/>
        <v>1</v>
      </c>
      <c r="K5465" s="2" t="str">
        <f>IFERROR(VLOOKUP(A5465,Aux!A:B,2,0),"Outros")</f>
        <v>Municípios</v>
      </c>
      <c r="L5465" s="2">
        <f t="shared" si="256"/>
        <v>2019</v>
      </c>
      <c r="M5465">
        <f t="shared" si="257"/>
        <v>20</v>
      </c>
    </row>
    <row r="5466" spans="1:13" x14ac:dyDescent="0.35">
      <c r="A5466" t="s">
        <v>105</v>
      </c>
      <c r="B5466">
        <v>503311332</v>
      </c>
      <c r="C5466">
        <v>166434</v>
      </c>
      <c r="D5466" t="s">
        <v>5005</v>
      </c>
      <c r="E5466" s="1">
        <v>43599.413391203707</v>
      </c>
      <c r="F5466">
        <v>13</v>
      </c>
      <c r="G5466" t="s">
        <v>259</v>
      </c>
      <c r="H5466">
        <v>360</v>
      </c>
      <c r="I5466" s="1">
        <v>43607.708333333336</v>
      </c>
      <c r="J5466" s="2">
        <f t="shared" si="255"/>
        <v>1</v>
      </c>
      <c r="K5466" s="2" t="str">
        <f>IFERROR(VLOOKUP(A5466,Aux!A:B,2,0),"Outros")</f>
        <v>Municípios</v>
      </c>
      <c r="L5466" s="2">
        <f t="shared" si="256"/>
        <v>2019</v>
      </c>
      <c r="M5466">
        <f t="shared" si="257"/>
        <v>20</v>
      </c>
    </row>
    <row r="5467" spans="1:13" x14ac:dyDescent="0.35">
      <c r="A5467" t="s">
        <v>197</v>
      </c>
      <c r="B5467">
        <v>506334562</v>
      </c>
      <c r="C5467">
        <v>166435</v>
      </c>
      <c r="E5467" s="1">
        <v>43599.41615740741</v>
      </c>
      <c r="F5467">
        <v>3</v>
      </c>
      <c r="H5467">
        <v>400</v>
      </c>
      <c r="J5467" s="2">
        <f t="shared" si="255"/>
        <v>1</v>
      </c>
      <c r="K5467" s="2" t="str">
        <f>IFERROR(VLOOKUP(A5467,Aux!A:B,2,0),"Outros")</f>
        <v>Municípios</v>
      </c>
      <c r="L5467" s="2">
        <f t="shared" si="256"/>
        <v>2019</v>
      </c>
      <c r="M5467">
        <f t="shared" si="257"/>
        <v>20</v>
      </c>
    </row>
    <row r="5468" spans="1:13" x14ac:dyDescent="0.35">
      <c r="A5468" t="s">
        <v>197</v>
      </c>
      <c r="B5468">
        <v>506334562</v>
      </c>
      <c r="C5468">
        <v>166436</v>
      </c>
      <c r="D5468" t="s">
        <v>4368</v>
      </c>
      <c r="E5468" s="1">
        <v>43599.425243055557</v>
      </c>
      <c r="F5468">
        <v>3</v>
      </c>
      <c r="G5468" t="s">
        <v>625</v>
      </c>
      <c r="H5468">
        <v>360</v>
      </c>
      <c r="I5468" s="1">
        <v>43621.999305555553</v>
      </c>
      <c r="J5468" s="2">
        <f t="shared" si="255"/>
        <v>1</v>
      </c>
      <c r="K5468" s="2" t="str">
        <f>IFERROR(VLOOKUP(A5468,Aux!A:B,2,0),"Outros")</f>
        <v>Municípios</v>
      </c>
      <c r="L5468" s="2">
        <f t="shared" si="256"/>
        <v>2019</v>
      </c>
      <c r="M5468">
        <f t="shared" si="257"/>
        <v>20</v>
      </c>
    </row>
    <row r="5469" spans="1:13" x14ac:dyDescent="0.35">
      <c r="A5469" t="s">
        <v>71</v>
      </c>
      <c r="B5469">
        <v>500051054</v>
      </c>
      <c r="C5469">
        <v>166437</v>
      </c>
      <c r="D5469" t="s">
        <v>4910</v>
      </c>
      <c r="E5469" s="1">
        <v>43599.426898148151</v>
      </c>
      <c r="F5469">
        <v>1</v>
      </c>
      <c r="G5469" t="s">
        <v>202</v>
      </c>
      <c r="H5469">
        <v>5</v>
      </c>
      <c r="I5469" s="1">
        <v>43605.791666666664</v>
      </c>
      <c r="J5469" s="2">
        <f t="shared" si="255"/>
        <v>1</v>
      </c>
      <c r="K5469" s="2" t="str">
        <f>IFERROR(VLOOKUP(A5469,Aux!A:B,2,0),"Outros")</f>
        <v>Municípios</v>
      </c>
      <c r="L5469" s="2">
        <f t="shared" si="256"/>
        <v>2019</v>
      </c>
      <c r="M5469">
        <f t="shared" si="257"/>
        <v>20</v>
      </c>
    </row>
    <row r="5470" spans="1:13" x14ac:dyDescent="0.35">
      <c r="A5470" t="s">
        <v>71</v>
      </c>
      <c r="B5470">
        <v>500051054</v>
      </c>
      <c r="C5470">
        <v>166438</v>
      </c>
      <c r="E5470" s="1">
        <v>43599.433530092596</v>
      </c>
      <c r="F5470">
        <v>1</v>
      </c>
      <c r="G5470" t="s">
        <v>33</v>
      </c>
      <c r="H5470">
        <v>400</v>
      </c>
      <c r="J5470" s="2">
        <f t="shared" si="255"/>
        <v>1</v>
      </c>
      <c r="K5470" s="2" t="str">
        <f>IFERROR(VLOOKUP(A5470,Aux!A:B,2,0),"Outros")</f>
        <v>Municípios</v>
      </c>
      <c r="L5470" s="2">
        <f t="shared" si="256"/>
        <v>2019</v>
      </c>
      <c r="M5470">
        <f t="shared" si="257"/>
        <v>20</v>
      </c>
    </row>
    <row r="5471" spans="1:13" x14ac:dyDescent="0.35">
      <c r="A5471" t="s">
        <v>37</v>
      </c>
      <c r="B5471">
        <v>506187543</v>
      </c>
      <c r="C5471">
        <v>166439</v>
      </c>
      <c r="D5471" t="s">
        <v>1878</v>
      </c>
      <c r="E5471" s="1">
        <v>43599.434976851851</v>
      </c>
      <c r="F5471">
        <v>13</v>
      </c>
      <c r="G5471" t="s">
        <v>522</v>
      </c>
      <c r="H5471">
        <v>400</v>
      </c>
      <c r="I5471" s="1">
        <v>43506.999305555553</v>
      </c>
      <c r="J5471" s="2">
        <f t="shared" si="255"/>
        <v>1</v>
      </c>
      <c r="K5471" s="2" t="str">
        <f>IFERROR(VLOOKUP(A5471,Aux!A:B,2,0),"Outros")</f>
        <v>Municípios</v>
      </c>
      <c r="L5471" s="2">
        <f t="shared" si="256"/>
        <v>2019</v>
      </c>
      <c r="M5471">
        <f t="shared" si="257"/>
        <v>20</v>
      </c>
    </row>
    <row r="5472" spans="1:13" x14ac:dyDescent="0.35">
      <c r="A5472" t="s">
        <v>275</v>
      </c>
      <c r="B5472">
        <v>505187531</v>
      </c>
      <c r="C5472">
        <v>166440</v>
      </c>
      <c r="D5472" t="s">
        <v>5059</v>
      </c>
      <c r="E5472" s="1">
        <v>43599.43959490741</v>
      </c>
      <c r="F5472">
        <v>13</v>
      </c>
      <c r="G5472" t="s">
        <v>277</v>
      </c>
      <c r="H5472">
        <v>360</v>
      </c>
      <c r="I5472" s="1">
        <v>43605.999305555553</v>
      </c>
      <c r="J5472" s="2">
        <f t="shared" si="255"/>
        <v>1</v>
      </c>
      <c r="K5472" s="2" t="str">
        <f>IFERROR(VLOOKUP(A5472,Aux!A:B,2,0),"Outros")</f>
        <v>Municípios</v>
      </c>
      <c r="L5472" s="2">
        <f t="shared" si="256"/>
        <v>2019</v>
      </c>
      <c r="M5472">
        <f t="shared" si="257"/>
        <v>20</v>
      </c>
    </row>
    <row r="5473" spans="1:13" x14ac:dyDescent="0.35">
      <c r="A5473" t="s">
        <v>188</v>
      </c>
      <c r="B5473">
        <v>502130040</v>
      </c>
      <c r="C5473">
        <v>166441</v>
      </c>
      <c r="D5473" t="s">
        <v>4464</v>
      </c>
      <c r="E5473" s="1">
        <v>43599.444236111114</v>
      </c>
      <c r="F5473">
        <v>13</v>
      </c>
      <c r="G5473" t="s">
        <v>190</v>
      </c>
      <c r="H5473">
        <v>340</v>
      </c>
      <c r="I5473" s="1">
        <v>43608.708333333336</v>
      </c>
      <c r="J5473" s="2">
        <f t="shared" si="255"/>
        <v>1</v>
      </c>
      <c r="K5473" s="2" t="str">
        <f>IFERROR(VLOOKUP(A5473,Aux!A:B,2,0),"Outros")</f>
        <v>Municípios</v>
      </c>
      <c r="L5473" s="2">
        <f t="shared" si="256"/>
        <v>2019</v>
      </c>
      <c r="M5473">
        <f t="shared" si="257"/>
        <v>20</v>
      </c>
    </row>
    <row r="5474" spans="1:13" x14ac:dyDescent="0.35">
      <c r="A5474" t="s">
        <v>281</v>
      </c>
      <c r="B5474">
        <v>508787033</v>
      </c>
      <c r="C5474">
        <v>166442</v>
      </c>
      <c r="D5474" t="s">
        <v>4879</v>
      </c>
      <c r="E5474" s="1">
        <v>43599.444872685184</v>
      </c>
      <c r="F5474">
        <v>1</v>
      </c>
      <c r="G5474" t="s">
        <v>1106</v>
      </c>
      <c r="H5474">
        <v>5</v>
      </c>
      <c r="I5474" s="1">
        <v>43603.999305555553</v>
      </c>
      <c r="J5474" s="2">
        <f t="shared" si="255"/>
        <v>1</v>
      </c>
      <c r="K5474" s="2" t="str">
        <f>IFERROR(VLOOKUP(A5474,Aux!A:B,2,0),"Outros")</f>
        <v>Municípios</v>
      </c>
      <c r="L5474" s="2">
        <f t="shared" si="256"/>
        <v>2019</v>
      </c>
      <c r="M5474">
        <f t="shared" si="257"/>
        <v>20</v>
      </c>
    </row>
    <row r="5475" spans="1:13" x14ac:dyDescent="0.35">
      <c r="A5475" t="s">
        <v>197</v>
      </c>
      <c r="B5475">
        <v>506334562</v>
      </c>
      <c r="C5475">
        <v>166443</v>
      </c>
      <c r="D5475" t="s">
        <v>4369</v>
      </c>
      <c r="E5475" s="1">
        <v>43599.445219907408</v>
      </c>
      <c r="F5475">
        <v>13</v>
      </c>
      <c r="G5475" t="s">
        <v>625</v>
      </c>
      <c r="H5475">
        <v>360</v>
      </c>
      <c r="I5475" s="1">
        <v>43607.999305555553</v>
      </c>
      <c r="J5475" s="2">
        <f t="shared" si="255"/>
        <v>1</v>
      </c>
      <c r="K5475" s="2" t="str">
        <f>IFERROR(VLOOKUP(A5475,Aux!A:B,2,0),"Outros")</f>
        <v>Municípios</v>
      </c>
      <c r="L5475" s="2">
        <f t="shared" si="256"/>
        <v>2019</v>
      </c>
      <c r="M5475">
        <f t="shared" si="257"/>
        <v>20</v>
      </c>
    </row>
    <row r="5476" spans="1:13" x14ac:dyDescent="0.35">
      <c r="A5476" t="s">
        <v>1194</v>
      </c>
      <c r="B5476">
        <v>506659968</v>
      </c>
      <c r="C5476">
        <v>166444</v>
      </c>
      <c r="D5476" t="s">
        <v>4465</v>
      </c>
      <c r="E5476" s="1">
        <v>43599.446053240739</v>
      </c>
      <c r="F5476">
        <v>3</v>
      </c>
      <c r="G5476" t="s">
        <v>1636</v>
      </c>
      <c r="H5476">
        <v>400</v>
      </c>
      <c r="I5476" s="1">
        <v>25569.729166666668</v>
      </c>
      <c r="J5476" s="2">
        <f t="shared" si="255"/>
        <v>1</v>
      </c>
      <c r="K5476" s="2" t="str">
        <f>IFERROR(VLOOKUP(A5476,Aux!A:B,2,0),"Outros")</f>
        <v>Municípios</v>
      </c>
      <c r="L5476" s="2">
        <f t="shared" si="256"/>
        <v>2019</v>
      </c>
      <c r="M5476">
        <f t="shared" si="257"/>
        <v>20</v>
      </c>
    </row>
    <row r="5477" spans="1:13" x14ac:dyDescent="0.35">
      <c r="A5477" t="s">
        <v>41</v>
      </c>
      <c r="B5477">
        <v>500192855</v>
      </c>
      <c r="C5477">
        <v>166445</v>
      </c>
      <c r="E5477" s="1">
        <v>43599.448865740742</v>
      </c>
      <c r="F5477">
        <v>1</v>
      </c>
      <c r="H5477">
        <v>400</v>
      </c>
      <c r="J5477" s="2">
        <f t="shared" si="255"/>
        <v>1</v>
      </c>
      <c r="K5477" s="2" t="str">
        <f>IFERROR(VLOOKUP(A5477,Aux!A:B,2,0),"Outros")</f>
        <v>Transportes</v>
      </c>
      <c r="L5477" s="2">
        <f t="shared" si="256"/>
        <v>2019</v>
      </c>
      <c r="M5477">
        <f t="shared" si="257"/>
        <v>20</v>
      </c>
    </row>
    <row r="5478" spans="1:13" x14ac:dyDescent="0.35">
      <c r="A5478" t="s">
        <v>12</v>
      </c>
      <c r="B5478">
        <v>508481287</v>
      </c>
      <c r="C5478">
        <v>166446</v>
      </c>
      <c r="E5478" s="1">
        <v>43599.448912037034</v>
      </c>
      <c r="F5478">
        <v>13</v>
      </c>
      <c r="H5478">
        <v>400</v>
      </c>
      <c r="J5478" s="2">
        <f t="shared" si="255"/>
        <v>1</v>
      </c>
      <c r="K5478" s="2" t="str">
        <f>IFERROR(VLOOKUP(A5478,Aux!A:B,2,0),"Outros")</f>
        <v>Hospitais</v>
      </c>
      <c r="L5478" s="2">
        <f t="shared" si="256"/>
        <v>2019</v>
      </c>
      <c r="M5478">
        <f t="shared" si="257"/>
        <v>20</v>
      </c>
    </row>
    <row r="5479" spans="1:13" x14ac:dyDescent="0.35">
      <c r="A5479" t="s">
        <v>942</v>
      </c>
      <c r="B5479">
        <v>510089224</v>
      </c>
      <c r="C5479">
        <v>166447</v>
      </c>
      <c r="D5479" t="s">
        <v>4466</v>
      </c>
      <c r="E5479" s="1">
        <v>43599.451203703706</v>
      </c>
      <c r="F5479">
        <v>13</v>
      </c>
      <c r="G5479" t="s">
        <v>929</v>
      </c>
      <c r="H5479">
        <v>360</v>
      </c>
      <c r="I5479" s="1">
        <v>43614.999305555553</v>
      </c>
      <c r="J5479" s="2">
        <f t="shared" si="255"/>
        <v>1</v>
      </c>
      <c r="K5479" s="2" t="str">
        <f>IFERROR(VLOOKUP(A5479,Aux!A:B,2,0),"Outros")</f>
        <v>Outros</v>
      </c>
      <c r="L5479" s="2">
        <f t="shared" si="256"/>
        <v>2019</v>
      </c>
      <c r="M5479">
        <f t="shared" si="257"/>
        <v>20</v>
      </c>
    </row>
    <row r="5480" spans="1:13" x14ac:dyDescent="0.35">
      <c r="A5480" t="s">
        <v>57</v>
      </c>
      <c r="B5480">
        <v>501294104</v>
      </c>
      <c r="C5480">
        <v>166448</v>
      </c>
      <c r="D5480" t="s">
        <v>3866</v>
      </c>
      <c r="E5480" s="1">
        <v>43599.451874999999</v>
      </c>
      <c r="F5480">
        <v>1</v>
      </c>
      <c r="G5480" t="s">
        <v>59</v>
      </c>
      <c r="H5480">
        <v>360</v>
      </c>
      <c r="I5480" s="1">
        <v>43651.416666666664</v>
      </c>
      <c r="J5480" s="2">
        <f t="shared" si="255"/>
        <v>1</v>
      </c>
      <c r="K5480" s="2" t="str">
        <f>IFERROR(VLOOKUP(A5480,Aux!A:B,2,0),"Outros")</f>
        <v>Municípios</v>
      </c>
      <c r="L5480" s="2">
        <f t="shared" si="256"/>
        <v>2019</v>
      </c>
      <c r="M5480">
        <f t="shared" si="257"/>
        <v>20</v>
      </c>
    </row>
    <row r="5481" spans="1:13" x14ac:dyDescent="0.35">
      <c r="A5481" t="s">
        <v>239</v>
      </c>
      <c r="B5481">
        <v>512042659</v>
      </c>
      <c r="C5481">
        <v>166449</v>
      </c>
      <c r="D5481" t="s">
        <v>4718</v>
      </c>
      <c r="E5481" s="1">
        <v>43599.452916666669</v>
      </c>
      <c r="F5481">
        <v>13</v>
      </c>
      <c r="G5481" t="s">
        <v>241</v>
      </c>
      <c r="H5481">
        <v>340</v>
      </c>
      <c r="I5481" s="1">
        <v>43608.999305555553</v>
      </c>
      <c r="J5481" s="2">
        <f t="shared" si="255"/>
        <v>1</v>
      </c>
      <c r="K5481" s="2" t="str">
        <f>IFERROR(VLOOKUP(A5481,Aux!A:B,2,0),"Outros")</f>
        <v>Municípios</v>
      </c>
      <c r="L5481" s="2">
        <f t="shared" si="256"/>
        <v>2019</v>
      </c>
      <c r="M5481">
        <f t="shared" si="257"/>
        <v>20</v>
      </c>
    </row>
    <row r="5482" spans="1:13" x14ac:dyDescent="0.35">
      <c r="A5482" t="s">
        <v>122</v>
      </c>
      <c r="B5482">
        <v>506173968</v>
      </c>
      <c r="C5482">
        <v>166450</v>
      </c>
      <c r="D5482" t="s">
        <v>4370</v>
      </c>
      <c r="E5482" s="1">
        <v>43599.453379629631</v>
      </c>
      <c r="F5482">
        <v>1</v>
      </c>
      <c r="G5482" t="s">
        <v>33</v>
      </c>
      <c r="H5482">
        <v>360</v>
      </c>
      <c r="I5482" s="1">
        <v>43604.75</v>
      </c>
      <c r="J5482" s="2">
        <f t="shared" si="255"/>
        <v>1</v>
      </c>
      <c r="K5482" s="2" t="str">
        <f>IFERROR(VLOOKUP(A5482,Aux!A:B,2,0),"Outros")</f>
        <v>Municípios</v>
      </c>
      <c r="L5482" s="2">
        <f t="shared" si="256"/>
        <v>2019</v>
      </c>
      <c r="M5482">
        <f t="shared" si="257"/>
        <v>20</v>
      </c>
    </row>
    <row r="5483" spans="1:13" x14ac:dyDescent="0.35">
      <c r="A5483" t="s">
        <v>574</v>
      </c>
      <c r="B5483">
        <v>506791220</v>
      </c>
      <c r="C5483">
        <v>166451</v>
      </c>
      <c r="D5483" t="s">
        <v>4950</v>
      </c>
      <c r="E5483" s="1">
        <v>43599.453750000001</v>
      </c>
      <c r="F5483">
        <v>1</v>
      </c>
      <c r="G5483" t="s">
        <v>576</v>
      </c>
      <c r="H5483">
        <v>5</v>
      </c>
      <c r="I5483" s="1">
        <v>43606.999305555553</v>
      </c>
      <c r="J5483" s="2">
        <f t="shared" si="255"/>
        <v>1</v>
      </c>
      <c r="K5483" s="2" t="str">
        <f>IFERROR(VLOOKUP(A5483,Aux!A:B,2,0),"Outros")</f>
        <v>Municípios</v>
      </c>
      <c r="L5483" s="2">
        <f t="shared" si="256"/>
        <v>2019</v>
      </c>
      <c r="M5483">
        <f t="shared" si="257"/>
        <v>20</v>
      </c>
    </row>
    <row r="5484" spans="1:13" x14ac:dyDescent="0.35">
      <c r="A5484" t="s">
        <v>157</v>
      </c>
      <c r="B5484">
        <v>500122237</v>
      </c>
      <c r="C5484">
        <v>166452</v>
      </c>
      <c r="D5484" t="s">
        <v>4719</v>
      </c>
      <c r="E5484" s="1">
        <v>43599.455787037034</v>
      </c>
      <c r="F5484">
        <v>1</v>
      </c>
      <c r="G5484" t="s">
        <v>33</v>
      </c>
      <c r="H5484">
        <v>360</v>
      </c>
      <c r="I5484" s="1">
        <v>43605.999305555553</v>
      </c>
      <c r="J5484" s="2">
        <f t="shared" si="255"/>
        <v>1</v>
      </c>
      <c r="K5484" s="2" t="str">
        <f>IFERROR(VLOOKUP(A5484,Aux!A:B,2,0),"Outros")</f>
        <v>Outros</v>
      </c>
      <c r="L5484" s="2">
        <f t="shared" si="256"/>
        <v>2019</v>
      </c>
      <c r="M5484">
        <f t="shared" si="257"/>
        <v>20</v>
      </c>
    </row>
    <row r="5485" spans="1:13" x14ac:dyDescent="0.35">
      <c r="A5485" t="s">
        <v>474</v>
      </c>
      <c r="B5485">
        <v>504394029</v>
      </c>
      <c r="C5485">
        <v>166453</v>
      </c>
      <c r="E5485" s="1">
        <v>43599.456701388888</v>
      </c>
      <c r="F5485">
        <v>13</v>
      </c>
      <c r="H5485">
        <v>400</v>
      </c>
      <c r="J5485" s="2">
        <f t="shared" si="255"/>
        <v>1</v>
      </c>
      <c r="K5485" s="2" t="str">
        <f>IFERROR(VLOOKUP(A5485,Aux!A:B,2,0),"Outros")</f>
        <v>Outros</v>
      </c>
      <c r="L5485" s="2">
        <f t="shared" si="256"/>
        <v>2019</v>
      </c>
      <c r="M5485">
        <f t="shared" si="257"/>
        <v>20</v>
      </c>
    </row>
    <row r="5486" spans="1:13" x14ac:dyDescent="0.35">
      <c r="A5486" t="s">
        <v>474</v>
      </c>
      <c r="B5486">
        <v>504394029</v>
      </c>
      <c r="C5486">
        <v>166454</v>
      </c>
      <c r="E5486" s="1">
        <v>43599.457071759258</v>
      </c>
      <c r="F5486">
        <v>1</v>
      </c>
      <c r="H5486">
        <v>400</v>
      </c>
      <c r="J5486" s="2">
        <f t="shared" si="255"/>
        <v>1</v>
      </c>
      <c r="K5486" s="2" t="str">
        <f>IFERROR(VLOOKUP(A5486,Aux!A:B,2,0),"Outros")</f>
        <v>Outros</v>
      </c>
      <c r="L5486" s="2">
        <f t="shared" si="256"/>
        <v>2019</v>
      </c>
      <c r="M5486">
        <f t="shared" si="257"/>
        <v>20</v>
      </c>
    </row>
    <row r="5487" spans="1:13" x14ac:dyDescent="0.35">
      <c r="A5487" t="s">
        <v>1080</v>
      </c>
      <c r="B5487">
        <v>506849635</v>
      </c>
      <c r="C5487">
        <v>166455</v>
      </c>
      <c r="D5487" t="s">
        <v>5006</v>
      </c>
      <c r="E5487" s="1">
        <v>43599.457280092596</v>
      </c>
      <c r="F5487">
        <v>1</v>
      </c>
      <c r="G5487" t="s">
        <v>1082</v>
      </c>
      <c r="H5487">
        <v>340</v>
      </c>
      <c r="I5487" s="1">
        <v>43605.999305555553</v>
      </c>
      <c r="J5487" s="2">
        <f t="shared" si="255"/>
        <v>1</v>
      </c>
      <c r="K5487" s="2" t="str">
        <f>IFERROR(VLOOKUP(A5487,Aux!A:B,2,0),"Outros")</f>
        <v>Municípios</v>
      </c>
      <c r="L5487" s="2">
        <f t="shared" si="256"/>
        <v>2019</v>
      </c>
      <c r="M5487">
        <f t="shared" si="257"/>
        <v>20</v>
      </c>
    </row>
    <row r="5488" spans="1:13" x14ac:dyDescent="0.35">
      <c r="A5488" t="s">
        <v>53</v>
      </c>
      <c r="B5488">
        <v>508195390</v>
      </c>
      <c r="C5488">
        <v>166456</v>
      </c>
      <c r="E5488" s="1">
        <v>43599.457881944443</v>
      </c>
      <c r="F5488">
        <v>13</v>
      </c>
      <c r="H5488">
        <v>400</v>
      </c>
      <c r="J5488" s="2">
        <f t="shared" si="255"/>
        <v>1</v>
      </c>
      <c r="K5488" s="2" t="str">
        <f>IFERROR(VLOOKUP(A5488,Aux!A:B,2,0),"Outros")</f>
        <v>Outros</v>
      </c>
      <c r="L5488" s="2">
        <f t="shared" si="256"/>
        <v>2019</v>
      </c>
      <c r="M5488">
        <f t="shared" si="257"/>
        <v>20</v>
      </c>
    </row>
    <row r="5489" spans="1:13" x14ac:dyDescent="0.35">
      <c r="A5489" t="s">
        <v>63</v>
      </c>
      <c r="B5489">
        <v>502098139</v>
      </c>
      <c r="C5489">
        <v>166457</v>
      </c>
      <c r="D5489" t="s">
        <v>2537</v>
      </c>
      <c r="E5489" s="1">
        <v>43599.458414351851</v>
      </c>
      <c r="F5489">
        <v>3</v>
      </c>
      <c r="G5489" t="s">
        <v>3555</v>
      </c>
      <c r="H5489">
        <v>220</v>
      </c>
      <c r="I5489" s="1">
        <v>43607.999305555553</v>
      </c>
      <c r="J5489" s="2">
        <f t="shared" si="255"/>
        <v>1</v>
      </c>
      <c r="K5489" s="2" t="str">
        <f>IFERROR(VLOOKUP(A5489,Aux!A:B,2,0),"Outros")</f>
        <v>Municípios</v>
      </c>
      <c r="L5489" s="2">
        <f t="shared" si="256"/>
        <v>2019</v>
      </c>
      <c r="M5489">
        <f t="shared" si="257"/>
        <v>20</v>
      </c>
    </row>
    <row r="5490" spans="1:13" x14ac:dyDescent="0.35">
      <c r="A5490" t="s">
        <v>12</v>
      </c>
      <c r="B5490">
        <v>508481287</v>
      </c>
      <c r="C5490">
        <v>166458</v>
      </c>
      <c r="D5490" t="s">
        <v>4467</v>
      </c>
      <c r="E5490" s="1">
        <v>43599.458483796298</v>
      </c>
      <c r="F5490">
        <v>13</v>
      </c>
      <c r="G5490" t="s">
        <v>14</v>
      </c>
      <c r="H5490">
        <v>360</v>
      </c>
      <c r="I5490" s="1">
        <v>43606.708333333336</v>
      </c>
      <c r="J5490" s="2">
        <f t="shared" si="255"/>
        <v>1</v>
      </c>
      <c r="K5490" s="2" t="str">
        <f>IFERROR(VLOOKUP(A5490,Aux!A:B,2,0),"Outros")</f>
        <v>Hospitais</v>
      </c>
      <c r="L5490" s="2">
        <f t="shared" si="256"/>
        <v>2019</v>
      </c>
      <c r="M5490">
        <f t="shared" si="257"/>
        <v>20</v>
      </c>
    </row>
    <row r="5491" spans="1:13" x14ac:dyDescent="0.35">
      <c r="A5491" t="s">
        <v>53</v>
      </c>
      <c r="B5491">
        <v>508195390</v>
      </c>
      <c r="C5491">
        <v>166459</v>
      </c>
      <c r="E5491" s="1">
        <v>43599.458622685182</v>
      </c>
      <c r="F5491">
        <v>1</v>
      </c>
      <c r="H5491">
        <v>400</v>
      </c>
      <c r="J5491" s="2">
        <f t="shared" si="255"/>
        <v>1</v>
      </c>
      <c r="K5491" s="2" t="str">
        <f>IFERROR(VLOOKUP(A5491,Aux!A:B,2,0),"Outros")</f>
        <v>Outros</v>
      </c>
      <c r="L5491" s="2">
        <f t="shared" si="256"/>
        <v>2019</v>
      </c>
      <c r="M5491">
        <f t="shared" si="257"/>
        <v>20</v>
      </c>
    </row>
    <row r="5492" spans="1:13" x14ac:dyDescent="0.35">
      <c r="A5492" t="s">
        <v>465</v>
      </c>
      <c r="B5492">
        <v>600084779</v>
      </c>
      <c r="C5492">
        <v>166460</v>
      </c>
      <c r="D5492" t="s">
        <v>4371</v>
      </c>
      <c r="E5492" s="1">
        <v>43599.46266203704</v>
      </c>
      <c r="F5492">
        <v>3</v>
      </c>
      <c r="G5492" t="s">
        <v>1140</v>
      </c>
      <c r="H5492">
        <v>400</v>
      </c>
      <c r="I5492" s="1">
        <v>43596.708333333336</v>
      </c>
      <c r="J5492" s="2">
        <f t="shared" si="255"/>
        <v>1</v>
      </c>
      <c r="K5492" s="2" t="str">
        <f>IFERROR(VLOOKUP(A5492,Aux!A:B,2,0),"Outros")</f>
        <v>Outros</v>
      </c>
      <c r="L5492" s="2">
        <f t="shared" si="256"/>
        <v>2019</v>
      </c>
      <c r="M5492">
        <f t="shared" si="257"/>
        <v>20</v>
      </c>
    </row>
    <row r="5493" spans="1:13" x14ac:dyDescent="0.35">
      <c r="A5493" t="s">
        <v>188</v>
      </c>
      <c r="B5493">
        <v>502130040</v>
      </c>
      <c r="C5493">
        <v>166461</v>
      </c>
      <c r="D5493" t="s">
        <v>5007</v>
      </c>
      <c r="E5493" s="1">
        <v>43599.468634259261</v>
      </c>
      <c r="F5493">
        <v>1</v>
      </c>
      <c r="G5493" t="s">
        <v>190</v>
      </c>
      <c r="H5493">
        <v>340</v>
      </c>
      <c r="I5493" s="1">
        <v>43605.708333333336</v>
      </c>
      <c r="J5493" s="2">
        <f t="shared" si="255"/>
        <v>1</v>
      </c>
      <c r="K5493" s="2" t="str">
        <f>IFERROR(VLOOKUP(A5493,Aux!A:B,2,0),"Outros")</f>
        <v>Municípios</v>
      </c>
      <c r="L5493" s="2">
        <f t="shared" si="256"/>
        <v>2019</v>
      </c>
      <c r="M5493">
        <f t="shared" si="257"/>
        <v>20</v>
      </c>
    </row>
    <row r="5494" spans="1:13" x14ac:dyDescent="0.35">
      <c r="A5494" t="s">
        <v>48</v>
      </c>
      <c r="B5494">
        <v>503035416</v>
      </c>
      <c r="C5494">
        <v>166462</v>
      </c>
      <c r="D5494" t="s">
        <v>3979</v>
      </c>
      <c r="E5494" s="1">
        <v>43599.471435185187</v>
      </c>
      <c r="F5494">
        <v>1</v>
      </c>
      <c r="G5494" t="s">
        <v>33</v>
      </c>
      <c r="H5494">
        <v>340</v>
      </c>
      <c r="I5494" s="1">
        <v>43605.708333333336</v>
      </c>
      <c r="J5494" s="2">
        <f t="shared" si="255"/>
        <v>1</v>
      </c>
      <c r="K5494" s="2" t="str">
        <f>IFERROR(VLOOKUP(A5494,Aux!A:B,2,0),"Outros")</f>
        <v>Hospitais</v>
      </c>
      <c r="L5494" s="2">
        <f t="shared" si="256"/>
        <v>2019</v>
      </c>
      <c r="M5494">
        <f t="shared" si="257"/>
        <v>20</v>
      </c>
    </row>
    <row r="5495" spans="1:13" x14ac:dyDescent="0.35">
      <c r="A5495" t="s">
        <v>188</v>
      </c>
      <c r="B5495">
        <v>502130040</v>
      </c>
      <c r="C5495">
        <v>166463</v>
      </c>
      <c r="D5495" t="s">
        <v>5008</v>
      </c>
      <c r="E5495" s="1">
        <v>43599.476527777777</v>
      </c>
      <c r="F5495">
        <v>1</v>
      </c>
      <c r="G5495" t="s">
        <v>190</v>
      </c>
      <c r="H5495">
        <v>340</v>
      </c>
      <c r="I5495" s="1">
        <v>43608.708333333336</v>
      </c>
      <c r="J5495" s="2">
        <f t="shared" si="255"/>
        <v>1</v>
      </c>
      <c r="K5495" s="2" t="str">
        <f>IFERROR(VLOOKUP(A5495,Aux!A:B,2,0),"Outros")</f>
        <v>Municípios</v>
      </c>
      <c r="L5495" s="2">
        <f t="shared" si="256"/>
        <v>2019</v>
      </c>
      <c r="M5495">
        <f t="shared" si="257"/>
        <v>20</v>
      </c>
    </row>
    <row r="5496" spans="1:13" x14ac:dyDescent="0.35">
      <c r="A5496" t="s">
        <v>12</v>
      </c>
      <c r="B5496">
        <v>508481287</v>
      </c>
      <c r="C5496">
        <v>166464</v>
      </c>
      <c r="D5496" t="s">
        <v>4372</v>
      </c>
      <c r="E5496" s="1">
        <v>43599.481446759259</v>
      </c>
      <c r="F5496">
        <v>1</v>
      </c>
      <c r="G5496" t="s">
        <v>14</v>
      </c>
      <c r="H5496">
        <v>360</v>
      </c>
      <c r="I5496" s="1">
        <v>43602.708333333336</v>
      </c>
      <c r="J5496" s="2">
        <f t="shared" si="255"/>
        <v>1</v>
      </c>
      <c r="K5496" s="2" t="str">
        <f>IFERROR(VLOOKUP(A5496,Aux!A:B,2,0),"Outros")</f>
        <v>Hospitais</v>
      </c>
      <c r="L5496" s="2">
        <f t="shared" si="256"/>
        <v>2019</v>
      </c>
      <c r="M5496">
        <f t="shared" si="257"/>
        <v>20</v>
      </c>
    </row>
    <row r="5497" spans="1:13" x14ac:dyDescent="0.35">
      <c r="A5497" t="s">
        <v>389</v>
      </c>
      <c r="B5497">
        <v>506722422</v>
      </c>
      <c r="C5497">
        <v>166466</v>
      </c>
      <c r="D5497" t="s">
        <v>4468</v>
      </c>
      <c r="E5497" s="1">
        <v>43599.483275462961</v>
      </c>
      <c r="F5497">
        <v>13</v>
      </c>
      <c r="G5497" t="s">
        <v>837</v>
      </c>
      <c r="H5497">
        <v>400</v>
      </c>
      <c r="I5497" s="1">
        <v>43596.999305555553</v>
      </c>
      <c r="J5497" s="2">
        <f t="shared" si="255"/>
        <v>1</v>
      </c>
      <c r="K5497" s="2" t="str">
        <f>IFERROR(VLOOKUP(A5497,Aux!A:B,2,0),"Outros")</f>
        <v>Municípios</v>
      </c>
      <c r="L5497" s="2">
        <f t="shared" si="256"/>
        <v>2019</v>
      </c>
      <c r="M5497">
        <f t="shared" si="257"/>
        <v>20</v>
      </c>
    </row>
    <row r="5498" spans="1:13" x14ac:dyDescent="0.35">
      <c r="A5498" t="s">
        <v>105</v>
      </c>
      <c r="B5498">
        <v>503311332</v>
      </c>
      <c r="C5498">
        <v>166467</v>
      </c>
      <c r="D5498" t="s">
        <v>4469</v>
      </c>
      <c r="E5498" s="1">
        <v>43599.484837962962</v>
      </c>
      <c r="F5498">
        <v>13</v>
      </c>
      <c r="G5498" t="s">
        <v>107</v>
      </c>
      <c r="H5498">
        <v>5</v>
      </c>
      <c r="I5498" s="1">
        <v>43613.708333333336</v>
      </c>
      <c r="J5498" s="2">
        <f t="shared" si="255"/>
        <v>1</v>
      </c>
      <c r="K5498" s="2" t="str">
        <f>IFERROR(VLOOKUP(A5498,Aux!A:B,2,0),"Outros")</f>
        <v>Municípios</v>
      </c>
      <c r="L5498" s="2">
        <f t="shared" si="256"/>
        <v>2019</v>
      </c>
      <c r="M5498">
        <f t="shared" si="257"/>
        <v>20</v>
      </c>
    </row>
    <row r="5499" spans="1:13" x14ac:dyDescent="0.35">
      <c r="A5499" t="s">
        <v>28</v>
      </c>
      <c r="B5499">
        <v>505932512</v>
      </c>
      <c r="C5499">
        <v>166468</v>
      </c>
      <c r="D5499" t="s">
        <v>5108</v>
      </c>
      <c r="E5499" s="1">
        <v>43599.485347222224</v>
      </c>
      <c r="F5499">
        <v>3</v>
      </c>
      <c r="G5499" t="s">
        <v>30</v>
      </c>
      <c r="H5499">
        <v>360</v>
      </c>
      <c r="I5499" s="1">
        <v>43614.999305555553</v>
      </c>
      <c r="J5499" s="2">
        <f t="shared" si="255"/>
        <v>1</v>
      </c>
      <c r="K5499" s="2" t="str">
        <f>IFERROR(VLOOKUP(A5499,Aux!A:B,2,0),"Outros")</f>
        <v>Municípios</v>
      </c>
      <c r="L5499" s="2">
        <f t="shared" si="256"/>
        <v>2019</v>
      </c>
      <c r="M5499">
        <f t="shared" si="257"/>
        <v>20</v>
      </c>
    </row>
    <row r="5500" spans="1:13" x14ac:dyDescent="0.35">
      <c r="A5500" t="s">
        <v>57</v>
      </c>
      <c r="B5500">
        <v>501294104</v>
      </c>
      <c r="C5500">
        <v>166469</v>
      </c>
      <c r="D5500" t="s">
        <v>4720</v>
      </c>
      <c r="E5500" s="1">
        <v>43599.486192129632</v>
      </c>
      <c r="F5500">
        <v>13</v>
      </c>
      <c r="G5500" t="s">
        <v>59</v>
      </c>
      <c r="H5500">
        <v>360</v>
      </c>
      <c r="I5500" s="1">
        <v>43605.999305555553</v>
      </c>
      <c r="J5500" s="2">
        <f t="shared" si="255"/>
        <v>1</v>
      </c>
      <c r="K5500" s="2" t="str">
        <f>IFERROR(VLOOKUP(A5500,Aux!A:B,2,0),"Outros")</f>
        <v>Municípios</v>
      </c>
      <c r="L5500" s="2">
        <f t="shared" si="256"/>
        <v>2019</v>
      </c>
      <c r="M5500">
        <f t="shared" si="257"/>
        <v>20</v>
      </c>
    </row>
    <row r="5501" spans="1:13" x14ac:dyDescent="0.35">
      <c r="A5501" t="s">
        <v>4229</v>
      </c>
      <c r="B5501">
        <v>600075818</v>
      </c>
      <c r="C5501">
        <v>166470</v>
      </c>
      <c r="D5501" t="s">
        <v>4470</v>
      </c>
      <c r="E5501" s="1">
        <v>43599.487905092596</v>
      </c>
      <c r="F5501">
        <v>13</v>
      </c>
      <c r="G5501" t="s">
        <v>4231</v>
      </c>
      <c r="H5501">
        <v>340</v>
      </c>
      <c r="I5501" s="1">
        <v>43615.75</v>
      </c>
      <c r="J5501" s="2">
        <f t="shared" si="255"/>
        <v>1</v>
      </c>
      <c r="K5501" s="2" t="str">
        <f>IFERROR(VLOOKUP(A5501,Aux!A:B,2,0),"Outros")</f>
        <v>Outros</v>
      </c>
      <c r="L5501" s="2">
        <f t="shared" si="256"/>
        <v>2019</v>
      </c>
      <c r="M5501">
        <f t="shared" si="257"/>
        <v>20</v>
      </c>
    </row>
    <row r="5502" spans="1:13" x14ac:dyDescent="0.35">
      <c r="A5502" t="s">
        <v>18</v>
      </c>
      <c r="B5502">
        <v>502177080</v>
      </c>
      <c r="C5502">
        <v>166471</v>
      </c>
      <c r="D5502" t="s">
        <v>5109</v>
      </c>
      <c r="E5502" s="1">
        <v>43599.492418981485</v>
      </c>
      <c r="F5502">
        <v>13</v>
      </c>
      <c r="G5502" t="s">
        <v>164</v>
      </c>
      <c r="H5502">
        <v>360</v>
      </c>
      <c r="I5502" s="1">
        <v>43602.708333333336</v>
      </c>
      <c r="J5502" s="2">
        <f t="shared" si="255"/>
        <v>1</v>
      </c>
      <c r="K5502" s="2" t="str">
        <f>IFERROR(VLOOKUP(A5502,Aux!A:B,2,0),"Outros")</f>
        <v>Municípios</v>
      </c>
      <c r="L5502" s="2">
        <f t="shared" si="256"/>
        <v>2019</v>
      </c>
      <c r="M5502">
        <f t="shared" si="257"/>
        <v>20</v>
      </c>
    </row>
    <row r="5503" spans="1:13" x14ac:dyDescent="0.35">
      <c r="A5503" t="s">
        <v>465</v>
      </c>
      <c r="B5503">
        <v>600084779</v>
      </c>
      <c r="C5503">
        <v>166473</v>
      </c>
      <c r="D5503" t="s">
        <v>4373</v>
      </c>
      <c r="E5503" s="1">
        <v>43599.498159722221</v>
      </c>
      <c r="F5503">
        <v>3</v>
      </c>
      <c r="G5503" t="s">
        <v>1140</v>
      </c>
      <c r="H5503">
        <v>400</v>
      </c>
      <c r="I5503" s="1">
        <v>25569.708333333332</v>
      </c>
      <c r="J5503" s="2">
        <f t="shared" si="255"/>
        <v>1</v>
      </c>
      <c r="K5503" s="2" t="str">
        <f>IFERROR(VLOOKUP(A5503,Aux!A:B,2,0),"Outros")</f>
        <v>Outros</v>
      </c>
      <c r="L5503" s="2">
        <f t="shared" si="256"/>
        <v>2019</v>
      </c>
      <c r="M5503">
        <f t="shared" si="257"/>
        <v>20</v>
      </c>
    </row>
    <row r="5504" spans="1:13" x14ac:dyDescent="0.35">
      <c r="A5504" t="s">
        <v>858</v>
      </c>
      <c r="B5504">
        <v>501206639</v>
      </c>
      <c r="C5504">
        <v>166475</v>
      </c>
      <c r="D5504" t="s">
        <v>5110</v>
      </c>
      <c r="E5504" s="1">
        <v>43599.50072916667</v>
      </c>
      <c r="F5504">
        <v>13</v>
      </c>
      <c r="G5504" t="s">
        <v>1306</v>
      </c>
      <c r="H5504">
        <v>340</v>
      </c>
      <c r="I5504" s="1">
        <v>43604.75</v>
      </c>
      <c r="J5504" s="2">
        <f t="shared" si="255"/>
        <v>1</v>
      </c>
      <c r="K5504" s="2" t="str">
        <f>IFERROR(VLOOKUP(A5504,Aux!A:B,2,0),"Outros")</f>
        <v>Municípios</v>
      </c>
      <c r="L5504" s="2">
        <f t="shared" si="256"/>
        <v>2019</v>
      </c>
      <c r="M5504">
        <f t="shared" si="257"/>
        <v>20</v>
      </c>
    </row>
    <row r="5505" spans="1:13" x14ac:dyDescent="0.35">
      <c r="A5505" t="s">
        <v>465</v>
      </c>
      <c r="B5505">
        <v>600084779</v>
      </c>
      <c r="C5505">
        <v>166476</v>
      </c>
      <c r="D5505" t="s">
        <v>4587</v>
      </c>
      <c r="E5505" s="1">
        <v>43599.503657407404</v>
      </c>
      <c r="F5505">
        <v>13</v>
      </c>
      <c r="G5505" t="s">
        <v>1140</v>
      </c>
      <c r="H5505">
        <v>340</v>
      </c>
      <c r="I5505" s="1">
        <v>43635.708333333336</v>
      </c>
      <c r="J5505" s="2">
        <f t="shared" si="255"/>
        <v>1</v>
      </c>
      <c r="K5505" s="2" t="str">
        <f>IFERROR(VLOOKUP(A5505,Aux!A:B,2,0),"Outros")</f>
        <v>Outros</v>
      </c>
      <c r="L5505" s="2">
        <f t="shared" si="256"/>
        <v>2019</v>
      </c>
      <c r="M5505">
        <f t="shared" si="257"/>
        <v>20</v>
      </c>
    </row>
    <row r="5506" spans="1:13" x14ac:dyDescent="0.35">
      <c r="A5506" t="s">
        <v>188</v>
      </c>
      <c r="B5506">
        <v>502130040</v>
      </c>
      <c r="C5506">
        <v>166477</v>
      </c>
      <c r="D5506" t="s">
        <v>5009</v>
      </c>
      <c r="E5506" s="1">
        <v>43599.506932870368</v>
      </c>
      <c r="F5506">
        <v>1</v>
      </c>
      <c r="G5506" t="s">
        <v>190</v>
      </c>
      <c r="H5506">
        <v>340</v>
      </c>
      <c r="I5506" s="1">
        <v>43605.708333333336</v>
      </c>
      <c r="J5506" s="2">
        <f t="shared" ref="J5506:J5569" si="258">IF(C5506=C5505,"",1)</f>
        <v>1</v>
      </c>
      <c r="K5506" s="2" t="str">
        <f>IFERROR(VLOOKUP(A5506,Aux!A:B,2,0),"Outros")</f>
        <v>Municípios</v>
      </c>
      <c r="L5506" s="2">
        <f t="shared" ref="L5506:L5569" si="259">YEAR(E5506)</f>
        <v>2019</v>
      </c>
      <c r="M5506">
        <f t="shared" ref="M5506:M5569" si="260">WEEKNUM(E5506)</f>
        <v>20</v>
      </c>
    </row>
    <row r="5507" spans="1:13" x14ac:dyDescent="0.35">
      <c r="A5507" t="s">
        <v>275</v>
      </c>
      <c r="B5507">
        <v>505187531</v>
      </c>
      <c r="C5507">
        <v>166478</v>
      </c>
      <c r="D5507" t="s">
        <v>4374</v>
      </c>
      <c r="E5507" s="1">
        <v>43599.514085648145</v>
      </c>
      <c r="F5507">
        <v>13</v>
      </c>
      <c r="G5507" t="s">
        <v>318</v>
      </c>
      <c r="H5507">
        <v>360</v>
      </c>
      <c r="I5507" s="1">
        <v>43630.999305555553</v>
      </c>
      <c r="J5507" s="2">
        <f t="shared" si="258"/>
        <v>1</v>
      </c>
      <c r="K5507" s="2" t="str">
        <f>IFERROR(VLOOKUP(A5507,Aux!A:B,2,0),"Outros")</f>
        <v>Municípios</v>
      </c>
      <c r="L5507" s="2">
        <f t="shared" si="259"/>
        <v>2019</v>
      </c>
      <c r="M5507">
        <f t="shared" si="260"/>
        <v>20</v>
      </c>
    </row>
    <row r="5508" spans="1:13" x14ac:dyDescent="0.35">
      <c r="A5508" t="s">
        <v>41</v>
      </c>
      <c r="B5508">
        <v>500192855</v>
      </c>
      <c r="C5508">
        <v>166479</v>
      </c>
      <c r="D5508" t="s">
        <v>4471</v>
      </c>
      <c r="E5508" s="1">
        <v>43599.521180555559</v>
      </c>
      <c r="F5508">
        <v>3</v>
      </c>
      <c r="G5508" t="s">
        <v>33</v>
      </c>
      <c r="H5508">
        <v>5</v>
      </c>
      <c r="I5508" s="1">
        <v>43614.999305555553</v>
      </c>
      <c r="J5508" s="2">
        <f t="shared" si="258"/>
        <v>1</v>
      </c>
      <c r="K5508" s="2" t="str">
        <f>IFERROR(VLOOKUP(A5508,Aux!A:B,2,0),"Outros")</f>
        <v>Transportes</v>
      </c>
      <c r="L5508" s="2">
        <f t="shared" si="259"/>
        <v>2019</v>
      </c>
      <c r="M5508">
        <f t="shared" si="260"/>
        <v>20</v>
      </c>
    </row>
    <row r="5509" spans="1:13" x14ac:dyDescent="0.35">
      <c r="A5509" t="s">
        <v>336</v>
      </c>
      <c r="B5509">
        <v>505170876</v>
      </c>
      <c r="C5509">
        <v>166480</v>
      </c>
      <c r="D5509" t="s">
        <v>4472</v>
      </c>
      <c r="E5509" s="1">
        <v>43599.529560185183</v>
      </c>
      <c r="F5509">
        <v>1</v>
      </c>
      <c r="G5509" t="s">
        <v>345</v>
      </c>
      <c r="H5509">
        <v>360</v>
      </c>
      <c r="I5509" s="1">
        <v>43605.708333333336</v>
      </c>
      <c r="J5509" s="2">
        <f t="shared" si="258"/>
        <v>1</v>
      </c>
      <c r="K5509" s="2" t="str">
        <f>IFERROR(VLOOKUP(A5509,Aux!A:B,2,0),"Outros")</f>
        <v>Municípios</v>
      </c>
      <c r="L5509" s="2">
        <f t="shared" si="259"/>
        <v>2019</v>
      </c>
      <c r="M5509">
        <f t="shared" si="260"/>
        <v>20</v>
      </c>
    </row>
    <row r="5510" spans="1:13" x14ac:dyDescent="0.35">
      <c r="A5510" t="s">
        <v>239</v>
      </c>
      <c r="B5510">
        <v>512042659</v>
      </c>
      <c r="C5510">
        <v>166481</v>
      </c>
      <c r="E5510" s="1">
        <v>43599.541863425926</v>
      </c>
      <c r="F5510">
        <v>1</v>
      </c>
      <c r="G5510" t="s">
        <v>33</v>
      </c>
      <c r="H5510">
        <v>400</v>
      </c>
      <c r="J5510" s="2">
        <f t="shared" si="258"/>
        <v>1</v>
      </c>
      <c r="K5510" s="2" t="str">
        <f>IFERROR(VLOOKUP(A5510,Aux!A:B,2,0),"Outros")</f>
        <v>Municípios</v>
      </c>
      <c r="L5510" s="2">
        <f t="shared" si="259"/>
        <v>2019</v>
      </c>
      <c r="M5510">
        <f t="shared" si="260"/>
        <v>20</v>
      </c>
    </row>
    <row r="5511" spans="1:13" x14ac:dyDescent="0.35">
      <c r="A5511" t="s">
        <v>771</v>
      </c>
      <c r="B5511">
        <v>512105030</v>
      </c>
      <c r="C5511">
        <v>166482</v>
      </c>
      <c r="D5511" t="s">
        <v>4473</v>
      </c>
      <c r="E5511" s="1">
        <v>43599.542361111111</v>
      </c>
      <c r="F5511">
        <v>3</v>
      </c>
      <c r="G5511" t="s">
        <v>909</v>
      </c>
      <c r="H5511">
        <v>360</v>
      </c>
      <c r="I5511" s="1">
        <v>43608.999305555553</v>
      </c>
      <c r="J5511" s="2">
        <f t="shared" si="258"/>
        <v>1</v>
      </c>
      <c r="K5511" s="2" t="str">
        <f>IFERROR(VLOOKUP(A5511,Aux!A:B,2,0),"Outros")</f>
        <v>Hospitais</v>
      </c>
      <c r="L5511" s="2">
        <f t="shared" si="259"/>
        <v>2019</v>
      </c>
      <c r="M5511">
        <f t="shared" si="260"/>
        <v>20</v>
      </c>
    </row>
    <row r="5512" spans="1:13" x14ac:dyDescent="0.35">
      <c r="A5512" t="s">
        <v>41</v>
      </c>
      <c r="B5512">
        <v>500192855</v>
      </c>
      <c r="C5512">
        <v>166483</v>
      </c>
      <c r="D5512" t="s">
        <v>4721</v>
      </c>
      <c r="E5512" s="1">
        <v>43599.551655092589</v>
      </c>
      <c r="F5512">
        <v>13</v>
      </c>
      <c r="G5512" t="s">
        <v>33</v>
      </c>
      <c r="H5512">
        <v>360</v>
      </c>
      <c r="I5512" s="1">
        <v>43608.999305555553</v>
      </c>
      <c r="J5512" s="2">
        <f t="shared" si="258"/>
        <v>1</v>
      </c>
      <c r="K5512" s="2" t="str">
        <f>IFERROR(VLOOKUP(A5512,Aux!A:B,2,0),"Outros")</f>
        <v>Transportes</v>
      </c>
      <c r="L5512" s="2">
        <f t="shared" si="259"/>
        <v>2019</v>
      </c>
      <c r="M5512">
        <f t="shared" si="260"/>
        <v>20</v>
      </c>
    </row>
    <row r="5513" spans="1:13" x14ac:dyDescent="0.35">
      <c r="A5513" t="s">
        <v>895</v>
      </c>
      <c r="B5513">
        <v>501305564</v>
      </c>
      <c r="C5513">
        <v>166484</v>
      </c>
      <c r="D5513" t="s">
        <v>3060</v>
      </c>
      <c r="E5513" s="1">
        <v>43599.574606481481</v>
      </c>
      <c r="F5513">
        <v>13</v>
      </c>
      <c r="G5513" t="s">
        <v>547</v>
      </c>
      <c r="H5513">
        <v>340</v>
      </c>
      <c r="I5513" s="1">
        <v>43603.75</v>
      </c>
      <c r="J5513" s="2">
        <f t="shared" si="258"/>
        <v>1</v>
      </c>
      <c r="K5513" s="2" t="str">
        <f>IFERROR(VLOOKUP(A5513,Aux!A:B,2,0),"Outros")</f>
        <v>Municípios</v>
      </c>
      <c r="L5513" s="2">
        <f t="shared" si="259"/>
        <v>2019</v>
      </c>
      <c r="M5513">
        <f t="shared" si="260"/>
        <v>20</v>
      </c>
    </row>
    <row r="5514" spans="1:13" x14ac:dyDescent="0.35">
      <c r="A5514" t="s">
        <v>37</v>
      </c>
      <c r="B5514">
        <v>506187543</v>
      </c>
      <c r="C5514">
        <v>166485</v>
      </c>
      <c r="D5514" t="s">
        <v>4474</v>
      </c>
      <c r="E5514" s="1">
        <v>43599.579293981478</v>
      </c>
      <c r="F5514">
        <v>13</v>
      </c>
      <c r="G5514" t="s">
        <v>192</v>
      </c>
      <c r="H5514">
        <v>340</v>
      </c>
      <c r="I5514" s="1">
        <v>43610.999305555553</v>
      </c>
      <c r="J5514" s="2">
        <f t="shared" si="258"/>
        <v>1</v>
      </c>
      <c r="K5514" s="2" t="str">
        <f>IFERROR(VLOOKUP(A5514,Aux!A:B,2,0),"Outros")</f>
        <v>Municípios</v>
      </c>
      <c r="L5514" s="2">
        <f t="shared" si="259"/>
        <v>2019</v>
      </c>
      <c r="M5514">
        <f t="shared" si="260"/>
        <v>20</v>
      </c>
    </row>
    <row r="5515" spans="1:13" x14ac:dyDescent="0.35">
      <c r="A5515" t="s">
        <v>12</v>
      </c>
      <c r="B5515">
        <v>508481287</v>
      </c>
      <c r="C5515">
        <v>166486</v>
      </c>
      <c r="D5515" t="s">
        <v>4475</v>
      </c>
      <c r="E5515" s="1">
        <v>43599.583587962959</v>
      </c>
      <c r="F5515">
        <v>13</v>
      </c>
      <c r="G5515" t="s">
        <v>14</v>
      </c>
      <c r="H5515">
        <v>360</v>
      </c>
      <c r="I5515" s="1">
        <v>43607.708333333336</v>
      </c>
      <c r="J5515" s="2">
        <f t="shared" si="258"/>
        <v>1</v>
      </c>
      <c r="K5515" s="2" t="str">
        <f>IFERROR(VLOOKUP(A5515,Aux!A:B,2,0),"Outros")</f>
        <v>Hospitais</v>
      </c>
      <c r="L5515" s="2">
        <f t="shared" si="259"/>
        <v>2019</v>
      </c>
      <c r="M5515">
        <f t="shared" si="260"/>
        <v>20</v>
      </c>
    </row>
    <row r="5516" spans="1:13" x14ac:dyDescent="0.35">
      <c r="A5516" t="s">
        <v>105</v>
      </c>
      <c r="B5516">
        <v>503311332</v>
      </c>
      <c r="C5516">
        <v>166487</v>
      </c>
      <c r="D5516" t="s">
        <v>4911</v>
      </c>
      <c r="E5516" s="1">
        <v>43599.588101851848</v>
      </c>
      <c r="F5516">
        <v>13</v>
      </c>
      <c r="G5516" t="s">
        <v>259</v>
      </c>
      <c r="H5516">
        <v>360</v>
      </c>
      <c r="I5516" s="1">
        <v>43613.708333333336</v>
      </c>
      <c r="J5516" s="2">
        <f t="shared" si="258"/>
        <v>1</v>
      </c>
      <c r="K5516" s="2" t="str">
        <f>IFERROR(VLOOKUP(A5516,Aux!A:B,2,0),"Outros")</f>
        <v>Municípios</v>
      </c>
      <c r="L5516" s="2">
        <f t="shared" si="259"/>
        <v>2019</v>
      </c>
      <c r="M5516">
        <f t="shared" si="260"/>
        <v>20</v>
      </c>
    </row>
    <row r="5517" spans="1:13" x14ac:dyDescent="0.35">
      <c r="A5517" t="s">
        <v>157</v>
      </c>
      <c r="B5517">
        <v>500122237</v>
      </c>
      <c r="C5517">
        <v>166488</v>
      </c>
      <c r="D5517" t="s">
        <v>5010</v>
      </c>
      <c r="E5517" s="1">
        <v>43599.592164351852</v>
      </c>
      <c r="F5517">
        <v>1</v>
      </c>
      <c r="G5517" t="s">
        <v>2863</v>
      </c>
      <c r="H5517">
        <v>360</v>
      </c>
      <c r="I5517" s="1">
        <v>43605.999305555553</v>
      </c>
      <c r="J5517" s="2">
        <f t="shared" si="258"/>
        <v>1</v>
      </c>
      <c r="K5517" s="2" t="str">
        <f>IFERROR(VLOOKUP(A5517,Aux!A:B,2,0),"Outros")</f>
        <v>Outros</v>
      </c>
      <c r="L5517" s="2">
        <f t="shared" si="259"/>
        <v>2019</v>
      </c>
      <c r="M5517">
        <f t="shared" si="260"/>
        <v>20</v>
      </c>
    </row>
    <row r="5518" spans="1:13" x14ac:dyDescent="0.35">
      <c r="A5518" t="s">
        <v>197</v>
      </c>
      <c r="B5518">
        <v>506334562</v>
      </c>
      <c r="C5518">
        <v>166489</v>
      </c>
      <c r="D5518" t="s">
        <v>5111</v>
      </c>
      <c r="E5518" s="1">
        <v>43599.595370370371</v>
      </c>
      <c r="F5518">
        <v>1</v>
      </c>
      <c r="G5518" t="s">
        <v>625</v>
      </c>
      <c r="H5518">
        <v>360</v>
      </c>
      <c r="I5518" s="1">
        <v>43604.999305555553</v>
      </c>
      <c r="J5518" s="2">
        <f t="shared" si="258"/>
        <v>1</v>
      </c>
      <c r="K5518" s="2" t="str">
        <f>IFERROR(VLOOKUP(A5518,Aux!A:B,2,0),"Outros")</f>
        <v>Municípios</v>
      </c>
      <c r="L5518" s="2">
        <f t="shared" si="259"/>
        <v>2019</v>
      </c>
      <c r="M5518">
        <f t="shared" si="260"/>
        <v>20</v>
      </c>
    </row>
    <row r="5519" spans="1:13" x14ac:dyDescent="0.35">
      <c r="A5519" t="s">
        <v>63</v>
      </c>
      <c r="B5519">
        <v>502098139</v>
      </c>
      <c r="C5519">
        <v>166490</v>
      </c>
      <c r="D5519" t="s">
        <v>2800</v>
      </c>
      <c r="E5519" s="1">
        <v>43599.598287037035</v>
      </c>
      <c r="F5519">
        <v>13</v>
      </c>
      <c r="G5519" t="s">
        <v>75</v>
      </c>
      <c r="H5519">
        <v>360</v>
      </c>
      <c r="I5519" s="1">
        <v>43605.75</v>
      </c>
      <c r="J5519" s="2">
        <f t="shared" si="258"/>
        <v>1</v>
      </c>
      <c r="K5519" s="2" t="str">
        <f>IFERROR(VLOOKUP(A5519,Aux!A:B,2,0),"Outros")</f>
        <v>Municípios</v>
      </c>
      <c r="L5519" s="2">
        <f t="shared" si="259"/>
        <v>2019</v>
      </c>
      <c r="M5519">
        <f t="shared" si="260"/>
        <v>20</v>
      </c>
    </row>
    <row r="5520" spans="1:13" x14ac:dyDescent="0.35">
      <c r="A5520" t="s">
        <v>461</v>
      </c>
      <c r="B5520">
        <v>511010435</v>
      </c>
      <c r="C5520">
        <v>166491</v>
      </c>
      <c r="D5520" t="s">
        <v>4476</v>
      </c>
      <c r="E5520" s="1">
        <v>43599.598530092589</v>
      </c>
      <c r="F5520">
        <v>13</v>
      </c>
      <c r="G5520" t="s">
        <v>927</v>
      </c>
      <c r="H5520">
        <v>360</v>
      </c>
      <c r="I5520" s="1">
        <v>43614.999305555553</v>
      </c>
      <c r="J5520" s="2">
        <f t="shared" si="258"/>
        <v>1</v>
      </c>
      <c r="K5520" s="2" t="str">
        <f>IFERROR(VLOOKUP(A5520,Aux!A:B,2,0),"Outros")</f>
        <v>Outros</v>
      </c>
      <c r="L5520" s="2">
        <f t="shared" si="259"/>
        <v>2019</v>
      </c>
      <c r="M5520">
        <f t="shared" si="260"/>
        <v>20</v>
      </c>
    </row>
    <row r="5521" spans="1:13" x14ac:dyDescent="0.35">
      <c r="A5521" t="s">
        <v>45</v>
      </c>
      <c r="B5521">
        <v>680021892</v>
      </c>
      <c r="C5521">
        <v>166492</v>
      </c>
      <c r="D5521" t="s">
        <v>4510</v>
      </c>
      <c r="E5521" s="1">
        <v>43599.599398148152</v>
      </c>
      <c r="F5521">
        <v>13</v>
      </c>
      <c r="G5521" t="s">
        <v>47</v>
      </c>
      <c r="H5521">
        <v>360</v>
      </c>
      <c r="I5521" s="1">
        <v>43608.999305555553</v>
      </c>
      <c r="J5521" s="2">
        <f t="shared" si="258"/>
        <v>1</v>
      </c>
      <c r="K5521" s="2" t="str">
        <f>IFERROR(VLOOKUP(A5521,Aux!A:B,2,0),"Outros")</f>
        <v>Águas e resíduos</v>
      </c>
      <c r="L5521" s="2">
        <f t="shared" si="259"/>
        <v>2019</v>
      </c>
      <c r="M5521">
        <f t="shared" si="260"/>
        <v>20</v>
      </c>
    </row>
    <row r="5522" spans="1:13" x14ac:dyDescent="0.35">
      <c r="A5522" t="s">
        <v>108</v>
      </c>
      <c r="B5522">
        <v>501222634</v>
      </c>
      <c r="C5522">
        <v>166493</v>
      </c>
      <c r="E5522" s="1">
        <v>43599.603888888887</v>
      </c>
      <c r="F5522">
        <v>13</v>
      </c>
      <c r="G5522" t="s">
        <v>33</v>
      </c>
      <c r="H5522">
        <v>400</v>
      </c>
      <c r="J5522" s="2">
        <f t="shared" si="258"/>
        <v>1</v>
      </c>
      <c r="K5522" s="2" t="str">
        <f>IFERROR(VLOOKUP(A5522,Aux!A:B,2,0),"Outros")</f>
        <v>Municípios</v>
      </c>
      <c r="L5522" s="2">
        <f t="shared" si="259"/>
        <v>2019</v>
      </c>
      <c r="M5522">
        <f t="shared" si="260"/>
        <v>20</v>
      </c>
    </row>
    <row r="5523" spans="1:13" x14ac:dyDescent="0.35">
      <c r="A5523" t="s">
        <v>108</v>
      </c>
      <c r="B5523">
        <v>501222634</v>
      </c>
      <c r="C5523">
        <v>166494</v>
      </c>
      <c r="D5523" t="s">
        <v>4477</v>
      </c>
      <c r="E5523" s="1">
        <v>43599.610949074071</v>
      </c>
      <c r="F5523">
        <v>1</v>
      </c>
      <c r="G5523" t="s">
        <v>110</v>
      </c>
      <c r="H5523">
        <v>360</v>
      </c>
      <c r="I5523" s="1">
        <v>43608.999305555553</v>
      </c>
      <c r="J5523" s="2">
        <f t="shared" si="258"/>
        <v>1</v>
      </c>
      <c r="K5523" s="2" t="str">
        <f>IFERROR(VLOOKUP(A5523,Aux!A:B,2,0),"Outros")</f>
        <v>Municípios</v>
      </c>
      <c r="L5523" s="2">
        <f t="shared" si="259"/>
        <v>2019</v>
      </c>
      <c r="M5523">
        <f t="shared" si="260"/>
        <v>20</v>
      </c>
    </row>
    <row r="5524" spans="1:13" x14ac:dyDescent="0.35">
      <c r="A5524" t="s">
        <v>63</v>
      </c>
      <c r="B5524">
        <v>502098139</v>
      </c>
      <c r="C5524">
        <v>166495</v>
      </c>
      <c r="D5524" t="s">
        <v>4400</v>
      </c>
      <c r="E5524" s="1">
        <v>43599.616018518522</v>
      </c>
      <c r="F5524">
        <v>13</v>
      </c>
      <c r="G5524" t="s">
        <v>75</v>
      </c>
      <c r="H5524">
        <v>400</v>
      </c>
      <c r="I5524" s="1">
        <v>43597.75</v>
      </c>
      <c r="J5524" s="2">
        <f t="shared" si="258"/>
        <v>1</v>
      </c>
      <c r="K5524" s="2" t="str">
        <f>IFERROR(VLOOKUP(A5524,Aux!A:B,2,0),"Outros")</f>
        <v>Municípios</v>
      </c>
      <c r="L5524" s="2">
        <f t="shared" si="259"/>
        <v>2019</v>
      </c>
      <c r="M5524">
        <f t="shared" si="260"/>
        <v>20</v>
      </c>
    </row>
    <row r="5525" spans="1:13" x14ac:dyDescent="0.35">
      <c r="A5525" t="s">
        <v>275</v>
      </c>
      <c r="B5525">
        <v>505187531</v>
      </c>
      <c r="C5525">
        <v>166496</v>
      </c>
      <c r="D5525" t="s">
        <v>4722</v>
      </c>
      <c r="E5525" s="1">
        <v>43599.616064814814</v>
      </c>
      <c r="F5525">
        <v>1</v>
      </c>
      <c r="G5525" t="s">
        <v>277</v>
      </c>
      <c r="H5525">
        <v>5</v>
      </c>
      <c r="I5525" s="1">
        <v>43605.999305555553</v>
      </c>
      <c r="J5525" s="2">
        <f t="shared" si="258"/>
        <v>1</v>
      </c>
      <c r="K5525" s="2" t="str">
        <f>IFERROR(VLOOKUP(A5525,Aux!A:B,2,0),"Outros")</f>
        <v>Municípios</v>
      </c>
      <c r="L5525" s="2">
        <f t="shared" si="259"/>
        <v>2019</v>
      </c>
      <c r="M5525">
        <f t="shared" si="260"/>
        <v>20</v>
      </c>
    </row>
    <row r="5526" spans="1:13" x14ac:dyDescent="0.35">
      <c r="A5526" t="s">
        <v>465</v>
      </c>
      <c r="B5526">
        <v>600084779</v>
      </c>
      <c r="C5526">
        <v>166497</v>
      </c>
      <c r="D5526" t="s">
        <v>4478</v>
      </c>
      <c r="E5526" s="1">
        <v>43599.621215277781</v>
      </c>
      <c r="F5526">
        <v>3</v>
      </c>
      <c r="G5526" t="s">
        <v>622</v>
      </c>
      <c r="H5526">
        <v>340</v>
      </c>
      <c r="I5526" s="1">
        <v>43608.708333333336</v>
      </c>
      <c r="J5526" s="2">
        <f t="shared" si="258"/>
        <v>1</v>
      </c>
      <c r="K5526" s="2" t="str">
        <f>IFERROR(VLOOKUP(A5526,Aux!A:B,2,0),"Outros")</f>
        <v>Outros</v>
      </c>
      <c r="L5526" s="2">
        <f t="shared" si="259"/>
        <v>2019</v>
      </c>
      <c r="M5526">
        <f t="shared" si="260"/>
        <v>20</v>
      </c>
    </row>
    <row r="5527" spans="1:13" x14ac:dyDescent="0.35">
      <c r="A5527" t="s">
        <v>465</v>
      </c>
      <c r="B5527">
        <v>600084779</v>
      </c>
      <c r="C5527">
        <v>166498</v>
      </c>
      <c r="D5527" t="s">
        <v>4587</v>
      </c>
      <c r="E5527" s="1">
        <v>43599.621458333335</v>
      </c>
      <c r="F5527">
        <v>13</v>
      </c>
      <c r="G5527" t="s">
        <v>1140</v>
      </c>
      <c r="H5527">
        <v>400</v>
      </c>
      <c r="I5527" s="1">
        <v>43601.708333333336</v>
      </c>
      <c r="J5527" s="2">
        <f t="shared" si="258"/>
        <v>1</v>
      </c>
      <c r="K5527" s="2" t="str">
        <f>IFERROR(VLOOKUP(A5527,Aux!A:B,2,0),"Outros")</f>
        <v>Outros</v>
      </c>
      <c r="L5527" s="2">
        <f t="shared" si="259"/>
        <v>2019</v>
      </c>
      <c r="M5527">
        <f t="shared" si="260"/>
        <v>20</v>
      </c>
    </row>
    <row r="5528" spans="1:13" x14ac:dyDescent="0.35">
      <c r="A5528" t="s">
        <v>71</v>
      </c>
      <c r="B5528">
        <v>500051054</v>
      </c>
      <c r="C5528">
        <v>166500</v>
      </c>
      <c r="D5528" t="s">
        <v>5011</v>
      </c>
      <c r="E5528" s="1">
        <v>43599.62394675926</v>
      </c>
      <c r="F5528">
        <v>13</v>
      </c>
      <c r="G5528" t="s">
        <v>566</v>
      </c>
      <c r="H5528">
        <v>360</v>
      </c>
      <c r="I5528" s="1">
        <v>43622.791666666664</v>
      </c>
      <c r="J5528" s="2">
        <f t="shared" si="258"/>
        <v>1</v>
      </c>
      <c r="K5528" s="2" t="str">
        <f>IFERROR(VLOOKUP(A5528,Aux!A:B,2,0),"Outros")</f>
        <v>Municípios</v>
      </c>
      <c r="L5528" s="2">
        <f t="shared" si="259"/>
        <v>2019</v>
      </c>
      <c r="M5528">
        <f t="shared" si="260"/>
        <v>20</v>
      </c>
    </row>
    <row r="5529" spans="1:13" x14ac:dyDescent="0.35">
      <c r="A5529" t="s">
        <v>275</v>
      </c>
      <c r="B5529">
        <v>505187531</v>
      </c>
      <c r="C5529">
        <v>166502</v>
      </c>
      <c r="D5529" t="s">
        <v>5112</v>
      </c>
      <c r="E5529" s="1">
        <v>43599.627708333333</v>
      </c>
      <c r="F5529">
        <v>3</v>
      </c>
      <c r="G5529" t="s">
        <v>277</v>
      </c>
      <c r="H5529">
        <v>360</v>
      </c>
      <c r="I5529" s="1">
        <v>43612.999305555553</v>
      </c>
      <c r="J5529" s="2">
        <f t="shared" si="258"/>
        <v>1</v>
      </c>
      <c r="K5529" s="2" t="str">
        <f>IFERROR(VLOOKUP(A5529,Aux!A:B,2,0),"Outros")</f>
        <v>Municípios</v>
      </c>
      <c r="L5529" s="2">
        <f t="shared" si="259"/>
        <v>2019</v>
      </c>
      <c r="M5529">
        <f t="shared" si="260"/>
        <v>20</v>
      </c>
    </row>
    <row r="5530" spans="1:13" x14ac:dyDescent="0.35">
      <c r="A5530" t="s">
        <v>136</v>
      </c>
      <c r="B5530">
        <v>506730573</v>
      </c>
      <c r="C5530">
        <v>166504</v>
      </c>
      <c r="E5530" s="1">
        <v>43599.629976851851</v>
      </c>
      <c r="F5530">
        <v>1</v>
      </c>
      <c r="G5530" t="s">
        <v>33</v>
      </c>
      <c r="H5530">
        <v>400</v>
      </c>
      <c r="J5530" s="2">
        <f t="shared" si="258"/>
        <v>1</v>
      </c>
      <c r="K5530" s="2" t="str">
        <f>IFERROR(VLOOKUP(A5530,Aux!A:B,2,0),"Outros")</f>
        <v>Municípios</v>
      </c>
      <c r="L5530" s="2">
        <f t="shared" si="259"/>
        <v>2019</v>
      </c>
      <c r="M5530">
        <f t="shared" si="260"/>
        <v>20</v>
      </c>
    </row>
    <row r="5531" spans="1:13" x14ac:dyDescent="0.35">
      <c r="A5531" t="s">
        <v>45</v>
      </c>
      <c r="B5531">
        <v>680021892</v>
      </c>
      <c r="C5531">
        <v>166505</v>
      </c>
      <c r="D5531" t="s">
        <v>5113</v>
      </c>
      <c r="E5531" s="1">
        <v>43599.630439814813</v>
      </c>
      <c r="F5531">
        <v>13</v>
      </c>
      <c r="G5531" t="s">
        <v>47</v>
      </c>
      <c r="H5531">
        <v>360</v>
      </c>
      <c r="I5531" s="1">
        <v>43608.999305555553</v>
      </c>
      <c r="J5531" s="2">
        <f t="shared" si="258"/>
        <v>1</v>
      </c>
      <c r="K5531" s="2" t="str">
        <f>IFERROR(VLOOKUP(A5531,Aux!A:B,2,0),"Outros")</f>
        <v>Águas e resíduos</v>
      </c>
      <c r="L5531" s="2">
        <f t="shared" si="259"/>
        <v>2019</v>
      </c>
      <c r="M5531">
        <f t="shared" si="260"/>
        <v>20</v>
      </c>
    </row>
    <row r="5532" spans="1:13" x14ac:dyDescent="0.35">
      <c r="A5532" t="s">
        <v>246</v>
      </c>
      <c r="B5532">
        <v>512013241</v>
      </c>
      <c r="C5532">
        <v>166506</v>
      </c>
      <c r="D5532" t="s">
        <v>4375</v>
      </c>
      <c r="E5532" s="1">
        <v>43599.631284722222</v>
      </c>
      <c r="F5532">
        <v>1</v>
      </c>
      <c r="G5532" t="s">
        <v>524</v>
      </c>
      <c r="H5532">
        <v>360</v>
      </c>
      <c r="I5532" s="1">
        <v>43606.708333333336</v>
      </c>
      <c r="J5532" s="2">
        <f t="shared" si="258"/>
        <v>1</v>
      </c>
      <c r="K5532" s="2" t="str">
        <f>IFERROR(VLOOKUP(A5532,Aux!A:B,2,0),"Outros")</f>
        <v>Municípios</v>
      </c>
      <c r="L5532" s="2">
        <f t="shared" si="259"/>
        <v>2019</v>
      </c>
      <c r="M5532">
        <f t="shared" si="260"/>
        <v>20</v>
      </c>
    </row>
    <row r="5533" spans="1:13" x14ac:dyDescent="0.35">
      <c r="A5533" t="s">
        <v>858</v>
      </c>
      <c r="B5533">
        <v>501206639</v>
      </c>
      <c r="C5533">
        <v>166507</v>
      </c>
      <c r="D5533" t="s">
        <v>4836</v>
      </c>
      <c r="E5533" s="1">
        <v>43599.635636574072</v>
      </c>
      <c r="F5533">
        <v>1</v>
      </c>
      <c r="G5533" t="s">
        <v>1306</v>
      </c>
      <c r="H5533">
        <v>340</v>
      </c>
      <c r="I5533" s="1">
        <v>43604.75</v>
      </c>
      <c r="J5533" s="2">
        <f t="shared" si="258"/>
        <v>1</v>
      </c>
      <c r="K5533" s="2" t="str">
        <f>IFERROR(VLOOKUP(A5533,Aux!A:B,2,0),"Outros")</f>
        <v>Municípios</v>
      </c>
      <c r="L5533" s="2">
        <f t="shared" si="259"/>
        <v>2019</v>
      </c>
      <c r="M5533">
        <f t="shared" si="260"/>
        <v>20</v>
      </c>
    </row>
    <row r="5534" spans="1:13" x14ac:dyDescent="0.35">
      <c r="A5534" t="s">
        <v>48</v>
      </c>
      <c r="B5534">
        <v>503035416</v>
      </c>
      <c r="C5534">
        <v>166511</v>
      </c>
      <c r="D5534" t="s">
        <v>5114</v>
      </c>
      <c r="E5534" s="1">
        <v>43599.643761574072</v>
      </c>
      <c r="F5534">
        <v>13</v>
      </c>
      <c r="G5534" t="s">
        <v>50</v>
      </c>
      <c r="H5534">
        <v>340</v>
      </c>
      <c r="I5534" s="1">
        <v>43602.708333333336</v>
      </c>
      <c r="J5534" s="2">
        <f t="shared" si="258"/>
        <v>1</v>
      </c>
      <c r="K5534" s="2" t="str">
        <f>IFERROR(VLOOKUP(A5534,Aux!A:B,2,0),"Outros")</f>
        <v>Hospitais</v>
      </c>
      <c r="L5534" s="2">
        <f t="shared" si="259"/>
        <v>2019</v>
      </c>
      <c r="M5534">
        <f t="shared" si="260"/>
        <v>20</v>
      </c>
    </row>
    <row r="5535" spans="1:13" x14ac:dyDescent="0.35">
      <c r="A5535" t="s">
        <v>88</v>
      </c>
      <c r="B5535">
        <v>506624200</v>
      </c>
      <c r="C5535">
        <v>166513</v>
      </c>
      <c r="E5535" s="1">
        <v>43599.652581018519</v>
      </c>
      <c r="F5535">
        <v>13</v>
      </c>
      <c r="G5535" t="s">
        <v>33</v>
      </c>
      <c r="H5535">
        <v>1</v>
      </c>
      <c r="J5535" s="2">
        <f t="shared" si="258"/>
        <v>1</v>
      </c>
      <c r="K5535" s="2" t="str">
        <f>IFERROR(VLOOKUP(A5535,Aux!A:B,2,0),"Outros")</f>
        <v>Municípios</v>
      </c>
      <c r="L5535" s="2">
        <f t="shared" si="259"/>
        <v>2019</v>
      </c>
      <c r="M5535">
        <f t="shared" si="260"/>
        <v>20</v>
      </c>
    </row>
    <row r="5536" spans="1:13" x14ac:dyDescent="0.35">
      <c r="A5536" t="s">
        <v>88</v>
      </c>
      <c r="B5536">
        <v>506624200</v>
      </c>
      <c r="C5536">
        <v>166514</v>
      </c>
      <c r="E5536" s="1">
        <v>43599.653229166666</v>
      </c>
      <c r="F5536">
        <v>13</v>
      </c>
      <c r="G5536" t="s">
        <v>33</v>
      </c>
      <c r="H5536">
        <v>1</v>
      </c>
      <c r="J5536" s="2">
        <f t="shared" si="258"/>
        <v>1</v>
      </c>
      <c r="K5536" s="2" t="str">
        <f>IFERROR(VLOOKUP(A5536,Aux!A:B,2,0),"Outros")</f>
        <v>Municípios</v>
      </c>
      <c r="L5536" s="2">
        <f t="shared" si="259"/>
        <v>2019</v>
      </c>
      <c r="M5536">
        <f t="shared" si="260"/>
        <v>20</v>
      </c>
    </row>
    <row r="5537" spans="1:13" x14ac:dyDescent="0.35">
      <c r="A5537" t="s">
        <v>122</v>
      </c>
      <c r="B5537">
        <v>506173968</v>
      </c>
      <c r="C5537">
        <v>166516</v>
      </c>
      <c r="D5537" t="s">
        <v>5115</v>
      </c>
      <c r="E5537" s="1">
        <v>43599.656134259261</v>
      </c>
      <c r="F5537">
        <v>1</v>
      </c>
      <c r="G5537" t="s">
        <v>33</v>
      </c>
      <c r="H5537">
        <v>340</v>
      </c>
      <c r="I5537" s="1">
        <v>43604.75</v>
      </c>
      <c r="J5537" s="2">
        <f t="shared" si="258"/>
        <v>1</v>
      </c>
      <c r="K5537" s="2" t="str">
        <f>IFERROR(VLOOKUP(A5537,Aux!A:B,2,0),"Outros")</f>
        <v>Municípios</v>
      </c>
      <c r="L5537" s="2">
        <f t="shared" si="259"/>
        <v>2019</v>
      </c>
      <c r="M5537">
        <f t="shared" si="260"/>
        <v>20</v>
      </c>
    </row>
    <row r="5538" spans="1:13" x14ac:dyDescent="0.35">
      <c r="A5538" t="s">
        <v>275</v>
      </c>
      <c r="B5538">
        <v>505187531</v>
      </c>
      <c r="C5538">
        <v>166517</v>
      </c>
      <c r="D5538" t="s">
        <v>5060</v>
      </c>
      <c r="E5538" s="1">
        <v>43599.65929398148</v>
      </c>
      <c r="F5538">
        <v>1</v>
      </c>
      <c r="G5538" t="s">
        <v>277</v>
      </c>
      <c r="H5538">
        <v>360</v>
      </c>
      <c r="I5538" s="1">
        <v>43605.999305555553</v>
      </c>
      <c r="J5538" s="2">
        <f t="shared" si="258"/>
        <v>1</v>
      </c>
      <c r="K5538" s="2" t="str">
        <f>IFERROR(VLOOKUP(A5538,Aux!A:B,2,0),"Outros")</f>
        <v>Municípios</v>
      </c>
      <c r="L5538" s="2">
        <f t="shared" si="259"/>
        <v>2019</v>
      </c>
      <c r="M5538">
        <f t="shared" si="260"/>
        <v>20</v>
      </c>
    </row>
    <row r="5539" spans="1:13" x14ac:dyDescent="0.35">
      <c r="A5539" t="s">
        <v>197</v>
      </c>
      <c r="B5539">
        <v>506334562</v>
      </c>
      <c r="C5539">
        <v>166518</v>
      </c>
      <c r="D5539" t="s">
        <v>4376</v>
      </c>
      <c r="E5539" s="1">
        <v>43599.666493055556</v>
      </c>
      <c r="F5539">
        <v>1</v>
      </c>
      <c r="G5539" t="s">
        <v>625</v>
      </c>
      <c r="H5539">
        <v>360</v>
      </c>
      <c r="I5539" s="1">
        <v>43604.999305555553</v>
      </c>
      <c r="J5539" s="2">
        <f t="shared" si="258"/>
        <v>1</v>
      </c>
      <c r="K5539" s="2" t="str">
        <f>IFERROR(VLOOKUP(A5539,Aux!A:B,2,0),"Outros")</f>
        <v>Municípios</v>
      </c>
      <c r="L5539" s="2">
        <f t="shared" si="259"/>
        <v>2019</v>
      </c>
      <c r="M5539">
        <f t="shared" si="260"/>
        <v>20</v>
      </c>
    </row>
    <row r="5540" spans="1:13" x14ac:dyDescent="0.35">
      <c r="A5540" t="s">
        <v>88</v>
      </c>
      <c r="B5540">
        <v>506624200</v>
      </c>
      <c r="C5540">
        <v>166519</v>
      </c>
      <c r="E5540" s="1">
        <v>43599.669942129629</v>
      </c>
      <c r="F5540">
        <v>13</v>
      </c>
      <c r="G5540" t="s">
        <v>33</v>
      </c>
      <c r="H5540">
        <v>1</v>
      </c>
      <c r="J5540" s="2">
        <f t="shared" si="258"/>
        <v>1</v>
      </c>
      <c r="K5540" s="2" t="str">
        <f>IFERROR(VLOOKUP(A5540,Aux!A:B,2,0),"Outros")</f>
        <v>Municípios</v>
      </c>
      <c r="L5540" s="2">
        <f t="shared" si="259"/>
        <v>2019</v>
      </c>
      <c r="M5540">
        <f t="shared" si="260"/>
        <v>20</v>
      </c>
    </row>
    <row r="5541" spans="1:13" x14ac:dyDescent="0.35">
      <c r="A5541" t="s">
        <v>140</v>
      </c>
      <c r="B5541">
        <v>506614913</v>
      </c>
      <c r="C5541">
        <v>166520</v>
      </c>
      <c r="D5541" t="s">
        <v>5116</v>
      </c>
      <c r="E5541" s="1">
        <v>43599.670671296299</v>
      </c>
      <c r="F5541">
        <v>1</v>
      </c>
      <c r="G5541" t="s">
        <v>149</v>
      </c>
      <c r="H5541">
        <v>360</v>
      </c>
      <c r="I5541" s="1">
        <v>43605.999305555553</v>
      </c>
      <c r="J5541" s="2">
        <f t="shared" si="258"/>
        <v>1</v>
      </c>
      <c r="K5541" s="2" t="str">
        <f>IFERROR(VLOOKUP(A5541,Aux!A:B,2,0),"Outros")</f>
        <v>Municípios</v>
      </c>
      <c r="L5541" s="2">
        <f t="shared" si="259"/>
        <v>2019</v>
      </c>
      <c r="M5541">
        <f t="shared" si="260"/>
        <v>20</v>
      </c>
    </row>
    <row r="5542" spans="1:13" x14ac:dyDescent="0.35">
      <c r="A5542" t="s">
        <v>88</v>
      </c>
      <c r="B5542">
        <v>506624200</v>
      </c>
      <c r="C5542">
        <v>166521</v>
      </c>
      <c r="D5542" t="s">
        <v>4081</v>
      </c>
      <c r="E5542" s="1">
        <v>43599.674143518518</v>
      </c>
      <c r="F5542">
        <v>13</v>
      </c>
      <c r="G5542" t="s">
        <v>90</v>
      </c>
      <c r="H5542">
        <v>5</v>
      </c>
      <c r="I5542" s="1">
        <v>43608.999305555553</v>
      </c>
      <c r="J5542" s="2">
        <f t="shared" si="258"/>
        <v>1</v>
      </c>
      <c r="K5542" s="2" t="str">
        <f>IFERROR(VLOOKUP(A5542,Aux!A:B,2,0),"Outros")</f>
        <v>Municípios</v>
      </c>
      <c r="L5542" s="2">
        <f t="shared" si="259"/>
        <v>2019</v>
      </c>
      <c r="M5542">
        <f t="shared" si="260"/>
        <v>20</v>
      </c>
    </row>
    <row r="5543" spans="1:13" x14ac:dyDescent="0.35">
      <c r="A5543" t="s">
        <v>63</v>
      </c>
      <c r="B5543">
        <v>502098139</v>
      </c>
      <c r="C5543">
        <v>166522</v>
      </c>
      <c r="D5543" t="s">
        <v>4377</v>
      </c>
      <c r="E5543" s="1">
        <v>43599.674537037034</v>
      </c>
      <c r="F5543">
        <v>3</v>
      </c>
      <c r="G5543" t="s">
        <v>69</v>
      </c>
      <c r="H5543">
        <v>360</v>
      </c>
      <c r="I5543" s="1">
        <v>43630.999305555553</v>
      </c>
      <c r="J5543" s="2">
        <f t="shared" si="258"/>
        <v>1</v>
      </c>
      <c r="K5543" s="2" t="str">
        <f>IFERROR(VLOOKUP(A5543,Aux!A:B,2,0),"Outros")</f>
        <v>Municípios</v>
      </c>
      <c r="L5543" s="2">
        <f t="shared" si="259"/>
        <v>2019</v>
      </c>
      <c r="M5543">
        <f t="shared" si="260"/>
        <v>20</v>
      </c>
    </row>
    <row r="5544" spans="1:13" x14ac:dyDescent="0.35">
      <c r="A5544" t="s">
        <v>251</v>
      </c>
      <c r="B5544">
        <v>508069645</v>
      </c>
      <c r="C5544">
        <v>166523</v>
      </c>
      <c r="D5544" t="s">
        <v>4378</v>
      </c>
      <c r="E5544" s="1">
        <v>43599.675555555557</v>
      </c>
      <c r="F5544">
        <v>1</v>
      </c>
      <c r="G5544" t="s">
        <v>4379</v>
      </c>
      <c r="H5544">
        <v>360</v>
      </c>
      <c r="I5544" s="1">
        <v>43607.708333333336</v>
      </c>
      <c r="J5544" s="2">
        <f t="shared" si="258"/>
        <v>1</v>
      </c>
      <c r="K5544" s="2" t="str">
        <f>IFERROR(VLOOKUP(A5544,Aux!A:B,2,0),"Outros")</f>
        <v>Escolas</v>
      </c>
      <c r="L5544" s="2">
        <f t="shared" si="259"/>
        <v>2019</v>
      </c>
      <c r="M5544">
        <f t="shared" si="260"/>
        <v>20</v>
      </c>
    </row>
    <row r="5545" spans="1:13" x14ac:dyDescent="0.35">
      <c r="A5545" t="s">
        <v>157</v>
      </c>
      <c r="B5545">
        <v>500122237</v>
      </c>
      <c r="C5545">
        <v>166524</v>
      </c>
      <c r="D5545" t="s">
        <v>4380</v>
      </c>
      <c r="E5545" s="1">
        <v>43599.682500000003</v>
      </c>
      <c r="F5545">
        <v>13</v>
      </c>
      <c r="G5545" t="s">
        <v>2474</v>
      </c>
      <c r="H5545">
        <v>360</v>
      </c>
      <c r="I5545" s="1">
        <v>43608.999305555553</v>
      </c>
      <c r="J5545" s="2">
        <f t="shared" si="258"/>
        <v>1</v>
      </c>
      <c r="K5545" s="2" t="str">
        <f>IFERROR(VLOOKUP(A5545,Aux!A:B,2,0),"Outros")</f>
        <v>Outros</v>
      </c>
      <c r="L5545" s="2">
        <f t="shared" si="259"/>
        <v>2019</v>
      </c>
      <c r="M5545">
        <f t="shared" si="260"/>
        <v>20</v>
      </c>
    </row>
    <row r="5546" spans="1:13" x14ac:dyDescent="0.35">
      <c r="A5546" t="s">
        <v>122</v>
      </c>
      <c r="B5546">
        <v>506173968</v>
      </c>
      <c r="C5546">
        <v>166525</v>
      </c>
      <c r="D5546" t="s">
        <v>4479</v>
      </c>
      <c r="E5546" s="1">
        <v>43599.686157407406</v>
      </c>
      <c r="F5546">
        <v>13</v>
      </c>
      <c r="G5546" t="s">
        <v>2796</v>
      </c>
      <c r="H5546">
        <v>360</v>
      </c>
      <c r="I5546" s="1">
        <v>43605.729166666664</v>
      </c>
      <c r="J5546" s="2">
        <f t="shared" si="258"/>
        <v>1</v>
      </c>
      <c r="K5546" s="2" t="str">
        <f>IFERROR(VLOOKUP(A5546,Aux!A:B,2,0),"Outros")</f>
        <v>Municípios</v>
      </c>
      <c r="L5546" s="2">
        <f t="shared" si="259"/>
        <v>2019</v>
      </c>
      <c r="M5546">
        <f t="shared" si="260"/>
        <v>20</v>
      </c>
    </row>
    <row r="5547" spans="1:13" x14ac:dyDescent="0.35">
      <c r="A5547" t="s">
        <v>4229</v>
      </c>
      <c r="B5547">
        <v>600075818</v>
      </c>
      <c r="C5547">
        <v>166526</v>
      </c>
      <c r="D5547" t="s">
        <v>5061</v>
      </c>
      <c r="E5547" s="1">
        <v>43599.689629629633</v>
      </c>
      <c r="F5547">
        <v>13</v>
      </c>
      <c r="G5547" t="s">
        <v>515</v>
      </c>
      <c r="H5547">
        <v>5</v>
      </c>
      <c r="I5547" s="1">
        <v>43608.75</v>
      </c>
      <c r="J5547" s="2">
        <f t="shared" si="258"/>
        <v>1</v>
      </c>
      <c r="K5547" s="2" t="str">
        <f>IFERROR(VLOOKUP(A5547,Aux!A:B,2,0),"Outros")</f>
        <v>Outros</v>
      </c>
      <c r="L5547" s="2">
        <f t="shared" si="259"/>
        <v>2019</v>
      </c>
      <c r="M5547">
        <f t="shared" si="260"/>
        <v>20</v>
      </c>
    </row>
    <row r="5548" spans="1:13" x14ac:dyDescent="0.35">
      <c r="A5548" t="s">
        <v>1460</v>
      </c>
      <c r="B5548">
        <v>502826126</v>
      </c>
      <c r="C5548">
        <v>166527</v>
      </c>
      <c r="D5548" t="s">
        <v>5062</v>
      </c>
      <c r="E5548" s="1">
        <v>43599.694803240738</v>
      </c>
      <c r="F5548">
        <v>13</v>
      </c>
      <c r="G5548" t="s">
        <v>900</v>
      </c>
      <c r="H5548">
        <v>360</v>
      </c>
      <c r="I5548" s="1">
        <v>43605.999305555553</v>
      </c>
      <c r="J5548" s="2">
        <f t="shared" si="258"/>
        <v>1</v>
      </c>
      <c r="K5548" s="2" t="str">
        <f>IFERROR(VLOOKUP(A5548,Aux!A:B,2,0),"Outros")</f>
        <v>Outros</v>
      </c>
      <c r="L5548" s="2">
        <f t="shared" si="259"/>
        <v>2019</v>
      </c>
      <c r="M5548">
        <f t="shared" si="260"/>
        <v>20</v>
      </c>
    </row>
    <row r="5549" spans="1:13" x14ac:dyDescent="0.35">
      <c r="A5549" t="s">
        <v>27</v>
      </c>
      <c r="B5549">
        <v>505584760</v>
      </c>
      <c r="C5549">
        <v>166528</v>
      </c>
      <c r="D5549" t="s">
        <v>4951</v>
      </c>
      <c r="E5549" s="1">
        <v>43599.701111111113</v>
      </c>
      <c r="F5549">
        <v>3</v>
      </c>
      <c r="G5549" t="s">
        <v>886</v>
      </c>
      <c r="H5549">
        <v>5</v>
      </c>
      <c r="I5549" s="1">
        <v>43616.999305555553</v>
      </c>
      <c r="J5549" s="2">
        <f t="shared" si="258"/>
        <v>1</v>
      </c>
      <c r="K5549" s="2" t="str">
        <f>IFERROR(VLOOKUP(A5549,Aux!A:B,2,0),"Outros")</f>
        <v>Municípios</v>
      </c>
      <c r="L5549" s="2">
        <f t="shared" si="259"/>
        <v>2019</v>
      </c>
      <c r="M5549">
        <f t="shared" si="260"/>
        <v>20</v>
      </c>
    </row>
    <row r="5550" spans="1:13" x14ac:dyDescent="0.35">
      <c r="A5550" t="s">
        <v>771</v>
      </c>
      <c r="B5550">
        <v>512105030</v>
      </c>
      <c r="C5550">
        <v>166529</v>
      </c>
      <c r="D5550" t="s">
        <v>4480</v>
      </c>
      <c r="E5550" s="1">
        <v>43599.70449074074</v>
      </c>
      <c r="F5550">
        <v>1</v>
      </c>
      <c r="G5550" t="s">
        <v>909</v>
      </c>
      <c r="H5550">
        <v>360</v>
      </c>
      <c r="I5550" s="1">
        <v>43605.999305555553</v>
      </c>
      <c r="J5550" s="2">
        <f t="shared" si="258"/>
        <v>1</v>
      </c>
      <c r="K5550" s="2" t="str">
        <f>IFERROR(VLOOKUP(A5550,Aux!A:B,2,0),"Outros")</f>
        <v>Hospitais</v>
      </c>
      <c r="L5550" s="2">
        <f t="shared" si="259"/>
        <v>2019</v>
      </c>
      <c r="M5550">
        <f t="shared" si="260"/>
        <v>20</v>
      </c>
    </row>
    <row r="5551" spans="1:13" x14ac:dyDescent="0.35">
      <c r="A5551" t="s">
        <v>534</v>
      </c>
      <c r="B5551">
        <v>508354617</v>
      </c>
      <c r="C5551">
        <v>166533</v>
      </c>
      <c r="E5551" s="1">
        <v>43599.717893518522</v>
      </c>
      <c r="F5551">
        <v>1</v>
      </c>
      <c r="G5551" t="s">
        <v>33</v>
      </c>
      <c r="H5551">
        <v>400</v>
      </c>
      <c r="J5551" s="2">
        <f t="shared" si="258"/>
        <v>1</v>
      </c>
      <c r="K5551" s="2" t="str">
        <f>IFERROR(VLOOKUP(A5551,Aux!A:B,2,0),"Outros")</f>
        <v>Municípios</v>
      </c>
      <c r="L5551" s="2">
        <f t="shared" si="259"/>
        <v>2019</v>
      </c>
      <c r="M5551">
        <f t="shared" si="260"/>
        <v>20</v>
      </c>
    </row>
    <row r="5552" spans="1:13" x14ac:dyDescent="0.35">
      <c r="A5552" t="s">
        <v>534</v>
      </c>
      <c r="B5552">
        <v>508354617</v>
      </c>
      <c r="C5552">
        <v>166534</v>
      </c>
      <c r="D5552" t="s">
        <v>5117</v>
      </c>
      <c r="E5552" s="1">
        <v>43599.718414351853</v>
      </c>
      <c r="F5552">
        <v>1</v>
      </c>
      <c r="G5552" t="s">
        <v>33</v>
      </c>
      <c r="H5552">
        <v>360</v>
      </c>
      <c r="I5552" s="1">
        <v>43603.999305555553</v>
      </c>
      <c r="J5552" s="2">
        <f t="shared" si="258"/>
        <v>1</v>
      </c>
      <c r="K5552" s="2" t="str">
        <f>IFERROR(VLOOKUP(A5552,Aux!A:B,2,0),"Outros")</f>
        <v>Municípios</v>
      </c>
      <c r="L5552" s="2">
        <f t="shared" si="259"/>
        <v>2019</v>
      </c>
      <c r="M5552">
        <f t="shared" si="260"/>
        <v>20</v>
      </c>
    </row>
    <row r="5553" spans="1:13" x14ac:dyDescent="0.35">
      <c r="A5553" t="s">
        <v>48</v>
      </c>
      <c r="B5553">
        <v>503035416</v>
      </c>
      <c r="C5553">
        <v>166535</v>
      </c>
      <c r="D5553" t="s">
        <v>4481</v>
      </c>
      <c r="E5553" s="1">
        <v>43599.738553240742</v>
      </c>
      <c r="F5553">
        <v>13</v>
      </c>
      <c r="G5553" t="s">
        <v>50</v>
      </c>
      <c r="H5553">
        <v>360</v>
      </c>
      <c r="I5553" s="1">
        <v>43602.708333333336</v>
      </c>
      <c r="J5553" s="2">
        <f t="shared" si="258"/>
        <v>1</v>
      </c>
      <c r="K5553" s="2" t="str">
        <f>IFERROR(VLOOKUP(A5553,Aux!A:B,2,0),"Outros")</f>
        <v>Hospitais</v>
      </c>
      <c r="L5553" s="2">
        <f t="shared" si="259"/>
        <v>2019</v>
      </c>
      <c r="M5553">
        <f t="shared" si="260"/>
        <v>20</v>
      </c>
    </row>
    <row r="5554" spans="1:13" x14ac:dyDescent="0.35">
      <c r="A5554" t="s">
        <v>41</v>
      </c>
      <c r="B5554">
        <v>500192855</v>
      </c>
      <c r="C5554">
        <v>166536</v>
      </c>
      <c r="E5554" s="1">
        <v>43599.741840277777</v>
      </c>
      <c r="F5554">
        <v>13</v>
      </c>
      <c r="H5554">
        <v>400</v>
      </c>
      <c r="J5554" s="2">
        <f t="shared" si="258"/>
        <v>1</v>
      </c>
      <c r="K5554" s="2" t="str">
        <f>IFERROR(VLOOKUP(A5554,Aux!A:B,2,0),"Outros")</f>
        <v>Transportes</v>
      </c>
      <c r="L5554" s="2">
        <f t="shared" si="259"/>
        <v>2019</v>
      </c>
      <c r="M5554">
        <f t="shared" si="260"/>
        <v>20</v>
      </c>
    </row>
    <row r="5555" spans="1:13" x14ac:dyDescent="0.35">
      <c r="A5555" t="s">
        <v>771</v>
      </c>
      <c r="B5555">
        <v>512105030</v>
      </c>
      <c r="C5555">
        <v>166537</v>
      </c>
      <c r="D5555" t="s">
        <v>4482</v>
      </c>
      <c r="E5555" s="1">
        <v>43599.746863425928</v>
      </c>
      <c r="F5555">
        <v>1</v>
      </c>
      <c r="G5555" t="s">
        <v>909</v>
      </c>
      <c r="H5555">
        <v>5</v>
      </c>
      <c r="I5555" s="1">
        <v>43605.999305555553</v>
      </c>
      <c r="J5555" s="2">
        <f t="shared" si="258"/>
        <v>1</v>
      </c>
      <c r="K5555" s="2" t="str">
        <f>IFERROR(VLOOKUP(A5555,Aux!A:B,2,0),"Outros")</f>
        <v>Hospitais</v>
      </c>
      <c r="L5555" s="2">
        <f t="shared" si="259"/>
        <v>2019</v>
      </c>
      <c r="M5555">
        <f t="shared" si="260"/>
        <v>20</v>
      </c>
    </row>
    <row r="5556" spans="1:13" x14ac:dyDescent="0.35">
      <c r="A5556" t="s">
        <v>4725</v>
      </c>
      <c r="B5556">
        <v>510055710</v>
      </c>
      <c r="C5556">
        <v>166538</v>
      </c>
      <c r="E5556" s="1">
        <v>43599.7580787037</v>
      </c>
      <c r="F5556">
        <v>13</v>
      </c>
      <c r="H5556">
        <v>400</v>
      </c>
      <c r="J5556" s="2">
        <f t="shared" si="258"/>
        <v>1</v>
      </c>
      <c r="K5556" s="2" t="str">
        <f>IFERROR(VLOOKUP(A5556,Aux!A:B,2,0),"Outros")</f>
        <v>Outros</v>
      </c>
      <c r="L5556" s="2">
        <f t="shared" si="259"/>
        <v>2019</v>
      </c>
      <c r="M5556">
        <f t="shared" si="260"/>
        <v>20</v>
      </c>
    </row>
    <row r="5557" spans="1:13" x14ac:dyDescent="0.35">
      <c r="A5557" t="s">
        <v>4723</v>
      </c>
      <c r="B5557">
        <v>501403906</v>
      </c>
      <c r="C5557">
        <v>166539</v>
      </c>
      <c r="D5557" t="s">
        <v>4724</v>
      </c>
      <c r="E5557" s="1">
        <v>43599.762199074074</v>
      </c>
      <c r="F5557">
        <v>13</v>
      </c>
      <c r="G5557" t="s">
        <v>33</v>
      </c>
      <c r="H5557">
        <v>360</v>
      </c>
      <c r="I5557" s="1">
        <v>43610.999305555553</v>
      </c>
      <c r="J5557" s="2">
        <f t="shared" si="258"/>
        <v>1</v>
      </c>
      <c r="K5557" s="2" t="str">
        <f>IFERROR(VLOOKUP(A5557,Aux!A:B,2,0),"Outros")</f>
        <v>Escolas</v>
      </c>
      <c r="L5557" s="2">
        <f t="shared" si="259"/>
        <v>2019</v>
      </c>
      <c r="M5557">
        <f t="shared" si="260"/>
        <v>20</v>
      </c>
    </row>
    <row r="5558" spans="1:13" x14ac:dyDescent="0.35">
      <c r="A5558" t="s">
        <v>3020</v>
      </c>
      <c r="B5558">
        <v>504236091</v>
      </c>
      <c r="C5558">
        <v>166539</v>
      </c>
      <c r="D5558" t="s">
        <v>4724</v>
      </c>
      <c r="E5558" s="1">
        <v>43599.762199074074</v>
      </c>
      <c r="F5558">
        <v>13</v>
      </c>
      <c r="G5558" t="s">
        <v>33</v>
      </c>
      <c r="H5558">
        <v>360</v>
      </c>
      <c r="I5558" s="1">
        <v>43610.999305555553</v>
      </c>
      <c r="J5558" s="2" t="str">
        <f t="shared" si="258"/>
        <v/>
      </c>
      <c r="K5558" s="2" t="str">
        <f>IFERROR(VLOOKUP(A5558,Aux!A:B,2,0),"Outros")</f>
        <v>Outros</v>
      </c>
      <c r="L5558" s="2">
        <f t="shared" si="259"/>
        <v>2019</v>
      </c>
      <c r="M5558">
        <f t="shared" si="260"/>
        <v>20</v>
      </c>
    </row>
    <row r="5559" spans="1:13" x14ac:dyDescent="0.35">
      <c r="A5559" t="s">
        <v>4725</v>
      </c>
      <c r="B5559">
        <v>510055710</v>
      </c>
      <c r="C5559">
        <v>166539</v>
      </c>
      <c r="D5559" t="s">
        <v>4724</v>
      </c>
      <c r="E5559" s="1">
        <v>43599.762199074074</v>
      </c>
      <c r="F5559">
        <v>13</v>
      </c>
      <c r="G5559" t="s">
        <v>33</v>
      </c>
      <c r="H5559">
        <v>360</v>
      </c>
      <c r="I5559" s="1">
        <v>43610.999305555553</v>
      </c>
      <c r="J5559" s="2" t="str">
        <f t="shared" si="258"/>
        <v/>
      </c>
      <c r="K5559" s="2" t="str">
        <f>IFERROR(VLOOKUP(A5559,Aux!A:B,2,0),"Outros")</f>
        <v>Outros</v>
      </c>
      <c r="L5559" s="2">
        <f t="shared" si="259"/>
        <v>2019</v>
      </c>
      <c r="M5559">
        <f t="shared" si="260"/>
        <v>20</v>
      </c>
    </row>
    <row r="5560" spans="1:13" x14ac:dyDescent="0.35">
      <c r="A5560" t="s">
        <v>4726</v>
      </c>
      <c r="B5560">
        <v>507930452</v>
      </c>
      <c r="C5560">
        <v>166539</v>
      </c>
      <c r="D5560" t="s">
        <v>4724</v>
      </c>
      <c r="E5560" s="1">
        <v>43599.762199074074</v>
      </c>
      <c r="F5560">
        <v>13</v>
      </c>
      <c r="G5560" t="s">
        <v>33</v>
      </c>
      <c r="H5560">
        <v>360</v>
      </c>
      <c r="I5560" s="1">
        <v>43610.999305555553</v>
      </c>
      <c r="J5560" s="2" t="str">
        <f t="shared" si="258"/>
        <v/>
      </c>
      <c r="K5560" s="2" t="str">
        <f>IFERROR(VLOOKUP(A5560,Aux!A:B,2,0),"Outros")</f>
        <v>Outros</v>
      </c>
      <c r="L5560" s="2">
        <f t="shared" si="259"/>
        <v>2019</v>
      </c>
      <c r="M5560">
        <f t="shared" si="260"/>
        <v>20</v>
      </c>
    </row>
    <row r="5561" spans="1:13" x14ac:dyDescent="0.35">
      <c r="A5561" t="s">
        <v>4727</v>
      </c>
      <c r="B5561">
        <v>501201920</v>
      </c>
      <c r="C5561">
        <v>166539</v>
      </c>
      <c r="D5561" t="s">
        <v>4724</v>
      </c>
      <c r="E5561" s="1">
        <v>43599.762199074074</v>
      </c>
      <c r="F5561">
        <v>13</v>
      </c>
      <c r="G5561" t="s">
        <v>33</v>
      </c>
      <c r="H5561">
        <v>360</v>
      </c>
      <c r="I5561" s="1">
        <v>43610.999305555553</v>
      </c>
      <c r="J5561" s="2" t="str">
        <f t="shared" si="258"/>
        <v/>
      </c>
      <c r="K5561" s="2" t="str">
        <f>IFERROR(VLOOKUP(A5561,Aux!A:B,2,0),"Outros")</f>
        <v>Outros</v>
      </c>
      <c r="L5561" s="2">
        <f t="shared" si="259"/>
        <v>2019</v>
      </c>
      <c r="M5561">
        <f t="shared" si="260"/>
        <v>20</v>
      </c>
    </row>
    <row r="5562" spans="1:13" x14ac:dyDescent="0.35">
      <c r="A5562" t="s">
        <v>4728</v>
      </c>
      <c r="B5562">
        <v>600028348</v>
      </c>
      <c r="C5562">
        <v>166539</v>
      </c>
      <c r="D5562" t="s">
        <v>4724</v>
      </c>
      <c r="E5562" s="1">
        <v>43599.762199074074</v>
      </c>
      <c r="F5562">
        <v>13</v>
      </c>
      <c r="G5562" t="s">
        <v>33</v>
      </c>
      <c r="H5562">
        <v>360</v>
      </c>
      <c r="I5562" s="1">
        <v>43610.999305555553</v>
      </c>
      <c r="J5562" s="2" t="str">
        <f t="shared" si="258"/>
        <v/>
      </c>
      <c r="K5562" s="2" t="str">
        <f>IFERROR(VLOOKUP(A5562,Aux!A:B,2,0),"Outros")</f>
        <v>Escolas</v>
      </c>
      <c r="L5562" s="2">
        <f t="shared" si="259"/>
        <v>2019</v>
      </c>
      <c r="M5562">
        <f t="shared" si="260"/>
        <v>20</v>
      </c>
    </row>
    <row r="5563" spans="1:13" x14ac:dyDescent="0.35">
      <c r="A5563" t="s">
        <v>4729</v>
      </c>
      <c r="B5563">
        <v>680038671</v>
      </c>
      <c r="C5563">
        <v>166539</v>
      </c>
      <c r="D5563" t="s">
        <v>4724</v>
      </c>
      <c r="E5563" s="1">
        <v>43599.762199074074</v>
      </c>
      <c r="F5563">
        <v>13</v>
      </c>
      <c r="G5563" t="s">
        <v>33</v>
      </c>
      <c r="H5563">
        <v>360</v>
      </c>
      <c r="I5563" s="1">
        <v>43610.999305555553</v>
      </c>
      <c r="J5563" s="2" t="str">
        <f t="shared" si="258"/>
        <v/>
      </c>
      <c r="K5563" s="2" t="str">
        <f>IFERROR(VLOOKUP(A5563,Aux!A:B,2,0),"Outros")</f>
        <v>Escolas</v>
      </c>
      <c r="L5563" s="2">
        <f t="shared" si="259"/>
        <v>2019</v>
      </c>
      <c r="M5563">
        <f t="shared" si="260"/>
        <v>20</v>
      </c>
    </row>
    <row r="5564" spans="1:13" x14ac:dyDescent="0.35">
      <c r="A5564" t="s">
        <v>4730</v>
      </c>
      <c r="B5564" t="s">
        <v>4731</v>
      </c>
      <c r="C5564">
        <v>166539</v>
      </c>
      <c r="D5564" t="s">
        <v>4724</v>
      </c>
      <c r="E5564" s="1">
        <v>43599.762199074074</v>
      </c>
      <c r="F5564">
        <v>13</v>
      </c>
      <c r="G5564" t="s">
        <v>33</v>
      </c>
      <c r="H5564">
        <v>360</v>
      </c>
      <c r="I5564" s="1">
        <v>43610.999305555553</v>
      </c>
      <c r="J5564" s="2" t="str">
        <f t="shared" si="258"/>
        <v/>
      </c>
      <c r="K5564" s="2" t="str">
        <f>IFERROR(VLOOKUP(A5564,Aux!A:B,2,0),"Outros")</f>
        <v>Outros</v>
      </c>
      <c r="L5564" s="2">
        <f t="shared" si="259"/>
        <v>2019</v>
      </c>
      <c r="M5564">
        <f t="shared" si="260"/>
        <v>20</v>
      </c>
    </row>
    <row r="5565" spans="1:13" x14ac:dyDescent="0.35">
      <c r="A5565" t="s">
        <v>196</v>
      </c>
      <c r="B5565">
        <v>512096481</v>
      </c>
      <c r="C5565">
        <v>166540</v>
      </c>
      <c r="D5565" t="s">
        <v>4483</v>
      </c>
      <c r="E5565" s="1">
        <v>43599.827581018515</v>
      </c>
      <c r="F5565">
        <v>1</v>
      </c>
      <c r="G5565" t="s">
        <v>583</v>
      </c>
      <c r="H5565">
        <v>340</v>
      </c>
      <c r="I5565" s="1">
        <v>43615.75</v>
      </c>
      <c r="J5565" s="2">
        <f t="shared" si="258"/>
        <v>1</v>
      </c>
      <c r="K5565" s="2" t="str">
        <f>IFERROR(VLOOKUP(A5565,Aux!A:B,2,0),"Outros")</f>
        <v>Municípios</v>
      </c>
      <c r="L5565" s="2">
        <f t="shared" si="259"/>
        <v>2019</v>
      </c>
      <c r="M5565">
        <f t="shared" si="260"/>
        <v>20</v>
      </c>
    </row>
    <row r="5566" spans="1:13" x14ac:dyDescent="0.35">
      <c r="A5566" t="s">
        <v>2238</v>
      </c>
      <c r="B5566">
        <v>506735524</v>
      </c>
      <c r="C5566">
        <v>166547</v>
      </c>
      <c r="D5566" t="s">
        <v>4484</v>
      </c>
      <c r="E5566" s="1">
        <v>43600.397916666669</v>
      </c>
      <c r="F5566">
        <v>3</v>
      </c>
      <c r="G5566" t="s">
        <v>2675</v>
      </c>
      <c r="H5566">
        <v>360</v>
      </c>
      <c r="I5566" s="1">
        <v>43630.708333333336</v>
      </c>
      <c r="J5566" s="2">
        <f t="shared" si="258"/>
        <v>1</v>
      </c>
      <c r="K5566" s="2" t="str">
        <f>IFERROR(VLOOKUP(A5566,Aux!A:B,2,0),"Outros")</f>
        <v>Municípios</v>
      </c>
      <c r="L5566" s="2">
        <f t="shared" si="259"/>
        <v>2019</v>
      </c>
      <c r="M5566">
        <f t="shared" si="260"/>
        <v>20</v>
      </c>
    </row>
    <row r="5567" spans="1:13" x14ac:dyDescent="0.35">
      <c r="A5567" t="s">
        <v>628</v>
      </c>
      <c r="B5567">
        <v>501258027</v>
      </c>
      <c r="C5567">
        <v>166548</v>
      </c>
      <c r="D5567" t="s">
        <v>5012</v>
      </c>
      <c r="E5567" s="1">
        <v>43600.40121527778</v>
      </c>
      <c r="F5567">
        <v>13</v>
      </c>
      <c r="G5567" t="s">
        <v>33</v>
      </c>
      <c r="H5567">
        <v>400</v>
      </c>
      <c r="I5567" s="1">
        <v>43236.999305555553</v>
      </c>
      <c r="J5567" s="2">
        <f t="shared" si="258"/>
        <v>1</v>
      </c>
      <c r="K5567" s="2" t="str">
        <f>IFERROR(VLOOKUP(A5567,Aux!A:B,2,0),"Outros")</f>
        <v>Municípios</v>
      </c>
      <c r="L5567" s="2">
        <f t="shared" si="259"/>
        <v>2019</v>
      </c>
      <c r="M5567">
        <f t="shared" si="260"/>
        <v>20</v>
      </c>
    </row>
    <row r="5568" spans="1:13" x14ac:dyDescent="0.35">
      <c r="A5568" t="s">
        <v>133</v>
      </c>
      <c r="B5568">
        <v>503539473</v>
      </c>
      <c r="C5568">
        <v>166549</v>
      </c>
      <c r="D5568" t="s">
        <v>4607</v>
      </c>
      <c r="E5568" s="1">
        <v>43600.401828703703</v>
      </c>
      <c r="F5568">
        <v>13</v>
      </c>
      <c r="G5568" t="s">
        <v>1123</v>
      </c>
      <c r="H5568">
        <v>360</v>
      </c>
      <c r="I5568" s="1">
        <v>43606.999305555553</v>
      </c>
      <c r="J5568" s="2">
        <f t="shared" si="258"/>
        <v>1</v>
      </c>
      <c r="K5568" s="2" t="str">
        <f>IFERROR(VLOOKUP(A5568,Aux!A:B,2,0),"Outros")</f>
        <v>Municípios</v>
      </c>
      <c r="L5568" s="2">
        <f t="shared" si="259"/>
        <v>2019</v>
      </c>
      <c r="M5568">
        <f t="shared" si="260"/>
        <v>20</v>
      </c>
    </row>
    <row r="5569" spans="1:13" x14ac:dyDescent="0.35">
      <c r="A5569" t="s">
        <v>628</v>
      </c>
      <c r="B5569">
        <v>501258027</v>
      </c>
      <c r="C5569">
        <v>166550</v>
      </c>
      <c r="D5569" t="s">
        <v>4857</v>
      </c>
      <c r="E5569" s="1">
        <v>43600.40184027778</v>
      </c>
      <c r="F5569">
        <v>13</v>
      </c>
      <c r="G5569" t="s">
        <v>759</v>
      </c>
      <c r="H5569">
        <v>340</v>
      </c>
      <c r="I5569" s="1">
        <v>43606.999305555553</v>
      </c>
      <c r="J5569" s="2">
        <f t="shared" si="258"/>
        <v>1</v>
      </c>
      <c r="K5569" s="2" t="str">
        <f>IFERROR(VLOOKUP(A5569,Aux!A:B,2,0),"Outros")</f>
        <v>Municípios</v>
      </c>
      <c r="L5569" s="2">
        <f t="shared" si="259"/>
        <v>2019</v>
      </c>
      <c r="M5569">
        <f t="shared" si="260"/>
        <v>20</v>
      </c>
    </row>
    <row r="5570" spans="1:13" x14ac:dyDescent="0.35">
      <c r="A5570" t="s">
        <v>18</v>
      </c>
      <c r="B5570">
        <v>502177080</v>
      </c>
      <c r="C5570">
        <v>166551</v>
      </c>
      <c r="D5570" t="s">
        <v>4664</v>
      </c>
      <c r="E5570" s="1">
        <v>43600.404305555552</v>
      </c>
      <c r="F5570">
        <v>1</v>
      </c>
      <c r="G5570" t="s">
        <v>164</v>
      </c>
      <c r="H5570">
        <v>360</v>
      </c>
      <c r="I5570" s="1">
        <v>43605.708333333336</v>
      </c>
      <c r="J5570" s="2">
        <f t="shared" ref="J5570:J5633" si="261">IF(C5570=C5569,"",1)</f>
        <v>1</v>
      </c>
      <c r="K5570" s="2" t="str">
        <f>IFERROR(VLOOKUP(A5570,Aux!A:B,2,0),"Outros")</f>
        <v>Municípios</v>
      </c>
      <c r="L5570" s="2">
        <f t="shared" ref="L5570:L5633" si="262">YEAR(E5570)</f>
        <v>2019</v>
      </c>
      <c r="M5570">
        <f t="shared" ref="M5570:M5633" si="263">WEEKNUM(E5570)</f>
        <v>20</v>
      </c>
    </row>
    <row r="5571" spans="1:13" x14ac:dyDescent="0.35">
      <c r="A5571" t="s">
        <v>18</v>
      </c>
      <c r="B5571">
        <v>502177080</v>
      </c>
      <c r="C5571">
        <v>166552</v>
      </c>
      <c r="D5571" t="s">
        <v>4485</v>
      </c>
      <c r="E5571" s="1">
        <v>43600.422743055555</v>
      </c>
      <c r="F5571">
        <v>1</v>
      </c>
      <c r="G5571" t="s">
        <v>129</v>
      </c>
      <c r="H5571">
        <v>360</v>
      </c>
      <c r="I5571" s="1">
        <v>43605.708333333336</v>
      </c>
      <c r="J5571" s="2">
        <f t="shared" si="261"/>
        <v>1</v>
      </c>
      <c r="K5571" s="2" t="str">
        <f>IFERROR(VLOOKUP(A5571,Aux!A:B,2,0),"Outros")</f>
        <v>Municípios</v>
      </c>
      <c r="L5571" s="2">
        <f t="shared" si="262"/>
        <v>2019</v>
      </c>
      <c r="M5571">
        <f t="shared" si="263"/>
        <v>20</v>
      </c>
    </row>
    <row r="5572" spans="1:13" x14ac:dyDescent="0.35">
      <c r="A5572" t="s">
        <v>57</v>
      </c>
      <c r="B5572">
        <v>501294104</v>
      </c>
      <c r="C5572">
        <v>166553</v>
      </c>
      <c r="D5572" t="s">
        <v>4381</v>
      </c>
      <c r="E5572" s="1">
        <v>43600.426504629628</v>
      </c>
      <c r="F5572">
        <v>13</v>
      </c>
      <c r="G5572" t="s">
        <v>59</v>
      </c>
      <c r="H5572">
        <v>360</v>
      </c>
      <c r="I5572" s="1">
        <v>43606.999305555553</v>
      </c>
      <c r="J5572" s="2">
        <f t="shared" si="261"/>
        <v>1</v>
      </c>
      <c r="K5572" s="2" t="str">
        <f>IFERROR(VLOOKUP(A5572,Aux!A:B,2,0),"Outros")</f>
        <v>Municípios</v>
      </c>
      <c r="L5572" s="2">
        <f t="shared" si="262"/>
        <v>2019</v>
      </c>
      <c r="M5572">
        <f t="shared" si="263"/>
        <v>20</v>
      </c>
    </row>
    <row r="5573" spans="1:13" x14ac:dyDescent="0.35">
      <c r="A5573" t="s">
        <v>877</v>
      </c>
      <c r="B5573">
        <v>501143718</v>
      </c>
      <c r="C5573">
        <v>166554</v>
      </c>
      <c r="D5573" t="s">
        <v>4511</v>
      </c>
      <c r="E5573" s="1">
        <v>43600.428449074076</v>
      </c>
      <c r="F5573">
        <v>13</v>
      </c>
      <c r="G5573" t="s">
        <v>879</v>
      </c>
      <c r="H5573">
        <v>360</v>
      </c>
      <c r="I5573" s="1">
        <v>43630.666666666664</v>
      </c>
      <c r="J5573" s="2">
        <f t="shared" si="261"/>
        <v>1</v>
      </c>
      <c r="K5573" s="2" t="str">
        <f>IFERROR(VLOOKUP(A5573,Aux!A:B,2,0),"Outros")</f>
        <v>Municípios</v>
      </c>
      <c r="L5573" s="2">
        <f t="shared" si="262"/>
        <v>2019</v>
      </c>
      <c r="M5573">
        <f t="shared" si="263"/>
        <v>20</v>
      </c>
    </row>
    <row r="5574" spans="1:13" x14ac:dyDescent="0.35">
      <c r="A5574" t="s">
        <v>118</v>
      </c>
      <c r="B5574">
        <v>680015019</v>
      </c>
      <c r="C5574">
        <v>166555</v>
      </c>
      <c r="D5574" t="s">
        <v>4952</v>
      </c>
      <c r="E5574" s="1">
        <v>43600.440381944441</v>
      </c>
      <c r="F5574">
        <v>1</v>
      </c>
      <c r="G5574" t="s">
        <v>1146</v>
      </c>
      <c r="H5574">
        <v>360</v>
      </c>
      <c r="I5574" s="1">
        <v>43605.999305555553</v>
      </c>
      <c r="J5574" s="2">
        <f t="shared" si="261"/>
        <v>1</v>
      </c>
      <c r="K5574" s="2" t="str">
        <f>IFERROR(VLOOKUP(A5574,Aux!A:B,2,0),"Outros")</f>
        <v>Águas e resíduos</v>
      </c>
      <c r="L5574" s="2">
        <f t="shared" si="262"/>
        <v>2019</v>
      </c>
      <c r="M5574">
        <f t="shared" si="263"/>
        <v>20</v>
      </c>
    </row>
    <row r="5575" spans="1:13" x14ac:dyDescent="0.35">
      <c r="A5575" t="s">
        <v>57</v>
      </c>
      <c r="B5575">
        <v>501294104</v>
      </c>
      <c r="C5575">
        <v>166556</v>
      </c>
      <c r="D5575" t="s">
        <v>4665</v>
      </c>
      <c r="E5575" s="1">
        <v>43600.448472222219</v>
      </c>
      <c r="F5575">
        <v>1</v>
      </c>
      <c r="G5575" t="s">
        <v>97</v>
      </c>
      <c r="H5575">
        <v>300</v>
      </c>
      <c r="I5575" s="1">
        <v>43606.999305555553</v>
      </c>
      <c r="J5575" s="2">
        <f t="shared" si="261"/>
        <v>1</v>
      </c>
      <c r="K5575" s="2" t="str">
        <f>IFERROR(VLOOKUP(A5575,Aux!A:B,2,0),"Outros")</f>
        <v>Municípios</v>
      </c>
      <c r="L5575" s="2">
        <f t="shared" si="262"/>
        <v>2019</v>
      </c>
      <c r="M5575">
        <f t="shared" si="263"/>
        <v>20</v>
      </c>
    </row>
    <row r="5576" spans="1:13" x14ac:dyDescent="0.35">
      <c r="A5576" t="s">
        <v>112</v>
      </c>
      <c r="B5576">
        <v>501144218</v>
      </c>
      <c r="C5576">
        <v>166557</v>
      </c>
      <c r="E5576" s="1">
        <v>43600.453668981485</v>
      </c>
      <c r="F5576">
        <v>5</v>
      </c>
      <c r="G5576" t="s">
        <v>33</v>
      </c>
      <c r="H5576">
        <v>400</v>
      </c>
      <c r="J5576" s="2">
        <f t="shared" si="261"/>
        <v>1</v>
      </c>
      <c r="K5576" s="2" t="str">
        <f>IFERROR(VLOOKUP(A5576,Aux!A:B,2,0),"Outros")</f>
        <v>Municípios</v>
      </c>
      <c r="L5576" s="2">
        <f t="shared" si="262"/>
        <v>2019</v>
      </c>
      <c r="M5576">
        <f t="shared" si="263"/>
        <v>20</v>
      </c>
    </row>
    <row r="5577" spans="1:13" x14ac:dyDescent="0.35">
      <c r="A5577" t="s">
        <v>63</v>
      </c>
      <c r="B5577">
        <v>502098139</v>
      </c>
      <c r="C5577">
        <v>166558</v>
      </c>
      <c r="D5577" t="s">
        <v>4512</v>
      </c>
      <c r="E5577" s="1">
        <v>43600.457881944443</v>
      </c>
      <c r="F5577">
        <v>3</v>
      </c>
      <c r="G5577" t="s">
        <v>75</v>
      </c>
      <c r="H5577">
        <v>340</v>
      </c>
      <c r="I5577" s="1">
        <v>43609.75</v>
      </c>
      <c r="J5577" s="2">
        <f t="shared" si="261"/>
        <v>1</v>
      </c>
      <c r="K5577" s="2" t="str">
        <f>IFERROR(VLOOKUP(A5577,Aux!A:B,2,0),"Outros")</f>
        <v>Municípios</v>
      </c>
      <c r="L5577" s="2">
        <f t="shared" si="262"/>
        <v>2019</v>
      </c>
      <c r="M5577">
        <f t="shared" si="263"/>
        <v>20</v>
      </c>
    </row>
    <row r="5578" spans="1:13" x14ac:dyDescent="0.35">
      <c r="A5578" t="s">
        <v>4953</v>
      </c>
      <c r="B5578">
        <v>501834117</v>
      </c>
      <c r="C5578">
        <v>166560</v>
      </c>
      <c r="D5578" t="s">
        <v>4954</v>
      </c>
      <c r="E5578" s="1">
        <v>43600.471412037034</v>
      </c>
      <c r="F5578">
        <v>3</v>
      </c>
      <c r="G5578" t="s">
        <v>4955</v>
      </c>
      <c r="H5578">
        <v>360</v>
      </c>
      <c r="I5578" s="1">
        <v>43631.999305555553</v>
      </c>
      <c r="J5578" s="2">
        <f t="shared" si="261"/>
        <v>1</v>
      </c>
      <c r="K5578" s="2" t="str">
        <f>IFERROR(VLOOKUP(A5578,Aux!A:B,2,0),"Outros")</f>
        <v>Municípios</v>
      </c>
      <c r="L5578" s="2">
        <f t="shared" si="262"/>
        <v>2019</v>
      </c>
      <c r="M5578">
        <f t="shared" si="263"/>
        <v>20</v>
      </c>
    </row>
    <row r="5579" spans="1:13" x14ac:dyDescent="0.35">
      <c r="A5579" t="s">
        <v>275</v>
      </c>
      <c r="B5579">
        <v>505187531</v>
      </c>
      <c r="C5579">
        <v>166561</v>
      </c>
      <c r="D5579" t="s">
        <v>4858</v>
      </c>
      <c r="E5579" s="1">
        <v>43600.476631944446</v>
      </c>
      <c r="F5579">
        <v>3</v>
      </c>
      <c r="G5579" t="s">
        <v>277</v>
      </c>
      <c r="H5579">
        <v>360</v>
      </c>
      <c r="I5579" s="1">
        <v>43644.999305555553</v>
      </c>
      <c r="J5579" s="2">
        <f t="shared" si="261"/>
        <v>1</v>
      </c>
      <c r="K5579" s="2" t="str">
        <f>IFERROR(VLOOKUP(A5579,Aux!A:B,2,0),"Outros")</f>
        <v>Municípios</v>
      </c>
      <c r="L5579" s="2">
        <f t="shared" si="262"/>
        <v>2019</v>
      </c>
      <c r="M5579">
        <f t="shared" si="263"/>
        <v>20</v>
      </c>
    </row>
    <row r="5580" spans="1:13" x14ac:dyDescent="0.35">
      <c r="A5580" t="s">
        <v>275</v>
      </c>
      <c r="B5580">
        <v>505187531</v>
      </c>
      <c r="C5580">
        <v>166562</v>
      </c>
      <c r="D5580" t="s">
        <v>4588</v>
      </c>
      <c r="E5580" s="1">
        <v>43600.477847222224</v>
      </c>
      <c r="F5580">
        <v>13</v>
      </c>
      <c r="G5580" t="s">
        <v>277</v>
      </c>
      <c r="H5580">
        <v>360</v>
      </c>
      <c r="I5580" s="1">
        <v>43606.999305555553</v>
      </c>
      <c r="J5580" s="2">
        <f t="shared" si="261"/>
        <v>1</v>
      </c>
      <c r="K5580" s="2" t="str">
        <f>IFERROR(VLOOKUP(A5580,Aux!A:B,2,0),"Outros")</f>
        <v>Municípios</v>
      </c>
      <c r="L5580" s="2">
        <f t="shared" si="262"/>
        <v>2019</v>
      </c>
      <c r="M5580">
        <f t="shared" si="263"/>
        <v>20</v>
      </c>
    </row>
    <row r="5581" spans="1:13" x14ac:dyDescent="0.35">
      <c r="A5581" t="s">
        <v>628</v>
      </c>
      <c r="B5581">
        <v>501258027</v>
      </c>
      <c r="C5581">
        <v>166563</v>
      </c>
      <c r="D5581" t="s">
        <v>4382</v>
      </c>
      <c r="E5581" s="1">
        <v>43600.487708333334</v>
      </c>
      <c r="F5581">
        <v>13</v>
      </c>
      <c r="G5581" t="s">
        <v>759</v>
      </c>
      <c r="H5581">
        <v>340</v>
      </c>
      <c r="I5581" s="1">
        <v>43606.999305555553</v>
      </c>
      <c r="J5581" s="2">
        <f t="shared" si="261"/>
        <v>1</v>
      </c>
      <c r="K5581" s="2" t="str">
        <f>IFERROR(VLOOKUP(A5581,Aux!A:B,2,0),"Outros")</f>
        <v>Municípios</v>
      </c>
      <c r="L5581" s="2">
        <f t="shared" si="262"/>
        <v>2019</v>
      </c>
      <c r="M5581">
        <f t="shared" si="263"/>
        <v>20</v>
      </c>
    </row>
    <row r="5582" spans="1:13" x14ac:dyDescent="0.35">
      <c r="A5582" t="s">
        <v>57</v>
      </c>
      <c r="B5582">
        <v>501294104</v>
      </c>
      <c r="C5582">
        <v>166564</v>
      </c>
      <c r="D5582" t="s">
        <v>2753</v>
      </c>
      <c r="E5582" s="1">
        <v>43600.489756944444</v>
      </c>
      <c r="F5582">
        <v>1</v>
      </c>
      <c r="G5582" t="s">
        <v>103</v>
      </c>
      <c r="H5582">
        <v>5</v>
      </c>
      <c r="I5582" s="1">
        <v>43606.999305555553</v>
      </c>
      <c r="J5582" s="2">
        <f t="shared" si="261"/>
        <v>1</v>
      </c>
      <c r="K5582" s="2" t="str">
        <f>IFERROR(VLOOKUP(A5582,Aux!A:B,2,0),"Outros")</f>
        <v>Municípios</v>
      </c>
      <c r="L5582" s="2">
        <f t="shared" si="262"/>
        <v>2019</v>
      </c>
      <c r="M5582">
        <f t="shared" si="263"/>
        <v>20</v>
      </c>
    </row>
    <row r="5583" spans="1:13" x14ac:dyDescent="0.35">
      <c r="A5583" t="s">
        <v>63</v>
      </c>
      <c r="B5583">
        <v>502098139</v>
      </c>
      <c r="C5583">
        <v>166565</v>
      </c>
      <c r="D5583" t="s">
        <v>4666</v>
      </c>
      <c r="E5583" s="1">
        <v>43600.493194444447</v>
      </c>
      <c r="F5583">
        <v>1</v>
      </c>
      <c r="G5583" t="s">
        <v>1980</v>
      </c>
      <c r="H5583">
        <v>360</v>
      </c>
      <c r="I5583" s="1">
        <v>43606.791666666664</v>
      </c>
      <c r="J5583" s="2">
        <f t="shared" si="261"/>
        <v>1</v>
      </c>
      <c r="K5583" s="2" t="str">
        <f>IFERROR(VLOOKUP(A5583,Aux!A:B,2,0),"Outros")</f>
        <v>Municípios</v>
      </c>
      <c r="L5583" s="2">
        <f t="shared" si="262"/>
        <v>2019</v>
      </c>
      <c r="M5583">
        <f t="shared" si="263"/>
        <v>20</v>
      </c>
    </row>
    <row r="5584" spans="1:13" x14ac:dyDescent="0.35">
      <c r="A5584" t="s">
        <v>628</v>
      </c>
      <c r="B5584">
        <v>501258027</v>
      </c>
      <c r="C5584">
        <v>166566</v>
      </c>
      <c r="D5584" t="s">
        <v>2536</v>
      </c>
      <c r="E5584" s="1">
        <v>43600.497361111113</v>
      </c>
      <c r="F5584">
        <v>13</v>
      </c>
      <c r="G5584" t="s">
        <v>759</v>
      </c>
      <c r="H5584">
        <v>400</v>
      </c>
      <c r="I5584" s="1">
        <v>43546.999305555553</v>
      </c>
      <c r="J5584" s="2">
        <f t="shared" si="261"/>
        <v>1</v>
      </c>
      <c r="K5584" s="2" t="str">
        <f>IFERROR(VLOOKUP(A5584,Aux!A:B,2,0),"Outros")</f>
        <v>Municípios</v>
      </c>
      <c r="L5584" s="2">
        <f t="shared" si="262"/>
        <v>2019</v>
      </c>
      <c r="M5584">
        <f t="shared" si="263"/>
        <v>20</v>
      </c>
    </row>
    <row r="5585" spans="1:13" x14ac:dyDescent="0.35">
      <c r="A5585" t="s">
        <v>9</v>
      </c>
      <c r="B5585">
        <v>506673626</v>
      </c>
      <c r="C5585">
        <v>166567</v>
      </c>
      <c r="D5585" t="s">
        <v>5063</v>
      </c>
      <c r="E5585" s="1">
        <v>43600.498657407406</v>
      </c>
      <c r="F5585">
        <v>1</v>
      </c>
      <c r="G5585" t="s">
        <v>11</v>
      </c>
      <c r="H5585">
        <v>360</v>
      </c>
      <c r="I5585" s="1">
        <v>43605.999305555553</v>
      </c>
      <c r="J5585" s="2">
        <f t="shared" si="261"/>
        <v>1</v>
      </c>
      <c r="K5585" s="2" t="str">
        <f>IFERROR(VLOOKUP(A5585,Aux!A:B,2,0),"Outros")</f>
        <v>Municípios</v>
      </c>
      <c r="L5585" s="2">
        <f t="shared" si="262"/>
        <v>2019</v>
      </c>
      <c r="M5585">
        <f t="shared" si="263"/>
        <v>20</v>
      </c>
    </row>
    <row r="5586" spans="1:13" x14ac:dyDescent="0.35">
      <c r="A5586" t="s">
        <v>628</v>
      </c>
      <c r="B5586">
        <v>501258027</v>
      </c>
      <c r="C5586">
        <v>166568</v>
      </c>
      <c r="D5586" t="s">
        <v>4859</v>
      </c>
      <c r="E5586" s="1">
        <v>43600.50240740741</v>
      </c>
      <c r="F5586">
        <v>1</v>
      </c>
      <c r="G5586" t="s">
        <v>759</v>
      </c>
      <c r="H5586">
        <v>340</v>
      </c>
      <c r="I5586" s="1">
        <v>43606.999305555553</v>
      </c>
      <c r="J5586" s="2">
        <f t="shared" si="261"/>
        <v>1</v>
      </c>
      <c r="K5586" s="2" t="str">
        <f>IFERROR(VLOOKUP(A5586,Aux!A:B,2,0),"Outros")</f>
        <v>Municípios</v>
      </c>
      <c r="L5586" s="2">
        <f t="shared" si="262"/>
        <v>2019</v>
      </c>
      <c r="M5586">
        <f t="shared" si="263"/>
        <v>20</v>
      </c>
    </row>
    <row r="5587" spans="1:13" x14ac:dyDescent="0.35">
      <c r="A5587" t="s">
        <v>18</v>
      </c>
      <c r="B5587">
        <v>502177080</v>
      </c>
      <c r="C5587">
        <v>166569</v>
      </c>
      <c r="D5587" t="s">
        <v>5118</v>
      </c>
      <c r="E5587" s="1">
        <v>43600.502962962964</v>
      </c>
      <c r="F5587">
        <v>13</v>
      </c>
      <c r="G5587" t="s">
        <v>2974</v>
      </c>
      <c r="H5587">
        <v>360</v>
      </c>
      <c r="I5587" s="1">
        <v>43605.708333333336</v>
      </c>
      <c r="J5587" s="2">
        <f t="shared" si="261"/>
        <v>1</v>
      </c>
      <c r="K5587" s="2" t="str">
        <f>IFERROR(VLOOKUP(A5587,Aux!A:B,2,0),"Outros")</f>
        <v>Municípios</v>
      </c>
      <c r="L5587" s="2">
        <f t="shared" si="262"/>
        <v>2019</v>
      </c>
      <c r="M5587">
        <f t="shared" si="263"/>
        <v>20</v>
      </c>
    </row>
    <row r="5588" spans="1:13" x14ac:dyDescent="0.35">
      <c r="A5588" t="s">
        <v>4229</v>
      </c>
      <c r="B5588">
        <v>600075818</v>
      </c>
      <c r="C5588">
        <v>166570</v>
      </c>
      <c r="D5588" t="s">
        <v>4912</v>
      </c>
      <c r="E5588" s="1">
        <v>43600.503622685188</v>
      </c>
      <c r="F5588">
        <v>13</v>
      </c>
      <c r="G5588" t="s">
        <v>4231</v>
      </c>
      <c r="H5588">
        <v>340</v>
      </c>
      <c r="I5588" s="1">
        <v>43612.75</v>
      </c>
      <c r="J5588" s="2">
        <f t="shared" si="261"/>
        <v>1</v>
      </c>
      <c r="K5588" s="2" t="str">
        <f>IFERROR(VLOOKUP(A5588,Aux!A:B,2,0),"Outros")</f>
        <v>Outros</v>
      </c>
      <c r="L5588" s="2">
        <f t="shared" si="262"/>
        <v>2019</v>
      </c>
      <c r="M5588">
        <f t="shared" si="263"/>
        <v>20</v>
      </c>
    </row>
    <row r="5589" spans="1:13" x14ac:dyDescent="0.35">
      <c r="A5589" t="s">
        <v>426</v>
      </c>
      <c r="B5589">
        <v>512078653</v>
      </c>
      <c r="C5589">
        <v>166571</v>
      </c>
      <c r="E5589" s="1">
        <v>43600.507349537038</v>
      </c>
      <c r="F5589">
        <v>1</v>
      </c>
      <c r="G5589" t="s">
        <v>33</v>
      </c>
      <c r="H5589">
        <v>400</v>
      </c>
      <c r="J5589" s="2">
        <f t="shared" si="261"/>
        <v>1</v>
      </c>
      <c r="K5589" s="2" t="str">
        <f>IFERROR(VLOOKUP(A5589,Aux!A:B,2,0),"Outros")</f>
        <v>Outros</v>
      </c>
      <c r="L5589" s="2">
        <f t="shared" si="262"/>
        <v>2019</v>
      </c>
      <c r="M5589">
        <f t="shared" si="263"/>
        <v>20</v>
      </c>
    </row>
    <row r="5590" spans="1:13" x14ac:dyDescent="0.35">
      <c r="A5590" t="s">
        <v>311</v>
      </c>
      <c r="B5590">
        <v>680017550</v>
      </c>
      <c r="C5590">
        <v>166573</v>
      </c>
      <c r="D5590" t="s">
        <v>3757</v>
      </c>
      <c r="E5590" s="1">
        <v>43600.509583333333</v>
      </c>
      <c r="F5590">
        <v>13</v>
      </c>
      <c r="G5590" t="s">
        <v>924</v>
      </c>
      <c r="H5590">
        <v>360</v>
      </c>
      <c r="I5590" s="1">
        <v>43611.625</v>
      </c>
      <c r="J5590" s="2">
        <f t="shared" si="261"/>
        <v>1</v>
      </c>
      <c r="K5590" s="2" t="str">
        <f>IFERROR(VLOOKUP(A5590,Aux!A:B,2,0),"Outros")</f>
        <v>Águas e resíduos</v>
      </c>
      <c r="L5590" s="2">
        <f t="shared" si="262"/>
        <v>2019</v>
      </c>
      <c r="M5590">
        <f t="shared" si="263"/>
        <v>20</v>
      </c>
    </row>
    <row r="5591" spans="1:13" x14ac:dyDescent="0.35">
      <c r="A5591" t="s">
        <v>140</v>
      </c>
      <c r="B5591">
        <v>506614913</v>
      </c>
      <c r="C5591">
        <v>166574</v>
      </c>
      <c r="D5591" t="s">
        <v>4486</v>
      </c>
      <c r="E5591" s="1">
        <v>43600.518078703702</v>
      </c>
      <c r="F5591">
        <v>13</v>
      </c>
      <c r="G5591" t="s">
        <v>47</v>
      </c>
      <c r="H5591">
        <v>340</v>
      </c>
      <c r="I5591" s="1">
        <v>43608.999305555553</v>
      </c>
      <c r="J5591" s="2">
        <f t="shared" si="261"/>
        <v>1</v>
      </c>
      <c r="K5591" s="2" t="str">
        <f>IFERROR(VLOOKUP(A5591,Aux!A:B,2,0),"Outros")</f>
        <v>Municípios</v>
      </c>
      <c r="L5591" s="2">
        <f t="shared" si="262"/>
        <v>2019</v>
      </c>
      <c r="M5591">
        <f t="shared" si="263"/>
        <v>20</v>
      </c>
    </row>
    <row r="5592" spans="1:13" x14ac:dyDescent="0.35">
      <c r="A5592" t="s">
        <v>63</v>
      </c>
      <c r="B5592">
        <v>502098139</v>
      </c>
      <c r="C5592">
        <v>166575</v>
      </c>
      <c r="D5592" t="s">
        <v>4956</v>
      </c>
      <c r="E5592" s="1">
        <v>43600.521226851852</v>
      </c>
      <c r="F5592">
        <v>3</v>
      </c>
      <c r="G5592" t="s">
        <v>75</v>
      </c>
      <c r="H5592">
        <v>340</v>
      </c>
      <c r="I5592" s="1">
        <v>43609.75</v>
      </c>
      <c r="J5592" s="2">
        <f t="shared" si="261"/>
        <v>1</v>
      </c>
      <c r="K5592" s="2" t="str">
        <f>IFERROR(VLOOKUP(A5592,Aux!A:B,2,0),"Outros")</f>
        <v>Municípios</v>
      </c>
      <c r="L5592" s="2">
        <f t="shared" si="262"/>
        <v>2019</v>
      </c>
      <c r="M5592">
        <f t="shared" si="263"/>
        <v>20</v>
      </c>
    </row>
    <row r="5593" spans="1:13" x14ac:dyDescent="0.35">
      <c r="A5593" t="s">
        <v>275</v>
      </c>
      <c r="B5593">
        <v>505187531</v>
      </c>
      <c r="C5593">
        <v>166576</v>
      </c>
      <c r="D5593" t="s">
        <v>5064</v>
      </c>
      <c r="E5593" s="1">
        <v>43600.530300925922</v>
      </c>
      <c r="F5593">
        <v>3</v>
      </c>
      <c r="G5593" t="s">
        <v>318</v>
      </c>
      <c r="H5593">
        <v>360</v>
      </c>
      <c r="I5593" s="1">
        <v>43614.999305555553</v>
      </c>
      <c r="J5593" s="2">
        <f t="shared" si="261"/>
        <v>1</v>
      </c>
      <c r="K5593" s="2" t="str">
        <f>IFERROR(VLOOKUP(A5593,Aux!A:B,2,0),"Outros")</f>
        <v>Municípios</v>
      </c>
      <c r="L5593" s="2">
        <f t="shared" si="262"/>
        <v>2019</v>
      </c>
      <c r="M5593">
        <f t="shared" si="263"/>
        <v>20</v>
      </c>
    </row>
    <row r="5594" spans="1:13" x14ac:dyDescent="0.35">
      <c r="A5594" t="s">
        <v>782</v>
      </c>
      <c r="B5594">
        <v>508754496</v>
      </c>
      <c r="C5594">
        <v>166577</v>
      </c>
      <c r="E5594" s="1">
        <v>43600.533865740741</v>
      </c>
      <c r="F5594">
        <v>13</v>
      </c>
      <c r="G5594" t="s">
        <v>33</v>
      </c>
      <c r="H5594">
        <v>400</v>
      </c>
      <c r="J5594" s="2">
        <f t="shared" si="261"/>
        <v>1</v>
      </c>
      <c r="K5594" s="2" t="str">
        <f>IFERROR(VLOOKUP(A5594,Aux!A:B,2,0),"Outros")</f>
        <v>Municípios</v>
      </c>
      <c r="L5594" s="2">
        <f t="shared" si="262"/>
        <v>2019</v>
      </c>
      <c r="M5594">
        <f t="shared" si="263"/>
        <v>20</v>
      </c>
    </row>
    <row r="5595" spans="1:13" x14ac:dyDescent="0.35">
      <c r="A5595" t="s">
        <v>782</v>
      </c>
      <c r="B5595">
        <v>508754496</v>
      </c>
      <c r="C5595">
        <v>166578</v>
      </c>
      <c r="D5595" t="s">
        <v>2929</v>
      </c>
      <c r="E5595" s="1">
        <v>43600.536631944444</v>
      </c>
      <c r="F5595">
        <v>13</v>
      </c>
      <c r="G5595" t="s">
        <v>33</v>
      </c>
      <c r="H5595">
        <v>400</v>
      </c>
      <c r="I5595" s="1">
        <v>43397.999305555553</v>
      </c>
      <c r="J5595" s="2">
        <f t="shared" si="261"/>
        <v>1</v>
      </c>
      <c r="K5595" s="2" t="str">
        <f>IFERROR(VLOOKUP(A5595,Aux!A:B,2,0),"Outros")</f>
        <v>Municípios</v>
      </c>
      <c r="L5595" s="2">
        <f t="shared" si="262"/>
        <v>2019</v>
      </c>
      <c r="M5595">
        <f t="shared" si="263"/>
        <v>20</v>
      </c>
    </row>
    <row r="5596" spans="1:13" x14ac:dyDescent="0.35">
      <c r="A5596" t="s">
        <v>389</v>
      </c>
      <c r="B5596">
        <v>506722422</v>
      </c>
      <c r="C5596">
        <v>166579</v>
      </c>
      <c r="D5596" t="s">
        <v>5065</v>
      </c>
      <c r="E5596" s="1">
        <v>43600.541284722225</v>
      </c>
      <c r="F5596">
        <v>13</v>
      </c>
      <c r="G5596" t="s">
        <v>587</v>
      </c>
      <c r="H5596">
        <v>340</v>
      </c>
      <c r="I5596" s="1">
        <v>43608.999305555553</v>
      </c>
      <c r="J5596" s="2">
        <f t="shared" si="261"/>
        <v>1</v>
      </c>
      <c r="K5596" s="2" t="str">
        <f>IFERROR(VLOOKUP(A5596,Aux!A:B,2,0),"Outros")</f>
        <v>Municípios</v>
      </c>
      <c r="L5596" s="2">
        <f t="shared" si="262"/>
        <v>2019</v>
      </c>
      <c r="M5596">
        <f t="shared" si="263"/>
        <v>20</v>
      </c>
    </row>
    <row r="5597" spans="1:13" x14ac:dyDescent="0.35">
      <c r="A5597" t="s">
        <v>607</v>
      </c>
      <c r="B5597">
        <v>505985217</v>
      </c>
      <c r="C5597">
        <v>166580</v>
      </c>
      <c r="D5597" t="s">
        <v>608</v>
      </c>
      <c r="E5597" s="1">
        <v>43600.58520833333</v>
      </c>
      <c r="F5597">
        <v>3</v>
      </c>
      <c r="G5597" t="s">
        <v>609</v>
      </c>
      <c r="H5597">
        <v>220</v>
      </c>
      <c r="I5597" s="1">
        <v>43621</v>
      </c>
      <c r="J5597" s="2">
        <f t="shared" si="261"/>
        <v>1</v>
      </c>
      <c r="K5597" s="2" t="str">
        <f>IFERROR(VLOOKUP(A5597,Aux!A:B,2,0),"Outros")</f>
        <v>Municípios</v>
      </c>
      <c r="L5597" s="2">
        <f t="shared" si="262"/>
        <v>2019</v>
      </c>
      <c r="M5597">
        <f t="shared" si="263"/>
        <v>20</v>
      </c>
    </row>
    <row r="5598" spans="1:13" x14ac:dyDescent="0.35">
      <c r="A5598" t="s">
        <v>9</v>
      </c>
      <c r="B5598">
        <v>506673626</v>
      </c>
      <c r="C5598">
        <v>166581</v>
      </c>
      <c r="D5598" t="s">
        <v>4837</v>
      </c>
      <c r="E5598" s="1">
        <v>43600.588252314818</v>
      </c>
      <c r="F5598">
        <v>1</v>
      </c>
      <c r="G5598" t="s">
        <v>11</v>
      </c>
      <c r="H5598">
        <v>360</v>
      </c>
      <c r="I5598" s="1">
        <v>43619.999305555553</v>
      </c>
      <c r="J5598" s="2">
        <f t="shared" si="261"/>
        <v>1</v>
      </c>
      <c r="K5598" s="2" t="str">
        <f>IFERROR(VLOOKUP(A5598,Aux!A:B,2,0),"Outros")</f>
        <v>Municípios</v>
      </c>
      <c r="L5598" s="2">
        <f t="shared" si="262"/>
        <v>2019</v>
      </c>
      <c r="M5598">
        <f t="shared" si="263"/>
        <v>20</v>
      </c>
    </row>
    <row r="5599" spans="1:13" x14ac:dyDescent="0.35">
      <c r="A5599" t="s">
        <v>9</v>
      </c>
      <c r="B5599">
        <v>506673626</v>
      </c>
      <c r="C5599">
        <v>166582</v>
      </c>
      <c r="D5599" t="s">
        <v>4589</v>
      </c>
      <c r="E5599" s="1">
        <v>43600.590729166666</v>
      </c>
      <c r="F5599">
        <v>1</v>
      </c>
      <c r="G5599" t="s">
        <v>4590</v>
      </c>
      <c r="H5599">
        <v>360</v>
      </c>
      <c r="I5599" s="1">
        <v>43619.999305555553</v>
      </c>
      <c r="J5599" s="2">
        <f t="shared" si="261"/>
        <v>1</v>
      </c>
      <c r="K5599" s="2" t="str">
        <f>IFERROR(VLOOKUP(A5599,Aux!A:B,2,0),"Outros")</f>
        <v>Municípios</v>
      </c>
      <c r="L5599" s="2">
        <f t="shared" si="262"/>
        <v>2019</v>
      </c>
      <c r="M5599">
        <f t="shared" si="263"/>
        <v>20</v>
      </c>
    </row>
    <row r="5600" spans="1:13" x14ac:dyDescent="0.35">
      <c r="A5600" t="s">
        <v>57</v>
      </c>
      <c r="B5600">
        <v>501294104</v>
      </c>
      <c r="C5600">
        <v>166585</v>
      </c>
      <c r="D5600" t="s">
        <v>4860</v>
      </c>
      <c r="E5600" s="1">
        <v>43600.602141203701</v>
      </c>
      <c r="F5600">
        <v>1</v>
      </c>
      <c r="G5600" t="s">
        <v>116</v>
      </c>
      <c r="H5600">
        <v>360</v>
      </c>
      <c r="I5600" s="1">
        <v>43606.999305555553</v>
      </c>
      <c r="J5600" s="2">
        <f t="shared" si="261"/>
        <v>1</v>
      </c>
      <c r="K5600" s="2" t="str">
        <f>IFERROR(VLOOKUP(A5600,Aux!A:B,2,0),"Outros")</f>
        <v>Municípios</v>
      </c>
      <c r="L5600" s="2">
        <f t="shared" si="262"/>
        <v>2019</v>
      </c>
      <c r="M5600">
        <f t="shared" si="263"/>
        <v>20</v>
      </c>
    </row>
    <row r="5601" spans="1:13" x14ac:dyDescent="0.35">
      <c r="A5601" t="s">
        <v>133</v>
      </c>
      <c r="B5601">
        <v>503539473</v>
      </c>
      <c r="C5601">
        <v>166586</v>
      </c>
      <c r="D5601" t="s">
        <v>4861</v>
      </c>
      <c r="E5601" s="1">
        <v>43600.604722222219</v>
      </c>
      <c r="F5601">
        <v>13</v>
      </c>
      <c r="G5601" t="s">
        <v>135</v>
      </c>
      <c r="H5601">
        <v>360</v>
      </c>
      <c r="I5601" s="1">
        <v>43606.999305555553</v>
      </c>
      <c r="J5601" s="2">
        <f t="shared" si="261"/>
        <v>1</v>
      </c>
      <c r="K5601" s="2" t="str">
        <f>IFERROR(VLOOKUP(A5601,Aux!A:B,2,0),"Outros")</f>
        <v>Municípios</v>
      </c>
      <c r="L5601" s="2">
        <f t="shared" si="262"/>
        <v>2019</v>
      </c>
      <c r="M5601">
        <f t="shared" si="263"/>
        <v>20</v>
      </c>
    </row>
    <row r="5602" spans="1:13" x14ac:dyDescent="0.35">
      <c r="A5602" t="s">
        <v>275</v>
      </c>
      <c r="B5602">
        <v>505187531</v>
      </c>
      <c r="C5602">
        <v>166587</v>
      </c>
      <c r="D5602" t="s">
        <v>4667</v>
      </c>
      <c r="E5602" s="1">
        <v>43600.610682870371</v>
      </c>
      <c r="F5602">
        <v>3</v>
      </c>
      <c r="G5602" t="s">
        <v>277</v>
      </c>
      <c r="H5602">
        <v>360</v>
      </c>
      <c r="I5602" s="1">
        <v>43627.999305555553</v>
      </c>
      <c r="J5602" s="2">
        <f t="shared" si="261"/>
        <v>1</v>
      </c>
      <c r="K5602" s="2" t="str">
        <f>IFERROR(VLOOKUP(A5602,Aux!A:B,2,0),"Outros")</f>
        <v>Municípios</v>
      </c>
      <c r="L5602" s="2">
        <f t="shared" si="262"/>
        <v>2019</v>
      </c>
      <c r="M5602">
        <f t="shared" si="263"/>
        <v>20</v>
      </c>
    </row>
    <row r="5603" spans="1:13" x14ac:dyDescent="0.35">
      <c r="A5603" t="s">
        <v>57</v>
      </c>
      <c r="B5603">
        <v>501294104</v>
      </c>
      <c r="C5603">
        <v>166588</v>
      </c>
      <c r="D5603" t="s">
        <v>4487</v>
      </c>
      <c r="E5603" s="1">
        <v>43600.611608796295</v>
      </c>
      <c r="F5603">
        <v>3</v>
      </c>
      <c r="G5603" t="s">
        <v>1217</v>
      </c>
      <c r="H5603">
        <v>360</v>
      </c>
      <c r="I5603" s="1">
        <v>43606.999305555553</v>
      </c>
      <c r="J5603" s="2">
        <f t="shared" si="261"/>
        <v>1</v>
      </c>
      <c r="K5603" s="2" t="str">
        <f>IFERROR(VLOOKUP(A5603,Aux!A:B,2,0),"Outros")</f>
        <v>Municípios</v>
      </c>
      <c r="L5603" s="2">
        <f t="shared" si="262"/>
        <v>2019</v>
      </c>
      <c r="M5603">
        <f t="shared" si="263"/>
        <v>20</v>
      </c>
    </row>
    <row r="5604" spans="1:13" x14ac:dyDescent="0.35">
      <c r="A5604" t="s">
        <v>644</v>
      </c>
      <c r="B5604">
        <v>501389660</v>
      </c>
      <c r="C5604">
        <v>166589</v>
      </c>
      <c r="D5604" t="s">
        <v>4862</v>
      </c>
      <c r="E5604" s="1">
        <v>43600.618564814817</v>
      </c>
      <c r="F5604">
        <v>13</v>
      </c>
      <c r="G5604" t="s">
        <v>14</v>
      </c>
      <c r="H5604">
        <v>340</v>
      </c>
      <c r="I5604" s="1">
        <v>43607.729166666664</v>
      </c>
      <c r="J5604" s="2">
        <f t="shared" si="261"/>
        <v>1</v>
      </c>
      <c r="K5604" s="2" t="str">
        <f>IFERROR(VLOOKUP(A5604,Aux!A:B,2,0),"Outros")</f>
        <v>Outros</v>
      </c>
      <c r="L5604" s="2">
        <f t="shared" si="262"/>
        <v>2019</v>
      </c>
      <c r="M5604">
        <f t="shared" si="263"/>
        <v>20</v>
      </c>
    </row>
    <row r="5605" spans="1:13" x14ac:dyDescent="0.35">
      <c r="A5605" t="s">
        <v>81</v>
      </c>
      <c r="B5605">
        <v>506780902</v>
      </c>
      <c r="C5605">
        <v>166590</v>
      </c>
      <c r="D5605" t="s">
        <v>4671</v>
      </c>
      <c r="E5605" s="1">
        <v>43600.624548611115</v>
      </c>
      <c r="F5605">
        <v>1</v>
      </c>
      <c r="G5605" t="s">
        <v>612</v>
      </c>
      <c r="H5605">
        <v>360</v>
      </c>
      <c r="I5605" s="1">
        <v>43607.999305555553</v>
      </c>
      <c r="J5605" s="2">
        <f t="shared" si="261"/>
        <v>1</v>
      </c>
      <c r="K5605" s="2" t="str">
        <f>IFERROR(VLOOKUP(A5605,Aux!A:B,2,0),"Outros")</f>
        <v>Municípios</v>
      </c>
      <c r="L5605" s="2">
        <f t="shared" si="262"/>
        <v>2019</v>
      </c>
      <c r="M5605">
        <f t="shared" si="263"/>
        <v>20</v>
      </c>
    </row>
    <row r="5606" spans="1:13" x14ac:dyDescent="0.35">
      <c r="A5606" t="s">
        <v>37</v>
      </c>
      <c r="B5606">
        <v>506187543</v>
      </c>
      <c r="C5606">
        <v>166591</v>
      </c>
      <c r="D5606" t="s">
        <v>4957</v>
      </c>
      <c r="E5606" s="1">
        <v>43600.62023148148</v>
      </c>
      <c r="F5606">
        <v>13</v>
      </c>
      <c r="G5606" t="s">
        <v>192</v>
      </c>
      <c r="H5606">
        <v>5</v>
      </c>
      <c r="I5606" s="1">
        <v>43610.999305555553</v>
      </c>
      <c r="J5606" s="2">
        <f t="shared" si="261"/>
        <v>1</v>
      </c>
      <c r="K5606" s="2" t="str">
        <f>IFERROR(VLOOKUP(A5606,Aux!A:B,2,0),"Outros")</f>
        <v>Municípios</v>
      </c>
      <c r="L5606" s="2">
        <f t="shared" si="262"/>
        <v>2019</v>
      </c>
      <c r="M5606">
        <f t="shared" si="263"/>
        <v>20</v>
      </c>
    </row>
    <row r="5607" spans="1:13" x14ac:dyDescent="0.35">
      <c r="A5607" t="s">
        <v>157</v>
      </c>
      <c r="B5607">
        <v>500122237</v>
      </c>
      <c r="C5607">
        <v>166592</v>
      </c>
      <c r="D5607" t="s">
        <v>4670</v>
      </c>
      <c r="E5607" s="1">
        <v>43600.620381944442</v>
      </c>
      <c r="F5607">
        <v>1</v>
      </c>
      <c r="G5607" t="s">
        <v>3912</v>
      </c>
      <c r="H5607">
        <v>5</v>
      </c>
      <c r="I5607" s="1">
        <v>43607.999305555553</v>
      </c>
      <c r="J5607" s="2">
        <f t="shared" si="261"/>
        <v>1</v>
      </c>
      <c r="K5607" s="2" t="str">
        <f>IFERROR(VLOOKUP(A5607,Aux!A:B,2,0),"Outros")</f>
        <v>Outros</v>
      </c>
      <c r="L5607" s="2">
        <f t="shared" si="262"/>
        <v>2019</v>
      </c>
      <c r="M5607">
        <f t="shared" si="263"/>
        <v>20</v>
      </c>
    </row>
    <row r="5608" spans="1:13" x14ac:dyDescent="0.35">
      <c r="A5608" t="s">
        <v>197</v>
      </c>
      <c r="B5608">
        <v>506334562</v>
      </c>
      <c r="C5608">
        <v>166593</v>
      </c>
      <c r="D5608" t="s">
        <v>4488</v>
      </c>
      <c r="E5608" s="1">
        <v>43600.620775462965</v>
      </c>
      <c r="F5608">
        <v>1</v>
      </c>
      <c r="G5608" t="s">
        <v>625</v>
      </c>
      <c r="H5608">
        <v>360</v>
      </c>
      <c r="I5608" s="1">
        <v>43607.999305555553</v>
      </c>
      <c r="J5608" s="2">
        <f t="shared" si="261"/>
        <v>1</v>
      </c>
      <c r="K5608" s="2" t="str">
        <f>IFERROR(VLOOKUP(A5608,Aux!A:B,2,0),"Outros")</f>
        <v>Municípios</v>
      </c>
      <c r="L5608" s="2">
        <f t="shared" si="262"/>
        <v>2019</v>
      </c>
      <c r="M5608">
        <f t="shared" si="263"/>
        <v>20</v>
      </c>
    </row>
    <row r="5609" spans="1:13" x14ac:dyDescent="0.35">
      <c r="A5609" t="s">
        <v>63</v>
      </c>
      <c r="B5609">
        <v>502098139</v>
      </c>
      <c r="C5609">
        <v>166595</v>
      </c>
      <c r="D5609" t="s">
        <v>4863</v>
      </c>
      <c r="E5609" s="1">
        <v>43600.625</v>
      </c>
      <c r="F5609">
        <v>3</v>
      </c>
      <c r="G5609" t="s">
        <v>69</v>
      </c>
      <c r="H5609">
        <v>5</v>
      </c>
      <c r="I5609" s="1">
        <v>43682.708333333336</v>
      </c>
      <c r="J5609" s="2">
        <f t="shared" si="261"/>
        <v>1</v>
      </c>
      <c r="K5609" s="2" t="str">
        <f>IFERROR(VLOOKUP(A5609,Aux!A:B,2,0),"Outros")</f>
        <v>Municípios</v>
      </c>
      <c r="L5609" s="2">
        <f t="shared" si="262"/>
        <v>2019</v>
      </c>
      <c r="M5609">
        <f t="shared" si="263"/>
        <v>20</v>
      </c>
    </row>
    <row r="5610" spans="1:13" x14ac:dyDescent="0.35">
      <c r="A5610" t="s">
        <v>795</v>
      </c>
      <c r="B5610">
        <v>501692983</v>
      </c>
      <c r="C5610">
        <v>166596</v>
      </c>
      <c r="D5610" t="s">
        <v>4864</v>
      </c>
      <c r="E5610" s="1">
        <v>43600.62636574074</v>
      </c>
      <c r="F5610">
        <v>5</v>
      </c>
      <c r="G5610" t="s">
        <v>4865</v>
      </c>
      <c r="H5610">
        <v>340</v>
      </c>
      <c r="I5610" s="1">
        <v>43671.708333333336</v>
      </c>
      <c r="J5610" s="2">
        <f t="shared" si="261"/>
        <v>1</v>
      </c>
      <c r="K5610" s="2" t="str">
        <f>IFERROR(VLOOKUP(A5610,Aux!A:B,2,0),"Outros")</f>
        <v>Outros</v>
      </c>
      <c r="L5610" s="2">
        <f t="shared" si="262"/>
        <v>2019</v>
      </c>
      <c r="M5610">
        <f t="shared" si="263"/>
        <v>20</v>
      </c>
    </row>
    <row r="5611" spans="1:13" x14ac:dyDescent="0.35">
      <c r="A5611" t="s">
        <v>281</v>
      </c>
      <c r="B5611">
        <v>508787033</v>
      </c>
      <c r="C5611">
        <v>166597</v>
      </c>
      <c r="D5611" t="s">
        <v>4672</v>
      </c>
      <c r="E5611" s="1">
        <v>43600.626620370371</v>
      </c>
      <c r="F5611">
        <v>13</v>
      </c>
      <c r="G5611" t="s">
        <v>1106</v>
      </c>
      <c r="H5611">
        <v>360</v>
      </c>
      <c r="I5611" s="1">
        <v>43606.999305555553</v>
      </c>
      <c r="J5611" s="2">
        <f t="shared" si="261"/>
        <v>1</v>
      </c>
      <c r="K5611" s="2" t="str">
        <f>IFERROR(VLOOKUP(A5611,Aux!A:B,2,0),"Outros")</f>
        <v>Municípios</v>
      </c>
      <c r="L5611" s="2">
        <f t="shared" si="262"/>
        <v>2019</v>
      </c>
      <c r="M5611">
        <f t="shared" si="263"/>
        <v>20</v>
      </c>
    </row>
    <row r="5612" spans="1:13" x14ac:dyDescent="0.35">
      <c r="A5612" t="s">
        <v>239</v>
      </c>
      <c r="B5612">
        <v>512042659</v>
      </c>
      <c r="C5612">
        <v>166598</v>
      </c>
      <c r="D5612" t="s">
        <v>4383</v>
      </c>
      <c r="E5612" s="1">
        <v>43600.629861111112</v>
      </c>
      <c r="F5612">
        <v>1</v>
      </c>
      <c r="G5612" t="s">
        <v>241</v>
      </c>
      <c r="H5612">
        <v>5</v>
      </c>
      <c r="I5612" s="1">
        <v>43612.999305555553</v>
      </c>
      <c r="J5612" s="2">
        <f t="shared" si="261"/>
        <v>1</v>
      </c>
      <c r="K5612" s="2" t="str">
        <f>IFERROR(VLOOKUP(A5612,Aux!A:B,2,0),"Outros")</f>
        <v>Municípios</v>
      </c>
      <c r="L5612" s="2">
        <f t="shared" si="262"/>
        <v>2019</v>
      </c>
      <c r="M5612">
        <f t="shared" si="263"/>
        <v>20</v>
      </c>
    </row>
    <row r="5613" spans="1:13" x14ac:dyDescent="0.35">
      <c r="A5613" t="s">
        <v>2487</v>
      </c>
      <c r="B5613">
        <v>506809560</v>
      </c>
      <c r="C5613">
        <v>166599</v>
      </c>
      <c r="D5613" t="s">
        <v>4668</v>
      </c>
      <c r="E5613" s="1">
        <v>43600.643923611111</v>
      </c>
      <c r="F5613">
        <v>13</v>
      </c>
      <c r="G5613" t="s">
        <v>4669</v>
      </c>
      <c r="H5613">
        <v>400</v>
      </c>
      <c r="I5613" s="1">
        <v>25569.708333333332</v>
      </c>
      <c r="J5613" s="2">
        <f t="shared" si="261"/>
        <v>1</v>
      </c>
      <c r="K5613" s="2" t="str">
        <f>IFERROR(VLOOKUP(A5613,Aux!A:B,2,0),"Outros")</f>
        <v>Outros</v>
      </c>
      <c r="L5613" s="2">
        <f t="shared" si="262"/>
        <v>2019</v>
      </c>
      <c r="M5613">
        <f t="shared" si="263"/>
        <v>20</v>
      </c>
    </row>
    <row r="5614" spans="1:13" x14ac:dyDescent="0.35">
      <c r="A5614" t="s">
        <v>251</v>
      </c>
      <c r="B5614">
        <v>508069645</v>
      </c>
      <c r="C5614">
        <v>166600</v>
      </c>
      <c r="D5614" t="s">
        <v>4384</v>
      </c>
      <c r="E5614" s="1">
        <v>43600.644236111111</v>
      </c>
      <c r="F5614">
        <v>3</v>
      </c>
      <c r="H5614">
        <v>360</v>
      </c>
      <c r="I5614" s="1">
        <v>43607.708333333336</v>
      </c>
      <c r="J5614" s="2">
        <f t="shared" si="261"/>
        <v>1</v>
      </c>
      <c r="K5614" s="2" t="str">
        <f>IFERROR(VLOOKUP(A5614,Aux!A:B,2,0),"Outros")</f>
        <v>Escolas</v>
      </c>
      <c r="L5614" s="2">
        <f t="shared" si="262"/>
        <v>2019</v>
      </c>
      <c r="M5614">
        <f t="shared" si="263"/>
        <v>20</v>
      </c>
    </row>
    <row r="5615" spans="1:13" x14ac:dyDescent="0.35">
      <c r="A5615" t="s">
        <v>60</v>
      </c>
      <c r="B5615">
        <v>505456010</v>
      </c>
      <c r="C5615">
        <v>166601</v>
      </c>
      <c r="D5615" t="s">
        <v>4913</v>
      </c>
      <c r="E5615" s="1">
        <v>43600.647129629629</v>
      </c>
      <c r="F5615">
        <v>1</v>
      </c>
      <c r="G5615" t="s">
        <v>62</v>
      </c>
      <c r="H5615">
        <v>360</v>
      </c>
      <c r="I5615" s="1">
        <v>43602.999305555553</v>
      </c>
      <c r="J5615" s="2">
        <f t="shared" si="261"/>
        <v>1</v>
      </c>
      <c r="K5615" s="2" t="str">
        <f>IFERROR(VLOOKUP(A5615,Aux!A:B,2,0),"Outros")</f>
        <v>Municípios</v>
      </c>
      <c r="L5615" s="2">
        <f t="shared" si="262"/>
        <v>2019</v>
      </c>
      <c r="M5615">
        <f t="shared" si="263"/>
        <v>20</v>
      </c>
    </row>
    <row r="5616" spans="1:13" x14ac:dyDescent="0.35">
      <c r="A5616" t="s">
        <v>118</v>
      </c>
      <c r="B5616">
        <v>680015019</v>
      </c>
      <c r="C5616">
        <v>166602</v>
      </c>
      <c r="D5616" t="s">
        <v>4673</v>
      </c>
      <c r="E5616" s="1">
        <v>43600.647916666669</v>
      </c>
      <c r="F5616">
        <v>3</v>
      </c>
      <c r="G5616" t="s">
        <v>561</v>
      </c>
      <c r="H5616">
        <v>360</v>
      </c>
      <c r="I5616" s="1">
        <v>43635.999305555553</v>
      </c>
      <c r="J5616" s="2">
        <f t="shared" si="261"/>
        <v>1</v>
      </c>
      <c r="K5616" s="2" t="str">
        <f>IFERROR(VLOOKUP(A5616,Aux!A:B,2,0),"Outros")</f>
        <v>Águas e resíduos</v>
      </c>
      <c r="L5616" s="2">
        <f t="shared" si="262"/>
        <v>2019</v>
      </c>
      <c r="M5616">
        <f t="shared" si="263"/>
        <v>20</v>
      </c>
    </row>
    <row r="5617" spans="1:13" x14ac:dyDescent="0.35">
      <c r="A5617" t="s">
        <v>133</v>
      </c>
      <c r="B5617">
        <v>503539473</v>
      </c>
      <c r="C5617">
        <v>166603</v>
      </c>
      <c r="D5617" t="s">
        <v>4674</v>
      </c>
      <c r="E5617" s="1">
        <v>43600.658506944441</v>
      </c>
      <c r="F5617">
        <v>1</v>
      </c>
      <c r="G5617" t="s">
        <v>135</v>
      </c>
      <c r="H5617">
        <v>360</v>
      </c>
      <c r="I5617" s="1">
        <v>43601.999305555553</v>
      </c>
      <c r="J5617" s="2">
        <f t="shared" si="261"/>
        <v>1</v>
      </c>
      <c r="K5617" s="2" t="str">
        <f>IFERROR(VLOOKUP(A5617,Aux!A:B,2,0),"Outros")</f>
        <v>Municípios</v>
      </c>
      <c r="L5617" s="2">
        <f t="shared" si="262"/>
        <v>2019</v>
      </c>
      <c r="M5617">
        <f t="shared" si="263"/>
        <v>20</v>
      </c>
    </row>
    <row r="5618" spans="1:13" x14ac:dyDescent="0.35">
      <c r="A5618" t="s">
        <v>251</v>
      </c>
      <c r="B5618">
        <v>508069645</v>
      </c>
      <c r="C5618">
        <v>166604</v>
      </c>
      <c r="D5618" t="s">
        <v>4489</v>
      </c>
      <c r="E5618" s="1">
        <v>43600.659733796296</v>
      </c>
      <c r="F5618">
        <v>3</v>
      </c>
      <c r="H5618">
        <v>360</v>
      </c>
      <c r="I5618" s="1">
        <v>43607.708333333336</v>
      </c>
      <c r="J5618" s="2">
        <f t="shared" si="261"/>
        <v>1</v>
      </c>
      <c r="K5618" s="2" t="str">
        <f>IFERROR(VLOOKUP(A5618,Aux!A:B,2,0),"Outros")</f>
        <v>Escolas</v>
      </c>
      <c r="L5618" s="2">
        <f t="shared" si="262"/>
        <v>2019</v>
      </c>
      <c r="M5618">
        <f t="shared" si="263"/>
        <v>20</v>
      </c>
    </row>
    <row r="5619" spans="1:13" x14ac:dyDescent="0.35">
      <c r="A5619" t="s">
        <v>57</v>
      </c>
      <c r="B5619">
        <v>501294104</v>
      </c>
      <c r="C5619">
        <v>166605</v>
      </c>
      <c r="D5619" t="s">
        <v>3861</v>
      </c>
      <c r="E5619" s="1">
        <v>43600.660428240742</v>
      </c>
      <c r="F5619">
        <v>13</v>
      </c>
      <c r="G5619" t="s">
        <v>59</v>
      </c>
      <c r="H5619">
        <v>360</v>
      </c>
      <c r="I5619" s="1">
        <v>43605.999305555553</v>
      </c>
      <c r="J5619" s="2">
        <f t="shared" si="261"/>
        <v>1</v>
      </c>
      <c r="K5619" s="2" t="str">
        <f>IFERROR(VLOOKUP(A5619,Aux!A:B,2,0),"Outros")</f>
        <v>Municípios</v>
      </c>
      <c r="L5619" s="2">
        <f t="shared" si="262"/>
        <v>2019</v>
      </c>
      <c r="M5619">
        <f t="shared" si="263"/>
        <v>20</v>
      </c>
    </row>
    <row r="5620" spans="1:13" x14ac:dyDescent="0.35">
      <c r="A5620" t="s">
        <v>157</v>
      </c>
      <c r="B5620">
        <v>500122237</v>
      </c>
      <c r="C5620">
        <v>166606</v>
      </c>
      <c r="D5620" t="s">
        <v>4914</v>
      </c>
      <c r="E5620" s="1">
        <v>43600.669548611113</v>
      </c>
      <c r="F5620">
        <v>1</v>
      </c>
      <c r="G5620" t="s">
        <v>3635</v>
      </c>
      <c r="H5620">
        <v>360</v>
      </c>
      <c r="I5620" s="1">
        <v>43607.999305555553</v>
      </c>
      <c r="J5620" s="2">
        <f t="shared" si="261"/>
        <v>1</v>
      </c>
      <c r="K5620" s="2" t="str">
        <f>IFERROR(VLOOKUP(A5620,Aux!A:B,2,0),"Outros")</f>
        <v>Outros</v>
      </c>
      <c r="L5620" s="2">
        <f t="shared" si="262"/>
        <v>2019</v>
      </c>
      <c r="M5620">
        <f t="shared" si="263"/>
        <v>20</v>
      </c>
    </row>
    <row r="5621" spans="1:13" x14ac:dyDescent="0.35">
      <c r="A5621" t="s">
        <v>541</v>
      </c>
      <c r="B5621">
        <v>506563774</v>
      </c>
      <c r="C5621">
        <v>166608</v>
      </c>
      <c r="E5621" s="1">
        <v>43600.67527777778</v>
      </c>
      <c r="F5621">
        <v>1</v>
      </c>
      <c r="H5621">
        <v>400</v>
      </c>
      <c r="J5621" s="2">
        <f t="shared" si="261"/>
        <v>1</v>
      </c>
      <c r="K5621" s="2" t="str">
        <f>IFERROR(VLOOKUP(A5621,Aux!A:B,2,0),"Outros")</f>
        <v>Municípios</v>
      </c>
      <c r="L5621" s="2">
        <f t="shared" si="262"/>
        <v>2019</v>
      </c>
      <c r="M5621">
        <f t="shared" si="263"/>
        <v>20</v>
      </c>
    </row>
    <row r="5622" spans="1:13" x14ac:dyDescent="0.35">
      <c r="A5622" t="s">
        <v>71</v>
      </c>
      <c r="B5622">
        <v>500051054</v>
      </c>
      <c r="C5622">
        <v>166609</v>
      </c>
      <c r="D5622" t="s">
        <v>4866</v>
      </c>
      <c r="E5622" s="1">
        <v>43600.675335648149</v>
      </c>
      <c r="F5622">
        <v>13</v>
      </c>
      <c r="G5622" t="s">
        <v>2863</v>
      </c>
      <c r="H5622">
        <v>340</v>
      </c>
      <c r="I5622" s="1">
        <v>43615.791666666664</v>
      </c>
      <c r="J5622" s="2">
        <f t="shared" si="261"/>
        <v>1</v>
      </c>
      <c r="K5622" s="2" t="str">
        <f>IFERROR(VLOOKUP(A5622,Aux!A:B,2,0),"Outros")</f>
        <v>Municípios</v>
      </c>
      <c r="L5622" s="2">
        <f t="shared" si="262"/>
        <v>2019</v>
      </c>
      <c r="M5622">
        <f t="shared" si="263"/>
        <v>20</v>
      </c>
    </row>
    <row r="5623" spans="1:13" x14ac:dyDescent="0.35">
      <c r="A5623" t="s">
        <v>541</v>
      </c>
      <c r="B5623">
        <v>506563774</v>
      </c>
      <c r="C5623">
        <v>166611</v>
      </c>
      <c r="D5623" t="s">
        <v>4608</v>
      </c>
      <c r="E5623" s="1">
        <v>43600.677407407406</v>
      </c>
      <c r="F5623">
        <v>1</v>
      </c>
      <c r="G5623" t="s">
        <v>1038</v>
      </c>
      <c r="H5623">
        <v>400</v>
      </c>
      <c r="J5623" s="2">
        <f t="shared" si="261"/>
        <v>1</v>
      </c>
      <c r="K5623" s="2" t="str">
        <f>IFERROR(VLOOKUP(A5623,Aux!A:B,2,0),"Outros")</f>
        <v>Municípios</v>
      </c>
      <c r="L5623" s="2">
        <f t="shared" si="262"/>
        <v>2019</v>
      </c>
      <c r="M5623">
        <f t="shared" si="263"/>
        <v>20</v>
      </c>
    </row>
    <row r="5624" spans="1:13" x14ac:dyDescent="0.35">
      <c r="A5624" t="s">
        <v>251</v>
      </c>
      <c r="B5624">
        <v>508069645</v>
      </c>
      <c r="C5624">
        <v>166613</v>
      </c>
      <c r="D5624" t="s">
        <v>4609</v>
      </c>
      <c r="E5624" s="1">
        <v>43600.679108796299</v>
      </c>
      <c r="F5624">
        <v>1</v>
      </c>
      <c r="G5624" t="s">
        <v>33</v>
      </c>
      <c r="H5624">
        <v>360</v>
      </c>
      <c r="I5624" s="1">
        <v>43602.708333333336</v>
      </c>
      <c r="J5624" s="2">
        <f t="shared" si="261"/>
        <v>1</v>
      </c>
      <c r="K5624" s="2" t="str">
        <f>IFERROR(VLOOKUP(A5624,Aux!A:B,2,0),"Outros")</f>
        <v>Escolas</v>
      </c>
      <c r="L5624" s="2">
        <f t="shared" si="262"/>
        <v>2019</v>
      </c>
      <c r="M5624">
        <f t="shared" si="263"/>
        <v>20</v>
      </c>
    </row>
    <row r="5625" spans="1:13" x14ac:dyDescent="0.35">
      <c r="A5625" t="s">
        <v>122</v>
      </c>
      <c r="B5625">
        <v>506173968</v>
      </c>
      <c r="C5625">
        <v>166615</v>
      </c>
      <c r="D5625" t="s">
        <v>4610</v>
      </c>
      <c r="E5625" s="1">
        <v>43600.686666666668</v>
      </c>
      <c r="F5625">
        <v>13</v>
      </c>
      <c r="G5625" t="s">
        <v>1167</v>
      </c>
      <c r="H5625">
        <v>360</v>
      </c>
      <c r="I5625" s="1">
        <v>43612.729166666664</v>
      </c>
      <c r="J5625" s="2">
        <f t="shared" si="261"/>
        <v>1</v>
      </c>
      <c r="K5625" s="2" t="str">
        <f>IFERROR(VLOOKUP(A5625,Aux!A:B,2,0),"Outros")</f>
        <v>Municípios</v>
      </c>
      <c r="L5625" s="2">
        <f t="shared" si="262"/>
        <v>2019</v>
      </c>
      <c r="M5625">
        <f t="shared" si="263"/>
        <v>20</v>
      </c>
    </row>
    <row r="5626" spans="1:13" x14ac:dyDescent="0.35">
      <c r="A5626" t="s">
        <v>275</v>
      </c>
      <c r="B5626">
        <v>505187531</v>
      </c>
      <c r="C5626">
        <v>166616</v>
      </c>
      <c r="D5626" t="s">
        <v>5119</v>
      </c>
      <c r="E5626" s="1">
        <v>43600.697164351855</v>
      </c>
      <c r="F5626">
        <v>13</v>
      </c>
      <c r="G5626" t="s">
        <v>318</v>
      </c>
      <c r="H5626">
        <v>360</v>
      </c>
      <c r="I5626" s="1">
        <v>43607.999305555553</v>
      </c>
      <c r="J5626" s="2">
        <f t="shared" si="261"/>
        <v>1</v>
      </c>
      <c r="K5626" s="2" t="str">
        <f>IFERROR(VLOOKUP(A5626,Aux!A:B,2,0),"Outros")</f>
        <v>Municípios</v>
      </c>
      <c r="L5626" s="2">
        <f t="shared" si="262"/>
        <v>2019</v>
      </c>
      <c r="M5626">
        <f t="shared" si="263"/>
        <v>20</v>
      </c>
    </row>
    <row r="5627" spans="1:13" x14ac:dyDescent="0.35">
      <c r="A5627" t="s">
        <v>296</v>
      </c>
      <c r="B5627">
        <v>507396081</v>
      </c>
      <c r="C5627">
        <v>166619</v>
      </c>
      <c r="E5627" s="1">
        <v>43600.733564814815</v>
      </c>
      <c r="F5627">
        <v>1</v>
      </c>
      <c r="G5627" t="s">
        <v>33</v>
      </c>
      <c r="H5627">
        <v>400</v>
      </c>
      <c r="J5627" s="2">
        <f t="shared" si="261"/>
        <v>1</v>
      </c>
      <c r="K5627" s="2" t="str">
        <f>IFERROR(VLOOKUP(A5627,Aux!A:B,2,0),"Outros")</f>
        <v>Municípios</v>
      </c>
      <c r="L5627" s="2">
        <f t="shared" si="262"/>
        <v>2019</v>
      </c>
      <c r="M5627">
        <f t="shared" si="263"/>
        <v>20</v>
      </c>
    </row>
    <row r="5628" spans="1:13" x14ac:dyDescent="0.35">
      <c r="A5628" t="s">
        <v>296</v>
      </c>
      <c r="B5628">
        <v>507396081</v>
      </c>
      <c r="C5628">
        <v>166620</v>
      </c>
      <c r="E5628" s="1">
        <v>43600.733657407407</v>
      </c>
      <c r="F5628">
        <v>3</v>
      </c>
      <c r="G5628" t="s">
        <v>33</v>
      </c>
      <c r="H5628">
        <v>400</v>
      </c>
      <c r="J5628" s="2">
        <f t="shared" si="261"/>
        <v>1</v>
      </c>
      <c r="K5628" s="2" t="str">
        <f>IFERROR(VLOOKUP(A5628,Aux!A:B,2,0),"Outros")</f>
        <v>Municípios</v>
      </c>
      <c r="L5628" s="2">
        <f t="shared" si="262"/>
        <v>2019</v>
      </c>
      <c r="M5628">
        <f t="shared" si="263"/>
        <v>20</v>
      </c>
    </row>
    <row r="5629" spans="1:13" x14ac:dyDescent="0.35">
      <c r="A5629" t="s">
        <v>71</v>
      </c>
      <c r="B5629">
        <v>500051054</v>
      </c>
      <c r="C5629">
        <v>166627</v>
      </c>
      <c r="E5629" s="1">
        <v>43601.38559027778</v>
      </c>
      <c r="F5629">
        <v>3</v>
      </c>
      <c r="G5629" t="s">
        <v>33</v>
      </c>
      <c r="H5629">
        <v>1</v>
      </c>
      <c r="J5629" s="2">
        <f t="shared" si="261"/>
        <v>1</v>
      </c>
      <c r="K5629" s="2" t="str">
        <f>IFERROR(VLOOKUP(A5629,Aux!A:B,2,0),"Outros")</f>
        <v>Municípios</v>
      </c>
      <c r="L5629" s="2">
        <f t="shared" si="262"/>
        <v>2019</v>
      </c>
      <c r="M5629">
        <f t="shared" si="263"/>
        <v>20</v>
      </c>
    </row>
    <row r="5630" spans="1:13" x14ac:dyDescent="0.35">
      <c r="A5630" t="s">
        <v>71</v>
      </c>
      <c r="B5630">
        <v>500051054</v>
      </c>
      <c r="C5630">
        <v>166628</v>
      </c>
      <c r="E5630" s="1">
        <v>43601.387997685182</v>
      </c>
      <c r="F5630">
        <v>3</v>
      </c>
      <c r="G5630" t="s">
        <v>33</v>
      </c>
      <c r="H5630">
        <v>1</v>
      </c>
      <c r="J5630" s="2">
        <f t="shared" si="261"/>
        <v>1</v>
      </c>
      <c r="K5630" s="2" t="str">
        <f>IFERROR(VLOOKUP(A5630,Aux!A:B,2,0),"Outros")</f>
        <v>Municípios</v>
      </c>
      <c r="L5630" s="2">
        <f t="shared" si="262"/>
        <v>2019</v>
      </c>
      <c r="M5630">
        <f t="shared" si="263"/>
        <v>20</v>
      </c>
    </row>
    <row r="5631" spans="1:13" x14ac:dyDescent="0.35">
      <c r="A5631" t="s">
        <v>133</v>
      </c>
      <c r="B5631">
        <v>503539473</v>
      </c>
      <c r="C5631">
        <v>166629</v>
      </c>
      <c r="D5631" t="s">
        <v>5013</v>
      </c>
      <c r="E5631" s="1">
        <v>43601.422673611109</v>
      </c>
      <c r="F5631">
        <v>13</v>
      </c>
      <c r="G5631" t="s">
        <v>194</v>
      </c>
      <c r="H5631">
        <v>360</v>
      </c>
      <c r="I5631" s="1">
        <v>43606.999305555553</v>
      </c>
      <c r="J5631" s="2">
        <f t="shared" si="261"/>
        <v>1</v>
      </c>
      <c r="K5631" s="2" t="str">
        <f>IFERROR(VLOOKUP(A5631,Aux!A:B,2,0),"Outros")</f>
        <v>Municípios</v>
      </c>
      <c r="L5631" s="2">
        <f t="shared" si="262"/>
        <v>2019</v>
      </c>
      <c r="M5631">
        <f t="shared" si="263"/>
        <v>20</v>
      </c>
    </row>
    <row r="5632" spans="1:13" x14ac:dyDescent="0.35">
      <c r="A5632" t="s">
        <v>275</v>
      </c>
      <c r="B5632">
        <v>505187531</v>
      </c>
      <c r="C5632">
        <v>166630</v>
      </c>
      <c r="E5632" s="1">
        <v>43601.425995370373</v>
      </c>
      <c r="F5632">
        <v>13</v>
      </c>
      <c r="G5632" t="s">
        <v>33</v>
      </c>
      <c r="H5632">
        <v>400</v>
      </c>
      <c r="J5632" s="2">
        <f t="shared" si="261"/>
        <v>1</v>
      </c>
      <c r="K5632" s="2" t="str">
        <f>IFERROR(VLOOKUP(A5632,Aux!A:B,2,0),"Outros")</f>
        <v>Municípios</v>
      </c>
      <c r="L5632" s="2">
        <f t="shared" si="262"/>
        <v>2019</v>
      </c>
      <c r="M5632">
        <f t="shared" si="263"/>
        <v>20</v>
      </c>
    </row>
    <row r="5633" spans="1:13" x14ac:dyDescent="0.35">
      <c r="A5633" t="s">
        <v>63</v>
      </c>
      <c r="B5633">
        <v>502098139</v>
      </c>
      <c r="C5633">
        <v>166631</v>
      </c>
      <c r="D5633" t="s">
        <v>4838</v>
      </c>
      <c r="E5633" s="1">
        <v>43601.426180555558</v>
      </c>
      <c r="F5633">
        <v>3</v>
      </c>
      <c r="G5633" t="s">
        <v>65</v>
      </c>
      <c r="H5633">
        <v>340</v>
      </c>
      <c r="I5633" s="1">
        <v>43631.75</v>
      </c>
      <c r="J5633" s="2">
        <f t="shared" si="261"/>
        <v>1</v>
      </c>
      <c r="K5633" s="2" t="str">
        <f>IFERROR(VLOOKUP(A5633,Aux!A:B,2,0),"Outros")</f>
        <v>Municípios</v>
      </c>
      <c r="L5633" s="2">
        <f t="shared" si="262"/>
        <v>2019</v>
      </c>
      <c r="M5633">
        <f t="shared" si="263"/>
        <v>20</v>
      </c>
    </row>
    <row r="5634" spans="1:13" x14ac:dyDescent="0.35">
      <c r="A5634" t="s">
        <v>4958</v>
      </c>
      <c r="B5634">
        <v>507150163</v>
      </c>
      <c r="C5634">
        <v>166633</v>
      </c>
      <c r="E5634" s="1">
        <v>43601.428668981483</v>
      </c>
      <c r="F5634">
        <v>13</v>
      </c>
      <c r="G5634" t="s">
        <v>33</v>
      </c>
      <c r="H5634">
        <v>1</v>
      </c>
      <c r="J5634" s="2">
        <f t="shared" ref="J5634:J5697" si="264">IF(C5634=C5633,"",1)</f>
        <v>1</v>
      </c>
      <c r="K5634" s="2" t="str">
        <f>IFERROR(VLOOKUP(A5634,Aux!A:B,2,0),"Outros")</f>
        <v>Municípios</v>
      </c>
      <c r="L5634" s="2">
        <f t="shared" ref="L5634:L5697" si="265">YEAR(E5634)</f>
        <v>2019</v>
      </c>
      <c r="M5634">
        <f t="shared" ref="M5634:M5697" si="266">WEEKNUM(E5634)</f>
        <v>20</v>
      </c>
    </row>
    <row r="5635" spans="1:13" x14ac:dyDescent="0.35">
      <c r="A5635" t="s">
        <v>188</v>
      </c>
      <c r="B5635">
        <v>502130040</v>
      </c>
      <c r="C5635">
        <v>166634</v>
      </c>
      <c r="D5635" t="s">
        <v>4778</v>
      </c>
      <c r="E5635" s="1">
        <v>43601.431701388887</v>
      </c>
      <c r="F5635">
        <v>13</v>
      </c>
      <c r="G5635" t="s">
        <v>190</v>
      </c>
      <c r="H5635">
        <v>340</v>
      </c>
      <c r="I5635" s="1">
        <v>43609.708333333336</v>
      </c>
      <c r="J5635" s="2">
        <f t="shared" si="264"/>
        <v>1</v>
      </c>
      <c r="K5635" s="2" t="str">
        <f>IFERROR(VLOOKUP(A5635,Aux!A:B,2,0),"Outros")</f>
        <v>Municípios</v>
      </c>
      <c r="L5635" s="2">
        <f t="shared" si="265"/>
        <v>2019</v>
      </c>
      <c r="M5635">
        <f t="shared" si="266"/>
        <v>20</v>
      </c>
    </row>
    <row r="5636" spans="1:13" x14ac:dyDescent="0.35">
      <c r="A5636" t="s">
        <v>2238</v>
      </c>
      <c r="B5636">
        <v>506735524</v>
      </c>
      <c r="C5636">
        <v>166635</v>
      </c>
      <c r="D5636" t="s">
        <v>4867</v>
      </c>
      <c r="E5636" s="1">
        <v>43601.434652777774</v>
      </c>
      <c r="F5636">
        <v>13</v>
      </c>
      <c r="G5636" t="s">
        <v>3405</v>
      </c>
      <c r="H5636">
        <v>5</v>
      </c>
      <c r="I5636" s="1">
        <v>43613.708333333336</v>
      </c>
      <c r="J5636" s="2">
        <f t="shared" si="264"/>
        <v>1</v>
      </c>
      <c r="K5636" s="2" t="str">
        <f>IFERROR(VLOOKUP(A5636,Aux!A:B,2,0),"Outros")</f>
        <v>Municípios</v>
      </c>
      <c r="L5636" s="2">
        <f t="shared" si="265"/>
        <v>2019</v>
      </c>
      <c r="M5636">
        <f t="shared" si="266"/>
        <v>20</v>
      </c>
    </row>
    <row r="5637" spans="1:13" x14ac:dyDescent="0.35">
      <c r="A5637" t="s">
        <v>275</v>
      </c>
      <c r="B5637">
        <v>505187531</v>
      </c>
      <c r="C5637">
        <v>166636</v>
      </c>
      <c r="E5637" s="1">
        <v>43601.434976851851</v>
      </c>
      <c r="F5637">
        <v>13</v>
      </c>
      <c r="G5637" t="s">
        <v>33</v>
      </c>
      <c r="H5637">
        <v>400</v>
      </c>
      <c r="J5637" s="2">
        <f t="shared" si="264"/>
        <v>1</v>
      </c>
      <c r="K5637" s="2" t="str">
        <f>IFERROR(VLOOKUP(A5637,Aux!A:B,2,0),"Outros")</f>
        <v>Municípios</v>
      </c>
      <c r="L5637" s="2">
        <f t="shared" si="265"/>
        <v>2019</v>
      </c>
      <c r="M5637">
        <f t="shared" si="266"/>
        <v>20</v>
      </c>
    </row>
    <row r="5638" spans="1:13" x14ac:dyDescent="0.35">
      <c r="A5638" t="s">
        <v>157</v>
      </c>
      <c r="B5638">
        <v>500122237</v>
      </c>
      <c r="C5638">
        <v>166637</v>
      </c>
      <c r="D5638" t="s">
        <v>5014</v>
      </c>
      <c r="E5638" s="1">
        <v>43601.441157407404</v>
      </c>
      <c r="F5638">
        <v>13</v>
      </c>
      <c r="G5638" t="s">
        <v>4733</v>
      </c>
      <c r="H5638">
        <v>360</v>
      </c>
      <c r="I5638" s="1">
        <v>43607.999305555553</v>
      </c>
      <c r="J5638" s="2">
        <f t="shared" si="264"/>
        <v>1</v>
      </c>
      <c r="K5638" s="2" t="str">
        <f>IFERROR(VLOOKUP(A5638,Aux!A:B,2,0),"Outros")</f>
        <v>Outros</v>
      </c>
      <c r="L5638" s="2">
        <f t="shared" si="265"/>
        <v>2019</v>
      </c>
      <c r="M5638">
        <f t="shared" si="266"/>
        <v>20</v>
      </c>
    </row>
    <row r="5639" spans="1:13" x14ac:dyDescent="0.35">
      <c r="A5639" t="s">
        <v>1086</v>
      </c>
      <c r="B5639">
        <v>504288806</v>
      </c>
      <c r="C5639">
        <v>166638</v>
      </c>
      <c r="E5639" s="1">
        <v>43601.446180555555</v>
      </c>
      <c r="F5639">
        <v>13</v>
      </c>
      <c r="G5639" t="s">
        <v>33</v>
      </c>
      <c r="H5639">
        <v>1</v>
      </c>
      <c r="J5639" s="2">
        <f t="shared" si="264"/>
        <v>1</v>
      </c>
      <c r="K5639" s="2" t="str">
        <f>IFERROR(VLOOKUP(A5639,Aux!A:B,2,0),"Outros")</f>
        <v>Outros</v>
      </c>
      <c r="L5639" s="2">
        <f t="shared" si="265"/>
        <v>2019</v>
      </c>
      <c r="M5639">
        <f t="shared" si="266"/>
        <v>20</v>
      </c>
    </row>
    <row r="5640" spans="1:13" x14ac:dyDescent="0.35">
      <c r="A5640" t="s">
        <v>177</v>
      </c>
      <c r="B5640">
        <v>506609553</v>
      </c>
      <c r="C5640">
        <v>166639</v>
      </c>
      <c r="D5640" t="s">
        <v>4591</v>
      </c>
      <c r="E5640" s="1">
        <v>43601.446226851855</v>
      </c>
      <c r="F5640">
        <v>1</v>
      </c>
      <c r="G5640" t="s">
        <v>3169</v>
      </c>
      <c r="H5640">
        <v>360</v>
      </c>
      <c r="I5640" s="1">
        <v>43606.999305555553</v>
      </c>
      <c r="J5640" s="2">
        <f t="shared" si="264"/>
        <v>1</v>
      </c>
      <c r="K5640" s="2" t="str">
        <f>IFERROR(VLOOKUP(A5640,Aux!A:B,2,0),"Outros")</f>
        <v>Municípios</v>
      </c>
      <c r="L5640" s="2">
        <f t="shared" si="265"/>
        <v>2019</v>
      </c>
      <c r="M5640">
        <f t="shared" si="266"/>
        <v>20</v>
      </c>
    </row>
    <row r="5641" spans="1:13" x14ac:dyDescent="0.35">
      <c r="A5641" t="s">
        <v>122</v>
      </c>
      <c r="B5641">
        <v>506173968</v>
      </c>
      <c r="C5641">
        <v>166640</v>
      </c>
      <c r="D5641" t="s">
        <v>4592</v>
      </c>
      <c r="E5641" s="1">
        <v>43601.447430555556</v>
      </c>
      <c r="F5641">
        <v>1</v>
      </c>
      <c r="G5641" t="s">
        <v>33</v>
      </c>
      <c r="H5641">
        <v>360</v>
      </c>
      <c r="I5641" s="1">
        <v>43606.75</v>
      </c>
      <c r="J5641" s="2">
        <f t="shared" si="264"/>
        <v>1</v>
      </c>
      <c r="K5641" s="2" t="str">
        <f>IFERROR(VLOOKUP(A5641,Aux!A:B,2,0),"Outros")</f>
        <v>Municípios</v>
      </c>
      <c r="L5641" s="2">
        <f t="shared" si="265"/>
        <v>2019</v>
      </c>
      <c r="M5641">
        <f t="shared" si="266"/>
        <v>20</v>
      </c>
    </row>
    <row r="5642" spans="1:13" x14ac:dyDescent="0.35">
      <c r="A5642" t="s">
        <v>628</v>
      </c>
      <c r="B5642">
        <v>501258027</v>
      </c>
      <c r="C5642">
        <v>166642</v>
      </c>
      <c r="D5642" t="s">
        <v>4868</v>
      </c>
      <c r="E5642" s="1">
        <v>43601.454398148147</v>
      </c>
      <c r="F5642">
        <v>13</v>
      </c>
      <c r="G5642" t="s">
        <v>759</v>
      </c>
      <c r="H5642">
        <v>340</v>
      </c>
      <c r="I5642" s="1">
        <v>43607.999305555553</v>
      </c>
      <c r="J5642" s="2">
        <f t="shared" si="264"/>
        <v>1</v>
      </c>
      <c r="K5642" s="2" t="str">
        <f>IFERROR(VLOOKUP(A5642,Aux!A:B,2,0),"Outros")</f>
        <v>Municípios</v>
      </c>
      <c r="L5642" s="2">
        <f t="shared" si="265"/>
        <v>2019</v>
      </c>
      <c r="M5642">
        <f t="shared" si="266"/>
        <v>20</v>
      </c>
    </row>
    <row r="5643" spans="1:13" x14ac:dyDescent="0.35">
      <c r="A5643" t="s">
        <v>63</v>
      </c>
      <c r="B5643">
        <v>502098139</v>
      </c>
      <c r="C5643">
        <v>166643</v>
      </c>
      <c r="D5643" t="s">
        <v>4869</v>
      </c>
      <c r="E5643" s="1">
        <v>43601.456608796296</v>
      </c>
      <c r="F5643">
        <v>1</v>
      </c>
      <c r="G5643" t="s">
        <v>75</v>
      </c>
      <c r="H5643">
        <v>360</v>
      </c>
      <c r="I5643" s="1">
        <v>43610.708333333336</v>
      </c>
      <c r="J5643" s="2">
        <f t="shared" si="264"/>
        <v>1</v>
      </c>
      <c r="K5643" s="2" t="str">
        <f>IFERROR(VLOOKUP(A5643,Aux!A:B,2,0),"Outros")</f>
        <v>Municípios</v>
      </c>
      <c r="L5643" s="2">
        <f t="shared" si="265"/>
        <v>2019</v>
      </c>
      <c r="M5643">
        <f t="shared" si="266"/>
        <v>20</v>
      </c>
    </row>
    <row r="5644" spans="1:13" x14ac:dyDescent="0.35">
      <c r="A5644" t="s">
        <v>853</v>
      </c>
      <c r="B5644">
        <v>506826961</v>
      </c>
      <c r="C5644">
        <v>166644</v>
      </c>
      <c r="D5644" t="s">
        <v>4626</v>
      </c>
      <c r="E5644" s="1">
        <v>43605.588287037041</v>
      </c>
      <c r="F5644">
        <v>13</v>
      </c>
      <c r="G5644" t="s">
        <v>1021</v>
      </c>
      <c r="H5644">
        <v>360</v>
      </c>
      <c r="I5644" s="1">
        <v>43629.999305555553</v>
      </c>
      <c r="J5644" s="2">
        <f t="shared" si="264"/>
        <v>1</v>
      </c>
      <c r="K5644" s="2" t="str">
        <f>IFERROR(VLOOKUP(A5644,Aux!A:B,2,0),"Outros")</f>
        <v>Municípios</v>
      </c>
      <c r="L5644" s="2">
        <f t="shared" si="265"/>
        <v>2019</v>
      </c>
      <c r="M5644">
        <f t="shared" si="266"/>
        <v>21</v>
      </c>
    </row>
    <row r="5645" spans="1:13" x14ac:dyDescent="0.35">
      <c r="A5645" t="s">
        <v>122</v>
      </c>
      <c r="B5645">
        <v>506173968</v>
      </c>
      <c r="C5645">
        <v>166645</v>
      </c>
      <c r="D5645" t="s">
        <v>4870</v>
      </c>
      <c r="E5645" s="1">
        <v>43601.468784722223</v>
      </c>
      <c r="F5645">
        <v>13</v>
      </c>
      <c r="G5645" t="s">
        <v>1167</v>
      </c>
      <c r="H5645">
        <v>360</v>
      </c>
      <c r="I5645" s="1">
        <v>43612.729166666664</v>
      </c>
      <c r="J5645" s="2">
        <f t="shared" si="264"/>
        <v>1</v>
      </c>
      <c r="K5645" s="2" t="str">
        <f>IFERROR(VLOOKUP(A5645,Aux!A:B,2,0),"Outros")</f>
        <v>Municípios</v>
      </c>
      <c r="L5645" s="2">
        <f t="shared" si="265"/>
        <v>2019</v>
      </c>
      <c r="M5645">
        <f t="shared" si="266"/>
        <v>20</v>
      </c>
    </row>
    <row r="5646" spans="1:13" x14ac:dyDescent="0.35">
      <c r="A5646" t="s">
        <v>122</v>
      </c>
      <c r="B5646">
        <v>506173968</v>
      </c>
      <c r="C5646">
        <v>166646</v>
      </c>
      <c r="D5646" t="s">
        <v>4959</v>
      </c>
      <c r="E5646" s="1">
        <v>43601.473009259258</v>
      </c>
      <c r="F5646">
        <v>1</v>
      </c>
      <c r="G5646" t="s">
        <v>33</v>
      </c>
      <c r="H5646">
        <v>360</v>
      </c>
      <c r="I5646" s="1">
        <v>43606.75</v>
      </c>
      <c r="J5646" s="2">
        <f t="shared" si="264"/>
        <v>1</v>
      </c>
      <c r="K5646" s="2" t="str">
        <f>IFERROR(VLOOKUP(A5646,Aux!A:B,2,0),"Outros")</f>
        <v>Municípios</v>
      </c>
      <c r="L5646" s="2">
        <f t="shared" si="265"/>
        <v>2019</v>
      </c>
      <c r="M5646">
        <f t="shared" si="266"/>
        <v>20</v>
      </c>
    </row>
    <row r="5647" spans="1:13" x14ac:dyDescent="0.35">
      <c r="A5647" t="s">
        <v>1150</v>
      </c>
      <c r="B5647">
        <v>505991527</v>
      </c>
      <c r="C5647">
        <v>166647</v>
      </c>
      <c r="D5647" t="s">
        <v>5015</v>
      </c>
      <c r="E5647" s="1">
        <v>43601.482847222222</v>
      </c>
      <c r="F5647">
        <v>13</v>
      </c>
      <c r="G5647" t="s">
        <v>643</v>
      </c>
      <c r="H5647">
        <v>360</v>
      </c>
      <c r="I5647" s="1">
        <v>43612.999305555553</v>
      </c>
      <c r="J5647" s="2">
        <f t="shared" si="264"/>
        <v>1</v>
      </c>
      <c r="K5647" s="2" t="str">
        <f>IFERROR(VLOOKUP(A5647,Aux!A:B,2,0),"Outros")</f>
        <v>Águas e resíduos</v>
      </c>
      <c r="L5647" s="2">
        <f t="shared" si="265"/>
        <v>2019</v>
      </c>
      <c r="M5647">
        <f t="shared" si="266"/>
        <v>20</v>
      </c>
    </row>
    <row r="5648" spans="1:13" x14ac:dyDescent="0.35">
      <c r="A5648" t="s">
        <v>219</v>
      </c>
      <c r="B5648">
        <v>505656000</v>
      </c>
      <c r="C5648">
        <v>166648</v>
      </c>
      <c r="E5648" s="1">
        <v>43601.489525462966</v>
      </c>
      <c r="F5648">
        <v>13</v>
      </c>
      <c r="G5648" t="s">
        <v>33</v>
      </c>
      <c r="H5648">
        <v>400</v>
      </c>
      <c r="J5648" s="2">
        <f t="shared" si="264"/>
        <v>1</v>
      </c>
      <c r="K5648" s="2" t="str">
        <f>IFERROR(VLOOKUP(A5648,Aux!A:B,2,0),"Outros")</f>
        <v>Municípios</v>
      </c>
      <c r="L5648" s="2">
        <f t="shared" si="265"/>
        <v>2019</v>
      </c>
      <c r="M5648">
        <f t="shared" si="266"/>
        <v>20</v>
      </c>
    </row>
    <row r="5649" spans="1:13" x14ac:dyDescent="0.35">
      <c r="A5649" t="s">
        <v>219</v>
      </c>
      <c r="B5649">
        <v>505656000</v>
      </c>
      <c r="C5649">
        <v>166649</v>
      </c>
      <c r="E5649" s="1">
        <v>43601.489988425928</v>
      </c>
      <c r="F5649">
        <v>13</v>
      </c>
      <c r="G5649" t="s">
        <v>33</v>
      </c>
      <c r="H5649">
        <v>400</v>
      </c>
      <c r="J5649" s="2">
        <f t="shared" si="264"/>
        <v>1</v>
      </c>
      <c r="K5649" s="2" t="str">
        <f>IFERROR(VLOOKUP(A5649,Aux!A:B,2,0),"Outros")</f>
        <v>Municípios</v>
      </c>
      <c r="L5649" s="2">
        <f t="shared" si="265"/>
        <v>2019</v>
      </c>
      <c r="M5649">
        <f t="shared" si="266"/>
        <v>20</v>
      </c>
    </row>
    <row r="5650" spans="1:13" x14ac:dyDescent="0.35">
      <c r="A5650" t="s">
        <v>311</v>
      </c>
      <c r="B5650">
        <v>680017550</v>
      </c>
      <c r="C5650">
        <v>166650</v>
      </c>
      <c r="D5650" t="s">
        <v>4513</v>
      </c>
      <c r="E5650" s="1">
        <v>43601.493773148148</v>
      </c>
      <c r="F5650">
        <v>13</v>
      </c>
      <c r="G5650" t="s">
        <v>924</v>
      </c>
      <c r="H5650">
        <v>360</v>
      </c>
      <c r="I5650" s="1">
        <v>43608.625</v>
      </c>
      <c r="J5650" s="2">
        <f t="shared" si="264"/>
        <v>1</v>
      </c>
      <c r="K5650" s="2" t="str">
        <f>IFERROR(VLOOKUP(A5650,Aux!A:B,2,0),"Outros")</f>
        <v>Águas e resíduos</v>
      </c>
      <c r="L5650" s="2">
        <f t="shared" si="265"/>
        <v>2019</v>
      </c>
      <c r="M5650">
        <f t="shared" si="266"/>
        <v>20</v>
      </c>
    </row>
    <row r="5651" spans="1:13" x14ac:dyDescent="0.35">
      <c r="A5651" t="s">
        <v>108</v>
      </c>
      <c r="B5651">
        <v>501222634</v>
      </c>
      <c r="C5651">
        <v>166651</v>
      </c>
      <c r="D5651" t="s">
        <v>4732</v>
      </c>
      <c r="E5651" s="1">
        <v>43601.497465277775</v>
      </c>
      <c r="F5651">
        <v>13</v>
      </c>
      <c r="G5651" t="s">
        <v>4733</v>
      </c>
      <c r="H5651">
        <v>360</v>
      </c>
      <c r="I5651" s="1">
        <v>43610.999305555553</v>
      </c>
      <c r="J5651" s="2">
        <f t="shared" si="264"/>
        <v>1</v>
      </c>
      <c r="K5651" s="2" t="str">
        <f>IFERROR(VLOOKUP(A5651,Aux!A:B,2,0),"Outros")</f>
        <v>Municípios</v>
      </c>
      <c r="L5651" s="2">
        <f t="shared" si="265"/>
        <v>2019</v>
      </c>
      <c r="M5651">
        <f t="shared" si="266"/>
        <v>20</v>
      </c>
    </row>
    <row r="5652" spans="1:13" x14ac:dyDescent="0.35">
      <c r="A5652" t="s">
        <v>275</v>
      </c>
      <c r="B5652">
        <v>505187531</v>
      </c>
      <c r="C5652">
        <v>166652</v>
      </c>
      <c r="D5652" t="s">
        <v>4871</v>
      </c>
      <c r="E5652" s="1">
        <v>43601.501759259256</v>
      </c>
      <c r="F5652">
        <v>13</v>
      </c>
      <c r="G5652" t="s">
        <v>277</v>
      </c>
      <c r="H5652">
        <v>360</v>
      </c>
      <c r="I5652" s="1">
        <v>43607.999305555553</v>
      </c>
      <c r="J5652" s="2">
        <f t="shared" si="264"/>
        <v>1</v>
      </c>
      <c r="K5652" s="2" t="str">
        <f>IFERROR(VLOOKUP(A5652,Aux!A:B,2,0),"Outros")</f>
        <v>Municípios</v>
      </c>
      <c r="L5652" s="2">
        <f t="shared" si="265"/>
        <v>2019</v>
      </c>
      <c r="M5652">
        <f t="shared" si="266"/>
        <v>20</v>
      </c>
    </row>
    <row r="5653" spans="1:13" x14ac:dyDescent="0.35">
      <c r="A5653" t="s">
        <v>71</v>
      </c>
      <c r="B5653">
        <v>500051054</v>
      </c>
      <c r="C5653">
        <v>166653</v>
      </c>
      <c r="D5653" t="s">
        <v>5016</v>
      </c>
      <c r="E5653" s="1">
        <v>43601.504074074073</v>
      </c>
      <c r="F5653">
        <v>13</v>
      </c>
      <c r="G5653" t="s">
        <v>33</v>
      </c>
      <c r="H5653">
        <v>340</v>
      </c>
      <c r="I5653" s="1">
        <v>43614.791666666664</v>
      </c>
      <c r="J5653" s="2">
        <f t="shared" si="264"/>
        <v>1</v>
      </c>
      <c r="K5653" s="2" t="str">
        <f>IFERROR(VLOOKUP(A5653,Aux!A:B,2,0),"Outros")</f>
        <v>Municípios</v>
      </c>
      <c r="L5653" s="2">
        <f t="shared" si="265"/>
        <v>2019</v>
      </c>
      <c r="M5653">
        <f t="shared" si="266"/>
        <v>20</v>
      </c>
    </row>
    <row r="5654" spans="1:13" x14ac:dyDescent="0.35">
      <c r="A5654" t="s">
        <v>71</v>
      </c>
      <c r="B5654">
        <v>500051054</v>
      </c>
      <c r="C5654">
        <v>166654</v>
      </c>
      <c r="D5654" t="s">
        <v>4734</v>
      </c>
      <c r="E5654" s="1">
        <v>43601.504421296297</v>
      </c>
      <c r="F5654">
        <v>13</v>
      </c>
      <c r="G5654" t="s">
        <v>202</v>
      </c>
      <c r="H5654">
        <v>220</v>
      </c>
      <c r="I5654" s="1">
        <v>43606.791666666664</v>
      </c>
      <c r="J5654" s="2">
        <f t="shared" si="264"/>
        <v>1</v>
      </c>
      <c r="K5654" s="2" t="str">
        <f>IFERROR(VLOOKUP(A5654,Aux!A:B,2,0),"Outros")</f>
        <v>Municípios</v>
      </c>
      <c r="L5654" s="2">
        <f t="shared" si="265"/>
        <v>2019</v>
      </c>
      <c r="M5654">
        <f t="shared" si="266"/>
        <v>20</v>
      </c>
    </row>
    <row r="5655" spans="1:13" x14ac:dyDescent="0.35">
      <c r="A5655" t="s">
        <v>541</v>
      </c>
      <c r="B5655">
        <v>506563774</v>
      </c>
      <c r="C5655">
        <v>166655</v>
      </c>
      <c r="D5655" t="s">
        <v>5017</v>
      </c>
      <c r="E5655" s="1">
        <v>43601.508020833331</v>
      </c>
      <c r="F5655">
        <v>1</v>
      </c>
      <c r="G5655" t="s">
        <v>1038</v>
      </c>
      <c r="H5655">
        <v>360</v>
      </c>
      <c r="I5655" s="1">
        <v>43603.999305555553</v>
      </c>
      <c r="J5655" s="2">
        <f t="shared" si="264"/>
        <v>1</v>
      </c>
      <c r="K5655" s="2" t="str">
        <f>IFERROR(VLOOKUP(A5655,Aux!A:B,2,0),"Outros")</f>
        <v>Municípios</v>
      </c>
      <c r="L5655" s="2">
        <f t="shared" si="265"/>
        <v>2019</v>
      </c>
      <c r="M5655">
        <f t="shared" si="266"/>
        <v>20</v>
      </c>
    </row>
    <row r="5656" spans="1:13" x14ac:dyDescent="0.35">
      <c r="A5656" t="s">
        <v>118</v>
      </c>
      <c r="B5656">
        <v>680015019</v>
      </c>
      <c r="C5656">
        <v>166656</v>
      </c>
      <c r="D5656" t="s">
        <v>4385</v>
      </c>
      <c r="E5656" s="1">
        <v>43601.510995370372</v>
      </c>
      <c r="F5656">
        <v>1</v>
      </c>
      <c r="G5656" t="s">
        <v>1146</v>
      </c>
      <c r="H5656">
        <v>360</v>
      </c>
      <c r="I5656" s="1">
        <v>43606.999305555553</v>
      </c>
      <c r="J5656" s="2">
        <f t="shared" si="264"/>
        <v>1</v>
      </c>
      <c r="K5656" s="2" t="str">
        <f>IFERROR(VLOOKUP(A5656,Aux!A:B,2,0),"Outros")</f>
        <v>Águas e resíduos</v>
      </c>
      <c r="L5656" s="2">
        <f t="shared" si="265"/>
        <v>2019</v>
      </c>
      <c r="M5656">
        <f t="shared" si="266"/>
        <v>20</v>
      </c>
    </row>
    <row r="5657" spans="1:13" x14ac:dyDescent="0.35">
      <c r="A5657" t="s">
        <v>48</v>
      </c>
      <c r="B5657">
        <v>503035416</v>
      </c>
      <c r="C5657">
        <v>166657</v>
      </c>
      <c r="D5657" t="s">
        <v>4960</v>
      </c>
      <c r="E5657" s="1">
        <v>43601.513645833336</v>
      </c>
      <c r="F5657">
        <v>1</v>
      </c>
      <c r="G5657" t="s">
        <v>50</v>
      </c>
      <c r="H5657">
        <v>340</v>
      </c>
      <c r="I5657" s="1">
        <v>43601.666666666664</v>
      </c>
      <c r="J5657" s="2">
        <f t="shared" si="264"/>
        <v>1</v>
      </c>
      <c r="K5657" s="2" t="str">
        <f>IFERROR(VLOOKUP(A5657,Aux!A:B,2,0),"Outros")</f>
        <v>Hospitais</v>
      </c>
      <c r="L5657" s="2">
        <f t="shared" si="265"/>
        <v>2019</v>
      </c>
      <c r="M5657">
        <f t="shared" si="266"/>
        <v>20</v>
      </c>
    </row>
    <row r="5658" spans="1:13" x14ac:dyDescent="0.35">
      <c r="A5658" t="s">
        <v>41</v>
      </c>
      <c r="B5658">
        <v>500192855</v>
      </c>
      <c r="C5658">
        <v>166658</v>
      </c>
      <c r="D5658" t="s">
        <v>4490</v>
      </c>
      <c r="E5658" s="1">
        <v>43601.534097222226</v>
      </c>
      <c r="F5658">
        <v>13</v>
      </c>
      <c r="G5658" t="s">
        <v>33</v>
      </c>
      <c r="H5658">
        <v>360</v>
      </c>
      <c r="I5658" s="1">
        <v>43623.999305555553</v>
      </c>
      <c r="J5658" s="2">
        <f t="shared" si="264"/>
        <v>1</v>
      </c>
      <c r="K5658" s="2" t="str">
        <f>IFERROR(VLOOKUP(A5658,Aux!A:B,2,0),"Outros")</f>
        <v>Transportes</v>
      </c>
      <c r="L5658" s="2">
        <f t="shared" si="265"/>
        <v>2019</v>
      </c>
      <c r="M5658">
        <f t="shared" si="266"/>
        <v>20</v>
      </c>
    </row>
    <row r="5659" spans="1:13" x14ac:dyDescent="0.35">
      <c r="A5659" t="s">
        <v>41</v>
      </c>
      <c r="B5659">
        <v>500192855</v>
      </c>
      <c r="C5659">
        <v>166659</v>
      </c>
      <c r="E5659" s="1">
        <v>43601.544062499997</v>
      </c>
      <c r="F5659">
        <v>13</v>
      </c>
      <c r="G5659" t="s">
        <v>33</v>
      </c>
      <c r="H5659">
        <v>400</v>
      </c>
      <c r="J5659" s="2">
        <f t="shared" si="264"/>
        <v>1</v>
      </c>
      <c r="K5659" s="2" t="str">
        <f>IFERROR(VLOOKUP(A5659,Aux!A:B,2,0),"Outros")</f>
        <v>Transportes</v>
      </c>
      <c r="L5659" s="2">
        <f t="shared" si="265"/>
        <v>2019</v>
      </c>
      <c r="M5659">
        <f t="shared" si="266"/>
        <v>20</v>
      </c>
    </row>
    <row r="5660" spans="1:13" x14ac:dyDescent="0.35">
      <c r="A5660" t="s">
        <v>426</v>
      </c>
      <c r="B5660">
        <v>512078653</v>
      </c>
      <c r="C5660">
        <v>166660</v>
      </c>
      <c r="E5660" s="1">
        <v>43601.569606481484</v>
      </c>
      <c r="F5660">
        <v>1</v>
      </c>
      <c r="G5660" t="s">
        <v>33</v>
      </c>
      <c r="H5660">
        <v>400</v>
      </c>
      <c r="J5660" s="2">
        <f t="shared" si="264"/>
        <v>1</v>
      </c>
      <c r="K5660" s="2" t="str">
        <f>IFERROR(VLOOKUP(A5660,Aux!A:B,2,0),"Outros")</f>
        <v>Outros</v>
      </c>
      <c r="L5660" s="2">
        <f t="shared" si="265"/>
        <v>2019</v>
      </c>
      <c r="M5660">
        <f t="shared" si="266"/>
        <v>20</v>
      </c>
    </row>
    <row r="5661" spans="1:13" x14ac:dyDescent="0.35">
      <c r="A5661" t="s">
        <v>426</v>
      </c>
      <c r="B5661">
        <v>512078653</v>
      </c>
      <c r="C5661">
        <v>166661</v>
      </c>
      <c r="E5661" s="1">
        <v>43601.569895833331</v>
      </c>
      <c r="F5661">
        <v>1</v>
      </c>
      <c r="G5661" t="s">
        <v>33</v>
      </c>
      <c r="H5661">
        <v>400</v>
      </c>
      <c r="J5661" s="2">
        <f t="shared" si="264"/>
        <v>1</v>
      </c>
      <c r="K5661" s="2" t="str">
        <f>IFERROR(VLOOKUP(A5661,Aux!A:B,2,0),"Outros")</f>
        <v>Outros</v>
      </c>
      <c r="L5661" s="2">
        <f t="shared" si="265"/>
        <v>2019</v>
      </c>
      <c r="M5661">
        <f t="shared" si="266"/>
        <v>20</v>
      </c>
    </row>
    <row r="5662" spans="1:13" x14ac:dyDescent="0.35">
      <c r="A5662" t="s">
        <v>574</v>
      </c>
      <c r="B5662">
        <v>506791220</v>
      </c>
      <c r="C5662">
        <v>166663</v>
      </c>
      <c r="D5662" t="s">
        <v>5018</v>
      </c>
      <c r="E5662" s="1">
        <v>43601.580509259256</v>
      </c>
      <c r="F5662">
        <v>13</v>
      </c>
      <c r="G5662" t="s">
        <v>576</v>
      </c>
      <c r="H5662">
        <v>360</v>
      </c>
      <c r="I5662" s="1">
        <v>43608.999305555553</v>
      </c>
      <c r="J5662" s="2">
        <f t="shared" si="264"/>
        <v>1</v>
      </c>
      <c r="K5662" s="2" t="str">
        <f>IFERROR(VLOOKUP(A5662,Aux!A:B,2,0),"Outros")</f>
        <v>Municípios</v>
      </c>
      <c r="L5662" s="2">
        <f t="shared" si="265"/>
        <v>2019</v>
      </c>
      <c r="M5662">
        <f t="shared" si="266"/>
        <v>20</v>
      </c>
    </row>
    <row r="5663" spans="1:13" x14ac:dyDescent="0.35">
      <c r="A5663" t="s">
        <v>122</v>
      </c>
      <c r="B5663">
        <v>506173968</v>
      </c>
      <c r="C5663">
        <v>166664</v>
      </c>
      <c r="D5663" t="s">
        <v>4872</v>
      </c>
      <c r="E5663" s="1">
        <v>43601.583472222221</v>
      </c>
      <c r="F5663">
        <v>13</v>
      </c>
      <c r="G5663" t="s">
        <v>33</v>
      </c>
      <c r="H5663">
        <v>360</v>
      </c>
      <c r="I5663" s="1">
        <v>43606.75</v>
      </c>
      <c r="J5663" s="2">
        <f t="shared" si="264"/>
        <v>1</v>
      </c>
      <c r="K5663" s="2" t="str">
        <f>IFERROR(VLOOKUP(A5663,Aux!A:B,2,0),"Outros")</f>
        <v>Municípios</v>
      </c>
      <c r="L5663" s="2">
        <f t="shared" si="265"/>
        <v>2019</v>
      </c>
      <c r="M5663">
        <f t="shared" si="266"/>
        <v>20</v>
      </c>
    </row>
    <row r="5664" spans="1:13" x14ac:dyDescent="0.35">
      <c r="A5664" t="s">
        <v>101</v>
      </c>
      <c r="B5664">
        <v>507040589</v>
      </c>
      <c r="C5664">
        <v>166665</v>
      </c>
      <c r="D5664" t="s">
        <v>4961</v>
      </c>
      <c r="E5664" s="1">
        <v>43601.585636574076</v>
      </c>
      <c r="F5664">
        <v>1</v>
      </c>
      <c r="G5664" t="s">
        <v>2848</v>
      </c>
      <c r="H5664">
        <v>340</v>
      </c>
      <c r="I5664" s="1">
        <v>43613.708333333336</v>
      </c>
      <c r="J5664" s="2">
        <f t="shared" si="264"/>
        <v>1</v>
      </c>
      <c r="K5664" s="2" t="str">
        <f>IFERROR(VLOOKUP(A5664,Aux!A:B,2,0),"Outros")</f>
        <v>Municípios</v>
      </c>
      <c r="L5664" s="2">
        <f t="shared" si="265"/>
        <v>2019</v>
      </c>
      <c r="M5664">
        <f t="shared" si="266"/>
        <v>20</v>
      </c>
    </row>
    <row r="5665" spans="1:13" x14ac:dyDescent="0.35">
      <c r="A5665" t="s">
        <v>37</v>
      </c>
      <c r="B5665">
        <v>506187543</v>
      </c>
      <c r="C5665">
        <v>166666</v>
      </c>
      <c r="D5665" t="s">
        <v>4611</v>
      </c>
      <c r="E5665" s="1">
        <v>43601.590358796297</v>
      </c>
      <c r="F5665">
        <v>13</v>
      </c>
      <c r="G5665" t="s">
        <v>80</v>
      </c>
      <c r="H5665">
        <v>220</v>
      </c>
      <c r="I5665" s="1">
        <v>43608.999305555553</v>
      </c>
      <c r="J5665" s="2">
        <f t="shared" si="264"/>
        <v>1</v>
      </c>
      <c r="K5665" s="2" t="str">
        <f>IFERROR(VLOOKUP(A5665,Aux!A:B,2,0),"Outros")</f>
        <v>Municípios</v>
      </c>
      <c r="L5665" s="2">
        <f t="shared" si="265"/>
        <v>2019</v>
      </c>
      <c r="M5665">
        <f t="shared" si="266"/>
        <v>20</v>
      </c>
    </row>
    <row r="5666" spans="1:13" x14ac:dyDescent="0.35">
      <c r="A5666" t="s">
        <v>9</v>
      </c>
      <c r="B5666">
        <v>506673626</v>
      </c>
      <c r="C5666">
        <v>166667</v>
      </c>
      <c r="D5666" t="s">
        <v>4873</v>
      </c>
      <c r="E5666" s="1">
        <v>43601.600763888891</v>
      </c>
      <c r="F5666">
        <v>13</v>
      </c>
      <c r="G5666" t="s">
        <v>11</v>
      </c>
      <c r="H5666">
        <v>360</v>
      </c>
      <c r="I5666" s="1">
        <v>43606.999305555553</v>
      </c>
      <c r="J5666" s="2">
        <f t="shared" si="264"/>
        <v>1</v>
      </c>
      <c r="K5666" s="2" t="str">
        <f>IFERROR(VLOOKUP(A5666,Aux!A:B,2,0),"Outros")</f>
        <v>Municípios</v>
      </c>
      <c r="L5666" s="2">
        <f t="shared" si="265"/>
        <v>2019</v>
      </c>
      <c r="M5666">
        <f t="shared" si="266"/>
        <v>20</v>
      </c>
    </row>
    <row r="5667" spans="1:13" x14ac:dyDescent="0.35">
      <c r="A5667" t="s">
        <v>122</v>
      </c>
      <c r="B5667">
        <v>506173968</v>
      </c>
      <c r="C5667">
        <v>166668</v>
      </c>
      <c r="D5667" t="s">
        <v>4675</v>
      </c>
      <c r="E5667" s="1">
        <v>43601.601111111115</v>
      </c>
      <c r="F5667">
        <v>1</v>
      </c>
      <c r="G5667" t="s">
        <v>1277</v>
      </c>
      <c r="H5667">
        <v>400</v>
      </c>
      <c r="J5667" s="2">
        <f t="shared" si="264"/>
        <v>1</v>
      </c>
      <c r="K5667" s="2" t="str">
        <f>IFERROR(VLOOKUP(A5667,Aux!A:B,2,0),"Outros")</f>
        <v>Municípios</v>
      </c>
      <c r="L5667" s="2">
        <f t="shared" si="265"/>
        <v>2019</v>
      </c>
      <c r="M5667">
        <f t="shared" si="266"/>
        <v>20</v>
      </c>
    </row>
    <row r="5668" spans="1:13" x14ac:dyDescent="0.35">
      <c r="A5668" t="s">
        <v>1150</v>
      </c>
      <c r="B5668">
        <v>505991527</v>
      </c>
      <c r="C5668">
        <v>166669</v>
      </c>
      <c r="D5668" t="s">
        <v>5019</v>
      </c>
      <c r="E5668" s="1">
        <v>43601.605127314811</v>
      </c>
      <c r="F5668">
        <v>13</v>
      </c>
      <c r="G5668" t="s">
        <v>1207</v>
      </c>
      <c r="H5668">
        <v>360</v>
      </c>
      <c r="I5668" s="1">
        <v>43641.999305555553</v>
      </c>
      <c r="J5668" s="2">
        <f t="shared" si="264"/>
        <v>1</v>
      </c>
      <c r="K5668" s="2" t="str">
        <f>IFERROR(VLOOKUP(A5668,Aux!A:B,2,0),"Outros")</f>
        <v>Águas e resíduos</v>
      </c>
      <c r="L5668" s="2">
        <f t="shared" si="265"/>
        <v>2019</v>
      </c>
      <c r="M5668">
        <f t="shared" si="266"/>
        <v>20</v>
      </c>
    </row>
    <row r="5669" spans="1:13" x14ac:dyDescent="0.35">
      <c r="A5669" t="s">
        <v>311</v>
      </c>
      <c r="B5669">
        <v>680017550</v>
      </c>
      <c r="C5669">
        <v>166671</v>
      </c>
      <c r="D5669" t="s">
        <v>4962</v>
      </c>
      <c r="E5669" s="1">
        <v>43601.608101851853</v>
      </c>
      <c r="F5669">
        <v>13</v>
      </c>
      <c r="G5669" t="s">
        <v>924</v>
      </c>
      <c r="H5669">
        <v>360</v>
      </c>
      <c r="I5669" s="1">
        <v>43619.625</v>
      </c>
      <c r="J5669" s="2">
        <f t="shared" si="264"/>
        <v>1</v>
      </c>
      <c r="K5669" s="2" t="str">
        <f>IFERROR(VLOOKUP(A5669,Aux!A:B,2,0),"Outros")</f>
        <v>Águas e resíduos</v>
      </c>
      <c r="L5669" s="2">
        <f t="shared" si="265"/>
        <v>2019</v>
      </c>
      <c r="M5669">
        <f t="shared" si="266"/>
        <v>20</v>
      </c>
    </row>
    <row r="5670" spans="1:13" x14ac:dyDescent="0.35">
      <c r="A5670" t="s">
        <v>275</v>
      </c>
      <c r="B5670">
        <v>505187531</v>
      </c>
      <c r="C5670">
        <v>166672</v>
      </c>
      <c r="D5670" t="s">
        <v>4386</v>
      </c>
      <c r="E5670" s="1">
        <v>43601.608831018515</v>
      </c>
      <c r="F5670">
        <v>3</v>
      </c>
      <c r="G5670" t="s">
        <v>277</v>
      </c>
      <c r="H5670">
        <v>360</v>
      </c>
      <c r="I5670" s="1">
        <v>43621.999305555553</v>
      </c>
      <c r="J5670" s="2">
        <f t="shared" si="264"/>
        <v>1</v>
      </c>
      <c r="K5670" s="2" t="str">
        <f>IFERROR(VLOOKUP(A5670,Aux!A:B,2,0),"Outros")</f>
        <v>Municípios</v>
      </c>
      <c r="L5670" s="2">
        <f t="shared" si="265"/>
        <v>2019</v>
      </c>
      <c r="M5670">
        <f t="shared" si="266"/>
        <v>20</v>
      </c>
    </row>
    <row r="5671" spans="1:13" x14ac:dyDescent="0.35">
      <c r="A5671" t="s">
        <v>434</v>
      </c>
      <c r="B5671">
        <v>506546381</v>
      </c>
      <c r="C5671">
        <v>166673</v>
      </c>
      <c r="D5671" t="s">
        <v>4676</v>
      </c>
      <c r="E5671" s="1">
        <v>43601.612754629627</v>
      </c>
      <c r="F5671">
        <v>13</v>
      </c>
      <c r="G5671" t="s">
        <v>1333</v>
      </c>
      <c r="H5671">
        <v>360</v>
      </c>
      <c r="I5671" s="1">
        <v>43608.708333333336</v>
      </c>
      <c r="J5671" s="2">
        <f t="shared" si="264"/>
        <v>1</v>
      </c>
      <c r="K5671" s="2" t="str">
        <f>IFERROR(VLOOKUP(A5671,Aux!A:B,2,0),"Outros")</f>
        <v>Municípios</v>
      </c>
      <c r="L5671" s="2">
        <f t="shared" si="265"/>
        <v>2019</v>
      </c>
      <c r="M5671">
        <f t="shared" si="266"/>
        <v>20</v>
      </c>
    </row>
    <row r="5672" spans="1:13" x14ac:dyDescent="0.35">
      <c r="A5672" t="s">
        <v>112</v>
      </c>
      <c r="B5672">
        <v>501144218</v>
      </c>
      <c r="C5672">
        <v>166674</v>
      </c>
      <c r="D5672" t="s">
        <v>4963</v>
      </c>
      <c r="E5672" s="1">
        <v>43601.615636574075</v>
      </c>
      <c r="F5672">
        <v>3</v>
      </c>
      <c r="G5672" t="s">
        <v>114</v>
      </c>
      <c r="H5672">
        <v>340</v>
      </c>
      <c r="I5672" s="1">
        <v>43631.999305555553</v>
      </c>
      <c r="J5672" s="2">
        <f t="shared" si="264"/>
        <v>1</v>
      </c>
      <c r="K5672" s="2" t="str">
        <f>IFERROR(VLOOKUP(A5672,Aux!A:B,2,0),"Outros")</f>
        <v>Municípios</v>
      </c>
      <c r="L5672" s="2">
        <f t="shared" si="265"/>
        <v>2019</v>
      </c>
      <c r="M5672">
        <f t="shared" si="266"/>
        <v>20</v>
      </c>
    </row>
    <row r="5673" spans="1:13" x14ac:dyDescent="0.35">
      <c r="A5673" t="s">
        <v>57</v>
      </c>
      <c r="B5673">
        <v>501294104</v>
      </c>
      <c r="C5673">
        <v>166675</v>
      </c>
      <c r="D5673" t="s">
        <v>4964</v>
      </c>
      <c r="E5673" s="1">
        <v>43601.625185185185</v>
      </c>
      <c r="F5673">
        <v>1</v>
      </c>
      <c r="G5673" t="s">
        <v>59</v>
      </c>
      <c r="H5673">
        <v>340</v>
      </c>
      <c r="I5673" s="1">
        <v>43606.999305555553</v>
      </c>
      <c r="J5673" s="2">
        <f t="shared" si="264"/>
        <v>1</v>
      </c>
      <c r="K5673" s="2" t="str">
        <f>IFERROR(VLOOKUP(A5673,Aux!A:B,2,0),"Outros")</f>
        <v>Municípios</v>
      </c>
      <c r="L5673" s="2">
        <f t="shared" si="265"/>
        <v>2019</v>
      </c>
      <c r="M5673">
        <f t="shared" si="266"/>
        <v>20</v>
      </c>
    </row>
    <row r="5674" spans="1:13" x14ac:dyDescent="0.35">
      <c r="A5674" t="s">
        <v>9</v>
      </c>
      <c r="B5674">
        <v>506673626</v>
      </c>
      <c r="C5674">
        <v>166676</v>
      </c>
      <c r="E5674" s="1">
        <v>43601.626018518517</v>
      </c>
      <c r="F5674">
        <v>1</v>
      </c>
      <c r="G5674" t="s">
        <v>33</v>
      </c>
      <c r="H5674">
        <v>400</v>
      </c>
      <c r="J5674" s="2">
        <f t="shared" si="264"/>
        <v>1</v>
      </c>
      <c r="K5674" s="2" t="str">
        <f>IFERROR(VLOOKUP(A5674,Aux!A:B,2,0),"Outros")</f>
        <v>Municípios</v>
      </c>
      <c r="L5674" s="2">
        <f t="shared" si="265"/>
        <v>2019</v>
      </c>
      <c r="M5674">
        <f t="shared" si="266"/>
        <v>20</v>
      </c>
    </row>
    <row r="5675" spans="1:13" x14ac:dyDescent="0.35">
      <c r="A5675" t="s">
        <v>112</v>
      </c>
      <c r="B5675">
        <v>501144218</v>
      </c>
      <c r="C5675">
        <v>166677</v>
      </c>
      <c r="D5675" t="s">
        <v>4514</v>
      </c>
      <c r="E5675" s="1">
        <v>43601.630208333336</v>
      </c>
      <c r="F5675">
        <v>3</v>
      </c>
      <c r="G5675" t="s">
        <v>256</v>
      </c>
      <c r="H5675">
        <v>360</v>
      </c>
      <c r="I5675" s="1">
        <v>43631.999305555553</v>
      </c>
      <c r="J5675" s="2">
        <f t="shared" si="264"/>
        <v>1</v>
      </c>
      <c r="K5675" s="2" t="str">
        <f>IFERROR(VLOOKUP(A5675,Aux!A:B,2,0),"Outros")</f>
        <v>Municípios</v>
      </c>
      <c r="L5675" s="2">
        <f t="shared" si="265"/>
        <v>2019</v>
      </c>
      <c r="M5675">
        <f t="shared" si="266"/>
        <v>20</v>
      </c>
    </row>
    <row r="5676" spans="1:13" x14ac:dyDescent="0.35">
      <c r="A5676" t="s">
        <v>41</v>
      </c>
      <c r="B5676">
        <v>500192855</v>
      </c>
      <c r="C5676">
        <v>166678</v>
      </c>
      <c r="D5676" t="s">
        <v>2052</v>
      </c>
      <c r="E5676" s="1">
        <v>43601.637337962966</v>
      </c>
      <c r="F5676">
        <v>5</v>
      </c>
      <c r="G5676" t="s">
        <v>33</v>
      </c>
      <c r="H5676">
        <v>400</v>
      </c>
      <c r="I5676" s="1">
        <v>25569.999305555557</v>
      </c>
      <c r="J5676" s="2">
        <f t="shared" si="264"/>
        <v>1</v>
      </c>
      <c r="K5676" s="2" t="str">
        <f>IFERROR(VLOOKUP(A5676,Aux!A:B,2,0),"Outros")</f>
        <v>Transportes</v>
      </c>
      <c r="L5676" s="2">
        <f t="shared" si="265"/>
        <v>2019</v>
      </c>
      <c r="M5676">
        <f t="shared" si="266"/>
        <v>20</v>
      </c>
    </row>
    <row r="5677" spans="1:13" x14ac:dyDescent="0.35">
      <c r="A5677" t="s">
        <v>28</v>
      </c>
      <c r="B5677">
        <v>505932512</v>
      </c>
      <c r="C5677">
        <v>166679</v>
      </c>
      <c r="D5677" t="s">
        <v>4965</v>
      </c>
      <c r="E5677" s="1">
        <v>43601.638124999998</v>
      </c>
      <c r="F5677">
        <v>13</v>
      </c>
      <c r="G5677" t="s">
        <v>2084</v>
      </c>
      <c r="H5677">
        <v>360</v>
      </c>
      <c r="I5677" s="1">
        <v>43607.999305555553</v>
      </c>
      <c r="J5677" s="2">
        <f t="shared" si="264"/>
        <v>1</v>
      </c>
      <c r="K5677" s="2" t="str">
        <f>IFERROR(VLOOKUP(A5677,Aux!A:B,2,0),"Outros")</f>
        <v>Municípios</v>
      </c>
      <c r="L5677" s="2">
        <f t="shared" si="265"/>
        <v>2019</v>
      </c>
      <c r="M5677">
        <f t="shared" si="266"/>
        <v>20</v>
      </c>
    </row>
    <row r="5678" spans="1:13" x14ac:dyDescent="0.35">
      <c r="A5678" t="s">
        <v>108</v>
      </c>
      <c r="B5678">
        <v>501222634</v>
      </c>
      <c r="C5678">
        <v>166680</v>
      </c>
      <c r="D5678" t="s">
        <v>5020</v>
      </c>
      <c r="E5678" s="1">
        <v>43601.659710648149</v>
      </c>
      <c r="F5678">
        <v>13</v>
      </c>
      <c r="G5678" t="s">
        <v>110</v>
      </c>
      <c r="H5678">
        <v>360</v>
      </c>
      <c r="I5678" s="1">
        <v>43610.999305555553</v>
      </c>
      <c r="J5678" s="2">
        <f t="shared" si="264"/>
        <v>1</v>
      </c>
      <c r="K5678" s="2" t="str">
        <f>IFERROR(VLOOKUP(A5678,Aux!A:B,2,0),"Outros")</f>
        <v>Municípios</v>
      </c>
      <c r="L5678" s="2">
        <f t="shared" si="265"/>
        <v>2019</v>
      </c>
      <c r="M5678">
        <f t="shared" si="266"/>
        <v>20</v>
      </c>
    </row>
    <row r="5679" spans="1:13" x14ac:dyDescent="0.35">
      <c r="A5679" t="s">
        <v>275</v>
      </c>
      <c r="B5679">
        <v>505187531</v>
      </c>
      <c r="C5679">
        <v>166681</v>
      </c>
      <c r="D5679" t="s">
        <v>5021</v>
      </c>
      <c r="E5679" s="1">
        <v>43601.660162037035</v>
      </c>
      <c r="F5679">
        <v>3</v>
      </c>
      <c r="G5679" t="s">
        <v>318</v>
      </c>
      <c r="H5679">
        <v>360</v>
      </c>
      <c r="I5679" s="1">
        <v>43615.999305555553</v>
      </c>
      <c r="J5679" s="2">
        <f t="shared" si="264"/>
        <v>1</v>
      </c>
      <c r="K5679" s="2" t="str">
        <f>IFERROR(VLOOKUP(A5679,Aux!A:B,2,0),"Outros")</f>
        <v>Municípios</v>
      </c>
      <c r="L5679" s="2">
        <f t="shared" si="265"/>
        <v>2019</v>
      </c>
      <c r="M5679">
        <f t="shared" si="266"/>
        <v>20</v>
      </c>
    </row>
    <row r="5680" spans="1:13" x14ac:dyDescent="0.35">
      <c r="A5680" t="s">
        <v>311</v>
      </c>
      <c r="B5680">
        <v>680017550</v>
      </c>
      <c r="C5680">
        <v>166682</v>
      </c>
      <c r="D5680" t="s">
        <v>5022</v>
      </c>
      <c r="E5680" s="1">
        <v>43601.667141203703</v>
      </c>
      <c r="F5680">
        <v>1</v>
      </c>
      <c r="G5680" t="s">
        <v>924</v>
      </c>
      <c r="H5680">
        <v>360</v>
      </c>
      <c r="I5680" s="1">
        <v>43611.625</v>
      </c>
      <c r="J5680" s="2">
        <f t="shared" si="264"/>
        <v>1</v>
      </c>
      <c r="K5680" s="2" t="str">
        <f>IFERROR(VLOOKUP(A5680,Aux!A:B,2,0),"Outros")</f>
        <v>Águas e resíduos</v>
      </c>
      <c r="L5680" s="2">
        <f t="shared" si="265"/>
        <v>2019</v>
      </c>
      <c r="M5680">
        <f t="shared" si="266"/>
        <v>20</v>
      </c>
    </row>
    <row r="5681" spans="1:13" x14ac:dyDescent="0.35">
      <c r="A5681" t="s">
        <v>877</v>
      </c>
      <c r="B5681">
        <v>501143718</v>
      </c>
      <c r="C5681">
        <v>166683</v>
      </c>
      <c r="E5681" s="1">
        <v>43601.668553240743</v>
      </c>
      <c r="F5681">
        <v>13</v>
      </c>
      <c r="G5681" t="s">
        <v>33</v>
      </c>
      <c r="H5681">
        <v>400</v>
      </c>
      <c r="J5681" s="2">
        <f t="shared" si="264"/>
        <v>1</v>
      </c>
      <c r="K5681" s="2" t="str">
        <f>IFERROR(VLOOKUP(A5681,Aux!A:B,2,0),"Outros")</f>
        <v>Municípios</v>
      </c>
      <c r="L5681" s="2">
        <f t="shared" si="265"/>
        <v>2019</v>
      </c>
      <c r="M5681">
        <f t="shared" si="266"/>
        <v>20</v>
      </c>
    </row>
    <row r="5682" spans="1:13" x14ac:dyDescent="0.35">
      <c r="A5682" t="s">
        <v>465</v>
      </c>
      <c r="B5682">
        <v>600084779</v>
      </c>
      <c r="C5682">
        <v>166684</v>
      </c>
      <c r="D5682" t="s">
        <v>4874</v>
      </c>
      <c r="E5682" s="1">
        <v>43601.671226851853</v>
      </c>
      <c r="F5682">
        <v>13</v>
      </c>
      <c r="G5682" t="s">
        <v>1140</v>
      </c>
      <c r="H5682">
        <v>400</v>
      </c>
      <c r="I5682" s="1">
        <v>43600.708333333336</v>
      </c>
      <c r="J5682" s="2">
        <f t="shared" si="264"/>
        <v>1</v>
      </c>
      <c r="K5682" s="2" t="str">
        <f>IFERROR(VLOOKUP(A5682,Aux!A:B,2,0),"Outros")</f>
        <v>Outros</v>
      </c>
      <c r="L5682" s="2">
        <f t="shared" si="265"/>
        <v>2019</v>
      </c>
      <c r="M5682">
        <f t="shared" si="266"/>
        <v>20</v>
      </c>
    </row>
    <row r="5683" spans="1:13" x14ac:dyDescent="0.35">
      <c r="A5683" t="s">
        <v>311</v>
      </c>
      <c r="B5683">
        <v>680017550</v>
      </c>
      <c r="C5683">
        <v>166685</v>
      </c>
      <c r="D5683" t="s">
        <v>4593</v>
      </c>
      <c r="E5683" s="1">
        <v>43601.676111111112</v>
      </c>
      <c r="F5683">
        <v>13</v>
      </c>
      <c r="G5683" t="s">
        <v>924</v>
      </c>
      <c r="H5683">
        <v>360</v>
      </c>
      <c r="I5683" s="1">
        <v>43612.625</v>
      </c>
      <c r="J5683" s="2">
        <f t="shared" si="264"/>
        <v>1</v>
      </c>
      <c r="K5683" s="2" t="str">
        <f>IFERROR(VLOOKUP(A5683,Aux!A:B,2,0),"Outros")</f>
        <v>Águas e resíduos</v>
      </c>
      <c r="L5683" s="2">
        <f t="shared" si="265"/>
        <v>2019</v>
      </c>
      <c r="M5683">
        <f t="shared" si="266"/>
        <v>20</v>
      </c>
    </row>
    <row r="5684" spans="1:13" x14ac:dyDescent="0.35">
      <c r="A5684" t="s">
        <v>57</v>
      </c>
      <c r="B5684">
        <v>501294104</v>
      </c>
      <c r="C5684">
        <v>166686</v>
      </c>
      <c r="D5684" t="s">
        <v>4618</v>
      </c>
      <c r="E5684" s="1">
        <v>43601.677893518521</v>
      </c>
      <c r="F5684">
        <v>1</v>
      </c>
      <c r="G5684" t="s">
        <v>103</v>
      </c>
      <c r="H5684">
        <v>5</v>
      </c>
      <c r="I5684" s="1">
        <v>43605.999305555553</v>
      </c>
      <c r="J5684" s="2">
        <f t="shared" si="264"/>
        <v>1</v>
      </c>
      <c r="K5684" s="2" t="str">
        <f>IFERROR(VLOOKUP(A5684,Aux!A:B,2,0),"Outros")</f>
        <v>Municípios</v>
      </c>
      <c r="L5684" s="2">
        <f t="shared" si="265"/>
        <v>2019</v>
      </c>
      <c r="M5684">
        <f t="shared" si="266"/>
        <v>20</v>
      </c>
    </row>
    <row r="5685" spans="1:13" x14ac:dyDescent="0.35">
      <c r="A5685" t="s">
        <v>177</v>
      </c>
      <c r="B5685">
        <v>506609553</v>
      </c>
      <c r="C5685">
        <v>166687</v>
      </c>
      <c r="D5685" t="s">
        <v>4915</v>
      </c>
      <c r="E5685" s="1">
        <v>43602.389756944445</v>
      </c>
      <c r="F5685">
        <v>1</v>
      </c>
      <c r="G5685" t="s">
        <v>179</v>
      </c>
      <c r="H5685">
        <v>360</v>
      </c>
      <c r="I5685" s="1">
        <v>43623.999305555553</v>
      </c>
      <c r="J5685" s="2">
        <f t="shared" si="264"/>
        <v>1</v>
      </c>
      <c r="K5685" s="2" t="str">
        <f>IFERROR(VLOOKUP(A5685,Aux!A:B,2,0),"Outros")</f>
        <v>Municípios</v>
      </c>
      <c r="L5685" s="2">
        <f t="shared" si="265"/>
        <v>2019</v>
      </c>
      <c r="M5685">
        <f t="shared" si="266"/>
        <v>20</v>
      </c>
    </row>
    <row r="5686" spans="1:13" x14ac:dyDescent="0.35">
      <c r="A5686" t="s">
        <v>122</v>
      </c>
      <c r="B5686">
        <v>506173968</v>
      </c>
      <c r="C5686">
        <v>166688</v>
      </c>
      <c r="D5686" t="s">
        <v>4675</v>
      </c>
      <c r="E5686" s="1">
        <v>43601.683182870373</v>
      </c>
      <c r="F5686">
        <v>13</v>
      </c>
      <c r="G5686" t="s">
        <v>1277</v>
      </c>
      <c r="H5686">
        <v>360</v>
      </c>
      <c r="I5686" s="1">
        <v>43612.729166666664</v>
      </c>
      <c r="J5686" s="2">
        <f t="shared" si="264"/>
        <v>1</v>
      </c>
      <c r="K5686" s="2" t="str">
        <f>IFERROR(VLOOKUP(A5686,Aux!A:B,2,0),"Outros")</f>
        <v>Municípios</v>
      </c>
      <c r="L5686" s="2">
        <f t="shared" si="265"/>
        <v>2019</v>
      </c>
      <c r="M5686">
        <f t="shared" si="266"/>
        <v>20</v>
      </c>
    </row>
    <row r="5687" spans="1:13" x14ac:dyDescent="0.35">
      <c r="A5687" t="s">
        <v>112</v>
      </c>
      <c r="B5687">
        <v>501144218</v>
      </c>
      <c r="C5687">
        <v>166691</v>
      </c>
      <c r="D5687" t="s">
        <v>4875</v>
      </c>
      <c r="E5687" s="1">
        <v>43601.736296296294</v>
      </c>
      <c r="F5687">
        <v>13</v>
      </c>
      <c r="G5687" t="s">
        <v>114</v>
      </c>
      <c r="H5687">
        <v>360</v>
      </c>
      <c r="I5687" s="1">
        <v>43611.999305555553</v>
      </c>
      <c r="J5687" s="2">
        <f t="shared" si="264"/>
        <v>1</v>
      </c>
      <c r="K5687" s="2" t="str">
        <f>IFERROR(VLOOKUP(A5687,Aux!A:B,2,0),"Outros")</f>
        <v>Municípios</v>
      </c>
      <c r="L5687" s="2">
        <f t="shared" si="265"/>
        <v>2019</v>
      </c>
      <c r="M5687">
        <f t="shared" si="266"/>
        <v>20</v>
      </c>
    </row>
    <row r="5688" spans="1:13" x14ac:dyDescent="0.35">
      <c r="A5688" t="s">
        <v>2354</v>
      </c>
      <c r="B5688">
        <v>500925895</v>
      </c>
      <c r="C5688">
        <v>166693</v>
      </c>
      <c r="D5688" t="s">
        <v>3738</v>
      </c>
      <c r="E5688" s="1">
        <v>43601.860289351855</v>
      </c>
      <c r="F5688">
        <v>13</v>
      </c>
      <c r="G5688" t="s">
        <v>625</v>
      </c>
      <c r="H5688">
        <v>360</v>
      </c>
      <c r="I5688" s="1">
        <v>43607.999305555553</v>
      </c>
      <c r="J5688" s="2">
        <f t="shared" si="264"/>
        <v>1</v>
      </c>
      <c r="K5688" s="2" t="str">
        <f>IFERROR(VLOOKUP(A5688,Aux!A:B,2,0),"Outros")</f>
        <v>Outros</v>
      </c>
      <c r="L5688" s="2">
        <f t="shared" si="265"/>
        <v>2019</v>
      </c>
      <c r="M5688">
        <f t="shared" si="266"/>
        <v>20</v>
      </c>
    </row>
    <row r="5689" spans="1:13" x14ac:dyDescent="0.35">
      <c r="A5689" t="s">
        <v>4515</v>
      </c>
      <c r="B5689">
        <v>600087220</v>
      </c>
      <c r="C5689">
        <v>166694</v>
      </c>
      <c r="E5689" s="1">
        <v>43601.959652777776</v>
      </c>
      <c r="F5689">
        <v>13</v>
      </c>
      <c r="G5689" t="s">
        <v>33</v>
      </c>
      <c r="H5689">
        <v>400</v>
      </c>
      <c r="J5689" s="2">
        <f t="shared" si="264"/>
        <v>1</v>
      </c>
      <c r="K5689" s="2" t="str">
        <f>IFERROR(VLOOKUP(A5689,Aux!A:B,2,0),"Outros")</f>
        <v>Outros</v>
      </c>
      <c r="L5689" s="2">
        <f t="shared" si="265"/>
        <v>2019</v>
      </c>
      <c r="M5689">
        <f t="shared" si="266"/>
        <v>20</v>
      </c>
    </row>
    <row r="5690" spans="1:13" x14ac:dyDescent="0.35">
      <c r="A5690" t="s">
        <v>197</v>
      </c>
      <c r="B5690">
        <v>506334562</v>
      </c>
      <c r="C5690">
        <v>166707</v>
      </c>
      <c r="D5690" t="s">
        <v>4387</v>
      </c>
      <c r="E5690" s="1">
        <v>43602.341990740744</v>
      </c>
      <c r="F5690">
        <v>1</v>
      </c>
      <c r="G5690" t="s">
        <v>625</v>
      </c>
      <c r="H5690">
        <v>360</v>
      </c>
      <c r="I5690" s="1">
        <v>43610.999305555553</v>
      </c>
      <c r="J5690" s="2">
        <f t="shared" si="264"/>
        <v>1</v>
      </c>
      <c r="K5690" s="2" t="str">
        <f>IFERROR(VLOOKUP(A5690,Aux!A:B,2,0),"Outros")</f>
        <v>Municípios</v>
      </c>
      <c r="L5690" s="2">
        <f t="shared" si="265"/>
        <v>2019</v>
      </c>
      <c r="M5690">
        <f t="shared" si="266"/>
        <v>20</v>
      </c>
    </row>
    <row r="5691" spans="1:13" x14ac:dyDescent="0.35">
      <c r="A5691" t="s">
        <v>251</v>
      </c>
      <c r="B5691">
        <v>508069645</v>
      </c>
      <c r="C5691">
        <v>166708</v>
      </c>
      <c r="D5691" t="s">
        <v>5066</v>
      </c>
      <c r="E5691" s="1">
        <v>43602.369872685187</v>
      </c>
      <c r="F5691">
        <v>3</v>
      </c>
      <c r="H5691">
        <v>360</v>
      </c>
      <c r="I5691" s="1">
        <v>43609.708333333336</v>
      </c>
      <c r="J5691" s="2">
        <f t="shared" si="264"/>
        <v>1</v>
      </c>
      <c r="K5691" s="2" t="str">
        <f>IFERROR(VLOOKUP(A5691,Aux!A:B,2,0),"Outros")</f>
        <v>Escolas</v>
      </c>
      <c r="L5691" s="2">
        <f t="shared" si="265"/>
        <v>2019</v>
      </c>
      <c r="M5691">
        <f t="shared" si="266"/>
        <v>20</v>
      </c>
    </row>
    <row r="5692" spans="1:13" x14ac:dyDescent="0.35">
      <c r="A5692" t="s">
        <v>15</v>
      </c>
      <c r="B5692">
        <v>503541567</v>
      </c>
      <c r="C5692">
        <v>166709</v>
      </c>
      <c r="E5692" s="1">
        <v>43602.377986111111</v>
      </c>
      <c r="F5692">
        <v>14</v>
      </c>
      <c r="G5692" t="s">
        <v>33</v>
      </c>
      <c r="H5692">
        <v>400</v>
      </c>
      <c r="J5692" s="2">
        <f t="shared" si="264"/>
        <v>1</v>
      </c>
      <c r="K5692" s="2" t="str">
        <f>IFERROR(VLOOKUP(A5692,Aux!A:B,2,0),"Outros")</f>
        <v>Municípios</v>
      </c>
      <c r="L5692" s="2">
        <f t="shared" si="265"/>
        <v>2019</v>
      </c>
      <c r="M5692">
        <f t="shared" si="266"/>
        <v>20</v>
      </c>
    </row>
    <row r="5693" spans="1:13" x14ac:dyDescent="0.35">
      <c r="A5693" t="s">
        <v>15</v>
      </c>
      <c r="B5693">
        <v>503541567</v>
      </c>
      <c r="C5693">
        <v>166710</v>
      </c>
      <c r="E5693" s="1">
        <v>43602.378206018519</v>
      </c>
      <c r="F5693">
        <v>13</v>
      </c>
      <c r="G5693" t="s">
        <v>33</v>
      </c>
      <c r="H5693">
        <v>400</v>
      </c>
      <c r="J5693" s="2">
        <f t="shared" si="264"/>
        <v>1</v>
      </c>
      <c r="K5693" s="2" t="str">
        <f>IFERROR(VLOOKUP(A5693,Aux!A:B,2,0),"Outros")</f>
        <v>Municípios</v>
      </c>
      <c r="L5693" s="2">
        <f t="shared" si="265"/>
        <v>2019</v>
      </c>
      <c r="M5693">
        <f t="shared" si="266"/>
        <v>20</v>
      </c>
    </row>
    <row r="5694" spans="1:13" x14ac:dyDescent="0.35">
      <c r="A5694" t="s">
        <v>1080</v>
      </c>
      <c r="B5694">
        <v>506849635</v>
      </c>
      <c r="C5694">
        <v>166711</v>
      </c>
      <c r="D5694" t="s">
        <v>4516</v>
      </c>
      <c r="E5694" s="1">
        <v>43602.378877314812</v>
      </c>
      <c r="F5694">
        <v>1</v>
      </c>
      <c r="G5694" t="s">
        <v>1082</v>
      </c>
      <c r="H5694">
        <v>5</v>
      </c>
      <c r="I5694" s="1">
        <v>43608.999305555553</v>
      </c>
      <c r="J5694" s="2">
        <f t="shared" si="264"/>
        <v>1</v>
      </c>
      <c r="K5694" s="2" t="str">
        <f>IFERROR(VLOOKUP(A5694,Aux!A:B,2,0),"Outros")</f>
        <v>Municípios</v>
      </c>
      <c r="L5694" s="2">
        <f t="shared" si="265"/>
        <v>2019</v>
      </c>
      <c r="M5694">
        <f t="shared" si="266"/>
        <v>20</v>
      </c>
    </row>
    <row r="5695" spans="1:13" x14ac:dyDescent="0.35">
      <c r="A5695" t="s">
        <v>251</v>
      </c>
      <c r="B5695">
        <v>508069645</v>
      </c>
      <c r="C5695">
        <v>166712</v>
      </c>
      <c r="D5695" t="s">
        <v>4839</v>
      </c>
      <c r="E5695" s="1">
        <v>43602.383460648147</v>
      </c>
      <c r="F5695">
        <v>3</v>
      </c>
      <c r="H5695">
        <v>360</v>
      </c>
      <c r="I5695" s="1">
        <v>43609.708333333336</v>
      </c>
      <c r="J5695" s="2">
        <f t="shared" si="264"/>
        <v>1</v>
      </c>
      <c r="K5695" s="2" t="str">
        <f>IFERROR(VLOOKUP(A5695,Aux!A:B,2,0),"Outros")</f>
        <v>Escolas</v>
      </c>
      <c r="L5695" s="2">
        <f t="shared" si="265"/>
        <v>2019</v>
      </c>
      <c r="M5695">
        <f t="shared" si="266"/>
        <v>20</v>
      </c>
    </row>
    <row r="5696" spans="1:13" x14ac:dyDescent="0.35">
      <c r="A5696" t="s">
        <v>63</v>
      </c>
      <c r="B5696">
        <v>502098139</v>
      </c>
      <c r="C5696">
        <v>166713</v>
      </c>
      <c r="D5696" t="s">
        <v>5067</v>
      </c>
      <c r="E5696" s="1">
        <v>43602.387812499997</v>
      </c>
      <c r="F5696">
        <v>3</v>
      </c>
      <c r="G5696" t="s">
        <v>65</v>
      </c>
      <c r="H5696">
        <v>340</v>
      </c>
      <c r="I5696" s="1">
        <v>43611.75</v>
      </c>
      <c r="J5696" s="2">
        <f t="shared" si="264"/>
        <v>1</v>
      </c>
      <c r="K5696" s="2" t="str">
        <f>IFERROR(VLOOKUP(A5696,Aux!A:B,2,0),"Outros")</f>
        <v>Municípios</v>
      </c>
      <c r="L5696" s="2">
        <f t="shared" si="265"/>
        <v>2019</v>
      </c>
      <c r="M5696">
        <f t="shared" si="266"/>
        <v>20</v>
      </c>
    </row>
    <row r="5697" spans="1:13" x14ac:dyDescent="0.35">
      <c r="A5697" t="s">
        <v>136</v>
      </c>
      <c r="B5697">
        <v>506730573</v>
      </c>
      <c r="C5697">
        <v>166714</v>
      </c>
      <c r="D5697" t="s">
        <v>4840</v>
      </c>
      <c r="E5697" s="1">
        <v>43602.392013888886</v>
      </c>
      <c r="F5697">
        <v>1</v>
      </c>
      <c r="G5697" t="s">
        <v>138</v>
      </c>
      <c r="H5697">
        <v>340</v>
      </c>
      <c r="I5697" s="1">
        <v>43619.625</v>
      </c>
      <c r="J5697" s="2">
        <f t="shared" si="264"/>
        <v>1</v>
      </c>
      <c r="K5697" s="2" t="str">
        <f>IFERROR(VLOOKUP(A5697,Aux!A:B,2,0),"Outros")</f>
        <v>Municípios</v>
      </c>
      <c r="L5697" s="2">
        <f t="shared" si="265"/>
        <v>2019</v>
      </c>
      <c r="M5697">
        <f t="shared" si="266"/>
        <v>20</v>
      </c>
    </row>
    <row r="5698" spans="1:13" x14ac:dyDescent="0.35">
      <c r="A5698" t="s">
        <v>251</v>
      </c>
      <c r="B5698">
        <v>508069645</v>
      </c>
      <c r="C5698">
        <v>166715</v>
      </c>
      <c r="D5698" t="s">
        <v>4966</v>
      </c>
      <c r="E5698" s="1">
        <v>43602.394618055558</v>
      </c>
      <c r="F5698">
        <v>3</v>
      </c>
      <c r="H5698">
        <v>360</v>
      </c>
      <c r="I5698" s="1">
        <v>43609.708333333336</v>
      </c>
      <c r="J5698" s="2">
        <f t="shared" ref="J5698:J5761" si="267">IF(C5698=C5697,"",1)</f>
        <v>1</v>
      </c>
      <c r="K5698" s="2" t="str">
        <f>IFERROR(VLOOKUP(A5698,Aux!A:B,2,0),"Outros")</f>
        <v>Escolas</v>
      </c>
      <c r="L5698" s="2">
        <f t="shared" ref="L5698:L5761" si="268">YEAR(E5698)</f>
        <v>2019</v>
      </c>
      <c r="M5698">
        <f t="shared" ref="M5698:M5761" si="269">WEEKNUM(E5698)</f>
        <v>20</v>
      </c>
    </row>
    <row r="5699" spans="1:13" x14ac:dyDescent="0.35">
      <c r="A5699" t="s">
        <v>534</v>
      </c>
      <c r="B5699">
        <v>508354617</v>
      </c>
      <c r="C5699">
        <v>166716</v>
      </c>
      <c r="E5699" s="1">
        <v>43602.404120370367</v>
      </c>
      <c r="F5699">
        <v>13</v>
      </c>
      <c r="G5699" t="s">
        <v>33</v>
      </c>
      <c r="H5699">
        <v>400</v>
      </c>
      <c r="J5699" s="2">
        <f t="shared" si="267"/>
        <v>1</v>
      </c>
      <c r="K5699" s="2" t="str">
        <f>IFERROR(VLOOKUP(A5699,Aux!A:B,2,0),"Outros")</f>
        <v>Municípios</v>
      </c>
      <c r="L5699" s="2">
        <f t="shared" si="268"/>
        <v>2019</v>
      </c>
      <c r="M5699">
        <f t="shared" si="269"/>
        <v>20</v>
      </c>
    </row>
    <row r="5700" spans="1:13" x14ac:dyDescent="0.35">
      <c r="A5700" t="s">
        <v>239</v>
      </c>
      <c r="B5700">
        <v>512042659</v>
      </c>
      <c r="C5700">
        <v>166717</v>
      </c>
      <c r="E5700" s="1">
        <v>43602.406319444446</v>
      </c>
      <c r="F5700">
        <v>3</v>
      </c>
      <c r="G5700" t="s">
        <v>33</v>
      </c>
      <c r="H5700">
        <v>400</v>
      </c>
      <c r="J5700" s="2">
        <f t="shared" si="267"/>
        <v>1</v>
      </c>
      <c r="K5700" s="2" t="str">
        <f>IFERROR(VLOOKUP(A5700,Aux!A:B,2,0),"Outros")</f>
        <v>Municípios</v>
      </c>
      <c r="L5700" s="2">
        <f t="shared" si="268"/>
        <v>2019</v>
      </c>
      <c r="M5700">
        <f t="shared" si="269"/>
        <v>20</v>
      </c>
    </row>
    <row r="5701" spans="1:13" x14ac:dyDescent="0.35">
      <c r="A5701" t="s">
        <v>12</v>
      </c>
      <c r="B5701">
        <v>508481287</v>
      </c>
      <c r="C5701">
        <v>166719</v>
      </c>
      <c r="D5701" t="s">
        <v>4967</v>
      </c>
      <c r="E5701" s="1">
        <v>43602.422881944447</v>
      </c>
      <c r="F5701">
        <v>13</v>
      </c>
      <c r="G5701" t="s">
        <v>14</v>
      </c>
      <c r="H5701">
        <v>360</v>
      </c>
      <c r="I5701" s="1">
        <v>43608.708333333336</v>
      </c>
      <c r="J5701" s="2">
        <f t="shared" si="267"/>
        <v>1</v>
      </c>
      <c r="K5701" s="2" t="str">
        <f>IFERROR(VLOOKUP(A5701,Aux!A:B,2,0),"Outros")</f>
        <v>Hospitais</v>
      </c>
      <c r="L5701" s="2">
        <f t="shared" si="268"/>
        <v>2019</v>
      </c>
      <c r="M5701">
        <f t="shared" si="269"/>
        <v>20</v>
      </c>
    </row>
    <row r="5702" spans="1:13" x14ac:dyDescent="0.35">
      <c r="A5702" t="s">
        <v>71</v>
      </c>
      <c r="B5702">
        <v>500051054</v>
      </c>
      <c r="C5702">
        <v>166720</v>
      </c>
      <c r="D5702" t="s">
        <v>4876</v>
      </c>
      <c r="E5702" s="1">
        <v>43602.435115740744</v>
      </c>
      <c r="F5702">
        <v>3</v>
      </c>
      <c r="G5702" t="s">
        <v>116</v>
      </c>
      <c r="H5702">
        <v>5</v>
      </c>
      <c r="I5702" s="1">
        <v>43614.791666666664</v>
      </c>
      <c r="J5702" s="2">
        <f t="shared" si="267"/>
        <v>1</v>
      </c>
      <c r="K5702" s="2" t="str">
        <f>IFERROR(VLOOKUP(A5702,Aux!A:B,2,0),"Outros")</f>
        <v>Municípios</v>
      </c>
      <c r="L5702" s="2">
        <f t="shared" si="268"/>
        <v>2019</v>
      </c>
      <c r="M5702">
        <f t="shared" si="269"/>
        <v>20</v>
      </c>
    </row>
    <row r="5703" spans="1:13" x14ac:dyDescent="0.35">
      <c r="A5703" t="s">
        <v>112</v>
      </c>
      <c r="B5703">
        <v>501144218</v>
      </c>
      <c r="C5703">
        <v>166721</v>
      </c>
      <c r="E5703" s="1">
        <v>43602.454895833333</v>
      </c>
      <c r="F5703">
        <v>1</v>
      </c>
      <c r="G5703" t="s">
        <v>33</v>
      </c>
      <c r="H5703">
        <v>400</v>
      </c>
      <c r="J5703" s="2">
        <f t="shared" si="267"/>
        <v>1</v>
      </c>
      <c r="K5703" s="2" t="str">
        <f>IFERROR(VLOOKUP(A5703,Aux!A:B,2,0),"Outros")</f>
        <v>Municípios</v>
      </c>
      <c r="L5703" s="2">
        <f t="shared" si="268"/>
        <v>2019</v>
      </c>
      <c r="M5703">
        <f t="shared" si="269"/>
        <v>20</v>
      </c>
    </row>
    <row r="5704" spans="1:13" x14ac:dyDescent="0.35">
      <c r="A5704" t="s">
        <v>71</v>
      </c>
      <c r="B5704">
        <v>500051054</v>
      </c>
      <c r="C5704">
        <v>166722</v>
      </c>
      <c r="D5704" t="s">
        <v>4388</v>
      </c>
      <c r="E5704" s="1">
        <v>43602.456354166665</v>
      </c>
      <c r="F5704">
        <v>1</v>
      </c>
      <c r="G5704" t="s">
        <v>33</v>
      </c>
      <c r="H5704">
        <v>400</v>
      </c>
      <c r="I5704" s="1">
        <v>42534.791666666664</v>
      </c>
      <c r="J5704" s="2">
        <f t="shared" si="267"/>
        <v>1</v>
      </c>
      <c r="K5704" s="2" t="str">
        <f>IFERROR(VLOOKUP(A5704,Aux!A:B,2,0),"Outros")</f>
        <v>Municípios</v>
      </c>
      <c r="L5704" s="2">
        <f t="shared" si="268"/>
        <v>2019</v>
      </c>
      <c r="M5704">
        <f t="shared" si="269"/>
        <v>20</v>
      </c>
    </row>
    <row r="5705" spans="1:13" x14ac:dyDescent="0.35">
      <c r="A5705" t="s">
        <v>39</v>
      </c>
      <c r="B5705">
        <v>507023129</v>
      </c>
      <c r="C5705">
        <v>166723</v>
      </c>
      <c r="D5705" t="s">
        <v>4594</v>
      </c>
      <c r="E5705" s="1">
        <v>43602.482604166667</v>
      </c>
      <c r="F5705">
        <v>13</v>
      </c>
      <c r="G5705" t="s">
        <v>259</v>
      </c>
      <c r="H5705">
        <v>360</v>
      </c>
      <c r="I5705" s="1">
        <v>43609.708333333336</v>
      </c>
      <c r="J5705" s="2">
        <f t="shared" si="267"/>
        <v>1</v>
      </c>
      <c r="K5705" s="2" t="str">
        <f>IFERROR(VLOOKUP(A5705,Aux!A:B,2,0),"Outros")</f>
        <v>Outros</v>
      </c>
      <c r="L5705" s="2">
        <f t="shared" si="268"/>
        <v>2019</v>
      </c>
      <c r="M5705">
        <f t="shared" si="269"/>
        <v>20</v>
      </c>
    </row>
    <row r="5706" spans="1:13" x14ac:dyDescent="0.35">
      <c r="A5706" t="s">
        <v>57</v>
      </c>
      <c r="B5706">
        <v>501294104</v>
      </c>
      <c r="C5706">
        <v>166724</v>
      </c>
      <c r="D5706" t="s">
        <v>4735</v>
      </c>
      <c r="E5706" s="1">
        <v>43602.484710648147</v>
      </c>
      <c r="F5706">
        <v>13</v>
      </c>
      <c r="G5706" t="s">
        <v>33</v>
      </c>
      <c r="H5706">
        <v>360</v>
      </c>
      <c r="I5706" s="1">
        <v>43609.999305555553</v>
      </c>
      <c r="J5706" s="2">
        <f t="shared" si="267"/>
        <v>1</v>
      </c>
      <c r="K5706" s="2" t="str">
        <f>IFERROR(VLOOKUP(A5706,Aux!A:B,2,0),"Outros")</f>
        <v>Municípios</v>
      </c>
      <c r="L5706" s="2">
        <f t="shared" si="268"/>
        <v>2019</v>
      </c>
      <c r="M5706">
        <f t="shared" si="269"/>
        <v>20</v>
      </c>
    </row>
    <row r="5707" spans="1:13" x14ac:dyDescent="0.35">
      <c r="A5707" t="s">
        <v>15</v>
      </c>
      <c r="B5707">
        <v>503541567</v>
      </c>
      <c r="C5707">
        <v>166725</v>
      </c>
      <c r="E5707" s="1">
        <v>43602.487349537034</v>
      </c>
      <c r="F5707">
        <v>13</v>
      </c>
      <c r="G5707" t="s">
        <v>33</v>
      </c>
      <c r="H5707">
        <v>400</v>
      </c>
      <c r="J5707" s="2">
        <f t="shared" si="267"/>
        <v>1</v>
      </c>
      <c r="K5707" s="2" t="str">
        <f>IFERROR(VLOOKUP(A5707,Aux!A:B,2,0),"Outros")</f>
        <v>Municípios</v>
      </c>
      <c r="L5707" s="2">
        <f t="shared" si="268"/>
        <v>2019</v>
      </c>
      <c r="M5707">
        <f t="shared" si="269"/>
        <v>20</v>
      </c>
    </row>
    <row r="5708" spans="1:13" x14ac:dyDescent="0.35">
      <c r="A5708" t="s">
        <v>362</v>
      </c>
      <c r="B5708">
        <v>680017763</v>
      </c>
      <c r="C5708">
        <v>166726</v>
      </c>
      <c r="D5708" t="s">
        <v>4736</v>
      </c>
      <c r="E5708" s="1">
        <v>43602.49150462963</v>
      </c>
      <c r="F5708">
        <v>1</v>
      </c>
      <c r="G5708" t="s">
        <v>33</v>
      </c>
      <c r="H5708">
        <v>360</v>
      </c>
      <c r="I5708" s="1">
        <v>43608.999305555553</v>
      </c>
      <c r="J5708" s="2">
        <f t="shared" si="267"/>
        <v>1</v>
      </c>
      <c r="K5708" s="2" t="str">
        <f>IFERROR(VLOOKUP(A5708,Aux!A:B,2,0),"Outros")</f>
        <v>Águas e resíduos</v>
      </c>
      <c r="L5708" s="2">
        <f t="shared" si="268"/>
        <v>2019</v>
      </c>
      <c r="M5708">
        <f t="shared" si="269"/>
        <v>20</v>
      </c>
    </row>
    <row r="5709" spans="1:13" x14ac:dyDescent="0.35">
      <c r="A5709" t="s">
        <v>9</v>
      </c>
      <c r="B5709">
        <v>506673626</v>
      </c>
      <c r="C5709">
        <v>166727</v>
      </c>
      <c r="D5709" t="s">
        <v>4491</v>
      </c>
      <c r="E5709" s="1">
        <v>43602.491898148146</v>
      </c>
      <c r="F5709">
        <v>13</v>
      </c>
      <c r="G5709" t="s">
        <v>11</v>
      </c>
      <c r="H5709">
        <v>360</v>
      </c>
      <c r="I5709" s="1">
        <v>43607.999305555553</v>
      </c>
      <c r="J5709" s="2">
        <f t="shared" si="267"/>
        <v>1</v>
      </c>
      <c r="K5709" s="2" t="str">
        <f>IFERROR(VLOOKUP(A5709,Aux!A:B,2,0),"Outros")</f>
        <v>Municípios</v>
      </c>
      <c r="L5709" s="2">
        <f t="shared" si="268"/>
        <v>2019</v>
      </c>
      <c r="M5709">
        <f t="shared" si="269"/>
        <v>20</v>
      </c>
    </row>
    <row r="5710" spans="1:13" x14ac:dyDescent="0.35">
      <c r="A5710" t="s">
        <v>389</v>
      </c>
      <c r="B5710">
        <v>506722422</v>
      </c>
      <c r="C5710">
        <v>166728</v>
      </c>
      <c r="D5710" t="s">
        <v>4595</v>
      </c>
      <c r="E5710" s="1">
        <v>43602.497094907405</v>
      </c>
      <c r="F5710">
        <v>1</v>
      </c>
      <c r="G5710" t="s">
        <v>837</v>
      </c>
      <c r="H5710">
        <v>340</v>
      </c>
      <c r="I5710" s="1">
        <v>43608.999305555553</v>
      </c>
      <c r="J5710" s="2">
        <f t="shared" si="267"/>
        <v>1</v>
      </c>
      <c r="K5710" s="2" t="str">
        <f>IFERROR(VLOOKUP(A5710,Aux!A:B,2,0),"Outros")</f>
        <v>Municípios</v>
      </c>
      <c r="L5710" s="2">
        <f t="shared" si="268"/>
        <v>2019</v>
      </c>
      <c r="M5710">
        <f t="shared" si="269"/>
        <v>20</v>
      </c>
    </row>
    <row r="5711" spans="1:13" x14ac:dyDescent="0.35">
      <c r="A5711" t="s">
        <v>246</v>
      </c>
      <c r="B5711">
        <v>512013241</v>
      </c>
      <c r="C5711">
        <v>166729</v>
      </c>
      <c r="D5711" t="s">
        <v>4877</v>
      </c>
      <c r="E5711" s="1">
        <v>43602.50340277778</v>
      </c>
      <c r="F5711">
        <v>1</v>
      </c>
      <c r="H5711">
        <v>360</v>
      </c>
      <c r="I5711" s="1">
        <v>43607.708333333336</v>
      </c>
      <c r="J5711" s="2">
        <f t="shared" si="267"/>
        <v>1</v>
      </c>
      <c r="K5711" s="2" t="str">
        <f>IFERROR(VLOOKUP(A5711,Aux!A:B,2,0),"Outros")</f>
        <v>Municípios</v>
      </c>
      <c r="L5711" s="2">
        <f t="shared" si="268"/>
        <v>2019</v>
      </c>
      <c r="M5711">
        <f t="shared" si="269"/>
        <v>20</v>
      </c>
    </row>
    <row r="5712" spans="1:13" x14ac:dyDescent="0.35">
      <c r="A5712" t="s">
        <v>57</v>
      </c>
      <c r="B5712">
        <v>501294104</v>
      </c>
      <c r="C5712">
        <v>166730</v>
      </c>
      <c r="D5712" t="s">
        <v>4517</v>
      </c>
      <c r="E5712" s="1">
        <v>43602.504618055558</v>
      </c>
      <c r="F5712">
        <v>13</v>
      </c>
      <c r="G5712" t="s">
        <v>59</v>
      </c>
      <c r="H5712">
        <v>340</v>
      </c>
      <c r="I5712" s="1">
        <v>43606.999305555553</v>
      </c>
      <c r="J5712" s="2">
        <f t="shared" si="267"/>
        <v>1</v>
      </c>
      <c r="K5712" s="2" t="str">
        <f>IFERROR(VLOOKUP(A5712,Aux!A:B,2,0),"Outros")</f>
        <v>Municípios</v>
      </c>
      <c r="L5712" s="2">
        <f t="shared" si="268"/>
        <v>2019</v>
      </c>
      <c r="M5712">
        <f t="shared" si="269"/>
        <v>20</v>
      </c>
    </row>
    <row r="5713" spans="1:13" x14ac:dyDescent="0.35">
      <c r="A5713" t="s">
        <v>185</v>
      </c>
      <c r="B5713">
        <v>506556590</v>
      </c>
      <c r="C5713">
        <v>166731</v>
      </c>
      <c r="D5713" t="s">
        <v>5068</v>
      </c>
      <c r="E5713" s="1">
        <v>43602.509340277778</v>
      </c>
      <c r="F5713">
        <v>1</v>
      </c>
      <c r="G5713" t="s">
        <v>781</v>
      </c>
      <c r="H5713">
        <v>5</v>
      </c>
      <c r="I5713" s="1">
        <v>43611.999305555553</v>
      </c>
      <c r="J5713" s="2">
        <f t="shared" si="267"/>
        <v>1</v>
      </c>
      <c r="K5713" s="2" t="str">
        <f>IFERROR(VLOOKUP(A5713,Aux!A:B,2,0),"Outros")</f>
        <v>Municípios</v>
      </c>
      <c r="L5713" s="2">
        <f t="shared" si="268"/>
        <v>2019</v>
      </c>
      <c r="M5713">
        <f t="shared" si="269"/>
        <v>20</v>
      </c>
    </row>
    <row r="5714" spans="1:13" x14ac:dyDescent="0.35">
      <c r="A5714" t="s">
        <v>296</v>
      </c>
      <c r="B5714">
        <v>507396081</v>
      </c>
      <c r="C5714">
        <v>166732</v>
      </c>
      <c r="D5714" t="s">
        <v>4678</v>
      </c>
      <c r="E5714" s="1">
        <v>43602.510520833333</v>
      </c>
      <c r="F5714">
        <v>13</v>
      </c>
      <c r="G5714" t="s">
        <v>605</v>
      </c>
      <c r="H5714">
        <v>360</v>
      </c>
      <c r="I5714" s="1">
        <v>43608.999305555553</v>
      </c>
      <c r="J5714" s="2">
        <f t="shared" si="267"/>
        <v>1</v>
      </c>
      <c r="K5714" s="2" t="str">
        <f>IFERROR(VLOOKUP(A5714,Aux!A:B,2,0),"Outros")</f>
        <v>Municípios</v>
      </c>
      <c r="L5714" s="2">
        <f t="shared" si="268"/>
        <v>2019</v>
      </c>
      <c r="M5714">
        <f t="shared" si="269"/>
        <v>20</v>
      </c>
    </row>
    <row r="5715" spans="1:13" x14ac:dyDescent="0.35">
      <c r="A5715" t="s">
        <v>35</v>
      </c>
      <c r="B5715">
        <v>508666236</v>
      </c>
      <c r="C5715">
        <v>166733</v>
      </c>
      <c r="D5715" t="s">
        <v>4518</v>
      </c>
      <c r="E5715" s="1">
        <v>43602.511307870373</v>
      </c>
      <c r="F5715">
        <v>1</v>
      </c>
      <c r="G5715" t="s">
        <v>33</v>
      </c>
      <c r="H5715">
        <v>400</v>
      </c>
      <c r="I5715" s="1">
        <v>43416.999305555553</v>
      </c>
      <c r="J5715" s="2">
        <f t="shared" si="267"/>
        <v>1</v>
      </c>
      <c r="K5715" s="2" t="str">
        <f>IFERROR(VLOOKUP(A5715,Aux!A:B,2,0),"Outros")</f>
        <v>Outros</v>
      </c>
      <c r="L5715" s="2">
        <f t="shared" si="268"/>
        <v>2019</v>
      </c>
      <c r="M5715">
        <f t="shared" si="269"/>
        <v>20</v>
      </c>
    </row>
    <row r="5716" spans="1:13" x14ac:dyDescent="0.35">
      <c r="A5716" t="s">
        <v>246</v>
      </c>
      <c r="B5716">
        <v>512013241</v>
      </c>
      <c r="C5716">
        <v>166735</v>
      </c>
      <c r="D5716" t="s">
        <v>4737</v>
      </c>
      <c r="E5716" s="1">
        <v>43602.518576388888</v>
      </c>
      <c r="F5716">
        <v>3</v>
      </c>
      <c r="G5716" t="s">
        <v>33</v>
      </c>
      <c r="H5716">
        <v>360</v>
      </c>
      <c r="I5716" s="1">
        <v>43637.708333333336</v>
      </c>
      <c r="J5716" s="2">
        <f t="shared" si="267"/>
        <v>1</v>
      </c>
      <c r="K5716" s="2" t="str">
        <f>IFERROR(VLOOKUP(A5716,Aux!A:B,2,0),"Outros")</f>
        <v>Municípios</v>
      </c>
      <c r="L5716" s="2">
        <f t="shared" si="268"/>
        <v>2019</v>
      </c>
      <c r="M5716">
        <f t="shared" si="269"/>
        <v>20</v>
      </c>
    </row>
    <row r="5717" spans="1:13" x14ac:dyDescent="0.35">
      <c r="A5717" t="s">
        <v>35</v>
      </c>
      <c r="B5717">
        <v>508666236</v>
      </c>
      <c r="C5717">
        <v>166736</v>
      </c>
      <c r="D5717" t="s">
        <v>4518</v>
      </c>
      <c r="E5717" s="1">
        <v>43602.520555555559</v>
      </c>
      <c r="F5717">
        <v>13</v>
      </c>
      <c r="G5717" t="s">
        <v>4519</v>
      </c>
      <c r="H5717">
        <v>360</v>
      </c>
      <c r="I5717" s="1">
        <v>43614.999305555553</v>
      </c>
      <c r="J5717" s="2">
        <f t="shared" si="267"/>
        <v>1</v>
      </c>
      <c r="K5717" s="2" t="str">
        <f>IFERROR(VLOOKUP(A5717,Aux!A:B,2,0),"Outros")</f>
        <v>Outros</v>
      </c>
      <c r="L5717" s="2">
        <f t="shared" si="268"/>
        <v>2019</v>
      </c>
      <c r="M5717">
        <f t="shared" si="269"/>
        <v>20</v>
      </c>
    </row>
    <row r="5718" spans="1:13" x14ac:dyDescent="0.35">
      <c r="A5718" t="s">
        <v>389</v>
      </c>
      <c r="B5718">
        <v>506722422</v>
      </c>
      <c r="C5718">
        <v>166737</v>
      </c>
      <c r="D5718" t="s">
        <v>4878</v>
      </c>
      <c r="E5718" s="1">
        <v>43602.521805555552</v>
      </c>
      <c r="F5718">
        <v>13</v>
      </c>
      <c r="G5718" t="s">
        <v>837</v>
      </c>
      <c r="H5718">
        <v>340</v>
      </c>
      <c r="I5718" s="1">
        <v>43611.999305555553</v>
      </c>
      <c r="J5718" s="2">
        <f t="shared" si="267"/>
        <v>1</v>
      </c>
      <c r="K5718" s="2" t="str">
        <f>IFERROR(VLOOKUP(A5718,Aux!A:B,2,0),"Outros")</f>
        <v>Municípios</v>
      </c>
      <c r="L5718" s="2">
        <f t="shared" si="268"/>
        <v>2019</v>
      </c>
      <c r="M5718">
        <f t="shared" si="269"/>
        <v>20</v>
      </c>
    </row>
    <row r="5719" spans="1:13" x14ac:dyDescent="0.35">
      <c r="A5719" t="s">
        <v>105</v>
      </c>
      <c r="B5719">
        <v>503311332</v>
      </c>
      <c r="C5719">
        <v>166738</v>
      </c>
      <c r="D5719" t="s">
        <v>4520</v>
      </c>
      <c r="E5719" s="1">
        <v>43602.525208333333</v>
      </c>
      <c r="F5719">
        <v>3</v>
      </c>
      <c r="G5719" t="s">
        <v>900</v>
      </c>
      <c r="H5719">
        <v>300</v>
      </c>
      <c r="I5719" s="1">
        <v>43654.708333333336</v>
      </c>
      <c r="J5719" s="2">
        <f t="shared" si="267"/>
        <v>1</v>
      </c>
      <c r="K5719" s="2" t="str">
        <f>IFERROR(VLOOKUP(A5719,Aux!A:B,2,0),"Outros")</f>
        <v>Municípios</v>
      </c>
      <c r="L5719" s="2">
        <f t="shared" si="268"/>
        <v>2019</v>
      </c>
      <c r="M5719">
        <f t="shared" si="269"/>
        <v>20</v>
      </c>
    </row>
    <row r="5720" spans="1:13" x14ac:dyDescent="0.35">
      <c r="A5720" t="s">
        <v>4521</v>
      </c>
      <c r="B5720">
        <v>506865517</v>
      </c>
      <c r="C5720">
        <v>166739</v>
      </c>
      <c r="E5720" s="1">
        <v>43602.530370370368</v>
      </c>
      <c r="F5720">
        <v>13</v>
      </c>
      <c r="G5720" t="s">
        <v>33</v>
      </c>
      <c r="H5720">
        <v>1</v>
      </c>
      <c r="J5720" s="2">
        <f t="shared" si="267"/>
        <v>1</v>
      </c>
      <c r="K5720" s="2" t="str">
        <f>IFERROR(VLOOKUP(A5720,Aux!A:B,2,0),"Outros")</f>
        <v>Municípios</v>
      </c>
      <c r="L5720" s="2">
        <f t="shared" si="268"/>
        <v>2019</v>
      </c>
      <c r="M5720">
        <f t="shared" si="269"/>
        <v>20</v>
      </c>
    </row>
    <row r="5721" spans="1:13" x14ac:dyDescent="0.35">
      <c r="A5721" t="s">
        <v>471</v>
      </c>
      <c r="B5721">
        <v>512012032</v>
      </c>
      <c r="C5721">
        <v>166740</v>
      </c>
      <c r="E5721" s="1">
        <v>43602.53833333333</v>
      </c>
      <c r="F5721">
        <v>3</v>
      </c>
      <c r="G5721" t="s">
        <v>33</v>
      </c>
      <c r="H5721">
        <v>400</v>
      </c>
      <c r="J5721" s="2">
        <f t="shared" si="267"/>
        <v>1</v>
      </c>
      <c r="K5721" s="2" t="str">
        <f>IFERROR(VLOOKUP(A5721,Aux!A:B,2,0),"Outros")</f>
        <v>Outros</v>
      </c>
      <c r="L5721" s="2">
        <f t="shared" si="268"/>
        <v>2019</v>
      </c>
      <c r="M5721">
        <f t="shared" si="269"/>
        <v>20</v>
      </c>
    </row>
    <row r="5722" spans="1:13" x14ac:dyDescent="0.35">
      <c r="A5722" t="s">
        <v>60</v>
      </c>
      <c r="B5722">
        <v>505456010</v>
      </c>
      <c r="C5722">
        <v>166741</v>
      </c>
      <c r="E5722" s="1">
        <v>43602.575127314813</v>
      </c>
      <c r="F5722">
        <v>1</v>
      </c>
      <c r="G5722" t="s">
        <v>33</v>
      </c>
      <c r="H5722">
        <v>400</v>
      </c>
      <c r="J5722" s="2">
        <f t="shared" si="267"/>
        <v>1</v>
      </c>
      <c r="K5722" s="2" t="str">
        <f>IFERROR(VLOOKUP(A5722,Aux!A:B,2,0),"Outros")</f>
        <v>Municípios</v>
      </c>
      <c r="L5722" s="2">
        <f t="shared" si="268"/>
        <v>2019</v>
      </c>
      <c r="M5722">
        <f t="shared" si="269"/>
        <v>20</v>
      </c>
    </row>
    <row r="5723" spans="1:13" x14ac:dyDescent="0.35">
      <c r="A5723" t="s">
        <v>60</v>
      </c>
      <c r="B5723">
        <v>505456010</v>
      </c>
      <c r="C5723">
        <v>166742</v>
      </c>
      <c r="D5723" t="s">
        <v>4596</v>
      </c>
      <c r="E5723" s="1">
        <v>43602.575474537036</v>
      </c>
      <c r="F5723">
        <v>13</v>
      </c>
      <c r="G5723" t="s">
        <v>62</v>
      </c>
      <c r="H5723">
        <v>360</v>
      </c>
      <c r="I5723" s="1">
        <v>43612.999305555553</v>
      </c>
      <c r="J5723" s="2">
        <f t="shared" si="267"/>
        <v>1</v>
      </c>
      <c r="K5723" s="2" t="str">
        <f>IFERROR(VLOOKUP(A5723,Aux!A:B,2,0),"Outros")</f>
        <v>Municípios</v>
      </c>
      <c r="L5723" s="2">
        <f t="shared" si="268"/>
        <v>2019</v>
      </c>
      <c r="M5723">
        <f t="shared" si="269"/>
        <v>20</v>
      </c>
    </row>
    <row r="5724" spans="1:13" x14ac:dyDescent="0.35">
      <c r="A5724" t="s">
        <v>60</v>
      </c>
      <c r="B5724">
        <v>505456010</v>
      </c>
      <c r="C5724">
        <v>166743</v>
      </c>
      <c r="D5724" t="s">
        <v>4522</v>
      </c>
      <c r="E5724" s="1">
        <v>43602.598124999997</v>
      </c>
      <c r="F5724">
        <v>13</v>
      </c>
      <c r="G5724" t="s">
        <v>1368</v>
      </c>
      <c r="H5724">
        <v>360</v>
      </c>
      <c r="I5724" s="1">
        <v>43614.999305555553</v>
      </c>
      <c r="J5724" s="2">
        <f t="shared" si="267"/>
        <v>1</v>
      </c>
      <c r="K5724" s="2" t="str">
        <f>IFERROR(VLOOKUP(A5724,Aux!A:B,2,0),"Outros")</f>
        <v>Municípios</v>
      </c>
      <c r="L5724" s="2">
        <f t="shared" si="268"/>
        <v>2019</v>
      </c>
      <c r="M5724">
        <f t="shared" si="269"/>
        <v>20</v>
      </c>
    </row>
    <row r="5725" spans="1:13" x14ac:dyDescent="0.35">
      <c r="A5725" t="s">
        <v>628</v>
      </c>
      <c r="B5725">
        <v>501258027</v>
      </c>
      <c r="C5725">
        <v>166745</v>
      </c>
      <c r="D5725" t="s">
        <v>4612</v>
      </c>
      <c r="E5725" s="1">
        <v>43602.611747685187</v>
      </c>
      <c r="F5725">
        <v>1</v>
      </c>
      <c r="G5725" t="s">
        <v>759</v>
      </c>
      <c r="H5725">
        <v>340</v>
      </c>
      <c r="I5725" s="1">
        <v>43608.999305555553</v>
      </c>
      <c r="J5725" s="2">
        <f t="shared" si="267"/>
        <v>1</v>
      </c>
      <c r="K5725" s="2" t="str">
        <f>IFERROR(VLOOKUP(A5725,Aux!A:B,2,0),"Outros")</f>
        <v>Municípios</v>
      </c>
      <c r="L5725" s="2">
        <f t="shared" si="268"/>
        <v>2019</v>
      </c>
      <c r="M5725">
        <f t="shared" si="269"/>
        <v>20</v>
      </c>
    </row>
    <row r="5726" spans="1:13" x14ac:dyDescent="0.35">
      <c r="A5726" t="s">
        <v>311</v>
      </c>
      <c r="B5726">
        <v>680017550</v>
      </c>
      <c r="C5726">
        <v>166746</v>
      </c>
      <c r="D5726" t="s">
        <v>4210</v>
      </c>
      <c r="E5726" s="1">
        <v>43602.617754629631</v>
      </c>
      <c r="F5726">
        <v>1</v>
      </c>
      <c r="G5726" t="s">
        <v>924</v>
      </c>
      <c r="H5726">
        <v>360</v>
      </c>
      <c r="I5726" s="1">
        <v>43610.625</v>
      </c>
      <c r="J5726" s="2">
        <f t="shared" si="267"/>
        <v>1</v>
      </c>
      <c r="K5726" s="2" t="str">
        <f>IFERROR(VLOOKUP(A5726,Aux!A:B,2,0),"Outros")</f>
        <v>Águas e resíduos</v>
      </c>
      <c r="L5726" s="2">
        <f t="shared" si="268"/>
        <v>2019</v>
      </c>
      <c r="M5726">
        <f t="shared" si="269"/>
        <v>20</v>
      </c>
    </row>
    <row r="5727" spans="1:13" x14ac:dyDescent="0.35">
      <c r="A5727" t="s">
        <v>311</v>
      </c>
      <c r="B5727">
        <v>680017550</v>
      </c>
      <c r="C5727">
        <v>166747</v>
      </c>
      <c r="D5727" t="s">
        <v>3925</v>
      </c>
      <c r="E5727" s="1">
        <v>43602.620486111111</v>
      </c>
      <c r="F5727">
        <v>1</v>
      </c>
      <c r="G5727" t="s">
        <v>924</v>
      </c>
      <c r="H5727">
        <v>360</v>
      </c>
      <c r="I5727" s="1">
        <v>43610.625</v>
      </c>
      <c r="J5727" s="2">
        <f t="shared" si="267"/>
        <v>1</v>
      </c>
      <c r="K5727" s="2" t="str">
        <f>IFERROR(VLOOKUP(A5727,Aux!A:B,2,0),"Outros")</f>
        <v>Águas e resíduos</v>
      </c>
      <c r="L5727" s="2">
        <f t="shared" si="268"/>
        <v>2019</v>
      </c>
      <c r="M5727">
        <f t="shared" si="269"/>
        <v>20</v>
      </c>
    </row>
    <row r="5728" spans="1:13" x14ac:dyDescent="0.35">
      <c r="A5728" t="s">
        <v>165</v>
      </c>
      <c r="B5728">
        <v>600084892</v>
      </c>
      <c r="C5728">
        <v>166748</v>
      </c>
      <c r="D5728" t="s">
        <v>4916</v>
      </c>
      <c r="E5728" s="1">
        <v>43602.623090277775</v>
      </c>
      <c r="F5728">
        <v>13</v>
      </c>
      <c r="G5728" t="s">
        <v>14</v>
      </c>
      <c r="H5728">
        <v>340</v>
      </c>
      <c r="I5728" s="1">
        <v>43611.999305555553</v>
      </c>
      <c r="J5728" s="2">
        <f t="shared" si="267"/>
        <v>1</v>
      </c>
      <c r="K5728" s="2" t="str">
        <f>IFERROR(VLOOKUP(A5728,Aux!A:B,2,0),"Outros")</f>
        <v>Outros</v>
      </c>
      <c r="L5728" s="2">
        <f t="shared" si="268"/>
        <v>2019</v>
      </c>
      <c r="M5728">
        <f t="shared" si="269"/>
        <v>20</v>
      </c>
    </row>
    <row r="5729" spans="1:13" x14ac:dyDescent="0.35">
      <c r="A5729" t="s">
        <v>1150</v>
      </c>
      <c r="B5729">
        <v>505991527</v>
      </c>
      <c r="C5729">
        <v>166750</v>
      </c>
      <c r="E5729" s="1">
        <v>43602.625613425924</v>
      </c>
      <c r="F5729">
        <v>1</v>
      </c>
      <c r="H5729">
        <v>400</v>
      </c>
      <c r="J5729" s="2">
        <f t="shared" si="267"/>
        <v>1</v>
      </c>
      <c r="K5729" s="2" t="str">
        <f>IFERROR(VLOOKUP(A5729,Aux!A:B,2,0),"Outros")</f>
        <v>Águas e resíduos</v>
      </c>
      <c r="L5729" s="2">
        <f t="shared" si="268"/>
        <v>2019</v>
      </c>
      <c r="M5729">
        <f t="shared" si="269"/>
        <v>20</v>
      </c>
    </row>
    <row r="5730" spans="1:13" x14ac:dyDescent="0.35">
      <c r="A5730" t="s">
        <v>122</v>
      </c>
      <c r="B5730">
        <v>506173968</v>
      </c>
      <c r="C5730">
        <v>166753</v>
      </c>
      <c r="D5730" t="s">
        <v>4613</v>
      </c>
      <c r="E5730" s="1">
        <v>43602.63449074074</v>
      </c>
      <c r="F5730">
        <v>1</v>
      </c>
      <c r="G5730" t="s">
        <v>147</v>
      </c>
      <c r="H5730">
        <v>360</v>
      </c>
      <c r="I5730" s="1">
        <v>43612.75</v>
      </c>
      <c r="J5730" s="2">
        <f t="shared" si="267"/>
        <v>1</v>
      </c>
      <c r="K5730" s="2" t="str">
        <f>IFERROR(VLOOKUP(A5730,Aux!A:B,2,0),"Outros")</f>
        <v>Municípios</v>
      </c>
      <c r="L5730" s="2">
        <f t="shared" si="268"/>
        <v>2019</v>
      </c>
      <c r="M5730">
        <f t="shared" si="269"/>
        <v>20</v>
      </c>
    </row>
    <row r="5731" spans="1:13" x14ac:dyDescent="0.35">
      <c r="A5731" t="s">
        <v>4515</v>
      </c>
      <c r="B5731">
        <v>600087220</v>
      </c>
      <c r="C5731">
        <v>166754</v>
      </c>
      <c r="D5731" t="s">
        <v>4738</v>
      </c>
      <c r="E5731" s="1">
        <v>43602.653784722221</v>
      </c>
      <c r="F5731">
        <v>13</v>
      </c>
      <c r="G5731" t="s">
        <v>4739</v>
      </c>
      <c r="H5731">
        <v>340</v>
      </c>
      <c r="I5731" s="1">
        <v>43608.999305555553</v>
      </c>
      <c r="J5731" s="2">
        <f t="shared" si="267"/>
        <v>1</v>
      </c>
      <c r="K5731" s="2" t="str">
        <f>IFERROR(VLOOKUP(A5731,Aux!A:B,2,0),"Outros")</f>
        <v>Outros</v>
      </c>
      <c r="L5731" s="2">
        <f t="shared" si="268"/>
        <v>2019</v>
      </c>
      <c r="M5731">
        <f t="shared" si="269"/>
        <v>20</v>
      </c>
    </row>
    <row r="5732" spans="1:13" x14ac:dyDescent="0.35">
      <c r="A5732" t="s">
        <v>464</v>
      </c>
      <c r="B5732">
        <v>512026840</v>
      </c>
      <c r="C5732">
        <v>166755</v>
      </c>
      <c r="D5732" t="s">
        <v>950</v>
      </c>
      <c r="E5732" s="1">
        <v>43602.654062499998</v>
      </c>
      <c r="F5732">
        <v>3</v>
      </c>
      <c r="G5732" t="s">
        <v>33</v>
      </c>
      <c r="H5732">
        <v>400</v>
      </c>
      <c r="I5732" s="1">
        <v>43577.999305555553</v>
      </c>
      <c r="J5732" s="2">
        <f t="shared" si="267"/>
        <v>1</v>
      </c>
      <c r="K5732" s="2" t="str">
        <f>IFERROR(VLOOKUP(A5732,Aux!A:B,2,0),"Outros")</f>
        <v>Outros</v>
      </c>
      <c r="L5732" s="2">
        <f t="shared" si="268"/>
        <v>2019</v>
      </c>
      <c r="M5732">
        <f t="shared" si="269"/>
        <v>20</v>
      </c>
    </row>
    <row r="5733" spans="1:13" x14ac:dyDescent="0.35">
      <c r="A5733" t="s">
        <v>37</v>
      </c>
      <c r="B5733">
        <v>506187543</v>
      </c>
      <c r="C5733">
        <v>166757</v>
      </c>
      <c r="D5733" t="s">
        <v>4523</v>
      </c>
      <c r="E5733" s="1">
        <v>43602.657337962963</v>
      </c>
      <c r="F5733">
        <v>1</v>
      </c>
      <c r="G5733" t="s">
        <v>192</v>
      </c>
      <c r="H5733">
        <v>340</v>
      </c>
      <c r="I5733" s="1">
        <v>43611.999305555553</v>
      </c>
      <c r="J5733" s="2">
        <f t="shared" si="267"/>
        <v>1</v>
      </c>
      <c r="K5733" s="2" t="str">
        <f>IFERROR(VLOOKUP(A5733,Aux!A:B,2,0),"Outros")</f>
        <v>Municípios</v>
      </c>
      <c r="L5733" s="2">
        <f t="shared" si="268"/>
        <v>2019</v>
      </c>
      <c r="M5733">
        <f t="shared" si="269"/>
        <v>20</v>
      </c>
    </row>
    <row r="5734" spans="1:13" x14ac:dyDescent="0.35">
      <c r="A5734" t="s">
        <v>71</v>
      </c>
      <c r="B5734">
        <v>500051054</v>
      </c>
      <c r="C5734">
        <v>166758</v>
      </c>
      <c r="E5734" s="1">
        <v>43602.657395833332</v>
      </c>
      <c r="F5734">
        <v>13</v>
      </c>
      <c r="G5734" t="s">
        <v>33</v>
      </c>
      <c r="H5734">
        <v>1</v>
      </c>
      <c r="J5734" s="2">
        <f t="shared" si="267"/>
        <v>1</v>
      </c>
      <c r="K5734" s="2" t="str">
        <f>IFERROR(VLOOKUP(A5734,Aux!A:B,2,0),"Outros")</f>
        <v>Municípios</v>
      </c>
      <c r="L5734" s="2">
        <f t="shared" si="268"/>
        <v>2019</v>
      </c>
      <c r="M5734">
        <f t="shared" si="269"/>
        <v>20</v>
      </c>
    </row>
    <row r="5735" spans="1:13" x14ac:dyDescent="0.35">
      <c r="A5735" t="s">
        <v>112</v>
      </c>
      <c r="B5735">
        <v>501144218</v>
      </c>
      <c r="C5735">
        <v>166760</v>
      </c>
      <c r="D5735" t="s">
        <v>4524</v>
      </c>
      <c r="E5735" s="1">
        <v>43602.671597222223</v>
      </c>
      <c r="F5735">
        <v>3</v>
      </c>
      <c r="G5735" t="s">
        <v>114</v>
      </c>
      <c r="H5735">
        <v>360</v>
      </c>
      <c r="I5735" s="1">
        <v>43611.999305555553</v>
      </c>
      <c r="J5735" s="2">
        <f t="shared" si="267"/>
        <v>1</v>
      </c>
      <c r="K5735" s="2" t="str">
        <f>IFERROR(VLOOKUP(A5735,Aux!A:B,2,0),"Outros")</f>
        <v>Municípios</v>
      </c>
      <c r="L5735" s="2">
        <f t="shared" si="268"/>
        <v>2019</v>
      </c>
      <c r="M5735">
        <f t="shared" si="269"/>
        <v>20</v>
      </c>
    </row>
    <row r="5736" spans="1:13" x14ac:dyDescent="0.35">
      <c r="A5736" t="s">
        <v>60</v>
      </c>
      <c r="B5736">
        <v>505456010</v>
      </c>
      <c r="C5736">
        <v>166761</v>
      </c>
      <c r="D5736" t="s">
        <v>4779</v>
      </c>
      <c r="E5736" s="1">
        <v>43602.680590277778</v>
      </c>
      <c r="F5736">
        <v>1</v>
      </c>
      <c r="G5736" t="s">
        <v>62</v>
      </c>
      <c r="H5736">
        <v>360</v>
      </c>
      <c r="I5736" s="1">
        <v>43607.999305555553</v>
      </c>
      <c r="J5736" s="2">
        <f t="shared" si="267"/>
        <v>1</v>
      </c>
      <c r="K5736" s="2" t="str">
        <f>IFERROR(VLOOKUP(A5736,Aux!A:B,2,0),"Outros")</f>
        <v>Municípios</v>
      </c>
      <c r="L5736" s="2">
        <f t="shared" si="268"/>
        <v>2019</v>
      </c>
      <c r="M5736">
        <f t="shared" si="269"/>
        <v>20</v>
      </c>
    </row>
    <row r="5737" spans="1:13" x14ac:dyDescent="0.35">
      <c r="A5737" t="s">
        <v>24</v>
      </c>
      <c r="B5737">
        <v>508741823</v>
      </c>
      <c r="C5737">
        <v>166762</v>
      </c>
      <c r="D5737" t="s">
        <v>4677</v>
      </c>
      <c r="E5737" s="1">
        <v>43602.688969907409</v>
      </c>
      <c r="F5737">
        <v>3</v>
      </c>
      <c r="G5737" t="s">
        <v>26</v>
      </c>
      <c r="H5737">
        <v>340</v>
      </c>
      <c r="I5737" s="1">
        <v>43620.999305555553</v>
      </c>
      <c r="J5737" s="2">
        <f t="shared" si="267"/>
        <v>1</v>
      </c>
      <c r="K5737" s="2" t="str">
        <f>IFERROR(VLOOKUP(A5737,Aux!A:B,2,0),"Outros")</f>
        <v>Hospitais</v>
      </c>
      <c r="L5737" s="2">
        <f t="shared" si="268"/>
        <v>2019</v>
      </c>
      <c r="M5737">
        <f t="shared" si="269"/>
        <v>20</v>
      </c>
    </row>
    <row r="5738" spans="1:13" x14ac:dyDescent="0.35">
      <c r="A5738" t="s">
        <v>150</v>
      </c>
      <c r="B5738">
        <v>505309939</v>
      </c>
      <c r="C5738">
        <v>166763</v>
      </c>
      <c r="D5738" t="s">
        <v>4525</v>
      </c>
      <c r="E5738" s="1">
        <v>43602.689351851855</v>
      </c>
      <c r="F5738">
        <v>1</v>
      </c>
      <c r="G5738" t="s">
        <v>152</v>
      </c>
      <c r="H5738">
        <v>360</v>
      </c>
      <c r="I5738" s="1">
        <v>43605.541666666664</v>
      </c>
      <c r="J5738" s="2">
        <f t="shared" si="267"/>
        <v>1</v>
      </c>
      <c r="K5738" s="2" t="str">
        <f>IFERROR(VLOOKUP(A5738,Aux!A:B,2,0),"Outros")</f>
        <v>Municípios</v>
      </c>
      <c r="L5738" s="2">
        <f t="shared" si="268"/>
        <v>2019</v>
      </c>
      <c r="M5738">
        <f t="shared" si="269"/>
        <v>20</v>
      </c>
    </row>
    <row r="5739" spans="1:13" x14ac:dyDescent="0.35">
      <c r="A5739" t="s">
        <v>4521</v>
      </c>
      <c r="B5739">
        <v>506865517</v>
      </c>
      <c r="C5739">
        <v>166764</v>
      </c>
      <c r="E5739" s="1">
        <v>43602.689733796295</v>
      </c>
      <c r="F5739">
        <v>3</v>
      </c>
      <c r="G5739" t="s">
        <v>33</v>
      </c>
      <c r="H5739">
        <v>1</v>
      </c>
      <c r="J5739" s="2">
        <f t="shared" si="267"/>
        <v>1</v>
      </c>
      <c r="K5739" s="2" t="str">
        <f>IFERROR(VLOOKUP(A5739,Aux!A:B,2,0),"Outros")</f>
        <v>Municípios</v>
      </c>
      <c r="L5739" s="2">
        <f t="shared" si="268"/>
        <v>2019</v>
      </c>
      <c r="M5739">
        <f t="shared" si="269"/>
        <v>20</v>
      </c>
    </row>
    <row r="5740" spans="1:13" x14ac:dyDescent="0.35">
      <c r="A5740" t="s">
        <v>112</v>
      </c>
      <c r="B5740">
        <v>501144218</v>
      </c>
      <c r="C5740">
        <v>166765</v>
      </c>
      <c r="D5740" t="s">
        <v>4614</v>
      </c>
      <c r="E5740" s="1">
        <v>43602.70716435185</v>
      </c>
      <c r="F5740">
        <v>1</v>
      </c>
      <c r="G5740" t="s">
        <v>256</v>
      </c>
      <c r="H5740">
        <v>360</v>
      </c>
      <c r="I5740" s="1">
        <v>43610.75</v>
      </c>
      <c r="J5740" s="2">
        <f t="shared" si="267"/>
        <v>1</v>
      </c>
      <c r="K5740" s="2" t="str">
        <f>IFERROR(VLOOKUP(A5740,Aux!A:B,2,0),"Outros")</f>
        <v>Municípios</v>
      </c>
      <c r="L5740" s="2">
        <f t="shared" si="268"/>
        <v>2019</v>
      </c>
      <c r="M5740">
        <f t="shared" si="269"/>
        <v>20</v>
      </c>
    </row>
    <row r="5741" spans="1:13" x14ac:dyDescent="0.35">
      <c r="A5741" t="s">
        <v>311</v>
      </c>
      <c r="B5741">
        <v>680017550</v>
      </c>
      <c r="C5741">
        <v>166767</v>
      </c>
      <c r="D5741" t="s">
        <v>3207</v>
      </c>
      <c r="E5741" s="1">
        <v>43602.732465277775</v>
      </c>
      <c r="F5741">
        <v>1</v>
      </c>
      <c r="G5741" t="s">
        <v>924</v>
      </c>
      <c r="H5741">
        <v>360</v>
      </c>
      <c r="I5741" s="1">
        <v>43610.625</v>
      </c>
      <c r="J5741" s="2">
        <f t="shared" si="267"/>
        <v>1</v>
      </c>
      <c r="K5741" s="2" t="str">
        <f>IFERROR(VLOOKUP(A5741,Aux!A:B,2,0),"Outros")</f>
        <v>Águas e resíduos</v>
      </c>
      <c r="L5741" s="2">
        <f t="shared" si="268"/>
        <v>2019</v>
      </c>
      <c r="M5741">
        <f t="shared" si="269"/>
        <v>20</v>
      </c>
    </row>
    <row r="5742" spans="1:13" x14ac:dyDescent="0.35">
      <c r="A5742" t="s">
        <v>122</v>
      </c>
      <c r="B5742">
        <v>506173968</v>
      </c>
      <c r="C5742">
        <v>166812</v>
      </c>
      <c r="E5742" s="1">
        <v>43603.417349537034</v>
      </c>
      <c r="F5742">
        <v>3</v>
      </c>
      <c r="G5742" t="s">
        <v>33</v>
      </c>
      <c r="H5742">
        <v>400</v>
      </c>
      <c r="J5742" s="2">
        <f t="shared" si="267"/>
        <v>1</v>
      </c>
      <c r="K5742" s="2" t="str">
        <f>IFERROR(VLOOKUP(A5742,Aux!A:B,2,0),"Outros")</f>
        <v>Municípios</v>
      </c>
      <c r="L5742" s="2">
        <f t="shared" si="268"/>
        <v>2019</v>
      </c>
      <c r="M5742">
        <f t="shared" si="269"/>
        <v>20</v>
      </c>
    </row>
    <row r="5743" spans="1:13" x14ac:dyDescent="0.35">
      <c r="A5743" t="s">
        <v>48</v>
      </c>
      <c r="B5743">
        <v>503035416</v>
      </c>
      <c r="C5743">
        <v>166828</v>
      </c>
      <c r="D5743" t="s">
        <v>4615</v>
      </c>
      <c r="E5743" s="1">
        <v>43603.469409722224</v>
      </c>
      <c r="F5743">
        <v>1</v>
      </c>
      <c r="G5743" t="s">
        <v>33</v>
      </c>
      <c r="H5743">
        <v>400</v>
      </c>
      <c r="J5743" s="2">
        <f t="shared" si="267"/>
        <v>1</v>
      </c>
      <c r="K5743" s="2" t="str">
        <f>IFERROR(VLOOKUP(A5743,Aux!A:B,2,0),"Outros")</f>
        <v>Hospitais</v>
      </c>
      <c r="L5743" s="2">
        <f t="shared" si="268"/>
        <v>2019</v>
      </c>
      <c r="M5743">
        <f t="shared" si="269"/>
        <v>20</v>
      </c>
    </row>
    <row r="5744" spans="1:13" x14ac:dyDescent="0.35">
      <c r="A5744" t="s">
        <v>71</v>
      </c>
      <c r="B5744">
        <v>500051054</v>
      </c>
      <c r="C5744">
        <v>166864</v>
      </c>
      <c r="D5744" t="s">
        <v>4841</v>
      </c>
      <c r="E5744" s="1">
        <v>43603.816678240742</v>
      </c>
      <c r="F5744">
        <v>13</v>
      </c>
      <c r="G5744" t="s">
        <v>566</v>
      </c>
      <c r="H5744">
        <v>360</v>
      </c>
      <c r="I5744" s="1">
        <v>43617.791666666664</v>
      </c>
      <c r="J5744" s="2">
        <f t="shared" si="267"/>
        <v>1</v>
      </c>
      <c r="K5744" s="2" t="str">
        <f>IFERROR(VLOOKUP(A5744,Aux!A:B,2,0),"Outros")</f>
        <v>Municípios</v>
      </c>
      <c r="L5744" s="2">
        <f t="shared" si="268"/>
        <v>2019</v>
      </c>
      <c r="M5744">
        <f t="shared" si="269"/>
        <v>20</v>
      </c>
    </row>
    <row r="5745" spans="1:13" x14ac:dyDescent="0.35">
      <c r="A5745" t="s">
        <v>48</v>
      </c>
      <c r="B5745">
        <v>503035416</v>
      </c>
      <c r="C5745">
        <v>166867</v>
      </c>
      <c r="E5745" s="1">
        <v>43605.358935185184</v>
      </c>
      <c r="F5745">
        <v>5</v>
      </c>
      <c r="G5745" t="s">
        <v>33</v>
      </c>
      <c r="H5745">
        <v>1</v>
      </c>
      <c r="J5745" s="2">
        <f t="shared" si="267"/>
        <v>1</v>
      </c>
      <c r="K5745" s="2" t="str">
        <f>IFERROR(VLOOKUP(A5745,Aux!A:B,2,0),"Outros")</f>
        <v>Hospitais</v>
      </c>
      <c r="L5745" s="2">
        <f t="shared" si="268"/>
        <v>2019</v>
      </c>
      <c r="M5745">
        <f t="shared" si="269"/>
        <v>21</v>
      </c>
    </row>
    <row r="5746" spans="1:13" x14ac:dyDescent="0.35">
      <c r="A5746" t="s">
        <v>48</v>
      </c>
      <c r="B5746">
        <v>503035416</v>
      </c>
      <c r="C5746">
        <v>166868</v>
      </c>
      <c r="D5746" t="s">
        <v>3476</v>
      </c>
      <c r="E5746" s="1">
        <v>43605.3590625</v>
      </c>
      <c r="F5746">
        <v>13</v>
      </c>
      <c r="G5746" t="s">
        <v>33</v>
      </c>
      <c r="H5746">
        <v>5</v>
      </c>
      <c r="I5746" s="1">
        <v>43610.708333333336</v>
      </c>
      <c r="J5746" s="2">
        <f t="shared" si="267"/>
        <v>1</v>
      </c>
      <c r="K5746" s="2" t="str">
        <f>IFERROR(VLOOKUP(A5746,Aux!A:B,2,0),"Outros")</f>
        <v>Hospitais</v>
      </c>
      <c r="L5746" s="2">
        <f t="shared" si="268"/>
        <v>2019</v>
      </c>
      <c r="M5746">
        <f t="shared" si="269"/>
        <v>21</v>
      </c>
    </row>
    <row r="5747" spans="1:13" x14ac:dyDescent="0.35">
      <c r="A5747" t="s">
        <v>136</v>
      </c>
      <c r="B5747">
        <v>506730573</v>
      </c>
      <c r="C5747">
        <v>166869</v>
      </c>
      <c r="D5747" t="s">
        <v>4842</v>
      </c>
      <c r="E5747" s="1">
        <v>43605.384421296294</v>
      </c>
      <c r="F5747">
        <v>13</v>
      </c>
      <c r="G5747" t="s">
        <v>138</v>
      </c>
      <c r="H5747">
        <v>5</v>
      </c>
      <c r="I5747" s="1">
        <v>43613.625</v>
      </c>
      <c r="J5747" s="2">
        <f t="shared" si="267"/>
        <v>1</v>
      </c>
      <c r="K5747" s="2" t="str">
        <f>IFERROR(VLOOKUP(A5747,Aux!A:B,2,0),"Outros")</f>
        <v>Municípios</v>
      </c>
      <c r="L5747" s="2">
        <f t="shared" si="268"/>
        <v>2019</v>
      </c>
      <c r="M5747">
        <f t="shared" si="269"/>
        <v>21</v>
      </c>
    </row>
    <row r="5748" spans="1:13" x14ac:dyDescent="0.35">
      <c r="A5748" t="s">
        <v>48</v>
      </c>
      <c r="B5748">
        <v>503035416</v>
      </c>
      <c r="C5748">
        <v>166870</v>
      </c>
      <c r="D5748" t="s">
        <v>4616</v>
      </c>
      <c r="E5748" s="1">
        <v>43605.385277777779</v>
      </c>
      <c r="F5748">
        <v>1</v>
      </c>
      <c r="G5748" t="s">
        <v>33</v>
      </c>
      <c r="H5748">
        <v>340</v>
      </c>
      <c r="I5748" s="1">
        <v>43610.708333333336</v>
      </c>
      <c r="J5748" s="2">
        <f t="shared" si="267"/>
        <v>1</v>
      </c>
      <c r="K5748" s="2" t="str">
        <f>IFERROR(VLOOKUP(A5748,Aux!A:B,2,0),"Outros")</f>
        <v>Hospitais</v>
      </c>
      <c r="L5748" s="2">
        <f t="shared" si="268"/>
        <v>2019</v>
      </c>
      <c r="M5748">
        <f t="shared" si="269"/>
        <v>21</v>
      </c>
    </row>
    <row r="5749" spans="1:13" x14ac:dyDescent="0.35">
      <c r="A5749" t="s">
        <v>281</v>
      </c>
      <c r="B5749">
        <v>508787033</v>
      </c>
      <c r="C5749">
        <v>166871</v>
      </c>
      <c r="D5749" t="s">
        <v>4879</v>
      </c>
      <c r="E5749" s="1">
        <v>43605.389907407407</v>
      </c>
      <c r="F5749">
        <v>1</v>
      </c>
      <c r="G5749" t="s">
        <v>1106</v>
      </c>
      <c r="H5749">
        <v>360</v>
      </c>
      <c r="I5749" s="1">
        <v>43615.999305555553</v>
      </c>
      <c r="J5749" s="2">
        <f t="shared" si="267"/>
        <v>1</v>
      </c>
      <c r="K5749" s="2" t="str">
        <f>IFERROR(VLOOKUP(A5749,Aux!A:B,2,0),"Outros")</f>
        <v>Municípios</v>
      </c>
      <c r="L5749" s="2">
        <f t="shared" si="268"/>
        <v>2019</v>
      </c>
      <c r="M5749">
        <f t="shared" si="269"/>
        <v>21</v>
      </c>
    </row>
    <row r="5750" spans="1:13" x14ac:dyDescent="0.35">
      <c r="A5750" t="s">
        <v>599</v>
      </c>
      <c r="B5750">
        <v>680012907</v>
      </c>
      <c r="C5750">
        <v>166872</v>
      </c>
      <c r="E5750" s="1">
        <v>43605.390833333331</v>
      </c>
      <c r="F5750">
        <v>1</v>
      </c>
      <c r="G5750" t="s">
        <v>33</v>
      </c>
      <c r="H5750">
        <v>400</v>
      </c>
      <c r="J5750" s="2">
        <f t="shared" si="267"/>
        <v>1</v>
      </c>
      <c r="K5750" s="2" t="str">
        <f>IFERROR(VLOOKUP(A5750,Aux!A:B,2,0),"Outros")</f>
        <v>Águas e resíduos</v>
      </c>
      <c r="L5750" s="2">
        <f t="shared" si="268"/>
        <v>2019</v>
      </c>
      <c r="M5750">
        <f t="shared" si="269"/>
        <v>21</v>
      </c>
    </row>
    <row r="5751" spans="1:13" x14ac:dyDescent="0.35">
      <c r="A5751" t="s">
        <v>599</v>
      </c>
      <c r="B5751">
        <v>680012907</v>
      </c>
      <c r="C5751">
        <v>166873</v>
      </c>
      <c r="D5751" t="s">
        <v>4880</v>
      </c>
      <c r="E5751" s="1">
        <v>43605.395416666666</v>
      </c>
      <c r="F5751">
        <v>1</v>
      </c>
      <c r="G5751" t="s">
        <v>476</v>
      </c>
      <c r="H5751">
        <v>360</v>
      </c>
      <c r="I5751" s="1">
        <v>43610.999305555553</v>
      </c>
      <c r="J5751" s="2">
        <f t="shared" si="267"/>
        <v>1</v>
      </c>
      <c r="K5751" s="2" t="str">
        <f>IFERROR(VLOOKUP(A5751,Aux!A:B,2,0),"Outros")</f>
        <v>Águas e resíduos</v>
      </c>
      <c r="L5751" s="2">
        <f t="shared" si="268"/>
        <v>2019</v>
      </c>
      <c r="M5751">
        <f t="shared" si="269"/>
        <v>21</v>
      </c>
    </row>
    <row r="5752" spans="1:13" x14ac:dyDescent="0.35">
      <c r="A5752" t="s">
        <v>48</v>
      </c>
      <c r="B5752">
        <v>503035416</v>
      </c>
      <c r="C5752">
        <v>166875</v>
      </c>
      <c r="D5752" t="s">
        <v>3275</v>
      </c>
      <c r="E5752" s="1">
        <v>43605.395879629628</v>
      </c>
      <c r="F5752">
        <v>13</v>
      </c>
      <c r="G5752" t="s">
        <v>33</v>
      </c>
      <c r="H5752">
        <v>5</v>
      </c>
      <c r="I5752" s="1">
        <v>43610.708333333336</v>
      </c>
      <c r="J5752" s="2">
        <f t="shared" si="267"/>
        <v>1</v>
      </c>
      <c r="K5752" s="2" t="str">
        <f>IFERROR(VLOOKUP(A5752,Aux!A:B,2,0),"Outros")</f>
        <v>Hospitais</v>
      </c>
      <c r="L5752" s="2">
        <f t="shared" si="268"/>
        <v>2019</v>
      </c>
      <c r="M5752">
        <f t="shared" si="269"/>
        <v>21</v>
      </c>
    </row>
    <row r="5753" spans="1:13" x14ac:dyDescent="0.35">
      <c r="A5753" t="s">
        <v>48</v>
      </c>
      <c r="B5753">
        <v>503035416</v>
      </c>
      <c r="C5753">
        <v>166876</v>
      </c>
      <c r="D5753" t="s">
        <v>4843</v>
      </c>
      <c r="E5753" s="1">
        <v>43605.403541666667</v>
      </c>
      <c r="F5753">
        <v>1</v>
      </c>
      <c r="G5753" t="s">
        <v>33</v>
      </c>
      <c r="H5753">
        <v>360</v>
      </c>
      <c r="I5753" s="1">
        <v>43610.708333333336</v>
      </c>
      <c r="J5753" s="2">
        <f t="shared" si="267"/>
        <v>1</v>
      </c>
      <c r="K5753" s="2" t="str">
        <f>IFERROR(VLOOKUP(A5753,Aux!A:B,2,0),"Outros")</f>
        <v>Hospitais</v>
      </c>
      <c r="L5753" s="2">
        <f t="shared" si="268"/>
        <v>2019</v>
      </c>
      <c r="M5753">
        <f t="shared" si="269"/>
        <v>21</v>
      </c>
    </row>
    <row r="5754" spans="1:13" x14ac:dyDescent="0.35">
      <c r="A5754" t="s">
        <v>136</v>
      </c>
      <c r="B5754">
        <v>506730573</v>
      </c>
      <c r="C5754">
        <v>166877</v>
      </c>
      <c r="D5754" t="s">
        <v>4780</v>
      </c>
      <c r="E5754" s="1">
        <v>43605.404513888891</v>
      </c>
      <c r="F5754">
        <v>13</v>
      </c>
      <c r="G5754" t="s">
        <v>138</v>
      </c>
      <c r="H5754">
        <v>5</v>
      </c>
      <c r="I5754" s="1">
        <v>43616.625</v>
      </c>
      <c r="J5754" s="2">
        <f t="shared" si="267"/>
        <v>1</v>
      </c>
      <c r="K5754" s="2" t="str">
        <f>IFERROR(VLOOKUP(A5754,Aux!A:B,2,0),"Outros")</f>
        <v>Municípios</v>
      </c>
      <c r="L5754" s="2">
        <f t="shared" si="268"/>
        <v>2019</v>
      </c>
      <c r="M5754">
        <f t="shared" si="269"/>
        <v>21</v>
      </c>
    </row>
    <row r="5755" spans="1:13" x14ac:dyDescent="0.35">
      <c r="A5755" t="s">
        <v>92</v>
      </c>
      <c r="B5755">
        <v>506037258</v>
      </c>
      <c r="C5755">
        <v>166878</v>
      </c>
      <c r="D5755" t="s">
        <v>4968</v>
      </c>
      <c r="E5755" s="1">
        <v>43605.421030092592</v>
      </c>
      <c r="F5755">
        <v>1</v>
      </c>
      <c r="G5755" t="s">
        <v>94</v>
      </c>
      <c r="H5755">
        <v>340</v>
      </c>
      <c r="I5755" s="1">
        <v>43611.708333333336</v>
      </c>
      <c r="J5755" s="2">
        <f t="shared" si="267"/>
        <v>1</v>
      </c>
      <c r="K5755" s="2" t="str">
        <f>IFERROR(VLOOKUP(A5755,Aux!A:B,2,0),"Outros")</f>
        <v>Municípios</v>
      </c>
      <c r="L5755" s="2">
        <f t="shared" si="268"/>
        <v>2019</v>
      </c>
      <c r="M5755">
        <f t="shared" si="269"/>
        <v>21</v>
      </c>
    </row>
    <row r="5756" spans="1:13" x14ac:dyDescent="0.35">
      <c r="A5756" t="s">
        <v>91</v>
      </c>
      <c r="B5756">
        <v>508035546</v>
      </c>
      <c r="C5756">
        <v>166879</v>
      </c>
      <c r="D5756" t="s">
        <v>4526</v>
      </c>
      <c r="E5756" s="1">
        <v>43605.423622685186</v>
      </c>
      <c r="F5756">
        <v>13</v>
      </c>
      <c r="G5756" t="s">
        <v>33</v>
      </c>
      <c r="H5756">
        <v>340</v>
      </c>
      <c r="I5756" s="1">
        <v>43611.999305555553</v>
      </c>
      <c r="J5756" s="2">
        <f t="shared" si="267"/>
        <v>1</v>
      </c>
      <c r="K5756" s="2" t="str">
        <f>IFERROR(VLOOKUP(A5756,Aux!A:B,2,0),"Outros")</f>
        <v>Municípios</v>
      </c>
      <c r="L5756" s="2">
        <f t="shared" si="268"/>
        <v>2019</v>
      </c>
      <c r="M5756">
        <f t="shared" si="269"/>
        <v>21</v>
      </c>
    </row>
    <row r="5757" spans="1:13" x14ac:dyDescent="0.35">
      <c r="A5757" t="s">
        <v>63</v>
      </c>
      <c r="B5757">
        <v>502098139</v>
      </c>
      <c r="C5757">
        <v>166880</v>
      </c>
      <c r="D5757" t="s">
        <v>4917</v>
      </c>
      <c r="E5757" s="1">
        <v>43605.423645833333</v>
      </c>
      <c r="F5757">
        <v>3</v>
      </c>
      <c r="G5757" t="s">
        <v>75</v>
      </c>
      <c r="H5757">
        <v>340</v>
      </c>
      <c r="I5757" s="1">
        <v>43614.75</v>
      </c>
      <c r="J5757" s="2">
        <f t="shared" si="267"/>
        <v>1</v>
      </c>
      <c r="K5757" s="2" t="str">
        <f>IFERROR(VLOOKUP(A5757,Aux!A:B,2,0),"Outros")</f>
        <v>Municípios</v>
      </c>
      <c r="L5757" s="2">
        <f t="shared" si="268"/>
        <v>2019</v>
      </c>
      <c r="M5757">
        <f t="shared" si="269"/>
        <v>21</v>
      </c>
    </row>
    <row r="5758" spans="1:13" x14ac:dyDescent="0.35">
      <c r="A5758" t="s">
        <v>1132</v>
      </c>
      <c r="B5758">
        <v>501162941</v>
      </c>
      <c r="C5758">
        <v>166881</v>
      </c>
      <c r="E5758" s="1">
        <v>43605.427928240744</v>
      </c>
      <c r="F5758">
        <v>4</v>
      </c>
      <c r="G5758" t="s">
        <v>33</v>
      </c>
      <c r="H5758">
        <v>400</v>
      </c>
      <c r="J5758" s="2">
        <f t="shared" si="267"/>
        <v>1</v>
      </c>
      <c r="K5758" s="2" t="str">
        <f>IFERROR(VLOOKUP(A5758,Aux!A:B,2,0),"Outros")</f>
        <v>Municípios</v>
      </c>
      <c r="L5758" s="2">
        <f t="shared" si="268"/>
        <v>2019</v>
      </c>
      <c r="M5758">
        <f t="shared" si="269"/>
        <v>21</v>
      </c>
    </row>
    <row r="5759" spans="1:13" x14ac:dyDescent="0.35">
      <c r="A5759" t="s">
        <v>599</v>
      </c>
      <c r="B5759">
        <v>680012907</v>
      </c>
      <c r="C5759">
        <v>166882</v>
      </c>
      <c r="D5759" t="s">
        <v>4686</v>
      </c>
      <c r="E5759" s="1">
        <v>43605.675266203703</v>
      </c>
      <c r="F5759">
        <v>1</v>
      </c>
      <c r="G5759" t="s">
        <v>94</v>
      </c>
      <c r="H5759">
        <v>360</v>
      </c>
      <c r="I5759" s="1">
        <v>43613.999305555553</v>
      </c>
      <c r="J5759" s="2">
        <f t="shared" si="267"/>
        <v>1</v>
      </c>
      <c r="K5759" s="2" t="str">
        <f>IFERROR(VLOOKUP(A5759,Aux!A:B,2,0),"Outros")</f>
        <v>Águas e resíduos</v>
      </c>
      <c r="L5759" s="2">
        <f t="shared" si="268"/>
        <v>2019</v>
      </c>
      <c r="M5759">
        <f t="shared" si="269"/>
        <v>21</v>
      </c>
    </row>
    <row r="5760" spans="1:13" x14ac:dyDescent="0.35">
      <c r="A5760" t="s">
        <v>336</v>
      </c>
      <c r="B5760">
        <v>505170876</v>
      </c>
      <c r="C5760">
        <v>166883</v>
      </c>
      <c r="D5760" t="s">
        <v>4881</v>
      </c>
      <c r="E5760" s="1">
        <v>43605.430162037039</v>
      </c>
      <c r="F5760">
        <v>3</v>
      </c>
      <c r="G5760" t="s">
        <v>345</v>
      </c>
      <c r="H5760">
        <v>360</v>
      </c>
      <c r="I5760" s="1">
        <v>43620.708333333336</v>
      </c>
      <c r="J5760" s="2">
        <f t="shared" si="267"/>
        <v>1</v>
      </c>
      <c r="K5760" s="2" t="str">
        <f>IFERROR(VLOOKUP(A5760,Aux!A:B,2,0),"Outros")</f>
        <v>Municípios</v>
      </c>
      <c r="L5760" s="2">
        <f t="shared" si="268"/>
        <v>2019</v>
      </c>
      <c r="M5760">
        <f t="shared" si="269"/>
        <v>21</v>
      </c>
    </row>
    <row r="5761" spans="1:13" x14ac:dyDescent="0.35">
      <c r="A5761" t="s">
        <v>239</v>
      </c>
      <c r="B5761">
        <v>512042659</v>
      </c>
      <c r="C5761">
        <v>166884</v>
      </c>
      <c r="D5761" t="s">
        <v>4918</v>
      </c>
      <c r="E5761" s="1">
        <v>43605.433518518519</v>
      </c>
      <c r="F5761">
        <v>1</v>
      </c>
      <c r="G5761" t="s">
        <v>241</v>
      </c>
      <c r="H5761">
        <v>340</v>
      </c>
      <c r="I5761" s="1">
        <v>43614.999305555553</v>
      </c>
      <c r="J5761" s="2">
        <f t="shared" si="267"/>
        <v>1</v>
      </c>
      <c r="K5761" s="2" t="str">
        <f>IFERROR(VLOOKUP(A5761,Aux!A:B,2,0),"Outros")</f>
        <v>Municípios</v>
      </c>
      <c r="L5761" s="2">
        <f t="shared" si="268"/>
        <v>2019</v>
      </c>
      <c r="M5761">
        <f t="shared" si="269"/>
        <v>21</v>
      </c>
    </row>
    <row r="5762" spans="1:13" x14ac:dyDescent="0.35">
      <c r="A5762" t="s">
        <v>91</v>
      </c>
      <c r="B5762">
        <v>508035546</v>
      </c>
      <c r="C5762">
        <v>166885</v>
      </c>
      <c r="D5762" t="s">
        <v>4527</v>
      </c>
      <c r="E5762" s="1">
        <v>43605.433888888889</v>
      </c>
      <c r="F5762">
        <v>13</v>
      </c>
      <c r="G5762" t="s">
        <v>33</v>
      </c>
      <c r="H5762">
        <v>340</v>
      </c>
      <c r="I5762" s="1">
        <v>43614.999305555553</v>
      </c>
      <c r="J5762" s="2">
        <f t="shared" ref="J5762:J5825" si="270">IF(C5762=C5761,"",1)</f>
        <v>1</v>
      </c>
      <c r="K5762" s="2" t="str">
        <f>IFERROR(VLOOKUP(A5762,Aux!A:B,2,0),"Outros")</f>
        <v>Municípios</v>
      </c>
      <c r="L5762" s="2">
        <f t="shared" ref="L5762:L5825" si="271">YEAR(E5762)</f>
        <v>2019</v>
      </c>
      <c r="M5762">
        <f t="shared" ref="M5762:M5825" si="272">WEEKNUM(E5762)</f>
        <v>21</v>
      </c>
    </row>
    <row r="5763" spans="1:13" x14ac:dyDescent="0.35">
      <c r="A5763" t="s">
        <v>92</v>
      </c>
      <c r="B5763">
        <v>506037258</v>
      </c>
      <c r="C5763">
        <v>166886</v>
      </c>
      <c r="D5763" t="s">
        <v>4528</v>
      </c>
      <c r="E5763" s="1">
        <v>43605.43408564815</v>
      </c>
      <c r="F5763">
        <v>1</v>
      </c>
      <c r="G5763" t="s">
        <v>476</v>
      </c>
      <c r="H5763">
        <v>340</v>
      </c>
      <c r="I5763" s="1">
        <v>43609.708333333336</v>
      </c>
      <c r="J5763" s="2">
        <f t="shared" si="270"/>
        <v>1</v>
      </c>
      <c r="K5763" s="2" t="str">
        <f>IFERROR(VLOOKUP(A5763,Aux!A:B,2,0),"Outros")</f>
        <v>Municípios</v>
      </c>
      <c r="L5763" s="2">
        <f t="shared" si="271"/>
        <v>2019</v>
      </c>
      <c r="M5763">
        <f t="shared" si="272"/>
        <v>21</v>
      </c>
    </row>
    <row r="5764" spans="1:13" x14ac:dyDescent="0.35">
      <c r="A5764" t="s">
        <v>12</v>
      </c>
      <c r="B5764">
        <v>508481287</v>
      </c>
      <c r="C5764">
        <v>166887</v>
      </c>
      <c r="D5764" t="s">
        <v>4529</v>
      </c>
      <c r="E5764" s="1">
        <v>43605.434479166666</v>
      </c>
      <c r="F5764">
        <v>1</v>
      </c>
      <c r="G5764" t="s">
        <v>14</v>
      </c>
      <c r="H5764">
        <v>360</v>
      </c>
      <c r="I5764" s="1">
        <v>43608.708333333336</v>
      </c>
      <c r="J5764" s="2">
        <f t="shared" si="270"/>
        <v>1</v>
      </c>
      <c r="K5764" s="2" t="str">
        <f>IFERROR(VLOOKUP(A5764,Aux!A:B,2,0),"Outros")</f>
        <v>Hospitais</v>
      </c>
      <c r="L5764" s="2">
        <f t="shared" si="271"/>
        <v>2019</v>
      </c>
      <c r="M5764">
        <f t="shared" si="272"/>
        <v>21</v>
      </c>
    </row>
    <row r="5765" spans="1:13" x14ac:dyDescent="0.35">
      <c r="A5765" t="s">
        <v>336</v>
      </c>
      <c r="B5765">
        <v>505170876</v>
      </c>
      <c r="C5765">
        <v>166890</v>
      </c>
      <c r="D5765" t="s">
        <v>4530</v>
      </c>
      <c r="E5765" s="1">
        <v>43605.441921296297</v>
      </c>
      <c r="F5765">
        <v>4</v>
      </c>
      <c r="G5765" t="s">
        <v>345</v>
      </c>
      <c r="H5765">
        <v>5</v>
      </c>
      <c r="I5765" s="1">
        <v>43607.708333333336</v>
      </c>
      <c r="J5765" s="2">
        <f t="shared" si="270"/>
        <v>1</v>
      </c>
      <c r="K5765" s="2" t="str">
        <f>IFERROR(VLOOKUP(A5765,Aux!A:B,2,0),"Outros")</f>
        <v>Municípios</v>
      </c>
      <c r="L5765" s="2">
        <f t="shared" si="271"/>
        <v>2019</v>
      </c>
      <c r="M5765">
        <f t="shared" si="272"/>
        <v>21</v>
      </c>
    </row>
    <row r="5766" spans="1:13" x14ac:dyDescent="0.35">
      <c r="A5766" t="s">
        <v>9</v>
      </c>
      <c r="B5766">
        <v>506673626</v>
      </c>
      <c r="C5766">
        <v>166892</v>
      </c>
      <c r="D5766" t="s">
        <v>4919</v>
      </c>
      <c r="E5766" s="1">
        <v>43605.442361111112</v>
      </c>
      <c r="F5766">
        <v>13</v>
      </c>
      <c r="G5766" t="s">
        <v>11</v>
      </c>
      <c r="H5766">
        <v>360</v>
      </c>
      <c r="I5766" s="1">
        <v>43610.999305555553</v>
      </c>
      <c r="J5766" s="2">
        <f t="shared" si="270"/>
        <v>1</v>
      </c>
      <c r="K5766" s="2" t="str">
        <f>IFERROR(VLOOKUP(A5766,Aux!A:B,2,0),"Outros")</f>
        <v>Municípios</v>
      </c>
      <c r="L5766" s="2">
        <f t="shared" si="271"/>
        <v>2019</v>
      </c>
      <c r="M5766">
        <f t="shared" si="272"/>
        <v>21</v>
      </c>
    </row>
    <row r="5767" spans="1:13" x14ac:dyDescent="0.35">
      <c r="A5767" t="s">
        <v>157</v>
      </c>
      <c r="B5767">
        <v>500122237</v>
      </c>
      <c r="C5767">
        <v>166893</v>
      </c>
      <c r="E5767" s="1">
        <v>43605.444548611114</v>
      </c>
      <c r="F5767">
        <v>4</v>
      </c>
      <c r="H5767">
        <v>1</v>
      </c>
      <c r="J5767" s="2">
        <f t="shared" si="270"/>
        <v>1</v>
      </c>
      <c r="K5767" s="2" t="str">
        <f>IFERROR(VLOOKUP(A5767,Aux!A:B,2,0),"Outros")</f>
        <v>Outros</v>
      </c>
      <c r="L5767" s="2">
        <f t="shared" si="271"/>
        <v>2019</v>
      </c>
      <c r="M5767">
        <f t="shared" si="272"/>
        <v>21</v>
      </c>
    </row>
    <row r="5768" spans="1:13" x14ac:dyDescent="0.35">
      <c r="A5768" t="s">
        <v>157</v>
      </c>
      <c r="B5768">
        <v>500122237</v>
      </c>
      <c r="C5768">
        <v>166895</v>
      </c>
      <c r="D5768" t="s">
        <v>4920</v>
      </c>
      <c r="E5768" s="1">
        <v>43605.445069444446</v>
      </c>
      <c r="F5768">
        <v>3</v>
      </c>
      <c r="G5768" t="s">
        <v>33</v>
      </c>
      <c r="H5768">
        <v>300</v>
      </c>
      <c r="I5768" s="1">
        <v>43633.708333333336</v>
      </c>
      <c r="J5768" s="2">
        <f t="shared" si="270"/>
        <v>1</v>
      </c>
      <c r="K5768" s="2" t="str">
        <f>IFERROR(VLOOKUP(A5768,Aux!A:B,2,0),"Outros")</f>
        <v>Outros</v>
      </c>
      <c r="L5768" s="2">
        <f t="shared" si="271"/>
        <v>2019</v>
      </c>
      <c r="M5768">
        <f t="shared" si="272"/>
        <v>21</v>
      </c>
    </row>
    <row r="5769" spans="1:13" x14ac:dyDescent="0.35">
      <c r="A5769" t="s">
        <v>88</v>
      </c>
      <c r="B5769">
        <v>506624200</v>
      </c>
      <c r="C5769">
        <v>166898</v>
      </c>
      <c r="D5769" t="s">
        <v>4969</v>
      </c>
      <c r="E5769" s="1">
        <v>43605.449189814812</v>
      </c>
      <c r="F5769">
        <v>1</v>
      </c>
      <c r="G5769" t="s">
        <v>90</v>
      </c>
      <c r="H5769">
        <v>360</v>
      </c>
      <c r="I5769" s="1">
        <v>43607.708333333336</v>
      </c>
      <c r="J5769" s="2">
        <f t="shared" si="270"/>
        <v>1</v>
      </c>
      <c r="K5769" s="2" t="str">
        <f>IFERROR(VLOOKUP(A5769,Aux!A:B,2,0),"Outros")</f>
        <v>Municípios</v>
      </c>
      <c r="L5769" s="2">
        <f t="shared" si="271"/>
        <v>2019</v>
      </c>
      <c r="M5769">
        <f t="shared" si="272"/>
        <v>21</v>
      </c>
    </row>
    <row r="5770" spans="1:13" x14ac:dyDescent="0.35">
      <c r="A5770" t="s">
        <v>122</v>
      </c>
      <c r="B5770">
        <v>506173968</v>
      </c>
      <c r="C5770">
        <v>166899</v>
      </c>
      <c r="D5770" t="s">
        <v>4617</v>
      </c>
      <c r="E5770" s="1">
        <v>43605.450775462959</v>
      </c>
      <c r="F5770">
        <v>1</v>
      </c>
      <c r="G5770" t="s">
        <v>597</v>
      </c>
      <c r="H5770">
        <v>360</v>
      </c>
      <c r="I5770" s="1">
        <v>43613.708333333336</v>
      </c>
      <c r="J5770" s="2">
        <f t="shared" si="270"/>
        <v>1</v>
      </c>
      <c r="K5770" s="2" t="str">
        <f>IFERROR(VLOOKUP(A5770,Aux!A:B,2,0),"Outros")</f>
        <v>Municípios</v>
      </c>
      <c r="L5770" s="2">
        <f t="shared" si="271"/>
        <v>2019</v>
      </c>
      <c r="M5770">
        <f t="shared" si="272"/>
        <v>21</v>
      </c>
    </row>
    <row r="5771" spans="1:13" x14ac:dyDescent="0.35">
      <c r="A5771" t="s">
        <v>217</v>
      </c>
      <c r="B5771">
        <v>502530863</v>
      </c>
      <c r="C5771">
        <v>166900</v>
      </c>
      <c r="D5771" t="s">
        <v>4921</v>
      </c>
      <c r="E5771" s="1">
        <v>43605.451273148145</v>
      </c>
      <c r="F5771">
        <v>3</v>
      </c>
      <c r="G5771" t="s">
        <v>33</v>
      </c>
      <c r="H5771">
        <v>5</v>
      </c>
      <c r="I5771" s="1">
        <v>43651.791666666664</v>
      </c>
      <c r="J5771" s="2">
        <f t="shared" si="270"/>
        <v>1</v>
      </c>
      <c r="K5771" s="2" t="str">
        <f>IFERROR(VLOOKUP(A5771,Aux!A:B,2,0),"Outros")</f>
        <v>Outros</v>
      </c>
      <c r="L5771" s="2">
        <f t="shared" si="271"/>
        <v>2019</v>
      </c>
      <c r="M5771">
        <f t="shared" si="272"/>
        <v>21</v>
      </c>
    </row>
    <row r="5772" spans="1:13" x14ac:dyDescent="0.35">
      <c r="A5772" t="s">
        <v>57</v>
      </c>
      <c r="B5772">
        <v>501294104</v>
      </c>
      <c r="C5772">
        <v>166902</v>
      </c>
      <c r="D5772" t="s">
        <v>4618</v>
      </c>
      <c r="E5772" s="1">
        <v>43605.454710648148</v>
      </c>
      <c r="F5772">
        <v>1</v>
      </c>
      <c r="G5772" t="s">
        <v>103</v>
      </c>
      <c r="H5772">
        <v>360</v>
      </c>
      <c r="I5772" s="1">
        <v>43608.999305555553</v>
      </c>
      <c r="J5772" s="2">
        <f t="shared" si="270"/>
        <v>1</v>
      </c>
      <c r="K5772" s="2" t="str">
        <f>IFERROR(VLOOKUP(A5772,Aux!A:B,2,0),"Outros")</f>
        <v>Municípios</v>
      </c>
      <c r="L5772" s="2">
        <f t="shared" si="271"/>
        <v>2019</v>
      </c>
      <c r="M5772">
        <f t="shared" si="272"/>
        <v>21</v>
      </c>
    </row>
    <row r="5773" spans="1:13" x14ac:dyDescent="0.35">
      <c r="A5773" t="s">
        <v>57</v>
      </c>
      <c r="B5773">
        <v>501294104</v>
      </c>
      <c r="C5773">
        <v>166903</v>
      </c>
      <c r="D5773" t="s">
        <v>4531</v>
      </c>
      <c r="E5773" s="1">
        <v>43605.454837962963</v>
      </c>
      <c r="F5773">
        <v>3</v>
      </c>
      <c r="G5773" t="s">
        <v>59</v>
      </c>
      <c r="H5773">
        <v>5</v>
      </c>
      <c r="I5773" s="1">
        <v>43637.999305555553</v>
      </c>
      <c r="J5773" s="2">
        <f t="shared" si="270"/>
        <v>1</v>
      </c>
      <c r="K5773" s="2" t="str">
        <f>IFERROR(VLOOKUP(A5773,Aux!A:B,2,0),"Outros")</f>
        <v>Municípios</v>
      </c>
      <c r="L5773" s="2">
        <f t="shared" si="271"/>
        <v>2019</v>
      </c>
      <c r="M5773">
        <f t="shared" si="272"/>
        <v>21</v>
      </c>
    </row>
    <row r="5774" spans="1:13" x14ac:dyDescent="0.35">
      <c r="A5774" t="s">
        <v>15</v>
      </c>
      <c r="B5774">
        <v>503541567</v>
      </c>
      <c r="C5774">
        <v>166904</v>
      </c>
      <c r="D5774" t="s">
        <v>4970</v>
      </c>
      <c r="E5774" s="1">
        <v>43605.455648148149</v>
      </c>
      <c r="F5774">
        <v>13</v>
      </c>
      <c r="G5774" t="s">
        <v>107</v>
      </c>
      <c r="H5774">
        <v>340</v>
      </c>
      <c r="I5774" s="1">
        <v>43612.999305555553</v>
      </c>
      <c r="J5774" s="2">
        <f t="shared" si="270"/>
        <v>1</v>
      </c>
      <c r="K5774" s="2" t="str">
        <f>IFERROR(VLOOKUP(A5774,Aux!A:B,2,0),"Outros")</f>
        <v>Municípios</v>
      </c>
      <c r="L5774" s="2">
        <f t="shared" si="271"/>
        <v>2019</v>
      </c>
      <c r="M5774">
        <f t="shared" si="272"/>
        <v>21</v>
      </c>
    </row>
    <row r="5775" spans="1:13" x14ac:dyDescent="0.35">
      <c r="A5775" t="s">
        <v>275</v>
      </c>
      <c r="B5775">
        <v>505187531</v>
      </c>
      <c r="C5775">
        <v>166908</v>
      </c>
      <c r="D5775" t="s">
        <v>4619</v>
      </c>
      <c r="E5775" s="1">
        <v>43605.4609375</v>
      </c>
      <c r="F5775">
        <v>1</v>
      </c>
      <c r="G5775" t="s">
        <v>277</v>
      </c>
      <c r="H5775">
        <v>5</v>
      </c>
      <c r="I5775" s="1">
        <v>43612.999305555553</v>
      </c>
      <c r="J5775" s="2">
        <f t="shared" si="270"/>
        <v>1</v>
      </c>
      <c r="K5775" s="2" t="str">
        <f>IFERROR(VLOOKUP(A5775,Aux!A:B,2,0),"Outros")</f>
        <v>Municípios</v>
      </c>
      <c r="L5775" s="2">
        <f t="shared" si="271"/>
        <v>2019</v>
      </c>
      <c r="M5775">
        <f t="shared" si="272"/>
        <v>21</v>
      </c>
    </row>
    <row r="5776" spans="1:13" x14ac:dyDescent="0.35">
      <c r="A5776" t="s">
        <v>101</v>
      </c>
      <c r="B5776">
        <v>507040589</v>
      </c>
      <c r="C5776">
        <v>166911</v>
      </c>
      <c r="D5776" t="s">
        <v>4532</v>
      </c>
      <c r="E5776" s="1">
        <v>43605.463969907411</v>
      </c>
      <c r="F5776">
        <v>1</v>
      </c>
      <c r="G5776" t="s">
        <v>2848</v>
      </c>
      <c r="H5776">
        <v>400</v>
      </c>
      <c r="I5776" s="1">
        <v>25569.708333333332</v>
      </c>
      <c r="J5776" s="2">
        <f t="shared" si="270"/>
        <v>1</v>
      </c>
      <c r="K5776" s="2" t="str">
        <f>IFERROR(VLOOKUP(A5776,Aux!A:B,2,0),"Outros")</f>
        <v>Municípios</v>
      </c>
      <c r="L5776" s="2">
        <f t="shared" si="271"/>
        <v>2019</v>
      </c>
      <c r="M5776">
        <f t="shared" si="272"/>
        <v>21</v>
      </c>
    </row>
    <row r="5777" spans="1:13" x14ac:dyDescent="0.35">
      <c r="A5777" t="s">
        <v>122</v>
      </c>
      <c r="B5777">
        <v>506173968</v>
      </c>
      <c r="C5777">
        <v>166914</v>
      </c>
      <c r="D5777" t="s">
        <v>4620</v>
      </c>
      <c r="E5777" s="1">
        <v>43605.466087962966</v>
      </c>
      <c r="F5777">
        <v>1</v>
      </c>
      <c r="G5777" t="s">
        <v>33</v>
      </c>
      <c r="H5777">
        <v>340</v>
      </c>
      <c r="I5777" s="1">
        <v>43610.75</v>
      </c>
      <c r="J5777" s="2">
        <f t="shared" si="270"/>
        <v>1</v>
      </c>
      <c r="K5777" s="2" t="str">
        <f>IFERROR(VLOOKUP(A5777,Aux!A:B,2,0),"Outros")</f>
        <v>Municípios</v>
      </c>
      <c r="L5777" s="2">
        <f t="shared" si="271"/>
        <v>2019</v>
      </c>
      <c r="M5777">
        <f t="shared" si="272"/>
        <v>21</v>
      </c>
    </row>
    <row r="5778" spans="1:13" x14ac:dyDescent="0.35">
      <c r="A5778" t="s">
        <v>197</v>
      </c>
      <c r="B5778">
        <v>506334562</v>
      </c>
      <c r="C5778">
        <v>166918</v>
      </c>
      <c r="D5778" t="s">
        <v>4533</v>
      </c>
      <c r="E5778" s="1">
        <v>43605.469456018516</v>
      </c>
      <c r="F5778">
        <v>1</v>
      </c>
      <c r="G5778" t="s">
        <v>625</v>
      </c>
      <c r="H5778">
        <v>360</v>
      </c>
      <c r="I5778" s="1">
        <v>43610.999305555553</v>
      </c>
      <c r="J5778" s="2">
        <f t="shared" si="270"/>
        <v>1</v>
      </c>
      <c r="K5778" s="2" t="str">
        <f>IFERROR(VLOOKUP(A5778,Aux!A:B,2,0),"Outros")</f>
        <v>Municípios</v>
      </c>
      <c r="L5778" s="2">
        <f t="shared" si="271"/>
        <v>2019</v>
      </c>
      <c r="M5778">
        <f t="shared" si="272"/>
        <v>21</v>
      </c>
    </row>
    <row r="5779" spans="1:13" x14ac:dyDescent="0.35">
      <c r="A5779" t="s">
        <v>48</v>
      </c>
      <c r="B5779">
        <v>503035416</v>
      </c>
      <c r="C5779">
        <v>166921</v>
      </c>
      <c r="D5779" t="s">
        <v>4971</v>
      </c>
      <c r="E5779" s="1">
        <v>43605.471782407411</v>
      </c>
      <c r="F5779">
        <v>1</v>
      </c>
      <c r="G5779" t="s">
        <v>33</v>
      </c>
      <c r="H5779">
        <v>5</v>
      </c>
      <c r="I5779" s="1">
        <v>43610.708333333336</v>
      </c>
      <c r="J5779" s="2">
        <f t="shared" si="270"/>
        <v>1</v>
      </c>
      <c r="K5779" s="2" t="str">
        <f>IFERROR(VLOOKUP(A5779,Aux!A:B,2,0),"Outros")</f>
        <v>Hospitais</v>
      </c>
      <c r="L5779" s="2">
        <f t="shared" si="271"/>
        <v>2019</v>
      </c>
      <c r="M5779">
        <f t="shared" si="272"/>
        <v>21</v>
      </c>
    </row>
    <row r="5780" spans="1:13" x14ac:dyDescent="0.35">
      <c r="A5780" t="s">
        <v>12</v>
      </c>
      <c r="B5780">
        <v>508481287</v>
      </c>
      <c r="C5780">
        <v>166925</v>
      </c>
      <c r="D5780" t="s">
        <v>4972</v>
      </c>
      <c r="E5780" s="1">
        <v>43605.474583333336</v>
      </c>
      <c r="F5780">
        <v>1</v>
      </c>
      <c r="G5780" t="s">
        <v>14</v>
      </c>
      <c r="H5780">
        <v>360</v>
      </c>
      <c r="I5780" s="1">
        <v>43608.708333333336</v>
      </c>
      <c r="J5780" s="2">
        <f t="shared" si="270"/>
        <v>1</v>
      </c>
      <c r="K5780" s="2" t="str">
        <f>IFERROR(VLOOKUP(A5780,Aux!A:B,2,0),"Outros")</f>
        <v>Hospitais</v>
      </c>
      <c r="L5780" s="2">
        <f t="shared" si="271"/>
        <v>2019</v>
      </c>
      <c r="M5780">
        <f t="shared" si="272"/>
        <v>21</v>
      </c>
    </row>
    <row r="5781" spans="1:13" x14ac:dyDescent="0.35">
      <c r="A5781" t="s">
        <v>275</v>
      </c>
      <c r="B5781">
        <v>505187531</v>
      </c>
      <c r="C5781">
        <v>166928</v>
      </c>
      <c r="D5781" t="s">
        <v>4534</v>
      </c>
      <c r="E5781" s="1">
        <v>43605.479537037034</v>
      </c>
      <c r="F5781">
        <v>13</v>
      </c>
      <c r="G5781" t="s">
        <v>277</v>
      </c>
      <c r="H5781">
        <v>360</v>
      </c>
      <c r="I5781" s="1">
        <v>43612.999305555553</v>
      </c>
      <c r="J5781" s="2">
        <f t="shared" si="270"/>
        <v>1</v>
      </c>
      <c r="K5781" s="2" t="str">
        <f>IFERROR(VLOOKUP(A5781,Aux!A:B,2,0),"Outros")</f>
        <v>Municípios</v>
      </c>
      <c r="L5781" s="2">
        <f t="shared" si="271"/>
        <v>2019</v>
      </c>
      <c r="M5781">
        <f t="shared" si="272"/>
        <v>21</v>
      </c>
    </row>
    <row r="5782" spans="1:13" x14ac:dyDescent="0.35">
      <c r="A5782" t="s">
        <v>1132</v>
      </c>
      <c r="B5782">
        <v>501162941</v>
      </c>
      <c r="C5782">
        <v>166929</v>
      </c>
      <c r="D5782" t="s">
        <v>4621</v>
      </c>
      <c r="E5782" s="1">
        <v>43605.480520833335</v>
      </c>
      <c r="F5782">
        <v>4</v>
      </c>
      <c r="G5782" t="s">
        <v>1270</v>
      </c>
      <c r="H5782">
        <v>360</v>
      </c>
      <c r="I5782" s="1">
        <v>43611.791666666664</v>
      </c>
      <c r="J5782" s="2">
        <f t="shared" si="270"/>
        <v>1</v>
      </c>
      <c r="K5782" s="2" t="str">
        <f>IFERROR(VLOOKUP(A5782,Aux!A:B,2,0),"Outros")</f>
        <v>Municípios</v>
      </c>
      <c r="L5782" s="2">
        <f t="shared" si="271"/>
        <v>2019</v>
      </c>
      <c r="M5782">
        <f t="shared" si="272"/>
        <v>21</v>
      </c>
    </row>
    <row r="5783" spans="1:13" x14ac:dyDescent="0.35">
      <c r="A5783" t="s">
        <v>57</v>
      </c>
      <c r="B5783">
        <v>501294104</v>
      </c>
      <c r="C5783">
        <v>166930</v>
      </c>
      <c r="D5783" t="s">
        <v>4622</v>
      </c>
      <c r="E5783" s="1">
        <v>43605.481886574074</v>
      </c>
      <c r="F5783">
        <v>13</v>
      </c>
      <c r="G5783" t="s">
        <v>526</v>
      </c>
      <c r="H5783">
        <v>360</v>
      </c>
      <c r="I5783" s="1">
        <v>43615.995833333334</v>
      </c>
      <c r="J5783" s="2">
        <f t="shared" si="270"/>
        <v>1</v>
      </c>
      <c r="K5783" s="2" t="str">
        <f>IFERROR(VLOOKUP(A5783,Aux!A:B,2,0),"Outros")</f>
        <v>Municípios</v>
      </c>
      <c r="L5783" s="2">
        <f t="shared" si="271"/>
        <v>2019</v>
      </c>
      <c r="M5783">
        <f t="shared" si="272"/>
        <v>21</v>
      </c>
    </row>
    <row r="5784" spans="1:13" x14ac:dyDescent="0.35">
      <c r="A5784" t="s">
        <v>336</v>
      </c>
      <c r="B5784">
        <v>505170876</v>
      </c>
      <c r="C5784">
        <v>166931</v>
      </c>
      <c r="D5784" t="s">
        <v>4973</v>
      </c>
      <c r="E5784" s="1">
        <v>43605.484780092593</v>
      </c>
      <c r="F5784">
        <v>3</v>
      </c>
      <c r="G5784" t="s">
        <v>345</v>
      </c>
      <c r="H5784">
        <v>360</v>
      </c>
      <c r="I5784" s="1">
        <v>43620.708333333336</v>
      </c>
      <c r="J5784" s="2">
        <f t="shared" si="270"/>
        <v>1</v>
      </c>
      <c r="K5784" s="2" t="str">
        <f>IFERROR(VLOOKUP(A5784,Aux!A:B,2,0),"Outros")</f>
        <v>Municípios</v>
      </c>
      <c r="L5784" s="2">
        <f t="shared" si="271"/>
        <v>2019</v>
      </c>
      <c r="M5784">
        <f t="shared" si="272"/>
        <v>21</v>
      </c>
    </row>
    <row r="5785" spans="1:13" x14ac:dyDescent="0.35">
      <c r="A5785" t="s">
        <v>60</v>
      </c>
      <c r="B5785">
        <v>505456010</v>
      </c>
      <c r="C5785">
        <v>166932</v>
      </c>
      <c r="D5785" t="s">
        <v>4623</v>
      </c>
      <c r="E5785" s="1">
        <v>43605.486608796295</v>
      </c>
      <c r="F5785">
        <v>1</v>
      </c>
      <c r="G5785" t="s">
        <v>62</v>
      </c>
      <c r="H5785">
        <v>360</v>
      </c>
      <c r="I5785" s="1">
        <v>43607.999305555553</v>
      </c>
      <c r="J5785" s="2">
        <f t="shared" si="270"/>
        <v>1</v>
      </c>
      <c r="K5785" s="2" t="str">
        <f>IFERROR(VLOOKUP(A5785,Aux!A:B,2,0),"Outros")</f>
        <v>Municípios</v>
      </c>
      <c r="L5785" s="2">
        <f t="shared" si="271"/>
        <v>2019</v>
      </c>
      <c r="M5785">
        <f t="shared" si="272"/>
        <v>21</v>
      </c>
    </row>
    <row r="5786" spans="1:13" x14ac:dyDescent="0.35">
      <c r="A5786" t="s">
        <v>461</v>
      </c>
      <c r="B5786">
        <v>511010435</v>
      </c>
      <c r="C5786">
        <v>166933</v>
      </c>
      <c r="D5786" t="s">
        <v>4974</v>
      </c>
      <c r="E5786" s="1">
        <v>43605.490208333336</v>
      </c>
      <c r="F5786">
        <v>1</v>
      </c>
      <c r="G5786" t="s">
        <v>573</v>
      </c>
      <c r="H5786">
        <v>360</v>
      </c>
      <c r="I5786" s="1">
        <v>43612.708333333336</v>
      </c>
      <c r="J5786" s="2">
        <f t="shared" si="270"/>
        <v>1</v>
      </c>
      <c r="K5786" s="2" t="str">
        <f>IFERROR(VLOOKUP(A5786,Aux!A:B,2,0),"Outros")</f>
        <v>Outros</v>
      </c>
      <c r="L5786" s="2">
        <f t="shared" si="271"/>
        <v>2019</v>
      </c>
      <c r="M5786">
        <f t="shared" si="272"/>
        <v>21</v>
      </c>
    </row>
    <row r="5787" spans="1:13" x14ac:dyDescent="0.35">
      <c r="A5787" t="s">
        <v>133</v>
      </c>
      <c r="B5787">
        <v>503539473</v>
      </c>
      <c r="C5787">
        <v>166936</v>
      </c>
      <c r="D5787" t="s">
        <v>4535</v>
      </c>
      <c r="E5787" s="1">
        <v>43605.497835648152</v>
      </c>
      <c r="F5787">
        <v>3</v>
      </c>
      <c r="G5787" t="s">
        <v>135</v>
      </c>
      <c r="H5787">
        <v>5</v>
      </c>
      <c r="I5787" s="1">
        <v>43613.999305555553</v>
      </c>
      <c r="J5787" s="2">
        <f t="shared" si="270"/>
        <v>1</v>
      </c>
      <c r="K5787" s="2" t="str">
        <f>IFERROR(VLOOKUP(A5787,Aux!A:B,2,0),"Outros")</f>
        <v>Municípios</v>
      </c>
      <c r="L5787" s="2">
        <f t="shared" si="271"/>
        <v>2019</v>
      </c>
      <c r="M5787">
        <f t="shared" si="272"/>
        <v>21</v>
      </c>
    </row>
    <row r="5788" spans="1:13" x14ac:dyDescent="0.35">
      <c r="A5788" t="s">
        <v>48</v>
      </c>
      <c r="B5788">
        <v>503035416</v>
      </c>
      <c r="C5788">
        <v>166937</v>
      </c>
      <c r="D5788" t="s">
        <v>4536</v>
      </c>
      <c r="E5788" s="1">
        <v>43605.501354166663</v>
      </c>
      <c r="F5788">
        <v>1</v>
      </c>
      <c r="G5788" t="s">
        <v>33</v>
      </c>
      <c r="H5788">
        <v>360</v>
      </c>
      <c r="I5788" s="1">
        <v>43610.708333333336</v>
      </c>
      <c r="J5788" s="2">
        <f t="shared" si="270"/>
        <v>1</v>
      </c>
      <c r="K5788" s="2" t="str">
        <f>IFERROR(VLOOKUP(A5788,Aux!A:B,2,0),"Outros")</f>
        <v>Hospitais</v>
      </c>
      <c r="L5788" s="2">
        <f t="shared" si="271"/>
        <v>2019</v>
      </c>
      <c r="M5788">
        <f t="shared" si="272"/>
        <v>21</v>
      </c>
    </row>
    <row r="5789" spans="1:13" x14ac:dyDescent="0.35">
      <c r="A5789" t="s">
        <v>157</v>
      </c>
      <c r="B5789">
        <v>500122237</v>
      </c>
      <c r="C5789">
        <v>166938</v>
      </c>
      <c r="D5789" t="s">
        <v>4537</v>
      </c>
      <c r="E5789" s="1">
        <v>43605.501782407409</v>
      </c>
      <c r="F5789">
        <v>13</v>
      </c>
      <c r="G5789" t="s">
        <v>4538</v>
      </c>
      <c r="H5789">
        <v>360</v>
      </c>
      <c r="I5789" s="1">
        <v>43612.999305555553</v>
      </c>
      <c r="J5789" s="2">
        <f t="shared" si="270"/>
        <v>1</v>
      </c>
      <c r="K5789" s="2" t="str">
        <f>IFERROR(VLOOKUP(A5789,Aux!A:B,2,0),"Outros")</f>
        <v>Outros</v>
      </c>
      <c r="L5789" s="2">
        <f t="shared" si="271"/>
        <v>2019</v>
      </c>
      <c r="M5789">
        <f t="shared" si="272"/>
        <v>21</v>
      </c>
    </row>
    <row r="5790" spans="1:13" x14ac:dyDescent="0.35">
      <c r="A5790" t="s">
        <v>136</v>
      </c>
      <c r="B5790">
        <v>506730573</v>
      </c>
      <c r="C5790">
        <v>166940</v>
      </c>
      <c r="D5790" t="s">
        <v>4624</v>
      </c>
      <c r="E5790" s="1">
        <v>43605.505624999998</v>
      </c>
      <c r="F5790">
        <v>1</v>
      </c>
      <c r="G5790" t="s">
        <v>138</v>
      </c>
      <c r="H5790">
        <v>340</v>
      </c>
      <c r="I5790" s="1">
        <v>43620.625</v>
      </c>
      <c r="J5790" s="2">
        <f t="shared" si="270"/>
        <v>1</v>
      </c>
      <c r="K5790" s="2" t="str">
        <f>IFERROR(VLOOKUP(A5790,Aux!A:B,2,0),"Outros")</f>
        <v>Municípios</v>
      </c>
      <c r="L5790" s="2">
        <f t="shared" si="271"/>
        <v>2019</v>
      </c>
      <c r="M5790">
        <f t="shared" si="272"/>
        <v>21</v>
      </c>
    </row>
    <row r="5791" spans="1:13" x14ac:dyDescent="0.35">
      <c r="A5791" t="s">
        <v>41</v>
      </c>
      <c r="B5791">
        <v>500192855</v>
      </c>
      <c r="C5791">
        <v>166942</v>
      </c>
      <c r="D5791" t="s">
        <v>4539</v>
      </c>
      <c r="E5791" s="1">
        <v>43605.505879629629</v>
      </c>
      <c r="F5791">
        <v>3</v>
      </c>
      <c r="G5791" t="s">
        <v>33</v>
      </c>
      <c r="H5791">
        <v>5</v>
      </c>
      <c r="I5791" s="1">
        <v>43635.999305555553</v>
      </c>
      <c r="J5791" s="2">
        <f t="shared" si="270"/>
        <v>1</v>
      </c>
      <c r="K5791" s="2" t="str">
        <f>IFERROR(VLOOKUP(A5791,Aux!A:B,2,0),"Outros")</f>
        <v>Transportes</v>
      </c>
      <c r="L5791" s="2">
        <f t="shared" si="271"/>
        <v>2019</v>
      </c>
      <c r="M5791">
        <f t="shared" si="272"/>
        <v>21</v>
      </c>
    </row>
    <row r="5792" spans="1:13" x14ac:dyDescent="0.35">
      <c r="A5792" t="s">
        <v>9</v>
      </c>
      <c r="B5792">
        <v>506673626</v>
      </c>
      <c r="C5792">
        <v>166943</v>
      </c>
      <c r="D5792" t="s">
        <v>4625</v>
      </c>
      <c r="E5792" s="1">
        <v>43605.510115740741</v>
      </c>
      <c r="F5792">
        <v>3</v>
      </c>
      <c r="G5792" t="s">
        <v>11</v>
      </c>
      <c r="H5792">
        <v>5</v>
      </c>
      <c r="I5792" s="1">
        <v>43615.999305555553</v>
      </c>
      <c r="J5792" s="2">
        <f t="shared" si="270"/>
        <v>1</v>
      </c>
      <c r="K5792" s="2" t="str">
        <f>IFERROR(VLOOKUP(A5792,Aux!A:B,2,0),"Outros")</f>
        <v>Municípios</v>
      </c>
      <c r="L5792" s="2">
        <f t="shared" si="271"/>
        <v>2019</v>
      </c>
      <c r="M5792">
        <f t="shared" si="272"/>
        <v>21</v>
      </c>
    </row>
    <row r="5793" spans="1:13" x14ac:dyDescent="0.35">
      <c r="A5793" t="s">
        <v>809</v>
      </c>
      <c r="B5793">
        <v>509364390</v>
      </c>
      <c r="C5793">
        <v>166944</v>
      </c>
      <c r="E5793" s="1">
        <v>43605.589490740742</v>
      </c>
      <c r="F5793">
        <v>1</v>
      </c>
      <c r="G5793" t="s">
        <v>33</v>
      </c>
      <c r="H5793">
        <v>400</v>
      </c>
      <c r="J5793" s="2">
        <f t="shared" si="270"/>
        <v>1</v>
      </c>
      <c r="K5793" s="2" t="str">
        <f>IFERROR(VLOOKUP(A5793,Aux!A:B,2,0),"Outros")</f>
        <v>Municípios</v>
      </c>
      <c r="L5793" s="2">
        <f t="shared" si="271"/>
        <v>2019</v>
      </c>
      <c r="M5793">
        <f t="shared" si="272"/>
        <v>21</v>
      </c>
    </row>
    <row r="5794" spans="1:13" x14ac:dyDescent="0.35">
      <c r="A5794" t="s">
        <v>88</v>
      </c>
      <c r="B5794">
        <v>506624200</v>
      </c>
      <c r="C5794">
        <v>166945</v>
      </c>
      <c r="D5794" t="s">
        <v>4627</v>
      </c>
      <c r="E5794" s="1">
        <v>43605.591296296298</v>
      </c>
      <c r="F5794">
        <v>1</v>
      </c>
      <c r="G5794" t="s">
        <v>90</v>
      </c>
      <c r="H5794">
        <v>340</v>
      </c>
      <c r="I5794" s="1">
        <v>43607.999305555553</v>
      </c>
      <c r="J5794" s="2">
        <f t="shared" si="270"/>
        <v>1</v>
      </c>
      <c r="K5794" s="2" t="str">
        <f>IFERROR(VLOOKUP(A5794,Aux!A:B,2,0),"Outros")</f>
        <v>Municípios</v>
      </c>
      <c r="L5794" s="2">
        <f t="shared" si="271"/>
        <v>2019</v>
      </c>
      <c r="M5794">
        <f t="shared" si="272"/>
        <v>21</v>
      </c>
    </row>
    <row r="5795" spans="1:13" x14ac:dyDescent="0.35">
      <c r="A5795" t="s">
        <v>85</v>
      </c>
      <c r="B5795">
        <v>506642798</v>
      </c>
      <c r="C5795">
        <v>166946</v>
      </c>
      <c r="D5795" t="s">
        <v>4628</v>
      </c>
      <c r="E5795" s="1">
        <v>43605.592256944445</v>
      </c>
      <c r="F5795">
        <v>1</v>
      </c>
      <c r="G5795" t="s">
        <v>1682</v>
      </c>
      <c r="H5795">
        <v>360</v>
      </c>
      <c r="I5795" s="1">
        <v>43609.958333333336</v>
      </c>
      <c r="J5795" s="2">
        <f t="shared" si="270"/>
        <v>1</v>
      </c>
      <c r="K5795" s="2" t="str">
        <f>IFERROR(VLOOKUP(A5795,Aux!A:B,2,0),"Outros")</f>
        <v>Municípios</v>
      </c>
      <c r="L5795" s="2">
        <f t="shared" si="271"/>
        <v>2019</v>
      </c>
      <c r="M5795">
        <f t="shared" si="272"/>
        <v>21</v>
      </c>
    </row>
    <row r="5796" spans="1:13" x14ac:dyDescent="0.35">
      <c r="A5796" t="s">
        <v>63</v>
      </c>
      <c r="B5796">
        <v>502098139</v>
      </c>
      <c r="C5796">
        <v>166947</v>
      </c>
      <c r="D5796" t="s">
        <v>4629</v>
      </c>
      <c r="E5796" s="1">
        <v>43605.592766203707</v>
      </c>
      <c r="F5796">
        <v>13</v>
      </c>
      <c r="G5796" t="s">
        <v>75</v>
      </c>
      <c r="H5796">
        <v>340</v>
      </c>
      <c r="I5796" s="1">
        <v>43611.75</v>
      </c>
      <c r="J5796" s="2">
        <f t="shared" si="270"/>
        <v>1</v>
      </c>
      <c r="K5796" s="2" t="str">
        <f>IFERROR(VLOOKUP(A5796,Aux!A:B,2,0),"Outros")</f>
        <v>Municípios</v>
      </c>
      <c r="L5796" s="2">
        <f t="shared" si="271"/>
        <v>2019</v>
      </c>
      <c r="M5796">
        <f t="shared" si="272"/>
        <v>21</v>
      </c>
    </row>
    <row r="5797" spans="1:13" x14ac:dyDescent="0.35">
      <c r="A5797" t="s">
        <v>809</v>
      </c>
      <c r="B5797">
        <v>509364390</v>
      </c>
      <c r="C5797">
        <v>166948</v>
      </c>
      <c r="D5797" t="s">
        <v>4679</v>
      </c>
      <c r="E5797" s="1">
        <v>43605.597951388889</v>
      </c>
      <c r="F5797">
        <v>1</v>
      </c>
      <c r="G5797" t="s">
        <v>301</v>
      </c>
      <c r="H5797">
        <v>340</v>
      </c>
      <c r="I5797" s="1">
        <v>43610.708333333336</v>
      </c>
      <c r="J5797" s="2">
        <f t="shared" si="270"/>
        <v>1</v>
      </c>
      <c r="K5797" s="2" t="str">
        <f>IFERROR(VLOOKUP(A5797,Aux!A:B,2,0),"Outros")</f>
        <v>Municípios</v>
      </c>
      <c r="L5797" s="2">
        <f t="shared" si="271"/>
        <v>2019</v>
      </c>
      <c r="M5797">
        <f t="shared" si="272"/>
        <v>21</v>
      </c>
    </row>
    <row r="5798" spans="1:13" x14ac:dyDescent="0.35">
      <c r="A5798" t="s">
        <v>112</v>
      </c>
      <c r="B5798">
        <v>501144218</v>
      </c>
      <c r="C5798">
        <v>166949</v>
      </c>
      <c r="D5798" t="s">
        <v>4740</v>
      </c>
      <c r="E5798" s="1">
        <v>43605.598275462966</v>
      </c>
      <c r="F5798">
        <v>1</v>
      </c>
      <c r="G5798" t="s">
        <v>124</v>
      </c>
      <c r="H5798">
        <v>360</v>
      </c>
      <c r="I5798" s="1">
        <v>43610.75</v>
      </c>
      <c r="J5798" s="2">
        <f t="shared" si="270"/>
        <v>1</v>
      </c>
      <c r="K5798" s="2" t="str">
        <f>IFERROR(VLOOKUP(A5798,Aux!A:B,2,0),"Outros")</f>
        <v>Municípios</v>
      </c>
      <c r="L5798" s="2">
        <f t="shared" si="271"/>
        <v>2019</v>
      </c>
      <c r="M5798">
        <f t="shared" si="272"/>
        <v>21</v>
      </c>
    </row>
    <row r="5799" spans="1:13" x14ac:dyDescent="0.35">
      <c r="A5799" t="s">
        <v>157</v>
      </c>
      <c r="B5799">
        <v>500122237</v>
      </c>
      <c r="C5799">
        <v>166951</v>
      </c>
      <c r="D5799" t="s">
        <v>4630</v>
      </c>
      <c r="E5799" s="1">
        <v>43605.60396990741</v>
      </c>
      <c r="F5799">
        <v>13</v>
      </c>
      <c r="G5799" t="s">
        <v>927</v>
      </c>
      <c r="H5799">
        <v>360</v>
      </c>
      <c r="I5799" s="1">
        <v>43612.999305555553</v>
      </c>
      <c r="J5799" s="2">
        <f t="shared" si="270"/>
        <v>1</v>
      </c>
      <c r="K5799" s="2" t="str">
        <f>IFERROR(VLOOKUP(A5799,Aux!A:B,2,0),"Outros")</f>
        <v>Outros</v>
      </c>
      <c r="L5799" s="2">
        <f t="shared" si="271"/>
        <v>2019</v>
      </c>
      <c r="M5799">
        <f t="shared" si="272"/>
        <v>21</v>
      </c>
    </row>
    <row r="5800" spans="1:13" x14ac:dyDescent="0.35">
      <c r="A5800" t="s">
        <v>895</v>
      </c>
      <c r="B5800">
        <v>501305564</v>
      </c>
      <c r="C5800">
        <v>166952</v>
      </c>
      <c r="D5800" t="s">
        <v>4631</v>
      </c>
      <c r="E5800" s="1">
        <v>43605.604062500002</v>
      </c>
      <c r="F5800">
        <v>13</v>
      </c>
      <c r="G5800" t="s">
        <v>547</v>
      </c>
      <c r="H5800">
        <v>340</v>
      </c>
      <c r="I5800" s="1">
        <v>43607.999305555553</v>
      </c>
      <c r="J5800" s="2">
        <f t="shared" si="270"/>
        <v>1</v>
      </c>
      <c r="K5800" s="2" t="str">
        <f>IFERROR(VLOOKUP(A5800,Aux!A:B,2,0),"Outros")</f>
        <v>Municípios</v>
      </c>
      <c r="L5800" s="2">
        <f t="shared" si="271"/>
        <v>2019</v>
      </c>
      <c r="M5800">
        <f t="shared" si="272"/>
        <v>21</v>
      </c>
    </row>
    <row r="5801" spans="1:13" x14ac:dyDescent="0.35">
      <c r="A5801" t="s">
        <v>57</v>
      </c>
      <c r="B5801">
        <v>501294104</v>
      </c>
      <c r="C5801">
        <v>166953</v>
      </c>
      <c r="D5801" t="s">
        <v>4632</v>
      </c>
      <c r="E5801" s="1">
        <v>43605.604131944441</v>
      </c>
      <c r="F5801">
        <v>1</v>
      </c>
      <c r="G5801" t="s">
        <v>618</v>
      </c>
      <c r="H5801">
        <v>210</v>
      </c>
      <c r="I5801" s="1">
        <v>43611.999305555553</v>
      </c>
      <c r="J5801" s="2">
        <f t="shared" si="270"/>
        <v>1</v>
      </c>
      <c r="K5801" s="2" t="str">
        <f>IFERROR(VLOOKUP(A5801,Aux!A:B,2,0),"Outros")</f>
        <v>Municípios</v>
      </c>
      <c r="L5801" s="2">
        <f t="shared" si="271"/>
        <v>2019</v>
      </c>
      <c r="M5801">
        <f t="shared" si="272"/>
        <v>21</v>
      </c>
    </row>
    <row r="5802" spans="1:13" x14ac:dyDescent="0.35">
      <c r="A5802" t="s">
        <v>534</v>
      </c>
      <c r="B5802">
        <v>508354617</v>
      </c>
      <c r="C5802">
        <v>166955</v>
      </c>
      <c r="D5802" t="s">
        <v>4633</v>
      </c>
      <c r="E5802" s="1">
        <v>43605.606053240743</v>
      </c>
      <c r="F5802">
        <v>13</v>
      </c>
      <c r="G5802" t="s">
        <v>33</v>
      </c>
      <c r="H5802">
        <v>5</v>
      </c>
      <c r="I5802" s="1">
        <v>43608.999305555553</v>
      </c>
      <c r="J5802" s="2">
        <f t="shared" si="270"/>
        <v>1</v>
      </c>
      <c r="K5802" s="2" t="str">
        <f>IFERROR(VLOOKUP(A5802,Aux!A:B,2,0),"Outros")</f>
        <v>Municípios</v>
      </c>
      <c r="L5802" s="2">
        <f t="shared" si="271"/>
        <v>2019</v>
      </c>
      <c r="M5802">
        <f t="shared" si="272"/>
        <v>21</v>
      </c>
    </row>
    <row r="5803" spans="1:13" x14ac:dyDescent="0.35">
      <c r="A5803" t="s">
        <v>37</v>
      </c>
      <c r="B5803">
        <v>506187543</v>
      </c>
      <c r="C5803">
        <v>166956</v>
      </c>
      <c r="D5803" t="s">
        <v>4741</v>
      </c>
      <c r="E5803" s="1">
        <v>43605.61141203704</v>
      </c>
      <c r="F5803">
        <v>13</v>
      </c>
      <c r="G5803" t="s">
        <v>80</v>
      </c>
      <c r="H5803">
        <v>360</v>
      </c>
      <c r="I5803" s="1">
        <v>43621.999305555553</v>
      </c>
      <c r="J5803" s="2">
        <f t="shared" si="270"/>
        <v>1</v>
      </c>
      <c r="K5803" s="2" t="str">
        <f>IFERROR(VLOOKUP(A5803,Aux!A:B,2,0),"Outros")</f>
        <v>Municípios</v>
      </c>
      <c r="L5803" s="2">
        <f t="shared" si="271"/>
        <v>2019</v>
      </c>
      <c r="M5803">
        <f t="shared" si="272"/>
        <v>21</v>
      </c>
    </row>
    <row r="5804" spans="1:13" x14ac:dyDescent="0.35">
      <c r="A5804" t="s">
        <v>809</v>
      </c>
      <c r="B5804">
        <v>509364390</v>
      </c>
      <c r="C5804">
        <v>166957</v>
      </c>
      <c r="D5804" t="s">
        <v>4680</v>
      </c>
      <c r="E5804" s="1">
        <v>43605.614363425928</v>
      </c>
      <c r="F5804">
        <v>3</v>
      </c>
      <c r="G5804" t="s">
        <v>811</v>
      </c>
      <c r="H5804">
        <v>5</v>
      </c>
      <c r="I5804" s="1">
        <v>43639.75</v>
      </c>
      <c r="J5804" s="2">
        <f t="shared" si="270"/>
        <v>1</v>
      </c>
      <c r="K5804" s="2" t="str">
        <f>IFERROR(VLOOKUP(A5804,Aux!A:B,2,0),"Outros")</f>
        <v>Municípios</v>
      </c>
      <c r="L5804" s="2">
        <f t="shared" si="271"/>
        <v>2019</v>
      </c>
      <c r="M5804">
        <f t="shared" si="272"/>
        <v>21</v>
      </c>
    </row>
    <row r="5805" spans="1:13" x14ac:dyDescent="0.35">
      <c r="A5805" t="s">
        <v>60</v>
      </c>
      <c r="B5805">
        <v>505456010</v>
      </c>
      <c r="C5805">
        <v>166958</v>
      </c>
      <c r="D5805" t="s">
        <v>4634</v>
      </c>
      <c r="E5805" s="1">
        <v>43605.616446759261</v>
      </c>
      <c r="F5805">
        <v>1</v>
      </c>
      <c r="G5805" t="s">
        <v>50</v>
      </c>
      <c r="H5805">
        <v>360</v>
      </c>
      <c r="I5805" s="1">
        <v>43612.999305555553</v>
      </c>
      <c r="J5805" s="2">
        <f t="shared" si="270"/>
        <v>1</v>
      </c>
      <c r="K5805" s="2" t="str">
        <f>IFERROR(VLOOKUP(A5805,Aux!A:B,2,0),"Outros")</f>
        <v>Municípios</v>
      </c>
      <c r="L5805" s="2">
        <f t="shared" si="271"/>
        <v>2019</v>
      </c>
      <c r="M5805">
        <f t="shared" si="272"/>
        <v>21</v>
      </c>
    </row>
    <row r="5806" spans="1:13" x14ac:dyDescent="0.35">
      <c r="A5806" t="s">
        <v>12</v>
      </c>
      <c r="B5806">
        <v>508481287</v>
      </c>
      <c r="C5806">
        <v>166959</v>
      </c>
      <c r="D5806" t="s">
        <v>3971</v>
      </c>
      <c r="E5806" s="1">
        <v>43605.6171412037</v>
      </c>
      <c r="F5806">
        <v>1</v>
      </c>
      <c r="G5806" t="s">
        <v>14</v>
      </c>
      <c r="H5806">
        <v>360</v>
      </c>
      <c r="I5806" s="1">
        <v>43609.708333333336</v>
      </c>
      <c r="J5806" s="2">
        <f t="shared" si="270"/>
        <v>1</v>
      </c>
      <c r="K5806" s="2" t="str">
        <f>IFERROR(VLOOKUP(A5806,Aux!A:B,2,0),"Outros")</f>
        <v>Hospitais</v>
      </c>
      <c r="L5806" s="2">
        <f t="shared" si="271"/>
        <v>2019</v>
      </c>
      <c r="M5806">
        <f t="shared" si="272"/>
        <v>21</v>
      </c>
    </row>
    <row r="5807" spans="1:13" x14ac:dyDescent="0.35">
      <c r="A5807" t="s">
        <v>122</v>
      </c>
      <c r="B5807">
        <v>506173968</v>
      </c>
      <c r="C5807">
        <v>166960</v>
      </c>
      <c r="D5807" t="s">
        <v>4681</v>
      </c>
      <c r="E5807" s="1">
        <v>43605.618171296293</v>
      </c>
      <c r="F5807">
        <v>13</v>
      </c>
      <c r="G5807" t="s">
        <v>33</v>
      </c>
      <c r="H5807">
        <v>360</v>
      </c>
      <c r="I5807" s="1">
        <v>43610.75</v>
      </c>
      <c r="J5807" s="2">
        <f t="shared" si="270"/>
        <v>1</v>
      </c>
      <c r="K5807" s="2" t="str">
        <f>IFERROR(VLOOKUP(A5807,Aux!A:B,2,0),"Outros")</f>
        <v>Municípios</v>
      </c>
      <c r="L5807" s="2">
        <f t="shared" si="271"/>
        <v>2019</v>
      </c>
      <c r="M5807">
        <f t="shared" si="272"/>
        <v>21</v>
      </c>
    </row>
    <row r="5808" spans="1:13" x14ac:dyDescent="0.35">
      <c r="A5808" t="s">
        <v>260</v>
      </c>
      <c r="B5808">
        <v>502790024</v>
      </c>
      <c r="C5808">
        <v>166961</v>
      </c>
      <c r="D5808" t="s">
        <v>4635</v>
      </c>
      <c r="E5808" s="1">
        <v>43605.623437499999</v>
      </c>
      <c r="F5808">
        <v>13</v>
      </c>
      <c r="G5808" t="s">
        <v>790</v>
      </c>
      <c r="H5808">
        <v>360</v>
      </c>
      <c r="I5808" s="1">
        <v>43668.999305555553</v>
      </c>
      <c r="J5808" s="2">
        <f t="shared" si="270"/>
        <v>1</v>
      </c>
      <c r="K5808" s="2" t="str">
        <f>IFERROR(VLOOKUP(A5808,Aux!A:B,2,0),"Outros")</f>
        <v>Transportes</v>
      </c>
      <c r="L5808" s="2">
        <f t="shared" si="271"/>
        <v>2019</v>
      </c>
      <c r="M5808">
        <f t="shared" si="272"/>
        <v>21</v>
      </c>
    </row>
    <row r="5809" spans="1:13" x14ac:dyDescent="0.35">
      <c r="A5809" t="s">
        <v>85</v>
      </c>
      <c r="B5809">
        <v>506642798</v>
      </c>
      <c r="C5809">
        <v>166962</v>
      </c>
      <c r="D5809" t="s">
        <v>4636</v>
      </c>
      <c r="E5809" s="1">
        <v>43605.625474537039</v>
      </c>
      <c r="F5809">
        <v>1</v>
      </c>
      <c r="G5809" t="s">
        <v>1682</v>
      </c>
      <c r="H5809">
        <v>360</v>
      </c>
      <c r="I5809" s="1">
        <v>43611.958333333336</v>
      </c>
      <c r="J5809" s="2">
        <f t="shared" si="270"/>
        <v>1</v>
      </c>
      <c r="K5809" s="2" t="str">
        <f>IFERROR(VLOOKUP(A5809,Aux!A:B,2,0),"Outros")</f>
        <v>Municípios</v>
      </c>
      <c r="L5809" s="2">
        <f t="shared" si="271"/>
        <v>2019</v>
      </c>
      <c r="M5809">
        <f t="shared" si="272"/>
        <v>21</v>
      </c>
    </row>
    <row r="5810" spans="1:13" x14ac:dyDescent="0.35">
      <c r="A5810" t="s">
        <v>478</v>
      </c>
      <c r="B5810">
        <v>507866673</v>
      </c>
      <c r="C5810">
        <v>166963</v>
      </c>
      <c r="D5810" t="s">
        <v>4682</v>
      </c>
      <c r="E5810" s="1">
        <v>43605.626388888886</v>
      </c>
      <c r="F5810">
        <v>5</v>
      </c>
      <c r="G5810" t="s">
        <v>33</v>
      </c>
      <c r="H5810">
        <v>340</v>
      </c>
      <c r="I5810" s="1">
        <v>43642.708333333336</v>
      </c>
      <c r="J5810" s="2">
        <f t="shared" si="270"/>
        <v>1</v>
      </c>
      <c r="K5810" s="2" t="str">
        <f>IFERROR(VLOOKUP(A5810,Aux!A:B,2,0),"Outros")</f>
        <v>Outros</v>
      </c>
      <c r="L5810" s="2">
        <f t="shared" si="271"/>
        <v>2019</v>
      </c>
      <c r="M5810">
        <f t="shared" si="272"/>
        <v>21</v>
      </c>
    </row>
    <row r="5811" spans="1:13" x14ac:dyDescent="0.35">
      <c r="A5811" t="s">
        <v>112</v>
      </c>
      <c r="B5811">
        <v>501144218</v>
      </c>
      <c r="C5811">
        <v>166964</v>
      </c>
      <c r="D5811" t="s">
        <v>4637</v>
      </c>
      <c r="E5811" s="1">
        <v>43605.626400462963</v>
      </c>
      <c r="F5811">
        <v>1</v>
      </c>
      <c r="G5811" t="s">
        <v>256</v>
      </c>
      <c r="H5811">
        <v>360</v>
      </c>
      <c r="I5811" s="1">
        <v>43610.75</v>
      </c>
      <c r="J5811" s="2">
        <f t="shared" si="270"/>
        <v>1</v>
      </c>
      <c r="K5811" s="2" t="str">
        <f>IFERROR(VLOOKUP(A5811,Aux!A:B,2,0),"Outros")</f>
        <v>Municípios</v>
      </c>
      <c r="L5811" s="2">
        <f t="shared" si="271"/>
        <v>2019</v>
      </c>
      <c r="M5811">
        <f t="shared" si="272"/>
        <v>21</v>
      </c>
    </row>
    <row r="5812" spans="1:13" x14ac:dyDescent="0.35">
      <c r="A5812" t="s">
        <v>1083</v>
      </c>
      <c r="B5812">
        <v>510834302</v>
      </c>
      <c r="C5812">
        <v>166965</v>
      </c>
      <c r="D5812" t="s">
        <v>4638</v>
      </c>
      <c r="E5812" s="1">
        <v>43605.62841435185</v>
      </c>
      <c r="F5812">
        <v>1</v>
      </c>
      <c r="G5812" t="s">
        <v>142</v>
      </c>
      <c r="H5812">
        <v>340</v>
      </c>
      <c r="I5812" s="1">
        <v>43610.999305555553</v>
      </c>
      <c r="J5812" s="2">
        <f t="shared" si="270"/>
        <v>1</v>
      </c>
      <c r="K5812" s="2" t="str">
        <f>IFERROR(VLOOKUP(A5812,Aux!A:B,2,0),"Outros")</f>
        <v>Municípios</v>
      </c>
      <c r="L5812" s="2">
        <f t="shared" si="271"/>
        <v>2019</v>
      </c>
      <c r="M5812">
        <f t="shared" si="272"/>
        <v>21</v>
      </c>
    </row>
    <row r="5813" spans="1:13" x14ac:dyDescent="0.35">
      <c r="A5813" t="s">
        <v>122</v>
      </c>
      <c r="B5813">
        <v>506173968</v>
      </c>
      <c r="C5813">
        <v>166966</v>
      </c>
      <c r="D5813" t="s">
        <v>4683</v>
      </c>
      <c r="E5813" s="1">
        <v>43605.629270833335</v>
      </c>
      <c r="F5813">
        <v>13</v>
      </c>
      <c r="G5813" t="s">
        <v>147</v>
      </c>
      <c r="H5813">
        <v>360</v>
      </c>
      <c r="I5813" s="1">
        <v>43611.75</v>
      </c>
      <c r="J5813" s="2">
        <f t="shared" si="270"/>
        <v>1</v>
      </c>
      <c r="K5813" s="2" t="str">
        <f>IFERROR(VLOOKUP(A5813,Aux!A:B,2,0),"Outros")</f>
        <v>Municípios</v>
      </c>
      <c r="L5813" s="2">
        <f t="shared" si="271"/>
        <v>2019</v>
      </c>
      <c r="M5813">
        <f t="shared" si="272"/>
        <v>21</v>
      </c>
    </row>
    <row r="5814" spans="1:13" x14ac:dyDescent="0.35">
      <c r="A5814" t="s">
        <v>57</v>
      </c>
      <c r="B5814">
        <v>501294104</v>
      </c>
      <c r="C5814">
        <v>166967</v>
      </c>
      <c r="D5814" t="s">
        <v>4684</v>
      </c>
      <c r="E5814" s="1">
        <v>43605.64261574074</v>
      </c>
      <c r="F5814">
        <v>3</v>
      </c>
      <c r="G5814" t="s">
        <v>59</v>
      </c>
      <c r="H5814">
        <v>5</v>
      </c>
      <c r="I5814" s="1">
        <v>43637.999305555553</v>
      </c>
      <c r="J5814" s="2">
        <f t="shared" si="270"/>
        <v>1</v>
      </c>
      <c r="K5814" s="2" t="str">
        <f>IFERROR(VLOOKUP(A5814,Aux!A:B,2,0),"Outros")</f>
        <v>Municípios</v>
      </c>
      <c r="L5814" s="2">
        <f t="shared" si="271"/>
        <v>2019</v>
      </c>
      <c r="M5814">
        <f t="shared" si="272"/>
        <v>21</v>
      </c>
    </row>
    <row r="5815" spans="1:13" x14ac:dyDescent="0.35">
      <c r="A5815" t="s">
        <v>165</v>
      </c>
      <c r="B5815">
        <v>600084892</v>
      </c>
      <c r="C5815">
        <v>166968</v>
      </c>
      <c r="D5815" t="s">
        <v>4553</v>
      </c>
      <c r="E5815" s="1">
        <v>43605.649780092594</v>
      </c>
      <c r="F5815">
        <v>13</v>
      </c>
      <c r="G5815" t="s">
        <v>14</v>
      </c>
      <c r="H5815">
        <v>340</v>
      </c>
      <c r="I5815" s="1">
        <v>43612.999305555553</v>
      </c>
      <c r="J5815" s="2">
        <f t="shared" si="270"/>
        <v>1</v>
      </c>
      <c r="K5815" s="2" t="str">
        <f>IFERROR(VLOOKUP(A5815,Aux!A:B,2,0),"Outros")</f>
        <v>Outros</v>
      </c>
      <c r="L5815" s="2">
        <f t="shared" si="271"/>
        <v>2019</v>
      </c>
      <c r="M5815">
        <f t="shared" si="272"/>
        <v>21</v>
      </c>
    </row>
    <row r="5816" spans="1:13" x14ac:dyDescent="0.35">
      <c r="A5816" t="s">
        <v>122</v>
      </c>
      <c r="B5816">
        <v>506173968</v>
      </c>
      <c r="C5816">
        <v>166969</v>
      </c>
      <c r="D5816" t="s">
        <v>4639</v>
      </c>
      <c r="E5816" s="1">
        <v>43605.650243055556</v>
      </c>
      <c r="F5816">
        <v>1</v>
      </c>
      <c r="G5816" t="s">
        <v>33</v>
      </c>
      <c r="H5816">
        <v>360</v>
      </c>
      <c r="I5816" s="1">
        <v>43610.75</v>
      </c>
      <c r="J5816" s="2">
        <f t="shared" si="270"/>
        <v>1</v>
      </c>
      <c r="K5816" s="2" t="str">
        <f>IFERROR(VLOOKUP(A5816,Aux!A:B,2,0),"Outros")</f>
        <v>Municípios</v>
      </c>
      <c r="L5816" s="2">
        <f t="shared" si="271"/>
        <v>2019</v>
      </c>
      <c r="M5816">
        <f t="shared" si="272"/>
        <v>21</v>
      </c>
    </row>
    <row r="5817" spans="1:13" x14ac:dyDescent="0.35">
      <c r="A5817" t="s">
        <v>478</v>
      </c>
      <c r="B5817">
        <v>507866673</v>
      </c>
      <c r="C5817">
        <v>166970</v>
      </c>
      <c r="D5817" t="s">
        <v>4642</v>
      </c>
      <c r="E5817" s="1">
        <v>43605.651030092595</v>
      </c>
      <c r="F5817">
        <v>5</v>
      </c>
      <c r="G5817" t="s">
        <v>33</v>
      </c>
      <c r="H5817">
        <v>340</v>
      </c>
      <c r="I5817" s="1">
        <v>43642.708333333336</v>
      </c>
      <c r="J5817" s="2">
        <f t="shared" si="270"/>
        <v>1</v>
      </c>
      <c r="K5817" s="2" t="str">
        <f>IFERROR(VLOOKUP(A5817,Aux!A:B,2,0),"Outros")</f>
        <v>Outros</v>
      </c>
      <c r="L5817" s="2">
        <f t="shared" si="271"/>
        <v>2019</v>
      </c>
      <c r="M5817">
        <f t="shared" si="272"/>
        <v>21</v>
      </c>
    </row>
    <row r="5818" spans="1:13" x14ac:dyDescent="0.35">
      <c r="A5818" t="s">
        <v>122</v>
      </c>
      <c r="B5818">
        <v>506173968</v>
      </c>
      <c r="C5818">
        <v>166971</v>
      </c>
      <c r="D5818" t="s">
        <v>4641</v>
      </c>
      <c r="E5818" s="1">
        <v>43605.650636574072</v>
      </c>
      <c r="F5818">
        <v>13</v>
      </c>
      <c r="G5818" t="s">
        <v>33</v>
      </c>
      <c r="H5818">
        <v>360</v>
      </c>
      <c r="I5818" s="1">
        <v>43610.75</v>
      </c>
      <c r="J5818" s="2">
        <f t="shared" si="270"/>
        <v>1</v>
      </c>
      <c r="K5818" s="2" t="str">
        <f>IFERROR(VLOOKUP(A5818,Aux!A:B,2,0),"Outros")</f>
        <v>Municípios</v>
      </c>
      <c r="L5818" s="2">
        <f t="shared" si="271"/>
        <v>2019</v>
      </c>
      <c r="M5818">
        <f t="shared" si="272"/>
        <v>21</v>
      </c>
    </row>
    <row r="5819" spans="1:13" x14ac:dyDescent="0.35">
      <c r="A5819" t="s">
        <v>118</v>
      </c>
      <c r="B5819">
        <v>680015019</v>
      </c>
      <c r="C5819">
        <v>166972</v>
      </c>
      <c r="D5819" t="s">
        <v>4640</v>
      </c>
      <c r="E5819" s="1">
        <v>43605.654479166667</v>
      </c>
      <c r="F5819">
        <v>1</v>
      </c>
      <c r="G5819" t="s">
        <v>1146</v>
      </c>
      <c r="H5819">
        <v>360</v>
      </c>
      <c r="I5819" s="1">
        <v>43611.999305555553</v>
      </c>
      <c r="J5819" s="2">
        <f t="shared" si="270"/>
        <v>1</v>
      </c>
      <c r="K5819" s="2" t="str">
        <f>IFERROR(VLOOKUP(A5819,Aux!A:B,2,0),"Outros")</f>
        <v>Águas e resíduos</v>
      </c>
      <c r="L5819" s="2">
        <f t="shared" si="271"/>
        <v>2019</v>
      </c>
      <c r="M5819">
        <f t="shared" si="272"/>
        <v>21</v>
      </c>
    </row>
    <row r="5820" spans="1:13" x14ac:dyDescent="0.35">
      <c r="A5820" t="s">
        <v>122</v>
      </c>
      <c r="B5820">
        <v>506173968</v>
      </c>
      <c r="C5820">
        <v>166973</v>
      </c>
      <c r="E5820" s="1">
        <v>43605.661666666667</v>
      </c>
      <c r="F5820">
        <v>13</v>
      </c>
      <c r="G5820" t="s">
        <v>33</v>
      </c>
      <c r="H5820">
        <v>400</v>
      </c>
      <c r="J5820" s="2">
        <f t="shared" si="270"/>
        <v>1</v>
      </c>
      <c r="K5820" s="2" t="str">
        <f>IFERROR(VLOOKUP(A5820,Aux!A:B,2,0),"Outros")</f>
        <v>Municípios</v>
      </c>
      <c r="L5820" s="2">
        <f t="shared" si="271"/>
        <v>2019</v>
      </c>
      <c r="M5820">
        <f t="shared" si="272"/>
        <v>21</v>
      </c>
    </row>
    <row r="5821" spans="1:13" x14ac:dyDescent="0.35">
      <c r="A5821" t="s">
        <v>157</v>
      </c>
      <c r="B5821">
        <v>500122237</v>
      </c>
      <c r="C5821">
        <v>166975</v>
      </c>
      <c r="D5821" t="s">
        <v>4685</v>
      </c>
      <c r="E5821" s="1">
        <v>43605.667962962965</v>
      </c>
      <c r="F5821">
        <v>1</v>
      </c>
      <c r="G5821" t="s">
        <v>33</v>
      </c>
      <c r="H5821">
        <v>360</v>
      </c>
      <c r="I5821" s="1">
        <v>43611.999305555553</v>
      </c>
      <c r="J5821" s="2">
        <f t="shared" si="270"/>
        <v>1</v>
      </c>
      <c r="K5821" s="2" t="str">
        <f>IFERROR(VLOOKUP(A5821,Aux!A:B,2,0),"Outros")</f>
        <v>Outros</v>
      </c>
      <c r="L5821" s="2">
        <f t="shared" si="271"/>
        <v>2019</v>
      </c>
      <c r="M5821">
        <f t="shared" si="272"/>
        <v>21</v>
      </c>
    </row>
    <row r="5822" spans="1:13" x14ac:dyDescent="0.35">
      <c r="A5822" t="s">
        <v>60</v>
      </c>
      <c r="B5822">
        <v>505456010</v>
      </c>
      <c r="C5822">
        <v>166978</v>
      </c>
      <c r="D5822" t="s">
        <v>4687</v>
      </c>
      <c r="E5822" s="1">
        <v>43605.678263888891</v>
      </c>
      <c r="F5822">
        <v>1</v>
      </c>
      <c r="G5822" t="s">
        <v>866</v>
      </c>
      <c r="H5822">
        <v>360</v>
      </c>
      <c r="I5822" s="1">
        <v>43608.999305555553</v>
      </c>
      <c r="J5822" s="2">
        <f t="shared" si="270"/>
        <v>1</v>
      </c>
      <c r="K5822" s="2" t="str">
        <f>IFERROR(VLOOKUP(A5822,Aux!A:B,2,0),"Outros")</f>
        <v>Municípios</v>
      </c>
      <c r="L5822" s="2">
        <f t="shared" si="271"/>
        <v>2019</v>
      </c>
      <c r="M5822">
        <f t="shared" si="272"/>
        <v>21</v>
      </c>
    </row>
    <row r="5823" spans="1:13" x14ac:dyDescent="0.35">
      <c r="A5823" t="s">
        <v>3726</v>
      </c>
      <c r="B5823">
        <v>510832890</v>
      </c>
      <c r="C5823">
        <v>166979</v>
      </c>
      <c r="E5823" s="1">
        <v>43605.681307870371</v>
      </c>
      <c r="F5823">
        <v>13</v>
      </c>
      <c r="G5823" t="s">
        <v>33</v>
      </c>
      <c r="H5823">
        <v>400</v>
      </c>
      <c r="J5823" s="2">
        <f t="shared" si="270"/>
        <v>1</v>
      </c>
      <c r="K5823" s="2" t="str">
        <f>IFERROR(VLOOKUP(A5823,Aux!A:B,2,0),"Outros")</f>
        <v>Municípios</v>
      </c>
      <c r="L5823" s="2">
        <f t="shared" si="271"/>
        <v>2019</v>
      </c>
      <c r="M5823">
        <f t="shared" si="272"/>
        <v>21</v>
      </c>
    </row>
    <row r="5824" spans="1:13" x14ac:dyDescent="0.35">
      <c r="A5824" t="s">
        <v>239</v>
      </c>
      <c r="B5824">
        <v>512042659</v>
      </c>
      <c r="C5824">
        <v>166986</v>
      </c>
      <c r="D5824" t="s">
        <v>4781</v>
      </c>
      <c r="E5824" s="1">
        <v>43605.691435185188</v>
      </c>
      <c r="F5824">
        <v>13</v>
      </c>
      <c r="G5824" t="s">
        <v>839</v>
      </c>
      <c r="H5824">
        <v>340</v>
      </c>
      <c r="I5824" s="1">
        <v>43615.999305555553</v>
      </c>
      <c r="J5824" s="2">
        <f t="shared" si="270"/>
        <v>1</v>
      </c>
      <c r="K5824" s="2" t="str">
        <f>IFERROR(VLOOKUP(A5824,Aux!A:B,2,0),"Outros")</f>
        <v>Municípios</v>
      </c>
      <c r="L5824" s="2">
        <f t="shared" si="271"/>
        <v>2019</v>
      </c>
      <c r="M5824">
        <f t="shared" si="272"/>
        <v>21</v>
      </c>
    </row>
    <row r="5825" spans="1:13" x14ac:dyDescent="0.35">
      <c r="A5825" t="s">
        <v>57</v>
      </c>
      <c r="B5825">
        <v>501294104</v>
      </c>
      <c r="C5825">
        <v>166991</v>
      </c>
      <c r="D5825" t="s">
        <v>4688</v>
      </c>
      <c r="E5825" s="1">
        <v>43605.699560185189</v>
      </c>
      <c r="F5825">
        <v>3</v>
      </c>
      <c r="G5825" t="s">
        <v>59</v>
      </c>
      <c r="H5825">
        <v>5</v>
      </c>
      <c r="I5825" s="1">
        <v>43652.999305555553</v>
      </c>
      <c r="J5825" s="2">
        <f t="shared" si="270"/>
        <v>1</v>
      </c>
      <c r="K5825" s="2" t="str">
        <f>IFERROR(VLOOKUP(A5825,Aux!A:B,2,0),"Outros")</f>
        <v>Municípios</v>
      </c>
      <c r="L5825" s="2">
        <f t="shared" si="271"/>
        <v>2019</v>
      </c>
      <c r="M5825">
        <f t="shared" si="272"/>
        <v>21</v>
      </c>
    </row>
    <row r="5826" spans="1:13" x14ac:dyDescent="0.35">
      <c r="A5826" t="s">
        <v>122</v>
      </c>
      <c r="B5826">
        <v>506173968</v>
      </c>
      <c r="C5826">
        <v>166992</v>
      </c>
      <c r="D5826" t="s">
        <v>4689</v>
      </c>
      <c r="E5826" s="1">
        <v>43605.701296296298</v>
      </c>
      <c r="F5826">
        <v>13</v>
      </c>
      <c r="G5826" t="s">
        <v>147</v>
      </c>
      <c r="H5826">
        <v>360</v>
      </c>
      <c r="I5826" s="1">
        <v>43610.75</v>
      </c>
      <c r="J5826" s="2">
        <f t="shared" ref="J5826:J5889" si="273">IF(C5826=C5825,"",1)</f>
        <v>1</v>
      </c>
      <c r="K5826" s="2" t="str">
        <f>IFERROR(VLOOKUP(A5826,Aux!A:B,2,0),"Outros")</f>
        <v>Municípios</v>
      </c>
      <c r="L5826" s="2">
        <f t="shared" ref="L5826:L5889" si="274">YEAR(E5826)</f>
        <v>2019</v>
      </c>
      <c r="M5826">
        <f t="shared" ref="M5826:M5889" si="275">WEEKNUM(E5826)</f>
        <v>21</v>
      </c>
    </row>
    <row r="5827" spans="1:13" x14ac:dyDescent="0.35">
      <c r="A5827" t="s">
        <v>197</v>
      </c>
      <c r="B5827">
        <v>506334562</v>
      </c>
      <c r="C5827">
        <v>166994</v>
      </c>
      <c r="D5827" t="s">
        <v>4690</v>
      </c>
      <c r="E5827" s="1">
        <v>43605.704351851855</v>
      </c>
      <c r="F5827">
        <v>1</v>
      </c>
      <c r="G5827" t="s">
        <v>210</v>
      </c>
      <c r="H5827">
        <v>360</v>
      </c>
      <c r="I5827" s="1">
        <v>43611.999305555553</v>
      </c>
      <c r="J5827" s="2">
        <f t="shared" si="273"/>
        <v>1</v>
      </c>
      <c r="K5827" s="2" t="str">
        <f>IFERROR(VLOOKUP(A5827,Aux!A:B,2,0),"Outros")</f>
        <v>Municípios</v>
      </c>
      <c r="L5827" s="2">
        <f t="shared" si="274"/>
        <v>2019</v>
      </c>
      <c r="M5827">
        <f t="shared" si="275"/>
        <v>21</v>
      </c>
    </row>
    <row r="5828" spans="1:13" x14ac:dyDescent="0.35">
      <c r="A5828" t="s">
        <v>165</v>
      </c>
      <c r="B5828">
        <v>600084892</v>
      </c>
      <c r="C5828">
        <v>166997</v>
      </c>
      <c r="D5828" t="s">
        <v>2888</v>
      </c>
      <c r="E5828" s="1">
        <v>43605.746828703705</v>
      </c>
      <c r="F5828">
        <v>13</v>
      </c>
      <c r="G5828" t="s">
        <v>33</v>
      </c>
      <c r="H5828">
        <v>340</v>
      </c>
      <c r="I5828" s="1">
        <v>43608.999305555553</v>
      </c>
      <c r="J5828" s="2">
        <f t="shared" si="273"/>
        <v>1</v>
      </c>
      <c r="K5828" s="2" t="str">
        <f>IFERROR(VLOOKUP(A5828,Aux!A:B,2,0),"Outros")</f>
        <v>Outros</v>
      </c>
      <c r="L5828" s="2">
        <f t="shared" si="274"/>
        <v>2019</v>
      </c>
      <c r="M5828">
        <f t="shared" si="275"/>
        <v>21</v>
      </c>
    </row>
    <row r="5829" spans="1:13" x14ac:dyDescent="0.35">
      <c r="A5829" t="s">
        <v>724</v>
      </c>
      <c r="B5829">
        <v>501273433</v>
      </c>
      <c r="C5829">
        <v>166998</v>
      </c>
      <c r="D5829" t="s">
        <v>4691</v>
      </c>
      <c r="E5829" s="1">
        <v>43605.775543981479</v>
      </c>
      <c r="F5829">
        <v>3</v>
      </c>
      <c r="G5829" t="s">
        <v>1550</v>
      </c>
      <c r="H5829">
        <v>360</v>
      </c>
      <c r="I5829" s="1">
        <v>43654.999305555553</v>
      </c>
      <c r="J5829" s="2">
        <f t="shared" si="273"/>
        <v>1</v>
      </c>
      <c r="K5829" s="2" t="str">
        <f>IFERROR(VLOOKUP(A5829,Aux!A:B,2,0),"Outros")</f>
        <v>Municípios</v>
      </c>
      <c r="L5829" s="2">
        <f t="shared" si="274"/>
        <v>2019</v>
      </c>
      <c r="M5829">
        <f t="shared" si="275"/>
        <v>21</v>
      </c>
    </row>
    <row r="5830" spans="1:13" x14ac:dyDescent="0.35">
      <c r="A5830" t="s">
        <v>12</v>
      </c>
      <c r="B5830">
        <v>508481287</v>
      </c>
      <c r="C5830">
        <v>167007</v>
      </c>
      <c r="D5830" t="s">
        <v>4782</v>
      </c>
      <c r="E5830" s="1">
        <v>43606.341041666667</v>
      </c>
      <c r="F5830">
        <v>13</v>
      </c>
      <c r="G5830" t="s">
        <v>14</v>
      </c>
      <c r="H5830">
        <v>360</v>
      </c>
      <c r="I5830" s="1">
        <v>43620.708333333336</v>
      </c>
      <c r="J5830" s="2">
        <f t="shared" si="273"/>
        <v>1</v>
      </c>
      <c r="K5830" s="2" t="str">
        <f>IFERROR(VLOOKUP(A5830,Aux!A:B,2,0),"Outros")</f>
        <v>Hospitais</v>
      </c>
      <c r="L5830" s="2">
        <f t="shared" si="274"/>
        <v>2019</v>
      </c>
      <c r="M5830">
        <f t="shared" si="275"/>
        <v>21</v>
      </c>
    </row>
    <row r="5831" spans="1:13" x14ac:dyDescent="0.35">
      <c r="A5831" t="s">
        <v>85</v>
      </c>
      <c r="B5831">
        <v>506642798</v>
      </c>
      <c r="C5831">
        <v>167008</v>
      </c>
      <c r="D5831" t="s">
        <v>4692</v>
      </c>
      <c r="E5831" s="1">
        <v>43606.355856481481</v>
      </c>
      <c r="F5831">
        <v>1</v>
      </c>
      <c r="G5831" t="s">
        <v>33</v>
      </c>
      <c r="H5831">
        <v>360</v>
      </c>
      <c r="I5831" s="1">
        <v>43615.958333333336</v>
      </c>
      <c r="J5831" s="2">
        <f t="shared" si="273"/>
        <v>1</v>
      </c>
      <c r="K5831" s="2" t="str">
        <f>IFERROR(VLOOKUP(A5831,Aux!A:B,2,0),"Outros")</f>
        <v>Municípios</v>
      </c>
      <c r="L5831" s="2">
        <f t="shared" si="274"/>
        <v>2019</v>
      </c>
      <c r="M5831">
        <f t="shared" si="275"/>
        <v>21</v>
      </c>
    </row>
    <row r="5832" spans="1:13" x14ac:dyDescent="0.35">
      <c r="A5832" t="s">
        <v>12</v>
      </c>
      <c r="B5832">
        <v>508481287</v>
      </c>
      <c r="C5832">
        <v>167009</v>
      </c>
      <c r="D5832" t="s">
        <v>4742</v>
      </c>
      <c r="E5832" s="1">
        <v>43606.370775462965</v>
      </c>
      <c r="F5832">
        <v>1</v>
      </c>
      <c r="G5832" t="s">
        <v>14</v>
      </c>
      <c r="H5832">
        <v>360</v>
      </c>
      <c r="I5832" s="1">
        <v>43609.708333333336</v>
      </c>
      <c r="J5832" s="2">
        <f t="shared" si="273"/>
        <v>1</v>
      </c>
      <c r="K5832" s="2" t="str">
        <f>IFERROR(VLOOKUP(A5832,Aux!A:B,2,0),"Outros")</f>
        <v>Hospitais</v>
      </c>
      <c r="L5832" s="2">
        <f t="shared" si="274"/>
        <v>2019</v>
      </c>
      <c r="M5832">
        <f t="shared" si="275"/>
        <v>21</v>
      </c>
    </row>
    <row r="5833" spans="1:13" x14ac:dyDescent="0.35">
      <c r="A5833" t="s">
        <v>112</v>
      </c>
      <c r="B5833">
        <v>501144218</v>
      </c>
      <c r="C5833">
        <v>167010</v>
      </c>
      <c r="D5833" t="s">
        <v>4743</v>
      </c>
      <c r="E5833" s="1">
        <v>43606.400706018518</v>
      </c>
      <c r="F5833">
        <v>1</v>
      </c>
      <c r="G5833" t="s">
        <v>256</v>
      </c>
      <c r="H5833">
        <v>360</v>
      </c>
      <c r="I5833" s="1">
        <v>43616.75</v>
      </c>
      <c r="J5833" s="2">
        <f t="shared" si="273"/>
        <v>1</v>
      </c>
      <c r="K5833" s="2" t="str">
        <f>IFERROR(VLOOKUP(A5833,Aux!A:B,2,0),"Outros")</f>
        <v>Municípios</v>
      </c>
      <c r="L5833" s="2">
        <f t="shared" si="274"/>
        <v>2019</v>
      </c>
      <c r="M5833">
        <f t="shared" si="275"/>
        <v>21</v>
      </c>
    </row>
    <row r="5834" spans="1:13" x14ac:dyDescent="0.35">
      <c r="A5834" t="s">
        <v>15</v>
      </c>
      <c r="B5834">
        <v>503541567</v>
      </c>
      <c r="C5834">
        <v>167011</v>
      </c>
      <c r="D5834" t="s">
        <v>4744</v>
      </c>
      <c r="E5834" s="1">
        <v>43606.405694444446</v>
      </c>
      <c r="F5834">
        <v>3</v>
      </c>
      <c r="G5834" t="s">
        <v>481</v>
      </c>
      <c r="H5834">
        <v>220</v>
      </c>
      <c r="I5834" s="1">
        <v>43628.999305555553</v>
      </c>
      <c r="J5834" s="2">
        <f t="shared" si="273"/>
        <v>1</v>
      </c>
      <c r="K5834" s="2" t="str">
        <f>IFERROR(VLOOKUP(A5834,Aux!A:B,2,0),"Outros")</f>
        <v>Municípios</v>
      </c>
      <c r="L5834" s="2">
        <f t="shared" si="274"/>
        <v>2019</v>
      </c>
      <c r="M5834">
        <f t="shared" si="275"/>
        <v>21</v>
      </c>
    </row>
    <row r="5835" spans="1:13" x14ac:dyDescent="0.35">
      <c r="A5835" t="s">
        <v>599</v>
      </c>
      <c r="B5835">
        <v>680012907</v>
      </c>
      <c r="C5835">
        <v>167012</v>
      </c>
      <c r="D5835" t="s">
        <v>4745</v>
      </c>
      <c r="E5835" s="1">
        <v>43606.412199074075</v>
      </c>
      <c r="F5835">
        <v>1</v>
      </c>
      <c r="G5835" t="s">
        <v>94</v>
      </c>
      <c r="H5835">
        <v>360</v>
      </c>
      <c r="I5835" s="1">
        <v>43613.999305555553</v>
      </c>
      <c r="J5835" s="2">
        <f t="shared" si="273"/>
        <v>1</v>
      </c>
      <c r="K5835" s="2" t="str">
        <f>IFERROR(VLOOKUP(A5835,Aux!A:B,2,0),"Outros")</f>
        <v>Águas e resíduos</v>
      </c>
      <c r="L5835" s="2">
        <f t="shared" si="274"/>
        <v>2019</v>
      </c>
      <c r="M5835">
        <f t="shared" si="275"/>
        <v>21</v>
      </c>
    </row>
    <row r="5836" spans="1:13" x14ac:dyDescent="0.35">
      <c r="A5836" t="s">
        <v>112</v>
      </c>
      <c r="B5836">
        <v>501144218</v>
      </c>
      <c r="C5836">
        <v>167014</v>
      </c>
      <c r="D5836" t="s">
        <v>4746</v>
      </c>
      <c r="E5836" s="1">
        <v>43606.440462962964</v>
      </c>
      <c r="F5836">
        <v>13</v>
      </c>
      <c r="G5836" t="s">
        <v>114</v>
      </c>
      <c r="H5836">
        <v>360</v>
      </c>
      <c r="I5836" s="1">
        <v>43611.75</v>
      </c>
      <c r="J5836" s="2">
        <f t="shared" si="273"/>
        <v>1</v>
      </c>
      <c r="K5836" s="2" t="str">
        <f>IFERROR(VLOOKUP(A5836,Aux!A:B,2,0),"Outros")</f>
        <v>Municípios</v>
      </c>
      <c r="L5836" s="2">
        <f t="shared" si="274"/>
        <v>2019</v>
      </c>
      <c r="M5836">
        <f t="shared" si="275"/>
        <v>21</v>
      </c>
    </row>
    <row r="5837" spans="1:13" x14ac:dyDescent="0.35">
      <c r="A5837" t="s">
        <v>63</v>
      </c>
      <c r="B5837">
        <v>502098139</v>
      </c>
      <c r="C5837">
        <v>167015</v>
      </c>
      <c r="D5837" t="s">
        <v>4747</v>
      </c>
      <c r="E5837" s="1">
        <v>43606.440891203703</v>
      </c>
      <c r="F5837">
        <v>3</v>
      </c>
      <c r="G5837" t="s">
        <v>65</v>
      </c>
      <c r="H5837">
        <v>360</v>
      </c>
      <c r="I5837" s="1">
        <v>43700.708333333336</v>
      </c>
      <c r="J5837" s="2">
        <f t="shared" si="273"/>
        <v>1</v>
      </c>
      <c r="K5837" s="2" t="str">
        <f>IFERROR(VLOOKUP(A5837,Aux!A:B,2,0),"Outros")</f>
        <v>Municípios</v>
      </c>
      <c r="L5837" s="2">
        <f t="shared" si="274"/>
        <v>2019</v>
      </c>
      <c r="M5837">
        <f t="shared" si="275"/>
        <v>21</v>
      </c>
    </row>
    <row r="5838" spans="1:13" x14ac:dyDescent="0.35">
      <c r="A5838" t="s">
        <v>57</v>
      </c>
      <c r="B5838">
        <v>501294104</v>
      </c>
      <c r="C5838">
        <v>167016</v>
      </c>
      <c r="D5838" t="s">
        <v>4748</v>
      </c>
      <c r="E5838" s="1">
        <v>43606.445960648147</v>
      </c>
      <c r="F5838">
        <v>13</v>
      </c>
      <c r="G5838" t="s">
        <v>59</v>
      </c>
      <c r="H5838">
        <v>360</v>
      </c>
      <c r="I5838" s="1">
        <v>43609.999305555553</v>
      </c>
      <c r="J5838" s="2">
        <f t="shared" si="273"/>
        <v>1</v>
      </c>
      <c r="K5838" s="2" t="str">
        <f>IFERROR(VLOOKUP(A5838,Aux!A:B,2,0),"Outros")</f>
        <v>Municípios</v>
      </c>
      <c r="L5838" s="2">
        <f t="shared" si="274"/>
        <v>2019</v>
      </c>
      <c r="M5838">
        <f t="shared" si="275"/>
        <v>21</v>
      </c>
    </row>
    <row r="5839" spans="1:13" x14ac:dyDescent="0.35">
      <c r="A5839" t="s">
        <v>18</v>
      </c>
      <c r="B5839">
        <v>502177080</v>
      </c>
      <c r="C5839">
        <v>167017</v>
      </c>
      <c r="D5839" t="s">
        <v>4749</v>
      </c>
      <c r="E5839" s="1">
        <v>43606.45207175926</v>
      </c>
      <c r="F5839">
        <v>13</v>
      </c>
      <c r="G5839" t="s">
        <v>129</v>
      </c>
      <c r="H5839">
        <v>360</v>
      </c>
      <c r="I5839" s="1">
        <v>43609.708333333336</v>
      </c>
      <c r="J5839" s="2">
        <f t="shared" si="273"/>
        <v>1</v>
      </c>
      <c r="K5839" s="2" t="str">
        <f>IFERROR(VLOOKUP(A5839,Aux!A:B,2,0),"Outros")</f>
        <v>Municípios</v>
      </c>
      <c r="L5839" s="2">
        <f t="shared" si="274"/>
        <v>2019</v>
      </c>
      <c r="M5839">
        <f t="shared" si="275"/>
        <v>21</v>
      </c>
    </row>
    <row r="5840" spans="1:13" x14ac:dyDescent="0.35">
      <c r="A5840" t="s">
        <v>154</v>
      </c>
      <c r="B5840">
        <v>506818829</v>
      </c>
      <c r="C5840">
        <v>167018</v>
      </c>
      <c r="D5840" t="s">
        <v>4783</v>
      </c>
      <c r="E5840" s="1">
        <v>43606.454548611109</v>
      </c>
      <c r="F5840">
        <v>13</v>
      </c>
      <c r="G5840" t="s">
        <v>156</v>
      </c>
      <c r="H5840">
        <v>360</v>
      </c>
      <c r="I5840" s="1">
        <v>43613.999305555553</v>
      </c>
      <c r="J5840" s="2">
        <f t="shared" si="273"/>
        <v>1</v>
      </c>
      <c r="K5840" s="2" t="str">
        <f>IFERROR(VLOOKUP(A5840,Aux!A:B,2,0),"Outros")</f>
        <v>Municípios</v>
      </c>
      <c r="L5840" s="2">
        <f t="shared" si="274"/>
        <v>2019</v>
      </c>
      <c r="M5840">
        <f t="shared" si="275"/>
        <v>21</v>
      </c>
    </row>
    <row r="5841" spans="1:13" x14ac:dyDescent="0.35">
      <c r="A5841" t="s">
        <v>578</v>
      </c>
      <c r="B5841">
        <v>501112049</v>
      </c>
      <c r="C5841">
        <v>167019</v>
      </c>
      <c r="D5841" t="s">
        <v>4750</v>
      </c>
      <c r="E5841" s="1">
        <v>43606.454571759263</v>
      </c>
      <c r="F5841">
        <v>13</v>
      </c>
      <c r="G5841" t="s">
        <v>615</v>
      </c>
      <c r="H5841">
        <v>340</v>
      </c>
      <c r="I5841" s="1">
        <v>43619.666666666664</v>
      </c>
      <c r="J5841" s="2">
        <f t="shared" si="273"/>
        <v>1</v>
      </c>
      <c r="K5841" s="2" t="str">
        <f>IFERROR(VLOOKUP(A5841,Aux!A:B,2,0),"Outros")</f>
        <v>Municípios</v>
      </c>
      <c r="L5841" s="2">
        <f t="shared" si="274"/>
        <v>2019</v>
      </c>
      <c r="M5841">
        <f t="shared" si="275"/>
        <v>21</v>
      </c>
    </row>
    <row r="5842" spans="1:13" x14ac:dyDescent="0.35">
      <c r="A5842" t="s">
        <v>122</v>
      </c>
      <c r="B5842">
        <v>506173968</v>
      </c>
      <c r="C5842">
        <v>167020</v>
      </c>
      <c r="D5842" t="s">
        <v>4751</v>
      </c>
      <c r="E5842" s="1">
        <v>43606.457615740743</v>
      </c>
      <c r="F5842">
        <v>13</v>
      </c>
      <c r="G5842" t="s">
        <v>147</v>
      </c>
      <c r="H5842">
        <v>360</v>
      </c>
      <c r="I5842" s="1">
        <v>43611.75</v>
      </c>
      <c r="J5842" s="2">
        <f t="shared" si="273"/>
        <v>1</v>
      </c>
      <c r="K5842" s="2" t="str">
        <f>IFERROR(VLOOKUP(A5842,Aux!A:B,2,0),"Outros")</f>
        <v>Municípios</v>
      </c>
      <c r="L5842" s="2">
        <f t="shared" si="274"/>
        <v>2019</v>
      </c>
      <c r="M5842">
        <f t="shared" si="275"/>
        <v>21</v>
      </c>
    </row>
    <row r="5843" spans="1:13" x14ac:dyDescent="0.35">
      <c r="A5843" t="s">
        <v>9</v>
      </c>
      <c r="B5843">
        <v>506673626</v>
      </c>
      <c r="C5843">
        <v>167021</v>
      </c>
      <c r="D5843" t="s">
        <v>4752</v>
      </c>
      <c r="E5843" s="1">
        <v>43606.457627314812</v>
      </c>
      <c r="F5843">
        <v>3</v>
      </c>
      <c r="G5843" t="s">
        <v>1023</v>
      </c>
      <c r="H5843">
        <v>360</v>
      </c>
      <c r="I5843" s="1">
        <v>43633.993055555555</v>
      </c>
      <c r="J5843" s="2">
        <f t="shared" si="273"/>
        <v>1</v>
      </c>
      <c r="K5843" s="2" t="str">
        <f>IFERROR(VLOOKUP(A5843,Aux!A:B,2,0),"Outros")</f>
        <v>Municípios</v>
      </c>
      <c r="L5843" s="2">
        <f t="shared" si="274"/>
        <v>2019</v>
      </c>
      <c r="M5843">
        <f t="shared" si="275"/>
        <v>21</v>
      </c>
    </row>
    <row r="5844" spans="1:13" x14ac:dyDescent="0.35">
      <c r="A5844" t="s">
        <v>3752</v>
      </c>
      <c r="B5844">
        <v>500876096</v>
      </c>
      <c r="C5844">
        <v>167022</v>
      </c>
      <c r="D5844" t="s">
        <v>3753</v>
      </c>
      <c r="E5844" s="1">
        <v>43606.464363425926</v>
      </c>
      <c r="F5844">
        <v>9</v>
      </c>
      <c r="G5844" t="s">
        <v>4129</v>
      </c>
      <c r="H5844">
        <v>220</v>
      </c>
      <c r="I5844" s="1">
        <v>43649.999305555553</v>
      </c>
      <c r="J5844" s="2">
        <f t="shared" si="273"/>
        <v>1</v>
      </c>
      <c r="K5844" s="2" t="str">
        <f>IFERROR(VLOOKUP(A5844,Aux!A:B,2,0),"Outros")</f>
        <v>Outros</v>
      </c>
      <c r="L5844" s="2">
        <f t="shared" si="274"/>
        <v>2019</v>
      </c>
      <c r="M5844">
        <f t="shared" si="275"/>
        <v>21</v>
      </c>
    </row>
    <row r="5845" spans="1:13" x14ac:dyDescent="0.35">
      <c r="A5845" t="s">
        <v>130</v>
      </c>
      <c r="B5845">
        <v>512103070</v>
      </c>
      <c r="C5845">
        <v>167023</v>
      </c>
      <c r="E5845" s="1">
        <v>43606.470277777778</v>
      </c>
      <c r="F5845">
        <v>1</v>
      </c>
      <c r="G5845" t="s">
        <v>33</v>
      </c>
      <c r="H5845">
        <v>400</v>
      </c>
      <c r="J5845" s="2">
        <f t="shared" si="273"/>
        <v>1</v>
      </c>
      <c r="K5845" s="2" t="str">
        <f>IFERROR(VLOOKUP(A5845,Aux!A:B,2,0),"Outros")</f>
        <v>Hospitais</v>
      </c>
      <c r="L5845" s="2">
        <f t="shared" si="274"/>
        <v>2019</v>
      </c>
      <c r="M5845">
        <f t="shared" si="275"/>
        <v>21</v>
      </c>
    </row>
    <row r="5846" spans="1:13" x14ac:dyDescent="0.35">
      <c r="A5846" t="s">
        <v>465</v>
      </c>
      <c r="B5846">
        <v>600084779</v>
      </c>
      <c r="C5846">
        <v>167024</v>
      </c>
      <c r="D5846" t="s">
        <v>4784</v>
      </c>
      <c r="E5846" s="1">
        <v>43606.479409722226</v>
      </c>
      <c r="F5846">
        <v>3</v>
      </c>
      <c r="G5846" t="s">
        <v>33</v>
      </c>
      <c r="H5846">
        <v>360</v>
      </c>
      <c r="I5846" s="1">
        <v>43626.708333333336</v>
      </c>
      <c r="J5846" s="2">
        <f t="shared" si="273"/>
        <v>1</v>
      </c>
      <c r="K5846" s="2" t="str">
        <f>IFERROR(VLOOKUP(A5846,Aux!A:B,2,0),"Outros")</f>
        <v>Outros</v>
      </c>
      <c r="L5846" s="2">
        <f t="shared" si="274"/>
        <v>2019</v>
      </c>
      <c r="M5846">
        <f t="shared" si="275"/>
        <v>21</v>
      </c>
    </row>
    <row r="5847" spans="1:13" x14ac:dyDescent="0.35">
      <c r="A5847" t="s">
        <v>389</v>
      </c>
      <c r="B5847">
        <v>506722422</v>
      </c>
      <c r="C5847">
        <v>167025</v>
      </c>
      <c r="D5847" t="s">
        <v>4785</v>
      </c>
      <c r="E5847" s="1">
        <v>43606.482928240737</v>
      </c>
      <c r="F5847">
        <v>3</v>
      </c>
      <c r="G5847" t="s">
        <v>587</v>
      </c>
      <c r="H5847">
        <v>340</v>
      </c>
      <c r="I5847" s="1">
        <v>43612.999305555553</v>
      </c>
      <c r="J5847" s="2">
        <f t="shared" si="273"/>
        <v>1</v>
      </c>
      <c r="K5847" s="2" t="str">
        <f>IFERROR(VLOOKUP(A5847,Aux!A:B,2,0),"Outros")</f>
        <v>Municípios</v>
      </c>
      <c r="L5847" s="2">
        <f t="shared" si="274"/>
        <v>2019</v>
      </c>
      <c r="M5847">
        <f t="shared" si="275"/>
        <v>21</v>
      </c>
    </row>
    <row r="5848" spans="1:13" x14ac:dyDescent="0.35">
      <c r="A5848" t="s">
        <v>136</v>
      </c>
      <c r="B5848">
        <v>506730573</v>
      </c>
      <c r="C5848">
        <v>167026</v>
      </c>
      <c r="E5848" s="1">
        <v>43606.491689814815</v>
      </c>
      <c r="F5848">
        <v>1</v>
      </c>
      <c r="G5848" t="s">
        <v>33</v>
      </c>
      <c r="H5848">
        <v>400</v>
      </c>
      <c r="J5848" s="2">
        <f t="shared" si="273"/>
        <v>1</v>
      </c>
      <c r="K5848" s="2" t="str">
        <f>IFERROR(VLOOKUP(A5848,Aux!A:B,2,0),"Outros")</f>
        <v>Municípios</v>
      </c>
      <c r="L5848" s="2">
        <f t="shared" si="274"/>
        <v>2019</v>
      </c>
      <c r="M5848">
        <f t="shared" si="275"/>
        <v>21</v>
      </c>
    </row>
    <row r="5849" spans="1:13" x14ac:dyDescent="0.35">
      <c r="A5849" t="s">
        <v>136</v>
      </c>
      <c r="B5849">
        <v>506730573</v>
      </c>
      <c r="C5849">
        <v>167027</v>
      </c>
      <c r="D5849" t="s">
        <v>1315</v>
      </c>
      <c r="E5849" s="1">
        <v>43606.494259259256</v>
      </c>
      <c r="F5849">
        <v>13</v>
      </c>
      <c r="G5849" t="s">
        <v>138</v>
      </c>
      <c r="H5849">
        <v>400</v>
      </c>
      <c r="I5849" s="1">
        <v>43542.999305555553</v>
      </c>
      <c r="J5849" s="2">
        <f t="shared" si="273"/>
        <v>1</v>
      </c>
      <c r="K5849" s="2" t="str">
        <f>IFERROR(VLOOKUP(A5849,Aux!A:B,2,0),"Outros")</f>
        <v>Municípios</v>
      </c>
      <c r="L5849" s="2">
        <f t="shared" si="274"/>
        <v>2019</v>
      </c>
      <c r="M5849">
        <f t="shared" si="275"/>
        <v>21</v>
      </c>
    </row>
    <row r="5850" spans="1:13" x14ac:dyDescent="0.35">
      <c r="A5850" t="s">
        <v>39</v>
      </c>
      <c r="B5850">
        <v>507023129</v>
      </c>
      <c r="C5850">
        <v>167028</v>
      </c>
      <c r="D5850" t="s">
        <v>4786</v>
      </c>
      <c r="E5850" s="1">
        <v>43606.494837962964</v>
      </c>
      <c r="F5850">
        <v>3</v>
      </c>
      <c r="G5850" t="s">
        <v>1140</v>
      </c>
      <c r="H5850">
        <v>400</v>
      </c>
      <c r="I5850" s="1">
        <v>25569.708333333332</v>
      </c>
      <c r="J5850" s="2">
        <f t="shared" si="273"/>
        <v>1</v>
      </c>
      <c r="K5850" s="2" t="str">
        <f>IFERROR(VLOOKUP(A5850,Aux!A:B,2,0),"Outros")</f>
        <v>Outros</v>
      </c>
      <c r="L5850" s="2">
        <f t="shared" si="274"/>
        <v>2019</v>
      </c>
      <c r="M5850">
        <f t="shared" si="275"/>
        <v>21</v>
      </c>
    </row>
    <row r="5851" spans="1:13" x14ac:dyDescent="0.35">
      <c r="A5851" t="s">
        <v>136</v>
      </c>
      <c r="B5851">
        <v>506730573</v>
      </c>
      <c r="C5851">
        <v>167029</v>
      </c>
      <c r="D5851" t="s">
        <v>4787</v>
      </c>
      <c r="E5851" s="1">
        <v>43606.495057870372</v>
      </c>
      <c r="F5851">
        <v>1</v>
      </c>
      <c r="G5851" t="s">
        <v>2030</v>
      </c>
      <c r="H5851">
        <v>360</v>
      </c>
      <c r="I5851" s="1">
        <v>43615.999305555553</v>
      </c>
      <c r="J5851" s="2">
        <f t="shared" si="273"/>
        <v>1</v>
      </c>
      <c r="K5851" s="2" t="str">
        <f>IFERROR(VLOOKUP(A5851,Aux!A:B,2,0),"Outros")</f>
        <v>Municípios</v>
      </c>
      <c r="L5851" s="2">
        <f t="shared" si="274"/>
        <v>2019</v>
      </c>
      <c r="M5851">
        <f t="shared" si="275"/>
        <v>21</v>
      </c>
    </row>
    <row r="5852" spans="1:13" x14ac:dyDescent="0.35">
      <c r="A5852" t="s">
        <v>41</v>
      </c>
      <c r="B5852">
        <v>500192855</v>
      </c>
      <c r="C5852">
        <v>167030</v>
      </c>
      <c r="E5852" s="1">
        <v>43606.511435185188</v>
      </c>
      <c r="F5852">
        <v>3</v>
      </c>
      <c r="G5852" t="s">
        <v>33</v>
      </c>
      <c r="H5852">
        <v>400</v>
      </c>
      <c r="J5852" s="2">
        <f t="shared" si="273"/>
        <v>1</v>
      </c>
      <c r="K5852" s="2" t="str">
        <f>IFERROR(VLOOKUP(A5852,Aux!A:B,2,0),"Outros")</f>
        <v>Transportes</v>
      </c>
      <c r="L5852" s="2">
        <f t="shared" si="274"/>
        <v>2019</v>
      </c>
      <c r="M5852">
        <f t="shared" si="275"/>
        <v>21</v>
      </c>
    </row>
    <row r="5853" spans="1:13" x14ac:dyDescent="0.35">
      <c r="A5853" t="s">
        <v>196</v>
      </c>
      <c r="B5853">
        <v>512096481</v>
      </c>
      <c r="C5853">
        <v>167031</v>
      </c>
      <c r="D5853" t="s">
        <v>2943</v>
      </c>
      <c r="E5853" s="1">
        <v>43606.514305555553</v>
      </c>
      <c r="F5853">
        <v>1</v>
      </c>
      <c r="G5853" t="s">
        <v>583</v>
      </c>
      <c r="H5853">
        <v>340</v>
      </c>
      <c r="I5853" s="1">
        <v>43621.75</v>
      </c>
      <c r="J5853" s="2">
        <f t="shared" si="273"/>
        <v>1</v>
      </c>
      <c r="K5853" s="2" t="str">
        <f>IFERROR(VLOOKUP(A5853,Aux!A:B,2,0),"Outros")</f>
        <v>Municípios</v>
      </c>
      <c r="L5853" s="2">
        <f t="shared" si="274"/>
        <v>2019</v>
      </c>
      <c r="M5853">
        <f t="shared" si="275"/>
        <v>21</v>
      </c>
    </row>
    <row r="5854" spans="1:13" x14ac:dyDescent="0.35">
      <c r="A5854" t="s">
        <v>197</v>
      </c>
      <c r="B5854">
        <v>506334562</v>
      </c>
      <c r="C5854">
        <v>167032</v>
      </c>
      <c r="D5854" t="s">
        <v>4788</v>
      </c>
      <c r="E5854" s="1">
        <v>43606.518321759257</v>
      </c>
      <c r="F5854">
        <v>1</v>
      </c>
      <c r="G5854" t="s">
        <v>4456</v>
      </c>
      <c r="H5854">
        <v>360</v>
      </c>
      <c r="I5854" s="1">
        <v>43624.999305555553</v>
      </c>
      <c r="J5854" s="2">
        <f t="shared" si="273"/>
        <v>1</v>
      </c>
      <c r="K5854" s="2" t="str">
        <f>IFERROR(VLOOKUP(A5854,Aux!A:B,2,0),"Outros")</f>
        <v>Municípios</v>
      </c>
      <c r="L5854" s="2">
        <f t="shared" si="274"/>
        <v>2019</v>
      </c>
      <c r="M5854">
        <f t="shared" si="275"/>
        <v>21</v>
      </c>
    </row>
    <row r="5855" spans="1:13" x14ac:dyDescent="0.35">
      <c r="A5855" t="s">
        <v>122</v>
      </c>
      <c r="B5855">
        <v>506173968</v>
      </c>
      <c r="C5855">
        <v>167033</v>
      </c>
      <c r="D5855" t="s">
        <v>4789</v>
      </c>
      <c r="E5855" s="1">
        <v>43606.594606481478</v>
      </c>
      <c r="F5855">
        <v>3</v>
      </c>
      <c r="G5855" t="s">
        <v>597</v>
      </c>
      <c r="H5855">
        <v>360</v>
      </c>
      <c r="I5855" s="1">
        <v>43632.708333333336</v>
      </c>
      <c r="J5855" s="2">
        <f t="shared" si="273"/>
        <v>1</v>
      </c>
      <c r="K5855" s="2" t="str">
        <f>IFERROR(VLOOKUP(A5855,Aux!A:B,2,0),"Outros")</f>
        <v>Municípios</v>
      </c>
      <c r="L5855" s="2">
        <f t="shared" si="274"/>
        <v>2019</v>
      </c>
      <c r="M5855">
        <f t="shared" si="275"/>
        <v>21</v>
      </c>
    </row>
    <row r="5856" spans="1:13" x14ac:dyDescent="0.35">
      <c r="A5856" t="s">
        <v>599</v>
      </c>
      <c r="B5856">
        <v>680012907</v>
      </c>
      <c r="C5856">
        <v>167035</v>
      </c>
      <c r="D5856" t="s">
        <v>4790</v>
      </c>
      <c r="E5856" s="1">
        <v>43606.59815972222</v>
      </c>
      <c r="F5856">
        <v>1</v>
      </c>
      <c r="G5856" t="s">
        <v>4791</v>
      </c>
      <c r="H5856">
        <v>5</v>
      </c>
      <c r="I5856" s="1">
        <v>43614.999305555553</v>
      </c>
      <c r="J5856" s="2">
        <f t="shared" si="273"/>
        <v>1</v>
      </c>
      <c r="K5856" s="2" t="str">
        <f>IFERROR(VLOOKUP(A5856,Aux!A:B,2,0),"Outros")</f>
        <v>Águas e resíduos</v>
      </c>
      <c r="L5856" s="2">
        <f t="shared" si="274"/>
        <v>2019</v>
      </c>
      <c r="M5856">
        <f t="shared" si="275"/>
        <v>21</v>
      </c>
    </row>
    <row r="5857" spans="1:13" x14ac:dyDescent="0.35">
      <c r="A5857" t="s">
        <v>118</v>
      </c>
      <c r="B5857">
        <v>680015019</v>
      </c>
      <c r="C5857">
        <v>167036</v>
      </c>
      <c r="D5857" t="s">
        <v>4792</v>
      </c>
      <c r="E5857" s="1">
        <v>43606.601724537039</v>
      </c>
      <c r="F5857">
        <v>13</v>
      </c>
      <c r="G5857" t="s">
        <v>1146</v>
      </c>
      <c r="H5857">
        <v>360</v>
      </c>
      <c r="I5857" s="1">
        <v>43628.666666666664</v>
      </c>
      <c r="J5857" s="2">
        <f t="shared" si="273"/>
        <v>1</v>
      </c>
      <c r="K5857" s="2" t="str">
        <f>IFERROR(VLOOKUP(A5857,Aux!A:B,2,0),"Outros")</f>
        <v>Águas e resíduos</v>
      </c>
      <c r="L5857" s="2">
        <f t="shared" si="274"/>
        <v>2019</v>
      </c>
      <c r="M5857">
        <f t="shared" si="275"/>
        <v>21</v>
      </c>
    </row>
    <row r="5858" spans="1:13" x14ac:dyDescent="0.35">
      <c r="A5858" t="s">
        <v>599</v>
      </c>
      <c r="B5858">
        <v>680012907</v>
      </c>
      <c r="C5858">
        <v>167038</v>
      </c>
      <c r="D5858" t="s">
        <v>4793</v>
      </c>
      <c r="E5858" s="1">
        <v>43606.611400462964</v>
      </c>
      <c r="F5858">
        <v>13</v>
      </c>
      <c r="G5858" t="s">
        <v>2567</v>
      </c>
      <c r="H5858">
        <v>360</v>
      </c>
      <c r="I5858" s="1">
        <v>43615.999305555553</v>
      </c>
      <c r="J5858" s="2">
        <f t="shared" si="273"/>
        <v>1</v>
      </c>
      <c r="K5858" s="2" t="str">
        <f>IFERROR(VLOOKUP(A5858,Aux!A:B,2,0),"Outros")</f>
        <v>Águas e resíduos</v>
      </c>
      <c r="L5858" s="2">
        <f t="shared" si="274"/>
        <v>2019</v>
      </c>
      <c r="M5858">
        <f t="shared" si="275"/>
        <v>21</v>
      </c>
    </row>
    <row r="5859" spans="1:13" x14ac:dyDescent="0.35">
      <c r="A5859" t="s">
        <v>1256</v>
      </c>
      <c r="B5859">
        <v>506855368</v>
      </c>
      <c r="C5859">
        <v>167039</v>
      </c>
      <c r="D5859" t="s">
        <v>4794</v>
      </c>
      <c r="E5859" s="1">
        <v>43606.614884259259</v>
      </c>
      <c r="F5859">
        <v>3</v>
      </c>
      <c r="G5859" t="s">
        <v>1258</v>
      </c>
      <c r="H5859">
        <v>220</v>
      </c>
      <c r="I5859" s="1">
        <v>43622.958333333336</v>
      </c>
      <c r="J5859" s="2">
        <f t="shared" si="273"/>
        <v>1</v>
      </c>
      <c r="K5859" s="2" t="str">
        <f>IFERROR(VLOOKUP(A5859,Aux!A:B,2,0),"Outros")</f>
        <v>Municípios</v>
      </c>
      <c r="L5859" s="2">
        <f t="shared" si="274"/>
        <v>2019</v>
      </c>
      <c r="M5859">
        <f t="shared" si="275"/>
        <v>21</v>
      </c>
    </row>
    <row r="5860" spans="1:13" x14ac:dyDescent="0.35">
      <c r="A5860" t="s">
        <v>12</v>
      </c>
      <c r="B5860">
        <v>508481287</v>
      </c>
      <c r="C5860">
        <v>167040</v>
      </c>
      <c r="E5860" s="1">
        <v>43606.619189814817</v>
      </c>
      <c r="F5860">
        <v>9</v>
      </c>
      <c r="G5860" t="s">
        <v>33</v>
      </c>
      <c r="H5860">
        <v>1</v>
      </c>
      <c r="J5860" s="2">
        <f t="shared" si="273"/>
        <v>1</v>
      </c>
      <c r="K5860" s="2" t="str">
        <f>IFERROR(VLOOKUP(A5860,Aux!A:B,2,0),"Outros")</f>
        <v>Hospitais</v>
      </c>
      <c r="L5860" s="2">
        <f t="shared" si="274"/>
        <v>2019</v>
      </c>
      <c r="M5860">
        <f t="shared" si="275"/>
        <v>21</v>
      </c>
    </row>
    <row r="5861" spans="1:13" x14ac:dyDescent="0.35">
      <c r="A5861" t="s">
        <v>105</v>
      </c>
      <c r="B5861">
        <v>503311332</v>
      </c>
      <c r="C5861">
        <v>167041</v>
      </c>
      <c r="D5861" t="s">
        <v>4795</v>
      </c>
      <c r="E5861" s="1">
        <v>43606.620335648149</v>
      </c>
      <c r="F5861">
        <v>1</v>
      </c>
      <c r="G5861" t="s">
        <v>259</v>
      </c>
      <c r="H5861">
        <v>360</v>
      </c>
      <c r="I5861" s="1">
        <v>43609.708333333336</v>
      </c>
      <c r="J5861" s="2">
        <f t="shared" si="273"/>
        <v>1</v>
      </c>
      <c r="K5861" s="2" t="str">
        <f>IFERROR(VLOOKUP(A5861,Aux!A:B,2,0),"Outros")</f>
        <v>Municípios</v>
      </c>
      <c r="L5861" s="2">
        <f t="shared" si="274"/>
        <v>2019</v>
      </c>
      <c r="M5861">
        <f t="shared" si="275"/>
        <v>21</v>
      </c>
    </row>
    <row r="5862" spans="1:13" x14ac:dyDescent="0.35">
      <c r="A5862" t="s">
        <v>336</v>
      </c>
      <c r="B5862">
        <v>505170876</v>
      </c>
      <c r="C5862">
        <v>167042</v>
      </c>
      <c r="D5862" t="s">
        <v>4796</v>
      </c>
      <c r="E5862" s="1">
        <v>43606.627245370371</v>
      </c>
      <c r="F5862">
        <v>13</v>
      </c>
      <c r="G5862" t="s">
        <v>345</v>
      </c>
      <c r="H5862">
        <v>5</v>
      </c>
      <c r="I5862" s="1">
        <v>43620.708333333336</v>
      </c>
      <c r="J5862" s="2">
        <f t="shared" si="273"/>
        <v>1</v>
      </c>
      <c r="K5862" s="2" t="str">
        <f>IFERROR(VLOOKUP(A5862,Aux!A:B,2,0),"Outros")</f>
        <v>Municípios</v>
      </c>
      <c r="L5862" s="2">
        <f t="shared" si="274"/>
        <v>2019</v>
      </c>
      <c r="M5862">
        <f t="shared" si="275"/>
        <v>21</v>
      </c>
    </row>
    <row r="5863" spans="1:13" x14ac:dyDescent="0.35">
      <c r="A5863" t="s">
        <v>574</v>
      </c>
      <c r="B5863">
        <v>506791220</v>
      </c>
      <c r="C5863">
        <v>167043</v>
      </c>
      <c r="D5863" t="s">
        <v>4797</v>
      </c>
      <c r="E5863" s="1">
        <v>43606.627881944441</v>
      </c>
      <c r="F5863">
        <v>13</v>
      </c>
      <c r="G5863" t="s">
        <v>2816</v>
      </c>
      <c r="H5863">
        <v>360</v>
      </c>
      <c r="I5863" s="1">
        <v>43626.999305555553</v>
      </c>
      <c r="J5863" s="2">
        <f t="shared" si="273"/>
        <v>1</v>
      </c>
      <c r="K5863" s="2" t="str">
        <f>IFERROR(VLOOKUP(A5863,Aux!A:B,2,0),"Outros")</f>
        <v>Municípios</v>
      </c>
      <c r="L5863" s="2">
        <f t="shared" si="274"/>
        <v>2019</v>
      </c>
      <c r="M5863">
        <f t="shared" si="275"/>
        <v>21</v>
      </c>
    </row>
    <row r="5864" spans="1:13" x14ac:dyDescent="0.35">
      <c r="A5864" t="s">
        <v>574</v>
      </c>
      <c r="B5864">
        <v>506791220</v>
      </c>
      <c r="C5864">
        <v>167044</v>
      </c>
      <c r="E5864" s="1">
        <v>43606.630231481482</v>
      </c>
      <c r="F5864">
        <v>13</v>
      </c>
      <c r="G5864" t="s">
        <v>33</v>
      </c>
      <c r="H5864">
        <v>400</v>
      </c>
      <c r="J5864" s="2">
        <f t="shared" si="273"/>
        <v>1</v>
      </c>
      <c r="K5864" s="2" t="str">
        <f>IFERROR(VLOOKUP(A5864,Aux!A:B,2,0),"Outros")</f>
        <v>Municípios</v>
      </c>
      <c r="L5864" s="2">
        <f t="shared" si="274"/>
        <v>2019</v>
      </c>
      <c r="M5864">
        <f t="shared" si="275"/>
        <v>21</v>
      </c>
    </row>
    <row r="5865" spans="1:13" x14ac:dyDescent="0.35">
      <c r="A5865" t="s">
        <v>574</v>
      </c>
      <c r="B5865">
        <v>506791220</v>
      </c>
      <c r="C5865">
        <v>167045</v>
      </c>
      <c r="E5865" s="1">
        <v>43606.630266203705</v>
      </c>
      <c r="F5865">
        <v>13</v>
      </c>
      <c r="H5865">
        <v>400</v>
      </c>
      <c r="J5865" s="2">
        <f t="shared" si="273"/>
        <v>1</v>
      </c>
      <c r="K5865" s="2" t="str">
        <f>IFERROR(VLOOKUP(A5865,Aux!A:B,2,0),"Outros")</f>
        <v>Municípios</v>
      </c>
      <c r="L5865" s="2">
        <f t="shared" si="274"/>
        <v>2019</v>
      </c>
      <c r="M5865">
        <f t="shared" si="275"/>
        <v>21</v>
      </c>
    </row>
    <row r="5866" spans="1:13" x14ac:dyDescent="0.35">
      <c r="A5866" t="s">
        <v>853</v>
      </c>
      <c r="B5866">
        <v>506826961</v>
      </c>
      <c r="C5866">
        <v>167046</v>
      </c>
      <c r="D5866" t="s">
        <v>4626</v>
      </c>
      <c r="E5866" s="1">
        <v>43606.637361111112</v>
      </c>
      <c r="F5866">
        <v>13</v>
      </c>
      <c r="G5866" t="s">
        <v>1021</v>
      </c>
      <c r="H5866">
        <v>400</v>
      </c>
      <c r="I5866" s="1">
        <v>43391.999305555553</v>
      </c>
      <c r="J5866" s="2">
        <f t="shared" si="273"/>
        <v>1</v>
      </c>
      <c r="K5866" s="2" t="str">
        <f>IFERROR(VLOOKUP(A5866,Aux!A:B,2,0),"Outros")</f>
        <v>Municípios</v>
      </c>
      <c r="L5866" s="2">
        <f t="shared" si="274"/>
        <v>2019</v>
      </c>
      <c r="M5866">
        <f t="shared" si="275"/>
        <v>21</v>
      </c>
    </row>
    <row r="5867" spans="1:13" x14ac:dyDescent="0.35">
      <c r="A5867" t="s">
        <v>534</v>
      </c>
      <c r="B5867">
        <v>508354617</v>
      </c>
      <c r="C5867">
        <v>167049</v>
      </c>
      <c r="D5867" t="s">
        <v>5730</v>
      </c>
      <c r="E5867" s="1">
        <v>43606.642442129632</v>
      </c>
      <c r="F5867">
        <v>1</v>
      </c>
      <c r="G5867" t="s">
        <v>33</v>
      </c>
      <c r="H5867">
        <v>360</v>
      </c>
      <c r="I5867" s="1">
        <v>43609.999305555553</v>
      </c>
      <c r="J5867" s="2">
        <f t="shared" si="273"/>
        <v>1</v>
      </c>
      <c r="K5867" s="2" t="str">
        <f>IFERROR(VLOOKUP(A5867,Aux!A:B,2,0),"Outros")</f>
        <v>Municípios</v>
      </c>
      <c r="L5867" s="2">
        <f t="shared" si="274"/>
        <v>2019</v>
      </c>
      <c r="M5867">
        <f t="shared" si="275"/>
        <v>21</v>
      </c>
    </row>
    <row r="5868" spans="1:13" x14ac:dyDescent="0.35">
      <c r="A5868" t="s">
        <v>1307</v>
      </c>
      <c r="B5868">
        <v>506907619</v>
      </c>
      <c r="C5868">
        <v>167050</v>
      </c>
      <c r="D5868" t="s">
        <v>5776</v>
      </c>
      <c r="E5868" s="1">
        <v>43606.644201388888</v>
      </c>
      <c r="F5868">
        <v>3</v>
      </c>
      <c r="G5868" t="s">
        <v>3676</v>
      </c>
      <c r="H5868">
        <v>360</v>
      </c>
      <c r="I5868" s="1">
        <v>43642.999305555553</v>
      </c>
      <c r="J5868" s="2">
        <f t="shared" si="273"/>
        <v>1</v>
      </c>
      <c r="K5868" s="2" t="str">
        <f>IFERROR(VLOOKUP(A5868,Aux!A:B,2,0),"Outros")</f>
        <v>Municípios</v>
      </c>
      <c r="L5868" s="2">
        <f t="shared" si="274"/>
        <v>2019</v>
      </c>
      <c r="M5868">
        <f t="shared" si="275"/>
        <v>21</v>
      </c>
    </row>
    <row r="5869" spans="1:13" x14ac:dyDescent="0.35">
      <c r="A5869" t="s">
        <v>197</v>
      </c>
      <c r="B5869">
        <v>506334562</v>
      </c>
      <c r="C5869">
        <v>167051</v>
      </c>
      <c r="D5869" t="s">
        <v>5441</v>
      </c>
      <c r="E5869" s="1">
        <v>43606.645335648151</v>
      </c>
      <c r="F5869">
        <v>3</v>
      </c>
      <c r="G5869" t="s">
        <v>625</v>
      </c>
      <c r="H5869">
        <v>5</v>
      </c>
      <c r="I5869" s="1">
        <v>43631.999305555553</v>
      </c>
      <c r="J5869" s="2">
        <f t="shared" si="273"/>
        <v>1</v>
      </c>
      <c r="K5869" s="2" t="str">
        <f>IFERROR(VLOOKUP(A5869,Aux!A:B,2,0),"Outros")</f>
        <v>Municípios</v>
      </c>
      <c r="L5869" s="2">
        <f t="shared" si="274"/>
        <v>2019</v>
      </c>
      <c r="M5869">
        <f t="shared" si="275"/>
        <v>21</v>
      </c>
    </row>
    <row r="5870" spans="1:13" x14ac:dyDescent="0.35">
      <c r="A5870" t="s">
        <v>154</v>
      </c>
      <c r="B5870">
        <v>506818829</v>
      </c>
      <c r="C5870">
        <v>167052</v>
      </c>
      <c r="D5870" t="s">
        <v>5442</v>
      </c>
      <c r="E5870" s="1">
        <v>43606.649189814816</v>
      </c>
      <c r="F5870">
        <v>13</v>
      </c>
      <c r="G5870" t="s">
        <v>156</v>
      </c>
      <c r="H5870">
        <v>5</v>
      </c>
      <c r="I5870" s="1">
        <v>43613.999305555553</v>
      </c>
      <c r="J5870" s="2">
        <f t="shared" si="273"/>
        <v>1</v>
      </c>
      <c r="K5870" s="2" t="str">
        <f>IFERROR(VLOOKUP(A5870,Aux!A:B,2,0),"Outros")</f>
        <v>Municípios</v>
      </c>
      <c r="L5870" s="2">
        <f t="shared" si="274"/>
        <v>2019</v>
      </c>
      <c r="M5870">
        <f t="shared" si="275"/>
        <v>21</v>
      </c>
    </row>
    <row r="5871" spans="1:13" x14ac:dyDescent="0.35">
      <c r="A5871" t="s">
        <v>599</v>
      </c>
      <c r="B5871">
        <v>680012907</v>
      </c>
      <c r="C5871">
        <v>167054</v>
      </c>
      <c r="D5871" t="s">
        <v>5819</v>
      </c>
      <c r="E5871" s="1">
        <v>43606.651365740741</v>
      </c>
      <c r="F5871">
        <v>13</v>
      </c>
      <c r="G5871" t="s">
        <v>476</v>
      </c>
      <c r="H5871">
        <v>360</v>
      </c>
      <c r="I5871" s="1">
        <v>43613.999305555553</v>
      </c>
      <c r="J5871" s="2">
        <f t="shared" si="273"/>
        <v>1</v>
      </c>
      <c r="K5871" s="2" t="str">
        <f>IFERROR(VLOOKUP(A5871,Aux!A:B,2,0),"Outros")</f>
        <v>Águas e resíduos</v>
      </c>
      <c r="L5871" s="2">
        <f t="shared" si="274"/>
        <v>2019</v>
      </c>
      <c r="M5871">
        <f t="shared" si="275"/>
        <v>21</v>
      </c>
    </row>
    <row r="5872" spans="1:13" x14ac:dyDescent="0.35">
      <c r="A5872" t="s">
        <v>853</v>
      </c>
      <c r="B5872">
        <v>506826961</v>
      </c>
      <c r="C5872">
        <v>167055</v>
      </c>
      <c r="D5872" t="s">
        <v>5443</v>
      </c>
      <c r="E5872" s="1">
        <v>43606.651516203703</v>
      </c>
      <c r="F5872">
        <v>13</v>
      </c>
      <c r="G5872" t="s">
        <v>1021</v>
      </c>
      <c r="H5872">
        <v>400</v>
      </c>
      <c r="I5872" s="1">
        <v>43391.999305555553</v>
      </c>
      <c r="J5872" s="2">
        <f t="shared" si="273"/>
        <v>1</v>
      </c>
      <c r="K5872" s="2" t="str">
        <f>IFERROR(VLOOKUP(A5872,Aux!A:B,2,0),"Outros")</f>
        <v>Municípios</v>
      </c>
      <c r="L5872" s="2">
        <f t="shared" si="274"/>
        <v>2019</v>
      </c>
      <c r="M5872">
        <f t="shared" si="275"/>
        <v>21</v>
      </c>
    </row>
    <row r="5873" spans="1:13" x14ac:dyDescent="0.35">
      <c r="A5873" t="s">
        <v>336</v>
      </c>
      <c r="B5873">
        <v>505170876</v>
      </c>
      <c r="C5873">
        <v>167056</v>
      </c>
      <c r="D5873" t="s">
        <v>5249</v>
      </c>
      <c r="E5873" s="1">
        <v>43606.652025462965</v>
      </c>
      <c r="F5873">
        <v>13</v>
      </c>
      <c r="G5873" t="s">
        <v>345</v>
      </c>
      <c r="H5873">
        <v>360</v>
      </c>
      <c r="I5873" s="1">
        <v>43620.708333333336</v>
      </c>
      <c r="J5873" s="2">
        <f t="shared" si="273"/>
        <v>1</v>
      </c>
      <c r="K5873" s="2" t="str">
        <f>IFERROR(VLOOKUP(A5873,Aux!A:B,2,0),"Outros")</f>
        <v>Municípios</v>
      </c>
      <c r="L5873" s="2">
        <f t="shared" si="274"/>
        <v>2019</v>
      </c>
      <c r="M5873">
        <f t="shared" si="275"/>
        <v>21</v>
      </c>
    </row>
    <row r="5874" spans="1:13" x14ac:dyDescent="0.35">
      <c r="A5874" t="s">
        <v>336</v>
      </c>
      <c r="B5874">
        <v>505170876</v>
      </c>
      <c r="C5874">
        <v>167058</v>
      </c>
      <c r="D5874" t="s">
        <v>5483</v>
      </c>
      <c r="E5874" s="1">
        <v>43606.661469907405</v>
      </c>
      <c r="F5874">
        <v>1</v>
      </c>
      <c r="G5874" t="s">
        <v>345</v>
      </c>
      <c r="H5874">
        <v>360</v>
      </c>
      <c r="I5874" s="1">
        <v>43613.708333333336</v>
      </c>
      <c r="J5874" s="2">
        <f t="shared" si="273"/>
        <v>1</v>
      </c>
      <c r="K5874" s="2" t="str">
        <f>IFERROR(VLOOKUP(A5874,Aux!A:B,2,0),"Outros")</f>
        <v>Municípios</v>
      </c>
      <c r="L5874" s="2">
        <f t="shared" si="274"/>
        <v>2019</v>
      </c>
      <c r="M5874">
        <f t="shared" si="275"/>
        <v>21</v>
      </c>
    </row>
    <row r="5875" spans="1:13" x14ac:dyDescent="0.35">
      <c r="A5875" t="s">
        <v>105</v>
      </c>
      <c r="B5875">
        <v>503311332</v>
      </c>
      <c r="C5875">
        <v>167059</v>
      </c>
      <c r="D5875" t="s">
        <v>5158</v>
      </c>
      <c r="E5875" s="1">
        <v>43606.666307870371</v>
      </c>
      <c r="F5875">
        <v>1</v>
      </c>
      <c r="G5875" t="s">
        <v>1062</v>
      </c>
      <c r="H5875">
        <v>360</v>
      </c>
      <c r="I5875" s="1">
        <v>43609.708333333336</v>
      </c>
      <c r="J5875" s="2">
        <f t="shared" si="273"/>
        <v>1</v>
      </c>
      <c r="K5875" s="2" t="str">
        <f>IFERROR(VLOOKUP(A5875,Aux!A:B,2,0),"Outros")</f>
        <v>Municípios</v>
      </c>
      <c r="L5875" s="2">
        <f t="shared" si="274"/>
        <v>2019</v>
      </c>
      <c r="M5875">
        <f t="shared" si="275"/>
        <v>21</v>
      </c>
    </row>
    <row r="5876" spans="1:13" x14ac:dyDescent="0.35">
      <c r="A5876" t="s">
        <v>217</v>
      </c>
      <c r="B5876">
        <v>502530863</v>
      </c>
      <c r="C5876">
        <v>167060</v>
      </c>
      <c r="D5876" t="s">
        <v>5250</v>
      </c>
      <c r="E5876" s="1">
        <v>43606.666319444441</v>
      </c>
      <c r="F5876">
        <v>1</v>
      </c>
      <c r="G5876" t="s">
        <v>5251</v>
      </c>
      <c r="H5876">
        <v>360</v>
      </c>
      <c r="I5876" s="1">
        <v>43615.791666666664</v>
      </c>
      <c r="J5876" s="2">
        <f t="shared" si="273"/>
        <v>1</v>
      </c>
      <c r="K5876" s="2" t="str">
        <f>IFERROR(VLOOKUP(A5876,Aux!A:B,2,0),"Outros")</f>
        <v>Outros</v>
      </c>
      <c r="L5876" s="2">
        <f t="shared" si="274"/>
        <v>2019</v>
      </c>
      <c r="M5876">
        <f t="shared" si="275"/>
        <v>21</v>
      </c>
    </row>
    <row r="5877" spans="1:13" x14ac:dyDescent="0.35">
      <c r="A5877" t="s">
        <v>853</v>
      </c>
      <c r="B5877">
        <v>506826961</v>
      </c>
      <c r="C5877">
        <v>167061</v>
      </c>
      <c r="D5877" t="s">
        <v>5443</v>
      </c>
      <c r="E5877" s="1">
        <v>43606.667002314818</v>
      </c>
      <c r="F5877">
        <v>13</v>
      </c>
      <c r="G5877" t="s">
        <v>1021</v>
      </c>
      <c r="H5877">
        <v>360</v>
      </c>
      <c r="I5877" s="1">
        <v>43629.999305555553</v>
      </c>
      <c r="J5877" s="2">
        <f t="shared" si="273"/>
        <v>1</v>
      </c>
      <c r="K5877" s="2" t="str">
        <f>IFERROR(VLOOKUP(A5877,Aux!A:B,2,0),"Outros")</f>
        <v>Municípios</v>
      </c>
      <c r="L5877" s="2">
        <f t="shared" si="274"/>
        <v>2019</v>
      </c>
      <c r="M5877">
        <f t="shared" si="275"/>
        <v>21</v>
      </c>
    </row>
    <row r="5878" spans="1:13" x14ac:dyDescent="0.35">
      <c r="A5878" t="s">
        <v>246</v>
      </c>
      <c r="B5878">
        <v>512013241</v>
      </c>
      <c r="C5878">
        <v>167063</v>
      </c>
      <c r="D5878" t="s">
        <v>5777</v>
      </c>
      <c r="E5878" s="1">
        <v>43606.670949074076</v>
      </c>
      <c r="F5878">
        <v>1</v>
      </c>
      <c r="H5878">
        <v>360</v>
      </c>
      <c r="I5878" s="1">
        <v>43613.708333333336</v>
      </c>
      <c r="J5878" s="2">
        <f t="shared" si="273"/>
        <v>1</v>
      </c>
      <c r="K5878" s="2" t="str">
        <f>IFERROR(VLOOKUP(A5878,Aux!A:B,2,0),"Outros")</f>
        <v>Municípios</v>
      </c>
      <c r="L5878" s="2">
        <f t="shared" si="274"/>
        <v>2019</v>
      </c>
      <c r="M5878">
        <f t="shared" si="275"/>
        <v>21</v>
      </c>
    </row>
    <row r="5879" spans="1:13" x14ac:dyDescent="0.35">
      <c r="A5879" t="s">
        <v>28</v>
      </c>
      <c r="B5879">
        <v>505932512</v>
      </c>
      <c r="C5879">
        <v>167064</v>
      </c>
      <c r="E5879" s="1">
        <v>43606.678402777776</v>
      </c>
      <c r="F5879">
        <v>3</v>
      </c>
      <c r="G5879" t="s">
        <v>33</v>
      </c>
      <c r="H5879">
        <v>400</v>
      </c>
      <c r="J5879" s="2">
        <f t="shared" si="273"/>
        <v>1</v>
      </c>
      <c r="K5879" s="2" t="str">
        <f>IFERROR(VLOOKUP(A5879,Aux!A:B,2,0),"Outros")</f>
        <v>Municípios</v>
      </c>
      <c r="L5879" s="2">
        <f t="shared" si="274"/>
        <v>2019</v>
      </c>
      <c r="M5879">
        <f t="shared" si="275"/>
        <v>21</v>
      </c>
    </row>
    <row r="5880" spans="1:13" x14ac:dyDescent="0.35">
      <c r="A5880" t="s">
        <v>795</v>
      </c>
      <c r="B5880">
        <v>501692983</v>
      </c>
      <c r="C5880">
        <v>167066</v>
      </c>
      <c r="D5880" t="s">
        <v>5484</v>
      </c>
      <c r="E5880" s="1">
        <v>43606.681192129632</v>
      </c>
      <c r="F5880">
        <v>13</v>
      </c>
      <c r="G5880" t="s">
        <v>1578</v>
      </c>
      <c r="H5880">
        <v>340</v>
      </c>
      <c r="I5880" s="1">
        <v>43612.708333333336</v>
      </c>
      <c r="J5880" s="2">
        <f t="shared" si="273"/>
        <v>1</v>
      </c>
      <c r="K5880" s="2" t="str">
        <f>IFERROR(VLOOKUP(A5880,Aux!A:B,2,0),"Outros")</f>
        <v>Outros</v>
      </c>
      <c r="L5880" s="2">
        <f t="shared" si="274"/>
        <v>2019</v>
      </c>
      <c r="M5880">
        <f t="shared" si="275"/>
        <v>21</v>
      </c>
    </row>
    <row r="5881" spans="1:13" x14ac:dyDescent="0.35">
      <c r="A5881" t="s">
        <v>18</v>
      </c>
      <c r="B5881">
        <v>502177080</v>
      </c>
      <c r="C5881">
        <v>167067</v>
      </c>
      <c r="D5881" t="s">
        <v>4049</v>
      </c>
      <c r="E5881" s="1">
        <v>43606.681620370371</v>
      </c>
      <c r="F5881">
        <v>13</v>
      </c>
      <c r="G5881" t="s">
        <v>164</v>
      </c>
      <c r="H5881">
        <v>400</v>
      </c>
      <c r="I5881" s="1">
        <v>43598.708333333336</v>
      </c>
      <c r="J5881" s="2">
        <f t="shared" si="273"/>
        <v>1</v>
      </c>
      <c r="K5881" s="2" t="str">
        <f>IFERROR(VLOOKUP(A5881,Aux!A:B,2,0),"Outros")</f>
        <v>Municípios</v>
      </c>
      <c r="L5881" s="2">
        <f t="shared" si="274"/>
        <v>2019</v>
      </c>
      <c r="M5881">
        <f t="shared" si="275"/>
        <v>21</v>
      </c>
    </row>
    <row r="5882" spans="1:13" x14ac:dyDescent="0.35">
      <c r="A5882" t="s">
        <v>336</v>
      </c>
      <c r="B5882">
        <v>505170876</v>
      </c>
      <c r="C5882">
        <v>167068</v>
      </c>
      <c r="D5882" t="s">
        <v>4624</v>
      </c>
      <c r="E5882" s="1">
        <v>43606.684328703705</v>
      </c>
      <c r="F5882">
        <v>1</v>
      </c>
      <c r="G5882" t="s">
        <v>345</v>
      </c>
      <c r="H5882">
        <v>360</v>
      </c>
      <c r="I5882" s="1">
        <v>43613.708333333336</v>
      </c>
      <c r="J5882" s="2">
        <f t="shared" si="273"/>
        <v>1</v>
      </c>
      <c r="K5882" s="2" t="str">
        <f>IFERROR(VLOOKUP(A5882,Aux!A:B,2,0),"Outros")</f>
        <v>Municípios</v>
      </c>
      <c r="L5882" s="2">
        <f t="shared" si="274"/>
        <v>2019</v>
      </c>
      <c r="M5882">
        <f t="shared" si="275"/>
        <v>21</v>
      </c>
    </row>
    <row r="5883" spans="1:13" x14ac:dyDescent="0.35">
      <c r="A5883" t="s">
        <v>336</v>
      </c>
      <c r="B5883">
        <v>505170876</v>
      </c>
      <c r="C5883">
        <v>167069</v>
      </c>
      <c r="D5883" t="s">
        <v>5444</v>
      </c>
      <c r="E5883" s="1">
        <v>43606.691145833334</v>
      </c>
      <c r="F5883">
        <v>1</v>
      </c>
      <c r="G5883" t="s">
        <v>345</v>
      </c>
      <c r="H5883">
        <v>360</v>
      </c>
      <c r="I5883" s="1">
        <v>43620.708333333336</v>
      </c>
      <c r="J5883" s="2">
        <f t="shared" si="273"/>
        <v>1</v>
      </c>
      <c r="K5883" s="2" t="str">
        <f>IFERROR(VLOOKUP(A5883,Aux!A:B,2,0),"Outros")</f>
        <v>Municípios</v>
      </c>
      <c r="L5883" s="2">
        <f t="shared" si="274"/>
        <v>2019</v>
      </c>
      <c r="M5883">
        <f t="shared" si="275"/>
        <v>21</v>
      </c>
    </row>
    <row r="5884" spans="1:13" x14ac:dyDescent="0.35">
      <c r="A5884" t="s">
        <v>478</v>
      </c>
      <c r="B5884">
        <v>507866673</v>
      </c>
      <c r="C5884">
        <v>167070</v>
      </c>
      <c r="D5884" t="s">
        <v>5579</v>
      </c>
      <c r="E5884" s="1">
        <v>43606.698125000003</v>
      </c>
      <c r="F5884">
        <v>5</v>
      </c>
      <c r="G5884" t="s">
        <v>33</v>
      </c>
      <c r="H5884">
        <v>340</v>
      </c>
      <c r="I5884" s="1">
        <v>43675.708333333336</v>
      </c>
      <c r="J5884" s="2">
        <f t="shared" si="273"/>
        <v>1</v>
      </c>
      <c r="K5884" s="2" t="str">
        <f>IFERROR(VLOOKUP(A5884,Aux!A:B,2,0),"Outros")</f>
        <v>Outros</v>
      </c>
      <c r="L5884" s="2">
        <f t="shared" si="274"/>
        <v>2019</v>
      </c>
      <c r="M5884">
        <f t="shared" si="275"/>
        <v>21</v>
      </c>
    </row>
    <row r="5885" spans="1:13" x14ac:dyDescent="0.35">
      <c r="A5885" t="s">
        <v>18</v>
      </c>
      <c r="B5885">
        <v>502177080</v>
      </c>
      <c r="C5885">
        <v>167075</v>
      </c>
      <c r="D5885" t="s">
        <v>5205</v>
      </c>
      <c r="E5885" s="1">
        <v>43606.706331018519</v>
      </c>
      <c r="F5885">
        <v>3</v>
      </c>
      <c r="G5885" t="s">
        <v>164</v>
      </c>
      <c r="H5885">
        <v>360</v>
      </c>
      <c r="I5885" s="1">
        <v>43612.708333333336</v>
      </c>
      <c r="J5885" s="2">
        <f t="shared" si="273"/>
        <v>1</v>
      </c>
      <c r="K5885" s="2" t="str">
        <f>IFERROR(VLOOKUP(A5885,Aux!A:B,2,0),"Outros")</f>
        <v>Municípios</v>
      </c>
      <c r="L5885" s="2">
        <f t="shared" si="274"/>
        <v>2019</v>
      </c>
      <c r="M5885">
        <f t="shared" si="275"/>
        <v>21</v>
      </c>
    </row>
    <row r="5886" spans="1:13" x14ac:dyDescent="0.35">
      <c r="A5886" t="s">
        <v>112</v>
      </c>
      <c r="B5886">
        <v>501144218</v>
      </c>
      <c r="C5886">
        <v>167076</v>
      </c>
      <c r="E5886" s="1">
        <v>43606.708587962959</v>
      </c>
      <c r="F5886">
        <v>1</v>
      </c>
      <c r="G5886" t="s">
        <v>33</v>
      </c>
      <c r="H5886">
        <v>400</v>
      </c>
      <c r="J5886" s="2">
        <f t="shared" si="273"/>
        <v>1</v>
      </c>
      <c r="K5886" s="2" t="str">
        <f>IFERROR(VLOOKUP(A5886,Aux!A:B,2,0),"Outros")</f>
        <v>Municípios</v>
      </c>
      <c r="L5886" s="2">
        <f t="shared" si="274"/>
        <v>2019</v>
      </c>
      <c r="M5886">
        <f t="shared" si="275"/>
        <v>21</v>
      </c>
    </row>
    <row r="5887" spans="1:13" x14ac:dyDescent="0.35">
      <c r="A5887" t="s">
        <v>942</v>
      </c>
      <c r="B5887">
        <v>510089224</v>
      </c>
      <c r="C5887">
        <v>167079</v>
      </c>
      <c r="D5887" t="s">
        <v>5778</v>
      </c>
      <c r="E5887" s="1">
        <v>43606.713912037034</v>
      </c>
      <c r="F5887">
        <v>13</v>
      </c>
      <c r="G5887" t="s">
        <v>33</v>
      </c>
      <c r="H5887">
        <v>360</v>
      </c>
      <c r="I5887" s="1">
        <v>43614.999305555553</v>
      </c>
      <c r="J5887" s="2">
        <f t="shared" si="273"/>
        <v>1</v>
      </c>
      <c r="K5887" s="2" t="str">
        <f>IFERROR(VLOOKUP(A5887,Aux!A:B,2,0),"Outros")</f>
        <v>Outros</v>
      </c>
      <c r="L5887" s="2">
        <f t="shared" si="274"/>
        <v>2019</v>
      </c>
      <c r="M5887">
        <f t="shared" si="275"/>
        <v>21</v>
      </c>
    </row>
    <row r="5888" spans="1:13" x14ac:dyDescent="0.35">
      <c r="A5888" t="s">
        <v>362</v>
      </c>
      <c r="B5888">
        <v>680017763</v>
      </c>
      <c r="C5888">
        <v>167081</v>
      </c>
      <c r="E5888" s="1">
        <v>43606.732291666667</v>
      </c>
      <c r="F5888">
        <v>1</v>
      </c>
      <c r="G5888" t="s">
        <v>33</v>
      </c>
      <c r="H5888">
        <v>1</v>
      </c>
      <c r="J5888" s="2">
        <f t="shared" si="273"/>
        <v>1</v>
      </c>
      <c r="K5888" s="2" t="str">
        <f>IFERROR(VLOOKUP(A5888,Aux!A:B,2,0),"Outros")</f>
        <v>Águas e resíduos</v>
      </c>
      <c r="L5888" s="2">
        <f t="shared" si="274"/>
        <v>2019</v>
      </c>
      <c r="M5888">
        <f t="shared" si="275"/>
        <v>21</v>
      </c>
    </row>
    <row r="5889" spans="1:13" x14ac:dyDescent="0.35">
      <c r="A5889" t="s">
        <v>12</v>
      </c>
      <c r="B5889">
        <v>508481287</v>
      </c>
      <c r="C5889">
        <v>167082</v>
      </c>
      <c r="D5889" t="s">
        <v>5445</v>
      </c>
      <c r="E5889" s="1">
        <v>43606.735532407409</v>
      </c>
      <c r="F5889">
        <v>1</v>
      </c>
      <c r="G5889" t="s">
        <v>14</v>
      </c>
      <c r="H5889">
        <v>360</v>
      </c>
      <c r="I5889" s="1">
        <v>43612.708333333336</v>
      </c>
      <c r="J5889" s="2">
        <f t="shared" si="273"/>
        <v>1</v>
      </c>
      <c r="K5889" s="2" t="str">
        <f>IFERROR(VLOOKUP(A5889,Aux!A:B,2,0),"Outros")</f>
        <v>Hospitais</v>
      </c>
      <c r="L5889" s="2">
        <f t="shared" si="274"/>
        <v>2019</v>
      </c>
      <c r="M5889">
        <f t="shared" si="275"/>
        <v>21</v>
      </c>
    </row>
    <row r="5890" spans="1:13" x14ac:dyDescent="0.35">
      <c r="A5890" t="s">
        <v>2354</v>
      </c>
      <c r="B5890">
        <v>500925895</v>
      </c>
      <c r="C5890">
        <v>167084</v>
      </c>
      <c r="D5890" t="s">
        <v>5485</v>
      </c>
      <c r="E5890" s="1">
        <v>43606.758171296293</v>
      </c>
      <c r="F5890">
        <v>1</v>
      </c>
      <c r="G5890" t="s">
        <v>625</v>
      </c>
      <c r="H5890">
        <v>360</v>
      </c>
      <c r="I5890" s="1">
        <v>43611.999305555553</v>
      </c>
      <c r="J5890" s="2">
        <f t="shared" ref="J5890:J5953" si="276">IF(C5890=C5889,"",1)</f>
        <v>1</v>
      </c>
      <c r="K5890" s="2" t="str">
        <f>IFERROR(VLOOKUP(A5890,Aux!A:B,2,0),"Outros")</f>
        <v>Outros</v>
      </c>
      <c r="L5890" s="2">
        <f t="shared" ref="L5890:L5953" si="277">YEAR(E5890)</f>
        <v>2019</v>
      </c>
      <c r="M5890">
        <f t="shared" ref="M5890:M5953" si="278">WEEKNUM(E5890)</f>
        <v>21</v>
      </c>
    </row>
    <row r="5891" spans="1:13" x14ac:dyDescent="0.35">
      <c r="A5891" t="s">
        <v>2354</v>
      </c>
      <c r="B5891">
        <v>500925895</v>
      </c>
      <c r="C5891">
        <v>167085</v>
      </c>
      <c r="D5891" t="s">
        <v>5486</v>
      </c>
      <c r="E5891" s="1">
        <v>43606.803379629629</v>
      </c>
      <c r="F5891">
        <v>1</v>
      </c>
      <c r="G5891" t="s">
        <v>625</v>
      </c>
      <c r="H5891">
        <v>360</v>
      </c>
      <c r="I5891" s="1">
        <v>43611.999305555553</v>
      </c>
      <c r="J5891" s="2">
        <f t="shared" si="276"/>
        <v>1</v>
      </c>
      <c r="K5891" s="2" t="str">
        <f>IFERROR(VLOOKUP(A5891,Aux!A:B,2,0),"Outros")</f>
        <v>Outros</v>
      </c>
      <c r="L5891" s="2">
        <f t="shared" si="277"/>
        <v>2019</v>
      </c>
      <c r="M5891">
        <f t="shared" si="278"/>
        <v>21</v>
      </c>
    </row>
    <row r="5892" spans="1:13" x14ac:dyDescent="0.35">
      <c r="A5892" t="s">
        <v>474</v>
      </c>
      <c r="B5892">
        <v>504394029</v>
      </c>
      <c r="C5892">
        <v>167087</v>
      </c>
      <c r="E5892" s="1">
        <v>43607.393333333333</v>
      </c>
      <c r="F5892">
        <v>6</v>
      </c>
      <c r="G5892" t="s">
        <v>33</v>
      </c>
      <c r="H5892">
        <v>400</v>
      </c>
      <c r="J5892" s="2">
        <f t="shared" si="276"/>
        <v>1</v>
      </c>
      <c r="K5892" s="2" t="str">
        <f>IFERROR(VLOOKUP(A5892,Aux!A:B,2,0),"Outros")</f>
        <v>Outros</v>
      </c>
      <c r="L5892" s="2">
        <f t="shared" si="277"/>
        <v>2019</v>
      </c>
      <c r="M5892">
        <f t="shared" si="278"/>
        <v>21</v>
      </c>
    </row>
    <row r="5893" spans="1:13" x14ac:dyDescent="0.35">
      <c r="A5893" t="s">
        <v>48</v>
      </c>
      <c r="B5893">
        <v>503035416</v>
      </c>
      <c r="C5893">
        <v>167091</v>
      </c>
      <c r="D5893" t="s">
        <v>5487</v>
      </c>
      <c r="E5893" s="1">
        <v>43607.405752314815</v>
      </c>
      <c r="F5893">
        <v>13</v>
      </c>
      <c r="G5893" t="s">
        <v>33</v>
      </c>
      <c r="H5893">
        <v>340</v>
      </c>
      <c r="I5893" s="1">
        <v>43614.708333333336</v>
      </c>
      <c r="J5893" s="2">
        <f t="shared" si="276"/>
        <v>1</v>
      </c>
      <c r="K5893" s="2" t="str">
        <f>IFERROR(VLOOKUP(A5893,Aux!A:B,2,0),"Outros")</f>
        <v>Hospitais</v>
      </c>
      <c r="L5893" s="2">
        <f t="shared" si="277"/>
        <v>2019</v>
      </c>
      <c r="M5893">
        <f t="shared" si="278"/>
        <v>21</v>
      </c>
    </row>
    <row r="5894" spans="1:13" x14ac:dyDescent="0.35">
      <c r="A5894" t="s">
        <v>188</v>
      </c>
      <c r="B5894">
        <v>502130040</v>
      </c>
      <c r="C5894">
        <v>167093</v>
      </c>
      <c r="E5894" s="1">
        <v>43607.411631944444</v>
      </c>
      <c r="F5894">
        <v>3</v>
      </c>
      <c r="G5894" t="s">
        <v>33</v>
      </c>
      <c r="H5894">
        <v>400</v>
      </c>
      <c r="J5894" s="2">
        <f t="shared" si="276"/>
        <v>1</v>
      </c>
      <c r="K5894" s="2" t="str">
        <f>IFERROR(VLOOKUP(A5894,Aux!A:B,2,0),"Outros")</f>
        <v>Municípios</v>
      </c>
      <c r="L5894" s="2">
        <f t="shared" si="277"/>
        <v>2019</v>
      </c>
      <c r="M5894">
        <f t="shared" si="278"/>
        <v>21</v>
      </c>
    </row>
    <row r="5895" spans="1:13" x14ac:dyDescent="0.35">
      <c r="A5895" t="s">
        <v>197</v>
      </c>
      <c r="B5895">
        <v>506334562</v>
      </c>
      <c r="C5895">
        <v>167097</v>
      </c>
      <c r="D5895" t="s">
        <v>5529</v>
      </c>
      <c r="E5895" s="1">
        <v>43607.427407407406</v>
      </c>
      <c r="F5895">
        <v>13</v>
      </c>
      <c r="G5895" t="s">
        <v>625</v>
      </c>
      <c r="H5895">
        <v>360</v>
      </c>
      <c r="I5895" s="1">
        <v>43620.999305555553</v>
      </c>
      <c r="J5895" s="2">
        <f t="shared" si="276"/>
        <v>1</v>
      </c>
      <c r="K5895" s="2" t="str">
        <f>IFERROR(VLOOKUP(A5895,Aux!A:B,2,0),"Outros")</f>
        <v>Municípios</v>
      </c>
      <c r="L5895" s="2">
        <f t="shared" si="277"/>
        <v>2019</v>
      </c>
      <c r="M5895">
        <f t="shared" si="278"/>
        <v>21</v>
      </c>
    </row>
    <row r="5896" spans="1:13" x14ac:dyDescent="0.35">
      <c r="A5896" t="s">
        <v>122</v>
      </c>
      <c r="B5896">
        <v>506173968</v>
      </c>
      <c r="C5896">
        <v>167099</v>
      </c>
      <c r="D5896" t="s">
        <v>5252</v>
      </c>
      <c r="E5896" s="1">
        <v>43607.430185185185</v>
      </c>
      <c r="F5896">
        <v>13</v>
      </c>
      <c r="G5896" t="s">
        <v>147</v>
      </c>
      <c r="H5896">
        <v>360</v>
      </c>
      <c r="I5896" s="1">
        <v>43612.75</v>
      </c>
      <c r="J5896" s="2">
        <f t="shared" si="276"/>
        <v>1</v>
      </c>
      <c r="K5896" s="2" t="str">
        <f>IFERROR(VLOOKUP(A5896,Aux!A:B,2,0),"Outros")</f>
        <v>Municípios</v>
      </c>
      <c r="L5896" s="2">
        <f t="shared" si="277"/>
        <v>2019</v>
      </c>
      <c r="M5896">
        <f t="shared" si="278"/>
        <v>21</v>
      </c>
    </row>
    <row r="5897" spans="1:13" x14ac:dyDescent="0.35">
      <c r="A5897" t="s">
        <v>92</v>
      </c>
      <c r="B5897">
        <v>506037258</v>
      </c>
      <c r="C5897">
        <v>167101</v>
      </c>
      <c r="D5897" t="s">
        <v>5488</v>
      </c>
      <c r="E5897" s="1">
        <v>43607.440370370372</v>
      </c>
      <c r="F5897">
        <v>3</v>
      </c>
      <c r="G5897" t="s">
        <v>94</v>
      </c>
      <c r="H5897">
        <v>340</v>
      </c>
      <c r="I5897" s="1">
        <v>43631.708333333336</v>
      </c>
      <c r="J5897" s="2">
        <f t="shared" si="276"/>
        <v>1</v>
      </c>
      <c r="K5897" s="2" t="str">
        <f>IFERROR(VLOOKUP(A5897,Aux!A:B,2,0),"Outros")</f>
        <v>Municípios</v>
      </c>
      <c r="L5897" s="2">
        <f t="shared" si="277"/>
        <v>2019</v>
      </c>
      <c r="M5897">
        <f t="shared" si="278"/>
        <v>21</v>
      </c>
    </row>
    <row r="5898" spans="1:13" x14ac:dyDescent="0.35">
      <c r="A5898" t="s">
        <v>275</v>
      </c>
      <c r="B5898">
        <v>505187531</v>
      </c>
      <c r="C5898">
        <v>167102</v>
      </c>
      <c r="D5898" t="s">
        <v>5489</v>
      </c>
      <c r="E5898" s="1">
        <v>43607.443009259259</v>
      </c>
      <c r="F5898">
        <v>13</v>
      </c>
      <c r="G5898" t="s">
        <v>277</v>
      </c>
      <c r="H5898">
        <v>360</v>
      </c>
      <c r="I5898" s="1">
        <v>43613.999305555553</v>
      </c>
      <c r="J5898" s="2">
        <f t="shared" si="276"/>
        <v>1</v>
      </c>
      <c r="K5898" s="2" t="str">
        <f>IFERROR(VLOOKUP(A5898,Aux!A:B,2,0),"Outros")</f>
        <v>Municípios</v>
      </c>
      <c r="L5898" s="2">
        <f t="shared" si="277"/>
        <v>2019</v>
      </c>
      <c r="M5898">
        <f t="shared" si="278"/>
        <v>21</v>
      </c>
    </row>
    <row r="5899" spans="1:13" x14ac:dyDescent="0.35">
      <c r="A5899" t="s">
        <v>336</v>
      </c>
      <c r="B5899">
        <v>505170876</v>
      </c>
      <c r="C5899">
        <v>167103</v>
      </c>
      <c r="D5899" t="s">
        <v>5581</v>
      </c>
      <c r="E5899" s="1">
        <v>43607.447557870371</v>
      </c>
      <c r="F5899">
        <v>1</v>
      </c>
      <c r="G5899" t="s">
        <v>345</v>
      </c>
      <c r="H5899">
        <v>5</v>
      </c>
      <c r="I5899" s="1">
        <v>43613.708333333336</v>
      </c>
      <c r="J5899" s="2">
        <f t="shared" si="276"/>
        <v>1</v>
      </c>
      <c r="K5899" s="2" t="str">
        <f>IFERROR(VLOOKUP(A5899,Aux!A:B,2,0),"Outros")</f>
        <v>Municípios</v>
      </c>
      <c r="L5899" s="2">
        <f t="shared" si="277"/>
        <v>2019</v>
      </c>
      <c r="M5899">
        <f t="shared" si="278"/>
        <v>21</v>
      </c>
    </row>
    <row r="5900" spans="1:13" x14ac:dyDescent="0.35">
      <c r="A5900" t="s">
        <v>122</v>
      </c>
      <c r="B5900">
        <v>506173968</v>
      </c>
      <c r="C5900">
        <v>167107</v>
      </c>
      <c r="D5900" t="s">
        <v>377</v>
      </c>
      <c r="E5900" s="1">
        <v>43607.462696759256</v>
      </c>
      <c r="F5900">
        <v>1</v>
      </c>
      <c r="G5900" t="s">
        <v>147</v>
      </c>
      <c r="H5900">
        <v>360</v>
      </c>
      <c r="I5900" s="1">
        <v>43612.75</v>
      </c>
      <c r="J5900" s="2">
        <f t="shared" si="276"/>
        <v>1</v>
      </c>
      <c r="K5900" s="2" t="str">
        <f>IFERROR(VLOOKUP(A5900,Aux!A:B,2,0),"Outros")</f>
        <v>Municípios</v>
      </c>
      <c r="L5900" s="2">
        <f t="shared" si="277"/>
        <v>2019</v>
      </c>
      <c r="M5900">
        <f t="shared" si="278"/>
        <v>21</v>
      </c>
    </row>
    <row r="5901" spans="1:13" x14ac:dyDescent="0.35">
      <c r="A5901" t="s">
        <v>48</v>
      </c>
      <c r="B5901">
        <v>503035416</v>
      </c>
      <c r="C5901">
        <v>167109</v>
      </c>
      <c r="D5901" t="s">
        <v>5002</v>
      </c>
      <c r="E5901" s="1">
        <v>43607.470416666663</v>
      </c>
      <c r="F5901">
        <v>1</v>
      </c>
      <c r="G5901" t="s">
        <v>33</v>
      </c>
      <c r="H5901">
        <v>300</v>
      </c>
      <c r="I5901" s="1">
        <v>43615.708333333336</v>
      </c>
      <c r="J5901" s="2">
        <f t="shared" si="276"/>
        <v>1</v>
      </c>
      <c r="K5901" s="2" t="str">
        <f>IFERROR(VLOOKUP(A5901,Aux!A:B,2,0),"Outros")</f>
        <v>Hospitais</v>
      </c>
      <c r="L5901" s="2">
        <f t="shared" si="277"/>
        <v>2019</v>
      </c>
      <c r="M5901">
        <f t="shared" si="278"/>
        <v>21</v>
      </c>
    </row>
    <row r="5902" spans="1:13" x14ac:dyDescent="0.35">
      <c r="A5902" t="s">
        <v>465</v>
      </c>
      <c r="B5902">
        <v>600084779</v>
      </c>
      <c r="C5902">
        <v>167110</v>
      </c>
      <c r="E5902" s="1">
        <v>43607.470590277779</v>
      </c>
      <c r="F5902">
        <v>1</v>
      </c>
      <c r="G5902" t="s">
        <v>33</v>
      </c>
      <c r="H5902">
        <v>400</v>
      </c>
      <c r="J5902" s="2">
        <f t="shared" si="276"/>
        <v>1</v>
      </c>
      <c r="K5902" s="2" t="str">
        <f>IFERROR(VLOOKUP(A5902,Aux!A:B,2,0),"Outros")</f>
        <v>Outros</v>
      </c>
      <c r="L5902" s="2">
        <f t="shared" si="277"/>
        <v>2019</v>
      </c>
      <c r="M5902">
        <f t="shared" si="278"/>
        <v>21</v>
      </c>
    </row>
    <row r="5903" spans="1:13" x14ac:dyDescent="0.35">
      <c r="A5903" t="s">
        <v>150</v>
      </c>
      <c r="B5903">
        <v>505309939</v>
      </c>
      <c r="C5903">
        <v>167111</v>
      </c>
      <c r="D5903" t="s">
        <v>5490</v>
      </c>
      <c r="E5903" s="1">
        <v>43607.47284722222</v>
      </c>
      <c r="F5903">
        <v>1</v>
      </c>
      <c r="G5903" t="s">
        <v>152</v>
      </c>
      <c r="H5903">
        <v>360</v>
      </c>
      <c r="I5903" s="1">
        <v>43614.6875</v>
      </c>
      <c r="J5903" s="2">
        <f t="shared" si="276"/>
        <v>1</v>
      </c>
      <c r="K5903" s="2" t="str">
        <f>IFERROR(VLOOKUP(A5903,Aux!A:B,2,0),"Outros")</f>
        <v>Municípios</v>
      </c>
      <c r="L5903" s="2">
        <f t="shared" si="277"/>
        <v>2019</v>
      </c>
      <c r="M5903">
        <f t="shared" si="278"/>
        <v>21</v>
      </c>
    </row>
    <row r="5904" spans="1:13" x14ac:dyDescent="0.35">
      <c r="A5904" t="s">
        <v>177</v>
      </c>
      <c r="B5904">
        <v>506609553</v>
      </c>
      <c r="C5904">
        <v>167112</v>
      </c>
      <c r="D5904" t="s">
        <v>5213</v>
      </c>
      <c r="E5904" s="1">
        <v>43607.472962962966</v>
      </c>
      <c r="F5904">
        <v>1</v>
      </c>
      <c r="G5904" t="s">
        <v>179</v>
      </c>
      <c r="H5904">
        <v>5</v>
      </c>
      <c r="I5904" s="1">
        <v>43616.999305555553</v>
      </c>
      <c r="J5904" s="2">
        <f t="shared" si="276"/>
        <v>1</v>
      </c>
      <c r="K5904" s="2" t="str">
        <f>IFERROR(VLOOKUP(A5904,Aux!A:B,2,0),"Outros")</f>
        <v>Municípios</v>
      </c>
      <c r="L5904" s="2">
        <f t="shared" si="277"/>
        <v>2019</v>
      </c>
      <c r="M5904">
        <f t="shared" si="278"/>
        <v>21</v>
      </c>
    </row>
    <row r="5905" spans="1:13" x14ac:dyDescent="0.35">
      <c r="A5905" t="s">
        <v>133</v>
      </c>
      <c r="B5905">
        <v>503539473</v>
      </c>
      <c r="C5905">
        <v>167113</v>
      </c>
      <c r="D5905" t="s">
        <v>5491</v>
      </c>
      <c r="E5905" s="1">
        <v>43607.473032407404</v>
      </c>
      <c r="F5905">
        <v>3</v>
      </c>
      <c r="G5905" t="s">
        <v>1123</v>
      </c>
      <c r="H5905">
        <v>360</v>
      </c>
      <c r="I5905" s="1">
        <v>43623.999305555553</v>
      </c>
      <c r="J5905" s="2">
        <f t="shared" si="276"/>
        <v>1</v>
      </c>
      <c r="K5905" s="2" t="str">
        <f>IFERROR(VLOOKUP(A5905,Aux!A:B,2,0),"Outros")</f>
        <v>Municípios</v>
      </c>
      <c r="L5905" s="2">
        <f t="shared" si="277"/>
        <v>2019</v>
      </c>
      <c r="M5905">
        <f t="shared" si="278"/>
        <v>21</v>
      </c>
    </row>
    <row r="5906" spans="1:13" x14ac:dyDescent="0.35">
      <c r="A5906" t="s">
        <v>48</v>
      </c>
      <c r="B5906">
        <v>503035416</v>
      </c>
      <c r="C5906">
        <v>167114</v>
      </c>
      <c r="D5906" t="s">
        <v>5492</v>
      </c>
      <c r="E5906" s="1">
        <v>43607.473113425927</v>
      </c>
      <c r="F5906">
        <v>1</v>
      </c>
      <c r="G5906" t="s">
        <v>50</v>
      </c>
      <c r="H5906">
        <v>340</v>
      </c>
      <c r="I5906" s="1">
        <v>43609.708333333336</v>
      </c>
      <c r="J5906" s="2">
        <f t="shared" si="276"/>
        <v>1</v>
      </c>
      <c r="K5906" s="2" t="str">
        <f>IFERROR(VLOOKUP(A5906,Aux!A:B,2,0),"Outros")</f>
        <v>Hospitais</v>
      </c>
      <c r="L5906" s="2">
        <f t="shared" si="277"/>
        <v>2019</v>
      </c>
      <c r="M5906">
        <f t="shared" si="278"/>
        <v>21</v>
      </c>
    </row>
    <row r="5907" spans="1:13" x14ac:dyDescent="0.35">
      <c r="A5907" t="s">
        <v>122</v>
      </c>
      <c r="B5907">
        <v>506173968</v>
      </c>
      <c r="C5907">
        <v>167116</v>
      </c>
      <c r="D5907" t="s">
        <v>5206</v>
      </c>
      <c r="E5907" s="1">
        <v>43607.476157407407</v>
      </c>
      <c r="F5907">
        <v>1</v>
      </c>
      <c r="G5907" t="s">
        <v>147</v>
      </c>
      <c r="H5907">
        <v>360</v>
      </c>
      <c r="I5907" s="1">
        <v>43617.75</v>
      </c>
      <c r="J5907" s="2">
        <f t="shared" si="276"/>
        <v>1</v>
      </c>
      <c r="K5907" s="2" t="str">
        <f>IFERROR(VLOOKUP(A5907,Aux!A:B,2,0),"Outros")</f>
        <v>Municípios</v>
      </c>
      <c r="L5907" s="2">
        <f t="shared" si="277"/>
        <v>2019</v>
      </c>
      <c r="M5907">
        <f t="shared" si="278"/>
        <v>21</v>
      </c>
    </row>
    <row r="5908" spans="1:13" x14ac:dyDescent="0.35">
      <c r="A5908" t="s">
        <v>150</v>
      </c>
      <c r="B5908">
        <v>505309939</v>
      </c>
      <c r="C5908">
        <v>167117</v>
      </c>
      <c r="D5908" t="s">
        <v>5493</v>
      </c>
      <c r="E5908" s="1">
        <v>43607.478379629632</v>
      </c>
      <c r="F5908">
        <v>1</v>
      </c>
      <c r="G5908" t="s">
        <v>1358</v>
      </c>
      <c r="H5908">
        <v>360</v>
      </c>
      <c r="I5908" s="1">
        <v>43609.6875</v>
      </c>
      <c r="J5908" s="2">
        <f t="shared" si="276"/>
        <v>1</v>
      </c>
      <c r="K5908" s="2" t="str">
        <f>IFERROR(VLOOKUP(A5908,Aux!A:B,2,0),"Outros")</f>
        <v>Municípios</v>
      </c>
      <c r="L5908" s="2">
        <f t="shared" si="277"/>
        <v>2019</v>
      </c>
      <c r="M5908">
        <f t="shared" si="278"/>
        <v>21</v>
      </c>
    </row>
    <row r="5909" spans="1:13" x14ac:dyDescent="0.35">
      <c r="A5909" t="s">
        <v>628</v>
      </c>
      <c r="B5909">
        <v>501258027</v>
      </c>
      <c r="C5909">
        <v>167118</v>
      </c>
      <c r="D5909" t="s">
        <v>5253</v>
      </c>
      <c r="E5909" s="1">
        <v>43607.48028935185</v>
      </c>
      <c r="F5909">
        <v>13</v>
      </c>
      <c r="G5909" t="s">
        <v>759</v>
      </c>
      <c r="H5909">
        <v>340</v>
      </c>
      <c r="I5909" s="1">
        <v>43612.999305555553</v>
      </c>
      <c r="J5909" s="2">
        <f t="shared" si="276"/>
        <v>1</v>
      </c>
      <c r="K5909" s="2" t="str">
        <f>IFERROR(VLOOKUP(A5909,Aux!A:B,2,0),"Outros")</f>
        <v>Municípios</v>
      </c>
      <c r="L5909" s="2">
        <f t="shared" si="277"/>
        <v>2019</v>
      </c>
      <c r="M5909">
        <f t="shared" si="278"/>
        <v>21</v>
      </c>
    </row>
    <row r="5910" spans="1:13" x14ac:dyDescent="0.35">
      <c r="A5910" t="s">
        <v>465</v>
      </c>
      <c r="B5910">
        <v>600084779</v>
      </c>
      <c r="C5910">
        <v>167119</v>
      </c>
      <c r="D5910" t="s">
        <v>5582</v>
      </c>
      <c r="E5910" s="1">
        <v>43607.481458333335</v>
      </c>
      <c r="F5910">
        <v>5</v>
      </c>
      <c r="G5910" t="s">
        <v>33</v>
      </c>
      <c r="H5910">
        <v>340</v>
      </c>
      <c r="I5910" s="1">
        <v>43694.708333333336</v>
      </c>
      <c r="J5910" s="2">
        <f t="shared" si="276"/>
        <v>1</v>
      </c>
      <c r="K5910" s="2" t="str">
        <f>IFERROR(VLOOKUP(A5910,Aux!A:B,2,0),"Outros")</f>
        <v>Outros</v>
      </c>
      <c r="L5910" s="2">
        <f t="shared" si="277"/>
        <v>2019</v>
      </c>
      <c r="M5910">
        <f t="shared" si="278"/>
        <v>21</v>
      </c>
    </row>
    <row r="5911" spans="1:13" x14ac:dyDescent="0.35">
      <c r="A5911" t="s">
        <v>197</v>
      </c>
      <c r="B5911">
        <v>506334562</v>
      </c>
      <c r="C5911">
        <v>167121</v>
      </c>
      <c r="D5911" t="s">
        <v>5356</v>
      </c>
      <c r="E5911" s="1">
        <v>43607.488043981481</v>
      </c>
      <c r="F5911">
        <v>13</v>
      </c>
      <c r="G5911" t="s">
        <v>625</v>
      </c>
      <c r="H5911">
        <v>360</v>
      </c>
      <c r="I5911" s="1">
        <v>43612.999305555553</v>
      </c>
      <c r="J5911" s="2">
        <f t="shared" si="276"/>
        <v>1</v>
      </c>
      <c r="K5911" s="2" t="str">
        <f>IFERROR(VLOOKUP(A5911,Aux!A:B,2,0),"Outros")</f>
        <v>Municípios</v>
      </c>
      <c r="L5911" s="2">
        <f t="shared" si="277"/>
        <v>2019</v>
      </c>
      <c r="M5911">
        <f t="shared" si="278"/>
        <v>21</v>
      </c>
    </row>
    <row r="5912" spans="1:13" x14ac:dyDescent="0.35">
      <c r="A5912" t="s">
        <v>140</v>
      </c>
      <c r="B5912">
        <v>506614913</v>
      </c>
      <c r="C5912">
        <v>167122</v>
      </c>
      <c r="D5912" t="s">
        <v>5207</v>
      </c>
      <c r="E5912" s="1">
        <v>43607.489328703705</v>
      </c>
      <c r="F5912">
        <v>13</v>
      </c>
      <c r="G5912" t="s">
        <v>149</v>
      </c>
      <c r="H5912">
        <v>360</v>
      </c>
      <c r="I5912" s="1">
        <v>43614.999305555553</v>
      </c>
      <c r="J5912" s="2">
        <f t="shared" si="276"/>
        <v>1</v>
      </c>
      <c r="K5912" s="2" t="str">
        <f>IFERROR(VLOOKUP(A5912,Aux!A:B,2,0),"Outros")</f>
        <v>Municípios</v>
      </c>
      <c r="L5912" s="2">
        <f t="shared" si="277"/>
        <v>2019</v>
      </c>
      <c r="M5912">
        <f t="shared" si="278"/>
        <v>21</v>
      </c>
    </row>
    <row r="5913" spans="1:13" x14ac:dyDescent="0.35">
      <c r="A5913" t="s">
        <v>578</v>
      </c>
      <c r="B5913">
        <v>501112049</v>
      </c>
      <c r="C5913">
        <v>167123</v>
      </c>
      <c r="D5913" t="s">
        <v>5254</v>
      </c>
      <c r="E5913" s="1">
        <v>43607.491736111115</v>
      </c>
      <c r="F5913">
        <v>13</v>
      </c>
      <c r="G5913" t="s">
        <v>615</v>
      </c>
      <c r="H5913">
        <v>360</v>
      </c>
      <c r="I5913" s="1">
        <v>43612.666666666664</v>
      </c>
      <c r="J5913" s="2">
        <f t="shared" si="276"/>
        <v>1</v>
      </c>
      <c r="K5913" s="2" t="str">
        <f>IFERROR(VLOOKUP(A5913,Aux!A:B,2,0),"Outros")</f>
        <v>Municípios</v>
      </c>
      <c r="L5913" s="2">
        <f t="shared" si="277"/>
        <v>2019</v>
      </c>
      <c r="M5913">
        <f t="shared" si="278"/>
        <v>21</v>
      </c>
    </row>
    <row r="5914" spans="1:13" x14ac:dyDescent="0.35">
      <c r="A5914" t="s">
        <v>57</v>
      </c>
      <c r="B5914">
        <v>501294104</v>
      </c>
      <c r="C5914">
        <v>167125</v>
      </c>
      <c r="D5914" t="s">
        <v>3866</v>
      </c>
      <c r="E5914" s="1">
        <v>43607.493460648147</v>
      </c>
      <c r="F5914">
        <v>1</v>
      </c>
      <c r="G5914" t="s">
        <v>59</v>
      </c>
      <c r="H5914">
        <v>30</v>
      </c>
      <c r="I5914" s="1">
        <v>25569.999305555557</v>
      </c>
      <c r="J5914" s="2">
        <f t="shared" si="276"/>
        <v>1</v>
      </c>
      <c r="K5914" s="2" t="str">
        <f>IFERROR(VLOOKUP(A5914,Aux!A:B,2,0),"Outros")</f>
        <v>Municípios</v>
      </c>
      <c r="L5914" s="2">
        <f t="shared" si="277"/>
        <v>2019</v>
      </c>
      <c r="M5914">
        <f t="shared" si="278"/>
        <v>21</v>
      </c>
    </row>
    <row r="5915" spans="1:13" x14ac:dyDescent="0.35">
      <c r="A5915" t="s">
        <v>57</v>
      </c>
      <c r="B5915">
        <v>501294104</v>
      </c>
      <c r="C5915">
        <v>167126</v>
      </c>
      <c r="D5915" t="s">
        <v>5255</v>
      </c>
      <c r="E5915" s="1">
        <v>43607.493761574071</v>
      </c>
      <c r="F5915">
        <v>13</v>
      </c>
      <c r="G5915" t="s">
        <v>103</v>
      </c>
      <c r="H5915">
        <v>360</v>
      </c>
      <c r="I5915" s="1">
        <v>43610.999305555553</v>
      </c>
      <c r="J5915" s="2">
        <f t="shared" si="276"/>
        <v>1</v>
      </c>
      <c r="K5915" s="2" t="str">
        <f>IFERROR(VLOOKUP(A5915,Aux!A:B,2,0),"Outros")</f>
        <v>Municípios</v>
      </c>
      <c r="L5915" s="2">
        <f t="shared" si="277"/>
        <v>2019</v>
      </c>
      <c r="M5915">
        <f t="shared" si="278"/>
        <v>21</v>
      </c>
    </row>
    <row r="5916" spans="1:13" x14ac:dyDescent="0.35">
      <c r="A5916" t="s">
        <v>644</v>
      </c>
      <c r="B5916">
        <v>501389660</v>
      </c>
      <c r="C5916">
        <v>167127</v>
      </c>
      <c r="E5916" s="1">
        <v>43607.496145833335</v>
      </c>
      <c r="F5916">
        <v>13</v>
      </c>
      <c r="H5916">
        <v>1</v>
      </c>
      <c r="J5916" s="2">
        <f t="shared" si="276"/>
        <v>1</v>
      </c>
      <c r="K5916" s="2" t="str">
        <f>IFERROR(VLOOKUP(A5916,Aux!A:B,2,0),"Outros")</f>
        <v>Outros</v>
      </c>
      <c r="L5916" s="2">
        <f t="shared" si="277"/>
        <v>2019</v>
      </c>
      <c r="M5916">
        <f t="shared" si="278"/>
        <v>21</v>
      </c>
    </row>
    <row r="5917" spans="1:13" x14ac:dyDescent="0.35">
      <c r="A5917" t="s">
        <v>48</v>
      </c>
      <c r="B5917">
        <v>503035416</v>
      </c>
      <c r="C5917">
        <v>167128</v>
      </c>
      <c r="D5917" t="s">
        <v>5256</v>
      </c>
      <c r="E5917" s="1">
        <v>43607.49726851852</v>
      </c>
      <c r="F5917">
        <v>13</v>
      </c>
      <c r="G5917" t="s">
        <v>33</v>
      </c>
      <c r="H5917">
        <v>340</v>
      </c>
      <c r="I5917" s="1">
        <v>43614.708333333336</v>
      </c>
      <c r="J5917" s="2">
        <f t="shared" si="276"/>
        <v>1</v>
      </c>
      <c r="K5917" s="2" t="str">
        <f>IFERROR(VLOOKUP(A5917,Aux!A:B,2,0),"Outros")</f>
        <v>Hospitais</v>
      </c>
      <c r="L5917" s="2">
        <f t="shared" si="277"/>
        <v>2019</v>
      </c>
      <c r="M5917">
        <f t="shared" si="278"/>
        <v>21</v>
      </c>
    </row>
    <row r="5918" spans="1:13" x14ac:dyDescent="0.35">
      <c r="A5918" t="s">
        <v>28</v>
      </c>
      <c r="B5918">
        <v>505932512</v>
      </c>
      <c r="C5918">
        <v>167129</v>
      </c>
      <c r="D5918" t="s">
        <v>5357</v>
      </c>
      <c r="E5918" s="1">
        <v>43607.499155092592</v>
      </c>
      <c r="F5918">
        <v>13</v>
      </c>
      <c r="G5918" t="s">
        <v>30</v>
      </c>
      <c r="H5918">
        <v>360</v>
      </c>
      <c r="I5918" s="1">
        <v>43619.999305555553</v>
      </c>
      <c r="J5918" s="2">
        <f t="shared" si="276"/>
        <v>1</v>
      </c>
      <c r="K5918" s="2" t="str">
        <f>IFERROR(VLOOKUP(A5918,Aux!A:B,2,0),"Outros")</f>
        <v>Municípios</v>
      </c>
      <c r="L5918" s="2">
        <f t="shared" si="277"/>
        <v>2019</v>
      </c>
      <c r="M5918">
        <f t="shared" si="278"/>
        <v>21</v>
      </c>
    </row>
    <row r="5919" spans="1:13" x14ac:dyDescent="0.35">
      <c r="A5919" t="s">
        <v>57</v>
      </c>
      <c r="B5919">
        <v>501294104</v>
      </c>
      <c r="C5919">
        <v>167130</v>
      </c>
      <c r="D5919" t="s">
        <v>5358</v>
      </c>
      <c r="E5919" s="1">
        <v>43607.503067129626</v>
      </c>
      <c r="F5919">
        <v>1</v>
      </c>
      <c r="G5919" t="s">
        <v>59</v>
      </c>
      <c r="H5919">
        <v>300</v>
      </c>
      <c r="I5919" s="1">
        <v>43613.999305555553</v>
      </c>
      <c r="J5919" s="2">
        <f t="shared" si="276"/>
        <v>1</v>
      </c>
      <c r="K5919" s="2" t="str">
        <f>IFERROR(VLOOKUP(A5919,Aux!A:B,2,0),"Outros")</f>
        <v>Municípios</v>
      </c>
      <c r="L5919" s="2">
        <f t="shared" si="277"/>
        <v>2019</v>
      </c>
      <c r="M5919">
        <f t="shared" si="278"/>
        <v>21</v>
      </c>
    </row>
    <row r="5920" spans="1:13" x14ac:dyDescent="0.35">
      <c r="A5920" t="s">
        <v>275</v>
      </c>
      <c r="B5920">
        <v>505187531</v>
      </c>
      <c r="C5920">
        <v>167131</v>
      </c>
      <c r="E5920" s="1">
        <v>43607.503136574072</v>
      </c>
      <c r="F5920">
        <v>13</v>
      </c>
      <c r="G5920" t="s">
        <v>33</v>
      </c>
      <c r="H5920">
        <v>400</v>
      </c>
      <c r="J5920" s="2">
        <f t="shared" si="276"/>
        <v>1</v>
      </c>
      <c r="K5920" s="2" t="str">
        <f>IFERROR(VLOOKUP(A5920,Aux!A:B,2,0),"Outros")</f>
        <v>Municípios</v>
      </c>
      <c r="L5920" s="2">
        <f t="shared" si="277"/>
        <v>2019</v>
      </c>
      <c r="M5920">
        <f t="shared" si="278"/>
        <v>21</v>
      </c>
    </row>
    <row r="5921" spans="1:13" x14ac:dyDescent="0.35">
      <c r="A5921" t="s">
        <v>171</v>
      </c>
      <c r="B5921">
        <v>504293125</v>
      </c>
      <c r="C5921">
        <v>167132</v>
      </c>
      <c r="D5921" t="s">
        <v>5820</v>
      </c>
      <c r="E5921" s="1">
        <v>43607.513958333337</v>
      </c>
      <c r="F5921">
        <v>3</v>
      </c>
      <c r="G5921" t="s">
        <v>1134</v>
      </c>
      <c r="H5921">
        <v>360</v>
      </c>
      <c r="I5921" s="1">
        <v>43628.999305555553</v>
      </c>
      <c r="J5921" s="2">
        <f t="shared" si="276"/>
        <v>1</v>
      </c>
      <c r="K5921" s="2" t="str">
        <f>IFERROR(VLOOKUP(A5921,Aux!A:B,2,0),"Outros")</f>
        <v>Municípios</v>
      </c>
      <c r="L5921" s="2">
        <f t="shared" si="277"/>
        <v>2019</v>
      </c>
      <c r="M5921">
        <f t="shared" si="278"/>
        <v>21</v>
      </c>
    </row>
    <row r="5922" spans="1:13" x14ac:dyDescent="0.35">
      <c r="A5922" t="s">
        <v>275</v>
      </c>
      <c r="B5922">
        <v>505187531</v>
      </c>
      <c r="C5922">
        <v>167133</v>
      </c>
      <c r="D5922" t="s">
        <v>5779</v>
      </c>
      <c r="E5922" s="1">
        <v>43607.520752314813</v>
      </c>
      <c r="F5922">
        <v>13</v>
      </c>
      <c r="G5922" t="s">
        <v>277</v>
      </c>
      <c r="H5922">
        <v>360</v>
      </c>
      <c r="I5922" s="1">
        <v>43613.999305555553</v>
      </c>
      <c r="J5922" s="2">
        <f t="shared" si="276"/>
        <v>1</v>
      </c>
      <c r="K5922" s="2" t="str">
        <f>IFERROR(VLOOKUP(A5922,Aux!A:B,2,0),"Outros")</f>
        <v>Municípios</v>
      </c>
      <c r="L5922" s="2">
        <f t="shared" si="277"/>
        <v>2019</v>
      </c>
      <c r="M5922">
        <f t="shared" si="278"/>
        <v>21</v>
      </c>
    </row>
    <row r="5923" spans="1:13" x14ac:dyDescent="0.35">
      <c r="A5923" t="s">
        <v>71</v>
      </c>
      <c r="B5923">
        <v>500051054</v>
      </c>
      <c r="C5923">
        <v>167134</v>
      </c>
      <c r="D5923" t="s">
        <v>5731</v>
      </c>
      <c r="E5923" s="1">
        <v>43607.529120370367</v>
      </c>
      <c r="F5923">
        <v>1</v>
      </c>
      <c r="G5923" t="s">
        <v>566</v>
      </c>
      <c r="H5923">
        <v>340</v>
      </c>
      <c r="I5923" s="1">
        <v>43617.770833333336</v>
      </c>
      <c r="J5923" s="2">
        <f t="shared" si="276"/>
        <v>1</v>
      </c>
      <c r="K5923" s="2" t="str">
        <f>IFERROR(VLOOKUP(A5923,Aux!A:B,2,0),"Outros")</f>
        <v>Municípios</v>
      </c>
      <c r="L5923" s="2">
        <f t="shared" si="277"/>
        <v>2019</v>
      </c>
      <c r="M5923">
        <f t="shared" si="278"/>
        <v>21</v>
      </c>
    </row>
    <row r="5924" spans="1:13" x14ac:dyDescent="0.35">
      <c r="A5924" t="s">
        <v>336</v>
      </c>
      <c r="B5924">
        <v>505170876</v>
      </c>
      <c r="C5924">
        <v>167135</v>
      </c>
      <c r="D5924" t="s">
        <v>5159</v>
      </c>
      <c r="E5924" s="1">
        <v>43607.541967592595</v>
      </c>
      <c r="F5924">
        <v>13</v>
      </c>
      <c r="G5924" t="s">
        <v>345</v>
      </c>
      <c r="H5924">
        <v>360</v>
      </c>
      <c r="I5924" s="1">
        <v>43621.708333333336</v>
      </c>
      <c r="J5924" s="2">
        <f t="shared" si="276"/>
        <v>1</v>
      </c>
      <c r="K5924" s="2" t="str">
        <f>IFERROR(VLOOKUP(A5924,Aux!A:B,2,0),"Outros")</f>
        <v>Municípios</v>
      </c>
      <c r="L5924" s="2">
        <f t="shared" si="277"/>
        <v>2019</v>
      </c>
      <c r="M5924">
        <f t="shared" si="278"/>
        <v>21</v>
      </c>
    </row>
    <row r="5925" spans="1:13" x14ac:dyDescent="0.35">
      <c r="A5925" t="s">
        <v>478</v>
      </c>
      <c r="B5925">
        <v>507866673</v>
      </c>
      <c r="C5925">
        <v>167136</v>
      </c>
      <c r="D5925" t="s">
        <v>5160</v>
      </c>
      <c r="E5925" s="1">
        <v>43607.566747685189</v>
      </c>
      <c r="F5925">
        <v>5</v>
      </c>
      <c r="G5925" t="s">
        <v>33</v>
      </c>
      <c r="H5925">
        <v>340</v>
      </c>
      <c r="I5925" s="1">
        <v>43620.708333333336</v>
      </c>
      <c r="J5925" s="2">
        <f t="shared" si="276"/>
        <v>1</v>
      </c>
      <c r="K5925" s="2" t="str">
        <f>IFERROR(VLOOKUP(A5925,Aux!A:B,2,0),"Outros")</f>
        <v>Outros</v>
      </c>
      <c r="L5925" s="2">
        <f t="shared" si="277"/>
        <v>2019</v>
      </c>
      <c r="M5925">
        <f t="shared" si="278"/>
        <v>21</v>
      </c>
    </row>
    <row r="5926" spans="1:13" x14ac:dyDescent="0.35">
      <c r="A5926" t="s">
        <v>133</v>
      </c>
      <c r="B5926">
        <v>503539473</v>
      </c>
      <c r="C5926">
        <v>167137</v>
      </c>
      <c r="D5926" t="s">
        <v>2069</v>
      </c>
      <c r="E5926" s="1">
        <v>43607.569467592592</v>
      </c>
      <c r="F5926">
        <v>1</v>
      </c>
      <c r="G5926" t="s">
        <v>135</v>
      </c>
      <c r="H5926">
        <v>360</v>
      </c>
      <c r="I5926" s="1">
        <v>43610.999305555553</v>
      </c>
      <c r="J5926" s="2">
        <f t="shared" si="276"/>
        <v>1</v>
      </c>
      <c r="K5926" s="2" t="str">
        <f>IFERROR(VLOOKUP(A5926,Aux!A:B,2,0),"Outros")</f>
        <v>Municípios</v>
      </c>
      <c r="L5926" s="2">
        <f t="shared" si="277"/>
        <v>2019</v>
      </c>
      <c r="M5926">
        <f t="shared" si="278"/>
        <v>21</v>
      </c>
    </row>
    <row r="5927" spans="1:13" x14ac:dyDescent="0.35">
      <c r="A5927" t="s">
        <v>461</v>
      </c>
      <c r="B5927">
        <v>511010435</v>
      </c>
      <c r="C5927">
        <v>167138</v>
      </c>
      <c r="D5927" t="s">
        <v>5636</v>
      </c>
      <c r="E5927" s="1">
        <v>43607.571087962962</v>
      </c>
      <c r="F5927">
        <v>13</v>
      </c>
      <c r="G5927" t="s">
        <v>3957</v>
      </c>
      <c r="H5927">
        <v>360</v>
      </c>
      <c r="I5927" s="1">
        <v>43622.999305555553</v>
      </c>
      <c r="J5927" s="2">
        <f t="shared" si="276"/>
        <v>1</v>
      </c>
      <c r="K5927" s="2" t="str">
        <f>IFERROR(VLOOKUP(A5927,Aux!A:B,2,0),"Outros")</f>
        <v>Outros</v>
      </c>
      <c r="L5927" s="2">
        <f t="shared" si="277"/>
        <v>2019</v>
      </c>
      <c r="M5927">
        <f t="shared" si="278"/>
        <v>21</v>
      </c>
    </row>
    <row r="5928" spans="1:13" x14ac:dyDescent="0.35">
      <c r="A5928" t="s">
        <v>644</v>
      </c>
      <c r="B5928">
        <v>501389660</v>
      </c>
      <c r="C5928">
        <v>167139</v>
      </c>
      <c r="E5928" s="1">
        <v>43607.580821759257</v>
      </c>
      <c r="F5928">
        <v>13</v>
      </c>
      <c r="G5928" t="s">
        <v>33</v>
      </c>
      <c r="H5928">
        <v>1</v>
      </c>
      <c r="J5928" s="2">
        <f t="shared" si="276"/>
        <v>1</v>
      </c>
      <c r="K5928" s="2" t="str">
        <f>IFERROR(VLOOKUP(A5928,Aux!A:B,2,0),"Outros")</f>
        <v>Outros</v>
      </c>
      <c r="L5928" s="2">
        <f t="shared" si="277"/>
        <v>2019</v>
      </c>
      <c r="M5928">
        <f t="shared" si="278"/>
        <v>21</v>
      </c>
    </row>
    <row r="5929" spans="1:13" x14ac:dyDescent="0.35">
      <c r="A5929" t="s">
        <v>644</v>
      </c>
      <c r="B5929">
        <v>501389660</v>
      </c>
      <c r="C5929">
        <v>167140</v>
      </c>
      <c r="D5929" t="s">
        <v>5257</v>
      </c>
      <c r="E5929" s="1">
        <v>43607.58489583333</v>
      </c>
      <c r="F5929">
        <v>13</v>
      </c>
      <c r="G5929" t="s">
        <v>14</v>
      </c>
      <c r="H5929">
        <v>200</v>
      </c>
      <c r="I5929" s="1">
        <v>43623.729166666664</v>
      </c>
      <c r="J5929" s="2">
        <f t="shared" si="276"/>
        <v>1</v>
      </c>
      <c r="K5929" s="2" t="str">
        <f>IFERROR(VLOOKUP(A5929,Aux!A:B,2,0),"Outros")</f>
        <v>Outros</v>
      </c>
      <c r="L5929" s="2">
        <f t="shared" si="277"/>
        <v>2019</v>
      </c>
      <c r="M5929">
        <f t="shared" si="278"/>
        <v>21</v>
      </c>
    </row>
    <row r="5930" spans="1:13" x14ac:dyDescent="0.35">
      <c r="A5930" t="s">
        <v>1042</v>
      </c>
      <c r="B5930">
        <v>506087000</v>
      </c>
      <c r="C5930">
        <v>167141</v>
      </c>
      <c r="D5930" t="s">
        <v>5530</v>
      </c>
      <c r="E5930" s="1">
        <v>43607.590150462966</v>
      </c>
      <c r="F5930">
        <v>3</v>
      </c>
      <c r="G5930" t="s">
        <v>1044</v>
      </c>
      <c r="H5930">
        <v>360</v>
      </c>
      <c r="I5930" s="1">
        <v>43618.708333333336</v>
      </c>
      <c r="J5930" s="2">
        <f t="shared" si="276"/>
        <v>1</v>
      </c>
      <c r="K5930" s="2" t="str">
        <f>IFERROR(VLOOKUP(A5930,Aux!A:B,2,0),"Outros")</f>
        <v>Municípios</v>
      </c>
      <c r="L5930" s="2">
        <f t="shared" si="277"/>
        <v>2019</v>
      </c>
      <c r="M5930">
        <f t="shared" si="278"/>
        <v>21</v>
      </c>
    </row>
    <row r="5931" spans="1:13" x14ac:dyDescent="0.35">
      <c r="A5931" t="s">
        <v>57</v>
      </c>
      <c r="B5931">
        <v>501294104</v>
      </c>
      <c r="C5931">
        <v>167142</v>
      </c>
      <c r="D5931" t="s">
        <v>5258</v>
      </c>
      <c r="E5931" s="1">
        <v>43607.592129629629</v>
      </c>
      <c r="F5931">
        <v>1</v>
      </c>
      <c r="G5931" t="s">
        <v>59</v>
      </c>
      <c r="H5931">
        <v>360</v>
      </c>
      <c r="I5931" s="1">
        <v>43622.999305555553</v>
      </c>
      <c r="J5931" s="2">
        <f t="shared" si="276"/>
        <v>1</v>
      </c>
      <c r="K5931" s="2" t="str">
        <f>IFERROR(VLOOKUP(A5931,Aux!A:B,2,0),"Outros")</f>
        <v>Municípios</v>
      </c>
      <c r="L5931" s="2">
        <f t="shared" si="277"/>
        <v>2019</v>
      </c>
      <c r="M5931">
        <f t="shared" si="278"/>
        <v>21</v>
      </c>
    </row>
    <row r="5932" spans="1:13" x14ac:dyDescent="0.35">
      <c r="A5932" t="s">
        <v>219</v>
      </c>
      <c r="B5932">
        <v>505656000</v>
      </c>
      <c r="C5932">
        <v>167143</v>
      </c>
      <c r="D5932" t="s">
        <v>5259</v>
      </c>
      <c r="E5932" s="1">
        <v>43607.592870370368</v>
      </c>
      <c r="F5932">
        <v>1</v>
      </c>
      <c r="G5932" t="s">
        <v>657</v>
      </c>
      <c r="H5932">
        <v>360</v>
      </c>
      <c r="I5932" s="1">
        <v>43614.999305555553</v>
      </c>
      <c r="J5932" s="2">
        <f t="shared" si="276"/>
        <v>1</v>
      </c>
      <c r="K5932" s="2" t="str">
        <f>IFERROR(VLOOKUP(A5932,Aux!A:B,2,0),"Outros")</f>
        <v>Municípios</v>
      </c>
      <c r="L5932" s="2">
        <f t="shared" si="277"/>
        <v>2019</v>
      </c>
      <c r="M5932">
        <f t="shared" si="278"/>
        <v>21</v>
      </c>
    </row>
    <row r="5933" spans="1:13" x14ac:dyDescent="0.35">
      <c r="A5933" t="s">
        <v>188</v>
      </c>
      <c r="B5933">
        <v>502130040</v>
      </c>
      <c r="C5933">
        <v>167144</v>
      </c>
      <c r="D5933" t="s">
        <v>5161</v>
      </c>
      <c r="E5933" s="1">
        <v>43607.593993055554</v>
      </c>
      <c r="F5933">
        <v>3</v>
      </c>
      <c r="G5933" t="s">
        <v>5162</v>
      </c>
      <c r="H5933">
        <v>5</v>
      </c>
      <c r="I5933" s="1">
        <v>43629.708333333336</v>
      </c>
      <c r="J5933" s="2">
        <f t="shared" si="276"/>
        <v>1</v>
      </c>
      <c r="K5933" s="2" t="str">
        <f>IFERROR(VLOOKUP(A5933,Aux!A:B,2,0),"Outros")</f>
        <v>Municípios</v>
      </c>
      <c r="L5933" s="2">
        <f t="shared" si="277"/>
        <v>2019</v>
      </c>
      <c r="M5933">
        <f t="shared" si="278"/>
        <v>21</v>
      </c>
    </row>
    <row r="5934" spans="1:13" x14ac:dyDescent="0.35">
      <c r="A5934" t="s">
        <v>71</v>
      </c>
      <c r="B5934">
        <v>500051054</v>
      </c>
      <c r="C5934">
        <v>167145</v>
      </c>
      <c r="E5934" s="1">
        <v>43607.594884259262</v>
      </c>
      <c r="F5934">
        <v>13</v>
      </c>
      <c r="G5934" t="s">
        <v>33</v>
      </c>
      <c r="H5934">
        <v>400</v>
      </c>
      <c r="J5934" s="2">
        <f t="shared" si="276"/>
        <v>1</v>
      </c>
      <c r="K5934" s="2" t="str">
        <f>IFERROR(VLOOKUP(A5934,Aux!A:B,2,0),"Outros")</f>
        <v>Municípios</v>
      </c>
      <c r="L5934" s="2">
        <f t="shared" si="277"/>
        <v>2019</v>
      </c>
      <c r="M5934">
        <f t="shared" si="278"/>
        <v>21</v>
      </c>
    </row>
    <row r="5935" spans="1:13" x14ac:dyDescent="0.35">
      <c r="A5935" t="s">
        <v>63</v>
      </c>
      <c r="B5935">
        <v>502098139</v>
      </c>
      <c r="C5935">
        <v>167146</v>
      </c>
      <c r="D5935" t="s">
        <v>5260</v>
      </c>
      <c r="E5935" s="1">
        <v>43607.595914351848</v>
      </c>
      <c r="F5935">
        <v>13</v>
      </c>
      <c r="G5935" t="s">
        <v>75</v>
      </c>
      <c r="H5935">
        <v>340</v>
      </c>
      <c r="I5935" s="1">
        <v>43612.75</v>
      </c>
      <c r="J5935" s="2">
        <f t="shared" si="276"/>
        <v>1</v>
      </c>
      <c r="K5935" s="2" t="str">
        <f>IFERROR(VLOOKUP(A5935,Aux!A:B,2,0),"Outros")</f>
        <v>Municípios</v>
      </c>
      <c r="L5935" s="2">
        <f t="shared" si="277"/>
        <v>2019</v>
      </c>
      <c r="M5935">
        <f t="shared" si="278"/>
        <v>21</v>
      </c>
    </row>
    <row r="5936" spans="1:13" x14ac:dyDescent="0.35">
      <c r="A5936" t="s">
        <v>177</v>
      </c>
      <c r="B5936">
        <v>506609553</v>
      </c>
      <c r="C5936">
        <v>167147</v>
      </c>
      <c r="D5936" t="s">
        <v>5531</v>
      </c>
      <c r="E5936" s="1">
        <v>43607.596099537041</v>
      </c>
      <c r="F5936">
        <v>1</v>
      </c>
      <c r="G5936" t="s">
        <v>179</v>
      </c>
      <c r="H5936">
        <v>360</v>
      </c>
      <c r="I5936" s="1">
        <v>43616.999305555553</v>
      </c>
      <c r="J5936" s="2">
        <f t="shared" si="276"/>
        <v>1</v>
      </c>
      <c r="K5936" s="2" t="str">
        <f>IFERROR(VLOOKUP(A5936,Aux!A:B,2,0),"Outros")</f>
        <v>Municípios</v>
      </c>
      <c r="L5936" s="2">
        <f t="shared" si="277"/>
        <v>2019</v>
      </c>
      <c r="M5936">
        <f t="shared" si="278"/>
        <v>21</v>
      </c>
    </row>
    <row r="5937" spans="1:13" x14ac:dyDescent="0.35">
      <c r="A5937" t="s">
        <v>122</v>
      </c>
      <c r="B5937">
        <v>506173968</v>
      </c>
      <c r="C5937">
        <v>167148</v>
      </c>
      <c r="D5937" t="s">
        <v>5261</v>
      </c>
      <c r="E5937" s="1">
        <v>43607.598298611112</v>
      </c>
      <c r="F5937">
        <v>13</v>
      </c>
      <c r="G5937" t="s">
        <v>1167</v>
      </c>
      <c r="H5937">
        <v>360</v>
      </c>
      <c r="I5937" s="1">
        <v>43620.729166666664</v>
      </c>
      <c r="J5937" s="2">
        <f t="shared" si="276"/>
        <v>1</v>
      </c>
      <c r="K5937" s="2" t="str">
        <f>IFERROR(VLOOKUP(A5937,Aux!A:B,2,0),"Outros")</f>
        <v>Municípios</v>
      </c>
      <c r="L5937" s="2">
        <f t="shared" si="277"/>
        <v>2019</v>
      </c>
      <c r="M5937">
        <f t="shared" si="278"/>
        <v>21</v>
      </c>
    </row>
    <row r="5938" spans="1:13" x14ac:dyDescent="0.35">
      <c r="A5938" t="s">
        <v>644</v>
      </c>
      <c r="B5938">
        <v>501389660</v>
      </c>
      <c r="C5938">
        <v>167151</v>
      </c>
      <c r="E5938" s="1">
        <v>43607.604745370372</v>
      </c>
      <c r="F5938">
        <v>13</v>
      </c>
      <c r="G5938" t="s">
        <v>33</v>
      </c>
      <c r="H5938">
        <v>1</v>
      </c>
      <c r="J5938" s="2">
        <f t="shared" si="276"/>
        <v>1</v>
      </c>
      <c r="K5938" s="2" t="str">
        <f>IFERROR(VLOOKUP(A5938,Aux!A:B,2,0),"Outros")</f>
        <v>Outros</v>
      </c>
      <c r="L5938" s="2">
        <f t="shared" si="277"/>
        <v>2019</v>
      </c>
      <c r="M5938">
        <f t="shared" si="278"/>
        <v>21</v>
      </c>
    </row>
    <row r="5939" spans="1:13" x14ac:dyDescent="0.35">
      <c r="A5939" t="s">
        <v>251</v>
      </c>
      <c r="B5939">
        <v>508069645</v>
      </c>
      <c r="C5939">
        <v>167152</v>
      </c>
      <c r="D5939" t="s">
        <v>5532</v>
      </c>
      <c r="E5939" s="1">
        <v>43607.61010416667</v>
      </c>
      <c r="F5939">
        <v>13</v>
      </c>
      <c r="G5939" t="s">
        <v>5533</v>
      </c>
      <c r="H5939">
        <v>360</v>
      </c>
      <c r="I5939" s="1">
        <v>43615.708333333336</v>
      </c>
      <c r="J5939" s="2">
        <f t="shared" si="276"/>
        <v>1</v>
      </c>
      <c r="K5939" s="2" t="str">
        <f>IFERROR(VLOOKUP(A5939,Aux!A:B,2,0),"Outros")</f>
        <v>Escolas</v>
      </c>
      <c r="L5939" s="2">
        <f t="shared" si="277"/>
        <v>2019</v>
      </c>
      <c r="M5939">
        <f t="shared" si="278"/>
        <v>21</v>
      </c>
    </row>
    <row r="5940" spans="1:13" x14ac:dyDescent="0.35">
      <c r="A5940" t="s">
        <v>1042</v>
      </c>
      <c r="B5940">
        <v>506087000</v>
      </c>
      <c r="C5940">
        <v>167153</v>
      </c>
      <c r="D5940" t="s">
        <v>5822</v>
      </c>
      <c r="E5940" s="1">
        <v>43607.614629629628</v>
      </c>
      <c r="F5940">
        <v>13</v>
      </c>
      <c r="G5940" t="s">
        <v>1044</v>
      </c>
      <c r="H5940">
        <v>360</v>
      </c>
      <c r="I5940" s="1">
        <v>43618.708333333336</v>
      </c>
      <c r="J5940" s="2">
        <f t="shared" si="276"/>
        <v>1</v>
      </c>
      <c r="K5940" s="2" t="str">
        <f>IFERROR(VLOOKUP(A5940,Aux!A:B,2,0),"Outros")</f>
        <v>Municípios</v>
      </c>
      <c r="L5940" s="2">
        <f t="shared" si="277"/>
        <v>2019</v>
      </c>
      <c r="M5940">
        <f t="shared" si="278"/>
        <v>21</v>
      </c>
    </row>
    <row r="5941" spans="1:13" x14ac:dyDescent="0.35">
      <c r="A5941" t="s">
        <v>105</v>
      </c>
      <c r="B5941">
        <v>503311332</v>
      </c>
      <c r="C5941">
        <v>167154</v>
      </c>
      <c r="D5941" t="s">
        <v>5262</v>
      </c>
      <c r="E5941" s="1">
        <v>43607.614768518521</v>
      </c>
      <c r="F5941">
        <v>3</v>
      </c>
      <c r="G5941" t="s">
        <v>3983</v>
      </c>
      <c r="H5941">
        <v>5</v>
      </c>
      <c r="I5941" s="1">
        <v>43622.708333333336</v>
      </c>
      <c r="J5941" s="2">
        <f t="shared" si="276"/>
        <v>1</v>
      </c>
      <c r="K5941" s="2" t="str">
        <f>IFERROR(VLOOKUP(A5941,Aux!A:B,2,0),"Outros")</f>
        <v>Municípios</v>
      </c>
      <c r="L5941" s="2">
        <f t="shared" si="277"/>
        <v>2019</v>
      </c>
      <c r="M5941">
        <f t="shared" si="278"/>
        <v>21</v>
      </c>
    </row>
    <row r="5942" spans="1:13" x14ac:dyDescent="0.35">
      <c r="A5942" t="s">
        <v>456</v>
      </c>
      <c r="B5942">
        <v>501597395</v>
      </c>
      <c r="C5942">
        <v>167155</v>
      </c>
      <c r="D5942" t="s">
        <v>5263</v>
      </c>
      <c r="E5942" s="1">
        <v>43607.616712962961</v>
      </c>
      <c r="F5942">
        <v>3</v>
      </c>
      <c r="G5942" t="s">
        <v>1428</v>
      </c>
      <c r="H5942">
        <v>340</v>
      </c>
      <c r="I5942" s="1">
        <v>43623.999305555553</v>
      </c>
      <c r="J5942" s="2">
        <f t="shared" si="276"/>
        <v>1</v>
      </c>
      <c r="K5942" s="2" t="str">
        <f>IFERROR(VLOOKUP(A5942,Aux!A:B,2,0),"Outros")</f>
        <v>Outros</v>
      </c>
      <c r="L5942" s="2">
        <f t="shared" si="277"/>
        <v>2019</v>
      </c>
      <c r="M5942">
        <f t="shared" si="278"/>
        <v>21</v>
      </c>
    </row>
    <row r="5943" spans="1:13" x14ac:dyDescent="0.35">
      <c r="A5943" t="s">
        <v>15</v>
      </c>
      <c r="B5943">
        <v>503541567</v>
      </c>
      <c r="C5943">
        <v>167156</v>
      </c>
      <c r="D5943" t="s">
        <v>5406</v>
      </c>
      <c r="E5943" s="1">
        <v>43607.618263888886</v>
      </c>
      <c r="F5943">
        <v>3</v>
      </c>
      <c r="G5943" t="s">
        <v>481</v>
      </c>
      <c r="H5943">
        <v>220</v>
      </c>
      <c r="I5943" s="1">
        <v>43630.999305555553</v>
      </c>
      <c r="J5943" s="2">
        <f t="shared" si="276"/>
        <v>1</v>
      </c>
      <c r="K5943" s="2" t="str">
        <f>IFERROR(VLOOKUP(A5943,Aux!A:B,2,0),"Outros")</f>
        <v>Municípios</v>
      </c>
      <c r="L5943" s="2">
        <f t="shared" si="277"/>
        <v>2019</v>
      </c>
      <c r="M5943">
        <f t="shared" si="278"/>
        <v>21</v>
      </c>
    </row>
    <row r="5944" spans="1:13" x14ac:dyDescent="0.35">
      <c r="A5944" t="s">
        <v>275</v>
      </c>
      <c r="B5944">
        <v>505187531</v>
      </c>
      <c r="C5944">
        <v>167157</v>
      </c>
      <c r="E5944" s="1">
        <v>43607.618611111109</v>
      </c>
      <c r="F5944">
        <v>13</v>
      </c>
      <c r="G5944" t="s">
        <v>33</v>
      </c>
      <c r="H5944">
        <v>400</v>
      </c>
      <c r="J5944" s="2">
        <f t="shared" si="276"/>
        <v>1</v>
      </c>
      <c r="K5944" s="2" t="str">
        <f>IFERROR(VLOOKUP(A5944,Aux!A:B,2,0),"Outros")</f>
        <v>Municípios</v>
      </c>
      <c r="L5944" s="2">
        <f t="shared" si="277"/>
        <v>2019</v>
      </c>
      <c r="M5944">
        <f t="shared" si="278"/>
        <v>21</v>
      </c>
    </row>
    <row r="5945" spans="1:13" x14ac:dyDescent="0.35">
      <c r="A5945" t="s">
        <v>88</v>
      </c>
      <c r="B5945">
        <v>506624200</v>
      </c>
      <c r="C5945">
        <v>167158</v>
      </c>
      <c r="E5945" s="1">
        <v>43607.61986111111</v>
      </c>
      <c r="F5945">
        <v>3</v>
      </c>
      <c r="G5945" t="s">
        <v>33</v>
      </c>
      <c r="H5945">
        <v>400</v>
      </c>
      <c r="J5945" s="2">
        <f t="shared" si="276"/>
        <v>1</v>
      </c>
      <c r="K5945" s="2" t="str">
        <f>IFERROR(VLOOKUP(A5945,Aux!A:B,2,0),"Outros")</f>
        <v>Municípios</v>
      </c>
      <c r="L5945" s="2">
        <f t="shared" si="277"/>
        <v>2019</v>
      </c>
      <c r="M5945">
        <f t="shared" si="278"/>
        <v>21</v>
      </c>
    </row>
    <row r="5946" spans="1:13" x14ac:dyDescent="0.35">
      <c r="A5946" t="s">
        <v>112</v>
      </c>
      <c r="B5946">
        <v>501144218</v>
      </c>
      <c r="C5946">
        <v>167159</v>
      </c>
      <c r="D5946" t="s">
        <v>5821</v>
      </c>
      <c r="E5946" s="1">
        <v>43607.625879629632</v>
      </c>
      <c r="F5946">
        <v>1</v>
      </c>
      <c r="G5946" t="s">
        <v>114</v>
      </c>
      <c r="H5946">
        <v>400</v>
      </c>
      <c r="I5946" s="1">
        <v>43595.75</v>
      </c>
      <c r="J5946" s="2">
        <f t="shared" si="276"/>
        <v>1</v>
      </c>
      <c r="K5946" s="2" t="str">
        <f>IFERROR(VLOOKUP(A5946,Aux!A:B,2,0),"Outros")</f>
        <v>Municípios</v>
      </c>
      <c r="L5946" s="2">
        <f t="shared" si="277"/>
        <v>2019</v>
      </c>
      <c r="M5946">
        <f t="shared" si="278"/>
        <v>21</v>
      </c>
    </row>
    <row r="5947" spans="1:13" x14ac:dyDescent="0.35">
      <c r="A5947" t="s">
        <v>478</v>
      </c>
      <c r="B5947">
        <v>507866673</v>
      </c>
      <c r="C5947">
        <v>167160</v>
      </c>
      <c r="D5947" t="s">
        <v>5637</v>
      </c>
      <c r="E5947" s="1">
        <v>43607.628599537034</v>
      </c>
      <c r="F5947">
        <v>5</v>
      </c>
      <c r="G5947" t="s">
        <v>33</v>
      </c>
      <c r="H5947">
        <v>340</v>
      </c>
      <c r="I5947" s="1">
        <v>43619.708333333336</v>
      </c>
      <c r="J5947" s="2">
        <f t="shared" si="276"/>
        <v>1</v>
      </c>
      <c r="K5947" s="2" t="str">
        <f>IFERROR(VLOOKUP(A5947,Aux!A:B,2,0),"Outros")</f>
        <v>Outros</v>
      </c>
      <c r="L5947" s="2">
        <f t="shared" si="277"/>
        <v>2019</v>
      </c>
      <c r="M5947">
        <f t="shared" si="278"/>
        <v>21</v>
      </c>
    </row>
    <row r="5948" spans="1:13" x14ac:dyDescent="0.35">
      <c r="A5948" t="s">
        <v>112</v>
      </c>
      <c r="B5948">
        <v>501144218</v>
      </c>
      <c r="C5948">
        <v>167161</v>
      </c>
      <c r="D5948" t="s">
        <v>5635</v>
      </c>
      <c r="E5948" s="1">
        <v>43607.627986111111</v>
      </c>
      <c r="F5948">
        <v>13</v>
      </c>
      <c r="G5948" t="s">
        <v>1242</v>
      </c>
      <c r="H5948">
        <v>360</v>
      </c>
      <c r="I5948" s="1">
        <v>43617.75</v>
      </c>
      <c r="J5948" s="2">
        <f t="shared" si="276"/>
        <v>1</v>
      </c>
      <c r="K5948" s="2" t="str">
        <f>IFERROR(VLOOKUP(A5948,Aux!A:B,2,0),"Outros")</f>
        <v>Municípios</v>
      </c>
      <c r="L5948" s="2">
        <f t="shared" si="277"/>
        <v>2019</v>
      </c>
      <c r="M5948">
        <f t="shared" si="278"/>
        <v>21</v>
      </c>
    </row>
    <row r="5949" spans="1:13" x14ac:dyDescent="0.35">
      <c r="A5949" t="s">
        <v>251</v>
      </c>
      <c r="B5949">
        <v>508069645</v>
      </c>
      <c r="C5949">
        <v>167162</v>
      </c>
      <c r="D5949" t="s">
        <v>5733</v>
      </c>
      <c r="E5949" s="1">
        <v>43607.629606481481</v>
      </c>
      <c r="F5949">
        <v>3</v>
      </c>
      <c r="H5949">
        <v>360</v>
      </c>
      <c r="I5949" s="1">
        <v>43614.708333333336</v>
      </c>
      <c r="J5949" s="2">
        <f t="shared" si="276"/>
        <v>1</v>
      </c>
      <c r="K5949" s="2" t="str">
        <f>IFERROR(VLOOKUP(A5949,Aux!A:B,2,0),"Outros")</f>
        <v>Escolas</v>
      </c>
      <c r="L5949" s="2">
        <f t="shared" si="277"/>
        <v>2019</v>
      </c>
      <c r="M5949">
        <f t="shared" si="278"/>
        <v>21</v>
      </c>
    </row>
    <row r="5950" spans="1:13" x14ac:dyDescent="0.35">
      <c r="A5950" t="s">
        <v>478</v>
      </c>
      <c r="B5950">
        <v>507866673</v>
      </c>
      <c r="C5950">
        <v>167163</v>
      </c>
      <c r="D5950" t="s">
        <v>5638</v>
      </c>
      <c r="E5950" s="1">
        <v>43607.631805555553</v>
      </c>
      <c r="F5950">
        <v>5</v>
      </c>
      <c r="G5950" t="s">
        <v>33</v>
      </c>
      <c r="H5950">
        <v>340</v>
      </c>
      <c r="I5950" s="1">
        <v>43622.708333333336</v>
      </c>
      <c r="J5950" s="2">
        <f t="shared" si="276"/>
        <v>1</v>
      </c>
      <c r="K5950" s="2" t="str">
        <f>IFERROR(VLOOKUP(A5950,Aux!A:B,2,0),"Outros")</f>
        <v>Outros</v>
      </c>
      <c r="L5950" s="2">
        <f t="shared" si="277"/>
        <v>2019</v>
      </c>
      <c r="M5950">
        <f t="shared" si="278"/>
        <v>21</v>
      </c>
    </row>
    <row r="5951" spans="1:13" x14ac:dyDescent="0.35">
      <c r="A5951" t="s">
        <v>251</v>
      </c>
      <c r="B5951">
        <v>508069645</v>
      </c>
      <c r="C5951">
        <v>167164</v>
      </c>
      <c r="D5951" t="s">
        <v>5534</v>
      </c>
      <c r="E5951" s="1">
        <v>43607.638240740744</v>
      </c>
      <c r="F5951">
        <v>3</v>
      </c>
      <c r="H5951">
        <v>360</v>
      </c>
      <c r="I5951" s="1">
        <v>43616.708333333336</v>
      </c>
      <c r="J5951" s="2">
        <f t="shared" si="276"/>
        <v>1</v>
      </c>
      <c r="K5951" s="2" t="str">
        <f>IFERROR(VLOOKUP(A5951,Aux!A:B,2,0),"Outros")</f>
        <v>Escolas</v>
      </c>
      <c r="L5951" s="2">
        <f t="shared" si="277"/>
        <v>2019</v>
      </c>
      <c r="M5951">
        <f t="shared" si="278"/>
        <v>21</v>
      </c>
    </row>
    <row r="5952" spans="1:13" x14ac:dyDescent="0.35">
      <c r="A5952" t="s">
        <v>1042</v>
      </c>
      <c r="B5952">
        <v>506087000</v>
      </c>
      <c r="C5952">
        <v>167165</v>
      </c>
      <c r="D5952" t="s">
        <v>5639</v>
      </c>
      <c r="E5952" s="1">
        <v>43607.639363425929</v>
      </c>
      <c r="F5952">
        <v>1</v>
      </c>
      <c r="G5952" t="s">
        <v>1443</v>
      </c>
      <c r="H5952">
        <v>360</v>
      </c>
      <c r="I5952" s="1">
        <v>43614.708333333336</v>
      </c>
      <c r="J5952" s="2">
        <f t="shared" si="276"/>
        <v>1</v>
      </c>
      <c r="K5952" s="2" t="str">
        <f>IFERROR(VLOOKUP(A5952,Aux!A:B,2,0),"Outros")</f>
        <v>Municípios</v>
      </c>
      <c r="L5952" s="2">
        <f t="shared" si="277"/>
        <v>2019</v>
      </c>
      <c r="M5952">
        <f t="shared" si="278"/>
        <v>21</v>
      </c>
    </row>
    <row r="5953" spans="1:13" x14ac:dyDescent="0.35">
      <c r="A5953" t="s">
        <v>771</v>
      </c>
      <c r="B5953">
        <v>512105030</v>
      </c>
      <c r="C5953">
        <v>167166</v>
      </c>
      <c r="E5953" s="1">
        <v>43607.644004629627</v>
      </c>
      <c r="F5953">
        <v>1</v>
      </c>
      <c r="H5953">
        <v>400</v>
      </c>
      <c r="J5953" s="2">
        <f t="shared" si="276"/>
        <v>1</v>
      </c>
      <c r="K5953" s="2" t="str">
        <f>IFERROR(VLOOKUP(A5953,Aux!A:B,2,0),"Outros")</f>
        <v>Hospitais</v>
      </c>
      <c r="L5953" s="2">
        <f t="shared" si="277"/>
        <v>2019</v>
      </c>
      <c r="M5953">
        <f t="shared" si="278"/>
        <v>21</v>
      </c>
    </row>
    <row r="5954" spans="1:13" x14ac:dyDescent="0.35">
      <c r="A5954" t="s">
        <v>465</v>
      </c>
      <c r="B5954">
        <v>600084779</v>
      </c>
      <c r="C5954">
        <v>167167</v>
      </c>
      <c r="D5954" t="s">
        <v>5640</v>
      </c>
      <c r="E5954" s="1">
        <v>43607.648310185185</v>
      </c>
      <c r="F5954">
        <v>3</v>
      </c>
      <c r="H5954">
        <v>5</v>
      </c>
      <c r="I5954" s="1">
        <v>43618.708333333336</v>
      </c>
      <c r="J5954" s="2">
        <f t="shared" ref="J5954:J6017" si="279">IF(C5954=C5953,"",1)</f>
        <v>1</v>
      </c>
      <c r="K5954" s="2" t="str">
        <f>IFERROR(VLOOKUP(A5954,Aux!A:B,2,0),"Outros")</f>
        <v>Outros</v>
      </c>
      <c r="L5954" s="2">
        <f t="shared" ref="L5954:L6017" si="280">YEAR(E5954)</f>
        <v>2019</v>
      </c>
      <c r="M5954">
        <f t="shared" ref="M5954:M6017" si="281">WEEKNUM(E5954)</f>
        <v>21</v>
      </c>
    </row>
    <row r="5955" spans="1:13" x14ac:dyDescent="0.35">
      <c r="A5955" t="s">
        <v>71</v>
      </c>
      <c r="B5955">
        <v>500051054</v>
      </c>
      <c r="C5955">
        <v>167168</v>
      </c>
      <c r="D5955" t="s">
        <v>5641</v>
      </c>
      <c r="E5955" s="1">
        <v>43607.654918981483</v>
      </c>
      <c r="F5955">
        <v>13</v>
      </c>
      <c r="G5955" t="s">
        <v>33</v>
      </c>
      <c r="H5955">
        <v>5</v>
      </c>
      <c r="I5955" s="1">
        <v>43610.791666666664</v>
      </c>
      <c r="J5955" s="2">
        <f t="shared" si="279"/>
        <v>1</v>
      </c>
      <c r="K5955" s="2" t="str">
        <f>IFERROR(VLOOKUP(A5955,Aux!A:B,2,0),"Outros")</f>
        <v>Municípios</v>
      </c>
      <c r="L5955" s="2">
        <f t="shared" si="280"/>
        <v>2019</v>
      </c>
      <c r="M5955">
        <f t="shared" si="281"/>
        <v>21</v>
      </c>
    </row>
    <row r="5956" spans="1:13" x14ac:dyDescent="0.35">
      <c r="A5956" t="s">
        <v>251</v>
      </c>
      <c r="B5956">
        <v>508069645</v>
      </c>
      <c r="C5956">
        <v>167169</v>
      </c>
      <c r="D5956" t="s">
        <v>5264</v>
      </c>
      <c r="E5956" s="1">
        <v>43607.665613425925</v>
      </c>
      <c r="F5956">
        <v>3</v>
      </c>
      <c r="H5956">
        <v>360</v>
      </c>
      <c r="I5956" s="1">
        <v>43614.708333333336</v>
      </c>
      <c r="J5956" s="2">
        <f t="shared" si="279"/>
        <v>1</v>
      </c>
      <c r="K5956" s="2" t="str">
        <f>IFERROR(VLOOKUP(A5956,Aux!A:B,2,0),"Outros")</f>
        <v>Escolas</v>
      </c>
      <c r="L5956" s="2">
        <f t="shared" si="280"/>
        <v>2019</v>
      </c>
      <c r="M5956">
        <f t="shared" si="281"/>
        <v>21</v>
      </c>
    </row>
    <row r="5957" spans="1:13" x14ac:dyDescent="0.35">
      <c r="A5957" t="s">
        <v>140</v>
      </c>
      <c r="B5957">
        <v>506614913</v>
      </c>
      <c r="C5957">
        <v>167170</v>
      </c>
      <c r="D5957" t="s">
        <v>5642</v>
      </c>
      <c r="E5957" s="1">
        <v>43607.683958333335</v>
      </c>
      <c r="F5957">
        <v>1</v>
      </c>
      <c r="G5957" t="s">
        <v>149</v>
      </c>
      <c r="H5957">
        <v>360</v>
      </c>
      <c r="I5957" s="1">
        <v>43630.5</v>
      </c>
      <c r="J5957" s="2">
        <f t="shared" si="279"/>
        <v>1</v>
      </c>
      <c r="K5957" s="2" t="str">
        <f>IFERROR(VLOOKUP(A5957,Aux!A:B,2,0),"Outros")</f>
        <v>Municípios</v>
      </c>
      <c r="L5957" s="2">
        <f t="shared" si="280"/>
        <v>2019</v>
      </c>
      <c r="M5957">
        <f t="shared" si="281"/>
        <v>21</v>
      </c>
    </row>
    <row r="5958" spans="1:13" x14ac:dyDescent="0.35">
      <c r="A5958" t="s">
        <v>464</v>
      </c>
      <c r="B5958">
        <v>512026840</v>
      </c>
      <c r="C5958">
        <v>167171</v>
      </c>
      <c r="D5958" t="s">
        <v>950</v>
      </c>
      <c r="E5958" s="1">
        <v>43607.686168981483</v>
      </c>
      <c r="F5958">
        <v>3</v>
      </c>
      <c r="G5958" t="s">
        <v>473</v>
      </c>
      <c r="H5958">
        <v>360</v>
      </c>
      <c r="I5958" s="1">
        <v>43622.999305555553</v>
      </c>
      <c r="J5958" s="2">
        <f t="shared" si="279"/>
        <v>1</v>
      </c>
      <c r="K5958" s="2" t="str">
        <f>IFERROR(VLOOKUP(A5958,Aux!A:B,2,0),"Outros")</f>
        <v>Outros</v>
      </c>
      <c r="L5958" s="2">
        <f t="shared" si="280"/>
        <v>2019</v>
      </c>
      <c r="M5958">
        <f t="shared" si="281"/>
        <v>21</v>
      </c>
    </row>
    <row r="5959" spans="1:13" x14ac:dyDescent="0.35">
      <c r="A5959" t="s">
        <v>389</v>
      </c>
      <c r="B5959">
        <v>506722422</v>
      </c>
      <c r="C5959">
        <v>167173</v>
      </c>
      <c r="D5959" t="s">
        <v>5120</v>
      </c>
      <c r="E5959" s="1">
        <v>43607.689062500001</v>
      </c>
      <c r="F5959">
        <v>1</v>
      </c>
      <c r="G5959" t="s">
        <v>5121</v>
      </c>
      <c r="H5959">
        <v>340</v>
      </c>
      <c r="I5959" s="1">
        <v>43613.999305555553</v>
      </c>
      <c r="J5959" s="2">
        <f t="shared" si="279"/>
        <v>1</v>
      </c>
      <c r="K5959" s="2" t="str">
        <f>IFERROR(VLOOKUP(A5959,Aux!A:B,2,0),"Outros")</f>
        <v>Municípios</v>
      </c>
      <c r="L5959" s="2">
        <f t="shared" si="280"/>
        <v>2019</v>
      </c>
      <c r="M5959">
        <f t="shared" si="281"/>
        <v>21</v>
      </c>
    </row>
    <row r="5960" spans="1:13" x14ac:dyDescent="0.35">
      <c r="A5960" t="s">
        <v>9</v>
      </c>
      <c r="B5960">
        <v>506673626</v>
      </c>
      <c r="C5960">
        <v>167174</v>
      </c>
      <c r="D5960" t="s">
        <v>5643</v>
      </c>
      <c r="E5960" s="1">
        <v>43607.692881944444</v>
      </c>
      <c r="F5960">
        <v>3</v>
      </c>
      <c r="G5960" t="s">
        <v>11</v>
      </c>
      <c r="H5960">
        <v>360</v>
      </c>
      <c r="I5960" s="1">
        <v>43619.999305555553</v>
      </c>
      <c r="J5960" s="2">
        <f t="shared" si="279"/>
        <v>1</v>
      </c>
      <c r="K5960" s="2" t="str">
        <f>IFERROR(VLOOKUP(A5960,Aux!A:B,2,0),"Outros")</f>
        <v>Municípios</v>
      </c>
      <c r="L5960" s="2">
        <f t="shared" si="280"/>
        <v>2019</v>
      </c>
      <c r="M5960">
        <f t="shared" si="281"/>
        <v>21</v>
      </c>
    </row>
    <row r="5961" spans="1:13" x14ac:dyDescent="0.35">
      <c r="A5961" t="s">
        <v>197</v>
      </c>
      <c r="B5961">
        <v>506334562</v>
      </c>
      <c r="C5961">
        <v>167175</v>
      </c>
      <c r="D5961" t="s">
        <v>5644</v>
      </c>
      <c r="E5961" s="1">
        <v>43607.69672453704</v>
      </c>
      <c r="F5961">
        <v>1</v>
      </c>
      <c r="G5961" t="s">
        <v>625</v>
      </c>
      <c r="H5961">
        <v>360</v>
      </c>
      <c r="I5961" s="1">
        <v>43613.999305555553</v>
      </c>
      <c r="J5961" s="2">
        <f t="shared" si="279"/>
        <v>1</v>
      </c>
      <c r="K5961" s="2" t="str">
        <f>IFERROR(VLOOKUP(A5961,Aux!A:B,2,0),"Outros")</f>
        <v>Municípios</v>
      </c>
      <c r="L5961" s="2">
        <f t="shared" si="280"/>
        <v>2019</v>
      </c>
      <c r="M5961">
        <f t="shared" si="281"/>
        <v>21</v>
      </c>
    </row>
    <row r="5962" spans="1:13" x14ac:dyDescent="0.35">
      <c r="A5962" t="s">
        <v>275</v>
      </c>
      <c r="B5962">
        <v>505187531</v>
      </c>
      <c r="C5962">
        <v>167176</v>
      </c>
      <c r="D5962" t="s">
        <v>5687</v>
      </c>
      <c r="E5962" s="1">
        <v>43607.698067129626</v>
      </c>
      <c r="F5962">
        <v>13</v>
      </c>
      <c r="G5962" t="s">
        <v>277</v>
      </c>
      <c r="H5962">
        <v>360</v>
      </c>
      <c r="I5962" s="1">
        <v>43613.999305555553</v>
      </c>
      <c r="J5962" s="2">
        <f t="shared" si="279"/>
        <v>1</v>
      </c>
      <c r="K5962" s="2" t="str">
        <f>IFERROR(VLOOKUP(A5962,Aux!A:B,2,0),"Outros")</f>
        <v>Municípios</v>
      </c>
      <c r="L5962" s="2">
        <f t="shared" si="280"/>
        <v>2019</v>
      </c>
      <c r="M5962">
        <f t="shared" si="281"/>
        <v>21</v>
      </c>
    </row>
    <row r="5963" spans="1:13" x14ac:dyDescent="0.35">
      <c r="A5963" t="s">
        <v>112</v>
      </c>
      <c r="B5963">
        <v>501144218</v>
      </c>
      <c r="C5963">
        <v>167180</v>
      </c>
      <c r="D5963" t="s">
        <v>4503</v>
      </c>
      <c r="E5963" s="1">
        <v>43607.712164351855</v>
      </c>
      <c r="F5963">
        <v>1</v>
      </c>
      <c r="G5963" t="s">
        <v>114</v>
      </c>
      <c r="H5963">
        <v>400</v>
      </c>
      <c r="I5963" s="1">
        <v>43595.75</v>
      </c>
      <c r="J5963" s="2">
        <f t="shared" si="279"/>
        <v>1</v>
      </c>
      <c r="K5963" s="2" t="str">
        <f>IFERROR(VLOOKUP(A5963,Aux!A:B,2,0),"Outros")</f>
        <v>Municípios</v>
      </c>
      <c r="L5963" s="2">
        <f t="shared" si="280"/>
        <v>2019</v>
      </c>
      <c r="M5963">
        <f t="shared" si="281"/>
        <v>21</v>
      </c>
    </row>
    <row r="5964" spans="1:13" x14ac:dyDescent="0.35">
      <c r="A5964" t="s">
        <v>574</v>
      </c>
      <c r="B5964">
        <v>506791220</v>
      </c>
      <c r="C5964">
        <v>167181</v>
      </c>
      <c r="D5964" t="s">
        <v>5359</v>
      </c>
      <c r="E5964" s="1">
        <v>43607.717870370368</v>
      </c>
      <c r="F5964">
        <v>1</v>
      </c>
      <c r="G5964" t="s">
        <v>576</v>
      </c>
      <c r="H5964">
        <v>360</v>
      </c>
      <c r="I5964" s="1">
        <v>43611.999305555553</v>
      </c>
      <c r="J5964" s="2">
        <f t="shared" si="279"/>
        <v>1</v>
      </c>
      <c r="K5964" s="2" t="str">
        <f>IFERROR(VLOOKUP(A5964,Aux!A:B,2,0),"Outros")</f>
        <v>Municípios</v>
      </c>
      <c r="L5964" s="2">
        <f t="shared" si="280"/>
        <v>2019</v>
      </c>
      <c r="M5964">
        <f t="shared" si="281"/>
        <v>21</v>
      </c>
    </row>
    <row r="5965" spans="1:13" x14ac:dyDescent="0.35">
      <c r="A5965" t="s">
        <v>81</v>
      </c>
      <c r="B5965">
        <v>506780902</v>
      </c>
      <c r="C5965">
        <v>167183</v>
      </c>
      <c r="D5965" t="s">
        <v>5360</v>
      </c>
      <c r="E5965" s="1">
        <v>43607.777175925927</v>
      </c>
      <c r="F5965">
        <v>3</v>
      </c>
      <c r="G5965" t="s">
        <v>612</v>
      </c>
      <c r="H5965">
        <v>360</v>
      </c>
      <c r="I5965" s="1">
        <v>43631.999305555553</v>
      </c>
      <c r="J5965" s="2">
        <f t="shared" si="279"/>
        <v>1</v>
      </c>
      <c r="K5965" s="2" t="str">
        <f>IFERROR(VLOOKUP(A5965,Aux!A:B,2,0),"Outros")</f>
        <v>Municípios</v>
      </c>
      <c r="L5965" s="2">
        <f t="shared" si="280"/>
        <v>2019</v>
      </c>
      <c r="M5965">
        <f t="shared" si="281"/>
        <v>21</v>
      </c>
    </row>
    <row r="5966" spans="1:13" x14ac:dyDescent="0.35">
      <c r="A5966" t="s">
        <v>140</v>
      </c>
      <c r="B5966">
        <v>506614913</v>
      </c>
      <c r="C5966">
        <v>167184</v>
      </c>
      <c r="E5966" s="1">
        <v>43607.942094907405</v>
      </c>
      <c r="F5966">
        <v>1</v>
      </c>
      <c r="H5966">
        <v>400</v>
      </c>
      <c r="J5966" s="2">
        <f t="shared" si="279"/>
        <v>1</v>
      </c>
      <c r="K5966" s="2" t="str">
        <f>IFERROR(VLOOKUP(A5966,Aux!A:B,2,0),"Outros")</f>
        <v>Municípios</v>
      </c>
      <c r="L5966" s="2">
        <f t="shared" si="280"/>
        <v>2019</v>
      </c>
      <c r="M5966">
        <f t="shared" si="281"/>
        <v>21</v>
      </c>
    </row>
    <row r="5967" spans="1:13" x14ac:dyDescent="0.35">
      <c r="A5967" t="s">
        <v>140</v>
      </c>
      <c r="B5967">
        <v>506614913</v>
      </c>
      <c r="C5967">
        <v>167185</v>
      </c>
      <c r="D5967" t="s">
        <v>5361</v>
      </c>
      <c r="E5967" s="1">
        <v>43607.942430555559</v>
      </c>
      <c r="F5967">
        <v>1</v>
      </c>
      <c r="G5967" t="s">
        <v>149</v>
      </c>
      <c r="H5967">
        <v>360</v>
      </c>
      <c r="I5967" s="1">
        <v>43614.999305555553</v>
      </c>
      <c r="J5967" s="2">
        <f t="shared" si="279"/>
        <v>1</v>
      </c>
      <c r="K5967" s="2" t="str">
        <f>IFERROR(VLOOKUP(A5967,Aux!A:B,2,0),"Outros")</f>
        <v>Municípios</v>
      </c>
      <c r="L5967" s="2">
        <f t="shared" si="280"/>
        <v>2019</v>
      </c>
      <c r="M5967">
        <f t="shared" si="281"/>
        <v>21</v>
      </c>
    </row>
    <row r="5968" spans="1:13" x14ac:dyDescent="0.35">
      <c r="A5968" t="s">
        <v>140</v>
      </c>
      <c r="B5968">
        <v>506614913</v>
      </c>
      <c r="C5968">
        <v>167186</v>
      </c>
      <c r="D5968" t="s">
        <v>5208</v>
      </c>
      <c r="E5968" s="1">
        <v>43607.945127314815</v>
      </c>
      <c r="F5968">
        <v>3</v>
      </c>
      <c r="G5968" t="s">
        <v>149</v>
      </c>
      <c r="H5968">
        <v>360</v>
      </c>
      <c r="I5968" s="1">
        <v>43617.999305555553</v>
      </c>
      <c r="J5968" s="2">
        <f t="shared" si="279"/>
        <v>1</v>
      </c>
      <c r="K5968" s="2" t="str">
        <f>IFERROR(VLOOKUP(A5968,Aux!A:B,2,0),"Outros")</f>
        <v>Municípios</v>
      </c>
      <c r="L5968" s="2">
        <f t="shared" si="280"/>
        <v>2019</v>
      </c>
      <c r="M5968">
        <f t="shared" si="281"/>
        <v>21</v>
      </c>
    </row>
    <row r="5969" spans="1:13" x14ac:dyDescent="0.35">
      <c r="A5969" t="s">
        <v>140</v>
      </c>
      <c r="B5969">
        <v>506614913</v>
      </c>
      <c r="C5969">
        <v>167187</v>
      </c>
      <c r="E5969" s="1">
        <v>43607.948541666665</v>
      </c>
      <c r="F5969">
        <v>13</v>
      </c>
      <c r="G5969" t="s">
        <v>149</v>
      </c>
      <c r="H5969">
        <v>400</v>
      </c>
      <c r="J5969" s="2">
        <f t="shared" si="279"/>
        <v>1</v>
      </c>
      <c r="K5969" s="2" t="str">
        <f>IFERROR(VLOOKUP(A5969,Aux!A:B,2,0),"Outros")</f>
        <v>Municípios</v>
      </c>
      <c r="L5969" s="2">
        <f t="shared" si="280"/>
        <v>2019</v>
      </c>
      <c r="M5969">
        <f t="shared" si="281"/>
        <v>21</v>
      </c>
    </row>
    <row r="5970" spans="1:13" x14ac:dyDescent="0.35">
      <c r="A5970" t="s">
        <v>389</v>
      </c>
      <c r="B5970">
        <v>506722422</v>
      </c>
      <c r="C5970">
        <v>167207</v>
      </c>
      <c r="D5970" t="s">
        <v>5407</v>
      </c>
      <c r="E5970" s="1">
        <v>43608.396516203706</v>
      </c>
      <c r="F5970">
        <v>1</v>
      </c>
      <c r="G5970" t="s">
        <v>587</v>
      </c>
      <c r="H5970">
        <v>340</v>
      </c>
      <c r="I5970" s="1">
        <v>43614.999305555553</v>
      </c>
      <c r="J5970" s="2">
        <f t="shared" si="279"/>
        <v>1</v>
      </c>
      <c r="K5970" s="2" t="str">
        <f>IFERROR(VLOOKUP(A5970,Aux!A:B,2,0),"Outros")</f>
        <v>Municípios</v>
      </c>
      <c r="L5970" s="2">
        <f t="shared" si="280"/>
        <v>2019</v>
      </c>
      <c r="M5970">
        <f t="shared" si="281"/>
        <v>21</v>
      </c>
    </row>
    <row r="5971" spans="1:13" x14ac:dyDescent="0.35">
      <c r="A5971" t="s">
        <v>133</v>
      </c>
      <c r="B5971">
        <v>503539473</v>
      </c>
      <c r="C5971">
        <v>167208</v>
      </c>
      <c r="D5971" t="s">
        <v>5446</v>
      </c>
      <c r="E5971" s="1">
        <v>43608.403217592589</v>
      </c>
      <c r="F5971">
        <v>13</v>
      </c>
      <c r="G5971" t="s">
        <v>1498</v>
      </c>
      <c r="H5971">
        <v>360</v>
      </c>
      <c r="I5971" s="1">
        <v>43614.999305555553</v>
      </c>
      <c r="J5971" s="2">
        <f t="shared" si="279"/>
        <v>1</v>
      </c>
      <c r="K5971" s="2" t="str">
        <f>IFERROR(VLOOKUP(A5971,Aux!A:B,2,0),"Outros")</f>
        <v>Municípios</v>
      </c>
      <c r="L5971" s="2">
        <f t="shared" si="280"/>
        <v>2019</v>
      </c>
      <c r="M5971">
        <f t="shared" si="281"/>
        <v>21</v>
      </c>
    </row>
    <row r="5972" spans="1:13" x14ac:dyDescent="0.35">
      <c r="A5972" t="s">
        <v>27</v>
      </c>
      <c r="B5972">
        <v>505584760</v>
      </c>
      <c r="C5972">
        <v>167209</v>
      </c>
      <c r="D5972" t="s">
        <v>5209</v>
      </c>
      <c r="E5972" s="1">
        <v>43608.410798611112</v>
      </c>
      <c r="F5972">
        <v>3</v>
      </c>
      <c r="G5972" t="s">
        <v>886</v>
      </c>
      <c r="H5972">
        <v>340</v>
      </c>
      <c r="I5972" s="1">
        <v>43624.999305555553</v>
      </c>
      <c r="J5972" s="2">
        <f t="shared" si="279"/>
        <v>1</v>
      </c>
      <c r="K5972" s="2" t="str">
        <f>IFERROR(VLOOKUP(A5972,Aux!A:B,2,0),"Outros")</f>
        <v>Municípios</v>
      </c>
      <c r="L5972" s="2">
        <f t="shared" si="280"/>
        <v>2019</v>
      </c>
      <c r="M5972">
        <f t="shared" si="281"/>
        <v>21</v>
      </c>
    </row>
    <row r="5973" spans="1:13" x14ac:dyDescent="0.35">
      <c r="A5973" t="s">
        <v>133</v>
      </c>
      <c r="B5973">
        <v>503539473</v>
      </c>
      <c r="C5973">
        <v>167213</v>
      </c>
      <c r="E5973" s="1">
        <v>43608.422175925924</v>
      </c>
      <c r="F5973">
        <v>3</v>
      </c>
      <c r="G5973" t="s">
        <v>33</v>
      </c>
      <c r="H5973">
        <v>400</v>
      </c>
      <c r="J5973" s="2">
        <f t="shared" si="279"/>
        <v>1</v>
      </c>
      <c r="K5973" s="2" t="str">
        <f>IFERROR(VLOOKUP(A5973,Aux!A:B,2,0),"Outros")</f>
        <v>Municípios</v>
      </c>
      <c r="L5973" s="2">
        <f t="shared" si="280"/>
        <v>2019</v>
      </c>
      <c r="M5973">
        <f t="shared" si="281"/>
        <v>21</v>
      </c>
    </row>
    <row r="5974" spans="1:13" x14ac:dyDescent="0.35">
      <c r="A5974" t="s">
        <v>92</v>
      </c>
      <c r="B5974">
        <v>506037258</v>
      </c>
      <c r="C5974">
        <v>167215</v>
      </c>
      <c r="D5974" t="s">
        <v>5447</v>
      </c>
      <c r="E5974" s="1">
        <v>43608.425682870373</v>
      </c>
      <c r="F5974">
        <v>13</v>
      </c>
      <c r="G5974" t="s">
        <v>94</v>
      </c>
      <c r="H5974">
        <v>340</v>
      </c>
      <c r="I5974" s="1">
        <v>43614.708333333336</v>
      </c>
      <c r="J5974" s="2">
        <f t="shared" si="279"/>
        <v>1</v>
      </c>
      <c r="K5974" s="2" t="str">
        <f>IFERROR(VLOOKUP(A5974,Aux!A:B,2,0),"Outros")</f>
        <v>Municípios</v>
      </c>
      <c r="L5974" s="2">
        <f t="shared" si="280"/>
        <v>2019</v>
      </c>
      <c r="M5974">
        <f t="shared" si="281"/>
        <v>21</v>
      </c>
    </row>
    <row r="5975" spans="1:13" x14ac:dyDescent="0.35">
      <c r="A5975" t="s">
        <v>63</v>
      </c>
      <c r="B5975">
        <v>502098139</v>
      </c>
      <c r="C5975">
        <v>167216</v>
      </c>
      <c r="D5975" t="s">
        <v>5583</v>
      </c>
      <c r="E5975" s="1">
        <v>43608.42627314815</v>
      </c>
      <c r="F5975">
        <v>13</v>
      </c>
      <c r="G5975" t="s">
        <v>75</v>
      </c>
      <c r="H5975">
        <v>360</v>
      </c>
      <c r="I5975" s="1">
        <v>43629.75</v>
      </c>
      <c r="J5975" s="2">
        <f t="shared" si="279"/>
        <v>1</v>
      </c>
      <c r="K5975" s="2" t="str">
        <f>IFERROR(VLOOKUP(A5975,Aux!A:B,2,0),"Outros")</f>
        <v>Municípios</v>
      </c>
      <c r="L5975" s="2">
        <f t="shared" si="280"/>
        <v>2019</v>
      </c>
      <c r="M5975">
        <f t="shared" si="281"/>
        <v>21</v>
      </c>
    </row>
    <row r="5976" spans="1:13" x14ac:dyDescent="0.35">
      <c r="A5976" t="s">
        <v>122</v>
      </c>
      <c r="B5976">
        <v>506173968</v>
      </c>
      <c r="C5976">
        <v>167217</v>
      </c>
      <c r="D5976" t="s">
        <v>5584</v>
      </c>
      <c r="E5976" s="1">
        <v>43608.428761574076</v>
      </c>
      <c r="F5976">
        <v>13</v>
      </c>
      <c r="G5976" t="s">
        <v>1167</v>
      </c>
      <c r="H5976">
        <v>360</v>
      </c>
      <c r="I5976" s="1">
        <v>43614.729166666664</v>
      </c>
      <c r="J5976" s="2">
        <f t="shared" si="279"/>
        <v>1</v>
      </c>
      <c r="K5976" s="2" t="str">
        <f>IFERROR(VLOOKUP(A5976,Aux!A:B,2,0),"Outros")</f>
        <v>Municípios</v>
      </c>
      <c r="L5976" s="2">
        <f t="shared" si="280"/>
        <v>2019</v>
      </c>
      <c r="M5976">
        <f t="shared" si="281"/>
        <v>21</v>
      </c>
    </row>
    <row r="5977" spans="1:13" x14ac:dyDescent="0.35">
      <c r="A5977" t="s">
        <v>197</v>
      </c>
      <c r="B5977">
        <v>506334562</v>
      </c>
      <c r="C5977">
        <v>167218</v>
      </c>
      <c r="D5977" t="s">
        <v>5585</v>
      </c>
      <c r="E5977" s="1">
        <v>43608.434791666667</v>
      </c>
      <c r="F5977">
        <v>13</v>
      </c>
      <c r="G5977" t="s">
        <v>625</v>
      </c>
      <c r="H5977">
        <v>360</v>
      </c>
      <c r="I5977" s="1">
        <v>43613.999305555553</v>
      </c>
      <c r="J5977" s="2">
        <f t="shared" si="279"/>
        <v>1</v>
      </c>
      <c r="K5977" s="2" t="str">
        <f>IFERROR(VLOOKUP(A5977,Aux!A:B,2,0),"Outros")</f>
        <v>Municípios</v>
      </c>
      <c r="L5977" s="2">
        <f t="shared" si="280"/>
        <v>2019</v>
      </c>
      <c r="M5977">
        <f t="shared" si="281"/>
        <v>21</v>
      </c>
    </row>
    <row r="5978" spans="1:13" x14ac:dyDescent="0.35">
      <c r="A5978" t="s">
        <v>71</v>
      </c>
      <c r="B5978">
        <v>500051054</v>
      </c>
      <c r="C5978">
        <v>167219</v>
      </c>
      <c r="D5978" t="s">
        <v>5163</v>
      </c>
      <c r="E5978" s="1">
        <v>43608.436064814814</v>
      </c>
      <c r="F5978">
        <v>13</v>
      </c>
      <c r="G5978" t="s">
        <v>566</v>
      </c>
      <c r="H5978">
        <v>5</v>
      </c>
      <c r="I5978" s="1">
        <v>43613.791666666664</v>
      </c>
      <c r="J5978" s="2">
        <f t="shared" si="279"/>
        <v>1</v>
      </c>
      <c r="K5978" s="2" t="str">
        <f>IFERROR(VLOOKUP(A5978,Aux!A:B,2,0),"Outros")</f>
        <v>Municípios</v>
      </c>
      <c r="L5978" s="2">
        <f t="shared" si="280"/>
        <v>2019</v>
      </c>
      <c r="M5978">
        <f t="shared" si="281"/>
        <v>21</v>
      </c>
    </row>
    <row r="5979" spans="1:13" x14ac:dyDescent="0.35">
      <c r="A5979" t="s">
        <v>118</v>
      </c>
      <c r="B5979">
        <v>680015019</v>
      </c>
      <c r="C5979">
        <v>167221</v>
      </c>
      <c r="D5979" t="s">
        <v>5265</v>
      </c>
      <c r="E5979" s="1">
        <v>43608.445023148146</v>
      </c>
      <c r="F5979">
        <v>3</v>
      </c>
      <c r="G5979" t="s">
        <v>2515</v>
      </c>
      <c r="H5979">
        <v>360</v>
      </c>
      <c r="I5979" s="1">
        <v>43683.999305555553</v>
      </c>
      <c r="J5979" s="2">
        <f t="shared" si="279"/>
        <v>1</v>
      </c>
      <c r="K5979" s="2" t="str">
        <f>IFERROR(VLOOKUP(A5979,Aux!A:B,2,0),"Outros")</f>
        <v>Águas e resíduos</v>
      </c>
      <c r="L5979" s="2">
        <f t="shared" si="280"/>
        <v>2019</v>
      </c>
      <c r="M5979">
        <f t="shared" si="281"/>
        <v>21</v>
      </c>
    </row>
    <row r="5980" spans="1:13" x14ac:dyDescent="0.35">
      <c r="A5980" t="s">
        <v>478</v>
      </c>
      <c r="B5980">
        <v>507866673</v>
      </c>
      <c r="C5980">
        <v>167222</v>
      </c>
      <c r="D5980" t="s">
        <v>1255</v>
      </c>
      <c r="E5980" s="1">
        <v>43608.445891203701</v>
      </c>
      <c r="F5980">
        <v>5</v>
      </c>
      <c r="G5980" t="s">
        <v>33</v>
      </c>
      <c r="H5980">
        <v>340</v>
      </c>
      <c r="I5980" s="1">
        <v>43621.708333333336</v>
      </c>
      <c r="J5980" s="2">
        <f t="shared" si="279"/>
        <v>1</v>
      </c>
      <c r="K5980" s="2" t="str">
        <f>IFERROR(VLOOKUP(A5980,Aux!A:B,2,0),"Outros")</f>
        <v>Outros</v>
      </c>
      <c r="L5980" s="2">
        <f t="shared" si="280"/>
        <v>2019</v>
      </c>
      <c r="M5980">
        <f t="shared" si="281"/>
        <v>21</v>
      </c>
    </row>
    <row r="5981" spans="1:13" x14ac:dyDescent="0.35">
      <c r="A5981" t="s">
        <v>389</v>
      </c>
      <c r="B5981">
        <v>506722422</v>
      </c>
      <c r="C5981">
        <v>167223</v>
      </c>
      <c r="D5981" t="s">
        <v>5586</v>
      </c>
      <c r="E5981" s="1">
        <v>43608.445844907408</v>
      </c>
      <c r="F5981">
        <v>1</v>
      </c>
      <c r="G5981" t="s">
        <v>587</v>
      </c>
      <c r="H5981">
        <v>340</v>
      </c>
      <c r="I5981" s="1">
        <v>43614.999305555553</v>
      </c>
      <c r="J5981" s="2">
        <f t="shared" si="279"/>
        <v>1</v>
      </c>
      <c r="K5981" s="2" t="str">
        <f>IFERROR(VLOOKUP(A5981,Aux!A:B,2,0),"Outros")</f>
        <v>Municípios</v>
      </c>
      <c r="L5981" s="2">
        <f t="shared" si="280"/>
        <v>2019</v>
      </c>
      <c r="M5981">
        <f t="shared" si="281"/>
        <v>21</v>
      </c>
    </row>
    <row r="5982" spans="1:13" x14ac:dyDescent="0.35">
      <c r="A5982" t="s">
        <v>133</v>
      </c>
      <c r="B5982">
        <v>503539473</v>
      </c>
      <c r="C5982">
        <v>167224</v>
      </c>
      <c r="E5982" s="1">
        <v>43608.448518518519</v>
      </c>
      <c r="F5982">
        <v>13</v>
      </c>
      <c r="G5982" t="s">
        <v>33</v>
      </c>
      <c r="H5982">
        <v>400</v>
      </c>
      <c r="J5982" s="2">
        <f t="shared" si="279"/>
        <v>1</v>
      </c>
      <c r="K5982" s="2" t="str">
        <f>IFERROR(VLOOKUP(A5982,Aux!A:B,2,0),"Outros")</f>
        <v>Municípios</v>
      </c>
      <c r="L5982" s="2">
        <f t="shared" si="280"/>
        <v>2019</v>
      </c>
      <c r="M5982">
        <f t="shared" si="281"/>
        <v>21</v>
      </c>
    </row>
    <row r="5983" spans="1:13" x14ac:dyDescent="0.35">
      <c r="A5983" t="s">
        <v>962</v>
      </c>
      <c r="B5983">
        <v>600013855</v>
      </c>
      <c r="C5983">
        <v>167225</v>
      </c>
      <c r="E5983" s="1">
        <v>43608.45113425926</v>
      </c>
      <c r="F5983">
        <v>13</v>
      </c>
      <c r="G5983" t="s">
        <v>33</v>
      </c>
      <c r="H5983">
        <v>400</v>
      </c>
      <c r="J5983" s="2">
        <f t="shared" si="279"/>
        <v>1</v>
      </c>
      <c r="K5983" s="2" t="str">
        <f>IFERROR(VLOOKUP(A5983,Aux!A:B,2,0),"Outros")</f>
        <v>Outros</v>
      </c>
      <c r="L5983" s="2">
        <f t="shared" si="280"/>
        <v>2019</v>
      </c>
      <c r="M5983">
        <f t="shared" si="281"/>
        <v>21</v>
      </c>
    </row>
    <row r="5984" spans="1:13" x14ac:dyDescent="0.35">
      <c r="A5984" t="s">
        <v>45</v>
      </c>
      <c r="B5984">
        <v>680021892</v>
      </c>
      <c r="C5984">
        <v>167226</v>
      </c>
      <c r="D5984" t="s">
        <v>3732</v>
      </c>
      <c r="E5984" s="1">
        <v>43608.45653935185</v>
      </c>
      <c r="F5984">
        <v>13</v>
      </c>
      <c r="G5984" t="s">
        <v>47</v>
      </c>
      <c r="H5984">
        <v>360</v>
      </c>
      <c r="I5984" s="1">
        <v>43619.999305555553</v>
      </c>
      <c r="J5984" s="2">
        <f t="shared" si="279"/>
        <v>1</v>
      </c>
      <c r="K5984" s="2" t="str">
        <f>IFERROR(VLOOKUP(A5984,Aux!A:B,2,0),"Outros")</f>
        <v>Águas e resíduos</v>
      </c>
      <c r="L5984" s="2">
        <f t="shared" si="280"/>
        <v>2019</v>
      </c>
      <c r="M5984">
        <f t="shared" si="281"/>
        <v>21</v>
      </c>
    </row>
    <row r="5985" spans="1:13" x14ac:dyDescent="0.35">
      <c r="A5985" t="s">
        <v>5210</v>
      </c>
      <c r="B5985">
        <v>600025420</v>
      </c>
      <c r="C5985">
        <v>167227</v>
      </c>
      <c r="E5985" s="1">
        <v>43608.457129629627</v>
      </c>
      <c r="F5985">
        <v>13</v>
      </c>
      <c r="G5985" t="s">
        <v>33</v>
      </c>
      <c r="H5985">
        <v>400</v>
      </c>
      <c r="J5985" s="2">
        <f t="shared" si="279"/>
        <v>1</v>
      </c>
      <c r="K5985" s="2" t="str">
        <f>IFERROR(VLOOKUP(A5985,Aux!A:B,2,0),"Outros")</f>
        <v>Outros</v>
      </c>
      <c r="L5985" s="2">
        <f t="shared" si="280"/>
        <v>2019</v>
      </c>
      <c r="M5985">
        <f t="shared" si="281"/>
        <v>21</v>
      </c>
    </row>
    <row r="5986" spans="1:13" x14ac:dyDescent="0.35">
      <c r="A5986" t="s">
        <v>454</v>
      </c>
      <c r="B5986">
        <v>503450189</v>
      </c>
      <c r="C5986">
        <v>167228</v>
      </c>
      <c r="D5986" t="s">
        <v>5732</v>
      </c>
      <c r="E5986" s="1">
        <v>43608.459490740737</v>
      </c>
      <c r="F5986">
        <v>13</v>
      </c>
      <c r="G5986" t="s">
        <v>672</v>
      </c>
      <c r="H5986">
        <v>340</v>
      </c>
      <c r="I5986" s="1">
        <v>43616.75</v>
      </c>
      <c r="J5986" s="2">
        <f t="shared" si="279"/>
        <v>1</v>
      </c>
      <c r="K5986" s="2" t="str">
        <f>IFERROR(VLOOKUP(A5986,Aux!A:B,2,0),"Outros")</f>
        <v>Estradas</v>
      </c>
      <c r="L5986" s="2">
        <f t="shared" si="280"/>
        <v>2019</v>
      </c>
      <c r="M5986">
        <f t="shared" si="281"/>
        <v>21</v>
      </c>
    </row>
    <row r="5987" spans="1:13" x14ac:dyDescent="0.35">
      <c r="A5987" t="s">
        <v>251</v>
      </c>
      <c r="B5987">
        <v>508069645</v>
      </c>
      <c r="C5987">
        <v>167229</v>
      </c>
      <c r="D5987" t="s">
        <v>5448</v>
      </c>
      <c r="E5987" s="1">
        <v>43608.467013888891</v>
      </c>
      <c r="F5987">
        <v>3</v>
      </c>
      <c r="G5987" t="s">
        <v>2124</v>
      </c>
      <c r="H5987">
        <v>360</v>
      </c>
      <c r="I5987" s="1">
        <v>43622.708333333336</v>
      </c>
      <c r="J5987" s="2">
        <f t="shared" si="279"/>
        <v>1</v>
      </c>
      <c r="K5987" s="2" t="str">
        <f>IFERROR(VLOOKUP(A5987,Aux!A:B,2,0),"Outros")</f>
        <v>Escolas</v>
      </c>
      <c r="L5987" s="2">
        <f t="shared" si="280"/>
        <v>2019</v>
      </c>
      <c r="M5987">
        <f t="shared" si="281"/>
        <v>21</v>
      </c>
    </row>
    <row r="5988" spans="1:13" x14ac:dyDescent="0.35">
      <c r="A5988" t="s">
        <v>389</v>
      </c>
      <c r="B5988">
        <v>506722422</v>
      </c>
      <c r="C5988">
        <v>167230</v>
      </c>
      <c r="D5988" t="s">
        <v>5734</v>
      </c>
      <c r="E5988" s="1">
        <v>43608.471712962964</v>
      </c>
      <c r="F5988">
        <v>13</v>
      </c>
      <c r="G5988" t="s">
        <v>837</v>
      </c>
      <c r="H5988">
        <v>340</v>
      </c>
      <c r="I5988" s="1">
        <v>43614.999305555553</v>
      </c>
      <c r="J5988" s="2">
        <f t="shared" si="279"/>
        <v>1</v>
      </c>
      <c r="K5988" s="2" t="str">
        <f>IFERROR(VLOOKUP(A5988,Aux!A:B,2,0),"Outros")</f>
        <v>Municípios</v>
      </c>
      <c r="L5988" s="2">
        <f t="shared" si="280"/>
        <v>2019</v>
      </c>
      <c r="M5988">
        <f t="shared" si="281"/>
        <v>21</v>
      </c>
    </row>
    <row r="5989" spans="1:13" x14ac:dyDescent="0.35">
      <c r="A5989" t="s">
        <v>296</v>
      </c>
      <c r="B5989">
        <v>507396081</v>
      </c>
      <c r="C5989">
        <v>167232</v>
      </c>
      <c r="D5989" t="s">
        <v>5164</v>
      </c>
      <c r="E5989" s="1">
        <v>43608.479548611111</v>
      </c>
      <c r="F5989">
        <v>3</v>
      </c>
      <c r="G5989" t="s">
        <v>605</v>
      </c>
      <c r="H5989">
        <v>360</v>
      </c>
      <c r="I5989" s="1">
        <v>43615.999305555553</v>
      </c>
      <c r="J5989" s="2">
        <f t="shared" si="279"/>
        <v>1</v>
      </c>
      <c r="K5989" s="2" t="str">
        <f>IFERROR(VLOOKUP(A5989,Aux!A:B,2,0),"Outros")</f>
        <v>Municípios</v>
      </c>
      <c r="L5989" s="2">
        <f t="shared" si="280"/>
        <v>2019</v>
      </c>
      <c r="M5989">
        <f t="shared" si="281"/>
        <v>21</v>
      </c>
    </row>
    <row r="5990" spans="1:13" x14ac:dyDescent="0.35">
      <c r="A5990" t="s">
        <v>108</v>
      </c>
      <c r="B5990">
        <v>501222634</v>
      </c>
      <c r="C5990">
        <v>167234</v>
      </c>
      <c r="D5990" t="s">
        <v>5645</v>
      </c>
      <c r="E5990" s="1">
        <v>43608.487314814818</v>
      </c>
      <c r="F5990">
        <v>3</v>
      </c>
      <c r="G5990" t="s">
        <v>110</v>
      </c>
      <c r="H5990">
        <v>340</v>
      </c>
      <c r="I5990" s="1">
        <v>43643.999305555553</v>
      </c>
      <c r="J5990" s="2">
        <f t="shared" si="279"/>
        <v>1</v>
      </c>
      <c r="K5990" s="2" t="str">
        <f>IFERROR(VLOOKUP(A5990,Aux!A:B,2,0),"Outros")</f>
        <v>Municípios</v>
      </c>
      <c r="L5990" s="2">
        <f t="shared" si="280"/>
        <v>2019</v>
      </c>
      <c r="M5990">
        <f t="shared" si="281"/>
        <v>21</v>
      </c>
    </row>
    <row r="5991" spans="1:13" x14ac:dyDescent="0.35">
      <c r="A5991" t="s">
        <v>4521</v>
      </c>
      <c r="B5991">
        <v>506865517</v>
      </c>
      <c r="C5991">
        <v>167236</v>
      </c>
      <c r="D5991" t="s">
        <v>5266</v>
      </c>
      <c r="E5991" s="1">
        <v>43608.488240740742</v>
      </c>
      <c r="F5991">
        <v>3</v>
      </c>
      <c r="G5991" t="s">
        <v>5267</v>
      </c>
      <c r="H5991">
        <v>340</v>
      </c>
      <c r="I5991" s="1">
        <v>43674.708333333336</v>
      </c>
      <c r="J5991" s="2">
        <f t="shared" si="279"/>
        <v>1</v>
      </c>
      <c r="K5991" s="2" t="str">
        <f>IFERROR(VLOOKUP(A5991,Aux!A:B,2,0),"Outros")</f>
        <v>Municípios</v>
      </c>
      <c r="L5991" s="2">
        <f t="shared" si="280"/>
        <v>2019</v>
      </c>
      <c r="M5991">
        <f t="shared" si="281"/>
        <v>21</v>
      </c>
    </row>
    <row r="5992" spans="1:13" x14ac:dyDescent="0.35">
      <c r="A5992" t="s">
        <v>133</v>
      </c>
      <c r="B5992">
        <v>503539473</v>
      </c>
      <c r="C5992">
        <v>167237</v>
      </c>
      <c r="D5992" t="s">
        <v>5587</v>
      </c>
      <c r="E5992" s="1">
        <v>43608.502708333333</v>
      </c>
      <c r="F5992">
        <v>13</v>
      </c>
      <c r="G5992" t="s">
        <v>135</v>
      </c>
      <c r="H5992">
        <v>340</v>
      </c>
      <c r="I5992" s="1">
        <v>43612.999305555553</v>
      </c>
      <c r="J5992" s="2">
        <f t="shared" si="279"/>
        <v>1</v>
      </c>
      <c r="K5992" s="2" t="str">
        <f>IFERROR(VLOOKUP(A5992,Aux!A:B,2,0),"Outros")</f>
        <v>Municípios</v>
      </c>
      <c r="L5992" s="2">
        <f t="shared" si="280"/>
        <v>2019</v>
      </c>
      <c r="M5992">
        <f t="shared" si="281"/>
        <v>21</v>
      </c>
    </row>
    <row r="5993" spans="1:13" x14ac:dyDescent="0.35">
      <c r="A5993" t="s">
        <v>71</v>
      </c>
      <c r="B5993">
        <v>500051054</v>
      </c>
      <c r="C5993">
        <v>167238</v>
      </c>
      <c r="D5993" t="s">
        <v>5268</v>
      </c>
      <c r="E5993" s="1">
        <v>43608.505254629628</v>
      </c>
      <c r="F5993">
        <v>13</v>
      </c>
      <c r="G5993" t="s">
        <v>202</v>
      </c>
      <c r="H5993">
        <v>340</v>
      </c>
      <c r="I5993" s="1">
        <v>43681.791666666664</v>
      </c>
      <c r="J5993" s="2">
        <f t="shared" si="279"/>
        <v>1</v>
      </c>
      <c r="K5993" s="2" t="str">
        <f>IFERROR(VLOOKUP(A5993,Aux!A:B,2,0),"Outros")</f>
        <v>Municípios</v>
      </c>
      <c r="L5993" s="2">
        <f t="shared" si="280"/>
        <v>2019</v>
      </c>
      <c r="M5993">
        <f t="shared" si="281"/>
        <v>21</v>
      </c>
    </row>
    <row r="5994" spans="1:13" x14ac:dyDescent="0.35">
      <c r="A5994" t="s">
        <v>105</v>
      </c>
      <c r="B5994">
        <v>503311332</v>
      </c>
      <c r="C5994">
        <v>167239</v>
      </c>
      <c r="D5994" t="s">
        <v>5269</v>
      </c>
      <c r="E5994" s="1">
        <v>43608.5080787037</v>
      </c>
      <c r="F5994">
        <v>3</v>
      </c>
      <c r="G5994" t="s">
        <v>107</v>
      </c>
      <c r="H5994">
        <v>360</v>
      </c>
      <c r="I5994" s="1">
        <v>43620.708333333336</v>
      </c>
      <c r="J5994" s="2">
        <f t="shared" si="279"/>
        <v>1</v>
      </c>
      <c r="K5994" s="2" t="str">
        <f>IFERROR(VLOOKUP(A5994,Aux!A:B,2,0),"Outros")</f>
        <v>Municípios</v>
      </c>
      <c r="L5994" s="2">
        <f t="shared" si="280"/>
        <v>2019</v>
      </c>
      <c r="M5994">
        <f t="shared" si="281"/>
        <v>21</v>
      </c>
    </row>
    <row r="5995" spans="1:13" x14ac:dyDescent="0.35">
      <c r="A5995" t="s">
        <v>213</v>
      </c>
      <c r="B5995">
        <v>512012814</v>
      </c>
      <c r="C5995">
        <v>167240</v>
      </c>
      <c r="E5995" s="1">
        <v>43608.544178240743</v>
      </c>
      <c r="F5995">
        <v>3</v>
      </c>
      <c r="G5995" t="s">
        <v>33</v>
      </c>
      <c r="H5995">
        <v>400</v>
      </c>
      <c r="J5995" s="2">
        <f t="shared" si="279"/>
        <v>1</v>
      </c>
      <c r="K5995" s="2" t="str">
        <f>IFERROR(VLOOKUP(A5995,Aux!A:B,2,0),"Outros")</f>
        <v>Municípios</v>
      </c>
      <c r="L5995" s="2">
        <f t="shared" si="280"/>
        <v>2019</v>
      </c>
      <c r="M5995">
        <f t="shared" si="281"/>
        <v>21</v>
      </c>
    </row>
    <row r="5996" spans="1:13" x14ac:dyDescent="0.35">
      <c r="A5996" t="s">
        <v>18</v>
      </c>
      <c r="B5996">
        <v>502177080</v>
      </c>
      <c r="C5996">
        <v>167241</v>
      </c>
      <c r="D5996" t="s">
        <v>5646</v>
      </c>
      <c r="E5996" s="1">
        <v>43608.545590277776</v>
      </c>
      <c r="F5996">
        <v>13</v>
      </c>
      <c r="G5996" t="s">
        <v>164</v>
      </c>
      <c r="H5996">
        <v>360</v>
      </c>
      <c r="I5996" s="1">
        <v>43634.708333333336</v>
      </c>
      <c r="J5996" s="2">
        <f t="shared" si="279"/>
        <v>1</v>
      </c>
      <c r="K5996" s="2" t="str">
        <f>IFERROR(VLOOKUP(A5996,Aux!A:B,2,0),"Outros")</f>
        <v>Municípios</v>
      </c>
      <c r="L5996" s="2">
        <f t="shared" si="280"/>
        <v>2019</v>
      </c>
      <c r="M5996">
        <f t="shared" si="281"/>
        <v>21</v>
      </c>
    </row>
    <row r="5997" spans="1:13" x14ac:dyDescent="0.35">
      <c r="A5997" t="s">
        <v>628</v>
      </c>
      <c r="B5997">
        <v>501258027</v>
      </c>
      <c r="C5997">
        <v>167242</v>
      </c>
      <c r="E5997" s="1">
        <v>43608.552071759259</v>
      </c>
      <c r="F5997">
        <v>3</v>
      </c>
      <c r="G5997" t="s">
        <v>33</v>
      </c>
      <c r="H5997">
        <v>400</v>
      </c>
      <c r="J5997" s="2">
        <f t="shared" si="279"/>
        <v>1</v>
      </c>
      <c r="K5997" s="2" t="str">
        <f>IFERROR(VLOOKUP(A5997,Aux!A:B,2,0),"Outros")</f>
        <v>Municípios</v>
      </c>
      <c r="L5997" s="2">
        <f t="shared" si="280"/>
        <v>2019</v>
      </c>
      <c r="M5997">
        <f t="shared" si="281"/>
        <v>21</v>
      </c>
    </row>
    <row r="5998" spans="1:13" x14ac:dyDescent="0.35">
      <c r="A5998" t="s">
        <v>1042</v>
      </c>
      <c r="B5998">
        <v>506087000</v>
      </c>
      <c r="C5998">
        <v>167243</v>
      </c>
      <c r="D5998" t="s">
        <v>5211</v>
      </c>
      <c r="E5998" s="1">
        <v>43608.587453703702</v>
      </c>
      <c r="F5998">
        <v>3</v>
      </c>
      <c r="G5998" t="s">
        <v>1205</v>
      </c>
      <c r="H5998">
        <v>360</v>
      </c>
      <c r="I5998" s="1">
        <v>43618.708333333336</v>
      </c>
      <c r="J5998" s="2">
        <f t="shared" si="279"/>
        <v>1</v>
      </c>
      <c r="K5998" s="2" t="str">
        <f>IFERROR(VLOOKUP(A5998,Aux!A:B,2,0),"Outros")</f>
        <v>Municípios</v>
      </c>
      <c r="L5998" s="2">
        <f t="shared" si="280"/>
        <v>2019</v>
      </c>
      <c r="M5998">
        <f t="shared" si="281"/>
        <v>21</v>
      </c>
    </row>
    <row r="5999" spans="1:13" x14ac:dyDescent="0.35">
      <c r="A5999" t="s">
        <v>496</v>
      </c>
      <c r="B5999">
        <v>504828576</v>
      </c>
      <c r="C5999">
        <v>167246</v>
      </c>
      <c r="E5999" s="1">
        <v>43608.606122685182</v>
      </c>
      <c r="F5999">
        <v>4</v>
      </c>
      <c r="G5999" t="s">
        <v>33</v>
      </c>
      <c r="H5999">
        <v>400</v>
      </c>
      <c r="J5999" s="2">
        <f t="shared" si="279"/>
        <v>1</v>
      </c>
      <c r="K5999" s="2" t="str">
        <f>IFERROR(VLOOKUP(A5999,Aux!A:B,2,0),"Outros")</f>
        <v>Municípios</v>
      </c>
      <c r="L5999" s="2">
        <f t="shared" si="280"/>
        <v>2019</v>
      </c>
      <c r="M5999">
        <f t="shared" si="281"/>
        <v>21</v>
      </c>
    </row>
    <row r="6000" spans="1:13" x14ac:dyDescent="0.35">
      <c r="A6000" t="s">
        <v>496</v>
      </c>
      <c r="B6000">
        <v>504828576</v>
      </c>
      <c r="C6000">
        <v>167247</v>
      </c>
      <c r="D6000" t="s">
        <v>5647</v>
      </c>
      <c r="E6000" s="1">
        <v>43608.606203703705</v>
      </c>
      <c r="F6000">
        <v>3</v>
      </c>
      <c r="G6000" t="s">
        <v>811</v>
      </c>
      <c r="H6000">
        <v>340</v>
      </c>
      <c r="I6000" s="1">
        <v>43615.708333333336</v>
      </c>
      <c r="J6000" s="2">
        <f t="shared" si="279"/>
        <v>1</v>
      </c>
      <c r="K6000" s="2" t="str">
        <f>IFERROR(VLOOKUP(A6000,Aux!A:B,2,0),"Outros")</f>
        <v>Municípios</v>
      </c>
      <c r="L6000" s="2">
        <f t="shared" si="280"/>
        <v>2019</v>
      </c>
      <c r="M6000">
        <f t="shared" si="281"/>
        <v>21</v>
      </c>
    </row>
    <row r="6001" spans="1:13" x14ac:dyDescent="0.35">
      <c r="A6001" t="s">
        <v>809</v>
      </c>
      <c r="B6001">
        <v>509364390</v>
      </c>
      <c r="C6001">
        <v>167248</v>
      </c>
      <c r="D6001" t="s">
        <v>5408</v>
      </c>
      <c r="E6001" s="1">
        <v>43608.606516203705</v>
      </c>
      <c r="F6001">
        <v>13</v>
      </c>
      <c r="G6001" t="s">
        <v>301</v>
      </c>
      <c r="H6001">
        <v>5</v>
      </c>
      <c r="I6001" s="1">
        <v>43649.708333333336</v>
      </c>
      <c r="J6001" s="2">
        <f t="shared" si="279"/>
        <v>1</v>
      </c>
      <c r="K6001" s="2" t="str">
        <f>IFERROR(VLOOKUP(A6001,Aux!A:B,2,0),"Outros")</f>
        <v>Municípios</v>
      </c>
      <c r="L6001" s="2">
        <f t="shared" si="280"/>
        <v>2019</v>
      </c>
      <c r="M6001">
        <f t="shared" si="281"/>
        <v>21</v>
      </c>
    </row>
    <row r="6002" spans="1:13" x14ac:dyDescent="0.35">
      <c r="A6002" t="s">
        <v>112</v>
      </c>
      <c r="B6002">
        <v>501144218</v>
      </c>
      <c r="C6002">
        <v>167249</v>
      </c>
      <c r="D6002" t="s">
        <v>5270</v>
      </c>
      <c r="E6002" s="1">
        <v>43608.609629629631</v>
      </c>
      <c r="F6002">
        <v>13</v>
      </c>
      <c r="G6002" t="s">
        <v>114</v>
      </c>
      <c r="H6002">
        <v>360</v>
      </c>
      <c r="I6002" s="1">
        <v>43618.75</v>
      </c>
      <c r="J6002" s="2">
        <f t="shared" si="279"/>
        <v>1</v>
      </c>
      <c r="K6002" s="2" t="str">
        <f>IFERROR(VLOOKUP(A6002,Aux!A:B,2,0),"Outros")</f>
        <v>Municípios</v>
      </c>
      <c r="L6002" s="2">
        <f t="shared" si="280"/>
        <v>2019</v>
      </c>
      <c r="M6002">
        <f t="shared" si="281"/>
        <v>21</v>
      </c>
    </row>
    <row r="6003" spans="1:13" x14ac:dyDescent="0.35">
      <c r="A6003" t="s">
        <v>246</v>
      </c>
      <c r="B6003">
        <v>512013241</v>
      </c>
      <c r="C6003">
        <v>167250</v>
      </c>
      <c r="D6003" t="s">
        <v>5449</v>
      </c>
      <c r="E6003" s="1">
        <v>43608.619629629633</v>
      </c>
      <c r="F6003">
        <v>1</v>
      </c>
      <c r="G6003" t="s">
        <v>5450</v>
      </c>
      <c r="H6003">
        <v>360</v>
      </c>
      <c r="I6003" s="1">
        <v>43613.708333333336</v>
      </c>
      <c r="J6003" s="2">
        <f t="shared" si="279"/>
        <v>1</v>
      </c>
      <c r="K6003" s="2" t="str">
        <f>IFERROR(VLOOKUP(A6003,Aux!A:B,2,0),"Outros")</f>
        <v>Municípios</v>
      </c>
      <c r="L6003" s="2">
        <f t="shared" si="280"/>
        <v>2019</v>
      </c>
      <c r="M6003">
        <f t="shared" si="281"/>
        <v>21</v>
      </c>
    </row>
    <row r="6004" spans="1:13" x14ac:dyDescent="0.35">
      <c r="A6004" t="s">
        <v>1256</v>
      </c>
      <c r="B6004">
        <v>506855368</v>
      </c>
      <c r="C6004">
        <v>167253</v>
      </c>
      <c r="D6004" t="s">
        <v>5409</v>
      </c>
      <c r="E6004" s="1">
        <v>43608.626770833333</v>
      </c>
      <c r="F6004">
        <v>1</v>
      </c>
      <c r="G6004" t="s">
        <v>1258</v>
      </c>
      <c r="H6004">
        <v>360</v>
      </c>
      <c r="I6004" s="1">
        <v>43613.729166666664</v>
      </c>
      <c r="J6004" s="2">
        <f t="shared" si="279"/>
        <v>1</v>
      </c>
      <c r="K6004" s="2" t="str">
        <f>IFERROR(VLOOKUP(A6004,Aux!A:B,2,0),"Outros")</f>
        <v>Municípios</v>
      </c>
      <c r="L6004" s="2">
        <f t="shared" si="280"/>
        <v>2019</v>
      </c>
      <c r="M6004">
        <f t="shared" si="281"/>
        <v>21</v>
      </c>
    </row>
    <row r="6005" spans="1:13" x14ac:dyDescent="0.35">
      <c r="A6005" t="s">
        <v>311</v>
      </c>
      <c r="B6005">
        <v>680017550</v>
      </c>
      <c r="C6005">
        <v>167254</v>
      </c>
      <c r="D6005" t="s">
        <v>5588</v>
      </c>
      <c r="E6005" s="1">
        <v>43608.628020833334</v>
      </c>
      <c r="F6005">
        <v>13</v>
      </c>
      <c r="G6005" t="s">
        <v>924</v>
      </c>
      <c r="H6005">
        <v>360</v>
      </c>
      <c r="I6005" s="1">
        <v>43615.625</v>
      </c>
      <c r="J6005" s="2">
        <f t="shared" si="279"/>
        <v>1</v>
      </c>
      <c r="K6005" s="2" t="str">
        <f>IFERROR(VLOOKUP(A6005,Aux!A:B,2,0),"Outros")</f>
        <v>Águas e resíduos</v>
      </c>
      <c r="L6005" s="2">
        <f t="shared" si="280"/>
        <v>2019</v>
      </c>
      <c r="M6005">
        <f t="shared" si="281"/>
        <v>21</v>
      </c>
    </row>
    <row r="6006" spans="1:13" x14ac:dyDescent="0.35">
      <c r="A6006" t="s">
        <v>165</v>
      </c>
      <c r="B6006">
        <v>600084892</v>
      </c>
      <c r="C6006">
        <v>167257</v>
      </c>
      <c r="E6006" s="1">
        <v>43608.632488425923</v>
      </c>
      <c r="F6006">
        <v>13</v>
      </c>
      <c r="G6006" t="s">
        <v>33</v>
      </c>
      <c r="H6006">
        <v>400</v>
      </c>
      <c r="J6006" s="2">
        <f t="shared" si="279"/>
        <v>1</v>
      </c>
      <c r="K6006" s="2" t="str">
        <f>IFERROR(VLOOKUP(A6006,Aux!A:B,2,0),"Outros")</f>
        <v>Outros</v>
      </c>
      <c r="L6006" s="2">
        <f t="shared" si="280"/>
        <v>2019</v>
      </c>
      <c r="M6006">
        <f t="shared" si="281"/>
        <v>21</v>
      </c>
    </row>
    <row r="6007" spans="1:13" x14ac:dyDescent="0.35">
      <c r="A6007" t="s">
        <v>213</v>
      </c>
      <c r="B6007">
        <v>512012814</v>
      </c>
      <c r="C6007">
        <v>167258</v>
      </c>
      <c r="E6007" s="1">
        <v>43608.635775462964</v>
      </c>
      <c r="F6007">
        <v>3</v>
      </c>
      <c r="G6007" t="s">
        <v>33</v>
      </c>
      <c r="H6007">
        <v>400</v>
      </c>
      <c r="J6007" s="2">
        <f t="shared" si="279"/>
        <v>1</v>
      </c>
      <c r="K6007" s="2" t="str">
        <f>IFERROR(VLOOKUP(A6007,Aux!A:B,2,0),"Outros")</f>
        <v>Municípios</v>
      </c>
      <c r="L6007" s="2">
        <f t="shared" si="280"/>
        <v>2019</v>
      </c>
      <c r="M6007">
        <f t="shared" si="281"/>
        <v>21</v>
      </c>
    </row>
    <row r="6008" spans="1:13" x14ac:dyDescent="0.35">
      <c r="A6008" t="s">
        <v>63</v>
      </c>
      <c r="B6008">
        <v>502098139</v>
      </c>
      <c r="C6008">
        <v>167259</v>
      </c>
      <c r="E6008" s="1">
        <v>43608.63585648148</v>
      </c>
      <c r="F6008">
        <v>1</v>
      </c>
      <c r="G6008" t="s">
        <v>33</v>
      </c>
      <c r="H6008">
        <v>400</v>
      </c>
      <c r="J6008" s="2">
        <f t="shared" si="279"/>
        <v>1</v>
      </c>
      <c r="K6008" s="2" t="str">
        <f>IFERROR(VLOOKUP(A6008,Aux!A:B,2,0),"Outros")</f>
        <v>Municípios</v>
      </c>
      <c r="L6008" s="2">
        <f t="shared" si="280"/>
        <v>2019</v>
      </c>
      <c r="M6008">
        <f t="shared" si="281"/>
        <v>21</v>
      </c>
    </row>
    <row r="6009" spans="1:13" x14ac:dyDescent="0.35">
      <c r="A6009" t="s">
        <v>213</v>
      </c>
      <c r="B6009">
        <v>512012814</v>
      </c>
      <c r="C6009">
        <v>167260</v>
      </c>
      <c r="E6009" s="1">
        <v>43608.636145833334</v>
      </c>
      <c r="F6009">
        <v>3</v>
      </c>
      <c r="G6009" t="s">
        <v>33</v>
      </c>
      <c r="H6009">
        <v>400</v>
      </c>
      <c r="J6009" s="2">
        <f t="shared" si="279"/>
        <v>1</v>
      </c>
      <c r="K6009" s="2" t="str">
        <f>IFERROR(VLOOKUP(A6009,Aux!A:B,2,0),"Outros")</f>
        <v>Municípios</v>
      </c>
      <c r="L6009" s="2">
        <f t="shared" si="280"/>
        <v>2019</v>
      </c>
      <c r="M6009">
        <f t="shared" si="281"/>
        <v>21</v>
      </c>
    </row>
    <row r="6010" spans="1:13" x14ac:dyDescent="0.35">
      <c r="A6010" t="s">
        <v>63</v>
      </c>
      <c r="B6010">
        <v>502098139</v>
      </c>
      <c r="C6010">
        <v>167261</v>
      </c>
      <c r="D6010" t="s">
        <v>5362</v>
      </c>
      <c r="E6010" s="1">
        <v>43608.637083333335</v>
      </c>
      <c r="F6010">
        <v>13</v>
      </c>
      <c r="G6010" t="s">
        <v>1980</v>
      </c>
      <c r="H6010">
        <v>400</v>
      </c>
      <c r="J6010" s="2">
        <f t="shared" si="279"/>
        <v>1</v>
      </c>
      <c r="K6010" s="2" t="str">
        <f>IFERROR(VLOOKUP(A6010,Aux!A:B,2,0),"Outros")</f>
        <v>Municípios</v>
      </c>
      <c r="L6010" s="2">
        <f t="shared" si="280"/>
        <v>2019</v>
      </c>
      <c r="M6010">
        <f t="shared" si="281"/>
        <v>21</v>
      </c>
    </row>
    <row r="6011" spans="1:13" x14ac:dyDescent="0.35">
      <c r="A6011" t="s">
        <v>454</v>
      </c>
      <c r="B6011">
        <v>503450189</v>
      </c>
      <c r="C6011">
        <v>167262</v>
      </c>
      <c r="D6011" t="s">
        <v>5589</v>
      </c>
      <c r="E6011" s="1">
        <v>43608.639016203706</v>
      </c>
      <c r="F6011">
        <v>13</v>
      </c>
      <c r="G6011" t="s">
        <v>1207</v>
      </c>
      <c r="H6011">
        <v>360</v>
      </c>
      <c r="I6011" s="1">
        <v>43616.75</v>
      </c>
      <c r="J6011" s="2">
        <f t="shared" si="279"/>
        <v>1</v>
      </c>
      <c r="K6011" s="2" t="str">
        <f>IFERROR(VLOOKUP(A6011,Aux!A:B,2,0),"Outros")</f>
        <v>Estradas</v>
      </c>
      <c r="L6011" s="2">
        <f t="shared" si="280"/>
        <v>2019</v>
      </c>
      <c r="M6011">
        <f t="shared" si="281"/>
        <v>21</v>
      </c>
    </row>
    <row r="6012" spans="1:13" x14ac:dyDescent="0.35">
      <c r="A6012" t="s">
        <v>63</v>
      </c>
      <c r="B6012">
        <v>502098139</v>
      </c>
      <c r="C6012">
        <v>167263</v>
      </c>
      <c r="D6012" t="s">
        <v>1203</v>
      </c>
      <c r="E6012" s="1">
        <v>43608.649004629631</v>
      </c>
      <c r="F6012">
        <v>13</v>
      </c>
      <c r="G6012" t="s">
        <v>75</v>
      </c>
      <c r="H6012">
        <v>400</v>
      </c>
      <c r="I6012" s="1">
        <v>43518.791666666664</v>
      </c>
      <c r="J6012" s="2">
        <f t="shared" si="279"/>
        <v>1</v>
      </c>
      <c r="K6012" s="2" t="str">
        <f>IFERROR(VLOOKUP(A6012,Aux!A:B,2,0),"Outros")</f>
        <v>Municípios</v>
      </c>
      <c r="L6012" s="2">
        <f t="shared" si="280"/>
        <v>2019</v>
      </c>
      <c r="M6012">
        <f t="shared" si="281"/>
        <v>21</v>
      </c>
    </row>
    <row r="6013" spans="1:13" x14ac:dyDescent="0.35">
      <c r="A6013" t="s">
        <v>63</v>
      </c>
      <c r="B6013">
        <v>502098139</v>
      </c>
      <c r="C6013">
        <v>167264</v>
      </c>
      <c r="D6013" t="s">
        <v>5362</v>
      </c>
      <c r="E6013" s="1">
        <v>43608.64984953704</v>
      </c>
      <c r="F6013">
        <v>13</v>
      </c>
      <c r="G6013" t="s">
        <v>75</v>
      </c>
      <c r="H6013">
        <v>400</v>
      </c>
      <c r="I6013" s="1">
        <v>43518.791666666664</v>
      </c>
      <c r="J6013" s="2">
        <f t="shared" si="279"/>
        <v>1</v>
      </c>
      <c r="K6013" s="2" t="str">
        <f>IFERROR(VLOOKUP(A6013,Aux!A:B,2,0),"Outros")</f>
        <v>Municípios</v>
      </c>
      <c r="L6013" s="2">
        <f t="shared" si="280"/>
        <v>2019</v>
      </c>
      <c r="M6013">
        <f t="shared" si="281"/>
        <v>21</v>
      </c>
    </row>
    <row r="6014" spans="1:13" x14ac:dyDescent="0.35">
      <c r="A6014" t="s">
        <v>140</v>
      </c>
      <c r="B6014">
        <v>506614913</v>
      </c>
      <c r="C6014">
        <v>167267</v>
      </c>
      <c r="D6014" t="s">
        <v>5688</v>
      </c>
      <c r="E6014" s="1">
        <v>43608.667407407411</v>
      </c>
      <c r="F6014">
        <v>1</v>
      </c>
      <c r="G6014" t="s">
        <v>47</v>
      </c>
      <c r="H6014">
        <v>360</v>
      </c>
      <c r="I6014" s="1">
        <v>43614.999305555553</v>
      </c>
      <c r="J6014" s="2">
        <f t="shared" si="279"/>
        <v>1</v>
      </c>
      <c r="K6014" s="2" t="str">
        <f>IFERROR(VLOOKUP(A6014,Aux!A:B,2,0),"Outros")</f>
        <v>Municípios</v>
      </c>
      <c r="L6014" s="2">
        <f t="shared" si="280"/>
        <v>2019</v>
      </c>
      <c r="M6014">
        <f t="shared" si="281"/>
        <v>21</v>
      </c>
    </row>
    <row r="6015" spans="1:13" x14ac:dyDescent="0.35">
      <c r="A6015" t="s">
        <v>112</v>
      </c>
      <c r="B6015">
        <v>501144218</v>
      </c>
      <c r="C6015">
        <v>167270</v>
      </c>
      <c r="D6015" t="s">
        <v>5648</v>
      </c>
      <c r="E6015" s="1">
        <v>43608.672233796293</v>
      </c>
      <c r="F6015">
        <v>1</v>
      </c>
      <c r="G6015" t="s">
        <v>1242</v>
      </c>
      <c r="H6015">
        <v>360</v>
      </c>
      <c r="I6015" s="1">
        <v>43613.75</v>
      </c>
      <c r="J6015" s="2">
        <f t="shared" si="279"/>
        <v>1</v>
      </c>
      <c r="K6015" s="2" t="str">
        <f>IFERROR(VLOOKUP(A6015,Aux!A:B,2,0),"Outros")</f>
        <v>Municípios</v>
      </c>
      <c r="L6015" s="2">
        <f t="shared" si="280"/>
        <v>2019</v>
      </c>
      <c r="M6015">
        <f t="shared" si="281"/>
        <v>21</v>
      </c>
    </row>
    <row r="6016" spans="1:13" x14ac:dyDescent="0.35">
      <c r="A6016" t="s">
        <v>150</v>
      </c>
      <c r="B6016">
        <v>505309939</v>
      </c>
      <c r="C6016">
        <v>167272</v>
      </c>
      <c r="D6016" t="s">
        <v>5649</v>
      </c>
      <c r="E6016" s="1">
        <v>43608.674756944441</v>
      </c>
      <c r="F6016">
        <v>3</v>
      </c>
      <c r="G6016" t="s">
        <v>152</v>
      </c>
      <c r="H6016">
        <v>360</v>
      </c>
      <c r="I6016" s="1">
        <v>43629.708333333336</v>
      </c>
      <c r="J6016" s="2">
        <f t="shared" si="279"/>
        <v>1</v>
      </c>
      <c r="K6016" s="2" t="str">
        <f>IFERROR(VLOOKUP(A6016,Aux!A:B,2,0),"Outros")</f>
        <v>Municípios</v>
      </c>
      <c r="L6016" s="2">
        <f t="shared" si="280"/>
        <v>2019</v>
      </c>
      <c r="M6016">
        <f t="shared" si="281"/>
        <v>21</v>
      </c>
    </row>
    <row r="6017" spans="1:13" x14ac:dyDescent="0.35">
      <c r="A6017" t="s">
        <v>296</v>
      </c>
      <c r="B6017">
        <v>507396081</v>
      </c>
      <c r="C6017">
        <v>167273</v>
      </c>
      <c r="D6017" t="s">
        <v>5165</v>
      </c>
      <c r="E6017" s="1">
        <v>43608.678379629629</v>
      </c>
      <c r="F6017">
        <v>3</v>
      </c>
      <c r="G6017" t="s">
        <v>605</v>
      </c>
      <c r="H6017">
        <v>360</v>
      </c>
      <c r="I6017" s="1">
        <v>43615.999305555553</v>
      </c>
      <c r="J6017" s="2">
        <f t="shared" si="279"/>
        <v>1</v>
      </c>
      <c r="K6017" s="2" t="str">
        <f>IFERROR(VLOOKUP(A6017,Aux!A:B,2,0),"Outros")</f>
        <v>Municípios</v>
      </c>
      <c r="L6017" s="2">
        <f t="shared" si="280"/>
        <v>2019</v>
      </c>
      <c r="M6017">
        <f t="shared" si="281"/>
        <v>21</v>
      </c>
    </row>
    <row r="6018" spans="1:13" x14ac:dyDescent="0.35">
      <c r="A6018" t="s">
        <v>246</v>
      </c>
      <c r="B6018">
        <v>512013241</v>
      </c>
      <c r="C6018">
        <v>167274</v>
      </c>
      <c r="D6018" t="s">
        <v>5166</v>
      </c>
      <c r="E6018" s="1">
        <v>43608.6796875</v>
      </c>
      <c r="F6018">
        <v>1</v>
      </c>
      <c r="H6018">
        <v>5</v>
      </c>
      <c r="I6018" s="1">
        <v>43619.75</v>
      </c>
      <c r="J6018" s="2">
        <f t="shared" ref="J6018:J6081" si="282">IF(C6018=C6017,"",1)</f>
        <v>1</v>
      </c>
      <c r="K6018" s="2" t="str">
        <f>IFERROR(VLOOKUP(A6018,Aux!A:B,2,0),"Outros")</f>
        <v>Municípios</v>
      </c>
      <c r="L6018" s="2">
        <f t="shared" ref="L6018:L6081" si="283">YEAR(E6018)</f>
        <v>2019</v>
      </c>
      <c r="M6018">
        <f t="shared" ref="M6018:M6081" si="284">WEEKNUM(E6018)</f>
        <v>21</v>
      </c>
    </row>
    <row r="6019" spans="1:13" x14ac:dyDescent="0.35">
      <c r="A6019" t="s">
        <v>275</v>
      </c>
      <c r="B6019">
        <v>505187531</v>
      </c>
      <c r="C6019">
        <v>167275</v>
      </c>
      <c r="D6019" t="s">
        <v>5451</v>
      </c>
      <c r="E6019" s="1">
        <v>43608.68173611111</v>
      </c>
      <c r="F6019">
        <v>1</v>
      </c>
      <c r="G6019" t="s">
        <v>277</v>
      </c>
      <c r="H6019">
        <v>360</v>
      </c>
      <c r="I6019" s="1">
        <v>43613.999305555553</v>
      </c>
      <c r="J6019" s="2">
        <f t="shared" si="282"/>
        <v>1</v>
      </c>
      <c r="K6019" s="2" t="str">
        <f>IFERROR(VLOOKUP(A6019,Aux!A:B,2,0),"Outros")</f>
        <v>Municípios</v>
      </c>
      <c r="L6019" s="2">
        <f t="shared" si="283"/>
        <v>2019</v>
      </c>
      <c r="M6019">
        <f t="shared" si="284"/>
        <v>21</v>
      </c>
    </row>
    <row r="6020" spans="1:13" x14ac:dyDescent="0.35">
      <c r="A6020" t="s">
        <v>512</v>
      </c>
      <c r="B6020">
        <v>506821480</v>
      </c>
      <c r="C6020">
        <v>167279</v>
      </c>
      <c r="D6020" t="s">
        <v>5167</v>
      </c>
      <c r="E6020" s="1">
        <v>43608.696701388886</v>
      </c>
      <c r="F6020">
        <v>1</v>
      </c>
      <c r="G6020" t="s">
        <v>975</v>
      </c>
      <c r="H6020">
        <v>340</v>
      </c>
      <c r="I6020" s="1">
        <v>43613.999305555553</v>
      </c>
      <c r="J6020" s="2">
        <f t="shared" si="282"/>
        <v>1</v>
      </c>
      <c r="K6020" s="2" t="str">
        <f>IFERROR(VLOOKUP(A6020,Aux!A:B,2,0),"Outros")</f>
        <v>Municípios</v>
      </c>
      <c r="L6020" s="2">
        <f t="shared" si="283"/>
        <v>2019</v>
      </c>
      <c r="M6020">
        <f t="shared" si="284"/>
        <v>21</v>
      </c>
    </row>
    <row r="6021" spans="1:13" x14ac:dyDescent="0.35">
      <c r="A6021" t="s">
        <v>85</v>
      </c>
      <c r="B6021">
        <v>506642798</v>
      </c>
      <c r="C6021">
        <v>167280</v>
      </c>
      <c r="D6021" t="s">
        <v>5735</v>
      </c>
      <c r="E6021" s="1">
        <v>43608.696921296294</v>
      </c>
      <c r="F6021">
        <v>13</v>
      </c>
      <c r="G6021" t="s">
        <v>1682</v>
      </c>
      <c r="H6021">
        <v>360</v>
      </c>
      <c r="I6021" s="1">
        <v>43617.958333333336</v>
      </c>
      <c r="J6021" s="2">
        <f t="shared" si="282"/>
        <v>1</v>
      </c>
      <c r="K6021" s="2" t="str">
        <f>IFERROR(VLOOKUP(A6021,Aux!A:B,2,0),"Outros")</f>
        <v>Municípios</v>
      </c>
      <c r="L6021" s="2">
        <f t="shared" si="283"/>
        <v>2019</v>
      </c>
      <c r="M6021">
        <f t="shared" si="284"/>
        <v>21</v>
      </c>
    </row>
    <row r="6022" spans="1:13" x14ac:dyDescent="0.35">
      <c r="A6022" t="s">
        <v>311</v>
      </c>
      <c r="B6022">
        <v>680017550</v>
      </c>
      <c r="C6022">
        <v>167281</v>
      </c>
      <c r="D6022" t="s">
        <v>5212</v>
      </c>
      <c r="E6022" s="1">
        <v>43608.699212962965</v>
      </c>
      <c r="F6022">
        <v>13</v>
      </c>
      <c r="G6022" t="s">
        <v>924</v>
      </c>
      <c r="H6022">
        <v>360</v>
      </c>
      <c r="I6022" s="1">
        <v>43615.625</v>
      </c>
      <c r="J6022" s="2">
        <f t="shared" si="282"/>
        <v>1</v>
      </c>
      <c r="K6022" s="2" t="str">
        <f>IFERROR(VLOOKUP(A6022,Aux!A:B,2,0),"Outros")</f>
        <v>Águas e resíduos</v>
      </c>
      <c r="L6022" s="2">
        <f t="shared" si="283"/>
        <v>2019</v>
      </c>
      <c r="M6022">
        <f t="shared" si="284"/>
        <v>21</v>
      </c>
    </row>
    <row r="6023" spans="1:13" x14ac:dyDescent="0.35">
      <c r="A6023" t="s">
        <v>696</v>
      </c>
      <c r="B6023">
        <v>680015574</v>
      </c>
      <c r="C6023">
        <v>167283</v>
      </c>
      <c r="D6023" t="s">
        <v>1683</v>
      </c>
      <c r="E6023" s="1">
        <v>43608.70207175926</v>
      </c>
      <c r="F6023">
        <v>1</v>
      </c>
      <c r="G6023" t="s">
        <v>1023</v>
      </c>
      <c r="H6023">
        <v>360</v>
      </c>
      <c r="I6023" s="1">
        <v>43609.999305555553</v>
      </c>
      <c r="J6023" s="2">
        <f t="shared" si="282"/>
        <v>1</v>
      </c>
      <c r="K6023" s="2" t="str">
        <f>IFERROR(VLOOKUP(A6023,Aux!A:B,2,0),"Outros")</f>
        <v>Transportes</v>
      </c>
      <c r="L6023" s="2">
        <f t="shared" si="283"/>
        <v>2019</v>
      </c>
      <c r="M6023">
        <f t="shared" si="284"/>
        <v>21</v>
      </c>
    </row>
    <row r="6024" spans="1:13" x14ac:dyDescent="0.35">
      <c r="A6024" t="s">
        <v>1299</v>
      </c>
      <c r="B6024">
        <v>506804240</v>
      </c>
      <c r="C6024">
        <v>167285</v>
      </c>
      <c r="E6024" s="1">
        <v>43608.704525462963</v>
      </c>
      <c r="F6024">
        <v>3</v>
      </c>
      <c r="G6024" t="s">
        <v>33</v>
      </c>
      <c r="H6024">
        <v>400</v>
      </c>
      <c r="J6024" s="2">
        <f t="shared" si="282"/>
        <v>1</v>
      </c>
      <c r="K6024" s="2" t="str">
        <f>IFERROR(VLOOKUP(A6024,Aux!A:B,2,0),"Outros")</f>
        <v>Municípios</v>
      </c>
      <c r="L6024" s="2">
        <f t="shared" si="283"/>
        <v>2019</v>
      </c>
      <c r="M6024">
        <f t="shared" si="284"/>
        <v>21</v>
      </c>
    </row>
    <row r="6025" spans="1:13" x14ac:dyDescent="0.35">
      <c r="A6025" t="s">
        <v>71</v>
      </c>
      <c r="B6025">
        <v>500051054</v>
      </c>
      <c r="C6025">
        <v>167288</v>
      </c>
      <c r="D6025" t="s">
        <v>4910</v>
      </c>
      <c r="E6025" s="1">
        <v>43608.72078703704</v>
      </c>
      <c r="F6025">
        <v>1</v>
      </c>
      <c r="G6025" t="s">
        <v>202</v>
      </c>
      <c r="H6025">
        <v>360</v>
      </c>
      <c r="I6025" s="1">
        <v>43615.791666666664</v>
      </c>
      <c r="J6025" s="2">
        <f t="shared" si="282"/>
        <v>1</v>
      </c>
      <c r="K6025" s="2" t="str">
        <f>IFERROR(VLOOKUP(A6025,Aux!A:B,2,0),"Outros")</f>
        <v>Municípios</v>
      </c>
      <c r="L6025" s="2">
        <f t="shared" si="283"/>
        <v>2019</v>
      </c>
      <c r="M6025">
        <f t="shared" si="284"/>
        <v>21</v>
      </c>
    </row>
    <row r="6026" spans="1:13" x14ac:dyDescent="0.35">
      <c r="A6026" t="s">
        <v>809</v>
      </c>
      <c r="B6026">
        <v>509364390</v>
      </c>
      <c r="C6026">
        <v>167291</v>
      </c>
      <c r="D6026" t="s">
        <v>4680</v>
      </c>
      <c r="E6026" s="1">
        <v>43608.729525462964</v>
      </c>
      <c r="F6026">
        <v>3</v>
      </c>
      <c r="G6026" t="s">
        <v>811</v>
      </c>
      <c r="H6026">
        <v>400</v>
      </c>
      <c r="I6026" s="1">
        <v>25569.75</v>
      </c>
      <c r="J6026" s="2">
        <f t="shared" si="282"/>
        <v>1</v>
      </c>
      <c r="K6026" s="2" t="str">
        <f>IFERROR(VLOOKUP(A6026,Aux!A:B,2,0),"Outros")</f>
        <v>Municípios</v>
      </c>
      <c r="L6026" s="2">
        <f t="shared" si="283"/>
        <v>2019</v>
      </c>
      <c r="M6026">
        <f t="shared" si="284"/>
        <v>21</v>
      </c>
    </row>
    <row r="6027" spans="1:13" x14ac:dyDescent="0.35">
      <c r="A6027" t="s">
        <v>54</v>
      </c>
      <c r="B6027">
        <v>508345464</v>
      </c>
      <c r="C6027">
        <v>167292</v>
      </c>
      <c r="E6027" s="1">
        <v>43608.744884259257</v>
      </c>
      <c r="F6027">
        <v>1</v>
      </c>
      <c r="G6027" t="s">
        <v>33</v>
      </c>
      <c r="H6027">
        <v>400</v>
      </c>
      <c r="J6027" s="2">
        <f t="shared" si="282"/>
        <v>1</v>
      </c>
      <c r="K6027" s="2" t="str">
        <f>IFERROR(VLOOKUP(A6027,Aux!A:B,2,0),"Outros")</f>
        <v>Outros</v>
      </c>
      <c r="L6027" s="2">
        <f t="shared" si="283"/>
        <v>2019</v>
      </c>
      <c r="M6027">
        <f t="shared" si="284"/>
        <v>21</v>
      </c>
    </row>
    <row r="6028" spans="1:13" x14ac:dyDescent="0.35">
      <c r="A6028" t="s">
        <v>177</v>
      </c>
      <c r="B6028">
        <v>506609553</v>
      </c>
      <c r="C6028">
        <v>167307</v>
      </c>
      <c r="D6028" t="s">
        <v>5213</v>
      </c>
      <c r="E6028" s="1">
        <v>43609.337824074071</v>
      </c>
      <c r="F6028">
        <v>1</v>
      </c>
      <c r="G6028" t="s">
        <v>179</v>
      </c>
      <c r="H6028">
        <v>360</v>
      </c>
      <c r="I6028" s="1">
        <v>43618.999305555553</v>
      </c>
      <c r="J6028" s="2">
        <f t="shared" si="282"/>
        <v>1</v>
      </c>
      <c r="K6028" s="2" t="str">
        <f>IFERROR(VLOOKUP(A6028,Aux!A:B,2,0),"Outros")</f>
        <v>Municípios</v>
      </c>
      <c r="L6028" s="2">
        <f t="shared" si="283"/>
        <v>2019</v>
      </c>
      <c r="M6028">
        <f t="shared" si="284"/>
        <v>21</v>
      </c>
    </row>
    <row r="6029" spans="1:13" x14ac:dyDescent="0.35">
      <c r="A6029" t="s">
        <v>71</v>
      </c>
      <c r="B6029">
        <v>500051054</v>
      </c>
      <c r="C6029">
        <v>167308</v>
      </c>
      <c r="D6029" t="s">
        <v>5590</v>
      </c>
      <c r="E6029" s="1">
        <v>43609.378541666665</v>
      </c>
      <c r="F6029">
        <v>4</v>
      </c>
      <c r="H6029">
        <v>360</v>
      </c>
      <c r="I6029" s="1">
        <v>43613.791666666664</v>
      </c>
      <c r="J6029" s="2">
        <f t="shared" si="282"/>
        <v>1</v>
      </c>
      <c r="K6029" s="2" t="str">
        <f>IFERROR(VLOOKUP(A6029,Aux!A:B,2,0),"Outros")</f>
        <v>Municípios</v>
      </c>
      <c r="L6029" s="2">
        <f t="shared" si="283"/>
        <v>2019</v>
      </c>
      <c r="M6029">
        <f t="shared" si="284"/>
        <v>21</v>
      </c>
    </row>
    <row r="6030" spans="1:13" x14ac:dyDescent="0.35">
      <c r="A6030" t="s">
        <v>296</v>
      </c>
      <c r="B6030">
        <v>507396081</v>
      </c>
      <c r="C6030">
        <v>167309</v>
      </c>
      <c r="D6030" t="s">
        <v>5591</v>
      </c>
      <c r="E6030" s="1">
        <v>43609.391261574077</v>
      </c>
      <c r="F6030">
        <v>3</v>
      </c>
      <c r="G6030" t="s">
        <v>605</v>
      </c>
      <c r="H6030">
        <v>360</v>
      </c>
      <c r="I6030" s="1">
        <v>43615.999305555553</v>
      </c>
      <c r="J6030" s="2">
        <f t="shared" si="282"/>
        <v>1</v>
      </c>
      <c r="K6030" s="2" t="str">
        <f>IFERROR(VLOOKUP(A6030,Aux!A:B,2,0),"Outros")</f>
        <v>Municípios</v>
      </c>
      <c r="L6030" s="2">
        <f t="shared" si="283"/>
        <v>2019</v>
      </c>
      <c r="M6030">
        <f t="shared" si="284"/>
        <v>21</v>
      </c>
    </row>
    <row r="6031" spans="1:13" x14ac:dyDescent="0.35">
      <c r="A6031" t="s">
        <v>275</v>
      </c>
      <c r="B6031">
        <v>505187531</v>
      </c>
      <c r="C6031">
        <v>167310</v>
      </c>
      <c r="D6031" t="s">
        <v>5592</v>
      </c>
      <c r="E6031" s="1">
        <v>43609.393379629626</v>
      </c>
      <c r="F6031">
        <v>1</v>
      </c>
      <c r="G6031" t="s">
        <v>318</v>
      </c>
      <c r="H6031">
        <v>5</v>
      </c>
      <c r="I6031" s="1">
        <v>43614.999305555553</v>
      </c>
      <c r="J6031" s="2">
        <f t="shared" si="282"/>
        <v>1</v>
      </c>
      <c r="K6031" s="2" t="str">
        <f>IFERROR(VLOOKUP(A6031,Aux!A:B,2,0),"Outros")</f>
        <v>Municípios</v>
      </c>
      <c r="L6031" s="2">
        <f t="shared" si="283"/>
        <v>2019</v>
      </c>
      <c r="M6031">
        <f t="shared" si="284"/>
        <v>21</v>
      </c>
    </row>
    <row r="6032" spans="1:13" x14ac:dyDescent="0.35">
      <c r="A6032" t="s">
        <v>71</v>
      </c>
      <c r="B6032">
        <v>500051054</v>
      </c>
      <c r="C6032">
        <v>167311</v>
      </c>
      <c r="D6032" t="s">
        <v>5593</v>
      </c>
      <c r="E6032" s="1">
        <v>43609.394560185188</v>
      </c>
      <c r="F6032">
        <v>4</v>
      </c>
      <c r="G6032" t="s">
        <v>202</v>
      </c>
      <c r="H6032">
        <v>360</v>
      </c>
      <c r="I6032" s="1">
        <v>43613.791666666664</v>
      </c>
      <c r="J6032" s="2">
        <f t="shared" si="282"/>
        <v>1</v>
      </c>
      <c r="K6032" s="2" t="str">
        <f>IFERROR(VLOOKUP(A6032,Aux!A:B,2,0),"Outros")</f>
        <v>Municípios</v>
      </c>
      <c r="L6032" s="2">
        <f t="shared" si="283"/>
        <v>2019</v>
      </c>
      <c r="M6032">
        <f t="shared" si="284"/>
        <v>21</v>
      </c>
    </row>
    <row r="6033" spans="1:13" x14ac:dyDescent="0.35">
      <c r="A6033" t="s">
        <v>57</v>
      </c>
      <c r="B6033">
        <v>501294104</v>
      </c>
      <c r="C6033">
        <v>167312</v>
      </c>
      <c r="D6033" t="s">
        <v>5594</v>
      </c>
      <c r="E6033" s="1">
        <v>43609.399224537039</v>
      </c>
      <c r="F6033">
        <v>1</v>
      </c>
      <c r="G6033" t="s">
        <v>59</v>
      </c>
      <c r="H6033">
        <v>340</v>
      </c>
      <c r="I6033" s="1">
        <v>43683.999305555553</v>
      </c>
      <c r="J6033" s="2">
        <f t="shared" si="282"/>
        <v>1</v>
      </c>
      <c r="K6033" s="2" t="str">
        <f>IFERROR(VLOOKUP(A6033,Aux!A:B,2,0),"Outros")</f>
        <v>Municípios</v>
      </c>
      <c r="L6033" s="2">
        <f t="shared" si="283"/>
        <v>2019</v>
      </c>
      <c r="M6033">
        <f t="shared" si="284"/>
        <v>21</v>
      </c>
    </row>
    <row r="6034" spans="1:13" x14ac:dyDescent="0.35">
      <c r="A6034" t="s">
        <v>122</v>
      </c>
      <c r="B6034">
        <v>506173968</v>
      </c>
      <c r="C6034">
        <v>167313</v>
      </c>
      <c r="D6034" t="s">
        <v>5595</v>
      </c>
      <c r="E6034" s="1">
        <v>43609.408125000002</v>
      </c>
      <c r="F6034">
        <v>13</v>
      </c>
      <c r="G6034" t="s">
        <v>597</v>
      </c>
      <c r="H6034">
        <v>5</v>
      </c>
      <c r="I6034" s="1">
        <v>43620.729166666664</v>
      </c>
      <c r="J6034" s="2">
        <f t="shared" si="282"/>
        <v>1</v>
      </c>
      <c r="K6034" s="2" t="str">
        <f>IFERROR(VLOOKUP(A6034,Aux!A:B,2,0),"Outros")</f>
        <v>Municípios</v>
      </c>
      <c r="L6034" s="2">
        <f t="shared" si="283"/>
        <v>2019</v>
      </c>
      <c r="M6034">
        <f t="shared" si="284"/>
        <v>21</v>
      </c>
    </row>
    <row r="6035" spans="1:13" x14ac:dyDescent="0.35">
      <c r="A6035" t="s">
        <v>118</v>
      </c>
      <c r="B6035">
        <v>680015019</v>
      </c>
      <c r="C6035">
        <v>167314</v>
      </c>
      <c r="D6035" t="s">
        <v>5535</v>
      </c>
      <c r="E6035" s="1">
        <v>43609.41134259259</v>
      </c>
      <c r="F6035">
        <v>3</v>
      </c>
      <c r="G6035" t="s">
        <v>50</v>
      </c>
      <c r="H6035">
        <v>360</v>
      </c>
      <c r="I6035" s="1">
        <v>43623.999305555553</v>
      </c>
      <c r="J6035" s="2">
        <f t="shared" si="282"/>
        <v>1</v>
      </c>
      <c r="K6035" s="2" t="str">
        <f>IFERROR(VLOOKUP(A6035,Aux!A:B,2,0),"Outros")</f>
        <v>Águas e resíduos</v>
      </c>
      <c r="L6035" s="2">
        <f t="shared" si="283"/>
        <v>2019</v>
      </c>
      <c r="M6035">
        <f t="shared" si="284"/>
        <v>21</v>
      </c>
    </row>
    <row r="6036" spans="1:13" x14ac:dyDescent="0.35">
      <c r="A6036" t="s">
        <v>57</v>
      </c>
      <c r="B6036">
        <v>501294104</v>
      </c>
      <c r="C6036">
        <v>167316</v>
      </c>
      <c r="D6036" t="s">
        <v>5305</v>
      </c>
      <c r="E6036" s="1">
        <v>43609.417881944442</v>
      </c>
      <c r="F6036">
        <v>13</v>
      </c>
      <c r="G6036" t="s">
        <v>59</v>
      </c>
      <c r="H6036">
        <v>360</v>
      </c>
      <c r="I6036" s="1">
        <v>43615.999305555553</v>
      </c>
      <c r="J6036" s="2">
        <f t="shared" si="282"/>
        <v>1</v>
      </c>
      <c r="K6036" s="2" t="str">
        <f>IFERROR(VLOOKUP(A6036,Aux!A:B,2,0),"Outros")</f>
        <v>Municípios</v>
      </c>
      <c r="L6036" s="2">
        <f t="shared" si="283"/>
        <v>2019</v>
      </c>
      <c r="M6036">
        <f t="shared" si="284"/>
        <v>21</v>
      </c>
    </row>
    <row r="6037" spans="1:13" x14ac:dyDescent="0.35">
      <c r="A6037" t="s">
        <v>251</v>
      </c>
      <c r="B6037">
        <v>508069645</v>
      </c>
      <c r="C6037">
        <v>167317</v>
      </c>
      <c r="D6037" t="s">
        <v>5596</v>
      </c>
      <c r="E6037" s="1">
        <v>43609.41814814815</v>
      </c>
      <c r="F6037">
        <v>3</v>
      </c>
      <c r="H6037">
        <v>360</v>
      </c>
      <c r="I6037" s="1">
        <v>43616.708333333336</v>
      </c>
      <c r="J6037" s="2">
        <f t="shared" si="282"/>
        <v>1</v>
      </c>
      <c r="K6037" s="2" t="str">
        <f>IFERROR(VLOOKUP(A6037,Aux!A:B,2,0),"Outros")</f>
        <v>Escolas</v>
      </c>
      <c r="L6037" s="2">
        <f t="shared" si="283"/>
        <v>2019</v>
      </c>
      <c r="M6037">
        <f t="shared" si="284"/>
        <v>21</v>
      </c>
    </row>
    <row r="6038" spans="1:13" x14ac:dyDescent="0.35">
      <c r="A6038" t="s">
        <v>275</v>
      </c>
      <c r="B6038">
        <v>505187531</v>
      </c>
      <c r="C6038">
        <v>167318</v>
      </c>
      <c r="D6038" t="s">
        <v>5597</v>
      </c>
      <c r="E6038" s="1">
        <v>43609.421122685184</v>
      </c>
      <c r="F6038">
        <v>13</v>
      </c>
      <c r="G6038" t="s">
        <v>277</v>
      </c>
      <c r="H6038">
        <v>5</v>
      </c>
      <c r="I6038" s="1">
        <v>43616.999305555553</v>
      </c>
      <c r="J6038" s="2">
        <f t="shared" si="282"/>
        <v>1</v>
      </c>
      <c r="K6038" s="2" t="str">
        <f>IFERROR(VLOOKUP(A6038,Aux!A:B,2,0),"Outros")</f>
        <v>Municípios</v>
      </c>
      <c r="L6038" s="2">
        <f t="shared" si="283"/>
        <v>2019</v>
      </c>
      <c r="M6038">
        <f t="shared" si="284"/>
        <v>21</v>
      </c>
    </row>
    <row r="6039" spans="1:13" x14ac:dyDescent="0.35">
      <c r="A6039" t="s">
        <v>251</v>
      </c>
      <c r="B6039">
        <v>508069645</v>
      </c>
      <c r="C6039">
        <v>167319</v>
      </c>
      <c r="D6039" t="s">
        <v>5303</v>
      </c>
      <c r="E6039" s="1">
        <v>43609.425162037034</v>
      </c>
      <c r="F6039">
        <v>3</v>
      </c>
      <c r="H6039">
        <v>360</v>
      </c>
      <c r="I6039" s="1">
        <v>43616.708333333336</v>
      </c>
      <c r="J6039" s="2">
        <f t="shared" si="282"/>
        <v>1</v>
      </c>
      <c r="K6039" s="2" t="str">
        <f>IFERROR(VLOOKUP(A6039,Aux!A:B,2,0),"Outros")</f>
        <v>Escolas</v>
      </c>
      <c r="L6039" s="2">
        <f t="shared" si="283"/>
        <v>2019</v>
      </c>
      <c r="M6039">
        <f t="shared" si="284"/>
        <v>21</v>
      </c>
    </row>
    <row r="6040" spans="1:13" x14ac:dyDescent="0.35">
      <c r="A6040" t="s">
        <v>48</v>
      </c>
      <c r="B6040">
        <v>503035416</v>
      </c>
      <c r="C6040">
        <v>167320</v>
      </c>
      <c r="E6040" s="1">
        <v>43609.431631944448</v>
      </c>
      <c r="F6040">
        <v>1</v>
      </c>
      <c r="G6040" t="s">
        <v>33</v>
      </c>
      <c r="H6040">
        <v>1</v>
      </c>
      <c r="J6040" s="2">
        <f t="shared" si="282"/>
        <v>1</v>
      </c>
      <c r="K6040" s="2" t="str">
        <f>IFERROR(VLOOKUP(A6040,Aux!A:B,2,0),"Outros")</f>
        <v>Hospitais</v>
      </c>
      <c r="L6040" s="2">
        <f t="shared" si="283"/>
        <v>2019</v>
      </c>
      <c r="M6040">
        <f t="shared" si="284"/>
        <v>21</v>
      </c>
    </row>
    <row r="6041" spans="1:13" x14ac:dyDescent="0.35">
      <c r="A6041" t="s">
        <v>48</v>
      </c>
      <c r="B6041">
        <v>503035416</v>
      </c>
      <c r="C6041">
        <v>167321</v>
      </c>
      <c r="D6041" t="s">
        <v>5689</v>
      </c>
      <c r="E6041" s="1">
        <v>43609.431712962964</v>
      </c>
      <c r="F6041">
        <v>1</v>
      </c>
      <c r="G6041" t="s">
        <v>50</v>
      </c>
      <c r="H6041">
        <v>360</v>
      </c>
      <c r="I6041" s="1">
        <v>43615.708333333336</v>
      </c>
      <c r="J6041" s="2">
        <f t="shared" si="282"/>
        <v>1</v>
      </c>
      <c r="K6041" s="2" t="str">
        <f>IFERROR(VLOOKUP(A6041,Aux!A:B,2,0),"Outros")</f>
        <v>Hospitais</v>
      </c>
      <c r="L6041" s="2">
        <f t="shared" si="283"/>
        <v>2019</v>
      </c>
      <c r="M6041">
        <f t="shared" si="284"/>
        <v>21</v>
      </c>
    </row>
    <row r="6042" spans="1:13" x14ac:dyDescent="0.35">
      <c r="A6042" t="s">
        <v>275</v>
      </c>
      <c r="B6042">
        <v>505187531</v>
      </c>
      <c r="C6042">
        <v>167322</v>
      </c>
      <c r="D6042" t="s">
        <v>5690</v>
      </c>
      <c r="E6042" s="1">
        <v>43609.433136574073</v>
      </c>
      <c r="F6042">
        <v>1</v>
      </c>
      <c r="G6042" t="s">
        <v>277</v>
      </c>
      <c r="H6042">
        <v>5</v>
      </c>
      <c r="I6042" s="1">
        <v>43614.999305555553</v>
      </c>
      <c r="J6042" s="2">
        <f t="shared" si="282"/>
        <v>1</v>
      </c>
      <c r="K6042" s="2" t="str">
        <f>IFERROR(VLOOKUP(A6042,Aux!A:B,2,0),"Outros")</f>
        <v>Municípios</v>
      </c>
      <c r="L6042" s="2">
        <f t="shared" si="283"/>
        <v>2019</v>
      </c>
      <c r="M6042">
        <f t="shared" si="284"/>
        <v>21</v>
      </c>
    </row>
    <row r="6043" spans="1:13" x14ac:dyDescent="0.35">
      <c r="A6043" t="s">
        <v>18</v>
      </c>
      <c r="B6043">
        <v>502177080</v>
      </c>
      <c r="C6043">
        <v>167323</v>
      </c>
      <c r="D6043" t="s">
        <v>882</v>
      </c>
      <c r="E6043" s="1">
        <v>43609.434965277775</v>
      </c>
      <c r="F6043">
        <v>1</v>
      </c>
      <c r="G6043" t="s">
        <v>750</v>
      </c>
      <c r="H6043">
        <v>400</v>
      </c>
      <c r="I6043" s="1">
        <v>43493.708333333336</v>
      </c>
      <c r="J6043" s="2">
        <f t="shared" si="282"/>
        <v>1</v>
      </c>
      <c r="K6043" s="2" t="str">
        <f>IFERROR(VLOOKUP(A6043,Aux!A:B,2,0),"Outros")</f>
        <v>Municípios</v>
      </c>
      <c r="L6043" s="2">
        <f t="shared" si="283"/>
        <v>2019</v>
      </c>
      <c r="M6043">
        <f t="shared" si="284"/>
        <v>21</v>
      </c>
    </row>
    <row r="6044" spans="1:13" x14ac:dyDescent="0.35">
      <c r="A6044" t="s">
        <v>18</v>
      </c>
      <c r="B6044">
        <v>502177080</v>
      </c>
      <c r="C6044">
        <v>167324</v>
      </c>
      <c r="D6044" t="s">
        <v>5304</v>
      </c>
      <c r="E6044" s="1">
        <v>43609.435902777775</v>
      </c>
      <c r="F6044">
        <v>1</v>
      </c>
      <c r="G6044" t="s">
        <v>750</v>
      </c>
      <c r="H6044">
        <v>360</v>
      </c>
      <c r="I6044" s="1">
        <v>43612.708333333336</v>
      </c>
      <c r="J6044" s="2">
        <f t="shared" si="282"/>
        <v>1</v>
      </c>
      <c r="K6044" s="2" t="str">
        <f>IFERROR(VLOOKUP(A6044,Aux!A:B,2,0),"Outros")</f>
        <v>Municípios</v>
      </c>
      <c r="L6044" s="2">
        <f t="shared" si="283"/>
        <v>2019</v>
      </c>
      <c r="M6044">
        <f t="shared" si="284"/>
        <v>21</v>
      </c>
    </row>
    <row r="6045" spans="1:13" x14ac:dyDescent="0.35">
      <c r="A6045" t="s">
        <v>57</v>
      </c>
      <c r="B6045">
        <v>501294104</v>
      </c>
      <c r="C6045">
        <v>167325</v>
      </c>
      <c r="D6045" t="s">
        <v>5305</v>
      </c>
      <c r="E6045" s="1">
        <v>43609.435902777775</v>
      </c>
      <c r="F6045">
        <v>13</v>
      </c>
      <c r="G6045" t="s">
        <v>59</v>
      </c>
      <c r="H6045">
        <v>5</v>
      </c>
      <c r="I6045" s="1">
        <v>43615.999305555553</v>
      </c>
      <c r="J6045" s="2">
        <f t="shared" si="282"/>
        <v>1</v>
      </c>
      <c r="K6045" s="2" t="str">
        <f>IFERROR(VLOOKUP(A6045,Aux!A:B,2,0),"Outros")</f>
        <v>Municípios</v>
      </c>
      <c r="L6045" s="2">
        <f t="shared" si="283"/>
        <v>2019</v>
      </c>
      <c r="M6045">
        <f t="shared" si="284"/>
        <v>21</v>
      </c>
    </row>
    <row r="6046" spans="1:13" x14ac:dyDescent="0.35">
      <c r="A6046" t="s">
        <v>112</v>
      </c>
      <c r="B6046">
        <v>501144218</v>
      </c>
      <c r="C6046">
        <v>167326</v>
      </c>
      <c r="D6046" t="s">
        <v>5780</v>
      </c>
      <c r="E6046" s="1">
        <v>43609.441446759258</v>
      </c>
      <c r="F6046">
        <v>13</v>
      </c>
      <c r="G6046" t="s">
        <v>1242</v>
      </c>
      <c r="H6046">
        <v>360</v>
      </c>
      <c r="I6046" s="1">
        <v>43619.75</v>
      </c>
      <c r="J6046" s="2">
        <f t="shared" si="282"/>
        <v>1</v>
      </c>
      <c r="K6046" s="2" t="str">
        <f>IFERROR(VLOOKUP(A6046,Aux!A:B,2,0),"Outros")</f>
        <v>Municípios</v>
      </c>
      <c r="L6046" s="2">
        <f t="shared" si="283"/>
        <v>2019</v>
      </c>
      <c r="M6046">
        <f t="shared" si="284"/>
        <v>21</v>
      </c>
    </row>
    <row r="6047" spans="1:13" x14ac:dyDescent="0.35">
      <c r="A6047" t="s">
        <v>48</v>
      </c>
      <c r="B6047">
        <v>503035416</v>
      </c>
      <c r="C6047">
        <v>167327</v>
      </c>
      <c r="D6047" t="s">
        <v>5598</v>
      </c>
      <c r="E6047" s="1">
        <v>43609.441724537035</v>
      </c>
      <c r="F6047">
        <v>13</v>
      </c>
      <c r="G6047" t="s">
        <v>50</v>
      </c>
      <c r="H6047">
        <v>340</v>
      </c>
      <c r="I6047" s="1">
        <v>43614.708333333336</v>
      </c>
      <c r="J6047" s="2">
        <f t="shared" si="282"/>
        <v>1</v>
      </c>
      <c r="K6047" s="2" t="str">
        <f>IFERROR(VLOOKUP(A6047,Aux!A:B,2,0),"Outros")</f>
        <v>Hospitais</v>
      </c>
      <c r="L6047" s="2">
        <f t="shared" si="283"/>
        <v>2019</v>
      </c>
      <c r="M6047">
        <f t="shared" si="284"/>
        <v>21</v>
      </c>
    </row>
    <row r="6048" spans="1:13" x14ac:dyDescent="0.35">
      <c r="A6048" t="s">
        <v>496</v>
      </c>
      <c r="B6048">
        <v>504828576</v>
      </c>
      <c r="C6048">
        <v>167330</v>
      </c>
      <c r="E6048" s="1">
        <v>43609.457060185188</v>
      </c>
      <c r="F6048">
        <v>3</v>
      </c>
      <c r="G6048" t="s">
        <v>33</v>
      </c>
      <c r="H6048">
        <v>400</v>
      </c>
      <c r="J6048" s="2">
        <f t="shared" si="282"/>
        <v>1</v>
      </c>
      <c r="K6048" s="2" t="str">
        <f>IFERROR(VLOOKUP(A6048,Aux!A:B,2,0),"Outros")</f>
        <v>Municípios</v>
      </c>
      <c r="L6048" s="2">
        <f t="shared" si="283"/>
        <v>2019</v>
      </c>
      <c r="M6048">
        <f t="shared" si="284"/>
        <v>21</v>
      </c>
    </row>
    <row r="6049" spans="1:13" x14ac:dyDescent="0.35">
      <c r="A6049" t="s">
        <v>275</v>
      </c>
      <c r="B6049">
        <v>505187531</v>
      </c>
      <c r="C6049">
        <v>167331</v>
      </c>
      <c r="D6049" t="s">
        <v>5650</v>
      </c>
      <c r="E6049" s="1">
        <v>43609.457858796297</v>
      </c>
      <c r="F6049">
        <v>1</v>
      </c>
      <c r="G6049" t="s">
        <v>277</v>
      </c>
      <c r="H6049">
        <v>5</v>
      </c>
      <c r="I6049" s="1">
        <v>43614.999305555553</v>
      </c>
      <c r="J6049" s="2">
        <f t="shared" si="282"/>
        <v>1</v>
      </c>
      <c r="K6049" s="2" t="str">
        <f>IFERROR(VLOOKUP(A6049,Aux!A:B,2,0),"Outros")</f>
        <v>Municípios</v>
      </c>
      <c r="L6049" s="2">
        <f t="shared" si="283"/>
        <v>2019</v>
      </c>
      <c r="M6049">
        <f t="shared" si="284"/>
        <v>21</v>
      </c>
    </row>
    <row r="6050" spans="1:13" x14ac:dyDescent="0.35">
      <c r="A6050" t="s">
        <v>12</v>
      </c>
      <c r="B6050">
        <v>508481287</v>
      </c>
      <c r="C6050">
        <v>167338</v>
      </c>
      <c r="D6050" t="s">
        <v>5536</v>
      </c>
      <c r="E6050" s="1">
        <v>43609.468831018516</v>
      </c>
      <c r="F6050">
        <v>1</v>
      </c>
      <c r="G6050" t="s">
        <v>14</v>
      </c>
      <c r="H6050">
        <v>360</v>
      </c>
      <c r="I6050" s="1">
        <v>43614.708333333336</v>
      </c>
      <c r="J6050" s="2">
        <f t="shared" si="282"/>
        <v>1</v>
      </c>
      <c r="K6050" s="2" t="str">
        <f>IFERROR(VLOOKUP(A6050,Aux!A:B,2,0),"Outros")</f>
        <v>Hospitais</v>
      </c>
      <c r="L6050" s="2">
        <f t="shared" si="283"/>
        <v>2019</v>
      </c>
      <c r="M6050">
        <f t="shared" si="284"/>
        <v>21</v>
      </c>
    </row>
    <row r="6051" spans="1:13" x14ac:dyDescent="0.35">
      <c r="A6051" t="s">
        <v>48</v>
      </c>
      <c r="B6051">
        <v>503035416</v>
      </c>
      <c r="C6051">
        <v>167339</v>
      </c>
      <c r="D6051" t="s">
        <v>5168</v>
      </c>
      <c r="E6051" s="1">
        <v>43609.472500000003</v>
      </c>
      <c r="F6051">
        <v>1</v>
      </c>
      <c r="G6051" t="s">
        <v>50</v>
      </c>
      <c r="H6051">
        <v>400</v>
      </c>
      <c r="I6051" s="1">
        <v>43615.708333333336</v>
      </c>
      <c r="J6051" s="2">
        <f t="shared" si="282"/>
        <v>1</v>
      </c>
      <c r="K6051" s="2" t="str">
        <f>IFERROR(VLOOKUP(A6051,Aux!A:B,2,0),"Outros")</f>
        <v>Hospitais</v>
      </c>
      <c r="L6051" s="2">
        <f t="shared" si="283"/>
        <v>2019</v>
      </c>
      <c r="M6051">
        <f t="shared" si="284"/>
        <v>21</v>
      </c>
    </row>
    <row r="6052" spans="1:13" x14ac:dyDescent="0.35">
      <c r="A6052" t="s">
        <v>150</v>
      </c>
      <c r="B6052">
        <v>505309939</v>
      </c>
      <c r="C6052">
        <v>167343</v>
      </c>
      <c r="D6052" t="s">
        <v>5306</v>
      </c>
      <c r="E6052" s="1">
        <v>43609.485127314816</v>
      </c>
      <c r="F6052">
        <v>1</v>
      </c>
      <c r="G6052" t="s">
        <v>152</v>
      </c>
      <c r="H6052">
        <v>360</v>
      </c>
      <c r="I6052" s="1">
        <v>43616.6875</v>
      </c>
      <c r="J6052" s="2">
        <f t="shared" si="282"/>
        <v>1</v>
      </c>
      <c r="K6052" s="2" t="str">
        <f>IFERROR(VLOOKUP(A6052,Aux!A:B,2,0),"Outros")</f>
        <v>Municípios</v>
      </c>
      <c r="L6052" s="2">
        <f t="shared" si="283"/>
        <v>2019</v>
      </c>
      <c r="M6052">
        <f t="shared" si="284"/>
        <v>21</v>
      </c>
    </row>
    <row r="6053" spans="1:13" x14ac:dyDescent="0.35">
      <c r="A6053" t="s">
        <v>28</v>
      </c>
      <c r="B6053">
        <v>505932512</v>
      </c>
      <c r="C6053">
        <v>167344</v>
      </c>
      <c r="E6053" s="1">
        <v>43609.485347222224</v>
      </c>
      <c r="F6053">
        <v>13</v>
      </c>
      <c r="G6053" t="s">
        <v>33</v>
      </c>
      <c r="H6053">
        <v>400</v>
      </c>
      <c r="J6053" s="2">
        <f t="shared" si="282"/>
        <v>1</v>
      </c>
      <c r="K6053" s="2" t="str">
        <f>IFERROR(VLOOKUP(A6053,Aux!A:B,2,0),"Outros")</f>
        <v>Municípios</v>
      </c>
      <c r="L6053" s="2">
        <f t="shared" si="283"/>
        <v>2019</v>
      </c>
      <c r="M6053">
        <f t="shared" si="284"/>
        <v>21</v>
      </c>
    </row>
    <row r="6054" spans="1:13" x14ac:dyDescent="0.35">
      <c r="A6054" t="s">
        <v>71</v>
      </c>
      <c r="B6054">
        <v>500051054</v>
      </c>
      <c r="C6054">
        <v>167345</v>
      </c>
      <c r="D6054" t="s">
        <v>666</v>
      </c>
      <c r="E6054" s="1">
        <v>43609.485636574071</v>
      </c>
      <c r="F6054">
        <v>1</v>
      </c>
      <c r="G6054" t="s">
        <v>202</v>
      </c>
      <c r="H6054">
        <v>360</v>
      </c>
      <c r="I6054" s="1">
        <v>43614.791666666664</v>
      </c>
      <c r="J6054" s="2">
        <f t="shared" si="282"/>
        <v>1</v>
      </c>
      <c r="K6054" s="2" t="str">
        <f>IFERROR(VLOOKUP(A6054,Aux!A:B,2,0),"Outros")</f>
        <v>Municípios</v>
      </c>
      <c r="L6054" s="2">
        <f t="shared" si="283"/>
        <v>2019</v>
      </c>
      <c r="M6054">
        <f t="shared" si="284"/>
        <v>21</v>
      </c>
    </row>
    <row r="6055" spans="1:13" x14ac:dyDescent="0.35">
      <c r="A6055" t="s">
        <v>105</v>
      </c>
      <c r="B6055">
        <v>503311332</v>
      </c>
      <c r="C6055">
        <v>167347</v>
      </c>
      <c r="D6055" t="s">
        <v>5599</v>
      </c>
      <c r="E6055" s="1">
        <v>43609.490162037036</v>
      </c>
      <c r="F6055">
        <v>3</v>
      </c>
      <c r="G6055" t="s">
        <v>481</v>
      </c>
      <c r="H6055">
        <v>360</v>
      </c>
      <c r="I6055" s="1">
        <v>43627.708333333336</v>
      </c>
      <c r="J6055" s="2">
        <f t="shared" si="282"/>
        <v>1</v>
      </c>
      <c r="K6055" s="2" t="str">
        <f>IFERROR(VLOOKUP(A6055,Aux!A:B,2,0),"Outros")</f>
        <v>Municípios</v>
      </c>
      <c r="L6055" s="2">
        <f t="shared" si="283"/>
        <v>2019</v>
      </c>
      <c r="M6055">
        <f t="shared" si="284"/>
        <v>21</v>
      </c>
    </row>
    <row r="6056" spans="1:13" x14ac:dyDescent="0.35">
      <c r="A6056" t="s">
        <v>150</v>
      </c>
      <c r="B6056">
        <v>505309939</v>
      </c>
      <c r="C6056">
        <v>167348</v>
      </c>
      <c r="D6056" t="s">
        <v>5600</v>
      </c>
      <c r="E6056" s="1">
        <v>43609.498148148145</v>
      </c>
      <c r="F6056">
        <v>1</v>
      </c>
      <c r="G6056" t="s">
        <v>152</v>
      </c>
      <c r="H6056">
        <v>360</v>
      </c>
      <c r="I6056" s="1">
        <v>43623.6875</v>
      </c>
      <c r="J6056" s="2">
        <f t="shared" si="282"/>
        <v>1</v>
      </c>
      <c r="K6056" s="2" t="str">
        <f>IFERROR(VLOOKUP(A6056,Aux!A:B,2,0),"Outros")</f>
        <v>Municípios</v>
      </c>
      <c r="L6056" s="2">
        <f t="shared" si="283"/>
        <v>2019</v>
      </c>
      <c r="M6056">
        <f t="shared" si="284"/>
        <v>21</v>
      </c>
    </row>
    <row r="6057" spans="1:13" x14ac:dyDescent="0.35">
      <c r="A6057" t="s">
        <v>63</v>
      </c>
      <c r="B6057">
        <v>502098139</v>
      </c>
      <c r="C6057">
        <v>167349</v>
      </c>
      <c r="D6057" t="s">
        <v>5651</v>
      </c>
      <c r="E6057" s="1">
        <v>43609.501423611109</v>
      </c>
      <c r="F6057">
        <v>13</v>
      </c>
      <c r="G6057" t="s">
        <v>75</v>
      </c>
      <c r="H6057">
        <v>360</v>
      </c>
      <c r="I6057" s="1">
        <v>43658.75</v>
      </c>
      <c r="J6057" s="2">
        <f t="shared" si="282"/>
        <v>1</v>
      </c>
      <c r="K6057" s="2" t="str">
        <f>IFERROR(VLOOKUP(A6057,Aux!A:B,2,0),"Outros")</f>
        <v>Municípios</v>
      </c>
      <c r="L6057" s="2">
        <f t="shared" si="283"/>
        <v>2019</v>
      </c>
      <c r="M6057">
        <f t="shared" si="284"/>
        <v>21</v>
      </c>
    </row>
    <row r="6058" spans="1:13" x14ac:dyDescent="0.35">
      <c r="A6058" t="s">
        <v>150</v>
      </c>
      <c r="B6058">
        <v>505309939</v>
      </c>
      <c r="C6058">
        <v>167350</v>
      </c>
      <c r="D6058" t="s">
        <v>5601</v>
      </c>
      <c r="E6058" s="1">
        <v>43609.50675925926</v>
      </c>
      <c r="F6058">
        <v>13</v>
      </c>
      <c r="G6058" t="s">
        <v>152</v>
      </c>
      <c r="H6058">
        <v>360</v>
      </c>
      <c r="I6058" s="1">
        <v>43616.6875</v>
      </c>
      <c r="J6058" s="2">
        <f t="shared" si="282"/>
        <v>1</v>
      </c>
      <c r="K6058" s="2" t="str">
        <f>IFERROR(VLOOKUP(A6058,Aux!A:B,2,0),"Outros")</f>
        <v>Municípios</v>
      </c>
      <c r="L6058" s="2">
        <f t="shared" si="283"/>
        <v>2019</v>
      </c>
      <c r="M6058">
        <f t="shared" si="284"/>
        <v>21</v>
      </c>
    </row>
    <row r="6059" spans="1:13" x14ac:dyDescent="0.35">
      <c r="A6059" t="s">
        <v>197</v>
      </c>
      <c r="B6059">
        <v>506334562</v>
      </c>
      <c r="C6059">
        <v>167351</v>
      </c>
      <c r="D6059" t="s">
        <v>5736</v>
      </c>
      <c r="E6059" s="1">
        <v>43609.511574074073</v>
      </c>
      <c r="F6059">
        <v>13</v>
      </c>
      <c r="G6059" t="s">
        <v>625</v>
      </c>
      <c r="H6059">
        <v>360</v>
      </c>
      <c r="I6059" s="1">
        <v>43620.999305555553</v>
      </c>
      <c r="J6059" s="2">
        <f t="shared" si="282"/>
        <v>1</v>
      </c>
      <c r="K6059" s="2" t="str">
        <f>IFERROR(VLOOKUP(A6059,Aux!A:B,2,0),"Outros")</f>
        <v>Municípios</v>
      </c>
      <c r="L6059" s="2">
        <f t="shared" si="283"/>
        <v>2019</v>
      </c>
      <c r="M6059">
        <f t="shared" si="284"/>
        <v>21</v>
      </c>
    </row>
    <row r="6060" spans="1:13" x14ac:dyDescent="0.35">
      <c r="A6060" t="s">
        <v>3315</v>
      </c>
      <c r="B6060">
        <v>508100720</v>
      </c>
      <c r="C6060">
        <v>167357</v>
      </c>
      <c r="E6060" s="1">
        <v>43609.525416666664</v>
      </c>
      <c r="F6060">
        <v>13</v>
      </c>
      <c r="G6060" t="s">
        <v>33</v>
      </c>
      <c r="H6060">
        <v>400</v>
      </c>
      <c r="J6060" s="2">
        <f t="shared" si="282"/>
        <v>1</v>
      </c>
      <c r="K6060" s="2" t="str">
        <f>IFERROR(VLOOKUP(A6060,Aux!A:B,2,0),"Outros")</f>
        <v>Outros</v>
      </c>
      <c r="L6060" s="2">
        <f t="shared" si="283"/>
        <v>2019</v>
      </c>
      <c r="M6060">
        <f t="shared" si="284"/>
        <v>21</v>
      </c>
    </row>
    <row r="6061" spans="1:13" x14ac:dyDescent="0.35">
      <c r="A6061" t="s">
        <v>275</v>
      </c>
      <c r="B6061">
        <v>505187531</v>
      </c>
      <c r="C6061">
        <v>167358</v>
      </c>
      <c r="E6061" s="1">
        <v>43609.541273148148</v>
      </c>
      <c r="F6061">
        <v>1</v>
      </c>
      <c r="G6061" t="s">
        <v>33</v>
      </c>
      <c r="H6061">
        <v>400</v>
      </c>
      <c r="J6061" s="2">
        <f t="shared" si="282"/>
        <v>1</v>
      </c>
      <c r="K6061" s="2" t="str">
        <f>IFERROR(VLOOKUP(A6061,Aux!A:B,2,0),"Outros")</f>
        <v>Municípios</v>
      </c>
      <c r="L6061" s="2">
        <f t="shared" si="283"/>
        <v>2019</v>
      </c>
      <c r="M6061">
        <f t="shared" si="284"/>
        <v>21</v>
      </c>
    </row>
    <row r="6062" spans="1:13" x14ac:dyDescent="0.35">
      <c r="A6062" t="s">
        <v>150</v>
      </c>
      <c r="B6062">
        <v>505309939</v>
      </c>
      <c r="C6062">
        <v>167359</v>
      </c>
      <c r="D6062" t="s">
        <v>5602</v>
      </c>
      <c r="E6062" s="1">
        <v>43609.550717592596</v>
      </c>
      <c r="F6062">
        <v>1</v>
      </c>
      <c r="G6062" t="s">
        <v>152</v>
      </c>
      <c r="H6062">
        <v>360</v>
      </c>
      <c r="I6062" s="1">
        <v>43616.6875</v>
      </c>
      <c r="J6062" s="2">
        <f t="shared" si="282"/>
        <v>1</v>
      </c>
      <c r="K6062" s="2" t="str">
        <f>IFERROR(VLOOKUP(A6062,Aux!A:B,2,0),"Outros")</f>
        <v>Municípios</v>
      </c>
      <c r="L6062" s="2">
        <f t="shared" si="283"/>
        <v>2019</v>
      </c>
      <c r="M6062">
        <f t="shared" si="284"/>
        <v>21</v>
      </c>
    </row>
    <row r="6063" spans="1:13" x14ac:dyDescent="0.35">
      <c r="A6063" t="s">
        <v>150</v>
      </c>
      <c r="B6063">
        <v>505309939</v>
      </c>
      <c r="C6063">
        <v>167360</v>
      </c>
      <c r="D6063" t="s">
        <v>5603</v>
      </c>
      <c r="E6063" s="1">
        <v>43609.587083333332</v>
      </c>
      <c r="F6063">
        <v>1</v>
      </c>
      <c r="G6063" t="s">
        <v>152</v>
      </c>
      <c r="H6063">
        <v>360</v>
      </c>
      <c r="I6063" s="1">
        <v>43616.6875</v>
      </c>
      <c r="J6063" s="2">
        <f t="shared" si="282"/>
        <v>1</v>
      </c>
      <c r="K6063" s="2" t="str">
        <f>IFERROR(VLOOKUP(A6063,Aux!A:B,2,0),"Outros")</f>
        <v>Municípios</v>
      </c>
      <c r="L6063" s="2">
        <f t="shared" si="283"/>
        <v>2019</v>
      </c>
      <c r="M6063">
        <f t="shared" si="284"/>
        <v>21</v>
      </c>
    </row>
    <row r="6064" spans="1:13" x14ac:dyDescent="0.35">
      <c r="A6064" t="s">
        <v>105</v>
      </c>
      <c r="B6064">
        <v>503311332</v>
      </c>
      <c r="C6064">
        <v>167361</v>
      </c>
      <c r="D6064" t="s">
        <v>5604</v>
      </c>
      <c r="E6064" s="1">
        <v>43609.589247685188</v>
      </c>
      <c r="F6064">
        <v>3</v>
      </c>
      <c r="G6064" t="s">
        <v>3126</v>
      </c>
      <c r="H6064">
        <v>360</v>
      </c>
      <c r="I6064" s="1">
        <v>43627.708333333336</v>
      </c>
      <c r="J6064" s="2">
        <f t="shared" si="282"/>
        <v>1</v>
      </c>
      <c r="K6064" s="2" t="str">
        <f>IFERROR(VLOOKUP(A6064,Aux!A:B,2,0),"Outros")</f>
        <v>Municípios</v>
      </c>
      <c r="L6064" s="2">
        <f t="shared" si="283"/>
        <v>2019</v>
      </c>
      <c r="M6064">
        <f t="shared" si="284"/>
        <v>21</v>
      </c>
    </row>
    <row r="6065" spans="1:13" x14ac:dyDescent="0.35">
      <c r="A6065" t="s">
        <v>311</v>
      </c>
      <c r="B6065">
        <v>680017550</v>
      </c>
      <c r="C6065">
        <v>167362</v>
      </c>
      <c r="D6065" t="s">
        <v>5781</v>
      </c>
      <c r="E6065" s="1">
        <v>43609.592118055552</v>
      </c>
      <c r="F6065">
        <v>3</v>
      </c>
      <c r="G6065" t="s">
        <v>924</v>
      </c>
      <c r="H6065">
        <v>360</v>
      </c>
      <c r="I6065" s="1">
        <v>43647.625</v>
      </c>
      <c r="J6065" s="2">
        <f t="shared" si="282"/>
        <v>1</v>
      </c>
      <c r="K6065" s="2" t="str">
        <f>IFERROR(VLOOKUP(A6065,Aux!A:B,2,0),"Outros")</f>
        <v>Águas e resíduos</v>
      </c>
      <c r="L6065" s="2">
        <f t="shared" si="283"/>
        <v>2019</v>
      </c>
      <c r="M6065">
        <f t="shared" si="284"/>
        <v>21</v>
      </c>
    </row>
    <row r="6066" spans="1:13" x14ac:dyDescent="0.35">
      <c r="A6066" t="s">
        <v>275</v>
      </c>
      <c r="B6066">
        <v>505187531</v>
      </c>
      <c r="C6066">
        <v>167363</v>
      </c>
      <c r="D6066" t="s">
        <v>5605</v>
      </c>
      <c r="E6066" s="1">
        <v>43609.599432870367</v>
      </c>
      <c r="F6066">
        <v>1</v>
      </c>
      <c r="G6066" t="s">
        <v>277</v>
      </c>
      <c r="H6066">
        <v>360</v>
      </c>
      <c r="I6066" s="1">
        <v>43615.999305555553</v>
      </c>
      <c r="J6066" s="2">
        <f t="shared" si="282"/>
        <v>1</v>
      </c>
      <c r="K6066" s="2" t="str">
        <f>IFERROR(VLOOKUP(A6066,Aux!A:B,2,0),"Outros")</f>
        <v>Municípios</v>
      </c>
      <c r="L6066" s="2">
        <f t="shared" si="283"/>
        <v>2019</v>
      </c>
      <c r="M6066">
        <f t="shared" si="284"/>
        <v>21</v>
      </c>
    </row>
    <row r="6067" spans="1:13" x14ac:dyDescent="0.35">
      <c r="A6067" t="s">
        <v>71</v>
      </c>
      <c r="B6067">
        <v>500051054</v>
      </c>
      <c r="C6067">
        <v>167364</v>
      </c>
      <c r="D6067" t="s">
        <v>5691</v>
      </c>
      <c r="E6067" s="1">
        <v>43609.599999999999</v>
      </c>
      <c r="F6067">
        <v>1</v>
      </c>
      <c r="G6067" t="s">
        <v>202</v>
      </c>
      <c r="H6067">
        <v>340</v>
      </c>
      <c r="I6067" s="1">
        <v>43614.791666666664</v>
      </c>
      <c r="J6067" s="2">
        <f t="shared" si="282"/>
        <v>1</v>
      </c>
      <c r="K6067" s="2" t="str">
        <f>IFERROR(VLOOKUP(A6067,Aux!A:B,2,0),"Outros")</f>
        <v>Municípios</v>
      </c>
      <c r="L6067" s="2">
        <f t="shared" si="283"/>
        <v>2019</v>
      </c>
      <c r="M6067">
        <f t="shared" si="284"/>
        <v>21</v>
      </c>
    </row>
    <row r="6068" spans="1:13" x14ac:dyDescent="0.35">
      <c r="A6068" t="s">
        <v>112</v>
      </c>
      <c r="B6068">
        <v>501144218</v>
      </c>
      <c r="C6068">
        <v>167365</v>
      </c>
      <c r="D6068" t="s">
        <v>5652</v>
      </c>
      <c r="E6068" s="1">
        <v>43609.600231481483</v>
      </c>
      <c r="F6068">
        <v>1</v>
      </c>
      <c r="G6068" t="s">
        <v>1242</v>
      </c>
      <c r="H6068">
        <v>360</v>
      </c>
      <c r="I6068" s="1">
        <v>43617.75</v>
      </c>
      <c r="J6068" s="2">
        <f t="shared" si="282"/>
        <v>1</v>
      </c>
      <c r="K6068" s="2" t="str">
        <f>IFERROR(VLOOKUP(A6068,Aux!A:B,2,0),"Outros")</f>
        <v>Municípios</v>
      </c>
      <c r="L6068" s="2">
        <f t="shared" si="283"/>
        <v>2019</v>
      </c>
      <c r="M6068">
        <f t="shared" si="284"/>
        <v>21</v>
      </c>
    </row>
    <row r="6069" spans="1:13" x14ac:dyDescent="0.35">
      <c r="A6069" t="s">
        <v>275</v>
      </c>
      <c r="B6069">
        <v>505187531</v>
      </c>
      <c r="C6069">
        <v>167366</v>
      </c>
      <c r="D6069" t="s">
        <v>5653</v>
      </c>
      <c r="E6069" s="1">
        <v>43609.600497685184</v>
      </c>
      <c r="F6069">
        <v>1</v>
      </c>
      <c r="G6069" t="s">
        <v>277</v>
      </c>
      <c r="H6069">
        <v>5</v>
      </c>
      <c r="I6069" s="1">
        <v>43622.999305555553</v>
      </c>
      <c r="J6069" s="2">
        <f t="shared" si="282"/>
        <v>1</v>
      </c>
      <c r="K6069" s="2" t="str">
        <f>IFERROR(VLOOKUP(A6069,Aux!A:B,2,0),"Outros")</f>
        <v>Municípios</v>
      </c>
      <c r="L6069" s="2">
        <f t="shared" si="283"/>
        <v>2019</v>
      </c>
      <c r="M6069">
        <f t="shared" si="284"/>
        <v>21</v>
      </c>
    </row>
    <row r="6070" spans="1:13" x14ac:dyDescent="0.35">
      <c r="A6070" t="s">
        <v>275</v>
      </c>
      <c r="B6070">
        <v>505187531</v>
      </c>
      <c r="C6070">
        <v>167367</v>
      </c>
      <c r="D6070" t="s">
        <v>5692</v>
      </c>
      <c r="E6070" s="1">
        <v>43609.603449074071</v>
      </c>
      <c r="F6070">
        <v>1</v>
      </c>
      <c r="G6070" t="s">
        <v>277</v>
      </c>
      <c r="H6070">
        <v>360</v>
      </c>
      <c r="I6070" s="1">
        <v>43615.999305555553</v>
      </c>
      <c r="J6070" s="2">
        <f t="shared" si="282"/>
        <v>1</v>
      </c>
      <c r="K6070" s="2" t="str">
        <f>IFERROR(VLOOKUP(A6070,Aux!A:B,2,0),"Outros")</f>
        <v>Municípios</v>
      </c>
      <c r="L6070" s="2">
        <f t="shared" si="283"/>
        <v>2019</v>
      </c>
      <c r="M6070">
        <f t="shared" si="284"/>
        <v>21</v>
      </c>
    </row>
    <row r="6071" spans="1:13" x14ac:dyDescent="0.35">
      <c r="A6071" t="s">
        <v>853</v>
      </c>
      <c r="B6071">
        <v>506826961</v>
      </c>
      <c r="C6071">
        <v>167368</v>
      </c>
      <c r="D6071" t="s">
        <v>912</v>
      </c>
      <c r="E6071" s="1">
        <v>43609.606041666666</v>
      </c>
      <c r="F6071">
        <v>3</v>
      </c>
      <c r="G6071" t="s">
        <v>913</v>
      </c>
      <c r="H6071">
        <v>400</v>
      </c>
      <c r="I6071" s="1">
        <v>43514.666666666664</v>
      </c>
      <c r="J6071" s="2">
        <f t="shared" si="282"/>
        <v>1</v>
      </c>
      <c r="K6071" s="2" t="str">
        <f>IFERROR(VLOOKUP(A6071,Aux!A:B,2,0),"Outros")</f>
        <v>Municípios</v>
      </c>
      <c r="L6071" s="2">
        <f t="shared" si="283"/>
        <v>2019</v>
      </c>
      <c r="M6071">
        <f t="shared" si="284"/>
        <v>21</v>
      </c>
    </row>
    <row r="6072" spans="1:13" x14ac:dyDescent="0.35">
      <c r="A6072" t="s">
        <v>251</v>
      </c>
      <c r="B6072">
        <v>508069645</v>
      </c>
      <c r="C6072">
        <v>167369</v>
      </c>
      <c r="D6072" t="s">
        <v>5606</v>
      </c>
      <c r="E6072" s="1">
        <v>43609.606469907405</v>
      </c>
      <c r="F6072">
        <v>13</v>
      </c>
      <c r="G6072" t="s">
        <v>5607</v>
      </c>
      <c r="H6072">
        <v>360</v>
      </c>
      <c r="I6072" s="1">
        <v>43620.708333333336</v>
      </c>
      <c r="J6072" s="2">
        <f t="shared" si="282"/>
        <v>1</v>
      </c>
      <c r="K6072" s="2" t="str">
        <f>IFERROR(VLOOKUP(A6072,Aux!A:B,2,0),"Outros")</f>
        <v>Escolas</v>
      </c>
      <c r="L6072" s="2">
        <f t="shared" si="283"/>
        <v>2019</v>
      </c>
      <c r="M6072">
        <f t="shared" si="284"/>
        <v>21</v>
      </c>
    </row>
    <row r="6073" spans="1:13" x14ac:dyDescent="0.35">
      <c r="A6073" t="s">
        <v>275</v>
      </c>
      <c r="B6073">
        <v>505187531</v>
      </c>
      <c r="C6073">
        <v>167370</v>
      </c>
      <c r="D6073" t="s">
        <v>5782</v>
      </c>
      <c r="E6073" s="1">
        <v>43609.614756944444</v>
      </c>
      <c r="F6073">
        <v>1</v>
      </c>
      <c r="G6073" t="s">
        <v>277</v>
      </c>
      <c r="H6073">
        <v>360</v>
      </c>
      <c r="I6073" s="1">
        <v>43615.999305555553</v>
      </c>
      <c r="J6073" s="2">
        <f t="shared" si="282"/>
        <v>1</v>
      </c>
      <c r="K6073" s="2" t="str">
        <f>IFERROR(VLOOKUP(A6073,Aux!A:B,2,0),"Outros")</f>
        <v>Municípios</v>
      </c>
      <c r="L6073" s="2">
        <f t="shared" si="283"/>
        <v>2019</v>
      </c>
      <c r="M6073">
        <f t="shared" si="284"/>
        <v>21</v>
      </c>
    </row>
    <row r="6074" spans="1:13" x14ac:dyDescent="0.35">
      <c r="A6074" t="s">
        <v>54</v>
      </c>
      <c r="B6074">
        <v>508345464</v>
      </c>
      <c r="C6074">
        <v>167371</v>
      </c>
      <c r="D6074" t="s">
        <v>5654</v>
      </c>
      <c r="E6074" s="1">
        <v>43609.620312500003</v>
      </c>
      <c r="F6074">
        <v>1</v>
      </c>
      <c r="G6074" t="s">
        <v>250</v>
      </c>
      <c r="H6074">
        <v>360</v>
      </c>
      <c r="I6074" s="1">
        <v>43613.75</v>
      </c>
      <c r="J6074" s="2">
        <f t="shared" si="282"/>
        <v>1</v>
      </c>
      <c r="K6074" s="2" t="str">
        <f>IFERROR(VLOOKUP(A6074,Aux!A:B,2,0),"Outros")</f>
        <v>Outros</v>
      </c>
      <c r="L6074" s="2">
        <f t="shared" si="283"/>
        <v>2019</v>
      </c>
      <c r="M6074">
        <f t="shared" si="284"/>
        <v>21</v>
      </c>
    </row>
    <row r="6075" spans="1:13" x14ac:dyDescent="0.35">
      <c r="A6075" t="s">
        <v>150</v>
      </c>
      <c r="B6075">
        <v>505309939</v>
      </c>
      <c r="C6075">
        <v>167372</v>
      </c>
      <c r="D6075" t="s">
        <v>5655</v>
      </c>
      <c r="E6075" s="1">
        <v>43609.621423611112</v>
      </c>
      <c r="F6075">
        <v>1</v>
      </c>
      <c r="G6075" t="s">
        <v>152</v>
      </c>
      <c r="H6075">
        <v>5</v>
      </c>
      <c r="I6075" s="1">
        <v>43637.6875</v>
      </c>
      <c r="J6075" s="2">
        <f t="shared" si="282"/>
        <v>1</v>
      </c>
      <c r="K6075" s="2" t="str">
        <f>IFERROR(VLOOKUP(A6075,Aux!A:B,2,0),"Outros")</f>
        <v>Municípios</v>
      </c>
      <c r="L6075" s="2">
        <f t="shared" si="283"/>
        <v>2019</v>
      </c>
      <c r="M6075">
        <f t="shared" si="284"/>
        <v>21</v>
      </c>
    </row>
    <row r="6076" spans="1:13" x14ac:dyDescent="0.35">
      <c r="A6076" t="s">
        <v>213</v>
      </c>
      <c r="B6076">
        <v>512012814</v>
      </c>
      <c r="C6076">
        <v>167373</v>
      </c>
      <c r="D6076" t="s">
        <v>5375</v>
      </c>
      <c r="E6076" s="1">
        <v>43609.623368055552</v>
      </c>
      <c r="F6076">
        <v>3</v>
      </c>
      <c r="G6076" t="s">
        <v>5376</v>
      </c>
      <c r="H6076">
        <v>400</v>
      </c>
      <c r="I6076" s="1">
        <v>25569.999305555557</v>
      </c>
      <c r="J6076" s="2">
        <f t="shared" si="282"/>
        <v>1</v>
      </c>
      <c r="K6076" s="2" t="str">
        <f>IFERROR(VLOOKUP(A6076,Aux!A:B,2,0),"Outros")</f>
        <v>Municípios</v>
      </c>
      <c r="L6076" s="2">
        <f t="shared" si="283"/>
        <v>2019</v>
      </c>
      <c r="M6076">
        <f t="shared" si="284"/>
        <v>21</v>
      </c>
    </row>
    <row r="6077" spans="1:13" x14ac:dyDescent="0.35">
      <c r="A6077" t="s">
        <v>122</v>
      </c>
      <c r="B6077">
        <v>506173968</v>
      </c>
      <c r="C6077">
        <v>167374</v>
      </c>
      <c r="D6077" t="s">
        <v>5656</v>
      </c>
      <c r="E6077" s="1">
        <v>43609.623877314814</v>
      </c>
      <c r="F6077">
        <v>3</v>
      </c>
      <c r="G6077" t="s">
        <v>597</v>
      </c>
      <c r="H6077">
        <v>5</v>
      </c>
      <c r="I6077" s="1">
        <v>43668.708333333336</v>
      </c>
      <c r="J6077" s="2">
        <f t="shared" si="282"/>
        <v>1</v>
      </c>
      <c r="K6077" s="2" t="str">
        <f>IFERROR(VLOOKUP(A6077,Aux!A:B,2,0),"Outros")</f>
        <v>Municípios</v>
      </c>
      <c r="L6077" s="2">
        <f t="shared" si="283"/>
        <v>2019</v>
      </c>
      <c r="M6077">
        <f t="shared" si="284"/>
        <v>21</v>
      </c>
    </row>
    <row r="6078" spans="1:13" x14ac:dyDescent="0.35">
      <c r="A6078" t="s">
        <v>105</v>
      </c>
      <c r="B6078">
        <v>503311332</v>
      </c>
      <c r="C6078">
        <v>167375</v>
      </c>
      <c r="D6078" t="s">
        <v>5169</v>
      </c>
      <c r="E6078" s="1">
        <v>43609.6327662037</v>
      </c>
      <c r="F6078">
        <v>3</v>
      </c>
      <c r="G6078" t="s">
        <v>1140</v>
      </c>
      <c r="H6078">
        <v>360</v>
      </c>
      <c r="I6078" s="1">
        <v>43640.708333333336</v>
      </c>
      <c r="J6078" s="2">
        <f t="shared" si="282"/>
        <v>1</v>
      </c>
      <c r="K6078" s="2" t="str">
        <f>IFERROR(VLOOKUP(A6078,Aux!A:B,2,0),"Outros")</f>
        <v>Municípios</v>
      </c>
      <c r="L6078" s="2">
        <f t="shared" si="283"/>
        <v>2019</v>
      </c>
      <c r="M6078">
        <f t="shared" si="284"/>
        <v>21</v>
      </c>
    </row>
    <row r="6079" spans="1:13" x14ac:dyDescent="0.35">
      <c r="A6079" t="s">
        <v>140</v>
      </c>
      <c r="B6079">
        <v>506614913</v>
      </c>
      <c r="C6079">
        <v>167377</v>
      </c>
      <c r="D6079" t="s">
        <v>5693</v>
      </c>
      <c r="E6079" s="1">
        <v>43609.638796296298</v>
      </c>
      <c r="F6079">
        <v>1</v>
      </c>
      <c r="G6079" t="s">
        <v>47</v>
      </c>
      <c r="H6079">
        <v>360</v>
      </c>
      <c r="I6079" s="1">
        <v>43613.743055555555</v>
      </c>
      <c r="J6079" s="2">
        <f t="shared" si="282"/>
        <v>1</v>
      </c>
      <c r="K6079" s="2" t="str">
        <f>IFERROR(VLOOKUP(A6079,Aux!A:B,2,0),"Outros")</f>
        <v>Municípios</v>
      </c>
      <c r="L6079" s="2">
        <f t="shared" si="283"/>
        <v>2019</v>
      </c>
      <c r="M6079">
        <f t="shared" si="284"/>
        <v>21</v>
      </c>
    </row>
    <row r="6080" spans="1:13" x14ac:dyDescent="0.35">
      <c r="A6080" t="s">
        <v>541</v>
      </c>
      <c r="B6080">
        <v>506563774</v>
      </c>
      <c r="C6080">
        <v>167379</v>
      </c>
      <c r="D6080" t="s">
        <v>5657</v>
      </c>
      <c r="E6080" s="1">
        <v>43609.641817129632</v>
      </c>
      <c r="F6080">
        <v>13</v>
      </c>
      <c r="G6080" t="s">
        <v>5658</v>
      </c>
      <c r="H6080">
        <v>360</v>
      </c>
      <c r="I6080" s="1">
        <v>43612.999305555553</v>
      </c>
      <c r="J6080" s="2">
        <f t="shared" si="282"/>
        <v>1</v>
      </c>
      <c r="K6080" s="2" t="str">
        <f>IFERROR(VLOOKUP(A6080,Aux!A:B,2,0),"Outros")</f>
        <v>Municípios</v>
      </c>
      <c r="L6080" s="2">
        <f t="shared" si="283"/>
        <v>2019</v>
      </c>
      <c r="M6080">
        <f t="shared" si="284"/>
        <v>21</v>
      </c>
    </row>
    <row r="6081" spans="1:13" x14ac:dyDescent="0.35">
      <c r="A6081" t="s">
        <v>308</v>
      </c>
      <c r="B6081">
        <v>504884620</v>
      </c>
      <c r="C6081">
        <v>167380</v>
      </c>
      <c r="D6081" t="s">
        <v>5659</v>
      </c>
      <c r="E6081" s="1">
        <v>43609.643726851849</v>
      </c>
      <c r="F6081">
        <v>1</v>
      </c>
      <c r="G6081" t="s">
        <v>33</v>
      </c>
      <c r="H6081">
        <v>360</v>
      </c>
      <c r="I6081" s="1">
        <v>43614.708333333336</v>
      </c>
      <c r="J6081" s="2">
        <f t="shared" si="282"/>
        <v>1</v>
      </c>
      <c r="K6081" s="2" t="str">
        <f>IFERROR(VLOOKUP(A6081,Aux!A:B,2,0),"Outros")</f>
        <v>Municípios</v>
      </c>
      <c r="L6081" s="2">
        <f t="shared" si="283"/>
        <v>2019</v>
      </c>
      <c r="M6081">
        <f t="shared" si="284"/>
        <v>21</v>
      </c>
    </row>
    <row r="6082" spans="1:13" x14ac:dyDescent="0.35">
      <c r="A6082" t="s">
        <v>275</v>
      </c>
      <c r="B6082">
        <v>505187531</v>
      </c>
      <c r="C6082">
        <v>167381</v>
      </c>
      <c r="D6082" t="s">
        <v>5363</v>
      </c>
      <c r="E6082" s="1">
        <v>43609.643958333334</v>
      </c>
      <c r="F6082">
        <v>1</v>
      </c>
      <c r="G6082" t="s">
        <v>277</v>
      </c>
      <c r="H6082">
        <v>360</v>
      </c>
      <c r="I6082" s="1">
        <v>43615.999305555553</v>
      </c>
      <c r="J6082" s="2">
        <f t="shared" ref="J6082:J6145" si="285">IF(C6082=C6081,"",1)</f>
        <v>1</v>
      </c>
      <c r="K6082" s="2" t="str">
        <f>IFERROR(VLOOKUP(A6082,Aux!A:B,2,0),"Outros")</f>
        <v>Municípios</v>
      </c>
      <c r="L6082" s="2">
        <f t="shared" ref="L6082:L6145" si="286">YEAR(E6082)</f>
        <v>2019</v>
      </c>
      <c r="M6082">
        <f t="shared" ref="M6082:M6145" si="287">WEEKNUM(E6082)</f>
        <v>21</v>
      </c>
    </row>
    <row r="6083" spans="1:13" x14ac:dyDescent="0.35">
      <c r="A6083" t="s">
        <v>140</v>
      </c>
      <c r="B6083">
        <v>506614913</v>
      </c>
      <c r="C6083">
        <v>167382</v>
      </c>
      <c r="D6083" t="s">
        <v>5660</v>
      </c>
      <c r="E6083" s="1">
        <v>43609.644837962966</v>
      </c>
      <c r="F6083">
        <v>1</v>
      </c>
      <c r="G6083" t="s">
        <v>47</v>
      </c>
      <c r="H6083">
        <v>360</v>
      </c>
      <c r="I6083" s="1">
        <v>43615.999305555553</v>
      </c>
      <c r="J6083" s="2">
        <f t="shared" si="285"/>
        <v>1</v>
      </c>
      <c r="K6083" s="2" t="str">
        <f>IFERROR(VLOOKUP(A6083,Aux!A:B,2,0),"Outros")</f>
        <v>Municípios</v>
      </c>
      <c r="L6083" s="2">
        <f t="shared" si="286"/>
        <v>2019</v>
      </c>
      <c r="M6083">
        <f t="shared" si="287"/>
        <v>21</v>
      </c>
    </row>
    <row r="6084" spans="1:13" x14ac:dyDescent="0.35">
      <c r="A6084" t="s">
        <v>260</v>
      </c>
      <c r="B6084">
        <v>502790024</v>
      </c>
      <c r="C6084">
        <v>167383</v>
      </c>
      <c r="D6084" t="s">
        <v>5661</v>
      </c>
      <c r="E6084" s="1">
        <v>43609.647361111114</v>
      </c>
      <c r="F6084">
        <v>3</v>
      </c>
      <c r="G6084" t="s">
        <v>5662</v>
      </c>
      <c r="H6084">
        <v>220</v>
      </c>
      <c r="I6084" s="1">
        <v>43668.999305555553</v>
      </c>
      <c r="J6084" s="2">
        <f t="shared" si="285"/>
        <v>1</v>
      </c>
      <c r="K6084" s="2" t="str">
        <f>IFERROR(VLOOKUP(A6084,Aux!A:B,2,0),"Outros")</f>
        <v>Transportes</v>
      </c>
      <c r="L6084" s="2">
        <f t="shared" si="286"/>
        <v>2019</v>
      </c>
      <c r="M6084">
        <f t="shared" si="287"/>
        <v>21</v>
      </c>
    </row>
    <row r="6085" spans="1:13" x14ac:dyDescent="0.35">
      <c r="A6085" t="s">
        <v>150</v>
      </c>
      <c r="B6085">
        <v>505309939</v>
      </c>
      <c r="C6085">
        <v>167384</v>
      </c>
      <c r="D6085" t="s">
        <v>5608</v>
      </c>
      <c r="E6085" s="1">
        <v>43609.650949074072</v>
      </c>
      <c r="F6085">
        <v>1</v>
      </c>
      <c r="G6085" t="s">
        <v>152</v>
      </c>
      <c r="H6085">
        <v>360</v>
      </c>
      <c r="I6085" s="1">
        <v>43616.6875</v>
      </c>
      <c r="J6085" s="2">
        <f t="shared" si="285"/>
        <v>1</v>
      </c>
      <c r="K6085" s="2" t="str">
        <f>IFERROR(VLOOKUP(A6085,Aux!A:B,2,0),"Outros")</f>
        <v>Municípios</v>
      </c>
      <c r="L6085" s="2">
        <f t="shared" si="286"/>
        <v>2019</v>
      </c>
      <c r="M6085">
        <f t="shared" si="287"/>
        <v>21</v>
      </c>
    </row>
    <row r="6086" spans="1:13" x14ac:dyDescent="0.35">
      <c r="A6086" t="s">
        <v>275</v>
      </c>
      <c r="B6086">
        <v>505187531</v>
      </c>
      <c r="C6086">
        <v>167385</v>
      </c>
      <c r="D6086" t="s">
        <v>5170</v>
      </c>
      <c r="E6086" s="1">
        <v>43609.652905092589</v>
      </c>
      <c r="F6086">
        <v>1</v>
      </c>
      <c r="G6086" t="s">
        <v>277</v>
      </c>
      <c r="H6086">
        <v>5</v>
      </c>
      <c r="I6086" s="1">
        <v>43615.999305555553</v>
      </c>
      <c r="J6086" s="2">
        <f t="shared" si="285"/>
        <v>1</v>
      </c>
      <c r="K6086" s="2" t="str">
        <f>IFERROR(VLOOKUP(A6086,Aux!A:B,2,0),"Outros")</f>
        <v>Municípios</v>
      </c>
      <c r="L6086" s="2">
        <f t="shared" si="286"/>
        <v>2019</v>
      </c>
      <c r="M6086">
        <f t="shared" si="287"/>
        <v>21</v>
      </c>
    </row>
    <row r="6087" spans="1:13" x14ac:dyDescent="0.35">
      <c r="A6087" t="s">
        <v>48</v>
      </c>
      <c r="B6087">
        <v>503035416</v>
      </c>
      <c r="C6087">
        <v>167386</v>
      </c>
      <c r="D6087" t="s">
        <v>5783</v>
      </c>
      <c r="E6087" s="1">
        <v>43609.66</v>
      </c>
      <c r="F6087">
        <v>1</v>
      </c>
      <c r="G6087" t="s">
        <v>50</v>
      </c>
      <c r="H6087">
        <v>340</v>
      </c>
      <c r="I6087" s="1">
        <v>43614.708333333336</v>
      </c>
      <c r="J6087" s="2">
        <f t="shared" si="285"/>
        <v>1</v>
      </c>
      <c r="K6087" s="2" t="str">
        <f>IFERROR(VLOOKUP(A6087,Aux!A:B,2,0),"Outros")</f>
        <v>Hospitais</v>
      </c>
      <c r="L6087" s="2">
        <f t="shared" si="286"/>
        <v>2019</v>
      </c>
      <c r="M6087">
        <f t="shared" si="287"/>
        <v>21</v>
      </c>
    </row>
    <row r="6088" spans="1:13" x14ac:dyDescent="0.35">
      <c r="A6088" t="s">
        <v>18</v>
      </c>
      <c r="B6088">
        <v>502177080</v>
      </c>
      <c r="C6088">
        <v>167387</v>
      </c>
      <c r="D6088" t="s">
        <v>5364</v>
      </c>
      <c r="E6088" s="1">
        <v>43609.671284722222</v>
      </c>
      <c r="F6088">
        <v>4</v>
      </c>
      <c r="G6088" t="s">
        <v>33</v>
      </c>
      <c r="H6088">
        <v>400</v>
      </c>
      <c r="I6088" s="1">
        <v>43263.708333333336</v>
      </c>
      <c r="J6088" s="2">
        <f t="shared" si="285"/>
        <v>1</v>
      </c>
      <c r="K6088" s="2" t="str">
        <f>IFERROR(VLOOKUP(A6088,Aux!A:B,2,0),"Outros")</f>
        <v>Municípios</v>
      </c>
      <c r="L6088" s="2">
        <f t="shared" si="286"/>
        <v>2019</v>
      </c>
      <c r="M6088">
        <f t="shared" si="287"/>
        <v>21</v>
      </c>
    </row>
    <row r="6089" spans="1:13" x14ac:dyDescent="0.35">
      <c r="A6089" t="s">
        <v>574</v>
      </c>
      <c r="B6089">
        <v>506791220</v>
      </c>
      <c r="C6089">
        <v>167388</v>
      </c>
      <c r="D6089" t="s">
        <v>5694</v>
      </c>
      <c r="E6089" s="1">
        <v>43609.673159722224</v>
      </c>
      <c r="F6089">
        <v>1</v>
      </c>
      <c r="G6089" t="s">
        <v>576</v>
      </c>
      <c r="H6089">
        <v>5</v>
      </c>
      <c r="I6089" s="1">
        <v>43616.999305555553</v>
      </c>
      <c r="J6089" s="2">
        <f t="shared" si="285"/>
        <v>1</v>
      </c>
      <c r="K6089" s="2" t="str">
        <f>IFERROR(VLOOKUP(A6089,Aux!A:B,2,0),"Outros")</f>
        <v>Municípios</v>
      </c>
      <c r="L6089" s="2">
        <f t="shared" si="286"/>
        <v>2019</v>
      </c>
      <c r="M6089">
        <f t="shared" si="287"/>
        <v>21</v>
      </c>
    </row>
    <row r="6090" spans="1:13" x14ac:dyDescent="0.35">
      <c r="A6090" t="s">
        <v>57</v>
      </c>
      <c r="B6090">
        <v>501294104</v>
      </c>
      <c r="C6090">
        <v>167389</v>
      </c>
      <c r="D6090" t="s">
        <v>5171</v>
      </c>
      <c r="E6090" s="1">
        <v>43609.673344907409</v>
      </c>
      <c r="F6090">
        <v>13</v>
      </c>
      <c r="G6090" t="s">
        <v>59</v>
      </c>
      <c r="H6090">
        <v>360</v>
      </c>
      <c r="I6090" s="1">
        <v>43615.999305555553</v>
      </c>
      <c r="J6090" s="2">
        <f t="shared" si="285"/>
        <v>1</v>
      </c>
      <c r="K6090" s="2" t="str">
        <f>IFERROR(VLOOKUP(A6090,Aux!A:B,2,0),"Outros")</f>
        <v>Municípios</v>
      </c>
      <c r="L6090" s="2">
        <f t="shared" si="286"/>
        <v>2019</v>
      </c>
      <c r="M6090">
        <f t="shared" si="287"/>
        <v>21</v>
      </c>
    </row>
    <row r="6091" spans="1:13" x14ac:dyDescent="0.35">
      <c r="A6091" t="s">
        <v>574</v>
      </c>
      <c r="B6091">
        <v>506791220</v>
      </c>
      <c r="C6091">
        <v>167390</v>
      </c>
      <c r="E6091" s="1">
        <v>43609.675520833334</v>
      </c>
      <c r="F6091">
        <v>1</v>
      </c>
      <c r="G6091" t="s">
        <v>33</v>
      </c>
      <c r="H6091">
        <v>400</v>
      </c>
      <c r="J6091" s="2">
        <f t="shared" si="285"/>
        <v>1</v>
      </c>
      <c r="K6091" s="2" t="str">
        <f>IFERROR(VLOOKUP(A6091,Aux!A:B,2,0),"Outros")</f>
        <v>Municípios</v>
      </c>
      <c r="L6091" s="2">
        <f t="shared" si="286"/>
        <v>2019</v>
      </c>
      <c r="M6091">
        <f t="shared" si="287"/>
        <v>21</v>
      </c>
    </row>
    <row r="6092" spans="1:13" x14ac:dyDescent="0.35">
      <c r="A6092" t="s">
        <v>275</v>
      </c>
      <c r="B6092">
        <v>505187531</v>
      </c>
      <c r="C6092">
        <v>167391</v>
      </c>
      <c r="D6092" t="s">
        <v>5307</v>
      </c>
      <c r="E6092" s="1">
        <v>43609.679282407407</v>
      </c>
      <c r="F6092">
        <v>13</v>
      </c>
      <c r="G6092" t="s">
        <v>277</v>
      </c>
      <c r="H6092">
        <v>360</v>
      </c>
      <c r="I6092" s="1">
        <v>43615.999305555553</v>
      </c>
      <c r="J6092" s="2">
        <f t="shared" si="285"/>
        <v>1</v>
      </c>
      <c r="K6092" s="2" t="str">
        <f>IFERROR(VLOOKUP(A6092,Aux!A:B,2,0),"Outros")</f>
        <v>Municípios</v>
      </c>
      <c r="L6092" s="2">
        <f t="shared" si="286"/>
        <v>2019</v>
      </c>
      <c r="M6092">
        <f t="shared" si="287"/>
        <v>21</v>
      </c>
    </row>
    <row r="6093" spans="1:13" x14ac:dyDescent="0.35">
      <c r="A6093" t="s">
        <v>18</v>
      </c>
      <c r="B6093">
        <v>502177080</v>
      </c>
      <c r="C6093">
        <v>167393</v>
      </c>
      <c r="D6093" t="s">
        <v>5172</v>
      </c>
      <c r="E6093" s="1">
        <v>43609.682037037041</v>
      </c>
      <c r="F6093">
        <v>3</v>
      </c>
      <c r="G6093" t="s">
        <v>164</v>
      </c>
      <c r="H6093">
        <v>360</v>
      </c>
      <c r="I6093" s="1">
        <v>43615.708333333336</v>
      </c>
      <c r="J6093" s="2">
        <f t="shared" si="285"/>
        <v>1</v>
      </c>
      <c r="K6093" s="2" t="str">
        <f>IFERROR(VLOOKUP(A6093,Aux!A:B,2,0),"Outros")</f>
        <v>Municípios</v>
      </c>
      <c r="L6093" s="2">
        <f t="shared" si="286"/>
        <v>2019</v>
      </c>
      <c r="M6093">
        <f t="shared" si="287"/>
        <v>21</v>
      </c>
    </row>
    <row r="6094" spans="1:13" x14ac:dyDescent="0.35">
      <c r="A6094" t="s">
        <v>85</v>
      </c>
      <c r="B6094">
        <v>506642798</v>
      </c>
      <c r="C6094">
        <v>167395</v>
      </c>
      <c r="D6094" t="s">
        <v>5784</v>
      </c>
      <c r="E6094" s="1">
        <v>43609.684965277775</v>
      </c>
      <c r="F6094">
        <v>1</v>
      </c>
      <c r="G6094" t="s">
        <v>1682</v>
      </c>
      <c r="H6094">
        <v>5</v>
      </c>
      <c r="I6094" s="1">
        <v>43614.958333333336</v>
      </c>
      <c r="J6094" s="2">
        <f t="shared" si="285"/>
        <v>1</v>
      </c>
      <c r="K6094" s="2" t="str">
        <f>IFERROR(VLOOKUP(A6094,Aux!A:B,2,0),"Outros")</f>
        <v>Municípios</v>
      </c>
      <c r="L6094" s="2">
        <f t="shared" si="286"/>
        <v>2019</v>
      </c>
      <c r="M6094">
        <f t="shared" si="287"/>
        <v>21</v>
      </c>
    </row>
    <row r="6095" spans="1:13" x14ac:dyDescent="0.35">
      <c r="A6095" t="s">
        <v>275</v>
      </c>
      <c r="B6095">
        <v>505187531</v>
      </c>
      <c r="C6095">
        <v>167396</v>
      </c>
      <c r="D6095" t="s">
        <v>5695</v>
      </c>
      <c r="E6095" s="1">
        <v>43609.686539351853</v>
      </c>
      <c r="F6095">
        <v>1</v>
      </c>
      <c r="G6095" t="s">
        <v>277</v>
      </c>
      <c r="H6095">
        <v>5</v>
      </c>
      <c r="I6095" s="1">
        <v>43614.999305555553</v>
      </c>
      <c r="J6095" s="2">
        <f t="shared" si="285"/>
        <v>1</v>
      </c>
      <c r="K6095" s="2" t="str">
        <f>IFERROR(VLOOKUP(A6095,Aux!A:B,2,0),"Outros")</f>
        <v>Municípios</v>
      </c>
      <c r="L6095" s="2">
        <f t="shared" si="286"/>
        <v>2019</v>
      </c>
      <c r="M6095">
        <f t="shared" si="287"/>
        <v>21</v>
      </c>
    </row>
    <row r="6096" spans="1:13" x14ac:dyDescent="0.35">
      <c r="A6096" t="s">
        <v>91</v>
      </c>
      <c r="B6096">
        <v>508035546</v>
      </c>
      <c r="C6096">
        <v>167400</v>
      </c>
      <c r="D6096" t="s">
        <v>5308</v>
      </c>
      <c r="E6096" s="1">
        <v>43609.693287037036</v>
      </c>
      <c r="F6096">
        <v>3</v>
      </c>
      <c r="G6096" t="s">
        <v>3912</v>
      </c>
      <c r="H6096">
        <v>340</v>
      </c>
      <c r="I6096" s="1">
        <v>43639.999305555553</v>
      </c>
      <c r="J6096" s="2">
        <f t="shared" si="285"/>
        <v>1</v>
      </c>
      <c r="K6096" s="2" t="str">
        <f>IFERROR(VLOOKUP(A6096,Aux!A:B,2,0),"Outros")</f>
        <v>Municípios</v>
      </c>
      <c r="L6096" s="2">
        <f t="shared" si="286"/>
        <v>2019</v>
      </c>
      <c r="M6096">
        <f t="shared" si="287"/>
        <v>21</v>
      </c>
    </row>
    <row r="6097" spans="1:13" x14ac:dyDescent="0.35">
      <c r="A6097" t="s">
        <v>57</v>
      </c>
      <c r="B6097">
        <v>501294104</v>
      </c>
      <c r="C6097">
        <v>167402</v>
      </c>
      <c r="D6097" t="s">
        <v>5214</v>
      </c>
      <c r="E6097" s="1">
        <v>43609.704085648147</v>
      </c>
      <c r="F6097">
        <v>1</v>
      </c>
      <c r="G6097" t="s">
        <v>59</v>
      </c>
      <c r="H6097">
        <v>360</v>
      </c>
      <c r="I6097" s="1">
        <v>43615.999305555553</v>
      </c>
      <c r="J6097" s="2">
        <f t="shared" si="285"/>
        <v>1</v>
      </c>
      <c r="K6097" s="2" t="str">
        <f>IFERROR(VLOOKUP(A6097,Aux!A:B,2,0),"Outros")</f>
        <v>Municípios</v>
      </c>
      <c r="L6097" s="2">
        <f t="shared" si="286"/>
        <v>2019</v>
      </c>
      <c r="M6097">
        <f t="shared" si="287"/>
        <v>21</v>
      </c>
    </row>
    <row r="6098" spans="1:13" x14ac:dyDescent="0.35">
      <c r="A6098" t="s">
        <v>188</v>
      </c>
      <c r="B6098">
        <v>502130040</v>
      </c>
      <c r="C6098">
        <v>167403</v>
      </c>
      <c r="D6098" t="s">
        <v>5365</v>
      </c>
      <c r="E6098" s="1">
        <v>43609.7109837963</v>
      </c>
      <c r="F6098">
        <v>1</v>
      </c>
      <c r="G6098" t="s">
        <v>190</v>
      </c>
      <c r="H6098">
        <v>340</v>
      </c>
      <c r="I6098" s="1">
        <v>43622.708333333336</v>
      </c>
      <c r="J6098" s="2">
        <f t="shared" si="285"/>
        <v>1</v>
      </c>
      <c r="K6098" s="2" t="str">
        <f>IFERROR(VLOOKUP(A6098,Aux!A:B,2,0),"Outros")</f>
        <v>Municípios</v>
      </c>
      <c r="L6098" s="2">
        <f t="shared" si="286"/>
        <v>2019</v>
      </c>
      <c r="M6098">
        <f t="shared" si="287"/>
        <v>21</v>
      </c>
    </row>
    <row r="6099" spans="1:13" x14ac:dyDescent="0.35">
      <c r="A6099" t="s">
        <v>140</v>
      </c>
      <c r="B6099">
        <v>506614913</v>
      </c>
      <c r="C6099">
        <v>167404</v>
      </c>
      <c r="D6099" t="s">
        <v>5215</v>
      </c>
      <c r="E6099" s="1">
        <v>43609.713472222225</v>
      </c>
      <c r="F6099">
        <v>1</v>
      </c>
      <c r="G6099" t="s">
        <v>47</v>
      </c>
      <c r="H6099">
        <v>360</v>
      </c>
      <c r="I6099" s="1">
        <v>43615.999305555553</v>
      </c>
      <c r="J6099" s="2">
        <f t="shared" si="285"/>
        <v>1</v>
      </c>
      <c r="K6099" s="2" t="str">
        <f>IFERROR(VLOOKUP(A6099,Aux!A:B,2,0),"Outros")</f>
        <v>Municípios</v>
      </c>
      <c r="L6099" s="2">
        <f t="shared" si="286"/>
        <v>2019</v>
      </c>
      <c r="M6099">
        <f t="shared" si="287"/>
        <v>21</v>
      </c>
    </row>
    <row r="6100" spans="1:13" x14ac:dyDescent="0.35">
      <c r="A6100" t="s">
        <v>57</v>
      </c>
      <c r="B6100">
        <v>501294104</v>
      </c>
      <c r="C6100">
        <v>167405</v>
      </c>
      <c r="D6100" t="s">
        <v>5696</v>
      </c>
      <c r="E6100" s="1">
        <v>43609.721851851849</v>
      </c>
      <c r="F6100">
        <v>1</v>
      </c>
      <c r="G6100" t="s">
        <v>59</v>
      </c>
      <c r="H6100">
        <v>360</v>
      </c>
      <c r="I6100" s="1">
        <v>43613.999305555553</v>
      </c>
      <c r="J6100" s="2">
        <f t="shared" si="285"/>
        <v>1</v>
      </c>
      <c r="K6100" s="2" t="str">
        <f>IFERROR(VLOOKUP(A6100,Aux!A:B,2,0),"Outros")</f>
        <v>Municípios</v>
      </c>
      <c r="L6100" s="2">
        <f t="shared" si="286"/>
        <v>2019</v>
      </c>
      <c r="M6100">
        <f t="shared" si="287"/>
        <v>21</v>
      </c>
    </row>
    <row r="6101" spans="1:13" x14ac:dyDescent="0.35">
      <c r="A6101" t="s">
        <v>71</v>
      </c>
      <c r="B6101">
        <v>500051054</v>
      </c>
      <c r="C6101">
        <v>167406</v>
      </c>
      <c r="D6101" t="s">
        <v>5216</v>
      </c>
      <c r="E6101" s="1">
        <v>43609.734606481485</v>
      </c>
      <c r="F6101">
        <v>13</v>
      </c>
      <c r="G6101" t="s">
        <v>202</v>
      </c>
      <c r="H6101">
        <v>360</v>
      </c>
      <c r="I6101" s="1">
        <v>43614.791666666664</v>
      </c>
      <c r="J6101" s="2">
        <f t="shared" si="285"/>
        <v>1</v>
      </c>
      <c r="K6101" s="2" t="str">
        <f>IFERROR(VLOOKUP(A6101,Aux!A:B,2,0),"Outros")</f>
        <v>Municípios</v>
      </c>
      <c r="L6101" s="2">
        <f t="shared" si="286"/>
        <v>2019</v>
      </c>
      <c r="M6101">
        <f t="shared" si="287"/>
        <v>21</v>
      </c>
    </row>
    <row r="6102" spans="1:13" x14ac:dyDescent="0.35">
      <c r="A6102" t="s">
        <v>140</v>
      </c>
      <c r="B6102">
        <v>506614913</v>
      </c>
      <c r="C6102">
        <v>167429</v>
      </c>
      <c r="E6102" s="1">
        <v>43610.652442129627</v>
      </c>
      <c r="F6102">
        <v>1</v>
      </c>
      <c r="G6102" t="s">
        <v>149</v>
      </c>
      <c r="H6102">
        <v>400</v>
      </c>
      <c r="I6102" s="1">
        <v>25569.999305555557</v>
      </c>
      <c r="J6102" s="2">
        <f t="shared" si="285"/>
        <v>1</v>
      </c>
      <c r="K6102" s="2" t="str">
        <f>IFERROR(VLOOKUP(A6102,Aux!A:B,2,0),"Outros")</f>
        <v>Municípios</v>
      </c>
      <c r="L6102" s="2">
        <f t="shared" si="286"/>
        <v>2019</v>
      </c>
      <c r="M6102">
        <f t="shared" si="287"/>
        <v>21</v>
      </c>
    </row>
    <row r="6103" spans="1:13" x14ac:dyDescent="0.35">
      <c r="A6103" t="s">
        <v>48</v>
      </c>
      <c r="B6103">
        <v>503035416</v>
      </c>
      <c r="C6103">
        <v>167447</v>
      </c>
      <c r="D6103" t="s">
        <v>5173</v>
      </c>
      <c r="E6103" s="1">
        <v>43612.379490740743</v>
      </c>
      <c r="F6103">
        <v>1</v>
      </c>
      <c r="G6103" t="s">
        <v>33</v>
      </c>
      <c r="H6103">
        <v>400</v>
      </c>
      <c r="I6103" s="1">
        <v>43616.708333333336</v>
      </c>
      <c r="J6103" s="2">
        <f t="shared" si="285"/>
        <v>1</v>
      </c>
      <c r="K6103" s="2" t="str">
        <f>IFERROR(VLOOKUP(A6103,Aux!A:B,2,0),"Outros")</f>
        <v>Hospitais</v>
      </c>
      <c r="L6103" s="2">
        <f t="shared" si="286"/>
        <v>2019</v>
      </c>
      <c r="M6103">
        <f t="shared" si="287"/>
        <v>22</v>
      </c>
    </row>
    <row r="6104" spans="1:13" x14ac:dyDescent="0.35">
      <c r="A6104" t="s">
        <v>48</v>
      </c>
      <c r="B6104">
        <v>503035416</v>
      </c>
      <c r="C6104">
        <v>167448</v>
      </c>
      <c r="D6104" t="s">
        <v>5173</v>
      </c>
      <c r="E6104" s="1">
        <v>43612.397847222222</v>
      </c>
      <c r="F6104">
        <v>1</v>
      </c>
      <c r="G6104" t="s">
        <v>33</v>
      </c>
      <c r="H6104">
        <v>360</v>
      </c>
      <c r="I6104" s="1">
        <v>43616.708333333336</v>
      </c>
      <c r="J6104" s="2">
        <f t="shared" si="285"/>
        <v>1</v>
      </c>
      <c r="K6104" s="2" t="str">
        <f>IFERROR(VLOOKUP(A6104,Aux!A:B,2,0),"Outros")</f>
        <v>Hospitais</v>
      </c>
      <c r="L6104" s="2">
        <f t="shared" si="286"/>
        <v>2019</v>
      </c>
      <c r="M6104">
        <f t="shared" si="287"/>
        <v>22</v>
      </c>
    </row>
    <row r="6105" spans="1:13" x14ac:dyDescent="0.35">
      <c r="A6105" t="s">
        <v>48</v>
      </c>
      <c r="B6105">
        <v>503035416</v>
      </c>
      <c r="C6105">
        <v>167449</v>
      </c>
      <c r="D6105" t="s">
        <v>5309</v>
      </c>
      <c r="E6105" s="1">
        <v>43612.402997685182</v>
      </c>
      <c r="F6105">
        <v>1</v>
      </c>
      <c r="G6105" t="s">
        <v>33</v>
      </c>
      <c r="H6105">
        <v>5</v>
      </c>
      <c r="I6105" s="1">
        <v>43614.708333333336</v>
      </c>
      <c r="J6105" s="2">
        <f t="shared" si="285"/>
        <v>1</v>
      </c>
      <c r="K6105" s="2" t="str">
        <f>IFERROR(VLOOKUP(A6105,Aux!A:B,2,0),"Outros")</f>
        <v>Hospitais</v>
      </c>
      <c r="L6105" s="2">
        <f t="shared" si="286"/>
        <v>2019</v>
      </c>
      <c r="M6105">
        <f t="shared" si="287"/>
        <v>22</v>
      </c>
    </row>
    <row r="6106" spans="1:13" x14ac:dyDescent="0.35">
      <c r="A6106" t="s">
        <v>2552</v>
      </c>
      <c r="B6106">
        <v>506806456</v>
      </c>
      <c r="C6106">
        <v>167450</v>
      </c>
      <c r="D6106" t="s">
        <v>5452</v>
      </c>
      <c r="E6106" s="1">
        <v>43612.406990740739</v>
      </c>
      <c r="F6106">
        <v>3</v>
      </c>
      <c r="G6106" t="s">
        <v>2554</v>
      </c>
      <c r="H6106">
        <v>210</v>
      </c>
      <c r="I6106" s="1">
        <v>43627.708333333336</v>
      </c>
      <c r="J6106" s="2">
        <f t="shared" si="285"/>
        <v>1</v>
      </c>
      <c r="K6106" s="2" t="str">
        <f>IFERROR(VLOOKUP(A6106,Aux!A:B,2,0),"Outros")</f>
        <v>Municípios</v>
      </c>
      <c r="L6106" s="2">
        <f t="shared" si="286"/>
        <v>2019</v>
      </c>
      <c r="M6106">
        <f t="shared" si="287"/>
        <v>22</v>
      </c>
    </row>
    <row r="6107" spans="1:13" x14ac:dyDescent="0.35">
      <c r="A6107" t="s">
        <v>118</v>
      </c>
      <c r="B6107">
        <v>680015019</v>
      </c>
      <c r="C6107">
        <v>167451</v>
      </c>
      <c r="D6107" t="s">
        <v>5785</v>
      </c>
      <c r="E6107" s="1">
        <v>43612.413206018522</v>
      </c>
      <c r="F6107">
        <v>3</v>
      </c>
      <c r="G6107" t="s">
        <v>62</v>
      </c>
      <c r="H6107">
        <v>360</v>
      </c>
      <c r="I6107" s="1">
        <v>43643.999305555553</v>
      </c>
      <c r="J6107" s="2">
        <f t="shared" si="285"/>
        <v>1</v>
      </c>
      <c r="K6107" s="2" t="str">
        <f>IFERROR(VLOOKUP(A6107,Aux!A:B,2,0),"Outros")</f>
        <v>Águas e resíduos</v>
      </c>
      <c r="L6107" s="2">
        <f t="shared" si="286"/>
        <v>2019</v>
      </c>
      <c r="M6107">
        <f t="shared" si="287"/>
        <v>22</v>
      </c>
    </row>
    <row r="6108" spans="1:13" x14ac:dyDescent="0.35">
      <c r="A6108" t="s">
        <v>251</v>
      </c>
      <c r="B6108">
        <v>508069645</v>
      </c>
      <c r="C6108">
        <v>167452</v>
      </c>
      <c r="D6108" t="s">
        <v>5310</v>
      </c>
      <c r="E6108" s="1">
        <v>43612.413912037038</v>
      </c>
      <c r="F6108">
        <v>1</v>
      </c>
      <c r="G6108" t="s">
        <v>2554</v>
      </c>
      <c r="H6108">
        <v>360</v>
      </c>
      <c r="I6108" s="1">
        <v>43620.708333333336</v>
      </c>
      <c r="J6108" s="2">
        <f t="shared" si="285"/>
        <v>1</v>
      </c>
      <c r="K6108" s="2" t="str">
        <f>IFERROR(VLOOKUP(A6108,Aux!A:B,2,0),"Outros")</f>
        <v>Escolas</v>
      </c>
      <c r="L6108" s="2">
        <f t="shared" si="286"/>
        <v>2019</v>
      </c>
      <c r="M6108">
        <f t="shared" si="287"/>
        <v>22</v>
      </c>
    </row>
    <row r="6109" spans="1:13" x14ac:dyDescent="0.35">
      <c r="A6109" t="s">
        <v>633</v>
      </c>
      <c r="B6109">
        <v>506617599</v>
      </c>
      <c r="C6109">
        <v>167453</v>
      </c>
      <c r="D6109" t="s">
        <v>5311</v>
      </c>
      <c r="E6109" s="1">
        <v>43612.414004629631</v>
      </c>
      <c r="F6109">
        <v>13</v>
      </c>
      <c r="G6109" t="s">
        <v>635</v>
      </c>
      <c r="H6109">
        <v>340</v>
      </c>
      <c r="I6109" s="1">
        <v>43622.999305555553</v>
      </c>
      <c r="J6109" s="2">
        <f t="shared" si="285"/>
        <v>1</v>
      </c>
      <c r="K6109" s="2" t="str">
        <f>IFERROR(VLOOKUP(A6109,Aux!A:B,2,0),"Outros")</f>
        <v>Municípios</v>
      </c>
      <c r="L6109" s="2">
        <f t="shared" si="286"/>
        <v>2019</v>
      </c>
      <c r="M6109">
        <f t="shared" si="287"/>
        <v>22</v>
      </c>
    </row>
    <row r="6110" spans="1:13" x14ac:dyDescent="0.35">
      <c r="A6110" t="s">
        <v>877</v>
      </c>
      <c r="B6110">
        <v>501143718</v>
      </c>
      <c r="C6110">
        <v>167454</v>
      </c>
      <c r="E6110" s="1">
        <v>43612.416701388887</v>
      </c>
      <c r="F6110">
        <v>13</v>
      </c>
      <c r="G6110" t="s">
        <v>33</v>
      </c>
      <c r="H6110">
        <v>400</v>
      </c>
      <c r="J6110" s="2">
        <f t="shared" si="285"/>
        <v>1</v>
      </c>
      <c r="K6110" s="2" t="str">
        <f>IFERROR(VLOOKUP(A6110,Aux!A:B,2,0),"Outros")</f>
        <v>Municípios</v>
      </c>
      <c r="L6110" s="2">
        <f t="shared" si="286"/>
        <v>2019</v>
      </c>
      <c r="M6110">
        <f t="shared" si="287"/>
        <v>22</v>
      </c>
    </row>
    <row r="6111" spans="1:13" x14ac:dyDescent="0.35">
      <c r="A6111" t="s">
        <v>188</v>
      </c>
      <c r="B6111">
        <v>502130040</v>
      </c>
      <c r="C6111">
        <v>167455</v>
      </c>
      <c r="D6111" t="s">
        <v>5737</v>
      </c>
      <c r="E6111" s="1">
        <v>43612.41946759259</v>
      </c>
      <c r="F6111">
        <v>1</v>
      </c>
      <c r="G6111" t="s">
        <v>190</v>
      </c>
      <c r="H6111">
        <v>340</v>
      </c>
      <c r="I6111" s="1">
        <v>43622.708333333336</v>
      </c>
      <c r="J6111" s="2">
        <f t="shared" si="285"/>
        <v>1</v>
      </c>
      <c r="K6111" s="2" t="str">
        <f>IFERROR(VLOOKUP(A6111,Aux!A:B,2,0),"Outros")</f>
        <v>Municípios</v>
      </c>
      <c r="L6111" s="2">
        <f t="shared" si="286"/>
        <v>2019</v>
      </c>
      <c r="M6111">
        <f t="shared" si="287"/>
        <v>22</v>
      </c>
    </row>
    <row r="6112" spans="1:13" x14ac:dyDescent="0.35">
      <c r="A6112" t="s">
        <v>275</v>
      </c>
      <c r="B6112">
        <v>505187531</v>
      </c>
      <c r="C6112">
        <v>167456</v>
      </c>
      <c r="D6112" t="s">
        <v>5663</v>
      </c>
      <c r="E6112" s="1">
        <v>43612.429212962961</v>
      </c>
      <c r="F6112">
        <v>1</v>
      </c>
      <c r="G6112" t="s">
        <v>318</v>
      </c>
      <c r="H6112">
        <v>360</v>
      </c>
      <c r="I6112" s="1">
        <v>43619.999305555553</v>
      </c>
      <c r="J6112" s="2">
        <f t="shared" si="285"/>
        <v>1</v>
      </c>
      <c r="K6112" s="2" t="str">
        <f>IFERROR(VLOOKUP(A6112,Aux!A:B,2,0),"Outros")</f>
        <v>Municípios</v>
      </c>
      <c r="L6112" s="2">
        <f t="shared" si="286"/>
        <v>2019</v>
      </c>
      <c r="M6112">
        <f t="shared" si="287"/>
        <v>22</v>
      </c>
    </row>
    <row r="6113" spans="1:13" x14ac:dyDescent="0.35">
      <c r="A6113" t="s">
        <v>877</v>
      </c>
      <c r="B6113">
        <v>501143718</v>
      </c>
      <c r="C6113">
        <v>167457</v>
      </c>
      <c r="D6113" t="s">
        <v>5786</v>
      </c>
      <c r="E6113" s="1">
        <v>43612.435925925929</v>
      </c>
      <c r="F6113">
        <v>13</v>
      </c>
      <c r="G6113" t="s">
        <v>879</v>
      </c>
      <c r="H6113">
        <v>220</v>
      </c>
      <c r="I6113" s="1">
        <v>43628.708333333336</v>
      </c>
      <c r="J6113" s="2">
        <f t="shared" si="285"/>
        <v>1</v>
      </c>
      <c r="K6113" s="2" t="str">
        <f>IFERROR(VLOOKUP(A6113,Aux!A:B,2,0),"Outros")</f>
        <v>Municípios</v>
      </c>
      <c r="L6113" s="2">
        <f t="shared" si="286"/>
        <v>2019</v>
      </c>
      <c r="M6113">
        <f t="shared" si="287"/>
        <v>22</v>
      </c>
    </row>
    <row r="6114" spans="1:13" x14ac:dyDescent="0.35">
      <c r="A6114" t="s">
        <v>275</v>
      </c>
      <c r="B6114">
        <v>505187531</v>
      </c>
      <c r="C6114">
        <v>167459</v>
      </c>
      <c r="D6114" t="s">
        <v>5174</v>
      </c>
      <c r="E6114" s="1">
        <v>43612.4455787037</v>
      </c>
      <c r="F6114">
        <v>3</v>
      </c>
      <c r="G6114" t="s">
        <v>277</v>
      </c>
      <c r="H6114">
        <v>360</v>
      </c>
      <c r="I6114" s="1">
        <v>43642.999305555553</v>
      </c>
      <c r="J6114" s="2">
        <f t="shared" si="285"/>
        <v>1</v>
      </c>
      <c r="K6114" s="2" t="str">
        <f>IFERROR(VLOOKUP(A6114,Aux!A:B,2,0),"Outros")</f>
        <v>Municípios</v>
      </c>
      <c r="L6114" s="2">
        <f t="shared" si="286"/>
        <v>2019</v>
      </c>
      <c r="M6114">
        <f t="shared" si="287"/>
        <v>22</v>
      </c>
    </row>
    <row r="6115" spans="1:13" x14ac:dyDescent="0.35">
      <c r="A6115" t="s">
        <v>275</v>
      </c>
      <c r="B6115">
        <v>505187531</v>
      </c>
      <c r="C6115">
        <v>167461</v>
      </c>
      <c r="D6115" t="s">
        <v>5175</v>
      </c>
      <c r="E6115" s="1">
        <v>43612.463680555556</v>
      </c>
      <c r="F6115">
        <v>3</v>
      </c>
      <c r="G6115" t="s">
        <v>277</v>
      </c>
      <c r="H6115">
        <v>360</v>
      </c>
      <c r="I6115" s="1">
        <v>43627.999305555553</v>
      </c>
      <c r="J6115" s="2">
        <f t="shared" si="285"/>
        <v>1</v>
      </c>
      <c r="K6115" s="2" t="str">
        <f>IFERROR(VLOOKUP(A6115,Aux!A:B,2,0),"Outros")</f>
        <v>Municípios</v>
      </c>
      <c r="L6115" s="2">
        <f t="shared" si="286"/>
        <v>2019</v>
      </c>
      <c r="M6115">
        <f t="shared" si="287"/>
        <v>22</v>
      </c>
    </row>
    <row r="6116" spans="1:13" x14ac:dyDescent="0.35">
      <c r="A6116" t="s">
        <v>63</v>
      </c>
      <c r="B6116">
        <v>502098139</v>
      </c>
      <c r="C6116">
        <v>167462</v>
      </c>
      <c r="D6116" t="s">
        <v>5410</v>
      </c>
      <c r="E6116" s="1">
        <v>43612.47011574074</v>
      </c>
      <c r="F6116">
        <v>3</v>
      </c>
      <c r="G6116" t="s">
        <v>2941</v>
      </c>
      <c r="H6116">
        <v>340</v>
      </c>
      <c r="I6116" s="1">
        <v>43687.791666666664</v>
      </c>
      <c r="J6116" s="2">
        <f t="shared" si="285"/>
        <v>1</v>
      </c>
      <c r="K6116" s="2" t="str">
        <f>IFERROR(VLOOKUP(A6116,Aux!A:B,2,0),"Outros")</f>
        <v>Municípios</v>
      </c>
      <c r="L6116" s="2">
        <f t="shared" si="286"/>
        <v>2019</v>
      </c>
      <c r="M6116">
        <f t="shared" si="287"/>
        <v>22</v>
      </c>
    </row>
    <row r="6117" spans="1:13" x14ac:dyDescent="0.35">
      <c r="A6117" t="s">
        <v>112</v>
      </c>
      <c r="B6117">
        <v>501144218</v>
      </c>
      <c r="C6117">
        <v>167463</v>
      </c>
      <c r="D6117" t="s">
        <v>5176</v>
      </c>
      <c r="E6117" s="1">
        <v>43612.475381944445</v>
      </c>
      <c r="F6117">
        <v>1</v>
      </c>
      <c r="G6117" t="s">
        <v>256</v>
      </c>
      <c r="H6117">
        <v>360</v>
      </c>
      <c r="I6117" s="1">
        <v>43622.75</v>
      </c>
      <c r="J6117" s="2">
        <f t="shared" si="285"/>
        <v>1</v>
      </c>
      <c r="K6117" s="2" t="str">
        <f>IFERROR(VLOOKUP(A6117,Aux!A:B,2,0),"Outros")</f>
        <v>Municípios</v>
      </c>
      <c r="L6117" s="2">
        <f t="shared" si="286"/>
        <v>2019</v>
      </c>
      <c r="M6117">
        <f t="shared" si="287"/>
        <v>22</v>
      </c>
    </row>
    <row r="6118" spans="1:13" x14ac:dyDescent="0.35">
      <c r="A6118" t="s">
        <v>336</v>
      </c>
      <c r="B6118">
        <v>505170876</v>
      </c>
      <c r="C6118">
        <v>167464</v>
      </c>
      <c r="D6118" t="s">
        <v>5177</v>
      </c>
      <c r="E6118" s="1">
        <v>43612.479398148149</v>
      </c>
      <c r="F6118">
        <v>3</v>
      </c>
      <c r="G6118" t="s">
        <v>345</v>
      </c>
      <c r="H6118">
        <v>360</v>
      </c>
      <c r="I6118" s="1">
        <v>43647.708333333336</v>
      </c>
      <c r="J6118" s="2">
        <f t="shared" si="285"/>
        <v>1</v>
      </c>
      <c r="K6118" s="2" t="str">
        <f>IFERROR(VLOOKUP(A6118,Aux!A:B,2,0),"Outros")</f>
        <v>Municípios</v>
      </c>
      <c r="L6118" s="2">
        <f t="shared" si="286"/>
        <v>2019</v>
      </c>
      <c r="M6118">
        <f t="shared" si="287"/>
        <v>22</v>
      </c>
    </row>
    <row r="6119" spans="1:13" x14ac:dyDescent="0.35">
      <c r="A6119" t="s">
        <v>281</v>
      </c>
      <c r="B6119">
        <v>508787033</v>
      </c>
      <c r="C6119">
        <v>167465</v>
      </c>
      <c r="D6119" t="s">
        <v>5698</v>
      </c>
      <c r="E6119" s="1">
        <v>43612.494733796295</v>
      </c>
      <c r="F6119">
        <v>1</v>
      </c>
      <c r="G6119" t="s">
        <v>33</v>
      </c>
      <c r="H6119">
        <v>360</v>
      </c>
      <c r="I6119" s="1">
        <v>43617.999305555553</v>
      </c>
      <c r="J6119" s="2">
        <f t="shared" si="285"/>
        <v>1</v>
      </c>
      <c r="K6119" s="2" t="str">
        <f>IFERROR(VLOOKUP(A6119,Aux!A:B,2,0),"Outros")</f>
        <v>Municípios</v>
      </c>
      <c r="L6119" s="2">
        <f t="shared" si="286"/>
        <v>2019</v>
      </c>
      <c r="M6119">
        <f t="shared" si="287"/>
        <v>22</v>
      </c>
    </row>
    <row r="6120" spans="1:13" x14ac:dyDescent="0.35">
      <c r="A6120" t="s">
        <v>188</v>
      </c>
      <c r="B6120">
        <v>502130040</v>
      </c>
      <c r="C6120">
        <v>167466</v>
      </c>
      <c r="D6120" t="s">
        <v>5697</v>
      </c>
      <c r="E6120" s="1">
        <v>43612.490578703706</v>
      </c>
      <c r="F6120">
        <v>1</v>
      </c>
      <c r="G6120" t="s">
        <v>190</v>
      </c>
      <c r="H6120">
        <v>400</v>
      </c>
      <c r="I6120" s="1">
        <v>25569.708333333332</v>
      </c>
      <c r="J6120" s="2">
        <f t="shared" si="285"/>
        <v>1</v>
      </c>
      <c r="K6120" s="2" t="str">
        <f>IFERROR(VLOOKUP(A6120,Aux!A:B,2,0),"Outros")</f>
        <v>Municípios</v>
      </c>
      <c r="L6120" s="2">
        <f t="shared" si="286"/>
        <v>2019</v>
      </c>
      <c r="M6120">
        <f t="shared" si="287"/>
        <v>22</v>
      </c>
    </row>
    <row r="6121" spans="1:13" x14ac:dyDescent="0.35">
      <c r="A6121" t="s">
        <v>230</v>
      </c>
      <c r="B6121">
        <v>501135960</v>
      </c>
      <c r="C6121">
        <v>167467</v>
      </c>
      <c r="D6121" t="s">
        <v>2682</v>
      </c>
      <c r="E6121" s="1">
        <v>43612.497199074074</v>
      </c>
      <c r="F6121">
        <v>3</v>
      </c>
      <c r="G6121" t="s">
        <v>2683</v>
      </c>
      <c r="H6121">
        <v>340</v>
      </c>
      <c r="I6121" s="1">
        <v>43627.708333333336</v>
      </c>
      <c r="J6121" s="2">
        <f t="shared" si="285"/>
        <v>1</v>
      </c>
      <c r="K6121" s="2" t="str">
        <f>IFERROR(VLOOKUP(A6121,Aux!A:B,2,0),"Outros")</f>
        <v>Municípios</v>
      </c>
      <c r="L6121" s="2">
        <f t="shared" si="286"/>
        <v>2019</v>
      </c>
      <c r="M6121">
        <f t="shared" si="287"/>
        <v>22</v>
      </c>
    </row>
    <row r="6122" spans="1:13" x14ac:dyDescent="0.35">
      <c r="A6122" t="s">
        <v>48</v>
      </c>
      <c r="B6122">
        <v>503035416</v>
      </c>
      <c r="C6122">
        <v>167468</v>
      </c>
      <c r="D6122" t="s">
        <v>5787</v>
      </c>
      <c r="E6122" s="1">
        <v>43612.505624999998</v>
      </c>
      <c r="F6122">
        <v>3</v>
      </c>
      <c r="G6122" t="s">
        <v>50</v>
      </c>
      <c r="H6122">
        <v>340</v>
      </c>
      <c r="I6122" s="1">
        <v>43619.708333333336</v>
      </c>
      <c r="J6122" s="2">
        <f t="shared" si="285"/>
        <v>1</v>
      </c>
      <c r="K6122" s="2" t="str">
        <f>IFERROR(VLOOKUP(A6122,Aux!A:B,2,0),"Outros")</f>
        <v>Hospitais</v>
      </c>
      <c r="L6122" s="2">
        <f t="shared" si="286"/>
        <v>2019</v>
      </c>
      <c r="M6122">
        <f t="shared" si="287"/>
        <v>22</v>
      </c>
    </row>
    <row r="6123" spans="1:13" x14ac:dyDescent="0.35">
      <c r="A6123" t="s">
        <v>275</v>
      </c>
      <c r="B6123">
        <v>505187531</v>
      </c>
      <c r="C6123">
        <v>167469</v>
      </c>
      <c r="D6123" t="s">
        <v>5178</v>
      </c>
      <c r="E6123" s="1">
        <v>43612.515057870369</v>
      </c>
      <c r="F6123">
        <v>1</v>
      </c>
      <c r="G6123" t="s">
        <v>277</v>
      </c>
      <c r="H6123">
        <v>360</v>
      </c>
      <c r="I6123" s="1">
        <v>43633.999305555553</v>
      </c>
      <c r="J6123" s="2">
        <f t="shared" si="285"/>
        <v>1</v>
      </c>
      <c r="K6123" s="2" t="str">
        <f>IFERROR(VLOOKUP(A6123,Aux!A:B,2,0),"Outros")</f>
        <v>Municípios</v>
      </c>
      <c r="L6123" s="2">
        <f t="shared" si="286"/>
        <v>2019</v>
      </c>
      <c r="M6123">
        <f t="shared" si="287"/>
        <v>22</v>
      </c>
    </row>
    <row r="6124" spans="1:13" x14ac:dyDescent="0.35">
      <c r="A6124" t="s">
        <v>140</v>
      </c>
      <c r="B6124">
        <v>506614913</v>
      </c>
      <c r="C6124">
        <v>167470</v>
      </c>
      <c r="D6124" t="s">
        <v>5312</v>
      </c>
      <c r="E6124" s="1">
        <v>43612.518877314818</v>
      </c>
      <c r="F6124">
        <v>3</v>
      </c>
      <c r="G6124" t="s">
        <v>47</v>
      </c>
      <c r="H6124">
        <v>360</v>
      </c>
      <c r="I6124" s="1">
        <v>43622.999305555553</v>
      </c>
      <c r="J6124" s="2">
        <f t="shared" si="285"/>
        <v>1</v>
      </c>
      <c r="K6124" s="2" t="str">
        <f>IFERROR(VLOOKUP(A6124,Aux!A:B,2,0),"Outros")</f>
        <v>Municípios</v>
      </c>
      <c r="L6124" s="2">
        <f t="shared" si="286"/>
        <v>2019</v>
      </c>
      <c r="M6124">
        <f t="shared" si="287"/>
        <v>22</v>
      </c>
    </row>
    <row r="6125" spans="1:13" x14ac:dyDescent="0.35">
      <c r="A6125" t="s">
        <v>37</v>
      </c>
      <c r="B6125">
        <v>506187543</v>
      </c>
      <c r="C6125">
        <v>167471</v>
      </c>
      <c r="D6125" t="s">
        <v>5271</v>
      </c>
      <c r="E6125" s="1">
        <v>43612.57240740741</v>
      </c>
      <c r="F6125">
        <v>1</v>
      </c>
      <c r="G6125" t="s">
        <v>522</v>
      </c>
      <c r="H6125">
        <v>5</v>
      </c>
      <c r="I6125" s="1">
        <v>43617.999305555553</v>
      </c>
      <c r="J6125" s="2">
        <f t="shared" si="285"/>
        <v>1</v>
      </c>
      <c r="K6125" s="2" t="str">
        <f>IFERROR(VLOOKUP(A6125,Aux!A:B,2,0),"Outros")</f>
        <v>Municípios</v>
      </c>
      <c r="L6125" s="2">
        <f t="shared" si="286"/>
        <v>2019</v>
      </c>
      <c r="M6125">
        <f t="shared" si="287"/>
        <v>22</v>
      </c>
    </row>
    <row r="6126" spans="1:13" x14ac:dyDescent="0.35">
      <c r="A6126" t="s">
        <v>63</v>
      </c>
      <c r="B6126">
        <v>502098139</v>
      </c>
      <c r="C6126">
        <v>167472</v>
      </c>
      <c r="D6126" t="s">
        <v>5179</v>
      </c>
      <c r="E6126" s="1">
        <v>43612.587523148148</v>
      </c>
      <c r="F6126">
        <v>3</v>
      </c>
      <c r="G6126" t="s">
        <v>1980</v>
      </c>
      <c r="H6126">
        <v>220</v>
      </c>
      <c r="I6126" s="1">
        <v>43646.999305555553</v>
      </c>
      <c r="J6126" s="2">
        <f t="shared" si="285"/>
        <v>1</v>
      </c>
      <c r="K6126" s="2" t="str">
        <f>IFERROR(VLOOKUP(A6126,Aux!A:B,2,0),"Outros")</f>
        <v>Municípios</v>
      </c>
      <c r="L6126" s="2">
        <f t="shared" si="286"/>
        <v>2019</v>
      </c>
      <c r="M6126">
        <f t="shared" si="287"/>
        <v>22</v>
      </c>
    </row>
    <row r="6127" spans="1:13" x14ac:dyDescent="0.35">
      <c r="A6127" t="s">
        <v>133</v>
      </c>
      <c r="B6127">
        <v>503539473</v>
      </c>
      <c r="C6127">
        <v>167474</v>
      </c>
      <c r="D6127" t="s">
        <v>5180</v>
      </c>
      <c r="E6127" s="1">
        <v>43612.592893518522</v>
      </c>
      <c r="F6127">
        <v>13</v>
      </c>
      <c r="G6127" t="s">
        <v>135</v>
      </c>
      <c r="H6127">
        <v>360</v>
      </c>
      <c r="I6127" s="1">
        <v>43618.999305555553</v>
      </c>
      <c r="J6127" s="2">
        <f t="shared" si="285"/>
        <v>1</v>
      </c>
      <c r="K6127" s="2" t="str">
        <f>IFERROR(VLOOKUP(A6127,Aux!A:B,2,0),"Outros")</f>
        <v>Municípios</v>
      </c>
      <c r="L6127" s="2">
        <f t="shared" si="286"/>
        <v>2019</v>
      </c>
      <c r="M6127">
        <f t="shared" si="287"/>
        <v>22</v>
      </c>
    </row>
    <row r="6128" spans="1:13" x14ac:dyDescent="0.35">
      <c r="A6128" t="s">
        <v>150</v>
      </c>
      <c r="B6128">
        <v>505309939</v>
      </c>
      <c r="C6128">
        <v>167476</v>
      </c>
      <c r="D6128" t="s">
        <v>5181</v>
      </c>
      <c r="E6128" s="1">
        <v>43612.599189814813</v>
      </c>
      <c r="F6128">
        <v>1</v>
      </c>
      <c r="G6128" t="s">
        <v>152</v>
      </c>
      <c r="H6128">
        <v>360</v>
      </c>
      <c r="I6128" s="1">
        <v>43619.6875</v>
      </c>
      <c r="J6128" s="2">
        <f t="shared" si="285"/>
        <v>1</v>
      </c>
      <c r="K6128" s="2" t="str">
        <f>IFERROR(VLOOKUP(A6128,Aux!A:B,2,0),"Outros")</f>
        <v>Municípios</v>
      </c>
      <c r="L6128" s="2">
        <f t="shared" si="286"/>
        <v>2019</v>
      </c>
      <c r="M6128">
        <f t="shared" si="287"/>
        <v>22</v>
      </c>
    </row>
    <row r="6129" spans="1:13" x14ac:dyDescent="0.35">
      <c r="A6129" t="s">
        <v>197</v>
      </c>
      <c r="B6129">
        <v>506334562</v>
      </c>
      <c r="C6129">
        <v>167478</v>
      </c>
      <c r="D6129" t="s">
        <v>5182</v>
      </c>
      <c r="E6129" s="1">
        <v>43612.602581018517</v>
      </c>
      <c r="F6129">
        <v>13</v>
      </c>
      <c r="G6129" t="s">
        <v>3568</v>
      </c>
      <c r="H6129">
        <v>360</v>
      </c>
      <c r="I6129" s="1">
        <v>43633.999305555553</v>
      </c>
      <c r="J6129" s="2">
        <f t="shared" si="285"/>
        <v>1</v>
      </c>
      <c r="K6129" s="2" t="str">
        <f>IFERROR(VLOOKUP(A6129,Aux!A:B,2,0),"Outros")</f>
        <v>Municípios</v>
      </c>
      <c r="L6129" s="2">
        <f t="shared" si="286"/>
        <v>2019</v>
      </c>
      <c r="M6129">
        <f t="shared" si="287"/>
        <v>22</v>
      </c>
    </row>
    <row r="6130" spans="1:13" x14ac:dyDescent="0.35">
      <c r="A6130" t="s">
        <v>574</v>
      </c>
      <c r="B6130">
        <v>506791220</v>
      </c>
      <c r="C6130">
        <v>167479</v>
      </c>
      <c r="D6130" t="s">
        <v>5217</v>
      </c>
      <c r="E6130" s="1">
        <v>43612.602731481478</v>
      </c>
      <c r="F6130">
        <v>3</v>
      </c>
      <c r="G6130" t="s">
        <v>576</v>
      </c>
      <c r="H6130">
        <v>360</v>
      </c>
      <c r="I6130" s="1">
        <v>43622.999305555553</v>
      </c>
      <c r="J6130" s="2">
        <f t="shared" si="285"/>
        <v>1</v>
      </c>
      <c r="K6130" s="2" t="str">
        <f>IFERROR(VLOOKUP(A6130,Aux!A:B,2,0),"Outros")</f>
        <v>Municípios</v>
      </c>
      <c r="L6130" s="2">
        <f t="shared" si="286"/>
        <v>2019</v>
      </c>
      <c r="M6130">
        <f t="shared" si="287"/>
        <v>22</v>
      </c>
    </row>
    <row r="6131" spans="1:13" x14ac:dyDescent="0.35">
      <c r="A6131" t="s">
        <v>122</v>
      </c>
      <c r="B6131">
        <v>506173968</v>
      </c>
      <c r="C6131">
        <v>167485</v>
      </c>
      <c r="D6131" t="s">
        <v>5411</v>
      </c>
      <c r="E6131" s="1">
        <v>43612.616631944446</v>
      </c>
      <c r="F6131">
        <v>13</v>
      </c>
      <c r="G6131" t="s">
        <v>597</v>
      </c>
      <c r="H6131">
        <v>360</v>
      </c>
      <c r="I6131" s="1">
        <v>43617.75</v>
      </c>
      <c r="J6131" s="2">
        <f t="shared" si="285"/>
        <v>1</v>
      </c>
      <c r="K6131" s="2" t="str">
        <f>IFERROR(VLOOKUP(A6131,Aux!A:B,2,0),"Outros")</f>
        <v>Municípios</v>
      </c>
      <c r="L6131" s="2">
        <f t="shared" si="286"/>
        <v>2019</v>
      </c>
      <c r="M6131">
        <f t="shared" si="287"/>
        <v>22</v>
      </c>
    </row>
    <row r="6132" spans="1:13" x14ac:dyDescent="0.35">
      <c r="A6132" t="s">
        <v>150</v>
      </c>
      <c r="B6132">
        <v>505309939</v>
      </c>
      <c r="C6132">
        <v>167489</v>
      </c>
      <c r="D6132" t="s">
        <v>5218</v>
      </c>
      <c r="E6132" s="1">
        <v>43612.624826388892</v>
      </c>
      <c r="F6132">
        <v>1</v>
      </c>
      <c r="G6132" t="s">
        <v>152</v>
      </c>
      <c r="H6132">
        <v>360</v>
      </c>
      <c r="I6132" s="1">
        <v>43619.6875</v>
      </c>
      <c r="J6132" s="2">
        <f t="shared" si="285"/>
        <v>1</v>
      </c>
      <c r="K6132" s="2" t="str">
        <f>IFERROR(VLOOKUP(A6132,Aux!A:B,2,0),"Outros")</f>
        <v>Municípios</v>
      </c>
      <c r="L6132" s="2">
        <f t="shared" si="286"/>
        <v>2019</v>
      </c>
      <c r="M6132">
        <f t="shared" si="287"/>
        <v>22</v>
      </c>
    </row>
    <row r="6133" spans="1:13" x14ac:dyDescent="0.35">
      <c r="A6133" t="s">
        <v>171</v>
      </c>
      <c r="B6133">
        <v>504293125</v>
      </c>
      <c r="C6133">
        <v>167490</v>
      </c>
      <c r="D6133" t="s">
        <v>5453</v>
      </c>
      <c r="E6133" s="1">
        <v>43612.635231481479</v>
      </c>
      <c r="F6133">
        <v>13</v>
      </c>
      <c r="G6133" t="s">
        <v>451</v>
      </c>
      <c r="H6133">
        <v>360</v>
      </c>
      <c r="I6133" s="1">
        <v>43621.999305555553</v>
      </c>
      <c r="J6133" s="2">
        <f t="shared" si="285"/>
        <v>1</v>
      </c>
      <c r="K6133" s="2" t="str">
        <f>IFERROR(VLOOKUP(A6133,Aux!A:B,2,0),"Outros")</f>
        <v>Municípios</v>
      </c>
      <c r="L6133" s="2">
        <f t="shared" si="286"/>
        <v>2019</v>
      </c>
      <c r="M6133">
        <f t="shared" si="287"/>
        <v>22</v>
      </c>
    </row>
    <row r="6134" spans="1:13" x14ac:dyDescent="0.35">
      <c r="A6134" t="s">
        <v>122</v>
      </c>
      <c r="B6134">
        <v>506173968</v>
      </c>
      <c r="C6134">
        <v>167492</v>
      </c>
      <c r="E6134" s="1">
        <v>43612.64534722222</v>
      </c>
      <c r="F6134">
        <v>1</v>
      </c>
      <c r="G6134" t="s">
        <v>33</v>
      </c>
      <c r="H6134">
        <v>400</v>
      </c>
      <c r="J6134" s="2">
        <f t="shared" si="285"/>
        <v>1</v>
      </c>
      <c r="K6134" s="2" t="str">
        <f>IFERROR(VLOOKUP(A6134,Aux!A:B,2,0),"Outros")</f>
        <v>Municípios</v>
      </c>
      <c r="L6134" s="2">
        <f t="shared" si="286"/>
        <v>2019</v>
      </c>
      <c r="M6134">
        <f t="shared" si="287"/>
        <v>22</v>
      </c>
    </row>
    <row r="6135" spans="1:13" x14ac:dyDescent="0.35">
      <c r="A6135" t="s">
        <v>574</v>
      </c>
      <c r="B6135">
        <v>506791220</v>
      </c>
      <c r="C6135">
        <v>167493</v>
      </c>
      <c r="D6135" t="s">
        <v>5313</v>
      </c>
      <c r="E6135" s="1">
        <v>43612.646053240744</v>
      </c>
      <c r="F6135">
        <v>13</v>
      </c>
      <c r="G6135" t="s">
        <v>576</v>
      </c>
      <c r="H6135">
        <v>360</v>
      </c>
      <c r="I6135" s="1">
        <v>43619.999305555553</v>
      </c>
      <c r="J6135" s="2">
        <f t="shared" si="285"/>
        <v>1</v>
      </c>
      <c r="K6135" s="2" t="str">
        <f>IFERROR(VLOOKUP(A6135,Aux!A:B,2,0),"Outros")</f>
        <v>Municípios</v>
      </c>
      <c r="L6135" s="2">
        <f t="shared" si="286"/>
        <v>2019</v>
      </c>
      <c r="M6135">
        <f t="shared" si="287"/>
        <v>22</v>
      </c>
    </row>
    <row r="6136" spans="1:13" x14ac:dyDescent="0.35">
      <c r="A6136" t="s">
        <v>367</v>
      </c>
      <c r="B6136">
        <v>501590056</v>
      </c>
      <c r="C6136">
        <v>167494</v>
      </c>
      <c r="D6136" t="s">
        <v>5366</v>
      </c>
      <c r="E6136" s="1">
        <v>43612.647268518522</v>
      </c>
      <c r="F6136">
        <v>3</v>
      </c>
      <c r="G6136" t="s">
        <v>5367</v>
      </c>
      <c r="H6136">
        <v>400</v>
      </c>
      <c r="I6136" s="1">
        <v>43077.999305555553</v>
      </c>
      <c r="J6136" s="2">
        <f t="shared" si="285"/>
        <v>1</v>
      </c>
      <c r="K6136" s="2" t="str">
        <f>IFERROR(VLOOKUP(A6136,Aux!A:B,2,0),"Outros")</f>
        <v>Outros</v>
      </c>
      <c r="L6136" s="2">
        <f t="shared" si="286"/>
        <v>2019</v>
      </c>
      <c r="M6136">
        <f t="shared" si="287"/>
        <v>22</v>
      </c>
    </row>
    <row r="6137" spans="1:13" x14ac:dyDescent="0.35">
      <c r="A6137" t="s">
        <v>108</v>
      </c>
      <c r="B6137">
        <v>501222634</v>
      </c>
      <c r="C6137">
        <v>167495</v>
      </c>
      <c r="E6137" s="1">
        <v>43612.648495370369</v>
      </c>
      <c r="F6137">
        <v>1</v>
      </c>
      <c r="G6137" t="s">
        <v>33</v>
      </c>
      <c r="H6137">
        <v>400</v>
      </c>
      <c r="J6137" s="2">
        <f t="shared" si="285"/>
        <v>1</v>
      </c>
      <c r="K6137" s="2" t="str">
        <f>IFERROR(VLOOKUP(A6137,Aux!A:B,2,0),"Outros")</f>
        <v>Municípios</v>
      </c>
      <c r="L6137" s="2">
        <f t="shared" si="286"/>
        <v>2019</v>
      </c>
      <c r="M6137">
        <f t="shared" si="287"/>
        <v>22</v>
      </c>
    </row>
    <row r="6138" spans="1:13" x14ac:dyDescent="0.35">
      <c r="A6138" t="s">
        <v>108</v>
      </c>
      <c r="B6138">
        <v>501222634</v>
      </c>
      <c r="C6138">
        <v>167497</v>
      </c>
      <c r="D6138" t="s">
        <v>2669</v>
      </c>
      <c r="E6138" s="1">
        <v>43612.649386574078</v>
      </c>
      <c r="F6138">
        <v>3</v>
      </c>
      <c r="G6138" t="s">
        <v>5454</v>
      </c>
      <c r="H6138">
        <v>340</v>
      </c>
      <c r="I6138" s="1">
        <v>43698.999305555553</v>
      </c>
      <c r="J6138" s="2">
        <f t="shared" si="285"/>
        <v>1</v>
      </c>
      <c r="K6138" s="2" t="str">
        <f>IFERROR(VLOOKUP(A6138,Aux!A:B,2,0),"Outros")</f>
        <v>Municípios</v>
      </c>
      <c r="L6138" s="2">
        <f t="shared" si="286"/>
        <v>2019</v>
      </c>
      <c r="M6138">
        <f t="shared" si="287"/>
        <v>22</v>
      </c>
    </row>
    <row r="6139" spans="1:13" x14ac:dyDescent="0.35">
      <c r="A6139" t="s">
        <v>3045</v>
      </c>
      <c r="B6139">
        <v>500697884</v>
      </c>
      <c r="C6139">
        <v>167498</v>
      </c>
      <c r="E6139" s="1">
        <v>43612.653506944444</v>
      </c>
      <c r="F6139">
        <v>3</v>
      </c>
      <c r="G6139" t="s">
        <v>33</v>
      </c>
      <c r="H6139">
        <v>400</v>
      </c>
      <c r="J6139" s="2">
        <f t="shared" si="285"/>
        <v>1</v>
      </c>
      <c r="K6139" s="2" t="str">
        <f>IFERROR(VLOOKUP(A6139,Aux!A:B,2,0),"Outros")</f>
        <v>Outros</v>
      </c>
      <c r="L6139" s="2">
        <f t="shared" si="286"/>
        <v>2019</v>
      </c>
      <c r="M6139">
        <f t="shared" si="287"/>
        <v>22</v>
      </c>
    </row>
    <row r="6140" spans="1:13" x14ac:dyDescent="0.35">
      <c r="A6140" t="s">
        <v>3045</v>
      </c>
      <c r="B6140">
        <v>500697884</v>
      </c>
      <c r="C6140">
        <v>167499</v>
      </c>
      <c r="D6140" t="s">
        <v>3161</v>
      </c>
      <c r="E6140" s="1">
        <v>43612.65865740741</v>
      </c>
      <c r="F6140">
        <v>3</v>
      </c>
      <c r="G6140" t="s">
        <v>159</v>
      </c>
      <c r="H6140">
        <v>400</v>
      </c>
      <c r="I6140" s="1">
        <v>43609.999305555553</v>
      </c>
      <c r="J6140" s="2">
        <f t="shared" si="285"/>
        <v>1</v>
      </c>
      <c r="K6140" s="2" t="str">
        <f>IFERROR(VLOOKUP(A6140,Aux!A:B,2,0),"Outros")</f>
        <v>Outros</v>
      </c>
      <c r="L6140" s="2">
        <f t="shared" si="286"/>
        <v>2019</v>
      </c>
      <c r="M6140">
        <f t="shared" si="287"/>
        <v>22</v>
      </c>
    </row>
    <row r="6141" spans="1:13" x14ac:dyDescent="0.35">
      <c r="A6141" t="s">
        <v>275</v>
      </c>
      <c r="B6141">
        <v>505187531</v>
      </c>
      <c r="C6141">
        <v>167500</v>
      </c>
      <c r="D6141" t="s">
        <v>5699</v>
      </c>
      <c r="E6141" s="1">
        <v>43612.66609953704</v>
      </c>
      <c r="F6141">
        <v>1</v>
      </c>
      <c r="G6141" t="s">
        <v>277</v>
      </c>
      <c r="H6141">
        <v>360</v>
      </c>
      <c r="I6141" s="1">
        <v>43619.999305555553</v>
      </c>
      <c r="J6141" s="2">
        <f t="shared" si="285"/>
        <v>1</v>
      </c>
      <c r="K6141" s="2" t="str">
        <f>IFERROR(VLOOKUP(A6141,Aux!A:B,2,0),"Outros")</f>
        <v>Municípios</v>
      </c>
      <c r="L6141" s="2">
        <f t="shared" si="286"/>
        <v>2019</v>
      </c>
      <c r="M6141">
        <f t="shared" si="287"/>
        <v>22</v>
      </c>
    </row>
    <row r="6142" spans="1:13" x14ac:dyDescent="0.35">
      <c r="A6142" t="s">
        <v>895</v>
      </c>
      <c r="B6142">
        <v>501305564</v>
      </c>
      <c r="C6142">
        <v>167501</v>
      </c>
      <c r="D6142" t="s">
        <v>1534</v>
      </c>
      <c r="E6142" s="1">
        <v>43612.669537037036</v>
      </c>
      <c r="F6142">
        <v>1</v>
      </c>
      <c r="G6142" t="s">
        <v>33</v>
      </c>
      <c r="H6142">
        <v>340</v>
      </c>
      <c r="I6142" s="1">
        <v>43615.999305555553</v>
      </c>
      <c r="J6142" s="2">
        <f t="shared" si="285"/>
        <v>1</v>
      </c>
      <c r="K6142" s="2" t="str">
        <f>IFERROR(VLOOKUP(A6142,Aux!A:B,2,0),"Outros")</f>
        <v>Municípios</v>
      </c>
      <c r="L6142" s="2">
        <f t="shared" si="286"/>
        <v>2019</v>
      </c>
      <c r="M6142">
        <f t="shared" si="287"/>
        <v>22</v>
      </c>
    </row>
    <row r="6143" spans="1:13" x14ac:dyDescent="0.35">
      <c r="A6143" t="s">
        <v>2141</v>
      </c>
      <c r="B6143">
        <v>502971096</v>
      </c>
      <c r="C6143">
        <v>167502</v>
      </c>
      <c r="E6143" s="1">
        <v>43612.6874537037</v>
      </c>
      <c r="F6143">
        <v>3</v>
      </c>
      <c r="G6143" t="s">
        <v>33</v>
      </c>
      <c r="H6143">
        <v>400</v>
      </c>
      <c r="J6143" s="2">
        <f t="shared" si="285"/>
        <v>1</v>
      </c>
      <c r="K6143" s="2" t="str">
        <f>IFERROR(VLOOKUP(A6143,Aux!A:B,2,0),"Outros")</f>
        <v>Municípios</v>
      </c>
      <c r="L6143" s="2">
        <f t="shared" si="286"/>
        <v>2019</v>
      </c>
      <c r="M6143">
        <f t="shared" si="287"/>
        <v>22</v>
      </c>
    </row>
    <row r="6144" spans="1:13" x14ac:dyDescent="0.35">
      <c r="A6144" t="s">
        <v>122</v>
      </c>
      <c r="B6144">
        <v>506173968</v>
      </c>
      <c r="C6144">
        <v>167503</v>
      </c>
      <c r="D6144" t="s">
        <v>5314</v>
      </c>
      <c r="E6144" s="1">
        <v>43612.690555555557</v>
      </c>
      <c r="F6144">
        <v>13</v>
      </c>
      <c r="G6144" t="s">
        <v>597</v>
      </c>
      <c r="H6144">
        <v>360</v>
      </c>
      <c r="I6144" s="1">
        <v>43617.75</v>
      </c>
      <c r="J6144" s="2">
        <f t="shared" si="285"/>
        <v>1</v>
      </c>
      <c r="K6144" s="2" t="str">
        <f>IFERROR(VLOOKUP(A6144,Aux!A:B,2,0),"Outros")</f>
        <v>Municípios</v>
      </c>
      <c r="L6144" s="2">
        <f t="shared" si="286"/>
        <v>2019</v>
      </c>
      <c r="M6144">
        <f t="shared" si="287"/>
        <v>22</v>
      </c>
    </row>
    <row r="6145" spans="1:13" x14ac:dyDescent="0.35">
      <c r="A6145" t="s">
        <v>112</v>
      </c>
      <c r="B6145">
        <v>501144218</v>
      </c>
      <c r="C6145">
        <v>167506</v>
      </c>
      <c r="D6145" t="s">
        <v>5122</v>
      </c>
      <c r="E6145" s="1">
        <v>43612.700844907406</v>
      </c>
      <c r="F6145">
        <v>3</v>
      </c>
      <c r="G6145" t="s">
        <v>114</v>
      </c>
      <c r="H6145">
        <v>360</v>
      </c>
      <c r="I6145" s="1">
        <v>43619.999305555553</v>
      </c>
      <c r="J6145" s="2">
        <f t="shared" si="285"/>
        <v>1</v>
      </c>
      <c r="K6145" s="2" t="str">
        <f>IFERROR(VLOOKUP(A6145,Aux!A:B,2,0),"Outros")</f>
        <v>Municípios</v>
      </c>
      <c r="L6145" s="2">
        <f t="shared" si="286"/>
        <v>2019</v>
      </c>
      <c r="M6145">
        <f t="shared" si="287"/>
        <v>22</v>
      </c>
    </row>
    <row r="6146" spans="1:13" x14ac:dyDescent="0.35">
      <c r="A6146" t="s">
        <v>260</v>
      </c>
      <c r="B6146">
        <v>502790024</v>
      </c>
      <c r="C6146">
        <v>167508</v>
      </c>
      <c r="D6146" t="s">
        <v>5738</v>
      </c>
      <c r="E6146" s="1">
        <v>43612.710428240738</v>
      </c>
      <c r="F6146">
        <v>13</v>
      </c>
      <c r="G6146" t="s">
        <v>2921</v>
      </c>
      <c r="H6146">
        <v>360</v>
      </c>
      <c r="I6146" s="1">
        <v>43640.999305555553</v>
      </c>
      <c r="J6146" s="2">
        <f t="shared" ref="J6146:J6209" si="288">IF(C6146=C6145,"",1)</f>
        <v>1</v>
      </c>
      <c r="K6146" s="2" t="str">
        <f>IFERROR(VLOOKUP(A6146,Aux!A:B,2,0),"Outros")</f>
        <v>Transportes</v>
      </c>
      <c r="L6146" s="2">
        <f t="shared" ref="L6146:L6209" si="289">YEAR(E6146)</f>
        <v>2019</v>
      </c>
      <c r="M6146">
        <f t="shared" ref="M6146:M6209" si="290">WEEKNUM(E6146)</f>
        <v>22</v>
      </c>
    </row>
    <row r="6147" spans="1:13" x14ac:dyDescent="0.35">
      <c r="A6147" t="s">
        <v>112</v>
      </c>
      <c r="B6147">
        <v>501144218</v>
      </c>
      <c r="C6147">
        <v>167509</v>
      </c>
      <c r="D6147" t="s">
        <v>5455</v>
      </c>
      <c r="E6147" s="1">
        <v>43612.73777777778</v>
      </c>
      <c r="F6147">
        <v>1</v>
      </c>
      <c r="G6147" t="s">
        <v>1242</v>
      </c>
      <c r="H6147">
        <v>360</v>
      </c>
      <c r="I6147" s="1">
        <v>43622.999305555553</v>
      </c>
      <c r="J6147" s="2">
        <f t="shared" si="288"/>
        <v>1</v>
      </c>
      <c r="K6147" s="2" t="str">
        <f>IFERROR(VLOOKUP(A6147,Aux!A:B,2,0),"Outros")</f>
        <v>Municípios</v>
      </c>
      <c r="L6147" s="2">
        <f t="shared" si="289"/>
        <v>2019</v>
      </c>
      <c r="M6147">
        <f t="shared" si="290"/>
        <v>22</v>
      </c>
    </row>
    <row r="6148" spans="1:13" x14ac:dyDescent="0.35">
      <c r="A6148" t="s">
        <v>185</v>
      </c>
      <c r="B6148">
        <v>506556590</v>
      </c>
      <c r="C6148">
        <v>167527</v>
      </c>
      <c r="D6148" t="s">
        <v>5700</v>
      </c>
      <c r="E6148" s="1">
        <v>43613.333402777775</v>
      </c>
      <c r="F6148">
        <v>13</v>
      </c>
      <c r="G6148" t="s">
        <v>187</v>
      </c>
      <c r="H6148">
        <v>360</v>
      </c>
      <c r="I6148" s="1">
        <v>43622.729166666664</v>
      </c>
      <c r="J6148" s="2">
        <f t="shared" si="288"/>
        <v>1</v>
      </c>
      <c r="K6148" s="2" t="str">
        <f>IFERROR(VLOOKUP(A6148,Aux!A:B,2,0),"Outros")</f>
        <v>Municípios</v>
      </c>
      <c r="L6148" s="2">
        <f t="shared" si="289"/>
        <v>2019</v>
      </c>
      <c r="M6148">
        <f t="shared" si="290"/>
        <v>22</v>
      </c>
    </row>
    <row r="6149" spans="1:13" x14ac:dyDescent="0.35">
      <c r="A6149" t="s">
        <v>57</v>
      </c>
      <c r="B6149">
        <v>501294104</v>
      </c>
      <c r="C6149">
        <v>167528</v>
      </c>
      <c r="D6149" t="s">
        <v>5609</v>
      </c>
      <c r="E6149" s="1">
        <v>43613.385439814818</v>
      </c>
      <c r="F6149">
        <v>1</v>
      </c>
      <c r="G6149" t="s">
        <v>59</v>
      </c>
      <c r="H6149">
        <v>360</v>
      </c>
      <c r="I6149" s="1">
        <v>43619.999305555553</v>
      </c>
      <c r="J6149" s="2">
        <f t="shared" si="288"/>
        <v>1</v>
      </c>
      <c r="K6149" s="2" t="str">
        <f>IFERROR(VLOOKUP(A6149,Aux!A:B,2,0),"Outros")</f>
        <v>Municípios</v>
      </c>
      <c r="L6149" s="2">
        <f t="shared" si="289"/>
        <v>2019</v>
      </c>
      <c r="M6149">
        <f t="shared" si="290"/>
        <v>22</v>
      </c>
    </row>
    <row r="6150" spans="1:13" x14ac:dyDescent="0.35">
      <c r="A6150" t="s">
        <v>27</v>
      </c>
      <c r="B6150">
        <v>505584760</v>
      </c>
      <c r="C6150">
        <v>167529</v>
      </c>
      <c r="D6150" t="s">
        <v>5610</v>
      </c>
      <c r="E6150" s="1">
        <v>43613.38758101852</v>
      </c>
      <c r="F6150">
        <v>13</v>
      </c>
      <c r="G6150" t="s">
        <v>1464</v>
      </c>
      <c r="H6150">
        <v>360</v>
      </c>
      <c r="I6150" s="1">
        <v>43622.999305555553</v>
      </c>
      <c r="J6150" s="2">
        <f t="shared" si="288"/>
        <v>1</v>
      </c>
      <c r="K6150" s="2" t="str">
        <f>IFERROR(VLOOKUP(A6150,Aux!A:B,2,0),"Outros")</f>
        <v>Municípios</v>
      </c>
      <c r="L6150" s="2">
        <f t="shared" si="289"/>
        <v>2019</v>
      </c>
      <c r="M6150">
        <f t="shared" si="290"/>
        <v>22</v>
      </c>
    </row>
    <row r="6151" spans="1:13" x14ac:dyDescent="0.35">
      <c r="A6151" t="s">
        <v>57</v>
      </c>
      <c r="B6151">
        <v>501294104</v>
      </c>
      <c r="C6151">
        <v>167532</v>
      </c>
      <c r="D6151" t="s">
        <v>5315</v>
      </c>
      <c r="E6151" s="1">
        <v>43613.397534722222</v>
      </c>
      <c r="F6151">
        <v>1</v>
      </c>
      <c r="G6151" t="s">
        <v>59</v>
      </c>
      <c r="H6151">
        <v>360</v>
      </c>
      <c r="I6151" s="1">
        <v>43621.999305555553</v>
      </c>
      <c r="J6151" s="2">
        <f t="shared" si="288"/>
        <v>1</v>
      </c>
      <c r="K6151" s="2" t="str">
        <f>IFERROR(VLOOKUP(A6151,Aux!A:B,2,0),"Outros")</f>
        <v>Municípios</v>
      </c>
      <c r="L6151" s="2">
        <f t="shared" si="289"/>
        <v>2019</v>
      </c>
      <c r="M6151">
        <f t="shared" si="290"/>
        <v>22</v>
      </c>
    </row>
    <row r="6152" spans="1:13" x14ac:dyDescent="0.35">
      <c r="A6152" t="s">
        <v>903</v>
      </c>
      <c r="B6152">
        <v>680001069</v>
      </c>
      <c r="C6152">
        <v>167533</v>
      </c>
      <c r="D6152" t="s">
        <v>5412</v>
      </c>
      <c r="E6152" s="1">
        <v>43613.399710648147</v>
      </c>
      <c r="F6152">
        <v>3</v>
      </c>
      <c r="G6152" t="s">
        <v>736</v>
      </c>
      <c r="H6152">
        <v>340</v>
      </c>
      <c r="I6152" s="1">
        <v>43628.999305555553</v>
      </c>
      <c r="J6152" s="2">
        <f t="shared" si="288"/>
        <v>1</v>
      </c>
      <c r="K6152" s="2" t="str">
        <f>IFERROR(VLOOKUP(A6152,Aux!A:B,2,0),"Outros")</f>
        <v>Municípios</v>
      </c>
      <c r="L6152" s="2">
        <f t="shared" si="289"/>
        <v>2019</v>
      </c>
      <c r="M6152">
        <f t="shared" si="290"/>
        <v>22</v>
      </c>
    </row>
    <row r="6153" spans="1:13" x14ac:dyDescent="0.35">
      <c r="A6153" t="s">
        <v>133</v>
      </c>
      <c r="B6153">
        <v>503539473</v>
      </c>
      <c r="C6153">
        <v>167535</v>
      </c>
      <c r="D6153" t="s">
        <v>5272</v>
      </c>
      <c r="E6153" s="1">
        <v>43613.414664351854</v>
      </c>
      <c r="F6153">
        <v>1</v>
      </c>
      <c r="G6153" t="s">
        <v>194</v>
      </c>
      <c r="H6153">
        <v>340</v>
      </c>
      <c r="I6153" s="1">
        <v>43620.999305555553</v>
      </c>
      <c r="J6153" s="2">
        <f t="shared" si="288"/>
        <v>1</v>
      </c>
      <c r="K6153" s="2" t="str">
        <f>IFERROR(VLOOKUP(A6153,Aux!A:B,2,0),"Outros")</f>
        <v>Municípios</v>
      </c>
      <c r="L6153" s="2">
        <f t="shared" si="289"/>
        <v>2019</v>
      </c>
      <c r="M6153">
        <f t="shared" si="290"/>
        <v>22</v>
      </c>
    </row>
    <row r="6154" spans="1:13" x14ac:dyDescent="0.35">
      <c r="A6154" t="s">
        <v>57</v>
      </c>
      <c r="B6154">
        <v>501294104</v>
      </c>
      <c r="C6154">
        <v>167536</v>
      </c>
      <c r="D6154" t="s">
        <v>5788</v>
      </c>
      <c r="E6154" s="1">
        <v>43613.419699074075</v>
      </c>
      <c r="F6154">
        <v>13</v>
      </c>
      <c r="G6154" t="s">
        <v>59</v>
      </c>
      <c r="H6154">
        <v>360</v>
      </c>
      <c r="I6154" s="1">
        <v>43619.999305555553</v>
      </c>
      <c r="J6154" s="2">
        <f t="shared" si="288"/>
        <v>1</v>
      </c>
      <c r="K6154" s="2" t="str">
        <f>IFERROR(VLOOKUP(A6154,Aux!A:B,2,0),"Outros")</f>
        <v>Municípios</v>
      </c>
      <c r="L6154" s="2">
        <f t="shared" si="289"/>
        <v>2019</v>
      </c>
      <c r="M6154">
        <f t="shared" si="290"/>
        <v>22</v>
      </c>
    </row>
    <row r="6155" spans="1:13" x14ac:dyDescent="0.35">
      <c r="A6155" t="s">
        <v>122</v>
      </c>
      <c r="B6155">
        <v>506173968</v>
      </c>
      <c r="C6155">
        <v>167537</v>
      </c>
      <c r="D6155" t="s">
        <v>5611</v>
      </c>
      <c r="E6155" s="1">
        <v>43613.422337962962</v>
      </c>
      <c r="F6155">
        <v>13</v>
      </c>
      <c r="G6155" t="s">
        <v>33</v>
      </c>
      <c r="H6155">
        <v>360</v>
      </c>
      <c r="I6155" s="1">
        <v>43618.75</v>
      </c>
      <c r="J6155" s="2">
        <f t="shared" si="288"/>
        <v>1</v>
      </c>
      <c r="K6155" s="2" t="str">
        <f>IFERROR(VLOOKUP(A6155,Aux!A:B,2,0),"Outros")</f>
        <v>Municípios</v>
      </c>
      <c r="L6155" s="2">
        <f t="shared" si="289"/>
        <v>2019</v>
      </c>
      <c r="M6155">
        <f t="shared" si="290"/>
        <v>22</v>
      </c>
    </row>
    <row r="6156" spans="1:13" x14ac:dyDescent="0.35">
      <c r="A6156" t="s">
        <v>57</v>
      </c>
      <c r="B6156">
        <v>501294104</v>
      </c>
      <c r="C6156">
        <v>167540</v>
      </c>
      <c r="D6156" t="s">
        <v>5413</v>
      </c>
      <c r="E6156" s="1">
        <v>43613.424733796295</v>
      </c>
      <c r="F6156">
        <v>1</v>
      </c>
      <c r="G6156" t="s">
        <v>33</v>
      </c>
      <c r="H6156">
        <v>360</v>
      </c>
      <c r="I6156" s="1">
        <v>43619.999305555553</v>
      </c>
      <c r="J6156" s="2">
        <f t="shared" si="288"/>
        <v>1</v>
      </c>
      <c r="K6156" s="2" t="str">
        <f>IFERROR(VLOOKUP(A6156,Aux!A:B,2,0),"Outros")</f>
        <v>Municípios</v>
      </c>
      <c r="L6156" s="2">
        <f t="shared" si="289"/>
        <v>2019</v>
      </c>
      <c r="M6156">
        <f t="shared" si="290"/>
        <v>22</v>
      </c>
    </row>
    <row r="6157" spans="1:13" x14ac:dyDescent="0.35">
      <c r="A6157" t="s">
        <v>578</v>
      </c>
      <c r="B6157">
        <v>501112049</v>
      </c>
      <c r="C6157">
        <v>167541</v>
      </c>
      <c r="D6157" t="s">
        <v>5789</v>
      </c>
      <c r="E6157" s="1">
        <v>43613.426342592589</v>
      </c>
      <c r="F6157">
        <v>13</v>
      </c>
      <c r="G6157" t="s">
        <v>580</v>
      </c>
      <c r="H6157">
        <v>5</v>
      </c>
      <c r="I6157" s="1">
        <v>43622.666666666664</v>
      </c>
      <c r="J6157" s="2">
        <f t="shared" si="288"/>
        <v>1</v>
      </c>
      <c r="K6157" s="2" t="str">
        <f>IFERROR(VLOOKUP(A6157,Aux!A:B,2,0),"Outros")</f>
        <v>Municípios</v>
      </c>
      <c r="L6157" s="2">
        <f t="shared" si="289"/>
        <v>2019</v>
      </c>
      <c r="M6157">
        <f t="shared" si="290"/>
        <v>22</v>
      </c>
    </row>
    <row r="6158" spans="1:13" x14ac:dyDescent="0.35">
      <c r="A6158" t="s">
        <v>57</v>
      </c>
      <c r="B6158">
        <v>501294104</v>
      </c>
      <c r="C6158">
        <v>167542</v>
      </c>
      <c r="D6158" t="s">
        <v>5612</v>
      </c>
      <c r="E6158" s="1">
        <v>43613.431562500002</v>
      </c>
      <c r="F6158">
        <v>13</v>
      </c>
      <c r="G6158" t="s">
        <v>59</v>
      </c>
      <c r="H6158">
        <v>360</v>
      </c>
      <c r="I6158" s="1">
        <v>43619.999305555553</v>
      </c>
      <c r="J6158" s="2">
        <f t="shared" si="288"/>
        <v>1</v>
      </c>
      <c r="K6158" s="2" t="str">
        <f>IFERROR(VLOOKUP(A6158,Aux!A:B,2,0),"Outros")</f>
        <v>Municípios</v>
      </c>
      <c r="L6158" s="2">
        <f t="shared" si="289"/>
        <v>2019</v>
      </c>
      <c r="M6158">
        <f t="shared" si="290"/>
        <v>22</v>
      </c>
    </row>
    <row r="6159" spans="1:13" x14ac:dyDescent="0.35">
      <c r="A6159" t="s">
        <v>223</v>
      </c>
      <c r="B6159">
        <v>680018140</v>
      </c>
      <c r="C6159">
        <v>167543</v>
      </c>
      <c r="D6159" t="s">
        <v>5701</v>
      </c>
      <c r="E6159" s="1">
        <v>43613.436435185184</v>
      </c>
      <c r="F6159">
        <v>1</v>
      </c>
      <c r="G6159" t="s">
        <v>683</v>
      </c>
      <c r="H6159">
        <v>360</v>
      </c>
      <c r="I6159" s="1">
        <v>43619.999305555553</v>
      </c>
      <c r="J6159" s="2">
        <f t="shared" si="288"/>
        <v>1</v>
      </c>
      <c r="K6159" s="2" t="str">
        <f>IFERROR(VLOOKUP(A6159,Aux!A:B,2,0),"Outros")</f>
        <v>Municípios</v>
      </c>
      <c r="L6159" s="2">
        <f t="shared" si="289"/>
        <v>2019</v>
      </c>
      <c r="M6159">
        <f t="shared" si="290"/>
        <v>22</v>
      </c>
    </row>
    <row r="6160" spans="1:13" x14ac:dyDescent="0.35">
      <c r="A6160" t="s">
        <v>41</v>
      </c>
      <c r="B6160">
        <v>500192855</v>
      </c>
      <c r="C6160">
        <v>167545</v>
      </c>
      <c r="D6160" t="s">
        <v>5456</v>
      </c>
      <c r="E6160" s="1">
        <v>43613.456678240742</v>
      </c>
      <c r="F6160">
        <v>13</v>
      </c>
      <c r="G6160" t="s">
        <v>33</v>
      </c>
      <c r="H6160">
        <v>340</v>
      </c>
      <c r="I6160" s="1">
        <v>43633.999305555553</v>
      </c>
      <c r="J6160" s="2">
        <f t="shared" si="288"/>
        <v>1</v>
      </c>
      <c r="K6160" s="2" t="str">
        <f>IFERROR(VLOOKUP(A6160,Aux!A:B,2,0),"Outros")</f>
        <v>Transportes</v>
      </c>
      <c r="L6160" s="2">
        <f t="shared" si="289"/>
        <v>2019</v>
      </c>
      <c r="M6160">
        <f t="shared" si="290"/>
        <v>22</v>
      </c>
    </row>
    <row r="6161" spans="1:13" x14ac:dyDescent="0.35">
      <c r="A6161" t="s">
        <v>185</v>
      </c>
      <c r="B6161">
        <v>506556590</v>
      </c>
      <c r="C6161">
        <v>167548</v>
      </c>
      <c r="D6161" t="s">
        <v>5739</v>
      </c>
      <c r="E6161" s="1">
        <v>43613.464548611111</v>
      </c>
      <c r="F6161">
        <v>13</v>
      </c>
      <c r="G6161" t="s">
        <v>781</v>
      </c>
      <c r="H6161">
        <v>360</v>
      </c>
      <c r="I6161" s="1">
        <v>43622.999305555553</v>
      </c>
      <c r="J6161" s="2">
        <f t="shared" si="288"/>
        <v>1</v>
      </c>
      <c r="K6161" s="2" t="str">
        <f>IFERROR(VLOOKUP(A6161,Aux!A:B,2,0),"Outros")</f>
        <v>Municípios</v>
      </c>
      <c r="L6161" s="2">
        <f t="shared" si="289"/>
        <v>2019</v>
      </c>
      <c r="M6161">
        <f t="shared" si="290"/>
        <v>22</v>
      </c>
    </row>
    <row r="6162" spans="1:13" x14ac:dyDescent="0.35">
      <c r="A6162" t="s">
        <v>15</v>
      </c>
      <c r="B6162">
        <v>503541567</v>
      </c>
      <c r="C6162">
        <v>167550</v>
      </c>
      <c r="D6162" t="s">
        <v>5457</v>
      </c>
      <c r="E6162" s="1">
        <v>43613.47111111111</v>
      </c>
      <c r="F6162">
        <v>3</v>
      </c>
      <c r="G6162" t="s">
        <v>259</v>
      </c>
      <c r="H6162">
        <v>340</v>
      </c>
      <c r="I6162" s="1">
        <v>43648.999305555553</v>
      </c>
      <c r="J6162" s="2">
        <f t="shared" si="288"/>
        <v>1</v>
      </c>
      <c r="K6162" s="2" t="str">
        <f>IFERROR(VLOOKUP(A6162,Aux!A:B,2,0),"Outros")</f>
        <v>Municípios</v>
      </c>
      <c r="L6162" s="2">
        <f t="shared" si="289"/>
        <v>2019</v>
      </c>
      <c r="M6162">
        <f t="shared" si="290"/>
        <v>22</v>
      </c>
    </row>
    <row r="6163" spans="1:13" x14ac:dyDescent="0.35">
      <c r="A6163" t="s">
        <v>35</v>
      </c>
      <c r="B6163">
        <v>508666236</v>
      </c>
      <c r="C6163">
        <v>167551</v>
      </c>
      <c r="D6163" t="s">
        <v>5613</v>
      </c>
      <c r="E6163" s="1">
        <v>43613.481226851851</v>
      </c>
      <c r="F6163">
        <v>1</v>
      </c>
      <c r="G6163" t="s">
        <v>3581</v>
      </c>
      <c r="H6163">
        <v>360</v>
      </c>
      <c r="I6163" s="1">
        <v>43616.999305555553</v>
      </c>
      <c r="J6163" s="2">
        <f t="shared" si="288"/>
        <v>1</v>
      </c>
      <c r="K6163" s="2" t="str">
        <f>IFERROR(VLOOKUP(A6163,Aux!A:B,2,0),"Outros")</f>
        <v>Outros</v>
      </c>
      <c r="L6163" s="2">
        <f t="shared" si="289"/>
        <v>2019</v>
      </c>
      <c r="M6163">
        <f t="shared" si="290"/>
        <v>22</v>
      </c>
    </row>
    <row r="6164" spans="1:13" x14ac:dyDescent="0.35">
      <c r="A6164" t="s">
        <v>140</v>
      </c>
      <c r="B6164">
        <v>506614913</v>
      </c>
      <c r="C6164">
        <v>167552</v>
      </c>
      <c r="D6164" t="s">
        <v>5458</v>
      </c>
      <c r="E6164" s="1">
        <v>43613.487766203703</v>
      </c>
      <c r="F6164">
        <v>13</v>
      </c>
      <c r="G6164" t="s">
        <v>47</v>
      </c>
      <c r="H6164">
        <v>360</v>
      </c>
      <c r="I6164" s="1">
        <v>43619.999305555553</v>
      </c>
      <c r="J6164" s="2">
        <f t="shared" si="288"/>
        <v>1</v>
      </c>
      <c r="K6164" s="2" t="str">
        <f>IFERROR(VLOOKUP(A6164,Aux!A:B,2,0),"Outros")</f>
        <v>Municípios</v>
      </c>
      <c r="L6164" s="2">
        <f t="shared" si="289"/>
        <v>2019</v>
      </c>
      <c r="M6164">
        <f t="shared" si="290"/>
        <v>22</v>
      </c>
    </row>
    <row r="6165" spans="1:13" x14ac:dyDescent="0.35">
      <c r="A6165" t="s">
        <v>122</v>
      </c>
      <c r="B6165">
        <v>506173968</v>
      </c>
      <c r="C6165">
        <v>167553</v>
      </c>
      <c r="D6165" t="s">
        <v>5614</v>
      </c>
      <c r="E6165" s="1">
        <v>43613.487847222219</v>
      </c>
      <c r="F6165">
        <v>13</v>
      </c>
      <c r="G6165" t="s">
        <v>1167</v>
      </c>
      <c r="H6165">
        <v>360</v>
      </c>
      <c r="I6165" s="1">
        <v>43618.708333333336</v>
      </c>
      <c r="J6165" s="2">
        <f t="shared" si="288"/>
        <v>1</v>
      </c>
      <c r="K6165" s="2" t="str">
        <f>IFERROR(VLOOKUP(A6165,Aux!A:B,2,0),"Outros")</f>
        <v>Municípios</v>
      </c>
      <c r="L6165" s="2">
        <f t="shared" si="289"/>
        <v>2019</v>
      </c>
      <c r="M6165">
        <f t="shared" si="290"/>
        <v>22</v>
      </c>
    </row>
    <row r="6166" spans="1:13" x14ac:dyDescent="0.35">
      <c r="A6166" t="s">
        <v>1256</v>
      </c>
      <c r="B6166">
        <v>506855368</v>
      </c>
      <c r="C6166">
        <v>167555</v>
      </c>
      <c r="D6166" t="s">
        <v>5123</v>
      </c>
      <c r="E6166" s="1">
        <v>43613.496631944443</v>
      </c>
      <c r="F6166">
        <v>13</v>
      </c>
      <c r="G6166" t="s">
        <v>3253</v>
      </c>
      <c r="H6166">
        <v>360</v>
      </c>
      <c r="I6166" s="1">
        <v>43618.729166666664</v>
      </c>
      <c r="J6166" s="2">
        <f t="shared" si="288"/>
        <v>1</v>
      </c>
      <c r="K6166" s="2" t="str">
        <f>IFERROR(VLOOKUP(A6166,Aux!A:B,2,0),"Outros")</f>
        <v>Municípios</v>
      </c>
      <c r="L6166" s="2">
        <f t="shared" si="289"/>
        <v>2019</v>
      </c>
      <c r="M6166">
        <f t="shared" si="290"/>
        <v>22</v>
      </c>
    </row>
    <row r="6167" spans="1:13" x14ac:dyDescent="0.35">
      <c r="A6167" t="s">
        <v>37</v>
      </c>
      <c r="B6167">
        <v>506187543</v>
      </c>
      <c r="C6167">
        <v>167557</v>
      </c>
      <c r="D6167" t="s">
        <v>5790</v>
      </c>
      <c r="E6167" s="1">
        <v>43613.500775462962</v>
      </c>
      <c r="F6167">
        <v>3</v>
      </c>
      <c r="G6167" t="s">
        <v>522</v>
      </c>
      <c r="H6167">
        <v>5</v>
      </c>
      <c r="I6167" s="1">
        <v>43635.999305555553</v>
      </c>
      <c r="J6167" s="2">
        <f t="shared" si="288"/>
        <v>1</v>
      </c>
      <c r="K6167" s="2" t="str">
        <f>IFERROR(VLOOKUP(A6167,Aux!A:B,2,0),"Outros")</f>
        <v>Municípios</v>
      </c>
      <c r="L6167" s="2">
        <f t="shared" si="289"/>
        <v>2019</v>
      </c>
      <c r="M6167">
        <f t="shared" si="290"/>
        <v>22</v>
      </c>
    </row>
    <row r="6168" spans="1:13" x14ac:dyDescent="0.35">
      <c r="A6168" t="s">
        <v>2119</v>
      </c>
      <c r="B6168">
        <v>510836240</v>
      </c>
      <c r="C6168">
        <v>167570</v>
      </c>
      <c r="E6168" s="1">
        <v>43613.519155092596</v>
      </c>
      <c r="F6168">
        <v>1</v>
      </c>
      <c r="G6168" t="s">
        <v>33</v>
      </c>
      <c r="H6168">
        <v>400</v>
      </c>
      <c r="I6168" s="1">
        <v>25569.999305555557</v>
      </c>
      <c r="J6168" s="2">
        <f t="shared" si="288"/>
        <v>1</v>
      </c>
      <c r="K6168" s="2" t="str">
        <f>IFERROR(VLOOKUP(A6168,Aux!A:B,2,0),"Outros")</f>
        <v>Municípios</v>
      </c>
      <c r="L6168" s="2">
        <f t="shared" si="289"/>
        <v>2019</v>
      </c>
      <c r="M6168">
        <f t="shared" si="290"/>
        <v>22</v>
      </c>
    </row>
    <row r="6169" spans="1:13" x14ac:dyDescent="0.35">
      <c r="A6169" t="s">
        <v>275</v>
      </c>
      <c r="B6169">
        <v>505187531</v>
      </c>
      <c r="C6169">
        <v>167572</v>
      </c>
      <c r="D6169" t="s">
        <v>5060</v>
      </c>
      <c r="E6169" s="1">
        <v>43613.525636574072</v>
      </c>
      <c r="F6169">
        <v>1</v>
      </c>
      <c r="G6169" t="s">
        <v>277</v>
      </c>
      <c r="H6169">
        <v>400</v>
      </c>
      <c r="I6169" s="1">
        <v>43605.999305555553</v>
      </c>
      <c r="J6169" s="2">
        <f t="shared" si="288"/>
        <v>1</v>
      </c>
      <c r="K6169" s="2" t="str">
        <f>IFERROR(VLOOKUP(A6169,Aux!A:B,2,0),"Outros")</f>
        <v>Municípios</v>
      </c>
      <c r="L6169" s="2">
        <f t="shared" si="289"/>
        <v>2019</v>
      </c>
      <c r="M6169">
        <f t="shared" si="290"/>
        <v>22</v>
      </c>
    </row>
    <row r="6170" spans="1:13" x14ac:dyDescent="0.35">
      <c r="A6170" t="s">
        <v>275</v>
      </c>
      <c r="B6170">
        <v>505187531</v>
      </c>
      <c r="C6170">
        <v>167573</v>
      </c>
      <c r="D6170" t="s">
        <v>4389</v>
      </c>
      <c r="E6170" s="1">
        <v>43613.526145833333</v>
      </c>
      <c r="F6170">
        <v>1</v>
      </c>
      <c r="G6170" t="s">
        <v>277</v>
      </c>
      <c r="H6170">
        <v>360</v>
      </c>
      <c r="I6170" s="1">
        <v>43614.999305555553</v>
      </c>
      <c r="J6170" s="2">
        <f t="shared" si="288"/>
        <v>1</v>
      </c>
      <c r="K6170" s="2" t="str">
        <f>IFERROR(VLOOKUP(A6170,Aux!A:B,2,0),"Outros")</f>
        <v>Municípios</v>
      </c>
      <c r="L6170" s="2">
        <f t="shared" si="289"/>
        <v>2019</v>
      </c>
      <c r="M6170">
        <f t="shared" si="290"/>
        <v>22</v>
      </c>
    </row>
    <row r="6171" spans="1:13" x14ac:dyDescent="0.35">
      <c r="A6171" t="s">
        <v>275</v>
      </c>
      <c r="B6171">
        <v>505187531</v>
      </c>
      <c r="C6171">
        <v>167574</v>
      </c>
      <c r="D6171" t="s">
        <v>5368</v>
      </c>
      <c r="E6171" s="1">
        <v>43613.534259259257</v>
      </c>
      <c r="F6171">
        <v>3</v>
      </c>
      <c r="G6171" t="s">
        <v>277</v>
      </c>
      <c r="H6171">
        <v>340</v>
      </c>
      <c r="I6171" s="1">
        <v>43633.999305555553</v>
      </c>
      <c r="J6171" s="2">
        <f t="shared" si="288"/>
        <v>1</v>
      </c>
      <c r="K6171" s="2" t="str">
        <f>IFERROR(VLOOKUP(A6171,Aux!A:B,2,0),"Outros")</f>
        <v>Municípios</v>
      </c>
      <c r="L6171" s="2">
        <f t="shared" si="289"/>
        <v>2019</v>
      </c>
      <c r="M6171">
        <f t="shared" si="290"/>
        <v>22</v>
      </c>
    </row>
    <row r="6172" spans="1:13" x14ac:dyDescent="0.35">
      <c r="A6172" t="s">
        <v>157</v>
      </c>
      <c r="B6172">
        <v>500122237</v>
      </c>
      <c r="C6172">
        <v>167575</v>
      </c>
      <c r="D6172" t="s">
        <v>5740</v>
      </c>
      <c r="E6172" s="1">
        <v>43613.547905092593</v>
      </c>
      <c r="F6172">
        <v>3</v>
      </c>
      <c r="G6172" t="s">
        <v>33</v>
      </c>
      <c r="H6172">
        <v>300</v>
      </c>
      <c r="I6172" s="1">
        <v>43649.708333333336</v>
      </c>
      <c r="J6172" s="2">
        <f t="shared" si="288"/>
        <v>1</v>
      </c>
      <c r="K6172" s="2" t="str">
        <f>IFERROR(VLOOKUP(A6172,Aux!A:B,2,0),"Outros")</f>
        <v>Outros</v>
      </c>
      <c r="L6172" s="2">
        <f t="shared" si="289"/>
        <v>2019</v>
      </c>
      <c r="M6172">
        <f t="shared" si="290"/>
        <v>22</v>
      </c>
    </row>
    <row r="6173" spans="1:13" x14ac:dyDescent="0.35">
      <c r="A6173" t="s">
        <v>239</v>
      </c>
      <c r="B6173">
        <v>512042659</v>
      </c>
      <c r="C6173">
        <v>167576</v>
      </c>
      <c r="E6173" s="1">
        <v>43613.550081018519</v>
      </c>
      <c r="F6173">
        <v>3</v>
      </c>
      <c r="G6173" t="s">
        <v>33</v>
      </c>
      <c r="H6173">
        <v>400</v>
      </c>
      <c r="J6173" s="2">
        <f t="shared" si="288"/>
        <v>1</v>
      </c>
      <c r="K6173" s="2" t="str">
        <f>IFERROR(VLOOKUP(A6173,Aux!A:B,2,0),"Outros")</f>
        <v>Municípios</v>
      </c>
      <c r="L6173" s="2">
        <f t="shared" si="289"/>
        <v>2019</v>
      </c>
      <c r="M6173">
        <f t="shared" si="290"/>
        <v>22</v>
      </c>
    </row>
    <row r="6174" spans="1:13" x14ac:dyDescent="0.35">
      <c r="A6174" t="s">
        <v>133</v>
      </c>
      <c r="B6174">
        <v>503539473</v>
      </c>
      <c r="C6174">
        <v>167577</v>
      </c>
      <c r="D6174" t="s">
        <v>5459</v>
      </c>
      <c r="E6174" s="1">
        <v>43613.571956018517</v>
      </c>
      <c r="F6174">
        <v>1</v>
      </c>
      <c r="G6174" t="s">
        <v>135</v>
      </c>
      <c r="H6174">
        <v>360</v>
      </c>
      <c r="I6174" s="1">
        <v>43643.999305555553</v>
      </c>
      <c r="J6174" s="2">
        <f t="shared" si="288"/>
        <v>1</v>
      </c>
      <c r="K6174" s="2" t="str">
        <f>IFERROR(VLOOKUP(A6174,Aux!A:B,2,0),"Outros")</f>
        <v>Municípios</v>
      </c>
      <c r="L6174" s="2">
        <f t="shared" si="289"/>
        <v>2019</v>
      </c>
      <c r="M6174">
        <f t="shared" si="290"/>
        <v>22</v>
      </c>
    </row>
    <row r="6175" spans="1:13" x14ac:dyDescent="0.35">
      <c r="A6175" t="s">
        <v>140</v>
      </c>
      <c r="B6175">
        <v>506614913</v>
      </c>
      <c r="C6175">
        <v>167586</v>
      </c>
      <c r="D6175" t="s">
        <v>5615</v>
      </c>
      <c r="E6175" s="1">
        <v>43613.605914351851</v>
      </c>
      <c r="F6175">
        <v>13</v>
      </c>
      <c r="G6175" t="s">
        <v>47</v>
      </c>
      <c r="H6175">
        <v>360</v>
      </c>
      <c r="I6175" s="1">
        <v>43619.999305555553</v>
      </c>
      <c r="J6175" s="2">
        <f t="shared" si="288"/>
        <v>1</v>
      </c>
      <c r="K6175" s="2" t="str">
        <f>IFERROR(VLOOKUP(A6175,Aux!A:B,2,0),"Outros")</f>
        <v>Municípios</v>
      </c>
      <c r="L6175" s="2">
        <f t="shared" si="289"/>
        <v>2019</v>
      </c>
      <c r="M6175">
        <f t="shared" si="290"/>
        <v>22</v>
      </c>
    </row>
    <row r="6176" spans="1:13" x14ac:dyDescent="0.35">
      <c r="A6176" t="s">
        <v>35</v>
      </c>
      <c r="B6176">
        <v>508666236</v>
      </c>
      <c r="C6176">
        <v>167590</v>
      </c>
      <c r="D6176" t="s">
        <v>5741</v>
      </c>
      <c r="E6176" s="1">
        <v>43613.612488425926</v>
      </c>
      <c r="F6176">
        <v>1</v>
      </c>
      <c r="G6176" t="s">
        <v>318</v>
      </c>
      <c r="H6176">
        <v>5</v>
      </c>
      <c r="I6176" s="1">
        <v>43621.999305555553</v>
      </c>
      <c r="J6176" s="2">
        <f t="shared" si="288"/>
        <v>1</v>
      </c>
      <c r="K6176" s="2" t="str">
        <f>IFERROR(VLOOKUP(A6176,Aux!A:B,2,0),"Outros")</f>
        <v>Outros</v>
      </c>
      <c r="L6176" s="2">
        <f t="shared" si="289"/>
        <v>2019</v>
      </c>
      <c r="M6176">
        <f t="shared" si="290"/>
        <v>22</v>
      </c>
    </row>
    <row r="6177" spans="1:13" x14ac:dyDescent="0.35">
      <c r="A6177" t="s">
        <v>41</v>
      </c>
      <c r="B6177">
        <v>500192855</v>
      </c>
      <c r="C6177">
        <v>167591</v>
      </c>
      <c r="D6177" t="s">
        <v>5742</v>
      </c>
      <c r="E6177" s="1">
        <v>43613.614861111113</v>
      </c>
      <c r="F6177">
        <v>3</v>
      </c>
      <c r="G6177" t="s">
        <v>33</v>
      </c>
      <c r="H6177">
        <v>340</v>
      </c>
      <c r="I6177" s="1">
        <v>43625.999305555553</v>
      </c>
      <c r="J6177" s="2">
        <f t="shared" si="288"/>
        <v>1</v>
      </c>
      <c r="K6177" s="2" t="str">
        <f>IFERROR(VLOOKUP(A6177,Aux!A:B,2,0),"Outros")</f>
        <v>Transportes</v>
      </c>
      <c r="L6177" s="2">
        <f t="shared" si="289"/>
        <v>2019</v>
      </c>
      <c r="M6177">
        <f t="shared" si="290"/>
        <v>22</v>
      </c>
    </row>
    <row r="6178" spans="1:13" x14ac:dyDescent="0.35">
      <c r="A6178" t="s">
        <v>5494</v>
      </c>
      <c r="B6178">
        <v>680009671</v>
      </c>
      <c r="C6178">
        <v>167593</v>
      </c>
      <c r="D6178" t="s">
        <v>5495</v>
      </c>
      <c r="E6178" s="1">
        <v>43613.615717592591</v>
      </c>
      <c r="F6178">
        <v>3</v>
      </c>
      <c r="G6178" t="s">
        <v>33</v>
      </c>
      <c r="H6178">
        <v>400</v>
      </c>
      <c r="I6178" s="1">
        <v>43397.999305555553</v>
      </c>
      <c r="J6178" s="2">
        <f t="shared" si="288"/>
        <v>1</v>
      </c>
      <c r="K6178" s="2" t="str">
        <f>IFERROR(VLOOKUP(A6178,Aux!A:B,2,0),"Outros")</f>
        <v>Águas e resíduos</v>
      </c>
      <c r="L6178" s="2">
        <f t="shared" si="289"/>
        <v>2019</v>
      </c>
      <c r="M6178">
        <f t="shared" si="290"/>
        <v>22</v>
      </c>
    </row>
    <row r="6179" spans="1:13" x14ac:dyDescent="0.35">
      <c r="A6179" t="s">
        <v>171</v>
      </c>
      <c r="B6179">
        <v>504293125</v>
      </c>
      <c r="C6179">
        <v>167593</v>
      </c>
      <c r="D6179" t="s">
        <v>5495</v>
      </c>
      <c r="E6179" s="1">
        <v>43613.615717592591</v>
      </c>
      <c r="F6179">
        <v>3</v>
      </c>
      <c r="G6179" t="s">
        <v>33</v>
      </c>
      <c r="H6179">
        <v>400</v>
      </c>
      <c r="I6179" s="1">
        <v>43397.999305555553</v>
      </c>
      <c r="J6179" s="2" t="str">
        <f t="shared" si="288"/>
        <v/>
      </c>
      <c r="K6179" s="2" t="str">
        <f>IFERROR(VLOOKUP(A6179,Aux!A:B,2,0),"Outros")</f>
        <v>Municípios</v>
      </c>
      <c r="L6179" s="2">
        <f t="shared" si="289"/>
        <v>2019</v>
      </c>
      <c r="M6179">
        <f t="shared" si="290"/>
        <v>22</v>
      </c>
    </row>
    <row r="6180" spans="1:13" x14ac:dyDescent="0.35">
      <c r="A6180" t="s">
        <v>9</v>
      </c>
      <c r="B6180">
        <v>506673626</v>
      </c>
      <c r="C6180">
        <v>167594</v>
      </c>
      <c r="D6180" t="s">
        <v>4625</v>
      </c>
      <c r="E6180" s="1">
        <v>43613.618587962963</v>
      </c>
      <c r="F6180">
        <v>3</v>
      </c>
      <c r="G6180" t="s">
        <v>11</v>
      </c>
      <c r="H6180">
        <v>360</v>
      </c>
      <c r="I6180" s="1">
        <v>43620.999305555553</v>
      </c>
      <c r="J6180" s="2">
        <f t="shared" si="288"/>
        <v>1</v>
      </c>
      <c r="K6180" s="2" t="str">
        <f>IFERROR(VLOOKUP(A6180,Aux!A:B,2,0),"Outros")</f>
        <v>Municípios</v>
      </c>
      <c r="L6180" s="2">
        <f t="shared" si="289"/>
        <v>2019</v>
      </c>
      <c r="M6180">
        <f t="shared" si="290"/>
        <v>22</v>
      </c>
    </row>
    <row r="6181" spans="1:13" x14ac:dyDescent="0.35">
      <c r="A6181" t="s">
        <v>165</v>
      </c>
      <c r="B6181">
        <v>600084892</v>
      </c>
      <c r="C6181">
        <v>167597</v>
      </c>
      <c r="D6181" t="s">
        <v>5631</v>
      </c>
      <c r="E6181" s="1">
        <v>43613.623680555553</v>
      </c>
      <c r="F6181">
        <v>13</v>
      </c>
      <c r="G6181" t="s">
        <v>33</v>
      </c>
      <c r="H6181">
        <v>400</v>
      </c>
      <c r="I6181" s="1">
        <v>25569.999305555557</v>
      </c>
      <c r="J6181" s="2">
        <f t="shared" si="288"/>
        <v>1</v>
      </c>
      <c r="K6181" s="2" t="str">
        <f>IFERROR(VLOOKUP(A6181,Aux!A:B,2,0),"Outros")</f>
        <v>Outros</v>
      </c>
      <c r="L6181" s="2">
        <f t="shared" si="289"/>
        <v>2019</v>
      </c>
      <c r="M6181">
        <f t="shared" si="290"/>
        <v>22</v>
      </c>
    </row>
    <row r="6182" spans="1:13" x14ac:dyDescent="0.35">
      <c r="A6182" t="s">
        <v>112</v>
      </c>
      <c r="B6182">
        <v>501144218</v>
      </c>
      <c r="C6182">
        <v>167598</v>
      </c>
      <c r="D6182" t="s">
        <v>5616</v>
      </c>
      <c r="E6182" s="1">
        <v>43613.6252662037</v>
      </c>
      <c r="F6182">
        <v>13</v>
      </c>
      <c r="G6182" t="s">
        <v>1242</v>
      </c>
      <c r="H6182">
        <v>340</v>
      </c>
      <c r="I6182" s="1">
        <v>43621.999305555553</v>
      </c>
      <c r="J6182" s="2">
        <f t="shared" si="288"/>
        <v>1</v>
      </c>
      <c r="K6182" s="2" t="str">
        <f>IFERROR(VLOOKUP(A6182,Aux!A:B,2,0),"Outros")</f>
        <v>Municípios</v>
      </c>
      <c r="L6182" s="2">
        <f t="shared" si="289"/>
        <v>2019</v>
      </c>
      <c r="M6182">
        <f t="shared" si="290"/>
        <v>22</v>
      </c>
    </row>
    <row r="6183" spans="1:13" x14ac:dyDescent="0.35">
      <c r="A6183" t="s">
        <v>171</v>
      </c>
      <c r="B6183">
        <v>504293125</v>
      </c>
      <c r="C6183">
        <v>167600</v>
      </c>
      <c r="D6183" t="s">
        <v>2439</v>
      </c>
      <c r="E6183" s="1">
        <v>43613.627627314818</v>
      </c>
      <c r="F6183">
        <v>13</v>
      </c>
      <c r="G6183" t="s">
        <v>342</v>
      </c>
      <c r="H6183">
        <v>360</v>
      </c>
      <c r="I6183" s="1">
        <v>43624.999305555553</v>
      </c>
      <c r="J6183" s="2">
        <f t="shared" si="288"/>
        <v>1</v>
      </c>
      <c r="K6183" s="2" t="str">
        <f>IFERROR(VLOOKUP(A6183,Aux!A:B,2,0),"Outros")</f>
        <v>Municípios</v>
      </c>
      <c r="L6183" s="2">
        <f t="shared" si="289"/>
        <v>2019</v>
      </c>
      <c r="M6183">
        <f t="shared" si="290"/>
        <v>22</v>
      </c>
    </row>
    <row r="6184" spans="1:13" x14ac:dyDescent="0.35">
      <c r="A6184" t="s">
        <v>140</v>
      </c>
      <c r="B6184">
        <v>506614913</v>
      </c>
      <c r="C6184">
        <v>167608</v>
      </c>
      <c r="D6184" t="s">
        <v>5124</v>
      </c>
      <c r="E6184" s="1">
        <v>43613.63894675926</v>
      </c>
      <c r="F6184">
        <v>13</v>
      </c>
      <c r="G6184" t="s">
        <v>47</v>
      </c>
      <c r="H6184">
        <v>360</v>
      </c>
      <c r="I6184" s="1">
        <v>43619.999305555553</v>
      </c>
      <c r="J6184" s="2">
        <f t="shared" si="288"/>
        <v>1</v>
      </c>
      <c r="K6184" s="2" t="str">
        <f>IFERROR(VLOOKUP(A6184,Aux!A:B,2,0),"Outros")</f>
        <v>Municípios</v>
      </c>
      <c r="L6184" s="2">
        <f t="shared" si="289"/>
        <v>2019</v>
      </c>
      <c r="M6184">
        <f t="shared" si="290"/>
        <v>22</v>
      </c>
    </row>
    <row r="6185" spans="1:13" x14ac:dyDescent="0.35">
      <c r="A6185" t="s">
        <v>171</v>
      </c>
      <c r="B6185">
        <v>504293125</v>
      </c>
      <c r="C6185">
        <v>167610</v>
      </c>
      <c r="D6185" t="s">
        <v>1765</v>
      </c>
      <c r="E6185" s="1">
        <v>43613.643171296295</v>
      </c>
      <c r="F6185">
        <v>13</v>
      </c>
      <c r="G6185" t="s">
        <v>342</v>
      </c>
      <c r="H6185">
        <v>5</v>
      </c>
      <c r="I6185" s="1">
        <v>43624.999305555553</v>
      </c>
      <c r="J6185" s="2">
        <f t="shared" si="288"/>
        <v>1</v>
      </c>
      <c r="K6185" s="2" t="str">
        <f>IFERROR(VLOOKUP(A6185,Aux!A:B,2,0),"Outros")</f>
        <v>Municípios</v>
      </c>
      <c r="L6185" s="2">
        <f t="shared" si="289"/>
        <v>2019</v>
      </c>
      <c r="M6185">
        <f t="shared" si="290"/>
        <v>22</v>
      </c>
    </row>
    <row r="6186" spans="1:13" x14ac:dyDescent="0.35">
      <c r="A6186" t="s">
        <v>1177</v>
      </c>
      <c r="B6186">
        <v>501132554</v>
      </c>
      <c r="C6186">
        <v>167611</v>
      </c>
      <c r="D6186" t="s">
        <v>5617</v>
      </c>
      <c r="E6186" s="1">
        <v>43613.64329861111</v>
      </c>
      <c r="F6186">
        <v>13</v>
      </c>
      <c r="G6186" t="s">
        <v>1062</v>
      </c>
      <c r="H6186">
        <v>340</v>
      </c>
      <c r="I6186" s="1">
        <v>43651.999305555553</v>
      </c>
      <c r="J6186" s="2">
        <f t="shared" si="288"/>
        <v>1</v>
      </c>
      <c r="K6186" s="2" t="str">
        <f>IFERROR(VLOOKUP(A6186,Aux!A:B,2,0),"Outros")</f>
        <v>Municípios</v>
      </c>
      <c r="L6186" s="2">
        <f t="shared" si="289"/>
        <v>2019</v>
      </c>
      <c r="M6186">
        <f t="shared" si="290"/>
        <v>22</v>
      </c>
    </row>
    <row r="6187" spans="1:13" x14ac:dyDescent="0.35">
      <c r="A6187" t="s">
        <v>140</v>
      </c>
      <c r="B6187">
        <v>506614913</v>
      </c>
      <c r="C6187">
        <v>167612</v>
      </c>
      <c r="D6187" t="s">
        <v>5125</v>
      </c>
      <c r="E6187" s="1">
        <v>43613.643703703703</v>
      </c>
      <c r="F6187">
        <v>1</v>
      </c>
      <c r="G6187" t="s">
        <v>149</v>
      </c>
      <c r="H6187">
        <v>360</v>
      </c>
      <c r="I6187" s="1">
        <v>43619.999305555553</v>
      </c>
      <c r="J6187" s="2">
        <f t="shared" si="288"/>
        <v>1</v>
      </c>
      <c r="K6187" s="2" t="str">
        <f>IFERROR(VLOOKUP(A6187,Aux!A:B,2,0),"Outros")</f>
        <v>Municípios</v>
      </c>
      <c r="L6187" s="2">
        <f t="shared" si="289"/>
        <v>2019</v>
      </c>
      <c r="M6187">
        <f t="shared" si="290"/>
        <v>22</v>
      </c>
    </row>
    <row r="6188" spans="1:13" x14ac:dyDescent="0.35">
      <c r="A6188" t="s">
        <v>112</v>
      </c>
      <c r="B6188">
        <v>501144218</v>
      </c>
      <c r="C6188">
        <v>167620</v>
      </c>
      <c r="E6188" s="1">
        <v>43613.657280092593</v>
      </c>
      <c r="F6188">
        <v>3</v>
      </c>
      <c r="G6188" t="s">
        <v>33</v>
      </c>
      <c r="H6188">
        <v>400</v>
      </c>
      <c r="J6188" s="2">
        <f t="shared" si="288"/>
        <v>1</v>
      </c>
      <c r="K6188" s="2" t="str">
        <f>IFERROR(VLOOKUP(A6188,Aux!A:B,2,0),"Outros")</f>
        <v>Municípios</v>
      </c>
      <c r="L6188" s="2">
        <f t="shared" si="289"/>
        <v>2019</v>
      </c>
      <c r="M6188">
        <f t="shared" si="290"/>
        <v>22</v>
      </c>
    </row>
    <row r="6189" spans="1:13" x14ac:dyDescent="0.35">
      <c r="A6189" t="s">
        <v>71</v>
      </c>
      <c r="B6189">
        <v>500051054</v>
      </c>
      <c r="C6189">
        <v>167622</v>
      </c>
      <c r="D6189" t="s">
        <v>1968</v>
      </c>
      <c r="E6189" s="1">
        <v>43613.665150462963</v>
      </c>
      <c r="F6189">
        <v>13</v>
      </c>
      <c r="G6189" t="s">
        <v>202</v>
      </c>
      <c r="H6189">
        <v>340</v>
      </c>
      <c r="I6189" s="1">
        <v>43655.791666666664</v>
      </c>
      <c r="J6189" s="2">
        <f t="shared" si="288"/>
        <v>1</v>
      </c>
      <c r="K6189" s="2" t="str">
        <f>IFERROR(VLOOKUP(A6189,Aux!A:B,2,0),"Outros")</f>
        <v>Municípios</v>
      </c>
      <c r="L6189" s="2">
        <f t="shared" si="289"/>
        <v>2019</v>
      </c>
      <c r="M6189">
        <f t="shared" si="290"/>
        <v>22</v>
      </c>
    </row>
    <row r="6190" spans="1:13" x14ac:dyDescent="0.35">
      <c r="A6190" t="s">
        <v>41</v>
      </c>
      <c r="B6190">
        <v>500192855</v>
      </c>
      <c r="C6190">
        <v>167623</v>
      </c>
      <c r="D6190" t="s">
        <v>3054</v>
      </c>
      <c r="E6190" s="1">
        <v>43613.674849537034</v>
      </c>
      <c r="F6190">
        <v>13</v>
      </c>
      <c r="G6190" t="s">
        <v>259</v>
      </c>
      <c r="H6190">
        <v>340</v>
      </c>
      <c r="I6190" s="1">
        <v>43631.999305555553</v>
      </c>
      <c r="J6190" s="2">
        <f t="shared" si="288"/>
        <v>1</v>
      </c>
      <c r="K6190" s="2" t="str">
        <f>IFERROR(VLOOKUP(A6190,Aux!A:B,2,0),"Outros")</f>
        <v>Transportes</v>
      </c>
      <c r="L6190" s="2">
        <f t="shared" si="289"/>
        <v>2019</v>
      </c>
      <c r="M6190">
        <f t="shared" si="290"/>
        <v>22</v>
      </c>
    </row>
    <row r="6191" spans="1:13" x14ac:dyDescent="0.35">
      <c r="A6191" t="s">
        <v>362</v>
      </c>
      <c r="B6191">
        <v>680017763</v>
      </c>
      <c r="C6191">
        <v>167625</v>
      </c>
      <c r="D6191" t="s">
        <v>5618</v>
      </c>
      <c r="E6191" s="1">
        <v>43613.680775462963</v>
      </c>
      <c r="F6191">
        <v>1</v>
      </c>
      <c r="G6191" t="s">
        <v>566</v>
      </c>
      <c r="H6191">
        <v>360</v>
      </c>
      <c r="I6191" s="1">
        <v>43621.989583333336</v>
      </c>
      <c r="J6191" s="2">
        <f t="shared" si="288"/>
        <v>1</v>
      </c>
      <c r="K6191" s="2" t="str">
        <f>IFERROR(VLOOKUP(A6191,Aux!A:B,2,0),"Outros")</f>
        <v>Águas e resíduos</v>
      </c>
      <c r="L6191" s="2">
        <f t="shared" si="289"/>
        <v>2019</v>
      </c>
      <c r="M6191">
        <f t="shared" si="290"/>
        <v>22</v>
      </c>
    </row>
    <row r="6192" spans="1:13" x14ac:dyDescent="0.35">
      <c r="A6192" t="s">
        <v>122</v>
      </c>
      <c r="B6192">
        <v>506173968</v>
      </c>
      <c r="C6192">
        <v>167627</v>
      </c>
      <c r="D6192" t="s">
        <v>5619</v>
      </c>
      <c r="E6192" s="1">
        <v>43613.688379629632</v>
      </c>
      <c r="F6192">
        <v>13</v>
      </c>
      <c r="G6192" t="s">
        <v>2796</v>
      </c>
      <c r="H6192">
        <v>360</v>
      </c>
      <c r="I6192" s="1">
        <v>43630.708333333336</v>
      </c>
      <c r="J6192" s="2">
        <f t="shared" si="288"/>
        <v>1</v>
      </c>
      <c r="K6192" s="2" t="str">
        <f>IFERROR(VLOOKUP(A6192,Aux!A:B,2,0),"Outros")</f>
        <v>Municípios</v>
      </c>
      <c r="L6192" s="2">
        <f t="shared" si="289"/>
        <v>2019</v>
      </c>
      <c r="M6192">
        <f t="shared" si="290"/>
        <v>22</v>
      </c>
    </row>
    <row r="6193" spans="1:13" x14ac:dyDescent="0.35">
      <c r="A6193" t="s">
        <v>1086</v>
      </c>
      <c r="B6193">
        <v>504288806</v>
      </c>
      <c r="C6193">
        <v>167630</v>
      </c>
      <c r="E6193" s="1">
        <v>43613.692615740743</v>
      </c>
      <c r="F6193">
        <v>1</v>
      </c>
      <c r="G6193" t="s">
        <v>259</v>
      </c>
      <c r="H6193">
        <v>400</v>
      </c>
      <c r="I6193" s="1">
        <v>25569.999305555557</v>
      </c>
      <c r="J6193" s="2">
        <f t="shared" si="288"/>
        <v>1</v>
      </c>
      <c r="K6193" s="2" t="str">
        <f>IFERROR(VLOOKUP(A6193,Aux!A:B,2,0),"Outros")</f>
        <v>Outros</v>
      </c>
      <c r="L6193" s="2">
        <f t="shared" si="289"/>
        <v>2019</v>
      </c>
      <c r="M6193">
        <f t="shared" si="290"/>
        <v>22</v>
      </c>
    </row>
    <row r="6194" spans="1:13" x14ac:dyDescent="0.35">
      <c r="A6194" t="s">
        <v>18</v>
      </c>
      <c r="B6194">
        <v>502177080</v>
      </c>
      <c r="C6194">
        <v>167631</v>
      </c>
      <c r="D6194" t="s">
        <v>5126</v>
      </c>
      <c r="E6194" s="1">
        <v>43613.697835648149</v>
      </c>
      <c r="F6194">
        <v>13</v>
      </c>
      <c r="G6194" t="s">
        <v>922</v>
      </c>
      <c r="H6194">
        <v>360</v>
      </c>
      <c r="I6194" s="1">
        <v>43619.708333333336</v>
      </c>
      <c r="J6194" s="2">
        <f t="shared" si="288"/>
        <v>1</v>
      </c>
      <c r="K6194" s="2" t="str">
        <f>IFERROR(VLOOKUP(A6194,Aux!A:B,2,0),"Outros")</f>
        <v>Municípios</v>
      </c>
      <c r="L6194" s="2">
        <f t="shared" si="289"/>
        <v>2019</v>
      </c>
      <c r="M6194">
        <f t="shared" si="290"/>
        <v>22</v>
      </c>
    </row>
    <row r="6195" spans="1:13" x14ac:dyDescent="0.35">
      <c r="A6195" t="s">
        <v>465</v>
      </c>
      <c r="B6195">
        <v>600084779</v>
      </c>
      <c r="C6195">
        <v>167637</v>
      </c>
      <c r="D6195" t="s">
        <v>5496</v>
      </c>
      <c r="E6195" s="1">
        <v>43613.725312499999</v>
      </c>
      <c r="F6195">
        <v>5</v>
      </c>
      <c r="G6195" t="s">
        <v>622</v>
      </c>
      <c r="H6195">
        <v>340</v>
      </c>
      <c r="I6195" s="1">
        <v>43686.708333333336</v>
      </c>
      <c r="J6195" s="2">
        <f t="shared" si="288"/>
        <v>1</v>
      </c>
      <c r="K6195" s="2" t="str">
        <f>IFERROR(VLOOKUP(A6195,Aux!A:B,2,0),"Outros")</f>
        <v>Outros</v>
      </c>
      <c r="L6195" s="2">
        <f t="shared" si="289"/>
        <v>2019</v>
      </c>
      <c r="M6195">
        <f t="shared" si="290"/>
        <v>22</v>
      </c>
    </row>
    <row r="6196" spans="1:13" x14ac:dyDescent="0.35">
      <c r="A6196" t="s">
        <v>1086</v>
      </c>
      <c r="B6196">
        <v>504288806</v>
      </c>
      <c r="C6196">
        <v>167638</v>
      </c>
      <c r="E6196" s="1">
        <v>43613.731585648151</v>
      </c>
      <c r="F6196">
        <v>13</v>
      </c>
      <c r="H6196">
        <v>1</v>
      </c>
      <c r="J6196" s="2">
        <f t="shared" si="288"/>
        <v>1</v>
      </c>
      <c r="K6196" s="2" t="str">
        <f>IFERROR(VLOOKUP(A6196,Aux!A:B,2,0),"Outros")</f>
        <v>Outros</v>
      </c>
      <c r="L6196" s="2">
        <f t="shared" si="289"/>
        <v>2019</v>
      </c>
      <c r="M6196">
        <f t="shared" si="290"/>
        <v>22</v>
      </c>
    </row>
    <row r="6197" spans="1:13" x14ac:dyDescent="0.35">
      <c r="A6197" t="s">
        <v>275</v>
      </c>
      <c r="B6197">
        <v>505187531</v>
      </c>
      <c r="C6197">
        <v>167639</v>
      </c>
      <c r="D6197" t="s">
        <v>5823</v>
      </c>
      <c r="E6197" s="1">
        <v>43613.735902777778</v>
      </c>
      <c r="F6197">
        <v>3</v>
      </c>
      <c r="G6197" t="s">
        <v>277</v>
      </c>
      <c r="H6197">
        <v>360</v>
      </c>
      <c r="I6197" s="1">
        <v>43647.999305555553</v>
      </c>
      <c r="J6197" s="2">
        <f t="shared" si="288"/>
        <v>1</v>
      </c>
      <c r="K6197" s="2" t="str">
        <f>IFERROR(VLOOKUP(A6197,Aux!A:B,2,0),"Outros")</f>
        <v>Municípios</v>
      </c>
      <c r="L6197" s="2">
        <f t="shared" si="289"/>
        <v>2019</v>
      </c>
      <c r="M6197">
        <f t="shared" si="290"/>
        <v>22</v>
      </c>
    </row>
    <row r="6198" spans="1:13" x14ac:dyDescent="0.35">
      <c r="A6198" t="s">
        <v>1086</v>
      </c>
      <c r="B6198">
        <v>504288806</v>
      </c>
      <c r="C6198">
        <v>167640</v>
      </c>
      <c r="E6198" s="1">
        <v>43613.738564814812</v>
      </c>
      <c r="F6198">
        <v>13</v>
      </c>
      <c r="G6198" t="s">
        <v>259</v>
      </c>
      <c r="H6198">
        <v>400</v>
      </c>
      <c r="I6198" s="1">
        <v>25569.999305555557</v>
      </c>
      <c r="J6198" s="2">
        <f t="shared" si="288"/>
        <v>1</v>
      </c>
      <c r="K6198" s="2" t="str">
        <f>IFERROR(VLOOKUP(A6198,Aux!A:B,2,0),"Outros")</f>
        <v>Outros</v>
      </c>
      <c r="L6198" s="2">
        <f t="shared" si="289"/>
        <v>2019</v>
      </c>
      <c r="M6198">
        <f t="shared" si="290"/>
        <v>22</v>
      </c>
    </row>
    <row r="6199" spans="1:13" x14ac:dyDescent="0.35">
      <c r="A6199" t="s">
        <v>1460</v>
      </c>
      <c r="B6199">
        <v>502826126</v>
      </c>
      <c r="C6199">
        <v>167641</v>
      </c>
      <c r="D6199" t="s">
        <v>5702</v>
      </c>
      <c r="E6199" s="1">
        <v>43613.935717592591</v>
      </c>
      <c r="F6199">
        <v>13</v>
      </c>
      <c r="G6199" t="s">
        <v>900</v>
      </c>
      <c r="H6199">
        <v>360</v>
      </c>
      <c r="I6199" s="1">
        <v>43623.999305555553</v>
      </c>
      <c r="J6199" s="2">
        <f t="shared" si="288"/>
        <v>1</v>
      </c>
      <c r="K6199" s="2" t="str">
        <f>IFERROR(VLOOKUP(A6199,Aux!A:B,2,0),"Outros")</f>
        <v>Outros</v>
      </c>
      <c r="L6199" s="2">
        <f t="shared" si="289"/>
        <v>2019</v>
      </c>
      <c r="M6199">
        <f t="shared" si="290"/>
        <v>22</v>
      </c>
    </row>
    <row r="6200" spans="1:13" x14ac:dyDescent="0.35">
      <c r="A6200" t="s">
        <v>140</v>
      </c>
      <c r="B6200">
        <v>506614913</v>
      </c>
      <c r="C6200">
        <v>167647</v>
      </c>
      <c r="D6200" t="s">
        <v>5824</v>
      </c>
      <c r="E6200" s="1">
        <v>43614.368333333332</v>
      </c>
      <c r="F6200">
        <v>1</v>
      </c>
      <c r="G6200" t="s">
        <v>149</v>
      </c>
      <c r="H6200">
        <v>360</v>
      </c>
      <c r="I6200" s="1">
        <v>43620.999305555553</v>
      </c>
      <c r="J6200" s="2">
        <f t="shared" si="288"/>
        <v>1</v>
      </c>
      <c r="K6200" s="2" t="str">
        <f>IFERROR(VLOOKUP(A6200,Aux!A:B,2,0),"Outros")</f>
        <v>Municípios</v>
      </c>
      <c r="L6200" s="2">
        <f t="shared" si="289"/>
        <v>2019</v>
      </c>
      <c r="M6200">
        <f t="shared" si="290"/>
        <v>22</v>
      </c>
    </row>
    <row r="6201" spans="1:13" x14ac:dyDescent="0.35">
      <c r="A6201" t="s">
        <v>57</v>
      </c>
      <c r="B6201">
        <v>501294104</v>
      </c>
      <c r="C6201">
        <v>167648</v>
      </c>
      <c r="D6201" t="s">
        <v>5460</v>
      </c>
      <c r="E6201" s="1">
        <v>43614.386874999997</v>
      </c>
      <c r="F6201">
        <v>1</v>
      </c>
      <c r="G6201" t="s">
        <v>59</v>
      </c>
      <c r="H6201">
        <v>360</v>
      </c>
      <c r="I6201" s="1">
        <v>43714.999305555553</v>
      </c>
      <c r="J6201" s="2">
        <f t="shared" si="288"/>
        <v>1</v>
      </c>
      <c r="K6201" s="2" t="str">
        <f>IFERROR(VLOOKUP(A6201,Aux!A:B,2,0),"Outros")</f>
        <v>Municípios</v>
      </c>
      <c r="L6201" s="2">
        <f t="shared" si="289"/>
        <v>2019</v>
      </c>
      <c r="M6201">
        <f t="shared" si="290"/>
        <v>22</v>
      </c>
    </row>
    <row r="6202" spans="1:13" x14ac:dyDescent="0.35">
      <c r="A6202" t="s">
        <v>57</v>
      </c>
      <c r="B6202">
        <v>501294104</v>
      </c>
      <c r="C6202">
        <v>167652</v>
      </c>
      <c r="D6202" t="s">
        <v>5460</v>
      </c>
      <c r="E6202" s="1">
        <v>43614.394432870373</v>
      </c>
      <c r="F6202">
        <v>1</v>
      </c>
      <c r="G6202" t="s">
        <v>59</v>
      </c>
      <c r="H6202">
        <v>360</v>
      </c>
      <c r="I6202" s="1">
        <v>43674.999305555553</v>
      </c>
      <c r="J6202" s="2">
        <f t="shared" si="288"/>
        <v>1</v>
      </c>
      <c r="K6202" s="2" t="str">
        <f>IFERROR(VLOOKUP(A6202,Aux!A:B,2,0),"Outros")</f>
        <v>Municípios</v>
      </c>
      <c r="L6202" s="2">
        <f t="shared" si="289"/>
        <v>2019</v>
      </c>
      <c r="M6202">
        <f t="shared" si="290"/>
        <v>22</v>
      </c>
    </row>
    <row r="6203" spans="1:13" x14ac:dyDescent="0.35">
      <c r="A6203" t="s">
        <v>578</v>
      </c>
      <c r="B6203">
        <v>501112049</v>
      </c>
      <c r="C6203">
        <v>167653</v>
      </c>
      <c r="D6203" t="s">
        <v>5791</v>
      </c>
      <c r="E6203" s="1">
        <v>43614.401574074072</v>
      </c>
      <c r="F6203">
        <v>13</v>
      </c>
      <c r="G6203" t="s">
        <v>580</v>
      </c>
      <c r="H6203">
        <v>360</v>
      </c>
      <c r="I6203" s="1">
        <v>43620.666666666664</v>
      </c>
      <c r="J6203" s="2">
        <f t="shared" si="288"/>
        <v>1</v>
      </c>
      <c r="K6203" s="2" t="str">
        <f>IFERROR(VLOOKUP(A6203,Aux!A:B,2,0),"Outros")</f>
        <v>Municípios</v>
      </c>
      <c r="L6203" s="2">
        <f t="shared" si="289"/>
        <v>2019</v>
      </c>
      <c r="M6203">
        <f t="shared" si="290"/>
        <v>22</v>
      </c>
    </row>
    <row r="6204" spans="1:13" x14ac:dyDescent="0.35">
      <c r="A6204" t="s">
        <v>57</v>
      </c>
      <c r="B6204">
        <v>501294104</v>
      </c>
      <c r="C6204">
        <v>167654</v>
      </c>
      <c r="D6204" t="s">
        <v>5273</v>
      </c>
      <c r="E6204" s="1">
        <v>43614.402800925927</v>
      </c>
      <c r="F6204">
        <v>1</v>
      </c>
      <c r="G6204" t="s">
        <v>59</v>
      </c>
      <c r="H6204">
        <v>360</v>
      </c>
      <c r="I6204" s="1">
        <v>43621.999305555553</v>
      </c>
      <c r="J6204" s="2">
        <f t="shared" si="288"/>
        <v>1</v>
      </c>
      <c r="K6204" s="2" t="str">
        <f>IFERROR(VLOOKUP(A6204,Aux!A:B,2,0),"Outros")</f>
        <v>Municípios</v>
      </c>
      <c r="L6204" s="2">
        <f t="shared" si="289"/>
        <v>2019</v>
      </c>
      <c r="M6204">
        <f t="shared" si="290"/>
        <v>22</v>
      </c>
    </row>
    <row r="6205" spans="1:13" x14ac:dyDescent="0.35">
      <c r="A6205" t="s">
        <v>607</v>
      </c>
      <c r="B6205">
        <v>505985217</v>
      </c>
      <c r="C6205">
        <v>167655</v>
      </c>
      <c r="D6205" t="s">
        <v>5792</v>
      </c>
      <c r="E6205" s="1">
        <v>43614.405185185184</v>
      </c>
      <c r="F6205">
        <v>3</v>
      </c>
      <c r="G6205" t="s">
        <v>801</v>
      </c>
      <c r="H6205">
        <v>340</v>
      </c>
      <c r="I6205" s="1">
        <v>43636</v>
      </c>
      <c r="J6205" s="2">
        <f t="shared" si="288"/>
        <v>1</v>
      </c>
      <c r="K6205" s="2" t="str">
        <f>IFERROR(VLOOKUP(A6205,Aux!A:B,2,0),"Outros")</f>
        <v>Municípios</v>
      </c>
      <c r="L6205" s="2">
        <f t="shared" si="289"/>
        <v>2019</v>
      </c>
      <c r="M6205">
        <f t="shared" si="290"/>
        <v>22</v>
      </c>
    </row>
    <row r="6206" spans="1:13" x14ac:dyDescent="0.35">
      <c r="A6206" t="s">
        <v>57</v>
      </c>
      <c r="B6206">
        <v>501294104</v>
      </c>
      <c r="C6206">
        <v>167657</v>
      </c>
      <c r="D6206" t="s">
        <v>5664</v>
      </c>
      <c r="E6206" s="1">
        <v>43614.411412037036</v>
      </c>
      <c r="F6206">
        <v>1</v>
      </c>
      <c r="G6206" t="s">
        <v>59</v>
      </c>
      <c r="H6206">
        <v>360</v>
      </c>
      <c r="I6206" s="1">
        <v>43636.999305555553</v>
      </c>
      <c r="J6206" s="2">
        <f t="shared" si="288"/>
        <v>1</v>
      </c>
      <c r="K6206" s="2" t="str">
        <f>IFERROR(VLOOKUP(A6206,Aux!A:B,2,0),"Outros")</f>
        <v>Municípios</v>
      </c>
      <c r="L6206" s="2">
        <f t="shared" si="289"/>
        <v>2019</v>
      </c>
      <c r="M6206">
        <f t="shared" si="290"/>
        <v>22</v>
      </c>
    </row>
    <row r="6207" spans="1:13" x14ac:dyDescent="0.35">
      <c r="A6207" t="s">
        <v>239</v>
      </c>
      <c r="B6207">
        <v>512042659</v>
      </c>
      <c r="C6207">
        <v>167660</v>
      </c>
      <c r="D6207" t="s">
        <v>4985</v>
      </c>
      <c r="E6207" s="1">
        <v>43614.420254629629</v>
      </c>
      <c r="F6207">
        <v>3</v>
      </c>
      <c r="G6207" t="s">
        <v>241</v>
      </c>
      <c r="H6207">
        <v>340</v>
      </c>
      <c r="I6207" s="1">
        <v>43630.999305555553</v>
      </c>
      <c r="J6207" s="2">
        <f t="shared" si="288"/>
        <v>1</v>
      </c>
      <c r="K6207" s="2" t="str">
        <f>IFERROR(VLOOKUP(A6207,Aux!A:B,2,0),"Outros")</f>
        <v>Municípios</v>
      </c>
      <c r="L6207" s="2">
        <f t="shared" si="289"/>
        <v>2019</v>
      </c>
      <c r="M6207">
        <f t="shared" si="290"/>
        <v>22</v>
      </c>
    </row>
    <row r="6208" spans="1:13" x14ac:dyDescent="0.35">
      <c r="A6208" t="s">
        <v>76</v>
      </c>
      <c r="B6208">
        <v>506676056</v>
      </c>
      <c r="C6208">
        <v>167661</v>
      </c>
      <c r="E6208" s="1">
        <v>43614.422673611109</v>
      </c>
      <c r="F6208">
        <v>13</v>
      </c>
      <c r="G6208" t="s">
        <v>33</v>
      </c>
      <c r="H6208">
        <v>400</v>
      </c>
      <c r="J6208" s="2">
        <f t="shared" si="288"/>
        <v>1</v>
      </c>
      <c r="K6208" s="2" t="str">
        <f>IFERROR(VLOOKUP(A6208,Aux!A:B,2,0),"Outros")</f>
        <v>Municípios</v>
      </c>
      <c r="L6208" s="2">
        <f t="shared" si="289"/>
        <v>2019</v>
      </c>
      <c r="M6208">
        <f t="shared" si="290"/>
        <v>22</v>
      </c>
    </row>
    <row r="6209" spans="1:13" x14ac:dyDescent="0.35">
      <c r="A6209" t="s">
        <v>63</v>
      </c>
      <c r="B6209">
        <v>502098139</v>
      </c>
      <c r="C6209">
        <v>167662</v>
      </c>
      <c r="D6209" t="s">
        <v>5620</v>
      </c>
      <c r="E6209" s="1">
        <v>43614.425300925926</v>
      </c>
      <c r="F6209">
        <v>13</v>
      </c>
      <c r="G6209" t="s">
        <v>33</v>
      </c>
      <c r="H6209">
        <v>340</v>
      </c>
      <c r="I6209" s="1">
        <v>43623.75</v>
      </c>
      <c r="J6209" s="2">
        <f t="shared" si="288"/>
        <v>1</v>
      </c>
      <c r="K6209" s="2" t="str">
        <f>IFERROR(VLOOKUP(A6209,Aux!A:B,2,0),"Outros")</f>
        <v>Municípios</v>
      </c>
      <c r="L6209" s="2">
        <f t="shared" si="289"/>
        <v>2019</v>
      </c>
      <c r="M6209">
        <f t="shared" si="290"/>
        <v>22</v>
      </c>
    </row>
    <row r="6210" spans="1:13" x14ac:dyDescent="0.35">
      <c r="A6210" t="s">
        <v>57</v>
      </c>
      <c r="B6210">
        <v>501294104</v>
      </c>
      <c r="C6210">
        <v>167663</v>
      </c>
      <c r="D6210" t="s">
        <v>5621</v>
      </c>
      <c r="E6210" s="1">
        <v>43614.426793981482</v>
      </c>
      <c r="F6210">
        <v>1</v>
      </c>
      <c r="G6210" t="s">
        <v>103</v>
      </c>
      <c r="H6210">
        <v>360</v>
      </c>
      <c r="I6210" s="1">
        <v>43620.999305555553</v>
      </c>
      <c r="J6210" s="2">
        <f t="shared" ref="J6210:J6273" si="291">IF(C6210=C6209,"",1)</f>
        <v>1</v>
      </c>
      <c r="K6210" s="2" t="str">
        <f>IFERROR(VLOOKUP(A6210,Aux!A:B,2,0),"Outros")</f>
        <v>Municípios</v>
      </c>
      <c r="L6210" s="2">
        <f t="shared" ref="L6210:L6273" si="292">YEAR(E6210)</f>
        <v>2019</v>
      </c>
      <c r="M6210">
        <f t="shared" ref="M6210:M6273" si="293">WEEKNUM(E6210)</f>
        <v>22</v>
      </c>
    </row>
    <row r="6211" spans="1:13" x14ac:dyDescent="0.35">
      <c r="A6211" t="s">
        <v>127</v>
      </c>
      <c r="B6211">
        <v>506874915</v>
      </c>
      <c r="C6211">
        <v>167664</v>
      </c>
      <c r="D6211" t="s">
        <v>5793</v>
      </c>
      <c r="E6211" s="1">
        <v>43614.438877314817</v>
      </c>
      <c r="F6211">
        <v>13</v>
      </c>
      <c r="G6211" t="s">
        <v>922</v>
      </c>
      <c r="H6211">
        <v>360</v>
      </c>
      <c r="I6211" s="1">
        <v>43627.999305555553</v>
      </c>
      <c r="J6211" s="2">
        <f t="shared" si="291"/>
        <v>1</v>
      </c>
      <c r="K6211" s="2" t="str">
        <f>IFERROR(VLOOKUP(A6211,Aux!A:B,2,0),"Outros")</f>
        <v>Outros</v>
      </c>
      <c r="L6211" s="2">
        <f t="shared" si="292"/>
        <v>2019</v>
      </c>
      <c r="M6211">
        <f t="shared" si="293"/>
        <v>22</v>
      </c>
    </row>
    <row r="6212" spans="1:13" x14ac:dyDescent="0.35">
      <c r="A6212" t="s">
        <v>275</v>
      </c>
      <c r="B6212">
        <v>505187531</v>
      </c>
      <c r="C6212">
        <v>167665</v>
      </c>
      <c r="D6212" t="s">
        <v>4305</v>
      </c>
      <c r="E6212" s="1">
        <v>43614.449212962965</v>
      </c>
      <c r="F6212">
        <v>1</v>
      </c>
      <c r="G6212" t="s">
        <v>277</v>
      </c>
      <c r="H6212">
        <v>360</v>
      </c>
      <c r="I6212" s="1">
        <v>43634.999305555553</v>
      </c>
      <c r="J6212" s="2">
        <f t="shared" si="291"/>
        <v>1</v>
      </c>
      <c r="K6212" s="2" t="str">
        <f>IFERROR(VLOOKUP(A6212,Aux!A:B,2,0),"Outros")</f>
        <v>Municípios</v>
      </c>
      <c r="L6212" s="2">
        <f t="shared" si="292"/>
        <v>2019</v>
      </c>
      <c r="M6212">
        <f t="shared" si="293"/>
        <v>22</v>
      </c>
    </row>
    <row r="6213" spans="1:13" x14ac:dyDescent="0.35">
      <c r="A6213" t="s">
        <v>251</v>
      </c>
      <c r="B6213">
        <v>508069645</v>
      </c>
      <c r="C6213">
        <v>167666</v>
      </c>
      <c r="D6213" t="s">
        <v>5316</v>
      </c>
      <c r="E6213" s="1">
        <v>43614.452592592592</v>
      </c>
      <c r="F6213">
        <v>3</v>
      </c>
      <c r="H6213">
        <v>360</v>
      </c>
      <c r="I6213" s="1">
        <v>43621.708333333336</v>
      </c>
      <c r="J6213" s="2">
        <f t="shared" si="291"/>
        <v>1</v>
      </c>
      <c r="K6213" s="2" t="str">
        <f>IFERROR(VLOOKUP(A6213,Aux!A:B,2,0),"Outros")</f>
        <v>Escolas</v>
      </c>
      <c r="L6213" s="2">
        <f t="shared" si="292"/>
        <v>2019</v>
      </c>
      <c r="M6213">
        <f t="shared" si="293"/>
        <v>22</v>
      </c>
    </row>
    <row r="6214" spans="1:13" x14ac:dyDescent="0.35">
      <c r="A6214" t="s">
        <v>251</v>
      </c>
      <c r="B6214">
        <v>508069645</v>
      </c>
      <c r="C6214">
        <v>167667</v>
      </c>
      <c r="D6214" t="s">
        <v>5219</v>
      </c>
      <c r="E6214" s="1">
        <v>43614.457928240743</v>
      </c>
      <c r="F6214">
        <v>3</v>
      </c>
      <c r="H6214">
        <v>360</v>
      </c>
      <c r="I6214" s="1">
        <v>43621.708333333336</v>
      </c>
      <c r="J6214" s="2">
        <f t="shared" si="291"/>
        <v>1</v>
      </c>
      <c r="K6214" s="2" t="str">
        <f>IFERROR(VLOOKUP(A6214,Aux!A:B,2,0),"Outros")</f>
        <v>Escolas</v>
      </c>
      <c r="L6214" s="2">
        <f t="shared" si="292"/>
        <v>2019</v>
      </c>
      <c r="M6214">
        <f t="shared" si="293"/>
        <v>22</v>
      </c>
    </row>
    <row r="6215" spans="1:13" x14ac:dyDescent="0.35">
      <c r="A6215" t="s">
        <v>197</v>
      </c>
      <c r="B6215">
        <v>506334562</v>
      </c>
      <c r="C6215">
        <v>167668</v>
      </c>
      <c r="D6215" t="s">
        <v>5622</v>
      </c>
      <c r="E6215" s="1">
        <v>43614.474675925929</v>
      </c>
      <c r="F6215">
        <v>1</v>
      </c>
      <c r="G6215" t="s">
        <v>1876</v>
      </c>
      <c r="H6215">
        <v>5</v>
      </c>
      <c r="I6215" s="1">
        <v>43644.999305555553</v>
      </c>
      <c r="J6215" s="2">
        <f t="shared" si="291"/>
        <v>1</v>
      </c>
      <c r="K6215" s="2" t="str">
        <f>IFERROR(VLOOKUP(A6215,Aux!A:B,2,0),"Outros")</f>
        <v>Municípios</v>
      </c>
      <c r="L6215" s="2">
        <f t="shared" si="292"/>
        <v>2019</v>
      </c>
      <c r="M6215">
        <f t="shared" si="293"/>
        <v>22</v>
      </c>
    </row>
    <row r="6216" spans="1:13" x14ac:dyDescent="0.35">
      <c r="A6216" t="s">
        <v>39</v>
      </c>
      <c r="B6216">
        <v>507023129</v>
      </c>
      <c r="C6216">
        <v>167669</v>
      </c>
      <c r="D6216" t="s">
        <v>5220</v>
      </c>
      <c r="E6216" s="1">
        <v>43614.480543981481</v>
      </c>
      <c r="F6216">
        <v>13</v>
      </c>
      <c r="G6216" t="s">
        <v>1140</v>
      </c>
      <c r="H6216">
        <v>360</v>
      </c>
      <c r="I6216" s="1">
        <v>43621.708333333336</v>
      </c>
      <c r="J6216" s="2">
        <f t="shared" si="291"/>
        <v>1</v>
      </c>
      <c r="K6216" s="2" t="str">
        <f>IFERROR(VLOOKUP(A6216,Aux!A:B,2,0),"Outros")</f>
        <v>Outros</v>
      </c>
      <c r="L6216" s="2">
        <f t="shared" si="292"/>
        <v>2019</v>
      </c>
      <c r="M6216">
        <f t="shared" si="293"/>
        <v>22</v>
      </c>
    </row>
    <row r="6217" spans="1:13" x14ac:dyDescent="0.35">
      <c r="A6217" t="s">
        <v>57</v>
      </c>
      <c r="B6217">
        <v>501294104</v>
      </c>
      <c r="C6217">
        <v>167670</v>
      </c>
      <c r="D6217" t="s">
        <v>5703</v>
      </c>
      <c r="E6217" s="1">
        <v>43614.48542824074</v>
      </c>
      <c r="F6217">
        <v>1</v>
      </c>
      <c r="G6217" t="s">
        <v>103</v>
      </c>
      <c r="H6217">
        <v>360</v>
      </c>
      <c r="I6217" s="1">
        <v>43630.999305555553</v>
      </c>
      <c r="J6217" s="2">
        <f t="shared" si="291"/>
        <v>1</v>
      </c>
      <c r="K6217" s="2" t="str">
        <f>IFERROR(VLOOKUP(A6217,Aux!A:B,2,0),"Outros")</f>
        <v>Municípios</v>
      </c>
      <c r="L6217" s="2">
        <f t="shared" si="292"/>
        <v>2019</v>
      </c>
      <c r="M6217">
        <f t="shared" si="293"/>
        <v>22</v>
      </c>
    </row>
    <row r="6218" spans="1:13" x14ac:dyDescent="0.35">
      <c r="A6218" t="s">
        <v>133</v>
      </c>
      <c r="B6218">
        <v>503539473</v>
      </c>
      <c r="C6218">
        <v>167671</v>
      </c>
      <c r="D6218" t="s">
        <v>1437</v>
      </c>
      <c r="E6218" s="1">
        <v>43614.488495370373</v>
      </c>
      <c r="F6218">
        <v>3</v>
      </c>
      <c r="G6218" t="s">
        <v>135</v>
      </c>
      <c r="H6218">
        <v>400</v>
      </c>
      <c r="I6218" s="1">
        <v>43551.999305555553</v>
      </c>
      <c r="J6218" s="2">
        <f t="shared" si="291"/>
        <v>1</v>
      </c>
      <c r="K6218" s="2" t="str">
        <f>IFERROR(VLOOKUP(A6218,Aux!A:B,2,0),"Outros")</f>
        <v>Municípios</v>
      </c>
      <c r="L6218" s="2">
        <f t="shared" si="292"/>
        <v>2019</v>
      </c>
      <c r="M6218">
        <f t="shared" si="293"/>
        <v>22</v>
      </c>
    </row>
    <row r="6219" spans="1:13" x14ac:dyDescent="0.35">
      <c r="A6219" t="s">
        <v>9</v>
      </c>
      <c r="B6219">
        <v>506673626</v>
      </c>
      <c r="C6219">
        <v>167674</v>
      </c>
      <c r="E6219" s="1">
        <v>43614.489247685182</v>
      </c>
      <c r="F6219">
        <v>1</v>
      </c>
      <c r="G6219" t="s">
        <v>33</v>
      </c>
      <c r="H6219">
        <v>400</v>
      </c>
      <c r="J6219" s="2">
        <f t="shared" si="291"/>
        <v>1</v>
      </c>
      <c r="K6219" s="2" t="str">
        <f>IFERROR(VLOOKUP(A6219,Aux!A:B,2,0),"Outros")</f>
        <v>Municípios</v>
      </c>
      <c r="L6219" s="2">
        <f t="shared" si="292"/>
        <v>2019</v>
      </c>
      <c r="M6219">
        <f t="shared" si="293"/>
        <v>22</v>
      </c>
    </row>
    <row r="6220" spans="1:13" x14ac:dyDescent="0.35">
      <c r="A6220" t="s">
        <v>57</v>
      </c>
      <c r="B6220">
        <v>501294104</v>
      </c>
      <c r="C6220">
        <v>167676</v>
      </c>
      <c r="D6220" t="s">
        <v>5461</v>
      </c>
      <c r="E6220" s="1">
        <v>43614.492349537039</v>
      </c>
      <c r="F6220">
        <v>13</v>
      </c>
      <c r="G6220" t="s">
        <v>59</v>
      </c>
      <c r="H6220">
        <v>360</v>
      </c>
      <c r="I6220" s="1">
        <v>43620.999305555553</v>
      </c>
      <c r="J6220" s="2">
        <f t="shared" si="291"/>
        <v>1</v>
      </c>
      <c r="K6220" s="2" t="str">
        <f>IFERROR(VLOOKUP(A6220,Aux!A:B,2,0),"Outros")</f>
        <v>Municípios</v>
      </c>
      <c r="L6220" s="2">
        <f t="shared" si="292"/>
        <v>2019</v>
      </c>
      <c r="M6220">
        <f t="shared" si="293"/>
        <v>22</v>
      </c>
    </row>
    <row r="6221" spans="1:13" x14ac:dyDescent="0.35">
      <c r="A6221" t="s">
        <v>57</v>
      </c>
      <c r="B6221">
        <v>501294104</v>
      </c>
      <c r="C6221">
        <v>167681</v>
      </c>
      <c r="D6221" t="s">
        <v>5794</v>
      </c>
      <c r="E6221" s="1">
        <v>43614.500625000001</v>
      </c>
      <c r="F6221">
        <v>13</v>
      </c>
      <c r="G6221" t="s">
        <v>103</v>
      </c>
      <c r="H6221">
        <v>360</v>
      </c>
      <c r="I6221" s="1">
        <v>43620.999305555553</v>
      </c>
      <c r="J6221" s="2">
        <f t="shared" si="291"/>
        <v>1</v>
      </c>
      <c r="K6221" s="2" t="str">
        <f>IFERROR(VLOOKUP(A6221,Aux!A:B,2,0),"Outros")</f>
        <v>Municípios</v>
      </c>
      <c r="L6221" s="2">
        <f t="shared" si="292"/>
        <v>2019</v>
      </c>
      <c r="M6221">
        <f t="shared" si="293"/>
        <v>22</v>
      </c>
    </row>
    <row r="6222" spans="1:13" x14ac:dyDescent="0.35">
      <c r="A6222" t="s">
        <v>668</v>
      </c>
      <c r="B6222">
        <v>501904077</v>
      </c>
      <c r="C6222">
        <v>167683</v>
      </c>
      <c r="D6222" t="s">
        <v>4214</v>
      </c>
      <c r="E6222" s="1">
        <v>43614.532557870371</v>
      </c>
      <c r="F6222">
        <v>1</v>
      </c>
      <c r="G6222" t="s">
        <v>1398</v>
      </c>
      <c r="H6222">
        <v>5</v>
      </c>
      <c r="I6222" s="1">
        <v>43623.666666666664</v>
      </c>
      <c r="J6222" s="2">
        <f t="shared" si="291"/>
        <v>1</v>
      </c>
      <c r="K6222" s="2" t="str">
        <f>IFERROR(VLOOKUP(A6222,Aux!A:B,2,0),"Outros")</f>
        <v>Portos</v>
      </c>
      <c r="L6222" s="2">
        <f t="shared" si="292"/>
        <v>2019</v>
      </c>
      <c r="M6222">
        <f t="shared" si="293"/>
        <v>22</v>
      </c>
    </row>
    <row r="6223" spans="1:13" x14ac:dyDescent="0.35">
      <c r="A6223" t="s">
        <v>275</v>
      </c>
      <c r="B6223">
        <v>505187531</v>
      </c>
      <c r="C6223">
        <v>167684</v>
      </c>
      <c r="D6223" t="s">
        <v>5795</v>
      </c>
      <c r="E6223" s="1">
        <v>43614.537673611114</v>
      </c>
      <c r="F6223">
        <v>13</v>
      </c>
      <c r="G6223" t="s">
        <v>876</v>
      </c>
      <c r="H6223">
        <v>360</v>
      </c>
      <c r="I6223" s="1">
        <v>43619.999305555553</v>
      </c>
      <c r="J6223" s="2">
        <f t="shared" si="291"/>
        <v>1</v>
      </c>
      <c r="K6223" s="2" t="str">
        <f>IFERROR(VLOOKUP(A6223,Aux!A:B,2,0),"Outros")</f>
        <v>Municípios</v>
      </c>
      <c r="L6223" s="2">
        <f t="shared" si="292"/>
        <v>2019</v>
      </c>
      <c r="M6223">
        <f t="shared" si="293"/>
        <v>22</v>
      </c>
    </row>
    <row r="6224" spans="1:13" x14ac:dyDescent="0.35">
      <c r="A6224" t="s">
        <v>63</v>
      </c>
      <c r="B6224">
        <v>502098139</v>
      </c>
      <c r="C6224">
        <v>167685</v>
      </c>
      <c r="E6224" s="1">
        <v>43614.587916666664</v>
      </c>
      <c r="F6224">
        <v>13</v>
      </c>
      <c r="G6224" t="s">
        <v>33</v>
      </c>
      <c r="H6224">
        <v>400</v>
      </c>
      <c r="J6224" s="2">
        <f t="shared" si="291"/>
        <v>1</v>
      </c>
      <c r="K6224" s="2" t="str">
        <f>IFERROR(VLOOKUP(A6224,Aux!A:B,2,0),"Outros")</f>
        <v>Municípios</v>
      </c>
      <c r="L6224" s="2">
        <f t="shared" si="292"/>
        <v>2019</v>
      </c>
      <c r="M6224">
        <f t="shared" si="293"/>
        <v>22</v>
      </c>
    </row>
    <row r="6225" spans="1:13" x14ac:dyDescent="0.35">
      <c r="A6225" t="s">
        <v>574</v>
      </c>
      <c r="B6225">
        <v>506791220</v>
      </c>
      <c r="C6225">
        <v>167686</v>
      </c>
      <c r="D6225" t="s">
        <v>5825</v>
      </c>
      <c r="E6225" s="1">
        <v>43614.590995370374</v>
      </c>
      <c r="F6225">
        <v>13</v>
      </c>
      <c r="G6225" t="s">
        <v>2519</v>
      </c>
      <c r="H6225">
        <v>5</v>
      </c>
      <c r="I6225" s="1">
        <v>43623.999305555553</v>
      </c>
      <c r="J6225" s="2">
        <f t="shared" si="291"/>
        <v>1</v>
      </c>
      <c r="K6225" s="2" t="str">
        <f>IFERROR(VLOOKUP(A6225,Aux!A:B,2,0),"Outros")</f>
        <v>Municípios</v>
      </c>
      <c r="L6225" s="2">
        <f t="shared" si="292"/>
        <v>2019</v>
      </c>
      <c r="M6225">
        <f t="shared" si="293"/>
        <v>22</v>
      </c>
    </row>
    <row r="6226" spans="1:13" x14ac:dyDescent="0.35">
      <c r="A6226" t="s">
        <v>157</v>
      </c>
      <c r="B6226">
        <v>500122237</v>
      </c>
      <c r="C6226">
        <v>167687</v>
      </c>
      <c r="D6226" t="s">
        <v>5826</v>
      </c>
      <c r="E6226" s="1">
        <v>43614.593252314815</v>
      </c>
      <c r="F6226">
        <v>1</v>
      </c>
      <c r="G6226" t="s">
        <v>2863</v>
      </c>
      <c r="H6226">
        <v>360</v>
      </c>
      <c r="I6226" s="1">
        <v>43621.999305555553</v>
      </c>
      <c r="J6226" s="2">
        <f t="shared" si="291"/>
        <v>1</v>
      </c>
      <c r="K6226" s="2" t="str">
        <f>IFERROR(VLOOKUP(A6226,Aux!A:B,2,0),"Outros")</f>
        <v>Outros</v>
      </c>
      <c r="L6226" s="2">
        <f t="shared" si="292"/>
        <v>2019</v>
      </c>
      <c r="M6226">
        <f t="shared" si="293"/>
        <v>22</v>
      </c>
    </row>
    <row r="6227" spans="1:13" x14ac:dyDescent="0.35">
      <c r="A6227" t="s">
        <v>133</v>
      </c>
      <c r="B6227">
        <v>503539473</v>
      </c>
      <c r="C6227">
        <v>167688</v>
      </c>
      <c r="D6227" t="s">
        <v>5127</v>
      </c>
      <c r="E6227" s="1">
        <v>43614.594189814816</v>
      </c>
      <c r="F6227">
        <v>13</v>
      </c>
      <c r="G6227" t="s">
        <v>194</v>
      </c>
      <c r="H6227">
        <v>340</v>
      </c>
      <c r="I6227" s="1">
        <v>43621.999305555553</v>
      </c>
      <c r="J6227" s="2">
        <f t="shared" si="291"/>
        <v>1</v>
      </c>
      <c r="K6227" s="2" t="str">
        <f>IFERROR(VLOOKUP(A6227,Aux!A:B,2,0),"Outros")</f>
        <v>Municípios</v>
      </c>
      <c r="L6227" s="2">
        <f t="shared" si="292"/>
        <v>2019</v>
      </c>
      <c r="M6227">
        <f t="shared" si="293"/>
        <v>22</v>
      </c>
    </row>
    <row r="6228" spans="1:13" x14ac:dyDescent="0.35">
      <c r="A6228" t="s">
        <v>48</v>
      </c>
      <c r="B6228">
        <v>503035416</v>
      </c>
      <c r="C6228">
        <v>167689</v>
      </c>
      <c r="D6228" t="s">
        <v>5827</v>
      </c>
      <c r="E6228" s="1">
        <v>43614.597824074073</v>
      </c>
      <c r="F6228">
        <v>13</v>
      </c>
      <c r="G6228" t="s">
        <v>33</v>
      </c>
      <c r="H6228">
        <v>360</v>
      </c>
      <c r="I6228" s="1">
        <v>43619.708333333336</v>
      </c>
      <c r="J6228" s="2">
        <f t="shared" si="291"/>
        <v>1</v>
      </c>
      <c r="K6228" s="2" t="str">
        <f>IFERROR(VLOOKUP(A6228,Aux!A:B,2,0),"Outros")</f>
        <v>Hospitais</v>
      </c>
      <c r="L6228" s="2">
        <f t="shared" si="292"/>
        <v>2019</v>
      </c>
      <c r="M6228">
        <f t="shared" si="293"/>
        <v>22</v>
      </c>
    </row>
    <row r="6229" spans="1:13" x14ac:dyDescent="0.35">
      <c r="A6229" t="s">
        <v>133</v>
      </c>
      <c r="B6229">
        <v>503539473</v>
      </c>
      <c r="C6229">
        <v>167690</v>
      </c>
      <c r="D6229" t="s">
        <v>5128</v>
      </c>
      <c r="E6229" s="1">
        <v>43614.601284722223</v>
      </c>
      <c r="F6229">
        <v>3</v>
      </c>
      <c r="G6229" t="s">
        <v>135</v>
      </c>
      <c r="H6229">
        <v>360</v>
      </c>
      <c r="I6229" s="1">
        <v>43625.999305555553</v>
      </c>
      <c r="J6229" s="2">
        <f t="shared" si="291"/>
        <v>1</v>
      </c>
      <c r="K6229" s="2" t="str">
        <f>IFERROR(VLOOKUP(A6229,Aux!A:B,2,0),"Outros")</f>
        <v>Municípios</v>
      </c>
      <c r="L6229" s="2">
        <f t="shared" si="292"/>
        <v>2019</v>
      </c>
      <c r="M6229">
        <f t="shared" si="293"/>
        <v>22</v>
      </c>
    </row>
    <row r="6230" spans="1:13" x14ac:dyDescent="0.35">
      <c r="A6230" t="s">
        <v>140</v>
      </c>
      <c r="B6230">
        <v>506614913</v>
      </c>
      <c r="C6230">
        <v>167691</v>
      </c>
      <c r="D6230" t="s">
        <v>5462</v>
      </c>
      <c r="E6230" s="1">
        <v>43614.603692129633</v>
      </c>
      <c r="F6230">
        <v>13</v>
      </c>
      <c r="G6230" t="s">
        <v>47</v>
      </c>
      <c r="H6230">
        <v>360</v>
      </c>
      <c r="I6230" s="1">
        <v>43620.999305555553</v>
      </c>
      <c r="J6230" s="2">
        <f t="shared" si="291"/>
        <v>1</v>
      </c>
      <c r="K6230" s="2" t="str">
        <f>IFERROR(VLOOKUP(A6230,Aux!A:B,2,0),"Outros")</f>
        <v>Municípios</v>
      </c>
      <c r="L6230" s="2">
        <f t="shared" si="292"/>
        <v>2019</v>
      </c>
      <c r="M6230">
        <f t="shared" si="293"/>
        <v>22</v>
      </c>
    </row>
    <row r="6231" spans="1:13" x14ac:dyDescent="0.35">
      <c r="A6231" t="s">
        <v>275</v>
      </c>
      <c r="B6231">
        <v>505187531</v>
      </c>
      <c r="C6231">
        <v>167692</v>
      </c>
      <c r="D6231" t="s">
        <v>5317</v>
      </c>
      <c r="E6231" s="1">
        <v>43614.605312500003</v>
      </c>
      <c r="F6231">
        <v>13</v>
      </c>
      <c r="G6231" t="s">
        <v>277</v>
      </c>
      <c r="H6231">
        <v>360</v>
      </c>
      <c r="I6231" s="1">
        <v>43620.999305555553</v>
      </c>
      <c r="J6231" s="2">
        <f t="shared" si="291"/>
        <v>1</v>
      </c>
      <c r="K6231" s="2" t="str">
        <f>IFERROR(VLOOKUP(A6231,Aux!A:B,2,0),"Outros")</f>
        <v>Municípios</v>
      </c>
      <c r="L6231" s="2">
        <f t="shared" si="292"/>
        <v>2019</v>
      </c>
      <c r="M6231">
        <f t="shared" si="293"/>
        <v>22</v>
      </c>
    </row>
    <row r="6232" spans="1:13" x14ac:dyDescent="0.35">
      <c r="A6232" t="s">
        <v>122</v>
      </c>
      <c r="B6232">
        <v>506173968</v>
      </c>
      <c r="C6232">
        <v>167693</v>
      </c>
      <c r="D6232" t="s">
        <v>5129</v>
      </c>
      <c r="E6232" s="1">
        <v>43614.607118055559</v>
      </c>
      <c r="F6232">
        <v>1</v>
      </c>
      <c r="G6232" t="s">
        <v>597</v>
      </c>
      <c r="H6232">
        <v>360</v>
      </c>
      <c r="I6232" s="1">
        <v>43621.708333333336</v>
      </c>
      <c r="J6232" s="2">
        <f t="shared" si="291"/>
        <v>1</v>
      </c>
      <c r="K6232" s="2" t="str">
        <f>IFERROR(VLOOKUP(A6232,Aux!A:B,2,0),"Outros")</f>
        <v>Municípios</v>
      </c>
      <c r="L6232" s="2">
        <f t="shared" si="292"/>
        <v>2019</v>
      </c>
      <c r="M6232">
        <f t="shared" si="293"/>
        <v>22</v>
      </c>
    </row>
    <row r="6233" spans="1:13" x14ac:dyDescent="0.35">
      <c r="A6233" t="s">
        <v>1177</v>
      </c>
      <c r="B6233">
        <v>501132554</v>
      </c>
      <c r="C6233">
        <v>167694</v>
      </c>
      <c r="D6233" t="s">
        <v>5796</v>
      </c>
      <c r="E6233" s="1">
        <v>43614.608402777776</v>
      </c>
      <c r="F6233">
        <v>1</v>
      </c>
      <c r="G6233" t="s">
        <v>1062</v>
      </c>
      <c r="H6233">
        <v>360</v>
      </c>
      <c r="I6233" s="1">
        <v>43620.999305555553</v>
      </c>
      <c r="J6233" s="2">
        <f t="shared" si="291"/>
        <v>1</v>
      </c>
      <c r="K6233" s="2" t="str">
        <f>IFERROR(VLOOKUP(A6233,Aux!A:B,2,0),"Outros")</f>
        <v>Municípios</v>
      </c>
      <c r="L6233" s="2">
        <f t="shared" si="292"/>
        <v>2019</v>
      </c>
      <c r="M6233">
        <f t="shared" si="293"/>
        <v>22</v>
      </c>
    </row>
    <row r="6234" spans="1:13" x14ac:dyDescent="0.35">
      <c r="A6234" t="s">
        <v>133</v>
      </c>
      <c r="B6234">
        <v>503539473</v>
      </c>
      <c r="C6234">
        <v>167695</v>
      </c>
      <c r="D6234" t="s">
        <v>5797</v>
      </c>
      <c r="E6234" s="1">
        <v>43614.608553240738</v>
      </c>
      <c r="F6234">
        <v>1</v>
      </c>
      <c r="G6234" t="s">
        <v>135</v>
      </c>
      <c r="H6234">
        <v>360</v>
      </c>
      <c r="I6234" s="1">
        <v>43617.999305555553</v>
      </c>
      <c r="J6234" s="2">
        <f t="shared" si="291"/>
        <v>1</v>
      </c>
      <c r="K6234" s="2" t="str">
        <f>IFERROR(VLOOKUP(A6234,Aux!A:B,2,0),"Outros")</f>
        <v>Municípios</v>
      </c>
      <c r="L6234" s="2">
        <f t="shared" si="292"/>
        <v>2019</v>
      </c>
      <c r="M6234">
        <f t="shared" si="293"/>
        <v>22</v>
      </c>
    </row>
    <row r="6235" spans="1:13" x14ac:dyDescent="0.35">
      <c r="A6235" t="s">
        <v>197</v>
      </c>
      <c r="B6235">
        <v>506334562</v>
      </c>
      <c r="C6235">
        <v>167696</v>
      </c>
      <c r="D6235" t="s">
        <v>5704</v>
      </c>
      <c r="E6235" s="1">
        <v>43614.609618055554</v>
      </c>
      <c r="F6235">
        <v>1</v>
      </c>
      <c r="G6235" t="s">
        <v>625</v>
      </c>
      <c r="H6235">
        <v>360</v>
      </c>
      <c r="I6235" s="1">
        <v>43622.999305555553</v>
      </c>
      <c r="J6235" s="2">
        <f t="shared" si="291"/>
        <v>1</v>
      </c>
      <c r="K6235" s="2" t="str">
        <f>IFERROR(VLOOKUP(A6235,Aux!A:B,2,0),"Outros")</f>
        <v>Municípios</v>
      </c>
      <c r="L6235" s="2">
        <f t="shared" si="292"/>
        <v>2019</v>
      </c>
      <c r="M6235">
        <f t="shared" si="293"/>
        <v>22</v>
      </c>
    </row>
    <row r="6236" spans="1:13" x14ac:dyDescent="0.35">
      <c r="A6236" t="s">
        <v>251</v>
      </c>
      <c r="B6236">
        <v>508069645</v>
      </c>
      <c r="C6236">
        <v>167697</v>
      </c>
      <c r="D6236" t="s">
        <v>5463</v>
      </c>
      <c r="E6236" s="1">
        <v>43614.618645833332</v>
      </c>
      <c r="F6236">
        <v>3</v>
      </c>
      <c r="H6236">
        <v>360</v>
      </c>
      <c r="I6236" s="1">
        <v>43627.708333333336</v>
      </c>
      <c r="J6236" s="2">
        <f t="shared" si="291"/>
        <v>1</v>
      </c>
      <c r="K6236" s="2" t="str">
        <f>IFERROR(VLOOKUP(A6236,Aux!A:B,2,0),"Outros")</f>
        <v>Escolas</v>
      </c>
      <c r="L6236" s="2">
        <f t="shared" si="292"/>
        <v>2019</v>
      </c>
      <c r="M6236">
        <f t="shared" si="293"/>
        <v>22</v>
      </c>
    </row>
    <row r="6237" spans="1:13" x14ac:dyDescent="0.35">
      <c r="A6237" t="s">
        <v>389</v>
      </c>
      <c r="B6237">
        <v>506722422</v>
      </c>
      <c r="C6237">
        <v>167700</v>
      </c>
      <c r="E6237" s="1">
        <v>43614.641851851855</v>
      </c>
      <c r="F6237">
        <v>1</v>
      </c>
      <c r="G6237" t="s">
        <v>33</v>
      </c>
      <c r="H6237">
        <v>400</v>
      </c>
      <c r="J6237" s="2">
        <f t="shared" si="291"/>
        <v>1</v>
      </c>
      <c r="K6237" s="2" t="str">
        <f>IFERROR(VLOOKUP(A6237,Aux!A:B,2,0),"Outros")</f>
        <v>Municípios</v>
      </c>
      <c r="L6237" s="2">
        <f t="shared" si="292"/>
        <v>2019</v>
      </c>
      <c r="M6237">
        <f t="shared" si="293"/>
        <v>22</v>
      </c>
    </row>
    <row r="6238" spans="1:13" x14ac:dyDescent="0.35">
      <c r="A6238" t="s">
        <v>35</v>
      </c>
      <c r="B6238">
        <v>508666236</v>
      </c>
      <c r="C6238">
        <v>167701</v>
      </c>
      <c r="D6238" t="s">
        <v>5318</v>
      </c>
      <c r="E6238" s="1">
        <v>43614.642245370371</v>
      </c>
      <c r="F6238">
        <v>13</v>
      </c>
      <c r="G6238" t="s">
        <v>318</v>
      </c>
      <c r="H6238">
        <v>360</v>
      </c>
      <c r="I6238" s="1">
        <v>43622.999305555553</v>
      </c>
      <c r="J6238" s="2">
        <f t="shared" si="291"/>
        <v>1</v>
      </c>
      <c r="K6238" s="2" t="str">
        <f>IFERROR(VLOOKUP(A6238,Aux!A:B,2,0),"Outros")</f>
        <v>Outros</v>
      </c>
      <c r="L6238" s="2">
        <f t="shared" si="292"/>
        <v>2019</v>
      </c>
      <c r="M6238">
        <f t="shared" si="293"/>
        <v>22</v>
      </c>
    </row>
    <row r="6239" spans="1:13" x14ac:dyDescent="0.35">
      <c r="A6239" t="s">
        <v>308</v>
      </c>
      <c r="B6239">
        <v>504884620</v>
      </c>
      <c r="C6239">
        <v>167703</v>
      </c>
      <c r="D6239" t="s">
        <v>5130</v>
      </c>
      <c r="E6239" s="1">
        <v>43614.646770833337</v>
      </c>
      <c r="F6239">
        <v>13</v>
      </c>
      <c r="G6239" t="s">
        <v>33</v>
      </c>
      <c r="H6239">
        <v>360</v>
      </c>
      <c r="I6239" s="1">
        <v>43619.708333333336</v>
      </c>
      <c r="J6239" s="2">
        <f t="shared" si="291"/>
        <v>1</v>
      </c>
      <c r="K6239" s="2" t="str">
        <f>IFERROR(VLOOKUP(A6239,Aux!A:B,2,0),"Outros")</f>
        <v>Municípios</v>
      </c>
      <c r="L6239" s="2">
        <f t="shared" si="292"/>
        <v>2019</v>
      </c>
      <c r="M6239">
        <f t="shared" si="293"/>
        <v>22</v>
      </c>
    </row>
    <row r="6240" spans="1:13" x14ac:dyDescent="0.35">
      <c r="A6240" t="s">
        <v>71</v>
      </c>
      <c r="B6240">
        <v>500051054</v>
      </c>
      <c r="C6240">
        <v>167704</v>
      </c>
      <c r="D6240" t="s">
        <v>4164</v>
      </c>
      <c r="E6240" s="1">
        <v>43614.649409722224</v>
      </c>
      <c r="F6240">
        <v>1</v>
      </c>
      <c r="G6240" t="s">
        <v>202</v>
      </c>
      <c r="H6240">
        <v>360</v>
      </c>
      <c r="I6240" s="1">
        <v>43618.791666666664</v>
      </c>
      <c r="J6240" s="2">
        <f t="shared" si="291"/>
        <v>1</v>
      </c>
      <c r="K6240" s="2" t="str">
        <f>IFERROR(VLOOKUP(A6240,Aux!A:B,2,0),"Outros")</f>
        <v>Municípios</v>
      </c>
      <c r="L6240" s="2">
        <f t="shared" si="292"/>
        <v>2019</v>
      </c>
      <c r="M6240">
        <f t="shared" si="293"/>
        <v>22</v>
      </c>
    </row>
    <row r="6241" spans="1:13" x14ac:dyDescent="0.35">
      <c r="A6241" t="s">
        <v>389</v>
      </c>
      <c r="B6241">
        <v>506722422</v>
      </c>
      <c r="C6241">
        <v>167705</v>
      </c>
      <c r="D6241" t="s">
        <v>5828</v>
      </c>
      <c r="E6241" s="1">
        <v>43614.650902777779</v>
      </c>
      <c r="F6241">
        <v>13</v>
      </c>
      <c r="G6241" t="s">
        <v>837</v>
      </c>
      <c r="H6241">
        <v>340</v>
      </c>
      <c r="I6241" s="1">
        <v>43620.999305555553</v>
      </c>
      <c r="J6241" s="2">
        <f t="shared" si="291"/>
        <v>1</v>
      </c>
      <c r="K6241" s="2" t="str">
        <f>IFERROR(VLOOKUP(A6241,Aux!A:B,2,0),"Outros")</f>
        <v>Municípios</v>
      </c>
      <c r="L6241" s="2">
        <f t="shared" si="292"/>
        <v>2019</v>
      </c>
      <c r="M6241">
        <f t="shared" si="293"/>
        <v>22</v>
      </c>
    </row>
    <row r="6242" spans="1:13" x14ac:dyDescent="0.35">
      <c r="A6242" t="s">
        <v>465</v>
      </c>
      <c r="B6242">
        <v>600084779</v>
      </c>
      <c r="C6242">
        <v>167706</v>
      </c>
      <c r="D6242" t="s">
        <v>5798</v>
      </c>
      <c r="E6242" s="1">
        <v>43614.659120370372</v>
      </c>
      <c r="F6242">
        <v>3</v>
      </c>
      <c r="G6242" t="s">
        <v>33</v>
      </c>
      <c r="H6242">
        <v>360</v>
      </c>
      <c r="I6242" s="1">
        <v>43625.708333333336</v>
      </c>
      <c r="J6242" s="2">
        <f t="shared" si="291"/>
        <v>1</v>
      </c>
      <c r="K6242" s="2" t="str">
        <f>IFERROR(VLOOKUP(A6242,Aux!A:B,2,0),"Outros")</f>
        <v>Outros</v>
      </c>
      <c r="L6242" s="2">
        <f t="shared" si="292"/>
        <v>2019</v>
      </c>
      <c r="M6242">
        <f t="shared" si="293"/>
        <v>22</v>
      </c>
    </row>
    <row r="6243" spans="1:13" x14ac:dyDescent="0.35">
      <c r="A6243" t="s">
        <v>578</v>
      </c>
      <c r="B6243">
        <v>501112049</v>
      </c>
      <c r="C6243">
        <v>167707</v>
      </c>
      <c r="D6243" t="s">
        <v>5131</v>
      </c>
      <c r="E6243" s="1">
        <v>43614.662152777775</v>
      </c>
      <c r="F6243">
        <v>13</v>
      </c>
      <c r="G6243" t="s">
        <v>615</v>
      </c>
      <c r="H6243">
        <v>5</v>
      </c>
      <c r="I6243" s="1">
        <v>43619.708333333336</v>
      </c>
      <c r="J6243" s="2">
        <f t="shared" si="291"/>
        <v>1</v>
      </c>
      <c r="K6243" s="2" t="str">
        <f>IFERROR(VLOOKUP(A6243,Aux!A:B,2,0),"Outros")</f>
        <v>Municípios</v>
      </c>
      <c r="L6243" s="2">
        <f t="shared" si="292"/>
        <v>2019</v>
      </c>
      <c r="M6243">
        <f t="shared" si="293"/>
        <v>22</v>
      </c>
    </row>
    <row r="6244" spans="1:13" x14ac:dyDescent="0.35">
      <c r="A6244" t="s">
        <v>48</v>
      </c>
      <c r="B6244">
        <v>503035416</v>
      </c>
      <c r="C6244">
        <v>167708</v>
      </c>
      <c r="D6244" t="s">
        <v>5132</v>
      </c>
      <c r="E6244" s="1">
        <v>43614.670393518521</v>
      </c>
      <c r="F6244">
        <v>3</v>
      </c>
      <c r="G6244" t="s">
        <v>33</v>
      </c>
      <c r="H6244">
        <v>360</v>
      </c>
      <c r="I6244" s="1">
        <v>43649.708333333336</v>
      </c>
      <c r="J6244" s="2">
        <f t="shared" si="291"/>
        <v>1</v>
      </c>
      <c r="K6244" s="2" t="str">
        <f>IFERROR(VLOOKUP(A6244,Aux!A:B,2,0),"Outros")</f>
        <v>Hospitais</v>
      </c>
      <c r="L6244" s="2">
        <f t="shared" si="292"/>
        <v>2019</v>
      </c>
      <c r="M6244">
        <f t="shared" si="293"/>
        <v>22</v>
      </c>
    </row>
    <row r="6245" spans="1:13" x14ac:dyDescent="0.35">
      <c r="A6245" t="s">
        <v>71</v>
      </c>
      <c r="B6245">
        <v>500051054</v>
      </c>
      <c r="C6245">
        <v>167709</v>
      </c>
      <c r="D6245" t="s">
        <v>5743</v>
      </c>
      <c r="E6245" s="1">
        <v>43614.684861111113</v>
      </c>
      <c r="F6245">
        <v>3</v>
      </c>
      <c r="G6245" t="s">
        <v>202</v>
      </c>
      <c r="H6245">
        <v>5</v>
      </c>
      <c r="I6245" s="1">
        <v>43624.791666666664</v>
      </c>
      <c r="J6245" s="2">
        <f t="shared" si="291"/>
        <v>1</v>
      </c>
      <c r="K6245" s="2" t="str">
        <f>IFERROR(VLOOKUP(A6245,Aux!A:B,2,0),"Outros")</f>
        <v>Municípios</v>
      </c>
      <c r="L6245" s="2">
        <f t="shared" si="292"/>
        <v>2019</v>
      </c>
      <c r="M6245">
        <f t="shared" si="293"/>
        <v>22</v>
      </c>
    </row>
    <row r="6246" spans="1:13" x14ac:dyDescent="0.35">
      <c r="A6246" t="s">
        <v>112</v>
      </c>
      <c r="B6246">
        <v>501144218</v>
      </c>
      <c r="C6246">
        <v>167710</v>
      </c>
      <c r="D6246" t="s">
        <v>5319</v>
      </c>
      <c r="E6246" s="1">
        <v>43614.685486111113</v>
      </c>
      <c r="F6246">
        <v>1</v>
      </c>
      <c r="G6246" t="s">
        <v>124</v>
      </c>
      <c r="H6246">
        <v>360</v>
      </c>
      <c r="I6246" s="1">
        <v>43621.75</v>
      </c>
      <c r="J6246" s="2">
        <f t="shared" si="291"/>
        <v>1</v>
      </c>
      <c r="K6246" s="2" t="str">
        <f>IFERROR(VLOOKUP(A6246,Aux!A:B,2,0),"Outros")</f>
        <v>Municípios</v>
      </c>
      <c r="L6246" s="2">
        <f t="shared" si="292"/>
        <v>2019</v>
      </c>
      <c r="M6246">
        <f t="shared" si="293"/>
        <v>22</v>
      </c>
    </row>
    <row r="6247" spans="1:13" x14ac:dyDescent="0.35">
      <c r="A6247" t="s">
        <v>311</v>
      </c>
      <c r="B6247">
        <v>680017550</v>
      </c>
      <c r="C6247">
        <v>167711</v>
      </c>
      <c r="D6247" t="s">
        <v>5705</v>
      </c>
      <c r="E6247" s="1">
        <v>43614.702870370369</v>
      </c>
      <c r="F6247">
        <v>13</v>
      </c>
      <c r="G6247" t="s">
        <v>924</v>
      </c>
      <c r="H6247">
        <v>360</v>
      </c>
      <c r="I6247" s="1">
        <v>43620.625</v>
      </c>
      <c r="J6247" s="2">
        <f t="shared" si="291"/>
        <v>1</v>
      </c>
      <c r="K6247" s="2" t="str">
        <f>IFERROR(VLOOKUP(A6247,Aux!A:B,2,0),"Outros")</f>
        <v>Águas e resíduos</v>
      </c>
      <c r="L6247" s="2">
        <f t="shared" si="292"/>
        <v>2019</v>
      </c>
      <c r="M6247">
        <f t="shared" si="293"/>
        <v>22</v>
      </c>
    </row>
    <row r="6248" spans="1:13" x14ac:dyDescent="0.35">
      <c r="A6248" t="s">
        <v>60</v>
      </c>
      <c r="B6248">
        <v>505456010</v>
      </c>
      <c r="C6248">
        <v>167712</v>
      </c>
      <c r="D6248" t="s">
        <v>5320</v>
      </c>
      <c r="E6248" s="1">
        <v>43614.706331018519</v>
      </c>
      <c r="F6248">
        <v>1</v>
      </c>
      <c r="G6248" t="s">
        <v>866</v>
      </c>
      <c r="H6248">
        <v>360</v>
      </c>
      <c r="I6248" s="1">
        <v>43619.999305555553</v>
      </c>
      <c r="J6248" s="2">
        <f t="shared" si="291"/>
        <v>1</v>
      </c>
      <c r="K6248" s="2" t="str">
        <f>IFERROR(VLOOKUP(A6248,Aux!A:B,2,0),"Outros")</f>
        <v>Municípios</v>
      </c>
      <c r="L6248" s="2">
        <f t="shared" si="292"/>
        <v>2019</v>
      </c>
      <c r="M6248">
        <f t="shared" si="293"/>
        <v>22</v>
      </c>
    </row>
    <row r="6249" spans="1:13" x14ac:dyDescent="0.35">
      <c r="A6249" t="s">
        <v>71</v>
      </c>
      <c r="B6249">
        <v>500051054</v>
      </c>
      <c r="C6249">
        <v>167713</v>
      </c>
      <c r="D6249" t="s">
        <v>5321</v>
      </c>
      <c r="E6249" s="1">
        <v>43614.735729166663</v>
      </c>
      <c r="F6249">
        <v>1</v>
      </c>
      <c r="G6249" t="s">
        <v>202</v>
      </c>
      <c r="H6249">
        <v>360</v>
      </c>
      <c r="I6249" s="1">
        <v>43623.791666666664</v>
      </c>
      <c r="J6249" s="2">
        <f t="shared" si="291"/>
        <v>1</v>
      </c>
      <c r="K6249" s="2" t="str">
        <f>IFERROR(VLOOKUP(A6249,Aux!A:B,2,0),"Outros")</f>
        <v>Municípios</v>
      </c>
      <c r="L6249" s="2">
        <f t="shared" si="292"/>
        <v>2019</v>
      </c>
      <c r="M6249">
        <f t="shared" si="293"/>
        <v>22</v>
      </c>
    </row>
    <row r="6250" spans="1:13" x14ac:dyDescent="0.35">
      <c r="A6250" t="s">
        <v>76</v>
      </c>
      <c r="B6250">
        <v>506676056</v>
      </c>
      <c r="C6250">
        <v>167714</v>
      </c>
      <c r="D6250" t="s">
        <v>5497</v>
      </c>
      <c r="E6250" s="1">
        <v>43614.74114583333</v>
      </c>
      <c r="F6250">
        <v>3</v>
      </c>
      <c r="G6250" t="s">
        <v>5498</v>
      </c>
      <c r="H6250">
        <v>340</v>
      </c>
      <c r="I6250" s="1">
        <v>43653.999305555553</v>
      </c>
      <c r="J6250" s="2">
        <f t="shared" si="291"/>
        <v>1</v>
      </c>
      <c r="K6250" s="2" t="str">
        <f>IFERROR(VLOOKUP(A6250,Aux!A:B,2,0),"Outros")</f>
        <v>Municípios</v>
      </c>
      <c r="L6250" s="2">
        <f t="shared" si="292"/>
        <v>2019</v>
      </c>
      <c r="M6250">
        <f t="shared" si="293"/>
        <v>22</v>
      </c>
    </row>
    <row r="6251" spans="1:13" x14ac:dyDescent="0.35">
      <c r="A6251" t="s">
        <v>71</v>
      </c>
      <c r="B6251">
        <v>500051054</v>
      </c>
      <c r="C6251">
        <v>167716</v>
      </c>
      <c r="D6251" t="s">
        <v>5322</v>
      </c>
      <c r="E6251" s="1">
        <v>43614.759594907409</v>
      </c>
      <c r="F6251">
        <v>13</v>
      </c>
      <c r="G6251" t="s">
        <v>202</v>
      </c>
      <c r="H6251">
        <v>360</v>
      </c>
      <c r="I6251" s="1">
        <v>43619.791666666664</v>
      </c>
      <c r="J6251" s="2">
        <f t="shared" si="291"/>
        <v>1</v>
      </c>
      <c r="K6251" s="2" t="str">
        <f>IFERROR(VLOOKUP(A6251,Aux!A:B,2,0),"Outros")</f>
        <v>Municípios</v>
      </c>
      <c r="L6251" s="2">
        <f t="shared" si="292"/>
        <v>2019</v>
      </c>
      <c r="M6251">
        <f t="shared" si="293"/>
        <v>22</v>
      </c>
    </row>
    <row r="6252" spans="1:13" x14ac:dyDescent="0.35">
      <c r="A6252" t="s">
        <v>9</v>
      </c>
      <c r="B6252">
        <v>506673626</v>
      </c>
      <c r="C6252">
        <v>167717</v>
      </c>
      <c r="D6252" t="s">
        <v>5706</v>
      </c>
      <c r="E6252" s="1">
        <v>43614.771226851852</v>
      </c>
      <c r="F6252">
        <v>1</v>
      </c>
      <c r="G6252" t="s">
        <v>11</v>
      </c>
      <c r="H6252">
        <v>360</v>
      </c>
      <c r="I6252" s="1">
        <v>43620.999305555553</v>
      </c>
      <c r="J6252" s="2">
        <f t="shared" si="291"/>
        <v>1</v>
      </c>
      <c r="K6252" s="2" t="str">
        <f>IFERROR(VLOOKUP(A6252,Aux!A:B,2,0),"Outros")</f>
        <v>Municípios</v>
      </c>
      <c r="L6252" s="2">
        <f t="shared" si="292"/>
        <v>2019</v>
      </c>
      <c r="M6252">
        <f t="shared" si="293"/>
        <v>22</v>
      </c>
    </row>
    <row r="6253" spans="1:13" x14ac:dyDescent="0.35">
      <c r="A6253" t="s">
        <v>71</v>
      </c>
      <c r="B6253">
        <v>500051054</v>
      </c>
      <c r="C6253">
        <v>167718</v>
      </c>
      <c r="D6253" t="s">
        <v>5623</v>
      </c>
      <c r="E6253" s="1">
        <v>43614.864618055559</v>
      </c>
      <c r="F6253">
        <v>13</v>
      </c>
      <c r="G6253" t="s">
        <v>202</v>
      </c>
      <c r="H6253">
        <v>360</v>
      </c>
      <c r="I6253" s="1">
        <v>43615.791666666664</v>
      </c>
      <c r="J6253" s="2">
        <f t="shared" si="291"/>
        <v>1</v>
      </c>
      <c r="K6253" s="2" t="str">
        <f>IFERROR(VLOOKUP(A6253,Aux!A:B,2,0),"Outros")</f>
        <v>Municípios</v>
      </c>
      <c r="L6253" s="2">
        <f t="shared" si="292"/>
        <v>2019</v>
      </c>
      <c r="M6253">
        <f t="shared" si="293"/>
        <v>22</v>
      </c>
    </row>
    <row r="6254" spans="1:13" x14ac:dyDescent="0.35">
      <c r="A6254" t="s">
        <v>12</v>
      </c>
      <c r="B6254">
        <v>508481287</v>
      </c>
      <c r="C6254">
        <v>167727</v>
      </c>
      <c r="D6254" t="s">
        <v>5624</v>
      </c>
      <c r="E6254" s="1">
        <v>43615.362141203703</v>
      </c>
      <c r="F6254">
        <v>1</v>
      </c>
      <c r="G6254" t="s">
        <v>14</v>
      </c>
      <c r="H6254">
        <v>360</v>
      </c>
      <c r="I6254" s="1">
        <v>43621.708333333336</v>
      </c>
      <c r="J6254" s="2">
        <f t="shared" si="291"/>
        <v>1</v>
      </c>
      <c r="K6254" s="2" t="str">
        <f>IFERROR(VLOOKUP(A6254,Aux!A:B,2,0),"Outros")</f>
        <v>Hospitais</v>
      </c>
      <c r="L6254" s="2">
        <f t="shared" si="292"/>
        <v>2019</v>
      </c>
      <c r="M6254">
        <f t="shared" si="293"/>
        <v>22</v>
      </c>
    </row>
    <row r="6255" spans="1:13" x14ac:dyDescent="0.35">
      <c r="A6255" t="s">
        <v>809</v>
      </c>
      <c r="B6255">
        <v>509364390</v>
      </c>
      <c r="C6255">
        <v>167728</v>
      </c>
      <c r="D6255" t="s">
        <v>5625</v>
      </c>
      <c r="E6255" s="1">
        <v>43615.382256944446</v>
      </c>
      <c r="F6255">
        <v>13</v>
      </c>
      <c r="G6255" t="s">
        <v>301</v>
      </c>
      <c r="H6255">
        <v>340</v>
      </c>
      <c r="I6255" s="1">
        <v>43630.708333333336</v>
      </c>
      <c r="J6255" s="2">
        <f t="shared" si="291"/>
        <v>1</v>
      </c>
      <c r="K6255" s="2" t="str">
        <f>IFERROR(VLOOKUP(A6255,Aux!A:B,2,0),"Outros")</f>
        <v>Municípios</v>
      </c>
      <c r="L6255" s="2">
        <f t="shared" si="292"/>
        <v>2019</v>
      </c>
      <c r="M6255">
        <f t="shared" si="293"/>
        <v>22</v>
      </c>
    </row>
    <row r="6256" spans="1:13" x14ac:dyDescent="0.35">
      <c r="A6256" t="s">
        <v>471</v>
      </c>
      <c r="B6256">
        <v>512012032</v>
      </c>
      <c r="C6256">
        <v>167729</v>
      </c>
      <c r="D6256" t="s">
        <v>5626</v>
      </c>
      <c r="E6256" s="1">
        <v>43615.390138888892</v>
      </c>
      <c r="F6256">
        <v>5</v>
      </c>
      <c r="G6256" t="s">
        <v>683</v>
      </c>
      <c r="H6256">
        <v>220</v>
      </c>
      <c r="I6256" s="1">
        <v>43878.999305555553</v>
      </c>
      <c r="J6256" s="2">
        <f t="shared" si="291"/>
        <v>1</v>
      </c>
      <c r="K6256" s="2" t="str">
        <f>IFERROR(VLOOKUP(A6256,Aux!A:B,2,0),"Outros")</f>
        <v>Outros</v>
      </c>
      <c r="L6256" s="2">
        <f t="shared" si="292"/>
        <v>2019</v>
      </c>
      <c r="M6256">
        <f t="shared" si="293"/>
        <v>22</v>
      </c>
    </row>
    <row r="6257" spans="1:13" x14ac:dyDescent="0.35">
      <c r="A6257" t="s">
        <v>177</v>
      </c>
      <c r="B6257">
        <v>506609553</v>
      </c>
      <c r="C6257">
        <v>167731</v>
      </c>
      <c r="D6257" t="s">
        <v>5627</v>
      </c>
      <c r="E6257" s="1">
        <v>43615.398194444446</v>
      </c>
      <c r="F6257">
        <v>1</v>
      </c>
      <c r="G6257" t="s">
        <v>179</v>
      </c>
      <c r="H6257">
        <v>5</v>
      </c>
      <c r="I6257" s="1">
        <v>43630.999305555553</v>
      </c>
      <c r="J6257" s="2">
        <f t="shared" si="291"/>
        <v>1</v>
      </c>
      <c r="K6257" s="2" t="str">
        <f>IFERROR(VLOOKUP(A6257,Aux!A:B,2,0),"Outros")</f>
        <v>Municípios</v>
      </c>
      <c r="L6257" s="2">
        <f t="shared" si="292"/>
        <v>2019</v>
      </c>
      <c r="M6257">
        <f t="shared" si="293"/>
        <v>22</v>
      </c>
    </row>
    <row r="6258" spans="1:13" x14ac:dyDescent="0.35">
      <c r="A6258" t="s">
        <v>336</v>
      </c>
      <c r="B6258">
        <v>505170876</v>
      </c>
      <c r="C6258">
        <v>167732</v>
      </c>
      <c r="D6258" t="s">
        <v>5628</v>
      </c>
      <c r="E6258" s="1">
        <v>43615.405601851853</v>
      </c>
      <c r="F6258">
        <v>3</v>
      </c>
      <c r="G6258" t="s">
        <v>419</v>
      </c>
      <c r="H6258">
        <v>5</v>
      </c>
      <c r="I6258" s="1">
        <v>43655.708333333336</v>
      </c>
      <c r="J6258" s="2">
        <f t="shared" si="291"/>
        <v>1</v>
      </c>
      <c r="K6258" s="2" t="str">
        <f>IFERROR(VLOOKUP(A6258,Aux!A:B,2,0),"Outros")</f>
        <v>Municípios</v>
      </c>
      <c r="L6258" s="2">
        <f t="shared" si="292"/>
        <v>2019</v>
      </c>
      <c r="M6258">
        <f t="shared" si="293"/>
        <v>22</v>
      </c>
    </row>
    <row r="6259" spans="1:13" x14ac:dyDescent="0.35">
      <c r="A6259" t="s">
        <v>88</v>
      </c>
      <c r="B6259">
        <v>506624200</v>
      </c>
      <c r="C6259">
        <v>167733</v>
      </c>
      <c r="E6259" s="1">
        <v>43615.407210648147</v>
      </c>
      <c r="F6259">
        <v>13</v>
      </c>
      <c r="G6259" t="s">
        <v>33</v>
      </c>
      <c r="H6259">
        <v>400</v>
      </c>
      <c r="J6259" s="2">
        <f t="shared" si="291"/>
        <v>1</v>
      </c>
      <c r="K6259" s="2" t="str">
        <f>IFERROR(VLOOKUP(A6259,Aux!A:B,2,0),"Outros")</f>
        <v>Municípios</v>
      </c>
      <c r="L6259" s="2">
        <f t="shared" si="292"/>
        <v>2019</v>
      </c>
      <c r="M6259">
        <f t="shared" si="293"/>
        <v>22</v>
      </c>
    </row>
    <row r="6260" spans="1:13" x14ac:dyDescent="0.35">
      <c r="A6260" t="s">
        <v>133</v>
      </c>
      <c r="B6260">
        <v>503539473</v>
      </c>
      <c r="C6260">
        <v>167734</v>
      </c>
      <c r="D6260" t="s">
        <v>5665</v>
      </c>
      <c r="E6260" s="1">
        <v>43615.407337962963</v>
      </c>
      <c r="F6260">
        <v>3</v>
      </c>
      <c r="G6260" t="s">
        <v>1123</v>
      </c>
      <c r="H6260">
        <v>360</v>
      </c>
      <c r="I6260" s="1">
        <v>43633.999305555553</v>
      </c>
      <c r="J6260" s="2">
        <f t="shared" si="291"/>
        <v>1</v>
      </c>
      <c r="K6260" s="2" t="str">
        <f>IFERROR(VLOOKUP(A6260,Aux!A:B,2,0),"Outros")</f>
        <v>Municípios</v>
      </c>
      <c r="L6260" s="2">
        <f t="shared" si="292"/>
        <v>2019</v>
      </c>
      <c r="M6260">
        <f t="shared" si="293"/>
        <v>22</v>
      </c>
    </row>
    <row r="6261" spans="1:13" x14ac:dyDescent="0.35">
      <c r="A6261" t="s">
        <v>88</v>
      </c>
      <c r="B6261">
        <v>506624200</v>
      </c>
      <c r="C6261">
        <v>167735</v>
      </c>
      <c r="D6261" t="s">
        <v>5799</v>
      </c>
      <c r="E6261" s="1">
        <v>43615.407453703701</v>
      </c>
      <c r="F6261">
        <v>1</v>
      </c>
      <c r="G6261" t="s">
        <v>90</v>
      </c>
      <c r="H6261">
        <v>5</v>
      </c>
      <c r="I6261" s="1">
        <v>43620.708333333336</v>
      </c>
      <c r="J6261" s="2">
        <f t="shared" si="291"/>
        <v>1</v>
      </c>
      <c r="K6261" s="2" t="str">
        <f>IFERROR(VLOOKUP(A6261,Aux!A:B,2,0),"Outros")</f>
        <v>Municípios</v>
      </c>
      <c r="L6261" s="2">
        <f t="shared" si="292"/>
        <v>2019</v>
      </c>
      <c r="M6261">
        <f t="shared" si="293"/>
        <v>22</v>
      </c>
    </row>
    <row r="6262" spans="1:13" x14ac:dyDescent="0.35">
      <c r="A6262" t="s">
        <v>177</v>
      </c>
      <c r="B6262">
        <v>506609553</v>
      </c>
      <c r="C6262">
        <v>167736</v>
      </c>
      <c r="D6262" t="s">
        <v>5323</v>
      </c>
      <c r="E6262" s="1">
        <v>43615.417604166665</v>
      </c>
      <c r="F6262">
        <v>13</v>
      </c>
      <c r="G6262" t="s">
        <v>2898</v>
      </c>
      <c r="H6262">
        <v>5</v>
      </c>
      <c r="I6262" s="1">
        <v>43624.999305555553</v>
      </c>
      <c r="J6262" s="2">
        <f t="shared" si="291"/>
        <v>1</v>
      </c>
      <c r="K6262" s="2" t="str">
        <f>IFERROR(VLOOKUP(A6262,Aux!A:B,2,0),"Outros")</f>
        <v>Municípios</v>
      </c>
      <c r="L6262" s="2">
        <f t="shared" si="292"/>
        <v>2019</v>
      </c>
      <c r="M6262">
        <f t="shared" si="293"/>
        <v>22</v>
      </c>
    </row>
    <row r="6263" spans="1:13" x14ac:dyDescent="0.35">
      <c r="A6263" t="s">
        <v>57</v>
      </c>
      <c r="B6263">
        <v>501294104</v>
      </c>
      <c r="C6263">
        <v>167737</v>
      </c>
      <c r="D6263" t="s">
        <v>3859</v>
      </c>
      <c r="E6263" s="1">
        <v>43615.428229166668</v>
      </c>
      <c r="F6263">
        <v>13</v>
      </c>
      <c r="G6263" t="s">
        <v>59</v>
      </c>
      <c r="H6263">
        <v>360</v>
      </c>
      <c r="I6263" s="1">
        <v>43621.999305555553</v>
      </c>
      <c r="J6263" s="2">
        <f t="shared" si="291"/>
        <v>1</v>
      </c>
      <c r="K6263" s="2" t="str">
        <f>IFERROR(VLOOKUP(A6263,Aux!A:B,2,0),"Outros")</f>
        <v>Municípios</v>
      </c>
      <c r="L6263" s="2">
        <f t="shared" si="292"/>
        <v>2019</v>
      </c>
      <c r="M6263">
        <f t="shared" si="293"/>
        <v>22</v>
      </c>
    </row>
    <row r="6264" spans="1:13" x14ac:dyDescent="0.35">
      <c r="A6264" t="s">
        <v>12</v>
      </c>
      <c r="B6264">
        <v>508481287</v>
      </c>
      <c r="C6264">
        <v>167738</v>
      </c>
      <c r="D6264" t="s">
        <v>5629</v>
      </c>
      <c r="E6264" s="1">
        <v>43615.430856481478</v>
      </c>
      <c r="F6264">
        <v>13</v>
      </c>
      <c r="G6264" t="s">
        <v>14</v>
      </c>
      <c r="H6264">
        <v>360</v>
      </c>
      <c r="I6264" s="1">
        <v>43622.708333333336</v>
      </c>
      <c r="J6264" s="2">
        <f t="shared" si="291"/>
        <v>1</v>
      </c>
      <c r="K6264" s="2" t="str">
        <f>IFERROR(VLOOKUP(A6264,Aux!A:B,2,0),"Outros")</f>
        <v>Hospitais</v>
      </c>
      <c r="L6264" s="2">
        <f t="shared" si="292"/>
        <v>2019</v>
      </c>
      <c r="M6264">
        <f t="shared" si="293"/>
        <v>22</v>
      </c>
    </row>
    <row r="6265" spans="1:13" x14ac:dyDescent="0.35">
      <c r="A6265" t="s">
        <v>362</v>
      </c>
      <c r="B6265">
        <v>680017763</v>
      </c>
      <c r="C6265">
        <v>167739</v>
      </c>
      <c r="D6265" t="s">
        <v>5630</v>
      </c>
      <c r="E6265" s="1">
        <v>43615.436354166668</v>
      </c>
      <c r="F6265">
        <v>1</v>
      </c>
      <c r="G6265" t="s">
        <v>566</v>
      </c>
      <c r="H6265">
        <v>360</v>
      </c>
      <c r="I6265" s="1">
        <v>43622.989583333336</v>
      </c>
      <c r="J6265" s="2">
        <f t="shared" si="291"/>
        <v>1</v>
      </c>
      <c r="K6265" s="2" t="str">
        <f>IFERROR(VLOOKUP(A6265,Aux!A:B,2,0),"Outros")</f>
        <v>Águas e resíduos</v>
      </c>
      <c r="L6265" s="2">
        <f t="shared" si="292"/>
        <v>2019</v>
      </c>
      <c r="M6265">
        <f t="shared" si="293"/>
        <v>22</v>
      </c>
    </row>
    <row r="6266" spans="1:13" x14ac:dyDescent="0.35">
      <c r="A6266" t="s">
        <v>574</v>
      </c>
      <c r="B6266">
        <v>506791220</v>
      </c>
      <c r="C6266">
        <v>167740</v>
      </c>
      <c r="D6266" t="s">
        <v>5183</v>
      </c>
      <c r="E6266" s="1">
        <v>43615.437418981484</v>
      </c>
      <c r="F6266">
        <v>1</v>
      </c>
      <c r="G6266" t="s">
        <v>576</v>
      </c>
      <c r="H6266">
        <v>360</v>
      </c>
      <c r="I6266" s="1">
        <v>43623.999305555553</v>
      </c>
      <c r="J6266" s="2">
        <f t="shared" si="291"/>
        <v>1</v>
      </c>
      <c r="K6266" s="2" t="str">
        <f>IFERROR(VLOOKUP(A6266,Aux!A:B,2,0),"Outros")</f>
        <v>Municípios</v>
      </c>
      <c r="L6266" s="2">
        <f t="shared" si="292"/>
        <v>2019</v>
      </c>
      <c r="M6266">
        <f t="shared" si="293"/>
        <v>22</v>
      </c>
    </row>
    <row r="6267" spans="1:13" x14ac:dyDescent="0.35">
      <c r="A6267" t="s">
        <v>71</v>
      </c>
      <c r="B6267">
        <v>500051054</v>
      </c>
      <c r="C6267">
        <v>167741</v>
      </c>
      <c r="D6267" t="s">
        <v>2139</v>
      </c>
      <c r="E6267" s="1">
        <v>43615.441747685189</v>
      </c>
      <c r="F6267">
        <v>13</v>
      </c>
      <c r="G6267" t="s">
        <v>202</v>
      </c>
      <c r="H6267">
        <v>400</v>
      </c>
      <c r="I6267" s="1">
        <v>43524.791666666664</v>
      </c>
      <c r="J6267" s="2">
        <f t="shared" si="291"/>
        <v>1</v>
      </c>
      <c r="K6267" s="2" t="str">
        <f>IFERROR(VLOOKUP(A6267,Aux!A:B,2,0),"Outros")</f>
        <v>Municípios</v>
      </c>
      <c r="L6267" s="2">
        <f t="shared" si="292"/>
        <v>2019</v>
      </c>
      <c r="M6267">
        <f t="shared" si="293"/>
        <v>22</v>
      </c>
    </row>
    <row r="6268" spans="1:13" x14ac:dyDescent="0.35">
      <c r="A6268" t="s">
        <v>71</v>
      </c>
      <c r="B6268">
        <v>500051054</v>
      </c>
      <c r="C6268">
        <v>167742</v>
      </c>
      <c r="D6268" t="s">
        <v>5324</v>
      </c>
      <c r="E6268" s="1">
        <v>43615.442094907405</v>
      </c>
      <c r="F6268">
        <v>13</v>
      </c>
      <c r="G6268" t="s">
        <v>202</v>
      </c>
      <c r="H6268">
        <v>5</v>
      </c>
      <c r="I6268" s="1">
        <v>43623.791666666664</v>
      </c>
      <c r="J6268" s="2">
        <f t="shared" si="291"/>
        <v>1</v>
      </c>
      <c r="K6268" s="2" t="str">
        <f>IFERROR(VLOOKUP(A6268,Aux!A:B,2,0),"Outros")</f>
        <v>Municípios</v>
      </c>
      <c r="L6268" s="2">
        <f t="shared" si="292"/>
        <v>2019</v>
      </c>
      <c r="M6268">
        <f t="shared" si="293"/>
        <v>22</v>
      </c>
    </row>
    <row r="6269" spans="1:13" x14ac:dyDescent="0.35">
      <c r="A6269" t="s">
        <v>57</v>
      </c>
      <c r="B6269">
        <v>501294104</v>
      </c>
      <c r="C6269">
        <v>167743</v>
      </c>
      <c r="D6269" t="s">
        <v>5325</v>
      </c>
      <c r="E6269" s="1">
        <v>43615.444027777776</v>
      </c>
      <c r="F6269">
        <v>1</v>
      </c>
      <c r="G6269" t="s">
        <v>59</v>
      </c>
      <c r="H6269">
        <v>360</v>
      </c>
      <c r="I6269" s="1">
        <v>43624.999305555553</v>
      </c>
      <c r="J6269" s="2">
        <f t="shared" si="291"/>
        <v>1</v>
      </c>
      <c r="K6269" s="2" t="str">
        <f>IFERROR(VLOOKUP(A6269,Aux!A:B,2,0),"Outros")</f>
        <v>Municípios</v>
      </c>
      <c r="L6269" s="2">
        <f t="shared" si="292"/>
        <v>2019</v>
      </c>
      <c r="M6269">
        <f t="shared" si="293"/>
        <v>22</v>
      </c>
    </row>
    <row r="6270" spans="1:13" x14ac:dyDescent="0.35">
      <c r="A6270" t="s">
        <v>150</v>
      </c>
      <c r="B6270">
        <v>505309939</v>
      </c>
      <c r="C6270">
        <v>167744</v>
      </c>
      <c r="D6270" t="s">
        <v>5800</v>
      </c>
      <c r="E6270" s="1">
        <v>43615.463888888888</v>
      </c>
      <c r="F6270">
        <v>1</v>
      </c>
      <c r="G6270" t="s">
        <v>1358</v>
      </c>
      <c r="H6270">
        <v>360</v>
      </c>
      <c r="I6270" s="1">
        <v>43620.6875</v>
      </c>
      <c r="J6270" s="2">
        <f t="shared" si="291"/>
        <v>1</v>
      </c>
      <c r="K6270" s="2" t="str">
        <f>IFERROR(VLOOKUP(A6270,Aux!A:B,2,0),"Outros")</f>
        <v>Municípios</v>
      </c>
      <c r="L6270" s="2">
        <f t="shared" si="292"/>
        <v>2019</v>
      </c>
      <c r="M6270">
        <f t="shared" si="293"/>
        <v>22</v>
      </c>
    </row>
    <row r="6271" spans="1:13" x14ac:dyDescent="0.35">
      <c r="A6271" t="s">
        <v>122</v>
      </c>
      <c r="B6271">
        <v>506173968</v>
      </c>
      <c r="C6271">
        <v>167745</v>
      </c>
      <c r="D6271" t="s">
        <v>5221</v>
      </c>
      <c r="E6271" s="1">
        <v>43615.468935185185</v>
      </c>
      <c r="F6271">
        <v>1</v>
      </c>
      <c r="G6271" t="s">
        <v>147</v>
      </c>
      <c r="H6271">
        <v>360</v>
      </c>
      <c r="I6271" s="1">
        <v>43625.75</v>
      </c>
      <c r="J6271" s="2">
        <f t="shared" si="291"/>
        <v>1</v>
      </c>
      <c r="K6271" s="2" t="str">
        <f>IFERROR(VLOOKUP(A6271,Aux!A:B,2,0),"Outros")</f>
        <v>Municípios</v>
      </c>
      <c r="L6271" s="2">
        <f t="shared" si="292"/>
        <v>2019</v>
      </c>
      <c r="M6271">
        <f t="shared" si="293"/>
        <v>22</v>
      </c>
    </row>
    <row r="6272" spans="1:13" x14ac:dyDescent="0.35">
      <c r="A6272" t="s">
        <v>685</v>
      </c>
      <c r="B6272">
        <v>505255391</v>
      </c>
      <c r="C6272">
        <v>167746</v>
      </c>
      <c r="D6272" t="s">
        <v>5801</v>
      </c>
      <c r="E6272" s="1">
        <v>43615.477847222224</v>
      </c>
      <c r="F6272">
        <v>3</v>
      </c>
      <c r="G6272" t="s">
        <v>687</v>
      </c>
      <c r="H6272">
        <v>360</v>
      </c>
      <c r="I6272" s="1">
        <v>43621.666666666664</v>
      </c>
      <c r="J6272" s="2">
        <f t="shared" si="291"/>
        <v>1</v>
      </c>
      <c r="K6272" s="2" t="str">
        <f>IFERROR(VLOOKUP(A6272,Aux!A:B,2,0),"Outros")</f>
        <v>Outros</v>
      </c>
      <c r="L6272" s="2">
        <f t="shared" si="292"/>
        <v>2019</v>
      </c>
      <c r="M6272">
        <f t="shared" si="293"/>
        <v>22</v>
      </c>
    </row>
    <row r="6273" spans="1:13" x14ac:dyDescent="0.35">
      <c r="A6273" t="s">
        <v>71</v>
      </c>
      <c r="B6273">
        <v>500051054</v>
      </c>
      <c r="C6273">
        <v>167747</v>
      </c>
      <c r="D6273" t="s">
        <v>5802</v>
      </c>
      <c r="E6273" s="1">
        <v>43615.483506944445</v>
      </c>
      <c r="F6273">
        <v>13</v>
      </c>
      <c r="G6273" t="s">
        <v>202</v>
      </c>
      <c r="H6273">
        <v>340</v>
      </c>
      <c r="I6273" s="1">
        <v>43623.791666666664</v>
      </c>
      <c r="J6273" s="2">
        <f t="shared" si="291"/>
        <v>1</v>
      </c>
      <c r="K6273" s="2" t="str">
        <f>IFERROR(VLOOKUP(A6273,Aux!A:B,2,0),"Outros")</f>
        <v>Municípios</v>
      </c>
      <c r="L6273" s="2">
        <f t="shared" si="292"/>
        <v>2019</v>
      </c>
      <c r="M6273">
        <f t="shared" si="293"/>
        <v>22</v>
      </c>
    </row>
    <row r="6274" spans="1:13" x14ac:dyDescent="0.35">
      <c r="A6274" t="s">
        <v>108</v>
      </c>
      <c r="B6274">
        <v>501222634</v>
      </c>
      <c r="C6274">
        <v>167748</v>
      </c>
      <c r="D6274" t="s">
        <v>5803</v>
      </c>
      <c r="E6274" s="1">
        <v>43615.485277777778</v>
      </c>
      <c r="F6274">
        <v>1</v>
      </c>
      <c r="G6274" t="s">
        <v>110</v>
      </c>
      <c r="H6274">
        <v>360</v>
      </c>
      <c r="I6274" s="1">
        <v>43624.999305555553</v>
      </c>
      <c r="J6274" s="2">
        <f t="shared" ref="J6274:J6337" si="294">IF(C6274=C6273,"",1)</f>
        <v>1</v>
      </c>
      <c r="K6274" s="2" t="str">
        <f>IFERROR(VLOOKUP(A6274,Aux!A:B,2,0),"Outros")</f>
        <v>Municípios</v>
      </c>
      <c r="L6274" s="2">
        <f t="shared" ref="L6274:L6337" si="295">YEAR(E6274)</f>
        <v>2019</v>
      </c>
      <c r="M6274">
        <f t="shared" ref="M6274:M6337" si="296">WEEKNUM(E6274)</f>
        <v>22</v>
      </c>
    </row>
    <row r="6275" spans="1:13" x14ac:dyDescent="0.35">
      <c r="A6275" t="s">
        <v>122</v>
      </c>
      <c r="B6275">
        <v>506173968</v>
      </c>
      <c r="C6275">
        <v>167749</v>
      </c>
      <c r="D6275" t="s">
        <v>5537</v>
      </c>
      <c r="E6275" s="1">
        <v>43615.489421296297</v>
      </c>
      <c r="F6275">
        <v>1</v>
      </c>
      <c r="G6275" t="s">
        <v>147</v>
      </c>
      <c r="H6275">
        <v>360</v>
      </c>
      <c r="I6275" s="1">
        <v>43616.75</v>
      </c>
      <c r="J6275" s="2">
        <f t="shared" si="294"/>
        <v>1</v>
      </c>
      <c r="K6275" s="2" t="str">
        <f>IFERROR(VLOOKUP(A6275,Aux!A:B,2,0),"Outros")</f>
        <v>Municípios</v>
      </c>
      <c r="L6275" s="2">
        <f t="shared" si="295"/>
        <v>2019</v>
      </c>
      <c r="M6275">
        <f t="shared" si="296"/>
        <v>22</v>
      </c>
    </row>
    <row r="6276" spans="1:13" x14ac:dyDescent="0.35">
      <c r="A6276" t="s">
        <v>574</v>
      </c>
      <c r="B6276">
        <v>506791220</v>
      </c>
      <c r="C6276">
        <v>167750</v>
      </c>
      <c r="D6276" t="s">
        <v>5133</v>
      </c>
      <c r="E6276" s="1">
        <v>43615.490405092591</v>
      </c>
      <c r="F6276">
        <v>13</v>
      </c>
      <c r="G6276" t="s">
        <v>576</v>
      </c>
      <c r="H6276">
        <v>5</v>
      </c>
      <c r="I6276" s="1">
        <v>43622.999305555553</v>
      </c>
      <c r="J6276" s="2">
        <f t="shared" si="294"/>
        <v>1</v>
      </c>
      <c r="K6276" s="2" t="str">
        <f>IFERROR(VLOOKUP(A6276,Aux!A:B,2,0),"Outros")</f>
        <v>Municípios</v>
      </c>
      <c r="L6276" s="2">
        <f t="shared" si="295"/>
        <v>2019</v>
      </c>
      <c r="M6276">
        <f t="shared" si="296"/>
        <v>22</v>
      </c>
    </row>
    <row r="6277" spans="1:13" x14ac:dyDescent="0.35">
      <c r="A6277" t="s">
        <v>71</v>
      </c>
      <c r="B6277">
        <v>500051054</v>
      </c>
      <c r="C6277">
        <v>167751</v>
      </c>
      <c r="E6277" s="1">
        <v>43615.491724537038</v>
      </c>
      <c r="F6277">
        <v>13</v>
      </c>
      <c r="G6277" t="s">
        <v>33</v>
      </c>
      <c r="H6277">
        <v>400</v>
      </c>
      <c r="J6277" s="2">
        <f t="shared" si="294"/>
        <v>1</v>
      </c>
      <c r="K6277" s="2" t="str">
        <f>IFERROR(VLOOKUP(A6277,Aux!A:B,2,0),"Outros")</f>
        <v>Municípios</v>
      </c>
      <c r="L6277" s="2">
        <f t="shared" si="295"/>
        <v>2019</v>
      </c>
      <c r="M6277">
        <f t="shared" si="296"/>
        <v>22</v>
      </c>
    </row>
    <row r="6278" spans="1:13" x14ac:dyDescent="0.35">
      <c r="A6278" t="s">
        <v>12</v>
      </c>
      <c r="B6278">
        <v>508481287</v>
      </c>
      <c r="C6278">
        <v>167752</v>
      </c>
      <c r="D6278" t="s">
        <v>5804</v>
      </c>
      <c r="E6278" s="1">
        <v>43615.493310185186</v>
      </c>
      <c r="F6278">
        <v>13</v>
      </c>
      <c r="G6278" t="s">
        <v>14</v>
      </c>
      <c r="H6278">
        <v>360</v>
      </c>
      <c r="I6278" s="1">
        <v>43623.708333333336</v>
      </c>
      <c r="J6278" s="2">
        <f t="shared" si="294"/>
        <v>1</v>
      </c>
      <c r="K6278" s="2" t="str">
        <f>IFERROR(VLOOKUP(A6278,Aux!A:B,2,0),"Outros")</f>
        <v>Hospitais</v>
      </c>
      <c r="L6278" s="2">
        <f t="shared" si="295"/>
        <v>2019</v>
      </c>
      <c r="M6278">
        <f t="shared" si="296"/>
        <v>22</v>
      </c>
    </row>
    <row r="6279" spans="1:13" x14ac:dyDescent="0.35">
      <c r="A6279" t="s">
        <v>599</v>
      </c>
      <c r="B6279">
        <v>680012907</v>
      </c>
      <c r="C6279">
        <v>167753</v>
      </c>
      <c r="D6279" t="s">
        <v>5829</v>
      </c>
      <c r="E6279" s="1">
        <v>43615.494942129626</v>
      </c>
      <c r="F6279">
        <v>13</v>
      </c>
      <c r="G6279" t="s">
        <v>1706</v>
      </c>
      <c r="H6279">
        <v>360</v>
      </c>
      <c r="I6279" s="1">
        <v>43622.999305555553</v>
      </c>
      <c r="J6279" s="2">
        <f t="shared" si="294"/>
        <v>1</v>
      </c>
      <c r="K6279" s="2" t="str">
        <f>IFERROR(VLOOKUP(A6279,Aux!A:B,2,0),"Outros")</f>
        <v>Águas e resíduos</v>
      </c>
      <c r="L6279" s="2">
        <f t="shared" si="295"/>
        <v>2019</v>
      </c>
      <c r="M6279">
        <f t="shared" si="296"/>
        <v>22</v>
      </c>
    </row>
    <row r="6280" spans="1:13" x14ac:dyDescent="0.35">
      <c r="A6280" t="s">
        <v>9</v>
      </c>
      <c r="B6280">
        <v>506673626</v>
      </c>
      <c r="C6280">
        <v>167754</v>
      </c>
      <c r="D6280" t="s">
        <v>5464</v>
      </c>
      <c r="E6280" s="1">
        <v>43615.510393518518</v>
      </c>
      <c r="F6280">
        <v>13</v>
      </c>
      <c r="G6280" t="s">
        <v>11</v>
      </c>
      <c r="H6280">
        <v>360</v>
      </c>
      <c r="I6280" s="1">
        <v>43625.999305555553</v>
      </c>
      <c r="J6280" s="2">
        <f t="shared" si="294"/>
        <v>1</v>
      </c>
      <c r="K6280" s="2" t="str">
        <f>IFERROR(VLOOKUP(A6280,Aux!A:B,2,0),"Outros")</f>
        <v>Municípios</v>
      </c>
      <c r="L6280" s="2">
        <f t="shared" si="295"/>
        <v>2019</v>
      </c>
      <c r="M6280">
        <f t="shared" si="296"/>
        <v>22</v>
      </c>
    </row>
    <row r="6281" spans="1:13" x14ac:dyDescent="0.35">
      <c r="A6281" t="s">
        <v>365</v>
      </c>
      <c r="B6281">
        <v>505351064</v>
      </c>
      <c r="C6281">
        <v>167755</v>
      </c>
      <c r="D6281" t="s">
        <v>5326</v>
      </c>
      <c r="E6281" s="1">
        <v>43615.512719907405</v>
      </c>
      <c r="F6281">
        <v>13</v>
      </c>
      <c r="G6281" t="s">
        <v>561</v>
      </c>
      <c r="H6281">
        <v>340</v>
      </c>
      <c r="I6281" s="1">
        <v>43625.958333333336</v>
      </c>
      <c r="J6281" s="2">
        <f t="shared" si="294"/>
        <v>1</v>
      </c>
      <c r="K6281" s="2" t="str">
        <f>IFERROR(VLOOKUP(A6281,Aux!A:B,2,0),"Outros")</f>
        <v>Outros</v>
      </c>
      <c r="L6281" s="2">
        <f t="shared" si="295"/>
        <v>2019</v>
      </c>
      <c r="M6281">
        <f t="shared" si="296"/>
        <v>22</v>
      </c>
    </row>
    <row r="6282" spans="1:13" x14ac:dyDescent="0.35">
      <c r="A6282" t="s">
        <v>112</v>
      </c>
      <c r="B6282">
        <v>501144218</v>
      </c>
      <c r="C6282">
        <v>167756</v>
      </c>
      <c r="D6282" t="s">
        <v>5465</v>
      </c>
      <c r="E6282" s="1">
        <v>43615.516712962963</v>
      </c>
      <c r="F6282">
        <v>13</v>
      </c>
      <c r="G6282" t="s">
        <v>256</v>
      </c>
      <c r="H6282">
        <v>340</v>
      </c>
      <c r="I6282" s="1">
        <v>43624.75</v>
      </c>
      <c r="J6282" s="2">
        <f t="shared" si="294"/>
        <v>1</v>
      </c>
      <c r="K6282" s="2" t="str">
        <f>IFERROR(VLOOKUP(A6282,Aux!A:B,2,0),"Outros")</f>
        <v>Municípios</v>
      </c>
      <c r="L6282" s="2">
        <f t="shared" si="295"/>
        <v>2019</v>
      </c>
      <c r="M6282">
        <f t="shared" si="296"/>
        <v>22</v>
      </c>
    </row>
    <row r="6283" spans="1:13" x14ac:dyDescent="0.35">
      <c r="A6283" t="s">
        <v>809</v>
      </c>
      <c r="B6283">
        <v>509364390</v>
      </c>
      <c r="C6283">
        <v>167757</v>
      </c>
      <c r="E6283" s="1">
        <v>43615.518460648149</v>
      </c>
      <c r="F6283">
        <v>13</v>
      </c>
      <c r="G6283" t="s">
        <v>33</v>
      </c>
      <c r="H6283">
        <v>400</v>
      </c>
      <c r="J6283" s="2">
        <f t="shared" si="294"/>
        <v>1</v>
      </c>
      <c r="K6283" s="2" t="str">
        <f>IFERROR(VLOOKUP(A6283,Aux!A:B,2,0),"Outros")</f>
        <v>Municípios</v>
      </c>
      <c r="L6283" s="2">
        <f t="shared" si="295"/>
        <v>2019</v>
      </c>
      <c r="M6283">
        <f t="shared" si="296"/>
        <v>22</v>
      </c>
    </row>
    <row r="6284" spans="1:13" x14ac:dyDescent="0.35">
      <c r="A6284" t="s">
        <v>165</v>
      </c>
      <c r="B6284">
        <v>600084892</v>
      </c>
      <c r="C6284">
        <v>167758</v>
      </c>
      <c r="D6284" t="s">
        <v>5631</v>
      </c>
      <c r="E6284" s="1">
        <v>43615.523611111108</v>
      </c>
      <c r="F6284">
        <v>13</v>
      </c>
      <c r="G6284" t="s">
        <v>33</v>
      </c>
      <c r="H6284">
        <v>340</v>
      </c>
      <c r="I6284" s="1">
        <v>43621.999305555553</v>
      </c>
      <c r="J6284" s="2">
        <f t="shared" si="294"/>
        <v>1</v>
      </c>
      <c r="K6284" s="2" t="str">
        <f>IFERROR(VLOOKUP(A6284,Aux!A:B,2,0),"Outros")</f>
        <v>Outros</v>
      </c>
      <c r="L6284" s="2">
        <f t="shared" si="295"/>
        <v>2019</v>
      </c>
      <c r="M6284">
        <f t="shared" si="296"/>
        <v>22</v>
      </c>
    </row>
    <row r="6285" spans="1:13" x14ac:dyDescent="0.35">
      <c r="A6285" t="s">
        <v>809</v>
      </c>
      <c r="B6285">
        <v>509364390</v>
      </c>
      <c r="C6285">
        <v>167759</v>
      </c>
      <c r="D6285" t="s">
        <v>5625</v>
      </c>
      <c r="E6285" s="1">
        <v>43615.534861111111</v>
      </c>
      <c r="F6285">
        <v>13</v>
      </c>
      <c r="G6285" t="s">
        <v>301</v>
      </c>
      <c r="H6285">
        <v>400</v>
      </c>
      <c r="I6285" s="1">
        <v>43630.708333333336</v>
      </c>
      <c r="J6285" s="2">
        <f t="shared" si="294"/>
        <v>1</v>
      </c>
      <c r="K6285" s="2" t="str">
        <f>IFERROR(VLOOKUP(A6285,Aux!A:B,2,0),"Outros")</f>
        <v>Municípios</v>
      </c>
      <c r="L6285" s="2">
        <f t="shared" si="295"/>
        <v>2019</v>
      </c>
      <c r="M6285">
        <f t="shared" si="296"/>
        <v>22</v>
      </c>
    </row>
    <row r="6286" spans="1:13" x14ac:dyDescent="0.35">
      <c r="A6286" t="s">
        <v>365</v>
      </c>
      <c r="B6286">
        <v>505351064</v>
      </c>
      <c r="C6286">
        <v>167760</v>
      </c>
      <c r="D6286" t="s">
        <v>5136</v>
      </c>
      <c r="E6286" s="1">
        <v>43615.539004629631</v>
      </c>
      <c r="F6286">
        <v>1</v>
      </c>
      <c r="G6286" t="s">
        <v>561</v>
      </c>
      <c r="H6286">
        <v>340</v>
      </c>
      <c r="I6286" s="1">
        <v>43625.958333333336</v>
      </c>
      <c r="J6286" s="2">
        <f t="shared" si="294"/>
        <v>1</v>
      </c>
      <c r="K6286" s="2" t="str">
        <f>IFERROR(VLOOKUP(A6286,Aux!A:B,2,0),"Outros")</f>
        <v>Outros</v>
      </c>
      <c r="L6286" s="2">
        <f t="shared" si="295"/>
        <v>2019</v>
      </c>
      <c r="M6286">
        <f t="shared" si="296"/>
        <v>22</v>
      </c>
    </row>
    <row r="6287" spans="1:13" x14ac:dyDescent="0.35">
      <c r="A6287" t="s">
        <v>133</v>
      </c>
      <c r="B6287">
        <v>503539473</v>
      </c>
      <c r="C6287">
        <v>167761</v>
      </c>
      <c r="D6287" t="s">
        <v>5707</v>
      </c>
      <c r="E6287" s="1">
        <v>43615.569108796299</v>
      </c>
      <c r="F6287">
        <v>13</v>
      </c>
      <c r="G6287" t="s">
        <v>194</v>
      </c>
      <c r="H6287">
        <v>360</v>
      </c>
      <c r="I6287" s="1">
        <v>43620.999305555553</v>
      </c>
      <c r="J6287" s="2">
        <f t="shared" si="294"/>
        <v>1</v>
      </c>
      <c r="K6287" s="2" t="str">
        <f>IFERROR(VLOOKUP(A6287,Aux!A:B,2,0),"Outros")</f>
        <v>Municípios</v>
      </c>
      <c r="L6287" s="2">
        <f t="shared" si="295"/>
        <v>2019</v>
      </c>
      <c r="M6287">
        <f t="shared" si="296"/>
        <v>22</v>
      </c>
    </row>
    <row r="6288" spans="1:13" x14ac:dyDescent="0.35">
      <c r="A6288" t="s">
        <v>212</v>
      </c>
      <c r="B6288">
        <v>501208950</v>
      </c>
      <c r="C6288">
        <v>167762</v>
      </c>
      <c r="D6288" t="s">
        <v>5134</v>
      </c>
      <c r="E6288" s="1">
        <v>43615.585173611114</v>
      </c>
      <c r="F6288">
        <v>3</v>
      </c>
      <c r="G6288" t="s">
        <v>1965</v>
      </c>
      <c r="H6288">
        <v>220</v>
      </c>
      <c r="I6288" s="1">
        <v>43657.999305555553</v>
      </c>
      <c r="J6288" s="2">
        <f t="shared" si="294"/>
        <v>1</v>
      </c>
      <c r="K6288" s="2" t="str">
        <f>IFERROR(VLOOKUP(A6288,Aux!A:B,2,0),"Outros")</f>
        <v>Portos</v>
      </c>
      <c r="L6288" s="2">
        <f t="shared" si="295"/>
        <v>2019</v>
      </c>
      <c r="M6288">
        <f t="shared" si="296"/>
        <v>22</v>
      </c>
    </row>
    <row r="6289" spans="1:13" x14ac:dyDescent="0.35">
      <c r="A6289" t="s">
        <v>685</v>
      </c>
      <c r="B6289">
        <v>505255391</v>
      </c>
      <c r="C6289">
        <v>167766</v>
      </c>
      <c r="D6289" t="s">
        <v>5744</v>
      </c>
      <c r="E6289" s="1">
        <v>43615.595555555556</v>
      </c>
      <c r="F6289">
        <v>3</v>
      </c>
      <c r="G6289" t="s">
        <v>687</v>
      </c>
      <c r="H6289">
        <v>360</v>
      </c>
      <c r="I6289" s="1">
        <v>43649.666666666664</v>
      </c>
      <c r="J6289" s="2">
        <f t="shared" si="294"/>
        <v>1</v>
      </c>
      <c r="K6289" s="2" t="str">
        <f>IFERROR(VLOOKUP(A6289,Aux!A:B,2,0),"Outros")</f>
        <v>Outros</v>
      </c>
      <c r="L6289" s="2">
        <f t="shared" si="295"/>
        <v>2019</v>
      </c>
      <c r="M6289">
        <f t="shared" si="296"/>
        <v>22</v>
      </c>
    </row>
    <row r="6290" spans="1:13" x14ac:dyDescent="0.35">
      <c r="A6290" t="s">
        <v>48</v>
      </c>
      <c r="B6290">
        <v>503035416</v>
      </c>
      <c r="C6290">
        <v>167768</v>
      </c>
      <c r="D6290" t="s">
        <v>5135</v>
      </c>
      <c r="E6290" s="1">
        <v>43615.600648148145</v>
      </c>
      <c r="F6290">
        <v>13</v>
      </c>
      <c r="G6290" t="s">
        <v>50</v>
      </c>
      <c r="H6290">
        <v>340</v>
      </c>
      <c r="I6290" s="1">
        <v>43621.708333333336</v>
      </c>
      <c r="J6290" s="2">
        <f t="shared" si="294"/>
        <v>1</v>
      </c>
      <c r="K6290" s="2" t="str">
        <f>IFERROR(VLOOKUP(A6290,Aux!A:B,2,0),"Outros")</f>
        <v>Hospitais</v>
      </c>
      <c r="L6290" s="2">
        <f t="shared" si="295"/>
        <v>2019</v>
      </c>
      <c r="M6290">
        <f t="shared" si="296"/>
        <v>22</v>
      </c>
    </row>
    <row r="6291" spans="1:13" x14ac:dyDescent="0.35">
      <c r="A6291" t="s">
        <v>365</v>
      </c>
      <c r="B6291">
        <v>505351064</v>
      </c>
      <c r="C6291">
        <v>167769</v>
      </c>
      <c r="D6291" t="s">
        <v>5136</v>
      </c>
      <c r="E6291" s="1">
        <v>43615.600868055553</v>
      </c>
      <c r="F6291">
        <v>1</v>
      </c>
      <c r="G6291" t="s">
        <v>561</v>
      </c>
      <c r="H6291">
        <v>5</v>
      </c>
      <c r="I6291" s="1">
        <v>43625.958333333336</v>
      </c>
      <c r="J6291" s="2">
        <f t="shared" si="294"/>
        <v>1</v>
      </c>
      <c r="K6291" s="2" t="str">
        <f>IFERROR(VLOOKUP(A6291,Aux!A:B,2,0),"Outros")</f>
        <v>Outros</v>
      </c>
      <c r="L6291" s="2">
        <f t="shared" si="295"/>
        <v>2019</v>
      </c>
      <c r="M6291">
        <f t="shared" si="296"/>
        <v>22</v>
      </c>
    </row>
    <row r="6292" spans="1:13" x14ac:dyDescent="0.35">
      <c r="A6292" t="s">
        <v>365</v>
      </c>
      <c r="B6292">
        <v>505351064</v>
      </c>
      <c r="C6292">
        <v>167771</v>
      </c>
      <c r="D6292" t="s">
        <v>5136</v>
      </c>
      <c r="E6292" s="1">
        <v>43615.604988425926</v>
      </c>
      <c r="F6292">
        <v>1</v>
      </c>
      <c r="G6292" t="s">
        <v>561</v>
      </c>
      <c r="H6292">
        <v>340</v>
      </c>
      <c r="I6292" s="1">
        <v>43625.958333333336</v>
      </c>
      <c r="J6292" s="2">
        <f t="shared" si="294"/>
        <v>1</v>
      </c>
      <c r="K6292" s="2" t="str">
        <f>IFERROR(VLOOKUP(A6292,Aux!A:B,2,0),"Outros")</f>
        <v>Outros</v>
      </c>
      <c r="L6292" s="2">
        <f t="shared" si="295"/>
        <v>2019</v>
      </c>
      <c r="M6292">
        <f t="shared" si="296"/>
        <v>22</v>
      </c>
    </row>
    <row r="6293" spans="1:13" x14ac:dyDescent="0.35">
      <c r="A6293" t="s">
        <v>122</v>
      </c>
      <c r="B6293">
        <v>506173968</v>
      </c>
      <c r="C6293">
        <v>167772</v>
      </c>
      <c r="D6293" t="s">
        <v>5805</v>
      </c>
      <c r="E6293" s="1">
        <v>43615.607222222221</v>
      </c>
      <c r="F6293">
        <v>1</v>
      </c>
      <c r="G6293" t="s">
        <v>147</v>
      </c>
      <c r="H6293">
        <v>360</v>
      </c>
      <c r="I6293" s="1">
        <v>43616.75</v>
      </c>
      <c r="J6293" s="2">
        <f t="shared" si="294"/>
        <v>1</v>
      </c>
      <c r="K6293" s="2" t="str">
        <f>IFERROR(VLOOKUP(A6293,Aux!A:B,2,0),"Outros")</f>
        <v>Municípios</v>
      </c>
      <c r="L6293" s="2">
        <f t="shared" si="295"/>
        <v>2019</v>
      </c>
      <c r="M6293">
        <f t="shared" si="296"/>
        <v>22</v>
      </c>
    </row>
    <row r="6294" spans="1:13" x14ac:dyDescent="0.35">
      <c r="A6294" t="s">
        <v>365</v>
      </c>
      <c r="B6294">
        <v>505351064</v>
      </c>
      <c r="C6294">
        <v>167773</v>
      </c>
      <c r="D6294" t="s">
        <v>5136</v>
      </c>
      <c r="E6294" s="1">
        <v>43615.607581018521</v>
      </c>
      <c r="F6294">
        <v>1</v>
      </c>
      <c r="G6294" t="s">
        <v>561</v>
      </c>
      <c r="H6294">
        <v>5</v>
      </c>
      <c r="I6294" s="1">
        <v>43625.958333333336</v>
      </c>
      <c r="J6294" s="2">
        <f t="shared" si="294"/>
        <v>1</v>
      </c>
      <c r="K6294" s="2" t="str">
        <f>IFERROR(VLOOKUP(A6294,Aux!A:B,2,0),"Outros")</f>
        <v>Outros</v>
      </c>
      <c r="L6294" s="2">
        <f t="shared" si="295"/>
        <v>2019</v>
      </c>
      <c r="M6294">
        <f t="shared" si="296"/>
        <v>22</v>
      </c>
    </row>
    <row r="6295" spans="1:13" x14ac:dyDescent="0.35">
      <c r="A6295" t="s">
        <v>197</v>
      </c>
      <c r="B6295">
        <v>506334562</v>
      </c>
      <c r="C6295">
        <v>167774</v>
      </c>
      <c r="D6295" t="s">
        <v>5806</v>
      </c>
      <c r="E6295" s="1">
        <v>43615.609826388885</v>
      </c>
      <c r="F6295">
        <v>13</v>
      </c>
      <c r="G6295" t="s">
        <v>1476</v>
      </c>
      <c r="H6295">
        <v>5</v>
      </c>
      <c r="I6295" s="1">
        <v>43637.999305555553</v>
      </c>
      <c r="J6295" s="2">
        <f t="shared" si="294"/>
        <v>1</v>
      </c>
      <c r="K6295" s="2" t="str">
        <f>IFERROR(VLOOKUP(A6295,Aux!A:B,2,0),"Outros")</f>
        <v>Municípios</v>
      </c>
      <c r="L6295" s="2">
        <f t="shared" si="295"/>
        <v>2019</v>
      </c>
      <c r="M6295">
        <f t="shared" si="296"/>
        <v>22</v>
      </c>
    </row>
    <row r="6296" spans="1:13" x14ac:dyDescent="0.35">
      <c r="A6296" t="s">
        <v>365</v>
      </c>
      <c r="B6296">
        <v>505351064</v>
      </c>
      <c r="C6296">
        <v>167775</v>
      </c>
      <c r="D6296" t="s">
        <v>5136</v>
      </c>
      <c r="E6296" s="1">
        <v>43615.612280092595</v>
      </c>
      <c r="F6296">
        <v>1</v>
      </c>
      <c r="G6296" t="s">
        <v>561</v>
      </c>
      <c r="H6296">
        <v>340</v>
      </c>
      <c r="I6296" s="1">
        <v>43625.958333333336</v>
      </c>
      <c r="J6296" s="2">
        <f t="shared" si="294"/>
        <v>1</v>
      </c>
      <c r="K6296" s="2" t="str">
        <f>IFERROR(VLOOKUP(A6296,Aux!A:B,2,0),"Outros")</f>
        <v>Outros</v>
      </c>
      <c r="L6296" s="2">
        <f t="shared" si="295"/>
        <v>2019</v>
      </c>
      <c r="M6296">
        <f t="shared" si="296"/>
        <v>22</v>
      </c>
    </row>
    <row r="6297" spans="1:13" x14ac:dyDescent="0.35">
      <c r="A6297" t="s">
        <v>365</v>
      </c>
      <c r="B6297">
        <v>505351064</v>
      </c>
      <c r="C6297">
        <v>167776</v>
      </c>
      <c r="D6297" t="s">
        <v>5136</v>
      </c>
      <c r="E6297" s="1">
        <v>43615.61515046296</v>
      </c>
      <c r="F6297">
        <v>1</v>
      </c>
      <c r="G6297" t="s">
        <v>561</v>
      </c>
      <c r="H6297">
        <v>5</v>
      </c>
      <c r="I6297" s="1">
        <v>43625.958333333336</v>
      </c>
      <c r="J6297" s="2">
        <f t="shared" si="294"/>
        <v>1</v>
      </c>
      <c r="K6297" s="2" t="str">
        <f>IFERROR(VLOOKUP(A6297,Aux!A:B,2,0),"Outros")</f>
        <v>Outros</v>
      </c>
      <c r="L6297" s="2">
        <f t="shared" si="295"/>
        <v>2019</v>
      </c>
      <c r="M6297">
        <f t="shared" si="296"/>
        <v>22</v>
      </c>
    </row>
    <row r="6298" spans="1:13" x14ac:dyDescent="0.35">
      <c r="A6298" t="s">
        <v>365</v>
      </c>
      <c r="B6298">
        <v>505351064</v>
      </c>
      <c r="C6298">
        <v>167777</v>
      </c>
      <c r="D6298" t="s">
        <v>5136</v>
      </c>
      <c r="E6298" s="1">
        <v>43615.617974537039</v>
      </c>
      <c r="F6298">
        <v>1</v>
      </c>
      <c r="G6298" t="s">
        <v>561</v>
      </c>
      <c r="H6298">
        <v>360</v>
      </c>
      <c r="I6298" s="1">
        <v>43625.958333333336</v>
      </c>
      <c r="J6298" s="2">
        <f t="shared" si="294"/>
        <v>1</v>
      </c>
      <c r="K6298" s="2" t="str">
        <f>IFERROR(VLOOKUP(A6298,Aux!A:B,2,0),"Outros")</f>
        <v>Outros</v>
      </c>
      <c r="L6298" s="2">
        <f t="shared" si="295"/>
        <v>2019</v>
      </c>
      <c r="M6298">
        <f t="shared" si="296"/>
        <v>22</v>
      </c>
    </row>
    <row r="6299" spans="1:13" x14ac:dyDescent="0.35">
      <c r="A6299" t="s">
        <v>365</v>
      </c>
      <c r="B6299">
        <v>505351064</v>
      </c>
      <c r="C6299">
        <v>167778</v>
      </c>
      <c r="D6299" t="s">
        <v>5136</v>
      </c>
      <c r="E6299" s="1">
        <v>43615.621481481481</v>
      </c>
      <c r="F6299">
        <v>1</v>
      </c>
      <c r="G6299" t="s">
        <v>561</v>
      </c>
      <c r="H6299">
        <v>340</v>
      </c>
      <c r="I6299" s="1">
        <v>43625.958333333336</v>
      </c>
      <c r="J6299" s="2">
        <f t="shared" si="294"/>
        <v>1</v>
      </c>
      <c r="K6299" s="2" t="str">
        <f>IFERROR(VLOOKUP(A6299,Aux!A:B,2,0),"Outros")</f>
        <v>Outros</v>
      </c>
      <c r="L6299" s="2">
        <f t="shared" si="295"/>
        <v>2019</v>
      </c>
      <c r="M6299">
        <f t="shared" si="296"/>
        <v>22</v>
      </c>
    </row>
    <row r="6300" spans="1:13" x14ac:dyDescent="0.35">
      <c r="A6300" t="s">
        <v>365</v>
      </c>
      <c r="B6300">
        <v>505351064</v>
      </c>
      <c r="C6300">
        <v>167779</v>
      </c>
      <c r="D6300" t="s">
        <v>5136</v>
      </c>
      <c r="E6300" s="1">
        <v>43615.624444444446</v>
      </c>
      <c r="F6300">
        <v>1</v>
      </c>
      <c r="G6300" t="s">
        <v>561</v>
      </c>
      <c r="H6300">
        <v>340</v>
      </c>
      <c r="I6300" s="1">
        <v>43625.958333333336</v>
      </c>
      <c r="J6300" s="2">
        <f t="shared" si="294"/>
        <v>1</v>
      </c>
      <c r="K6300" s="2" t="str">
        <f>IFERROR(VLOOKUP(A6300,Aux!A:B,2,0),"Outros")</f>
        <v>Outros</v>
      </c>
      <c r="L6300" s="2">
        <f t="shared" si="295"/>
        <v>2019</v>
      </c>
      <c r="M6300">
        <f t="shared" si="296"/>
        <v>22</v>
      </c>
    </row>
    <row r="6301" spans="1:13" x14ac:dyDescent="0.35">
      <c r="A6301" t="s">
        <v>12</v>
      </c>
      <c r="B6301">
        <v>508481287</v>
      </c>
      <c r="C6301">
        <v>167780</v>
      </c>
      <c r="D6301" t="s">
        <v>5807</v>
      </c>
      <c r="E6301" s="1">
        <v>43615.631249999999</v>
      </c>
      <c r="F6301">
        <v>13</v>
      </c>
      <c r="G6301" t="s">
        <v>14</v>
      </c>
      <c r="H6301">
        <v>360</v>
      </c>
      <c r="I6301" s="1">
        <v>43621.708333333336</v>
      </c>
      <c r="J6301" s="2">
        <f t="shared" si="294"/>
        <v>1</v>
      </c>
      <c r="K6301" s="2" t="str">
        <f>IFERROR(VLOOKUP(A6301,Aux!A:B,2,0),"Outros")</f>
        <v>Hospitais</v>
      </c>
      <c r="L6301" s="2">
        <f t="shared" si="295"/>
        <v>2019</v>
      </c>
      <c r="M6301">
        <f t="shared" si="296"/>
        <v>22</v>
      </c>
    </row>
    <row r="6302" spans="1:13" x14ac:dyDescent="0.35">
      <c r="A6302" t="s">
        <v>365</v>
      </c>
      <c r="B6302">
        <v>505351064</v>
      </c>
      <c r="C6302">
        <v>167781</v>
      </c>
      <c r="D6302" t="s">
        <v>5136</v>
      </c>
      <c r="E6302" s="1">
        <v>43615.636828703704</v>
      </c>
      <c r="F6302">
        <v>1</v>
      </c>
      <c r="G6302" t="s">
        <v>561</v>
      </c>
      <c r="H6302">
        <v>340</v>
      </c>
      <c r="I6302" s="1">
        <v>43625.958333333336</v>
      </c>
      <c r="J6302" s="2">
        <f t="shared" si="294"/>
        <v>1</v>
      </c>
      <c r="K6302" s="2" t="str">
        <f>IFERROR(VLOOKUP(A6302,Aux!A:B,2,0),"Outros")</f>
        <v>Outros</v>
      </c>
      <c r="L6302" s="2">
        <f t="shared" si="295"/>
        <v>2019</v>
      </c>
      <c r="M6302">
        <f t="shared" si="296"/>
        <v>22</v>
      </c>
    </row>
    <row r="6303" spans="1:13" x14ac:dyDescent="0.35">
      <c r="A6303" t="s">
        <v>365</v>
      </c>
      <c r="B6303">
        <v>505351064</v>
      </c>
      <c r="C6303">
        <v>167782</v>
      </c>
      <c r="D6303" t="s">
        <v>5136</v>
      </c>
      <c r="E6303" s="1">
        <v>43615.639780092592</v>
      </c>
      <c r="F6303">
        <v>1</v>
      </c>
      <c r="G6303" t="s">
        <v>561</v>
      </c>
      <c r="H6303">
        <v>340</v>
      </c>
      <c r="I6303" s="1">
        <v>43631.958333333336</v>
      </c>
      <c r="J6303" s="2">
        <f t="shared" si="294"/>
        <v>1</v>
      </c>
      <c r="K6303" s="2" t="str">
        <f>IFERROR(VLOOKUP(A6303,Aux!A:B,2,0),"Outros")</f>
        <v>Outros</v>
      </c>
      <c r="L6303" s="2">
        <f t="shared" si="295"/>
        <v>2019</v>
      </c>
      <c r="M6303">
        <f t="shared" si="296"/>
        <v>22</v>
      </c>
    </row>
    <row r="6304" spans="1:13" x14ac:dyDescent="0.35">
      <c r="A6304" t="s">
        <v>365</v>
      </c>
      <c r="B6304">
        <v>505351064</v>
      </c>
      <c r="C6304">
        <v>167783</v>
      </c>
      <c r="D6304" t="s">
        <v>5136</v>
      </c>
      <c r="E6304" s="1">
        <v>43615.642384259256</v>
      </c>
      <c r="F6304">
        <v>1</v>
      </c>
      <c r="G6304" t="s">
        <v>561</v>
      </c>
      <c r="H6304">
        <v>340</v>
      </c>
      <c r="I6304" s="1">
        <v>43625.958333333336</v>
      </c>
      <c r="J6304" s="2">
        <f t="shared" si="294"/>
        <v>1</v>
      </c>
      <c r="K6304" s="2" t="str">
        <f>IFERROR(VLOOKUP(A6304,Aux!A:B,2,0),"Outros")</f>
        <v>Outros</v>
      </c>
      <c r="L6304" s="2">
        <f t="shared" si="295"/>
        <v>2019</v>
      </c>
      <c r="M6304">
        <f t="shared" si="296"/>
        <v>22</v>
      </c>
    </row>
    <row r="6305" spans="1:13" x14ac:dyDescent="0.35">
      <c r="A6305" t="s">
        <v>365</v>
      </c>
      <c r="B6305">
        <v>505351064</v>
      </c>
      <c r="C6305">
        <v>167784</v>
      </c>
      <c r="D6305" t="s">
        <v>5136</v>
      </c>
      <c r="E6305" s="1">
        <v>43615.645810185182</v>
      </c>
      <c r="F6305">
        <v>1</v>
      </c>
      <c r="G6305" t="s">
        <v>561</v>
      </c>
      <c r="H6305">
        <v>340</v>
      </c>
      <c r="I6305" s="1">
        <v>43625.958333333336</v>
      </c>
      <c r="J6305" s="2">
        <f t="shared" si="294"/>
        <v>1</v>
      </c>
      <c r="K6305" s="2" t="str">
        <f>IFERROR(VLOOKUP(A6305,Aux!A:B,2,0),"Outros")</f>
        <v>Outros</v>
      </c>
      <c r="L6305" s="2">
        <f t="shared" si="295"/>
        <v>2019</v>
      </c>
      <c r="M6305">
        <f t="shared" si="296"/>
        <v>22</v>
      </c>
    </row>
    <row r="6306" spans="1:13" x14ac:dyDescent="0.35">
      <c r="A6306" t="s">
        <v>365</v>
      </c>
      <c r="B6306">
        <v>505351064</v>
      </c>
      <c r="C6306">
        <v>167785</v>
      </c>
      <c r="D6306" t="s">
        <v>5136</v>
      </c>
      <c r="E6306" s="1">
        <v>43615.648842592593</v>
      </c>
      <c r="F6306">
        <v>1</v>
      </c>
      <c r="G6306" t="s">
        <v>561</v>
      </c>
      <c r="H6306">
        <v>5</v>
      </c>
      <c r="I6306" s="1">
        <v>43631.958333333336</v>
      </c>
      <c r="J6306" s="2">
        <f t="shared" si="294"/>
        <v>1</v>
      </c>
      <c r="K6306" s="2" t="str">
        <f>IFERROR(VLOOKUP(A6306,Aux!A:B,2,0),"Outros")</f>
        <v>Outros</v>
      </c>
      <c r="L6306" s="2">
        <f t="shared" si="295"/>
        <v>2019</v>
      </c>
      <c r="M6306">
        <f t="shared" si="296"/>
        <v>22</v>
      </c>
    </row>
    <row r="6307" spans="1:13" x14ac:dyDescent="0.35">
      <c r="A6307" t="s">
        <v>365</v>
      </c>
      <c r="B6307">
        <v>505351064</v>
      </c>
      <c r="C6307">
        <v>167786</v>
      </c>
      <c r="D6307" t="s">
        <v>5136</v>
      </c>
      <c r="E6307" s="1">
        <v>43615.651643518519</v>
      </c>
      <c r="F6307">
        <v>1</v>
      </c>
      <c r="G6307" t="s">
        <v>561</v>
      </c>
      <c r="H6307">
        <v>5</v>
      </c>
      <c r="I6307" s="1">
        <v>43625.958333333336</v>
      </c>
      <c r="J6307" s="2">
        <f t="shared" si="294"/>
        <v>1</v>
      </c>
      <c r="K6307" s="2" t="str">
        <f>IFERROR(VLOOKUP(A6307,Aux!A:B,2,0),"Outros")</f>
        <v>Outros</v>
      </c>
      <c r="L6307" s="2">
        <f t="shared" si="295"/>
        <v>2019</v>
      </c>
      <c r="M6307">
        <f t="shared" si="296"/>
        <v>22</v>
      </c>
    </row>
    <row r="6308" spans="1:13" x14ac:dyDescent="0.35">
      <c r="A6308" t="s">
        <v>795</v>
      </c>
      <c r="B6308">
        <v>501692983</v>
      </c>
      <c r="C6308">
        <v>167787</v>
      </c>
      <c r="E6308" s="1">
        <v>43615.65247685185</v>
      </c>
      <c r="F6308">
        <v>3</v>
      </c>
      <c r="H6308">
        <v>400</v>
      </c>
      <c r="J6308" s="2">
        <f t="shared" si="294"/>
        <v>1</v>
      </c>
      <c r="K6308" s="2" t="str">
        <f>IFERROR(VLOOKUP(A6308,Aux!A:B,2,0),"Outros")</f>
        <v>Outros</v>
      </c>
      <c r="L6308" s="2">
        <f t="shared" si="295"/>
        <v>2019</v>
      </c>
      <c r="M6308">
        <f t="shared" si="296"/>
        <v>22</v>
      </c>
    </row>
    <row r="6309" spans="1:13" x14ac:dyDescent="0.35">
      <c r="A6309" t="s">
        <v>365</v>
      </c>
      <c r="B6309">
        <v>505351064</v>
      </c>
      <c r="C6309">
        <v>167788</v>
      </c>
      <c r="D6309" t="s">
        <v>5136</v>
      </c>
      <c r="E6309" s="1">
        <v>43615.654583333337</v>
      </c>
      <c r="F6309">
        <v>1</v>
      </c>
      <c r="G6309" t="s">
        <v>561</v>
      </c>
      <c r="H6309">
        <v>5</v>
      </c>
      <c r="I6309" s="1">
        <v>43625.958333333336</v>
      </c>
      <c r="J6309" s="2">
        <f t="shared" si="294"/>
        <v>1</v>
      </c>
      <c r="K6309" s="2" t="str">
        <f>IFERROR(VLOOKUP(A6309,Aux!A:B,2,0),"Outros")</f>
        <v>Outros</v>
      </c>
      <c r="L6309" s="2">
        <f t="shared" si="295"/>
        <v>2019</v>
      </c>
      <c r="M6309">
        <f t="shared" si="296"/>
        <v>22</v>
      </c>
    </row>
    <row r="6310" spans="1:13" x14ac:dyDescent="0.35">
      <c r="A6310" t="s">
        <v>365</v>
      </c>
      <c r="B6310">
        <v>505351064</v>
      </c>
      <c r="C6310">
        <v>167789</v>
      </c>
      <c r="D6310" t="s">
        <v>5136</v>
      </c>
      <c r="E6310" s="1">
        <v>43615.657673611109</v>
      </c>
      <c r="F6310">
        <v>1</v>
      </c>
      <c r="G6310" t="s">
        <v>561</v>
      </c>
      <c r="H6310">
        <v>340</v>
      </c>
      <c r="I6310" s="1">
        <v>43625.958333333336</v>
      </c>
      <c r="J6310" s="2">
        <f t="shared" si="294"/>
        <v>1</v>
      </c>
      <c r="K6310" s="2" t="str">
        <f>IFERROR(VLOOKUP(A6310,Aux!A:B,2,0),"Outros")</f>
        <v>Outros</v>
      </c>
      <c r="L6310" s="2">
        <f t="shared" si="295"/>
        <v>2019</v>
      </c>
      <c r="M6310">
        <f t="shared" si="296"/>
        <v>22</v>
      </c>
    </row>
    <row r="6311" spans="1:13" x14ac:dyDescent="0.35">
      <c r="A6311" t="s">
        <v>365</v>
      </c>
      <c r="B6311">
        <v>505351064</v>
      </c>
      <c r="C6311">
        <v>167790</v>
      </c>
      <c r="D6311" t="s">
        <v>5136</v>
      </c>
      <c r="E6311" s="1">
        <v>43615.660381944443</v>
      </c>
      <c r="F6311">
        <v>1</v>
      </c>
      <c r="G6311" t="s">
        <v>561</v>
      </c>
      <c r="H6311">
        <v>400</v>
      </c>
      <c r="I6311" s="1">
        <v>43625.958333333336</v>
      </c>
      <c r="J6311" s="2">
        <f t="shared" si="294"/>
        <v>1</v>
      </c>
      <c r="K6311" s="2" t="str">
        <f>IFERROR(VLOOKUP(A6311,Aux!A:B,2,0),"Outros")</f>
        <v>Outros</v>
      </c>
      <c r="L6311" s="2">
        <f t="shared" si="295"/>
        <v>2019</v>
      </c>
      <c r="M6311">
        <f t="shared" si="296"/>
        <v>22</v>
      </c>
    </row>
    <row r="6312" spans="1:13" x14ac:dyDescent="0.35">
      <c r="A6312" t="s">
        <v>365</v>
      </c>
      <c r="B6312">
        <v>505351064</v>
      </c>
      <c r="C6312">
        <v>167791</v>
      </c>
      <c r="D6312" t="s">
        <v>5136</v>
      </c>
      <c r="E6312" s="1">
        <v>43615.661932870367</v>
      </c>
      <c r="F6312">
        <v>1</v>
      </c>
      <c r="G6312" t="s">
        <v>561</v>
      </c>
      <c r="H6312">
        <v>340</v>
      </c>
      <c r="I6312" s="1">
        <v>43631.958333333336</v>
      </c>
      <c r="J6312" s="2">
        <f t="shared" si="294"/>
        <v>1</v>
      </c>
      <c r="K6312" s="2" t="str">
        <f>IFERROR(VLOOKUP(A6312,Aux!A:B,2,0),"Outros")</f>
        <v>Outros</v>
      </c>
      <c r="L6312" s="2">
        <f t="shared" si="295"/>
        <v>2019</v>
      </c>
      <c r="M6312">
        <f t="shared" si="296"/>
        <v>22</v>
      </c>
    </row>
    <row r="6313" spans="1:13" x14ac:dyDescent="0.35">
      <c r="A6313" t="s">
        <v>365</v>
      </c>
      <c r="B6313">
        <v>505351064</v>
      </c>
      <c r="C6313">
        <v>167795</v>
      </c>
      <c r="D6313" t="s">
        <v>5136</v>
      </c>
      <c r="E6313" s="1">
        <v>43615.666064814817</v>
      </c>
      <c r="F6313">
        <v>1</v>
      </c>
      <c r="G6313" t="s">
        <v>561</v>
      </c>
      <c r="H6313">
        <v>5</v>
      </c>
      <c r="I6313" s="1">
        <v>43625.958333333336</v>
      </c>
      <c r="J6313" s="2">
        <f t="shared" si="294"/>
        <v>1</v>
      </c>
      <c r="K6313" s="2" t="str">
        <f>IFERROR(VLOOKUP(A6313,Aux!A:B,2,0),"Outros")</f>
        <v>Outros</v>
      </c>
      <c r="L6313" s="2">
        <f t="shared" si="295"/>
        <v>2019</v>
      </c>
      <c r="M6313">
        <f t="shared" si="296"/>
        <v>22</v>
      </c>
    </row>
    <row r="6314" spans="1:13" x14ac:dyDescent="0.35">
      <c r="A6314" t="s">
        <v>1629</v>
      </c>
      <c r="B6314">
        <v>502150319</v>
      </c>
      <c r="C6314">
        <v>167796</v>
      </c>
      <c r="D6314" t="s">
        <v>3243</v>
      </c>
      <c r="E6314" s="1">
        <v>43615.667511574073</v>
      </c>
      <c r="F6314">
        <v>13</v>
      </c>
      <c r="G6314" t="s">
        <v>2309</v>
      </c>
      <c r="H6314">
        <v>360</v>
      </c>
      <c r="I6314" s="1">
        <v>43622.999305555553</v>
      </c>
      <c r="J6314" s="2">
        <f t="shared" si="294"/>
        <v>1</v>
      </c>
      <c r="K6314" s="2" t="str">
        <f>IFERROR(VLOOKUP(A6314,Aux!A:B,2,0),"Outros")</f>
        <v>Municípios</v>
      </c>
      <c r="L6314" s="2">
        <f t="shared" si="295"/>
        <v>2019</v>
      </c>
      <c r="M6314">
        <f t="shared" si="296"/>
        <v>22</v>
      </c>
    </row>
    <row r="6315" spans="1:13" x14ac:dyDescent="0.35">
      <c r="A6315" t="s">
        <v>365</v>
      </c>
      <c r="B6315">
        <v>505351064</v>
      </c>
      <c r="C6315">
        <v>167798</v>
      </c>
      <c r="D6315" t="s">
        <v>5136</v>
      </c>
      <c r="E6315" s="1">
        <v>43615.669224537036</v>
      </c>
      <c r="F6315">
        <v>1</v>
      </c>
      <c r="G6315" t="s">
        <v>561</v>
      </c>
      <c r="H6315">
        <v>5</v>
      </c>
      <c r="I6315" s="1">
        <v>43625.958333333336</v>
      </c>
      <c r="J6315" s="2">
        <f t="shared" si="294"/>
        <v>1</v>
      </c>
      <c r="K6315" s="2" t="str">
        <f>IFERROR(VLOOKUP(A6315,Aux!A:B,2,0),"Outros")</f>
        <v>Outros</v>
      </c>
      <c r="L6315" s="2">
        <f t="shared" si="295"/>
        <v>2019</v>
      </c>
      <c r="M6315">
        <f t="shared" si="296"/>
        <v>22</v>
      </c>
    </row>
    <row r="6316" spans="1:13" x14ac:dyDescent="0.35">
      <c r="A6316" t="s">
        <v>12</v>
      </c>
      <c r="B6316">
        <v>508481287</v>
      </c>
      <c r="C6316">
        <v>167799</v>
      </c>
      <c r="D6316" t="s">
        <v>5808</v>
      </c>
      <c r="E6316" s="1">
        <v>43615.669942129629</v>
      </c>
      <c r="F6316">
        <v>13</v>
      </c>
      <c r="G6316" t="s">
        <v>14</v>
      </c>
      <c r="H6316">
        <v>360</v>
      </c>
      <c r="I6316" s="1">
        <v>43622.708333333336</v>
      </c>
      <c r="J6316" s="2">
        <f t="shared" si="294"/>
        <v>1</v>
      </c>
      <c r="K6316" s="2" t="str">
        <f>IFERROR(VLOOKUP(A6316,Aux!A:B,2,0),"Outros")</f>
        <v>Hospitais</v>
      </c>
      <c r="L6316" s="2">
        <f t="shared" si="295"/>
        <v>2019</v>
      </c>
      <c r="M6316">
        <f t="shared" si="296"/>
        <v>22</v>
      </c>
    </row>
    <row r="6317" spans="1:13" x14ac:dyDescent="0.35">
      <c r="A6317" t="s">
        <v>365</v>
      </c>
      <c r="B6317">
        <v>505351064</v>
      </c>
      <c r="C6317">
        <v>167800</v>
      </c>
      <c r="D6317" t="s">
        <v>5136</v>
      </c>
      <c r="E6317" s="1">
        <v>43615.671990740739</v>
      </c>
      <c r="F6317">
        <v>1</v>
      </c>
      <c r="G6317" t="s">
        <v>561</v>
      </c>
      <c r="H6317">
        <v>5</v>
      </c>
      <c r="I6317" s="1">
        <v>43632.958333333336</v>
      </c>
      <c r="J6317" s="2">
        <f t="shared" si="294"/>
        <v>1</v>
      </c>
      <c r="K6317" s="2" t="str">
        <f>IFERROR(VLOOKUP(A6317,Aux!A:B,2,0),"Outros")</f>
        <v>Outros</v>
      </c>
      <c r="L6317" s="2">
        <f t="shared" si="295"/>
        <v>2019</v>
      </c>
      <c r="M6317">
        <f t="shared" si="296"/>
        <v>22</v>
      </c>
    </row>
    <row r="6318" spans="1:13" x14ac:dyDescent="0.35">
      <c r="A6318" t="s">
        <v>122</v>
      </c>
      <c r="B6318">
        <v>506173968</v>
      </c>
      <c r="C6318">
        <v>167801</v>
      </c>
      <c r="D6318" t="s">
        <v>5809</v>
      </c>
      <c r="E6318" s="1">
        <v>43615.681354166663</v>
      </c>
      <c r="F6318">
        <v>13</v>
      </c>
      <c r="G6318" t="s">
        <v>147</v>
      </c>
      <c r="H6318">
        <v>360</v>
      </c>
      <c r="I6318" s="1">
        <v>43625.75</v>
      </c>
      <c r="J6318" s="2">
        <f t="shared" si="294"/>
        <v>1</v>
      </c>
      <c r="K6318" s="2" t="str">
        <f>IFERROR(VLOOKUP(A6318,Aux!A:B,2,0),"Outros")</f>
        <v>Municípios</v>
      </c>
      <c r="L6318" s="2">
        <f t="shared" si="295"/>
        <v>2019</v>
      </c>
      <c r="M6318">
        <f t="shared" si="296"/>
        <v>22</v>
      </c>
    </row>
    <row r="6319" spans="1:13" x14ac:dyDescent="0.35">
      <c r="A6319" t="s">
        <v>15</v>
      </c>
      <c r="B6319">
        <v>503541567</v>
      </c>
      <c r="C6319">
        <v>167802</v>
      </c>
      <c r="E6319" s="1">
        <v>43615.693692129629</v>
      </c>
      <c r="F6319">
        <v>13</v>
      </c>
      <c r="G6319" t="s">
        <v>33</v>
      </c>
      <c r="H6319">
        <v>400</v>
      </c>
      <c r="J6319" s="2">
        <f t="shared" si="294"/>
        <v>1</v>
      </c>
      <c r="K6319" s="2" t="str">
        <f>IFERROR(VLOOKUP(A6319,Aux!A:B,2,0),"Outros")</f>
        <v>Municípios</v>
      </c>
      <c r="L6319" s="2">
        <f t="shared" si="295"/>
        <v>2019</v>
      </c>
      <c r="M6319">
        <f t="shared" si="296"/>
        <v>22</v>
      </c>
    </row>
    <row r="6320" spans="1:13" x14ac:dyDescent="0.35">
      <c r="A6320" t="s">
        <v>122</v>
      </c>
      <c r="B6320">
        <v>506173968</v>
      </c>
      <c r="C6320">
        <v>167804</v>
      </c>
      <c r="D6320" t="s">
        <v>5327</v>
      </c>
      <c r="E6320" s="1">
        <v>43615.707731481481</v>
      </c>
      <c r="F6320">
        <v>1</v>
      </c>
      <c r="G6320" t="s">
        <v>597</v>
      </c>
      <c r="H6320">
        <v>5</v>
      </c>
      <c r="I6320" s="1">
        <v>43630.708333333336</v>
      </c>
      <c r="J6320" s="2">
        <f t="shared" si="294"/>
        <v>1</v>
      </c>
      <c r="K6320" s="2" t="str">
        <f>IFERROR(VLOOKUP(A6320,Aux!A:B,2,0),"Outros")</f>
        <v>Municípios</v>
      </c>
      <c r="L6320" s="2">
        <f t="shared" si="295"/>
        <v>2019</v>
      </c>
      <c r="M6320">
        <f t="shared" si="296"/>
        <v>22</v>
      </c>
    </row>
    <row r="6321" spans="1:13" x14ac:dyDescent="0.35">
      <c r="A6321" t="s">
        <v>275</v>
      </c>
      <c r="B6321">
        <v>505187531</v>
      </c>
      <c r="C6321">
        <v>167806</v>
      </c>
      <c r="D6321" t="s">
        <v>5184</v>
      </c>
      <c r="E6321" s="1">
        <v>43615.720231481479</v>
      </c>
      <c r="F6321">
        <v>13</v>
      </c>
      <c r="G6321" t="s">
        <v>277</v>
      </c>
      <c r="H6321">
        <v>360</v>
      </c>
      <c r="I6321" s="1">
        <v>43620.999305555553</v>
      </c>
      <c r="J6321" s="2">
        <f t="shared" si="294"/>
        <v>1</v>
      </c>
      <c r="K6321" s="2" t="str">
        <f>IFERROR(VLOOKUP(A6321,Aux!A:B,2,0),"Outros")</f>
        <v>Municípios</v>
      </c>
      <c r="L6321" s="2">
        <f t="shared" si="295"/>
        <v>2019</v>
      </c>
      <c r="M6321">
        <f t="shared" si="296"/>
        <v>22</v>
      </c>
    </row>
    <row r="6322" spans="1:13" x14ac:dyDescent="0.35">
      <c r="A6322" t="s">
        <v>71</v>
      </c>
      <c r="B6322">
        <v>500051054</v>
      </c>
      <c r="C6322">
        <v>167807</v>
      </c>
      <c r="D6322" t="s">
        <v>5810</v>
      </c>
      <c r="E6322" s="1">
        <v>43615.858043981483</v>
      </c>
      <c r="F6322">
        <v>3</v>
      </c>
      <c r="G6322" t="s">
        <v>202</v>
      </c>
      <c r="H6322">
        <v>360</v>
      </c>
      <c r="I6322" s="1">
        <v>43646.791666666664</v>
      </c>
      <c r="J6322" s="2">
        <f t="shared" si="294"/>
        <v>1</v>
      </c>
      <c r="K6322" s="2" t="str">
        <f>IFERROR(VLOOKUP(A6322,Aux!A:B,2,0),"Outros")</f>
        <v>Municípios</v>
      </c>
      <c r="L6322" s="2">
        <f t="shared" si="295"/>
        <v>2019</v>
      </c>
      <c r="M6322">
        <f t="shared" si="296"/>
        <v>22</v>
      </c>
    </row>
    <row r="6323" spans="1:13" x14ac:dyDescent="0.35">
      <c r="A6323" t="s">
        <v>389</v>
      </c>
      <c r="B6323">
        <v>506722422</v>
      </c>
      <c r="C6323">
        <v>167829</v>
      </c>
      <c r="D6323" t="s">
        <v>5745</v>
      </c>
      <c r="E6323" s="1">
        <v>43616.385648148149</v>
      </c>
      <c r="F6323">
        <v>13</v>
      </c>
      <c r="G6323" t="s">
        <v>837</v>
      </c>
      <c r="H6323">
        <v>340</v>
      </c>
      <c r="I6323" s="1">
        <v>43622.999305555553</v>
      </c>
      <c r="J6323" s="2">
        <f t="shared" si="294"/>
        <v>1</v>
      </c>
      <c r="K6323" s="2" t="str">
        <f>IFERROR(VLOOKUP(A6323,Aux!A:B,2,0),"Outros")</f>
        <v>Municípios</v>
      </c>
      <c r="L6323" s="2">
        <f t="shared" si="295"/>
        <v>2019</v>
      </c>
      <c r="M6323">
        <f t="shared" si="296"/>
        <v>22</v>
      </c>
    </row>
    <row r="6324" spans="1:13" x14ac:dyDescent="0.35">
      <c r="A6324" t="s">
        <v>251</v>
      </c>
      <c r="B6324">
        <v>508069645</v>
      </c>
      <c r="C6324">
        <v>167830</v>
      </c>
      <c r="D6324" t="s">
        <v>5274</v>
      </c>
      <c r="E6324" s="1">
        <v>43616.387523148151</v>
      </c>
      <c r="F6324">
        <v>3</v>
      </c>
      <c r="H6324">
        <v>360</v>
      </c>
      <c r="I6324" s="1">
        <v>43623.708333333336</v>
      </c>
      <c r="J6324" s="2">
        <f t="shared" si="294"/>
        <v>1</v>
      </c>
      <c r="K6324" s="2" t="str">
        <f>IFERROR(VLOOKUP(A6324,Aux!A:B,2,0),"Outros")</f>
        <v>Escolas</v>
      </c>
      <c r="L6324" s="2">
        <f t="shared" si="295"/>
        <v>2019</v>
      </c>
      <c r="M6324">
        <f t="shared" si="296"/>
        <v>22</v>
      </c>
    </row>
    <row r="6325" spans="1:13" x14ac:dyDescent="0.35">
      <c r="A6325" t="s">
        <v>251</v>
      </c>
      <c r="B6325">
        <v>508069645</v>
      </c>
      <c r="C6325">
        <v>167832</v>
      </c>
      <c r="D6325" t="s">
        <v>5275</v>
      </c>
      <c r="E6325" s="1">
        <v>43616.391273148147</v>
      </c>
      <c r="F6325">
        <v>3</v>
      </c>
      <c r="H6325">
        <v>360</v>
      </c>
      <c r="I6325" s="1">
        <v>43623.708333333336</v>
      </c>
      <c r="J6325" s="2">
        <f t="shared" si="294"/>
        <v>1</v>
      </c>
      <c r="K6325" s="2" t="str">
        <f>IFERROR(VLOOKUP(A6325,Aux!A:B,2,0),"Outros")</f>
        <v>Escolas</v>
      </c>
      <c r="L6325" s="2">
        <f t="shared" si="295"/>
        <v>2019</v>
      </c>
      <c r="M6325">
        <f t="shared" si="296"/>
        <v>22</v>
      </c>
    </row>
    <row r="6326" spans="1:13" x14ac:dyDescent="0.35">
      <c r="A6326" t="s">
        <v>71</v>
      </c>
      <c r="B6326">
        <v>500051054</v>
      </c>
      <c r="C6326">
        <v>167833</v>
      </c>
      <c r="D6326" t="s">
        <v>5369</v>
      </c>
      <c r="E6326" s="1">
        <v>43616.392326388886</v>
      </c>
      <c r="F6326">
        <v>1</v>
      </c>
      <c r="G6326" t="s">
        <v>202</v>
      </c>
      <c r="H6326">
        <v>360</v>
      </c>
      <c r="I6326" s="1">
        <v>43621.791666666664</v>
      </c>
      <c r="J6326" s="2">
        <f t="shared" si="294"/>
        <v>1</v>
      </c>
      <c r="K6326" s="2" t="str">
        <f>IFERROR(VLOOKUP(A6326,Aux!A:B,2,0),"Outros")</f>
        <v>Municípios</v>
      </c>
      <c r="L6326" s="2">
        <f t="shared" si="295"/>
        <v>2019</v>
      </c>
      <c r="M6326">
        <f t="shared" si="296"/>
        <v>22</v>
      </c>
    </row>
    <row r="6327" spans="1:13" x14ac:dyDescent="0.35">
      <c r="A6327" t="s">
        <v>251</v>
      </c>
      <c r="B6327">
        <v>508069645</v>
      </c>
      <c r="C6327">
        <v>167835</v>
      </c>
      <c r="D6327" t="s">
        <v>5370</v>
      </c>
      <c r="E6327" s="1">
        <v>43616.395069444443</v>
      </c>
      <c r="F6327">
        <v>3</v>
      </c>
      <c r="H6327">
        <v>360</v>
      </c>
      <c r="I6327" s="1">
        <v>43623.708333333336</v>
      </c>
      <c r="J6327" s="2">
        <f t="shared" si="294"/>
        <v>1</v>
      </c>
      <c r="K6327" s="2" t="str">
        <f>IFERROR(VLOOKUP(A6327,Aux!A:B,2,0),"Outros")</f>
        <v>Escolas</v>
      </c>
      <c r="L6327" s="2">
        <f t="shared" si="295"/>
        <v>2019</v>
      </c>
      <c r="M6327">
        <f t="shared" si="296"/>
        <v>22</v>
      </c>
    </row>
    <row r="6328" spans="1:13" x14ac:dyDescent="0.35">
      <c r="A6328" t="s">
        <v>853</v>
      </c>
      <c r="B6328">
        <v>506826961</v>
      </c>
      <c r="C6328">
        <v>167839</v>
      </c>
      <c r="D6328" t="s">
        <v>5222</v>
      </c>
      <c r="E6328" s="1">
        <v>43616.406921296293</v>
      </c>
      <c r="F6328">
        <v>13</v>
      </c>
      <c r="G6328" t="s">
        <v>1021</v>
      </c>
      <c r="H6328">
        <v>360</v>
      </c>
      <c r="I6328" s="1">
        <v>43629.999305555553</v>
      </c>
      <c r="J6328" s="2">
        <f t="shared" si="294"/>
        <v>1</v>
      </c>
      <c r="K6328" s="2" t="str">
        <f>IFERROR(VLOOKUP(A6328,Aux!A:B,2,0),"Outros")</f>
        <v>Municípios</v>
      </c>
      <c r="L6328" s="2">
        <f t="shared" si="295"/>
        <v>2019</v>
      </c>
      <c r="M6328">
        <f t="shared" si="296"/>
        <v>22</v>
      </c>
    </row>
    <row r="6329" spans="1:13" x14ac:dyDescent="0.35">
      <c r="A6329" t="s">
        <v>282</v>
      </c>
      <c r="B6329">
        <v>501202021</v>
      </c>
      <c r="C6329">
        <v>167843</v>
      </c>
      <c r="D6329" t="s">
        <v>5499</v>
      </c>
      <c r="E6329" s="1">
        <v>43616.44122685185</v>
      </c>
      <c r="F6329">
        <v>3</v>
      </c>
      <c r="G6329" t="s">
        <v>2124</v>
      </c>
      <c r="H6329">
        <v>360</v>
      </c>
      <c r="I6329" s="1">
        <v>43634.999305555553</v>
      </c>
      <c r="J6329" s="2">
        <f t="shared" si="294"/>
        <v>1</v>
      </c>
      <c r="K6329" s="2" t="str">
        <f>IFERROR(VLOOKUP(A6329,Aux!A:B,2,0),"Outros")</f>
        <v>Portos</v>
      </c>
      <c r="L6329" s="2">
        <f t="shared" si="295"/>
        <v>2019</v>
      </c>
      <c r="M6329">
        <f t="shared" si="296"/>
        <v>22</v>
      </c>
    </row>
    <row r="6330" spans="1:13" x14ac:dyDescent="0.35">
      <c r="A6330" t="s">
        <v>157</v>
      </c>
      <c r="B6330">
        <v>500122237</v>
      </c>
      <c r="C6330">
        <v>167844</v>
      </c>
      <c r="D6330" t="s">
        <v>5137</v>
      </c>
      <c r="E6330" s="1">
        <v>43616.442557870374</v>
      </c>
      <c r="F6330">
        <v>3</v>
      </c>
      <c r="G6330" t="s">
        <v>14</v>
      </c>
      <c r="H6330">
        <v>5</v>
      </c>
      <c r="I6330" s="1">
        <v>43633.999305555553</v>
      </c>
      <c r="J6330" s="2">
        <f t="shared" si="294"/>
        <v>1</v>
      </c>
      <c r="K6330" s="2" t="str">
        <f>IFERROR(VLOOKUP(A6330,Aux!A:B,2,0),"Outros")</f>
        <v>Outros</v>
      </c>
      <c r="L6330" s="2">
        <f t="shared" si="295"/>
        <v>2019</v>
      </c>
      <c r="M6330">
        <f t="shared" si="296"/>
        <v>22</v>
      </c>
    </row>
    <row r="6331" spans="1:13" x14ac:dyDescent="0.35">
      <c r="A6331" t="s">
        <v>213</v>
      </c>
      <c r="B6331">
        <v>512012814</v>
      </c>
      <c r="C6331">
        <v>167847</v>
      </c>
      <c r="D6331" t="s">
        <v>5138</v>
      </c>
      <c r="E6331" s="1">
        <v>43616.460486111115</v>
      </c>
      <c r="F6331">
        <v>3</v>
      </c>
      <c r="G6331" t="s">
        <v>5139</v>
      </c>
      <c r="H6331">
        <v>340</v>
      </c>
      <c r="I6331" s="1">
        <v>43634.999305555553</v>
      </c>
      <c r="J6331" s="2">
        <f t="shared" si="294"/>
        <v>1</v>
      </c>
      <c r="K6331" s="2" t="str">
        <f>IFERROR(VLOOKUP(A6331,Aux!A:B,2,0),"Outros")</f>
        <v>Municípios</v>
      </c>
      <c r="L6331" s="2">
        <f t="shared" si="295"/>
        <v>2019</v>
      </c>
      <c r="M6331">
        <f t="shared" si="296"/>
        <v>22</v>
      </c>
    </row>
    <row r="6332" spans="1:13" x14ac:dyDescent="0.35">
      <c r="A6332" t="s">
        <v>2238</v>
      </c>
      <c r="B6332">
        <v>506735524</v>
      </c>
      <c r="C6332">
        <v>167848</v>
      </c>
      <c r="D6332" t="s">
        <v>5500</v>
      </c>
      <c r="E6332" s="1">
        <v>43616.46261574074</v>
      </c>
      <c r="F6332">
        <v>13</v>
      </c>
      <c r="G6332" t="s">
        <v>2240</v>
      </c>
      <c r="H6332">
        <v>360</v>
      </c>
      <c r="I6332" s="1">
        <v>43628.708333333336</v>
      </c>
      <c r="J6332" s="2">
        <f t="shared" si="294"/>
        <v>1</v>
      </c>
      <c r="K6332" s="2" t="str">
        <f>IFERROR(VLOOKUP(A6332,Aux!A:B,2,0),"Outros")</f>
        <v>Municípios</v>
      </c>
      <c r="L6332" s="2">
        <f t="shared" si="295"/>
        <v>2019</v>
      </c>
      <c r="M6332">
        <f t="shared" si="296"/>
        <v>22</v>
      </c>
    </row>
    <row r="6333" spans="1:13" x14ac:dyDescent="0.35">
      <c r="A6333" t="s">
        <v>308</v>
      </c>
      <c r="B6333">
        <v>504884620</v>
      </c>
      <c r="C6333">
        <v>167849</v>
      </c>
      <c r="D6333" t="s">
        <v>5501</v>
      </c>
      <c r="E6333" s="1">
        <v>43616.467280092591</v>
      </c>
      <c r="F6333">
        <v>1</v>
      </c>
      <c r="G6333" t="s">
        <v>1207</v>
      </c>
      <c r="H6333">
        <v>340</v>
      </c>
      <c r="I6333" s="1">
        <v>43621.708333333336</v>
      </c>
      <c r="J6333" s="2">
        <f t="shared" si="294"/>
        <v>1</v>
      </c>
      <c r="K6333" s="2" t="str">
        <f>IFERROR(VLOOKUP(A6333,Aux!A:B,2,0),"Outros")</f>
        <v>Municípios</v>
      </c>
      <c r="L6333" s="2">
        <f t="shared" si="295"/>
        <v>2019</v>
      </c>
      <c r="M6333">
        <f t="shared" si="296"/>
        <v>22</v>
      </c>
    </row>
    <row r="6334" spans="1:13" x14ac:dyDescent="0.35">
      <c r="A6334" t="s">
        <v>122</v>
      </c>
      <c r="B6334">
        <v>506173968</v>
      </c>
      <c r="C6334">
        <v>167850</v>
      </c>
      <c r="D6334" t="s">
        <v>5371</v>
      </c>
      <c r="E6334" s="1">
        <v>43616.473854166667</v>
      </c>
      <c r="F6334">
        <v>1</v>
      </c>
      <c r="G6334" t="s">
        <v>33</v>
      </c>
      <c r="H6334">
        <v>5</v>
      </c>
      <c r="I6334" s="1">
        <v>43621.75</v>
      </c>
      <c r="J6334" s="2">
        <f t="shared" si="294"/>
        <v>1</v>
      </c>
      <c r="K6334" s="2" t="str">
        <f>IFERROR(VLOOKUP(A6334,Aux!A:B,2,0),"Outros")</f>
        <v>Municípios</v>
      </c>
      <c r="L6334" s="2">
        <f t="shared" si="295"/>
        <v>2019</v>
      </c>
      <c r="M6334">
        <f t="shared" si="296"/>
        <v>22</v>
      </c>
    </row>
    <row r="6335" spans="1:13" x14ac:dyDescent="0.35">
      <c r="A6335" t="s">
        <v>308</v>
      </c>
      <c r="B6335">
        <v>504884620</v>
      </c>
      <c r="C6335">
        <v>167851</v>
      </c>
      <c r="D6335" t="s">
        <v>4644</v>
      </c>
      <c r="E6335" s="1">
        <v>43616.476064814815</v>
      </c>
      <c r="F6335">
        <v>1</v>
      </c>
      <c r="G6335" t="s">
        <v>33</v>
      </c>
      <c r="H6335">
        <v>5</v>
      </c>
      <c r="I6335" s="1">
        <v>43621.708333333336</v>
      </c>
      <c r="J6335" s="2">
        <f t="shared" si="294"/>
        <v>1</v>
      </c>
      <c r="K6335" s="2" t="str">
        <f>IFERROR(VLOOKUP(A6335,Aux!A:B,2,0),"Outros")</f>
        <v>Municípios</v>
      </c>
      <c r="L6335" s="2">
        <f t="shared" si="295"/>
        <v>2019</v>
      </c>
      <c r="M6335">
        <f t="shared" si="296"/>
        <v>22</v>
      </c>
    </row>
    <row r="6336" spans="1:13" x14ac:dyDescent="0.35">
      <c r="A6336" t="s">
        <v>465</v>
      </c>
      <c r="B6336">
        <v>600084779</v>
      </c>
      <c r="C6336">
        <v>167852</v>
      </c>
      <c r="D6336" t="s">
        <v>5223</v>
      </c>
      <c r="E6336" s="1">
        <v>43616.477060185185</v>
      </c>
      <c r="F6336">
        <v>3</v>
      </c>
      <c r="G6336" t="s">
        <v>5224</v>
      </c>
      <c r="H6336">
        <v>5</v>
      </c>
      <c r="I6336" s="1">
        <v>43631.999305555553</v>
      </c>
      <c r="J6336" s="2">
        <f t="shared" si="294"/>
        <v>1</v>
      </c>
      <c r="K6336" s="2" t="str">
        <f>IFERROR(VLOOKUP(A6336,Aux!A:B,2,0),"Outros")</f>
        <v>Outros</v>
      </c>
      <c r="L6336" s="2">
        <f t="shared" si="295"/>
        <v>2019</v>
      </c>
      <c r="M6336">
        <f t="shared" si="296"/>
        <v>22</v>
      </c>
    </row>
    <row r="6337" spans="1:13" x14ac:dyDescent="0.35">
      <c r="A6337" t="s">
        <v>112</v>
      </c>
      <c r="B6337">
        <v>501144218</v>
      </c>
      <c r="C6337">
        <v>167853</v>
      </c>
      <c r="D6337" t="s">
        <v>5372</v>
      </c>
      <c r="E6337" s="1">
        <v>43616.485081018516</v>
      </c>
      <c r="F6337">
        <v>13</v>
      </c>
      <c r="G6337" t="s">
        <v>114</v>
      </c>
      <c r="H6337">
        <v>5</v>
      </c>
      <c r="I6337" s="1">
        <v>43626.999305555553</v>
      </c>
      <c r="J6337" s="2">
        <f t="shared" si="294"/>
        <v>1</v>
      </c>
      <c r="K6337" s="2" t="str">
        <f>IFERROR(VLOOKUP(A6337,Aux!A:B,2,0),"Outros")</f>
        <v>Municípios</v>
      </c>
      <c r="L6337" s="2">
        <f t="shared" si="295"/>
        <v>2019</v>
      </c>
      <c r="M6337">
        <f t="shared" si="296"/>
        <v>22</v>
      </c>
    </row>
    <row r="6338" spans="1:13" x14ac:dyDescent="0.35">
      <c r="A6338" t="s">
        <v>122</v>
      </c>
      <c r="B6338">
        <v>506173968</v>
      </c>
      <c r="C6338">
        <v>167859</v>
      </c>
      <c r="D6338" t="s">
        <v>5632</v>
      </c>
      <c r="E6338" s="1">
        <v>43616.500694444447</v>
      </c>
      <c r="F6338">
        <v>13</v>
      </c>
      <c r="G6338" t="s">
        <v>33</v>
      </c>
      <c r="H6338">
        <v>360</v>
      </c>
      <c r="I6338" s="1">
        <v>43625.833333333336</v>
      </c>
      <c r="J6338" s="2">
        <f t="shared" ref="J6338:J6401" si="297">IF(C6338=C6337,"",1)</f>
        <v>1</v>
      </c>
      <c r="K6338" s="2" t="str">
        <f>IFERROR(VLOOKUP(A6338,Aux!A:B,2,0),"Outros")</f>
        <v>Municípios</v>
      </c>
      <c r="L6338" s="2">
        <f t="shared" ref="L6338:L6401" si="298">YEAR(E6338)</f>
        <v>2019</v>
      </c>
      <c r="M6338">
        <f t="shared" ref="M6338:M6401" si="299">WEEKNUM(E6338)</f>
        <v>22</v>
      </c>
    </row>
    <row r="6339" spans="1:13" x14ac:dyDescent="0.35">
      <c r="A6339" t="s">
        <v>336</v>
      </c>
      <c r="B6339">
        <v>505170876</v>
      </c>
      <c r="C6339">
        <v>167860</v>
      </c>
      <c r="D6339" t="s">
        <v>5708</v>
      </c>
      <c r="E6339" s="1">
        <v>43616.503217592595</v>
      </c>
      <c r="F6339">
        <v>1</v>
      </c>
      <c r="G6339" t="s">
        <v>345</v>
      </c>
      <c r="H6339">
        <v>360</v>
      </c>
      <c r="I6339" s="1">
        <v>43628.708333333336</v>
      </c>
      <c r="J6339" s="2">
        <f t="shared" si="297"/>
        <v>1</v>
      </c>
      <c r="K6339" s="2" t="str">
        <f>IFERROR(VLOOKUP(A6339,Aux!A:B,2,0),"Outros")</f>
        <v>Municípios</v>
      </c>
      <c r="L6339" s="2">
        <f t="shared" si="298"/>
        <v>2019</v>
      </c>
      <c r="M6339">
        <f t="shared" si="299"/>
        <v>22</v>
      </c>
    </row>
    <row r="6340" spans="1:13" x14ac:dyDescent="0.35">
      <c r="A6340" t="s">
        <v>133</v>
      </c>
      <c r="B6340">
        <v>503539473</v>
      </c>
      <c r="C6340">
        <v>167862</v>
      </c>
      <c r="D6340" t="s">
        <v>5140</v>
      </c>
      <c r="E6340" s="1">
        <v>43616.508194444446</v>
      </c>
      <c r="F6340">
        <v>1</v>
      </c>
      <c r="G6340" t="s">
        <v>194</v>
      </c>
      <c r="H6340">
        <v>5</v>
      </c>
      <c r="I6340" s="1">
        <v>43622.999305555553</v>
      </c>
      <c r="J6340" s="2">
        <f t="shared" si="297"/>
        <v>1</v>
      </c>
      <c r="K6340" s="2" t="str">
        <f>IFERROR(VLOOKUP(A6340,Aux!A:B,2,0),"Outros")</f>
        <v>Municípios</v>
      </c>
      <c r="L6340" s="2">
        <f t="shared" si="298"/>
        <v>2019</v>
      </c>
      <c r="M6340">
        <f t="shared" si="299"/>
        <v>22</v>
      </c>
    </row>
    <row r="6341" spans="1:13" x14ac:dyDescent="0.35">
      <c r="A6341" t="s">
        <v>133</v>
      </c>
      <c r="B6341">
        <v>503539473</v>
      </c>
      <c r="C6341">
        <v>167864</v>
      </c>
      <c r="D6341" t="s">
        <v>5633</v>
      </c>
      <c r="E6341" s="1">
        <v>43616.557175925926</v>
      </c>
      <c r="F6341">
        <v>3</v>
      </c>
      <c r="G6341" t="s">
        <v>135</v>
      </c>
      <c r="H6341">
        <v>360</v>
      </c>
      <c r="I6341" s="1">
        <v>43635.994444444441</v>
      </c>
      <c r="J6341" s="2">
        <f t="shared" si="297"/>
        <v>1</v>
      </c>
      <c r="K6341" s="2" t="str">
        <f>IFERROR(VLOOKUP(A6341,Aux!A:B,2,0),"Outros")</f>
        <v>Municípios</v>
      </c>
      <c r="L6341" s="2">
        <f t="shared" si="298"/>
        <v>2019</v>
      </c>
      <c r="M6341">
        <f t="shared" si="299"/>
        <v>22</v>
      </c>
    </row>
    <row r="6342" spans="1:13" x14ac:dyDescent="0.35">
      <c r="A6342" t="s">
        <v>461</v>
      </c>
      <c r="B6342">
        <v>511010435</v>
      </c>
      <c r="C6342">
        <v>167865</v>
      </c>
      <c r="D6342" t="s">
        <v>5830</v>
      </c>
      <c r="E6342" s="1">
        <v>43616.593090277776</v>
      </c>
      <c r="F6342">
        <v>1</v>
      </c>
      <c r="G6342" t="s">
        <v>927</v>
      </c>
      <c r="H6342">
        <v>360</v>
      </c>
      <c r="I6342" s="1">
        <v>43627.708333333336</v>
      </c>
      <c r="J6342" s="2">
        <f t="shared" si="297"/>
        <v>1</v>
      </c>
      <c r="K6342" s="2" t="str">
        <f>IFERROR(VLOOKUP(A6342,Aux!A:B,2,0),"Outros")</f>
        <v>Outros</v>
      </c>
      <c r="L6342" s="2">
        <f t="shared" si="298"/>
        <v>2019</v>
      </c>
      <c r="M6342">
        <f t="shared" si="299"/>
        <v>22</v>
      </c>
    </row>
    <row r="6343" spans="1:13" x14ac:dyDescent="0.35">
      <c r="A6343" t="s">
        <v>199</v>
      </c>
      <c r="B6343">
        <v>502256869</v>
      </c>
      <c r="C6343">
        <v>167868</v>
      </c>
      <c r="D6343" t="s">
        <v>5141</v>
      </c>
      <c r="E6343" s="1">
        <v>43616.602719907409</v>
      </c>
      <c r="F6343">
        <v>13</v>
      </c>
      <c r="G6343" t="s">
        <v>59</v>
      </c>
      <c r="H6343">
        <v>360</v>
      </c>
      <c r="I6343" s="1">
        <v>43649.999305555553</v>
      </c>
      <c r="J6343" s="2">
        <f t="shared" si="297"/>
        <v>1</v>
      </c>
      <c r="K6343" s="2" t="str">
        <f>IFERROR(VLOOKUP(A6343,Aux!A:B,2,0),"Outros")</f>
        <v>Portos</v>
      </c>
      <c r="L6343" s="2">
        <f t="shared" si="298"/>
        <v>2019</v>
      </c>
      <c r="M6343">
        <f t="shared" si="299"/>
        <v>22</v>
      </c>
    </row>
    <row r="6344" spans="1:13" x14ac:dyDescent="0.35">
      <c r="A6344" t="s">
        <v>177</v>
      </c>
      <c r="B6344">
        <v>506609553</v>
      </c>
      <c r="C6344">
        <v>167869</v>
      </c>
      <c r="D6344" t="s">
        <v>5666</v>
      </c>
      <c r="E6344" s="1">
        <v>43616.603738425925</v>
      </c>
      <c r="F6344">
        <v>3</v>
      </c>
      <c r="G6344" t="s">
        <v>179</v>
      </c>
      <c r="H6344">
        <v>220</v>
      </c>
      <c r="I6344" s="1">
        <v>43641.999305555553</v>
      </c>
      <c r="J6344" s="2">
        <f t="shared" si="297"/>
        <v>1</v>
      </c>
      <c r="K6344" s="2" t="str">
        <f>IFERROR(VLOOKUP(A6344,Aux!A:B,2,0),"Outros")</f>
        <v>Municípios</v>
      </c>
      <c r="L6344" s="2">
        <f t="shared" si="298"/>
        <v>2019</v>
      </c>
      <c r="M6344">
        <f t="shared" si="299"/>
        <v>22</v>
      </c>
    </row>
    <row r="6345" spans="1:13" x14ac:dyDescent="0.35">
      <c r="A6345" t="s">
        <v>125</v>
      </c>
      <c r="B6345">
        <v>501290206</v>
      </c>
      <c r="C6345">
        <v>167872</v>
      </c>
      <c r="D6345" t="s">
        <v>5328</v>
      </c>
      <c r="E6345" s="1">
        <v>43616.611608796295</v>
      </c>
      <c r="F6345">
        <v>13</v>
      </c>
      <c r="G6345" t="s">
        <v>659</v>
      </c>
      <c r="H6345">
        <v>360</v>
      </c>
      <c r="I6345" s="1">
        <v>43643.708333333336</v>
      </c>
      <c r="J6345" s="2">
        <f t="shared" si="297"/>
        <v>1</v>
      </c>
      <c r="K6345" s="2" t="str">
        <f>IFERROR(VLOOKUP(A6345,Aux!A:B,2,0),"Outros")</f>
        <v>Municípios</v>
      </c>
      <c r="L6345" s="2">
        <f t="shared" si="298"/>
        <v>2019</v>
      </c>
      <c r="M6345">
        <f t="shared" si="299"/>
        <v>22</v>
      </c>
    </row>
    <row r="6346" spans="1:13" x14ac:dyDescent="0.35">
      <c r="A6346" t="s">
        <v>150</v>
      </c>
      <c r="B6346">
        <v>505309939</v>
      </c>
      <c r="C6346">
        <v>167874</v>
      </c>
      <c r="E6346" s="1">
        <v>43616.616886574076</v>
      </c>
      <c r="F6346">
        <v>1</v>
      </c>
      <c r="G6346" t="s">
        <v>33</v>
      </c>
      <c r="H6346">
        <v>400</v>
      </c>
      <c r="J6346" s="2">
        <f t="shared" si="297"/>
        <v>1</v>
      </c>
      <c r="K6346" s="2" t="str">
        <f>IFERROR(VLOOKUP(A6346,Aux!A:B,2,0),"Outros")</f>
        <v>Municípios</v>
      </c>
      <c r="L6346" s="2">
        <f t="shared" si="298"/>
        <v>2019</v>
      </c>
      <c r="M6346">
        <f t="shared" si="299"/>
        <v>22</v>
      </c>
    </row>
    <row r="6347" spans="1:13" x14ac:dyDescent="0.35">
      <c r="A6347" t="s">
        <v>12</v>
      </c>
      <c r="B6347">
        <v>508481287</v>
      </c>
      <c r="C6347">
        <v>167876</v>
      </c>
      <c r="D6347" t="s">
        <v>1731</v>
      </c>
      <c r="E6347" s="1">
        <v>43616.619930555556</v>
      </c>
      <c r="F6347">
        <v>1</v>
      </c>
      <c r="G6347" t="s">
        <v>14</v>
      </c>
      <c r="H6347">
        <v>360</v>
      </c>
      <c r="I6347" s="1">
        <v>43622.708333333336</v>
      </c>
      <c r="J6347" s="2">
        <f t="shared" si="297"/>
        <v>1</v>
      </c>
      <c r="K6347" s="2" t="str">
        <f>IFERROR(VLOOKUP(A6347,Aux!A:B,2,0),"Outros")</f>
        <v>Hospitais</v>
      </c>
      <c r="L6347" s="2">
        <f t="shared" si="298"/>
        <v>2019</v>
      </c>
      <c r="M6347">
        <f t="shared" si="299"/>
        <v>22</v>
      </c>
    </row>
    <row r="6348" spans="1:13" x14ac:dyDescent="0.35">
      <c r="A6348" t="s">
        <v>15</v>
      </c>
      <c r="B6348">
        <v>503541567</v>
      </c>
      <c r="C6348">
        <v>167877</v>
      </c>
      <c r="D6348" t="s">
        <v>5502</v>
      </c>
      <c r="E6348" s="1">
        <v>43616.62228009259</v>
      </c>
      <c r="F6348">
        <v>13</v>
      </c>
      <c r="G6348" t="s">
        <v>1428</v>
      </c>
      <c r="H6348">
        <v>340</v>
      </c>
      <c r="I6348" s="1">
        <v>43625.999305555553</v>
      </c>
      <c r="J6348" s="2">
        <f t="shared" si="297"/>
        <v>1</v>
      </c>
      <c r="K6348" s="2" t="str">
        <f>IFERROR(VLOOKUP(A6348,Aux!A:B,2,0),"Outros")</f>
        <v>Municípios</v>
      </c>
      <c r="L6348" s="2">
        <f t="shared" si="298"/>
        <v>2019</v>
      </c>
      <c r="M6348">
        <f t="shared" si="299"/>
        <v>22</v>
      </c>
    </row>
    <row r="6349" spans="1:13" x14ac:dyDescent="0.35">
      <c r="A6349" t="s">
        <v>275</v>
      </c>
      <c r="B6349">
        <v>505187531</v>
      </c>
      <c r="C6349">
        <v>167878</v>
      </c>
      <c r="D6349" t="s">
        <v>5185</v>
      </c>
      <c r="E6349" s="1">
        <v>43616.62572916667</v>
      </c>
      <c r="F6349">
        <v>1</v>
      </c>
      <c r="G6349" t="s">
        <v>277</v>
      </c>
      <c r="H6349">
        <v>360</v>
      </c>
      <c r="I6349" s="1">
        <v>43622.999305555553</v>
      </c>
      <c r="J6349" s="2">
        <f t="shared" si="297"/>
        <v>1</v>
      </c>
      <c r="K6349" s="2" t="str">
        <f>IFERROR(VLOOKUP(A6349,Aux!A:B,2,0),"Outros")</f>
        <v>Municípios</v>
      </c>
      <c r="L6349" s="2">
        <f t="shared" si="298"/>
        <v>2019</v>
      </c>
      <c r="M6349">
        <f t="shared" si="299"/>
        <v>22</v>
      </c>
    </row>
    <row r="6350" spans="1:13" x14ac:dyDescent="0.35">
      <c r="A6350" t="s">
        <v>471</v>
      </c>
      <c r="B6350">
        <v>512012032</v>
      </c>
      <c r="C6350">
        <v>167882</v>
      </c>
      <c r="E6350" s="1">
        <v>43616.632685185185</v>
      </c>
      <c r="F6350">
        <v>5</v>
      </c>
      <c r="G6350" t="s">
        <v>473</v>
      </c>
      <c r="H6350">
        <v>400</v>
      </c>
      <c r="J6350" s="2">
        <f t="shared" si="297"/>
        <v>1</v>
      </c>
      <c r="K6350" s="2" t="str">
        <f>IFERROR(VLOOKUP(A6350,Aux!A:B,2,0),"Outros")</f>
        <v>Outros</v>
      </c>
      <c r="L6350" s="2">
        <f t="shared" si="298"/>
        <v>2019</v>
      </c>
      <c r="M6350">
        <f t="shared" si="299"/>
        <v>22</v>
      </c>
    </row>
    <row r="6351" spans="1:13" x14ac:dyDescent="0.35">
      <c r="A6351" t="s">
        <v>12</v>
      </c>
      <c r="B6351">
        <v>508481287</v>
      </c>
      <c r="C6351">
        <v>167883</v>
      </c>
      <c r="D6351" t="s">
        <v>5634</v>
      </c>
      <c r="E6351" s="1">
        <v>43616.632847222223</v>
      </c>
      <c r="F6351">
        <v>13</v>
      </c>
      <c r="G6351" t="s">
        <v>14</v>
      </c>
      <c r="H6351">
        <v>360</v>
      </c>
      <c r="I6351" s="1">
        <v>43620.708333333336</v>
      </c>
      <c r="J6351" s="2">
        <f t="shared" si="297"/>
        <v>1</v>
      </c>
      <c r="K6351" s="2" t="str">
        <f>IFERROR(VLOOKUP(A6351,Aux!A:B,2,0),"Outros")</f>
        <v>Hospitais</v>
      </c>
      <c r="L6351" s="2">
        <f t="shared" si="298"/>
        <v>2019</v>
      </c>
      <c r="M6351">
        <f t="shared" si="299"/>
        <v>22</v>
      </c>
    </row>
    <row r="6352" spans="1:13" x14ac:dyDescent="0.35">
      <c r="A6352" t="s">
        <v>85</v>
      </c>
      <c r="B6352">
        <v>506642798</v>
      </c>
      <c r="C6352">
        <v>167884</v>
      </c>
      <c r="D6352" t="s">
        <v>5831</v>
      </c>
      <c r="E6352" s="1">
        <v>43616.636782407404</v>
      </c>
      <c r="F6352">
        <v>1</v>
      </c>
      <c r="G6352" t="s">
        <v>1682</v>
      </c>
      <c r="H6352">
        <v>360</v>
      </c>
      <c r="I6352" s="1">
        <v>43621.958333333336</v>
      </c>
      <c r="J6352" s="2">
        <f t="shared" si="297"/>
        <v>1</v>
      </c>
      <c r="K6352" s="2" t="str">
        <f>IFERROR(VLOOKUP(A6352,Aux!A:B,2,0),"Outros")</f>
        <v>Municípios</v>
      </c>
      <c r="L6352" s="2">
        <f t="shared" si="298"/>
        <v>2019</v>
      </c>
      <c r="M6352">
        <f t="shared" si="299"/>
        <v>22</v>
      </c>
    </row>
    <row r="6353" spans="1:13" x14ac:dyDescent="0.35">
      <c r="A6353" t="s">
        <v>471</v>
      </c>
      <c r="B6353">
        <v>512012032</v>
      </c>
      <c r="C6353">
        <v>167886</v>
      </c>
      <c r="D6353" t="s">
        <v>5667</v>
      </c>
      <c r="E6353" s="1">
        <v>43616.641909722224</v>
      </c>
      <c r="F6353">
        <v>5</v>
      </c>
      <c r="G6353" t="s">
        <v>473</v>
      </c>
      <c r="H6353">
        <v>340</v>
      </c>
      <c r="I6353" s="1">
        <v>43739.999305555553</v>
      </c>
      <c r="J6353" s="2">
        <f t="shared" si="297"/>
        <v>1</v>
      </c>
      <c r="K6353" s="2" t="str">
        <f>IFERROR(VLOOKUP(A6353,Aux!A:B,2,0),"Outros")</f>
        <v>Outros</v>
      </c>
      <c r="L6353" s="2">
        <f t="shared" si="298"/>
        <v>2019</v>
      </c>
      <c r="M6353">
        <f t="shared" si="299"/>
        <v>22</v>
      </c>
    </row>
    <row r="6354" spans="1:13" x14ac:dyDescent="0.35">
      <c r="A6354" t="s">
        <v>108</v>
      </c>
      <c r="B6354">
        <v>501222634</v>
      </c>
      <c r="C6354">
        <v>167887</v>
      </c>
      <c r="D6354" t="s">
        <v>5186</v>
      </c>
      <c r="E6354" s="1">
        <v>43616.642488425925</v>
      </c>
      <c r="F6354">
        <v>1</v>
      </c>
      <c r="G6354" t="s">
        <v>110</v>
      </c>
      <c r="H6354">
        <v>360</v>
      </c>
      <c r="I6354" s="1">
        <v>43619.999305555553</v>
      </c>
      <c r="J6354" s="2">
        <f t="shared" si="297"/>
        <v>1</v>
      </c>
      <c r="K6354" s="2" t="str">
        <f>IFERROR(VLOOKUP(A6354,Aux!A:B,2,0),"Outros")</f>
        <v>Municípios</v>
      </c>
      <c r="L6354" s="2">
        <f t="shared" si="298"/>
        <v>2019</v>
      </c>
      <c r="M6354">
        <f t="shared" si="299"/>
        <v>22</v>
      </c>
    </row>
    <row r="6355" spans="1:13" x14ac:dyDescent="0.35">
      <c r="A6355" t="s">
        <v>795</v>
      </c>
      <c r="B6355">
        <v>501692983</v>
      </c>
      <c r="C6355">
        <v>167890</v>
      </c>
      <c r="D6355" t="s">
        <v>5832</v>
      </c>
      <c r="E6355" s="1">
        <v>43616.644803240742</v>
      </c>
      <c r="F6355">
        <v>3</v>
      </c>
      <c r="G6355" t="s">
        <v>5833</v>
      </c>
      <c r="H6355">
        <v>340</v>
      </c>
      <c r="I6355" s="1">
        <v>43647.708333333336</v>
      </c>
      <c r="J6355" s="2">
        <f t="shared" si="297"/>
        <v>1</v>
      </c>
      <c r="K6355" s="2" t="str">
        <f>IFERROR(VLOOKUP(A6355,Aux!A:B,2,0),"Outros")</f>
        <v>Outros</v>
      </c>
      <c r="L6355" s="2">
        <f t="shared" si="298"/>
        <v>2019</v>
      </c>
      <c r="M6355">
        <f t="shared" si="299"/>
        <v>22</v>
      </c>
    </row>
    <row r="6356" spans="1:13" x14ac:dyDescent="0.35">
      <c r="A6356" t="s">
        <v>809</v>
      </c>
      <c r="B6356">
        <v>509364390</v>
      </c>
      <c r="C6356">
        <v>167892</v>
      </c>
      <c r="D6356" t="s">
        <v>5668</v>
      </c>
      <c r="E6356" s="1">
        <v>43616.64571759259</v>
      </c>
      <c r="F6356">
        <v>13</v>
      </c>
      <c r="G6356" t="s">
        <v>301</v>
      </c>
      <c r="H6356">
        <v>5</v>
      </c>
      <c r="I6356" s="1">
        <v>43634.708333333336</v>
      </c>
      <c r="J6356" s="2">
        <f t="shared" si="297"/>
        <v>1</v>
      </c>
      <c r="K6356" s="2" t="str">
        <f>IFERROR(VLOOKUP(A6356,Aux!A:B,2,0),"Outros")</f>
        <v>Municípios</v>
      </c>
      <c r="L6356" s="2">
        <f t="shared" si="298"/>
        <v>2019</v>
      </c>
      <c r="M6356">
        <f t="shared" si="299"/>
        <v>22</v>
      </c>
    </row>
    <row r="6357" spans="1:13" x14ac:dyDescent="0.35">
      <c r="A6357" t="s">
        <v>651</v>
      </c>
      <c r="B6357">
        <v>501130284</v>
      </c>
      <c r="C6357">
        <v>167894</v>
      </c>
      <c r="D6357" t="s">
        <v>5698</v>
      </c>
      <c r="E6357" s="1">
        <v>43616.647893518515</v>
      </c>
      <c r="F6357">
        <v>1</v>
      </c>
      <c r="G6357" t="s">
        <v>653</v>
      </c>
      <c r="H6357">
        <v>340</v>
      </c>
      <c r="I6357" s="1">
        <v>43633.999305555553</v>
      </c>
      <c r="J6357" s="2">
        <f t="shared" si="297"/>
        <v>1</v>
      </c>
      <c r="K6357" s="2" t="str">
        <f>IFERROR(VLOOKUP(A6357,Aux!A:B,2,0),"Outros")</f>
        <v>Outros</v>
      </c>
      <c r="L6357" s="2">
        <f t="shared" si="298"/>
        <v>2019</v>
      </c>
      <c r="M6357">
        <f t="shared" si="299"/>
        <v>22</v>
      </c>
    </row>
    <row r="6358" spans="1:13" x14ac:dyDescent="0.35">
      <c r="A6358" t="s">
        <v>528</v>
      </c>
      <c r="B6358">
        <v>512044040</v>
      </c>
      <c r="C6358">
        <v>167898</v>
      </c>
      <c r="D6358" t="s">
        <v>5811</v>
      </c>
      <c r="E6358" s="1">
        <v>43616.656840277778</v>
      </c>
      <c r="F6358">
        <v>1</v>
      </c>
      <c r="G6358" t="s">
        <v>3637</v>
      </c>
      <c r="H6358">
        <v>360</v>
      </c>
      <c r="I6358" s="1">
        <v>43624.999305555553</v>
      </c>
      <c r="J6358" s="2">
        <f t="shared" si="297"/>
        <v>1</v>
      </c>
      <c r="K6358" s="2" t="str">
        <f>IFERROR(VLOOKUP(A6358,Aux!A:B,2,0),"Outros")</f>
        <v>Municípios</v>
      </c>
      <c r="L6358" s="2">
        <f t="shared" si="298"/>
        <v>2019</v>
      </c>
      <c r="M6358">
        <f t="shared" si="299"/>
        <v>22</v>
      </c>
    </row>
    <row r="6359" spans="1:13" x14ac:dyDescent="0.35">
      <c r="A6359" t="s">
        <v>1080</v>
      </c>
      <c r="B6359">
        <v>506849635</v>
      </c>
      <c r="C6359">
        <v>167899</v>
      </c>
      <c r="D6359" t="s">
        <v>5834</v>
      </c>
      <c r="E6359" s="1">
        <v>43616.659432870372</v>
      </c>
      <c r="F6359">
        <v>13</v>
      </c>
      <c r="G6359" t="s">
        <v>1082</v>
      </c>
      <c r="H6359">
        <v>340</v>
      </c>
      <c r="I6359" s="1">
        <v>43644.999305555553</v>
      </c>
      <c r="J6359" s="2">
        <f t="shared" si="297"/>
        <v>1</v>
      </c>
      <c r="K6359" s="2" t="str">
        <f>IFERROR(VLOOKUP(A6359,Aux!A:B,2,0),"Outros")</f>
        <v>Municípios</v>
      </c>
      <c r="L6359" s="2">
        <f t="shared" si="298"/>
        <v>2019</v>
      </c>
      <c r="M6359">
        <f t="shared" si="299"/>
        <v>22</v>
      </c>
    </row>
    <row r="6360" spans="1:13" x14ac:dyDescent="0.35">
      <c r="A6360" t="s">
        <v>133</v>
      </c>
      <c r="B6360">
        <v>503539473</v>
      </c>
      <c r="C6360">
        <v>167908</v>
      </c>
      <c r="D6360" t="s">
        <v>5503</v>
      </c>
      <c r="E6360" s="1">
        <v>43616.686145833337</v>
      </c>
      <c r="F6360">
        <v>1</v>
      </c>
      <c r="G6360" t="s">
        <v>194</v>
      </c>
      <c r="H6360">
        <v>360</v>
      </c>
      <c r="I6360" s="1">
        <v>43621.999305555553</v>
      </c>
      <c r="J6360" s="2">
        <f t="shared" si="297"/>
        <v>1</v>
      </c>
      <c r="K6360" s="2" t="str">
        <f>IFERROR(VLOOKUP(A6360,Aux!A:B,2,0),"Outros")</f>
        <v>Municípios</v>
      </c>
      <c r="L6360" s="2">
        <f t="shared" si="298"/>
        <v>2019</v>
      </c>
      <c r="M6360">
        <f t="shared" si="299"/>
        <v>22</v>
      </c>
    </row>
    <row r="6361" spans="1:13" x14ac:dyDescent="0.35">
      <c r="A6361" t="s">
        <v>112</v>
      </c>
      <c r="B6361">
        <v>501144218</v>
      </c>
      <c r="C6361">
        <v>167911</v>
      </c>
      <c r="D6361" t="s">
        <v>5142</v>
      </c>
      <c r="E6361" s="1">
        <v>43616.696608796294</v>
      </c>
      <c r="F6361">
        <v>1</v>
      </c>
      <c r="G6361" t="s">
        <v>114</v>
      </c>
      <c r="H6361">
        <v>360</v>
      </c>
      <c r="I6361" s="1">
        <v>43624.75</v>
      </c>
      <c r="J6361" s="2">
        <f t="shared" si="297"/>
        <v>1</v>
      </c>
      <c r="K6361" s="2" t="str">
        <f>IFERROR(VLOOKUP(A6361,Aux!A:B,2,0),"Outros")</f>
        <v>Municípios</v>
      </c>
      <c r="L6361" s="2">
        <f t="shared" si="298"/>
        <v>2019</v>
      </c>
      <c r="M6361">
        <f t="shared" si="299"/>
        <v>22</v>
      </c>
    </row>
    <row r="6362" spans="1:13" x14ac:dyDescent="0.35">
      <c r="A6362" t="s">
        <v>471</v>
      </c>
      <c r="B6362">
        <v>512012032</v>
      </c>
      <c r="C6362">
        <v>167921</v>
      </c>
      <c r="E6362" s="1">
        <v>43616.748831018522</v>
      </c>
      <c r="F6362">
        <v>5</v>
      </c>
      <c r="G6362" t="s">
        <v>33</v>
      </c>
      <c r="H6362">
        <v>400</v>
      </c>
      <c r="J6362" s="2">
        <f t="shared" si="297"/>
        <v>1</v>
      </c>
      <c r="K6362" s="2" t="str">
        <f>IFERROR(VLOOKUP(A6362,Aux!A:B,2,0),"Outros")</f>
        <v>Outros</v>
      </c>
      <c r="L6362" s="2">
        <f t="shared" si="298"/>
        <v>2019</v>
      </c>
      <c r="M6362">
        <f t="shared" si="299"/>
        <v>22</v>
      </c>
    </row>
    <row r="6363" spans="1:13" x14ac:dyDescent="0.35">
      <c r="A6363" t="s">
        <v>942</v>
      </c>
      <c r="B6363">
        <v>510089224</v>
      </c>
      <c r="C6363">
        <v>167927</v>
      </c>
      <c r="D6363" t="s">
        <v>5812</v>
      </c>
      <c r="E6363" s="1">
        <v>43619.339444444442</v>
      </c>
      <c r="F6363">
        <v>3</v>
      </c>
      <c r="G6363" t="s">
        <v>1250</v>
      </c>
      <c r="H6363">
        <v>360</v>
      </c>
      <c r="I6363" s="1">
        <v>43636.999305555553</v>
      </c>
      <c r="J6363" s="2">
        <f t="shared" si="297"/>
        <v>1</v>
      </c>
      <c r="K6363" s="2" t="str">
        <f>IFERROR(VLOOKUP(A6363,Aux!A:B,2,0),"Outros")</f>
        <v>Outros</v>
      </c>
      <c r="L6363" s="2">
        <f t="shared" si="298"/>
        <v>2019</v>
      </c>
      <c r="M6363">
        <f t="shared" si="299"/>
        <v>23</v>
      </c>
    </row>
    <row r="6364" spans="1:13" x14ac:dyDescent="0.35">
      <c r="A6364" t="s">
        <v>696</v>
      </c>
      <c r="B6364">
        <v>680015574</v>
      </c>
      <c r="C6364">
        <v>167928</v>
      </c>
      <c r="D6364" t="s">
        <v>5709</v>
      </c>
      <c r="E6364" s="1">
        <v>43619.396620370368</v>
      </c>
      <c r="F6364">
        <v>1</v>
      </c>
      <c r="G6364" t="s">
        <v>1023</v>
      </c>
      <c r="H6364">
        <v>360</v>
      </c>
      <c r="I6364" s="1">
        <v>43622.999305555553</v>
      </c>
      <c r="J6364" s="2">
        <f t="shared" si="297"/>
        <v>1</v>
      </c>
      <c r="K6364" s="2" t="str">
        <f>IFERROR(VLOOKUP(A6364,Aux!A:B,2,0),"Outros")</f>
        <v>Transportes</v>
      </c>
      <c r="L6364" s="2">
        <f t="shared" si="298"/>
        <v>2019</v>
      </c>
      <c r="M6364">
        <f t="shared" si="299"/>
        <v>23</v>
      </c>
    </row>
    <row r="6365" spans="1:13" x14ac:dyDescent="0.35">
      <c r="A6365" t="s">
        <v>63</v>
      </c>
      <c r="B6365">
        <v>502098139</v>
      </c>
      <c r="C6365">
        <v>167929</v>
      </c>
      <c r="D6365" t="s">
        <v>5362</v>
      </c>
      <c r="E6365" s="1">
        <v>43619.412418981483</v>
      </c>
      <c r="F6365">
        <v>13</v>
      </c>
      <c r="G6365" t="s">
        <v>1980</v>
      </c>
      <c r="H6365">
        <v>360</v>
      </c>
      <c r="I6365" s="1">
        <v>43625.999305555553</v>
      </c>
      <c r="J6365" s="2">
        <f t="shared" si="297"/>
        <v>1</v>
      </c>
      <c r="K6365" s="2" t="str">
        <f>IFERROR(VLOOKUP(A6365,Aux!A:B,2,0),"Outros")</f>
        <v>Municípios</v>
      </c>
      <c r="L6365" s="2">
        <f t="shared" si="298"/>
        <v>2019</v>
      </c>
      <c r="M6365">
        <f t="shared" si="299"/>
        <v>23</v>
      </c>
    </row>
    <row r="6366" spans="1:13" x14ac:dyDescent="0.35">
      <c r="A6366" t="s">
        <v>133</v>
      </c>
      <c r="B6366">
        <v>503539473</v>
      </c>
      <c r="C6366">
        <v>167930</v>
      </c>
      <c r="D6366" t="s">
        <v>5466</v>
      </c>
      <c r="E6366" s="1">
        <v>43619.412974537037</v>
      </c>
      <c r="F6366">
        <v>3</v>
      </c>
      <c r="G6366" t="s">
        <v>135</v>
      </c>
      <c r="H6366">
        <v>360</v>
      </c>
      <c r="I6366" s="1">
        <v>43657.999305555553</v>
      </c>
      <c r="J6366" s="2">
        <f t="shared" si="297"/>
        <v>1</v>
      </c>
      <c r="K6366" s="2" t="str">
        <f>IFERROR(VLOOKUP(A6366,Aux!A:B,2,0),"Outros")</f>
        <v>Municípios</v>
      </c>
      <c r="L6366" s="2">
        <f t="shared" si="298"/>
        <v>2019</v>
      </c>
      <c r="M6366">
        <f t="shared" si="299"/>
        <v>23</v>
      </c>
    </row>
    <row r="6367" spans="1:13" x14ac:dyDescent="0.35">
      <c r="A6367" t="s">
        <v>9</v>
      </c>
      <c r="B6367">
        <v>506673626</v>
      </c>
      <c r="C6367">
        <v>167932</v>
      </c>
      <c r="D6367" t="s">
        <v>2776</v>
      </c>
      <c r="E6367" s="1">
        <v>43619.419363425928</v>
      </c>
      <c r="F6367">
        <v>13</v>
      </c>
      <c r="G6367" t="s">
        <v>11</v>
      </c>
      <c r="H6367">
        <v>360</v>
      </c>
      <c r="I6367" s="1">
        <v>43624.999305555553</v>
      </c>
      <c r="J6367" s="2">
        <f t="shared" si="297"/>
        <v>1</v>
      </c>
      <c r="K6367" s="2" t="str">
        <f>IFERROR(VLOOKUP(A6367,Aux!A:B,2,0),"Outros")</f>
        <v>Municípios</v>
      </c>
      <c r="L6367" s="2">
        <f t="shared" si="298"/>
        <v>2019</v>
      </c>
      <c r="M6367">
        <f t="shared" si="299"/>
        <v>23</v>
      </c>
    </row>
    <row r="6368" spans="1:13" x14ac:dyDescent="0.35">
      <c r="A6368" t="s">
        <v>9</v>
      </c>
      <c r="B6368">
        <v>506673626</v>
      </c>
      <c r="C6368">
        <v>167933</v>
      </c>
      <c r="D6368" t="s">
        <v>5187</v>
      </c>
      <c r="E6368" s="1">
        <v>43619.429097222222</v>
      </c>
      <c r="F6368">
        <v>1</v>
      </c>
      <c r="G6368" t="s">
        <v>1023</v>
      </c>
      <c r="H6368">
        <v>5</v>
      </c>
      <c r="I6368" s="1">
        <v>43622.979166666664</v>
      </c>
      <c r="J6368" s="2">
        <f t="shared" si="297"/>
        <v>1</v>
      </c>
      <c r="K6368" s="2" t="str">
        <f>IFERROR(VLOOKUP(A6368,Aux!A:B,2,0),"Outros")</f>
        <v>Municípios</v>
      </c>
      <c r="L6368" s="2">
        <f t="shared" si="298"/>
        <v>2019</v>
      </c>
      <c r="M6368">
        <f t="shared" si="299"/>
        <v>23</v>
      </c>
    </row>
    <row r="6369" spans="1:13" x14ac:dyDescent="0.35">
      <c r="A6369" t="s">
        <v>122</v>
      </c>
      <c r="B6369">
        <v>506173968</v>
      </c>
      <c r="C6369">
        <v>167936</v>
      </c>
      <c r="D6369" t="s">
        <v>6159</v>
      </c>
      <c r="E6369" s="1">
        <v>43633.542013888888</v>
      </c>
      <c r="F6369">
        <v>1</v>
      </c>
      <c r="G6369" t="s">
        <v>597</v>
      </c>
      <c r="H6369">
        <v>360</v>
      </c>
      <c r="I6369" s="1">
        <v>43647.708333333336</v>
      </c>
      <c r="J6369" s="2">
        <f t="shared" si="297"/>
        <v>1</v>
      </c>
      <c r="K6369" s="2" t="str">
        <f>IFERROR(VLOOKUP(A6369,Aux!A:B,2,0),"Outros")</f>
        <v>Municípios</v>
      </c>
      <c r="L6369" s="2">
        <f t="shared" si="298"/>
        <v>2019</v>
      </c>
      <c r="M6369">
        <f t="shared" si="299"/>
        <v>25</v>
      </c>
    </row>
    <row r="6370" spans="1:13" x14ac:dyDescent="0.35">
      <c r="A6370" t="s">
        <v>48</v>
      </c>
      <c r="B6370">
        <v>503035416</v>
      </c>
      <c r="C6370">
        <v>167938</v>
      </c>
      <c r="D6370" t="s">
        <v>5226</v>
      </c>
      <c r="E6370" s="1">
        <v>43619.458124999997</v>
      </c>
      <c r="F6370">
        <v>13</v>
      </c>
      <c r="G6370" t="s">
        <v>33</v>
      </c>
      <c r="H6370">
        <v>360</v>
      </c>
      <c r="I6370" s="1">
        <v>43622.708333333336</v>
      </c>
      <c r="J6370" s="2">
        <f t="shared" si="297"/>
        <v>1</v>
      </c>
      <c r="K6370" s="2" t="str">
        <f>IFERROR(VLOOKUP(A6370,Aux!A:B,2,0),"Outros")</f>
        <v>Hospitais</v>
      </c>
      <c r="L6370" s="2">
        <f t="shared" si="298"/>
        <v>2019</v>
      </c>
      <c r="M6370">
        <f t="shared" si="299"/>
        <v>23</v>
      </c>
    </row>
    <row r="6371" spans="1:13" x14ac:dyDescent="0.35">
      <c r="A6371" t="s">
        <v>213</v>
      </c>
      <c r="B6371">
        <v>512012814</v>
      </c>
      <c r="C6371">
        <v>167940</v>
      </c>
      <c r="D6371" t="s">
        <v>5384</v>
      </c>
      <c r="E6371" s="1">
        <v>43619.459548611114</v>
      </c>
      <c r="F6371">
        <v>1</v>
      </c>
      <c r="G6371" t="s">
        <v>5385</v>
      </c>
      <c r="H6371">
        <v>5</v>
      </c>
      <c r="I6371" s="1">
        <v>43631.999305555553</v>
      </c>
      <c r="J6371" s="2">
        <f t="shared" si="297"/>
        <v>1</v>
      </c>
      <c r="K6371" s="2" t="str">
        <f>IFERROR(VLOOKUP(A6371,Aux!A:B,2,0),"Outros")</f>
        <v>Municípios</v>
      </c>
      <c r="L6371" s="2">
        <f t="shared" si="298"/>
        <v>2019</v>
      </c>
      <c r="M6371">
        <f t="shared" si="299"/>
        <v>23</v>
      </c>
    </row>
    <row r="6372" spans="1:13" x14ac:dyDescent="0.35">
      <c r="A6372" t="s">
        <v>454</v>
      </c>
      <c r="B6372">
        <v>503450189</v>
      </c>
      <c r="C6372">
        <v>167941</v>
      </c>
      <c r="D6372" t="s">
        <v>5813</v>
      </c>
      <c r="E6372" s="1">
        <v>43619.462939814817</v>
      </c>
      <c r="F6372">
        <v>13</v>
      </c>
      <c r="G6372" t="s">
        <v>5814</v>
      </c>
      <c r="H6372">
        <v>360</v>
      </c>
      <c r="I6372" s="1">
        <v>43628.75</v>
      </c>
      <c r="J6372" s="2">
        <f t="shared" si="297"/>
        <v>1</v>
      </c>
      <c r="K6372" s="2" t="str">
        <f>IFERROR(VLOOKUP(A6372,Aux!A:B,2,0),"Outros")</f>
        <v>Estradas</v>
      </c>
      <c r="L6372" s="2">
        <f t="shared" si="298"/>
        <v>2019</v>
      </c>
      <c r="M6372">
        <f t="shared" si="299"/>
        <v>23</v>
      </c>
    </row>
    <row r="6373" spans="1:13" x14ac:dyDescent="0.35">
      <c r="A6373" t="s">
        <v>246</v>
      </c>
      <c r="B6373">
        <v>512013241</v>
      </c>
      <c r="C6373">
        <v>167943</v>
      </c>
      <c r="D6373" t="s">
        <v>5467</v>
      </c>
      <c r="E6373" s="1">
        <v>43619.463969907411</v>
      </c>
      <c r="F6373">
        <v>1</v>
      </c>
      <c r="G6373" t="s">
        <v>5468</v>
      </c>
      <c r="H6373">
        <v>360</v>
      </c>
      <c r="I6373" s="1">
        <v>43627.708333333336</v>
      </c>
      <c r="J6373" s="2">
        <f t="shared" si="297"/>
        <v>1</v>
      </c>
      <c r="K6373" s="2" t="str">
        <f>IFERROR(VLOOKUP(A6373,Aux!A:B,2,0),"Outros")</f>
        <v>Municípios</v>
      </c>
      <c r="L6373" s="2">
        <f t="shared" si="298"/>
        <v>2019</v>
      </c>
      <c r="M6373">
        <f t="shared" si="299"/>
        <v>23</v>
      </c>
    </row>
    <row r="6374" spans="1:13" x14ac:dyDescent="0.35">
      <c r="A6374" t="s">
        <v>48</v>
      </c>
      <c r="B6374">
        <v>503035416</v>
      </c>
      <c r="C6374">
        <v>167947</v>
      </c>
      <c r="E6374" s="1">
        <v>43619.470486111109</v>
      </c>
      <c r="F6374">
        <v>1</v>
      </c>
      <c r="G6374" t="s">
        <v>33</v>
      </c>
      <c r="H6374">
        <v>1</v>
      </c>
      <c r="J6374" s="2">
        <f t="shared" si="297"/>
        <v>1</v>
      </c>
      <c r="K6374" s="2" t="str">
        <f>IFERROR(VLOOKUP(A6374,Aux!A:B,2,0),"Outros")</f>
        <v>Hospitais</v>
      </c>
      <c r="L6374" s="2">
        <f t="shared" si="298"/>
        <v>2019</v>
      </c>
      <c r="M6374">
        <f t="shared" si="299"/>
        <v>23</v>
      </c>
    </row>
    <row r="6375" spans="1:13" x14ac:dyDescent="0.35">
      <c r="A6375" t="s">
        <v>122</v>
      </c>
      <c r="B6375">
        <v>506173968</v>
      </c>
      <c r="C6375">
        <v>167954</v>
      </c>
      <c r="D6375" t="s">
        <v>5469</v>
      </c>
      <c r="E6375" s="1">
        <v>43619.478668981479</v>
      </c>
      <c r="F6375">
        <v>13</v>
      </c>
      <c r="G6375" t="s">
        <v>147</v>
      </c>
      <c r="H6375">
        <v>360</v>
      </c>
      <c r="I6375" s="1">
        <v>43624.75</v>
      </c>
      <c r="J6375" s="2">
        <f t="shared" si="297"/>
        <v>1</v>
      </c>
      <c r="K6375" s="2" t="str">
        <f>IFERROR(VLOOKUP(A6375,Aux!A:B,2,0),"Outros")</f>
        <v>Municípios</v>
      </c>
      <c r="L6375" s="2">
        <f t="shared" si="298"/>
        <v>2019</v>
      </c>
      <c r="M6375">
        <f t="shared" si="299"/>
        <v>23</v>
      </c>
    </row>
    <row r="6376" spans="1:13" x14ac:dyDescent="0.35">
      <c r="A6376" t="s">
        <v>140</v>
      </c>
      <c r="B6376">
        <v>506614913</v>
      </c>
      <c r="C6376">
        <v>167957</v>
      </c>
      <c r="D6376" t="s">
        <v>5373</v>
      </c>
      <c r="E6376" s="1">
        <v>43619.48096064815</v>
      </c>
      <c r="F6376">
        <v>1</v>
      </c>
      <c r="G6376" t="s">
        <v>149</v>
      </c>
      <c r="H6376">
        <v>360</v>
      </c>
      <c r="I6376" s="1">
        <v>43622.59375</v>
      </c>
      <c r="J6376" s="2">
        <f t="shared" si="297"/>
        <v>1</v>
      </c>
      <c r="K6376" s="2" t="str">
        <f>IFERROR(VLOOKUP(A6376,Aux!A:B,2,0),"Outros")</f>
        <v>Municípios</v>
      </c>
      <c r="L6376" s="2">
        <f t="shared" si="298"/>
        <v>2019</v>
      </c>
      <c r="M6376">
        <f t="shared" si="299"/>
        <v>23</v>
      </c>
    </row>
    <row r="6377" spans="1:13" x14ac:dyDescent="0.35">
      <c r="A6377" t="s">
        <v>9</v>
      </c>
      <c r="B6377">
        <v>506673626</v>
      </c>
      <c r="C6377">
        <v>167960</v>
      </c>
      <c r="D6377" t="s">
        <v>5470</v>
      </c>
      <c r="E6377" s="1">
        <v>43619.482291666667</v>
      </c>
      <c r="F6377">
        <v>1</v>
      </c>
      <c r="G6377" t="s">
        <v>11</v>
      </c>
      <c r="H6377">
        <v>360</v>
      </c>
      <c r="I6377" s="1">
        <v>43629.999305555553</v>
      </c>
      <c r="J6377" s="2">
        <f t="shared" si="297"/>
        <v>1</v>
      </c>
      <c r="K6377" s="2" t="str">
        <f>IFERROR(VLOOKUP(A6377,Aux!A:B,2,0),"Outros")</f>
        <v>Municípios</v>
      </c>
      <c r="L6377" s="2">
        <f t="shared" si="298"/>
        <v>2019</v>
      </c>
      <c r="M6377">
        <f t="shared" si="299"/>
        <v>23</v>
      </c>
    </row>
    <row r="6378" spans="1:13" x14ac:dyDescent="0.35">
      <c r="A6378" t="s">
        <v>45</v>
      </c>
      <c r="B6378">
        <v>680021892</v>
      </c>
      <c r="C6378">
        <v>167961</v>
      </c>
      <c r="D6378" t="s">
        <v>5471</v>
      </c>
      <c r="E6378" s="1">
        <v>43619.48269675926</v>
      </c>
      <c r="F6378">
        <v>13</v>
      </c>
      <c r="G6378" t="s">
        <v>47</v>
      </c>
      <c r="H6378">
        <v>360</v>
      </c>
      <c r="I6378" s="1">
        <v>43622.999305555553</v>
      </c>
      <c r="J6378" s="2">
        <f t="shared" si="297"/>
        <v>1</v>
      </c>
      <c r="K6378" s="2" t="str">
        <f>IFERROR(VLOOKUP(A6378,Aux!A:B,2,0),"Outros")</f>
        <v>Águas e resíduos</v>
      </c>
      <c r="L6378" s="2">
        <f t="shared" si="298"/>
        <v>2019</v>
      </c>
      <c r="M6378">
        <f t="shared" si="299"/>
        <v>23</v>
      </c>
    </row>
    <row r="6379" spans="1:13" x14ac:dyDescent="0.35">
      <c r="A6379" t="s">
        <v>133</v>
      </c>
      <c r="B6379">
        <v>503539473</v>
      </c>
      <c r="C6379">
        <v>167962</v>
      </c>
      <c r="D6379" t="s">
        <v>5472</v>
      </c>
      <c r="E6379" s="1">
        <v>43619.48337962963</v>
      </c>
      <c r="F6379">
        <v>3</v>
      </c>
      <c r="G6379" t="s">
        <v>194</v>
      </c>
      <c r="H6379">
        <v>360</v>
      </c>
      <c r="I6379" s="1">
        <v>43635.999305555553</v>
      </c>
      <c r="J6379" s="2">
        <f t="shared" si="297"/>
        <v>1</v>
      </c>
      <c r="K6379" s="2" t="str">
        <f>IFERROR(VLOOKUP(A6379,Aux!A:B,2,0),"Outros")</f>
        <v>Municípios</v>
      </c>
      <c r="L6379" s="2">
        <f t="shared" si="298"/>
        <v>2019</v>
      </c>
      <c r="M6379">
        <f t="shared" si="299"/>
        <v>23</v>
      </c>
    </row>
    <row r="6380" spans="1:13" x14ac:dyDescent="0.35">
      <c r="A6380" t="s">
        <v>877</v>
      </c>
      <c r="B6380">
        <v>501143718</v>
      </c>
      <c r="C6380">
        <v>167966</v>
      </c>
      <c r="E6380" s="1">
        <v>43619.499398148146</v>
      </c>
      <c r="F6380">
        <v>3</v>
      </c>
      <c r="G6380" t="s">
        <v>33</v>
      </c>
      <c r="H6380">
        <v>1</v>
      </c>
      <c r="J6380" s="2">
        <f t="shared" si="297"/>
        <v>1</v>
      </c>
      <c r="K6380" s="2" t="str">
        <f>IFERROR(VLOOKUP(A6380,Aux!A:B,2,0),"Outros")</f>
        <v>Municípios</v>
      </c>
      <c r="L6380" s="2">
        <f t="shared" si="298"/>
        <v>2019</v>
      </c>
      <c r="M6380">
        <f t="shared" si="299"/>
        <v>23</v>
      </c>
    </row>
    <row r="6381" spans="1:13" x14ac:dyDescent="0.35">
      <c r="A6381" t="s">
        <v>877</v>
      </c>
      <c r="B6381">
        <v>501143718</v>
      </c>
      <c r="C6381">
        <v>167967</v>
      </c>
      <c r="E6381" s="1">
        <v>43619.499606481484</v>
      </c>
      <c r="F6381">
        <v>3</v>
      </c>
      <c r="G6381" t="s">
        <v>33</v>
      </c>
      <c r="H6381">
        <v>1</v>
      </c>
      <c r="J6381" s="2">
        <f t="shared" si="297"/>
        <v>1</v>
      </c>
      <c r="K6381" s="2" t="str">
        <f>IFERROR(VLOOKUP(A6381,Aux!A:B,2,0),"Outros")</f>
        <v>Municípios</v>
      </c>
      <c r="L6381" s="2">
        <f t="shared" si="298"/>
        <v>2019</v>
      </c>
      <c r="M6381">
        <f t="shared" si="299"/>
        <v>23</v>
      </c>
    </row>
    <row r="6382" spans="1:13" x14ac:dyDescent="0.35">
      <c r="A6382" t="s">
        <v>877</v>
      </c>
      <c r="B6382">
        <v>501143718</v>
      </c>
      <c r="C6382">
        <v>167968</v>
      </c>
      <c r="E6382" s="1">
        <v>43619.503969907404</v>
      </c>
      <c r="F6382">
        <v>3</v>
      </c>
      <c r="H6382">
        <v>400</v>
      </c>
      <c r="J6382" s="2">
        <f t="shared" si="297"/>
        <v>1</v>
      </c>
      <c r="K6382" s="2" t="str">
        <f>IFERROR(VLOOKUP(A6382,Aux!A:B,2,0),"Outros")</f>
        <v>Municípios</v>
      </c>
      <c r="L6382" s="2">
        <f t="shared" si="298"/>
        <v>2019</v>
      </c>
      <c r="M6382">
        <f t="shared" si="299"/>
        <v>23</v>
      </c>
    </row>
    <row r="6383" spans="1:13" x14ac:dyDescent="0.35">
      <c r="A6383" t="s">
        <v>877</v>
      </c>
      <c r="B6383">
        <v>501143718</v>
      </c>
      <c r="C6383">
        <v>167969</v>
      </c>
      <c r="D6383" t="s">
        <v>5414</v>
      </c>
      <c r="E6383" s="1">
        <v>43619.505555555559</v>
      </c>
      <c r="F6383">
        <v>3</v>
      </c>
      <c r="G6383" t="s">
        <v>5415</v>
      </c>
      <c r="H6383">
        <v>340</v>
      </c>
      <c r="I6383" s="1">
        <v>43651.666666666664</v>
      </c>
      <c r="J6383" s="2">
        <f t="shared" si="297"/>
        <v>1</v>
      </c>
      <c r="K6383" s="2" t="str">
        <f>IFERROR(VLOOKUP(A6383,Aux!A:B,2,0),"Outros")</f>
        <v>Municípios</v>
      </c>
      <c r="L6383" s="2">
        <f t="shared" si="298"/>
        <v>2019</v>
      </c>
      <c r="M6383">
        <f t="shared" si="299"/>
        <v>23</v>
      </c>
    </row>
    <row r="6384" spans="1:13" x14ac:dyDescent="0.35">
      <c r="A6384" t="s">
        <v>673</v>
      </c>
      <c r="B6384">
        <v>503584215</v>
      </c>
      <c r="C6384">
        <v>167970</v>
      </c>
      <c r="E6384" s="1">
        <v>43619.509548611109</v>
      </c>
      <c r="F6384">
        <v>13</v>
      </c>
      <c r="G6384" t="s">
        <v>259</v>
      </c>
      <c r="H6384">
        <v>400</v>
      </c>
      <c r="I6384" s="1">
        <v>25569.958333333332</v>
      </c>
      <c r="J6384" s="2">
        <f t="shared" si="297"/>
        <v>1</v>
      </c>
      <c r="K6384" s="2" t="str">
        <f>IFERROR(VLOOKUP(A6384,Aux!A:B,2,0),"Outros")</f>
        <v>Outros</v>
      </c>
      <c r="L6384" s="2">
        <f t="shared" si="298"/>
        <v>2019</v>
      </c>
      <c r="M6384">
        <f t="shared" si="299"/>
        <v>23</v>
      </c>
    </row>
    <row r="6385" spans="1:13" x14ac:dyDescent="0.35">
      <c r="A6385" t="s">
        <v>12</v>
      </c>
      <c r="B6385">
        <v>508481287</v>
      </c>
      <c r="C6385">
        <v>167971</v>
      </c>
      <c r="D6385" t="s">
        <v>4325</v>
      </c>
      <c r="E6385" s="1">
        <v>43619.515532407408</v>
      </c>
      <c r="F6385">
        <v>13</v>
      </c>
      <c r="G6385" t="s">
        <v>14</v>
      </c>
      <c r="H6385">
        <v>360</v>
      </c>
      <c r="I6385" s="1">
        <v>43627.708333333336</v>
      </c>
      <c r="J6385" s="2">
        <f t="shared" si="297"/>
        <v>1</v>
      </c>
      <c r="K6385" s="2" t="str">
        <f>IFERROR(VLOOKUP(A6385,Aux!A:B,2,0),"Outros")</f>
        <v>Hospitais</v>
      </c>
      <c r="L6385" s="2">
        <f t="shared" si="298"/>
        <v>2019</v>
      </c>
      <c r="M6385">
        <f t="shared" si="299"/>
        <v>23</v>
      </c>
    </row>
    <row r="6386" spans="1:13" x14ac:dyDescent="0.35">
      <c r="A6386" t="s">
        <v>673</v>
      </c>
      <c r="B6386">
        <v>503584215</v>
      </c>
      <c r="C6386">
        <v>167972</v>
      </c>
      <c r="E6386" s="1">
        <v>43619.516967592594</v>
      </c>
      <c r="F6386">
        <v>4</v>
      </c>
      <c r="G6386" t="s">
        <v>33</v>
      </c>
      <c r="H6386">
        <v>400</v>
      </c>
      <c r="J6386" s="2">
        <f t="shared" si="297"/>
        <v>1</v>
      </c>
      <c r="K6386" s="2" t="str">
        <f>IFERROR(VLOOKUP(A6386,Aux!A:B,2,0),"Outros")</f>
        <v>Outros</v>
      </c>
      <c r="L6386" s="2">
        <f t="shared" si="298"/>
        <v>2019</v>
      </c>
      <c r="M6386">
        <f t="shared" si="299"/>
        <v>23</v>
      </c>
    </row>
    <row r="6387" spans="1:13" x14ac:dyDescent="0.35">
      <c r="A6387" t="s">
        <v>18</v>
      </c>
      <c r="B6387">
        <v>502177080</v>
      </c>
      <c r="C6387">
        <v>167973</v>
      </c>
      <c r="D6387" t="s">
        <v>5227</v>
      </c>
      <c r="E6387" s="1">
        <v>43619.52449074074</v>
      </c>
      <c r="F6387">
        <v>13</v>
      </c>
      <c r="G6387" t="s">
        <v>1283</v>
      </c>
      <c r="H6387">
        <v>360</v>
      </c>
      <c r="I6387" s="1">
        <v>43627.708333333336</v>
      </c>
      <c r="J6387" s="2">
        <f t="shared" si="297"/>
        <v>1</v>
      </c>
      <c r="K6387" s="2" t="str">
        <f>IFERROR(VLOOKUP(A6387,Aux!A:B,2,0),"Outros")</f>
        <v>Municípios</v>
      </c>
      <c r="L6387" s="2">
        <f t="shared" si="298"/>
        <v>2019</v>
      </c>
      <c r="M6387">
        <f t="shared" si="299"/>
        <v>23</v>
      </c>
    </row>
    <row r="6388" spans="1:13" x14ac:dyDescent="0.35">
      <c r="A6388" t="s">
        <v>357</v>
      </c>
      <c r="B6388">
        <v>508195446</v>
      </c>
      <c r="C6388">
        <v>167974</v>
      </c>
      <c r="E6388" s="1">
        <v>43619.526921296296</v>
      </c>
      <c r="F6388">
        <v>3</v>
      </c>
      <c r="G6388" t="s">
        <v>33</v>
      </c>
      <c r="H6388">
        <v>1</v>
      </c>
      <c r="J6388" s="2">
        <f t="shared" si="297"/>
        <v>1</v>
      </c>
      <c r="K6388" s="2" t="str">
        <f>IFERROR(VLOOKUP(A6388,Aux!A:B,2,0),"Outros")</f>
        <v>Transportes</v>
      </c>
      <c r="L6388" s="2">
        <f t="shared" si="298"/>
        <v>2019</v>
      </c>
      <c r="M6388">
        <f t="shared" si="299"/>
        <v>23</v>
      </c>
    </row>
    <row r="6389" spans="1:13" x14ac:dyDescent="0.35">
      <c r="A6389" t="s">
        <v>35</v>
      </c>
      <c r="B6389">
        <v>508666236</v>
      </c>
      <c r="C6389">
        <v>167976</v>
      </c>
      <c r="D6389" t="s">
        <v>5669</v>
      </c>
      <c r="E6389" s="1">
        <v>43619.531423611108</v>
      </c>
      <c r="F6389">
        <v>13</v>
      </c>
      <c r="G6389" t="s">
        <v>318</v>
      </c>
      <c r="H6389">
        <v>360</v>
      </c>
      <c r="I6389" s="1">
        <v>43669.999305555553</v>
      </c>
      <c r="J6389" s="2">
        <f t="shared" si="297"/>
        <v>1</v>
      </c>
      <c r="K6389" s="2" t="str">
        <f>IFERROR(VLOOKUP(A6389,Aux!A:B,2,0),"Outros")</f>
        <v>Outros</v>
      </c>
      <c r="L6389" s="2">
        <f t="shared" si="298"/>
        <v>2019</v>
      </c>
      <c r="M6389">
        <f t="shared" si="299"/>
        <v>23</v>
      </c>
    </row>
    <row r="6390" spans="1:13" x14ac:dyDescent="0.35">
      <c r="A6390" t="s">
        <v>275</v>
      </c>
      <c r="B6390">
        <v>505187531</v>
      </c>
      <c r="C6390">
        <v>167977</v>
      </c>
      <c r="D6390" t="s">
        <v>5815</v>
      </c>
      <c r="E6390" s="1">
        <v>43619.534432870372</v>
      </c>
      <c r="F6390">
        <v>13</v>
      </c>
      <c r="G6390" t="s">
        <v>277</v>
      </c>
      <c r="H6390">
        <v>360</v>
      </c>
      <c r="I6390" s="1">
        <v>43627.999305555553</v>
      </c>
      <c r="J6390" s="2">
        <f t="shared" si="297"/>
        <v>1</v>
      </c>
      <c r="K6390" s="2" t="str">
        <f>IFERROR(VLOOKUP(A6390,Aux!A:B,2,0),"Outros")</f>
        <v>Municípios</v>
      </c>
      <c r="L6390" s="2">
        <f t="shared" si="298"/>
        <v>2019</v>
      </c>
      <c r="M6390">
        <f t="shared" si="299"/>
        <v>23</v>
      </c>
    </row>
    <row r="6391" spans="1:13" x14ac:dyDescent="0.35">
      <c r="A6391" t="s">
        <v>239</v>
      </c>
      <c r="B6391">
        <v>512042659</v>
      </c>
      <c r="C6391">
        <v>167978</v>
      </c>
      <c r="D6391" t="s">
        <v>5816</v>
      </c>
      <c r="E6391" s="1">
        <v>43619.550243055557</v>
      </c>
      <c r="F6391">
        <v>1</v>
      </c>
      <c r="G6391" t="s">
        <v>241</v>
      </c>
      <c r="H6391">
        <v>360</v>
      </c>
      <c r="I6391" s="1">
        <v>43625.999305555553</v>
      </c>
      <c r="J6391" s="2">
        <f t="shared" si="297"/>
        <v>1</v>
      </c>
      <c r="K6391" s="2" t="str">
        <f>IFERROR(VLOOKUP(A6391,Aux!A:B,2,0),"Outros")</f>
        <v>Municípios</v>
      </c>
      <c r="L6391" s="2">
        <f t="shared" si="298"/>
        <v>2019</v>
      </c>
      <c r="M6391">
        <f t="shared" si="299"/>
        <v>23</v>
      </c>
    </row>
    <row r="6392" spans="1:13" x14ac:dyDescent="0.35">
      <c r="A6392" t="s">
        <v>219</v>
      </c>
      <c r="B6392">
        <v>505656000</v>
      </c>
      <c r="C6392">
        <v>167979</v>
      </c>
      <c r="D6392" t="s">
        <v>5710</v>
      </c>
      <c r="E6392" s="1">
        <v>43619.562025462961</v>
      </c>
      <c r="F6392">
        <v>3</v>
      </c>
      <c r="G6392" t="s">
        <v>657</v>
      </c>
      <c r="H6392">
        <v>360</v>
      </c>
      <c r="I6392" s="1">
        <v>43633.999305555553</v>
      </c>
      <c r="J6392" s="2">
        <f t="shared" si="297"/>
        <v>1</v>
      </c>
      <c r="K6392" s="2" t="str">
        <f>IFERROR(VLOOKUP(A6392,Aux!A:B,2,0),"Outros")</f>
        <v>Municípios</v>
      </c>
      <c r="L6392" s="2">
        <f t="shared" si="298"/>
        <v>2019</v>
      </c>
      <c r="M6392">
        <f t="shared" si="299"/>
        <v>23</v>
      </c>
    </row>
    <row r="6393" spans="1:13" x14ac:dyDescent="0.35">
      <c r="A6393" t="s">
        <v>389</v>
      </c>
      <c r="B6393">
        <v>506722422</v>
      </c>
      <c r="C6393">
        <v>167980</v>
      </c>
      <c r="D6393" t="s">
        <v>4671</v>
      </c>
      <c r="E6393" s="1">
        <v>43619.600474537037</v>
      </c>
      <c r="F6393">
        <v>1</v>
      </c>
      <c r="G6393" t="s">
        <v>587</v>
      </c>
      <c r="H6393">
        <v>340</v>
      </c>
      <c r="I6393" s="1">
        <v>43625.999305555553</v>
      </c>
      <c r="J6393" s="2">
        <f t="shared" si="297"/>
        <v>1</v>
      </c>
      <c r="K6393" s="2" t="str">
        <f>IFERROR(VLOOKUP(A6393,Aux!A:B,2,0),"Outros")</f>
        <v>Municípios</v>
      </c>
      <c r="L6393" s="2">
        <f t="shared" si="298"/>
        <v>2019</v>
      </c>
      <c r="M6393">
        <f t="shared" si="299"/>
        <v>23</v>
      </c>
    </row>
    <row r="6394" spans="1:13" x14ac:dyDescent="0.35">
      <c r="A6394" t="s">
        <v>12</v>
      </c>
      <c r="B6394">
        <v>508481287</v>
      </c>
      <c r="C6394">
        <v>167981</v>
      </c>
      <c r="D6394" t="s">
        <v>5817</v>
      </c>
      <c r="E6394" s="1">
        <v>43619.588148148148</v>
      </c>
      <c r="F6394">
        <v>1</v>
      </c>
      <c r="G6394" t="s">
        <v>14</v>
      </c>
      <c r="H6394">
        <v>360</v>
      </c>
      <c r="I6394" s="1">
        <v>43623.708333333336</v>
      </c>
      <c r="J6394" s="2">
        <f t="shared" si="297"/>
        <v>1</v>
      </c>
      <c r="K6394" s="2" t="str">
        <f>IFERROR(VLOOKUP(A6394,Aux!A:B,2,0),"Outros")</f>
        <v>Hospitais</v>
      </c>
      <c r="L6394" s="2">
        <f t="shared" si="298"/>
        <v>2019</v>
      </c>
      <c r="M6394">
        <f t="shared" si="299"/>
        <v>23</v>
      </c>
    </row>
    <row r="6395" spans="1:13" x14ac:dyDescent="0.35">
      <c r="A6395" t="s">
        <v>71</v>
      </c>
      <c r="B6395">
        <v>500051054</v>
      </c>
      <c r="C6395">
        <v>167982</v>
      </c>
      <c r="D6395" t="s">
        <v>5670</v>
      </c>
      <c r="E6395" s="1">
        <v>43619.595138888886</v>
      </c>
      <c r="F6395">
        <v>3</v>
      </c>
      <c r="G6395" t="s">
        <v>202</v>
      </c>
      <c r="H6395">
        <v>340</v>
      </c>
      <c r="I6395" s="1">
        <v>43678.791666666664</v>
      </c>
      <c r="J6395" s="2">
        <f t="shared" si="297"/>
        <v>1</v>
      </c>
      <c r="K6395" s="2" t="str">
        <f>IFERROR(VLOOKUP(A6395,Aux!A:B,2,0),"Outros")</f>
        <v>Municípios</v>
      </c>
      <c r="L6395" s="2">
        <f t="shared" si="298"/>
        <v>2019</v>
      </c>
      <c r="M6395">
        <f t="shared" si="299"/>
        <v>23</v>
      </c>
    </row>
    <row r="6396" spans="1:13" x14ac:dyDescent="0.35">
      <c r="A6396" t="s">
        <v>9</v>
      </c>
      <c r="B6396">
        <v>506673626</v>
      </c>
      <c r="C6396">
        <v>167983</v>
      </c>
      <c r="D6396" t="s">
        <v>5671</v>
      </c>
      <c r="E6396" s="1">
        <v>43619.598067129627</v>
      </c>
      <c r="F6396">
        <v>13</v>
      </c>
      <c r="G6396" t="s">
        <v>1023</v>
      </c>
      <c r="H6396">
        <v>5</v>
      </c>
      <c r="I6396" s="1">
        <v>43629.979166666664</v>
      </c>
      <c r="J6396" s="2">
        <f t="shared" si="297"/>
        <v>1</v>
      </c>
      <c r="K6396" s="2" t="str">
        <f>IFERROR(VLOOKUP(A6396,Aux!A:B,2,0),"Outros")</f>
        <v>Municípios</v>
      </c>
      <c r="L6396" s="2">
        <f t="shared" si="298"/>
        <v>2019</v>
      </c>
      <c r="M6396">
        <f t="shared" si="299"/>
        <v>23</v>
      </c>
    </row>
    <row r="6397" spans="1:13" x14ac:dyDescent="0.35">
      <c r="A6397" t="s">
        <v>133</v>
      </c>
      <c r="B6397">
        <v>503539473</v>
      </c>
      <c r="C6397">
        <v>167984</v>
      </c>
      <c r="D6397" t="s">
        <v>5672</v>
      </c>
      <c r="E6397" s="1">
        <v>43619.601168981484</v>
      </c>
      <c r="F6397">
        <v>13</v>
      </c>
      <c r="G6397" t="s">
        <v>33</v>
      </c>
      <c r="H6397">
        <v>360</v>
      </c>
      <c r="I6397" s="1">
        <v>43629.999305555553</v>
      </c>
      <c r="J6397" s="2">
        <f t="shared" si="297"/>
        <v>1</v>
      </c>
      <c r="K6397" s="2" t="str">
        <f>IFERROR(VLOOKUP(A6397,Aux!A:B,2,0),"Outros")</f>
        <v>Municípios</v>
      </c>
      <c r="L6397" s="2">
        <f t="shared" si="298"/>
        <v>2019</v>
      </c>
      <c r="M6397">
        <f t="shared" si="299"/>
        <v>23</v>
      </c>
    </row>
    <row r="6398" spans="1:13" x14ac:dyDescent="0.35">
      <c r="A6398" t="s">
        <v>12</v>
      </c>
      <c r="B6398">
        <v>508481287</v>
      </c>
      <c r="C6398">
        <v>167985</v>
      </c>
      <c r="D6398" t="s">
        <v>5746</v>
      </c>
      <c r="E6398" s="1">
        <v>43619.606921296298</v>
      </c>
      <c r="F6398">
        <v>13</v>
      </c>
      <c r="G6398" t="s">
        <v>14</v>
      </c>
      <c r="H6398">
        <v>360</v>
      </c>
      <c r="I6398" s="1">
        <v>43622.708333333336</v>
      </c>
      <c r="J6398" s="2">
        <f t="shared" si="297"/>
        <v>1</v>
      </c>
      <c r="K6398" s="2" t="str">
        <f>IFERROR(VLOOKUP(A6398,Aux!A:B,2,0),"Outros")</f>
        <v>Hospitais</v>
      </c>
      <c r="L6398" s="2">
        <f t="shared" si="298"/>
        <v>2019</v>
      </c>
      <c r="M6398">
        <f t="shared" si="299"/>
        <v>23</v>
      </c>
    </row>
    <row r="6399" spans="1:13" x14ac:dyDescent="0.35">
      <c r="A6399" t="s">
        <v>37</v>
      </c>
      <c r="B6399">
        <v>506187543</v>
      </c>
      <c r="C6399">
        <v>167986</v>
      </c>
      <c r="D6399" t="s">
        <v>5474</v>
      </c>
      <c r="E6399" s="1">
        <v>43619.608159722222</v>
      </c>
      <c r="F6399">
        <v>13</v>
      </c>
      <c r="G6399" t="s">
        <v>80</v>
      </c>
      <c r="H6399">
        <v>340</v>
      </c>
      <c r="I6399" s="1">
        <v>43631.999305555553</v>
      </c>
      <c r="J6399" s="2">
        <f t="shared" si="297"/>
        <v>1</v>
      </c>
      <c r="K6399" s="2" t="str">
        <f>IFERROR(VLOOKUP(A6399,Aux!A:B,2,0),"Outros")</f>
        <v>Municípios</v>
      </c>
      <c r="L6399" s="2">
        <f t="shared" si="298"/>
        <v>2019</v>
      </c>
      <c r="M6399">
        <f t="shared" si="299"/>
        <v>23</v>
      </c>
    </row>
    <row r="6400" spans="1:13" x14ac:dyDescent="0.35">
      <c r="A6400" t="s">
        <v>133</v>
      </c>
      <c r="B6400">
        <v>503539473</v>
      </c>
      <c r="C6400">
        <v>167987</v>
      </c>
      <c r="D6400" t="s">
        <v>5228</v>
      </c>
      <c r="E6400" s="1">
        <v>43619.611261574071</v>
      </c>
      <c r="F6400">
        <v>3</v>
      </c>
      <c r="G6400" t="s">
        <v>1123</v>
      </c>
      <c r="H6400">
        <v>360</v>
      </c>
      <c r="I6400" s="1">
        <v>43637.999305555553</v>
      </c>
      <c r="J6400" s="2">
        <f t="shared" si="297"/>
        <v>1</v>
      </c>
      <c r="K6400" s="2" t="str">
        <f>IFERROR(VLOOKUP(A6400,Aux!A:B,2,0),"Outros")</f>
        <v>Municípios</v>
      </c>
      <c r="L6400" s="2">
        <f t="shared" si="298"/>
        <v>2019</v>
      </c>
      <c r="M6400">
        <f t="shared" si="299"/>
        <v>23</v>
      </c>
    </row>
    <row r="6401" spans="1:13" x14ac:dyDescent="0.35">
      <c r="A6401" t="s">
        <v>12</v>
      </c>
      <c r="B6401">
        <v>508481287</v>
      </c>
      <c r="C6401">
        <v>167988</v>
      </c>
      <c r="D6401" t="s">
        <v>5712</v>
      </c>
      <c r="E6401" s="1">
        <v>43619.613159722219</v>
      </c>
      <c r="F6401">
        <v>1</v>
      </c>
      <c r="G6401" t="s">
        <v>33</v>
      </c>
      <c r="H6401">
        <v>1</v>
      </c>
      <c r="J6401" s="2">
        <f t="shared" si="297"/>
        <v>1</v>
      </c>
      <c r="K6401" s="2" t="str">
        <f>IFERROR(VLOOKUP(A6401,Aux!A:B,2,0),"Outros")</f>
        <v>Hospitais</v>
      </c>
      <c r="L6401" s="2">
        <f t="shared" si="298"/>
        <v>2019</v>
      </c>
      <c r="M6401">
        <f t="shared" si="299"/>
        <v>23</v>
      </c>
    </row>
    <row r="6402" spans="1:13" x14ac:dyDescent="0.35">
      <c r="A6402" t="s">
        <v>267</v>
      </c>
      <c r="B6402">
        <v>505307685</v>
      </c>
      <c r="C6402">
        <v>167989</v>
      </c>
      <c r="D6402" t="s">
        <v>5374</v>
      </c>
      <c r="E6402" s="1">
        <v>43619.626562500001</v>
      </c>
      <c r="F6402">
        <v>13</v>
      </c>
      <c r="G6402" t="s">
        <v>1645</v>
      </c>
      <c r="H6402">
        <v>360</v>
      </c>
      <c r="I6402" s="1">
        <v>43627.999305555553</v>
      </c>
      <c r="J6402" s="2">
        <f t="shared" ref="J6402:J6465" si="300">IF(C6402=C6401,"",1)</f>
        <v>1</v>
      </c>
      <c r="K6402" s="2" t="str">
        <f>IFERROR(VLOOKUP(A6402,Aux!A:B,2,0),"Outros")</f>
        <v>Municípios</v>
      </c>
      <c r="L6402" s="2">
        <f t="shared" ref="L6402:L6465" si="301">YEAR(E6402)</f>
        <v>2019</v>
      </c>
      <c r="M6402">
        <f t="shared" ref="M6402:M6465" si="302">WEEKNUM(E6402)</f>
        <v>23</v>
      </c>
    </row>
    <row r="6403" spans="1:13" x14ac:dyDescent="0.35">
      <c r="A6403" t="s">
        <v>12</v>
      </c>
      <c r="B6403">
        <v>508481287</v>
      </c>
      <c r="C6403">
        <v>167990</v>
      </c>
      <c r="D6403" t="s">
        <v>5473</v>
      </c>
      <c r="E6403" s="1">
        <v>43619.62740740741</v>
      </c>
      <c r="F6403">
        <v>1</v>
      </c>
      <c r="G6403" t="s">
        <v>14</v>
      </c>
      <c r="H6403">
        <v>360</v>
      </c>
      <c r="I6403" s="1">
        <v>43623.708333333336</v>
      </c>
      <c r="J6403" s="2">
        <f t="shared" si="300"/>
        <v>1</v>
      </c>
      <c r="K6403" s="2" t="str">
        <f>IFERROR(VLOOKUP(A6403,Aux!A:B,2,0),"Outros")</f>
        <v>Hospitais</v>
      </c>
      <c r="L6403" s="2">
        <f t="shared" si="301"/>
        <v>2019</v>
      </c>
      <c r="M6403">
        <f t="shared" si="302"/>
        <v>23</v>
      </c>
    </row>
    <row r="6404" spans="1:13" x14ac:dyDescent="0.35">
      <c r="A6404" t="s">
        <v>389</v>
      </c>
      <c r="B6404">
        <v>506722422</v>
      </c>
      <c r="C6404">
        <v>167991</v>
      </c>
      <c r="D6404" t="s">
        <v>5711</v>
      </c>
      <c r="E6404" s="1">
        <v>43619.642893518518</v>
      </c>
      <c r="F6404">
        <v>1</v>
      </c>
      <c r="G6404" t="s">
        <v>587</v>
      </c>
      <c r="H6404">
        <v>340</v>
      </c>
      <c r="I6404" s="1">
        <v>43625.999305555553</v>
      </c>
      <c r="J6404" s="2">
        <f t="shared" si="300"/>
        <v>1</v>
      </c>
      <c r="K6404" s="2" t="str">
        <f>IFERROR(VLOOKUP(A6404,Aux!A:B,2,0),"Outros")</f>
        <v>Municípios</v>
      </c>
      <c r="L6404" s="2">
        <f t="shared" si="301"/>
        <v>2019</v>
      </c>
      <c r="M6404">
        <f t="shared" si="302"/>
        <v>23</v>
      </c>
    </row>
    <row r="6405" spans="1:13" x14ac:dyDescent="0.35">
      <c r="A6405" t="s">
        <v>76</v>
      </c>
      <c r="B6405">
        <v>506676056</v>
      </c>
      <c r="C6405">
        <v>167992</v>
      </c>
      <c r="E6405" s="1">
        <v>43619.650497685187</v>
      </c>
      <c r="F6405">
        <v>13</v>
      </c>
      <c r="G6405" t="s">
        <v>33</v>
      </c>
      <c r="H6405">
        <v>400</v>
      </c>
      <c r="J6405" s="2">
        <f t="shared" si="300"/>
        <v>1</v>
      </c>
      <c r="K6405" s="2" t="str">
        <f>IFERROR(VLOOKUP(A6405,Aux!A:B,2,0),"Outros")</f>
        <v>Municípios</v>
      </c>
      <c r="L6405" s="2">
        <f t="shared" si="301"/>
        <v>2019</v>
      </c>
      <c r="M6405">
        <f t="shared" si="302"/>
        <v>23</v>
      </c>
    </row>
    <row r="6406" spans="1:13" x14ac:dyDescent="0.35">
      <c r="A6406" t="s">
        <v>12</v>
      </c>
      <c r="B6406">
        <v>508481287</v>
      </c>
      <c r="C6406">
        <v>167993</v>
      </c>
      <c r="D6406" t="s">
        <v>5713</v>
      </c>
      <c r="E6406" s="1">
        <v>43619.650914351849</v>
      </c>
      <c r="F6406">
        <v>1</v>
      </c>
      <c r="G6406" t="s">
        <v>14</v>
      </c>
      <c r="H6406">
        <v>360</v>
      </c>
      <c r="I6406" s="1">
        <v>43627.708333333336</v>
      </c>
      <c r="J6406" s="2">
        <f t="shared" si="300"/>
        <v>1</v>
      </c>
      <c r="K6406" s="2" t="str">
        <f>IFERROR(VLOOKUP(A6406,Aux!A:B,2,0),"Outros")</f>
        <v>Hospitais</v>
      </c>
      <c r="L6406" s="2">
        <f t="shared" si="301"/>
        <v>2019</v>
      </c>
      <c r="M6406">
        <f t="shared" si="302"/>
        <v>23</v>
      </c>
    </row>
    <row r="6407" spans="1:13" x14ac:dyDescent="0.35">
      <c r="A6407" t="s">
        <v>628</v>
      </c>
      <c r="B6407">
        <v>501258027</v>
      </c>
      <c r="C6407">
        <v>167994</v>
      </c>
      <c r="D6407" t="s">
        <v>5416</v>
      </c>
      <c r="E6407" s="1">
        <v>43619.654421296298</v>
      </c>
      <c r="F6407">
        <v>13</v>
      </c>
      <c r="G6407" t="s">
        <v>759</v>
      </c>
      <c r="H6407">
        <v>340</v>
      </c>
      <c r="I6407" s="1">
        <v>43620.999305555553</v>
      </c>
      <c r="J6407" s="2">
        <f t="shared" si="300"/>
        <v>1</v>
      </c>
      <c r="K6407" s="2" t="str">
        <f>IFERROR(VLOOKUP(A6407,Aux!A:B,2,0),"Outros")</f>
        <v>Municípios</v>
      </c>
      <c r="L6407" s="2">
        <f t="shared" si="301"/>
        <v>2019</v>
      </c>
      <c r="M6407">
        <f t="shared" si="302"/>
        <v>23</v>
      </c>
    </row>
    <row r="6408" spans="1:13" x14ac:dyDescent="0.35">
      <c r="A6408" t="s">
        <v>57</v>
      </c>
      <c r="B6408">
        <v>501294104</v>
      </c>
      <c r="C6408">
        <v>167995</v>
      </c>
      <c r="D6408" t="s">
        <v>5475</v>
      </c>
      <c r="E6408" s="1">
        <v>43619.669548611113</v>
      </c>
      <c r="F6408">
        <v>13</v>
      </c>
      <c r="G6408" t="s">
        <v>103</v>
      </c>
      <c r="H6408">
        <v>300</v>
      </c>
      <c r="I6408" s="1">
        <v>43631.999305555553</v>
      </c>
      <c r="J6408" s="2">
        <f t="shared" si="300"/>
        <v>1</v>
      </c>
      <c r="K6408" s="2" t="str">
        <f>IFERROR(VLOOKUP(A6408,Aux!A:B,2,0),"Outros")</f>
        <v>Municípios</v>
      </c>
      <c r="L6408" s="2">
        <f t="shared" si="301"/>
        <v>2019</v>
      </c>
      <c r="M6408">
        <f t="shared" si="302"/>
        <v>23</v>
      </c>
    </row>
    <row r="6409" spans="1:13" x14ac:dyDescent="0.35">
      <c r="A6409" t="s">
        <v>9</v>
      </c>
      <c r="B6409">
        <v>506673626</v>
      </c>
      <c r="C6409">
        <v>167999</v>
      </c>
      <c r="E6409" s="1">
        <v>43619.6872337963</v>
      </c>
      <c r="F6409">
        <v>1</v>
      </c>
      <c r="G6409" t="s">
        <v>33</v>
      </c>
      <c r="H6409">
        <v>1</v>
      </c>
      <c r="J6409" s="2">
        <f t="shared" si="300"/>
        <v>1</v>
      </c>
      <c r="K6409" s="2" t="str">
        <f>IFERROR(VLOOKUP(A6409,Aux!A:B,2,0),"Outros")</f>
        <v>Municípios</v>
      </c>
      <c r="L6409" s="2">
        <f t="shared" si="301"/>
        <v>2019</v>
      </c>
      <c r="M6409">
        <f t="shared" si="302"/>
        <v>23</v>
      </c>
    </row>
    <row r="6410" spans="1:13" x14ac:dyDescent="0.35">
      <c r="A6410" t="s">
        <v>213</v>
      </c>
      <c r="B6410">
        <v>512012814</v>
      </c>
      <c r="C6410">
        <v>168010</v>
      </c>
      <c r="D6410" t="s">
        <v>5375</v>
      </c>
      <c r="E6410" s="1">
        <v>43619.713935185187</v>
      </c>
      <c r="F6410">
        <v>3</v>
      </c>
      <c r="G6410" t="s">
        <v>5376</v>
      </c>
      <c r="H6410">
        <v>340</v>
      </c>
      <c r="I6410" s="1">
        <v>43640.999305555553</v>
      </c>
      <c r="J6410" s="2">
        <f t="shared" si="300"/>
        <v>1</v>
      </c>
      <c r="K6410" s="2" t="str">
        <f>IFERROR(VLOOKUP(A6410,Aux!A:B,2,0),"Outros")</f>
        <v>Municípios</v>
      </c>
      <c r="L6410" s="2">
        <f t="shared" si="301"/>
        <v>2019</v>
      </c>
      <c r="M6410">
        <f t="shared" si="302"/>
        <v>23</v>
      </c>
    </row>
    <row r="6411" spans="1:13" x14ac:dyDescent="0.35">
      <c r="A6411" t="s">
        <v>311</v>
      </c>
      <c r="B6411">
        <v>680017550</v>
      </c>
      <c r="C6411">
        <v>168011</v>
      </c>
      <c r="D6411" t="s">
        <v>5835</v>
      </c>
      <c r="E6411" s="1">
        <v>43619.725046296298</v>
      </c>
      <c r="F6411">
        <v>13</v>
      </c>
      <c r="G6411" t="s">
        <v>924</v>
      </c>
      <c r="H6411">
        <v>5</v>
      </c>
      <c r="I6411" s="1">
        <v>43675.625</v>
      </c>
      <c r="J6411" s="2">
        <f t="shared" si="300"/>
        <v>1</v>
      </c>
      <c r="K6411" s="2" t="str">
        <f>IFERROR(VLOOKUP(A6411,Aux!A:B,2,0),"Outros")</f>
        <v>Águas e resíduos</v>
      </c>
      <c r="L6411" s="2">
        <f t="shared" si="301"/>
        <v>2019</v>
      </c>
      <c r="M6411">
        <f t="shared" si="302"/>
        <v>23</v>
      </c>
    </row>
    <row r="6412" spans="1:13" x14ac:dyDescent="0.35">
      <c r="A6412" t="s">
        <v>311</v>
      </c>
      <c r="B6412">
        <v>680017550</v>
      </c>
      <c r="C6412">
        <v>168012</v>
      </c>
      <c r="D6412" t="s">
        <v>5818</v>
      </c>
      <c r="E6412" s="1">
        <v>43619.727800925924</v>
      </c>
      <c r="F6412">
        <v>13</v>
      </c>
      <c r="G6412" t="s">
        <v>924</v>
      </c>
      <c r="H6412">
        <v>360</v>
      </c>
      <c r="I6412" s="1">
        <v>43637.625</v>
      </c>
      <c r="J6412" s="2">
        <f t="shared" si="300"/>
        <v>1</v>
      </c>
      <c r="K6412" s="2" t="str">
        <f>IFERROR(VLOOKUP(A6412,Aux!A:B,2,0),"Outros")</f>
        <v>Águas e resíduos</v>
      </c>
      <c r="L6412" s="2">
        <f t="shared" si="301"/>
        <v>2019</v>
      </c>
      <c r="M6412">
        <f t="shared" si="302"/>
        <v>23</v>
      </c>
    </row>
    <row r="6413" spans="1:13" x14ac:dyDescent="0.35">
      <c r="A6413" t="s">
        <v>48</v>
      </c>
      <c r="B6413">
        <v>503035416</v>
      </c>
      <c r="C6413">
        <v>168013</v>
      </c>
      <c r="D6413" t="s">
        <v>5836</v>
      </c>
      <c r="E6413" s="1">
        <v>43619.731747685182</v>
      </c>
      <c r="F6413">
        <v>1</v>
      </c>
      <c r="G6413" t="s">
        <v>50</v>
      </c>
      <c r="H6413">
        <v>300</v>
      </c>
      <c r="I6413" s="1">
        <v>43622.708333333336</v>
      </c>
      <c r="J6413" s="2">
        <f t="shared" si="300"/>
        <v>1</v>
      </c>
      <c r="K6413" s="2" t="str">
        <f>IFERROR(VLOOKUP(A6413,Aux!A:B,2,0),"Outros")</f>
        <v>Hospitais</v>
      </c>
      <c r="L6413" s="2">
        <f t="shared" si="301"/>
        <v>2019</v>
      </c>
      <c r="M6413">
        <f t="shared" si="302"/>
        <v>23</v>
      </c>
    </row>
    <row r="6414" spans="1:13" x14ac:dyDescent="0.35">
      <c r="A6414" t="s">
        <v>213</v>
      </c>
      <c r="B6414">
        <v>512012814</v>
      </c>
      <c r="C6414">
        <v>168014</v>
      </c>
      <c r="D6414" t="s">
        <v>3229</v>
      </c>
      <c r="E6414" s="1">
        <v>43619.73978009259</v>
      </c>
      <c r="F6414">
        <v>3</v>
      </c>
      <c r="G6414" t="s">
        <v>33</v>
      </c>
      <c r="H6414">
        <v>400</v>
      </c>
      <c r="I6414" s="1">
        <v>43598.999305555553</v>
      </c>
      <c r="J6414" s="2">
        <f t="shared" si="300"/>
        <v>1</v>
      </c>
      <c r="K6414" s="2" t="str">
        <f>IFERROR(VLOOKUP(A6414,Aux!A:B,2,0),"Outros")</f>
        <v>Municípios</v>
      </c>
      <c r="L6414" s="2">
        <f t="shared" si="301"/>
        <v>2019</v>
      </c>
      <c r="M6414">
        <f t="shared" si="302"/>
        <v>23</v>
      </c>
    </row>
    <row r="6415" spans="1:13" x14ac:dyDescent="0.35">
      <c r="A6415" t="s">
        <v>136</v>
      </c>
      <c r="B6415">
        <v>506730573</v>
      </c>
      <c r="C6415">
        <v>168015</v>
      </c>
      <c r="D6415" t="s">
        <v>5377</v>
      </c>
      <c r="E6415" s="1">
        <v>43619.779733796298</v>
      </c>
      <c r="F6415">
        <v>13</v>
      </c>
      <c r="G6415" t="s">
        <v>138</v>
      </c>
      <c r="H6415">
        <v>340</v>
      </c>
      <c r="I6415" s="1">
        <v>43633.625</v>
      </c>
      <c r="J6415" s="2">
        <f t="shared" si="300"/>
        <v>1</v>
      </c>
      <c r="K6415" s="2" t="str">
        <f>IFERROR(VLOOKUP(A6415,Aux!A:B,2,0),"Outros")</f>
        <v>Municípios</v>
      </c>
      <c r="L6415" s="2">
        <f t="shared" si="301"/>
        <v>2019</v>
      </c>
      <c r="M6415">
        <f t="shared" si="302"/>
        <v>23</v>
      </c>
    </row>
    <row r="6416" spans="1:13" x14ac:dyDescent="0.35">
      <c r="A6416" t="s">
        <v>12</v>
      </c>
      <c r="B6416">
        <v>508481287</v>
      </c>
      <c r="C6416">
        <v>168016</v>
      </c>
      <c r="D6416" t="s">
        <v>5329</v>
      </c>
      <c r="E6416" s="1">
        <v>43620.371620370373</v>
      </c>
      <c r="F6416">
        <v>1</v>
      </c>
      <c r="G6416" t="s">
        <v>14</v>
      </c>
      <c r="H6416">
        <v>360</v>
      </c>
      <c r="I6416" s="1">
        <v>43641.708333333336</v>
      </c>
      <c r="J6416" s="2">
        <f t="shared" si="300"/>
        <v>1</v>
      </c>
      <c r="K6416" s="2" t="str">
        <f>IFERROR(VLOOKUP(A6416,Aux!A:B,2,0),"Outros")</f>
        <v>Hospitais</v>
      </c>
      <c r="L6416" s="2">
        <f t="shared" si="301"/>
        <v>2019</v>
      </c>
      <c r="M6416">
        <f t="shared" si="302"/>
        <v>23</v>
      </c>
    </row>
    <row r="6417" spans="1:13" x14ac:dyDescent="0.35">
      <c r="A6417" t="s">
        <v>122</v>
      </c>
      <c r="B6417">
        <v>506173968</v>
      </c>
      <c r="C6417">
        <v>168017</v>
      </c>
      <c r="D6417" t="s">
        <v>5330</v>
      </c>
      <c r="E6417" s="1">
        <v>43620.375891203701</v>
      </c>
      <c r="F6417">
        <v>13</v>
      </c>
      <c r="G6417" t="s">
        <v>33</v>
      </c>
      <c r="H6417">
        <v>360</v>
      </c>
      <c r="I6417" s="1">
        <v>43630.75</v>
      </c>
      <c r="J6417" s="2">
        <f t="shared" si="300"/>
        <v>1</v>
      </c>
      <c r="K6417" s="2" t="str">
        <f>IFERROR(VLOOKUP(A6417,Aux!A:B,2,0),"Outros")</f>
        <v>Municípios</v>
      </c>
      <c r="L6417" s="2">
        <f t="shared" si="301"/>
        <v>2019</v>
      </c>
      <c r="M6417">
        <f t="shared" si="302"/>
        <v>23</v>
      </c>
    </row>
    <row r="6418" spans="1:13" x14ac:dyDescent="0.35">
      <c r="A6418" t="s">
        <v>57</v>
      </c>
      <c r="B6418">
        <v>501294104</v>
      </c>
      <c r="C6418">
        <v>168019</v>
      </c>
      <c r="D6418" t="s">
        <v>5331</v>
      </c>
      <c r="E6418" s="1">
        <v>43620.38925925926</v>
      </c>
      <c r="F6418">
        <v>1</v>
      </c>
      <c r="G6418" t="s">
        <v>59</v>
      </c>
      <c r="H6418">
        <v>360</v>
      </c>
      <c r="I6418" s="1">
        <v>43623.999305555553</v>
      </c>
      <c r="J6418" s="2">
        <f t="shared" si="300"/>
        <v>1</v>
      </c>
      <c r="K6418" s="2" t="str">
        <f>IFERROR(VLOOKUP(A6418,Aux!A:B,2,0),"Outros")</f>
        <v>Municípios</v>
      </c>
      <c r="L6418" s="2">
        <f t="shared" si="301"/>
        <v>2019</v>
      </c>
      <c r="M6418">
        <f t="shared" si="302"/>
        <v>23</v>
      </c>
    </row>
    <row r="6419" spans="1:13" x14ac:dyDescent="0.35">
      <c r="A6419" t="s">
        <v>454</v>
      </c>
      <c r="B6419">
        <v>503450189</v>
      </c>
      <c r="C6419">
        <v>168020</v>
      </c>
      <c r="D6419" t="s">
        <v>5714</v>
      </c>
      <c r="E6419" s="1">
        <v>43620.393287037034</v>
      </c>
      <c r="F6419">
        <v>3</v>
      </c>
      <c r="G6419" t="s">
        <v>672</v>
      </c>
      <c r="H6419">
        <v>360</v>
      </c>
      <c r="I6419" s="1">
        <v>43630.75</v>
      </c>
      <c r="J6419" s="2">
        <f t="shared" si="300"/>
        <v>1</v>
      </c>
      <c r="K6419" s="2" t="str">
        <f>IFERROR(VLOOKUP(A6419,Aux!A:B,2,0),"Outros")</f>
        <v>Estradas</v>
      </c>
      <c r="L6419" s="2">
        <f t="shared" si="301"/>
        <v>2019</v>
      </c>
      <c r="M6419">
        <f t="shared" si="302"/>
        <v>23</v>
      </c>
    </row>
    <row r="6420" spans="1:13" x14ac:dyDescent="0.35">
      <c r="A6420" t="s">
        <v>336</v>
      </c>
      <c r="B6420">
        <v>505170876</v>
      </c>
      <c r="C6420">
        <v>168021</v>
      </c>
      <c r="D6420" t="s">
        <v>5332</v>
      </c>
      <c r="E6420" s="1">
        <v>43620.402916666666</v>
      </c>
      <c r="F6420">
        <v>1</v>
      </c>
      <c r="G6420" t="s">
        <v>345</v>
      </c>
      <c r="H6420">
        <v>360</v>
      </c>
      <c r="I6420" s="1">
        <v>43628.708333333336</v>
      </c>
      <c r="J6420" s="2">
        <f t="shared" si="300"/>
        <v>1</v>
      </c>
      <c r="K6420" s="2" t="str">
        <f>IFERROR(VLOOKUP(A6420,Aux!A:B,2,0),"Outros")</f>
        <v>Municípios</v>
      </c>
      <c r="L6420" s="2">
        <f t="shared" si="301"/>
        <v>2019</v>
      </c>
      <c r="M6420">
        <f t="shared" si="302"/>
        <v>23</v>
      </c>
    </row>
    <row r="6421" spans="1:13" x14ac:dyDescent="0.35">
      <c r="A6421" t="s">
        <v>57</v>
      </c>
      <c r="B6421">
        <v>501294104</v>
      </c>
      <c r="C6421">
        <v>168022</v>
      </c>
      <c r="D6421" t="s">
        <v>5143</v>
      </c>
      <c r="E6421" s="1">
        <v>43620.405891203707</v>
      </c>
      <c r="F6421">
        <v>1</v>
      </c>
      <c r="G6421" t="s">
        <v>59</v>
      </c>
      <c r="H6421">
        <v>360</v>
      </c>
      <c r="I6421" s="1">
        <v>43623.999305555553</v>
      </c>
      <c r="J6421" s="2">
        <f t="shared" si="300"/>
        <v>1</v>
      </c>
      <c r="K6421" s="2" t="str">
        <f>IFERROR(VLOOKUP(A6421,Aux!A:B,2,0),"Outros")</f>
        <v>Municípios</v>
      </c>
      <c r="L6421" s="2">
        <f t="shared" si="301"/>
        <v>2019</v>
      </c>
      <c r="M6421">
        <f t="shared" si="302"/>
        <v>23</v>
      </c>
    </row>
    <row r="6422" spans="1:13" x14ac:dyDescent="0.35">
      <c r="A6422" t="s">
        <v>57</v>
      </c>
      <c r="B6422">
        <v>501294104</v>
      </c>
      <c r="C6422">
        <v>168023</v>
      </c>
      <c r="D6422" t="s">
        <v>5715</v>
      </c>
      <c r="E6422" s="1">
        <v>43620.407789351855</v>
      </c>
      <c r="F6422">
        <v>13</v>
      </c>
      <c r="G6422" t="s">
        <v>103</v>
      </c>
      <c r="H6422">
        <v>360</v>
      </c>
      <c r="I6422" s="1">
        <v>43623.999305555553</v>
      </c>
      <c r="J6422" s="2">
        <f t="shared" si="300"/>
        <v>1</v>
      </c>
      <c r="K6422" s="2" t="str">
        <f>IFERROR(VLOOKUP(A6422,Aux!A:B,2,0),"Outros")</f>
        <v>Municípios</v>
      </c>
      <c r="L6422" s="2">
        <f t="shared" si="301"/>
        <v>2019</v>
      </c>
      <c r="M6422">
        <f t="shared" si="302"/>
        <v>23</v>
      </c>
    </row>
    <row r="6423" spans="1:13" x14ac:dyDescent="0.35">
      <c r="A6423" t="s">
        <v>336</v>
      </c>
      <c r="B6423">
        <v>505170876</v>
      </c>
      <c r="C6423">
        <v>168024</v>
      </c>
      <c r="D6423" t="s">
        <v>5144</v>
      </c>
      <c r="E6423" s="1">
        <v>43620.413425925923</v>
      </c>
      <c r="F6423">
        <v>1</v>
      </c>
      <c r="G6423" t="s">
        <v>345</v>
      </c>
      <c r="H6423">
        <v>360</v>
      </c>
      <c r="I6423" s="1">
        <v>43628.708333333336</v>
      </c>
      <c r="J6423" s="2">
        <f t="shared" si="300"/>
        <v>1</v>
      </c>
      <c r="K6423" s="2" t="str">
        <f>IFERROR(VLOOKUP(A6423,Aux!A:B,2,0),"Outros")</f>
        <v>Municípios</v>
      </c>
      <c r="L6423" s="2">
        <f t="shared" si="301"/>
        <v>2019</v>
      </c>
      <c r="M6423">
        <f t="shared" si="302"/>
        <v>23</v>
      </c>
    </row>
    <row r="6424" spans="1:13" x14ac:dyDescent="0.35">
      <c r="A6424" t="s">
        <v>122</v>
      </c>
      <c r="B6424">
        <v>506173968</v>
      </c>
      <c r="C6424">
        <v>168025</v>
      </c>
      <c r="D6424" t="s">
        <v>5673</v>
      </c>
      <c r="E6424" s="1">
        <v>43620.428414351853</v>
      </c>
      <c r="F6424">
        <v>13</v>
      </c>
      <c r="G6424" t="s">
        <v>147</v>
      </c>
      <c r="H6424">
        <v>360</v>
      </c>
      <c r="I6424" s="1">
        <v>43625.75</v>
      </c>
      <c r="J6424" s="2">
        <f t="shared" si="300"/>
        <v>1</v>
      </c>
      <c r="K6424" s="2" t="str">
        <f>IFERROR(VLOOKUP(A6424,Aux!A:B,2,0),"Outros")</f>
        <v>Municípios</v>
      </c>
      <c r="L6424" s="2">
        <f t="shared" si="301"/>
        <v>2019</v>
      </c>
      <c r="M6424">
        <f t="shared" si="302"/>
        <v>23</v>
      </c>
    </row>
    <row r="6425" spans="1:13" x14ac:dyDescent="0.35">
      <c r="A6425" t="s">
        <v>118</v>
      </c>
      <c r="B6425">
        <v>680015019</v>
      </c>
      <c r="C6425">
        <v>168026</v>
      </c>
      <c r="D6425" t="s">
        <v>5229</v>
      </c>
      <c r="E6425" s="1">
        <v>43620.428611111114</v>
      </c>
      <c r="F6425">
        <v>1</v>
      </c>
      <c r="G6425" t="s">
        <v>62</v>
      </c>
      <c r="H6425">
        <v>360</v>
      </c>
      <c r="I6425" s="1">
        <v>43626.666666666664</v>
      </c>
      <c r="J6425" s="2">
        <f t="shared" si="300"/>
        <v>1</v>
      </c>
      <c r="K6425" s="2" t="str">
        <f>IFERROR(VLOOKUP(A6425,Aux!A:B,2,0),"Outros")</f>
        <v>Águas e resíduos</v>
      </c>
      <c r="L6425" s="2">
        <f t="shared" si="301"/>
        <v>2019</v>
      </c>
      <c r="M6425">
        <f t="shared" si="302"/>
        <v>23</v>
      </c>
    </row>
    <row r="6426" spans="1:13" x14ac:dyDescent="0.35">
      <c r="A6426" t="s">
        <v>5333</v>
      </c>
      <c r="B6426">
        <v>600006441</v>
      </c>
      <c r="C6426">
        <v>168027</v>
      </c>
      <c r="D6426" t="s">
        <v>5334</v>
      </c>
      <c r="E6426" s="1">
        <v>43620.433067129627</v>
      </c>
      <c r="F6426">
        <v>3</v>
      </c>
      <c r="G6426" t="s">
        <v>1140</v>
      </c>
      <c r="H6426">
        <v>340</v>
      </c>
      <c r="I6426" s="1">
        <v>43652.999305555553</v>
      </c>
      <c r="J6426" s="2">
        <f t="shared" si="300"/>
        <v>1</v>
      </c>
      <c r="K6426" s="2" t="str">
        <f>IFERROR(VLOOKUP(A6426,Aux!A:B,2,0),"Outros")</f>
        <v>Outros</v>
      </c>
      <c r="L6426" s="2">
        <f t="shared" si="301"/>
        <v>2019</v>
      </c>
      <c r="M6426">
        <f t="shared" si="302"/>
        <v>23</v>
      </c>
    </row>
    <row r="6427" spans="1:13" x14ac:dyDescent="0.35">
      <c r="A6427" t="s">
        <v>122</v>
      </c>
      <c r="B6427">
        <v>506173968</v>
      </c>
      <c r="C6427">
        <v>168028</v>
      </c>
      <c r="D6427" t="s">
        <v>1774</v>
      </c>
      <c r="E6427" s="1">
        <v>43620.434861111113</v>
      </c>
      <c r="F6427">
        <v>1</v>
      </c>
      <c r="G6427" t="s">
        <v>597</v>
      </c>
      <c r="H6427">
        <v>360</v>
      </c>
      <c r="I6427" s="1">
        <v>43626.708333333336</v>
      </c>
      <c r="J6427" s="2">
        <f t="shared" si="300"/>
        <v>1</v>
      </c>
      <c r="K6427" s="2" t="str">
        <f>IFERROR(VLOOKUP(A6427,Aux!A:B,2,0),"Outros")</f>
        <v>Municípios</v>
      </c>
      <c r="L6427" s="2">
        <f t="shared" si="301"/>
        <v>2019</v>
      </c>
      <c r="M6427">
        <f t="shared" si="302"/>
        <v>23</v>
      </c>
    </row>
    <row r="6428" spans="1:13" x14ac:dyDescent="0.35">
      <c r="A6428" t="s">
        <v>118</v>
      </c>
      <c r="B6428">
        <v>680015019</v>
      </c>
      <c r="C6428">
        <v>168029</v>
      </c>
      <c r="D6428" t="s">
        <v>5747</v>
      </c>
      <c r="E6428" s="1">
        <v>43620.435300925928</v>
      </c>
      <c r="F6428">
        <v>13</v>
      </c>
      <c r="G6428" t="s">
        <v>1146</v>
      </c>
      <c r="H6428">
        <v>5</v>
      </c>
      <c r="I6428" s="1">
        <v>43626.999305555553</v>
      </c>
      <c r="J6428" s="2">
        <f t="shared" si="300"/>
        <v>1</v>
      </c>
      <c r="K6428" s="2" t="str">
        <f>IFERROR(VLOOKUP(A6428,Aux!A:B,2,0),"Outros")</f>
        <v>Águas e resíduos</v>
      </c>
      <c r="L6428" s="2">
        <f t="shared" si="301"/>
        <v>2019</v>
      </c>
      <c r="M6428">
        <f t="shared" si="302"/>
        <v>23</v>
      </c>
    </row>
    <row r="6429" spans="1:13" x14ac:dyDescent="0.35">
      <c r="A6429" t="s">
        <v>71</v>
      </c>
      <c r="B6429">
        <v>500051054</v>
      </c>
      <c r="C6429">
        <v>168030</v>
      </c>
      <c r="D6429" t="s">
        <v>5538</v>
      </c>
      <c r="E6429" s="1">
        <v>43620.435868055552</v>
      </c>
      <c r="F6429">
        <v>13</v>
      </c>
      <c r="G6429" t="s">
        <v>243</v>
      </c>
      <c r="H6429">
        <v>340</v>
      </c>
      <c r="I6429" s="1">
        <v>43656.791666666664</v>
      </c>
      <c r="J6429" s="2">
        <f t="shared" si="300"/>
        <v>1</v>
      </c>
      <c r="K6429" s="2" t="str">
        <f>IFERROR(VLOOKUP(A6429,Aux!A:B,2,0),"Outros")</f>
        <v>Municípios</v>
      </c>
      <c r="L6429" s="2">
        <f t="shared" si="301"/>
        <v>2019</v>
      </c>
      <c r="M6429">
        <f t="shared" si="302"/>
        <v>23</v>
      </c>
    </row>
    <row r="6430" spans="1:13" x14ac:dyDescent="0.35">
      <c r="A6430" t="s">
        <v>140</v>
      </c>
      <c r="B6430">
        <v>506614913</v>
      </c>
      <c r="C6430">
        <v>168031</v>
      </c>
      <c r="D6430" t="s">
        <v>5674</v>
      </c>
      <c r="E6430" s="1">
        <v>43620.439259259256</v>
      </c>
      <c r="F6430">
        <v>13</v>
      </c>
      <c r="G6430" t="s">
        <v>2396</v>
      </c>
      <c r="H6430">
        <v>340</v>
      </c>
      <c r="I6430" s="1">
        <v>43633.999305555553</v>
      </c>
      <c r="J6430" s="2">
        <f t="shared" si="300"/>
        <v>1</v>
      </c>
      <c r="K6430" s="2" t="str">
        <f>IFERROR(VLOOKUP(A6430,Aux!A:B,2,0),"Outros")</f>
        <v>Municípios</v>
      </c>
      <c r="L6430" s="2">
        <f t="shared" si="301"/>
        <v>2019</v>
      </c>
      <c r="M6430">
        <f t="shared" si="302"/>
        <v>23</v>
      </c>
    </row>
    <row r="6431" spans="1:13" x14ac:dyDescent="0.35">
      <c r="A6431" t="s">
        <v>574</v>
      </c>
      <c r="B6431">
        <v>506791220</v>
      </c>
      <c r="C6431">
        <v>168032</v>
      </c>
      <c r="D6431" t="s">
        <v>5335</v>
      </c>
      <c r="E6431" s="1">
        <v>43620.446030092593</v>
      </c>
      <c r="F6431">
        <v>13</v>
      </c>
      <c r="G6431" t="s">
        <v>576</v>
      </c>
      <c r="H6431">
        <v>360</v>
      </c>
      <c r="I6431" s="1">
        <v>43627.999305555553</v>
      </c>
      <c r="J6431" s="2">
        <f t="shared" si="300"/>
        <v>1</v>
      </c>
      <c r="K6431" s="2" t="str">
        <f>IFERROR(VLOOKUP(A6431,Aux!A:B,2,0),"Outros")</f>
        <v>Municípios</v>
      </c>
      <c r="L6431" s="2">
        <f t="shared" si="301"/>
        <v>2019</v>
      </c>
      <c r="M6431">
        <f t="shared" si="302"/>
        <v>23</v>
      </c>
    </row>
    <row r="6432" spans="1:13" x14ac:dyDescent="0.35">
      <c r="A6432" t="s">
        <v>5276</v>
      </c>
      <c r="B6432">
        <v>502046830</v>
      </c>
      <c r="C6432">
        <v>168033</v>
      </c>
      <c r="E6432" s="1">
        <v>43620.449687499997</v>
      </c>
      <c r="F6432">
        <v>1</v>
      </c>
      <c r="G6432" t="s">
        <v>33</v>
      </c>
      <c r="H6432">
        <v>400</v>
      </c>
      <c r="I6432" s="1">
        <v>43409.999305555553</v>
      </c>
      <c r="J6432" s="2">
        <f t="shared" si="300"/>
        <v>1</v>
      </c>
      <c r="K6432" s="2" t="str">
        <f>IFERROR(VLOOKUP(A6432,Aux!A:B,2,0),"Outros")</f>
        <v>Municípios</v>
      </c>
      <c r="L6432" s="2">
        <f t="shared" si="301"/>
        <v>2019</v>
      </c>
      <c r="M6432">
        <f t="shared" si="302"/>
        <v>23</v>
      </c>
    </row>
    <row r="6433" spans="1:13" x14ac:dyDescent="0.35">
      <c r="A6433" t="s">
        <v>133</v>
      </c>
      <c r="B6433">
        <v>503539473</v>
      </c>
      <c r="C6433">
        <v>168034</v>
      </c>
      <c r="D6433" t="s">
        <v>5716</v>
      </c>
      <c r="E6433" s="1">
        <v>43620.460324074076</v>
      </c>
      <c r="F6433">
        <v>3</v>
      </c>
      <c r="G6433" t="s">
        <v>135</v>
      </c>
      <c r="H6433">
        <v>340</v>
      </c>
      <c r="I6433" s="1">
        <v>43635.999305555553</v>
      </c>
      <c r="J6433" s="2">
        <f t="shared" si="300"/>
        <v>1</v>
      </c>
      <c r="K6433" s="2" t="str">
        <f>IFERROR(VLOOKUP(A6433,Aux!A:B,2,0),"Outros")</f>
        <v>Municípios</v>
      </c>
      <c r="L6433" s="2">
        <f t="shared" si="301"/>
        <v>2019</v>
      </c>
      <c r="M6433">
        <f t="shared" si="302"/>
        <v>23</v>
      </c>
    </row>
    <row r="6434" spans="1:13" x14ac:dyDescent="0.35">
      <c r="A6434" t="s">
        <v>133</v>
      </c>
      <c r="B6434">
        <v>503539473</v>
      </c>
      <c r="C6434">
        <v>168035</v>
      </c>
      <c r="D6434" t="s">
        <v>5336</v>
      </c>
      <c r="E6434" s="1">
        <v>43620.46435185185</v>
      </c>
      <c r="F6434">
        <v>3</v>
      </c>
      <c r="G6434" t="s">
        <v>1123</v>
      </c>
      <c r="H6434">
        <v>5</v>
      </c>
      <c r="I6434" s="1">
        <v>43629.999305555553</v>
      </c>
      <c r="J6434" s="2">
        <f t="shared" si="300"/>
        <v>1</v>
      </c>
      <c r="K6434" s="2" t="str">
        <f>IFERROR(VLOOKUP(A6434,Aux!A:B,2,0),"Outros")</f>
        <v>Municípios</v>
      </c>
      <c r="L6434" s="2">
        <f t="shared" si="301"/>
        <v>2019</v>
      </c>
      <c r="M6434">
        <f t="shared" si="302"/>
        <v>23</v>
      </c>
    </row>
    <row r="6435" spans="1:13" x14ac:dyDescent="0.35">
      <c r="A6435" t="s">
        <v>962</v>
      </c>
      <c r="B6435">
        <v>600013855</v>
      </c>
      <c r="C6435">
        <v>168036</v>
      </c>
      <c r="D6435" t="s">
        <v>5378</v>
      </c>
      <c r="E6435" s="1">
        <v>43620.475949074076</v>
      </c>
      <c r="F6435">
        <v>3</v>
      </c>
      <c r="G6435" t="s">
        <v>33</v>
      </c>
      <c r="H6435">
        <v>340</v>
      </c>
      <c r="I6435" s="1">
        <v>43634.75</v>
      </c>
      <c r="J6435" s="2">
        <f t="shared" si="300"/>
        <v>1</v>
      </c>
      <c r="K6435" s="2" t="str">
        <f>IFERROR(VLOOKUP(A6435,Aux!A:B,2,0),"Outros")</f>
        <v>Outros</v>
      </c>
      <c r="L6435" s="2">
        <f t="shared" si="301"/>
        <v>2019</v>
      </c>
      <c r="M6435">
        <f t="shared" si="302"/>
        <v>23</v>
      </c>
    </row>
    <row r="6436" spans="1:13" x14ac:dyDescent="0.35">
      <c r="A6436" t="s">
        <v>57</v>
      </c>
      <c r="B6436">
        <v>501294104</v>
      </c>
      <c r="C6436">
        <v>168037</v>
      </c>
      <c r="D6436" t="s">
        <v>5675</v>
      </c>
      <c r="E6436" s="1">
        <v>43620.479641203703</v>
      </c>
      <c r="F6436">
        <v>13</v>
      </c>
      <c r="G6436" t="s">
        <v>103</v>
      </c>
      <c r="H6436">
        <v>360</v>
      </c>
      <c r="I6436" s="1">
        <v>43626.999305555553</v>
      </c>
      <c r="J6436" s="2">
        <f t="shared" si="300"/>
        <v>1</v>
      </c>
      <c r="K6436" s="2" t="str">
        <f>IFERROR(VLOOKUP(A6436,Aux!A:B,2,0),"Outros")</f>
        <v>Municípios</v>
      </c>
      <c r="L6436" s="2">
        <f t="shared" si="301"/>
        <v>2019</v>
      </c>
      <c r="M6436">
        <f t="shared" si="302"/>
        <v>23</v>
      </c>
    </row>
    <row r="6437" spans="1:13" x14ac:dyDescent="0.35">
      <c r="A6437" t="s">
        <v>12</v>
      </c>
      <c r="B6437">
        <v>508481287</v>
      </c>
      <c r="C6437">
        <v>168039</v>
      </c>
      <c r="D6437" t="s">
        <v>5230</v>
      </c>
      <c r="E6437" s="1">
        <v>43620.481273148151</v>
      </c>
      <c r="F6437">
        <v>13</v>
      </c>
      <c r="G6437" t="s">
        <v>14</v>
      </c>
      <c r="H6437">
        <v>5</v>
      </c>
      <c r="I6437" s="1">
        <v>43628.708333333336</v>
      </c>
      <c r="J6437" s="2">
        <f t="shared" si="300"/>
        <v>1</v>
      </c>
      <c r="K6437" s="2" t="str">
        <f>IFERROR(VLOOKUP(A6437,Aux!A:B,2,0),"Outros")</f>
        <v>Hospitais</v>
      </c>
      <c r="L6437" s="2">
        <f t="shared" si="301"/>
        <v>2019</v>
      </c>
      <c r="M6437">
        <f t="shared" si="302"/>
        <v>23</v>
      </c>
    </row>
    <row r="6438" spans="1:13" x14ac:dyDescent="0.35">
      <c r="A6438" t="s">
        <v>118</v>
      </c>
      <c r="B6438">
        <v>680015019</v>
      </c>
      <c r="C6438">
        <v>168042</v>
      </c>
      <c r="D6438" t="s">
        <v>5231</v>
      </c>
      <c r="E6438" s="1">
        <v>43620.489201388889</v>
      </c>
      <c r="F6438">
        <v>13</v>
      </c>
      <c r="G6438" t="s">
        <v>561</v>
      </c>
      <c r="H6438">
        <v>360</v>
      </c>
      <c r="I6438" s="1">
        <v>43628.666666666664</v>
      </c>
      <c r="J6438" s="2">
        <f t="shared" si="300"/>
        <v>1</v>
      </c>
      <c r="K6438" s="2" t="str">
        <f>IFERROR(VLOOKUP(A6438,Aux!A:B,2,0),"Outros")</f>
        <v>Águas e resíduos</v>
      </c>
      <c r="L6438" s="2">
        <f t="shared" si="301"/>
        <v>2019</v>
      </c>
      <c r="M6438">
        <f t="shared" si="302"/>
        <v>23</v>
      </c>
    </row>
    <row r="6439" spans="1:13" x14ac:dyDescent="0.35">
      <c r="A6439" t="s">
        <v>27</v>
      </c>
      <c r="B6439">
        <v>505584760</v>
      </c>
      <c r="C6439">
        <v>168043</v>
      </c>
      <c r="D6439" t="s">
        <v>5379</v>
      </c>
      <c r="E6439" s="1">
        <v>43620.490763888891</v>
      </c>
      <c r="F6439">
        <v>3</v>
      </c>
      <c r="G6439" t="s">
        <v>1464</v>
      </c>
      <c r="H6439">
        <v>360</v>
      </c>
      <c r="I6439" s="1">
        <v>43636.999305555553</v>
      </c>
      <c r="J6439" s="2">
        <f t="shared" si="300"/>
        <v>1</v>
      </c>
      <c r="K6439" s="2" t="str">
        <f>IFERROR(VLOOKUP(A6439,Aux!A:B,2,0),"Outros")</f>
        <v>Municípios</v>
      </c>
      <c r="L6439" s="2">
        <f t="shared" si="301"/>
        <v>2019</v>
      </c>
      <c r="M6439">
        <f t="shared" si="302"/>
        <v>23</v>
      </c>
    </row>
    <row r="6440" spans="1:13" x14ac:dyDescent="0.35">
      <c r="A6440" t="s">
        <v>512</v>
      </c>
      <c r="B6440">
        <v>506821480</v>
      </c>
      <c r="C6440">
        <v>168044</v>
      </c>
      <c r="D6440" t="s">
        <v>5380</v>
      </c>
      <c r="E6440" s="1">
        <v>43620.491307870368</v>
      </c>
      <c r="F6440">
        <v>13</v>
      </c>
      <c r="G6440" t="s">
        <v>5381</v>
      </c>
      <c r="H6440">
        <v>340</v>
      </c>
      <c r="I6440" s="1">
        <v>43628.999305555553</v>
      </c>
      <c r="J6440" s="2">
        <f t="shared" si="300"/>
        <v>1</v>
      </c>
      <c r="K6440" s="2" t="str">
        <f>IFERROR(VLOOKUP(A6440,Aux!A:B,2,0),"Outros")</f>
        <v>Municípios</v>
      </c>
      <c r="L6440" s="2">
        <f t="shared" si="301"/>
        <v>2019</v>
      </c>
      <c r="M6440">
        <f t="shared" si="302"/>
        <v>23</v>
      </c>
    </row>
    <row r="6441" spans="1:13" x14ac:dyDescent="0.35">
      <c r="A6441" t="s">
        <v>1406</v>
      </c>
      <c r="B6441">
        <v>504300156</v>
      </c>
      <c r="C6441">
        <v>168045</v>
      </c>
      <c r="D6441" t="s">
        <v>5382</v>
      </c>
      <c r="E6441" s="1">
        <v>43620.495150462964</v>
      </c>
      <c r="F6441">
        <v>13</v>
      </c>
      <c r="G6441" t="s">
        <v>929</v>
      </c>
      <c r="H6441">
        <v>360</v>
      </c>
      <c r="I6441" s="1">
        <v>43629.708333333336</v>
      </c>
      <c r="J6441" s="2">
        <f t="shared" si="300"/>
        <v>1</v>
      </c>
      <c r="K6441" s="2" t="str">
        <f>IFERROR(VLOOKUP(A6441,Aux!A:B,2,0),"Outros")</f>
        <v>Outros</v>
      </c>
      <c r="L6441" s="2">
        <f t="shared" si="301"/>
        <v>2019</v>
      </c>
      <c r="M6441">
        <f t="shared" si="302"/>
        <v>23</v>
      </c>
    </row>
    <row r="6442" spans="1:13" x14ac:dyDescent="0.35">
      <c r="A6442" t="s">
        <v>474</v>
      </c>
      <c r="B6442">
        <v>504394029</v>
      </c>
      <c r="C6442">
        <v>168047</v>
      </c>
      <c r="E6442" s="1">
        <v>43620.49627314815</v>
      </c>
      <c r="F6442">
        <v>3</v>
      </c>
      <c r="G6442" t="s">
        <v>33</v>
      </c>
      <c r="H6442">
        <v>400</v>
      </c>
      <c r="J6442" s="2">
        <f t="shared" si="300"/>
        <v>1</v>
      </c>
      <c r="K6442" s="2" t="str">
        <f>IFERROR(VLOOKUP(A6442,Aux!A:B,2,0),"Outros")</f>
        <v>Outros</v>
      </c>
      <c r="L6442" s="2">
        <f t="shared" si="301"/>
        <v>2019</v>
      </c>
      <c r="M6442">
        <f t="shared" si="302"/>
        <v>23</v>
      </c>
    </row>
    <row r="6443" spans="1:13" x14ac:dyDescent="0.35">
      <c r="A6443" t="s">
        <v>57</v>
      </c>
      <c r="B6443">
        <v>501294104</v>
      </c>
      <c r="C6443">
        <v>168048</v>
      </c>
      <c r="D6443" t="s">
        <v>5504</v>
      </c>
      <c r="E6443" s="1">
        <v>43620.497615740744</v>
      </c>
      <c r="F6443">
        <v>1</v>
      </c>
      <c r="G6443" t="s">
        <v>103</v>
      </c>
      <c r="H6443">
        <v>360</v>
      </c>
      <c r="I6443" s="1">
        <v>43626.999305555553</v>
      </c>
      <c r="J6443" s="2">
        <f t="shared" si="300"/>
        <v>1</v>
      </c>
      <c r="K6443" s="2" t="str">
        <f>IFERROR(VLOOKUP(A6443,Aux!A:B,2,0),"Outros")</f>
        <v>Municípios</v>
      </c>
      <c r="L6443" s="2">
        <f t="shared" si="301"/>
        <v>2019</v>
      </c>
      <c r="M6443">
        <f t="shared" si="302"/>
        <v>23</v>
      </c>
    </row>
    <row r="6444" spans="1:13" x14ac:dyDescent="0.35">
      <c r="A6444" t="s">
        <v>12</v>
      </c>
      <c r="B6444">
        <v>508481287</v>
      </c>
      <c r="C6444">
        <v>168049</v>
      </c>
      <c r="D6444" t="s">
        <v>5539</v>
      </c>
      <c r="E6444" s="1">
        <v>43620.501863425925</v>
      </c>
      <c r="F6444">
        <v>1</v>
      </c>
      <c r="G6444" t="s">
        <v>14</v>
      </c>
      <c r="H6444">
        <v>360</v>
      </c>
      <c r="I6444" s="1">
        <v>43622.75</v>
      </c>
      <c r="J6444" s="2">
        <f t="shared" si="300"/>
        <v>1</v>
      </c>
      <c r="K6444" s="2" t="str">
        <f>IFERROR(VLOOKUP(A6444,Aux!A:B,2,0),"Outros")</f>
        <v>Hospitais</v>
      </c>
      <c r="L6444" s="2">
        <f t="shared" si="301"/>
        <v>2019</v>
      </c>
      <c r="M6444">
        <f t="shared" si="302"/>
        <v>23</v>
      </c>
    </row>
    <row r="6445" spans="1:13" x14ac:dyDescent="0.35">
      <c r="A6445" t="s">
        <v>57</v>
      </c>
      <c r="B6445">
        <v>501294104</v>
      </c>
      <c r="C6445">
        <v>168057</v>
      </c>
      <c r="D6445" t="s">
        <v>5277</v>
      </c>
      <c r="E6445" s="1">
        <v>43620.513680555552</v>
      </c>
      <c r="F6445">
        <v>1</v>
      </c>
      <c r="G6445" t="s">
        <v>103</v>
      </c>
      <c r="H6445">
        <v>340</v>
      </c>
      <c r="I6445" s="1">
        <v>43626.999305555553</v>
      </c>
      <c r="J6445" s="2">
        <f t="shared" si="300"/>
        <v>1</v>
      </c>
      <c r="K6445" s="2" t="str">
        <f>IFERROR(VLOOKUP(A6445,Aux!A:B,2,0),"Outros")</f>
        <v>Municípios</v>
      </c>
      <c r="L6445" s="2">
        <f t="shared" si="301"/>
        <v>2019</v>
      </c>
      <c r="M6445">
        <f t="shared" si="302"/>
        <v>23</v>
      </c>
    </row>
    <row r="6446" spans="1:13" x14ac:dyDescent="0.35">
      <c r="A6446" t="s">
        <v>275</v>
      </c>
      <c r="B6446">
        <v>505187531</v>
      </c>
      <c r="C6446">
        <v>168059</v>
      </c>
      <c r="D6446" t="s">
        <v>5278</v>
      </c>
      <c r="E6446" s="1">
        <v>43620.542557870373</v>
      </c>
      <c r="F6446">
        <v>13</v>
      </c>
      <c r="G6446" t="s">
        <v>277</v>
      </c>
      <c r="H6446">
        <v>360</v>
      </c>
      <c r="I6446" s="1">
        <v>43640.999305555553</v>
      </c>
      <c r="J6446" s="2">
        <f t="shared" si="300"/>
        <v>1</v>
      </c>
      <c r="K6446" s="2" t="str">
        <f>IFERROR(VLOOKUP(A6446,Aux!A:B,2,0),"Outros")</f>
        <v>Municípios</v>
      </c>
      <c r="L6446" s="2">
        <f t="shared" si="301"/>
        <v>2019</v>
      </c>
      <c r="M6446">
        <f t="shared" si="302"/>
        <v>23</v>
      </c>
    </row>
    <row r="6447" spans="1:13" x14ac:dyDescent="0.35">
      <c r="A6447" t="s">
        <v>133</v>
      </c>
      <c r="B6447">
        <v>503539473</v>
      </c>
      <c r="C6447">
        <v>168060</v>
      </c>
      <c r="D6447" t="s">
        <v>5232</v>
      </c>
      <c r="E6447" s="1">
        <v>43620.561759259261</v>
      </c>
      <c r="F6447">
        <v>3</v>
      </c>
      <c r="G6447" t="s">
        <v>135</v>
      </c>
      <c r="H6447">
        <v>360</v>
      </c>
      <c r="I6447" s="1">
        <v>43637.999305555553</v>
      </c>
      <c r="J6447" s="2">
        <f t="shared" si="300"/>
        <v>1</v>
      </c>
      <c r="K6447" s="2" t="str">
        <f>IFERROR(VLOOKUP(A6447,Aux!A:B,2,0),"Outros")</f>
        <v>Municípios</v>
      </c>
      <c r="L6447" s="2">
        <f t="shared" si="301"/>
        <v>2019</v>
      </c>
      <c r="M6447">
        <f t="shared" si="302"/>
        <v>23</v>
      </c>
    </row>
    <row r="6448" spans="1:13" x14ac:dyDescent="0.35">
      <c r="A6448" t="s">
        <v>133</v>
      </c>
      <c r="B6448">
        <v>503539473</v>
      </c>
      <c r="C6448">
        <v>168061</v>
      </c>
      <c r="D6448" t="s">
        <v>5383</v>
      </c>
      <c r="E6448" s="1">
        <v>43620.573692129627</v>
      </c>
      <c r="F6448">
        <v>13</v>
      </c>
      <c r="G6448" t="s">
        <v>194</v>
      </c>
      <c r="H6448">
        <v>360</v>
      </c>
      <c r="I6448" s="1">
        <v>43626.999305555553</v>
      </c>
      <c r="J6448" s="2">
        <f t="shared" si="300"/>
        <v>1</v>
      </c>
      <c r="K6448" s="2" t="str">
        <f>IFERROR(VLOOKUP(A6448,Aux!A:B,2,0),"Outros")</f>
        <v>Municípios</v>
      </c>
      <c r="L6448" s="2">
        <f t="shared" si="301"/>
        <v>2019</v>
      </c>
      <c r="M6448">
        <f t="shared" si="302"/>
        <v>23</v>
      </c>
    </row>
    <row r="6449" spans="1:13" x14ac:dyDescent="0.35">
      <c r="A6449" t="s">
        <v>35</v>
      </c>
      <c r="B6449">
        <v>508666236</v>
      </c>
      <c r="C6449">
        <v>168062</v>
      </c>
      <c r="D6449" t="s">
        <v>5505</v>
      </c>
      <c r="E6449" s="1">
        <v>43620.584872685184</v>
      </c>
      <c r="F6449">
        <v>1</v>
      </c>
      <c r="G6449" t="s">
        <v>33</v>
      </c>
      <c r="H6449">
        <v>360</v>
      </c>
      <c r="I6449" s="1">
        <v>43623.999305555553</v>
      </c>
      <c r="J6449" s="2">
        <f t="shared" si="300"/>
        <v>1</v>
      </c>
      <c r="K6449" s="2" t="str">
        <f>IFERROR(VLOOKUP(A6449,Aux!A:B,2,0),"Outros")</f>
        <v>Outros</v>
      </c>
      <c r="L6449" s="2">
        <f t="shared" si="301"/>
        <v>2019</v>
      </c>
      <c r="M6449">
        <f t="shared" si="302"/>
        <v>23</v>
      </c>
    </row>
    <row r="6450" spans="1:13" x14ac:dyDescent="0.35">
      <c r="A6450" t="s">
        <v>213</v>
      </c>
      <c r="B6450">
        <v>512012814</v>
      </c>
      <c r="C6450">
        <v>168063</v>
      </c>
      <c r="D6450" t="s">
        <v>5384</v>
      </c>
      <c r="E6450" s="1">
        <v>43620.586585648147</v>
      </c>
      <c r="F6450">
        <v>1</v>
      </c>
      <c r="G6450" t="s">
        <v>5385</v>
      </c>
      <c r="H6450">
        <v>400</v>
      </c>
      <c r="I6450" s="1">
        <v>43631.999305555553</v>
      </c>
      <c r="J6450" s="2">
        <f t="shared" si="300"/>
        <v>1</v>
      </c>
      <c r="K6450" s="2" t="str">
        <f>IFERROR(VLOOKUP(A6450,Aux!A:B,2,0),"Outros")</f>
        <v>Municípios</v>
      </c>
      <c r="L6450" s="2">
        <f t="shared" si="301"/>
        <v>2019</v>
      </c>
      <c r="M6450">
        <f t="shared" si="302"/>
        <v>23</v>
      </c>
    </row>
    <row r="6451" spans="1:13" x14ac:dyDescent="0.35">
      <c r="A6451" t="s">
        <v>512</v>
      </c>
      <c r="B6451">
        <v>506821480</v>
      </c>
      <c r="C6451">
        <v>168065</v>
      </c>
      <c r="D6451" t="s">
        <v>5837</v>
      </c>
      <c r="E6451" s="1">
        <v>43620.590046296296</v>
      </c>
      <c r="F6451">
        <v>13</v>
      </c>
      <c r="G6451" t="s">
        <v>653</v>
      </c>
      <c r="H6451">
        <v>300</v>
      </c>
      <c r="I6451" s="1">
        <v>43628.999305555553</v>
      </c>
      <c r="J6451" s="2">
        <f t="shared" si="300"/>
        <v>1</v>
      </c>
      <c r="K6451" s="2" t="str">
        <f>IFERROR(VLOOKUP(A6451,Aux!A:B,2,0),"Outros")</f>
        <v>Municípios</v>
      </c>
      <c r="L6451" s="2">
        <f t="shared" si="301"/>
        <v>2019</v>
      </c>
      <c r="M6451">
        <f t="shared" si="302"/>
        <v>23</v>
      </c>
    </row>
    <row r="6452" spans="1:13" x14ac:dyDescent="0.35">
      <c r="A6452" t="s">
        <v>512</v>
      </c>
      <c r="B6452">
        <v>506821480</v>
      </c>
      <c r="C6452">
        <v>168066</v>
      </c>
      <c r="D6452" t="s">
        <v>5233</v>
      </c>
      <c r="E6452" s="1">
        <v>43620.592905092592</v>
      </c>
      <c r="F6452">
        <v>13</v>
      </c>
      <c r="G6452" t="s">
        <v>33</v>
      </c>
      <c r="H6452">
        <v>340</v>
      </c>
      <c r="I6452" s="1">
        <v>43636.999305555553</v>
      </c>
      <c r="J6452" s="2">
        <f t="shared" si="300"/>
        <v>1</v>
      </c>
      <c r="K6452" s="2" t="str">
        <f>IFERROR(VLOOKUP(A6452,Aux!A:B,2,0),"Outros")</f>
        <v>Municípios</v>
      </c>
      <c r="L6452" s="2">
        <f t="shared" si="301"/>
        <v>2019</v>
      </c>
      <c r="M6452">
        <f t="shared" si="302"/>
        <v>23</v>
      </c>
    </row>
    <row r="6453" spans="1:13" x14ac:dyDescent="0.35">
      <c r="A6453" t="s">
        <v>37</v>
      </c>
      <c r="B6453">
        <v>506187543</v>
      </c>
      <c r="C6453">
        <v>168067</v>
      </c>
      <c r="D6453" t="s">
        <v>5506</v>
      </c>
      <c r="E6453" s="1">
        <v>43620.594918981478</v>
      </c>
      <c r="F6453">
        <v>1</v>
      </c>
      <c r="G6453" t="s">
        <v>192</v>
      </c>
      <c r="H6453">
        <v>340</v>
      </c>
      <c r="I6453" s="1">
        <v>43624.999305555553</v>
      </c>
      <c r="J6453" s="2">
        <f t="shared" si="300"/>
        <v>1</v>
      </c>
      <c r="K6453" s="2" t="str">
        <f>IFERROR(VLOOKUP(A6453,Aux!A:B,2,0),"Outros")</f>
        <v>Municípios</v>
      </c>
      <c r="L6453" s="2">
        <f t="shared" si="301"/>
        <v>2019</v>
      </c>
      <c r="M6453">
        <f t="shared" si="302"/>
        <v>23</v>
      </c>
    </row>
    <row r="6454" spans="1:13" x14ac:dyDescent="0.35">
      <c r="A6454" t="s">
        <v>133</v>
      </c>
      <c r="B6454">
        <v>503539473</v>
      </c>
      <c r="C6454">
        <v>168069</v>
      </c>
      <c r="D6454" t="s">
        <v>5507</v>
      </c>
      <c r="E6454" s="1">
        <v>43620.598310185182</v>
      </c>
      <c r="F6454">
        <v>13</v>
      </c>
      <c r="G6454" t="s">
        <v>135</v>
      </c>
      <c r="H6454">
        <v>340</v>
      </c>
      <c r="I6454" s="1">
        <v>43655.999305555553</v>
      </c>
      <c r="J6454" s="2">
        <f t="shared" si="300"/>
        <v>1</v>
      </c>
      <c r="K6454" s="2" t="str">
        <f>IFERROR(VLOOKUP(A6454,Aux!A:B,2,0),"Outros")</f>
        <v>Municípios</v>
      </c>
      <c r="L6454" s="2">
        <f t="shared" si="301"/>
        <v>2019</v>
      </c>
      <c r="M6454">
        <f t="shared" si="302"/>
        <v>23</v>
      </c>
    </row>
    <row r="6455" spans="1:13" x14ac:dyDescent="0.35">
      <c r="A6455" t="s">
        <v>122</v>
      </c>
      <c r="B6455">
        <v>506173968</v>
      </c>
      <c r="C6455">
        <v>168070</v>
      </c>
      <c r="D6455" t="s">
        <v>1774</v>
      </c>
      <c r="E6455" s="1">
        <v>43620.602187500001</v>
      </c>
      <c r="F6455">
        <v>1</v>
      </c>
      <c r="G6455" t="s">
        <v>597</v>
      </c>
      <c r="H6455">
        <v>360</v>
      </c>
      <c r="I6455" s="1">
        <v>43626.708333333336</v>
      </c>
      <c r="J6455" s="2">
        <f t="shared" si="300"/>
        <v>1</v>
      </c>
      <c r="K6455" s="2" t="str">
        <f>IFERROR(VLOOKUP(A6455,Aux!A:B,2,0),"Outros")</f>
        <v>Municípios</v>
      </c>
      <c r="L6455" s="2">
        <f t="shared" si="301"/>
        <v>2019</v>
      </c>
      <c r="M6455">
        <f t="shared" si="302"/>
        <v>23</v>
      </c>
    </row>
    <row r="6456" spans="1:13" x14ac:dyDescent="0.35">
      <c r="A6456" t="s">
        <v>71</v>
      </c>
      <c r="B6456">
        <v>500051054</v>
      </c>
      <c r="C6456">
        <v>168072</v>
      </c>
      <c r="D6456" t="s">
        <v>5243</v>
      </c>
      <c r="E6456" s="1">
        <v>43620.61446759259</v>
      </c>
      <c r="F6456">
        <v>1</v>
      </c>
      <c r="G6456" t="s">
        <v>566</v>
      </c>
      <c r="H6456">
        <v>340</v>
      </c>
      <c r="I6456" s="1">
        <v>43629.791666666664</v>
      </c>
      <c r="J6456" s="2">
        <f t="shared" si="300"/>
        <v>1</v>
      </c>
      <c r="K6456" s="2" t="str">
        <f>IFERROR(VLOOKUP(A6456,Aux!A:B,2,0),"Outros")</f>
        <v>Municípios</v>
      </c>
      <c r="L6456" s="2">
        <f t="shared" si="301"/>
        <v>2019</v>
      </c>
      <c r="M6456">
        <f t="shared" si="302"/>
        <v>23</v>
      </c>
    </row>
    <row r="6457" spans="1:13" x14ac:dyDescent="0.35">
      <c r="A6457" t="s">
        <v>71</v>
      </c>
      <c r="B6457">
        <v>500051054</v>
      </c>
      <c r="C6457">
        <v>168074</v>
      </c>
      <c r="D6457" t="s">
        <v>592</v>
      </c>
      <c r="E6457" s="1">
        <v>43620.615949074076</v>
      </c>
      <c r="F6457">
        <v>13</v>
      </c>
      <c r="G6457" t="s">
        <v>202</v>
      </c>
      <c r="H6457">
        <v>340</v>
      </c>
      <c r="I6457" s="1">
        <v>43656.791666666664</v>
      </c>
      <c r="J6457" s="2">
        <f t="shared" si="300"/>
        <v>1</v>
      </c>
      <c r="K6457" s="2" t="str">
        <f>IFERROR(VLOOKUP(A6457,Aux!A:B,2,0),"Outros")</f>
        <v>Municípios</v>
      </c>
      <c r="L6457" s="2">
        <f t="shared" si="301"/>
        <v>2019</v>
      </c>
      <c r="M6457">
        <f t="shared" si="302"/>
        <v>23</v>
      </c>
    </row>
    <row r="6458" spans="1:13" x14ac:dyDescent="0.35">
      <c r="A6458" t="s">
        <v>512</v>
      </c>
      <c r="B6458">
        <v>506821480</v>
      </c>
      <c r="C6458">
        <v>168075</v>
      </c>
      <c r="D6458" t="s">
        <v>5838</v>
      </c>
      <c r="E6458" s="1">
        <v>43620.618703703702</v>
      </c>
      <c r="F6458">
        <v>1</v>
      </c>
      <c r="G6458" t="s">
        <v>653</v>
      </c>
      <c r="H6458">
        <v>340</v>
      </c>
      <c r="I6458" s="1">
        <v>43625.999305555553</v>
      </c>
      <c r="J6458" s="2">
        <f t="shared" si="300"/>
        <v>1</v>
      </c>
      <c r="K6458" s="2" t="str">
        <f>IFERROR(VLOOKUP(A6458,Aux!A:B,2,0),"Outros")</f>
        <v>Municípios</v>
      </c>
      <c r="L6458" s="2">
        <f t="shared" si="301"/>
        <v>2019</v>
      </c>
      <c r="M6458">
        <f t="shared" si="302"/>
        <v>23</v>
      </c>
    </row>
    <row r="6459" spans="1:13" x14ac:dyDescent="0.35">
      <c r="A6459" t="s">
        <v>12</v>
      </c>
      <c r="B6459">
        <v>508481287</v>
      </c>
      <c r="C6459">
        <v>168076</v>
      </c>
      <c r="D6459" t="s">
        <v>5234</v>
      </c>
      <c r="E6459" s="1">
        <v>43620.61891203704</v>
      </c>
      <c r="F6459">
        <v>13</v>
      </c>
      <c r="G6459" t="s">
        <v>14</v>
      </c>
      <c r="H6459">
        <v>360</v>
      </c>
      <c r="I6459" s="1">
        <v>43630.708333333336</v>
      </c>
      <c r="J6459" s="2">
        <f t="shared" si="300"/>
        <v>1</v>
      </c>
      <c r="K6459" s="2" t="str">
        <f>IFERROR(VLOOKUP(A6459,Aux!A:B,2,0),"Outros")</f>
        <v>Hospitais</v>
      </c>
      <c r="L6459" s="2">
        <f t="shared" si="301"/>
        <v>2019</v>
      </c>
      <c r="M6459">
        <f t="shared" si="302"/>
        <v>23</v>
      </c>
    </row>
    <row r="6460" spans="1:13" x14ac:dyDescent="0.35">
      <c r="A6460" t="s">
        <v>171</v>
      </c>
      <c r="B6460">
        <v>504293125</v>
      </c>
      <c r="C6460">
        <v>168078</v>
      </c>
      <c r="D6460" t="s">
        <v>5839</v>
      </c>
      <c r="E6460" s="1">
        <v>43620.622337962966</v>
      </c>
      <c r="F6460">
        <v>1</v>
      </c>
      <c r="G6460" t="s">
        <v>342</v>
      </c>
      <c r="H6460">
        <v>360</v>
      </c>
      <c r="I6460" s="1">
        <v>43629.999305555553</v>
      </c>
      <c r="J6460" s="2">
        <f t="shared" si="300"/>
        <v>1</v>
      </c>
      <c r="K6460" s="2" t="str">
        <f>IFERROR(VLOOKUP(A6460,Aux!A:B,2,0),"Outros")</f>
        <v>Municípios</v>
      </c>
      <c r="L6460" s="2">
        <f t="shared" si="301"/>
        <v>2019</v>
      </c>
      <c r="M6460">
        <f t="shared" si="302"/>
        <v>23</v>
      </c>
    </row>
    <row r="6461" spans="1:13" x14ac:dyDescent="0.35">
      <c r="A6461" t="s">
        <v>150</v>
      </c>
      <c r="B6461">
        <v>505309939</v>
      </c>
      <c r="C6461">
        <v>168080</v>
      </c>
      <c r="D6461" t="s">
        <v>5417</v>
      </c>
      <c r="E6461" s="1">
        <v>43620.623391203706</v>
      </c>
      <c r="F6461">
        <v>13</v>
      </c>
      <c r="G6461" t="s">
        <v>152</v>
      </c>
      <c r="H6461">
        <v>360</v>
      </c>
      <c r="I6461" s="1">
        <v>43628.6875</v>
      </c>
      <c r="J6461" s="2">
        <f t="shared" si="300"/>
        <v>1</v>
      </c>
      <c r="K6461" s="2" t="str">
        <f>IFERROR(VLOOKUP(A6461,Aux!A:B,2,0),"Outros")</f>
        <v>Municípios</v>
      </c>
      <c r="L6461" s="2">
        <f t="shared" si="301"/>
        <v>2019</v>
      </c>
      <c r="M6461">
        <f t="shared" si="302"/>
        <v>23</v>
      </c>
    </row>
    <row r="6462" spans="1:13" x14ac:dyDescent="0.35">
      <c r="A6462" t="s">
        <v>60</v>
      </c>
      <c r="B6462">
        <v>505456010</v>
      </c>
      <c r="C6462">
        <v>168083</v>
      </c>
      <c r="D6462" t="s">
        <v>5386</v>
      </c>
      <c r="E6462" s="1">
        <v>43620.62537037037</v>
      </c>
      <c r="F6462">
        <v>1</v>
      </c>
      <c r="G6462" t="s">
        <v>62</v>
      </c>
      <c r="H6462">
        <v>360</v>
      </c>
      <c r="I6462" s="1">
        <v>43623.999305555553</v>
      </c>
      <c r="J6462" s="2">
        <f t="shared" si="300"/>
        <v>1</v>
      </c>
      <c r="K6462" s="2" t="str">
        <f>IFERROR(VLOOKUP(A6462,Aux!A:B,2,0),"Outros")</f>
        <v>Municípios</v>
      </c>
      <c r="L6462" s="2">
        <f t="shared" si="301"/>
        <v>2019</v>
      </c>
      <c r="M6462">
        <f t="shared" si="302"/>
        <v>23</v>
      </c>
    </row>
    <row r="6463" spans="1:13" x14ac:dyDescent="0.35">
      <c r="A6463" t="s">
        <v>1194</v>
      </c>
      <c r="B6463">
        <v>506659968</v>
      </c>
      <c r="C6463">
        <v>168086</v>
      </c>
      <c r="D6463" t="s">
        <v>5418</v>
      </c>
      <c r="E6463" s="1">
        <v>43620.633055555554</v>
      </c>
      <c r="F6463">
        <v>13</v>
      </c>
      <c r="G6463" t="s">
        <v>1636</v>
      </c>
      <c r="H6463">
        <v>400</v>
      </c>
      <c r="I6463" s="1">
        <v>25569.729166666668</v>
      </c>
      <c r="J6463" s="2">
        <f t="shared" si="300"/>
        <v>1</v>
      </c>
      <c r="K6463" s="2" t="str">
        <f>IFERROR(VLOOKUP(A6463,Aux!A:B,2,0),"Outros")</f>
        <v>Municípios</v>
      </c>
      <c r="L6463" s="2">
        <f t="shared" si="301"/>
        <v>2019</v>
      </c>
      <c r="M6463">
        <f t="shared" si="302"/>
        <v>23</v>
      </c>
    </row>
    <row r="6464" spans="1:13" x14ac:dyDescent="0.35">
      <c r="A6464" t="s">
        <v>57</v>
      </c>
      <c r="B6464">
        <v>501294104</v>
      </c>
      <c r="C6464">
        <v>168088</v>
      </c>
      <c r="D6464" t="s">
        <v>5460</v>
      </c>
      <c r="E6464" s="1">
        <v>43620.63689814815</v>
      </c>
      <c r="F6464">
        <v>1</v>
      </c>
      <c r="G6464" t="s">
        <v>59</v>
      </c>
      <c r="H6464">
        <v>360</v>
      </c>
      <c r="I6464" s="1">
        <v>43732.5</v>
      </c>
      <c r="J6464" s="2">
        <f t="shared" si="300"/>
        <v>1</v>
      </c>
      <c r="K6464" s="2" t="str">
        <f>IFERROR(VLOOKUP(A6464,Aux!A:B,2,0),"Outros")</f>
        <v>Municípios</v>
      </c>
      <c r="L6464" s="2">
        <f t="shared" si="301"/>
        <v>2019</v>
      </c>
      <c r="M6464">
        <f t="shared" si="302"/>
        <v>23</v>
      </c>
    </row>
    <row r="6465" spans="1:13" x14ac:dyDescent="0.35">
      <c r="A6465" t="s">
        <v>15</v>
      </c>
      <c r="B6465">
        <v>503541567</v>
      </c>
      <c r="C6465">
        <v>168090</v>
      </c>
      <c r="E6465" s="1">
        <v>43620.639039351852</v>
      </c>
      <c r="F6465">
        <v>13</v>
      </c>
      <c r="G6465" t="s">
        <v>33</v>
      </c>
      <c r="H6465">
        <v>400</v>
      </c>
      <c r="J6465" s="2">
        <f t="shared" si="300"/>
        <v>1</v>
      </c>
      <c r="K6465" s="2" t="str">
        <f>IFERROR(VLOOKUP(A6465,Aux!A:B,2,0),"Outros")</f>
        <v>Municípios</v>
      </c>
      <c r="L6465" s="2">
        <f t="shared" si="301"/>
        <v>2019</v>
      </c>
      <c r="M6465">
        <f t="shared" si="302"/>
        <v>23</v>
      </c>
    </row>
    <row r="6466" spans="1:13" x14ac:dyDescent="0.35">
      <c r="A6466" t="s">
        <v>15</v>
      </c>
      <c r="B6466">
        <v>503541567</v>
      </c>
      <c r="C6466">
        <v>168091</v>
      </c>
      <c r="D6466" t="s">
        <v>5840</v>
      </c>
      <c r="E6466" s="1">
        <v>43620.639803240738</v>
      </c>
      <c r="F6466">
        <v>13</v>
      </c>
      <c r="G6466" t="s">
        <v>1062</v>
      </c>
      <c r="H6466">
        <v>340</v>
      </c>
      <c r="I6466" s="1">
        <v>43649.999305555553</v>
      </c>
      <c r="J6466" s="2">
        <f t="shared" ref="J6466:J6529" si="303">IF(C6466=C6465,"",1)</f>
        <v>1</v>
      </c>
      <c r="K6466" s="2" t="str">
        <f>IFERROR(VLOOKUP(A6466,Aux!A:B,2,0),"Outros")</f>
        <v>Municípios</v>
      </c>
      <c r="L6466" s="2">
        <f t="shared" ref="L6466:L6529" si="304">YEAR(E6466)</f>
        <v>2019</v>
      </c>
      <c r="M6466">
        <f t="shared" ref="M6466:M6529" si="305">WEEKNUM(E6466)</f>
        <v>23</v>
      </c>
    </row>
    <row r="6467" spans="1:13" x14ac:dyDescent="0.35">
      <c r="A6467" t="s">
        <v>196</v>
      </c>
      <c r="B6467">
        <v>512096481</v>
      </c>
      <c r="C6467">
        <v>168093</v>
      </c>
      <c r="E6467" s="1">
        <v>43620.644803240742</v>
      </c>
      <c r="F6467">
        <v>3</v>
      </c>
      <c r="G6467" t="s">
        <v>33</v>
      </c>
      <c r="H6467">
        <v>400</v>
      </c>
      <c r="J6467" s="2">
        <f t="shared" si="303"/>
        <v>1</v>
      </c>
      <c r="K6467" s="2" t="str">
        <f>IFERROR(VLOOKUP(A6467,Aux!A:B,2,0),"Outros")</f>
        <v>Municípios</v>
      </c>
      <c r="L6467" s="2">
        <f t="shared" si="304"/>
        <v>2019</v>
      </c>
      <c r="M6467">
        <f t="shared" si="305"/>
        <v>23</v>
      </c>
    </row>
    <row r="6468" spans="1:13" x14ac:dyDescent="0.35">
      <c r="A6468" t="s">
        <v>133</v>
      </c>
      <c r="B6468">
        <v>503539473</v>
      </c>
      <c r="C6468">
        <v>168094</v>
      </c>
      <c r="D6468" t="s">
        <v>5235</v>
      </c>
      <c r="E6468" s="1">
        <v>43620.645127314812</v>
      </c>
      <c r="F6468">
        <v>1</v>
      </c>
      <c r="G6468" t="s">
        <v>33</v>
      </c>
      <c r="H6468">
        <v>360</v>
      </c>
      <c r="I6468" s="1">
        <v>43623.999305555553</v>
      </c>
      <c r="J6468" s="2">
        <f t="shared" si="303"/>
        <v>1</v>
      </c>
      <c r="K6468" s="2" t="str">
        <f>IFERROR(VLOOKUP(A6468,Aux!A:B,2,0),"Outros")</f>
        <v>Municípios</v>
      </c>
      <c r="L6468" s="2">
        <f t="shared" si="304"/>
        <v>2019</v>
      </c>
      <c r="M6468">
        <f t="shared" si="305"/>
        <v>23</v>
      </c>
    </row>
    <row r="6469" spans="1:13" x14ac:dyDescent="0.35">
      <c r="A6469" t="s">
        <v>60</v>
      </c>
      <c r="B6469">
        <v>505456010</v>
      </c>
      <c r="C6469">
        <v>168095</v>
      </c>
      <c r="D6469" t="s">
        <v>5236</v>
      </c>
      <c r="E6469" s="1">
        <v>43620.645798611113</v>
      </c>
      <c r="F6469">
        <v>1</v>
      </c>
      <c r="G6469" t="s">
        <v>62</v>
      </c>
      <c r="H6469">
        <v>360</v>
      </c>
      <c r="I6469" s="1">
        <v>43627.999305555553</v>
      </c>
      <c r="J6469" s="2">
        <f t="shared" si="303"/>
        <v>1</v>
      </c>
      <c r="K6469" s="2" t="str">
        <f>IFERROR(VLOOKUP(A6469,Aux!A:B,2,0),"Outros")</f>
        <v>Municípios</v>
      </c>
      <c r="L6469" s="2">
        <f t="shared" si="304"/>
        <v>2019</v>
      </c>
      <c r="M6469">
        <f t="shared" si="305"/>
        <v>23</v>
      </c>
    </row>
    <row r="6470" spans="1:13" x14ac:dyDescent="0.35">
      <c r="A6470" t="s">
        <v>512</v>
      </c>
      <c r="B6470">
        <v>506821480</v>
      </c>
      <c r="C6470">
        <v>168096</v>
      </c>
      <c r="D6470" t="s">
        <v>5476</v>
      </c>
      <c r="E6470" s="1">
        <v>43620.646018518521</v>
      </c>
      <c r="F6470">
        <v>13</v>
      </c>
      <c r="G6470" t="s">
        <v>3553</v>
      </c>
      <c r="H6470">
        <v>340</v>
      </c>
      <c r="I6470" s="1">
        <v>43628.999305555553</v>
      </c>
      <c r="J6470" s="2">
        <f t="shared" si="303"/>
        <v>1</v>
      </c>
      <c r="K6470" s="2" t="str">
        <f>IFERROR(VLOOKUP(A6470,Aux!A:B,2,0),"Outros")</f>
        <v>Municípios</v>
      </c>
      <c r="L6470" s="2">
        <f t="shared" si="304"/>
        <v>2019</v>
      </c>
      <c r="M6470">
        <f t="shared" si="305"/>
        <v>23</v>
      </c>
    </row>
    <row r="6471" spans="1:13" x14ac:dyDescent="0.35">
      <c r="A6471" t="s">
        <v>118</v>
      </c>
      <c r="B6471">
        <v>680015019</v>
      </c>
      <c r="C6471">
        <v>168098</v>
      </c>
      <c r="D6471" t="s">
        <v>5717</v>
      </c>
      <c r="E6471" s="1">
        <v>43620.647974537038</v>
      </c>
      <c r="F6471">
        <v>3</v>
      </c>
      <c r="G6471" t="s">
        <v>1146</v>
      </c>
      <c r="H6471">
        <v>360</v>
      </c>
      <c r="I6471" s="1">
        <v>43630.999305555553</v>
      </c>
      <c r="J6471" s="2">
        <f t="shared" si="303"/>
        <v>1</v>
      </c>
      <c r="K6471" s="2" t="str">
        <f>IFERROR(VLOOKUP(A6471,Aux!A:B,2,0),"Outros")</f>
        <v>Águas e resíduos</v>
      </c>
      <c r="L6471" s="2">
        <f t="shared" si="304"/>
        <v>2019</v>
      </c>
      <c r="M6471">
        <f t="shared" si="305"/>
        <v>23</v>
      </c>
    </row>
    <row r="6472" spans="1:13" x14ac:dyDescent="0.35">
      <c r="A6472" t="s">
        <v>37</v>
      </c>
      <c r="B6472">
        <v>506187543</v>
      </c>
      <c r="C6472">
        <v>168099</v>
      </c>
      <c r="D6472" t="s">
        <v>5237</v>
      </c>
      <c r="E6472" s="1">
        <v>43620.648715277777</v>
      </c>
      <c r="F6472">
        <v>13</v>
      </c>
      <c r="G6472" t="s">
        <v>80</v>
      </c>
      <c r="H6472">
        <v>340</v>
      </c>
      <c r="I6472" s="1">
        <v>43632.999305555553</v>
      </c>
      <c r="J6472" s="2">
        <f t="shared" si="303"/>
        <v>1</v>
      </c>
      <c r="K6472" s="2" t="str">
        <f>IFERROR(VLOOKUP(A6472,Aux!A:B,2,0),"Outros")</f>
        <v>Municípios</v>
      </c>
      <c r="L6472" s="2">
        <f t="shared" si="304"/>
        <v>2019</v>
      </c>
      <c r="M6472">
        <f t="shared" si="305"/>
        <v>23</v>
      </c>
    </row>
    <row r="6473" spans="1:13" x14ac:dyDescent="0.35">
      <c r="A6473" t="s">
        <v>112</v>
      </c>
      <c r="B6473">
        <v>501144218</v>
      </c>
      <c r="C6473">
        <v>168100</v>
      </c>
      <c r="D6473" t="s">
        <v>5419</v>
      </c>
      <c r="E6473" s="1">
        <v>43620.649525462963</v>
      </c>
      <c r="F6473">
        <v>13</v>
      </c>
      <c r="G6473" t="s">
        <v>256</v>
      </c>
      <c r="H6473">
        <v>360</v>
      </c>
      <c r="I6473" s="1">
        <v>43630.999305555553</v>
      </c>
      <c r="J6473" s="2">
        <f t="shared" si="303"/>
        <v>1</v>
      </c>
      <c r="K6473" s="2" t="str">
        <f>IFERROR(VLOOKUP(A6473,Aux!A:B,2,0),"Outros")</f>
        <v>Municípios</v>
      </c>
      <c r="L6473" s="2">
        <f t="shared" si="304"/>
        <v>2019</v>
      </c>
      <c r="M6473">
        <f t="shared" si="305"/>
        <v>23</v>
      </c>
    </row>
    <row r="6474" spans="1:13" x14ac:dyDescent="0.35">
      <c r="A6474" t="s">
        <v>724</v>
      </c>
      <c r="B6474">
        <v>501273433</v>
      </c>
      <c r="C6474">
        <v>168101</v>
      </c>
      <c r="D6474" t="s">
        <v>5420</v>
      </c>
      <c r="E6474" s="1">
        <v>43620.64980324074</v>
      </c>
      <c r="F6474">
        <v>3</v>
      </c>
      <c r="G6474" t="s">
        <v>1550</v>
      </c>
      <c r="H6474">
        <v>360</v>
      </c>
      <c r="I6474" s="1">
        <v>43640.999305555553</v>
      </c>
      <c r="J6474" s="2">
        <f t="shared" si="303"/>
        <v>1</v>
      </c>
      <c r="K6474" s="2" t="str">
        <f>IFERROR(VLOOKUP(A6474,Aux!A:B,2,0),"Outros")</f>
        <v>Municípios</v>
      </c>
      <c r="L6474" s="2">
        <f t="shared" si="304"/>
        <v>2019</v>
      </c>
      <c r="M6474">
        <f t="shared" si="305"/>
        <v>23</v>
      </c>
    </row>
    <row r="6475" spans="1:13" x14ac:dyDescent="0.35">
      <c r="A6475" t="s">
        <v>57</v>
      </c>
      <c r="B6475">
        <v>501294104</v>
      </c>
      <c r="C6475">
        <v>168102</v>
      </c>
      <c r="D6475" t="s">
        <v>5718</v>
      </c>
      <c r="E6475" s="1">
        <v>43620.649953703702</v>
      </c>
      <c r="F6475">
        <v>1</v>
      </c>
      <c r="G6475" t="s">
        <v>59</v>
      </c>
      <c r="H6475">
        <v>360</v>
      </c>
      <c r="I6475" s="1">
        <v>43627.999305555553</v>
      </c>
      <c r="J6475" s="2">
        <f t="shared" si="303"/>
        <v>1</v>
      </c>
      <c r="K6475" s="2" t="str">
        <f>IFERROR(VLOOKUP(A6475,Aux!A:B,2,0),"Outros")</f>
        <v>Municípios</v>
      </c>
      <c r="L6475" s="2">
        <f t="shared" si="304"/>
        <v>2019</v>
      </c>
      <c r="M6475">
        <f t="shared" si="305"/>
        <v>23</v>
      </c>
    </row>
    <row r="6476" spans="1:13" x14ac:dyDescent="0.35">
      <c r="A6476" t="s">
        <v>39</v>
      </c>
      <c r="B6476">
        <v>507023129</v>
      </c>
      <c r="C6476">
        <v>168104</v>
      </c>
      <c r="D6476" t="s">
        <v>5676</v>
      </c>
      <c r="E6476" s="1">
        <v>43620.651307870372</v>
      </c>
      <c r="F6476">
        <v>3</v>
      </c>
      <c r="G6476" t="s">
        <v>5677</v>
      </c>
      <c r="H6476">
        <v>360</v>
      </c>
      <c r="I6476" s="1">
        <v>43672.708333333336</v>
      </c>
      <c r="J6476" s="2">
        <f t="shared" si="303"/>
        <v>1</v>
      </c>
      <c r="K6476" s="2" t="str">
        <f>IFERROR(VLOOKUP(A6476,Aux!A:B,2,0),"Outros")</f>
        <v>Outros</v>
      </c>
      <c r="L6476" s="2">
        <f t="shared" si="304"/>
        <v>2019</v>
      </c>
      <c r="M6476">
        <f t="shared" si="305"/>
        <v>23</v>
      </c>
    </row>
    <row r="6477" spans="1:13" x14ac:dyDescent="0.35">
      <c r="A6477" t="s">
        <v>71</v>
      </c>
      <c r="B6477">
        <v>500051054</v>
      </c>
      <c r="C6477">
        <v>168105</v>
      </c>
      <c r="D6477" t="s">
        <v>5238</v>
      </c>
      <c r="E6477" s="1">
        <v>43620.65152777778</v>
      </c>
      <c r="F6477">
        <v>13</v>
      </c>
      <c r="G6477" t="s">
        <v>33</v>
      </c>
      <c r="H6477">
        <v>360</v>
      </c>
      <c r="I6477" s="1">
        <v>43623.791666666664</v>
      </c>
      <c r="J6477" s="2">
        <f t="shared" si="303"/>
        <v>1</v>
      </c>
      <c r="K6477" s="2" t="str">
        <f>IFERROR(VLOOKUP(A6477,Aux!A:B,2,0),"Outros")</f>
        <v>Municípios</v>
      </c>
      <c r="L6477" s="2">
        <f t="shared" si="304"/>
        <v>2019</v>
      </c>
      <c r="M6477">
        <f t="shared" si="305"/>
        <v>23</v>
      </c>
    </row>
    <row r="6478" spans="1:13" x14ac:dyDescent="0.35">
      <c r="A6478" t="s">
        <v>282</v>
      </c>
      <c r="B6478">
        <v>501202021</v>
      </c>
      <c r="C6478">
        <v>168108</v>
      </c>
      <c r="D6478" t="s">
        <v>5719</v>
      </c>
      <c r="E6478" s="1">
        <v>43620.660393518519</v>
      </c>
      <c r="F6478">
        <v>3</v>
      </c>
      <c r="G6478" t="s">
        <v>2124</v>
      </c>
      <c r="H6478">
        <v>360</v>
      </c>
      <c r="I6478" s="1">
        <v>43641.999305555553</v>
      </c>
      <c r="J6478" s="2">
        <f t="shared" si="303"/>
        <v>1</v>
      </c>
      <c r="K6478" s="2" t="str">
        <f>IFERROR(VLOOKUP(A6478,Aux!A:B,2,0),"Outros")</f>
        <v>Portos</v>
      </c>
      <c r="L6478" s="2">
        <f t="shared" si="304"/>
        <v>2019</v>
      </c>
      <c r="M6478">
        <f t="shared" si="305"/>
        <v>23</v>
      </c>
    </row>
    <row r="6479" spans="1:13" x14ac:dyDescent="0.35">
      <c r="A6479" t="s">
        <v>150</v>
      </c>
      <c r="B6479">
        <v>505309939</v>
      </c>
      <c r="C6479">
        <v>168110</v>
      </c>
      <c r="D6479" t="s">
        <v>5678</v>
      </c>
      <c r="E6479" s="1">
        <v>43620.672013888892</v>
      </c>
      <c r="F6479">
        <v>1</v>
      </c>
      <c r="G6479" t="s">
        <v>1358</v>
      </c>
      <c r="H6479">
        <v>360</v>
      </c>
      <c r="I6479" s="1">
        <v>43623.6875</v>
      </c>
      <c r="J6479" s="2">
        <f t="shared" si="303"/>
        <v>1</v>
      </c>
      <c r="K6479" s="2" t="str">
        <f>IFERROR(VLOOKUP(A6479,Aux!A:B,2,0),"Outros")</f>
        <v>Municípios</v>
      </c>
      <c r="L6479" s="2">
        <f t="shared" si="304"/>
        <v>2019</v>
      </c>
      <c r="M6479">
        <f t="shared" si="305"/>
        <v>23</v>
      </c>
    </row>
    <row r="6480" spans="1:13" x14ac:dyDescent="0.35">
      <c r="A6480" t="s">
        <v>177</v>
      </c>
      <c r="B6480">
        <v>506609553</v>
      </c>
      <c r="C6480">
        <v>168111</v>
      </c>
      <c r="E6480" s="1">
        <v>43620.675706018519</v>
      </c>
      <c r="F6480">
        <v>3</v>
      </c>
      <c r="G6480" t="s">
        <v>33</v>
      </c>
      <c r="H6480">
        <v>400</v>
      </c>
      <c r="J6480" s="2">
        <f t="shared" si="303"/>
        <v>1</v>
      </c>
      <c r="K6480" s="2" t="str">
        <f>IFERROR(VLOOKUP(A6480,Aux!A:B,2,0),"Outros")</f>
        <v>Municípios</v>
      </c>
      <c r="L6480" s="2">
        <f t="shared" si="304"/>
        <v>2019</v>
      </c>
      <c r="M6480">
        <f t="shared" si="305"/>
        <v>23</v>
      </c>
    </row>
    <row r="6481" spans="1:13" x14ac:dyDescent="0.35">
      <c r="A6481" t="s">
        <v>71</v>
      </c>
      <c r="B6481">
        <v>500051054</v>
      </c>
      <c r="C6481">
        <v>168112</v>
      </c>
      <c r="D6481" t="s">
        <v>5841</v>
      </c>
      <c r="E6481" s="1">
        <v>43620.678472222222</v>
      </c>
      <c r="F6481">
        <v>13</v>
      </c>
      <c r="G6481" t="s">
        <v>33</v>
      </c>
      <c r="H6481">
        <v>360</v>
      </c>
      <c r="I6481" s="1">
        <v>43625.791666666664</v>
      </c>
      <c r="J6481" s="2">
        <f t="shared" si="303"/>
        <v>1</v>
      </c>
      <c r="K6481" s="2" t="str">
        <f>IFERROR(VLOOKUP(A6481,Aux!A:B,2,0),"Outros")</f>
        <v>Municípios</v>
      </c>
      <c r="L6481" s="2">
        <f t="shared" si="304"/>
        <v>2019</v>
      </c>
      <c r="M6481">
        <f t="shared" si="305"/>
        <v>23</v>
      </c>
    </row>
    <row r="6482" spans="1:13" x14ac:dyDescent="0.35">
      <c r="A6482" t="s">
        <v>118</v>
      </c>
      <c r="B6482">
        <v>680015019</v>
      </c>
      <c r="C6482">
        <v>168113</v>
      </c>
      <c r="D6482" t="s">
        <v>5842</v>
      </c>
      <c r="E6482" s="1">
        <v>43620.679594907408</v>
      </c>
      <c r="F6482">
        <v>13</v>
      </c>
      <c r="G6482" t="s">
        <v>561</v>
      </c>
      <c r="H6482">
        <v>360</v>
      </c>
      <c r="I6482" s="1">
        <v>43627.666666666664</v>
      </c>
      <c r="J6482" s="2">
        <f t="shared" si="303"/>
        <v>1</v>
      </c>
      <c r="K6482" s="2" t="str">
        <f>IFERROR(VLOOKUP(A6482,Aux!A:B,2,0),"Outros")</f>
        <v>Águas e resíduos</v>
      </c>
      <c r="L6482" s="2">
        <f t="shared" si="304"/>
        <v>2019</v>
      </c>
      <c r="M6482">
        <f t="shared" si="305"/>
        <v>23</v>
      </c>
    </row>
    <row r="6483" spans="1:13" x14ac:dyDescent="0.35">
      <c r="A6483" t="s">
        <v>39</v>
      </c>
      <c r="B6483">
        <v>507023129</v>
      </c>
      <c r="C6483">
        <v>168115</v>
      </c>
      <c r="D6483" t="s">
        <v>5679</v>
      </c>
      <c r="E6483" s="1">
        <v>43620.689386574071</v>
      </c>
      <c r="F6483">
        <v>13</v>
      </c>
      <c r="G6483" t="s">
        <v>3983</v>
      </c>
      <c r="H6483">
        <v>360</v>
      </c>
      <c r="I6483" s="1">
        <v>43628.708333333336</v>
      </c>
      <c r="J6483" s="2">
        <f t="shared" si="303"/>
        <v>1</v>
      </c>
      <c r="K6483" s="2" t="str">
        <f>IFERROR(VLOOKUP(A6483,Aux!A:B,2,0),"Outros")</f>
        <v>Outros</v>
      </c>
      <c r="L6483" s="2">
        <f t="shared" si="304"/>
        <v>2019</v>
      </c>
      <c r="M6483">
        <f t="shared" si="305"/>
        <v>23</v>
      </c>
    </row>
    <row r="6484" spans="1:13" x14ac:dyDescent="0.35">
      <c r="A6484" t="s">
        <v>196</v>
      </c>
      <c r="B6484">
        <v>512096481</v>
      </c>
      <c r="C6484">
        <v>168117</v>
      </c>
      <c r="D6484" t="s">
        <v>1754</v>
      </c>
      <c r="E6484" s="1">
        <v>43620.693506944444</v>
      </c>
      <c r="F6484">
        <v>3</v>
      </c>
      <c r="G6484" t="s">
        <v>1755</v>
      </c>
      <c r="H6484">
        <v>1</v>
      </c>
      <c r="I6484" s="1">
        <v>43514.75</v>
      </c>
      <c r="J6484" s="2">
        <f t="shared" si="303"/>
        <v>1</v>
      </c>
      <c r="K6484" s="2" t="str">
        <f>IFERROR(VLOOKUP(A6484,Aux!A:B,2,0),"Outros")</f>
        <v>Municípios</v>
      </c>
      <c r="L6484" s="2">
        <f t="shared" si="304"/>
        <v>2019</v>
      </c>
      <c r="M6484">
        <f t="shared" si="305"/>
        <v>23</v>
      </c>
    </row>
    <row r="6485" spans="1:13" x14ac:dyDescent="0.35">
      <c r="A6485" t="s">
        <v>112</v>
      </c>
      <c r="B6485">
        <v>501144218</v>
      </c>
      <c r="C6485">
        <v>168119</v>
      </c>
      <c r="D6485" t="s">
        <v>5239</v>
      </c>
      <c r="E6485" s="1">
        <v>43620.697141203702</v>
      </c>
      <c r="F6485">
        <v>13</v>
      </c>
      <c r="G6485" t="s">
        <v>256</v>
      </c>
      <c r="H6485">
        <v>360</v>
      </c>
      <c r="I6485" s="1">
        <v>43625.75</v>
      </c>
      <c r="J6485" s="2">
        <f t="shared" si="303"/>
        <v>1</v>
      </c>
      <c r="K6485" s="2" t="str">
        <f>IFERROR(VLOOKUP(A6485,Aux!A:B,2,0),"Outros")</f>
        <v>Municípios</v>
      </c>
      <c r="L6485" s="2">
        <f t="shared" si="304"/>
        <v>2019</v>
      </c>
      <c r="M6485">
        <f t="shared" si="305"/>
        <v>23</v>
      </c>
    </row>
    <row r="6486" spans="1:13" x14ac:dyDescent="0.35">
      <c r="A6486" t="s">
        <v>57</v>
      </c>
      <c r="B6486">
        <v>501294104</v>
      </c>
      <c r="C6486">
        <v>168120</v>
      </c>
      <c r="D6486" t="s">
        <v>4254</v>
      </c>
      <c r="E6486" s="1">
        <v>43620.701863425929</v>
      </c>
      <c r="F6486">
        <v>1</v>
      </c>
      <c r="G6486" t="s">
        <v>103</v>
      </c>
      <c r="H6486">
        <v>5</v>
      </c>
      <c r="I6486" s="1">
        <v>43700.999305555553</v>
      </c>
      <c r="J6486" s="2">
        <f t="shared" si="303"/>
        <v>1</v>
      </c>
      <c r="K6486" s="2" t="str">
        <f>IFERROR(VLOOKUP(A6486,Aux!A:B,2,0),"Outros")</f>
        <v>Municípios</v>
      </c>
      <c r="L6486" s="2">
        <f t="shared" si="304"/>
        <v>2019</v>
      </c>
      <c r="M6486">
        <f t="shared" si="305"/>
        <v>23</v>
      </c>
    </row>
    <row r="6487" spans="1:13" x14ac:dyDescent="0.35">
      <c r="A6487" t="s">
        <v>112</v>
      </c>
      <c r="B6487">
        <v>501144218</v>
      </c>
      <c r="C6487">
        <v>168121</v>
      </c>
      <c r="D6487" t="s">
        <v>5419</v>
      </c>
      <c r="E6487" s="1">
        <v>43620.739398148151</v>
      </c>
      <c r="F6487">
        <v>13</v>
      </c>
      <c r="G6487" t="s">
        <v>256</v>
      </c>
      <c r="H6487">
        <v>1</v>
      </c>
      <c r="I6487" s="1">
        <v>25569.999305555557</v>
      </c>
      <c r="J6487" s="2">
        <f t="shared" si="303"/>
        <v>1</v>
      </c>
      <c r="K6487" s="2" t="str">
        <f>IFERROR(VLOOKUP(A6487,Aux!A:B,2,0),"Outros")</f>
        <v>Municípios</v>
      </c>
      <c r="L6487" s="2">
        <f t="shared" si="304"/>
        <v>2019</v>
      </c>
      <c r="M6487">
        <f t="shared" si="305"/>
        <v>23</v>
      </c>
    </row>
    <row r="6488" spans="1:13" x14ac:dyDescent="0.35">
      <c r="A6488" t="s">
        <v>275</v>
      </c>
      <c r="B6488">
        <v>505187531</v>
      </c>
      <c r="C6488">
        <v>168122</v>
      </c>
      <c r="D6488" t="s">
        <v>5720</v>
      </c>
      <c r="E6488" s="1">
        <v>43620.75445601852</v>
      </c>
      <c r="F6488">
        <v>3</v>
      </c>
      <c r="G6488" t="s">
        <v>277</v>
      </c>
      <c r="H6488">
        <v>360</v>
      </c>
      <c r="I6488" s="1">
        <v>43640.999305555553</v>
      </c>
      <c r="J6488" s="2">
        <f t="shared" si="303"/>
        <v>1</v>
      </c>
      <c r="K6488" s="2" t="str">
        <f>IFERROR(VLOOKUP(A6488,Aux!A:B,2,0),"Outros")</f>
        <v>Municípios</v>
      </c>
      <c r="L6488" s="2">
        <f t="shared" si="304"/>
        <v>2019</v>
      </c>
      <c r="M6488">
        <f t="shared" si="305"/>
        <v>23</v>
      </c>
    </row>
    <row r="6489" spans="1:13" x14ac:dyDescent="0.35">
      <c r="A6489" t="s">
        <v>12</v>
      </c>
      <c r="B6489">
        <v>508481287</v>
      </c>
      <c r="C6489">
        <v>168127</v>
      </c>
      <c r="D6489" t="s">
        <v>3616</v>
      </c>
      <c r="E6489" s="1">
        <v>43621.341770833336</v>
      </c>
      <c r="F6489">
        <v>13</v>
      </c>
      <c r="G6489" t="s">
        <v>14</v>
      </c>
      <c r="H6489">
        <v>360</v>
      </c>
      <c r="I6489" s="1">
        <v>43630.708333333336</v>
      </c>
      <c r="J6489" s="2">
        <f t="shared" si="303"/>
        <v>1</v>
      </c>
      <c r="K6489" s="2" t="str">
        <f>IFERROR(VLOOKUP(A6489,Aux!A:B,2,0),"Outros")</f>
        <v>Hospitais</v>
      </c>
      <c r="L6489" s="2">
        <f t="shared" si="304"/>
        <v>2019</v>
      </c>
      <c r="M6489">
        <f t="shared" si="305"/>
        <v>23</v>
      </c>
    </row>
    <row r="6490" spans="1:13" x14ac:dyDescent="0.35">
      <c r="A6490" t="s">
        <v>2686</v>
      </c>
      <c r="B6490">
        <v>503956546</v>
      </c>
      <c r="C6490">
        <v>168128</v>
      </c>
      <c r="E6490" s="1">
        <v>43621.369618055556</v>
      </c>
      <c r="F6490">
        <v>1</v>
      </c>
      <c r="G6490" t="s">
        <v>33</v>
      </c>
      <c r="H6490">
        <v>400</v>
      </c>
      <c r="J6490" s="2">
        <f t="shared" si="303"/>
        <v>1</v>
      </c>
      <c r="K6490" s="2" t="str">
        <f>IFERROR(VLOOKUP(A6490,Aux!A:B,2,0),"Outros")</f>
        <v>Municípios</v>
      </c>
      <c r="L6490" s="2">
        <f t="shared" si="304"/>
        <v>2019</v>
      </c>
      <c r="M6490">
        <f t="shared" si="305"/>
        <v>23</v>
      </c>
    </row>
    <row r="6491" spans="1:13" x14ac:dyDescent="0.35">
      <c r="A6491" t="s">
        <v>2686</v>
      </c>
      <c r="B6491">
        <v>503956546</v>
      </c>
      <c r="C6491">
        <v>168129</v>
      </c>
      <c r="D6491" t="s">
        <v>5681</v>
      </c>
      <c r="E6491" s="1">
        <v>43621.371493055558</v>
      </c>
      <c r="F6491">
        <v>1</v>
      </c>
      <c r="G6491" t="s">
        <v>2688</v>
      </c>
      <c r="H6491">
        <v>360</v>
      </c>
      <c r="I6491" s="1">
        <v>43632.999305555553</v>
      </c>
      <c r="J6491" s="2">
        <f t="shared" si="303"/>
        <v>1</v>
      </c>
      <c r="K6491" s="2" t="str">
        <f>IFERROR(VLOOKUP(A6491,Aux!A:B,2,0),"Outros")</f>
        <v>Municípios</v>
      </c>
      <c r="L6491" s="2">
        <f t="shared" si="304"/>
        <v>2019</v>
      </c>
      <c r="M6491">
        <f t="shared" si="305"/>
        <v>23</v>
      </c>
    </row>
    <row r="6492" spans="1:13" x14ac:dyDescent="0.35">
      <c r="A6492" t="s">
        <v>57</v>
      </c>
      <c r="B6492">
        <v>501294104</v>
      </c>
      <c r="C6492">
        <v>168130</v>
      </c>
      <c r="D6492" t="s">
        <v>5508</v>
      </c>
      <c r="E6492" s="1">
        <v>43621.377071759256</v>
      </c>
      <c r="F6492">
        <v>13</v>
      </c>
      <c r="G6492" t="s">
        <v>59</v>
      </c>
      <c r="H6492">
        <v>360</v>
      </c>
      <c r="I6492" s="1">
        <v>43627.999305555553</v>
      </c>
      <c r="J6492" s="2">
        <f t="shared" si="303"/>
        <v>1</v>
      </c>
      <c r="K6492" s="2" t="str">
        <f>IFERROR(VLOOKUP(A6492,Aux!A:B,2,0),"Outros")</f>
        <v>Municípios</v>
      </c>
      <c r="L6492" s="2">
        <f t="shared" si="304"/>
        <v>2019</v>
      </c>
      <c r="M6492">
        <f t="shared" si="305"/>
        <v>23</v>
      </c>
    </row>
    <row r="6493" spans="1:13" x14ac:dyDescent="0.35">
      <c r="A6493" t="s">
        <v>118</v>
      </c>
      <c r="B6493">
        <v>680015019</v>
      </c>
      <c r="C6493">
        <v>168131</v>
      </c>
      <c r="D6493" t="s">
        <v>5509</v>
      </c>
      <c r="E6493" s="1">
        <v>43621.382048611114</v>
      </c>
      <c r="F6493">
        <v>1</v>
      </c>
      <c r="G6493" t="s">
        <v>1146</v>
      </c>
      <c r="H6493">
        <v>360</v>
      </c>
      <c r="I6493" s="1">
        <v>43627.666666666664</v>
      </c>
      <c r="J6493" s="2">
        <f t="shared" si="303"/>
        <v>1</v>
      </c>
      <c r="K6493" s="2" t="str">
        <f>IFERROR(VLOOKUP(A6493,Aux!A:B,2,0),"Outros")</f>
        <v>Águas e resíduos</v>
      </c>
      <c r="L6493" s="2">
        <f t="shared" si="304"/>
        <v>2019</v>
      </c>
      <c r="M6493">
        <f t="shared" si="305"/>
        <v>23</v>
      </c>
    </row>
    <row r="6494" spans="1:13" x14ac:dyDescent="0.35">
      <c r="A6494" t="s">
        <v>574</v>
      </c>
      <c r="B6494">
        <v>506791220</v>
      </c>
      <c r="C6494">
        <v>168133</v>
      </c>
      <c r="D6494" t="s">
        <v>5188</v>
      </c>
      <c r="E6494" s="1">
        <v>43621.387511574074</v>
      </c>
      <c r="F6494">
        <v>13</v>
      </c>
      <c r="G6494" t="s">
        <v>576</v>
      </c>
      <c r="H6494">
        <v>360</v>
      </c>
      <c r="I6494" s="1">
        <v>43630.999305555553</v>
      </c>
      <c r="J6494" s="2">
        <f t="shared" si="303"/>
        <v>1</v>
      </c>
      <c r="K6494" s="2" t="str">
        <f>IFERROR(VLOOKUP(A6494,Aux!A:B,2,0),"Outros")</f>
        <v>Municípios</v>
      </c>
      <c r="L6494" s="2">
        <f t="shared" si="304"/>
        <v>2019</v>
      </c>
      <c r="M6494">
        <f t="shared" si="305"/>
        <v>23</v>
      </c>
    </row>
    <row r="6495" spans="1:13" x14ac:dyDescent="0.35">
      <c r="A6495" t="s">
        <v>251</v>
      </c>
      <c r="B6495">
        <v>508069645</v>
      </c>
      <c r="C6495">
        <v>168134</v>
      </c>
      <c r="D6495" t="s">
        <v>5477</v>
      </c>
      <c r="E6495" s="1">
        <v>43621.402685185189</v>
      </c>
      <c r="F6495">
        <v>1</v>
      </c>
      <c r="G6495" t="s">
        <v>879</v>
      </c>
      <c r="H6495">
        <v>360</v>
      </c>
      <c r="I6495" s="1">
        <v>43637.708333333336</v>
      </c>
      <c r="J6495" s="2">
        <f t="shared" si="303"/>
        <v>1</v>
      </c>
      <c r="K6495" s="2" t="str">
        <f>IFERROR(VLOOKUP(A6495,Aux!A:B,2,0),"Outros")</f>
        <v>Escolas</v>
      </c>
      <c r="L6495" s="2">
        <f t="shared" si="304"/>
        <v>2019</v>
      </c>
      <c r="M6495">
        <f t="shared" si="305"/>
        <v>23</v>
      </c>
    </row>
    <row r="6496" spans="1:13" x14ac:dyDescent="0.35">
      <c r="A6496" t="s">
        <v>362</v>
      </c>
      <c r="B6496">
        <v>680017763</v>
      </c>
      <c r="C6496">
        <v>168135</v>
      </c>
      <c r="D6496" t="s">
        <v>5337</v>
      </c>
      <c r="E6496" s="1">
        <v>43621.409490740742</v>
      </c>
      <c r="F6496">
        <v>13</v>
      </c>
      <c r="G6496" t="s">
        <v>33</v>
      </c>
      <c r="H6496">
        <v>360</v>
      </c>
      <c r="I6496" s="1">
        <v>43640.999305555553</v>
      </c>
      <c r="J6496" s="2">
        <f t="shared" si="303"/>
        <v>1</v>
      </c>
      <c r="K6496" s="2" t="str">
        <f>IFERROR(VLOOKUP(A6496,Aux!A:B,2,0),"Outros")</f>
        <v>Águas e resíduos</v>
      </c>
      <c r="L6496" s="2">
        <f t="shared" si="304"/>
        <v>2019</v>
      </c>
      <c r="M6496">
        <f t="shared" si="305"/>
        <v>23</v>
      </c>
    </row>
    <row r="6497" spans="1:13" x14ac:dyDescent="0.35">
      <c r="A6497" t="s">
        <v>4229</v>
      </c>
      <c r="B6497">
        <v>600075818</v>
      </c>
      <c r="C6497">
        <v>168136</v>
      </c>
      <c r="D6497" t="s">
        <v>5061</v>
      </c>
      <c r="E6497" s="1">
        <v>43621.410405092596</v>
      </c>
      <c r="F6497">
        <v>13</v>
      </c>
      <c r="G6497" t="s">
        <v>515</v>
      </c>
      <c r="H6497">
        <v>340</v>
      </c>
      <c r="I6497" s="1">
        <v>43627.75</v>
      </c>
      <c r="J6497" s="2">
        <f t="shared" si="303"/>
        <v>1</v>
      </c>
      <c r="K6497" s="2" t="str">
        <f>IFERROR(VLOOKUP(A6497,Aux!A:B,2,0),"Outros")</f>
        <v>Outros</v>
      </c>
      <c r="L6497" s="2">
        <f t="shared" si="304"/>
        <v>2019</v>
      </c>
      <c r="M6497">
        <f t="shared" si="305"/>
        <v>23</v>
      </c>
    </row>
    <row r="6498" spans="1:13" x14ac:dyDescent="0.35">
      <c r="A6498" t="s">
        <v>63</v>
      </c>
      <c r="B6498">
        <v>502098139</v>
      </c>
      <c r="C6498">
        <v>168138</v>
      </c>
      <c r="E6498" s="1">
        <v>43621.418900462966</v>
      </c>
      <c r="F6498">
        <v>13</v>
      </c>
      <c r="G6498" t="s">
        <v>33</v>
      </c>
      <c r="H6498">
        <v>400</v>
      </c>
      <c r="J6498" s="2">
        <f t="shared" si="303"/>
        <v>1</v>
      </c>
      <c r="K6498" s="2" t="str">
        <f>IFERROR(VLOOKUP(A6498,Aux!A:B,2,0),"Outros")</f>
        <v>Municípios</v>
      </c>
      <c r="L6498" s="2">
        <f t="shared" si="304"/>
        <v>2019</v>
      </c>
      <c r="M6498">
        <f t="shared" si="305"/>
        <v>23</v>
      </c>
    </row>
    <row r="6499" spans="1:13" x14ac:dyDescent="0.35">
      <c r="A6499" t="s">
        <v>57</v>
      </c>
      <c r="B6499">
        <v>501294104</v>
      </c>
      <c r="C6499">
        <v>168139</v>
      </c>
      <c r="D6499" t="s">
        <v>4254</v>
      </c>
      <c r="E6499" s="1">
        <v>43621.419363425928</v>
      </c>
      <c r="F6499">
        <v>1</v>
      </c>
      <c r="G6499" t="s">
        <v>103</v>
      </c>
      <c r="H6499">
        <v>360</v>
      </c>
      <c r="I6499" s="1">
        <v>43662.999305555553</v>
      </c>
      <c r="J6499" s="2">
        <f t="shared" si="303"/>
        <v>1</v>
      </c>
      <c r="K6499" s="2" t="str">
        <f>IFERROR(VLOOKUP(A6499,Aux!A:B,2,0),"Outros")</f>
        <v>Municípios</v>
      </c>
      <c r="L6499" s="2">
        <f t="shared" si="304"/>
        <v>2019</v>
      </c>
      <c r="M6499">
        <f t="shared" si="305"/>
        <v>23</v>
      </c>
    </row>
    <row r="6500" spans="1:13" x14ac:dyDescent="0.35">
      <c r="A6500" t="s">
        <v>226</v>
      </c>
      <c r="B6500">
        <v>506792382</v>
      </c>
      <c r="C6500">
        <v>168140</v>
      </c>
      <c r="D6500" t="s">
        <v>5748</v>
      </c>
      <c r="E6500" s="1">
        <v>43621.4296412037</v>
      </c>
      <c r="F6500">
        <v>13</v>
      </c>
      <c r="G6500" t="s">
        <v>228</v>
      </c>
      <c r="H6500">
        <v>360</v>
      </c>
      <c r="I6500" s="1">
        <v>43633.999305555553</v>
      </c>
      <c r="J6500" s="2">
        <f t="shared" si="303"/>
        <v>1</v>
      </c>
      <c r="K6500" s="2" t="str">
        <f>IFERROR(VLOOKUP(A6500,Aux!A:B,2,0),"Outros")</f>
        <v>Municípios</v>
      </c>
      <c r="L6500" s="2">
        <f t="shared" si="304"/>
        <v>2019</v>
      </c>
      <c r="M6500">
        <f t="shared" si="305"/>
        <v>23</v>
      </c>
    </row>
    <row r="6501" spans="1:13" x14ac:dyDescent="0.35">
      <c r="A6501" t="s">
        <v>118</v>
      </c>
      <c r="B6501">
        <v>680015019</v>
      </c>
      <c r="C6501">
        <v>168141</v>
      </c>
      <c r="D6501" t="s">
        <v>5189</v>
      </c>
      <c r="E6501" s="1">
        <v>43621.433182870373</v>
      </c>
      <c r="F6501">
        <v>1</v>
      </c>
      <c r="G6501" t="s">
        <v>1146</v>
      </c>
      <c r="H6501">
        <v>360</v>
      </c>
      <c r="I6501" s="1">
        <v>43626.999305555553</v>
      </c>
      <c r="J6501" s="2">
        <f t="shared" si="303"/>
        <v>1</v>
      </c>
      <c r="K6501" s="2" t="str">
        <f>IFERROR(VLOOKUP(A6501,Aux!A:B,2,0),"Outros")</f>
        <v>Águas e resíduos</v>
      </c>
      <c r="L6501" s="2">
        <f t="shared" si="304"/>
        <v>2019</v>
      </c>
      <c r="M6501">
        <f t="shared" si="305"/>
        <v>23</v>
      </c>
    </row>
    <row r="6502" spans="1:13" x14ac:dyDescent="0.35">
      <c r="A6502" t="s">
        <v>133</v>
      </c>
      <c r="B6502">
        <v>503539473</v>
      </c>
      <c r="C6502">
        <v>168142</v>
      </c>
      <c r="D6502" t="s">
        <v>5843</v>
      </c>
      <c r="E6502" s="1">
        <v>43621.438032407408</v>
      </c>
      <c r="F6502">
        <v>13</v>
      </c>
      <c r="G6502" t="s">
        <v>194</v>
      </c>
      <c r="H6502">
        <v>360</v>
      </c>
      <c r="I6502" s="1">
        <v>43627.999305555553</v>
      </c>
      <c r="J6502" s="2">
        <f t="shared" si="303"/>
        <v>1</v>
      </c>
      <c r="K6502" s="2" t="str">
        <f>IFERROR(VLOOKUP(A6502,Aux!A:B,2,0),"Outros")</f>
        <v>Municípios</v>
      </c>
      <c r="L6502" s="2">
        <f t="shared" si="304"/>
        <v>2019</v>
      </c>
      <c r="M6502">
        <f t="shared" si="305"/>
        <v>23</v>
      </c>
    </row>
    <row r="6503" spans="1:13" x14ac:dyDescent="0.35">
      <c r="A6503" t="s">
        <v>48</v>
      </c>
      <c r="B6503">
        <v>503035416</v>
      </c>
      <c r="C6503">
        <v>168143</v>
      </c>
      <c r="D6503" t="s">
        <v>5190</v>
      </c>
      <c r="E6503" s="1">
        <v>43621.43922453704</v>
      </c>
      <c r="F6503">
        <v>1</v>
      </c>
      <c r="G6503" t="s">
        <v>33</v>
      </c>
      <c r="H6503">
        <v>360</v>
      </c>
      <c r="I6503" s="1">
        <v>43622.708333333336</v>
      </c>
      <c r="J6503" s="2">
        <f t="shared" si="303"/>
        <v>1</v>
      </c>
      <c r="K6503" s="2" t="str">
        <f>IFERROR(VLOOKUP(A6503,Aux!A:B,2,0),"Outros")</f>
        <v>Hospitais</v>
      </c>
      <c r="L6503" s="2">
        <f t="shared" si="304"/>
        <v>2019</v>
      </c>
      <c r="M6503">
        <f t="shared" si="305"/>
        <v>23</v>
      </c>
    </row>
    <row r="6504" spans="1:13" x14ac:dyDescent="0.35">
      <c r="A6504" t="s">
        <v>133</v>
      </c>
      <c r="B6504">
        <v>503539473</v>
      </c>
      <c r="C6504">
        <v>168144</v>
      </c>
      <c r="E6504" s="1">
        <v>43621.442465277774</v>
      </c>
      <c r="F6504">
        <v>3</v>
      </c>
      <c r="G6504" t="s">
        <v>33</v>
      </c>
      <c r="H6504">
        <v>400</v>
      </c>
      <c r="J6504" s="2">
        <f t="shared" si="303"/>
        <v>1</v>
      </c>
      <c r="K6504" s="2" t="str">
        <f>IFERROR(VLOOKUP(A6504,Aux!A:B,2,0),"Outros")</f>
        <v>Municípios</v>
      </c>
      <c r="L6504" s="2">
        <f t="shared" si="304"/>
        <v>2019</v>
      </c>
      <c r="M6504">
        <f t="shared" si="305"/>
        <v>23</v>
      </c>
    </row>
    <row r="6505" spans="1:13" x14ac:dyDescent="0.35">
      <c r="A6505" t="s">
        <v>275</v>
      </c>
      <c r="B6505">
        <v>505187531</v>
      </c>
      <c r="C6505">
        <v>168145</v>
      </c>
      <c r="D6505" t="s">
        <v>5680</v>
      </c>
      <c r="E6505" s="1">
        <v>43621.444108796299</v>
      </c>
      <c r="F6505">
        <v>1</v>
      </c>
      <c r="G6505" t="s">
        <v>277</v>
      </c>
      <c r="H6505">
        <v>360</v>
      </c>
      <c r="I6505" s="1">
        <v>43627.999305555553</v>
      </c>
      <c r="J6505" s="2">
        <f t="shared" si="303"/>
        <v>1</v>
      </c>
      <c r="K6505" s="2" t="str">
        <f>IFERROR(VLOOKUP(A6505,Aux!A:B,2,0),"Outros")</f>
        <v>Municípios</v>
      </c>
      <c r="L6505" s="2">
        <f t="shared" si="304"/>
        <v>2019</v>
      </c>
      <c r="M6505">
        <f t="shared" si="305"/>
        <v>23</v>
      </c>
    </row>
    <row r="6506" spans="1:13" x14ac:dyDescent="0.35">
      <c r="A6506" t="s">
        <v>188</v>
      </c>
      <c r="B6506">
        <v>502130040</v>
      </c>
      <c r="C6506">
        <v>168147</v>
      </c>
      <c r="D6506" t="s">
        <v>5721</v>
      </c>
      <c r="E6506" s="1">
        <v>43621.45621527778</v>
      </c>
      <c r="F6506">
        <v>3</v>
      </c>
      <c r="G6506" t="s">
        <v>2056</v>
      </c>
      <c r="H6506">
        <v>340</v>
      </c>
      <c r="I6506" s="1">
        <v>43644.708333333336</v>
      </c>
      <c r="J6506" s="2">
        <f t="shared" si="303"/>
        <v>1</v>
      </c>
      <c r="K6506" s="2" t="str">
        <f>IFERROR(VLOOKUP(A6506,Aux!A:B,2,0),"Outros")</f>
        <v>Municípios</v>
      </c>
      <c r="L6506" s="2">
        <f t="shared" si="304"/>
        <v>2019</v>
      </c>
      <c r="M6506">
        <f t="shared" si="305"/>
        <v>23</v>
      </c>
    </row>
    <row r="6507" spans="1:13" x14ac:dyDescent="0.35">
      <c r="A6507" t="s">
        <v>281</v>
      </c>
      <c r="B6507">
        <v>508787033</v>
      </c>
      <c r="C6507">
        <v>168148</v>
      </c>
      <c r="D6507" t="s">
        <v>5191</v>
      </c>
      <c r="E6507" s="1">
        <v>43621.456435185188</v>
      </c>
      <c r="F6507">
        <v>13</v>
      </c>
      <c r="G6507" t="s">
        <v>33</v>
      </c>
      <c r="H6507">
        <v>5</v>
      </c>
      <c r="I6507" s="1">
        <v>43632.999305555553</v>
      </c>
      <c r="J6507" s="2">
        <f t="shared" si="303"/>
        <v>1</v>
      </c>
      <c r="K6507" s="2" t="str">
        <f>IFERROR(VLOOKUP(A6507,Aux!A:B,2,0),"Outros")</f>
        <v>Municípios</v>
      </c>
      <c r="L6507" s="2">
        <f t="shared" si="304"/>
        <v>2019</v>
      </c>
      <c r="M6507">
        <f t="shared" si="305"/>
        <v>23</v>
      </c>
    </row>
    <row r="6508" spans="1:13" x14ac:dyDescent="0.35">
      <c r="A6508" t="s">
        <v>39</v>
      </c>
      <c r="B6508">
        <v>507023129</v>
      </c>
      <c r="C6508">
        <v>168149</v>
      </c>
      <c r="D6508" t="s">
        <v>5749</v>
      </c>
      <c r="E6508" s="1">
        <v>43621.457256944443</v>
      </c>
      <c r="F6508">
        <v>13</v>
      </c>
      <c r="G6508" t="s">
        <v>1319</v>
      </c>
      <c r="H6508">
        <v>360</v>
      </c>
      <c r="I6508" s="1">
        <v>43626.708333333336</v>
      </c>
      <c r="J6508" s="2">
        <f t="shared" si="303"/>
        <v>1</v>
      </c>
      <c r="K6508" s="2" t="str">
        <f>IFERROR(VLOOKUP(A6508,Aux!A:B,2,0),"Outros")</f>
        <v>Outros</v>
      </c>
      <c r="L6508" s="2">
        <f t="shared" si="304"/>
        <v>2019</v>
      </c>
      <c r="M6508">
        <f t="shared" si="305"/>
        <v>23</v>
      </c>
    </row>
    <row r="6509" spans="1:13" x14ac:dyDescent="0.35">
      <c r="A6509" t="s">
        <v>275</v>
      </c>
      <c r="B6509">
        <v>505187531</v>
      </c>
      <c r="C6509">
        <v>168150</v>
      </c>
      <c r="D6509" t="s">
        <v>5750</v>
      </c>
      <c r="E6509" s="1">
        <v>43621.458645833336</v>
      </c>
      <c r="F6509">
        <v>1</v>
      </c>
      <c r="G6509" t="s">
        <v>277</v>
      </c>
      <c r="H6509">
        <v>5</v>
      </c>
      <c r="I6509" s="1">
        <v>43627.999305555553</v>
      </c>
      <c r="J6509" s="2">
        <f t="shared" si="303"/>
        <v>1</v>
      </c>
      <c r="K6509" s="2" t="str">
        <f>IFERROR(VLOOKUP(A6509,Aux!A:B,2,0),"Outros")</f>
        <v>Municípios</v>
      </c>
      <c r="L6509" s="2">
        <f t="shared" si="304"/>
        <v>2019</v>
      </c>
      <c r="M6509">
        <f t="shared" si="305"/>
        <v>23</v>
      </c>
    </row>
    <row r="6510" spans="1:13" x14ac:dyDescent="0.35">
      <c r="A6510" t="s">
        <v>57</v>
      </c>
      <c r="B6510">
        <v>501294104</v>
      </c>
      <c r="C6510">
        <v>168151</v>
      </c>
      <c r="D6510" t="s">
        <v>5751</v>
      </c>
      <c r="E6510" s="1">
        <v>43621.458877314813</v>
      </c>
      <c r="F6510">
        <v>13</v>
      </c>
      <c r="G6510" t="s">
        <v>59</v>
      </c>
      <c r="H6510">
        <v>300</v>
      </c>
      <c r="I6510" s="1">
        <v>43631.999305555553</v>
      </c>
      <c r="J6510" s="2">
        <f t="shared" si="303"/>
        <v>1</v>
      </c>
      <c r="K6510" s="2" t="str">
        <f>IFERROR(VLOOKUP(A6510,Aux!A:B,2,0),"Outros")</f>
        <v>Municípios</v>
      </c>
      <c r="L6510" s="2">
        <f t="shared" si="304"/>
        <v>2019</v>
      </c>
      <c r="M6510">
        <f t="shared" si="305"/>
        <v>23</v>
      </c>
    </row>
    <row r="6511" spans="1:13" x14ac:dyDescent="0.35">
      <c r="A6511" t="s">
        <v>512</v>
      </c>
      <c r="B6511">
        <v>506821480</v>
      </c>
      <c r="C6511">
        <v>168152</v>
      </c>
      <c r="D6511" t="s">
        <v>5682</v>
      </c>
      <c r="E6511" s="1">
        <v>43621.459097222221</v>
      </c>
      <c r="F6511">
        <v>13</v>
      </c>
      <c r="G6511" t="s">
        <v>5683</v>
      </c>
      <c r="H6511">
        <v>340</v>
      </c>
      <c r="I6511" s="1">
        <v>43629.999305555553</v>
      </c>
      <c r="J6511" s="2">
        <f t="shared" si="303"/>
        <v>1</v>
      </c>
      <c r="K6511" s="2" t="str">
        <f>IFERROR(VLOOKUP(A6511,Aux!A:B,2,0),"Outros")</f>
        <v>Municípios</v>
      </c>
      <c r="L6511" s="2">
        <f t="shared" si="304"/>
        <v>2019</v>
      </c>
      <c r="M6511">
        <f t="shared" si="305"/>
        <v>23</v>
      </c>
    </row>
    <row r="6512" spans="1:13" x14ac:dyDescent="0.35">
      <c r="A6512" t="s">
        <v>27</v>
      </c>
      <c r="B6512">
        <v>505584760</v>
      </c>
      <c r="C6512">
        <v>168153</v>
      </c>
      <c r="D6512" t="s">
        <v>5752</v>
      </c>
      <c r="E6512" s="1">
        <v>43621.463171296295</v>
      </c>
      <c r="F6512">
        <v>3</v>
      </c>
      <c r="G6512" t="s">
        <v>886</v>
      </c>
      <c r="H6512">
        <v>340</v>
      </c>
      <c r="I6512" s="1">
        <v>43634.999305555553</v>
      </c>
      <c r="J6512" s="2">
        <f t="shared" si="303"/>
        <v>1</v>
      </c>
      <c r="K6512" s="2" t="str">
        <f>IFERROR(VLOOKUP(A6512,Aux!A:B,2,0),"Outros")</f>
        <v>Municípios</v>
      </c>
      <c r="L6512" s="2">
        <f t="shared" si="304"/>
        <v>2019</v>
      </c>
      <c r="M6512">
        <f t="shared" si="305"/>
        <v>23</v>
      </c>
    </row>
    <row r="6513" spans="1:13" x14ac:dyDescent="0.35">
      <c r="A6513" t="s">
        <v>71</v>
      </c>
      <c r="B6513">
        <v>500051054</v>
      </c>
      <c r="C6513">
        <v>168154</v>
      </c>
      <c r="D6513" t="s">
        <v>5243</v>
      </c>
      <c r="E6513" s="1">
        <v>43621.467604166668</v>
      </c>
      <c r="F6513">
        <v>1</v>
      </c>
      <c r="G6513" t="s">
        <v>566</v>
      </c>
      <c r="H6513">
        <v>400</v>
      </c>
      <c r="I6513" s="1">
        <v>43629.791666666664</v>
      </c>
      <c r="J6513" s="2">
        <f t="shared" si="303"/>
        <v>1</v>
      </c>
      <c r="K6513" s="2" t="str">
        <f>IFERROR(VLOOKUP(A6513,Aux!A:B,2,0),"Outros")</f>
        <v>Municípios</v>
      </c>
      <c r="L6513" s="2">
        <f t="shared" si="304"/>
        <v>2019</v>
      </c>
      <c r="M6513">
        <f t="shared" si="305"/>
        <v>23</v>
      </c>
    </row>
    <row r="6514" spans="1:13" x14ac:dyDescent="0.35">
      <c r="A6514" t="s">
        <v>35</v>
      </c>
      <c r="B6514">
        <v>508666236</v>
      </c>
      <c r="C6514">
        <v>168155</v>
      </c>
      <c r="D6514" t="s">
        <v>5421</v>
      </c>
      <c r="E6514" s="1">
        <v>43621.469733796293</v>
      </c>
      <c r="F6514">
        <v>3</v>
      </c>
      <c r="G6514" t="s">
        <v>318</v>
      </c>
      <c r="H6514">
        <v>5</v>
      </c>
      <c r="I6514" s="1">
        <v>43644.708333333336</v>
      </c>
      <c r="J6514" s="2">
        <f t="shared" si="303"/>
        <v>1</v>
      </c>
      <c r="K6514" s="2" t="str">
        <f>IFERROR(VLOOKUP(A6514,Aux!A:B,2,0),"Outros")</f>
        <v>Outros</v>
      </c>
      <c r="L6514" s="2">
        <f t="shared" si="304"/>
        <v>2019</v>
      </c>
      <c r="M6514">
        <f t="shared" si="305"/>
        <v>23</v>
      </c>
    </row>
    <row r="6515" spans="1:13" x14ac:dyDescent="0.35">
      <c r="A6515" t="s">
        <v>246</v>
      </c>
      <c r="B6515">
        <v>512013241</v>
      </c>
      <c r="C6515">
        <v>168157</v>
      </c>
      <c r="D6515" t="s">
        <v>5240</v>
      </c>
      <c r="E6515" s="1">
        <v>43621.472210648149</v>
      </c>
      <c r="F6515">
        <v>1</v>
      </c>
      <c r="G6515" t="s">
        <v>5241</v>
      </c>
      <c r="H6515">
        <v>360</v>
      </c>
      <c r="I6515" s="1">
        <v>43627.708333333336</v>
      </c>
      <c r="J6515" s="2">
        <f t="shared" si="303"/>
        <v>1</v>
      </c>
      <c r="K6515" s="2" t="str">
        <f>IFERROR(VLOOKUP(A6515,Aux!A:B,2,0),"Outros")</f>
        <v>Municípios</v>
      </c>
      <c r="L6515" s="2">
        <f t="shared" si="304"/>
        <v>2019</v>
      </c>
      <c r="M6515">
        <f t="shared" si="305"/>
        <v>23</v>
      </c>
    </row>
    <row r="6516" spans="1:13" x14ac:dyDescent="0.35">
      <c r="A6516" t="s">
        <v>12</v>
      </c>
      <c r="B6516">
        <v>508481287</v>
      </c>
      <c r="C6516">
        <v>168158</v>
      </c>
      <c r="D6516" t="s">
        <v>5242</v>
      </c>
      <c r="E6516" s="1">
        <v>43621.472407407404</v>
      </c>
      <c r="F6516">
        <v>1</v>
      </c>
      <c r="G6516" t="s">
        <v>14</v>
      </c>
      <c r="H6516">
        <v>360</v>
      </c>
      <c r="I6516" s="1">
        <v>43634.708333333336</v>
      </c>
      <c r="J6516" s="2">
        <f t="shared" si="303"/>
        <v>1</v>
      </c>
      <c r="K6516" s="2" t="str">
        <f>IFERROR(VLOOKUP(A6516,Aux!A:B,2,0),"Outros")</f>
        <v>Hospitais</v>
      </c>
      <c r="L6516" s="2">
        <f t="shared" si="304"/>
        <v>2019</v>
      </c>
      <c r="M6516">
        <f t="shared" si="305"/>
        <v>23</v>
      </c>
    </row>
    <row r="6517" spans="1:13" x14ac:dyDescent="0.35">
      <c r="A6517" t="s">
        <v>71</v>
      </c>
      <c r="B6517">
        <v>500051054</v>
      </c>
      <c r="C6517">
        <v>168159</v>
      </c>
      <c r="D6517" t="s">
        <v>5243</v>
      </c>
      <c r="E6517" s="1">
        <v>43621.473067129627</v>
      </c>
      <c r="F6517">
        <v>1</v>
      </c>
      <c r="G6517" t="s">
        <v>566</v>
      </c>
      <c r="H6517">
        <v>400</v>
      </c>
      <c r="I6517" s="1">
        <v>43629.791666666664</v>
      </c>
      <c r="J6517" s="2">
        <f t="shared" si="303"/>
        <v>1</v>
      </c>
      <c r="K6517" s="2" t="str">
        <f>IFERROR(VLOOKUP(A6517,Aux!A:B,2,0),"Outros")</f>
        <v>Municípios</v>
      </c>
      <c r="L6517" s="2">
        <f t="shared" si="304"/>
        <v>2019</v>
      </c>
      <c r="M6517">
        <f t="shared" si="305"/>
        <v>23</v>
      </c>
    </row>
    <row r="6518" spans="1:13" x14ac:dyDescent="0.35">
      <c r="A6518" t="s">
        <v>795</v>
      </c>
      <c r="B6518">
        <v>501692983</v>
      </c>
      <c r="C6518">
        <v>168160</v>
      </c>
      <c r="D6518" t="s">
        <v>5192</v>
      </c>
      <c r="E6518" s="1">
        <v>43621.474421296298</v>
      </c>
      <c r="F6518">
        <v>1</v>
      </c>
      <c r="G6518" t="s">
        <v>5193</v>
      </c>
      <c r="H6518">
        <v>340</v>
      </c>
      <c r="I6518" s="1">
        <v>43633.708333333336</v>
      </c>
      <c r="J6518" s="2">
        <f t="shared" si="303"/>
        <v>1</v>
      </c>
      <c r="K6518" s="2" t="str">
        <f>IFERROR(VLOOKUP(A6518,Aux!A:B,2,0),"Outros")</f>
        <v>Outros</v>
      </c>
      <c r="L6518" s="2">
        <f t="shared" si="304"/>
        <v>2019</v>
      </c>
      <c r="M6518">
        <f t="shared" si="305"/>
        <v>23</v>
      </c>
    </row>
    <row r="6519" spans="1:13" x14ac:dyDescent="0.35">
      <c r="A6519" t="s">
        <v>512</v>
      </c>
      <c r="B6519">
        <v>506821480</v>
      </c>
      <c r="C6519">
        <v>168161</v>
      </c>
      <c r="D6519" t="s">
        <v>5244</v>
      </c>
      <c r="E6519" s="1">
        <v>43621.47761574074</v>
      </c>
      <c r="F6519">
        <v>13</v>
      </c>
      <c r="G6519" t="s">
        <v>975</v>
      </c>
      <c r="H6519">
        <v>340</v>
      </c>
      <c r="I6519" s="1">
        <v>43626.999305555553</v>
      </c>
      <c r="J6519" s="2">
        <f t="shared" si="303"/>
        <v>1</v>
      </c>
      <c r="K6519" s="2" t="str">
        <f>IFERROR(VLOOKUP(A6519,Aux!A:B,2,0),"Outros")</f>
        <v>Municípios</v>
      </c>
      <c r="L6519" s="2">
        <f t="shared" si="304"/>
        <v>2019</v>
      </c>
      <c r="M6519">
        <f t="shared" si="305"/>
        <v>23</v>
      </c>
    </row>
    <row r="6520" spans="1:13" x14ac:dyDescent="0.35">
      <c r="A6520" t="s">
        <v>57</v>
      </c>
      <c r="B6520">
        <v>501294104</v>
      </c>
      <c r="C6520">
        <v>168165</v>
      </c>
      <c r="D6520" t="s">
        <v>5722</v>
      </c>
      <c r="E6520" s="1">
        <v>43621.485613425924</v>
      </c>
      <c r="F6520">
        <v>1</v>
      </c>
      <c r="G6520" t="s">
        <v>59</v>
      </c>
      <c r="H6520">
        <v>360</v>
      </c>
      <c r="I6520" s="1">
        <v>43626.999305555553</v>
      </c>
      <c r="J6520" s="2">
        <f t="shared" si="303"/>
        <v>1</v>
      </c>
      <c r="K6520" s="2" t="str">
        <f>IFERROR(VLOOKUP(A6520,Aux!A:B,2,0),"Outros")</f>
        <v>Municípios</v>
      </c>
      <c r="L6520" s="2">
        <f t="shared" si="304"/>
        <v>2019</v>
      </c>
      <c r="M6520">
        <f t="shared" si="305"/>
        <v>23</v>
      </c>
    </row>
    <row r="6521" spans="1:13" x14ac:dyDescent="0.35">
      <c r="A6521" t="s">
        <v>122</v>
      </c>
      <c r="B6521">
        <v>506173968</v>
      </c>
      <c r="C6521">
        <v>168167</v>
      </c>
      <c r="D6521" t="s">
        <v>5844</v>
      </c>
      <c r="E6521" s="1">
        <v>43621.48642361111</v>
      </c>
      <c r="F6521">
        <v>13</v>
      </c>
      <c r="G6521" t="s">
        <v>1167</v>
      </c>
      <c r="H6521">
        <v>360</v>
      </c>
      <c r="I6521" s="1">
        <v>43627.708333333336</v>
      </c>
      <c r="J6521" s="2">
        <f t="shared" si="303"/>
        <v>1</v>
      </c>
      <c r="K6521" s="2" t="str">
        <f>IFERROR(VLOOKUP(A6521,Aux!A:B,2,0),"Outros")</f>
        <v>Municípios</v>
      </c>
      <c r="L6521" s="2">
        <f t="shared" si="304"/>
        <v>2019</v>
      </c>
      <c r="M6521">
        <f t="shared" si="305"/>
        <v>23</v>
      </c>
    </row>
    <row r="6522" spans="1:13" x14ac:dyDescent="0.35">
      <c r="A6522" t="s">
        <v>27</v>
      </c>
      <c r="B6522">
        <v>505584760</v>
      </c>
      <c r="C6522">
        <v>168170</v>
      </c>
      <c r="E6522" s="1">
        <v>43621.495532407411</v>
      </c>
      <c r="F6522">
        <v>3</v>
      </c>
      <c r="H6522">
        <v>400</v>
      </c>
      <c r="I6522" s="1">
        <v>43254.999305555553</v>
      </c>
      <c r="J6522" s="2">
        <f t="shared" si="303"/>
        <v>1</v>
      </c>
      <c r="K6522" s="2" t="str">
        <f>IFERROR(VLOOKUP(A6522,Aux!A:B,2,0),"Outros")</f>
        <v>Municípios</v>
      </c>
      <c r="L6522" s="2">
        <f t="shared" si="304"/>
        <v>2019</v>
      </c>
      <c r="M6522">
        <f t="shared" si="305"/>
        <v>23</v>
      </c>
    </row>
    <row r="6523" spans="1:13" x14ac:dyDescent="0.35">
      <c r="A6523" t="s">
        <v>12</v>
      </c>
      <c r="B6523">
        <v>508481287</v>
      </c>
      <c r="C6523">
        <v>168171</v>
      </c>
      <c r="D6523" t="s">
        <v>5194</v>
      </c>
      <c r="E6523" s="1">
        <v>43621.498287037037</v>
      </c>
      <c r="F6523">
        <v>13</v>
      </c>
      <c r="G6523" t="s">
        <v>14</v>
      </c>
      <c r="H6523">
        <v>360</v>
      </c>
      <c r="I6523" s="1">
        <v>43627.708333333336</v>
      </c>
      <c r="J6523" s="2">
        <f t="shared" si="303"/>
        <v>1</v>
      </c>
      <c r="K6523" s="2" t="str">
        <f>IFERROR(VLOOKUP(A6523,Aux!A:B,2,0),"Outros")</f>
        <v>Hospitais</v>
      </c>
      <c r="L6523" s="2">
        <f t="shared" si="304"/>
        <v>2019</v>
      </c>
      <c r="M6523">
        <f t="shared" si="305"/>
        <v>23</v>
      </c>
    </row>
    <row r="6524" spans="1:13" x14ac:dyDescent="0.35">
      <c r="A6524" t="s">
        <v>853</v>
      </c>
      <c r="B6524">
        <v>506826961</v>
      </c>
      <c r="C6524">
        <v>168175</v>
      </c>
      <c r="E6524" s="1">
        <v>43621.506238425929</v>
      </c>
      <c r="F6524">
        <v>1</v>
      </c>
      <c r="G6524" t="s">
        <v>33</v>
      </c>
      <c r="H6524">
        <v>400</v>
      </c>
      <c r="J6524" s="2">
        <f t="shared" si="303"/>
        <v>1</v>
      </c>
      <c r="K6524" s="2" t="str">
        <f>IFERROR(VLOOKUP(A6524,Aux!A:B,2,0),"Outros")</f>
        <v>Municípios</v>
      </c>
      <c r="L6524" s="2">
        <f t="shared" si="304"/>
        <v>2019</v>
      </c>
      <c r="M6524">
        <f t="shared" si="305"/>
        <v>23</v>
      </c>
    </row>
    <row r="6525" spans="1:13" x14ac:dyDescent="0.35">
      <c r="A6525" t="s">
        <v>133</v>
      </c>
      <c r="B6525">
        <v>503539473</v>
      </c>
      <c r="C6525">
        <v>168177</v>
      </c>
      <c r="D6525" t="s">
        <v>5753</v>
      </c>
      <c r="E6525" s="1">
        <v>43621.509074074071</v>
      </c>
      <c r="F6525">
        <v>3</v>
      </c>
      <c r="G6525" t="s">
        <v>135</v>
      </c>
      <c r="H6525">
        <v>5</v>
      </c>
      <c r="I6525" s="1">
        <v>43631.999305555553</v>
      </c>
      <c r="J6525" s="2">
        <f t="shared" si="303"/>
        <v>1</v>
      </c>
      <c r="K6525" s="2" t="str">
        <f>IFERROR(VLOOKUP(A6525,Aux!A:B,2,0),"Outros")</f>
        <v>Municípios</v>
      </c>
      <c r="L6525" s="2">
        <f t="shared" si="304"/>
        <v>2019</v>
      </c>
      <c r="M6525">
        <f t="shared" si="305"/>
        <v>23</v>
      </c>
    </row>
    <row r="6526" spans="1:13" x14ac:dyDescent="0.35">
      <c r="A6526" t="s">
        <v>57</v>
      </c>
      <c r="B6526">
        <v>501294104</v>
      </c>
      <c r="C6526">
        <v>168178</v>
      </c>
      <c r="D6526" t="s">
        <v>5845</v>
      </c>
      <c r="E6526" s="1">
        <v>43621.509560185186</v>
      </c>
      <c r="F6526">
        <v>1</v>
      </c>
      <c r="G6526" t="s">
        <v>59</v>
      </c>
      <c r="H6526">
        <v>360</v>
      </c>
      <c r="I6526" s="1">
        <v>43626.999305555553</v>
      </c>
      <c r="J6526" s="2">
        <f t="shared" si="303"/>
        <v>1</v>
      </c>
      <c r="K6526" s="2" t="str">
        <f>IFERROR(VLOOKUP(A6526,Aux!A:B,2,0),"Outros")</f>
        <v>Municípios</v>
      </c>
      <c r="L6526" s="2">
        <f t="shared" si="304"/>
        <v>2019</v>
      </c>
      <c r="M6526">
        <f t="shared" si="305"/>
        <v>23</v>
      </c>
    </row>
    <row r="6527" spans="1:13" x14ac:dyDescent="0.35">
      <c r="A6527" t="s">
        <v>39</v>
      </c>
      <c r="B6527">
        <v>507023129</v>
      </c>
      <c r="C6527">
        <v>168179</v>
      </c>
      <c r="D6527" t="s">
        <v>5246</v>
      </c>
      <c r="E6527" s="1">
        <v>43621.512766203705</v>
      </c>
      <c r="F6527">
        <v>13</v>
      </c>
      <c r="G6527" t="s">
        <v>3126</v>
      </c>
      <c r="H6527">
        <v>360</v>
      </c>
      <c r="I6527" s="1">
        <v>43626.708333333336</v>
      </c>
      <c r="J6527" s="2">
        <f t="shared" si="303"/>
        <v>1</v>
      </c>
      <c r="K6527" s="2" t="str">
        <f>IFERROR(VLOOKUP(A6527,Aux!A:B,2,0),"Outros")</f>
        <v>Outros</v>
      </c>
      <c r="L6527" s="2">
        <f t="shared" si="304"/>
        <v>2019</v>
      </c>
      <c r="M6527">
        <f t="shared" si="305"/>
        <v>23</v>
      </c>
    </row>
    <row r="6528" spans="1:13" x14ac:dyDescent="0.35">
      <c r="A6528" t="s">
        <v>5145</v>
      </c>
      <c r="B6528">
        <v>510834965</v>
      </c>
      <c r="C6528">
        <v>168180</v>
      </c>
      <c r="E6528" s="1">
        <v>43621.522314814814</v>
      </c>
      <c r="F6528">
        <v>13</v>
      </c>
      <c r="G6528" t="s">
        <v>33</v>
      </c>
      <c r="H6528">
        <v>400</v>
      </c>
      <c r="J6528" s="2">
        <f t="shared" si="303"/>
        <v>1</v>
      </c>
      <c r="K6528" s="2" t="str">
        <f>IFERROR(VLOOKUP(A6528,Aux!A:B,2,0),"Outros")</f>
        <v>Municípios</v>
      </c>
      <c r="L6528" s="2">
        <f t="shared" si="304"/>
        <v>2019</v>
      </c>
      <c r="M6528">
        <f t="shared" si="305"/>
        <v>23</v>
      </c>
    </row>
    <row r="6529" spans="1:13" x14ac:dyDescent="0.35">
      <c r="A6529" t="s">
        <v>5145</v>
      </c>
      <c r="B6529">
        <v>510834965</v>
      </c>
      <c r="C6529">
        <v>168181</v>
      </c>
      <c r="D6529" t="s">
        <v>5846</v>
      </c>
      <c r="E6529" s="1">
        <v>43621.525000000001</v>
      </c>
      <c r="F6529">
        <v>1</v>
      </c>
      <c r="G6529" t="s">
        <v>1023</v>
      </c>
      <c r="H6529">
        <v>400</v>
      </c>
      <c r="J6529" s="2">
        <f t="shared" si="303"/>
        <v>1</v>
      </c>
      <c r="K6529" s="2" t="str">
        <f>IFERROR(VLOOKUP(A6529,Aux!A:B,2,0),"Outros")</f>
        <v>Municípios</v>
      </c>
      <c r="L6529" s="2">
        <f t="shared" si="304"/>
        <v>2019</v>
      </c>
      <c r="M6529">
        <f t="shared" si="305"/>
        <v>23</v>
      </c>
    </row>
    <row r="6530" spans="1:13" x14ac:dyDescent="0.35">
      <c r="A6530" t="s">
        <v>63</v>
      </c>
      <c r="B6530">
        <v>502098139</v>
      </c>
      <c r="C6530">
        <v>168182</v>
      </c>
      <c r="D6530" t="s">
        <v>5684</v>
      </c>
      <c r="E6530" s="1">
        <v>43621.536469907405</v>
      </c>
      <c r="F6530">
        <v>13</v>
      </c>
      <c r="G6530" t="s">
        <v>75</v>
      </c>
      <c r="H6530">
        <v>340</v>
      </c>
      <c r="I6530" s="1">
        <v>43627.75</v>
      </c>
      <c r="J6530" s="2">
        <f t="shared" ref="J6530:J6593" si="306">IF(C6530=C6529,"",1)</f>
        <v>1</v>
      </c>
      <c r="K6530" s="2" t="str">
        <f>IFERROR(VLOOKUP(A6530,Aux!A:B,2,0),"Outros")</f>
        <v>Municípios</v>
      </c>
      <c r="L6530" s="2">
        <f t="shared" ref="L6530:L6593" si="307">YEAR(E6530)</f>
        <v>2019</v>
      </c>
      <c r="M6530">
        <f t="shared" ref="M6530:M6593" si="308">WEEKNUM(E6530)</f>
        <v>23</v>
      </c>
    </row>
    <row r="6531" spans="1:13" x14ac:dyDescent="0.35">
      <c r="A6531" t="s">
        <v>133</v>
      </c>
      <c r="B6531">
        <v>503539473</v>
      </c>
      <c r="C6531">
        <v>168183</v>
      </c>
      <c r="D6531" t="s">
        <v>5847</v>
      </c>
      <c r="E6531" s="1">
        <v>43621.572870370372</v>
      </c>
      <c r="F6531">
        <v>13</v>
      </c>
      <c r="G6531" t="s">
        <v>194</v>
      </c>
      <c r="H6531">
        <v>360</v>
      </c>
      <c r="I6531" s="1">
        <v>43627.999305555553</v>
      </c>
      <c r="J6531" s="2">
        <f t="shared" si="306"/>
        <v>1</v>
      </c>
      <c r="K6531" s="2" t="str">
        <f>IFERROR(VLOOKUP(A6531,Aux!A:B,2,0),"Outros")</f>
        <v>Municípios</v>
      </c>
      <c r="L6531" s="2">
        <f t="shared" si="307"/>
        <v>2019</v>
      </c>
      <c r="M6531">
        <f t="shared" si="308"/>
        <v>23</v>
      </c>
    </row>
    <row r="6532" spans="1:13" x14ac:dyDescent="0.35">
      <c r="A6532" t="s">
        <v>308</v>
      </c>
      <c r="B6532">
        <v>504884620</v>
      </c>
      <c r="C6532">
        <v>168184</v>
      </c>
      <c r="D6532" t="s">
        <v>5848</v>
      </c>
      <c r="E6532" s="1">
        <v>43621.591226851851</v>
      </c>
      <c r="F6532">
        <v>1</v>
      </c>
      <c r="G6532" t="s">
        <v>1600</v>
      </c>
      <c r="H6532">
        <v>340</v>
      </c>
      <c r="I6532" s="1">
        <v>43633.708333333336</v>
      </c>
      <c r="J6532" s="2">
        <f t="shared" si="306"/>
        <v>1</v>
      </c>
      <c r="K6532" s="2" t="str">
        <f>IFERROR(VLOOKUP(A6532,Aux!A:B,2,0),"Outros")</f>
        <v>Municípios</v>
      </c>
      <c r="L6532" s="2">
        <f t="shared" si="307"/>
        <v>2019</v>
      </c>
      <c r="M6532">
        <f t="shared" si="308"/>
        <v>23</v>
      </c>
    </row>
    <row r="6533" spans="1:13" x14ac:dyDescent="0.35">
      <c r="A6533" t="s">
        <v>57</v>
      </c>
      <c r="B6533">
        <v>501294104</v>
      </c>
      <c r="C6533">
        <v>168186</v>
      </c>
      <c r="D6533" t="s">
        <v>5849</v>
      </c>
      <c r="E6533" s="1">
        <v>43621.598749999997</v>
      </c>
      <c r="F6533">
        <v>1</v>
      </c>
      <c r="G6533" t="s">
        <v>59</v>
      </c>
      <c r="H6533">
        <v>360</v>
      </c>
      <c r="I6533" s="1">
        <v>43627.999305555553</v>
      </c>
      <c r="J6533" s="2">
        <f t="shared" si="306"/>
        <v>1</v>
      </c>
      <c r="K6533" s="2" t="str">
        <f>IFERROR(VLOOKUP(A6533,Aux!A:B,2,0),"Outros")</f>
        <v>Municípios</v>
      </c>
      <c r="L6533" s="2">
        <f t="shared" si="307"/>
        <v>2019</v>
      </c>
      <c r="M6533">
        <f t="shared" si="308"/>
        <v>23</v>
      </c>
    </row>
    <row r="6534" spans="1:13" x14ac:dyDescent="0.35">
      <c r="A6534" t="s">
        <v>60</v>
      </c>
      <c r="B6534">
        <v>505456010</v>
      </c>
      <c r="C6534">
        <v>168187</v>
      </c>
      <c r="D6534" t="s">
        <v>5850</v>
      </c>
      <c r="E6534" s="1">
        <v>43621.603784722225</v>
      </c>
      <c r="F6534">
        <v>13</v>
      </c>
      <c r="G6534" t="s">
        <v>50</v>
      </c>
      <c r="H6534">
        <v>360</v>
      </c>
      <c r="I6534" s="1">
        <v>43630.999305555553</v>
      </c>
      <c r="J6534" s="2">
        <f t="shared" si="306"/>
        <v>1</v>
      </c>
      <c r="K6534" s="2" t="str">
        <f>IFERROR(VLOOKUP(A6534,Aux!A:B,2,0),"Outros")</f>
        <v>Municípios</v>
      </c>
      <c r="L6534" s="2">
        <f t="shared" si="307"/>
        <v>2019</v>
      </c>
      <c r="M6534">
        <f t="shared" si="308"/>
        <v>23</v>
      </c>
    </row>
    <row r="6535" spans="1:13" x14ac:dyDescent="0.35">
      <c r="A6535" t="s">
        <v>12</v>
      </c>
      <c r="B6535">
        <v>508481287</v>
      </c>
      <c r="C6535">
        <v>168189</v>
      </c>
      <c r="D6535" t="s">
        <v>5685</v>
      </c>
      <c r="E6535" s="1">
        <v>43621.604826388888</v>
      </c>
      <c r="F6535">
        <v>1</v>
      </c>
      <c r="G6535" t="s">
        <v>14</v>
      </c>
      <c r="H6535">
        <v>360</v>
      </c>
      <c r="I6535" s="1">
        <v>43634.708333333336</v>
      </c>
      <c r="J6535" s="2">
        <f t="shared" si="306"/>
        <v>1</v>
      </c>
      <c r="K6535" s="2" t="str">
        <f>IFERROR(VLOOKUP(A6535,Aux!A:B,2,0),"Outros")</f>
        <v>Hospitais</v>
      </c>
      <c r="L6535" s="2">
        <f t="shared" si="307"/>
        <v>2019</v>
      </c>
      <c r="M6535">
        <f t="shared" si="308"/>
        <v>23</v>
      </c>
    </row>
    <row r="6536" spans="1:13" x14ac:dyDescent="0.35">
      <c r="A6536" t="s">
        <v>37</v>
      </c>
      <c r="B6536">
        <v>506187543</v>
      </c>
      <c r="C6536">
        <v>168190</v>
      </c>
      <c r="D6536" t="s">
        <v>5686</v>
      </c>
      <c r="E6536" s="1">
        <v>43621.607546296298</v>
      </c>
      <c r="F6536">
        <v>1</v>
      </c>
      <c r="G6536" t="s">
        <v>522</v>
      </c>
      <c r="H6536">
        <v>360</v>
      </c>
      <c r="I6536" s="1">
        <v>43628.999305555553</v>
      </c>
      <c r="J6536" s="2">
        <f t="shared" si="306"/>
        <v>1</v>
      </c>
      <c r="K6536" s="2" t="str">
        <f>IFERROR(VLOOKUP(A6536,Aux!A:B,2,0),"Outros")</f>
        <v>Municípios</v>
      </c>
      <c r="L6536" s="2">
        <f t="shared" si="307"/>
        <v>2019</v>
      </c>
      <c r="M6536">
        <f t="shared" si="308"/>
        <v>23</v>
      </c>
    </row>
    <row r="6537" spans="1:13" x14ac:dyDescent="0.35">
      <c r="A6537" t="s">
        <v>57</v>
      </c>
      <c r="B6537">
        <v>501294104</v>
      </c>
      <c r="C6537">
        <v>168192</v>
      </c>
      <c r="D6537" t="s">
        <v>5851</v>
      </c>
      <c r="E6537" s="1">
        <v>43621.608981481484</v>
      </c>
      <c r="F6537">
        <v>13</v>
      </c>
      <c r="G6537" t="s">
        <v>59</v>
      </c>
      <c r="H6537">
        <v>5</v>
      </c>
      <c r="I6537" s="1">
        <v>43627.999305555553</v>
      </c>
      <c r="J6537" s="2">
        <f t="shared" si="306"/>
        <v>1</v>
      </c>
      <c r="K6537" s="2" t="str">
        <f>IFERROR(VLOOKUP(A6537,Aux!A:B,2,0),"Outros")</f>
        <v>Municípios</v>
      </c>
      <c r="L6537" s="2">
        <f t="shared" si="307"/>
        <v>2019</v>
      </c>
      <c r="M6537">
        <f t="shared" si="308"/>
        <v>23</v>
      </c>
    </row>
    <row r="6538" spans="1:13" x14ac:dyDescent="0.35">
      <c r="A6538" t="s">
        <v>465</v>
      </c>
      <c r="B6538">
        <v>600084779</v>
      </c>
      <c r="C6538">
        <v>168193</v>
      </c>
      <c r="D6538" t="s">
        <v>5510</v>
      </c>
      <c r="E6538" s="1">
        <v>43621.609444444446</v>
      </c>
      <c r="F6538">
        <v>3</v>
      </c>
      <c r="G6538" t="s">
        <v>33</v>
      </c>
      <c r="H6538">
        <v>340</v>
      </c>
      <c r="I6538" s="1">
        <v>43658.708333333336</v>
      </c>
      <c r="J6538" s="2">
        <f t="shared" si="306"/>
        <v>1</v>
      </c>
      <c r="K6538" s="2" t="str">
        <f>IFERROR(VLOOKUP(A6538,Aux!A:B,2,0),"Outros")</f>
        <v>Outros</v>
      </c>
      <c r="L6538" s="2">
        <f t="shared" si="307"/>
        <v>2019</v>
      </c>
      <c r="M6538">
        <f t="shared" si="308"/>
        <v>23</v>
      </c>
    </row>
    <row r="6539" spans="1:13" x14ac:dyDescent="0.35">
      <c r="A6539" t="s">
        <v>57</v>
      </c>
      <c r="B6539">
        <v>501294104</v>
      </c>
      <c r="C6539">
        <v>168194</v>
      </c>
      <c r="E6539" s="1">
        <v>43621.609884259262</v>
      </c>
      <c r="F6539">
        <v>1</v>
      </c>
      <c r="G6539" t="s">
        <v>33</v>
      </c>
      <c r="H6539">
        <v>400</v>
      </c>
      <c r="J6539" s="2">
        <f t="shared" si="306"/>
        <v>1</v>
      </c>
      <c r="K6539" s="2" t="str">
        <f>IFERROR(VLOOKUP(A6539,Aux!A:B,2,0),"Outros")</f>
        <v>Municípios</v>
      </c>
      <c r="L6539" s="2">
        <f t="shared" si="307"/>
        <v>2019</v>
      </c>
      <c r="M6539">
        <f t="shared" si="308"/>
        <v>23</v>
      </c>
    </row>
    <row r="6540" spans="1:13" x14ac:dyDescent="0.35">
      <c r="A6540" t="s">
        <v>465</v>
      </c>
      <c r="B6540">
        <v>600084779</v>
      </c>
      <c r="C6540">
        <v>168195</v>
      </c>
      <c r="E6540" s="1">
        <v>43621.612222222226</v>
      </c>
      <c r="F6540">
        <v>5</v>
      </c>
      <c r="G6540" t="s">
        <v>33</v>
      </c>
      <c r="H6540">
        <v>400</v>
      </c>
      <c r="J6540" s="2">
        <f t="shared" si="306"/>
        <v>1</v>
      </c>
      <c r="K6540" s="2" t="str">
        <f>IFERROR(VLOOKUP(A6540,Aux!A:B,2,0),"Outros")</f>
        <v>Outros</v>
      </c>
      <c r="L6540" s="2">
        <f t="shared" si="307"/>
        <v>2019</v>
      </c>
      <c r="M6540">
        <f t="shared" si="308"/>
        <v>23</v>
      </c>
    </row>
    <row r="6541" spans="1:13" x14ac:dyDescent="0.35">
      <c r="A6541" t="s">
        <v>296</v>
      </c>
      <c r="B6541">
        <v>507396081</v>
      </c>
      <c r="C6541">
        <v>168196</v>
      </c>
      <c r="E6541" s="1">
        <v>43621.61246527778</v>
      </c>
      <c r="F6541">
        <v>13</v>
      </c>
      <c r="G6541" t="s">
        <v>33</v>
      </c>
      <c r="H6541">
        <v>400</v>
      </c>
      <c r="J6541" s="2">
        <f t="shared" si="306"/>
        <v>1</v>
      </c>
      <c r="K6541" s="2" t="str">
        <f>IFERROR(VLOOKUP(A6541,Aux!A:B,2,0),"Outros")</f>
        <v>Municípios</v>
      </c>
      <c r="L6541" s="2">
        <f t="shared" si="307"/>
        <v>2019</v>
      </c>
      <c r="M6541">
        <f t="shared" si="308"/>
        <v>23</v>
      </c>
    </row>
    <row r="6542" spans="1:13" x14ac:dyDescent="0.35">
      <c r="A6542" t="s">
        <v>57</v>
      </c>
      <c r="B6542">
        <v>501294104</v>
      </c>
      <c r="C6542">
        <v>168197</v>
      </c>
      <c r="D6542" t="s">
        <v>5511</v>
      </c>
      <c r="E6542" s="1">
        <v>43621.615671296298</v>
      </c>
      <c r="F6542">
        <v>1</v>
      </c>
      <c r="G6542" t="s">
        <v>103</v>
      </c>
      <c r="H6542">
        <v>360</v>
      </c>
      <c r="I6542" s="1">
        <v>43675.999305555553</v>
      </c>
      <c r="J6542" s="2">
        <f t="shared" si="306"/>
        <v>1</v>
      </c>
      <c r="K6542" s="2" t="str">
        <f>IFERROR(VLOOKUP(A6542,Aux!A:B,2,0),"Outros")</f>
        <v>Municípios</v>
      </c>
      <c r="L6542" s="2">
        <f t="shared" si="307"/>
        <v>2019</v>
      </c>
      <c r="M6542">
        <f t="shared" si="308"/>
        <v>23</v>
      </c>
    </row>
    <row r="6543" spans="1:13" x14ac:dyDescent="0.35">
      <c r="A6543" t="s">
        <v>37</v>
      </c>
      <c r="B6543">
        <v>506187543</v>
      </c>
      <c r="C6543">
        <v>168198</v>
      </c>
      <c r="D6543" t="s">
        <v>4957</v>
      </c>
      <c r="E6543" s="1">
        <v>43621.615856481483</v>
      </c>
      <c r="F6543">
        <v>13</v>
      </c>
      <c r="G6543" t="s">
        <v>192</v>
      </c>
      <c r="H6543">
        <v>360</v>
      </c>
      <c r="I6543" s="1">
        <v>43632.999305555553</v>
      </c>
      <c r="J6543" s="2">
        <f t="shared" si="306"/>
        <v>1</v>
      </c>
      <c r="K6543" s="2" t="str">
        <f>IFERROR(VLOOKUP(A6543,Aux!A:B,2,0),"Outros")</f>
        <v>Municípios</v>
      </c>
      <c r="L6543" s="2">
        <f t="shared" si="307"/>
        <v>2019</v>
      </c>
      <c r="M6543">
        <f t="shared" si="308"/>
        <v>23</v>
      </c>
    </row>
    <row r="6544" spans="1:13" x14ac:dyDescent="0.35">
      <c r="A6544" t="s">
        <v>37</v>
      </c>
      <c r="B6544">
        <v>506187543</v>
      </c>
      <c r="C6544">
        <v>168200</v>
      </c>
      <c r="D6544" t="s">
        <v>5279</v>
      </c>
      <c r="E6544" s="1">
        <v>43621.620625000003</v>
      </c>
      <c r="F6544">
        <v>3</v>
      </c>
      <c r="G6544" t="s">
        <v>80</v>
      </c>
      <c r="H6544">
        <v>340</v>
      </c>
      <c r="I6544" s="1">
        <v>43640.999305555553</v>
      </c>
      <c r="J6544" s="2">
        <f t="shared" si="306"/>
        <v>1</v>
      </c>
      <c r="K6544" s="2" t="str">
        <f>IFERROR(VLOOKUP(A6544,Aux!A:B,2,0),"Outros")</f>
        <v>Municípios</v>
      </c>
      <c r="L6544" s="2">
        <f t="shared" si="307"/>
        <v>2019</v>
      </c>
      <c r="M6544">
        <f t="shared" si="308"/>
        <v>23</v>
      </c>
    </row>
    <row r="6545" spans="1:13" x14ac:dyDescent="0.35">
      <c r="A6545" t="s">
        <v>150</v>
      </c>
      <c r="B6545">
        <v>505309939</v>
      </c>
      <c r="C6545">
        <v>168201</v>
      </c>
      <c r="D6545" t="s">
        <v>5754</v>
      </c>
      <c r="E6545" s="1">
        <v>43621.629930555559</v>
      </c>
      <c r="F6545">
        <v>1</v>
      </c>
      <c r="G6545" t="s">
        <v>152</v>
      </c>
      <c r="H6545">
        <v>360</v>
      </c>
      <c r="I6545" s="1">
        <v>43629.6875</v>
      </c>
      <c r="J6545" s="2">
        <f t="shared" si="306"/>
        <v>1</v>
      </c>
      <c r="K6545" s="2" t="str">
        <f>IFERROR(VLOOKUP(A6545,Aux!A:B,2,0),"Outros")</f>
        <v>Municípios</v>
      </c>
      <c r="L6545" s="2">
        <f t="shared" si="307"/>
        <v>2019</v>
      </c>
      <c r="M6545">
        <f t="shared" si="308"/>
        <v>23</v>
      </c>
    </row>
    <row r="6546" spans="1:13" x14ac:dyDescent="0.35">
      <c r="A6546" t="s">
        <v>57</v>
      </c>
      <c r="B6546">
        <v>501294104</v>
      </c>
      <c r="C6546">
        <v>168202</v>
      </c>
      <c r="D6546" t="s">
        <v>5852</v>
      </c>
      <c r="E6546" s="1">
        <v>43621.630173611113</v>
      </c>
      <c r="F6546">
        <v>13</v>
      </c>
      <c r="G6546" t="s">
        <v>59</v>
      </c>
      <c r="H6546">
        <v>360</v>
      </c>
      <c r="I6546" s="1">
        <v>43627.999305555553</v>
      </c>
      <c r="J6546" s="2">
        <f t="shared" si="306"/>
        <v>1</v>
      </c>
      <c r="K6546" s="2" t="str">
        <f>IFERROR(VLOOKUP(A6546,Aux!A:B,2,0),"Outros")</f>
        <v>Municípios</v>
      </c>
      <c r="L6546" s="2">
        <f t="shared" si="307"/>
        <v>2019</v>
      </c>
      <c r="M6546">
        <f t="shared" si="308"/>
        <v>23</v>
      </c>
    </row>
    <row r="6547" spans="1:13" x14ac:dyDescent="0.35">
      <c r="A6547" t="s">
        <v>362</v>
      </c>
      <c r="B6547">
        <v>680017763</v>
      </c>
      <c r="C6547">
        <v>168203</v>
      </c>
      <c r="E6547" s="1">
        <v>43621.633530092593</v>
      </c>
      <c r="F6547">
        <v>1</v>
      </c>
      <c r="G6547" t="s">
        <v>33</v>
      </c>
      <c r="H6547">
        <v>400</v>
      </c>
      <c r="J6547" s="2">
        <f t="shared" si="306"/>
        <v>1</v>
      </c>
      <c r="K6547" s="2" t="str">
        <f>IFERROR(VLOOKUP(A6547,Aux!A:B,2,0),"Outros")</f>
        <v>Águas e resíduos</v>
      </c>
      <c r="L6547" s="2">
        <f t="shared" si="307"/>
        <v>2019</v>
      </c>
      <c r="M6547">
        <f t="shared" si="308"/>
        <v>23</v>
      </c>
    </row>
    <row r="6548" spans="1:13" x14ac:dyDescent="0.35">
      <c r="A6548" t="s">
        <v>362</v>
      </c>
      <c r="B6548">
        <v>680017763</v>
      </c>
      <c r="C6548">
        <v>168204</v>
      </c>
      <c r="D6548" t="s">
        <v>5853</v>
      </c>
      <c r="E6548" s="1">
        <v>43621.635127314818</v>
      </c>
      <c r="F6548">
        <v>13</v>
      </c>
      <c r="G6548" t="s">
        <v>566</v>
      </c>
      <c r="H6548">
        <v>360</v>
      </c>
      <c r="I6548" s="1">
        <v>43640.989583333336</v>
      </c>
      <c r="J6548" s="2">
        <f t="shared" si="306"/>
        <v>1</v>
      </c>
      <c r="K6548" s="2" t="str">
        <f>IFERROR(VLOOKUP(A6548,Aux!A:B,2,0),"Outros")</f>
        <v>Águas e resíduos</v>
      </c>
      <c r="L6548" s="2">
        <f t="shared" si="307"/>
        <v>2019</v>
      </c>
      <c r="M6548">
        <f t="shared" si="308"/>
        <v>23</v>
      </c>
    </row>
    <row r="6549" spans="1:13" x14ac:dyDescent="0.35">
      <c r="A6549" t="s">
        <v>311</v>
      </c>
      <c r="B6549">
        <v>680017550</v>
      </c>
      <c r="C6549">
        <v>168205</v>
      </c>
      <c r="D6549" t="s">
        <v>5854</v>
      </c>
      <c r="E6549" s="1">
        <v>43621.63652777778</v>
      </c>
      <c r="F6549">
        <v>13</v>
      </c>
      <c r="G6549" t="s">
        <v>924</v>
      </c>
      <c r="H6549">
        <v>360</v>
      </c>
      <c r="I6549" s="1">
        <v>43630.625</v>
      </c>
      <c r="J6549" s="2">
        <f t="shared" si="306"/>
        <v>1</v>
      </c>
      <c r="K6549" s="2" t="str">
        <f>IFERROR(VLOOKUP(A6549,Aux!A:B,2,0),"Outros")</f>
        <v>Águas e resíduos</v>
      </c>
      <c r="L6549" s="2">
        <f t="shared" si="307"/>
        <v>2019</v>
      </c>
      <c r="M6549">
        <f t="shared" si="308"/>
        <v>23</v>
      </c>
    </row>
    <row r="6550" spans="1:13" x14ac:dyDescent="0.35">
      <c r="A6550" t="s">
        <v>122</v>
      </c>
      <c r="B6550">
        <v>506173968</v>
      </c>
      <c r="C6550">
        <v>168206</v>
      </c>
      <c r="E6550" s="1">
        <v>43621.637766203705</v>
      </c>
      <c r="F6550">
        <v>1</v>
      </c>
      <c r="G6550" t="s">
        <v>33</v>
      </c>
      <c r="H6550">
        <v>400</v>
      </c>
      <c r="J6550" s="2">
        <f t="shared" si="306"/>
        <v>1</v>
      </c>
      <c r="K6550" s="2" t="str">
        <f>IFERROR(VLOOKUP(A6550,Aux!A:B,2,0),"Outros")</f>
        <v>Municípios</v>
      </c>
      <c r="L6550" s="2">
        <f t="shared" si="307"/>
        <v>2019</v>
      </c>
      <c r="M6550">
        <f t="shared" si="308"/>
        <v>23</v>
      </c>
    </row>
    <row r="6551" spans="1:13" x14ac:dyDescent="0.35">
      <c r="A6551" t="s">
        <v>171</v>
      </c>
      <c r="B6551">
        <v>504293125</v>
      </c>
      <c r="C6551">
        <v>168207</v>
      </c>
      <c r="E6551" s="1">
        <v>43621.63890046296</v>
      </c>
      <c r="F6551">
        <v>1</v>
      </c>
      <c r="G6551" t="s">
        <v>33</v>
      </c>
      <c r="H6551">
        <v>400</v>
      </c>
      <c r="J6551" s="2">
        <f t="shared" si="306"/>
        <v>1</v>
      </c>
      <c r="K6551" s="2" t="str">
        <f>IFERROR(VLOOKUP(A6551,Aux!A:B,2,0),"Outros")</f>
        <v>Municípios</v>
      </c>
      <c r="L6551" s="2">
        <f t="shared" si="307"/>
        <v>2019</v>
      </c>
      <c r="M6551">
        <f t="shared" si="308"/>
        <v>23</v>
      </c>
    </row>
    <row r="6552" spans="1:13" x14ac:dyDescent="0.35">
      <c r="A6552" t="s">
        <v>28</v>
      </c>
      <c r="B6552">
        <v>505932512</v>
      </c>
      <c r="C6552">
        <v>168208</v>
      </c>
      <c r="D6552" t="s">
        <v>5280</v>
      </c>
      <c r="E6552" s="1">
        <v>43621.639004629629</v>
      </c>
      <c r="F6552">
        <v>13</v>
      </c>
      <c r="G6552" t="s">
        <v>30</v>
      </c>
      <c r="H6552">
        <v>360</v>
      </c>
      <c r="I6552" s="1">
        <v>43627.999305555553</v>
      </c>
      <c r="J6552" s="2">
        <f t="shared" si="306"/>
        <v>1</v>
      </c>
      <c r="K6552" s="2" t="str">
        <f>IFERROR(VLOOKUP(A6552,Aux!A:B,2,0),"Outros")</f>
        <v>Municípios</v>
      </c>
      <c r="L6552" s="2">
        <f t="shared" si="307"/>
        <v>2019</v>
      </c>
      <c r="M6552">
        <f t="shared" si="308"/>
        <v>23</v>
      </c>
    </row>
    <row r="6553" spans="1:13" x14ac:dyDescent="0.35">
      <c r="A6553" t="s">
        <v>171</v>
      </c>
      <c r="B6553">
        <v>504293125</v>
      </c>
      <c r="C6553">
        <v>168211</v>
      </c>
      <c r="E6553" s="1">
        <v>43621.640729166669</v>
      </c>
      <c r="F6553">
        <v>1</v>
      </c>
      <c r="G6553" t="s">
        <v>33</v>
      </c>
      <c r="H6553">
        <v>400</v>
      </c>
      <c r="J6553" s="2">
        <f t="shared" si="306"/>
        <v>1</v>
      </c>
      <c r="K6553" s="2" t="str">
        <f>IFERROR(VLOOKUP(A6553,Aux!A:B,2,0),"Outros")</f>
        <v>Municípios</v>
      </c>
      <c r="L6553" s="2">
        <f t="shared" si="307"/>
        <v>2019</v>
      </c>
      <c r="M6553">
        <f t="shared" si="308"/>
        <v>23</v>
      </c>
    </row>
    <row r="6554" spans="1:13" x14ac:dyDescent="0.35">
      <c r="A6554" t="s">
        <v>150</v>
      </c>
      <c r="B6554">
        <v>505309939</v>
      </c>
      <c r="C6554">
        <v>168212</v>
      </c>
      <c r="D6554" t="s">
        <v>5478</v>
      </c>
      <c r="E6554" s="1">
        <v>43621.644768518519</v>
      </c>
      <c r="F6554">
        <v>1</v>
      </c>
      <c r="G6554" t="s">
        <v>152</v>
      </c>
      <c r="H6554">
        <v>360</v>
      </c>
      <c r="I6554" s="1">
        <v>43628.6875</v>
      </c>
      <c r="J6554" s="2">
        <f t="shared" si="306"/>
        <v>1</v>
      </c>
      <c r="K6554" s="2" t="str">
        <f>IFERROR(VLOOKUP(A6554,Aux!A:B,2,0),"Outros")</f>
        <v>Municípios</v>
      </c>
      <c r="L6554" s="2">
        <f t="shared" si="307"/>
        <v>2019</v>
      </c>
      <c r="M6554">
        <f t="shared" si="308"/>
        <v>23</v>
      </c>
    </row>
    <row r="6555" spans="1:13" x14ac:dyDescent="0.35">
      <c r="A6555" t="s">
        <v>39</v>
      </c>
      <c r="B6555">
        <v>507023129</v>
      </c>
      <c r="C6555">
        <v>168213</v>
      </c>
      <c r="D6555" t="s">
        <v>5479</v>
      </c>
      <c r="E6555" s="1">
        <v>43621.644918981481</v>
      </c>
      <c r="F6555">
        <v>13</v>
      </c>
      <c r="G6555" t="s">
        <v>3126</v>
      </c>
      <c r="H6555">
        <v>360</v>
      </c>
      <c r="I6555" s="1">
        <v>43634.708333333336</v>
      </c>
      <c r="J6555" s="2">
        <f t="shared" si="306"/>
        <v>1</v>
      </c>
      <c r="K6555" s="2" t="str">
        <f>IFERROR(VLOOKUP(A6555,Aux!A:B,2,0),"Outros")</f>
        <v>Outros</v>
      </c>
      <c r="L6555" s="2">
        <f t="shared" si="307"/>
        <v>2019</v>
      </c>
      <c r="M6555">
        <f t="shared" si="308"/>
        <v>23</v>
      </c>
    </row>
    <row r="6556" spans="1:13" x14ac:dyDescent="0.35">
      <c r="A6556" t="s">
        <v>12</v>
      </c>
      <c r="B6556">
        <v>508481287</v>
      </c>
      <c r="C6556">
        <v>168214</v>
      </c>
      <c r="E6556" s="1">
        <v>43621.651423611111</v>
      </c>
      <c r="F6556">
        <v>1</v>
      </c>
      <c r="G6556" t="s">
        <v>33</v>
      </c>
      <c r="H6556">
        <v>1</v>
      </c>
      <c r="J6556" s="2">
        <f t="shared" si="306"/>
        <v>1</v>
      </c>
      <c r="K6556" s="2" t="str">
        <f>IFERROR(VLOOKUP(A6556,Aux!A:B,2,0),"Outros")</f>
        <v>Hospitais</v>
      </c>
      <c r="L6556" s="2">
        <f t="shared" si="307"/>
        <v>2019</v>
      </c>
      <c r="M6556">
        <f t="shared" si="308"/>
        <v>23</v>
      </c>
    </row>
    <row r="6557" spans="1:13" x14ac:dyDescent="0.35">
      <c r="A6557" t="s">
        <v>63</v>
      </c>
      <c r="B6557">
        <v>502098139</v>
      </c>
      <c r="C6557">
        <v>168215</v>
      </c>
      <c r="E6557" s="1">
        <v>43621.653194444443</v>
      </c>
      <c r="F6557">
        <v>3</v>
      </c>
      <c r="G6557" t="s">
        <v>33</v>
      </c>
      <c r="H6557">
        <v>400</v>
      </c>
      <c r="J6557" s="2">
        <f t="shared" si="306"/>
        <v>1</v>
      </c>
      <c r="K6557" s="2" t="str">
        <f>IFERROR(VLOOKUP(A6557,Aux!A:B,2,0),"Outros")</f>
        <v>Municípios</v>
      </c>
      <c r="L6557" s="2">
        <f t="shared" si="307"/>
        <v>2019</v>
      </c>
      <c r="M6557">
        <f t="shared" si="308"/>
        <v>23</v>
      </c>
    </row>
    <row r="6558" spans="1:13" x14ac:dyDescent="0.35">
      <c r="A6558" t="s">
        <v>5145</v>
      </c>
      <c r="B6558">
        <v>510834965</v>
      </c>
      <c r="C6558">
        <v>168216</v>
      </c>
      <c r="E6558" s="1">
        <v>43621.655960648146</v>
      </c>
      <c r="F6558">
        <v>1</v>
      </c>
      <c r="G6558" t="s">
        <v>1023</v>
      </c>
      <c r="H6558">
        <v>400</v>
      </c>
      <c r="J6558" s="2">
        <f t="shared" si="306"/>
        <v>1</v>
      </c>
      <c r="K6558" s="2" t="str">
        <f>IFERROR(VLOOKUP(A6558,Aux!A:B,2,0),"Outros")</f>
        <v>Municípios</v>
      </c>
      <c r="L6558" s="2">
        <f t="shared" si="307"/>
        <v>2019</v>
      </c>
      <c r="M6558">
        <f t="shared" si="308"/>
        <v>23</v>
      </c>
    </row>
    <row r="6559" spans="1:13" x14ac:dyDescent="0.35">
      <c r="A6559" t="s">
        <v>57</v>
      </c>
      <c r="B6559">
        <v>501294104</v>
      </c>
      <c r="C6559">
        <v>168218</v>
      </c>
      <c r="D6559" t="s">
        <v>5855</v>
      </c>
      <c r="E6559" s="1">
        <v>43621.659953703704</v>
      </c>
      <c r="F6559">
        <v>1</v>
      </c>
      <c r="G6559" t="s">
        <v>103</v>
      </c>
      <c r="H6559">
        <v>340</v>
      </c>
      <c r="I6559" s="1">
        <v>43651.999305555553</v>
      </c>
      <c r="J6559" s="2">
        <f t="shared" si="306"/>
        <v>1</v>
      </c>
      <c r="K6559" s="2" t="str">
        <f>IFERROR(VLOOKUP(A6559,Aux!A:B,2,0),"Outros")</f>
        <v>Municípios</v>
      </c>
      <c r="L6559" s="2">
        <f t="shared" si="307"/>
        <v>2019</v>
      </c>
      <c r="M6559">
        <f t="shared" si="308"/>
        <v>23</v>
      </c>
    </row>
    <row r="6560" spans="1:13" x14ac:dyDescent="0.35">
      <c r="A6560" t="s">
        <v>5145</v>
      </c>
      <c r="B6560">
        <v>510834965</v>
      </c>
      <c r="C6560">
        <v>168219</v>
      </c>
      <c r="E6560" s="1">
        <v>43621.660231481481</v>
      </c>
      <c r="F6560">
        <v>1</v>
      </c>
      <c r="G6560" t="s">
        <v>1023</v>
      </c>
      <c r="H6560">
        <v>400</v>
      </c>
      <c r="J6560" s="2">
        <f t="shared" si="306"/>
        <v>1</v>
      </c>
      <c r="K6560" s="2" t="str">
        <f>IFERROR(VLOOKUP(A6560,Aux!A:B,2,0),"Outros")</f>
        <v>Municípios</v>
      </c>
      <c r="L6560" s="2">
        <f t="shared" si="307"/>
        <v>2019</v>
      </c>
      <c r="M6560">
        <f t="shared" si="308"/>
        <v>23</v>
      </c>
    </row>
    <row r="6561" spans="1:13" x14ac:dyDescent="0.35">
      <c r="A6561" t="s">
        <v>177</v>
      </c>
      <c r="B6561">
        <v>506609553</v>
      </c>
      <c r="C6561">
        <v>168224</v>
      </c>
      <c r="E6561" s="1">
        <v>43621.672939814816</v>
      </c>
      <c r="F6561">
        <v>13</v>
      </c>
      <c r="G6561" t="s">
        <v>33</v>
      </c>
      <c r="H6561">
        <v>400</v>
      </c>
      <c r="J6561" s="2">
        <f t="shared" si="306"/>
        <v>1</v>
      </c>
      <c r="K6561" s="2" t="str">
        <f>IFERROR(VLOOKUP(A6561,Aux!A:B,2,0),"Outros")</f>
        <v>Municípios</v>
      </c>
      <c r="L6561" s="2">
        <f t="shared" si="307"/>
        <v>2019</v>
      </c>
      <c r="M6561">
        <f t="shared" si="308"/>
        <v>23</v>
      </c>
    </row>
    <row r="6562" spans="1:13" x14ac:dyDescent="0.35">
      <c r="A6562" t="s">
        <v>177</v>
      </c>
      <c r="B6562">
        <v>506609553</v>
      </c>
      <c r="C6562">
        <v>168225</v>
      </c>
      <c r="D6562" t="s">
        <v>5281</v>
      </c>
      <c r="E6562" s="1">
        <v>43621.673055555555</v>
      </c>
      <c r="F6562">
        <v>1</v>
      </c>
      <c r="G6562" t="s">
        <v>179</v>
      </c>
      <c r="H6562">
        <v>360</v>
      </c>
      <c r="I6562" s="1">
        <v>43637.999305555553</v>
      </c>
      <c r="J6562" s="2">
        <f t="shared" si="306"/>
        <v>1</v>
      </c>
      <c r="K6562" s="2" t="str">
        <f>IFERROR(VLOOKUP(A6562,Aux!A:B,2,0),"Outros")</f>
        <v>Municípios</v>
      </c>
      <c r="L6562" s="2">
        <f t="shared" si="307"/>
        <v>2019</v>
      </c>
      <c r="M6562">
        <f t="shared" si="308"/>
        <v>23</v>
      </c>
    </row>
    <row r="6563" spans="1:13" x14ac:dyDescent="0.35">
      <c r="A6563" t="s">
        <v>5145</v>
      </c>
      <c r="B6563">
        <v>510834965</v>
      </c>
      <c r="C6563">
        <v>168226</v>
      </c>
      <c r="E6563" s="1">
        <v>43621.67690972222</v>
      </c>
      <c r="F6563">
        <v>13</v>
      </c>
      <c r="G6563" t="s">
        <v>1023</v>
      </c>
      <c r="H6563">
        <v>1</v>
      </c>
      <c r="I6563" s="1">
        <v>25569.999305555557</v>
      </c>
      <c r="J6563" s="2">
        <f t="shared" si="306"/>
        <v>1</v>
      </c>
      <c r="K6563" s="2" t="str">
        <f>IFERROR(VLOOKUP(A6563,Aux!A:B,2,0),"Outros")</f>
        <v>Municípios</v>
      </c>
      <c r="L6563" s="2">
        <f t="shared" si="307"/>
        <v>2019</v>
      </c>
      <c r="M6563">
        <f t="shared" si="308"/>
        <v>23</v>
      </c>
    </row>
    <row r="6564" spans="1:13" x14ac:dyDescent="0.35">
      <c r="A6564" t="s">
        <v>57</v>
      </c>
      <c r="B6564">
        <v>501294104</v>
      </c>
      <c r="C6564">
        <v>168227</v>
      </c>
      <c r="D6564" t="s">
        <v>5723</v>
      </c>
      <c r="E6564" s="1">
        <v>43621.677905092591</v>
      </c>
      <c r="F6564">
        <v>1</v>
      </c>
      <c r="G6564" t="s">
        <v>103</v>
      </c>
      <c r="H6564">
        <v>340</v>
      </c>
      <c r="I6564" s="1">
        <v>43669.999305555553</v>
      </c>
      <c r="J6564" s="2">
        <f t="shared" si="306"/>
        <v>1</v>
      </c>
      <c r="K6564" s="2" t="str">
        <f>IFERROR(VLOOKUP(A6564,Aux!A:B,2,0),"Outros")</f>
        <v>Municípios</v>
      </c>
      <c r="L6564" s="2">
        <f t="shared" si="307"/>
        <v>2019</v>
      </c>
      <c r="M6564">
        <f t="shared" si="308"/>
        <v>23</v>
      </c>
    </row>
    <row r="6565" spans="1:13" x14ac:dyDescent="0.35">
      <c r="A6565" t="s">
        <v>275</v>
      </c>
      <c r="B6565">
        <v>505187531</v>
      </c>
      <c r="C6565">
        <v>168228</v>
      </c>
      <c r="D6565" t="s">
        <v>5387</v>
      </c>
      <c r="E6565" s="1">
        <v>43621.678738425922</v>
      </c>
      <c r="F6565">
        <v>1</v>
      </c>
      <c r="G6565" t="s">
        <v>277</v>
      </c>
      <c r="H6565">
        <v>360</v>
      </c>
      <c r="I6565" s="1">
        <v>43622.999305555553</v>
      </c>
      <c r="J6565" s="2">
        <f t="shared" si="306"/>
        <v>1</v>
      </c>
      <c r="K6565" s="2" t="str">
        <f>IFERROR(VLOOKUP(A6565,Aux!A:B,2,0),"Outros")</f>
        <v>Municípios</v>
      </c>
      <c r="L6565" s="2">
        <f t="shared" si="307"/>
        <v>2019</v>
      </c>
      <c r="M6565">
        <f t="shared" si="308"/>
        <v>23</v>
      </c>
    </row>
    <row r="6566" spans="1:13" x14ac:dyDescent="0.35">
      <c r="A6566" t="s">
        <v>63</v>
      </c>
      <c r="B6566">
        <v>502098139</v>
      </c>
      <c r="C6566">
        <v>168229</v>
      </c>
      <c r="D6566" t="s">
        <v>5724</v>
      </c>
      <c r="E6566" s="1">
        <v>43621.679571759261</v>
      </c>
      <c r="F6566">
        <v>13</v>
      </c>
      <c r="G6566" t="s">
        <v>75</v>
      </c>
      <c r="H6566">
        <v>360</v>
      </c>
      <c r="I6566" s="1">
        <v>43631.75</v>
      </c>
      <c r="J6566" s="2">
        <f t="shared" si="306"/>
        <v>1</v>
      </c>
      <c r="K6566" s="2" t="str">
        <f>IFERROR(VLOOKUP(A6566,Aux!A:B,2,0),"Outros")</f>
        <v>Municípios</v>
      </c>
      <c r="L6566" s="2">
        <f t="shared" si="307"/>
        <v>2019</v>
      </c>
      <c r="M6566">
        <f t="shared" si="308"/>
        <v>23</v>
      </c>
    </row>
    <row r="6567" spans="1:13" x14ac:dyDescent="0.35">
      <c r="A6567" t="s">
        <v>607</v>
      </c>
      <c r="B6567">
        <v>505985217</v>
      </c>
      <c r="C6567">
        <v>168230</v>
      </c>
      <c r="D6567" t="s">
        <v>5856</v>
      </c>
      <c r="E6567" s="1">
        <v>43621.681284722225</v>
      </c>
      <c r="F6567">
        <v>3</v>
      </c>
      <c r="G6567" t="s">
        <v>708</v>
      </c>
      <c r="H6567">
        <v>5</v>
      </c>
      <c r="I6567" s="1">
        <v>43629</v>
      </c>
      <c r="J6567" s="2">
        <f t="shared" si="306"/>
        <v>1</v>
      </c>
      <c r="K6567" s="2" t="str">
        <f>IFERROR(VLOOKUP(A6567,Aux!A:B,2,0),"Outros")</f>
        <v>Municípios</v>
      </c>
      <c r="L6567" s="2">
        <f t="shared" si="307"/>
        <v>2019</v>
      </c>
      <c r="M6567">
        <f t="shared" si="308"/>
        <v>23</v>
      </c>
    </row>
    <row r="6568" spans="1:13" x14ac:dyDescent="0.35">
      <c r="A6568" t="s">
        <v>35</v>
      </c>
      <c r="B6568">
        <v>508666236</v>
      </c>
      <c r="C6568">
        <v>168231</v>
      </c>
      <c r="D6568" t="s">
        <v>5282</v>
      </c>
      <c r="E6568" s="1">
        <v>43621.685358796298</v>
      </c>
      <c r="F6568">
        <v>13</v>
      </c>
      <c r="G6568" t="s">
        <v>33</v>
      </c>
      <c r="H6568">
        <v>360</v>
      </c>
      <c r="I6568" s="1">
        <v>43655.999305555553</v>
      </c>
      <c r="J6568" s="2">
        <f t="shared" si="306"/>
        <v>1</v>
      </c>
      <c r="K6568" s="2" t="str">
        <f>IFERROR(VLOOKUP(A6568,Aux!A:B,2,0),"Outros")</f>
        <v>Outros</v>
      </c>
      <c r="L6568" s="2">
        <f t="shared" si="307"/>
        <v>2019</v>
      </c>
      <c r="M6568">
        <f t="shared" si="308"/>
        <v>23</v>
      </c>
    </row>
    <row r="6569" spans="1:13" x14ac:dyDescent="0.35">
      <c r="A6569" t="s">
        <v>246</v>
      </c>
      <c r="B6569">
        <v>512013241</v>
      </c>
      <c r="C6569">
        <v>168232</v>
      </c>
      <c r="D6569" t="s">
        <v>5166</v>
      </c>
      <c r="E6569" s="1">
        <v>43621.685717592591</v>
      </c>
      <c r="F6569">
        <v>1</v>
      </c>
      <c r="G6569" t="s">
        <v>5422</v>
      </c>
      <c r="H6569">
        <v>360</v>
      </c>
      <c r="I6569" s="1">
        <v>43629.75</v>
      </c>
      <c r="J6569" s="2">
        <f t="shared" si="306"/>
        <v>1</v>
      </c>
      <c r="K6569" s="2" t="str">
        <f>IFERROR(VLOOKUP(A6569,Aux!A:B,2,0),"Outros")</f>
        <v>Municípios</v>
      </c>
      <c r="L6569" s="2">
        <f t="shared" si="307"/>
        <v>2019</v>
      </c>
      <c r="M6569">
        <f t="shared" si="308"/>
        <v>23</v>
      </c>
    </row>
    <row r="6570" spans="1:13" x14ac:dyDescent="0.35">
      <c r="A6570" t="s">
        <v>122</v>
      </c>
      <c r="B6570">
        <v>506173968</v>
      </c>
      <c r="C6570">
        <v>168234</v>
      </c>
      <c r="D6570" t="s">
        <v>5512</v>
      </c>
      <c r="E6570" s="1">
        <v>43621.687847222223</v>
      </c>
      <c r="F6570">
        <v>1</v>
      </c>
      <c r="G6570" t="s">
        <v>147</v>
      </c>
      <c r="H6570">
        <v>5</v>
      </c>
      <c r="I6570" s="1">
        <v>43631.75</v>
      </c>
      <c r="J6570" s="2">
        <f t="shared" si="306"/>
        <v>1</v>
      </c>
      <c r="K6570" s="2" t="str">
        <f>IFERROR(VLOOKUP(A6570,Aux!A:B,2,0),"Outros")</f>
        <v>Municípios</v>
      </c>
      <c r="L6570" s="2">
        <f t="shared" si="307"/>
        <v>2019</v>
      </c>
      <c r="M6570">
        <f t="shared" si="308"/>
        <v>23</v>
      </c>
    </row>
    <row r="6571" spans="1:13" x14ac:dyDescent="0.35">
      <c r="A6571" t="s">
        <v>133</v>
      </c>
      <c r="B6571">
        <v>503539473</v>
      </c>
      <c r="C6571">
        <v>168235</v>
      </c>
      <c r="D6571" t="s">
        <v>5146</v>
      </c>
      <c r="E6571" s="1">
        <v>43621.691168981481</v>
      </c>
      <c r="F6571">
        <v>13</v>
      </c>
      <c r="G6571" t="s">
        <v>135</v>
      </c>
      <c r="H6571">
        <v>360</v>
      </c>
      <c r="I6571" s="1">
        <v>43625.999305555553</v>
      </c>
      <c r="J6571" s="2">
        <f t="shared" si="306"/>
        <v>1</v>
      </c>
      <c r="K6571" s="2" t="str">
        <f>IFERROR(VLOOKUP(A6571,Aux!A:B,2,0),"Outros")</f>
        <v>Municípios</v>
      </c>
      <c r="L6571" s="2">
        <f t="shared" si="307"/>
        <v>2019</v>
      </c>
      <c r="M6571">
        <f t="shared" si="308"/>
        <v>23</v>
      </c>
    </row>
    <row r="6572" spans="1:13" x14ac:dyDescent="0.35">
      <c r="A6572" t="s">
        <v>251</v>
      </c>
      <c r="B6572">
        <v>508069645</v>
      </c>
      <c r="C6572">
        <v>168236</v>
      </c>
      <c r="D6572" t="s">
        <v>5388</v>
      </c>
      <c r="E6572" s="1">
        <v>43621.694849537038</v>
      </c>
      <c r="F6572">
        <v>1</v>
      </c>
      <c r="G6572" t="s">
        <v>2796</v>
      </c>
      <c r="H6572">
        <v>210</v>
      </c>
      <c r="I6572" s="1">
        <v>43630.708333333336</v>
      </c>
      <c r="J6572" s="2">
        <f t="shared" si="306"/>
        <v>1</v>
      </c>
      <c r="K6572" s="2" t="str">
        <f>IFERROR(VLOOKUP(A6572,Aux!A:B,2,0),"Outros")</f>
        <v>Escolas</v>
      </c>
      <c r="L6572" s="2">
        <f t="shared" si="307"/>
        <v>2019</v>
      </c>
      <c r="M6572">
        <f t="shared" si="308"/>
        <v>23</v>
      </c>
    </row>
    <row r="6573" spans="1:13" x14ac:dyDescent="0.35">
      <c r="A6573" t="s">
        <v>143</v>
      </c>
      <c r="B6573">
        <v>506801969</v>
      </c>
      <c r="C6573">
        <v>168239</v>
      </c>
      <c r="D6573" t="s">
        <v>1295</v>
      </c>
      <c r="E6573" s="1">
        <v>43621.700578703705</v>
      </c>
      <c r="F6573">
        <v>13</v>
      </c>
      <c r="G6573" t="s">
        <v>145</v>
      </c>
      <c r="H6573">
        <v>5</v>
      </c>
      <c r="I6573" s="1">
        <v>43631.708333333336</v>
      </c>
      <c r="J6573" s="2">
        <f t="shared" si="306"/>
        <v>1</v>
      </c>
      <c r="K6573" s="2" t="str">
        <f>IFERROR(VLOOKUP(A6573,Aux!A:B,2,0),"Outros")</f>
        <v>Municípios</v>
      </c>
      <c r="L6573" s="2">
        <f t="shared" si="307"/>
        <v>2019</v>
      </c>
      <c r="M6573">
        <f t="shared" si="308"/>
        <v>23</v>
      </c>
    </row>
    <row r="6574" spans="1:13" x14ac:dyDescent="0.35">
      <c r="A6574" t="s">
        <v>39</v>
      </c>
      <c r="B6574">
        <v>507023129</v>
      </c>
      <c r="C6574">
        <v>168240</v>
      </c>
      <c r="D6574" t="s">
        <v>5423</v>
      </c>
      <c r="E6574" s="1">
        <v>43621.702175925922</v>
      </c>
      <c r="F6574">
        <v>13</v>
      </c>
      <c r="G6574" t="s">
        <v>622</v>
      </c>
      <c r="H6574">
        <v>360</v>
      </c>
      <c r="I6574" s="1">
        <v>43635.708333333336</v>
      </c>
      <c r="J6574" s="2">
        <f t="shared" si="306"/>
        <v>1</v>
      </c>
      <c r="K6574" s="2" t="str">
        <f>IFERROR(VLOOKUP(A6574,Aux!A:B,2,0),"Outros")</f>
        <v>Outros</v>
      </c>
      <c r="L6574" s="2">
        <f t="shared" si="307"/>
        <v>2019</v>
      </c>
      <c r="M6574">
        <f t="shared" si="308"/>
        <v>23</v>
      </c>
    </row>
    <row r="6575" spans="1:13" x14ac:dyDescent="0.35">
      <c r="A6575" t="s">
        <v>105</v>
      </c>
      <c r="B6575">
        <v>503311332</v>
      </c>
      <c r="C6575">
        <v>168241</v>
      </c>
      <c r="D6575" t="s">
        <v>5147</v>
      </c>
      <c r="E6575" s="1">
        <v>43621.702372685184</v>
      </c>
      <c r="F6575">
        <v>1</v>
      </c>
      <c r="G6575" t="s">
        <v>259</v>
      </c>
      <c r="H6575">
        <v>360</v>
      </c>
      <c r="I6575" s="1">
        <v>43627.999305555553</v>
      </c>
      <c r="J6575" s="2">
        <f t="shared" si="306"/>
        <v>1</v>
      </c>
      <c r="K6575" s="2" t="str">
        <f>IFERROR(VLOOKUP(A6575,Aux!A:B,2,0),"Outros")</f>
        <v>Municípios</v>
      </c>
      <c r="L6575" s="2">
        <f t="shared" si="307"/>
        <v>2019</v>
      </c>
      <c r="M6575">
        <f t="shared" si="308"/>
        <v>23</v>
      </c>
    </row>
    <row r="6576" spans="1:13" x14ac:dyDescent="0.35">
      <c r="A6576" t="s">
        <v>336</v>
      </c>
      <c r="B6576">
        <v>505170876</v>
      </c>
      <c r="C6576">
        <v>168242</v>
      </c>
      <c r="D6576" t="s">
        <v>5513</v>
      </c>
      <c r="E6576" s="1">
        <v>43621.703865740739</v>
      </c>
      <c r="F6576">
        <v>3</v>
      </c>
      <c r="G6576" t="s">
        <v>345</v>
      </c>
      <c r="H6576">
        <v>360</v>
      </c>
      <c r="I6576" s="1">
        <v>43636.708333333336</v>
      </c>
      <c r="J6576" s="2">
        <f t="shared" si="306"/>
        <v>1</v>
      </c>
      <c r="K6576" s="2" t="str">
        <f>IFERROR(VLOOKUP(A6576,Aux!A:B,2,0),"Outros")</f>
        <v>Municípios</v>
      </c>
      <c r="L6576" s="2">
        <f t="shared" si="307"/>
        <v>2019</v>
      </c>
      <c r="M6576">
        <f t="shared" si="308"/>
        <v>23</v>
      </c>
    </row>
    <row r="6577" spans="1:13" x14ac:dyDescent="0.35">
      <c r="A6577" t="s">
        <v>71</v>
      </c>
      <c r="B6577">
        <v>500051054</v>
      </c>
      <c r="C6577">
        <v>168244</v>
      </c>
      <c r="D6577" t="s">
        <v>5389</v>
      </c>
      <c r="E6577" s="1">
        <v>43621.710405092592</v>
      </c>
      <c r="F6577">
        <v>3</v>
      </c>
      <c r="G6577" t="s">
        <v>202</v>
      </c>
      <c r="H6577">
        <v>360</v>
      </c>
      <c r="I6577" s="1">
        <v>43628.791666666664</v>
      </c>
      <c r="J6577" s="2">
        <f t="shared" si="306"/>
        <v>1</v>
      </c>
      <c r="K6577" s="2" t="str">
        <f>IFERROR(VLOOKUP(A6577,Aux!A:B,2,0),"Outros")</f>
        <v>Municípios</v>
      </c>
      <c r="L6577" s="2">
        <f t="shared" si="307"/>
        <v>2019</v>
      </c>
      <c r="M6577">
        <f t="shared" si="308"/>
        <v>23</v>
      </c>
    </row>
    <row r="6578" spans="1:13" x14ac:dyDescent="0.35">
      <c r="A6578" t="s">
        <v>336</v>
      </c>
      <c r="B6578">
        <v>505170876</v>
      </c>
      <c r="C6578">
        <v>168245</v>
      </c>
      <c r="D6578" t="s">
        <v>5390</v>
      </c>
      <c r="E6578" s="1">
        <v>43621.716516203705</v>
      </c>
      <c r="F6578">
        <v>3</v>
      </c>
      <c r="G6578" t="s">
        <v>345</v>
      </c>
      <c r="H6578">
        <v>360</v>
      </c>
      <c r="I6578" s="1">
        <v>43636.708333333336</v>
      </c>
      <c r="J6578" s="2">
        <f t="shared" si="306"/>
        <v>1</v>
      </c>
      <c r="K6578" s="2" t="str">
        <f>IFERROR(VLOOKUP(A6578,Aux!A:B,2,0),"Outros")</f>
        <v>Municípios</v>
      </c>
      <c r="L6578" s="2">
        <f t="shared" si="307"/>
        <v>2019</v>
      </c>
      <c r="M6578">
        <f t="shared" si="308"/>
        <v>23</v>
      </c>
    </row>
    <row r="6579" spans="1:13" x14ac:dyDescent="0.35">
      <c r="A6579" t="s">
        <v>35</v>
      </c>
      <c r="B6579">
        <v>508666236</v>
      </c>
      <c r="C6579">
        <v>168246</v>
      </c>
      <c r="D6579" t="s">
        <v>5282</v>
      </c>
      <c r="E6579" s="1">
        <v>43621.719386574077</v>
      </c>
      <c r="F6579">
        <v>13</v>
      </c>
      <c r="G6579" t="s">
        <v>33</v>
      </c>
      <c r="H6579">
        <v>400</v>
      </c>
      <c r="I6579" s="1">
        <v>43339.999305555553</v>
      </c>
      <c r="J6579" s="2">
        <f t="shared" si="306"/>
        <v>1</v>
      </c>
      <c r="K6579" s="2" t="str">
        <f>IFERROR(VLOOKUP(A6579,Aux!A:B,2,0),"Outros")</f>
        <v>Outros</v>
      </c>
      <c r="L6579" s="2">
        <f t="shared" si="307"/>
        <v>2019</v>
      </c>
      <c r="M6579">
        <f t="shared" si="308"/>
        <v>23</v>
      </c>
    </row>
    <row r="6580" spans="1:13" x14ac:dyDescent="0.35">
      <c r="A6580" t="s">
        <v>57</v>
      </c>
      <c r="B6580">
        <v>501294104</v>
      </c>
      <c r="C6580">
        <v>168247</v>
      </c>
      <c r="D6580" t="s">
        <v>5514</v>
      </c>
      <c r="E6580" s="1">
        <v>43621.721099537041</v>
      </c>
      <c r="F6580">
        <v>1</v>
      </c>
      <c r="G6580" t="s">
        <v>103</v>
      </c>
      <c r="H6580">
        <v>340</v>
      </c>
      <c r="I6580" s="1">
        <v>43651.999305555553</v>
      </c>
      <c r="J6580" s="2">
        <f t="shared" si="306"/>
        <v>1</v>
      </c>
      <c r="K6580" s="2" t="str">
        <f>IFERROR(VLOOKUP(A6580,Aux!A:B,2,0),"Outros")</f>
        <v>Municípios</v>
      </c>
      <c r="L6580" s="2">
        <f t="shared" si="307"/>
        <v>2019</v>
      </c>
      <c r="M6580">
        <f t="shared" si="308"/>
        <v>23</v>
      </c>
    </row>
    <row r="6581" spans="1:13" x14ac:dyDescent="0.35">
      <c r="A6581" t="s">
        <v>76</v>
      </c>
      <c r="B6581">
        <v>506676056</v>
      </c>
      <c r="C6581">
        <v>168248</v>
      </c>
      <c r="D6581" t="s">
        <v>5515</v>
      </c>
      <c r="E6581" s="1">
        <v>43621.726909722223</v>
      </c>
      <c r="F6581">
        <v>1</v>
      </c>
      <c r="G6581" t="s">
        <v>703</v>
      </c>
      <c r="H6581">
        <v>340</v>
      </c>
      <c r="I6581" s="1">
        <v>43627.999305555553</v>
      </c>
      <c r="J6581" s="2">
        <f t="shared" si="306"/>
        <v>1</v>
      </c>
      <c r="K6581" s="2" t="str">
        <f>IFERROR(VLOOKUP(A6581,Aux!A:B,2,0),"Outros")</f>
        <v>Municípios</v>
      </c>
      <c r="L6581" s="2">
        <f t="shared" si="307"/>
        <v>2019</v>
      </c>
      <c r="M6581">
        <f t="shared" si="308"/>
        <v>23</v>
      </c>
    </row>
    <row r="6582" spans="1:13" x14ac:dyDescent="0.35">
      <c r="A6582" t="s">
        <v>27</v>
      </c>
      <c r="B6582">
        <v>505584760</v>
      </c>
      <c r="C6582">
        <v>168249</v>
      </c>
      <c r="D6582" t="s">
        <v>5424</v>
      </c>
      <c r="E6582" s="1">
        <v>43621.734236111108</v>
      </c>
      <c r="F6582">
        <v>3</v>
      </c>
      <c r="G6582" t="s">
        <v>886</v>
      </c>
      <c r="H6582">
        <v>300</v>
      </c>
      <c r="I6582" s="1">
        <v>43627.999305555553</v>
      </c>
      <c r="J6582" s="2">
        <f t="shared" si="306"/>
        <v>1</v>
      </c>
      <c r="K6582" s="2" t="str">
        <f>IFERROR(VLOOKUP(A6582,Aux!A:B,2,0),"Outros")</f>
        <v>Municípios</v>
      </c>
      <c r="L6582" s="2">
        <f t="shared" si="307"/>
        <v>2019</v>
      </c>
      <c r="M6582">
        <f t="shared" si="308"/>
        <v>23</v>
      </c>
    </row>
    <row r="6583" spans="1:13" x14ac:dyDescent="0.35">
      <c r="A6583" t="s">
        <v>12</v>
      </c>
      <c r="B6583">
        <v>508481287</v>
      </c>
      <c r="C6583">
        <v>168250</v>
      </c>
      <c r="D6583" t="s">
        <v>5391</v>
      </c>
      <c r="E6583" s="1">
        <v>43621.748842592591</v>
      </c>
      <c r="F6583">
        <v>1</v>
      </c>
      <c r="G6583" t="s">
        <v>14</v>
      </c>
      <c r="H6583">
        <v>360</v>
      </c>
      <c r="I6583" s="1">
        <v>43635.708333333336</v>
      </c>
      <c r="J6583" s="2">
        <f t="shared" si="306"/>
        <v>1</v>
      </c>
      <c r="K6583" s="2" t="str">
        <f>IFERROR(VLOOKUP(A6583,Aux!A:B,2,0),"Outros")</f>
        <v>Hospitais</v>
      </c>
      <c r="L6583" s="2">
        <f t="shared" si="307"/>
        <v>2019</v>
      </c>
      <c r="M6583">
        <f t="shared" si="308"/>
        <v>23</v>
      </c>
    </row>
    <row r="6584" spans="1:13" x14ac:dyDescent="0.35">
      <c r="A6584" t="s">
        <v>54</v>
      </c>
      <c r="B6584">
        <v>508345464</v>
      </c>
      <c r="C6584">
        <v>168251</v>
      </c>
      <c r="D6584" t="s">
        <v>5245</v>
      </c>
      <c r="E6584" s="1">
        <v>43621.750868055555</v>
      </c>
      <c r="F6584">
        <v>1</v>
      </c>
      <c r="G6584" t="s">
        <v>567</v>
      </c>
      <c r="H6584">
        <v>360</v>
      </c>
      <c r="I6584" s="1">
        <v>43627.75</v>
      </c>
      <c r="J6584" s="2">
        <f t="shared" si="306"/>
        <v>1</v>
      </c>
      <c r="K6584" s="2" t="str">
        <f>IFERROR(VLOOKUP(A6584,Aux!A:B,2,0),"Outros")</f>
        <v>Outros</v>
      </c>
      <c r="L6584" s="2">
        <f t="shared" si="307"/>
        <v>2019</v>
      </c>
      <c r="M6584">
        <f t="shared" si="308"/>
        <v>23</v>
      </c>
    </row>
    <row r="6585" spans="1:13" x14ac:dyDescent="0.35">
      <c r="A6585" t="s">
        <v>122</v>
      </c>
      <c r="B6585">
        <v>506173968</v>
      </c>
      <c r="C6585">
        <v>168252</v>
      </c>
      <c r="E6585" s="1">
        <v>43621.777013888888</v>
      </c>
      <c r="F6585">
        <v>3</v>
      </c>
      <c r="G6585" t="s">
        <v>33</v>
      </c>
      <c r="H6585">
        <v>400</v>
      </c>
      <c r="J6585" s="2">
        <f t="shared" si="306"/>
        <v>1</v>
      </c>
      <c r="K6585" s="2" t="str">
        <f>IFERROR(VLOOKUP(A6585,Aux!A:B,2,0),"Outros")</f>
        <v>Municípios</v>
      </c>
      <c r="L6585" s="2">
        <f t="shared" si="307"/>
        <v>2019</v>
      </c>
      <c r="M6585">
        <f t="shared" si="308"/>
        <v>23</v>
      </c>
    </row>
    <row r="6586" spans="1:13" x14ac:dyDescent="0.35">
      <c r="A6586" t="s">
        <v>48</v>
      </c>
      <c r="B6586">
        <v>503035416</v>
      </c>
      <c r="C6586">
        <v>168267</v>
      </c>
      <c r="D6586" t="s">
        <v>5516</v>
      </c>
      <c r="E6586" s="1">
        <v>43622.383206018516</v>
      </c>
      <c r="F6586">
        <v>1</v>
      </c>
      <c r="G6586" t="s">
        <v>33</v>
      </c>
      <c r="H6586">
        <v>5</v>
      </c>
      <c r="I6586" s="1">
        <v>43627.708333333336</v>
      </c>
      <c r="J6586" s="2">
        <f t="shared" si="306"/>
        <v>1</v>
      </c>
      <c r="K6586" s="2" t="str">
        <f>IFERROR(VLOOKUP(A6586,Aux!A:B,2,0),"Outros")</f>
        <v>Hospitais</v>
      </c>
      <c r="L6586" s="2">
        <f t="shared" si="307"/>
        <v>2019</v>
      </c>
      <c r="M6586">
        <f t="shared" si="308"/>
        <v>23</v>
      </c>
    </row>
    <row r="6587" spans="1:13" x14ac:dyDescent="0.35">
      <c r="A6587" t="s">
        <v>37</v>
      </c>
      <c r="B6587">
        <v>506187543</v>
      </c>
      <c r="C6587">
        <v>168268</v>
      </c>
      <c r="D6587" t="s">
        <v>5148</v>
      </c>
      <c r="E6587" s="1">
        <v>43622.385821759257</v>
      </c>
      <c r="F6587">
        <v>13</v>
      </c>
      <c r="G6587" t="s">
        <v>33</v>
      </c>
      <c r="H6587">
        <v>340</v>
      </c>
      <c r="I6587" s="1">
        <v>43629.999305555553</v>
      </c>
      <c r="J6587" s="2">
        <f t="shared" si="306"/>
        <v>1</v>
      </c>
      <c r="K6587" s="2" t="str">
        <f>IFERROR(VLOOKUP(A6587,Aux!A:B,2,0),"Outros")</f>
        <v>Municípios</v>
      </c>
      <c r="L6587" s="2">
        <f t="shared" si="307"/>
        <v>2019</v>
      </c>
      <c r="M6587">
        <f t="shared" si="308"/>
        <v>23</v>
      </c>
    </row>
    <row r="6588" spans="1:13" x14ac:dyDescent="0.35">
      <c r="A6588" t="s">
        <v>12</v>
      </c>
      <c r="B6588">
        <v>508481287</v>
      </c>
      <c r="C6588">
        <v>168269</v>
      </c>
      <c r="D6588" t="s">
        <v>5480</v>
      </c>
      <c r="E6588" s="1">
        <v>43622.392222222225</v>
      </c>
      <c r="F6588">
        <v>13</v>
      </c>
      <c r="G6588" t="s">
        <v>14</v>
      </c>
      <c r="H6588">
        <v>360</v>
      </c>
      <c r="I6588" s="1">
        <v>43643.708333333336</v>
      </c>
      <c r="J6588" s="2">
        <f t="shared" si="306"/>
        <v>1</v>
      </c>
      <c r="K6588" s="2" t="str">
        <f>IFERROR(VLOOKUP(A6588,Aux!A:B,2,0),"Outros")</f>
        <v>Hospitais</v>
      </c>
      <c r="L6588" s="2">
        <f t="shared" si="307"/>
        <v>2019</v>
      </c>
      <c r="M6588">
        <f t="shared" si="308"/>
        <v>23</v>
      </c>
    </row>
    <row r="6589" spans="1:13" x14ac:dyDescent="0.35">
      <c r="A6589" t="s">
        <v>57</v>
      </c>
      <c r="B6589">
        <v>501294104</v>
      </c>
      <c r="C6589">
        <v>168270</v>
      </c>
      <c r="D6589" t="s">
        <v>5195</v>
      </c>
      <c r="E6589" s="1">
        <v>43622.412708333337</v>
      </c>
      <c r="F6589">
        <v>13</v>
      </c>
      <c r="G6589" t="s">
        <v>97</v>
      </c>
      <c r="H6589">
        <v>360</v>
      </c>
      <c r="I6589" s="1">
        <v>43628.999305555553</v>
      </c>
      <c r="J6589" s="2">
        <f t="shared" si="306"/>
        <v>1</v>
      </c>
      <c r="K6589" s="2" t="str">
        <f>IFERROR(VLOOKUP(A6589,Aux!A:B,2,0),"Outros")</f>
        <v>Municípios</v>
      </c>
      <c r="L6589" s="2">
        <f t="shared" si="307"/>
        <v>2019</v>
      </c>
      <c r="M6589">
        <f t="shared" si="308"/>
        <v>23</v>
      </c>
    </row>
    <row r="6590" spans="1:13" x14ac:dyDescent="0.35">
      <c r="A6590" t="s">
        <v>275</v>
      </c>
      <c r="B6590">
        <v>505187531</v>
      </c>
      <c r="C6590">
        <v>168273</v>
      </c>
      <c r="D6590" t="s">
        <v>5725</v>
      </c>
      <c r="E6590" s="1">
        <v>43622.441203703704</v>
      </c>
      <c r="F6590">
        <v>3</v>
      </c>
      <c r="G6590" t="s">
        <v>277</v>
      </c>
      <c r="H6590">
        <v>360</v>
      </c>
      <c r="I6590" s="1">
        <v>43637.999305555553</v>
      </c>
      <c r="J6590" s="2">
        <f t="shared" si="306"/>
        <v>1</v>
      </c>
      <c r="K6590" s="2" t="str">
        <f>IFERROR(VLOOKUP(A6590,Aux!A:B,2,0),"Outros")</f>
        <v>Municípios</v>
      </c>
      <c r="L6590" s="2">
        <f t="shared" si="307"/>
        <v>2019</v>
      </c>
      <c r="M6590">
        <f t="shared" si="308"/>
        <v>23</v>
      </c>
    </row>
    <row r="6591" spans="1:13" x14ac:dyDescent="0.35">
      <c r="A6591" t="s">
        <v>48</v>
      </c>
      <c r="B6591">
        <v>503035416</v>
      </c>
      <c r="C6591">
        <v>168274</v>
      </c>
      <c r="D6591" t="s">
        <v>5726</v>
      </c>
      <c r="E6591" s="1">
        <v>43622.441527777781</v>
      </c>
      <c r="F6591">
        <v>1</v>
      </c>
      <c r="G6591" t="s">
        <v>33</v>
      </c>
      <c r="H6591">
        <v>340</v>
      </c>
      <c r="I6591" s="1">
        <v>43629.708333333336</v>
      </c>
      <c r="J6591" s="2">
        <f t="shared" si="306"/>
        <v>1</v>
      </c>
      <c r="K6591" s="2" t="str">
        <f>IFERROR(VLOOKUP(A6591,Aux!A:B,2,0),"Outros")</f>
        <v>Hospitais</v>
      </c>
      <c r="L6591" s="2">
        <f t="shared" si="307"/>
        <v>2019</v>
      </c>
      <c r="M6591">
        <f t="shared" si="308"/>
        <v>23</v>
      </c>
    </row>
    <row r="6592" spans="1:13" x14ac:dyDescent="0.35">
      <c r="A6592" t="s">
        <v>92</v>
      </c>
      <c r="B6592">
        <v>506037258</v>
      </c>
      <c r="C6592">
        <v>168275</v>
      </c>
      <c r="E6592" s="1">
        <v>43622.442881944444</v>
      </c>
      <c r="F6592">
        <v>3</v>
      </c>
      <c r="G6592" t="s">
        <v>33</v>
      </c>
      <c r="H6592">
        <v>400</v>
      </c>
      <c r="J6592" s="2">
        <f t="shared" si="306"/>
        <v>1</v>
      </c>
      <c r="K6592" s="2" t="str">
        <f>IFERROR(VLOOKUP(A6592,Aux!A:B,2,0),"Outros")</f>
        <v>Municípios</v>
      </c>
      <c r="L6592" s="2">
        <f t="shared" si="307"/>
        <v>2019</v>
      </c>
      <c r="M6592">
        <f t="shared" si="308"/>
        <v>23</v>
      </c>
    </row>
    <row r="6593" spans="1:13" x14ac:dyDescent="0.35">
      <c r="A6593" t="s">
        <v>105</v>
      </c>
      <c r="B6593">
        <v>503311332</v>
      </c>
      <c r="C6593">
        <v>168277</v>
      </c>
      <c r="D6593" t="s">
        <v>5149</v>
      </c>
      <c r="E6593" s="1">
        <v>43622.44730324074</v>
      </c>
      <c r="F6593">
        <v>1</v>
      </c>
      <c r="G6593" t="s">
        <v>107</v>
      </c>
      <c r="H6593">
        <v>360</v>
      </c>
      <c r="I6593" s="1">
        <v>43637.708333333336</v>
      </c>
      <c r="J6593" s="2">
        <f t="shared" si="306"/>
        <v>1</v>
      </c>
      <c r="K6593" s="2" t="str">
        <f>IFERROR(VLOOKUP(A6593,Aux!A:B,2,0),"Outros")</f>
        <v>Municípios</v>
      </c>
      <c r="L6593" s="2">
        <f t="shared" si="307"/>
        <v>2019</v>
      </c>
      <c r="M6593">
        <f t="shared" si="308"/>
        <v>23</v>
      </c>
    </row>
    <row r="6594" spans="1:13" x14ac:dyDescent="0.35">
      <c r="A6594" t="s">
        <v>12</v>
      </c>
      <c r="B6594">
        <v>508481287</v>
      </c>
      <c r="C6594">
        <v>168278</v>
      </c>
      <c r="D6594" t="s">
        <v>3691</v>
      </c>
      <c r="E6594" s="1">
        <v>43622.464189814818</v>
      </c>
      <c r="F6594">
        <v>13</v>
      </c>
      <c r="G6594" t="s">
        <v>14</v>
      </c>
      <c r="H6594">
        <v>360</v>
      </c>
      <c r="I6594" s="1">
        <v>43629.708333333336</v>
      </c>
      <c r="J6594" s="2">
        <f t="shared" ref="J6594:J6657" si="309">IF(C6594=C6593,"",1)</f>
        <v>1</v>
      </c>
      <c r="K6594" s="2" t="str">
        <f>IFERROR(VLOOKUP(A6594,Aux!A:B,2,0),"Outros")</f>
        <v>Hospitais</v>
      </c>
      <c r="L6594" s="2">
        <f t="shared" ref="L6594:L6657" si="310">YEAR(E6594)</f>
        <v>2019</v>
      </c>
      <c r="M6594">
        <f t="shared" ref="M6594:M6657" si="311">WEEKNUM(E6594)</f>
        <v>23</v>
      </c>
    </row>
    <row r="6595" spans="1:13" x14ac:dyDescent="0.35">
      <c r="A6595" t="s">
        <v>118</v>
      </c>
      <c r="B6595">
        <v>680015019</v>
      </c>
      <c r="C6595">
        <v>168279</v>
      </c>
      <c r="D6595" t="s">
        <v>5247</v>
      </c>
      <c r="E6595" s="1">
        <v>43622.465381944443</v>
      </c>
      <c r="F6595">
        <v>13</v>
      </c>
      <c r="G6595" t="s">
        <v>1250</v>
      </c>
      <c r="H6595">
        <v>360</v>
      </c>
      <c r="I6595" s="1">
        <v>43634.666666666664</v>
      </c>
      <c r="J6595" s="2">
        <f t="shared" si="309"/>
        <v>1</v>
      </c>
      <c r="K6595" s="2" t="str">
        <f>IFERROR(VLOOKUP(A6595,Aux!A:B,2,0),"Outros")</f>
        <v>Águas e resíduos</v>
      </c>
      <c r="L6595" s="2">
        <f t="shared" si="310"/>
        <v>2019</v>
      </c>
      <c r="M6595">
        <f t="shared" si="311"/>
        <v>23</v>
      </c>
    </row>
    <row r="6596" spans="1:13" x14ac:dyDescent="0.35">
      <c r="A6596" t="s">
        <v>150</v>
      </c>
      <c r="B6596">
        <v>505309939</v>
      </c>
      <c r="C6596">
        <v>168280</v>
      </c>
      <c r="D6596" t="s">
        <v>5338</v>
      </c>
      <c r="E6596" s="1">
        <v>43622.472083333334</v>
      </c>
      <c r="F6596">
        <v>1</v>
      </c>
      <c r="G6596" t="s">
        <v>1358</v>
      </c>
      <c r="H6596">
        <v>220</v>
      </c>
      <c r="I6596" s="1">
        <v>43637.6875</v>
      </c>
      <c r="J6596" s="2">
        <f t="shared" si="309"/>
        <v>1</v>
      </c>
      <c r="K6596" s="2" t="str">
        <f>IFERROR(VLOOKUP(A6596,Aux!A:B,2,0),"Outros")</f>
        <v>Municípios</v>
      </c>
      <c r="L6596" s="2">
        <f t="shared" si="310"/>
        <v>2019</v>
      </c>
      <c r="M6596">
        <f t="shared" si="311"/>
        <v>23</v>
      </c>
    </row>
    <row r="6597" spans="1:13" x14ac:dyDescent="0.35">
      <c r="A6597" t="s">
        <v>150</v>
      </c>
      <c r="B6597">
        <v>505309939</v>
      </c>
      <c r="C6597">
        <v>168281</v>
      </c>
      <c r="D6597" t="s">
        <v>5196</v>
      </c>
      <c r="E6597" s="1">
        <v>43622.47247685185</v>
      </c>
      <c r="F6597">
        <v>1</v>
      </c>
      <c r="G6597" t="s">
        <v>1358</v>
      </c>
      <c r="H6597">
        <v>360</v>
      </c>
      <c r="I6597" s="1">
        <v>43628.6875</v>
      </c>
      <c r="J6597" s="2">
        <f t="shared" si="309"/>
        <v>1</v>
      </c>
      <c r="K6597" s="2" t="str">
        <f>IFERROR(VLOOKUP(A6597,Aux!A:B,2,0),"Outros")</f>
        <v>Municípios</v>
      </c>
      <c r="L6597" s="2">
        <f t="shared" si="310"/>
        <v>2019</v>
      </c>
      <c r="M6597">
        <f t="shared" si="311"/>
        <v>23</v>
      </c>
    </row>
    <row r="6598" spans="1:13" x14ac:dyDescent="0.35">
      <c r="A6598" t="s">
        <v>213</v>
      </c>
      <c r="B6598">
        <v>512012814</v>
      </c>
      <c r="C6598">
        <v>168283</v>
      </c>
      <c r="D6598" t="s">
        <v>5755</v>
      </c>
      <c r="E6598" s="1">
        <v>43622.477546296293</v>
      </c>
      <c r="F6598">
        <v>1</v>
      </c>
      <c r="G6598" t="s">
        <v>5756</v>
      </c>
      <c r="H6598">
        <v>5</v>
      </c>
      <c r="I6598" s="1">
        <v>43637.999305555553</v>
      </c>
      <c r="J6598" s="2">
        <f t="shared" si="309"/>
        <v>1</v>
      </c>
      <c r="K6598" s="2" t="str">
        <f>IFERROR(VLOOKUP(A6598,Aux!A:B,2,0),"Outros")</f>
        <v>Municípios</v>
      </c>
      <c r="L6598" s="2">
        <f t="shared" si="310"/>
        <v>2019</v>
      </c>
      <c r="M6598">
        <f t="shared" si="311"/>
        <v>23</v>
      </c>
    </row>
    <row r="6599" spans="1:13" x14ac:dyDescent="0.35">
      <c r="A6599" t="s">
        <v>5283</v>
      </c>
      <c r="B6599">
        <v>503313408</v>
      </c>
      <c r="C6599">
        <v>168284</v>
      </c>
      <c r="D6599" t="s">
        <v>5284</v>
      </c>
      <c r="E6599" s="1">
        <v>43622.479421296295</v>
      </c>
      <c r="F6599">
        <v>3</v>
      </c>
      <c r="G6599" t="s">
        <v>5285</v>
      </c>
      <c r="H6599">
        <v>360</v>
      </c>
      <c r="I6599" s="1">
        <v>43657.999305555553</v>
      </c>
      <c r="J6599" s="2">
        <f t="shared" si="309"/>
        <v>1</v>
      </c>
      <c r="K6599" s="2" t="str">
        <f>IFERROR(VLOOKUP(A6599,Aux!A:B,2,0),"Outros")</f>
        <v>Outros</v>
      </c>
      <c r="L6599" s="2">
        <f t="shared" si="310"/>
        <v>2019</v>
      </c>
      <c r="M6599">
        <f t="shared" si="311"/>
        <v>23</v>
      </c>
    </row>
    <row r="6600" spans="1:13" x14ac:dyDescent="0.35">
      <c r="A6600" t="s">
        <v>628</v>
      </c>
      <c r="B6600">
        <v>501258027</v>
      </c>
      <c r="C6600">
        <v>168285</v>
      </c>
      <c r="D6600" t="s">
        <v>5727</v>
      </c>
      <c r="E6600" s="1">
        <v>43622.481134259258</v>
      </c>
      <c r="F6600">
        <v>13</v>
      </c>
      <c r="G6600" t="s">
        <v>759</v>
      </c>
      <c r="H6600">
        <v>340</v>
      </c>
      <c r="I6600" s="1">
        <v>43628.999305555553</v>
      </c>
      <c r="J6600" s="2">
        <f t="shared" si="309"/>
        <v>1</v>
      </c>
      <c r="K6600" s="2" t="str">
        <f>IFERROR(VLOOKUP(A6600,Aux!A:B,2,0),"Outros")</f>
        <v>Municípios</v>
      </c>
      <c r="L6600" s="2">
        <f t="shared" si="310"/>
        <v>2019</v>
      </c>
      <c r="M6600">
        <f t="shared" si="311"/>
        <v>23</v>
      </c>
    </row>
    <row r="6601" spans="1:13" x14ac:dyDescent="0.35">
      <c r="A6601" t="s">
        <v>45</v>
      </c>
      <c r="B6601">
        <v>680021892</v>
      </c>
      <c r="C6601">
        <v>168287</v>
      </c>
      <c r="D6601" t="s">
        <v>5728</v>
      </c>
      <c r="E6601" s="1">
        <v>43622.484479166669</v>
      </c>
      <c r="F6601">
        <v>13</v>
      </c>
      <c r="G6601" t="s">
        <v>149</v>
      </c>
      <c r="H6601">
        <v>360</v>
      </c>
      <c r="I6601" s="1">
        <v>43630.999305555553</v>
      </c>
      <c r="J6601" s="2">
        <f t="shared" si="309"/>
        <v>1</v>
      </c>
      <c r="K6601" s="2" t="str">
        <f>IFERROR(VLOOKUP(A6601,Aux!A:B,2,0),"Outros")</f>
        <v>Águas e resíduos</v>
      </c>
      <c r="L6601" s="2">
        <f t="shared" si="310"/>
        <v>2019</v>
      </c>
      <c r="M6601">
        <f t="shared" si="311"/>
        <v>23</v>
      </c>
    </row>
    <row r="6602" spans="1:13" x14ac:dyDescent="0.35">
      <c r="A6602" t="s">
        <v>9</v>
      </c>
      <c r="B6602">
        <v>506673626</v>
      </c>
      <c r="C6602">
        <v>168289</v>
      </c>
      <c r="D6602" t="s">
        <v>5729</v>
      </c>
      <c r="E6602" s="1">
        <v>43622.485625000001</v>
      </c>
      <c r="F6602">
        <v>1</v>
      </c>
      <c r="G6602" t="s">
        <v>11</v>
      </c>
      <c r="H6602">
        <v>360</v>
      </c>
      <c r="I6602" s="1">
        <v>43627.999305555553</v>
      </c>
      <c r="J6602" s="2">
        <f t="shared" si="309"/>
        <v>1</v>
      </c>
      <c r="K6602" s="2" t="str">
        <f>IFERROR(VLOOKUP(A6602,Aux!A:B,2,0),"Outros")</f>
        <v>Municípios</v>
      </c>
      <c r="L6602" s="2">
        <f t="shared" si="310"/>
        <v>2019</v>
      </c>
      <c r="M6602">
        <f t="shared" si="311"/>
        <v>23</v>
      </c>
    </row>
    <row r="6603" spans="1:13" x14ac:dyDescent="0.35">
      <c r="A6603" t="s">
        <v>92</v>
      </c>
      <c r="B6603">
        <v>506037258</v>
      </c>
      <c r="C6603">
        <v>168290</v>
      </c>
      <c r="D6603" t="s">
        <v>5757</v>
      </c>
      <c r="E6603" s="1">
        <v>43622.488854166666</v>
      </c>
      <c r="F6603">
        <v>3</v>
      </c>
      <c r="G6603" t="s">
        <v>476</v>
      </c>
      <c r="H6603">
        <v>360</v>
      </c>
      <c r="I6603" s="1">
        <v>43633.708333333336</v>
      </c>
      <c r="J6603" s="2">
        <f t="shared" si="309"/>
        <v>1</v>
      </c>
      <c r="K6603" s="2" t="str">
        <f>IFERROR(VLOOKUP(A6603,Aux!A:B,2,0),"Outros")</f>
        <v>Municípios</v>
      </c>
      <c r="L6603" s="2">
        <f t="shared" si="310"/>
        <v>2019</v>
      </c>
      <c r="M6603">
        <f t="shared" si="311"/>
        <v>23</v>
      </c>
    </row>
    <row r="6604" spans="1:13" x14ac:dyDescent="0.35">
      <c r="A6604" t="s">
        <v>150</v>
      </c>
      <c r="B6604">
        <v>505309939</v>
      </c>
      <c r="C6604">
        <v>168291</v>
      </c>
      <c r="D6604" t="s">
        <v>5197</v>
      </c>
      <c r="E6604" s="1">
        <v>43622.49560185185</v>
      </c>
      <c r="F6604">
        <v>1</v>
      </c>
      <c r="G6604" t="s">
        <v>152</v>
      </c>
      <c r="H6604">
        <v>360</v>
      </c>
      <c r="I6604" s="1">
        <v>43630.6875</v>
      </c>
      <c r="J6604" s="2">
        <f t="shared" si="309"/>
        <v>1</v>
      </c>
      <c r="K6604" s="2" t="str">
        <f>IFERROR(VLOOKUP(A6604,Aux!A:B,2,0),"Outros")</f>
        <v>Municípios</v>
      </c>
      <c r="L6604" s="2">
        <f t="shared" si="310"/>
        <v>2019</v>
      </c>
      <c r="M6604">
        <f t="shared" si="311"/>
        <v>23</v>
      </c>
    </row>
    <row r="6605" spans="1:13" x14ac:dyDescent="0.35">
      <c r="A6605" t="s">
        <v>105</v>
      </c>
      <c r="B6605">
        <v>503311332</v>
      </c>
      <c r="C6605">
        <v>168292</v>
      </c>
      <c r="D6605" t="s">
        <v>5150</v>
      </c>
      <c r="E6605" s="1">
        <v>43622.496053240742</v>
      </c>
      <c r="F6605">
        <v>1</v>
      </c>
      <c r="G6605" t="s">
        <v>107</v>
      </c>
      <c r="H6605">
        <v>360</v>
      </c>
      <c r="I6605" s="1">
        <v>43628.708333333336</v>
      </c>
      <c r="J6605" s="2">
        <f t="shared" si="309"/>
        <v>1</v>
      </c>
      <c r="K6605" s="2" t="str">
        <f>IFERROR(VLOOKUP(A6605,Aux!A:B,2,0),"Outros")</f>
        <v>Municípios</v>
      </c>
      <c r="L6605" s="2">
        <f t="shared" si="310"/>
        <v>2019</v>
      </c>
      <c r="M6605">
        <f t="shared" si="311"/>
        <v>23</v>
      </c>
    </row>
    <row r="6606" spans="1:13" x14ac:dyDescent="0.35">
      <c r="A6606" t="s">
        <v>125</v>
      </c>
      <c r="B6606">
        <v>501290206</v>
      </c>
      <c r="C6606">
        <v>168293</v>
      </c>
      <c r="D6606" t="s">
        <v>5758</v>
      </c>
      <c r="E6606" s="1">
        <v>43622.496435185189</v>
      </c>
      <c r="F6606">
        <v>1</v>
      </c>
      <c r="G6606" t="s">
        <v>33</v>
      </c>
      <c r="H6606">
        <v>340</v>
      </c>
      <c r="I6606" s="1">
        <v>43640.708333333336</v>
      </c>
      <c r="J6606" s="2">
        <f t="shared" si="309"/>
        <v>1</v>
      </c>
      <c r="K6606" s="2" t="str">
        <f>IFERROR(VLOOKUP(A6606,Aux!A:B,2,0),"Outros")</f>
        <v>Municípios</v>
      </c>
      <c r="L6606" s="2">
        <f t="shared" si="310"/>
        <v>2019</v>
      </c>
      <c r="M6606">
        <f t="shared" si="311"/>
        <v>23</v>
      </c>
    </row>
    <row r="6607" spans="1:13" x14ac:dyDescent="0.35">
      <c r="A6607" t="s">
        <v>528</v>
      </c>
      <c r="B6607">
        <v>512044040</v>
      </c>
      <c r="C6607">
        <v>168295</v>
      </c>
      <c r="D6607" t="s">
        <v>5759</v>
      </c>
      <c r="E6607" s="1">
        <v>43622.499282407407</v>
      </c>
      <c r="F6607">
        <v>1</v>
      </c>
      <c r="G6607" t="s">
        <v>909</v>
      </c>
      <c r="H6607">
        <v>360</v>
      </c>
      <c r="I6607" s="1">
        <v>43637.999305555553</v>
      </c>
      <c r="J6607" s="2">
        <f t="shared" si="309"/>
        <v>1</v>
      </c>
      <c r="K6607" s="2" t="str">
        <f>IFERROR(VLOOKUP(A6607,Aux!A:B,2,0),"Outros")</f>
        <v>Municípios</v>
      </c>
      <c r="L6607" s="2">
        <f t="shared" si="310"/>
        <v>2019</v>
      </c>
      <c r="M6607">
        <f t="shared" si="311"/>
        <v>23</v>
      </c>
    </row>
    <row r="6608" spans="1:13" x14ac:dyDescent="0.35">
      <c r="A6608" t="s">
        <v>122</v>
      </c>
      <c r="B6608">
        <v>506173968</v>
      </c>
      <c r="C6608">
        <v>168296</v>
      </c>
      <c r="E6608" s="1">
        <v>43622.503217592595</v>
      </c>
      <c r="F6608">
        <v>1</v>
      </c>
      <c r="G6608" t="s">
        <v>33</v>
      </c>
      <c r="H6608">
        <v>400</v>
      </c>
      <c r="J6608" s="2">
        <f t="shared" si="309"/>
        <v>1</v>
      </c>
      <c r="K6608" s="2" t="str">
        <f>IFERROR(VLOOKUP(A6608,Aux!A:B,2,0),"Outros")</f>
        <v>Municípios</v>
      </c>
      <c r="L6608" s="2">
        <f t="shared" si="310"/>
        <v>2019</v>
      </c>
      <c r="M6608">
        <f t="shared" si="311"/>
        <v>23</v>
      </c>
    </row>
    <row r="6609" spans="1:13" x14ac:dyDescent="0.35">
      <c r="A6609" t="s">
        <v>57</v>
      </c>
      <c r="B6609">
        <v>501294104</v>
      </c>
      <c r="C6609">
        <v>168297</v>
      </c>
      <c r="D6609" t="s">
        <v>5198</v>
      </c>
      <c r="E6609" s="1">
        <v>43622.505393518521</v>
      </c>
      <c r="F6609">
        <v>13</v>
      </c>
      <c r="G6609" t="s">
        <v>618</v>
      </c>
      <c r="H6609">
        <v>5</v>
      </c>
      <c r="I6609" s="1">
        <v>43628.999305555553</v>
      </c>
      <c r="J6609" s="2">
        <f t="shared" si="309"/>
        <v>1</v>
      </c>
      <c r="K6609" s="2" t="str">
        <f>IFERROR(VLOOKUP(A6609,Aux!A:B,2,0),"Outros")</f>
        <v>Municípios</v>
      </c>
      <c r="L6609" s="2">
        <f t="shared" si="310"/>
        <v>2019</v>
      </c>
      <c r="M6609">
        <f t="shared" si="311"/>
        <v>23</v>
      </c>
    </row>
    <row r="6610" spans="1:13" x14ac:dyDescent="0.35">
      <c r="A6610" t="s">
        <v>217</v>
      </c>
      <c r="B6610">
        <v>502530863</v>
      </c>
      <c r="C6610">
        <v>168298</v>
      </c>
      <c r="D6610" t="s">
        <v>5760</v>
      </c>
      <c r="E6610" s="1">
        <v>43622.505555555559</v>
      </c>
      <c r="F6610">
        <v>13</v>
      </c>
      <c r="G6610" t="s">
        <v>33</v>
      </c>
      <c r="H6610">
        <v>360</v>
      </c>
      <c r="I6610" s="1">
        <v>43628.791666666664</v>
      </c>
      <c r="J6610" s="2">
        <f t="shared" si="309"/>
        <v>1</v>
      </c>
      <c r="K6610" s="2" t="str">
        <f>IFERROR(VLOOKUP(A6610,Aux!A:B,2,0),"Outros")</f>
        <v>Outros</v>
      </c>
      <c r="L6610" s="2">
        <f t="shared" si="310"/>
        <v>2019</v>
      </c>
      <c r="M6610">
        <f t="shared" si="311"/>
        <v>23</v>
      </c>
    </row>
    <row r="6611" spans="1:13" x14ac:dyDescent="0.35">
      <c r="A6611" t="s">
        <v>122</v>
      </c>
      <c r="B6611">
        <v>506173968</v>
      </c>
      <c r="C6611">
        <v>168299</v>
      </c>
      <c r="E6611" s="1">
        <v>43622.506921296299</v>
      </c>
      <c r="F6611">
        <v>1</v>
      </c>
      <c r="G6611" t="s">
        <v>33</v>
      </c>
      <c r="H6611">
        <v>400</v>
      </c>
      <c r="J6611" s="2">
        <f t="shared" si="309"/>
        <v>1</v>
      </c>
      <c r="K6611" s="2" t="str">
        <f>IFERROR(VLOOKUP(A6611,Aux!A:B,2,0),"Outros")</f>
        <v>Municípios</v>
      </c>
      <c r="L6611" s="2">
        <f t="shared" si="310"/>
        <v>2019</v>
      </c>
      <c r="M6611">
        <f t="shared" si="311"/>
        <v>23</v>
      </c>
    </row>
    <row r="6612" spans="1:13" x14ac:dyDescent="0.35">
      <c r="A6612" t="s">
        <v>81</v>
      </c>
      <c r="B6612">
        <v>506780902</v>
      </c>
      <c r="C6612">
        <v>168300</v>
      </c>
      <c r="D6612" t="s">
        <v>5761</v>
      </c>
      <c r="E6612" s="1">
        <v>43622.508263888885</v>
      </c>
      <c r="F6612">
        <v>13</v>
      </c>
      <c r="G6612" t="s">
        <v>83</v>
      </c>
      <c r="H6612">
        <v>5</v>
      </c>
      <c r="I6612" s="1">
        <v>43630.999305555553</v>
      </c>
      <c r="J6612" s="2">
        <f t="shared" si="309"/>
        <v>1</v>
      </c>
      <c r="K6612" s="2" t="str">
        <f>IFERROR(VLOOKUP(A6612,Aux!A:B,2,0),"Outros")</f>
        <v>Municípios</v>
      </c>
      <c r="L6612" s="2">
        <f t="shared" si="310"/>
        <v>2019</v>
      </c>
      <c r="M6612">
        <f t="shared" si="311"/>
        <v>23</v>
      </c>
    </row>
    <row r="6613" spans="1:13" x14ac:dyDescent="0.35">
      <c r="A6613" t="s">
        <v>18</v>
      </c>
      <c r="B6613">
        <v>502177080</v>
      </c>
      <c r="C6613">
        <v>168302</v>
      </c>
      <c r="D6613" t="s">
        <v>5151</v>
      </c>
      <c r="E6613" s="1">
        <v>43622.522465277776</v>
      </c>
      <c r="F6613">
        <v>1</v>
      </c>
      <c r="G6613" t="s">
        <v>750</v>
      </c>
      <c r="H6613">
        <v>5</v>
      </c>
      <c r="I6613" s="1">
        <v>43627.708333333336</v>
      </c>
      <c r="J6613" s="2">
        <f t="shared" si="309"/>
        <v>1</v>
      </c>
      <c r="K6613" s="2" t="str">
        <f>IFERROR(VLOOKUP(A6613,Aux!A:B,2,0),"Outros")</f>
        <v>Municípios</v>
      </c>
      <c r="L6613" s="2">
        <f t="shared" si="310"/>
        <v>2019</v>
      </c>
      <c r="M6613">
        <f t="shared" si="311"/>
        <v>23</v>
      </c>
    </row>
    <row r="6614" spans="1:13" x14ac:dyDescent="0.35">
      <c r="A6614" t="s">
        <v>150</v>
      </c>
      <c r="B6614">
        <v>505309939</v>
      </c>
      <c r="C6614">
        <v>168303</v>
      </c>
      <c r="D6614" t="s">
        <v>5339</v>
      </c>
      <c r="E6614" s="1">
        <v>43622.524791666663</v>
      </c>
      <c r="F6614">
        <v>1</v>
      </c>
      <c r="G6614" t="s">
        <v>1049</v>
      </c>
      <c r="H6614">
        <v>360</v>
      </c>
      <c r="I6614" s="1">
        <v>43630.6875</v>
      </c>
      <c r="J6614" s="2">
        <f t="shared" si="309"/>
        <v>1</v>
      </c>
      <c r="K6614" s="2" t="str">
        <f>IFERROR(VLOOKUP(A6614,Aux!A:B,2,0),"Outros")</f>
        <v>Municípios</v>
      </c>
      <c r="L6614" s="2">
        <f t="shared" si="310"/>
        <v>2019</v>
      </c>
      <c r="M6614">
        <f t="shared" si="311"/>
        <v>23</v>
      </c>
    </row>
    <row r="6615" spans="1:13" x14ac:dyDescent="0.35">
      <c r="A6615" t="s">
        <v>246</v>
      </c>
      <c r="B6615">
        <v>512013241</v>
      </c>
      <c r="C6615">
        <v>168304</v>
      </c>
      <c r="D6615" t="s">
        <v>5762</v>
      </c>
      <c r="E6615" s="1">
        <v>43622.54650462963</v>
      </c>
      <c r="F6615">
        <v>3</v>
      </c>
      <c r="G6615" t="s">
        <v>473</v>
      </c>
      <c r="H6615">
        <v>360</v>
      </c>
      <c r="I6615" s="1">
        <v>43815.729166666664</v>
      </c>
      <c r="J6615" s="2">
        <f t="shared" si="309"/>
        <v>1</v>
      </c>
      <c r="K6615" s="2" t="str">
        <f>IFERROR(VLOOKUP(A6615,Aux!A:B,2,0),"Outros")</f>
        <v>Municípios</v>
      </c>
      <c r="L6615" s="2">
        <f t="shared" si="310"/>
        <v>2019</v>
      </c>
      <c r="M6615">
        <f t="shared" si="311"/>
        <v>23</v>
      </c>
    </row>
    <row r="6616" spans="1:13" x14ac:dyDescent="0.35">
      <c r="A6616" t="s">
        <v>197</v>
      </c>
      <c r="B6616">
        <v>506334562</v>
      </c>
      <c r="C6616">
        <v>168305</v>
      </c>
      <c r="D6616" t="s">
        <v>5763</v>
      </c>
      <c r="E6616" s="1">
        <v>43622.547361111108</v>
      </c>
      <c r="F6616">
        <v>1</v>
      </c>
      <c r="G6616" t="s">
        <v>625</v>
      </c>
      <c r="H6616">
        <v>360</v>
      </c>
      <c r="I6616" s="1">
        <v>43627.999305555553</v>
      </c>
      <c r="J6616" s="2">
        <f t="shared" si="309"/>
        <v>1</v>
      </c>
      <c r="K6616" s="2" t="str">
        <f>IFERROR(VLOOKUP(A6616,Aux!A:B,2,0),"Outros")</f>
        <v>Municípios</v>
      </c>
      <c r="L6616" s="2">
        <f t="shared" si="310"/>
        <v>2019</v>
      </c>
      <c r="M6616">
        <f t="shared" si="311"/>
        <v>23</v>
      </c>
    </row>
    <row r="6617" spans="1:13" x14ac:dyDescent="0.35">
      <c r="A6617" t="s">
        <v>37</v>
      </c>
      <c r="B6617">
        <v>506187543</v>
      </c>
      <c r="C6617">
        <v>168306</v>
      </c>
      <c r="D6617" t="s">
        <v>5764</v>
      </c>
      <c r="E6617" s="1">
        <v>43622.579606481479</v>
      </c>
      <c r="F6617">
        <v>3</v>
      </c>
      <c r="G6617" t="s">
        <v>522</v>
      </c>
      <c r="H6617">
        <v>340</v>
      </c>
      <c r="I6617" s="1">
        <v>43640.999305555553</v>
      </c>
      <c r="J6617" s="2">
        <f t="shared" si="309"/>
        <v>1</v>
      </c>
      <c r="K6617" s="2" t="str">
        <f>IFERROR(VLOOKUP(A6617,Aux!A:B,2,0),"Outros")</f>
        <v>Municípios</v>
      </c>
      <c r="L6617" s="2">
        <f t="shared" si="310"/>
        <v>2019</v>
      </c>
      <c r="M6617">
        <f t="shared" si="311"/>
        <v>23</v>
      </c>
    </row>
    <row r="6618" spans="1:13" x14ac:dyDescent="0.35">
      <c r="A6618" t="s">
        <v>140</v>
      </c>
      <c r="B6618">
        <v>506614913</v>
      </c>
      <c r="C6618">
        <v>168307</v>
      </c>
      <c r="D6618" t="s">
        <v>5517</v>
      </c>
      <c r="E6618" s="1">
        <v>43622.583854166667</v>
      </c>
      <c r="F6618">
        <v>1</v>
      </c>
      <c r="G6618" t="s">
        <v>149</v>
      </c>
      <c r="H6618">
        <v>360</v>
      </c>
      <c r="I6618" s="1">
        <v>43628.999305555553</v>
      </c>
      <c r="J6618" s="2">
        <f t="shared" si="309"/>
        <v>1</v>
      </c>
      <c r="K6618" s="2" t="str">
        <f>IFERROR(VLOOKUP(A6618,Aux!A:B,2,0),"Outros")</f>
        <v>Municípios</v>
      </c>
      <c r="L6618" s="2">
        <f t="shared" si="310"/>
        <v>2019</v>
      </c>
      <c r="M6618">
        <f t="shared" si="311"/>
        <v>23</v>
      </c>
    </row>
    <row r="6619" spans="1:13" x14ac:dyDescent="0.35">
      <c r="A6619" t="s">
        <v>858</v>
      </c>
      <c r="B6619">
        <v>501206639</v>
      </c>
      <c r="C6619">
        <v>168308</v>
      </c>
      <c r="D6619" t="s">
        <v>5765</v>
      </c>
      <c r="E6619" s="1">
        <v>43622.585439814815</v>
      </c>
      <c r="F6619">
        <v>13</v>
      </c>
      <c r="G6619" t="s">
        <v>1306</v>
      </c>
      <c r="H6619">
        <v>340</v>
      </c>
      <c r="I6619" s="1">
        <v>43627.75</v>
      </c>
      <c r="J6619" s="2">
        <f t="shared" si="309"/>
        <v>1</v>
      </c>
      <c r="K6619" s="2" t="str">
        <f>IFERROR(VLOOKUP(A6619,Aux!A:B,2,0),"Outros")</f>
        <v>Municípios</v>
      </c>
      <c r="L6619" s="2">
        <f t="shared" si="310"/>
        <v>2019</v>
      </c>
      <c r="M6619">
        <f t="shared" si="311"/>
        <v>23</v>
      </c>
    </row>
    <row r="6620" spans="1:13" x14ac:dyDescent="0.35">
      <c r="A6620" t="s">
        <v>9</v>
      </c>
      <c r="B6620">
        <v>506673626</v>
      </c>
      <c r="C6620">
        <v>168309</v>
      </c>
      <c r="D6620" t="s">
        <v>5540</v>
      </c>
      <c r="E6620" s="1">
        <v>43622.589108796295</v>
      </c>
      <c r="F6620">
        <v>1</v>
      </c>
      <c r="G6620" t="s">
        <v>11</v>
      </c>
      <c r="H6620">
        <v>360</v>
      </c>
      <c r="I6620" s="1">
        <v>43630.999305555553</v>
      </c>
      <c r="J6620" s="2">
        <f t="shared" si="309"/>
        <v>1</v>
      </c>
      <c r="K6620" s="2" t="str">
        <f>IFERROR(VLOOKUP(A6620,Aux!A:B,2,0),"Outros")</f>
        <v>Municípios</v>
      </c>
      <c r="L6620" s="2">
        <f t="shared" si="310"/>
        <v>2019</v>
      </c>
      <c r="M6620">
        <f t="shared" si="311"/>
        <v>23</v>
      </c>
    </row>
    <row r="6621" spans="1:13" x14ac:dyDescent="0.35">
      <c r="A6621" t="s">
        <v>105</v>
      </c>
      <c r="B6621">
        <v>503311332</v>
      </c>
      <c r="C6621">
        <v>168310</v>
      </c>
      <c r="D6621" t="s">
        <v>5541</v>
      </c>
      <c r="E6621" s="1">
        <v>43622.595486111109</v>
      </c>
      <c r="F6621">
        <v>1</v>
      </c>
      <c r="G6621" t="s">
        <v>107</v>
      </c>
      <c r="H6621">
        <v>360</v>
      </c>
      <c r="I6621" s="1">
        <v>43630.708333333336</v>
      </c>
      <c r="J6621" s="2">
        <f t="shared" si="309"/>
        <v>1</v>
      </c>
      <c r="K6621" s="2" t="str">
        <f>IFERROR(VLOOKUP(A6621,Aux!A:B,2,0),"Outros")</f>
        <v>Municípios</v>
      </c>
      <c r="L6621" s="2">
        <f t="shared" si="310"/>
        <v>2019</v>
      </c>
      <c r="M6621">
        <f t="shared" si="311"/>
        <v>23</v>
      </c>
    </row>
    <row r="6622" spans="1:13" x14ac:dyDescent="0.35">
      <c r="A6622" t="s">
        <v>57</v>
      </c>
      <c r="B6622">
        <v>501294104</v>
      </c>
      <c r="C6622">
        <v>168311</v>
      </c>
      <c r="D6622" t="s">
        <v>5152</v>
      </c>
      <c r="E6622" s="1">
        <v>43622.598611111112</v>
      </c>
      <c r="F6622">
        <v>1</v>
      </c>
      <c r="G6622" t="s">
        <v>59</v>
      </c>
      <c r="H6622">
        <v>360</v>
      </c>
      <c r="I6622" s="1">
        <v>43664.999305555553</v>
      </c>
      <c r="J6622" s="2">
        <f t="shared" si="309"/>
        <v>1</v>
      </c>
      <c r="K6622" s="2" t="str">
        <f>IFERROR(VLOOKUP(A6622,Aux!A:B,2,0),"Outros")</f>
        <v>Municípios</v>
      </c>
      <c r="L6622" s="2">
        <f t="shared" si="310"/>
        <v>2019</v>
      </c>
      <c r="M6622">
        <f t="shared" si="311"/>
        <v>23</v>
      </c>
    </row>
    <row r="6623" spans="1:13" x14ac:dyDescent="0.35">
      <c r="A6623" t="s">
        <v>9</v>
      </c>
      <c r="B6623">
        <v>506673626</v>
      </c>
      <c r="C6623">
        <v>168312</v>
      </c>
      <c r="D6623" t="s">
        <v>5542</v>
      </c>
      <c r="E6623" s="1">
        <v>43622.605555555558</v>
      </c>
      <c r="F6623">
        <v>1</v>
      </c>
      <c r="G6623" t="s">
        <v>11</v>
      </c>
      <c r="H6623">
        <v>360</v>
      </c>
      <c r="I6623" s="1">
        <v>43631.999305555553</v>
      </c>
      <c r="J6623" s="2">
        <f t="shared" si="309"/>
        <v>1</v>
      </c>
      <c r="K6623" s="2" t="str">
        <f>IFERROR(VLOOKUP(A6623,Aux!A:B,2,0),"Outros")</f>
        <v>Municípios</v>
      </c>
      <c r="L6623" s="2">
        <f t="shared" si="310"/>
        <v>2019</v>
      </c>
      <c r="M6623">
        <f t="shared" si="311"/>
        <v>23</v>
      </c>
    </row>
    <row r="6624" spans="1:13" x14ac:dyDescent="0.35">
      <c r="A6624" t="s">
        <v>219</v>
      </c>
      <c r="B6624">
        <v>505656000</v>
      </c>
      <c r="C6624">
        <v>168313</v>
      </c>
      <c r="D6624" t="s">
        <v>3374</v>
      </c>
      <c r="E6624" s="1">
        <v>43622.620092592595</v>
      </c>
      <c r="F6624">
        <v>1</v>
      </c>
      <c r="G6624" t="s">
        <v>657</v>
      </c>
      <c r="H6624">
        <v>360</v>
      </c>
      <c r="I6624" s="1">
        <v>43629.999305555553</v>
      </c>
      <c r="J6624" s="2">
        <f t="shared" si="309"/>
        <v>1</v>
      </c>
      <c r="K6624" s="2" t="str">
        <f>IFERROR(VLOOKUP(A6624,Aux!A:B,2,0),"Outros")</f>
        <v>Municípios</v>
      </c>
      <c r="L6624" s="2">
        <f t="shared" si="310"/>
        <v>2019</v>
      </c>
      <c r="M6624">
        <f t="shared" si="311"/>
        <v>23</v>
      </c>
    </row>
    <row r="6625" spans="1:13" x14ac:dyDescent="0.35">
      <c r="A6625" t="s">
        <v>275</v>
      </c>
      <c r="B6625">
        <v>505187531</v>
      </c>
      <c r="C6625">
        <v>168314</v>
      </c>
      <c r="D6625" t="s">
        <v>5199</v>
      </c>
      <c r="E6625" s="1">
        <v>43622.613240740742</v>
      </c>
      <c r="F6625">
        <v>1</v>
      </c>
      <c r="G6625" t="s">
        <v>318</v>
      </c>
      <c r="H6625">
        <v>360</v>
      </c>
      <c r="I6625" s="1">
        <v>43633.999305555553</v>
      </c>
      <c r="J6625" s="2">
        <f t="shared" si="309"/>
        <v>1</v>
      </c>
      <c r="K6625" s="2" t="str">
        <f>IFERROR(VLOOKUP(A6625,Aux!A:B,2,0),"Outros")</f>
        <v>Municípios</v>
      </c>
      <c r="L6625" s="2">
        <f t="shared" si="310"/>
        <v>2019</v>
      </c>
      <c r="M6625">
        <f t="shared" si="311"/>
        <v>23</v>
      </c>
    </row>
    <row r="6626" spans="1:13" x14ac:dyDescent="0.35">
      <c r="A6626" t="s">
        <v>454</v>
      </c>
      <c r="B6626">
        <v>503450189</v>
      </c>
      <c r="C6626">
        <v>168315</v>
      </c>
      <c r="D6626" t="s">
        <v>5519</v>
      </c>
      <c r="E6626" s="1">
        <v>43622.613611111112</v>
      </c>
      <c r="F6626">
        <v>3</v>
      </c>
      <c r="G6626" t="s">
        <v>3165</v>
      </c>
      <c r="H6626">
        <v>300</v>
      </c>
      <c r="I6626" s="1">
        <v>43651.75</v>
      </c>
      <c r="J6626" s="2">
        <f t="shared" si="309"/>
        <v>1</v>
      </c>
      <c r="K6626" s="2" t="str">
        <f>IFERROR(VLOOKUP(A6626,Aux!A:B,2,0),"Outros")</f>
        <v>Estradas</v>
      </c>
      <c r="L6626" s="2">
        <f t="shared" si="310"/>
        <v>2019</v>
      </c>
      <c r="M6626">
        <f t="shared" si="311"/>
        <v>23</v>
      </c>
    </row>
    <row r="6627" spans="1:13" x14ac:dyDescent="0.35">
      <c r="A6627" t="s">
        <v>154</v>
      </c>
      <c r="B6627">
        <v>506818829</v>
      </c>
      <c r="C6627">
        <v>168316</v>
      </c>
      <c r="E6627" s="1">
        <v>43622.616168981483</v>
      </c>
      <c r="F6627">
        <v>1</v>
      </c>
      <c r="G6627" t="s">
        <v>33</v>
      </c>
      <c r="H6627">
        <v>400</v>
      </c>
      <c r="J6627" s="2">
        <f t="shared" si="309"/>
        <v>1</v>
      </c>
      <c r="K6627" s="2" t="str">
        <f>IFERROR(VLOOKUP(A6627,Aux!A:B,2,0),"Outros")</f>
        <v>Municípios</v>
      </c>
      <c r="L6627" s="2">
        <f t="shared" si="310"/>
        <v>2019</v>
      </c>
      <c r="M6627">
        <f t="shared" si="311"/>
        <v>23</v>
      </c>
    </row>
    <row r="6628" spans="1:13" x14ac:dyDescent="0.35">
      <c r="A6628" t="s">
        <v>140</v>
      </c>
      <c r="B6628">
        <v>506614913</v>
      </c>
      <c r="C6628">
        <v>168317</v>
      </c>
      <c r="D6628" t="s">
        <v>5481</v>
      </c>
      <c r="E6628" s="1">
        <v>43622.616678240738</v>
      </c>
      <c r="F6628">
        <v>13</v>
      </c>
      <c r="G6628" t="s">
        <v>149</v>
      </c>
      <c r="H6628">
        <v>360</v>
      </c>
      <c r="I6628" s="1">
        <v>43628.999305555553</v>
      </c>
      <c r="J6628" s="2">
        <f t="shared" si="309"/>
        <v>1</v>
      </c>
      <c r="K6628" s="2" t="str">
        <f>IFERROR(VLOOKUP(A6628,Aux!A:B,2,0),"Outros")</f>
        <v>Municípios</v>
      </c>
      <c r="L6628" s="2">
        <f t="shared" si="310"/>
        <v>2019</v>
      </c>
      <c r="M6628">
        <f t="shared" si="311"/>
        <v>23</v>
      </c>
    </row>
    <row r="6629" spans="1:13" x14ac:dyDescent="0.35">
      <c r="A6629" t="s">
        <v>275</v>
      </c>
      <c r="B6629">
        <v>505187531</v>
      </c>
      <c r="C6629">
        <v>168318</v>
      </c>
      <c r="D6629" t="s">
        <v>5766</v>
      </c>
      <c r="E6629" s="1">
        <v>43622.61886574074</v>
      </c>
      <c r="F6629">
        <v>13</v>
      </c>
      <c r="G6629" t="s">
        <v>277</v>
      </c>
      <c r="H6629">
        <v>360</v>
      </c>
      <c r="I6629" s="1">
        <v>43633.999305555553</v>
      </c>
      <c r="J6629" s="2">
        <f t="shared" si="309"/>
        <v>1</v>
      </c>
      <c r="K6629" s="2" t="str">
        <f>IFERROR(VLOOKUP(A6629,Aux!A:B,2,0),"Outros")</f>
        <v>Municípios</v>
      </c>
      <c r="L6629" s="2">
        <f t="shared" si="310"/>
        <v>2019</v>
      </c>
      <c r="M6629">
        <f t="shared" si="311"/>
        <v>23</v>
      </c>
    </row>
    <row r="6630" spans="1:13" x14ac:dyDescent="0.35">
      <c r="A6630" t="s">
        <v>133</v>
      </c>
      <c r="B6630">
        <v>503539473</v>
      </c>
      <c r="C6630">
        <v>168320</v>
      </c>
      <c r="D6630" t="s">
        <v>5767</v>
      </c>
      <c r="E6630" s="1">
        <v>43622.622164351851</v>
      </c>
      <c r="F6630">
        <v>13</v>
      </c>
      <c r="G6630" t="s">
        <v>194</v>
      </c>
      <c r="H6630">
        <v>360</v>
      </c>
      <c r="I6630" s="1">
        <v>43628.999305555553</v>
      </c>
      <c r="J6630" s="2">
        <f t="shared" si="309"/>
        <v>1</v>
      </c>
      <c r="K6630" s="2" t="str">
        <f>IFERROR(VLOOKUP(A6630,Aux!A:B,2,0),"Outros")</f>
        <v>Municípios</v>
      </c>
      <c r="L6630" s="2">
        <f t="shared" si="310"/>
        <v>2019</v>
      </c>
      <c r="M6630">
        <f t="shared" si="311"/>
        <v>23</v>
      </c>
    </row>
    <row r="6631" spans="1:13" x14ac:dyDescent="0.35">
      <c r="A6631" t="s">
        <v>112</v>
      </c>
      <c r="B6631">
        <v>501144218</v>
      </c>
      <c r="C6631">
        <v>168321</v>
      </c>
      <c r="D6631" t="s">
        <v>5286</v>
      </c>
      <c r="E6631" s="1">
        <v>43622.630601851852</v>
      </c>
      <c r="F6631">
        <v>1</v>
      </c>
      <c r="G6631" t="s">
        <v>1242</v>
      </c>
      <c r="H6631">
        <v>5</v>
      </c>
      <c r="I6631" s="1">
        <v>43627.75</v>
      </c>
      <c r="J6631" s="2">
        <f t="shared" si="309"/>
        <v>1</v>
      </c>
      <c r="K6631" s="2" t="str">
        <f>IFERROR(VLOOKUP(A6631,Aux!A:B,2,0),"Outros")</f>
        <v>Municípios</v>
      </c>
      <c r="L6631" s="2">
        <f t="shared" si="310"/>
        <v>2019</v>
      </c>
      <c r="M6631">
        <f t="shared" si="311"/>
        <v>23</v>
      </c>
    </row>
    <row r="6632" spans="1:13" x14ac:dyDescent="0.35">
      <c r="A6632" t="s">
        <v>122</v>
      </c>
      <c r="B6632">
        <v>506173968</v>
      </c>
      <c r="C6632">
        <v>168323</v>
      </c>
      <c r="D6632" t="s">
        <v>5857</v>
      </c>
      <c r="E6632" s="1">
        <v>43622.650740740741</v>
      </c>
      <c r="F6632">
        <v>1</v>
      </c>
      <c r="G6632" t="s">
        <v>33</v>
      </c>
      <c r="H6632">
        <v>300</v>
      </c>
      <c r="I6632" s="1">
        <v>43626.75</v>
      </c>
      <c r="J6632" s="2">
        <f t="shared" si="309"/>
        <v>1</v>
      </c>
      <c r="K6632" s="2" t="str">
        <f>IFERROR(VLOOKUP(A6632,Aux!A:B,2,0),"Outros")</f>
        <v>Municípios</v>
      </c>
      <c r="L6632" s="2">
        <f t="shared" si="310"/>
        <v>2019</v>
      </c>
      <c r="M6632">
        <f t="shared" si="311"/>
        <v>23</v>
      </c>
    </row>
    <row r="6633" spans="1:13" x14ac:dyDescent="0.35">
      <c r="A6633" t="s">
        <v>3726</v>
      </c>
      <c r="B6633">
        <v>510832890</v>
      </c>
      <c r="C6633">
        <v>168324</v>
      </c>
      <c r="D6633" t="s">
        <v>5518</v>
      </c>
      <c r="E6633" s="1">
        <v>43622.651331018518</v>
      </c>
      <c r="F6633">
        <v>3</v>
      </c>
      <c r="G6633" t="s">
        <v>2243</v>
      </c>
      <c r="H6633">
        <v>340</v>
      </c>
      <c r="I6633" s="1">
        <v>43655.999305555553</v>
      </c>
      <c r="J6633" s="2">
        <f t="shared" si="309"/>
        <v>1</v>
      </c>
      <c r="K6633" s="2" t="str">
        <f>IFERROR(VLOOKUP(A6633,Aux!A:B,2,0),"Outros")</f>
        <v>Municípios</v>
      </c>
      <c r="L6633" s="2">
        <f t="shared" si="310"/>
        <v>2019</v>
      </c>
      <c r="M6633">
        <f t="shared" si="311"/>
        <v>23</v>
      </c>
    </row>
    <row r="6634" spans="1:13" x14ac:dyDescent="0.35">
      <c r="A6634" t="s">
        <v>185</v>
      </c>
      <c r="B6634">
        <v>506556590</v>
      </c>
      <c r="C6634">
        <v>168326</v>
      </c>
      <c r="D6634" t="s">
        <v>5068</v>
      </c>
      <c r="E6634" s="1">
        <v>43622.668067129627</v>
      </c>
      <c r="F6634">
        <v>1</v>
      </c>
      <c r="G6634" t="s">
        <v>781</v>
      </c>
      <c r="H6634">
        <v>360</v>
      </c>
      <c r="I6634" s="1">
        <v>43629.999305555553</v>
      </c>
      <c r="J6634" s="2">
        <f t="shared" si="309"/>
        <v>1</v>
      </c>
      <c r="K6634" s="2" t="str">
        <f>IFERROR(VLOOKUP(A6634,Aux!A:B,2,0),"Outros")</f>
        <v>Municípios</v>
      </c>
      <c r="L6634" s="2">
        <f t="shared" si="310"/>
        <v>2019</v>
      </c>
      <c r="M6634">
        <f t="shared" si="311"/>
        <v>23</v>
      </c>
    </row>
    <row r="6635" spans="1:13" x14ac:dyDescent="0.35">
      <c r="A6635" t="s">
        <v>105</v>
      </c>
      <c r="B6635">
        <v>503311332</v>
      </c>
      <c r="C6635">
        <v>168327</v>
      </c>
      <c r="D6635" t="s">
        <v>5482</v>
      </c>
      <c r="E6635" s="1">
        <v>43622.668437499997</v>
      </c>
      <c r="F6635">
        <v>1</v>
      </c>
      <c r="G6635" t="s">
        <v>259</v>
      </c>
      <c r="H6635">
        <v>360</v>
      </c>
      <c r="I6635" s="1">
        <v>43644.708333333336</v>
      </c>
      <c r="J6635" s="2">
        <f t="shared" si="309"/>
        <v>1</v>
      </c>
      <c r="K6635" s="2" t="str">
        <f>IFERROR(VLOOKUP(A6635,Aux!A:B,2,0),"Outros")</f>
        <v>Municípios</v>
      </c>
      <c r="L6635" s="2">
        <f t="shared" si="310"/>
        <v>2019</v>
      </c>
      <c r="M6635">
        <f t="shared" si="311"/>
        <v>23</v>
      </c>
    </row>
    <row r="6636" spans="1:13" x14ac:dyDescent="0.35">
      <c r="A6636" t="s">
        <v>140</v>
      </c>
      <c r="B6636">
        <v>506614913</v>
      </c>
      <c r="C6636">
        <v>168329</v>
      </c>
      <c r="D6636" t="s">
        <v>5520</v>
      </c>
      <c r="E6636" s="1">
        <v>43622.672453703701</v>
      </c>
      <c r="F6636">
        <v>13</v>
      </c>
      <c r="G6636" t="s">
        <v>149</v>
      </c>
      <c r="H6636">
        <v>5</v>
      </c>
      <c r="I6636" s="1">
        <v>43641.999305555553</v>
      </c>
      <c r="J6636" s="2">
        <f t="shared" si="309"/>
        <v>1</v>
      </c>
      <c r="K6636" s="2" t="str">
        <f>IFERROR(VLOOKUP(A6636,Aux!A:B,2,0),"Outros")</f>
        <v>Municípios</v>
      </c>
      <c r="L6636" s="2">
        <f t="shared" si="310"/>
        <v>2019</v>
      </c>
      <c r="M6636">
        <f t="shared" si="311"/>
        <v>23</v>
      </c>
    </row>
    <row r="6637" spans="1:13" x14ac:dyDescent="0.35">
      <c r="A6637" t="s">
        <v>197</v>
      </c>
      <c r="B6637">
        <v>506334562</v>
      </c>
      <c r="C6637">
        <v>168331</v>
      </c>
      <c r="D6637" t="s">
        <v>5543</v>
      </c>
      <c r="E6637" s="1">
        <v>43622.679444444446</v>
      </c>
      <c r="F6637">
        <v>1</v>
      </c>
      <c r="G6637" t="s">
        <v>625</v>
      </c>
      <c r="H6637">
        <v>360</v>
      </c>
      <c r="I6637" s="1">
        <v>43628.999305555553</v>
      </c>
      <c r="J6637" s="2">
        <f t="shared" si="309"/>
        <v>1</v>
      </c>
      <c r="K6637" s="2" t="str">
        <f>IFERROR(VLOOKUP(A6637,Aux!A:B,2,0),"Outros")</f>
        <v>Municípios</v>
      </c>
      <c r="L6637" s="2">
        <f t="shared" si="310"/>
        <v>2019</v>
      </c>
      <c r="M6637">
        <f t="shared" si="311"/>
        <v>23</v>
      </c>
    </row>
    <row r="6638" spans="1:13" x14ac:dyDescent="0.35">
      <c r="A6638" t="s">
        <v>24</v>
      </c>
      <c r="B6638">
        <v>508741823</v>
      </c>
      <c r="C6638">
        <v>168332</v>
      </c>
      <c r="D6638" t="s">
        <v>5768</v>
      </c>
      <c r="E6638" s="1">
        <v>43622.679722222223</v>
      </c>
      <c r="F6638">
        <v>1</v>
      </c>
      <c r="G6638" t="s">
        <v>26</v>
      </c>
      <c r="H6638">
        <v>360</v>
      </c>
      <c r="I6638" s="1">
        <v>43630.999305555553</v>
      </c>
      <c r="J6638" s="2">
        <f t="shared" si="309"/>
        <v>1</v>
      </c>
      <c r="K6638" s="2" t="str">
        <f>IFERROR(VLOOKUP(A6638,Aux!A:B,2,0),"Outros")</f>
        <v>Hospitais</v>
      </c>
      <c r="L6638" s="2">
        <f t="shared" si="310"/>
        <v>2019</v>
      </c>
      <c r="M6638">
        <f t="shared" si="311"/>
        <v>23</v>
      </c>
    </row>
    <row r="6639" spans="1:13" x14ac:dyDescent="0.35">
      <c r="A6639" t="s">
        <v>112</v>
      </c>
      <c r="B6639">
        <v>501144218</v>
      </c>
      <c r="C6639">
        <v>168333</v>
      </c>
      <c r="D6639" t="s">
        <v>5521</v>
      </c>
      <c r="E6639" s="1">
        <v>43622.686249999999</v>
      </c>
      <c r="F6639">
        <v>3</v>
      </c>
      <c r="G6639" t="s">
        <v>114</v>
      </c>
      <c r="H6639">
        <v>360</v>
      </c>
      <c r="I6639" s="1">
        <v>43632.999305555553</v>
      </c>
      <c r="J6639" s="2">
        <f t="shared" si="309"/>
        <v>1</v>
      </c>
      <c r="K6639" s="2" t="str">
        <f>IFERROR(VLOOKUP(A6639,Aux!A:B,2,0),"Outros")</f>
        <v>Municípios</v>
      </c>
      <c r="L6639" s="2">
        <f t="shared" si="310"/>
        <v>2019</v>
      </c>
      <c r="M6639">
        <f t="shared" si="311"/>
        <v>23</v>
      </c>
    </row>
    <row r="6640" spans="1:13" x14ac:dyDescent="0.35">
      <c r="A6640" t="s">
        <v>122</v>
      </c>
      <c r="B6640">
        <v>506173968</v>
      </c>
      <c r="C6640">
        <v>168334</v>
      </c>
      <c r="D6640" t="s">
        <v>5544</v>
      </c>
      <c r="E6640" s="1">
        <v>43622.688425925924</v>
      </c>
      <c r="F6640">
        <v>13</v>
      </c>
      <c r="G6640" t="s">
        <v>1167</v>
      </c>
      <c r="H6640">
        <v>360</v>
      </c>
      <c r="I6640" s="1">
        <v>43633.708333333336</v>
      </c>
      <c r="J6640" s="2">
        <f t="shared" si="309"/>
        <v>1</v>
      </c>
      <c r="K6640" s="2" t="str">
        <f>IFERROR(VLOOKUP(A6640,Aux!A:B,2,0),"Outros")</f>
        <v>Municípios</v>
      </c>
      <c r="L6640" s="2">
        <f t="shared" si="310"/>
        <v>2019</v>
      </c>
      <c r="M6640">
        <f t="shared" si="311"/>
        <v>23</v>
      </c>
    </row>
    <row r="6641" spans="1:13" x14ac:dyDescent="0.35">
      <c r="A6641" t="s">
        <v>528</v>
      </c>
      <c r="B6641">
        <v>512044040</v>
      </c>
      <c r="C6641">
        <v>168336</v>
      </c>
      <c r="E6641" s="1">
        <v>43622.690868055557</v>
      </c>
      <c r="F6641">
        <v>1</v>
      </c>
      <c r="G6641" t="s">
        <v>33</v>
      </c>
      <c r="H6641">
        <v>400</v>
      </c>
      <c r="J6641" s="2">
        <f t="shared" si="309"/>
        <v>1</v>
      </c>
      <c r="K6641" s="2" t="str">
        <f>IFERROR(VLOOKUP(A6641,Aux!A:B,2,0),"Outros")</f>
        <v>Municípios</v>
      </c>
      <c r="L6641" s="2">
        <f t="shared" si="310"/>
        <v>2019</v>
      </c>
      <c r="M6641">
        <f t="shared" si="311"/>
        <v>23</v>
      </c>
    </row>
    <row r="6642" spans="1:13" x14ac:dyDescent="0.35">
      <c r="A6642" t="s">
        <v>528</v>
      </c>
      <c r="B6642">
        <v>512044040</v>
      </c>
      <c r="C6642">
        <v>168337</v>
      </c>
      <c r="D6642" t="s">
        <v>5522</v>
      </c>
      <c r="E6642" s="1">
        <v>43622.692210648151</v>
      </c>
      <c r="F6642">
        <v>1</v>
      </c>
      <c r="G6642" t="s">
        <v>683</v>
      </c>
      <c r="H6642">
        <v>360</v>
      </c>
      <c r="I6642" s="1">
        <v>43632.999305555553</v>
      </c>
      <c r="J6642" s="2">
        <f t="shared" si="309"/>
        <v>1</v>
      </c>
      <c r="K6642" s="2" t="str">
        <f>IFERROR(VLOOKUP(A6642,Aux!A:B,2,0),"Outros")</f>
        <v>Municípios</v>
      </c>
      <c r="L6642" s="2">
        <f t="shared" si="310"/>
        <v>2019</v>
      </c>
      <c r="M6642">
        <f t="shared" si="311"/>
        <v>23</v>
      </c>
    </row>
    <row r="6643" spans="1:13" x14ac:dyDescent="0.35">
      <c r="A6643" t="s">
        <v>969</v>
      </c>
      <c r="B6643">
        <v>507725689</v>
      </c>
      <c r="C6643">
        <v>168338</v>
      </c>
      <c r="D6643" t="s">
        <v>5769</v>
      </c>
      <c r="E6643" s="1">
        <v>43622.693912037037</v>
      </c>
      <c r="F6643">
        <v>5</v>
      </c>
      <c r="G6643" t="s">
        <v>33</v>
      </c>
      <c r="H6643">
        <v>340</v>
      </c>
      <c r="I6643" s="1">
        <v>43635.708333333336</v>
      </c>
      <c r="J6643" s="2">
        <f t="shared" si="309"/>
        <v>1</v>
      </c>
      <c r="K6643" s="2" t="str">
        <f>IFERROR(VLOOKUP(A6643,Aux!A:B,2,0),"Outros")</f>
        <v>Outros</v>
      </c>
      <c r="L6643" s="2">
        <f t="shared" si="310"/>
        <v>2019</v>
      </c>
      <c r="M6643">
        <f t="shared" si="311"/>
        <v>23</v>
      </c>
    </row>
    <row r="6644" spans="1:13" x14ac:dyDescent="0.35">
      <c r="A6644" t="s">
        <v>478</v>
      </c>
      <c r="B6644">
        <v>507866673</v>
      </c>
      <c r="C6644">
        <v>168338</v>
      </c>
      <c r="D6644" t="s">
        <v>5769</v>
      </c>
      <c r="E6644" s="1">
        <v>43622.693912037037</v>
      </c>
      <c r="F6644">
        <v>5</v>
      </c>
      <c r="G6644" t="s">
        <v>33</v>
      </c>
      <c r="H6644">
        <v>340</v>
      </c>
      <c r="I6644" s="1">
        <v>43635.708333333336</v>
      </c>
      <c r="J6644" s="2" t="str">
        <f t="shared" si="309"/>
        <v/>
      </c>
      <c r="K6644" s="2" t="str">
        <f>IFERROR(VLOOKUP(A6644,Aux!A:B,2,0),"Outros")</f>
        <v>Outros</v>
      </c>
      <c r="L6644" s="2">
        <f t="shared" si="310"/>
        <v>2019</v>
      </c>
      <c r="M6644">
        <f t="shared" si="311"/>
        <v>23</v>
      </c>
    </row>
    <row r="6645" spans="1:13" x14ac:dyDescent="0.35">
      <c r="A6645" t="s">
        <v>143</v>
      </c>
      <c r="B6645">
        <v>506801969</v>
      </c>
      <c r="C6645">
        <v>168339</v>
      </c>
      <c r="D6645" t="s">
        <v>1654</v>
      </c>
      <c r="E6645" s="1">
        <v>43622.703645833331</v>
      </c>
      <c r="F6645">
        <v>1</v>
      </c>
      <c r="G6645" t="s">
        <v>1117</v>
      </c>
      <c r="H6645">
        <v>5</v>
      </c>
      <c r="I6645" s="1">
        <v>43648.708333333336</v>
      </c>
      <c r="J6645" s="2">
        <f t="shared" si="309"/>
        <v>1</v>
      </c>
      <c r="K6645" s="2" t="str">
        <f>IFERROR(VLOOKUP(A6645,Aux!A:B,2,0),"Outros")</f>
        <v>Municípios</v>
      </c>
      <c r="L6645" s="2">
        <f t="shared" si="310"/>
        <v>2019</v>
      </c>
      <c r="M6645">
        <f t="shared" si="311"/>
        <v>23</v>
      </c>
    </row>
    <row r="6646" spans="1:13" x14ac:dyDescent="0.35">
      <c r="A6646" t="s">
        <v>454</v>
      </c>
      <c r="B6646">
        <v>503450189</v>
      </c>
      <c r="C6646">
        <v>168341</v>
      </c>
      <c r="D6646" t="s">
        <v>5770</v>
      </c>
      <c r="E6646" s="1">
        <v>43622.738854166666</v>
      </c>
      <c r="F6646">
        <v>13</v>
      </c>
      <c r="G6646" t="s">
        <v>5771</v>
      </c>
      <c r="H6646">
        <v>340</v>
      </c>
      <c r="I6646" s="1">
        <v>43637.75</v>
      </c>
      <c r="J6646" s="2">
        <f t="shared" si="309"/>
        <v>1</v>
      </c>
      <c r="K6646" s="2" t="str">
        <f>IFERROR(VLOOKUP(A6646,Aux!A:B,2,0),"Outros")</f>
        <v>Estradas</v>
      </c>
      <c r="L6646" s="2">
        <f t="shared" si="310"/>
        <v>2019</v>
      </c>
      <c r="M6646">
        <f t="shared" si="311"/>
        <v>23</v>
      </c>
    </row>
    <row r="6647" spans="1:13" x14ac:dyDescent="0.35">
      <c r="A6647" t="s">
        <v>942</v>
      </c>
      <c r="B6647">
        <v>510089224</v>
      </c>
      <c r="C6647">
        <v>168342</v>
      </c>
      <c r="D6647" t="s">
        <v>5772</v>
      </c>
      <c r="E6647" s="1">
        <v>43622.745636574073</v>
      </c>
      <c r="F6647">
        <v>13</v>
      </c>
      <c r="G6647" t="s">
        <v>929</v>
      </c>
      <c r="H6647">
        <v>360</v>
      </c>
      <c r="I6647" s="1">
        <v>43629.999305555553</v>
      </c>
      <c r="J6647" s="2">
        <f t="shared" si="309"/>
        <v>1</v>
      </c>
      <c r="K6647" s="2" t="str">
        <f>IFERROR(VLOOKUP(A6647,Aux!A:B,2,0),"Outros")</f>
        <v>Outros</v>
      </c>
      <c r="L6647" s="2">
        <f t="shared" si="310"/>
        <v>2019</v>
      </c>
      <c r="M6647">
        <f t="shared" si="311"/>
        <v>23</v>
      </c>
    </row>
    <row r="6648" spans="1:13" x14ac:dyDescent="0.35">
      <c r="A6648" t="s">
        <v>197</v>
      </c>
      <c r="B6648">
        <v>506334562</v>
      </c>
      <c r="C6648">
        <v>168347</v>
      </c>
      <c r="D6648" t="s">
        <v>5858</v>
      </c>
      <c r="E6648" s="1">
        <v>43623.368761574071</v>
      </c>
      <c r="F6648">
        <v>1</v>
      </c>
      <c r="G6648" t="s">
        <v>625</v>
      </c>
      <c r="H6648">
        <v>360</v>
      </c>
      <c r="I6648" s="1">
        <v>43628.999305555553</v>
      </c>
      <c r="J6648" s="2">
        <f t="shared" si="309"/>
        <v>1</v>
      </c>
      <c r="K6648" s="2" t="str">
        <f>IFERROR(VLOOKUP(A6648,Aux!A:B,2,0),"Outros")</f>
        <v>Municípios</v>
      </c>
      <c r="L6648" s="2">
        <f t="shared" si="310"/>
        <v>2019</v>
      </c>
      <c r="M6648">
        <f t="shared" si="311"/>
        <v>23</v>
      </c>
    </row>
    <row r="6649" spans="1:13" x14ac:dyDescent="0.35">
      <c r="A6649" t="s">
        <v>969</v>
      </c>
      <c r="B6649">
        <v>507725689</v>
      </c>
      <c r="C6649">
        <v>168348</v>
      </c>
      <c r="D6649" t="s">
        <v>5859</v>
      </c>
      <c r="E6649" s="1">
        <v>43623.373460648145</v>
      </c>
      <c r="F6649">
        <v>5</v>
      </c>
      <c r="G6649" t="s">
        <v>33</v>
      </c>
      <c r="H6649">
        <v>340</v>
      </c>
      <c r="I6649" s="1">
        <v>43635.708333333336</v>
      </c>
      <c r="J6649" s="2">
        <f t="shared" si="309"/>
        <v>1</v>
      </c>
      <c r="K6649" s="2" t="str">
        <f>IFERROR(VLOOKUP(A6649,Aux!A:B,2,0),"Outros")</f>
        <v>Outros</v>
      </c>
      <c r="L6649" s="2">
        <f t="shared" si="310"/>
        <v>2019</v>
      </c>
      <c r="M6649">
        <f t="shared" si="311"/>
        <v>23</v>
      </c>
    </row>
    <row r="6650" spans="1:13" x14ac:dyDescent="0.35">
      <c r="A6650" t="s">
        <v>478</v>
      </c>
      <c r="B6650">
        <v>507866673</v>
      </c>
      <c r="C6650">
        <v>168348</v>
      </c>
      <c r="D6650" t="s">
        <v>5859</v>
      </c>
      <c r="E6650" s="1">
        <v>43623.373460648145</v>
      </c>
      <c r="F6650">
        <v>5</v>
      </c>
      <c r="G6650" t="s">
        <v>33</v>
      </c>
      <c r="H6650">
        <v>340</v>
      </c>
      <c r="I6650" s="1">
        <v>43635.708333333336</v>
      </c>
      <c r="J6650" s="2" t="str">
        <f t="shared" si="309"/>
        <v/>
      </c>
      <c r="K6650" s="2" t="str">
        <f>IFERROR(VLOOKUP(A6650,Aux!A:B,2,0),"Outros")</f>
        <v>Outros</v>
      </c>
      <c r="L6650" s="2">
        <f t="shared" si="310"/>
        <v>2019</v>
      </c>
      <c r="M6650">
        <f t="shared" si="311"/>
        <v>23</v>
      </c>
    </row>
    <row r="6651" spans="1:13" x14ac:dyDescent="0.35">
      <c r="A6651" t="s">
        <v>389</v>
      </c>
      <c r="B6651">
        <v>506722422</v>
      </c>
      <c r="C6651">
        <v>168350</v>
      </c>
      <c r="E6651" s="1">
        <v>43623.380798611113</v>
      </c>
      <c r="F6651">
        <v>1</v>
      </c>
      <c r="G6651" t="s">
        <v>33</v>
      </c>
      <c r="H6651">
        <v>400</v>
      </c>
      <c r="I6651" s="1">
        <v>25569.999305555557</v>
      </c>
      <c r="J6651" s="2">
        <f t="shared" si="309"/>
        <v>1</v>
      </c>
      <c r="K6651" s="2" t="str">
        <f>IFERROR(VLOOKUP(A6651,Aux!A:B,2,0),"Outros")</f>
        <v>Municípios</v>
      </c>
      <c r="L6651" s="2">
        <f t="shared" si="310"/>
        <v>2019</v>
      </c>
      <c r="M6651">
        <f t="shared" si="311"/>
        <v>23</v>
      </c>
    </row>
    <row r="6652" spans="1:13" x14ac:dyDescent="0.35">
      <c r="A6652" t="s">
        <v>136</v>
      </c>
      <c r="B6652">
        <v>506730573</v>
      </c>
      <c r="C6652">
        <v>168351</v>
      </c>
      <c r="D6652" t="s">
        <v>5523</v>
      </c>
      <c r="E6652" s="1">
        <v>43623.401828703703</v>
      </c>
      <c r="F6652">
        <v>13</v>
      </c>
      <c r="G6652" t="s">
        <v>2030</v>
      </c>
      <c r="H6652">
        <v>360</v>
      </c>
      <c r="I6652" s="1">
        <v>43647.999305555553</v>
      </c>
      <c r="J6652" s="2">
        <f t="shared" si="309"/>
        <v>1</v>
      </c>
      <c r="K6652" s="2" t="str">
        <f>IFERROR(VLOOKUP(A6652,Aux!A:B,2,0),"Outros")</f>
        <v>Municípios</v>
      </c>
      <c r="L6652" s="2">
        <f t="shared" si="310"/>
        <v>2019</v>
      </c>
      <c r="M6652">
        <f t="shared" si="311"/>
        <v>23</v>
      </c>
    </row>
    <row r="6653" spans="1:13" x14ac:dyDescent="0.35">
      <c r="A6653" t="s">
        <v>81</v>
      </c>
      <c r="B6653">
        <v>506780902</v>
      </c>
      <c r="C6653">
        <v>168352</v>
      </c>
      <c r="D6653" t="s">
        <v>5773</v>
      </c>
      <c r="E6653" s="1">
        <v>43623.413587962961</v>
      </c>
      <c r="F6653">
        <v>13</v>
      </c>
      <c r="G6653" t="s">
        <v>2881</v>
      </c>
      <c r="H6653">
        <v>360</v>
      </c>
      <c r="I6653" s="1">
        <v>43633.999305555553</v>
      </c>
      <c r="J6653" s="2">
        <f t="shared" si="309"/>
        <v>1</v>
      </c>
      <c r="K6653" s="2" t="str">
        <f>IFERROR(VLOOKUP(A6653,Aux!A:B,2,0),"Outros")</f>
        <v>Municípios</v>
      </c>
      <c r="L6653" s="2">
        <f t="shared" si="310"/>
        <v>2019</v>
      </c>
      <c r="M6653">
        <f t="shared" si="311"/>
        <v>23</v>
      </c>
    </row>
    <row r="6654" spans="1:13" x14ac:dyDescent="0.35">
      <c r="A6654" t="s">
        <v>63</v>
      </c>
      <c r="B6654">
        <v>502098139</v>
      </c>
      <c r="C6654">
        <v>168353</v>
      </c>
      <c r="D6654" t="s">
        <v>5524</v>
      </c>
      <c r="E6654" s="1">
        <v>43623.415717592594</v>
      </c>
      <c r="F6654">
        <v>13</v>
      </c>
      <c r="G6654" t="s">
        <v>69</v>
      </c>
      <c r="H6654">
        <v>360</v>
      </c>
      <c r="I6654" s="1">
        <v>43628.708333333336</v>
      </c>
      <c r="J6654" s="2">
        <f t="shared" si="309"/>
        <v>1</v>
      </c>
      <c r="K6654" s="2" t="str">
        <f>IFERROR(VLOOKUP(A6654,Aux!A:B,2,0),"Outros")</f>
        <v>Municípios</v>
      </c>
      <c r="L6654" s="2">
        <f t="shared" si="310"/>
        <v>2019</v>
      </c>
      <c r="M6654">
        <f t="shared" si="311"/>
        <v>23</v>
      </c>
    </row>
    <row r="6655" spans="1:13" x14ac:dyDescent="0.35">
      <c r="A6655" t="s">
        <v>197</v>
      </c>
      <c r="B6655">
        <v>506334562</v>
      </c>
      <c r="C6655">
        <v>168354</v>
      </c>
      <c r="D6655" t="s">
        <v>5525</v>
      </c>
      <c r="E6655" s="1">
        <v>43623.416574074072</v>
      </c>
      <c r="F6655">
        <v>1</v>
      </c>
      <c r="G6655" t="s">
        <v>625</v>
      </c>
      <c r="H6655">
        <v>360</v>
      </c>
      <c r="I6655" s="1">
        <v>43628.999305555553</v>
      </c>
      <c r="J6655" s="2">
        <f t="shared" si="309"/>
        <v>1</v>
      </c>
      <c r="K6655" s="2" t="str">
        <f>IFERROR(VLOOKUP(A6655,Aux!A:B,2,0),"Outros")</f>
        <v>Municípios</v>
      </c>
      <c r="L6655" s="2">
        <f t="shared" si="310"/>
        <v>2019</v>
      </c>
      <c r="M6655">
        <f t="shared" si="311"/>
        <v>23</v>
      </c>
    </row>
    <row r="6656" spans="1:13" x14ac:dyDescent="0.35">
      <c r="A6656" t="s">
        <v>92</v>
      </c>
      <c r="B6656">
        <v>506037258</v>
      </c>
      <c r="C6656">
        <v>168355</v>
      </c>
      <c r="D6656" t="s">
        <v>5526</v>
      </c>
      <c r="E6656" s="1">
        <v>43623.429085648146</v>
      </c>
      <c r="F6656">
        <v>3</v>
      </c>
      <c r="G6656" t="s">
        <v>476</v>
      </c>
      <c r="H6656">
        <v>5</v>
      </c>
      <c r="I6656" s="1">
        <v>43636.708333333336</v>
      </c>
      <c r="J6656" s="2">
        <f t="shared" si="309"/>
        <v>1</v>
      </c>
      <c r="K6656" s="2" t="str">
        <f>IFERROR(VLOOKUP(A6656,Aux!A:B,2,0),"Outros")</f>
        <v>Municípios</v>
      </c>
      <c r="L6656" s="2">
        <f t="shared" si="310"/>
        <v>2019</v>
      </c>
      <c r="M6656">
        <f t="shared" si="311"/>
        <v>23</v>
      </c>
    </row>
    <row r="6657" spans="1:13" x14ac:dyDescent="0.35">
      <c r="A6657" t="s">
        <v>122</v>
      </c>
      <c r="B6657">
        <v>506173968</v>
      </c>
      <c r="C6657">
        <v>168357</v>
      </c>
      <c r="D6657" t="s">
        <v>5860</v>
      </c>
      <c r="E6657" s="1">
        <v>43623.434016203704</v>
      </c>
      <c r="F6657">
        <v>1</v>
      </c>
      <c r="G6657" t="s">
        <v>33</v>
      </c>
      <c r="H6657">
        <v>360</v>
      </c>
      <c r="I6657" s="1">
        <v>43630.75</v>
      </c>
      <c r="J6657" s="2">
        <f t="shared" si="309"/>
        <v>1</v>
      </c>
      <c r="K6657" s="2" t="str">
        <f>IFERROR(VLOOKUP(A6657,Aux!A:B,2,0),"Outros")</f>
        <v>Municípios</v>
      </c>
      <c r="L6657" s="2">
        <f t="shared" si="310"/>
        <v>2019</v>
      </c>
      <c r="M6657">
        <f t="shared" si="311"/>
        <v>23</v>
      </c>
    </row>
    <row r="6658" spans="1:13" x14ac:dyDescent="0.35">
      <c r="A6658" t="s">
        <v>92</v>
      </c>
      <c r="B6658">
        <v>506037258</v>
      </c>
      <c r="C6658">
        <v>168358</v>
      </c>
      <c r="D6658" t="s">
        <v>5861</v>
      </c>
      <c r="E6658" s="1">
        <v>43623.435162037036</v>
      </c>
      <c r="F6658">
        <v>1</v>
      </c>
      <c r="G6658" t="s">
        <v>476</v>
      </c>
      <c r="H6658">
        <v>340</v>
      </c>
      <c r="I6658" s="1">
        <v>43630.708333333336</v>
      </c>
      <c r="J6658" s="2">
        <f t="shared" ref="J6658:J6721" si="312">IF(C6658=C6657,"",1)</f>
        <v>1</v>
      </c>
      <c r="K6658" s="2" t="str">
        <f>IFERROR(VLOOKUP(A6658,Aux!A:B,2,0),"Outros")</f>
        <v>Municípios</v>
      </c>
      <c r="L6658" s="2">
        <f t="shared" ref="L6658:L6721" si="313">YEAR(E6658)</f>
        <v>2019</v>
      </c>
      <c r="M6658">
        <f t="shared" ref="M6658:M6721" si="314">WEEKNUM(E6658)</f>
        <v>23</v>
      </c>
    </row>
    <row r="6659" spans="1:13" x14ac:dyDescent="0.35">
      <c r="A6659" t="s">
        <v>574</v>
      </c>
      <c r="B6659">
        <v>506791220</v>
      </c>
      <c r="C6659">
        <v>168359</v>
      </c>
      <c r="D6659" t="s">
        <v>5774</v>
      </c>
      <c r="E6659" s="1">
        <v>43623.449016203704</v>
      </c>
      <c r="F6659">
        <v>13</v>
      </c>
      <c r="G6659" t="s">
        <v>747</v>
      </c>
      <c r="H6659">
        <v>360</v>
      </c>
      <c r="I6659" s="1">
        <v>43632.999305555553</v>
      </c>
      <c r="J6659" s="2">
        <f t="shared" si="312"/>
        <v>1</v>
      </c>
      <c r="K6659" s="2" t="str">
        <f>IFERROR(VLOOKUP(A6659,Aux!A:B,2,0),"Outros")</f>
        <v>Municípios</v>
      </c>
      <c r="L6659" s="2">
        <f t="shared" si="313"/>
        <v>2019</v>
      </c>
      <c r="M6659">
        <f t="shared" si="314"/>
        <v>23</v>
      </c>
    </row>
    <row r="6660" spans="1:13" x14ac:dyDescent="0.35">
      <c r="A6660" t="s">
        <v>71</v>
      </c>
      <c r="B6660">
        <v>500051054</v>
      </c>
      <c r="C6660">
        <v>168360</v>
      </c>
      <c r="D6660" t="s">
        <v>5153</v>
      </c>
      <c r="E6660" s="1">
        <v>43623.453217592592</v>
      </c>
      <c r="F6660">
        <v>13</v>
      </c>
      <c r="G6660" t="s">
        <v>202</v>
      </c>
      <c r="H6660">
        <v>360</v>
      </c>
      <c r="I6660" s="1">
        <v>43628.791666666664</v>
      </c>
      <c r="J6660" s="2">
        <f t="shared" si="312"/>
        <v>1</v>
      </c>
      <c r="K6660" s="2" t="str">
        <f>IFERROR(VLOOKUP(A6660,Aux!A:B,2,0),"Outros")</f>
        <v>Municípios</v>
      </c>
      <c r="L6660" s="2">
        <f t="shared" si="313"/>
        <v>2019</v>
      </c>
      <c r="M6660">
        <f t="shared" si="314"/>
        <v>23</v>
      </c>
    </row>
    <row r="6661" spans="1:13" x14ac:dyDescent="0.35">
      <c r="A6661" t="s">
        <v>140</v>
      </c>
      <c r="B6661">
        <v>506614913</v>
      </c>
      <c r="C6661">
        <v>168361</v>
      </c>
      <c r="D6661" t="s">
        <v>5775</v>
      </c>
      <c r="E6661" s="1">
        <v>43623.45826388889</v>
      </c>
      <c r="F6661">
        <v>13</v>
      </c>
      <c r="G6661" t="s">
        <v>149</v>
      </c>
      <c r="H6661">
        <v>360</v>
      </c>
      <c r="I6661" s="1">
        <v>43629.999305555553</v>
      </c>
      <c r="J6661" s="2">
        <f t="shared" si="312"/>
        <v>1</v>
      </c>
      <c r="K6661" s="2" t="str">
        <f>IFERROR(VLOOKUP(A6661,Aux!A:B,2,0),"Outros")</f>
        <v>Municípios</v>
      </c>
      <c r="L6661" s="2">
        <f t="shared" si="313"/>
        <v>2019</v>
      </c>
      <c r="M6661">
        <f t="shared" si="314"/>
        <v>23</v>
      </c>
    </row>
    <row r="6662" spans="1:13" x14ac:dyDescent="0.35">
      <c r="A6662" t="s">
        <v>275</v>
      </c>
      <c r="B6662">
        <v>505187531</v>
      </c>
      <c r="C6662">
        <v>168362</v>
      </c>
      <c r="D6662" t="s">
        <v>5287</v>
      </c>
      <c r="E6662" s="1">
        <v>43623.473958333336</v>
      </c>
      <c r="F6662">
        <v>1</v>
      </c>
      <c r="G6662" t="s">
        <v>277</v>
      </c>
      <c r="H6662">
        <v>5</v>
      </c>
      <c r="I6662" s="1">
        <v>43628.999305555553</v>
      </c>
      <c r="J6662" s="2">
        <f t="shared" si="312"/>
        <v>1</v>
      </c>
      <c r="K6662" s="2" t="str">
        <f>IFERROR(VLOOKUP(A6662,Aux!A:B,2,0),"Outros")</f>
        <v>Municípios</v>
      </c>
      <c r="L6662" s="2">
        <f t="shared" si="313"/>
        <v>2019</v>
      </c>
      <c r="M6662">
        <f t="shared" si="314"/>
        <v>23</v>
      </c>
    </row>
    <row r="6663" spans="1:13" x14ac:dyDescent="0.35">
      <c r="A6663" t="s">
        <v>140</v>
      </c>
      <c r="B6663">
        <v>506614913</v>
      </c>
      <c r="C6663">
        <v>168363</v>
      </c>
      <c r="D6663" t="s">
        <v>5862</v>
      </c>
      <c r="E6663" s="1">
        <v>43623.474386574075</v>
      </c>
      <c r="F6663">
        <v>13</v>
      </c>
      <c r="G6663" t="s">
        <v>2313</v>
      </c>
      <c r="H6663">
        <v>360</v>
      </c>
      <c r="I6663" s="1">
        <v>43639.999305555553</v>
      </c>
      <c r="J6663" s="2">
        <f t="shared" si="312"/>
        <v>1</v>
      </c>
      <c r="K6663" s="2" t="str">
        <f>IFERROR(VLOOKUP(A6663,Aux!A:B,2,0),"Outros")</f>
        <v>Municípios</v>
      </c>
      <c r="L6663" s="2">
        <f t="shared" si="313"/>
        <v>2019</v>
      </c>
      <c r="M6663">
        <f t="shared" si="314"/>
        <v>23</v>
      </c>
    </row>
    <row r="6664" spans="1:13" x14ac:dyDescent="0.35">
      <c r="A6664" t="s">
        <v>63</v>
      </c>
      <c r="B6664">
        <v>502098139</v>
      </c>
      <c r="C6664">
        <v>168364</v>
      </c>
      <c r="D6664" t="s">
        <v>5154</v>
      </c>
      <c r="E6664" s="1">
        <v>43623.478333333333</v>
      </c>
      <c r="F6664">
        <v>13</v>
      </c>
      <c r="G6664" t="s">
        <v>69</v>
      </c>
      <c r="H6664">
        <v>340</v>
      </c>
      <c r="I6664" s="1">
        <v>43628.708333333336</v>
      </c>
      <c r="J6664" s="2">
        <f t="shared" si="312"/>
        <v>1</v>
      </c>
      <c r="K6664" s="2" t="str">
        <f>IFERROR(VLOOKUP(A6664,Aux!A:B,2,0),"Outros")</f>
        <v>Municípios</v>
      </c>
      <c r="L6664" s="2">
        <f t="shared" si="313"/>
        <v>2019</v>
      </c>
      <c r="M6664">
        <f t="shared" si="314"/>
        <v>23</v>
      </c>
    </row>
    <row r="6665" spans="1:13" x14ac:dyDescent="0.35">
      <c r="A6665" t="s">
        <v>541</v>
      </c>
      <c r="B6665">
        <v>506563774</v>
      </c>
      <c r="C6665">
        <v>168365</v>
      </c>
      <c r="E6665" s="1">
        <v>43623.485046296293</v>
      </c>
      <c r="F6665">
        <v>1</v>
      </c>
      <c r="H6665">
        <v>400</v>
      </c>
      <c r="J6665" s="2">
        <f t="shared" si="312"/>
        <v>1</v>
      </c>
      <c r="K6665" s="2" t="str">
        <f>IFERROR(VLOOKUP(A6665,Aux!A:B,2,0),"Outros")</f>
        <v>Municípios</v>
      </c>
      <c r="L6665" s="2">
        <f t="shared" si="313"/>
        <v>2019</v>
      </c>
      <c r="M6665">
        <f t="shared" si="314"/>
        <v>23</v>
      </c>
    </row>
    <row r="6666" spans="1:13" x14ac:dyDescent="0.35">
      <c r="A6666" t="s">
        <v>692</v>
      </c>
      <c r="B6666">
        <v>506812782</v>
      </c>
      <c r="C6666">
        <v>168366</v>
      </c>
      <c r="E6666" s="1">
        <v>43623.486805555556</v>
      </c>
      <c r="F6666">
        <v>1</v>
      </c>
      <c r="G6666" t="s">
        <v>33</v>
      </c>
      <c r="H6666">
        <v>400</v>
      </c>
      <c r="J6666" s="2">
        <f t="shared" si="312"/>
        <v>1</v>
      </c>
      <c r="K6666" s="2" t="str">
        <f>IFERROR(VLOOKUP(A6666,Aux!A:B,2,0),"Outros")</f>
        <v>Municípios</v>
      </c>
      <c r="L6666" s="2">
        <f t="shared" si="313"/>
        <v>2019</v>
      </c>
      <c r="M6666">
        <f t="shared" si="314"/>
        <v>23</v>
      </c>
    </row>
    <row r="6667" spans="1:13" x14ac:dyDescent="0.35">
      <c r="A6667" t="s">
        <v>541</v>
      </c>
      <c r="B6667">
        <v>506563774</v>
      </c>
      <c r="C6667">
        <v>168367</v>
      </c>
      <c r="D6667" t="s">
        <v>5392</v>
      </c>
      <c r="E6667" s="1">
        <v>43623.48773148148</v>
      </c>
      <c r="F6667">
        <v>13</v>
      </c>
      <c r="G6667" t="s">
        <v>1038</v>
      </c>
      <c r="H6667">
        <v>400</v>
      </c>
      <c r="J6667" s="2">
        <f t="shared" si="312"/>
        <v>1</v>
      </c>
      <c r="K6667" s="2" t="str">
        <f>IFERROR(VLOOKUP(A6667,Aux!A:B,2,0),"Outros")</f>
        <v>Municípios</v>
      </c>
      <c r="L6667" s="2">
        <f t="shared" si="313"/>
        <v>2019</v>
      </c>
      <c r="M6667">
        <f t="shared" si="314"/>
        <v>23</v>
      </c>
    </row>
    <row r="6668" spans="1:13" x14ac:dyDescent="0.35">
      <c r="A6668" t="s">
        <v>541</v>
      </c>
      <c r="B6668">
        <v>506563774</v>
      </c>
      <c r="C6668">
        <v>168368</v>
      </c>
      <c r="D6668" t="s">
        <v>5527</v>
      </c>
      <c r="E6668" s="1">
        <v>43623.493148148147</v>
      </c>
      <c r="F6668">
        <v>13</v>
      </c>
      <c r="G6668" t="s">
        <v>1038</v>
      </c>
      <c r="H6668">
        <v>400</v>
      </c>
      <c r="I6668" s="1">
        <v>25569.999305555557</v>
      </c>
      <c r="J6668" s="2">
        <f t="shared" si="312"/>
        <v>1</v>
      </c>
      <c r="K6668" s="2" t="str">
        <f>IFERROR(VLOOKUP(A6668,Aux!A:B,2,0),"Outros")</f>
        <v>Municípios</v>
      </c>
      <c r="L6668" s="2">
        <f t="shared" si="313"/>
        <v>2019</v>
      </c>
      <c r="M6668">
        <f t="shared" si="314"/>
        <v>23</v>
      </c>
    </row>
    <row r="6669" spans="1:13" x14ac:dyDescent="0.35">
      <c r="A6669" t="s">
        <v>171</v>
      </c>
      <c r="B6669">
        <v>504293125</v>
      </c>
      <c r="C6669">
        <v>168369</v>
      </c>
      <c r="D6669" t="s">
        <v>5528</v>
      </c>
      <c r="E6669" s="1">
        <v>43623.496111111112</v>
      </c>
      <c r="F6669">
        <v>13</v>
      </c>
      <c r="G6669" t="s">
        <v>1134</v>
      </c>
      <c r="H6669">
        <v>360</v>
      </c>
      <c r="I6669" s="1">
        <v>43636.999305555553</v>
      </c>
      <c r="J6669" s="2">
        <f t="shared" si="312"/>
        <v>1</v>
      </c>
      <c r="K6669" s="2" t="str">
        <f>IFERROR(VLOOKUP(A6669,Aux!A:B,2,0),"Outros")</f>
        <v>Municípios</v>
      </c>
      <c r="L6669" s="2">
        <f t="shared" si="313"/>
        <v>2019</v>
      </c>
      <c r="M6669">
        <f t="shared" si="314"/>
        <v>23</v>
      </c>
    </row>
    <row r="6670" spans="1:13" x14ac:dyDescent="0.35">
      <c r="A6670" t="s">
        <v>197</v>
      </c>
      <c r="B6670">
        <v>506334562</v>
      </c>
      <c r="C6670">
        <v>168370</v>
      </c>
      <c r="D6670" t="s">
        <v>5288</v>
      </c>
      <c r="E6670" s="1">
        <v>43623.496840277781</v>
      </c>
      <c r="F6670">
        <v>1</v>
      </c>
      <c r="G6670" t="s">
        <v>625</v>
      </c>
      <c r="H6670">
        <v>360</v>
      </c>
      <c r="I6670" s="1">
        <v>43628.999305555553</v>
      </c>
      <c r="J6670" s="2">
        <f t="shared" si="312"/>
        <v>1</v>
      </c>
      <c r="K6670" s="2" t="str">
        <f>IFERROR(VLOOKUP(A6670,Aux!A:B,2,0),"Outros")</f>
        <v>Municípios</v>
      </c>
      <c r="L6670" s="2">
        <f t="shared" si="313"/>
        <v>2019</v>
      </c>
      <c r="M6670">
        <f t="shared" si="314"/>
        <v>23</v>
      </c>
    </row>
    <row r="6671" spans="1:13" x14ac:dyDescent="0.35">
      <c r="A6671" t="s">
        <v>35</v>
      </c>
      <c r="B6671">
        <v>508666236</v>
      </c>
      <c r="C6671">
        <v>168375</v>
      </c>
      <c r="D6671" t="s">
        <v>5863</v>
      </c>
      <c r="E6671" s="1">
        <v>43623.528298611112</v>
      </c>
      <c r="F6671">
        <v>1</v>
      </c>
      <c r="G6671" t="s">
        <v>33</v>
      </c>
      <c r="H6671">
        <v>360</v>
      </c>
      <c r="I6671" s="1">
        <v>43629.999305555553</v>
      </c>
      <c r="J6671" s="2">
        <f t="shared" si="312"/>
        <v>1</v>
      </c>
      <c r="K6671" s="2" t="str">
        <f>IFERROR(VLOOKUP(A6671,Aux!A:B,2,0),"Outros")</f>
        <v>Outros</v>
      </c>
      <c r="L6671" s="2">
        <f t="shared" si="313"/>
        <v>2019</v>
      </c>
      <c r="M6671">
        <f t="shared" si="314"/>
        <v>23</v>
      </c>
    </row>
    <row r="6672" spans="1:13" x14ac:dyDescent="0.35">
      <c r="A6672" t="s">
        <v>12</v>
      </c>
      <c r="B6672">
        <v>508481287</v>
      </c>
      <c r="C6672">
        <v>168376</v>
      </c>
      <c r="D6672" t="s">
        <v>5864</v>
      </c>
      <c r="E6672" s="1">
        <v>43623.574641203704</v>
      </c>
      <c r="F6672">
        <v>1</v>
      </c>
      <c r="G6672" t="s">
        <v>14</v>
      </c>
      <c r="H6672">
        <v>5</v>
      </c>
      <c r="I6672" s="1">
        <v>43630.708333333336</v>
      </c>
      <c r="J6672" s="2">
        <f t="shared" si="312"/>
        <v>1</v>
      </c>
      <c r="K6672" s="2" t="str">
        <f>IFERROR(VLOOKUP(A6672,Aux!A:B,2,0),"Outros")</f>
        <v>Hospitais</v>
      </c>
      <c r="L6672" s="2">
        <f t="shared" si="313"/>
        <v>2019</v>
      </c>
      <c r="M6672">
        <f t="shared" si="314"/>
        <v>23</v>
      </c>
    </row>
    <row r="6673" spans="1:13" x14ac:dyDescent="0.35">
      <c r="A6673" t="s">
        <v>122</v>
      </c>
      <c r="B6673">
        <v>506173968</v>
      </c>
      <c r="C6673">
        <v>168377</v>
      </c>
      <c r="D6673" t="s">
        <v>5393</v>
      </c>
      <c r="E6673" s="1">
        <v>43623.587430555555</v>
      </c>
      <c r="F6673">
        <v>13</v>
      </c>
      <c r="G6673" t="s">
        <v>33</v>
      </c>
      <c r="H6673">
        <v>5</v>
      </c>
      <c r="I6673" s="1">
        <v>43634.75</v>
      </c>
      <c r="J6673" s="2">
        <f t="shared" si="312"/>
        <v>1</v>
      </c>
      <c r="K6673" s="2" t="str">
        <f>IFERROR(VLOOKUP(A6673,Aux!A:B,2,0),"Outros")</f>
        <v>Municípios</v>
      </c>
      <c r="L6673" s="2">
        <f t="shared" si="313"/>
        <v>2019</v>
      </c>
      <c r="M6673">
        <f t="shared" si="314"/>
        <v>23</v>
      </c>
    </row>
    <row r="6674" spans="1:13" x14ac:dyDescent="0.35">
      <c r="A6674" t="s">
        <v>105</v>
      </c>
      <c r="B6674">
        <v>503311332</v>
      </c>
      <c r="C6674">
        <v>168379</v>
      </c>
      <c r="D6674" t="s">
        <v>5155</v>
      </c>
      <c r="E6674" s="1">
        <v>43623.602638888886</v>
      </c>
      <c r="F6674">
        <v>1</v>
      </c>
      <c r="G6674" t="s">
        <v>259</v>
      </c>
      <c r="H6674">
        <v>360</v>
      </c>
      <c r="I6674" s="1">
        <v>43630.708333333336</v>
      </c>
      <c r="J6674" s="2">
        <f t="shared" si="312"/>
        <v>1</v>
      </c>
      <c r="K6674" s="2" t="str">
        <f>IFERROR(VLOOKUP(A6674,Aux!A:B,2,0),"Outros")</f>
        <v>Municípios</v>
      </c>
      <c r="L6674" s="2">
        <f t="shared" si="313"/>
        <v>2019</v>
      </c>
      <c r="M6674">
        <f t="shared" si="314"/>
        <v>23</v>
      </c>
    </row>
    <row r="6675" spans="1:13" x14ac:dyDescent="0.35">
      <c r="A6675" t="s">
        <v>140</v>
      </c>
      <c r="B6675">
        <v>506614913</v>
      </c>
      <c r="C6675">
        <v>168380</v>
      </c>
      <c r="D6675" t="s">
        <v>5394</v>
      </c>
      <c r="E6675" s="1">
        <v>43623.611747685187</v>
      </c>
      <c r="F6675">
        <v>1</v>
      </c>
      <c r="G6675" t="s">
        <v>149</v>
      </c>
      <c r="H6675">
        <v>360</v>
      </c>
      <c r="I6675" s="1">
        <v>43629.999305555553</v>
      </c>
      <c r="J6675" s="2">
        <f t="shared" si="312"/>
        <v>1</v>
      </c>
      <c r="K6675" s="2" t="str">
        <f>IFERROR(VLOOKUP(A6675,Aux!A:B,2,0),"Outros")</f>
        <v>Municípios</v>
      </c>
      <c r="L6675" s="2">
        <f t="shared" si="313"/>
        <v>2019</v>
      </c>
      <c r="M6675">
        <f t="shared" si="314"/>
        <v>23</v>
      </c>
    </row>
    <row r="6676" spans="1:13" x14ac:dyDescent="0.35">
      <c r="A6676" t="s">
        <v>140</v>
      </c>
      <c r="B6676">
        <v>506614913</v>
      </c>
      <c r="C6676">
        <v>168385</v>
      </c>
      <c r="D6676" t="s">
        <v>5156</v>
      </c>
      <c r="E6676" s="1">
        <v>43623.639062499999</v>
      </c>
      <c r="F6676">
        <v>1</v>
      </c>
      <c r="G6676" t="s">
        <v>149</v>
      </c>
      <c r="H6676">
        <v>360</v>
      </c>
      <c r="I6676" s="1">
        <v>43637.666666666664</v>
      </c>
      <c r="J6676" s="2">
        <f t="shared" si="312"/>
        <v>1</v>
      </c>
      <c r="K6676" s="2" t="str">
        <f>IFERROR(VLOOKUP(A6676,Aux!A:B,2,0),"Outros")</f>
        <v>Municípios</v>
      </c>
      <c r="L6676" s="2">
        <f t="shared" si="313"/>
        <v>2019</v>
      </c>
      <c r="M6676">
        <f t="shared" si="314"/>
        <v>23</v>
      </c>
    </row>
    <row r="6677" spans="1:13" x14ac:dyDescent="0.35">
      <c r="A6677" t="s">
        <v>112</v>
      </c>
      <c r="B6677">
        <v>501144218</v>
      </c>
      <c r="C6677">
        <v>168386</v>
      </c>
      <c r="D6677" t="s">
        <v>5142</v>
      </c>
      <c r="E6677" s="1">
        <v>43623.640046296299</v>
      </c>
      <c r="F6677">
        <v>1</v>
      </c>
      <c r="G6677" t="s">
        <v>114</v>
      </c>
      <c r="H6677">
        <v>400</v>
      </c>
      <c r="I6677" s="1">
        <v>43624.75</v>
      </c>
      <c r="J6677" s="2">
        <f t="shared" si="312"/>
        <v>1</v>
      </c>
      <c r="K6677" s="2" t="str">
        <f>IFERROR(VLOOKUP(A6677,Aux!A:B,2,0),"Outros")</f>
        <v>Municípios</v>
      </c>
      <c r="L6677" s="2">
        <f t="shared" si="313"/>
        <v>2019</v>
      </c>
      <c r="M6677">
        <f t="shared" si="314"/>
        <v>23</v>
      </c>
    </row>
    <row r="6678" spans="1:13" x14ac:dyDescent="0.35">
      <c r="A6678" t="s">
        <v>71</v>
      </c>
      <c r="B6678">
        <v>500051054</v>
      </c>
      <c r="C6678">
        <v>168387</v>
      </c>
      <c r="D6678" t="s">
        <v>5340</v>
      </c>
      <c r="E6678" s="1">
        <v>43623.641365740739</v>
      </c>
      <c r="F6678">
        <v>1</v>
      </c>
      <c r="G6678" t="s">
        <v>33</v>
      </c>
      <c r="H6678">
        <v>5</v>
      </c>
      <c r="I6678" s="1">
        <v>43626.791666666664</v>
      </c>
      <c r="J6678" s="2">
        <f t="shared" si="312"/>
        <v>1</v>
      </c>
      <c r="K6678" s="2" t="str">
        <f>IFERROR(VLOOKUP(A6678,Aux!A:B,2,0),"Outros")</f>
        <v>Municípios</v>
      </c>
      <c r="L6678" s="2">
        <f t="shared" si="313"/>
        <v>2019</v>
      </c>
      <c r="M6678">
        <f t="shared" si="314"/>
        <v>23</v>
      </c>
    </row>
    <row r="6679" spans="1:13" x14ac:dyDescent="0.35">
      <c r="A6679" t="s">
        <v>112</v>
      </c>
      <c r="B6679">
        <v>501144218</v>
      </c>
      <c r="C6679">
        <v>168389</v>
      </c>
      <c r="D6679" t="s">
        <v>5157</v>
      </c>
      <c r="E6679" s="1">
        <v>43623.641875000001</v>
      </c>
      <c r="F6679">
        <v>1</v>
      </c>
      <c r="G6679" t="s">
        <v>1134</v>
      </c>
      <c r="H6679">
        <v>400</v>
      </c>
      <c r="I6679" s="1">
        <v>43621.75</v>
      </c>
      <c r="J6679" s="2">
        <f t="shared" si="312"/>
        <v>1</v>
      </c>
      <c r="K6679" s="2" t="str">
        <f>IFERROR(VLOOKUP(A6679,Aux!A:B,2,0),"Outros")</f>
        <v>Municípios</v>
      </c>
      <c r="L6679" s="2">
        <f t="shared" si="313"/>
        <v>2019</v>
      </c>
      <c r="M6679">
        <f t="shared" si="314"/>
        <v>23</v>
      </c>
    </row>
    <row r="6680" spans="1:13" x14ac:dyDescent="0.35">
      <c r="A6680" t="s">
        <v>226</v>
      </c>
      <c r="B6680">
        <v>506792382</v>
      </c>
      <c r="C6680">
        <v>168391</v>
      </c>
      <c r="D6680" t="s">
        <v>5200</v>
      </c>
      <c r="E6680" s="1">
        <v>43623.649039351854</v>
      </c>
      <c r="F6680">
        <v>1</v>
      </c>
      <c r="G6680" t="s">
        <v>1109</v>
      </c>
      <c r="H6680">
        <v>360</v>
      </c>
      <c r="I6680" s="1">
        <v>43654.75</v>
      </c>
      <c r="J6680" s="2">
        <f t="shared" si="312"/>
        <v>1</v>
      </c>
      <c r="K6680" s="2" t="str">
        <f>IFERROR(VLOOKUP(A6680,Aux!A:B,2,0),"Outros")</f>
        <v>Municípios</v>
      </c>
      <c r="L6680" s="2">
        <f t="shared" si="313"/>
        <v>2019</v>
      </c>
      <c r="M6680">
        <f t="shared" si="314"/>
        <v>23</v>
      </c>
    </row>
    <row r="6681" spans="1:13" x14ac:dyDescent="0.35">
      <c r="A6681" t="s">
        <v>48</v>
      </c>
      <c r="B6681">
        <v>503035416</v>
      </c>
      <c r="C6681">
        <v>168394</v>
      </c>
      <c r="D6681" t="s">
        <v>5395</v>
      </c>
      <c r="E6681" s="1">
        <v>43623.652997685182</v>
      </c>
      <c r="F6681">
        <v>1</v>
      </c>
      <c r="G6681" t="s">
        <v>50</v>
      </c>
      <c r="H6681">
        <v>400</v>
      </c>
      <c r="I6681" s="1">
        <v>25569.708333333332</v>
      </c>
      <c r="J6681" s="2">
        <f t="shared" si="312"/>
        <v>1</v>
      </c>
      <c r="K6681" s="2" t="str">
        <f>IFERROR(VLOOKUP(A6681,Aux!A:B,2,0),"Outros")</f>
        <v>Hospitais</v>
      </c>
      <c r="L6681" s="2">
        <f t="shared" si="313"/>
        <v>2019</v>
      </c>
      <c r="M6681">
        <f t="shared" si="314"/>
        <v>23</v>
      </c>
    </row>
    <row r="6682" spans="1:13" x14ac:dyDescent="0.35">
      <c r="A6682" t="s">
        <v>122</v>
      </c>
      <c r="B6682">
        <v>506173968</v>
      </c>
      <c r="C6682">
        <v>168397</v>
      </c>
      <c r="D6682" t="s">
        <v>2443</v>
      </c>
      <c r="E6682" s="1">
        <v>43623.657141203701</v>
      </c>
      <c r="F6682">
        <v>13</v>
      </c>
      <c r="G6682" t="s">
        <v>147</v>
      </c>
      <c r="H6682">
        <v>360</v>
      </c>
      <c r="I6682" s="1">
        <v>43628.75</v>
      </c>
      <c r="J6682" s="2">
        <f t="shared" si="312"/>
        <v>1</v>
      </c>
      <c r="K6682" s="2" t="str">
        <f>IFERROR(VLOOKUP(A6682,Aux!A:B,2,0),"Outros")</f>
        <v>Municípios</v>
      </c>
      <c r="L6682" s="2">
        <f t="shared" si="313"/>
        <v>2019</v>
      </c>
      <c r="M6682">
        <f t="shared" si="314"/>
        <v>23</v>
      </c>
    </row>
    <row r="6683" spans="1:13" x14ac:dyDescent="0.35">
      <c r="A6683" t="s">
        <v>197</v>
      </c>
      <c r="B6683">
        <v>506334562</v>
      </c>
      <c r="C6683">
        <v>168398</v>
      </c>
      <c r="D6683" t="s">
        <v>5341</v>
      </c>
      <c r="E6683" s="1">
        <v>43623.657326388886</v>
      </c>
      <c r="F6683">
        <v>1</v>
      </c>
      <c r="G6683" t="s">
        <v>625</v>
      </c>
      <c r="H6683">
        <v>360</v>
      </c>
      <c r="I6683" s="1">
        <v>43640.999305555553</v>
      </c>
      <c r="J6683" s="2">
        <f t="shared" si="312"/>
        <v>1</v>
      </c>
      <c r="K6683" s="2" t="str">
        <f>IFERROR(VLOOKUP(A6683,Aux!A:B,2,0),"Outros")</f>
        <v>Municípios</v>
      </c>
      <c r="L6683" s="2">
        <f t="shared" si="313"/>
        <v>2019</v>
      </c>
      <c r="M6683">
        <f t="shared" si="314"/>
        <v>23</v>
      </c>
    </row>
    <row r="6684" spans="1:13" x14ac:dyDescent="0.35">
      <c r="A6684" t="s">
        <v>140</v>
      </c>
      <c r="B6684">
        <v>506614913</v>
      </c>
      <c r="C6684">
        <v>168399</v>
      </c>
      <c r="D6684" t="s">
        <v>5545</v>
      </c>
      <c r="E6684" s="1">
        <v>43623.659513888888</v>
      </c>
      <c r="F6684">
        <v>1</v>
      </c>
      <c r="G6684" t="s">
        <v>149</v>
      </c>
      <c r="H6684">
        <v>360</v>
      </c>
      <c r="I6684" s="1">
        <v>43629.999305555553</v>
      </c>
      <c r="J6684" s="2">
        <f t="shared" si="312"/>
        <v>1</v>
      </c>
      <c r="K6684" s="2" t="str">
        <f>IFERROR(VLOOKUP(A6684,Aux!A:B,2,0),"Outros")</f>
        <v>Municípios</v>
      </c>
      <c r="L6684" s="2">
        <f t="shared" si="313"/>
        <v>2019</v>
      </c>
      <c r="M6684">
        <f t="shared" si="314"/>
        <v>23</v>
      </c>
    </row>
    <row r="6685" spans="1:13" x14ac:dyDescent="0.35">
      <c r="A6685" t="s">
        <v>296</v>
      </c>
      <c r="B6685">
        <v>507396081</v>
      </c>
      <c r="C6685">
        <v>168401</v>
      </c>
      <c r="D6685" t="s">
        <v>5396</v>
      </c>
      <c r="E6685" s="1">
        <v>43623.663715277777</v>
      </c>
      <c r="F6685">
        <v>13</v>
      </c>
      <c r="G6685" t="s">
        <v>605</v>
      </c>
      <c r="H6685">
        <v>360</v>
      </c>
      <c r="I6685" s="1">
        <v>43629.999305555553</v>
      </c>
      <c r="J6685" s="2">
        <f t="shared" si="312"/>
        <v>1</v>
      </c>
      <c r="K6685" s="2" t="str">
        <f>IFERROR(VLOOKUP(A6685,Aux!A:B,2,0),"Outros")</f>
        <v>Municípios</v>
      </c>
      <c r="L6685" s="2">
        <f t="shared" si="313"/>
        <v>2019</v>
      </c>
      <c r="M6685">
        <f t="shared" si="314"/>
        <v>23</v>
      </c>
    </row>
    <row r="6686" spans="1:13" x14ac:dyDescent="0.35">
      <c r="A6686" t="s">
        <v>105</v>
      </c>
      <c r="B6686">
        <v>503311332</v>
      </c>
      <c r="C6686">
        <v>168403</v>
      </c>
      <c r="D6686" t="s">
        <v>5397</v>
      </c>
      <c r="E6686" s="1">
        <v>43623.66605324074</v>
      </c>
      <c r="F6686">
        <v>1</v>
      </c>
      <c r="G6686" t="s">
        <v>259</v>
      </c>
      <c r="H6686">
        <v>5</v>
      </c>
      <c r="I6686" s="1">
        <v>43640.708333333336</v>
      </c>
      <c r="J6686" s="2">
        <f t="shared" si="312"/>
        <v>1</v>
      </c>
      <c r="K6686" s="2" t="str">
        <f>IFERROR(VLOOKUP(A6686,Aux!A:B,2,0),"Outros")</f>
        <v>Municípios</v>
      </c>
      <c r="L6686" s="2">
        <f t="shared" si="313"/>
        <v>2019</v>
      </c>
      <c r="M6686">
        <f t="shared" si="314"/>
        <v>23</v>
      </c>
    </row>
    <row r="6687" spans="1:13" x14ac:dyDescent="0.35">
      <c r="A6687" t="s">
        <v>1299</v>
      </c>
      <c r="B6687">
        <v>506804240</v>
      </c>
      <c r="C6687">
        <v>168404</v>
      </c>
      <c r="D6687" t="s">
        <v>5342</v>
      </c>
      <c r="E6687" s="1">
        <v>43623.666458333333</v>
      </c>
      <c r="F6687">
        <v>3</v>
      </c>
      <c r="G6687" t="s">
        <v>1491</v>
      </c>
      <c r="H6687">
        <v>5</v>
      </c>
      <c r="I6687" s="1">
        <v>43664.708333333336</v>
      </c>
      <c r="J6687" s="2">
        <f t="shared" si="312"/>
        <v>1</v>
      </c>
      <c r="K6687" s="2" t="str">
        <f>IFERROR(VLOOKUP(A6687,Aux!A:B,2,0),"Outros")</f>
        <v>Municípios</v>
      </c>
      <c r="L6687" s="2">
        <f t="shared" si="313"/>
        <v>2019</v>
      </c>
      <c r="M6687">
        <f t="shared" si="314"/>
        <v>23</v>
      </c>
    </row>
    <row r="6688" spans="1:13" x14ac:dyDescent="0.35">
      <c r="A6688" t="s">
        <v>140</v>
      </c>
      <c r="B6688">
        <v>506614913</v>
      </c>
      <c r="C6688">
        <v>168405</v>
      </c>
      <c r="D6688" t="s">
        <v>5201</v>
      </c>
      <c r="E6688" s="1">
        <v>43623.666458333333</v>
      </c>
      <c r="F6688">
        <v>13</v>
      </c>
      <c r="G6688" t="s">
        <v>47</v>
      </c>
      <c r="H6688">
        <v>360</v>
      </c>
      <c r="I6688" s="1">
        <v>43639.999305555553</v>
      </c>
      <c r="J6688" s="2">
        <f t="shared" si="312"/>
        <v>1</v>
      </c>
      <c r="K6688" s="2" t="str">
        <f>IFERROR(VLOOKUP(A6688,Aux!A:B,2,0),"Outros")</f>
        <v>Municípios</v>
      </c>
      <c r="L6688" s="2">
        <f t="shared" si="313"/>
        <v>2019</v>
      </c>
      <c r="M6688">
        <f t="shared" si="314"/>
        <v>23</v>
      </c>
    </row>
    <row r="6689" spans="1:13" x14ac:dyDescent="0.35">
      <c r="A6689" t="s">
        <v>112</v>
      </c>
      <c r="B6689">
        <v>501144218</v>
      </c>
      <c r="C6689">
        <v>168406</v>
      </c>
      <c r="D6689" t="s">
        <v>5157</v>
      </c>
      <c r="E6689" s="1">
        <v>43623.667025462964</v>
      </c>
      <c r="F6689">
        <v>1</v>
      </c>
      <c r="G6689" t="s">
        <v>1134</v>
      </c>
      <c r="H6689">
        <v>360</v>
      </c>
      <c r="I6689" s="1">
        <v>43631.75</v>
      </c>
      <c r="J6689" s="2">
        <f t="shared" si="312"/>
        <v>1</v>
      </c>
      <c r="K6689" s="2" t="str">
        <f>IFERROR(VLOOKUP(A6689,Aux!A:B,2,0),"Outros")</f>
        <v>Municípios</v>
      </c>
      <c r="L6689" s="2">
        <f t="shared" si="313"/>
        <v>2019</v>
      </c>
      <c r="M6689">
        <f t="shared" si="314"/>
        <v>23</v>
      </c>
    </row>
    <row r="6690" spans="1:13" x14ac:dyDescent="0.35">
      <c r="A6690" t="s">
        <v>122</v>
      </c>
      <c r="B6690">
        <v>506173968</v>
      </c>
      <c r="C6690">
        <v>168407</v>
      </c>
      <c r="D6690" t="s">
        <v>2443</v>
      </c>
      <c r="E6690" s="1">
        <v>43623.668437499997</v>
      </c>
      <c r="F6690">
        <v>13</v>
      </c>
      <c r="G6690" t="s">
        <v>147</v>
      </c>
      <c r="H6690">
        <v>400</v>
      </c>
      <c r="I6690" s="1">
        <v>43628.75</v>
      </c>
      <c r="J6690" s="2">
        <f t="shared" si="312"/>
        <v>1</v>
      </c>
      <c r="K6690" s="2" t="str">
        <f>IFERROR(VLOOKUP(A6690,Aux!A:B,2,0),"Outros")</f>
        <v>Municípios</v>
      </c>
      <c r="L6690" s="2">
        <f t="shared" si="313"/>
        <v>2019</v>
      </c>
      <c r="M6690">
        <f t="shared" si="314"/>
        <v>23</v>
      </c>
    </row>
    <row r="6691" spans="1:13" x14ac:dyDescent="0.35">
      <c r="A6691" t="s">
        <v>275</v>
      </c>
      <c r="B6691">
        <v>505187531</v>
      </c>
      <c r="C6691">
        <v>168408</v>
      </c>
      <c r="D6691" t="s">
        <v>5398</v>
      </c>
      <c r="E6691" s="1">
        <v>43623.669039351851</v>
      </c>
      <c r="F6691">
        <v>13</v>
      </c>
      <c r="G6691" t="s">
        <v>318</v>
      </c>
      <c r="H6691">
        <v>360</v>
      </c>
      <c r="I6691" s="1">
        <v>43624.999305555553</v>
      </c>
      <c r="J6691" s="2">
        <f t="shared" si="312"/>
        <v>1</v>
      </c>
      <c r="K6691" s="2" t="str">
        <f>IFERROR(VLOOKUP(A6691,Aux!A:B,2,0),"Outros")</f>
        <v>Municípios</v>
      </c>
      <c r="L6691" s="2">
        <f t="shared" si="313"/>
        <v>2019</v>
      </c>
      <c r="M6691">
        <f t="shared" si="314"/>
        <v>23</v>
      </c>
    </row>
    <row r="6692" spans="1:13" x14ac:dyDescent="0.35">
      <c r="A6692" t="s">
        <v>122</v>
      </c>
      <c r="B6692">
        <v>506173968</v>
      </c>
      <c r="C6692">
        <v>168409</v>
      </c>
      <c r="D6692" t="s">
        <v>5546</v>
      </c>
      <c r="E6692" s="1">
        <v>43623.670960648145</v>
      </c>
      <c r="F6692">
        <v>13</v>
      </c>
      <c r="G6692" t="s">
        <v>147</v>
      </c>
      <c r="H6692">
        <v>360</v>
      </c>
      <c r="I6692" s="1">
        <v>43628.75</v>
      </c>
      <c r="J6692" s="2">
        <f t="shared" si="312"/>
        <v>1</v>
      </c>
      <c r="K6692" s="2" t="str">
        <f>IFERROR(VLOOKUP(A6692,Aux!A:B,2,0),"Outros")</f>
        <v>Municípios</v>
      </c>
      <c r="L6692" s="2">
        <f t="shared" si="313"/>
        <v>2019</v>
      </c>
      <c r="M6692">
        <f t="shared" si="314"/>
        <v>23</v>
      </c>
    </row>
    <row r="6693" spans="1:13" x14ac:dyDescent="0.35">
      <c r="A6693" t="s">
        <v>389</v>
      </c>
      <c r="B6693">
        <v>506722422</v>
      </c>
      <c r="C6693">
        <v>168414</v>
      </c>
      <c r="E6693" s="1">
        <v>43623.707858796297</v>
      </c>
      <c r="F6693">
        <v>13</v>
      </c>
      <c r="H6693">
        <v>400</v>
      </c>
      <c r="J6693" s="2">
        <f t="shared" si="312"/>
        <v>1</v>
      </c>
      <c r="K6693" s="2" t="str">
        <f>IFERROR(VLOOKUP(A6693,Aux!A:B,2,0),"Outros")</f>
        <v>Municípios</v>
      </c>
      <c r="L6693" s="2">
        <f t="shared" si="313"/>
        <v>2019</v>
      </c>
      <c r="M6693">
        <f t="shared" si="314"/>
        <v>23</v>
      </c>
    </row>
    <row r="6694" spans="1:13" x14ac:dyDescent="0.35">
      <c r="A6694" t="s">
        <v>71</v>
      </c>
      <c r="B6694">
        <v>500051054</v>
      </c>
      <c r="C6694">
        <v>168416</v>
      </c>
      <c r="D6694" t="s">
        <v>5202</v>
      </c>
      <c r="E6694" s="1">
        <v>43623.712094907409</v>
      </c>
      <c r="F6694">
        <v>1</v>
      </c>
      <c r="G6694" t="s">
        <v>33</v>
      </c>
      <c r="H6694">
        <v>5</v>
      </c>
      <c r="I6694" s="1">
        <v>43628.791666666664</v>
      </c>
      <c r="J6694" s="2">
        <f t="shared" si="312"/>
        <v>1</v>
      </c>
      <c r="K6694" s="2" t="str">
        <f>IFERROR(VLOOKUP(A6694,Aux!A:B,2,0),"Outros")</f>
        <v>Municípios</v>
      </c>
      <c r="L6694" s="2">
        <f t="shared" si="313"/>
        <v>2019</v>
      </c>
      <c r="M6694">
        <f t="shared" si="314"/>
        <v>23</v>
      </c>
    </row>
    <row r="6695" spans="1:13" x14ac:dyDescent="0.35">
      <c r="A6695" t="s">
        <v>140</v>
      </c>
      <c r="B6695">
        <v>506614913</v>
      </c>
      <c r="C6695">
        <v>168417</v>
      </c>
      <c r="D6695" t="s">
        <v>5289</v>
      </c>
      <c r="E6695" s="1">
        <v>43623.714444444442</v>
      </c>
      <c r="F6695">
        <v>1</v>
      </c>
      <c r="G6695" t="s">
        <v>47</v>
      </c>
      <c r="H6695">
        <v>360</v>
      </c>
      <c r="I6695" s="1">
        <v>43634.999305555553</v>
      </c>
      <c r="J6695" s="2">
        <f t="shared" si="312"/>
        <v>1</v>
      </c>
      <c r="K6695" s="2" t="str">
        <f>IFERROR(VLOOKUP(A6695,Aux!A:B,2,0),"Outros")</f>
        <v>Municípios</v>
      </c>
      <c r="L6695" s="2">
        <f t="shared" si="313"/>
        <v>2019</v>
      </c>
      <c r="M6695">
        <f t="shared" si="314"/>
        <v>23</v>
      </c>
    </row>
    <row r="6696" spans="1:13" x14ac:dyDescent="0.35">
      <c r="A6696" t="s">
        <v>122</v>
      </c>
      <c r="B6696">
        <v>506173968</v>
      </c>
      <c r="C6696">
        <v>168419</v>
      </c>
      <c r="D6696" t="s">
        <v>5203</v>
      </c>
      <c r="E6696" s="1">
        <v>43623.716481481482</v>
      </c>
      <c r="F6696">
        <v>13</v>
      </c>
      <c r="G6696" t="s">
        <v>147</v>
      </c>
      <c r="H6696">
        <v>5</v>
      </c>
      <c r="I6696" s="1">
        <v>43630.75</v>
      </c>
      <c r="J6696" s="2">
        <f t="shared" si="312"/>
        <v>1</v>
      </c>
      <c r="K6696" s="2" t="str">
        <f>IFERROR(VLOOKUP(A6696,Aux!A:B,2,0),"Outros")</f>
        <v>Municípios</v>
      </c>
      <c r="L6696" s="2">
        <f t="shared" si="313"/>
        <v>2019</v>
      </c>
      <c r="M6696">
        <f t="shared" si="314"/>
        <v>23</v>
      </c>
    </row>
    <row r="6697" spans="1:13" x14ac:dyDescent="0.35">
      <c r="A6697" t="s">
        <v>48</v>
      </c>
      <c r="B6697">
        <v>503035416</v>
      </c>
      <c r="C6697">
        <v>168420</v>
      </c>
      <c r="D6697" t="s">
        <v>4971</v>
      </c>
      <c r="E6697" s="1">
        <v>43623.72314814815</v>
      </c>
      <c r="F6697">
        <v>1</v>
      </c>
      <c r="G6697" t="s">
        <v>33</v>
      </c>
      <c r="H6697">
        <v>360</v>
      </c>
      <c r="I6697" s="1">
        <v>43628.708333333336</v>
      </c>
      <c r="J6697" s="2">
        <f t="shared" si="312"/>
        <v>1</v>
      </c>
      <c r="K6697" s="2" t="str">
        <f>IFERROR(VLOOKUP(A6697,Aux!A:B,2,0),"Outros")</f>
        <v>Hospitais</v>
      </c>
      <c r="L6697" s="2">
        <f t="shared" si="313"/>
        <v>2019</v>
      </c>
      <c r="M6697">
        <f t="shared" si="314"/>
        <v>23</v>
      </c>
    </row>
    <row r="6698" spans="1:13" x14ac:dyDescent="0.35">
      <c r="A6698" t="s">
        <v>296</v>
      </c>
      <c r="B6698">
        <v>507396081</v>
      </c>
      <c r="C6698">
        <v>168421</v>
      </c>
      <c r="D6698" t="s">
        <v>5204</v>
      </c>
      <c r="E6698" s="1">
        <v>43623.725659722222</v>
      </c>
      <c r="F6698">
        <v>3</v>
      </c>
      <c r="G6698" t="s">
        <v>605</v>
      </c>
      <c r="H6698">
        <v>360</v>
      </c>
      <c r="I6698" s="1">
        <v>43633.999305555553</v>
      </c>
      <c r="J6698" s="2">
        <f t="shared" si="312"/>
        <v>1</v>
      </c>
      <c r="K6698" s="2" t="str">
        <f>IFERROR(VLOOKUP(A6698,Aux!A:B,2,0),"Outros")</f>
        <v>Municípios</v>
      </c>
      <c r="L6698" s="2">
        <f t="shared" si="313"/>
        <v>2019</v>
      </c>
      <c r="M6698">
        <f t="shared" si="314"/>
        <v>23</v>
      </c>
    </row>
    <row r="6699" spans="1:13" x14ac:dyDescent="0.35">
      <c r="A6699" t="s">
        <v>112</v>
      </c>
      <c r="B6699">
        <v>501144218</v>
      </c>
      <c r="C6699">
        <v>168422</v>
      </c>
      <c r="D6699" t="s">
        <v>5343</v>
      </c>
      <c r="E6699" s="1">
        <v>43623.731076388889</v>
      </c>
      <c r="F6699">
        <v>13</v>
      </c>
      <c r="G6699" t="s">
        <v>114</v>
      </c>
      <c r="H6699">
        <v>360</v>
      </c>
      <c r="I6699" s="1">
        <v>43637.999305555553</v>
      </c>
      <c r="J6699" s="2">
        <f t="shared" si="312"/>
        <v>1</v>
      </c>
      <c r="K6699" s="2" t="str">
        <f>IFERROR(VLOOKUP(A6699,Aux!A:B,2,0),"Outros")</f>
        <v>Municípios</v>
      </c>
      <c r="L6699" s="2">
        <f t="shared" si="313"/>
        <v>2019</v>
      </c>
      <c r="M6699">
        <f t="shared" si="314"/>
        <v>23</v>
      </c>
    </row>
    <row r="6700" spans="1:13" x14ac:dyDescent="0.35">
      <c r="A6700" t="s">
        <v>177</v>
      </c>
      <c r="B6700">
        <v>506609553</v>
      </c>
      <c r="C6700">
        <v>168423</v>
      </c>
      <c r="D6700" t="s">
        <v>5290</v>
      </c>
      <c r="E6700" s="1">
        <v>43623.733229166668</v>
      </c>
      <c r="F6700">
        <v>13</v>
      </c>
      <c r="G6700" t="s">
        <v>179</v>
      </c>
      <c r="H6700">
        <v>360</v>
      </c>
      <c r="I6700" s="1">
        <v>43638.999305555553</v>
      </c>
      <c r="J6700" s="2">
        <f t="shared" si="312"/>
        <v>1</v>
      </c>
      <c r="K6700" s="2" t="str">
        <f>IFERROR(VLOOKUP(A6700,Aux!A:B,2,0),"Outros")</f>
        <v>Municípios</v>
      </c>
      <c r="L6700" s="2">
        <f t="shared" si="313"/>
        <v>2019</v>
      </c>
      <c r="M6700">
        <f t="shared" si="314"/>
        <v>23</v>
      </c>
    </row>
    <row r="6701" spans="1:13" x14ac:dyDescent="0.35">
      <c r="A6701" t="s">
        <v>3525</v>
      </c>
      <c r="B6701">
        <v>501516980</v>
      </c>
      <c r="C6701">
        <v>168424</v>
      </c>
      <c r="D6701" t="s">
        <v>5344</v>
      </c>
      <c r="E6701" s="1">
        <v>43623.735879629632</v>
      </c>
      <c r="F6701">
        <v>3</v>
      </c>
      <c r="G6701" t="s">
        <v>14</v>
      </c>
      <c r="H6701">
        <v>360</v>
      </c>
      <c r="I6701" s="1">
        <v>43629.999305555553</v>
      </c>
      <c r="J6701" s="2">
        <f t="shared" si="312"/>
        <v>1</v>
      </c>
      <c r="K6701" s="2" t="str">
        <f>IFERROR(VLOOKUP(A6701,Aux!A:B,2,0),"Outros")</f>
        <v>Outros</v>
      </c>
      <c r="L6701" s="2">
        <f t="shared" si="313"/>
        <v>2019</v>
      </c>
      <c r="M6701">
        <f t="shared" si="314"/>
        <v>23</v>
      </c>
    </row>
    <row r="6702" spans="1:13" x14ac:dyDescent="0.35">
      <c r="A6702" t="s">
        <v>1118</v>
      </c>
      <c r="B6702">
        <v>501133097</v>
      </c>
      <c r="C6702">
        <v>168425</v>
      </c>
      <c r="D6702" t="s">
        <v>3374</v>
      </c>
      <c r="E6702" s="1">
        <v>43623.738252314812</v>
      </c>
      <c r="F6702">
        <v>1</v>
      </c>
      <c r="G6702" t="s">
        <v>1120</v>
      </c>
      <c r="H6702">
        <v>360</v>
      </c>
      <c r="I6702" s="1">
        <v>43629.999305555553</v>
      </c>
      <c r="J6702" s="2">
        <f t="shared" si="312"/>
        <v>1</v>
      </c>
      <c r="K6702" s="2" t="str">
        <f>IFERROR(VLOOKUP(A6702,Aux!A:B,2,0),"Outros")</f>
        <v>Municípios</v>
      </c>
      <c r="L6702" s="2">
        <f t="shared" si="313"/>
        <v>2019</v>
      </c>
      <c r="M6702">
        <f t="shared" si="314"/>
        <v>23</v>
      </c>
    </row>
    <row r="6703" spans="1:13" x14ac:dyDescent="0.35">
      <c r="A6703" t="s">
        <v>296</v>
      </c>
      <c r="B6703">
        <v>507396081</v>
      </c>
      <c r="C6703">
        <v>168426</v>
      </c>
      <c r="D6703" t="s">
        <v>5291</v>
      </c>
      <c r="E6703" s="1">
        <v>43623.760729166665</v>
      </c>
      <c r="F6703">
        <v>3</v>
      </c>
      <c r="G6703" t="s">
        <v>605</v>
      </c>
      <c r="H6703">
        <v>360</v>
      </c>
      <c r="I6703" s="1">
        <v>43633.540972222225</v>
      </c>
      <c r="J6703" s="2">
        <f t="shared" si="312"/>
        <v>1</v>
      </c>
      <c r="K6703" s="2" t="str">
        <f>IFERROR(VLOOKUP(A6703,Aux!A:B,2,0),"Outros")</f>
        <v>Municípios</v>
      </c>
      <c r="L6703" s="2">
        <f t="shared" si="313"/>
        <v>2019</v>
      </c>
      <c r="M6703">
        <f t="shared" si="314"/>
        <v>23</v>
      </c>
    </row>
    <row r="6704" spans="1:13" x14ac:dyDescent="0.35">
      <c r="A6704" t="s">
        <v>12</v>
      </c>
      <c r="B6704">
        <v>508481287</v>
      </c>
      <c r="C6704">
        <v>168427</v>
      </c>
      <c r="D6704" t="s">
        <v>5547</v>
      </c>
      <c r="E6704" s="1">
        <v>43624.3981712963</v>
      </c>
      <c r="F6704">
        <v>13</v>
      </c>
      <c r="G6704" t="s">
        <v>14</v>
      </c>
      <c r="H6704">
        <v>5</v>
      </c>
      <c r="I6704" s="1">
        <v>43630.708333333336</v>
      </c>
      <c r="J6704" s="2">
        <f t="shared" si="312"/>
        <v>1</v>
      </c>
      <c r="K6704" s="2" t="str">
        <f>IFERROR(VLOOKUP(A6704,Aux!A:B,2,0),"Outros")</f>
        <v>Hospitais</v>
      </c>
      <c r="L6704" s="2">
        <f t="shared" si="313"/>
        <v>2019</v>
      </c>
      <c r="M6704">
        <f t="shared" si="314"/>
        <v>23</v>
      </c>
    </row>
    <row r="6705" spans="1:13" x14ac:dyDescent="0.35">
      <c r="A6705" t="s">
        <v>12</v>
      </c>
      <c r="B6705">
        <v>508481287</v>
      </c>
      <c r="C6705">
        <v>168428</v>
      </c>
      <c r="D6705" t="s">
        <v>5292</v>
      </c>
      <c r="E6705" s="1">
        <v>43624.414131944446</v>
      </c>
      <c r="F6705">
        <v>13</v>
      </c>
      <c r="G6705" t="s">
        <v>14</v>
      </c>
      <c r="H6705">
        <v>360</v>
      </c>
      <c r="I6705" s="1">
        <v>43630.708333333336</v>
      </c>
      <c r="J6705" s="2">
        <f t="shared" si="312"/>
        <v>1</v>
      </c>
      <c r="K6705" s="2" t="str">
        <f>IFERROR(VLOOKUP(A6705,Aux!A:B,2,0),"Outros")</f>
        <v>Hospitais</v>
      </c>
      <c r="L6705" s="2">
        <f t="shared" si="313"/>
        <v>2019</v>
      </c>
      <c r="M6705">
        <f t="shared" si="314"/>
        <v>23</v>
      </c>
    </row>
    <row r="6706" spans="1:13" x14ac:dyDescent="0.35">
      <c r="A6706" t="s">
        <v>12</v>
      </c>
      <c r="B6706">
        <v>508481287</v>
      </c>
      <c r="C6706">
        <v>168430</v>
      </c>
      <c r="D6706" t="s">
        <v>5548</v>
      </c>
      <c r="E6706" s="1">
        <v>43624.464629629627</v>
      </c>
      <c r="F6706">
        <v>13</v>
      </c>
      <c r="G6706" t="s">
        <v>14</v>
      </c>
      <c r="H6706">
        <v>360</v>
      </c>
      <c r="I6706" s="1">
        <v>43633.708333333336</v>
      </c>
      <c r="J6706" s="2">
        <f t="shared" si="312"/>
        <v>1</v>
      </c>
      <c r="K6706" s="2" t="str">
        <f>IFERROR(VLOOKUP(A6706,Aux!A:B,2,0),"Outros")</f>
        <v>Hospitais</v>
      </c>
      <c r="L6706" s="2">
        <f t="shared" si="313"/>
        <v>2019</v>
      </c>
      <c r="M6706">
        <f t="shared" si="314"/>
        <v>23</v>
      </c>
    </row>
    <row r="6707" spans="1:13" x14ac:dyDescent="0.35">
      <c r="A6707" t="s">
        <v>12</v>
      </c>
      <c r="B6707">
        <v>508481287</v>
      </c>
      <c r="C6707">
        <v>168431</v>
      </c>
      <c r="D6707" t="s">
        <v>5293</v>
      </c>
      <c r="E6707" s="1">
        <v>43624.52957175926</v>
      </c>
      <c r="F6707">
        <v>13</v>
      </c>
      <c r="G6707" t="s">
        <v>14</v>
      </c>
      <c r="H6707">
        <v>360</v>
      </c>
      <c r="I6707" s="1">
        <v>43641.708333333336</v>
      </c>
      <c r="J6707" s="2">
        <f t="shared" si="312"/>
        <v>1</v>
      </c>
      <c r="K6707" s="2" t="str">
        <f>IFERROR(VLOOKUP(A6707,Aux!A:B,2,0),"Outros")</f>
        <v>Hospitais</v>
      </c>
      <c r="L6707" s="2">
        <f t="shared" si="313"/>
        <v>2019</v>
      </c>
      <c r="M6707">
        <f t="shared" si="314"/>
        <v>23</v>
      </c>
    </row>
    <row r="6708" spans="1:13" x14ac:dyDescent="0.35">
      <c r="A6708" t="s">
        <v>60</v>
      </c>
      <c r="B6708">
        <v>505456010</v>
      </c>
      <c r="C6708">
        <v>168432</v>
      </c>
      <c r="D6708" t="s">
        <v>5294</v>
      </c>
      <c r="E6708" s="1">
        <v>43624.75849537037</v>
      </c>
      <c r="F6708">
        <v>1</v>
      </c>
      <c r="G6708" t="s">
        <v>1368</v>
      </c>
      <c r="H6708">
        <v>360</v>
      </c>
      <c r="I6708" s="1">
        <v>43633.999305555553</v>
      </c>
      <c r="J6708" s="2">
        <f t="shared" si="312"/>
        <v>1</v>
      </c>
      <c r="K6708" s="2" t="str">
        <f>IFERROR(VLOOKUP(A6708,Aux!A:B,2,0),"Outros")</f>
        <v>Municípios</v>
      </c>
      <c r="L6708" s="2">
        <f t="shared" si="313"/>
        <v>2019</v>
      </c>
      <c r="M6708">
        <f t="shared" si="314"/>
        <v>23</v>
      </c>
    </row>
    <row r="6709" spans="1:13" x14ac:dyDescent="0.35">
      <c r="A6709" t="s">
        <v>942</v>
      </c>
      <c r="B6709">
        <v>510089224</v>
      </c>
      <c r="C6709">
        <v>168447</v>
      </c>
      <c r="E6709" s="1">
        <v>43625.852488425924</v>
      </c>
      <c r="F6709">
        <v>14</v>
      </c>
      <c r="H6709">
        <v>400</v>
      </c>
      <c r="J6709" s="2">
        <f t="shared" si="312"/>
        <v>1</v>
      </c>
      <c r="K6709" s="2" t="str">
        <f>IFERROR(VLOOKUP(A6709,Aux!A:B,2,0),"Outros")</f>
        <v>Outros</v>
      </c>
      <c r="L6709" s="2">
        <f t="shared" si="313"/>
        <v>2019</v>
      </c>
      <c r="M6709">
        <f t="shared" si="314"/>
        <v>24</v>
      </c>
    </row>
    <row r="6710" spans="1:13" x14ac:dyDescent="0.35">
      <c r="A6710" t="s">
        <v>2837</v>
      </c>
      <c r="B6710">
        <v>502218835</v>
      </c>
      <c r="C6710">
        <v>168467</v>
      </c>
      <c r="D6710" t="s">
        <v>5549</v>
      </c>
      <c r="E6710" s="1">
        <v>43627.311238425929</v>
      </c>
      <c r="F6710">
        <v>1</v>
      </c>
      <c r="G6710" t="s">
        <v>33</v>
      </c>
      <c r="H6710">
        <v>340</v>
      </c>
      <c r="I6710" s="1">
        <v>43637.999305555553</v>
      </c>
      <c r="J6710" s="2">
        <f t="shared" si="312"/>
        <v>1</v>
      </c>
      <c r="K6710" s="2" t="str">
        <f>IFERROR(VLOOKUP(A6710,Aux!A:B,2,0),"Outros")</f>
        <v>Outros</v>
      </c>
      <c r="L6710" s="2">
        <f t="shared" si="313"/>
        <v>2019</v>
      </c>
      <c r="M6710">
        <f t="shared" si="314"/>
        <v>24</v>
      </c>
    </row>
    <row r="6711" spans="1:13" x14ac:dyDescent="0.35">
      <c r="A6711" t="s">
        <v>12</v>
      </c>
      <c r="B6711">
        <v>508481287</v>
      </c>
      <c r="C6711">
        <v>168468</v>
      </c>
      <c r="D6711" t="s">
        <v>5295</v>
      </c>
      <c r="E6711" s="1">
        <v>43627.379074074073</v>
      </c>
      <c r="F6711">
        <v>3</v>
      </c>
      <c r="G6711" t="s">
        <v>14</v>
      </c>
      <c r="H6711">
        <v>360</v>
      </c>
      <c r="I6711" s="1">
        <v>43647.708333333336</v>
      </c>
      <c r="J6711" s="2">
        <f t="shared" si="312"/>
        <v>1</v>
      </c>
      <c r="K6711" s="2" t="str">
        <f>IFERROR(VLOOKUP(A6711,Aux!A:B,2,0),"Outros")</f>
        <v>Hospitais</v>
      </c>
      <c r="L6711" s="2">
        <f t="shared" si="313"/>
        <v>2019</v>
      </c>
      <c r="M6711">
        <f t="shared" si="314"/>
        <v>24</v>
      </c>
    </row>
    <row r="6712" spans="1:13" x14ac:dyDescent="0.35">
      <c r="A6712" t="s">
        <v>267</v>
      </c>
      <c r="B6712">
        <v>505307685</v>
      </c>
      <c r="C6712">
        <v>168469</v>
      </c>
      <c r="D6712" t="s">
        <v>5296</v>
      </c>
      <c r="E6712" s="1">
        <v>43627.382256944446</v>
      </c>
      <c r="F6712">
        <v>13</v>
      </c>
      <c r="G6712" t="s">
        <v>33</v>
      </c>
      <c r="H6712">
        <v>5</v>
      </c>
      <c r="I6712" s="1">
        <v>43637.999305555553</v>
      </c>
      <c r="J6712" s="2">
        <f t="shared" si="312"/>
        <v>1</v>
      </c>
      <c r="K6712" s="2" t="str">
        <f>IFERROR(VLOOKUP(A6712,Aux!A:B,2,0),"Outros")</f>
        <v>Municípios</v>
      </c>
      <c r="L6712" s="2">
        <f t="shared" si="313"/>
        <v>2019</v>
      </c>
      <c r="M6712">
        <f t="shared" si="314"/>
        <v>24</v>
      </c>
    </row>
    <row r="6713" spans="1:13" x14ac:dyDescent="0.35">
      <c r="A6713" t="s">
        <v>12</v>
      </c>
      <c r="B6713">
        <v>508481287</v>
      </c>
      <c r="C6713">
        <v>168470</v>
      </c>
      <c r="D6713" t="s">
        <v>5297</v>
      </c>
      <c r="E6713" s="1">
        <v>43627.390451388892</v>
      </c>
      <c r="F6713">
        <v>13</v>
      </c>
      <c r="G6713" t="s">
        <v>14</v>
      </c>
      <c r="H6713">
        <v>5</v>
      </c>
      <c r="I6713" s="1">
        <v>43642.708333333336</v>
      </c>
      <c r="J6713" s="2">
        <f t="shared" si="312"/>
        <v>1</v>
      </c>
      <c r="K6713" s="2" t="str">
        <f>IFERROR(VLOOKUP(A6713,Aux!A:B,2,0),"Outros")</f>
        <v>Hospitais</v>
      </c>
      <c r="L6713" s="2">
        <f t="shared" si="313"/>
        <v>2019</v>
      </c>
      <c r="M6713">
        <f t="shared" si="314"/>
        <v>24</v>
      </c>
    </row>
    <row r="6714" spans="1:13" x14ac:dyDescent="0.35">
      <c r="A6714" t="s">
        <v>389</v>
      </c>
      <c r="B6714">
        <v>506722422</v>
      </c>
      <c r="C6714">
        <v>168471</v>
      </c>
      <c r="E6714" s="1">
        <v>43627.392256944448</v>
      </c>
      <c r="F6714">
        <v>1</v>
      </c>
      <c r="G6714" t="s">
        <v>33</v>
      </c>
      <c r="H6714">
        <v>400</v>
      </c>
      <c r="I6714" s="1">
        <v>25569.999305555557</v>
      </c>
      <c r="J6714" s="2">
        <f t="shared" si="312"/>
        <v>1</v>
      </c>
      <c r="K6714" s="2" t="str">
        <f>IFERROR(VLOOKUP(A6714,Aux!A:B,2,0),"Outros")</f>
        <v>Municípios</v>
      </c>
      <c r="L6714" s="2">
        <f t="shared" si="313"/>
        <v>2019</v>
      </c>
      <c r="M6714">
        <f t="shared" si="314"/>
        <v>24</v>
      </c>
    </row>
    <row r="6715" spans="1:13" x14ac:dyDescent="0.35">
      <c r="A6715" t="s">
        <v>389</v>
      </c>
      <c r="B6715">
        <v>506722422</v>
      </c>
      <c r="C6715">
        <v>168472</v>
      </c>
      <c r="D6715" t="s">
        <v>5425</v>
      </c>
      <c r="E6715" s="1">
        <v>43627.405277777776</v>
      </c>
      <c r="F6715">
        <v>13</v>
      </c>
      <c r="G6715" t="s">
        <v>837</v>
      </c>
      <c r="H6715">
        <v>340</v>
      </c>
      <c r="I6715" s="1">
        <v>43630.999305555553</v>
      </c>
      <c r="J6715" s="2">
        <f t="shared" si="312"/>
        <v>1</v>
      </c>
      <c r="K6715" s="2" t="str">
        <f>IFERROR(VLOOKUP(A6715,Aux!A:B,2,0),"Outros")</f>
        <v>Municípios</v>
      </c>
      <c r="L6715" s="2">
        <f t="shared" si="313"/>
        <v>2019</v>
      </c>
      <c r="M6715">
        <f t="shared" si="314"/>
        <v>24</v>
      </c>
    </row>
    <row r="6716" spans="1:13" x14ac:dyDescent="0.35">
      <c r="A6716" t="s">
        <v>35</v>
      </c>
      <c r="B6716">
        <v>508666236</v>
      </c>
      <c r="C6716">
        <v>168474</v>
      </c>
      <c r="E6716" s="1">
        <v>43627.425185185188</v>
      </c>
      <c r="F6716">
        <v>3</v>
      </c>
      <c r="G6716" t="s">
        <v>33</v>
      </c>
      <c r="H6716">
        <v>400</v>
      </c>
      <c r="J6716" s="2">
        <f t="shared" si="312"/>
        <v>1</v>
      </c>
      <c r="K6716" s="2" t="str">
        <f>IFERROR(VLOOKUP(A6716,Aux!A:B,2,0),"Outros")</f>
        <v>Outros</v>
      </c>
      <c r="L6716" s="2">
        <f t="shared" si="313"/>
        <v>2019</v>
      </c>
      <c r="M6716">
        <f t="shared" si="314"/>
        <v>24</v>
      </c>
    </row>
    <row r="6717" spans="1:13" x14ac:dyDescent="0.35">
      <c r="A6717" t="s">
        <v>133</v>
      </c>
      <c r="B6717">
        <v>503539473</v>
      </c>
      <c r="C6717">
        <v>168476</v>
      </c>
      <c r="D6717" t="s">
        <v>5298</v>
      </c>
      <c r="E6717" s="1">
        <v>43627.432245370372</v>
      </c>
      <c r="F6717">
        <v>13</v>
      </c>
      <c r="G6717" t="s">
        <v>135</v>
      </c>
      <c r="H6717">
        <v>360</v>
      </c>
      <c r="I6717" s="1">
        <v>43633.999305555553</v>
      </c>
      <c r="J6717" s="2">
        <f t="shared" si="312"/>
        <v>1</v>
      </c>
      <c r="K6717" s="2" t="str">
        <f>IFERROR(VLOOKUP(A6717,Aux!A:B,2,0),"Outros")</f>
        <v>Municípios</v>
      </c>
      <c r="L6717" s="2">
        <f t="shared" si="313"/>
        <v>2019</v>
      </c>
      <c r="M6717">
        <f t="shared" si="314"/>
        <v>24</v>
      </c>
    </row>
    <row r="6718" spans="1:13" x14ac:dyDescent="0.35">
      <c r="A6718" t="s">
        <v>633</v>
      </c>
      <c r="B6718">
        <v>506617599</v>
      </c>
      <c r="C6718">
        <v>168477</v>
      </c>
      <c r="D6718" t="s">
        <v>5426</v>
      </c>
      <c r="E6718" s="1">
        <v>43627.433391203704</v>
      </c>
      <c r="F6718">
        <v>13</v>
      </c>
      <c r="G6718" t="s">
        <v>635</v>
      </c>
      <c r="H6718">
        <v>340</v>
      </c>
      <c r="I6718" s="1">
        <v>43637.999305555553</v>
      </c>
      <c r="J6718" s="2">
        <f t="shared" si="312"/>
        <v>1</v>
      </c>
      <c r="K6718" s="2" t="str">
        <f>IFERROR(VLOOKUP(A6718,Aux!A:B,2,0),"Outros")</f>
        <v>Municípios</v>
      </c>
      <c r="L6718" s="2">
        <f t="shared" si="313"/>
        <v>2019</v>
      </c>
      <c r="M6718">
        <f t="shared" si="314"/>
        <v>24</v>
      </c>
    </row>
    <row r="6719" spans="1:13" x14ac:dyDescent="0.35">
      <c r="A6719" t="s">
        <v>336</v>
      </c>
      <c r="B6719">
        <v>505170876</v>
      </c>
      <c r="C6719">
        <v>168479</v>
      </c>
      <c r="D6719" t="s">
        <v>5299</v>
      </c>
      <c r="E6719" s="1">
        <v>43627.435567129629</v>
      </c>
      <c r="F6719">
        <v>1</v>
      </c>
      <c r="G6719" t="s">
        <v>345</v>
      </c>
      <c r="H6719">
        <v>360</v>
      </c>
      <c r="I6719" s="1">
        <v>43633.708333333336</v>
      </c>
      <c r="J6719" s="2">
        <f t="shared" si="312"/>
        <v>1</v>
      </c>
      <c r="K6719" s="2" t="str">
        <f>IFERROR(VLOOKUP(A6719,Aux!A:B,2,0),"Outros")</f>
        <v>Municípios</v>
      </c>
      <c r="L6719" s="2">
        <f t="shared" si="313"/>
        <v>2019</v>
      </c>
      <c r="M6719">
        <f t="shared" si="314"/>
        <v>24</v>
      </c>
    </row>
    <row r="6720" spans="1:13" x14ac:dyDescent="0.35">
      <c r="A6720" t="s">
        <v>15</v>
      </c>
      <c r="B6720">
        <v>503541567</v>
      </c>
      <c r="C6720">
        <v>168480</v>
      </c>
      <c r="D6720" t="s">
        <v>5345</v>
      </c>
      <c r="E6720" s="1">
        <v>43627.436527777776</v>
      </c>
      <c r="F6720">
        <v>3</v>
      </c>
      <c r="G6720" t="s">
        <v>481</v>
      </c>
      <c r="H6720">
        <v>340</v>
      </c>
      <c r="I6720" s="1">
        <v>43647.999305555553</v>
      </c>
      <c r="J6720" s="2">
        <f t="shared" si="312"/>
        <v>1</v>
      </c>
      <c r="K6720" s="2" t="str">
        <f>IFERROR(VLOOKUP(A6720,Aux!A:B,2,0),"Outros")</f>
        <v>Municípios</v>
      </c>
      <c r="L6720" s="2">
        <f t="shared" si="313"/>
        <v>2019</v>
      </c>
      <c r="M6720">
        <f t="shared" si="314"/>
        <v>24</v>
      </c>
    </row>
    <row r="6721" spans="1:13" x14ac:dyDescent="0.35">
      <c r="A6721" t="s">
        <v>308</v>
      </c>
      <c r="B6721">
        <v>504884620</v>
      </c>
      <c r="C6721">
        <v>168483</v>
      </c>
      <c r="D6721" t="s">
        <v>5300</v>
      </c>
      <c r="E6721" s="1">
        <v>43627.443680555552</v>
      </c>
      <c r="F6721">
        <v>1</v>
      </c>
      <c r="G6721" t="s">
        <v>33</v>
      </c>
      <c r="H6721">
        <v>360</v>
      </c>
      <c r="I6721" s="1">
        <v>43628.625</v>
      </c>
      <c r="J6721" s="2">
        <f t="shared" si="312"/>
        <v>1</v>
      </c>
      <c r="K6721" s="2" t="str">
        <f>IFERROR(VLOOKUP(A6721,Aux!A:B,2,0),"Outros")</f>
        <v>Municípios</v>
      </c>
      <c r="L6721" s="2">
        <f t="shared" si="313"/>
        <v>2019</v>
      </c>
      <c r="M6721">
        <f t="shared" si="314"/>
        <v>24</v>
      </c>
    </row>
    <row r="6722" spans="1:13" x14ac:dyDescent="0.35">
      <c r="A6722" t="s">
        <v>574</v>
      </c>
      <c r="B6722">
        <v>506791220</v>
      </c>
      <c r="C6722">
        <v>168484</v>
      </c>
      <c r="D6722" t="s">
        <v>5301</v>
      </c>
      <c r="E6722" s="1">
        <v>43627.444768518515</v>
      </c>
      <c r="F6722">
        <v>13</v>
      </c>
      <c r="G6722" t="s">
        <v>576</v>
      </c>
      <c r="H6722">
        <v>360</v>
      </c>
      <c r="I6722" s="1">
        <v>43632.999305555553</v>
      </c>
      <c r="J6722" s="2">
        <f t="shared" ref="J6722:J6785" si="315">IF(C6722=C6721,"",1)</f>
        <v>1</v>
      </c>
      <c r="K6722" s="2" t="str">
        <f>IFERROR(VLOOKUP(A6722,Aux!A:B,2,0),"Outros")</f>
        <v>Municípios</v>
      </c>
      <c r="L6722" s="2">
        <f t="shared" ref="L6722:L6785" si="316">YEAR(E6722)</f>
        <v>2019</v>
      </c>
      <c r="M6722">
        <f t="shared" ref="M6722:M6785" si="317">WEEKNUM(E6722)</f>
        <v>24</v>
      </c>
    </row>
    <row r="6723" spans="1:13" x14ac:dyDescent="0.35">
      <c r="A6723" t="s">
        <v>37</v>
      </c>
      <c r="B6723">
        <v>506187543</v>
      </c>
      <c r="C6723">
        <v>168486</v>
      </c>
      <c r="D6723" t="s">
        <v>5346</v>
      </c>
      <c r="E6723" s="1">
        <v>43627.451157407406</v>
      </c>
      <c r="F6723">
        <v>1</v>
      </c>
      <c r="G6723" t="s">
        <v>522</v>
      </c>
      <c r="H6723">
        <v>340</v>
      </c>
      <c r="I6723" s="1">
        <v>43631.999305555553</v>
      </c>
      <c r="J6723" s="2">
        <f t="shared" si="315"/>
        <v>1</v>
      </c>
      <c r="K6723" s="2" t="str">
        <f>IFERROR(VLOOKUP(A6723,Aux!A:B,2,0),"Outros")</f>
        <v>Municípios</v>
      </c>
      <c r="L6723" s="2">
        <f t="shared" si="316"/>
        <v>2019</v>
      </c>
      <c r="M6723">
        <f t="shared" si="317"/>
        <v>24</v>
      </c>
    </row>
    <row r="6724" spans="1:13" x14ac:dyDescent="0.35">
      <c r="A6724" t="s">
        <v>154</v>
      </c>
      <c r="B6724">
        <v>506818829</v>
      </c>
      <c r="C6724">
        <v>168489</v>
      </c>
      <c r="D6724" t="s">
        <v>5347</v>
      </c>
      <c r="E6724" s="1">
        <v>43627.454108796293</v>
      </c>
      <c r="F6724">
        <v>1</v>
      </c>
      <c r="G6724" t="s">
        <v>5348</v>
      </c>
      <c r="H6724">
        <v>360</v>
      </c>
      <c r="I6724" s="1">
        <v>43631.999305555553</v>
      </c>
      <c r="J6724" s="2">
        <f t="shared" si="315"/>
        <v>1</v>
      </c>
      <c r="K6724" s="2" t="str">
        <f>IFERROR(VLOOKUP(A6724,Aux!A:B,2,0),"Outros")</f>
        <v>Municípios</v>
      </c>
      <c r="L6724" s="2">
        <f t="shared" si="316"/>
        <v>2019</v>
      </c>
      <c r="M6724">
        <f t="shared" si="317"/>
        <v>24</v>
      </c>
    </row>
    <row r="6725" spans="1:13" x14ac:dyDescent="0.35">
      <c r="A6725" t="s">
        <v>57</v>
      </c>
      <c r="B6725">
        <v>501294104</v>
      </c>
      <c r="C6725">
        <v>168490</v>
      </c>
      <c r="D6725" t="s">
        <v>5302</v>
      </c>
      <c r="E6725" s="1">
        <v>43627.454340277778</v>
      </c>
      <c r="F6725">
        <v>1</v>
      </c>
      <c r="G6725" t="s">
        <v>618</v>
      </c>
      <c r="H6725">
        <v>5</v>
      </c>
      <c r="I6725" s="1">
        <v>43635.999305555553</v>
      </c>
      <c r="J6725" s="2">
        <f t="shared" si="315"/>
        <v>1</v>
      </c>
      <c r="K6725" s="2" t="str">
        <f>IFERROR(VLOOKUP(A6725,Aux!A:B,2,0),"Outros")</f>
        <v>Municípios</v>
      </c>
      <c r="L6725" s="2">
        <f t="shared" si="316"/>
        <v>2019</v>
      </c>
      <c r="M6725">
        <f t="shared" si="317"/>
        <v>24</v>
      </c>
    </row>
    <row r="6726" spans="1:13" x14ac:dyDescent="0.35">
      <c r="A6726" t="s">
        <v>12</v>
      </c>
      <c r="B6726">
        <v>508481287</v>
      </c>
      <c r="C6726">
        <v>168492</v>
      </c>
      <c r="D6726" t="s">
        <v>5349</v>
      </c>
      <c r="E6726" s="1">
        <v>43627.456875000003</v>
      </c>
      <c r="F6726">
        <v>1</v>
      </c>
      <c r="G6726" t="s">
        <v>14</v>
      </c>
      <c r="H6726">
        <v>5</v>
      </c>
      <c r="I6726" s="1">
        <v>43642.708333333336</v>
      </c>
      <c r="J6726" s="2">
        <f t="shared" si="315"/>
        <v>1</v>
      </c>
      <c r="K6726" s="2" t="str">
        <f>IFERROR(VLOOKUP(A6726,Aux!A:B,2,0),"Outros")</f>
        <v>Hospitais</v>
      </c>
      <c r="L6726" s="2">
        <f t="shared" si="316"/>
        <v>2019</v>
      </c>
      <c r="M6726">
        <f t="shared" si="317"/>
        <v>24</v>
      </c>
    </row>
    <row r="6727" spans="1:13" x14ac:dyDescent="0.35">
      <c r="A6727" t="s">
        <v>105</v>
      </c>
      <c r="B6727">
        <v>503311332</v>
      </c>
      <c r="C6727">
        <v>168495</v>
      </c>
      <c r="D6727" t="s">
        <v>5350</v>
      </c>
      <c r="E6727" s="1">
        <v>43627.461041666669</v>
      </c>
      <c r="F6727">
        <v>13</v>
      </c>
      <c r="G6727" t="s">
        <v>259</v>
      </c>
      <c r="H6727">
        <v>360</v>
      </c>
      <c r="I6727" s="1">
        <v>43651.708333333336</v>
      </c>
      <c r="J6727" s="2">
        <f t="shared" si="315"/>
        <v>1</v>
      </c>
      <c r="K6727" s="2" t="str">
        <f>IFERROR(VLOOKUP(A6727,Aux!A:B,2,0),"Outros")</f>
        <v>Municípios</v>
      </c>
      <c r="L6727" s="2">
        <f t="shared" si="316"/>
        <v>2019</v>
      </c>
      <c r="M6727">
        <f t="shared" si="317"/>
        <v>24</v>
      </c>
    </row>
    <row r="6728" spans="1:13" x14ac:dyDescent="0.35">
      <c r="A6728" t="s">
        <v>267</v>
      </c>
      <c r="B6728">
        <v>505307685</v>
      </c>
      <c r="C6728">
        <v>168500</v>
      </c>
      <c r="D6728" t="s">
        <v>5351</v>
      </c>
      <c r="E6728" s="1">
        <v>43627.47252314815</v>
      </c>
      <c r="F6728">
        <v>13</v>
      </c>
      <c r="G6728" t="s">
        <v>1645</v>
      </c>
      <c r="H6728">
        <v>360</v>
      </c>
      <c r="I6728" s="1">
        <v>43634.999305555553</v>
      </c>
      <c r="J6728" s="2">
        <f t="shared" si="315"/>
        <v>1</v>
      </c>
      <c r="K6728" s="2" t="str">
        <f>IFERROR(VLOOKUP(A6728,Aux!A:B,2,0),"Outros")</f>
        <v>Municípios</v>
      </c>
      <c r="L6728" s="2">
        <f t="shared" si="316"/>
        <v>2019</v>
      </c>
      <c r="M6728">
        <f t="shared" si="317"/>
        <v>24</v>
      </c>
    </row>
    <row r="6729" spans="1:13" x14ac:dyDescent="0.35">
      <c r="A6729" t="s">
        <v>57</v>
      </c>
      <c r="B6729">
        <v>501294104</v>
      </c>
      <c r="C6729">
        <v>168502</v>
      </c>
      <c r="D6729" t="s">
        <v>5550</v>
      </c>
      <c r="E6729" s="1">
        <v>43627.477488425924</v>
      </c>
      <c r="F6729">
        <v>13</v>
      </c>
      <c r="G6729" t="s">
        <v>618</v>
      </c>
      <c r="H6729">
        <v>360</v>
      </c>
      <c r="I6729" s="1">
        <v>43633.999305555553</v>
      </c>
      <c r="J6729" s="2">
        <f t="shared" si="315"/>
        <v>1</v>
      </c>
      <c r="K6729" s="2" t="str">
        <f>IFERROR(VLOOKUP(A6729,Aux!A:B,2,0),"Outros")</f>
        <v>Municípios</v>
      </c>
      <c r="L6729" s="2">
        <f t="shared" si="316"/>
        <v>2019</v>
      </c>
      <c r="M6729">
        <f t="shared" si="317"/>
        <v>24</v>
      </c>
    </row>
    <row r="6730" spans="1:13" x14ac:dyDescent="0.35">
      <c r="A6730" t="s">
        <v>81</v>
      </c>
      <c r="B6730">
        <v>506780902</v>
      </c>
      <c r="C6730">
        <v>168503</v>
      </c>
      <c r="E6730" s="1">
        <v>43627.485069444447</v>
      </c>
      <c r="F6730">
        <v>1</v>
      </c>
      <c r="G6730" t="s">
        <v>33</v>
      </c>
      <c r="H6730">
        <v>400</v>
      </c>
      <c r="I6730" s="1">
        <v>25569.999305555557</v>
      </c>
      <c r="J6730" s="2">
        <f t="shared" si="315"/>
        <v>1</v>
      </c>
      <c r="K6730" s="2" t="str">
        <f>IFERROR(VLOOKUP(A6730,Aux!A:B,2,0),"Outros")</f>
        <v>Municípios</v>
      </c>
      <c r="L6730" s="2">
        <f t="shared" si="316"/>
        <v>2019</v>
      </c>
      <c r="M6730">
        <f t="shared" si="317"/>
        <v>24</v>
      </c>
    </row>
    <row r="6731" spans="1:13" x14ac:dyDescent="0.35">
      <c r="A6731" t="s">
        <v>133</v>
      </c>
      <c r="B6731">
        <v>503539473</v>
      </c>
      <c r="C6731">
        <v>168504</v>
      </c>
      <c r="D6731" t="s">
        <v>5352</v>
      </c>
      <c r="E6731" s="1">
        <v>43627.490347222221</v>
      </c>
      <c r="F6731">
        <v>1</v>
      </c>
      <c r="G6731" t="s">
        <v>135</v>
      </c>
      <c r="H6731">
        <v>360</v>
      </c>
      <c r="I6731" s="1">
        <v>43630.999305555553</v>
      </c>
      <c r="J6731" s="2">
        <f t="shared" si="315"/>
        <v>1</v>
      </c>
      <c r="K6731" s="2" t="str">
        <f>IFERROR(VLOOKUP(A6731,Aux!A:B,2,0),"Outros")</f>
        <v>Municípios</v>
      </c>
      <c r="L6731" s="2">
        <f t="shared" si="316"/>
        <v>2019</v>
      </c>
      <c r="M6731">
        <f t="shared" si="317"/>
        <v>24</v>
      </c>
    </row>
    <row r="6732" spans="1:13" x14ac:dyDescent="0.35">
      <c r="A6732" t="s">
        <v>362</v>
      </c>
      <c r="B6732">
        <v>680017763</v>
      </c>
      <c r="C6732">
        <v>168505</v>
      </c>
      <c r="D6732" t="s">
        <v>5399</v>
      </c>
      <c r="E6732" s="1">
        <v>43627.495127314818</v>
      </c>
      <c r="F6732">
        <v>13</v>
      </c>
      <c r="G6732" t="s">
        <v>566</v>
      </c>
      <c r="H6732">
        <v>360</v>
      </c>
      <c r="I6732" s="1">
        <v>43643.989583333336</v>
      </c>
      <c r="J6732" s="2">
        <f t="shared" si="315"/>
        <v>1</v>
      </c>
      <c r="K6732" s="2" t="str">
        <f>IFERROR(VLOOKUP(A6732,Aux!A:B,2,0),"Outros")</f>
        <v>Águas e resíduos</v>
      </c>
      <c r="L6732" s="2">
        <f t="shared" si="316"/>
        <v>2019</v>
      </c>
      <c r="M6732">
        <f t="shared" si="317"/>
        <v>24</v>
      </c>
    </row>
    <row r="6733" spans="1:13" x14ac:dyDescent="0.35">
      <c r="A6733" t="s">
        <v>599</v>
      </c>
      <c r="B6733">
        <v>680012907</v>
      </c>
      <c r="C6733">
        <v>168506</v>
      </c>
      <c r="D6733" t="s">
        <v>4790</v>
      </c>
      <c r="E6733" s="1">
        <v>43627.495312500003</v>
      </c>
      <c r="F6733">
        <v>1</v>
      </c>
      <c r="G6733" t="s">
        <v>4791</v>
      </c>
      <c r="H6733">
        <v>360</v>
      </c>
      <c r="I6733" s="1">
        <v>43632.999305555553</v>
      </c>
      <c r="J6733" s="2">
        <f t="shared" si="315"/>
        <v>1</v>
      </c>
      <c r="K6733" s="2" t="str">
        <f>IFERROR(VLOOKUP(A6733,Aux!A:B,2,0),"Outros")</f>
        <v>Águas e resíduos</v>
      </c>
      <c r="L6733" s="2">
        <f t="shared" si="316"/>
        <v>2019</v>
      </c>
      <c r="M6733">
        <f t="shared" si="317"/>
        <v>24</v>
      </c>
    </row>
    <row r="6734" spans="1:13" x14ac:dyDescent="0.35">
      <c r="A6734" t="s">
        <v>140</v>
      </c>
      <c r="B6734">
        <v>506614913</v>
      </c>
      <c r="C6734">
        <v>168507</v>
      </c>
      <c r="D6734" t="s">
        <v>5353</v>
      </c>
      <c r="E6734" s="1">
        <v>43627.495995370373</v>
      </c>
      <c r="F6734">
        <v>13</v>
      </c>
      <c r="G6734" t="s">
        <v>149</v>
      </c>
      <c r="H6734">
        <v>360</v>
      </c>
      <c r="I6734" s="1">
        <v>43633.999305555553</v>
      </c>
      <c r="J6734" s="2">
        <f t="shared" si="315"/>
        <v>1</v>
      </c>
      <c r="K6734" s="2" t="str">
        <f>IFERROR(VLOOKUP(A6734,Aux!A:B,2,0),"Outros")</f>
        <v>Municípios</v>
      </c>
      <c r="L6734" s="2">
        <f t="shared" si="316"/>
        <v>2019</v>
      </c>
      <c r="M6734">
        <f t="shared" si="317"/>
        <v>24</v>
      </c>
    </row>
    <row r="6735" spans="1:13" x14ac:dyDescent="0.35">
      <c r="A6735" t="s">
        <v>275</v>
      </c>
      <c r="B6735">
        <v>505187531</v>
      </c>
      <c r="C6735">
        <v>168509</v>
      </c>
      <c r="D6735" t="s">
        <v>5354</v>
      </c>
      <c r="E6735" s="1">
        <v>43627.496840277781</v>
      </c>
      <c r="F6735">
        <v>1</v>
      </c>
      <c r="G6735" t="s">
        <v>318</v>
      </c>
      <c r="H6735">
        <v>360</v>
      </c>
      <c r="I6735" s="1">
        <v>43630.999305555553</v>
      </c>
      <c r="J6735" s="2">
        <f t="shared" si="315"/>
        <v>1</v>
      </c>
      <c r="K6735" s="2" t="str">
        <f>IFERROR(VLOOKUP(A6735,Aux!A:B,2,0),"Outros")</f>
        <v>Municípios</v>
      </c>
      <c r="L6735" s="2">
        <f t="shared" si="316"/>
        <v>2019</v>
      </c>
      <c r="M6735">
        <f t="shared" si="317"/>
        <v>24</v>
      </c>
    </row>
    <row r="6736" spans="1:13" x14ac:dyDescent="0.35">
      <c r="A6736" t="s">
        <v>122</v>
      </c>
      <c r="B6736">
        <v>506173968</v>
      </c>
      <c r="C6736">
        <v>168510</v>
      </c>
      <c r="D6736" t="s">
        <v>5551</v>
      </c>
      <c r="E6736" s="1">
        <v>43627.497766203705</v>
      </c>
      <c r="F6736">
        <v>1</v>
      </c>
      <c r="G6736" t="s">
        <v>1167</v>
      </c>
      <c r="H6736">
        <v>360</v>
      </c>
      <c r="I6736" s="1">
        <v>43633.708333333336</v>
      </c>
      <c r="J6736" s="2">
        <f t="shared" si="315"/>
        <v>1</v>
      </c>
      <c r="K6736" s="2" t="str">
        <f>IFERROR(VLOOKUP(A6736,Aux!A:B,2,0),"Outros")</f>
        <v>Municípios</v>
      </c>
      <c r="L6736" s="2">
        <f t="shared" si="316"/>
        <v>2019</v>
      </c>
      <c r="M6736">
        <f t="shared" si="317"/>
        <v>24</v>
      </c>
    </row>
    <row r="6737" spans="1:13" x14ac:dyDescent="0.35">
      <c r="A6737" t="s">
        <v>9</v>
      </c>
      <c r="B6737">
        <v>506673626</v>
      </c>
      <c r="C6737">
        <v>168512</v>
      </c>
      <c r="E6737" s="1">
        <v>43627.509062500001</v>
      </c>
      <c r="F6737">
        <v>1</v>
      </c>
      <c r="G6737" t="s">
        <v>33</v>
      </c>
      <c r="H6737">
        <v>400</v>
      </c>
      <c r="J6737" s="2">
        <f t="shared" si="315"/>
        <v>1</v>
      </c>
      <c r="K6737" s="2" t="str">
        <f>IFERROR(VLOOKUP(A6737,Aux!A:B,2,0),"Outros")</f>
        <v>Municípios</v>
      </c>
      <c r="L6737" s="2">
        <f t="shared" si="316"/>
        <v>2019</v>
      </c>
      <c r="M6737">
        <f t="shared" si="317"/>
        <v>24</v>
      </c>
    </row>
    <row r="6738" spans="1:13" x14ac:dyDescent="0.35">
      <c r="A6738" t="s">
        <v>35</v>
      </c>
      <c r="B6738">
        <v>508666236</v>
      </c>
      <c r="C6738">
        <v>168514</v>
      </c>
      <c r="D6738" t="s">
        <v>5400</v>
      </c>
      <c r="E6738" s="1">
        <v>43627.515069444446</v>
      </c>
      <c r="F6738">
        <v>1</v>
      </c>
      <c r="G6738" t="s">
        <v>4231</v>
      </c>
      <c r="H6738">
        <v>360</v>
      </c>
      <c r="I6738" s="1">
        <v>43637.999305555553</v>
      </c>
      <c r="J6738" s="2">
        <f t="shared" si="315"/>
        <v>1</v>
      </c>
      <c r="K6738" s="2" t="str">
        <f>IFERROR(VLOOKUP(A6738,Aux!A:B,2,0),"Outros")</f>
        <v>Outros</v>
      </c>
      <c r="L6738" s="2">
        <f t="shared" si="316"/>
        <v>2019</v>
      </c>
      <c r="M6738">
        <f t="shared" si="317"/>
        <v>24</v>
      </c>
    </row>
    <row r="6739" spans="1:13" x14ac:dyDescent="0.35">
      <c r="A6739" t="s">
        <v>275</v>
      </c>
      <c r="B6739">
        <v>505187531</v>
      </c>
      <c r="C6739">
        <v>168515</v>
      </c>
      <c r="D6739" t="s">
        <v>5355</v>
      </c>
      <c r="E6739" s="1">
        <v>43627.515509259261</v>
      </c>
      <c r="F6739">
        <v>1</v>
      </c>
      <c r="G6739" t="s">
        <v>33</v>
      </c>
      <c r="H6739">
        <v>360</v>
      </c>
      <c r="I6739" s="1">
        <v>43633.999305555553</v>
      </c>
      <c r="J6739" s="2">
        <f t="shared" si="315"/>
        <v>1</v>
      </c>
      <c r="K6739" s="2" t="str">
        <f>IFERROR(VLOOKUP(A6739,Aux!A:B,2,0),"Outros")</f>
        <v>Municípios</v>
      </c>
      <c r="L6739" s="2">
        <f t="shared" si="316"/>
        <v>2019</v>
      </c>
      <c r="M6739">
        <f t="shared" si="317"/>
        <v>24</v>
      </c>
    </row>
    <row r="6740" spans="1:13" x14ac:dyDescent="0.35">
      <c r="A6740" t="s">
        <v>213</v>
      </c>
      <c r="B6740">
        <v>512012814</v>
      </c>
      <c r="C6740">
        <v>168518</v>
      </c>
      <c r="D6740" t="s">
        <v>5401</v>
      </c>
      <c r="E6740" s="1">
        <v>43627.537893518522</v>
      </c>
      <c r="F6740">
        <v>1</v>
      </c>
      <c r="G6740" t="s">
        <v>215</v>
      </c>
      <c r="H6740">
        <v>340</v>
      </c>
      <c r="I6740" s="1">
        <v>43636.999305555553</v>
      </c>
      <c r="J6740" s="2">
        <f t="shared" si="315"/>
        <v>1</v>
      </c>
      <c r="K6740" s="2" t="str">
        <f>IFERROR(VLOOKUP(A6740,Aux!A:B,2,0),"Outros")</f>
        <v>Municípios</v>
      </c>
      <c r="L6740" s="2">
        <f t="shared" si="316"/>
        <v>2019</v>
      </c>
      <c r="M6740">
        <f t="shared" si="317"/>
        <v>24</v>
      </c>
    </row>
    <row r="6741" spans="1:13" x14ac:dyDescent="0.35">
      <c r="A6741" t="s">
        <v>528</v>
      </c>
      <c r="B6741">
        <v>512044040</v>
      </c>
      <c r="C6741">
        <v>168519</v>
      </c>
      <c r="D6741" t="s">
        <v>5402</v>
      </c>
      <c r="E6741" s="1">
        <v>43627.54828703704</v>
      </c>
      <c r="F6741">
        <v>1</v>
      </c>
      <c r="G6741" t="s">
        <v>225</v>
      </c>
      <c r="H6741">
        <v>360</v>
      </c>
      <c r="I6741" s="1">
        <v>43652.999305555553</v>
      </c>
      <c r="J6741" s="2">
        <f t="shared" si="315"/>
        <v>1</v>
      </c>
      <c r="K6741" s="2" t="str">
        <f>IFERROR(VLOOKUP(A6741,Aux!A:B,2,0),"Outros")</f>
        <v>Municípios</v>
      </c>
      <c r="L6741" s="2">
        <f t="shared" si="316"/>
        <v>2019</v>
      </c>
      <c r="M6741">
        <f t="shared" si="317"/>
        <v>24</v>
      </c>
    </row>
    <row r="6742" spans="1:13" x14ac:dyDescent="0.35">
      <c r="A6742" t="s">
        <v>4251</v>
      </c>
      <c r="B6742">
        <v>506873412</v>
      </c>
      <c r="C6742">
        <v>168520</v>
      </c>
      <c r="D6742" t="s">
        <v>5552</v>
      </c>
      <c r="E6742" s="1">
        <v>43627.578275462962</v>
      </c>
      <c r="F6742">
        <v>3</v>
      </c>
      <c r="G6742" t="s">
        <v>4253</v>
      </c>
      <c r="H6742">
        <v>5</v>
      </c>
      <c r="I6742" s="1">
        <v>43669.666666666664</v>
      </c>
      <c r="J6742" s="2">
        <f t="shared" si="315"/>
        <v>1</v>
      </c>
      <c r="K6742" s="2" t="str">
        <f>IFERROR(VLOOKUP(A6742,Aux!A:B,2,0),"Outros")</f>
        <v>Municípios</v>
      </c>
      <c r="L6742" s="2">
        <f t="shared" si="316"/>
        <v>2019</v>
      </c>
      <c r="M6742">
        <f t="shared" si="317"/>
        <v>24</v>
      </c>
    </row>
    <row r="6743" spans="1:13" x14ac:dyDescent="0.35">
      <c r="A6743" t="s">
        <v>311</v>
      </c>
      <c r="B6743">
        <v>680017550</v>
      </c>
      <c r="C6743">
        <v>168521</v>
      </c>
      <c r="D6743" t="s">
        <v>5403</v>
      </c>
      <c r="E6743" s="1">
        <v>43627.58252314815</v>
      </c>
      <c r="F6743">
        <v>1</v>
      </c>
      <c r="G6743" t="s">
        <v>924</v>
      </c>
      <c r="H6743">
        <v>360</v>
      </c>
      <c r="I6743" s="1">
        <v>43645.625</v>
      </c>
      <c r="J6743" s="2">
        <f t="shared" si="315"/>
        <v>1</v>
      </c>
      <c r="K6743" s="2" t="str">
        <f>IFERROR(VLOOKUP(A6743,Aux!A:B,2,0),"Outros")</f>
        <v>Águas e resíduos</v>
      </c>
      <c r="L6743" s="2">
        <f t="shared" si="316"/>
        <v>2019</v>
      </c>
      <c r="M6743">
        <f t="shared" si="317"/>
        <v>24</v>
      </c>
    </row>
    <row r="6744" spans="1:13" x14ac:dyDescent="0.35">
      <c r="A6744" t="s">
        <v>140</v>
      </c>
      <c r="B6744">
        <v>506614913</v>
      </c>
      <c r="C6744">
        <v>168522</v>
      </c>
      <c r="D6744" t="s">
        <v>5404</v>
      </c>
      <c r="E6744" s="1">
        <v>43627.592106481483</v>
      </c>
      <c r="F6744">
        <v>3</v>
      </c>
      <c r="G6744" t="s">
        <v>47</v>
      </c>
      <c r="H6744">
        <v>360</v>
      </c>
      <c r="I6744" s="1">
        <v>43636.999305555553</v>
      </c>
      <c r="J6744" s="2">
        <f t="shared" si="315"/>
        <v>1</v>
      </c>
      <c r="K6744" s="2" t="str">
        <f>IFERROR(VLOOKUP(A6744,Aux!A:B,2,0),"Outros")</f>
        <v>Municípios</v>
      </c>
      <c r="L6744" s="2">
        <f t="shared" si="316"/>
        <v>2019</v>
      </c>
      <c r="M6744">
        <f t="shared" si="317"/>
        <v>24</v>
      </c>
    </row>
    <row r="6745" spans="1:13" x14ac:dyDescent="0.35">
      <c r="A6745" t="s">
        <v>105</v>
      </c>
      <c r="B6745">
        <v>503311332</v>
      </c>
      <c r="C6745">
        <v>168524</v>
      </c>
      <c r="D6745" t="s">
        <v>5405</v>
      </c>
      <c r="E6745" s="1">
        <v>43627.602083333331</v>
      </c>
      <c r="F6745">
        <v>13</v>
      </c>
      <c r="G6745" t="s">
        <v>259</v>
      </c>
      <c r="H6745">
        <v>360</v>
      </c>
      <c r="I6745" s="1">
        <v>43637.708333333336</v>
      </c>
      <c r="J6745" s="2">
        <f t="shared" si="315"/>
        <v>1</v>
      </c>
      <c r="K6745" s="2" t="str">
        <f>IFERROR(VLOOKUP(A6745,Aux!A:B,2,0),"Outros")</f>
        <v>Municípios</v>
      </c>
      <c r="L6745" s="2">
        <f t="shared" si="316"/>
        <v>2019</v>
      </c>
      <c r="M6745">
        <f t="shared" si="317"/>
        <v>24</v>
      </c>
    </row>
    <row r="6746" spans="1:13" x14ac:dyDescent="0.35">
      <c r="A6746" t="s">
        <v>528</v>
      </c>
      <c r="B6746">
        <v>512044040</v>
      </c>
      <c r="C6746">
        <v>168527</v>
      </c>
      <c r="D6746" t="s">
        <v>5427</v>
      </c>
      <c r="E6746" s="1">
        <v>43627.612164351849</v>
      </c>
      <c r="F6746">
        <v>3</v>
      </c>
      <c r="G6746" t="s">
        <v>683</v>
      </c>
      <c r="H6746">
        <v>360</v>
      </c>
      <c r="I6746" s="1">
        <v>43650.999305555553</v>
      </c>
      <c r="J6746" s="2">
        <f t="shared" si="315"/>
        <v>1</v>
      </c>
      <c r="K6746" s="2" t="str">
        <f>IFERROR(VLOOKUP(A6746,Aux!A:B,2,0),"Outros")</f>
        <v>Municípios</v>
      </c>
      <c r="L6746" s="2">
        <f t="shared" si="316"/>
        <v>2019</v>
      </c>
      <c r="M6746">
        <f t="shared" si="317"/>
        <v>24</v>
      </c>
    </row>
    <row r="6747" spans="1:13" x14ac:dyDescent="0.35">
      <c r="A6747" t="s">
        <v>122</v>
      </c>
      <c r="B6747">
        <v>506173968</v>
      </c>
      <c r="C6747">
        <v>168528</v>
      </c>
      <c r="D6747" t="s">
        <v>5428</v>
      </c>
      <c r="E6747" s="1">
        <v>43627.615891203706</v>
      </c>
      <c r="F6747">
        <v>13</v>
      </c>
      <c r="G6747" t="s">
        <v>597</v>
      </c>
      <c r="H6747">
        <v>360</v>
      </c>
      <c r="I6747" s="1">
        <v>43633.708333333336</v>
      </c>
      <c r="J6747" s="2">
        <f t="shared" si="315"/>
        <v>1</v>
      </c>
      <c r="K6747" s="2" t="str">
        <f>IFERROR(VLOOKUP(A6747,Aux!A:B,2,0),"Outros")</f>
        <v>Municípios</v>
      </c>
      <c r="L6747" s="2">
        <f t="shared" si="316"/>
        <v>2019</v>
      </c>
      <c r="M6747">
        <f t="shared" si="317"/>
        <v>24</v>
      </c>
    </row>
    <row r="6748" spans="1:13" x14ac:dyDescent="0.35">
      <c r="A6748" t="s">
        <v>275</v>
      </c>
      <c r="B6748">
        <v>505187531</v>
      </c>
      <c r="C6748">
        <v>168529</v>
      </c>
      <c r="D6748" t="s">
        <v>5429</v>
      </c>
      <c r="E6748" s="1">
        <v>43627.617256944446</v>
      </c>
      <c r="F6748">
        <v>1</v>
      </c>
      <c r="G6748" t="s">
        <v>318</v>
      </c>
      <c r="H6748">
        <v>360</v>
      </c>
      <c r="I6748" s="1">
        <v>43633.999305555553</v>
      </c>
      <c r="J6748" s="2">
        <f t="shared" si="315"/>
        <v>1</v>
      </c>
      <c r="K6748" s="2" t="str">
        <f>IFERROR(VLOOKUP(A6748,Aux!A:B,2,0),"Outros")</f>
        <v>Municípios</v>
      </c>
      <c r="L6748" s="2">
        <f t="shared" si="316"/>
        <v>2019</v>
      </c>
      <c r="M6748">
        <f t="shared" si="317"/>
        <v>24</v>
      </c>
    </row>
    <row r="6749" spans="1:13" x14ac:dyDescent="0.35">
      <c r="A6749" t="s">
        <v>133</v>
      </c>
      <c r="B6749">
        <v>503539473</v>
      </c>
      <c r="C6749">
        <v>168530</v>
      </c>
      <c r="D6749" t="s">
        <v>5553</v>
      </c>
      <c r="E6749" s="1">
        <v>43627.620312500003</v>
      </c>
      <c r="F6749">
        <v>1</v>
      </c>
      <c r="G6749" t="s">
        <v>135</v>
      </c>
      <c r="H6749">
        <v>340</v>
      </c>
      <c r="I6749" s="1">
        <v>43633.999305555553</v>
      </c>
      <c r="J6749" s="2">
        <f t="shared" si="315"/>
        <v>1</v>
      </c>
      <c r="K6749" s="2" t="str">
        <f>IFERROR(VLOOKUP(A6749,Aux!A:B,2,0),"Outros")</f>
        <v>Municípios</v>
      </c>
      <c r="L6749" s="2">
        <f t="shared" si="316"/>
        <v>2019</v>
      </c>
      <c r="M6749">
        <f t="shared" si="317"/>
        <v>24</v>
      </c>
    </row>
    <row r="6750" spans="1:13" x14ac:dyDescent="0.35">
      <c r="A6750" t="s">
        <v>275</v>
      </c>
      <c r="B6750">
        <v>505187531</v>
      </c>
      <c r="C6750">
        <v>168533</v>
      </c>
      <c r="D6750" t="s">
        <v>5430</v>
      </c>
      <c r="E6750" s="1">
        <v>43627.627199074072</v>
      </c>
      <c r="F6750">
        <v>1</v>
      </c>
      <c r="G6750" t="s">
        <v>277</v>
      </c>
      <c r="H6750">
        <v>360</v>
      </c>
      <c r="I6750" s="1">
        <v>43633.999305555553</v>
      </c>
      <c r="J6750" s="2">
        <f t="shared" si="315"/>
        <v>1</v>
      </c>
      <c r="K6750" s="2" t="str">
        <f>IFERROR(VLOOKUP(A6750,Aux!A:B,2,0),"Outros")</f>
        <v>Municípios</v>
      </c>
      <c r="L6750" s="2">
        <f t="shared" si="316"/>
        <v>2019</v>
      </c>
      <c r="M6750">
        <f t="shared" si="317"/>
        <v>24</v>
      </c>
    </row>
    <row r="6751" spans="1:13" x14ac:dyDescent="0.35">
      <c r="A6751" t="s">
        <v>140</v>
      </c>
      <c r="B6751">
        <v>506614913</v>
      </c>
      <c r="C6751">
        <v>168534</v>
      </c>
      <c r="D6751" t="s">
        <v>5431</v>
      </c>
      <c r="E6751" s="1">
        <v>43627.635081018518</v>
      </c>
      <c r="F6751">
        <v>4</v>
      </c>
      <c r="G6751" t="s">
        <v>149</v>
      </c>
      <c r="H6751">
        <v>360</v>
      </c>
      <c r="I6751" s="1">
        <v>43628.999305555553</v>
      </c>
      <c r="J6751" s="2">
        <f t="shared" si="315"/>
        <v>1</v>
      </c>
      <c r="K6751" s="2" t="str">
        <f>IFERROR(VLOOKUP(A6751,Aux!A:B,2,0),"Outros")</f>
        <v>Municípios</v>
      </c>
      <c r="L6751" s="2">
        <f t="shared" si="316"/>
        <v>2019</v>
      </c>
      <c r="M6751">
        <f t="shared" si="317"/>
        <v>24</v>
      </c>
    </row>
    <row r="6752" spans="1:13" x14ac:dyDescent="0.35">
      <c r="A6752" t="s">
        <v>105</v>
      </c>
      <c r="B6752">
        <v>503311332</v>
      </c>
      <c r="C6752">
        <v>168536</v>
      </c>
      <c r="D6752" t="s">
        <v>5432</v>
      </c>
      <c r="E6752" s="1">
        <v>43627.637511574074</v>
      </c>
      <c r="F6752">
        <v>1</v>
      </c>
      <c r="G6752" t="s">
        <v>107</v>
      </c>
      <c r="H6752">
        <v>360</v>
      </c>
      <c r="I6752" s="1">
        <v>43642.708333333336</v>
      </c>
      <c r="J6752" s="2">
        <f t="shared" si="315"/>
        <v>1</v>
      </c>
      <c r="K6752" s="2" t="str">
        <f>IFERROR(VLOOKUP(A6752,Aux!A:B,2,0),"Outros")</f>
        <v>Municípios</v>
      </c>
      <c r="L6752" s="2">
        <f t="shared" si="316"/>
        <v>2019</v>
      </c>
      <c r="M6752">
        <f t="shared" si="317"/>
        <v>24</v>
      </c>
    </row>
    <row r="6753" spans="1:13" x14ac:dyDescent="0.35">
      <c r="A6753" t="s">
        <v>578</v>
      </c>
      <c r="B6753">
        <v>501112049</v>
      </c>
      <c r="C6753">
        <v>168537</v>
      </c>
      <c r="D6753" t="s">
        <v>5433</v>
      </c>
      <c r="E6753" s="1">
        <v>43627.63921296296</v>
      </c>
      <c r="F6753">
        <v>13</v>
      </c>
      <c r="G6753" t="s">
        <v>615</v>
      </c>
      <c r="H6753">
        <v>340</v>
      </c>
      <c r="I6753" s="1">
        <v>43634.708333333336</v>
      </c>
      <c r="J6753" s="2">
        <f t="shared" si="315"/>
        <v>1</v>
      </c>
      <c r="K6753" s="2" t="str">
        <f>IFERROR(VLOOKUP(A6753,Aux!A:B,2,0),"Outros")</f>
        <v>Municípios</v>
      </c>
      <c r="L6753" s="2">
        <f t="shared" si="316"/>
        <v>2019</v>
      </c>
      <c r="M6753">
        <f t="shared" si="317"/>
        <v>24</v>
      </c>
    </row>
    <row r="6754" spans="1:13" x14ac:dyDescent="0.35">
      <c r="A6754" t="s">
        <v>223</v>
      </c>
      <c r="B6754">
        <v>680018140</v>
      </c>
      <c r="C6754">
        <v>168538</v>
      </c>
      <c r="D6754" t="s">
        <v>5434</v>
      </c>
      <c r="E6754" s="1">
        <v>43627.640740740739</v>
      </c>
      <c r="F6754">
        <v>3</v>
      </c>
      <c r="G6754" t="s">
        <v>225</v>
      </c>
      <c r="H6754">
        <v>360</v>
      </c>
      <c r="I6754" s="1">
        <v>43653.999305555553</v>
      </c>
      <c r="J6754" s="2">
        <f t="shared" si="315"/>
        <v>1</v>
      </c>
      <c r="K6754" s="2" t="str">
        <f>IFERROR(VLOOKUP(A6754,Aux!A:B,2,0),"Outros")</f>
        <v>Municípios</v>
      </c>
      <c r="L6754" s="2">
        <f t="shared" si="316"/>
        <v>2019</v>
      </c>
      <c r="M6754">
        <f t="shared" si="317"/>
        <v>24</v>
      </c>
    </row>
    <row r="6755" spans="1:13" x14ac:dyDescent="0.35">
      <c r="A6755" t="s">
        <v>199</v>
      </c>
      <c r="B6755">
        <v>502256869</v>
      </c>
      <c r="C6755">
        <v>168539</v>
      </c>
      <c r="D6755" t="s">
        <v>5435</v>
      </c>
      <c r="E6755" s="1">
        <v>43627.641423611109</v>
      </c>
      <c r="F6755">
        <v>13</v>
      </c>
      <c r="G6755" t="s">
        <v>59</v>
      </c>
      <c r="H6755">
        <v>360</v>
      </c>
      <c r="I6755" s="1">
        <v>43633.999305555553</v>
      </c>
      <c r="J6755" s="2">
        <f t="shared" si="315"/>
        <v>1</v>
      </c>
      <c r="K6755" s="2" t="str">
        <f>IFERROR(VLOOKUP(A6755,Aux!A:B,2,0),"Outros")</f>
        <v>Portos</v>
      </c>
      <c r="L6755" s="2">
        <f t="shared" si="316"/>
        <v>2019</v>
      </c>
      <c r="M6755">
        <f t="shared" si="317"/>
        <v>24</v>
      </c>
    </row>
    <row r="6756" spans="1:13" x14ac:dyDescent="0.35">
      <c r="A6756" t="s">
        <v>48</v>
      </c>
      <c r="B6756">
        <v>503035416</v>
      </c>
      <c r="C6756">
        <v>168541</v>
      </c>
      <c r="D6756" t="s">
        <v>5436</v>
      </c>
      <c r="E6756" s="1">
        <v>43627.645266203705</v>
      </c>
      <c r="F6756">
        <v>13</v>
      </c>
      <c r="G6756" t="s">
        <v>33</v>
      </c>
      <c r="H6756">
        <v>340</v>
      </c>
      <c r="I6756" s="1">
        <v>43634.708333333336</v>
      </c>
      <c r="J6756" s="2">
        <f t="shared" si="315"/>
        <v>1</v>
      </c>
      <c r="K6756" s="2" t="str">
        <f>IFERROR(VLOOKUP(A6756,Aux!A:B,2,0),"Outros")</f>
        <v>Hospitais</v>
      </c>
      <c r="L6756" s="2">
        <f t="shared" si="316"/>
        <v>2019</v>
      </c>
      <c r="M6756">
        <f t="shared" si="317"/>
        <v>24</v>
      </c>
    </row>
    <row r="6757" spans="1:13" x14ac:dyDescent="0.35">
      <c r="A6757" t="s">
        <v>140</v>
      </c>
      <c r="B6757">
        <v>506614913</v>
      </c>
      <c r="C6757">
        <v>168544</v>
      </c>
      <c r="D6757" t="s">
        <v>5437</v>
      </c>
      <c r="E6757" s="1">
        <v>43627.648958333331</v>
      </c>
      <c r="F6757">
        <v>1</v>
      </c>
      <c r="G6757" t="s">
        <v>2313</v>
      </c>
      <c r="H6757">
        <v>360</v>
      </c>
      <c r="I6757" s="1">
        <v>43633.999305555553</v>
      </c>
      <c r="J6757" s="2">
        <f t="shared" si="315"/>
        <v>1</v>
      </c>
      <c r="K6757" s="2" t="str">
        <f>IFERROR(VLOOKUP(A6757,Aux!A:B,2,0),"Outros")</f>
        <v>Municípios</v>
      </c>
      <c r="L6757" s="2">
        <f t="shared" si="316"/>
        <v>2019</v>
      </c>
      <c r="M6757">
        <f t="shared" si="317"/>
        <v>24</v>
      </c>
    </row>
    <row r="6758" spans="1:13" x14ac:dyDescent="0.35">
      <c r="A6758" t="s">
        <v>251</v>
      </c>
      <c r="B6758">
        <v>508069645</v>
      </c>
      <c r="C6758">
        <v>168545</v>
      </c>
      <c r="D6758" t="s">
        <v>5438</v>
      </c>
      <c r="E6758" s="1">
        <v>43627.650185185186</v>
      </c>
      <c r="F6758">
        <v>1</v>
      </c>
      <c r="G6758" t="s">
        <v>2863</v>
      </c>
      <c r="H6758">
        <v>5</v>
      </c>
      <c r="I6758" s="1">
        <v>43635.708333333336</v>
      </c>
      <c r="J6758" s="2">
        <f t="shared" si="315"/>
        <v>1</v>
      </c>
      <c r="K6758" s="2" t="str">
        <f>IFERROR(VLOOKUP(A6758,Aux!A:B,2,0),"Outros")</f>
        <v>Escolas</v>
      </c>
      <c r="L6758" s="2">
        <f t="shared" si="316"/>
        <v>2019</v>
      </c>
      <c r="M6758">
        <f t="shared" si="317"/>
        <v>24</v>
      </c>
    </row>
    <row r="6759" spans="1:13" x14ac:dyDescent="0.35">
      <c r="A6759" t="s">
        <v>122</v>
      </c>
      <c r="B6759">
        <v>506173968</v>
      </c>
      <c r="C6759">
        <v>168547</v>
      </c>
      <c r="D6759" t="s">
        <v>5439</v>
      </c>
      <c r="E6759" s="1">
        <v>43627.65384259259</v>
      </c>
      <c r="F6759">
        <v>1</v>
      </c>
      <c r="G6759" t="s">
        <v>33</v>
      </c>
      <c r="H6759">
        <v>360</v>
      </c>
      <c r="I6759" s="1">
        <v>43629.75</v>
      </c>
      <c r="J6759" s="2">
        <f t="shared" si="315"/>
        <v>1</v>
      </c>
      <c r="K6759" s="2" t="str">
        <f>IFERROR(VLOOKUP(A6759,Aux!A:B,2,0),"Outros")</f>
        <v>Municípios</v>
      </c>
      <c r="L6759" s="2">
        <f t="shared" si="316"/>
        <v>2019</v>
      </c>
      <c r="M6759">
        <f t="shared" si="317"/>
        <v>24</v>
      </c>
    </row>
    <row r="6760" spans="1:13" x14ac:dyDescent="0.35">
      <c r="A6760" t="s">
        <v>1406</v>
      </c>
      <c r="B6760">
        <v>504300156</v>
      </c>
      <c r="C6760">
        <v>168548</v>
      </c>
      <c r="D6760" t="s">
        <v>1407</v>
      </c>
      <c r="E6760" s="1">
        <v>43627.654560185183</v>
      </c>
      <c r="F6760">
        <v>3</v>
      </c>
      <c r="G6760" t="s">
        <v>929</v>
      </c>
      <c r="H6760">
        <v>5</v>
      </c>
      <c r="I6760" s="1">
        <v>43633.708333333336</v>
      </c>
      <c r="J6760" s="2">
        <f t="shared" si="315"/>
        <v>1</v>
      </c>
      <c r="K6760" s="2" t="str">
        <f>IFERROR(VLOOKUP(A6760,Aux!A:B,2,0),"Outros")</f>
        <v>Outros</v>
      </c>
      <c r="L6760" s="2">
        <f t="shared" si="316"/>
        <v>2019</v>
      </c>
      <c r="M6760">
        <f t="shared" si="317"/>
        <v>24</v>
      </c>
    </row>
    <row r="6761" spans="1:13" x14ac:dyDescent="0.35">
      <c r="A6761" t="s">
        <v>853</v>
      </c>
      <c r="B6761">
        <v>506826961</v>
      </c>
      <c r="C6761">
        <v>168549</v>
      </c>
      <c r="E6761" s="1">
        <v>43627.654594907406</v>
      </c>
      <c r="F6761">
        <v>3</v>
      </c>
      <c r="H6761">
        <v>400</v>
      </c>
      <c r="J6761" s="2">
        <f t="shared" si="315"/>
        <v>1</v>
      </c>
      <c r="K6761" s="2" t="str">
        <f>IFERROR(VLOOKUP(A6761,Aux!A:B,2,0),"Outros")</f>
        <v>Municípios</v>
      </c>
      <c r="L6761" s="2">
        <f t="shared" si="316"/>
        <v>2019</v>
      </c>
      <c r="M6761">
        <f t="shared" si="317"/>
        <v>24</v>
      </c>
    </row>
    <row r="6762" spans="1:13" x14ac:dyDescent="0.35">
      <c r="A6762" t="s">
        <v>71</v>
      </c>
      <c r="B6762">
        <v>500051054</v>
      </c>
      <c r="C6762">
        <v>168550</v>
      </c>
      <c r="D6762" t="s">
        <v>5440</v>
      </c>
      <c r="E6762" s="1">
        <v>43627.656967592593</v>
      </c>
      <c r="F6762">
        <v>13</v>
      </c>
      <c r="G6762" t="s">
        <v>202</v>
      </c>
      <c r="H6762">
        <v>360</v>
      </c>
      <c r="I6762" s="1">
        <v>43632.791666666664</v>
      </c>
      <c r="J6762" s="2">
        <f t="shared" si="315"/>
        <v>1</v>
      </c>
      <c r="K6762" s="2" t="str">
        <f>IFERROR(VLOOKUP(A6762,Aux!A:B,2,0),"Outros")</f>
        <v>Municípios</v>
      </c>
      <c r="L6762" s="2">
        <f t="shared" si="316"/>
        <v>2019</v>
      </c>
      <c r="M6762">
        <f t="shared" si="317"/>
        <v>24</v>
      </c>
    </row>
    <row r="6763" spans="1:13" x14ac:dyDescent="0.35">
      <c r="A6763" t="s">
        <v>76</v>
      </c>
      <c r="B6763">
        <v>506676056</v>
      </c>
      <c r="C6763">
        <v>168553</v>
      </c>
      <c r="D6763" t="s">
        <v>5554</v>
      </c>
      <c r="E6763" s="1">
        <v>43627.662106481483</v>
      </c>
      <c r="F6763">
        <v>3</v>
      </c>
      <c r="G6763" t="s">
        <v>2966</v>
      </c>
      <c r="H6763">
        <v>340</v>
      </c>
      <c r="I6763" s="1">
        <v>43659.999305555553</v>
      </c>
      <c r="J6763" s="2">
        <f t="shared" si="315"/>
        <v>1</v>
      </c>
      <c r="K6763" s="2" t="str">
        <f>IFERROR(VLOOKUP(A6763,Aux!A:B,2,0),"Outros")</f>
        <v>Municípios</v>
      </c>
      <c r="L6763" s="2">
        <f t="shared" si="316"/>
        <v>2019</v>
      </c>
      <c r="M6763">
        <f t="shared" si="317"/>
        <v>24</v>
      </c>
    </row>
    <row r="6764" spans="1:13" x14ac:dyDescent="0.35">
      <c r="A6764" t="s">
        <v>1326</v>
      </c>
      <c r="B6764">
        <v>506772527</v>
      </c>
      <c r="C6764">
        <v>168554</v>
      </c>
      <c r="D6764" t="s">
        <v>5555</v>
      </c>
      <c r="E6764" s="1">
        <v>43627.662314814814</v>
      </c>
      <c r="F6764">
        <v>3</v>
      </c>
      <c r="G6764" t="s">
        <v>2064</v>
      </c>
      <c r="H6764">
        <v>5</v>
      </c>
      <c r="I6764" s="1">
        <v>43644.708333333336</v>
      </c>
      <c r="J6764" s="2">
        <f t="shared" si="315"/>
        <v>1</v>
      </c>
      <c r="K6764" s="2" t="str">
        <f>IFERROR(VLOOKUP(A6764,Aux!A:B,2,0),"Outros")</f>
        <v>Municípios</v>
      </c>
      <c r="L6764" s="2">
        <f t="shared" si="316"/>
        <v>2019</v>
      </c>
      <c r="M6764">
        <f t="shared" si="317"/>
        <v>24</v>
      </c>
    </row>
    <row r="6765" spans="1:13" x14ac:dyDescent="0.35">
      <c r="A6765" t="s">
        <v>171</v>
      </c>
      <c r="B6765">
        <v>504293125</v>
      </c>
      <c r="C6765">
        <v>168555</v>
      </c>
      <c r="D6765" t="s">
        <v>5556</v>
      </c>
      <c r="E6765" s="1">
        <v>43627.662939814814</v>
      </c>
      <c r="F6765">
        <v>1</v>
      </c>
      <c r="G6765" t="s">
        <v>173</v>
      </c>
      <c r="H6765">
        <v>5</v>
      </c>
      <c r="I6765" s="1">
        <v>43636.999305555553</v>
      </c>
      <c r="J6765" s="2">
        <f t="shared" si="315"/>
        <v>1</v>
      </c>
      <c r="K6765" s="2" t="str">
        <f>IFERROR(VLOOKUP(A6765,Aux!A:B,2,0),"Outros")</f>
        <v>Municípios</v>
      </c>
      <c r="L6765" s="2">
        <f t="shared" si="316"/>
        <v>2019</v>
      </c>
      <c r="M6765">
        <f t="shared" si="317"/>
        <v>24</v>
      </c>
    </row>
    <row r="6766" spans="1:13" x14ac:dyDescent="0.35">
      <c r="A6766" t="s">
        <v>35</v>
      </c>
      <c r="B6766">
        <v>508666236</v>
      </c>
      <c r="C6766">
        <v>168556</v>
      </c>
      <c r="D6766" t="s">
        <v>5557</v>
      </c>
      <c r="E6766" s="1">
        <v>43627.662951388891</v>
      </c>
      <c r="F6766">
        <v>3</v>
      </c>
      <c r="G6766" t="s">
        <v>33</v>
      </c>
      <c r="H6766">
        <v>5</v>
      </c>
      <c r="I6766" s="1">
        <v>43658.999305555553</v>
      </c>
      <c r="J6766" s="2">
        <f t="shared" si="315"/>
        <v>1</v>
      </c>
      <c r="K6766" s="2" t="str">
        <f>IFERROR(VLOOKUP(A6766,Aux!A:B,2,0),"Outros")</f>
        <v>Outros</v>
      </c>
      <c r="L6766" s="2">
        <f t="shared" si="316"/>
        <v>2019</v>
      </c>
      <c r="M6766">
        <f t="shared" si="317"/>
        <v>24</v>
      </c>
    </row>
    <row r="6767" spans="1:13" x14ac:dyDescent="0.35">
      <c r="A6767" t="s">
        <v>48</v>
      </c>
      <c r="B6767">
        <v>503035416</v>
      </c>
      <c r="C6767">
        <v>168557</v>
      </c>
      <c r="D6767" t="s">
        <v>3476</v>
      </c>
      <c r="E6767" s="1">
        <v>43627.664768518516</v>
      </c>
      <c r="F6767">
        <v>13</v>
      </c>
      <c r="G6767" t="s">
        <v>33</v>
      </c>
      <c r="H6767">
        <v>340</v>
      </c>
      <c r="I6767" s="1">
        <v>43634.708333333336</v>
      </c>
      <c r="J6767" s="2">
        <f t="shared" si="315"/>
        <v>1</v>
      </c>
      <c r="K6767" s="2" t="str">
        <f>IFERROR(VLOOKUP(A6767,Aux!A:B,2,0),"Outros")</f>
        <v>Hospitais</v>
      </c>
      <c r="L6767" s="2">
        <f t="shared" si="316"/>
        <v>2019</v>
      </c>
      <c r="M6767">
        <f t="shared" si="317"/>
        <v>24</v>
      </c>
    </row>
    <row r="6768" spans="1:13" x14ac:dyDescent="0.35">
      <c r="A6768" t="s">
        <v>105</v>
      </c>
      <c r="B6768">
        <v>503311332</v>
      </c>
      <c r="C6768">
        <v>168558</v>
      </c>
      <c r="D6768" t="s">
        <v>5558</v>
      </c>
      <c r="E6768" s="1">
        <v>43627.665648148148</v>
      </c>
      <c r="F6768">
        <v>1</v>
      </c>
      <c r="G6768" t="s">
        <v>17</v>
      </c>
      <c r="H6768">
        <v>360</v>
      </c>
      <c r="I6768" s="1">
        <v>43642.708333333336</v>
      </c>
      <c r="J6768" s="2">
        <f t="shared" si="315"/>
        <v>1</v>
      </c>
      <c r="K6768" s="2" t="str">
        <f>IFERROR(VLOOKUP(A6768,Aux!A:B,2,0),"Outros")</f>
        <v>Municípios</v>
      </c>
      <c r="L6768" s="2">
        <f t="shared" si="316"/>
        <v>2019</v>
      </c>
      <c r="M6768">
        <f t="shared" si="317"/>
        <v>24</v>
      </c>
    </row>
    <row r="6769" spans="1:13" x14ac:dyDescent="0.35">
      <c r="A6769" t="s">
        <v>251</v>
      </c>
      <c r="B6769">
        <v>508069645</v>
      </c>
      <c r="C6769">
        <v>168559</v>
      </c>
      <c r="D6769" t="s">
        <v>5559</v>
      </c>
      <c r="E6769" s="1">
        <v>43627.671296296299</v>
      </c>
      <c r="F6769">
        <v>1</v>
      </c>
      <c r="G6769" t="s">
        <v>2796</v>
      </c>
      <c r="H6769">
        <v>360</v>
      </c>
      <c r="I6769" s="1">
        <v>43630.708333333336</v>
      </c>
      <c r="J6769" s="2">
        <f t="shared" si="315"/>
        <v>1</v>
      </c>
      <c r="K6769" s="2" t="str">
        <f>IFERROR(VLOOKUP(A6769,Aux!A:B,2,0),"Outros")</f>
        <v>Escolas</v>
      </c>
      <c r="L6769" s="2">
        <f t="shared" si="316"/>
        <v>2019</v>
      </c>
      <c r="M6769">
        <f t="shared" si="317"/>
        <v>24</v>
      </c>
    </row>
    <row r="6770" spans="1:13" x14ac:dyDescent="0.35">
      <c r="A6770" t="s">
        <v>1080</v>
      </c>
      <c r="B6770">
        <v>506849635</v>
      </c>
      <c r="C6770">
        <v>168560</v>
      </c>
      <c r="D6770" t="s">
        <v>5560</v>
      </c>
      <c r="E6770" s="1">
        <v>43627.676886574074</v>
      </c>
      <c r="F6770">
        <v>1</v>
      </c>
      <c r="G6770" t="s">
        <v>1082</v>
      </c>
      <c r="H6770">
        <v>340</v>
      </c>
      <c r="I6770" s="1">
        <v>43633.999305555553</v>
      </c>
      <c r="J6770" s="2">
        <f t="shared" si="315"/>
        <v>1</v>
      </c>
      <c r="K6770" s="2" t="str">
        <f>IFERROR(VLOOKUP(A6770,Aux!A:B,2,0),"Outros")</f>
        <v>Municípios</v>
      </c>
      <c r="L6770" s="2">
        <f t="shared" si="316"/>
        <v>2019</v>
      </c>
      <c r="M6770">
        <f t="shared" si="317"/>
        <v>24</v>
      </c>
    </row>
    <row r="6771" spans="1:13" x14ac:dyDescent="0.35">
      <c r="A6771" t="s">
        <v>2354</v>
      </c>
      <c r="B6771">
        <v>500925895</v>
      </c>
      <c r="C6771">
        <v>168562</v>
      </c>
      <c r="D6771" t="s">
        <v>5562</v>
      </c>
      <c r="E6771" s="1">
        <v>43627.680833333332</v>
      </c>
      <c r="F6771">
        <v>13</v>
      </c>
      <c r="G6771" t="s">
        <v>625</v>
      </c>
      <c r="H6771">
        <v>360</v>
      </c>
      <c r="I6771" s="1">
        <v>43634.999305555553</v>
      </c>
      <c r="J6771" s="2">
        <f t="shared" si="315"/>
        <v>1</v>
      </c>
      <c r="K6771" s="2" t="str">
        <f>IFERROR(VLOOKUP(A6771,Aux!A:B,2,0),"Outros")</f>
        <v>Outros</v>
      </c>
      <c r="L6771" s="2">
        <f t="shared" si="316"/>
        <v>2019</v>
      </c>
      <c r="M6771">
        <f t="shared" si="317"/>
        <v>24</v>
      </c>
    </row>
    <row r="6772" spans="1:13" x14ac:dyDescent="0.35">
      <c r="A6772" t="s">
        <v>1086</v>
      </c>
      <c r="B6772">
        <v>504288806</v>
      </c>
      <c r="C6772">
        <v>168563</v>
      </c>
      <c r="D6772" t="s">
        <v>5561</v>
      </c>
      <c r="E6772" s="1">
        <v>43627.680509259262</v>
      </c>
      <c r="F6772">
        <v>3</v>
      </c>
      <c r="G6772" t="s">
        <v>33</v>
      </c>
      <c r="H6772">
        <v>360</v>
      </c>
      <c r="I6772" s="1">
        <v>43636.999305555553</v>
      </c>
      <c r="J6772" s="2">
        <f t="shared" si="315"/>
        <v>1</v>
      </c>
      <c r="K6772" s="2" t="str">
        <f>IFERROR(VLOOKUP(A6772,Aux!A:B,2,0),"Outros")</f>
        <v>Outros</v>
      </c>
      <c r="L6772" s="2">
        <f t="shared" si="316"/>
        <v>2019</v>
      </c>
      <c r="M6772">
        <f t="shared" si="317"/>
        <v>24</v>
      </c>
    </row>
    <row r="6773" spans="1:13" x14ac:dyDescent="0.35">
      <c r="A6773" t="s">
        <v>63</v>
      </c>
      <c r="B6773">
        <v>502098139</v>
      </c>
      <c r="C6773">
        <v>168564</v>
      </c>
      <c r="D6773" t="s">
        <v>5563</v>
      </c>
      <c r="E6773" s="1">
        <v>43627.682488425926</v>
      </c>
      <c r="F6773">
        <v>13</v>
      </c>
      <c r="G6773" t="s">
        <v>75</v>
      </c>
      <c r="H6773">
        <v>340</v>
      </c>
      <c r="I6773" s="1">
        <v>43634.708333333336</v>
      </c>
      <c r="J6773" s="2">
        <f t="shared" si="315"/>
        <v>1</v>
      </c>
      <c r="K6773" s="2" t="str">
        <f>IFERROR(VLOOKUP(A6773,Aux!A:B,2,0),"Outros")</f>
        <v>Municípios</v>
      </c>
      <c r="L6773" s="2">
        <f t="shared" si="316"/>
        <v>2019</v>
      </c>
      <c r="M6773">
        <f t="shared" si="317"/>
        <v>24</v>
      </c>
    </row>
    <row r="6774" spans="1:13" x14ac:dyDescent="0.35">
      <c r="A6774" t="s">
        <v>27</v>
      </c>
      <c r="B6774">
        <v>505584760</v>
      </c>
      <c r="C6774">
        <v>168565</v>
      </c>
      <c r="D6774" t="s">
        <v>5564</v>
      </c>
      <c r="E6774" s="1">
        <v>43627.683240740742</v>
      </c>
      <c r="F6774">
        <v>3</v>
      </c>
      <c r="G6774" t="s">
        <v>1464</v>
      </c>
      <c r="H6774">
        <v>360</v>
      </c>
      <c r="I6774" s="1">
        <v>43644.999305555553</v>
      </c>
      <c r="J6774" s="2">
        <f t="shared" si="315"/>
        <v>1</v>
      </c>
      <c r="K6774" s="2" t="str">
        <f>IFERROR(VLOOKUP(A6774,Aux!A:B,2,0),"Outros")</f>
        <v>Municípios</v>
      </c>
      <c r="L6774" s="2">
        <f t="shared" si="316"/>
        <v>2019</v>
      </c>
      <c r="M6774">
        <f t="shared" si="317"/>
        <v>24</v>
      </c>
    </row>
    <row r="6775" spans="1:13" x14ac:dyDescent="0.35">
      <c r="A6775" t="s">
        <v>275</v>
      </c>
      <c r="B6775">
        <v>505187531</v>
      </c>
      <c r="C6775">
        <v>168567</v>
      </c>
      <c r="D6775" t="s">
        <v>5565</v>
      </c>
      <c r="E6775" s="1">
        <v>43627.68917824074</v>
      </c>
      <c r="F6775">
        <v>13</v>
      </c>
      <c r="G6775" t="s">
        <v>277</v>
      </c>
      <c r="H6775">
        <v>360</v>
      </c>
      <c r="I6775" s="1">
        <v>43634.999305555553</v>
      </c>
      <c r="J6775" s="2">
        <f t="shared" si="315"/>
        <v>1</v>
      </c>
      <c r="K6775" s="2" t="str">
        <f>IFERROR(VLOOKUP(A6775,Aux!A:B,2,0),"Outros")</f>
        <v>Municípios</v>
      </c>
      <c r="L6775" s="2">
        <f t="shared" si="316"/>
        <v>2019</v>
      </c>
      <c r="M6775">
        <f t="shared" si="317"/>
        <v>24</v>
      </c>
    </row>
    <row r="6776" spans="1:13" x14ac:dyDescent="0.35">
      <c r="A6776" t="s">
        <v>105</v>
      </c>
      <c r="B6776">
        <v>503311332</v>
      </c>
      <c r="C6776">
        <v>168569</v>
      </c>
      <c r="D6776" t="s">
        <v>5566</v>
      </c>
      <c r="E6776" s="1">
        <v>43627.693668981483</v>
      </c>
      <c r="F6776">
        <v>13</v>
      </c>
      <c r="G6776" t="s">
        <v>711</v>
      </c>
      <c r="H6776">
        <v>360</v>
      </c>
      <c r="I6776" s="1">
        <v>43637.708333333336</v>
      </c>
      <c r="J6776" s="2">
        <f t="shared" si="315"/>
        <v>1</v>
      </c>
      <c r="K6776" s="2" t="str">
        <f>IFERROR(VLOOKUP(A6776,Aux!A:B,2,0),"Outros")</f>
        <v>Municípios</v>
      </c>
      <c r="L6776" s="2">
        <f t="shared" si="316"/>
        <v>2019</v>
      </c>
      <c r="M6776">
        <f t="shared" si="317"/>
        <v>24</v>
      </c>
    </row>
    <row r="6777" spans="1:13" x14ac:dyDescent="0.35">
      <c r="A6777" t="s">
        <v>140</v>
      </c>
      <c r="B6777">
        <v>506614913</v>
      </c>
      <c r="C6777">
        <v>168570</v>
      </c>
      <c r="D6777" t="s">
        <v>5567</v>
      </c>
      <c r="E6777" s="1">
        <v>43627.702256944445</v>
      </c>
      <c r="F6777">
        <v>13</v>
      </c>
      <c r="G6777" t="s">
        <v>47</v>
      </c>
      <c r="H6777">
        <v>360</v>
      </c>
      <c r="I6777" s="1">
        <v>43633.999305555553</v>
      </c>
      <c r="J6777" s="2">
        <f t="shared" si="315"/>
        <v>1</v>
      </c>
      <c r="K6777" s="2" t="str">
        <f>IFERROR(VLOOKUP(A6777,Aux!A:B,2,0),"Outros")</f>
        <v>Municípios</v>
      </c>
      <c r="L6777" s="2">
        <f t="shared" si="316"/>
        <v>2019</v>
      </c>
      <c r="M6777">
        <f t="shared" si="317"/>
        <v>24</v>
      </c>
    </row>
    <row r="6778" spans="1:13" x14ac:dyDescent="0.35">
      <c r="A6778" t="s">
        <v>275</v>
      </c>
      <c r="B6778">
        <v>505187531</v>
      </c>
      <c r="C6778">
        <v>168571</v>
      </c>
      <c r="D6778" t="s">
        <v>5568</v>
      </c>
      <c r="E6778" s="1">
        <v>43627.703101851854</v>
      </c>
      <c r="F6778">
        <v>1</v>
      </c>
      <c r="G6778" t="s">
        <v>318</v>
      </c>
      <c r="H6778">
        <v>360</v>
      </c>
      <c r="I6778" s="1">
        <v>43634.999305555553</v>
      </c>
      <c r="J6778" s="2">
        <f t="shared" si="315"/>
        <v>1</v>
      </c>
      <c r="K6778" s="2" t="str">
        <f>IFERROR(VLOOKUP(A6778,Aux!A:B,2,0),"Outros")</f>
        <v>Municípios</v>
      </c>
      <c r="L6778" s="2">
        <f t="shared" si="316"/>
        <v>2019</v>
      </c>
      <c r="M6778">
        <f t="shared" si="317"/>
        <v>24</v>
      </c>
    </row>
    <row r="6779" spans="1:13" x14ac:dyDescent="0.35">
      <c r="A6779" t="s">
        <v>122</v>
      </c>
      <c r="B6779">
        <v>506173968</v>
      </c>
      <c r="C6779">
        <v>168573</v>
      </c>
      <c r="D6779" t="s">
        <v>4479</v>
      </c>
      <c r="E6779" s="1">
        <v>43627.709687499999</v>
      </c>
      <c r="F6779">
        <v>13</v>
      </c>
      <c r="G6779" t="s">
        <v>597</v>
      </c>
      <c r="H6779">
        <v>360</v>
      </c>
      <c r="I6779" s="1">
        <v>43660.729166666664</v>
      </c>
      <c r="J6779" s="2">
        <f t="shared" si="315"/>
        <v>1</v>
      </c>
      <c r="K6779" s="2" t="str">
        <f>IFERROR(VLOOKUP(A6779,Aux!A:B,2,0),"Outros")</f>
        <v>Municípios</v>
      </c>
      <c r="L6779" s="2">
        <f t="shared" si="316"/>
        <v>2019</v>
      </c>
      <c r="M6779">
        <f t="shared" si="317"/>
        <v>24</v>
      </c>
    </row>
    <row r="6780" spans="1:13" x14ac:dyDescent="0.35">
      <c r="A6780" t="s">
        <v>177</v>
      </c>
      <c r="B6780">
        <v>506609553</v>
      </c>
      <c r="C6780">
        <v>168577</v>
      </c>
      <c r="D6780" t="s">
        <v>5569</v>
      </c>
      <c r="E6780" s="1">
        <v>43627.739618055559</v>
      </c>
      <c r="F6780">
        <v>13</v>
      </c>
      <c r="G6780" t="s">
        <v>179</v>
      </c>
      <c r="H6780">
        <v>360</v>
      </c>
      <c r="I6780" s="1">
        <v>43636.999305555553</v>
      </c>
      <c r="J6780" s="2">
        <f t="shared" si="315"/>
        <v>1</v>
      </c>
      <c r="K6780" s="2" t="str">
        <f>IFERROR(VLOOKUP(A6780,Aux!A:B,2,0),"Outros")</f>
        <v>Municípios</v>
      </c>
      <c r="L6780" s="2">
        <f t="shared" si="316"/>
        <v>2019</v>
      </c>
      <c r="M6780">
        <f t="shared" si="317"/>
        <v>24</v>
      </c>
    </row>
    <row r="6781" spans="1:13" x14ac:dyDescent="0.35">
      <c r="A6781" t="s">
        <v>140</v>
      </c>
      <c r="B6781">
        <v>506614913</v>
      </c>
      <c r="C6781">
        <v>168587</v>
      </c>
      <c r="D6781" t="s">
        <v>5570</v>
      </c>
      <c r="E6781" s="1">
        <v>43628.359456018516</v>
      </c>
      <c r="F6781">
        <v>13</v>
      </c>
      <c r="G6781" t="s">
        <v>2275</v>
      </c>
      <c r="H6781">
        <v>5</v>
      </c>
      <c r="I6781" s="1">
        <v>43640.999305555553</v>
      </c>
      <c r="J6781" s="2">
        <f t="shared" si="315"/>
        <v>1</v>
      </c>
      <c r="K6781" s="2" t="str">
        <f>IFERROR(VLOOKUP(A6781,Aux!A:B,2,0),"Outros")</f>
        <v>Municípios</v>
      </c>
      <c r="L6781" s="2">
        <f t="shared" si="316"/>
        <v>2019</v>
      </c>
      <c r="M6781">
        <f t="shared" si="317"/>
        <v>24</v>
      </c>
    </row>
    <row r="6782" spans="1:13" x14ac:dyDescent="0.35">
      <c r="A6782" t="s">
        <v>607</v>
      </c>
      <c r="B6782">
        <v>505985217</v>
      </c>
      <c r="C6782">
        <v>168588</v>
      </c>
      <c r="D6782" t="s">
        <v>5571</v>
      </c>
      <c r="E6782" s="1">
        <v>43628.377256944441</v>
      </c>
      <c r="F6782">
        <v>3</v>
      </c>
      <c r="G6782" t="s">
        <v>801</v>
      </c>
      <c r="H6782">
        <v>340</v>
      </c>
      <c r="I6782" s="1">
        <v>43650</v>
      </c>
      <c r="J6782" s="2">
        <f t="shared" si="315"/>
        <v>1</v>
      </c>
      <c r="K6782" s="2" t="str">
        <f>IFERROR(VLOOKUP(A6782,Aux!A:B,2,0),"Outros")</f>
        <v>Municípios</v>
      </c>
      <c r="L6782" s="2">
        <f t="shared" si="316"/>
        <v>2019</v>
      </c>
      <c r="M6782">
        <f t="shared" si="317"/>
        <v>24</v>
      </c>
    </row>
    <row r="6783" spans="1:13" x14ac:dyDescent="0.35">
      <c r="A6783" t="s">
        <v>607</v>
      </c>
      <c r="B6783">
        <v>505985217</v>
      </c>
      <c r="C6783">
        <v>168589</v>
      </c>
      <c r="D6783" t="s">
        <v>5572</v>
      </c>
      <c r="E6783" s="1">
        <v>43628.392847222225</v>
      </c>
      <c r="F6783">
        <v>3</v>
      </c>
      <c r="G6783" t="s">
        <v>708</v>
      </c>
      <c r="H6783">
        <v>340</v>
      </c>
      <c r="I6783" s="1">
        <v>43645</v>
      </c>
      <c r="J6783" s="2">
        <f t="shared" si="315"/>
        <v>1</v>
      </c>
      <c r="K6783" s="2" t="str">
        <f>IFERROR(VLOOKUP(A6783,Aux!A:B,2,0),"Outros")</f>
        <v>Municípios</v>
      </c>
      <c r="L6783" s="2">
        <f t="shared" si="316"/>
        <v>2019</v>
      </c>
      <c r="M6783">
        <f t="shared" si="317"/>
        <v>24</v>
      </c>
    </row>
    <row r="6784" spans="1:13" x14ac:dyDescent="0.35">
      <c r="A6784" t="s">
        <v>63</v>
      </c>
      <c r="B6784">
        <v>502098139</v>
      </c>
      <c r="C6784">
        <v>168590</v>
      </c>
      <c r="D6784" t="s">
        <v>5573</v>
      </c>
      <c r="E6784" s="1">
        <v>43628.39334490741</v>
      </c>
      <c r="F6784">
        <v>13</v>
      </c>
      <c r="G6784" t="s">
        <v>75</v>
      </c>
      <c r="H6784">
        <v>340</v>
      </c>
      <c r="I6784" s="1">
        <v>43637.75</v>
      </c>
      <c r="J6784" s="2">
        <f t="shared" si="315"/>
        <v>1</v>
      </c>
      <c r="K6784" s="2" t="str">
        <f>IFERROR(VLOOKUP(A6784,Aux!A:B,2,0),"Outros")</f>
        <v>Municípios</v>
      </c>
      <c r="L6784" s="2">
        <f t="shared" si="316"/>
        <v>2019</v>
      </c>
      <c r="M6784">
        <f t="shared" si="317"/>
        <v>24</v>
      </c>
    </row>
    <row r="6785" spans="1:13" x14ac:dyDescent="0.35">
      <c r="A6785" t="s">
        <v>9</v>
      </c>
      <c r="B6785">
        <v>506673626</v>
      </c>
      <c r="C6785">
        <v>168591</v>
      </c>
      <c r="D6785" t="s">
        <v>5574</v>
      </c>
      <c r="E6785" s="1">
        <v>43628.394942129627</v>
      </c>
      <c r="F6785">
        <v>1</v>
      </c>
      <c r="G6785" t="s">
        <v>11</v>
      </c>
      <c r="H6785">
        <v>360</v>
      </c>
      <c r="I6785" s="1">
        <v>43634.999305555553</v>
      </c>
      <c r="J6785" s="2">
        <f t="shared" si="315"/>
        <v>1</v>
      </c>
      <c r="K6785" s="2" t="str">
        <f>IFERROR(VLOOKUP(A6785,Aux!A:B,2,0),"Outros")</f>
        <v>Municípios</v>
      </c>
      <c r="L6785" s="2">
        <f t="shared" si="316"/>
        <v>2019</v>
      </c>
      <c r="M6785">
        <f t="shared" si="317"/>
        <v>24</v>
      </c>
    </row>
    <row r="6786" spans="1:13" x14ac:dyDescent="0.35">
      <c r="A6786" t="s">
        <v>63</v>
      </c>
      <c r="B6786">
        <v>502098139</v>
      </c>
      <c r="C6786">
        <v>168592</v>
      </c>
      <c r="D6786" t="s">
        <v>5575</v>
      </c>
      <c r="E6786" s="1">
        <v>43628.39739583333</v>
      </c>
      <c r="F6786">
        <v>13</v>
      </c>
      <c r="G6786" t="s">
        <v>75</v>
      </c>
      <c r="H6786">
        <v>340</v>
      </c>
      <c r="I6786" s="1">
        <v>43637.75</v>
      </c>
      <c r="J6786" s="2">
        <f t="shared" ref="J6786:J6849" si="318">IF(C6786=C6785,"",1)</f>
        <v>1</v>
      </c>
      <c r="K6786" s="2" t="str">
        <f>IFERROR(VLOOKUP(A6786,Aux!A:B,2,0),"Outros")</f>
        <v>Municípios</v>
      </c>
      <c r="L6786" s="2">
        <f t="shared" ref="L6786:L6849" si="319">YEAR(E6786)</f>
        <v>2019</v>
      </c>
      <c r="M6786">
        <f t="shared" ref="M6786:M6849" si="320">WEEKNUM(E6786)</f>
        <v>24</v>
      </c>
    </row>
    <row r="6787" spans="1:13" x14ac:dyDescent="0.35">
      <c r="A6787" t="s">
        <v>140</v>
      </c>
      <c r="B6787">
        <v>506614913</v>
      </c>
      <c r="C6787">
        <v>168593</v>
      </c>
      <c r="D6787" t="s">
        <v>5576</v>
      </c>
      <c r="E6787" s="1">
        <v>43628.398032407407</v>
      </c>
      <c r="F6787">
        <v>3</v>
      </c>
      <c r="G6787" t="s">
        <v>149</v>
      </c>
      <c r="H6787">
        <v>360</v>
      </c>
      <c r="I6787" s="1">
        <v>43637.999305555553</v>
      </c>
      <c r="J6787" s="2">
        <f t="shared" si="318"/>
        <v>1</v>
      </c>
      <c r="K6787" s="2" t="str">
        <f>IFERROR(VLOOKUP(A6787,Aux!A:B,2,0),"Outros")</f>
        <v>Municípios</v>
      </c>
      <c r="L6787" s="2">
        <f t="shared" si="319"/>
        <v>2019</v>
      </c>
      <c r="M6787">
        <f t="shared" si="320"/>
        <v>24</v>
      </c>
    </row>
    <row r="6788" spans="1:13" x14ac:dyDescent="0.35">
      <c r="A6788" t="s">
        <v>454</v>
      </c>
      <c r="B6788">
        <v>503450189</v>
      </c>
      <c r="C6788">
        <v>168600</v>
      </c>
      <c r="D6788" t="s">
        <v>5577</v>
      </c>
      <c r="E6788" s="1">
        <v>43628.411122685182</v>
      </c>
      <c r="F6788">
        <v>3</v>
      </c>
      <c r="G6788" t="s">
        <v>5578</v>
      </c>
      <c r="H6788">
        <v>340</v>
      </c>
      <c r="I6788" s="1">
        <v>43658.75</v>
      </c>
      <c r="J6788" s="2">
        <f t="shared" si="318"/>
        <v>1</v>
      </c>
      <c r="K6788" s="2" t="str">
        <f>IFERROR(VLOOKUP(A6788,Aux!A:B,2,0),"Outros")</f>
        <v>Estradas</v>
      </c>
      <c r="L6788" s="2">
        <f t="shared" si="319"/>
        <v>2019</v>
      </c>
      <c r="M6788">
        <f t="shared" si="320"/>
        <v>24</v>
      </c>
    </row>
    <row r="6789" spans="1:13" x14ac:dyDescent="0.35">
      <c r="A6789" t="s">
        <v>150</v>
      </c>
      <c r="B6789">
        <v>505309939</v>
      </c>
      <c r="C6789">
        <v>168601</v>
      </c>
      <c r="D6789" t="s">
        <v>6444</v>
      </c>
      <c r="E6789" s="1">
        <v>43628.411805555559</v>
      </c>
      <c r="F6789">
        <v>13</v>
      </c>
      <c r="G6789" t="s">
        <v>152</v>
      </c>
      <c r="H6789">
        <v>360</v>
      </c>
      <c r="I6789" s="1">
        <v>43633.6875</v>
      </c>
      <c r="J6789" s="2">
        <f t="shared" si="318"/>
        <v>1</v>
      </c>
      <c r="K6789" s="2" t="str">
        <f>IFERROR(VLOOKUP(A6789,Aux!A:B,2,0),"Outros")</f>
        <v>Municípios</v>
      </c>
      <c r="L6789" s="2">
        <f t="shared" si="319"/>
        <v>2019</v>
      </c>
      <c r="M6789">
        <f t="shared" si="320"/>
        <v>24</v>
      </c>
    </row>
    <row r="6790" spans="1:13" x14ac:dyDescent="0.35">
      <c r="A6790" t="s">
        <v>37</v>
      </c>
      <c r="B6790">
        <v>506187543</v>
      </c>
      <c r="C6790">
        <v>168605</v>
      </c>
      <c r="D6790" t="s">
        <v>6342</v>
      </c>
      <c r="E6790" s="1">
        <v>43628.414849537039</v>
      </c>
      <c r="F6790">
        <v>3</v>
      </c>
      <c r="G6790" t="s">
        <v>522</v>
      </c>
      <c r="H6790">
        <v>340</v>
      </c>
      <c r="I6790" s="1">
        <v>43645.999305555553</v>
      </c>
      <c r="J6790" s="2">
        <f t="shared" si="318"/>
        <v>1</v>
      </c>
      <c r="K6790" s="2" t="str">
        <f>IFERROR(VLOOKUP(A6790,Aux!A:B,2,0),"Outros")</f>
        <v>Municípios</v>
      </c>
      <c r="L6790" s="2">
        <f t="shared" si="319"/>
        <v>2019</v>
      </c>
      <c r="M6790">
        <f t="shared" si="320"/>
        <v>24</v>
      </c>
    </row>
    <row r="6791" spans="1:13" x14ac:dyDescent="0.35">
      <c r="A6791" t="s">
        <v>150</v>
      </c>
      <c r="B6791">
        <v>505309939</v>
      </c>
      <c r="C6791">
        <v>168610</v>
      </c>
      <c r="D6791" t="s">
        <v>6497</v>
      </c>
      <c r="E6791" s="1">
        <v>43628.423437500001</v>
      </c>
      <c r="F6791">
        <v>1</v>
      </c>
      <c r="G6791" t="s">
        <v>152</v>
      </c>
      <c r="H6791">
        <v>360</v>
      </c>
      <c r="I6791" s="1">
        <v>43635.6875</v>
      </c>
      <c r="J6791" s="2">
        <f t="shared" si="318"/>
        <v>1</v>
      </c>
      <c r="K6791" s="2" t="str">
        <f>IFERROR(VLOOKUP(A6791,Aux!A:B,2,0),"Outros")</f>
        <v>Municípios</v>
      </c>
      <c r="L6791" s="2">
        <f t="shared" si="319"/>
        <v>2019</v>
      </c>
      <c r="M6791">
        <f t="shared" si="320"/>
        <v>24</v>
      </c>
    </row>
    <row r="6792" spans="1:13" x14ac:dyDescent="0.35">
      <c r="A6792" t="s">
        <v>57</v>
      </c>
      <c r="B6792">
        <v>501294104</v>
      </c>
      <c r="C6792">
        <v>168613</v>
      </c>
      <c r="D6792" t="s">
        <v>6343</v>
      </c>
      <c r="E6792" s="1">
        <v>43628.429884259262</v>
      </c>
      <c r="F6792">
        <v>1</v>
      </c>
      <c r="G6792" t="s">
        <v>103</v>
      </c>
      <c r="H6792">
        <v>360</v>
      </c>
      <c r="I6792" s="1">
        <v>43631.999305555553</v>
      </c>
      <c r="J6792" s="2">
        <f t="shared" si="318"/>
        <v>1</v>
      </c>
      <c r="K6792" s="2" t="str">
        <f>IFERROR(VLOOKUP(A6792,Aux!A:B,2,0),"Outros")</f>
        <v>Municípios</v>
      </c>
      <c r="L6792" s="2">
        <f t="shared" si="319"/>
        <v>2019</v>
      </c>
      <c r="M6792">
        <f t="shared" si="320"/>
        <v>24</v>
      </c>
    </row>
    <row r="6793" spans="1:13" x14ac:dyDescent="0.35">
      <c r="A6793" t="s">
        <v>275</v>
      </c>
      <c r="B6793">
        <v>505187531</v>
      </c>
      <c r="C6793">
        <v>168614</v>
      </c>
      <c r="D6793" t="s">
        <v>6297</v>
      </c>
      <c r="E6793" s="1">
        <v>43628.437939814816</v>
      </c>
      <c r="F6793">
        <v>1</v>
      </c>
      <c r="G6793" t="s">
        <v>318</v>
      </c>
      <c r="H6793">
        <v>360</v>
      </c>
      <c r="I6793" s="1">
        <v>43634.999305555553</v>
      </c>
      <c r="J6793" s="2">
        <f t="shared" si="318"/>
        <v>1</v>
      </c>
      <c r="K6793" s="2" t="str">
        <f>IFERROR(VLOOKUP(A6793,Aux!A:B,2,0),"Outros")</f>
        <v>Municípios</v>
      </c>
      <c r="L6793" s="2">
        <f t="shared" si="319"/>
        <v>2019</v>
      </c>
      <c r="M6793">
        <f t="shared" si="320"/>
        <v>24</v>
      </c>
    </row>
    <row r="6794" spans="1:13" x14ac:dyDescent="0.35">
      <c r="A6794" t="s">
        <v>4229</v>
      </c>
      <c r="B6794">
        <v>600075818</v>
      </c>
      <c r="C6794">
        <v>168615</v>
      </c>
      <c r="E6794" s="1">
        <v>43628.445694444446</v>
      </c>
      <c r="F6794">
        <v>1</v>
      </c>
      <c r="G6794" t="s">
        <v>33</v>
      </c>
      <c r="H6794">
        <v>400</v>
      </c>
      <c r="J6794" s="2">
        <f t="shared" si="318"/>
        <v>1</v>
      </c>
      <c r="K6794" s="2" t="str">
        <f>IFERROR(VLOOKUP(A6794,Aux!A:B,2,0),"Outros")</f>
        <v>Outros</v>
      </c>
      <c r="L6794" s="2">
        <f t="shared" si="319"/>
        <v>2019</v>
      </c>
      <c r="M6794">
        <f t="shared" si="320"/>
        <v>24</v>
      </c>
    </row>
    <row r="6795" spans="1:13" x14ac:dyDescent="0.35">
      <c r="A6795" t="s">
        <v>474</v>
      </c>
      <c r="B6795">
        <v>504394029</v>
      </c>
      <c r="C6795">
        <v>168616</v>
      </c>
      <c r="E6795" s="1">
        <v>43628.446134259262</v>
      </c>
      <c r="F6795">
        <v>6</v>
      </c>
      <c r="G6795" t="s">
        <v>33</v>
      </c>
      <c r="H6795">
        <v>400</v>
      </c>
      <c r="J6795" s="2">
        <f t="shared" si="318"/>
        <v>1</v>
      </c>
      <c r="K6795" s="2" t="str">
        <f>IFERROR(VLOOKUP(A6795,Aux!A:B,2,0),"Outros")</f>
        <v>Outros</v>
      </c>
      <c r="L6795" s="2">
        <f t="shared" si="319"/>
        <v>2019</v>
      </c>
      <c r="M6795">
        <f t="shared" si="320"/>
        <v>24</v>
      </c>
    </row>
    <row r="6796" spans="1:13" x14ac:dyDescent="0.35">
      <c r="A6796" t="s">
        <v>157</v>
      </c>
      <c r="B6796">
        <v>500122237</v>
      </c>
      <c r="C6796">
        <v>168617</v>
      </c>
      <c r="D6796" t="s">
        <v>6298</v>
      </c>
      <c r="E6796" s="1">
        <v>43628.449594907404</v>
      </c>
      <c r="F6796">
        <v>3</v>
      </c>
      <c r="G6796" t="s">
        <v>33</v>
      </c>
      <c r="H6796">
        <v>340</v>
      </c>
      <c r="I6796" s="1">
        <v>43654.999305555553</v>
      </c>
      <c r="J6796" s="2">
        <f t="shared" si="318"/>
        <v>1</v>
      </c>
      <c r="K6796" s="2" t="str">
        <f>IFERROR(VLOOKUP(A6796,Aux!A:B,2,0),"Outros")</f>
        <v>Outros</v>
      </c>
      <c r="L6796" s="2">
        <f t="shared" si="319"/>
        <v>2019</v>
      </c>
      <c r="M6796">
        <f t="shared" si="320"/>
        <v>24</v>
      </c>
    </row>
    <row r="6797" spans="1:13" x14ac:dyDescent="0.35">
      <c r="A6797" t="s">
        <v>188</v>
      </c>
      <c r="B6797">
        <v>502130040</v>
      </c>
      <c r="C6797">
        <v>168618</v>
      </c>
      <c r="D6797" t="s">
        <v>6498</v>
      </c>
      <c r="E6797" s="1">
        <v>43628.451550925929</v>
      </c>
      <c r="F6797">
        <v>13</v>
      </c>
      <c r="G6797" t="s">
        <v>190</v>
      </c>
      <c r="H6797">
        <v>340</v>
      </c>
      <c r="I6797" s="1">
        <v>43637.708333333336</v>
      </c>
      <c r="J6797" s="2">
        <f t="shared" si="318"/>
        <v>1</v>
      </c>
      <c r="K6797" s="2" t="str">
        <f>IFERROR(VLOOKUP(A6797,Aux!A:B,2,0),"Outros")</f>
        <v>Municípios</v>
      </c>
      <c r="L6797" s="2">
        <f t="shared" si="319"/>
        <v>2019</v>
      </c>
      <c r="M6797">
        <f t="shared" si="320"/>
        <v>24</v>
      </c>
    </row>
    <row r="6798" spans="1:13" x14ac:dyDescent="0.35">
      <c r="A6798" t="s">
        <v>150</v>
      </c>
      <c r="B6798">
        <v>505309939</v>
      </c>
      <c r="C6798">
        <v>168619</v>
      </c>
      <c r="D6798" t="s">
        <v>6192</v>
      </c>
      <c r="E6798" s="1">
        <v>43628.459814814814</v>
      </c>
      <c r="F6798">
        <v>1</v>
      </c>
      <c r="G6798" t="s">
        <v>152</v>
      </c>
      <c r="H6798">
        <v>360</v>
      </c>
      <c r="I6798" s="1">
        <v>43642.6875</v>
      </c>
      <c r="J6798" s="2">
        <f t="shared" si="318"/>
        <v>1</v>
      </c>
      <c r="K6798" s="2" t="str">
        <f>IFERROR(VLOOKUP(A6798,Aux!A:B,2,0),"Outros")</f>
        <v>Municípios</v>
      </c>
      <c r="L6798" s="2">
        <f t="shared" si="319"/>
        <v>2019</v>
      </c>
      <c r="M6798">
        <f t="shared" si="320"/>
        <v>24</v>
      </c>
    </row>
    <row r="6799" spans="1:13" x14ac:dyDescent="0.35">
      <c r="A6799" t="s">
        <v>336</v>
      </c>
      <c r="B6799">
        <v>505170876</v>
      </c>
      <c r="C6799">
        <v>168620</v>
      </c>
      <c r="D6799" t="s">
        <v>6344</v>
      </c>
      <c r="E6799" s="1">
        <v>43628.462476851855</v>
      </c>
      <c r="F6799">
        <v>13</v>
      </c>
      <c r="G6799" t="s">
        <v>831</v>
      </c>
      <c r="H6799">
        <v>360</v>
      </c>
      <c r="I6799" s="1">
        <v>43643.708333333336</v>
      </c>
      <c r="J6799" s="2">
        <f t="shared" si="318"/>
        <v>1</v>
      </c>
      <c r="K6799" s="2" t="str">
        <f>IFERROR(VLOOKUP(A6799,Aux!A:B,2,0),"Outros")</f>
        <v>Municípios</v>
      </c>
      <c r="L6799" s="2">
        <f t="shared" si="319"/>
        <v>2019</v>
      </c>
      <c r="M6799">
        <f t="shared" si="320"/>
        <v>24</v>
      </c>
    </row>
    <row r="6800" spans="1:13" x14ac:dyDescent="0.35">
      <c r="A6800" t="s">
        <v>57</v>
      </c>
      <c r="B6800">
        <v>501294104</v>
      </c>
      <c r="C6800">
        <v>168621</v>
      </c>
      <c r="D6800" t="s">
        <v>6401</v>
      </c>
      <c r="E6800" s="1">
        <v>43628.462939814817</v>
      </c>
      <c r="F6800">
        <v>13</v>
      </c>
      <c r="G6800" t="s">
        <v>59</v>
      </c>
      <c r="H6800">
        <v>360</v>
      </c>
      <c r="I6800" s="1">
        <v>43637.999305555553</v>
      </c>
      <c r="J6800" s="2">
        <f t="shared" si="318"/>
        <v>1</v>
      </c>
      <c r="K6800" s="2" t="str">
        <f>IFERROR(VLOOKUP(A6800,Aux!A:B,2,0),"Outros")</f>
        <v>Municípios</v>
      </c>
      <c r="L6800" s="2">
        <f t="shared" si="319"/>
        <v>2019</v>
      </c>
      <c r="M6800">
        <f t="shared" si="320"/>
        <v>24</v>
      </c>
    </row>
    <row r="6801" spans="1:13" x14ac:dyDescent="0.35">
      <c r="A6801" t="s">
        <v>307</v>
      </c>
      <c r="B6801">
        <v>506942643</v>
      </c>
      <c r="C6801">
        <v>168624</v>
      </c>
      <c r="E6801" s="1">
        <v>43628.465243055558</v>
      </c>
      <c r="F6801">
        <v>3</v>
      </c>
      <c r="G6801" t="s">
        <v>33</v>
      </c>
      <c r="H6801">
        <v>400</v>
      </c>
      <c r="J6801" s="2">
        <f t="shared" si="318"/>
        <v>1</v>
      </c>
      <c r="K6801" s="2" t="str">
        <f>IFERROR(VLOOKUP(A6801,Aux!A:B,2,0),"Outros")</f>
        <v>Municípios</v>
      </c>
      <c r="L6801" s="2">
        <f t="shared" si="319"/>
        <v>2019</v>
      </c>
      <c r="M6801">
        <f t="shared" si="320"/>
        <v>24</v>
      </c>
    </row>
    <row r="6802" spans="1:13" x14ac:dyDescent="0.35">
      <c r="A6802" t="s">
        <v>2141</v>
      </c>
      <c r="B6802">
        <v>502971096</v>
      </c>
      <c r="C6802">
        <v>168625</v>
      </c>
      <c r="D6802" t="s">
        <v>6445</v>
      </c>
      <c r="E6802" s="1">
        <v>43628.466863425929</v>
      </c>
      <c r="F6802">
        <v>3</v>
      </c>
      <c r="G6802" t="s">
        <v>515</v>
      </c>
      <c r="H6802">
        <v>340</v>
      </c>
      <c r="I6802" s="1">
        <v>43740.999305555553</v>
      </c>
      <c r="J6802" s="2">
        <f t="shared" si="318"/>
        <v>1</v>
      </c>
      <c r="K6802" s="2" t="str">
        <f>IFERROR(VLOOKUP(A6802,Aux!A:B,2,0),"Outros")</f>
        <v>Municípios</v>
      </c>
      <c r="L6802" s="2">
        <f t="shared" si="319"/>
        <v>2019</v>
      </c>
      <c r="M6802">
        <f t="shared" si="320"/>
        <v>24</v>
      </c>
    </row>
    <row r="6803" spans="1:13" x14ac:dyDescent="0.35">
      <c r="A6803" t="s">
        <v>18</v>
      </c>
      <c r="B6803">
        <v>502177080</v>
      </c>
      <c r="C6803">
        <v>168626</v>
      </c>
      <c r="D6803" t="s">
        <v>5974</v>
      </c>
      <c r="E6803" s="1">
        <v>43628.473912037036</v>
      </c>
      <c r="F6803">
        <v>13</v>
      </c>
      <c r="G6803" t="s">
        <v>922</v>
      </c>
      <c r="H6803">
        <v>360</v>
      </c>
      <c r="I6803" s="1">
        <v>43633.708333333336</v>
      </c>
      <c r="J6803" s="2">
        <f t="shared" si="318"/>
        <v>1</v>
      </c>
      <c r="K6803" s="2" t="str">
        <f>IFERROR(VLOOKUP(A6803,Aux!A:B,2,0),"Outros")</f>
        <v>Municípios</v>
      </c>
      <c r="L6803" s="2">
        <f t="shared" si="319"/>
        <v>2019</v>
      </c>
      <c r="M6803">
        <f t="shared" si="320"/>
        <v>24</v>
      </c>
    </row>
    <row r="6804" spans="1:13" x14ac:dyDescent="0.35">
      <c r="A6804" t="s">
        <v>122</v>
      </c>
      <c r="B6804">
        <v>506173968</v>
      </c>
      <c r="C6804">
        <v>168627</v>
      </c>
      <c r="D6804" t="s">
        <v>6244</v>
      </c>
      <c r="E6804" s="1">
        <v>43628.474074074074</v>
      </c>
      <c r="F6804">
        <v>1</v>
      </c>
      <c r="G6804" t="s">
        <v>33</v>
      </c>
      <c r="H6804">
        <v>300</v>
      </c>
      <c r="I6804" s="1">
        <v>43630.75</v>
      </c>
      <c r="J6804" s="2">
        <f t="shared" si="318"/>
        <v>1</v>
      </c>
      <c r="K6804" s="2" t="str">
        <f>IFERROR(VLOOKUP(A6804,Aux!A:B,2,0),"Outros")</f>
        <v>Municípios</v>
      </c>
      <c r="L6804" s="2">
        <f t="shared" si="319"/>
        <v>2019</v>
      </c>
      <c r="M6804">
        <f t="shared" si="320"/>
        <v>24</v>
      </c>
    </row>
    <row r="6805" spans="1:13" x14ac:dyDescent="0.35">
      <c r="A6805" t="s">
        <v>389</v>
      </c>
      <c r="B6805">
        <v>506722422</v>
      </c>
      <c r="C6805">
        <v>168628</v>
      </c>
      <c r="D6805" t="s">
        <v>6245</v>
      </c>
      <c r="E6805" s="1">
        <v>43628.475208333337</v>
      </c>
      <c r="F6805">
        <v>1</v>
      </c>
      <c r="G6805" t="s">
        <v>587</v>
      </c>
      <c r="H6805">
        <v>340</v>
      </c>
      <c r="I6805" s="1">
        <v>43631.999305555553</v>
      </c>
      <c r="J6805" s="2">
        <f t="shared" si="318"/>
        <v>1</v>
      </c>
      <c r="K6805" s="2" t="str">
        <f>IFERROR(VLOOKUP(A6805,Aux!A:B,2,0),"Outros")</f>
        <v>Municípios</v>
      </c>
      <c r="L6805" s="2">
        <f t="shared" si="319"/>
        <v>2019</v>
      </c>
      <c r="M6805">
        <f t="shared" si="320"/>
        <v>24</v>
      </c>
    </row>
    <row r="6806" spans="1:13" x14ac:dyDescent="0.35">
      <c r="A6806" t="s">
        <v>9</v>
      </c>
      <c r="B6806">
        <v>506673626</v>
      </c>
      <c r="C6806">
        <v>168629</v>
      </c>
      <c r="D6806" t="s">
        <v>6499</v>
      </c>
      <c r="E6806" s="1">
        <v>43628.476203703707</v>
      </c>
      <c r="F6806">
        <v>13</v>
      </c>
      <c r="G6806" t="s">
        <v>11</v>
      </c>
      <c r="H6806">
        <v>360</v>
      </c>
      <c r="I6806" s="1">
        <v>43643.999305555553</v>
      </c>
      <c r="J6806" s="2">
        <f t="shared" si="318"/>
        <v>1</v>
      </c>
      <c r="K6806" s="2" t="str">
        <f>IFERROR(VLOOKUP(A6806,Aux!A:B,2,0),"Outros")</f>
        <v>Municípios</v>
      </c>
      <c r="L6806" s="2">
        <f t="shared" si="319"/>
        <v>2019</v>
      </c>
      <c r="M6806">
        <f t="shared" si="320"/>
        <v>24</v>
      </c>
    </row>
    <row r="6807" spans="1:13" x14ac:dyDescent="0.35">
      <c r="A6807" t="s">
        <v>275</v>
      </c>
      <c r="B6807">
        <v>505187531</v>
      </c>
      <c r="C6807">
        <v>168630</v>
      </c>
      <c r="D6807" t="s">
        <v>6446</v>
      </c>
      <c r="E6807" s="1">
        <v>43628.476782407408</v>
      </c>
      <c r="F6807">
        <v>1</v>
      </c>
      <c r="G6807" t="s">
        <v>318</v>
      </c>
      <c r="H6807">
        <v>360</v>
      </c>
      <c r="I6807" s="1">
        <v>43642.999305555553</v>
      </c>
      <c r="J6807" s="2">
        <f t="shared" si="318"/>
        <v>1</v>
      </c>
      <c r="K6807" s="2" t="str">
        <f>IFERROR(VLOOKUP(A6807,Aux!A:B,2,0),"Outros")</f>
        <v>Municípios</v>
      </c>
      <c r="L6807" s="2">
        <f t="shared" si="319"/>
        <v>2019</v>
      </c>
      <c r="M6807">
        <f t="shared" si="320"/>
        <v>24</v>
      </c>
    </row>
    <row r="6808" spans="1:13" x14ac:dyDescent="0.35">
      <c r="A6808" t="s">
        <v>177</v>
      </c>
      <c r="B6808">
        <v>506609553</v>
      </c>
      <c r="C6808">
        <v>168631</v>
      </c>
      <c r="E6808" s="1">
        <v>43628.493877314817</v>
      </c>
      <c r="F6808">
        <v>13</v>
      </c>
      <c r="G6808" t="s">
        <v>33</v>
      </c>
      <c r="H6808">
        <v>400</v>
      </c>
      <c r="J6808" s="2">
        <f t="shared" si="318"/>
        <v>1</v>
      </c>
      <c r="K6808" s="2" t="str">
        <f>IFERROR(VLOOKUP(A6808,Aux!A:B,2,0),"Outros")</f>
        <v>Municípios</v>
      </c>
      <c r="L6808" s="2">
        <f t="shared" si="319"/>
        <v>2019</v>
      </c>
      <c r="M6808">
        <f t="shared" si="320"/>
        <v>24</v>
      </c>
    </row>
    <row r="6809" spans="1:13" x14ac:dyDescent="0.35">
      <c r="A6809" t="s">
        <v>275</v>
      </c>
      <c r="B6809">
        <v>505187531</v>
      </c>
      <c r="C6809">
        <v>168632</v>
      </c>
      <c r="E6809" s="1">
        <v>43628.508402777778</v>
      </c>
      <c r="F6809">
        <v>13</v>
      </c>
      <c r="G6809" t="s">
        <v>33</v>
      </c>
      <c r="H6809">
        <v>400</v>
      </c>
      <c r="J6809" s="2">
        <f t="shared" si="318"/>
        <v>1</v>
      </c>
      <c r="K6809" s="2" t="str">
        <f>IFERROR(VLOOKUP(A6809,Aux!A:B,2,0),"Outros")</f>
        <v>Municípios</v>
      </c>
      <c r="L6809" s="2">
        <f t="shared" si="319"/>
        <v>2019</v>
      </c>
      <c r="M6809">
        <f t="shared" si="320"/>
        <v>24</v>
      </c>
    </row>
    <row r="6810" spans="1:13" x14ac:dyDescent="0.35">
      <c r="A6810" t="s">
        <v>39</v>
      </c>
      <c r="B6810">
        <v>507023129</v>
      </c>
      <c r="C6810">
        <v>168633</v>
      </c>
      <c r="D6810" t="s">
        <v>6128</v>
      </c>
      <c r="E6810" s="1">
        <v>43628.508993055555</v>
      </c>
      <c r="F6810">
        <v>3</v>
      </c>
      <c r="G6810" t="s">
        <v>1140</v>
      </c>
      <c r="H6810">
        <v>400</v>
      </c>
      <c r="I6810" s="1">
        <v>25569.708333333332</v>
      </c>
      <c r="J6810" s="2">
        <f t="shared" si="318"/>
        <v>1</v>
      </c>
      <c r="K6810" s="2" t="str">
        <f>IFERROR(VLOOKUP(A6810,Aux!A:B,2,0),"Outros")</f>
        <v>Outros</v>
      </c>
      <c r="L6810" s="2">
        <f t="shared" si="319"/>
        <v>2019</v>
      </c>
      <c r="M6810">
        <f t="shared" si="320"/>
        <v>24</v>
      </c>
    </row>
    <row r="6811" spans="1:13" x14ac:dyDescent="0.35">
      <c r="A6811" t="s">
        <v>275</v>
      </c>
      <c r="B6811">
        <v>505187531</v>
      </c>
      <c r="C6811">
        <v>168634</v>
      </c>
      <c r="D6811" t="s">
        <v>6137</v>
      </c>
      <c r="E6811" s="1">
        <v>43628.513460648152</v>
      </c>
      <c r="F6811">
        <v>13</v>
      </c>
      <c r="G6811" t="s">
        <v>876</v>
      </c>
      <c r="H6811">
        <v>360</v>
      </c>
      <c r="I6811" s="1">
        <v>43654.999305555553</v>
      </c>
      <c r="J6811" s="2">
        <f t="shared" si="318"/>
        <v>1</v>
      </c>
      <c r="K6811" s="2" t="str">
        <f>IFERROR(VLOOKUP(A6811,Aux!A:B,2,0),"Outros")</f>
        <v>Municípios</v>
      </c>
      <c r="L6811" s="2">
        <f t="shared" si="319"/>
        <v>2019</v>
      </c>
      <c r="M6811">
        <f t="shared" si="320"/>
        <v>24</v>
      </c>
    </row>
    <row r="6812" spans="1:13" x14ac:dyDescent="0.35">
      <c r="A6812" t="s">
        <v>275</v>
      </c>
      <c r="B6812">
        <v>505187531</v>
      </c>
      <c r="C6812">
        <v>168635</v>
      </c>
      <c r="D6812" t="s">
        <v>6345</v>
      </c>
      <c r="E6812" s="1">
        <v>43628.518240740741</v>
      </c>
      <c r="F6812">
        <v>1</v>
      </c>
      <c r="G6812" t="s">
        <v>277</v>
      </c>
      <c r="H6812">
        <v>360</v>
      </c>
      <c r="I6812" s="1">
        <v>43633.999305555553</v>
      </c>
      <c r="J6812" s="2">
        <f t="shared" si="318"/>
        <v>1</v>
      </c>
      <c r="K6812" s="2" t="str">
        <f>IFERROR(VLOOKUP(A6812,Aux!A:B,2,0),"Outros")</f>
        <v>Municípios</v>
      </c>
      <c r="L6812" s="2">
        <f t="shared" si="319"/>
        <v>2019</v>
      </c>
      <c r="M6812">
        <f t="shared" si="320"/>
        <v>24</v>
      </c>
    </row>
    <row r="6813" spans="1:13" x14ac:dyDescent="0.35">
      <c r="A6813" t="s">
        <v>118</v>
      </c>
      <c r="B6813">
        <v>680015019</v>
      </c>
      <c r="C6813">
        <v>168636</v>
      </c>
      <c r="D6813" t="s">
        <v>6500</v>
      </c>
      <c r="E6813" s="1">
        <v>43628.52784722222</v>
      </c>
      <c r="F6813">
        <v>13</v>
      </c>
      <c r="G6813" t="s">
        <v>561</v>
      </c>
      <c r="H6813">
        <v>360</v>
      </c>
      <c r="I6813" s="1">
        <v>43639.666666666664</v>
      </c>
      <c r="J6813" s="2">
        <f t="shared" si="318"/>
        <v>1</v>
      </c>
      <c r="K6813" s="2" t="str">
        <f>IFERROR(VLOOKUP(A6813,Aux!A:B,2,0),"Outros")</f>
        <v>Águas e resíduos</v>
      </c>
      <c r="L6813" s="2">
        <f t="shared" si="319"/>
        <v>2019</v>
      </c>
      <c r="M6813">
        <f t="shared" si="320"/>
        <v>24</v>
      </c>
    </row>
    <row r="6814" spans="1:13" x14ac:dyDescent="0.35">
      <c r="A6814" t="s">
        <v>154</v>
      </c>
      <c r="B6814">
        <v>506818829</v>
      </c>
      <c r="C6814">
        <v>168637</v>
      </c>
      <c r="D6814" t="s">
        <v>6402</v>
      </c>
      <c r="E6814" s="1">
        <v>43628.528379629628</v>
      </c>
      <c r="F6814">
        <v>1</v>
      </c>
      <c r="G6814" t="s">
        <v>156</v>
      </c>
      <c r="H6814">
        <v>360</v>
      </c>
      <c r="I6814" s="1">
        <v>43650.999305555553</v>
      </c>
      <c r="J6814" s="2">
        <f t="shared" si="318"/>
        <v>1</v>
      </c>
      <c r="K6814" s="2" t="str">
        <f>IFERROR(VLOOKUP(A6814,Aux!A:B,2,0),"Outros")</f>
        <v>Municípios</v>
      </c>
      <c r="L6814" s="2">
        <f t="shared" si="319"/>
        <v>2019</v>
      </c>
      <c r="M6814">
        <f t="shared" si="320"/>
        <v>24</v>
      </c>
    </row>
    <row r="6815" spans="1:13" x14ac:dyDescent="0.35">
      <c r="A6815" t="s">
        <v>188</v>
      </c>
      <c r="B6815">
        <v>502130040</v>
      </c>
      <c r="C6815">
        <v>168638</v>
      </c>
      <c r="D6815" t="s">
        <v>5975</v>
      </c>
      <c r="E6815" s="1">
        <v>43628.551168981481</v>
      </c>
      <c r="F6815">
        <v>3</v>
      </c>
      <c r="G6815" t="s">
        <v>190</v>
      </c>
      <c r="H6815">
        <v>340</v>
      </c>
      <c r="I6815" s="1">
        <v>43654.708333333336</v>
      </c>
      <c r="J6815" s="2">
        <f t="shared" si="318"/>
        <v>1</v>
      </c>
      <c r="K6815" s="2" t="str">
        <f>IFERROR(VLOOKUP(A6815,Aux!A:B,2,0),"Outros")</f>
        <v>Municípios</v>
      </c>
      <c r="L6815" s="2">
        <f t="shared" si="319"/>
        <v>2019</v>
      </c>
      <c r="M6815">
        <f t="shared" si="320"/>
        <v>24</v>
      </c>
    </row>
    <row r="6816" spans="1:13" x14ac:dyDescent="0.35">
      <c r="A6816" t="s">
        <v>18</v>
      </c>
      <c r="B6816">
        <v>502177080</v>
      </c>
      <c r="C6816">
        <v>168639</v>
      </c>
      <c r="D6816" t="s">
        <v>5976</v>
      </c>
      <c r="E6816" s="1">
        <v>43628.570405092592</v>
      </c>
      <c r="F6816">
        <v>13</v>
      </c>
      <c r="G6816" t="s">
        <v>750</v>
      </c>
      <c r="H6816">
        <v>360</v>
      </c>
      <c r="I6816" s="1">
        <v>43633.708333333336</v>
      </c>
      <c r="J6816" s="2">
        <f t="shared" si="318"/>
        <v>1</v>
      </c>
      <c r="K6816" s="2" t="str">
        <f>IFERROR(VLOOKUP(A6816,Aux!A:B,2,0),"Outros")</f>
        <v>Municípios</v>
      </c>
      <c r="L6816" s="2">
        <f t="shared" si="319"/>
        <v>2019</v>
      </c>
      <c r="M6816">
        <f t="shared" si="320"/>
        <v>24</v>
      </c>
    </row>
    <row r="6817" spans="1:13" x14ac:dyDescent="0.35">
      <c r="A6817" t="s">
        <v>15</v>
      </c>
      <c r="B6817">
        <v>503541567</v>
      </c>
      <c r="C6817">
        <v>168640</v>
      </c>
      <c r="D6817" t="s">
        <v>6246</v>
      </c>
      <c r="E6817" s="1">
        <v>43628.580567129633</v>
      </c>
      <c r="F6817">
        <v>13</v>
      </c>
      <c r="G6817" t="s">
        <v>1428</v>
      </c>
      <c r="H6817">
        <v>340</v>
      </c>
      <c r="I6817" s="1">
        <v>43639.999305555553</v>
      </c>
      <c r="J6817" s="2">
        <f t="shared" si="318"/>
        <v>1</v>
      </c>
      <c r="K6817" s="2" t="str">
        <f>IFERROR(VLOOKUP(A6817,Aux!A:B,2,0),"Outros")</f>
        <v>Municípios</v>
      </c>
      <c r="L6817" s="2">
        <f t="shared" si="319"/>
        <v>2019</v>
      </c>
      <c r="M6817">
        <f t="shared" si="320"/>
        <v>24</v>
      </c>
    </row>
    <row r="6818" spans="1:13" x14ac:dyDescent="0.35">
      <c r="A6818" t="s">
        <v>48</v>
      </c>
      <c r="B6818">
        <v>503035416</v>
      </c>
      <c r="C6818">
        <v>168641</v>
      </c>
      <c r="D6818" t="s">
        <v>6346</v>
      </c>
      <c r="E6818" s="1">
        <v>43628.598969907405</v>
      </c>
      <c r="F6818">
        <v>1</v>
      </c>
      <c r="G6818" t="s">
        <v>6347</v>
      </c>
      <c r="H6818">
        <v>360</v>
      </c>
      <c r="I6818" s="1">
        <v>43633.708333333336</v>
      </c>
      <c r="J6818" s="2">
        <f t="shared" si="318"/>
        <v>1</v>
      </c>
      <c r="K6818" s="2" t="str">
        <f>IFERROR(VLOOKUP(A6818,Aux!A:B,2,0),"Outros")</f>
        <v>Hospitais</v>
      </c>
      <c r="L6818" s="2">
        <f t="shared" si="319"/>
        <v>2019</v>
      </c>
      <c r="M6818">
        <f t="shared" si="320"/>
        <v>24</v>
      </c>
    </row>
    <row r="6819" spans="1:13" x14ac:dyDescent="0.35">
      <c r="A6819" t="s">
        <v>105</v>
      </c>
      <c r="B6819">
        <v>503311332</v>
      </c>
      <c r="C6819">
        <v>168642</v>
      </c>
      <c r="D6819" t="s">
        <v>5925</v>
      </c>
      <c r="E6819" s="1">
        <v>43628.599027777775</v>
      </c>
      <c r="F6819">
        <v>3</v>
      </c>
      <c r="G6819" t="s">
        <v>107</v>
      </c>
      <c r="H6819">
        <v>360</v>
      </c>
      <c r="I6819" s="1">
        <v>43643.708333333336</v>
      </c>
      <c r="J6819" s="2">
        <f t="shared" si="318"/>
        <v>1</v>
      </c>
      <c r="K6819" s="2" t="str">
        <f>IFERROR(VLOOKUP(A6819,Aux!A:B,2,0),"Outros")</f>
        <v>Municípios</v>
      </c>
      <c r="L6819" s="2">
        <f t="shared" si="319"/>
        <v>2019</v>
      </c>
      <c r="M6819">
        <f t="shared" si="320"/>
        <v>24</v>
      </c>
    </row>
    <row r="6820" spans="1:13" x14ac:dyDescent="0.35">
      <c r="A6820" t="s">
        <v>150</v>
      </c>
      <c r="B6820">
        <v>505309939</v>
      </c>
      <c r="C6820">
        <v>168643</v>
      </c>
      <c r="D6820" t="s">
        <v>6447</v>
      </c>
      <c r="E6820" s="1">
        <v>43628.605000000003</v>
      </c>
      <c r="F6820">
        <v>13</v>
      </c>
      <c r="G6820" t="s">
        <v>152</v>
      </c>
      <c r="H6820">
        <v>360</v>
      </c>
      <c r="I6820" s="1">
        <v>43635.6875</v>
      </c>
      <c r="J6820" s="2">
        <f t="shared" si="318"/>
        <v>1</v>
      </c>
      <c r="K6820" s="2" t="str">
        <f>IFERROR(VLOOKUP(A6820,Aux!A:B,2,0),"Outros")</f>
        <v>Municípios</v>
      </c>
      <c r="L6820" s="2">
        <f t="shared" si="319"/>
        <v>2019</v>
      </c>
      <c r="M6820">
        <f t="shared" si="320"/>
        <v>24</v>
      </c>
    </row>
    <row r="6821" spans="1:13" x14ac:dyDescent="0.35">
      <c r="A6821" t="s">
        <v>197</v>
      </c>
      <c r="B6821">
        <v>506334562</v>
      </c>
      <c r="C6821">
        <v>168644</v>
      </c>
      <c r="E6821" s="1">
        <v>43628.611111111109</v>
      </c>
      <c r="F6821">
        <v>3</v>
      </c>
      <c r="G6821" t="s">
        <v>33</v>
      </c>
      <c r="H6821">
        <v>400</v>
      </c>
      <c r="J6821" s="2">
        <f t="shared" si="318"/>
        <v>1</v>
      </c>
      <c r="K6821" s="2" t="str">
        <f>IFERROR(VLOOKUP(A6821,Aux!A:B,2,0),"Outros")</f>
        <v>Municípios</v>
      </c>
      <c r="L6821" s="2">
        <f t="shared" si="319"/>
        <v>2019</v>
      </c>
      <c r="M6821">
        <f t="shared" si="320"/>
        <v>24</v>
      </c>
    </row>
    <row r="6822" spans="1:13" x14ac:dyDescent="0.35">
      <c r="A6822" t="s">
        <v>122</v>
      </c>
      <c r="B6822">
        <v>506173968</v>
      </c>
      <c r="C6822">
        <v>168645</v>
      </c>
      <c r="D6822" t="s">
        <v>6247</v>
      </c>
      <c r="E6822" s="1">
        <v>43628.622812499998</v>
      </c>
      <c r="F6822">
        <v>13</v>
      </c>
      <c r="G6822" t="s">
        <v>33</v>
      </c>
      <c r="H6822">
        <v>220</v>
      </c>
      <c r="I6822" s="1">
        <v>43670.75</v>
      </c>
      <c r="J6822" s="2">
        <f t="shared" si="318"/>
        <v>1</v>
      </c>
      <c r="K6822" s="2" t="str">
        <f>IFERROR(VLOOKUP(A6822,Aux!A:B,2,0),"Outros")</f>
        <v>Municípios</v>
      </c>
      <c r="L6822" s="2">
        <f t="shared" si="319"/>
        <v>2019</v>
      </c>
      <c r="M6822">
        <f t="shared" si="320"/>
        <v>24</v>
      </c>
    </row>
    <row r="6823" spans="1:13" x14ac:dyDescent="0.35">
      <c r="A6823" t="s">
        <v>197</v>
      </c>
      <c r="B6823">
        <v>506334562</v>
      </c>
      <c r="C6823">
        <v>168646</v>
      </c>
      <c r="E6823" s="1">
        <v>43628.62462962963</v>
      </c>
      <c r="F6823">
        <v>3</v>
      </c>
      <c r="G6823" t="s">
        <v>33</v>
      </c>
      <c r="H6823">
        <v>400</v>
      </c>
      <c r="J6823" s="2">
        <f t="shared" si="318"/>
        <v>1</v>
      </c>
      <c r="K6823" s="2" t="str">
        <f>IFERROR(VLOOKUP(A6823,Aux!A:B,2,0),"Outros")</f>
        <v>Municípios</v>
      </c>
      <c r="L6823" s="2">
        <f t="shared" si="319"/>
        <v>2019</v>
      </c>
      <c r="M6823">
        <f t="shared" si="320"/>
        <v>24</v>
      </c>
    </row>
    <row r="6824" spans="1:13" x14ac:dyDescent="0.35">
      <c r="A6824" t="s">
        <v>28</v>
      </c>
      <c r="B6824">
        <v>505932512</v>
      </c>
      <c r="C6824">
        <v>168647</v>
      </c>
      <c r="E6824" s="1">
        <v>43628.625787037039</v>
      </c>
      <c r="F6824">
        <v>3</v>
      </c>
      <c r="H6824">
        <v>400</v>
      </c>
      <c r="J6824" s="2">
        <f t="shared" si="318"/>
        <v>1</v>
      </c>
      <c r="K6824" s="2" t="str">
        <f>IFERROR(VLOOKUP(A6824,Aux!A:B,2,0),"Outros")</f>
        <v>Municípios</v>
      </c>
      <c r="L6824" s="2">
        <f t="shared" si="319"/>
        <v>2019</v>
      </c>
      <c r="M6824">
        <f t="shared" si="320"/>
        <v>24</v>
      </c>
    </row>
    <row r="6825" spans="1:13" x14ac:dyDescent="0.35">
      <c r="A6825" t="s">
        <v>105</v>
      </c>
      <c r="B6825">
        <v>503311332</v>
      </c>
      <c r="C6825">
        <v>168648</v>
      </c>
      <c r="D6825" t="s">
        <v>5977</v>
      </c>
      <c r="E6825" s="1">
        <v>43628.637002314812</v>
      </c>
      <c r="F6825">
        <v>13</v>
      </c>
      <c r="G6825" t="s">
        <v>107</v>
      </c>
      <c r="H6825">
        <v>5</v>
      </c>
      <c r="I6825" s="1">
        <v>43637.708333333336</v>
      </c>
      <c r="J6825" s="2">
        <f t="shared" si="318"/>
        <v>1</v>
      </c>
      <c r="K6825" s="2" t="str">
        <f>IFERROR(VLOOKUP(A6825,Aux!A:B,2,0),"Outros")</f>
        <v>Municípios</v>
      </c>
      <c r="L6825" s="2">
        <f t="shared" si="319"/>
        <v>2019</v>
      </c>
      <c r="M6825">
        <f t="shared" si="320"/>
        <v>24</v>
      </c>
    </row>
    <row r="6826" spans="1:13" x14ac:dyDescent="0.35">
      <c r="A6826" t="s">
        <v>122</v>
      </c>
      <c r="B6826">
        <v>506173968</v>
      </c>
      <c r="C6826">
        <v>168649</v>
      </c>
      <c r="D6826" t="s">
        <v>6348</v>
      </c>
      <c r="E6826" s="1">
        <v>43628.638067129628</v>
      </c>
      <c r="F6826">
        <v>1</v>
      </c>
      <c r="G6826" t="s">
        <v>597</v>
      </c>
      <c r="H6826">
        <v>400</v>
      </c>
      <c r="J6826" s="2">
        <f t="shared" si="318"/>
        <v>1</v>
      </c>
      <c r="K6826" s="2" t="str">
        <f>IFERROR(VLOOKUP(A6826,Aux!A:B,2,0),"Outros")</f>
        <v>Municípios</v>
      </c>
      <c r="L6826" s="2">
        <f t="shared" si="319"/>
        <v>2019</v>
      </c>
      <c r="M6826">
        <f t="shared" si="320"/>
        <v>24</v>
      </c>
    </row>
    <row r="6827" spans="1:13" x14ac:dyDescent="0.35">
      <c r="A6827" t="s">
        <v>454</v>
      </c>
      <c r="B6827">
        <v>503450189</v>
      </c>
      <c r="C6827">
        <v>168650</v>
      </c>
      <c r="D6827" t="s">
        <v>6248</v>
      </c>
      <c r="E6827" s="1">
        <v>43628.641435185185</v>
      </c>
      <c r="F6827">
        <v>13</v>
      </c>
      <c r="G6827" t="s">
        <v>1207</v>
      </c>
      <c r="H6827">
        <v>360</v>
      </c>
      <c r="I6827" s="1">
        <v>43647.75</v>
      </c>
      <c r="J6827" s="2">
        <f t="shared" si="318"/>
        <v>1</v>
      </c>
      <c r="K6827" s="2" t="str">
        <f>IFERROR(VLOOKUP(A6827,Aux!A:B,2,0),"Outros")</f>
        <v>Estradas</v>
      </c>
      <c r="L6827" s="2">
        <f t="shared" si="319"/>
        <v>2019</v>
      </c>
      <c r="M6827">
        <f t="shared" si="320"/>
        <v>24</v>
      </c>
    </row>
    <row r="6828" spans="1:13" x14ac:dyDescent="0.35">
      <c r="A6828" t="s">
        <v>362</v>
      </c>
      <c r="B6828">
        <v>680017763</v>
      </c>
      <c r="C6828">
        <v>168651</v>
      </c>
      <c r="E6828" s="1">
        <v>43628.641805555555</v>
      </c>
      <c r="F6828">
        <v>1</v>
      </c>
      <c r="G6828" t="s">
        <v>33</v>
      </c>
      <c r="H6828">
        <v>400</v>
      </c>
      <c r="J6828" s="2">
        <f t="shared" si="318"/>
        <v>1</v>
      </c>
      <c r="K6828" s="2" t="str">
        <f>IFERROR(VLOOKUP(A6828,Aux!A:B,2,0),"Outros")</f>
        <v>Águas e resíduos</v>
      </c>
      <c r="L6828" s="2">
        <f t="shared" si="319"/>
        <v>2019</v>
      </c>
      <c r="M6828">
        <f t="shared" si="320"/>
        <v>24</v>
      </c>
    </row>
    <row r="6829" spans="1:13" x14ac:dyDescent="0.35">
      <c r="A6829" t="s">
        <v>15</v>
      </c>
      <c r="B6829">
        <v>503541567</v>
      </c>
      <c r="C6829">
        <v>168652</v>
      </c>
      <c r="D6829" t="s">
        <v>6403</v>
      </c>
      <c r="E6829" s="1">
        <v>43628.643958333334</v>
      </c>
      <c r="F6829">
        <v>13</v>
      </c>
      <c r="G6829" t="s">
        <v>1428</v>
      </c>
      <c r="H6829">
        <v>340</v>
      </c>
      <c r="I6829" s="1">
        <v>43639.999305555553</v>
      </c>
      <c r="J6829" s="2">
        <f t="shared" si="318"/>
        <v>1</v>
      </c>
      <c r="K6829" s="2" t="str">
        <f>IFERROR(VLOOKUP(A6829,Aux!A:B,2,0),"Outros")</f>
        <v>Municípios</v>
      </c>
      <c r="L6829" s="2">
        <f t="shared" si="319"/>
        <v>2019</v>
      </c>
      <c r="M6829">
        <f t="shared" si="320"/>
        <v>24</v>
      </c>
    </row>
    <row r="6830" spans="1:13" x14ac:dyDescent="0.35">
      <c r="A6830" t="s">
        <v>12</v>
      </c>
      <c r="B6830">
        <v>508481287</v>
      </c>
      <c r="C6830">
        <v>168653</v>
      </c>
      <c r="D6830" t="s">
        <v>5978</v>
      </c>
      <c r="E6830" s="1">
        <v>43628.64702546296</v>
      </c>
      <c r="F6830">
        <v>13</v>
      </c>
      <c r="G6830" t="s">
        <v>14</v>
      </c>
      <c r="H6830">
        <v>360</v>
      </c>
      <c r="I6830" s="1">
        <v>43635.708333333336</v>
      </c>
      <c r="J6830" s="2">
        <f t="shared" si="318"/>
        <v>1</v>
      </c>
      <c r="K6830" s="2" t="str">
        <f>IFERROR(VLOOKUP(A6830,Aux!A:B,2,0),"Outros")</f>
        <v>Hospitais</v>
      </c>
      <c r="L6830" s="2">
        <f t="shared" si="319"/>
        <v>2019</v>
      </c>
      <c r="M6830">
        <f t="shared" si="320"/>
        <v>24</v>
      </c>
    </row>
    <row r="6831" spans="1:13" x14ac:dyDescent="0.35">
      <c r="A6831" t="s">
        <v>197</v>
      </c>
      <c r="B6831">
        <v>506334562</v>
      </c>
      <c r="C6831">
        <v>168654</v>
      </c>
      <c r="D6831" t="s">
        <v>6599</v>
      </c>
      <c r="E6831" s="1">
        <v>43628.64806712963</v>
      </c>
      <c r="F6831">
        <v>13</v>
      </c>
      <c r="G6831" t="s">
        <v>625</v>
      </c>
      <c r="H6831">
        <v>360</v>
      </c>
      <c r="I6831" s="1">
        <v>43635.999305555553</v>
      </c>
      <c r="J6831" s="2">
        <f t="shared" si="318"/>
        <v>1</v>
      </c>
      <c r="K6831" s="2" t="str">
        <f>IFERROR(VLOOKUP(A6831,Aux!A:B,2,0),"Outros")</f>
        <v>Municípios</v>
      </c>
      <c r="L6831" s="2">
        <f t="shared" si="319"/>
        <v>2019</v>
      </c>
      <c r="M6831">
        <f t="shared" si="320"/>
        <v>24</v>
      </c>
    </row>
    <row r="6832" spans="1:13" x14ac:dyDescent="0.35">
      <c r="A6832" t="s">
        <v>311</v>
      </c>
      <c r="B6832">
        <v>680017550</v>
      </c>
      <c r="C6832">
        <v>168655</v>
      </c>
      <c r="D6832" t="s">
        <v>6299</v>
      </c>
      <c r="E6832" s="1">
        <v>43628.656712962962</v>
      </c>
      <c r="F6832">
        <v>3</v>
      </c>
      <c r="G6832" t="s">
        <v>924</v>
      </c>
      <c r="H6832">
        <v>360</v>
      </c>
      <c r="I6832" s="1">
        <v>43645.625</v>
      </c>
      <c r="J6832" s="2">
        <f t="shared" si="318"/>
        <v>1</v>
      </c>
      <c r="K6832" s="2" t="str">
        <f>IFERROR(VLOOKUP(A6832,Aux!A:B,2,0),"Outros")</f>
        <v>Águas e resíduos</v>
      </c>
      <c r="L6832" s="2">
        <f t="shared" si="319"/>
        <v>2019</v>
      </c>
      <c r="M6832">
        <f t="shared" si="320"/>
        <v>24</v>
      </c>
    </row>
    <row r="6833" spans="1:13" x14ac:dyDescent="0.35">
      <c r="A6833" t="s">
        <v>48</v>
      </c>
      <c r="B6833">
        <v>503035416</v>
      </c>
      <c r="C6833">
        <v>168656</v>
      </c>
      <c r="D6833" t="s">
        <v>5979</v>
      </c>
      <c r="E6833" s="1">
        <v>43628.6640625</v>
      </c>
      <c r="F6833">
        <v>1</v>
      </c>
      <c r="G6833" t="s">
        <v>33</v>
      </c>
      <c r="H6833">
        <v>300</v>
      </c>
      <c r="I6833" s="1">
        <v>43633.708333333336</v>
      </c>
      <c r="J6833" s="2">
        <f t="shared" si="318"/>
        <v>1</v>
      </c>
      <c r="K6833" s="2" t="str">
        <f>IFERROR(VLOOKUP(A6833,Aux!A:B,2,0),"Outros")</f>
        <v>Hospitais</v>
      </c>
      <c r="L6833" s="2">
        <f t="shared" si="319"/>
        <v>2019</v>
      </c>
      <c r="M6833">
        <f t="shared" si="320"/>
        <v>24</v>
      </c>
    </row>
    <row r="6834" spans="1:13" x14ac:dyDescent="0.35">
      <c r="A6834" t="s">
        <v>9</v>
      </c>
      <c r="B6834">
        <v>506673626</v>
      </c>
      <c r="C6834">
        <v>168657</v>
      </c>
      <c r="D6834" t="s">
        <v>6249</v>
      </c>
      <c r="E6834" s="1">
        <v>43628.664826388886</v>
      </c>
      <c r="F6834">
        <v>13</v>
      </c>
      <c r="G6834" t="s">
        <v>11</v>
      </c>
      <c r="H6834">
        <v>360</v>
      </c>
      <c r="I6834" s="1">
        <v>43633.999305555553</v>
      </c>
      <c r="J6834" s="2">
        <f t="shared" si="318"/>
        <v>1</v>
      </c>
      <c r="K6834" s="2" t="str">
        <f>IFERROR(VLOOKUP(A6834,Aux!A:B,2,0),"Outros")</f>
        <v>Municípios</v>
      </c>
      <c r="L6834" s="2">
        <f t="shared" si="319"/>
        <v>2019</v>
      </c>
      <c r="M6834">
        <f t="shared" si="320"/>
        <v>24</v>
      </c>
    </row>
    <row r="6835" spans="1:13" x14ac:dyDescent="0.35">
      <c r="A6835" t="s">
        <v>464</v>
      </c>
      <c r="B6835">
        <v>512026840</v>
      </c>
      <c r="C6835">
        <v>168658</v>
      </c>
      <c r="D6835" t="s">
        <v>6404</v>
      </c>
      <c r="E6835" s="1">
        <v>43628.670949074076</v>
      </c>
      <c r="F6835">
        <v>3</v>
      </c>
      <c r="G6835" t="s">
        <v>473</v>
      </c>
      <c r="H6835">
        <v>5</v>
      </c>
      <c r="I6835" s="1">
        <v>43689.999305555553</v>
      </c>
      <c r="J6835" s="2">
        <f t="shared" si="318"/>
        <v>1</v>
      </c>
      <c r="K6835" s="2" t="str">
        <f>IFERROR(VLOOKUP(A6835,Aux!A:B,2,0),"Outros")</f>
        <v>Outros</v>
      </c>
      <c r="L6835" s="2">
        <f t="shared" si="319"/>
        <v>2019</v>
      </c>
      <c r="M6835">
        <f t="shared" si="320"/>
        <v>24</v>
      </c>
    </row>
    <row r="6836" spans="1:13" x14ac:dyDescent="0.35">
      <c r="A6836" t="s">
        <v>37</v>
      </c>
      <c r="B6836">
        <v>506187543</v>
      </c>
      <c r="C6836">
        <v>168659</v>
      </c>
      <c r="D6836" t="s">
        <v>6193</v>
      </c>
      <c r="E6836" s="1">
        <v>43628.673831018517</v>
      </c>
      <c r="F6836">
        <v>13</v>
      </c>
      <c r="G6836" t="s">
        <v>80</v>
      </c>
      <c r="H6836">
        <v>360</v>
      </c>
      <c r="I6836" s="1">
        <v>43635.999305555553</v>
      </c>
      <c r="J6836" s="2">
        <f t="shared" si="318"/>
        <v>1</v>
      </c>
      <c r="K6836" s="2" t="str">
        <f>IFERROR(VLOOKUP(A6836,Aux!A:B,2,0),"Outros")</f>
        <v>Municípios</v>
      </c>
      <c r="L6836" s="2">
        <f t="shared" si="319"/>
        <v>2019</v>
      </c>
      <c r="M6836">
        <f t="shared" si="320"/>
        <v>24</v>
      </c>
    </row>
    <row r="6837" spans="1:13" x14ac:dyDescent="0.35">
      <c r="A6837" t="s">
        <v>464</v>
      </c>
      <c r="B6837">
        <v>512026840</v>
      </c>
      <c r="C6837">
        <v>168660</v>
      </c>
      <c r="D6837" t="s">
        <v>950</v>
      </c>
      <c r="E6837" s="1">
        <v>43628.67454861111</v>
      </c>
      <c r="F6837">
        <v>3</v>
      </c>
      <c r="G6837" t="s">
        <v>33</v>
      </c>
      <c r="H6837">
        <v>400</v>
      </c>
      <c r="I6837" s="1">
        <v>43577.999305555553</v>
      </c>
      <c r="J6837" s="2">
        <f t="shared" si="318"/>
        <v>1</v>
      </c>
      <c r="K6837" s="2" t="str">
        <f>IFERROR(VLOOKUP(A6837,Aux!A:B,2,0),"Outros")</f>
        <v>Outros</v>
      </c>
      <c r="L6837" s="2">
        <f t="shared" si="319"/>
        <v>2019</v>
      </c>
      <c r="M6837">
        <f t="shared" si="320"/>
        <v>24</v>
      </c>
    </row>
    <row r="6838" spans="1:13" x14ac:dyDescent="0.35">
      <c r="A6838" t="s">
        <v>534</v>
      </c>
      <c r="B6838">
        <v>508354617</v>
      </c>
      <c r="C6838">
        <v>168661</v>
      </c>
      <c r="E6838" s="1">
        <v>43628.680567129632</v>
      </c>
      <c r="F6838">
        <v>7</v>
      </c>
      <c r="G6838" t="s">
        <v>33</v>
      </c>
      <c r="H6838">
        <v>400</v>
      </c>
      <c r="J6838" s="2">
        <f t="shared" si="318"/>
        <v>1</v>
      </c>
      <c r="K6838" s="2" t="str">
        <f>IFERROR(VLOOKUP(A6838,Aux!A:B,2,0),"Outros")</f>
        <v>Municípios</v>
      </c>
      <c r="L6838" s="2">
        <f t="shared" si="319"/>
        <v>2019</v>
      </c>
      <c r="M6838">
        <f t="shared" si="320"/>
        <v>24</v>
      </c>
    </row>
    <row r="6839" spans="1:13" x14ac:dyDescent="0.35">
      <c r="A6839" t="s">
        <v>534</v>
      </c>
      <c r="B6839">
        <v>508354617</v>
      </c>
      <c r="C6839">
        <v>168662</v>
      </c>
      <c r="E6839" s="1">
        <v>43628.680868055555</v>
      </c>
      <c r="F6839">
        <v>5</v>
      </c>
      <c r="G6839" t="s">
        <v>33</v>
      </c>
      <c r="H6839">
        <v>400</v>
      </c>
      <c r="J6839" s="2">
        <f t="shared" si="318"/>
        <v>1</v>
      </c>
      <c r="K6839" s="2" t="str">
        <f>IFERROR(VLOOKUP(A6839,Aux!A:B,2,0),"Outros")</f>
        <v>Municípios</v>
      </c>
      <c r="L6839" s="2">
        <f t="shared" si="319"/>
        <v>2019</v>
      </c>
      <c r="M6839">
        <f t="shared" si="320"/>
        <v>24</v>
      </c>
    </row>
    <row r="6840" spans="1:13" x14ac:dyDescent="0.35">
      <c r="A6840" t="s">
        <v>275</v>
      </c>
      <c r="B6840">
        <v>505187531</v>
      </c>
      <c r="C6840">
        <v>168663</v>
      </c>
      <c r="D6840" t="s">
        <v>6349</v>
      </c>
      <c r="E6840" s="1">
        <v>43628.685011574074</v>
      </c>
      <c r="F6840">
        <v>13</v>
      </c>
      <c r="G6840" t="s">
        <v>318</v>
      </c>
      <c r="H6840">
        <v>360</v>
      </c>
      <c r="I6840" s="1">
        <v>43637.999305555553</v>
      </c>
      <c r="J6840" s="2">
        <f t="shared" si="318"/>
        <v>1</v>
      </c>
      <c r="K6840" s="2" t="str">
        <f>IFERROR(VLOOKUP(A6840,Aux!A:B,2,0),"Outros")</f>
        <v>Municípios</v>
      </c>
      <c r="L6840" s="2">
        <f t="shared" si="319"/>
        <v>2019</v>
      </c>
      <c r="M6840">
        <f t="shared" si="320"/>
        <v>24</v>
      </c>
    </row>
    <row r="6841" spans="1:13" x14ac:dyDescent="0.35">
      <c r="A6841" t="s">
        <v>12</v>
      </c>
      <c r="B6841">
        <v>508481287</v>
      </c>
      <c r="C6841">
        <v>168664</v>
      </c>
      <c r="D6841" t="s">
        <v>5980</v>
      </c>
      <c r="E6841" s="1">
        <v>43628.689386574071</v>
      </c>
      <c r="F6841">
        <v>1</v>
      </c>
      <c r="G6841" t="s">
        <v>14</v>
      </c>
      <c r="H6841">
        <v>360</v>
      </c>
      <c r="I6841" s="1">
        <v>43634.625</v>
      </c>
      <c r="J6841" s="2">
        <f t="shared" si="318"/>
        <v>1</v>
      </c>
      <c r="K6841" s="2" t="str">
        <f>IFERROR(VLOOKUP(A6841,Aux!A:B,2,0),"Outros")</f>
        <v>Hospitais</v>
      </c>
      <c r="L6841" s="2">
        <f t="shared" si="319"/>
        <v>2019</v>
      </c>
      <c r="M6841">
        <f t="shared" si="320"/>
        <v>24</v>
      </c>
    </row>
    <row r="6842" spans="1:13" x14ac:dyDescent="0.35">
      <c r="A6842" t="s">
        <v>45</v>
      </c>
      <c r="B6842">
        <v>680021892</v>
      </c>
      <c r="C6842">
        <v>168665</v>
      </c>
      <c r="D6842" t="s">
        <v>6138</v>
      </c>
      <c r="E6842" s="1">
        <v>43628.691168981481</v>
      </c>
      <c r="F6842">
        <v>3</v>
      </c>
      <c r="G6842" t="s">
        <v>149</v>
      </c>
      <c r="H6842">
        <v>360</v>
      </c>
      <c r="I6842" s="1">
        <v>43637.999305555553</v>
      </c>
      <c r="J6842" s="2">
        <f t="shared" si="318"/>
        <v>1</v>
      </c>
      <c r="K6842" s="2" t="str">
        <f>IFERROR(VLOOKUP(A6842,Aux!A:B,2,0),"Outros")</f>
        <v>Águas e resíduos</v>
      </c>
      <c r="L6842" s="2">
        <f t="shared" si="319"/>
        <v>2019</v>
      </c>
      <c r="M6842">
        <f t="shared" si="320"/>
        <v>24</v>
      </c>
    </row>
    <row r="6843" spans="1:13" x14ac:dyDescent="0.35">
      <c r="A6843" t="s">
        <v>336</v>
      </c>
      <c r="B6843">
        <v>505170876</v>
      </c>
      <c r="C6843">
        <v>168666</v>
      </c>
      <c r="D6843" t="s">
        <v>6300</v>
      </c>
      <c r="E6843" s="1">
        <v>43628.692094907405</v>
      </c>
      <c r="F6843">
        <v>3</v>
      </c>
      <c r="G6843" t="s">
        <v>345</v>
      </c>
      <c r="H6843">
        <v>360</v>
      </c>
      <c r="I6843" s="1">
        <v>43658.708333333336</v>
      </c>
      <c r="J6843" s="2">
        <f t="shared" si="318"/>
        <v>1</v>
      </c>
      <c r="K6843" s="2" t="str">
        <f>IFERROR(VLOOKUP(A6843,Aux!A:B,2,0),"Outros")</f>
        <v>Municípios</v>
      </c>
      <c r="L6843" s="2">
        <f t="shared" si="319"/>
        <v>2019</v>
      </c>
      <c r="M6843">
        <f t="shared" si="320"/>
        <v>24</v>
      </c>
    </row>
    <row r="6844" spans="1:13" x14ac:dyDescent="0.35">
      <c r="A6844" t="s">
        <v>35</v>
      </c>
      <c r="B6844">
        <v>508666236</v>
      </c>
      <c r="C6844">
        <v>168667</v>
      </c>
      <c r="D6844" t="s">
        <v>6350</v>
      </c>
      <c r="E6844" s="1">
        <v>43628.69667824074</v>
      </c>
      <c r="F6844">
        <v>13</v>
      </c>
      <c r="G6844" t="s">
        <v>6351</v>
      </c>
      <c r="H6844">
        <v>360</v>
      </c>
      <c r="I6844" s="1">
        <v>43637.999305555553</v>
      </c>
      <c r="J6844" s="2">
        <f t="shared" si="318"/>
        <v>1</v>
      </c>
      <c r="K6844" s="2" t="str">
        <f>IFERROR(VLOOKUP(A6844,Aux!A:B,2,0),"Outros")</f>
        <v>Outros</v>
      </c>
      <c r="L6844" s="2">
        <f t="shared" si="319"/>
        <v>2019</v>
      </c>
      <c r="M6844">
        <f t="shared" si="320"/>
        <v>24</v>
      </c>
    </row>
    <row r="6845" spans="1:13" x14ac:dyDescent="0.35">
      <c r="A6845" t="s">
        <v>336</v>
      </c>
      <c r="B6845">
        <v>505170876</v>
      </c>
      <c r="C6845">
        <v>168668</v>
      </c>
      <c r="D6845" t="s">
        <v>6139</v>
      </c>
      <c r="E6845" s="1">
        <v>43628.712708333333</v>
      </c>
      <c r="F6845">
        <v>3</v>
      </c>
      <c r="G6845" t="s">
        <v>345</v>
      </c>
      <c r="H6845">
        <v>360</v>
      </c>
      <c r="I6845" s="1">
        <v>43658.708333333336</v>
      </c>
      <c r="J6845" s="2">
        <f t="shared" si="318"/>
        <v>1</v>
      </c>
      <c r="K6845" s="2" t="str">
        <f>IFERROR(VLOOKUP(A6845,Aux!A:B,2,0),"Outros")</f>
        <v>Municípios</v>
      </c>
      <c r="L6845" s="2">
        <f t="shared" si="319"/>
        <v>2019</v>
      </c>
      <c r="M6845">
        <f t="shared" si="320"/>
        <v>24</v>
      </c>
    </row>
    <row r="6846" spans="1:13" x14ac:dyDescent="0.35">
      <c r="A6846" t="s">
        <v>336</v>
      </c>
      <c r="B6846">
        <v>505170876</v>
      </c>
      <c r="C6846">
        <v>168669</v>
      </c>
      <c r="D6846" t="s">
        <v>6140</v>
      </c>
      <c r="E6846" s="1">
        <v>43628.722916666666</v>
      </c>
      <c r="F6846">
        <v>3</v>
      </c>
      <c r="G6846" t="s">
        <v>345</v>
      </c>
      <c r="H6846">
        <v>5</v>
      </c>
      <c r="I6846" s="1">
        <v>43658.708333333336</v>
      </c>
      <c r="J6846" s="2">
        <f t="shared" si="318"/>
        <v>1</v>
      </c>
      <c r="K6846" s="2" t="str">
        <f>IFERROR(VLOOKUP(A6846,Aux!A:B,2,0),"Outros")</f>
        <v>Municípios</v>
      </c>
      <c r="L6846" s="2">
        <f t="shared" si="319"/>
        <v>2019</v>
      </c>
      <c r="M6846">
        <f t="shared" si="320"/>
        <v>24</v>
      </c>
    </row>
    <row r="6847" spans="1:13" x14ac:dyDescent="0.35">
      <c r="A6847" t="s">
        <v>336</v>
      </c>
      <c r="B6847">
        <v>505170876</v>
      </c>
      <c r="C6847">
        <v>168670</v>
      </c>
      <c r="D6847" t="s">
        <v>6352</v>
      </c>
      <c r="E6847" s="1">
        <v>43628.732349537036</v>
      </c>
      <c r="F6847">
        <v>3</v>
      </c>
      <c r="G6847" t="s">
        <v>345</v>
      </c>
      <c r="H6847">
        <v>5</v>
      </c>
      <c r="I6847" s="1">
        <v>43658.708333333336</v>
      </c>
      <c r="J6847" s="2">
        <f t="shared" si="318"/>
        <v>1</v>
      </c>
      <c r="K6847" s="2" t="str">
        <f>IFERROR(VLOOKUP(A6847,Aux!A:B,2,0),"Outros")</f>
        <v>Municípios</v>
      </c>
      <c r="L6847" s="2">
        <f t="shared" si="319"/>
        <v>2019</v>
      </c>
      <c r="M6847">
        <f t="shared" si="320"/>
        <v>24</v>
      </c>
    </row>
    <row r="6848" spans="1:13" x14ac:dyDescent="0.35">
      <c r="A6848" t="s">
        <v>528</v>
      </c>
      <c r="B6848">
        <v>512044040</v>
      </c>
      <c r="C6848">
        <v>168671</v>
      </c>
      <c r="E6848" s="1">
        <v>43628.743750000001</v>
      </c>
      <c r="F6848">
        <v>1</v>
      </c>
      <c r="G6848" t="s">
        <v>33</v>
      </c>
      <c r="H6848">
        <v>400</v>
      </c>
      <c r="J6848" s="2">
        <f t="shared" si="318"/>
        <v>1</v>
      </c>
      <c r="K6848" s="2" t="str">
        <f>IFERROR(VLOOKUP(A6848,Aux!A:B,2,0),"Outros")</f>
        <v>Municípios</v>
      </c>
      <c r="L6848" s="2">
        <f t="shared" si="319"/>
        <v>2019</v>
      </c>
      <c r="M6848">
        <f t="shared" si="320"/>
        <v>24</v>
      </c>
    </row>
    <row r="6849" spans="1:13" x14ac:dyDescent="0.35">
      <c r="A6849" t="s">
        <v>336</v>
      </c>
      <c r="B6849">
        <v>505170876</v>
      </c>
      <c r="C6849">
        <v>168672</v>
      </c>
      <c r="D6849" t="s">
        <v>6600</v>
      </c>
      <c r="E6849" s="1">
        <v>43628.749155092592</v>
      </c>
      <c r="F6849">
        <v>3</v>
      </c>
      <c r="G6849" t="s">
        <v>345</v>
      </c>
      <c r="H6849">
        <v>360</v>
      </c>
      <c r="I6849" s="1">
        <v>43658.708333333336</v>
      </c>
      <c r="J6849" s="2">
        <f t="shared" si="318"/>
        <v>1</v>
      </c>
      <c r="K6849" s="2" t="str">
        <f>IFERROR(VLOOKUP(A6849,Aux!A:B,2,0),"Outros")</f>
        <v>Municípios</v>
      </c>
      <c r="L6849" s="2">
        <f t="shared" si="319"/>
        <v>2019</v>
      </c>
      <c r="M6849">
        <f t="shared" si="320"/>
        <v>24</v>
      </c>
    </row>
    <row r="6850" spans="1:13" x14ac:dyDescent="0.35">
      <c r="A6850" t="s">
        <v>574</v>
      </c>
      <c r="B6850">
        <v>506791220</v>
      </c>
      <c r="C6850">
        <v>168687</v>
      </c>
      <c r="D6850" t="s">
        <v>5694</v>
      </c>
      <c r="E6850" s="1">
        <v>43629.370763888888</v>
      </c>
      <c r="F6850">
        <v>1</v>
      </c>
      <c r="G6850" t="s">
        <v>576</v>
      </c>
      <c r="H6850">
        <v>360</v>
      </c>
      <c r="I6850" s="1">
        <v>43636.999305555553</v>
      </c>
      <c r="J6850" s="2">
        <f t="shared" ref="J6850:J6913" si="321">IF(C6850=C6849,"",1)</f>
        <v>1</v>
      </c>
      <c r="K6850" s="2" t="str">
        <f>IFERROR(VLOOKUP(A6850,Aux!A:B,2,0),"Outros")</f>
        <v>Municípios</v>
      </c>
      <c r="L6850" s="2">
        <f t="shared" ref="L6850:L6913" si="322">YEAR(E6850)</f>
        <v>2019</v>
      </c>
      <c r="M6850">
        <f t="shared" ref="M6850:M6913" si="323">WEEKNUM(E6850)</f>
        <v>24</v>
      </c>
    </row>
    <row r="6851" spans="1:13" x14ac:dyDescent="0.35">
      <c r="A6851" t="s">
        <v>118</v>
      </c>
      <c r="B6851">
        <v>680015019</v>
      </c>
      <c r="C6851">
        <v>168688</v>
      </c>
      <c r="D6851" t="s">
        <v>6194</v>
      </c>
      <c r="E6851" s="1">
        <v>43629.371157407404</v>
      </c>
      <c r="F6851">
        <v>1</v>
      </c>
      <c r="G6851" t="s">
        <v>1146</v>
      </c>
      <c r="H6851">
        <v>360</v>
      </c>
      <c r="I6851" s="1">
        <v>43634.666666666664</v>
      </c>
      <c r="J6851" s="2">
        <f t="shared" si="321"/>
        <v>1</v>
      </c>
      <c r="K6851" s="2" t="str">
        <f>IFERROR(VLOOKUP(A6851,Aux!A:B,2,0),"Outros")</f>
        <v>Águas e resíduos</v>
      </c>
      <c r="L6851" s="2">
        <f t="shared" si="322"/>
        <v>2019</v>
      </c>
      <c r="M6851">
        <f t="shared" si="323"/>
        <v>24</v>
      </c>
    </row>
    <row r="6852" spans="1:13" x14ac:dyDescent="0.35">
      <c r="A6852" t="s">
        <v>574</v>
      </c>
      <c r="B6852">
        <v>506791220</v>
      </c>
      <c r="C6852">
        <v>168689</v>
      </c>
      <c r="D6852" t="s">
        <v>5865</v>
      </c>
      <c r="E6852" s="1">
        <v>43629.387488425928</v>
      </c>
      <c r="F6852">
        <v>1</v>
      </c>
      <c r="G6852" t="s">
        <v>576</v>
      </c>
      <c r="H6852">
        <v>360</v>
      </c>
      <c r="I6852" s="1">
        <v>43636.999305555553</v>
      </c>
      <c r="J6852" s="2">
        <f t="shared" si="321"/>
        <v>1</v>
      </c>
      <c r="K6852" s="2" t="str">
        <f>IFERROR(VLOOKUP(A6852,Aux!A:B,2,0),"Outros")</f>
        <v>Municípios</v>
      </c>
      <c r="L6852" s="2">
        <f t="shared" si="322"/>
        <v>2019</v>
      </c>
      <c r="M6852">
        <f t="shared" si="323"/>
        <v>24</v>
      </c>
    </row>
    <row r="6853" spans="1:13" x14ac:dyDescent="0.35">
      <c r="A6853" t="s">
        <v>628</v>
      </c>
      <c r="B6853">
        <v>501258027</v>
      </c>
      <c r="C6853">
        <v>168690</v>
      </c>
      <c r="D6853" t="s">
        <v>5866</v>
      </c>
      <c r="E6853" s="1">
        <v>43629.4062037037</v>
      </c>
      <c r="F6853">
        <v>1</v>
      </c>
      <c r="G6853" t="s">
        <v>759</v>
      </c>
      <c r="H6853">
        <v>5</v>
      </c>
      <c r="I6853" s="1">
        <v>43606.999305555553</v>
      </c>
      <c r="J6853" s="2">
        <f t="shared" si="321"/>
        <v>1</v>
      </c>
      <c r="K6853" s="2" t="str">
        <f>IFERROR(VLOOKUP(A6853,Aux!A:B,2,0),"Outros")</f>
        <v>Municípios</v>
      </c>
      <c r="L6853" s="2">
        <f t="shared" si="322"/>
        <v>2019</v>
      </c>
      <c r="M6853">
        <f t="shared" si="323"/>
        <v>24</v>
      </c>
    </row>
    <row r="6854" spans="1:13" x14ac:dyDescent="0.35">
      <c r="A6854" t="s">
        <v>574</v>
      </c>
      <c r="B6854">
        <v>506791220</v>
      </c>
      <c r="C6854">
        <v>168691</v>
      </c>
      <c r="D6854" t="s">
        <v>5981</v>
      </c>
      <c r="E6854" s="1">
        <v>43629.406284722223</v>
      </c>
      <c r="F6854">
        <v>13</v>
      </c>
      <c r="G6854" t="s">
        <v>576</v>
      </c>
      <c r="H6854">
        <v>360</v>
      </c>
      <c r="I6854" s="1">
        <v>43636.999305555553</v>
      </c>
      <c r="J6854" s="2">
        <f t="shared" si="321"/>
        <v>1</v>
      </c>
      <c r="K6854" s="2" t="str">
        <f>IFERROR(VLOOKUP(A6854,Aux!A:B,2,0),"Outros")</f>
        <v>Municípios</v>
      </c>
      <c r="L6854" s="2">
        <f t="shared" si="322"/>
        <v>2019</v>
      </c>
      <c r="M6854">
        <f t="shared" si="323"/>
        <v>24</v>
      </c>
    </row>
    <row r="6855" spans="1:13" x14ac:dyDescent="0.35">
      <c r="A6855" t="s">
        <v>9</v>
      </c>
      <c r="B6855">
        <v>506673626</v>
      </c>
      <c r="C6855">
        <v>168692</v>
      </c>
      <c r="D6855" t="s">
        <v>6250</v>
      </c>
      <c r="E6855" s="1">
        <v>43629.411365740743</v>
      </c>
      <c r="F6855">
        <v>1</v>
      </c>
      <c r="G6855" t="s">
        <v>11</v>
      </c>
      <c r="H6855">
        <v>360</v>
      </c>
      <c r="I6855" s="1">
        <v>43634.999305555553</v>
      </c>
      <c r="J6855" s="2">
        <f t="shared" si="321"/>
        <v>1</v>
      </c>
      <c r="K6855" s="2" t="str">
        <f>IFERROR(VLOOKUP(A6855,Aux!A:B,2,0),"Outros")</f>
        <v>Municípios</v>
      </c>
      <c r="L6855" s="2">
        <f t="shared" si="322"/>
        <v>2019</v>
      </c>
      <c r="M6855">
        <f t="shared" si="323"/>
        <v>24</v>
      </c>
    </row>
    <row r="6856" spans="1:13" x14ac:dyDescent="0.35">
      <c r="A6856" t="s">
        <v>133</v>
      </c>
      <c r="B6856">
        <v>503539473</v>
      </c>
      <c r="C6856">
        <v>168693</v>
      </c>
      <c r="D6856" t="s">
        <v>5926</v>
      </c>
      <c r="E6856" s="1">
        <v>43629.416747685187</v>
      </c>
      <c r="F6856">
        <v>1</v>
      </c>
      <c r="G6856" t="s">
        <v>135</v>
      </c>
      <c r="H6856">
        <v>5</v>
      </c>
      <c r="I6856" s="1">
        <v>43641.999305555553</v>
      </c>
      <c r="J6856" s="2">
        <f t="shared" si="321"/>
        <v>1</v>
      </c>
      <c r="K6856" s="2" t="str">
        <f>IFERROR(VLOOKUP(A6856,Aux!A:B,2,0),"Outros")</f>
        <v>Municípios</v>
      </c>
      <c r="L6856" s="2">
        <f t="shared" si="322"/>
        <v>2019</v>
      </c>
      <c r="M6856">
        <f t="shared" si="323"/>
        <v>24</v>
      </c>
    </row>
    <row r="6857" spans="1:13" x14ac:dyDescent="0.35">
      <c r="A6857" t="s">
        <v>454</v>
      </c>
      <c r="B6857">
        <v>503450189</v>
      </c>
      <c r="C6857">
        <v>168694</v>
      </c>
      <c r="E6857" s="1">
        <v>43629.422303240739</v>
      </c>
      <c r="F6857">
        <v>3</v>
      </c>
      <c r="G6857" t="s">
        <v>33</v>
      </c>
      <c r="H6857">
        <v>400</v>
      </c>
      <c r="J6857" s="2">
        <f t="shared" si="321"/>
        <v>1</v>
      </c>
      <c r="K6857" s="2" t="str">
        <f>IFERROR(VLOOKUP(A6857,Aux!A:B,2,0),"Outros")</f>
        <v>Estradas</v>
      </c>
      <c r="L6857" s="2">
        <f t="shared" si="322"/>
        <v>2019</v>
      </c>
      <c r="M6857">
        <f t="shared" si="323"/>
        <v>24</v>
      </c>
    </row>
    <row r="6858" spans="1:13" x14ac:dyDescent="0.35">
      <c r="A6858" t="s">
        <v>454</v>
      </c>
      <c r="B6858">
        <v>503450189</v>
      </c>
      <c r="C6858">
        <v>168695</v>
      </c>
      <c r="D6858" t="s">
        <v>6544</v>
      </c>
      <c r="E6858" s="1">
        <v>43629.425891203704</v>
      </c>
      <c r="F6858">
        <v>3</v>
      </c>
      <c r="G6858" t="s">
        <v>1207</v>
      </c>
      <c r="H6858">
        <v>360</v>
      </c>
      <c r="I6858" s="1">
        <v>43637.75</v>
      </c>
      <c r="J6858" s="2">
        <f t="shared" si="321"/>
        <v>1</v>
      </c>
      <c r="K6858" s="2" t="str">
        <f>IFERROR(VLOOKUP(A6858,Aux!A:B,2,0),"Outros")</f>
        <v>Estradas</v>
      </c>
      <c r="L6858" s="2">
        <f t="shared" si="322"/>
        <v>2019</v>
      </c>
      <c r="M6858">
        <f t="shared" si="323"/>
        <v>24</v>
      </c>
    </row>
    <row r="6859" spans="1:13" x14ac:dyDescent="0.35">
      <c r="A6859" t="s">
        <v>92</v>
      </c>
      <c r="B6859">
        <v>506037258</v>
      </c>
      <c r="C6859">
        <v>168696</v>
      </c>
      <c r="D6859" t="s">
        <v>6545</v>
      </c>
      <c r="E6859" s="1">
        <v>43629.461145833331</v>
      </c>
      <c r="F6859">
        <v>3</v>
      </c>
      <c r="G6859" t="s">
        <v>6546</v>
      </c>
      <c r="H6859">
        <v>340</v>
      </c>
      <c r="I6859" s="1">
        <v>43649.708333333336</v>
      </c>
      <c r="J6859" s="2">
        <f t="shared" si="321"/>
        <v>1</v>
      </c>
      <c r="K6859" s="2" t="str">
        <f>IFERROR(VLOOKUP(A6859,Aux!A:B,2,0),"Outros")</f>
        <v>Municípios</v>
      </c>
      <c r="L6859" s="2">
        <f t="shared" si="322"/>
        <v>2019</v>
      </c>
      <c r="M6859">
        <f t="shared" si="323"/>
        <v>24</v>
      </c>
    </row>
    <row r="6860" spans="1:13" x14ac:dyDescent="0.35">
      <c r="A6860" t="s">
        <v>60</v>
      </c>
      <c r="B6860">
        <v>505456010</v>
      </c>
      <c r="C6860">
        <v>168698</v>
      </c>
      <c r="D6860" t="s">
        <v>6547</v>
      </c>
      <c r="E6860" s="1">
        <v>43629.464108796295</v>
      </c>
      <c r="F6860">
        <v>13</v>
      </c>
      <c r="G6860" t="s">
        <v>866</v>
      </c>
      <c r="H6860">
        <v>360</v>
      </c>
      <c r="I6860" s="1">
        <v>43639.499305555553</v>
      </c>
      <c r="J6860" s="2">
        <f t="shared" si="321"/>
        <v>1</v>
      </c>
      <c r="K6860" s="2" t="str">
        <f>IFERROR(VLOOKUP(A6860,Aux!A:B,2,0),"Outros")</f>
        <v>Municípios</v>
      </c>
      <c r="L6860" s="2">
        <f t="shared" si="322"/>
        <v>2019</v>
      </c>
      <c r="M6860">
        <f t="shared" si="323"/>
        <v>24</v>
      </c>
    </row>
    <row r="6861" spans="1:13" x14ac:dyDescent="0.35">
      <c r="A6861" t="s">
        <v>213</v>
      </c>
      <c r="B6861">
        <v>512012814</v>
      </c>
      <c r="C6861">
        <v>168699</v>
      </c>
      <c r="D6861" t="s">
        <v>5867</v>
      </c>
      <c r="E6861" s="1">
        <v>43629.472534722219</v>
      </c>
      <c r="F6861">
        <v>1</v>
      </c>
      <c r="G6861" t="s">
        <v>215</v>
      </c>
      <c r="H6861">
        <v>5</v>
      </c>
      <c r="I6861" s="1">
        <v>43657.999305555553</v>
      </c>
      <c r="J6861" s="2">
        <f t="shared" si="321"/>
        <v>1</v>
      </c>
      <c r="K6861" s="2" t="str">
        <f>IFERROR(VLOOKUP(A6861,Aux!A:B,2,0),"Outros")</f>
        <v>Municípios</v>
      </c>
      <c r="L6861" s="2">
        <f t="shared" si="322"/>
        <v>2019</v>
      </c>
      <c r="M6861">
        <f t="shared" si="323"/>
        <v>24</v>
      </c>
    </row>
    <row r="6862" spans="1:13" x14ac:dyDescent="0.35">
      <c r="A6862" t="s">
        <v>63</v>
      </c>
      <c r="B6862">
        <v>502098139</v>
      </c>
      <c r="C6862">
        <v>168700</v>
      </c>
      <c r="D6862" t="s">
        <v>6548</v>
      </c>
      <c r="E6862" s="1">
        <v>43629.472719907404</v>
      </c>
      <c r="F6862">
        <v>13</v>
      </c>
      <c r="G6862" t="s">
        <v>75</v>
      </c>
      <c r="H6862">
        <v>340</v>
      </c>
      <c r="I6862" s="1">
        <v>43639.75</v>
      </c>
      <c r="J6862" s="2">
        <f t="shared" si="321"/>
        <v>1</v>
      </c>
      <c r="K6862" s="2" t="str">
        <f>IFERROR(VLOOKUP(A6862,Aux!A:B,2,0),"Outros")</f>
        <v>Municípios</v>
      </c>
      <c r="L6862" s="2">
        <f t="shared" si="322"/>
        <v>2019</v>
      </c>
      <c r="M6862">
        <f t="shared" si="323"/>
        <v>24</v>
      </c>
    </row>
    <row r="6863" spans="1:13" x14ac:dyDescent="0.35">
      <c r="A6863" t="s">
        <v>76</v>
      </c>
      <c r="B6863">
        <v>506676056</v>
      </c>
      <c r="C6863">
        <v>168701</v>
      </c>
      <c r="E6863" s="1">
        <v>43629.473703703705</v>
      </c>
      <c r="F6863">
        <v>3</v>
      </c>
      <c r="G6863" t="s">
        <v>33</v>
      </c>
      <c r="H6863">
        <v>400</v>
      </c>
      <c r="J6863" s="2">
        <f t="shared" si="321"/>
        <v>1</v>
      </c>
      <c r="K6863" s="2" t="str">
        <f>IFERROR(VLOOKUP(A6863,Aux!A:B,2,0),"Outros")</f>
        <v>Municípios</v>
      </c>
      <c r="L6863" s="2">
        <f t="shared" si="322"/>
        <v>2019</v>
      </c>
      <c r="M6863">
        <f t="shared" si="323"/>
        <v>24</v>
      </c>
    </row>
    <row r="6864" spans="1:13" x14ac:dyDescent="0.35">
      <c r="A6864" t="s">
        <v>213</v>
      </c>
      <c r="B6864">
        <v>512012814</v>
      </c>
      <c r="C6864">
        <v>168702</v>
      </c>
      <c r="D6864" t="s">
        <v>5927</v>
      </c>
      <c r="E6864" s="1">
        <v>43629.485000000001</v>
      </c>
      <c r="F6864">
        <v>1</v>
      </c>
      <c r="G6864" t="s">
        <v>215</v>
      </c>
      <c r="H6864">
        <v>5</v>
      </c>
      <c r="I6864" s="1">
        <v>43657.999305555553</v>
      </c>
      <c r="J6864" s="2">
        <f t="shared" si="321"/>
        <v>1</v>
      </c>
      <c r="K6864" s="2" t="str">
        <f>IFERROR(VLOOKUP(A6864,Aux!A:B,2,0),"Outros")</f>
        <v>Municípios</v>
      </c>
      <c r="L6864" s="2">
        <f t="shared" si="322"/>
        <v>2019</v>
      </c>
      <c r="M6864">
        <f t="shared" si="323"/>
        <v>24</v>
      </c>
    </row>
    <row r="6865" spans="1:13" x14ac:dyDescent="0.35">
      <c r="A6865" t="s">
        <v>118</v>
      </c>
      <c r="B6865">
        <v>680015019</v>
      </c>
      <c r="C6865">
        <v>168703</v>
      </c>
      <c r="D6865" t="s">
        <v>5928</v>
      </c>
      <c r="E6865" s="1">
        <v>43629.496469907404</v>
      </c>
      <c r="F6865">
        <v>13</v>
      </c>
      <c r="G6865" t="s">
        <v>561</v>
      </c>
      <c r="H6865">
        <v>360</v>
      </c>
      <c r="I6865" s="1">
        <v>43635.666666666664</v>
      </c>
      <c r="J6865" s="2">
        <f t="shared" si="321"/>
        <v>1</v>
      </c>
      <c r="K6865" s="2" t="str">
        <f>IFERROR(VLOOKUP(A6865,Aux!A:B,2,0),"Outros")</f>
        <v>Águas e resíduos</v>
      </c>
      <c r="L6865" s="2">
        <f t="shared" si="322"/>
        <v>2019</v>
      </c>
      <c r="M6865">
        <f t="shared" si="323"/>
        <v>24</v>
      </c>
    </row>
    <row r="6866" spans="1:13" x14ac:dyDescent="0.35">
      <c r="A6866" t="s">
        <v>133</v>
      </c>
      <c r="B6866">
        <v>503539473</v>
      </c>
      <c r="C6866">
        <v>168704</v>
      </c>
      <c r="D6866" t="s">
        <v>5929</v>
      </c>
      <c r="E6866" s="1">
        <v>43629.497708333336</v>
      </c>
      <c r="F6866">
        <v>3</v>
      </c>
      <c r="G6866" t="s">
        <v>135</v>
      </c>
      <c r="H6866">
        <v>340</v>
      </c>
      <c r="I6866" s="1">
        <v>43659.999305555553</v>
      </c>
      <c r="J6866" s="2">
        <f t="shared" si="321"/>
        <v>1</v>
      </c>
      <c r="K6866" s="2" t="str">
        <f>IFERROR(VLOOKUP(A6866,Aux!A:B,2,0),"Outros")</f>
        <v>Municípios</v>
      </c>
      <c r="L6866" s="2">
        <f t="shared" si="322"/>
        <v>2019</v>
      </c>
      <c r="M6866">
        <f t="shared" si="323"/>
        <v>24</v>
      </c>
    </row>
    <row r="6867" spans="1:13" x14ac:dyDescent="0.35">
      <c r="A6867" t="s">
        <v>213</v>
      </c>
      <c r="B6867">
        <v>512012814</v>
      </c>
      <c r="C6867">
        <v>168705</v>
      </c>
      <c r="D6867" t="s">
        <v>6601</v>
      </c>
      <c r="E6867" s="1">
        <v>43629.516018518516</v>
      </c>
      <c r="F6867">
        <v>1</v>
      </c>
      <c r="G6867" t="s">
        <v>6602</v>
      </c>
      <c r="H6867">
        <v>5</v>
      </c>
      <c r="I6867" s="1">
        <v>43665.999305555553</v>
      </c>
      <c r="J6867" s="2">
        <f t="shared" si="321"/>
        <v>1</v>
      </c>
      <c r="K6867" s="2" t="str">
        <f>IFERROR(VLOOKUP(A6867,Aux!A:B,2,0),"Outros")</f>
        <v>Municípios</v>
      </c>
      <c r="L6867" s="2">
        <f t="shared" si="322"/>
        <v>2019</v>
      </c>
      <c r="M6867">
        <f t="shared" si="323"/>
        <v>24</v>
      </c>
    </row>
    <row r="6868" spans="1:13" x14ac:dyDescent="0.35">
      <c r="A6868" t="s">
        <v>267</v>
      </c>
      <c r="B6868">
        <v>505307685</v>
      </c>
      <c r="C6868">
        <v>168706</v>
      </c>
      <c r="E6868" s="1">
        <v>43629.590011574073</v>
      </c>
      <c r="F6868">
        <v>13</v>
      </c>
      <c r="G6868" t="s">
        <v>33</v>
      </c>
      <c r="H6868">
        <v>400</v>
      </c>
      <c r="J6868" s="2">
        <f t="shared" si="321"/>
        <v>1</v>
      </c>
      <c r="K6868" s="2" t="str">
        <f>IFERROR(VLOOKUP(A6868,Aux!A:B,2,0),"Outros")</f>
        <v>Municípios</v>
      </c>
      <c r="L6868" s="2">
        <f t="shared" si="322"/>
        <v>2019</v>
      </c>
      <c r="M6868">
        <f t="shared" si="323"/>
        <v>24</v>
      </c>
    </row>
    <row r="6869" spans="1:13" x14ac:dyDescent="0.35">
      <c r="A6869" t="s">
        <v>267</v>
      </c>
      <c r="B6869">
        <v>505307685</v>
      </c>
      <c r="C6869">
        <v>168707</v>
      </c>
      <c r="D6869" t="s">
        <v>6603</v>
      </c>
      <c r="E6869" s="1">
        <v>43629.590069444443</v>
      </c>
      <c r="F6869">
        <v>1</v>
      </c>
      <c r="G6869" t="s">
        <v>1330</v>
      </c>
      <c r="H6869">
        <v>5</v>
      </c>
      <c r="I6869" s="1">
        <v>43636.999305555553</v>
      </c>
      <c r="J6869" s="2">
        <f t="shared" si="321"/>
        <v>1</v>
      </c>
      <c r="K6869" s="2" t="str">
        <f>IFERROR(VLOOKUP(A6869,Aux!A:B,2,0),"Outros")</f>
        <v>Municípios</v>
      </c>
      <c r="L6869" s="2">
        <f t="shared" si="322"/>
        <v>2019</v>
      </c>
      <c r="M6869">
        <f t="shared" si="323"/>
        <v>24</v>
      </c>
    </row>
    <row r="6870" spans="1:13" x14ac:dyDescent="0.35">
      <c r="A6870" t="s">
        <v>226</v>
      </c>
      <c r="B6870">
        <v>506792382</v>
      </c>
      <c r="C6870">
        <v>168708</v>
      </c>
      <c r="D6870" t="s">
        <v>6141</v>
      </c>
      <c r="E6870" s="1">
        <v>43629.60193287037</v>
      </c>
      <c r="F6870">
        <v>1</v>
      </c>
      <c r="G6870" t="s">
        <v>1109</v>
      </c>
      <c r="H6870">
        <v>360</v>
      </c>
      <c r="I6870" s="1">
        <v>43642.75</v>
      </c>
      <c r="J6870" s="2">
        <f t="shared" si="321"/>
        <v>1</v>
      </c>
      <c r="K6870" s="2" t="str">
        <f>IFERROR(VLOOKUP(A6870,Aux!A:B,2,0),"Outros")</f>
        <v>Municípios</v>
      </c>
      <c r="L6870" s="2">
        <f t="shared" si="322"/>
        <v>2019</v>
      </c>
      <c r="M6870">
        <f t="shared" si="323"/>
        <v>24</v>
      </c>
    </row>
    <row r="6871" spans="1:13" x14ac:dyDescent="0.35">
      <c r="A6871" t="s">
        <v>60</v>
      </c>
      <c r="B6871">
        <v>505456010</v>
      </c>
      <c r="C6871">
        <v>168709</v>
      </c>
      <c r="D6871" t="s">
        <v>6353</v>
      </c>
      <c r="E6871" s="1">
        <v>43629.610509259262</v>
      </c>
      <c r="F6871">
        <v>13</v>
      </c>
      <c r="G6871" t="s">
        <v>6354</v>
      </c>
      <c r="H6871">
        <v>360</v>
      </c>
      <c r="I6871" s="1">
        <v>43645.999305555553</v>
      </c>
      <c r="J6871" s="2">
        <f t="shared" si="321"/>
        <v>1</v>
      </c>
      <c r="K6871" s="2" t="str">
        <f>IFERROR(VLOOKUP(A6871,Aux!A:B,2,0),"Outros")</f>
        <v>Municípios</v>
      </c>
      <c r="L6871" s="2">
        <f t="shared" si="322"/>
        <v>2019</v>
      </c>
      <c r="M6871">
        <f t="shared" si="323"/>
        <v>24</v>
      </c>
    </row>
    <row r="6872" spans="1:13" x14ac:dyDescent="0.35">
      <c r="A6872" t="s">
        <v>122</v>
      </c>
      <c r="B6872">
        <v>506173968</v>
      </c>
      <c r="C6872">
        <v>168710</v>
      </c>
      <c r="D6872" t="s">
        <v>5930</v>
      </c>
      <c r="E6872" s="1">
        <v>43629.612893518519</v>
      </c>
      <c r="F6872">
        <v>1</v>
      </c>
      <c r="G6872" t="s">
        <v>33</v>
      </c>
      <c r="H6872">
        <v>360</v>
      </c>
      <c r="I6872" s="1">
        <v>43634.75</v>
      </c>
      <c r="J6872" s="2">
        <f t="shared" si="321"/>
        <v>1</v>
      </c>
      <c r="K6872" s="2" t="str">
        <f>IFERROR(VLOOKUP(A6872,Aux!A:B,2,0),"Outros")</f>
        <v>Municípios</v>
      </c>
      <c r="L6872" s="2">
        <f t="shared" si="322"/>
        <v>2019</v>
      </c>
      <c r="M6872">
        <f t="shared" si="323"/>
        <v>24</v>
      </c>
    </row>
    <row r="6873" spans="1:13" x14ac:dyDescent="0.35">
      <c r="A6873" t="s">
        <v>60</v>
      </c>
      <c r="B6873">
        <v>505456010</v>
      </c>
      <c r="C6873">
        <v>168711</v>
      </c>
      <c r="D6873" t="s">
        <v>5931</v>
      </c>
      <c r="E6873" s="1">
        <v>43629.615474537037</v>
      </c>
      <c r="F6873">
        <v>3</v>
      </c>
      <c r="G6873" t="s">
        <v>1368</v>
      </c>
      <c r="H6873">
        <v>400</v>
      </c>
      <c r="J6873" s="2">
        <f t="shared" si="321"/>
        <v>1</v>
      </c>
      <c r="K6873" s="2" t="str">
        <f>IFERROR(VLOOKUP(A6873,Aux!A:B,2,0),"Outros")</f>
        <v>Municípios</v>
      </c>
      <c r="L6873" s="2">
        <f t="shared" si="322"/>
        <v>2019</v>
      </c>
      <c r="M6873">
        <f t="shared" si="323"/>
        <v>24</v>
      </c>
    </row>
    <row r="6874" spans="1:13" x14ac:dyDescent="0.35">
      <c r="A6874" t="s">
        <v>154</v>
      </c>
      <c r="B6874">
        <v>506818829</v>
      </c>
      <c r="C6874">
        <v>168712</v>
      </c>
      <c r="D6874" t="s">
        <v>6142</v>
      </c>
      <c r="E6874" s="1">
        <v>43629.625104166669</v>
      </c>
      <c r="F6874">
        <v>13</v>
      </c>
      <c r="G6874" t="s">
        <v>6143</v>
      </c>
      <c r="H6874">
        <v>360</v>
      </c>
      <c r="I6874" s="1">
        <v>43639.999305555553</v>
      </c>
      <c r="J6874" s="2">
        <f t="shared" si="321"/>
        <v>1</v>
      </c>
      <c r="K6874" s="2" t="str">
        <f>IFERROR(VLOOKUP(A6874,Aux!A:B,2,0),"Outros")</f>
        <v>Municípios</v>
      </c>
      <c r="L6874" s="2">
        <f t="shared" si="322"/>
        <v>2019</v>
      </c>
      <c r="M6874">
        <f t="shared" si="323"/>
        <v>24</v>
      </c>
    </row>
    <row r="6875" spans="1:13" x14ac:dyDescent="0.35">
      <c r="A6875" t="s">
        <v>37</v>
      </c>
      <c r="B6875">
        <v>506187543</v>
      </c>
      <c r="C6875">
        <v>168713</v>
      </c>
      <c r="D6875" t="s">
        <v>6082</v>
      </c>
      <c r="E6875" s="1">
        <v>43629.629282407404</v>
      </c>
      <c r="F6875">
        <v>1</v>
      </c>
      <c r="G6875" t="s">
        <v>80</v>
      </c>
      <c r="H6875">
        <v>360</v>
      </c>
      <c r="I6875" s="1">
        <v>43634.999305555553</v>
      </c>
      <c r="J6875" s="2">
        <f t="shared" si="321"/>
        <v>1</v>
      </c>
      <c r="K6875" s="2" t="str">
        <f>IFERROR(VLOOKUP(A6875,Aux!A:B,2,0),"Outros")</f>
        <v>Municípios</v>
      </c>
      <c r="L6875" s="2">
        <f t="shared" si="322"/>
        <v>2019</v>
      </c>
      <c r="M6875">
        <f t="shared" si="323"/>
        <v>24</v>
      </c>
    </row>
    <row r="6876" spans="1:13" x14ac:dyDescent="0.35">
      <c r="A6876" t="s">
        <v>454</v>
      </c>
      <c r="B6876">
        <v>503450189</v>
      </c>
      <c r="C6876">
        <v>168714</v>
      </c>
      <c r="D6876" t="s">
        <v>6251</v>
      </c>
      <c r="E6876" s="1">
        <v>43629.630925925929</v>
      </c>
      <c r="F6876">
        <v>13</v>
      </c>
      <c r="G6876" t="s">
        <v>1207</v>
      </c>
      <c r="H6876">
        <v>5</v>
      </c>
      <c r="I6876" s="1">
        <v>43637.75</v>
      </c>
      <c r="J6876" s="2">
        <f t="shared" si="321"/>
        <v>1</v>
      </c>
      <c r="K6876" s="2" t="str">
        <f>IFERROR(VLOOKUP(A6876,Aux!A:B,2,0),"Outros")</f>
        <v>Estradas</v>
      </c>
      <c r="L6876" s="2">
        <f t="shared" si="322"/>
        <v>2019</v>
      </c>
      <c r="M6876">
        <f t="shared" si="323"/>
        <v>24</v>
      </c>
    </row>
    <row r="6877" spans="1:13" x14ac:dyDescent="0.35">
      <c r="A6877" t="s">
        <v>223</v>
      </c>
      <c r="B6877">
        <v>680018140</v>
      </c>
      <c r="C6877">
        <v>168715</v>
      </c>
      <c r="D6877" t="s">
        <v>6144</v>
      </c>
      <c r="E6877" s="1">
        <v>43629.631331018521</v>
      </c>
      <c r="F6877">
        <v>3</v>
      </c>
      <c r="G6877" t="s">
        <v>225</v>
      </c>
      <c r="H6877">
        <v>360</v>
      </c>
      <c r="I6877" s="1">
        <v>43664.999305555553</v>
      </c>
      <c r="J6877" s="2">
        <f t="shared" si="321"/>
        <v>1</v>
      </c>
      <c r="K6877" s="2" t="str">
        <f>IFERROR(VLOOKUP(A6877,Aux!A:B,2,0),"Outros")</f>
        <v>Municípios</v>
      </c>
      <c r="L6877" s="2">
        <f t="shared" si="322"/>
        <v>2019</v>
      </c>
      <c r="M6877">
        <f t="shared" si="323"/>
        <v>24</v>
      </c>
    </row>
    <row r="6878" spans="1:13" x14ac:dyDescent="0.35">
      <c r="A6878" t="s">
        <v>85</v>
      </c>
      <c r="B6878">
        <v>506642798</v>
      </c>
      <c r="C6878">
        <v>168716</v>
      </c>
      <c r="D6878" t="s">
        <v>6604</v>
      </c>
      <c r="E6878" s="1">
        <v>43629.642696759256</v>
      </c>
      <c r="F6878">
        <v>1</v>
      </c>
      <c r="G6878" t="s">
        <v>33</v>
      </c>
      <c r="H6878">
        <v>360</v>
      </c>
      <c r="I6878" s="1">
        <v>43638.958333333336</v>
      </c>
      <c r="J6878" s="2">
        <f t="shared" si="321"/>
        <v>1</v>
      </c>
      <c r="K6878" s="2" t="str">
        <f>IFERROR(VLOOKUP(A6878,Aux!A:B,2,0),"Outros")</f>
        <v>Municípios</v>
      </c>
      <c r="L6878" s="2">
        <f t="shared" si="322"/>
        <v>2019</v>
      </c>
      <c r="M6878">
        <f t="shared" si="323"/>
        <v>24</v>
      </c>
    </row>
    <row r="6879" spans="1:13" x14ac:dyDescent="0.35">
      <c r="A6879" t="s">
        <v>122</v>
      </c>
      <c r="B6879">
        <v>506173968</v>
      </c>
      <c r="C6879">
        <v>168717</v>
      </c>
      <c r="D6879" t="s">
        <v>6355</v>
      </c>
      <c r="E6879" s="1">
        <v>43629.645543981482</v>
      </c>
      <c r="F6879">
        <v>1</v>
      </c>
      <c r="G6879" t="s">
        <v>2796</v>
      </c>
      <c r="H6879">
        <v>360</v>
      </c>
      <c r="I6879" s="1">
        <v>43665.708333333336</v>
      </c>
      <c r="J6879" s="2">
        <f t="shared" si="321"/>
        <v>1</v>
      </c>
      <c r="K6879" s="2" t="str">
        <f>IFERROR(VLOOKUP(A6879,Aux!A:B,2,0),"Outros")</f>
        <v>Municípios</v>
      </c>
      <c r="L6879" s="2">
        <f t="shared" si="322"/>
        <v>2019</v>
      </c>
      <c r="M6879">
        <f t="shared" si="323"/>
        <v>24</v>
      </c>
    </row>
    <row r="6880" spans="1:13" x14ac:dyDescent="0.35">
      <c r="A6880" t="s">
        <v>5276</v>
      </c>
      <c r="B6880">
        <v>502046830</v>
      </c>
      <c r="C6880">
        <v>168718</v>
      </c>
      <c r="D6880" t="s">
        <v>6083</v>
      </c>
      <c r="E6880" s="1">
        <v>43629.65042824074</v>
      </c>
      <c r="F6880">
        <v>3</v>
      </c>
      <c r="G6880" t="s">
        <v>5941</v>
      </c>
      <c r="H6880">
        <v>360</v>
      </c>
      <c r="I6880" s="1">
        <v>43648.999305555553</v>
      </c>
      <c r="J6880" s="2">
        <f t="shared" si="321"/>
        <v>1</v>
      </c>
      <c r="K6880" s="2" t="str">
        <f>IFERROR(VLOOKUP(A6880,Aux!A:B,2,0),"Outros")</f>
        <v>Municípios</v>
      </c>
      <c r="L6880" s="2">
        <f t="shared" si="322"/>
        <v>2019</v>
      </c>
      <c r="M6880">
        <f t="shared" si="323"/>
        <v>24</v>
      </c>
    </row>
    <row r="6881" spans="1:13" x14ac:dyDescent="0.35">
      <c r="A6881" t="s">
        <v>112</v>
      </c>
      <c r="B6881">
        <v>501144218</v>
      </c>
      <c r="C6881">
        <v>168724</v>
      </c>
      <c r="D6881" t="s">
        <v>6252</v>
      </c>
      <c r="E6881" s="1">
        <v>43629.666226851848</v>
      </c>
      <c r="F6881">
        <v>3</v>
      </c>
      <c r="G6881" t="s">
        <v>114</v>
      </c>
      <c r="H6881">
        <v>360</v>
      </c>
      <c r="I6881" s="1">
        <v>43639.999305555553</v>
      </c>
      <c r="J6881" s="2">
        <f t="shared" si="321"/>
        <v>1</v>
      </c>
      <c r="K6881" s="2" t="str">
        <f>IFERROR(VLOOKUP(A6881,Aux!A:B,2,0),"Outros")</f>
        <v>Municípios</v>
      </c>
      <c r="L6881" s="2">
        <f t="shared" si="322"/>
        <v>2019</v>
      </c>
      <c r="M6881">
        <f t="shared" si="323"/>
        <v>24</v>
      </c>
    </row>
    <row r="6882" spans="1:13" x14ac:dyDescent="0.35">
      <c r="A6882" t="s">
        <v>239</v>
      </c>
      <c r="B6882">
        <v>512042659</v>
      </c>
      <c r="C6882">
        <v>168732</v>
      </c>
      <c r="E6882" s="1">
        <v>43629.695185185185</v>
      </c>
      <c r="F6882">
        <v>13</v>
      </c>
      <c r="G6882" t="s">
        <v>33</v>
      </c>
      <c r="H6882">
        <v>400</v>
      </c>
      <c r="J6882" s="2">
        <f t="shared" si="321"/>
        <v>1</v>
      </c>
      <c r="K6882" s="2" t="str">
        <f>IFERROR(VLOOKUP(A6882,Aux!A:B,2,0),"Outros")</f>
        <v>Municípios</v>
      </c>
      <c r="L6882" s="2">
        <f t="shared" si="322"/>
        <v>2019</v>
      </c>
      <c r="M6882">
        <f t="shared" si="323"/>
        <v>24</v>
      </c>
    </row>
    <row r="6883" spans="1:13" x14ac:dyDescent="0.35">
      <c r="A6883" t="s">
        <v>815</v>
      </c>
      <c r="B6883">
        <v>504821369</v>
      </c>
      <c r="C6883">
        <v>168742</v>
      </c>
      <c r="D6883" t="s">
        <v>5932</v>
      </c>
      <c r="E6883" s="1">
        <v>43629.733217592591</v>
      </c>
      <c r="F6883">
        <v>13</v>
      </c>
      <c r="G6883" t="s">
        <v>345</v>
      </c>
      <c r="H6883">
        <v>340</v>
      </c>
      <c r="I6883" s="1">
        <v>43634.708333333336</v>
      </c>
      <c r="J6883" s="2">
        <f t="shared" si="321"/>
        <v>1</v>
      </c>
      <c r="K6883" s="2" t="str">
        <f>IFERROR(VLOOKUP(A6883,Aux!A:B,2,0),"Outros")</f>
        <v>Municípios</v>
      </c>
      <c r="L6883" s="2">
        <f t="shared" si="322"/>
        <v>2019</v>
      </c>
      <c r="M6883">
        <f t="shared" si="323"/>
        <v>24</v>
      </c>
    </row>
    <row r="6884" spans="1:13" x14ac:dyDescent="0.35">
      <c r="A6884" t="s">
        <v>112</v>
      </c>
      <c r="B6884">
        <v>501144218</v>
      </c>
      <c r="C6884">
        <v>168746</v>
      </c>
      <c r="D6884" t="s">
        <v>6605</v>
      </c>
      <c r="E6884" s="1">
        <v>43629.741018518522</v>
      </c>
      <c r="F6884">
        <v>1</v>
      </c>
      <c r="G6884" t="s">
        <v>1242</v>
      </c>
      <c r="H6884">
        <v>360</v>
      </c>
      <c r="I6884" s="1">
        <v>43639.999305555553</v>
      </c>
      <c r="J6884" s="2">
        <f t="shared" si="321"/>
        <v>1</v>
      </c>
      <c r="K6884" s="2" t="str">
        <f>IFERROR(VLOOKUP(A6884,Aux!A:B,2,0),"Outros")</f>
        <v>Municípios</v>
      </c>
      <c r="L6884" s="2">
        <f t="shared" si="322"/>
        <v>2019</v>
      </c>
      <c r="M6884">
        <f t="shared" si="323"/>
        <v>24</v>
      </c>
    </row>
    <row r="6885" spans="1:13" x14ac:dyDescent="0.35">
      <c r="A6885" t="s">
        <v>54</v>
      </c>
      <c r="B6885">
        <v>508345464</v>
      </c>
      <c r="C6885">
        <v>168749</v>
      </c>
      <c r="D6885" t="s">
        <v>6084</v>
      </c>
      <c r="E6885" s="1">
        <v>43629.745081018518</v>
      </c>
      <c r="F6885">
        <v>1</v>
      </c>
      <c r="G6885" t="s">
        <v>567</v>
      </c>
      <c r="H6885">
        <v>360</v>
      </c>
      <c r="I6885" s="1">
        <v>43635.75</v>
      </c>
      <c r="J6885" s="2">
        <f t="shared" si="321"/>
        <v>1</v>
      </c>
      <c r="K6885" s="2" t="str">
        <f>IFERROR(VLOOKUP(A6885,Aux!A:B,2,0),"Outros")</f>
        <v>Outros</v>
      </c>
      <c r="L6885" s="2">
        <f t="shared" si="322"/>
        <v>2019</v>
      </c>
      <c r="M6885">
        <f t="shared" si="323"/>
        <v>24</v>
      </c>
    </row>
    <row r="6886" spans="1:13" x14ac:dyDescent="0.35">
      <c r="A6886" t="s">
        <v>815</v>
      </c>
      <c r="B6886">
        <v>504821369</v>
      </c>
      <c r="C6886">
        <v>168751</v>
      </c>
      <c r="D6886" t="s">
        <v>6085</v>
      </c>
      <c r="E6886" s="1">
        <v>43629.748530092591</v>
      </c>
      <c r="F6886">
        <v>1</v>
      </c>
      <c r="G6886" t="s">
        <v>345</v>
      </c>
      <c r="H6886">
        <v>340</v>
      </c>
      <c r="I6886" s="1">
        <v>43634.708333333336</v>
      </c>
      <c r="J6886" s="2">
        <f t="shared" si="321"/>
        <v>1</v>
      </c>
      <c r="K6886" s="2" t="str">
        <f>IFERROR(VLOOKUP(A6886,Aux!A:B,2,0),"Outros")</f>
        <v>Municípios</v>
      </c>
      <c r="L6886" s="2">
        <f t="shared" si="322"/>
        <v>2019</v>
      </c>
      <c r="M6886">
        <f t="shared" si="323"/>
        <v>24</v>
      </c>
    </row>
    <row r="6887" spans="1:13" x14ac:dyDescent="0.35">
      <c r="A6887" t="s">
        <v>140</v>
      </c>
      <c r="B6887">
        <v>506614913</v>
      </c>
      <c r="C6887">
        <v>168767</v>
      </c>
      <c r="D6887" t="s">
        <v>6086</v>
      </c>
      <c r="E6887" s="1">
        <v>43630.358437499999</v>
      </c>
      <c r="F6887">
        <v>13</v>
      </c>
      <c r="G6887" t="s">
        <v>47</v>
      </c>
      <c r="H6887">
        <v>340</v>
      </c>
      <c r="I6887" s="1">
        <v>43642.999305555553</v>
      </c>
      <c r="J6887" s="2">
        <f t="shared" si="321"/>
        <v>1</v>
      </c>
      <c r="K6887" s="2" t="str">
        <f>IFERROR(VLOOKUP(A6887,Aux!A:B,2,0),"Outros")</f>
        <v>Municípios</v>
      </c>
      <c r="L6887" s="2">
        <f t="shared" si="322"/>
        <v>2019</v>
      </c>
      <c r="M6887">
        <f t="shared" si="323"/>
        <v>24</v>
      </c>
    </row>
    <row r="6888" spans="1:13" x14ac:dyDescent="0.35">
      <c r="A6888" t="s">
        <v>118</v>
      </c>
      <c r="B6888">
        <v>680015019</v>
      </c>
      <c r="C6888">
        <v>168768</v>
      </c>
      <c r="D6888" t="s">
        <v>6195</v>
      </c>
      <c r="E6888" s="1">
        <v>43630.377800925926</v>
      </c>
      <c r="F6888">
        <v>3</v>
      </c>
      <c r="G6888" t="s">
        <v>1146</v>
      </c>
      <c r="H6888">
        <v>360</v>
      </c>
      <c r="I6888" s="1">
        <v>43672.999305555553</v>
      </c>
      <c r="J6888" s="2">
        <f t="shared" si="321"/>
        <v>1</v>
      </c>
      <c r="K6888" s="2" t="str">
        <f>IFERROR(VLOOKUP(A6888,Aux!A:B,2,0),"Outros")</f>
        <v>Águas e resíduos</v>
      </c>
      <c r="L6888" s="2">
        <f t="shared" si="322"/>
        <v>2019</v>
      </c>
      <c r="M6888">
        <f t="shared" si="323"/>
        <v>24</v>
      </c>
    </row>
    <row r="6889" spans="1:13" x14ac:dyDescent="0.35">
      <c r="A6889" t="s">
        <v>71</v>
      </c>
      <c r="B6889">
        <v>500051054</v>
      </c>
      <c r="C6889">
        <v>168769</v>
      </c>
      <c r="D6889" t="s">
        <v>6448</v>
      </c>
      <c r="E6889" s="1">
        <v>43630.380428240744</v>
      </c>
      <c r="F6889">
        <v>3</v>
      </c>
      <c r="G6889" t="s">
        <v>243</v>
      </c>
      <c r="H6889">
        <v>340</v>
      </c>
      <c r="I6889" s="1">
        <v>43647.791666666664</v>
      </c>
      <c r="J6889" s="2">
        <f t="shared" si="321"/>
        <v>1</v>
      </c>
      <c r="K6889" s="2" t="str">
        <f>IFERROR(VLOOKUP(A6889,Aux!A:B,2,0),"Outros")</f>
        <v>Municípios</v>
      </c>
      <c r="L6889" s="2">
        <f t="shared" si="322"/>
        <v>2019</v>
      </c>
      <c r="M6889">
        <f t="shared" si="323"/>
        <v>24</v>
      </c>
    </row>
    <row r="6890" spans="1:13" x14ac:dyDescent="0.35">
      <c r="A6890" t="s">
        <v>54</v>
      </c>
      <c r="B6890">
        <v>508345464</v>
      </c>
      <c r="C6890">
        <v>168770</v>
      </c>
      <c r="D6890" t="s">
        <v>6145</v>
      </c>
      <c r="E6890" s="1">
        <v>43630.396122685182</v>
      </c>
      <c r="F6890">
        <v>13</v>
      </c>
      <c r="G6890" t="s">
        <v>567</v>
      </c>
      <c r="H6890">
        <v>360</v>
      </c>
      <c r="I6890" s="1">
        <v>43639.75</v>
      </c>
      <c r="J6890" s="2">
        <f t="shared" si="321"/>
        <v>1</v>
      </c>
      <c r="K6890" s="2" t="str">
        <f>IFERROR(VLOOKUP(A6890,Aux!A:B,2,0),"Outros")</f>
        <v>Outros</v>
      </c>
      <c r="L6890" s="2">
        <f t="shared" si="322"/>
        <v>2019</v>
      </c>
      <c r="M6890">
        <f t="shared" si="323"/>
        <v>24</v>
      </c>
    </row>
    <row r="6891" spans="1:13" x14ac:dyDescent="0.35">
      <c r="A6891" t="s">
        <v>81</v>
      </c>
      <c r="B6891">
        <v>506780902</v>
      </c>
      <c r="C6891">
        <v>168771</v>
      </c>
      <c r="D6891" t="s">
        <v>2880</v>
      </c>
      <c r="E6891" s="1">
        <v>43630.407569444447</v>
      </c>
      <c r="F6891">
        <v>13</v>
      </c>
      <c r="G6891" t="s">
        <v>83</v>
      </c>
      <c r="H6891">
        <v>360</v>
      </c>
      <c r="I6891" s="1">
        <v>43646.999305555553</v>
      </c>
      <c r="J6891" s="2">
        <f t="shared" si="321"/>
        <v>1</v>
      </c>
      <c r="K6891" s="2" t="str">
        <f>IFERROR(VLOOKUP(A6891,Aux!A:B,2,0),"Outros")</f>
        <v>Municípios</v>
      </c>
      <c r="L6891" s="2">
        <f t="shared" si="322"/>
        <v>2019</v>
      </c>
      <c r="M6891">
        <f t="shared" si="323"/>
        <v>24</v>
      </c>
    </row>
    <row r="6892" spans="1:13" x14ac:dyDescent="0.35">
      <c r="A6892" t="s">
        <v>267</v>
      </c>
      <c r="B6892">
        <v>505307685</v>
      </c>
      <c r="C6892">
        <v>168772</v>
      </c>
      <c r="D6892" t="s">
        <v>6405</v>
      </c>
      <c r="E6892" s="1">
        <v>43630.41269675926</v>
      </c>
      <c r="F6892">
        <v>13</v>
      </c>
      <c r="G6892" t="s">
        <v>33</v>
      </c>
      <c r="H6892">
        <v>360</v>
      </c>
      <c r="I6892" s="1">
        <v>43637.999305555553</v>
      </c>
      <c r="J6892" s="2">
        <f t="shared" si="321"/>
        <v>1</v>
      </c>
      <c r="K6892" s="2" t="str">
        <f>IFERROR(VLOOKUP(A6892,Aux!A:B,2,0),"Outros")</f>
        <v>Municípios</v>
      </c>
      <c r="L6892" s="2">
        <f t="shared" si="322"/>
        <v>2019</v>
      </c>
      <c r="M6892">
        <f t="shared" si="323"/>
        <v>24</v>
      </c>
    </row>
    <row r="6893" spans="1:13" x14ac:dyDescent="0.35">
      <c r="A6893" t="s">
        <v>37</v>
      </c>
      <c r="B6893">
        <v>506187543</v>
      </c>
      <c r="C6893">
        <v>168774</v>
      </c>
      <c r="D6893" t="s">
        <v>5868</v>
      </c>
      <c r="E6893" s="1">
        <v>43630.41878472222</v>
      </c>
      <c r="F6893">
        <v>3</v>
      </c>
      <c r="G6893" t="s">
        <v>1246</v>
      </c>
      <c r="H6893">
        <v>340</v>
      </c>
      <c r="I6893" s="1">
        <v>43647.999305555553</v>
      </c>
      <c r="J6893" s="2">
        <f t="shared" si="321"/>
        <v>1</v>
      </c>
      <c r="K6893" s="2" t="str">
        <f>IFERROR(VLOOKUP(A6893,Aux!A:B,2,0),"Outros")</f>
        <v>Municípios</v>
      </c>
      <c r="L6893" s="2">
        <f t="shared" si="322"/>
        <v>2019</v>
      </c>
      <c r="M6893">
        <f t="shared" si="323"/>
        <v>24</v>
      </c>
    </row>
    <row r="6894" spans="1:13" x14ac:dyDescent="0.35">
      <c r="A6894" t="s">
        <v>465</v>
      </c>
      <c r="B6894">
        <v>600084779</v>
      </c>
      <c r="C6894">
        <v>168775</v>
      </c>
      <c r="D6894" t="s">
        <v>6146</v>
      </c>
      <c r="E6894" s="1">
        <v>43630.423530092594</v>
      </c>
      <c r="F6894">
        <v>13</v>
      </c>
      <c r="G6894" t="s">
        <v>622</v>
      </c>
      <c r="H6894">
        <v>340</v>
      </c>
      <c r="I6894" s="1">
        <v>43640.708333333336</v>
      </c>
      <c r="J6894" s="2">
        <f t="shared" si="321"/>
        <v>1</v>
      </c>
      <c r="K6894" s="2" t="str">
        <f>IFERROR(VLOOKUP(A6894,Aux!A:B,2,0),"Outros")</f>
        <v>Outros</v>
      </c>
      <c r="L6894" s="2">
        <f t="shared" si="322"/>
        <v>2019</v>
      </c>
      <c r="M6894">
        <f t="shared" si="323"/>
        <v>24</v>
      </c>
    </row>
    <row r="6895" spans="1:13" x14ac:dyDescent="0.35">
      <c r="A6895" t="s">
        <v>122</v>
      </c>
      <c r="B6895">
        <v>506173968</v>
      </c>
      <c r="C6895">
        <v>168776</v>
      </c>
      <c r="D6895" t="s">
        <v>6501</v>
      </c>
      <c r="E6895" s="1">
        <v>43630.427245370367</v>
      </c>
      <c r="F6895">
        <v>1</v>
      </c>
      <c r="G6895" t="s">
        <v>33</v>
      </c>
      <c r="H6895">
        <v>340</v>
      </c>
      <c r="I6895" s="1">
        <v>43632.75</v>
      </c>
      <c r="J6895" s="2">
        <f t="shared" si="321"/>
        <v>1</v>
      </c>
      <c r="K6895" s="2" t="str">
        <f>IFERROR(VLOOKUP(A6895,Aux!A:B,2,0),"Outros")</f>
        <v>Municípios</v>
      </c>
      <c r="L6895" s="2">
        <f t="shared" si="322"/>
        <v>2019</v>
      </c>
      <c r="M6895">
        <f t="shared" si="323"/>
        <v>24</v>
      </c>
    </row>
    <row r="6896" spans="1:13" x14ac:dyDescent="0.35">
      <c r="A6896" t="s">
        <v>63</v>
      </c>
      <c r="B6896">
        <v>502098139</v>
      </c>
      <c r="C6896">
        <v>168777</v>
      </c>
      <c r="D6896" t="s">
        <v>6502</v>
      </c>
      <c r="E6896" s="1">
        <v>43630.429791666669</v>
      </c>
      <c r="F6896">
        <v>3</v>
      </c>
      <c r="G6896" t="s">
        <v>3669</v>
      </c>
      <c r="H6896">
        <v>5</v>
      </c>
      <c r="I6896" s="1">
        <v>43694.708333333336</v>
      </c>
      <c r="J6896" s="2">
        <f t="shared" si="321"/>
        <v>1</v>
      </c>
      <c r="K6896" s="2" t="str">
        <f>IFERROR(VLOOKUP(A6896,Aux!A:B,2,0),"Outros")</f>
        <v>Municípios</v>
      </c>
      <c r="L6896" s="2">
        <f t="shared" si="322"/>
        <v>2019</v>
      </c>
      <c r="M6896">
        <f t="shared" si="323"/>
        <v>24</v>
      </c>
    </row>
    <row r="6897" spans="1:13" x14ac:dyDescent="0.35">
      <c r="A6897" t="s">
        <v>54</v>
      </c>
      <c r="B6897">
        <v>508345464</v>
      </c>
      <c r="C6897">
        <v>168778</v>
      </c>
      <c r="D6897" t="s">
        <v>6503</v>
      </c>
      <c r="E6897" s="1">
        <v>43630.430011574077</v>
      </c>
      <c r="F6897">
        <v>3</v>
      </c>
      <c r="G6897" t="s">
        <v>6504</v>
      </c>
      <c r="H6897">
        <v>360</v>
      </c>
      <c r="I6897" s="1">
        <v>43651.666666666664</v>
      </c>
      <c r="J6897" s="2">
        <f t="shared" si="321"/>
        <v>1</v>
      </c>
      <c r="K6897" s="2" t="str">
        <f>IFERROR(VLOOKUP(A6897,Aux!A:B,2,0),"Outros")</f>
        <v>Outros</v>
      </c>
      <c r="L6897" s="2">
        <f t="shared" si="322"/>
        <v>2019</v>
      </c>
      <c r="M6897">
        <f t="shared" si="323"/>
        <v>24</v>
      </c>
    </row>
    <row r="6898" spans="1:13" x14ac:dyDescent="0.35">
      <c r="A6898" t="s">
        <v>136</v>
      </c>
      <c r="B6898">
        <v>506730573</v>
      </c>
      <c r="C6898">
        <v>168779</v>
      </c>
      <c r="D6898" t="s">
        <v>6449</v>
      </c>
      <c r="E6898" s="1">
        <v>43630.432997685188</v>
      </c>
      <c r="F6898">
        <v>13</v>
      </c>
      <c r="G6898" t="s">
        <v>138</v>
      </c>
      <c r="H6898">
        <v>340</v>
      </c>
      <c r="I6898" s="1">
        <v>43650.625</v>
      </c>
      <c r="J6898" s="2">
        <f t="shared" si="321"/>
        <v>1</v>
      </c>
      <c r="K6898" s="2" t="str">
        <f>IFERROR(VLOOKUP(A6898,Aux!A:B,2,0),"Outros")</f>
        <v>Municípios</v>
      </c>
      <c r="L6898" s="2">
        <f t="shared" si="322"/>
        <v>2019</v>
      </c>
      <c r="M6898">
        <f t="shared" si="323"/>
        <v>24</v>
      </c>
    </row>
    <row r="6899" spans="1:13" x14ac:dyDescent="0.35">
      <c r="A6899" t="s">
        <v>226</v>
      </c>
      <c r="B6899">
        <v>506792382</v>
      </c>
      <c r="C6899">
        <v>168780</v>
      </c>
      <c r="D6899" t="s">
        <v>6505</v>
      </c>
      <c r="E6899" s="1">
        <v>43630.436782407407</v>
      </c>
      <c r="F6899">
        <v>13</v>
      </c>
      <c r="G6899" t="s">
        <v>1109</v>
      </c>
      <c r="H6899">
        <v>360</v>
      </c>
      <c r="I6899" s="1">
        <v>43642.999305555553</v>
      </c>
      <c r="J6899" s="2">
        <f t="shared" si="321"/>
        <v>1</v>
      </c>
      <c r="K6899" s="2" t="str">
        <f>IFERROR(VLOOKUP(A6899,Aux!A:B,2,0),"Outros")</f>
        <v>Municípios</v>
      </c>
      <c r="L6899" s="2">
        <f t="shared" si="322"/>
        <v>2019</v>
      </c>
      <c r="M6899">
        <f t="shared" si="323"/>
        <v>24</v>
      </c>
    </row>
    <row r="6900" spans="1:13" x14ac:dyDescent="0.35">
      <c r="A6900" t="s">
        <v>464</v>
      </c>
      <c r="B6900">
        <v>512026840</v>
      </c>
      <c r="C6900">
        <v>168781</v>
      </c>
      <c r="D6900" t="s">
        <v>972</v>
      </c>
      <c r="E6900" s="1">
        <v>43630.438159722224</v>
      </c>
      <c r="F6900">
        <v>3</v>
      </c>
      <c r="G6900" t="s">
        <v>356</v>
      </c>
      <c r="H6900">
        <v>400</v>
      </c>
      <c r="I6900" s="1">
        <v>43525.999305555553</v>
      </c>
      <c r="J6900" s="2">
        <f t="shared" si="321"/>
        <v>1</v>
      </c>
      <c r="K6900" s="2" t="str">
        <f>IFERROR(VLOOKUP(A6900,Aux!A:B,2,0),"Outros")</f>
        <v>Outros</v>
      </c>
      <c r="L6900" s="2">
        <f t="shared" si="322"/>
        <v>2019</v>
      </c>
      <c r="M6900">
        <f t="shared" si="323"/>
        <v>24</v>
      </c>
    </row>
    <row r="6901" spans="1:13" x14ac:dyDescent="0.35">
      <c r="A6901" t="s">
        <v>226</v>
      </c>
      <c r="B6901">
        <v>506792382</v>
      </c>
      <c r="C6901">
        <v>168782</v>
      </c>
      <c r="D6901" t="s">
        <v>6301</v>
      </c>
      <c r="E6901" s="1">
        <v>43630.441087962965</v>
      </c>
      <c r="F6901">
        <v>13</v>
      </c>
      <c r="G6901" t="s">
        <v>6302</v>
      </c>
      <c r="H6901">
        <v>360</v>
      </c>
      <c r="I6901" s="1">
        <v>43637.999305555553</v>
      </c>
      <c r="J6901" s="2">
        <f t="shared" si="321"/>
        <v>1</v>
      </c>
      <c r="K6901" s="2" t="str">
        <f>IFERROR(VLOOKUP(A6901,Aux!A:B,2,0),"Outros")</f>
        <v>Municípios</v>
      </c>
      <c r="L6901" s="2">
        <f t="shared" si="322"/>
        <v>2019</v>
      </c>
      <c r="M6901">
        <f t="shared" si="323"/>
        <v>24</v>
      </c>
    </row>
    <row r="6902" spans="1:13" x14ac:dyDescent="0.35">
      <c r="A6902" t="s">
        <v>37</v>
      </c>
      <c r="B6902">
        <v>506187543</v>
      </c>
      <c r="C6902">
        <v>168783</v>
      </c>
      <c r="D6902" t="s">
        <v>6196</v>
      </c>
      <c r="E6902" s="1">
        <v>43630.443159722221</v>
      </c>
      <c r="F6902">
        <v>3</v>
      </c>
      <c r="G6902" t="s">
        <v>522</v>
      </c>
      <c r="H6902">
        <v>5</v>
      </c>
      <c r="I6902" s="1">
        <v>43674.999305555553</v>
      </c>
      <c r="J6902" s="2">
        <f t="shared" si="321"/>
        <v>1</v>
      </c>
      <c r="K6902" s="2" t="str">
        <f>IFERROR(VLOOKUP(A6902,Aux!A:B,2,0),"Outros")</f>
        <v>Municípios</v>
      </c>
      <c r="L6902" s="2">
        <f t="shared" si="322"/>
        <v>2019</v>
      </c>
      <c r="M6902">
        <f t="shared" si="323"/>
        <v>24</v>
      </c>
    </row>
    <row r="6903" spans="1:13" x14ac:dyDescent="0.35">
      <c r="A6903" t="s">
        <v>226</v>
      </c>
      <c r="B6903">
        <v>506792382</v>
      </c>
      <c r="C6903">
        <v>168784</v>
      </c>
      <c r="D6903" t="s">
        <v>6197</v>
      </c>
      <c r="E6903" s="1">
        <v>43630.444074074076</v>
      </c>
      <c r="F6903">
        <v>13</v>
      </c>
      <c r="G6903" t="s">
        <v>1109</v>
      </c>
      <c r="H6903">
        <v>360</v>
      </c>
      <c r="I6903" s="1">
        <v>43642.999305555553</v>
      </c>
      <c r="J6903" s="2">
        <f t="shared" si="321"/>
        <v>1</v>
      </c>
      <c r="K6903" s="2" t="str">
        <f>IFERROR(VLOOKUP(A6903,Aux!A:B,2,0),"Outros")</f>
        <v>Municípios</v>
      </c>
      <c r="L6903" s="2">
        <f t="shared" si="322"/>
        <v>2019</v>
      </c>
      <c r="M6903">
        <f t="shared" si="323"/>
        <v>24</v>
      </c>
    </row>
    <row r="6904" spans="1:13" x14ac:dyDescent="0.35">
      <c r="A6904" t="s">
        <v>464</v>
      </c>
      <c r="B6904">
        <v>512026840</v>
      </c>
      <c r="C6904">
        <v>168785</v>
      </c>
      <c r="D6904" t="s">
        <v>972</v>
      </c>
      <c r="E6904" s="1">
        <v>43630.445023148146</v>
      </c>
      <c r="F6904">
        <v>3</v>
      </c>
      <c r="G6904" t="s">
        <v>356</v>
      </c>
      <c r="H6904">
        <v>400</v>
      </c>
      <c r="I6904" s="1">
        <v>43525.999305555553</v>
      </c>
      <c r="J6904" s="2">
        <f t="shared" si="321"/>
        <v>1</v>
      </c>
      <c r="K6904" s="2" t="str">
        <f>IFERROR(VLOOKUP(A6904,Aux!A:B,2,0),"Outros")</f>
        <v>Outros</v>
      </c>
      <c r="L6904" s="2">
        <f t="shared" si="322"/>
        <v>2019</v>
      </c>
      <c r="M6904">
        <f t="shared" si="323"/>
        <v>24</v>
      </c>
    </row>
    <row r="6905" spans="1:13" x14ac:dyDescent="0.35">
      <c r="A6905" t="s">
        <v>246</v>
      </c>
      <c r="B6905">
        <v>512013241</v>
      </c>
      <c r="C6905">
        <v>168786</v>
      </c>
      <c r="E6905" s="1">
        <v>43630.450428240743</v>
      </c>
      <c r="F6905">
        <v>1</v>
      </c>
      <c r="G6905" t="s">
        <v>5468</v>
      </c>
      <c r="H6905">
        <v>360</v>
      </c>
      <c r="I6905" s="1">
        <v>43635.708333333336</v>
      </c>
      <c r="J6905" s="2">
        <f t="shared" si="321"/>
        <v>1</v>
      </c>
      <c r="K6905" s="2" t="str">
        <f>IFERROR(VLOOKUP(A6905,Aux!A:B,2,0),"Outros")</f>
        <v>Municípios</v>
      </c>
      <c r="L6905" s="2">
        <f t="shared" si="322"/>
        <v>2019</v>
      </c>
      <c r="M6905">
        <f t="shared" si="323"/>
        <v>24</v>
      </c>
    </row>
    <row r="6906" spans="1:13" x14ac:dyDescent="0.35">
      <c r="A6906" t="s">
        <v>136</v>
      </c>
      <c r="B6906">
        <v>506730573</v>
      </c>
      <c r="C6906">
        <v>168787</v>
      </c>
      <c r="D6906" t="s">
        <v>4842</v>
      </c>
      <c r="E6906" s="1">
        <v>43630.450474537036</v>
      </c>
      <c r="F6906">
        <v>13</v>
      </c>
      <c r="G6906" t="s">
        <v>138</v>
      </c>
      <c r="H6906">
        <v>340</v>
      </c>
      <c r="I6906" s="1">
        <v>43641.625</v>
      </c>
      <c r="J6906" s="2">
        <f t="shared" si="321"/>
        <v>1</v>
      </c>
      <c r="K6906" s="2" t="str">
        <f>IFERROR(VLOOKUP(A6906,Aux!A:B,2,0),"Outros")</f>
        <v>Municípios</v>
      </c>
      <c r="L6906" s="2">
        <f t="shared" si="322"/>
        <v>2019</v>
      </c>
      <c r="M6906">
        <f t="shared" si="323"/>
        <v>24</v>
      </c>
    </row>
    <row r="6907" spans="1:13" x14ac:dyDescent="0.35">
      <c r="A6907" t="s">
        <v>122</v>
      </c>
      <c r="B6907">
        <v>506173968</v>
      </c>
      <c r="C6907">
        <v>168788</v>
      </c>
      <c r="D6907" t="s">
        <v>6506</v>
      </c>
      <c r="E6907" s="1">
        <v>43630.451620370368</v>
      </c>
      <c r="F6907">
        <v>13</v>
      </c>
      <c r="G6907" t="s">
        <v>147</v>
      </c>
      <c r="H6907">
        <v>360</v>
      </c>
      <c r="I6907" s="1">
        <v>43635.75</v>
      </c>
      <c r="J6907" s="2">
        <f t="shared" si="321"/>
        <v>1</v>
      </c>
      <c r="K6907" s="2" t="str">
        <f>IFERROR(VLOOKUP(A6907,Aux!A:B,2,0),"Outros")</f>
        <v>Municípios</v>
      </c>
      <c r="L6907" s="2">
        <f t="shared" si="322"/>
        <v>2019</v>
      </c>
      <c r="M6907">
        <f t="shared" si="323"/>
        <v>24</v>
      </c>
    </row>
    <row r="6908" spans="1:13" x14ac:dyDescent="0.35">
      <c r="A6908" t="s">
        <v>37</v>
      </c>
      <c r="B6908">
        <v>506187543</v>
      </c>
      <c r="C6908">
        <v>168789</v>
      </c>
      <c r="E6908" s="1">
        <v>43630.452627314815</v>
      </c>
      <c r="F6908">
        <v>1</v>
      </c>
      <c r="G6908" t="s">
        <v>33</v>
      </c>
      <c r="H6908">
        <v>400</v>
      </c>
      <c r="J6908" s="2">
        <f t="shared" si="321"/>
        <v>1</v>
      </c>
      <c r="K6908" s="2" t="str">
        <f>IFERROR(VLOOKUP(A6908,Aux!A:B,2,0),"Outros")</f>
        <v>Municípios</v>
      </c>
      <c r="L6908" s="2">
        <f t="shared" si="322"/>
        <v>2019</v>
      </c>
      <c r="M6908">
        <f t="shared" si="323"/>
        <v>24</v>
      </c>
    </row>
    <row r="6909" spans="1:13" x14ac:dyDescent="0.35">
      <c r="A6909" t="s">
        <v>37</v>
      </c>
      <c r="B6909">
        <v>506187543</v>
      </c>
      <c r="C6909">
        <v>168790</v>
      </c>
      <c r="D6909" t="s">
        <v>6196</v>
      </c>
      <c r="E6909" s="1">
        <v>43630.454293981478</v>
      </c>
      <c r="F6909">
        <v>5</v>
      </c>
      <c r="G6909" t="s">
        <v>33</v>
      </c>
      <c r="H6909">
        <v>400</v>
      </c>
      <c r="I6909" s="1">
        <v>43397.999305555553</v>
      </c>
      <c r="J6909" s="2">
        <f t="shared" si="321"/>
        <v>1</v>
      </c>
      <c r="K6909" s="2" t="str">
        <f>IFERROR(VLOOKUP(A6909,Aux!A:B,2,0),"Outros")</f>
        <v>Municípios</v>
      </c>
      <c r="L6909" s="2">
        <f t="shared" si="322"/>
        <v>2019</v>
      </c>
      <c r="M6909">
        <f t="shared" si="323"/>
        <v>24</v>
      </c>
    </row>
    <row r="6910" spans="1:13" x14ac:dyDescent="0.35">
      <c r="A6910" t="s">
        <v>37</v>
      </c>
      <c r="B6910">
        <v>506187543</v>
      </c>
      <c r="C6910">
        <v>168791</v>
      </c>
      <c r="D6910" t="s">
        <v>6406</v>
      </c>
      <c r="E6910" s="1">
        <v>43630.454328703701</v>
      </c>
      <c r="F6910">
        <v>1</v>
      </c>
      <c r="G6910" t="s">
        <v>80</v>
      </c>
      <c r="H6910">
        <v>360</v>
      </c>
      <c r="I6910" s="1">
        <v>43636.999305555553</v>
      </c>
      <c r="J6910" s="2">
        <f t="shared" si="321"/>
        <v>1</v>
      </c>
      <c r="K6910" s="2" t="str">
        <f>IFERROR(VLOOKUP(A6910,Aux!A:B,2,0),"Outros")</f>
        <v>Municípios</v>
      </c>
      <c r="L6910" s="2">
        <f t="shared" si="322"/>
        <v>2019</v>
      </c>
      <c r="M6910">
        <f t="shared" si="323"/>
        <v>24</v>
      </c>
    </row>
    <row r="6911" spans="1:13" x14ac:dyDescent="0.35">
      <c r="A6911" t="s">
        <v>122</v>
      </c>
      <c r="B6911">
        <v>506173968</v>
      </c>
      <c r="C6911">
        <v>168793</v>
      </c>
      <c r="D6911" t="s">
        <v>6198</v>
      </c>
      <c r="E6911" s="1">
        <v>43630.465312499997</v>
      </c>
      <c r="F6911">
        <v>13</v>
      </c>
      <c r="G6911" t="s">
        <v>147</v>
      </c>
      <c r="H6911">
        <v>360</v>
      </c>
      <c r="I6911" s="1">
        <v>43635.75</v>
      </c>
      <c r="J6911" s="2">
        <f t="shared" si="321"/>
        <v>1</v>
      </c>
      <c r="K6911" s="2" t="str">
        <f>IFERROR(VLOOKUP(A6911,Aux!A:B,2,0),"Outros")</f>
        <v>Municípios</v>
      </c>
      <c r="L6911" s="2">
        <f t="shared" si="322"/>
        <v>2019</v>
      </c>
      <c r="M6911">
        <f t="shared" si="323"/>
        <v>24</v>
      </c>
    </row>
    <row r="6912" spans="1:13" x14ac:dyDescent="0.35">
      <c r="A6912" t="s">
        <v>71</v>
      </c>
      <c r="B6912">
        <v>500051054</v>
      </c>
      <c r="C6912">
        <v>168794</v>
      </c>
      <c r="D6912" t="s">
        <v>6199</v>
      </c>
      <c r="E6912" s="1">
        <v>43630.466886574075</v>
      </c>
      <c r="F6912">
        <v>1</v>
      </c>
      <c r="G6912" t="s">
        <v>33</v>
      </c>
      <c r="H6912">
        <v>5</v>
      </c>
      <c r="I6912" s="1">
        <v>43635.791666666664</v>
      </c>
      <c r="J6912" s="2">
        <f t="shared" si="321"/>
        <v>1</v>
      </c>
      <c r="K6912" s="2" t="str">
        <f>IFERROR(VLOOKUP(A6912,Aux!A:B,2,0),"Outros")</f>
        <v>Municípios</v>
      </c>
      <c r="L6912" s="2">
        <f t="shared" si="322"/>
        <v>2019</v>
      </c>
      <c r="M6912">
        <f t="shared" si="323"/>
        <v>24</v>
      </c>
    </row>
    <row r="6913" spans="1:13" x14ac:dyDescent="0.35">
      <c r="A6913" t="s">
        <v>2334</v>
      </c>
      <c r="B6913">
        <v>500965099</v>
      </c>
      <c r="C6913">
        <v>168796</v>
      </c>
      <c r="D6913" t="s">
        <v>5933</v>
      </c>
      <c r="E6913" s="1">
        <v>43630.47452546296</v>
      </c>
      <c r="F6913">
        <v>1</v>
      </c>
      <c r="G6913" t="s">
        <v>2243</v>
      </c>
      <c r="H6913">
        <v>340</v>
      </c>
      <c r="I6913" s="1">
        <v>43640.999305555553</v>
      </c>
      <c r="J6913" s="2">
        <f t="shared" si="321"/>
        <v>1</v>
      </c>
      <c r="K6913" s="2" t="str">
        <f>IFERROR(VLOOKUP(A6913,Aux!A:B,2,0),"Outros")</f>
        <v>Outros</v>
      </c>
      <c r="L6913" s="2">
        <f t="shared" si="322"/>
        <v>2019</v>
      </c>
      <c r="M6913">
        <f t="shared" si="323"/>
        <v>24</v>
      </c>
    </row>
    <row r="6914" spans="1:13" x14ac:dyDescent="0.35">
      <c r="A6914" t="s">
        <v>308</v>
      </c>
      <c r="B6914">
        <v>504884620</v>
      </c>
      <c r="C6914">
        <v>168797</v>
      </c>
      <c r="D6914" t="s">
        <v>6147</v>
      </c>
      <c r="E6914" s="1">
        <v>43630.476319444446</v>
      </c>
      <c r="F6914">
        <v>3</v>
      </c>
      <c r="G6914" t="s">
        <v>33</v>
      </c>
      <c r="H6914">
        <v>360</v>
      </c>
      <c r="I6914" s="1">
        <v>43637.708333333336</v>
      </c>
      <c r="J6914" s="2">
        <f t="shared" ref="J6914:J6977" si="324">IF(C6914=C6913,"",1)</f>
        <v>1</v>
      </c>
      <c r="K6914" s="2" t="str">
        <f>IFERROR(VLOOKUP(A6914,Aux!A:B,2,0),"Outros")</f>
        <v>Municípios</v>
      </c>
      <c r="L6914" s="2">
        <f t="shared" ref="L6914:L6977" si="325">YEAR(E6914)</f>
        <v>2019</v>
      </c>
      <c r="M6914">
        <f t="shared" ref="M6914:M6977" si="326">WEEKNUM(E6914)</f>
        <v>24</v>
      </c>
    </row>
    <row r="6915" spans="1:13" x14ac:dyDescent="0.35">
      <c r="A6915" t="s">
        <v>512</v>
      </c>
      <c r="B6915">
        <v>506821480</v>
      </c>
      <c r="C6915">
        <v>168798</v>
      </c>
      <c r="D6915" t="s">
        <v>6507</v>
      </c>
      <c r="E6915" s="1">
        <v>43630.479212962964</v>
      </c>
      <c r="F6915">
        <v>13</v>
      </c>
      <c r="G6915" t="s">
        <v>5683</v>
      </c>
      <c r="H6915">
        <v>5</v>
      </c>
      <c r="I6915" s="1">
        <v>43638.999305555553</v>
      </c>
      <c r="J6915" s="2">
        <f t="shared" si="324"/>
        <v>1</v>
      </c>
      <c r="K6915" s="2" t="str">
        <f>IFERROR(VLOOKUP(A6915,Aux!A:B,2,0),"Outros")</f>
        <v>Municípios</v>
      </c>
      <c r="L6915" s="2">
        <f t="shared" si="325"/>
        <v>2019</v>
      </c>
      <c r="M6915">
        <f t="shared" si="326"/>
        <v>24</v>
      </c>
    </row>
    <row r="6916" spans="1:13" x14ac:dyDescent="0.35">
      <c r="A6916" t="s">
        <v>18</v>
      </c>
      <c r="B6916">
        <v>502177080</v>
      </c>
      <c r="C6916">
        <v>168799</v>
      </c>
      <c r="D6916" t="s">
        <v>1430</v>
      </c>
      <c r="E6916" s="1">
        <v>43630.486400462964</v>
      </c>
      <c r="F6916">
        <v>1</v>
      </c>
      <c r="G6916" t="s">
        <v>750</v>
      </c>
      <c r="H6916">
        <v>1</v>
      </c>
      <c r="I6916" s="1">
        <v>43521.708333333336</v>
      </c>
      <c r="J6916" s="2">
        <f t="shared" si="324"/>
        <v>1</v>
      </c>
      <c r="K6916" s="2" t="str">
        <f>IFERROR(VLOOKUP(A6916,Aux!A:B,2,0),"Outros")</f>
        <v>Municípios</v>
      </c>
      <c r="L6916" s="2">
        <f t="shared" si="325"/>
        <v>2019</v>
      </c>
      <c r="M6916">
        <f t="shared" si="326"/>
        <v>24</v>
      </c>
    </row>
    <row r="6917" spans="1:13" x14ac:dyDescent="0.35">
      <c r="A6917" t="s">
        <v>118</v>
      </c>
      <c r="B6917">
        <v>680015019</v>
      </c>
      <c r="C6917">
        <v>168800</v>
      </c>
      <c r="D6917" t="s">
        <v>6606</v>
      </c>
      <c r="E6917" s="1">
        <v>43630.493263888886</v>
      </c>
      <c r="F6917">
        <v>13</v>
      </c>
      <c r="G6917" t="s">
        <v>561</v>
      </c>
      <c r="H6917">
        <v>360</v>
      </c>
      <c r="I6917" s="1">
        <v>43635.666666666664</v>
      </c>
      <c r="J6917" s="2">
        <f t="shared" si="324"/>
        <v>1</v>
      </c>
      <c r="K6917" s="2" t="str">
        <f>IFERROR(VLOOKUP(A6917,Aux!A:B,2,0),"Outros")</f>
        <v>Águas e resíduos</v>
      </c>
      <c r="L6917" s="2">
        <f t="shared" si="325"/>
        <v>2019</v>
      </c>
      <c r="M6917">
        <f t="shared" si="326"/>
        <v>24</v>
      </c>
    </row>
    <row r="6918" spans="1:13" x14ac:dyDescent="0.35">
      <c r="A6918" t="s">
        <v>12</v>
      </c>
      <c r="B6918">
        <v>508481287</v>
      </c>
      <c r="C6918">
        <v>168801</v>
      </c>
      <c r="D6918" t="s">
        <v>5934</v>
      </c>
      <c r="E6918" s="1">
        <v>43630.505567129629</v>
      </c>
      <c r="F6918">
        <v>13</v>
      </c>
      <c r="G6918" t="s">
        <v>14</v>
      </c>
      <c r="H6918">
        <v>340</v>
      </c>
      <c r="I6918" s="1">
        <v>43642.708333333336</v>
      </c>
      <c r="J6918" s="2">
        <f t="shared" si="324"/>
        <v>1</v>
      </c>
      <c r="K6918" s="2" t="str">
        <f>IFERROR(VLOOKUP(A6918,Aux!A:B,2,0),"Outros")</f>
        <v>Hospitais</v>
      </c>
      <c r="L6918" s="2">
        <f t="shared" si="325"/>
        <v>2019</v>
      </c>
      <c r="M6918">
        <f t="shared" si="326"/>
        <v>24</v>
      </c>
    </row>
    <row r="6919" spans="1:13" x14ac:dyDescent="0.35">
      <c r="A6919" t="s">
        <v>133</v>
      </c>
      <c r="B6919">
        <v>503539473</v>
      </c>
      <c r="C6919">
        <v>168802</v>
      </c>
      <c r="E6919" s="1">
        <v>43630.508877314816</v>
      </c>
      <c r="F6919">
        <v>1</v>
      </c>
      <c r="G6919" t="s">
        <v>33</v>
      </c>
      <c r="H6919">
        <v>400</v>
      </c>
      <c r="J6919" s="2">
        <f t="shared" si="324"/>
        <v>1</v>
      </c>
      <c r="K6919" s="2" t="str">
        <f>IFERROR(VLOOKUP(A6919,Aux!A:B,2,0),"Outros")</f>
        <v>Municípios</v>
      </c>
      <c r="L6919" s="2">
        <f t="shared" si="325"/>
        <v>2019</v>
      </c>
      <c r="M6919">
        <f t="shared" si="326"/>
        <v>24</v>
      </c>
    </row>
    <row r="6920" spans="1:13" x14ac:dyDescent="0.35">
      <c r="A6920" t="s">
        <v>133</v>
      </c>
      <c r="B6920">
        <v>503539473</v>
      </c>
      <c r="C6920">
        <v>168803</v>
      </c>
      <c r="E6920" s="1">
        <v>43630.509131944447</v>
      </c>
      <c r="F6920">
        <v>13</v>
      </c>
      <c r="G6920" t="s">
        <v>33</v>
      </c>
      <c r="H6920">
        <v>400</v>
      </c>
      <c r="J6920" s="2">
        <f t="shared" si="324"/>
        <v>1</v>
      </c>
      <c r="K6920" s="2" t="str">
        <f>IFERROR(VLOOKUP(A6920,Aux!A:B,2,0),"Outros")</f>
        <v>Municípios</v>
      </c>
      <c r="L6920" s="2">
        <f t="shared" si="325"/>
        <v>2019</v>
      </c>
      <c r="M6920">
        <f t="shared" si="326"/>
        <v>24</v>
      </c>
    </row>
    <row r="6921" spans="1:13" x14ac:dyDescent="0.35">
      <c r="A6921" t="s">
        <v>133</v>
      </c>
      <c r="B6921">
        <v>503539473</v>
      </c>
      <c r="C6921">
        <v>168804</v>
      </c>
      <c r="E6921" s="1">
        <v>43630.509479166663</v>
      </c>
      <c r="F6921">
        <v>3</v>
      </c>
      <c r="G6921" t="s">
        <v>33</v>
      </c>
      <c r="H6921">
        <v>400</v>
      </c>
      <c r="J6921" s="2">
        <f t="shared" si="324"/>
        <v>1</v>
      </c>
      <c r="K6921" s="2" t="str">
        <f>IFERROR(VLOOKUP(A6921,Aux!A:B,2,0),"Outros")</f>
        <v>Municípios</v>
      </c>
      <c r="L6921" s="2">
        <f t="shared" si="325"/>
        <v>2019</v>
      </c>
      <c r="M6921">
        <f t="shared" si="326"/>
        <v>24</v>
      </c>
    </row>
    <row r="6922" spans="1:13" x14ac:dyDescent="0.35">
      <c r="A6922" t="s">
        <v>133</v>
      </c>
      <c r="B6922">
        <v>503539473</v>
      </c>
      <c r="C6922">
        <v>168805</v>
      </c>
      <c r="E6922" s="1">
        <v>43630.509872685187</v>
      </c>
      <c r="F6922">
        <v>1</v>
      </c>
      <c r="G6922" t="s">
        <v>33</v>
      </c>
      <c r="H6922">
        <v>400</v>
      </c>
      <c r="J6922" s="2">
        <f t="shared" si="324"/>
        <v>1</v>
      </c>
      <c r="K6922" s="2" t="str">
        <f>IFERROR(VLOOKUP(A6922,Aux!A:B,2,0),"Outros")</f>
        <v>Municípios</v>
      </c>
      <c r="L6922" s="2">
        <f t="shared" si="325"/>
        <v>2019</v>
      </c>
      <c r="M6922">
        <f t="shared" si="326"/>
        <v>24</v>
      </c>
    </row>
    <row r="6923" spans="1:13" x14ac:dyDescent="0.35">
      <c r="A6923" t="s">
        <v>239</v>
      </c>
      <c r="B6923">
        <v>512042659</v>
      </c>
      <c r="C6923">
        <v>168806</v>
      </c>
      <c r="E6923" s="1">
        <v>43630.512245370373</v>
      </c>
      <c r="F6923">
        <v>1</v>
      </c>
      <c r="G6923" t="s">
        <v>33</v>
      </c>
      <c r="H6923">
        <v>400</v>
      </c>
      <c r="J6923" s="2">
        <f t="shared" si="324"/>
        <v>1</v>
      </c>
      <c r="K6923" s="2" t="str">
        <f>IFERROR(VLOOKUP(A6923,Aux!A:B,2,0),"Outros")</f>
        <v>Municípios</v>
      </c>
      <c r="L6923" s="2">
        <f t="shared" si="325"/>
        <v>2019</v>
      </c>
      <c r="M6923">
        <f t="shared" si="326"/>
        <v>24</v>
      </c>
    </row>
    <row r="6924" spans="1:13" x14ac:dyDescent="0.35">
      <c r="A6924" t="s">
        <v>213</v>
      </c>
      <c r="B6924">
        <v>512012814</v>
      </c>
      <c r="C6924">
        <v>168807</v>
      </c>
      <c r="D6924" t="s">
        <v>6407</v>
      </c>
      <c r="E6924" s="1">
        <v>43630.517152777778</v>
      </c>
      <c r="F6924">
        <v>1</v>
      </c>
      <c r="H6924">
        <v>340</v>
      </c>
      <c r="I6924" s="1">
        <v>43640.999305555553</v>
      </c>
      <c r="J6924" s="2">
        <f t="shared" si="324"/>
        <v>1</v>
      </c>
      <c r="K6924" s="2" t="str">
        <f>IFERROR(VLOOKUP(A6924,Aux!A:B,2,0),"Outros")</f>
        <v>Municípios</v>
      </c>
      <c r="L6924" s="2">
        <f t="shared" si="325"/>
        <v>2019</v>
      </c>
      <c r="M6924">
        <f t="shared" si="326"/>
        <v>24</v>
      </c>
    </row>
    <row r="6925" spans="1:13" x14ac:dyDescent="0.35">
      <c r="A6925" t="s">
        <v>140</v>
      </c>
      <c r="B6925">
        <v>506614913</v>
      </c>
      <c r="C6925">
        <v>168808</v>
      </c>
      <c r="D6925" t="s">
        <v>6148</v>
      </c>
      <c r="E6925" s="1">
        <v>43630.569814814815</v>
      </c>
      <c r="F6925">
        <v>3</v>
      </c>
      <c r="G6925" t="s">
        <v>47</v>
      </c>
      <c r="H6925">
        <v>340</v>
      </c>
      <c r="I6925" s="1">
        <v>43657.999305555553</v>
      </c>
      <c r="J6925" s="2">
        <f t="shared" si="324"/>
        <v>1</v>
      </c>
      <c r="K6925" s="2" t="str">
        <f>IFERROR(VLOOKUP(A6925,Aux!A:B,2,0),"Outros")</f>
        <v>Municípios</v>
      </c>
      <c r="L6925" s="2">
        <f t="shared" si="325"/>
        <v>2019</v>
      </c>
      <c r="M6925">
        <f t="shared" si="326"/>
        <v>24</v>
      </c>
    </row>
    <row r="6926" spans="1:13" x14ac:dyDescent="0.35">
      <c r="A6926" t="s">
        <v>607</v>
      </c>
      <c r="B6926">
        <v>505985217</v>
      </c>
      <c r="C6926">
        <v>168809</v>
      </c>
      <c r="D6926" t="s">
        <v>5869</v>
      </c>
      <c r="E6926" s="1">
        <v>43630.574097222219</v>
      </c>
      <c r="F6926">
        <v>3</v>
      </c>
      <c r="G6926" t="s">
        <v>708</v>
      </c>
      <c r="H6926">
        <v>340</v>
      </c>
      <c r="I6926" s="1">
        <v>43637</v>
      </c>
      <c r="J6926" s="2">
        <f t="shared" si="324"/>
        <v>1</v>
      </c>
      <c r="K6926" s="2" t="str">
        <f>IFERROR(VLOOKUP(A6926,Aux!A:B,2,0),"Outros")</f>
        <v>Municípios</v>
      </c>
      <c r="L6926" s="2">
        <f t="shared" si="325"/>
        <v>2019</v>
      </c>
      <c r="M6926">
        <f t="shared" si="326"/>
        <v>24</v>
      </c>
    </row>
    <row r="6927" spans="1:13" x14ac:dyDescent="0.35">
      <c r="A6927" t="s">
        <v>213</v>
      </c>
      <c r="B6927">
        <v>512012814</v>
      </c>
      <c r="C6927">
        <v>168810</v>
      </c>
      <c r="D6927" t="s">
        <v>6149</v>
      </c>
      <c r="E6927" s="1">
        <v>43630.579652777778</v>
      </c>
      <c r="F6927">
        <v>1</v>
      </c>
      <c r="G6927" t="s">
        <v>215</v>
      </c>
      <c r="H6927">
        <v>340</v>
      </c>
      <c r="I6927" s="1">
        <v>43642.999305555553</v>
      </c>
      <c r="J6927" s="2">
        <f t="shared" si="324"/>
        <v>1</v>
      </c>
      <c r="K6927" s="2" t="str">
        <f>IFERROR(VLOOKUP(A6927,Aux!A:B,2,0),"Outros")</f>
        <v>Municípios</v>
      </c>
      <c r="L6927" s="2">
        <f t="shared" si="325"/>
        <v>2019</v>
      </c>
      <c r="M6927">
        <f t="shared" si="326"/>
        <v>24</v>
      </c>
    </row>
    <row r="6928" spans="1:13" x14ac:dyDescent="0.35">
      <c r="A6928" t="s">
        <v>251</v>
      </c>
      <c r="B6928">
        <v>508069645</v>
      </c>
      <c r="C6928">
        <v>168811</v>
      </c>
      <c r="D6928" t="s">
        <v>6508</v>
      </c>
      <c r="E6928" s="1">
        <v>43630.604097222225</v>
      </c>
      <c r="F6928">
        <v>13</v>
      </c>
      <c r="G6928" t="s">
        <v>1146</v>
      </c>
      <c r="H6928">
        <v>360</v>
      </c>
      <c r="I6928" s="1">
        <v>43640.708333333336</v>
      </c>
      <c r="J6928" s="2">
        <f t="shared" si="324"/>
        <v>1</v>
      </c>
      <c r="K6928" s="2" t="str">
        <f>IFERROR(VLOOKUP(A6928,Aux!A:B,2,0),"Outros")</f>
        <v>Escolas</v>
      </c>
      <c r="L6928" s="2">
        <f t="shared" si="325"/>
        <v>2019</v>
      </c>
      <c r="M6928">
        <f t="shared" si="326"/>
        <v>24</v>
      </c>
    </row>
    <row r="6929" spans="1:13" x14ac:dyDescent="0.35">
      <c r="A6929" t="s">
        <v>454</v>
      </c>
      <c r="B6929">
        <v>503450189</v>
      </c>
      <c r="C6929">
        <v>168812</v>
      </c>
      <c r="D6929" t="s">
        <v>6408</v>
      </c>
      <c r="E6929" s="1">
        <v>43630.605173611111</v>
      </c>
      <c r="F6929">
        <v>3</v>
      </c>
      <c r="G6929" t="s">
        <v>33</v>
      </c>
      <c r="H6929">
        <v>340</v>
      </c>
      <c r="I6929" s="1">
        <v>43647.75</v>
      </c>
      <c r="J6929" s="2">
        <f t="shared" si="324"/>
        <v>1</v>
      </c>
      <c r="K6929" s="2" t="str">
        <f>IFERROR(VLOOKUP(A6929,Aux!A:B,2,0),"Outros")</f>
        <v>Estradas</v>
      </c>
      <c r="L6929" s="2">
        <f t="shared" si="325"/>
        <v>2019</v>
      </c>
      <c r="M6929">
        <f t="shared" si="326"/>
        <v>24</v>
      </c>
    </row>
    <row r="6930" spans="1:13" x14ac:dyDescent="0.35">
      <c r="A6930" t="s">
        <v>275</v>
      </c>
      <c r="B6930">
        <v>505187531</v>
      </c>
      <c r="C6930">
        <v>168813</v>
      </c>
      <c r="D6930" t="s">
        <v>5935</v>
      </c>
      <c r="E6930" s="1">
        <v>43630.609050925923</v>
      </c>
      <c r="F6930">
        <v>13</v>
      </c>
      <c r="G6930" t="s">
        <v>277</v>
      </c>
      <c r="H6930">
        <v>360</v>
      </c>
      <c r="I6930" s="1">
        <v>43637.999305555553</v>
      </c>
      <c r="J6930" s="2">
        <f t="shared" si="324"/>
        <v>1</v>
      </c>
      <c r="K6930" s="2" t="str">
        <f>IFERROR(VLOOKUP(A6930,Aux!A:B,2,0),"Outros")</f>
        <v>Municípios</v>
      </c>
      <c r="L6930" s="2">
        <f t="shared" si="325"/>
        <v>2019</v>
      </c>
      <c r="M6930">
        <f t="shared" si="326"/>
        <v>24</v>
      </c>
    </row>
    <row r="6931" spans="1:13" x14ac:dyDescent="0.35">
      <c r="A6931" t="s">
        <v>177</v>
      </c>
      <c r="B6931">
        <v>506609553</v>
      </c>
      <c r="C6931">
        <v>168814</v>
      </c>
      <c r="E6931" s="1">
        <v>43630.614444444444</v>
      </c>
      <c r="F6931">
        <v>13</v>
      </c>
      <c r="G6931" t="s">
        <v>33</v>
      </c>
      <c r="H6931">
        <v>400</v>
      </c>
      <c r="J6931" s="2">
        <f t="shared" si="324"/>
        <v>1</v>
      </c>
      <c r="K6931" s="2" t="str">
        <f>IFERROR(VLOOKUP(A6931,Aux!A:B,2,0),"Outros")</f>
        <v>Municípios</v>
      </c>
      <c r="L6931" s="2">
        <f t="shared" si="325"/>
        <v>2019</v>
      </c>
      <c r="M6931">
        <f t="shared" si="326"/>
        <v>24</v>
      </c>
    </row>
    <row r="6932" spans="1:13" x14ac:dyDescent="0.35">
      <c r="A6932" t="s">
        <v>9</v>
      </c>
      <c r="B6932">
        <v>506673626</v>
      </c>
      <c r="C6932">
        <v>168815</v>
      </c>
      <c r="D6932" t="s">
        <v>5870</v>
      </c>
      <c r="E6932" s="1">
        <v>43630.615902777776</v>
      </c>
      <c r="F6932">
        <v>1</v>
      </c>
      <c r="G6932" t="s">
        <v>11</v>
      </c>
      <c r="H6932">
        <v>360</v>
      </c>
      <c r="I6932" s="1">
        <v>43635.999305555553</v>
      </c>
      <c r="J6932" s="2">
        <f t="shared" si="324"/>
        <v>1</v>
      </c>
      <c r="K6932" s="2" t="str">
        <f>IFERROR(VLOOKUP(A6932,Aux!A:B,2,0),"Outros")</f>
        <v>Municípios</v>
      </c>
      <c r="L6932" s="2">
        <f t="shared" si="325"/>
        <v>2019</v>
      </c>
      <c r="M6932">
        <f t="shared" si="326"/>
        <v>24</v>
      </c>
    </row>
    <row r="6933" spans="1:13" x14ac:dyDescent="0.35">
      <c r="A6933" t="s">
        <v>177</v>
      </c>
      <c r="B6933">
        <v>506609553</v>
      </c>
      <c r="C6933">
        <v>168816</v>
      </c>
      <c r="D6933" t="s">
        <v>5871</v>
      </c>
      <c r="E6933" s="1">
        <v>43630.616412037038</v>
      </c>
      <c r="F6933">
        <v>13</v>
      </c>
      <c r="G6933" t="s">
        <v>179</v>
      </c>
      <c r="H6933">
        <v>360</v>
      </c>
      <c r="I6933" s="1">
        <v>43636.999305555553</v>
      </c>
      <c r="J6933" s="2">
        <f t="shared" si="324"/>
        <v>1</v>
      </c>
      <c r="K6933" s="2" t="str">
        <f>IFERROR(VLOOKUP(A6933,Aux!A:B,2,0),"Outros")</f>
        <v>Municípios</v>
      </c>
      <c r="L6933" s="2">
        <f t="shared" si="325"/>
        <v>2019</v>
      </c>
      <c r="M6933">
        <f t="shared" si="326"/>
        <v>24</v>
      </c>
    </row>
    <row r="6934" spans="1:13" x14ac:dyDescent="0.35">
      <c r="A6934" t="s">
        <v>336</v>
      </c>
      <c r="B6934">
        <v>505170876</v>
      </c>
      <c r="C6934">
        <v>168817</v>
      </c>
      <c r="E6934" s="1">
        <v>43630.630462962959</v>
      </c>
      <c r="F6934">
        <v>1</v>
      </c>
      <c r="G6934" t="s">
        <v>33</v>
      </c>
      <c r="H6934">
        <v>400</v>
      </c>
      <c r="J6934" s="2">
        <f t="shared" si="324"/>
        <v>1</v>
      </c>
      <c r="K6934" s="2" t="str">
        <f>IFERROR(VLOOKUP(A6934,Aux!A:B,2,0),"Outros")</f>
        <v>Municípios</v>
      </c>
      <c r="L6934" s="2">
        <f t="shared" si="325"/>
        <v>2019</v>
      </c>
      <c r="M6934">
        <f t="shared" si="326"/>
        <v>24</v>
      </c>
    </row>
    <row r="6935" spans="1:13" x14ac:dyDescent="0.35">
      <c r="A6935" t="s">
        <v>15</v>
      </c>
      <c r="B6935">
        <v>503541567</v>
      </c>
      <c r="C6935">
        <v>168818</v>
      </c>
      <c r="D6935" t="s">
        <v>5936</v>
      </c>
      <c r="E6935" s="1">
        <v>43630.636747685188</v>
      </c>
      <c r="F6935">
        <v>13</v>
      </c>
      <c r="G6935" t="s">
        <v>1428</v>
      </c>
      <c r="H6935">
        <v>340</v>
      </c>
      <c r="I6935" s="1">
        <v>43639.999305555553</v>
      </c>
      <c r="J6935" s="2">
        <f t="shared" si="324"/>
        <v>1</v>
      </c>
      <c r="K6935" s="2" t="str">
        <f>IFERROR(VLOOKUP(A6935,Aux!A:B,2,0),"Outros")</f>
        <v>Municípios</v>
      </c>
      <c r="L6935" s="2">
        <f t="shared" si="325"/>
        <v>2019</v>
      </c>
      <c r="M6935">
        <f t="shared" si="326"/>
        <v>24</v>
      </c>
    </row>
    <row r="6936" spans="1:13" x14ac:dyDescent="0.35">
      <c r="A6936" t="s">
        <v>213</v>
      </c>
      <c r="B6936">
        <v>512012814</v>
      </c>
      <c r="C6936">
        <v>168819</v>
      </c>
      <c r="D6936" t="s">
        <v>6607</v>
      </c>
      <c r="E6936" s="1">
        <v>43630.648726851854</v>
      </c>
      <c r="F6936">
        <v>1</v>
      </c>
      <c r="G6936" t="s">
        <v>215</v>
      </c>
      <c r="H6936">
        <v>340</v>
      </c>
      <c r="I6936" s="1">
        <v>43642.999305555553</v>
      </c>
      <c r="J6936" s="2">
        <f t="shared" si="324"/>
        <v>1</v>
      </c>
      <c r="K6936" s="2" t="str">
        <f>IFERROR(VLOOKUP(A6936,Aux!A:B,2,0),"Outros")</f>
        <v>Municípios</v>
      </c>
      <c r="L6936" s="2">
        <f t="shared" si="325"/>
        <v>2019</v>
      </c>
      <c r="M6936">
        <f t="shared" si="326"/>
        <v>24</v>
      </c>
    </row>
    <row r="6937" spans="1:13" x14ac:dyDescent="0.35">
      <c r="A6937" t="s">
        <v>108</v>
      </c>
      <c r="B6937">
        <v>501222634</v>
      </c>
      <c r="C6937">
        <v>168820</v>
      </c>
      <c r="D6937" t="s">
        <v>5982</v>
      </c>
      <c r="E6937" s="1">
        <v>43630.6565625</v>
      </c>
      <c r="F6937">
        <v>3</v>
      </c>
      <c r="G6937" t="s">
        <v>110</v>
      </c>
      <c r="H6937">
        <v>5</v>
      </c>
      <c r="I6937" s="1">
        <v>43660.999305555553</v>
      </c>
      <c r="J6937" s="2">
        <f t="shared" si="324"/>
        <v>1</v>
      </c>
      <c r="K6937" s="2" t="str">
        <f>IFERROR(VLOOKUP(A6937,Aux!A:B,2,0),"Outros")</f>
        <v>Municípios</v>
      </c>
      <c r="L6937" s="2">
        <f t="shared" si="325"/>
        <v>2019</v>
      </c>
      <c r="M6937">
        <f t="shared" si="326"/>
        <v>24</v>
      </c>
    </row>
    <row r="6938" spans="1:13" x14ac:dyDescent="0.35">
      <c r="A6938" t="s">
        <v>85</v>
      </c>
      <c r="B6938">
        <v>506642798</v>
      </c>
      <c r="C6938">
        <v>168821</v>
      </c>
      <c r="D6938" t="s">
        <v>6450</v>
      </c>
      <c r="E6938" s="1">
        <v>43630.664606481485</v>
      </c>
      <c r="F6938">
        <v>13</v>
      </c>
      <c r="G6938" t="s">
        <v>1682</v>
      </c>
      <c r="H6938">
        <v>5</v>
      </c>
      <c r="I6938" s="1">
        <v>43637.958333333336</v>
      </c>
      <c r="J6938" s="2">
        <f t="shared" si="324"/>
        <v>1</v>
      </c>
      <c r="K6938" s="2" t="str">
        <f>IFERROR(VLOOKUP(A6938,Aux!A:B,2,0),"Outros")</f>
        <v>Municípios</v>
      </c>
      <c r="L6938" s="2">
        <f t="shared" si="325"/>
        <v>2019</v>
      </c>
      <c r="M6938">
        <f t="shared" si="326"/>
        <v>24</v>
      </c>
    </row>
    <row r="6939" spans="1:13" x14ac:dyDescent="0.35">
      <c r="A6939" t="s">
        <v>574</v>
      </c>
      <c r="B6939">
        <v>506791220</v>
      </c>
      <c r="C6939">
        <v>168822</v>
      </c>
      <c r="D6939" t="s">
        <v>6253</v>
      </c>
      <c r="E6939" s="1">
        <v>43630.670682870368</v>
      </c>
      <c r="F6939">
        <v>3</v>
      </c>
      <c r="G6939" t="s">
        <v>576</v>
      </c>
      <c r="H6939">
        <v>360</v>
      </c>
      <c r="I6939" s="1">
        <v>43640.999305555553</v>
      </c>
      <c r="J6939" s="2">
        <f t="shared" si="324"/>
        <v>1</v>
      </c>
      <c r="K6939" s="2" t="str">
        <f>IFERROR(VLOOKUP(A6939,Aux!A:B,2,0),"Outros")</f>
        <v>Municípios</v>
      </c>
      <c r="L6939" s="2">
        <f t="shared" si="325"/>
        <v>2019</v>
      </c>
      <c r="M6939">
        <f t="shared" si="326"/>
        <v>24</v>
      </c>
    </row>
    <row r="6940" spans="1:13" x14ac:dyDescent="0.35">
      <c r="A6940" t="s">
        <v>125</v>
      </c>
      <c r="B6940">
        <v>501290206</v>
      </c>
      <c r="C6940">
        <v>168825</v>
      </c>
      <c r="D6940" t="s">
        <v>6303</v>
      </c>
      <c r="E6940" s="1">
        <v>43630.693124999998</v>
      </c>
      <c r="F6940">
        <v>13</v>
      </c>
      <c r="G6940" t="s">
        <v>659</v>
      </c>
      <c r="H6940">
        <v>360</v>
      </c>
      <c r="I6940" s="1">
        <v>43634.6875</v>
      </c>
      <c r="J6940" s="2">
        <f t="shared" si="324"/>
        <v>1</v>
      </c>
      <c r="K6940" s="2" t="str">
        <f>IFERROR(VLOOKUP(A6940,Aux!A:B,2,0),"Outros")</f>
        <v>Municípios</v>
      </c>
      <c r="L6940" s="2">
        <f t="shared" si="325"/>
        <v>2019</v>
      </c>
      <c r="M6940">
        <f t="shared" si="326"/>
        <v>24</v>
      </c>
    </row>
    <row r="6941" spans="1:13" x14ac:dyDescent="0.35">
      <c r="A6941" t="s">
        <v>37</v>
      </c>
      <c r="B6941">
        <v>506187543</v>
      </c>
      <c r="C6941">
        <v>168826</v>
      </c>
      <c r="D6941" t="s">
        <v>6150</v>
      </c>
      <c r="E6941" s="1">
        <v>43630.694490740738</v>
      </c>
      <c r="F6941">
        <v>13</v>
      </c>
      <c r="G6941" t="s">
        <v>80</v>
      </c>
      <c r="H6941">
        <v>360</v>
      </c>
      <c r="I6941" s="1">
        <v>43639.999305555553</v>
      </c>
      <c r="J6941" s="2">
        <f t="shared" si="324"/>
        <v>1</v>
      </c>
      <c r="K6941" s="2" t="str">
        <f>IFERROR(VLOOKUP(A6941,Aux!A:B,2,0),"Outros")</f>
        <v>Municípios</v>
      </c>
      <c r="L6941" s="2">
        <f t="shared" si="325"/>
        <v>2019</v>
      </c>
      <c r="M6941">
        <f t="shared" si="326"/>
        <v>24</v>
      </c>
    </row>
    <row r="6942" spans="1:13" x14ac:dyDescent="0.35">
      <c r="A6942" t="s">
        <v>39</v>
      </c>
      <c r="B6942">
        <v>507023129</v>
      </c>
      <c r="C6942">
        <v>168828</v>
      </c>
      <c r="D6942" t="s">
        <v>6549</v>
      </c>
      <c r="E6942" s="1">
        <v>43630.698217592595</v>
      </c>
      <c r="F6942">
        <v>13</v>
      </c>
      <c r="G6942" t="s">
        <v>711</v>
      </c>
      <c r="H6942">
        <v>360</v>
      </c>
      <c r="I6942" s="1">
        <v>43640.708333333336</v>
      </c>
      <c r="J6942" s="2">
        <f t="shared" si="324"/>
        <v>1</v>
      </c>
      <c r="K6942" s="2" t="str">
        <f>IFERROR(VLOOKUP(A6942,Aux!A:B,2,0),"Outros")</f>
        <v>Outros</v>
      </c>
      <c r="L6942" s="2">
        <f t="shared" si="325"/>
        <v>2019</v>
      </c>
      <c r="M6942">
        <f t="shared" si="326"/>
        <v>24</v>
      </c>
    </row>
    <row r="6943" spans="1:13" x14ac:dyDescent="0.35">
      <c r="A6943" t="s">
        <v>389</v>
      </c>
      <c r="B6943">
        <v>506722422</v>
      </c>
      <c r="C6943">
        <v>168829</v>
      </c>
      <c r="D6943" t="s">
        <v>6254</v>
      </c>
      <c r="E6943" s="1">
        <v>43630.698541666665</v>
      </c>
      <c r="F6943">
        <v>1</v>
      </c>
      <c r="G6943" t="s">
        <v>837</v>
      </c>
      <c r="H6943">
        <v>340</v>
      </c>
      <c r="I6943" s="1">
        <v>43633.999305555553</v>
      </c>
      <c r="J6943" s="2">
        <f t="shared" si="324"/>
        <v>1</v>
      </c>
      <c r="K6943" s="2" t="str">
        <f>IFERROR(VLOOKUP(A6943,Aux!A:B,2,0),"Outros")</f>
        <v>Municípios</v>
      </c>
      <c r="L6943" s="2">
        <f t="shared" si="325"/>
        <v>2019</v>
      </c>
      <c r="M6943">
        <f t="shared" si="326"/>
        <v>24</v>
      </c>
    </row>
    <row r="6944" spans="1:13" x14ac:dyDescent="0.35">
      <c r="A6944" t="s">
        <v>125</v>
      </c>
      <c r="B6944">
        <v>501290206</v>
      </c>
      <c r="C6944">
        <v>168834</v>
      </c>
      <c r="D6944" t="s">
        <v>6409</v>
      </c>
      <c r="E6944" s="1">
        <v>43630.711087962962</v>
      </c>
      <c r="F6944">
        <v>13</v>
      </c>
      <c r="G6944" t="s">
        <v>659</v>
      </c>
      <c r="H6944">
        <v>360</v>
      </c>
      <c r="I6944" s="1">
        <v>43635.458333333336</v>
      </c>
      <c r="J6944" s="2">
        <f t="shared" si="324"/>
        <v>1</v>
      </c>
      <c r="K6944" s="2" t="str">
        <f>IFERROR(VLOOKUP(A6944,Aux!A:B,2,0),"Outros")</f>
        <v>Municípios</v>
      </c>
      <c r="L6944" s="2">
        <f t="shared" si="325"/>
        <v>2019</v>
      </c>
      <c r="M6944">
        <f t="shared" si="326"/>
        <v>24</v>
      </c>
    </row>
    <row r="6945" spans="1:13" x14ac:dyDescent="0.35">
      <c r="A6945" t="s">
        <v>177</v>
      </c>
      <c r="B6945">
        <v>506609553</v>
      </c>
      <c r="C6945">
        <v>168835</v>
      </c>
      <c r="D6945" t="s">
        <v>6255</v>
      </c>
      <c r="E6945" s="1">
        <v>43630.715370370373</v>
      </c>
      <c r="F6945">
        <v>13</v>
      </c>
      <c r="G6945" t="s">
        <v>179</v>
      </c>
      <c r="H6945">
        <v>5</v>
      </c>
      <c r="I6945" s="1">
        <v>43635.999305555553</v>
      </c>
      <c r="J6945" s="2">
        <f t="shared" si="324"/>
        <v>1</v>
      </c>
      <c r="K6945" s="2" t="str">
        <f>IFERROR(VLOOKUP(A6945,Aux!A:B,2,0),"Outros")</f>
        <v>Municípios</v>
      </c>
      <c r="L6945" s="2">
        <f t="shared" si="325"/>
        <v>2019</v>
      </c>
      <c r="M6945">
        <f t="shared" si="326"/>
        <v>24</v>
      </c>
    </row>
    <row r="6946" spans="1:13" x14ac:dyDescent="0.35">
      <c r="A6946" t="s">
        <v>57</v>
      </c>
      <c r="B6946">
        <v>501294104</v>
      </c>
      <c r="C6946">
        <v>168837</v>
      </c>
      <c r="D6946" t="s">
        <v>5302</v>
      </c>
      <c r="E6946" s="1">
        <v>43630.72079861111</v>
      </c>
      <c r="F6946">
        <v>1</v>
      </c>
      <c r="G6946" t="s">
        <v>618</v>
      </c>
      <c r="H6946">
        <v>360</v>
      </c>
      <c r="I6946" s="1">
        <v>43633.999305555553</v>
      </c>
      <c r="J6946" s="2">
        <f t="shared" si="324"/>
        <v>1</v>
      </c>
      <c r="K6946" s="2" t="str">
        <f>IFERROR(VLOOKUP(A6946,Aux!A:B,2,0),"Outros")</f>
        <v>Municípios</v>
      </c>
      <c r="L6946" s="2">
        <f t="shared" si="325"/>
        <v>2019</v>
      </c>
      <c r="M6946">
        <f t="shared" si="326"/>
        <v>24</v>
      </c>
    </row>
    <row r="6947" spans="1:13" x14ac:dyDescent="0.35">
      <c r="A6947" t="s">
        <v>534</v>
      </c>
      <c r="B6947">
        <v>508354617</v>
      </c>
      <c r="C6947">
        <v>168841</v>
      </c>
      <c r="D6947" t="s">
        <v>6151</v>
      </c>
      <c r="E6947" s="1">
        <v>43630.726979166669</v>
      </c>
      <c r="F6947">
        <v>3</v>
      </c>
      <c r="G6947" t="s">
        <v>33</v>
      </c>
      <c r="H6947">
        <v>360</v>
      </c>
      <c r="I6947" s="1">
        <v>43646.999305555553</v>
      </c>
      <c r="J6947" s="2">
        <f t="shared" si="324"/>
        <v>1</v>
      </c>
      <c r="K6947" s="2" t="str">
        <f>IFERROR(VLOOKUP(A6947,Aux!A:B,2,0),"Outros")</f>
        <v>Municípios</v>
      </c>
      <c r="L6947" s="2">
        <f t="shared" si="325"/>
        <v>2019</v>
      </c>
      <c r="M6947">
        <f t="shared" si="326"/>
        <v>24</v>
      </c>
    </row>
    <row r="6948" spans="1:13" x14ac:dyDescent="0.35">
      <c r="A6948" t="s">
        <v>903</v>
      </c>
      <c r="B6948">
        <v>680001069</v>
      </c>
      <c r="C6948">
        <v>168845</v>
      </c>
      <c r="D6948" t="s">
        <v>5937</v>
      </c>
      <c r="E6948" s="1">
        <v>43630.733206018522</v>
      </c>
      <c r="F6948">
        <v>1</v>
      </c>
      <c r="G6948" t="s">
        <v>736</v>
      </c>
      <c r="H6948">
        <v>340</v>
      </c>
      <c r="I6948" s="1">
        <v>43635.999305555553</v>
      </c>
      <c r="J6948" s="2">
        <f t="shared" si="324"/>
        <v>1</v>
      </c>
      <c r="K6948" s="2" t="str">
        <f>IFERROR(VLOOKUP(A6948,Aux!A:B,2,0),"Outros")</f>
        <v>Municípios</v>
      </c>
      <c r="L6948" s="2">
        <f t="shared" si="325"/>
        <v>2019</v>
      </c>
      <c r="M6948">
        <f t="shared" si="326"/>
        <v>24</v>
      </c>
    </row>
    <row r="6949" spans="1:13" x14ac:dyDescent="0.35">
      <c r="A6949" t="s">
        <v>125</v>
      </c>
      <c r="B6949">
        <v>501290206</v>
      </c>
      <c r="C6949">
        <v>168847</v>
      </c>
      <c r="D6949" t="s">
        <v>6152</v>
      </c>
      <c r="E6949" s="1">
        <v>43630.772870370369</v>
      </c>
      <c r="F6949">
        <v>13</v>
      </c>
      <c r="G6949" t="s">
        <v>659</v>
      </c>
      <c r="H6949">
        <v>360</v>
      </c>
      <c r="I6949" s="1">
        <v>43633.916666666664</v>
      </c>
      <c r="J6949" s="2">
        <f t="shared" si="324"/>
        <v>1</v>
      </c>
      <c r="K6949" s="2" t="str">
        <f>IFERROR(VLOOKUP(A6949,Aux!A:B,2,0),"Outros")</f>
        <v>Municípios</v>
      </c>
      <c r="L6949" s="2">
        <f t="shared" si="325"/>
        <v>2019</v>
      </c>
      <c r="M6949">
        <f t="shared" si="326"/>
        <v>24</v>
      </c>
    </row>
    <row r="6950" spans="1:13" x14ac:dyDescent="0.35">
      <c r="A6950" t="s">
        <v>1299</v>
      </c>
      <c r="B6950">
        <v>506804240</v>
      </c>
      <c r="C6950">
        <v>168848</v>
      </c>
      <c r="E6950" s="1">
        <v>43630.781921296293</v>
      </c>
      <c r="F6950">
        <v>3</v>
      </c>
      <c r="G6950" t="s">
        <v>33</v>
      </c>
      <c r="H6950">
        <v>400</v>
      </c>
      <c r="J6950" s="2">
        <f t="shared" si="324"/>
        <v>1</v>
      </c>
      <c r="K6950" s="2" t="str">
        <f>IFERROR(VLOOKUP(A6950,Aux!A:B,2,0),"Outros")</f>
        <v>Municípios</v>
      </c>
      <c r="L6950" s="2">
        <f t="shared" si="325"/>
        <v>2019</v>
      </c>
      <c r="M6950">
        <f t="shared" si="326"/>
        <v>24</v>
      </c>
    </row>
    <row r="6951" spans="1:13" x14ac:dyDescent="0.35">
      <c r="A6951" t="s">
        <v>122</v>
      </c>
      <c r="B6951">
        <v>506173968</v>
      </c>
      <c r="C6951">
        <v>168901</v>
      </c>
      <c r="D6951" t="s">
        <v>6030</v>
      </c>
      <c r="E6951" s="1">
        <v>43631.395937499998</v>
      </c>
      <c r="F6951">
        <v>1</v>
      </c>
      <c r="G6951" t="s">
        <v>33</v>
      </c>
      <c r="H6951">
        <v>360</v>
      </c>
      <c r="I6951" s="1">
        <v>43634.75</v>
      </c>
      <c r="J6951" s="2">
        <f t="shared" si="324"/>
        <v>1</v>
      </c>
      <c r="K6951" s="2" t="str">
        <f>IFERROR(VLOOKUP(A6951,Aux!A:B,2,0),"Outros")</f>
        <v>Municípios</v>
      </c>
      <c r="L6951" s="2">
        <f t="shared" si="325"/>
        <v>2019</v>
      </c>
      <c r="M6951">
        <f t="shared" si="326"/>
        <v>24</v>
      </c>
    </row>
    <row r="6952" spans="1:13" x14ac:dyDescent="0.35">
      <c r="A6952" t="s">
        <v>122</v>
      </c>
      <c r="B6952">
        <v>506173968</v>
      </c>
      <c r="C6952">
        <v>168902</v>
      </c>
      <c r="D6952" t="s">
        <v>6031</v>
      </c>
      <c r="E6952" s="1">
        <v>43631.433900462966</v>
      </c>
      <c r="F6952">
        <v>1</v>
      </c>
      <c r="G6952" t="s">
        <v>33</v>
      </c>
      <c r="H6952">
        <v>5</v>
      </c>
      <c r="I6952" s="1">
        <v>43634.75</v>
      </c>
      <c r="J6952" s="2">
        <f t="shared" si="324"/>
        <v>1</v>
      </c>
      <c r="K6952" s="2" t="str">
        <f>IFERROR(VLOOKUP(A6952,Aux!A:B,2,0),"Outros")</f>
        <v>Municípios</v>
      </c>
      <c r="L6952" s="2">
        <f t="shared" si="325"/>
        <v>2019</v>
      </c>
      <c r="M6952">
        <f t="shared" si="326"/>
        <v>24</v>
      </c>
    </row>
    <row r="6953" spans="1:13" x14ac:dyDescent="0.35">
      <c r="A6953" t="s">
        <v>122</v>
      </c>
      <c r="B6953">
        <v>506173968</v>
      </c>
      <c r="C6953">
        <v>168904</v>
      </c>
      <c r="D6953" t="s">
        <v>6032</v>
      </c>
      <c r="E6953" s="1">
        <v>43631.448333333334</v>
      </c>
      <c r="F6953">
        <v>1</v>
      </c>
      <c r="G6953" t="s">
        <v>33</v>
      </c>
      <c r="H6953">
        <v>300</v>
      </c>
      <c r="I6953" s="1">
        <v>43634.75</v>
      </c>
      <c r="J6953" s="2">
        <f t="shared" si="324"/>
        <v>1</v>
      </c>
      <c r="K6953" s="2" t="str">
        <f>IFERROR(VLOOKUP(A6953,Aux!A:B,2,0),"Outros")</f>
        <v>Municípios</v>
      </c>
      <c r="L6953" s="2">
        <f t="shared" si="325"/>
        <v>2019</v>
      </c>
      <c r="M6953">
        <f t="shared" si="326"/>
        <v>24</v>
      </c>
    </row>
    <row r="6954" spans="1:13" x14ac:dyDescent="0.35">
      <c r="A6954" t="s">
        <v>3101</v>
      </c>
      <c r="B6954">
        <v>507001206</v>
      </c>
      <c r="C6954">
        <v>168905</v>
      </c>
      <c r="D6954" t="s">
        <v>6256</v>
      </c>
      <c r="E6954" s="1">
        <v>43631.491979166669</v>
      </c>
      <c r="F6954">
        <v>13</v>
      </c>
      <c r="G6954" t="s">
        <v>202</v>
      </c>
      <c r="H6954">
        <v>340</v>
      </c>
      <c r="I6954" s="1">
        <v>43635.999305555553</v>
      </c>
      <c r="J6954" s="2">
        <f t="shared" si="324"/>
        <v>1</v>
      </c>
      <c r="K6954" s="2" t="str">
        <f>IFERROR(VLOOKUP(A6954,Aux!A:B,2,0),"Outros")</f>
        <v>Transportes</v>
      </c>
      <c r="L6954" s="2">
        <f t="shared" si="325"/>
        <v>2019</v>
      </c>
      <c r="M6954">
        <f t="shared" si="326"/>
        <v>24</v>
      </c>
    </row>
    <row r="6955" spans="1:13" x14ac:dyDescent="0.35">
      <c r="A6955" t="s">
        <v>15</v>
      </c>
      <c r="B6955">
        <v>503541567</v>
      </c>
      <c r="C6955">
        <v>168907</v>
      </c>
      <c r="D6955" t="s">
        <v>6153</v>
      </c>
      <c r="E6955" s="1">
        <v>43633.386446759258</v>
      </c>
      <c r="F6955">
        <v>13</v>
      </c>
      <c r="G6955" t="s">
        <v>1428</v>
      </c>
      <c r="H6955">
        <v>340</v>
      </c>
      <c r="I6955" s="1">
        <v>43641.999305555553</v>
      </c>
      <c r="J6955" s="2">
        <f t="shared" si="324"/>
        <v>1</v>
      </c>
      <c r="K6955" s="2" t="str">
        <f>IFERROR(VLOOKUP(A6955,Aux!A:B,2,0),"Outros")</f>
        <v>Municípios</v>
      </c>
      <c r="L6955" s="2">
        <f t="shared" si="325"/>
        <v>2019</v>
      </c>
      <c r="M6955">
        <f t="shared" si="326"/>
        <v>25</v>
      </c>
    </row>
    <row r="6956" spans="1:13" x14ac:dyDescent="0.35">
      <c r="A6956" t="s">
        <v>57</v>
      </c>
      <c r="B6956">
        <v>501294104</v>
      </c>
      <c r="C6956">
        <v>168910</v>
      </c>
      <c r="D6956" t="s">
        <v>5938</v>
      </c>
      <c r="E6956" s="1">
        <v>43633.394444444442</v>
      </c>
      <c r="F6956">
        <v>1</v>
      </c>
      <c r="G6956" t="s">
        <v>618</v>
      </c>
      <c r="H6956">
        <v>360</v>
      </c>
      <c r="I6956" s="1">
        <v>43639.999305555553</v>
      </c>
      <c r="J6956" s="2">
        <f t="shared" si="324"/>
        <v>1</v>
      </c>
      <c r="K6956" s="2" t="str">
        <f>IFERROR(VLOOKUP(A6956,Aux!A:B,2,0),"Outros")</f>
        <v>Municípios</v>
      </c>
      <c r="L6956" s="2">
        <f t="shared" si="325"/>
        <v>2019</v>
      </c>
      <c r="M6956">
        <f t="shared" si="326"/>
        <v>25</v>
      </c>
    </row>
    <row r="6957" spans="1:13" x14ac:dyDescent="0.35">
      <c r="A6957" t="s">
        <v>37</v>
      </c>
      <c r="B6957">
        <v>506187543</v>
      </c>
      <c r="C6957">
        <v>168911</v>
      </c>
      <c r="E6957" s="1">
        <v>43633.398101851853</v>
      </c>
      <c r="F6957">
        <v>13</v>
      </c>
      <c r="G6957" t="s">
        <v>33</v>
      </c>
      <c r="H6957">
        <v>400</v>
      </c>
      <c r="J6957" s="2">
        <f t="shared" si="324"/>
        <v>1</v>
      </c>
      <c r="K6957" s="2" t="str">
        <f>IFERROR(VLOOKUP(A6957,Aux!A:B,2,0),"Outros")</f>
        <v>Municípios</v>
      </c>
      <c r="L6957" s="2">
        <f t="shared" si="325"/>
        <v>2019</v>
      </c>
      <c r="M6957">
        <f t="shared" si="326"/>
        <v>25</v>
      </c>
    </row>
    <row r="6958" spans="1:13" x14ac:dyDescent="0.35">
      <c r="A6958" t="s">
        <v>37</v>
      </c>
      <c r="B6958">
        <v>506187543</v>
      </c>
      <c r="C6958">
        <v>168914</v>
      </c>
      <c r="D6958" t="s">
        <v>6509</v>
      </c>
      <c r="E6958" s="1">
        <v>43633.400543981479</v>
      </c>
      <c r="F6958">
        <v>13</v>
      </c>
      <c r="G6958" t="s">
        <v>80</v>
      </c>
      <c r="H6958">
        <v>400</v>
      </c>
      <c r="J6958" s="2">
        <f t="shared" si="324"/>
        <v>1</v>
      </c>
      <c r="K6958" s="2" t="str">
        <f>IFERROR(VLOOKUP(A6958,Aux!A:B,2,0),"Outros")</f>
        <v>Municípios</v>
      </c>
      <c r="L6958" s="2">
        <f t="shared" si="325"/>
        <v>2019</v>
      </c>
      <c r="M6958">
        <f t="shared" si="326"/>
        <v>25</v>
      </c>
    </row>
    <row r="6959" spans="1:13" x14ac:dyDescent="0.35">
      <c r="A6959" t="s">
        <v>37</v>
      </c>
      <c r="B6959">
        <v>506187543</v>
      </c>
      <c r="C6959">
        <v>168915</v>
      </c>
      <c r="D6959" t="s">
        <v>6509</v>
      </c>
      <c r="E6959" s="1">
        <v>43633.402233796296</v>
      </c>
      <c r="F6959">
        <v>13</v>
      </c>
      <c r="G6959" t="s">
        <v>80</v>
      </c>
      <c r="H6959">
        <v>340</v>
      </c>
      <c r="I6959" s="1">
        <v>43642.999305555553</v>
      </c>
      <c r="J6959" s="2">
        <f t="shared" si="324"/>
        <v>1</v>
      </c>
      <c r="K6959" s="2" t="str">
        <f>IFERROR(VLOOKUP(A6959,Aux!A:B,2,0),"Outros")</f>
        <v>Municípios</v>
      </c>
      <c r="L6959" s="2">
        <f t="shared" si="325"/>
        <v>2019</v>
      </c>
      <c r="M6959">
        <f t="shared" si="326"/>
        <v>25</v>
      </c>
    </row>
    <row r="6960" spans="1:13" x14ac:dyDescent="0.35">
      <c r="A6960" t="s">
        <v>275</v>
      </c>
      <c r="B6960">
        <v>505187531</v>
      </c>
      <c r="C6960">
        <v>168916</v>
      </c>
      <c r="D6960" t="s">
        <v>5939</v>
      </c>
      <c r="E6960" s="1">
        <v>43633.402743055558</v>
      </c>
      <c r="F6960">
        <v>1</v>
      </c>
      <c r="G6960" t="s">
        <v>277</v>
      </c>
      <c r="H6960">
        <v>360</v>
      </c>
      <c r="I6960" s="1">
        <v>43640.999305555553</v>
      </c>
      <c r="J6960" s="2">
        <f t="shared" si="324"/>
        <v>1</v>
      </c>
      <c r="K6960" s="2" t="str">
        <f>IFERROR(VLOOKUP(A6960,Aux!A:B,2,0),"Outros")</f>
        <v>Municípios</v>
      </c>
      <c r="L6960" s="2">
        <f t="shared" si="325"/>
        <v>2019</v>
      </c>
      <c r="M6960">
        <f t="shared" si="326"/>
        <v>25</v>
      </c>
    </row>
    <row r="6961" spans="1:13" x14ac:dyDescent="0.35">
      <c r="A6961" t="s">
        <v>57</v>
      </c>
      <c r="B6961">
        <v>501294104</v>
      </c>
      <c r="C6961">
        <v>168917</v>
      </c>
      <c r="D6961" t="s">
        <v>5983</v>
      </c>
      <c r="E6961" s="1">
        <v>43633.40828703704</v>
      </c>
      <c r="F6961">
        <v>1</v>
      </c>
      <c r="G6961" t="s">
        <v>618</v>
      </c>
      <c r="H6961">
        <v>360</v>
      </c>
      <c r="I6961" s="1">
        <v>43640.999305555553</v>
      </c>
      <c r="J6961" s="2">
        <f t="shared" si="324"/>
        <v>1</v>
      </c>
      <c r="K6961" s="2" t="str">
        <f>IFERROR(VLOOKUP(A6961,Aux!A:B,2,0),"Outros")</f>
        <v>Municípios</v>
      </c>
      <c r="L6961" s="2">
        <f t="shared" si="325"/>
        <v>2019</v>
      </c>
      <c r="M6961">
        <f t="shared" si="326"/>
        <v>25</v>
      </c>
    </row>
    <row r="6962" spans="1:13" x14ac:dyDescent="0.35">
      <c r="A6962" t="s">
        <v>118</v>
      </c>
      <c r="B6962">
        <v>680015019</v>
      </c>
      <c r="C6962">
        <v>168918</v>
      </c>
      <c r="D6962" t="s">
        <v>6200</v>
      </c>
      <c r="E6962" s="1">
        <v>43633.411354166667</v>
      </c>
      <c r="F6962">
        <v>1</v>
      </c>
      <c r="G6962" t="s">
        <v>120</v>
      </c>
      <c r="H6962">
        <v>360</v>
      </c>
      <c r="I6962" s="1">
        <v>43643.666666666664</v>
      </c>
      <c r="J6962" s="2">
        <f t="shared" si="324"/>
        <v>1</v>
      </c>
      <c r="K6962" s="2" t="str">
        <f>IFERROR(VLOOKUP(A6962,Aux!A:B,2,0),"Outros")</f>
        <v>Águas e resíduos</v>
      </c>
      <c r="L6962" s="2">
        <f t="shared" si="325"/>
        <v>2019</v>
      </c>
      <c r="M6962">
        <f t="shared" si="326"/>
        <v>25</v>
      </c>
    </row>
    <row r="6963" spans="1:13" x14ac:dyDescent="0.35">
      <c r="A6963" t="s">
        <v>154</v>
      </c>
      <c r="B6963">
        <v>506818829</v>
      </c>
      <c r="C6963">
        <v>168919</v>
      </c>
      <c r="D6963" t="s">
        <v>5940</v>
      </c>
      <c r="E6963" s="1">
        <v>43633.41375</v>
      </c>
      <c r="F6963">
        <v>1</v>
      </c>
      <c r="G6963" t="s">
        <v>5941</v>
      </c>
      <c r="H6963">
        <v>360</v>
      </c>
      <c r="I6963" s="1">
        <v>43636.999305555553</v>
      </c>
      <c r="J6963" s="2">
        <f t="shared" si="324"/>
        <v>1</v>
      </c>
      <c r="K6963" s="2" t="str">
        <f>IFERROR(VLOOKUP(A6963,Aux!A:B,2,0),"Outros")</f>
        <v>Municípios</v>
      </c>
      <c r="L6963" s="2">
        <f t="shared" si="325"/>
        <v>2019</v>
      </c>
      <c r="M6963">
        <f t="shared" si="326"/>
        <v>25</v>
      </c>
    </row>
    <row r="6964" spans="1:13" x14ac:dyDescent="0.35">
      <c r="A6964" t="s">
        <v>12</v>
      </c>
      <c r="B6964">
        <v>508481287</v>
      </c>
      <c r="C6964">
        <v>168920</v>
      </c>
      <c r="D6964" t="s">
        <v>6201</v>
      </c>
      <c r="E6964" s="1">
        <v>43633.415844907409</v>
      </c>
      <c r="F6964">
        <v>13</v>
      </c>
      <c r="G6964" t="s">
        <v>14</v>
      </c>
      <c r="H6964">
        <v>360</v>
      </c>
      <c r="I6964" s="1">
        <v>43640.708333333336</v>
      </c>
      <c r="J6964" s="2">
        <f t="shared" si="324"/>
        <v>1</v>
      </c>
      <c r="K6964" s="2" t="str">
        <f>IFERROR(VLOOKUP(A6964,Aux!A:B,2,0),"Outros")</f>
        <v>Hospitais</v>
      </c>
      <c r="L6964" s="2">
        <f t="shared" si="325"/>
        <v>2019</v>
      </c>
      <c r="M6964">
        <f t="shared" si="326"/>
        <v>25</v>
      </c>
    </row>
    <row r="6965" spans="1:13" x14ac:dyDescent="0.35">
      <c r="A6965" t="s">
        <v>133</v>
      </c>
      <c r="B6965">
        <v>503539473</v>
      </c>
      <c r="C6965">
        <v>168923</v>
      </c>
      <c r="D6965" t="s">
        <v>6154</v>
      </c>
      <c r="E6965" s="1">
        <v>43633.422881944447</v>
      </c>
      <c r="F6965">
        <v>13</v>
      </c>
      <c r="G6965" t="s">
        <v>194</v>
      </c>
      <c r="H6965">
        <v>360</v>
      </c>
      <c r="I6965" s="1">
        <v>43640.999305555553</v>
      </c>
      <c r="J6965" s="2">
        <f t="shared" si="324"/>
        <v>1</v>
      </c>
      <c r="K6965" s="2" t="str">
        <f>IFERROR(VLOOKUP(A6965,Aux!A:B,2,0),"Outros")</f>
        <v>Municípios</v>
      </c>
      <c r="L6965" s="2">
        <f t="shared" si="325"/>
        <v>2019</v>
      </c>
      <c r="M6965">
        <f t="shared" si="326"/>
        <v>25</v>
      </c>
    </row>
    <row r="6966" spans="1:13" x14ac:dyDescent="0.35">
      <c r="A6966" t="s">
        <v>454</v>
      </c>
      <c r="B6966">
        <v>503450189</v>
      </c>
      <c r="C6966">
        <v>168927</v>
      </c>
      <c r="D6966" t="s">
        <v>6550</v>
      </c>
      <c r="E6966" s="1">
        <v>43633.430138888885</v>
      </c>
      <c r="F6966">
        <v>3</v>
      </c>
      <c r="G6966" t="s">
        <v>1207</v>
      </c>
      <c r="H6966">
        <v>340</v>
      </c>
      <c r="I6966" s="1">
        <v>43647.75</v>
      </c>
      <c r="J6966" s="2">
        <f t="shared" si="324"/>
        <v>1</v>
      </c>
      <c r="K6966" s="2" t="str">
        <f>IFERROR(VLOOKUP(A6966,Aux!A:B,2,0),"Outros")</f>
        <v>Estradas</v>
      </c>
      <c r="L6966" s="2">
        <f t="shared" si="325"/>
        <v>2019</v>
      </c>
      <c r="M6966">
        <f t="shared" si="326"/>
        <v>25</v>
      </c>
    </row>
    <row r="6967" spans="1:13" x14ac:dyDescent="0.35">
      <c r="A6967" t="s">
        <v>171</v>
      </c>
      <c r="B6967">
        <v>504293125</v>
      </c>
      <c r="C6967">
        <v>168929</v>
      </c>
      <c r="D6967" t="s">
        <v>6551</v>
      </c>
      <c r="E6967" s="1">
        <v>43633.438750000001</v>
      </c>
      <c r="F6967">
        <v>13</v>
      </c>
      <c r="G6967" t="s">
        <v>342</v>
      </c>
      <c r="H6967">
        <v>360</v>
      </c>
      <c r="I6967" s="1">
        <v>43643.999305555553</v>
      </c>
      <c r="J6967" s="2">
        <f t="shared" si="324"/>
        <v>1</v>
      </c>
      <c r="K6967" s="2" t="str">
        <f>IFERROR(VLOOKUP(A6967,Aux!A:B,2,0),"Outros")</f>
        <v>Municípios</v>
      </c>
      <c r="L6967" s="2">
        <f t="shared" si="325"/>
        <v>2019</v>
      </c>
      <c r="M6967">
        <f t="shared" si="326"/>
        <v>25</v>
      </c>
    </row>
    <row r="6968" spans="1:13" x14ac:dyDescent="0.35">
      <c r="A6968" t="s">
        <v>296</v>
      </c>
      <c r="B6968">
        <v>507396081</v>
      </c>
      <c r="C6968">
        <v>168930</v>
      </c>
      <c r="D6968" t="s">
        <v>6257</v>
      </c>
      <c r="E6968" s="1">
        <v>43633.440775462965</v>
      </c>
      <c r="F6968">
        <v>13</v>
      </c>
      <c r="G6968" t="s">
        <v>605</v>
      </c>
      <c r="H6968">
        <v>360</v>
      </c>
      <c r="I6968" s="1">
        <v>43639.999305555553</v>
      </c>
      <c r="J6968" s="2">
        <f t="shared" si="324"/>
        <v>1</v>
      </c>
      <c r="K6968" s="2" t="str">
        <f>IFERROR(VLOOKUP(A6968,Aux!A:B,2,0),"Outros")</f>
        <v>Municípios</v>
      </c>
      <c r="L6968" s="2">
        <f t="shared" si="325"/>
        <v>2019</v>
      </c>
      <c r="M6968">
        <f t="shared" si="326"/>
        <v>25</v>
      </c>
    </row>
    <row r="6969" spans="1:13" x14ac:dyDescent="0.35">
      <c r="A6969" t="s">
        <v>140</v>
      </c>
      <c r="B6969">
        <v>506614913</v>
      </c>
      <c r="C6969">
        <v>168931</v>
      </c>
      <c r="D6969" t="s">
        <v>6552</v>
      </c>
      <c r="E6969" s="1">
        <v>43633.447928240741</v>
      </c>
      <c r="F6969">
        <v>1</v>
      </c>
      <c r="G6969" t="s">
        <v>149</v>
      </c>
      <c r="H6969">
        <v>360</v>
      </c>
      <c r="I6969" s="1">
        <v>43635.690972222219</v>
      </c>
      <c r="J6969" s="2">
        <f t="shared" si="324"/>
        <v>1</v>
      </c>
      <c r="K6969" s="2" t="str">
        <f>IFERROR(VLOOKUP(A6969,Aux!A:B,2,0),"Outros")</f>
        <v>Municípios</v>
      </c>
      <c r="L6969" s="2">
        <f t="shared" si="325"/>
        <v>2019</v>
      </c>
      <c r="M6969">
        <f t="shared" si="326"/>
        <v>25</v>
      </c>
    </row>
    <row r="6970" spans="1:13" x14ac:dyDescent="0.35">
      <c r="A6970" t="s">
        <v>71</v>
      </c>
      <c r="B6970">
        <v>500051054</v>
      </c>
      <c r="C6970">
        <v>168932</v>
      </c>
      <c r="D6970" t="s">
        <v>6553</v>
      </c>
      <c r="E6970" s="1">
        <v>43633.448888888888</v>
      </c>
      <c r="F6970">
        <v>1</v>
      </c>
      <c r="G6970" t="s">
        <v>6554</v>
      </c>
      <c r="H6970">
        <v>400</v>
      </c>
      <c r="J6970" s="2">
        <f t="shared" si="324"/>
        <v>1</v>
      </c>
      <c r="K6970" s="2" t="str">
        <f>IFERROR(VLOOKUP(A6970,Aux!A:B,2,0),"Outros")</f>
        <v>Municípios</v>
      </c>
      <c r="L6970" s="2">
        <f t="shared" si="325"/>
        <v>2019</v>
      </c>
      <c r="M6970">
        <f t="shared" si="326"/>
        <v>25</v>
      </c>
    </row>
    <row r="6971" spans="1:13" x14ac:dyDescent="0.35">
      <c r="A6971" t="s">
        <v>71</v>
      </c>
      <c r="B6971">
        <v>500051054</v>
      </c>
      <c r="C6971">
        <v>168933</v>
      </c>
      <c r="D6971" t="s">
        <v>6033</v>
      </c>
      <c r="E6971" s="1">
        <v>43633.449652777781</v>
      </c>
      <c r="F6971">
        <v>3</v>
      </c>
      <c r="G6971" t="s">
        <v>202</v>
      </c>
      <c r="H6971">
        <v>340</v>
      </c>
      <c r="I6971" s="1">
        <v>43653.791666666664</v>
      </c>
      <c r="J6971" s="2">
        <f t="shared" si="324"/>
        <v>1</v>
      </c>
      <c r="K6971" s="2" t="str">
        <f>IFERROR(VLOOKUP(A6971,Aux!A:B,2,0),"Outros")</f>
        <v>Municípios</v>
      </c>
      <c r="L6971" s="2">
        <f t="shared" si="325"/>
        <v>2019</v>
      </c>
      <c r="M6971">
        <f t="shared" si="326"/>
        <v>25</v>
      </c>
    </row>
    <row r="6972" spans="1:13" x14ac:dyDescent="0.35">
      <c r="A6972" t="s">
        <v>57</v>
      </c>
      <c r="B6972">
        <v>501294104</v>
      </c>
      <c r="C6972">
        <v>168934</v>
      </c>
      <c r="D6972" t="s">
        <v>6258</v>
      </c>
      <c r="E6972" s="1">
        <v>43633.452569444446</v>
      </c>
      <c r="F6972">
        <v>13</v>
      </c>
      <c r="G6972" t="s">
        <v>59</v>
      </c>
      <c r="H6972">
        <v>360</v>
      </c>
      <c r="I6972" s="1">
        <v>43636.999305555553</v>
      </c>
      <c r="J6972" s="2">
        <f t="shared" si="324"/>
        <v>1</v>
      </c>
      <c r="K6972" s="2" t="str">
        <f>IFERROR(VLOOKUP(A6972,Aux!A:B,2,0),"Outros")</f>
        <v>Municípios</v>
      </c>
      <c r="L6972" s="2">
        <f t="shared" si="325"/>
        <v>2019</v>
      </c>
      <c r="M6972">
        <f t="shared" si="326"/>
        <v>25</v>
      </c>
    </row>
    <row r="6973" spans="1:13" x14ac:dyDescent="0.35">
      <c r="A6973" t="s">
        <v>71</v>
      </c>
      <c r="B6973">
        <v>500051054</v>
      </c>
      <c r="C6973">
        <v>168935</v>
      </c>
      <c r="D6973" t="s">
        <v>5340</v>
      </c>
      <c r="E6973" s="1">
        <v>43633.452766203707</v>
      </c>
      <c r="F6973">
        <v>1</v>
      </c>
      <c r="G6973" t="s">
        <v>33</v>
      </c>
      <c r="H6973">
        <v>340</v>
      </c>
      <c r="I6973" s="1">
        <v>43636.791666666664</v>
      </c>
      <c r="J6973" s="2">
        <f t="shared" si="324"/>
        <v>1</v>
      </c>
      <c r="K6973" s="2" t="str">
        <f>IFERROR(VLOOKUP(A6973,Aux!A:B,2,0),"Outros")</f>
        <v>Municípios</v>
      </c>
      <c r="L6973" s="2">
        <f t="shared" si="325"/>
        <v>2019</v>
      </c>
      <c r="M6973">
        <f t="shared" si="326"/>
        <v>25</v>
      </c>
    </row>
    <row r="6974" spans="1:13" x14ac:dyDescent="0.35">
      <c r="A6974" t="s">
        <v>275</v>
      </c>
      <c r="B6974">
        <v>505187531</v>
      </c>
      <c r="C6974">
        <v>168936</v>
      </c>
      <c r="D6974" t="s">
        <v>6202</v>
      </c>
      <c r="E6974" s="1">
        <v>43633.454780092594</v>
      </c>
      <c r="F6974">
        <v>1</v>
      </c>
      <c r="G6974" t="s">
        <v>277</v>
      </c>
      <c r="H6974">
        <v>360</v>
      </c>
      <c r="I6974" s="1">
        <v>43640.999305555553</v>
      </c>
      <c r="J6974" s="2">
        <f t="shared" si="324"/>
        <v>1</v>
      </c>
      <c r="K6974" s="2" t="str">
        <f>IFERROR(VLOOKUP(A6974,Aux!A:B,2,0),"Outros")</f>
        <v>Municípios</v>
      </c>
      <c r="L6974" s="2">
        <f t="shared" si="325"/>
        <v>2019</v>
      </c>
      <c r="M6974">
        <f t="shared" si="326"/>
        <v>25</v>
      </c>
    </row>
    <row r="6975" spans="1:13" x14ac:dyDescent="0.35">
      <c r="A6975" t="s">
        <v>239</v>
      </c>
      <c r="B6975">
        <v>512042659</v>
      </c>
      <c r="C6975">
        <v>168938</v>
      </c>
      <c r="E6975" s="1">
        <v>43633.458553240744</v>
      </c>
      <c r="F6975">
        <v>1</v>
      </c>
      <c r="G6975" t="s">
        <v>33</v>
      </c>
      <c r="H6975">
        <v>400</v>
      </c>
      <c r="J6975" s="2">
        <f t="shared" si="324"/>
        <v>1</v>
      </c>
      <c r="K6975" s="2" t="str">
        <f>IFERROR(VLOOKUP(A6975,Aux!A:B,2,0),"Outros")</f>
        <v>Municípios</v>
      </c>
      <c r="L6975" s="2">
        <f t="shared" si="325"/>
        <v>2019</v>
      </c>
      <c r="M6975">
        <f t="shared" si="326"/>
        <v>25</v>
      </c>
    </row>
    <row r="6976" spans="1:13" x14ac:dyDescent="0.35">
      <c r="A6976" t="s">
        <v>118</v>
      </c>
      <c r="B6976">
        <v>680015019</v>
      </c>
      <c r="C6976">
        <v>168939</v>
      </c>
      <c r="D6976" t="s">
        <v>6155</v>
      </c>
      <c r="E6976" s="1">
        <v>43633.472557870373</v>
      </c>
      <c r="F6976">
        <v>1</v>
      </c>
      <c r="G6976" t="s">
        <v>1146</v>
      </c>
      <c r="H6976">
        <v>360</v>
      </c>
      <c r="I6976" s="1">
        <v>43640.666666666664</v>
      </c>
      <c r="J6976" s="2">
        <f t="shared" si="324"/>
        <v>1</v>
      </c>
      <c r="K6976" s="2" t="str">
        <f>IFERROR(VLOOKUP(A6976,Aux!A:B,2,0),"Outros")</f>
        <v>Águas e resíduos</v>
      </c>
      <c r="L6976" s="2">
        <f t="shared" si="325"/>
        <v>2019</v>
      </c>
      <c r="M6976">
        <f t="shared" si="326"/>
        <v>25</v>
      </c>
    </row>
    <row r="6977" spans="1:13" x14ac:dyDescent="0.35">
      <c r="A6977" t="s">
        <v>607</v>
      </c>
      <c r="B6977">
        <v>505985217</v>
      </c>
      <c r="C6977">
        <v>168941</v>
      </c>
      <c r="D6977" t="s">
        <v>6356</v>
      </c>
      <c r="E6977" s="1">
        <v>43633.479328703703</v>
      </c>
      <c r="F6977">
        <v>3</v>
      </c>
      <c r="G6977" t="s">
        <v>708</v>
      </c>
      <c r="H6977">
        <v>340</v>
      </c>
      <c r="I6977" s="1">
        <v>43640</v>
      </c>
      <c r="J6977" s="2">
        <f t="shared" si="324"/>
        <v>1</v>
      </c>
      <c r="K6977" s="2" t="str">
        <f>IFERROR(VLOOKUP(A6977,Aux!A:B,2,0),"Outros")</f>
        <v>Municípios</v>
      </c>
      <c r="L6977" s="2">
        <f t="shared" si="325"/>
        <v>2019</v>
      </c>
      <c r="M6977">
        <f t="shared" si="326"/>
        <v>25</v>
      </c>
    </row>
    <row r="6978" spans="1:13" x14ac:dyDescent="0.35">
      <c r="A6978" t="s">
        <v>389</v>
      </c>
      <c r="B6978">
        <v>506722422</v>
      </c>
      <c r="C6978">
        <v>168942</v>
      </c>
      <c r="D6978" t="s">
        <v>6555</v>
      </c>
      <c r="E6978" s="1">
        <v>43633.482395833336</v>
      </c>
      <c r="F6978">
        <v>1</v>
      </c>
      <c r="G6978" t="s">
        <v>587</v>
      </c>
      <c r="H6978">
        <v>340</v>
      </c>
      <c r="I6978" s="1">
        <v>43636.999305555553</v>
      </c>
      <c r="J6978" s="2">
        <f t="shared" ref="J6978:J7041" si="327">IF(C6978=C6977,"",1)</f>
        <v>1</v>
      </c>
      <c r="K6978" s="2" t="str">
        <f>IFERROR(VLOOKUP(A6978,Aux!A:B,2,0),"Outros")</f>
        <v>Municípios</v>
      </c>
      <c r="L6978" s="2">
        <f t="shared" ref="L6978:L7041" si="328">YEAR(E6978)</f>
        <v>2019</v>
      </c>
      <c r="M6978">
        <f t="shared" ref="M6978:M7041" si="329">WEEKNUM(E6978)</f>
        <v>25</v>
      </c>
    </row>
    <row r="6979" spans="1:13" x14ac:dyDescent="0.35">
      <c r="A6979" t="s">
        <v>1299</v>
      </c>
      <c r="B6979">
        <v>506804240</v>
      </c>
      <c r="C6979">
        <v>168943</v>
      </c>
      <c r="D6979" t="s">
        <v>5984</v>
      </c>
      <c r="E6979" s="1">
        <v>43633.482407407406</v>
      </c>
      <c r="F6979">
        <v>3</v>
      </c>
      <c r="G6979" t="s">
        <v>33</v>
      </c>
      <c r="H6979">
        <v>340</v>
      </c>
      <c r="I6979" s="1">
        <v>43670.708333333336</v>
      </c>
      <c r="J6979" s="2">
        <f t="shared" si="327"/>
        <v>1</v>
      </c>
      <c r="K6979" s="2" t="str">
        <f>IFERROR(VLOOKUP(A6979,Aux!A:B,2,0),"Outros")</f>
        <v>Municípios</v>
      </c>
      <c r="L6979" s="2">
        <f t="shared" si="328"/>
        <v>2019</v>
      </c>
      <c r="M6979">
        <f t="shared" si="329"/>
        <v>25</v>
      </c>
    </row>
    <row r="6980" spans="1:13" x14ac:dyDescent="0.35">
      <c r="A6980" t="s">
        <v>296</v>
      </c>
      <c r="B6980">
        <v>507396081</v>
      </c>
      <c r="C6980">
        <v>168944</v>
      </c>
      <c r="D6980" t="s">
        <v>6203</v>
      </c>
      <c r="E6980" s="1">
        <v>43633.484988425924</v>
      </c>
      <c r="F6980">
        <v>13</v>
      </c>
      <c r="G6980" t="s">
        <v>605</v>
      </c>
      <c r="H6980">
        <v>360</v>
      </c>
      <c r="I6980" s="1">
        <v>43649.999305555553</v>
      </c>
      <c r="J6980" s="2">
        <f t="shared" si="327"/>
        <v>1</v>
      </c>
      <c r="K6980" s="2" t="str">
        <f>IFERROR(VLOOKUP(A6980,Aux!A:B,2,0),"Outros")</f>
        <v>Municípios</v>
      </c>
      <c r="L6980" s="2">
        <f t="shared" si="328"/>
        <v>2019</v>
      </c>
      <c r="M6980">
        <f t="shared" si="329"/>
        <v>25</v>
      </c>
    </row>
    <row r="6981" spans="1:13" x14ac:dyDescent="0.35">
      <c r="A6981" t="s">
        <v>37</v>
      </c>
      <c r="B6981">
        <v>506187543</v>
      </c>
      <c r="C6981">
        <v>168945</v>
      </c>
      <c r="D6981" t="s">
        <v>6259</v>
      </c>
      <c r="E6981" s="1">
        <v>43633.486458333333</v>
      </c>
      <c r="F6981">
        <v>13</v>
      </c>
      <c r="G6981" t="s">
        <v>33</v>
      </c>
      <c r="H6981">
        <v>340</v>
      </c>
      <c r="I6981" s="1">
        <v>43641.999305555553</v>
      </c>
      <c r="J6981" s="2">
        <f t="shared" si="327"/>
        <v>1</v>
      </c>
      <c r="K6981" s="2" t="str">
        <f>IFERROR(VLOOKUP(A6981,Aux!A:B,2,0),"Outros")</f>
        <v>Municípios</v>
      </c>
      <c r="L6981" s="2">
        <f t="shared" si="328"/>
        <v>2019</v>
      </c>
      <c r="M6981">
        <f t="shared" si="329"/>
        <v>25</v>
      </c>
    </row>
    <row r="6982" spans="1:13" x14ac:dyDescent="0.35">
      <c r="A6982" t="s">
        <v>150</v>
      </c>
      <c r="B6982">
        <v>505309939</v>
      </c>
      <c r="C6982">
        <v>168946</v>
      </c>
      <c r="D6982" t="s">
        <v>6087</v>
      </c>
      <c r="E6982" s="1">
        <v>43633.487673611111</v>
      </c>
      <c r="F6982">
        <v>13</v>
      </c>
      <c r="G6982" t="s">
        <v>6088</v>
      </c>
      <c r="H6982">
        <v>360</v>
      </c>
      <c r="I6982" s="1">
        <v>43641.6875</v>
      </c>
      <c r="J6982" s="2">
        <f t="shared" si="327"/>
        <v>1</v>
      </c>
      <c r="K6982" s="2" t="str">
        <f>IFERROR(VLOOKUP(A6982,Aux!A:B,2,0),"Outros")</f>
        <v>Municípios</v>
      </c>
      <c r="L6982" s="2">
        <f t="shared" si="328"/>
        <v>2019</v>
      </c>
      <c r="M6982">
        <f t="shared" si="329"/>
        <v>25</v>
      </c>
    </row>
    <row r="6983" spans="1:13" x14ac:dyDescent="0.35">
      <c r="A6983" t="s">
        <v>275</v>
      </c>
      <c r="B6983">
        <v>505187531</v>
      </c>
      <c r="C6983">
        <v>168947</v>
      </c>
      <c r="D6983" t="s">
        <v>6260</v>
      </c>
      <c r="E6983" s="1">
        <v>43633.490497685183</v>
      </c>
      <c r="F6983">
        <v>13</v>
      </c>
      <c r="G6983" t="s">
        <v>277</v>
      </c>
      <c r="H6983">
        <v>5</v>
      </c>
      <c r="I6983" s="1">
        <v>43654.999305555553</v>
      </c>
      <c r="J6983" s="2">
        <f t="shared" si="327"/>
        <v>1</v>
      </c>
      <c r="K6983" s="2" t="str">
        <f>IFERROR(VLOOKUP(A6983,Aux!A:B,2,0),"Outros")</f>
        <v>Municípios</v>
      </c>
      <c r="L6983" s="2">
        <f t="shared" si="328"/>
        <v>2019</v>
      </c>
      <c r="M6983">
        <f t="shared" si="329"/>
        <v>25</v>
      </c>
    </row>
    <row r="6984" spans="1:13" x14ac:dyDescent="0.35">
      <c r="A6984" t="s">
        <v>140</v>
      </c>
      <c r="B6984">
        <v>506614913</v>
      </c>
      <c r="C6984">
        <v>168948</v>
      </c>
      <c r="D6984" t="s">
        <v>6089</v>
      </c>
      <c r="E6984" s="1">
        <v>43633.493900462963</v>
      </c>
      <c r="F6984">
        <v>1</v>
      </c>
      <c r="G6984" t="s">
        <v>47</v>
      </c>
      <c r="H6984">
        <v>360</v>
      </c>
      <c r="I6984" s="1">
        <v>43639.999305555553</v>
      </c>
      <c r="J6984" s="2">
        <f t="shared" si="327"/>
        <v>1</v>
      </c>
      <c r="K6984" s="2" t="str">
        <f>IFERROR(VLOOKUP(A6984,Aux!A:B,2,0),"Outros")</f>
        <v>Municípios</v>
      </c>
      <c r="L6984" s="2">
        <f t="shared" si="328"/>
        <v>2019</v>
      </c>
      <c r="M6984">
        <f t="shared" si="329"/>
        <v>25</v>
      </c>
    </row>
    <row r="6985" spans="1:13" x14ac:dyDescent="0.35">
      <c r="A6985" t="s">
        <v>57</v>
      </c>
      <c r="B6985">
        <v>501294104</v>
      </c>
      <c r="C6985">
        <v>168949</v>
      </c>
      <c r="D6985" t="s">
        <v>5985</v>
      </c>
      <c r="E6985" s="1">
        <v>43633.495613425926</v>
      </c>
      <c r="F6985">
        <v>13</v>
      </c>
      <c r="G6985" t="s">
        <v>59</v>
      </c>
      <c r="H6985">
        <v>360</v>
      </c>
      <c r="I6985" s="1">
        <v>43646.999305555553</v>
      </c>
      <c r="J6985" s="2">
        <f t="shared" si="327"/>
        <v>1</v>
      </c>
      <c r="K6985" s="2" t="str">
        <f>IFERROR(VLOOKUP(A6985,Aux!A:B,2,0),"Outros")</f>
        <v>Municípios</v>
      </c>
      <c r="L6985" s="2">
        <f t="shared" si="328"/>
        <v>2019</v>
      </c>
      <c r="M6985">
        <f t="shared" si="329"/>
        <v>25</v>
      </c>
    </row>
    <row r="6986" spans="1:13" x14ac:dyDescent="0.35">
      <c r="A6986" t="s">
        <v>805</v>
      </c>
      <c r="B6986">
        <v>504609696</v>
      </c>
      <c r="C6986">
        <v>168950</v>
      </c>
      <c r="D6986" t="s">
        <v>5986</v>
      </c>
      <c r="E6986" s="1">
        <v>43633.495694444442</v>
      </c>
      <c r="F6986">
        <v>1</v>
      </c>
      <c r="G6986" t="s">
        <v>625</v>
      </c>
      <c r="H6986">
        <v>340</v>
      </c>
      <c r="I6986" s="1">
        <v>43639.999305555553</v>
      </c>
      <c r="J6986" s="2">
        <f t="shared" si="327"/>
        <v>1</v>
      </c>
      <c r="K6986" s="2" t="str">
        <f>IFERROR(VLOOKUP(A6986,Aux!A:B,2,0),"Outros")</f>
        <v>Outros</v>
      </c>
      <c r="L6986" s="2">
        <f t="shared" si="328"/>
        <v>2019</v>
      </c>
      <c r="M6986">
        <f t="shared" si="329"/>
        <v>25</v>
      </c>
    </row>
    <row r="6987" spans="1:13" x14ac:dyDescent="0.35">
      <c r="A6987" t="s">
        <v>133</v>
      </c>
      <c r="B6987">
        <v>503539473</v>
      </c>
      <c r="C6987">
        <v>168951</v>
      </c>
      <c r="D6987" t="s">
        <v>6261</v>
      </c>
      <c r="E6987" s="1">
        <v>43633.497870370367</v>
      </c>
      <c r="F6987">
        <v>3</v>
      </c>
      <c r="G6987" t="s">
        <v>135</v>
      </c>
      <c r="H6987">
        <v>340</v>
      </c>
      <c r="I6987" s="1">
        <v>43680.999305555553</v>
      </c>
      <c r="J6987" s="2">
        <f t="shared" si="327"/>
        <v>1</v>
      </c>
      <c r="K6987" s="2" t="str">
        <f>IFERROR(VLOOKUP(A6987,Aux!A:B,2,0),"Outros")</f>
        <v>Municípios</v>
      </c>
      <c r="L6987" s="2">
        <f t="shared" si="328"/>
        <v>2019</v>
      </c>
      <c r="M6987">
        <f t="shared" si="329"/>
        <v>25</v>
      </c>
    </row>
    <row r="6988" spans="1:13" x14ac:dyDescent="0.35">
      <c r="A6988" t="s">
        <v>154</v>
      </c>
      <c r="B6988">
        <v>506818829</v>
      </c>
      <c r="C6988">
        <v>168952</v>
      </c>
      <c r="D6988" t="s">
        <v>6156</v>
      </c>
      <c r="E6988" s="1">
        <v>43633.498784722222</v>
      </c>
      <c r="F6988">
        <v>1</v>
      </c>
      <c r="G6988" t="s">
        <v>6157</v>
      </c>
      <c r="H6988">
        <v>360</v>
      </c>
      <c r="I6988" s="1">
        <v>43643.999305555553</v>
      </c>
      <c r="J6988" s="2">
        <f t="shared" si="327"/>
        <v>1</v>
      </c>
      <c r="K6988" s="2" t="str">
        <f>IFERROR(VLOOKUP(A6988,Aux!A:B,2,0),"Outros")</f>
        <v>Municípios</v>
      </c>
      <c r="L6988" s="2">
        <f t="shared" si="328"/>
        <v>2019</v>
      </c>
      <c r="M6988">
        <f t="shared" si="329"/>
        <v>25</v>
      </c>
    </row>
    <row r="6989" spans="1:13" x14ac:dyDescent="0.35">
      <c r="A6989" t="s">
        <v>213</v>
      </c>
      <c r="B6989">
        <v>512012814</v>
      </c>
      <c r="C6989">
        <v>168953</v>
      </c>
      <c r="D6989" t="s">
        <v>6262</v>
      </c>
      <c r="E6989" s="1">
        <v>43633.511574074073</v>
      </c>
      <c r="F6989">
        <v>1</v>
      </c>
      <c r="H6989">
        <v>340</v>
      </c>
      <c r="I6989" s="1">
        <v>43643.999305555553</v>
      </c>
      <c r="J6989" s="2">
        <f t="shared" si="327"/>
        <v>1</v>
      </c>
      <c r="K6989" s="2" t="str">
        <f>IFERROR(VLOOKUP(A6989,Aux!A:B,2,0),"Outros")</f>
        <v>Municípios</v>
      </c>
      <c r="L6989" s="2">
        <f t="shared" si="328"/>
        <v>2019</v>
      </c>
      <c r="M6989">
        <f t="shared" si="329"/>
        <v>25</v>
      </c>
    </row>
    <row r="6990" spans="1:13" x14ac:dyDescent="0.35">
      <c r="A6990" t="s">
        <v>24</v>
      </c>
      <c r="B6990">
        <v>508741823</v>
      </c>
      <c r="C6990">
        <v>168954</v>
      </c>
      <c r="D6990" t="s">
        <v>6158</v>
      </c>
      <c r="E6990" s="1">
        <v>43633.513912037037</v>
      </c>
      <c r="F6990">
        <v>3</v>
      </c>
      <c r="G6990" t="s">
        <v>33</v>
      </c>
      <c r="H6990">
        <v>220</v>
      </c>
      <c r="I6990" s="1">
        <v>43648.999305555553</v>
      </c>
      <c r="J6990" s="2">
        <f t="shared" si="327"/>
        <v>1</v>
      </c>
      <c r="K6990" s="2" t="str">
        <f>IFERROR(VLOOKUP(A6990,Aux!A:B,2,0),"Outros")</f>
        <v>Hospitais</v>
      </c>
      <c r="L6990" s="2">
        <f t="shared" si="328"/>
        <v>2019</v>
      </c>
      <c r="M6990">
        <f t="shared" si="329"/>
        <v>25</v>
      </c>
    </row>
    <row r="6991" spans="1:13" x14ac:dyDescent="0.35">
      <c r="A6991" t="s">
        <v>92</v>
      </c>
      <c r="B6991">
        <v>506037258</v>
      </c>
      <c r="C6991">
        <v>168955</v>
      </c>
      <c r="D6991" t="s">
        <v>4854</v>
      </c>
      <c r="E6991" s="1">
        <v>43633.51525462963</v>
      </c>
      <c r="F6991">
        <v>13</v>
      </c>
      <c r="G6991" t="s">
        <v>476</v>
      </c>
      <c r="H6991">
        <v>340</v>
      </c>
      <c r="I6991" s="1">
        <v>43639.708333333336</v>
      </c>
      <c r="J6991" s="2">
        <f t="shared" si="327"/>
        <v>1</v>
      </c>
      <c r="K6991" s="2" t="str">
        <f>IFERROR(VLOOKUP(A6991,Aux!A:B,2,0),"Outros")</f>
        <v>Municípios</v>
      </c>
      <c r="L6991" s="2">
        <f t="shared" si="328"/>
        <v>2019</v>
      </c>
      <c r="M6991">
        <f t="shared" si="329"/>
        <v>25</v>
      </c>
    </row>
    <row r="6992" spans="1:13" x14ac:dyDescent="0.35">
      <c r="A6992" t="s">
        <v>311</v>
      </c>
      <c r="B6992">
        <v>680017550</v>
      </c>
      <c r="C6992">
        <v>168956</v>
      </c>
      <c r="D6992" t="s">
        <v>3925</v>
      </c>
      <c r="E6992" s="1">
        <v>43633.514282407406</v>
      </c>
      <c r="F6992">
        <v>1</v>
      </c>
      <c r="G6992" t="s">
        <v>924</v>
      </c>
      <c r="H6992">
        <v>400</v>
      </c>
      <c r="I6992" s="1">
        <v>43610.625</v>
      </c>
      <c r="J6992" s="2">
        <f t="shared" si="327"/>
        <v>1</v>
      </c>
      <c r="K6992" s="2" t="str">
        <f>IFERROR(VLOOKUP(A6992,Aux!A:B,2,0),"Outros")</f>
        <v>Águas e resíduos</v>
      </c>
      <c r="L6992" s="2">
        <f t="shared" si="328"/>
        <v>2019</v>
      </c>
      <c r="M6992">
        <f t="shared" si="329"/>
        <v>25</v>
      </c>
    </row>
    <row r="6993" spans="1:13" x14ac:dyDescent="0.35">
      <c r="A6993" t="s">
        <v>150</v>
      </c>
      <c r="B6993">
        <v>505309939</v>
      </c>
      <c r="C6993">
        <v>168957</v>
      </c>
      <c r="D6993" t="s">
        <v>6263</v>
      </c>
      <c r="E6993" s="1">
        <v>43633.516944444447</v>
      </c>
      <c r="F6993">
        <v>1</v>
      </c>
      <c r="G6993" t="s">
        <v>152</v>
      </c>
      <c r="H6993">
        <v>360</v>
      </c>
      <c r="I6993" s="1">
        <v>43648.6875</v>
      </c>
      <c r="J6993" s="2">
        <f t="shared" si="327"/>
        <v>1</v>
      </c>
      <c r="K6993" s="2" t="str">
        <f>IFERROR(VLOOKUP(A6993,Aux!A:B,2,0),"Outros")</f>
        <v>Municípios</v>
      </c>
      <c r="L6993" s="2">
        <f t="shared" si="328"/>
        <v>2019</v>
      </c>
      <c r="M6993">
        <f t="shared" si="329"/>
        <v>25</v>
      </c>
    </row>
    <row r="6994" spans="1:13" x14ac:dyDescent="0.35">
      <c r="A6994" t="s">
        <v>260</v>
      </c>
      <c r="B6994">
        <v>502790024</v>
      </c>
      <c r="C6994">
        <v>168958</v>
      </c>
      <c r="D6994" t="s">
        <v>5987</v>
      </c>
      <c r="E6994" s="1">
        <v>43633.522604166668</v>
      </c>
      <c r="F6994">
        <v>3</v>
      </c>
      <c r="G6994" t="s">
        <v>5988</v>
      </c>
      <c r="H6994">
        <v>1</v>
      </c>
      <c r="I6994" s="1">
        <v>43668.999305555553</v>
      </c>
      <c r="J6994" s="2">
        <f t="shared" si="327"/>
        <v>1</v>
      </c>
      <c r="K6994" s="2" t="str">
        <f>IFERROR(VLOOKUP(A6994,Aux!A:B,2,0),"Outros")</f>
        <v>Transportes</v>
      </c>
      <c r="L6994" s="2">
        <f t="shared" si="328"/>
        <v>2019</v>
      </c>
      <c r="M6994">
        <f t="shared" si="329"/>
        <v>25</v>
      </c>
    </row>
    <row r="6995" spans="1:13" x14ac:dyDescent="0.35">
      <c r="A6995" t="s">
        <v>336</v>
      </c>
      <c r="B6995">
        <v>505170876</v>
      </c>
      <c r="C6995">
        <v>168959</v>
      </c>
      <c r="D6995" t="s">
        <v>6556</v>
      </c>
      <c r="E6995" s="1">
        <v>43633.547743055555</v>
      </c>
      <c r="F6995">
        <v>13</v>
      </c>
      <c r="G6995" t="s">
        <v>345</v>
      </c>
      <c r="H6995">
        <v>360</v>
      </c>
      <c r="I6995" s="1">
        <v>43640.708333333336</v>
      </c>
      <c r="J6995" s="2">
        <f t="shared" si="327"/>
        <v>1</v>
      </c>
      <c r="K6995" s="2" t="str">
        <f>IFERROR(VLOOKUP(A6995,Aux!A:B,2,0),"Outros")</f>
        <v>Municípios</v>
      </c>
      <c r="L6995" s="2">
        <f t="shared" si="328"/>
        <v>2019</v>
      </c>
      <c r="M6995">
        <f t="shared" si="329"/>
        <v>25</v>
      </c>
    </row>
    <row r="6996" spans="1:13" x14ac:dyDescent="0.35">
      <c r="A6996" t="s">
        <v>213</v>
      </c>
      <c r="B6996">
        <v>512012814</v>
      </c>
      <c r="C6996">
        <v>168960</v>
      </c>
      <c r="D6996" t="s">
        <v>6204</v>
      </c>
      <c r="E6996" s="1">
        <v>43633.5546412037</v>
      </c>
      <c r="F6996">
        <v>1</v>
      </c>
      <c r="G6996" t="s">
        <v>6205</v>
      </c>
      <c r="H6996">
        <v>340</v>
      </c>
      <c r="I6996" s="1">
        <v>43643.999305555553</v>
      </c>
      <c r="J6996" s="2">
        <f t="shared" si="327"/>
        <v>1</v>
      </c>
      <c r="K6996" s="2" t="str">
        <f>IFERROR(VLOOKUP(A6996,Aux!A:B,2,0),"Outros")</f>
        <v>Municípios</v>
      </c>
      <c r="L6996" s="2">
        <f t="shared" si="328"/>
        <v>2019</v>
      </c>
      <c r="M6996">
        <f t="shared" si="329"/>
        <v>25</v>
      </c>
    </row>
    <row r="6997" spans="1:13" x14ac:dyDescent="0.35">
      <c r="A6997" t="s">
        <v>150</v>
      </c>
      <c r="B6997">
        <v>505309939</v>
      </c>
      <c r="C6997">
        <v>168961</v>
      </c>
      <c r="D6997" t="s">
        <v>6206</v>
      </c>
      <c r="E6997" s="1">
        <v>43633.555300925924</v>
      </c>
      <c r="F6997">
        <v>1</v>
      </c>
      <c r="G6997" t="s">
        <v>1358</v>
      </c>
      <c r="H6997">
        <v>360</v>
      </c>
      <c r="I6997" s="1">
        <v>43641.6875</v>
      </c>
      <c r="J6997" s="2">
        <f t="shared" si="327"/>
        <v>1</v>
      </c>
      <c r="K6997" s="2" t="str">
        <f>IFERROR(VLOOKUP(A6997,Aux!A:B,2,0),"Outros")</f>
        <v>Municípios</v>
      </c>
      <c r="L6997" s="2">
        <f t="shared" si="328"/>
        <v>2019</v>
      </c>
      <c r="M6997">
        <f t="shared" si="329"/>
        <v>25</v>
      </c>
    </row>
    <row r="6998" spans="1:13" x14ac:dyDescent="0.35">
      <c r="A6998" t="s">
        <v>336</v>
      </c>
      <c r="B6998">
        <v>505170876</v>
      </c>
      <c r="C6998">
        <v>168962</v>
      </c>
      <c r="D6998" t="s">
        <v>5225</v>
      </c>
      <c r="E6998" s="1">
        <v>43633.561863425923</v>
      </c>
      <c r="F6998">
        <v>13</v>
      </c>
      <c r="G6998" t="s">
        <v>345</v>
      </c>
      <c r="H6998">
        <v>360</v>
      </c>
      <c r="I6998" s="1">
        <v>43640.708333333336</v>
      </c>
      <c r="J6998" s="2">
        <f t="shared" si="327"/>
        <v>1</v>
      </c>
      <c r="K6998" s="2" t="str">
        <f>IFERROR(VLOOKUP(A6998,Aux!A:B,2,0),"Outros")</f>
        <v>Municípios</v>
      </c>
      <c r="L6998" s="2">
        <f t="shared" si="328"/>
        <v>2019</v>
      </c>
      <c r="M6998">
        <f t="shared" si="329"/>
        <v>25</v>
      </c>
    </row>
    <row r="6999" spans="1:13" x14ac:dyDescent="0.35">
      <c r="A6999" t="s">
        <v>122</v>
      </c>
      <c r="B6999">
        <v>506173968</v>
      </c>
      <c r="C6999">
        <v>168963</v>
      </c>
      <c r="D6999" t="s">
        <v>5248</v>
      </c>
      <c r="E6999" s="1">
        <v>43633.594131944446</v>
      </c>
      <c r="F6999">
        <v>13</v>
      </c>
      <c r="G6999" t="s">
        <v>147</v>
      </c>
      <c r="H6999">
        <v>360</v>
      </c>
      <c r="I6999" s="1">
        <v>43637.833333333336</v>
      </c>
      <c r="J6999" s="2">
        <f t="shared" si="327"/>
        <v>1</v>
      </c>
      <c r="K6999" s="2" t="str">
        <f>IFERROR(VLOOKUP(A6999,Aux!A:B,2,0),"Outros")</f>
        <v>Municípios</v>
      </c>
      <c r="L6999" s="2">
        <f t="shared" si="328"/>
        <v>2019</v>
      </c>
      <c r="M6999">
        <f t="shared" si="329"/>
        <v>25</v>
      </c>
    </row>
    <row r="7000" spans="1:13" x14ac:dyDescent="0.35">
      <c r="A7000" t="s">
        <v>465</v>
      </c>
      <c r="B7000">
        <v>600084779</v>
      </c>
      <c r="C7000">
        <v>168964</v>
      </c>
      <c r="D7000" t="s">
        <v>6451</v>
      </c>
      <c r="E7000" s="1">
        <v>43633.597361111111</v>
      </c>
      <c r="F7000">
        <v>13</v>
      </c>
      <c r="G7000" t="s">
        <v>33</v>
      </c>
      <c r="H7000">
        <v>340</v>
      </c>
      <c r="I7000" s="1">
        <v>43639.708333333336</v>
      </c>
      <c r="J7000" s="2">
        <f t="shared" si="327"/>
        <v>1</v>
      </c>
      <c r="K7000" s="2" t="str">
        <f>IFERROR(VLOOKUP(A7000,Aux!A:B,2,0),"Outros")</f>
        <v>Outros</v>
      </c>
      <c r="L7000" s="2">
        <f t="shared" si="328"/>
        <v>2019</v>
      </c>
      <c r="M7000">
        <f t="shared" si="329"/>
        <v>25</v>
      </c>
    </row>
    <row r="7001" spans="1:13" x14ac:dyDescent="0.35">
      <c r="A7001" t="s">
        <v>150</v>
      </c>
      <c r="B7001">
        <v>505309939</v>
      </c>
      <c r="C7001">
        <v>168965</v>
      </c>
      <c r="D7001" t="s">
        <v>6090</v>
      </c>
      <c r="E7001" s="1">
        <v>43633.599004629628</v>
      </c>
      <c r="F7001">
        <v>1</v>
      </c>
      <c r="G7001" t="s">
        <v>1049</v>
      </c>
      <c r="H7001">
        <v>360</v>
      </c>
      <c r="I7001" s="1">
        <v>43641.6875</v>
      </c>
      <c r="J7001" s="2">
        <f t="shared" si="327"/>
        <v>1</v>
      </c>
      <c r="K7001" s="2" t="str">
        <f>IFERROR(VLOOKUP(A7001,Aux!A:B,2,0),"Outros")</f>
        <v>Municípios</v>
      </c>
      <c r="L7001" s="2">
        <f t="shared" si="328"/>
        <v>2019</v>
      </c>
      <c r="M7001">
        <f t="shared" si="329"/>
        <v>25</v>
      </c>
    </row>
    <row r="7002" spans="1:13" x14ac:dyDescent="0.35">
      <c r="A7002" t="s">
        <v>71</v>
      </c>
      <c r="B7002">
        <v>500051054</v>
      </c>
      <c r="C7002">
        <v>168966</v>
      </c>
      <c r="D7002" t="s">
        <v>6452</v>
      </c>
      <c r="E7002" s="1">
        <v>43633.604826388888</v>
      </c>
      <c r="F7002">
        <v>3</v>
      </c>
      <c r="G7002" t="s">
        <v>202</v>
      </c>
      <c r="H7002">
        <v>340</v>
      </c>
      <c r="I7002" s="1">
        <v>43647.791666666664</v>
      </c>
      <c r="J7002" s="2">
        <f t="shared" si="327"/>
        <v>1</v>
      </c>
      <c r="K7002" s="2" t="str">
        <f>IFERROR(VLOOKUP(A7002,Aux!A:B,2,0),"Outros")</f>
        <v>Municípios</v>
      </c>
      <c r="L7002" s="2">
        <f t="shared" si="328"/>
        <v>2019</v>
      </c>
      <c r="M7002">
        <f t="shared" si="329"/>
        <v>25</v>
      </c>
    </row>
    <row r="7003" spans="1:13" x14ac:dyDescent="0.35">
      <c r="A7003" t="s">
        <v>336</v>
      </c>
      <c r="B7003">
        <v>505170876</v>
      </c>
      <c r="C7003">
        <v>168967</v>
      </c>
      <c r="D7003" t="s">
        <v>6160</v>
      </c>
      <c r="E7003" s="1">
        <v>43633.605092592596</v>
      </c>
      <c r="F7003">
        <v>1</v>
      </c>
      <c r="G7003" t="s">
        <v>345</v>
      </c>
      <c r="H7003">
        <v>360</v>
      </c>
      <c r="I7003" s="1">
        <v>43640.708333333336</v>
      </c>
      <c r="J7003" s="2">
        <f t="shared" si="327"/>
        <v>1</v>
      </c>
      <c r="K7003" s="2" t="str">
        <f>IFERROR(VLOOKUP(A7003,Aux!A:B,2,0),"Outros")</f>
        <v>Municípios</v>
      </c>
      <c r="L7003" s="2">
        <f t="shared" si="328"/>
        <v>2019</v>
      </c>
      <c r="M7003">
        <f t="shared" si="329"/>
        <v>25</v>
      </c>
    </row>
    <row r="7004" spans="1:13" x14ac:dyDescent="0.35">
      <c r="A7004" t="s">
        <v>336</v>
      </c>
      <c r="B7004">
        <v>505170876</v>
      </c>
      <c r="C7004">
        <v>168968</v>
      </c>
      <c r="D7004" t="s">
        <v>6091</v>
      </c>
      <c r="E7004" s="1">
        <v>43633.611006944448</v>
      </c>
      <c r="F7004">
        <v>13</v>
      </c>
      <c r="G7004" t="s">
        <v>345</v>
      </c>
      <c r="H7004">
        <v>360</v>
      </c>
      <c r="I7004" s="1">
        <v>43640.708333333336</v>
      </c>
      <c r="J7004" s="2">
        <f t="shared" si="327"/>
        <v>1</v>
      </c>
      <c r="K7004" s="2" t="str">
        <f>IFERROR(VLOOKUP(A7004,Aux!A:B,2,0),"Outros")</f>
        <v>Municípios</v>
      </c>
      <c r="L7004" s="2">
        <f t="shared" si="328"/>
        <v>2019</v>
      </c>
      <c r="M7004">
        <f t="shared" si="329"/>
        <v>25</v>
      </c>
    </row>
    <row r="7005" spans="1:13" x14ac:dyDescent="0.35">
      <c r="A7005" t="s">
        <v>296</v>
      </c>
      <c r="B7005">
        <v>507396081</v>
      </c>
      <c r="C7005">
        <v>168969</v>
      </c>
      <c r="D7005" t="s">
        <v>6357</v>
      </c>
      <c r="E7005" s="1">
        <v>43633.624155092592</v>
      </c>
      <c r="F7005">
        <v>13</v>
      </c>
      <c r="G7005" t="s">
        <v>605</v>
      </c>
      <c r="H7005">
        <v>360</v>
      </c>
      <c r="I7005" s="1">
        <v>43639.999305555553</v>
      </c>
      <c r="J7005" s="2">
        <f t="shared" si="327"/>
        <v>1</v>
      </c>
      <c r="K7005" s="2" t="str">
        <f>IFERROR(VLOOKUP(A7005,Aux!A:B,2,0),"Outros")</f>
        <v>Municípios</v>
      </c>
      <c r="L7005" s="2">
        <f t="shared" si="328"/>
        <v>2019</v>
      </c>
      <c r="M7005">
        <f t="shared" si="329"/>
        <v>25</v>
      </c>
    </row>
    <row r="7006" spans="1:13" x14ac:dyDescent="0.35">
      <c r="A7006" t="s">
        <v>578</v>
      </c>
      <c r="B7006">
        <v>501112049</v>
      </c>
      <c r="C7006">
        <v>168971</v>
      </c>
      <c r="E7006" s="1">
        <v>43633.62773148148</v>
      </c>
      <c r="F7006">
        <v>1</v>
      </c>
      <c r="G7006" t="s">
        <v>33</v>
      </c>
      <c r="H7006">
        <v>400</v>
      </c>
      <c r="J7006" s="2">
        <f t="shared" si="327"/>
        <v>1</v>
      </c>
      <c r="K7006" s="2" t="str">
        <f>IFERROR(VLOOKUP(A7006,Aux!A:B,2,0),"Outros")</f>
        <v>Municípios</v>
      </c>
      <c r="L7006" s="2">
        <f t="shared" si="328"/>
        <v>2019</v>
      </c>
      <c r="M7006">
        <f t="shared" si="329"/>
        <v>25</v>
      </c>
    </row>
    <row r="7007" spans="1:13" x14ac:dyDescent="0.35">
      <c r="A7007" t="s">
        <v>140</v>
      </c>
      <c r="B7007">
        <v>506614913</v>
      </c>
      <c r="C7007">
        <v>168972</v>
      </c>
      <c r="D7007" t="s">
        <v>6264</v>
      </c>
      <c r="E7007" s="1">
        <v>43633.630706018521</v>
      </c>
      <c r="F7007">
        <v>13</v>
      </c>
      <c r="G7007" t="s">
        <v>149</v>
      </c>
      <c r="H7007">
        <v>360</v>
      </c>
      <c r="I7007" s="1">
        <v>43639.999305555553</v>
      </c>
      <c r="J7007" s="2">
        <f t="shared" si="327"/>
        <v>1</v>
      </c>
      <c r="K7007" s="2" t="str">
        <f>IFERROR(VLOOKUP(A7007,Aux!A:B,2,0),"Outros")</f>
        <v>Municípios</v>
      </c>
      <c r="L7007" s="2">
        <f t="shared" si="328"/>
        <v>2019</v>
      </c>
      <c r="M7007">
        <f t="shared" si="329"/>
        <v>25</v>
      </c>
    </row>
    <row r="7008" spans="1:13" x14ac:dyDescent="0.35">
      <c r="A7008" t="s">
        <v>157</v>
      </c>
      <c r="B7008">
        <v>500122237</v>
      </c>
      <c r="C7008">
        <v>168973</v>
      </c>
      <c r="D7008" t="s">
        <v>6453</v>
      </c>
      <c r="E7008" s="1">
        <v>43633.637731481482</v>
      </c>
      <c r="F7008">
        <v>1</v>
      </c>
      <c r="G7008" t="s">
        <v>4733</v>
      </c>
      <c r="H7008">
        <v>360</v>
      </c>
      <c r="I7008" s="1">
        <v>43643.999305555553</v>
      </c>
      <c r="J7008" s="2">
        <f t="shared" si="327"/>
        <v>1</v>
      </c>
      <c r="K7008" s="2" t="str">
        <f>IFERROR(VLOOKUP(A7008,Aux!A:B,2,0),"Outros")</f>
        <v>Outros</v>
      </c>
      <c r="L7008" s="2">
        <f t="shared" si="328"/>
        <v>2019</v>
      </c>
      <c r="M7008">
        <f t="shared" si="329"/>
        <v>25</v>
      </c>
    </row>
    <row r="7009" spans="1:13" x14ac:dyDescent="0.35">
      <c r="A7009" t="s">
        <v>133</v>
      </c>
      <c r="B7009">
        <v>503539473</v>
      </c>
      <c r="C7009">
        <v>168974</v>
      </c>
      <c r="D7009" t="s">
        <v>6557</v>
      </c>
      <c r="E7009" s="1">
        <v>43633.64266203704</v>
      </c>
      <c r="F7009">
        <v>13</v>
      </c>
      <c r="G7009" t="s">
        <v>135</v>
      </c>
      <c r="H7009">
        <v>360</v>
      </c>
      <c r="I7009" s="1">
        <v>43639.999305555553</v>
      </c>
      <c r="J7009" s="2">
        <f t="shared" si="327"/>
        <v>1</v>
      </c>
      <c r="K7009" s="2" t="str">
        <f>IFERROR(VLOOKUP(A7009,Aux!A:B,2,0),"Outros")</f>
        <v>Municípios</v>
      </c>
      <c r="L7009" s="2">
        <f t="shared" si="328"/>
        <v>2019</v>
      </c>
      <c r="M7009">
        <f t="shared" si="329"/>
        <v>25</v>
      </c>
    </row>
    <row r="7010" spans="1:13" x14ac:dyDescent="0.35">
      <c r="A7010" t="s">
        <v>122</v>
      </c>
      <c r="B7010">
        <v>506173968</v>
      </c>
      <c r="C7010">
        <v>168975</v>
      </c>
      <c r="D7010" t="s">
        <v>6265</v>
      </c>
      <c r="E7010" s="1">
        <v>43633.645486111112</v>
      </c>
      <c r="F7010">
        <v>1</v>
      </c>
      <c r="G7010" t="s">
        <v>33</v>
      </c>
      <c r="H7010">
        <v>340</v>
      </c>
      <c r="I7010" s="1">
        <v>43636.75</v>
      </c>
      <c r="J7010" s="2">
        <f t="shared" si="327"/>
        <v>1</v>
      </c>
      <c r="K7010" s="2" t="str">
        <f>IFERROR(VLOOKUP(A7010,Aux!A:B,2,0),"Outros")</f>
        <v>Municípios</v>
      </c>
      <c r="L7010" s="2">
        <f t="shared" si="328"/>
        <v>2019</v>
      </c>
      <c r="M7010">
        <f t="shared" si="329"/>
        <v>25</v>
      </c>
    </row>
    <row r="7011" spans="1:13" x14ac:dyDescent="0.35">
      <c r="A7011" t="s">
        <v>9</v>
      </c>
      <c r="B7011">
        <v>506673626</v>
      </c>
      <c r="C7011">
        <v>168976</v>
      </c>
      <c r="D7011" t="s">
        <v>6558</v>
      </c>
      <c r="E7011" s="1">
        <v>43633.646597222221</v>
      </c>
      <c r="F7011">
        <v>13</v>
      </c>
      <c r="G7011" t="s">
        <v>11</v>
      </c>
      <c r="H7011">
        <v>360</v>
      </c>
      <c r="I7011" s="1">
        <v>43641.999305555553</v>
      </c>
      <c r="J7011" s="2">
        <f t="shared" si="327"/>
        <v>1</v>
      </c>
      <c r="K7011" s="2" t="str">
        <f>IFERROR(VLOOKUP(A7011,Aux!A:B,2,0),"Outros")</f>
        <v>Municípios</v>
      </c>
      <c r="L7011" s="2">
        <f t="shared" si="328"/>
        <v>2019</v>
      </c>
      <c r="M7011">
        <f t="shared" si="329"/>
        <v>25</v>
      </c>
    </row>
    <row r="7012" spans="1:13" x14ac:dyDescent="0.35">
      <c r="A7012" t="s">
        <v>562</v>
      </c>
      <c r="B7012">
        <v>506823318</v>
      </c>
      <c r="C7012">
        <v>168977</v>
      </c>
      <c r="D7012" t="s">
        <v>6454</v>
      </c>
      <c r="E7012" s="1">
        <v>43633.652638888889</v>
      </c>
      <c r="F7012">
        <v>13</v>
      </c>
      <c r="G7012" t="s">
        <v>1729</v>
      </c>
      <c r="H7012">
        <v>340</v>
      </c>
      <c r="I7012" s="1">
        <v>43662.958333333336</v>
      </c>
      <c r="J7012" s="2">
        <f t="shared" si="327"/>
        <v>1</v>
      </c>
      <c r="K7012" s="2" t="str">
        <f>IFERROR(VLOOKUP(A7012,Aux!A:B,2,0),"Outros")</f>
        <v>Municípios</v>
      </c>
      <c r="L7012" s="2">
        <f t="shared" si="328"/>
        <v>2019</v>
      </c>
      <c r="M7012">
        <f t="shared" si="329"/>
        <v>25</v>
      </c>
    </row>
    <row r="7013" spans="1:13" x14ac:dyDescent="0.35">
      <c r="A7013" t="s">
        <v>9</v>
      </c>
      <c r="B7013">
        <v>506673626</v>
      </c>
      <c r="C7013">
        <v>168978</v>
      </c>
      <c r="D7013" t="s">
        <v>6092</v>
      </c>
      <c r="E7013" s="1">
        <v>43633.660451388889</v>
      </c>
      <c r="F7013">
        <v>1</v>
      </c>
      <c r="G7013" t="s">
        <v>11</v>
      </c>
      <c r="H7013">
        <v>360</v>
      </c>
      <c r="I7013" s="1">
        <v>43638.999305555553</v>
      </c>
      <c r="J7013" s="2">
        <f t="shared" si="327"/>
        <v>1</v>
      </c>
      <c r="K7013" s="2" t="str">
        <f>IFERROR(VLOOKUP(A7013,Aux!A:B,2,0),"Outros")</f>
        <v>Municípios</v>
      </c>
      <c r="L7013" s="2">
        <f t="shared" si="328"/>
        <v>2019</v>
      </c>
      <c r="M7013">
        <f t="shared" si="329"/>
        <v>25</v>
      </c>
    </row>
    <row r="7014" spans="1:13" x14ac:dyDescent="0.35">
      <c r="A7014" t="s">
        <v>296</v>
      </c>
      <c r="B7014">
        <v>507396081</v>
      </c>
      <c r="C7014">
        <v>168979</v>
      </c>
      <c r="D7014" t="s">
        <v>6266</v>
      </c>
      <c r="E7014" s="1">
        <v>43633.662060185183</v>
      </c>
      <c r="F7014">
        <v>13</v>
      </c>
      <c r="G7014" t="s">
        <v>605</v>
      </c>
      <c r="H7014">
        <v>360</v>
      </c>
      <c r="I7014" s="1">
        <v>43639.999305555553</v>
      </c>
      <c r="J7014" s="2">
        <f t="shared" si="327"/>
        <v>1</v>
      </c>
      <c r="K7014" s="2" t="str">
        <f>IFERROR(VLOOKUP(A7014,Aux!A:B,2,0),"Outros")</f>
        <v>Municípios</v>
      </c>
      <c r="L7014" s="2">
        <f t="shared" si="328"/>
        <v>2019</v>
      </c>
      <c r="M7014">
        <f t="shared" si="329"/>
        <v>25</v>
      </c>
    </row>
    <row r="7015" spans="1:13" x14ac:dyDescent="0.35">
      <c r="A7015" t="s">
        <v>57</v>
      </c>
      <c r="B7015">
        <v>501294104</v>
      </c>
      <c r="C7015">
        <v>168980</v>
      </c>
      <c r="D7015" t="s">
        <v>6455</v>
      </c>
      <c r="E7015" s="1">
        <v>43633.66207175926</v>
      </c>
      <c r="F7015">
        <v>13</v>
      </c>
      <c r="G7015" t="s">
        <v>59</v>
      </c>
      <c r="H7015">
        <v>360</v>
      </c>
      <c r="I7015" s="1">
        <v>43639.999305555553</v>
      </c>
      <c r="J7015" s="2">
        <f t="shared" si="327"/>
        <v>1</v>
      </c>
      <c r="K7015" s="2" t="str">
        <f>IFERROR(VLOOKUP(A7015,Aux!A:B,2,0),"Outros")</f>
        <v>Municípios</v>
      </c>
      <c r="L7015" s="2">
        <f t="shared" si="328"/>
        <v>2019</v>
      </c>
      <c r="M7015">
        <f t="shared" si="329"/>
        <v>25</v>
      </c>
    </row>
    <row r="7016" spans="1:13" x14ac:dyDescent="0.35">
      <c r="A7016" t="s">
        <v>12</v>
      </c>
      <c r="B7016">
        <v>508481287</v>
      </c>
      <c r="C7016">
        <v>168981</v>
      </c>
      <c r="D7016" t="s">
        <v>6267</v>
      </c>
      <c r="E7016" s="1">
        <v>43633.6640162037</v>
      </c>
      <c r="F7016">
        <v>3</v>
      </c>
      <c r="G7016" t="s">
        <v>14</v>
      </c>
      <c r="H7016">
        <v>230</v>
      </c>
      <c r="I7016" s="1">
        <v>43677.708333333336</v>
      </c>
      <c r="J7016" s="2">
        <f t="shared" si="327"/>
        <v>1</v>
      </c>
      <c r="K7016" s="2" t="str">
        <f>IFERROR(VLOOKUP(A7016,Aux!A:B,2,0),"Outros")</f>
        <v>Hospitais</v>
      </c>
      <c r="L7016" s="2">
        <f t="shared" si="328"/>
        <v>2019</v>
      </c>
      <c r="M7016">
        <f t="shared" si="329"/>
        <v>25</v>
      </c>
    </row>
    <row r="7017" spans="1:13" x14ac:dyDescent="0.35">
      <c r="A7017" t="s">
        <v>196</v>
      </c>
      <c r="B7017">
        <v>512096481</v>
      </c>
      <c r="C7017">
        <v>168982</v>
      </c>
      <c r="D7017" t="s">
        <v>6559</v>
      </c>
      <c r="E7017" s="1">
        <v>43633.671805555554</v>
      </c>
      <c r="F7017">
        <v>3</v>
      </c>
      <c r="G7017" t="s">
        <v>1755</v>
      </c>
      <c r="H7017">
        <v>5</v>
      </c>
      <c r="I7017" s="1">
        <v>43760.999305555553</v>
      </c>
      <c r="J7017" s="2">
        <f t="shared" si="327"/>
        <v>1</v>
      </c>
      <c r="K7017" s="2" t="str">
        <f>IFERROR(VLOOKUP(A7017,Aux!A:B,2,0),"Outros")</f>
        <v>Municípios</v>
      </c>
      <c r="L7017" s="2">
        <f t="shared" si="328"/>
        <v>2019</v>
      </c>
      <c r="M7017">
        <f t="shared" si="329"/>
        <v>25</v>
      </c>
    </row>
    <row r="7018" spans="1:13" x14ac:dyDescent="0.35">
      <c r="A7018" t="s">
        <v>157</v>
      </c>
      <c r="B7018">
        <v>500122237</v>
      </c>
      <c r="C7018">
        <v>168984</v>
      </c>
      <c r="E7018" s="1">
        <v>43633.67428240741</v>
      </c>
      <c r="F7018">
        <v>13</v>
      </c>
      <c r="G7018" t="s">
        <v>33</v>
      </c>
      <c r="H7018">
        <v>1</v>
      </c>
      <c r="J7018" s="2">
        <f t="shared" si="327"/>
        <v>1</v>
      </c>
      <c r="K7018" s="2" t="str">
        <f>IFERROR(VLOOKUP(A7018,Aux!A:B,2,0),"Outros")</f>
        <v>Outros</v>
      </c>
      <c r="L7018" s="2">
        <f t="shared" si="328"/>
        <v>2019</v>
      </c>
      <c r="M7018">
        <f t="shared" si="329"/>
        <v>25</v>
      </c>
    </row>
    <row r="7019" spans="1:13" x14ac:dyDescent="0.35">
      <c r="A7019" t="s">
        <v>308</v>
      </c>
      <c r="B7019">
        <v>504884620</v>
      </c>
      <c r="C7019">
        <v>168985</v>
      </c>
      <c r="D7019" t="s">
        <v>6560</v>
      </c>
      <c r="E7019" s="1">
        <v>43633.675393518519</v>
      </c>
      <c r="F7019">
        <v>13</v>
      </c>
      <c r="G7019" t="s">
        <v>643</v>
      </c>
      <c r="H7019">
        <v>360</v>
      </c>
      <c r="I7019" s="1">
        <v>43638.708333333336</v>
      </c>
      <c r="J7019" s="2">
        <f t="shared" si="327"/>
        <v>1</v>
      </c>
      <c r="K7019" s="2" t="str">
        <f>IFERROR(VLOOKUP(A7019,Aux!A:B,2,0),"Outros")</f>
        <v>Municípios</v>
      </c>
      <c r="L7019" s="2">
        <f t="shared" si="328"/>
        <v>2019</v>
      </c>
      <c r="M7019">
        <f t="shared" si="329"/>
        <v>25</v>
      </c>
    </row>
    <row r="7020" spans="1:13" x14ac:dyDescent="0.35">
      <c r="A7020" t="s">
        <v>9</v>
      </c>
      <c r="B7020">
        <v>506673626</v>
      </c>
      <c r="C7020">
        <v>168986</v>
      </c>
      <c r="D7020" t="s">
        <v>5989</v>
      </c>
      <c r="E7020" s="1">
        <v>43633.680034722223</v>
      </c>
      <c r="F7020">
        <v>1</v>
      </c>
      <c r="G7020" t="s">
        <v>11</v>
      </c>
      <c r="H7020">
        <v>5</v>
      </c>
      <c r="I7020" s="1">
        <v>43638.999305555553</v>
      </c>
      <c r="J7020" s="2">
        <f t="shared" si="327"/>
        <v>1</v>
      </c>
      <c r="K7020" s="2" t="str">
        <f>IFERROR(VLOOKUP(A7020,Aux!A:B,2,0),"Outros")</f>
        <v>Municípios</v>
      </c>
      <c r="L7020" s="2">
        <f t="shared" si="328"/>
        <v>2019</v>
      </c>
      <c r="M7020">
        <f t="shared" si="329"/>
        <v>25</v>
      </c>
    </row>
    <row r="7021" spans="1:13" x14ac:dyDescent="0.35">
      <c r="A7021" t="s">
        <v>88</v>
      </c>
      <c r="B7021">
        <v>506624200</v>
      </c>
      <c r="C7021">
        <v>168987</v>
      </c>
      <c r="D7021" t="s">
        <v>6035</v>
      </c>
      <c r="E7021" s="1">
        <v>43633.703298611108</v>
      </c>
      <c r="F7021">
        <v>13</v>
      </c>
      <c r="G7021" t="s">
        <v>90</v>
      </c>
      <c r="H7021">
        <v>340</v>
      </c>
      <c r="I7021" s="1">
        <v>43642.999305555553</v>
      </c>
      <c r="J7021" s="2">
        <f t="shared" si="327"/>
        <v>1</v>
      </c>
      <c r="K7021" s="2" t="str">
        <f>IFERROR(VLOOKUP(A7021,Aux!A:B,2,0),"Outros")</f>
        <v>Municípios</v>
      </c>
      <c r="L7021" s="2">
        <f t="shared" si="328"/>
        <v>2019</v>
      </c>
      <c r="M7021">
        <f t="shared" si="329"/>
        <v>25</v>
      </c>
    </row>
    <row r="7022" spans="1:13" x14ac:dyDescent="0.35">
      <c r="A7022" t="s">
        <v>63</v>
      </c>
      <c r="B7022">
        <v>502098139</v>
      </c>
      <c r="C7022">
        <v>168988</v>
      </c>
      <c r="D7022" t="s">
        <v>6093</v>
      </c>
      <c r="E7022" s="1">
        <v>43633.712395833332</v>
      </c>
      <c r="F7022">
        <v>13</v>
      </c>
      <c r="G7022" t="s">
        <v>2338</v>
      </c>
      <c r="H7022">
        <v>300</v>
      </c>
      <c r="I7022" s="1">
        <v>43643.708333333336</v>
      </c>
      <c r="J7022" s="2">
        <f t="shared" si="327"/>
        <v>1</v>
      </c>
      <c r="K7022" s="2" t="str">
        <f>IFERROR(VLOOKUP(A7022,Aux!A:B,2,0),"Outros")</f>
        <v>Municípios</v>
      </c>
      <c r="L7022" s="2">
        <f t="shared" si="328"/>
        <v>2019</v>
      </c>
      <c r="M7022">
        <f t="shared" si="329"/>
        <v>25</v>
      </c>
    </row>
    <row r="7023" spans="1:13" x14ac:dyDescent="0.35">
      <c r="A7023" t="s">
        <v>478</v>
      </c>
      <c r="B7023">
        <v>507866673</v>
      </c>
      <c r="C7023">
        <v>168989</v>
      </c>
      <c r="D7023" t="s">
        <v>6269</v>
      </c>
      <c r="E7023" s="1">
        <v>43633.71533564815</v>
      </c>
      <c r="F7023">
        <v>5</v>
      </c>
      <c r="G7023" t="s">
        <v>33</v>
      </c>
      <c r="H7023">
        <v>340</v>
      </c>
      <c r="I7023" s="1">
        <v>43703.708333333336</v>
      </c>
      <c r="J7023" s="2">
        <f t="shared" si="327"/>
        <v>1</v>
      </c>
      <c r="K7023" s="2" t="str">
        <f>IFERROR(VLOOKUP(A7023,Aux!A:B,2,0),"Outros")</f>
        <v>Outros</v>
      </c>
      <c r="L7023" s="2">
        <f t="shared" si="328"/>
        <v>2019</v>
      </c>
      <c r="M7023">
        <f t="shared" si="329"/>
        <v>25</v>
      </c>
    </row>
    <row r="7024" spans="1:13" x14ac:dyDescent="0.35">
      <c r="A7024" t="s">
        <v>39</v>
      </c>
      <c r="B7024">
        <v>507023129</v>
      </c>
      <c r="C7024">
        <v>168990</v>
      </c>
      <c r="E7024" s="1">
        <v>43633.747002314813</v>
      </c>
      <c r="F7024">
        <v>3</v>
      </c>
      <c r="G7024" t="s">
        <v>33</v>
      </c>
      <c r="H7024">
        <v>400</v>
      </c>
      <c r="J7024" s="2">
        <f t="shared" si="327"/>
        <v>1</v>
      </c>
      <c r="K7024" s="2" t="str">
        <f>IFERROR(VLOOKUP(A7024,Aux!A:B,2,0),"Outros")</f>
        <v>Outros</v>
      </c>
      <c r="L7024" s="2">
        <f t="shared" si="328"/>
        <v>2019</v>
      </c>
      <c r="M7024">
        <f t="shared" si="329"/>
        <v>25</v>
      </c>
    </row>
    <row r="7025" spans="1:13" x14ac:dyDescent="0.35">
      <c r="A7025" t="s">
        <v>308</v>
      </c>
      <c r="B7025">
        <v>504884620</v>
      </c>
      <c r="C7025">
        <v>168992</v>
      </c>
      <c r="D7025" t="s">
        <v>5872</v>
      </c>
      <c r="E7025" s="1">
        <v>43633.755486111113</v>
      </c>
      <c r="F7025">
        <v>13</v>
      </c>
      <c r="G7025" t="s">
        <v>33</v>
      </c>
      <c r="H7025">
        <v>360</v>
      </c>
      <c r="I7025" s="1">
        <v>43637.708333333336</v>
      </c>
      <c r="J7025" s="2">
        <f t="shared" si="327"/>
        <v>1</v>
      </c>
      <c r="K7025" s="2" t="str">
        <f>IFERROR(VLOOKUP(A7025,Aux!A:B,2,0),"Outros")</f>
        <v>Municípios</v>
      </c>
      <c r="L7025" s="2">
        <f t="shared" si="328"/>
        <v>2019</v>
      </c>
      <c r="M7025">
        <f t="shared" si="329"/>
        <v>25</v>
      </c>
    </row>
    <row r="7026" spans="1:13" x14ac:dyDescent="0.35">
      <c r="A7026" t="s">
        <v>57</v>
      </c>
      <c r="B7026">
        <v>501294104</v>
      </c>
      <c r="C7026">
        <v>169007</v>
      </c>
      <c r="D7026" t="s">
        <v>5873</v>
      </c>
      <c r="E7026" s="1">
        <v>43634.383483796293</v>
      </c>
      <c r="F7026">
        <v>1</v>
      </c>
      <c r="G7026" t="s">
        <v>59</v>
      </c>
      <c r="H7026">
        <v>360</v>
      </c>
      <c r="I7026" s="1">
        <v>43640.999305555553</v>
      </c>
      <c r="J7026" s="2">
        <f t="shared" si="327"/>
        <v>1</v>
      </c>
      <c r="K7026" s="2" t="str">
        <f>IFERROR(VLOOKUP(A7026,Aux!A:B,2,0),"Outros")</f>
        <v>Municípios</v>
      </c>
      <c r="L7026" s="2">
        <f t="shared" si="328"/>
        <v>2019</v>
      </c>
      <c r="M7026">
        <f t="shared" si="329"/>
        <v>25</v>
      </c>
    </row>
    <row r="7027" spans="1:13" x14ac:dyDescent="0.35">
      <c r="A7027" t="s">
        <v>57</v>
      </c>
      <c r="B7027">
        <v>501294104</v>
      </c>
      <c r="C7027">
        <v>169008</v>
      </c>
      <c r="D7027" t="s">
        <v>6410</v>
      </c>
      <c r="E7027" s="1">
        <v>43634.392291666663</v>
      </c>
      <c r="F7027">
        <v>1</v>
      </c>
      <c r="G7027" t="s">
        <v>59</v>
      </c>
      <c r="H7027">
        <v>360</v>
      </c>
      <c r="I7027" s="1">
        <v>43640.999305555553</v>
      </c>
      <c r="J7027" s="2">
        <f t="shared" si="327"/>
        <v>1</v>
      </c>
      <c r="K7027" s="2" t="str">
        <f>IFERROR(VLOOKUP(A7027,Aux!A:B,2,0),"Outros")</f>
        <v>Municípios</v>
      </c>
      <c r="L7027" s="2">
        <f t="shared" si="328"/>
        <v>2019</v>
      </c>
      <c r="M7027">
        <f t="shared" si="329"/>
        <v>25</v>
      </c>
    </row>
    <row r="7028" spans="1:13" x14ac:dyDescent="0.35">
      <c r="A7028" t="s">
        <v>71</v>
      </c>
      <c r="B7028">
        <v>500051054</v>
      </c>
      <c r="C7028">
        <v>169009</v>
      </c>
      <c r="D7028" t="s">
        <v>4734</v>
      </c>
      <c r="E7028" s="1">
        <v>43634.397881944446</v>
      </c>
      <c r="F7028">
        <v>13</v>
      </c>
      <c r="G7028" t="s">
        <v>202</v>
      </c>
      <c r="H7028">
        <v>220</v>
      </c>
      <c r="I7028" s="1">
        <v>43639.791666666664</v>
      </c>
      <c r="J7028" s="2">
        <f t="shared" si="327"/>
        <v>1</v>
      </c>
      <c r="K7028" s="2" t="str">
        <f>IFERROR(VLOOKUP(A7028,Aux!A:B,2,0),"Outros")</f>
        <v>Municípios</v>
      </c>
      <c r="L7028" s="2">
        <f t="shared" si="328"/>
        <v>2019</v>
      </c>
      <c r="M7028">
        <f t="shared" si="329"/>
        <v>25</v>
      </c>
    </row>
    <row r="7029" spans="1:13" x14ac:dyDescent="0.35">
      <c r="A7029" t="s">
        <v>57</v>
      </c>
      <c r="B7029">
        <v>501294104</v>
      </c>
      <c r="C7029">
        <v>169010</v>
      </c>
      <c r="D7029" t="s">
        <v>6411</v>
      </c>
      <c r="E7029" s="1">
        <v>43634.401180555556</v>
      </c>
      <c r="F7029">
        <v>1</v>
      </c>
      <c r="G7029" t="s">
        <v>618</v>
      </c>
      <c r="H7029">
        <v>360</v>
      </c>
      <c r="I7029" s="1">
        <v>43640.999305555553</v>
      </c>
      <c r="J7029" s="2">
        <f t="shared" si="327"/>
        <v>1</v>
      </c>
      <c r="K7029" s="2" t="str">
        <f>IFERROR(VLOOKUP(A7029,Aux!A:B,2,0),"Outros")</f>
        <v>Municípios</v>
      </c>
      <c r="L7029" s="2">
        <f t="shared" si="328"/>
        <v>2019</v>
      </c>
      <c r="M7029">
        <f t="shared" si="329"/>
        <v>25</v>
      </c>
    </row>
    <row r="7030" spans="1:13" x14ac:dyDescent="0.35">
      <c r="A7030" t="s">
        <v>60</v>
      </c>
      <c r="B7030">
        <v>505456010</v>
      </c>
      <c r="C7030">
        <v>169015</v>
      </c>
      <c r="D7030" t="s">
        <v>5942</v>
      </c>
      <c r="E7030" s="1">
        <v>43634.420034722221</v>
      </c>
      <c r="F7030">
        <v>1</v>
      </c>
      <c r="G7030" t="s">
        <v>62</v>
      </c>
      <c r="H7030">
        <v>360</v>
      </c>
      <c r="I7030" s="1">
        <v>43637.999305555553</v>
      </c>
      <c r="J7030" s="2">
        <f t="shared" si="327"/>
        <v>1</v>
      </c>
      <c r="K7030" s="2" t="str">
        <f>IFERROR(VLOOKUP(A7030,Aux!A:B,2,0),"Outros")</f>
        <v>Municípios</v>
      </c>
      <c r="L7030" s="2">
        <f t="shared" si="328"/>
        <v>2019</v>
      </c>
      <c r="M7030">
        <f t="shared" si="329"/>
        <v>25</v>
      </c>
    </row>
    <row r="7031" spans="1:13" x14ac:dyDescent="0.35">
      <c r="A7031" t="s">
        <v>71</v>
      </c>
      <c r="B7031">
        <v>500051054</v>
      </c>
      <c r="C7031">
        <v>169016</v>
      </c>
      <c r="D7031" t="s">
        <v>5990</v>
      </c>
      <c r="E7031" s="1">
        <v>43634.426863425928</v>
      </c>
      <c r="F7031">
        <v>13</v>
      </c>
      <c r="G7031" t="s">
        <v>202</v>
      </c>
      <c r="H7031">
        <v>220</v>
      </c>
      <c r="I7031" s="1">
        <v>43639.791666666664</v>
      </c>
      <c r="J7031" s="2">
        <f t="shared" si="327"/>
        <v>1</v>
      </c>
      <c r="K7031" s="2" t="str">
        <f>IFERROR(VLOOKUP(A7031,Aux!A:B,2,0),"Outros")</f>
        <v>Municípios</v>
      </c>
      <c r="L7031" s="2">
        <f t="shared" si="328"/>
        <v>2019</v>
      </c>
      <c r="M7031">
        <f t="shared" si="329"/>
        <v>25</v>
      </c>
    </row>
    <row r="7032" spans="1:13" x14ac:dyDescent="0.35">
      <c r="A7032" t="s">
        <v>122</v>
      </c>
      <c r="B7032">
        <v>506173968</v>
      </c>
      <c r="C7032">
        <v>169017</v>
      </c>
      <c r="D7032" t="s">
        <v>5874</v>
      </c>
      <c r="E7032" s="1">
        <v>43634.433888888889</v>
      </c>
      <c r="F7032">
        <v>5</v>
      </c>
      <c r="G7032" t="s">
        <v>597</v>
      </c>
      <c r="H7032">
        <v>360</v>
      </c>
      <c r="I7032" s="1">
        <v>43670.708333333336</v>
      </c>
      <c r="J7032" s="2">
        <f t="shared" si="327"/>
        <v>1</v>
      </c>
      <c r="K7032" s="2" t="str">
        <f>IFERROR(VLOOKUP(A7032,Aux!A:B,2,0),"Outros")</f>
        <v>Municípios</v>
      </c>
      <c r="L7032" s="2">
        <f t="shared" si="328"/>
        <v>2019</v>
      </c>
      <c r="M7032">
        <f t="shared" si="329"/>
        <v>25</v>
      </c>
    </row>
    <row r="7033" spans="1:13" x14ac:dyDescent="0.35">
      <c r="A7033" t="s">
        <v>118</v>
      </c>
      <c r="B7033">
        <v>680015019</v>
      </c>
      <c r="C7033">
        <v>169018</v>
      </c>
      <c r="D7033" t="s">
        <v>5943</v>
      </c>
      <c r="E7033" s="1">
        <v>43634.446886574071</v>
      </c>
      <c r="F7033">
        <v>13</v>
      </c>
      <c r="G7033" t="s">
        <v>1146</v>
      </c>
      <c r="H7033">
        <v>360</v>
      </c>
      <c r="I7033" s="1">
        <v>43640.999305555553</v>
      </c>
      <c r="J7033" s="2">
        <f t="shared" si="327"/>
        <v>1</v>
      </c>
      <c r="K7033" s="2" t="str">
        <f>IFERROR(VLOOKUP(A7033,Aux!A:B,2,0),"Outros")</f>
        <v>Águas e resíduos</v>
      </c>
      <c r="L7033" s="2">
        <f t="shared" si="328"/>
        <v>2019</v>
      </c>
      <c r="M7033">
        <f t="shared" si="329"/>
        <v>25</v>
      </c>
    </row>
    <row r="7034" spans="1:13" x14ac:dyDescent="0.35">
      <c r="A7034" t="s">
        <v>12</v>
      </c>
      <c r="B7034">
        <v>508481287</v>
      </c>
      <c r="C7034">
        <v>169019</v>
      </c>
      <c r="D7034" t="s">
        <v>6034</v>
      </c>
      <c r="E7034" s="1">
        <v>43634.455138888887</v>
      </c>
      <c r="F7034">
        <v>3</v>
      </c>
      <c r="G7034" t="s">
        <v>14</v>
      </c>
      <c r="H7034">
        <v>360</v>
      </c>
      <c r="I7034" s="1">
        <v>43643.708333333336</v>
      </c>
      <c r="J7034" s="2">
        <f t="shared" si="327"/>
        <v>1</v>
      </c>
      <c r="K7034" s="2" t="str">
        <f>IFERROR(VLOOKUP(A7034,Aux!A:B,2,0),"Outros")</f>
        <v>Hospitais</v>
      </c>
      <c r="L7034" s="2">
        <f t="shared" si="328"/>
        <v>2019</v>
      </c>
      <c r="M7034">
        <f t="shared" si="329"/>
        <v>25</v>
      </c>
    </row>
    <row r="7035" spans="1:13" x14ac:dyDescent="0.35">
      <c r="A7035" t="s">
        <v>226</v>
      </c>
      <c r="B7035">
        <v>506792382</v>
      </c>
      <c r="C7035">
        <v>169021</v>
      </c>
      <c r="D7035" t="s">
        <v>6412</v>
      </c>
      <c r="E7035" s="1">
        <v>43634.461099537039</v>
      </c>
      <c r="F7035">
        <v>13</v>
      </c>
      <c r="G7035" t="s">
        <v>228</v>
      </c>
      <c r="H7035">
        <v>360</v>
      </c>
      <c r="I7035" s="1">
        <v>43637.999305555553</v>
      </c>
      <c r="J7035" s="2">
        <f t="shared" si="327"/>
        <v>1</v>
      </c>
      <c r="K7035" s="2" t="str">
        <f>IFERROR(VLOOKUP(A7035,Aux!A:B,2,0),"Outros")</f>
        <v>Municípios</v>
      </c>
      <c r="L7035" s="2">
        <f t="shared" si="328"/>
        <v>2019</v>
      </c>
      <c r="M7035">
        <f t="shared" si="329"/>
        <v>25</v>
      </c>
    </row>
    <row r="7036" spans="1:13" x14ac:dyDescent="0.35">
      <c r="A7036" t="s">
        <v>71</v>
      </c>
      <c r="B7036">
        <v>500051054</v>
      </c>
      <c r="C7036">
        <v>169022</v>
      </c>
      <c r="E7036" s="1">
        <v>43634.461608796293</v>
      </c>
      <c r="F7036">
        <v>1</v>
      </c>
      <c r="G7036" t="s">
        <v>33</v>
      </c>
      <c r="H7036">
        <v>400</v>
      </c>
      <c r="J7036" s="2">
        <f t="shared" si="327"/>
        <v>1</v>
      </c>
      <c r="K7036" s="2" t="str">
        <f>IFERROR(VLOOKUP(A7036,Aux!A:B,2,0),"Outros")</f>
        <v>Municípios</v>
      </c>
      <c r="L7036" s="2">
        <f t="shared" si="328"/>
        <v>2019</v>
      </c>
      <c r="M7036">
        <f t="shared" si="329"/>
        <v>25</v>
      </c>
    </row>
    <row r="7037" spans="1:13" x14ac:dyDescent="0.35">
      <c r="A7037" t="s">
        <v>3101</v>
      </c>
      <c r="B7037">
        <v>507001206</v>
      </c>
      <c r="C7037">
        <v>169023</v>
      </c>
      <c r="E7037" s="1">
        <v>43634.464687500003</v>
      </c>
      <c r="F7037">
        <v>13</v>
      </c>
      <c r="G7037" t="s">
        <v>33</v>
      </c>
      <c r="H7037">
        <v>400</v>
      </c>
      <c r="J7037" s="2">
        <f t="shared" si="327"/>
        <v>1</v>
      </c>
      <c r="K7037" s="2" t="str">
        <f>IFERROR(VLOOKUP(A7037,Aux!A:B,2,0),"Outros")</f>
        <v>Transportes</v>
      </c>
      <c r="L7037" s="2">
        <f t="shared" si="328"/>
        <v>2019</v>
      </c>
      <c r="M7037">
        <f t="shared" si="329"/>
        <v>25</v>
      </c>
    </row>
    <row r="7038" spans="1:13" x14ac:dyDescent="0.35">
      <c r="A7038" t="s">
        <v>133</v>
      </c>
      <c r="B7038">
        <v>503539473</v>
      </c>
      <c r="C7038">
        <v>169024</v>
      </c>
      <c r="D7038" t="s">
        <v>5875</v>
      </c>
      <c r="E7038" s="1">
        <v>43634.465833333335</v>
      </c>
      <c r="F7038">
        <v>3</v>
      </c>
      <c r="G7038" t="s">
        <v>135</v>
      </c>
      <c r="H7038">
        <v>360</v>
      </c>
      <c r="I7038" s="1">
        <v>43646.999305555553</v>
      </c>
      <c r="J7038" s="2">
        <f t="shared" si="327"/>
        <v>1</v>
      </c>
      <c r="K7038" s="2" t="str">
        <f>IFERROR(VLOOKUP(A7038,Aux!A:B,2,0),"Outros")</f>
        <v>Municípios</v>
      </c>
      <c r="L7038" s="2">
        <f t="shared" si="328"/>
        <v>2019</v>
      </c>
      <c r="M7038">
        <f t="shared" si="329"/>
        <v>25</v>
      </c>
    </row>
    <row r="7039" spans="1:13" x14ac:dyDescent="0.35">
      <c r="A7039" t="s">
        <v>48</v>
      </c>
      <c r="B7039">
        <v>503035416</v>
      </c>
      <c r="C7039">
        <v>169025</v>
      </c>
      <c r="D7039" t="s">
        <v>2936</v>
      </c>
      <c r="E7039" s="1">
        <v>43634.467291666668</v>
      </c>
      <c r="F7039">
        <v>1</v>
      </c>
      <c r="G7039" t="s">
        <v>50</v>
      </c>
      <c r="H7039">
        <v>360</v>
      </c>
      <c r="I7039" s="1">
        <v>43637.708333333336</v>
      </c>
      <c r="J7039" s="2">
        <f t="shared" si="327"/>
        <v>1</v>
      </c>
      <c r="K7039" s="2" t="str">
        <f>IFERROR(VLOOKUP(A7039,Aux!A:B,2,0),"Outros")</f>
        <v>Hospitais</v>
      </c>
      <c r="L7039" s="2">
        <f t="shared" si="328"/>
        <v>2019</v>
      </c>
      <c r="M7039">
        <f t="shared" si="329"/>
        <v>25</v>
      </c>
    </row>
    <row r="7040" spans="1:13" x14ac:dyDescent="0.35">
      <c r="A7040" t="s">
        <v>226</v>
      </c>
      <c r="B7040">
        <v>506792382</v>
      </c>
      <c r="C7040">
        <v>169026</v>
      </c>
      <c r="D7040" t="s">
        <v>5944</v>
      </c>
      <c r="E7040" s="1">
        <v>43634.470011574071</v>
      </c>
      <c r="F7040">
        <v>4</v>
      </c>
      <c r="G7040" t="s">
        <v>228</v>
      </c>
      <c r="H7040">
        <v>360</v>
      </c>
      <c r="I7040" s="1">
        <v>43637.999305555553</v>
      </c>
      <c r="J7040" s="2">
        <f t="shared" si="327"/>
        <v>1</v>
      </c>
      <c r="K7040" s="2" t="str">
        <f>IFERROR(VLOOKUP(A7040,Aux!A:B,2,0),"Outros")</f>
        <v>Municípios</v>
      </c>
      <c r="L7040" s="2">
        <f t="shared" si="328"/>
        <v>2019</v>
      </c>
      <c r="M7040">
        <f t="shared" si="329"/>
        <v>25</v>
      </c>
    </row>
    <row r="7041" spans="1:13" x14ac:dyDescent="0.35">
      <c r="A7041" t="s">
        <v>71</v>
      </c>
      <c r="B7041">
        <v>500051054</v>
      </c>
      <c r="C7041">
        <v>169027</v>
      </c>
      <c r="D7041" t="s">
        <v>5324</v>
      </c>
      <c r="E7041" s="1">
        <v>43634.47384259259</v>
      </c>
      <c r="F7041">
        <v>13</v>
      </c>
      <c r="G7041" t="s">
        <v>202</v>
      </c>
      <c r="H7041">
        <v>5</v>
      </c>
      <c r="I7041" s="1">
        <v>43641.791666666664</v>
      </c>
      <c r="J7041" s="2">
        <f t="shared" si="327"/>
        <v>1</v>
      </c>
      <c r="K7041" s="2" t="str">
        <f>IFERROR(VLOOKUP(A7041,Aux!A:B,2,0),"Outros")</f>
        <v>Municípios</v>
      </c>
      <c r="L7041" s="2">
        <f t="shared" si="328"/>
        <v>2019</v>
      </c>
      <c r="M7041">
        <f t="shared" si="329"/>
        <v>25</v>
      </c>
    </row>
    <row r="7042" spans="1:13" x14ac:dyDescent="0.35">
      <c r="A7042" t="s">
        <v>57</v>
      </c>
      <c r="B7042">
        <v>501294104</v>
      </c>
      <c r="C7042">
        <v>169028</v>
      </c>
      <c r="E7042" s="1">
        <v>43634.4762962963</v>
      </c>
      <c r="F7042">
        <v>13</v>
      </c>
      <c r="G7042" t="s">
        <v>33</v>
      </c>
      <c r="H7042">
        <v>400</v>
      </c>
      <c r="J7042" s="2">
        <f t="shared" ref="J7042:J7105" si="330">IF(C7042=C7041,"",1)</f>
        <v>1</v>
      </c>
      <c r="K7042" s="2" t="str">
        <f>IFERROR(VLOOKUP(A7042,Aux!A:B,2,0),"Outros")</f>
        <v>Municípios</v>
      </c>
      <c r="L7042" s="2">
        <f t="shared" ref="L7042:L7105" si="331">YEAR(E7042)</f>
        <v>2019</v>
      </c>
      <c r="M7042">
        <f t="shared" ref="M7042:M7105" si="332">WEEKNUM(E7042)</f>
        <v>25</v>
      </c>
    </row>
    <row r="7043" spans="1:13" x14ac:dyDescent="0.35">
      <c r="A7043" t="s">
        <v>154</v>
      </c>
      <c r="B7043">
        <v>506818829</v>
      </c>
      <c r="C7043">
        <v>169029</v>
      </c>
      <c r="D7043" t="s">
        <v>6161</v>
      </c>
      <c r="E7043" s="1">
        <v>43634.495196759257</v>
      </c>
      <c r="F7043">
        <v>13</v>
      </c>
      <c r="G7043" t="s">
        <v>6162</v>
      </c>
      <c r="H7043">
        <v>400</v>
      </c>
      <c r="I7043" s="1">
        <v>25569.999305555557</v>
      </c>
      <c r="J7043" s="2">
        <f t="shared" si="330"/>
        <v>1</v>
      </c>
      <c r="K7043" s="2" t="str">
        <f>IFERROR(VLOOKUP(A7043,Aux!A:B,2,0),"Outros")</f>
        <v>Municípios</v>
      </c>
      <c r="L7043" s="2">
        <f t="shared" si="331"/>
        <v>2019</v>
      </c>
      <c r="M7043">
        <f t="shared" si="332"/>
        <v>25</v>
      </c>
    </row>
    <row r="7044" spans="1:13" x14ac:dyDescent="0.35">
      <c r="A7044" t="s">
        <v>251</v>
      </c>
      <c r="B7044">
        <v>508069645</v>
      </c>
      <c r="C7044">
        <v>169031</v>
      </c>
      <c r="D7044" t="s">
        <v>6207</v>
      </c>
      <c r="E7044" s="1">
        <v>43634.507673611108</v>
      </c>
      <c r="F7044">
        <v>3</v>
      </c>
      <c r="G7044" t="s">
        <v>33</v>
      </c>
      <c r="H7044">
        <v>360</v>
      </c>
      <c r="I7044" s="1">
        <v>43643.708333333336</v>
      </c>
      <c r="J7044" s="2">
        <f t="shared" si="330"/>
        <v>1</v>
      </c>
      <c r="K7044" s="2" t="str">
        <f>IFERROR(VLOOKUP(A7044,Aux!A:B,2,0),"Outros")</f>
        <v>Escolas</v>
      </c>
      <c r="L7044" s="2">
        <f t="shared" si="331"/>
        <v>2019</v>
      </c>
      <c r="M7044">
        <f t="shared" si="332"/>
        <v>25</v>
      </c>
    </row>
    <row r="7045" spans="1:13" x14ac:dyDescent="0.35">
      <c r="A7045" t="s">
        <v>251</v>
      </c>
      <c r="B7045">
        <v>508069645</v>
      </c>
      <c r="C7045">
        <v>169033</v>
      </c>
      <c r="D7045" t="s">
        <v>6413</v>
      </c>
      <c r="E7045" s="1">
        <v>43634.508379629631</v>
      </c>
      <c r="F7045">
        <v>1</v>
      </c>
      <c r="G7045" t="s">
        <v>253</v>
      </c>
      <c r="H7045">
        <v>360</v>
      </c>
      <c r="I7045" s="1">
        <v>43640.708333333336</v>
      </c>
      <c r="J7045" s="2">
        <f t="shared" si="330"/>
        <v>1</v>
      </c>
      <c r="K7045" s="2" t="str">
        <f>IFERROR(VLOOKUP(A7045,Aux!A:B,2,0),"Outros")</f>
        <v>Escolas</v>
      </c>
      <c r="L7045" s="2">
        <f t="shared" si="331"/>
        <v>2019</v>
      </c>
      <c r="M7045">
        <f t="shared" si="332"/>
        <v>25</v>
      </c>
    </row>
    <row r="7046" spans="1:13" x14ac:dyDescent="0.35">
      <c r="A7046" t="s">
        <v>171</v>
      </c>
      <c r="B7046">
        <v>504293125</v>
      </c>
      <c r="C7046">
        <v>169036</v>
      </c>
      <c r="D7046" t="s">
        <v>6414</v>
      </c>
      <c r="E7046" s="1">
        <v>43634.513807870368</v>
      </c>
      <c r="F7046">
        <v>3</v>
      </c>
      <c r="G7046" t="s">
        <v>342</v>
      </c>
      <c r="H7046">
        <v>360</v>
      </c>
      <c r="I7046" s="1">
        <v>43650.999305555553</v>
      </c>
      <c r="J7046" s="2">
        <f t="shared" si="330"/>
        <v>1</v>
      </c>
      <c r="K7046" s="2" t="str">
        <f>IFERROR(VLOOKUP(A7046,Aux!A:B,2,0),"Outros")</f>
        <v>Municípios</v>
      </c>
      <c r="L7046" s="2">
        <f t="shared" si="331"/>
        <v>2019</v>
      </c>
      <c r="M7046">
        <f t="shared" si="332"/>
        <v>25</v>
      </c>
    </row>
    <row r="7047" spans="1:13" x14ac:dyDescent="0.35">
      <c r="A7047" t="s">
        <v>239</v>
      </c>
      <c r="B7047">
        <v>512042659</v>
      </c>
      <c r="C7047">
        <v>169039</v>
      </c>
      <c r="E7047" s="1">
        <v>43634.517546296294</v>
      </c>
      <c r="F7047">
        <v>1</v>
      </c>
      <c r="G7047" t="s">
        <v>33</v>
      </c>
      <c r="H7047">
        <v>400</v>
      </c>
      <c r="J7047" s="2">
        <f t="shared" si="330"/>
        <v>1</v>
      </c>
      <c r="K7047" s="2" t="str">
        <f>IFERROR(VLOOKUP(A7047,Aux!A:B,2,0),"Outros")</f>
        <v>Municípios</v>
      </c>
      <c r="L7047" s="2">
        <f t="shared" si="331"/>
        <v>2019</v>
      </c>
      <c r="M7047">
        <f t="shared" si="332"/>
        <v>25</v>
      </c>
    </row>
    <row r="7048" spans="1:13" x14ac:dyDescent="0.35">
      <c r="A7048" t="s">
        <v>236</v>
      </c>
      <c r="B7048">
        <v>504871650</v>
      </c>
      <c r="C7048">
        <v>169040</v>
      </c>
      <c r="D7048" t="s">
        <v>6268</v>
      </c>
      <c r="E7048" s="1">
        <v>43634.518113425926</v>
      </c>
      <c r="F7048">
        <v>3</v>
      </c>
      <c r="G7048" t="s">
        <v>238</v>
      </c>
      <c r="H7048">
        <v>340</v>
      </c>
      <c r="I7048" s="1">
        <v>43649.75</v>
      </c>
      <c r="J7048" s="2">
        <f t="shared" si="330"/>
        <v>1</v>
      </c>
      <c r="K7048" s="2" t="str">
        <f>IFERROR(VLOOKUP(A7048,Aux!A:B,2,0),"Outros")</f>
        <v>Águas e resíduos</v>
      </c>
      <c r="L7048" s="2">
        <f t="shared" si="331"/>
        <v>2019</v>
      </c>
      <c r="M7048">
        <f t="shared" si="332"/>
        <v>25</v>
      </c>
    </row>
    <row r="7049" spans="1:13" x14ac:dyDescent="0.35">
      <c r="A7049" t="s">
        <v>809</v>
      </c>
      <c r="B7049">
        <v>509364390</v>
      </c>
      <c r="C7049">
        <v>169041</v>
      </c>
      <c r="D7049" t="s">
        <v>6456</v>
      </c>
      <c r="E7049" s="1">
        <v>43634.519178240742</v>
      </c>
      <c r="F7049">
        <v>13</v>
      </c>
      <c r="G7049" t="s">
        <v>301</v>
      </c>
      <c r="H7049">
        <v>340</v>
      </c>
      <c r="I7049" s="1">
        <v>43647.708333333336</v>
      </c>
      <c r="J7049" s="2">
        <f t="shared" si="330"/>
        <v>1</v>
      </c>
      <c r="K7049" s="2" t="str">
        <f>IFERROR(VLOOKUP(A7049,Aux!A:B,2,0),"Outros")</f>
        <v>Municípios</v>
      </c>
      <c r="L7049" s="2">
        <f t="shared" si="331"/>
        <v>2019</v>
      </c>
      <c r="M7049">
        <f t="shared" si="332"/>
        <v>25</v>
      </c>
    </row>
    <row r="7050" spans="1:13" x14ac:dyDescent="0.35">
      <c r="A7050" t="s">
        <v>71</v>
      </c>
      <c r="B7050">
        <v>500051054</v>
      </c>
      <c r="C7050">
        <v>169043</v>
      </c>
      <c r="D7050" t="s">
        <v>5163</v>
      </c>
      <c r="E7050" s="1">
        <v>43634.527407407404</v>
      </c>
      <c r="F7050">
        <v>13</v>
      </c>
      <c r="G7050" t="s">
        <v>566</v>
      </c>
      <c r="H7050">
        <v>340</v>
      </c>
      <c r="I7050" s="1">
        <v>43640.791666666664</v>
      </c>
      <c r="J7050" s="2">
        <f t="shared" si="330"/>
        <v>1</v>
      </c>
      <c r="K7050" s="2" t="str">
        <f>IFERROR(VLOOKUP(A7050,Aux!A:B,2,0),"Outros")</f>
        <v>Municípios</v>
      </c>
      <c r="L7050" s="2">
        <f t="shared" si="331"/>
        <v>2019</v>
      </c>
      <c r="M7050">
        <f t="shared" si="332"/>
        <v>25</v>
      </c>
    </row>
    <row r="7051" spans="1:13" x14ac:dyDescent="0.35">
      <c r="A7051" t="s">
        <v>24</v>
      </c>
      <c r="B7051">
        <v>508741823</v>
      </c>
      <c r="C7051">
        <v>169044</v>
      </c>
      <c r="D7051" t="s">
        <v>6457</v>
      </c>
      <c r="E7051" s="1">
        <v>43634.533194444448</v>
      </c>
      <c r="F7051">
        <v>3</v>
      </c>
      <c r="G7051" t="s">
        <v>26</v>
      </c>
      <c r="H7051">
        <v>340</v>
      </c>
      <c r="I7051" s="1">
        <v>43649.999305555553</v>
      </c>
      <c r="J7051" s="2">
        <f t="shared" si="330"/>
        <v>1</v>
      </c>
      <c r="K7051" s="2" t="str">
        <f>IFERROR(VLOOKUP(A7051,Aux!A:B,2,0),"Outros")</f>
        <v>Hospitais</v>
      </c>
      <c r="L7051" s="2">
        <f t="shared" si="331"/>
        <v>2019</v>
      </c>
      <c r="M7051">
        <f t="shared" si="332"/>
        <v>25</v>
      </c>
    </row>
    <row r="7052" spans="1:13" x14ac:dyDescent="0.35">
      <c r="A7052" t="s">
        <v>76</v>
      </c>
      <c r="B7052">
        <v>506676056</v>
      </c>
      <c r="C7052">
        <v>169045</v>
      </c>
      <c r="D7052" t="s">
        <v>6458</v>
      </c>
      <c r="E7052" s="1">
        <v>43634.536111111112</v>
      </c>
      <c r="F7052">
        <v>3</v>
      </c>
      <c r="G7052" t="s">
        <v>2966</v>
      </c>
      <c r="H7052">
        <v>340</v>
      </c>
      <c r="I7052" s="1">
        <v>43670.999305555553</v>
      </c>
      <c r="J7052" s="2">
        <f t="shared" si="330"/>
        <v>1</v>
      </c>
      <c r="K7052" s="2" t="str">
        <f>IFERROR(VLOOKUP(A7052,Aux!A:B,2,0),"Outros")</f>
        <v>Municípios</v>
      </c>
      <c r="L7052" s="2">
        <f t="shared" si="331"/>
        <v>2019</v>
      </c>
      <c r="M7052">
        <f t="shared" si="332"/>
        <v>25</v>
      </c>
    </row>
    <row r="7053" spans="1:13" x14ac:dyDescent="0.35">
      <c r="A7053" t="s">
        <v>37</v>
      </c>
      <c r="B7053">
        <v>506187543</v>
      </c>
      <c r="C7053">
        <v>169047</v>
      </c>
      <c r="D7053" t="s">
        <v>6304</v>
      </c>
      <c r="E7053" s="1">
        <v>43634.564062500001</v>
      </c>
      <c r="F7053">
        <v>3</v>
      </c>
      <c r="G7053" t="s">
        <v>1246</v>
      </c>
      <c r="H7053">
        <v>340</v>
      </c>
      <c r="I7053" s="1">
        <v>43650.999305555553</v>
      </c>
      <c r="J7053" s="2">
        <f t="shared" si="330"/>
        <v>1</v>
      </c>
      <c r="K7053" s="2" t="str">
        <f>IFERROR(VLOOKUP(A7053,Aux!A:B,2,0),"Outros")</f>
        <v>Municípios</v>
      </c>
      <c r="L7053" s="2">
        <f t="shared" si="331"/>
        <v>2019</v>
      </c>
      <c r="M7053">
        <f t="shared" si="332"/>
        <v>25</v>
      </c>
    </row>
    <row r="7054" spans="1:13" x14ac:dyDescent="0.35">
      <c r="A7054" t="s">
        <v>197</v>
      </c>
      <c r="B7054">
        <v>506334562</v>
      </c>
      <c r="C7054">
        <v>169048</v>
      </c>
      <c r="D7054" t="s">
        <v>6415</v>
      </c>
      <c r="E7054" s="1">
        <v>43634.568483796298</v>
      </c>
      <c r="F7054">
        <v>13</v>
      </c>
      <c r="G7054" t="s">
        <v>625</v>
      </c>
      <c r="H7054">
        <v>5</v>
      </c>
      <c r="I7054" s="1">
        <v>43643.999305555553</v>
      </c>
      <c r="J7054" s="2">
        <f t="shared" si="330"/>
        <v>1</v>
      </c>
      <c r="K7054" s="2" t="str">
        <f>IFERROR(VLOOKUP(A7054,Aux!A:B,2,0),"Outros")</f>
        <v>Municípios</v>
      </c>
      <c r="L7054" s="2">
        <f t="shared" si="331"/>
        <v>2019</v>
      </c>
      <c r="M7054">
        <f t="shared" si="332"/>
        <v>25</v>
      </c>
    </row>
    <row r="7055" spans="1:13" x14ac:dyDescent="0.35">
      <c r="A7055" t="s">
        <v>27</v>
      </c>
      <c r="B7055">
        <v>505584760</v>
      </c>
      <c r="C7055">
        <v>169049</v>
      </c>
      <c r="D7055" t="s">
        <v>6036</v>
      </c>
      <c r="E7055" s="1">
        <v>43634.573229166665</v>
      </c>
      <c r="F7055">
        <v>4</v>
      </c>
      <c r="G7055" t="s">
        <v>33</v>
      </c>
      <c r="H7055">
        <v>360</v>
      </c>
      <c r="I7055" s="1">
        <v>43635.643750000003</v>
      </c>
      <c r="J7055" s="2">
        <f t="shared" si="330"/>
        <v>1</v>
      </c>
      <c r="K7055" s="2" t="str">
        <f>IFERROR(VLOOKUP(A7055,Aux!A:B,2,0),"Outros")</f>
        <v>Municípios</v>
      </c>
      <c r="L7055" s="2">
        <f t="shared" si="331"/>
        <v>2019</v>
      </c>
      <c r="M7055">
        <f t="shared" si="332"/>
        <v>25</v>
      </c>
    </row>
    <row r="7056" spans="1:13" x14ac:dyDescent="0.35">
      <c r="A7056" t="s">
        <v>71</v>
      </c>
      <c r="B7056">
        <v>500051054</v>
      </c>
      <c r="C7056">
        <v>169050</v>
      </c>
      <c r="D7056" t="s">
        <v>6208</v>
      </c>
      <c r="E7056" s="1">
        <v>43634.580636574072</v>
      </c>
      <c r="F7056">
        <v>13</v>
      </c>
      <c r="G7056" t="s">
        <v>675</v>
      </c>
      <c r="H7056">
        <v>5</v>
      </c>
      <c r="I7056" s="1">
        <v>43669.770833333336</v>
      </c>
      <c r="J7056" s="2">
        <f t="shared" si="330"/>
        <v>1</v>
      </c>
      <c r="K7056" s="2" t="str">
        <f>IFERROR(VLOOKUP(A7056,Aux!A:B,2,0),"Outros")</f>
        <v>Municípios</v>
      </c>
      <c r="L7056" s="2">
        <f t="shared" si="331"/>
        <v>2019</v>
      </c>
      <c r="M7056">
        <f t="shared" si="332"/>
        <v>25</v>
      </c>
    </row>
    <row r="7057" spans="1:13" x14ac:dyDescent="0.35">
      <c r="A7057" t="s">
        <v>48</v>
      </c>
      <c r="B7057">
        <v>503035416</v>
      </c>
      <c r="C7057">
        <v>169051</v>
      </c>
      <c r="D7057" t="s">
        <v>5516</v>
      </c>
      <c r="E7057" s="1">
        <v>43634.592777777776</v>
      </c>
      <c r="F7057">
        <v>1</v>
      </c>
      <c r="G7057" t="s">
        <v>33</v>
      </c>
      <c r="H7057">
        <v>400</v>
      </c>
      <c r="I7057" s="1">
        <v>25569.708333333332</v>
      </c>
      <c r="J7057" s="2">
        <f t="shared" si="330"/>
        <v>1</v>
      </c>
      <c r="K7057" s="2" t="str">
        <f>IFERROR(VLOOKUP(A7057,Aux!A:B,2,0),"Outros")</f>
        <v>Hospitais</v>
      </c>
      <c r="L7057" s="2">
        <f t="shared" si="331"/>
        <v>2019</v>
      </c>
      <c r="M7057">
        <f t="shared" si="332"/>
        <v>25</v>
      </c>
    </row>
    <row r="7058" spans="1:13" x14ac:dyDescent="0.35">
      <c r="A7058" t="s">
        <v>599</v>
      </c>
      <c r="B7058">
        <v>680012907</v>
      </c>
      <c r="C7058">
        <v>169052</v>
      </c>
      <c r="D7058" t="s">
        <v>6037</v>
      </c>
      <c r="E7058" s="1">
        <v>43634.595879629633</v>
      </c>
      <c r="F7058">
        <v>13</v>
      </c>
      <c r="G7058" t="s">
        <v>1706</v>
      </c>
      <c r="H7058">
        <v>360</v>
      </c>
      <c r="I7058" s="1">
        <v>43649.999305555553</v>
      </c>
      <c r="J7058" s="2">
        <f t="shared" si="330"/>
        <v>1</v>
      </c>
      <c r="K7058" s="2" t="str">
        <f>IFERROR(VLOOKUP(A7058,Aux!A:B,2,0),"Outros")</f>
        <v>Águas e resíduos</v>
      </c>
      <c r="L7058" s="2">
        <f t="shared" si="331"/>
        <v>2019</v>
      </c>
      <c r="M7058">
        <f t="shared" si="332"/>
        <v>25</v>
      </c>
    </row>
    <row r="7059" spans="1:13" x14ac:dyDescent="0.35">
      <c r="A7059" t="s">
        <v>150</v>
      </c>
      <c r="B7059">
        <v>505309939</v>
      </c>
      <c r="C7059">
        <v>169053</v>
      </c>
      <c r="D7059" t="s">
        <v>6459</v>
      </c>
      <c r="E7059" s="1">
        <v>43634.606828703705</v>
      </c>
      <c r="F7059">
        <v>13</v>
      </c>
      <c r="G7059" t="s">
        <v>1358</v>
      </c>
      <c r="H7059">
        <v>360</v>
      </c>
      <c r="I7059" s="1">
        <v>43640.6875</v>
      </c>
      <c r="J7059" s="2">
        <f t="shared" si="330"/>
        <v>1</v>
      </c>
      <c r="K7059" s="2" t="str">
        <f>IFERROR(VLOOKUP(A7059,Aux!A:B,2,0),"Outros")</f>
        <v>Municípios</v>
      </c>
      <c r="L7059" s="2">
        <f t="shared" si="331"/>
        <v>2019</v>
      </c>
      <c r="M7059">
        <f t="shared" si="332"/>
        <v>25</v>
      </c>
    </row>
    <row r="7060" spans="1:13" x14ac:dyDescent="0.35">
      <c r="A7060" t="s">
        <v>122</v>
      </c>
      <c r="B7060">
        <v>506173968</v>
      </c>
      <c r="C7060">
        <v>169056</v>
      </c>
      <c r="D7060" t="s">
        <v>6416</v>
      </c>
      <c r="E7060" s="1">
        <v>43634.616608796299</v>
      </c>
      <c r="F7060">
        <v>1</v>
      </c>
      <c r="G7060" t="s">
        <v>33</v>
      </c>
      <c r="H7060">
        <v>360</v>
      </c>
      <c r="I7060" s="1">
        <v>43644.75</v>
      </c>
      <c r="J7060" s="2">
        <f t="shared" si="330"/>
        <v>1</v>
      </c>
      <c r="K7060" s="2" t="str">
        <f>IFERROR(VLOOKUP(A7060,Aux!A:B,2,0),"Outros")</f>
        <v>Municípios</v>
      </c>
      <c r="L7060" s="2">
        <f t="shared" si="331"/>
        <v>2019</v>
      </c>
      <c r="M7060">
        <f t="shared" si="332"/>
        <v>25</v>
      </c>
    </row>
    <row r="7061" spans="1:13" x14ac:dyDescent="0.35">
      <c r="A7061" t="s">
        <v>35</v>
      </c>
      <c r="B7061">
        <v>508666236</v>
      </c>
      <c r="C7061">
        <v>169057</v>
      </c>
      <c r="D7061" t="s">
        <v>6305</v>
      </c>
      <c r="E7061" s="1">
        <v>43634.619664351849</v>
      </c>
      <c r="F7061">
        <v>13</v>
      </c>
      <c r="G7061" t="s">
        <v>33</v>
      </c>
      <c r="H7061">
        <v>360</v>
      </c>
      <c r="I7061" s="1">
        <v>43647.999305555553</v>
      </c>
      <c r="J7061" s="2">
        <f t="shared" si="330"/>
        <v>1</v>
      </c>
      <c r="K7061" s="2" t="str">
        <f>IFERROR(VLOOKUP(A7061,Aux!A:B,2,0),"Outros")</f>
        <v>Outros</v>
      </c>
      <c r="L7061" s="2">
        <f t="shared" si="331"/>
        <v>2019</v>
      </c>
      <c r="M7061">
        <f t="shared" si="332"/>
        <v>25</v>
      </c>
    </row>
    <row r="7062" spans="1:13" x14ac:dyDescent="0.35">
      <c r="A7062" t="s">
        <v>171</v>
      </c>
      <c r="B7062">
        <v>504293125</v>
      </c>
      <c r="C7062">
        <v>169058</v>
      </c>
      <c r="D7062" t="s">
        <v>6358</v>
      </c>
      <c r="E7062" s="1">
        <v>43634.633159722223</v>
      </c>
      <c r="F7062">
        <v>3</v>
      </c>
      <c r="G7062" t="s">
        <v>342</v>
      </c>
      <c r="H7062">
        <v>360</v>
      </c>
      <c r="I7062" s="1">
        <v>43650.999305555553</v>
      </c>
      <c r="J7062" s="2">
        <f t="shared" si="330"/>
        <v>1</v>
      </c>
      <c r="K7062" s="2" t="str">
        <f>IFERROR(VLOOKUP(A7062,Aux!A:B,2,0),"Outros")</f>
        <v>Municípios</v>
      </c>
      <c r="L7062" s="2">
        <f t="shared" si="331"/>
        <v>2019</v>
      </c>
      <c r="M7062">
        <f t="shared" si="332"/>
        <v>25</v>
      </c>
    </row>
    <row r="7063" spans="1:13" x14ac:dyDescent="0.35">
      <c r="A7063" t="s">
        <v>1150</v>
      </c>
      <c r="B7063">
        <v>505991527</v>
      </c>
      <c r="C7063">
        <v>169062</v>
      </c>
      <c r="D7063" t="s">
        <v>6209</v>
      </c>
      <c r="E7063" s="1">
        <v>43634.637083333335</v>
      </c>
      <c r="F7063">
        <v>1</v>
      </c>
      <c r="G7063" t="s">
        <v>1207</v>
      </c>
      <c r="H7063">
        <v>360</v>
      </c>
      <c r="I7063" s="1">
        <v>43644.999305555553</v>
      </c>
      <c r="J7063" s="2">
        <f t="shared" si="330"/>
        <v>1</v>
      </c>
      <c r="K7063" s="2" t="str">
        <f>IFERROR(VLOOKUP(A7063,Aux!A:B,2,0),"Outros")</f>
        <v>Águas e resíduos</v>
      </c>
      <c r="L7063" s="2">
        <f t="shared" si="331"/>
        <v>2019</v>
      </c>
      <c r="M7063">
        <f t="shared" si="332"/>
        <v>25</v>
      </c>
    </row>
    <row r="7064" spans="1:13" x14ac:dyDescent="0.35">
      <c r="A7064" t="s">
        <v>578</v>
      </c>
      <c r="B7064">
        <v>501112049</v>
      </c>
      <c r="C7064">
        <v>169063</v>
      </c>
      <c r="D7064" t="s">
        <v>6561</v>
      </c>
      <c r="E7064" s="1">
        <v>43634.640300925923</v>
      </c>
      <c r="F7064">
        <v>1</v>
      </c>
      <c r="G7064" t="s">
        <v>33</v>
      </c>
      <c r="H7064">
        <v>400</v>
      </c>
      <c r="I7064" s="1">
        <v>42739.666666666664</v>
      </c>
      <c r="J7064" s="2">
        <f t="shared" si="330"/>
        <v>1</v>
      </c>
      <c r="K7064" s="2" t="str">
        <f>IFERROR(VLOOKUP(A7064,Aux!A:B,2,0),"Outros")</f>
        <v>Municípios</v>
      </c>
      <c r="L7064" s="2">
        <f t="shared" si="331"/>
        <v>2019</v>
      </c>
      <c r="M7064">
        <f t="shared" si="332"/>
        <v>25</v>
      </c>
    </row>
    <row r="7065" spans="1:13" x14ac:dyDescent="0.35">
      <c r="A7065" t="s">
        <v>578</v>
      </c>
      <c r="B7065">
        <v>501112049</v>
      </c>
      <c r="C7065">
        <v>169064</v>
      </c>
      <c r="D7065" t="s">
        <v>6306</v>
      </c>
      <c r="E7065" s="1">
        <v>43634.641168981485</v>
      </c>
      <c r="F7065">
        <v>1</v>
      </c>
      <c r="G7065" t="s">
        <v>615</v>
      </c>
      <c r="H7065">
        <v>360</v>
      </c>
      <c r="I7065" s="1">
        <v>43640.708333333336</v>
      </c>
      <c r="J7065" s="2">
        <f t="shared" si="330"/>
        <v>1</v>
      </c>
      <c r="K7065" s="2" t="str">
        <f>IFERROR(VLOOKUP(A7065,Aux!A:B,2,0),"Outros")</f>
        <v>Municípios</v>
      </c>
      <c r="L7065" s="2">
        <f t="shared" si="331"/>
        <v>2019</v>
      </c>
      <c r="M7065">
        <f t="shared" si="332"/>
        <v>25</v>
      </c>
    </row>
    <row r="7066" spans="1:13" x14ac:dyDescent="0.35">
      <c r="A7066" t="s">
        <v>118</v>
      </c>
      <c r="B7066">
        <v>680015019</v>
      </c>
      <c r="C7066">
        <v>169065</v>
      </c>
      <c r="D7066" t="s">
        <v>6562</v>
      </c>
      <c r="E7066" s="1">
        <v>43634.643379629626</v>
      </c>
      <c r="F7066">
        <v>3</v>
      </c>
      <c r="G7066" t="s">
        <v>1146</v>
      </c>
      <c r="H7066">
        <v>360</v>
      </c>
      <c r="I7066" s="1">
        <v>43645.999305555553</v>
      </c>
      <c r="J7066" s="2">
        <f t="shared" si="330"/>
        <v>1</v>
      </c>
      <c r="K7066" s="2" t="str">
        <f>IFERROR(VLOOKUP(A7066,Aux!A:B,2,0),"Outros")</f>
        <v>Águas e resíduos</v>
      </c>
      <c r="L7066" s="2">
        <f t="shared" si="331"/>
        <v>2019</v>
      </c>
      <c r="M7066">
        <f t="shared" si="332"/>
        <v>25</v>
      </c>
    </row>
    <row r="7067" spans="1:13" x14ac:dyDescent="0.35">
      <c r="A7067" t="s">
        <v>15</v>
      </c>
      <c r="B7067">
        <v>503541567</v>
      </c>
      <c r="C7067">
        <v>169066</v>
      </c>
      <c r="D7067" t="s">
        <v>6563</v>
      </c>
      <c r="E7067" s="1">
        <v>43634.643865740742</v>
      </c>
      <c r="F7067">
        <v>13</v>
      </c>
      <c r="G7067" t="s">
        <v>1428</v>
      </c>
      <c r="H7067">
        <v>340</v>
      </c>
      <c r="I7067" s="1">
        <v>43643.999305555553</v>
      </c>
      <c r="J7067" s="2">
        <f t="shared" si="330"/>
        <v>1</v>
      </c>
      <c r="K7067" s="2" t="str">
        <f>IFERROR(VLOOKUP(A7067,Aux!A:B,2,0),"Outros")</f>
        <v>Municípios</v>
      </c>
      <c r="L7067" s="2">
        <f t="shared" si="331"/>
        <v>2019</v>
      </c>
      <c r="M7067">
        <f t="shared" si="332"/>
        <v>25</v>
      </c>
    </row>
    <row r="7068" spans="1:13" x14ac:dyDescent="0.35">
      <c r="A7068" t="s">
        <v>236</v>
      </c>
      <c r="B7068">
        <v>504871650</v>
      </c>
      <c r="C7068">
        <v>169069</v>
      </c>
      <c r="D7068" t="s">
        <v>6359</v>
      </c>
      <c r="E7068" s="1">
        <v>43634.650763888887</v>
      </c>
      <c r="F7068">
        <v>1</v>
      </c>
      <c r="G7068" t="s">
        <v>238</v>
      </c>
      <c r="H7068">
        <v>5</v>
      </c>
      <c r="I7068" s="1">
        <v>43649.75</v>
      </c>
      <c r="J7068" s="2">
        <f t="shared" si="330"/>
        <v>1</v>
      </c>
      <c r="K7068" s="2" t="str">
        <f>IFERROR(VLOOKUP(A7068,Aux!A:B,2,0),"Outros")</f>
        <v>Águas e resíduos</v>
      </c>
      <c r="L7068" s="2">
        <f t="shared" si="331"/>
        <v>2019</v>
      </c>
      <c r="M7068">
        <f t="shared" si="332"/>
        <v>25</v>
      </c>
    </row>
    <row r="7069" spans="1:13" x14ac:dyDescent="0.35">
      <c r="A7069" t="s">
        <v>171</v>
      </c>
      <c r="B7069">
        <v>504293125</v>
      </c>
      <c r="C7069">
        <v>169070</v>
      </c>
      <c r="D7069" t="s">
        <v>6038</v>
      </c>
      <c r="E7069" s="1">
        <v>43634.65902777778</v>
      </c>
      <c r="F7069">
        <v>3</v>
      </c>
      <c r="G7069" t="s">
        <v>173</v>
      </c>
      <c r="H7069">
        <v>360</v>
      </c>
      <c r="I7069" s="1">
        <v>43650.999305555553</v>
      </c>
      <c r="J7069" s="2">
        <f t="shared" si="330"/>
        <v>1</v>
      </c>
      <c r="K7069" s="2" t="str">
        <f>IFERROR(VLOOKUP(A7069,Aux!A:B,2,0),"Outros")</f>
        <v>Municípios</v>
      </c>
      <c r="L7069" s="2">
        <f t="shared" si="331"/>
        <v>2019</v>
      </c>
      <c r="M7069">
        <f t="shared" si="332"/>
        <v>25</v>
      </c>
    </row>
    <row r="7070" spans="1:13" x14ac:dyDescent="0.35">
      <c r="A7070" t="s">
        <v>1150</v>
      </c>
      <c r="B7070">
        <v>505991527</v>
      </c>
      <c r="C7070">
        <v>169071</v>
      </c>
      <c r="D7070" t="s">
        <v>6039</v>
      </c>
      <c r="E7070" s="1">
        <v>43634.659641203703</v>
      </c>
      <c r="F7070">
        <v>1</v>
      </c>
      <c r="G7070" t="s">
        <v>643</v>
      </c>
      <c r="H7070">
        <v>360</v>
      </c>
      <c r="I7070" s="1">
        <v>43644.999305555553</v>
      </c>
      <c r="J7070" s="2">
        <f t="shared" si="330"/>
        <v>1</v>
      </c>
      <c r="K7070" s="2" t="str">
        <f>IFERROR(VLOOKUP(A7070,Aux!A:B,2,0),"Outros")</f>
        <v>Águas e resíduos</v>
      </c>
      <c r="L7070" s="2">
        <f t="shared" si="331"/>
        <v>2019</v>
      </c>
      <c r="M7070">
        <f t="shared" si="332"/>
        <v>25</v>
      </c>
    </row>
    <row r="7071" spans="1:13" x14ac:dyDescent="0.35">
      <c r="A7071" t="s">
        <v>461</v>
      </c>
      <c r="B7071">
        <v>511010435</v>
      </c>
      <c r="C7071">
        <v>169073</v>
      </c>
      <c r="D7071" t="s">
        <v>6210</v>
      </c>
      <c r="E7071" s="1">
        <v>43634.665358796294</v>
      </c>
      <c r="F7071">
        <v>13</v>
      </c>
      <c r="G7071" t="s">
        <v>6211</v>
      </c>
      <c r="H7071">
        <v>360</v>
      </c>
      <c r="I7071" s="1">
        <v>43647.916666666664</v>
      </c>
      <c r="J7071" s="2">
        <f t="shared" si="330"/>
        <v>1</v>
      </c>
      <c r="K7071" s="2" t="str">
        <f>IFERROR(VLOOKUP(A7071,Aux!A:B,2,0),"Outros")</f>
        <v>Outros</v>
      </c>
      <c r="L7071" s="2">
        <f t="shared" si="331"/>
        <v>2019</v>
      </c>
      <c r="M7071">
        <f t="shared" si="332"/>
        <v>25</v>
      </c>
    </row>
    <row r="7072" spans="1:13" x14ac:dyDescent="0.35">
      <c r="A7072" t="s">
        <v>534</v>
      </c>
      <c r="B7072">
        <v>508354617</v>
      </c>
      <c r="C7072">
        <v>169076</v>
      </c>
      <c r="D7072" t="s">
        <v>5991</v>
      </c>
      <c r="E7072" s="1">
        <v>43634.682245370372</v>
      </c>
      <c r="F7072">
        <v>5</v>
      </c>
      <c r="G7072" t="s">
        <v>33</v>
      </c>
      <c r="H7072">
        <v>360</v>
      </c>
      <c r="I7072" s="1">
        <v>43758.999305555553</v>
      </c>
      <c r="J7072" s="2">
        <f t="shared" si="330"/>
        <v>1</v>
      </c>
      <c r="K7072" s="2" t="str">
        <f>IFERROR(VLOOKUP(A7072,Aux!A:B,2,0),"Outros")</f>
        <v>Municípios</v>
      </c>
      <c r="L7072" s="2">
        <f t="shared" si="331"/>
        <v>2019</v>
      </c>
      <c r="M7072">
        <f t="shared" si="332"/>
        <v>25</v>
      </c>
    </row>
    <row r="7073" spans="1:13" x14ac:dyDescent="0.35">
      <c r="A7073" t="s">
        <v>133</v>
      </c>
      <c r="B7073">
        <v>503539473</v>
      </c>
      <c r="C7073">
        <v>169077</v>
      </c>
      <c r="D7073" t="s">
        <v>6040</v>
      </c>
      <c r="E7073" s="1">
        <v>43634.693460648145</v>
      </c>
      <c r="F7073">
        <v>13</v>
      </c>
      <c r="G7073" t="s">
        <v>135</v>
      </c>
      <c r="H7073">
        <v>360</v>
      </c>
      <c r="I7073" s="1">
        <v>43640.999305555553</v>
      </c>
      <c r="J7073" s="2">
        <f t="shared" si="330"/>
        <v>1</v>
      </c>
      <c r="K7073" s="2" t="str">
        <f>IFERROR(VLOOKUP(A7073,Aux!A:B,2,0),"Outros")</f>
        <v>Municípios</v>
      </c>
      <c r="L7073" s="2">
        <f t="shared" si="331"/>
        <v>2019</v>
      </c>
      <c r="M7073">
        <f t="shared" si="332"/>
        <v>25</v>
      </c>
    </row>
    <row r="7074" spans="1:13" x14ac:dyDescent="0.35">
      <c r="A7074" t="s">
        <v>140</v>
      </c>
      <c r="B7074">
        <v>506614913</v>
      </c>
      <c r="C7074">
        <v>169078</v>
      </c>
      <c r="D7074" t="s">
        <v>6360</v>
      </c>
      <c r="E7074" s="1">
        <v>43634.701585648145</v>
      </c>
      <c r="F7074">
        <v>3</v>
      </c>
      <c r="G7074" t="s">
        <v>47</v>
      </c>
      <c r="H7074">
        <v>340</v>
      </c>
      <c r="I7074" s="1">
        <v>43657.999305555553</v>
      </c>
      <c r="J7074" s="2">
        <f t="shared" si="330"/>
        <v>1</v>
      </c>
      <c r="K7074" s="2" t="str">
        <f>IFERROR(VLOOKUP(A7074,Aux!A:B,2,0),"Outros")</f>
        <v>Municípios</v>
      </c>
      <c r="L7074" s="2">
        <f t="shared" si="331"/>
        <v>2019</v>
      </c>
      <c r="M7074">
        <f t="shared" si="332"/>
        <v>25</v>
      </c>
    </row>
    <row r="7075" spans="1:13" x14ac:dyDescent="0.35">
      <c r="A7075" t="s">
        <v>48</v>
      </c>
      <c r="B7075">
        <v>503035416</v>
      </c>
      <c r="C7075">
        <v>169081</v>
      </c>
      <c r="D7075" t="s">
        <v>6564</v>
      </c>
      <c r="E7075" s="1">
        <v>43634.708402777775</v>
      </c>
      <c r="F7075">
        <v>1</v>
      </c>
      <c r="G7075" t="s">
        <v>33</v>
      </c>
      <c r="H7075">
        <v>5</v>
      </c>
      <c r="I7075" s="1">
        <v>43648.708333333336</v>
      </c>
      <c r="J7075" s="2">
        <f t="shared" si="330"/>
        <v>1</v>
      </c>
      <c r="K7075" s="2" t="str">
        <f>IFERROR(VLOOKUP(A7075,Aux!A:B,2,0),"Outros")</f>
        <v>Hospitais</v>
      </c>
      <c r="L7075" s="2">
        <f t="shared" si="331"/>
        <v>2019</v>
      </c>
      <c r="M7075">
        <f t="shared" si="332"/>
        <v>25</v>
      </c>
    </row>
    <row r="7076" spans="1:13" x14ac:dyDescent="0.35">
      <c r="A7076" t="s">
        <v>136</v>
      </c>
      <c r="B7076">
        <v>506730573</v>
      </c>
      <c r="C7076">
        <v>169083</v>
      </c>
      <c r="D7076" t="s">
        <v>6565</v>
      </c>
      <c r="E7076" s="1">
        <v>43634.714953703704</v>
      </c>
      <c r="F7076">
        <v>1</v>
      </c>
      <c r="G7076" t="s">
        <v>1074</v>
      </c>
      <c r="H7076">
        <v>5</v>
      </c>
      <c r="I7076" s="1">
        <v>43651.625</v>
      </c>
      <c r="J7076" s="2">
        <f t="shared" si="330"/>
        <v>1</v>
      </c>
      <c r="K7076" s="2" t="str">
        <f>IFERROR(VLOOKUP(A7076,Aux!A:B,2,0),"Outros")</f>
        <v>Municípios</v>
      </c>
      <c r="L7076" s="2">
        <f t="shared" si="331"/>
        <v>2019</v>
      </c>
      <c r="M7076">
        <f t="shared" si="332"/>
        <v>25</v>
      </c>
    </row>
    <row r="7077" spans="1:13" x14ac:dyDescent="0.35">
      <c r="A7077" t="s">
        <v>88</v>
      </c>
      <c r="B7077">
        <v>506624200</v>
      </c>
      <c r="C7077">
        <v>169084</v>
      </c>
      <c r="D7077" t="s">
        <v>5799</v>
      </c>
      <c r="E7077" s="1">
        <v>43634.717546296299</v>
      </c>
      <c r="F7077">
        <v>1</v>
      </c>
      <c r="G7077" t="s">
        <v>90</v>
      </c>
      <c r="H7077">
        <v>5</v>
      </c>
      <c r="I7077" s="1">
        <v>43639.708333333336</v>
      </c>
      <c r="J7077" s="2">
        <f t="shared" si="330"/>
        <v>1</v>
      </c>
      <c r="K7077" s="2" t="str">
        <f>IFERROR(VLOOKUP(A7077,Aux!A:B,2,0),"Outros")</f>
        <v>Municípios</v>
      </c>
      <c r="L7077" s="2">
        <f t="shared" si="331"/>
        <v>2019</v>
      </c>
      <c r="M7077">
        <f t="shared" si="332"/>
        <v>25</v>
      </c>
    </row>
    <row r="7078" spans="1:13" x14ac:dyDescent="0.35">
      <c r="A7078" t="s">
        <v>71</v>
      </c>
      <c r="B7078">
        <v>500051054</v>
      </c>
      <c r="C7078">
        <v>169085</v>
      </c>
      <c r="D7078" t="s">
        <v>6460</v>
      </c>
      <c r="E7078" s="1">
        <v>43634.723449074074</v>
      </c>
      <c r="F7078">
        <v>1</v>
      </c>
      <c r="G7078" t="s">
        <v>33</v>
      </c>
      <c r="H7078">
        <v>340</v>
      </c>
      <c r="I7078" s="1">
        <v>43636.791666666664</v>
      </c>
      <c r="J7078" s="2">
        <f t="shared" si="330"/>
        <v>1</v>
      </c>
      <c r="K7078" s="2" t="str">
        <f>IFERROR(VLOOKUP(A7078,Aux!A:B,2,0),"Outros")</f>
        <v>Municípios</v>
      </c>
      <c r="L7078" s="2">
        <f t="shared" si="331"/>
        <v>2019</v>
      </c>
      <c r="M7078">
        <f t="shared" si="332"/>
        <v>25</v>
      </c>
    </row>
    <row r="7079" spans="1:13" x14ac:dyDescent="0.35">
      <c r="A7079" t="s">
        <v>140</v>
      </c>
      <c r="B7079">
        <v>506614913</v>
      </c>
      <c r="C7079">
        <v>169086</v>
      </c>
      <c r="E7079" s="1">
        <v>43634.723877314813</v>
      </c>
      <c r="F7079">
        <v>3</v>
      </c>
      <c r="G7079" t="s">
        <v>33</v>
      </c>
      <c r="H7079">
        <v>400</v>
      </c>
      <c r="J7079" s="2">
        <f t="shared" si="330"/>
        <v>1</v>
      </c>
      <c r="K7079" s="2" t="str">
        <f>IFERROR(VLOOKUP(A7079,Aux!A:B,2,0),"Outros")</f>
        <v>Municípios</v>
      </c>
      <c r="L7079" s="2">
        <f t="shared" si="331"/>
        <v>2019</v>
      </c>
      <c r="M7079">
        <f t="shared" si="332"/>
        <v>25</v>
      </c>
    </row>
    <row r="7080" spans="1:13" x14ac:dyDescent="0.35">
      <c r="A7080" t="s">
        <v>809</v>
      </c>
      <c r="B7080">
        <v>509364390</v>
      </c>
      <c r="C7080">
        <v>169087</v>
      </c>
      <c r="E7080" s="1">
        <v>43634.729166666664</v>
      </c>
      <c r="F7080">
        <v>13</v>
      </c>
      <c r="G7080" t="s">
        <v>33</v>
      </c>
      <c r="H7080">
        <v>400</v>
      </c>
      <c r="J7080" s="2">
        <f t="shared" si="330"/>
        <v>1</v>
      </c>
      <c r="K7080" s="2" t="str">
        <f>IFERROR(VLOOKUP(A7080,Aux!A:B,2,0),"Outros")</f>
        <v>Municípios</v>
      </c>
      <c r="L7080" s="2">
        <f t="shared" si="331"/>
        <v>2019</v>
      </c>
      <c r="M7080">
        <f t="shared" si="332"/>
        <v>25</v>
      </c>
    </row>
    <row r="7081" spans="1:13" x14ac:dyDescent="0.35">
      <c r="A7081" t="s">
        <v>809</v>
      </c>
      <c r="B7081">
        <v>509364390</v>
      </c>
      <c r="C7081">
        <v>169088</v>
      </c>
      <c r="E7081" s="1">
        <v>43634.732372685183</v>
      </c>
      <c r="F7081">
        <v>13</v>
      </c>
      <c r="G7081" t="s">
        <v>33</v>
      </c>
      <c r="H7081">
        <v>400</v>
      </c>
      <c r="J7081" s="2">
        <f t="shared" si="330"/>
        <v>1</v>
      </c>
      <c r="K7081" s="2" t="str">
        <f>IFERROR(VLOOKUP(A7081,Aux!A:B,2,0),"Outros")</f>
        <v>Municípios</v>
      </c>
      <c r="L7081" s="2">
        <f t="shared" si="331"/>
        <v>2019</v>
      </c>
      <c r="M7081">
        <f t="shared" si="332"/>
        <v>25</v>
      </c>
    </row>
    <row r="7082" spans="1:13" x14ac:dyDescent="0.35">
      <c r="A7082" t="s">
        <v>528</v>
      </c>
      <c r="B7082">
        <v>512044040</v>
      </c>
      <c r="C7082">
        <v>169089</v>
      </c>
      <c r="D7082" t="s">
        <v>6361</v>
      </c>
      <c r="E7082" s="1">
        <v>43634.734189814815</v>
      </c>
      <c r="F7082">
        <v>1</v>
      </c>
      <c r="G7082" t="s">
        <v>225</v>
      </c>
      <c r="H7082">
        <v>360</v>
      </c>
      <c r="I7082" s="1">
        <v>43657.999305555553</v>
      </c>
      <c r="J7082" s="2">
        <f t="shared" si="330"/>
        <v>1</v>
      </c>
      <c r="K7082" s="2" t="str">
        <f>IFERROR(VLOOKUP(A7082,Aux!A:B,2,0),"Outros")</f>
        <v>Municípios</v>
      </c>
      <c r="L7082" s="2">
        <f t="shared" si="331"/>
        <v>2019</v>
      </c>
      <c r="M7082">
        <f t="shared" si="332"/>
        <v>25</v>
      </c>
    </row>
    <row r="7083" spans="1:13" x14ac:dyDescent="0.35">
      <c r="A7083" t="s">
        <v>275</v>
      </c>
      <c r="B7083">
        <v>505187531</v>
      </c>
      <c r="C7083">
        <v>169090</v>
      </c>
      <c r="D7083" t="s">
        <v>6566</v>
      </c>
      <c r="E7083" s="1">
        <v>43634.908391203702</v>
      </c>
      <c r="F7083">
        <v>13</v>
      </c>
      <c r="G7083" t="s">
        <v>318</v>
      </c>
      <c r="H7083">
        <v>360</v>
      </c>
      <c r="I7083" s="1">
        <v>43643.999305555553</v>
      </c>
      <c r="J7083" s="2">
        <f t="shared" si="330"/>
        <v>1</v>
      </c>
      <c r="K7083" s="2" t="str">
        <f>IFERROR(VLOOKUP(A7083,Aux!A:B,2,0),"Outros")</f>
        <v>Municípios</v>
      </c>
      <c r="L7083" s="2">
        <f t="shared" si="331"/>
        <v>2019</v>
      </c>
      <c r="M7083">
        <f t="shared" si="332"/>
        <v>25</v>
      </c>
    </row>
    <row r="7084" spans="1:13" x14ac:dyDescent="0.35">
      <c r="A7084" t="s">
        <v>140</v>
      </c>
      <c r="B7084">
        <v>506614913</v>
      </c>
      <c r="C7084">
        <v>169107</v>
      </c>
      <c r="D7084" t="s">
        <v>6510</v>
      </c>
      <c r="E7084" s="1">
        <v>43635.353425925925</v>
      </c>
      <c r="F7084">
        <v>3</v>
      </c>
      <c r="G7084" t="s">
        <v>2275</v>
      </c>
      <c r="H7084">
        <v>340</v>
      </c>
      <c r="I7084" s="1">
        <v>43658.999305555553</v>
      </c>
      <c r="J7084" s="2">
        <f t="shared" si="330"/>
        <v>1</v>
      </c>
      <c r="K7084" s="2" t="str">
        <f>IFERROR(VLOOKUP(A7084,Aux!A:B,2,0),"Outros")</f>
        <v>Municípios</v>
      </c>
      <c r="L7084" s="2">
        <f t="shared" si="331"/>
        <v>2019</v>
      </c>
      <c r="M7084">
        <f t="shared" si="332"/>
        <v>25</v>
      </c>
    </row>
    <row r="7085" spans="1:13" x14ac:dyDescent="0.35">
      <c r="A7085" t="s">
        <v>197</v>
      </c>
      <c r="B7085">
        <v>506334562</v>
      </c>
      <c r="C7085">
        <v>169108</v>
      </c>
      <c r="D7085" t="s">
        <v>5945</v>
      </c>
      <c r="E7085" s="1">
        <v>43635.362696759257</v>
      </c>
      <c r="F7085">
        <v>3</v>
      </c>
      <c r="G7085" t="s">
        <v>2366</v>
      </c>
      <c r="H7085">
        <v>360</v>
      </c>
      <c r="I7085" s="1">
        <v>43656.708333333336</v>
      </c>
      <c r="J7085" s="2">
        <f t="shared" si="330"/>
        <v>1</v>
      </c>
      <c r="K7085" s="2" t="str">
        <f>IFERROR(VLOOKUP(A7085,Aux!A:B,2,0),"Outros")</f>
        <v>Municípios</v>
      </c>
      <c r="L7085" s="2">
        <f t="shared" si="331"/>
        <v>2019</v>
      </c>
      <c r="M7085">
        <f t="shared" si="332"/>
        <v>25</v>
      </c>
    </row>
    <row r="7086" spans="1:13" x14ac:dyDescent="0.35">
      <c r="A7086" t="s">
        <v>171</v>
      </c>
      <c r="B7086">
        <v>504293125</v>
      </c>
      <c r="C7086">
        <v>169109</v>
      </c>
      <c r="D7086" t="s">
        <v>6163</v>
      </c>
      <c r="E7086" s="1">
        <v>43635.366724537038</v>
      </c>
      <c r="F7086">
        <v>3</v>
      </c>
      <c r="G7086" t="s">
        <v>173</v>
      </c>
      <c r="H7086">
        <v>340</v>
      </c>
      <c r="I7086" s="1">
        <v>43644.999305555553</v>
      </c>
      <c r="J7086" s="2">
        <f t="shared" si="330"/>
        <v>1</v>
      </c>
      <c r="K7086" s="2" t="str">
        <f>IFERROR(VLOOKUP(A7086,Aux!A:B,2,0),"Outros")</f>
        <v>Municípios</v>
      </c>
      <c r="L7086" s="2">
        <f t="shared" si="331"/>
        <v>2019</v>
      </c>
      <c r="M7086">
        <f t="shared" si="332"/>
        <v>25</v>
      </c>
    </row>
    <row r="7087" spans="1:13" x14ac:dyDescent="0.35">
      <c r="A7087" t="s">
        <v>578</v>
      </c>
      <c r="B7087">
        <v>501112049</v>
      </c>
      <c r="C7087">
        <v>169111</v>
      </c>
      <c r="D7087" t="s">
        <v>6164</v>
      </c>
      <c r="E7087" s="1">
        <v>43635.402615740742</v>
      </c>
      <c r="F7087">
        <v>13</v>
      </c>
      <c r="G7087" t="s">
        <v>580</v>
      </c>
      <c r="H7087">
        <v>5</v>
      </c>
      <c r="I7087" s="1">
        <v>43644.666666666664</v>
      </c>
      <c r="J7087" s="2">
        <f t="shared" si="330"/>
        <v>1</v>
      </c>
      <c r="K7087" s="2" t="str">
        <f>IFERROR(VLOOKUP(A7087,Aux!A:B,2,0),"Outros")</f>
        <v>Municípios</v>
      </c>
      <c r="L7087" s="2">
        <f t="shared" si="331"/>
        <v>2019</v>
      </c>
      <c r="M7087">
        <f t="shared" si="332"/>
        <v>25</v>
      </c>
    </row>
    <row r="7088" spans="1:13" x14ac:dyDescent="0.35">
      <c r="A7088" t="s">
        <v>578</v>
      </c>
      <c r="B7088">
        <v>501112049</v>
      </c>
      <c r="C7088">
        <v>169112</v>
      </c>
      <c r="E7088" s="1">
        <v>43635.403993055559</v>
      </c>
      <c r="F7088">
        <v>13</v>
      </c>
      <c r="G7088" t="s">
        <v>33</v>
      </c>
      <c r="H7088">
        <v>400</v>
      </c>
      <c r="J7088" s="2">
        <f t="shared" si="330"/>
        <v>1</v>
      </c>
      <c r="K7088" s="2" t="str">
        <f>IFERROR(VLOOKUP(A7088,Aux!A:B,2,0),"Outros")</f>
        <v>Municípios</v>
      </c>
      <c r="L7088" s="2">
        <f t="shared" si="331"/>
        <v>2019</v>
      </c>
      <c r="M7088">
        <f t="shared" si="332"/>
        <v>25</v>
      </c>
    </row>
    <row r="7089" spans="1:13" x14ac:dyDescent="0.35">
      <c r="A7089" t="s">
        <v>296</v>
      </c>
      <c r="B7089">
        <v>507396081</v>
      </c>
      <c r="C7089">
        <v>169113</v>
      </c>
      <c r="D7089" t="s">
        <v>5946</v>
      </c>
      <c r="E7089" s="1">
        <v>43635.406828703701</v>
      </c>
      <c r="F7089">
        <v>13</v>
      </c>
      <c r="G7089" t="s">
        <v>605</v>
      </c>
      <c r="H7089">
        <v>360</v>
      </c>
      <c r="I7089" s="1">
        <v>43643.999305555553</v>
      </c>
      <c r="J7089" s="2">
        <f t="shared" si="330"/>
        <v>1</v>
      </c>
      <c r="K7089" s="2" t="str">
        <f>IFERROR(VLOOKUP(A7089,Aux!A:B,2,0),"Outros")</f>
        <v>Municípios</v>
      </c>
      <c r="L7089" s="2">
        <f t="shared" si="331"/>
        <v>2019</v>
      </c>
      <c r="M7089">
        <f t="shared" si="332"/>
        <v>25</v>
      </c>
    </row>
    <row r="7090" spans="1:13" x14ac:dyDescent="0.35">
      <c r="A7090" t="s">
        <v>28</v>
      </c>
      <c r="B7090">
        <v>505932512</v>
      </c>
      <c r="C7090">
        <v>169114</v>
      </c>
      <c r="D7090" t="s">
        <v>5947</v>
      </c>
      <c r="E7090" s="1">
        <v>43635.407037037039</v>
      </c>
      <c r="F7090">
        <v>3</v>
      </c>
      <c r="G7090" t="s">
        <v>2084</v>
      </c>
      <c r="H7090">
        <v>360</v>
      </c>
      <c r="I7090" s="1">
        <v>43652.999305555553</v>
      </c>
      <c r="J7090" s="2">
        <f t="shared" si="330"/>
        <v>1</v>
      </c>
      <c r="K7090" s="2" t="str">
        <f>IFERROR(VLOOKUP(A7090,Aux!A:B,2,0),"Outros")</f>
        <v>Municípios</v>
      </c>
      <c r="L7090" s="2">
        <f t="shared" si="331"/>
        <v>2019</v>
      </c>
      <c r="M7090">
        <f t="shared" si="332"/>
        <v>25</v>
      </c>
    </row>
    <row r="7091" spans="1:13" x14ac:dyDescent="0.35">
      <c r="A7091" t="s">
        <v>512</v>
      </c>
      <c r="B7091">
        <v>506821480</v>
      </c>
      <c r="C7091">
        <v>169115</v>
      </c>
      <c r="D7091" t="s">
        <v>6270</v>
      </c>
      <c r="E7091" s="1">
        <v>43635.412037037036</v>
      </c>
      <c r="F7091">
        <v>3</v>
      </c>
      <c r="G7091" t="s">
        <v>6271</v>
      </c>
      <c r="H7091">
        <v>340</v>
      </c>
      <c r="I7091" s="1">
        <v>43691.999305555553</v>
      </c>
      <c r="J7091" s="2">
        <f t="shared" si="330"/>
        <v>1</v>
      </c>
      <c r="K7091" s="2" t="str">
        <f>IFERROR(VLOOKUP(A7091,Aux!A:B,2,0),"Outros")</f>
        <v>Municípios</v>
      </c>
      <c r="L7091" s="2">
        <f t="shared" si="331"/>
        <v>2019</v>
      </c>
      <c r="M7091">
        <f t="shared" si="332"/>
        <v>25</v>
      </c>
    </row>
    <row r="7092" spans="1:13" x14ac:dyDescent="0.35">
      <c r="A7092" t="s">
        <v>903</v>
      </c>
      <c r="B7092">
        <v>680001069</v>
      </c>
      <c r="C7092">
        <v>169116</v>
      </c>
      <c r="E7092" s="1">
        <v>43635.447800925926</v>
      </c>
      <c r="F7092">
        <v>1</v>
      </c>
      <c r="G7092" t="s">
        <v>33</v>
      </c>
      <c r="H7092">
        <v>1</v>
      </c>
      <c r="J7092" s="2">
        <f t="shared" si="330"/>
        <v>1</v>
      </c>
      <c r="K7092" s="2" t="str">
        <f>IFERROR(VLOOKUP(A7092,Aux!A:B,2,0),"Outros")</f>
        <v>Municípios</v>
      </c>
      <c r="L7092" s="2">
        <f t="shared" si="331"/>
        <v>2019</v>
      </c>
      <c r="M7092">
        <f t="shared" si="332"/>
        <v>25</v>
      </c>
    </row>
    <row r="7093" spans="1:13" x14ac:dyDescent="0.35">
      <c r="A7093" t="s">
        <v>815</v>
      </c>
      <c r="B7093">
        <v>504821369</v>
      </c>
      <c r="C7093">
        <v>169117</v>
      </c>
      <c r="D7093" t="s">
        <v>6212</v>
      </c>
      <c r="E7093" s="1">
        <v>43635.448912037034</v>
      </c>
      <c r="F7093">
        <v>5</v>
      </c>
      <c r="G7093" t="s">
        <v>831</v>
      </c>
      <c r="H7093">
        <v>360</v>
      </c>
      <c r="I7093" s="1">
        <v>43731.708333333336</v>
      </c>
      <c r="J7093" s="2">
        <f t="shared" si="330"/>
        <v>1</v>
      </c>
      <c r="K7093" s="2" t="str">
        <f>IFERROR(VLOOKUP(A7093,Aux!A:B,2,0),"Outros")</f>
        <v>Municípios</v>
      </c>
      <c r="L7093" s="2">
        <f t="shared" si="331"/>
        <v>2019</v>
      </c>
      <c r="M7093">
        <f t="shared" si="332"/>
        <v>25</v>
      </c>
    </row>
    <row r="7094" spans="1:13" x14ac:dyDescent="0.35">
      <c r="A7094" t="s">
        <v>122</v>
      </c>
      <c r="B7094">
        <v>506173968</v>
      </c>
      <c r="C7094">
        <v>169118</v>
      </c>
      <c r="D7094" t="s">
        <v>5992</v>
      </c>
      <c r="E7094" s="1">
        <v>43635.449548611112</v>
      </c>
      <c r="F7094">
        <v>13</v>
      </c>
      <c r="G7094" t="s">
        <v>33</v>
      </c>
      <c r="H7094">
        <v>360</v>
      </c>
      <c r="I7094" s="1">
        <v>43644.75</v>
      </c>
      <c r="J7094" s="2">
        <f t="shared" si="330"/>
        <v>1</v>
      </c>
      <c r="K7094" s="2" t="str">
        <f>IFERROR(VLOOKUP(A7094,Aux!A:B,2,0),"Outros")</f>
        <v>Municípios</v>
      </c>
      <c r="L7094" s="2">
        <f t="shared" si="331"/>
        <v>2019</v>
      </c>
      <c r="M7094">
        <f t="shared" si="332"/>
        <v>25</v>
      </c>
    </row>
    <row r="7095" spans="1:13" x14ac:dyDescent="0.35">
      <c r="A7095" t="s">
        <v>534</v>
      </c>
      <c r="B7095">
        <v>508354617</v>
      </c>
      <c r="C7095">
        <v>169119</v>
      </c>
      <c r="D7095" t="s">
        <v>5993</v>
      </c>
      <c r="E7095" s="1">
        <v>43635.457175925927</v>
      </c>
      <c r="F7095">
        <v>3</v>
      </c>
      <c r="G7095" t="s">
        <v>33</v>
      </c>
      <c r="H7095">
        <v>360</v>
      </c>
      <c r="I7095" s="1">
        <v>43664.999305555553</v>
      </c>
      <c r="J7095" s="2">
        <f t="shared" si="330"/>
        <v>1</v>
      </c>
      <c r="K7095" s="2" t="str">
        <f>IFERROR(VLOOKUP(A7095,Aux!A:B,2,0),"Outros")</f>
        <v>Municípios</v>
      </c>
      <c r="L7095" s="2">
        <f t="shared" si="331"/>
        <v>2019</v>
      </c>
      <c r="M7095">
        <f t="shared" si="332"/>
        <v>25</v>
      </c>
    </row>
    <row r="7096" spans="1:13" x14ac:dyDescent="0.35">
      <c r="A7096" t="s">
        <v>140</v>
      </c>
      <c r="B7096">
        <v>506614913</v>
      </c>
      <c r="C7096">
        <v>169120</v>
      </c>
      <c r="D7096" t="s">
        <v>6461</v>
      </c>
      <c r="E7096" s="1">
        <v>43635.457881944443</v>
      </c>
      <c r="F7096">
        <v>3</v>
      </c>
      <c r="G7096" t="s">
        <v>149</v>
      </c>
      <c r="H7096">
        <v>360</v>
      </c>
      <c r="I7096" s="1">
        <v>43650.999305555553</v>
      </c>
      <c r="J7096" s="2">
        <f t="shared" si="330"/>
        <v>1</v>
      </c>
      <c r="K7096" s="2" t="str">
        <f>IFERROR(VLOOKUP(A7096,Aux!A:B,2,0),"Outros")</f>
        <v>Municípios</v>
      </c>
      <c r="L7096" s="2">
        <f t="shared" si="331"/>
        <v>2019</v>
      </c>
      <c r="M7096">
        <f t="shared" si="332"/>
        <v>25</v>
      </c>
    </row>
    <row r="7097" spans="1:13" x14ac:dyDescent="0.35">
      <c r="A7097" t="s">
        <v>39</v>
      </c>
      <c r="B7097">
        <v>507023129</v>
      </c>
      <c r="C7097">
        <v>169123</v>
      </c>
      <c r="D7097" t="s">
        <v>6272</v>
      </c>
      <c r="E7097" s="1">
        <v>43635.471770833334</v>
      </c>
      <c r="F7097">
        <v>13</v>
      </c>
      <c r="G7097" t="s">
        <v>711</v>
      </c>
      <c r="H7097">
        <v>360</v>
      </c>
      <c r="I7097" s="1">
        <v>43644.708333333336</v>
      </c>
      <c r="J7097" s="2">
        <f t="shared" si="330"/>
        <v>1</v>
      </c>
      <c r="K7097" s="2" t="str">
        <f>IFERROR(VLOOKUP(A7097,Aux!A:B,2,0),"Outros")</f>
        <v>Outros</v>
      </c>
      <c r="L7097" s="2">
        <f t="shared" si="331"/>
        <v>2019</v>
      </c>
      <c r="M7097">
        <f t="shared" si="332"/>
        <v>25</v>
      </c>
    </row>
    <row r="7098" spans="1:13" x14ac:dyDescent="0.35">
      <c r="A7098" t="s">
        <v>71</v>
      </c>
      <c r="B7098">
        <v>500051054</v>
      </c>
      <c r="C7098">
        <v>169124</v>
      </c>
      <c r="E7098" s="1">
        <v>43635.475312499999</v>
      </c>
      <c r="F7098">
        <v>13</v>
      </c>
      <c r="G7098" t="s">
        <v>33</v>
      </c>
      <c r="H7098">
        <v>400</v>
      </c>
      <c r="J7098" s="2">
        <f t="shared" si="330"/>
        <v>1</v>
      </c>
      <c r="K7098" s="2" t="str">
        <f>IFERROR(VLOOKUP(A7098,Aux!A:B,2,0),"Outros")</f>
        <v>Municípios</v>
      </c>
      <c r="L7098" s="2">
        <f t="shared" si="331"/>
        <v>2019</v>
      </c>
      <c r="M7098">
        <f t="shared" si="332"/>
        <v>25</v>
      </c>
    </row>
    <row r="7099" spans="1:13" x14ac:dyDescent="0.35">
      <c r="A7099" t="s">
        <v>226</v>
      </c>
      <c r="B7099">
        <v>506792382</v>
      </c>
      <c r="C7099">
        <v>169126</v>
      </c>
      <c r="D7099" t="s">
        <v>6567</v>
      </c>
      <c r="E7099" s="1">
        <v>43635.488240740742</v>
      </c>
      <c r="F7099">
        <v>13</v>
      </c>
      <c r="G7099" t="s">
        <v>228</v>
      </c>
      <c r="H7099">
        <v>5</v>
      </c>
      <c r="I7099" s="1">
        <v>43644.999305555553</v>
      </c>
      <c r="J7099" s="2">
        <f t="shared" si="330"/>
        <v>1</v>
      </c>
      <c r="K7099" s="2" t="str">
        <f>IFERROR(VLOOKUP(A7099,Aux!A:B,2,0),"Outros")</f>
        <v>Municípios</v>
      </c>
      <c r="L7099" s="2">
        <f t="shared" si="331"/>
        <v>2019</v>
      </c>
      <c r="M7099">
        <f t="shared" si="332"/>
        <v>25</v>
      </c>
    </row>
    <row r="7100" spans="1:13" x14ac:dyDescent="0.35">
      <c r="A7100" t="s">
        <v>154</v>
      </c>
      <c r="B7100">
        <v>506818829</v>
      </c>
      <c r="C7100">
        <v>169128</v>
      </c>
      <c r="D7100" t="s">
        <v>6213</v>
      </c>
      <c r="E7100" s="1">
        <v>43635.494131944448</v>
      </c>
      <c r="F7100">
        <v>1</v>
      </c>
      <c r="G7100" t="s">
        <v>6157</v>
      </c>
      <c r="H7100">
        <v>360</v>
      </c>
      <c r="I7100" s="1">
        <v>43643.999305555553</v>
      </c>
      <c r="J7100" s="2">
        <f t="shared" si="330"/>
        <v>1</v>
      </c>
      <c r="K7100" s="2" t="str">
        <f>IFERROR(VLOOKUP(A7100,Aux!A:B,2,0),"Outros")</f>
        <v>Municípios</v>
      </c>
      <c r="L7100" s="2">
        <f t="shared" si="331"/>
        <v>2019</v>
      </c>
      <c r="M7100">
        <f t="shared" si="332"/>
        <v>25</v>
      </c>
    </row>
    <row r="7101" spans="1:13" x14ac:dyDescent="0.35">
      <c r="A7101" t="s">
        <v>389</v>
      </c>
      <c r="B7101">
        <v>506722422</v>
      </c>
      <c r="C7101">
        <v>169129</v>
      </c>
      <c r="D7101" t="s">
        <v>6568</v>
      </c>
      <c r="E7101" s="1">
        <v>43635.49800925926</v>
      </c>
      <c r="F7101">
        <v>13</v>
      </c>
      <c r="G7101" t="s">
        <v>837</v>
      </c>
      <c r="H7101">
        <v>5</v>
      </c>
      <c r="I7101" s="1">
        <v>43641.999305555553</v>
      </c>
      <c r="J7101" s="2">
        <f t="shared" si="330"/>
        <v>1</v>
      </c>
      <c r="K7101" s="2" t="str">
        <f>IFERROR(VLOOKUP(A7101,Aux!A:B,2,0),"Outros")</f>
        <v>Municípios</v>
      </c>
      <c r="L7101" s="2">
        <f t="shared" si="331"/>
        <v>2019</v>
      </c>
      <c r="M7101">
        <f t="shared" si="332"/>
        <v>25</v>
      </c>
    </row>
    <row r="7102" spans="1:13" x14ac:dyDescent="0.35">
      <c r="A7102" t="s">
        <v>18</v>
      </c>
      <c r="B7102">
        <v>502177080</v>
      </c>
      <c r="C7102">
        <v>169130</v>
      </c>
      <c r="D7102" t="s">
        <v>6065</v>
      </c>
      <c r="E7102" s="1">
        <v>43635.501643518517</v>
      </c>
      <c r="F7102">
        <v>1</v>
      </c>
      <c r="G7102" t="s">
        <v>164</v>
      </c>
      <c r="H7102">
        <v>360</v>
      </c>
      <c r="I7102" s="1">
        <v>43640.708333333336</v>
      </c>
      <c r="J7102" s="2">
        <f t="shared" si="330"/>
        <v>1</v>
      </c>
      <c r="K7102" s="2" t="str">
        <f>IFERROR(VLOOKUP(A7102,Aux!A:B,2,0),"Outros")</f>
        <v>Municípios</v>
      </c>
      <c r="L7102" s="2">
        <f t="shared" si="331"/>
        <v>2019</v>
      </c>
      <c r="M7102">
        <f t="shared" si="332"/>
        <v>25</v>
      </c>
    </row>
    <row r="7103" spans="1:13" x14ac:dyDescent="0.35">
      <c r="A7103" t="s">
        <v>197</v>
      </c>
      <c r="B7103">
        <v>506334562</v>
      </c>
      <c r="C7103">
        <v>169131</v>
      </c>
      <c r="D7103" t="s">
        <v>6273</v>
      </c>
      <c r="E7103" s="1">
        <v>43635.502615740741</v>
      </c>
      <c r="F7103">
        <v>13</v>
      </c>
      <c r="G7103" t="s">
        <v>625</v>
      </c>
      <c r="H7103">
        <v>360</v>
      </c>
      <c r="I7103" s="1">
        <v>43640.999305555553</v>
      </c>
      <c r="J7103" s="2">
        <f t="shared" si="330"/>
        <v>1</v>
      </c>
      <c r="K7103" s="2" t="str">
        <f>IFERROR(VLOOKUP(A7103,Aux!A:B,2,0),"Outros")</f>
        <v>Municípios</v>
      </c>
      <c r="L7103" s="2">
        <f t="shared" si="331"/>
        <v>2019</v>
      </c>
      <c r="M7103">
        <f t="shared" si="332"/>
        <v>25</v>
      </c>
    </row>
    <row r="7104" spans="1:13" x14ac:dyDescent="0.35">
      <c r="A7104" t="s">
        <v>1057</v>
      </c>
      <c r="B7104">
        <v>504547313</v>
      </c>
      <c r="C7104">
        <v>169132</v>
      </c>
      <c r="E7104" s="1">
        <v>43635.533206018517</v>
      </c>
      <c r="F7104">
        <v>3</v>
      </c>
      <c r="G7104" t="s">
        <v>33</v>
      </c>
      <c r="H7104">
        <v>400</v>
      </c>
      <c r="J7104" s="2">
        <f t="shared" si="330"/>
        <v>1</v>
      </c>
      <c r="K7104" s="2" t="str">
        <f>IFERROR(VLOOKUP(A7104,Aux!A:B,2,0),"Outros")</f>
        <v>Outros</v>
      </c>
      <c r="L7104" s="2">
        <f t="shared" si="331"/>
        <v>2019</v>
      </c>
      <c r="M7104">
        <f t="shared" si="332"/>
        <v>25</v>
      </c>
    </row>
    <row r="7105" spans="1:13" x14ac:dyDescent="0.35">
      <c r="A7105" t="s">
        <v>296</v>
      </c>
      <c r="B7105">
        <v>507396081</v>
      </c>
      <c r="C7105">
        <v>169133</v>
      </c>
      <c r="D7105" t="s">
        <v>6214</v>
      </c>
      <c r="E7105" s="1">
        <v>43635.538738425923</v>
      </c>
      <c r="F7105">
        <v>3</v>
      </c>
      <c r="G7105" t="s">
        <v>605</v>
      </c>
      <c r="H7105">
        <v>360</v>
      </c>
      <c r="I7105" s="1">
        <v>43669.999305555553</v>
      </c>
      <c r="J7105" s="2">
        <f t="shared" si="330"/>
        <v>1</v>
      </c>
      <c r="K7105" s="2" t="str">
        <f>IFERROR(VLOOKUP(A7105,Aux!A:B,2,0),"Outros")</f>
        <v>Municípios</v>
      </c>
      <c r="L7105" s="2">
        <f t="shared" si="331"/>
        <v>2019</v>
      </c>
      <c r="M7105">
        <f t="shared" si="332"/>
        <v>25</v>
      </c>
    </row>
    <row r="7106" spans="1:13" x14ac:dyDescent="0.35">
      <c r="A7106" t="s">
        <v>122</v>
      </c>
      <c r="B7106">
        <v>506173968</v>
      </c>
      <c r="C7106">
        <v>169134</v>
      </c>
      <c r="D7106" t="s">
        <v>5876</v>
      </c>
      <c r="E7106" s="1">
        <v>43635.54047453704</v>
      </c>
      <c r="F7106">
        <v>1</v>
      </c>
      <c r="G7106" t="s">
        <v>33</v>
      </c>
      <c r="H7106">
        <v>360</v>
      </c>
      <c r="I7106" s="1">
        <v>43641.75</v>
      </c>
      <c r="J7106" s="2">
        <f t="shared" ref="J7106:J7169" si="333">IF(C7106=C7105,"",1)</f>
        <v>1</v>
      </c>
      <c r="K7106" s="2" t="str">
        <f>IFERROR(VLOOKUP(A7106,Aux!A:B,2,0),"Outros")</f>
        <v>Municípios</v>
      </c>
      <c r="L7106" s="2">
        <f t="shared" ref="L7106:L7169" si="334">YEAR(E7106)</f>
        <v>2019</v>
      </c>
      <c r="M7106">
        <f t="shared" ref="M7106:M7169" si="335">WEEKNUM(E7106)</f>
        <v>25</v>
      </c>
    </row>
    <row r="7107" spans="1:13" x14ac:dyDescent="0.35">
      <c r="A7107" t="s">
        <v>39</v>
      </c>
      <c r="B7107">
        <v>507023129</v>
      </c>
      <c r="C7107">
        <v>169135</v>
      </c>
      <c r="D7107" t="s">
        <v>6307</v>
      </c>
      <c r="E7107" s="1">
        <v>43635.558159722219</v>
      </c>
      <c r="F7107">
        <v>13</v>
      </c>
      <c r="G7107" t="s">
        <v>1140</v>
      </c>
      <c r="H7107">
        <v>360</v>
      </c>
      <c r="I7107" s="1">
        <v>43644.708333333336</v>
      </c>
      <c r="J7107" s="2">
        <f t="shared" si="333"/>
        <v>1</v>
      </c>
      <c r="K7107" s="2" t="str">
        <f>IFERROR(VLOOKUP(A7107,Aux!A:B,2,0),"Outros")</f>
        <v>Outros</v>
      </c>
      <c r="L7107" s="2">
        <f t="shared" si="334"/>
        <v>2019</v>
      </c>
      <c r="M7107">
        <f t="shared" si="335"/>
        <v>25</v>
      </c>
    </row>
    <row r="7108" spans="1:13" x14ac:dyDescent="0.35">
      <c r="A7108" t="s">
        <v>177</v>
      </c>
      <c r="B7108">
        <v>506609553</v>
      </c>
      <c r="C7108">
        <v>169136</v>
      </c>
      <c r="D7108" t="s">
        <v>6274</v>
      </c>
      <c r="E7108" s="1">
        <v>43635.575925925928</v>
      </c>
      <c r="F7108">
        <v>1</v>
      </c>
      <c r="G7108" t="s">
        <v>179</v>
      </c>
      <c r="H7108">
        <v>5</v>
      </c>
      <c r="I7108" s="1">
        <v>43641.999305555553</v>
      </c>
      <c r="J7108" s="2">
        <f t="shared" si="333"/>
        <v>1</v>
      </c>
      <c r="K7108" s="2" t="str">
        <f>IFERROR(VLOOKUP(A7108,Aux!A:B,2,0),"Outros")</f>
        <v>Municípios</v>
      </c>
      <c r="L7108" s="2">
        <f t="shared" si="334"/>
        <v>2019</v>
      </c>
      <c r="M7108">
        <f t="shared" si="335"/>
        <v>25</v>
      </c>
    </row>
    <row r="7109" spans="1:13" x14ac:dyDescent="0.35">
      <c r="A7109" t="s">
        <v>57</v>
      </c>
      <c r="B7109">
        <v>501294104</v>
      </c>
      <c r="C7109">
        <v>169137</v>
      </c>
      <c r="D7109" t="s">
        <v>6094</v>
      </c>
      <c r="E7109" s="1">
        <v>43635.586134259262</v>
      </c>
      <c r="F7109">
        <v>13</v>
      </c>
      <c r="G7109" t="s">
        <v>59</v>
      </c>
      <c r="H7109">
        <v>5</v>
      </c>
      <c r="I7109" s="1">
        <v>43640.999305555553</v>
      </c>
      <c r="J7109" s="2">
        <f t="shared" si="333"/>
        <v>1</v>
      </c>
      <c r="K7109" s="2" t="str">
        <f>IFERROR(VLOOKUP(A7109,Aux!A:B,2,0),"Outros")</f>
        <v>Municípios</v>
      </c>
      <c r="L7109" s="2">
        <f t="shared" si="334"/>
        <v>2019</v>
      </c>
      <c r="M7109">
        <f t="shared" si="335"/>
        <v>25</v>
      </c>
    </row>
    <row r="7110" spans="1:13" x14ac:dyDescent="0.35">
      <c r="A7110" t="s">
        <v>60</v>
      </c>
      <c r="B7110">
        <v>505456010</v>
      </c>
      <c r="C7110">
        <v>169138</v>
      </c>
      <c r="D7110" t="s">
        <v>5931</v>
      </c>
      <c r="E7110" s="1">
        <v>43635.5934837963</v>
      </c>
      <c r="F7110">
        <v>3</v>
      </c>
      <c r="G7110" t="s">
        <v>1368</v>
      </c>
      <c r="H7110">
        <v>360</v>
      </c>
      <c r="I7110" s="1">
        <v>43664.999305555553</v>
      </c>
      <c r="J7110" s="2">
        <f t="shared" si="333"/>
        <v>1</v>
      </c>
      <c r="K7110" s="2" t="str">
        <f>IFERROR(VLOOKUP(A7110,Aux!A:B,2,0),"Outros")</f>
        <v>Municípios</v>
      </c>
      <c r="L7110" s="2">
        <f t="shared" si="334"/>
        <v>2019</v>
      </c>
      <c r="M7110">
        <f t="shared" si="335"/>
        <v>25</v>
      </c>
    </row>
    <row r="7111" spans="1:13" x14ac:dyDescent="0.35">
      <c r="A7111" t="s">
        <v>197</v>
      </c>
      <c r="B7111">
        <v>506334562</v>
      </c>
      <c r="C7111">
        <v>169139</v>
      </c>
      <c r="D7111" t="s">
        <v>6275</v>
      </c>
      <c r="E7111" s="1">
        <v>43635.606469907405</v>
      </c>
      <c r="F7111">
        <v>13</v>
      </c>
      <c r="G7111" t="s">
        <v>625</v>
      </c>
      <c r="H7111">
        <v>360</v>
      </c>
      <c r="I7111" s="1">
        <v>43645.999305555553</v>
      </c>
      <c r="J7111" s="2">
        <f t="shared" si="333"/>
        <v>1</v>
      </c>
      <c r="K7111" s="2" t="str">
        <f>IFERROR(VLOOKUP(A7111,Aux!A:B,2,0),"Outros")</f>
        <v>Municípios</v>
      </c>
      <c r="L7111" s="2">
        <f t="shared" si="334"/>
        <v>2019</v>
      </c>
      <c r="M7111">
        <f t="shared" si="335"/>
        <v>25</v>
      </c>
    </row>
    <row r="7112" spans="1:13" x14ac:dyDescent="0.35">
      <c r="A7112" t="s">
        <v>903</v>
      </c>
      <c r="B7112">
        <v>680001069</v>
      </c>
      <c r="C7112">
        <v>169140</v>
      </c>
      <c r="E7112" s="1">
        <v>43635.625300925924</v>
      </c>
      <c r="F7112">
        <v>1</v>
      </c>
      <c r="G7112" t="s">
        <v>33</v>
      </c>
      <c r="H7112">
        <v>1</v>
      </c>
      <c r="J7112" s="2">
        <f t="shared" si="333"/>
        <v>1</v>
      </c>
      <c r="K7112" s="2" t="str">
        <f>IFERROR(VLOOKUP(A7112,Aux!A:B,2,0),"Outros")</f>
        <v>Municípios</v>
      </c>
      <c r="L7112" s="2">
        <f t="shared" si="334"/>
        <v>2019</v>
      </c>
      <c r="M7112">
        <f t="shared" si="335"/>
        <v>25</v>
      </c>
    </row>
    <row r="7113" spans="1:13" x14ac:dyDescent="0.35">
      <c r="A7113" t="s">
        <v>18</v>
      </c>
      <c r="B7113">
        <v>502177080</v>
      </c>
      <c r="C7113">
        <v>169141</v>
      </c>
      <c r="D7113" t="s">
        <v>6165</v>
      </c>
      <c r="E7113" s="1">
        <v>43635.641863425924</v>
      </c>
      <c r="F7113">
        <v>3</v>
      </c>
      <c r="G7113" t="s">
        <v>164</v>
      </c>
      <c r="H7113">
        <v>5</v>
      </c>
      <c r="I7113" s="1">
        <v>43665.708333333336</v>
      </c>
      <c r="J7113" s="2">
        <f t="shared" si="333"/>
        <v>1</v>
      </c>
      <c r="K7113" s="2" t="str">
        <f>IFERROR(VLOOKUP(A7113,Aux!A:B,2,0),"Outros")</f>
        <v>Municípios</v>
      </c>
      <c r="L7113" s="2">
        <f t="shared" si="334"/>
        <v>2019</v>
      </c>
      <c r="M7113">
        <f t="shared" si="335"/>
        <v>25</v>
      </c>
    </row>
    <row r="7114" spans="1:13" x14ac:dyDescent="0.35">
      <c r="A7114" t="s">
        <v>389</v>
      </c>
      <c r="B7114">
        <v>506722422</v>
      </c>
      <c r="C7114">
        <v>169142</v>
      </c>
      <c r="D7114" t="s">
        <v>5948</v>
      </c>
      <c r="E7114" s="1">
        <v>43635.642187500001</v>
      </c>
      <c r="F7114">
        <v>13</v>
      </c>
      <c r="G7114" t="s">
        <v>587</v>
      </c>
      <c r="H7114">
        <v>340</v>
      </c>
      <c r="I7114" s="1">
        <v>43641.999305555553</v>
      </c>
      <c r="J7114" s="2">
        <f t="shared" si="333"/>
        <v>1</v>
      </c>
      <c r="K7114" s="2" t="str">
        <f>IFERROR(VLOOKUP(A7114,Aux!A:B,2,0),"Outros")</f>
        <v>Municípios</v>
      </c>
      <c r="L7114" s="2">
        <f t="shared" si="334"/>
        <v>2019</v>
      </c>
      <c r="M7114">
        <f t="shared" si="335"/>
        <v>25</v>
      </c>
    </row>
    <row r="7115" spans="1:13" x14ac:dyDescent="0.35">
      <c r="A7115" t="s">
        <v>37</v>
      </c>
      <c r="B7115">
        <v>506187543</v>
      </c>
      <c r="C7115">
        <v>169143</v>
      </c>
      <c r="D7115" t="s">
        <v>5949</v>
      </c>
      <c r="E7115" s="1">
        <v>43635.643923611111</v>
      </c>
      <c r="F7115">
        <v>3</v>
      </c>
      <c r="G7115" t="s">
        <v>192</v>
      </c>
      <c r="H7115">
        <v>340</v>
      </c>
      <c r="I7115" s="1">
        <v>43665.999305555553</v>
      </c>
      <c r="J7115" s="2">
        <f t="shared" si="333"/>
        <v>1</v>
      </c>
      <c r="K7115" s="2" t="str">
        <f>IFERROR(VLOOKUP(A7115,Aux!A:B,2,0),"Outros")</f>
        <v>Municípios</v>
      </c>
      <c r="L7115" s="2">
        <f t="shared" si="334"/>
        <v>2019</v>
      </c>
      <c r="M7115">
        <f t="shared" si="335"/>
        <v>25</v>
      </c>
    </row>
    <row r="7116" spans="1:13" x14ac:dyDescent="0.35">
      <c r="A7116" t="s">
        <v>196</v>
      </c>
      <c r="B7116">
        <v>512096481</v>
      </c>
      <c r="C7116">
        <v>169144</v>
      </c>
      <c r="E7116" s="1">
        <v>43635.654548611114</v>
      </c>
      <c r="F7116">
        <v>3</v>
      </c>
      <c r="G7116" t="s">
        <v>33</v>
      </c>
      <c r="H7116">
        <v>400</v>
      </c>
      <c r="J7116" s="2">
        <f t="shared" si="333"/>
        <v>1</v>
      </c>
      <c r="K7116" s="2" t="str">
        <f>IFERROR(VLOOKUP(A7116,Aux!A:B,2,0),"Outros")</f>
        <v>Municípios</v>
      </c>
      <c r="L7116" s="2">
        <f t="shared" si="334"/>
        <v>2019</v>
      </c>
      <c r="M7116">
        <f t="shared" si="335"/>
        <v>25</v>
      </c>
    </row>
    <row r="7117" spans="1:13" x14ac:dyDescent="0.35">
      <c r="A7117" t="s">
        <v>196</v>
      </c>
      <c r="B7117">
        <v>512096481</v>
      </c>
      <c r="C7117">
        <v>169145</v>
      </c>
      <c r="E7117" s="1">
        <v>43635.662523148145</v>
      </c>
      <c r="F7117">
        <v>3</v>
      </c>
      <c r="G7117" t="s">
        <v>33</v>
      </c>
      <c r="H7117">
        <v>400</v>
      </c>
      <c r="J7117" s="2">
        <f t="shared" si="333"/>
        <v>1</v>
      </c>
      <c r="K7117" s="2" t="str">
        <f>IFERROR(VLOOKUP(A7117,Aux!A:B,2,0),"Outros")</f>
        <v>Municípios</v>
      </c>
      <c r="L7117" s="2">
        <f t="shared" si="334"/>
        <v>2019</v>
      </c>
      <c r="M7117">
        <f t="shared" si="335"/>
        <v>25</v>
      </c>
    </row>
    <row r="7118" spans="1:13" x14ac:dyDescent="0.35">
      <c r="A7118" t="s">
        <v>60</v>
      </c>
      <c r="B7118">
        <v>505456010</v>
      </c>
      <c r="C7118">
        <v>169146</v>
      </c>
      <c r="D7118" t="s">
        <v>5994</v>
      </c>
      <c r="E7118" s="1">
        <v>43635.673275462963</v>
      </c>
      <c r="F7118">
        <v>1</v>
      </c>
      <c r="G7118" t="s">
        <v>62</v>
      </c>
      <c r="H7118">
        <v>360</v>
      </c>
      <c r="I7118" s="1">
        <v>43637.999305555553</v>
      </c>
      <c r="J7118" s="2">
        <f t="shared" si="333"/>
        <v>1</v>
      </c>
      <c r="K7118" s="2" t="str">
        <f>IFERROR(VLOOKUP(A7118,Aux!A:B,2,0),"Outros")</f>
        <v>Municípios</v>
      </c>
      <c r="L7118" s="2">
        <f t="shared" si="334"/>
        <v>2019</v>
      </c>
      <c r="M7118">
        <f t="shared" si="335"/>
        <v>25</v>
      </c>
    </row>
    <row r="7119" spans="1:13" x14ac:dyDescent="0.35">
      <c r="A7119" t="s">
        <v>9</v>
      </c>
      <c r="B7119">
        <v>506673626</v>
      </c>
      <c r="C7119">
        <v>169147</v>
      </c>
      <c r="D7119" t="s">
        <v>6095</v>
      </c>
      <c r="E7119" s="1">
        <v>43635.678796296299</v>
      </c>
      <c r="F7119">
        <v>13</v>
      </c>
      <c r="G7119" t="s">
        <v>11</v>
      </c>
      <c r="H7119">
        <v>5</v>
      </c>
      <c r="I7119" s="1">
        <v>43642.999305555553</v>
      </c>
      <c r="J7119" s="2">
        <f t="shared" si="333"/>
        <v>1</v>
      </c>
      <c r="K7119" s="2" t="str">
        <f>IFERROR(VLOOKUP(A7119,Aux!A:B,2,0),"Outros")</f>
        <v>Municípios</v>
      </c>
      <c r="L7119" s="2">
        <f t="shared" si="334"/>
        <v>2019</v>
      </c>
      <c r="M7119">
        <f t="shared" si="335"/>
        <v>25</v>
      </c>
    </row>
    <row r="7120" spans="1:13" x14ac:dyDescent="0.35">
      <c r="A7120" t="s">
        <v>122</v>
      </c>
      <c r="B7120">
        <v>506173968</v>
      </c>
      <c r="C7120">
        <v>169148</v>
      </c>
      <c r="D7120" t="s">
        <v>6166</v>
      </c>
      <c r="E7120" s="1">
        <v>43635.683078703703</v>
      </c>
      <c r="F7120">
        <v>13</v>
      </c>
      <c r="G7120" t="s">
        <v>597</v>
      </c>
      <c r="H7120">
        <v>340</v>
      </c>
      <c r="I7120" s="1">
        <v>43642.729166666664</v>
      </c>
      <c r="J7120" s="2">
        <f t="shared" si="333"/>
        <v>1</v>
      </c>
      <c r="K7120" s="2" t="str">
        <f>IFERROR(VLOOKUP(A7120,Aux!A:B,2,0),"Outros")</f>
        <v>Municípios</v>
      </c>
      <c r="L7120" s="2">
        <f t="shared" si="334"/>
        <v>2019</v>
      </c>
      <c r="M7120">
        <f t="shared" si="335"/>
        <v>25</v>
      </c>
    </row>
    <row r="7121" spans="1:13" x14ac:dyDescent="0.35">
      <c r="A7121" t="s">
        <v>336</v>
      </c>
      <c r="B7121">
        <v>505170876</v>
      </c>
      <c r="C7121">
        <v>169149</v>
      </c>
      <c r="D7121" t="s">
        <v>6215</v>
      </c>
      <c r="E7121" s="1">
        <v>43635.69017361111</v>
      </c>
      <c r="F7121">
        <v>3</v>
      </c>
      <c r="G7121" t="s">
        <v>345</v>
      </c>
      <c r="H7121">
        <v>360</v>
      </c>
      <c r="I7121" s="1">
        <v>43665.708333333336</v>
      </c>
      <c r="J7121" s="2">
        <f t="shared" si="333"/>
        <v>1</v>
      </c>
      <c r="K7121" s="2" t="str">
        <f>IFERROR(VLOOKUP(A7121,Aux!A:B,2,0),"Outros")</f>
        <v>Municípios</v>
      </c>
      <c r="L7121" s="2">
        <f t="shared" si="334"/>
        <v>2019</v>
      </c>
      <c r="M7121">
        <f t="shared" si="335"/>
        <v>25</v>
      </c>
    </row>
    <row r="7122" spans="1:13" x14ac:dyDescent="0.35">
      <c r="A7122" t="s">
        <v>185</v>
      </c>
      <c r="B7122">
        <v>506556590</v>
      </c>
      <c r="C7122">
        <v>169150</v>
      </c>
      <c r="D7122" t="s">
        <v>6276</v>
      </c>
      <c r="E7122" s="1">
        <v>43635.692743055559</v>
      </c>
      <c r="F7122">
        <v>13</v>
      </c>
      <c r="G7122" t="s">
        <v>187</v>
      </c>
      <c r="H7122">
        <v>360</v>
      </c>
      <c r="I7122" s="1">
        <v>43644.999305555553</v>
      </c>
      <c r="J7122" s="2">
        <f t="shared" si="333"/>
        <v>1</v>
      </c>
      <c r="K7122" s="2" t="str">
        <f>IFERROR(VLOOKUP(A7122,Aux!A:B,2,0),"Outros")</f>
        <v>Municípios</v>
      </c>
      <c r="L7122" s="2">
        <f t="shared" si="334"/>
        <v>2019</v>
      </c>
      <c r="M7122">
        <f t="shared" si="335"/>
        <v>25</v>
      </c>
    </row>
    <row r="7123" spans="1:13" x14ac:dyDescent="0.35">
      <c r="A7123" t="s">
        <v>942</v>
      </c>
      <c r="B7123">
        <v>510089224</v>
      </c>
      <c r="C7123">
        <v>169151</v>
      </c>
      <c r="D7123" t="s">
        <v>6608</v>
      </c>
      <c r="E7123" s="1">
        <v>43635.702916666669</v>
      </c>
      <c r="F7123">
        <v>13</v>
      </c>
      <c r="G7123" t="s">
        <v>1250</v>
      </c>
      <c r="H7123">
        <v>360</v>
      </c>
      <c r="I7123" s="1">
        <v>43641.999305555553</v>
      </c>
      <c r="J7123" s="2">
        <f t="shared" si="333"/>
        <v>1</v>
      </c>
      <c r="K7123" s="2" t="str">
        <f>IFERROR(VLOOKUP(A7123,Aux!A:B,2,0),"Outros")</f>
        <v>Outros</v>
      </c>
      <c r="L7123" s="2">
        <f t="shared" si="334"/>
        <v>2019</v>
      </c>
      <c r="M7123">
        <f t="shared" si="335"/>
        <v>25</v>
      </c>
    </row>
    <row r="7124" spans="1:13" x14ac:dyDescent="0.35">
      <c r="A7124" t="s">
        <v>37</v>
      </c>
      <c r="B7124">
        <v>506187543</v>
      </c>
      <c r="C7124">
        <v>169153</v>
      </c>
      <c r="D7124" t="s">
        <v>6096</v>
      </c>
      <c r="E7124" s="1">
        <v>43635.714305555557</v>
      </c>
      <c r="F7124">
        <v>1</v>
      </c>
      <c r="G7124" t="s">
        <v>80</v>
      </c>
      <c r="H7124">
        <v>360</v>
      </c>
      <c r="I7124" s="1">
        <v>43641.999305555553</v>
      </c>
      <c r="J7124" s="2">
        <f t="shared" si="333"/>
        <v>1</v>
      </c>
      <c r="K7124" s="2" t="str">
        <f>IFERROR(VLOOKUP(A7124,Aux!A:B,2,0),"Outros")</f>
        <v>Municípios</v>
      </c>
      <c r="L7124" s="2">
        <f t="shared" si="334"/>
        <v>2019</v>
      </c>
      <c r="M7124">
        <f t="shared" si="335"/>
        <v>25</v>
      </c>
    </row>
    <row r="7125" spans="1:13" x14ac:dyDescent="0.35">
      <c r="A7125" t="s">
        <v>185</v>
      </c>
      <c r="B7125">
        <v>506556590</v>
      </c>
      <c r="C7125">
        <v>169155</v>
      </c>
      <c r="D7125" t="s">
        <v>6609</v>
      </c>
      <c r="E7125" s="1">
        <v>43635.727442129632</v>
      </c>
      <c r="F7125">
        <v>13</v>
      </c>
      <c r="G7125" t="s">
        <v>187</v>
      </c>
      <c r="H7125">
        <v>360</v>
      </c>
      <c r="I7125" s="1">
        <v>43642.999305555553</v>
      </c>
      <c r="J7125" s="2">
        <f t="shared" si="333"/>
        <v>1</v>
      </c>
      <c r="K7125" s="2" t="str">
        <f>IFERROR(VLOOKUP(A7125,Aux!A:B,2,0),"Outros")</f>
        <v>Municípios</v>
      </c>
      <c r="L7125" s="2">
        <f t="shared" si="334"/>
        <v>2019</v>
      </c>
      <c r="M7125">
        <f t="shared" si="335"/>
        <v>25</v>
      </c>
    </row>
    <row r="7126" spans="1:13" x14ac:dyDescent="0.35">
      <c r="A7126" t="s">
        <v>9</v>
      </c>
      <c r="B7126">
        <v>506673626</v>
      </c>
      <c r="C7126">
        <v>169156</v>
      </c>
      <c r="D7126" t="s">
        <v>6277</v>
      </c>
      <c r="E7126" s="1">
        <v>43635.730995370373</v>
      </c>
      <c r="F7126">
        <v>1</v>
      </c>
      <c r="G7126" t="s">
        <v>11</v>
      </c>
      <c r="H7126">
        <v>360</v>
      </c>
      <c r="I7126" s="1">
        <v>43640.999305555553</v>
      </c>
      <c r="J7126" s="2">
        <f t="shared" si="333"/>
        <v>1</v>
      </c>
      <c r="K7126" s="2" t="str">
        <f>IFERROR(VLOOKUP(A7126,Aux!A:B,2,0),"Outros")</f>
        <v>Municípios</v>
      </c>
      <c r="L7126" s="2">
        <f t="shared" si="334"/>
        <v>2019</v>
      </c>
      <c r="M7126">
        <f t="shared" si="335"/>
        <v>25</v>
      </c>
    </row>
    <row r="7127" spans="1:13" x14ac:dyDescent="0.35">
      <c r="A7127" t="s">
        <v>942</v>
      </c>
      <c r="B7127">
        <v>510089224</v>
      </c>
      <c r="C7127">
        <v>169157</v>
      </c>
      <c r="D7127" t="s">
        <v>6417</v>
      </c>
      <c r="E7127" s="1">
        <v>43635.734074074076</v>
      </c>
      <c r="F7127">
        <v>13</v>
      </c>
      <c r="G7127" t="s">
        <v>1250</v>
      </c>
      <c r="H7127">
        <v>360</v>
      </c>
      <c r="I7127" s="1">
        <v>43641.999305555553</v>
      </c>
      <c r="J7127" s="2">
        <f t="shared" si="333"/>
        <v>1</v>
      </c>
      <c r="K7127" s="2" t="str">
        <f>IFERROR(VLOOKUP(A7127,Aux!A:B,2,0),"Outros")</f>
        <v>Outros</v>
      </c>
      <c r="L7127" s="2">
        <f t="shared" si="334"/>
        <v>2019</v>
      </c>
      <c r="M7127">
        <f t="shared" si="335"/>
        <v>25</v>
      </c>
    </row>
    <row r="7128" spans="1:13" x14ac:dyDescent="0.35">
      <c r="A7128" t="s">
        <v>809</v>
      </c>
      <c r="B7128">
        <v>509364390</v>
      </c>
      <c r="C7128">
        <v>169167</v>
      </c>
      <c r="E7128" s="1">
        <v>43636.887175925927</v>
      </c>
      <c r="F7128">
        <v>9</v>
      </c>
      <c r="G7128" t="s">
        <v>33</v>
      </c>
      <c r="H7128">
        <v>1</v>
      </c>
      <c r="J7128" s="2">
        <f t="shared" si="333"/>
        <v>1</v>
      </c>
      <c r="K7128" s="2" t="str">
        <f>IFERROR(VLOOKUP(A7128,Aux!A:B,2,0),"Outros")</f>
        <v>Municípios</v>
      </c>
      <c r="L7128" s="2">
        <f t="shared" si="334"/>
        <v>2019</v>
      </c>
      <c r="M7128">
        <f t="shared" si="335"/>
        <v>25</v>
      </c>
    </row>
    <row r="7129" spans="1:13" x14ac:dyDescent="0.35">
      <c r="A7129" t="s">
        <v>308</v>
      </c>
      <c r="B7129">
        <v>504884620</v>
      </c>
      <c r="C7129">
        <v>169168</v>
      </c>
      <c r="D7129" t="s">
        <v>6569</v>
      </c>
      <c r="E7129" s="1">
        <v>43637.387615740743</v>
      </c>
      <c r="F7129">
        <v>1</v>
      </c>
      <c r="G7129" t="s">
        <v>643</v>
      </c>
      <c r="H7129">
        <v>360</v>
      </c>
      <c r="I7129" s="1">
        <v>43643.708333333336</v>
      </c>
      <c r="J7129" s="2">
        <f t="shared" si="333"/>
        <v>1</v>
      </c>
      <c r="K7129" s="2" t="str">
        <f>IFERROR(VLOOKUP(A7129,Aux!A:B,2,0),"Outros")</f>
        <v>Municípios</v>
      </c>
      <c r="L7129" s="2">
        <f t="shared" si="334"/>
        <v>2019</v>
      </c>
      <c r="M7129">
        <f t="shared" si="335"/>
        <v>25</v>
      </c>
    </row>
    <row r="7130" spans="1:13" x14ac:dyDescent="0.35">
      <c r="A7130" t="s">
        <v>633</v>
      </c>
      <c r="B7130">
        <v>506617599</v>
      </c>
      <c r="C7130">
        <v>169169</v>
      </c>
      <c r="D7130" t="s">
        <v>6167</v>
      </c>
      <c r="E7130" s="1">
        <v>43637.389664351853</v>
      </c>
      <c r="F7130">
        <v>13</v>
      </c>
      <c r="G7130" t="s">
        <v>635</v>
      </c>
      <c r="H7130">
        <v>340</v>
      </c>
      <c r="I7130" s="1">
        <v>43651.999305555553</v>
      </c>
      <c r="J7130" s="2">
        <f t="shared" si="333"/>
        <v>1</v>
      </c>
      <c r="K7130" s="2" t="str">
        <f>IFERROR(VLOOKUP(A7130,Aux!A:B,2,0),"Outros")</f>
        <v>Municípios</v>
      </c>
      <c r="L7130" s="2">
        <f t="shared" si="334"/>
        <v>2019</v>
      </c>
      <c r="M7130">
        <f t="shared" si="335"/>
        <v>25</v>
      </c>
    </row>
    <row r="7131" spans="1:13" x14ac:dyDescent="0.35">
      <c r="A7131" t="s">
        <v>15</v>
      </c>
      <c r="B7131">
        <v>503541567</v>
      </c>
      <c r="C7131">
        <v>169170</v>
      </c>
      <c r="D7131" t="s">
        <v>5995</v>
      </c>
      <c r="E7131" s="1">
        <v>43637.396493055552</v>
      </c>
      <c r="F7131">
        <v>13</v>
      </c>
      <c r="G7131" t="s">
        <v>1062</v>
      </c>
      <c r="H7131">
        <v>340</v>
      </c>
      <c r="I7131" s="1">
        <v>43647.999305555553</v>
      </c>
      <c r="J7131" s="2">
        <f t="shared" si="333"/>
        <v>1</v>
      </c>
      <c r="K7131" s="2" t="str">
        <f>IFERROR(VLOOKUP(A7131,Aux!A:B,2,0),"Outros")</f>
        <v>Municípios</v>
      </c>
      <c r="L7131" s="2">
        <f t="shared" si="334"/>
        <v>2019</v>
      </c>
      <c r="M7131">
        <f t="shared" si="335"/>
        <v>25</v>
      </c>
    </row>
    <row r="7132" spans="1:13" x14ac:dyDescent="0.35">
      <c r="A7132" t="s">
        <v>296</v>
      </c>
      <c r="B7132">
        <v>507396081</v>
      </c>
      <c r="C7132">
        <v>169171</v>
      </c>
      <c r="E7132" s="1">
        <v>43637.411134259259</v>
      </c>
      <c r="F7132">
        <v>13</v>
      </c>
      <c r="G7132" t="s">
        <v>33</v>
      </c>
      <c r="H7132">
        <v>400</v>
      </c>
      <c r="J7132" s="2">
        <f t="shared" si="333"/>
        <v>1</v>
      </c>
      <c r="K7132" s="2" t="str">
        <f>IFERROR(VLOOKUP(A7132,Aux!A:B,2,0),"Outros")</f>
        <v>Municípios</v>
      </c>
      <c r="L7132" s="2">
        <f t="shared" si="334"/>
        <v>2019</v>
      </c>
      <c r="M7132">
        <f t="shared" si="335"/>
        <v>25</v>
      </c>
    </row>
    <row r="7133" spans="1:13" x14ac:dyDescent="0.35">
      <c r="A7133" t="s">
        <v>37</v>
      </c>
      <c r="B7133">
        <v>506187543</v>
      </c>
      <c r="C7133">
        <v>169172</v>
      </c>
      <c r="D7133" t="s">
        <v>6168</v>
      </c>
      <c r="E7133" s="1">
        <v>43637.412175925929</v>
      </c>
      <c r="F7133">
        <v>3</v>
      </c>
      <c r="G7133" t="s">
        <v>33</v>
      </c>
      <c r="H7133">
        <v>340</v>
      </c>
      <c r="I7133" s="1">
        <v>43667.999305555553</v>
      </c>
      <c r="J7133" s="2">
        <f t="shared" si="333"/>
        <v>1</v>
      </c>
      <c r="K7133" s="2" t="str">
        <f>IFERROR(VLOOKUP(A7133,Aux!A:B,2,0),"Outros")</f>
        <v>Municípios</v>
      </c>
      <c r="L7133" s="2">
        <f t="shared" si="334"/>
        <v>2019</v>
      </c>
      <c r="M7133">
        <f t="shared" si="335"/>
        <v>25</v>
      </c>
    </row>
    <row r="7134" spans="1:13" x14ac:dyDescent="0.35">
      <c r="A7134" t="s">
        <v>15</v>
      </c>
      <c r="B7134">
        <v>503541567</v>
      </c>
      <c r="C7134">
        <v>169173</v>
      </c>
      <c r="D7134" t="s">
        <v>6216</v>
      </c>
      <c r="E7134" s="1">
        <v>43637.423275462963</v>
      </c>
      <c r="F7134">
        <v>13</v>
      </c>
      <c r="G7134" t="s">
        <v>5677</v>
      </c>
      <c r="H7134">
        <v>340</v>
      </c>
      <c r="I7134" s="1">
        <v>43647.999305555553</v>
      </c>
      <c r="J7134" s="2">
        <f t="shared" si="333"/>
        <v>1</v>
      </c>
      <c r="K7134" s="2" t="str">
        <f>IFERROR(VLOOKUP(A7134,Aux!A:B,2,0),"Outros")</f>
        <v>Municípios</v>
      </c>
      <c r="L7134" s="2">
        <f t="shared" si="334"/>
        <v>2019</v>
      </c>
      <c r="M7134">
        <f t="shared" si="335"/>
        <v>25</v>
      </c>
    </row>
    <row r="7135" spans="1:13" x14ac:dyDescent="0.35">
      <c r="A7135" t="s">
        <v>607</v>
      </c>
      <c r="B7135">
        <v>505985217</v>
      </c>
      <c r="C7135">
        <v>169174</v>
      </c>
      <c r="D7135" t="s">
        <v>6169</v>
      </c>
      <c r="E7135" s="1">
        <v>43637.433113425926</v>
      </c>
      <c r="F7135">
        <v>3</v>
      </c>
      <c r="G7135" t="s">
        <v>801</v>
      </c>
      <c r="H7135">
        <v>340</v>
      </c>
      <c r="I7135" s="1">
        <v>43644</v>
      </c>
      <c r="J7135" s="2">
        <f t="shared" si="333"/>
        <v>1</v>
      </c>
      <c r="K7135" s="2" t="str">
        <f>IFERROR(VLOOKUP(A7135,Aux!A:B,2,0),"Outros")</f>
        <v>Municípios</v>
      </c>
      <c r="L7135" s="2">
        <f t="shared" si="334"/>
        <v>2019</v>
      </c>
      <c r="M7135">
        <f t="shared" si="335"/>
        <v>25</v>
      </c>
    </row>
    <row r="7136" spans="1:13" x14ac:dyDescent="0.35">
      <c r="A7136" t="s">
        <v>41</v>
      </c>
      <c r="B7136">
        <v>500192855</v>
      </c>
      <c r="C7136">
        <v>169175</v>
      </c>
      <c r="D7136" t="s">
        <v>5950</v>
      </c>
      <c r="E7136" s="1">
        <v>43637.436111111114</v>
      </c>
      <c r="F7136">
        <v>3</v>
      </c>
      <c r="G7136" t="s">
        <v>259</v>
      </c>
      <c r="H7136">
        <v>340</v>
      </c>
      <c r="I7136" s="1">
        <v>43670.999305555553</v>
      </c>
      <c r="J7136" s="2">
        <f t="shared" si="333"/>
        <v>1</v>
      </c>
      <c r="K7136" s="2" t="str">
        <f>IFERROR(VLOOKUP(A7136,Aux!A:B,2,0),"Outros")</f>
        <v>Transportes</v>
      </c>
      <c r="L7136" s="2">
        <f t="shared" si="334"/>
        <v>2019</v>
      </c>
      <c r="M7136">
        <f t="shared" si="335"/>
        <v>25</v>
      </c>
    </row>
    <row r="7137" spans="1:13" x14ac:dyDescent="0.35">
      <c r="A7137" t="s">
        <v>35</v>
      </c>
      <c r="B7137">
        <v>508666236</v>
      </c>
      <c r="C7137">
        <v>169176</v>
      </c>
      <c r="D7137" t="s">
        <v>4323</v>
      </c>
      <c r="E7137" s="1">
        <v>43637.437418981484</v>
      </c>
      <c r="F7137">
        <v>13</v>
      </c>
      <c r="G7137" t="s">
        <v>3581</v>
      </c>
      <c r="H7137">
        <v>360</v>
      </c>
      <c r="I7137" s="1">
        <v>43647.993055555555</v>
      </c>
      <c r="J7137" s="2">
        <f t="shared" si="333"/>
        <v>1</v>
      </c>
      <c r="K7137" s="2" t="str">
        <f>IFERROR(VLOOKUP(A7137,Aux!A:B,2,0),"Outros")</f>
        <v>Outros</v>
      </c>
      <c r="L7137" s="2">
        <f t="shared" si="334"/>
        <v>2019</v>
      </c>
      <c r="M7137">
        <f t="shared" si="335"/>
        <v>25</v>
      </c>
    </row>
    <row r="7138" spans="1:13" x14ac:dyDescent="0.35">
      <c r="A7138" t="s">
        <v>574</v>
      </c>
      <c r="B7138">
        <v>506791220</v>
      </c>
      <c r="C7138">
        <v>169177</v>
      </c>
      <c r="D7138" t="s">
        <v>5133</v>
      </c>
      <c r="E7138" s="1">
        <v>43637.439050925925</v>
      </c>
      <c r="F7138">
        <v>13</v>
      </c>
      <c r="G7138" t="s">
        <v>576</v>
      </c>
      <c r="H7138">
        <v>360</v>
      </c>
      <c r="I7138" s="1">
        <v>43644.999305555553</v>
      </c>
      <c r="J7138" s="2">
        <f t="shared" si="333"/>
        <v>1</v>
      </c>
      <c r="K7138" s="2" t="str">
        <f>IFERROR(VLOOKUP(A7138,Aux!A:B,2,0),"Outros")</f>
        <v>Municípios</v>
      </c>
      <c r="L7138" s="2">
        <f t="shared" si="334"/>
        <v>2019</v>
      </c>
      <c r="M7138">
        <f t="shared" si="335"/>
        <v>25</v>
      </c>
    </row>
    <row r="7139" spans="1:13" x14ac:dyDescent="0.35">
      <c r="A7139" t="s">
        <v>15</v>
      </c>
      <c r="B7139">
        <v>503541567</v>
      </c>
      <c r="C7139">
        <v>169178</v>
      </c>
      <c r="D7139" t="s">
        <v>6217</v>
      </c>
      <c r="E7139" s="1">
        <v>43637.441099537034</v>
      </c>
      <c r="F7139">
        <v>13</v>
      </c>
      <c r="G7139" t="s">
        <v>5677</v>
      </c>
      <c r="H7139">
        <v>340</v>
      </c>
      <c r="I7139" s="1">
        <v>43647.999305555553</v>
      </c>
      <c r="J7139" s="2">
        <f t="shared" si="333"/>
        <v>1</v>
      </c>
      <c r="K7139" s="2" t="str">
        <f>IFERROR(VLOOKUP(A7139,Aux!A:B,2,0),"Outros")</f>
        <v>Municípios</v>
      </c>
      <c r="L7139" s="2">
        <f t="shared" si="334"/>
        <v>2019</v>
      </c>
      <c r="M7139">
        <f t="shared" si="335"/>
        <v>25</v>
      </c>
    </row>
    <row r="7140" spans="1:13" x14ac:dyDescent="0.35">
      <c r="A7140" t="s">
        <v>696</v>
      </c>
      <c r="B7140">
        <v>680015574</v>
      </c>
      <c r="C7140">
        <v>169179</v>
      </c>
      <c r="D7140" t="s">
        <v>6218</v>
      </c>
      <c r="E7140" s="1">
        <v>43637.455000000002</v>
      </c>
      <c r="F7140">
        <v>1</v>
      </c>
      <c r="G7140" t="s">
        <v>1023</v>
      </c>
      <c r="H7140">
        <v>5</v>
      </c>
      <c r="I7140" s="1">
        <v>43643.999305555553</v>
      </c>
      <c r="J7140" s="2">
        <f t="shared" si="333"/>
        <v>1</v>
      </c>
      <c r="K7140" s="2" t="str">
        <f>IFERROR(VLOOKUP(A7140,Aux!A:B,2,0),"Outros")</f>
        <v>Transportes</v>
      </c>
      <c r="L7140" s="2">
        <f t="shared" si="334"/>
        <v>2019</v>
      </c>
      <c r="M7140">
        <f t="shared" si="335"/>
        <v>25</v>
      </c>
    </row>
    <row r="7141" spans="1:13" x14ac:dyDescent="0.35">
      <c r="A7141" t="s">
        <v>239</v>
      </c>
      <c r="B7141">
        <v>512042659</v>
      </c>
      <c r="C7141">
        <v>169180</v>
      </c>
      <c r="D7141" t="s">
        <v>5951</v>
      </c>
      <c r="E7141" s="1">
        <v>43637.472037037034</v>
      </c>
      <c r="F7141">
        <v>13</v>
      </c>
      <c r="G7141" t="s">
        <v>241</v>
      </c>
      <c r="H7141">
        <v>340</v>
      </c>
      <c r="I7141" s="1">
        <v>43650.999305555553</v>
      </c>
      <c r="J7141" s="2">
        <f t="shared" si="333"/>
        <v>1</v>
      </c>
      <c r="K7141" s="2" t="str">
        <f>IFERROR(VLOOKUP(A7141,Aux!A:B,2,0),"Outros")</f>
        <v>Municípios</v>
      </c>
      <c r="L7141" s="2">
        <f t="shared" si="334"/>
        <v>2019</v>
      </c>
      <c r="M7141">
        <f t="shared" si="335"/>
        <v>25</v>
      </c>
    </row>
    <row r="7142" spans="1:13" x14ac:dyDescent="0.35">
      <c r="A7142" t="s">
        <v>251</v>
      </c>
      <c r="B7142">
        <v>508069645</v>
      </c>
      <c r="C7142">
        <v>169181</v>
      </c>
      <c r="D7142" t="s">
        <v>5996</v>
      </c>
      <c r="E7142" s="1">
        <v>43637.481666666667</v>
      </c>
      <c r="F7142">
        <v>3</v>
      </c>
      <c r="H7142">
        <v>360</v>
      </c>
      <c r="I7142" s="1">
        <v>43649.708333333336</v>
      </c>
      <c r="J7142" s="2">
        <f t="shared" si="333"/>
        <v>1</v>
      </c>
      <c r="K7142" s="2" t="str">
        <f>IFERROR(VLOOKUP(A7142,Aux!A:B,2,0),"Outros")</f>
        <v>Escolas</v>
      </c>
      <c r="L7142" s="2">
        <f t="shared" si="334"/>
        <v>2019</v>
      </c>
      <c r="M7142">
        <f t="shared" si="335"/>
        <v>25</v>
      </c>
    </row>
    <row r="7143" spans="1:13" x14ac:dyDescent="0.35">
      <c r="A7143" t="s">
        <v>140</v>
      </c>
      <c r="B7143">
        <v>506614913</v>
      </c>
      <c r="C7143">
        <v>169183</v>
      </c>
      <c r="D7143" t="s">
        <v>5877</v>
      </c>
      <c r="E7143" s="1">
        <v>43637.487800925926</v>
      </c>
      <c r="F7143">
        <v>13</v>
      </c>
      <c r="G7143" t="s">
        <v>149</v>
      </c>
      <c r="H7143">
        <v>360</v>
      </c>
      <c r="I7143" s="1">
        <v>43643.999305555553</v>
      </c>
      <c r="J7143" s="2">
        <f t="shared" si="333"/>
        <v>1</v>
      </c>
      <c r="K7143" s="2" t="str">
        <f>IFERROR(VLOOKUP(A7143,Aux!A:B,2,0),"Outros")</f>
        <v>Municípios</v>
      </c>
      <c r="L7143" s="2">
        <f t="shared" si="334"/>
        <v>2019</v>
      </c>
      <c r="M7143">
        <f t="shared" si="335"/>
        <v>25</v>
      </c>
    </row>
    <row r="7144" spans="1:13" x14ac:dyDescent="0.35">
      <c r="A7144" t="s">
        <v>12</v>
      </c>
      <c r="B7144">
        <v>508481287</v>
      </c>
      <c r="C7144">
        <v>169185</v>
      </c>
      <c r="D7144" t="s">
        <v>6219</v>
      </c>
      <c r="E7144" s="1">
        <v>43637.493611111109</v>
      </c>
      <c r="F7144">
        <v>13</v>
      </c>
      <c r="G7144" t="s">
        <v>14</v>
      </c>
      <c r="H7144">
        <v>360</v>
      </c>
      <c r="I7144" s="1">
        <v>43642.708333333336</v>
      </c>
      <c r="J7144" s="2">
        <f t="shared" si="333"/>
        <v>1</v>
      </c>
      <c r="K7144" s="2" t="str">
        <f>IFERROR(VLOOKUP(A7144,Aux!A:B,2,0),"Outros")</f>
        <v>Hospitais</v>
      </c>
      <c r="L7144" s="2">
        <f t="shared" si="334"/>
        <v>2019</v>
      </c>
      <c r="M7144">
        <f t="shared" si="335"/>
        <v>25</v>
      </c>
    </row>
    <row r="7145" spans="1:13" x14ac:dyDescent="0.35">
      <c r="A7145" t="s">
        <v>197</v>
      </c>
      <c r="B7145">
        <v>506334562</v>
      </c>
      <c r="C7145">
        <v>169186</v>
      </c>
      <c r="D7145" t="s">
        <v>6570</v>
      </c>
      <c r="E7145" s="1">
        <v>43637.496249999997</v>
      </c>
      <c r="F7145">
        <v>13</v>
      </c>
      <c r="G7145" t="s">
        <v>625</v>
      </c>
      <c r="H7145">
        <v>360</v>
      </c>
      <c r="I7145" s="1">
        <v>43651.999305555553</v>
      </c>
      <c r="J7145" s="2">
        <f t="shared" si="333"/>
        <v>1</v>
      </c>
      <c r="K7145" s="2" t="str">
        <f>IFERROR(VLOOKUP(A7145,Aux!A:B,2,0),"Outros")</f>
        <v>Municípios</v>
      </c>
      <c r="L7145" s="2">
        <f t="shared" si="334"/>
        <v>2019</v>
      </c>
      <c r="M7145">
        <f t="shared" si="335"/>
        <v>25</v>
      </c>
    </row>
    <row r="7146" spans="1:13" x14ac:dyDescent="0.35">
      <c r="A7146" t="s">
        <v>41</v>
      </c>
      <c r="B7146">
        <v>500192855</v>
      </c>
      <c r="C7146">
        <v>169187</v>
      </c>
      <c r="D7146" t="s">
        <v>6220</v>
      </c>
      <c r="E7146" s="1">
        <v>43637.512673611112</v>
      </c>
      <c r="F7146">
        <v>3</v>
      </c>
      <c r="G7146" t="s">
        <v>259</v>
      </c>
      <c r="H7146">
        <v>340</v>
      </c>
      <c r="I7146" s="1">
        <v>43667.999305555553</v>
      </c>
      <c r="J7146" s="2">
        <f t="shared" si="333"/>
        <v>1</v>
      </c>
      <c r="K7146" s="2" t="str">
        <f>IFERROR(VLOOKUP(A7146,Aux!A:B,2,0),"Outros")</f>
        <v>Transportes</v>
      </c>
      <c r="L7146" s="2">
        <f t="shared" si="334"/>
        <v>2019</v>
      </c>
      <c r="M7146">
        <f t="shared" si="335"/>
        <v>25</v>
      </c>
    </row>
    <row r="7147" spans="1:13" x14ac:dyDescent="0.35">
      <c r="A7147" t="s">
        <v>41</v>
      </c>
      <c r="B7147">
        <v>500192855</v>
      </c>
      <c r="C7147">
        <v>169188</v>
      </c>
      <c r="E7147" s="1">
        <v>43637.515138888892</v>
      </c>
      <c r="F7147">
        <v>13</v>
      </c>
      <c r="H7147">
        <v>400</v>
      </c>
      <c r="J7147" s="2">
        <f t="shared" si="333"/>
        <v>1</v>
      </c>
      <c r="K7147" s="2" t="str">
        <f>IFERROR(VLOOKUP(A7147,Aux!A:B,2,0),"Outros")</f>
        <v>Transportes</v>
      </c>
      <c r="L7147" s="2">
        <f t="shared" si="334"/>
        <v>2019</v>
      </c>
      <c r="M7147">
        <f t="shared" si="335"/>
        <v>25</v>
      </c>
    </row>
    <row r="7148" spans="1:13" x14ac:dyDescent="0.35">
      <c r="A7148" t="s">
        <v>41</v>
      </c>
      <c r="B7148">
        <v>500192855</v>
      </c>
      <c r="C7148">
        <v>169189</v>
      </c>
      <c r="E7148" s="1">
        <v>43637.515636574077</v>
      </c>
      <c r="F7148">
        <v>3</v>
      </c>
      <c r="G7148" t="s">
        <v>33</v>
      </c>
      <c r="H7148">
        <v>400</v>
      </c>
      <c r="J7148" s="2">
        <f t="shared" si="333"/>
        <v>1</v>
      </c>
      <c r="K7148" s="2" t="str">
        <f>IFERROR(VLOOKUP(A7148,Aux!A:B,2,0),"Outros")</f>
        <v>Transportes</v>
      </c>
      <c r="L7148" s="2">
        <f t="shared" si="334"/>
        <v>2019</v>
      </c>
      <c r="M7148">
        <f t="shared" si="335"/>
        <v>25</v>
      </c>
    </row>
    <row r="7149" spans="1:13" x14ac:dyDescent="0.35">
      <c r="A7149" t="s">
        <v>140</v>
      </c>
      <c r="B7149">
        <v>506614913</v>
      </c>
      <c r="C7149">
        <v>169190</v>
      </c>
      <c r="D7149" t="s">
        <v>5952</v>
      </c>
      <c r="E7149" s="1">
        <v>43637.516724537039</v>
      </c>
      <c r="F7149">
        <v>1</v>
      </c>
      <c r="G7149" t="s">
        <v>149</v>
      </c>
      <c r="H7149">
        <v>360</v>
      </c>
      <c r="I7149" s="1">
        <v>43640.999305555553</v>
      </c>
      <c r="J7149" s="2">
        <f t="shared" si="333"/>
        <v>1</v>
      </c>
      <c r="K7149" s="2" t="str">
        <f>IFERROR(VLOOKUP(A7149,Aux!A:B,2,0),"Outros")</f>
        <v>Municípios</v>
      </c>
      <c r="L7149" s="2">
        <f t="shared" si="334"/>
        <v>2019</v>
      </c>
      <c r="M7149">
        <f t="shared" si="335"/>
        <v>25</v>
      </c>
    </row>
    <row r="7150" spans="1:13" x14ac:dyDescent="0.35">
      <c r="A7150" t="s">
        <v>35</v>
      </c>
      <c r="B7150">
        <v>508666236</v>
      </c>
      <c r="C7150">
        <v>169191</v>
      </c>
      <c r="D7150" t="s">
        <v>5741</v>
      </c>
      <c r="E7150" s="1">
        <v>43637.581111111111</v>
      </c>
      <c r="F7150">
        <v>1</v>
      </c>
      <c r="G7150" t="s">
        <v>318</v>
      </c>
      <c r="H7150">
        <v>5</v>
      </c>
      <c r="I7150" s="1">
        <v>43643.999305555553</v>
      </c>
      <c r="J7150" s="2">
        <f t="shared" si="333"/>
        <v>1</v>
      </c>
      <c r="K7150" s="2" t="str">
        <f>IFERROR(VLOOKUP(A7150,Aux!A:B,2,0),"Outros")</f>
        <v>Outros</v>
      </c>
      <c r="L7150" s="2">
        <f t="shared" si="334"/>
        <v>2019</v>
      </c>
      <c r="M7150">
        <f t="shared" si="335"/>
        <v>25</v>
      </c>
    </row>
    <row r="7151" spans="1:13" x14ac:dyDescent="0.35">
      <c r="A7151" t="s">
        <v>308</v>
      </c>
      <c r="B7151">
        <v>504884620</v>
      </c>
      <c r="C7151">
        <v>169192</v>
      </c>
      <c r="D7151" t="s">
        <v>6571</v>
      </c>
      <c r="E7151" s="1">
        <v>43637.591168981482</v>
      </c>
      <c r="F7151">
        <v>3</v>
      </c>
      <c r="G7151" t="s">
        <v>1207</v>
      </c>
      <c r="H7151">
        <v>340</v>
      </c>
      <c r="I7151" s="1">
        <v>43745.708333333336</v>
      </c>
      <c r="J7151" s="2">
        <f t="shared" si="333"/>
        <v>1</v>
      </c>
      <c r="K7151" s="2" t="str">
        <f>IFERROR(VLOOKUP(A7151,Aux!A:B,2,0),"Outros")</f>
        <v>Municípios</v>
      </c>
      <c r="L7151" s="2">
        <f t="shared" si="334"/>
        <v>2019</v>
      </c>
      <c r="M7151">
        <f t="shared" si="335"/>
        <v>25</v>
      </c>
    </row>
    <row r="7152" spans="1:13" x14ac:dyDescent="0.35">
      <c r="A7152" t="s">
        <v>71</v>
      </c>
      <c r="B7152">
        <v>500051054</v>
      </c>
      <c r="C7152">
        <v>169193</v>
      </c>
      <c r="D7152" t="s">
        <v>5202</v>
      </c>
      <c r="E7152" s="1">
        <v>43637.594652777778</v>
      </c>
      <c r="F7152">
        <v>1</v>
      </c>
      <c r="G7152" t="s">
        <v>33</v>
      </c>
      <c r="H7152">
        <v>340</v>
      </c>
      <c r="I7152" s="1">
        <v>43640.791666666664</v>
      </c>
      <c r="J7152" s="2">
        <f t="shared" si="333"/>
        <v>1</v>
      </c>
      <c r="K7152" s="2" t="str">
        <f>IFERROR(VLOOKUP(A7152,Aux!A:B,2,0),"Outros")</f>
        <v>Municípios</v>
      </c>
      <c r="L7152" s="2">
        <f t="shared" si="334"/>
        <v>2019</v>
      </c>
      <c r="M7152">
        <f t="shared" si="335"/>
        <v>25</v>
      </c>
    </row>
    <row r="7153" spans="1:13" x14ac:dyDescent="0.35">
      <c r="A7153" t="s">
        <v>122</v>
      </c>
      <c r="B7153">
        <v>506173968</v>
      </c>
      <c r="C7153">
        <v>169194</v>
      </c>
      <c r="D7153" t="s">
        <v>5878</v>
      </c>
      <c r="E7153" s="1">
        <v>43637.599097222221</v>
      </c>
      <c r="F7153">
        <v>13</v>
      </c>
      <c r="G7153" t="s">
        <v>33</v>
      </c>
      <c r="H7153">
        <v>360</v>
      </c>
      <c r="I7153" s="1">
        <v>43640.75</v>
      </c>
      <c r="J7153" s="2">
        <f t="shared" si="333"/>
        <v>1</v>
      </c>
      <c r="K7153" s="2" t="str">
        <f>IFERROR(VLOOKUP(A7153,Aux!A:B,2,0),"Outros")</f>
        <v>Municípios</v>
      </c>
      <c r="L7153" s="2">
        <f t="shared" si="334"/>
        <v>2019</v>
      </c>
      <c r="M7153">
        <f t="shared" si="335"/>
        <v>25</v>
      </c>
    </row>
    <row r="7154" spans="1:13" x14ac:dyDescent="0.35">
      <c r="A7154" t="s">
        <v>9</v>
      </c>
      <c r="B7154">
        <v>506673626</v>
      </c>
      <c r="C7154">
        <v>169195</v>
      </c>
      <c r="D7154" t="s">
        <v>5953</v>
      </c>
      <c r="E7154" s="1">
        <v>43637.600775462961</v>
      </c>
      <c r="F7154">
        <v>13</v>
      </c>
      <c r="G7154" t="s">
        <v>1994</v>
      </c>
      <c r="H7154">
        <v>5</v>
      </c>
      <c r="I7154" s="1">
        <v>43644.979166666664</v>
      </c>
      <c r="J7154" s="2">
        <f t="shared" si="333"/>
        <v>1</v>
      </c>
      <c r="K7154" s="2" t="str">
        <f>IFERROR(VLOOKUP(A7154,Aux!A:B,2,0),"Outros")</f>
        <v>Municípios</v>
      </c>
      <c r="L7154" s="2">
        <f t="shared" si="334"/>
        <v>2019</v>
      </c>
      <c r="M7154">
        <f t="shared" si="335"/>
        <v>25</v>
      </c>
    </row>
    <row r="7155" spans="1:13" x14ac:dyDescent="0.35">
      <c r="A7155" t="s">
        <v>122</v>
      </c>
      <c r="B7155">
        <v>506173968</v>
      </c>
      <c r="C7155">
        <v>169196</v>
      </c>
      <c r="D7155" t="s">
        <v>5879</v>
      </c>
      <c r="E7155" s="1">
        <v>43637.611886574072</v>
      </c>
      <c r="F7155">
        <v>1</v>
      </c>
      <c r="G7155" t="s">
        <v>33</v>
      </c>
      <c r="H7155">
        <v>340</v>
      </c>
      <c r="I7155" s="1">
        <v>43640.75</v>
      </c>
      <c r="J7155" s="2">
        <f t="shared" si="333"/>
        <v>1</v>
      </c>
      <c r="K7155" s="2" t="str">
        <f>IFERROR(VLOOKUP(A7155,Aux!A:B,2,0),"Outros")</f>
        <v>Municípios</v>
      </c>
      <c r="L7155" s="2">
        <f t="shared" si="334"/>
        <v>2019</v>
      </c>
      <c r="M7155">
        <f t="shared" si="335"/>
        <v>25</v>
      </c>
    </row>
    <row r="7156" spans="1:13" x14ac:dyDescent="0.35">
      <c r="A7156" t="s">
        <v>251</v>
      </c>
      <c r="B7156">
        <v>508069645</v>
      </c>
      <c r="C7156">
        <v>169197</v>
      </c>
      <c r="D7156" t="s">
        <v>6572</v>
      </c>
      <c r="E7156" s="1">
        <v>43637.614583333336</v>
      </c>
      <c r="F7156">
        <v>3</v>
      </c>
      <c r="H7156">
        <v>360</v>
      </c>
      <c r="I7156" s="1">
        <v>43647.708333333336</v>
      </c>
      <c r="J7156" s="2">
        <f t="shared" si="333"/>
        <v>1</v>
      </c>
      <c r="K7156" s="2" t="str">
        <f>IFERROR(VLOOKUP(A7156,Aux!A:B,2,0),"Outros")</f>
        <v>Escolas</v>
      </c>
      <c r="L7156" s="2">
        <f t="shared" si="334"/>
        <v>2019</v>
      </c>
      <c r="M7156">
        <f t="shared" si="335"/>
        <v>25</v>
      </c>
    </row>
    <row r="7157" spans="1:13" x14ac:dyDescent="0.35">
      <c r="A7157" t="s">
        <v>88</v>
      </c>
      <c r="B7157">
        <v>506624200</v>
      </c>
      <c r="C7157">
        <v>169198</v>
      </c>
      <c r="D7157" t="s">
        <v>5954</v>
      </c>
      <c r="E7157" s="1">
        <v>43637.617430555554</v>
      </c>
      <c r="F7157">
        <v>13</v>
      </c>
      <c r="G7157" t="s">
        <v>2623</v>
      </c>
      <c r="H7157">
        <v>360</v>
      </c>
      <c r="I7157" s="1">
        <v>43645.999305555553</v>
      </c>
      <c r="J7157" s="2">
        <f t="shared" si="333"/>
        <v>1</v>
      </c>
      <c r="K7157" s="2" t="str">
        <f>IFERROR(VLOOKUP(A7157,Aux!A:B,2,0),"Outros")</f>
        <v>Municípios</v>
      </c>
      <c r="L7157" s="2">
        <f t="shared" si="334"/>
        <v>2019</v>
      </c>
      <c r="M7157">
        <f t="shared" si="335"/>
        <v>25</v>
      </c>
    </row>
    <row r="7158" spans="1:13" x14ac:dyDescent="0.35">
      <c r="A7158" t="s">
        <v>1015</v>
      </c>
      <c r="B7158">
        <v>503914096</v>
      </c>
      <c r="C7158">
        <v>169199</v>
      </c>
      <c r="D7158" t="s">
        <v>3086</v>
      </c>
      <c r="E7158" s="1">
        <v>43637.62091435185</v>
      </c>
      <c r="F7158">
        <v>3</v>
      </c>
      <c r="G7158" t="s">
        <v>1017</v>
      </c>
      <c r="H7158">
        <v>340</v>
      </c>
      <c r="I7158" s="1">
        <v>43654.999305555553</v>
      </c>
      <c r="J7158" s="2">
        <f t="shared" si="333"/>
        <v>1</v>
      </c>
      <c r="K7158" s="2" t="str">
        <f>IFERROR(VLOOKUP(A7158,Aux!A:B,2,0),"Outros")</f>
        <v>Outros</v>
      </c>
      <c r="L7158" s="2">
        <f t="shared" si="334"/>
        <v>2019</v>
      </c>
      <c r="M7158">
        <f t="shared" si="335"/>
        <v>25</v>
      </c>
    </row>
    <row r="7159" spans="1:13" x14ac:dyDescent="0.35">
      <c r="A7159" t="s">
        <v>37</v>
      </c>
      <c r="B7159">
        <v>506187543</v>
      </c>
      <c r="C7159">
        <v>169200</v>
      </c>
      <c r="D7159" t="s">
        <v>5955</v>
      </c>
      <c r="E7159" s="1">
        <v>43637.641203703701</v>
      </c>
      <c r="F7159">
        <v>13</v>
      </c>
      <c r="G7159" t="s">
        <v>1184</v>
      </c>
      <c r="H7159">
        <v>340</v>
      </c>
      <c r="I7159" s="1">
        <v>43648.999305555553</v>
      </c>
      <c r="J7159" s="2">
        <f t="shared" si="333"/>
        <v>1</v>
      </c>
      <c r="K7159" s="2" t="str">
        <f>IFERROR(VLOOKUP(A7159,Aux!A:B,2,0),"Outros")</f>
        <v>Municípios</v>
      </c>
      <c r="L7159" s="2">
        <f t="shared" si="334"/>
        <v>2019</v>
      </c>
      <c r="M7159">
        <f t="shared" si="335"/>
        <v>25</v>
      </c>
    </row>
    <row r="7160" spans="1:13" x14ac:dyDescent="0.35">
      <c r="A7160" t="s">
        <v>125</v>
      </c>
      <c r="B7160">
        <v>501290206</v>
      </c>
      <c r="C7160">
        <v>169201</v>
      </c>
      <c r="D7160" t="s">
        <v>5956</v>
      </c>
      <c r="E7160" s="1">
        <v>43637.645115740743</v>
      </c>
      <c r="F7160">
        <v>13</v>
      </c>
      <c r="G7160" t="s">
        <v>659</v>
      </c>
      <c r="H7160">
        <v>360</v>
      </c>
      <c r="I7160" s="1">
        <v>43647.708333333336</v>
      </c>
      <c r="J7160" s="2">
        <f t="shared" si="333"/>
        <v>1</v>
      </c>
      <c r="K7160" s="2" t="str">
        <f>IFERROR(VLOOKUP(A7160,Aux!A:B,2,0),"Outros")</f>
        <v>Municípios</v>
      </c>
      <c r="L7160" s="2">
        <f t="shared" si="334"/>
        <v>2019</v>
      </c>
      <c r="M7160">
        <f t="shared" si="335"/>
        <v>25</v>
      </c>
    </row>
    <row r="7161" spans="1:13" x14ac:dyDescent="0.35">
      <c r="A7161" t="s">
        <v>154</v>
      </c>
      <c r="B7161">
        <v>506818829</v>
      </c>
      <c r="C7161">
        <v>169202</v>
      </c>
      <c r="D7161" t="s">
        <v>5957</v>
      </c>
      <c r="E7161" s="1">
        <v>43637.648981481485</v>
      </c>
      <c r="F7161">
        <v>1</v>
      </c>
      <c r="G7161" t="s">
        <v>5958</v>
      </c>
      <c r="H7161">
        <v>360</v>
      </c>
      <c r="I7161" s="1">
        <v>43645.999305555553</v>
      </c>
      <c r="J7161" s="2">
        <f t="shared" si="333"/>
        <v>1</v>
      </c>
      <c r="K7161" s="2" t="str">
        <f>IFERROR(VLOOKUP(A7161,Aux!A:B,2,0),"Outros")</f>
        <v>Municípios</v>
      </c>
      <c r="L7161" s="2">
        <f t="shared" si="334"/>
        <v>2019</v>
      </c>
      <c r="M7161">
        <f t="shared" si="335"/>
        <v>25</v>
      </c>
    </row>
    <row r="7162" spans="1:13" x14ac:dyDescent="0.35">
      <c r="A7162" t="s">
        <v>71</v>
      </c>
      <c r="B7162">
        <v>500051054</v>
      </c>
      <c r="C7162">
        <v>169203</v>
      </c>
      <c r="D7162" t="s">
        <v>6278</v>
      </c>
      <c r="E7162" s="1">
        <v>43637.650266203702</v>
      </c>
      <c r="F7162">
        <v>1</v>
      </c>
      <c r="G7162" t="s">
        <v>33</v>
      </c>
      <c r="H7162">
        <v>340</v>
      </c>
      <c r="I7162" s="1">
        <v>43640.791666666664</v>
      </c>
      <c r="J7162" s="2">
        <f t="shared" si="333"/>
        <v>1</v>
      </c>
      <c r="K7162" s="2" t="str">
        <f>IFERROR(VLOOKUP(A7162,Aux!A:B,2,0),"Outros")</f>
        <v>Municípios</v>
      </c>
      <c r="L7162" s="2">
        <f t="shared" si="334"/>
        <v>2019</v>
      </c>
      <c r="M7162">
        <f t="shared" si="335"/>
        <v>25</v>
      </c>
    </row>
    <row r="7163" spans="1:13" x14ac:dyDescent="0.35">
      <c r="A7163" t="s">
        <v>140</v>
      </c>
      <c r="B7163">
        <v>506614913</v>
      </c>
      <c r="C7163">
        <v>169204</v>
      </c>
      <c r="D7163" t="s">
        <v>6221</v>
      </c>
      <c r="E7163" s="1">
        <v>43637.661064814813</v>
      </c>
      <c r="F7163">
        <v>13</v>
      </c>
      <c r="G7163" t="s">
        <v>149</v>
      </c>
      <c r="H7163">
        <v>360</v>
      </c>
      <c r="I7163" s="1">
        <v>43643.999305555553</v>
      </c>
      <c r="J7163" s="2">
        <f t="shared" si="333"/>
        <v>1</v>
      </c>
      <c r="K7163" s="2" t="str">
        <f>IFERROR(VLOOKUP(A7163,Aux!A:B,2,0),"Outros")</f>
        <v>Municípios</v>
      </c>
      <c r="L7163" s="2">
        <f t="shared" si="334"/>
        <v>2019</v>
      </c>
      <c r="M7163">
        <f t="shared" si="335"/>
        <v>25</v>
      </c>
    </row>
    <row r="7164" spans="1:13" x14ac:dyDescent="0.35">
      <c r="A7164" t="s">
        <v>122</v>
      </c>
      <c r="B7164">
        <v>506173968</v>
      </c>
      <c r="C7164">
        <v>169205</v>
      </c>
      <c r="D7164" t="s">
        <v>6573</v>
      </c>
      <c r="E7164" s="1">
        <v>43637.663888888892</v>
      </c>
      <c r="F7164">
        <v>1</v>
      </c>
      <c r="G7164" t="s">
        <v>1167</v>
      </c>
      <c r="H7164">
        <v>5</v>
      </c>
      <c r="I7164" s="1">
        <v>43646.708333333336</v>
      </c>
      <c r="J7164" s="2">
        <f t="shared" si="333"/>
        <v>1</v>
      </c>
      <c r="K7164" s="2" t="str">
        <f>IFERROR(VLOOKUP(A7164,Aux!A:B,2,0),"Outros")</f>
        <v>Municípios</v>
      </c>
      <c r="L7164" s="2">
        <f t="shared" si="334"/>
        <v>2019</v>
      </c>
      <c r="M7164">
        <f t="shared" si="335"/>
        <v>25</v>
      </c>
    </row>
    <row r="7165" spans="1:13" x14ac:dyDescent="0.35">
      <c r="A7165" t="s">
        <v>122</v>
      </c>
      <c r="B7165">
        <v>506173968</v>
      </c>
      <c r="C7165">
        <v>169206</v>
      </c>
      <c r="D7165" t="s">
        <v>6222</v>
      </c>
      <c r="E7165" s="1">
        <v>43637.698125000003</v>
      </c>
      <c r="F7165">
        <v>13</v>
      </c>
      <c r="G7165" t="s">
        <v>1167</v>
      </c>
      <c r="H7165">
        <v>400</v>
      </c>
      <c r="J7165" s="2">
        <f t="shared" si="333"/>
        <v>1</v>
      </c>
      <c r="K7165" s="2" t="str">
        <f>IFERROR(VLOOKUP(A7165,Aux!A:B,2,0),"Outros")</f>
        <v>Municípios</v>
      </c>
      <c r="L7165" s="2">
        <f t="shared" si="334"/>
        <v>2019</v>
      </c>
      <c r="M7165">
        <f t="shared" si="335"/>
        <v>25</v>
      </c>
    </row>
    <row r="7166" spans="1:13" x14ac:dyDescent="0.35">
      <c r="A7166" t="s">
        <v>336</v>
      </c>
      <c r="B7166">
        <v>505170876</v>
      </c>
      <c r="C7166">
        <v>169208</v>
      </c>
      <c r="D7166" t="s">
        <v>6279</v>
      </c>
      <c r="E7166" s="1">
        <v>43637.706666666665</v>
      </c>
      <c r="F7166">
        <v>1</v>
      </c>
      <c r="G7166" t="s">
        <v>345</v>
      </c>
      <c r="H7166">
        <v>360</v>
      </c>
      <c r="I7166" s="1">
        <v>43642.708333333336</v>
      </c>
      <c r="J7166" s="2">
        <f t="shared" si="333"/>
        <v>1</v>
      </c>
      <c r="K7166" s="2" t="str">
        <f>IFERROR(VLOOKUP(A7166,Aux!A:B,2,0),"Outros")</f>
        <v>Municípios</v>
      </c>
      <c r="L7166" s="2">
        <f t="shared" si="334"/>
        <v>2019</v>
      </c>
      <c r="M7166">
        <f t="shared" si="335"/>
        <v>25</v>
      </c>
    </row>
    <row r="7167" spans="1:13" x14ac:dyDescent="0.35">
      <c r="A7167" t="s">
        <v>157</v>
      </c>
      <c r="B7167">
        <v>500122237</v>
      </c>
      <c r="C7167">
        <v>169209</v>
      </c>
      <c r="D7167" t="s">
        <v>6280</v>
      </c>
      <c r="E7167" s="1">
        <v>43637.773240740738</v>
      </c>
      <c r="F7167">
        <v>1</v>
      </c>
      <c r="G7167" t="s">
        <v>33</v>
      </c>
      <c r="H7167">
        <v>340</v>
      </c>
      <c r="I7167" s="1">
        <v>43644.666666666664</v>
      </c>
      <c r="J7167" s="2">
        <f t="shared" si="333"/>
        <v>1</v>
      </c>
      <c r="K7167" s="2" t="str">
        <f>IFERROR(VLOOKUP(A7167,Aux!A:B,2,0),"Outros")</f>
        <v>Outros</v>
      </c>
      <c r="L7167" s="2">
        <f t="shared" si="334"/>
        <v>2019</v>
      </c>
      <c r="M7167">
        <f t="shared" si="335"/>
        <v>25</v>
      </c>
    </row>
    <row r="7168" spans="1:13" x14ac:dyDescent="0.35">
      <c r="A7168" t="s">
        <v>157</v>
      </c>
      <c r="B7168">
        <v>500122237</v>
      </c>
      <c r="C7168">
        <v>169210</v>
      </c>
      <c r="D7168" t="s">
        <v>6280</v>
      </c>
      <c r="E7168" s="1">
        <v>43637.793009259258</v>
      </c>
      <c r="F7168">
        <v>1</v>
      </c>
      <c r="G7168" t="s">
        <v>33</v>
      </c>
      <c r="H7168">
        <v>340</v>
      </c>
      <c r="I7168" s="1">
        <v>43644.666666666664</v>
      </c>
      <c r="J7168" s="2">
        <f t="shared" si="333"/>
        <v>1</v>
      </c>
      <c r="K7168" s="2" t="str">
        <f>IFERROR(VLOOKUP(A7168,Aux!A:B,2,0),"Outros")</f>
        <v>Outros</v>
      </c>
      <c r="L7168" s="2">
        <f t="shared" si="334"/>
        <v>2019</v>
      </c>
      <c r="M7168">
        <f t="shared" si="335"/>
        <v>25</v>
      </c>
    </row>
    <row r="7169" spans="1:13" x14ac:dyDescent="0.35">
      <c r="A7169" t="s">
        <v>12</v>
      </c>
      <c r="B7169">
        <v>508481287</v>
      </c>
      <c r="C7169">
        <v>169239</v>
      </c>
      <c r="D7169" t="s">
        <v>6170</v>
      </c>
      <c r="E7169" s="1">
        <v>43638.523472222223</v>
      </c>
      <c r="F7169">
        <v>1</v>
      </c>
      <c r="G7169" t="s">
        <v>14</v>
      </c>
      <c r="H7169">
        <v>360</v>
      </c>
      <c r="I7169" s="1">
        <v>43647.708333333336</v>
      </c>
      <c r="J7169" s="2">
        <f t="shared" si="333"/>
        <v>1</v>
      </c>
      <c r="K7169" s="2" t="str">
        <f>IFERROR(VLOOKUP(A7169,Aux!A:B,2,0),"Outros")</f>
        <v>Hospitais</v>
      </c>
      <c r="L7169" s="2">
        <f t="shared" si="334"/>
        <v>2019</v>
      </c>
      <c r="M7169">
        <f t="shared" si="335"/>
        <v>25</v>
      </c>
    </row>
    <row r="7170" spans="1:13" x14ac:dyDescent="0.35">
      <c r="A7170" t="s">
        <v>154</v>
      </c>
      <c r="B7170">
        <v>506818829</v>
      </c>
      <c r="C7170">
        <v>169240</v>
      </c>
      <c r="D7170" t="s">
        <v>6574</v>
      </c>
      <c r="E7170" s="1">
        <v>43638.64166666667</v>
      </c>
      <c r="F7170">
        <v>1</v>
      </c>
      <c r="G7170" t="s">
        <v>6157</v>
      </c>
      <c r="H7170">
        <v>360</v>
      </c>
      <c r="I7170" s="1">
        <v>43656.999305555553</v>
      </c>
      <c r="J7170" s="2">
        <f t="shared" ref="J7170:J7233" si="336">IF(C7170=C7169,"",1)</f>
        <v>1</v>
      </c>
      <c r="K7170" s="2" t="str">
        <f>IFERROR(VLOOKUP(A7170,Aux!A:B,2,0),"Outros")</f>
        <v>Municípios</v>
      </c>
      <c r="L7170" s="2">
        <f t="shared" ref="L7170:L7233" si="337">YEAR(E7170)</f>
        <v>2019</v>
      </c>
      <c r="M7170">
        <f t="shared" ref="M7170:M7233" si="338">WEEKNUM(E7170)</f>
        <v>25</v>
      </c>
    </row>
    <row r="7171" spans="1:13" x14ac:dyDescent="0.35">
      <c r="A7171" t="s">
        <v>63</v>
      </c>
      <c r="B7171">
        <v>502098139</v>
      </c>
      <c r="C7171">
        <v>169241</v>
      </c>
      <c r="E7171" s="1">
        <v>43638.691481481481</v>
      </c>
      <c r="F7171">
        <v>3</v>
      </c>
      <c r="G7171" t="s">
        <v>33</v>
      </c>
      <c r="H7171">
        <v>400</v>
      </c>
      <c r="J7171" s="2">
        <f t="shared" si="336"/>
        <v>1</v>
      </c>
      <c r="K7171" s="2" t="str">
        <f>IFERROR(VLOOKUP(A7171,Aux!A:B,2,0),"Outros")</f>
        <v>Municípios</v>
      </c>
      <c r="L7171" s="2">
        <f t="shared" si="337"/>
        <v>2019</v>
      </c>
      <c r="M7171">
        <f t="shared" si="338"/>
        <v>25</v>
      </c>
    </row>
    <row r="7172" spans="1:13" x14ac:dyDescent="0.35">
      <c r="A7172" t="s">
        <v>140</v>
      </c>
      <c r="B7172">
        <v>506614913</v>
      </c>
      <c r="C7172">
        <v>169247</v>
      </c>
      <c r="D7172" t="s">
        <v>6097</v>
      </c>
      <c r="E7172" s="1">
        <v>43640.355671296296</v>
      </c>
      <c r="F7172">
        <v>1</v>
      </c>
      <c r="G7172" t="s">
        <v>1281</v>
      </c>
      <c r="H7172">
        <v>340</v>
      </c>
      <c r="I7172" s="1">
        <v>43649.999305555553</v>
      </c>
      <c r="J7172" s="2">
        <f t="shared" si="336"/>
        <v>1</v>
      </c>
      <c r="K7172" s="2" t="str">
        <f>IFERROR(VLOOKUP(A7172,Aux!A:B,2,0),"Outros")</f>
        <v>Municípios</v>
      </c>
      <c r="L7172" s="2">
        <f t="shared" si="337"/>
        <v>2019</v>
      </c>
      <c r="M7172">
        <f t="shared" si="338"/>
        <v>26</v>
      </c>
    </row>
    <row r="7173" spans="1:13" x14ac:dyDescent="0.35">
      <c r="A7173" t="s">
        <v>92</v>
      </c>
      <c r="B7173">
        <v>506037258</v>
      </c>
      <c r="C7173">
        <v>169250</v>
      </c>
      <c r="D7173" t="s">
        <v>6098</v>
      </c>
      <c r="E7173" s="1">
        <v>43640.406377314815</v>
      </c>
      <c r="F7173">
        <v>13</v>
      </c>
      <c r="G7173" t="s">
        <v>476</v>
      </c>
      <c r="H7173">
        <v>340</v>
      </c>
      <c r="I7173" s="1">
        <v>43647.708333333336</v>
      </c>
      <c r="J7173" s="2">
        <f t="shared" si="336"/>
        <v>1</v>
      </c>
      <c r="K7173" s="2" t="str">
        <f>IFERROR(VLOOKUP(A7173,Aux!A:B,2,0),"Outros")</f>
        <v>Municípios</v>
      </c>
      <c r="L7173" s="2">
        <f t="shared" si="337"/>
        <v>2019</v>
      </c>
      <c r="M7173">
        <f t="shared" si="338"/>
        <v>26</v>
      </c>
    </row>
    <row r="7174" spans="1:13" x14ac:dyDescent="0.35">
      <c r="A7174" t="s">
        <v>122</v>
      </c>
      <c r="B7174">
        <v>506173968</v>
      </c>
      <c r="C7174">
        <v>169251</v>
      </c>
      <c r="D7174" t="s">
        <v>6362</v>
      </c>
      <c r="E7174" s="1">
        <v>43640.425104166665</v>
      </c>
      <c r="F7174">
        <v>13</v>
      </c>
      <c r="G7174" t="s">
        <v>33</v>
      </c>
      <c r="H7174">
        <v>360</v>
      </c>
      <c r="I7174" s="1">
        <v>43643.75</v>
      </c>
      <c r="J7174" s="2">
        <f t="shared" si="336"/>
        <v>1</v>
      </c>
      <c r="K7174" s="2" t="str">
        <f>IFERROR(VLOOKUP(A7174,Aux!A:B,2,0),"Outros")</f>
        <v>Municípios</v>
      </c>
      <c r="L7174" s="2">
        <f t="shared" si="337"/>
        <v>2019</v>
      </c>
      <c r="M7174">
        <f t="shared" si="338"/>
        <v>26</v>
      </c>
    </row>
    <row r="7175" spans="1:13" x14ac:dyDescent="0.35">
      <c r="A7175" t="s">
        <v>122</v>
      </c>
      <c r="B7175">
        <v>506173968</v>
      </c>
      <c r="C7175">
        <v>169252</v>
      </c>
      <c r="D7175" t="s">
        <v>6099</v>
      </c>
      <c r="E7175" s="1">
        <v>43640.432280092595</v>
      </c>
      <c r="F7175">
        <v>5</v>
      </c>
      <c r="G7175" t="s">
        <v>597</v>
      </c>
      <c r="H7175">
        <v>5</v>
      </c>
      <c r="I7175" s="1">
        <v>25569.708333333332</v>
      </c>
      <c r="J7175" s="2">
        <f t="shared" si="336"/>
        <v>1</v>
      </c>
      <c r="K7175" s="2" t="str">
        <f>IFERROR(VLOOKUP(A7175,Aux!A:B,2,0),"Outros")</f>
        <v>Municípios</v>
      </c>
      <c r="L7175" s="2">
        <f t="shared" si="337"/>
        <v>2019</v>
      </c>
      <c r="M7175">
        <f t="shared" si="338"/>
        <v>26</v>
      </c>
    </row>
    <row r="7176" spans="1:13" x14ac:dyDescent="0.35">
      <c r="A7176" t="s">
        <v>574</v>
      </c>
      <c r="B7176">
        <v>506791220</v>
      </c>
      <c r="C7176">
        <v>169254</v>
      </c>
      <c r="D7176" t="s">
        <v>6610</v>
      </c>
      <c r="E7176" s="1">
        <v>43640.445335648146</v>
      </c>
      <c r="F7176">
        <v>13</v>
      </c>
      <c r="G7176" t="s">
        <v>576</v>
      </c>
      <c r="H7176">
        <v>360</v>
      </c>
      <c r="I7176" s="1">
        <v>43647.999305555553</v>
      </c>
      <c r="J7176" s="2">
        <f t="shared" si="336"/>
        <v>1</v>
      </c>
      <c r="K7176" s="2" t="str">
        <f>IFERROR(VLOOKUP(A7176,Aux!A:B,2,0),"Outros")</f>
        <v>Municípios</v>
      </c>
      <c r="L7176" s="2">
        <f t="shared" si="337"/>
        <v>2019</v>
      </c>
      <c r="M7176">
        <f t="shared" si="338"/>
        <v>26</v>
      </c>
    </row>
    <row r="7177" spans="1:13" x14ac:dyDescent="0.35">
      <c r="A7177" t="s">
        <v>213</v>
      </c>
      <c r="B7177">
        <v>512012814</v>
      </c>
      <c r="C7177">
        <v>169256</v>
      </c>
      <c r="D7177" t="s">
        <v>6281</v>
      </c>
      <c r="E7177" s="1">
        <v>43640.455393518518</v>
      </c>
      <c r="F7177">
        <v>1</v>
      </c>
      <c r="G7177" t="s">
        <v>6282</v>
      </c>
      <c r="H7177">
        <v>340</v>
      </c>
      <c r="I7177" s="1">
        <v>43654.999305555553</v>
      </c>
      <c r="J7177" s="2">
        <f t="shared" si="336"/>
        <v>1</v>
      </c>
      <c r="K7177" s="2" t="str">
        <f>IFERROR(VLOOKUP(A7177,Aux!A:B,2,0),"Outros")</f>
        <v>Municípios</v>
      </c>
      <c r="L7177" s="2">
        <f t="shared" si="337"/>
        <v>2019</v>
      </c>
      <c r="M7177">
        <f t="shared" si="338"/>
        <v>26</v>
      </c>
    </row>
    <row r="7178" spans="1:13" x14ac:dyDescent="0.35">
      <c r="A7178" t="s">
        <v>275</v>
      </c>
      <c r="B7178">
        <v>505187531</v>
      </c>
      <c r="C7178">
        <v>169257</v>
      </c>
      <c r="D7178" t="s">
        <v>6308</v>
      </c>
      <c r="E7178" s="1">
        <v>43640.460092592592</v>
      </c>
      <c r="F7178">
        <v>13</v>
      </c>
      <c r="G7178" t="s">
        <v>277</v>
      </c>
      <c r="H7178">
        <v>360</v>
      </c>
      <c r="I7178" s="1">
        <v>43647.999305555553</v>
      </c>
      <c r="J7178" s="2">
        <f t="shared" si="336"/>
        <v>1</v>
      </c>
      <c r="K7178" s="2" t="str">
        <f>IFERROR(VLOOKUP(A7178,Aux!A:B,2,0),"Outros")</f>
        <v>Municípios</v>
      </c>
      <c r="L7178" s="2">
        <f t="shared" si="337"/>
        <v>2019</v>
      </c>
      <c r="M7178">
        <f t="shared" si="338"/>
        <v>26</v>
      </c>
    </row>
    <row r="7179" spans="1:13" x14ac:dyDescent="0.35">
      <c r="A7179" t="s">
        <v>213</v>
      </c>
      <c r="B7179">
        <v>512012814</v>
      </c>
      <c r="C7179">
        <v>169258</v>
      </c>
      <c r="D7179" t="s">
        <v>6100</v>
      </c>
      <c r="E7179" s="1">
        <v>43640.472581018519</v>
      </c>
      <c r="F7179">
        <v>1</v>
      </c>
      <c r="G7179" t="s">
        <v>215</v>
      </c>
      <c r="H7179">
        <v>340</v>
      </c>
      <c r="I7179" s="1">
        <v>43649.999305555553</v>
      </c>
      <c r="J7179" s="2">
        <f t="shared" si="336"/>
        <v>1</v>
      </c>
      <c r="K7179" s="2" t="str">
        <f>IFERROR(VLOOKUP(A7179,Aux!A:B,2,0),"Outros")</f>
        <v>Municípios</v>
      </c>
      <c r="L7179" s="2">
        <f t="shared" si="337"/>
        <v>2019</v>
      </c>
      <c r="M7179">
        <f t="shared" si="338"/>
        <v>26</v>
      </c>
    </row>
    <row r="7180" spans="1:13" x14ac:dyDescent="0.35">
      <c r="A7180" t="s">
        <v>171</v>
      </c>
      <c r="B7180">
        <v>504293125</v>
      </c>
      <c r="C7180">
        <v>169259</v>
      </c>
      <c r="D7180" t="s">
        <v>6101</v>
      </c>
      <c r="E7180" s="1">
        <v>43640.473009259258</v>
      </c>
      <c r="F7180">
        <v>13</v>
      </c>
      <c r="G7180" t="s">
        <v>451</v>
      </c>
      <c r="H7180">
        <v>360</v>
      </c>
      <c r="I7180" s="1">
        <v>43649.999305555553</v>
      </c>
      <c r="J7180" s="2">
        <f t="shared" si="336"/>
        <v>1</v>
      </c>
      <c r="K7180" s="2" t="str">
        <f>IFERROR(VLOOKUP(A7180,Aux!A:B,2,0),"Outros")</f>
        <v>Municípios</v>
      </c>
      <c r="L7180" s="2">
        <f t="shared" si="337"/>
        <v>2019</v>
      </c>
      <c r="M7180">
        <f t="shared" si="338"/>
        <v>26</v>
      </c>
    </row>
    <row r="7181" spans="1:13" x14ac:dyDescent="0.35">
      <c r="A7181" t="s">
        <v>12</v>
      </c>
      <c r="B7181">
        <v>508481287</v>
      </c>
      <c r="C7181">
        <v>169260</v>
      </c>
      <c r="D7181" t="s">
        <v>6283</v>
      </c>
      <c r="E7181" s="1">
        <v>43640.475844907407</v>
      </c>
      <c r="F7181">
        <v>1</v>
      </c>
      <c r="G7181" t="s">
        <v>14</v>
      </c>
      <c r="H7181">
        <v>360</v>
      </c>
      <c r="I7181" s="1">
        <v>43649.708333333336</v>
      </c>
      <c r="J7181" s="2">
        <f t="shared" si="336"/>
        <v>1</v>
      </c>
      <c r="K7181" s="2" t="str">
        <f>IFERROR(VLOOKUP(A7181,Aux!A:B,2,0),"Outros")</f>
        <v>Hospitais</v>
      </c>
      <c r="L7181" s="2">
        <f t="shared" si="337"/>
        <v>2019</v>
      </c>
      <c r="M7181">
        <f t="shared" si="338"/>
        <v>26</v>
      </c>
    </row>
    <row r="7182" spans="1:13" x14ac:dyDescent="0.35">
      <c r="A7182" t="s">
        <v>12</v>
      </c>
      <c r="B7182">
        <v>508481287</v>
      </c>
      <c r="C7182">
        <v>169261</v>
      </c>
      <c r="D7182" t="s">
        <v>6309</v>
      </c>
      <c r="E7182" s="1">
        <v>43640.478437500002</v>
      </c>
      <c r="F7182">
        <v>13</v>
      </c>
      <c r="G7182" t="s">
        <v>14</v>
      </c>
      <c r="H7182">
        <v>360</v>
      </c>
      <c r="I7182" s="1">
        <v>43648.708333333336</v>
      </c>
      <c r="J7182" s="2">
        <f t="shared" si="336"/>
        <v>1</v>
      </c>
      <c r="K7182" s="2" t="str">
        <f>IFERROR(VLOOKUP(A7182,Aux!A:B,2,0),"Outros")</f>
        <v>Hospitais</v>
      </c>
      <c r="L7182" s="2">
        <f t="shared" si="337"/>
        <v>2019</v>
      </c>
      <c r="M7182">
        <f t="shared" si="338"/>
        <v>26</v>
      </c>
    </row>
    <row r="7183" spans="1:13" x14ac:dyDescent="0.35">
      <c r="A7183" t="s">
        <v>275</v>
      </c>
      <c r="B7183">
        <v>505187531</v>
      </c>
      <c r="C7183">
        <v>169266</v>
      </c>
      <c r="E7183" s="1">
        <v>43640.494386574072</v>
      </c>
      <c r="F7183">
        <v>13</v>
      </c>
      <c r="G7183" t="s">
        <v>33</v>
      </c>
      <c r="H7183">
        <v>400</v>
      </c>
      <c r="J7183" s="2">
        <f t="shared" si="336"/>
        <v>1</v>
      </c>
      <c r="K7183" s="2" t="str">
        <f>IFERROR(VLOOKUP(A7183,Aux!A:B,2,0),"Outros")</f>
        <v>Municípios</v>
      </c>
      <c r="L7183" s="2">
        <f t="shared" si="337"/>
        <v>2019</v>
      </c>
      <c r="M7183">
        <f t="shared" si="338"/>
        <v>26</v>
      </c>
    </row>
    <row r="7184" spans="1:13" x14ac:dyDescent="0.35">
      <c r="A7184" t="s">
        <v>275</v>
      </c>
      <c r="B7184">
        <v>505187531</v>
      </c>
      <c r="C7184">
        <v>169267</v>
      </c>
      <c r="D7184" t="s">
        <v>6223</v>
      </c>
      <c r="E7184" s="1">
        <v>43640.496238425927</v>
      </c>
      <c r="F7184">
        <v>13</v>
      </c>
      <c r="G7184" t="s">
        <v>277</v>
      </c>
      <c r="H7184">
        <v>360</v>
      </c>
      <c r="I7184" s="1">
        <v>43650.999305555553</v>
      </c>
      <c r="J7184" s="2">
        <f t="shared" si="336"/>
        <v>1</v>
      </c>
      <c r="K7184" s="2" t="str">
        <f>IFERROR(VLOOKUP(A7184,Aux!A:B,2,0),"Outros")</f>
        <v>Municípios</v>
      </c>
      <c r="L7184" s="2">
        <f t="shared" si="337"/>
        <v>2019</v>
      </c>
      <c r="M7184">
        <f t="shared" si="338"/>
        <v>26</v>
      </c>
    </row>
    <row r="7185" spans="1:13" x14ac:dyDescent="0.35">
      <c r="A7185" t="s">
        <v>574</v>
      </c>
      <c r="B7185">
        <v>506791220</v>
      </c>
      <c r="C7185">
        <v>169268</v>
      </c>
      <c r="D7185" t="s">
        <v>6224</v>
      </c>
      <c r="E7185" s="1">
        <v>43640.500787037039</v>
      </c>
      <c r="F7185">
        <v>1</v>
      </c>
      <c r="G7185" t="s">
        <v>576</v>
      </c>
      <c r="H7185">
        <v>400</v>
      </c>
      <c r="I7185" s="1">
        <v>25569.999305555557</v>
      </c>
      <c r="J7185" s="2">
        <f t="shared" si="336"/>
        <v>1</v>
      </c>
      <c r="K7185" s="2" t="str">
        <f>IFERROR(VLOOKUP(A7185,Aux!A:B,2,0),"Outros")</f>
        <v>Municípios</v>
      </c>
      <c r="L7185" s="2">
        <f t="shared" si="337"/>
        <v>2019</v>
      </c>
      <c r="M7185">
        <f t="shared" si="338"/>
        <v>26</v>
      </c>
    </row>
    <row r="7186" spans="1:13" x14ac:dyDescent="0.35">
      <c r="A7186" t="s">
        <v>108</v>
      </c>
      <c r="B7186">
        <v>501222634</v>
      </c>
      <c r="C7186">
        <v>169269</v>
      </c>
      <c r="D7186" t="s">
        <v>6225</v>
      </c>
      <c r="E7186" s="1">
        <v>43640.501030092593</v>
      </c>
      <c r="F7186">
        <v>3</v>
      </c>
      <c r="G7186" t="s">
        <v>110</v>
      </c>
      <c r="H7186">
        <v>360</v>
      </c>
      <c r="I7186" s="1">
        <v>43649.999305555553</v>
      </c>
      <c r="J7186" s="2">
        <f t="shared" si="336"/>
        <v>1</v>
      </c>
      <c r="K7186" s="2" t="str">
        <f>IFERROR(VLOOKUP(A7186,Aux!A:B,2,0),"Outros")</f>
        <v>Municípios</v>
      </c>
      <c r="L7186" s="2">
        <f t="shared" si="337"/>
        <v>2019</v>
      </c>
      <c r="M7186">
        <f t="shared" si="338"/>
        <v>26</v>
      </c>
    </row>
    <row r="7187" spans="1:13" x14ac:dyDescent="0.35">
      <c r="A7187" t="s">
        <v>213</v>
      </c>
      <c r="B7187">
        <v>512012814</v>
      </c>
      <c r="C7187">
        <v>169270</v>
      </c>
      <c r="D7187" t="s">
        <v>6310</v>
      </c>
      <c r="E7187" s="1">
        <v>43640.515625</v>
      </c>
      <c r="F7187">
        <v>1</v>
      </c>
      <c r="G7187" t="s">
        <v>215</v>
      </c>
      <c r="H7187">
        <v>340</v>
      </c>
      <c r="I7187" s="1">
        <v>43657.999305555553</v>
      </c>
      <c r="J7187" s="2">
        <f t="shared" si="336"/>
        <v>1</v>
      </c>
      <c r="K7187" s="2" t="str">
        <f>IFERROR(VLOOKUP(A7187,Aux!A:B,2,0),"Outros")</f>
        <v>Municípios</v>
      </c>
      <c r="L7187" s="2">
        <f t="shared" si="337"/>
        <v>2019</v>
      </c>
      <c r="M7187">
        <f t="shared" si="338"/>
        <v>26</v>
      </c>
    </row>
    <row r="7188" spans="1:13" x14ac:dyDescent="0.35">
      <c r="A7188" t="s">
        <v>795</v>
      </c>
      <c r="B7188">
        <v>501692983</v>
      </c>
      <c r="C7188">
        <v>169271</v>
      </c>
      <c r="D7188" t="s">
        <v>6284</v>
      </c>
      <c r="E7188" s="1">
        <v>43640.518449074072</v>
      </c>
      <c r="F7188">
        <v>13</v>
      </c>
      <c r="G7188" t="s">
        <v>6285</v>
      </c>
      <c r="H7188">
        <v>340</v>
      </c>
      <c r="I7188" s="1">
        <v>43647.708333333336</v>
      </c>
      <c r="J7188" s="2">
        <f t="shared" si="336"/>
        <v>1</v>
      </c>
      <c r="K7188" s="2" t="str">
        <f>IFERROR(VLOOKUP(A7188,Aux!A:B,2,0),"Outros")</f>
        <v>Outros</v>
      </c>
      <c r="L7188" s="2">
        <f t="shared" si="337"/>
        <v>2019</v>
      </c>
      <c r="M7188">
        <f t="shared" si="338"/>
        <v>26</v>
      </c>
    </row>
    <row r="7189" spans="1:13" x14ac:dyDescent="0.35">
      <c r="A7189" t="s">
        <v>118</v>
      </c>
      <c r="B7189">
        <v>680015019</v>
      </c>
      <c r="C7189">
        <v>169272</v>
      </c>
      <c r="D7189" t="s">
        <v>6311</v>
      </c>
      <c r="E7189" s="1">
        <v>43640.530173611114</v>
      </c>
      <c r="F7189">
        <v>13</v>
      </c>
      <c r="G7189" t="s">
        <v>1146</v>
      </c>
      <c r="H7189">
        <v>360</v>
      </c>
      <c r="I7189" s="1">
        <v>43646.999305555553</v>
      </c>
      <c r="J7189" s="2">
        <f t="shared" si="336"/>
        <v>1</v>
      </c>
      <c r="K7189" s="2" t="str">
        <f>IFERROR(VLOOKUP(A7189,Aux!A:B,2,0),"Outros")</f>
        <v>Águas e resíduos</v>
      </c>
      <c r="L7189" s="2">
        <f t="shared" si="337"/>
        <v>2019</v>
      </c>
      <c r="M7189">
        <f t="shared" si="338"/>
        <v>26</v>
      </c>
    </row>
    <row r="7190" spans="1:13" x14ac:dyDescent="0.35">
      <c r="A7190" t="s">
        <v>461</v>
      </c>
      <c r="B7190">
        <v>511010435</v>
      </c>
      <c r="C7190">
        <v>169273</v>
      </c>
      <c r="D7190" t="s">
        <v>6286</v>
      </c>
      <c r="E7190" s="1">
        <v>43640.562824074077</v>
      </c>
      <c r="F7190">
        <v>13</v>
      </c>
      <c r="G7190" t="s">
        <v>1286</v>
      </c>
      <c r="H7190">
        <v>360</v>
      </c>
      <c r="I7190" s="1">
        <v>43656.916666666664</v>
      </c>
      <c r="J7190" s="2">
        <f t="shared" si="336"/>
        <v>1</v>
      </c>
      <c r="K7190" s="2" t="str">
        <f>IFERROR(VLOOKUP(A7190,Aux!A:B,2,0),"Outros")</f>
        <v>Outros</v>
      </c>
      <c r="L7190" s="2">
        <f t="shared" si="337"/>
        <v>2019</v>
      </c>
      <c r="M7190">
        <f t="shared" si="338"/>
        <v>26</v>
      </c>
    </row>
    <row r="7191" spans="1:13" x14ac:dyDescent="0.35">
      <c r="A7191" t="s">
        <v>1080</v>
      </c>
      <c r="B7191">
        <v>506849635</v>
      </c>
      <c r="C7191">
        <v>169274</v>
      </c>
      <c r="D7191" t="s">
        <v>6287</v>
      </c>
      <c r="E7191" s="1">
        <v>43640.567245370374</v>
      </c>
      <c r="F7191">
        <v>3</v>
      </c>
      <c r="G7191" t="s">
        <v>4459</v>
      </c>
      <c r="H7191">
        <v>340</v>
      </c>
      <c r="I7191" s="1">
        <v>43673.999305555553</v>
      </c>
      <c r="J7191" s="2">
        <f t="shared" si="336"/>
        <v>1</v>
      </c>
      <c r="K7191" s="2" t="str">
        <f>IFERROR(VLOOKUP(A7191,Aux!A:B,2,0),"Outros")</f>
        <v>Municípios</v>
      </c>
      <c r="L7191" s="2">
        <f t="shared" si="337"/>
        <v>2019</v>
      </c>
      <c r="M7191">
        <f t="shared" si="338"/>
        <v>26</v>
      </c>
    </row>
    <row r="7192" spans="1:13" x14ac:dyDescent="0.35">
      <c r="A7192" t="s">
        <v>512</v>
      </c>
      <c r="B7192">
        <v>506821480</v>
      </c>
      <c r="C7192">
        <v>169275</v>
      </c>
      <c r="D7192" t="s">
        <v>6288</v>
      </c>
      <c r="E7192" s="1">
        <v>43640.570185185185</v>
      </c>
      <c r="F7192">
        <v>13</v>
      </c>
      <c r="G7192" t="s">
        <v>653</v>
      </c>
      <c r="H7192">
        <v>340</v>
      </c>
      <c r="I7192" s="1">
        <v>43645.999305555553</v>
      </c>
      <c r="J7192" s="2">
        <f t="shared" si="336"/>
        <v>1</v>
      </c>
      <c r="K7192" s="2" t="str">
        <f>IFERROR(VLOOKUP(A7192,Aux!A:B,2,0),"Outros")</f>
        <v>Municípios</v>
      </c>
      <c r="L7192" s="2">
        <f t="shared" si="337"/>
        <v>2019</v>
      </c>
      <c r="M7192">
        <f t="shared" si="338"/>
        <v>26</v>
      </c>
    </row>
    <row r="7193" spans="1:13" x14ac:dyDescent="0.35">
      <c r="A7193" t="s">
        <v>12</v>
      </c>
      <c r="B7193">
        <v>508481287</v>
      </c>
      <c r="C7193">
        <v>169276</v>
      </c>
      <c r="D7193" t="s">
        <v>6289</v>
      </c>
      <c r="E7193" s="1">
        <v>43640.579733796294</v>
      </c>
      <c r="F7193">
        <v>1</v>
      </c>
      <c r="G7193" t="s">
        <v>14</v>
      </c>
      <c r="H7193">
        <v>360</v>
      </c>
      <c r="I7193" s="1">
        <v>43649.708333333336</v>
      </c>
      <c r="J7193" s="2">
        <f t="shared" si="336"/>
        <v>1</v>
      </c>
      <c r="K7193" s="2" t="str">
        <f>IFERROR(VLOOKUP(A7193,Aux!A:B,2,0),"Outros")</f>
        <v>Hospitais</v>
      </c>
      <c r="L7193" s="2">
        <f t="shared" si="337"/>
        <v>2019</v>
      </c>
      <c r="M7193">
        <f t="shared" si="338"/>
        <v>26</v>
      </c>
    </row>
    <row r="7194" spans="1:13" x14ac:dyDescent="0.35">
      <c r="A7194" t="s">
        <v>574</v>
      </c>
      <c r="B7194">
        <v>506791220</v>
      </c>
      <c r="C7194">
        <v>169277</v>
      </c>
      <c r="D7194" t="s">
        <v>6224</v>
      </c>
      <c r="E7194" s="1">
        <v>43640.583657407406</v>
      </c>
      <c r="F7194">
        <v>1</v>
      </c>
      <c r="G7194" t="s">
        <v>576</v>
      </c>
      <c r="H7194">
        <v>400</v>
      </c>
      <c r="I7194" s="1">
        <v>25569.999305555557</v>
      </c>
      <c r="J7194" s="2">
        <f t="shared" si="336"/>
        <v>1</v>
      </c>
      <c r="K7194" s="2" t="str">
        <f>IFERROR(VLOOKUP(A7194,Aux!A:B,2,0),"Outros")</f>
        <v>Municípios</v>
      </c>
      <c r="L7194" s="2">
        <f t="shared" si="337"/>
        <v>2019</v>
      </c>
      <c r="M7194">
        <f t="shared" si="338"/>
        <v>26</v>
      </c>
    </row>
    <row r="7195" spans="1:13" x14ac:dyDescent="0.35">
      <c r="A7195" t="s">
        <v>512</v>
      </c>
      <c r="B7195">
        <v>506821480</v>
      </c>
      <c r="C7195">
        <v>169278</v>
      </c>
      <c r="D7195" t="s">
        <v>6290</v>
      </c>
      <c r="E7195" s="1">
        <v>43640.587939814817</v>
      </c>
      <c r="F7195">
        <v>13</v>
      </c>
      <c r="G7195" t="s">
        <v>975</v>
      </c>
      <c r="H7195">
        <v>340</v>
      </c>
      <c r="I7195" s="1">
        <v>43645.999305555553</v>
      </c>
      <c r="J7195" s="2">
        <f t="shared" si="336"/>
        <v>1</v>
      </c>
      <c r="K7195" s="2" t="str">
        <f>IFERROR(VLOOKUP(A7195,Aux!A:B,2,0),"Outros")</f>
        <v>Municípios</v>
      </c>
      <c r="L7195" s="2">
        <f t="shared" si="337"/>
        <v>2019</v>
      </c>
      <c r="M7195">
        <f t="shared" si="338"/>
        <v>26</v>
      </c>
    </row>
    <row r="7196" spans="1:13" x14ac:dyDescent="0.35">
      <c r="A7196" t="s">
        <v>389</v>
      </c>
      <c r="B7196">
        <v>506722422</v>
      </c>
      <c r="C7196">
        <v>169279</v>
      </c>
      <c r="D7196" t="s">
        <v>6291</v>
      </c>
      <c r="E7196" s="1">
        <v>43640.589502314811</v>
      </c>
      <c r="F7196">
        <v>1</v>
      </c>
      <c r="G7196" t="s">
        <v>6292</v>
      </c>
      <c r="H7196">
        <v>340</v>
      </c>
      <c r="I7196" s="1">
        <v>43646.999305555553</v>
      </c>
      <c r="J7196" s="2">
        <f t="shared" si="336"/>
        <v>1</v>
      </c>
      <c r="K7196" s="2" t="str">
        <f>IFERROR(VLOOKUP(A7196,Aux!A:B,2,0),"Outros")</f>
        <v>Municípios</v>
      </c>
      <c r="L7196" s="2">
        <f t="shared" si="337"/>
        <v>2019</v>
      </c>
      <c r="M7196">
        <f t="shared" si="338"/>
        <v>26</v>
      </c>
    </row>
    <row r="7197" spans="1:13" x14ac:dyDescent="0.35">
      <c r="A7197" t="s">
        <v>197</v>
      </c>
      <c r="B7197">
        <v>506334562</v>
      </c>
      <c r="C7197">
        <v>169280</v>
      </c>
      <c r="D7197" t="s">
        <v>6293</v>
      </c>
      <c r="E7197" s="1">
        <v>43640.590277777781</v>
      </c>
      <c r="F7197">
        <v>1</v>
      </c>
      <c r="G7197" t="s">
        <v>625</v>
      </c>
      <c r="H7197">
        <v>360</v>
      </c>
      <c r="I7197" s="1">
        <v>43648.999305555553</v>
      </c>
      <c r="J7197" s="2">
        <f t="shared" si="336"/>
        <v>1</v>
      </c>
      <c r="K7197" s="2" t="str">
        <f>IFERROR(VLOOKUP(A7197,Aux!A:B,2,0),"Outros")</f>
        <v>Municípios</v>
      </c>
      <c r="L7197" s="2">
        <f t="shared" si="337"/>
        <v>2019</v>
      </c>
      <c r="M7197">
        <f t="shared" si="338"/>
        <v>26</v>
      </c>
    </row>
    <row r="7198" spans="1:13" x14ac:dyDescent="0.35">
      <c r="A7198" t="s">
        <v>105</v>
      </c>
      <c r="B7198">
        <v>503311332</v>
      </c>
      <c r="C7198">
        <v>169281</v>
      </c>
      <c r="D7198" t="s">
        <v>5880</v>
      </c>
      <c r="E7198" s="1">
        <v>43640.597881944443</v>
      </c>
      <c r="F7198">
        <v>3</v>
      </c>
      <c r="G7198" t="s">
        <v>107</v>
      </c>
      <c r="H7198">
        <v>360</v>
      </c>
      <c r="I7198" s="1">
        <v>43661.708333333336</v>
      </c>
      <c r="J7198" s="2">
        <f t="shared" si="336"/>
        <v>1</v>
      </c>
      <c r="K7198" s="2" t="str">
        <f>IFERROR(VLOOKUP(A7198,Aux!A:B,2,0),"Outros")</f>
        <v>Municípios</v>
      </c>
      <c r="L7198" s="2">
        <f t="shared" si="337"/>
        <v>2019</v>
      </c>
      <c r="M7198">
        <f t="shared" si="338"/>
        <v>26</v>
      </c>
    </row>
    <row r="7199" spans="1:13" x14ac:dyDescent="0.35">
      <c r="A7199" t="s">
        <v>57</v>
      </c>
      <c r="B7199">
        <v>501294104</v>
      </c>
      <c r="C7199">
        <v>169282</v>
      </c>
      <c r="D7199" t="s">
        <v>5881</v>
      </c>
      <c r="E7199" s="1">
        <v>43640.599965277775</v>
      </c>
      <c r="F7199">
        <v>13</v>
      </c>
      <c r="G7199" t="s">
        <v>59</v>
      </c>
      <c r="H7199">
        <v>360</v>
      </c>
      <c r="I7199" s="1">
        <v>43646.999305555553</v>
      </c>
      <c r="J7199" s="2">
        <f t="shared" si="336"/>
        <v>1</v>
      </c>
      <c r="K7199" s="2" t="str">
        <f>IFERROR(VLOOKUP(A7199,Aux!A:B,2,0),"Outros")</f>
        <v>Municípios</v>
      </c>
      <c r="L7199" s="2">
        <f t="shared" si="337"/>
        <v>2019</v>
      </c>
      <c r="M7199">
        <f t="shared" si="338"/>
        <v>26</v>
      </c>
    </row>
    <row r="7200" spans="1:13" x14ac:dyDescent="0.35">
      <c r="A7200" t="s">
        <v>27</v>
      </c>
      <c r="B7200">
        <v>505584760</v>
      </c>
      <c r="C7200">
        <v>169283</v>
      </c>
      <c r="D7200" t="s">
        <v>6102</v>
      </c>
      <c r="E7200" s="1">
        <v>43640.60260416667</v>
      </c>
      <c r="F7200">
        <v>1</v>
      </c>
      <c r="G7200" t="s">
        <v>6103</v>
      </c>
      <c r="H7200">
        <v>5</v>
      </c>
      <c r="I7200" s="1">
        <v>43652.999305555553</v>
      </c>
      <c r="J7200" s="2">
        <f t="shared" si="336"/>
        <v>1</v>
      </c>
      <c r="K7200" s="2" t="str">
        <f>IFERROR(VLOOKUP(A7200,Aux!A:B,2,0),"Outros")</f>
        <v>Municípios</v>
      </c>
      <c r="L7200" s="2">
        <f t="shared" si="337"/>
        <v>2019</v>
      </c>
      <c r="M7200">
        <f t="shared" si="338"/>
        <v>26</v>
      </c>
    </row>
    <row r="7201" spans="1:13" x14ac:dyDescent="0.35">
      <c r="A7201" t="s">
        <v>108</v>
      </c>
      <c r="B7201">
        <v>501222634</v>
      </c>
      <c r="C7201">
        <v>169284</v>
      </c>
      <c r="D7201" t="s">
        <v>6611</v>
      </c>
      <c r="E7201" s="1">
        <v>43640.603587962964</v>
      </c>
      <c r="F7201">
        <v>13</v>
      </c>
      <c r="G7201" t="s">
        <v>110</v>
      </c>
      <c r="H7201">
        <v>360</v>
      </c>
      <c r="I7201" s="1">
        <v>43646.999305555553</v>
      </c>
      <c r="J7201" s="2">
        <f t="shared" si="336"/>
        <v>1</v>
      </c>
      <c r="K7201" s="2" t="str">
        <f>IFERROR(VLOOKUP(A7201,Aux!A:B,2,0),"Outros")</f>
        <v>Municípios</v>
      </c>
      <c r="L7201" s="2">
        <f t="shared" si="337"/>
        <v>2019</v>
      </c>
      <c r="M7201">
        <f t="shared" si="338"/>
        <v>26</v>
      </c>
    </row>
    <row r="7202" spans="1:13" x14ac:dyDescent="0.35">
      <c r="A7202" t="s">
        <v>633</v>
      </c>
      <c r="B7202">
        <v>506617599</v>
      </c>
      <c r="C7202">
        <v>169285</v>
      </c>
      <c r="D7202" t="s">
        <v>6294</v>
      </c>
      <c r="E7202" s="1">
        <v>43640.606423611112</v>
      </c>
      <c r="F7202">
        <v>13</v>
      </c>
      <c r="G7202" t="s">
        <v>635</v>
      </c>
      <c r="H7202">
        <v>340</v>
      </c>
      <c r="I7202" s="1">
        <v>43651.999305555553</v>
      </c>
      <c r="J7202" s="2">
        <f t="shared" si="336"/>
        <v>1</v>
      </c>
      <c r="K7202" s="2" t="str">
        <f>IFERROR(VLOOKUP(A7202,Aux!A:B,2,0),"Outros")</f>
        <v>Municípios</v>
      </c>
      <c r="L7202" s="2">
        <f t="shared" si="337"/>
        <v>2019</v>
      </c>
      <c r="M7202">
        <f t="shared" si="338"/>
        <v>26</v>
      </c>
    </row>
    <row r="7203" spans="1:13" x14ac:dyDescent="0.35">
      <c r="A7203" t="s">
        <v>133</v>
      </c>
      <c r="B7203">
        <v>503539473</v>
      </c>
      <c r="C7203">
        <v>169286</v>
      </c>
      <c r="E7203" s="1">
        <v>43640.607800925929</v>
      </c>
      <c r="F7203">
        <v>3</v>
      </c>
      <c r="G7203" t="s">
        <v>33</v>
      </c>
      <c r="H7203">
        <v>400</v>
      </c>
      <c r="J7203" s="2">
        <f t="shared" si="336"/>
        <v>1</v>
      </c>
      <c r="K7203" s="2" t="str">
        <f>IFERROR(VLOOKUP(A7203,Aux!A:B,2,0),"Outros")</f>
        <v>Municípios</v>
      </c>
      <c r="L7203" s="2">
        <f t="shared" si="337"/>
        <v>2019</v>
      </c>
      <c r="M7203">
        <f t="shared" si="338"/>
        <v>26</v>
      </c>
    </row>
    <row r="7204" spans="1:13" x14ac:dyDescent="0.35">
      <c r="A7204" t="s">
        <v>122</v>
      </c>
      <c r="B7204">
        <v>506173968</v>
      </c>
      <c r="C7204">
        <v>169287</v>
      </c>
      <c r="E7204" s="1">
        <v>43640.610798611109</v>
      </c>
      <c r="F7204">
        <v>3</v>
      </c>
      <c r="G7204" t="s">
        <v>33</v>
      </c>
      <c r="H7204">
        <v>400</v>
      </c>
      <c r="J7204" s="2">
        <f t="shared" si="336"/>
        <v>1</v>
      </c>
      <c r="K7204" s="2" t="str">
        <f>IFERROR(VLOOKUP(A7204,Aux!A:B,2,0),"Outros")</f>
        <v>Municípios</v>
      </c>
      <c r="L7204" s="2">
        <f t="shared" si="337"/>
        <v>2019</v>
      </c>
      <c r="M7204">
        <f t="shared" si="338"/>
        <v>26</v>
      </c>
    </row>
    <row r="7205" spans="1:13" x14ac:dyDescent="0.35">
      <c r="A7205" t="s">
        <v>122</v>
      </c>
      <c r="B7205">
        <v>506173968</v>
      </c>
      <c r="C7205">
        <v>169288</v>
      </c>
      <c r="D7205" t="s">
        <v>5997</v>
      </c>
      <c r="E7205" s="1">
        <v>43640.61246527778</v>
      </c>
      <c r="F7205">
        <v>1</v>
      </c>
      <c r="G7205" t="s">
        <v>33</v>
      </c>
      <c r="H7205">
        <v>360</v>
      </c>
      <c r="I7205" s="1">
        <v>43645.75</v>
      </c>
      <c r="J7205" s="2">
        <f t="shared" si="336"/>
        <v>1</v>
      </c>
      <c r="K7205" s="2" t="str">
        <f>IFERROR(VLOOKUP(A7205,Aux!A:B,2,0),"Outros")</f>
        <v>Municípios</v>
      </c>
      <c r="L7205" s="2">
        <f t="shared" si="337"/>
        <v>2019</v>
      </c>
      <c r="M7205">
        <f t="shared" si="338"/>
        <v>26</v>
      </c>
    </row>
    <row r="7206" spans="1:13" x14ac:dyDescent="0.35">
      <c r="A7206" t="s">
        <v>150</v>
      </c>
      <c r="B7206">
        <v>505309939</v>
      </c>
      <c r="C7206">
        <v>169289</v>
      </c>
      <c r="D7206" t="s">
        <v>5998</v>
      </c>
      <c r="E7206" s="1">
        <v>43640.614988425928</v>
      </c>
      <c r="F7206">
        <v>13</v>
      </c>
      <c r="G7206" t="s">
        <v>152</v>
      </c>
      <c r="H7206">
        <v>360</v>
      </c>
      <c r="I7206" s="1">
        <v>43647.6875</v>
      </c>
      <c r="J7206" s="2">
        <f t="shared" si="336"/>
        <v>1</v>
      </c>
      <c r="K7206" s="2" t="str">
        <f>IFERROR(VLOOKUP(A7206,Aux!A:B,2,0),"Outros")</f>
        <v>Municípios</v>
      </c>
      <c r="L7206" s="2">
        <f t="shared" si="337"/>
        <v>2019</v>
      </c>
      <c r="M7206">
        <f t="shared" si="338"/>
        <v>26</v>
      </c>
    </row>
    <row r="7207" spans="1:13" x14ac:dyDescent="0.35">
      <c r="A7207" t="s">
        <v>60</v>
      </c>
      <c r="B7207">
        <v>505456010</v>
      </c>
      <c r="C7207">
        <v>169290</v>
      </c>
      <c r="D7207" t="s">
        <v>6295</v>
      </c>
      <c r="E7207" s="1">
        <v>43640.615798611114</v>
      </c>
      <c r="F7207">
        <v>13</v>
      </c>
      <c r="G7207" t="s">
        <v>62</v>
      </c>
      <c r="H7207">
        <v>360</v>
      </c>
      <c r="I7207" s="1">
        <v>43646.999305555553</v>
      </c>
      <c r="J7207" s="2">
        <f t="shared" si="336"/>
        <v>1</v>
      </c>
      <c r="K7207" s="2" t="str">
        <f>IFERROR(VLOOKUP(A7207,Aux!A:B,2,0),"Outros")</f>
        <v>Municípios</v>
      </c>
      <c r="L7207" s="2">
        <f t="shared" si="337"/>
        <v>2019</v>
      </c>
      <c r="M7207">
        <f t="shared" si="338"/>
        <v>26</v>
      </c>
    </row>
    <row r="7208" spans="1:13" x14ac:dyDescent="0.35">
      <c r="A7208" t="s">
        <v>574</v>
      </c>
      <c r="B7208">
        <v>506791220</v>
      </c>
      <c r="C7208">
        <v>169291</v>
      </c>
      <c r="D7208" t="s">
        <v>6612</v>
      </c>
      <c r="E7208" s="1">
        <v>43640.619976851849</v>
      </c>
      <c r="F7208">
        <v>1</v>
      </c>
      <c r="G7208" t="s">
        <v>576</v>
      </c>
      <c r="H7208">
        <v>360</v>
      </c>
      <c r="I7208" s="1">
        <v>43647.999305555553</v>
      </c>
      <c r="J7208" s="2">
        <f t="shared" si="336"/>
        <v>1</v>
      </c>
      <c r="K7208" s="2" t="str">
        <f>IFERROR(VLOOKUP(A7208,Aux!A:B,2,0),"Outros")</f>
        <v>Municípios</v>
      </c>
      <c r="L7208" s="2">
        <f t="shared" si="337"/>
        <v>2019</v>
      </c>
      <c r="M7208">
        <f t="shared" si="338"/>
        <v>26</v>
      </c>
    </row>
    <row r="7209" spans="1:13" x14ac:dyDescent="0.35">
      <c r="A7209" t="s">
        <v>230</v>
      </c>
      <c r="B7209">
        <v>501135960</v>
      </c>
      <c r="C7209">
        <v>169292</v>
      </c>
      <c r="D7209" t="s">
        <v>6312</v>
      </c>
      <c r="E7209" s="1">
        <v>43640.623067129629</v>
      </c>
      <c r="F7209">
        <v>3</v>
      </c>
      <c r="G7209" t="s">
        <v>2683</v>
      </c>
      <c r="H7209">
        <v>5</v>
      </c>
      <c r="I7209" s="1">
        <v>43653.708333333336</v>
      </c>
      <c r="J7209" s="2">
        <f t="shared" si="336"/>
        <v>1</v>
      </c>
      <c r="K7209" s="2" t="str">
        <f>IFERROR(VLOOKUP(A7209,Aux!A:B,2,0),"Outros")</f>
        <v>Municípios</v>
      </c>
      <c r="L7209" s="2">
        <f t="shared" si="337"/>
        <v>2019</v>
      </c>
      <c r="M7209">
        <f t="shared" si="338"/>
        <v>26</v>
      </c>
    </row>
    <row r="7210" spans="1:13" x14ac:dyDescent="0.35">
      <c r="A7210" t="s">
        <v>275</v>
      </c>
      <c r="B7210">
        <v>505187531</v>
      </c>
      <c r="C7210">
        <v>169293</v>
      </c>
      <c r="D7210" t="s">
        <v>5882</v>
      </c>
      <c r="E7210" s="1">
        <v>43640.630902777775</v>
      </c>
      <c r="F7210">
        <v>13</v>
      </c>
      <c r="G7210" t="s">
        <v>277</v>
      </c>
      <c r="H7210">
        <v>360</v>
      </c>
      <c r="I7210" s="1">
        <v>43650.999305555553</v>
      </c>
      <c r="J7210" s="2">
        <f t="shared" si="336"/>
        <v>1</v>
      </c>
      <c r="K7210" s="2" t="str">
        <f>IFERROR(VLOOKUP(A7210,Aux!A:B,2,0),"Outros")</f>
        <v>Municípios</v>
      </c>
      <c r="L7210" s="2">
        <f t="shared" si="337"/>
        <v>2019</v>
      </c>
      <c r="M7210">
        <f t="shared" si="338"/>
        <v>26</v>
      </c>
    </row>
    <row r="7211" spans="1:13" x14ac:dyDescent="0.35">
      <c r="A7211" t="s">
        <v>461</v>
      </c>
      <c r="B7211">
        <v>511010435</v>
      </c>
      <c r="C7211">
        <v>169294</v>
      </c>
      <c r="D7211" t="s">
        <v>6613</v>
      </c>
      <c r="E7211" s="1">
        <v>43640.633217592593</v>
      </c>
      <c r="F7211">
        <v>13</v>
      </c>
      <c r="G7211" t="s">
        <v>3957</v>
      </c>
      <c r="H7211">
        <v>5</v>
      </c>
      <c r="I7211" s="1">
        <v>43650.916666666664</v>
      </c>
      <c r="J7211" s="2">
        <f t="shared" si="336"/>
        <v>1</v>
      </c>
      <c r="K7211" s="2" t="str">
        <f>IFERROR(VLOOKUP(A7211,Aux!A:B,2,0),"Outros")</f>
        <v>Outros</v>
      </c>
      <c r="L7211" s="2">
        <f t="shared" si="337"/>
        <v>2019</v>
      </c>
      <c r="M7211">
        <f t="shared" si="338"/>
        <v>26</v>
      </c>
    </row>
    <row r="7212" spans="1:13" x14ac:dyDescent="0.35">
      <c r="A7212" t="s">
        <v>60</v>
      </c>
      <c r="B7212">
        <v>505456010</v>
      </c>
      <c r="C7212">
        <v>169295</v>
      </c>
      <c r="D7212" t="s">
        <v>6104</v>
      </c>
      <c r="E7212" s="1">
        <v>43640.635162037041</v>
      </c>
      <c r="F7212">
        <v>13</v>
      </c>
      <c r="G7212" t="s">
        <v>62</v>
      </c>
      <c r="H7212">
        <v>360</v>
      </c>
      <c r="I7212" s="1">
        <v>43648.999305555553</v>
      </c>
      <c r="J7212" s="2">
        <f t="shared" si="336"/>
        <v>1</v>
      </c>
      <c r="K7212" s="2" t="str">
        <f>IFERROR(VLOOKUP(A7212,Aux!A:B,2,0),"Outros")</f>
        <v>Municípios</v>
      </c>
      <c r="L7212" s="2">
        <f t="shared" si="337"/>
        <v>2019</v>
      </c>
      <c r="M7212">
        <f t="shared" si="338"/>
        <v>26</v>
      </c>
    </row>
    <row r="7213" spans="1:13" x14ac:dyDescent="0.35">
      <c r="A7213" t="s">
        <v>27</v>
      </c>
      <c r="B7213">
        <v>505584760</v>
      </c>
      <c r="C7213">
        <v>169296</v>
      </c>
      <c r="E7213" s="1">
        <v>43640.635706018518</v>
      </c>
      <c r="F7213">
        <v>1</v>
      </c>
      <c r="G7213" t="s">
        <v>33</v>
      </c>
      <c r="H7213">
        <v>400</v>
      </c>
      <c r="J7213" s="2">
        <f t="shared" si="336"/>
        <v>1</v>
      </c>
      <c r="K7213" s="2" t="str">
        <f>IFERROR(VLOOKUP(A7213,Aux!A:B,2,0),"Outros")</f>
        <v>Municípios</v>
      </c>
      <c r="L7213" s="2">
        <f t="shared" si="337"/>
        <v>2019</v>
      </c>
      <c r="M7213">
        <f t="shared" si="338"/>
        <v>26</v>
      </c>
    </row>
    <row r="7214" spans="1:13" x14ac:dyDescent="0.35">
      <c r="A7214" t="s">
        <v>37</v>
      </c>
      <c r="B7214">
        <v>506187543</v>
      </c>
      <c r="C7214">
        <v>169297</v>
      </c>
      <c r="D7214" t="s">
        <v>5883</v>
      </c>
      <c r="E7214" s="1">
        <v>43640.642106481479</v>
      </c>
      <c r="F7214">
        <v>13</v>
      </c>
      <c r="G7214" t="s">
        <v>80</v>
      </c>
      <c r="H7214">
        <v>360</v>
      </c>
      <c r="I7214" s="1">
        <v>43646.999305555553</v>
      </c>
      <c r="J7214" s="2">
        <f t="shared" si="336"/>
        <v>1</v>
      </c>
      <c r="K7214" s="2" t="str">
        <f>IFERROR(VLOOKUP(A7214,Aux!A:B,2,0),"Outros")</f>
        <v>Municípios</v>
      </c>
      <c r="L7214" s="2">
        <f t="shared" si="337"/>
        <v>2019</v>
      </c>
      <c r="M7214">
        <f t="shared" si="338"/>
        <v>26</v>
      </c>
    </row>
    <row r="7215" spans="1:13" x14ac:dyDescent="0.35">
      <c r="A7215" t="s">
        <v>15</v>
      </c>
      <c r="B7215">
        <v>503541567</v>
      </c>
      <c r="C7215">
        <v>169298</v>
      </c>
      <c r="D7215" t="s">
        <v>6105</v>
      </c>
      <c r="E7215" s="1">
        <v>43640.647037037037</v>
      </c>
      <c r="F7215">
        <v>13</v>
      </c>
      <c r="G7215" t="s">
        <v>1062</v>
      </c>
      <c r="H7215">
        <v>340</v>
      </c>
      <c r="I7215" s="1">
        <v>43650.999305555553</v>
      </c>
      <c r="J7215" s="2">
        <f t="shared" si="336"/>
        <v>1</v>
      </c>
      <c r="K7215" s="2" t="str">
        <f>IFERROR(VLOOKUP(A7215,Aux!A:B,2,0),"Outros")</f>
        <v>Municípios</v>
      </c>
      <c r="L7215" s="2">
        <f t="shared" si="337"/>
        <v>2019</v>
      </c>
      <c r="M7215">
        <f t="shared" si="338"/>
        <v>26</v>
      </c>
    </row>
    <row r="7216" spans="1:13" x14ac:dyDescent="0.35">
      <c r="A7216" t="s">
        <v>188</v>
      </c>
      <c r="B7216">
        <v>502130040</v>
      </c>
      <c r="C7216">
        <v>169300</v>
      </c>
      <c r="D7216" t="s">
        <v>5884</v>
      </c>
      <c r="E7216" s="1">
        <v>43640.64744212963</v>
      </c>
      <c r="F7216">
        <v>13</v>
      </c>
      <c r="G7216" t="s">
        <v>190</v>
      </c>
      <c r="H7216">
        <v>340</v>
      </c>
      <c r="I7216" s="1">
        <v>43650.708333333336</v>
      </c>
      <c r="J7216" s="2">
        <f t="shared" si="336"/>
        <v>1</v>
      </c>
      <c r="K7216" s="2" t="str">
        <f>IFERROR(VLOOKUP(A7216,Aux!A:B,2,0),"Outros")</f>
        <v>Municípios</v>
      </c>
      <c r="L7216" s="2">
        <f t="shared" si="337"/>
        <v>2019</v>
      </c>
      <c r="M7216">
        <f t="shared" si="338"/>
        <v>26</v>
      </c>
    </row>
    <row r="7217" spans="1:13" x14ac:dyDescent="0.35">
      <c r="A7217" t="s">
        <v>782</v>
      </c>
      <c r="B7217">
        <v>508754496</v>
      </c>
      <c r="C7217">
        <v>169301</v>
      </c>
      <c r="D7217" t="s">
        <v>6106</v>
      </c>
      <c r="E7217" s="1">
        <v>43640.655740740738</v>
      </c>
      <c r="F7217">
        <v>13</v>
      </c>
      <c r="G7217" t="s">
        <v>266</v>
      </c>
      <c r="H7217">
        <v>360</v>
      </c>
      <c r="I7217" s="1">
        <v>43752.999305555553</v>
      </c>
      <c r="J7217" s="2">
        <f t="shared" si="336"/>
        <v>1</v>
      </c>
      <c r="K7217" s="2" t="str">
        <f>IFERROR(VLOOKUP(A7217,Aux!A:B,2,0),"Outros")</f>
        <v>Municípios</v>
      </c>
      <c r="L7217" s="2">
        <f t="shared" si="337"/>
        <v>2019</v>
      </c>
      <c r="M7217">
        <f t="shared" si="338"/>
        <v>26</v>
      </c>
    </row>
    <row r="7218" spans="1:13" x14ac:dyDescent="0.35">
      <c r="A7218" t="s">
        <v>140</v>
      </c>
      <c r="B7218">
        <v>506614913</v>
      </c>
      <c r="C7218">
        <v>169302</v>
      </c>
      <c r="D7218" t="s">
        <v>6614</v>
      </c>
      <c r="E7218" s="1">
        <v>43640.65625</v>
      </c>
      <c r="F7218">
        <v>1</v>
      </c>
      <c r="G7218" t="s">
        <v>2313</v>
      </c>
      <c r="H7218">
        <v>340</v>
      </c>
      <c r="I7218" s="1">
        <v>43650.999305555553</v>
      </c>
      <c r="J7218" s="2">
        <f t="shared" si="336"/>
        <v>1</v>
      </c>
      <c r="K7218" s="2" t="str">
        <f>IFERROR(VLOOKUP(A7218,Aux!A:B,2,0),"Outros")</f>
        <v>Municípios</v>
      </c>
      <c r="L7218" s="2">
        <f t="shared" si="337"/>
        <v>2019</v>
      </c>
      <c r="M7218">
        <f t="shared" si="338"/>
        <v>26</v>
      </c>
    </row>
    <row r="7219" spans="1:13" x14ac:dyDescent="0.35">
      <c r="A7219" t="s">
        <v>628</v>
      </c>
      <c r="B7219">
        <v>501258027</v>
      </c>
      <c r="C7219">
        <v>169303</v>
      </c>
      <c r="D7219" t="s">
        <v>6107</v>
      </c>
      <c r="E7219" s="1">
        <v>43640.659016203703</v>
      </c>
      <c r="F7219">
        <v>13</v>
      </c>
      <c r="G7219" t="s">
        <v>759</v>
      </c>
      <c r="H7219">
        <v>340</v>
      </c>
      <c r="I7219" s="1">
        <v>43647.999305555553</v>
      </c>
      <c r="J7219" s="2">
        <f t="shared" si="336"/>
        <v>1</v>
      </c>
      <c r="K7219" s="2" t="str">
        <f>IFERROR(VLOOKUP(A7219,Aux!A:B,2,0),"Outros")</f>
        <v>Municípios</v>
      </c>
      <c r="L7219" s="2">
        <f t="shared" si="337"/>
        <v>2019</v>
      </c>
      <c r="M7219">
        <f t="shared" si="338"/>
        <v>26</v>
      </c>
    </row>
    <row r="7220" spans="1:13" x14ac:dyDescent="0.35">
      <c r="A7220" t="s">
        <v>12</v>
      </c>
      <c r="B7220">
        <v>508481287</v>
      </c>
      <c r="C7220">
        <v>169304</v>
      </c>
      <c r="D7220" t="s">
        <v>6108</v>
      </c>
      <c r="E7220" s="1">
        <v>43640.666064814817</v>
      </c>
      <c r="F7220">
        <v>1</v>
      </c>
      <c r="G7220" t="s">
        <v>14</v>
      </c>
      <c r="H7220">
        <v>360</v>
      </c>
      <c r="I7220" s="1">
        <v>43641.5</v>
      </c>
      <c r="J7220" s="2">
        <f t="shared" si="336"/>
        <v>1</v>
      </c>
      <c r="K7220" s="2" t="str">
        <f>IFERROR(VLOOKUP(A7220,Aux!A:B,2,0),"Outros")</f>
        <v>Hospitais</v>
      </c>
      <c r="L7220" s="2">
        <f t="shared" si="337"/>
        <v>2019</v>
      </c>
      <c r="M7220">
        <f t="shared" si="338"/>
        <v>26</v>
      </c>
    </row>
    <row r="7221" spans="1:13" x14ac:dyDescent="0.35">
      <c r="A7221" t="s">
        <v>275</v>
      </c>
      <c r="B7221">
        <v>505187531</v>
      </c>
      <c r="C7221">
        <v>169305</v>
      </c>
      <c r="D7221" t="s">
        <v>6615</v>
      </c>
      <c r="E7221" s="1">
        <v>43640.66673611111</v>
      </c>
      <c r="F7221">
        <v>1</v>
      </c>
      <c r="G7221" t="s">
        <v>277</v>
      </c>
      <c r="H7221">
        <v>360</v>
      </c>
      <c r="I7221" s="1">
        <v>43647.999305555553</v>
      </c>
      <c r="J7221" s="2">
        <f t="shared" si="336"/>
        <v>1</v>
      </c>
      <c r="K7221" s="2" t="str">
        <f>IFERROR(VLOOKUP(A7221,Aux!A:B,2,0),"Outros")</f>
        <v>Municípios</v>
      </c>
      <c r="L7221" s="2">
        <f t="shared" si="337"/>
        <v>2019</v>
      </c>
      <c r="M7221">
        <f t="shared" si="338"/>
        <v>26</v>
      </c>
    </row>
    <row r="7222" spans="1:13" x14ac:dyDescent="0.35">
      <c r="A7222" t="s">
        <v>389</v>
      </c>
      <c r="B7222">
        <v>506722422</v>
      </c>
      <c r="C7222">
        <v>169306</v>
      </c>
      <c r="D7222" t="s">
        <v>6109</v>
      </c>
      <c r="E7222" s="1">
        <v>43640.668449074074</v>
      </c>
      <c r="F7222">
        <v>1</v>
      </c>
      <c r="G7222" t="s">
        <v>837</v>
      </c>
      <c r="H7222">
        <v>340</v>
      </c>
      <c r="I7222" s="1">
        <v>43646.999305555553</v>
      </c>
      <c r="J7222" s="2">
        <f t="shared" si="336"/>
        <v>1</v>
      </c>
      <c r="K7222" s="2" t="str">
        <f>IFERROR(VLOOKUP(A7222,Aux!A:B,2,0),"Outros")</f>
        <v>Municípios</v>
      </c>
      <c r="L7222" s="2">
        <f t="shared" si="337"/>
        <v>2019</v>
      </c>
      <c r="M7222">
        <f t="shared" si="338"/>
        <v>26</v>
      </c>
    </row>
    <row r="7223" spans="1:13" x14ac:dyDescent="0.35">
      <c r="A7223" t="s">
        <v>6595</v>
      </c>
      <c r="B7223">
        <v>504667521</v>
      </c>
      <c r="C7223">
        <v>169307</v>
      </c>
      <c r="D7223" t="s">
        <v>6616</v>
      </c>
      <c r="E7223" s="1">
        <v>43640.671585648146</v>
      </c>
      <c r="F7223">
        <v>13</v>
      </c>
      <c r="G7223" t="s">
        <v>6597</v>
      </c>
      <c r="H7223">
        <v>360</v>
      </c>
      <c r="I7223" s="1">
        <v>43654.444444444445</v>
      </c>
      <c r="J7223" s="2">
        <f t="shared" si="336"/>
        <v>1</v>
      </c>
      <c r="K7223" s="2" t="str">
        <f>IFERROR(VLOOKUP(A7223,Aux!A:B,2,0),"Outros")</f>
        <v>Outros</v>
      </c>
      <c r="L7223" s="2">
        <f t="shared" si="337"/>
        <v>2019</v>
      </c>
      <c r="M7223">
        <f t="shared" si="338"/>
        <v>26</v>
      </c>
    </row>
    <row r="7224" spans="1:13" x14ac:dyDescent="0.35">
      <c r="A7224" t="s">
        <v>171</v>
      </c>
      <c r="B7224">
        <v>504293125</v>
      </c>
      <c r="C7224">
        <v>169308</v>
      </c>
      <c r="D7224" t="s">
        <v>6363</v>
      </c>
      <c r="E7224" s="1">
        <v>43640.673819444448</v>
      </c>
      <c r="F7224">
        <v>13</v>
      </c>
      <c r="G7224" t="s">
        <v>4276</v>
      </c>
      <c r="H7224">
        <v>360</v>
      </c>
      <c r="I7224" s="1">
        <v>43650.999305555553</v>
      </c>
      <c r="J7224" s="2">
        <f t="shared" si="336"/>
        <v>1</v>
      </c>
      <c r="K7224" s="2" t="str">
        <f>IFERROR(VLOOKUP(A7224,Aux!A:B,2,0),"Outros")</f>
        <v>Municípios</v>
      </c>
      <c r="L7224" s="2">
        <f t="shared" si="337"/>
        <v>2019</v>
      </c>
      <c r="M7224">
        <f t="shared" si="338"/>
        <v>26</v>
      </c>
    </row>
    <row r="7225" spans="1:13" x14ac:dyDescent="0.35">
      <c r="A7225" t="s">
        <v>692</v>
      </c>
      <c r="B7225">
        <v>506812782</v>
      </c>
      <c r="C7225">
        <v>169309</v>
      </c>
      <c r="D7225" t="s">
        <v>6617</v>
      </c>
      <c r="E7225" s="1">
        <v>43640.675856481481</v>
      </c>
      <c r="F7225">
        <v>1</v>
      </c>
      <c r="G7225" t="s">
        <v>23</v>
      </c>
      <c r="H7225">
        <v>360</v>
      </c>
      <c r="I7225" s="1">
        <v>43643.541666666664</v>
      </c>
      <c r="J7225" s="2">
        <f t="shared" si="336"/>
        <v>1</v>
      </c>
      <c r="K7225" s="2" t="str">
        <f>IFERROR(VLOOKUP(A7225,Aux!A:B,2,0),"Outros")</f>
        <v>Municípios</v>
      </c>
      <c r="L7225" s="2">
        <f t="shared" si="337"/>
        <v>2019</v>
      </c>
      <c r="M7225">
        <f t="shared" si="338"/>
        <v>26</v>
      </c>
    </row>
    <row r="7226" spans="1:13" x14ac:dyDescent="0.35">
      <c r="A7226" t="s">
        <v>512</v>
      </c>
      <c r="B7226">
        <v>506821480</v>
      </c>
      <c r="C7226">
        <v>169310</v>
      </c>
      <c r="D7226" t="s">
        <v>6110</v>
      </c>
      <c r="E7226" s="1">
        <v>43640.680578703701</v>
      </c>
      <c r="F7226">
        <v>13</v>
      </c>
      <c r="G7226" t="s">
        <v>975</v>
      </c>
      <c r="H7226">
        <v>400</v>
      </c>
      <c r="I7226" s="1">
        <v>25569.999305555557</v>
      </c>
      <c r="J7226" s="2">
        <f t="shared" si="336"/>
        <v>1</v>
      </c>
      <c r="K7226" s="2" t="str">
        <f>IFERROR(VLOOKUP(A7226,Aux!A:B,2,0),"Outros")</f>
        <v>Municípios</v>
      </c>
      <c r="L7226" s="2">
        <f t="shared" si="337"/>
        <v>2019</v>
      </c>
      <c r="M7226">
        <f t="shared" si="338"/>
        <v>26</v>
      </c>
    </row>
    <row r="7227" spans="1:13" x14ac:dyDescent="0.35">
      <c r="A7227" t="s">
        <v>157</v>
      </c>
      <c r="B7227">
        <v>500122237</v>
      </c>
      <c r="C7227">
        <v>169311</v>
      </c>
      <c r="D7227" t="s">
        <v>5885</v>
      </c>
      <c r="E7227" s="1">
        <v>43640.683206018519</v>
      </c>
      <c r="F7227">
        <v>13</v>
      </c>
      <c r="G7227" t="s">
        <v>1140</v>
      </c>
      <c r="H7227">
        <v>360</v>
      </c>
      <c r="I7227" s="1">
        <v>43643.999305555553</v>
      </c>
      <c r="J7227" s="2">
        <f t="shared" si="336"/>
        <v>1</v>
      </c>
      <c r="K7227" s="2" t="str">
        <f>IFERROR(VLOOKUP(A7227,Aux!A:B,2,0),"Outros")</f>
        <v>Outros</v>
      </c>
      <c r="L7227" s="2">
        <f t="shared" si="337"/>
        <v>2019</v>
      </c>
      <c r="M7227">
        <f t="shared" si="338"/>
        <v>26</v>
      </c>
    </row>
    <row r="7228" spans="1:13" x14ac:dyDescent="0.35">
      <c r="A7228" t="s">
        <v>782</v>
      </c>
      <c r="B7228">
        <v>508754496</v>
      </c>
      <c r="C7228">
        <v>169312</v>
      </c>
      <c r="D7228" t="s">
        <v>6618</v>
      </c>
      <c r="E7228" s="1">
        <v>43640.691365740742</v>
      </c>
      <c r="F7228">
        <v>13</v>
      </c>
      <c r="G7228" t="s">
        <v>33</v>
      </c>
      <c r="H7228">
        <v>1</v>
      </c>
      <c r="I7228" s="1">
        <v>25569.999305555557</v>
      </c>
      <c r="J7228" s="2">
        <f t="shared" si="336"/>
        <v>1</v>
      </c>
      <c r="K7228" s="2" t="str">
        <f>IFERROR(VLOOKUP(A7228,Aux!A:B,2,0),"Outros")</f>
        <v>Municípios</v>
      </c>
      <c r="L7228" s="2">
        <f t="shared" si="337"/>
        <v>2019</v>
      </c>
      <c r="M7228">
        <f t="shared" si="338"/>
        <v>26</v>
      </c>
    </row>
    <row r="7229" spans="1:13" x14ac:dyDescent="0.35">
      <c r="A7229" t="s">
        <v>60</v>
      </c>
      <c r="B7229">
        <v>505456010</v>
      </c>
      <c r="C7229">
        <v>169313</v>
      </c>
      <c r="D7229" t="s">
        <v>5886</v>
      </c>
      <c r="E7229" s="1">
        <v>43640.694374999999</v>
      </c>
      <c r="F7229">
        <v>1</v>
      </c>
      <c r="G7229" t="s">
        <v>62</v>
      </c>
      <c r="H7229">
        <v>360</v>
      </c>
      <c r="I7229" s="1">
        <v>43646.999305555553</v>
      </c>
      <c r="J7229" s="2">
        <f t="shared" si="336"/>
        <v>1</v>
      </c>
      <c r="K7229" s="2" t="str">
        <f>IFERROR(VLOOKUP(A7229,Aux!A:B,2,0),"Outros")</f>
        <v>Municípios</v>
      </c>
      <c r="L7229" s="2">
        <f t="shared" si="337"/>
        <v>2019</v>
      </c>
      <c r="M7229">
        <f t="shared" si="338"/>
        <v>26</v>
      </c>
    </row>
    <row r="7230" spans="1:13" x14ac:dyDescent="0.35">
      <c r="A7230" t="s">
        <v>18</v>
      </c>
      <c r="B7230">
        <v>502177080</v>
      </c>
      <c r="C7230">
        <v>169314</v>
      </c>
      <c r="D7230" t="s">
        <v>6575</v>
      </c>
      <c r="E7230" s="1">
        <v>43640.697256944448</v>
      </c>
      <c r="F7230">
        <v>3</v>
      </c>
      <c r="G7230" t="s">
        <v>164</v>
      </c>
      <c r="H7230">
        <v>340</v>
      </c>
      <c r="I7230" s="1">
        <v>43671.708333333336</v>
      </c>
      <c r="J7230" s="2">
        <f t="shared" si="336"/>
        <v>1</v>
      </c>
      <c r="K7230" s="2" t="str">
        <f>IFERROR(VLOOKUP(A7230,Aux!A:B,2,0),"Outros")</f>
        <v>Municípios</v>
      </c>
      <c r="L7230" s="2">
        <f t="shared" si="337"/>
        <v>2019</v>
      </c>
      <c r="M7230">
        <f t="shared" si="338"/>
        <v>26</v>
      </c>
    </row>
    <row r="7231" spans="1:13" x14ac:dyDescent="0.35">
      <c r="A7231" t="s">
        <v>389</v>
      </c>
      <c r="B7231">
        <v>506722422</v>
      </c>
      <c r="C7231">
        <v>169315</v>
      </c>
      <c r="E7231" s="1">
        <v>43640.702534722222</v>
      </c>
      <c r="F7231">
        <v>1</v>
      </c>
      <c r="G7231" t="s">
        <v>33</v>
      </c>
      <c r="H7231">
        <v>400</v>
      </c>
      <c r="I7231" s="1">
        <v>25569.999305555557</v>
      </c>
      <c r="J7231" s="2">
        <f t="shared" si="336"/>
        <v>1</v>
      </c>
      <c r="K7231" s="2" t="str">
        <f>IFERROR(VLOOKUP(A7231,Aux!A:B,2,0),"Outros")</f>
        <v>Municípios</v>
      </c>
      <c r="L7231" s="2">
        <f t="shared" si="337"/>
        <v>2019</v>
      </c>
      <c r="M7231">
        <f t="shared" si="338"/>
        <v>26</v>
      </c>
    </row>
    <row r="7232" spans="1:13" x14ac:dyDescent="0.35">
      <c r="A7232" t="s">
        <v>39</v>
      </c>
      <c r="B7232">
        <v>507023129</v>
      </c>
      <c r="C7232">
        <v>169316</v>
      </c>
      <c r="D7232" t="s">
        <v>6128</v>
      </c>
      <c r="E7232" s="1">
        <v>43640.705590277779</v>
      </c>
      <c r="F7232">
        <v>3</v>
      </c>
      <c r="G7232" t="s">
        <v>1140</v>
      </c>
      <c r="H7232">
        <v>400</v>
      </c>
      <c r="J7232" s="2">
        <f t="shared" si="336"/>
        <v>1</v>
      </c>
      <c r="K7232" s="2" t="str">
        <f>IFERROR(VLOOKUP(A7232,Aux!A:B,2,0),"Outros")</f>
        <v>Outros</v>
      </c>
      <c r="L7232" s="2">
        <f t="shared" si="337"/>
        <v>2019</v>
      </c>
      <c r="M7232">
        <f t="shared" si="338"/>
        <v>26</v>
      </c>
    </row>
    <row r="7233" spans="1:13" x14ac:dyDescent="0.35">
      <c r="A7233" t="s">
        <v>12</v>
      </c>
      <c r="B7233">
        <v>508481287</v>
      </c>
      <c r="C7233">
        <v>169317</v>
      </c>
      <c r="D7233" t="s">
        <v>6111</v>
      </c>
      <c r="E7233" s="1">
        <v>43640.708923611113</v>
      </c>
      <c r="F7233">
        <v>13</v>
      </c>
      <c r="G7233" t="s">
        <v>14</v>
      </c>
      <c r="H7233">
        <v>360</v>
      </c>
      <c r="I7233" s="1">
        <v>43647.708333333336</v>
      </c>
      <c r="J7233" s="2">
        <f t="shared" si="336"/>
        <v>1</v>
      </c>
      <c r="K7233" s="2" t="str">
        <f>IFERROR(VLOOKUP(A7233,Aux!A:B,2,0),"Outros")</f>
        <v>Hospitais</v>
      </c>
      <c r="L7233" s="2">
        <f t="shared" si="337"/>
        <v>2019</v>
      </c>
      <c r="M7233">
        <f t="shared" si="338"/>
        <v>26</v>
      </c>
    </row>
    <row r="7234" spans="1:13" x14ac:dyDescent="0.35">
      <c r="A7234" t="s">
        <v>336</v>
      </c>
      <c r="B7234">
        <v>505170876</v>
      </c>
      <c r="C7234">
        <v>169318</v>
      </c>
      <c r="D7234" t="s">
        <v>5887</v>
      </c>
      <c r="E7234" s="1">
        <v>43640.735115740739</v>
      </c>
      <c r="F7234">
        <v>13</v>
      </c>
      <c r="G7234" t="s">
        <v>345</v>
      </c>
      <c r="H7234">
        <v>360</v>
      </c>
      <c r="I7234" s="1">
        <v>43644.708333333336</v>
      </c>
      <c r="J7234" s="2">
        <f t="shared" ref="J7234:J7297" si="339">IF(C7234=C7233,"",1)</f>
        <v>1</v>
      </c>
      <c r="K7234" s="2" t="str">
        <f>IFERROR(VLOOKUP(A7234,Aux!A:B,2,0),"Outros")</f>
        <v>Municípios</v>
      </c>
      <c r="L7234" s="2">
        <f t="shared" ref="L7234:L7297" si="340">YEAR(E7234)</f>
        <v>2019</v>
      </c>
      <c r="M7234">
        <f t="shared" ref="M7234:M7297" si="341">WEEKNUM(E7234)</f>
        <v>26</v>
      </c>
    </row>
    <row r="7235" spans="1:13" x14ac:dyDescent="0.35">
      <c r="A7235" t="s">
        <v>213</v>
      </c>
      <c r="B7235">
        <v>512012814</v>
      </c>
      <c r="C7235">
        <v>169319</v>
      </c>
      <c r="D7235" t="s">
        <v>5888</v>
      </c>
      <c r="E7235" s="1">
        <v>43640.740520833337</v>
      </c>
      <c r="F7235">
        <v>1</v>
      </c>
      <c r="G7235" t="s">
        <v>215</v>
      </c>
      <c r="H7235">
        <v>5</v>
      </c>
      <c r="I7235" s="1">
        <v>43649.999305555553</v>
      </c>
      <c r="J7235" s="2">
        <f t="shared" si="339"/>
        <v>1</v>
      </c>
      <c r="K7235" s="2" t="str">
        <f>IFERROR(VLOOKUP(A7235,Aux!A:B,2,0),"Outros")</f>
        <v>Municípios</v>
      </c>
      <c r="L7235" s="2">
        <f t="shared" si="340"/>
        <v>2019</v>
      </c>
      <c r="M7235">
        <f t="shared" si="341"/>
        <v>26</v>
      </c>
    </row>
    <row r="7236" spans="1:13" x14ac:dyDescent="0.35">
      <c r="A7236" t="s">
        <v>140</v>
      </c>
      <c r="B7236">
        <v>506614913</v>
      </c>
      <c r="C7236">
        <v>169320</v>
      </c>
      <c r="D7236" t="s">
        <v>6619</v>
      </c>
      <c r="E7236" s="1">
        <v>43640.743738425925</v>
      </c>
      <c r="F7236">
        <v>13</v>
      </c>
      <c r="G7236" t="s">
        <v>47</v>
      </c>
      <c r="H7236">
        <v>5</v>
      </c>
      <c r="I7236" s="1">
        <v>43665.999305555553</v>
      </c>
      <c r="J7236" s="2">
        <f t="shared" si="339"/>
        <v>1</v>
      </c>
      <c r="K7236" s="2" t="str">
        <f>IFERROR(VLOOKUP(A7236,Aux!A:B,2,0),"Outros")</f>
        <v>Municípios</v>
      </c>
      <c r="L7236" s="2">
        <f t="shared" si="340"/>
        <v>2019</v>
      </c>
      <c r="M7236">
        <f t="shared" si="341"/>
        <v>26</v>
      </c>
    </row>
    <row r="7237" spans="1:13" x14ac:dyDescent="0.35">
      <c r="A7237" t="s">
        <v>140</v>
      </c>
      <c r="B7237">
        <v>506614913</v>
      </c>
      <c r="C7237">
        <v>169321</v>
      </c>
      <c r="D7237" t="s">
        <v>5889</v>
      </c>
      <c r="E7237" s="1">
        <v>43640.751261574071</v>
      </c>
      <c r="F7237">
        <v>13</v>
      </c>
      <c r="G7237" t="s">
        <v>47</v>
      </c>
      <c r="H7237">
        <v>360</v>
      </c>
      <c r="I7237" s="1">
        <v>43660.999305555553</v>
      </c>
      <c r="J7237" s="2">
        <f t="shared" si="339"/>
        <v>1</v>
      </c>
      <c r="K7237" s="2" t="str">
        <f>IFERROR(VLOOKUP(A7237,Aux!A:B,2,0),"Outros")</f>
        <v>Municípios</v>
      </c>
      <c r="L7237" s="2">
        <f t="shared" si="340"/>
        <v>2019</v>
      </c>
      <c r="M7237">
        <f t="shared" si="341"/>
        <v>26</v>
      </c>
    </row>
    <row r="7238" spans="1:13" x14ac:dyDescent="0.35">
      <c r="A7238" t="s">
        <v>140</v>
      </c>
      <c r="B7238">
        <v>506614913</v>
      </c>
      <c r="C7238">
        <v>169322</v>
      </c>
      <c r="D7238" t="s">
        <v>6364</v>
      </c>
      <c r="E7238" s="1">
        <v>43640.757106481484</v>
      </c>
      <c r="F7238">
        <v>13</v>
      </c>
      <c r="G7238" t="s">
        <v>2313</v>
      </c>
      <c r="H7238">
        <v>360</v>
      </c>
      <c r="I7238" s="1">
        <v>43702.999305555553</v>
      </c>
      <c r="J7238" s="2">
        <f t="shared" si="339"/>
        <v>1</v>
      </c>
      <c r="K7238" s="2" t="str">
        <f>IFERROR(VLOOKUP(A7238,Aux!A:B,2,0),"Outros")</f>
        <v>Municípios</v>
      </c>
      <c r="L7238" s="2">
        <f t="shared" si="340"/>
        <v>2019</v>
      </c>
      <c r="M7238">
        <f t="shared" si="341"/>
        <v>26</v>
      </c>
    </row>
    <row r="7239" spans="1:13" x14ac:dyDescent="0.35">
      <c r="A7239" t="s">
        <v>12</v>
      </c>
      <c r="B7239">
        <v>508481287</v>
      </c>
      <c r="C7239">
        <v>169327</v>
      </c>
      <c r="D7239" t="s">
        <v>6511</v>
      </c>
      <c r="E7239" s="1">
        <v>43641.390520833331</v>
      </c>
      <c r="F7239">
        <v>1</v>
      </c>
      <c r="G7239" t="s">
        <v>14</v>
      </c>
      <c r="H7239">
        <v>360</v>
      </c>
      <c r="I7239" s="1">
        <v>43650.708333333336</v>
      </c>
      <c r="J7239" s="2">
        <f t="shared" si="339"/>
        <v>1</v>
      </c>
      <c r="K7239" s="2" t="str">
        <f>IFERROR(VLOOKUP(A7239,Aux!A:B,2,0),"Outros")</f>
        <v>Hospitais</v>
      </c>
      <c r="L7239" s="2">
        <f t="shared" si="340"/>
        <v>2019</v>
      </c>
      <c r="M7239">
        <f t="shared" si="341"/>
        <v>26</v>
      </c>
    </row>
    <row r="7240" spans="1:13" x14ac:dyDescent="0.35">
      <c r="A7240" t="s">
        <v>275</v>
      </c>
      <c r="B7240">
        <v>505187531</v>
      </c>
      <c r="C7240">
        <v>169328</v>
      </c>
      <c r="D7240" t="s">
        <v>5890</v>
      </c>
      <c r="E7240" s="1">
        <v>43641.390868055554</v>
      </c>
      <c r="F7240">
        <v>1</v>
      </c>
      <c r="G7240" t="s">
        <v>277</v>
      </c>
      <c r="H7240">
        <v>360</v>
      </c>
      <c r="I7240" s="1">
        <v>43647.999305555553</v>
      </c>
      <c r="J7240" s="2">
        <f t="shared" si="339"/>
        <v>1</v>
      </c>
      <c r="K7240" s="2" t="str">
        <f>IFERROR(VLOOKUP(A7240,Aux!A:B,2,0),"Outros")</f>
        <v>Municípios</v>
      </c>
      <c r="L7240" s="2">
        <f t="shared" si="340"/>
        <v>2019</v>
      </c>
      <c r="M7240">
        <f t="shared" si="341"/>
        <v>26</v>
      </c>
    </row>
    <row r="7241" spans="1:13" x14ac:dyDescent="0.35">
      <c r="A7241" t="s">
        <v>57</v>
      </c>
      <c r="B7241">
        <v>501294104</v>
      </c>
      <c r="C7241">
        <v>169330</v>
      </c>
      <c r="D7241" t="s">
        <v>5891</v>
      </c>
      <c r="E7241" s="1">
        <v>43641.408472222225</v>
      </c>
      <c r="F7241">
        <v>1</v>
      </c>
      <c r="G7241" t="s">
        <v>103</v>
      </c>
      <c r="H7241">
        <v>210</v>
      </c>
      <c r="I7241" s="1">
        <v>43644.999305555553</v>
      </c>
      <c r="J7241" s="2">
        <f t="shared" si="339"/>
        <v>1</v>
      </c>
      <c r="K7241" s="2" t="str">
        <f>IFERROR(VLOOKUP(A7241,Aux!A:B,2,0),"Outros")</f>
        <v>Municípios</v>
      </c>
      <c r="L7241" s="2">
        <f t="shared" si="340"/>
        <v>2019</v>
      </c>
      <c r="M7241">
        <f t="shared" si="341"/>
        <v>26</v>
      </c>
    </row>
    <row r="7242" spans="1:13" x14ac:dyDescent="0.35">
      <c r="A7242" t="s">
        <v>112</v>
      </c>
      <c r="B7242">
        <v>501144218</v>
      </c>
      <c r="C7242">
        <v>169334</v>
      </c>
      <c r="E7242" s="1">
        <v>43641.416851851849</v>
      </c>
      <c r="F7242">
        <v>1</v>
      </c>
      <c r="G7242" t="s">
        <v>33</v>
      </c>
      <c r="H7242">
        <v>400</v>
      </c>
      <c r="J7242" s="2">
        <f t="shared" si="339"/>
        <v>1</v>
      </c>
      <c r="K7242" s="2" t="str">
        <f>IFERROR(VLOOKUP(A7242,Aux!A:B,2,0),"Outros")</f>
        <v>Municípios</v>
      </c>
      <c r="L7242" s="2">
        <f t="shared" si="340"/>
        <v>2019</v>
      </c>
      <c r="M7242">
        <f t="shared" si="341"/>
        <v>26</v>
      </c>
    </row>
    <row r="7243" spans="1:13" x14ac:dyDescent="0.35">
      <c r="A7243" t="s">
        <v>628</v>
      </c>
      <c r="B7243">
        <v>501258027</v>
      </c>
      <c r="C7243">
        <v>169335</v>
      </c>
      <c r="D7243" t="s">
        <v>5253</v>
      </c>
      <c r="E7243" s="1">
        <v>43641.421782407408</v>
      </c>
      <c r="F7243">
        <v>1</v>
      </c>
      <c r="G7243" t="s">
        <v>759</v>
      </c>
      <c r="H7243">
        <v>340</v>
      </c>
      <c r="I7243" s="1">
        <v>43649.999305555553</v>
      </c>
      <c r="J7243" s="2">
        <f t="shared" si="339"/>
        <v>1</v>
      </c>
      <c r="K7243" s="2" t="str">
        <f>IFERROR(VLOOKUP(A7243,Aux!A:B,2,0),"Outros")</f>
        <v>Municípios</v>
      </c>
      <c r="L7243" s="2">
        <f t="shared" si="340"/>
        <v>2019</v>
      </c>
      <c r="M7243">
        <f t="shared" si="341"/>
        <v>26</v>
      </c>
    </row>
    <row r="7244" spans="1:13" x14ac:dyDescent="0.35">
      <c r="A7244" t="s">
        <v>57</v>
      </c>
      <c r="B7244">
        <v>501294104</v>
      </c>
      <c r="C7244">
        <v>169336</v>
      </c>
      <c r="D7244" t="s">
        <v>5959</v>
      </c>
      <c r="E7244" s="1">
        <v>43641.422951388886</v>
      </c>
      <c r="F7244">
        <v>1</v>
      </c>
      <c r="G7244" t="s">
        <v>103</v>
      </c>
      <c r="H7244">
        <v>300</v>
      </c>
      <c r="I7244" s="1">
        <v>43714.999305555553</v>
      </c>
      <c r="J7244" s="2">
        <f t="shared" si="339"/>
        <v>1</v>
      </c>
      <c r="K7244" s="2" t="str">
        <f>IFERROR(VLOOKUP(A7244,Aux!A:B,2,0),"Outros")</f>
        <v>Municípios</v>
      </c>
      <c r="L7244" s="2">
        <f t="shared" si="340"/>
        <v>2019</v>
      </c>
      <c r="M7244">
        <f t="shared" si="341"/>
        <v>26</v>
      </c>
    </row>
    <row r="7245" spans="1:13" x14ac:dyDescent="0.35">
      <c r="A7245" t="s">
        <v>140</v>
      </c>
      <c r="B7245">
        <v>506614913</v>
      </c>
      <c r="C7245">
        <v>169339</v>
      </c>
      <c r="D7245" t="s">
        <v>6576</v>
      </c>
      <c r="E7245" s="1">
        <v>43641.429513888892</v>
      </c>
      <c r="F7245">
        <v>13</v>
      </c>
      <c r="G7245" t="s">
        <v>142</v>
      </c>
      <c r="H7245">
        <v>340</v>
      </c>
      <c r="I7245" s="1">
        <v>43650.999305555553</v>
      </c>
      <c r="J7245" s="2">
        <f t="shared" si="339"/>
        <v>1</v>
      </c>
      <c r="K7245" s="2" t="str">
        <f>IFERROR(VLOOKUP(A7245,Aux!A:B,2,0),"Outros")</f>
        <v>Municípios</v>
      </c>
      <c r="L7245" s="2">
        <f t="shared" si="340"/>
        <v>2019</v>
      </c>
      <c r="M7245">
        <f t="shared" si="341"/>
        <v>26</v>
      </c>
    </row>
    <row r="7246" spans="1:13" x14ac:dyDescent="0.35">
      <c r="A7246" t="s">
        <v>39</v>
      </c>
      <c r="B7246">
        <v>507023129</v>
      </c>
      <c r="C7246">
        <v>169340</v>
      </c>
      <c r="D7246" t="s">
        <v>5892</v>
      </c>
      <c r="E7246" s="1">
        <v>43641.432141203702</v>
      </c>
      <c r="F7246">
        <v>13</v>
      </c>
      <c r="G7246" t="s">
        <v>14</v>
      </c>
      <c r="H7246">
        <v>360</v>
      </c>
      <c r="I7246" s="1">
        <v>43657.708333333336</v>
      </c>
      <c r="J7246" s="2">
        <f t="shared" si="339"/>
        <v>1</v>
      </c>
      <c r="K7246" s="2" t="str">
        <f>IFERROR(VLOOKUP(A7246,Aux!A:B,2,0),"Outros")</f>
        <v>Outros</v>
      </c>
      <c r="L7246" s="2">
        <f t="shared" si="340"/>
        <v>2019</v>
      </c>
      <c r="M7246">
        <f t="shared" si="341"/>
        <v>26</v>
      </c>
    </row>
    <row r="7247" spans="1:13" x14ac:dyDescent="0.35">
      <c r="A7247" t="s">
        <v>112</v>
      </c>
      <c r="B7247">
        <v>501144218</v>
      </c>
      <c r="C7247">
        <v>169343</v>
      </c>
      <c r="D7247" t="s">
        <v>5960</v>
      </c>
      <c r="E7247" s="1">
        <v>43641.436365740738</v>
      </c>
      <c r="F7247">
        <v>1</v>
      </c>
      <c r="G7247" t="s">
        <v>1242</v>
      </c>
      <c r="H7247">
        <v>340</v>
      </c>
      <c r="I7247" s="1">
        <v>43648.75</v>
      </c>
      <c r="J7247" s="2">
        <f t="shared" si="339"/>
        <v>1</v>
      </c>
      <c r="K7247" s="2" t="str">
        <f>IFERROR(VLOOKUP(A7247,Aux!A:B,2,0),"Outros")</f>
        <v>Municípios</v>
      </c>
      <c r="L7247" s="2">
        <f t="shared" si="340"/>
        <v>2019</v>
      </c>
      <c r="M7247">
        <f t="shared" si="341"/>
        <v>26</v>
      </c>
    </row>
    <row r="7248" spans="1:13" x14ac:dyDescent="0.35">
      <c r="A7248" t="s">
        <v>171</v>
      </c>
      <c r="B7248">
        <v>504293125</v>
      </c>
      <c r="C7248">
        <v>169346</v>
      </c>
      <c r="D7248" t="s">
        <v>5893</v>
      </c>
      <c r="E7248" s="1">
        <v>43641.43954861111</v>
      </c>
      <c r="F7248">
        <v>13</v>
      </c>
      <c r="G7248" t="s">
        <v>1134</v>
      </c>
      <c r="H7248">
        <v>360</v>
      </c>
      <c r="I7248" s="1">
        <v>43650.999305555553</v>
      </c>
      <c r="J7248" s="2">
        <f t="shared" si="339"/>
        <v>1</v>
      </c>
      <c r="K7248" s="2" t="str">
        <f>IFERROR(VLOOKUP(A7248,Aux!A:B,2,0),"Outros")</f>
        <v>Municípios</v>
      </c>
      <c r="L7248" s="2">
        <f t="shared" si="340"/>
        <v>2019</v>
      </c>
      <c r="M7248">
        <f t="shared" si="341"/>
        <v>26</v>
      </c>
    </row>
    <row r="7249" spans="1:13" x14ac:dyDescent="0.35">
      <c r="A7249" t="s">
        <v>57</v>
      </c>
      <c r="B7249">
        <v>501294104</v>
      </c>
      <c r="C7249">
        <v>169348</v>
      </c>
      <c r="D7249" t="s">
        <v>5894</v>
      </c>
      <c r="E7249" s="1">
        <v>43641.444097222222</v>
      </c>
      <c r="F7249">
        <v>1</v>
      </c>
      <c r="G7249" t="s">
        <v>103</v>
      </c>
      <c r="H7249">
        <v>360</v>
      </c>
      <c r="I7249" s="1">
        <v>43644.999305555553</v>
      </c>
      <c r="J7249" s="2">
        <f t="shared" si="339"/>
        <v>1</v>
      </c>
      <c r="K7249" s="2" t="str">
        <f>IFERROR(VLOOKUP(A7249,Aux!A:B,2,0),"Outros")</f>
        <v>Municípios</v>
      </c>
      <c r="L7249" s="2">
        <f t="shared" si="340"/>
        <v>2019</v>
      </c>
      <c r="M7249">
        <f t="shared" si="341"/>
        <v>26</v>
      </c>
    </row>
    <row r="7250" spans="1:13" x14ac:dyDescent="0.35">
      <c r="A7250" t="s">
        <v>133</v>
      </c>
      <c r="B7250">
        <v>503539473</v>
      </c>
      <c r="C7250">
        <v>169351</v>
      </c>
      <c r="D7250" t="s">
        <v>6462</v>
      </c>
      <c r="E7250" s="1">
        <v>43641.454467592594</v>
      </c>
      <c r="F7250">
        <v>1</v>
      </c>
      <c r="G7250" t="s">
        <v>194</v>
      </c>
      <c r="H7250">
        <v>360</v>
      </c>
      <c r="I7250" s="1">
        <v>43643.999305555553</v>
      </c>
      <c r="J7250" s="2">
        <f t="shared" si="339"/>
        <v>1</v>
      </c>
      <c r="K7250" s="2" t="str">
        <f>IFERROR(VLOOKUP(A7250,Aux!A:B,2,0),"Outros")</f>
        <v>Municípios</v>
      </c>
      <c r="L7250" s="2">
        <f t="shared" si="340"/>
        <v>2019</v>
      </c>
      <c r="M7250">
        <f t="shared" si="341"/>
        <v>26</v>
      </c>
    </row>
    <row r="7251" spans="1:13" x14ac:dyDescent="0.35">
      <c r="A7251" t="s">
        <v>112</v>
      </c>
      <c r="B7251">
        <v>501144218</v>
      </c>
      <c r="C7251">
        <v>169355</v>
      </c>
      <c r="D7251" t="s">
        <v>6296</v>
      </c>
      <c r="E7251" s="1">
        <v>43641.462337962963</v>
      </c>
      <c r="F7251">
        <v>1</v>
      </c>
      <c r="G7251" t="s">
        <v>114</v>
      </c>
      <c r="H7251">
        <v>360</v>
      </c>
      <c r="I7251" s="1">
        <v>43646.75</v>
      </c>
      <c r="J7251" s="2">
        <f t="shared" si="339"/>
        <v>1</v>
      </c>
      <c r="K7251" s="2" t="str">
        <f>IFERROR(VLOOKUP(A7251,Aux!A:B,2,0),"Outros")</f>
        <v>Municípios</v>
      </c>
      <c r="L7251" s="2">
        <f t="shared" si="340"/>
        <v>2019</v>
      </c>
      <c r="M7251">
        <f t="shared" si="341"/>
        <v>26</v>
      </c>
    </row>
    <row r="7252" spans="1:13" x14ac:dyDescent="0.35">
      <c r="A7252" t="s">
        <v>48</v>
      </c>
      <c r="B7252">
        <v>503035416</v>
      </c>
      <c r="C7252">
        <v>169358</v>
      </c>
      <c r="D7252" t="s">
        <v>6313</v>
      </c>
      <c r="E7252" s="1">
        <v>43641.479803240742</v>
      </c>
      <c r="F7252">
        <v>13</v>
      </c>
      <c r="G7252" t="s">
        <v>33</v>
      </c>
      <c r="H7252">
        <v>1</v>
      </c>
      <c r="I7252" s="1">
        <v>25569.708333333332</v>
      </c>
      <c r="J7252" s="2">
        <f t="shared" si="339"/>
        <v>1</v>
      </c>
      <c r="K7252" s="2" t="str">
        <f>IFERROR(VLOOKUP(A7252,Aux!A:B,2,0),"Outros")</f>
        <v>Hospitais</v>
      </c>
      <c r="L7252" s="2">
        <f t="shared" si="340"/>
        <v>2019</v>
      </c>
      <c r="M7252">
        <f t="shared" si="341"/>
        <v>26</v>
      </c>
    </row>
    <row r="7253" spans="1:13" x14ac:dyDescent="0.35">
      <c r="A7253" t="s">
        <v>362</v>
      </c>
      <c r="B7253">
        <v>680017763</v>
      </c>
      <c r="C7253">
        <v>169360</v>
      </c>
      <c r="D7253" t="s">
        <v>6112</v>
      </c>
      <c r="E7253" s="1">
        <v>43641.487453703703</v>
      </c>
      <c r="F7253">
        <v>1</v>
      </c>
      <c r="G7253" t="s">
        <v>566</v>
      </c>
      <c r="H7253">
        <v>5</v>
      </c>
      <c r="I7253" s="1">
        <v>43656.989583333336</v>
      </c>
      <c r="J7253" s="2">
        <f t="shared" si="339"/>
        <v>1</v>
      </c>
      <c r="K7253" s="2" t="str">
        <f>IFERROR(VLOOKUP(A7253,Aux!A:B,2,0),"Outros")</f>
        <v>Águas e resíduos</v>
      </c>
      <c r="L7253" s="2">
        <f t="shared" si="340"/>
        <v>2019</v>
      </c>
      <c r="M7253">
        <f t="shared" si="341"/>
        <v>26</v>
      </c>
    </row>
    <row r="7254" spans="1:13" x14ac:dyDescent="0.35">
      <c r="A7254" t="s">
        <v>197</v>
      </c>
      <c r="B7254">
        <v>506334562</v>
      </c>
      <c r="C7254">
        <v>169365</v>
      </c>
      <c r="E7254" s="1">
        <v>43641.499942129631</v>
      </c>
      <c r="F7254">
        <v>3</v>
      </c>
      <c r="G7254" t="s">
        <v>33</v>
      </c>
      <c r="H7254">
        <v>400</v>
      </c>
      <c r="J7254" s="2">
        <f t="shared" si="339"/>
        <v>1</v>
      </c>
      <c r="K7254" s="2" t="str">
        <f>IFERROR(VLOOKUP(A7254,Aux!A:B,2,0),"Outros")</f>
        <v>Municípios</v>
      </c>
      <c r="L7254" s="2">
        <f t="shared" si="340"/>
        <v>2019</v>
      </c>
      <c r="M7254">
        <f t="shared" si="341"/>
        <v>26</v>
      </c>
    </row>
    <row r="7255" spans="1:13" x14ac:dyDescent="0.35">
      <c r="A7255" t="s">
        <v>809</v>
      </c>
      <c r="B7255">
        <v>509364390</v>
      </c>
      <c r="C7255">
        <v>169366</v>
      </c>
      <c r="D7255" t="s">
        <v>6113</v>
      </c>
      <c r="E7255" s="1">
        <v>43641.500532407408</v>
      </c>
      <c r="F7255">
        <v>1</v>
      </c>
      <c r="G7255" t="s">
        <v>301</v>
      </c>
      <c r="H7255">
        <v>340</v>
      </c>
      <c r="I7255" s="1">
        <v>43650.708333333336</v>
      </c>
      <c r="J7255" s="2">
        <f t="shared" si="339"/>
        <v>1</v>
      </c>
      <c r="K7255" s="2" t="str">
        <f>IFERROR(VLOOKUP(A7255,Aux!A:B,2,0),"Outros")</f>
        <v>Municípios</v>
      </c>
      <c r="L7255" s="2">
        <f t="shared" si="340"/>
        <v>2019</v>
      </c>
      <c r="M7255">
        <f t="shared" si="341"/>
        <v>26</v>
      </c>
    </row>
    <row r="7256" spans="1:13" x14ac:dyDescent="0.35">
      <c r="A7256" t="s">
        <v>122</v>
      </c>
      <c r="B7256">
        <v>506173968</v>
      </c>
      <c r="C7256">
        <v>169367</v>
      </c>
      <c r="D7256" t="s">
        <v>6114</v>
      </c>
      <c r="E7256" s="1">
        <v>43641.501192129632</v>
      </c>
      <c r="F7256">
        <v>3</v>
      </c>
      <c r="G7256" t="s">
        <v>33</v>
      </c>
      <c r="H7256">
        <v>400</v>
      </c>
      <c r="I7256" s="1">
        <v>43420.708333333336</v>
      </c>
      <c r="J7256" s="2">
        <f t="shared" si="339"/>
        <v>1</v>
      </c>
      <c r="K7256" s="2" t="str">
        <f>IFERROR(VLOOKUP(A7256,Aux!A:B,2,0),"Outros")</f>
        <v>Municípios</v>
      </c>
      <c r="L7256" s="2">
        <f t="shared" si="340"/>
        <v>2019</v>
      </c>
      <c r="M7256">
        <f t="shared" si="341"/>
        <v>26</v>
      </c>
    </row>
    <row r="7257" spans="1:13" x14ac:dyDescent="0.35">
      <c r="A7257" t="s">
        <v>3525</v>
      </c>
      <c r="B7257" t="s">
        <v>3526</v>
      </c>
      <c r="C7257">
        <v>169370</v>
      </c>
      <c r="D7257" t="s">
        <v>6463</v>
      </c>
      <c r="E7257" s="1">
        <v>43641.512291666666</v>
      </c>
      <c r="F7257">
        <v>1</v>
      </c>
      <c r="G7257" t="s">
        <v>14</v>
      </c>
      <c r="H7257">
        <v>360</v>
      </c>
      <c r="I7257" s="1">
        <v>43647.999305555553</v>
      </c>
      <c r="J7257" s="2">
        <f t="shared" si="339"/>
        <v>1</v>
      </c>
      <c r="K7257" s="2" t="str">
        <f>IFERROR(VLOOKUP(A7257,Aux!A:B,2,0),"Outros")</f>
        <v>Outros</v>
      </c>
      <c r="L7257" s="2">
        <f t="shared" si="340"/>
        <v>2019</v>
      </c>
      <c r="M7257">
        <f t="shared" si="341"/>
        <v>26</v>
      </c>
    </row>
    <row r="7258" spans="1:13" x14ac:dyDescent="0.35">
      <c r="A7258" t="s">
        <v>118</v>
      </c>
      <c r="B7258">
        <v>680015019</v>
      </c>
      <c r="C7258">
        <v>169376</v>
      </c>
      <c r="D7258" t="s">
        <v>6171</v>
      </c>
      <c r="E7258" s="1">
        <v>43641.600300925929</v>
      </c>
      <c r="F7258">
        <v>1</v>
      </c>
      <c r="G7258" t="s">
        <v>1146</v>
      </c>
      <c r="H7258">
        <v>5</v>
      </c>
      <c r="I7258" s="1">
        <v>43647.999305555553</v>
      </c>
      <c r="J7258" s="2">
        <f t="shared" si="339"/>
        <v>1</v>
      </c>
      <c r="K7258" s="2" t="str">
        <f>IFERROR(VLOOKUP(A7258,Aux!A:B,2,0),"Outros")</f>
        <v>Águas e resíduos</v>
      </c>
      <c r="L7258" s="2">
        <f t="shared" si="340"/>
        <v>2019</v>
      </c>
      <c r="M7258">
        <f t="shared" si="341"/>
        <v>26</v>
      </c>
    </row>
    <row r="7259" spans="1:13" x14ac:dyDescent="0.35">
      <c r="A7259" t="s">
        <v>336</v>
      </c>
      <c r="B7259">
        <v>505170876</v>
      </c>
      <c r="C7259">
        <v>169378</v>
      </c>
      <c r="D7259" t="s">
        <v>5895</v>
      </c>
      <c r="E7259" s="1">
        <v>43641.607986111114</v>
      </c>
      <c r="F7259">
        <v>13</v>
      </c>
      <c r="G7259" t="s">
        <v>345</v>
      </c>
      <c r="H7259">
        <v>360</v>
      </c>
      <c r="I7259" s="1">
        <v>43650.708333333336</v>
      </c>
      <c r="J7259" s="2">
        <f t="shared" si="339"/>
        <v>1</v>
      </c>
      <c r="K7259" s="2" t="str">
        <f>IFERROR(VLOOKUP(A7259,Aux!A:B,2,0),"Outros")</f>
        <v>Municípios</v>
      </c>
      <c r="L7259" s="2">
        <f t="shared" si="340"/>
        <v>2019</v>
      </c>
      <c r="M7259">
        <f t="shared" si="341"/>
        <v>26</v>
      </c>
    </row>
    <row r="7260" spans="1:13" x14ac:dyDescent="0.35">
      <c r="A7260" t="s">
        <v>171</v>
      </c>
      <c r="B7260">
        <v>504293125</v>
      </c>
      <c r="C7260">
        <v>169379</v>
      </c>
      <c r="D7260" t="s">
        <v>6577</v>
      </c>
      <c r="E7260" s="1">
        <v>43641.609548611108</v>
      </c>
      <c r="F7260">
        <v>13</v>
      </c>
      <c r="G7260" t="s">
        <v>342</v>
      </c>
      <c r="H7260">
        <v>360</v>
      </c>
      <c r="I7260" s="1">
        <v>43650.999305555553</v>
      </c>
      <c r="J7260" s="2">
        <f t="shared" si="339"/>
        <v>1</v>
      </c>
      <c r="K7260" s="2" t="str">
        <f>IFERROR(VLOOKUP(A7260,Aux!A:B,2,0),"Outros")</f>
        <v>Municípios</v>
      </c>
      <c r="L7260" s="2">
        <f t="shared" si="340"/>
        <v>2019</v>
      </c>
      <c r="M7260">
        <f t="shared" si="341"/>
        <v>26</v>
      </c>
    </row>
    <row r="7261" spans="1:13" x14ac:dyDescent="0.35">
      <c r="A7261" t="s">
        <v>336</v>
      </c>
      <c r="B7261">
        <v>505170876</v>
      </c>
      <c r="C7261">
        <v>169385</v>
      </c>
      <c r="D7261" t="s">
        <v>6365</v>
      </c>
      <c r="E7261" s="1">
        <v>43641.623483796298</v>
      </c>
      <c r="F7261">
        <v>1</v>
      </c>
      <c r="G7261" t="s">
        <v>345</v>
      </c>
      <c r="H7261">
        <v>360</v>
      </c>
      <c r="I7261" s="1">
        <v>43648.708333333336</v>
      </c>
      <c r="J7261" s="2">
        <f t="shared" si="339"/>
        <v>1</v>
      </c>
      <c r="K7261" s="2" t="str">
        <f>IFERROR(VLOOKUP(A7261,Aux!A:B,2,0),"Outros")</f>
        <v>Municípios</v>
      </c>
      <c r="L7261" s="2">
        <f t="shared" si="340"/>
        <v>2019</v>
      </c>
      <c r="M7261">
        <f t="shared" si="341"/>
        <v>26</v>
      </c>
    </row>
    <row r="7262" spans="1:13" x14ac:dyDescent="0.35">
      <c r="A7262" t="s">
        <v>12</v>
      </c>
      <c r="B7262">
        <v>508481287</v>
      </c>
      <c r="C7262">
        <v>169386</v>
      </c>
      <c r="D7262" t="s">
        <v>6366</v>
      </c>
      <c r="E7262" s="1">
        <v>43641.623900462961</v>
      </c>
      <c r="F7262">
        <v>1</v>
      </c>
      <c r="G7262" t="s">
        <v>14</v>
      </c>
      <c r="H7262">
        <v>300</v>
      </c>
      <c r="I7262" s="1">
        <v>43651.708333333336</v>
      </c>
      <c r="J7262" s="2">
        <f t="shared" si="339"/>
        <v>1</v>
      </c>
      <c r="K7262" s="2" t="str">
        <f>IFERROR(VLOOKUP(A7262,Aux!A:B,2,0),"Outros")</f>
        <v>Hospitais</v>
      </c>
      <c r="L7262" s="2">
        <f t="shared" si="340"/>
        <v>2019</v>
      </c>
      <c r="M7262">
        <f t="shared" si="341"/>
        <v>26</v>
      </c>
    </row>
    <row r="7263" spans="1:13" x14ac:dyDescent="0.35">
      <c r="A7263" t="s">
        <v>101</v>
      </c>
      <c r="B7263">
        <v>507040589</v>
      </c>
      <c r="C7263">
        <v>169388</v>
      </c>
      <c r="D7263" t="s">
        <v>5961</v>
      </c>
      <c r="E7263" s="1">
        <v>43641.62636574074</v>
      </c>
      <c r="F7263">
        <v>1</v>
      </c>
      <c r="G7263" t="s">
        <v>2848</v>
      </c>
      <c r="H7263">
        <v>5</v>
      </c>
      <c r="I7263" s="1">
        <v>43655.708333333336</v>
      </c>
      <c r="J7263" s="2">
        <f t="shared" si="339"/>
        <v>1</v>
      </c>
      <c r="K7263" s="2" t="str">
        <f>IFERROR(VLOOKUP(A7263,Aux!A:B,2,0),"Outros")</f>
        <v>Municípios</v>
      </c>
      <c r="L7263" s="2">
        <f t="shared" si="340"/>
        <v>2019</v>
      </c>
      <c r="M7263">
        <f t="shared" si="341"/>
        <v>26</v>
      </c>
    </row>
    <row r="7264" spans="1:13" x14ac:dyDescent="0.35">
      <c r="A7264" t="s">
        <v>197</v>
      </c>
      <c r="B7264">
        <v>506334562</v>
      </c>
      <c r="C7264">
        <v>169389</v>
      </c>
      <c r="D7264" t="s">
        <v>5999</v>
      </c>
      <c r="E7264" s="1">
        <v>43641.626597222225</v>
      </c>
      <c r="F7264">
        <v>3</v>
      </c>
      <c r="G7264" t="s">
        <v>2366</v>
      </c>
      <c r="H7264">
        <v>5</v>
      </c>
      <c r="I7264" s="1">
        <v>43750.999305555553</v>
      </c>
      <c r="J7264" s="2">
        <f t="shared" si="339"/>
        <v>1</v>
      </c>
      <c r="K7264" s="2" t="str">
        <f>IFERROR(VLOOKUP(A7264,Aux!A:B,2,0),"Outros")</f>
        <v>Municípios</v>
      </c>
      <c r="L7264" s="2">
        <f t="shared" si="340"/>
        <v>2019</v>
      </c>
      <c r="M7264">
        <f t="shared" si="341"/>
        <v>26</v>
      </c>
    </row>
    <row r="7265" spans="1:13" x14ac:dyDescent="0.35">
      <c r="A7265" t="s">
        <v>63</v>
      </c>
      <c r="B7265">
        <v>502098139</v>
      </c>
      <c r="C7265">
        <v>169390</v>
      </c>
      <c r="D7265" t="s">
        <v>6512</v>
      </c>
      <c r="E7265" s="1">
        <v>43641.628229166665</v>
      </c>
      <c r="F7265">
        <v>13</v>
      </c>
      <c r="G7265" t="s">
        <v>75</v>
      </c>
      <c r="H7265">
        <v>340</v>
      </c>
      <c r="I7265" s="1">
        <v>43657.75</v>
      </c>
      <c r="J7265" s="2">
        <f t="shared" si="339"/>
        <v>1</v>
      </c>
      <c r="K7265" s="2" t="str">
        <f>IFERROR(VLOOKUP(A7265,Aux!A:B,2,0),"Outros")</f>
        <v>Municípios</v>
      </c>
      <c r="L7265" s="2">
        <f t="shared" si="340"/>
        <v>2019</v>
      </c>
      <c r="M7265">
        <f t="shared" si="341"/>
        <v>26</v>
      </c>
    </row>
    <row r="7266" spans="1:13" x14ac:dyDescent="0.35">
      <c r="A7266" t="s">
        <v>336</v>
      </c>
      <c r="B7266">
        <v>505170876</v>
      </c>
      <c r="C7266">
        <v>169391</v>
      </c>
      <c r="D7266" t="s">
        <v>6367</v>
      </c>
      <c r="E7266" s="1">
        <v>43641.631365740737</v>
      </c>
      <c r="F7266">
        <v>13</v>
      </c>
      <c r="G7266" t="s">
        <v>345</v>
      </c>
      <c r="H7266">
        <v>360</v>
      </c>
      <c r="I7266" s="1">
        <v>43658.708333333336</v>
      </c>
      <c r="J7266" s="2">
        <f t="shared" si="339"/>
        <v>1</v>
      </c>
      <c r="K7266" s="2" t="str">
        <f>IFERROR(VLOOKUP(A7266,Aux!A:B,2,0),"Outros")</f>
        <v>Municípios</v>
      </c>
      <c r="L7266" s="2">
        <f t="shared" si="340"/>
        <v>2019</v>
      </c>
      <c r="M7266">
        <f t="shared" si="341"/>
        <v>26</v>
      </c>
    </row>
    <row r="7267" spans="1:13" x14ac:dyDescent="0.35">
      <c r="A7267" t="s">
        <v>1629</v>
      </c>
      <c r="B7267">
        <v>502150319</v>
      </c>
      <c r="C7267">
        <v>169395</v>
      </c>
      <c r="D7267" t="s">
        <v>6418</v>
      </c>
      <c r="E7267" s="1">
        <v>43641.661354166667</v>
      </c>
      <c r="F7267">
        <v>3</v>
      </c>
      <c r="G7267" t="s">
        <v>1631</v>
      </c>
      <c r="H7267">
        <v>360</v>
      </c>
      <c r="I7267" s="1">
        <v>43658.999305555553</v>
      </c>
      <c r="J7267" s="2">
        <f t="shared" si="339"/>
        <v>1</v>
      </c>
      <c r="K7267" s="2" t="str">
        <f>IFERROR(VLOOKUP(A7267,Aux!A:B,2,0),"Outros")</f>
        <v>Municípios</v>
      </c>
      <c r="L7267" s="2">
        <f t="shared" si="340"/>
        <v>2019</v>
      </c>
      <c r="M7267">
        <f t="shared" si="341"/>
        <v>26</v>
      </c>
    </row>
    <row r="7268" spans="1:13" x14ac:dyDescent="0.35">
      <c r="A7268" t="s">
        <v>60</v>
      </c>
      <c r="B7268">
        <v>505456010</v>
      </c>
      <c r="C7268">
        <v>169396</v>
      </c>
      <c r="D7268" t="s">
        <v>5962</v>
      </c>
      <c r="E7268" s="1">
        <v>43641.661620370367</v>
      </c>
      <c r="F7268">
        <v>1</v>
      </c>
      <c r="G7268" t="s">
        <v>62</v>
      </c>
      <c r="H7268">
        <v>360</v>
      </c>
      <c r="I7268" s="1">
        <v>43643.999305555553</v>
      </c>
      <c r="J7268" s="2">
        <f t="shared" si="339"/>
        <v>1</v>
      </c>
      <c r="K7268" s="2" t="str">
        <f>IFERROR(VLOOKUP(A7268,Aux!A:B,2,0),"Outros")</f>
        <v>Municípios</v>
      </c>
      <c r="L7268" s="2">
        <f t="shared" si="340"/>
        <v>2019</v>
      </c>
      <c r="M7268">
        <f t="shared" si="341"/>
        <v>26</v>
      </c>
    </row>
    <row r="7269" spans="1:13" x14ac:dyDescent="0.35">
      <c r="A7269" t="s">
        <v>336</v>
      </c>
      <c r="B7269">
        <v>505170876</v>
      </c>
      <c r="C7269">
        <v>169397</v>
      </c>
      <c r="D7269" t="s">
        <v>6578</v>
      </c>
      <c r="E7269" s="1">
        <v>43641.674074074072</v>
      </c>
      <c r="F7269">
        <v>3</v>
      </c>
      <c r="G7269" t="s">
        <v>345</v>
      </c>
      <c r="H7269">
        <v>360</v>
      </c>
      <c r="I7269" s="1">
        <v>43671.708333333336</v>
      </c>
      <c r="J7269" s="2">
        <f t="shared" si="339"/>
        <v>1</v>
      </c>
      <c r="K7269" s="2" t="str">
        <f>IFERROR(VLOOKUP(A7269,Aux!A:B,2,0),"Outros")</f>
        <v>Municípios</v>
      </c>
      <c r="L7269" s="2">
        <f t="shared" si="340"/>
        <v>2019</v>
      </c>
      <c r="M7269">
        <f t="shared" si="341"/>
        <v>26</v>
      </c>
    </row>
    <row r="7270" spans="1:13" x14ac:dyDescent="0.35">
      <c r="A7270" t="s">
        <v>171</v>
      </c>
      <c r="B7270">
        <v>504293125</v>
      </c>
      <c r="C7270">
        <v>169398</v>
      </c>
      <c r="D7270" t="s">
        <v>6419</v>
      </c>
      <c r="E7270" s="1">
        <v>43641.679166666669</v>
      </c>
      <c r="F7270">
        <v>3</v>
      </c>
      <c r="G7270" t="s">
        <v>173</v>
      </c>
      <c r="H7270">
        <v>340</v>
      </c>
      <c r="I7270" s="1">
        <v>43674.999305555553</v>
      </c>
      <c r="J7270" s="2">
        <f t="shared" si="339"/>
        <v>1</v>
      </c>
      <c r="K7270" s="2" t="str">
        <f>IFERROR(VLOOKUP(A7270,Aux!A:B,2,0),"Outros")</f>
        <v>Municípios</v>
      </c>
      <c r="L7270" s="2">
        <f t="shared" si="340"/>
        <v>2019</v>
      </c>
      <c r="M7270">
        <f t="shared" si="341"/>
        <v>26</v>
      </c>
    </row>
    <row r="7271" spans="1:13" x14ac:dyDescent="0.35">
      <c r="A7271" t="s">
        <v>63</v>
      </c>
      <c r="B7271">
        <v>502098139</v>
      </c>
      <c r="C7271">
        <v>169399</v>
      </c>
      <c r="E7271" s="1">
        <v>43641.679930555554</v>
      </c>
      <c r="F7271">
        <v>3</v>
      </c>
      <c r="G7271" t="s">
        <v>33</v>
      </c>
      <c r="H7271">
        <v>400</v>
      </c>
      <c r="J7271" s="2">
        <f t="shared" si="339"/>
        <v>1</v>
      </c>
      <c r="K7271" s="2" t="str">
        <f>IFERROR(VLOOKUP(A7271,Aux!A:B,2,0),"Outros")</f>
        <v>Municípios</v>
      </c>
      <c r="L7271" s="2">
        <f t="shared" si="340"/>
        <v>2019</v>
      </c>
      <c r="M7271">
        <f t="shared" si="341"/>
        <v>26</v>
      </c>
    </row>
    <row r="7272" spans="1:13" x14ac:dyDescent="0.35">
      <c r="A7272" t="s">
        <v>112</v>
      </c>
      <c r="B7272">
        <v>501144218</v>
      </c>
      <c r="C7272">
        <v>169400</v>
      </c>
      <c r="D7272" t="s">
        <v>6420</v>
      </c>
      <c r="E7272" s="1">
        <v>43641.685543981483</v>
      </c>
      <c r="F7272">
        <v>13</v>
      </c>
      <c r="G7272" t="s">
        <v>1242</v>
      </c>
      <c r="H7272">
        <v>360</v>
      </c>
      <c r="I7272" s="1">
        <v>43644.75</v>
      </c>
      <c r="J7272" s="2">
        <f t="shared" si="339"/>
        <v>1</v>
      </c>
      <c r="K7272" s="2" t="str">
        <f>IFERROR(VLOOKUP(A7272,Aux!A:B,2,0),"Outros")</f>
        <v>Municípios</v>
      </c>
      <c r="L7272" s="2">
        <f t="shared" si="340"/>
        <v>2019</v>
      </c>
      <c r="M7272">
        <f t="shared" si="341"/>
        <v>26</v>
      </c>
    </row>
    <row r="7273" spans="1:13" x14ac:dyDescent="0.35">
      <c r="A7273" t="s">
        <v>1299</v>
      </c>
      <c r="B7273">
        <v>506804240</v>
      </c>
      <c r="C7273">
        <v>169402</v>
      </c>
      <c r="E7273" s="1">
        <v>43641.707754629628</v>
      </c>
      <c r="F7273">
        <v>5</v>
      </c>
      <c r="G7273" t="s">
        <v>33</v>
      </c>
      <c r="H7273">
        <v>400</v>
      </c>
      <c r="J7273" s="2">
        <f t="shared" si="339"/>
        <v>1</v>
      </c>
      <c r="K7273" s="2" t="str">
        <f>IFERROR(VLOOKUP(A7273,Aux!A:B,2,0),"Outros")</f>
        <v>Municípios</v>
      </c>
      <c r="L7273" s="2">
        <f t="shared" si="340"/>
        <v>2019</v>
      </c>
      <c r="M7273">
        <f t="shared" si="341"/>
        <v>26</v>
      </c>
    </row>
    <row r="7274" spans="1:13" x14ac:dyDescent="0.35">
      <c r="A7274" t="s">
        <v>171</v>
      </c>
      <c r="B7274">
        <v>504293125</v>
      </c>
      <c r="C7274">
        <v>169403</v>
      </c>
      <c r="D7274" t="s">
        <v>6579</v>
      </c>
      <c r="E7274" s="1">
        <v>43641.710219907407</v>
      </c>
      <c r="F7274">
        <v>13</v>
      </c>
      <c r="G7274" t="s">
        <v>1134</v>
      </c>
      <c r="H7274">
        <v>360</v>
      </c>
      <c r="I7274" s="1">
        <v>43651.999305555553</v>
      </c>
      <c r="J7274" s="2">
        <f t="shared" si="339"/>
        <v>1</v>
      </c>
      <c r="K7274" s="2" t="str">
        <f>IFERROR(VLOOKUP(A7274,Aux!A:B,2,0),"Outros")</f>
        <v>Municípios</v>
      </c>
      <c r="L7274" s="2">
        <f t="shared" si="340"/>
        <v>2019</v>
      </c>
      <c r="M7274">
        <f t="shared" si="341"/>
        <v>26</v>
      </c>
    </row>
    <row r="7275" spans="1:13" x14ac:dyDescent="0.35">
      <c r="A7275" t="s">
        <v>213</v>
      </c>
      <c r="B7275">
        <v>512012814</v>
      </c>
      <c r="C7275">
        <v>169407</v>
      </c>
      <c r="D7275" t="s">
        <v>6000</v>
      </c>
      <c r="E7275" s="1">
        <v>43641.757141203707</v>
      </c>
      <c r="F7275">
        <v>1</v>
      </c>
      <c r="G7275" t="s">
        <v>6001</v>
      </c>
      <c r="H7275">
        <v>340</v>
      </c>
      <c r="I7275" s="1">
        <v>43647.999305555553</v>
      </c>
      <c r="J7275" s="2">
        <f t="shared" si="339"/>
        <v>1</v>
      </c>
      <c r="K7275" s="2" t="str">
        <f>IFERROR(VLOOKUP(A7275,Aux!A:B,2,0),"Outros")</f>
        <v>Municípios</v>
      </c>
      <c r="L7275" s="2">
        <f t="shared" si="340"/>
        <v>2019</v>
      </c>
      <c r="M7275">
        <f t="shared" si="341"/>
        <v>26</v>
      </c>
    </row>
    <row r="7276" spans="1:13" x14ac:dyDescent="0.35">
      <c r="A7276" t="s">
        <v>478</v>
      </c>
      <c r="B7276">
        <v>507866673</v>
      </c>
      <c r="C7276">
        <v>169408</v>
      </c>
      <c r="D7276" t="s">
        <v>3276</v>
      </c>
      <c r="E7276" s="1">
        <v>43642.039976851855</v>
      </c>
      <c r="F7276">
        <v>5</v>
      </c>
      <c r="G7276" t="s">
        <v>33</v>
      </c>
      <c r="H7276">
        <v>400</v>
      </c>
      <c r="I7276" s="1">
        <v>43570.708333333336</v>
      </c>
      <c r="J7276" s="2">
        <f t="shared" si="339"/>
        <v>1</v>
      </c>
      <c r="K7276" s="2" t="str">
        <f>IFERROR(VLOOKUP(A7276,Aux!A:B,2,0),"Outros")</f>
        <v>Outros</v>
      </c>
      <c r="L7276" s="2">
        <f t="shared" si="340"/>
        <v>2019</v>
      </c>
      <c r="M7276">
        <f t="shared" si="341"/>
        <v>26</v>
      </c>
    </row>
    <row r="7277" spans="1:13" x14ac:dyDescent="0.35">
      <c r="A7277" t="s">
        <v>177</v>
      </c>
      <c r="B7277">
        <v>506609553</v>
      </c>
      <c r="C7277">
        <v>169427</v>
      </c>
      <c r="E7277" s="1">
        <v>43642.381273148145</v>
      </c>
      <c r="F7277">
        <v>13</v>
      </c>
      <c r="G7277" t="s">
        <v>33</v>
      </c>
      <c r="H7277">
        <v>400</v>
      </c>
      <c r="J7277" s="2">
        <f t="shared" si="339"/>
        <v>1</v>
      </c>
      <c r="K7277" s="2" t="str">
        <f>IFERROR(VLOOKUP(A7277,Aux!A:B,2,0),"Outros")</f>
        <v>Municípios</v>
      </c>
      <c r="L7277" s="2">
        <f t="shared" si="340"/>
        <v>2019</v>
      </c>
      <c r="M7277">
        <f t="shared" si="341"/>
        <v>26</v>
      </c>
    </row>
    <row r="7278" spans="1:13" x14ac:dyDescent="0.35">
      <c r="A7278" t="s">
        <v>474</v>
      </c>
      <c r="B7278">
        <v>504394029</v>
      </c>
      <c r="C7278">
        <v>169429</v>
      </c>
      <c r="E7278" s="1">
        <v>43642.394560185188</v>
      </c>
      <c r="F7278">
        <v>1</v>
      </c>
      <c r="G7278" t="s">
        <v>33</v>
      </c>
      <c r="H7278">
        <v>1</v>
      </c>
      <c r="J7278" s="2">
        <f t="shared" si="339"/>
        <v>1</v>
      </c>
      <c r="K7278" s="2" t="str">
        <f>IFERROR(VLOOKUP(A7278,Aux!A:B,2,0),"Outros")</f>
        <v>Outros</v>
      </c>
      <c r="L7278" s="2">
        <f t="shared" si="340"/>
        <v>2019</v>
      </c>
      <c r="M7278">
        <f t="shared" si="341"/>
        <v>26</v>
      </c>
    </row>
    <row r="7279" spans="1:13" x14ac:dyDescent="0.35">
      <c r="A7279" t="s">
        <v>474</v>
      </c>
      <c r="B7279">
        <v>504394029</v>
      </c>
      <c r="C7279">
        <v>169431</v>
      </c>
      <c r="D7279" t="s">
        <v>6172</v>
      </c>
      <c r="E7279" s="1">
        <v>43642.395879629628</v>
      </c>
      <c r="F7279">
        <v>1</v>
      </c>
      <c r="G7279" t="s">
        <v>33</v>
      </c>
      <c r="H7279">
        <v>340</v>
      </c>
      <c r="I7279" s="1">
        <v>43654.75</v>
      </c>
      <c r="J7279" s="2">
        <f t="shared" si="339"/>
        <v>1</v>
      </c>
      <c r="K7279" s="2" t="str">
        <f>IFERROR(VLOOKUP(A7279,Aux!A:B,2,0),"Outros")</f>
        <v>Outros</v>
      </c>
      <c r="L7279" s="2">
        <f t="shared" si="340"/>
        <v>2019</v>
      </c>
      <c r="M7279">
        <f t="shared" si="341"/>
        <v>26</v>
      </c>
    </row>
    <row r="7280" spans="1:13" x14ac:dyDescent="0.35">
      <c r="A7280" t="s">
        <v>122</v>
      </c>
      <c r="B7280">
        <v>506173968</v>
      </c>
      <c r="C7280">
        <v>169436</v>
      </c>
      <c r="D7280" t="s">
        <v>6173</v>
      </c>
      <c r="E7280" s="1">
        <v>43642.410208333335</v>
      </c>
      <c r="F7280">
        <v>13</v>
      </c>
      <c r="G7280" t="s">
        <v>2796</v>
      </c>
      <c r="H7280">
        <v>360</v>
      </c>
      <c r="I7280" s="1">
        <v>43647.729166666664</v>
      </c>
      <c r="J7280" s="2">
        <f t="shared" si="339"/>
        <v>1</v>
      </c>
      <c r="K7280" s="2" t="str">
        <f>IFERROR(VLOOKUP(A7280,Aux!A:B,2,0),"Outros")</f>
        <v>Municípios</v>
      </c>
      <c r="L7280" s="2">
        <f t="shared" si="340"/>
        <v>2019</v>
      </c>
      <c r="M7280">
        <f t="shared" si="341"/>
        <v>26</v>
      </c>
    </row>
    <row r="7281" spans="1:13" x14ac:dyDescent="0.35">
      <c r="A7281" t="s">
        <v>9</v>
      </c>
      <c r="B7281">
        <v>506673626</v>
      </c>
      <c r="C7281">
        <v>169437</v>
      </c>
      <c r="E7281" s="1">
        <v>43642.414259259262</v>
      </c>
      <c r="F7281">
        <v>13</v>
      </c>
      <c r="G7281" t="s">
        <v>33</v>
      </c>
      <c r="H7281">
        <v>400</v>
      </c>
      <c r="I7281" s="1">
        <v>25569.999305555557</v>
      </c>
      <c r="J7281" s="2">
        <f t="shared" si="339"/>
        <v>1</v>
      </c>
      <c r="K7281" s="2" t="str">
        <f>IFERROR(VLOOKUP(A7281,Aux!A:B,2,0),"Outros")</f>
        <v>Municípios</v>
      </c>
      <c r="L7281" s="2">
        <f t="shared" si="340"/>
        <v>2019</v>
      </c>
      <c r="M7281">
        <f t="shared" si="341"/>
        <v>26</v>
      </c>
    </row>
    <row r="7282" spans="1:13" x14ac:dyDescent="0.35">
      <c r="A7282" t="s">
        <v>275</v>
      </c>
      <c r="B7282">
        <v>505187531</v>
      </c>
      <c r="C7282">
        <v>169443</v>
      </c>
      <c r="D7282" t="s">
        <v>6115</v>
      </c>
      <c r="E7282" s="1">
        <v>43642.435034722221</v>
      </c>
      <c r="F7282">
        <v>13</v>
      </c>
      <c r="G7282" t="s">
        <v>277</v>
      </c>
      <c r="H7282">
        <v>5</v>
      </c>
      <c r="I7282" s="1">
        <v>43648.999305555553</v>
      </c>
      <c r="J7282" s="2">
        <f t="shared" si="339"/>
        <v>1</v>
      </c>
      <c r="K7282" s="2" t="str">
        <f>IFERROR(VLOOKUP(A7282,Aux!A:B,2,0),"Outros")</f>
        <v>Municípios</v>
      </c>
      <c r="L7282" s="2">
        <f t="shared" si="340"/>
        <v>2019</v>
      </c>
      <c r="M7282">
        <f t="shared" si="341"/>
        <v>26</v>
      </c>
    </row>
    <row r="7283" spans="1:13" x14ac:dyDescent="0.35">
      <c r="A7283" t="s">
        <v>63</v>
      </c>
      <c r="B7283">
        <v>502098139</v>
      </c>
      <c r="C7283">
        <v>169446</v>
      </c>
      <c r="D7283" t="s">
        <v>5963</v>
      </c>
      <c r="E7283" s="1">
        <v>43642.448344907411</v>
      </c>
      <c r="F7283">
        <v>13</v>
      </c>
      <c r="G7283" t="s">
        <v>75</v>
      </c>
      <c r="H7283">
        <v>340</v>
      </c>
      <c r="I7283" s="1">
        <v>43651.75</v>
      </c>
      <c r="J7283" s="2">
        <f t="shared" si="339"/>
        <v>1</v>
      </c>
      <c r="K7283" s="2" t="str">
        <f>IFERROR(VLOOKUP(A7283,Aux!A:B,2,0),"Outros")</f>
        <v>Municípios</v>
      </c>
      <c r="L7283" s="2">
        <f t="shared" si="340"/>
        <v>2019</v>
      </c>
      <c r="M7283">
        <f t="shared" si="341"/>
        <v>26</v>
      </c>
    </row>
    <row r="7284" spans="1:13" x14ac:dyDescent="0.35">
      <c r="A7284" t="s">
        <v>574</v>
      </c>
      <c r="B7284">
        <v>506791220</v>
      </c>
      <c r="C7284">
        <v>169448</v>
      </c>
      <c r="D7284" t="s">
        <v>6226</v>
      </c>
      <c r="E7284" s="1">
        <v>43642.454085648147</v>
      </c>
      <c r="F7284">
        <v>13</v>
      </c>
      <c r="G7284" t="s">
        <v>2519</v>
      </c>
      <c r="H7284">
        <v>360</v>
      </c>
      <c r="I7284" s="1">
        <v>43651.999305555553</v>
      </c>
      <c r="J7284" s="2">
        <f t="shared" si="339"/>
        <v>1</v>
      </c>
      <c r="K7284" s="2" t="str">
        <f>IFERROR(VLOOKUP(A7284,Aux!A:B,2,0),"Outros")</f>
        <v>Municípios</v>
      </c>
      <c r="L7284" s="2">
        <f t="shared" si="340"/>
        <v>2019</v>
      </c>
      <c r="M7284">
        <f t="shared" si="341"/>
        <v>26</v>
      </c>
    </row>
    <row r="7285" spans="1:13" x14ac:dyDescent="0.35">
      <c r="A7285" t="s">
        <v>112</v>
      </c>
      <c r="B7285">
        <v>501144218</v>
      </c>
      <c r="C7285">
        <v>169450</v>
      </c>
      <c r="D7285" t="s">
        <v>5896</v>
      </c>
      <c r="E7285" s="1">
        <v>43642.456192129626</v>
      </c>
      <c r="F7285">
        <v>13</v>
      </c>
      <c r="G7285" t="s">
        <v>1242</v>
      </c>
      <c r="H7285">
        <v>400</v>
      </c>
      <c r="I7285" s="1">
        <v>43644.75</v>
      </c>
      <c r="J7285" s="2">
        <f t="shared" si="339"/>
        <v>1</v>
      </c>
      <c r="K7285" s="2" t="str">
        <f>IFERROR(VLOOKUP(A7285,Aux!A:B,2,0),"Outros")</f>
        <v>Municípios</v>
      </c>
      <c r="L7285" s="2">
        <f t="shared" si="340"/>
        <v>2019</v>
      </c>
      <c r="M7285">
        <f t="shared" si="341"/>
        <v>26</v>
      </c>
    </row>
    <row r="7286" spans="1:13" x14ac:dyDescent="0.35">
      <c r="A7286" t="s">
        <v>112</v>
      </c>
      <c r="B7286">
        <v>501144218</v>
      </c>
      <c r="C7286">
        <v>169451</v>
      </c>
      <c r="D7286" t="s">
        <v>5896</v>
      </c>
      <c r="E7286" s="1">
        <v>43642.458032407405</v>
      </c>
      <c r="F7286">
        <v>1</v>
      </c>
      <c r="G7286" t="s">
        <v>256</v>
      </c>
      <c r="H7286">
        <v>360</v>
      </c>
      <c r="I7286" s="1">
        <v>43654.75</v>
      </c>
      <c r="J7286" s="2">
        <f t="shared" si="339"/>
        <v>1</v>
      </c>
      <c r="K7286" s="2" t="str">
        <f>IFERROR(VLOOKUP(A7286,Aux!A:B,2,0),"Outros")</f>
        <v>Municípios</v>
      </c>
      <c r="L7286" s="2">
        <f t="shared" si="340"/>
        <v>2019</v>
      </c>
      <c r="M7286">
        <f t="shared" si="341"/>
        <v>26</v>
      </c>
    </row>
    <row r="7287" spans="1:13" x14ac:dyDescent="0.35">
      <c r="A7287" t="s">
        <v>213</v>
      </c>
      <c r="B7287">
        <v>512012814</v>
      </c>
      <c r="C7287">
        <v>169452</v>
      </c>
      <c r="D7287" t="s">
        <v>6174</v>
      </c>
      <c r="E7287" s="1">
        <v>43642.462812500002</v>
      </c>
      <c r="F7287">
        <v>1</v>
      </c>
      <c r="G7287" t="s">
        <v>6175</v>
      </c>
      <c r="H7287">
        <v>5</v>
      </c>
      <c r="I7287" s="1">
        <v>43651.999305555553</v>
      </c>
      <c r="J7287" s="2">
        <f t="shared" si="339"/>
        <v>1</v>
      </c>
      <c r="K7287" s="2" t="str">
        <f>IFERROR(VLOOKUP(A7287,Aux!A:B,2,0),"Outros")</f>
        <v>Municípios</v>
      </c>
      <c r="L7287" s="2">
        <f t="shared" si="340"/>
        <v>2019</v>
      </c>
      <c r="M7287">
        <f t="shared" si="341"/>
        <v>26</v>
      </c>
    </row>
    <row r="7288" spans="1:13" x14ac:dyDescent="0.35">
      <c r="A7288" t="s">
        <v>217</v>
      </c>
      <c r="B7288">
        <v>502530863</v>
      </c>
      <c r="C7288">
        <v>169453</v>
      </c>
      <c r="D7288" t="s">
        <v>6002</v>
      </c>
      <c r="E7288" s="1">
        <v>43642.463148148148</v>
      </c>
      <c r="F7288">
        <v>1</v>
      </c>
      <c r="G7288" t="s">
        <v>6003</v>
      </c>
      <c r="H7288">
        <v>360</v>
      </c>
      <c r="I7288" s="1">
        <v>43651.791666666664</v>
      </c>
      <c r="J7288" s="2">
        <f t="shared" si="339"/>
        <v>1</v>
      </c>
      <c r="K7288" s="2" t="str">
        <f>IFERROR(VLOOKUP(A7288,Aux!A:B,2,0),"Outros")</f>
        <v>Outros</v>
      </c>
      <c r="L7288" s="2">
        <f t="shared" si="340"/>
        <v>2019</v>
      </c>
      <c r="M7288">
        <f t="shared" si="341"/>
        <v>26</v>
      </c>
    </row>
    <row r="7289" spans="1:13" x14ac:dyDescent="0.35">
      <c r="A7289" t="s">
        <v>668</v>
      </c>
      <c r="B7289">
        <v>501904077</v>
      </c>
      <c r="C7289">
        <v>169456</v>
      </c>
      <c r="D7289" t="s">
        <v>6176</v>
      </c>
      <c r="E7289" s="1">
        <v>43642.465810185182</v>
      </c>
      <c r="F7289">
        <v>1</v>
      </c>
      <c r="G7289" t="s">
        <v>5677</v>
      </c>
      <c r="H7289">
        <v>360</v>
      </c>
      <c r="I7289" s="1">
        <v>43648.666666666664</v>
      </c>
      <c r="J7289" s="2">
        <f t="shared" si="339"/>
        <v>1</v>
      </c>
      <c r="K7289" s="2" t="str">
        <f>IFERROR(VLOOKUP(A7289,Aux!A:B,2,0),"Outros")</f>
        <v>Portos</v>
      </c>
      <c r="L7289" s="2">
        <f t="shared" si="340"/>
        <v>2019</v>
      </c>
      <c r="M7289">
        <f t="shared" si="341"/>
        <v>26</v>
      </c>
    </row>
    <row r="7290" spans="1:13" x14ac:dyDescent="0.35">
      <c r="A7290" t="s">
        <v>171</v>
      </c>
      <c r="B7290">
        <v>504293125</v>
      </c>
      <c r="C7290">
        <v>169461</v>
      </c>
      <c r="D7290" t="s">
        <v>6004</v>
      </c>
      <c r="E7290" s="1">
        <v>43642.470127314817</v>
      </c>
      <c r="F7290">
        <v>13</v>
      </c>
      <c r="G7290" t="s">
        <v>1134</v>
      </c>
      <c r="H7290">
        <v>360</v>
      </c>
      <c r="I7290" s="1">
        <v>43651.999305555553</v>
      </c>
      <c r="J7290" s="2">
        <f t="shared" si="339"/>
        <v>1</v>
      </c>
      <c r="K7290" s="2" t="str">
        <f>IFERROR(VLOOKUP(A7290,Aux!A:B,2,0),"Outros")</f>
        <v>Municípios</v>
      </c>
      <c r="L7290" s="2">
        <f t="shared" si="340"/>
        <v>2019</v>
      </c>
      <c r="M7290">
        <f t="shared" si="341"/>
        <v>26</v>
      </c>
    </row>
    <row r="7291" spans="1:13" x14ac:dyDescent="0.35">
      <c r="A7291" t="s">
        <v>37</v>
      </c>
      <c r="B7291">
        <v>506187543</v>
      </c>
      <c r="C7291">
        <v>169463</v>
      </c>
      <c r="D7291" t="s">
        <v>5897</v>
      </c>
      <c r="E7291" s="1">
        <v>43642.477743055555</v>
      </c>
      <c r="F7291">
        <v>3</v>
      </c>
      <c r="G7291" t="s">
        <v>1246</v>
      </c>
      <c r="H7291">
        <v>340</v>
      </c>
      <c r="I7291" s="1">
        <v>43682.999305555553</v>
      </c>
      <c r="J7291" s="2">
        <f t="shared" si="339"/>
        <v>1</v>
      </c>
      <c r="K7291" s="2" t="str">
        <f>IFERROR(VLOOKUP(A7291,Aux!A:B,2,0),"Outros")</f>
        <v>Municípios</v>
      </c>
      <c r="L7291" s="2">
        <f t="shared" si="340"/>
        <v>2019</v>
      </c>
      <c r="M7291">
        <f t="shared" si="341"/>
        <v>26</v>
      </c>
    </row>
    <row r="7292" spans="1:13" x14ac:dyDescent="0.35">
      <c r="A7292" t="s">
        <v>275</v>
      </c>
      <c r="B7292">
        <v>505187531</v>
      </c>
      <c r="C7292">
        <v>169465</v>
      </c>
      <c r="D7292" t="s">
        <v>6177</v>
      </c>
      <c r="E7292" s="1">
        <v>43642.478819444441</v>
      </c>
      <c r="F7292">
        <v>13</v>
      </c>
      <c r="G7292" t="s">
        <v>277</v>
      </c>
      <c r="H7292">
        <v>360</v>
      </c>
      <c r="I7292" s="1">
        <v>43648.999305555553</v>
      </c>
      <c r="J7292" s="2">
        <f t="shared" si="339"/>
        <v>1</v>
      </c>
      <c r="K7292" s="2" t="str">
        <f>IFERROR(VLOOKUP(A7292,Aux!A:B,2,0),"Outros")</f>
        <v>Municípios</v>
      </c>
      <c r="L7292" s="2">
        <f t="shared" si="340"/>
        <v>2019</v>
      </c>
      <c r="M7292">
        <f t="shared" si="341"/>
        <v>26</v>
      </c>
    </row>
    <row r="7293" spans="1:13" x14ac:dyDescent="0.35">
      <c r="A7293" t="s">
        <v>296</v>
      </c>
      <c r="B7293">
        <v>507396081</v>
      </c>
      <c r="C7293">
        <v>169467</v>
      </c>
      <c r="D7293" t="s">
        <v>6314</v>
      </c>
      <c r="E7293" s="1">
        <v>43642.481932870367</v>
      </c>
      <c r="F7293">
        <v>3</v>
      </c>
      <c r="G7293" t="s">
        <v>605</v>
      </c>
      <c r="H7293">
        <v>360</v>
      </c>
      <c r="I7293" s="1">
        <v>43653.999305555553</v>
      </c>
      <c r="J7293" s="2">
        <f t="shared" si="339"/>
        <v>1</v>
      </c>
      <c r="K7293" s="2" t="str">
        <f>IFERROR(VLOOKUP(A7293,Aux!A:B,2,0),"Outros")</f>
        <v>Municípios</v>
      </c>
      <c r="L7293" s="2">
        <f t="shared" si="340"/>
        <v>2019</v>
      </c>
      <c r="M7293">
        <f t="shared" si="341"/>
        <v>26</v>
      </c>
    </row>
    <row r="7294" spans="1:13" x14ac:dyDescent="0.35">
      <c r="A7294" t="s">
        <v>3752</v>
      </c>
      <c r="B7294">
        <v>500876096</v>
      </c>
      <c r="C7294">
        <v>169468</v>
      </c>
      <c r="E7294" s="1">
        <v>43642.48646990741</v>
      </c>
      <c r="F7294">
        <v>13</v>
      </c>
      <c r="H7294">
        <v>400</v>
      </c>
      <c r="J7294" s="2">
        <f t="shared" si="339"/>
        <v>1</v>
      </c>
      <c r="K7294" s="2" t="str">
        <f>IFERROR(VLOOKUP(A7294,Aux!A:B,2,0),"Outros")</f>
        <v>Outros</v>
      </c>
      <c r="L7294" s="2">
        <f t="shared" si="340"/>
        <v>2019</v>
      </c>
      <c r="M7294">
        <f t="shared" si="341"/>
        <v>26</v>
      </c>
    </row>
    <row r="7295" spans="1:13" x14ac:dyDescent="0.35">
      <c r="A7295" t="s">
        <v>465</v>
      </c>
      <c r="B7295">
        <v>600084779</v>
      </c>
      <c r="C7295">
        <v>169470</v>
      </c>
      <c r="D7295" t="s">
        <v>6178</v>
      </c>
      <c r="E7295" s="1">
        <v>43642.489710648151</v>
      </c>
      <c r="F7295">
        <v>3</v>
      </c>
      <c r="G7295" t="s">
        <v>259</v>
      </c>
      <c r="H7295">
        <v>340</v>
      </c>
      <c r="I7295" s="1">
        <v>43673.75</v>
      </c>
      <c r="J7295" s="2">
        <f t="shared" si="339"/>
        <v>1</v>
      </c>
      <c r="K7295" s="2" t="str">
        <f>IFERROR(VLOOKUP(A7295,Aux!A:B,2,0),"Outros")</f>
        <v>Outros</v>
      </c>
      <c r="L7295" s="2">
        <f t="shared" si="340"/>
        <v>2019</v>
      </c>
      <c r="M7295">
        <f t="shared" si="341"/>
        <v>26</v>
      </c>
    </row>
    <row r="7296" spans="1:13" x14ac:dyDescent="0.35">
      <c r="A7296" t="s">
        <v>858</v>
      </c>
      <c r="B7296">
        <v>501206639</v>
      </c>
      <c r="C7296">
        <v>169471</v>
      </c>
      <c r="D7296" t="s">
        <v>5898</v>
      </c>
      <c r="E7296" s="1">
        <v>43642.494027777779</v>
      </c>
      <c r="F7296">
        <v>3</v>
      </c>
      <c r="G7296" t="s">
        <v>1306</v>
      </c>
      <c r="H7296">
        <v>340</v>
      </c>
      <c r="I7296" s="1">
        <v>43648.75</v>
      </c>
      <c r="J7296" s="2">
        <f t="shared" si="339"/>
        <v>1</v>
      </c>
      <c r="K7296" s="2" t="str">
        <f>IFERROR(VLOOKUP(A7296,Aux!A:B,2,0),"Outros")</f>
        <v>Municípios</v>
      </c>
      <c r="L7296" s="2">
        <f t="shared" si="340"/>
        <v>2019</v>
      </c>
      <c r="M7296">
        <f t="shared" si="341"/>
        <v>26</v>
      </c>
    </row>
    <row r="7297" spans="1:13" x14ac:dyDescent="0.35">
      <c r="A7297" t="s">
        <v>2141</v>
      </c>
      <c r="B7297">
        <v>502971096</v>
      </c>
      <c r="C7297">
        <v>169474</v>
      </c>
      <c r="E7297" s="1">
        <v>43642.49895833333</v>
      </c>
      <c r="F7297">
        <v>13</v>
      </c>
      <c r="G7297" t="s">
        <v>33</v>
      </c>
      <c r="H7297">
        <v>400</v>
      </c>
      <c r="J7297" s="2">
        <f t="shared" si="339"/>
        <v>1</v>
      </c>
      <c r="K7297" s="2" t="str">
        <f>IFERROR(VLOOKUP(A7297,Aux!A:B,2,0),"Outros")</f>
        <v>Municípios</v>
      </c>
      <c r="L7297" s="2">
        <f t="shared" si="340"/>
        <v>2019</v>
      </c>
      <c r="M7297">
        <f t="shared" si="341"/>
        <v>26</v>
      </c>
    </row>
    <row r="7298" spans="1:13" x14ac:dyDescent="0.35">
      <c r="A7298" t="s">
        <v>122</v>
      </c>
      <c r="B7298">
        <v>506173968</v>
      </c>
      <c r="C7298">
        <v>169475</v>
      </c>
      <c r="E7298" s="1">
        <v>43642.500486111108</v>
      </c>
      <c r="F7298">
        <v>13</v>
      </c>
      <c r="G7298" t="s">
        <v>33</v>
      </c>
      <c r="H7298">
        <v>400</v>
      </c>
      <c r="J7298" s="2">
        <f t="shared" ref="J7298:J7361" si="342">IF(C7298=C7297,"",1)</f>
        <v>1</v>
      </c>
      <c r="K7298" s="2" t="str">
        <f>IFERROR(VLOOKUP(A7298,Aux!A:B,2,0),"Outros")</f>
        <v>Municípios</v>
      </c>
      <c r="L7298" s="2">
        <f t="shared" ref="L7298:L7361" si="343">YEAR(E7298)</f>
        <v>2019</v>
      </c>
      <c r="M7298">
        <f t="shared" ref="M7298:M7361" si="344">WEEKNUM(E7298)</f>
        <v>26</v>
      </c>
    </row>
    <row r="7299" spans="1:13" x14ac:dyDescent="0.35">
      <c r="A7299" t="s">
        <v>63</v>
      </c>
      <c r="B7299">
        <v>502098139</v>
      </c>
      <c r="C7299">
        <v>169476</v>
      </c>
      <c r="D7299" t="s">
        <v>5911</v>
      </c>
      <c r="E7299" s="1">
        <v>43642.504652777781</v>
      </c>
      <c r="F7299">
        <v>13</v>
      </c>
      <c r="G7299" t="s">
        <v>75</v>
      </c>
      <c r="H7299">
        <v>340</v>
      </c>
      <c r="I7299" s="1">
        <v>43651.75</v>
      </c>
      <c r="J7299" s="2">
        <f t="shared" si="342"/>
        <v>1</v>
      </c>
      <c r="K7299" s="2" t="str">
        <f>IFERROR(VLOOKUP(A7299,Aux!A:B,2,0),"Outros")</f>
        <v>Municípios</v>
      </c>
      <c r="L7299" s="2">
        <f t="shared" si="343"/>
        <v>2019</v>
      </c>
      <c r="M7299">
        <f t="shared" si="344"/>
        <v>26</v>
      </c>
    </row>
    <row r="7300" spans="1:13" x14ac:dyDescent="0.35">
      <c r="A7300" t="s">
        <v>296</v>
      </c>
      <c r="B7300">
        <v>507396081</v>
      </c>
      <c r="C7300">
        <v>169478</v>
      </c>
      <c r="D7300" t="s">
        <v>5899</v>
      </c>
      <c r="E7300" s="1">
        <v>43642.507997685185</v>
      </c>
      <c r="F7300">
        <v>3</v>
      </c>
      <c r="G7300" t="s">
        <v>605</v>
      </c>
      <c r="H7300">
        <v>360</v>
      </c>
      <c r="I7300" s="1">
        <v>43653.999305555553</v>
      </c>
      <c r="J7300" s="2">
        <f t="shared" si="342"/>
        <v>1</v>
      </c>
      <c r="K7300" s="2" t="str">
        <f>IFERROR(VLOOKUP(A7300,Aux!A:B,2,0),"Outros")</f>
        <v>Municípios</v>
      </c>
      <c r="L7300" s="2">
        <f t="shared" si="343"/>
        <v>2019</v>
      </c>
      <c r="M7300">
        <f t="shared" si="344"/>
        <v>26</v>
      </c>
    </row>
    <row r="7301" spans="1:13" x14ac:dyDescent="0.35">
      <c r="A7301" t="s">
        <v>12</v>
      </c>
      <c r="B7301">
        <v>508481287</v>
      </c>
      <c r="C7301">
        <v>169479</v>
      </c>
      <c r="D7301" t="s">
        <v>6315</v>
      </c>
      <c r="E7301" s="1">
        <v>43642.508449074077</v>
      </c>
      <c r="F7301">
        <v>1</v>
      </c>
      <c r="G7301" t="s">
        <v>14</v>
      </c>
      <c r="H7301">
        <v>360</v>
      </c>
      <c r="I7301" s="1">
        <v>43650.708333333336</v>
      </c>
      <c r="J7301" s="2">
        <f t="shared" si="342"/>
        <v>1</v>
      </c>
      <c r="K7301" s="2" t="str">
        <f>IFERROR(VLOOKUP(A7301,Aux!A:B,2,0),"Outros")</f>
        <v>Hospitais</v>
      </c>
      <c r="L7301" s="2">
        <f t="shared" si="343"/>
        <v>2019</v>
      </c>
      <c r="M7301">
        <f t="shared" si="344"/>
        <v>26</v>
      </c>
    </row>
    <row r="7302" spans="1:13" x14ac:dyDescent="0.35">
      <c r="A7302" t="s">
        <v>574</v>
      </c>
      <c r="B7302">
        <v>506791220</v>
      </c>
      <c r="C7302">
        <v>169482</v>
      </c>
      <c r="E7302" s="1">
        <v>43642.512372685182</v>
      </c>
      <c r="F7302">
        <v>3</v>
      </c>
      <c r="G7302" t="s">
        <v>33</v>
      </c>
      <c r="H7302">
        <v>400</v>
      </c>
      <c r="J7302" s="2">
        <f t="shared" si="342"/>
        <v>1</v>
      </c>
      <c r="K7302" s="2" t="str">
        <f>IFERROR(VLOOKUP(A7302,Aux!A:B,2,0),"Outros")</f>
        <v>Municípios</v>
      </c>
      <c r="L7302" s="2">
        <f t="shared" si="343"/>
        <v>2019</v>
      </c>
      <c r="M7302">
        <f t="shared" si="344"/>
        <v>26</v>
      </c>
    </row>
    <row r="7303" spans="1:13" x14ac:dyDescent="0.35">
      <c r="A7303" t="s">
        <v>140</v>
      </c>
      <c r="B7303">
        <v>506614913</v>
      </c>
      <c r="C7303">
        <v>169484</v>
      </c>
      <c r="D7303" t="s">
        <v>5900</v>
      </c>
      <c r="E7303" s="1">
        <v>43642.513564814813</v>
      </c>
      <c r="F7303">
        <v>1</v>
      </c>
      <c r="G7303" t="s">
        <v>47</v>
      </c>
      <c r="H7303">
        <v>360</v>
      </c>
      <c r="I7303" s="1">
        <v>43663.999305555553</v>
      </c>
      <c r="J7303" s="2">
        <f t="shared" si="342"/>
        <v>1</v>
      </c>
      <c r="K7303" s="2" t="str">
        <f>IFERROR(VLOOKUP(A7303,Aux!A:B,2,0),"Outros")</f>
        <v>Municípios</v>
      </c>
      <c r="L7303" s="2">
        <f t="shared" si="343"/>
        <v>2019</v>
      </c>
      <c r="M7303">
        <f t="shared" si="344"/>
        <v>26</v>
      </c>
    </row>
    <row r="7304" spans="1:13" x14ac:dyDescent="0.35">
      <c r="A7304" t="s">
        <v>336</v>
      </c>
      <c r="B7304">
        <v>505170876</v>
      </c>
      <c r="C7304">
        <v>169486</v>
      </c>
      <c r="D7304" t="s">
        <v>5901</v>
      </c>
      <c r="E7304" s="1">
        <v>43642.517326388886</v>
      </c>
      <c r="F7304">
        <v>13</v>
      </c>
      <c r="G7304" t="s">
        <v>345</v>
      </c>
      <c r="H7304">
        <v>360</v>
      </c>
      <c r="I7304" s="1">
        <v>43657.708333333336</v>
      </c>
      <c r="J7304" s="2">
        <f t="shared" si="342"/>
        <v>1</v>
      </c>
      <c r="K7304" s="2" t="str">
        <f>IFERROR(VLOOKUP(A7304,Aux!A:B,2,0),"Outros")</f>
        <v>Municípios</v>
      </c>
      <c r="L7304" s="2">
        <f t="shared" si="343"/>
        <v>2019</v>
      </c>
      <c r="M7304">
        <f t="shared" si="344"/>
        <v>26</v>
      </c>
    </row>
    <row r="7305" spans="1:13" x14ac:dyDescent="0.35">
      <c r="A7305" t="s">
        <v>275</v>
      </c>
      <c r="B7305">
        <v>505187531</v>
      </c>
      <c r="C7305">
        <v>169489</v>
      </c>
      <c r="D7305" t="s">
        <v>5902</v>
      </c>
      <c r="E7305" s="1">
        <v>43642.532372685186</v>
      </c>
      <c r="F7305">
        <v>13</v>
      </c>
      <c r="G7305" t="s">
        <v>277</v>
      </c>
      <c r="H7305">
        <v>360</v>
      </c>
      <c r="I7305" s="1">
        <v>43654.999305555553</v>
      </c>
      <c r="J7305" s="2">
        <f t="shared" si="342"/>
        <v>1</v>
      </c>
      <c r="K7305" s="2" t="str">
        <f>IFERROR(VLOOKUP(A7305,Aux!A:B,2,0),"Outros")</f>
        <v>Municípios</v>
      </c>
      <c r="L7305" s="2">
        <f t="shared" si="343"/>
        <v>2019</v>
      </c>
      <c r="M7305">
        <f t="shared" si="344"/>
        <v>26</v>
      </c>
    </row>
    <row r="7306" spans="1:13" x14ac:dyDescent="0.35">
      <c r="A7306" t="s">
        <v>12</v>
      </c>
      <c r="B7306">
        <v>508481287</v>
      </c>
      <c r="C7306">
        <v>169490</v>
      </c>
      <c r="D7306" t="s">
        <v>6005</v>
      </c>
      <c r="E7306" s="1">
        <v>43642.580520833333</v>
      </c>
      <c r="F7306">
        <v>13</v>
      </c>
      <c r="G7306" t="s">
        <v>14</v>
      </c>
      <c r="H7306">
        <v>340</v>
      </c>
      <c r="I7306" s="1">
        <v>43649.708333333336</v>
      </c>
      <c r="J7306" s="2">
        <f t="shared" si="342"/>
        <v>1</v>
      </c>
      <c r="K7306" s="2" t="str">
        <f>IFERROR(VLOOKUP(A7306,Aux!A:B,2,0),"Outros")</f>
        <v>Hospitais</v>
      </c>
      <c r="L7306" s="2">
        <f t="shared" si="343"/>
        <v>2019</v>
      </c>
      <c r="M7306">
        <f t="shared" si="344"/>
        <v>26</v>
      </c>
    </row>
    <row r="7307" spans="1:13" x14ac:dyDescent="0.35">
      <c r="A7307" t="s">
        <v>12</v>
      </c>
      <c r="B7307">
        <v>508481287</v>
      </c>
      <c r="C7307">
        <v>169491</v>
      </c>
      <c r="D7307" t="s">
        <v>5964</v>
      </c>
      <c r="E7307" s="1">
        <v>43642.593993055554</v>
      </c>
      <c r="F7307">
        <v>1</v>
      </c>
      <c r="G7307" t="s">
        <v>14</v>
      </c>
      <c r="H7307">
        <v>5</v>
      </c>
      <c r="I7307" s="1">
        <v>43647.708333333336</v>
      </c>
      <c r="J7307" s="2">
        <f t="shared" si="342"/>
        <v>1</v>
      </c>
      <c r="K7307" s="2" t="str">
        <f>IFERROR(VLOOKUP(A7307,Aux!A:B,2,0),"Outros")</f>
        <v>Hospitais</v>
      </c>
      <c r="L7307" s="2">
        <f t="shared" si="343"/>
        <v>2019</v>
      </c>
      <c r="M7307">
        <f t="shared" si="344"/>
        <v>26</v>
      </c>
    </row>
    <row r="7308" spans="1:13" x14ac:dyDescent="0.35">
      <c r="A7308" t="s">
        <v>122</v>
      </c>
      <c r="B7308">
        <v>506173968</v>
      </c>
      <c r="C7308">
        <v>169492</v>
      </c>
      <c r="D7308" t="s">
        <v>5965</v>
      </c>
      <c r="E7308" s="1">
        <v>43642.595590277779</v>
      </c>
      <c r="F7308">
        <v>1</v>
      </c>
      <c r="G7308" t="s">
        <v>33</v>
      </c>
      <c r="H7308">
        <v>360</v>
      </c>
      <c r="I7308" s="1">
        <v>43647.75</v>
      </c>
      <c r="J7308" s="2">
        <f t="shared" si="342"/>
        <v>1</v>
      </c>
      <c r="K7308" s="2" t="str">
        <f>IFERROR(VLOOKUP(A7308,Aux!A:B,2,0),"Outros")</f>
        <v>Municípios</v>
      </c>
      <c r="L7308" s="2">
        <f t="shared" si="343"/>
        <v>2019</v>
      </c>
      <c r="M7308">
        <f t="shared" si="344"/>
        <v>26</v>
      </c>
    </row>
    <row r="7309" spans="1:13" x14ac:dyDescent="0.35">
      <c r="A7309" t="s">
        <v>157</v>
      </c>
      <c r="B7309">
        <v>500122237</v>
      </c>
      <c r="C7309">
        <v>169495</v>
      </c>
      <c r="D7309" t="s">
        <v>3760</v>
      </c>
      <c r="E7309" s="1">
        <v>43642.601284722223</v>
      </c>
      <c r="F7309">
        <v>3</v>
      </c>
      <c r="G7309" t="s">
        <v>33</v>
      </c>
      <c r="H7309">
        <v>220</v>
      </c>
      <c r="I7309" s="1">
        <v>43654.999305555553</v>
      </c>
      <c r="J7309" s="2">
        <f t="shared" si="342"/>
        <v>1</v>
      </c>
      <c r="K7309" s="2" t="str">
        <f>IFERROR(VLOOKUP(A7309,Aux!A:B,2,0),"Outros")</f>
        <v>Outros</v>
      </c>
      <c r="L7309" s="2">
        <f t="shared" si="343"/>
        <v>2019</v>
      </c>
      <c r="M7309">
        <f t="shared" si="344"/>
        <v>26</v>
      </c>
    </row>
    <row r="7310" spans="1:13" x14ac:dyDescent="0.35">
      <c r="A7310" t="s">
        <v>91</v>
      </c>
      <c r="B7310">
        <v>508035546</v>
      </c>
      <c r="C7310">
        <v>169500</v>
      </c>
      <c r="D7310" t="s">
        <v>6006</v>
      </c>
      <c r="E7310" s="1">
        <v>43642.609733796293</v>
      </c>
      <c r="F7310">
        <v>3</v>
      </c>
      <c r="G7310" t="s">
        <v>313</v>
      </c>
      <c r="H7310">
        <v>340</v>
      </c>
      <c r="I7310" s="1">
        <v>43666.708333333336</v>
      </c>
      <c r="J7310" s="2">
        <f t="shared" si="342"/>
        <v>1</v>
      </c>
      <c r="K7310" s="2" t="str">
        <f>IFERROR(VLOOKUP(A7310,Aux!A:B,2,0),"Outros")</f>
        <v>Municípios</v>
      </c>
      <c r="L7310" s="2">
        <f t="shared" si="343"/>
        <v>2019</v>
      </c>
      <c r="M7310">
        <f t="shared" si="344"/>
        <v>26</v>
      </c>
    </row>
    <row r="7311" spans="1:13" x14ac:dyDescent="0.35">
      <c r="A7311" t="s">
        <v>809</v>
      </c>
      <c r="B7311">
        <v>509364390</v>
      </c>
      <c r="C7311">
        <v>169501</v>
      </c>
      <c r="D7311" t="s">
        <v>6179</v>
      </c>
      <c r="E7311" s="1">
        <v>43642.614502314813</v>
      </c>
      <c r="F7311">
        <v>3</v>
      </c>
      <c r="G7311" t="s">
        <v>33</v>
      </c>
      <c r="H7311">
        <v>340</v>
      </c>
      <c r="I7311" s="1">
        <v>43661.416666666664</v>
      </c>
      <c r="J7311" s="2">
        <f t="shared" si="342"/>
        <v>1</v>
      </c>
      <c r="K7311" s="2" t="str">
        <f>IFERROR(VLOOKUP(A7311,Aux!A:B,2,0),"Outros")</f>
        <v>Municípios</v>
      </c>
      <c r="L7311" s="2">
        <f t="shared" si="343"/>
        <v>2019</v>
      </c>
      <c r="M7311">
        <f t="shared" si="344"/>
        <v>26</v>
      </c>
    </row>
    <row r="7312" spans="1:13" x14ac:dyDescent="0.35">
      <c r="A7312" t="s">
        <v>574</v>
      </c>
      <c r="B7312">
        <v>506791220</v>
      </c>
      <c r="C7312">
        <v>169504</v>
      </c>
      <c r="E7312" s="1">
        <v>43642.624756944446</v>
      </c>
      <c r="F7312">
        <v>3</v>
      </c>
      <c r="G7312" t="s">
        <v>33</v>
      </c>
      <c r="H7312">
        <v>400</v>
      </c>
      <c r="J7312" s="2">
        <f t="shared" si="342"/>
        <v>1</v>
      </c>
      <c r="K7312" s="2" t="str">
        <f>IFERROR(VLOOKUP(A7312,Aux!A:B,2,0),"Outros")</f>
        <v>Municípios</v>
      </c>
      <c r="L7312" s="2">
        <f t="shared" si="343"/>
        <v>2019</v>
      </c>
      <c r="M7312">
        <f t="shared" si="344"/>
        <v>26</v>
      </c>
    </row>
    <row r="7313" spans="1:13" x14ac:dyDescent="0.35">
      <c r="A7313" t="s">
        <v>60</v>
      </c>
      <c r="B7313">
        <v>505456010</v>
      </c>
      <c r="C7313">
        <v>169505</v>
      </c>
      <c r="D7313" t="s">
        <v>6116</v>
      </c>
      <c r="E7313" s="1">
        <v>43642.625150462962</v>
      </c>
      <c r="F7313">
        <v>13</v>
      </c>
      <c r="G7313" t="s">
        <v>866</v>
      </c>
      <c r="H7313">
        <v>360</v>
      </c>
      <c r="I7313" s="1">
        <v>43648.999305555553</v>
      </c>
      <c r="J7313" s="2">
        <f t="shared" si="342"/>
        <v>1</v>
      </c>
      <c r="K7313" s="2" t="str">
        <f>IFERROR(VLOOKUP(A7313,Aux!A:B,2,0),"Outros")</f>
        <v>Municípios</v>
      </c>
      <c r="L7313" s="2">
        <f t="shared" si="343"/>
        <v>2019</v>
      </c>
      <c r="M7313">
        <f t="shared" si="344"/>
        <v>26</v>
      </c>
    </row>
    <row r="7314" spans="1:13" x14ac:dyDescent="0.35">
      <c r="A7314" t="s">
        <v>171</v>
      </c>
      <c r="B7314">
        <v>504293125</v>
      </c>
      <c r="C7314">
        <v>169506</v>
      </c>
      <c r="D7314" t="s">
        <v>6368</v>
      </c>
      <c r="E7314" s="1">
        <v>43642.627291666664</v>
      </c>
      <c r="F7314">
        <v>13</v>
      </c>
      <c r="G7314" t="s">
        <v>1134</v>
      </c>
      <c r="H7314">
        <v>360</v>
      </c>
      <c r="I7314" s="1">
        <v>43651.999305555553</v>
      </c>
      <c r="J7314" s="2">
        <f t="shared" si="342"/>
        <v>1</v>
      </c>
      <c r="K7314" s="2" t="str">
        <f>IFERROR(VLOOKUP(A7314,Aux!A:B,2,0),"Outros")</f>
        <v>Municípios</v>
      </c>
      <c r="L7314" s="2">
        <f t="shared" si="343"/>
        <v>2019</v>
      </c>
      <c r="M7314">
        <f t="shared" si="344"/>
        <v>26</v>
      </c>
    </row>
    <row r="7315" spans="1:13" x14ac:dyDescent="0.35">
      <c r="A7315" t="s">
        <v>296</v>
      </c>
      <c r="B7315">
        <v>507396081</v>
      </c>
      <c r="C7315">
        <v>169508</v>
      </c>
      <c r="D7315" t="s">
        <v>6369</v>
      </c>
      <c r="E7315" s="1">
        <v>43642.628541666665</v>
      </c>
      <c r="F7315">
        <v>13</v>
      </c>
      <c r="G7315" t="s">
        <v>605</v>
      </c>
      <c r="H7315">
        <v>360</v>
      </c>
      <c r="I7315" s="1">
        <v>43660.999305555553</v>
      </c>
      <c r="J7315" s="2">
        <f t="shared" si="342"/>
        <v>1</v>
      </c>
      <c r="K7315" s="2" t="str">
        <f>IFERROR(VLOOKUP(A7315,Aux!A:B,2,0),"Outros")</f>
        <v>Municípios</v>
      </c>
      <c r="L7315" s="2">
        <f t="shared" si="343"/>
        <v>2019</v>
      </c>
      <c r="M7315">
        <f t="shared" si="344"/>
        <v>26</v>
      </c>
    </row>
    <row r="7316" spans="1:13" x14ac:dyDescent="0.35">
      <c r="A7316" t="s">
        <v>465</v>
      </c>
      <c r="B7316">
        <v>600084779</v>
      </c>
      <c r="C7316">
        <v>169509</v>
      </c>
      <c r="D7316" t="s">
        <v>6620</v>
      </c>
      <c r="E7316" s="1">
        <v>43642.630891203706</v>
      </c>
      <c r="F7316">
        <v>3</v>
      </c>
      <c r="G7316" t="s">
        <v>33</v>
      </c>
      <c r="H7316">
        <v>340</v>
      </c>
      <c r="I7316" s="1">
        <v>43648.708333333336</v>
      </c>
      <c r="J7316" s="2">
        <f t="shared" si="342"/>
        <v>1</v>
      </c>
      <c r="K7316" s="2" t="str">
        <f>IFERROR(VLOOKUP(A7316,Aux!A:B,2,0),"Outros")</f>
        <v>Outros</v>
      </c>
      <c r="L7316" s="2">
        <f t="shared" si="343"/>
        <v>2019</v>
      </c>
      <c r="M7316">
        <f t="shared" si="344"/>
        <v>26</v>
      </c>
    </row>
    <row r="7317" spans="1:13" x14ac:dyDescent="0.35">
      <c r="A7317" t="s">
        <v>118</v>
      </c>
      <c r="B7317">
        <v>680015019</v>
      </c>
      <c r="C7317">
        <v>169511</v>
      </c>
      <c r="D7317" t="s">
        <v>6621</v>
      </c>
      <c r="E7317" s="1">
        <v>43642.63890046296</v>
      </c>
      <c r="F7317">
        <v>3</v>
      </c>
      <c r="G7317" t="s">
        <v>50</v>
      </c>
      <c r="H7317">
        <v>360</v>
      </c>
      <c r="I7317" s="1">
        <v>43655.999305555553</v>
      </c>
      <c r="J7317" s="2">
        <f t="shared" si="342"/>
        <v>1</v>
      </c>
      <c r="K7317" s="2" t="str">
        <f>IFERROR(VLOOKUP(A7317,Aux!A:B,2,0),"Outros")</f>
        <v>Águas e resíduos</v>
      </c>
      <c r="L7317" s="2">
        <f t="shared" si="343"/>
        <v>2019</v>
      </c>
      <c r="M7317">
        <f t="shared" si="344"/>
        <v>26</v>
      </c>
    </row>
    <row r="7318" spans="1:13" x14ac:dyDescent="0.35">
      <c r="A7318" t="s">
        <v>599</v>
      </c>
      <c r="B7318">
        <v>680012907</v>
      </c>
      <c r="C7318">
        <v>169512</v>
      </c>
      <c r="D7318" t="s">
        <v>6227</v>
      </c>
      <c r="E7318" s="1">
        <v>43642.649467592593</v>
      </c>
      <c r="F7318">
        <v>13</v>
      </c>
      <c r="G7318" t="s">
        <v>94</v>
      </c>
      <c r="H7318">
        <v>5</v>
      </c>
      <c r="I7318" s="1">
        <v>43652.999305555553</v>
      </c>
      <c r="J7318" s="2">
        <f t="shared" si="342"/>
        <v>1</v>
      </c>
      <c r="K7318" s="2" t="str">
        <f>IFERROR(VLOOKUP(A7318,Aux!A:B,2,0),"Outros")</f>
        <v>Águas e resíduos</v>
      </c>
      <c r="L7318" s="2">
        <f t="shared" si="343"/>
        <v>2019</v>
      </c>
      <c r="M7318">
        <f t="shared" si="344"/>
        <v>26</v>
      </c>
    </row>
    <row r="7319" spans="1:13" x14ac:dyDescent="0.35">
      <c r="A7319" t="s">
        <v>267</v>
      </c>
      <c r="B7319">
        <v>505307685</v>
      </c>
      <c r="C7319">
        <v>169514</v>
      </c>
      <c r="E7319" s="1">
        <v>43642.652071759258</v>
      </c>
      <c r="F7319">
        <v>13</v>
      </c>
      <c r="G7319" t="s">
        <v>33</v>
      </c>
      <c r="H7319">
        <v>400</v>
      </c>
      <c r="J7319" s="2">
        <f t="shared" si="342"/>
        <v>1</v>
      </c>
      <c r="K7319" s="2" t="str">
        <f>IFERROR(VLOOKUP(A7319,Aux!A:B,2,0),"Outros")</f>
        <v>Municípios</v>
      </c>
      <c r="L7319" s="2">
        <f t="shared" si="343"/>
        <v>2019</v>
      </c>
      <c r="M7319">
        <f t="shared" si="344"/>
        <v>26</v>
      </c>
    </row>
    <row r="7320" spans="1:13" x14ac:dyDescent="0.35">
      <c r="A7320" t="s">
        <v>28</v>
      </c>
      <c r="B7320">
        <v>505932512</v>
      </c>
      <c r="C7320">
        <v>169515</v>
      </c>
      <c r="D7320" t="s">
        <v>6622</v>
      </c>
      <c r="E7320" s="1">
        <v>43642.653356481482</v>
      </c>
      <c r="F7320">
        <v>1</v>
      </c>
      <c r="G7320" t="s">
        <v>2084</v>
      </c>
      <c r="H7320">
        <v>360</v>
      </c>
      <c r="I7320" s="1">
        <v>43649.999305555553</v>
      </c>
      <c r="J7320" s="2">
        <f t="shared" si="342"/>
        <v>1</v>
      </c>
      <c r="K7320" s="2" t="str">
        <f>IFERROR(VLOOKUP(A7320,Aux!A:B,2,0),"Outros")</f>
        <v>Municípios</v>
      </c>
      <c r="L7320" s="2">
        <f t="shared" si="343"/>
        <v>2019</v>
      </c>
      <c r="M7320">
        <f t="shared" si="344"/>
        <v>26</v>
      </c>
    </row>
    <row r="7321" spans="1:13" x14ac:dyDescent="0.35">
      <c r="A7321" t="s">
        <v>668</v>
      </c>
      <c r="B7321">
        <v>501904077</v>
      </c>
      <c r="C7321">
        <v>169516</v>
      </c>
      <c r="D7321" t="s">
        <v>6228</v>
      </c>
      <c r="E7321" s="1">
        <v>43642.654050925928</v>
      </c>
      <c r="F7321">
        <v>1</v>
      </c>
      <c r="G7321" t="s">
        <v>5677</v>
      </c>
      <c r="H7321">
        <v>360</v>
      </c>
      <c r="I7321" s="1">
        <v>43648.666666666664</v>
      </c>
      <c r="J7321" s="2">
        <f t="shared" si="342"/>
        <v>1</v>
      </c>
      <c r="K7321" s="2" t="str">
        <f>IFERROR(VLOOKUP(A7321,Aux!A:B,2,0),"Outros")</f>
        <v>Portos</v>
      </c>
      <c r="L7321" s="2">
        <f t="shared" si="343"/>
        <v>2019</v>
      </c>
      <c r="M7321">
        <f t="shared" si="344"/>
        <v>26</v>
      </c>
    </row>
    <row r="7322" spans="1:13" x14ac:dyDescent="0.35">
      <c r="A7322" t="s">
        <v>275</v>
      </c>
      <c r="B7322">
        <v>505187531</v>
      </c>
      <c r="C7322">
        <v>169518</v>
      </c>
      <c r="D7322" t="s">
        <v>6007</v>
      </c>
      <c r="E7322" s="1">
        <v>43642.656481481485</v>
      </c>
      <c r="F7322">
        <v>13</v>
      </c>
      <c r="G7322" t="s">
        <v>277</v>
      </c>
      <c r="H7322">
        <v>360</v>
      </c>
      <c r="I7322" s="1">
        <v>43705.999305555553</v>
      </c>
      <c r="J7322" s="2">
        <f t="shared" si="342"/>
        <v>1</v>
      </c>
      <c r="K7322" s="2" t="str">
        <f>IFERROR(VLOOKUP(A7322,Aux!A:B,2,0),"Outros")</f>
        <v>Municípios</v>
      </c>
      <c r="L7322" s="2">
        <f t="shared" si="343"/>
        <v>2019</v>
      </c>
      <c r="M7322">
        <f t="shared" si="344"/>
        <v>26</v>
      </c>
    </row>
    <row r="7323" spans="1:13" x14ac:dyDescent="0.35">
      <c r="A7323" t="s">
        <v>71</v>
      </c>
      <c r="B7323">
        <v>500051054</v>
      </c>
      <c r="C7323">
        <v>169520</v>
      </c>
      <c r="D7323" t="s">
        <v>6623</v>
      </c>
      <c r="E7323" s="1">
        <v>43642.658009259256</v>
      </c>
      <c r="F7323">
        <v>1</v>
      </c>
      <c r="G7323" t="s">
        <v>566</v>
      </c>
      <c r="H7323">
        <v>340</v>
      </c>
      <c r="I7323" s="1">
        <v>43653.791666666664</v>
      </c>
      <c r="J7323" s="2">
        <f t="shared" si="342"/>
        <v>1</v>
      </c>
      <c r="K7323" s="2" t="str">
        <f>IFERROR(VLOOKUP(A7323,Aux!A:B,2,0),"Outros")</f>
        <v>Municípios</v>
      </c>
      <c r="L7323" s="2">
        <f t="shared" si="343"/>
        <v>2019</v>
      </c>
      <c r="M7323">
        <f t="shared" si="344"/>
        <v>26</v>
      </c>
    </row>
    <row r="7324" spans="1:13" x14ac:dyDescent="0.35">
      <c r="A7324" t="s">
        <v>177</v>
      </c>
      <c r="B7324">
        <v>506609553</v>
      </c>
      <c r="C7324">
        <v>169522</v>
      </c>
      <c r="E7324" s="1">
        <v>43642.660254629627</v>
      </c>
      <c r="F7324">
        <v>1</v>
      </c>
      <c r="G7324" t="s">
        <v>33</v>
      </c>
      <c r="H7324">
        <v>400</v>
      </c>
      <c r="J7324" s="2">
        <f t="shared" si="342"/>
        <v>1</v>
      </c>
      <c r="K7324" s="2" t="str">
        <f>IFERROR(VLOOKUP(A7324,Aux!A:B,2,0),"Outros")</f>
        <v>Municípios</v>
      </c>
      <c r="L7324" s="2">
        <f t="shared" si="343"/>
        <v>2019</v>
      </c>
      <c r="M7324">
        <f t="shared" si="344"/>
        <v>26</v>
      </c>
    </row>
    <row r="7325" spans="1:13" x14ac:dyDescent="0.35">
      <c r="A7325" t="s">
        <v>177</v>
      </c>
      <c r="B7325">
        <v>506609553</v>
      </c>
      <c r="C7325">
        <v>169523</v>
      </c>
      <c r="D7325" t="s">
        <v>6421</v>
      </c>
      <c r="E7325" s="1">
        <v>43642.661307870374</v>
      </c>
      <c r="F7325">
        <v>1</v>
      </c>
      <c r="G7325" t="s">
        <v>179</v>
      </c>
      <c r="H7325">
        <v>5</v>
      </c>
      <c r="I7325" s="1">
        <v>43644.999305555553</v>
      </c>
      <c r="J7325" s="2">
        <f t="shared" si="342"/>
        <v>1</v>
      </c>
      <c r="K7325" s="2" t="str">
        <f>IFERROR(VLOOKUP(A7325,Aux!A:B,2,0),"Outros")</f>
        <v>Municípios</v>
      </c>
      <c r="L7325" s="2">
        <f t="shared" si="343"/>
        <v>2019</v>
      </c>
      <c r="M7325">
        <f t="shared" si="344"/>
        <v>26</v>
      </c>
    </row>
    <row r="7326" spans="1:13" x14ac:dyDescent="0.35">
      <c r="A7326" t="s">
        <v>230</v>
      </c>
      <c r="B7326">
        <v>501135960</v>
      </c>
      <c r="C7326">
        <v>169524</v>
      </c>
      <c r="D7326" t="s">
        <v>5903</v>
      </c>
      <c r="E7326" s="1">
        <v>43642.663842592592</v>
      </c>
      <c r="F7326">
        <v>3</v>
      </c>
      <c r="G7326" t="s">
        <v>2683</v>
      </c>
      <c r="H7326">
        <v>340</v>
      </c>
      <c r="I7326" s="1">
        <v>43673.708333333336</v>
      </c>
      <c r="J7326" s="2">
        <f t="shared" si="342"/>
        <v>1</v>
      </c>
      <c r="K7326" s="2" t="str">
        <f>IFERROR(VLOOKUP(A7326,Aux!A:B,2,0),"Outros")</f>
        <v>Municípios</v>
      </c>
      <c r="L7326" s="2">
        <f t="shared" si="343"/>
        <v>2019</v>
      </c>
      <c r="M7326">
        <f t="shared" si="344"/>
        <v>26</v>
      </c>
    </row>
    <row r="7327" spans="1:13" x14ac:dyDescent="0.35">
      <c r="A7327" t="s">
        <v>644</v>
      </c>
      <c r="B7327">
        <v>501389660</v>
      </c>
      <c r="C7327">
        <v>169525</v>
      </c>
      <c r="D7327" t="s">
        <v>6229</v>
      </c>
      <c r="E7327" s="1">
        <v>43642.66679398148</v>
      </c>
      <c r="F7327">
        <v>13</v>
      </c>
      <c r="G7327" t="s">
        <v>14</v>
      </c>
      <c r="H7327">
        <v>340</v>
      </c>
      <c r="I7327" s="1">
        <v>43648.729166666664</v>
      </c>
      <c r="J7327" s="2">
        <f t="shared" si="342"/>
        <v>1</v>
      </c>
      <c r="K7327" s="2" t="str">
        <f>IFERROR(VLOOKUP(A7327,Aux!A:B,2,0),"Outros")</f>
        <v>Outros</v>
      </c>
      <c r="L7327" s="2">
        <f t="shared" si="343"/>
        <v>2019</v>
      </c>
      <c r="M7327">
        <f t="shared" si="344"/>
        <v>26</v>
      </c>
    </row>
    <row r="7328" spans="1:13" x14ac:dyDescent="0.35">
      <c r="A7328" t="s">
        <v>692</v>
      </c>
      <c r="B7328">
        <v>506812782</v>
      </c>
      <c r="C7328">
        <v>169526</v>
      </c>
      <c r="D7328" t="s">
        <v>6580</v>
      </c>
      <c r="E7328" s="1">
        <v>43642.669791666667</v>
      </c>
      <c r="F7328">
        <v>1</v>
      </c>
      <c r="G7328" t="s">
        <v>23</v>
      </c>
      <c r="H7328">
        <v>5</v>
      </c>
      <c r="I7328" s="1">
        <v>43654.666666666664</v>
      </c>
      <c r="J7328" s="2">
        <f t="shared" si="342"/>
        <v>1</v>
      </c>
      <c r="K7328" s="2" t="str">
        <f>IFERROR(VLOOKUP(A7328,Aux!A:B,2,0),"Outros")</f>
        <v>Municípios</v>
      </c>
      <c r="L7328" s="2">
        <f t="shared" si="343"/>
        <v>2019</v>
      </c>
      <c r="M7328">
        <f t="shared" si="344"/>
        <v>26</v>
      </c>
    </row>
    <row r="7329" spans="1:13" x14ac:dyDescent="0.35">
      <c r="A7329" t="s">
        <v>668</v>
      </c>
      <c r="B7329">
        <v>501904077</v>
      </c>
      <c r="C7329">
        <v>169527</v>
      </c>
      <c r="E7329" s="1">
        <v>43642.670324074075</v>
      </c>
      <c r="F7329">
        <v>1</v>
      </c>
      <c r="G7329" t="s">
        <v>33</v>
      </c>
      <c r="H7329">
        <v>400</v>
      </c>
      <c r="I7329" s="1">
        <v>42914.666666666664</v>
      </c>
      <c r="J7329" s="2">
        <f t="shared" si="342"/>
        <v>1</v>
      </c>
      <c r="K7329" s="2" t="str">
        <f>IFERROR(VLOOKUP(A7329,Aux!A:B,2,0),"Outros")</f>
        <v>Portos</v>
      </c>
      <c r="L7329" s="2">
        <f t="shared" si="343"/>
        <v>2019</v>
      </c>
      <c r="M7329">
        <f t="shared" si="344"/>
        <v>26</v>
      </c>
    </row>
    <row r="7330" spans="1:13" x14ac:dyDescent="0.35">
      <c r="A7330" t="s">
        <v>171</v>
      </c>
      <c r="B7330">
        <v>504293125</v>
      </c>
      <c r="C7330">
        <v>169530</v>
      </c>
      <c r="D7330" t="s">
        <v>6624</v>
      </c>
      <c r="E7330" s="1">
        <v>43642.680925925924</v>
      </c>
      <c r="F7330">
        <v>13</v>
      </c>
      <c r="G7330" t="s">
        <v>1134</v>
      </c>
      <c r="H7330">
        <v>360</v>
      </c>
      <c r="I7330" s="1">
        <v>43651.999305555553</v>
      </c>
      <c r="J7330" s="2">
        <f t="shared" si="342"/>
        <v>1</v>
      </c>
      <c r="K7330" s="2" t="str">
        <f>IFERROR(VLOOKUP(A7330,Aux!A:B,2,0),"Outros")</f>
        <v>Municípios</v>
      </c>
      <c r="L7330" s="2">
        <f t="shared" si="343"/>
        <v>2019</v>
      </c>
      <c r="M7330">
        <f t="shared" si="344"/>
        <v>26</v>
      </c>
    </row>
    <row r="7331" spans="1:13" x14ac:dyDescent="0.35">
      <c r="A7331" t="s">
        <v>130</v>
      </c>
      <c r="B7331">
        <v>512103070</v>
      </c>
      <c r="C7331">
        <v>169531</v>
      </c>
      <c r="E7331" s="1">
        <v>43642.685335648152</v>
      </c>
      <c r="F7331">
        <v>13</v>
      </c>
      <c r="G7331" t="s">
        <v>33</v>
      </c>
      <c r="H7331">
        <v>400</v>
      </c>
      <c r="J7331" s="2">
        <f t="shared" si="342"/>
        <v>1</v>
      </c>
      <c r="K7331" s="2" t="str">
        <f>IFERROR(VLOOKUP(A7331,Aux!A:B,2,0),"Outros")</f>
        <v>Hospitais</v>
      </c>
      <c r="L7331" s="2">
        <f t="shared" si="343"/>
        <v>2019</v>
      </c>
      <c r="M7331">
        <f t="shared" si="344"/>
        <v>26</v>
      </c>
    </row>
    <row r="7332" spans="1:13" x14ac:dyDescent="0.35">
      <c r="A7332" t="s">
        <v>41</v>
      </c>
      <c r="B7332">
        <v>500192855</v>
      </c>
      <c r="C7332">
        <v>169532</v>
      </c>
      <c r="E7332" s="1">
        <v>43642.694965277777</v>
      </c>
      <c r="F7332">
        <v>6</v>
      </c>
      <c r="H7332">
        <v>1</v>
      </c>
      <c r="J7332" s="2">
        <f t="shared" si="342"/>
        <v>1</v>
      </c>
      <c r="K7332" s="2" t="str">
        <f>IFERROR(VLOOKUP(A7332,Aux!A:B,2,0),"Outros")</f>
        <v>Transportes</v>
      </c>
      <c r="L7332" s="2">
        <f t="shared" si="343"/>
        <v>2019</v>
      </c>
      <c r="M7332">
        <f t="shared" si="344"/>
        <v>26</v>
      </c>
    </row>
    <row r="7333" spans="1:13" x14ac:dyDescent="0.35">
      <c r="A7333" t="s">
        <v>41</v>
      </c>
      <c r="B7333">
        <v>500192855</v>
      </c>
      <c r="C7333">
        <v>169533</v>
      </c>
      <c r="E7333" s="1">
        <v>43642.695520833331</v>
      </c>
      <c r="F7333">
        <v>3</v>
      </c>
      <c r="H7333">
        <v>1</v>
      </c>
      <c r="J7333" s="2">
        <f t="shared" si="342"/>
        <v>1</v>
      </c>
      <c r="K7333" s="2" t="str">
        <f>IFERROR(VLOOKUP(A7333,Aux!A:B,2,0),"Outros")</f>
        <v>Transportes</v>
      </c>
      <c r="L7333" s="2">
        <f t="shared" si="343"/>
        <v>2019</v>
      </c>
      <c r="M7333">
        <f t="shared" si="344"/>
        <v>26</v>
      </c>
    </row>
    <row r="7334" spans="1:13" x14ac:dyDescent="0.35">
      <c r="A7334" t="s">
        <v>41</v>
      </c>
      <c r="B7334">
        <v>500192855</v>
      </c>
      <c r="C7334">
        <v>169534</v>
      </c>
      <c r="E7334" s="1">
        <v>43642.695671296293</v>
      </c>
      <c r="F7334">
        <v>13</v>
      </c>
      <c r="H7334">
        <v>1</v>
      </c>
      <c r="J7334" s="2">
        <f t="shared" si="342"/>
        <v>1</v>
      </c>
      <c r="K7334" s="2" t="str">
        <f>IFERROR(VLOOKUP(A7334,Aux!A:B,2,0),"Outros")</f>
        <v>Transportes</v>
      </c>
      <c r="L7334" s="2">
        <f t="shared" si="343"/>
        <v>2019</v>
      </c>
      <c r="M7334">
        <f t="shared" si="344"/>
        <v>26</v>
      </c>
    </row>
    <row r="7335" spans="1:13" x14ac:dyDescent="0.35">
      <c r="A7335" t="s">
        <v>607</v>
      </c>
      <c r="B7335">
        <v>505985217</v>
      </c>
      <c r="C7335">
        <v>169535</v>
      </c>
      <c r="D7335" t="s">
        <v>608</v>
      </c>
      <c r="E7335" s="1">
        <v>43642.69971064815</v>
      </c>
      <c r="F7335">
        <v>3</v>
      </c>
      <c r="G7335" t="s">
        <v>609</v>
      </c>
      <c r="H7335">
        <v>340</v>
      </c>
      <c r="I7335" s="1">
        <v>43665</v>
      </c>
      <c r="J7335" s="2">
        <f t="shared" si="342"/>
        <v>1</v>
      </c>
      <c r="K7335" s="2" t="str">
        <f>IFERROR(VLOOKUP(A7335,Aux!A:B,2,0),"Outros")</f>
        <v>Municípios</v>
      </c>
      <c r="L7335" s="2">
        <f t="shared" si="343"/>
        <v>2019</v>
      </c>
      <c r="M7335">
        <f t="shared" si="344"/>
        <v>26</v>
      </c>
    </row>
    <row r="7336" spans="1:13" x14ac:dyDescent="0.35">
      <c r="A7336" t="s">
        <v>71</v>
      </c>
      <c r="B7336">
        <v>500051054</v>
      </c>
      <c r="C7336">
        <v>169536</v>
      </c>
      <c r="D7336" t="s">
        <v>5369</v>
      </c>
      <c r="E7336" s="1">
        <v>43642.70034722222</v>
      </c>
      <c r="F7336">
        <v>1</v>
      </c>
      <c r="G7336" t="s">
        <v>202</v>
      </c>
      <c r="H7336">
        <v>400</v>
      </c>
      <c r="I7336" s="1">
        <v>43621.791666666664</v>
      </c>
      <c r="J7336" s="2">
        <f t="shared" si="342"/>
        <v>1</v>
      </c>
      <c r="K7336" s="2" t="str">
        <f>IFERROR(VLOOKUP(A7336,Aux!A:B,2,0),"Outros")</f>
        <v>Municípios</v>
      </c>
      <c r="L7336" s="2">
        <f t="shared" si="343"/>
        <v>2019</v>
      </c>
      <c r="M7336">
        <f t="shared" si="344"/>
        <v>26</v>
      </c>
    </row>
    <row r="7337" spans="1:13" x14ac:dyDescent="0.35">
      <c r="A7337" t="s">
        <v>1299</v>
      </c>
      <c r="B7337">
        <v>506804240</v>
      </c>
      <c r="C7337">
        <v>169537</v>
      </c>
      <c r="E7337" s="1">
        <v>43642.724965277775</v>
      </c>
      <c r="F7337">
        <v>3</v>
      </c>
      <c r="G7337" t="s">
        <v>1491</v>
      </c>
      <c r="H7337">
        <v>400</v>
      </c>
      <c r="J7337" s="2">
        <f t="shared" si="342"/>
        <v>1</v>
      </c>
      <c r="K7337" s="2" t="str">
        <f>IFERROR(VLOOKUP(A7337,Aux!A:B,2,0),"Outros")</f>
        <v>Municípios</v>
      </c>
      <c r="L7337" s="2">
        <f t="shared" si="343"/>
        <v>2019</v>
      </c>
      <c r="M7337">
        <f t="shared" si="344"/>
        <v>26</v>
      </c>
    </row>
    <row r="7338" spans="1:13" x14ac:dyDescent="0.35">
      <c r="A7338" t="s">
        <v>336</v>
      </c>
      <c r="B7338">
        <v>505170876</v>
      </c>
      <c r="C7338">
        <v>169538</v>
      </c>
      <c r="D7338" t="s">
        <v>6464</v>
      </c>
      <c r="E7338" s="1">
        <v>43642.727060185185</v>
      </c>
      <c r="F7338">
        <v>1</v>
      </c>
      <c r="G7338" t="s">
        <v>345</v>
      </c>
      <c r="H7338">
        <v>360</v>
      </c>
      <c r="I7338" s="1">
        <v>43648.666666666664</v>
      </c>
      <c r="J7338" s="2">
        <f t="shared" si="342"/>
        <v>1</v>
      </c>
      <c r="K7338" s="2" t="str">
        <f>IFERROR(VLOOKUP(A7338,Aux!A:B,2,0),"Outros")</f>
        <v>Municípios</v>
      </c>
      <c r="L7338" s="2">
        <f t="shared" si="343"/>
        <v>2019</v>
      </c>
      <c r="M7338">
        <f t="shared" si="344"/>
        <v>26</v>
      </c>
    </row>
    <row r="7339" spans="1:13" x14ac:dyDescent="0.35">
      <c r="A7339" t="s">
        <v>71</v>
      </c>
      <c r="B7339">
        <v>500051054</v>
      </c>
      <c r="C7339">
        <v>169539</v>
      </c>
      <c r="D7339" t="s">
        <v>6465</v>
      </c>
      <c r="E7339" s="1">
        <v>43642.733414351853</v>
      </c>
      <c r="F7339">
        <v>13</v>
      </c>
      <c r="G7339" t="s">
        <v>202</v>
      </c>
      <c r="H7339">
        <v>360</v>
      </c>
      <c r="I7339" s="1">
        <v>43647.791666666664</v>
      </c>
      <c r="J7339" s="2">
        <f t="shared" si="342"/>
        <v>1</v>
      </c>
      <c r="K7339" s="2" t="str">
        <f>IFERROR(VLOOKUP(A7339,Aux!A:B,2,0),"Outros")</f>
        <v>Municípios</v>
      </c>
      <c r="L7339" s="2">
        <f t="shared" si="343"/>
        <v>2019</v>
      </c>
      <c r="M7339">
        <f t="shared" si="344"/>
        <v>26</v>
      </c>
    </row>
    <row r="7340" spans="1:13" x14ac:dyDescent="0.35">
      <c r="A7340" t="s">
        <v>275</v>
      </c>
      <c r="B7340">
        <v>505187531</v>
      </c>
      <c r="C7340">
        <v>169540</v>
      </c>
      <c r="D7340" t="s">
        <v>6625</v>
      </c>
      <c r="E7340" s="1">
        <v>43642.867013888892</v>
      </c>
      <c r="F7340">
        <v>1</v>
      </c>
      <c r="G7340" t="s">
        <v>277</v>
      </c>
      <c r="H7340">
        <v>360</v>
      </c>
      <c r="I7340" s="1">
        <v>43648.999305555553</v>
      </c>
      <c r="J7340" s="2">
        <f t="shared" si="342"/>
        <v>1</v>
      </c>
      <c r="K7340" s="2" t="str">
        <f>IFERROR(VLOOKUP(A7340,Aux!A:B,2,0),"Outros")</f>
        <v>Municípios</v>
      </c>
      <c r="L7340" s="2">
        <f t="shared" si="343"/>
        <v>2019</v>
      </c>
      <c r="M7340">
        <f t="shared" si="344"/>
        <v>26</v>
      </c>
    </row>
    <row r="7341" spans="1:13" x14ac:dyDescent="0.35">
      <c r="A7341" t="s">
        <v>140</v>
      </c>
      <c r="B7341">
        <v>506614913</v>
      </c>
      <c r="C7341">
        <v>169541</v>
      </c>
      <c r="D7341" t="s">
        <v>6422</v>
      </c>
      <c r="E7341" s="1">
        <v>43642.937384259261</v>
      </c>
      <c r="F7341">
        <v>13</v>
      </c>
      <c r="G7341" t="s">
        <v>149</v>
      </c>
      <c r="H7341">
        <v>360</v>
      </c>
      <c r="I7341" s="1">
        <v>43647.999305555553</v>
      </c>
      <c r="J7341" s="2">
        <f t="shared" si="342"/>
        <v>1</v>
      </c>
      <c r="K7341" s="2" t="str">
        <f>IFERROR(VLOOKUP(A7341,Aux!A:B,2,0),"Outros")</f>
        <v>Municípios</v>
      </c>
      <c r="L7341" s="2">
        <f t="shared" si="343"/>
        <v>2019</v>
      </c>
      <c r="M7341">
        <f t="shared" si="344"/>
        <v>26</v>
      </c>
    </row>
    <row r="7342" spans="1:13" x14ac:dyDescent="0.35">
      <c r="A7342" t="s">
        <v>140</v>
      </c>
      <c r="B7342">
        <v>506614913</v>
      </c>
      <c r="C7342">
        <v>169542</v>
      </c>
      <c r="D7342" t="s">
        <v>6117</v>
      </c>
      <c r="E7342" s="1">
        <v>43642.950729166667</v>
      </c>
      <c r="F7342">
        <v>1</v>
      </c>
      <c r="G7342" t="s">
        <v>149</v>
      </c>
      <c r="H7342">
        <v>360</v>
      </c>
      <c r="I7342" s="1">
        <v>43650.999305555553</v>
      </c>
      <c r="J7342" s="2">
        <f t="shared" si="342"/>
        <v>1</v>
      </c>
      <c r="K7342" s="2" t="str">
        <f>IFERROR(VLOOKUP(A7342,Aux!A:B,2,0),"Outros")</f>
        <v>Municípios</v>
      </c>
      <c r="L7342" s="2">
        <f t="shared" si="343"/>
        <v>2019</v>
      </c>
      <c r="M7342">
        <f t="shared" si="344"/>
        <v>26</v>
      </c>
    </row>
    <row r="7343" spans="1:13" x14ac:dyDescent="0.35">
      <c r="A7343" t="s">
        <v>474</v>
      </c>
      <c r="B7343">
        <v>504394029</v>
      </c>
      <c r="C7343">
        <v>169547</v>
      </c>
      <c r="D7343" t="s">
        <v>6581</v>
      </c>
      <c r="E7343" s="1">
        <v>43643.375636574077</v>
      </c>
      <c r="F7343">
        <v>1</v>
      </c>
      <c r="G7343" t="s">
        <v>33</v>
      </c>
      <c r="H7343">
        <v>340</v>
      </c>
      <c r="I7343" s="1">
        <v>43654.75</v>
      </c>
      <c r="J7343" s="2">
        <f t="shared" si="342"/>
        <v>1</v>
      </c>
      <c r="K7343" s="2" t="str">
        <f>IFERROR(VLOOKUP(A7343,Aux!A:B,2,0),"Outros")</f>
        <v>Outros</v>
      </c>
      <c r="L7343" s="2">
        <f t="shared" si="343"/>
        <v>2019</v>
      </c>
      <c r="M7343">
        <f t="shared" si="344"/>
        <v>26</v>
      </c>
    </row>
    <row r="7344" spans="1:13" x14ac:dyDescent="0.35">
      <c r="A7344" t="s">
        <v>15</v>
      </c>
      <c r="B7344">
        <v>503541567</v>
      </c>
      <c r="C7344">
        <v>169548</v>
      </c>
      <c r="D7344" t="s">
        <v>6423</v>
      </c>
      <c r="E7344" s="1">
        <v>43643.386331018519</v>
      </c>
      <c r="F7344">
        <v>13</v>
      </c>
      <c r="G7344" t="s">
        <v>259</v>
      </c>
      <c r="H7344">
        <v>340</v>
      </c>
      <c r="I7344" s="1">
        <v>43653.999305555553</v>
      </c>
      <c r="J7344" s="2">
        <f t="shared" si="342"/>
        <v>1</v>
      </c>
      <c r="K7344" s="2" t="str">
        <f>IFERROR(VLOOKUP(A7344,Aux!A:B,2,0),"Outros")</f>
        <v>Municípios</v>
      </c>
      <c r="L7344" s="2">
        <f t="shared" si="343"/>
        <v>2019</v>
      </c>
      <c r="M7344">
        <f t="shared" si="344"/>
        <v>26</v>
      </c>
    </row>
    <row r="7345" spans="1:13" x14ac:dyDescent="0.35">
      <c r="A7345" t="s">
        <v>57</v>
      </c>
      <c r="B7345">
        <v>501294104</v>
      </c>
      <c r="C7345">
        <v>169549</v>
      </c>
      <c r="D7345" t="s">
        <v>5904</v>
      </c>
      <c r="E7345" s="1">
        <v>43643.386712962965</v>
      </c>
      <c r="F7345">
        <v>13</v>
      </c>
      <c r="G7345" t="s">
        <v>59</v>
      </c>
      <c r="H7345">
        <v>5</v>
      </c>
      <c r="I7345" s="1">
        <v>43649.999305555553</v>
      </c>
      <c r="J7345" s="2">
        <f t="shared" si="342"/>
        <v>1</v>
      </c>
      <c r="K7345" s="2" t="str">
        <f>IFERROR(VLOOKUP(A7345,Aux!A:B,2,0),"Outros")</f>
        <v>Municípios</v>
      </c>
      <c r="L7345" s="2">
        <f t="shared" si="343"/>
        <v>2019</v>
      </c>
      <c r="M7345">
        <f t="shared" si="344"/>
        <v>26</v>
      </c>
    </row>
    <row r="7346" spans="1:13" x14ac:dyDescent="0.35">
      <c r="A7346" t="s">
        <v>118</v>
      </c>
      <c r="B7346">
        <v>680015019</v>
      </c>
      <c r="C7346">
        <v>169550</v>
      </c>
      <c r="D7346" t="s">
        <v>5905</v>
      </c>
      <c r="E7346" s="1">
        <v>43643.399351851855</v>
      </c>
      <c r="F7346">
        <v>3</v>
      </c>
      <c r="G7346" t="s">
        <v>561</v>
      </c>
      <c r="H7346">
        <v>360</v>
      </c>
      <c r="I7346" s="1">
        <v>43673.999305555553</v>
      </c>
      <c r="J7346" s="2">
        <f t="shared" si="342"/>
        <v>1</v>
      </c>
      <c r="K7346" s="2" t="str">
        <f>IFERROR(VLOOKUP(A7346,Aux!A:B,2,0),"Outros")</f>
        <v>Águas e resíduos</v>
      </c>
      <c r="L7346" s="2">
        <f t="shared" si="343"/>
        <v>2019</v>
      </c>
      <c r="M7346">
        <f t="shared" si="344"/>
        <v>26</v>
      </c>
    </row>
    <row r="7347" spans="1:13" x14ac:dyDescent="0.35">
      <c r="A7347" t="s">
        <v>251</v>
      </c>
      <c r="B7347">
        <v>508069645</v>
      </c>
      <c r="C7347">
        <v>169551</v>
      </c>
      <c r="D7347" t="s">
        <v>6316</v>
      </c>
      <c r="E7347" s="1">
        <v>43643.399629629632</v>
      </c>
      <c r="F7347">
        <v>1</v>
      </c>
      <c r="G7347" t="s">
        <v>2863</v>
      </c>
      <c r="H7347">
        <v>360</v>
      </c>
      <c r="I7347" s="1">
        <v>43649.708333333336</v>
      </c>
      <c r="J7347" s="2">
        <f t="shared" si="342"/>
        <v>1</v>
      </c>
      <c r="K7347" s="2" t="str">
        <f>IFERROR(VLOOKUP(A7347,Aux!A:B,2,0),"Outros")</f>
        <v>Escolas</v>
      </c>
      <c r="L7347" s="2">
        <f t="shared" si="343"/>
        <v>2019</v>
      </c>
      <c r="M7347">
        <f t="shared" si="344"/>
        <v>26</v>
      </c>
    </row>
    <row r="7348" spans="1:13" x14ac:dyDescent="0.35">
      <c r="A7348" t="s">
        <v>474</v>
      </c>
      <c r="B7348">
        <v>504394029</v>
      </c>
      <c r="C7348">
        <v>169552</v>
      </c>
      <c r="D7348" t="s">
        <v>6582</v>
      </c>
      <c r="E7348" s="1">
        <v>43643.399837962963</v>
      </c>
      <c r="F7348">
        <v>1</v>
      </c>
      <c r="G7348" t="s">
        <v>33</v>
      </c>
      <c r="H7348">
        <v>340</v>
      </c>
      <c r="I7348" s="1">
        <v>43654.75</v>
      </c>
      <c r="J7348" s="2">
        <f t="shared" si="342"/>
        <v>1</v>
      </c>
      <c r="K7348" s="2" t="str">
        <f>IFERROR(VLOOKUP(A7348,Aux!A:B,2,0),"Outros")</f>
        <v>Outros</v>
      </c>
      <c r="L7348" s="2">
        <f t="shared" si="343"/>
        <v>2019</v>
      </c>
      <c r="M7348">
        <f t="shared" si="344"/>
        <v>26</v>
      </c>
    </row>
    <row r="7349" spans="1:13" x14ac:dyDescent="0.35">
      <c r="A7349" t="s">
        <v>275</v>
      </c>
      <c r="B7349">
        <v>505187531</v>
      </c>
      <c r="C7349">
        <v>169553</v>
      </c>
      <c r="D7349" t="s">
        <v>6118</v>
      </c>
      <c r="E7349" s="1">
        <v>43643.402002314811</v>
      </c>
      <c r="F7349">
        <v>1</v>
      </c>
      <c r="G7349" t="s">
        <v>277</v>
      </c>
      <c r="H7349">
        <v>360</v>
      </c>
      <c r="I7349" s="1">
        <v>43648.999305555553</v>
      </c>
      <c r="J7349" s="2">
        <f t="shared" si="342"/>
        <v>1</v>
      </c>
      <c r="K7349" s="2" t="str">
        <f>IFERROR(VLOOKUP(A7349,Aux!A:B,2,0),"Outros")</f>
        <v>Municípios</v>
      </c>
      <c r="L7349" s="2">
        <f t="shared" si="343"/>
        <v>2019</v>
      </c>
      <c r="M7349">
        <f t="shared" si="344"/>
        <v>26</v>
      </c>
    </row>
    <row r="7350" spans="1:13" x14ac:dyDescent="0.35">
      <c r="A7350" t="s">
        <v>474</v>
      </c>
      <c r="B7350">
        <v>504394029</v>
      </c>
      <c r="C7350">
        <v>169554</v>
      </c>
      <c r="D7350" t="s">
        <v>6119</v>
      </c>
      <c r="E7350" s="1">
        <v>43643.406365740739</v>
      </c>
      <c r="F7350">
        <v>1</v>
      </c>
      <c r="G7350" t="s">
        <v>33</v>
      </c>
      <c r="H7350">
        <v>340</v>
      </c>
      <c r="I7350" s="1">
        <v>43654.75</v>
      </c>
      <c r="J7350" s="2">
        <f t="shared" si="342"/>
        <v>1</v>
      </c>
      <c r="K7350" s="2" t="str">
        <f>IFERROR(VLOOKUP(A7350,Aux!A:B,2,0),"Outros")</f>
        <v>Outros</v>
      </c>
      <c r="L7350" s="2">
        <f t="shared" si="343"/>
        <v>2019</v>
      </c>
      <c r="M7350">
        <f t="shared" si="344"/>
        <v>26</v>
      </c>
    </row>
    <row r="7351" spans="1:13" x14ac:dyDescent="0.35">
      <c r="A7351" t="s">
        <v>311</v>
      </c>
      <c r="B7351">
        <v>680017550</v>
      </c>
      <c r="C7351">
        <v>169555</v>
      </c>
      <c r="D7351" t="s">
        <v>4428</v>
      </c>
      <c r="E7351" s="1">
        <v>43643.410601851851</v>
      </c>
      <c r="F7351">
        <v>3</v>
      </c>
      <c r="G7351" t="s">
        <v>924</v>
      </c>
      <c r="H7351">
        <v>360</v>
      </c>
      <c r="I7351" s="1">
        <v>43673.625</v>
      </c>
      <c r="J7351" s="2">
        <f t="shared" si="342"/>
        <v>1</v>
      </c>
      <c r="K7351" s="2" t="str">
        <f>IFERROR(VLOOKUP(A7351,Aux!A:B,2,0),"Outros")</f>
        <v>Águas e resíduos</v>
      </c>
      <c r="L7351" s="2">
        <f t="shared" si="343"/>
        <v>2019</v>
      </c>
      <c r="M7351">
        <f t="shared" si="344"/>
        <v>26</v>
      </c>
    </row>
    <row r="7352" spans="1:13" x14ac:dyDescent="0.35">
      <c r="A7352" t="s">
        <v>133</v>
      </c>
      <c r="B7352">
        <v>503539473</v>
      </c>
      <c r="C7352">
        <v>169556</v>
      </c>
      <c r="D7352" t="s">
        <v>6466</v>
      </c>
      <c r="E7352" s="1">
        <v>43643.411747685182</v>
      </c>
      <c r="F7352">
        <v>1</v>
      </c>
      <c r="G7352" t="s">
        <v>135</v>
      </c>
      <c r="H7352">
        <v>360</v>
      </c>
      <c r="I7352" s="1">
        <v>43644.999305555553</v>
      </c>
      <c r="J7352" s="2">
        <f t="shared" si="342"/>
        <v>1</v>
      </c>
      <c r="K7352" s="2" t="str">
        <f>IFERROR(VLOOKUP(A7352,Aux!A:B,2,0),"Outros")</f>
        <v>Municípios</v>
      </c>
      <c r="L7352" s="2">
        <f t="shared" si="343"/>
        <v>2019</v>
      </c>
      <c r="M7352">
        <f t="shared" si="344"/>
        <v>26</v>
      </c>
    </row>
    <row r="7353" spans="1:13" x14ac:dyDescent="0.35">
      <c r="A7353" t="s">
        <v>63</v>
      </c>
      <c r="B7353">
        <v>502098139</v>
      </c>
      <c r="C7353">
        <v>169557</v>
      </c>
      <c r="D7353" t="s">
        <v>6583</v>
      </c>
      <c r="E7353" s="1">
        <v>43643.414664351854</v>
      </c>
      <c r="F7353">
        <v>13</v>
      </c>
      <c r="G7353" t="s">
        <v>75</v>
      </c>
      <c r="H7353">
        <v>360</v>
      </c>
      <c r="I7353" s="1">
        <v>43649.75</v>
      </c>
      <c r="J7353" s="2">
        <f t="shared" si="342"/>
        <v>1</v>
      </c>
      <c r="K7353" s="2" t="str">
        <f>IFERROR(VLOOKUP(A7353,Aux!A:B,2,0),"Outros")</f>
        <v>Municípios</v>
      </c>
      <c r="L7353" s="2">
        <f t="shared" si="343"/>
        <v>2019</v>
      </c>
      <c r="M7353">
        <f t="shared" si="344"/>
        <v>26</v>
      </c>
    </row>
    <row r="7354" spans="1:13" x14ac:dyDescent="0.35">
      <c r="A7354" t="s">
        <v>39</v>
      </c>
      <c r="B7354">
        <v>507023129</v>
      </c>
      <c r="C7354">
        <v>169558</v>
      </c>
      <c r="D7354" t="s">
        <v>6317</v>
      </c>
      <c r="E7354" s="1">
        <v>43643.415439814817</v>
      </c>
      <c r="F7354">
        <v>3</v>
      </c>
      <c r="G7354" t="s">
        <v>259</v>
      </c>
      <c r="H7354">
        <v>5</v>
      </c>
      <c r="I7354" s="1">
        <v>25569.708333333332</v>
      </c>
      <c r="J7354" s="2">
        <f t="shared" si="342"/>
        <v>1</v>
      </c>
      <c r="K7354" s="2" t="str">
        <f>IFERROR(VLOOKUP(A7354,Aux!A:B,2,0),"Outros")</f>
        <v>Outros</v>
      </c>
      <c r="L7354" s="2">
        <f t="shared" si="343"/>
        <v>2019</v>
      </c>
      <c r="M7354">
        <f t="shared" si="344"/>
        <v>26</v>
      </c>
    </row>
    <row r="7355" spans="1:13" x14ac:dyDescent="0.35">
      <c r="A7355" t="s">
        <v>92</v>
      </c>
      <c r="B7355">
        <v>506037258</v>
      </c>
      <c r="C7355">
        <v>169559</v>
      </c>
      <c r="E7355" s="1">
        <v>43643.420208333337</v>
      </c>
      <c r="F7355">
        <v>4</v>
      </c>
      <c r="H7355">
        <v>400</v>
      </c>
      <c r="J7355" s="2">
        <f t="shared" si="342"/>
        <v>1</v>
      </c>
      <c r="K7355" s="2" t="str">
        <f>IFERROR(VLOOKUP(A7355,Aux!A:B,2,0),"Outros")</f>
        <v>Municípios</v>
      </c>
      <c r="L7355" s="2">
        <f t="shared" si="343"/>
        <v>2019</v>
      </c>
      <c r="M7355">
        <f t="shared" si="344"/>
        <v>26</v>
      </c>
    </row>
    <row r="7356" spans="1:13" x14ac:dyDescent="0.35">
      <c r="A7356" t="s">
        <v>92</v>
      </c>
      <c r="B7356">
        <v>506037258</v>
      </c>
      <c r="C7356">
        <v>169560</v>
      </c>
      <c r="D7356" t="s">
        <v>6180</v>
      </c>
      <c r="E7356" s="1">
        <v>43643.4299537037</v>
      </c>
      <c r="F7356">
        <v>4</v>
      </c>
      <c r="G7356" t="s">
        <v>476</v>
      </c>
      <c r="H7356">
        <v>340</v>
      </c>
      <c r="I7356" s="1">
        <v>43644.708333333336</v>
      </c>
      <c r="J7356" s="2">
        <f t="shared" si="342"/>
        <v>1</v>
      </c>
      <c r="K7356" s="2" t="str">
        <f>IFERROR(VLOOKUP(A7356,Aux!A:B,2,0),"Outros")</f>
        <v>Municípios</v>
      </c>
      <c r="L7356" s="2">
        <f t="shared" si="343"/>
        <v>2019</v>
      </c>
      <c r="M7356">
        <f t="shared" si="344"/>
        <v>26</v>
      </c>
    </row>
    <row r="7357" spans="1:13" x14ac:dyDescent="0.35">
      <c r="A7357" t="s">
        <v>140</v>
      </c>
      <c r="B7357">
        <v>506614913</v>
      </c>
      <c r="C7357">
        <v>169561</v>
      </c>
      <c r="D7357" t="s">
        <v>5906</v>
      </c>
      <c r="E7357" s="1">
        <v>43643.430856481478</v>
      </c>
      <c r="F7357">
        <v>1</v>
      </c>
      <c r="G7357" t="s">
        <v>47</v>
      </c>
      <c r="H7357">
        <v>360</v>
      </c>
      <c r="I7357" s="1">
        <v>43677.999305555553</v>
      </c>
      <c r="J7357" s="2">
        <f t="shared" si="342"/>
        <v>1</v>
      </c>
      <c r="K7357" s="2" t="str">
        <f>IFERROR(VLOOKUP(A7357,Aux!A:B,2,0),"Outros")</f>
        <v>Municípios</v>
      </c>
      <c r="L7357" s="2">
        <f t="shared" si="343"/>
        <v>2019</v>
      </c>
      <c r="M7357">
        <f t="shared" si="344"/>
        <v>26</v>
      </c>
    </row>
    <row r="7358" spans="1:13" x14ac:dyDescent="0.35">
      <c r="A7358" t="s">
        <v>157</v>
      </c>
      <c r="B7358">
        <v>500122237</v>
      </c>
      <c r="C7358">
        <v>169562</v>
      </c>
      <c r="D7358" t="s">
        <v>5907</v>
      </c>
      <c r="E7358" s="1">
        <v>43643.438530092593</v>
      </c>
      <c r="F7358">
        <v>3</v>
      </c>
      <c r="G7358" t="s">
        <v>33</v>
      </c>
      <c r="H7358">
        <v>340</v>
      </c>
      <c r="I7358" s="1">
        <v>43670.999305555553</v>
      </c>
      <c r="J7358" s="2">
        <f t="shared" si="342"/>
        <v>1</v>
      </c>
      <c r="K7358" s="2" t="str">
        <f>IFERROR(VLOOKUP(A7358,Aux!A:B,2,0),"Outros")</f>
        <v>Outros</v>
      </c>
      <c r="L7358" s="2">
        <f t="shared" si="343"/>
        <v>2019</v>
      </c>
      <c r="M7358">
        <f t="shared" si="344"/>
        <v>26</v>
      </c>
    </row>
    <row r="7359" spans="1:13" x14ac:dyDescent="0.35">
      <c r="A7359" t="s">
        <v>9</v>
      </c>
      <c r="B7359">
        <v>506673626</v>
      </c>
      <c r="C7359">
        <v>169563</v>
      </c>
      <c r="D7359" t="s">
        <v>6424</v>
      </c>
      <c r="E7359" s="1">
        <v>43643.439849537041</v>
      </c>
      <c r="F7359">
        <v>13</v>
      </c>
      <c r="G7359" t="s">
        <v>11</v>
      </c>
      <c r="H7359">
        <v>360</v>
      </c>
      <c r="I7359" s="1">
        <v>43648.999305555553</v>
      </c>
      <c r="J7359" s="2">
        <f t="shared" si="342"/>
        <v>1</v>
      </c>
      <c r="K7359" s="2" t="str">
        <f>IFERROR(VLOOKUP(A7359,Aux!A:B,2,0),"Outros")</f>
        <v>Municípios</v>
      </c>
      <c r="L7359" s="2">
        <f t="shared" si="343"/>
        <v>2019</v>
      </c>
      <c r="M7359">
        <f t="shared" si="344"/>
        <v>26</v>
      </c>
    </row>
    <row r="7360" spans="1:13" x14ac:dyDescent="0.35">
      <c r="A7360" t="s">
        <v>275</v>
      </c>
      <c r="B7360">
        <v>505187531</v>
      </c>
      <c r="C7360">
        <v>169564</v>
      </c>
      <c r="D7360" t="s">
        <v>5908</v>
      </c>
      <c r="E7360" s="1">
        <v>43643.441944444443</v>
      </c>
      <c r="F7360">
        <v>1</v>
      </c>
      <c r="G7360" t="s">
        <v>277</v>
      </c>
      <c r="H7360">
        <v>360</v>
      </c>
      <c r="I7360" s="1">
        <v>43648.999305555553</v>
      </c>
      <c r="J7360" s="2">
        <f t="shared" si="342"/>
        <v>1</v>
      </c>
      <c r="K7360" s="2" t="str">
        <f>IFERROR(VLOOKUP(A7360,Aux!A:B,2,0),"Outros")</f>
        <v>Municípios</v>
      </c>
      <c r="L7360" s="2">
        <f t="shared" si="343"/>
        <v>2019</v>
      </c>
      <c r="M7360">
        <f t="shared" si="344"/>
        <v>26</v>
      </c>
    </row>
    <row r="7361" spans="1:13" x14ac:dyDescent="0.35">
      <c r="A7361" t="s">
        <v>685</v>
      </c>
      <c r="B7361">
        <v>505255391</v>
      </c>
      <c r="C7361">
        <v>169565</v>
      </c>
      <c r="D7361" t="s">
        <v>5909</v>
      </c>
      <c r="E7361" s="1">
        <v>43643.446273148147</v>
      </c>
      <c r="F7361">
        <v>3</v>
      </c>
      <c r="G7361" t="s">
        <v>687</v>
      </c>
      <c r="H7361">
        <v>360</v>
      </c>
      <c r="I7361" s="1">
        <v>43675.666666666664</v>
      </c>
      <c r="J7361" s="2">
        <f t="shared" si="342"/>
        <v>1</v>
      </c>
      <c r="K7361" s="2" t="str">
        <f>IFERROR(VLOOKUP(A7361,Aux!A:B,2,0),"Outros")</f>
        <v>Outros</v>
      </c>
      <c r="L7361" s="2">
        <f t="shared" si="343"/>
        <v>2019</v>
      </c>
      <c r="M7361">
        <f t="shared" si="344"/>
        <v>26</v>
      </c>
    </row>
    <row r="7362" spans="1:13" x14ac:dyDescent="0.35">
      <c r="A7362" t="s">
        <v>465</v>
      </c>
      <c r="B7362">
        <v>600084779</v>
      </c>
      <c r="C7362">
        <v>169566</v>
      </c>
      <c r="D7362" t="s">
        <v>6584</v>
      </c>
      <c r="E7362" s="1">
        <v>43643.446458333332</v>
      </c>
      <c r="F7362">
        <v>3</v>
      </c>
      <c r="H7362">
        <v>400</v>
      </c>
      <c r="J7362" s="2">
        <f t="shared" ref="J7362:J7425" si="345">IF(C7362=C7361,"",1)</f>
        <v>1</v>
      </c>
      <c r="K7362" s="2" t="str">
        <f>IFERROR(VLOOKUP(A7362,Aux!A:B,2,0),"Outros")</f>
        <v>Outros</v>
      </c>
      <c r="L7362" s="2">
        <f t="shared" ref="L7362:L7425" si="346">YEAR(E7362)</f>
        <v>2019</v>
      </c>
      <c r="M7362">
        <f t="shared" ref="M7362:M7425" si="347">WEEKNUM(E7362)</f>
        <v>26</v>
      </c>
    </row>
    <row r="7363" spans="1:13" x14ac:dyDescent="0.35">
      <c r="A7363" t="s">
        <v>171</v>
      </c>
      <c r="B7363">
        <v>504293125</v>
      </c>
      <c r="C7363">
        <v>169567</v>
      </c>
      <c r="E7363" s="1">
        <v>43643.448761574073</v>
      </c>
      <c r="F7363">
        <v>1</v>
      </c>
      <c r="H7363">
        <v>400</v>
      </c>
      <c r="J7363" s="2">
        <f t="shared" si="345"/>
        <v>1</v>
      </c>
      <c r="K7363" s="2" t="str">
        <f>IFERROR(VLOOKUP(A7363,Aux!A:B,2,0),"Outros")</f>
        <v>Municípios</v>
      </c>
      <c r="L7363" s="2">
        <f t="shared" si="346"/>
        <v>2019</v>
      </c>
      <c r="M7363">
        <f t="shared" si="347"/>
        <v>26</v>
      </c>
    </row>
    <row r="7364" spans="1:13" x14ac:dyDescent="0.35">
      <c r="A7364" t="s">
        <v>171</v>
      </c>
      <c r="B7364">
        <v>504293125</v>
      </c>
      <c r="C7364">
        <v>169568</v>
      </c>
      <c r="E7364" s="1">
        <v>43643.451168981483</v>
      </c>
      <c r="F7364">
        <v>13</v>
      </c>
      <c r="G7364" t="s">
        <v>33</v>
      </c>
      <c r="H7364">
        <v>400</v>
      </c>
      <c r="J7364" s="2">
        <f t="shared" si="345"/>
        <v>1</v>
      </c>
      <c r="K7364" s="2" t="str">
        <f>IFERROR(VLOOKUP(A7364,Aux!A:B,2,0),"Outros")</f>
        <v>Municípios</v>
      </c>
      <c r="L7364" s="2">
        <f t="shared" si="346"/>
        <v>2019</v>
      </c>
      <c r="M7364">
        <f t="shared" si="347"/>
        <v>26</v>
      </c>
    </row>
    <row r="7365" spans="1:13" x14ac:dyDescent="0.35">
      <c r="A7365" t="s">
        <v>465</v>
      </c>
      <c r="B7365">
        <v>600084779</v>
      </c>
      <c r="C7365">
        <v>169569</v>
      </c>
      <c r="D7365" t="s">
        <v>6120</v>
      </c>
      <c r="E7365" s="1">
        <v>43643.455462962964</v>
      </c>
      <c r="F7365">
        <v>3</v>
      </c>
      <c r="G7365" t="s">
        <v>3912</v>
      </c>
      <c r="H7365">
        <v>360</v>
      </c>
      <c r="I7365" s="1">
        <v>43663.708333333336</v>
      </c>
      <c r="J7365" s="2">
        <f t="shared" si="345"/>
        <v>1</v>
      </c>
      <c r="K7365" s="2" t="str">
        <f>IFERROR(VLOOKUP(A7365,Aux!A:B,2,0),"Outros")</f>
        <v>Outros</v>
      </c>
      <c r="L7365" s="2">
        <f t="shared" si="346"/>
        <v>2019</v>
      </c>
      <c r="M7365">
        <f t="shared" si="347"/>
        <v>26</v>
      </c>
    </row>
    <row r="7366" spans="1:13" x14ac:dyDescent="0.35">
      <c r="A7366" t="s">
        <v>217</v>
      </c>
      <c r="B7366">
        <v>502530863</v>
      </c>
      <c r="C7366">
        <v>169570</v>
      </c>
      <c r="D7366" t="s">
        <v>5910</v>
      </c>
      <c r="E7366" s="1">
        <v>43643.456342592595</v>
      </c>
      <c r="F7366">
        <v>13</v>
      </c>
      <c r="G7366" t="s">
        <v>33</v>
      </c>
      <c r="H7366">
        <v>360</v>
      </c>
      <c r="I7366" s="1">
        <v>43656.791666666664</v>
      </c>
      <c r="J7366" s="2">
        <f t="shared" si="345"/>
        <v>1</v>
      </c>
      <c r="K7366" s="2" t="str">
        <f>IFERROR(VLOOKUP(A7366,Aux!A:B,2,0),"Outros")</f>
        <v>Outros</v>
      </c>
      <c r="L7366" s="2">
        <f t="shared" si="346"/>
        <v>2019</v>
      </c>
      <c r="M7366">
        <f t="shared" si="347"/>
        <v>26</v>
      </c>
    </row>
    <row r="7367" spans="1:13" x14ac:dyDescent="0.35">
      <c r="A7367" t="s">
        <v>63</v>
      </c>
      <c r="B7367">
        <v>502098139</v>
      </c>
      <c r="C7367">
        <v>169571</v>
      </c>
      <c r="D7367" t="s">
        <v>5911</v>
      </c>
      <c r="E7367" s="1">
        <v>43643.461319444446</v>
      </c>
      <c r="F7367">
        <v>13</v>
      </c>
      <c r="G7367" t="s">
        <v>75</v>
      </c>
      <c r="H7367">
        <v>400</v>
      </c>
      <c r="I7367" s="1">
        <v>43651.75</v>
      </c>
      <c r="J7367" s="2">
        <f t="shared" si="345"/>
        <v>1</v>
      </c>
      <c r="K7367" s="2" t="str">
        <f>IFERROR(VLOOKUP(A7367,Aux!A:B,2,0),"Outros")</f>
        <v>Municípios</v>
      </c>
      <c r="L7367" s="2">
        <f t="shared" si="346"/>
        <v>2019</v>
      </c>
      <c r="M7367">
        <f t="shared" si="347"/>
        <v>26</v>
      </c>
    </row>
    <row r="7368" spans="1:13" x14ac:dyDescent="0.35">
      <c r="A7368" t="s">
        <v>336</v>
      </c>
      <c r="B7368">
        <v>505170876</v>
      </c>
      <c r="C7368">
        <v>169572</v>
      </c>
      <c r="D7368" t="s">
        <v>5912</v>
      </c>
      <c r="E7368" s="1">
        <v>43643.462291666663</v>
      </c>
      <c r="F7368">
        <v>1</v>
      </c>
      <c r="G7368" t="s">
        <v>2808</v>
      </c>
      <c r="H7368">
        <v>360</v>
      </c>
      <c r="I7368" s="1">
        <v>43649.708333333336</v>
      </c>
      <c r="J7368" s="2">
        <f t="shared" si="345"/>
        <v>1</v>
      </c>
      <c r="K7368" s="2" t="str">
        <f>IFERROR(VLOOKUP(A7368,Aux!A:B,2,0),"Outros")</f>
        <v>Municípios</v>
      </c>
      <c r="L7368" s="2">
        <f t="shared" si="346"/>
        <v>2019</v>
      </c>
      <c r="M7368">
        <f t="shared" si="347"/>
        <v>26</v>
      </c>
    </row>
    <row r="7369" spans="1:13" x14ac:dyDescent="0.35">
      <c r="A7369" t="s">
        <v>275</v>
      </c>
      <c r="B7369">
        <v>505187531</v>
      </c>
      <c r="C7369">
        <v>169573</v>
      </c>
      <c r="D7369" t="s">
        <v>6585</v>
      </c>
      <c r="E7369" s="1">
        <v>43643.466134259259</v>
      </c>
      <c r="F7369">
        <v>1</v>
      </c>
      <c r="G7369" t="s">
        <v>277</v>
      </c>
      <c r="H7369">
        <v>5</v>
      </c>
      <c r="I7369" s="1">
        <v>43651.490277777775</v>
      </c>
      <c r="J7369" s="2">
        <f t="shared" si="345"/>
        <v>1</v>
      </c>
      <c r="K7369" s="2" t="str">
        <f>IFERROR(VLOOKUP(A7369,Aux!A:B,2,0),"Outros")</f>
        <v>Municípios</v>
      </c>
      <c r="L7369" s="2">
        <f t="shared" si="346"/>
        <v>2019</v>
      </c>
      <c r="M7369">
        <f t="shared" si="347"/>
        <v>26</v>
      </c>
    </row>
    <row r="7370" spans="1:13" x14ac:dyDescent="0.35">
      <c r="A7370" t="s">
        <v>171</v>
      </c>
      <c r="B7370">
        <v>504293125</v>
      </c>
      <c r="C7370">
        <v>169574</v>
      </c>
      <c r="E7370" s="1">
        <v>43643.471817129626</v>
      </c>
      <c r="F7370">
        <v>13</v>
      </c>
      <c r="G7370" t="s">
        <v>33</v>
      </c>
      <c r="H7370">
        <v>400</v>
      </c>
      <c r="J7370" s="2">
        <f t="shared" si="345"/>
        <v>1</v>
      </c>
      <c r="K7370" s="2" t="str">
        <f>IFERROR(VLOOKUP(A7370,Aux!A:B,2,0),"Outros")</f>
        <v>Municípios</v>
      </c>
      <c r="L7370" s="2">
        <f t="shared" si="346"/>
        <v>2019</v>
      </c>
      <c r="M7370">
        <f t="shared" si="347"/>
        <v>26</v>
      </c>
    </row>
    <row r="7371" spans="1:13" x14ac:dyDescent="0.35">
      <c r="A7371" t="s">
        <v>171</v>
      </c>
      <c r="B7371">
        <v>504293125</v>
      </c>
      <c r="C7371">
        <v>169575</v>
      </c>
      <c r="D7371" t="s">
        <v>6181</v>
      </c>
      <c r="E7371" s="1">
        <v>43643.473993055559</v>
      </c>
      <c r="F7371">
        <v>13</v>
      </c>
      <c r="G7371" t="s">
        <v>173</v>
      </c>
      <c r="H7371">
        <v>360</v>
      </c>
      <c r="I7371" s="1">
        <v>43652.999305555553</v>
      </c>
      <c r="J7371" s="2">
        <f t="shared" si="345"/>
        <v>1</v>
      </c>
      <c r="K7371" s="2" t="str">
        <f>IFERROR(VLOOKUP(A7371,Aux!A:B,2,0),"Outros")</f>
        <v>Municípios</v>
      </c>
      <c r="L7371" s="2">
        <f t="shared" si="346"/>
        <v>2019</v>
      </c>
      <c r="M7371">
        <f t="shared" si="347"/>
        <v>26</v>
      </c>
    </row>
    <row r="7372" spans="1:13" x14ac:dyDescent="0.35">
      <c r="A7372" t="s">
        <v>219</v>
      </c>
      <c r="B7372">
        <v>505656000</v>
      </c>
      <c r="C7372">
        <v>169577</v>
      </c>
      <c r="D7372" t="s">
        <v>5913</v>
      </c>
      <c r="E7372" s="1">
        <v>43643.486226851855</v>
      </c>
      <c r="F7372">
        <v>3</v>
      </c>
      <c r="G7372" t="s">
        <v>1886</v>
      </c>
      <c r="H7372">
        <v>360</v>
      </c>
      <c r="I7372" s="1">
        <v>43668.999305555553</v>
      </c>
      <c r="J7372" s="2">
        <f t="shared" si="345"/>
        <v>1</v>
      </c>
      <c r="K7372" s="2" t="str">
        <f>IFERROR(VLOOKUP(A7372,Aux!A:B,2,0),"Outros")</f>
        <v>Municípios</v>
      </c>
      <c r="L7372" s="2">
        <f t="shared" si="346"/>
        <v>2019</v>
      </c>
      <c r="M7372">
        <f t="shared" si="347"/>
        <v>26</v>
      </c>
    </row>
    <row r="7373" spans="1:13" x14ac:dyDescent="0.35">
      <c r="A7373" t="s">
        <v>171</v>
      </c>
      <c r="B7373">
        <v>504293125</v>
      </c>
      <c r="C7373">
        <v>169578</v>
      </c>
      <c r="D7373" t="s">
        <v>6182</v>
      </c>
      <c r="E7373" s="1">
        <v>43643.490034722221</v>
      </c>
      <c r="F7373">
        <v>13</v>
      </c>
      <c r="G7373" t="s">
        <v>342</v>
      </c>
      <c r="H7373">
        <v>360</v>
      </c>
      <c r="I7373" s="1">
        <v>43652.999305555553</v>
      </c>
      <c r="J7373" s="2">
        <f t="shared" si="345"/>
        <v>1</v>
      </c>
      <c r="K7373" s="2" t="str">
        <f>IFERROR(VLOOKUP(A7373,Aux!A:B,2,0),"Outros")</f>
        <v>Municípios</v>
      </c>
      <c r="L7373" s="2">
        <f t="shared" si="346"/>
        <v>2019</v>
      </c>
      <c r="M7373">
        <f t="shared" si="347"/>
        <v>26</v>
      </c>
    </row>
    <row r="7374" spans="1:13" x14ac:dyDescent="0.35">
      <c r="A7374" t="s">
        <v>223</v>
      </c>
      <c r="B7374">
        <v>680018140</v>
      </c>
      <c r="C7374">
        <v>169579</v>
      </c>
      <c r="D7374" t="s">
        <v>5914</v>
      </c>
      <c r="E7374" s="1">
        <v>43643.493668981479</v>
      </c>
      <c r="F7374">
        <v>1</v>
      </c>
      <c r="G7374" t="s">
        <v>225</v>
      </c>
      <c r="H7374">
        <v>360</v>
      </c>
      <c r="I7374" s="1">
        <v>43654.999305555553</v>
      </c>
      <c r="J7374" s="2">
        <f t="shared" si="345"/>
        <v>1</v>
      </c>
      <c r="K7374" s="2" t="str">
        <f>IFERROR(VLOOKUP(A7374,Aux!A:B,2,0),"Outros")</f>
        <v>Municípios</v>
      </c>
      <c r="L7374" s="2">
        <f t="shared" si="346"/>
        <v>2019</v>
      </c>
      <c r="M7374">
        <f t="shared" si="347"/>
        <v>26</v>
      </c>
    </row>
    <row r="7375" spans="1:13" x14ac:dyDescent="0.35">
      <c r="A7375" t="s">
        <v>2238</v>
      </c>
      <c r="B7375">
        <v>506735524</v>
      </c>
      <c r="C7375">
        <v>169580</v>
      </c>
      <c r="D7375" t="s">
        <v>6183</v>
      </c>
      <c r="E7375" s="1">
        <v>43643.494398148148</v>
      </c>
      <c r="F7375">
        <v>13</v>
      </c>
      <c r="G7375" t="s">
        <v>2240</v>
      </c>
      <c r="H7375">
        <v>5</v>
      </c>
      <c r="I7375" s="1">
        <v>43655.708333333336</v>
      </c>
      <c r="J7375" s="2">
        <f t="shared" si="345"/>
        <v>1</v>
      </c>
      <c r="K7375" s="2" t="str">
        <f>IFERROR(VLOOKUP(A7375,Aux!A:B,2,0),"Outros")</f>
        <v>Municípios</v>
      </c>
      <c r="L7375" s="2">
        <f t="shared" si="346"/>
        <v>2019</v>
      </c>
      <c r="M7375">
        <f t="shared" si="347"/>
        <v>26</v>
      </c>
    </row>
    <row r="7376" spans="1:13" x14ac:dyDescent="0.35">
      <c r="A7376" t="s">
        <v>60</v>
      </c>
      <c r="B7376">
        <v>505456010</v>
      </c>
      <c r="C7376">
        <v>169581</v>
      </c>
      <c r="E7376" s="1">
        <v>43643.496331018519</v>
      </c>
      <c r="F7376">
        <v>13</v>
      </c>
      <c r="G7376" t="s">
        <v>33</v>
      </c>
      <c r="H7376">
        <v>400</v>
      </c>
      <c r="J7376" s="2">
        <f t="shared" si="345"/>
        <v>1</v>
      </c>
      <c r="K7376" s="2" t="str">
        <f>IFERROR(VLOOKUP(A7376,Aux!A:B,2,0),"Outros")</f>
        <v>Municípios</v>
      </c>
      <c r="L7376" s="2">
        <f t="shared" si="346"/>
        <v>2019</v>
      </c>
      <c r="M7376">
        <f t="shared" si="347"/>
        <v>26</v>
      </c>
    </row>
    <row r="7377" spans="1:13" x14ac:dyDescent="0.35">
      <c r="A7377" t="s">
        <v>57</v>
      </c>
      <c r="B7377">
        <v>501294104</v>
      </c>
      <c r="C7377">
        <v>169582</v>
      </c>
      <c r="D7377" t="s">
        <v>5915</v>
      </c>
      <c r="E7377" s="1">
        <v>43643.498402777775</v>
      </c>
      <c r="F7377">
        <v>13</v>
      </c>
      <c r="G7377" t="s">
        <v>59</v>
      </c>
      <c r="H7377">
        <v>360</v>
      </c>
      <c r="I7377" s="1">
        <v>43650.999305555553</v>
      </c>
      <c r="J7377" s="2">
        <f t="shared" si="345"/>
        <v>1</v>
      </c>
      <c r="K7377" s="2" t="str">
        <f>IFERROR(VLOOKUP(A7377,Aux!A:B,2,0),"Outros")</f>
        <v>Municípios</v>
      </c>
      <c r="L7377" s="2">
        <f t="shared" si="346"/>
        <v>2019</v>
      </c>
      <c r="M7377">
        <f t="shared" si="347"/>
        <v>26</v>
      </c>
    </row>
    <row r="7378" spans="1:13" x14ac:dyDescent="0.35">
      <c r="A7378" t="s">
        <v>1299</v>
      </c>
      <c r="B7378">
        <v>506804240</v>
      </c>
      <c r="C7378">
        <v>169583</v>
      </c>
      <c r="D7378" t="s">
        <v>6184</v>
      </c>
      <c r="E7378" s="1">
        <v>43643.499085648145</v>
      </c>
      <c r="F7378">
        <v>3</v>
      </c>
      <c r="G7378" t="s">
        <v>1491</v>
      </c>
      <c r="H7378">
        <v>360</v>
      </c>
      <c r="I7378" s="1">
        <v>43683.708333333336</v>
      </c>
      <c r="J7378" s="2">
        <f t="shared" si="345"/>
        <v>1</v>
      </c>
      <c r="K7378" s="2" t="str">
        <f>IFERROR(VLOOKUP(A7378,Aux!A:B,2,0),"Outros")</f>
        <v>Municípios</v>
      </c>
      <c r="L7378" s="2">
        <f t="shared" si="346"/>
        <v>2019</v>
      </c>
      <c r="M7378">
        <f t="shared" si="347"/>
        <v>26</v>
      </c>
    </row>
    <row r="7379" spans="1:13" x14ac:dyDescent="0.35">
      <c r="A7379" t="s">
        <v>140</v>
      </c>
      <c r="B7379">
        <v>506614913</v>
      </c>
      <c r="C7379">
        <v>169585</v>
      </c>
      <c r="E7379" s="1">
        <v>43643.500937500001</v>
      </c>
      <c r="F7379">
        <v>1</v>
      </c>
      <c r="G7379" t="s">
        <v>33</v>
      </c>
      <c r="H7379">
        <v>400</v>
      </c>
      <c r="J7379" s="2">
        <f t="shared" si="345"/>
        <v>1</v>
      </c>
      <c r="K7379" s="2" t="str">
        <f>IFERROR(VLOOKUP(A7379,Aux!A:B,2,0),"Outros")</f>
        <v>Municípios</v>
      </c>
      <c r="L7379" s="2">
        <f t="shared" si="346"/>
        <v>2019</v>
      </c>
      <c r="M7379">
        <f t="shared" si="347"/>
        <v>26</v>
      </c>
    </row>
    <row r="7380" spans="1:13" x14ac:dyDescent="0.35">
      <c r="A7380" t="s">
        <v>1256</v>
      </c>
      <c r="B7380">
        <v>506855368</v>
      </c>
      <c r="C7380">
        <v>169586</v>
      </c>
      <c r="D7380" t="s">
        <v>6185</v>
      </c>
      <c r="E7380" s="1">
        <v>43643.504490740743</v>
      </c>
      <c r="F7380">
        <v>13</v>
      </c>
      <c r="G7380" t="s">
        <v>6186</v>
      </c>
      <c r="H7380">
        <v>360</v>
      </c>
      <c r="I7380" s="1">
        <v>43648.729166666664</v>
      </c>
      <c r="J7380" s="2">
        <f t="shared" si="345"/>
        <v>1</v>
      </c>
      <c r="K7380" s="2" t="str">
        <f>IFERROR(VLOOKUP(A7380,Aux!A:B,2,0),"Outros")</f>
        <v>Municípios</v>
      </c>
      <c r="L7380" s="2">
        <f t="shared" si="346"/>
        <v>2019</v>
      </c>
      <c r="M7380">
        <f t="shared" si="347"/>
        <v>26</v>
      </c>
    </row>
    <row r="7381" spans="1:13" x14ac:dyDescent="0.35">
      <c r="A7381" t="s">
        <v>281</v>
      </c>
      <c r="B7381">
        <v>508787033</v>
      </c>
      <c r="C7381">
        <v>169588</v>
      </c>
      <c r="E7381" s="1">
        <v>43643.514976851853</v>
      </c>
      <c r="F7381">
        <v>1</v>
      </c>
      <c r="G7381" t="s">
        <v>33</v>
      </c>
      <c r="H7381">
        <v>400</v>
      </c>
      <c r="J7381" s="2">
        <f t="shared" si="345"/>
        <v>1</v>
      </c>
      <c r="K7381" s="2" t="str">
        <f>IFERROR(VLOOKUP(A7381,Aux!A:B,2,0),"Outros")</f>
        <v>Municípios</v>
      </c>
      <c r="L7381" s="2">
        <f t="shared" si="346"/>
        <v>2019</v>
      </c>
      <c r="M7381">
        <f t="shared" si="347"/>
        <v>26</v>
      </c>
    </row>
    <row r="7382" spans="1:13" x14ac:dyDescent="0.35">
      <c r="A7382" t="s">
        <v>57</v>
      </c>
      <c r="B7382">
        <v>501294104</v>
      </c>
      <c r="C7382">
        <v>169591</v>
      </c>
      <c r="D7382" t="s">
        <v>6230</v>
      </c>
      <c r="E7382" s="1">
        <v>43643.526701388888</v>
      </c>
      <c r="F7382">
        <v>1</v>
      </c>
      <c r="G7382" t="s">
        <v>618</v>
      </c>
      <c r="H7382">
        <v>340</v>
      </c>
      <c r="I7382" s="1">
        <v>43648.999305555553</v>
      </c>
      <c r="J7382" s="2">
        <f t="shared" si="345"/>
        <v>1</v>
      </c>
      <c r="K7382" s="2" t="str">
        <f>IFERROR(VLOOKUP(A7382,Aux!A:B,2,0),"Outros")</f>
        <v>Municípios</v>
      </c>
      <c r="L7382" s="2">
        <f t="shared" si="346"/>
        <v>2019</v>
      </c>
      <c r="M7382">
        <f t="shared" si="347"/>
        <v>26</v>
      </c>
    </row>
    <row r="7383" spans="1:13" x14ac:dyDescent="0.35">
      <c r="A7383" t="s">
        <v>213</v>
      </c>
      <c r="B7383">
        <v>512012814</v>
      </c>
      <c r="C7383">
        <v>169593</v>
      </c>
      <c r="D7383" t="s">
        <v>5916</v>
      </c>
      <c r="E7383" s="1">
        <v>43643.539965277778</v>
      </c>
      <c r="F7383">
        <v>1</v>
      </c>
      <c r="G7383" t="s">
        <v>5917</v>
      </c>
      <c r="H7383">
        <v>340</v>
      </c>
      <c r="I7383" s="1">
        <v>43648.999305555553</v>
      </c>
      <c r="J7383" s="2">
        <f t="shared" si="345"/>
        <v>1</v>
      </c>
      <c r="K7383" s="2" t="str">
        <f>IFERROR(VLOOKUP(A7383,Aux!A:B,2,0),"Outros")</f>
        <v>Municípios</v>
      </c>
      <c r="L7383" s="2">
        <f t="shared" si="346"/>
        <v>2019</v>
      </c>
      <c r="M7383">
        <f t="shared" si="347"/>
        <v>26</v>
      </c>
    </row>
    <row r="7384" spans="1:13" x14ac:dyDescent="0.35">
      <c r="A7384" t="s">
        <v>12</v>
      </c>
      <c r="B7384">
        <v>508481287</v>
      </c>
      <c r="C7384">
        <v>169595</v>
      </c>
      <c r="D7384" t="s">
        <v>5918</v>
      </c>
      <c r="E7384" s="1">
        <v>43643.577951388892</v>
      </c>
      <c r="F7384">
        <v>13</v>
      </c>
      <c r="G7384" t="s">
        <v>14</v>
      </c>
      <c r="H7384">
        <v>360</v>
      </c>
      <c r="I7384" s="1">
        <v>43649.708333333336</v>
      </c>
      <c r="J7384" s="2">
        <f t="shared" si="345"/>
        <v>1</v>
      </c>
      <c r="K7384" s="2" t="str">
        <f>IFERROR(VLOOKUP(A7384,Aux!A:B,2,0),"Outros")</f>
        <v>Hospitais</v>
      </c>
      <c r="L7384" s="2">
        <f t="shared" si="346"/>
        <v>2019</v>
      </c>
      <c r="M7384">
        <f t="shared" si="347"/>
        <v>26</v>
      </c>
    </row>
    <row r="7385" spans="1:13" x14ac:dyDescent="0.35">
      <c r="A7385" t="s">
        <v>275</v>
      </c>
      <c r="B7385">
        <v>505187531</v>
      </c>
      <c r="C7385">
        <v>169597</v>
      </c>
      <c r="D7385" t="s">
        <v>6187</v>
      </c>
      <c r="E7385" s="1">
        <v>43643.604791666665</v>
      </c>
      <c r="F7385">
        <v>13</v>
      </c>
      <c r="G7385" t="s">
        <v>277</v>
      </c>
      <c r="H7385">
        <v>360</v>
      </c>
      <c r="I7385" s="1">
        <v>43648.999305555553</v>
      </c>
      <c r="J7385" s="2">
        <f t="shared" si="345"/>
        <v>1</v>
      </c>
      <c r="K7385" s="2" t="str">
        <f>IFERROR(VLOOKUP(A7385,Aux!A:B,2,0),"Outros")</f>
        <v>Municípios</v>
      </c>
      <c r="L7385" s="2">
        <f t="shared" si="346"/>
        <v>2019</v>
      </c>
      <c r="M7385">
        <f t="shared" si="347"/>
        <v>26</v>
      </c>
    </row>
    <row r="7386" spans="1:13" x14ac:dyDescent="0.35">
      <c r="A7386" t="s">
        <v>461</v>
      </c>
      <c r="B7386">
        <v>511010435</v>
      </c>
      <c r="C7386">
        <v>169598</v>
      </c>
      <c r="E7386" s="1">
        <v>43643.605543981481</v>
      </c>
      <c r="F7386">
        <v>13</v>
      </c>
      <c r="H7386">
        <v>400</v>
      </c>
      <c r="J7386" s="2">
        <f t="shared" si="345"/>
        <v>1</v>
      </c>
      <c r="K7386" s="2" t="str">
        <f>IFERROR(VLOOKUP(A7386,Aux!A:B,2,0),"Outros")</f>
        <v>Outros</v>
      </c>
      <c r="L7386" s="2">
        <f t="shared" si="346"/>
        <v>2019</v>
      </c>
      <c r="M7386">
        <f t="shared" si="347"/>
        <v>26</v>
      </c>
    </row>
    <row r="7387" spans="1:13" x14ac:dyDescent="0.35">
      <c r="A7387" t="s">
        <v>275</v>
      </c>
      <c r="B7387">
        <v>505187531</v>
      </c>
      <c r="C7387">
        <v>169599</v>
      </c>
      <c r="D7387" t="s">
        <v>5919</v>
      </c>
      <c r="E7387" s="1">
        <v>43643.609837962962</v>
      </c>
      <c r="F7387">
        <v>13</v>
      </c>
      <c r="G7387" t="s">
        <v>318</v>
      </c>
      <c r="H7387">
        <v>360</v>
      </c>
      <c r="I7387" s="1">
        <v>43649.999305555553</v>
      </c>
      <c r="J7387" s="2">
        <f t="shared" si="345"/>
        <v>1</v>
      </c>
      <c r="K7387" s="2" t="str">
        <f>IFERROR(VLOOKUP(A7387,Aux!A:B,2,0),"Outros")</f>
        <v>Municípios</v>
      </c>
      <c r="L7387" s="2">
        <f t="shared" si="346"/>
        <v>2019</v>
      </c>
      <c r="M7387">
        <f t="shared" si="347"/>
        <v>26</v>
      </c>
    </row>
    <row r="7388" spans="1:13" x14ac:dyDescent="0.35">
      <c r="A7388" t="s">
        <v>57</v>
      </c>
      <c r="B7388">
        <v>501294104</v>
      </c>
      <c r="C7388">
        <v>169600</v>
      </c>
      <c r="D7388" t="s">
        <v>5966</v>
      </c>
      <c r="E7388" s="1">
        <v>43643.614201388889</v>
      </c>
      <c r="F7388">
        <v>1</v>
      </c>
      <c r="G7388" t="s">
        <v>59</v>
      </c>
      <c r="H7388">
        <v>360</v>
      </c>
      <c r="I7388" s="1">
        <v>43648.999305555553</v>
      </c>
      <c r="J7388" s="2">
        <f t="shared" si="345"/>
        <v>1</v>
      </c>
      <c r="K7388" s="2" t="str">
        <f>IFERROR(VLOOKUP(A7388,Aux!A:B,2,0),"Outros")</f>
        <v>Municípios</v>
      </c>
      <c r="L7388" s="2">
        <f t="shared" si="346"/>
        <v>2019</v>
      </c>
      <c r="M7388">
        <f t="shared" si="347"/>
        <v>26</v>
      </c>
    </row>
    <row r="7389" spans="1:13" x14ac:dyDescent="0.35">
      <c r="A7389" t="s">
        <v>809</v>
      </c>
      <c r="B7389">
        <v>509364390</v>
      </c>
      <c r="C7389">
        <v>169601</v>
      </c>
      <c r="E7389" s="1">
        <v>43643.615891203706</v>
      </c>
      <c r="F7389">
        <v>1</v>
      </c>
      <c r="G7389" t="s">
        <v>33</v>
      </c>
      <c r="H7389">
        <v>400</v>
      </c>
      <c r="J7389" s="2">
        <f t="shared" si="345"/>
        <v>1</v>
      </c>
      <c r="K7389" s="2" t="str">
        <f>IFERROR(VLOOKUP(A7389,Aux!A:B,2,0),"Outros")</f>
        <v>Municípios</v>
      </c>
      <c r="L7389" s="2">
        <f t="shared" si="346"/>
        <v>2019</v>
      </c>
      <c r="M7389">
        <f t="shared" si="347"/>
        <v>26</v>
      </c>
    </row>
    <row r="7390" spans="1:13" x14ac:dyDescent="0.35">
      <c r="A7390" t="s">
        <v>71</v>
      </c>
      <c r="B7390">
        <v>500051054</v>
      </c>
      <c r="C7390">
        <v>169602</v>
      </c>
      <c r="D7390" t="s">
        <v>774</v>
      </c>
      <c r="E7390" s="1">
        <v>43643.617928240739</v>
      </c>
      <c r="F7390">
        <v>13</v>
      </c>
      <c r="G7390" t="s">
        <v>243</v>
      </c>
      <c r="H7390">
        <v>360</v>
      </c>
      <c r="I7390" s="1">
        <v>43648.791666666664</v>
      </c>
      <c r="J7390" s="2">
        <f t="shared" si="345"/>
        <v>1</v>
      </c>
      <c r="K7390" s="2" t="str">
        <f>IFERROR(VLOOKUP(A7390,Aux!A:B,2,0),"Outros")</f>
        <v>Municípios</v>
      </c>
      <c r="L7390" s="2">
        <f t="shared" si="346"/>
        <v>2019</v>
      </c>
      <c r="M7390">
        <f t="shared" si="347"/>
        <v>26</v>
      </c>
    </row>
    <row r="7391" spans="1:13" x14ac:dyDescent="0.35">
      <c r="A7391" t="s">
        <v>1256</v>
      </c>
      <c r="B7391">
        <v>506855368</v>
      </c>
      <c r="C7391">
        <v>169603</v>
      </c>
      <c r="D7391" t="s">
        <v>5920</v>
      </c>
      <c r="E7391" s="1">
        <v>43643.626099537039</v>
      </c>
      <c r="F7391">
        <v>13</v>
      </c>
      <c r="G7391" t="s">
        <v>3253</v>
      </c>
      <c r="H7391">
        <v>360</v>
      </c>
      <c r="I7391" s="1">
        <v>43648.729166666664</v>
      </c>
      <c r="J7391" s="2">
        <f t="shared" si="345"/>
        <v>1</v>
      </c>
      <c r="K7391" s="2" t="str">
        <f>IFERROR(VLOOKUP(A7391,Aux!A:B,2,0),"Outros")</f>
        <v>Municípios</v>
      </c>
      <c r="L7391" s="2">
        <f t="shared" si="346"/>
        <v>2019</v>
      </c>
      <c r="M7391">
        <f t="shared" si="347"/>
        <v>26</v>
      </c>
    </row>
    <row r="7392" spans="1:13" x14ac:dyDescent="0.35">
      <c r="A7392" t="s">
        <v>165</v>
      </c>
      <c r="B7392">
        <v>600084892</v>
      </c>
      <c r="C7392">
        <v>169604</v>
      </c>
      <c r="D7392" t="s">
        <v>6121</v>
      </c>
      <c r="E7392" s="1">
        <v>43643.632199074076</v>
      </c>
      <c r="F7392">
        <v>3</v>
      </c>
      <c r="G7392" t="s">
        <v>476</v>
      </c>
      <c r="H7392">
        <v>340</v>
      </c>
      <c r="I7392" s="1">
        <v>43674.999305555553</v>
      </c>
      <c r="J7392" s="2">
        <f t="shared" si="345"/>
        <v>1</v>
      </c>
      <c r="K7392" s="2" t="str">
        <f>IFERROR(VLOOKUP(A7392,Aux!A:B,2,0),"Outros")</f>
        <v>Outros</v>
      </c>
      <c r="L7392" s="2">
        <f t="shared" si="346"/>
        <v>2019</v>
      </c>
      <c r="M7392">
        <f t="shared" si="347"/>
        <v>26</v>
      </c>
    </row>
    <row r="7393" spans="1:13" x14ac:dyDescent="0.35">
      <c r="A7393" t="s">
        <v>140</v>
      </c>
      <c r="B7393">
        <v>506614913</v>
      </c>
      <c r="C7393">
        <v>169605</v>
      </c>
      <c r="D7393" t="s">
        <v>6122</v>
      </c>
      <c r="E7393" s="1">
        <v>43643.639340277776</v>
      </c>
      <c r="F7393">
        <v>13</v>
      </c>
      <c r="G7393" t="s">
        <v>2313</v>
      </c>
      <c r="H7393">
        <v>340</v>
      </c>
      <c r="I7393" s="1">
        <v>43653.999305555553</v>
      </c>
      <c r="J7393" s="2">
        <f t="shared" si="345"/>
        <v>1</v>
      </c>
      <c r="K7393" s="2" t="str">
        <f>IFERROR(VLOOKUP(A7393,Aux!A:B,2,0),"Outros")</f>
        <v>Municípios</v>
      </c>
      <c r="L7393" s="2">
        <f t="shared" si="346"/>
        <v>2019</v>
      </c>
      <c r="M7393">
        <f t="shared" si="347"/>
        <v>26</v>
      </c>
    </row>
    <row r="7394" spans="1:13" x14ac:dyDescent="0.35">
      <c r="A7394" t="s">
        <v>57</v>
      </c>
      <c r="B7394">
        <v>501294104</v>
      </c>
      <c r="C7394">
        <v>169606</v>
      </c>
      <c r="E7394" s="1">
        <v>43643.642800925925</v>
      </c>
      <c r="F7394">
        <v>1</v>
      </c>
      <c r="G7394" t="s">
        <v>33</v>
      </c>
      <c r="H7394">
        <v>400</v>
      </c>
      <c r="J7394" s="2">
        <f t="shared" si="345"/>
        <v>1</v>
      </c>
      <c r="K7394" s="2" t="str">
        <f>IFERROR(VLOOKUP(A7394,Aux!A:B,2,0),"Outros")</f>
        <v>Municípios</v>
      </c>
      <c r="L7394" s="2">
        <f t="shared" si="346"/>
        <v>2019</v>
      </c>
      <c r="M7394">
        <f t="shared" si="347"/>
        <v>26</v>
      </c>
    </row>
    <row r="7395" spans="1:13" x14ac:dyDescent="0.35">
      <c r="A7395" t="s">
        <v>81</v>
      </c>
      <c r="B7395">
        <v>506780902</v>
      </c>
      <c r="C7395">
        <v>169607</v>
      </c>
      <c r="D7395" t="s">
        <v>6586</v>
      </c>
      <c r="E7395" s="1">
        <v>43643.649652777778</v>
      </c>
      <c r="F7395">
        <v>3</v>
      </c>
      <c r="G7395" t="s">
        <v>83</v>
      </c>
      <c r="H7395">
        <v>340</v>
      </c>
      <c r="I7395" s="1">
        <v>43657.999305555553</v>
      </c>
      <c r="J7395" s="2">
        <f t="shared" si="345"/>
        <v>1</v>
      </c>
      <c r="K7395" s="2" t="str">
        <f>IFERROR(VLOOKUP(A7395,Aux!A:B,2,0),"Outros")</f>
        <v>Municípios</v>
      </c>
      <c r="L7395" s="2">
        <f t="shared" si="346"/>
        <v>2019</v>
      </c>
      <c r="M7395">
        <f t="shared" si="347"/>
        <v>26</v>
      </c>
    </row>
    <row r="7396" spans="1:13" x14ac:dyDescent="0.35">
      <c r="A7396" t="s">
        <v>171</v>
      </c>
      <c r="B7396">
        <v>504293125</v>
      </c>
      <c r="C7396">
        <v>169608</v>
      </c>
      <c r="D7396" t="s">
        <v>6123</v>
      </c>
      <c r="E7396" s="1">
        <v>43643.655393518522</v>
      </c>
      <c r="F7396">
        <v>13</v>
      </c>
      <c r="G7396" t="s">
        <v>342</v>
      </c>
      <c r="H7396">
        <v>360</v>
      </c>
      <c r="I7396" s="1">
        <v>43652.999305555553</v>
      </c>
      <c r="J7396" s="2">
        <f t="shared" si="345"/>
        <v>1</v>
      </c>
      <c r="K7396" s="2" t="str">
        <f>IFERROR(VLOOKUP(A7396,Aux!A:B,2,0),"Outros")</f>
        <v>Municípios</v>
      </c>
      <c r="L7396" s="2">
        <f t="shared" si="346"/>
        <v>2019</v>
      </c>
      <c r="M7396">
        <f t="shared" si="347"/>
        <v>26</v>
      </c>
    </row>
    <row r="7397" spans="1:13" x14ac:dyDescent="0.35">
      <c r="A7397" t="s">
        <v>1256</v>
      </c>
      <c r="B7397">
        <v>506855368</v>
      </c>
      <c r="C7397">
        <v>169609</v>
      </c>
      <c r="D7397" t="s">
        <v>5967</v>
      </c>
      <c r="E7397" s="1">
        <v>43643.659224537034</v>
      </c>
      <c r="F7397">
        <v>1</v>
      </c>
      <c r="G7397" t="s">
        <v>5968</v>
      </c>
      <c r="H7397">
        <v>360</v>
      </c>
      <c r="I7397" s="1">
        <v>43648.729166666664</v>
      </c>
      <c r="J7397" s="2">
        <f t="shared" si="345"/>
        <v>1</v>
      </c>
      <c r="K7397" s="2" t="str">
        <f>IFERROR(VLOOKUP(A7397,Aux!A:B,2,0),"Outros")</f>
        <v>Municípios</v>
      </c>
      <c r="L7397" s="2">
        <f t="shared" si="346"/>
        <v>2019</v>
      </c>
      <c r="M7397">
        <f t="shared" si="347"/>
        <v>26</v>
      </c>
    </row>
    <row r="7398" spans="1:13" x14ac:dyDescent="0.35">
      <c r="A7398" t="s">
        <v>71</v>
      </c>
      <c r="B7398">
        <v>500051054</v>
      </c>
      <c r="C7398">
        <v>169610</v>
      </c>
      <c r="D7398" t="s">
        <v>6318</v>
      </c>
      <c r="E7398" s="1">
        <v>43643.66747685185</v>
      </c>
      <c r="F7398">
        <v>1</v>
      </c>
      <c r="G7398" t="s">
        <v>33</v>
      </c>
      <c r="H7398">
        <v>340</v>
      </c>
      <c r="I7398" s="1">
        <v>43650.791666666664</v>
      </c>
      <c r="J7398" s="2">
        <f t="shared" si="345"/>
        <v>1</v>
      </c>
      <c r="K7398" s="2" t="str">
        <f>IFERROR(VLOOKUP(A7398,Aux!A:B,2,0),"Outros")</f>
        <v>Municípios</v>
      </c>
      <c r="L7398" s="2">
        <f t="shared" si="346"/>
        <v>2019</v>
      </c>
      <c r="M7398">
        <f t="shared" si="347"/>
        <v>26</v>
      </c>
    </row>
    <row r="7399" spans="1:13" x14ac:dyDescent="0.35">
      <c r="A7399" t="s">
        <v>18</v>
      </c>
      <c r="B7399">
        <v>502177080</v>
      </c>
      <c r="C7399">
        <v>169611</v>
      </c>
      <c r="D7399" t="s">
        <v>5151</v>
      </c>
      <c r="E7399" s="1">
        <v>43643.683125000003</v>
      </c>
      <c r="F7399">
        <v>1</v>
      </c>
      <c r="G7399" t="s">
        <v>750</v>
      </c>
      <c r="H7399">
        <v>400</v>
      </c>
      <c r="I7399" s="1">
        <v>43627.708333333336</v>
      </c>
      <c r="J7399" s="2">
        <f t="shared" si="345"/>
        <v>1</v>
      </c>
      <c r="K7399" s="2" t="str">
        <f>IFERROR(VLOOKUP(A7399,Aux!A:B,2,0),"Outros")</f>
        <v>Municípios</v>
      </c>
      <c r="L7399" s="2">
        <f t="shared" si="346"/>
        <v>2019</v>
      </c>
      <c r="M7399">
        <f t="shared" si="347"/>
        <v>26</v>
      </c>
    </row>
    <row r="7400" spans="1:13" x14ac:dyDescent="0.35">
      <c r="A7400" t="s">
        <v>130</v>
      </c>
      <c r="B7400">
        <v>512103070</v>
      </c>
      <c r="C7400">
        <v>169612</v>
      </c>
      <c r="D7400" t="s">
        <v>6513</v>
      </c>
      <c r="E7400" s="1">
        <v>43643.68440972222</v>
      </c>
      <c r="F7400">
        <v>3</v>
      </c>
      <c r="G7400" t="s">
        <v>132</v>
      </c>
      <c r="H7400">
        <v>360</v>
      </c>
      <c r="I7400" s="1">
        <v>43673.999305555553</v>
      </c>
      <c r="J7400" s="2">
        <f t="shared" si="345"/>
        <v>1</v>
      </c>
      <c r="K7400" s="2" t="str">
        <f>IFERROR(VLOOKUP(A7400,Aux!A:B,2,0),"Outros")</f>
        <v>Hospitais</v>
      </c>
      <c r="L7400" s="2">
        <f t="shared" si="346"/>
        <v>2019</v>
      </c>
      <c r="M7400">
        <f t="shared" si="347"/>
        <v>26</v>
      </c>
    </row>
    <row r="7401" spans="1:13" x14ac:dyDescent="0.35">
      <c r="A7401" t="s">
        <v>18</v>
      </c>
      <c r="B7401">
        <v>502177080</v>
      </c>
      <c r="C7401">
        <v>169613</v>
      </c>
      <c r="D7401" t="s">
        <v>1171</v>
      </c>
      <c r="E7401" s="1">
        <v>43643.684745370374</v>
      </c>
      <c r="F7401">
        <v>1</v>
      </c>
      <c r="G7401" t="s">
        <v>1172</v>
      </c>
      <c r="H7401">
        <v>400</v>
      </c>
      <c r="I7401" s="1">
        <v>43518.708333333336</v>
      </c>
      <c r="J7401" s="2">
        <f t="shared" si="345"/>
        <v>1</v>
      </c>
      <c r="K7401" s="2" t="str">
        <f>IFERROR(VLOOKUP(A7401,Aux!A:B,2,0),"Outros")</f>
        <v>Municípios</v>
      </c>
      <c r="L7401" s="2">
        <f t="shared" si="346"/>
        <v>2019</v>
      </c>
      <c r="M7401">
        <f t="shared" si="347"/>
        <v>26</v>
      </c>
    </row>
    <row r="7402" spans="1:13" x14ac:dyDescent="0.35">
      <c r="A7402" t="s">
        <v>18</v>
      </c>
      <c r="B7402">
        <v>502177080</v>
      </c>
      <c r="C7402">
        <v>169614</v>
      </c>
      <c r="D7402" t="s">
        <v>5151</v>
      </c>
      <c r="E7402" s="1">
        <v>43643.685752314814</v>
      </c>
      <c r="F7402">
        <v>1</v>
      </c>
      <c r="G7402" t="s">
        <v>750</v>
      </c>
      <c r="H7402">
        <v>360</v>
      </c>
      <c r="I7402" s="1">
        <v>43647.708333333336</v>
      </c>
      <c r="J7402" s="2">
        <f t="shared" si="345"/>
        <v>1</v>
      </c>
      <c r="K7402" s="2" t="str">
        <f>IFERROR(VLOOKUP(A7402,Aux!A:B,2,0),"Outros")</f>
        <v>Municípios</v>
      </c>
      <c r="L7402" s="2">
        <f t="shared" si="346"/>
        <v>2019</v>
      </c>
      <c r="M7402">
        <f t="shared" si="347"/>
        <v>26</v>
      </c>
    </row>
    <row r="7403" spans="1:13" x14ac:dyDescent="0.35">
      <c r="A7403" t="s">
        <v>171</v>
      </c>
      <c r="B7403">
        <v>504293125</v>
      </c>
      <c r="C7403">
        <v>169615</v>
      </c>
      <c r="D7403" t="s">
        <v>6124</v>
      </c>
      <c r="E7403" s="1">
        <v>43643.696099537039</v>
      </c>
      <c r="F7403">
        <v>13</v>
      </c>
      <c r="G7403" t="s">
        <v>173</v>
      </c>
      <c r="H7403">
        <v>360</v>
      </c>
      <c r="I7403" s="1">
        <v>43652.999305555553</v>
      </c>
      <c r="J7403" s="2">
        <f t="shared" si="345"/>
        <v>1</v>
      </c>
      <c r="K7403" s="2" t="str">
        <f>IFERROR(VLOOKUP(A7403,Aux!A:B,2,0),"Outros")</f>
        <v>Municípios</v>
      </c>
      <c r="L7403" s="2">
        <f t="shared" si="346"/>
        <v>2019</v>
      </c>
      <c r="M7403">
        <f t="shared" si="347"/>
        <v>26</v>
      </c>
    </row>
    <row r="7404" spans="1:13" x14ac:dyDescent="0.35">
      <c r="A7404" t="s">
        <v>1406</v>
      </c>
      <c r="B7404">
        <v>504300156</v>
      </c>
      <c r="C7404">
        <v>169616</v>
      </c>
      <c r="E7404" s="1">
        <v>43643.718240740738</v>
      </c>
      <c r="F7404">
        <v>13</v>
      </c>
      <c r="G7404" t="s">
        <v>33</v>
      </c>
      <c r="H7404">
        <v>400</v>
      </c>
      <c r="J7404" s="2">
        <f t="shared" si="345"/>
        <v>1</v>
      </c>
      <c r="K7404" s="2" t="str">
        <f>IFERROR(VLOOKUP(A7404,Aux!A:B,2,0),"Outros")</f>
        <v>Outros</v>
      </c>
      <c r="L7404" s="2">
        <f t="shared" si="346"/>
        <v>2019</v>
      </c>
      <c r="M7404">
        <f t="shared" si="347"/>
        <v>26</v>
      </c>
    </row>
    <row r="7405" spans="1:13" x14ac:dyDescent="0.35">
      <c r="A7405" t="s">
        <v>71</v>
      </c>
      <c r="B7405">
        <v>500051054</v>
      </c>
      <c r="C7405">
        <v>169617</v>
      </c>
      <c r="D7405" t="s">
        <v>6041</v>
      </c>
      <c r="E7405" s="1">
        <v>43643.719282407408</v>
      </c>
      <c r="F7405">
        <v>13</v>
      </c>
      <c r="G7405" t="s">
        <v>33</v>
      </c>
      <c r="H7405">
        <v>340</v>
      </c>
      <c r="I7405" s="1">
        <v>43648.791666666664</v>
      </c>
      <c r="J7405" s="2">
        <f t="shared" si="345"/>
        <v>1</v>
      </c>
      <c r="K7405" s="2" t="str">
        <f>IFERROR(VLOOKUP(A7405,Aux!A:B,2,0),"Outros")</f>
        <v>Municípios</v>
      </c>
      <c r="L7405" s="2">
        <f t="shared" si="346"/>
        <v>2019</v>
      </c>
      <c r="M7405">
        <f t="shared" si="347"/>
        <v>26</v>
      </c>
    </row>
    <row r="7406" spans="1:13" x14ac:dyDescent="0.35">
      <c r="A7406" t="s">
        <v>942</v>
      </c>
      <c r="B7406">
        <v>510089224</v>
      </c>
      <c r="C7406">
        <v>169618</v>
      </c>
      <c r="D7406" t="s">
        <v>6626</v>
      </c>
      <c r="E7406" s="1">
        <v>43643.731423611112</v>
      </c>
      <c r="F7406">
        <v>13</v>
      </c>
      <c r="G7406" t="s">
        <v>1020</v>
      </c>
      <c r="H7406">
        <v>360</v>
      </c>
      <c r="I7406" s="1">
        <v>43649.999305555553</v>
      </c>
      <c r="J7406" s="2">
        <f t="shared" si="345"/>
        <v>1</v>
      </c>
      <c r="K7406" s="2" t="str">
        <f>IFERROR(VLOOKUP(A7406,Aux!A:B,2,0),"Outros")</f>
        <v>Outros</v>
      </c>
      <c r="L7406" s="2">
        <f t="shared" si="346"/>
        <v>2019</v>
      </c>
      <c r="M7406">
        <f t="shared" si="347"/>
        <v>26</v>
      </c>
    </row>
    <row r="7407" spans="1:13" x14ac:dyDescent="0.35">
      <c r="A7407" t="s">
        <v>118</v>
      </c>
      <c r="B7407">
        <v>680015019</v>
      </c>
      <c r="C7407">
        <v>169627</v>
      </c>
      <c r="D7407" t="s">
        <v>6467</v>
      </c>
      <c r="E7407" s="1">
        <v>43644.367418981485</v>
      </c>
      <c r="F7407">
        <v>3</v>
      </c>
      <c r="G7407" t="s">
        <v>50</v>
      </c>
      <c r="H7407">
        <v>360</v>
      </c>
      <c r="I7407" s="1">
        <v>43658.999305555553</v>
      </c>
      <c r="J7407" s="2">
        <f t="shared" si="345"/>
        <v>1</v>
      </c>
      <c r="K7407" s="2" t="str">
        <f>IFERROR(VLOOKUP(A7407,Aux!A:B,2,0),"Outros")</f>
        <v>Águas e resíduos</v>
      </c>
      <c r="L7407" s="2">
        <f t="shared" si="346"/>
        <v>2019</v>
      </c>
      <c r="M7407">
        <f t="shared" si="347"/>
        <v>26</v>
      </c>
    </row>
    <row r="7408" spans="1:13" x14ac:dyDescent="0.35">
      <c r="A7408" t="s">
        <v>15</v>
      </c>
      <c r="B7408">
        <v>503541567</v>
      </c>
      <c r="C7408">
        <v>169628</v>
      </c>
      <c r="D7408" t="s">
        <v>5969</v>
      </c>
      <c r="E7408" s="1">
        <v>43644.398194444446</v>
      </c>
      <c r="F7408">
        <v>13</v>
      </c>
      <c r="G7408" t="s">
        <v>2928</v>
      </c>
      <c r="H7408">
        <v>340</v>
      </c>
      <c r="I7408" s="1">
        <v>43734.999305555553</v>
      </c>
      <c r="J7408" s="2">
        <f t="shared" si="345"/>
        <v>1</v>
      </c>
      <c r="K7408" s="2" t="str">
        <f>IFERROR(VLOOKUP(A7408,Aux!A:B,2,0),"Outros")</f>
        <v>Municípios</v>
      </c>
      <c r="L7408" s="2">
        <f t="shared" si="346"/>
        <v>2019</v>
      </c>
      <c r="M7408">
        <f t="shared" si="347"/>
        <v>26</v>
      </c>
    </row>
    <row r="7409" spans="1:13" x14ac:dyDescent="0.35">
      <c r="A7409" t="s">
        <v>213</v>
      </c>
      <c r="B7409">
        <v>512012814</v>
      </c>
      <c r="C7409">
        <v>169629</v>
      </c>
      <c r="D7409" t="s">
        <v>6188</v>
      </c>
      <c r="E7409" s="1">
        <v>43644.39984953704</v>
      </c>
      <c r="F7409">
        <v>1</v>
      </c>
      <c r="G7409" t="s">
        <v>215</v>
      </c>
      <c r="H7409">
        <v>5</v>
      </c>
      <c r="I7409" s="1">
        <v>43653.999305555553</v>
      </c>
      <c r="J7409" s="2">
        <f t="shared" si="345"/>
        <v>1</v>
      </c>
      <c r="K7409" s="2" t="str">
        <f>IFERROR(VLOOKUP(A7409,Aux!A:B,2,0),"Outros")</f>
        <v>Municípios</v>
      </c>
      <c r="L7409" s="2">
        <f t="shared" si="346"/>
        <v>2019</v>
      </c>
      <c r="M7409">
        <f t="shared" si="347"/>
        <v>26</v>
      </c>
    </row>
    <row r="7410" spans="1:13" x14ac:dyDescent="0.35">
      <c r="A7410" t="s">
        <v>1256</v>
      </c>
      <c r="B7410">
        <v>506855368</v>
      </c>
      <c r="C7410">
        <v>169630</v>
      </c>
      <c r="D7410" t="s">
        <v>6189</v>
      </c>
      <c r="E7410" s="1">
        <v>43644.416770833333</v>
      </c>
      <c r="F7410">
        <v>13</v>
      </c>
      <c r="G7410" t="s">
        <v>1258</v>
      </c>
      <c r="H7410">
        <v>360</v>
      </c>
      <c r="I7410" s="1">
        <v>43649.729166666664</v>
      </c>
      <c r="J7410" s="2">
        <f t="shared" si="345"/>
        <v>1</v>
      </c>
      <c r="K7410" s="2" t="str">
        <f>IFERROR(VLOOKUP(A7410,Aux!A:B,2,0),"Outros")</f>
        <v>Municípios</v>
      </c>
      <c r="L7410" s="2">
        <f t="shared" si="346"/>
        <v>2019</v>
      </c>
      <c r="M7410">
        <f t="shared" si="347"/>
        <v>26</v>
      </c>
    </row>
    <row r="7411" spans="1:13" x14ac:dyDescent="0.35">
      <c r="A7411" t="s">
        <v>48</v>
      </c>
      <c r="B7411">
        <v>503035416</v>
      </c>
      <c r="C7411">
        <v>169631</v>
      </c>
      <c r="D7411" t="s">
        <v>5970</v>
      </c>
      <c r="E7411" s="1">
        <v>43644.426851851851</v>
      </c>
      <c r="F7411">
        <v>1</v>
      </c>
      <c r="G7411" t="s">
        <v>50</v>
      </c>
      <c r="H7411">
        <v>340</v>
      </c>
      <c r="I7411" s="1">
        <v>43648.666666666664</v>
      </c>
      <c r="J7411" s="2">
        <f t="shared" si="345"/>
        <v>1</v>
      </c>
      <c r="K7411" s="2" t="str">
        <f>IFERROR(VLOOKUP(A7411,Aux!A:B,2,0),"Outros")</f>
        <v>Hospitais</v>
      </c>
      <c r="L7411" s="2">
        <f t="shared" si="346"/>
        <v>2019</v>
      </c>
      <c r="M7411">
        <f t="shared" si="347"/>
        <v>26</v>
      </c>
    </row>
    <row r="7412" spans="1:13" x14ac:dyDescent="0.35">
      <c r="A7412" t="s">
        <v>282</v>
      </c>
      <c r="B7412">
        <v>501202021</v>
      </c>
      <c r="C7412">
        <v>169632</v>
      </c>
      <c r="D7412" t="s">
        <v>6587</v>
      </c>
      <c r="E7412" s="1">
        <v>43644.427534722221</v>
      </c>
      <c r="F7412">
        <v>3</v>
      </c>
      <c r="G7412" t="s">
        <v>1062</v>
      </c>
      <c r="H7412">
        <v>360</v>
      </c>
      <c r="I7412" s="1">
        <v>43682.999305555553</v>
      </c>
      <c r="J7412" s="2">
        <f t="shared" si="345"/>
        <v>1</v>
      </c>
      <c r="K7412" s="2" t="str">
        <f>IFERROR(VLOOKUP(A7412,Aux!A:B,2,0),"Outros")</f>
        <v>Portos</v>
      </c>
      <c r="L7412" s="2">
        <f t="shared" si="346"/>
        <v>2019</v>
      </c>
      <c r="M7412">
        <f t="shared" si="347"/>
        <v>26</v>
      </c>
    </row>
    <row r="7413" spans="1:13" x14ac:dyDescent="0.35">
      <c r="A7413" t="s">
        <v>12</v>
      </c>
      <c r="B7413">
        <v>508481287</v>
      </c>
      <c r="C7413">
        <v>169633</v>
      </c>
      <c r="E7413" s="1">
        <v>43644.435497685183</v>
      </c>
      <c r="F7413">
        <v>1</v>
      </c>
      <c r="H7413">
        <v>400</v>
      </c>
      <c r="J7413" s="2">
        <f t="shared" si="345"/>
        <v>1</v>
      </c>
      <c r="K7413" s="2" t="str">
        <f>IFERROR(VLOOKUP(A7413,Aux!A:B,2,0),"Outros")</f>
        <v>Hospitais</v>
      </c>
      <c r="L7413" s="2">
        <f t="shared" si="346"/>
        <v>2019</v>
      </c>
      <c r="M7413">
        <f t="shared" si="347"/>
        <v>26</v>
      </c>
    </row>
    <row r="7414" spans="1:13" x14ac:dyDescent="0.35">
      <c r="A7414" t="s">
        <v>57</v>
      </c>
      <c r="B7414">
        <v>501294104</v>
      </c>
      <c r="C7414">
        <v>169634</v>
      </c>
      <c r="D7414" t="s">
        <v>5460</v>
      </c>
      <c r="E7414" s="1">
        <v>43644.435787037037</v>
      </c>
      <c r="F7414">
        <v>1</v>
      </c>
      <c r="G7414" t="s">
        <v>59</v>
      </c>
      <c r="H7414">
        <v>360</v>
      </c>
      <c r="I7414" s="1">
        <v>43784.999305555553</v>
      </c>
      <c r="J7414" s="2">
        <f t="shared" si="345"/>
        <v>1</v>
      </c>
      <c r="K7414" s="2" t="str">
        <f>IFERROR(VLOOKUP(A7414,Aux!A:B,2,0),"Outros")</f>
        <v>Municípios</v>
      </c>
      <c r="L7414" s="2">
        <f t="shared" si="346"/>
        <v>2019</v>
      </c>
      <c r="M7414">
        <f t="shared" si="347"/>
        <v>26</v>
      </c>
    </row>
    <row r="7415" spans="1:13" x14ac:dyDescent="0.35">
      <c r="A7415" t="s">
        <v>57</v>
      </c>
      <c r="B7415">
        <v>501294104</v>
      </c>
      <c r="C7415">
        <v>169635</v>
      </c>
      <c r="D7415" t="s">
        <v>6588</v>
      </c>
      <c r="E7415" s="1">
        <v>43644.444479166668</v>
      </c>
      <c r="F7415">
        <v>1</v>
      </c>
      <c r="G7415" t="s">
        <v>103</v>
      </c>
      <c r="H7415">
        <v>360</v>
      </c>
      <c r="I7415" s="1">
        <v>43654.999305555553</v>
      </c>
      <c r="J7415" s="2">
        <f t="shared" si="345"/>
        <v>1</v>
      </c>
      <c r="K7415" s="2" t="str">
        <f>IFERROR(VLOOKUP(A7415,Aux!A:B,2,0),"Outros")</f>
        <v>Municípios</v>
      </c>
      <c r="L7415" s="2">
        <f t="shared" si="346"/>
        <v>2019</v>
      </c>
      <c r="M7415">
        <f t="shared" si="347"/>
        <v>26</v>
      </c>
    </row>
    <row r="7416" spans="1:13" x14ac:dyDescent="0.35">
      <c r="A7416" t="s">
        <v>150</v>
      </c>
      <c r="B7416">
        <v>505309939</v>
      </c>
      <c r="C7416">
        <v>169636</v>
      </c>
      <c r="D7416" t="s">
        <v>6589</v>
      </c>
      <c r="E7416" s="1">
        <v>43644.447500000002</v>
      </c>
      <c r="F7416">
        <v>1</v>
      </c>
      <c r="G7416" t="s">
        <v>152</v>
      </c>
      <c r="H7416">
        <v>360</v>
      </c>
      <c r="I7416" s="1">
        <v>43649.6875</v>
      </c>
      <c r="J7416" s="2">
        <f t="shared" si="345"/>
        <v>1</v>
      </c>
      <c r="K7416" s="2" t="str">
        <f>IFERROR(VLOOKUP(A7416,Aux!A:B,2,0),"Outros")</f>
        <v>Municípios</v>
      </c>
      <c r="L7416" s="2">
        <f t="shared" si="346"/>
        <v>2019</v>
      </c>
      <c r="M7416">
        <f t="shared" si="347"/>
        <v>26</v>
      </c>
    </row>
    <row r="7417" spans="1:13" x14ac:dyDescent="0.35">
      <c r="A7417" t="s">
        <v>57</v>
      </c>
      <c r="B7417">
        <v>501294104</v>
      </c>
      <c r="C7417">
        <v>169637</v>
      </c>
      <c r="D7417" t="s">
        <v>5460</v>
      </c>
      <c r="E7417" s="1">
        <v>43644.457361111112</v>
      </c>
      <c r="F7417">
        <v>1</v>
      </c>
      <c r="G7417" t="s">
        <v>59</v>
      </c>
      <c r="H7417">
        <v>360</v>
      </c>
      <c r="I7417" s="1">
        <v>43761.5</v>
      </c>
      <c r="J7417" s="2">
        <f t="shared" si="345"/>
        <v>1</v>
      </c>
      <c r="K7417" s="2" t="str">
        <f>IFERROR(VLOOKUP(A7417,Aux!A:B,2,0),"Outros")</f>
        <v>Municípios</v>
      </c>
      <c r="L7417" s="2">
        <f t="shared" si="346"/>
        <v>2019</v>
      </c>
      <c r="M7417">
        <f t="shared" si="347"/>
        <v>26</v>
      </c>
    </row>
    <row r="7418" spans="1:13" x14ac:dyDescent="0.35">
      <c r="A7418" t="s">
        <v>12</v>
      </c>
      <c r="B7418">
        <v>508481287</v>
      </c>
      <c r="C7418">
        <v>169638</v>
      </c>
      <c r="D7418" t="s">
        <v>6590</v>
      </c>
      <c r="E7418" s="1">
        <v>43644.463055555556</v>
      </c>
      <c r="F7418">
        <v>1</v>
      </c>
      <c r="G7418" t="s">
        <v>14</v>
      </c>
      <c r="H7418">
        <v>360</v>
      </c>
      <c r="I7418" s="1">
        <v>43650.583333333336</v>
      </c>
      <c r="J7418" s="2">
        <f t="shared" si="345"/>
        <v>1</v>
      </c>
      <c r="K7418" s="2" t="str">
        <f>IFERROR(VLOOKUP(A7418,Aux!A:B,2,0),"Outros")</f>
        <v>Hospitais</v>
      </c>
      <c r="L7418" s="2">
        <f t="shared" si="346"/>
        <v>2019</v>
      </c>
      <c r="M7418">
        <f t="shared" si="347"/>
        <v>26</v>
      </c>
    </row>
    <row r="7419" spans="1:13" x14ac:dyDescent="0.35">
      <c r="A7419" t="s">
        <v>57</v>
      </c>
      <c r="B7419">
        <v>501294104</v>
      </c>
      <c r="C7419">
        <v>169639</v>
      </c>
      <c r="D7419" t="s">
        <v>5460</v>
      </c>
      <c r="E7419" s="1">
        <v>43644.463923611111</v>
      </c>
      <c r="F7419">
        <v>1</v>
      </c>
      <c r="G7419" t="s">
        <v>59</v>
      </c>
      <c r="H7419">
        <v>5</v>
      </c>
      <c r="I7419" s="1">
        <v>43684.999305555553</v>
      </c>
      <c r="J7419" s="2">
        <f t="shared" si="345"/>
        <v>1</v>
      </c>
      <c r="K7419" s="2" t="str">
        <f>IFERROR(VLOOKUP(A7419,Aux!A:B,2,0),"Outros")</f>
        <v>Municípios</v>
      </c>
      <c r="L7419" s="2">
        <f t="shared" si="346"/>
        <v>2019</v>
      </c>
      <c r="M7419">
        <f t="shared" si="347"/>
        <v>26</v>
      </c>
    </row>
    <row r="7420" spans="1:13" x14ac:dyDescent="0.35">
      <c r="A7420" t="s">
        <v>118</v>
      </c>
      <c r="B7420">
        <v>680015019</v>
      </c>
      <c r="C7420">
        <v>169640</v>
      </c>
      <c r="D7420" t="s">
        <v>5971</v>
      </c>
      <c r="E7420" s="1">
        <v>43644.464930555558</v>
      </c>
      <c r="F7420">
        <v>3</v>
      </c>
      <c r="G7420" t="s">
        <v>62</v>
      </c>
      <c r="H7420">
        <v>360</v>
      </c>
      <c r="I7420" s="1">
        <v>43677.375</v>
      </c>
      <c r="J7420" s="2">
        <f t="shared" si="345"/>
        <v>1</v>
      </c>
      <c r="K7420" s="2" t="str">
        <f>IFERROR(VLOOKUP(A7420,Aux!A:B,2,0),"Outros")</f>
        <v>Águas e resíduos</v>
      </c>
      <c r="L7420" s="2">
        <f t="shared" si="346"/>
        <v>2019</v>
      </c>
      <c r="M7420">
        <f t="shared" si="347"/>
        <v>26</v>
      </c>
    </row>
    <row r="7421" spans="1:13" x14ac:dyDescent="0.35">
      <c r="A7421" t="s">
        <v>57</v>
      </c>
      <c r="B7421">
        <v>501294104</v>
      </c>
      <c r="C7421">
        <v>169641</v>
      </c>
      <c r="D7421" t="s">
        <v>6008</v>
      </c>
      <c r="E7421" s="1">
        <v>43644.465833333335</v>
      </c>
      <c r="F7421">
        <v>1</v>
      </c>
      <c r="G7421" t="s">
        <v>618</v>
      </c>
      <c r="H7421">
        <v>360</v>
      </c>
      <c r="I7421" s="1">
        <v>43649.999305555553</v>
      </c>
      <c r="J7421" s="2">
        <f t="shared" si="345"/>
        <v>1</v>
      </c>
      <c r="K7421" s="2" t="str">
        <f>IFERROR(VLOOKUP(A7421,Aux!A:B,2,0),"Outros")</f>
        <v>Municípios</v>
      </c>
      <c r="L7421" s="2">
        <f t="shared" si="346"/>
        <v>2019</v>
      </c>
      <c r="M7421">
        <f t="shared" si="347"/>
        <v>26</v>
      </c>
    </row>
    <row r="7422" spans="1:13" x14ac:dyDescent="0.35">
      <c r="A7422" t="s">
        <v>692</v>
      </c>
      <c r="B7422">
        <v>506812782</v>
      </c>
      <c r="C7422">
        <v>169642</v>
      </c>
      <c r="D7422" t="s">
        <v>6009</v>
      </c>
      <c r="E7422" s="1">
        <v>43644.469699074078</v>
      </c>
      <c r="F7422">
        <v>1</v>
      </c>
      <c r="G7422" t="s">
        <v>23</v>
      </c>
      <c r="H7422">
        <v>360</v>
      </c>
      <c r="I7422" s="1">
        <v>43648.833333333336</v>
      </c>
      <c r="J7422" s="2">
        <f t="shared" si="345"/>
        <v>1</v>
      </c>
      <c r="K7422" s="2" t="str">
        <f>IFERROR(VLOOKUP(A7422,Aux!A:B,2,0),"Outros")</f>
        <v>Municípios</v>
      </c>
      <c r="L7422" s="2">
        <f t="shared" si="346"/>
        <v>2019</v>
      </c>
      <c r="M7422">
        <f t="shared" si="347"/>
        <v>26</v>
      </c>
    </row>
    <row r="7423" spans="1:13" x14ac:dyDescent="0.35">
      <c r="A7423" t="s">
        <v>275</v>
      </c>
      <c r="B7423">
        <v>505187531</v>
      </c>
      <c r="C7423">
        <v>169643</v>
      </c>
      <c r="D7423" t="s">
        <v>6591</v>
      </c>
      <c r="E7423" s="1">
        <v>43644.47320601852</v>
      </c>
      <c r="F7423">
        <v>1</v>
      </c>
      <c r="G7423" t="s">
        <v>277</v>
      </c>
      <c r="H7423">
        <v>360</v>
      </c>
      <c r="I7423" s="1">
        <v>43649.999305555553</v>
      </c>
      <c r="J7423" s="2">
        <f t="shared" si="345"/>
        <v>1</v>
      </c>
      <c r="K7423" s="2" t="str">
        <f>IFERROR(VLOOKUP(A7423,Aux!A:B,2,0),"Outros")</f>
        <v>Municípios</v>
      </c>
      <c r="L7423" s="2">
        <f t="shared" si="346"/>
        <v>2019</v>
      </c>
      <c r="M7423">
        <f t="shared" si="347"/>
        <v>26</v>
      </c>
    </row>
    <row r="7424" spans="1:13" x14ac:dyDescent="0.35">
      <c r="A7424" t="s">
        <v>474</v>
      </c>
      <c r="B7424">
        <v>504394029</v>
      </c>
      <c r="C7424">
        <v>169644</v>
      </c>
      <c r="E7424" s="1">
        <v>43644.475439814814</v>
      </c>
      <c r="F7424">
        <v>1</v>
      </c>
      <c r="G7424" t="s">
        <v>33</v>
      </c>
      <c r="H7424">
        <v>1</v>
      </c>
      <c r="J7424" s="2">
        <f t="shared" si="345"/>
        <v>1</v>
      </c>
      <c r="K7424" s="2" t="str">
        <f>IFERROR(VLOOKUP(A7424,Aux!A:B,2,0),"Outros")</f>
        <v>Outros</v>
      </c>
      <c r="L7424" s="2">
        <f t="shared" si="346"/>
        <v>2019</v>
      </c>
      <c r="M7424">
        <f t="shared" si="347"/>
        <v>26</v>
      </c>
    </row>
    <row r="7425" spans="1:13" x14ac:dyDescent="0.35">
      <c r="A7425" t="s">
        <v>27</v>
      </c>
      <c r="B7425">
        <v>505584760</v>
      </c>
      <c r="C7425">
        <v>169645</v>
      </c>
      <c r="D7425" t="s">
        <v>6592</v>
      </c>
      <c r="E7425" s="1">
        <v>43644.482222222221</v>
      </c>
      <c r="F7425">
        <v>3</v>
      </c>
      <c r="G7425" t="s">
        <v>886</v>
      </c>
      <c r="H7425">
        <v>340</v>
      </c>
      <c r="I7425" s="1">
        <v>43659.999305555553</v>
      </c>
      <c r="J7425" s="2">
        <f t="shared" si="345"/>
        <v>1</v>
      </c>
      <c r="K7425" s="2" t="str">
        <f>IFERROR(VLOOKUP(A7425,Aux!A:B,2,0),"Outros")</f>
        <v>Municípios</v>
      </c>
      <c r="L7425" s="2">
        <f t="shared" si="346"/>
        <v>2019</v>
      </c>
      <c r="M7425">
        <f t="shared" si="347"/>
        <v>26</v>
      </c>
    </row>
    <row r="7426" spans="1:13" x14ac:dyDescent="0.35">
      <c r="A7426" t="s">
        <v>57</v>
      </c>
      <c r="B7426">
        <v>501294104</v>
      </c>
      <c r="C7426">
        <v>169646</v>
      </c>
      <c r="D7426" t="s">
        <v>6627</v>
      </c>
      <c r="E7426" s="1">
        <v>43644.490879629629</v>
      </c>
      <c r="F7426">
        <v>13</v>
      </c>
      <c r="G7426" t="s">
        <v>59</v>
      </c>
      <c r="H7426">
        <v>360</v>
      </c>
      <c r="I7426" s="1">
        <v>43651.999305555553</v>
      </c>
      <c r="J7426" s="2">
        <f t="shared" ref="J7426:J7489" si="348">IF(C7426=C7425,"",1)</f>
        <v>1</v>
      </c>
      <c r="K7426" s="2" t="str">
        <f>IFERROR(VLOOKUP(A7426,Aux!A:B,2,0),"Outros")</f>
        <v>Municípios</v>
      </c>
      <c r="L7426" s="2">
        <f t="shared" ref="L7426:L7489" si="349">YEAR(E7426)</f>
        <v>2019</v>
      </c>
      <c r="M7426">
        <f t="shared" ref="M7426:M7489" si="350">WEEKNUM(E7426)</f>
        <v>26</v>
      </c>
    </row>
    <row r="7427" spans="1:13" x14ac:dyDescent="0.35">
      <c r="A7427" t="s">
        <v>157</v>
      </c>
      <c r="B7427">
        <v>500122237</v>
      </c>
      <c r="C7427">
        <v>169647</v>
      </c>
      <c r="D7427" t="s">
        <v>6628</v>
      </c>
      <c r="E7427" s="1">
        <v>43644.4922337963</v>
      </c>
      <c r="F7427">
        <v>3</v>
      </c>
      <c r="G7427" t="s">
        <v>14</v>
      </c>
      <c r="H7427">
        <v>360</v>
      </c>
      <c r="I7427" s="1">
        <v>43654.416666666664</v>
      </c>
      <c r="J7427" s="2">
        <f t="shared" si="348"/>
        <v>1</v>
      </c>
      <c r="K7427" s="2" t="str">
        <f>IFERROR(VLOOKUP(A7427,Aux!A:B,2,0),"Outros")</f>
        <v>Outros</v>
      </c>
      <c r="L7427" s="2">
        <f t="shared" si="349"/>
        <v>2019</v>
      </c>
      <c r="M7427">
        <f t="shared" si="350"/>
        <v>26</v>
      </c>
    </row>
    <row r="7428" spans="1:13" x14ac:dyDescent="0.35">
      <c r="A7428" t="s">
        <v>122</v>
      </c>
      <c r="B7428">
        <v>506173968</v>
      </c>
      <c r="C7428">
        <v>169648</v>
      </c>
      <c r="D7428" t="s">
        <v>6629</v>
      </c>
      <c r="E7428" s="1">
        <v>43644.496331018519</v>
      </c>
      <c r="F7428">
        <v>3</v>
      </c>
      <c r="G7428" t="s">
        <v>597</v>
      </c>
      <c r="H7428">
        <v>340</v>
      </c>
      <c r="I7428" s="1">
        <v>43680.708333333336</v>
      </c>
      <c r="J7428" s="2">
        <f t="shared" si="348"/>
        <v>1</v>
      </c>
      <c r="K7428" s="2" t="str">
        <f>IFERROR(VLOOKUP(A7428,Aux!A:B,2,0),"Outros")</f>
        <v>Municípios</v>
      </c>
      <c r="L7428" s="2">
        <f t="shared" si="349"/>
        <v>2019</v>
      </c>
      <c r="M7428">
        <f t="shared" si="350"/>
        <v>26</v>
      </c>
    </row>
    <row r="7429" spans="1:13" x14ac:dyDescent="0.35">
      <c r="A7429" t="s">
        <v>57</v>
      </c>
      <c r="B7429">
        <v>501294104</v>
      </c>
      <c r="C7429">
        <v>169649</v>
      </c>
      <c r="D7429" t="s">
        <v>6042</v>
      </c>
      <c r="E7429" s="1">
        <v>43644.498935185184</v>
      </c>
      <c r="F7429">
        <v>1</v>
      </c>
      <c r="G7429" t="s">
        <v>59</v>
      </c>
      <c r="H7429">
        <v>360</v>
      </c>
      <c r="I7429" s="1">
        <v>43649.999305555553</v>
      </c>
      <c r="J7429" s="2">
        <f t="shared" si="348"/>
        <v>1</v>
      </c>
      <c r="K7429" s="2" t="str">
        <f>IFERROR(VLOOKUP(A7429,Aux!A:B,2,0),"Outros")</f>
        <v>Municípios</v>
      </c>
      <c r="L7429" s="2">
        <f t="shared" si="349"/>
        <v>2019</v>
      </c>
      <c r="M7429">
        <f t="shared" si="350"/>
        <v>26</v>
      </c>
    </row>
    <row r="7430" spans="1:13" x14ac:dyDescent="0.35">
      <c r="A7430" t="s">
        <v>165</v>
      </c>
      <c r="B7430">
        <v>600084892</v>
      </c>
      <c r="C7430">
        <v>169650</v>
      </c>
      <c r="D7430" t="s">
        <v>6125</v>
      </c>
      <c r="E7430" s="1">
        <v>43644.499212962961</v>
      </c>
      <c r="F7430">
        <v>13</v>
      </c>
      <c r="G7430" t="s">
        <v>14</v>
      </c>
      <c r="H7430">
        <v>220</v>
      </c>
      <c r="I7430" s="1">
        <v>43649.999305555553</v>
      </c>
      <c r="J7430" s="2">
        <f t="shared" si="348"/>
        <v>1</v>
      </c>
      <c r="K7430" s="2" t="str">
        <f>IFERROR(VLOOKUP(A7430,Aux!A:B,2,0),"Outros")</f>
        <v>Outros</v>
      </c>
      <c r="L7430" s="2">
        <f t="shared" si="349"/>
        <v>2019</v>
      </c>
      <c r="M7430">
        <f t="shared" si="350"/>
        <v>26</v>
      </c>
    </row>
    <row r="7431" spans="1:13" x14ac:dyDescent="0.35">
      <c r="A7431" t="s">
        <v>57</v>
      </c>
      <c r="B7431">
        <v>501294104</v>
      </c>
      <c r="C7431">
        <v>169651</v>
      </c>
      <c r="D7431" t="s">
        <v>6630</v>
      </c>
      <c r="E7431" s="1">
        <v>43644.504178240742</v>
      </c>
      <c r="F7431">
        <v>13</v>
      </c>
      <c r="G7431" t="s">
        <v>59</v>
      </c>
      <c r="H7431">
        <v>360</v>
      </c>
      <c r="I7431" s="1">
        <v>43651.999305555553</v>
      </c>
      <c r="J7431" s="2">
        <f t="shared" si="348"/>
        <v>1</v>
      </c>
      <c r="K7431" s="2" t="str">
        <f>IFERROR(VLOOKUP(A7431,Aux!A:B,2,0),"Outros")</f>
        <v>Municípios</v>
      </c>
      <c r="L7431" s="2">
        <f t="shared" si="349"/>
        <v>2019</v>
      </c>
      <c r="M7431">
        <f t="shared" si="350"/>
        <v>26</v>
      </c>
    </row>
    <row r="7432" spans="1:13" x14ac:dyDescent="0.35">
      <c r="A7432" t="s">
        <v>57</v>
      </c>
      <c r="B7432">
        <v>501294104</v>
      </c>
      <c r="C7432">
        <v>169652</v>
      </c>
      <c r="D7432" t="s">
        <v>6010</v>
      </c>
      <c r="E7432" s="1">
        <v>43644.520254629628</v>
      </c>
      <c r="F7432">
        <v>1</v>
      </c>
      <c r="G7432" t="s">
        <v>97</v>
      </c>
      <c r="H7432">
        <v>360</v>
      </c>
      <c r="I7432" s="1">
        <v>43649.999305555553</v>
      </c>
      <c r="J7432" s="2">
        <f t="shared" si="348"/>
        <v>1</v>
      </c>
      <c r="K7432" s="2" t="str">
        <f>IFERROR(VLOOKUP(A7432,Aux!A:B,2,0),"Outros")</f>
        <v>Municípios</v>
      </c>
      <c r="L7432" s="2">
        <f t="shared" si="349"/>
        <v>2019</v>
      </c>
      <c r="M7432">
        <f t="shared" si="350"/>
        <v>26</v>
      </c>
    </row>
    <row r="7433" spans="1:13" x14ac:dyDescent="0.35">
      <c r="A7433" t="s">
        <v>12</v>
      </c>
      <c r="B7433">
        <v>508481287</v>
      </c>
      <c r="C7433">
        <v>169653</v>
      </c>
      <c r="E7433" s="1">
        <v>43644.574131944442</v>
      </c>
      <c r="F7433">
        <v>1</v>
      </c>
      <c r="G7433" t="s">
        <v>33</v>
      </c>
      <c r="H7433">
        <v>400</v>
      </c>
      <c r="J7433" s="2">
        <f t="shared" si="348"/>
        <v>1</v>
      </c>
      <c r="K7433" s="2" t="str">
        <f>IFERROR(VLOOKUP(A7433,Aux!A:B,2,0),"Outros")</f>
        <v>Hospitais</v>
      </c>
      <c r="L7433" s="2">
        <f t="shared" si="349"/>
        <v>2019</v>
      </c>
      <c r="M7433">
        <f t="shared" si="350"/>
        <v>26</v>
      </c>
    </row>
    <row r="7434" spans="1:13" x14ac:dyDescent="0.35">
      <c r="A7434" t="s">
        <v>12</v>
      </c>
      <c r="B7434">
        <v>508481287</v>
      </c>
      <c r="C7434">
        <v>169654</v>
      </c>
      <c r="D7434" t="s">
        <v>6631</v>
      </c>
      <c r="E7434" s="1">
        <v>43644.577037037037</v>
      </c>
      <c r="F7434">
        <v>1</v>
      </c>
      <c r="G7434" t="s">
        <v>33</v>
      </c>
      <c r="H7434">
        <v>360</v>
      </c>
      <c r="I7434" s="1">
        <v>43650.583333333336</v>
      </c>
      <c r="J7434" s="2">
        <f t="shared" si="348"/>
        <v>1</v>
      </c>
      <c r="K7434" s="2" t="str">
        <f>IFERROR(VLOOKUP(A7434,Aux!A:B,2,0),"Outros")</f>
        <v>Hospitais</v>
      </c>
      <c r="L7434" s="2">
        <f t="shared" si="349"/>
        <v>2019</v>
      </c>
      <c r="M7434">
        <f t="shared" si="350"/>
        <v>26</v>
      </c>
    </row>
    <row r="7435" spans="1:13" x14ac:dyDescent="0.35">
      <c r="A7435" t="s">
        <v>71</v>
      </c>
      <c r="B7435">
        <v>500051054</v>
      </c>
      <c r="C7435">
        <v>169655</v>
      </c>
      <c r="D7435" t="s">
        <v>6190</v>
      </c>
      <c r="E7435" s="1">
        <v>43644.593287037038</v>
      </c>
      <c r="F7435">
        <v>13</v>
      </c>
      <c r="G7435" t="s">
        <v>202</v>
      </c>
      <c r="H7435">
        <v>360</v>
      </c>
      <c r="I7435" s="1">
        <v>43649.791666666664</v>
      </c>
      <c r="J7435" s="2">
        <f t="shared" si="348"/>
        <v>1</v>
      </c>
      <c r="K7435" s="2" t="str">
        <f>IFERROR(VLOOKUP(A7435,Aux!A:B,2,0),"Outros")</f>
        <v>Municípios</v>
      </c>
      <c r="L7435" s="2">
        <f t="shared" si="349"/>
        <v>2019</v>
      </c>
      <c r="M7435">
        <f t="shared" si="350"/>
        <v>26</v>
      </c>
    </row>
    <row r="7436" spans="1:13" x14ac:dyDescent="0.35">
      <c r="A7436" t="s">
        <v>1256</v>
      </c>
      <c r="B7436">
        <v>506855368</v>
      </c>
      <c r="C7436">
        <v>169657</v>
      </c>
      <c r="D7436" t="s">
        <v>5972</v>
      </c>
      <c r="E7436" s="1">
        <v>43644.597997685189</v>
      </c>
      <c r="F7436">
        <v>13</v>
      </c>
      <c r="G7436" t="s">
        <v>1258</v>
      </c>
      <c r="H7436">
        <v>360</v>
      </c>
      <c r="I7436" s="1">
        <v>43649.729166666664</v>
      </c>
      <c r="J7436" s="2">
        <f t="shared" si="348"/>
        <v>1</v>
      </c>
      <c r="K7436" s="2" t="str">
        <f>IFERROR(VLOOKUP(A7436,Aux!A:B,2,0),"Outros")</f>
        <v>Municípios</v>
      </c>
      <c r="L7436" s="2">
        <f t="shared" si="349"/>
        <v>2019</v>
      </c>
      <c r="M7436">
        <f t="shared" si="350"/>
        <v>26</v>
      </c>
    </row>
    <row r="7437" spans="1:13" x14ac:dyDescent="0.35">
      <c r="A7437" t="s">
        <v>465</v>
      </c>
      <c r="B7437">
        <v>600084779</v>
      </c>
      <c r="C7437">
        <v>169658</v>
      </c>
      <c r="D7437" t="s">
        <v>6632</v>
      </c>
      <c r="E7437" s="1">
        <v>43644.603576388887</v>
      </c>
      <c r="F7437">
        <v>13</v>
      </c>
      <c r="G7437" t="s">
        <v>622</v>
      </c>
      <c r="H7437">
        <v>340</v>
      </c>
      <c r="I7437" s="1">
        <v>43653.708333333336</v>
      </c>
      <c r="J7437" s="2">
        <f t="shared" si="348"/>
        <v>1</v>
      </c>
      <c r="K7437" s="2" t="str">
        <f>IFERROR(VLOOKUP(A7437,Aux!A:B,2,0),"Outros")</f>
        <v>Outros</v>
      </c>
      <c r="L7437" s="2">
        <f t="shared" si="349"/>
        <v>2019</v>
      </c>
      <c r="M7437">
        <f t="shared" si="350"/>
        <v>26</v>
      </c>
    </row>
    <row r="7438" spans="1:13" x14ac:dyDescent="0.35">
      <c r="A7438" t="s">
        <v>12</v>
      </c>
      <c r="B7438">
        <v>508481287</v>
      </c>
      <c r="C7438">
        <v>169659</v>
      </c>
      <c r="D7438" t="s">
        <v>6011</v>
      </c>
      <c r="E7438" s="1">
        <v>43644.613796296297</v>
      </c>
      <c r="F7438">
        <v>1</v>
      </c>
      <c r="G7438" t="s">
        <v>14</v>
      </c>
      <c r="H7438">
        <v>360</v>
      </c>
      <c r="I7438" s="1">
        <v>43650.583333333336</v>
      </c>
      <c r="J7438" s="2">
        <f t="shared" si="348"/>
        <v>1</v>
      </c>
      <c r="K7438" s="2" t="str">
        <f>IFERROR(VLOOKUP(A7438,Aux!A:B,2,0),"Outros")</f>
        <v>Hospitais</v>
      </c>
      <c r="L7438" s="2">
        <f t="shared" si="349"/>
        <v>2019</v>
      </c>
      <c r="M7438">
        <f t="shared" si="350"/>
        <v>26</v>
      </c>
    </row>
    <row r="7439" spans="1:13" x14ac:dyDescent="0.35">
      <c r="A7439" t="s">
        <v>4814</v>
      </c>
      <c r="B7439">
        <v>502936010</v>
      </c>
      <c r="C7439">
        <v>169660</v>
      </c>
      <c r="D7439" t="s">
        <v>5973</v>
      </c>
      <c r="E7439" s="1">
        <v>43644.615497685183</v>
      </c>
      <c r="F7439">
        <v>1</v>
      </c>
      <c r="G7439" t="s">
        <v>4816</v>
      </c>
      <c r="H7439">
        <v>360</v>
      </c>
      <c r="I7439" s="1">
        <v>43665.75</v>
      </c>
      <c r="J7439" s="2">
        <f t="shared" si="348"/>
        <v>1</v>
      </c>
      <c r="K7439" s="2" t="str">
        <f>IFERROR(VLOOKUP(A7439,Aux!A:B,2,0),"Outros")</f>
        <v>Outros</v>
      </c>
      <c r="L7439" s="2">
        <f t="shared" si="349"/>
        <v>2019</v>
      </c>
      <c r="M7439">
        <f t="shared" si="350"/>
        <v>26</v>
      </c>
    </row>
    <row r="7440" spans="1:13" x14ac:dyDescent="0.35">
      <c r="A7440" t="s">
        <v>112</v>
      </c>
      <c r="B7440">
        <v>501144218</v>
      </c>
      <c r="C7440">
        <v>169661</v>
      </c>
      <c r="D7440" t="s">
        <v>5896</v>
      </c>
      <c r="E7440" s="1">
        <v>43644.6169212963</v>
      </c>
      <c r="F7440">
        <v>1</v>
      </c>
      <c r="G7440" t="s">
        <v>256</v>
      </c>
      <c r="H7440">
        <v>400</v>
      </c>
      <c r="I7440" s="1">
        <v>43647.75</v>
      </c>
      <c r="J7440" s="2">
        <f t="shared" si="348"/>
        <v>1</v>
      </c>
      <c r="K7440" s="2" t="str">
        <f>IFERROR(VLOOKUP(A7440,Aux!A:B,2,0),"Outros")</f>
        <v>Municípios</v>
      </c>
      <c r="L7440" s="2">
        <f t="shared" si="349"/>
        <v>2019</v>
      </c>
      <c r="M7440">
        <f t="shared" si="350"/>
        <v>26</v>
      </c>
    </row>
    <row r="7441" spans="1:13" x14ac:dyDescent="0.35">
      <c r="A7441" t="s">
        <v>112</v>
      </c>
      <c r="B7441">
        <v>501144218</v>
      </c>
      <c r="C7441">
        <v>169662</v>
      </c>
      <c r="D7441" t="s">
        <v>6012</v>
      </c>
      <c r="E7441" s="1">
        <v>43644.617256944446</v>
      </c>
      <c r="F7441">
        <v>1</v>
      </c>
      <c r="G7441" t="s">
        <v>114</v>
      </c>
      <c r="H7441">
        <v>360</v>
      </c>
      <c r="I7441" s="1">
        <v>43647.75</v>
      </c>
      <c r="J7441" s="2">
        <f t="shared" si="348"/>
        <v>1</v>
      </c>
      <c r="K7441" s="2" t="str">
        <f>IFERROR(VLOOKUP(A7441,Aux!A:B,2,0),"Outros")</f>
        <v>Municípios</v>
      </c>
      <c r="L7441" s="2">
        <f t="shared" si="349"/>
        <v>2019</v>
      </c>
      <c r="M7441">
        <f t="shared" si="350"/>
        <v>26</v>
      </c>
    </row>
    <row r="7442" spans="1:13" x14ac:dyDescent="0.35">
      <c r="A7442" t="s">
        <v>122</v>
      </c>
      <c r="B7442">
        <v>506173968</v>
      </c>
      <c r="C7442">
        <v>169663</v>
      </c>
      <c r="D7442" t="s">
        <v>6013</v>
      </c>
      <c r="E7442" s="1">
        <v>43644.619467592594</v>
      </c>
      <c r="F7442">
        <v>13</v>
      </c>
      <c r="G7442" t="s">
        <v>597</v>
      </c>
      <c r="H7442">
        <v>360</v>
      </c>
      <c r="I7442" s="1">
        <v>43656.729166666664</v>
      </c>
      <c r="J7442" s="2">
        <f t="shared" si="348"/>
        <v>1</v>
      </c>
      <c r="K7442" s="2" t="str">
        <f>IFERROR(VLOOKUP(A7442,Aux!A:B,2,0),"Outros")</f>
        <v>Municípios</v>
      </c>
      <c r="L7442" s="2">
        <f t="shared" si="349"/>
        <v>2019</v>
      </c>
      <c r="M7442">
        <f t="shared" si="350"/>
        <v>26</v>
      </c>
    </row>
    <row r="7443" spans="1:13" x14ac:dyDescent="0.35">
      <c r="A7443" t="s">
        <v>251</v>
      </c>
      <c r="B7443">
        <v>508069645</v>
      </c>
      <c r="C7443">
        <v>169664</v>
      </c>
      <c r="D7443" t="s">
        <v>6014</v>
      </c>
      <c r="E7443" s="1">
        <v>43644.62228009259</v>
      </c>
      <c r="F7443">
        <v>13</v>
      </c>
      <c r="G7443" t="s">
        <v>6015</v>
      </c>
      <c r="H7443">
        <v>360</v>
      </c>
      <c r="I7443" s="1">
        <v>43658.708333333336</v>
      </c>
      <c r="J7443" s="2">
        <f t="shared" si="348"/>
        <v>1</v>
      </c>
      <c r="K7443" s="2" t="str">
        <f>IFERROR(VLOOKUP(A7443,Aux!A:B,2,0),"Outros")</f>
        <v>Escolas</v>
      </c>
      <c r="L7443" s="2">
        <f t="shared" si="349"/>
        <v>2019</v>
      </c>
      <c r="M7443">
        <f t="shared" si="350"/>
        <v>26</v>
      </c>
    </row>
    <row r="7444" spans="1:13" x14ac:dyDescent="0.35">
      <c r="A7444" t="s">
        <v>12</v>
      </c>
      <c r="B7444">
        <v>508481287</v>
      </c>
      <c r="C7444">
        <v>169665</v>
      </c>
      <c r="D7444" t="s">
        <v>6016</v>
      </c>
      <c r="E7444" s="1">
        <v>43644.630682870367</v>
      </c>
      <c r="F7444">
        <v>1</v>
      </c>
      <c r="G7444" t="s">
        <v>14</v>
      </c>
      <c r="H7444">
        <v>5</v>
      </c>
      <c r="I7444" s="1">
        <v>43650.583333333336</v>
      </c>
      <c r="J7444" s="2">
        <f t="shared" si="348"/>
        <v>1</v>
      </c>
      <c r="K7444" s="2" t="str">
        <f>IFERROR(VLOOKUP(A7444,Aux!A:B,2,0),"Outros")</f>
        <v>Hospitais</v>
      </c>
      <c r="L7444" s="2">
        <f t="shared" si="349"/>
        <v>2019</v>
      </c>
      <c r="M7444">
        <f t="shared" si="350"/>
        <v>26</v>
      </c>
    </row>
    <row r="7445" spans="1:13" x14ac:dyDescent="0.35">
      <c r="A7445" t="s">
        <v>24</v>
      </c>
      <c r="B7445">
        <v>508741823</v>
      </c>
      <c r="C7445">
        <v>169667</v>
      </c>
      <c r="D7445" t="s">
        <v>6633</v>
      </c>
      <c r="E7445" s="1">
        <v>43644.641203703701</v>
      </c>
      <c r="F7445">
        <v>1</v>
      </c>
      <c r="G7445" t="s">
        <v>26</v>
      </c>
      <c r="H7445">
        <v>360</v>
      </c>
      <c r="I7445" s="1">
        <v>43649.999305555553</v>
      </c>
      <c r="J7445" s="2">
        <f t="shared" si="348"/>
        <v>1</v>
      </c>
      <c r="K7445" s="2" t="str">
        <f>IFERROR(VLOOKUP(A7445,Aux!A:B,2,0),"Outros")</f>
        <v>Hospitais</v>
      </c>
      <c r="L7445" s="2">
        <f t="shared" si="349"/>
        <v>2019</v>
      </c>
      <c r="M7445">
        <f t="shared" si="350"/>
        <v>26</v>
      </c>
    </row>
    <row r="7446" spans="1:13" x14ac:dyDescent="0.35">
      <c r="A7446" t="s">
        <v>71</v>
      </c>
      <c r="B7446">
        <v>500051054</v>
      </c>
      <c r="C7446">
        <v>169668</v>
      </c>
      <c r="E7446" s="1">
        <v>43644.642893518518</v>
      </c>
      <c r="F7446">
        <v>13</v>
      </c>
      <c r="G7446" t="s">
        <v>33</v>
      </c>
      <c r="H7446">
        <v>400</v>
      </c>
      <c r="J7446" s="2">
        <f t="shared" si="348"/>
        <v>1</v>
      </c>
      <c r="K7446" s="2" t="str">
        <f>IFERROR(VLOOKUP(A7446,Aux!A:B,2,0),"Outros")</f>
        <v>Municípios</v>
      </c>
      <c r="L7446" s="2">
        <f t="shared" si="349"/>
        <v>2019</v>
      </c>
      <c r="M7446">
        <f t="shared" si="350"/>
        <v>26</v>
      </c>
    </row>
    <row r="7447" spans="1:13" x14ac:dyDescent="0.35">
      <c r="A7447" t="s">
        <v>267</v>
      </c>
      <c r="B7447">
        <v>505307685</v>
      </c>
      <c r="C7447">
        <v>169670</v>
      </c>
      <c r="D7447" t="s">
        <v>6634</v>
      </c>
      <c r="E7447" s="1">
        <v>43644.645046296297</v>
      </c>
      <c r="F7447">
        <v>3</v>
      </c>
      <c r="G7447" t="s">
        <v>1330</v>
      </c>
      <c r="H7447">
        <v>360</v>
      </c>
      <c r="I7447" s="1">
        <v>43667.999305555553</v>
      </c>
      <c r="J7447" s="2">
        <f t="shared" si="348"/>
        <v>1</v>
      </c>
      <c r="K7447" s="2" t="str">
        <f>IFERROR(VLOOKUP(A7447,Aux!A:B,2,0),"Outros")</f>
        <v>Municípios</v>
      </c>
      <c r="L7447" s="2">
        <f t="shared" si="349"/>
        <v>2019</v>
      </c>
      <c r="M7447">
        <f t="shared" si="350"/>
        <v>26</v>
      </c>
    </row>
    <row r="7448" spans="1:13" x14ac:dyDescent="0.35">
      <c r="A7448" t="s">
        <v>57</v>
      </c>
      <c r="B7448">
        <v>501294104</v>
      </c>
      <c r="C7448">
        <v>169672</v>
      </c>
      <c r="D7448" t="s">
        <v>6017</v>
      </c>
      <c r="E7448" s="1">
        <v>43644.677905092591</v>
      </c>
      <c r="F7448">
        <v>1</v>
      </c>
      <c r="G7448" t="s">
        <v>97</v>
      </c>
      <c r="H7448">
        <v>360</v>
      </c>
      <c r="I7448" s="1">
        <v>43649.999305555553</v>
      </c>
      <c r="J7448" s="2">
        <f t="shared" si="348"/>
        <v>1</v>
      </c>
      <c r="K7448" s="2" t="str">
        <f>IFERROR(VLOOKUP(A7448,Aux!A:B,2,0),"Outros")</f>
        <v>Municípios</v>
      </c>
      <c r="L7448" s="2">
        <f t="shared" si="349"/>
        <v>2019</v>
      </c>
      <c r="M7448">
        <f t="shared" si="350"/>
        <v>26</v>
      </c>
    </row>
    <row r="7449" spans="1:13" x14ac:dyDescent="0.35">
      <c r="A7449" t="s">
        <v>12</v>
      </c>
      <c r="B7449">
        <v>508481287</v>
      </c>
      <c r="C7449">
        <v>169673</v>
      </c>
      <c r="D7449" t="s">
        <v>6018</v>
      </c>
      <c r="E7449" s="1">
        <v>43644.682118055556</v>
      </c>
      <c r="F7449">
        <v>13</v>
      </c>
      <c r="G7449" t="s">
        <v>14</v>
      </c>
      <c r="H7449">
        <v>360</v>
      </c>
      <c r="I7449" s="1">
        <v>43651.708333333336</v>
      </c>
      <c r="J7449" s="2">
        <f t="shared" si="348"/>
        <v>1</v>
      </c>
      <c r="K7449" s="2" t="str">
        <f>IFERROR(VLOOKUP(A7449,Aux!A:B,2,0),"Outros")</f>
        <v>Hospitais</v>
      </c>
      <c r="L7449" s="2">
        <f t="shared" si="349"/>
        <v>2019</v>
      </c>
      <c r="M7449">
        <f t="shared" si="350"/>
        <v>26</v>
      </c>
    </row>
    <row r="7450" spans="1:13" x14ac:dyDescent="0.35">
      <c r="A7450" t="s">
        <v>389</v>
      </c>
      <c r="B7450">
        <v>506722422</v>
      </c>
      <c r="C7450">
        <v>169676</v>
      </c>
      <c r="D7450" t="s">
        <v>4468</v>
      </c>
      <c r="E7450" s="1">
        <v>43644.701909722222</v>
      </c>
      <c r="F7450">
        <v>13</v>
      </c>
      <c r="G7450" t="s">
        <v>587</v>
      </c>
      <c r="H7450">
        <v>340</v>
      </c>
      <c r="I7450" s="1">
        <v>43650.999305555553</v>
      </c>
      <c r="J7450" s="2">
        <f t="shared" si="348"/>
        <v>1</v>
      </c>
      <c r="K7450" s="2" t="str">
        <f>IFERROR(VLOOKUP(A7450,Aux!A:B,2,0),"Outros")</f>
        <v>Municípios</v>
      </c>
      <c r="L7450" s="2">
        <f t="shared" si="349"/>
        <v>2019</v>
      </c>
      <c r="M7450">
        <f t="shared" si="350"/>
        <v>26</v>
      </c>
    </row>
    <row r="7451" spans="1:13" x14ac:dyDescent="0.35">
      <c r="A7451" t="s">
        <v>122</v>
      </c>
      <c r="B7451">
        <v>506173968</v>
      </c>
      <c r="C7451">
        <v>169680</v>
      </c>
      <c r="D7451" t="s">
        <v>6019</v>
      </c>
      <c r="E7451" s="1">
        <v>43644.714201388888</v>
      </c>
      <c r="F7451">
        <v>1</v>
      </c>
      <c r="G7451" t="s">
        <v>147</v>
      </c>
      <c r="H7451">
        <v>360</v>
      </c>
      <c r="I7451" s="1">
        <v>43646.75</v>
      </c>
      <c r="J7451" s="2">
        <f t="shared" si="348"/>
        <v>1</v>
      </c>
      <c r="K7451" s="2" t="str">
        <f>IFERROR(VLOOKUP(A7451,Aux!A:B,2,0),"Outros")</f>
        <v>Municípios</v>
      </c>
      <c r="L7451" s="2">
        <f t="shared" si="349"/>
        <v>2019</v>
      </c>
      <c r="M7451">
        <f t="shared" si="350"/>
        <v>26</v>
      </c>
    </row>
    <row r="7452" spans="1:13" x14ac:dyDescent="0.35">
      <c r="A7452" t="s">
        <v>112</v>
      </c>
      <c r="B7452">
        <v>501144218</v>
      </c>
      <c r="C7452">
        <v>169682</v>
      </c>
      <c r="D7452" t="s">
        <v>6191</v>
      </c>
      <c r="E7452" s="1">
        <v>43644.71775462963</v>
      </c>
      <c r="F7452">
        <v>1</v>
      </c>
      <c r="G7452" t="s">
        <v>256</v>
      </c>
      <c r="H7452">
        <v>360</v>
      </c>
      <c r="I7452" s="1">
        <v>43652.75</v>
      </c>
      <c r="J7452" s="2">
        <f t="shared" si="348"/>
        <v>1</v>
      </c>
      <c r="K7452" s="2" t="str">
        <f>IFERROR(VLOOKUP(A7452,Aux!A:B,2,0),"Outros")</f>
        <v>Municípios</v>
      </c>
      <c r="L7452" s="2">
        <f t="shared" si="349"/>
        <v>2019</v>
      </c>
      <c r="M7452">
        <f t="shared" si="350"/>
        <v>26</v>
      </c>
    </row>
    <row r="7453" spans="1:13" x14ac:dyDescent="0.35">
      <c r="A7453" t="s">
        <v>57</v>
      </c>
      <c r="B7453">
        <v>501294104</v>
      </c>
      <c r="C7453">
        <v>169684</v>
      </c>
      <c r="D7453" t="s">
        <v>6635</v>
      </c>
      <c r="E7453" s="1">
        <v>43644.721736111111</v>
      </c>
      <c r="F7453">
        <v>1</v>
      </c>
      <c r="G7453" t="s">
        <v>33</v>
      </c>
      <c r="H7453">
        <v>400</v>
      </c>
      <c r="J7453" s="2">
        <f t="shared" si="348"/>
        <v>1</v>
      </c>
      <c r="K7453" s="2" t="str">
        <f>IFERROR(VLOOKUP(A7453,Aux!A:B,2,0),"Outros")</f>
        <v>Municípios</v>
      </c>
      <c r="L7453" s="2">
        <f t="shared" si="349"/>
        <v>2019</v>
      </c>
      <c r="M7453">
        <f t="shared" si="350"/>
        <v>26</v>
      </c>
    </row>
    <row r="7454" spans="1:13" x14ac:dyDescent="0.35">
      <c r="A7454" t="s">
        <v>157</v>
      </c>
      <c r="B7454">
        <v>500122237</v>
      </c>
      <c r="C7454">
        <v>169688</v>
      </c>
      <c r="D7454" t="s">
        <v>6636</v>
      </c>
      <c r="E7454" s="1">
        <v>43644.741400462961</v>
      </c>
      <c r="F7454">
        <v>3</v>
      </c>
      <c r="G7454" t="s">
        <v>33</v>
      </c>
      <c r="H7454">
        <v>340</v>
      </c>
      <c r="I7454" s="1">
        <v>43651.666666666664</v>
      </c>
      <c r="J7454" s="2">
        <f t="shared" si="348"/>
        <v>1</v>
      </c>
      <c r="K7454" s="2" t="str">
        <f>IFERROR(VLOOKUP(A7454,Aux!A:B,2,0),"Outros")</f>
        <v>Outros</v>
      </c>
      <c r="L7454" s="2">
        <f t="shared" si="349"/>
        <v>2019</v>
      </c>
      <c r="M7454">
        <f t="shared" si="350"/>
        <v>26</v>
      </c>
    </row>
    <row r="7455" spans="1:13" x14ac:dyDescent="0.35">
      <c r="A7455" t="s">
        <v>57</v>
      </c>
      <c r="B7455">
        <v>501294104</v>
      </c>
      <c r="C7455">
        <v>169690</v>
      </c>
      <c r="D7455" t="s">
        <v>6425</v>
      </c>
      <c r="E7455" s="1">
        <v>43644.783912037034</v>
      </c>
      <c r="F7455">
        <v>1</v>
      </c>
      <c r="G7455" t="s">
        <v>59</v>
      </c>
      <c r="H7455">
        <v>360</v>
      </c>
      <c r="I7455" s="1">
        <v>43648.999305555553</v>
      </c>
      <c r="J7455" s="2">
        <f t="shared" si="348"/>
        <v>1</v>
      </c>
      <c r="K7455" s="2" t="str">
        <f>IFERROR(VLOOKUP(A7455,Aux!A:B,2,0),"Outros")</f>
        <v>Municípios</v>
      </c>
      <c r="L7455" s="2">
        <f t="shared" si="349"/>
        <v>2019</v>
      </c>
      <c r="M7455">
        <f t="shared" si="350"/>
        <v>26</v>
      </c>
    </row>
    <row r="7456" spans="1:13" x14ac:dyDescent="0.35">
      <c r="A7456" t="s">
        <v>6020</v>
      </c>
      <c r="B7456">
        <v>505238748</v>
      </c>
      <c r="C7456">
        <v>169692</v>
      </c>
      <c r="E7456" s="1">
        <v>43644.79886574074</v>
      </c>
      <c r="F7456">
        <v>13</v>
      </c>
      <c r="G7456" t="s">
        <v>33</v>
      </c>
      <c r="H7456">
        <v>1</v>
      </c>
      <c r="J7456" s="2">
        <f t="shared" si="348"/>
        <v>1</v>
      </c>
      <c r="K7456" s="2" t="str">
        <f>IFERROR(VLOOKUP(A7456,Aux!A:B,2,0),"Outros")</f>
        <v>Municípios</v>
      </c>
      <c r="L7456" s="2">
        <f t="shared" si="349"/>
        <v>2019</v>
      </c>
      <c r="M7456">
        <f t="shared" si="350"/>
        <v>26</v>
      </c>
    </row>
    <row r="7457" spans="1:13" x14ac:dyDescent="0.35">
      <c r="A7457" t="s">
        <v>122</v>
      </c>
      <c r="B7457">
        <v>506173968</v>
      </c>
      <c r="C7457">
        <v>169707</v>
      </c>
      <c r="D7457" t="s">
        <v>3740</v>
      </c>
      <c r="E7457" s="1">
        <v>43645.365393518521</v>
      </c>
      <c r="F7457">
        <v>1</v>
      </c>
      <c r="G7457" t="s">
        <v>147</v>
      </c>
      <c r="H7457">
        <v>360</v>
      </c>
      <c r="I7457" s="1">
        <v>43662.75</v>
      </c>
      <c r="J7457" s="2">
        <f t="shared" si="348"/>
        <v>1</v>
      </c>
      <c r="K7457" s="2" t="str">
        <f>IFERROR(VLOOKUP(A7457,Aux!A:B,2,0),"Outros")</f>
        <v>Municípios</v>
      </c>
      <c r="L7457" s="2">
        <f t="shared" si="349"/>
        <v>2019</v>
      </c>
      <c r="M7457">
        <f t="shared" si="350"/>
        <v>26</v>
      </c>
    </row>
    <row r="7458" spans="1:13" x14ac:dyDescent="0.35">
      <c r="A7458" t="s">
        <v>122</v>
      </c>
      <c r="B7458">
        <v>506173968</v>
      </c>
      <c r="C7458">
        <v>169708</v>
      </c>
      <c r="D7458" t="s">
        <v>6468</v>
      </c>
      <c r="E7458" s="1">
        <v>43645.399756944447</v>
      </c>
      <c r="F7458">
        <v>13</v>
      </c>
      <c r="G7458" t="s">
        <v>147</v>
      </c>
      <c r="H7458">
        <v>5</v>
      </c>
      <c r="I7458" s="1">
        <v>43650.75</v>
      </c>
      <c r="J7458" s="2">
        <f t="shared" si="348"/>
        <v>1</v>
      </c>
      <c r="K7458" s="2" t="str">
        <f>IFERROR(VLOOKUP(A7458,Aux!A:B,2,0),"Outros")</f>
        <v>Municípios</v>
      </c>
      <c r="L7458" s="2">
        <f t="shared" si="349"/>
        <v>2019</v>
      </c>
      <c r="M7458">
        <f t="shared" si="350"/>
        <v>26</v>
      </c>
    </row>
    <row r="7459" spans="1:13" x14ac:dyDescent="0.35">
      <c r="A7459" t="s">
        <v>122</v>
      </c>
      <c r="B7459">
        <v>506173968</v>
      </c>
      <c r="C7459">
        <v>169709</v>
      </c>
      <c r="D7459" t="s">
        <v>6043</v>
      </c>
      <c r="E7459" s="1">
        <v>43645.418043981481</v>
      </c>
      <c r="F7459">
        <v>13</v>
      </c>
      <c r="G7459" t="s">
        <v>147</v>
      </c>
      <c r="H7459">
        <v>5</v>
      </c>
      <c r="I7459" s="1">
        <v>43650.75</v>
      </c>
      <c r="J7459" s="2">
        <f t="shared" si="348"/>
        <v>1</v>
      </c>
      <c r="K7459" s="2" t="str">
        <f>IFERROR(VLOOKUP(A7459,Aux!A:B,2,0),"Outros")</f>
        <v>Municípios</v>
      </c>
      <c r="L7459" s="2">
        <f t="shared" si="349"/>
        <v>2019</v>
      </c>
      <c r="M7459">
        <f t="shared" si="350"/>
        <v>26</v>
      </c>
    </row>
    <row r="7460" spans="1:13" x14ac:dyDescent="0.35">
      <c r="A7460" t="s">
        <v>122</v>
      </c>
      <c r="B7460">
        <v>506173968</v>
      </c>
      <c r="C7460">
        <v>169710</v>
      </c>
      <c r="D7460" t="s">
        <v>6044</v>
      </c>
      <c r="E7460" s="1">
        <v>43645.428124999999</v>
      </c>
      <c r="F7460">
        <v>13</v>
      </c>
      <c r="G7460" t="s">
        <v>147</v>
      </c>
      <c r="H7460">
        <v>360</v>
      </c>
      <c r="I7460" s="1">
        <v>43650.75</v>
      </c>
      <c r="J7460" s="2">
        <f t="shared" si="348"/>
        <v>1</v>
      </c>
      <c r="K7460" s="2" t="str">
        <f>IFERROR(VLOOKUP(A7460,Aux!A:B,2,0),"Outros")</f>
        <v>Municípios</v>
      </c>
      <c r="L7460" s="2">
        <f t="shared" si="349"/>
        <v>2019</v>
      </c>
      <c r="M7460">
        <f t="shared" si="350"/>
        <v>26</v>
      </c>
    </row>
    <row r="7461" spans="1:13" x14ac:dyDescent="0.35">
      <c r="A7461" t="s">
        <v>122</v>
      </c>
      <c r="B7461">
        <v>506173968</v>
      </c>
      <c r="C7461">
        <v>169711</v>
      </c>
      <c r="D7461" t="s">
        <v>6426</v>
      </c>
      <c r="E7461" s="1">
        <v>43645.66684027778</v>
      </c>
      <c r="F7461">
        <v>1</v>
      </c>
      <c r="G7461" t="s">
        <v>147</v>
      </c>
      <c r="H7461">
        <v>360</v>
      </c>
      <c r="I7461" s="1">
        <v>43655.75</v>
      </c>
      <c r="J7461" s="2">
        <f t="shared" si="348"/>
        <v>1</v>
      </c>
      <c r="K7461" s="2" t="str">
        <f>IFERROR(VLOOKUP(A7461,Aux!A:B,2,0),"Outros")</f>
        <v>Municípios</v>
      </c>
      <c r="L7461" s="2">
        <f t="shared" si="349"/>
        <v>2019</v>
      </c>
      <c r="M7461">
        <f t="shared" si="350"/>
        <v>26</v>
      </c>
    </row>
    <row r="7462" spans="1:13" x14ac:dyDescent="0.35">
      <c r="A7462" t="s">
        <v>122</v>
      </c>
      <c r="B7462">
        <v>506173968</v>
      </c>
      <c r="C7462">
        <v>169713</v>
      </c>
      <c r="D7462" t="s">
        <v>6637</v>
      </c>
      <c r="E7462" s="1">
        <v>43645.717083333337</v>
      </c>
      <c r="F7462">
        <v>1</v>
      </c>
      <c r="G7462" t="s">
        <v>147</v>
      </c>
      <c r="H7462">
        <v>360</v>
      </c>
      <c r="I7462" s="1">
        <v>43655.75</v>
      </c>
      <c r="J7462" s="2">
        <f t="shared" si="348"/>
        <v>1</v>
      </c>
      <c r="K7462" s="2" t="str">
        <f>IFERROR(VLOOKUP(A7462,Aux!A:B,2,0),"Outros")</f>
        <v>Municípios</v>
      </c>
      <c r="L7462" s="2">
        <f t="shared" si="349"/>
        <v>2019</v>
      </c>
      <c r="M7462">
        <f t="shared" si="350"/>
        <v>26</v>
      </c>
    </row>
    <row r="7463" spans="1:13" x14ac:dyDescent="0.35">
      <c r="A7463" t="s">
        <v>1299</v>
      </c>
      <c r="B7463">
        <v>506804240</v>
      </c>
      <c r="C7463">
        <v>169714</v>
      </c>
      <c r="E7463" s="1">
        <v>43645.858356481483</v>
      </c>
      <c r="F7463">
        <v>3</v>
      </c>
      <c r="G7463" t="s">
        <v>33</v>
      </c>
      <c r="H7463">
        <v>400</v>
      </c>
      <c r="J7463" s="2">
        <f t="shared" si="348"/>
        <v>1</v>
      </c>
      <c r="K7463" s="2" t="str">
        <f>IFERROR(VLOOKUP(A7463,Aux!A:B,2,0),"Outros")</f>
        <v>Municípios</v>
      </c>
      <c r="L7463" s="2">
        <f t="shared" si="349"/>
        <v>2019</v>
      </c>
      <c r="M7463">
        <f t="shared" si="350"/>
        <v>26</v>
      </c>
    </row>
    <row r="7464" spans="1:13" x14ac:dyDescent="0.35">
      <c r="A7464" t="s">
        <v>37</v>
      </c>
      <c r="B7464">
        <v>506187543</v>
      </c>
      <c r="C7464">
        <v>169727</v>
      </c>
      <c r="D7464" t="s">
        <v>6319</v>
      </c>
      <c r="E7464" s="1">
        <v>43647.375011574077</v>
      </c>
      <c r="F7464">
        <v>3</v>
      </c>
      <c r="G7464" t="s">
        <v>1184</v>
      </c>
      <c r="H7464">
        <v>340</v>
      </c>
      <c r="I7464" s="1">
        <v>43682.999305555553</v>
      </c>
      <c r="J7464" s="2">
        <f t="shared" si="348"/>
        <v>1</v>
      </c>
      <c r="K7464" s="2" t="str">
        <f>IFERROR(VLOOKUP(A7464,Aux!A:B,2,0),"Outros")</f>
        <v>Municípios</v>
      </c>
      <c r="L7464" s="2">
        <f t="shared" si="349"/>
        <v>2019</v>
      </c>
      <c r="M7464">
        <f t="shared" si="350"/>
        <v>27</v>
      </c>
    </row>
    <row r="7465" spans="1:13" x14ac:dyDescent="0.35">
      <c r="A7465" t="s">
        <v>12</v>
      </c>
      <c r="B7465">
        <v>508481287</v>
      </c>
      <c r="C7465">
        <v>169728</v>
      </c>
      <c r="D7465" t="s">
        <v>6045</v>
      </c>
      <c r="E7465" s="1">
        <v>43647.379027777781</v>
      </c>
      <c r="F7465">
        <v>1</v>
      </c>
      <c r="G7465" t="s">
        <v>14</v>
      </c>
      <c r="H7465">
        <v>360</v>
      </c>
      <c r="I7465" s="1">
        <v>43651.708333333336</v>
      </c>
      <c r="J7465" s="2">
        <f t="shared" si="348"/>
        <v>1</v>
      </c>
      <c r="K7465" s="2" t="str">
        <f>IFERROR(VLOOKUP(A7465,Aux!A:B,2,0),"Outros")</f>
        <v>Hospitais</v>
      </c>
      <c r="L7465" s="2">
        <f t="shared" si="349"/>
        <v>2019</v>
      </c>
      <c r="M7465">
        <f t="shared" si="350"/>
        <v>27</v>
      </c>
    </row>
    <row r="7466" spans="1:13" x14ac:dyDescent="0.35">
      <c r="A7466" t="s">
        <v>809</v>
      </c>
      <c r="B7466">
        <v>509364390</v>
      </c>
      <c r="C7466">
        <v>169729</v>
      </c>
      <c r="E7466" s="1">
        <v>43647.385312500002</v>
      </c>
      <c r="F7466">
        <v>3</v>
      </c>
      <c r="G7466" t="s">
        <v>33</v>
      </c>
      <c r="H7466">
        <v>400</v>
      </c>
      <c r="J7466" s="2">
        <f t="shared" si="348"/>
        <v>1</v>
      </c>
      <c r="K7466" s="2" t="str">
        <f>IFERROR(VLOOKUP(A7466,Aux!A:B,2,0),"Outros")</f>
        <v>Municípios</v>
      </c>
      <c r="L7466" s="2">
        <f t="shared" si="349"/>
        <v>2019</v>
      </c>
      <c r="M7466">
        <f t="shared" si="350"/>
        <v>27</v>
      </c>
    </row>
    <row r="7467" spans="1:13" x14ac:dyDescent="0.35">
      <c r="A7467" t="s">
        <v>71</v>
      </c>
      <c r="B7467">
        <v>500051054</v>
      </c>
      <c r="C7467">
        <v>169730</v>
      </c>
      <c r="D7467" t="s">
        <v>6320</v>
      </c>
      <c r="E7467" s="1">
        <v>43647.385914351849</v>
      </c>
      <c r="F7467">
        <v>3</v>
      </c>
      <c r="G7467" t="s">
        <v>202</v>
      </c>
      <c r="H7467">
        <v>5</v>
      </c>
      <c r="I7467" s="1">
        <v>43659.791666666664</v>
      </c>
      <c r="J7467" s="2">
        <f t="shared" si="348"/>
        <v>1</v>
      </c>
      <c r="K7467" s="2" t="str">
        <f>IFERROR(VLOOKUP(A7467,Aux!A:B,2,0),"Outros")</f>
        <v>Municípios</v>
      </c>
      <c r="L7467" s="2">
        <f t="shared" si="349"/>
        <v>2019</v>
      </c>
      <c r="M7467">
        <f t="shared" si="350"/>
        <v>27</v>
      </c>
    </row>
    <row r="7468" spans="1:13" x14ac:dyDescent="0.35">
      <c r="A7468" t="s">
        <v>48</v>
      </c>
      <c r="B7468">
        <v>503035416</v>
      </c>
      <c r="C7468">
        <v>169731</v>
      </c>
      <c r="D7468" t="s">
        <v>6021</v>
      </c>
      <c r="E7468" s="1">
        <v>43647.390567129631</v>
      </c>
      <c r="F7468">
        <v>1</v>
      </c>
      <c r="G7468" t="s">
        <v>33</v>
      </c>
      <c r="H7468">
        <v>5</v>
      </c>
      <c r="I7468" s="1">
        <v>43652.708333333336</v>
      </c>
      <c r="J7468" s="2">
        <f t="shared" si="348"/>
        <v>1</v>
      </c>
      <c r="K7468" s="2" t="str">
        <f>IFERROR(VLOOKUP(A7468,Aux!A:B,2,0),"Outros")</f>
        <v>Hospitais</v>
      </c>
      <c r="L7468" s="2">
        <f t="shared" si="349"/>
        <v>2019</v>
      </c>
      <c r="M7468">
        <f t="shared" si="350"/>
        <v>27</v>
      </c>
    </row>
    <row r="7469" spans="1:13" x14ac:dyDescent="0.35">
      <c r="A7469" t="s">
        <v>71</v>
      </c>
      <c r="B7469">
        <v>500051054</v>
      </c>
      <c r="C7469">
        <v>169732</v>
      </c>
      <c r="D7469" t="s">
        <v>6231</v>
      </c>
      <c r="E7469" s="1">
        <v>43647.399467592593</v>
      </c>
      <c r="F7469">
        <v>1</v>
      </c>
      <c r="G7469" t="s">
        <v>202</v>
      </c>
      <c r="H7469">
        <v>360</v>
      </c>
      <c r="I7469" s="1">
        <v>43652.791666666664</v>
      </c>
      <c r="J7469" s="2">
        <f t="shared" si="348"/>
        <v>1</v>
      </c>
      <c r="K7469" s="2" t="str">
        <f>IFERROR(VLOOKUP(A7469,Aux!A:B,2,0),"Outros")</f>
        <v>Municípios</v>
      </c>
      <c r="L7469" s="2">
        <f t="shared" si="349"/>
        <v>2019</v>
      </c>
      <c r="M7469">
        <f t="shared" si="350"/>
        <v>27</v>
      </c>
    </row>
    <row r="7470" spans="1:13" x14ac:dyDescent="0.35">
      <c r="A7470" t="s">
        <v>15</v>
      </c>
      <c r="B7470">
        <v>503541567</v>
      </c>
      <c r="C7470">
        <v>169733</v>
      </c>
      <c r="D7470" t="s">
        <v>6427</v>
      </c>
      <c r="E7470" s="1">
        <v>43647.400543981479</v>
      </c>
      <c r="F7470">
        <v>13</v>
      </c>
      <c r="G7470" t="s">
        <v>1062</v>
      </c>
      <c r="H7470">
        <v>340</v>
      </c>
      <c r="I7470" s="1">
        <v>43660.999305555553</v>
      </c>
      <c r="J7470" s="2">
        <f t="shared" si="348"/>
        <v>1</v>
      </c>
      <c r="K7470" s="2" t="str">
        <f>IFERROR(VLOOKUP(A7470,Aux!A:B,2,0),"Outros")</f>
        <v>Municípios</v>
      </c>
      <c r="L7470" s="2">
        <f t="shared" si="349"/>
        <v>2019</v>
      </c>
      <c r="M7470">
        <f t="shared" si="350"/>
        <v>27</v>
      </c>
    </row>
    <row r="7471" spans="1:13" x14ac:dyDescent="0.35">
      <c r="A7471" t="s">
        <v>12</v>
      </c>
      <c r="B7471">
        <v>508481287</v>
      </c>
      <c r="C7471">
        <v>169734</v>
      </c>
      <c r="D7471" t="s">
        <v>6126</v>
      </c>
      <c r="E7471" s="1">
        <v>43647.426504629628</v>
      </c>
      <c r="F7471">
        <v>1</v>
      </c>
      <c r="G7471" t="s">
        <v>14</v>
      </c>
      <c r="H7471">
        <v>360</v>
      </c>
      <c r="I7471" s="1">
        <v>43651.708333333336</v>
      </c>
      <c r="J7471" s="2">
        <f t="shared" si="348"/>
        <v>1</v>
      </c>
      <c r="K7471" s="2" t="str">
        <f>IFERROR(VLOOKUP(A7471,Aux!A:B,2,0),"Outros")</f>
        <v>Hospitais</v>
      </c>
      <c r="L7471" s="2">
        <f t="shared" si="349"/>
        <v>2019</v>
      </c>
      <c r="M7471">
        <f t="shared" si="350"/>
        <v>27</v>
      </c>
    </row>
    <row r="7472" spans="1:13" x14ac:dyDescent="0.35">
      <c r="A7472" t="s">
        <v>63</v>
      </c>
      <c r="B7472">
        <v>502098139</v>
      </c>
      <c r="C7472">
        <v>169735</v>
      </c>
      <c r="D7472" t="s">
        <v>6321</v>
      </c>
      <c r="E7472" s="1">
        <v>43647.429629629631</v>
      </c>
      <c r="F7472">
        <v>13</v>
      </c>
      <c r="G7472" t="s">
        <v>75</v>
      </c>
      <c r="H7472">
        <v>340</v>
      </c>
      <c r="I7472" s="1">
        <v>43657.75</v>
      </c>
      <c r="J7472" s="2">
        <f t="shared" si="348"/>
        <v>1</v>
      </c>
      <c r="K7472" s="2" t="str">
        <f>IFERROR(VLOOKUP(A7472,Aux!A:B,2,0),"Outros")</f>
        <v>Municípios</v>
      </c>
      <c r="L7472" s="2">
        <f t="shared" si="349"/>
        <v>2019</v>
      </c>
      <c r="M7472">
        <f t="shared" si="350"/>
        <v>27</v>
      </c>
    </row>
    <row r="7473" spans="1:13" x14ac:dyDescent="0.35">
      <c r="A7473" t="s">
        <v>296</v>
      </c>
      <c r="B7473">
        <v>507396081</v>
      </c>
      <c r="C7473">
        <v>169736</v>
      </c>
      <c r="D7473" t="s">
        <v>6322</v>
      </c>
      <c r="E7473" s="1">
        <v>43647.43577546296</v>
      </c>
      <c r="F7473">
        <v>3</v>
      </c>
      <c r="G7473" t="s">
        <v>605</v>
      </c>
      <c r="H7473">
        <v>360</v>
      </c>
      <c r="I7473" s="1">
        <v>43654.999305555553</v>
      </c>
      <c r="J7473" s="2">
        <f t="shared" si="348"/>
        <v>1</v>
      </c>
      <c r="K7473" s="2" t="str">
        <f>IFERROR(VLOOKUP(A7473,Aux!A:B,2,0),"Outros")</f>
        <v>Municípios</v>
      </c>
      <c r="L7473" s="2">
        <f t="shared" si="349"/>
        <v>2019</v>
      </c>
      <c r="M7473">
        <f t="shared" si="350"/>
        <v>27</v>
      </c>
    </row>
    <row r="7474" spans="1:13" x14ac:dyDescent="0.35">
      <c r="A7474" t="s">
        <v>63</v>
      </c>
      <c r="B7474">
        <v>502098139</v>
      </c>
      <c r="C7474">
        <v>169737</v>
      </c>
      <c r="E7474" s="1">
        <v>43647.436377314814</v>
      </c>
      <c r="F7474">
        <v>3</v>
      </c>
      <c r="G7474" t="s">
        <v>33</v>
      </c>
      <c r="H7474">
        <v>400</v>
      </c>
      <c r="J7474" s="2">
        <f t="shared" si="348"/>
        <v>1</v>
      </c>
      <c r="K7474" s="2" t="str">
        <f>IFERROR(VLOOKUP(A7474,Aux!A:B,2,0),"Outros")</f>
        <v>Municípios</v>
      </c>
      <c r="L7474" s="2">
        <f t="shared" si="349"/>
        <v>2019</v>
      </c>
      <c r="M7474">
        <f t="shared" si="350"/>
        <v>27</v>
      </c>
    </row>
    <row r="7475" spans="1:13" x14ac:dyDescent="0.35">
      <c r="A7475" t="s">
        <v>88</v>
      </c>
      <c r="B7475">
        <v>506624200</v>
      </c>
      <c r="C7475">
        <v>169738</v>
      </c>
      <c r="E7475" s="1">
        <v>43647.437847222223</v>
      </c>
      <c r="F7475">
        <v>13</v>
      </c>
      <c r="G7475" t="s">
        <v>33</v>
      </c>
      <c r="H7475">
        <v>1</v>
      </c>
      <c r="J7475" s="2">
        <f t="shared" si="348"/>
        <v>1</v>
      </c>
      <c r="K7475" s="2" t="str">
        <f>IFERROR(VLOOKUP(A7475,Aux!A:B,2,0),"Outros")</f>
        <v>Municípios</v>
      </c>
      <c r="L7475" s="2">
        <f t="shared" si="349"/>
        <v>2019</v>
      </c>
      <c r="M7475">
        <f t="shared" si="350"/>
        <v>27</v>
      </c>
    </row>
    <row r="7476" spans="1:13" x14ac:dyDescent="0.35">
      <c r="A7476" t="s">
        <v>63</v>
      </c>
      <c r="B7476">
        <v>502098139</v>
      </c>
      <c r="C7476">
        <v>169739</v>
      </c>
      <c r="E7476" s="1">
        <v>43647.444027777776</v>
      </c>
      <c r="F7476">
        <v>3</v>
      </c>
      <c r="G7476" t="s">
        <v>33</v>
      </c>
      <c r="H7476">
        <v>400</v>
      </c>
      <c r="J7476" s="2">
        <f t="shared" si="348"/>
        <v>1</v>
      </c>
      <c r="K7476" s="2" t="str">
        <f>IFERROR(VLOOKUP(A7476,Aux!A:B,2,0),"Outros")</f>
        <v>Municípios</v>
      </c>
      <c r="L7476" s="2">
        <f t="shared" si="349"/>
        <v>2019</v>
      </c>
      <c r="M7476">
        <f t="shared" si="350"/>
        <v>27</v>
      </c>
    </row>
    <row r="7477" spans="1:13" x14ac:dyDescent="0.35">
      <c r="A7477" t="s">
        <v>389</v>
      </c>
      <c r="B7477">
        <v>506722422</v>
      </c>
      <c r="C7477">
        <v>169740</v>
      </c>
      <c r="D7477" t="s">
        <v>6323</v>
      </c>
      <c r="E7477" s="1">
        <v>43647.456354166665</v>
      </c>
      <c r="F7477">
        <v>13</v>
      </c>
      <c r="G7477" t="s">
        <v>587</v>
      </c>
      <c r="H7477">
        <v>340</v>
      </c>
      <c r="I7477" s="1">
        <v>43654.999305555553</v>
      </c>
      <c r="J7477" s="2">
        <f t="shared" si="348"/>
        <v>1</v>
      </c>
      <c r="K7477" s="2" t="str">
        <f>IFERROR(VLOOKUP(A7477,Aux!A:B,2,0),"Outros")</f>
        <v>Municípios</v>
      </c>
      <c r="L7477" s="2">
        <f t="shared" si="349"/>
        <v>2019</v>
      </c>
      <c r="M7477">
        <f t="shared" si="350"/>
        <v>27</v>
      </c>
    </row>
    <row r="7478" spans="1:13" x14ac:dyDescent="0.35">
      <c r="A7478" t="s">
        <v>512</v>
      </c>
      <c r="B7478">
        <v>506821480</v>
      </c>
      <c r="C7478">
        <v>169741</v>
      </c>
      <c r="D7478" t="s">
        <v>6428</v>
      </c>
      <c r="E7478" s="1">
        <v>43647.470069444447</v>
      </c>
      <c r="F7478">
        <v>3</v>
      </c>
      <c r="G7478" t="s">
        <v>5683</v>
      </c>
      <c r="H7478">
        <v>400</v>
      </c>
      <c r="J7478" s="2">
        <f t="shared" si="348"/>
        <v>1</v>
      </c>
      <c r="K7478" s="2" t="str">
        <f>IFERROR(VLOOKUP(A7478,Aux!A:B,2,0),"Outros")</f>
        <v>Municípios</v>
      </c>
      <c r="L7478" s="2">
        <f t="shared" si="349"/>
        <v>2019</v>
      </c>
      <c r="M7478">
        <f t="shared" si="350"/>
        <v>27</v>
      </c>
    </row>
    <row r="7479" spans="1:13" x14ac:dyDescent="0.35">
      <c r="A7479" t="s">
        <v>3342</v>
      </c>
      <c r="B7479">
        <v>500594120</v>
      </c>
      <c r="C7479">
        <v>169742</v>
      </c>
      <c r="D7479" t="s">
        <v>3374</v>
      </c>
      <c r="E7479" s="1">
        <v>43647.473761574074</v>
      </c>
      <c r="F7479">
        <v>3</v>
      </c>
      <c r="G7479" t="s">
        <v>277</v>
      </c>
      <c r="H7479">
        <v>360</v>
      </c>
      <c r="I7479" s="1">
        <v>43668.999305555553</v>
      </c>
      <c r="J7479" s="2">
        <f t="shared" si="348"/>
        <v>1</v>
      </c>
      <c r="K7479" s="2" t="str">
        <f>IFERROR(VLOOKUP(A7479,Aux!A:B,2,0),"Outros")</f>
        <v>Outros</v>
      </c>
      <c r="L7479" s="2">
        <f t="shared" si="349"/>
        <v>2019</v>
      </c>
      <c r="M7479">
        <f t="shared" si="350"/>
        <v>27</v>
      </c>
    </row>
    <row r="7480" spans="1:13" x14ac:dyDescent="0.35">
      <c r="A7480" t="s">
        <v>133</v>
      </c>
      <c r="B7480">
        <v>503539473</v>
      </c>
      <c r="C7480">
        <v>169743</v>
      </c>
      <c r="D7480" t="s">
        <v>5921</v>
      </c>
      <c r="E7480" s="1">
        <v>43647.475416666668</v>
      </c>
      <c r="F7480">
        <v>1</v>
      </c>
      <c r="G7480" t="s">
        <v>135</v>
      </c>
      <c r="H7480">
        <v>360</v>
      </c>
      <c r="I7480" s="1">
        <v>43650.999305555553</v>
      </c>
      <c r="J7480" s="2">
        <f t="shared" si="348"/>
        <v>1</v>
      </c>
      <c r="K7480" s="2" t="str">
        <f>IFERROR(VLOOKUP(A7480,Aux!A:B,2,0),"Outros")</f>
        <v>Municípios</v>
      </c>
      <c r="L7480" s="2">
        <f t="shared" si="349"/>
        <v>2019</v>
      </c>
      <c r="M7480">
        <f t="shared" si="350"/>
        <v>27</v>
      </c>
    </row>
    <row r="7481" spans="1:13" x14ac:dyDescent="0.35">
      <c r="A7481" t="s">
        <v>140</v>
      </c>
      <c r="B7481">
        <v>506614913</v>
      </c>
      <c r="C7481">
        <v>169744</v>
      </c>
      <c r="D7481" t="s">
        <v>6429</v>
      </c>
      <c r="E7481" s="1">
        <v>43647.480405092596</v>
      </c>
      <c r="F7481">
        <v>13</v>
      </c>
      <c r="G7481" t="s">
        <v>2313</v>
      </c>
      <c r="H7481">
        <v>340</v>
      </c>
      <c r="I7481" s="1">
        <v>43660.999305555553</v>
      </c>
      <c r="J7481" s="2">
        <f t="shared" si="348"/>
        <v>1</v>
      </c>
      <c r="K7481" s="2" t="str">
        <f>IFERROR(VLOOKUP(A7481,Aux!A:B,2,0),"Outros")</f>
        <v>Municípios</v>
      </c>
      <c r="L7481" s="2">
        <f t="shared" si="349"/>
        <v>2019</v>
      </c>
      <c r="M7481">
        <f t="shared" si="350"/>
        <v>27</v>
      </c>
    </row>
    <row r="7482" spans="1:13" x14ac:dyDescent="0.35">
      <c r="A7482" t="s">
        <v>528</v>
      </c>
      <c r="B7482">
        <v>512044040</v>
      </c>
      <c r="C7482">
        <v>169746</v>
      </c>
      <c r="D7482" t="s">
        <v>6232</v>
      </c>
      <c r="E7482" s="1">
        <v>43647.489247685182</v>
      </c>
      <c r="F7482">
        <v>1</v>
      </c>
      <c r="G7482" t="s">
        <v>225</v>
      </c>
      <c r="H7482">
        <v>360</v>
      </c>
      <c r="I7482" s="1">
        <v>43667.999305555553</v>
      </c>
      <c r="J7482" s="2">
        <f t="shared" si="348"/>
        <v>1</v>
      </c>
      <c r="K7482" s="2" t="str">
        <f>IFERROR(VLOOKUP(A7482,Aux!A:B,2,0),"Outros")</f>
        <v>Municípios</v>
      </c>
      <c r="L7482" s="2">
        <f t="shared" si="349"/>
        <v>2019</v>
      </c>
      <c r="M7482">
        <f t="shared" si="350"/>
        <v>27</v>
      </c>
    </row>
    <row r="7483" spans="1:13" x14ac:dyDescent="0.35">
      <c r="A7483" t="s">
        <v>154</v>
      </c>
      <c r="B7483">
        <v>506818829</v>
      </c>
      <c r="C7483">
        <v>169747</v>
      </c>
      <c r="E7483" s="1">
        <v>43647.489594907405</v>
      </c>
      <c r="F7483">
        <v>1</v>
      </c>
      <c r="G7483" t="s">
        <v>33</v>
      </c>
      <c r="H7483">
        <v>400</v>
      </c>
      <c r="J7483" s="2">
        <f t="shared" si="348"/>
        <v>1</v>
      </c>
      <c r="K7483" s="2" t="str">
        <f>IFERROR(VLOOKUP(A7483,Aux!A:B,2,0),"Outros")</f>
        <v>Municípios</v>
      </c>
      <c r="L7483" s="2">
        <f t="shared" si="349"/>
        <v>2019</v>
      </c>
      <c r="M7483">
        <f t="shared" si="350"/>
        <v>27</v>
      </c>
    </row>
    <row r="7484" spans="1:13" x14ac:dyDescent="0.35">
      <c r="A7484" t="s">
        <v>275</v>
      </c>
      <c r="B7484">
        <v>505187531</v>
      </c>
      <c r="C7484">
        <v>169749</v>
      </c>
      <c r="D7484" t="s">
        <v>6046</v>
      </c>
      <c r="E7484" s="1">
        <v>43647.497256944444</v>
      </c>
      <c r="F7484">
        <v>13</v>
      </c>
      <c r="G7484" t="s">
        <v>277</v>
      </c>
      <c r="H7484">
        <v>5</v>
      </c>
      <c r="I7484" s="1">
        <v>43654.999305555553</v>
      </c>
      <c r="J7484" s="2">
        <f t="shared" si="348"/>
        <v>1</v>
      </c>
      <c r="K7484" s="2" t="str">
        <f>IFERROR(VLOOKUP(A7484,Aux!A:B,2,0),"Outros")</f>
        <v>Municípios</v>
      </c>
      <c r="L7484" s="2">
        <f t="shared" si="349"/>
        <v>2019</v>
      </c>
      <c r="M7484">
        <f t="shared" si="350"/>
        <v>27</v>
      </c>
    </row>
    <row r="7485" spans="1:13" x14ac:dyDescent="0.35">
      <c r="A7485" t="s">
        <v>157</v>
      </c>
      <c r="B7485">
        <v>500122237</v>
      </c>
      <c r="C7485">
        <v>169750</v>
      </c>
      <c r="E7485" s="1">
        <v>43647.508738425924</v>
      </c>
      <c r="F7485">
        <v>3</v>
      </c>
      <c r="G7485" t="s">
        <v>33</v>
      </c>
      <c r="H7485">
        <v>400</v>
      </c>
      <c r="J7485" s="2">
        <f t="shared" si="348"/>
        <v>1</v>
      </c>
      <c r="K7485" s="2" t="str">
        <f>IFERROR(VLOOKUP(A7485,Aux!A:B,2,0),"Outros")</f>
        <v>Outros</v>
      </c>
      <c r="L7485" s="2">
        <f t="shared" si="349"/>
        <v>2019</v>
      </c>
      <c r="M7485">
        <f t="shared" si="350"/>
        <v>27</v>
      </c>
    </row>
    <row r="7486" spans="1:13" x14ac:dyDescent="0.35">
      <c r="A7486" t="s">
        <v>41</v>
      </c>
      <c r="B7486">
        <v>500192855</v>
      </c>
      <c r="C7486">
        <v>169751</v>
      </c>
      <c r="D7486" t="s">
        <v>6233</v>
      </c>
      <c r="E7486" s="1">
        <v>43647.509456018517</v>
      </c>
      <c r="F7486">
        <v>13</v>
      </c>
      <c r="G7486" t="s">
        <v>33</v>
      </c>
      <c r="H7486">
        <v>360</v>
      </c>
      <c r="I7486" s="1">
        <v>43653.999305555553</v>
      </c>
      <c r="J7486" s="2">
        <f t="shared" si="348"/>
        <v>1</v>
      </c>
      <c r="K7486" s="2" t="str">
        <f>IFERROR(VLOOKUP(A7486,Aux!A:B,2,0),"Outros")</f>
        <v>Transportes</v>
      </c>
      <c r="L7486" s="2">
        <f t="shared" si="349"/>
        <v>2019</v>
      </c>
      <c r="M7486">
        <f t="shared" si="350"/>
        <v>27</v>
      </c>
    </row>
    <row r="7487" spans="1:13" x14ac:dyDescent="0.35">
      <c r="A7487" t="s">
        <v>71</v>
      </c>
      <c r="B7487">
        <v>500051054</v>
      </c>
      <c r="C7487">
        <v>169753</v>
      </c>
      <c r="D7487" t="s">
        <v>6324</v>
      </c>
      <c r="E7487" s="1">
        <v>43647.516157407408</v>
      </c>
      <c r="F7487">
        <v>13</v>
      </c>
      <c r="G7487" t="s">
        <v>202</v>
      </c>
      <c r="H7487">
        <v>5</v>
      </c>
      <c r="I7487" s="1">
        <v>43650.791666666664</v>
      </c>
      <c r="J7487" s="2">
        <f t="shared" si="348"/>
        <v>1</v>
      </c>
      <c r="K7487" s="2" t="str">
        <f>IFERROR(VLOOKUP(A7487,Aux!A:B,2,0),"Outros")</f>
        <v>Municípios</v>
      </c>
      <c r="L7487" s="2">
        <f t="shared" si="349"/>
        <v>2019</v>
      </c>
      <c r="M7487">
        <f t="shared" si="350"/>
        <v>27</v>
      </c>
    </row>
    <row r="7488" spans="1:13" x14ac:dyDescent="0.35">
      <c r="A7488" t="s">
        <v>48</v>
      </c>
      <c r="B7488">
        <v>503035416</v>
      </c>
      <c r="C7488">
        <v>169754</v>
      </c>
      <c r="D7488" t="s">
        <v>6593</v>
      </c>
      <c r="E7488" s="1">
        <v>43647.518912037034</v>
      </c>
      <c r="F7488">
        <v>1</v>
      </c>
      <c r="G7488" t="s">
        <v>50</v>
      </c>
      <c r="H7488">
        <v>360</v>
      </c>
      <c r="I7488" s="1">
        <v>43650.708333333336</v>
      </c>
      <c r="J7488" s="2">
        <f t="shared" si="348"/>
        <v>1</v>
      </c>
      <c r="K7488" s="2" t="str">
        <f>IFERROR(VLOOKUP(A7488,Aux!A:B,2,0),"Outros")</f>
        <v>Hospitais</v>
      </c>
      <c r="L7488" s="2">
        <f t="shared" si="349"/>
        <v>2019</v>
      </c>
      <c r="M7488">
        <f t="shared" si="350"/>
        <v>27</v>
      </c>
    </row>
    <row r="7489" spans="1:13" x14ac:dyDescent="0.35">
      <c r="A7489" t="s">
        <v>239</v>
      </c>
      <c r="B7489">
        <v>512042659</v>
      </c>
      <c r="C7489">
        <v>169755</v>
      </c>
      <c r="E7489" s="1">
        <v>43647.523263888892</v>
      </c>
      <c r="F7489">
        <v>1</v>
      </c>
      <c r="H7489">
        <v>400</v>
      </c>
      <c r="J7489" s="2">
        <f t="shared" si="348"/>
        <v>1</v>
      </c>
      <c r="K7489" s="2" t="str">
        <f>IFERROR(VLOOKUP(A7489,Aux!A:B,2,0),"Outros")</f>
        <v>Municípios</v>
      </c>
      <c r="L7489" s="2">
        <f t="shared" si="349"/>
        <v>2019</v>
      </c>
      <c r="M7489">
        <f t="shared" si="350"/>
        <v>27</v>
      </c>
    </row>
    <row r="7490" spans="1:13" x14ac:dyDescent="0.35">
      <c r="A7490" t="s">
        <v>140</v>
      </c>
      <c r="B7490">
        <v>506614913</v>
      </c>
      <c r="C7490">
        <v>169756</v>
      </c>
      <c r="D7490" t="s">
        <v>6022</v>
      </c>
      <c r="E7490" s="1">
        <v>43647.524513888886</v>
      </c>
      <c r="F7490">
        <v>3</v>
      </c>
      <c r="G7490" t="s">
        <v>149</v>
      </c>
      <c r="H7490">
        <v>360</v>
      </c>
      <c r="I7490" s="1">
        <v>43661.999305555553</v>
      </c>
      <c r="J7490" s="2">
        <f t="shared" ref="J7490:J7553" si="351">IF(C7490=C7489,"",1)</f>
        <v>1</v>
      </c>
      <c r="K7490" s="2" t="str">
        <f>IFERROR(VLOOKUP(A7490,Aux!A:B,2,0),"Outros")</f>
        <v>Municípios</v>
      </c>
      <c r="L7490" s="2">
        <f t="shared" ref="L7490:L7553" si="352">YEAR(E7490)</f>
        <v>2019</v>
      </c>
      <c r="M7490">
        <f t="shared" ref="M7490:M7553" si="353">WEEKNUM(E7490)</f>
        <v>27</v>
      </c>
    </row>
    <row r="7491" spans="1:13" x14ac:dyDescent="0.35">
      <c r="A7491" t="s">
        <v>18</v>
      </c>
      <c r="B7491">
        <v>502177080</v>
      </c>
      <c r="C7491">
        <v>169757</v>
      </c>
      <c r="D7491" t="s">
        <v>6325</v>
      </c>
      <c r="E7491" s="1">
        <v>43647.532500000001</v>
      </c>
      <c r="F7491">
        <v>1</v>
      </c>
      <c r="G7491" t="s">
        <v>164</v>
      </c>
      <c r="H7491">
        <v>360</v>
      </c>
      <c r="I7491" s="1">
        <v>43650.708333333336</v>
      </c>
      <c r="J7491" s="2">
        <f t="shared" si="351"/>
        <v>1</v>
      </c>
      <c r="K7491" s="2" t="str">
        <f>IFERROR(VLOOKUP(A7491,Aux!A:B,2,0),"Outros")</f>
        <v>Municípios</v>
      </c>
      <c r="L7491" s="2">
        <f t="shared" si="352"/>
        <v>2019</v>
      </c>
      <c r="M7491">
        <f t="shared" si="353"/>
        <v>27</v>
      </c>
    </row>
    <row r="7492" spans="1:13" x14ac:dyDescent="0.35">
      <c r="A7492" t="s">
        <v>239</v>
      </c>
      <c r="B7492">
        <v>512042659</v>
      </c>
      <c r="C7492">
        <v>169758</v>
      </c>
      <c r="D7492" t="s">
        <v>6326</v>
      </c>
      <c r="E7492" s="1">
        <v>43647.542662037034</v>
      </c>
      <c r="F7492">
        <v>1</v>
      </c>
      <c r="G7492" t="s">
        <v>6327</v>
      </c>
      <c r="H7492">
        <v>400</v>
      </c>
      <c r="J7492" s="2">
        <f t="shared" si="351"/>
        <v>1</v>
      </c>
      <c r="K7492" s="2" t="str">
        <f>IFERROR(VLOOKUP(A7492,Aux!A:B,2,0),"Outros")</f>
        <v>Municípios</v>
      </c>
      <c r="L7492" s="2">
        <f t="shared" si="352"/>
        <v>2019</v>
      </c>
      <c r="M7492">
        <f t="shared" si="353"/>
        <v>27</v>
      </c>
    </row>
    <row r="7493" spans="1:13" x14ac:dyDescent="0.35">
      <c r="A7493" t="s">
        <v>133</v>
      </c>
      <c r="B7493">
        <v>503539473</v>
      </c>
      <c r="C7493">
        <v>169759</v>
      </c>
      <c r="E7493" s="1">
        <v>43647.543124999997</v>
      </c>
      <c r="F7493">
        <v>1</v>
      </c>
      <c r="G7493" t="s">
        <v>33</v>
      </c>
      <c r="H7493">
        <v>400</v>
      </c>
      <c r="J7493" s="2">
        <f t="shared" si="351"/>
        <v>1</v>
      </c>
      <c r="K7493" s="2" t="str">
        <f>IFERROR(VLOOKUP(A7493,Aux!A:B,2,0),"Outros")</f>
        <v>Municípios</v>
      </c>
      <c r="L7493" s="2">
        <f t="shared" si="352"/>
        <v>2019</v>
      </c>
      <c r="M7493">
        <f t="shared" si="353"/>
        <v>27</v>
      </c>
    </row>
    <row r="7494" spans="1:13" x14ac:dyDescent="0.35">
      <c r="A7494" t="s">
        <v>239</v>
      </c>
      <c r="B7494">
        <v>512042659</v>
      </c>
      <c r="C7494">
        <v>169760</v>
      </c>
      <c r="E7494" s="1">
        <v>43647.556840277779</v>
      </c>
      <c r="F7494">
        <v>1</v>
      </c>
      <c r="G7494" t="s">
        <v>33</v>
      </c>
      <c r="H7494">
        <v>400</v>
      </c>
      <c r="J7494" s="2">
        <f t="shared" si="351"/>
        <v>1</v>
      </c>
      <c r="K7494" s="2" t="str">
        <f>IFERROR(VLOOKUP(A7494,Aux!A:B,2,0),"Outros")</f>
        <v>Municípios</v>
      </c>
      <c r="L7494" s="2">
        <f t="shared" si="352"/>
        <v>2019</v>
      </c>
      <c r="M7494">
        <f t="shared" si="353"/>
        <v>27</v>
      </c>
    </row>
    <row r="7495" spans="1:13" x14ac:dyDescent="0.35">
      <c r="A7495" t="s">
        <v>239</v>
      </c>
      <c r="B7495">
        <v>512042659</v>
      </c>
      <c r="C7495">
        <v>169761</v>
      </c>
      <c r="D7495" t="s">
        <v>6594</v>
      </c>
      <c r="E7495" s="1">
        <v>43647.558495370373</v>
      </c>
      <c r="F7495">
        <v>1</v>
      </c>
      <c r="G7495" t="s">
        <v>839</v>
      </c>
      <c r="H7495">
        <v>5</v>
      </c>
      <c r="I7495" s="1">
        <v>43656.999305555553</v>
      </c>
      <c r="J7495" s="2">
        <f t="shared" si="351"/>
        <v>1</v>
      </c>
      <c r="K7495" s="2" t="str">
        <f>IFERROR(VLOOKUP(A7495,Aux!A:B,2,0),"Outros")</f>
        <v>Municípios</v>
      </c>
      <c r="L7495" s="2">
        <f t="shared" si="352"/>
        <v>2019</v>
      </c>
      <c r="M7495">
        <f t="shared" si="353"/>
        <v>27</v>
      </c>
    </row>
    <row r="7496" spans="1:13" x14ac:dyDescent="0.35">
      <c r="A7496" t="s">
        <v>157</v>
      </c>
      <c r="B7496">
        <v>500122237</v>
      </c>
      <c r="C7496">
        <v>169762</v>
      </c>
      <c r="D7496" t="s">
        <v>6514</v>
      </c>
      <c r="E7496" s="1">
        <v>43647.576273148145</v>
      </c>
      <c r="F7496">
        <v>3</v>
      </c>
      <c r="G7496" t="s">
        <v>33</v>
      </c>
      <c r="H7496">
        <v>300</v>
      </c>
      <c r="I7496" s="1">
        <v>43654.999305555553</v>
      </c>
      <c r="J7496" s="2">
        <f t="shared" si="351"/>
        <v>1</v>
      </c>
      <c r="K7496" s="2" t="str">
        <f>IFERROR(VLOOKUP(A7496,Aux!A:B,2,0),"Outros")</f>
        <v>Outros</v>
      </c>
      <c r="L7496" s="2">
        <f t="shared" si="352"/>
        <v>2019</v>
      </c>
      <c r="M7496">
        <f t="shared" si="353"/>
        <v>27</v>
      </c>
    </row>
    <row r="7497" spans="1:13" x14ac:dyDescent="0.35">
      <c r="A7497" t="s">
        <v>15</v>
      </c>
      <c r="B7497">
        <v>503541567</v>
      </c>
      <c r="C7497">
        <v>169763</v>
      </c>
      <c r="E7497" s="1">
        <v>43647.602326388886</v>
      </c>
      <c r="F7497">
        <v>13</v>
      </c>
      <c r="G7497" t="s">
        <v>33</v>
      </c>
      <c r="H7497">
        <v>400</v>
      </c>
      <c r="J7497" s="2">
        <f t="shared" si="351"/>
        <v>1</v>
      </c>
      <c r="K7497" s="2" t="str">
        <f>IFERROR(VLOOKUP(A7497,Aux!A:B,2,0),"Outros")</f>
        <v>Municípios</v>
      </c>
      <c r="L7497" s="2">
        <f t="shared" si="352"/>
        <v>2019</v>
      </c>
      <c r="M7497">
        <f t="shared" si="353"/>
        <v>27</v>
      </c>
    </row>
    <row r="7498" spans="1:13" x14ac:dyDescent="0.35">
      <c r="A7498" t="s">
        <v>60</v>
      </c>
      <c r="B7498">
        <v>505456010</v>
      </c>
      <c r="C7498">
        <v>169764</v>
      </c>
      <c r="D7498" t="s">
        <v>6234</v>
      </c>
      <c r="E7498" s="1">
        <v>43647.605208333334</v>
      </c>
      <c r="F7498">
        <v>3</v>
      </c>
      <c r="G7498" t="s">
        <v>62</v>
      </c>
      <c r="H7498">
        <v>360</v>
      </c>
      <c r="I7498" s="1">
        <v>43681.999305555553</v>
      </c>
      <c r="J7498" s="2">
        <f t="shared" si="351"/>
        <v>1</v>
      </c>
      <c r="K7498" s="2" t="str">
        <f>IFERROR(VLOOKUP(A7498,Aux!A:B,2,0),"Outros")</f>
        <v>Municípios</v>
      </c>
      <c r="L7498" s="2">
        <f t="shared" si="352"/>
        <v>2019</v>
      </c>
      <c r="M7498">
        <f t="shared" si="353"/>
        <v>27</v>
      </c>
    </row>
    <row r="7499" spans="1:13" x14ac:dyDescent="0.35">
      <c r="A7499" t="s">
        <v>15</v>
      </c>
      <c r="B7499">
        <v>503541567</v>
      </c>
      <c r="C7499">
        <v>169765</v>
      </c>
      <c r="E7499" s="1">
        <v>43647.606168981481</v>
      </c>
      <c r="F7499">
        <v>13</v>
      </c>
      <c r="G7499" t="s">
        <v>33</v>
      </c>
      <c r="H7499">
        <v>400</v>
      </c>
      <c r="J7499" s="2">
        <f t="shared" si="351"/>
        <v>1</v>
      </c>
      <c r="K7499" s="2" t="str">
        <f>IFERROR(VLOOKUP(A7499,Aux!A:B,2,0),"Outros")</f>
        <v>Municípios</v>
      </c>
      <c r="L7499" s="2">
        <f t="shared" si="352"/>
        <v>2019</v>
      </c>
      <c r="M7499">
        <f t="shared" si="353"/>
        <v>27</v>
      </c>
    </row>
    <row r="7500" spans="1:13" x14ac:dyDescent="0.35">
      <c r="A7500" t="s">
        <v>154</v>
      </c>
      <c r="B7500">
        <v>506818829</v>
      </c>
      <c r="C7500">
        <v>169766</v>
      </c>
      <c r="E7500" s="1">
        <v>43647.608275462961</v>
      </c>
      <c r="F7500">
        <v>4</v>
      </c>
      <c r="G7500" t="s">
        <v>33</v>
      </c>
      <c r="H7500">
        <v>400</v>
      </c>
      <c r="J7500" s="2">
        <f t="shared" si="351"/>
        <v>1</v>
      </c>
      <c r="K7500" s="2" t="str">
        <f>IFERROR(VLOOKUP(A7500,Aux!A:B,2,0),"Outros")</f>
        <v>Municípios</v>
      </c>
      <c r="L7500" s="2">
        <f t="shared" si="352"/>
        <v>2019</v>
      </c>
      <c r="M7500">
        <f t="shared" si="353"/>
        <v>27</v>
      </c>
    </row>
    <row r="7501" spans="1:13" x14ac:dyDescent="0.35">
      <c r="A7501" t="s">
        <v>140</v>
      </c>
      <c r="B7501">
        <v>506614913</v>
      </c>
      <c r="C7501">
        <v>169768</v>
      </c>
      <c r="E7501" s="1">
        <v>43647.611909722225</v>
      </c>
      <c r="F7501">
        <v>3</v>
      </c>
      <c r="G7501" t="s">
        <v>33</v>
      </c>
      <c r="H7501">
        <v>400</v>
      </c>
      <c r="J7501" s="2">
        <f t="shared" si="351"/>
        <v>1</v>
      </c>
      <c r="K7501" s="2" t="str">
        <f>IFERROR(VLOOKUP(A7501,Aux!A:B,2,0),"Outros")</f>
        <v>Municípios</v>
      </c>
      <c r="L7501" s="2">
        <f t="shared" si="352"/>
        <v>2019</v>
      </c>
      <c r="M7501">
        <f t="shared" si="353"/>
        <v>27</v>
      </c>
    </row>
    <row r="7502" spans="1:13" x14ac:dyDescent="0.35">
      <c r="A7502" t="s">
        <v>140</v>
      </c>
      <c r="B7502">
        <v>506614913</v>
      </c>
      <c r="C7502">
        <v>169769</v>
      </c>
      <c r="D7502" t="s">
        <v>6235</v>
      </c>
      <c r="E7502" s="1">
        <v>43647.612476851849</v>
      </c>
      <c r="F7502">
        <v>3</v>
      </c>
      <c r="G7502" t="s">
        <v>149</v>
      </c>
      <c r="H7502">
        <v>340</v>
      </c>
      <c r="I7502" s="1">
        <v>43676.999305555553</v>
      </c>
      <c r="J7502" s="2">
        <f t="shared" si="351"/>
        <v>1</v>
      </c>
      <c r="K7502" s="2" t="str">
        <f>IFERROR(VLOOKUP(A7502,Aux!A:B,2,0),"Outros")</f>
        <v>Municípios</v>
      </c>
      <c r="L7502" s="2">
        <f t="shared" si="352"/>
        <v>2019</v>
      </c>
      <c r="M7502">
        <f t="shared" si="353"/>
        <v>27</v>
      </c>
    </row>
    <row r="7503" spans="1:13" x14ac:dyDescent="0.35">
      <c r="A7503" t="s">
        <v>57</v>
      </c>
      <c r="B7503">
        <v>501294104</v>
      </c>
      <c r="C7503">
        <v>169770</v>
      </c>
      <c r="E7503" s="1">
        <v>43647.618796296294</v>
      </c>
      <c r="F7503">
        <v>1</v>
      </c>
      <c r="G7503" t="s">
        <v>33</v>
      </c>
      <c r="H7503">
        <v>400</v>
      </c>
      <c r="J7503" s="2">
        <f t="shared" si="351"/>
        <v>1</v>
      </c>
      <c r="K7503" s="2" t="str">
        <f>IFERROR(VLOOKUP(A7503,Aux!A:B,2,0),"Outros")</f>
        <v>Municípios</v>
      </c>
      <c r="L7503" s="2">
        <f t="shared" si="352"/>
        <v>2019</v>
      </c>
      <c r="M7503">
        <f t="shared" si="353"/>
        <v>27</v>
      </c>
    </row>
    <row r="7504" spans="1:13" x14ac:dyDescent="0.35">
      <c r="A7504" t="s">
        <v>18</v>
      </c>
      <c r="B7504">
        <v>502177080</v>
      </c>
      <c r="C7504">
        <v>169771</v>
      </c>
      <c r="D7504" t="s">
        <v>6430</v>
      </c>
      <c r="E7504" s="1">
        <v>43647.62128472222</v>
      </c>
      <c r="F7504">
        <v>1</v>
      </c>
      <c r="G7504" t="s">
        <v>750</v>
      </c>
      <c r="H7504">
        <v>360</v>
      </c>
      <c r="I7504" s="1">
        <v>43649.708333333336</v>
      </c>
      <c r="J7504" s="2">
        <f t="shared" si="351"/>
        <v>1</v>
      </c>
      <c r="K7504" s="2" t="str">
        <f>IFERROR(VLOOKUP(A7504,Aux!A:B,2,0),"Outros")</f>
        <v>Municípios</v>
      </c>
      <c r="L7504" s="2">
        <f t="shared" si="352"/>
        <v>2019</v>
      </c>
      <c r="M7504">
        <f t="shared" si="353"/>
        <v>27</v>
      </c>
    </row>
    <row r="7505" spans="1:13" x14ac:dyDescent="0.35">
      <c r="A7505" t="s">
        <v>57</v>
      </c>
      <c r="B7505">
        <v>501294104</v>
      </c>
      <c r="C7505">
        <v>169772</v>
      </c>
      <c r="E7505" s="1">
        <v>43647.626956018517</v>
      </c>
      <c r="F7505">
        <v>1</v>
      </c>
      <c r="G7505" t="s">
        <v>33</v>
      </c>
      <c r="H7505">
        <v>400</v>
      </c>
      <c r="J7505" s="2">
        <f t="shared" si="351"/>
        <v>1</v>
      </c>
      <c r="K7505" s="2" t="str">
        <f>IFERROR(VLOOKUP(A7505,Aux!A:B,2,0),"Outros")</f>
        <v>Municípios</v>
      </c>
      <c r="L7505" s="2">
        <f t="shared" si="352"/>
        <v>2019</v>
      </c>
      <c r="M7505">
        <f t="shared" si="353"/>
        <v>27</v>
      </c>
    </row>
    <row r="7506" spans="1:13" x14ac:dyDescent="0.35">
      <c r="A7506" t="s">
        <v>898</v>
      </c>
      <c r="B7506">
        <v>510833632</v>
      </c>
      <c r="C7506">
        <v>169773</v>
      </c>
      <c r="E7506" s="1">
        <v>43647.627025462964</v>
      </c>
      <c r="F7506">
        <v>3</v>
      </c>
      <c r="G7506" t="s">
        <v>33</v>
      </c>
      <c r="H7506">
        <v>400</v>
      </c>
      <c r="J7506" s="2">
        <f t="shared" si="351"/>
        <v>1</v>
      </c>
      <c r="K7506" s="2" t="str">
        <f>IFERROR(VLOOKUP(A7506,Aux!A:B,2,0),"Outros")</f>
        <v>Municípios</v>
      </c>
      <c r="L7506" s="2">
        <f t="shared" si="352"/>
        <v>2019</v>
      </c>
      <c r="M7506">
        <f t="shared" si="353"/>
        <v>27</v>
      </c>
    </row>
    <row r="7507" spans="1:13" x14ac:dyDescent="0.35">
      <c r="A7507" t="s">
        <v>57</v>
      </c>
      <c r="B7507">
        <v>501294104</v>
      </c>
      <c r="C7507">
        <v>169774</v>
      </c>
      <c r="E7507" s="1">
        <v>43647.627696759257</v>
      </c>
      <c r="F7507">
        <v>1</v>
      </c>
      <c r="G7507" t="s">
        <v>33</v>
      </c>
      <c r="H7507">
        <v>400</v>
      </c>
      <c r="J7507" s="2">
        <f t="shared" si="351"/>
        <v>1</v>
      </c>
      <c r="K7507" s="2" t="str">
        <f>IFERROR(VLOOKUP(A7507,Aux!A:B,2,0),"Outros")</f>
        <v>Municípios</v>
      </c>
      <c r="L7507" s="2">
        <f t="shared" si="352"/>
        <v>2019</v>
      </c>
      <c r="M7507">
        <f t="shared" si="353"/>
        <v>27</v>
      </c>
    </row>
    <row r="7508" spans="1:13" x14ac:dyDescent="0.35">
      <c r="A7508" t="s">
        <v>578</v>
      </c>
      <c r="B7508">
        <v>501112049</v>
      </c>
      <c r="C7508">
        <v>169775</v>
      </c>
      <c r="D7508" t="s">
        <v>6127</v>
      </c>
      <c r="E7508" s="1">
        <v>43647.634259259263</v>
      </c>
      <c r="F7508">
        <v>13</v>
      </c>
      <c r="G7508" t="s">
        <v>580</v>
      </c>
      <c r="H7508">
        <v>360</v>
      </c>
      <c r="I7508" s="1">
        <v>43656.666666666664</v>
      </c>
      <c r="J7508" s="2">
        <f t="shared" si="351"/>
        <v>1</v>
      </c>
      <c r="K7508" s="2" t="str">
        <f>IFERROR(VLOOKUP(A7508,Aux!A:B,2,0),"Outros")</f>
        <v>Municípios</v>
      </c>
      <c r="L7508" s="2">
        <f t="shared" si="352"/>
        <v>2019</v>
      </c>
      <c r="M7508">
        <f t="shared" si="353"/>
        <v>27</v>
      </c>
    </row>
    <row r="7509" spans="1:13" x14ac:dyDescent="0.35">
      <c r="A7509" t="s">
        <v>57</v>
      </c>
      <c r="B7509">
        <v>501294104</v>
      </c>
      <c r="C7509">
        <v>169779</v>
      </c>
      <c r="E7509" s="1">
        <v>43647.662037037036</v>
      </c>
      <c r="F7509">
        <v>13</v>
      </c>
      <c r="H7509">
        <v>400</v>
      </c>
      <c r="J7509" s="2">
        <f t="shared" si="351"/>
        <v>1</v>
      </c>
      <c r="K7509" s="2" t="str">
        <f>IFERROR(VLOOKUP(A7509,Aux!A:B,2,0),"Outros")</f>
        <v>Municípios</v>
      </c>
      <c r="L7509" s="2">
        <f t="shared" si="352"/>
        <v>2019</v>
      </c>
      <c r="M7509">
        <f t="shared" si="353"/>
        <v>27</v>
      </c>
    </row>
    <row r="7510" spans="1:13" x14ac:dyDescent="0.35">
      <c r="A7510" t="s">
        <v>57</v>
      </c>
      <c r="B7510">
        <v>501294104</v>
      </c>
      <c r="C7510">
        <v>169780</v>
      </c>
      <c r="D7510" t="s">
        <v>6328</v>
      </c>
      <c r="E7510" s="1">
        <v>43647.664085648146</v>
      </c>
      <c r="F7510">
        <v>13</v>
      </c>
      <c r="G7510" t="s">
        <v>33</v>
      </c>
      <c r="H7510">
        <v>400</v>
      </c>
      <c r="J7510" s="2">
        <f t="shared" si="351"/>
        <v>1</v>
      </c>
      <c r="K7510" s="2" t="str">
        <f>IFERROR(VLOOKUP(A7510,Aux!A:B,2,0),"Outros")</f>
        <v>Municípios</v>
      </c>
      <c r="L7510" s="2">
        <f t="shared" si="352"/>
        <v>2019</v>
      </c>
      <c r="M7510">
        <f t="shared" si="353"/>
        <v>27</v>
      </c>
    </row>
    <row r="7511" spans="1:13" x14ac:dyDescent="0.35">
      <c r="A7511" t="s">
        <v>165</v>
      </c>
      <c r="B7511">
        <v>600084892</v>
      </c>
      <c r="C7511">
        <v>169781</v>
      </c>
      <c r="D7511" t="s">
        <v>6329</v>
      </c>
      <c r="E7511" s="1">
        <v>43647.665949074071</v>
      </c>
      <c r="F7511">
        <v>3</v>
      </c>
      <c r="G7511" t="s">
        <v>14</v>
      </c>
      <c r="H7511">
        <v>340</v>
      </c>
      <c r="I7511" s="1">
        <v>43670.999305555553</v>
      </c>
      <c r="J7511" s="2">
        <f t="shared" si="351"/>
        <v>1</v>
      </c>
      <c r="K7511" s="2" t="str">
        <f>IFERROR(VLOOKUP(A7511,Aux!A:B,2,0),"Outros")</f>
        <v>Outros</v>
      </c>
      <c r="L7511" s="2">
        <f t="shared" si="352"/>
        <v>2019</v>
      </c>
      <c r="M7511">
        <f t="shared" si="353"/>
        <v>27</v>
      </c>
    </row>
    <row r="7512" spans="1:13" x14ac:dyDescent="0.35">
      <c r="A7512" t="s">
        <v>143</v>
      </c>
      <c r="B7512">
        <v>506801969</v>
      </c>
      <c r="C7512">
        <v>169782</v>
      </c>
      <c r="D7512" t="s">
        <v>6330</v>
      </c>
      <c r="E7512" s="1">
        <v>43647.668703703705</v>
      </c>
      <c r="F7512">
        <v>1</v>
      </c>
      <c r="G7512" t="s">
        <v>145</v>
      </c>
      <c r="H7512">
        <v>360</v>
      </c>
      <c r="I7512" s="1">
        <v>43653.708333333336</v>
      </c>
      <c r="J7512" s="2">
        <f t="shared" si="351"/>
        <v>1</v>
      </c>
      <c r="K7512" s="2" t="str">
        <f>IFERROR(VLOOKUP(A7512,Aux!A:B,2,0),"Outros")</f>
        <v>Municípios</v>
      </c>
      <c r="L7512" s="2">
        <f t="shared" si="352"/>
        <v>2019</v>
      </c>
      <c r="M7512">
        <f t="shared" si="353"/>
        <v>27</v>
      </c>
    </row>
    <row r="7513" spans="1:13" x14ac:dyDescent="0.35">
      <c r="A7513" t="s">
        <v>239</v>
      </c>
      <c r="B7513">
        <v>512042659</v>
      </c>
      <c r="C7513">
        <v>169783</v>
      </c>
      <c r="D7513" t="s">
        <v>6515</v>
      </c>
      <c r="E7513" s="1">
        <v>43647.671053240738</v>
      </c>
      <c r="F7513">
        <v>1</v>
      </c>
      <c r="G7513" t="s">
        <v>839</v>
      </c>
      <c r="H7513">
        <v>340</v>
      </c>
      <c r="I7513" s="1">
        <v>43656.999305555553</v>
      </c>
      <c r="J7513" s="2">
        <f t="shared" si="351"/>
        <v>1</v>
      </c>
      <c r="K7513" s="2" t="str">
        <f>IFERROR(VLOOKUP(A7513,Aux!A:B,2,0),"Outros")</f>
        <v>Municípios</v>
      </c>
      <c r="L7513" s="2">
        <f t="shared" si="352"/>
        <v>2019</v>
      </c>
      <c r="M7513">
        <f t="shared" si="353"/>
        <v>27</v>
      </c>
    </row>
    <row r="7514" spans="1:13" x14ac:dyDescent="0.35">
      <c r="A7514" t="s">
        <v>122</v>
      </c>
      <c r="B7514">
        <v>506173968</v>
      </c>
      <c r="C7514">
        <v>169784</v>
      </c>
      <c r="D7514" t="s">
        <v>6331</v>
      </c>
      <c r="E7514" s="1">
        <v>43647.674826388888</v>
      </c>
      <c r="F7514">
        <v>13</v>
      </c>
      <c r="G7514" t="s">
        <v>1167</v>
      </c>
      <c r="H7514">
        <v>360</v>
      </c>
      <c r="I7514" s="1">
        <v>43656.708333333336</v>
      </c>
      <c r="J7514" s="2">
        <f t="shared" si="351"/>
        <v>1</v>
      </c>
      <c r="K7514" s="2" t="str">
        <f>IFERROR(VLOOKUP(A7514,Aux!A:B,2,0),"Outros")</f>
        <v>Municípios</v>
      </c>
      <c r="L7514" s="2">
        <f t="shared" si="352"/>
        <v>2019</v>
      </c>
      <c r="M7514">
        <f t="shared" si="353"/>
        <v>27</v>
      </c>
    </row>
    <row r="7515" spans="1:13" x14ac:dyDescent="0.35">
      <c r="A7515" t="s">
        <v>35</v>
      </c>
      <c r="B7515">
        <v>508666236</v>
      </c>
      <c r="C7515">
        <v>169786</v>
      </c>
      <c r="D7515" t="s">
        <v>317</v>
      </c>
      <c r="E7515" s="1">
        <v>43647.684618055559</v>
      </c>
      <c r="F7515">
        <v>1</v>
      </c>
      <c r="G7515" t="s">
        <v>318</v>
      </c>
      <c r="H7515">
        <v>5</v>
      </c>
      <c r="I7515" s="1">
        <v>43661.999305555553</v>
      </c>
      <c r="J7515" s="2">
        <f t="shared" si="351"/>
        <v>1</v>
      </c>
      <c r="K7515" s="2" t="str">
        <f>IFERROR(VLOOKUP(A7515,Aux!A:B,2,0),"Outros")</f>
        <v>Outros</v>
      </c>
      <c r="L7515" s="2">
        <f t="shared" si="352"/>
        <v>2019</v>
      </c>
      <c r="M7515">
        <f t="shared" si="353"/>
        <v>27</v>
      </c>
    </row>
    <row r="7516" spans="1:13" x14ac:dyDescent="0.35">
      <c r="A7516" t="s">
        <v>6595</v>
      </c>
      <c r="B7516">
        <v>504667521</v>
      </c>
      <c r="C7516">
        <v>169787</v>
      </c>
      <c r="D7516" t="s">
        <v>6596</v>
      </c>
      <c r="E7516" s="1">
        <v>43647.688483796293</v>
      </c>
      <c r="F7516">
        <v>13</v>
      </c>
      <c r="G7516" t="s">
        <v>6597</v>
      </c>
      <c r="H7516">
        <v>360</v>
      </c>
      <c r="I7516" s="1">
        <v>43656.999305555553</v>
      </c>
      <c r="J7516" s="2">
        <f t="shared" si="351"/>
        <v>1</v>
      </c>
      <c r="K7516" s="2" t="str">
        <f>IFERROR(VLOOKUP(A7516,Aux!A:B,2,0),"Outros")</f>
        <v>Outros</v>
      </c>
      <c r="L7516" s="2">
        <f t="shared" si="352"/>
        <v>2019</v>
      </c>
      <c r="M7516">
        <f t="shared" si="353"/>
        <v>27</v>
      </c>
    </row>
    <row r="7517" spans="1:13" x14ac:dyDescent="0.35">
      <c r="A7517" t="s">
        <v>140</v>
      </c>
      <c r="B7517">
        <v>506614913</v>
      </c>
      <c r="C7517">
        <v>169789</v>
      </c>
      <c r="D7517" t="s">
        <v>6332</v>
      </c>
      <c r="E7517" s="1">
        <v>43647.693622685183</v>
      </c>
      <c r="F7517">
        <v>1</v>
      </c>
      <c r="G7517" t="s">
        <v>149</v>
      </c>
      <c r="H7517">
        <v>340</v>
      </c>
      <c r="I7517" s="1">
        <v>43654.999305555553</v>
      </c>
      <c r="J7517" s="2">
        <f t="shared" si="351"/>
        <v>1</v>
      </c>
      <c r="K7517" s="2" t="str">
        <f>IFERROR(VLOOKUP(A7517,Aux!A:B,2,0),"Outros")</f>
        <v>Municípios</v>
      </c>
      <c r="L7517" s="2">
        <f t="shared" si="352"/>
        <v>2019</v>
      </c>
      <c r="M7517">
        <f t="shared" si="353"/>
        <v>27</v>
      </c>
    </row>
    <row r="7518" spans="1:13" x14ac:dyDescent="0.35">
      <c r="A7518" t="s">
        <v>236</v>
      </c>
      <c r="B7518">
        <v>504871650</v>
      </c>
      <c r="C7518">
        <v>169790</v>
      </c>
      <c r="D7518" t="s">
        <v>5922</v>
      </c>
      <c r="E7518" s="1">
        <v>43647.702997685185</v>
      </c>
      <c r="F7518">
        <v>1</v>
      </c>
      <c r="G7518" t="s">
        <v>238</v>
      </c>
      <c r="H7518">
        <v>340</v>
      </c>
      <c r="I7518" s="1">
        <v>43656.75</v>
      </c>
      <c r="J7518" s="2">
        <f t="shared" si="351"/>
        <v>1</v>
      </c>
      <c r="K7518" s="2" t="str">
        <f>IFERROR(VLOOKUP(A7518,Aux!A:B,2,0),"Outros")</f>
        <v>Águas e resíduos</v>
      </c>
      <c r="L7518" s="2">
        <f t="shared" si="352"/>
        <v>2019</v>
      </c>
      <c r="M7518">
        <f t="shared" si="353"/>
        <v>27</v>
      </c>
    </row>
    <row r="7519" spans="1:13" x14ac:dyDescent="0.35">
      <c r="A7519" t="s">
        <v>39</v>
      </c>
      <c r="B7519">
        <v>507023129</v>
      </c>
      <c r="C7519">
        <v>169791</v>
      </c>
      <c r="D7519" t="s">
        <v>6128</v>
      </c>
      <c r="E7519" s="1">
        <v>43647.707013888888</v>
      </c>
      <c r="F7519">
        <v>3</v>
      </c>
      <c r="G7519" t="s">
        <v>259</v>
      </c>
      <c r="H7519">
        <v>360</v>
      </c>
      <c r="I7519" s="1">
        <v>43703.708333333336</v>
      </c>
      <c r="J7519" s="2">
        <f t="shared" si="351"/>
        <v>1</v>
      </c>
      <c r="K7519" s="2" t="str">
        <f>IFERROR(VLOOKUP(A7519,Aux!A:B,2,0),"Outros")</f>
        <v>Outros</v>
      </c>
      <c r="L7519" s="2">
        <f t="shared" si="352"/>
        <v>2019</v>
      </c>
      <c r="M7519">
        <f t="shared" si="353"/>
        <v>27</v>
      </c>
    </row>
    <row r="7520" spans="1:13" x14ac:dyDescent="0.35">
      <c r="A7520" t="s">
        <v>140</v>
      </c>
      <c r="B7520">
        <v>506614913</v>
      </c>
      <c r="C7520">
        <v>169792</v>
      </c>
      <c r="D7520" t="s">
        <v>6516</v>
      </c>
      <c r="E7520" s="1">
        <v>43647.719618055555</v>
      </c>
      <c r="F7520">
        <v>1</v>
      </c>
      <c r="G7520" t="s">
        <v>149</v>
      </c>
      <c r="H7520">
        <v>360</v>
      </c>
      <c r="I7520" s="1">
        <v>43654.999305555553</v>
      </c>
      <c r="J7520" s="2">
        <f t="shared" si="351"/>
        <v>1</v>
      </c>
      <c r="K7520" s="2" t="str">
        <f>IFERROR(VLOOKUP(A7520,Aux!A:B,2,0),"Outros")</f>
        <v>Municípios</v>
      </c>
      <c r="L7520" s="2">
        <f t="shared" si="352"/>
        <v>2019</v>
      </c>
      <c r="M7520">
        <f t="shared" si="353"/>
        <v>27</v>
      </c>
    </row>
    <row r="7521" spans="1:13" x14ac:dyDescent="0.35">
      <c r="A7521" t="s">
        <v>6333</v>
      </c>
      <c r="B7521">
        <v>501141731</v>
      </c>
      <c r="C7521">
        <v>169793</v>
      </c>
      <c r="D7521" t="s">
        <v>6334</v>
      </c>
      <c r="E7521" s="1">
        <v>43647.925243055557</v>
      </c>
      <c r="F7521">
        <v>13</v>
      </c>
      <c r="G7521" t="s">
        <v>266</v>
      </c>
      <c r="H7521">
        <v>360</v>
      </c>
      <c r="I7521" s="1">
        <v>43654.999305555553</v>
      </c>
      <c r="J7521" s="2">
        <f t="shared" si="351"/>
        <v>1</v>
      </c>
      <c r="K7521" s="2" t="str">
        <f>IFERROR(VLOOKUP(A7521,Aux!A:B,2,0),"Outros")</f>
        <v>Outros</v>
      </c>
      <c r="L7521" s="2">
        <f t="shared" si="352"/>
        <v>2019</v>
      </c>
      <c r="M7521">
        <f t="shared" si="353"/>
        <v>27</v>
      </c>
    </row>
    <row r="7522" spans="1:13" x14ac:dyDescent="0.35">
      <c r="A7522" t="s">
        <v>28</v>
      </c>
      <c r="B7522">
        <v>505932512</v>
      </c>
      <c r="C7522">
        <v>169807</v>
      </c>
      <c r="D7522" t="s">
        <v>6047</v>
      </c>
      <c r="E7522" s="1">
        <v>43648.488935185182</v>
      </c>
      <c r="F7522">
        <v>13</v>
      </c>
      <c r="G7522" t="s">
        <v>2084</v>
      </c>
      <c r="H7522">
        <v>360</v>
      </c>
      <c r="I7522" s="1">
        <v>43655.999305555553</v>
      </c>
      <c r="J7522" s="2">
        <f t="shared" si="351"/>
        <v>1</v>
      </c>
      <c r="K7522" s="2" t="str">
        <f>IFERROR(VLOOKUP(A7522,Aux!A:B,2,0),"Outros")</f>
        <v>Municípios</v>
      </c>
      <c r="L7522" s="2">
        <f t="shared" si="352"/>
        <v>2019</v>
      </c>
      <c r="M7522">
        <f t="shared" si="353"/>
        <v>27</v>
      </c>
    </row>
    <row r="7523" spans="1:13" x14ac:dyDescent="0.35">
      <c r="A7523" t="s">
        <v>251</v>
      </c>
      <c r="B7523">
        <v>508069645</v>
      </c>
      <c r="C7523">
        <v>169808</v>
      </c>
      <c r="D7523" t="s">
        <v>6336</v>
      </c>
      <c r="E7523" s="1">
        <v>43648.396354166667</v>
      </c>
      <c r="F7523">
        <v>3</v>
      </c>
      <c r="G7523" t="s">
        <v>2124</v>
      </c>
      <c r="H7523">
        <v>5</v>
      </c>
      <c r="I7523" s="1">
        <v>43661.708333333336</v>
      </c>
      <c r="J7523" s="2">
        <f t="shared" si="351"/>
        <v>1</v>
      </c>
      <c r="K7523" s="2" t="str">
        <f>IFERROR(VLOOKUP(A7523,Aux!A:B,2,0),"Outros")</f>
        <v>Escolas</v>
      </c>
      <c r="L7523" s="2">
        <f t="shared" si="352"/>
        <v>2019</v>
      </c>
      <c r="M7523">
        <f t="shared" si="353"/>
        <v>27</v>
      </c>
    </row>
    <row r="7524" spans="1:13" x14ac:dyDescent="0.35">
      <c r="A7524" t="s">
        <v>12</v>
      </c>
      <c r="B7524">
        <v>508481287</v>
      </c>
      <c r="C7524">
        <v>169809</v>
      </c>
      <c r="D7524" t="s">
        <v>5923</v>
      </c>
      <c r="E7524" s="1">
        <v>43648.396631944444</v>
      </c>
      <c r="F7524">
        <v>3</v>
      </c>
      <c r="G7524" t="s">
        <v>14</v>
      </c>
      <c r="H7524">
        <v>340</v>
      </c>
      <c r="I7524" s="1">
        <v>43663.708333333336</v>
      </c>
      <c r="J7524" s="2">
        <f t="shared" si="351"/>
        <v>1</v>
      </c>
      <c r="K7524" s="2" t="str">
        <f>IFERROR(VLOOKUP(A7524,Aux!A:B,2,0),"Outros")</f>
        <v>Hospitais</v>
      </c>
      <c r="L7524" s="2">
        <f t="shared" si="352"/>
        <v>2019</v>
      </c>
      <c r="M7524">
        <f t="shared" si="353"/>
        <v>27</v>
      </c>
    </row>
    <row r="7525" spans="1:13" x14ac:dyDescent="0.35">
      <c r="A7525" t="s">
        <v>143</v>
      </c>
      <c r="B7525">
        <v>506801969</v>
      </c>
      <c r="C7525">
        <v>169810</v>
      </c>
      <c r="D7525" t="s">
        <v>6337</v>
      </c>
      <c r="E7525" s="1">
        <v>43648.398865740739</v>
      </c>
      <c r="F7525">
        <v>13</v>
      </c>
      <c r="G7525" t="s">
        <v>145</v>
      </c>
      <c r="H7525">
        <v>360</v>
      </c>
      <c r="I7525" s="1">
        <v>43654.708333333336</v>
      </c>
      <c r="J7525" s="2">
        <f t="shared" si="351"/>
        <v>1</v>
      </c>
      <c r="K7525" s="2" t="str">
        <f>IFERROR(VLOOKUP(A7525,Aux!A:B,2,0),"Outros")</f>
        <v>Municípios</v>
      </c>
      <c r="L7525" s="2">
        <f t="shared" si="352"/>
        <v>2019</v>
      </c>
      <c r="M7525">
        <f t="shared" si="353"/>
        <v>27</v>
      </c>
    </row>
    <row r="7526" spans="1:13" x14ac:dyDescent="0.35">
      <c r="A7526" t="s">
        <v>133</v>
      </c>
      <c r="B7526">
        <v>503539473</v>
      </c>
      <c r="C7526">
        <v>169811</v>
      </c>
      <c r="D7526" t="s">
        <v>6370</v>
      </c>
      <c r="E7526" s="1">
        <v>43648.408958333333</v>
      </c>
      <c r="F7526">
        <v>3</v>
      </c>
      <c r="G7526" t="s">
        <v>135</v>
      </c>
      <c r="H7526">
        <v>340</v>
      </c>
      <c r="I7526" s="1">
        <v>43672.999305555553</v>
      </c>
      <c r="J7526" s="2">
        <f t="shared" si="351"/>
        <v>1</v>
      </c>
      <c r="K7526" s="2" t="str">
        <f>IFERROR(VLOOKUP(A7526,Aux!A:B,2,0),"Outros")</f>
        <v>Municípios</v>
      </c>
      <c r="L7526" s="2">
        <f t="shared" si="352"/>
        <v>2019</v>
      </c>
      <c r="M7526">
        <f t="shared" si="353"/>
        <v>27</v>
      </c>
    </row>
    <row r="7527" spans="1:13" x14ac:dyDescent="0.35">
      <c r="A7527" t="s">
        <v>92</v>
      </c>
      <c r="B7527">
        <v>506037258</v>
      </c>
      <c r="C7527">
        <v>169812</v>
      </c>
      <c r="D7527" t="s">
        <v>6469</v>
      </c>
      <c r="E7527" s="1">
        <v>43648.409386574072</v>
      </c>
      <c r="F7527">
        <v>3</v>
      </c>
      <c r="G7527" t="s">
        <v>94</v>
      </c>
      <c r="H7527">
        <v>340</v>
      </c>
      <c r="I7527" s="1">
        <v>43678.708333333336</v>
      </c>
      <c r="J7527" s="2">
        <f t="shared" si="351"/>
        <v>1</v>
      </c>
      <c r="K7527" s="2" t="str">
        <f>IFERROR(VLOOKUP(A7527,Aux!A:B,2,0),"Outros")</f>
        <v>Municípios</v>
      </c>
      <c r="L7527" s="2">
        <f t="shared" si="352"/>
        <v>2019</v>
      </c>
      <c r="M7527">
        <f t="shared" si="353"/>
        <v>27</v>
      </c>
    </row>
    <row r="7528" spans="1:13" x14ac:dyDescent="0.35">
      <c r="A7528" t="s">
        <v>628</v>
      </c>
      <c r="B7528">
        <v>501258027</v>
      </c>
      <c r="C7528">
        <v>169813</v>
      </c>
      <c r="D7528" t="s">
        <v>6338</v>
      </c>
      <c r="E7528" s="1">
        <v>43648.413113425922</v>
      </c>
      <c r="F7528">
        <v>1</v>
      </c>
      <c r="G7528" t="s">
        <v>759</v>
      </c>
      <c r="H7528">
        <v>340</v>
      </c>
      <c r="I7528" s="1">
        <v>43653.999305555553</v>
      </c>
      <c r="J7528" s="2">
        <f t="shared" si="351"/>
        <v>1</v>
      </c>
      <c r="K7528" s="2" t="str">
        <f>IFERROR(VLOOKUP(A7528,Aux!A:B,2,0),"Outros")</f>
        <v>Municípios</v>
      </c>
      <c r="L7528" s="2">
        <f t="shared" si="352"/>
        <v>2019</v>
      </c>
      <c r="M7528">
        <f t="shared" si="353"/>
        <v>27</v>
      </c>
    </row>
    <row r="7529" spans="1:13" x14ac:dyDescent="0.35">
      <c r="A7529" t="s">
        <v>275</v>
      </c>
      <c r="B7529">
        <v>505187531</v>
      </c>
      <c r="C7529">
        <v>169818</v>
      </c>
      <c r="D7529" t="s">
        <v>6129</v>
      </c>
      <c r="E7529" s="1">
        <v>43648.437314814815</v>
      </c>
      <c r="F7529">
        <v>1</v>
      </c>
      <c r="G7529" t="s">
        <v>277</v>
      </c>
      <c r="H7529">
        <v>5</v>
      </c>
      <c r="I7529" s="1">
        <v>43654.999305555553</v>
      </c>
      <c r="J7529" s="2">
        <f t="shared" si="351"/>
        <v>1</v>
      </c>
      <c r="K7529" s="2" t="str">
        <f>IFERROR(VLOOKUP(A7529,Aux!A:B,2,0),"Outros")</f>
        <v>Municípios</v>
      </c>
      <c r="L7529" s="2">
        <f t="shared" si="352"/>
        <v>2019</v>
      </c>
      <c r="M7529">
        <f t="shared" si="353"/>
        <v>27</v>
      </c>
    </row>
    <row r="7530" spans="1:13" x14ac:dyDescent="0.35">
      <c r="A7530" t="s">
        <v>628</v>
      </c>
      <c r="B7530">
        <v>501258027</v>
      </c>
      <c r="C7530">
        <v>169819</v>
      </c>
      <c r="D7530" t="s">
        <v>6023</v>
      </c>
      <c r="E7530" s="1">
        <v>43648.437476851854</v>
      </c>
      <c r="F7530">
        <v>13</v>
      </c>
      <c r="G7530" t="s">
        <v>759</v>
      </c>
      <c r="H7530">
        <v>340</v>
      </c>
      <c r="I7530" s="1">
        <v>43654.999305555553</v>
      </c>
      <c r="J7530" s="2">
        <f t="shared" si="351"/>
        <v>1</v>
      </c>
      <c r="K7530" s="2" t="str">
        <f>IFERROR(VLOOKUP(A7530,Aux!A:B,2,0),"Outros")</f>
        <v>Municípios</v>
      </c>
      <c r="L7530" s="2">
        <f t="shared" si="352"/>
        <v>2019</v>
      </c>
      <c r="M7530">
        <f t="shared" si="353"/>
        <v>27</v>
      </c>
    </row>
    <row r="7531" spans="1:13" x14ac:dyDescent="0.35">
      <c r="A7531" t="s">
        <v>63</v>
      </c>
      <c r="B7531">
        <v>502098139</v>
      </c>
      <c r="C7531">
        <v>169820</v>
      </c>
      <c r="E7531" s="1">
        <v>43648.439652777779</v>
      </c>
      <c r="F7531">
        <v>13</v>
      </c>
      <c r="G7531" t="s">
        <v>33</v>
      </c>
      <c r="H7531">
        <v>400</v>
      </c>
      <c r="J7531" s="2">
        <f t="shared" si="351"/>
        <v>1</v>
      </c>
      <c r="K7531" s="2" t="str">
        <f>IFERROR(VLOOKUP(A7531,Aux!A:B,2,0),"Outros")</f>
        <v>Municípios</v>
      </c>
      <c r="L7531" s="2">
        <f t="shared" si="352"/>
        <v>2019</v>
      </c>
      <c r="M7531">
        <f t="shared" si="353"/>
        <v>27</v>
      </c>
    </row>
    <row r="7532" spans="1:13" x14ac:dyDescent="0.35">
      <c r="A7532" t="s">
        <v>150</v>
      </c>
      <c r="B7532">
        <v>505309939</v>
      </c>
      <c r="C7532">
        <v>169822</v>
      </c>
      <c r="D7532" t="s">
        <v>6236</v>
      </c>
      <c r="E7532" s="1">
        <v>43648.444606481484</v>
      </c>
      <c r="F7532">
        <v>13</v>
      </c>
      <c r="G7532" t="s">
        <v>152</v>
      </c>
      <c r="H7532">
        <v>360</v>
      </c>
      <c r="I7532" s="1">
        <v>43655.6875</v>
      </c>
      <c r="J7532" s="2">
        <f t="shared" si="351"/>
        <v>1</v>
      </c>
      <c r="K7532" s="2" t="str">
        <f>IFERROR(VLOOKUP(A7532,Aux!A:B,2,0),"Outros")</f>
        <v>Municípios</v>
      </c>
      <c r="L7532" s="2">
        <f t="shared" si="352"/>
        <v>2019</v>
      </c>
      <c r="M7532">
        <f t="shared" si="353"/>
        <v>27</v>
      </c>
    </row>
    <row r="7533" spans="1:13" x14ac:dyDescent="0.35">
      <c r="A7533" t="s">
        <v>275</v>
      </c>
      <c r="B7533">
        <v>505187531</v>
      </c>
      <c r="C7533">
        <v>169823</v>
      </c>
      <c r="D7533" t="s">
        <v>6130</v>
      </c>
      <c r="E7533" s="1">
        <v>43648.449872685182</v>
      </c>
      <c r="F7533">
        <v>13</v>
      </c>
      <c r="G7533" t="s">
        <v>277</v>
      </c>
      <c r="H7533">
        <v>360</v>
      </c>
      <c r="I7533" s="1">
        <v>43654.999305555553</v>
      </c>
      <c r="J7533" s="2">
        <f t="shared" si="351"/>
        <v>1</v>
      </c>
      <c r="K7533" s="2" t="str">
        <f>IFERROR(VLOOKUP(A7533,Aux!A:B,2,0),"Outros")</f>
        <v>Municípios</v>
      </c>
      <c r="L7533" s="2">
        <f t="shared" si="352"/>
        <v>2019</v>
      </c>
      <c r="M7533">
        <f t="shared" si="353"/>
        <v>27</v>
      </c>
    </row>
    <row r="7534" spans="1:13" x14ac:dyDescent="0.35">
      <c r="A7534" t="s">
        <v>63</v>
      </c>
      <c r="B7534">
        <v>502098139</v>
      </c>
      <c r="C7534">
        <v>169824</v>
      </c>
      <c r="E7534" s="1">
        <v>43648.451145833336</v>
      </c>
      <c r="F7534">
        <v>3</v>
      </c>
      <c r="G7534" t="s">
        <v>33</v>
      </c>
      <c r="H7534">
        <v>400</v>
      </c>
      <c r="J7534" s="2">
        <f t="shared" si="351"/>
        <v>1</v>
      </c>
      <c r="K7534" s="2" t="str">
        <f>IFERROR(VLOOKUP(A7534,Aux!A:B,2,0),"Outros")</f>
        <v>Municípios</v>
      </c>
      <c r="L7534" s="2">
        <f t="shared" si="352"/>
        <v>2019</v>
      </c>
      <c r="M7534">
        <f t="shared" si="353"/>
        <v>27</v>
      </c>
    </row>
    <row r="7535" spans="1:13" x14ac:dyDescent="0.35">
      <c r="A7535" t="s">
        <v>150</v>
      </c>
      <c r="B7535">
        <v>505309939</v>
      </c>
      <c r="C7535">
        <v>169825</v>
      </c>
      <c r="D7535" t="s">
        <v>6470</v>
      </c>
      <c r="E7535" s="1">
        <v>43648.456574074073</v>
      </c>
      <c r="F7535">
        <v>1</v>
      </c>
      <c r="G7535" t="s">
        <v>152</v>
      </c>
      <c r="H7535">
        <v>360</v>
      </c>
      <c r="I7535" s="1">
        <v>43655.6875</v>
      </c>
      <c r="J7535" s="2">
        <f t="shared" si="351"/>
        <v>1</v>
      </c>
      <c r="K7535" s="2" t="str">
        <f>IFERROR(VLOOKUP(A7535,Aux!A:B,2,0),"Outros")</f>
        <v>Municípios</v>
      </c>
      <c r="L7535" s="2">
        <f t="shared" si="352"/>
        <v>2019</v>
      </c>
      <c r="M7535">
        <f t="shared" si="353"/>
        <v>27</v>
      </c>
    </row>
    <row r="7536" spans="1:13" x14ac:dyDescent="0.35">
      <c r="A7536" t="s">
        <v>260</v>
      </c>
      <c r="B7536">
        <v>502790024</v>
      </c>
      <c r="C7536">
        <v>169826</v>
      </c>
      <c r="D7536" t="s">
        <v>6598</v>
      </c>
      <c r="E7536" s="1">
        <v>43648.462187500001</v>
      </c>
      <c r="F7536">
        <v>13</v>
      </c>
      <c r="G7536" t="s">
        <v>870</v>
      </c>
      <c r="H7536">
        <v>360</v>
      </c>
      <c r="I7536" s="1">
        <v>43689.999305555553</v>
      </c>
      <c r="J7536" s="2">
        <f t="shared" si="351"/>
        <v>1</v>
      </c>
      <c r="K7536" s="2" t="str">
        <f>IFERROR(VLOOKUP(A7536,Aux!A:B,2,0),"Outros")</f>
        <v>Transportes</v>
      </c>
      <c r="L7536" s="2">
        <f t="shared" si="352"/>
        <v>2019</v>
      </c>
      <c r="M7536">
        <f t="shared" si="353"/>
        <v>27</v>
      </c>
    </row>
    <row r="7537" spans="1:13" x14ac:dyDescent="0.35">
      <c r="A7537" t="s">
        <v>133</v>
      </c>
      <c r="B7537">
        <v>503539473</v>
      </c>
      <c r="C7537">
        <v>169827</v>
      </c>
      <c r="D7537" t="s">
        <v>6024</v>
      </c>
      <c r="E7537" s="1">
        <v>43648.46601851852</v>
      </c>
      <c r="F7537">
        <v>13</v>
      </c>
      <c r="G7537" t="s">
        <v>33</v>
      </c>
      <c r="H7537">
        <v>400</v>
      </c>
      <c r="J7537" s="2">
        <f t="shared" si="351"/>
        <v>1</v>
      </c>
      <c r="K7537" s="2" t="str">
        <f>IFERROR(VLOOKUP(A7537,Aux!A:B,2,0),"Outros")</f>
        <v>Municípios</v>
      </c>
      <c r="L7537" s="2">
        <f t="shared" si="352"/>
        <v>2019</v>
      </c>
      <c r="M7537">
        <f t="shared" si="353"/>
        <v>27</v>
      </c>
    </row>
    <row r="7538" spans="1:13" x14ac:dyDescent="0.35">
      <c r="A7538" t="s">
        <v>962</v>
      </c>
      <c r="B7538">
        <v>600013855</v>
      </c>
      <c r="C7538">
        <v>169828</v>
      </c>
      <c r="D7538" t="s">
        <v>6025</v>
      </c>
      <c r="E7538" s="1">
        <v>43648.468206018515</v>
      </c>
      <c r="F7538">
        <v>13</v>
      </c>
      <c r="G7538" t="s">
        <v>33</v>
      </c>
      <c r="H7538">
        <v>340</v>
      </c>
      <c r="I7538" s="1">
        <v>43661.708333333336</v>
      </c>
      <c r="J7538" s="2">
        <f t="shared" si="351"/>
        <v>1</v>
      </c>
      <c r="K7538" s="2" t="str">
        <f>IFERROR(VLOOKUP(A7538,Aux!A:B,2,0),"Outros")</f>
        <v>Outros</v>
      </c>
      <c r="L7538" s="2">
        <f t="shared" si="352"/>
        <v>2019</v>
      </c>
      <c r="M7538">
        <f t="shared" si="353"/>
        <v>27</v>
      </c>
    </row>
    <row r="7539" spans="1:13" x14ac:dyDescent="0.35">
      <c r="A7539" t="s">
        <v>60</v>
      </c>
      <c r="B7539">
        <v>505456010</v>
      </c>
      <c r="C7539">
        <v>169829</v>
      </c>
      <c r="D7539" t="s">
        <v>6638</v>
      </c>
      <c r="E7539" s="1">
        <v>43648.468668981484</v>
      </c>
      <c r="F7539">
        <v>1</v>
      </c>
      <c r="G7539" t="s">
        <v>62</v>
      </c>
      <c r="H7539">
        <v>360</v>
      </c>
      <c r="I7539" s="1">
        <v>43651.999305555553</v>
      </c>
      <c r="J7539" s="2">
        <f t="shared" si="351"/>
        <v>1</v>
      </c>
      <c r="K7539" s="2" t="str">
        <f>IFERROR(VLOOKUP(A7539,Aux!A:B,2,0),"Outros")</f>
        <v>Municípios</v>
      </c>
      <c r="L7539" s="2">
        <f t="shared" si="352"/>
        <v>2019</v>
      </c>
      <c r="M7539">
        <f t="shared" si="353"/>
        <v>27</v>
      </c>
    </row>
    <row r="7540" spans="1:13" x14ac:dyDescent="0.35">
      <c r="A7540" t="s">
        <v>133</v>
      </c>
      <c r="B7540">
        <v>503539473</v>
      </c>
      <c r="C7540">
        <v>169830</v>
      </c>
      <c r="D7540" t="s">
        <v>6024</v>
      </c>
      <c r="E7540" s="1">
        <v>43648.471203703702</v>
      </c>
      <c r="F7540">
        <v>1</v>
      </c>
      <c r="G7540" t="s">
        <v>135</v>
      </c>
      <c r="H7540">
        <v>360</v>
      </c>
      <c r="I7540" s="1">
        <v>43655.999305555553</v>
      </c>
      <c r="J7540" s="2">
        <f t="shared" si="351"/>
        <v>1</v>
      </c>
      <c r="K7540" s="2" t="str">
        <f>IFERROR(VLOOKUP(A7540,Aux!A:B,2,0),"Outros")</f>
        <v>Municípios</v>
      </c>
      <c r="L7540" s="2">
        <f t="shared" si="352"/>
        <v>2019</v>
      </c>
      <c r="M7540">
        <f t="shared" si="353"/>
        <v>27</v>
      </c>
    </row>
    <row r="7541" spans="1:13" x14ac:dyDescent="0.35">
      <c r="A7541" t="s">
        <v>92</v>
      </c>
      <c r="B7541">
        <v>506037258</v>
      </c>
      <c r="C7541">
        <v>169831</v>
      </c>
      <c r="D7541" t="s">
        <v>6026</v>
      </c>
      <c r="E7541" s="1">
        <v>43648.471724537034</v>
      </c>
      <c r="F7541">
        <v>13</v>
      </c>
      <c r="G7541" t="s">
        <v>476</v>
      </c>
      <c r="H7541">
        <v>300</v>
      </c>
      <c r="I7541" s="1">
        <v>43656.708333333336</v>
      </c>
      <c r="J7541" s="2">
        <f t="shared" si="351"/>
        <v>1</v>
      </c>
      <c r="K7541" s="2" t="str">
        <f>IFERROR(VLOOKUP(A7541,Aux!A:B,2,0),"Outros")</f>
        <v>Municípios</v>
      </c>
      <c r="L7541" s="2">
        <f t="shared" si="352"/>
        <v>2019</v>
      </c>
      <c r="M7541">
        <f t="shared" si="353"/>
        <v>27</v>
      </c>
    </row>
    <row r="7542" spans="1:13" x14ac:dyDescent="0.35">
      <c r="A7542" t="s">
        <v>143</v>
      </c>
      <c r="B7542">
        <v>506801969</v>
      </c>
      <c r="C7542">
        <v>169832</v>
      </c>
      <c r="D7542" t="s">
        <v>6027</v>
      </c>
      <c r="E7542" s="1">
        <v>43648.472349537034</v>
      </c>
      <c r="F7542">
        <v>1</v>
      </c>
      <c r="G7542" t="s">
        <v>145</v>
      </c>
      <c r="H7542">
        <v>360</v>
      </c>
      <c r="I7542" s="1">
        <v>43685.708333333336</v>
      </c>
      <c r="J7542" s="2">
        <f t="shared" si="351"/>
        <v>1</v>
      </c>
      <c r="K7542" s="2" t="str">
        <f>IFERROR(VLOOKUP(A7542,Aux!A:B,2,0),"Outros")</f>
        <v>Municípios</v>
      </c>
      <c r="L7542" s="2">
        <f t="shared" si="352"/>
        <v>2019</v>
      </c>
      <c r="M7542">
        <f t="shared" si="353"/>
        <v>27</v>
      </c>
    </row>
    <row r="7543" spans="1:13" x14ac:dyDescent="0.35">
      <c r="A7543" t="s">
        <v>150</v>
      </c>
      <c r="B7543">
        <v>505309939</v>
      </c>
      <c r="C7543">
        <v>169834</v>
      </c>
      <c r="D7543" t="s">
        <v>6028</v>
      </c>
      <c r="E7543" s="1">
        <v>43648.474537037036</v>
      </c>
      <c r="F7543">
        <v>1</v>
      </c>
      <c r="G7543" t="s">
        <v>1358</v>
      </c>
      <c r="H7543">
        <v>360</v>
      </c>
      <c r="I7543" s="1">
        <v>43649.6875</v>
      </c>
      <c r="J7543" s="2">
        <f t="shared" si="351"/>
        <v>1</v>
      </c>
      <c r="K7543" s="2" t="str">
        <f>IFERROR(VLOOKUP(A7543,Aux!A:B,2,0),"Outros")</f>
        <v>Municípios</v>
      </c>
      <c r="L7543" s="2">
        <f t="shared" si="352"/>
        <v>2019</v>
      </c>
      <c r="M7543">
        <f t="shared" si="353"/>
        <v>27</v>
      </c>
    </row>
    <row r="7544" spans="1:13" x14ac:dyDescent="0.35">
      <c r="A7544" t="s">
        <v>574</v>
      </c>
      <c r="B7544">
        <v>506791220</v>
      </c>
      <c r="C7544">
        <v>169836</v>
      </c>
      <c r="D7544" t="s">
        <v>6371</v>
      </c>
      <c r="E7544" s="1">
        <v>43648.476620370369</v>
      </c>
      <c r="F7544">
        <v>13</v>
      </c>
      <c r="G7544" t="s">
        <v>2519</v>
      </c>
      <c r="H7544">
        <v>360</v>
      </c>
      <c r="I7544" s="1">
        <v>43653.999305555553</v>
      </c>
      <c r="J7544" s="2">
        <f t="shared" si="351"/>
        <v>1</v>
      </c>
      <c r="K7544" s="2" t="str">
        <f>IFERROR(VLOOKUP(A7544,Aux!A:B,2,0),"Outros")</f>
        <v>Municípios</v>
      </c>
      <c r="L7544" s="2">
        <f t="shared" si="352"/>
        <v>2019</v>
      </c>
      <c r="M7544">
        <f t="shared" si="353"/>
        <v>27</v>
      </c>
    </row>
    <row r="7545" spans="1:13" x14ac:dyDescent="0.35">
      <c r="A7545" t="s">
        <v>942</v>
      </c>
      <c r="B7545">
        <v>510089224</v>
      </c>
      <c r="C7545">
        <v>169837</v>
      </c>
      <c r="D7545" t="s">
        <v>6029</v>
      </c>
      <c r="E7545" s="1">
        <v>43648.476782407408</v>
      </c>
      <c r="F7545">
        <v>13</v>
      </c>
      <c r="G7545" t="s">
        <v>1250</v>
      </c>
      <c r="H7545">
        <v>5</v>
      </c>
      <c r="I7545" s="1">
        <v>43654.999305555553</v>
      </c>
      <c r="J7545" s="2">
        <f t="shared" si="351"/>
        <v>1</v>
      </c>
      <c r="K7545" s="2" t="str">
        <f>IFERROR(VLOOKUP(A7545,Aux!A:B,2,0),"Outros")</f>
        <v>Outros</v>
      </c>
      <c r="L7545" s="2">
        <f t="shared" si="352"/>
        <v>2019</v>
      </c>
      <c r="M7545">
        <f t="shared" si="353"/>
        <v>27</v>
      </c>
    </row>
    <row r="7546" spans="1:13" x14ac:dyDescent="0.35">
      <c r="A7546" t="s">
        <v>143</v>
      </c>
      <c r="B7546">
        <v>506801969</v>
      </c>
      <c r="C7546">
        <v>169838</v>
      </c>
      <c r="D7546" t="s">
        <v>6372</v>
      </c>
      <c r="E7546" s="1">
        <v>43648.477152777778</v>
      </c>
      <c r="F7546">
        <v>13</v>
      </c>
      <c r="G7546" t="s">
        <v>145</v>
      </c>
      <c r="H7546">
        <v>360</v>
      </c>
      <c r="I7546" s="1">
        <v>43654.708333333336</v>
      </c>
      <c r="J7546" s="2">
        <f t="shared" si="351"/>
        <v>1</v>
      </c>
      <c r="K7546" s="2" t="str">
        <f>IFERROR(VLOOKUP(A7546,Aux!A:B,2,0),"Outros")</f>
        <v>Municípios</v>
      </c>
      <c r="L7546" s="2">
        <f t="shared" si="352"/>
        <v>2019</v>
      </c>
      <c r="M7546">
        <f t="shared" si="353"/>
        <v>27</v>
      </c>
    </row>
    <row r="7547" spans="1:13" x14ac:dyDescent="0.35">
      <c r="A7547" t="s">
        <v>574</v>
      </c>
      <c r="B7547">
        <v>506791220</v>
      </c>
      <c r="C7547">
        <v>169839</v>
      </c>
      <c r="D7547" t="s">
        <v>6131</v>
      </c>
      <c r="E7547" s="1">
        <v>43648.482465277775</v>
      </c>
      <c r="F7547">
        <v>3</v>
      </c>
      <c r="G7547" t="s">
        <v>2816</v>
      </c>
      <c r="H7547">
        <v>360</v>
      </c>
      <c r="I7547" s="1">
        <v>43678.708333333336</v>
      </c>
      <c r="J7547" s="2">
        <f t="shared" si="351"/>
        <v>1</v>
      </c>
      <c r="K7547" s="2" t="str">
        <f>IFERROR(VLOOKUP(A7547,Aux!A:B,2,0),"Outros")</f>
        <v>Municípios</v>
      </c>
      <c r="L7547" s="2">
        <f t="shared" si="352"/>
        <v>2019</v>
      </c>
      <c r="M7547">
        <f t="shared" si="353"/>
        <v>27</v>
      </c>
    </row>
    <row r="7548" spans="1:13" x14ac:dyDescent="0.35">
      <c r="A7548" t="s">
        <v>150</v>
      </c>
      <c r="B7548">
        <v>505309939</v>
      </c>
      <c r="C7548">
        <v>169840</v>
      </c>
      <c r="D7548" t="s">
        <v>6471</v>
      </c>
      <c r="E7548" s="1">
        <v>43648.483668981484</v>
      </c>
      <c r="F7548">
        <v>13</v>
      </c>
      <c r="G7548" t="s">
        <v>1358</v>
      </c>
      <c r="H7548">
        <v>360</v>
      </c>
      <c r="I7548" s="1">
        <v>43656.6875</v>
      </c>
      <c r="J7548" s="2">
        <f t="shared" si="351"/>
        <v>1</v>
      </c>
      <c r="K7548" s="2" t="str">
        <f>IFERROR(VLOOKUP(A7548,Aux!A:B,2,0),"Outros")</f>
        <v>Municípios</v>
      </c>
      <c r="L7548" s="2">
        <f t="shared" si="352"/>
        <v>2019</v>
      </c>
      <c r="M7548">
        <f t="shared" si="353"/>
        <v>27</v>
      </c>
    </row>
    <row r="7549" spans="1:13" x14ac:dyDescent="0.35">
      <c r="A7549" t="s">
        <v>157</v>
      </c>
      <c r="B7549">
        <v>500122237</v>
      </c>
      <c r="C7549">
        <v>169843</v>
      </c>
      <c r="D7549" t="s">
        <v>5924</v>
      </c>
      <c r="E7549" s="1">
        <v>43648.494317129633</v>
      </c>
      <c r="F7549">
        <v>1</v>
      </c>
      <c r="G7549" t="s">
        <v>4733</v>
      </c>
      <c r="H7549">
        <v>360</v>
      </c>
      <c r="I7549" s="1">
        <v>43650.999305555553</v>
      </c>
      <c r="J7549" s="2">
        <f t="shared" si="351"/>
        <v>1</v>
      </c>
      <c r="K7549" s="2" t="str">
        <f>IFERROR(VLOOKUP(A7549,Aux!A:B,2,0),"Outros")</f>
        <v>Outros</v>
      </c>
      <c r="L7549" s="2">
        <f t="shared" si="352"/>
        <v>2019</v>
      </c>
      <c r="M7549">
        <f t="shared" si="353"/>
        <v>27</v>
      </c>
    </row>
    <row r="7550" spans="1:13" x14ac:dyDescent="0.35">
      <c r="A7550" t="s">
        <v>150</v>
      </c>
      <c r="B7550">
        <v>505309939</v>
      </c>
      <c r="C7550">
        <v>169844</v>
      </c>
      <c r="D7550" t="s">
        <v>6237</v>
      </c>
      <c r="E7550" s="1">
        <v>43648.49590277778</v>
      </c>
      <c r="F7550">
        <v>1</v>
      </c>
      <c r="G7550" t="s">
        <v>152</v>
      </c>
      <c r="H7550">
        <v>360</v>
      </c>
      <c r="I7550" s="1">
        <v>43655.6875</v>
      </c>
      <c r="J7550" s="2">
        <f t="shared" si="351"/>
        <v>1</v>
      </c>
      <c r="K7550" s="2" t="str">
        <f>IFERROR(VLOOKUP(A7550,Aux!A:B,2,0),"Outros")</f>
        <v>Municípios</v>
      </c>
      <c r="L7550" s="2">
        <f t="shared" si="352"/>
        <v>2019</v>
      </c>
      <c r="M7550">
        <f t="shared" si="353"/>
        <v>27</v>
      </c>
    </row>
    <row r="7551" spans="1:13" x14ac:dyDescent="0.35">
      <c r="A7551" t="s">
        <v>12</v>
      </c>
      <c r="B7551">
        <v>508481287</v>
      </c>
      <c r="C7551">
        <v>169845</v>
      </c>
      <c r="D7551" t="s">
        <v>6472</v>
      </c>
      <c r="E7551" s="1">
        <v>43648.496898148151</v>
      </c>
      <c r="F7551">
        <v>3</v>
      </c>
      <c r="G7551" t="s">
        <v>14</v>
      </c>
      <c r="H7551">
        <v>340</v>
      </c>
      <c r="I7551" s="1">
        <v>43657.708333333336</v>
      </c>
      <c r="J7551" s="2">
        <f t="shared" si="351"/>
        <v>1</v>
      </c>
      <c r="K7551" s="2" t="str">
        <f>IFERROR(VLOOKUP(A7551,Aux!A:B,2,0),"Outros")</f>
        <v>Hospitais</v>
      </c>
      <c r="L7551" s="2">
        <f t="shared" si="352"/>
        <v>2019</v>
      </c>
      <c r="M7551">
        <f t="shared" si="353"/>
        <v>27</v>
      </c>
    </row>
    <row r="7552" spans="1:13" x14ac:dyDescent="0.35">
      <c r="A7552" t="s">
        <v>41</v>
      </c>
      <c r="B7552">
        <v>500192855</v>
      </c>
      <c r="C7552">
        <v>169847</v>
      </c>
      <c r="D7552" t="s">
        <v>6639</v>
      </c>
      <c r="E7552" s="1">
        <v>43648.503622685188</v>
      </c>
      <c r="F7552">
        <v>13</v>
      </c>
      <c r="G7552" t="s">
        <v>259</v>
      </c>
      <c r="H7552">
        <v>360</v>
      </c>
      <c r="I7552" s="1">
        <v>43680.999305555553</v>
      </c>
      <c r="J7552" s="2">
        <f t="shared" si="351"/>
        <v>1</v>
      </c>
      <c r="K7552" s="2" t="str">
        <f>IFERROR(VLOOKUP(A7552,Aux!A:B,2,0),"Outros")</f>
        <v>Transportes</v>
      </c>
      <c r="L7552" s="2">
        <f t="shared" si="352"/>
        <v>2019</v>
      </c>
      <c r="M7552">
        <f t="shared" si="353"/>
        <v>27</v>
      </c>
    </row>
    <row r="7553" spans="1:13" x14ac:dyDescent="0.35">
      <c r="A7553" t="s">
        <v>18</v>
      </c>
      <c r="B7553">
        <v>502177080</v>
      </c>
      <c r="C7553">
        <v>169848</v>
      </c>
      <c r="D7553" t="s">
        <v>6238</v>
      </c>
      <c r="E7553" s="1">
        <v>43648.504548611112</v>
      </c>
      <c r="F7553">
        <v>13</v>
      </c>
      <c r="G7553" t="s">
        <v>750</v>
      </c>
      <c r="H7553">
        <v>360</v>
      </c>
      <c r="I7553" s="1">
        <v>43654.708333333336</v>
      </c>
      <c r="J7553" s="2">
        <f t="shared" si="351"/>
        <v>1</v>
      </c>
      <c r="K7553" s="2" t="str">
        <f>IFERROR(VLOOKUP(A7553,Aux!A:B,2,0),"Outros")</f>
        <v>Municípios</v>
      </c>
      <c r="L7553" s="2">
        <f t="shared" si="352"/>
        <v>2019</v>
      </c>
      <c r="M7553">
        <f t="shared" si="353"/>
        <v>27</v>
      </c>
    </row>
    <row r="7554" spans="1:13" x14ac:dyDescent="0.35">
      <c r="A7554" t="s">
        <v>140</v>
      </c>
      <c r="B7554">
        <v>506614913</v>
      </c>
      <c r="C7554">
        <v>169850</v>
      </c>
      <c r="D7554" t="s">
        <v>6640</v>
      </c>
      <c r="E7554" s="1">
        <v>43648.505706018521</v>
      </c>
      <c r="F7554">
        <v>13</v>
      </c>
      <c r="G7554" t="s">
        <v>2396</v>
      </c>
      <c r="H7554">
        <v>340</v>
      </c>
      <c r="I7554" s="1">
        <v>43657.999305555553</v>
      </c>
      <c r="J7554" s="2">
        <f t="shared" ref="J7554:J7617" si="354">IF(C7554=C7553,"",1)</f>
        <v>1</v>
      </c>
      <c r="K7554" s="2" t="str">
        <f>IFERROR(VLOOKUP(A7554,Aux!A:B,2,0),"Outros")</f>
        <v>Municípios</v>
      </c>
      <c r="L7554" s="2">
        <f t="shared" ref="L7554:L7617" si="355">YEAR(E7554)</f>
        <v>2019</v>
      </c>
      <c r="M7554">
        <f t="shared" ref="M7554:M7617" si="356">WEEKNUM(E7554)</f>
        <v>27</v>
      </c>
    </row>
    <row r="7555" spans="1:13" x14ac:dyDescent="0.35">
      <c r="A7555" t="s">
        <v>143</v>
      </c>
      <c r="B7555">
        <v>506801969</v>
      </c>
      <c r="C7555">
        <v>169852</v>
      </c>
      <c r="D7555" t="s">
        <v>6431</v>
      </c>
      <c r="E7555" s="1">
        <v>43648.512858796297</v>
      </c>
      <c r="F7555">
        <v>13</v>
      </c>
      <c r="G7555" t="s">
        <v>1117</v>
      </c>
      <c r="H7555">
        <v>360</v>
      </c>
      <c r="I7555" s="1">
        <v>43654.708333333336</v>
      </c>
      <c r="J7555" s="2">
        <f t="shared" si="354"/>
        <v>1</v>
      </c>
      <c r="K7555" s="2" t="str">
        <f>IFERROR(VLOOKUP(A7555,Aux!A:B,2,0),"Outros")</f>
        <v>Municípios</v>
      </c>
      <c r="L7555" s="2">
        <f t="shared" si="355"/>
        <v>2019</v>
      </c>
      <c r="M7555">
        <f t="shared" si="356"/>
        <v>27</v>
      </c>
    </row>
    <row r="7556" spans="1:13" x14ac:dyDescent="0.35">
      <c r="A7556" t="s">
        <v>150</v>
      </c>
      <c r="B7556">
        <v>505309939</v>
      </c>
      <c r="C7556">
        <v>169853</v>
      </c>
      <c r="D7556" t="s">
        <v>6239</v>
      </c>
      <c r="E7556" s="1">
        <v>43648.515567129631</v>
      </c>
      <c r="F7556">
        <v>1</v>
      </c>
      <c r="G7556" t="s">
        <v>152</v>
      </c>
      <c r="H7556">
        <v>360</v>
      </c>
      <c r="I7556" s="1">
        <v>43655.6875</v>
      </c>
      <c r="J7556" s="2">
        <f t="shared" si="354"/>
        <v>1</v>
      </c>
      <c r="K7556" s="2" t="str">
        <f>IFERROR(VLOOKUP(A7556,Aux!A:B,2,0),"Outros")</f>
        <v>Municípios</v>
      </c>
      <c r="L7556" s="2">
        <f t="shared" si="355"/>
        <v>2019</v>
      </c>
      <c r="M7556">
        <f t="shared" si="356"/>
        <v>27</v>
      </c>
    </row>
    <row r="7557" spans="1:13" x14ac:dyDescent="0.35">
      <c r="A7557" t="s">
        <v>150</v>
      </c>
      <c r="B7557">
        <v>505309939</v>
      </c>
      <c r="C7557">
        <v>169854</v>
      </c>
      <c r="D7557" t="s">
        <v>6641</v>
      </c>
      <c r="E7557" s="1">
        <v>43648.524664351855</v>
      </c>
      <c r="F7557">
        <v>1</v>
      </c>
      <c r="G7557" t="s">
        <v>1358</v>
      </c>
      <c r="H7557">
        <v>360</v>
      </c>
      <c r="I7557" s="1">
        <v>43655.6875</v>
      </c>
      <c r="J7557" s="2">
        <f t="shared" si="354"/>
        <v>1</v>
      </c>
      <c r="K7557" s="2" t="str">
        <f>IFERROR(VLOOKUP(A7557,Aux!A:B,2,0),"Outros")</f>
        <v>Municípios</v>
      </c>
      <c r="L7557" s="2">
        <f t="shared" si="355"/>
        <v>2019</v>
      </c>
      <c r="M7557">
        <f t="shared" si="356"/>
        <v>27</v>
      </c>
    </row>
    <row r="7558" spans="1:13" x14ac:dyDescent="0.35">
      <c r="A7558" t="s">
        <v>853</v>
      </c>
      <c r="B7558">
        <v>506826961</v>
      </c>
      <c r="C7558">
        <v>169855</v>
      </c>
      <c r="E7558" s="1">
        <v>43648.529236111113</v>
      </c>
      <c r="F7558">
        <v>3</v>
      </c>
      <c r="H7558">
        <v>5</v>
      </c>
      <c r="I7558" s="1">
        <v>43675.999305555553</v>
      </c>
      <c r="J7558" s="2">
        <f t="shared" si="354"/>
        <v>1</v>
      </c>
      <c r="K7558" s="2" t="str">
        <f>IFERROR(VLOOKUP(A7558,Aux!A:B,2,0),"Outros")</f>
        <v>Municípios</v>
      </c>
      <c r="L7558" s="2">
        <f t="shared" si="355"/>
        <v>2019</v>
      </c>
      <c r="M7558">
        <f t="shared" si="356"/>
        <v>27</v>
      </c>
    </row>
    <row r="7559" spans="1:13" x14ac:dyDescent="0.35">
      <c r="A7559" t="s">
        <v>157</v>
      </c>
      <c r="B7559">
        <v>500122237</v>
      </c>
      <c r="C7559">
        <v>169856</v>
      </c>
      <c r="D7559" t="s">
        <v>6642</v>
      </c>
      <c r="E7559" s="1">
        <v>43648.537210648145</v>
      </c>
      <c r="F7559">
        <v>3</v>
      </c>
      <c r="G7559" t="s">
        <v>33</v>
      </c>
      <c r="H7559">
        <v>340</v>
      </c>
      <c r="I7559" s="1">
        <v>43672.999305555553</v>
      </c>
      <c r="J7559" s="2">
        <f t="shared" si="354"/>
        <v>1</v>
      </c>
      <c r="K7559" s="2" t="str">
        <f>IFERROR(VLOOKUP(A7559,Aux!A:B,2,0),"Outros")</f>
        <v>Outros</v>
      </c>
      <c r="L7559" s="2">
        <f t="shared" si="355"/>
        <v>2019</v>
      </c>
      <c r="M7559">
        <f t="shared" si="356"/>
        <v>27</v>
      </c>
    </row>
    <row r="7560" spans="1:13" x14ac:dyDescent="0.35">
      <c r="A7560" t="s">
        <v>150</v>
      </c>
      <c r="B7560">
        <v>505309939</v>
      </c>
      <c r="C7560">
        <v>169857</v>
      </c>
      <c r="D7560" t="s">
        <v>6240</v>
      </c>
      <c r="E7560" s="1">
        <v>43648.537754629629</v>
      </c>
      <c r="F7560">
        <v>1</v>
      </c>
      <c r="G7560" t="s">
        <v>152</v>
      </c>
      <c r="H7560">
        <v>360</v>
      </c>
      <c r="I7560" s="1">
        <v>43672.6875</v>
      </c>
      <c r="J7560" s="2">
        <f t="shared" si="354"/>
        <v>1</v>
      </c>
      <c r="K7560" s="2" t="str">
        <f>IFERROR(VLOOKUP(A7560,Aux!A:B,2,0),"Outros")</f>
        <v>Municípios</v>
      </c>
      <c r="L7560" s="2">
        <f t="shared" si="355"/>
        <v>2019</v>
      </c>
      <c r="M7560">
        <f t="shared" si="356"/>
        <v>27</v>
      </c>
    </row>
    <row r="7561" spans="1:13" x14ac:dyDescent="0.35">
      <c r="A7561" t="s">
        <v>71</v>
      </c>
      <c r="B7561">
        <v>500051054</v>
      </c>
      <c r="C7561">
        <v>169858</v>
      </c>
      <c r="D7561" t="s">
        <v>6517</v>
      </c>
      <c r="E7561" s="1">
        <v>43648.566701388889</v>
      </c>
      <c r="F7561">
        <v>13</v>
      </c>
      <c r="G7561" t="s">
        <v>202</v>
      </c>
      <c r="H7561">
        <v>360</v>
      </c>
      <c r="I7561" s="1">
        <v>43655.791666666664</v>
      </c>
      <c r="J7561" s="2">
        <f t="shared" si="354"/>
        <v>1</v>
      </c>
      <c r="K7561" s="2" t="str">
        <f>IFERROR(VLOOKUP(A7561,Aux!A:B,2,0),"Outros")</f>
        <v>Municípios</v>
      </c>
      <c r="L7561" s="2">
        <f t="shared" si="355"/>
        <v>2019</v>
      </c>
      <c r="M7561">
        <f t="shared" si="356"/>
        <v>27</v>
      </c>
    </row>
    <row r="7562" spans="1:13" x14ac:dyDescent="0.35">
      <c r="A7562" t="s">
        <v>150</v>
      </c>
      <c r="B7562">
        <v>505309939</v>
      </c>
      <c r="C7562">
        <v>169859</v>
      </c>
      <c r="D7562" t="s">
        <v>6518</v>
      </c>
      <c r="E7562" s="1">
        <v>43648.577164351853</v>
      </c>
      <c r="F7562">
        <v>1</v>
      </c>
      <c r="G7562" t="s">
        <v>152</v>
      </c>
      <c r="H7562">
        <v>360</v>
      </c>
      <c r="I7562" s="1">
        <v>43655.6875</v>
      </c>
      <c r="J7562" s="2">
        <f t="shared" si="354"/>
        <v>1</v>
      </c>
      <c r="K7562" s="2" t="str">
        <f>IFERROR(VLOOKUP(A7562,Aux!A:B,2,0),"Outros")</f>
        <v>Municípios</v>
      </c>
      <c r="L7562" s="2">
        <f t="shared" si="355"/>
        <v>2019</v>
      </c>
      <c r="M7562">
        <f t="shared" si="356"/>
        <v>27</v>
      </c>
    </row>
    <row r="7563" spans="1:13" x14ac:dyDescent="0.35">
      <c r="A7563" t="s">
        <v>133</v>
      </c>
      <c r="B7563">
        <v>503539473</v>
      </c>
      <c r="C7563">
        <v>169860</v>
      </c>
      <c r="D7563" t="s">
        <v>6048</v>
      </c>
      <c r="E7563" s="1">
        <v>43648.579942129632</v>
      </c>
      <c r="F7563">
        <v>3</v>
      </c>
      <c r="G7563" t="s">
        <v>194</v>
      </c>
      <c r="H7563">
        <v>360</v>
      </c>
      <c r="I7563" s="1">
        <v>43750.999305555553</v>
      </c>
      <c r="J7563" s="2">
        <f t="shared" si="354"/>
        <v>1</v>
      </c>
      <c r="K7563" s="2" t="str">
        <f>IFERROR(VLOOKUP(A7563,Aux!A:B,2,0),"Outros")</f>
        <v>Municípios</v>
      </c>
      <c r="L7563" s="2">
        <f t="shared" si="355"/>
        <v>2019</v>
      </c>
      <c r="M7563">
        <f t="shared" si="356"/>
        <v>27</v>
      </c>
    </row>
    <row r="7564" spans="1:13" x14ac:dyDescent="0.35">
      <c r="A7564" t="s">
        <v>71</v>
      </c>
      <c r="B7564">
        <v>500051054</v>
      </c>
      <c r="C7564">
        <v>169861</v>
      </c>
      <c r="D7564" t="s">
        <v>6339</v>
      </c>
      <c r="E7564" s="1">
        <v>43648.593159722222</v>
      </c>
      <c r="F7564">
        <v>1</v>
      </c>
      <c r="G7564" t="s">
        <v>202</v>
      </c>
      <c r="H7564">
        <v>340</v>
      </c>
      <c r="I7564" s="1">
        <v>43649.791666666664</v>
      </c>
      <c r="J7564" s="2">
        <f t="shared" si="354"/>
        <v>1</v>
      </c>
      <c r="K7564" s="2" t="str">
        <f>IFERROR(VLOOKUP(A7564,Aux!A:B,2,0),"Outros")</f>
        <v>Municípios</v>
      </c>
      <c r="L7564" s="2">
        <f t="shared" si="355"/>
        <v>2019</v>
      </c>
      <c r="M7564">
        <f t="shared" si="356"/>
        <v>27</v>
      </c>
    </row>
    <row r="7565" spans="1:13" x14ac:dyDescent="0.35">
      <c r="A7565" t="s">
        <v>92</v>
      </c>
      <c r="B7565">
        <v>506037258</v>
      </c>
      <c r="C7565">
        <v>169862</v>
      </c>
      <c r="D7565" t="s">
        <v>6519</v>
      </c>
      <c r="E7565" s="1">
        <v>43648.595775462964</v>
      </c>
      <c r="F7565">
        <v>1</v>
      </c>
      <c r="G7565" t="s">
        <v>6520</v>
      </c>
      <c r="H7565">
        <v>400</v>
      </c>
      <c r="J7565" s="2">
        <f t="shared" si="354"/>
        <v>1</v>
      </c>
      <c r="K7565" s="2" t="str">
        <f>IFERROR(VLOOKUP(A7565,Aux!A:B,2,0),"Outros")</f>
        <v>Municípios</v>
      </c>
      <c r="L7565" s="2">
        <f t="shared" si="355"/>
        <v>2019</v>
      </c>
      <c r="M7565">
        <f t="shared" si="356"/>
        <v>27</v>
      </c>
    </row>
    <row r="7566" spans="1:13" x14ac:dyDescent="0.35">
      <c r="A7566" t="s">
        <v>143</v>
      </c>
      <c r="B7566">
        <v>506801969</v>
      </c>
      <c r="C7566">
        <v>169863</v>
      </c>
      <c r="D7566" t="s">
        <v>6049</v>
      </c>
      <c r="E7566" s="1">
        <v>43648.598587962966</v>
      </c>
      <c r="F7566">
        <v>1</v>
      </c>
      <c r="G7566" t="s">
        <v>145</v>
      </c>
      <c r="H7566">
        <v>360</v>
      </c>
      <c r="I7566" s="1">
        <v>43654.708333333336</v>
      </c>
      <c r="J7566" s="2">
        <f t="shared" si="354"/>
        <v>1</v>
      </c>
      <c r="K7566" s="2" t="str">
        <f>IFERROR(VLOOKUP(A7566,Aux!A:B,2,0),"Outros")</f>
        <v>Municípios</v>
      </c>
      <c r="L7566" s="2">
        <f t="shared" si="355"/>
        <v>2019</v>
      </c>
      <c r="M7566">
        <f t="shared" si="356"/>
        <v>27</v>
      </c>
    </row>
    <row r="7567" spans="1:13" x14ac:dyDescent="0.35">
      <c r="A7567" t="s">
        <v>122</v>
      </c>
      <c r="B7567">
        <v>506173968</v>
      </c>
      <c r="C7567">
        <v>169864</v>
      </c>
      <c r="D7567" t="s">
        <v>6373</v>
      </c>
      <c r="E7567" s="1">
        <v>43648.601666666669</v>
      </c>
      <c r="F7567">
        <v>3</v>
      </c>
      <c r="G7567" t="s">
        <v>597</v>
      </c>
      <c r="H7567">
        <v>5</v>
      </c>
      <c r="I7567" s="1">
        <v>43682.708333333336</v>
      </c>
      <c r="J7567" s="2">
        <f t="shared" si="354"/>
        <v>1</v>
      </c>
      <c r="K7567" s="2" t="str">
        <f>IFERROR(VLOOKUP(A7567,Aux!A:B,2,0),"Outros")</f>
        <v>Municípios</v>
      </c>
      <c r="L7567" s="2">
        <f t="shared" si="355"/>
        <v>2019</v>
      </c>
      <c r="M7567">
        <f t="shared" si="356"/>
        <v>27</v>
      </c>
    </row>
    <row r="7568" spans="1:13" x14ac:dyDescent="0.35">
      <c r="A7568" t="s">
        <v>150</v>
      </c>
      <c r="B7568">
        <v>505309939</v>
      </c>
      <c r="C7568">
        <v>169865</v>
      </c>
      <c r="D7568" t="s">
        <v>6050</v>
      </c>
      <c r="E7568" s="1">
        <v>43648.601956018516</v>
      </c>
      <c r="F7568">
        <v>1</v>
      </c>
      <c r="G7568" t="s">
        <v>152</v>
      </c>
      <c r="H7568">
        <v>360</v>
      </c>
      <c r="I7568" s="1">
        <v>43655.6875</v>
      </c>
      <c r="J7568" s="2">
        <f t="shared" si="354"/>
        <v>1</v>
      </c>
      <c r="K7568" s="2" t="str">
        <f>IFERROR(VLOOKUP(A7568,Aux!A:B,2,0),"Outros")</f>
        <v>Municípios</v>
      </c>
      <c r="L7568" s="2">
        <f t="shared" si="355"/>
        <v>2019</v>
      </c>
      <c r="M7568">
        <f t="shared" si="356"/>
        <v>27</v>
      </c>
    </row>
    <row r="7569" spans="1:13" x14ac:dyDescent="0.35">
      <c r="A7569" t="s">
        <v>92</v>
      </c>
      <c r="B7569">
        <v>506037258</v>
      </c>
      <c r="C7569">
        <v>169866</v>
      </c>
      <c r="D7569" t="s">
        <v>6374</v>
      </c>
      <c r="E7569" s="1">
        <v>43648.603437500002</v>
      </c>
      <c r="F7569">
        <v>13</v>
      </c>
      <c r="G7569" t="s">
        <v>6375</v>
      </c>
      <c r="H7569">
        <v>340</v>
      </c>
      <c r="I7569" s="1">
        <v>43654.708333333336</v>
      </c>
      <c r="J7569" s="2">
        <f t="shared" si="354"/>
        <v>1</v>
      </c>
      <c r="K7569" s="2" t="str">
        <f>IFERROR(VLOOKUP(A7569,Aux!A:B,2,0),"Outros")</f>
        <v>Municípios</v>
      </c>
      <c r="L7569" s="2">
        <f t="shared" si="355"/>
        <v>2019</v>
      </c>
      <c r="M7569">
        <f t="shared" si="356"/>
        <v>27</v>
      </c>
    </row>
    <row r="7570" spans="1:13" x14ac:dyDescent="0.35">
      <c r="A7570" t="s">
        <v>275</v>
      </c>
      <c r="B7570">
        <v>505187531</v>
      </c>
      <c r="C7570">
        <v>169867</v>
      </c>
      <c r="D7570" t="s">
        <v>6432</v>
      </c>
      <c r="E7570" s="1">
        <v>43648.608182870368</v>
      </c>
      <c r="F7570">
        <v>1</v>
      </c>
      <c r="G7570" t="s">
        <v>277</v>
      </c>
      <c r="H7570">
        <v>5</v>
      </c>
      <c r="I7570" s="1">
        <v>43654.999305555553</v>
      </c>
      <c r="J7570" s="2">
        <f t="shared" si="354"/>
        <v>1</v>
      </c>
      <c r="K7570" s="2" t="str">
        <f>IFERROR(VLOOKUP(A7570,Aux!A:B,2,0),"Outros")</f>
        <v>Municípios</v>
      </c>
      <c r="L7570" s="2">
        <f t="shared" si="355"/>
        <v>2019</v>
      </c>
      <c r="M7570">
        <f t="shared" si="356"/>
        <v>27</v>
      </c>
    </row>
    <row r="7571" spans="1:13" x14ac:dyDescent="0.35">
      <c r="A7571" t="s">
        <v>692</v>
      </c>
      <c r="B7571">
        <v>506812782</v>
      </c>
      <c r="C7571">
        <v>169868</v>
      </c>
      <c r="D7571" t="s">
        <v>6051</v>
      </c>
      <c r="E7571" s="1">
        <v>43648.611342592594</v>
      </c>
      <c r="F7571">
        <v>1</v>
      </c>
      <c r="G7571" t="s">
        <v>23</v>
      </c>
      <c r="H7571">
        <v>400</v>
      </c>
      <c r="J7571" s="2">
        <f t="shared" si="354"/>
        <v>1</v>
      </c>
      <c r="K7571" s="2" t="str">
        <f>IFERROR(VLOOKUP(A7571,Aux!A:B,2,0),"Outros")</f>
        <v>Municípios</v>
      </c>
      <c r="L7571" s="2">
        <f t="shared" si="355"/>
        <v>2019</v>
      </c>
      <c r="M7571">
        <f t="shared" si="356"/>
        <v>27</v>
      </c>
    </row>
    <row r="7572" spans="1:13" x14ac:dyDescent="0.35">
      <c r="A7572" t="s">
        <v>18</v>
      </c>
      <c r="B7572">
        <v>502177080</v>
      </c>
      <c r="C7572">
        <v>169869</v>
      </c>
      <c r="D7572" t="s">
        <v>6132</v>
      </c>
      <c r="E7572" s="1">
        <v>43648.615682870368</v>
      </c>
      <c r="F7572">
        <v>13</v>
      </c>
      <c r="G7572" t="s">
        <v>750</v>
      </c>
      <c r="H7572">
        <v>340</v>
      </c>
      <c r="I7572" s="1">
        <v>43655.708333333336</v>
      </c>
      <c r="J7572" s="2">
        <f t="shared" si="354"/>
        <v>1</v>
      </c>
      <c r="K7572" s="2" t="str">
        <f>IFERROR(VLOOKUP(A7572,Aux!A:B,2,0),"Outros")</f>
        <v>Municípios</v>
      </c>
      <c r="L7572" s="2">
        <f t="shared" si="355"/>
        <v>2019</v>
      </c>
      <c r="M7572">
        <f t="shared" si="356"/>
        <v>27</v>
      </c>
    </row>
    <row r="7573" spans="1:13" x14ac:dyDescent="0.35">
      <c r="A7573" t="s">
        <v>336</v>
      </c>
      <c r="B7573">
        <v>505170876</v>
      </c>
      <c r="C7573">
        <v>169870</v>
      </c>
      <c r="D7573" t="s">
        <v>6133</v>
      </c>
      <c r="E7573" s="1">
        <v>43648.616412037038</v>
      </c>
      <c r="F7573">
        <v>1</v>
      </c>
      <c r="G7573" t="s">
        <v>831</v>
      </c>
      <c r="H7573">
        <v>360</v>
      </c>
      <c r="I7573" s="1">
        <v>43654.708333333336</v>
      </c>
      <c r="J7573" s="2">
        <f t="shared" si="354"/>
        <v>1</v>
      </c>
      <c r="K7573" s="2" t="str">
        <f>IFERROR(VLOOKUP(A7573,Aux!A:B,2,0),"Outros")</f>
        <v>Municípios</v>
      </c>
      <c r="L7573" s="2">
        <f t="shared" si="355"/>
        <v>2019</v>
      </c>
      <c r="M7573">
        <f t="shared" si="356"/>
        <v>27</v>
      </c>
    </row>
    <row r="7574" spans="1:13" x14ac:dyDescent="0.35">
      <c r="A7574" t="s">
        <v>150</v>
      </c>
      <c r="B7574">
        <v>505309939</v>
      </c>
      <c r="C7574">
        <v>169871</v>
      </c>
      <c r="D7574" t="s">
        <v>6473</v>
      </c>
      <c r="E7574" s="1">
        <v>43648.618067129632</v>
      </c>
      <c r="F7574">
        <v>1</v>
      </c>
      <c r="G7574" t="s">
        <v>152</v>
      </c>
      <c r="H7574">
        <v>360</v>
      </c>
      <c r="I7574" s="1">
        <v>43655.6875</v>
      </c>
      <c r="J7574" s="2">
        <f t="shared" si="354"/>
        <v>1</v>
      </c>
      <c r="K7574" s="2" t="str">
        <f>IFERROR(VLOOKUP(A7574,Aux!A:B,2,0),"Outros")</f>
        <v>Municípios</v>
      </c>
      <c r="L7574" s="2">
        <f t="shared" si="355"/>
        <v>2019</v>
      </c>
      <c r="M7574">
        <f t="shared" si="356"/>
        <v>27</v>
      </c>
    </row>
    <row r="7575" spans="1:13" x14ac:dyDescent="0.35">
      <c r="A7575" t="s">
        <v>251</v>
      </c>
      <c r="B7575">
        <v>508069645</v>
      </c>
      <c r="C7575">
        <v>169872</v>
      </c>
      <c r="D7575" t="s">
        <v>6376</v>
      </c>
      <c r="E7575" s="1">
        <v>43648.618379629632</v>
      </c>
      <c r="F7575">
        <v>1</v>
      </c>
      <c r="G7575" t="s">
        <v>175</v>
      </c>
      <c r="H7575">
        <v>360</v>
      </c>
      <c r="I7575" s="1">
        <v>43662.708333333336</v>
      </c>
      <c r="J7575" s="2">
        <f t="shared" si="354"/>
        <v>1</v>
      </c>
      <c r="K7575" s="2" t="str">
        <f>IFERROR(VLOOKUP(A7575,Aux!A:B,2,0),"Outros")</f>
        <v>Escolas</v>
      </c>
      <c r="L7575" s="2">
        <f t="shared" si="355"/>
        <v>2019</v>
      </c>
      <c r="M7575">
        <f t="shared" si="356"/>
        <v>27</v>
      </c>
    </row>
    <row r="7576" spans="1:13" x14ac:dyDescent="0.35">
      <c r="A7576" t="s">
        <v>2686</v>
      </c>
      <c r="B7576">
        <v>503956546</v>
      </c>
      <c r="C7576">
        <v>169873</v>
      </c>
      <c r="D7576" t="s">
        <v>6521</v>
      </c>
      <c r="E7576" s="1">
        <v>43648.627754629626</v>
      </c>
      <c r="F7576">
        <v>1</v>
      </c>
      <c r="G7576" t="s">
        <v>2688</v>
      </c>
      <c r="H7576">
        <v>360</v>
      </c>
      <c r="I7576" s="1">
        <v>43658.999305555553</v>
      </c>
      <c r="J7576" s="2">
        <f t="shared" si="354"/>
        <v>1</v>
      </c>
      <c r="K7576" s="2" t="str">
        <f>IFERROR(VLOOKUP(A7576,Aux!A:B,2,0),"Outros")</f>
        <v>Municípios</v>
      </c>
      <c r="L7576" s="2">
        <f t="shared" si="355"/>
        <v>2019</v>
      </c>
      <c r="M7576">
        <f t="shared" si="356"/>
        <v>27</v>
      </c>
    </row>
    <row r="7577" spans="1:13" x14ac:dyDescent="0.35">
      <c r="A7577" t="s">
        <v>48</v>
      </c>
      <c r="B7577">
        <v>503035416</v>
      </c>
      <c r="C7577">
        <v>169874</v>
      </c>
      <c r="D7577" t="s">
        <v>6241</v>
      </c>
      <c r="E7577" s="1">
        <v>43648.628993055558</v>
      </c>
      <c r="F7577">
        <v>1</v>
      </c>
      <c r="G7577" t="s">
        <v>33</v>
      </c>
      <c r="H7577">
        <v>340</v>
      </c>
      <c r="I7577" s="1">
        <v>43651.708333333336</v>
      </c>
      <c r="J7577" s="2">
        <f t="shared" si="354"/>
        <v>1</v>
      </c>
      <c r="K7577" s="2" t="str">
        <f>IFERROR(VLOOKUP(A7577,Aux!A:B,2,0),"Outros")</f>
        <v>Hospitais</v>
      </c>
      <c r="L7577" s="2">
        <f t="shared" si="355"/>
        <v>2019</v>
      </c>
      <c r="M7577">
        <f t="shared" si="356"/>
        <v>27</v>
      </c>
    </row>
    <row r="7578" spans="1:13" x14ac:dyDescent="0.35">
      <c r="A7578" t="s">
        <v>692</v>
      </c>
      <c r="B7578">
        <v>506812782</v>
      </c>
      <c r="C7578">
        <v>169875</v>
      </c>
      <c r="E7578" s="1">
        <v>43648.631643518522</v>
      </c>
      <c r="F7578">
        <v>6</v>
      </c>
      <c r="G7578" t="s">
        <v>33</v>
      </c>
      <c r="H7578">
        <v>400</v>
      </c>
      <c r="J7578" s="2">
        <f t="shared" si="354"/>
        <v>1</v>
      </c>
      <c r="K7578" s="2" t="str">
        <f>IFERROR(VLOOKUP(A7578,Aux!A:B,2,0),"Outros")</f>
        <v>Municípios</v>
      </c>
      <c r="L7578" s="2">
        <f t="shared" si="355"/>
        <v>2019</v>
      </c>
      <c r="M7578">
        <f t="shared" si="356"/>
        <v>27</v>
      </c>
    </row>
    <row r="7579" spans="1:13" x14ac:dyDescent="0.35">
      <c r="A7579" t="s">
        <v>1080</v>
      </c>
      <c r="B7579">
        <v>506849635</v>
      </c>
      <c r="C7579">
        <v>169876</v>
      </c>
      <c r="D7579" t="s">
        <v>6474</v>
      </c>
      <c r="E7579" s="1">
        <v>43648.634791666664</v>
      </c>
      <c r="F7579">
        <v>13</v>
      </c>
      <c r="G7579" t="s">
        <v>6475</v>
      </c>
      <c r="H7579">
        <v>340</v>
      </c>
      <c r="I7579" s="1">
        <v>43654.999305555553</v>
      </c>
      <c r="J7579" s="2">
        <f t="shared" si="354"/>
        <v>1</v>
      </c>
      <c r="K7579" s="2" t="str">
        <f>IFERROR(VLOOKUP(A7579,Aux!A:B,2,0),"Outros")</f>
        <v>Municípios</v>
      </c>
      <c r="L7579" s="2">
        <f t="shared" si="355"/>
        <v>2019</v>
      </c>
      <c r="M7579">
        <f t="shared" si="356"/>
        <v>27</v>
      </c>
    </row>
    <row r="7580" spans="1:13" x14ac:dyDescent="0.35">
      <c r="A7580" t="s">
        <v>92</v>
      </c>
      <c r="B7580">
        <v>506037258</v>
      </c>
      <c r="C7580">
        <v>169877</v>
      </c>
      <c r="D7580" t="s">
        <v>6335</v>
      </c>
      <c r="E7580" s="1">
        <v>43648.637013888889</v>
      </c>
      <c r="F7580">
        <v>13</v>
      </c>
      <c r="G7580" t="s">
        <v>476</v>
      </c>
      <c r="H7580">
        <v>340</v>
      </c>
      <c r="I7580" s="1">
        <v>43654.708333333336</v>
      </c>
      <c r="J7580" s="2">
        <f t="shared" si="354"/>
        <v>1</v>
      </c>
      <c r="K7580" s="2" t="str">
        <f>IFERROR(VLOOKUP(A7580,Aux!A:B,2,0),"Outros")</f>
        <v>Municípios</v>
      </c>
      <c r="L7580" s="2">
        <f t="shared" si="355"/>
        <v>2019</v>
      </c>
      <c r="M7580">
        <f t="shared" si="356"/>
        <v>27</v>
      </c>
    </row>
    <row r="7581" spans="1:13" x14ac:dyDescent="0.35">
      <c r="A7581" t="s">
        <v>213</v>
      </c>
      <c r="B7581">
        <v>512012814</v>
      </c>
      <c r="C7581">
        <v>169878</v>
      </c>
      <c r="D7581" t="s">
        <v>4766</v>
      </c>
      <c r="E7581" s="1">
        <v>43648.650648148148</v>
      </c>
      <c r="F7581">
        <v>1</v>
      </c>
      <c r="H7581">
        <v>400</v>
      </c>
      <c r="I7581" s="1">
        <v>43601.999305555553</v>
      </c>
      <c r="J7581" s="2">
        <f t="shared" si="354"/>
        <v>1</v>
      </c>
      <c r="K7581" s="2" t="str">
        <f>IFERROR(VLOOKUP(A7581,Aux!A:B,2,0),"Outros")</f>
        <v>Municípios</v>
      </c>
      <c r="L7581" s="2">
        <f t="shared" si="355"/>
        <v>2019</v>
      </c>
      <c r="M7581">
        <f t="shared" si="356"/>
        <v>27</v>
      </c>
    </row>
    <row r="7582" spans="1:13" x14ac:dyDescent="0.35">
      <c r="A7582" t="s">
        <v>12</v>
      </c>
      <c r="B7582">
        <v>508481287</v>
      </c>
      <c r="C7582">
        <v>169879</v>
      </c>
      <c r="D7582" t="s">
        <v>6433</v>
      </c>
      <c r="E7582" s="1">
        <v>43648.650925925926</v>
      </c>
      <c r="F7582">
        <v>1</v>
      </c>
      <c r="G7582" t="s">
        <v>14</v>
      </c>
      <c r="H7582">
        <v>360</v>
      </c>
      <c r="I7582" s="1">
        <v>43677.708333333336</v>
      </c>
      <c r="J7582" s="2">
        <f t="shared" si="354"/>
        <v>1</v>
      </c>
      <c r="K7582" s="2" t="str">
        <f>IFERROR(VLOOKUP(A7582,Aux!A:B,2,0),"Outros")</f>
        <v>Hospitais</v>
      </c>
      <c r="L7582" s="2">
        <f t="shared" si="355"/>
        <v>2019</v>
      </c>
      <c r="M7582">
        <f t="shared" si="356"/>
        <v>27</v>
      </c>
    </row>
    <row r="7583" spans="1:13" x14ac:dyDescent="0.35">
      <c r="A7583" t="s">
        <v>60</v>
      </c>
      <c r="B7583">
        <v>505456010</v>
      </c>
      <c r="C7583">
        <v>169880</v>
      </c>
      <c r="D7583" t="s">
        <v>6052</v>
      </c>
      <c r="E7583" s="1">
        <v>43648.659687500003</v>
      </c>
      <c r="F7583">
        <v>3</v>
      </c>
      <c r="G7583" t="s">
        <v>62</v>
      </c>
      <c r="H7583">
        <v>360</v>
      </c>
      <c r="I7583" s="1">
        <v>43658.999305555553</v>
      </c>
      <c r="J7583" s="2">
        <f t="shared" si="354"/>
        <v>1</v>
      </c>
      <c r="K7583" s="2" t="str">
        <f>IFERROR(VLOOKUP(A7583,Aux!A:B,2,0),"Outros")</f>
        <v>Municípios</v>
      </c>
      <c r="L7583" s="2">
        <f t="shared" si="355"/>
        <v>2019</v>
      </c>
      <c r="M7583">
        <f t="shared" si="356"/>
        <v>27</v>
      </c>
    </row>
    <row r="7584" spans="1:13" x14ac:dyDescent="0.35">
      <c r="A7584" t="s">
        <v>171</v>
      </c>
      <c r="B7584">
        <v>504293125</v>
      </c>
      <c r="C7584">
        <v>169881</v>
      </c>
      <c r="D7584" t="s">
        <v>6476</v>
      </c>
      <c r="E7584" s="1">
        <v>43648.677025462966</v>
      </c>
      <c r="F7584">
        <v>1</v>
      </c>
      <c r="G7584" t="s">
        <v>173</v>
      </c>
      <c r="H7584">
        <v>5</v>
      </c>
      <c r="I7584" s="1">
        <v>43658.999305555553</v>
      </c>
      <c r="J7584" s="2">
        <f t="shared" si="354"/>
        <v>1</v>
      </c>
      <c r="K7584" s="2" t="str">
        <f>IFERROR(VLOOKUP(A7584,Aux!A:B,2,0),"Outros")</f>
        <v>Municípios</v>
      </c>
      <c r="L7584" s="2">
        <f t="shared" si="355"/>
        <v>2019</v>
      </c>
      <c r="M7584">
        <f t="shared" si="356"/>
        <v>27</v>
      </c>
    </row>
    <row r="7585" spans="1:13" x14ac:dyDescent="0.35">
      <c r="A7585" t="s">
        <v>212</v>
      </c>
      <c r="B7585">
        <v>501208950</v>
      </c>
      <c r="C7585">
        <v>169882</v>
      </c>
      <c r="E7585" s="1">
        <v>43648.678090277775</v>
      </c>
      <c r="F7585">
        <v>13</v>
      </c>
      <c r="G7585" t="s">
        <v>33</v>
      </c>
      <c r="H7585">
        <v>1</v>
      </c>
      <c r="J7585" s="2">
        <f t="shared" si="354"/>
        <v>1</v>
      </c>
      <c r="K7585" s="2" t="str">
        <f>IFERROR(VLOOKUP(A7585,Aux!A:B,2,0),"Outros")</f>
        <v>Portos</v>
      </c>
      <c r="L7585" s="2">
        <f t="shared" si="355"/>
        <v>2019</v>
      </c>
      <c r="M7585">
        <f t="shared" si="356"/>
        <v>27</v>
      </c>
    </row>
    <row r="7586" spans="1:13" x14ac:dyDescent="0.35">
      <c r="A7586" t="s">
        <v>177</v>
      </c>
      <c r="B7586">
        <v>506609553</v>
      </c>
      <c r="C7586">
        <v>169883</v>
      </c>
      <c r="D7586" t="s">
        <v>6134</v>
      </c>
      <c r="E7586" s="1">
        <v>43648.682951388888</v>
      </c>
      <c r="F7586">
        <v>13</v>
      </c>
      <c r="G7586" t="s">
        <v>2898</v>
      </c>
      <c r="H7586">
        <v>360</v>
      </c>
      <c r="I7586" s="1">
        <v>43657.999305555553</v>
      </c>
      <c r="J7586" s="2">
        <f t="shared" si="354"/>
        <v>1</v>
      </c>
      <c r="K7586" s="2" t="str">
        <f>IFERROR(VLOOKUP(A7586,Aux!A:B,2,0),"Outros")</f>
        <v>Municípios</v>
      </c>
      <c r="L7586" s="2">
        <f t="shared" si="355"/>
        <v>2019</v>
      </c>
      <c r="M7586">
        <f t="shared" si="356"/>
        <v>27</v>
      </c>
    </row>
    <row r="7587" spans="1:13" x14ac:dyDescent="0.35">
      <c r="A7587" t="s">
        <v>275</v>
      </c>
      <c r="B7587">
        <v>505187531</v>
      </c>
      <c r="C7587">
        <v>169885</v>
      </c>
      <c r="D7587" t="s">
        <v>6053</v>
      </c>
      <c r="E7587" s="1">
        <v>43648.701284722221</v>
      </c>
      <c r="F7587">
        <v>1</v>
      </c>
      <c r="G7587" t="s">
        <v>277</v>
      </c>
      <c r="H7587">
        <v>360</v>
      </c>
      <c r="I7587" s="1">
        <v>43654.999305555553</v>
      </c>
      <c r="J7587" s="2">
        <f t="shared" si="354"/>
        <v>1</v>
      </c>
      <c r="K7587" s="2" t="str">
        <f>IFERROR(VLOOKUP(A7587,Aux!A:B,2,0),"Outros")</f>
        <v>Municípios</v>
      </c>
      <c r="L7587" s="2">
        <f t="shared" si="355"/>
        <v>2019</v>
      </c>
      <c r="M7587">
        <f t="shared" si="356"/>
        <v>27</v>
      </c>
    </row>
    <row r="7588" spans="1:13" x14ac:dyDescent="0.35">
      <c r="A7588" t="s">
        <v>177</v>
      </c>
      <c r="B7588">
        <v>506609553</v>
      </c>
      <c r="C7588">
        <v>169887</v>
      </c>
      <c r="D7588" t="s">
        <v>6134</v>
      </c>
      <c r="E7588" s="1">
        <v>43648.735555555555</v>
      </c>
      <c r="F7588">
        <v>13</v>
      </c>
      <c r="G7588" t="s">
        <v>2898</v>
      </c>
      <c r="H7588">
        <v>400</v>
      </c>
      <c r="I7588" s="1">
        <v>43657.999305555553</v>
      </c>
      <c r="J7588" s="2">
        <f t="shared" si="354"/>
        <v>1</v>
      </c>
      <c r="K7588" s="2" t="str">
        <f>IFERROR(VLOOKUP(A7588,Aux!A:B,2,0),"Outros")</f>
        <v>Municípios</v>
      </c>
      <c r="L7588" s="2">
        <f t="shared" si="355"/>
        <v>2019</v>
      </c>
      <c r="M7588">
        <f t="shared" si="356"/>
        <v>27</v>
      </c>
    </row>
    <row r="7589" spans="1:13" x14ac:dyDescent="0.35">
      <c r="A7589" t="s">
        <v>177</v>
      </c>
      <c r="B7589">
        <v>506609553</v>
      </c>
      <c r="C7589">
        <v>169888</v>
      </c>
      <c r="D7589" t="s">
        <v>6522</v>
      </c>
      <c r="E7589" s="1">
        <v>43648.736018518517</v>
      </c>
      <c r="F7589">
        <v>13</v>
      </c>
      <c r="G7589" t="s">
        <v>179</v>
      </c>
      <c r="H7589">
        <v>360</v>
      </c>
      <c r="I7589" s="1">
        <v>43658.999305555553</v>
      </c>
      <c r="J7589" s="2">
        <f t="shared" si="354"/>
        <v>1</v>
      </c>
      <c r="K7589" s="2" t="str">
        <f>IFERROR(VLOOKUP(A7589,Aux!A:B,2,0),"Outros")</f>
        <v>Municípios</v>
      </c>
      <c r="L7589" s="2">
        <f t="shared" si="355"/>
        <v>2019</v>
      </c>
      <c r="M7589">
        <f t="shared" si="356"/>
        <v>27</v>
      </c>
    </row>
    <row r="7590" spans="1:13" x14ac:dyDescent="0.35">
      <c r="A7590" t="s">
        <v>12</v>
      </c>
      <c r="B7590">
        <v>508481287</v>
      </c>
      <c r="C7590">
        <v>169889</v>
      </c>
      <c r="D7590" t="s">
        <v>6340</v>
      </c>
      <c r="E7590" s="1">
        <v>43648.757557870369</v>
      </c>
      <c r="F7590">
        <v>1</v>
      </c>
      <c r="G7590" t="s">
        <v>14</v>
      </c>
      <c r="H7590">
        <v>360</v>
      </c>
      <c r="I7590" s="1">
        <v>43655.708333333336</v>
      </c>
      <c r="J7590" s="2">
        <f t="shared" si="354"/>
        <v>1</v>
      </c>
      <c r="K7590" s="2" t="str">
        <f>IFERROR(VLOOKUP(A7590,Aux!A:B,2,0),"Outros")</f>
        <v>Hospitais</v>
      </c>
      <c r="L7590" s="2">
        <f t="shared" si="355"/>
        <v>2019</v>
      </c>
      <c r="M7590">
        <f t="shared" si="356"/>
        <v>27</v>
      </c>
    </row>
    <row r="7591" spans="1:13" x14ac:dyDescent="0.35">
      <c r="A7591" t="s">
        <v>118</v>
      </c>
      <c r="B7591">
        <v>680015019</v>
      </c>
      <c r="C7591">
        <v>169907</v>
      </c>
      <c r="E7591" s="1">
        <v>43649.340428240743</v>
      </c>
      <c r="F7591">
        <v>1</v>
      </c>
      <c r="G7591" t="s">
        <v>33</v>
      </c>
      <c r="H7591">
        <v>400</v>
      </c>
      <c r="J7591" s="2">
        <f t="shared" si="354"/>
        <v>1</v>
      </c>
      <c r="K7591" s="2" t="str">
        <f>IFERROR(VLOOKUP(A7591,Aux!A:B,2,0),"Outros")</f>
        <v>Águas e resíduos</v>
      </c>
      <c r="L7591" s="2">
        <f t="shared" si="355"/>
        <v>2019</v>
      </c>
      <c r="M7591">
        <f t="shared" si="356"/>
        <v>27</v>
      </c>
    </row>
    <row r="7592" spans="1:13" x14ac:dyDescent="0.35">
      <c r="A7592" t="s">
        <v>599</v>
      </c>
      <c r="B7592">
        <v>680012907</v>
      </c>
      <c r="C7592">
        <v>169908</v>
      </c>
      <c r="D7592" t="s">
        <v>6341</v>
      </c>
      <c r="E7592" s="1">
        <v>43649.360335648147</v>
      </c>
      <c r="F7592">
        <v>13</v>
      </c>
      <c r="G7592" t="s">
        <v>94</v>
      </c>
      <c r="H7592">
        <v>360</v>
      </c>
      <c r="I7592" s="1">
        <v>43663.999305555553</v>
      </c>
      <c r="J7592" s="2">
        <f t="shared" si="354"/>
        <v>1</v>
      </c>
      <c r="K7592" s="2" t="str">
        <f>IFERROR(VLOOKUP(A7592,Aux!A:B,2,0),"Outros")</f>
        <v>Águas e resíduos</v>
      </c>
      <c r="L7592" s="2">
        <f t="shared" si="355"/>
        <v>2019</v>
      </c>
      <c r="M7592">
        <f t="shared" si="356"/>
        <v>27</v>
      </c>
    </row>
    <row r="7593" spans="1:13" x14ac:dyDescent="0.35">
      <c r="A7593" t="s">
        <v>71</v>
      </c>
      <c r="B7593">
        <v>500051054</v>
      </c>
      <c r="C7593">
        <v>169910</v>
      </c>
      <c r="D7593" t="s">
        <v>2299</v>
      </c>
      <c r="E7593" s="1">
        <v>43649.378981481481</v>
      </c>
      <c r="F7593">
        <v>4</v>
      </c>
      <c r="G7593" t="s">
        <v>202</v>
      </c>
      <c r="H7593">
        <v>340</v>
      </c>
      <c r="I7593" s="1">
        <v>43653.791666666664</v>
      </c>
      <c r="J7593" s="2">
        <f t="shared" si="354"/>
        <v>1</v>
      </c>
      <c r="K7593" s="2" t="str">
        <f>IFERROR(VLOOKUP(A7593,Aux!A:B,2,0),"Outros")</f>
        <v>Municípios</v>
      </c>
      <c r="L7593" s="2">
        <f t="shared" si="355"/>
        <v>2019</v>
      </c>
      <c r="M7593">
        <f t="shared" si="356"/>
        <v>27</v>
      </c>
    </row>
    <row r="7594" spans="1:13" x14ac:dyDescent="0.35">
      <c r="A7594" t="s">
        <v>461</v>
      </c>
      <c r="B7594">
        <v>511010435</v>
      </c>
      <c r="C7594">
        <v>169913</v>
      </c>
      <c r="D7594" t="s">
        <v>6377</v>
      </c>
      <c r="E7594" s="1">
        <v>43649.402858796297</v>
      </c>
      <c r="F7594">
        <v>1</v>
      </c>
      <c r="G7594" t="s">
        <v>1286</v>
      </c>
      <c r="H7594">
        <v>360</v>
      </c>
      <c r="I7594" s="1">
        <v>43656.916666666664</v>
      </c>
      <c r="J7594" s="2">
        <f t="shared" si="354"/>
        <v>1</v>
      </c>
      <c r="K7594" s="2" t="str">
        <f>IFERROR(VLOOKUP(A7594,Aux!A:B,2,0),"Outros")</f>
        <v>Outros</v>
      </c>
      <c r="L7594" s="2">
        <f t="shared" si="355"/>
        <v>2019</v>
      </c>
      <c r="M7594">
        <f t="shared" si="356"/>
        <v>27</v>
      </c>
    </row>
    <row r="7595" spans="1:13" x14ac:dyDescent="0.35">
      <c r="A7595" t="s">
        <v>307</v>
      </c>
      <c r="B7595">
        <v>506942643</v>
      </c>
      <c r="C7595">
        <v>169914</v>
      </c>
      <c r="D7595" t="s">
        <v>6378</v>
      </c>
      <c r="E7595" s="1">
        <v>43649.403969907406</v>
      </c>
      <c r="F7595">
        <v>3</v>
      </c>
      <c r="G7595" t="s">
        <v>625</v>
      </c>
      <c r="H7595">
        <v>360</v>
      </c>
      <c r="I7595" s="1">
        <v>43654.999305555553</v>
      </c>
      <c r="J7595" s="2">
        <f t="shared" si="354"/>
        <v>1</v>
      </c>
      <c r="K7595" s="2" t="str">
        <f>IFERROR(VLOOKUP(A7595,Aux!A:B,2,0),"Outros")</f>
        <v>Municípios</v>
      </c>
      <c r="L7595" s="2">
        <f t="shared" si="355"/>
        <v>2019</v>
      </c>
      <c r="M7595">
        <f t="shared" si="356"/>
        <v>27</v>
      </c>
    </row>
    <row r="7596" spans="1:13" x14ac:dyDescent="0.35">
      <c r="A7596" t="s">
        <v>140</v>
      </c>
      <c r="B7596">
        <v>506614913</v>
      </c>
      <c r="C7596">
        <v>169915</v>
      </c>
      <c r="D7596" t="s">
        <v>6379</v>
      </c>
      <c r="E7596" s="1">
        <v>43649.404282407406</v>
      </c>
      <c r="F7596">
        <v>13</v>
      </c>
      <c r="G7596" t="s">
        <v>2313</v>
      </c>
      <c r="H7596">
        <v>340</v>
      </c>
      <c r="I7596" s="1">
        <v>43658.999305555553</v>
      </c>
      <c r="J7596" s="2">
        <f t="shared" si="354"/>
        <v>1</v>
      </c>
      <c r="K7596" s="2" t="str">
        <f>IFERROR(VLOOKUP(A7596,Aux!A:B,2,0),"Outros")</f>
        <v>Municípios</v>
      </c>
      <c r="L7596" s="2">
        <f t="shared" si="355"/>
        <v>2019</v>
      </c>
      <c r="M7596">
        <f t="shared" si="356"/>
        <v>27</v>
      </c>
    </row>
    <row r="7597" spans="1:13" x14ac:dyDescent="0.35">
      <c r="A7597" t="s">
        <v>108</v>
      </c>
      <c r="B7597">
        <v>501222634</v>
      </c>
      <c r="C7597">
        <v>169917</v>
      </c>
      <c r="D7597" t="s">
        <v>6477</v>
      </c>
      <c r="E7597" s="1">
        <v>43649.408564814818</v>
      </c>
      <c r="F7597">
        <v>3</v>
      </c>
      <c r="G7597" t="s">
        <v>110</v>
      </c>
      <c r="H7597">
        <v>360</v>
      </c>
      <c r="I7597" s="1">
        <v>43667.999305555553</v>
      </c>
      <c r="J7597" s="2">
        <f t="shared" si="354"/>
        <v>1</v>
      </c>
      <c r="K7597" s="2" t="str">
        <f>IFERROR(VLOOKUP(A7597,Aux!A:B,2,0),"Outros")</f>
        <v>Municípios</v>
      </c>
      <c r="L7597" s="2">
        <f t="shared" si="355"/>
        <v>2019</v>
      </c>
      <c r="M7597">
        <f t="shared" si="356"/>
        <v>27</v>
      </c>
    </row>
    <row r="7598" spans="1:13" x14ac:dyDescent="0.35">
      <c r="A7598" t="s">
        <v>574</v>
      </c>
      <c r="B7598">
        <v>506791220</v>
      </c>
      <c r="C7598">
        <v>169918</v>
      </c>
      <c r="D7598" t="s">
        <v>6380</v>
      </c>
      <c r="E7598" s="1">
        <v>43649.410601851851</v>
      </c>
      <c r="F7598">
        <v>3</v>
      </c>
      <c r="G7598" t="s">
        <v>2519</v>
      </c>
      <c r="H7598">
        <v>360</v>
      </c>
      <c r="I7598" s="1">
        <v>43683.708333333336</v>
      </c>
      <c r="J7598" s="2">
        <f t="shared" si="354"/>
        <v>1</v>
      </c>
      <c r="K7598" s="2" t="str">
        <f>IFERROR(VLOOKUP(A7598,Aux!A:B,2,0),"Outros")</f>
        <v>Municípios</v>
      </c>
      <c r="L7598" s="2">
        <f t="shared" si="355"/>
        <v>2019</v>
      </c>
      <c r="M7598">
        <f t="shared" si="356"/>
        <v>27</v>
      </c>
    </row>
    <row r="7599" spans="1:13" x14ac:dyDescent="0.35">
      <c r="A7599" t="s">
        <v>122</v>
      </c>
      <c r="B7599">
        <v>506173968</v>
      </c>
      <c r="C7599">
        <v>169919</v>
      </c>
      <c r="D7599" t="s">
        <v>6054</v>
      </c>
      <c r="E7599" s="1">
        <v>43649.410868055558</v>
      </c>
      <c r="F7599">
        <v>1</v>
      </c>
      <c r="G7599" t="s">
        <v>33</v>
      </c>
      <c r="H7599">
        <v>5</v>
      </c>
      <c r="I7599" s="1">
        <v>43654.75</v>
      </c>
      <c r="J7599" s="2">
        <f t="shared" si="354"/>
        <v>1</v>
      </c>
      <c r="K7599" s="2" t="str">
        <f>IFERROR(VLOOKUP(A7599,Aux!A:B,2,0),"Outros")</f>
        <v>Municípios</v>
      </c>
      <c r="L7599" s="2">
        <f t="shared" si="355"/>
        <v>2019</v>
      </c>
      <c r="M7599">
        <f t="shared" si="356"/>
        <v>27</v>
      </c>
    </row>
    <row r="7600" spans="1:13" x14ac:dyDescent="0.35">
      <c r="A7600" t="s">
        <v>57</v>
      </c>
      <c r="B7600">
        <v>501294104</v>
      </c>
      <c r="C7600">
        <v>169921</v>
      </c>
      <c r="D7600" t="s">
        <v>6381</v>
      </c>
      <c r="E7600" s="1">
        <v>43649.414270833331</v>
      </c>
      <c r="F7600">
        <v>1</v>
      </c>
      <c r="G7600" t="s">
        <v>103</v>
      </c>
      <c r="H7600">
        <v>360</v>
      </c>
      <c r="I7600" s="1">
        <v>43652.999305555553</v>
      </c>
      <c r="J7600" s="2">
        <f t="shared" si="354"/>
        <v>1</v>
      </c>
      <c r="K7600" s="2" t="str">
        <f>IFERROR(VLOOKUP(A7600,Aux!A:B,2,0),"Outros")</f>
        <v>Municípios</v>
      </c>
      <c r="L7600" s="2">
        <f t="shared" si="355"/>
        <v>2019</v>
      </c>
      <c r="M7600">
        <f t="shared" si="356"/>
        <v>27</v>
      </c>
    </row>
    <row r="7601" spans="1:13" x14ac:dyDescent="0.35">
      <c r="A7601" t="s">
        <v>696</v>
      </c>
      <c r="B7601">
        <v>680015574</v>
      </c>
      <c r="C7601">
        <v>169923</v>
      </c>
      <c r="D7601" t="s">
        <v>1683</v>
      </c>
      <c r="E7601" s="1">
        <v>43649.41715277778</v>
      </c>
      <c r="F7601">
        <v>1</v>
      </c>
      <c r="G7601" t="s">
        <v>1023</v>
      </c>
      <c r="H7601">
        <v>400</v>
      </c>
      <c r="I7601" s="1">
        <v>43609.999305555553</v>
      </c>
      <c r="J7601" s="2">
        <f t="shared" si="354"/>
        <v>1</v>
      </c>
      <c r="K7601" s="2" t="str">
        <f>IFERROR(VLOOKUP(A7601,Aux!A:B,2,0),"Outros")</f>
        <v>Transportes</v>
      </c>
      <c r="L7601" s="2">
        <f t="shared" si="355"/>
        <v>2019</v>
      </c>
      <c r="M7601">
        <f t="shared" si="356"/>
        <v>27</v>
      </c>
    </row>
    <row r="7602" spans="1:13" x14ac:dyDescent="0.35">
      <c r="A7602" t="s">
        <v>696</v>
      </c>
      <c r="B7602">
        <v>680015574</v>
      </c>
      <c r="C7602">
        <v>169924</v>
      </c>
      <c r="D7602" t="s">
        <v>6218</v>
      </c>
      <c r="E7602" s="1">
        <v>43649.418368055558</v>
      </c>
      <c r="F7602">
        <v>1</v>
      </c>
      <c r="G7602" t="s">
        <v>1023</v>
      </c>
      <c r="H7602">
        <v>360</v>
      </c>
      <c r="I7602" s="1">
        <v>43652.999305555553</v>
      </c>
      <c r="J7602" s="2">
        <f t="shared" si="354"/>
        <v>1</v>
      </c>
      <c r="K7602" s="2" t="str">
        <f>IFERROR(VLOOKUP(A7602,Aux!A:B,2,0),"Outros")</f>
        <v>Transportes</v>
      </c>
      <c r="L7602" s="2">
        <f t="shared" si="355"/>
        <v>2019</v>
      </c>
      <c r="M7602">
        <f t="shared" si="356"/>
        <v>27</v>
      </c>
    </row>
    <row r="7603" spans="1:13" x14ac:dyDescent="0.35">
      <c r="A7603" t="s">
        <v>39</v>
      </c>
      <c r="B7603">
        <v>507023129</v>
      </c>
      <c r="C7603">
        <v>169926</v>
      </c>
      <c r="E7603" s="1">
        <v>43649.423530092594</v>
      </c>
      <c r="F7603">
        <v>3</v>
      </c>
      <c r="G7603" t="s">
        <v>33</v>
      </c>
      <c r="H7603">
        <v>400</v>
      </c>
      <c r="J7603" s="2">
        <f t="shared" si="354"/>
        <v>1</v>
      </c>
      <c r="K7603" s="2" t="str">
        <f>IFERROR(VLOOKUP(A7603,Aux!A:B,2,0),"Outros")</f>
        <v>Outros</v>
      </c>
      <c r="L7603" s="2">
        <f t="shared" si="355"/>
        <v>2019</v>
      </c>
      <c r="M7603">
        <f t="shared" si="356"/>
        <v>27</v>
      </c>
    </row>
    <row r="7604" spans="1:13" x14ac:dyDescent="0.35">
      <c r="A7604" t="s">
        <v>281</v>
      </c>
      <c r="B7604">
        <v>508787033</v>
      </c>
      <c r="C7604">
        <v>169929</v>
      </c>
      <c r="D7604" t="s">
        <v>6382</v>
      </c>
      <c r="E7604" s="1">
        <v>43649.439039351855</v>
      </c>
      <c r="F7604">
        <v>3</v>
      </c>
      <c r="G7604" t="s">
        <v>33</v>
      </c>
      <c r="H7604">
        <v>360</v>
      </c>
      <c r="I7604" s="1">
        <v>43681.999305555553</v>
      </c>
      <c r="J7604" s="2">
        <f t="shared" si="354"/>
        <v>1</v>
      </c>
      <c r="K7604" s="2" t="str">
        <f>IFERROR(VLOOKUP(A7604,Aux!A:B,2,0),"Outros")</f>
        <v>Municípios</v>
      </c>
      <c r="L7604" s="2">
        <f t="shared" si="355"/>
        <v>2019</v>
      </c>
      <c r="M7604">
        <f t="shared" si="356"/>
        <v>27</v>
      </c>
    </row>
    <row r="7605" spans="1:13" x14ac:dyDescent="0.35">
      <c r="A7605" t="s">
        <v>197</v>
      </c>
      <c r="B7605">
        <v>506334562</v>
      </c>
      <c r="C7605">
        <v>169930</v>
      </c>
      <c r="D7605" t="s">
        <v>5622</v>
      </c>
      <c r="E7605" s="1">
        <v>43649.441481481481</v>
      </c>
      <c r="F7605">
        <v>1</v>
      </c>
      <c r="G7605" t="s">
        <v>1876</v>
      </c>
      <c r="H7605">
        <v>360</v>
      </c>
      <c r="I7605" s="1">
        <v>43659.999305555553</v>
      </c>
      <c r="J7605" s="2">
        <f t="shared" si="354"/>
        <v>1</v>
      </c>
      <c r="K7605" s="2" t="str">
        <f>IFERROR(VLOOKUP(A7605,Aux!A:B,2,0),"Outros")</f>
        <v>Municípios</v>
      </c>
      <c r="L7605" s="2">
        <f t="shared" si="355"/>
        <v>2019</v>
      </c>
      <c r="M7605">
        <f t="shared" si="356"/>
        <v>27</v>
      </c>
    </row>
    <row r="7606" spans="1:13" x14ac:dyDescent="0.35">
      <c r="A7606" t="s">
        <v>35</v>
      </c>
      <c r="B7606">
        <v>508666236</v>
      </c>
      <c r="C7606">
        <v>169931</v>
      </c>
      <c r="D7606" t="s">
        <v>6383</v>
      </c>
      <c r="E7606" s="1">
        <v>43649.44458333333</v>
      </c>
      <c r="F7606">
        <v>13</v>
      </c>
      <c r="G7606" t="s">
        <v>711</v>
      </c>
      <c r="H7606">
        <v>360</v>
      </c>
      <c r="I7606" s="1">
        <v>43654.999305555553</v>
      </c>
      <c r="J7606" s="2">
        <f t="shared" si="354"/>
        <v>1</v>
      </c>
      <c r="K7606" s="2" t="str">
        <f>IFERROR(VLOOKUP(A7606,Aux!A:B,2,0),"Outros")</f>
        <v>Outros</v>
      </c>
      <c r="L7606" s="2">
        <f t="shared" si="355"/>
        <v>2019</v>
      </c>
      <c r="M7606">
        <f t="shared" si="356"/>
        <v>27</v>
      </c>
    </row>
    <row r="7607" spans="1:13" x14ac:dyDescent="0.35">
      <c r="A7607" t="s">
        <v>63</v>
      </c>
      <c r="B7607">
        <v>502098139</v>
      </c>
      <c r="C7607">
        <v>169932</v>
      </c>
      <c r="E7607" s="1">
        <v>43649.446805555555</v>
      </c>
      <c r="F7607">
        <v>3</v>
      </c>
      <c r="G7607" t="s">
        <v>33</v>
      </c>
      <c r="H7607">
        <v>400</v>
      </c>
      <c r="J7607" s="2">
        <f t="shared" si="354"/>
        <v>1</v>
      </c>
      <c r="K7607" s="2" t="str">
        <f>IFERROR(VLOOKUP(A7607,Aux!A:B,2,0),"Outros")</f>
        <v>Municípios</v>
      </c>
      <c r="L7607" s="2">
        <f t="shared" si="355"/>
        <v>2019</v>
      </c>
      <c r="M7607">
        <f t="shared" si="356"/>
        <v>27</v>
      </c>
    </row>
    <row r="7608" spans="1:13" x14ac:dyDescent="0.35">
      <c r="A7608" t="s">
        <v>60</v>
      </c>
      <c r="B7608">
        <v>505456010</v>
      </c>
      <c r="C7608">
        <v>169934</v>
      </c>
      <c r="E7608" s="1">
        <v>43649.451319444444</v>
      </c>
      <c r="F7608">
        <v>3</v>
      </c>
      <c r="G7608" t="s">
        <v>2953</v>
      </c>
      <c r="H7608">
        <v>400</v>
      </c>
      <c r="J7608" s="2">
        <f t="shared" si="354"/>
        <v>1</v>
      </c>
      <c r="K7608" s="2" t="str">
        <f>IFERROR(VLOOKUP(A7608,Aux!A:B,2,0),"Outros")</f>
        <v>Municípios</v>
      </c>
      <c r="L7608" s="2">
        <f t="shared" si="355"/>
        <v>2019</v>
      </c>
      <c r="M7608">
        <f t="shared" si="356"/>
        <v>27</v>
      </c>
    </row>
    <row r="7609" spans="1:13" x14ac:dyDescent="0.35">
      <c r="A7609" t="s">
        <v>122</v>
      </c>
      <c r="B7609">
        <v>506173968</v>
      </c>
      <c r="C7609">
        <v>169935</v>
      </c>
      <c r="D7609" t="s">
        <v>6384</v>
      </c>
      <c r="E7609" s="1">
        <v>43649.452060185184</v>
      </c>
      <c r="F7609">
        <v>1</v>
      </c>
      <c r="G7609" t="s">
        <v>33</v>
      </c>
      <c r="H7609">
        <v>5</v>
      </c>
      <c r="I7609" s="1">
        <v>43654.75</v>
      </c>
      <c r="J7609" s="2">
        <f t="shared" si="354"/>
        <v>1</v>
      </c>
      <c r="K7609" s="2" t="str">
        <f>IFERROR(VLOOKUP(A7609,Aux!A:B,2,0),"Outros")</f>
        <v>Municípios</v>
      </c>
      <c r="L7609" s="2">
        <f t="shared" si="355"/>
        <v>2019</v>
      </c>
      <c r="M7609">
        <f t="shared" si="356"/>
        <v>27</v>
      </c>
    </row>
    <row r="7610" spans="1:13" x14ac:dyDescent="0.35">
      <c r="A7610" t="s">
        <v>307</v>
      </c>
      <c r="B7610">
        <v>506942643</v>
      </c>
      <c r="C7610">
        <v>169939</v>
      </c>
      <c r="D7610" t="s">
        <v>6385</v>
      </c>
      <c r="E7610" s="1">
        <v>43649.468564814815</v>
      </c>
      <c r="F7610">
        <v>3</v>
      </c>
      <c r="G7610" t="s">
        <v>625</v>
      </c>
      <c r="H7610">
        <v>360</v>
      </c>
      <c r="I7610" s="1">
        <v>43654.999305555553</v>
      </c>
      <c r="J7610" s="2">
        <f t="shared" si="354"/>
        <v>1</v>
      </c>
      <c r="K7610" s="2" t="str">
        <f>IFERROR(VLOOKUP(A7610,Aux!A:B,2,0),"Outros")</f>
        <v>Municípios</v>
      </c>
      <c r="L7610" s="2">
        <f t="shared" si="355"/>
        <v>2019</v>
      </c>
      <c r="M7610">
        <f t="shared" si="356"/>
        <v>27</v>
      </c>
    </row>
    <row r="7611" spans="1:13" x14ac:dyDescent="0.35">
      <c r="A7611" t="s">
        <v>60</v>
      </c>
      <c r="B7611">
        <v>505456010</v>
      </c>
      <c r="C7611">
        <v>169940</v>
      </c>
      <c r="E7611" s="1">
        <v>43649.468958333331</v>
      </c>
      <c r="F7611">
        <v>3</v>
      </c>
      <c r="G7611" t="s">
        <v>33</v>
      </c>
      <c r="H7611">
        <v>400</v>
      </c>
      <c r="J7611" s="2">
        <f t="shared" si="354"/>
        <v>1</v>
      </c>
      <c r="K7611" s="2" t="str">
        <f>IFERROR(VLOOKUP(A7611,Aux!A:B,2,0),"Outros")</f>
        <v>Municípios</v>
      </c>
      <c r="L7611" s="2">
        <f t="shared" si="355"/>
        <v>2019</v>
      </c>
      <c r="M7611">
        <f t="shared" si="356"/>
        <v>27</v>
      </c>
    </row>
    <row r="7612" spans="1:13" x14ac:dyDescent="0.35">
      <c r="A7612" t="s">
        <v>60</v>
      </c>
      <c r="B7612">
        <v>505456010</v>
      </c>
      <c r="C7612">
        <v>169941</v>
      </c>
      <c r="D7612" t="s">
        <v>6242</v>
      </c>
      <c r="E7612" s="1">
        <v>43649.469178240739</v>
      </c>
      <c r="F7612">
        <v>3</v>
      </c>
      <c r="G7612" t="s">
        <v>2953</v>
      </c>
      <c r="H7612">
        <v>360</v>
      </c>
      <c r="I7612" s="1">
        <v>43687.999305555553</v>
      </c>
      <c r="J7612" s="2">
        <f t="shared" si="354"/>
        <v>1</v>
      </c>
      <c r="K7612" s="2" t="str">
        <f>IFERROR(VLOOKUP(A7612,Aux!A:B,2,0),"Outros")</f>
        <v>Municípios</v>
      </c>
      <c r="L7612" s="2">
        <f t="shared" si="355"/>
        <v>2019</v>
      </c>
      <c r="M7612">
        <f t="shared" si="356"/>
        <v>27</v>
      </c>
    </row>
    <row r="7613" spans="1:13" x14ac:dyDescent="0.35">
      <c r="A7613" t="s">
        <v>39</v>
      </c>
      <c r="B7613">
        <v>507023129</v>
      </c>
      <c r="C7613">
        <v>169942</v>
      </c>
      <c r="D7613" t="s">
        <v>6243</v>
      </c>
      <c r="E7613" s="1">
        <v>43649.470636574071</v>
      </c>
      <c r="F7613">
        <v>3</v>
      </c>
      <c r="G7613" t="s">
        <v>259</v>
      </c>
      <c r="H7613">
        <v>360</v>
      </c>
      <c r="I7613" s="1">
        <v>43746.708333333336</v>
      </c>
      <c r="J7613" s="2">
        <f t="shared" si="354"/>
        <v>1</v>
      </c>
      <c r="K7613" s="2" t="str">
        <f>IFERROR(VLOOKUP(A7613,Aux!A:B,2,0),"Outros")</f>
        <v>Outros</v>
      </c>
      <c r="L7613" s="2">
        <f t="shared" si="355"/>
        <v>2019</v>
      </c>
      <c r="M7613">
        <f t="shared" si="356"/>
        <v>27</v>
      </c>
    </row>
    <row r="7614" spans="1:13" x14ac:dyDescent="0.35">
      <c r="A7614" t="s">
        <v>474</v>
      </c>
      <c r="B7614">
        <v>504394029</v>
      </c>
      <c r="C7614">
        <v>169945</v>
      </c>
      <c r="D7614" t="s">
        <v>6055</v>
      </c>
      <c r="E7614" s="1">
        <v>43649.476458333331</v>
      </c>
      <c r="F7614">
        <v>6</v>
      </c>
      <c r="G7614" t="s">
        <v>6056</v>
      </c>
      <c r="H7614">
        <v>360</v>
      </c>
      <c r="I7614" s="1">
        <v>43684.708333333336</v>
      </c>
      <c r="J7614" s="2">
        <f t="shared" si="354"/>
        <v>1</v>
      </c>
      <c r="K7614" s="2" t="str">
        <f>IFERROR(VLOOKUP(A7614,Aux!A:B,2,0),"Outros")</f>
        <v>Outros</v>
      </c>
      <c r="L7614" s="2">
        <f t="shared" si="355"/>
        <v>2019</v>
      </c>
      <c r="M7614">
        <f t="shared" si="356"/>
        <v>27</v>
      </c>
    </row>
    <row r="7615" spans="1:13" x14ac:dyDescent="0.35">
      <c r="A7615" t="s">
        <v>343</v>
      </c>
      <c r="B7615">
        <v>507725077</v>
      </c>
      <c r="C7615">
        <v>169947</v>
      </c>
      <c r="E7615" s="1">
        <v>43649.476122685184</v>
      </c>
      <c r="F7615">
        <v>1</v>
      </c>
      <c r="G7615" t="s">
        <v>33</v>
      </c>
      <c r="H7615">
        <v>400</v>
      </c>
      <c r="J7615" s="2">
        <f t="shared" si="354"/>
        <v>1</v>
      </c>
      <c r="K7615" s="2" t="str">
        <f>IFERROR(VLOOKUP(A7615,Aux!A:B,2,0),"Outros")</f>
        <v>Outros</v>
      </c>
      <c r="L7615" s="2">
        <f t="shared" si="355"/>
        <v>2019</v>
      </c>
      <c r="M7615">
        <f t="shared" si="356"/>
        <v>27</v>
      </c>
    </row>
    <row r="7616" spans="1:13" x14ac:dyDescent="0.35">
      <c r="A7616" t="s">
        <v>122</v>
      </c>
      <c r="B7616">
        <v>506173968</v>
      </c>
      <c r="C7616">
        <v>169948</v>
      </c>
      <c r="D7616" t="s">
        <v>6388</v>
      </c>
      <c r="E7616" s="1">
        <v>43649.477210648147</v>
      </c>
      <c r="F7616">
        <v>13</v>
      </c>
      <c r="G7616" t="s">
        <v>147</v>
      </c>
      <c r="H7616">
        <v>360</v>
      </c>
      <c r="I7616" s="1">
        <v>43662.75</v>
      </c>
      <c r="J7616" s="2">
        <f t="shared" si="354"/>
        <v>1</v>
      </c>
      <c r="K7616" s="2" t="str">
        <f>IFERROR(VLOOKUP(A7616,Aux!A:B,2,0),"Outros")</f>
        <v>Municípios</v>
      </c>
      <c r="L7616" s="2">
        <f t="shared" si="355"/>
        <v>2019</v>
      </c>
      <c r="M7616">
        <f t="shared" si="356"/>
        <v>27</v>
      </c>
    </row>
    <row r="7617" spans="1:13" x14ac:dyDescent="0.35">
      <c r="A7617" t="s">
        <v>39</v>
      </c>
      <c r="B7617">
        <v>507023129</v>
      </c>
      <c r="C7617">
        <v>169949</v>
      </c>
      <c r="D7617" t="s">
        <v>6057</v>
      </c>
      <c r="E7617" s="1">
        <v>43649.479155092595</v>
      </c>
      <c r="F7617">
        <v>13</v>
      </c>
      <c r="G7617" t="s">
        <v>2818</v>
      </c>
      <c r="H7617">
        <v>360</v>
      </c>
      <c r="I7617" s="1">
        <v>43656.708333333336</v>
      </c>
      <c r="J7617" s="2">
        <f t="shared" si="354"/>
        <v>1</v>
      </c>
      <c r="K7617" s="2" t="str">
        <f>IFERROR(VLOOKUP(A7617,Aux!A:B,2,0),"Outros")</f>
        <v>Outros</v>
      </c>
      <c r="L7617" s="2">
        <f t="shared" si="355"/>
        <v>2019</v>
      </c>
      <c r="M7617">
        <f t="shared" si="356"/>
        <v>27</v>
      </c>
    </row>
    <row r="7618" spans="1:13" x14ac:dyDescent="0.35">
      <c r="A7618" t="s">
        <v>2830</v>
      </c>
      <c r="B7618">
        <v>508779472</v>
      </c>
      <c r="C7618">
        <v>169950</v>
      </c>
      <c r="D7618" t="s">
        <v>6058</v>
      </c>
      <c r="E7618" s="1">
        <v>43649.48877314815</v>
      </c>
      <c r="F7618">
        <v>3</v>
      </c>
      <c r="G7618" t="s">
        <v>170</v>
      </c>
      <c r="H7618">
        <v>340</v>
      </c>
      <c r="I7618" s="1">
        <v>43689.999305555553</v>
      </c>
      <c r="J7618" s="2">
        <f t="shared" ref="J7618:J7681" si="357">IF(C7618=C7617,"",1)</f>
        <v>1</v>
      </c>
      <c r="K7618" s="2" t="str">
        <f>IFERROR(VLOOKUP(A7618,Aux!A:B,2,0),"Outros")</f>
        <v>Municípios</v>
      </c>
      <c r="L7618" s="2">
        <f t="shared" ref="L7618:L7681" si="358">YEAR(E7618)</f>
        <v>2019</v>
      </c>
      <c r="M7618">
        <f t="shared" ref="M7618:M7681" si="359">WEEKNUM(E7618)</f>
        <v>27</v>
      </c>
    </row>
    <row r="7619" spans="1:13" x14ac:dyDescent="0.35">
      <c r="A7619" t="s">
        <v>188</v>
      </c>
      <c r="B7619">
        <v>502130040</v>
      </c>
      <c r="C7619">
        <v>169951</v>
      </c>
      <c r="D7619" t="s">
        <v>6386</v>
      </c>
      <c r="E7619" s="1">
        <v>43649.500034722223</v>
      </c>
      <c r="F7619">
        <v>3</v>
      </c>
      <c r="G7619" t="s">
        <v>6387</v>
      </c>
      <c r="H7619">
        <v>340</v>
      </c>
      <c r="I7619" s="1">
        <v>43665.708333333336</v>
      </c>
      <c r="J7619" s="2">
        <f t="shared" si="357"/>
        <v>1</v>
      </c>
      <c r="K7619" s="2" t="str">
        <f>IFERROR(VLOOKUP(A7619,Aux!A:B,2,0),"Outros")</f>
        <v>Municípios</v>
      </c>
      <c r="L7619" s="2">
        <f t="shared" si="358"/>
        <v>2019</v>
      </c>
      <c r="M7619">
        <f t="shared" si="359"/>
        <v>27</v>
      </c>
    </row>
    <row r="7620" spans="1:13" x14ac:dyDescent="0.35">
      <c r="A7620" t="s">
        <v>92</v>
      </c>
      <c r="B7620">
        <v>506037258</v>
      </c>
      <c r="C7620">
        <v>169952</v>
      </c>
      <c r="D7620" t="s">
        <v>6059</v>
      </c>
      <c r="E7620" s="1">
        <v>43649.50309027778</v>
      </c>
      <c r="F7620">
        <v>13</v>
      </c>
      <c r="G7620" t="s">
        <v>94</v>
      </c>
      <c r="H7620">
        <v>340</v>
      </c>
      <c r="I7620" s="1">
        <v>43661.708333333336</v>
      </c>
      <c r="J7620" s="2">
        <f t="shared" si="357"/>
        <v>1</v>
      </c>
      <c r="K7620" s="2" t="str">
        <f>IFERROR(VLOOKUP(A7620,Aux!A:B,2,0),"Outros")</f>
        <v>Municípios</v>
      </c>
      <c r="L7620" s="2">
        <f t="shared" si="358"/>
        <v>2019</v>
      </c>
      <c r="M7620">
        <f t="shared" si="359"/>
        <v>27</v>
      </c>
    </row>
    <row r="7621" spans="1:13" x14ac:dyDescent="0.35">
      <c r="A7621" t="s">
        <v>35</v>
      </c>
      <c r="B7621">
        <v>508666236</v>
      </c>
      <c r="C7621">
        <v>169954</v>
      </c>
      <c r="D7621" t="s">
        <v>6389</v>
      </c>
      <c r="E7621" s="1">
        <v>43649.515659722223</v>
      </c>
      <c r="F7621">
        <v>1</v>
      </c>
      <c r="G7621" t="s">
        <v>711</v>
      </c>
      <c r="H7621">
        <v>360</v>
      </c>
      <c r="I7621" s="1">
        <v>43654.999305555553</v>
      </c>
      <c r="J7621" s="2">
        <f t="shared" si="357"/>
        <v>1</v>
      </c>
      <c r="K7621" s="2" t="str">
        <f>IFERROR(VLOOKUP(A7621,Aux!A:B,2,0),"Outros")</f>
        <v>Outros</v>
      </c>
      <c r="L7621" s="2">
        <f t="shared" si="358"/>
        <v>2019</v>
      </c>
      <c r="M7621">
        <f t="shared" si="359"/>
        <v>27</v>
      </c>
    </row>
    <row r="7622" spans="1:13" x14ac:dyDescent="0.35">
      <c r="A7622" t="s">
        <v>101</v>
      </c>
      <c r="B7622">
        <v>507040589</v>
      </c>
      <c r="C7622">
        <v>169955</v>
      </c>
      <c r="D7622" t="s">
        <v>5961</v>
      </c>
      <c r="E7622" s="1">
        <v>43649.517245370371</v>
      </c>
      <c r="F7622">
        <v>13</v>
      </c>
      <c r="G7622" t="s">
        <v>2848</v>
      </c>
      <c r="H7622">
        <v>340</v>
      </c>
      <c r="I7622" s="1">
        <v>43658.708333333336</v>
      </c>
      <c r="J7622" s="2">
        <f t="shared" si="357"/>
        <v>1</v>
      </c>
      <c r="K7622" s="2" t="str">
        <f>IFERROR(VLOOKUP(A7622,Aux!A:B,2,0),"Outros")</f>
        <v>Municípios</v>
      </c>
      <c r="L7622" s="2">
        <f t="shared" si="358"/>
        <v>2019</v>
      </c>
      <c r="M7622">
        <f t="shared" si="359"/>
        <v>27</v>
      </c>
    </row>
    <row r="7623" spans="1:13" x14ac:dyDescent="0.35">
      <c r="A7623" t="s">
        <v>143</v>
      </c>
      <c r="B7623">
        <v>506801969</v>
      </c>
      <c r="C7623">
        <v>169956</v>
      </c>
      <c r="D7623" t="s">
        <v>6390</v>
      </c>
      <c r="E7623" s="1">
        <v>43649.528796296298</v>
      </c>
      <c r="F7623">
        <v>1</v>
      </c>
      <c r="G7623" t="s">
        <v>1117</v>
      </c>
      <c r="H7623">
        <v>360</v>
      </c>
      <c r="I7623" s="1">
        <v>43656.708333333336</v>
      </c>
      <c r="J7623" s="2">
        <f t="shared" si="357"/>
        <v>1</v>
      </c>
      <c r="K7623" s="2" t="str">
        <f>IFERROR(VLOOKUP(A7623,Aux!A:B,2,0),"Outros")</f>
        <v>Municípios</v>
      </c>
      <c r="L7623" s="2">
        <f t="shared" si="358"/>
        <v>2019</v>
      </c>
      <c r="M7623">
        <f t="shared" si="359"/>
        <v>27</v>
      </c>
    </row>
    <row r="7624" spans="1:13" x14ac:dyDescent="0.35">
      <c r="A7624" t="s">
        <v>63</v>
      </c>
      <c r="B7624">
        <v>502098139</v>
      </c>
      <c r="C7624">
        <v>169957</v>
      </c>
      <c r="D7624" t="s">
        <v>6478</v>
      </c>
      <c r="E7624" s="1">
        <v>43649.538263888891</v>
      </c>
      <c r="F7624">
        <v>13</v>
      </c>
      <c r="G7624" t="s">
        <v>75</v>
      </c>
      <c r="H7624">
        <v>340</v>
      </c>
      <c r="I7624" s="1">
        <v>43658.75</v>
      </c>
      <c r="J7624" s="2">
        <f t="shared" si="357"/>
        <v>1</v>
      </c>
      <c r="K7624" s="2" t="str">
        <f>IFERROR(VLOOKUP(A7624,Aux!A:B,2,0),"Outros")</f>
        <v>Municípios</v>
      </c>
      <c r="L7624" s="2">
        <f t="shared" si="358"/>
        <v>2019</v>
      </c>
      <c r="M7624">
        <f t="shared" si="359"/>
        <v>27</v>
      </c>
    </row>
    <row r="7625" spans="1:13" x14ac:dyDescent="0.35">
      <c r="A7625" t="s">
        <v>63</v>
      </c>
      <c r="B7625">
        <v>502098139</v>
      </c>
      <c r="C7625">
        <v>169958</v>
      </c>
      <c r="D7625" t="s">
        <v>6479</v>
      </c>
      <c r="E7625" s="1">
        <v>43649.539386574077</v>
      </c>
      <c r="F7625">
        <v>13</v>
      </c>
      <c r="G7625" t="s">
        <v>75</v>
      </c>
      <c r="H7625">
        <v>340</v>
      </c>
      <c r="I7625" s="1">
        <v>43658.75</v>
      </c>
      <c r="J7625" s="2">
        <f t="shared" si="357"/>
        <v>1</v>
      </c>
      <c r="K7625" s="2" t="str">
        <f>IFERROR(VLOOKUP(A7625,Aux!A:B,2,0),"Outros")</f>
        <v>Municípios</v>
      </c>
      <c r="L7625" s="2">
        <f t="shared" si="358"/>
        <v>2019</v>
      </c>
      <c r="M7625">
        <f t="shared" si="359"/>
        <v>27</v>
      </c>
    </row>
    <row r="7626" spans="1:13" x14ac:dyDescent="0.35">
      <c r="A7626" t="s">
        <v>122</v>
      </c>
      <c r="B7626">
        <v>506173968</v>
      </c>
      <c r="C7626">
        <v>169959</v>
      </c>
      <c r="E7626" s="1">
        <v>43649.586469907408</v>
      </c>
      <c r="F7626">
        <v>3</v>
      </c>
      <c r="G7626" t="s">
        <v>33</v>
      </c>
      <c r="H7626">
        <v>400</v>
      </c>
      <c r="J7626" s="2">
        <f t="shared" si="357"/>
        <v>1</v>
      </c>
      <c r="K7626" s="2" t="str">
        <f>IFERROR(VLOOKUP(A7626,Aux!A:B,2,0),"Outros")</f>
        <v>Municípios</v>
      </c>
      <c r="L7626" s="2">
        <f t="shared" si="358"/>
        <v>2019</v>
      </c>
      <c r="M7626">
        <f t="shared" si="359"/>
        <v>27</v>
      </c>
    </row>
    <row r="7627" spans="1:13" x14ac:dyDescent="0.35">
      <c r="A7627" t="s">
        <v>692</v>
      </c>
      <c r="B7627">
        <v>506812782</v>
      </c>
      <c r="C7627">
        <v>169960</v>
      </c>
      <c r="D7627" t="s">
        <v>6391</v>
      </c>
      <c r="E7627" s="1">
        <v>43649.593414351853</v>
      </c>
      <c r="F7627">
        <v>1</v>
      </c>
      <c r="G7627" t="s">
        <v>1400</v>
      </c>
      <c r="H7627">
        <v>360</v>
      </c>
      <c r="I7627" s="1">
        <v>43656.583333333336</v>
      </c>
      <c r="J7627" s="2">
        <f t="shared" si="357"/>
        <v>1</v>
      </c>
      <c r="K7627" s="2" t="str">
        <f>IFERROR(VLOOKUP(A7627,Aux!A:B,2,0),"Outros")</f>
        <v>Municípios</v>
      </c>
      <c r="L7627" s="2">
        <f t="shared" si="358"/>
        <v>2019</v>
      </c>
      <c r="M7627">
        <f t="shared" si="359"/>
        <v>27</v>
      </c>
    </row>
    <row r="7628" spans="1:13" x14ac:dyDescent="0.35">
      <c r="A7628" t="s">
        <v>197</v>
      </c>
      <c r="B7628">
        <v>506334562</v>
      </c>
      <c r="C7628">
        <v>169961</v>
      </c>
      <c r="D7628" t="s">
        <v>6060</v>
      </c>
      <c r="E7628" s="1">
        <v>43649.598611111112</v>
      </c>
      <c r="F7628">
        <v>1</v>
      </c>
      <c r="G7628" t="s">
        <v>205</v>
      </c>
      <c r="H7628">
        <v>5</v>
      </c>
      <c r="I7628" s="1">
        <v>43657.999305555553</v>
      </c>
      <c r="J7628" s="2">
        <f t="shared" si="357"/>
        <v>1</v>
      </c>
      <c r="K7628" s="2" t="str">
        <f>IFERROR(VLOOKUP(A7628,Aux!A:B,2,0),"Outros")</f>
        <v>Municípios</v>
      </c>
      <c r="L7628" s="2">
        <f t="shared" si="358"/>
        <v>2019</v>
      </c>
      <c r="M7628">
        <f t="shared" si="359"/>
        <v>27</v>
      </c>
    </row>
    <row r="7629" spans="1:13" x14ac:dyDescent="0.35">
      <c r="A7629" t="s">
        <v>133</v>
      </c>
      <c r="B7629">
        <v>503539473</v>
      </c>
      <c r="C7629">
        <v>169962</v>
      </c>
      <c r="D7629" t="s">
        <v>6135</v>
      </c>
      <c r="E7629" s="1">
        <v>43649.600335648145</v>
      </c>
      <c r="F7629">
        <v>1</v>
      </c>
      <c r="G7629" t="s">
        <v>135</v>
      </c>
      <c r="H7629">
        <v>360</v>
      </c>
      <c r="I7629" s="1">
        <v>43655.999305555553</v>
      </c>
      <c r="J7629" s="2">
        <f t="shared" si="357"/>
        <v>1</v>
      </c>
      <c r="K7629" s="2" t="str">
        <f>IFERROR(VLOOKUP(A7629,Aux!A:B,2,0),"Outros")</f>
        <v>Municípios</v>
      </c>
      <c r="L7629" s="2">
        <f t="shared" si="358"/>
        <v>2019</v>
      </c>
      <c r="M7629">
        <f t="shared" si="359"/>
        <v>27</v>
      </c>
    </row>
    <row r="7630" spans="1:13" x14ac:dyDescent="0.35">
      <c r="A7630" t="s">
        <v>140</v>
      </c>
      <c r="B7630">
        <v>506614913</v>
      </c>
      <c r="C7630">
        <v>169964</v>
      </c>
      <c r="D7630" t="s">
        <v>6392</v>
      </c>
      <c r="E7630" s="1">
        <v>43649.616307870368</v>
      </c>
      <c r="F7630">
        <v>13</v>
      </c>
      <c r="G7630" t="s">
        <v>47</v>
      </c>
      <c r="H7630">
        <v>360</v>
      </c>
      <c r="I7630" s="1">
        <v>43655.999305555553</v>
      </c>
      <c r="J7630" s="2">
        <f t="shared" si="357"/>
        <v>1</v>
      </c>
      <c r="K7630" s="2" t="str">
        <f>IFERROR(VLOOKUP(A7630,Aux!A:B,2,0),"Outros")</f>
        <v>Municípios</v>
      </c>
      <c r="L7630" s="2">
        <f t="shared" si="358"/>
        <v>2019</v>
      </c>
      <c r="M7630">
        <f t="shared" si="359"/>
        <v>27</v>
      </c>
    </row>
    <row r="7631" spans="1:13" x14ac:dyDescent="0.35">
      <c r="A7631" t="s">
        <v>267</v>
      </c>
      <c r="B7631">
        <v>505307685</v>
      </c>
      <c r="C7631">
        <v>169965</v>
      </c>
      <c r="D7631" t="s">
        <v>6434</v>
      </c>
      <c r="E7631" s="1">
        <v>43649.617962962962</v>
      </c>
      <c r="F7631">
        <v>13</v>
      </c>
      <c r="G7631" t="s">
        <v>1330</v>
      </c>
      <c r="H7631">
        <v>360</v>
      </c>
      <c r="I7631" s="1">
        <v>43656.999305555553</v>
      </c>
      <c r="J7631" s="2">
        <f t="shared" si="357"/>
        <v>1</v>
      </c>
      <c r="K7631" s="2" t="str">
        <f>IFERROR(VLOOKUP(A7631,Aux!A:B,2,0),"Outros")</f>
        <v>Municípios</v>
      </c>
      <c r="L7631" s="2">
        <f t="shared" si="358"/>
        <v>2019</v>
      </c>
      <c r="M7631">
        <f t="shared" si="359"/>
        <v>27</v>
      </c>
    </row>
    <row r="7632" spans="1:13" x14ac:dyDescent="0.35">
      <c r="A7632" t="s">
        <v>15</v>
      </c>
      <c r="B7632">
        <v>503541567</v>
      </c>
      <c r="C7632">
        <v>169966</v>
      </c>
      <c r="D7632" t="s">
        <v>6393</v>
      </c>
      <c r="E7632" s="1">
        <v>43649.62736111111</v>
      </c>
      <c r="F7632">
        <v>13</v>
      </c>
      <c r="G7632" t="s">
        <v>259</v>
      </c>
      <c r="H7632">
        <v>340</v>
      </c>
      <c r="I7632" s="1">
        <v>43660.999305555553</v>
      </c>
      <c r="J7632" s="2">
        <f t="shared" si="357"/>
        <v>1</v>
      </c>
      <c r="K7632" s="2" t="str">
        <f>IFERROR(VLOOKUP(A7632,Aux!A:B,2,0),"Outros")</f>
        <v>Municípios</v>
      </c>
      <c r="L7632" s="2">
        <f t="shared" si="358"/>
        <v>2019</v>
      </c>
      <c r="M7632">
        <f t="shared" si="359"/>
        <v>27</v>
      </c>
    </row>
    <row r="7633" spans="1:13" x14ac:dyDescent="0.35">
      <c r="A7633" t="s">
        <v>35</v>
      </c>
      <c r="B7633">
        <v>508666236</v>
      </c>
      <c r="C7633">
        <v>169967</v>
      </c>
      <c r="D7633" t="s">
        <v>6435</v>
      </c>
      <c r="E7633" s="1">
        <v>43649.627835648149</v>
      </c>
      <c r="F7633">
        <v>1</v>
      </c>
      <c r="G7633" t="s">
        <v>33</v>
      </c>
      <c r="H7633">
        <v>360</v>
      </c>
      <c r="I7633" s="1">
        <v>43654.999305555553</v>
      </c>
      <c r="J7633" s="2">
        <f t="shared" si="357"/>
        <v>1</v>
      </c>
      <c r="K7633" s="2" t="str">
        <f>IFERROR(VLOOKUP(A7633,Aux!A:B,2,0),"Outros")</f>
        <v>Outros</v>
      </c>
      <c r="L7633" s="2">
        <f t="shared" si="358"/>
        <v>2019</v>
      </c>
      <c r="M7633">
        <f t="shared" si="359"/>
        <v>27</v>
      </c>
    </row>
    <row r="7634" spans="1:13" x14ac:dyDescent="0.35">
      <c r="A7634" t="s">
        <v>157</v>
      </c>
      <c r="B7634">
        <v>500122237</v>
      </c>
      <c r="C7634">
        <v>169968</v>
      </c>
      <c r="D7634" t="s">
        <v>6394</v>
      </c>
      <c r="E7634" s="1">
        <v>43649.627893518518</v>
      </c>
      <c r="F7634">
        <v>13</v>
      </c>
      <c r="G7634" t="s">
        <v>33</v>
      </c>
      <c r="H7634">
        <v>340</v>
      </c>
      <c r="I7634" s="1">
        <v>43654.999305555553</v>
      </c>
      <c r="J7634" s="2">
        <f t="shared" si="357"/>
        <v>1</v>
      </c>
      <c r="K7634" s="2" t="str">
        <f>IFERROR(VLOOKUP(A7634,Aux!A:B,2,0),"Outros")</f>
        <v>Outros</v>
      </c>
      <c r="L7634" s="2">
        <f t="shared" si="358"/>
        <v>2019</v>
      </c>
      <c r="M7634">
        <f t="shared" si="359"/>
        <v>27</v>
      </c>
    </row>
    <row r="7635" spans="1:13" x14ac:dyDescent="0.35">
      <c r="A7635" t="s">
        <v>251</v>
      </c>
      <c r="B7635">
        <v>508069645</v>
      </c>
      <c r="C7635">
        <v>169969</v>
      </c>
      <c r="D7635" t="s">
        <v>6395</v>
      </c>
      <c r="E7635" s="1">
        <v>43649.627962962964</v>
      </c>
      <c r="F7635">
        <v>3</v>
      </c>
      <c r="H7635">
        <v>360</v>
      </c>
      <c r="I7635" s="1">
        <v>43661.708333333336</v>
      </c>
      <c r="J7635" s="2">
        <f t="shared" si="357"/>
        <v>1</v>
      </c>
      <c r="K7635" s="2" t="str">
        <f>IFERROR(VLOOKUP(A7635,Aux!A:B,2,0),"Outros")</f>
        <v>Escolas</v>
      </c>
      <c r="L7635" s="2">
        <f t="shared" si="358"/>
        <v>2019</v>
      </c>
      <c r="M7635">
        <f t="shared" si="359"/>
        <v>27</v>
      </c>
    </row>
    <row r="7636" spans="1:13" x14ac:dyDescent="0.35">
      <c r="A7636" t="s">
        <v>692</v>
      </c>
      <c r="B7636">
        <v>506812782</v>
      </c>
      <c r="C7636">
        <v>169970</v>
      </c>
      <c r="E7636" s="1">
        <v>43649.630335648151</v>
      </c>
      <c r="F7636">
        <v>1</v>
      </c>
      <c r="H7636">
        <v>400</v>
      </c>
      <c r="J7636" s="2">
        <f t="shared" si="357"/>
        <v>1</v>
      </c>
      <c r="K7636" s="2" t="str">
        <f>IFERROR(VLOOKUP(A7636,Aux!A:B,2,0),"Outros")</f>
        <v>Municípios</v>
      </c>
      <c r="L7636" s="2">
        <f t="shared" si="358"/>
        <v>2019</v>
      </c>
      <c r="M7636">
        <f t="shared" si="359"/>
        <v>27</v>
      </c>
    </row>
    <row r="7637" spans="1:13" x14ac:dyDescent="0.35">
      <c r="A7637" t="s">
        <v>41</v>
      </c>
      <c r="B7637">
        <v>500192855</v>
      </c>
      <c r="C7637">
        <v>169971</v>
      </c>
      <c r="D7637" t="s">
        <v>6136</v>
      </c>
      <c r="E7637" s="1">
        <v>43649.633703703701</v>
      </c>
      <c r="F7637">
        <v>3</v>
      </c>
      <c r="G7637" t="s">
        <v>259</v>
      </c>
      <c r="H7637">
        <v>340</v>
      </c>
      <c r="I7637" s="1">
        <v>43669.999305555553</v>
      </c>
      <c r="J7637" s="2">
        <f t="shared" si="357"/>
        <v>1</v>
      </c>
      <c r="K7637" s="2" t="str">
        <f>IFERROR(VLOOKUP(A7637,Aux!A:B,2,0),"Outros")</f>
        <v>Transportes</v>
      </c>
      <c r="L7637" s="2">
        <f t="shared" si="358"/>
        <v>2019</v>
      </c>
      <c r="M7637">
        <f t="shared" si="359"/>
        <v>27</v>
      </c>
    </row>
    <row r="7638" spans="1:13" x14ac:dyDescent="0.35">
      <c r="A7638" t="s">
        <v>71</v>
      </c>
      <c r="B7638">
        <v>500051054</v>
      </c>
      <c r="C7638">
        <v>169974</v>
      </c>
      <c r="D7638" t="s">
        <v>6396</v>
      </c>
      <c r="E7638" s="1">
        <v>43649.643796296295</v>
      </c>
      <c r="F7638">
        <v>3</v>
      </c>
      <c r="G7638" t="s">
        <v>202</v>
      </c>
      <c r="H7638">
        <v>360</v>
      </c>
      <c r="I7638" s="1">
        <v>43655.791666666664</v>
      </c>
      <c r="J7638" s="2">
        <f t="shared" si="357"/>
        <v>1</v>
      </c>
      <c r="K7638" s="2" t="str">
        <f>IFERROR(VLOOKUP(A7638,Aux!A:B,2,0),"Outros")</f>
        <v>Municípios</v>
      </c>
      <c r="L7638" s="2">
        <f t="shared" si="358"/>
        <v>2019</v>
      </c>
      <c r="M7638">
        <f t="shared" si="359"/>
        <v>27</v>
      </c>
    </row>
    <row r="7639" spans="1:13" x14ac:dyDescent="0.35">
      <c r="A7639" t="s">
        <v>150</v>
      </c>
      <c r="B7639">
        <v>505309939</v>
      </c>
      <c r="C7639">
        <v>169977</v>
      </c>
      <c r="D7639" t="s">
        <v>2574</v>
      </c>
      <c r="E7639" s="1">
        <v>43649.651550925926</v>
      </c>
      <c r="F7639">
        <v>13</v>
      </c>
      <c r="G7639" t="s">
        <v>152</v>
      </c>
      <c r="H7639">
        <v>360</v>
      </c>
      <c r="I7639" s="1">
        <v>43656.6875</v>
      </c>
      <c r="J7639" s="2">
        <f t="shared" si="357"/>
        <v>1</v>
      </c>
      <c r="K7639" s="2" t="str">
        <f>IFERROR(VLOOKUP(A7639,Aux!A:B,2,0),"Outros")</f>
        <v>Municípios</v>
      </c>
      <c r="L7639" s="2">
        <f t="shared" si="358"/>
        <v>2019</v>
      </c>
      <c r="M7639">
        <f t="shared" si="359"/>
        <v>27</v>
      </c>
    </row>
    <row r="7640" spans="1:13" x14ac:dyDescent="0.35">
      <c r="A7640" t="s">
        <v>15</v>
      </c>
      <c r="B7640">
        <v>503541567</v>
      </c>
      <c r="C7640">
        <v>169979</v>
      </c>
      <c r="D7640" t="s">
        <v>6397</v>
      </c>
      <c r="E7640" s="1">
        <v>43649.657060185185</v>
      </c>
      <c r="F7640">
        <v>13</v>
      </c>
      <c r="G7640" t="s">
        <v>711</v>
      </c>
      <c r="H7640">
        <v>340</v>
      </c>
      <c r="I7640" s="1">
        <v>43661.999305555553</v>
      </c>
      <c r="J7640" s="2">
        <f t="shared" si="357"/>
        <v>1</v>
      </c>
      <c r="K7640" s="2" t="str">
        <f>IFERROR(VLOOKUP(A7640,Aux!A:B,2,0),"Outros")</f>
        <v>Municípios</v>
      </c>
      <c r="L7640" s="2">
        <f t="shared" si="358"/>
        <v>2019</v>
      </c>
      <c r="M7640">
        <f t="shared" si="359"/>
        <v>27</v>
      </c>
    </row>
    <row r="7641" spans="1:13" x14ac:dyDescent="0.35">
      <c r="A7641" t="s">
        <v>125</v>
      </c>
      <c r="B7641">
        <v>501290206</v>
      </c>
      <c r="C7641">
        <v>169981</v>
      </c>
      <c r="D7641" t="s">
        <v>6398</v>
      </c>
      <c r="E7641" s="1">
        <v>43649.658900462964</v>
      </c>
      <c r="F7641">
        <v>13</v>
      </c>
      <c r="G7641" t="s">
        <v>659</v>
      </c>
      <c r="H7641">
        <v>340</v>
      </c>
      <c r="I7641" s="1">
        <v>43654.708333333336</v>
      </c>
      <c r="J7641" s="2">
        <f t="shared" si="357"/>
        <v>1</v>
      </c>
      <c r="K7641" s="2" t="str">
        <f>IFERROR(VLOOKUP(A7641,Aux!A:B,2,0),"Outros")</f>
        <v>Municípios</v>
      </c>
      <c r="L7641" s="2">
        <f t="shared" si="358"/>
        <v>2019</v>
      </c>
      <c r="M7641">
        <f t="shared" si="359"/>
        <v>27</v>
      </c>
    </row>
    <row r="7642" spans="1:13" x14ac:dyDescent="0.35">
      <c r="A7642" t="s">
        <v>177</v>
      </c>
      <c r="B7642">
        <v>506609553</v>
      </c>
      <c r="C7642">
        <v>169982</v>
      </c>
      <c r="D7642" t="s">
        <v>6399</v>
      </c>
      <c r="E7642" s="1">
        <v>43649.65966435185</v>
      </c>
      <c r="F7642">
        <v>1</v>
      </c>
      <c r="G7642" t="s">
        <v>179</v>
      </c>
      <c r="H7642">
        <v>5</v>
      </c>
      <c r="I7642" s="1">
        <v>43654.999305555553</v>
      </c>
      <c r="J7642" s="2">
        <f t="shared" si="357"/>
        <v>1</v>
      </c>
      <c r="K7642" s="2" t="str">
        <f>IFERROR(VLOOKUP(A7642,Aux!A:B,2,0),"Outros")</f>
        <v>Municípios</v>
      </c>
      <c r="L7642" s="2">
        <f t="shared" si="358"/>
        <v>2019</v>
      </c>
      <c r="M7642">
        <f t="shared" si="359"/>
        <v>27</v>
      </c>
    </row>
    <row r="7643" spans="1:13" x14ac:dyDescent="0.35">
      <c r="A7643" t="s">
        <v>63</v>
      </c>
      <c r="B7643">
        <v>502098139</v>
      </c>
      <c r="C7643">
        <v>169983</v>
      </c>
      <c r="D7643" t="s">
        <v>6400</v>
      </c>
      <c r="E7643" s="1">
        <v>43649.659942129627</v>
      </c>
      <c r="F7643">
        <v>13</v>
      </c>
      <c r="G7643" t="s">
        <v>75</v>
      </c>
      <c r="H7643">
        <v>340</v>
      </c>
      <c r="I7643" s="1">
        <v>43658.75</v>
      </c>
      <c r="J7643" s="2">
        <f t="shared" si="357"/>
        <v>1</v>
      </c>
      <c r="K7643" s="2" t="str">
        <f>IFERROR(VLOOKUP(A7643,Aux!A:B,2,0),"Outros")</f>
        <v>Municípios</v>
      </c>
      <c r="L7643" s="2">
        <f t="shared" si="358"/>
        <v>2019</v>
      </c>
      <c r="M7643">
        <f t="shared" si="359"/>
        <v>27</v>
      </c>
    </row>
    <row r="7644" spans="1:13" x14ac:dyDescent="0.35">
      <c r="A7644" t="s">
        <v>574</v>
      </c>
      <c r="B7644">
        <v>506791220</v>
      </c>
      <c r="C7644">
        <v>169984</v>
      </c>
      <c r="E7644" s="1">
        <v>43649.664027777777</v>
      </c>
      <c r="F7644">
        <v>13</v>
      </c>
      <c r="G7644" t="s">
        <v>747</v>
      </c>
      <c r="H7644">
        <v>400</v>
      </c>
      <c r="J7644" s="2">
        <f t="shared" si="357"/>
        <v>1</v>
      </c>
      <c r="K7644" s="2" t="str">
        <f>IFERROR(VLOOKUP(A7644,Aux!A:B,2,0),"Outros")</f>
        <v>Municípios</v>
      </c>
      <c r="L7644" s="2">
        <f t="shared" si="358"/>
        <v>2019</v>
      </c>
      <c r="M7644">
        <f t="shared" si="359"/>
        <v>27</v>
      </c>
    </row>
    <row r="7645" spans="1:13" x14ac:dyDescent="0.35">
      <c r="A7645" t="s">
        <v>57</v>
      </c>
      <c r="B7645">
        <v>501294104</v>
      </c>
      <c r="C7645">
        <v>169985</v>
      </c>
      <c r="D7645" t="s">
        <v>6436</v>
      </c>
      <c r="E7645" s="1">
        <v>43649.664247685185</v>
      </c>
      <c r="F7645">
        <v>1</v>
      </c>
      <c r="G7645" t="s">
        <v>103</v>
      </c>
      <c r="H7645">
        <v>360</v>
      </c>
      <c r="I7645" s="1">
        <v>43652.999305555553</v>
      </c>
      <c r="J7645" s="2">
        <f t="shared" si="357"/>
        <v>1</v>
      </c>
      <c r="K7645" s="2" t="str">
        <f>IFERROR(VLOOKUP(A7645,Aux!A:B,2,0),"Outros")</f>
        <v>Municípios</v>
      </c>
      <c r="L7645" s="2">
        <f t="shared" si="358"/>
        <v>2019</v>
      </c>
      <c r="M7645">
        <f t="shared" si="359"/>
        <v>27</v>
      </c>
    </row>
    <row r="7646" spans="1:13" x14ac:dyDescent="0.35">
      <c r="A7646" t="s">
        <v>15</v>
      </c>
      <c r="B7646">
        <v>503541567</v>
      </c>
      <c r="C7646">
        <v>169986</v>
      </c>
      <c r="D7646" t="s">
        <v>6437</v>
      </c>
      <c r="E7646" s="1">
        <v>43649.670486111114</v>
      </c>
      <c r="F7646">
        <v>13</v>
      </c>
      <c r="G7646" t="s">
        <v>259</v>
      </c>
      <c r="H7646">
        <v>340</v>
      </c>
      <c r="I7646" s="1">
        <v>43660.999305555553</v>
      </c>
      <c r="J7646" s="2">
        <f t="shared" si="357"/>
        <v>1</v>
      </c>
      <c r="K7646" s="2" t="str">
        <f>IFERROR(VLOOKUP(A7646,Aux!A:B,2,0),"Outros")</f>
        <v>Municípios</v>
      </c>
      <c r="L7646" s="2">
        <f t="shared" si="358"/>
        <v>2019</v>
      </c>
      <c r="M7646">
        <f t="shared" si="359"/>
        <v>27</v>
      </c>
    </row>
    <row r="7647" spans="1:13" x14ac:dyDescent="0.35">
      <c r="A7647" t="s">
        <v>574</v>
      </c>
      <c r="B7647">
        <v>506791220</v>
      </c>
      <c r="C7647">
        <v>169987</v>
      </c>
      <c r="D7647" t="s">
        <v>6438</v>
      </c>
      <c r="E7647" s="1">
        <v>43649.674189814818</v>
      </c>
      <c r="F7647">
        <v>13</v>
      </c>
      <c r="G7647" t="s">
        <v>747</v>
      </c>
      <c r="H7647">
        <v>360</v>
      </c>
      <c r="I7647" s="1">
        <v>43654.999305555553</v>
      </c>
      <c r="J7647" s="2">
        <f t="shared" si="357"/>
        <v>1</v>
      </c>
      <c r="K7647" s="2" t="str">
        <f>IFERROR(VLOOKUP(A7647,Aux!A:B,2,0),"Outros")</f>
        <v>Municípios</v>
      </c>
      <c r="L7647" s="2">
        <f t="shared" si="358"/>
        <v>2019</v>
      </c>
      <c r="M7647">
        <f t="shared" si="359"/>
        <v>27</v>
      </c>
    </row>
    <row r="7648" spans="1:13" x14ac:dyDescent="0.35">
      <c r="A7648" t="s">
        <v>71</v>
      </c>
      <c r="B7648">
        <v>500051054</v>
      </c>
      <c r="C7648">
        <v>169988</v>
      </c>
      <c r="D7648" t="s">
        <v>6439</v>
      </c>
      <c r="E7648" s="1">
        <v>43649.681828703702</v>
      </c>
      <c r="F7648">
        <v>1</v>
      </c>
      <c r="G7648" t="s">
        <v>33</v>
      </c>
      <c r="H7648">
        <v>400</v>
      </c>
      <c r="I7648" s="1">
        <v>42695.791666666664</v>
      </c>
      <c r="J7648" s="2">
        <f t="shared" si="357"/>
        <v>1</v>
      </c>
      <c r="K7648" s="2" t="str">
        <f>IFERROR(VLOOKUP(A7648,Aux!A:B,2,0),"Outros")</f>
        <v>Municípios</v>
      </c>
      <c r="L7648" s="2">
        <f t="shared" si="358"/>
        <v>2019</v>
      </c>
      <c r="M7648">
        <f t="shared" si="359"/>
        <v>27</v>
      </c>
    </row>
    <row r="7649" spans="1:13" x14ac:dyDescent="0.35">
      <c r="A7649" t="s">
        <v>336</v>
      </c>
      <c r="B7649">
        <v>505170876</v>
      </c>
      <c r="C7649">
        <v>169989</v>
      </c>
      <c r="D7649" t="s">
        <v>6440</v>
      </c>
      <c r="E7649" s="1">
        <v>43649.687800925924</v>
      </c>
      <c r="F7649">
        <v>1</v>
      </c>
      <c r="G7649" t="s">
        <v>345</v>
      </c>
      <c r="H7649">
        <v>5</v>
      </c>
      <c r="I7649" s="1">
        <v>43655.708333333336</v>
      </c>
      <c r="J7649" s="2">
        <f t="shared" si="357"/>
        <v>1</v>
      </c>
      <c r="K7649" s="2" t="str">
        <f>IFERROR(VLOOKUP(A7649,Aux!A:B,2,0),"Outros")</f>
        <v>Municípios</v>
      </c>
      <c r="L7649" s="2">
        <f t="shared" si="358"/>
        <v>2019</v>
      </c>
      <c r="M7649">
        <f t="shared" si="359"/>
        <v>27</v>
      </c>
    </row>
    <row r="7650" spans="1:13" x14ac:dyDescent="0.35">
      <c r="A7650" t="s">
        <v>150</v>
      </c>
      <c r="B7650">
        <v>505309939</v>
      </c>
      <c r="C7650">
        <v>169992</v>
      </c>
      <c r="D7650" t="s">
        <v>6480</v>
      </c>
      <c r="E7650" s="1">
        <v>43649.696608796294</v>
      </c>
      <c r="F7650">
        <v>1</v>
      </c>
      <c r="G7650" t="s">
        <v>1358</v>
      </c>
      <c r="H7650">
        <v>5</v>
      </c>
      <c r="I7650" s="1">
        <v>43651.6875</v>
      </c>
      <c r="J7650" s="2">
        <f t="shared" si="357"/>
        <v>1</v>
      </c>
      <c r="K7650" s="2" t="str">
        <f>IFERROR(VLOOKUP(A7650,Aux!A:B,2,0),"Outros")</f>
        <v>Municípios</v>
      </c>
      <c r="L7650" s="2">
        <f t="shared" si="358"/>
        <v>2019</v>
      </c>
      <c r="M7650">
        <f t="shared" si="359"/>
        <v>27</v>
      </c>
    </row>
    <row r="7651" spans="1:13" x14ac:dyDescent="0.35">
      <c r="A7651" t="s">
        <v>197</v>
      </c>
      <c r="B7651">
        <v>506334562</v>
      </c>
      <c r="C7651">
        <v>169993</v>
      </c>
      <c r="E7651" s="1">
        <v>43649.69703703704</v>
      </c>
      <c r="F7651">
        <v>13</v>
      </c>
      <c r="G7651" t="s">
        <v>33</v>
      </c>
      <c r="H7651">
        <v>400</v>
      </c>
      <c r="J7651" s="2">
        <f t="shared" si="357"/>
        <v>1</v>
      </c>
      <c r="K7651" s="2" t="str">
        <f>IFERROR(VLOOKUP(A7651,Aux!A:B,2,0),"Outros")</f>
        <v>Municípios</v>
      </c>
      <c r="L7651" s="2">
        <f t="shared" si="358"/>
        <v>2019</v>
      </c>
      <c r="M7651">
        <f t="shared" si="359"/>
        <v>27</v>
      </c>
    </row>
    <row r="7652" spans="1:13" x14ac:dyDescent="0.35">
      <c r="A7652" t="s">
        <v>15</v>
      </c>
      <c r="B7652">
        <v>503541567</v>
      </c>
      <c r="C7652">
        <v>169994</v>
      </c>
      <c r="D7652" t="s">
        <v>6441</v>
      </c>
      <c r="E7652" s="1">
        <v>43649.699247685188</v>
      </c>
      <c r="F7652">
        <v>13</v>
      </c>
      <c r="G7652" t="s">
        <v>2928</v>
      </c>
      <c r="H7652">
        <v>340</v>
      </c>
      <c r="I7652" s="1">
        <v>43661.999305555553</v>
      </c>
      <c r="J7652" s="2">
        <f t="shared" si="357"/>
        <v>1</v>
      </c>
      <c r="K7652" s="2" t="str">
        <f>IFERROR(VLOOKUP(A7652,Aux!A:B,2,0),"Outros")</f>
        <v>Municípios</v>
      </c>
      <c r="L7652" s="2">
        <f t="shared" si="358"/>
        <v>2019</v>
      </c>
      <c r="M7652">
        <f t="shared" si="359"/>
        <v>27</v>
      </c>
    </row>
    <row r="7653" spans="1:13" x14ac:dyDescent="0.35">
      <c r="A7653" t="s">
        <v>54</v>
      </c>
      <c r="B7653">
        <v>508345464</v>
      </c>
      <c r="C7653">
        <v>169996</v>
      </c>
      <c r="D7653" t="s">
        <v>6442</v>
      </c>
      <c r="E7653" s="1">
        <v>43649.700775462959</v>
      </c>
      <c r="F7653">
        <v>3</v>
      </c>
      <c r="G7653" t="s">
        <v>56</v>
      </c>
      <c r="H7653">
        <v>360</v>
      </c>
      <c r="I7653" s="1">
        <v>43671.666666666664</v>
      </c>
      <c r="J7653" s="2">
        <f t="shared" si="357"/>
        <v>1</v>
      </c>
      <c r="K7653" s="2" t="str">
        <f>IFERROR(VLOOKUP(A7653,Aux!A:B,2,0),"Outros")</f>
        <v>Outros</v>
      </c>
      <c r="L7653" s="2">
        <f t="shared" si="358"/>
        <v>2019</v>
      </c>
      <c r="M7653">
        <f t="shared" si="359"/>
        <v>27</v>
      </c>
    </row>
    <row r="7654" spans="1:13" x14ac:dyDescent="0.35">
      <c r="A7654" t="s">
        <v>35</v>
      </c>
      <c r="B7654">
        <v>508666236</v>
      </c>
      <c r="C7654">
        <v>169999</v>
      </c>
      <c r="D7654" t="s">
        <v>6443</v>
      </c>
      <c r="E7654" s="1">
        <v>43649.706493055557</v>
      </c>
      <c r="F7654">
        <v>13</v>
      </c>
      <c r="G7654" t="s">
        <v>33</v>
      </c>
      <c r="H7654">
        <v>360</v>
      </c>
      <c r="I7654" s="1">
        <v>43668.999305555553</v>
      </c>
      <c r="J7654" s="2">
        <f t="shared" si="357"/>
        <v>1</v>
      </c>
      <c r="K7654" s="2" t="str">
        <f>IFERROR(VLOOKUP(A7654,Aux!A:B,2,0),"Outros")</f>
        <v>Outros</v>
      </c>
      <c r="L7654" s="2">
        <f t="shared" si="358"/>
        <v>2019</v>
      </c>
      <c r="M7654">
        <f t="shared" si="359"/>
        <v>27</v>
      </c>
    </row>
    <row r="7655" spans="1:13" x14ac:dyDescent="0.35">
      <c r="A7655" t="s">
        <v>71</v>
      </c>
      <c r="B7655">
        <v>500051054</v>
      </c>
      <c r="C7655">
        <v>170003</v>
      </c>
      <c r="D7655" t="s">
        <v>6061</v>
      </c>
      <c r="E7655" s="1">
        <v>43649.738356481481</v>
      </c>
      <c r="F7655">
        <v>13</v>
      </c>
      <c r="G7655" t="s">
        <v>116</v>
      </c>
      <c r="H7655">
        <v>360</v>
      </c>
      <c r="I7655" s="1">
        <v>43654.999305555553</v>
      </c>
      <c r="J7655" s="2">
        <f t="shared" si="357"/>
        <v>1</v>
      </c>
      <c r="K7655" s="2" t="str">
        <f>IFERROR(VLOOKUP(A7655,Aux!A:B,2,0),"Outros")</f>
        <v>Municípios</v>
      </c>
      <c r="L7655" s="2">
        <f t="shared" si="358"/>
        <v>2019</v>
      </c>
      <c r="M7655">
        <f t="shared" si="359"/>
        <v>27</v>
      </c>
    </row>
    <row r="7656" spans="1:13" x14ac:dyDescent="0.35">
      <c r="A7656" t="s">
        <v>362</v>
      </c>
      <c r="B7656">
        <v>680017763</v>
      </c>
      <c r="C7656">
        <v>170004</v>
      </c>
      <c r="E7656" s="1">
        <v>43649.744166666664</v>
      </c>
      <c r="F7656">
        <v>1</v>
      </c>
      <c r="G7656" t="s">
        <v>33</v>
      </c>
      <c r="H7656">
        <v>1</v>
      </c>
      <c r="J7656" s="2">
        <f t="shared" si="357"/>
        <v>1</v>
      </c>
      <c r="K7656" s="2" t="str">
        <f>IFERROR(VLOOKUP(A7656,Aux!A:B,2,0),"Outros")</f>
        <v>Águas e resíduos</v>
      </c>
      <c r="L7656" s="2">
        <f t="shared" si="358"/>
        <v>2019</v>
      </c>
      <c r="M7656">
        <f t="shared" si="359"/>
        <v>27</v>
      </c>
    </row>
    <row r="7657" spans="1:13" x14ac:dyDescent="0.35">
      <c r="A7657" t="s">
        <v>71</v>
      </c>
      <c r="B7657">
        <v>500051054</v>
      </c>
      <c r="C7657">
        <v>170005</v>
      </c>
      <c r="D7657" t="s">
        <v>6481</v>
      </c>
      <c r="E7657" s="1">
        <v>43649.761018518519</v>
      </c>
      <c r="F7657">
        <v>13</v>
      </c>
      <c r="G7657" t="s">
        <v>1398</v>
      </c>
      <c r="H7657">
        <v>340</v>
      </c>
      <c r="I7657" s="1">
        <v>43665.791666666664</v>
      </c>
      <c r="J7657" s="2">
        <f t="shared" si="357"/>
        <v>1</v>
      </c>
      <c r="K7657" s="2" t="str">
        <f>IFERROR(VLOOKUP(A7657,Aux!A:B,2,0),"Outros")</f>
        <v>Municípios</v>
      </c>
      <c r="L7657" s="2">
        <f t="shared" si="358"/>
        <v>2019</v>
      </c>
      <c r="M7657">
        <f t="shared" si="359"/>
        <v>27</v>
      </c>
    </row>
    <row r="7658" spans="1:13" x14ac:dyDescent="0.35">
      <c r="A7658" t="s">
        <v>275</v>
      </c>
      <c r="B7658">
        <v>505187531</v>
      </c>
      <c r="C7658">
        <v>170006</v>
      </c>
      <c r="D7658" t="s">
        <v>6482</v>
      </c>
      <c r="E7658" s="1">
        <v>43649.781550925924</v>
      </c>
      <c r="F7658">
        <v>13</v>
      </c>
      <c r="G7658" t="s">
        <v>318</v>
      </c>
      <c r="H7658">
        <v>360</v>
      </c>
      <c r="I7658" s="1">
        <v>43663.999305555553</v>
      </c>
      <c r="J7658" s="2">
        <f t="shared" si="357"/>
        <v>1</v>
      </c>
      <c r="K7658" s="2" t="str">
        <f>IFERROR(VLOOKUP(A7658,Aux!A:B,2,0),"Outros")</f>
        <v>Municípios</v>
      </c>
      <c r="L7658" s="2">
        <f t="shared" si="358"/>
        <v>2019</v>
      </c>
      <c r="M7658">
        <f t="shared" si="359"/>
        <v>27</v>
      </c>
    </row>
    <row r="7659" spans="1:13" x14ac:dyDescent="0.35">
      <c r="A7659" t="s">
        <v>454</v>
      </c>
      <c r="B7659">
        <v>503450189</v>
      </c>
      <c r="C7659">
        <v>170008</v>
      </c>
      <c r="D7659" t="s">
        <v>6483</v>
      </c>
      <c r="E7659" s="1">
        <v>43650.370034722226</v>
      </c>
      <c r="F7659">
        <v>3</v>
      </c>
      <c r="G7659" t="s">
        <v>672</v>
      </c>
      <c r="H7659">
        <v>360</v>
      </c>
      <c r="I7659" s="1">
        <v>43656.75</v>
      </c>
      <c r="J7659" s="2">
        <f t="shared" si="357"/>
        <v>1</v>
      </c>
      <c r="K7659" s="2" t="str">
        <f>IFERROR(VLOOKUP(A7659,Aux!A:B,2,0),"Outros")</f>
        <v>Estradas</v>
      </c>
      <c r="L7659" s="2">
        <f t="shared" si="358"/>
        <v>2019</v>
      </c>
      <c r="M7659">
        <f t="shared" si="359"/>
        <v>27</v>
      </c>
    </row>
    <row r="7660" spans="1:13" x14ac:dyDescent="0.35">
      <c r="A7660" t="s">
        <v>12</v>
      </c>
      <c r="B7660">
        <v>508481287</v>
      </c>
      <c r="C7660">
        <v>170009</v>
      </c>
      <c r="D7660" t="s">
        <v>6484</v>
      </c>
      <c r="E7660" s="1">
        <v>43650.373136574075</v>
      </c>
      <c r="F7660">
        <v>13</v>
      </c>
      <c r="G7660" t="s">
        <v>14</v>
      </c>
      <c r="H7660">
        <v>360</v>
      </c>
      <c r="I7660" s="1">
        <v>43655.708333333336</v>
      </c>
      <c r="J7660" s="2">
        <f t="shared" si="357"/>
        <v>1</v>
      </c>
      <c r="K7660" s="2" t="str">
        <f>IFERROR(VLOOKUP(A7660,Aux!A:B,2,0),"Outros")</f>
        <v>Hospitais</v>
      </c>
      <c r="L7660" s="2">
        <f t="shared" si="358"/>
        <v>2019</v>
      </c>
      <c r="M7660">
        <f t="shared" si="359"/>
        <v>27</v>
      </c>
    </row>
    <row r="7661" spans="1:13" x14ac:dyDescent="0.35">
      <c r="A7661" t="s">
        <v>63</v>
      </c>
      <c r="B7661">
        <v>502098139</v>
      </c>
      <c r="C7661">
        <v>170010</v>
      </c>
      <c r="D7661" t="s">
        <v>6062</v>
      </c>
      <c r="E7661" s="1">
        <v>43650.384756944448</v>
      </c>
      <c r="F7661">
        <v>13</v>
      </c>
      <c r="G7661" t="s">
        <v>841</v>
      </c>
      <c r="H7661">
        <v>360</v>
      </c>
      <c r="I7661" s="1">
        <v>43656.75</v>
      </c>
      <c r="J7661" s="2">
        <f t="shared" si="357"/>
        <v>1</v>
      </c>
      <c r="K7661" s="2" t="str">
        <f>IFERROR(VLOOKUP(A7661,Aux!A:B,2,0),"Outros")</f>
        <v>Municípios</v>
      </c>
      <c r="L7661" s="2">
        <f t="shared" si="358"/>
        <v>2019</v>
      </c>
      <c r="M7661">
        <f t="shared" si="359"/>
        <v>27</v>
      </c>
    </row>
    <row r="7662" spans="1:13" x14ac:dyDescent="0.35">
      <c r="A7662" t="s">
        <v>154</v>
      </c>
      <c r="B7662">
        <v>506818829</v>
      </c>
      <c r="C7662">
        <v>170011</v>
      </c>
      <c r="D7662" t="s">
        <v>6063</v>
      </c>
      <c r="E7662" s="1">
        <v>43650.393125000002</v>
      </c>
      <c r="F7662">
        <v>13</v>
      </c>
      <c r="G7662" t="s">
        <v>156</v>
      </c>
      <c r="H7662">
        <v>400</v>
      </c>
      <c r="I7662" s="1">
        <v>25569.999305555557</v>
      </c>
      <c r="J7662" s="2">
        <f t="shared" si="357"/>
        <v>1</v>
      </c>
      <c r="K7662" s="2" t="str">
        <f>IFERROR(VLOOKUP(A7662,Aux!A:B,2,0),"Outros")</f>
        <v>Municípios</v>
      </c>
      <c r="L7662" s="2">
        <f t="shared" si="358"/>
        <v>2019</v>
      </c>
      <c r="M7662">
        <f t="shared" si="359"/>
        <v>27</v>
      </c>
    </row>
    <row r="7663" spans="1:13" x14ac:dyDescent="0.35">
      <c r="A7663" t="s">
        <v>574</v>
      </c>
      <c r="B7663">
        <v>506791220</v>
      </c>
      <c r="C7663">
        <v>170012</v>
      </c>
      <c r="D7663" t="s">
        <v>6064</v>
      </c>
      <c r="E7663" s="1">
        <v>43650.40115740741</v>
      </c>
      <c r="F7663">
        <v>13</v>
      </c>
      <c r="G7663" t="s">
        <v>2816</v>
      </c>
      <c r="H7663">
        <v>360</v>
      </c>
      <c r="I7663" s="1">
        <v>43655.999305555553</v>
      </c>
      <c r="J7663" s="2">
        <f t="shared" si="357"/>
        <v>1</v>
      </c>
      <c r="K7663" s="2" t="str">
        <f>IFERROR(VLOOKUP(A7663,Aux!A:B,2,0),"Outros")</f>
        <v>Municípios</v>
      </c>
      <c r="L7663" s="2">
        <f t="shared" si="358"/>
        <v>2019</v>
      </c>
      <c r="M7663">
        <f t="shared" si="359"/>
        <v>27</v>
      </c>
    </row>
    <row r="7664" spans="1:13" x14ac:dyDescent="0.35">
      <c r="A7664" t="s">
        <v>133</v>
      </c>
      <c r="B7664">
        <v>503539473</v>
      </c>
      <c r="C7664">
        <v>170013</v>
      </c>
      <c r="D7664" t="s">
        <v>6485</v>
      </c>
      <c r="E7664" s="1">
        <v>43650.406921296293</v>
      </c>
      <c r="F7664">
        <v>13</v>
      </c>
      <c r="G7664" t="s">
        <v>135</v>
      </c>
      <c r="H7664">
        <v>360</v>
      </c>
      <c r="I7664" s="1">
        <v>43656.999305555553</v>
      </c>
      <c r="J7664" s="2">
        <f t="shared" si="357"/>
        <v>1</v>
      </c>
      <c r="K7664" s="2" t="str">
        <f>IFERROR(VLOOKUP(A7664,Aux!A:B,2,0),"Outros")</f>
        <v>Municípios</v>
      </c>
      <c r="L7664" s="2">
        <f t="shared" si="358"/>
        <v>2019</v>
      </c>
      <c r="M7664">
        <f t="shared" si="359"/>
        <v>27</v>
      </c>
    </row>
    <row r="7665" spans="1:13" x14ac:dyDescent="0.35">
      <c r="A7665" t="s">
        <v>18</v>
      </c>
      <c r="B7665">
        <v>502177080</v>
      </c>
      <c r="C7665">
        <v>170014</v>
      </c>
      <c r="D7665" t="s">
        <v>6065</v>
      </c>
      <c r="E7665" s="1">
        <v>43650.416319444441</v>
      </c>
      <c r="F7665">
        <v>1</v>
      </c>
      <c r="G7665" t="s">
        <v>164</v>
      </c>
      <c r="H7665">
        <v>400</v>
      </c>
      <c r="I7665" s="1">
        <v>43640.708333333336</v>
      </c>
      <c r="J7665" s="2">
        <f t="shared" si="357"/>
        <v>1</v>
      </c>
      <c r="K7665" s="2" t="str">
        <f>IFERROR(VLOOKUP(A7665,Aux!A:B,2,0),"Outros")</f>
        <v>Municípios</v>
      </c>
      <c r="L7665" s="2">
        <f t="shared" si="358"/>
        <v>2019</v>
      </c>
      <c r="M7665">
        <f t="shared" si="359"/>
        <v>27</v>
      </c>
    </row>
    <row r="7666" spans="1:13" x14ac:dyDescent="0.35">
      <c r="A7666" t="s">
        <v>18</v>
      </c>
      <c r="B7666">
        <v>502177080</v>
      </c>
      <c r="C7666">
        <v>170015</v>
      </c>
      <c r="D7666" t="s">
        <v>6486</v>
      </c>
      <c r="E7666" s="1">
        <v>43650.417210648149</v>
      </c>
      <c r="F7666">
        <v>1</v>
      </c>
      <c r="G7666" t="s">
        <v>164</v>
      </c>
      <c r="H7666">
        <v>360</v>
      </c>
      <c r="I7666" s="1">
        <v>43654.708333333336</v>
      </c>
      <c r="J7666" s="2">
        <f t="shared" si="357"/>
        <v>1</v>
      </c>
      <c r="K7666" s="2" t="str">
        <f>IFERROR(VLOOKUP(A7666,Aux!A:B,2,0),"Outros")</f>
        <v>Municípios</v>
      </c>
      <c r="L7666" s="2">
        <f t="shared" si="358"/>
        <v>2019</v>
      </c>
      <c r="M7666">
        <f t="shared" si="359"/>
        <v>27</v>
      </c>
    </row>
    <row r="7667" spans="1:13" x14ac:dyDescent="0.35">
      <c r="A7667" t="s">
        <v>281</v>
      </c>
      <c r="B7667">
        <v>508787033</v>
      </c>
      <c r="C7667">
        <v>170016</v>
      </c>
      <c r="D7667" t="s">
        <v>6487</v>
      </c>
      <c r="E7667" s="1">
        <v>43650.421400462961</v>
      </c>
      <c r="F7667">
        <v>13</v>
      </c>
      <c r="G7667" t="s">
        <v>33</v>
      </c>
      <c r="H7667">
        <v>5</v>
      </c>
      <c r="I7667" s="1">
        <v>43659.999305555553</v>
      </c>
      <c r="J7667" s="2">
        <f t="shared" si="357"/>
        <v>1</v>
      </c>
      <c r="K7667" s="2" t="str">
        <f>IFERROR(VLOOKUP(A7667,Aux!A:B,2,0),"Outros")</f>
        <v>Municípios</v>
      </c>
      <c r="L7667" s="2">
        <f t="shared" si="358"/>
        <v>2019</v>
      </c>
      <c r="M7667">
        <f t="shared" si="359"/>
        <v>27</v>
      </c>
    </row>
    <row r="7668" spans="1:13" x14ac:dyDescent="0.35">
      <c r="A7668" t="s">
        <v>308</v>
      </c>
      <c r="B7668">
        <v>504884620</v>
      </c>
      <c r="C7668">
        <v>170018</v>
      </c>
      <c r="D7668" t="s">
        <v>6488</v>
      </c>
      <c r="E7668" s="1">
        <v>43650.429340277777</v>
      </c>
      <c r="F7668">
        <v>1</v>
      </c>
      <c r="H7668">
        <v>5</v>
      </c>
      <c r="I7668" s="1">
        <v>43661.708333333336</v>
      </c>
      <c r="J7668" s="2">
        <f t="shared" si="357"/>
        <v>1</v>
      </c>
      <c r="K7668" s="2" t="str">
        <f>IFERROR(VLOOKUP(A7668,Aux!A:B,2,0),"Outros")</f>
        <v>Municípios</v>
      </c>
      <c r="L7668" s="2">
        <f t="shared" si="358"/>
        <v>2019</v>
      </c>
      <c r="M7668">
        <f t="shared" si="359"/>
        <v>27</v>
      </c>
    </row>
    <row r="7669" spans="1:13" x14ac:dyDescent="0.35">
      <c r="A7669" t="s">
        <v>454</v>
      </c>
      <c r="B7669">
        <v>503450189</v>
      </c>
      <c r="C7669">
        <v>170019</v>
      </c>
      <c r="D7669" t="s">
        <v>6066</v>
      </c>
      <c r="E7669" s="1">
        <v>43650.432685185187</v>
      </c>
      <c r="F7669">
        <v>3</v>
      </c>
      <c r="G7669" t="s">
        <v>672</v>
      </c>
      <c r="H7669">
        <v>340</v>
      </c>
      <c r="I7669" s="1">
        <v>43656.75</v>
      </c>
      <c r="J7669" s="2">
        <f t="shared" si="357"/>
        <v>1</v>
      </c>
      <c r="K7669" s="2" t="str">
        <f>IFERROR(VLOOKUP(A7669,Aux!A:B,2,0),"Outros")</f>
        <v>Estradas</v>
      </c>
      <c r="L7669" s="2">
        <f t="shared" si="358"/>
        <v>2019</v>
      </c>
      <c r="M7669">
        <f t="shared" si="359"/>
        <v>27</v>
      </c>
    </row>
    <row r="7670" spans="1:13" x14ac:dyDescent="0.35">
      <c r="A7670" t="s">
        <v>133</v>
      </c>
      <c r="B7670">
        <v>503539473</v>
      </c>
      <c r="C7670">
        <v>170020</v>
      </c>
      <c r="D7670" t="s">
        <v>6489</v>
      </c>
      <c r="E7670" s="1">
        <v>43650.434872685182</v>
      </c>
      <c r="F7670">
        <v>13</v>
      </c>
      <c r="G7670" t="s">
        <v>135</v>
      </c>
      <c r="H7670">
        <v>360</v>
      </c>
      <c r="I7670" s="1">
        <v>43671.999305555553</v>
      </c>
      <c r="J7670" s="2">
        <f t="shared" si="357"/>
        <v>1</v>
      </c>
      <c r="K7670" s="2" t="str">
        <f>IFERROR(VLOOKUP(A7670,Aux!A:B,2,0),"Outros")</f>
        <v>Municípios</v>
      </c>
      <c r="L7670" s="2">
        <f t="shared" si="358"/>
        <v>2019</v>
      </c>
      <c r="M7670">
        <f t="shared" si="359"/>
        <v>27</v>
      </c>
    </row>
    <row r="7671" spans="1:13" x14ac:dyDescent="0.35">
      <c r="A7671" t="s">
        <v>474</v>
      </c>
      <c r="B7671">
        <v>504394029</v>
      </c>
      <c r="C7671">
        <v>170021</v>
      </c>
      <c r="E7671" s="1">
        <v>43650.437800925924</v>
      </c>
      <c r="F7671">
        <v>5</v>
      </c>
      <c r="G7671" t="s">
        <v>33</v>
      </c>
      <c r="H7671">
        <v>400</v>
      </c>
      <c r="J7671" s="2">
        <f t="shared" si="357"/>
        <v>1</v>
      </c>
      <c r="K7671" s="2" t="str">
        <f>IFERROR(VLOOKUP(A7671,Aux!A:B,2,0),"Outros")</f>
        <v>Outros</v>
      </c>
      <c r="L7671" s="2">
        <f t="shared" si="358"/>
        <v>2019</v>
      </c>
      <c r="M7671">
        <f t="shared" si="359"/>
        <v>27</v>
      </c>
    </row>
    <row r="7672" spans="1:13" x14ac:dyDescent="0.35">
      <c r="A7672" t="s">
        <v>474</v>
      </c>
      <c r="B7672">
        <v>504394029</v>
      </c>
      <c r="C7672">
        <v>170022</v>
      </c>
      <c r="D7672" t="s">
        <v>6490</v>
      </c>
      <c r="E7672" s="1">
        <v>43650.440023148149</v>
      </c>
      <c r="F7672">
        <v>6</v>
      </c>
      <c r="G7672" t="s">
        <v>33</v>
      </c>
      <c r="H7672">
        <v>220</v>
      </c>
      <c r="I7672" s="1">
        <v>43840.708333333336</v>
      </c>
      <c r="J7672" s="2">
        <f t="shared" si="357"/>
        <v>1</v>
      </c>
      <c r="K7672" s="2" t="str">
        <f>IFERROR(VLOOKUP(A7672,Aux!A:B,2,0),"Outros")</f>
        <v>Outros</v>
      </c>
      <c r="L7672" s="2">
        <f t="shared" si="358"/>
        <v>2019</v>
      </c>
      <c r="M7672">
        <f t="shared" si="359"/>
        <v>27</v>
      </c>
    </row>
    <row r="7673" spans="1:13" x14ac:dyDescent="0.35">
      <c r="A7673" t="s">
        <v>48</v>
      </c>
      <c r="B7673">
        <v>503035416</v>
      </c>
      <c r="C7673">
        <v>170023</v>
      </c>
      <c r="D7673" t="s">
        <v>6491</v>
      </c>
      <c r="E7673" s="1">
        <v>43650.440358796295</v>
      </c>
      <c r="F7673">
        <v>1</v>
      </c>
      <c r="G7673" t="s">
        <v>50</v>
      </c>
      <c r="H7673">
        <v>340</v>
      </c>
      <c r="I7673" s="1">
        <v>43668.708333333336</v>
      </c>
      <c r="J7673" s="2">
        <f t="shared" si="357"/>
        <v>1</v>
      </c>
      <c r="K7673" s="2" t="str">
        <f>IFERROR(VLOOKUP(A7673,Aux!A:B,2,0),"Outros")</f>
        <v>Hospitais</v>
      </c>
      <c r="L7673" s="2">
        <f t="shared" si="358"/>
        <v>2019</v>
      </c>
      <c r="M7673">
        <f t="shared" si="359"/>
        <v>27</v>
      </c>
    </row>
    <row r="7674" spans="1:13" x14ac:dyDescent="0.35">
      <c r="A7674" t="s">
        <v>63</v>
      </c>
      <c r="B7674">
        <v>502098139</v>
      </c>
      <c r="C7674">
        <v>170024</v>
      </c>
      <c r="D7674" t="s">
        <v>6492</v>
      </c>
      <c r="E7674" s="1">
        <v>43650.449421296296</v>
      </c>
      <c r="F7674">
        <v>13</v>
      </c>
      <c r="G7674" t="s">
        <v>75</v>
      </c>
      <c r="H7674">
        <v>340</v>
      </c>
      <c r="I7674" s="1">
        <v>43659.75</v>
      </c>
      <c r="J7674" s="2">
        <f t="shared" si="357"/>
        <v>1</v>
      </c>
      <c r="K7674" s="2" t="str">
        <f>IFERROR(VLOOKUP(A7674,Aux!A:B,2,0),"Outros")</f>
        <v>Municípios</v>
      </c>
      <c r="L7674" s="2">
        <f t="shared" si="358"/>
        <v>2019</v>
      </c>
      <c r="M7674">
        <f t="shared" si="359"/>
        <v>27</v>
      </c>
    </row>
    <row r="7675" spans="1:13" x14ac:dyDescent="0.35">
      <c r="A7675" t="s">
        <v>628</v>
      </c>
      <c r="B7675">
        <v>501258027</v>
      </c>
      <c r="C7675">
        <v>170026</v>
      </c>
      <c r="D7675" t="s">
        <v>6493</v>
      </c>
      <c r="E7675" s="1">
        <v>43650.45784722222</v>
      </c>
      <c r="F7675">
        <v>1</v>
      </c>
      <c r="G7675" t="s">
        <v>759</v>
      </c>
      <c r="H7675">
        <v>340</v>
      </c>
      <c r="I7675" s="1">
        <v>43656.999305555553</v>
      </c>
      <c r="J7675" s="2">
        <f t="shared" si="357"/>
        <v>1</v>
      </c>
      <c r="K7675" s="2" t="str">
        <f>IFERROR(VLOOKUP(A7675,Aux!A:B,2,0),"Outros")</f>
        <v>Municípios</v>
      </c>
      <c r="L7675" s="2">
        <f t="shared" si="358"/>
        <v>2019</v>
      </c>
      <c r="M7675">
        <f t="shared" si="359"/>
        <v>27</v>
      </c>
    </row>
    <row r="7676" spans="1:13" x14ac:dyDescent="0.35">
      <c r="A7676" t="s">
        <v>140</v>
      </c>
      <c r="B7676">
        <v>506614913</v>
      </c>
      <c r="C7676">
        <v>170027</v>
      </c>
      <c r="D7676" t="s">
        <v>6494</v>
      </c>
      <c r="E7676" s="1">
        <v>43650.460219907407</v>
      </c>
      <c r="F7676">
        <v>3</v>
      </c>
      <c r="G7676" t="s">
        <v>47</v>
      </c>
      <c r="H7676">
        <v>360</v>
      </c>
      <c r="I7676" s="1">
        <v>43679.999305555553</v>
      </c>
      <c r="J7676" s="2">
        <f t="shared" si="357"/>
        <v>1</v>
      </c>
      <c r="K7676" s="2" t="str">
        <f>IFERROR(VLOOKUP(A7676,Aux!A:B,2,0),"Outros")</f>
        <v>Municípios</v>
      </c>
      <c r="L7676" s="2">
        <f t="shared" si="358"/>
        <v>2019</v>
      </c>
      <c r="M7676">
        <f t="shared" si="359"/>
        <v>27</v>
      </c>
    </row>
    <row r="7677" spans="1:13" x14ac:dyDescent="0.35">
      <c r="A7677" t="s">
        <v>150</v>
      </c>
      <c r="B7677">
        <v>505309939</v>
      </c>
      <c r="C7677">
        <v>170028</v>
      </c>
      <c r="D7677" t="s">
        <v>6495</v>
      </c>
      <c r="E7677" s="1">
        <v>43650.472581018519</v>
      </c>
      <c r="F7677">
        <v>13</v>
      </c>
      <c r="G7677" t="s">
        <v>152</v>
      </c>
      <c r="H7677">
        <v>360</v>
      </c>
      <c r="I7677" s="1">
        <v>43657.6875</v>
      </c>
      <c r="J7677" s="2">
        <f t="shared" si="357"/>
        <v>1</v>
      </c>
      <c r="K7677" s="2" t="str">
        <f>IFERROR(VLOOKUP(A7677,Aux!A:B,2,0),"Outros")</f>
        <v>Municípios</v>
      </c>
      <c r="L7677" s="2">
        <f t="shared" si="358"/>
        <v>2019</v>
      </c>
      <c r="M7677">
        <f t="shared" si="359"/>
        <v>27</v>
      </c>
    </row>
    <row r="7678" spans="1:13" x14ac:dyDescent="0.35">
      <c r="A7678" t="s">
        <v>15</v>
      </c>
      <c r="B7678">
        <v>503541567</v>
      </c>
      <c r="C7678">
        <v>170029</v>
      </c>
      <c r="E7678" s="1">
        <v>43650.477002314816</v>
      </c>
      <c r="F7678">
        <v>13</v>
      </c>
      <c r="G7678" t="s">
        <v>33</v>
      </c>
      <c r="H7678">
        <v>400</v>
      </c>
      <c r="J7678" s="2">
        <f t="shared" si="357"/>
        <v>1</v>
      </c>
      <c r="K7678" s="2" t="str">
        <f>IFERROR(VLOOKUP(A7678,Aux!A:B,2,0),"Outros")</f>
        <v>Municípios</v>
      </c>
      <c r="L7678" s="2">
        <f t="shared" si="358"/>
        <v>2019</v>
      </c>
      <c r="M7678">
        <f t="shared" si="359"/>
        <v>27</v>
      </c>
    </row>
    <row r="7679" spans="1:13" x14ac:dyDescent="0.35">
      <c r="A7679" t="s">
        <v>122</v>
      </c>
      <c r="B7679">
        <v>506173968</v>
      </c>
      <c r="C7679">
        <v>170030</v>
      </c>
      <c r="D7679" t="s">
        <v>6496</v>
      </c>
      <c r="E7679" s="1">
        <v>43650.482175925928</v>
      </c>
      <c r="F7679">
        <v>13</v>
      </c>
      <c r="G7679" t="s">
        <v>2796</v>
      </c>
      <c r="H7679">
        <v>360</v>
      </c>
      <c r="I7679" s="1">
        <v>43655.75</v>
      </c>
      <c r="J7679" s="2">
        <f t="shared" si="357"/>
        <v>1</v>
      </c>
      <c r="K7679" s="2" t="str">
        <f>IFERROR(VLOOKUP(A7679,Aux!A:B,2,0),"Outros")</f>
        <v>Municípios</v>
      </c>
      <c r="L7679" s="2">
        <f t="shared" si="358"/>
        <v>2019</v>
      </c>
      <c r="M7679">
        <f t="shared" si="359"/>
        <v>27</v>
      </c>
    </row>
    <row r="7680" spans="1:13" x14ac:dyDescent="0.35">
      <c r="A7680" t="s">
        <v>154</v>
      </c>
      <c r="B7680">
        <v>506818829</v>
      </c>
      <c r="C7680">
        <v>170031</v>
      </c>
      <c r="D7680" t="s">
        <v>6523</v>
      </c>
      <c r="E7680" s="1">
        <v>43650.483194444445</v>
      </c>
      <c r="F7680">
        <v>1</v>
      </c>
      <c r="G7680" t="s">
        <v>6157</v>
      </c>
      <c r="H7680">
        <v>360</v>
      </c>
      <c r="I7680" s="1">
        <v>43662.999305555553</v>
      </c>
      <c r="J7680" s="2">
        <f t="shared" si="357"/>
        <v>1</v>
      </c>
      <c r="K7680" s="2" t="str">
        <f>IFERROR(VLOOKUP(A7680,Aux!A:B,2,0),"Outros")</f>
        <v>Municípios</v>
      </c>
      <c r="L7680" s="2">
        <f t="shared" si="358"/>
        <v>2019</v>
      </c>
      <c r="M7680">
        <f t="shared" si="359"/>
        <v>27</v>
      </c>
    </row>
    <row r="7681" spans="1:13" x14ac:dyDescent="0.35">
      <c r="A7681" t="s">
        <v>63</v>
      </c>
      <c r="B7681">
        <v>502098139</v>
      </c>
      <c r="C7681">
        <v>170032</v>
      </c>
      <c r="D7681" t="s">
        <v>6524</v>
      </c>
      <c r="E7681" s="1">
        <v>43650.48332175926</v>
      </c>
      <c r="F7681">
        <v>3</v>
      </c>
      <c r="G7681" t="s">
        <v>75</v>
      </c>
      <c r="H7681">
        <v>340</v>
      </c>
      <c r="I7681" s="1">
        <v>43660.75</v>
      </c>
      <c r="J7681" s="2">
        <f t="shared" si="357"/>
        <v>1</v>
      </c>
      <c r="K7681" s="2" t="str">
        <f>IFERROR(VLOOKUP(A7681,Aux!A:B,2,0),"Outros")</f>
        <v>Municípios</v>
      </c>
      <c r="L7681" s="2">
        <f t="shared" si="358"/>
        <v>2019</v>
      </c>
      <c r="M7681">
        <f t="shared" si="359"/>
        <v>27</v>
      </c>
    </row>
    <row r="7682" spans="1:13" x14ac:dyDescent="0.35">
      <c r="A7682" t="s">
        <v>150</v>
      </c>
      <c r="B7682">
        <v>505309939</v>
      </c>
      <c r="C7682">
        <v>170033</v>
      </c>
      <c r="D7682" t="s">
        <v>6525</v>
      </c>
      <c r="E7682" s="1">
        <v>43650.487719907411</v>
      </c>
      <c r="F7682">
        <v>1</v>
      </c>
      <c r="G7682" t="s">
        <v>152</v>
      </c>
      <c r="H7682">
        <v>360</v>
      </c>
      <c r="I7682" s="1">
        <v>43669.6875</v>
      </c>
      <c r="J7682" s="2">
        <f t="shared" ref="J7682:J7745" si="360">IF(C7682=C7681,"",1)</f>
        <v>1</v>
      </c>
      <c r="K7682" s="2" t="str">
        <f>IFERROR(VLOOKUP(A7682,Aux!A:B,2,0),"Outros")</f>
        <v>Municípios</v>
      </c>
      <c r="L7682" s="2">
        <f t="shared" ref="L7682:L7745" si="361">YEAR(E7682)</f>
        <v>2019</v>
      </c>
      <c r="M7682">
        <f t="shared" ref="M7682:M7745" si="362">WEEKNUM(E7682)</f>
        <v>27</v>
      </c>
    </row>
    <row r="7683" spans="1:13" x14ac:dyDescent="0.35">
      <c r="A7683" t="s">
        <v>15</v>
      </c>
      <c r="B7683">
        <v>503541567</v>
      </c>
      <c r="C7683">
        <v>170034</v>
      </c>
      <c r="E7683" s="1">
        <v>43650.488645833335</v>
      </c>
      <c r="F7683">
        <v>13</v>
      </c>
      <c r="G7683" t="s">
        <v>33</v>
      </c>
      <c r="H7683">
        <v>400</v>
      </c>
      <c r="J7683" s="2">
        <f t="shared" si="360"/>
        <v>1</v>
      </c>
      <c r="K7683" s="2" t="str">
        <f>IFERROR(VLOOKUP(A7683,Aux!A:B,2,0),"Outros")</f>
        <v>Municípios</v>
      </c>
      <c r="L7683" s="2">
        <f t="shared" si="361"/>
        <v>2019</v>
      </c>
      <c r="M7683">
        <f t="shared" si="362"/>
        <v>27</v>
      </c>
    </row>
    <row r="7684" spans="1:13" x14ac:dyDescent="0.35">
      <c r="A7684" t="s">
        <v>143</v>
      </c>
      <c r="B7684">
        <v>506801969</v>
      </c>
      <c r="C7684">
        <v>170035</v>
      </c>
      <c r="D7684" t="s">
        <v>6526</v>
      </c>
      <c r="E7684" s="1">
        <v>43650.488807870373</v>
      </c>
      <c r="F7684">
        <v>1</v>
      </c>
      <c r="G7684" t="s">
        <v>145</v>
      </c>
      <c r="H7684">
        <v>360</v>
      </c>
      <c r="I7684" s="1">
        <v>43659.708333333336</v>
      </c>
      <c r="J7684" s="2">
        <f t="shared" si="360"/>
        <v>1</v>
      </c>
      <c r="K7684" s="2" t="str">
        <f>IFERROR(VLOOKUP(A7684,Aux!A:B,2,0),"Outros")</f>
        <v>Municípios</v>
      </c>
      <c r="L7684" s="2">
        <f t="shared" si="361"/>
        <v>2019</v>
      </c>
      <c r="M7684">
        <f t="shared" si="362"/>
        <v>27</v>
      </c>
    </row>
    <row r="7685" spans="1:13" x14ac:dyDescent="0.35">
      <c r="A7685" t="s">
        <v>105</v>
      </c>
      <c r="B7685">
        <v>503311332</v>
      </c>
      <c r="C7685">
        <v>170036</v>
      </c>
      <c r="D7685" t="s">
        <v>6527</v>
      </c>
      <c r="E7685" s="1">
        <v>43650.489247685182</v>
      </c>
      <c r="F7685">
        <v>3</v>
      </c>
      <c r="G7685" t="s">
        <v>107</v>
      </c>
      <c r="H7685">
        <v>360</v>
      </c>
      <c r="I7685" s="1">
        <v>43689.708333333336</v>
      </c>
      <c r="J7685" s="2">
        <f t="shared" si="360"/>
        <v>1</v>
      </c>
      <c r="K7685" s="2" t="str">
        <f>IFERROR(VLOOKUP(A7685,Aux!A:B,2,0),"Outros")</f>
        <v>Municípios</v>
      </c>
      <c r="L7685" s="2">
        <f t="shared" si="361"/>
        <v>2019</v>
      </c>
      <c r="M7685">
        <f t="shared" si="362"/>
        <v>27</v>
      </c>
    </row>
    <row r="7686" spans="1:13" x14ac:dyDescent="0.35">
      <c r="A7686" t="s">
        <v>12</v>
      </c>
      <c r="B7686">
        <v>508481287</v>
      </c>
      <c r="C7686">
        <v>170037</v>
      </c>
      <c r="D7686" t="s">
        <v>6528</v>
      </c>
      <c r="E7686" s="1">
        <v>43650.489953703705</v>
      </c>
      <c r="F7686">
        <v>13</v>
      </c>
      <c r="G7686" t="s">
        <v>14</v>
      </c>
      <c r="H7686">
        <v>360</v>
      </c>
      <c r="I7686" s="1">
        <v>43655.708333333336</v>
      </c>
      <c r="J7686" s="2">
        <f t="shared" si="360"/>
        <v>1</v>
      </c>
      <c r="K7686" s="2" t="str">
        <f>IFERROR(VLOOKUP(A7686,Aux!A:B,2,0),"Outros")</f>
        <v>Hospitais</v>
      </c>
      <c r="L7686" s="2">
        <f t="shared" si="361"/>
        <v>2019</v>
      </c>
      <c r="M7686">
        <f t="shared" si="362"/>
        <v>27</v>
      </c>
    </row>
    <row r="7687" spans="1:13" x14ac:dyDescent="0.35">
      <c r="A7687" t="s">
        <v>267</v>
      </c>
      <c r="B7687">
        <v>505307685</v>
      </c>
      <c r="C7687">
        <v>170038</v>
      </c>
      <c r="D7687" t="s">
        <v>5296</v>
      </c>
      <c r="E7687" s="1">
        <v>43650.497627314813</v>
      </c>
      <c r="F7687">
        <v>13</v>
      </c>
      <c r="G7687" t="s">
        <v>33</v>
      </c>
      <c r="H7687">
        <v>360</v>
      </c>
      <c r="I7687" s="1">
        <v>43657.999305555553</v>
      </c>
      <c r="J7687" s="2">
        <f t="shared" si="360"/>
        <v>1</v>
      </c>
      <c r="K7687" s="2" t="str">
        <f>IFERROR(VLOOKUP(A7687,Aux!A:B,2,0),"Outros")</f>
        <v>Municípios</v>
      </c>
      <c r="L7687" s="2">
        <f t="shared" si="361"/>
        <v>2019</v>
      </c>
      <c r="M7687">
        <f t="shared" si="362"/>
        <v>27</v>
      </c>
    </row>
    <row r="7688" spans="1:13" x14ac:dyDescent="0.35">
      <c r="A7688" t="s">
        <v>150</v>
      </c>
      <c r="B7688">
        <v>505309939</v>
      </c>
      <c r="C7688">
        <v>170039</v>
      </c>
      <c r="D7688" t="s">
        <v>6529</v>
      </c>
      <c r="E7688" s="1">
        <v>43650.501238425924</v>
      </c>
      <c r="F7688">
        <v>1</v>
      </c>
      <c r="G7688" t="s">
        <v>152</v>
      </c>
      <c r="H7688">
        <v>360</v>
      </c>
      <c r="I7688" s="1">
        <v>43654.6875</v>
      </c>
      <c r="J7688" s="2">
        <f t="shared" si="360"/>
        <v>1</v>
      </c>
      <c r="K7688" s="2" t="str">
        <f>IFERROR(VLOOKUP(A7688,Aux!A:B,2,0),"Outros")</f>
        <v>Municípios</v>
      </c>
      <c r="L7688" s="2">
        <f t="shared" si="361"/>
        <v>2019</v>
      </c>
      <c r="M7688">
        <f t="shared" si="362"/>
        <v>27</v>
      </c>
    </row>
    <row r="7689" spans="1:13" x14ac:dyDescent="0.35">
      <c r="A7689" t="s">
        <v>673</v>
      </c>
      <c r="B7689">
        <v>503584215</v>
      </c>
      <c r="C7689">
        <v>170040</v>
      </c>
      <c r="D7689" t="s">
        <v>6067</v>
      </c>
      <c r="E7689" s="1">
        <v>43650.506562499999</v>
      </c>
      <c r="F7689">
        <v>3</v>
      </c>
      <c r="G7689" t="s">
        <v>1020</v>
      </c>
      <c r="H7689">
        <v>5</v>
      </c>
      <c r="I7689" s="1">
        <v>43682.999305555553</v>
      </c>
      <c r="J7689" s="2">
        <f t="shared" si="360"/>
        <v>1</v>
      </c>
      <c r="K7689" s="2" t="str">
        <f>IFERROR(VLOOKUP(A7689,Aux!A:B,2,0),"Outros")</f>
        <v>Outros</v>
      </c>
      <c r="L7689" s="2">
        <f t="shared" si="361"/>
        <v>2019</v>
      </c>
      <c r="M7689">
        <f t="shared" si="362"/>
        <v>27</v>
      </c>
    </row>
    <row r="7690" spans="1:13" x14ac:dyDescent="0.35">
      <c r="A7690" t="s">
        <v>578</v>
      </c>
      <c r="B7690">
        <v>501112049</v>
      </c>
      <c r="C7690">
        <v>170041</v>
      </c>
      <c r="D7690" t="s">
        <v>6530</v>
      </c>
      <c r="E7690" s="1">
        <v>43650.506863425922</v>
      </c>
      <c r="F7690">
        <v>3</v>
      </c>
      <c r="G7690" t="s">
        <v>615</v>
      </c>
      <c r="H7690">
        <v>5</v>
      </c>
      <c r="I7690" s="1">
        <v>43663.708333333336</v>
      </c>
      <c r="J7690" s="2">
        <f t="shared" si="360"/>
        <v>1</v>
      </c>
      <c r="K7690" s="2" t="str">
        <f>IFERROR(VLOOKUP(A7690,Aux!A:B,2,0),"Outros")</f>
        <v>Municípios</v>
      </c>
      <c r="L7690" s="2">
        <f t="shared" si="361"/>
        <v>2019</v>
      </c>
      <c r="M7690">
        <f t="shared" si="362"/>
        <v>27</v>
      </c>
    </row>
    <row r="7691" spans="1:13" x14ac:dyDescent="0.35">
      <c r="A7691" t="s">
        <v>389</v>
      </c>
      <c r="B7691">
        <v>506722422</v>
      </c>
      <c r="C7691">
        <v>170042</v>
      </c>
      <c r="D7691" t="s">
        <v>6068</v>
      </c>
      <c r="E7691" s="1">
        <v>43650.507615740738</v>
      </c>
      <c r="F7691">
        <v>13</v>
      </c>
      <c r="G7691" t="s">
        <v>837</v>
      </c>
      <c r="H7691">
        <v>400</v>
      </c>
      <c r="I7691" s="1">
        <v>43585.999305555553</v>
      </c>
      <c r="J7691" s="2">
        <f t="shared" si="360"/>
        <v>1</v>
      </c>
      <c r="K7691" s="2" t="str">
        <f>IFERROR(VLOOKUP(A7691,Aux!A:B,2,0),"Outros")</f>
        <v>Municípios</v>
      </c>
      <c r="L7691" s="2">
        <f t="shared" si="361"/>
        <v>2019</v>
      </c>
      <c r="M7691">
        <f t="shared" si="362"/>
        <v>27</v>
      </c>
    </row>
    <row r="7692" spans="1:13" x14ac:dyDescent="0.35">
      <c r="A7692" t="s">
        <v>81</v>
      </c>
      <c r="B7692">
        <v>506780902</v>
      </c>
      <c r="C7692">
        <v>170043</v>
      </c>
      <c r="D7692" t="s">
        <v>6069</v>
      </c>
      <c r="E7692" s="1">
        <v>43650.507754629631</v>
      </c>
      <c r="F7692">
        <v>13</v>
      </c>
      <c r="G7692" t="s">
        <v>2881</v>
      </c>
      <c r="H7692">
        <v>360</v>
      </c>
      <c r="I7692" s="1">
        <v>43663.999305555553</v>
      </c>
      <c r="J7692" s="2">
        <f t="shared" si="360"/>
        <v>1</v>
      </c>
      <c r="K7692" s="2" t="str">
        <f>IFERROR(VLOOKUP(A7692,Aux!A:B,2,0),"Outros")</f>
        <v>Municípios</v>
      </c>
      <c r="L7692" s="2">
        <f t="shared" si="361"/>
        <v>2019</v>
      </c>
      <c r="M7692">
        <f t="shared" si="362"/>
        <v>27</v>
      </c>
    </row>
    <row r="7693" spans="1:13" x14ac:dyDescent="0.35">
      <c r="A7693" t="s">
        <v>71</v>
      </c>
      <c r="B7693">
        <v>500051054</v>
      </c>
      <c r="C7693">
        <v>170044</v>
      </c>
      <c r="D7693" t="s">
        <v>2335</v>
      </c>
      <c r="E7693" s="1">
        <v>43650.508148148147</v>
      </c>
      <c r="F7693">
        <v>3</v>
      </c>
      <c r="G7693" t="s">
        <v>202</v>
      </c>
      <c r="H7693">
        <v>400</v>
      </c>
      <c r="I7693" s="1">
        <v>43542.791666666664</v>
      </c>
      <c r="J7693" s="2">
        <f t="shared" si="360"/>
        <v>1</v>
      </c>
      <c r="K7693" s="2" t="str">
        <f>IFERROR(VLOOKUP(A7693,Aux!A:B,2,0),"Outros")</f>
        <v>Municípios</v>
      </c>
      <c r="L7693" s="2">
        <f t="shared" si="361"/>
        <v>2019</v>
      </c>
      <c r="M7693">
        <f t="shared" si="362"/>
        <v>27</v>
      </c>
    </row>
    <row r="7694" spans="1:13" x14ac:dyDescent="0.35">
      <c r="A7694" t="s">
        <v>213</v>
      </c>
      <c r="B7694">
        <v>512012814</v>
      </c>
      <c r="C7694">
        <v>170046</v>
      </c>
      <c r="D7694" t="s">
        <v>6531</v>
      </c>
      <c r="E7694" s="1">
        <v>43650.511956018519</v>
      </c>
      <c r="F7694">
        <v>1</v>
      </c>
      <c r="G7694" t="s">
        <v>215</v>
      </c>
      <c r="H7694">
        <v>340</v>
      </c>
      <c r="I7694" s="1">
        <v>43659.999305555553</v>
      </c>
      <c r="J7694" s="2">
        <f t="shared" si="360"/>
        <v>1</v>
      </c>
      <c r="K7694" s="2" t="str">
        <f>IFERROR(VLOOKUP(A7694,Aux!A:B,2,0),"Outros")</f>
        <v>Municípios</v>
      </c>
      <c r="L7694" s="2">
        <f t="shared" si="361"/>
        <v>2019</v>
      </c>
      <c r="M7694">
        <f t="shared" si="362"/>
        <v>27</v>
      </c>
    </row>
    <row r="7695" spans="1:13" x14ac:dyDescent="0.35">
      <c r="A7695" t="s">
        <v>223</v>
      </c>
      <c r="B7695">
        <v>680018140</v>
      </c>
      <c r="C7695">
        <v>170047</v>
      </c>
      <c r="E7695" s="1">
        <v>43650.518368055556</v>
      </c>
      <c r="F7695">
        <v>3</v>
      </c>
      <c r="G7695" t="s">
        <v>33</v>
      </c>
      <c r="H7695">
        <v>400</v>
      </c>
      <c r="J7695" s="2">
        <f t="shared" si="360"/>
        <v>1</v>
      </c>
      <c r="K7695" s="2" t="str">
        <f>IFERROR(VLOOKUP(A7695,Aux!A:B,2,0),"Outros")</f>
        <v>Municípios</v>
      </c>
      <c r="L7695" s="2">
        <f t="shared" si="361"/>
        <v>2019</v>
      </c>
      <c r="M7695">
        <f t="shared" si="362"/>
        <v>27</v>
      </c>
    </row>
    <row r="7696" spans="1:13" x14ac:dyDescent="0.35">
      <c r="A7696" t="s">
        <v>105</v>
      </c>
      <c r="B7696">
        <v>503311332</v>
      </c>
      <c r="C7696">
        <v>170048</v>
      </c>
      <c r="D7696" t="s">
        <v>6532</v>
      </c>
      <c r="E7696" s="1">
        <v>43650.521226851852</v>
      </c>
      <c r="F7696">
        <v>3</v>
      </c>
      <c r="G7696" t="s">
        <v>107</v>
      </c>
      <c r="H7696">
        <v>360</v>
      </c>
      <c r="I7696" s="1">
        <v>43671.708333333336</v>
      </c>
      <c r="J7696" s="2">
        <f t="shared" si="360"/>
        <v>1</v>
      </c>
      <c r="K7696" s="2" t="str">
        <f>IFERROR(VLOOKUP(A7696,Aux!A:B,2,0),"Outros")</f>
        <v>Municípios</v>
      </c>
      <c r="L7696" s="2">
        <f t="shared" si="361"/>
        <v>2019</v>
      </c>
      <c r="M7696">
        <f t="shared" si="362"/>
        <v>27</v>
      </c>
    </row>
    <row r="7697" spans="1:13" x14ac:dyDescent="0.35">
      <c r="A7697" t="s">
        <v>1132</v>
      </c>
      <c r="B7697">
        <v>501162941</v>
      </c>
      <c r="C7697">
        <v>170049</v>
      </c>
      <c r="E7697" s="1">
        <v>43650.521226851852</v>
      </c>
      <c r="F7697">
        <v>3</v>
      </c>
      <c r="G7697" t="s">
        <v>33</v>
      </c>
      <c r="H7697">
        <v>400</v>
      </c>
      <c r="J7697" s="2">
        <f t="shared" si="360"/>
        <v>1</v>
      </c>
      <c r="K7697" s="2" t="str">
        <f>IFERROR(VLOOKUP(A7697,Aux!A:B,2,0),"Outros")</f>
        <v>Municípios</v>
      </c>
      <c r="L7697" s="2">
        <f t="shared" si="361"/>
        <v>2019</v>
      </c>
      <c r="M7697">
        <f t="shared" si="362"/>
        <v>27</v>
      </c>
    </row>
    <row r="7698" spans="1:13" x14ac:dyDescent="0.35">
      <c r="A7698" t="s">
        <v>150</v>
      </c>
      <c r="B7698">
        <v>505309939</v>
      </c>
      <c r="C7698">
        <v>170050</v>
      </c>
      <c r="D7698" t="s">
        <v>6533</v>
      </c>
      <c r="E7698" s="1">
        <v>43650.525300925925</v>
      </c>
      <c r="F7698">
        <v>1</v>
      </c>
      <c r="G7698" t="s">
        <v>1049</v>
      </c>
      <c r="H7698">
        <v>360</v>
      </c>
      <c r="I7698" s="1">
        <v>43735.6875</v>
      </c>
      <c r="J7698" s="2">
        <f t="shared" si="360"/>
        <v>1</v>
      </c>
      <c r="K7698" s="2" t="str">
        <f>IFERROR(VLOOKUP(A7698,Aux!A:B,2,0),"Outros")</f>
        <v>Municípios</v>
      </c>
      <c r="L7698" s="2">
        <f t="shared" si="361"/>
        <v>2019</v>
      </c>
      <c r="M7698">
        <f t="shared" si="362"/>
        <v>27</v>
      </c>
    </row>
    <row r="7699" spans="1:13" x14ac:dyDescent="0.35">
      <c r="A7699" t="s">
        <v>3789</v>
      </c>
      <c r="B7699">
        <v>501172530</v>
      </c>
      <c r="C7699">
        <v>170051</v>
      </c>
      <c r="E7699" s="1">
        <v>43650.528773148151</v>
      </c>
      <c r="F7699">
        <v>13</v>
      </c>
      <c r="H7699">
        <v>400</v>
      </c>
      <c r="J7699" s="2">
        <f t="shared" si="360"/>
        <v>1</v>
      </c>
      <c r="K7699" s="2" t="str">
        <f>IFERROR(VLOOKUP(A7699,Aux!A:B,2,0),"Outros")</f>
        <v>Outros</v>
      </c>
      <c r="L7699" s="2">
        <f t="shared" si="361"/>
        <v>2019</v>
      </c>
      <c r="M7699">
        <f t="shared" si="362"/>
        <v>27</v>
      </c>
    </row>
    <row r="7700" spans="1:13" x14ac:dyDescent="0.35">
      <c r="A7700" t="s">
        <v>465</v>
      </c>
      <c r="B7700">
        <v>600084779</v>
      </c>
      <c r="C7700">
        <v>170052</v>
      </c>
      <c r="D7700" t="s">
        <v>4560</v>
      </c>
      <c r="E7700" s="1">
        <v>43650.528877314813</v>
      </c>
      <c r="F7700">
        <v>13</v>
      </c>
      <c r="G7700" t="s">
        <v>622</v>
      </c>
      <c r="H7700">
        <v>360</v>
      </c>
      <c r="I7700" s="1">
        <v>43659.708333333336</v>
      </c>
      <c r="J7700" s="2">
        <f t="shared" si="360"/>
        <v>1</v>
      </c>
      <c r="K7700" s="2" t="str">
        <f>IFERROR(VLOOKUP(A7700,Aux!A:B,2,0),"Outros")</f>
        <v>Outros</v>
      </c>
      <c r="L7700" s="2">
        <f t="shared" si="361"/>
        <v>2019</v>
      </c>
      <c r="M7700">
        <f t="shared" si="362"/>
        <v>27</v>
      </c>
    </row>
    <row r="7701" spans="1:13" x14ac:dyDescent="0.35">
      <c r="A7701" t="s">
        <v>3789</v>
      </c>
      <c r="B7701">
        <v>501172530</v>
      </c>
      <c r="C7701">
        <v>170053</v>
      </c>
      <c r="D7701" t="s">
        <v>6070</v>
      </c>
      <c r="E7701" s="1">
        <v>43650.529270833336</v>
      </c>
      <c r="F7701">
        <v>13</v>
      </c>
      <c r="G7701" t="s">
        <v>837</v>
      </c>
      <c r="H7701">
        <v>340</v>
      </c>
      <c r="I7701" s="1">
        <v>43679.999305555553</v>
      </c>
      <c r="J7701" s="2">
        <f t="shared" si="360"/>
        <v>1</v>
      </c>
      <c r="K7701" s="2" t="str">
        <f>IFERROR(VLOOKUP(A7701,Aux!A:B,2,0),"Outros")</f>
        <v>Outros</v>
      </c>
      <c r="L7701" s="2">
        <f t="shared" si="361"/>
        <v>2019</v>
      </c>
      <c r="M7701">
        <f t="shared" si="362"/>
        <v>27</v>
      </c>
    </row>
    <row r="7702" spans="1:13" x14ac:dyDescent="0.35">
      <c r="A7702" t="s">
        <v>267</v>
      </c>
      <c r="B7702">
        <v>505307685</v>
      </c>
      <c r="C7702">
        <v>170054</v>
      </c>
      <c r="D7702" t="s">
        <v>6534</v>
      </c>
      <c r="E7702" s="1">
        <v>43650.567233796297</v>
      </c>
      <c r="F7702">
        <v>3</v>
      </c>
      <c r="G7702" t="s">
        <v>1645</v>
      </c>
      <c r="H7702">
        <v>400</v>
      </c>
      <c r="I7702" s="1">
        <v>25569.999305555557</v>
      </c>
      <c r="J7702" s="2">
        <f t="shared" si="360"/>
        <v>1</v>
      </c>
      <c r="K7702" s="2" t="str">
        <f>IFERROR(VLOOKUP(A7702,Aux!A:B,2,0),"Outros")</f>
        <v>Municípios</v>
      </c>
      <c r="L7702" s="2">
        <f t="shared" si="361"/>
        <v>2019</v>
      </c>
      <c r="M7702">
        <f t="shared" si="362"/>
        <v>27</v>
      </c>
    </row>
    <row r="7703" spans="1:13" x14ac:dyDescent="0.35">
      <c r="A7703" t="s">
        <v>188</v>
      </c>
      <c r="B7703">
        <v>502130040</v>
      </c>
      <c r="C7703">
        <v>170055</v>
      </c>
      <c r="D7703" t="s">
        <v>6535</v>
      </c>
      <c r="E7703" s="1">
        <v>43650.594502314816</v>
      </c>
      <c r="F7703">
        <v>3</v>
      </c>
      <c r="G7703" t="s">
        <v>190</v>
      </c>
      <c r="H7703">
        <v>340</v>
      </c>
      <c r="I7703" s="1">
        <v>43663.708333333336</v>
      </c>
      <c r="J7703" s="2">
        <f t="shared" si="360"/>
        <v>1</v>
      </c>
      <c r="K7703" s="2" t="str">
        <f>IFERROR(VLOOKUP(A7703,Aux!A:B,2,0),"Outros")</f>
        <v>Municípios</v>
      </c>
      <c r="L7703" s="2">
        <f t="shared" si="361"/>
        <v>2019</v>
      </c>
      <c r="M7703">
        <f t="shared" si="362"/>
        <v>27</v>
      </c>
    </row>
    <row r="7704" spans="1:13" x14ac:dyDescent="0.35">
      <c r="A7704" t="s">
        <v>574</v>
      </c>
      <c r="B7704">
        <v>506791220</v>
      </c>
      <c r="C7704">
        <v>170056</v>
      </c>
      <c r="D7704" t="s">
        <v>6536</v>
      </c>
      <c r="E7704" s="1">
        <v>43650.599930555552</v>
      </c>
      <c r="F7704">
        <v>13</v>
      </c>
      <c r="G7704" t="s">
        <v>747</v>
      </c>
      <c r="H7704">
        <v>360</v>
      </c>
      <c r="I7704" s="1">
        <v>43655.999305555553</v>
      </c>
      <c r="J7704" s="2">
        <f t="shared" si="360"/>
        <v>1</v>
      </c>
      <c r="K7704" s="2" t="str">
        <f>IFERROR(VLOOKUP(A7704,Aux!A:B,2,0),"Outros")</f>
        <v>Municípios</v>
      </c>
      <c r="L7704" s="2">
        <f t="shared" si="361"/>
        <v>2019</v>
      </c>
      <c r="M7704">
        <f t="shared" si="362"/>
        <v>27</v>
      </c>
    </row>
    <row r="7705" spans="1:13" x14ac:dyDescent="0.35">
      <c r="A7705" t="s">
        <v>465</v>
      </c>
      <c r="B7705">
        <v>600084779</v>
      </c>
      <c r="C7705">
        <v>170057</v>
      </c>
      <c r="D7705" t="s">
        <v>6071</v>
      </c>
      <c r="E7705" s="1">
        <v>43650.600405092591</v>
      </c>
      <c r="F7705">
        <v>13</v>
      </c>
      <c r="G7705" t="s">
        <v>33</v>
      </c>
      <c r="H7705">
        <v>340</v>
      </c>
      <c r="I7705" s="1">
        <v>43655.708333333336</v>
      </c>
      <c r="J7705" s="2">
        <f t="shared" si="360"/>
        <v>1</v>
      </c>
      <c r="K7705" s="2" t="str">
        <f>IFERROR(VLOOKUP(A7705,Aux!A:B,2,0),"Outros")</f>
        <v>Outros</v>
      </c>
      <c r="L7705" s="2">
        <f t="shared" si="361"/>
        <v>2019</v>
      </c>
      <c r="M7705">
        <f t="shared" si="362"/>
        <v>27</v>
      </c>
    </row>
    <row r="7706" spans="1:13" x14ac:dyDescent="0.35">
      <c r="A7706" t="s">
        <v>171</v>
      </c>
      <c r="B7706">
        <v>504293125</v>
      </c>
      <c r="C7706">
        <v>170058</v>
      </c>
      <c r="D7706" t="s">
        <v>6537</v>
      </c>
      <c r="E7706" s="1">
        <v>43650.602453703701</v>
      </c>
      <c r="F7706">
        <v>13</v>
      </c>
      <c r="G7706" t="s">
        <v>451</v>
      </c>
      <c r="H7706">
        <v>360</v>
      </c>
      <c r="I7706" s="1">
        <v>43659.999305555553</v>
      </c>
      <c r="J7706" s="2">
        <f t="shared" si="360"/>
        <v>1</v>
      </c>
      <c r="K7706" s="2" t="str">
        <f>IFERROR(VLOOKUP(A7706,Aux!A:B,2,0),"Outros")</f>
        <v>Municípios</v>
      </c>
      <c r="L7706" s="2">
        <f t="shared" si="361"/>
        <v>2019</v>
      </c>
      <c r="M7706">
        <f t="shared" si="362"/>
        <v>27</v>
      </c>
    </row>
    <row r="7707" spans="1:13" x14ac:dyDescent="0.35">
      <c r="A7707" t="s">
        <v>154</v>
      </c>
      <c r="B7707">
        <v>506818829</v>
      </c>
      <c r="C7707">
        <v>170059</v>
      </c>
      <c r="D7707" t="s">
        <v>6538</v>
      </c>
      <c r="E7707" s="1">
        <v>43650.60361111111</v>
      </c>
      <c r="F7707">
        <v>1</v>
      </c>
      <c r="G7707" t="s">
        <v>156</v>
      </c>
      <c r="H7707">
        <v>360</v>
      </c>
      <c r="I7707" s="1">
        <v>43659.999305555553</v>
      </c>
      <c r="J7707" s="2">
        <f t="shared" si="360"/>
        <v>1</v>
      </c>
      <c r="K7707" s="2" t="str">
        <f>IFERROR(VLOOKUP(A7707,Aux!A:B,2,0),"Outros")</f>
        <v>Municípios</v>
      </c>
      <c r="L7707" s="2">
        <f t="shared" si="361"/>
        <v>2019</v>
      </c>
      <c r="M7707">
        <f t="shared" si="362"/>
        <v>27</v>
      </c>
    </row>
    <row r="7708" spans="1:13" x14ac:dyDescent="0.35">
      <c r="A7708" t="s">
        <v>336</v>
      </c>
      <c r="B7708">
        <v>505170876</v>
      </c>
      <c r="C7708">
        <v>170060</v>
      </c>
      <c r="D7708" t="s">
        <v>6072</v>
      </c>
      <c r="E7708" s="1">
        <v>43650.606319444443</v>
      </c>
      <c r="F7708">
        <v>1</v>
      </c>
      <c r="G7708" t="s">
        <v>345</v>
      </c>
      <c r="H7708">
        <v>360</v>
      </c>
      <c r="I7708" s="1">
        <v>43657.708333333336</v>
      </c>
      <c r="J7708" s="2">
        <f t="shared" si="360"/>
        <v>1</v>
      </c>
      <c r="K7708" s="2" t="str">
        <f>IFERROR(VLOOKUP(A7708,Aux!A:B,2,0),"Outros")</f>
        <v>Municípios</v>
      </c>
      <c r="L7708" s="2">
        <f t="shared" si="361"/>
        <v>2019</v>
      </c>
      <c r="M7708">
        <f t="shared" si="362"/>
        <v>27</v>
      </c>
    </row>
    <row r="7709" spans="1:13" x14ac:dyDescent="0.35">
      <c r="A7709" t="s">
        <v>1132</v>
      </c>
      <c r="B7709">
        <v>501162941</v>
      </c>
      <c r="C7709">
        <v>170061</v>
      </c>
      <c r="D7709" t="s">
        <v>6073</v>
      </c>
      <c r="E7709" s="1">
        <v>43650.607407407406</v>
      </c>
      <c r="F7709">
        <v>3</v>
      </c>
      <c r="G7709" t="s">
        <v>1270</v>
      </c>
      <c r="H7709">
        <v>360</v>
      </c>
      <c r="I7709" s="1">
        <v>43664.832638888889</v>
      </c>
      <c r="J7709" s="2">
        <f t="shared" si="360"/>
        <v>1</v>
      </c>
      <c r="K7709" s="2" t="str">
        <f>IFERROR(VLOOKUP(A7709,Aux!A:B,2,0),"Outros")</f>
        <v>Municípios</v>
      </c>
      <c r="L7709" s="2">
        <f t="shared" si="361"/>
        <v>2019</v>
      </c>
      <c r="M7709">
        <f t="shared" si="362"/>
        <v>27</v>
      </c>
    </row>
    <row r="7710" spans="1:13" x14ac:dyDescent="0.35">
      <c r="A7710" t="s">
        <v>105</v>
      </c>
      <c r="B7710">
        <v>503311332</v>
      </c>
      <c r="C7710">
        <v>170062</v>
      </c>
      <c r="D7710" t="s">
        <v>6539</v>
      </c>
      <c r="E7710" s="1">
        <v>43650.619756944441</v>
      </c>
      <c r="F7710">
        <v>1</v>
      </c>
      <c r="G7710" t="s">
        <v>107</v>
      </c>
      <c r="H7710">
        <v>360</v>
      </c>
      <c r="I7710" s="1">
        <v>43655.708333333336</v>
      </c>
      <c r="J7710" s="2">
        <f t="shared" si="360"/>
        <v>1</v>
      </c>
      <c r="K7710" s="2" t="str">
        <f>IFERROR(VLOOKUP(A7710,Aux!A:B,2,0),"Outros")</f>
        <v>Municípios</v>
      </c>
      <c r="L7710" s="2">
        <f t="shared" si="361"/>
        <v>2019</v>
      </c>
      <c r="M7710">
        <f t="shared" si="362"/>
        <v>27</v>
      </c>
    </row>
    <row r="7711" spans="1:13" x14ac:dyDescent="0.35">
      <c r="A7711" t="s">
        <v>171</v>
      </c>
      <c r="B7711">
        <v>504293125</v>
      </c>
      <c r="C7711">
        <v>170063</v>
      </c>
      <c r="D7711" t="s">
        <v>6540</v>
      </c>
      <c r="E7711" s="1">
        <v>43650.629050925927</v>
      </c>
      <c r="F7711">
        <v>13</v>
      </c>
      <c r="G7711" t="s">
        <v>342</v>
      </c>
      <c r="H7711">
        <v>360</v>
      </c>
      <c r="I7711" s="1">
        <v>43659.999305555553</v>
      </c>
      <c r="J7711" s="2">
        <f t="shared" si="360"/>
        <v>1</v>
      </c>
      <c r="K7711" s="2" t="str">
        <f>IFERROR(VLOOKUP(A7711,Aux!A:B,2,0),"Outros")</f>
        <v>Municípios</v>
      </c>
      <c r="L7711" s="2">
        <f t="shared" si="361"/>
        <v>2019</v>
      </c>
      <c r="M7711">
        <f t="shared" si="362"/>
        <v>27</v>
      </c>
    </row>
    <row r="7712" spans="1:13" x14ac:dyDescent="0.35">
      <c r="A7712" t="s">
        <v>275</v>
      </c>
      <c r="B7712">
        <v>505187531</v>
      </c>
      <c r="C7712">
        <v>170065</v>
      </c>
      <c r="D7712" t="s">
        <v>5287</v>
      </c>
      <c r="E7712" s="1">
        <v>43650.635289351849</v>
      </c>
      <c r="F7712">
        <v>1</v>
      </c>
      <c r="G7712" t="s">
        <v>277</v>
      </c>
      <c r="H7712">
        <v>5</v>
      </c>
      <c r="I7712" s="1">
        <v>43662.999305555553</v>
      </c>
      <c r="J7712" s="2">
        <f t="shared" si="360"/>
        <v>1</v>
      </c>
      <c r="K7712" s="2" t="str">
        <f>IFERROR(VLOOKUP(A7712,Aux!A:B,2,0),"Outros")</f>
        <v>Municípios</v>
      </c>
      <c r="L7712" s="2">
        <f t="shared" si="361"/>
        <v>2019</v>
      </c>
      <c r="M7712">
        <f t="shared" si="362"/>
        <v>27</v>
      </c>
    </row>
    <row r="7713" spans="1:13" x14ac:dyDescent="0.35">
      <c r="A7713" t="s">
        <v>275</v>
      </c>
      <c r="B7713">
        <v>505187531</v>
      </c>
      <c r="C7713">
        <v>170066</v>
      </c>
      <c r="D7713" t="s">
        <v>6541</v>
      </c>
      <c r="E7713" s="1">
        <v>43650.638819444444</v>
      </c>
      <c r="F7713">
        <v>13</v>
      </c>
      <c r="G7713" t="s">
        <v>318</v>
      </c>
      <c r="H7713">
        <v>400</v>
      </c>
      <c r="J7713" s="2">
        <f t="shared" si="360"/>
        <v>1</v>
      </c>
      <c r="K7713" s="2" t="str">
        <f>IFERROR(VLOOKUP(A7713,Aux!A:B,2,0),"Outros")</f>
        <v>Municípios</v>
      </c>
      <c r="L7713" s="2">
        <f t="shared" si="361"/>
        <v>2019</v>
      </c>
      <c r="M7713">
        <f t="shared" si="362"/>
        <v>27</v>
      </c>
    </row>
    <row r="7714" spans="1:13" x14ac:dyDescent="0.35">
      <c r="A7714" t="s">
        <v>9</v>
      </c>
      <c r="B7714">
        <v>506673626</v>
      </c>
      <c r="C7714">
        <v>170067</v>
      </c>
      <c r="D7714" t="s">
        <v>6074</v>
      </c>
      <c r="E7714" s="1">
        <v>43650.646018518521</v>
      </c>
      <c r="F7714">
        <v>13</v>
      </c>
      <c r="G7714" t="s">
        <v>11</v>
      </c>
      <c r="H7714">
        <v>360</v>
      </c>
      <c r="I7714" s="1">
        <v>43660.999305555553</v>
      </c>
      <c r="J7714" s="2">
        <f t="shared" si="360"/>
        <v>1</v>
      </c>
      <c r="K7714" s="2" t="str">
        <f>IFERROR(VLOOKUP(A7714,Aux!A:B,2,0),"Outros")</f>
        <v>Municípios</v>
      </c>
      <c r="L7714" s="2">
        <f t="shared" si="361"/>
        <v>2019</v>
      </c>
      <c r="M7714">
        <f t="shared" si="362"/>
        <v>27</v>
      </c>
    </row>
    <row r="7715" spans="1:13" x14ac:dyDescent="0.35">
      <c r="A7715" t="s">
        <v>122</v>
      </c>
      <c r="B7715">
        <v>506173968</v>
      </c>
      <c r="C7715">
        <v>170071</v>
      </c>
      <c r="D7715" t="s">
        <v>6542</v>
      </c>
      <c r="E7715" s="1">
        <v>43650.665405092594</v>
      </c>
      <c r="F7715">
        <v>13</v>
      </c>
      <c r="G7715" t="s">
        <v>1167</v>
      </c>
      <c r="H7715">
        <v>360</v>
      </c>
      <c r="I7715" s="1">
        <v>43659.708333333336</v>
      </c>
      <c r="J7715" s="2">
        <f t="shared" si="360"/>
        <v>1</v>
      </c>
      <c r="K7715" s="2" t="str">
        <f>IFERROR(VLOOKUP(A7715,Aux!A:B,2,0),"Outros")</f>
        <v>Municípios</v>
      </c>
      <c r="L7715" s="2">
        <f t="shared" si="361"/>
        <v>2019</v>
      </c>
      <c r="M7715">
        <f t="shared" si="362"/>
        <v>27</v>
      </c>
    </row>
    <row r="7716" spans="1:13" x14ac:dyDescent="0.35">
      <c r="A7716" t="s">
        <v>895</v>
      </c>
      <c r="B7716">
        <v>501305564</v>
      </c>
      <c r="C7716">
        <v>170072</v>
      </c>
      <c r="D7716" t="s">
        <v>6543</v>
      </c>
      <c r="E7716" s="1">
        <v>43650.666307870371</v>
      </c>
      <c r="F7716">
        <v>1</v>
      </c>
      <c r="G7716" t="s">
        <v>547</v>
      </c>
      <c r="H7716">
        <v>340</v>
      </c>
      <c r="I7716" s="1">
        <v>43657.999305555553</v>
      </c>
      <c r="J7716" s="2">
        <f t="shared" si="360"/>
        <v>1</v>
      </c>
      <c r="K7716" s="2" t="str">
        <f>IFERROR(VLOOKUP(A7716,Aux!A:B,2,0),"Outros")</f>
        <v>Municípios</v>
      </c>
      <c r="L7716" s="2">
        <f t="shared" si="361"/>
        <v>2019</v>
      </c>
      <c r="M7716">
        <f t="shared" si="362"/>
        <v>27</v>
      </c>
    </row>
    <row r="7717" spans="1:13" x14ac:dyDescent="0.35">
      <c r="A7717" t="s">
        <v>157</v>
      </c>
      <c r="B7717">
        <v>500122237</v>
      </c>
      <c r="C7717">
        <v>170073</v>
      </c>
      <c r="D7717" t="s">
        <v>6075</v>
      </c>
      <c r="E7717" s="1">
        <v>43650.667025462964</v>
      </c>
      <c r="F7717">
        <v>1</v>
      </c>
      <c r="G7717" t="s">
        <v>33</v>
      </c>
      <c r="H7717">
        <v>360</v>
      </c>
      <c r="I7717" s="1">
        <v>43662.999305555553</v>
      </c>
      <c r="J7717" s="2">
        <f t="shared" si="360"/>
        <v>1</v>
      </c>
      <c r="K7717" s="2" t="str">
        <f>IFERROR(VLOOKUP(A7717,Aux!A:B,2,0),"Outros")</f>
        <v>Outros</v>
      </c>
      <c r="L7717" s="2">
        <f t="shared" si="361"/>
        <v>2019</v>
      </c>
      <c r="M7717">
        <f t="shared" si="362"/>
        <v>27</v>
      </c>
    </row>
    <row r="7718" spans="1:13" x14ac:dyDescent="0.35">
      <c r="A7718" t="s">
        <v>275</v>
      </c>
      <c r="B7718">
        <v>505187531</v>
      </c>
      <c r="C7718">
        <v>170074</v>
      </c>
      <c r="D7718" t="s">
        <v>6541</v>
      </c>
      <c r="E7718" s="1">
        <v>43650.667743055557</v>
      </c>
      <c r="F7718">
        <v>1</v>
      </c>
      <c r="G7718" t="s">
        <v>318</v>
      </c>
      <c r="H7718">
        <v>360</v>
      </c>
      <c r="I7718" s="1">
        <v>43655.999305555553</v>
      </c>
      <c r="J7718" s="2">
        <f t="shared" si="360"/>
        <v>1</v>
      </c>
      <c r="K7718" s="2" t="str">
        <f>IFERROR(VLOOKUP(A7718,Aux!A:B,2,0),"Outros")</f>
        <v>Municípios</v>
      </c>
      <c r="L7718" s="2">
        <f t="shared" si="361"/>
        <v>2019</v>
      </c>
      <c r="M7718">
        <f t="shared" si="362"/>
        <v>27</v>
      </c>
    </row>
    <row r="7719" spans="1:13" x14ac:dyDescent="0.35">
      <c r="A7719" t="s">
        <v>15</v>
      </c>
      <c r="B7719">
        <v>503541567</v>
      </c>
      <c r="C7719">
        <v>170076</v>
      </c>
      <c r="E7719" s="1">
        <v>43650.678900462961</v>
      </c>
      <c r="F7719">
        <v>13</v>
      </c>
      <c r="G7719" t="s">
        <v>33</v>
      </c>
      <c r="H7719">
        <v>400</v>
      </c>
      <c r="J7719" s="2">
        <f t="shared" si="360"/>
        <v>1</v>
      </c>
      <c r="K7719" s="2" t="str">
        <f>IFERROR(VLOOKUP(A7719,Aux!A:B,2,0),"Outros")</f>
        <v>Municípios</v>
      </c>
      <c r="L7719" s="2">
        <f t="shared" si="361"/>
        <v>2019</v>
      </c>
      <c r="M7719">
        <f t="shared" si="362"/>
        <v>27</v>
      </c>
    </row>
    <row r="7720" spans="1:13" x14ac:dyDescent="0.35">
      <c r="A7720" t="s">
        <v>275</v>
      </c>
      <c r="B7720">
        <v>505187531</v>
      </c>
      <c r="C7720">
        <v>170078</v>
      </c>
      <c r="D7720" t="s">
        <v>6076</v>
      </c>
      <c r="E7720" s="1">
        <v>43650.682037037041</v>
      </c>
      <c r="F7720">
        <v>13</v>
      </c>
      <c r="G7720" t="s">
        <v>277</v>
      </c>
      <c r="H7720">
        <v>360</v>
      </c>
      <c r="I7720" s="1">
        <v>43665.999305555553</v>
      </c>
      <c r="J7720" s="2">
        <f t="shared" si="360"/>
        <v>1</v>
      </c>
      <c r="K7720" s="2" t="str">
        <f>IFERROR(VLOOKUP(A7720,Aux!A:B,2,0),"Outros")</f>
        <v>Municípios</v>
      </c>
      <c r="L7720" s="2">
        <f t="shared" si="361"/>
        <v>2019</v>
      </c>
      <c r="M7720">
        <f t="shared" si="362"/>
        <v>27</v>
      </c>
    </row>
    <row r="7721" spans="1:13" x14ac:dyDescent="0.35">
      <c r="A7721" t="s">
        <v>140</v>
      </c>
      <c r="B7721">
        <v>506614913</v>
      </c>
      <c r="C7721">
        <v>170080</v>
      </c>
      <c r="D7721" t="s">
        <v>6077</v>
      </c>
      <c r="E7721" s="1">
        <v>43650.684340277781</v>
      </c>
      <c r="F7721">
        <v>1</v>
      </c>
      <c r="G7721" t="s">
        <v>2313</v>
      </c>
      <c r="H7721">
        <v>340</v>
      </c>
      <c r="I7721" s="1">
        <v>43661.999305555553</v>
      </c>
      <c r="J7721" s="2">
        <f t="shared" si="360"/>
        <v>1</v>
      </c>
      <c r="K7721" s="2" t="str">
        <f>IFERROR(VLOOKUP(A7721,Aux!A:B,2,0),"Outros")</f>
        <v>Municípios</v>
      </c>
      <c r="L7721" s="2">
        <f t="shared" si="361"/>
        <v>2019</v>
      </c>
      <c r="M7721">
        <f t="shared" si="362"/>
        <v>27</v>
      </c>
    </row>
    <row r="7722" spans="1:13" x14ac:dyDescent="0.35">
      <c r="A7722" t="s">
        <v>389</v>
      </c>
      <c r="B7722">
        <v>506722422</v>
      </c>
      <c r="C7722">
        <v>170081</v>
      </c>
      <c r="D7722" t="s">
        <v>6078</v>
      </c>
      <c r="E7722" s="1">
        <v>43650.685254629629</v>
      </c>
      <c r="F7722">
        <v>1</v>
      </c>
      <c r="G7722" t="s">
        <v>837</v>
      </c>
      <c r="H7722">
        <v>340</v>
      </c>
      <c r="I7722" s="1">
        <v>43654.999305555553</v>
      </c>
      <c r="J7722" s="2">
        <f t="shared" si="360"/>
        <v>1</v>
      </c>
      <c r="K7722" s="2" t="str">
        <f>IFERROR(VLOOKUP(A7722,Aux!A:B,2,0),"Outros")</f>
        <v>Municípios</v>
      </c>
      <c r="L7722" s="2">
        <f t="shared" si="361"/>
        <v>2019</v>
      </c>
      <c r="M7722">
        <f t="shared" si="362"/>
        <v>27</v>
      </c>
    </row>
    <row r="7723" spans="1:13" x14ac:dyDescent="0.35">
      <c r="A7723" t="s">
        <v>81</v>
      </c>
      <c r="B7723">
        <v>506780902</v>
      </c>
      <c r="C7723">
        <v>170082</v>
      </c>
      <c r="D7723" t="s">
        <v>6079</v>
      </c>
      <c r="E7723" s="1">
        <v>43650.686643518522</v>
      </c>
      <c r="F7723">
        <v>1</v>
      </c>
      <c r="G7723" t="s">
        <v>83</v>
      </c>
      <c r="H7723">
        <v>360</v>
      </c>
      <c r="I7723" s="1">
        <v>43657.999305555553</v>
      </c>
      <c r="J7723" s="2">
        <f t="shared" si="360"/>
        <v>1</v>
      </c>
      <c r="K7723" s="2" t="str">
        <f>IFERROR(VLOOKUP(A7723,Aux!A:B,2,0),"Outros")</f>
        <v>Municípios</v>
      </c>
      <c r="L7723" s="2">
        <f t="shared" si="361"/>
        <v>2019</v>
      </c>
      <c r="M7723">
        <f t="shared" si="362"/>
        <v>27</v>
      </c>
    </row>
    <row r="7724" spans="1:13" x14ac:dyDescent="0.35">
      <c r="A7724" t="s">
        <v>105</v>
      </c>
      <c r="B7724">
        <v>503311332</v>
      </c>
      <c r="C7724">
        <v>170083</v>
      </c>
      <c r="D7724" t="s">
        <v>6080</v>
      </c>
      <c r="E7724" s="1">
        <v>43650.692002314812</v>
      </c>
      <c r="F7724">
        <v>13</v>
      </c>
      <c r="G7724" t="s">
        <v>107</v>
      </c>
      <c r="H7724">
        <v>360</v>
      </c>
      <c r="I7724" s="1">
        <v>43657.708333333336</v>
      </c>
      <c r="J7724" s="2">
        <f t="shared" si="360"/>
        <v>1</v>
      </c>
      <c r="K7724" s="2" t="str">
        <f>IFERROR(VLOOKUP(A7724,Aux!A:B,2,0),"Outros")</f>
        <v>Municípios</v>
      </c>
      <c r="L7724" s="2">
        <f t="shared" si="361"/>
        <v>2019</v>
      </c>
      <c r="M7724">
        <f t="shared" si="362"/>
        <v>27</v>
      </c>
    </row>
    <row r="7725" spans="1:13" x14ac:dyDescent="0.35">
      <c r="A7725" t="s">
        <v>57</v>
      </c>
      <c r="B7725">
        <v>501294104</v>
      </c>
      <c r="C7725">
        <v>170084</v>
      </c>
      <c r="D7725" t="s">
        <v>3859</v>
      </c>
      <c r="E7725" s="1">
        <v>43650.696608796294</v>
      </c>
      <c r="F7725">
        <v>13</v>
      </c>
      <c r="G7725" t="s">
        <v>59</v>
      </c>
      <c r="H7725">
        <v>360</v>
      </c>
      <c r="I7725" s="1">
        <v>43656.999305555553</v>
      </c>
      <c r="J7725" s="2">
        <f t="shared" si="360"/>
        <v>1</v>
      </c>
      <c r="K7725" s="2" t="str">
        <f>IFERROR(VLOOKUP(A7725,Aux!A:B,2,0),"Outros")</f>
        <v>Municípios</v>
      </c>
      <c r="L7725" s="2">
        <f t="shared" si="361"/>
        <v>2019</v>
      </c>
      <c r="M7725">
        <f t="shared" si="362"/>
        <v>27</v>
      </c>
    </row>
    <row r="7726" spans="1:13" x14ac:dyDescent="0.35">
      <c r="A7726" t="s">
        <v>57</v>
      </c>
      <c r="B7726">
        <v>501294104</v>
      </c>
      <c r="C7726">
        <v>170085</v>
      </c>
      <c r="D7726" t="s">
        <v>6081</v>
      </c>
      <c r="E7726" s="1">
        <v>43650.708541666667</v>
      </c>
      <c r="F7726">
        <v>13</v>
      </c>
      <c r="G7726" t="s">
        <v>59</v>
      </c>
      <c r="H7726">
        <v>340</v>
      </c>
      <c r="I7726" s="1">
        <v>43659.999305555553</v>
      </c>
      <c r="J7726" s="2">
        <f t="shared" si="360"/>
        <v>1</v>
      </c>
      <c r="K7726" s="2" t="str">
        <f>IFERROR(VLOOKUP(A7726,Aux!A:B,2,0),"Outros")</f>
        <v>Municípios</v>
      </c>
      <c r="L7726" s="2">
        <f t="shared" si="361"/>
        <v>2019</v>
      </c>
      <c r="M7726">
        <f t="shared" si="362"/>
        <v>27</v>
      </c>
    </row>
    <row r="7727" spans="1:13" x14ac:dyDescent="0.35">
      <c r="A7727" t="s">
        <v>275</v>
      </c>
      <c r="B7727">
        <v>505187531</v>
      </c>
      <c r="C7727">
        <v>170086</v>
      </c>
      <c r="E7727" s="1">
        <v>43650.711481481485</v>
      </c>
      <c r="F7727">
        <v>13</v>
      </c>
      <c r="G7727" t="s">
        <v>33</v>
      </c>
      <c r="H7727">
        <v>400</v>
      </c>
      <c r="J7727" s="2">
        <f t="shared" si="360"/>
        <v>1</v>
      </c>
      <c r="K7727" s="2" t="str">
        <f>IFERROR(VLOOKUP(A7727,Aux!A:B,2,0),"Outros")</f>
        <v>Municípios</v>
      </c>
      <c r="L7727" s="2">
        <f t="shared" si="361"/>
        <v>2019</v>
      </c>
      <c r="M7727">
        <f t="shared" si="362"/>
        <v>27</v>
      </c>
    </row>
    <row r="7728" spans="1:13" x14ac:dyDescent="0.35">
      <c r="A7728" t="s">
        <v>574</v>
      </c>
      <c r="B7728">
        <v>506791220</v>
      </c>
      <c r="C7728">
        <v>170087</v>
      </c>
      <c r="D7728" t="s">
        <v>7275</v>
      </c>
      <c r="E7728" s="1">
        <v>43650.712719907409</v>
      </c>
      <c r="F7728">
        <v>13</v>
      </c>
      <c r="G7728" t="s">
        <v>2519</v>
      </c>
      <c r="H7728">
        <v>360</v>
      </c>
      <c r="I7728" s="1">
        <v>43659.999305555553</v>
      </c>
      <c r="J7728" s="2">
        <f t="shared" si="360"/>
        <v>1</v>
      </c>
      <c r="K7728" s="2" t="str">
        <f>IFERROR(VLOOKUP(A7728,Aux!A:B,2,0),"Outros")</f>
        <v>Municípios</v>
      </c>
      <c r="L7728" s="2">
        <f t="shared" si="361"/>
        <v>2019</v>
      </c>
      <c r="M7728">
        <f t="shared" si="362"/>
        <v>27</v>
      </c>
    </row>
    <row r="7729" spans="1:13" x14ac:dyDescent="0.35">
      <c r="A7729" t="s">
        <v>27</v>
      </c>
      <c r="B7729">
        <v>505584760</v>
      </c>
      <c r="C7729">
        <v>170089</v>
      </c>
      <c r="D7729" t="s">
        <v>7177</v>
      </c>
      <c r="E7729" s="1">
        <v>43650.760509259257</v>
      </c>
      <c r="F7729">
        <v>3</v>
      </c>
      <c r="G7729" t="s">
        <v>886</v>
      </c>
      <c r="H7729">
        <v>340</v>
      </c>
      <c r="I7729" s="1">
        <v>43681.999305555553</v>
      </c>
      <c r="J7729" s="2">
        <f t="shared" si="360"/>
        <v>1</v>
      </c>
      <c r="K7729" s="2" t="str">
        <f>IFERROR(VLOOKUP(A7729,Aux!A:B,2,0),"Outros")</f>
        <v>Municípios</v>
      </c>
      <c r="L7729" s="2">
        <f t="shared" si="361"/>
        <v>2019</v>
      </c>
      <c r="M7729">
        <f t="shared" si="362"/>
        <v>27</v>
      </c>
    </row>
    <row r="7730" spans="1:13" x14ac:dyDescent="0.35">
      <c r="A7730" t="s">
        <v>60</v>
      </c>
      <c r="B7730">
        <v>505456010</v>
      </c>
      <c r="C7730">
        <v>170107</v>
      </c>
      <c r="D7730" t="s">
        <v>6693</v>
      </c>
      <c r="E7730" s="1">
        <v>43651.373749999999</v>
      </c>
      <c r="F7730">
        <v>3</v>
      </c>
      <c r="G7730" t="s">
        <v>62</v>
      </c>
      <c r="H7730">
        <v>360</v>
      </c>
      <c r="I7730" s="1">
        <v>43678.999305555553</v>
      </c>
      <c r="J7730" s="2">
        <f t="shared" si="360"/>
        <v>1</v>
      </c>
      <c r="K7730" s="2" t="str">
        <f>IFERROR(VLOOKUP(A7730,Aux!A:B,2,0),"Outros")</f>
        <v>Municípios</v>
      </c>
      <c r="L7730" s="2">
        <f t="shared" si="361"/>
        <v>2019</v>
      </c>
      <c r="M7730">
        <f t="shared" si="362"/>
        <v>27</v>
      </c>
    </row>
    <row r="7731" spans="1:13" x14ac:dyDescent="0.35">
      <c r="A7731" t="s">
        <v>188</v>
      </c>
      <c r="B7731">
        <v>502130040</v>
      </c>
      <c r="C7731">
        <v>170108</v>
      </c>
      <c r="D7731" t="s">
        <v>6694</v>
      </c>
      <c r="E7731" s="1">
        <v>43651.384710648148</v>
      </c>
      <c r="F7731">
        <v>13</v>
      </c>
      <c r="G7731" t="s">
        <v>190</v>
      </c>
      <c r="H7731">
        <v>340</v>
      </c>
      <c r="I7731" s="1">
        <v>43665.708333333336</v>
      </c>
      <c r="J7731" s="2">
        <f t="shared" si="360"/>
        <v>1</v>
      </c>
      <c r="K7731" s="2" t="str">
        <f>IFERROR(VLOOKUP(A7731,Aux!A:B,2,0),"Outros")</f>
        <v>Municípios</v>
      </c>
      <c r="L7731" s="2">
        <f t="shared" si="361"/>
        <v>2019</v>
      </c>
      <c r="M7731">
        <f t="shared" si="362"/>
        <v>27</v>
      </c>
    </row>
    <row r="7732" spans="1:13" x14ac:dyDescent="0.35">
      <c r="A7732" t="s">
        <v>465</v>
      </c>
      <c r="B7732">
        <v>600084779</v>
      </c>
      <c r="C7732">
        <v>170110</v>
      </c>
      <c r="E7732" s="1">
        <v>43651.398206018515</v>
      </c>
      <c r="F7732">
        <v>13</v>
      </c>
      <c r="H7732">
        <v>400</v>
      </c>
      <c r="J7732" s="2">
        <f t="shared" si="360"/>
        <v>1</v>
      </c>
      <c r="K7732" s="2" t="str">
        <f>IFERROR(VLOOKUP(A7732,Aux!A:B,2,0),"Outros")</f>
        <v>Outros</v>
      </c>
      <c r="L7732" s="2">
        <f t="shared" si="361"/>
        <v>2019</v>
      </c>
      <c r="M7732">
        <f t="shared" si="362"/>
        <v>27</v>
      </c>
    </row>
    <row r="7733" spans="1:13" x14ac:dyDescent="0.35">
      <c r="A7733" t="s">
        <v>37</v>
      </c>
      <c r="B7733">
        <v>506187543</v>
      </c>
      <c r="C7733">
        <v>170111</v>
      </c>
      <c r="D7733" t="s">
        <v>7137</v>
      </c>
      <c r="E7733" s="1">
        <v>43651.401134259257</v>
      </c>
      <c r="F7733">
        <v>1</v>
      </c>
      <c r="G7733" t="s">
        <v>80</v>
      </c>
      <c r="H7733">
        <v>340</v>
      </c>
      <c r="I7733" s="1">
        <v>43659.999305555553</v>
      </c>
      <c r="J7733" s="2">
        <f t="shared" si="360"/>
        <v>1</v>
      </c>
      <c r="K7733" s="2" t="str">
        <f>IFERROR(VLOOKUP(A7733,Aux!A:B,2,0),"Outros")</f>
        <v>Municípios</v>
      </c>
      <c r="L7733" s="2">
        <f t="shared" si="361"/>
        <v>2019</v>
      </c>
      <c r="M7733">
        <f t="shared" si="362"/>
        <v>27</v>
      </c>
    </row>
    <row r="7734" spans="1:13" x14ac:dyDescent="0.35">
      <c r="A7734" t="s">
        <v>18</v>
      </c>
      <c r="B7734">
        <v>502177080</v>
      </c>
      <c r="C7734">
        <v>170112</v>
      </c>
      <c r="D7734" t="s">
        <v>7138</v>
      </c>
      <c r="E7734" s="1">
        <v>43651.404895833337</v>
      </c>
      <c r="F7734">
        <v>13</v>
      </c>
      <c r="G7734" t="s">
        <v>164</v>
      </c>
      <c r="H7734">
        <v>360</v>
      </c>
      <c r="I7734" s="1">
        <v>43654.708333333336</v>
      </c>
      <c r="J7734" s="2">
        <f t="shared" si="360"/>
        <v>1</v>
      </c>
      <c r="K7734" s="2" t="str">
        <f>IFERROR(VLOOKUP(A7734,Aux!A:B,2,0),"Outros")</f>
        <v>Municípios</v>
      </c>
      <c r="L7734" s="2">
        <f t="shared" si="361"/>
        <v>2019</v>
      </c>
      <c r="M7734">
        <f t="shared" si="362"/>
        <v>27</v>
      </c>
    </row>
    <row r="7735" spans="1:13" x14ac:dyDescent="0.35">
      <c r="A7735" t="s">
        <v>88</v>
      </c>
      <c r="B7735">
        <v>506624200</v>
      </c>
      <c r="C7735">
        <v>170113</v>
      </c>
      <c r="D7735" t="s">
        <v>6923</v>
      </c>
      <c r="E7735" s="1">
        <v>43651.404976851853</v>
      </c>
      <c r="F7735">
        <v>13</v>
      </c>
      <c r="G7735" t="s">
        <v>90</v>
      </c>
      <c r="H7735">
        <v>5</v>
      </c>
      <c r="I7735" s="1">
        <v>43656.708333333336</v>
      </c>
      <c r="J7735" s="2">
        <f t="shared" si="360"/>
        <v>1</v>
      </c>
      <c r="K7735" s="2" t="str">
        <f>IFERROR(VLOOKUP(A7735,Aux!A:B,2,0),"Outros")</f>
        <v>Municípios</v>
      </c>
      <c r="L7735" s="2">
        <f t="shared" si="361"/>
        <v>2019</v>
      </c>
      <c r="M7735">
        <f t="shared" si="362"/>
        <v>27</v>
      </c>
    </row>
    <row r="7736" spans="1:13" x14ac:dyDescent="0.35">
      <c r="A7736" t="s">
        <v>57</v>
      </c>
      <c r="B7736">
        <v>501294104</v>
      </c>
      <c r="C7736">
        <v>170114</v>
      </c>
      <c r="D7736" t="s">
        <v>3866</v>
      </c>
      <c r="E7736" s="1">
        <v>43651.408090277779</v>
      </c>
      <c r="F7736">
        <v>1</v>
      </c>
      <c r="G7736" t="s">
        <v>59</v>
      </c>
      <c r="H7736">
        <v>400</v>
      </c>
      <c r="I7736" s="1">
        <v>43654.999305555553</v>
      </c>
      <c r="J7736" s="2">
        <f t="shared" si="360"/>
        <v>1</v>
      </c>
      <c r="K7736" s="2" t="str">
        <f>IFERROR(VLOOKUP(A7736,Aux!A:B,2,0),"Outros")</f>
        <v>Municípios</v>
      </c>
      <c r="L7736" s="2">
        <f t="shared" si="361"/>
        <v>2019</v>
      </c>
      <c r="M7736">
        <f t="shared" si="362"/>
        <v>27</v>
      </c>
    </row>
    <row r="7737" spans="1:13" x14ac:dyDescent="0.35">
      <c r="A7737" t="s">
        <v>92</v>
      </c>
      <c r="B7737">
        <v>506037258</v>
      </c>
      <c r="C7737">
        <v>170115</v>
      </c>
      <c r="D7737" t="s">
        <v>7178</v>
      </c>
      <c r="E7737" s="1">
        <v>43651.415081018517</v>
      </c>
      <c r="F7737">
        <v>3</v>
      </c>
      <c r="G7737" t="s">
        <v>94</v>
      </c>
      <c r="H7737">
        <v>340</v>
      </c>
      <c r="I7737" s="1">
        <v>43664.708333333336</v>
      </c>
      <c r="J7737" s="2">
        <f t="shared" si="360"/>
        <v>1</v>
      </c>
      <c r="K7737" s="2" t="str">
        <f>IFERROR(VLOOKUP(A7737,Aux!A:B,2,0),"Outros")</f>
        <v>Municípios</v>
      </c>
      <c r="L7737" s="2">
        <f t="shared" si="361"/>
        <v>2019</v>
      </c>
      <c r="M7737">
        <f t="shared" si="362"/>
        <v>27</v>
      </c>
    </row>
    <row r="7738" spans="1:13" x14ac:dyDescent="0.35">
      <c r="A7738" t="s">
        <v>465</v>
      </c>
      <c r="B7738">
        <v>600084779</v>
      </c>
      <c r="C7738">
        <v>170116</v>
      </c>
      <c r="E7738" s="1">
        <v>43651.415092592593</v>
      </c>
      <c r="F7738">
        <v>13</v>
      </c>
      <c r="H7738">
        <v>400</v>
      </c>
      <c r="J7738" s="2">
        <f t="shared" si="360"/>
        <v>1</v>
      </c>
      <c r="K7738" s="2" t="str">
        <f>IFERROR(VLOOKUP(A7738,Aux!A:B,2,0),"Outros")</f>
        <v>Outros</v>
      </c>
      <c r="L7738" s="2">
        <f t="shared" si="361"/>
        <v>2019</v>
      </c>
      <c r="M7738">
        <f t="shared" si="362"/>
        <v>27</v>
      </c>
    </row>
    <row r="7739" spans="1:13" x14ac:dyDescent="0.35">
      <c r="A7739" t="s">
        <v>88</v>
      </c>
      <c r="B7739">
        <v>506624200</v>
      </c>
      <c r="C7739">
        <v>170117</v>
      </c>
      <c r="D7739" t="s">
        <v>6695</v>
      </c>
      <c r="E7739" s="1">
        <v>43651.428923611114</v>
      </c>
      <c r="F7739">
        <v>1</v>
      </c>
      <c r="G7739" t="s">
        <v>6696</v>
      </c>
      <c r="H7739">
        <v>360</v>
      </c>
      <c r="I7739" s="1">
        <v>43657.708333333336</v>
      </c>
      <c r="J7739" s="2">
        <f t="shared" si="360"/>
        <v>1</v>
      </c>
      <c r="K7739" s="2" t="str">
        <f>IFERROR(VLOOKUP(A7739,Aux!A:B,2,0),"Outros")</f>
        <v>Municípios</v>
      </c>
      <c r="L7739" s="2">
        <f t="shared" si="361"/>
        <v>2019</v>
      </c>
      <c r="M7739">
        <f t="shared" si="362"/>
        <v>27</v>
      </c>
    </row>
    <row r="7740" spans="1:13" x14ac:dyDescent="0.35">
      <c r="A7740" t="s">
        <v>465</v>
      </c>
      <c r="B7740">
        <v>600084779</v>
      </c>
      <c r="C7740">
        <v>170119</v>
      </c>
      <c r="D7740" t="s">
        <v>6646</v>
      </c>
      <c r="E7740" s="1">
        <v>43651.434490740743</v>
      </c>
      <c r="F7740">
        <v>13</v>
      </c>
      <c r="G7740" t="s">
        <v>33</v>
      </c>
      <c r="H7740">
        <v>5</v>
      </c>
      <c r="I7740" s="1">
        <v>43660.708333333336</v>
      </c>
      <c r="J7740" s="2">
        <f t="shared" si="360"/>
        <v>1</v>
      </c>
      <c r="K7740" s="2" t="str">
        <f>IFERROR(VLOOKUP(A7740,Aux!A:B,2,0),"Outros")</f>
        <v>Outros</v>
      </c>
      <c r="L7740" s="2">
        <f t="shared" si="361"/>
        <v>2019</v>
      </c>
      <c r="M7740">
        <f t="shared" si="362"/>
        <v>27</v>
      </c>
    </row>
    <row r="7741" spans="1:13" x14ac:dyDescent="0.35">
      <c r="A7741" t="s">
        <v>76</v>
      </c>
      <c r="B7741">
        <v>506676056</v>
      </c>
      <c r="C7741">
        <v>170121</v>
      </c>
      <c r="D7741" t="s">
        <v>6872</v>
      </c>
      <c r="E7741" s="1">
        <v>43651.443043981482</v>
      </c>
      <c r="F7741">
        <v>3</v>
      </c>
      <c r="G7741" t="s">
        <v>78</v>
      </c>
      <c r="H7741">
        <v>340</v>
      </c>
      <c r="I7741" s="1">
        <v>43698.999305555553</v>
      </c>
      <c r="J7741" s="2">
        <f t="shared" si="360"/>
        <v>1</v>
      </c>
      <c r="K7741" s="2" t="str">
        <f>IFERROR(VLOOKUP(A7741,Aux!A:B,2,0),"Outros")</f>
        <v>Municípios</v>
      </c>
      <c r="L7741" s="2">
        <f t="shared" si="361"/>
        <v>2019</v>
      </c>
      <c r="M7741">
        <f t="shared" si="362"/>
        <v>27</v>
      </c>
    </row>
    <row r="7742" spans="1:13" x14ac:dyDescent="0.35">
      <c r="A7742" t="s">
        <v>60</v>
      </c>
      <c r="B7742">
        <v>505456010</v>
      </c>
      <c r="C7742">
        <v>170122</v>
      </c>
      <c r="E7742" s="1">
        <v>43651.444236111114</v>
      </c>
      <c r="F7742">
        <v>13</v>
      </c>
      <c r="G7742" t="s">
        <v>33</v>
      </c>
      <c r="H7742">
        <v>400</v>
      </c>
      <c r="J7742" s="2">
        <f t="shared" si="360"/>
        <v>1</v>
      </c>
      <c r="K7742" s="2" t="str">
        <f>IFERROR(VLOOKUP(A7742,Aux!A:B,2,0),"Outros")</f>
        <v>Municípios</v>
      </c>
      <c r="L7742" s="2">
        <f t="shared" si="361"/>
        <v>2019</v>
      </c>
      <c r="M7742">
        <f t="shared" si="362"/>
        <v>27</v>
      </c>
    </row>
    <row r="7743" spans="1:13" x14ac:dyDescent="0.35">
      <c r="A7743" t="s">
        <v>60</v>
      </c>
      <c r="B7743">
        <v>505456010</v>
      </c>
      <c r="C7743">
        <v>170123</v>
      </c>
      <c r="D7743" t="s">
        <v>7034</v>
      </c>
      <c r="E7743" s="1">
        <v>43651.445694444446</v>
      </c>
      <c r="F7743">
        <v>1</v>
      </c>
      <c r="G7743" t="s">
        <v>6354</v>
      </c>
      <c r="H7743">
        <v>360</v>
      </c>
      <c r="I7743" s="1">
        <v>43664.999305555553</v>
      </c>
      <c r="J7743" s="2">
        <f t="shared" si="360"/>
        <v>1</v>
      </c>
      <c r="K7743" s="2" t="str">
        <f>IFERROR(VLOOKUP(A7743,Aux!A:B,2,0),"Outros")</f>
        <v>Municípios</v>
      </c>
      <c r="L7743" s="2">
        <f t="shared" si="361"/>
        <v>2019</v>
      </c>
      <c r="M7743">
        <f t="shared" si="362"/>
        <v>27</v>
      </c>
    </row>
    <row r="7744" spans="1:13" x14ac:dyDescent="0.35">
      <c r="A7744" t="s">
        <v>35</v>
      </c>
      <c r="B7744">
        <v>508666236</v>
      </c>
      <c r="C7744">
        <v>170124</v>
      </c>
      <c r="D7744" t="s">
        <v>7035</v>
      </c>
      <c r="E7744" s="1">
        <v>43651.447511574072</v>
      </c>
      <c r="F7744">
        <v>1</v>
      </c>
      <c r="G7744" t="s">
        <v>879</v>
      </c>
      <c r="H7744">
        <v>5</v>
      </c>
      <c r="I7744" s="1">
        <v>43669.999305555553</v>
      </c>
      <c r="J7744" s="2">
        <f t="shared" si="360"/>
        <v>1</v>
      </c>
      <c r="K7744" s="2" t="str">
        <f>IFERROR(VLOOKUP(A7744,Aux!A:B,2,0),"Outros")</f>
        <v>Outros</v>
      </c>
      <c r="L7744" s="2">
        <f t="shared" si="361"/>
        <v>2019</v>
      </c>
      <c r="M7744">
        <f t="shared" si="362"/>
        <v>27</v>
      </c>
    </row>
    <row r="7745" spans="1:13" x14ac:dyDescent="0.35">
      <c r="A7745" t="s">
        <v>275</v>
      </c>
      <c r="B7745">
        <v>505187531</v>
      </c>
      <c r="C7745">
        <v>170125</v>
      </c>
      <c r="D7745" t="s">
        <v>7179</v>
      </c>
      <c r="E7745" s="1">
        <v>43651.448391203703</v>
      </c>
      <c r="F7745">
        <v>3</v>
      </c>
      <c r="G7745" t="s">
        <v>277</v>
      </c>
      <c r="H7745">
        <v>360</v>
      </c>
      <c r="I7745" s="1">
        <v>43669.999305555553</v>
      </c>
      <c r="J7745" s="2">
        <f t="shared" si="360"/>
        <v>1</v>
      </c>
      <c r="K7745" s="2" t="str">
        <f>IFERROR(VLOOKUP(A7745,Aux!A:B,2,0),"Outros")</f>
        <v>Municípios</v>
      </c>
      <c r="L7745" s="2">
        <f t="shared" si="361"/>
        <v>2019</v>
      </c>
      <c r="M7745">
        <f t="shared" si="362"/>
        <v>27</v>
      </c>
    </row>
    <row r="7746" spans="1:13" x14ac:dyDescent="0.35">
      <c r="A7746" t="s">
        <v>105</v>
      </c>
      <c r="B7746">
        <v>503311332</v>
      </c>
      <c r="C7746">
        <v>170126</v>
      </c>
      <c r="D7746" t="s">
        <v>6697</v>
      </c>
      <c r="E7746" s="1">
        <v>43651.455092592594</v>
      </c>
      <c r="F7746">
        <v>3</v>
      </c>
      <c r="G7746" t="s">
        <v>259</v>
      </c>
      <c r="H7746">
        <v>5</v>
      </c>
      <c r="I7746" s="1">
        <v>43679.708333333336</v>
      </c>
      <c r="J7746" s="2">
        <f t="shared" ref="J7746:J7809" si="363">IF(C7746=C7745,"",1)</f>
        <v>1</v>
      </c>
      <c r="K7746" s="2" t="str">
        <f>IFERROR(VLOOKUP(A7746,Aux!A:B,2,0),"Outros")</f>
        <v>Municípios</v>
      </c>
      <c r="L7746" s="2">
        <f t="shared" ref="L7746:L7809" si="364">YEAR(E7746)</f>
        <v>2019</v>
      </c>
      <c r="M7746">
        <f t="shared" ref="M7746:M7809" si="365">WEEKNUM(E7746)</f>
        <v>27</v>
      </c>
    </row>
    <row r="7747" spans="1:13" x14ac:dyDescent="0.35">
      <c r="A7747" t="s">
        <v>57</v>
      </c>
      <c r="B7747">
        <v>501294104</v>
      </c>
      <c r="C7747">
        <v>170127</v>
      </c>
      <c r="D7747" t="s">
        <v>6698</v>
      </c>
      <c r="E7747" s="1">
        <v>43651.456724537034</v>
      </c>
      <c r="F7747">
        <v>1</v>
      </c>
      <c r="G7747" t="s">
        <v>103</v>
      </c>
      <c r="H7747">
        <v>360</v>
      </c>
      <c r="I7747" s="1">
        <v>43655.999305555553</v>
      </c>
      <c r="J7747" s="2">
        <f t="shared" si="363"/>
        <v>1</v>
      </c>
      <c r="K7747" s="2" t="str">
        <f>IFERROR(VLOOKUP(A7747,Aux!A:B,2,0),"Outros")</f>
        <v>Municípios</v>
      </c>
      <c r="L7747" s="2">
        <f t="shared" si="364"/>
        <v>2019</v>
      </c>
      <c r="M7747">
        <f t="shared" si="365"/>
        <v>27</v>
      </c>
    </row>
    <row r="7748" spans="1:13" x14ac:dyDescent="0.35">
      <c r="A7748" t="s">
        <v>465</v>
      </c>
      <c r="B7748">
        <v>600084779</v>
      </c>
      <c r="C7748">
        <v>170128</v>
      </c>
      <c r="D7748" t="s">
        <v>6699</v>
      </c>
      <c r="E7748" s="1">
        <v>43651.465439814812</v>
      </c>
      <c r="F7748">
        <v>13</v>
      </c>
      <c r="G7748" t="s">
        <v>622</v>
      </c>
      <c r="H7748">
        <v>340</v>
      </c>
      <c r="I7748" s="1">
        <v>43660.708333333336</v>
      </c>
      <c r="J7748" s="2">
        <f t="shared" si="363"/>
        <v>1</v>
      </c>
      <c r="K7748" s="2" t="str">
        <f>IFERROR(VLOOKUP(A7748,Aux!A:B,2,0),"Outros")</f>
        <v>Outros</v>
      </c>
      <c r="L7748" s="2">
        <f t="shared" si="364"/>
        <v>2019</v>
      </c>
      <c r="M7748">
        <f t="shared" si="365"/>
        <v>27</v>
      </c>
    </row>
    <row r="7749" spans="1:13" x14ac:dyDescent="0.35">
      <c r="A7749" t="s">
        <v>213</v>
      </c>
      <c r="B7749">
        <v>512012814</v>
      </c>
      <c r="C7749">
        <v>170130</v>
      </c>
      <c r="D7749" t="s">
        <v>4811</v>
      </c>
      <c r="E7749" s="1">
        <v>43651.469050925924</v>
      </c>
      <c r="F7749">
        <v>1</v>
      </c>
      <c r="G7749" t="s">
        <v>4812</v>
      </c>
      <c r="H7749">
        <v>5</v>
      </c>
      <c r="I7749" s="1">
        <v>43656.999305555553</v>
      </c>
      <c r="J7749" s="2">
        <f t="shared" si="363"/>
        <v>1</v>
      </c>
      <c r="K7749" s="2" t="str">
        <f>IFERROR(VLOOKUP(A7749,Aux!A:B,2,0),"Outros")</f>
        <v>Municípios</v>
      </c>
      <c r="L7749" s="2">
        <f t="shared" si="364"/>
        <v>2019</v>
      </c>
      <c r="M7749">
        <f t="shared" si="365"/>
        <v>27</v>
      </c>
    </row>
    <row r="7750" spans="1:13" x14ac:dyDescent="0.35">
      <c r="A7750" t="s">
        <v>465</v>
      </c>
      <c r="B7750">
        <v>600084779</v>
      </c>
      <c r="C7750">
        <v>170132</v>
      </c>
      <c r="D7750" t="s">
        <v>6646</v>
      </c>
      <c r="E7750" s="1">
        <v>43651.474143518521</v>
      </c>
      <c r="F7750">
        <v>13</v>
      </c>
      <c r="G7750" t="s">
        <v>33</v>
      </c>
      <c r="H7750">
        <v>400</v>
      </c>
      <c r="I7750" s="1">
        <v>43660.708333333336</v>
      </c>
      <c r="J7750" s="2">
        <f t="shared" si="363"/>
        <v>1</v>
      </c>
      <c r="K7750" s="2" t="str">
        <f>IFERROR(VLOOKUP(A7750,Aux!A:B,2,0),"Outros")</f>
        <v>Outros</v>
      </c>
      <c r="L7750" s="2">
        <f t="shared" si="364"/>
        <v>2019</v>
      </c>
      <c r="M7750">
        <f t="shared" si="365"/>
        <v>27</v>
      </c>
    </row>
    <row r="7751" spans="1:13" x14ac:dyDescent="0.35">
      <c r="A7751" t="s">
        <v>496</v>
      </c>
      <c r="B7751">
        <v>504828576</v>
      </c>
      <c r="C7751">
        <v>170134</v>
      </c>
      <c r="D7751" t="s">
        <v>7139</v>
      </c>
      <c r="E7751" s="1">
        <v>43651.475601851853</v>
      </c>
      <c r="F7751">
        <v>3</v>
      </c>
      <c r="G7751" t="s">
        <v>811</v>
      </c>
      <c r="H7751">
        <v>340</v>
      </c>
      <c r="I7751" s="1">
        <v>43664.708333333336</v>
      </c>
      <c r="J7751" s="2">
        <f t="shared" si="363"/>
        <v>1</v>
      </c>
      <c r="K7751" s="2" t="str">
        <f>IFERROR(VLOOKUP(A7751,Aux!A:B,2,0),"Outros")</f>
        <v>Municípios</v>
      </c>
      <c r="L7751" s="2">
        <f t="shared" si="364"/>
        <v>2019</v>
      </c>
      <c r="M7751">
        <f t="shared" si="365"/>
        <v>27</v>
      </c>
    </row>
    <row r="7752" spans="1:13" x14ac:dyDescent="0.35">
      <c r="A7752" t="s">
        <v>465</v>
      </c>
      <c r="B7752">
        <v>600084779</v>
      </c>
      <c r="C7752">
        <v>170135</v>
      </c>
      <c r="D7752" t="s">
        <v>7140</v>
      </c>
      <c r="E7752" s="1">
        <v>43651.479166666664</v>
      </c>
      <c r="F7752">
        <v>13</v>
      </c>
      <c r="G7752" t="s">
        <v>33</v>
      </c>
      <c r="H7752">
        <v>340</v>
      </c>
      <c r="I7752" s="1">
        <v>43660.708333333336</v>
      </c>
      <c r="J7752" s="2">
        <f t="shared" si="363"/>
        <v>1</v>
      </c>
      <c r="K7752" s="2" t="str">
        <f>IFERROR(VLOOKUP(A7752,Aux!A:B,2,0),"Outros")</f>
        <v>Outros</v>
      </c>
      <c r="L7752" s="2">
        <f t="shared" si="364"/>
        <v>2019</v>
      </c>
      <c r="M7752">
        <f t="shared" si="365"/>
        <v>27</v>
      </c>
    </row>
    <row r="7753" spans="1:13" x14ac:dyDescent="0.35">
      <c r="A7753" t="s">
        <v>76</v>
      </c>
      <c r="B7753">
        <v>506676056</v>
      </c>
      <c r="C7753">
        <v>170136</v>
      </c>
      <c r="D7753" t="s">
        <v>77</v>
      </c>
      <c r="E7753" s="1">
        <v>43651.480162037034</v>
      </c>
      <c r="F7753">
        <v>3</v>
      </c>
      <c r="G7753" t="s">
        <v>78</v>
      </c>
      <c r="H7753">
        <v>5</v>
      </c>
      <c r="I7753" s="1">
        <v>43691.999305555553</v>
      </c>
      <c r="J7753" s="2">
        <f t="shared" si="363"/>
        <v>1</v>
      </c>
      <c r="K7753" s="2" t="str">
        <f>IFERROR(VLOOKUP(A7753,Aux!A:B,2,0),"Outros")</f>
        <v>Municípios</v>
      </c>
      <c r="L7753" s="2">
        <f t="shared" si="364"/>
        <v>2019</v>
      </c>
      <c r="M7753">
        <f t="shared" si="365"/>
        <v>27</v>
      </c>
    </row>
    <row r="7754" spans="1:13" x14ac:dyDescent="0.35">
      <c r="A7754" t="s">
        <v>213</v>
      </c>
      <c r="B7754">
        <v>512012814</v>
      </c>
      <c r="C7754">
        <v>170138</v>
      </c>
      <c r="D7754" t="s">
        <v>6924</v>
      </c>
      <c r="E7754" s="1">
        <v>43651.484375</v>
      </c>
      <c r="F7754">
        <v>1</v>
      </c>
      <c r="G7754" t="s">
        <v>6925</v>
      </c>
      <c r="H7754">
        <v>340</v>
      </c>
      <c r="I7754" s="1">
        <v>43661.999305555553</v>
      </c>
      <c r="J7754" s="2">
        <f t="shared" si="363"/>
        <v>1</v>
      </c>
      <c r="K7754" s="2" t="str">
        <f>IFERROR(VLOOKUP(A7754,Aux!A:B,2,0),"Outros")</f>
        <v>Municípios</v>
      </c>
      <c r="L7754" s="2">
        <f t="shared" si="364"/>
        <v>2019</v>
      </c>
      <c r="M7754">
        <f t="shared" si="365"/>
        <v>27</v>
      </c>
    </row>
    <row r="7755" spans="1:13" x14ac:dyDescent="0.35">
      <c r="A7755" t="s">
        <v>35</v>
      </c>
      <c r="B7755">
        <v>508666236</v>
      </c>
      <c r="C7755">
        <v>170140</v>
      </c>
      <c r="D7755" t="s">
        <v>7227</v>
      </c>
      <c r="E7755" s="1">
        <v>43651.485925925925</v>
      </c>
      <c r="F7755">
        <v>1</v>
      </c>
      <c r="G7755" t="s">
        <v>1980</v>
      </c>
      <c r="H7755">
        <v>360</v>
      </c>
      <c r="I7755" s="1">
        <v>43661.999305555553</v>
      </c>
      <c r="J7755" s="2">
        <f t="shared" si="363"/>
        <v>1</v>
      </c>
      <c r="K7755" s="2" t="str">
        <f>IFERROR(VLOOKUP(A7755,Aux!A:B,2,0),"Outros")</f>
        <v>Outros</v>
      </c>
      <c r="L7755" s="2">
        <f t="shared" si="364"/>
        <v>2019</v>
      </c>
      <c r="M7755">
        <f t="shared" si="365"/>
        <v>27</v>
      </c>
    </row>
    <row r="7756" spans="1:13" x14ac:dyDescent="0.35">
      <c r="A7756" t="s">
        <v>140</v>
      </c>
      <c r="B7756">
        <v>506614913</v>
      </c>
      <c r="C7756">
        <v>170141</v>
      </c>
      <c r="D7756" t="s">
        <v>6926</v>
      </c>
      <c r="E7756" s="1">
        <v>43651.486111111109</v>
      </c>
      <c r="F7756">
        <v>3</v>
      </c>
      <c r="G7756" t="s">
        <v>149</v>
      </c>
      <c r="H7756">
        <v>360</v>
      </c>
      <c r="I7756" s="1">
        <v>43669.999305555553</v>
      </c>
      <c r="J7756" s="2">
        <f t="shared" si="363"/>
        <v>1</v>
      </c>
      <c r="K7756" s="2" t="str">
        <f>IFERROR(VLOOKUP(A7756,Aux!A:B,2,0),"Outros")</f>
        <v>Municípios</v>
      </c>
      <c r="L7756" s="2">
        <f t="shared" si="364"/>
        <v>2019</v>
      </c>
      <c r="M7756">
        <f t="shared" si="365"/>
        <v>27</v>
      </c>
    </row>
    <row r="7757" spans="1:13" x14ac:dyDescent="0.35">
      <c r="A7757" t="s">
        <v>692</v>
      </c>
      <c r="B7757">
        <v>506812782</v>
      </c>
      <c r="C7757">
        <v>170142</v>
      </c>
      <c r="D7757" t="s">
        <v>7228</v>
      </c>
      <c r="E7757" s="1">
        <v>43651.486215277779</v>
      </c>
      <c r="F7757">
        <v>1</v>
      </c>
      <c r="G7757" t="s">
        <v>23</v>
      </c>
      <c r="H7757">
        <v>360</v>
      </c>
      <c r="I7757" s="1">
        <v>43656.541666666664</v>
      </c>
      <c r="J7757" s="2">
        <f t="shared" si="363"/>
        <v>1</v>
      </c>
      <c r="K7757" s="2" t="str">
        <f>IFERROR(VLOOKUP(A7757,Aux!A:B,2,0),"Outros")</f>
        <v>Municípios</v>
      </c>
      <c r="L7757" s="2">
        <f t="shared" si="364"/>
        <v>2019</v>
      </c>
      <c r="M7757">
        <f t="shared" si="365"/>
        <v>27</v>
      </c>
    </row>
    <row r="7758" spans="1:13" x14ac:dyDescent="0.35">
      <c r="A7758" t="s">
        <v>57</v>
      </c>
      <c r="B7758">
        <v>501294104</v>
      </c>
      <c r="C7758">
        <v>170144</v>
      </c>
      <c r="D7758" t="s">
        <v>6328</v>
      </c>
      <c r="E7758" s="1">
        <v>43651.490787037037</v>
      </c>
      <c r="F7758">
        <v>13</v>
      </c>
      <c r="G7758" t="s">
        <v>59</v>
      </c>
      <c r="H7758">
        <v>5</v>
      </c>
      <c r="I7758" s="1">
        <v>43656.999305555553</v>
      </c>
      <c r="J7758" s="2">
        <f t="shared" si="363"/>
        <v>1</v>
      </c>
      <c r="K7758" s="2" t="str">
        <f>IFERROR(VLOOKUP(A7758,Aux!A:B,2,0),"Outros")</f>
        <v>Municípios</v>
      </c>
      <c r="L7758" s="2">
        <f t="shared" si="364"/>
        <v>2019</v>
      </c>
      <c r="M7758">
        <f t="shared" si="365"/>
        <v>27</v>
      </c>
    </row>
    <row r="7759" spans="1:13" x14ac:dyDescent="0.35">
      <c r="A7759" t="s">
        <v>105</v>
      </c>
      <c r="B7759">
        <v>503311332</v>
      </c>
      <c r="C7759">
        <v>170145</v>
      </c>
      <c r="D7759" t="s">
        <v>6643</v>
      </c>
      <c r="E7759" s="1">
        <v>43651.490833333337</v>
      </c>
      <c r="F7759">
        <v>1</v>
      </c>
      <c r="G7759" t="s">
        <v>107</v>
      </c>
      <c r="H7759">
        <v>360</v>
      </c>
      <c r="I7759" s="1">
        <v>43668.708333333336</v>
      </c>
      <c r="J7759" s="2">
        <f t="shared" si="363"/>
        <v>1</v>
      </c>
      <c r="K7759" s="2" t="str">
        <f>IFERROR(VLOOKUP(A7759,Aux!A:B,2,0),"Outros")</f>
        <v>Municípios</v>
      </c>
      <c r="L7759" s="2">
        <f t="shared" si="364"/>
        <v>2019</v>
      </c>
      <c r="M7759">
        <f t="shared" si="365"/>
        <v>27</v>
      </c>
    </row>
    <row r="7760" spans="1:13" x14ac:dyDescent="0.35">
      <c r="A7760" t="s">
        <v>465</v>
      </c>
      <c r="B7760">
        <v>600084779</v>
      </c>
      <c r="C7760">
        <v>170148</v>
      </c>
      <c r="D7760" t="s">
        <v>6740</v>
      </c>
      <c r="E7760" s="1">
        <v>43651.504351851851</v>
      </c>
      <c r="F7760">
        <v>13</v>
      </c>
      <c r="G7760" t="s">
        <v>33</v>
      </c>
      <c r="H7760">
        <v>400</v>
      </c>
      <c r="J7760" s="2">
        <f t="shared" si="363"/>
        <v>1</v>
      </c>
      <c r="K7760" s="2" t="str">
        <f>IFERROR(VLOOKUP(A7760,Aux!A:B,2,0),"Outros")</f>
        <v>Outros</v>
      </c>
      <c r="L7760" s="2">
        <f t="shared" si="364"/>
        <v>2019</v>
      </c>
      <c r="M7760">
        <f t="shared" si="365"/>
        <v>27</v>
      </c>
    </row>
    <row r="7761" spans="1:13" x14ac:dyDescent="0.35">
      <c r="A7761" t="s">
        <v>465</v>
      </c>
      <c r="B7761">
        <v>600084779</v>
      </c>
      <c r="C7761">
        <v>170149</v>
      </c>
      <c r="D7761" t="s">
        <v>7229</v>
      </c>
      <c r="E7761" s="1">
        <v>43651.505937499998</v>
      </c>
      <c r="F7761">
        <v>13</v>
      </c>
      <c r="G7761" t="s">
        <v>33</v>
      </c>
      <c r="H7761">
        <v>5</v>
      </c>
      <c r="I7761" s="1">
        <v>43660.708333333336</v>
      </c>
      <c r="J7761" s="2">
        <f t="shared" si="363"/>
        <v>1</v>
      </c>
      <c r="K7761" s="2" t="str">
        <f>IFERROR(VLOOKUP(A7761,Aux!A:B,2,0),"Outros")</f>
        <v>Outros</v>
      </c>
      <c r="L7761" s="2">
        <f t="shared" si="364"/>
        <v>2019</v>
      </c>
      <c r="M7761">
        <f t="shared" si="365"/>
        <v>27</v>
      </c>
    </row>
    <row r="7762" spans="1:13" x14ac:dyDescent="0.35">
      <c r="A7762" t="s">
        <v>251</v>
      </c>
      <c r="B7762">
        <v>508069645</v>
      </c>
      <c r="C7762">
        <v>170150</v>
      </c>
      <c r="D7762" t="s">
        <v>6927</v>
      </c>
      <c r="E7762" s="1">
        <v>43651.511608796296</v>
      </c>
      <c r="F7762">
        <v>1</v>
      </c>
      <c r="G7762" t="s">
        <v>6928</v>
      </c>
      <c r="H7762">
        <v>360</v>
      </c>
      <c r="I7762" s="1">
        <v>43657.708333333336</v>
      </c>
      <c r="J7762" s="2">
        <f t="shared" si="363"/>
        <v>1</v>
      </c>
      <c r="K7762" s="2" t="str">
        <f>IFERROR(VLOOKUP(A7762,Aux!A:B,2,0),"Outros")</f>
        <v>Escolas</v>
      </c>
      <c r="L7762" s="2">
        <f t="shared" si="364"/>
        <v>2019</v>
      </c>
      <c r="M7762">
        <f t="shared" si="365"/>
        <v>27</v>
      </c>
    </row>
    <row r="7763" spans="1:13" x14ac:dyDescent="0.35">
      <c r="A7763" t="s">
        <v>465</v>
      </c>
      <c r="B7763">
        <v>600084779</v>
      </c>
      <c r="C7763">
        <v>170151</v>
      </c>
      <c r="E7763" s="1">
        <v>43651.512303240743</v>
      </c>
      <c r="F7763">
        <v>13</v>
      </c>
      <c r="G7763" t="s">
        <v>33</v>
      </c>
      <c r="H7763">
        <v>400</v>
      </c>
      <c r="I7763" s="1">
        <v>43349.708333333336</v>
      </c>
      <c r="J7763" s="2">
        <f t="shared" si="363"/>
        <v>1</v>
      </c>
      <c r="K7763" s="2" t="str">
        <f>IFERROR(VLOOKUP(A7763,Aux!A:B,2,0),"Outros")</f>
        <v>Outros</v>
      </c>
      <c r="L7763" s="2">
        <f t="shared" si="364"/>
        <v>2019</v>
      </c>
      <c r="M7763">
        <f t="shared" si="365"/>
        <v>27</v>
      </c>
    </row>
    <row r="7764" spans="1:13" x14ac:dyDescent="0.35">
      <c r="A7764" t="s">
        <v>282</v>
      </c>
      <c r="B7764">
        <v>501202021</v>
      </c>
      <c r="C7764">
        <v>170152</v>
      </c>
      <c r="D7764" t="s">
        <v>6929</v>
      </c>
      <c r="E7764" s="1">
        <v>43651.513020833336</v>
      </c>
      <c r="F7764">
        <v>3</v>
      </c>
      <c r="G7764" t="s">
        <v>2124</v>
      </c>
      <c r="H7764">
        <v>360</v>
      </c>
      <c r="I7764" s="1">
        <v>43661.729166666664</v>
      </c>
      <c r="J7764" s="2">
        <f t="shared" si="363"/>
        <v>1</v>
      </c>
      <c r="K7764" s="2" t="str">
        <f>IFERROR(VLOOKUP(A7764,Aux!A:B,2,0),"Outros")</f>
        <v>Portos</v>
      </c>
      <c r="L7764" s="2">
        <f t="shared" si="364"/>
        <v>2019</v>
      </c>
      <c r="M7764">
        <f t="shared" si="365"/>
        <v>27</v>
      </c>
    </row>
    <row r="7765" spans="1:13" x14ac:dyDescent="0.35">
      <c r="A7765" t="s">
        <v>465</v>
      </c>
      <c r="B7765">
        <v>600084779</v>
      </c>
      <c r="C7765">
        <v>170153</v>
      </c>
      <c r="E7765" s="1">
        <v>43651.513819444444</v>
      </c>
      <c r="F7765">
        <v>13</v>
      </c>
      <c r="G7765" t="s">
        <v>33</v>
      </c>
      <c r="H7765">
        <v>400</v>
      </c>
      <c r="J7765" s="2">
        <f t="shared" si="363"/>
        <v>1</v>
      </c>
      <c r="K7765" s="2" t="str">
        <f>IFERROR(VLOOKUP(A7765,Aux!A:B,2,0),"Outros")</f>
        <v>Outros</v>
      </c>
      <c r="L7765" s="2">
        <f t="shared" si="364"/>
        <v>2019</v>
      </c>
      <c r="M7765">
        <f t="shared" si="365"/>
        <v>27</v>
      </c>
    </row>
    <row r="7766" spans="1:13" x14ac:dyDescent="0.35">
      <c r="A7766" t="s">
        <v>196</v>
      </c>
      <c r="B7766">
        <v>512096481</v>
      </c>
      <c r="C7766">
        <v>170154</v>
      </c>
      <c r="D7766" t="s">
        <v>7180</v>
      </c>
      <c r="E7766" s="1">
        <v>43651.519375000003</v>
      </c>
      <c r="F7766">
        <v>1</v>
      </c>
      <c r="G7766" t="s">
        <v>6819</v>
      </c>
      <c r="H7766">
        <v>340</v>
      </c>
      <c r="I7766" s="1">
        <v>43661.999305555553</v>
      </c>
      <c r="J7766" s="2">
        <f t="shared" si="363"/>
        <v>1</v>
      </c>
      <c r="K7766" s="2" t="str">
        <f>IFERROR(VLOOKUP(A7766,Aux!A:B,2,0),"Outros")</f>
        <v>Municípios</v>
      </c>
      <c r="L7766" s="2">
        <f t="shared" si="364"/>
        <v>2019</v>
      </c>
      <c r="M7766">
        <f t="shared" si="365"/>
        <v>27</v>
      </c>
    </row>
    <row r="7767" spans="1:13" x14ac:dyDescent="0.35">
      <c r="A7767" t="s">
        <v>105</v>
      </c>
      <c r="B7767">
        <v>503311332</v>
      </c>
      <c r="C7767">
        <v>170155</v>
      </c>
      <c r="D7767" t="s">
        <v>6807</v>
      </c>
      <c r="E7767" s="1">
        <v>43651.519803240742</v>
      </c>
      <c r="F7767">
        <v>1</v>
      </c>
      <c r="G7767" t="s">
        <v>107</v>
      </c>
      <c r="H7767">
        <v>400</v>
      </c>
      <c r="I7767" s="1">
        <v>25569.708333333332</v>
      </c>
      <c r="J7767" s="2">
        <f t="shared" si="363"/>
        <v>1</v>
      </c>
      <c r="K7767" s="2" t="str">
        <f>IFERROR(VLOOKUP(A7767,Aux!A:B,2,0),"Outros")</f>
        <v>Municípios</v>
      </c>
      <c r="L7767" s="2">
        <f t="shared" si="364"/>
        <v>2019</v>
      </c>
      <c r="M7767">
        <f t="shared" si="365"/>
        <v>27</v>
      </c>
    </row>
    <row r="7768" spans="1:13" x14ac:dyDescent="0.35">
      <c r="A7768" t="s">
        <v>213</v>
      </c>
      <c r="B7768">
        <v>512012814</v>
      </c>
      <c r="C7768">
        <v>170156</v>
      </c>
      <c r="D7768" t="s">
        <v>4766</v>
      </c>
      <c r="E7768" s="1">
        <v>43651.527789351851</v>
      </c>
      <c r="F7768">
        <v>1</v>
      </c>
      <c r="G7768" t="s">
        <v>33</v>
      </c>
      <c r="H7768">
        <v>400</v>
      </c>
      <c r="I7768" s="1">
        <v>43601.999305555553</v>
      </c>
      <c r="J7768" s="2">
        <f t="shared" si="363"/>
        <v>1</v>
      </c>
      <c r="K7768" s="2" t="str">
        <f>IFERROR(VLOOKUP(A7768,Aux!A:B,2,0),"Outros")</f>
        <v>Municípios</v>
      </c>
      <c r="L7768" s="2">
        <f t="shared" si="364"/>
        <v>2019</v>
      </c>
      <c r="M7768">
        <f t="shared" si="365"/>
        <v>27</v>
      </c>
    </row>
    <row r="7769" spans="1:13" x14ac:dyDescent="0.35">
      <c r="A7769" t="s">
        <v>60</v>
      </c>
      <c r="B7769">
        <v>505456010</v>
      </c>
      <c r="C7769">
        <v>170157</v>
      </c>
      <c r="D7769" t="s">
        <v>4713</v>
      </c>
      <c r="E7769" s="1">
        <v>43651.532546296294</v>
      </c>
      <c r="F7769">
        <v>3</v>
      </c>
      <c r="G7769" t="s">
        <v>62</v>
      </c>
      <c r="H7769">
        <v>1</v>
      </c>
      <c r="I7769" s="1">
        <v>43635.999305555553</v>
      </c>
      <c r="J7769" s="2">
        <f t="shared" si="363"/>
        <v>1</v>
      </c>
      <c r="K7769" s="2" t="str">
        <f>IFERROR(VLOOKUP(A7769,Aux!A:B,2,0),"Outros")</f>
        <v>Municípios</v>
      </c>
      <c r="L7769" s="2">
        <f t="shared" si="364"/>
        <v>2019</v>
      </c>
      <c r="M7769">
        <f t="shared" si="365"/>
        <v>27</v>
      </c>
    </row>
    <row r="7770" spans="1:13" x14ac:dyDescent="0.35">
      <c r="A7770" t="s">
        <v>60</v>
      </c>
      <c r="B7770">
        <v>505456010</v>
      </c>
      <c r="C7770">
        <v>170158</v>
      </c>
      <c r="D7770" t="s">
        <v>4713</v>
      </c>
      <c r="E7770" s="1">
        <v>43651.53701388889</v>
      </c>
      <c r="F7770">
        <v>3</v>
      </c>
      <c r="G7770" t="s">
        <v>62</v>
      </c>
      <c r="H7770">
        <v>400</v>
      </c>
      <c r="I7770" s="1">
        <v>43635.999305555553</v>
      </c>
      <c r="J7770" s="2">
        <f t="shared" si="363"/>
        <v>1</v>
      </c>
      <c r="K7770" s="2" t="str">
        <f>IFERROR(VLOOKUP(A7770,Aux!A:B,2,0),"Outros")</f>
        <v>Municípios</v>
      </c>
      <c r="L7770" s="2">
        <f t="shared" si="364"/>
        <v>2019</v>
      </c>
      <c r="M7770">
        <f t="shared" si="365"/>
        <v>27</v>
      </c>
    </row>
    <row r="7771" spans="1:13" x14ac:dyDescent="0.35">
      <c r="A7771" t="s">
        <v>336</v>
      </c>
      <c r="B7771">
        <v>505170876</v>
      </c>
      <c r="C7771">
        <v>170159</v>
      </c>
      <c r="D7771" t="s">
        <v>6930</v>
      </c>
      <c r="E7771" s="1">
        <v>43651.542986111112</v>
      </c>
      <c r="F7771">
        <v>3</v>
      </c>
      <c r="G7771" t="s">
        <v>831</v>
      </c>
      <c r="H7771">
        <v>5</v>
      </c>
      <c r="I7771" s="1">
        <v>43690.708333333336</v>
      </c>
      <c r="J7771" s="2">
        <f t="shared" si="363"/>
        <v>1</v>
      </c>
      <c r="K7771" s="2" t="str">
        <f>IFERROR(VLOOKUP(A7771,Aux!A:B,2,0),"Outros")</f>
        <v>Municípios</v>
      </c>
      <c r="L7771" s="2">
        <f t="shared" si="364"/>
        <v>2019</v>
      </c>
      <c r="M7771">
        <f t="shared" si="365"/>
        <v>27</v>
      </c>
    </row>
    <row r="7772" spans="1:13" x14ac:dyDescent="0.35">
      <c r="A7772" t="s">
        <v>197</v>
      </c>
      <c r="B7772">
        <v>506334562</v>
      </c>
      <c r="C7772">
        <v>170160</v>
      </c>
      <c r="D7772" t="s">
        <v>6931</v>
      </c>
      <c r="E7772" s="1">
        <v>43651.566770833335</v>
      </c>
      <c r="F7772">
        <v>13</v>
      </c>
      <c r="G7772" t="s">
        <v>625</v>
      </c>
      <c r="H7772">
        <v>360</v>
      </c>
      <c r="I7772" s="1">
        <v>43659.999305555553</v>
      </c>
      <c r="J7772" s="2">
        <f t="shared" si="363"/>
        <v>1</v>
      </c>
      <c r="K7772" s="2" t="str">
        <f>IFERROR(VLOOKUP(A7772,Aux!A:B,2,0),"Outros")</f>
        <v>Municípios</v>
      </c>
      <c r="L7772" s="2">
        <f t="shared" si="364"/>
        <v>2019</v>
      </c>
      <c r="M7772">
        <f t="shared" si="365"/>
        <v>27</v>
      </c>
    </row>
    <row r="7773" spans="1:13" x14ac:dyDescent="0.35">
      <c r="A7773" t="s">
        <v>895</v>
      </c>
      <c r="B7773">
        <v>501305564</v>
      </c>
      <c r="C7773">
        <v>170161</v>
      </c>
      <c r="D7773" t="s">
        <v>6932</v>
      </c>
      <c r="E7773" s="1">
        <v>43651.589236111111</v>
      </c>
      <c r="F7773">
        <v>13</v>
      </c>
      <c r="G7773" t="s">
        <v>1598</v>
      </c>
      <c r="H7773">
        <v>340</v>
      </c>
      <c r="I7773" s="1">
        <v>43664.999305555553</v>
      </c>
      <c r="J7773" s="2">
        <f t="shared" si="363"/>
        <v>1</v>
      </c>
      <c r="K7773" s="2" t="str">
        <f>IFERROR(VLOOKUP(A7773,Aux!A:B,2,0),"Outros")</f>
        <v>Municípios</v>
      </c>
      <c r="L7773" s="2">
        <f t="shared" si="364"/>
        <v>2019</v>
      </c>
      <c r="M7773">
        <f t="shared" si="365"/>
        <v>27</v>
      </c>
    </row>
    <row r="7774" spans="1:13" x14ac:dyDescent="0.35">
      <c r="A7774" t="s">
        <v>27</v>
      </c>
      <c r="B7774">
        <v>505584760</v>
      </c>
      <c r="C7774">
        <v>170162</v>
      </c>
      <c r="D7774" t="s">
        <v>6933</v>
      </c>
      <c r="E7774" s="1">
        <v>43651.598356481481</v>
      </c>
      <c r="F7774">
        <v>3</v>
      </c>
      <c r="G7774" t="s">
        <v>33</v>
      </c>
      <c r="H7774">
        <v>340</v>
      </c>
      <c r="I7774" s="1">
        <v>43657.999305555553</v>
      </c>
      <c r="J7774" s="2">
        <f t="shared" si="363"/>
        <v>1</v>
      </c>
      <c r="K7774" s="2" t="str">
        <f>IFERROR(VLOOKUP(A7774,Aux!A:B,2,0),"Outros")</f>
        <v>Municípios</v>
      </c>
      <c r="L7774" s="2">
        <f t="shared" si="364"/>
        <v>2019</v>
      </c>
      <c r="M7774">
        <f t="shared" si="365"/>
        <v>27</v>
      </c>
    </row>
    <row r="7775" spans="1:13" x14ac:dyDescent="0.35">
      <c r="A7775" t="s">
        <v>260</v>
      </c>
      <c r="B7775">
        <v>502790024</v>
      </c>
      <c r="C7775">
        <v>170163</v>
      </c>
      <c r="E7775" s="1">
        <v>43651.616168981483</v>
      </c>
      <c r="F7775">
        <v>13</v>
      </c>
      <c r="G7775" t="s">
        <v>33</v>
      </c>
      <c r="H7775">
        <v>400</v>
      </c>
      <c r="J7775" s="2">
        <f t="shared" si="363"/>
        <v>1</v>
      </c>
      <c r="K7775" s="2" t="str">
        <f>IFERROR(VLOOKUP(A7775,Aux!A:B,2,0),"Outros")</f>
        <v>Transportes</v>
      </c>
      <c r="L7775" s="2">
        <f t="shared" si="364"/>
        <v>2019</v>
      </c>
      <c r="M7775">
        <f t="shared" si="365"/>
        <v>27</v>
      </c>
    </row>
    <row r="7776" spans="1:13" x14ac:dyDescent="0.35">
      <c r="A7776" t="s">
        <v>465</v>
      </c>
      <c r="B7776">
        <v>600084779</v>
      </c>
      <c r="C7776">
        <v>170166</v>
      </c>
      <c r="D7776" t="s">
        <v>6936</v>
      </c>
      <c r="E7776" s="1">
        <v>43651.631898148145</v>
      </c>
      <c r="F7776">
        <v>13</v>
      </c>
      <c r="G7776" t="s">
        <v>622</v>
      </c>
      <c r="H7776">
        <v>340</v>
      </c>
      <c r="I7776" s="1">
        <v>43660.708333333336</v>
      </c>
      <c r="J7776" s="2">
        <f t="shared" si="363"/>
        <v>1</v>
      </c>
      <c r="K7776" s="2" t="str">
        <f>IFERROR(VLOOKUP(A7776,Aux!A:B,2,0),"Outros")</f>
        <v>Outros</v>
      </c>
      <c r="L7776" s="2">
        <f t="shared" si="364"/>
        <v>2019</v>
      </c>
      <c r="M7776">
        <f t="shared" si="365"/>
        <v>27</v>
      </c>
    </row>
    <row r="7777" spans="1:13" x14ac:dyDescent="0.35">
      <c r="A7777" t="s">
        <v>88</v>
      </c>
      <c r="B7777">
        <v>506624200</v>
      </c>
      <c r="C7777">
        <v>170167</v>
      </c>
      <c r="D7777" t="s">
        <v>6934</v>
      </c>
      <c r="E7777" s="1">
        <v>43651.625231481485</v>
      </c>
      <c r="F7777">
        <v>13</v>
      </c>
      <c r="G7777" t="s">
        <v>2623</v>
      </c>
      <c r="H7777">
        <v>340</v>
      </c>
      <c r="I7777" s="1">
        <v>43656.708333333336</v>
      </c>
      <c r="J7777" s="2">
        <f t="shared" si="363"/>
        <v>1</v>
      </c>
      <c r="K7777" s="2" t="str">
        <f>IFERROR(VLOOKUP(A7777,Aux!A:B,2,0),"Outros")</f>
        <v>Municípios</v>
      </c>
      <c r="L7777" s="2">
        <f t="shared" si="364"/>
        <v>2019</v>
      </c>
      <c r="M7777">
        <f t="shared" si="365"/>
        <v>27</v>
      </c>
    </row>
    <row r="7778" spans="1:13" x14ac:dyDescent="0.35">
      <c r="A7778" t="s">
        <v>92</v>
      </c>
      <c r="B7778">
        <v>506037258</v>
      </c>
      <c r="C7778">
        <v>170168</v>
      </c>
      <c r="D7778" t="s">
        <v>6644</v>
      </c>
      <c r="E7778" s="1">
        <v>43651.626273148147</v>
      </c>
      <c r="F7778">
        <v>13</v>
      </c>
      <c r="G7778" t="s">
        <v>639</v>
      </c>
      <c r="H7778">
        <v>5</v>
      </c>
      <c r="I7778" s="1">
        <v>43659.708333333336</v>
      </c>
      <c r="J7778" s="2">
        <f t="shared" si="363"/>
        <v>1</v>
      </c>
      <c r="K7778" s="2" t="str">
        <f>IFERROR(VLOOKUP(A7778,Aux!A:B,2,0),"Outros")</f>
        <v>Municípios</v>
      </c>
      <c r="L7778" s="2">
        <f t="shared" si="364"/>
        <v>2019</v>
      </c>
      <c r="M7778">
        <f t="shared" si="365"/>
        <v>27</v>
      </c>
    </row>
    <row r="7779" spans="1:13" x14ac:dyDescent="0.35">
      <c r="A7779" t="s">
        <v>1042</v>
      </c>
      <c r="B7779">
        <v>506087000</v>
      </c>
      <c r="C7779">
        <v>170169</v>
      </c>
      <c r="D7779" t="s">
        <v>6935</v>
      </c>
      <c r="E7779" s="1">
        <v>43651.631666666668</v>
      </c>
      <c r="F7779">
        <v>1</v>
      </c>
      <c r="G7779" t="s">
        <v>1044</v>
      </c>
      <c r="H7779">
        <v>360</v>
      </c>
      <c r="I7779" s="1">
        <v>43658.708333333336</v>
      </c>
      <c r="J7779" s="2">
        <f t="shared" si="363"/>
        <v>1</v>
      </c>
      <c r="K7779" s="2" t="str">
        <f>IFERROR(VLOOKUP(A7779,Aux!A:B,2,0),"Outros")</f>
        <v>Municípios</v>
      </c>
      <c r="L7779" s="2">
        <f t="shared" si="364"/>
        <v>2019</v>
      </c>
      <c r="M7779">
        <f t="shared" si="365"/>
        <v>27</v>
      </c>
    </row>
    <row r="7780" spans="1:13" x14ac:dyDescent="0.35">
      <c r="A7780" t="s">
        <v>465</v>
      </c>
      <c r="B7780">
        <v>600084779</v>
      </c>
      <c r="C7780">
        <v>170170</v>
      </c>
      <c r="E7780" s="1">
        <v>43651.633159722223</v>
      </c>
      <c r="F7780">
        <v>13</v>
      </c>
      <c r="G7780" t="s">
        <v>33</v>
      </c>
      <c r="H7780">
        <v>400</v>
      </c>
      <c r="J7780" s="2">
        <f t="shared" si="363"/>
        <v>1</v>
      </c>
      <c r="K7780" s="2" t="str">
        <f>IFERROR(VLOOKUP(A7780,Aux!A:B,2,0),"Outros")</f>
        <v>Outros</v>
      </c>
      <c r="L7780" s="2">
        <f t="shared" si="364"/>
        <v>2019</v>
      </c>
      <c r="M7780">
        <f t="shared" si="365"/>
        <v>27</v>
      </c>
    </row>
    <row r="7781" spans="1:13" x14ac:dyDescent="0.35">
      <c r="A7781" t="s">
        <v>465</v>
      </c>
      <c r="B7781">
        <v>600084779</v>
      </c>
      <c r="C7781">
        <v>170171</v>
      </c>
      <c r="D7781" t="s">
        <v>6645</v>
      </c>
      <c r="E7781" s="1">
        <v>43651.633449074077</v>
      </c>
      <c r="F7781">
        <v>13</v>
      </c>
      <c r="G7781" t="s">
        <v>33</v>
      </c>
      <c r="H7781">
        <v>5</v>
      </c>
      <c r="I7781" s="1">
        <v>43660.708333333336</v>
      </c>
      <c r="J7781" s="2">
        <f t="shared" si="363"/>
        <v>1</v>
      </c>
      <c r="K7781" s="2" t="str">
        <f>IFERROR(VLOOKUP(A7781,Aux!A:B,2,0),"Outros")</f>
        <v>Outros</v>
      </c>
      <c r="L7781" s="2">
        <f t="shared" si="364"/>
        <v>2019</v>
      </c>
      <c r="M7781">
        <f t="shared" si="365"/>
        <v>27</v>
      </c>
    </row>
    <row r="7782" spans="1:13" x14ac:dyDescent="0.35">
      <c r="A7782" t="s">
        <v>28</v>
      </c>
      <c r="B7782">
        <v>505932512</v>
      </c>
      <c r="C7782">
        <v>170173</v>
      </c>
      <c r="E7782" s="1">
        <v>43651.640069444446</v>
      </c>
      <c r="F7782">
        <v>1</v>
      </c>
      <c r="G7782" t="s">
        <v>33</v>
      </c>
      <c r="H7782">
        <v>400</v>
      </c>
      <c r="J7782" s="2">
        <f t="shared" si="363"/>
        <v>1</v>
      </c>
      <c r="K7782" s="2" t="str">
        <f>IFERROR(VLOOKUP(A7782,Aux!A:B,2,0),"Outros")</f>
        <v>Municípios</v>
      </c>
      <c r="L7782" s="2">
        <f t="shared" si="364"/>
        <v>2019</v>
      </c>
      <c r="M7782">
        <f t="shared" si="365"/>
        <v>27</v>
      </c>
    </row>
    <row r="7783" spans="1:13" x14ac:dyDescent="0.35">
      <c r="A7783" t="s">
        <v>465</v>
      </c>
      <c r="B7783">
        <v>600084779</v>
      </c>
      <c r="C7783">
        <v>170174</v>
      </c>
      <c r="D7783" t="s">
        <v>6646</v>
      </c>
      <c r="E7783" s="1">
        <v>43651.640648148146</v>
      </c>
      <c r="F7783">
        <v>13</v>
      </c>
      <c r="G7783" t="s">
        <v>33</v>
      </c>
      <c r="H7783">
        <v>400</v>
      </c>
      <c r="I7783" s="1">
        <v>43660.708333333336</v>
      </c>
      <c r="J7783" s="2">
        <f t="shared" si="363"/>
        <v>1</v>
      </c>
      <c r="K7783" s="2" t="str">
        <f>IFERROR(VLOOKUP(A7783,Aux!A:B,2,0),"Outros")</f>
        <v>Outros</v>
      </c>
      <c r="L7783" s="2">
        <f t="shared" si="364"/>
        <v>2019</v>
      </c>
      <c r="M7783">
        <f t="shared" si="365"/>
        <v>27</v>
      </c>
    </row>
    <row r="7784" spans="1:13" x14ac:dyDescent="0.35">
      <c r="A7784" t="s">
        <v>465</v>
      </c>
      <c r="B7784">
        <v>600084779</v>
      </c>
      <c r="C7784">
        <v>170175</v>
      </c>
      <c r="D7784" t="s">
        <v>6646</v>
      </c>
      <c r="E7784" s="1">
        <v>43651.645069444443</v>
      </c>
      <c r="F7784">
        <v>13</v>
      </c>
      <c r="G7784" t="s">
        <v>33</v>
      </c>
      <c r="H7784">
        <v>400</v>
      </c>
      <c r="I7784" s="1">
        <v>43660.708333333336</v>
      </c>
      <c r="J7784" s="2">
        <f t="shared" si="363"/>
        <v>1</v>
      </c>
      <c r="K7784" s="2" t="str">
        <f>IFERROR(VLOOKUP(A7784,Aux!A:B,2,0),"Outros")</f>
        <v>Outros</v>
      </c>
      <c r="L7784" s="2">
        <f t="shared" si="364"/>
        <v>2019</v>
      </c>
      <c r="M7784">
        <f t="shared" si="365"/>
        <v>27</v>
      </c>
    </row>
    <row r="7785" spans="1:13" x14ac:dyDescent="0.35">
      <c r="A7785" t="s">
        <v>895</v>
      </c>
      <c r="B7785">
        <v>501305564</v>
      </c>
      <c r="C7785">
        <v>170176</v>
      </c>
      <c r="D7785" t="s">
        <v>6700</v>
      </c>
      <c r="E7785" s="1">
        <v>43651.64943287037</v>
      </c>
      <c r="F7785">
        <v>13</v>
      </c>
      <c r="G7785" t="s">
        <v>6701</v>
      </c>
      <c r="H7785">
        <v>5</v>
      </c>
      <c r="I7785" s="1">
        <v>43664.999305555553</v>
      </c>
      <c r="J7785" s="2">
        <f t="shared" si="363"/>
        <v>1</v>
      </c>
      <c r="K7785" s="2" t="str">
        <f>IFERROR(VLOOKUP(A7785,Aux!A:B,2,0),"Outros")</f>
        <v>Municípios</v>
      </c>
      <c r="L7785" s="2">
        <f t="shared" si="364"/>
        <v>2019</v>
      </c>
      <c r="M7785">
        <f t="shared" si="365"/>
        <v>27</v>
      </c>
    </row>
    <row r="7786" spans="1:13" x14ac:dyDescent="0.35">
      <c r="A7786" t="s">
        <v>465</v>
      </c>
      <c r="B7786">
        <v>600084779</v>
      </c>
      <c r="C7786">
        <v>170177</v>
      </c>
      <c r="D7786" t="s">
        <v>6645</v>
      </c>
      <c r="E7786" s="1">
        <v>43651.65053240741</v>
      </c>
      <c r="F7786">
        <v>13</v>
      </c>
      <c r="G7786" t="s">
        <v>33</v>
      </c>
      <c r="H7786">
        <v>340</v>
      </c>
      <c r="I7786" s="1">
        <v>43660.708333333336</v>
      </c>
      <c r="J7786" s="2">
        <f t="shared" si="363"/>
        <v>1</v>
      </c>
      <c r="K7786" s="2" t="str">
        <f>IFERROR(VLOOKUP(A7786,Aux!A:B,2,0),"Outros")</f>
        <v>Outros</v>
      </c>
      <c r="L7786" s="2">
        <f t="shared" si="364"/>
        <v>2019</v>
      </c>
      <c r="M7786">
        <f t="shared" si="365"/>
        <v>27</v>
      </c>
    </row>
    <row r="7787" spans="1:13" x14ac:dyDescent="0.35">
      <c r="A7787" t="s">
        <v>28</v>
      </c>
      <c r="B7787">
        <v>505932512</v>
      </c>
      <c r="C7787">
        <v>170178</v>
      </c>
      <c r="D7787" t="s">
        <v>6873</v>
      </c>
      <c r="E7787" s="1">
        <v>43651.651273148149</v>
      </c>
      <c r="F7787">
        <v>13</v>
      </c>
      <c r="G7787" t="s">
        <v>30</v>
      </c>
      <c r="H7787">
        <v>360</v>
      </c>
      <c r="I7787" s="1">
        <v>43661.999305555553</v>
      </c>
      <c r="J7787" s="2">
        <f t="shared" si="363"/>
        <v>1</v>
      </c>
      <c r="K7787" s="2" t="str">
        <f>IFERROR(VLOOKUP(A7787,Aux!A:B,2,0),"Outros")</f>
        <v>Municípios</v>
      </c>
      <c r="L7787" s="2">
        <f t="shared" si="364"/>
        <v>2019</v>
      </c>
      <c r="M7787">
        <f t="shared" si="365"/>
        <v>27</v>
      </c>
    </row>
    <row r="7788" spans="1:13" x14ac:dyDescent="0.35">
      <c r="A7788" t="s">
        <v>57</v>
      </c>
      <c r="B7788">
        <v>501294104</v>
      </c>
      <c r="C7788">
        <v>170179</v>
      </c>
      <c r="D7788" t="s">
        <v>7230</v>
      </c>
      <c r="E7788" s="1">
        <v>43651.654675925929</v>
      </c>
      <c r="F7788">
        <v>13</v>
      </c>
      <c r="G7788" t="s">
        <v>103</v>
      </c>
      <c r="H7788">
        <v>400</v>
      </c>
      <c r="I7788" s="1">
        <v>25569.999305555557</v>
      </c>
      <c r="J7788" s="2">
        <f t="shared" si="363"/>
        <v>1</v>
      </c>
      <c r="K7788" s="2" t="str">
        <f>IFERROR(VLOOKUP(A7788,Aux!A:B,2,0),"Outros")</f>
        <v>Municípios</v>
      </c>
      <c r="L7788" s="2">
        <f t="shared" si="364"/>
        <v>2019</v>
      </c>
      <c r="M7788">
        <f t="shared" si="365"/>
        <v>27</v>
      </c>
    </row>
    <row r="7789" spans="1:13" x14ac:dyDescent="0.35">
      <c r="A7789" t="s">
        <v>474</v>
      </c>
      <c r="B7789">
        <v>504394029</v>
      </c>
      <c r="C7789">
        <v>170180</v>
      </c>
      <c r="E7789" s="1">
        <v>43651.657638888886</v>
      </c>
      <c r="F7789">
        <v>6</v>
      </c>
      <c r="G7789" t="s">
        <v>33</v>
      </c>
      <c r="H7789">
        <v>400</v>
      </c>
      <c r="J7789" s="2">
        <f t="shared" si="363"/>
        <v>1</v>
      </c>
      <c r="K7789" s="2" t="str">
        <f>IFERROR(VLOOKUP(A7789,Aux!A:B,2,0),"Outros")</f>
        <v>Outros</v>
      </c>
      <c r="L7789" s="2">
        <f t="shared" si="364"/>
        <v>2019</v>
      </c>
      <c r="M7789">
        <f t="shared" si="365"/>
        <v>27</v>
      </c>
    </row>
    <row r="7790" spans="1:13" x14ac:dyDescent="0.35">
      <c r="A7790" t="s">
        <v>389</v>
      </c>
      <c r="B7790">
        <v>506722422</v>
      </c>
      <c r="C7790">
        <v>170181</v>
      </c>
      <c r="D7790" t="s">
        <v>6068</v>
      </c>
      <c r="E7790" s="1">
        <v>43651.660219907404</v>
      </c>
      <c r="F7790">
        <v>1</v>
      </c>
      <c r="G7790" t="s">
        <v>837</v>
      </c>
      <c r="H7790">
        <v>340</v>
      </c>
      <c r="I7790" s="1">
        <v>43657.999305555553</v>
      </c>
      <c r="J7790" s="2">
        <f t="shared" si="363"/>
        <v>1</v>
      </c>
      <c r="K7790" s="2" t="str">
        <f>IFERROR(VLOOKUP(A7790,Aux!A:B,2,0),"Outros")</f>
        <v>Municípios</v>
      </c>
      <c r="L7790" s="2">
        <f t="shared" si="364"/>
        <v>2019</v>
      </c>
      <c r="M7790">
        <f t="shared" si="365"/>
        <v>27</v>
      </c>
    </row>
    <row r="7791" spans="1:13" x14ac:dyDescent="0.35">
      <c r="A7791" t="s">
        <v>465</v>
      </c>
      <c r="B7791">
        <v>600084779</v>
      </c>
      <c r="C7791">
        <v>170182</v>
      </c>
      <c r="D7791" t="s">
        <v>6646</v>
      </c>
      <c r="E7791" s="1">
        <v>43651.660752314812</v>
      </c>
      <c r="F7791">
        <v>13</v>
      </c>
      <c r="G7791" t="s">
        <v>33</v>
      </c>
      <c r="H7791">
        <v>340</v>
      </c>
      <c r="I7791" s="1">
        <v>43660.708333333336</v>
      </c>
      <c r="J7791" s="2">
        <f t="shared" si="363"/>
        <v>1</v>
      </c>
      <c r="K7791" s="2" t="str">
        <f>IFERROR(VLOOKUP(A7791,Aux!A:B,2,0),"Outros")</f>
        <v>Outros</v>
      </c>
      <c r="L7791" s="2">
        <f t="shared" si="364"/>
        <v>2019</v>
      </c>
      <c r="M7791">
        <f t="shared" si="365"/>
        <v>27</v>
      </c>
    </row>
    <row r="7792" spans="1:13" x14ac:dyDescent="0.35">
      <c r="A7792" t="s">
        <v>196</v>
      </c>
      <c r="B7792">
        <v>512096481</v>
      </c>
      <c r="C7792">
        <v>170183</v>
      </c>
      <c r="E7792" s="1">
        <v>43651.663993055554</v>
      </c>
      <c r="F7792">
        <v>1</v>
      </c>
      <c r="G7792" t="s">
        <v>33</v>
      </c>
      <c r="H7792">
        <v>400</v>
      </c>
      <c r="J7792" s="2">
        <f t="shared" si="363"/>
        <v>1</v>
      </c>
      <c r="K7792" s="2" t="str">
        <f>IFERROR(VLOOKUP(A7792,Aux!A:B,2,0),"Outros")</f>
        <v>Municípios</v>
      </c>
      <c r="L7792" s="2">
        <f t="shared" si="364"/>
        <v>2019</v>
      </c>
      <c r="M7792">
        <f t="shared" si="365"/>
        <v>27</v>
      </c>
    </row>
    <row r="7793" spans="1:13" x14ac:dyDescent="0.35">
      <c r="A7793" t="s">
        <v>133</v>
      </c>
      <c r="B7793">
        <v>503539473</v>
      </c>
      <c r="C7793">
        <v>170184</v>
      </c>
      <c r="D7793" t="s">
        <v>6937</v>
      </c>
      <c r="E7793" s="1">
        <v>43651.667685185188</v>
      </c>
      <c r="F7793">
        <v>1</v>
      </c>
      <c r="G7793" t="s">
        <v>135</v>
      </c>
      <c r="H7793">
        <v>360</v>
      </c>
      <c r="I7793" s="1">
        <v>43654.999305555553</v>
      </c>
      <c r="J7793" s="2">
        <f t="shared" si="363"/>
        <v>1</v>
      </c>
      <c r="K7793" s="2" t="str">
        <f>IFERROR(VLOOKUP(A7793,Aux!A:B,2,0),"Outros")</f>
        <v>Municípios</v>
      </c>
      <c r="L7793" s="2">
        <f t="shared" si="364"/>
        <v>2019</v>
      </c>
      <c r="M7793">
        <f t="shared" si="365"/>
        <v>27</v>
      </c>
    </row>
    <row r="7794" spans="1:13" x14ac:dyDescent="0.35">
      <c r="A7794" t="s">
        <v>6881</v>
      </c>
      <c r="B7794">
        <v>511069553</v>
      </c>
      <c r="C7794">
        <v>170185</v>
      </c>
      <c r="D7794" t="s">
        <v>6882</v>
      </c>
      <c r="E7794" s="1">
        <v>43651.667824074073</v>
      </c>
      <c r="F7794">
        <v>3</v>
      </c>
      <c r="G7794" t="s">
        <v>605</v>
      </c>
      <c r="H7794">
        <v>340</v>
      </c>
      <c r="I7794" s="1">
        <v>43685.75</v>
      </c>
      <c r="J7794" s="2">
        <f t="shared" si="363"/>
        <v>1</v>
      </c>
      <c r="K7794" s="2" t="str">
        <f>IFERROR(VLOOKUP(A7794,Aux!A:B,2,0),"Outros")</f>
        <v>Outros</v>
      </c>
      <c r="L7794" s="2">
        <f t="shared" si="364"/>
        <v>2019</v>
      </c>
      <c r="M7794">
        <f t="shared" si="365"/>
        <v>27</v>
      </c>
    </row>
    <row r="7795" spans="1:13" x14ac:dyDescent="0.35">
      <c r="A7795" t="s">
        <v>171</v>
      </c>
      <c r="B7795">
        <v>504293125</v>
      </c>
      <c r="C7795">
        <v>170186</v>
      </c>
      <c r="D7795" t="s">
        <v>6938</v>
      </c>
      <c r="E7795" s="1">
        <v>43651.670162037037</v>
      </c>
      <c r="F7795">
        <v>13</v>
      </c>
      <c r="G7795" t="s">
        <v>342</v>
      </c>
      <c r="H7795">
        <v>360</v>
      </c>
      <c r="I7795" s="1">
        <v>43664.999305555553</v>
      </c>
      <c r="J7795" s="2">
        <f t="shared" si="363"/>
        <v>1</v>
      </c>
      <c r="K7795" s="2" t="str">
        <f>IFERROR(VLOOKUP(A7795,Aux!A:B,2,0),"Outros")</f>
        <v>Municípios</v>
      </c>
      <c r="L7795" s="2">
        <f t="shared" si="364"/>
        <v>2019</v>
      </c>
      <c r="M7795">
        <f t="shared" si="365"/>
        <v>27</v>
      </c>
    </row>
    <row r="7796" spans="1:13" x14ac:dyDescent="0.35">
      <c r="A7796" t="s">
        <v>311</v>
      </c>
      <c r="B7796">
        <v>680017550</v>
      </c>
      <c r="C7796">
        <v>170188</v>
      </c>
      <c r="D7796" t="s">
        <v>4428</v>
      </c>
      <c r="E7796" s="1">
        <v>43651.676770833335</v>
      </c>
      <c r="F7796">
        <v>3</v>
      </c>
      <c r="G7796" t="s">
        <v>924</v>
      </c>
      <c r="H7796">
        <v>400</v>
      </c>
      <c r="I7796" s="1">
        <v>43614.625</v>
      </c>
      <c r="J7796" s="2">
        <f t="shared" si="363"/>
        <v>1</v>
      </c>
      <c r="K7796" s="2" t="str">
        <f>IFERROR(VLOOKUP(A7796,Aux!A:B,2,0),"Outros")</f>
        <v>Águas e resíduos</v>
      </c>
      <c r="L7796" s="2">
        <f t="shared" si="364"/>
        <v>2019</v>
      </c>
      <c r="M7796">
        <f t="shared" si="365"/>
        <v>27</v>
      </c>
    </row>
    <row r="7797" spans="1:13" x14ac:dyDescent="0.35">
      <c r="A7797" t="s">
        <v>143</v>
      </c>
      <c r="B7797">
        <v>506801969</v>
      </c>
      <c r="C7797">
        <v>170189</v>
      </c>
      <c r="D7797" t="s">
        <v>7231</v>
      </c>
      <c r="E7797" s="1">
        <v>43651.684502314813</v>
      </c>
      <c r="F7797">
        <v>13</v>
      </c>
      <c r="G7797" t="s">
        <v>33</v>
      </c>
      <c r="H7797">
        <v>360</v>
      </c>
      <c r="I7797" s="1">
        <v>43657.708333333336</v>
      </c>
      <c r="J7797" s="2">
        <f t="shared" si="363"/>
        <v>1</v>
      </c>
      <c r="K7797" s="2" t="str">
        <f>IFERROR(VLOOKUP(A7797,Aux!A:B,2,0),"Outros")</f>
        <v>Municípios</v>
      </c>
      <c r="L7797" s="2">
        <f t="shared" si="364"/>
        <v>2019</v>
      </c>
      <c r="M7797">
        <f t="shared" si="365"/>
        <v>27</v>
      </c>
    </row>
    <row r="7798" spans="1:13" x14ac:dyDescent="0.35">
      <c r="A7798" t="s">
        <v>496</v>
      </c>
      <c r="B7798">
        <v>504828576</v>
      </c>
      <c r="C7798">
        <v>170190</v>
      </c>
      <c r="D7798" t="s">
        <v>6702</v>
      </c>
      <c r="E7798" s="1">
        <v>43651.685011574074</v>
      </c>
      <c r="F7798">
        <v>3</v>
      </c>
      <c r="G7798" t="s">
        <v>811</v>
      </c>
      <c r="H7798">
        <v>340</v>
      </c>
      <c r="I7798" s="1">
        <v>43664.708333333336</v>
      </c>
      <c r="J7798" s="2">
        <f t="shared" si="363"/>
        <v>1</v>
      </c>
      <c r="K7798" s="2" t="str">
        <f>IFERROR(VLOOKUP(A7798,Aux!A:B,2,0),"Outros")</f>
        <v>Municípios</v>
      </c>
      <c r="L7798" s="2">
        <f t="shared" si="364"/>
        <v>2019</v>
      </c>
      <c r="M7798">
        <f t="shared" si="365"/>
        <v>27</v>
      </c>
    </row>
    <row r="7799" spans="1:13" x14ac:dyDescent="0.35">
      <c r="A7799" t="s">
        <v>57</v>
      </c>
      <c r="B7799">
        <v>501294104</v>
      </c>
      <c r="C7799">
        <v>170191</v>
      </c>
      <c r="D7799" t="s">
        <v>6647</v>
      </c>
      <c r="E7799" s="1">
        <v>43651.689016203702</v>
      </c>
      <c r="F7799">
        <v>13</v>
      </c>
      <c r="G7799" t="s">
        <v>103</v>
      </c>
      <c r="H7799">
        <v>360</v>
      </c>
      <c r="I7799" s="1">
        <v>43656.999305555553</v>
      </c>
      <c r="J7799" s="2">
        <f t="shared" si="363"/>
        <v>1</v>
      </c>
      <c r="K7799" s="2" t="str">
        <f>IFERROR(VLOOKUP(A7799,Aux!A:B,2,0),"Outros")</f>
        <v>Municípios</v>
      </c>
      <c r="L7799" s="2">
        <f t="shared" si="364"/>
        <v>2019</v>
      </c>
      <c r="M7799">
        <f t="shared" si="365"/>
        <v>27</v>
      </c>
    </row>
    <row r="7800" spans="1:13" x14ac:dyDescent="0.35">
      <c r="A7800" t="s">
        <v>18</v>
      </c>
      <c r="B7800">
        <v>502177080</v>
      </c>
      <c r="C7800">
        <v>170192</v>
      </c>
      <c r="D7800" t="s">
        <v>6741</v>
      </c>
      <c r="E7800" s="1">
        <v>43651.704942129632</v>
      </c>
      <c r="F7800">
        <v>13</v>
      </c>
      <c r="G7800" t="s">
        <v>164</v>
      </c>
      <c r="H7800">
        <v>360</v>
      </c>
      <c r="I7800" s="1">
        <v>43656.708333333336</v>
      </c>
      <c r="J7800" s="2">
        <f t="shared" si="363"/>
        <v>1</v>
      </c>
      <c r="K7800" s="2" t="str">
        <f>IFERROR(VLOOKUP(A7800,Aux!A:B,2,0),"Outros")</f>
        <v>Municípios</v>
      </c>
      <c r="L7800" s="2">
        <f t="shared" si="364"/>
        <v>2019</v>
      </c>
      <c r="M7800">
        <f t="shared" si="365"/>
        <v>27</v>
      </c>
    </row>
    <row r="7801" spans="1:13" x14ac:dyDescent="0.35">
      <c r="A7801" t="s">
        <v>154</v>
      </c>
      <c r="B7801">
        <v>506818829</v>
      </c>
      <c r="C7801">
        <v>170193</v>
      </c>
      <c r="D7801" t="s">
        <v>6703</v>
      </c>
      <c r="E7801" s="1">
        <v>43651.713321759256</v>
      </c>
      <c r="F7801">
        <v>13</v>
      </c>
      <c r="G7801" t="s">
        <v>156</v>
      </c>
      <c r="H7801">
        <v>360</v>
      </c>
      <c r="I7801" s="1">
        <v>43662.999305555553</v>
      </c>
      <c r="J7801" s="2">
        <f t="shared" si="363"/>
        <v>1</v>
      </c>
      <c r="K7801" s="2" t="str">
        <f>IFERROR(VLOOKUP(A7801,Aux!A:B,2,0),"Outros")</f>
        <v>Municípios</v>
      </c>
      <c r="L7801" s="2">
        <f t="shared" si="364"/>
        <v>2019</v>
      </c>
      <c r="M7801">
        <f t="shared" si="365"/>
        <v>27</v>
      </c>
    </row>
    <row r="7802" spans="1:13" x14ac:dyDescent="0.35">
      <c r="A7802" t="s">
        <v>57</v>
      </c>
      <c r="B7802">
        <v>501294104</v>
      </c>
      <c r="C7802">
        <v>170194</v>
      </c>
      <c r="D7802" t="s">
        <v>6742</v>
      </c>
      <c r="E7802" s="1">
        <v>43651.716400462959</v>
      </c>
      <c r="F7802">
        <v>13</v>
      </c>
      <c r="G7802" t="s">
        <v>103</v>
      </c>
      <c r="H7802">
        <v>5</v>
      </c>
      <c r="I7802" s="1">
        <v>43657.999305555553</v>
      </c>
      <c r="J7802" s="2">
        <f t="shared" si="363"/>
        <v>1</v>
      </c>
      <c r="K7802" s="2" t="str">
        <f>IFERROR(VLOOKUP(A7802,Aux!A:B,2,0),"Outros")</f>
        <v>Municípios</v>
      </c>
      <c r="L7802" s="2">
        <f t="shared" si="364"/>
        <v>2019</v>
      </c>
      <c r="M7802">
        <f t="shared" si="365"/>
        <v>27</v>
      </c>
    </row>
    <row r="7803" spans="1:13" x14ac:dyDescent="0.35">
      <c r="A7803" t="s">
        <v>534</v>
      </c>
      <c r="B7803">
        <v>508354617</v>
      </c>
      <c r="C7803">
        <v>170196</v>
      </c>
      <c r="D7803" t="s">
        <v>6704</v>
      </c>
      <c r="E7803" s="1">
        <v>43651.72996527778</v>
      </c>
      <c r="F7803">
        <v>13</v>
      </c>
      <c r="G7803" t="s">
        <v>33</v>
      </c>
      <c r="H7803">
        <v>360</v>
      </c>
      <c r="I7803" s="1">
        <v>43669.999305555553</v>
      </c>
      <c r="J7803" s="2">
        <f t="shared" si="363"/>
        <v>1</v>
      </c>
      <c r="K7803" s="2" t="str">
        <f>IFERROR(VLOOKUP(A7803,Aux!A:B,2,0),"Outros")</f>
        <v>Municípios</v>
      </c>
      <c r="L7803" s="2">
        <f t="shared" si="364"/>
        <v>2019</v>
      </c>
      <c r="M7803">
        <f t="shared" si="365"/>
        <v>27</v>
      </c>
    </row>
    <row r="7804" spans="1:13" x14ac:dyDescent="0.35">
      <c r="A7804" t="s">
        <v>76</v>
      </c>
      <c r="B7804">
        <v>506676056</v>
      </c>
      <c r="C7804">
        <v>170235</v>
      </c>
      <c r="D7804" t="s">
        <v>6705</v>
      </c>
      <c r="E7804" s="1">
        <v>43652.373078703706</v>
      </c>
      <c r="F7804">
        <v>3</v>
      </c>
      <c r="G7804" t="s">
        <v>703</v>
      </c>
      <c r="H7804">
        <v>340</v>
      </c>
      <c r="I7804" s="1">
        <v>43684.999305555553</v>
      </c>
      <c r="J7804" s="2">
        <f t="shared" si="363"/>
        <v>1</v>
      </c>
      <c r="K7804" s="2" t="str">
        <f>IFERROR(VLOOKUP(A7804,Aux!A:B,2,0),"Outros")</f>
        <v>Municípios</v>
      </c>
      <c r="L7804" s="2">
        <f t="shared" si="364"/>
        <v>2019</v>
      </c>
      <c r="M7804">
        <f t="shared" si="365"/>
        <v>27</v>
      </c>
    </row>
    <row r="7805" spans="1:13" x14ac:dyDescent="0.35">
      <c r="A7805" t="s">
        <v>63</v>
      </c>
      <c r="B7805">
        <v>502098139</v>
      </c>
      <c r="C7805">
        <v>170240</v>
      </c>
      <c r="D7805" t="s">
        <v>6833</v>
      </c>
      <c r="E7805" s="1">
        <v>43652.387442129628</v>
      </c>
      <c r="F7805">
        <v>3</v>
      </c>
      <c r="G7805" t="s">
        <v>75</v>
      </c>
      <c r="H7805">
        <v>340</v>
      </c>
      <c r="I7805" s="1">
        <v>43683.75</v>
      </c>
      <c r="J7805" s="2">
        <f t="shared" si="363"/>
        <v>1</v>
      </c>
      <c r="K7805" s="2" t="str">
        <f>IFERROR(VLOOKUP(A7805,Aux!A:B,2,0),"Outros")</f>
        <v>Municípios</v>
      </c>
      <c r="L7805" s="2">
        <f t="shared" si="364"/>
        <v>2019</v>
      </c>
      <c r="M7805">
        <f t="shared" si="365"/>
        <v>27</v>
      </c>
    </row>
    <row r="7806" spans="1:13" x14ac:dyDescent="0.35">
      <c r="A7806" t="s">
        <v>76</v>
      </c>
      <c r="B7806">
        <v>506676056</v>
      </c>
      <c r="C7806">
        <v>170246</v>
      </c>
      <c r="D7806" t="s">
        <v>6706</v>
      </c>
      <c r="E7806" s="1">
        <v>43652.429062499999</v>
      </c>
      <c r="F7806">
        <v>3</v>
      </c>
      <c r="G7806" t="s">
        <v>703</v>
      </c>
      <c r="H7806">
        <v>340</v>
      </c>
      <c r="I7806" s="1">
        <v>43684.999305555553</v>
      </c>
      <c r="J7806" s="2">
        <f t="shared" si="363"/>
        <v>1</v>
      </c>
      <c r="K7806" s="2" t="str">
        <f>IFERROR(VLOOKUP(A7806,Aux!A:B,2,0),"Outros")</f>
        <v>Municípios</v>
      </c>
      <c r="L7806" s="2">
        <f t="shared" si="364"/>
        <v>2019</v>
      </c>
      <c r="M7806">
        <f t="shared" si="365"/>
        <v>27</v>
      </c>
    </row>
    <row r="7807" spans="1:13" x14ac:dyDescent="0.35">
      <c r="A7807" t="s">
        <v>154</v>
      </c>
      <c r="B7807">
        <v>506818829</v>
      </c>
      <c r="C7807">
        <v>170269</v>
      </c>
      <c r="E7807" s="1">
        <v>43653.050347222219</v>
      </c>
      <c r="F7807">
        <v>1</v>
      </c>
      <c r="G7807" t="s">
        <v>33</v>
      </c>
      <c r="H7807">
        <v>400</v>
      </c>
      <c r="J7807" s="2">
        <f t="shared" si="363"/>
        <v>1</v>
      </c>
      <c r="K7807" s="2" t="str">
        <f>IFERROR(VLOOKUP(A7807,Aux!A:B,2,0),"Outros")</f>
        <v>Municípios</v>
      </c>
      <c r="L7807" s="2">
        <f t="shared" si="364"/>
        <v>2019</v>
      </c>
      <c r="M7807">
        <f t="shared" si="365"/>
        <v>28</v>
      </c>
    </row>
    <row r="7808" spans="1:13" x14ac:dyDescent="0.35">
      <c r="A7808" t="s">
        <v>2238</v>
      </c>
      <c r="B7808">
        <v>506735524</v>
      </c>
      <c r="C7808">
        <v>170287</v>
      </c>
      <c r="D7808" t="s">
        <v>6648</v>
      </c>
      <c r="E7808" s="1">
        <v>43654.379189814812</v>
      </c>
      <c r="F7808">
        <v>13</v>
      </c>
      <c r="G7808" t="s">
        <v>2675</v>
      </c>
      <c r="H7808">
        <v>360</v>
      </c>
      <c r="I7808" s="1">
        <v>43668.708333333336</v>
      </c>
      <c r="J7808" s="2">
        <f t="shared" si="363"/>
        <v>1</v>
      </c>
      <c r="K7808" s="2" t="str">
        <f>IFERROR(VLOOKUP(A7808,Aux!A:B,2,0),"Outros")</f>
        <v>Municípios</v>
      </c>
      <c r="L7808" s="2">
        <f t="shared" si="364"/>
        <v>2019</v>
      </c>
      <c r="M7808">
        <f t="shared" si="365"/>
        <v>28</v>
      </c>
    </row>
    <row r="7809" spans="1:13" x14ac:dyDescent="0.35">
      <c r="A7809" t="s">
        <v>37</v>
      </c>
      <c r="B7809">
        <v>506187543</v>
      </c>
      <c r="C7809">
        <v>170292</v>
      </c>
      <c r="D7809" t="s">
        <v>7181</v>
      </c>
      <c r="E7809" s="1">
        <v>43654.400439814817</v>
      </c>
      <c r="F7809">
        <v>13</v>
      </c>
      <c r="G7809" t="s">
        <v>522</v>
      </c>
      <c r="H7809">
        <v>340</v>
      </c>
      <c r="I7809" s="1">
        <v>43660.999305555553</v>
      </c>
      <c r="J7809" s="2">
        <f t="shared" si="363"/>
        <v>1</v>
      </c>
      <c r="K7809" s="2" t="str">
        <f>IFERROR(VLOOKUP(A7809,Aux!A:B,2,0),"Outros")</f>
        <v>Municípios</v>
      </c>
      <c r="L7809" s="2">
        <f t="shared" si="364"/>
        <v>2019</v>
      </c>
      <c r="M7809">
        <f t="shared" si="365"/>
        <v>28</v>
      </c>
    </row>
    <row r="7810" spans="1:13" x14ac:dyDescent="0.35">
      <c r="A7810" t="s">
        <v>6649</v>
      </c>
      <c r="B7810">
        <v>507261682</v>
      </c>
      <c r="C7810">
        <v>170294</v>
      </c>
      <c r="E7810" s="1">
        <v>43654.408553240741</v>
      </c>
      <c r="F7810">
        <v>3</v>
      </c>
      <c r="G7810" t="s">
        <v>33</v>
      </c>
      <c r="H7810">
        <v>1</v>
      </c>
      <c r="J7810" s="2">
        <f t="shared" ref="J7810:J7873" si="366">IF(C7810=C7809,"",1)</f>
        <v>1</v>
      </c>
      <c r="K7810" s="2" t="str">
        <f>IFERROR(VLOOKUP(A7810,Aux!A:B,2,0),"Outros")</f>
        <v>Outros</v>
      </c>
      <c r="L7810" s="2">
        <f t="shared" ref="L7810:L7873" si="367">YEAR(E7810)</f>
        <v>2019</v>
      </c>
      <c r="M7810">
        <f t="shared" ref="M7810:M7873" si="368">WEEKNUM(E7810)</f>
        <v>28</v>
      </c>
    </row>
    <row r="7811" spans="1:13" x14ac:dyDescent="0.35">
      <c r="A7811" t="s">
        <v>71</v>
      </c>
      <c r="B7811">
        <v>500051054</v>
      </c>
      <c r="C7811">
        <v>170295</v>
      </c>
      <c r="E7811" s="1">
        <v>43654.411793981482</v>
      </c>
      <c r="F7811">
        <v>1</v>
      </c>
      <c r="G7811" t="s">
        <v>33</v>
      </c>
      <c r="H7811">
        <v>400</v>
      </c>
      <c r="J7811" s="2">
        <f t="shared" si="366"/>
        <v>1</v>
      </c>
      <c r="K7811" s="2" t="str">
        <f>IFERROR(VLOOKUP(A7811,Aux!A:B,2,0),"Outros")</f>
        <v>Municípios</v>
      </c>
      <c r="L7811" s="2">
        <f t="shared" si="367"/>
        <v>2019</v>
      </c>
      <c r="M7811">
        <f t="shared" si="368"/>
        <v>28</v>
      </c>
    </row>
    <row r="7812" spans="1:13" x14ac:dyDescent="0.35">
      <c r="A7812" t="s">
        <v>39</v>
      </c>
      <c r="B7812">
        <v>507023129</v>
      </c>
      <c r="C7812">
        <v>170299</v>
      </c>
      <c r="E7812" s="1">
        <v>43654.421597222223</v>
      </c>
      <c r="F7812">
        <v>13</v>
      </c>
      <c r="G7812" t="s">
        <v>33</v>
      </c>
      <c r="H7812">
        <v>400</v>
      </c>
      <c r="J7812" s="2">
        <f t="shared" si="366"/>
        <v>1</v>
      </c>
      <c r="K7812" s="2" t="str">
        <f>IFERROR(VLOOKUP(A7812,Aux!A:B,2,0),"Outros")</f>
        <v>Outros</v>
      </c>
      <c r="L7812" s="2">
        <f t="shared" si="367"/>
        <v>2019</v>
      </c>
      <c r="M7812">
        <f t="shared" si="368"/>
        <v>28</v>
      </c>
    </row>
    <row r="7813" spans="1:13" x14ac:dyDescent="0.35">
      <c r="A7813" t="s">
        <v>9</v>
      </c>
      <c r="B7813">
        <v>506673626</v>
      </c>
      <c r="C7813">
        <v>170300</v>
      </c>
      <c r="D7813" t="s">
        <v>6874</v>
      </c>
      <c r="E7813" s="1">
        <v>43654.426724537036</v>
      </c>
      <c r="F7813">
        <v>3</v>
      </c>
      <c r="G7813" t="s">
        <v>11</v>
      </c>
      <c r="H7813">
        <v>360</v>
      </c>
      <c r="I7813" s="1">
        <v>43684.999305555553</v>
      </c>
      <c r="J7813" s="2">
        <f t="shared" si="366"/>
        <v>1</v>
      </c>
      <c r="K7813" s="2" t="str">
        <f>IFERROR(VLOOKUP(A7813,Aux!A:B,2,0),"Outros")</f>
        <v>Municípios</v>
      </c>
      <c r="L7813" s="2">
        <f t="shared" si="367"/>
        <v>2019</v>
      </c>
      <c r="M7813">
        <f t="shared" si="368"/>
        <v>28</v>
      </c>
    </row>
    <row r="7814" spans="1:13" x14ac:dyDescent="0.35">
      <c r="A7814" t="s">
        <v>92</v>
      </c>
      <c r="B7814">
        <v>506037258</v>
      </c>
      <c r="C7814">
        <v>170302</v>
      </c>
      <c r="D7814" t="s">
        <v>7276</v>
      </c>
      <c r="E7814" s="1">
        <v>43654.432534722226</v>
      </c>
      <c r="F7814">
        <v>13</v>
      </c>
      <c r="G7814" t="s">
        <v>476</v>
      </c>
      <c r="H7814">
        <v>340</v>
      </c>
      <c r="I7814" s="1">
        <v>43661.708333333336</v>
      </c>
      <c r="J7814" s="2">
        <f t="shared" si="366"/>
        <v>1</v>
      </c>
      <c r="K7814" s="2" t="str">
        <f>IFERROR(VLOOKUP(A7814,Aux!A:B,2,0),"Outros")</f>
        <v>Municípios</v>
      </c>
      <c r="L7814" s="2">
        <f t="shared" si="367"/>
        <v>2019</v>
      </c>
      <c r="M7814">
        <f t="shared" si="368"/>
        <v>28</v>
      </c>
    </row>
    <row r="7815" spans="1:13" x14ac:dyDescent="0.35">
      <c r="A7815" t="s">
        <v>9</v>
      </c>
      <c r="B7815">
        <v>506673626</v>
      </c>
      <c r="C7815">
        <v>170303</v>
      </c>
      <c r="E7815" s="1">
        <v>43654.433333333334</v>
      </c>
      <c r="F7815">
        <v>3</v>
      </c>
      <c r="G7815" t="s">
        <v>33</v>
      </c>
      <c r="H7815">
        <v>400</v>
      </c>
      <c r="J7815" s="2">
        <f t="shared" si="366"/>
        <v>1</v>
      </c>
      <c r="K7815" s="2" t="str">
        <f>IFERROR(VLOOKUP(A7815,Aux!A:B,2,0),"Outros")</f>
        <v>Municípios</v>
      </c>
      <c r="L7815" s="2">
        <f t="shared" si="367"/>
        <v>2019</v>
      </c>
      <c r="M7815">
        <f t="shared" si="368"/>
        <v>28</v>
      </c>
    </row>
    <row r="7816" spans="1:13" x14ac:dyDescent="0.35">
      <c r="A7816" t="s">
        <v>92</v>
      </c>
      <c r="B7816">
        <v>506037258</v>
      </c>
      <c r="C7816">
        <v>170304</v>
      </c>
      <c r="D7816" t="s">
        <v>6650</v>
      </c>
      <c r="E7816" s="1">
        <v>43654.437326388892</v>
      </c>
      <c r="F7816">
        <v>3</v>
      </c>
      <c r="G7816" t="s">
        <v>476</v>
      </c>
      <c r="H7816">
        <v>340</v>
      </c>
      <c r="I7816" s="1">
        <v>43664.708333333336</v>
      </c>
      <c r="J7816" s="2">
        <f t="shared" si="366"/>
        <v>1</v>
      </c>
      <c r="K7816" s="2" t="str">
        <f>IFERROR(VLOOKUP(A7816,Aux!A:B,2,0),"Outros")</f>
        <v>Municípios</v>
      </c>
      <c r="L7816" s="2">
        <f t="shared" si="367"/>
        <v>2019</v>
      </c>
      <c r="M7816">
        <f t="shared" si="368"/>
        <v>28</v>
      </c>
    </row>
    <row r="7817" spans="1:13" x14ac:dyDescent="0.35">
      <c r="A7817" t="s">
        <v>133</v>
      </c>
      <c r="B7817">
        <v>503539473</v>
      </c>
      <c r="C7817">
        <v>170305</v>
      </c>
      <c r="D7817" t="s">
        <v>7232</v>
      </c>
      <c r="E7817" s="1">
        <v>43654.438344907408</v>
      </c>
      <c r="F7817">
        <v>1</v>
      </c>
      <c r="G7817" t="s">
        <v>194</v>
      </c>
      <c r="H7817">
        <v>360</v>
      </c>
      <c r="I7817" s="1">
        <v>43659.999305555553</v>
      </c>
      <c r="J7817" s="2">
        <f t="shared" si="366"/>
        <v>1</v>
      </c>
      <c r="K7817" s="2" t="str">
        <f>IFERROR(VLOOKUP(A7817,Aux!A:B,2,0),"Outros")</f>
        <v>Municípios</v>
      </c>
      <c r="L7817" s="2">
        <f t="shared" si="367"/>
        <v>2019</v>
      </c>
      <c r="M7817">
        <f t="shared" si="368"/>
        <v>28</v>
      </c>
    </row>
    <row r="7818" spans="1:13" x14ac:dyDescent="0.35">
      <c r="A7818" t="s">
        <v>12</v>
      </c>
      <c r="B7818">
        <v>508481287</v>
      </c>
      <c r="C7818">
        <v>170306</v>
      </c>
      <c r="D7818" t="s">
        <v>7277</v>
      </c>
      <c r="E7818" s="1">
        <v>43654.438379629632</v>
      </c>
      <c r="F7818">
        <v>1</v>
      </c>
      <c r="G7818" t="s">
        <v>14</v>
      </c>
      <c r="H7818">
        <v>360</v>
      </c>
      <c r="I7818" s="1">
        <v>43657.708333333336</v>
      </c>
      <c r="J7818" s="2">
        <f t="shared" si="366"/>
        <v>1</v>
      </c>
      <c r="K7818" s="2" t="str">
        <f>IFERROR(VLOOKUP(A7818,Aux!A:B,2,0),"Outros")</f>
        <v>Hospitais</v>
      </c>
      <c r="L7818" s="2">
        <f t="shared" si="367"/>
        <v>2019</v>
      </c>
      <c r="M7818">
        <f t="shared" si="368"/>
        <v>28</v>
      </c>
    </row>
    <row r="7819" spans="1:13" x14ac:dyDescent="0.35">
      <c r="A7819" t="s">
        <v>12</v>
      </c>
      <c r="B7819">
        <v>508481287</v>
      </c>
      <c r="C7819">
        <v>170308</v>
      </c>
      <c r="D7819" t="s">
        <v>6652</v>
      </c>
      <c r="E7819" s="1">
        <v>43654.456307870372</v>
      </c>
      <c r="F7819">
        <v>13</v>
      </c>
      <c r="G7819" t="s">
        <v>14</v>
      </c>
      <c r="H7819">
        <v>400</v>
      </c>
      <c r="I7819" s="1">
        <v>43635.708333333336</v>
      </c>
      <c r="J7819" s="2">
        <f t="shared" si="366"/>
        <v>1</v>
      </c>
      <c r="K7819" s="2" t="str">
        <f>IFERROR(VLOOKUP(A7819,Aux!A:B,2,0),"Outros")</f>
        <v>Hospitais</v>
      </c>
      <c r="L7819" s="2">
        <f t="shared" si="367"/>
        <v>2019</v>
      </c>
      <c r="M7819">
        <f t="shared" si="368"/>
        <v>28</v>
      </c>
    </row>
    <row r="7820" spans="1:13" x14ac:dyDescent="0.35">
      <c r="A7820" t="s">
        <v>48</v>
      </c>
      <c r="B7820">
        <v>503035416</v>
      </c>
      <c r="C7820">
        <v>170309</v>
      </c>
      <c r="D7820" t="s">
        <v>6651</v>
      </c>
      <c r="E7820" s="1">
        <v>43654.459699074076</v>
      </c>
      <c r="F7820">
        <v>1</v>
      </c>
      <c r="G7820" t="s">
        <v>33</v>
      </c>
      <c r="H7820">
        <v>340</v>
      </c>
      <c r="I7820" s="1">
        <v>43658.708333333336</v>
      </c>
      <c r="J7820" s="2">
        <f t="shared" si="366"/>
        <v>1</v>
      </c>
      <c r="K7820" s="2" t="str">
        <f>IFERROR(VLOOKUP(A7820,Aux!A:B,2,0),"Outros")</f>
        <v>Hospitais</v>
      </c>
      <c r="L7820" s="2">
        <f t="shared" si="367"/>
        <v>2019</v>
      </c>
      <c r="M7820">
        <f t="shared" si="368"/>
        <v>28</v>
      </c>
    </row>
    <row r="7821" spans="1:13" x14ac:dyDescent="0.35">
      <c r="A7821" t="s">
        <v>9</v>
      </c>
      <c r="B7821">
        <v>506673626</v>
      </c>
      <c r="C7821">
        <v>170310</v>
      </c>
      <c r="E7821" s="1">
        <v>43654.460115740738</v>
      </c>
      <c r="F7821">
        <v>1</v>
      </c>
      <c r="H7821">
        <v>400</v>
      </c>
      <c r="J7821" s="2">
        <f t="shared" si="366"/>
        <v>1</v>
      </c>
      <c r="K7821" s="2" t="str">
        <f>IFERROR(VLOOKUP(A7821,Aux!A:B,2,0),"Outros")</f>
        <v>Municípios</v>
      </c>
      <c r="L7821" s="2">
        <f t="shared" si="367"/>
        <v>2019</v>
      </c>
      <c r="M7821">
        <f t="shared" si="368"/>
        <v>28</v>
      </c>
    </row>
    <row r="7822" spans="1:13" x14ac:dyDescent="0.35">
      <c r="A7822" t="s">
        <v>389</v>
      </c>
      <c r="B7822">
        <v>506722422</v>
      </c>
      <c r="C7822">
        <v>170311</v>
      </c>
      <c r="D7822" t="s">
        <v>836</v>
      </c>
      <c r="E7822" s="1">
        <v>43654.463043981479</v>
      </c>
      <c r="F7822">
        <v>1</v>
      </c>
      <c r="G7822" t="s">
        <v>837</v>
      </c>
      <c r="H7822">
        <v>340</v>
      </c>
      <c r="I7822" s="1">
        <v>43660.999305555553</v>
      </c>
      <c r="J7822" s="2">
        <f t="shared" si="366"/>
        <v>1</v>
      </c>
      <c r="K7822" s="2" t="str">
        <f>IFERROR(VLOOKUP(A7822,Aux!A:B,2,0),"Outros")</f>
        <v>Municípios</v>
      </c>
      <c r="L7822" s="2">
        <f t="shared" si="367"/>
        <v>2019</v>
      </c>
      <c r="M7822">
        <f t="shared" si="368"/>
        <v>28</v>
      </c>
    </row>
    <row r="7823" spans="1:13" x14ac:dyDescent="0.35">
      <c r="A7823" t="s">
        <v>226</v>
      </c>
      <c r="B7823">
        <v>506792382</v>
      </c>
      <c r="C7823">
        <v>170312</v>
      </c>
      <c r="D7823" t="s">
        <v>7093</v>
      </c>
      <c r="E7823" s="1">
        <v>43654.470335648148</v>
      </c>
      <c r="F7823">
        <v>13</v>
      </c>
      <c r="G7823" t="s">
        <v>1109</v>
      </c>
      <c r="H7823">
        <v>360</v>
      </c>
      <c r="I7823" s="1">
        <v>43661.999305555553</v>
      </c>
      <c r="J7823" s="2">
        <f t="shared" si="366"/>
        <v>1</v>
      </c>
      <c r="K7823" s="2" t="str">
        <f>IFERROR(VLOOKUP(A7823,Aux!A:B,2,0),"Outros")</f>
        <v>Municípios</v>
      </c>
      <c r="L7823" s="2">
        <f t="shared" si="367"/>
        <v>2019</v>
      </c>
      <c r="M7823">
        <f t="shared" si="368"/>
        <v>28</v>
      </c>
    </row>
    <row r="7824" spans="1:13" x14ac:dyDescent="0.35">
      <c r="A7824" t="s">
        <v>12</v>
      </c>
      <c r="B7824">
        <v>508481287</v>
      </c>
      <c r="C7824">
        <v>170313</v>
      </c>
      <c r="D7824" t="s">
        <v>6652</v>
      </c>
      <c r="E7824" s="1">
        <v>43654.473738425928</v>
      </c>
      <c r="F7824">
        <v>13</v>
      </c>
      <c r="G7824" t="s">
        <v>14</v>
      </c>
      <c r="H7824">
        <v>360</v>
      </c>
      <c r="I7824" s="1">
        <v>43658.708333333336</v>
      </c>
      <c r="J7824" s="2">
        <f t="shared" si="366"/>
        <v>1</v>
      </c>
      <c r="K7824" s="2" t="str">
        <f>IFERROR(VLOOKUP(A7824,Aux!A:B,2,0),"Outros")</f>
        <v>Hospitais</v>
      </c>
      <c r="L7824" s="2">
        <f t="shared" si="367"/>
        <v>2019</v>
      </c>
      <c r="M7824">
        <f t="shared" si="368"/>
        <v>28</v>
      </c>
    </row>
    <row r="7825" spans="1:13" x14ac:dyDescent="0.35">
      <c r="A7825" t="s">
        <v>177</v>
      </c>
      <c r="B7825">
        <v>506609553</v>
      </c>
      <c r="C7825">
        <v>170314</v>
      </c>
      <c r="D7825" t="s">
        <v>7323</v>
      </c>
      <c r="E7825" s="1">
        <v>43654.476875</v>
      </c>
      <c r="F7825">
        <v>3</v>
      </c>
      <c r="G7825" t="s">
        <v>179</v>
      </c>
      <c r="H7825">
        <v>360</v>
      </c>
      <c r="I7825" s="1">
        <v>43687.999305555553</v>
      </c>
      <c r="J7825" s="2">
        <f t="shared" si="366"/>
        <v>1</v>
      </c>
      <c r="K7825" s="2" t="str">
        <f>IFERROR(VLOOKUP(A7825,Aux!A:B,2,0),"Outros")</f>
        <v>Municípios</v>
      </c>
      <c r="L7825" s="2">
        <f t="shared" si="367"/>
        <v>2019</v>
      </c>
      <c r="M7825">
        <f t="shared" si="368"/>
        <v>28</v>
      </c>
    </row>
    <row r="7826" spans="1:13" x14ac:dyDescent="0.35">
      <c r="A7826" t="s">
        <v>465</v>
      </c>
      <c r="B7826">
        <v>600084779</v>
      </c>
      <c r="C7826">
        <v>170315</v>
      </c>
      <c r="D7826" t="s">
        <v>7324</v>
      </c>
      <c r="E7826" s="1">
        <v>43654.480810185189</v>
      </c>
      <c r="F7826">
        <v>13</v>
      </c>
      <c r="G7826" t="s">
        <v>33</v>
      </c>
      <c r="H7826">
        <v>340</v>
      </c>
      <c r="I7826" s="1">
        <v>43663.708333333336</v>
      </c>
      <c r="J7826" s="2">
        <f t="shared" si="366"/>
        <v>1</v>
      </c>
      <c r="K7826" s="2" t="str">
        <f>IFERROR(VLOOKUP(A7826,Aux!A:B,2,0),"Outros")</f>
        <v>Outros</v>
      </c>
      <c r="L7826" s="2">
        <f t="shared" si="367"/>
        <v>2019</v>
      </c>
      <c r="M7826">
        <f t="shared" si="368"/>
        <v>28</v>
      </c>
    </row>
    <row r="7827" spans="1:13" x14ac:dyDescent="0.35">
      <c r="A7827" t="s">
        <v>9</v>
      </c>
      <c r="B7827">
        <v>506673626</v>
      </c>
      <c r="C7827">
        <v>170316</v>
      </c>
      <c r="E7827" s="1">
        <v>43654.483067129629</v>
      </c>
      <c r="F7827">
        <v>1</v>
      </c>
      <c r="G7827" t="s">
        <v>33</v>
      </c>
      <c r="H7827">
        <v>400</v>
      </c>
      <c r="J7827" s="2">
        <f t="shared" si="366"/>
        <v>1</v>
      </c>
      <c r="K7827" s="2" t="str">
        <f>IFERROR(VLOOKUP(A7827,Aux!A:B,2,0),"Outros")</f>
        <v>Municípios</v>
      </c>
      <c r="L7827" s="2">
        <f t="shared" si="367"/>
        <v>2019</v>
      </c>
      <c r="M7827">
        <f t="shared" si="368"/>
        <v>28</v>
      </c>
    </row>
    <row r="7828" spans="1:13" x14ac:dyDescent="0.35">
      <c r="A7828" t="s">
        <v>308</v>
      </c>
      <c r="B7828">
        <v>504884620</v>
      </c>
      <c r="C7828">
        <v>170317</v>
      </c>
      <c r="D7828" t="s">
        <v>2008</v>
      </c>
      <c r="E7828" s="1">
        <v>43654.486712962964</v>
      </c>
      <c r="F7828">
        <v>3</v>
      </c>
      <c r="G7828" t="s">
        <v>643</v>
      </c>
      <c r="H7828">
        <v>400</v>
      </c>
      <c r="I7828" s="1">
        <v>43567.708333333336</v>
      </c>
      <c r="J7828" s="2">
        <f t="shared" si="366"/>
        <v>1</v>
      </c>
      <c r="K7828" s="2" t="str">
        <f>IFERROR(VLOOKUP(A7828,Aux!A:B,2,0),"Outros")</f>
        <v>Municípios</v>
      </c>
      <c r="L7828" s="2">
        <f t="shared" si="367"/>
        <v>2019</v>
      </c>
      <c r="M7828">
        <f t="shared" si="368"/>
        <v>28</v>
      </c>
    </row>
    <row r="7829" spans="1:13" x14ac:dyDescent="0.35">
      <c r="A7829" t="s">
        <v>12</v>
      </c>
      <c r="B7829">
        <v>508481287</v>
      </c>
      <c r="C7829">
        <v>170318</v>
      </c>
      <c r="D7829" t="s">
        <v>7094</v>
      </c>
      <c r="E7829" s="1">
        <v>43654.48673611111</v>
      </c>
      <c r="F7829">
        <v>13</v>
      </c>
      <c r="G7829" t="s">
        <v>14</v>
      </c>
      <c r="H7829">
        <v>360</v>
      </c>
      <c r="I7829" s="1">
        <v>43662.708333333336</v>
      </c>
      <c r="J7829" s="2">
        <f t="shared" si="366"/>
        <v>1</v>
      </c>
      <c r="K7829" s="2" t="str">
        <f>IFERROR(VLOOKUP(A7829,Aux!A:B,2,0),"Outros")</f>
        <v>Hospitais</v>
      </c>
      <c r="L7829" s="2">
        <f t="shared" si="367"/>
        <v>2019</v>
      </c>
      <c r="M7829">
        <f t="shared" si="368"/>
        <v>28</v>
      </c>
    </row>
    <row r="7830" spans="1:13" x14ac:dyDescent="0.35">
      <c r="A7830" t="s">
        <v>197</v>
      </c>
      <c r="B7830">
        <v>506334562</v>
      </c>
      <c r="C7830">
        <v>170319</v>
      </c>
      <c r="D7830" t="s">
        <v>7095</v>
      </c>
      <c r="E7830" s="1">
        <v>43654.489131944443</v>
      </c>
      <c r="F7830">
        <v>3</v>
      </c>
      <c r="G7830" t="s">
        <v>625</v>
      </c>
      <c r="H7830">
        <v>360</v>
      </c>
      <c r="I7830" s="1">
        <v>43679.999305555553</v>
      </c>
      <c r="J7830" s="2">
        <f t="shared" si="366"/>
        <v>1</v>
      </c>
      <c r="K7830" s="2" t="str">
        <f>IFERROR(VLOOKUP(A7830,Aux!A:B,2,0),"Outros")</f>
        <v>Municípios</v>
      </c>
      <c r="L7830" s="2">
        <f t="shared" si="367"/>
        <v>2019</v>
      </c>
      <c r="M7830">
        <f t="shared" si="368"/>
        <v>28</v>
      </c>
    </row>
    <row r="7831" spans="1:13" x14ac:dyDescent="0.35">
      <c r="A7831" t="s">
        <v>63</v>
      </c>
      <c r="B7831">
        <v>502098139</v>
      </c>
      <c r="C7831">
        <v>170320</v>
      </c>
      <c r="D7831" t="s">
        <v>6974</v>
      </c>
      <c r="E7831" s="1">
        <v>43654.497581018521</v>
      </c>
      <c r="F7831">
        <v>3</v>
      </c>
      <c r="G7831" t="s">
        <v>75</v>
      </c>
      <c r="H7831">
        <v>340</v>
      </c>
      <c r="I7831" s="1">
        <v>43685.75</v>
      </c>
      <c r="J7831" s="2">
        <f t="shared" si="366"/>
        <v>1</v>
      </c>
      <c r="K7831" s="2" t="str">
        <f>IFERROR(VLOOKUP(A7831,Aux!A:B,2,0),"Outros")</f>
        <v>Municípios</v>
      </c>
      <c r="L7831" s="2">
        <f t="shared" si="367"/>
        <v>2019</v>
      </c>
      <c r="M7831">
        <f t="shared" si="368"/>
        <v>28</v>
      </c>
    </row>
    <row r="7832" spans="1:13" x14ac:dyDescent="0.35">
      <c r="A7832" t="s">
        <v>143</v>
      </c>
      <c r="B7832">
        <v>506801969</v>
      </c>
      <c r="C7832">
        <v>170321</v>
      </c>
      <c r="D7832" t="s">
        <v>6975</v>
      </c>
      <c r="E7832" s="1">
        <v>43654.50880787037</v>
      </c>
      <c r="F7832">
        <v>13</v>
      </c>
      <c r="G7832" t="s">
        <v>1117</v>
      </c>
      <c r="H7832">
        <v>360</v>
      </c>
      <c r="I7832" s="1">
        <v>43660.708333333336</v>
      </c>
      <c r="J7832" s="2">
        <f t="shared" si="366"/>
        <v>1</v>
      </c>
      <c r="K7832" s="2" t="str">
        <f>IFERROR(VLOOKUP(A7832,Aux!A:B,2,0),"Outros")</f>
        <v>Municípios</v>
      </c>
      <c r="L7832" s="2">
        <f t="shared" si="367"/>
        <v>2019</v>
      </c>
      <c r="M7832">
        <f t="shared" si="368"/>
        <v>28</v>
      </c>
    </row>
    <row r="7833" spans="1:13" x14ac:dyDescent="0.35">
      <c r="A7833" t="s">
        <v>92</v>
      </c>
      <c r="B7833">
        <v>506037258</v>
      </c>
      <c r="C7833">
        <v>170322</v>
      </c>
      <c r="D7833" t="s">
        <v>6976</v>
      </c>
      <c r="E7833" s="1">
        <v>43654.513368055559</v>
      </c>
      <c r="F7833">
        <v>13</v>
      </c>
      <c r="G7833" t="s">
        <v>476</v>
      </c>
      <c r="H7833">
        <v>340</v>
      </c>
      <c r="I7833" s="1">
        <v>43660.708333333336</v>
      </c>
      <c r="J7833" s="2">
        <f t="shared" si="366"/>
        <v>1</v>
      </c>
      <c r="K7833" s="2" t="str">
        <f>IFERROR(VLOOKUP(A7833,Aux!A:B,2,0),"Outros")</f>
        <v>Municípios</v>
      </c>
      <c r="L7833" s="2">
        <f t="shared" si="367"/>
        <v>2019</v>
      </c>
      <c r="M7833">
        <f t="shared" si="368"/>
        <v>28</v>
      </c>
    </row>
    <row r="7834" spans="1:13" x14ac:dyDescent="0.35">
      <c r="A7834" t="s">
        <v>48</v>
      </c>
      <c r="B7834">
        <v>503035416</v>
      </c>
      <c r="C7834">
        <v>170323</v>
      </c>
      <c r="D7834" t="s">
        <v>6707</v>
      </c>
      <c r="E7834" s="1">
        <v>43654.524398148147</v>
      </c>
      <c r="F7834">
        <v>13</v>
      </c>
      <c r="G7834" t="s">
        <v>33</v>
      </c>
      <c r="H7834">
        <v>5</v>
      </c>
      <c r="I7834" s="1">
        <v>43661.708333333336</v>
      </c>
      <c r="J7834" s="2">
        <f t="shared" si="366"/>
        <v>1</v>
      </c>
      <c r="K7834" s="2" t="str">
        <f>IFERROR(VLOOKUP(A7834,Aux!A:B,2,0),"Outros")</f>
        <v>Hospitais</v>
      </c>
      <c r="L7834" s="2">
        <f t="shared" si="367"/>
        <v>2019</v>
      </c>
      <c r="M7834">
        <f t="shared" si="368"/>
        <v>28</v>
      </c>
    </row>
    <row r="7835" spans="1:13" x14ac:dyDescent="0.35">
      <c r="A7835" t="s">
        <v>275</v>
      </c>
      <c r="B7835">
        <v>505187531</v>
      </c>
      <c r="C7835">
        <v>170324</v>
      </c>
      <c r="D7835" t="s">
        <v>6875</v>
      </c>
      <c r="E7835" s="1">
        <v>43654.525231481479</v>
      </c>
      <c r="F7835">
        <v>1</v>
      </c>
      <c r="G7835" t="s">
        <v>318</v>
      </c>
      <c r="H7835">
        <v>360</v>
      </c>
      <c r="I7835" s="1">
        <v>43661.999305555553</v>
      </c>
      <c r="J7835" s="2">
        <f t="shared" si="366"/>
        <v>1</v>
      </c>
      <c r="K7835" s="2" t="str">
        <f>IFERROR(VLOOKUP(A7835,Aux!A:B,2,0),"Outros")</f>
        <v>Municípios</v>
      </c>
      <c r="L7835" s="2">
        <f t="shared" si="367"/>
        <v>2019</v>
      </c>
      <c r="M7835">
        <f t="shared" si="368"/>
        <v>28</v>
      </c>
    </row>
    <row r="7836" spans="1:13" x14ac:dyDescent="0.35">
      <c r="A7836" t="s">
        <v>12</v>
      </c>
      <c r="B7836">
        <v>508481287</v>
      </c>
      <c r="C7836">
        <v>170326</v>
      </c>
      <c r="D7836" t="s">
        <v>6977</v>
      </c>
      <c r="E7836" s="1">
        <v>43654.529988425929</v>
      </c>
      <c r="F7836">
        <v>1</v>
      </c>
      <c r="G7836" t="s">
        <v>14</v>
      </c>
      <c r="H7836">
        <v>340</v>
      </c>
      <c r="I7836" s="1">
        <v>43661.708333333336</v>
      </c>
      <c r="J7836" s="2">
        <f t="shared" si="366"/>
        <v>1</v>
      </c>
      <c r="K7836" s="2" t="str">
        <f>IFERROR(VLOOKUP(A7836,Aux!A:B,2,0),"Outros")</f>
        <v>Hospitais</v>
      </c>
      <c r="L7836" s="2">
        <f t="shared" si="367"/>
        <v>2019</v>
      </c>
      <c r="M7836">
        <f t="shared" si="368"/>
        <v>28</v>
      </c>
    </row>
    <row r="7837" spans="1:13" x14ac:dyDescent="0.35">
      <c r="A7837" t="s">
        <v>275</v>
      </c>
      <c r="B7837">
        <v>505187531</v>
      </c>
      <c r="C7837">
        <v>170328</v>
      </c>
      <c r="D7837" t="s">
        <v>6939</v>
      </c>
      <c r="E7837" s="1">
        <v>43654.538298611114</v>
      </c>
      <c r="F7837">
        <v>1</v>
      </c>
      <c r="G7837" t="s">
        <v>277</v>
      </c>
      <c r="H7837">
        <v>360</v>
      </c>
      <c r="I7837" s="1">
        <v>43661.999305555553</v>
      </c>
      <c r="J7837" s="2">
        <f t="shared" si="366"/>
        <v>1</v>
      </c>
      <c r="K7837" s="2" t="str">
        <f>IFERROR(VLOOKUP(A7837,Aux!A:B,2,0),"Outros")</f>
        <v>Municípios</v>
      </c>
      <c r="L7837" s="2">
        <f t="shared" si="367"/>
        <v>2019</v>
      </c>
      <c r="M7837">
        <f t="shared" si="368"/>
        <v>28</v>
      </c>
    </row>
    <row r="7838" spans="1:13" x14ac:dyDescent="0.35">
      <c r="A7838" t="s">
        <v>367</v>
      </c>
      <c r="B7838">
        <v>501590056</v>
      </c>
      <c r="C7838">
        <v>170329</v>
      </c>
      <c r="E7838" s="1">
        <v>43654.588530092595</v>
      </c>
      <c r="F7838">
        <v>3</v>
      </c>
      <c r="G7838" t="s">
        <v>33</v>
      </c>
      <c r="H7838">
        <v>400</v>
      </c>
      <c r="J7838" s="2">
        <f t="shared" si="366"/>
        <v>1</v>
      </c>
      <c r="K7838" s="2" t="str">
        <f>IFERROR(VLOOKUP(A7838,Aux!A:B,2,0),"Outros")</f>
        <v>Outros</v>
      </c>
      <c r="L7838" s="2">
        <f t="shared" si="367"/>
        <v>2019</v>
      </c>
      <c r="M7838">
        <f t="shared" si="368"/>
        <v>28</v>
      </c>
    </row>
    <row r="7839" spans="1:13" x14ac:dyDescent="0.35">
      <c r="A7839" t="s">
        <v>1042</v>
      </c>
      <c r="B7839">
        <v>506087000</v>
      </c>
      <c r="C7839">
        <v>170330</v>
      </c>
      <c r="D7839" t="s">
        <v>7278</v>
      </c>
      <c r="E7839" s="1">
        <v>43654.588946759257</v>
      </c>
      <c r="F7839">
        <v>3</v>
      </c>
      <c r="G7839" t="s">
        <v>1044</v>
      </c>
      <c r="H7839">
        <v>360</v>
      </c>
      <c r="I7839" s="1">
        <v>43663.708333333336</v>
      </c>
      <c r="J7839" s="2">
        <f t="shared" si="366"/>
        <v>1</v>
      </c>
      <c r="K7839" s="2" t="str">
        <f>IFERROR(VLOOKUP(A7839,Aux!A:B,2,0),"Outros")</f>
        <v>Municípios</v>
      </c>
      <c r="L7839" s="2">
        <f t="shared" si="367"/>
        <v>2019</v>
      </c>
      <c r="M7839">
        <f t="shared" si="368"/>
        <v>28</v>
      </c>
    </row>
    <row r="7840" spans="1:13" x14ac:dyDescent="0.35">
      <c r="A7840" t="s">
        <v>367</v>
      </c>
      <c r="B7840">
        <v>501590056</v>
      </c>
      <c r="C7840">
        <v>170331</v>
      </c>
      <c r="E7840" s="1">
        <v>43654.59479166667</v>
      </c>
      <c r="F7840">
        <v>3</v>
      </c>
      <c r="G7840" t="s">
        <v>33</v>
      </c>
      <c r="H7840">
        <v>400</v>
      </c>
      <c r="J7840" s="2">
        <f t="shared" si="366"/>
        <v>1</v>
      </c>
      <c r="K7840" s="2" t="str">
        <f>IFERROR(VLOOKUP(A7840,Aux!A:B,2,0),"Outros")</f>
        <v>Outros</v>
      </c>
      <c r="L7840" s="2">
        <f t="shared" si="367"/>
        <v>2019</v>
      </c>
      <c r="M7840">
        <f t="shared" si="368"/>
        <v>28</v>
      </c>
    </row>
    <row r="7841" spans="1:13" x14ac:dyDescent="0.35">
      <c r="A7841" t="s">
        <v>37</v>
      </c>
      <c r="B7841">
        <v>506187543</v>
      </c>
      <c r="C7841">
        <v>170332</v>
      </c>
      <c r="D7841" t="s">
        <v>7036</v>
      </c>
      <c r="E7841" s="1">
        <v>43654.600104166668</v>
      </c>
      <c r="F7841">
        <v>13</v>
      </c>
      <c r="G7841" t="s">
        <v>80</v>
      </c>
      <c r="H7841">
        <v>360</v>
      </c>
      <c r="I7841" s="1">
        <v>43659.999305555553</v>
      </c>
      <c r="J7841" s="2">
        <f t="shared" si="366"/>
        <v>1</v>
      </c>
      <c r="K7841" s="2" t="str">
        <f>IFERROR(VLOOKUP(A7841,Aux!A:B,2,0),"Outros")</f>
        <v>Municípios</v>
      </c>
      <c r="L7841" s="2">
        <f t="shared" si="367"/>
        <v>2019</v>
      </c>
      <c r="M7841">
        <f t="shared" si="368"/>
        <v>28</v>
      </c>
    </row>
    <row r="7842" spans="1:13" x14ac:dyDescent="0.35">
      <c r="A7842" t="s">
        <v>57</v>
      </c>
      <c r="B7842">
        <v>501294104</v>
      </c>
      <c r="C7842">
        <v>170333</v>
      </c>
      <c r="D7842" t="s">
        <v>7377</v>
      </c>
      <c r="E7842" s="1">
        <v>43654.608263888891</v>
      </c>
      <c r="F7842">
        <v>1</v>
      </c>
      <c r="G7842" t="s">
        <v>103</v>
      </c>
      <c r="H7842">
        <v>360</v>
      </c>
      <c r="I7842" s="1">
        <v>43661.999305555553</v>
      </c>
      <c r="J7842" s="2">
        <f t="shared" si="366"/>
        <v>1</v>
      </c>
      <c r="K7842" s="2" t="str">
        <f>IFERROR(VLOOKUP(A7842,Aux!A:B,2,0),"Outros")</f>
        <v>Municípios</v>
      </c>
      <c r="L7842" s="2">
        <f t="shared" si="367"/>
        <v>2019</v>
      </c>
      <c r="M7842">
        <f t="shared" si="368"/>
        <v>28</v>
      </c>
    </row>
    <row r="7843" spans="1:13" x14ac:dyDescent="0.35">
      <c r="A7843" t="s">
        <v>367</v>
      </c>
      <c r="B7843">
        <v>501590056</v>
      </c>
      <c r="C7843">
        <v>170334</v>
      </c>
      <c r="D7843" t="s">
        <v>5366</v>
      </c>
      <c r="E7843" s="1">
        <v>43654.609664351854</v>
      </c>
      <c r="F7843">
        <v>3</v>
      </c>
      <c r="G7843" t="s">
        <v>5367</v>
      </c>
      <c r="H7843">
        <v>340</v>
      </c>
      <c r="I7843" s="1">
        <v>43709.999305555553</v>
      </c>
      <c r="J7843" s="2">
        <f t="shared" si="366"/>
        <v>1</v>
      </c>
      <c r="K7843" s="2" t="str">
        <f>IFERROR(VLOOKUP(A7843,Aux!A:B,2,0),"Outros")</f>
        <v>Outros</v>
      </c>
      <c r="L7843" s="2">
        <f t="shared" si="367"/>
        <v>2019</v>
      </c>
      <c r="M7843">
        <f t="shared" si="368"/>
        <v>28</v>
      </c>
    </row>
    <row r="7844" spans="1:13" x14ac:dyDescent="0.35">
      <c r="A7844" t="s">
        <v>105</v>
      </c>
      <c r="B7844">
        <v>503311332</v>
      </c>
      <c r="C7844">
        <v>170335</v>
      </c>
      <c r="D7844" t="s">
        <v>6940</v>
      </c>
      <c r="E7844" s="1">
        <v>43654.61246527778</v>
      </c>
      <c r="F7844">
        <v>3</v>
      </c>
      <c r="G7844" t="s">
        <v>900</v>
      </c>
      <c r="H7844">
        <v>340</v>
      </c>
      <c r="I7844" s="1">
        <v>43684.708333333336</v>
      </c>
      <c r="J7844" s="2">
        <f t="shared" si="366"/>
        <v>1</v>
      </c>
      <c r="K7844" s="2" t="str">
        <f>IFERROR(VLOOKUP(A7844,Aux!A:B,2,0),"Outros")</f>
        <v>Municípios</v>
      </c>
      <c r="L7844" s="2">
        <f t="shared" si="367"/>
        <v>2019</v>
      </c>
      <c r="M7844">
        <f t="shared" si="368"/>
        <v>28</v>
      </c>
    </row>
    <row r="7845" spans="1:13" x14ac:dyDescent="0.35">
      <c r="A7845" t="s">
        <v>48</v>
      </c>
      <c r="B7845">
        <v>503035416</v>
      </c>
      <c r="C7845">
        <v>170336</v>
      </c>
      <c r="E7845" s="1">
        <v>43654.614953703705</v>
      </c>
      <c r="F7845">
        <v>13</v>
      </c>
      <c r="G7845" t="s">
        <v>33</v>
      </c>
      <c r="H7845">
        <v>1</v>
      </c>
      <c r="J7845" s="2">
        <f t="shared" si="366"/>
        <v>1</v>
      </c>
      <c r="K7845" s="2" t="str">
        <f>IFERROR(VLOOKUP(A7845,Aux!A:B,2,0),"Outros")</f>
        <v>Hospitais</v>
      </c>
      <c r="L7845" s="2">
        <f t="shared" si="367"/>
        <v>2019</v>
      </c>
      <c r="M7845">
        <f t="shared" si="368"/>
        <v>28</v>
      </c>
    </row>
    <row r="7846" spans="1:13" x14ac:dyDescent="0.35">
      <c r="A7846" t="s">
        <v>48</v>
      </c>
      <c r="B7846">
        <v>503035416</v>
      </c>
      <c r="C7846">
        <v>170337</v>
      </c>
      <c r="D7846" t="s">
        <v>6707</v>
      </c>
      <c r="E7846" s="1">
        <v>43654.621886574074</v>
      </c>
      <c r="F7846">
        <v>13</v>
      </c>
      <c r="G7846" t="s">
        <v>33</v>
      </c>
      <c r="H7846">
        <v>340</v>
      </c>
      <c r="I7846" s="1">
        <v>43661.708333333336</v>
      </c>
      <c r="J7846" s="2">
        <f t="shared" si="366"/>
        <v>1</v>
      </c>
      <c r="K7846" s="2" t="str">
        <f>IFERROR(VLOOKUP(A7846,Aux!A:B,2,0),"Outros")</f>
        <v>Hospitais</v>
      </c>
      <c r="L7846" s="2">
        <f t="shared" si="367"/>
        <v>2019</v>
      </c>
      <c r="M7846">
        <f t="shared" si="368"/>
        <v>28</v>
      </c>
    </row>
    <row r="7847" spans="1:13" x14ac:dyDescent="0.35">
      <c r="A7847" t="s">
        <v>275</v>
      </c>
      <c r="B7847">
        <v>505187531</v>
      </c>
      <c r="C7847">
        <v>170338</v>
      </c>
      <c r="D7847" t="s">
        <v>6585</v>
      </c>
      <c r="E7847" s="1">
        <v>43654.63480324074</v>
      </c>
      <c r="F7847">
        <v>1</v>
      </c>
      <c r="G7847" t="s">
        <v>259</v>
      </c>
      <c r="H7847">
        <v>5</v>
      </c>
      <c r="I7847" s="1">
        <v>43661.999305555553</v>
      </c>
      <c r="J7847" s="2">
        <f t="shared" si="366"/>
        <v>1</v>
      </c>
      <c r="K7847" s="2" t="str">
        <f>IFERROR(VLOOKUP(A7847,Aux!A:B,2,0),"Outros")</f>
        <v>Municípios</v>
      </c>
      <c r="L7847" s="2">
        <f t="shared" si="367"/>
        <v>2019</v>
      </c>
      <c r="M7847">
        <f t="shared" si="368"/>
        <v>28</v>
      </c>
    </row>
    <row r="7848" spans="1:13" x14ac:dyDescent="0.35">
      <c r="A7848" t="s">
        <v>27</v>
      </c>
      <c r="B7848">
        <v>505584760</v>
      </c>
      <c r="C7848">
        <v>170339</v>
      </c>
      <c r="D7848" t="s">
        <v>6978</v>
      </c>
      <c r="E7848" s="1">
        <v>43654.640960648147</v>
      </c>
      <c r="F7848">
        <v>3</v>
      </c>
      <c r="G7848" t="s">
        <v>1464</v>
      </c>
      <c r="H7848">
        <v>360</v>
      </c>
      <c r="I7848" s="1">
        <v>43660.999305555553</v>
      </c>
      <c r="J7848" s="2">
        <f t="shared" si="366"/>
        <v>1</v>
      </c>
      <c r="K7848" s="2" t="str">
        <f>IFERROR(VLOOKUP(A7848,Aux!A:B,2,0),"Outros")</f>
        <v>Municípios</v>
      </c>
      <c r="L7848" s="2">
        <f t="shared" si="367"/>
        <v>2019</v>
      </c>
      <c r="M7848">
        <f t="shared" si="368"/>
        <v>28</v>
      </c>
    </row>
    <row r="7849" spans="1:13" x14ac:dyDescent="0.35">
      <c r="A7849" t="s">
        <v>1042</v>
      </c>
      <c r="B7849">
        <v>506087000</v>
      </c>
      <c r="C7849">
        <v>170340</v>
      </c>
      <c r="D7849" t="s">
        <v>7233</v>
      </c>
      <c r="E7849" s="1">
        <v>43654.64702546296</v>
      </c>
      <c r="F7849">
        <v>1</v>
      </c>
      <c r="G7849" t="s">
        <v>1443</v>
      </c>
      <c r="H7849">
        <v>360</v>
      </c>
      <c r="I7849" s="1">
        <v>43656.708333333336</v>
      </c>
      <c r="J7849" s="2">
        <f t="shared" si="366"/>
        <v>1</v>
      </c>
      <c r="K7849" s="2" t="str">
        <f>IFERROR(VLOOKUP(A7849,Aux!A:B,2,0),"Outros")</f>
        <v>Municípios</v>
      </c>
      <c r="L7849" s="2">
        <f t="shared" si="367"/>
        <v>2019</v>
      </c>
      <c r="M7849">
        <f t="shared" si="368"/>
        <v>28</v>
      </c>
    </row>
    <row r="7850" spans="1:13" x14ac:dyDescent="0.35">
      <c r="A7850" t="s">
        <v>389</v>
      </c>
      <c r="B7850">
        <v>506722422</v>
      </c>
      <c r="C7850">
        <v>170341</v>
      </c>
      <c r="D7850" t="s">
        <v>7096</v>
      </c>
      <c r="E7850" s="1">
        <v>43654.64806712963</v>
      </c>
      <c r="F7850">
        <v>1</v>
      </c>
      <c r="G7850" t="s">
        <v>837</v>
      </c>
      <c r="H7850">
        <v>340</v>
      </c>
      <c r="I7850" s="1">
        <v>43657.999305555553</v>
      </c>
      <c r="J7850" s="2">
        <f t="shared" si="366"/>
        <v>1</v>
      </c>
      <c r="K7850" s="2" t="str">
        <f>IFERROR(VLOOKUP(A7850,Aux!A:B,2,0),"Outros")</f>
        <v>Municípios</v>
      </c>
      <c r="L7850" s="2">
        <f t="shared" si="367"/>
        <v>2019</v>
      </c>
      <c r="M7850">
        <f t="shared" si="368"/>
        <v>28</v>
      </c>
    </row>
    <row r="7851" spans="1:13" x14ac:dyDescent="0.35">
      <c r="A7851" t="s">
        <v>157</v>
      </c>
      <c r="B7851">
        <v>500122237</v>
      </c>
      <c r="C7851">
        <v>170342</v>
      </c>
      <c r="E7851" s="1">
        <v>43654.649583333332</v>
      </c>
      <c r="F7851">
        <v>1</v>
      </c>
      <c r="G7851" t="s">
        <v>33</v>
      </c>
      <c r="H7851">
        <v>400</v>
      </c>
      <c r="J7851" s="2">
        <f t="shared" si="366"/>
        <v>1</v>
      </c>
      <c r="K7851" s="2" t="str">
        <f>IFERROR(VLOOKUP(A7851,Aux!A:B,2,0),"Outros")</f>
        <v>Outros</v>
      </c>
      <c r="L7851" s="2">
        <f t="shared" si="367"/>
        <v>2019</v>
      </c>
      <c r="M7851">
        <f t="shared" si="368"/>
        <v>28</v>
      </c>
    </row>
    <row r="7852" spans="1:13" x14ac:dyDescent="0.35">
      <c r="A7852" t="s">
        <v>239</v>
      </c>
      <c r="B7852">
        <v>512042659</v>
      </c>
      <c r="C7852">
        <v>170343</v>
      </c>
      <c r="D7852" t="s">
        <v>6653</v>
      </c>
      <c r="E7852" s="1">
        <v>43654.650694444441</v>
      </c>
      <c r="F7852">
        <v>3</v>
      </c>
      <c r="G7852" t="s">
        <v>241</v>
      </c>
      <c r="H7852">
        <v>5</v>
      </c>
      <c r="I7852" s="1">
        <v>43665.999305555553</v>
      </c>
      <c r="J7852" s="2">
        <f t="shared" si="366"/>
        <v>1</v>
      </c>
      <c r="K7852" s="2" t="str">
        <f>IFERROR(VLOOKUP(A7852,Aux!A:B,2,0),"Outros")</f>
        <v>Municípios</v>
      </c>
      <c r="L7852" s="2">
        <f t="shared" si="367"/>
        <v>2019</v>
      </c>
      <c r="M7852">
        <f t="shared" si="368"/>
        <v>28</v>
      </c>
    </row>
    <row r="7853" spans="1:13" x14ac:dyDescent="0.35">
      <c r="A7853" t="s">
        <v>48</v>
      </c>
      <c r="B7853">
        <v>503035416</v>
      </c>
      <c r="C7853">
        <v>170344</v>
      </c>
      <c r="D7853" t="s">
        <v>6708</v>
      </c>
      <c r="E7853" s="1">
        <v>43654.652094907404</v>
      </c>
      <c r="F7853">
        <v>13</v>
      </c>
      <c r="G7853" t="s">
        <v>33</v>
      </c>
      <c r="H7853">
        <v>5</v>
      </c>
      <c r="I7853" s="1">
        <v>43662.708333333336</v>
      </c>
      <c r="J7853" s="2">
        <f t="shared" si="366"/>
        <v>1</v>
      </c>
      <c r="K7853" s="2" t="str">
        <f>IFERROR(VLOOKUP(A7853,Aux!A:B,2,0),"Outros")</f>
        <v>Hospitais</v>
      </c>
      <c r="L7853" s="2">
        <f t="shared" si="367"/>
        <v>2019</v>
      </c>
      <c r="M7853">
        <f t="shared" si="368"/>
        <v>28</v>
      </c>
    </row>
    <row r="7854" spans="1:13" x14ac:dyDescent="0.35">
      <c r="A7854" t="s">
        <v>488</v>
      </c>
      <c r="B7854">
        <v>600014690</v>
      </c>
      <c r="C7854">
        <v>170345</v>
      </c>
      <c r="E7854" s="1">
        <v>43654.654398148145</v>
      </c>
      <c r="F7854">
        <v>1</v>
      </c>
      <c r="G7854" t="s">
        <v>33</v>
      </c>
      <c r="H7854">
        <v>400</v>
      </c>
      <c r="J7854" s="2">
        <f t="shared" si="366"/>
        <v>1</v>
      </c>
      <c r="K7854" s="2" t="str">
        <f>IFERROR(VLOOKUP(A7854,Aux!A:B,2,0),"Outros")</f>
        <v>Outros</v>
      </c>
      <c r="L7854" s="2">
        <f t="shared" si="367"/>
        <v>2019</v>
      </c>
      <c r="M7854">
        <f t="shared" si="368"/>
        <v>28</v>
      </c>
    </row>
    <row r="7855" spans="1:13" x14ac:dyDescent="0.35">
      <c r="A7855" t="s">
        <v>4755</v>
      </c>
      <c r="B7855">
        <v>600087212</v>
      </c>
      <c r="C7855">
        <v>170346</v>
      </c>
      <c r="D7855" t="s">
        <v>6654</v>
      </c>
      <c r="E7855" s="1">
        <v>43654.654606481483</v>
      </c>
      <c r="F7855">
        <v>3</v>
      </c>
      <c r="G7855" t="s">
        <v>33</v>
      </c>
      <c r="H7855">
        <v>340</v>
      </c>
      <c r="I7855" s="1">
        <v>43686.999305555553</v>
      </c>
      <c r="J7855" s="2">
        <f t="shared" si="366"/>
        <v>1</v>
      </c>
      <c r="K7855" s="2" t="str">
        <f>IFERROR(VLOOKUP(A7855,Aux!A:B,2,0),"Outros")</f>
        <v>Outros</v>
      </c>
      <c r="L7855" s="2">
        <f t="shared" si="367"/>
        <v>2019</v>
      </c>
      <c r="M7855">
        <f t="shared" si="368"/>
        <v>28</v>
      </c>
    </row>
    <row r="7856" spans="1:13" x14ac:dyDescent="0.35">
      <c r="A7856" t="s">
        <v>157</v>
      </c>
      <c r="B7856">
        <v>500122237</v>
      </c>
      <c r="C7856">
        <v>170347</v>
      </c>
      <c r="D7856" t="s">
        <v>6979</v>
      </c>
      <c r="E7856" s="1">
        <v>43654.65556712963</v>
      </c>
      <c r="F7856">
        <v>1</v>
      </c>
      <c r="G7856" t="s">
        <v>33</v>
      </c>
      <c r="H7856">
        <v>360</v>
      </c>
      <c r="I7856" s="1">
        <v>43662.999305555553</v>
      </c>
      <c r="J7856" s="2">
        <f t="shared" si="366"/>
        <v>1</v>
      </c>
      <c r="K7856" s="2" t="str">
        <f>IFERROR(VLOOKUP(A7856,Aux!A:B,2,0),"Outros")</f>
        <v>Outros</v>
      </c>
      <c r="L7856" s="2">
        <f t="shared" si="367"/>
        <v>2019</v>
      </c>
      <c r="M7856">
        <f t="shared" si="368"/>
        <v>28</v>
      </c>
    </row>
    <row r="7857" spans="1:13" x14ac:dyDescent="0.35">
      <c r="A7857" t="s">
        <v>154</v>
      </c>
      <c r="B7857">
        <v>506818829</v>
      </c>
      <c r="C7857">
        <v>170348</v>
      </c>
      <c r="D7857" t="s">
        <v>6709</v>
      </c>
      <c r="E7857" s="1">
        <v>43654.663113425922</v>
      </c>
      <c r="F7857">
        <v>1</v>
      </c>
      <c r="G7857" t="s">
        <v>5958</v>
      </c>
      <c r="H7857">
        <v>400</v>
      </c>
      <c r="I7857" s="1">
        <v>25569.999305555557</v>
      </c>
      <c r="J7857" s="2">
        <f t="shared" si="366"/>
        <v>1</v>
      </c>
      <c r="K7857" s="2" t="str">
        <f>IFERROR(VLOOKUP(A7857,Aux!A:B,2,0),"Outros")</f>
        <v>Municípios</v>
      </c>
      <c r="L7857" s="2">
        <f t="shared" si="367"/>
        <v>2019</v>
      </c>
      <c r="M7857">
        <f t="shared" si="368"/>
        <v>28</v>
      </c>
    </row>
    <row r="7858" spans="1:13" x14ac:dyDescent="0.35">
      <c r="A7858" t="s">
        <v>71</v>
      </c>
      <c r="B7858">
        <v>500051054</v>
      </c>
      <c r="C7858">
        <v>170349</v>
      </c>
      <c r="D7858" t="s">
        <v>7378</v>
      </c>
      <c r="E7858" s="1">
        <v>43654.668773148151</v>
      </c>
      <c r="F7858">
        <v>13</v>
      </c>
      <c r="G7858" t="s">
        <v>1398</v>
      </c>
      <c r="H7858">
        <v>5</v>
      </c>
      <c r="I7858" s="1">
        <v>43673.791666666664</v>
      </c>
      <c r="J7858" s="2">
        <f t="shared" si="366"/>
        <v>1</v>
      </c>
      <c r="K7858" s="2" t="str">
        <f>IFERROR(VLOOKUP(A7858,Aux!A:B,2,0),"Outros")</f>
        <v>Municípios</v>
      </c>
      <c r="L7858" s="2">
        <f t="shared" si="367"/>
        <v>2019</v>
      </c>
      <c r="M7858">
        <f t="shared" si="368"/>
        <v>28</v>
      </c>
    </row>
    <row r="7859" spans="1:13" x14ac:dyDescent="0.35">
      <c r="A7859" t="s">
        <v>336</v>
      </c>
      <c r="B7859">
        <v>505170876</v>
      </c>
      <c r="C7859">
        <v>170350</v>
      </c>
      <c r="D7859" t="s">
        <v>6980</v>
      </c>
      <c r="E7859" s="1">
        <v>43654.669189814813</v>
      </c>
      <c r="F7859">
        <v>1</v>
      </c>
      <c r="G7859" t="s">
        <v>345</v>
      </c>
      <c r="H7859">
        <v>360</v>
      </c>
      <c r="I7859" s="1">
        <v>43657.708333333336</v>
      </c>
      <c r="J7859" s="2">
        <f t="shared" si="366"/>
        <v>1</v>
      </c>
      <c r="K7859" s="2" t="str">
        <f>IFERROR(VLOOKUP(A7859,Aux!A:B,2,0),"Outros")</f>
        <v>Municípios</v>
      </c>
      <c r="L7859" s="2">
        <f t="shared" si="367"/>
        <v>2019</v>
      </c>
      <c r="M7859">
        <f t="shared" si="368"/>
        <v>28</v>
      </c>
    </row>
    <row r="7860" spans="1:13" x14ac:dyDescent="0.35">
      <c r="A7860" t="s">
        <v>275</v>
      </c>
      <c r="B7860">
        <v>505187531</v>
      </c>
      <c r="C7860">
        <v>170351</v>
      </c>
      <c r="D7860" t="s">
        <v>7037</v>
      </c>
      <c r="E7860" s="1">
        <v>43654.669814814813</v>
      </c>
      <c r="F7860">
        <v>1</v>
      </c>
      <c r="G7860" t="s">
        <v>318</v>
      </c>
      <c r="H7860">
        <v>360</v>
      </c>
      <c r="I7860" s="1">
        <v>43661.999305555553</v>
      </c>
      <c r="J7860" s="2">
        <f t="shared" si="366"/>
        <v>1</v>
      </c>
      <c r="K7860" s="2" t="str">
        <f>IFERROR(VLOOKUP(A7860,Aux!A:B,2,0),"Outros")</f>
        <v>Municípios</v>
      </c>
      <c r="L7860" s="2">
        <f t="shared" si="367"/>
        <v>2019</v>
      </c>
      <c r="M7860">
        <f t="shared" si="368"/>
        <v>28</v>
      </c>
    </row>
    <row r="7861" spans="1:13" x14ac:dyDescent="0.35">
      <c r="A7861" t="s">
        <v>633</v>
      </c>
      <c r="B7861">
        <v>506617599</v>
      </c>
      <c r="C7861">
        <v>170352</v>
      </c>
      <c r="D7861" t="s">
        <v>6981</v>
      </c>
      <c r="E7861" s="1">
        <v>43654.67328703704</v>
      </c>
      <c r="F7861">
        <v>13</v>
      </c>
      <c r="G7861" t="s">
        <v>635</v>
      </c>
      <c r="H7861">
        <v>340</v>
      </c>
      <c r="I7861" s="1">
        <v>43664.999305555553</v>
      </c>
      <c r="J7861" s="2">
        <f t="shared" si="366"/>
        <v>1</v>
      </c>
      <c r="K7861" s="2" t="str">
        <f>IFERROR(VLOOKUP(A7861,Aux!A:B,2,0),"Outros")</f>
        <v>Municípios</v>
      </c>
      <c r="L7861" s="2">
        <f t="shared" si="367"/>
        <v>2019</v>
      </c>
      <c r="M7861">
        <f t="shared" si="368"/>
        <v>28</v>
      </c>
    </row>
    <row r="7862" spans="1:13" x14ac:dyDescent="0.35">
      <c r="A7862" t="s">
        <v>92</v>
      </c>
      <c r="B7862">
        <v>506037258</v>
      </c>
      <c r="C7862">
        <v>170354</v>
      </c>
      <c r="D7862" t="s">
        <v>6784</v>
      </c>
      <c r="E7862" s="1">
        <v>43654.682060185187</v>
      </c>
      <c r="F7862">
        <v>3</v>
      </c>
      <c r="G7862" t="s">
        <v>94</v>
      </c>
      <c r="H7862">
        <v>340</v>
      </c>
      <c r="I7862" s="1">
        <v>43669.708333333336</v>
      </c>
      <c r="J7862" s="2">
        <f t="shared" si="366"/>
        <v>1</v>
      </c>
      <c r="K7862" s="2" t="str">
        <f>IFERROR(VLOOKUP(A7862,Aux!A:B,2,0),"Outros")</f>
        <v>Municípios</v>
      </c>
      <c r="L7862" s="2">
        <f t="shared" si="367"/>
        <v>2019</v>
      </c>
      <c r="M7862">
        <f t="shared" si="368"/>
        <v>28</v>
      </c>
    </row>
    <row r="7863" spans="1:13" x14ac:dyDescent="0.35">
      <c r="A7863" t="s">
        <v>962</v>
      </c>
      <c r="B7863">
        <v>600013855</v>
      </c>
      <c r="C7863">
        <v>170355</v>
      </c>
      <c r="E7863" s="1">
        <v>43654.696944444448</v>
      </c>
      <c r="F7863">
        <v>13</v>
      </c>
      <c r="G7863" t="s">
        <v>33</v>
      </c>
      <c r="H7863">
        <v>400</v>
      </c>
      <c r="J7863" s="2">
        <f t="shared" si="366"/>
        <v>1</v>
      </c>
      <c r="K7863" s="2" t="str">
        <f>IFERROR(VLOOKUP(A7863,Aux!A:B,2,0),"Outros")</f>
        <v>Outros</v>
      </c>
      <c r="L7863" s="2">
        <f t="shared" si="367"/>
        <v>2019</v>
      </c>
      <c r="M7863">
        <f t="shared" si="368"/>
        <v>28</v>
      </c>
    </row>
    <row r="7864" spans="1:13" x14ac:dyDescent="0.35">
      <c r="A7864" t="s">
        <v>962</v>
      </c>
      <c r="B7864">
        <v>600013855</v>
      </c>
      <c r="C7864">
        <v>170356</v>
      </c>
      <c r="D7864" t="s">
        <v>6743</v>
      </c>
      <c r="E7864" s="1">
        <v>43654.697500000002</v>
      </c>
      <c r="F7864">
        <v>13</v>
      </c>
      <c r="G7864" t="s">
        <v>33</v>
      </c>
      <c r="H7864">
        <v>340</v>
      </c>
      <c r="I7864" s="1">
        <v>43659.708333333336</v>
      </c>
      <c r="J7864" s="2">
        <f t="shared" si="366"/>
        <v>1</v>
      </c>
      <c r="K7864" s="2" t="str">
        <f>IFERROR(VLOOKUP(A7864,Aux!A:B,2,0),"Outros")</f>
        <v>Outros</v>
      </c>
      <c r="L7864" s="2">
        <f t="shared" si="367"/>
        <v>2019</v>
      </c>
      <c r="M7864">
        <f t="shared" si="368"/>
        <v>28</v>
      </c>
    </row>
    <row r="7865" spans="1:13" x14ac:dyDescent="0.35">
      <c r="A7865" t="s">
        <v>76</v>
      </c>
      <c r="B7865">
        <v>506676056</v>
      </c>
      <c r="C7865">
        <v>170357</v>
      </c>
      <c r="D7865" t="s">
        <v>6876</v>
      </c>
      <c r="E7865" s="1">
        <v>43654.767361111109</v>
      </c>
      <c r="F7865">
        <v>3</v>
      </c>
      <c r="G7865" t="s">
        <v>78</v>
      </c>
      <c r="H7865">
        <v>5</v>
      </c>
      <c r="I7865" s="1">
        <v>43687.999305555553</v>
      </c>
      <c r="J7865" s="2">
        <f t="shared" si="366"/>
        <v>1</v>
      </c>
      <c r="K7865" s="2" t="str">
        <f>IFERROR(VLOOKUP(A7865,Aux!A:B,2,0),"Outros")</f>
        <v>Municípios</v>
      </c>
      <c r="L7865" s="2">
        <f t="shared" si="367"/>
        <v>2019</v>
      </c>
      <c r="M7865">
        <f t="shared" si="368"/>
        <v>28</v>
      </c>
    </row>
    <row r="7866" spans="1:13" x14ac:dyDescent="0.35">
      <c r="A7866" t="s">
        <v>213</v>
      </c>
      <c r="B7866">
        <v>512012814</v>
      </c>
      <c r="C7866">
        <v>170359</v>
      </c>
      <c r="D7866" t="s">
        <v>6785</v>
      </c>
      <c r="E7866" s="1">
        <v>43654.815659722219</v>
      </c>
      <c r="F7866">
        <v>1</v>
      </c>
      <c r="G7866" t="s">
        <v>215</v>
      </c>
      <c r="H7866">
        <v>340</v>
      </c>
      <c r="I7866" s="1">
        <v>43660.999305555553</v>
      </c>
      <c r="J7866" s="2">
        <f t="shared" si="366"/>
        <v>1</v>
      </c>
      <c r="K7866" s="2" t="str">
        <f>IFERROR(VLOOKUP(A7866,Aux!A:B,2,0),"Outros")</f>
        <v>Municípios</v>
      </c>
      <c r="L7866" s="2">
        <f t="shared" si="367"/>
        <v>2019</v>
      </c>
      <c r="M7866">
        <f t="shared" si="368"/>
        <v>28</v>
      </c>
    </row>
    <row r="7867" spans="1:13" x14ac:dyDescent="0.35">
      <c r="A7867" t="s">
        <v>140</v>
      </c>
      <c r="B7867">
        <v>506614913</v>
      </c>
      <c r="C7867">
        <v>170360</v>
      </c>
      <c r="D7867" t="s">
        <v>7097</v>
      </c>
      <c r="E7867" s="1">
        <v>43654.888622685183</v>
      </c>
      <c r="F7867">
        <v>3</v>
      </c>
      <c r="G7867" t="s">
        <v>149</v>
      </c>
      <c r="H7867">
        <v>360</v>
      </c>
      <c r="I7867" s="1">
        <v>43670.999305555553</v>
      </c>
      <c r="J7867" s="2">
        <f t="shared" si="366"/>
        <v>1</v>
      </c>
      <c r="K7867" s="2" t="str">
        <f>IFERROR(VLOOKUP(A7867,Aux!A:B,2,0),"Outros")</f>
        <v>Municípios</v>
      </c>
      <c r="L7867" s="2">
        <f t="shared" si="367"/>
        <v>2019</v>
      </c>
      <c r="M7867">
        <f t="shared" si="368"/>
        <v>28</v>
      </c>
    </row>
    <row r="7868" spans="1:13" x14ac:dyDescent="0.35">
      <c r="A7868" t="s">
        <v>71</v>
      </c>
      <c r="B7868">
        <v>500051054</v>
      </c>
      <c r="C7868">
        <v>170362</v>
      </c>
      <c r="D7868" t="s">
        <v>7182</v>
      </c>
      <c r="E7868" s="1">
        <v>43655.366886574076</v>
      </c>
      <c r="F7868">
        <v>1</v>
      </c>
      <c r="G7868" t="s">
        <v>566</v>
      </c>
      <c r="H7868">
        <v>340</v>
      </c>
      <c r="I7868" s="1">
        <v>43665.791666666664</v>
      </c>
      <c r="J7868" s="2">
        <f t="shared" si="366"/>
        <v>1</v>
      </c>
      <c r="K7868" s="2" t="str">
        <f>IFERROR(VLOOKUP(A7868,Aux!A:B,2,0),"Outros")</f>
        <v>Municípios</v>
      </c>
      <c r="L7868" s="2">
        <f t="shared" si="367"/>
        <v>2019</v>
      </c>
      <c r="M7868">
        <f t="shared" si="368"/>
        <v>28</v>
      </c>
    </row>
    <row r="7869" spans="1:13" x14ac:dyDescent="0.35">
      <c r="A7869" t="s">
        <v>71</v>
      </c>
      <c r="B7869">
        <v>500051054</v>
      </c>
      <c r="C7869">
        <v>170365</v>
      </c>
      <c r="D7869" t="s">
        <v>6941</v>
      </c>
      <c r="E7869" s="1">
        <v>43655.387418981481</v>
      </c>
      <c r="F7869">
        <v>3</v>
      </c>
      <c r="G7869" t="s">
        <v>202</v>
      </c>
      <c r="H7869">
        <v>360</v>
      </c>
      <c r="I7869" s="1">
        <v>43685.791666666664</v>
      </c>
      <c r="J7869" s="2">
        <f t="shared" si="366"/>
        <v>1</v>
      </c>
      <c r="K7869" s="2" t="str">
        <f>IFERROR(VLOOKUP(A7869,Aux!A:B,2,0),"Outros")</f>
        <v>Municípios</v>
      </c>
      <c r="L7869" s="2">
        <f t="shared" si="367"/>
        <v>2019</v>
      </c>
      <c r="M7869">
        <f t="shared" si="368"/>
        <v>28</v>
      </c>
    </row>
    <row r="7870" spans="1:13" x14ac:dyDescent="0.35">
      <c r="A7870" t="s">
        <v>60</v>
      </c>
      <c r="B7870">
        <v>505456010</v>
      </c>
      <c r="C7870">
        <v>170366</v>
      </c>
      <c r="D7870" t="s">
        <v>6786</v>
      </c>
      <c r="E7870" s="1">
        <v>43655.391886574071</v>
      </c>
      <c r="F7870">
        <v>1</v>
      </c>
      <c r="G7870" t="s">
        <v>866</v>
      </c>
      <c r="H7870">
        <v>340</v>
      </c>
      <c r="I7870" s="1">
        <v>43661.999305555553</v>
      </c>
      <c r="J7870" s="2">
        <f t="shared" si="366"/>
        <v>1</v>
      </c>
      <c r="K7870" s="2" t="str">
        <f>IFERROR(VLOOKUP(A7870,Aux!A:B,2,0),"Outros")</f>
        <v>Municípios</v>
      </c>
      <c r="L7870" s="2">
        <f t="shared" si="367"/>
        <v>2019</v>
      </c>
      <c r="M7870">
        <f t="shared" si="368"/>
        <v>28</v>
      </c>
    </row>
    <row r="7871" spans="1:13" x14ac:dyDescent="0.35">
      <c r="A7871" t="s">
        <v>85</v>
      </c>
      <c r="B7871">
        <v>506642798</v>
      </c>
      <c r="C7871">
        <v>170367</v>
      </c>
      <c r="D7871" t="s">
        <v>6710</v>
      </c>
      <c r="E7871" s="1">
        <v>43655.393425925926</v>
      </c>
      <c r="F7871">
        <v>3</v>
      </c>
      <c r="G7871" t="s">
        <v>1682</v>
      </c>
      <c r="H7871">
        <v>360</v>
      </c>
      <c r="I7871" s="1">
        <v>43673.708333333336</v>
      </c>
      <c r="J7871" s="2">
        <f t="shared" si="366"/>
        <v>1</v>
      </c>
      <c r="K7871" s="2" t="str">
        <f>IFERROR(VLOOKUP(A7871,Aux!A:B,2,0),"Outros")</f>
        <v>Municípios</v>
      </c>
      <c r="L7871" s="2">
        <f t="shared" si="367"/>
        <v>2019</v>
      </c>
      <c r="M7871">
        <f t="shared" si="368"/>
        <v>28</v>
      </c>
    </row>
    <row r="7872" spans="1:13" x14ac:dyDescent="0.35">
      <c r="A7872" t="s">
        <v>63</v>
      </c>
      <c r="B7872">
        <v>502098139</v>
      </c>
      <c r="C7872">
        <v>170368</v>
      </c>
      <c r="D7872" t="s">
        <v>7379</v>
      </c>
      <c r="E7872" s="1">
        <v>43655.394872685189</v>
      </c>
      <c r="F7872">
        <v>13</v>
      </c>
      <c r="G7872" t="s">
        <v>75</v>
      </c>
      <c r="H7872">
        <v>340</v>
      </c>
      <c r="I7872" s="1">
        <v>43670.75</v>
      </c>
      <c r="J7872" s="2">
        <f t="shared" si="366"/>
        <v>1</v>
      </c>
      <c r="K7872" s="2" t="str">
        <f>IFERROR(VLOOKUP(A7872,Aux!A:B,2,0),"Outros")</f>
        <v>Municípios</v>
      </c>
      <c r="L7872" s="2">
        <f t="shared" si="367"/>
        <v>2019</v>
      </c>
      <c r="M7872">
        <f t="shared" si="368"/>
        <v>28</v>
      </c>
    </row>
    <row r="7873" spans="1:13" x14ac:dyDescent="0.35">
      <c r="A7873" t="s">
        <v>122</v>
      </c>
      <c r="B7873">
        <v>506173968</v>
      </c>
      <c r="C7873">
        <v>170371</v>
      </c>
      <c r="D7873" t="s">
        <v>6711</v>
      </c>
      <c r="E7873" s="1">
        <v>43655.407858796294</v>
      </c>
      <c r="F7873">
        <v>13</v>
      </c>
      <c r="G7873" t="s">
        <v>33</v>
      </c>
      <c r="H7873">
        <v>360</v>
      </c>
      <c r="I7873" s="1">
        <v>43665.75</v>
      </c>
      <c r="J7873" s="2">
        <f t="shared" si="366"/>
        <v>1</v>
      </c>
      <c r="K7873" s="2" t="str">
        <f>IFERROR(VLOOKUP(A7873,Aux!A:B,2,0),"Outros")</f>
        <v>Municípios</v>
      </c>
      <c r="L7873" s="2">
        <f t="shared" si="367"/>
        <v>2019</v>
      </c>
      <c r="M7873">
        <f t="shared" si="368"/>
        <v>28</v>
      </c>
    </row>
    <row r="7874" spans="1:13" x14ac:dyDescent="0.35">
      <c r="A7874" t="s">
        <v>239</v>
      </c>
      <c r="B7874">
        <v>512042659</v>
      </c>
      <c r="C7874">
        <v>170374</v>
      </c>
      <c r="D7874" t="s">
        <v>7380</v>
      </c>
      <c r="E7874" s="1">
        <v>43655.413124999999</v>
      </c>
      <c r="F7874">
        <v>3</v>
      </c>
      <c r="G7874" t="s">
        <v>241</v>
      </c>
      <c r="H7874">
        <v>5</v>
      </c>
      <c r="I7874" s="1">
        <v>43665.999305555553</v>
      </c>
      <c r="J7874" s="2">
        <f t="shared" ref="J7874:J7937" si="369">IF(C7874=C7873,"",1)</f>
        <v>1</v>
      </c>
      <c r="K7874" s="2" t="str">
        <f>IFERROR(VLOOKUP(A7874,Aux!A:B,2,0),"Outros")</f>
        <v>Municípios</v>
      </c>
      <c r="L7874" s="2">
        <f t="shared" ref="L7874:L7937" si="370">YEAR(E7874)</f>
        <v>2019</v>
      </c>
      <c r="M7874">
        <f t="shared" ref="M7874:M7937" si="371">WEEKNUM(E7874)</f>
        <v>28</v>
      </c>
    </row>
    <row r="7875" spans="1:13" x14ac:dyDescent="0.35">
      <c r="A7875" t="s">
        <v>21</v>
      </c>
      <c r="B7875">
        <v>600082628</v>
      </c>
      <c r="C7875">
        <v>170376</v>
      </c>
      <c r="D7875" t="s">
        <v>7098</v>
      </c>
      <c r="E7875" s="1">
        <v>43655.417928240742</v>
      </c>
      <c r="F7875">
        <v>3</v>
      </c>
      <c r="G7875" t="s">
        <v>622</v>
      </c>
      <c r="H7875">
        <v>5</v>
      </c>
      <c r="I7875" s="1">
        <v>43665.75</v>
      </c>
      <c r="J7875" s="2">
        <f t="shared" si="369"/>
        <v>1</v>
      </c>
      <c r="K7875" s="2" t="str">
        <f>IFERROR(VLOOKUP(A7875,Aux!A:B,2,0),"Outros")</f>
        <v>Outros</v>
      </c>
      <c r="L7875" s="2">
        <f t="shared" si="370"/>
        <v>2019</v>
      </c>
      <c r="M7875">
        <f t="shared" si="371"/>
        <v>28</v>
      </c>
    </row>
    <row r="7876" spans="1:13" x14ac:dyDescent="0.35">
      <c r="A7876" t="s">
        <v>6655</v>
      </c>
      <c r="B7876">
        <v>501529640</v>
      </c>
      <c r="C7876">
        <v>170380</v>
      </c>
      <c r="D7876" t="s">
        <v>3374</v>
      </c>
      <c r="E7876" s="1">
        <v>43655.432858796295</v>
      </c>
      <c r="F7876">
        <v>1</v>
      </c>
      <c r="G7876" t="s">
        <v>33</v>
      </c>
      <c r="H7876">
        <v>1</v>
      </c>
      <c r="I7876" s="1">
        <v>25569.999305555557</v>
      </c>
      <c r="J7876" s="2">
        <f t="shared" si="369"/>
        <v>1</v>
      </c>
      <c r="K7876" s="2" t="str">
        <f>IFERROR(VLOOKUP(A7876,Aux!A:B,2,0),"Outros")</f>
        <v>Outros</v>
      </c>
      <c r="L7876" s="2">
        <f t="shared" si="370"/>
        <v>2019</v>
      </c>
      <c r="M7876">
        <f t="shared" si="371"/>
        <v>28</v>
      </c>
    </row>
    <row r="7877" spans="1:13" x14ac:dyDescent="0.35">
      <c r="A7877" t="s">
        <v>2238</v>
      </c>
      <c r="B7877">
        <v>506735524</v>
      </c>
      <c r="C7877">
        <v>170381</v>
      </c>
      <c r="D7877" t="s">
        <v>6787</v>
      </c>
      <c r="E7877" s="1">
        <v>43655.433622685188</v>
      </c>
      <c r="F7877">
        <v>3</v>
      </c>
      <c r="G7877" t="s">
        <v>2240</v>
      </c>
      <c r="H7877">
        <v>360</v>
      </c>
      <c r="I7877" s="1">
        <v>43662.708333333336</v>
      </c>
      <c r="J7877" s="2">
        <f t="shared" si="369"/>
        <v>1</v>
      </c>
      <c r="K7877" s="2" t="str">
        <f>IFERROR(VLOOKUP(A7877,Aux!A:B,2,0),"Outros")</f>
        <v>Municípios</v>
      </c>
      <c r="L7877" s="2">
        <f t="shared" si="370"/>
        <v>2019</v>
      </c>
      <c r="M7877">
        <f t="shared" si="371"/>
        <v>28</v>
      </c>
    </row>
    <row r="7878" spans="1:13" x14ac:dyDescent="0.35">
      <c r="A7878" t="s">
        <v>485</v>
      </c>
      <c r="B7878">
        <v>506084361</v>
      </c>
      <c r="C7878">
        <v>170382</v>
      </c>
      <c r="D7878" t="s">
        <v>7325</v>
      </c>
      <c r="E7878" s="1">
        <v>43655.436122685183</v>
      </c>
      <c r="F7878">
        <v>3</v>
      </c>
      <c r="G7878" t="s">
        <v>202</v>
      </c>
      <c r="H7878">
        <v>340</v>
      </c>
      <c r="I7878" s="1">
        <v>43669.999305555553</v>
      </c>
      <c r="J7878" s="2">
        <f t="shared" si="369"/>
        <v>1</v>
      </c>
      <c r="K7878" s="2" t="str">
        <f>IFERROR(VLOOKUP(A7878,Aux!A:B,2,0),"Outros")</f>
        <v>Outros</v>
      </c>
      <c r="L7878" s="2">
        <f t="shared" si="370"/>
        <v>2019</v>
      </c>
      <c r="M7878">
        <f t="shared" si="371"/>
        <v>28</v>
      </c>
    </row>
    <row r="7879" spans="1:13" x14ac:dyDescent="0.35">
      <c r="A7879" t="s">
        <v>308</v>
      </c>
      <c r="B7879">
        <v>504884620</v>
      </c>
      <c r="C7879">
        <v>170383</v>
      </c>
      <c r="D7879" t="s">
        <v>6788</v>
      </c>
      <c r="E7879" s="1">
        <v>43655.442928240744</v>
      </c>
      <c r="F7879">
        <v>1</v>
      </c>
      <c r="G7879" t="s">
        <v>33</v>
      </c>
      <c r="H7879">
        <v>400</v>
      </c>
      <c r="J7879" s="2">
        <f t="shared" si="369"/>
        <v>1</v>
      </c>
      <c r="K7879" s="2" t="str">
        <f>IFERROR(VLOOKUP(A7879,Aux!A:B,2,0),"Outros")</f>
        <v>Municípios</v>
      </c>
      <c r="L7879" s="2">
        <f t="shared" si="370"/>
        <v>2019</v>
      </c>
      <c r="M7879">
        <f t="shared" si="371"/>
        <v>28</v>
      </c>
    </row>
    <row r="7880" spans="1:13" x14ac:dyDescent="0.35">
      <c r="A7880" t="s">
        <v>6655</v>
      </c>
      <c r="B7880">
        <v>501529640</v>
      </c>
      <c r="C7880">
        <v>170384</v>
      </c>
      <c r="E7880" s="1">
        <v>43655.446261574078</v>
      </c>
      <c r="F7880">
        <v>1</v>
      </c>
      <c r="G7880" t="s">
        <v>33</v>
      </c>
      <c r="H7880">
        <v>400</v>
      </c>
      <c r="J7880" s="2">
        <f t="shared" si="369"/>
        <v>1</v>
      </c>
      <c r="K7880" s="2" t="str">
        <f>IFERROR(VLOOKUP(A7880,Aux!A:B,2,0),"Outros")</f>
        <v>Outros</v>
      </c>
      <c r="L7880" s="2">
        <f t="shared" si="370"/>
        <v>2019</v>
      </c>
      <c r="M7880">
        <f t="shared" si="371"/>
        <v>28</v>
      </c>
    </row>
    <row r="7881" spans="1:13" x14ac:dyDescent="0.35">
      <c r="A7881" t="s">
        <v>60</v>
      </c>
      <c r="B7881">
        <v>505456010</v>
      </c>
      <c r="C7881">
        <v>170385</v>
      </c>
      <c r="E7881" s="1">
        <v>43655.446701388886</v>
      </c>
      <c r="F7881">
        <v>3</v>
      </c>
      <c r="G7881" t="s">
        <v>33</v>
      </c>
      <c r="H7881">
        <v>400</v>
      </c>
      <c r="J7881" s="2">
        <f t="shared" si="369"/>
        <v>1</v>
      </c>
      <c r="K7881" s="2" t="str">
        <f>IFERROR(VLOOKUP(A7881,Aux!A:B,2,0),"Outros")</f>
        <v>Municípios</v>
      </c>
      <c r="L7881" s="2">
        <f t="shared" si="370"/>
        <v>2019</v>
      </c>
      <c r="M7881">
        <f t="shared" si="371"/>
        <v>28</v>
      </c>
    </row>
    <row r="7882" spans="1:13" x14ac:dyDescent="0.35">
      <c r="A7882" t="s">
        <v>60</v>
      </c>
      <c r="B7882">
        <v>505456010</v>
      </c>
      <c r="C7882">
        <v>170386</v>
      </c>
      <c r="D7882" t="s">
        <v>6712</v>
      </c>
      <c r="E7882" s="1">
        <v>43655.447893518518</v>
      </c>
      <c r="F7882">
        <v>3</v>
      </c>
      <c r="G7882" t="s">
        <v>62</v>
      </c>
      <c r="H7882">
        <v>360</v>
      </c>
      <c r="I7882" s="1">
        <v>43670.999305555553</v>
      </c>
      <c r="J7882" s="2">
        <f t="shared" si="369"/>
        <v>1</v>
      </c>
      <c r="K7882" s="2" t="str">
        <f>IFERROR(VLOOKUP(A7882,Aux!A:B,2,0),"Outros")</f>
        <v>Municípios</v>
      </c>
      <c r="L7882" s="2">
        <f t="shared" si="370"/>
        <v>2019</v>
      </c>
      <c r="M7882">
        <f t="shared" si="371"/>
        <v>28</v>
      </c>
    </row>
    <row r="7883" spans="1:13" x14ac:dyDescent="0.35">
      <c r="A7883" t="s">
        <v>122</v>
      </c>
      <c r="B7883">
        <v>506173968</v>
      </c>
      <c r="C7883">
        <v>170387</v>
      </c>
      <c r="D7883" t="s">
        <v>6942</v>
      </c>
      <c r="E7883" s="1">
        <v>43655.448773148149</v>
      </c>
      <c r="F7883">
        <v>13</v>
      </c>
      <c r="G7883" t="s">
        <v>2796</v>
      </c>
      <c r="H7883">
        <v>5</v>
      </c>
      <c r="I7883" s="1">
        <v>43662.729166666664</v>
      </c>
      <c r="J7883" s="2">
        <f t="shared" si="369"/>
        <v>1</v>
      </c>
      <c r="K7883" s="2" t="str">
        <f>IFERROR(VLOOKUP(A7883,Aux!A:B,2,0),"Outros")</f>
        <v>Municípios</v>
      </c>
      <c r="L7883" s="2">
        <f t="shared" si="370"/>
        <v>2019</v>
      </c>
      <c r="M7883">
        <f t="shared" si="371"/>
        <v>28</v>
      </c>
    </row>
    <row r="7884" spans="1:13" x14ac:dyDescent="0.35">
      <c r="A7884" t="s">
        <v>133</v>
      </c>
      <c r="B7884">
        <v>503539473</v>
      </c>
      <c r="C7884">
        <v>170388</v>
      </c>
      <c r="E7884" s="1">
        <v>43655.449270833335</v>
      </c>
      <c r="F7884">
        <v>1</v>
      </c>
      <c r="G7884" t="s">
        <v>33</v>
      </c>
      <c r="H7884">
        <v>400</v>
      </c>
      <c r="J7884" s="2">
        <f t="shared" si="369"/>
        <v>1</v>
      </c>
      <c r="K7884" s="2" t="str">
        <f>IFERROR(VLOOKUP(A7884,Aux!A:B,2,0),"Outros")</f>
        <v>Municípios</v>
      </c>
      <c r="L7884" s="2">
        <f t="shared" si="370"/>
        <v>2019</v>
      </c>
      <c r="M7884">
        <f t="shared" si="371"/>
        <v>28</v>
      </c>
    </row>
    <row r="7885" spans="1:13" x14ac:dyDescent="0.35">
      <c r="A7885" t="s">
        <v>607</v>
      </c>
      <c r="B7885">
        <v>505985217</v>
      </c>
      <c r="C7885">
        <v>170389</v>
      </c>
      <c r="D7885" t="s">
        <v>7326</v>
      </c>
      <c r="E7885" s="1">
        <v>43655.44971064815</v>
      </c>
      <c r="F7885">
        <v>3</v>
      </c>
      <c r="G7885" t="s">
        <v>708</v>
      </c>
      <c r="H7885">
        <v>5</v>
      </c>
      <c r="I7885" s="1">
        <v>43662</v>
      </c>
      <c r="J7885" s="2">
        <f t="shared" si="369"/>
        <v>1</v>
      </c>
      <c r="K7885" s="2" t="str">
        <f>IFERROR(VLOOKUP(A7885,Aux!A:B,2,0),"Outros")</f>
        <v>Municípios</v>
      </c>
      <c r="L7885" s="2">
        <f t="shared" si="370"/>
        <v>2019</v>
      </c>
      <c r="M7885">
        <f t="shared" si="371"/>
        <v>28</v>
      </c>
    </row>
    <row r="7886" spans="1:13" x14ac:dyDescent="0.35">
      <c r="A7886" t="s">
        <v>71</v>
      </c>
      <c r="B7886">
        <v>500051054</v>
      </c>
      <c r="C7886">
        <v>170390</v>
      </c>
      <c r="E7886" s="1">
        <v>43655.451736111114</v>
      </c>
      <c r="F7886">
        <v>13</v>
      </c>
      <c r="G7886" t="s">
        <v>2863</v>
      </c>
      <c r="H7886">
        <v>1</v>
      </c>
      <c r="I7886" s="1">
        <v>25569.791666666668</v>
      </c>
      <c r="J7886" s="2">
        <f t="shared" si="369"/>
        <v>1</v>
      </c>
      <c r="K7886" s="2" t="str">
        <f>IFERROR(VLOOKUP(A7886,Aux!A:B,2,0),"Outros")</f>
        <v>Municípios</v>
      </c>
      <c r="L7886" s="2">
        <f t="shared" si="370"/>
        <v>2019</v>
      </c>
      <c r="M7886">
        <f t="shared" si="371"/>
        <v>28</v>
      </c>
    </row>
    <row r="7887" spans="1:13" x14ac:dyDescent="0.35">
      <c r="A7887" t="s">
        <v>9</v>
      </c>
      <c r="B7887">
        <v>506673626</v>
      </c>
      <c r="C7887">
        <v>170391</v>
      </c>
      <c r="E7887" s="1">
        <v>43655.45517361111</v>
      </c>
      <c r="F7887">
        <v>4</v>
      </c>
      <c r="G7887" t="s">
        <v>33</v>
      </c>
      <c r="H7887">
        <v>400</v>
      </c>
      <c r="J7887" s="2">
        <f t="shared" si="369"/>
        <v>1</v>
      </c>
      <c r="K7887" s="2" t="str">
        <f>IFERROR(VLOOKUP(A7887,Aux!A:B,2,0),"Outros")</f>
        <v>Municípios</v>
      </c>
      <c r="L7887" s="2">
        <f t="shared" si="370"/>
        <v>2019</v>
      </c>
      <c r="M7887">
        <f t="shared" si="371"/>
        <v>28</v>
      </c>
    </row>
    <row r="7888" spans="1:13" x14ac:dyDescent="0.35">
      <c r="A7888" t="s">
        <v>48</v>
      </c>
      <c r="B7888">
        <v>503035416</v>
      </c>
      <c r="C7888">
        <v>170392</v>
      </c>
      <c r="D7888" t="s">
        <v>7381</v>
      </c>
      <c r="E7888" s="1">
        <v>43655.455543981479</v>
      </c>
      <c r="F7888">
        <v>1</v>
      </c>
      <c r="G7888" t="s">
        <v>33</v>
      </c>
      <c r="H7888">
        <v>340</v>
      </c>
      <c r="I7888" s="1">
        <v>43661.999305555553</v>
      </c>
      <c r="J7888" s="2">
        <f t="shared" si="369"/>
        <v>1</v>
      </c>
      <c r="K7888" s="2" t="str">
        <f>IFERROR(VLOOKUP(A7888,Aux!A:B,2,0),"Outros")</f>
        <v>Hospitais</v>
      </c>
      <c r="L7888" s="2">
        <f t="shared" si="370"/>
        <v>2019</v>
      </c>
      <c r="M7888">
        <f t="shared" si="371"/>
        <v>28</v>
      </c>
    </row>
    <row r="7889" spans="1:13" x14ac:dyDescent="0.35">
      <c r="A7889" t="s">
        <v>9</v>
      </c>
      <c r="B7889">
        <v>506673626</v>
      </c>
      <c r="C7889">
        <v>170393</v>
      </c>
      <c r="E7889" s="1">
        <v>43655.456261574072</v>
      </c>
      <c r="F7889">
        <v>3</v>
      </c>
      <c r="G7889" t="s">
        <v>33</v>
      </c>
      <c r="H7889">
        <v>400</v>
      </c>
      <c r="J7889" s="2">
        <f t="shared" si="369"/>
        <v>1</v>
      </c>
      <c r="K7889" s="2" t="str">
        <f>IFERROR(VLOOKUP(A7889,Aux!A:B,2,0),"Outros")</f>
        <v>Municípios</v>
      </c>
      <c r="L7889" s="2">
        <f t="shared" si="370"/>
        <v>2019</v>
      </c>
      <c r="M7889">
        <f t="shared" si="371"/>
        <v>28</v>
      </c>
    </row>
    <row r="7890" spans="1:13" x14ac:dyDescent="0.35">
      <c r="A7890" t="s">
        <v>60</v>
      </c>
      <c r="B7890">
        <v>505456010</v>
      </c>
      <c r="C7890">
        <v>170395</v>
      </c>
      <c r="E7890" s="1">
        <v>43655.466782407406</v>
      </c>
      <c r="F7890">
        <v>1</v>
      </c>
      <c r="G7890" t="s">
        <v>33</v>
      </c>
      <c r="H7890">
        <v>400</v>
      </c>
      <c r="J7890" s="2">
        <f t="shared" si="369"/>
        <v>1</v>
      </c>
      <c r="K7890" s="2" t="str">
        <f>IFERROR(VLOOKUP(A7890,Aux!A:B,2,0),"Outros")</f>
        <v>Municípios</v>
      </c>
      <c r="L7890" s="2">
        <f t="shared" si="370"/>
        <v>2019</v>
      </c>
      <c r="M7890">
        <f t="shared" si="371"/>
        <v>28</v>
      </c>
    </row>
    <row r="7891" spans="1:13" x14ac:dyDescent="0.35">
      <c r="A7891" t="s">
        <v>57</v>
      </c>
      <c r="B7891">
        <v>501294104</v>
      </c>
      <c r="C7891">
        <v>170396</v>
      </c>
      <c r="D7891" t="s">
        <v>6656</v>
      </c>
      <c r="E7891" s="1">
        <v>43655.477905092594</v>
      </c>
      <c r="F7891">
        <v>1</v>
      </c>
      <c r="G7891" t="s">
        <v>103</v>
      </c>
      <c r="H7891">
        <v>360</v>
      </c>
      <c r="I7891" s="1">
        <v>43667.999305555553</v>
      </c>
      <c r="J7891" s="2">
        <f t="shared" si="369"/>
        <v>1</v>
      </c>
      <c r="K7891" s="2" t="str">
        <f>IFERROR(VLOOKUP(A7891,Aux!A:B,2,0),"Outros")</f>
        <v>Municípios</v>
      </c>
      <c r="L7891" s="2">
        <f t="shared" si="370"/>
        <v>2019</v>
      </c>
      <c r="M7891">
        <f t="shared" si="371"/>
        <v>28</v>
      </c>
    </row>
    <row r="7892" spans="1:13" x14ac:dyDescent="0.35">
      <c r="A7892" t="s">
        <v>281</v>
      </c>
      <c r="B7892">
        <v>508787033</v>
      </c>
      <c r="C7892">
        <v>170397</v>
      </c>
      <c r="E7892" s="1">
        <v>43655.478819444441</v>
      </c>
      <c r="F7892">
        <v>1</v>
      </c>
      <c r="G7892" t="s">
        <v>33</v>
      </c>
      <c r="H7892">
        <v>400</v>
      </c>
      <c r="J7892" s="2">
        <f t="shared" si="369"/>
        <v>1</v>
      </c>
      <c r="K7892" s="2" t="str">
        <f>IFERROR(VLOOKUP(A7892,Aux!A:B,2,0),"Outros")</f>
        <v>Municípios</v>
      </c>
      <c r="L7892" s="2">
        <f t="shared" si="370"/>
        <v>2019</v>
      </c>
      <c r="M7892">
        <f t="shared" si="371"/>
        <v>28</v>
      </c>
    </row>
    <row r="7893" spans="1:13" x14ac:dyDescent="0.35">
      <c r="A7893" t="s">
        <v>465</v>
      </c>
      <c r="B7893">
        <v>600084779</v>
      </c>
      <c r="C7893">
        <v>170398</v>
      </c>
      <c r="D7893" t="s">
        <v>7382</v>
      </c>
      <c r="E7893" s="1">
        <v>43655.483136574076</v>
      </c>
      <c r="F7893">
        <v>13</v>
      </c>
      <c r="G7893" t="s">
        <v>33</v>
      </c>
      <c r="H7893">
        <v>340</v>
      </c>
      <c r="I7893" s="1">
        <v>43664.708333333336</v>
      </c>
      <c r="J7893" s="2">
        <f t="shared" si="369"/>
        <v>1</v>
      </c>
      <c r="K7893" s="2" t="str">
        <f>IFERROR(VLOOKUP(A7893,Aux!A:B,2,0),"Outros")</f>
        <v>Outros</v>
      </c>
      <c r="L7893" s="2">
        <f t="shared" si="370"/>
        <v>2019</v>
      </c>
      <c r="M7893">
        <f t="shared" si="371"/>
        <v>28</v>
      </c>
    </row>
    <row r="7894" spans="1:13" x14ac:dyDescent="0.35">
      <c r="A7894" t="s">
        <v>60</v>
      </c>
      <c r="B7894">
        <v>505456010</v>
      </c>
      <c r="C7894">
        <v>170399</v>
      </c>
      <c r="E7894" s="1">
        <v>43655.485381944447</v>
      </c>
      <c r="F7894">
        <v>3</v>
      </c>
      <c r="G7894" t="s">
        <v>33</v>
      </c>
      <c r="H7894">
        <v>400</v>
      </c>
      <c r="J7894" s="2">
        <f t="shared" si="369"/>
        <v>1</v>
      </c>
      <c r="K7894" s="2" t="str">
        <f>IFERROR(VLOOKUP(A7894,Aux!A:B,2,0),"Outros")</f>
        <v>Municípios</v>
      </c>
      <c r="L7894" s="2">
        <f t="shared" si="370"/>
        <v>2019</v>
      </c>
      <c r="M7894">
        <f t="shared" si="371"/>
        <v>28</v>
      </c>
    </row>
    <row r="7895" spans="1:13" x14ac:dyDescent="0.35">
      <c r="A7895" t="s">
        <v>35</v>
      </c>
      <c r="B7895">
        <v>508666236</v>
      </c>
      <c r="C7895">
        <v>170400</v>
      </c>
      <c r="E7895" s="1">
        <v>43655.487256944441</v>
      </c>
      <c r="F7895">
        <v>13</v>
      </c>
      <c r="G7895" t="s">
        <v>33</v>
      </c>
      <c r="H7895">
        <v>400</v>
      </c>
      <c r="J7895" s="2">
        <f t="shared" si="369"/>
        <v>1</v>
      </c>
      <c r="K7895" s="2" t="str">
        <f>IFERROR(VLOOKUP(A7895,Aux!A:B,2,0),"Outros")</f>
        <v>Outros</v>
      </c>
      <c r="L7895" s="2">
        <f t="shared" si="370"/>
        <v>2019</v>
      </c>
      <c r="M7895">
        <f t="shared" si="371"/>
        <v>28</v>
      </c>
    </row>
    <row r="7896" spans="1:13" x14ac:dyDescent="0.35">
      <c r="A7896" t="s">
        <v>311</v>
      </c>
      <c r="B7896">
        <v>680017550</v>
      </c>
      <c r="C7896">
        <v>170401</v>
      </c>
      <c r="D7896" t="s">
        <v>6657</v>
      </c>
      <c r="E7896" s="1">
        <v>43655.495798611111</v>
      </c>
      <c r="F7896">
        <v>1</v>
      </c>
      <c r="G7896" t="s">
        <v>924</v>
      </c>
      <c r="H7896">
        <v>360</v>
      </c>
      <c r="I7896" s="1">
        <v>43667.625</v>
      </c>
      <c r="J7896" s="2">
        <f t="shared" si="369"/>
        <v>1</v>
      </c>
      <c r="K7896" s="2" t="str">
        <f>IFERROR(VLOOKUP(A7896,Aux!A:B,2,0),"Outros")</f>
        <v>Águas e resíduos</v>
      </c>
      <c r="L7896" s="2">
        <f t="shared" si="370"/>
        <v>2019</v>
      </c>
      <c r="M7896">
        <f t="shared" si="371"/>
        <v>28</v>
      </c>
    </row>
    <row r="7897" spans="1:13" x14ac:dyDescent="0.35">
      <c r="A7897" t="s">
        <v>57</v>
      </c>
      <c r="B7897">
        <v>501294104</v>
      </c>
      <c r="C7897">
        <v>170402</v>
      </c>
      <c r="D7897" t="s">
        <v>7349</v>
      </c>
      <c r="E7897" s="1">
        <v>43655.496701388889</v>
      </c>
      <c r="F7897">
        <v>1</v>
      </c>
      <c r="G7897" t="s">
        <v>103</v>
      </c>
      <c r="H7897">
        <v>360</v>
      </c>
      <c r="I7897" s="1">
        <v>43664.402777777781</v>
      </c>
      <c r="J7897" s="2">
        <f t="shared" si="369"/>
        <v>1</v>
      </c>
      <c r="K7897" s="2" t="str">
        <f>IFERROR(VLOOKUP(A7897,Aux!A:B,2,0),"Outros")</f>
        <v>Municípios</v>
      </c>
      <c r="L7897" s="2">
        <f t="shared" si="370"/>
        <v>2019</v>
      </c>
      <c r="M7897">
        <f t="shared" si="371"/>
        <v>28</v>
      </c>
    </row>
    <row r="7898" spans="1:13" x14ac:dyDescent="0.35">
      <c r="A7898" t="s">
        <v>12</v>
      </c>
      <c r="B7898">
        <v>508481287</v>
      </c>
      <c r="C7898">
        <v>170403</v>
      </c>
      <c r="D7898" t="s">
        <v>3954</v>
      </c>
      <c r="E7898" s="1">
        <v>43655.502141203702</v>
      </c>
      <c r="F7898">
        <v>1</v>
      </c>
      <c r="G7898" t="s">
        <v>14</v>
      </c>
      <c r="H7898">
        <v>360</v>
      </c>
      <c r="I7898" s="1">
        <v>43658.708333333336</v>
      </c>
      <c r="J7898" s="2">
        <f t="shared" si="369"/>
        <v>1</v>
      </c>
      <c r="K7898" s="2" t="str">
        <f>IFERROR(VLOOKUP(A7898,Aux!A:B,2,0),"Outros")</f>
        <v>Hospitais</v>
      </c>
      <c r="L7898" s="2">
        <f t="shared" si="370"/>
        <v>2019</v>
      </c>
      <c r="M7898">
        <f t="shared" si="371"/>
        <v>28</v>
      </c>
    </row>
    <row r="7899" spans="1:13" x14ac:dyDescent="0.35">
      <c r="A7899" t="s">
        <v>311</v>
      </c>
      <c r="B7899">
        <v>680017550</v>
      </c>
      <c r="C7899">
        <v>170404</v>
      </c>
      <c r="D7899" t="s">
        <v>7383</v>
      </c>
      <c r="E7899" s="1">
        <v>43655.505324074074</v>
      </c>
      <c r="F7899">
        <v>13</v>
      </c>
      <c r="G7899" t="s">
        <v>924</v>
      </c>
      <c r="H7899">
        <v>360</v>
      </c>
      <c r="I7899" s="1">
        <v>43698.625</v>
      </c>
      <c r="J7899" s="2">
        <f t="shared" si="369"/>
        <v>1</v>
      </c>
      <c r="K7899" s="2" t="str">
        <f>IFERROR(VLOOKUP(A7899,Aux!A:B,2,0),"Outros")</f>
        <v>Águas e resíduos</v>
      </c>
      <c r="L7899" s="2">
        <f t="shared" si="370"/>
        <v>2019</v>
      </c>
      <c r="M7899">
        <f t="shared" si="371"/>
        <v>28</v>
      </c>
    </row>
    <row r="7900" spans="1:13" x14ac:dyDescent="0.35">
      <c r="A7900" t="s">
        <v>534</v>
      </c>
      <c r="B7900">
        <v>508354617</v>
      </c>
      <c r="C7900">
        <v>170408</v>
      </c>
      <c r="D7900" t="s">
        <v>7327</v>
      </c>
      <c r="E7900" s="1">
        <v>43655.513541666667</v>
      </c>
      <c r="F7900">
        <v>1</v>
      </c>
      <c r="G7900" t="s">
        <v>33</v>
      </c>
      <c r="H7900">
        <v>360</v>
      </c>
      <c r="I7900" s="1">
        <v>43660.999305555553</v>
      </c>
      <c r="J7900" s="2">
        <f t="shared" si="369"/>
        <v>1</v>
      </c>
      <c r="K7900" s="2" t="str">
        <f>IFERROR(VLOOKUP(A7900,Aux!A:B,2,0),"Outros")</f>
        <v>Municípios</v>
      </c>
      <c r="L7900" s="2">
        <f t="shared" si="370"/>
        <v>2019</v>
      </c>
      <c r="M7900">
        <f t="shared" si="371"/>
        <v>28</v>
      </c>
    </row>
    <row r="7901" spans="1:13" x14ac:dyDescent="0.35">
      <c r="A7901" t="s">
        <v>57</v>
      </c>
      <c r="B7901">
        <v>501294104</v>
      </c>
      <c r="C7901">
        <v>170409</v>
      </c>
      <c r="D7901" t="s">
        <v>7384</v>
      </c>
      <c r="E7901" s="1">
        <v>43655.521203703705</v>
      </c>
      <c r="F7901">
        <v>13</v>
      </c>
      <c r="G7901" t="s">
        <v>103</v>
      </c>
      <c r="H7901">
        <v>400</v>
      </c>
      <c r="I7901" s="1">
        <v>25569.999305555557</v>
      </c>
      <c r="J7901" s="2">
        <f t="shared" si="369"/>
        <v>1</v>
      </c>
      <c r="K7901" s="2" t="str">
        <f>IFERROR(VLOOKUP(A7901,Aux!A:B,2,0),"Outros")</f>
        <v>Municípios</v>
      </c>
      <c r="L7901" s="2">
        <f t="shared" si="370"/>
        <v>2019</v>
      </c>
      <c r="M7901">
        <f t="shared" si="371"/>
        <v>28</v>
      </c>
    </row>
    <row r="7902" spans="1:13" x14ac:dyDescent="0.35">
      <c r="A7902" t="s">
        <v>311</v>
      </c>
      <c r="B7902">
        <v>680017550</v>
      </c>
      <c r="C7902">
        <v>170410</v>
      </c>
      <c r="D7902" t="s">
        <v>7328</v>
      </c>
      <c r="E7902" s="1">
        <v>43655.524201388886</v>
      </c>
      <c r="F7902">
        <v>13</v>
      </c>
      <c r="G7902" t="s">
        <v>924</v>
      </c>
      <c r="H7902">
        <v>360</v>
      </c>
      <c r="I7902" s="1">
        <v>43675.625</v>
      </c>
      <c r="J7902" s="2">
        <f t="shared" si="369"/>
        <v>1</v>
      </c>
      <c r="K7902" s="2" t="str">
        <f>IFERROR(VLOOKUP(A7902,Aux!A:B,2,0),"Outros")</f>
        <v>Águas e resíduos</v>
      </c>
      <c r="L7902" s="2">
        <f t="shared" si="370"/>
        <v>2019</v>
      </c>
      <c r="M7902">
        <f t="shared" si="371"/>
        <v>28</v>
      </c>
    </row>
    <row r="7903" spans="1:13" x14ac:dyDescent="0.35">
      <c r="A7903" t="s">
        <v>213</v>
      </c>
      <c r="B7903">
        <v>512012814</v>
      </c>
      <c r="C7903">
        <v>170411</v>
      </c>
      <c r="D7903" t="s">
        <v>6658</v>
      </c>
      <c r="E7903" s="1">
        <v>43655.561643518522</v>
      </c>
      <c r="F7903">
        <v>1</v>
      </c>
      <c r="G7903" t="s">
        <v>6659</v>
      </c>
      <c r="H7903">
        <v>5</v>
      </c>
      <c r="I7903" s="1">
        <v>43657.999305555553</v>
      </c>
      <c r="J7903" s="2">
        <f t="shared" si="369"/>
        <v>1</v>
      </c>
      <c r="K7903" s="2" t="str">
        <f>IFERROR(VLOOKUP(A7903,Aux!A:B,2,0),"Outros")</f>
        <v>Municípios</v>
      </c>
      <c r="L7903" s="2">
        <f t="shared" si="370"/>
        <v>2019</v>
      </c>
      <c r="M7903">
        <f t="shared" si="371"/>
        <v>28</v>
      </c>
    </row>
    <row r="7904" spans="1:13" x14ac:dyDescent="0.35">
      <c r="A7904" t="s">
        <v>226</v>
      </c>
      <c r="B7904">
        <v>506792382</v>
      </c>
      <c r="C7904">
        <v>170412</v>
      </c>
      <c r="E7904" s="1">
        <v>43655.598946759259</v>
      </c>
      <c r="F7904">
        <v>3</v>
      </c>
      <c r="G7904" t="s">
        <v>33</v>
      </c>
      <c r="H7904">
        <v>400</v>
      </c>
      <c r="J7904" s="2">
        <f t="shared" si="369"/>
        <v>1</v>
      </c>
      <c r="K7904" s="2" t="str">
        <f>IFERROR(VLOOKUP(A7904,Aux!A:B,2,0),"Outros")</f>
        <v>Municípios</v>
      </c>
      <c r="L7904" s="2">
        <f t="shared" si="370"/>
        <v>2019</v>
      </c>
      <c r="M7904">
        <f t="shared" si="371"/>
        <v>28</v>
      </c>
    </row>
    <row r="7905" spans="1:13" x14ac:dyDescent="0.35">
      <c r="A7905" t="s">
        <v>226</v>
      </c>
      <c r="B7905">
        <v>506792382</v>
      </c>
      <c r="C7905">
        <v>170413</v>
      </c>
      <c r="E7905" s="1">
        <v>43655.599293981482</v>
      </c>
      <c r="F7905">
        <v>3</v>
      </c>
      <c r="G7905" t="s">
        <v>33</v>
      </c>
      <c r="H7905">
        <v>400</v>
      </c>
      <c r="J7905" s="2">
        <f t="shared" si="369"/>
        <v>1</v>
      </c>
      <c r="K7905" s="2" t="str">
        <f>IFERROR(VLOOKUP(A7905,Aux!A:B,2,0),"Outros")</f>
        <v>Municípios</v>
      </c>
      <c r="L7905" s="2">
        <f t="shared" si="370"/>
        <v>2019</v>
      </c>
      <c r="M7905">
        <f t="shared" si="371"/>
        <v>28</v>
      </c>
    </row>
    <row r="7906" spans="1:13" x14ac:dyDescent="0.35">
      <c r="A7906" t="s">
        <v>226</v>
      </c>
      <c r="B7906">
        <v>506792382</v>
      </c>
      <c r="C7906">
        <v>170415</v>
      </c>
      <c r="E7906" s="1">
        <v>43655.599942129629</v>
      </c>
      <c r="F7906">
        <v>3</v>
      </c>
      <c r="G7906" t="s">
        <v>33</v>
      </c>
      <c r="H7906">
        <v>400</v>
      </c>
      <c r="J7906" s="2">
        <f t="shared" si="369"/>
        <v>1</v>
      </c>
      <c r="K7906" s="2" t="str">
        <f>IFERROR(VLOOKUP(A7906,Aux!A:B,2,0),"Outros")</f>
        <v>Municípios</v>
      </c>
      <c r="L7906" s="2">
        <f t="shared" si="370"/>
        <v>2019</v>
      </c>
      <c r="M7906">
        <f t="shared" si="371"/>
        <v>28</v>
      </c>
    </row>
    <row r="7907" spans="1:13" x14ac:dyDescent="0.35">
      <c r="A7907" t="s">
        <v>71</v>
      </c>
      <c r="B7907">
        <v>500051054</v>
      </c>
      <c r="C7907">
        <v>170416</v>
      </c>
      <c r="E7907" s="1">
        <v>43655.600983796299</v>
      </c>
      <c r="F7907">
        <v>13</v>
      </c>
      <c r="G7907" t="s">
        <v>202</v>
      </c>
      <c r="H7907">
        <v>400</v>
      </c>
      <c r="J7907" s="2">
        <f t="shared" si="369"/>
        <v>1</v>
      </c>
      <c r="K7907" s="2" t="str">
        <f>IFERROR(VLOOKUP(A7907,Aux!A:B,2,0),"Outros")</f>
        <v>Municípios</v>
      </c>
      <c r="L7907" s="2">
        <f t="shared" si="370"/>
        <v>2019</v>
      </c>
      <c r="M7907">
        <f t="shared" si="371"/>
        <v>28</v>
      </c>
    </row>
    <row r="7908" spans="1:13" x14ac:dyDescent="0.35">
      <c r="A7908" t="s">
        <v>88</v>
      </c>
      <c r="B7908">
        <v>506624200</v>
      </c>
      <c r="C7908">
        <v>170420</v>
      </c>
      <c r="D7908" t="s">
        <v>6789</v>
      </c>
      <c r="E7908" s="1">
        <v>43655.610682870371</v>
      </c>
      <c r="F7908">
        <v>1</v>
      </c>
      <c r="G7908" t="s">
        <v>2623</v>
      </c>
      <c r="H7908">
        <v>360</v>
      </c>
      <c r="I7908" s="1">
        <v>43660.708333333336</v>
      </c>
      <c r="J7908" s="2">
        <f t="shared" si="369"/>
        <v>1</v>
      </c>
      <c r="K7908" s="2" t="str">
        <f>IFERROR(VLOOKUP(A7908,Aux!A:B,2,0),"Outros")</f>
        <v>Municípios</v>
      </c>
      <c r="L7908" s="2">
        <f t="shared" si="370"/>
        <v>2019</v>
      </c>
      <c r="M7908">
        <f t="shared" si="371"/>
        <v>28</v>
      </c>
    </row>
    <row r="7909" spans="1:13" x14ac:dyDescent="0.35">
      <c r="A7909" t="s">
        <v>454</v>
      </c>
      <c r="B7909">
        <v>503450189</v>
      </c>
      <c r="C7909">
        <v>170422</v>
      </c>
      <c r="D7909" t="s">
        <v>6943</v>
      </c>
      <c r="E7909" s="1">
        <v>43655.61650462963</v>
      </c>
      <c r="F7909">
        <v>3</v>
      </c>
      <c r="G7909" t="s">
        <v>1207</v>
      </c>
      <c r="H7909">
        <v>340</v>
      </c>
      <c r="I7909" s="1">
        <v>43689.75</v>
      </c>
      <c r="J7909" s="2">
        <f t="shared" si="369"/>
        <v>1</v>
      </c>
      <c r="K7909" s="2" t="str">
        <f>IFERROR(VLOOKUP(A7909,Aux!A:B,2,0),"Outros")</f>
        <v>Estradas</v>
      </c>
      <c r="L7909" s="2">
        <f t="shared" si="370"/>
        <v>2019</v>
      </c>
      <c r="M7909">
        <f t="shared" si="371"/>
        <v>28</v>
      </c>
    </row>
    <row r="7910" spans="1:13" x14ac:dyDescent="0.35">
      <c r="A7910" t="s">
        <v>157</v>
      </c>
      <c r="B7910">
        <v>500122237</v>
      </c>
      <c r="C7910">
        <v>170423</v>
      </c>
      <c r="D7910" t="s">
        <v>1059</v>
      </c>
      <c r="E7910" s="1">
        <v>43655.61787037037</v>
      </c>
      <c r="F7910">
        <v>3</v>
      </c>
      <c r="G7910" t="s">
        <v>33</v>
      </c>
      <c r="H7910">
        <v>340</v>
      </c>
      <c r="I7910" s="1">
        <v>43668.999305555553</v>
      </c>
      <c r="J7910" s="2">
        <f t="shared" si="369"/>
        <v>1</v>
      </c>
      <c r="K7910" s="2" t="str">
        <f>IFERROR(VLOOKUP(A7910,Aux!A:B,2,0),"Outros")</f>
        <v>Outros</v>
      </c>
      <c r="L7910" s="2">
        <f t="shared" si="370"/>
        <v>2019</v>
      </c>
      <c r="M7910">
        <f t="shared" si="371"/>
        <v>28</v>
      </c>
    </row>
    <row r="7911" spans="1:13" x14ac:dyDescent="0.35">
      <c r="A7911" t="s">
        <v>213</v>
      </c>
      <c r="B7911">
        <v>512012814</v>
      </c>
      <c r="C7911">
        <v>170424</v>
      </c>
      <c r="D7911" t="s">
        <v>7279</v>
      </c>
      <c r="E7911" s="1">
        <v>43655.625706018516</v>
      </c>
      <c r="F7911">
        <v>1</v>
      </c>
      <c r="G7911" t="s">
        <v>215</v>
      </c>
      <c r="H7911">
        <v>5</v>
      </c>
      <c r="I7911" s="1">
        <v>43660.999305555553</v>
      </c>
      <c r="J7911" s="2">
        <f t="shared" si="369"/>
        <v>1</v>
      </c>
      <c r="K7911" s="2" t="str">
        <f>IFERROR(VLOOKUP(A7911,Aux!A:B,2,0),"Outros")</f>
        <v>Municípios</v>
      </c>
      <c r="L7911" s="2">
        <f t="shared" si="370"/>
        <v>2019</v>
      </c>
      <c r="M7911">
        <f t="shared" si="371"/>
        <v>28</v>
      </c>
    </row>
    <row r="7912" spans="1:13" x14ac:dyDescent="0.35">
      <c r="A7912" t="s">
        <v>63</v>
      </c>
      <c r="B7912">
        <v>502098139</v>
      </c>
      <c r="C7912">
        <v>170425</v>
      </c>
      <c r="D7912" t="s">
        <v>6944</v>
      </c>
      <c r="E7912" s="1">
        <v>43655.631828703707</v>
      </c>
      <c r="F7912">
        <v>13</v>
      </c>
      <c r="G7912" t="s">
        <v>75</v>
      </c>
      <c r="H7912">
        <v>360</v>
      </c>
      <c r="I7912" s="1">
        <v>43661.75</v>
      </c>
      <c r="J7912" s="2">
        <f t="shared" si="369"/>
        <v>1</v>
      </c>
      <c r="K7912" s="2" t="str">
        <f>IFERROR(VLOOKUP(A7912,Aux!A:B,2,0),"Outros")</f>
        <v>Municípios</v>
      </c>
      <c r="L7912" s="2">
        <f t="shared" si="370"/>
        <v>2019</v>
      </c>
      <c r="M7912">
        <f t="shared" si="371"/>
        <v>28</v>
      </c>
    </row>
    <row r="7913" spans="1:13" x14ac:dyDescent="0.35">
      <c r="A7913" t="s">
        <v>57</v>
      </c>
      <c r="B7913">
        <v>501294104</v>
      </c>
      <c r="C7913">
        <v>170427</v>
      </c>
      <c r="D7913" t="s">
        <v>6713</v>
      </c>
      <c r="E7913" s="1">
        <v>43655.63521990741</v>
      </c>
      <c r="F7913">
        <v>13</v>
      </c>
      <c r="G7913" t="s">
        <v>103</v>
      </c>
      <c r="H7913">
        <v>360</v>
      </c>
      <c r="I7913" s="1">
        <v>43661.999305555553</v>
      </c>
      <c r="J7913" s="2">
        <f t="shared" si="369"/>
        <v>1</v>
      </c>
      <c r="K7913" s="2" t="str">
        <f>IFERROR(VLOOKUP(A7913,Aux!A:B,2,0),"Outros")</f>
        <v>Municípios</v>
      </c>
      <c r="L7913" s="2">
        <f t="shared" si="370"/>
        <v>2019</v>
      </c>
      <c r="M7913">
        <f t="shared" si="371"/>
        <v>28</v>
      </c>
    </row>
    <row r="7914" spans="1:13" x14ac:dyDescent="0.35">
      <c r="A7914" t="s">
        <v>157</v>
      </c>
      <c r="B7914">
        <v>500122237</v>
      </c>
      <c r="C7914">
        <v>170429</v>
      </c>
      <c r="D7914" t="s">
        <v>6714</v>
      </c>
      <c r="E7914" s="1">
        <v>43655.640439814815</v>
      </c>
      <c r="F7914">
        <v>3</v>
      </c>
      <c r="G7914" t="s">
        <v>33</v>
      </c>
      <c r="H7914">
        <v>340</v>
      </c>
      <c r="I7914" s="1">
        <v>43663.999305555553</v>
      </c>
      <c r="J7914" s="2">
        <f t="shared" si="369"/>
        <v>1</v>
      </c>
      <c r="K7914" s="2" t="str">
        <f>IFERROR(VLOOKUP(A7914,Aux!A:B,2,0),"Outros")</f>
        <v>Outros</v>
      </c>
      <c r="L7914" s="2">
        <f t="shared" si="370"/>
        <v>2019</v>
      </c>
      <c r="M7914">
        <f t="shared" si="371"/>
        <v>28</v>
      </c>
    </row>
    <row r="7915" spans="1:13" x14ac:dyDescent="0.35">
      <c r="A7915" t="s">
        <v>4814</v>
      </c>
      <c r="B7915">
        <v>502936010</v>
      </c>
      <c r="C7915">
        <v>170430</v>
      </c>
      <c r="D7915" t="s">
        <v>7329</v>
      </c>
      <c r="E7915" s="1">
        <v>43655.643379629626</v>
      </c>
      <c r="F7915">
        <v>1</v>
      </c>
      <c r="G7915" t="s">
        <v>4816</v>
      </c>
      <c r="H7915">
        <v>360</v>
      </c>
      <c r="I7915" s="1">
        <v>43665.75</v>
      </c>
      <c r="J7915" s="2">
        <f t="shared" si="369"/>
        <v>1</v>
      </c>
      <c r="K7915" s="2" t="str">
        <f>IFERROR(VLOOKUP(A7915,Aux!A:B,2,0),"Outros")</f>
        <v>Outros</v>
      </c>
      <c r="L7915" s="2">
        <f t="shared" si="370"/>
        <v>2019</v>
      </c>
      <c r="M7915">
        <f t="shared" si="371"/>
        <v>28</v>
      </c>
    </row>
    <row r="7916" spans="1:13" x14ac:dyDescent="0.35">
      <c r="A7916" t="s">
        <v>628</v>
      </c>
      <c r="B7916">
        <v>501258027</v>
      </c>
      <c r="C7916">
        <v>170431</v>
      </c>
      <c r="D7916" t="s">
        <v>4857</v>
      </c>
      <c r="E7916" s="1">
        <v>43655.645324074074</v>
      </c>
      <c r="F7916">
        <v>13</v>
      </c>
      <c r="G7916" t="s">
        <v>759</v>
      </c>
      <c r="H7916">
        <v>340</v>
      </c>
      <c r="I7916" s="1">
        <v>43656.999305555553</v>
      </c>
      <c r="J7916" s="2">
        <f t="shared" si="369"/>
        <v>1</v>
      </c>
      <c r="K7916" s="2" t="str">
        <f>IFERROR(VLOOKUP(A7916,Aux!A:B,2,0),"Outros")</f>
        <v>Municípios</v>
      </c>
      <c r="L7916" s="2">
        <f t="shared" si="370"/>
        <v>2019</v>
      </c>
      <c r="M7916">
        <f t="shared" si="371"/>
        <v>28</v>
      </c>
    </row>
    <row r="7917" spans="1:13" x14ac:dyDescent="0.35">
      <c r="A7917" t="s">
        <v>534</v>
      </c>
      <c r="B7917">
        <v>508354617</v>
      </c>
      <c r="C7917">
        <v>170433</v>
      </c>
      <c r="D7917" t="s">
        <v>6744</v>
      </c>
      <c r="E7917" s="1">
        <v>43655.651087962964</v>
      </c>
      <c r="F7917">
        <v>1</v>
      </c>
      <c r="G7917" t="s">
        <v>33</v>
      </c>
      <c r="H7917">
        <v>5</v>
      </c>
      <c r="I7917" s="1">
        <v>43658.999305555553</v>
      </c>
      <c r="J7917" s="2">
        <f t="shared" si="369"/>
        <v>1</v>
      </c>
      <c r="K7917" s="2" t="str">
        <f>IFERROR(VLOOKUP(A7917,Aux!A:B,2,0),"Outros")</f>
        <v>Municípios</v>
      </c>
      <c r="L7917" s="2">
        <f t="shared" si="370"/>
        <v>2019</v>
      </c>
      <c r="M7917">
        <f t="shared" si="371"/>
        <v>28</v>
      </c>
    </row>
    <row r="7918" spans="1:13" x14ac:dyDescent="0.35">
      <c r="A7918" t="s">
        <v>9</v>
      </c>
      <c r="B7918">
        <v>506673626</v>
      </c>
      <c r="C7918">
        <v>170434</v>
      </c>
      <c r="D7918" t="s">
        <v>2585</v>
      </c>
      <c r="E7918" s="1">
        <v>43655.651284722226</v>
      </c>
      <c r="F7918">
        <v>4</v>
      </c>
      <c r="G7918" t="s">
        <v>11</v>
      </c>
      <c r="H7918">
        <v>360</v>
      </c>
      <c r="I7918" s="1">
        <v>43658.999305555553</v>
      </c>
      <c r="J7918" s="2">
        <f t="shared" si="369"/>
        <v>1</v>
      </c>
      <c r="K7918" s="2" t="str">
        <f>IFERROR(VLOOKUP(A7918,Aux!A:B,2,0),"Outros")</f>
        <v>Municípios</v>
      </c>
      <c r="L7918" s="2">
        <f t="shared" si="370"/>
        <v>2019</v>
      </c>
      <c r="M7918">
        <f t="shared" si="371"/>
        <v>28</v>
      </c>
    </row>
    <row r="7919" spans="1:13" x14ac:dyDescent="0.35">
      <c r="A7919" t="s">
        <v>71</v>
      </c>
      <c r="B7919">
        <v>500051054</v>
      </c>
      <c r="C7919">
        <v>170435</v>
      </c>
      <c r="D7919" t="s">
        <v>6715</v>
      </c>
      <c r="E7919" s="1">
        <v>43655.652662037035</v>
      </c>
      <c r="F7919">
        <v>13</v>
      </c>
      <c r="G7919" t="s">
        <v>202</v>
      </c>
      <c r="H7919">
        <v>5</v>
      </c>
      <c r="I7919" s="1">
        <v>43658.791666666664</v>
      </c>
      <c r="J7919" s="2">
        <f t="shared" si="369"/>
        <v>1</v>
      </c>
      <c r="K7919" s="2" t="str">
        <f>IFERROR(VLOOKUP(A7919,Aux!A:B,2,0),"Outros")</f>
        <v>Municípios</v>
      </c>
      <c r="L7919" s="2">
        <f t="shared" si="370"/>
        <v>2019</v>
      </c>
      <c r="M7919">
        <f t="shared" si="371"/>
        <v>28</v>
      </c>
    </row>
    <row r="7920" spans="1:13" x14ac:dyDescent="0.35">
      <c r="A7920" t="s">
        <v>434</v>
      </c>
      <c r="B7920">
        <v>506546381</v>
      </c>
      <c r="C7920">
        <v>170436</v>
      </c>
      <c r="D7920" t="s">
        <v>6945</v>
      </c>
      <c r="E7920" s="1">
        <v>43655.654236111113</v>
      </c>
      <c r="F7920">
        <v>1</v>
      </c>
      <c r="G7920" t="s">
        <v>1333</v>
      </c>
      <c r="H7920">
        <v>360</v>
      </c>
      <c r="I7920" s="1">
        <v>43662.708333333336</v>
      </c>
      <c r="J7920" s="2">
        <f t="shared" si="369"/>
        <v>1</v>
      </c>
      <c r="K7920" s="2" t="str">
        <f>IFERROR(VLOOKUP(A7920,Aux!A:B,2,0),"Outros")</f>
        <v>Municípios</v>
      </c>
      <c r="L7920" s="2">
        <f t="shared" si="370"/>
        <v>2019</v>
      </c>
      <c r="M7920">
        <f t="shared" si="371"/>
        <v>28</v>
      </c>
    </row>
    <row r="7921" spans="1:13" x14ac:dyDescent="0.35">
      <c r="A7921" t="s">
        <v>85</v>
      </c>
      <c r="B7921">
        <v>506642798</v>
      </c>
      <c r="C7921">
        <v>170439</v>
      </c>
      <c r="D7921" t="s">
        <v>7330</v>
      </c>
      <c r="E7921" s="1">
        <v>43655.665555555555</v>
      </c>
      <c r="F7921">
        <v>1</v>
      </c>
      <c r="G7921" t="s">
        <v>87</v>
      </c>
      <c r="H7921">
        <v>360</v>
      </c>
      <c r="I7921" s="1">
        <v>43660.958333333336</v>
      </c>
      <c r="J7921" s="2">
        <f t="shared" si="369"/>
        <v>1</v>
      </c>
      <c r="K7921" s="2" t="str">
        <f>IFERROR(VLOOKUP(A7921,Aux!A:B,2,0),"Outros")</f>
        <v>Municípios</v>
      </c>
      <c r="L7921" s="2">
        <f t="shared" si="370"/>
        <v>2019</v>
      </c>
      <c r="M7921">
        <f t="shared" si="371"/>
        <v>28</v>
      </c>
    </row>
    <row r="7922" spans="1:13" x14ac:dyDescent="0.35">
      <c r="A7922" t="s">
        <v>143</v>
      </c>
      <c r="B7922">
        <v>506801969</v>
      </c>
      <c r="C7922">
        <v>170440</v>
      </c>
      <c r="D7922" t="s">
        <v>6716</v>
      </c>
      <c r="E7922" s="1">
        <v>43655.674270833333</v>
      </c>
      <c r="F7922">
        <v>1</v>
      </c>
      <c r="G7922" t="s">
        <v>145</v>
      </c>
      <c r="H7922">
        <v>360</v>
      </c>
      <c r="I7922" s="1">
        <v>43664.708333333336</v>
      </c>
      <c r="J7922" s="2">
        <f t="shared" si="369"/>
        <v>1</v>
      </c>
      <c r="K7922" s="2" t="str">
        <f>IFERROR(VLOOKUP(A7922,Aux!A:B,2,0),"Outros")</f>
        <v>Municípios</v>
      </c>
      <c r="L7922" s="2">
        <f t="shared" si="370"/>
        <v>2019</v>
      </c>
      <c r="M7922">
        <f t="shared" si="371"/>
        <v>28</v>
      </c>
    </row>
    <row r="7923" spans="1:13" x14ac:dyDescent="0.35">
      <c r="A7923" t="s">
        <v>574</v>
      </c>
      <c r="B7923">
        <v>506791220</v>
      </c>
      <c r="C7923">
        <v>170441</v>
      </c>
      <c r="D7923" t="s">
        <v>7385</v>
      </c>
      <c r="E7923" s="1">
        <v>43655.681087962963</v>
      </c>
      <c r="F7923">
        <v>13</v>
      </c>
      <c r="G7923" t="s">
        <v>2519</v>
      </c>
      <c r="H7923">
        <v>360</v>
      </c>
      <c r="I7923" s="1">
        <v>43660.999305555553</v>
      </c>
      <c r="J7923" s="2">
        <f t="shared" si="369"/>
        <v>1</v>
      </c>
      <c r="K7923" s="2" t="str">
        <f>IFERROR(VLOOKUP(A7923,Aux!A:B,2,0),"Outros")</f>
        <v>Municípios</v>
      </c>
      <c r="L7923" s="2">
        <f t="shared" si="370"/>
        <v>2019</v>
      </c>
      <c r="M7923">
        <f t="shared" si="371"/>
        <v>28</v>
      </c>
    </row>
    <row r="7924" spans="1:13" x14ac:dyDescent="0.35">
      <c r="A7924" t="s">
        <v>251</v>
      </c>
      <c r="B7924">
        <v>508069645</v>
      </c>
      <c r="C7924">
        <v>170442</v>
      </c>
      <c r="D7924" t="s">
        <v>7331</v>
      </c>
      <c r="E7924" s="1">
        <v>43655.692407407405</v>
      </c>
      <c r="F7924">
        <v>1</v>
      </c>
      <c r="G7924" t="s">
        <v>2796</v>
      </c>
      <c r="H7924">
        <v>360</v>
      </c>
      <c r="I7924" s="1">
        <v>43661.708333333336</v>
      </c>
      <c r="J7924" s="2">
        <f t="shared" si="369"/>
        <v>1</v>
      </c>
      <c r="K7924" s="2" t="str">
        <f>IFERROR(VLOOKUP(A7924,Aux!A:B,2,0),"Outros")</f>
        <v>Escolas</v>
      </c>
      <c r="L7924" s="2">
        <f t="shared" si="370"/>
        <v>2019</v>
      </c>
      <c r="M7924">
        <f t="shared" si="371"/>
        <v>28</v>
      </c>
    </row>
    <row r="7925" spans="1:13" x14ac:dyDescent="0.35">
      <c r="A7925" t="s">
        <v>213</v>
      </c>
      <c r="B7925">
        <v>512012814</v>
      </c>
      <c r="C7925">
        <v>170443</v>
      </c>
      <c r="D7925" t="s">
        <v>7332</v>
      </c>
      <c r="E7925" s="1">
        <v>43655.693229166667</v>
      </c>
      <c r="F7925">
        <v>1</v>
      </c>
      <c r="G7925" t="s">
        <v>215</v>
      </c>
      <c r="H7925">
        <v>340</v>
      </c>
      <c r="I7925" s="1">
        <v>43660.999305555553</v>
      </c>
      <c r="J7925" s="2">
        <f t="shared" si="369"/>
        <v>1</v>
      </c>
      <c r="K7925" s="2" t="str">
        <f>IFERROR(VLOOKUP(A7925,Aux!A:B,2,0),"Outros")</f>
        <v>Municípios</v>
      </c>
      <c r="L7925" s="2">
        <f t="shared" si="370"/>
        <v>2019</v>
      </c>
      <c r="M7925">
        <f t="shared" si="371"/>
        <v>28</v>
      </c>
    </row>
    <row r="7926" spans="1:13" x14ac:dyDescent="0.35">
      <c r="A7926" t="s">
        <v>140</v>
      </c>
      <c r="B7926">
        <v>506614913</v>
      </c>
      <c r="C7926">
        <v>170444</v>
      </c>
      <c r="D7926" t="s">
        <v>7234</v>
      </c>
      <c r="E7926" s="1">
        <v>43655.699143518519</v>
      </c>
      <c r="F7926">
        <v>3</v>
      </c>
      <c r="G7926" t="s">
        <v>47</v>
      </c>
      <c r="H7926">
        <v>360</v>
      </c>
      <c r="I7926" s="1">
        <v>43661.999305555553</v>
      </c>
      <c r="J7926" s="2">
        <f t="shared" si="369"/>
        <v>1</v>
      </c>
      <c r="K7926" s="2" t="str">
        <f>IFERROR(VLOOKUP(A7926,Aux!A:B,2,0),"Outros")</f>
        <v>Municípios</v>
      </c>
      <c r="L7926" s="2">
        <f t="shared" si="370"/>
        <v>2019</v>
      </c>
      <c r="M7926">
        <f t="shared" si="371"/>
        <v>28</v>
      </c>
    </row>
    <row r="7927" spans="1:13" x14ac:dyDescent="0.35">
      <c r="A7927" t="s">
        <v>171</v>
      </c>
      <c r="B7927">
        <v>504293125</v>
      </c>
      <c r="C7927">
        <v>170445</v>
      </c>
      <c r="D7927" t="s">
        <v>6792</v>
      </c>
      <c r="E7927" s="1">
        <v>43655.699837962966</v>
      </c>
      <c r="F7927">
        <v>1</v>
      </c>
      <c r="H7927">
        <v>400</v>
      </c>
      <c r="J7927" s="2">
        <f t="shared" si="369"/>
        <v>1</v>
      </c>
      <c r="K7927" s="2" t="str">
        <f>IFERROR(VLOOKUP(A7927,Aux!A:B,2,0),"Outros")</f>
        <v>Municípios</v>
      </c>
      <c r="L7927" s="2">
        <f t="shared" si="370"/>
        <v>2019</v>
      </c>
      <c r="M7927">
        <f t="shared" si="371"/>
        <v>28</v>
      </c>
    </row>
    <row r="7928" spans="1:13" x14ac:dyDescent="0.35">
      <c r="A7928" t="s">
        <v>362</v>
      </c>
      <c r="B7928">
        <v>680017763</v>
      </c>
      <c r="C7928">
        <v>170446</v>
      </c>
      <c r="E7928" s="1">
        <v>43655.700821759259</v>
      </c>
      <c r="F7928">
        <v>5</v>
      </c>
      <c r="G7928" t="s">
        <v>33</v>
      </c>
      <c r="H7928">
        <v>400</v>
      </c>
      <c r="J7928" s="2">
        <f t="shared" si="369"/>
        <v>1</v>
      </c>
      <c r="K7928" s="2" t="str">
        <f>IFERROR(VLOOKUP(A7928,Aux!A:B,2,0),"Outros")</f>
        <v>Águas e resíduos</v>
      </c>
      <c r="L7928" s="2">
        <f t="shared" si="370"/>
        <v>2019</v>
      </c>
      <c r="M7928">
        <f t="shared" si="371"/>
        <v>28</v>
      </c>
    </row>
    <row r="7929" spans="1:13" x14ac:dyDescent="0.35">
      <c r="A7929" t="s">
        <v>362</v>
      </c>
      <c r="B7929">
        <v>680017763</v>
      </c>
      <c r="C7929">
        <v>170447</v>
      </c>
      <c r="D7929" t="s">
        <v>6660</v>
      </c>
      <c r="E7929" s="1">
        <v>43655.701018518521</v>
      </c>
      <c r="F7929">
        <v>13</v>
      </c>
      <c r="G7929" t="s">
        <v>33</v>
      </c>
      <c r="H7929">
        <v>360</v>
      </c>
      <c r="I7929" s="1">
        <v>43682.999305555553</v>
      </c>
      <c r="J7929" s="2">
        <f t="shared" si="369"/>
        <v>1</v>
      </c>
      <c r="K7929" s="2" t="str">
        <f>IFERROR(VLOOKUP(A7929,Aux!A:B,2,0),"Outros")</f>
        <v>Águas e resíduos</v>
      </c>
      <c r="L7929" s="2">
        <f t="shared" si="370"/>
        <v>2019</v>
      </c>
      <c r="M7929">
        <f t="shared" si="371"/>
        <v>28</v>
      </c>
    </row>
    <row r="7930" spans="1:13" x14ac:dyDescent="0.35">
      <c r="A7930" t="s">
        <v>108</v>
      </c>
      <c r="B7930">
        <v>501222634</v>
      </c>
      <c r="C7930">
        <v>170448</v>
      </c>
      <c r="D7930" t="s">
        <v>7280</v>
      </c>
      <c r="E7930" s="1">
        <v>43655.70553240741</v>
      </c>
      <c r="F7930">
        <v>3</v>
      </c>
      <c r="G7930" t="s">
        <v>110</v>
      </c>
      <c r="H7930">
        <v>360</v>
      </c>
      <c r="I7930" s="1">
        <v>43686.999305555553</v>
      </c>
      <c r="J7930" s="2">
        <f t="shared" si="369"/>
        <v>1</v>
      </c>
      <c r="K7930" s="2" t="str">
        <f>IFERROR(VLOOKUP(A7930,Aux!A:B,2,0),"Outros")</f>
        <v>Municípios</v>
      </c>
      <c r="L7930" s="2">
        <f t="shared" si="370"/>
        <v>2019</v>
      </c>
      <c r="M7930">
        <f t="shared" si="371"/>
        <v>28</v>
      </c>
    </row>
    <row r="7931" spans="1:13" x14ac:dyDescent="0.35">
      <c r="A7931" t="s">
        <v>18</v>
      </c>
      <c r="B7931">
        <v>502177080</v>
      </c>
      <c r="C7931">
        <v>170449</v>
      </c>
      <c r="D7931" t="s">
        <v>6790</v>
      </c>
      <c r="E7931" s="1">
        <v>43655.705555555556</v>
      </c>
      <c r="F7931">
        <v>1</v>
      </c>
      <c r="G7931" t="s">
        <v>6791</v>
      </c>
      <c r="H7931">
        <v>360</v>
      </c>
      <c r="I7931" s="1">
        <v>43661.708333333336</v>
      </c>
      <c r="J7931" s="2">
        <f t="shared" si="369"/>
        <v>1</v>
      </c>
      <c r="K7931" s="2" t="str">
        <f>IFERROR(VLOOKUP(A7931,Aux!A:B,2,0),"Outros")</f>
        <v>Municípios</v>
      </c>
      <c r="L7931" s="2">
        <f t="shared" si="370"/>
        <v>2019</v>
      </c>
      <c r="M7931">
        <f t="shared" si="371"/>
        <v>28</v>
      </c>
    </row>
    <row r="7932" spans="1:13" x14ac:dyDescent="0.35">
      <c r="A7932" t="s">
        <v>63</v>
      </c>
      <c r="B7932">
        <v>502098139</v>
      </c>
      <c r="C7932">
        <v>170450</v>
      </c>
      <c r="D7932" t="s">
        <v>7038</v>
      </c>
      <c r="E7932" s="1">
        <v>43655.712997685187</v>
      </c>
      <c r="F7932">
        <v>13</v>
      </c>
      <c r="G7932" t="s">
        <v>75</v>
      </c>
      <c r="H7932">
        <v>340</v>
      </c>
      <c r="I7932" s="1">
        <v>43665.75</v>
      </c>
      <c r="J7932" s="2">
        <f t="shared" si="369"/>
        <v>1</v>
      </c>
      <c r="K7932" s="2" t="str">
        <f>IFERROR(VLOOKUP(A7932,Aux!A:B,2,0),"Outros")</f>
        <v>Municípios</v>
      </c>
      <c r="L7932" s="2">
        <f t="shared" si="370"/>
        <v>2019</v>
      </c>
      <c r="M7932">
        <f t="shared" si="371"/>
        <v>28</v>
      </c>
    </row>
    <row r="7933" spans="1:13" x14ac:dyDescent="0.35">
      <c r="A7933" t="s">
        <v>815</v>
      </c>
      <c r="B7933">
        <v>504821369</v>
      </c>
      <c r="C7933">
        <v>170451</v>
      </c>
      <c r="D7933" t="s">
        <v>6717</v>
      </c>
      <c r="E7933" s="1">
        <v>43655.71361111111</v>
      </c>
      <c r="F7933">
        <v>1</v>
      </c>
      <c r="G7933" t="s">
        <v>831</v>
      </c>
      <c r="H7933">
        <v>360</v>
      </c>
      <c r="I7933" s="1">
        <v>43658.708333333336</v>
      </c>
      <c r="J7933" s="2">
        <f t="shared" si="369"/>
        <v>1</v>
      </c>
      <c r="K7933" s="2" t="str">
        <f>IFERROR(VLOOKUP(A7933,Aux!A:B,2,0),"Outros")</f>
        <v>Municípios</v>
      </c>
      <c r="L7933" s="2">
        <f t="shared" si="370"/>
        <v>2019</v>
      </c>
      <c r="M7933">
        <f t="shared" si="371"/>
        <v>28</v>
      </c>
    </row>
    <row r="7934" spans="1:13" x14ac:dyDescent="0.35">
      <c r="A7934" t="s">
        <v>171</v>
      </c>
      <c r="B7934">
        <v>504293125</v>
      </c>
      <c r="C7934">
        <v>170452</v>
      </c>
      <c r="D7934" t="s">
        <v>6792</v>
      </c>
      <c r="E7934" s="1">
        <v>43655.721736111111</v>
      </c>
      <c r="F7934">
        <v>1</v>
      </c>
      <c r="G7934" t="s">
        <v>342</v>
      </c>
      <c r="H7934">
        <v>360</v>
      </c>
      <c r="I7934" s="1">
        <v>43665.999305555553</v>
      </c>
      <c r="J7934" s="2">
        <f t="shared" si="369"/>
        <v>1</v>
      </c>
      <c r="K7934" s="2" t="str">
        <f>IFERROR(VLOOKUP(A7934,Aux!A:B,2,0),"Outros")</f>
        <v>Municípios</v>
      </c>
      <c r="L7934" s="2">
        <f t="shared" si="370"/>
        <v>2019</v>
      </c>
      <c r="M7934">
        <f t="shared" si="371"/>
        <v>28</v>
      </c>
    </row>
    <row r="7935" spans="1:13" x14ac:dyDescent="0.35">
      <c r="A7935" t="s">
        <v>63</v>
      </c>
      <c r="B7935">
        <v>502098139</v>
      </c>
      <c r="C7935">
        <v>170453</v>
      </c>
      <c r="D7935" t="s">
        <v>6718</v>
      </c>
      <c r="E7935" s="1">
        <v>43655.723495370374</v>
      </c>
      <c r="F7935">
        <v>3</v>
      </c>
      <c r="G7935" t="s">
        <v>65</v>
      </c>
      <c r="H7935">
        <v>340</v>
      </c>
      <c r="I7935" s="1">
        <v>43691.791666666664</v>
      </c>
      <c r="J7935" s="2">
        <f t="shared" si="369"/>
        <v>1</v>
      </c>
      <c r="K7935" s="2" t="str">
        <f>IFERROR(VLOOKUP(A7935,Aux!A:B,2,0),"Outros")</f>
        <v>Municípios</v>
      </c>
      <c r="L7935" s="2">
        <f t="shared" si="370"/>
        <v>2019</v>
      </c>
      <c r="M7935">
        <f t="shared" si="371"/>
        <v>28</v>
      </c>
    </row>
    <row r="7936" spans="1:13" x14ac:dyDescent="0.35">
      <c r="A7936" t="s">
        <v>63</v>
      </c>
      <c r="B7936">
        <v>502098139</v>
      </c>
      <c r="C7936">
        <v>170455</v>
      </c>
      <c r="D7936" t="s">
        <v>6833</v>
      </c>
      <c r="E7936" s="1">
        <v>43655.731898148151</v>
      </c>
      <c r="F7936">
        <v>3</v>
      </c>
      <c r="G7936" t="s">
        <v>75</v>
      </c>
      <c r="H7936">
        <v>400</v>
      </c>
      <c r="I7936" s="1">
        <v>43683.75</v>
      </c>
      <c r="J7936" s="2">
        <f t="shared" si="369"/>
        <v>1</v>
      </c>
      <c r="K7936" s="2" t="str">
        <f>IFERROR(VLOOKUP(A7936,Aux!A:B,2,0),"Outros")</f>
        <v>Municípios</v>
      </c>
      <c r="L7936" s="2">
        <f t="shared" si="370"/>
        <v>2019</v>
      </c>
      <c r="M7936">
        <f t="shared" si="371"/>
        <v>28</v>
      </c>
    </row>
    <row r="7937" spans="1:13" x14ac:dyDescent="0.35">
      <c r="A7937" t="s">
        <v>39</v>
      </c>
      <c r="B7937">
        <v>507023129</v>
      </c>
      <c r="C7937">
        <v>170462</v>
      </c>
      <c r="D7937" t="s">
        <v>6745</v>
      </c>
      <c r="E7937" s="1">
        <v>43655.74795138889</v>
      </c>
      <c r="F7937">
        <v>1</v>
      </c>
      <c r="G7937" t="s">
        <v>1140</v>
      </c>
      <c r="H7937">
        <v>360</v>
      </c>
      <c r="I7937" s="1">
        <v>43658.708333333336</v>
      </c>
      <c r="J7937" s="2">
        <f t="shared" si="369"/>
        <v>1</v>
      </c>
      <c r="K7937" s="2" t="str">
        <f>IFERROR(VLOOKUP(A7937,Aux!A:B,2,0),"Outros")</f>
        <v>Outros</v>
      </c>
      <c r="L7937" s="2">
        <f t="shared" si="370"/>
        <v>2019</v>
      </c>
      <c r="M7937">
        <f t="shared" si="371"/>
        <v>28</v>
      </c>
    </row>
    <row r="7938" spans="1:13" x14ac:dyDescent="0.35">
      <c r="A7938" t="s">
        <v>122</v>
      </c>
      <c r="B7938">
        <v>506173968</v>
      </c>
      <c r="C7938">
        <v>170467</v>
      </c>
      <c r="D7938" t="s">
        <v>7235</v>
      </c>
      <c r="E7938" s="1">
        <v>43656.379155092596</v>
      </c>
      <c r="F7938">
        <v>1</v>
      </c>
      <c r="G7938" t="s">
        <v>147</v>
      </c>
      <c r="H7938">
        <v>360</v>
      </c>
      <c r="I7938" s="1">
        <v>43661.75</v>
      </c>
      <c r="J7938" s="2">
        <f t="shared" ref="J7938:J8001" si="372">IF(C7938=C7937,"",1)</f>
        <v>1</v>
      </c>
      <c r="K7938" s="2" t="str">
        <f>IFERROR(VLOOKUP(A7938,Aux!A:B,2,0),"Outros")</f>
        <v>Municípios</v>
      </c>
      <c r="L7938" s="2">
        <f t="shared" ref="L7938:L8001" si="373">YEAR(E7938)</f>
        <v>2019</v>
      </c>
      <c r="M7938">
        <f t="shared" ref="M7938:M8001" si="374">WEEKNUM(E7938)</f>
        <v>28</v>
      </c>
    </row>
    <row r="7939" spans="1:13" x14ac:dyDescent="0.35">
      <c r="A7939" t="s">
        <v>63</v>
      </c>
      <c r="B7939">
        <v>502098139</v>
      </c>
      <c r="C7939">
        <v>170474</v>
      </c>
      <c r="D7939" t="s">
        <v>4551</v>
      </c>
      <c r="E7939" s="1">
        <v>43656.400601851848</v>
      </c>
      <c r="F7939">
        <v>3</v>
      </c>
      <c r="G7939" t="s">
        <v>75</v>
      </c>
      <c r="H7939">
        <v>400</v>
      </c>
      <c r="I7939" s="1">
        <v>43606.75</v>
      </c>
      <c r="J7939" s="2">
        <f t="shared" si="372"/>
        <v>1</v>
      </c>
      <c r="K7939" s="2" t="str">
        <f>IFERROR(VLOOKUP(A7939,Aux!A:B,2,0),"Outros")</f>
        <v>Municípios</v>
      </c>
      <c r="L7939" s="2">
        <f t="shared" si="373"/>
        <v>2019</v>
      </c>
      <c r="M7939">
        <f t="shared" si="374"/>
        <v>28</v>
      </c>
    </row>
    <row r="7940" spans="1:13" x14ac:dyDescent="0.35">
      <c r="A7940" t="s">
        <v>39</v>
      </c>
      <c r="B7940">
        <v>507023129</v>
      </c>
      <c r="C7940">
        <v>170477</v>
      </c>
      <c r="E7940" s="1">
        <v>43656.414282407408</v>
      </c>
      <c r="F7940">
        <v>1</v>
      </c>
      <c r="G7940" t="s">
        <v>33</v>
      </c>
      <c r="H7940">
        <v>400</v>
      </c>
      <c r="I7940" s="1">
        <v>25569.708333333332</v>
      </c>
      <c r="J7940" s="2">
        <f t="shared" si="372"/>
        <v>1</v>
      </c>
      <c r="K7940" s="2" t="str">
        <f>IFERROR(VLOOKUP(A7940,Aux!A:B,2,0),"Outros")</f>
        <v>Outros</v>
      </c>
      <c r="L7940" s="2">
        <f t="shared" si="373"/>
        <v>2019</v>
      </c>
      <c r="M7940">
        <f t="shared" si="374"/>
        <v>28</v>
      </c>
    </row>
    <row r="7941" spans="1:13" x14ac:dyDescent="0.35">
      <c r="A7941" t="s">
        <v>118</v>
      </c>
      <c r="B7941">
        <v>680015019</v>
      </c>
      <c r="C7941">
        <v>170479</v>
      </c>
      <c r="D7941" t="s">
        <v>6877</v>
      </c>
      <c r="E7941" s="1">
        <v>43656.432106481479</v>
      </c>
      <c r="F7941">
        <v>3</v>
      </c>
      <c r="G7941" t="s">
        <v>561</v>
      </c>
      <c r="H7941">
        <v>360</v>
      </c>
      <c r="I7941" s="1">
        <v>43665.999305555553</v>
      </c>
      <c r="J7941" s="2">
        <f t="shared" si="372"/>
        <v>1</v>
      </c>
      <c r="K7941" s="2" t="str">
        <f>IFERROR(VLOOKUP(A7941,Aux!A:B,2,0),"Outros")</f>
        <v>Águas e resíduos</v>
      </c>
      <c r="L7941" s="2">
        <f t="shared" si="373"/>
        <v>2019</v>
      </c>
      <c r="M7941">
        <f t="shared" si="374"/>
        <v>28</v>
      </c>
    </row>
    <row r="7942" spans="1:13" x14ac:dyDescent="0.35">
      <c r="A7942" t="s">
        <v>41</v>
      </c>
      <c r="B7942">
        <v>500192855</v>
      </c>
      <c r="C7942">
        <v>170480</v>
      </c>
      <c r="D7942" t="s">
        <v>6946</v>
      </c>
      <c r="E7942" s="1">
        <v>43656.441504629627</v>
      </c>
      <c r="F7942">
        <v>13</v>
      </c>
      <c r="G7942" t="s">
        <v>33</v>
      </c>
      <c r="H7942">
        <v>5</v>
      </c>
      <c r="I7942" s="1">
        <v>43668.999305555553</v>
      </c>
      <c r="J7942" s="2">
        <f t="shared" si="372"/>
        <v>1</v>
      </c>
      <c r="K7942" s="2" t="str">
        <f>IFERROR(VLOOKUP(A7942,Aux!A:B,2,0),"Outros")</f>
        <v>Transportes</v>
      </c>
      <c r="L7942" s="2">
        <f t="shared" si="373"/>
        <v>2019</v>
      </c>
      <c r="M7942">
        <f t="shared" si="374"/>
        <v>28</v>
      </c>
    </row>
    <row r="7943" spans="1:13" x14ac:dyDescent="0.35">
      <c r="A7943" t="s">
        <v>275</v>
      </c>
      <c r="B7943">
        <v>505187531</v>
      </c>
      <c r="C7943">
        <v>170481</v>
      </c>
      <c r="D7943" t="s">
        <v>6878</v>
      </c>
      <c r="E7943" s="1">
        <v>43656.450555555559</v>
      </c>
      <c r="F7943">
        <v>3</v>
      </c>
      <c r="G7943" t="s">
        <v>318</v>
      </c>
      <c r="H7943">
        <v>360</v>
      </c>
      <c r="I7943" s="1">
        <v>43685.999305555553</v>
      </c>
      <c r="J7943" s="2">
        <f t="shared" si="372"/>
        <v>1</v>
      </c>
      <c r="K7943" s="2" t="str">
        <f>IFERROR(VLOOKUP(A7943,Aux!A:B,2,0),"Outros")</f>
        <v>Municípios</v>
      </c>
      <c r="L7943" s="2">
        <f t="shared" si="373"/>
        <v>2019</v>
      </c>
      <c r="M7943">
        <f t="shared" si="374"/>
        <v>28</v>
      </c>
    </row>
    <row r="7944" spans="1:13" x14ac:dyDescent="0.35">
      <c r="A7944" t="s">
        <v>71</v>
      </c>
      <c r="B7944">
        <v>500051054</v>
      </c>
      <c r="C7944">
        <v>170484</v>
      </c>
      <c r="D7944" t="s">
        <v>6199</v>
      </c>
      <c r="E7944" s="1">
        <v>43656.461909722224</v>
      </c>
      <c r="F7944">
        <v>1</v>
      </c>
      <c r="G7944" t="s">
        <v>33</v>
      </c>
      <c r="H7944">
        <v>340</v>
      </c>
      <c r="I7944" s="1">
        <v>43661.791666666664</v>
      </c>
      <c r="J7944" s="2">
        <f t="shared" si="372"/>
        <v>1</v>
      </c>
      <c r="K7944" s="2" t="str">
        <f>IFERROR(VLOOKUP(A7944,Aux!A:B,2,0),"Outros")</f>
        <v>Municípios</v>
      </c>
      <c r="L7944" s="2">
        <f t="shared" si="373"/>
        <v>2019</v>
      </c>
      <c r="M7944">
        <f t="shared" si="374"/>
        <v>28</v>
      </c>
    </row>
    <row r="7945" spans="1:13" x14ac:dyDescent="0.35">
      <c r="A7945" t="s">
        <v>389</v>
      </c>
      <c r="B7945">
        <v>506722422</v>
      </c>
      <c r="C7945">
        <v>170488</v>
      </c>
      <c r="D7945" t="s">
        <v>6879</v>
      </c>
      <c r="E7945" s="1">
        <v>43656.472905092596</v>
      </c>
      <c r="F7945">
        <v>1</v>
      </c>
      <c r="G7945" t="s">
        <v>587</v>
      </c>
      <c r="H7945">
        <v>340</v>
      </c>
      <c r="I7945" s="1">
        <v>43662.999305555553</v>
      </c>
      <c r="J7945" s="2">
        <f t="shared" si="372"/>
        <v>1</v>
      </c>
      <c r="K7945" s="2" t="str">
        <f>IFERROR(VLOOKUP(A7945,Aux!A:B,2,0),"Outros")</f>
        <v>Municípios</v>
      </c>
      <c r="L7945" s="2">
        <f t="shared" si="373"/>
        <v>2019</v>
      </c>
      <c r="M7945">
        <f t="shared" si="374"/>
        <v>28</v>
      </c>
    </row>
    <row r="7946" spans="1:13" x14ac:dyDescent="0.35">
      <c r="A7946" t="s">
        <v>9</v>
      </c>
      <c r="B7946">
        <v>506673626</v>
      </c>
      <c r="C7946">
        <v>170489</v>
      </c>
      <c r="D7946" t="s">
        <v>6874</v>
      </c>
      <c r="E7946" s="1">
        <v>43656.473611111112</v>
      </c>
      <c r="F7946">
        <v>4</v>
      </c>
      <c r="G7946" t="s">
        <v>11</v>
      </c>
      <c r="H7946">
        <v>5</v>
      </c>
      <c r="I7946" s="1">
        <v>43660.999305555553</v>
      </c>
      <c r="J7946" s="2">
        <f t="shared" si="372"/>
        <v>1</v>
      </c>
      <c r="K7946" s="2" t="str">
        <f>IFERROR(VLOOKUP(A7946,Aux!A:B,2,0),"Outros")</f>
        <v>Municípios</v>
      </c>
      <c r="L7946" s="2">
        <f t="shared" si="373"/>
        <v>2019</v>
      </c>
      <c r="M7946">
        <f t="shared" si="374"/>
        <v>28</v>
      </c>
    </row>
    <row r="7947" spans="1:13" x14ac:dyDescent="0.35">
      <c r="A7947" t="s">
        <v>63</v>
      </c>
      <c r="B7947">
        <v>502098139</v>
      </c>
      <c r="C7947">
        <v>170495</v>
      </c>
      <c r="E7947" s="1">
        <v>43656.491203703707</v>
      </c>
      <c r="F7947">
        <v>13</v>
      </c>
      <c r="G7947" t="s">
        <v>33</v>
      </c>
      <c r="H7947">
        <v>1</v>
      </c>
      <c r="J7947" s="2">
        <f t="shared" si="372"/>
        <v>1</v>
      </c>
      <c r="K7947" s="2" t="str">
        <f>IFERROR(VLOOKUP(A7947,Aux!A:B,2,0),"Outros")</f>
        <v>Municípios</v>
      </c>
      <c r="L7947" s="2">
        <f t="shared" si="373"/>
        <v>2019</v>
      </c>
      <c r="M7947">
        <f t="shared" si="374"/>
        <v>28</v>
      </c>
    </row>
    <row r="7948" spans="1:13" x14ac:dyDescent="0.35">
      <c r="A7948" t="s">
        <v>3101</v>
      </c>
      <c r="B7948">
        <v>507001206</v>
      </c>
      <c r="C7948">
        <v>170498</v>
      </c>
      <c r="D7948" t="s">
        <v>6719</v>
      </c>
      <c r="E7948" s="1">
        <v>43656.507256944446</v>
      </c>
      <c r="F7948">
        <v>13</v>
      </c>
      <c r="G7948" t="s">
        <v>202</v>
      </c>
      <c r="H7948">
        <v>340</v>
      </c>
      <c r="I7948" s="1">
        <v>43669.958333333336</v>
      </c>
      <c r="J7948" s="2">
        <f t="shared" si="372"/>
        <v>1</v>
      </c>
      <c r="K7948" s="2" t="str">
        <f>IFERROR(VLOOKUP(A7948,Aux!A:B,2,0),"Outros")</f>
        <v>Transportes</v>
      </c>
      <c r="L7948" s="2">
        <f t="shared" si="373"/>
        <v>2019</v>
      </c>
      <c r="M7948">
        <f t="shared" si="374"/>
        <v>28</v>
      </c>
    </row>
    <row r="7949" spans="1:13" x14ac:dyDescent="0.35">
      <c r="A7949" t="s">
        <v>150</v>
      </c>
      <c r="B7949">
        <v>505309939</v>
      </c>
      <c r="C7949">
        <v>170503</v>
      </c>
      <c r="D7949" t="s">
        <v>6834</v>
      </c>
      <c r="E7949" s="1">
        <v>43656.516886574071</v>
      </c>
      <c r="F7949">
        <v>13</v>
      </c>
      <c r="G7949" t="s">
        <v>152</v>
      </c>
      <c r="H7949">
        <v>360</v>
      </c>
      <c r="I7949" s="1">
        <v>43661.6875</v>
      </c>
      <c r="J7949" s="2">
        <f t="shared" si="372"/>
        <v>1</v>
      </c>
      <c r="K7949" s="2" t="str">
        <f>IFERROR(VLOOKUP(A7949,Aux!A:B,2,0),"Outros")</f>
        <v>Municípios</v>
      </c>
      <c r="L7949" s="2">
        <f t="shared" si="373"/>
        <v>2019</v>
      </c>
      <c r="M7949">
        <f t="shared" si="374"/>
        <v>28</v>
      </c>
    </row>
    <row r="7950" spans="1:13" x14ac:dyDescent="0.35">
      <c r="A7950" t="s">
        <v>143</v>
      </c>
      <c r="B7950">
        <v>506801969</v>
      </c>
      <c r="C7950">
        <v>170506</v>
      </c>
      <c r="D7950" t="s">
        <v>6746</v>
      </c>
      <c r="E7950" s="1">
        <v>43656.523460648146</v>
      </c>
      <c r="F7950">
        <v>13</v>
      </c>
      <c r="G7950" t="s">
        <v>145</v>
      </c>
      <c r="H7950">
        <v>360</v>
      </c>
      <c r="I7950" s="1">
        <v>43662.708333333336</v>
      </c>
      <c r="J7950" s="2">
        <f t="shared" si="372"/>
        <v>1</v>
      </c>
      <c r="K7950" s="2" t="str">
        <f>IFERROR(VLOOKUP(A7950,Aux!A:B,2,0),"Outros")</f>
        <v>Municípios</v>
      </c>
      <c r="L7950" s="2">
        <f t="shared" si="373"/>
        <v>2019</v>
      </c>
      <c r="M7950">
        <f t="shared" si="374"/>
        <v>28</v>
      </c>
    </row>
    <row r="7951" spans="1:13" x14ac:dyDescent="0.35">
      <c r="A7951" t="s">
        <v>92</v>
      </c>
      <c r="B7951">
        <v>506037258</v>
      </c>
      <c r="C7951">
        <v>170507</v>
      </c>
      <c r="D7951" t="s">
        <v>6880</v>
      </c>
      <c r="E7951" s="1">
        <v>43656.527256944442</v>
      </c>
      <c r="F7951">
        <v>1</v>
      </c>
      <c r="G7951" t="s">
        <v>476</v>
      </c>
      <c r="H7951">
        <v>340</v>
      </c>
      <c r="I7951" s="1">
        <v>43668.708333333336</v>
      </c>
      <c r="J7951" s="2">
        <f t="shared" si="372"/>
        <v>1</v>
      </c>
      <c r="K7951" s="2" t="str">
        <f>IFERROR(VLOOKUP(A7951,Aux!A:B,2,0),"Outros")</f>
        <v>Municípios</v>
      </c>
      <c r="L7951" s="2">
        <f t="shared" si="373"/>
        <v>2019</v>
      </c>
      <c r="M7951">
        <f t="shared" si="374"/>
        <v>28</v>
      </c>
    </row>
    <row r="7952" spans="1:13" x14ac:dyDescent="0.35">
      <c r="A7952" t="s">
        <v>63</v>
      </c>
      <c r="B7952">
        <v>502098139</v>
      </c>
      <c r="C7952">
        <v>170508</v>
      </c>
      <c r="D7952" t="s">
        <v>6947</v>
      </c>
      <c r="E7952" s="1">
        <v>43656.539606481485</v>
      </c>
      <c r="F7952">
        <v>13</v>
      </c>
      <c r="G7952" t="s">
        <v>75</v>
      </c>
      <c r="H7952">
        <v>340</v>
      </c>
      <c r="I7952" s="1">
        <v>43665.75</v>
      </c>
      <c r="J7952" s="2">
        <f t="shared" si="372"/>
        <v>1</v>
      </c>
      <c r="K7952" s="2" t="str">
        <f>IFERROR(VLOOKUP(A7952,Aux!A:B,2,0),"Outros")</f>
        <v>Municípios</v>
      </c>
      <c r="L7952" s="2">
        <f t="shared" si="373"/>
        <v>2019</v>
      </c>
      <c r="M7952">
        <f t="shared" si="374"/>
        <v>28</v>
      </c>
    </row>
    <row r="7953" spans="1:13" x14ac:dyDescent="0.35">
      <c r="A7953" t="s">
        <v>6881</v>
      </c>
      <c r="B7953">
        <v>511069553</v>
      </c>
      <c r="C7953">
        <v>170509</v>
      </c>
      <c r="D7953" t="s">
        <v>6882</v>
      </c>
      <c r="E7953" s="1">
        <v>43656.55133101852</v>
      </c>
      <c r="F7953">
        <v>3</v>
      </c>
      <c r="G7953" t="s">
        <v>605</v>
      </c>
      <c r="H7953">
        <v>400</v>
      </c>
      <c r="I7953" s="1">
        <v>43685.75</v>
      </c>
      <c r="J7953" s="2">
        <f t="shared" si="372"/>
        <v>1</v>
      </c>
      <c r="K7953" s="2" t="str">
        <f>IFERROR(VLOOKUP(A7953,Aux!A:B,2,0),"Outros")</f>
        <v>Outros</v>
      </c>
      <c r="L7953" s="2">
        <f t="shared" si="373"/>
        <v>2019</v>
      </c>
      <c r="M7953">
        <f t="shared" si="374"/>
        <v>28</v>
      </c>
    </row>
    <row r="7954" spans="1:13" x14ac:dyDescent="0.35">
      <c r="A7954" t="s">
        <v>150</v>
      </c>
      <c r="B7954">
        <v>505309939</v>
      </c>
      <c r="C7954">
        <v>170510</v>
      </c>
      <c r="D7954" t="s">
        <v>6883</v>
      </c>
      <c r="E7954" s="1">
        <v>43656.584224537037</v>
      </c>
      <c r="F7954">
        <v>13</v>
      </c>
      <c r="G7954" t="s">
        <v>152</v>
      </c>
      <c r="H7954">
        <v>360</v>
      </c>
      <c r="I7954" s="1">
        <v>43663.6875</v>
      </c>
      <c r="J7954" s="2">
        <f t="shared" si="372"/>
        <v>1</v>
      </c>
      <c r="K7954" s="2" t="str">
        <f>IFERROR(VLOOKUP(A7954,Aux!A:B,2,0),"Outros")</f>
        <v>Municípios</v>
      </c>
      <c r="L7954" s="2">
        <f t="shared" si="373"/>
        <v>2019</v>
      </c>
      <c r="M7954">
        <f t="shared" si="374"/>
        <v>28</v>
      </c>
    </row>
    <row r="7955" spans="1:13" x14ac:dyDescent="0.35">
      <c r="A7955" t="s">
        <v>140</v>
      </c>
      <c r="B7955">
        <v>506614913</v>
      </c>
      <c r="C7955">
        <v>170511</v>
      </c>
      <c r="D7955" t="s">
        <v>6720</v>
      </c>
      <c r="E7955" s="1">
        <v>43656.587071759262</v>
      </c>
      <c r="F7955">
        <v>13</v>
      </c>
      <c r="G7955" t="s">
        <v>47</v>
      </c>
      <c r="H7955">
        <v>340</v>
      </c>
      <c r="I7955" s="1">
        <v>43665.999305555553</v>
      </c>
      <c r="J7955" s="2">
        <f t="shared" si="372"/>
        <v>1</v>
      </c>
      <c r="K7955" s="2" t="str">
        <f>IFERROR(VLOOKUP(A7955,Aux!A:B,2,0),"Outros")</f>
        <v>Municípios</v>
      </c>
      <c r="L7955" s="2">
        <f t="shared" si="373"/>
        <v>2019</v>
      </c>
      <c r="M7955">
        <f t="shared" si="374"/>
        <v>28</v>
      </c>
    </row>
    <row r="7956" spans="1:13" x14ac:dyDescent="0.35">
      <c r="A7956" t="s">
        <v>150</v>
      </c>
      <c r="B7956">
        <v>505309939</v>
      </c>
      <c r="C7956">
        <v>170514</v>
      </c>
      <c r="D7956" t="s">
        <v>7333</v>
      </c>
      <c r="E7956" s="1">
        <v>43656.607511574075</v>
      </c>
      <c r="F7956">
        <v>1</v>
      </c>
      <c r="G7956" t="s">
        <v>152</v>
      </c>
      <c r="H7956">
        <v>360</v>
      </c>
      <c r="I7956" s="1">
        <v>43661.6875</v>
      </c>
      <c r="J7956" s="2">
        <f t="shared" si="372"/>
        <v>1</v>
      </c>
      <c r="K7956" s="2" t="str">
        <f>IFERROR(VLOOKUP(A7956,Aux!A:B,2,0),"Outros")</f>
        <v>Municípios</v>
      </c>
      <c r="L7956" s="2">
        <f t="shared" si="373"/>
        <v>2019</v>
      </c>
      <c r="M7956">
        <f t="shared" si="374"/>
        <v>28</v>
      </c>
    </row>
    <row r="7957" spans="1:13" x14ac:dyDescent="0.35">
      <c r="A7957" t="s">
        <v>112</v>
      </c>
      <c r="B7957">
        <v>501144218</v>
      </c>
      <c r="C7957">
        <v>170515</v>
      </c>
      <c r="D7957" t="s">
        <v>7183</v>
      </c>
      <c r="E7957" s="1">
        <v>43656.608032407406</v>
      </c>
      <c r="F7957">
        <v>13</v>
      </c>
      <c r="G7957" t="s">
        <v>1242</v>
      </c>
      <c r="H7957">
        <v>360</v>
      </c>
      <c r="I7957" s="1">
        <v>43666.999305555553</v>
      </c>
      <c r="J7957" s="2">
        <f t="shared" si="372"/>
        <v>1</v>
      </c>
      <c r="K7957" s="2" t="str">
        <f>IFERROR(VLOOKUP(A7957,Aux!A:B,2,0),"Outros")</f>
        <v>Municípios</v>
      </c>
      <c r="L7957" s="2">
        <f t="shared" si="373"/>
        <v>2019</v>
      </c>
      <c r="M7957">
        <f t="shared" si="374"/>
        <v>28</v>
      </c>
    </row>
    <row r="7958" spans="1:13" x14ac:dyDescent="0.35">
      <c r="A7958" t="s">
        <v>534</v>
      </c>
      <c r="B7958">
        <v>508354617</v>
      </c>
      <c r="C7958">
        <v>170516</v>
      </c>
      <c r="E7958" s="1">
        <v>43656.610694444447</v>
      </c>
      <c r="F7958">
        <v>1</v>
      </c>
      <c r="G7958" t="s">
        <v>33</v>
      </c>
      <c r="H7958">
        <v>400</v>
      </c>
      <c r="J7958" s="2">
        <f t="shared" si="372"/>
        <v>1</v>
      </c>
      <c r="K7958" s="2" t="str">
        <f>IFERROR(VLOOKUP(A7958,Aux!A:B,2,0),"Outros")</f>
        <v>Municípios</v>
      </c>
      <c r="L7958" s="2">
        <f t="shared" si="373"/>
        <v>2019</v>
      </c>
      <c r="M7958">
        <f t="shared" si="374"/>
        <v>28</v>
      </c>
    </row>
    <row r="7959" spans="1:13" x14ac:dyDescent="0.35">
      <c r="A7959" t="s">
        <v>251</v>
      </c>
      <c r="B7959">
        <v>508069645</v>
      </c>
      <c r="C7959">
        <v>170517</v>
      </c>
      <c r="D7959" t="s">
        <v>6721</v>
      </c>
      <c r="E7959" s="1">
        <v>43656.61109953704</v>
      </c>
      <c r="F7959">
        <v>1</v>
      </c>
      <c r="G7959" t="s">
        <v>6722</v>
      </c>
      <c r="H7959">
        <v>360</v>
      </c>
      <c r="I7959" s="1">
        <v>43663.708333333336</v>
      </c>
      <c r="J7959" s="2">
        <f t="shared" si="372"/>
        <v>1</v>
      </c>
      <c r="K7959" s="2" t="str">
        <f>IFERROR(VLOOKUP(A7959,Aux!A:B,2,0),"Outros")</f>
        <v>Escolas</v>
      </c>
      <c r="L7959" s="2">
        <f t="shared" si="373"/>
        <v>2019</v>
      </c>
      <c r="M7959">
        <f t="shared" si="374"/>
        <v>28</v>
      </c>
    </row>
    <row r="7960" spans="1:13" x14ac:dyDescent="0.35">
      <c r="A7960" t="s">
        <v>71</v>
      </c>
      <c r="B7960">
        <v>500051054</v>
      </c>
      <c r="C7960">
        <v>170518</v>
      </c>
      <c r="E7960" s="1">
        <v>43656.611875000002</v>
      </c>
      <c r="F7960">
        <v>3</v>
      </c>
      <c r="G7960" t="s">
        <v>33</v>
      </c>
      <c r="H7960">
        <v>400</v>
      </c>
      <c r="J7960" s="2">
        <f t="shared" si="372"/>
        <v>1</v>
      </c>
      <c r="K7960" s="2" t="str">
        <f>IFERROR(VLOOKUP(A7960,Aux!A:B,2,0),"Outros")</f>
        <v>Municípios</v>
      </c>
      <c r="L7960" s="2">
        <f t="shared" si="373"/>
        <v>2019</v>
      </c>
      <c r="M7960">
        <f t="shared" si="374"/>
        <v>28</v>
      </c>
    </row>
    <row r="7961" spans="1:13" x14ac:dyDescent="0.35">
      <c r="A7961" t="s">
        <v>3948</v>
      </c>
      <c r="B7961">
        <v>502327669</v>
      </c>
      <c r="C7961">
        <v>170519</v>
      </c>
      <c r="D7961" t="s">
        <v>6661</v>
      </c>
      <c r="E7961" s="1">
        <v>43656.612500000003</v>
      </c>
      <c r="F7961">
        <v>3</v>
      </c>
      <c r="G7961" t="s">
        <v>50</v>
      </c>
      <c r="H7961">
        <v>340</v>
      </c>
      <c r="I7961" s="1">
        <v>43668.999305555553</v>
      </c>
      <c r="J7961" s="2">
        <f t="shared" si="372"/>
        <v>1</v>
      </c>
      <c r="K7961" s="2" t="str">
        <f>IFERROR(VLOOKUP(A7961,Aux!A:B,2,0),"Outros")</f>
        <v>Outros</v>
      </c>
      <c r="L7961" s="2">
        <f t="shared" si="373"/>
        <v>2019</v>
      </c>
      <c r="M7961">
        <f t="shared" si="374"/>
        <v>28</v>
      </c>
    </row>
    <row r="7962" spans="1:13" x14ac:dyDescent="0.35">
      <c r="A7962" t="s">
        <v>251</v>
      </c>
      <c r="B7962">
        <v>508069645</v>
      </c>
      <c r="C7962">
        <v>170521</v>
      </c>
      <c r="D7962" t="s">
        <v>7184</v>
      </c>
      <c r="E7962" s="1">
        <v>43656.61996527778</v>
      </c>
      <c r="F7962">
        <v>3</v>
      </c>
      <c r="G7962" t="s">
        <v>33</v>
      </c>
      <c r="H7962">
        <v>360</v>
      </c>
      <c r="I7962" s="1">
        <v>43693.708333333336</v>
      </c>
      <c r="J7962" s="2">
        <f t="shared" si="372"/>
        <v>1</v>
      </c>
      <c r="K7962" s="2" t="str">
        <f>IFERROR(VLOOKUP(A7962,Aux!A:B,2,0),"Outros")</f>
        <v>Escolas</v>
      </c>
      <c r="L7962" s="2">
        <f t="shared" si="373"/>
        <v>2019</v>
      </c>
      <c r="M7962">
        <f t="shared" si="374"/>
        <v>28</v>
      </c>
    </row>
    <row r="7963" spans="1:13" x14ac:dyDescent="0.35">
      <c r="A7963" t="s">
        <v>692</v>
      </c>
      <c r="B7963">
        <v>506812782</v>
      </c>
      <c r="C7963">
        <v>170522</v>
      </c>
      <c r="D7963" t="s">
        <v>6580</v>
      </c>
      <c r="E7963" s="1">
        <v>43656.625891203701</v>
      </c>
      <c r="F7963">
        <v>1</v>
      </c>
      <c r="G7963" t="s">
        <v>1400</v>
      </c>
      <c r="H7963">
        <v>360</v>
      </c>
      <c r="I7963" s="1">
        <v>43661.5</v>
      </c>
      <c r="J7963" s="2">
        <f t="shared" si="372"/>
        <v>1</v>
      </c>
      <c r="K7963" s="2" t="str">
        <f>IFERROR(VLOOKUP(A7963,Aux!A:B,2,0),"Outros")</f>
        <v>Municípios</v>
      </c>
      <c r="L7963" s="2">
        <f t="shared" si="373"/>
        <v>2019</v>
      </c>
      <c r="M7963">
        <f t="shared" si="374"/>
        <v>28</v>
      </c>
    </row>
    <row r="7964" spans="1:13" x14ac:dyDescent="0.35">
      <c r="A7964" t="s">
        <v>143</v>
      </c>
      <c r="B7964">
        <v>506801969</v>
      </c>
      <c r="C7964">
        <v>170528</v>
      </c>
      <c r="D7964" t="s">
        <v>6663</v>
      </c>
      <c r="E7964" s="1">
        <v>43656.647592592592</v>
      </c>
      <c r="F7964">
        <v>13</v>
      </c>
      <c r="G7964" t="s">
        <v>33</v>
      </c>
      <c r="H7964">
        <v>400</v>
      </c>
      <c r="I7964" s="1">
        <v>43333.708333333336</v>
      </c>
      <c r="J7964" s="2">
        <f t="shared" si="372"/>
        <v>1</v>
      </c>
      <c r="K7964" s="2" t="str">
        <f>IFERROR(VLOOKUP(A7964,Aux!A:B,2,0),"Outros")</f>
        <v>Municípios</v>
      </c>
      <c r="L7964" s="2">
        <f t="shared" si="373"/>
        <v>2019</v>
      </c>
      <c r="M7964">
        <f t="shared" si="374"/>
        <v>28</v>
      </c>
    </row>
    <row r="7965" spans="1:13" x14ac:dyDescent="0.35">
      <c r="A7965" t="s">
        <v>2229</v>
      </c>
      <c r="B7965">
        <v>509770118</v>
      </c>
      <c r="C7965">
        <v>170529</v>
      </c>
      <c r="E7965" s="1">
        <v>43656.647789351853</v>
      </c>
      <c r="F7965">
        <v>3</v>
      </c>
      <c r="G7965" t="s">
        <v>33</v>
      </c>
      <c r="H7965">
        <v>400</v>
      </c>
      <c r="J7965" s="2">
        <f t="shared" si="372"/>
        <v>1</v>
      </c>
      <c r="K7965" s="2" t="str">
        <f>IFERROR(VLOOKUP(A7965,Aux!A:B,2,0),"Outros")</f>
        <v>Outros</v>
      </c>
      <c r="L7965" s="2">
        <f t="shared" si="373"/>
        <v>2019</v>
      </c>
      <c r="M7965">
        <f t="shared" si="374"/>
        <v>28</v>
      </c>
    </row>
    <row r="7966" spans="1:13" x14ac:dyDescent="0.35">
      <c r="A7966" t="s">
        <v>275</v>
      </c>
      <c r="B7966">
        <v>505187531</v>
      </c>
      <c r="C7966">
        <v>170531</v>
      </c>
      <c r="D7966" t="s">
        <v>6662</v>
      </c>
      <c r="E7966" s="1">
        <v>43656.649456018517</v>
      </c>
      <c r="F7966">
        <v>1</v>
      </c>
      <c r="G7966" t="s">
        <v>277</v>
      </c>
      <c r="H7966">
        <v>400</v>
      </c>
      <c r="J7966" s="2">
        <f t="shared" si="372"/>
        <v>1</v>
      </c>
      <c r="K7966" s="2" t="str">
        <f>IFERROR(VLOOKUP(A7966,Aux!A:B,2,0),"Outros")</f>
        <v>Municípios</v>
      </c>
      <c r="L7966" s="2">
        <f t="shared" si="373"/>
        <v>2019</v>
      </c>
      <c r="M7966">
        <f t="shared" si="374"/>
        <v>28</v>
      </c>
    </row>
    <row r="7967" spans="1:13" x14ac:dyDescent="0.35">
      <c r="A7967" t="s">
        <v>143</v>
      </c>
      <c r="B7967">
        <v>506801969</v>
      </c>
      <c r="C7967">
        <v>170533</v>
      </c>
      <c r="D7967" t="s">
        <v>6663</v>
      </c>
      <c r="E7967" s="1">
        <v>43656.651412037034</v>
      </c>
      <c r="F7967">
        <v>3</v>
      </c>
      <c r="G7967" t="s">
        <v>145</v>
      </c>
      <c r="H7967">
        <v>5</v>
      </c>
      <c r="I7967" s="1">
        <v>43688.708333333336</v>
      </c>
      <c r="J7967" s="2">
        <f t="shared" si="372"/>
        <v>1</v>
      </c>
      <c r="K7967" s="2" t="str">
        <f>IFERROR(VLOOKUP(A7967,Aux!A:B,2,0),"Outros")</f>
        <v>Municípios</v>
      </c>
      <c r="L7967" s="2">
        <f t="shared" si="373"/>
        <v>2019</v>
      </c>
      <c r="M7967">
        <f t="shared" si="374"/>
        <v>28</v>
      </c>
    </row>
    <row r="7968" spans="1:13" x14ac:dyDescent="0.35">
      <c r="A7968" t="s">
        <v>12</v>
      </c>
      <c r="B7968">
        <v>508481287</v>
      </c>
      <c r="C7968">
        <v>170537</v>
      </c>
      <c r="D7968" t="s">
        <v>7185</v>
      </c>
      <c r="E7968" s="1">
        <v>43656.657268518517</v>
      </c>
      <c r="F7968">
        <v>13</v>
      </c>
      <c r="G7968" t="s">
        <v>14</v>
      </c>
      <c r="H7968">
        <v>360</v>
      </c>
      <c r="I7968" s="1">
        <v>43662.708333333336</v>
      </c>
      <c r="J7968" s="2">
        <f t="shared" si="372"/>
        <v>1</v>
      </c>
      <c r="K7968" s="2" t="str">
        <f>IFERROR(VLOOKUP(A7968,Aux!A:B,2,0),"Outros")</f>
        <v>Hospitais</v>
      </c>
      <c r="L7968" s="2">
        <f t="shared" si="373"/>
        <v>2019</v>
      </c>
      <c r="M7968">
        <f t="shared" si="374"/>
        <v>28</v>
      </c>
    </row>
    <row r="7969" spans="1:13" x14ac:dyDescent="0.35">
      <c r="A7969" t="s">
        <v>3948</v>
      </c>
      <c r="B7969">
        <v>502327669</v>
      </c>
      <c r="C7969">
        <v>170541</v>
      </c>
      <c r="D7969" t="s">
        <v>6723</v>
      </c>
      <c r="E7969" s="1">
        <v>43656.663946759261</v>
      </c>
      <c r="F7969">
        <v>3</v>
      </c>
      <c r="G7969" t="s">
        <v>1368</v>
      </c>
      <c r="H7969">
        <v>340</v>
      </c>
      <c r="I7969" s="1">
        <v>43668.999305555553</v>
      </c>
      <c r="J7969" s="2">
        <f t="shared" si="372"/>
        <v>1</v>
      </c>
      <c r="K7969" s="2" t="str">
        <f>IFERROR(VLOOKUP(A7969,Aux!A:B,2,0),"Outros")</f>
        <v>Outros</v>
      </c>
      <c r="L7969" s="2">
        <f t="shared" si="373"/>
        <v>2019</v>
      </c>
      <c r="M7969">
        <f t="shared" si="374"/>
        <v>28</v>
      </c>
    </row>
    <row r="7970" spans="1:13" x14ac:dyDescent="0.35">
      <c r="A7970" t="s">
        <v>112</v>
      </c>
      <c r="B7970">
        <v>501144218</v>
      </c>
      <c r="C7970">
        <v>170542</v>
      </c>
      <c r="D7970" t="s">
        <v>6724</v>
      </c>
      <c r="E7970" s="1">
        <v>43656.667731481481</v>
      </c>
      <c r="F7970">
        <v>1</v>
      </c>
      <c r="G7970" t="s">
        <v>1242</v>
      </c>
      <c r="H7970">
        <v>360</v>
      </c>
      <c r="I7970" s="1">
        <v>43662.75</v>
      </c>
      <c r="J7970" s="2">
        <f t="shared" si="372"/>
        <v>1</v>
      </c>
      <c r="K7970" s="2" t="str">
        <f>IFERROR(VLOOKUP(A7970,Aux!A:B,2,0),"Outros")</f>
        <v>Municípios</v>
      </c>
      <c r="L7970" s="2">
        <f t="shared" si="373"/>
        <v>2019</v>
      </c>
      <c r="M7970">
        <f t="shared" si="374"/>
        <v>28</v>
      </c>
    </row>
    <row r="7971" spans="1:13" x14ac:dyDescent="0.35">
      <c r="A7971" t="s">
        <v>633</v>
      </c>
      <c r="B7971">
        <v>506617599</v>
      </c>
      <c r="C7971">
        <v>170543</v>
      </c>
      <c r="D7971" t="s">
        <v>5311</v>
      </c>
      <c r="E7971" s="1">
        <v>43656.668356481481</v>
      </c>
      <c r="F7971">
        <v>13</v>
      </c>
      <c r="G7971" t="s">
        <v>635</v>
      </c>
      <c r="H7971">
        <v>340</v>
      </c>
      <c r="I7971" s="1">
        <v>43666.999305555553</v>
      </c>
      <c r="J7971" s="2">
        <f t="shared" si="372"/>
        <v>1</v>
      </c>
      <c r="K7971" s="2" t="str">
        <f>IFERROR(VLOOKUP(A7971,Aux!A:B,2,0),"Outros")</f>
        <v>Municípios</v>
      </c>
      <c r="L7971" s="2">
        <f t="shared" si="373"/>
        <v>2019</v>
      </c>
      <c r="M7971">
        <f t="shared" si="374"/>
        <v>28</v>
      </c>
    </row>
    <row r="7972" spans="1:13" x14ac:dyDescent="0.35">
      <c r="A7972" t="s">
        <v>1042</v>
      </c>
      <c r="B7972">
        <v>506087000</v>
      </c>
      <c r="C7972">
        <v>170545</v>
      </c>
      <c r="D7972" t="s">
        <v>6982</v>
      </c>
      <c r="E7972" s="1">
        <v>43656.67291666667</v>
      </c>
      <c r="F7972">
        <v>13</v>
      </c>
      <c r="G7972" t="s">
        <v>1044</v>
      </c>
      <c r="H7972">
        <v>360</v>
      </c>
      <c r="I7972" s="1">
        <v>43660.708333333336</v>
      </c>
      <c r="J7972" s="2">
        <f t="shared" si="372"/>
        <v>1</v>
      </c>
      <c r="K7972" s="2" t="str">
        <f>IFERROR(VLOOKUP(A7972,Aux!A:B,2,0),"Outros")</f>
        <v>Municípios</v>
      </c>
      <c r="L7972" s="2">
        <f t="shared" si="373"/>
        <v>2019</v>
      </c>
      <c r="M7972">
        <f t="shared" si="374"/>
        <v>28</v>
      </c>
    </row>
    <row r="7973" spans="1:13" x14ac:dyDescent="0.35">
      <c r="A7973" t="s">
        <v>112</v>
      </c>
      <c r="B7973">
        <v>501144218</v>
      </c>
      <c r="C7973">
        <v>170546</v>
      </c>
      <c r="E7973" s="1">
        <v>43656.674525462964</v>
      </c>
      <c r="F7973">
        <v>1</v>
      </c>
      <c r="G7973" t="s">
        <v>33</v>
      </c>
      <c r="H7973">
        <v>400</v>
      </c>
      <c r="J7973" s="2">
        <f t="shared" si="372"/>
        <v>1</v>
      </c>
      <c r="K7973" s="2" t="str">
        <f>IFERROR(VLOOKUP(A7973,Aux!A:B,2,0),"Outros")</f>
        <v>Municípios</v>
      </c>
      <c r="L7973" s="2">
        <f t="shared" si="373"/>
        <v>2019</v>
      </c>
      <c r="M7973">
        <f t="shared" si="374"/>
        <v>28</v>
      </c>
    </row>
    <row r="7974" spans="1:13" x14ac:dyDescent="0.35">
      <c r="A7974" t="s">
        <v>39</v>
      </c>
      <c r="B7974">
        <v>507023129</v>
      </c>
      <c r="C7974">
        <v>170547</v>
      </c>
      <c r="D7974" t="s">
        <v>6948</v>
      </c>
      <c r="E7974" s="1">
        <v>43656.689930555556</v>
      </c>
      <c r="F7974">
        <v>1</v>
      </c>
      <c r="G7974" t="s">
        <v>33</v>
      </c>
      <c r="H7974">
        <v>360</v>
      </c>
      <c r="I7974" s="1">
        <v>43666.708333333336</v>
      </c>
      <c r="J7974" s="2">
        <f t="shared" si="372"/>
        <v>1</v>
      </c>
      <c r="K7974" s="2" t="str">
        <f>IFERROR(VLOOKUP(A7974,Aux!A:B,2,0),"Outros")</f>
        <v>Outros</v>
      </c>
      <c r="L7974" s="2">
        <f t="shared" si="373"/>
        <v>2019</v>
      </c>
      <c r="M7974">
        <f t="shared" si="374"/>
        <v>28</v>
      </c>
    </row>
    <row r="7975" spans="1:13" x14ac:dyDescent="0.35">
      <c r="A7975" t="s">
        <v>3948</v>
      </c>
      <c r="B7975">
        <v>502327669</v>
      </c>
      <c r="C7975">
        <v>170548</v>
      </c>
      <c r="E7975" s="1">
        <v>43656.694155092591</v>
      </c>
      <c r="F7975">
        <v>3</v>
      </c>
      <c r="G7975" t="s">
        <v>33</v>
      </c>
      <c r="H7975">
        <v>400</v>
      </c>
      <c r="J7975" s="2">
        <f t="shared" si="372"/>
        <v>1</v>
      </c>
      <c r="K7975" s="2" t="str">
        <f>IFERROR(VLOOKUP(A7975,Aux!A:B,2,0),"Outros")</f>
        <v>Outros</v>
      </c>
      <c r="L7975" s="2">
        <f t="shared" si="373"/>
        <v>2019</v>
      </c>
      <c r="M7975">
        <f t="shared" si="374"/>
        <v>28</v>
      </c>
    </row>
    <row r="7976" spans="1:13" x14ac:dyDescent="0.35">
      <c r="A7976" t="s">
        <v>275</v>
      </c>
      <c r="B7976">
        <v>505187531</v>
      </c>
      <c r="C7976">
        <v>170549</v>
      </c>
      <c r="E7976" s="1">
        <v>43656.70349537037</v>
      </c>
      <c r="F7976">
        <v>1</v>
      </c>
      <c r="G7976" t="s">
        <v>33</v>
      </c>
      <c r="H7976">
        <v>400</v>
      </c>
      <c r="J7976" s="2">
        <f t="shared" si="372"/>
        <v>1</v>
      </c>
      <c r="K7976" s="2" t="str">
        <f>IFERROR(VLOOKUP(A7976,Aux!A:B,2,0),"Outros")</f>
        <v>Municípios</v>
      </c>
      <c r="L7976" s="2">
        <f t="shared" si="373"/>
        <v>2019</v>
      </c>
      <c r="M7976">
        <f t="shared" si="374"/>
        <v>28</v>
      </c>
    </row>
    <row r="7977" spans="1:13" x14ac:dyDescent="0.35">
      <c r="A7977" t="s">
        <v>39</v>
      </c>
      <c r="B7977">
        <v>507023129</v>
      </c>
      <c r="C7977">
        <v>170552</v>
      </c>
      <c r="E7977" s="1">
        <v>43656.751006944447</v>
      </c>
      <c r="F7977">
        <v>1</v>
      </c>
      <c r="G7977" t="s">
        <v>33</v>
      </c>
      <c r="H7977">
        <v>400</v>
      </c>
      <c r="J7977" s="2">
        <f t="shared" si="372"/>
        <v>1</v>
      </c>
      <c r="K7977" s="2" t="str">
        <f>IFERROR(VLOOKUP(A7977,Aux!A:B,2,0),"Outros")</f>
        <v>Outros</v>
      </c>
      <c r="L7977" s="2">
        <f t="shared" si="373"/>
        <v>2019</v>
      </c>
      <c r="M7977">
        <f t="shared" si="374"/>
        <v>28</v>
      </c>
    </row>
    <row r="7978" spans="1:13" x14ac:dyDescent="0.35">
      <c r="A7978" t="s">
        <v>39</v>
      </c>
      <c r="B7978">
        <v>507023129</v>
      </c>
      <c r="C7978">
        <v>170553</v>
      </c>
      <c r="D7978" t="s">
        <v>6747</v>
      </c>
      <c r="E7978" s="1">
        <v>43656.754548611112</v>
      </c>
      <c r="F7978">
        <v>13</v>
      </c>
      <c r="G7978" t="s">
        <v>259</v>
      </c>
      <c r="H7978">
        <v>360</v>
      </c>
      <c r="I7978" s="1">
        <v>43663.708333333336</v>
      </c>
      <c r="J7978" s="2">
        <f t="shared" si="372"/>
        <v>1</v>
      </c>
      <c r="K7978" s="2" t="str">
        <f>IFERROR(VLOOKUP(A7978,Aux!A:B,2,0),"Outros")</f>
        <v>Outros</v>
      </c>
      <c r="L7978" s="2">
        <f t="shared" si="373"/>
        <v>2019</v>
      </c>
      <c r="M7978">
        <f t="shared" si="374"/>
        <v>28</v>
      </c>
    </row>
    <row r="7979" spans="1:13" x14ac:dyDescent="0.35">
      <c r="A7979" t="s">
        <v>12</v>
      </c>
      <c r="B7979">
        <v>508481287</v>
      </c>
      <c r="C7979">
        <v>170567</v>
      </c>
      <c r="D7979" t="s">
        <v>6664</v>
      </c>
      <c r="E7979" s="1">
        <v>43657.341736111113</v>
      </c>
      <c r="F7979">
        <v>13</v>
      </c>
      <c r="G7979" t="s">
        <v>14</v>
      </c>
      <c r="H7979">
        <v>360</v>
      </c>
      <c r="I7979" s="1">
        <v>43663.708333333336</v>
      </c>
      <c r="J7979" s="2">
        <f t="shared" si="372"/>
        <v>1</v>
      </c>
      <c r="K7979" s="2" t="str">
        <f>IFERROR(VLOOKUP(A7979,Aux!A:B,2,0),"Outros")</f>
        <v>Hospitais</v>
      </c>
      <c r="L7979" s="2">
        <f t="shared" si="373"/>
        <v>2019</v>
      </c>
      <c r="M7979">
        <f t="shared" si="374"/>
        <v>28</v>
      </c>
    </row>
    <row r="7980" spans="1:13" x14ac:dyDescent="0.35">
      <c r="A7980" t="s">
        <v>85</v>
      </c>
      <c r="B7980">
        <v>506642798</v>
      </c>
      <c r="C7980">
        <v>170568</v>
      </c>
      <c r="D7980" t="s">
        <v>6665</v>
      </c>
      <c r="E7980" s="1">
        <v>43657.358483796299</v>
      </c>
      <c r="F7980">
        <v>1</v>
      </c>
      <c r="G7980" t="s">
        <v>1682</v>
      </c>
      <c r="H7980">
        <v>360</v>
      </c>
      <c r="I7980" s="1">
        <v>43666.958333333336</v>
      </c>
      <c r="J7980" s="2">
        <f t="shared" si="372"/>
        <v>1</v>
      </c>
      <c r="K7980" s="2" t="str">
        <f>IFERROR(VLOOKUP(A7980,Aux!A:B,2,0),"Outros")</f>
        <v>Municípios</v>
      </c>
      <c r="L7980" s="2">
        <f t="shared" si="373"/>
        <v>2019</v>
      </c>
      <c r="M7980">
        <f t="shared" si="374"/>
        <v>28</v>
      </c>
    </row>
    <row r="7981" spans="1:13" x14ac:dyDescent="0.35">
      <c r="A7981" t="s">
        <v>12</v>
      </c>
      <c r="B7981">
        <v>508481287</v>
      </c>
      <c r="C7981">
        <v>170569</v>
      </c>
      <c r="D7981" t="s">
        <v>6884</v>
      </c>
      <c r="E7981" s="1">
        <v>43657.365081018521</v>
      </c>
      <c r="F7981">
        <v>13</v>
      </c>
      <c r="G7981" t="s">
        <v>14</v>
      </c>
      <c r="H7981">
        <v>360</v>
      </c>
      <c r="I7981" s="1">
        <v>43663.708333333336</v>
      </c>
      <c r="J7981" s="2">
        <f t="shared" si="372"/>
        <v>1</v>
      </c>
      <c r="K7981" s="2" t="str">
        <f>IFERROR(VLOOKUP(A7981,Aux!A:B,2,0),"Outros")</f>
        <v>Hospitais</v>
      </c>
      <c r="L7981" s="2">
        <f t="shared" si="373"/>
        <v>2019</v>
      </c>
      <c r="M7981">
        <f t="shared" si="374"/>
        <v>28</v>
      </c>
    </row>
    <row r="7982" spans="1:13" x14ac:dyDescent="0.35">
      <c r="A7982" t="s">
        <v>71</v>
      </c>
      <c r="B7982">
        <v>500051054</v>
      </c>
      <c r="C7982">
        <v>170570</v>
      </c>
      <c r="E7982" s="1">
        <v>43657.380162037036</v>
      </c>
      <c r="F7982">
        <v>13</v>
      </c>
      <c r="G7982" t="s">
        <v>33</v>
      </c>
      <c r="H7982">
        <v>400</v>
      </c>
      <c r="J7982" s="2">
        <f t="shared" si="372"/>
        <v>1</v>
      </c>
      <c r="K7982" s="2" t="str">
        <f>IFERROR(VLOOKUP(A7982,Aux!A:B,2,0),"Outros")</f>
        <v>Municípios</v>
      </c>
      <c r="L7982" s="2">
        <f t="shared" si="373"/>
        <v>2019</v>
      </c>
      <c r="M7982">
        <f t="shared" si="374"/>
        <v>28</v>
      </c>
    </row>
    <row r="7983" spans="1:13" x14ac:dyDescent="0.35">
      <c r="A7983" t="s">
        <v>389</v>
      </c>
      <c r="B7983">
        <v>506722422</v>
      </c>
      <c r="C7983">
        <v>170571</v>
      </c>
      <c r="D7983" t="s">
        <v>7186</v>
      </c>
      <c r="E7983" s="1">
        <v>43657.387418981481</v>
      </c>
      <c r="F7983">
        <v>1</v>
      </c>
      <c r="G7983" t="s">
        <v>587</v>
      </c>
      <c r="H7983">
        <v>340</v>
      </c>
      <c r="I7983" s="1">
        <v>43660.999305555553</v>
      </c>
      <c r="J7983" s="2">
        <f t="shared" si="372"/>
        <v>1</v>
      </c>
      <c r="K7983" s="2" t="str">
        <f>IFERROR(VLOOKUP(A7983,Aux!A:B,2,0),"Outros")</f>
        <v>Municípios</v>
      </c>
      <c r="L7983" s="2">
        <f t="shared" si="373"/>
        <v>2019</v>
      </c>
      <c r="M7983">
        <f t="shared" si="374"/>
        <v>28</v>
      </c>
    </row>
    <row r="7984" spans="1:13" x14ac:dyDescent="0.35">
      <c r="A7984" t="s">
        <v>48</v>
      </c>
      <c r="B7984">
        <v>503035416</v>
      </c>
      <c r="C7984">
        <v>170572</v>
      </c>
      <c r="D7984" t="s">
        <v>6885</v>
      </c>
      <c r="E7984" s="1">
        <v>43657.392939814818</v>
      </c>
      <c r="F7984">
        <v>1</v>
      </c>
      <c r="G7984" t="s">
        <v>50</v>
      </c>
      <c r="H7984">
        <v>340</v>
      </c>
      <c r="I7984" s="1">
        <v>43658.416666666664</v>
      </c>
      <c r="J7984" s="2">
        <f t="shared" si="372"/>
        <v>1</v>
      </c>
      <c r="K7984" s="2" t="str">
        <f>IFERROR(VLOOKUP(A7984,Aux!A:B,2,0),"Outros")</f>
        <v>Hospitais</v>
      </c>
      <c r="L7984" s="2">
        <f t="shared" si="373"/>
        <v>2019</v>
      </c>
      <c r="M7984">
        <f t="shared" si="374"/>
        <v>28</v>
      </c>
    </row>
    <row r="7985" spans="1:13" x14ac:dyDescent="0.35">
      <c r="A7985" t="s">
        <v>118</v>
      </c>
      <c r="B7985">
        <v>680015019</v>
      </c>
      <c r="C7985">
        <v>170573</v>
      </c>
      <c r="D7985" t="s">
        <v>6748</v>
      </c>
      <c r="E7985" s="1">
        <v>43657.39298611111</v>
      </c>
      <c r="F7985">
        <v>1</v>
      </c>
      <c r="G7985" t="s">
        <v>1146</v>
      </c>
      <c r="H7985">
        <v>360</v>
      </c>
      <c r="I7985" s="1">
        <v>43662.666666666664</v>
      </c>
      <c r="J7985" s="2">
        <f t="shared" si="372"/>
        <v>1</v>
      </c>
      <c r="K7985" s="2" t="str">
        <f>IFERROR(VLOOKUP(A7985,Aux!A:B,2,0),"Outros")</f>
        <v>Águas e resíduos</v>
      </c>
      <c r="L7985" s="2">
        <f t="shared" si="373"/>
        <v>2019</v>
      </c>
      <c r="M7985">
        <f t="shared" si="374"/>
        <v>28</v>
      </c>
    </row>
    <row r="7986" spans="1:13" x14ac:dyDescent="0.35">
      <c r="A7986" t="s">
        <v>275</v>
      </c>
      <c r="B7986">
        <v>505187531</v>
      </c>
      <c r="C7986">
        <v>170574</v>
      </c>
      <c r="E7986" s="1">
        <v>43657.402384259258</v>
      </c>
      <c r="F7986">
        <v>13</v>
      </c>
      <c r="G7986" t="s">
        <v>33</v>
      </c>
      <c r="H7986">
        <v>400</v>
      </c>
      <c r="J7986" s="2">
        <f t="shared" si="372"/>
        <v>1</v>
      </c>
      <c r="K7986" s="2" t="str">
        <f>IFERROR(VLOOKUP(A7986,Aux!A:B,2,0),"Outros")</f>
        <v>Municípios</v>
      </c>
      <c r="L7986" s="2">
        <f t="shared" si="373"/>
        <v>2019</v>
      </c>
      <c r="M7986">
        <f t="shared" si="374"/>
        <v>28</v>
      </c>
    </row>
    <row r="7987" spans="1:13" x14ac:dyDescent="0.35">
      <c r="A7987" t="s">
        <v>85</v>
      </c>
      <c r="B7987">
        <v>506642798</v>
      </c>
      <c r="C7987">
        <v>170575</v>
      </c>
      <c r="D7987" t="s">
        <v>6749</v>
      </c>
      <c r="E7987" s="1">
        <v>43657.403668981482</v>
      </c>
      <c r="F7987">
        <v>13</v>
      </c>
      <c r="G7987" t="s">
        <v>1682</v>
      </c>
      <c r="H7987">
        <v>360</v>
      </c>
      <c r="I7987" s="1">
        <v>43672.833333333336</v>
      </c>
      <c r="J7987" s="2">
        <f t="shared" si="372"/>
        <v>1</v>
      </c>
      <c r="K7987" s="2" t="str">
        <f>IFERROR(VLOOKUP(A7987,Aux!A:B,2,0),"Outros")</f>
        <v>Municípios</v>
      </c>
      <c r="L7987" s="2">
        <f t="shared" si="373"/>
        <v>2019</v>
      </c>
      <c r="M7987">
        <f t="shared" si="374"/>
        <v>28</v>
      </c>
    </row>
    <row r="7988" spans="1:13" x14ac:dyDescent="0.35">
      <c r="A7988" t="s">
        <v>60</v>
      </c>
      <c r="B7988">
        <v>505456010</v>
      </c>
      <c r="C7988">
        <v>170576</v>
      </c>
      <c r="E7988" s="1">
        <v>43657.407731481479</v>
      </c>
      <c r="F7988">
        <v>3</v>
      </c>
      <c r="G7988" t="s">
        <v>33</v>
      </c>
      <c r="H7988">
        <v>400</v>
      </c>
      <c r="J7988" s="2">
        <f t="shared" si="372"/>
        <v>1</v>
      </c>
      <c r="K7988" s="2" t="str">
        <f>IFERROR(VLOOKUP(A7988,Aux!A:B,2,0),"Outros")</f>
        <v>Municípios</v>
      </c>
      <c r="L7988" s="2">
        <f t="shared" si="373"/>
        <v>2019</v>
      </c>
      <c r="M7988">
        <f t="shared" si="374"/>
        <v>28</v>
      </c>
    </row>
    <row r="7989" spans="1:13" x14ac:dyDescent="0.35">
      <c r="A7989" t="s">
        <v>60</v>
      </c>
      <c r="B7989">
        <v>505456010</v>
      </c>
      <c r="C7989">
        <v>170579</v>
      </c>
      <c r="D7989" t="s">
        <v>6750</v>
      </c>
      <c r="E7989" s="1">
        <v>43657.414467592593</v>
      </c>
      <c r="F7989">
        <v>3</v>
      </c>
      <c r="G7989" t="s">
        <v>62</v>
      </c>
      <c r="H7989">
        <v>5</v>
      </c>
      <c r="I7989" s="1">
        <v>43736.999305555553</v>
      </c>
      <c r="J7989" s="2">
        <f t="shared" si="372"/>
        <v>1</v>
      </c>
      <c r="K7989" s="2" t="str">
        <f>IFERROR(VLOOKUP(A7989,Aux!A:B,2,0),"Outros")</f>
        <v>Municípios</v>
      </c>
      <c r="L7989" s="2">
        <f t="shared" si="373"/>
        <v>2019</v>
      </c>
      <c r="M7989">
        <f t="shared" si="374"/>
        <v>28</v>
      </c>
    </row>
    <row r="7990" spans="1:13" x14ac:dyDescent="0.35">
      <c r="A7990" t="s">
        <v>71</v>
      </c>
      <c r="B7990">
        <v>500051054</v>
      </c>
      <c r="C7990">
        <v>170580</v>
      </c>
      <c r="D7990" t="s">
        <v>7386</v>
      </c>
      <c r="E7990" s="1">
        <v>43657.417754629627</v>
      </c>
      <c r="F7990">
        <v>13</v>
      </c>
      <c r="G7990" t="s">
        <v>2863</v>
      </c>
      <c r="H7990">
        <v>5</v>
      </c>
      <c r="I7990" s="1">
        <v>43669.791666666664</v>
      </c>
      <c r="J7990" s="2">
        <f t="shared" si="372"/>
        <v>1</v>
      </c>
      <c r="K7990" s="2" t="str">
        <f>IFERROR(VLOOKUP(A7990,Aux!A:B,2,0),"Outros")</f>
        <v>Municípios</v>
      </c>
      <c r="L7990" s="2">
        <f t="shared" si="373"/>
        <v>2019</v>
      </c>
      <c r="M7990">
        <f t="shared" si="374"/>
        <v>28</v>
      </c>
    </row>
    <row r="7991" spans="1:13" x14ac:dyDescent="0.35">
      <c r="A7991" t="s">
        <v>282</v>
      </c>
      <c r="B7991">
        <v>501202021</v>
      </c>
      <c r="C7991">
        <v>170581</v>
      </c>
      <c r="D7991" t="s">
        <v>7387</v>
      </c>
      <c r="E7991" s="1">
        <v>43657.429618055554</v>
      </c>
      <c r="F7991">
        <v>3</v>
      </c>
      <c r="G7991" t="s">
        <v>33</v>
      </c>
      <c r="H7991">
        <v>5</v>
      </c>
      <c r="I7991" s="1">
        <v>43689.999305555553</v>
      </c>
      <c r="J7991" s="2">
        <f t="shared" si="372"/>
        <v>1</v>
      </c>
      <c r="K7991" s="2" t="str">
        <f>IFERROR(VLOOKUP(A7991,Aux!A:B,2,0),"Outros")</f>
        <v>Portos</v>
      </c>
      <c r="L7991" s="2">
        <f t="shared" si="373"/>
        <v>2019</v>
      </c>
      <c r="M7991">
        <f t="shared" si="374"/>
        <v>28</v>
      </c>
    </row>
    <row r="7992" spans="1:13" x14ac:dyDescent="0.35">
      <c r="A7992" t="s">
        <v>282</v>
      </c>
      <c r="B7992">
        <v>501202021</v>
      </c>
      <c r="C7992">
        <v>170583</v>
      </c>
      <c r="E7992" s="1">
        <v>43657.437314814815</v>
      </c>
      <c r="F7992">
        <v>3</v>
      </c>
      <c r="G7992" t="s">
        <v>33</v>
      </c>
      <c r="H7992">
        <v>400</v>
      </c>
      <c r="J7992" s="2">
        <f t="shared" si="372"/>
        <v>1</v>
      </c>
      <c r="K7992" s="2" t="str">
        <f>IFERROR(VLOOKUP(A7992,Aux!A:B,2,0),"Outros")</f>
        <v>Portos</v>
      </c>
      <c r="L7992" s="2">
        <f t="shared" si="373"/>
        <v>2019</v>
      </c>
      <c r="M7992">
        <f t="shared" si="374"/>
        <v>28</v>
      </c>
    </row>
    <row r="7993" spans="1:13" x14ac:dyDescent="0.35">
      <c r="A7993" t="s">
        <v>9</v>
      </c>
      <c r="B7993">
        <v>506673626</v>
      </c>
      <c r="C7993">
        <v>170584</v>
      </c>
      <c r="D7993" t="s">
        <v>4625</v>
      </c>
      <c r="E7993" s="1">
        <v>43657.437835648147</v>
      </c>
      <c r="F7993">
        <v>1</v>
      </c>
      <c r="G7993" t="s">
        <v>11</v>
      </c>
      <c r="H7993">
        <v>360</v>
      </c>
      <c r="I7993" s="1">
        <v>43662.999305555553</v>
      </c>
      <c r="J7993" s="2">
        <f t="shared" si="372"/>
        <v>1</v>
      </c>
      <c r="K7993" s="2" t="str">
        <f>IFERROR(VLOOKUP(A7993,Aux!A:B,2,0),"Outros")</f>
        <v>Municípios</v>
      </c>
      <c r="L7993" s="2">
        <f t="shared" si="373"/>
        <v>2019</v>
      </c>
      <c r="M7993">
        <f t="shared" si="374"/>
        <v>28</v>
      </c>
    </row>
    <row r="7994" spans="1:13" x14ac:dyDescent="0.35">
      <c r="A7994" t="s">
        <v>9</v>
      </c>
      <c r="B7994">
        <v>506673626</v>
      </c>
      <c r="C7994">
        <v>170586</v>
      </c>
      <c r="D7994" t="s">
        <v>6751</v>
      </c>
      <c r="E7994" s="1">
        <v>43657.44153935185</v>
      </c>
      <c r="F7994">
        <v>1</v>
      </c>
      <c r="G7994" t="s">
        <v>11</v>
      </c>
      <c r="H7994">
        <v>360</v>
      </c>
      <c r="I7994" s="1">
        <v>43662.999305555553</v>
      </c>
      <c r="J7994" s="2">
        <f t="shared" si="372"/>
        <v>1</v>
      </c>
      <c r="K7994" s="2" t="str">
        <f>IFERROR(VLOOKUP(A7994,Aux!A:B,2,0),"Outros")</f>
        <v>Municípios</v>
      </c>
      <c r="L7994" s="2">
        <f t="shared" si="373"/>
        <v>2019</v>
      </c>
      <c r="M7994">
        <f t="shared" si="374"/>
        <v>28</v>
      </c>
    </row>
    <row r="7995" spans="1:13" x14ac:dyDescent="0.35">
      <c r="A7995" t="s">
        <v>18</v>
      </c>
      <c r="B7995">
        <v>502177080</v>
      </c>
      <c r="C7995">
        <v>170587</v>
      </c>
      <c r="D7995" t="s">
        <v>6886</v>
      </c>
      <c r="E7995" s="1">
        <v>43657.444444444445</v>
      </c>
      <c r="F7995">
        <v>1</v>
      </c>
      <c r="G7995" t="s">
        <v>750</v>
      </c>
      <c r="H7995">
        <v>360</v>
      </c>
      <c r="I7995" s="1">
        <v>43661.708333333336</v>
      </c>
      <c r="J7995" s="2">
        <f t="shared" si="372"/>
        <v>1</v>
      </c>
      <c r="K7995" s="2" t="str">
        <f>IFERROR(VLOOKUP(A7995,Aux!A:B,2,0),"Outros")</f>
        <v>Municípios</v>
      </c>
      <c r="L7995" s="2">
        <f t="shared" si="373"/>
        <v>2019</v>
      </c>
      <c r="M7995">
        <f t="shared" si="374"/>
        <v>28</v>
      </c>
    </row>
    <row r="7996" spans="1:13" x14ac:dyDescent="0.35">
      <c r="A7996" t="s">
        <v>9</v>
      </c>
      <c r="B7996">
        <v>506673626</v>
      </c>
      <c r="C7996">
        <v>170588</v>
      </c>
      <c r="D7996" t="s">
        <v>5989</v>
      </c>
      <c r="E7996" s="1">
        <v>43657.446238425924</v>
      </c>
      <c r="F7996">
        <v>1</v>
      </c>
      <c r="G7996" t="s">
        <v>11</v>
      </c>
      <c r="H7996">
        <v>360</v>
      </c>
      <c r="I7996" s="1">
        <v>43662.999305555553</v>
      </c>
      <c r="J7996" s="2">
        <f t="shared" si="372"/>
        <v>1</v>
      </c>
      <c r="K7996" s="2" t="str">
        <f>IFERROR(VLOOKUP(A7996,Aux!A:B,2,0),"Outros")</f>
        <v>Municípios</v>
      </c>
      <c r="L7996" s="2">
        <f t="shared" si="373"/>
        <v>2019</v>
      </c>
      <c r="M7996">
        <f t="shared" si="374"/>
        <v>28</v>
      </c>
    </row>
    <row r="7997" spans="1:13" x14ac:dyDescent="0.35">
      <c r="A7997" t="s">
        <v>60</v>
      </c>
      <c r="B7997">
        <v>505456010</v>
      </c>
      <c r="C7997">
        <v>170590</v>
      </c>
      <c r="D7997" t="s">
        <v>6887</v>
      </c>
      <c r="E7997" s="1">
        <v>43657.448599537034</v>
      </c>
      <c r="F7997">
        <v>1</v>
      </c>
      <c r="G7997" t="s">
        <v>62</v>
      </c>
      <c r="H7997">
        <v>360</v>
      </c>
      <c r="I7997" s="1">
        <v>43663.999305555553</v>
      </c>
      <c r="J7997" s="2">
        <f t="shared" si="372"/>
        <v>1</v>
      </c>
      <c r="K7997" s="2" t="str">
        <f>IFERROR(VLOOKUP(A7997,Aux!A:B,2,0),"Outros")</f>
        <v>Municípios</v>
      </c>
      <c r="L7997" s="2">
        <f t="shared" si="373"/>
        <v>2019</v>
      </c>
      <c r="M7997">
        <f t="shared" si="374"/>
        <v>28</v>
      </c>
    </row>
    <row r="7998" spans="1:13" x14ac:dyDescent="0.35">
      <c r="A7998" t="s">
        <v>9</v>
      </c>
      <c r="B7998">
        <v>506673626</v>
      </c>
      <c r="C7998">
        <v>170592</v>
      </c>
      <c r="D7998" t="s">
        <v>6888</v>
      </c>
      <c r="E7998" s="1">
        <v>43657.451319444444</v>
      </c>
      <c r="F7998">
        <v>1</v>
      </c>
      <c r="G7998" t="s">
        <v>11</v>
      </c>
      <c r="H7998">
        <v>360</v>
      </c>
      <c r="I7998" s="1">
        <v>43662.999305555553</v>
      </c>
      <c r="J7998" s="2">
        <f t="shared" si="372"/>
        <v>1</v>
      </c>
      <c r="K7998" s="2" t="str">
        <f>IFERROR(VLOOKUP(A7998,Aux!A:B,2,0),"Outros")</f>
        <v>Municípios</v>
      </c>
      <c r="L7998" s="2">
        <f t="shared" si="373"/>
        <v>2019</v>
      </c>
      <c r="M7998">
        <f t="shared" si="374"/>
        <v>28</v>
      </c>
    </row>
    <row r="7999" spans="1:13" x14ac:dyDescent="0.35">
      <c r="A7999" t="s">
        <v>275</v>
      </c>
      <c r="B7999">
        <v>505187531</v>
      </c>
      <c r="C7999">
        <v>170595</v>
      </c>
      <c r="D7999" t="s">
        <v>6260</v>
      </c>
      <c r="E7999" s="1">
        <v>43657.457037037035</v>
      </c>
      <c r="F7999">
        <v>13</v>
      </c>
      <c r="G7999" t="s">
        <v>277</v>
      </c>
      <c r="H7999">
        <v>400</v>
      </c>
      <c r="I7999" s="1">
        <v>43654.999305555553</v>
      </c>
      <c r="J7999" s="2">
        <f t="shared" si="372"/>
        <v>1</v>
      </c>
      <c r="K7999" s="2" t="str">
        <f>IFERROR(VLOOKUP(A7999,Aux!A:B,2,0),"Outros")</f>
        <v>Municípios</v>
      </c>
      <c r="L7999" s="2">
        <f t="shared" si="373"/>
        <v>2019</v>
      </c>
      <c r="M7999">
        <f t="shared" si="374"/>
        <v>28</v>
      </c>
    </row>
    <row r="8000" spans="1:13" x14ac:dyDescent="0.35">
      <c r="A8000" t="s">
        <v>71</v>
      </c>
      <c r="B8000">
        <v>500051054</v>
      </c>
      <c r="C8000">
        <v>170596</v>
      </c>
      <c r="D8000" t="s">
        <v>6666</v>
      </c>
      <c r="E8000" s="1">
        <v>43657.458761574075</v>
      </c>
      <c r="F8000">
        <v>13</v>
      </c>
      <c r="G8000" t="s">
        <v>566</v>
      </c>
      <c r="H8000">
        <v>340</v>
      </c>
      <c r="I8000" s="1">
        <v>43669.770833333336</v>
      </c>
      <c r="J8000" s="2">
        <f t="shared" si="372"/>
        <v>1</v>
      </c>
      <c r="K8000" s="2" t="str">
        <f>IFERROR(VLOOKUP(A8000,Aux!A:B,2,0),"Outros")</f>
        <v>Municípios</v>
      </c>
      <c r="L8000" s="2">
        <f t="shared" si="373"/>
        <v>2019</v>
      </c>
      <c r="M8000">
        <f t="shared" si="374"/>
        <v>28</v>
      </c>
    </row>
    <row r="8001" spans="1:13" x14ac:dyDescent="0.35">
      <c r="A8001" t="s">
        <v>48</v>
      </c>
      <c r="B8001">
        <v>503035416</v>
      </c>
      <c r="C8001">
        <v>170597</v>
      </c>
      <c r="D8001" t="s">
        <v>7388</v>
      </c>
      <c r="E8001" s="1">
        <v>43657.471087962964</v>
      </c>
      <c r="F8001">
        <v>1</v>
      </c>
      <c r="G8001" t="s">
        <v>33</v>
      </c>
      <c r="H8001">
        <v>340</v>
      </c>
      <c r="I8001" s="1">
        <v>43662.708333333336</v>
      </c>
      <c r="J8001" s="2">
        <f t="shared" si="372"/>
        <v>1</v>
      </c>
      <c r="K8001" s="2" t="str">
        <f>IFERROR(VLOOKUP(A8001,Aux!A:B,2,0),"Outros")</f>
        <v>Hospitais</v>
      </c>
      <c r="L8001" s="2">
        <f t="shared" si="373"/>
        <v>2019</v>
      </c>
      <c r="M8001">
        <f t="shared" si="374"/>
        <v>28</v>
      </c>
    </row>
    <row r="8002" spans="1:13" x14ac:dyDescent="0.35">
      <c r="A8002" t="s">
        <v>39</v>
      </c>
      <c r="B8002">
        <v>507023129</v>
      </c>
      <c r="C8002">
        <v>170598</v>
      </c>
      <c r="D8002" t="s">
        <v>6752</v>
      </c>
      <c r="E8002" s="1">
        <v>43657.47146990741</v>
      </c>
      <c r="F8002">
        <v>13</v>
      </c>
      <c r="G8002" t="s">
        <v>2124</v>
      </c>
      <c r="H8002">
        <v>340</v>
      </c>
      <c r="I8002" s="1">
        <v>43664.708333333336</v>
      </c>
      <c r="J8002" s="2">
        <f t="shared" ref="J8002:J8065" si="375">IF(C8002=C8001,"",1)</f>
        <v>1</v>
      </c>
      <c r="K8002" s="2" t="str">
        <f>IFERROR(VLOOKUP(A8002,Aux!A:B,2,0),"Outros")</f>
        <v>Outros</v>
      </c>
      <c r="L8002" s="2">
        <f t="shared" ref="L8002:L8065" si="376">YEAR(E8002)</f>
        <v>2019</v>
      </c>
      <c r="M8002">
        <f t="shared" ref="M8002:M8065" si="377">WEEKNUM(E8002)</f>
        <v>28</v>
      </c>
    </row>
    <row r="8003" spans="1:13" x14ac:dyDescent="0.35">
      <c r="A8003" t="s">
        <v>45</v>
      </c>
      <c r="B8003">
        <v>680021892</v>
      </c>
      <c r="C8003">
        <v>170599</v>
      </c>
      <c r="E8003" s="1">
        <v>43657.475740740738</v>
      </c>
      <c r="F8003">
        <v>3</v>
      </c>
      <c r="H8003">
        <v>360</v>
      </c>
      <c r="I8003" s="1">
        <v>43671.999305555553</v>
      </c>
      <c r="J8003" s="2">
        <f t="shared" si="375"/>
        <v>1</v>
      </c>
      <c r="K8003" s="2" t="str">
        <f>IFERROR(VLOOKUP(A8003,Aux!A:B,2,0),"Outros")</f>
        <v>Águas e resíduos</v>
      </c>
      <c r="L8003" s="2">
        <f t="shared" si="376"/>
        <v>2019</v>
      </c>
      <c r="M8003">
        <f t="shared" si="377"/>
        <v>28</v>
      </c>
    </row>
    <row r="8004" spans="1:13" x14ac:dyDescent="0.35">
      <c r="A8004" t="s">
        <v>88</v>
      </c>
      <c r="B8004">
        <v>506624200</v>
      </c>
      <c r="C8004">
        <v>170600</v>
      </c>
      <c r="D8004" t="s">
        <v>6754</v>
      </c>
      <c r="E8004" s="1">
        <v>43657.483263888891</v>
      </c>
      <c r="F8004">
        <v>1</v>
      </c>
      <c r="G8004" t="s">
        <v>90</v>
      </c>
      <c r="H8004">
        <v>5</v>
      </c>
      <c r="I8004" s="1">
        <v>43667.708333333336</v>
      </c>
      <c r="J8004" s="2">
        <f t="shared" si="375"/>
        <v>1</v>
      </c>
      <c r="K8004" s="2" t="str">
        <f>IFERROR(VLOOKUP(A8004,Aux!A:B,2,0),"Outros")</f>
        <v>Municípios</v>
      </c>
      <c r="L8004" s="2">
        <f t="shared" si="376"/>
        <v>2019</v>
      </c>
      <c r="M8004">
        <f t="shared" si="377"/>
        <v>28</v>
      </c>
    </row>
    <row r="8005" spans="1:13" x14ac:dyDescent="0.35">
      <c r="A8005" t="s">
        <v>140</v>
      </c>
      <c r="B8005">
        <v>506614913</v>
      </c>
      <c r="C8005">
        <v>170601</v>
      </c>
      <c r="D8005" t="s">
        <v>7141</v>
      </c>
      <c r="E8005" s="1">
        <v>43657.4846875</v>
      </c>
      <c r="F8005">
        <v>13</v>
      </c>
      <c r="G8005" t="s">
        <v>149</v>
      </c>
      <c r="H8005">
        <v>340</v>
      </c>
      <c r="I8005" s="1">
        <v>43667.999305555553</v>
      </c>
      <c r="J8005" s="2">
        <f t="shared" si="375"/>
        <v>1</v>
      </c>
      <c r="K8005" s="2" t="str">
        <f>IFERROR(VLOOKUP(A8005,Aux!A:B,2,0),"Outros")</f>
        <v>Municípios</v>
      </c>
      <c r="L8005" s="2">
        <f t="shared" si="376"/>
        <v>2019</v>
      </c>
      <c r="M8005">
        <f t="shared" si="377"/>
        <v>28</v>
      </c>
    </row>
    <row r="8006" spans="1:13" x14ac:dyDescent="0.35">
      <c r="A8006" t="s">
        <v>389</v>
      </c>
      <c r="B8006">
        <v>506722422</v>
      </c>
      <c r="C8006">
        <v>170602</v>
      </c>
      <c r="E8006" s="1">
        <v>43657.485925925925</v>
      </c>
      <c r="F8006">
        <v>1</v>
      </c>
      <c r="G8006" t="s">
        <v>33</v>
      </c>
      <c r="H8006">
        <v>400</v>
      </c>
      <c r="I8006" s="1">
        <v>25569.999305555557</v>
      </c>
      <c r="J8006" s="2">
        <f t="shared" si="375"/>
        <v>1</v>
      </c>
      <c r="K8006" s="2" t="str">
        <f>IFERROR(VLOOKUP(A8006,Aux!A:B,2,0),"Outros")</f>
        <v>Municípios</v>
      </c>
      <c r="L8006" s="2">
        <f t="shared" si="376"/>
        <v>2019</v>
      </c>
      <c r="M8006">
        <f t="shared" si="377"/>
        <v>28</v>
      </c>
    </row>
    <row r="8007" spans="1:13" x14ac:dyDescent="0.35">
      <c r="A8007" t="s">
        <v>296</v>
      </c>
      <c r="B8007">
        <v>507396081</v>
      </c>
      <c r="C8007">
        <v>170604</v>
      </c>
      <c r="D8007" t="s">
        <v>6725</v>
      </c>
      <c r="E8007" s="1">
        <v>43657.492314814815</v>
      </c>
      <c r="F8007">
        <v>13</v>
      </c>
      <c r="G8007" t="s">
        <v>605</v>
      </c>
      <c r="H8007">
        <v>360</v>
      </c>
      <c r="I8007" s="1">
        <v>43667.999305555553</v>
      </c>
      <c r="J8007" s="2">
        <f t="shared" si="375"/>
        <v>1</v>
      </c>
      <c r="K8007" s="2" t="str">
        <f>IFERROR(VLOOKUP(A8007,Aux!A:B,2,0),"Outros")</f>
        <v>Municípios</v>
      </c>
      <c r="L8007" s="2">
        <f t="shared" si="376"/>
        <v>2019</v>
      </c>
      <c r="M8007">
        <f t="shared" si="377"/>
        <v>28</v>
      </c>
    </row>
    <row r="8008" spans="1:13" x14ac:dyDescent="0.35">
      <c r="A8008" t="s">
        <v>308</v>
      </c>
      <c r="B8008">
        <v>504884620</v>
      </c>
      <c r="C8008">
        <v>170606</v>
      </c>
      <c r="D8008" t="s">
        <v>6753</v>
      </c>
      <c r="E8008" s="1">
        <v>43657.495127314818</v>
      </c>
      <c r="F8008">
        <v>3</v>
      </c>
      <c r="G8008" t="s">
        <v>33</v>
      </c>
      <c r="H8008">
        <v>340</v>
      </c>
      <c r="I8008" s="1">
        <v>43673.999305555553</v>
      </c>
      <c r="J8008" s="2">
        <f t="shared" si="375"/>
        <v>1</v>
      </c>
      <c r="K8008" s="2" t="str">
        <f>IFERROR(VLOOKUP(A8008,Aux!A:B,2,0),"Outros")</f>
        <v>Municípios</v>
      </c>
      <c r="L8008" s="2">
        <f t="shared" si="376"/>
        <v>2019</v>
      </c>
      <c r="M8008">
        <f t="shared" si="377"/>
        <v>28</v>
      </c>
    </row>
    <row r="8009" spans="1:13" x14ac:dyDescent="0.35">
      <c r="A8009" t="s">
        <v>35</v>
      </c>
      <c r="B8009">
        <v>508666236</v>
      </c>
      <c r="C8009">
        <v>170607</v>
      </c>
      <c r="D8009" t="s">
        <v>6667</v>
      </c>
      <c r="E8009" s="1">
        <v>43657.495578703703</v>
      </c>
      <c r="F8009">
        <v>13</v>
      </c>
      <c r="G8009" t="s">
        <v>318</v>
      </c>
      <c r="H8009">
        <v>5</v>
      </c>
      <c r="I8009" s="1">
        <v>43669.999305555553</v>
      </c>
      <c r="J8009" s="2">
        <f t="shared" si="375"/>
        <v>1</v>
      </c>
      <c r="K8009" s="2" t="str">
        <f>IFERROR(VLOOKUP(A8009,Aux!A:B,2,0),"Outros")</f>
        <v>Outros</v>
      </c>
      <c r="L8009" s="2">
        <f t="shared" si="376"/>
        <v>2019</v>
      </c>
      <c r="M8009">
        <f t="shared" si="377"/>
        <v>28</v>
      </c>
    </row>
    <row r="8010" spans="1:13" x14ac:dyDescent="0.35">
      <c r="A8010" t="s">
        <v>108</v>
      </c>
      <c r="B8010">
        <v>501222634</v>
      </c>
      <c r="C8010">
        <v>170608</v>
      </c>
      <c r="D8010" t="s">
        <v>7099</v>
      </c>
      <c r="E8010" s="1">
        <v>43657.495613425926</v>
      </c>
      <c r="F8010">
        <v>1</v>
      </c>
      <c r="G8010" t="s">
        <v>110</v>
      </c>
      <c r="H8010">
        <v>360</v>
      </c>
      <c r="I8010" s="1">
        <v>43666.999305555553</v>
      </c>
      <c r="J8010" s="2">
        <f t="shared" si="375"/>
        <v>1</v>
      </c>
      <c r="K8010" s="2" t="str">
        <f>IFERROR(VLOOKUP(A8010,Aux!A:B,2,0),"Outros")</f>
        <v>Municípios</v>
      </c>
      <c r="L8010" s="2">
        <f t="shared" si="376"/>
        <v>2019</v>
      </c>
      <c r="M8010">
        <f t="shared" si="377"/>
        <v>28</v>
      </c>
    </row>
    <row r="8011" spans="1:13" x14ac:dyDescent="0.35">
      <c r="A8011" t="s">
        <v>9</v>
      </c>
      <c r="B8011">
        <v>506673626</v>
      </c>
      <c r="C8011">
        <v>170609</v>
      </c>
      <c r="D8011" t="s">
        <v>7187</v>
      </c>
      <c r="E8011" s="1">
        <v>43657.497291666667</v>
      </c>
      <c r="F8011">
        <v>1</v>
      </c>
      <c r="G8011" t="s">
        <v>11</v>
      </c>
      <c r="H8011">
        <v>5</v>
      </c>
      <c r="I8011" s="1">
        <v>43662.999305555553</v>
      </c>
      <c r="J8011" s="2">
        <f t="shared" si="375"/>
        <v>1</v>
      </c>
      <c r="K8011" s="2" t="str">
        <f>IFERROR(VLOOKUP(A8011,Aux!A:B,2,0),"Outros")</f>
        <v>Municípios</v>
      </c>
      <c r="L8011" s="2">
        <f t="shared" si="376"/>
        <v>2019</v>
      </c>
      <c r="M8011">
        <f t="shared" si="377"/>
        <v>28</v>
      </c>
    </row>
    <row r="8012" spans="1:13" x14ac:dyDescent="0.35">
      <c r="A8012" t="s">
        <v>140</v>
      </c>
      <c r="B8012">
        <v>506614913</v>
      </c>
      <c r="C8012">
        <v>170610</v>
      </c>
      <c r="E8012" s="1">
        <v>43657.499479166669</v>
      </c>
      <c r="F8012">
        <v>3</v>
      </c>
      <c r="G8012" t="s">
        <v>33</v>
      </c>
      <c r="H8012">
        <v>1</v>
      </c>
      <c r="J8012" s="2">
        <f t="shared" si="375"/>
        <v>1</v>
      </c>
      <c r="K8012" s="2" t="str">
        <f>IFERROR(VLOOKUP(A8012,Aux!A:B,2,0),"Outros")</f>
        <v>Municípios</v>
      </c>
      <c r="L8012" s="2">
        <f t="shared" si="376"/>
        <v>2019</v>
      </c>
      <c r="M8012">
        <f t="shared" si="377"/>
        <v>28</v>
      </c>
    </row>
    <row r="8013" spans="1:13" x14ac:dyDescent="0.35">
      <c r="A8013" t="s">
        <v>275</v>
      </c>
      <c r="B8013">
        <v>505187531</v>
      </c>
      <c r="C8013">
        <v>170611</v>
      </c>
      <c r="D8013" t="s">
        <v>6889</v>
      </c>
      <c r="E8013" s="1">
        <v>43657.524039351854</v>
      </c>
      <c r="F8013">
        <v>1</v>
      </c>
      <c r="G8013" t="s">
        <v>277</v>
      </c>
      <c r="H8013">
        <v>360</v>
      </c>
      <c r="I8013" s="1">
        <v>43662.999305555553</v>
      </c>
      <c r="J8013" s="2">
        <f t="shared" si="375"/>
        <v>1</v>
      </c>
      <c r="K8013" s="2" t="str">
        <f>IFERROR(VLOOKUP(A8013,Aux!A:B,2,0),"Outros")</f>
        <v>Municípios</v>
      </c>
      <c r="L8013" s="2">
        <f t="shared" si="376"/>
        <v>2019</v>
      </c>
      <c r="M8013">
        <f t="shared" si="377"/>
        <v>28</v>
      </c>
    </row>
    <row r="8014" spans="1:13" x14ac:dyDescent="0.35">
      <c r="A8014" t="s">
        <v>39</v>
      </c>
      <c r="B8014">
        <v>507023129</v>
      </c>
      <c r="C8014">
        <v>170612</v>
      </c>
      <c r="E8014" s="1">
        <v>43657.529456018521</v>
      </c>
      <c r="F8014">
        <v>3</v>
      </c>
      <c r="G8014" t="s">
        <v>33</v>
      </c>
      <c r="H8014">
        <v>400</v>
      </c>
      <c r="J8014" s="2">
        <f t="shared" si="375"/>
        <v>1</v>
      </c>
      <c r="K8014" s="2" t="str">
        <f>IFERROR(VLOOKUP(A8014,Aux!A:B,2,0),"Outros")</f>
        <v>Outros</v>
      </c>
      <c r="L8014" s="2">
        <f t="shared" si="376"/>
        <v>2019</v>
      </c>
      <c r="M8014">
        <f t="shared" si="377"/>
        <v>28</v>
      </c>
    </row>
    <row r="8015" spans="1:13" x14ac:dyDescent="0.35">
      <c r="A8015" t="s">
        <v>275</v>
      </c>
      <c r="B8015">
        <v>505187531</v>
      </c>
      <c r="C8015">
        <v>170613</v>
      </c>
      <c r="D8015" t="s">
        <v>6726</v>
      </c>
      <c r="E8015" s="1">
        <v>43657.532164351855</v>
      </c>
      <c r="F8015">
        <v>1</v>
      </c>
      <c r="G8015" t="s">
        <v>277</v>
      </c>
      <c r="H8015">
        <v>5</v>
      </c>
      <c r="I8015" s="1">
        <v>43662.999305555553</v>
      </c>
      <c r="J8015" s="2">
        <f t="shared" si="375"/>
        <v>1</v>
      </c>
      <c r="K8015" s="2" t="str">
        <f>IFERROR(VLOOKUP(A8015,Aux!A:B,2,0),"Outros")</f>
        <v>Municípios</v>
      </c>
      <c r="L8015" s="2">
        <f t="shared" si="376"/>
        <v>2019</v>
      </c>
      <c r="M8015">
        <f t="shared" si="377"/>
        <v>28</v>
      </c>
    </row>
    <row r="8016" spans="1:13" x14ac:dyDescent="0.35">
      <c r="A8016" t="s">
        <v>275</v>
      </c>
      <c r="B8016">
        <v>505187531</v>
      </c>
      <c r="C8016">
        <v>170614</v>
      </c>
      <c r="D8016" t="s">
        <v>7188</v>
      </c>
      <c r="E8016" s="1">
        <v>43657.588217592594</v>
      </c>
      <c r="F8016">
        <v>1</v>
      </c>
      <c r="G8016" t="s">
        <v>277</v>
      </c>
      <c r="H8016">
        <v>5</v>
      </c>
      <c r="I8016" s="1">
        <v>43662.999305555553</v>
      </c>
      <c r="J8016" s="2">
        <f t="shared" si="375"/>
        <v>1</v>
      </c>
      <c r="K8016" s="2" t="str">
        <f>IFERROR(VLOOKUP(A8016,Aux!A:B,2,0),"Outros")</f>
        <v>Municípios</v>
      </c>
      <c r="L8016" s="2">
        <f t="shared" si="376"/>
        <v>2019</v>
      </c>
      <c r="M8016">
        <f t="shared" si="377"/>
        <v>28</v>
      </c>
    </row>
    <row r="8017" spans="1:13" x14ac:dyDescent="0.35">
      <c r="A8017" t="s">
        <v>60</v>
      </c>
      <c r="B8017">
        <v>505456010</v>
      </c>
      <c r="C8017">
        <v>170615</v>
      </c>
      <c r="E8017" s="1">
        <v>43657.588946759257</v>
      </c>
      <c r="F8017">
        <v>13</v>
      </c>
      <c r="G8017" t="s">
        <v>33</v>
      </c>
      <c r="H8017">
        <v>400</v>
      </c>
      <c r="J8017" s="2">
        <f t="shared" si="375"/>
        <v>1</v>
      </c>
      <c r="K8017" s="2" t="str">
        <f>IFERROR(VLOOKUP(A8017,Aux!A:B,2,0),"Outros")</f>
        <v>Municípios</v>
      </c>
      <c r="L8017" s="2">
        <f t="shared" si="376"/>
        <v>2019</v>
      </c>
      <c r="M8017">
        <f t="shared" si="377"/>
        <v>28</v>
      </c>
    </row>
    <row r="8018" spans="1:13" x14ac:dyDescent="0.35">
      <c r="A8018" t="s">
        <v>60</v>
      </c>
      <c r="B8018">
        <v>505456010</v>
      </c>
      <c r="C8018">
        <v>170616</v>
      </c>
      <c r="E8018" s="1">
        <v>43657.592928240738</v>
      </c>
      <c r="F8018">
        <v>1</v>
      </c>
      <c r="G8018" t="s">
        <v>33</v>
      </c>
      <c r="H8018">
        <v>400</v>
      </c>
      <c r="I8018" s="1">
        <v>43095.999305555553</v>
      </c>
      <c r="J8018" s="2">
        <f t="shared" si="375"/>
        <v>1</v>
      </c>
      <c r="K8018" s="2" t="str">
        <f>IFERROR(VLOOKUP(A8018,Aux!A:B,2,0),"Outros")</f>
        <v>Municípios</v>
      </c>
      <c r="L8018" s="2">
        <f t="shared" si="376"/>
        <v>2019</v>
      </c>
      <c r="M8018">
        <f t="shared" si="377"/>
        <v>28</v>
      </c>
    </row>
    <row r="8019" spans="1:13" x14ac:dyDescent="0.35">
      <c r="A8019" t="s">
        <v>60</v>
      </c>
      <c r="B8019">
        <v>505456010</v>
      </c>
      <c r="C8019">
        <v>170617</v>
      </c>
      <c r="D8019" t="s">
        <v>6890</v>
      </c>
      <c r="E8019" s="1">
        <v>43657.605983796297</v>
      </c>
      <c r="F8019">
        <v>13</v>
      </c>
      <c r="G8019" t="s">
        <v>62</v>
      </c>
      <c r="H8019">
        <v>360</v>
      </c>
      <c r="I8019" s="1">
        <v>43663.999305555553</v>
      </c>
      <c r="J8019" s="2">
        <f t="shared" si="375"/>
        <v>1</v>
      </c>
      <c r="K8019" s="2" t="str">
        <f>IFERROR(VLOOKUP(A8019,Aux!A:B,2,0),"Outros")</f>
        <v>Municípios</v>
      </c>
      <c r="L8019" s="2">
        <f t="shared" si="376"/>
        <v>2019</v>
      </c>
      <c r="M8019">
        <f t="shared" si="377"/>
        <v>28</v>
      </c>
    </row>
    <row r="8020" spans="1:13" x14ac:dyDescent="0.35">
      <c r="A8020" t="s">
        <v>9</v>
      </c>
      <c r="B8020">
        <v>506673626</v>
      </c>
      <c r="C8020">
        <v>170618</v>
      </c>
      <c r="D8020" t="s">
        <v>6891</v>
      </c>
      <c r="E8020" s="1">
        <v>43657.606759259259</v>
      </c>
      <c r="F8020">
        <v>13</v>
      </c>
      <c r="G8020" t="s">
        <v>11</v>
      </c>
      <c r="H8020">
        <v>5</v>
      </c>
      <c r="I8020" s="1">
        <v>43662.999305555553</v>
      </c>
      <c r="J8020" s="2">
        <f t="shared" si="375"/>
        <v>1</v>
      </c>
      <c r="K8020" s="2" t="str">
        <f>IFERROR(VLOOKUP(A8020,Aux!A:B,2,0),"Outros")</f>
        <v>Municípios</v>
      </c>
      <c r="L8020" s="2">
        <f t="shared" si="376"/>
        <v>2019</v>
      </c>
      <c r="M8020">
        <f t="shared" si="377"/>
        <v>28</v>
      </c>
    </row>
    <row r="8021" spans="1:13" x14ac:dyDescent="0.35">
      <c r="A8021" t="s">
        <v>60</v>
      </c>
      <c r="B8021">
        <v>505456010</v>
      </c>
      <c r="C8021">
        <v>170619</v>
      </c>
      <c r="D8021" t="s">
        <v>7100</v>
      </c>
      <c r="E8021" s="1">
        <v>43657.60800925926</v>
      </c>
      <c r="F8021">
        <v>13</v>
      </c>
      <c r="G8021" t="s">
        <v>62</v>
      </c>
      <c r="H8021">
        <v>360</v>
      </c>
      <c r="I8021" s="1">
        <v>43663.999305555553</v>
      </c>
      <c r="J8021" s="2">
        <f t="shared" si="375"/>
        <v>1</v>
      </c>
      <c r="K8021" s="2" t="str">
        <f>IFERROR(VLOOKUP(A8021,Aux!A:B,2,0),"Outros")</f>
        <v>Municípios</v>
      </c>
      <c r="L8021" s="2">
        <f t="shared" si="376"/>
        <v>2019</v>
      </c>
      <c r="M8021">
        <f t="shared" si="377"/>
        <v>28</v>
      </c>
    </row>
    <row r="8022" spans="1:13" x14ac:dyDescent="0.35">
      <c r="A8022" t="s">
        <v>45</v>
      </c>
      <c r="B8022">
        <v>680021892</v>
      </c>
      <c r="C8022">
        <v>170620</v>
      </c>
      <c r="E8022" s="1">
        <v>43657.608854166669</v>
      </c>
      <c r="F8022">
        <v>3</v>
      </c>
      <c r="H8022">
        <v>360</v>
      </c>
      <c r="I8022" s="1">
        <v>43665.999305555553</v>
      </c>
      <c r="J8022" s="2">
        <f t="shared" si="375"/>
        <v>1</v>
      </c>
      <c r="K8022" s="2" t="str">
        <f>IFERROR(VLOOKUP(A8022,Aux!A:B,2,0),"Outros")</f>
        <v>Águas e resíduos</v>
      </c>
      <c r="L8022" s="2">
        <f t="shared" si="376"/>
        <v>2019</v>
      </c>
      <c r="M8022">
        <f t="shared" si="377"/>
        <v>28</v>
      </c>
    </row>
    <row r="8023" spans="1:13" x14ac:dyDescent="0.35">
      <c r="A8023" t="s">
        <v>275</v>
      </c>
      <c r="B8023">
        <v>505187531</v>
      </c>
      <c r="C8023">
        <v>170621</v>
      </c>
      <c r="D8023" t="s">
        <v>6793</v>
      </c>
      <c r="E8023" s="1">
        <v>43657.625208333331</v>
      </c>
      <c r="F8023">
        <v>4</v>
      </c>
      <c r="G8023" t="s">
        <v>277</v>
      </c>
      <c r="H8023">
        <v>360</v>
      </c>
      <c r="I8023" s="1">
        <v>43661.999305555553</v>
      </c>
      <c r="J8023" s="2">
        <f t="shared" si="375"/>
        <v>1</v>
      </c>
      <c r="K8023" s="2" t="str">
        <f>IFERROR(VLOOKUP(A8023,Aux!A:B,2,0),"Outros")</f>
        <v>Municípios</v>
      </c>
      <c r="L8023" s="2">
        <f t="shared" si="376"/>
        <v>2019</v>
      </c>
      <c r="M8023">
        <f t="shared" si="377"/>
        <v>28</v>
      </c>
    </row>
    <row r="8024" spans="1:13" x14ac:dyDescent="0.35">
      <c r="A8024" t="s">
        <v>18</v>
      </c>
      <c r="B8024">
        <v>502177080</v>
      </c>
      <c r="C8024">
        <v>170622</v>
      </c>
      <c r="D8024" t="s">
        <v>6892</v>
      </c>
      <c r="E8024" s="1">
        <v>43657.635717592595</v>
      </c>
      <c r="F8024">
        <v>1</v>
      </c>
      <c r="G8024" t="s">
        <v>750</v>
      </c>
      <c r="H8024">
        <v>400</v>
      </c>
      <c r="I8024" s="1">
        <v>43661.708333333336</v>
      </c>
      <c r="J8024" s="2">
        <f t="shared" si="375"/>
        <v>1</v>
      </c>
      <c r="K8024" s="2" t="str">
        <f>IFERROR(VLOOKUP(A8024,Aux!A:B,2,0),"Outros")</f>
        <v>Municípios</v>
      </c>
      <c r="L8024" s="2">
        <f t="shared" si="376"/>
        <v>2019</v>
      </c>
      <c r="M8024">
        <f t="shared" si="377"/>
        <v>28</v>
      </c>
    </row>
    <row r="8025" spans="1:13" x14ac:dyDescent="0.35">
      <c r="A8025" t="s">
        <v>9</v>
      </c>
      <c r="B8025">
        <v>506673626</v>
      </c>
      <c r="C8025">
        <v>170625</v>
      </c>
      <c r="D8025" t="s">
        <v>6794</v>
      </c>
      <c r="E8025" s="1">
        <v>43657.666215277779</v>
      </c>
      <c r="F8025">
        <v>1</v>
      </c>
      <c r="G8025" t="s">
        <v>11</v>
      </c>
      <c r="H8025">
        <v>360</v>
      </c>
      <c r="I8025" s="1">
        <v>43662.999305555553</v>
      </c>
      <c r="J8025" s="2">
        <f t="shared" si="375"/>
        <v>1</v>
      </c>
      <c r="K8025" s="2" t="str">
        <f>IFERROR(VLOOKUP(A8025,Aux!A:B,2,0),"Outros")</f>
        <v>Municípios</v>
      </c>
      <c r="L8025" s="2">
        <f t="shared" si="376"/>
        <v>2019</v>
      </c>
      <c r="M8025">
        <f t="shared" si="377"/>
        <v>28</v>
      </c>
    </row>
    <row r="8026" spans="1:13" x14ac:dyDescent="0.35">
      <c r="A8026" t="s">
        <v>150</v>
      </c>
      <c r="B8026">
        <v>505309939</v>
      </c>
      <c r="C8026">
        <v>170626</v>
      </c>
      <c r="D8026" t="s">
        <v>6668</v>
      </c>
      <c r="E8026" s="1">
        <v>43657.668981481482</v>
      </c>
      <c r="F8026">
        <v>3</v>
      </c>
      <c r="G8026" t="s">
        <v>1358</v>
      </c>
      <c r="H8026">
        <v>360</v>
      </c>
      <c r="I8026" s="1">
        <v>43670.708333333336</v>
      </c>
      <c r="J8026" s="2">
        <f t="shared" si="375"/>
        <v>1</v>
      </c>
      <c r="K8026" s="2" t="str">
        <f>IFERROR(VLOOKUP(A8026,Aux!A:B,2,0),"Outros")</f>
        <v>Municípios</v>
      </c>
      <c r="L8026" s="2">
        <f t="shared" si="376"/>
        <v>2019</v>
      </c>
      <c r="M8026">
        <f t="shared" si="377"/>
        <v>28</v>
      </c>
    </row>
    <row r="8027" spans="1:13" x14ac:dyDescent="0.35">
      <c r="A8027" t="s">
        <v>35</v>
      </c>
      <c r="B8027">
        <v>508666236</v>
      </c>
      <c r="C8027">
        <v>170627</v>
      </c>
      <c r="D8027" t="s">
        <v>6893</v>
      </c>
      <c r="E8027" s="1">
        <v>43657.684548611112</v>
      </c>
      <c r="F8027">
        <v>1</v>
      </c>
      <c r="G8027" t="s">
        <v>711</v>
      </c>
      <c r="H8027">
        <v>360</v>
      </c>
      <c r="I8027" s="1">
        <v>43658.708333333336</v>
      </c>
      <c r="J8027" s="2">
        <f t="shared" si="375"/>
        <v>1</v>
      </c>
      <c r="K8027" s="2" t="str">
        <f>IFERROR(VLOOKUP(A8027,Aux!A:B,2,0),"Outros")</f>
        <v>Outros</v>
      </c>
      <c r="L8027" s="2">
        <f t="shared" si="376"/>
        <v>2019</v>
      </c>
      <c r="M8027">
        <f t="shared" si="377"/>
        <v>28</v>
      </c>
    </row>
    <row r="8028" spans="1:13" x14ac:dyDescent="0.35">
      <c r="A8028" t="s">
        <v>1086</v>
      </c>
      <c r="B8028">
        <v>504288806</v>
      </c>
      <c r="C8028">
        <v>170628</v>
      </c>
      <c r="D8028" t="s">
        <v>7189</v>
      </c>
      <c r="E8028" s="1">
        <v>43657.68513888889</v>
      </c>
      <c r="F8028">
        <v>13</v>
      </c>
      <c r="G8028" t="s">
        <v>481</v>
      </c>
      <c r="H8028">
        <v>360</v>
      </c>
      <c r="I8028" s="1">
        <v>43666.999305555553</v>
      </c>
      <c r="J8028" s="2">
        <f t="shared" si="375"/>
        <v>1</v>
      </c>
      <c r="K8028" s="2" t="str">
        <f>IFERROR(VLOOKUP(A8028,Aux!A:B,2,0),"Outros")</f>
        <v>Outros</v>
      </c>
      <c r="L8028" s="2">
        <f t="shared" si="376"/>
        <v>2019</v>
      </c>
      <c r="M8028">
        <f t="shared" si="377"/>
        <v>28</v>
      </c>
    </row>
    <row r="8029" spans="1:13" x14ac:dyDescent="0.35">
      <c r="A8029" t="s">
        <v>275</v>
      </c>
      <c r="B8029">
        <v>505187531</v>
      </c>
      <c r="C8029">
        <v>170629</v>
      </c>
      <c r="D8029" t="s">
        <v>7236</v>
      </c>
      <c r="E8029" s="1">
        <v>43657.691493055558</v>
      </c>
      <c r="F8029">
        <v>13</v>
      </c>
      <c r="G8029" t="s">
        <v>277</v>
      </c>
      <c r="H8029">
        <v>360</v>
      </c>
      <c r="I8029" s="1">
        <v>43663.999305555553</v>
      </c>
      <c r="J8029" s="2">
        <f t="shared" si="375"/>
        <v>1</v>
      </c>
      <c r="K8029" s="2" t="str">
        <f>IFERROR(VLOOKUP(A8029,Aux!A:B,2,0),"Outros")</f>
        <v>Municípios</v>
      </c>
      <c r="L8029" s="2">
        <f t="shared" si="376"/>
        <v>2019</v>
      </c>
      <c r="M8029">
        <f t="shared" si="377"/>
        <v>28</v>
      </c>
    </row>
    <row r="8030" spans="1:13" x14ac:dyDescent="0.35">
      <c r="A8030" t="s">
        <v>57</v>
      </c>
      <c r="B8030">
        <v>501294104</v>
      </c>
      <c r="C8030">
        <v>170630</v>
      </c>
      <c r="D8030" t="s">
        <v>6635</v>
      </c>
      <c r="E8030" s="1">
        <v>43657.699097222219</v>
      </c>
      <c r="F8030">
        <v>1</v>
      </c>
      <c r="G8030" t="s">
        <v>59</v>
      </c>
      <c r="H8030">
        <v>360</v>
      </c>
      <c r="I8030" s="1">
        <v>43662.999305555553</v>
      </c>
      <c r="J8030" s="2">
        <f t="shared" si="375"/>
        <v>1</v>
      </c>
      <c r="K8030" s="2" t="str">
        <f>IFERROR(VLOOKUP(A8030,Aux!A:B,2,0),"Outros")</f>
        <v>Municípios</v>
      </c>
      <c r="L8030" s="2">
        <f t="shared" si="376"/>
        <v>2019</v>
      </c>
      <c r="M8030">
        <f t="shared" si="377"/>
        <v>28</v>
      </c>
    </row>
    <row r="8031" spans="1:13" x14ac:dyDescent="0.35">
      <c r="A8031" t="s">
        <v>37</v>
      </c>
      <c r="B8031">
        <v>506187543</v>
      </c>
      <c r="C8031">
        <v>170631</v>
      </c>
      <c r="D8031" t="s">
        <v>6727</v>
      </c>
      <c r="E8031" s="1">
        <v>43657.702627314815</v>
      </c>
      <c r="F8031">
        <v>3</v>
      </c>
      <c r="G8031" t="s">
        <v>1246</v>
      </c>
      <c r="H8031">
        <v>360</v>
      </c>
      <c r="I8031" s="1">
        <v>43669.999305555553</v>
      </c>
      <c r="J8031" s="2">
        <f t="shared" si="375"/>
        <v>1</v>
      </c>
      <c r="K8031" s="2" t="str">
        <f>IFERROR(VLOOKUP(A8031,Aux!A:B,2,0),"Outros")</f>
        <v>Municípios</v>
      </c>
      <c r="L8031" s="2">
        <f t="shared" si="376"/>
        <v>2019</v>
      </c>
      <c r="M8031">
        <f t="shared" si="377"/>
        <v>28</v>
      </c>
    </row>
    <row r="8032" spans="1:13" x14ac:dyDescent="0.35">
      <c r="A8032" t="s">
        <v>308</v>
      </c>
      <c r="B8032">
        <v>504884620</v>
      </c>
      <c r="C8032">
        <v>170632</v>
      </c>
      <c r="D8032" t="s">
        <v>6728</v>
      </c>
      <c r="E8032" s="1">
        <v>43657.704884259256</v>
      </c>
      <c r="F8032">
        <v>13</v>
      </c>
      <c r="G8032" t="s">
        <v>33</v>
      </c>
      <c r="H8032">
        <v>360</v>
      </c>
      <c r="I8032" s="1">
        <v>43662.708333333336</v>
      </c>
      <c r="J8032" s="2">
        <f t="shared" si="375"/>
        <v>1</v>
      </c>
      <c r="K8032" s="2" t="str">
        <f>IFERROR(VLOOKUP(A8032,Aux!A:B,2,0),"Outros")</f>
        <v>Municípios</v>
      </c>
      <c r="L8032" s="2">
        <f t="shared" si="376"/>
        <v>2019</v>
      </c>
      <c r="M8032">
        <f t="shared" si="377"/>
        <v>28</v>
      </c>
    </row>
    <row r="8033" spans="1:13" x14ac:dyDescent="0.35">
      <c r="A8033" t="s">
        <v>60</v>
      </c>
      <c r="B8033">
        <v>505456010</v>
      </c>
      <c r="C8033">
        <v>170633</v>
      </c>
      <c r="D8033" t="s">
        <v>6755</v>
      </c>
      <c r="E8033" s="1">
        <v>43657.706192129626</v>
      </c>
      <c r="F8033">
        <v>13</v>
      </c>
      <c r="G8033" t="s">
        <v>62</v>
      </c>
      <c r="H8033">
        <v>360</v>
      </c>
      <c r="I8033" s="1">
        <v>43667.999305555553</v>
      </c>
      <c r="J8033" s="2">
        <f t="shared" si="375"/>
        <v>1</v>
      </c>
      <c r="K8033" s="2" t="str">
        <f>IFERROR(VLOOKUP(A8033,Aux!A:B,2,0),"Outros")</f>
        <v>Municípios</v>
      </c>
      <c r="L8033" s="2">
        <f t="shared" si="376"/>
        <v>2019</v>
      </c>
      <c r="M8033">
        <f t="shared" si="377"/>
        <v>28</v>
      </c>
    </row>
    <row r="8034" spans="1:13" x14ac:dyDescent="0.35">
      <c r="A8034" t="s">
        <v>724</v>
      </c>
      <c r="B8034">
        <v>501273433</v>
      </c>
      <c r="C8034">
        <v>170634</v>
      </c>
      <c r="D8034" t="s">
        <v>4363</v>
      </c>
      <c r="E8034" s="1">
        <v>43657.710266203707</v>
      </c>
      <c r="F8034">
        <v>3</v>
      </c>
      <c r="G8034" t="s">
        <v>4364</v>
      </c>
      <c r="H8034">
        <v>400</v>
      </c>
      <c r="I8034" s="1">
        <v>43629.999305555553</v>
      </c>
      <c r="J8034" s="2">
        <f t="shared" si="375"/>
        <v>1</v>
      </c>
      <c r="K8034" s="2" t="str">
        <f>IFERROR(VLOOKUP(A8034,Aux!A:B,2,0),"Outros")</f>
        <v>Municípios</v>
      </c>
      <c r="L8034" s="2">
        <f t="shared" si="376"/>
        <v>2019</v>
      </c>
      <c r="M8034">
        <f t="shared" si="377"/>
        <v>28</v>
      </c>
    </row>
    <row r="8035" spans="1:13" x14ac:dyDescent="0.35">
      <c r="A8035" t="s">
        <v>275</v>
      </c>
      <c r="B8035">
        <v>505187531</v>
      </c>
      <c r="C8035">
        <v>170635</v>
      </c>
      <c r="D8035" t="s">
        <v>7334</v>
      </c>
      <c r="E8035" s="1">
        <v>43657.733425925922</v>
      </c>
      <c r="F8035">
        <v>13</v>
      </c>
      <c r="G8035" t="s">
        <v>318</v>
      </c>
      <c r="H8035">
        <v>5</v>
      </c>
      <c r="I8035" s="1">
        <v>43668.999305555553</v>
      </c>
      <c r="J8035" s="2">
        <f t="shared" si="375"/>
        <v>1</v>
      </c>
      <c r="K8035" s="2" t="str">
        <f>IFERROR(VLOOKUP(A8035,Aux!A:B,2,0),"Outros")</f>
        <v>Municípios</v>
      </c>
      <c r="L8035" s="2">
        <f t="shared" si="376"/>
        <v>2019</v>
      </c>
      <c r="M8035">
        <f t="shared" si="377"/>
        <v>28</v>
      </c>
    </row>
    <row r="8036" spans="1:13" x14ac:dyDescent="0.35">
      <c r="A8036" t="s">
        <v>143</v>
      </c>
      <c r="B8036">
        <v>506801969</v>
      </c>
      <c r="C8036">
        <v>170636</v>
      </c>
      <c r="D8036" t="s">
        <v>6729</v>
      </c>
      <c r="E8036" s="1">
        <v>43657.740868055553</v>
      </c>
      <c r="F8036">
        <v>1</v>
      </c>
      <c r="G8036" t="s">
        <v>1117</v>
      </c>
      <c r="H8036">
        <v>360</v>
      </c>
      <c r="I8036" s="1">
        <v>43663.708333333336</v>
      </c>
      <c r="J8036" s="2">
        <f t="shared" si="375"/>
        <v>1</v>
      </c>
      <c r="K8036" s="2" t="str">
        <f>IFERROR(VLOOKUP(A8036,Aux!A:B,2,0),"Outros")</f>
        <v>Municípios</v>
      </c>
      <c r="L8036" s="2">
        <f t="shared" si="376"/>
        <v>2019</v>
      </c>
      <c r="M8036">
        <f t="shared" si="377"/>
        <v>28</v>
      </c>
    </row>
    <row r="8037" spans="1:13" x14ac:dyDescent="0.35">
      <c r="A8037" t="s">
        <v>3948</v>
      </c>
      <c r="B8037">
        <v>502327669</v>
      </c>
      <c r="C8037">
        <v>170637</v>
      </c>
      <c r="E8037" s="1">
        <v>43657.757685185185</v>
      </c>
      <c r="F8037">
        <v>3</v>
      </c>
      <c r="G8037" t="s">
        <v>33</v>
      </c>
      <c r="H8037">
        <v>400</v>
      </c>
      <c r="J8037" s="2">
        <f t="shared" si="375"/>
        <v>1</v>
      </c>
      <c r="K8037" s="2" t="str">
        <f>IFERROR(VLOOKUP(A8037,Aux!A:B,2,0),"Outros")</f>
        <v>Outros</v>
      </c>
      <c r="L8037" s="2">
        <f t="shared" si="376"/>
        <v>2019</v>
      </c>
      <c r="M8037">
        <f t="shared" si="377"/>
        <v>28</v>
      </c>
    </row>
    <row r="8038" spans="1:13" x14ac:dyDescent="0.35">
      <c r="A8038" t="s">
        <v>157</v>
      </c>
      <c r="B8038">
        <v>500122237</v>
      </c>
      <c r="C8038">
        <v>170638</v>
      </c>
      <c r="D8038" t="s">
        <v>6949</v>
      </c>
      <c r="E8038" s="1">
        <v>43657.787534722222</v>
      </c>
      <c r="F8038">
        <v>3</v>
      </c>
      <c r="G8038" t="s">
        <v>33</v>
      </c>
      <c r="H8038">
        <v>340</v>
      </c>
      <c r="I8038" s="1">
        <v>43664.999305555553</v>
      </c>
      <c r="J8038" s="2">
        <f t="shared" si="375"/>
        <v>1</v>
      </c>
      <c r="K8038" s="2" t="str">
        <f>IFERROR(VLOOKUP(A8038,Aux!A:B,2,0),"Outros")</f>
        <v>Outros</v>
      </c>
      <c r="L8038" s="2">
        <f t="shared" si="376"/>
        <v>2019</v>
      </c>
      <c r="M8038">
        <f t="shared" si="377"/>
        <v>28</v>
      </c>
    </row>
    <row r="8039" spans="1:13" x14ac:dyDescent="0.35">
      <c r="A8039" t="s">
        <v>213</v>
      </c>
      <c r="B8039">
        <v>512012814</v>
      </c>
      <c r="C8039">
        <v>170639</v>
      </c>
      <c r="D8039" t="s">
        <v>6756</v>
      </c>
      <c r="E8039" s="1">
        <v>43657.805613425924</v>
      </c>
      <c r="F8039">
        <v>1</v>
      </c>
      <c r="G8039" t="s">
        <v>215</v>
      </c>
      <c r="H8039">
        <v>340</v>
      </c>
      <c r="I8039" s="1">
        <v>43667.999305555553</v>
      </c>
      <c r="J8039" s="2">
        <f t="shared" si="375"/>
        <v>1</v>
      </c>
      <c r="K8039" s="2" t="str">
        <f>IFERROR(VLOOKUP(A8039,Aux!A:B,2,0),"Outros")</f>
        <v>Municípios</v>
      </c>
      <c r="L8039" s="2">
        <f t="shared" si="376"/>
        <v>2019</v>
      </c>
      <c r="M8039">
        <f t="shared" si="377"/>
        <v>28</v>
      </c>
    </row>
    <row r="8040" spans="1:13" x14ac:dyDescent="0.35">
      <c r="A8040" t="s">
        <v>12</v>
      </c>
      <c r="B8040">
        <v>508481287</v>
      </c>
      <c r="C8040">
        <v>170647</v>
      </c>
      <c r="E8040" s="1">
        <v>43658.41128472222</v>
      </c>
      <c r="F8040">
        <v>13</v>
      </c>
      <c r="H8040">
        <v>400</v>
      </c>
      <c r="J8040" s="2">
        <f t="shared" si="375"/>
        <v>1</v>
      </c>
      <c r="K8040" s="2" t="str">
        <f>IFERROR(VLOOKUP(A8040,Aux!A:B,2,0),"Outros")</f>
        <v>Hospitais</v>
      </c>
      <c r="L8040" s="2">
        <f t="shared" si="376"/>
        <v>2019</v>
      </c>
      <c r="M8040">
        <f t="shared" si="377"/>
        <v>28</v>
      </c>
    </row>
    <row r="8041" spans="1:13" x14ac:dyDescent="0.35">
      <c r="A8041" t="s">
        <v>12</v>
      </c>
      <c r="B8041">
        <v>508481287</v>
      </c>
      <c r="C8041">
        <v>170648</v>
      </c>
      <c r="D8041" t="s">
        <v>6795</v>
      </c>
      <c r="E8041" s="1">
        <v>43658.416342592594</v>
      </c>
      <c r="F8041">
        <v>13</v>
      </c>
      <c r="G8041" t="s">
        <v>14</v>
      </c>
      <c r="H8041">
        <v>340</v>
      </c>
      <c r="I8041" s="1">
        <v>43662.708333333336</v>
      </c>
      <c r="J8041" s="2">
        <f t="shared" si="375"/>
        <v>1</v>
      </c>
      <c r="K8041" s="2" t="str">
        <f>IFERROR(VLOOKUP(A8041,Aux!A:B,2,0),"Outros")</f>
        <v>Hospitais</v>
      </c>
      <c r="L8041" s="2">
        <f t="shared" si="376"/>
        <v>2019</v>
      </c>
      <c r="M8041">
        <f t="shared" si="377"/>
        <v>28</v>
      </c>
    </row>
    <row r="8042" spans="1:13" x14ac:dyDescent="0.35">
      <c r="A8042" t="s">
        <v>3752</v>
      </c>
      <c r="B8042">
        <v>500876096</v>
      </c>
      <c r="C8042">
        <v>170649</v>
      </c>
      <c r="D8042" t="s">
        <v>3753</v>
      </c>
      <c r="E8042" s="1">
        <v>43658.421249999999</v>
      </c>
      <c r="F8042">
        <v>9</v>
      </c>
      <c r="G8042" t="s">
        <v>4129</v>
      </c>
      <c r="H8042">
        <v>235</v>
      </c>
      <c r="I8042" s="1">
        <v>43649.999305555553</v>
      </c>
      <c r="J8042" s="2">
        <f t="shared" si="375"/>
        <v>1</v>
      </c>
      <c r="K8042" s="2" t="str">
        <f>IFERROR(VLOOKUP(A8042,Aux!A:B,2,0),"Outros")</f>
        <v>Outros</v>
      </c>
      <c r="L8042" s="2">
        <f t="shared" si="376"/>
        <v>2019</v>
      </c>
      <c r="M8042">
        <f t="shared" si="377"/>
        <v>28</v>
      </c>
    </row>
    <row r="8043" spans="1:13" x14ac:dyDescent="0.35">
      <c r="A8043" t="s">
        <v>12</v>
      </c>
      <c r="B8043">
        <v>508481287</v>
      </c>
      <c r="C8043">
        <v>170650</v>
      </c>
      <c r="D8043" t="s">
        <v>6829</v>
      </c>
      <c r="E8043" s="1">
        <v>43658.426666666666</v>
      </c>
      <c r="F8043">
        <v>1</v>
      </c>
      <c r="G8043" t="s">
        <v>14</v>
      </c>
      <c r="H8043">
        <v>5</v>
      </c>
      <c r="I8043" s="1">
        <v>43663.708333333336</v>
      </c>
      <c r="J8043" s="2">
        <f t="shared" si="375"/>
        <v>1</v>
      </c>
      <c r="K8043" s="2" t="str">
        <f>IFERROR(VLOOKUP(A8043,Aux!A:B,2,0),"Outros")</f>
        <v>Hospitais</v>
      </c>
      <c r="L8043" s="2">
        <f t="shared" si="376"/>
        <v>2019</v>
      </c>
      <c r="M8043">
        <f t="shared" si="377"/>
        <v>28</v>
      </c>
    </row>
    <row r="8044" spans="1:13" x14ac:dyDescent="0.35">
      <c r="A8044" t="s">
        <v>150</v>
      </c>
      <c r="B8044">
        <v>505309939</v>
      </c>
      <c r="C8044">
        <v>170651</v>
      </c>
      <c r="D8044" t="s">
        <v>6730</v>
      </c>
      <c r="E8044" s="1">
        <v>43658.428865740738</v>
      </c>
      <c r="F8044">
        <v>1</v>
      </c>
      <c r="G8044" t="s">
        <v>152</v>
      </c>
      <c r="H8044">
        <v>360</v>
      </c>
      <c r="I8044" s="1">
        <v>43663.6875</v>
      </c>
      <c r="J8044" s="2">
        <f t="shared" si="375"/>
        <v>1</v>
      </c>
      <c r="K8044" s="2" t="str">
        <f>IFERROR(VLOOKUP(A8044,Aux!A:B,2,0),"Outros")</f>
        <v>Municípios</v>
      </c>
      <c r="L8044" s="2">
        <f t="shared" si="376"/>
        <v>2019</v>
      </c>
      <c r="M8044">
        <f t="shared" si="377"/>
        <v>28</v>
      </c>
    </row>
    <row r="8045" spans="1:13" x14ac:dyDescent="0.35">
      <c r="A8045" t="s">
        <v>85</v>
      </c>
      <c r="B8045">
        <v>506642798</v>
      </c>
      <c r="C8045">
        <v>170652</v>
      </c>
      <c r="D8045" t="s">
        <v>6731</v>
      </c>
      <c r="E8045" s="1">
        <v>43658.429085648146</v>
      </c>
      <c r="F8045">
        <v>13</v>
      </c>
      <c r="G8045" t="s">
        <v>1682</v>
      </c>
      <c r="H8045">
        <v>5</v>
      </c>
      <c r="I8045" s="1">
        <v>43667.958333333336</v>
      </c>
      <c r="J8045" s="2">
        <f t="shared" si="375"/>
        <v>1</v>
      </c>
      <c r="K8045" s="2" t="str">
        <f>IFERROR(VLOOKUP(A8045,Aux!A:B,2,0),"Outros")</f>
        <v>Municípios</v>
      </c>
      <c r="L8045" s="2">
        <f t="shared" si="376"/>
        <v>2019</v>
      </c>
      <c r="M8045">
        <f t="shared" si="377"/>
        <v>28</v>
      </c>
    </row>
    <row r="8046" spans="1:13" x14ac:dyDescent="0.35">
      <c r="A8046" t="s">
        <v>223</v>
      </c>
      <c r="B8046">
        <v>680018140</v>
      </c>
      <c r="C8046">
        <v>170653</v>
      </c>
      <c r="D8046" t="s">
        <v>7281</v>
      </c>
      <c r="E8046" s="1">
        <v>43658.440578703703</v>
      </c>
      <c r="F8046">
        <v>1</v>
      </c>
      <c r="G8046" t="s">
        <v>3637</v>
      </c>
      <c r="H8046">
        <v>360</v>
      </c>
      <c r="I8046" s="1">
        <v>43664.999305555553</v>
      </c>
      <c r="J8046" s="2">
        <f t="shared" si="375"/>
        <v>1</v>
      </c>
      <c r="K8046" s="2" t="str">
        <f>IFERROR(VLOOKUP(A8046,Aux!A:B,2,0),"Outros")</f>
        <v>Municípios</v>
      </c>
      <c r="L8046" s="2">
        <f t="shared" si="376"/>
        <v>2019</v>
      </c>
      <c r="M8046">
        <f t="shared" si="377"/>
        <v>28</v>
      </c>
    </row>
    <row r="8047" spans="1:13" x14ac:dyDescent="0.35">
      <c r="A8047" t="s">
        <v>3948</v>
      </c>
      <c r="B8047">
        <v>502327669</v>
      </c>
      <c r="C8047">
        <v>170654</v>
      </c>
      <c r="D8047" t="s">
        <v>7282</v>
      </c>
      <c r="E8047" s="1">
        <v>43658.449513888889</v>
      </c>
      <c r="F8047">
        <v>3</v>
      </c>
      <c r="G8047" t="s">
        <v>107</v>
      </c>
      <c r="H8047">
        <v>340</v>
      </c>
      <c r="I8047" s="1">
        <v>43677.999305555553</v>
      </c>
      <c r="J8047" s="2">
        <f t="shared" si="375"/>
        <v>1</v>
      </c>
      <c r="K8047" s="2" t="str">
        <f>IFERROR(VLOOKUP(A8047,Aux!A:B,2,0),"Outros")</f>
        <v>Outros</v>
      </c>
      <c r="L8047" s="2">
        <f t="shared" si="376"/>
        <v>2019</v>
      </c>
      <c r="M8047">
        <f t="shared" si="377"/>
        <v>28</v>
      </c>
    </row>
    <row r="8048" spans="1:13" x14ac:dyDescent="0.35">
      <c r="A8048" t="s">
        <v>122</v>
      </c>
      <c r="B8048">
        <v>506173968</v>
      </c>
      <c r="C8048">
        <v>170655</v>
      </c>
      <c r="D8048" t="s">
        <v>7283</v>
      </c>
      <c r="E8048" s="1">
        <v>43658.449606481481</v>
      </c>
      <c r="F8048">
        <v>1</v>
      </c>
      <c r="G8048" t="s">
        <v>147</v>
      </c>
      <c r="H8048">
        <v>360</v>
      </c>
      <c r="I8048" s="1">
        <v>43668.75</v>
      </c>
      <c r="J8048" s="2">
        <f t="shared" si="375"/>
        <v>1</v>
      </c>
      <c r="K8048" s="2" t="str">
        <f>IFERROR(VLOOKUP(A8048,Aux!A:B,2,0),"Outros")</f>
        <v>Municípios</v>
      </c>
      <c r="L8048" s="2">
        <f t="shared" si="376"/>
        <v>2019</v>
      </c>
      <c r="M8048">
        <f t="shared" si="377"/>
        <v>28</v>
      </c>
    </row>
    <row r="8049" spans="1:13" x14ac:dyDescent="0.35">
      <c r="A8049" t="s">
        <v>171</v>
      </c>
      <c r="B8049">
        <v>504293125</v>
      </c>
      <c r="C8049">
        <v>170656</v>
      </c>
      <c r="D8049" t="s">
        <v>7284</v>
      </c>
      <c r="E8049" s="1">
        <v>43658.45113425926</v>
      </c>
      <c r="F8049">
        <v>13</v>
      </c>
      <c r="G8049" t="s">
        <v>173</v>
      </c>
      <c r="H8049">
        <v>360</v>
      </c>
      <c r="I8049" s="1">
        <v>43667.999305555553</v>
      </c>
      <c r="J8049" s="2">
        <f t="shared" si="375"/>
        <v>1</v>
      </c>
      <c r="K8049" s="2" t="str">
        <f>IFERROR(VLOOKUP(A8049,Aux!A:B,2,0),"Outros")</f>
        <v>Municípios</v>
      </c>
      <c r="L8049" s="2">
        <f t="shared" si="376"/>
        <v>2019</v>
      </c>
      <c r="M8049">
        <f t="shared" si="377"/>
        <v>28</v>
      </c>
    </row>
    <row r="8050" spans="1:13" x14ac:dyDescent="0.35">
      <c r="A8050" t="s">
        <v>599</v>
      </c>
      <c r="B8050">
        <v>680012907</v>
      </c>
      <c r="C8050">
        <v>170657</v>
      </c>
      <c r="D8050" t="s">
        <v>2772</v>
      </c>
      <c r="E8050" s="1">
        <v>43658.451979166668</v>
      </c>
      <c r="F8050">
        <v>13</v>
      </c>
      <c r="G8050" t="s">
        <v>476</v>
      </c>
      <c r="H8050">
        <v>360</v>
      </c>
      <c r="I8050" s="1">
        <v>43663.999305555553</v>
      </c>
      <c r="J8050" s="2">
        <f t="shared" si="375"/>
        <v>1</v>
      </c>
      <c r="K8050" s="2" t="str">
        <f>IFERROR(VLOOKUP(A8050,Aux!A:B,2,0),"Outros")</f>
        <v>Águas e resíduos</v>
      </c>
      <c r="L8050" s="2">
        <f t="shared" si="376"/>
        <v>2019</v>
      </c>
      <c r="M8050">
        <f t="shared" si="377"/>
        <v>28</v>
      </c>
    </row>
    <row r="8051" spans="1:13" x14ac:dyDescent="0.35">
      <c r="A8051" t="s">
        <v>60</v>
      </c>
      <c r="B8051">
        <v>505456010</v>
      </c>
      <c r="C8051">
        <v>170658</v>
      </c>
      <c r="D8051" t="s">
        <v>7190</v>
      </c>
      <c r="E8051" s="1">
        <v>43658.45753472222</v>
      </c>
      <c r="F8051">
        <v>13</v>
      </c>
      <c r="G8051" t="s">
        <v>6354</v>
      </c>
      <c r="H8051">
        <v>210</v>
      </c>
      <c r="I8051" s="1">
        <v>43671.999305555553</v>
      </c>
      <c r="J8051" s="2">
        <f t="shared" si="375"/>
        <v>1</v>
      </c>
      <c r="K8051" s="2" t="str">
        <f>IFERROR(VLOOKUP(A8051,Aux!A:B,2,0),"Outros")</f>
        <v>Municípios</v>
      </c>
      <c r="L8051" s="2">
        <f t="shared" si="376"/>
        <v>2019</v>
      </c>
      <c r="M8051">
        <f t="shared" si="377"/>
        <v>28</v>
      </c>
    </row>
    <row r="8052" spans="1:13" x14ac:dyDescent="0.35">
      <c r="A8052" t="s">
        <v>35</v>
      </c>
      <c r="B8052">
        <v>508666236</v>
      </c>
      <c r="C8052">
        <v>170659</v>
      </c>
      <c r="D8052" t="s">
        <v>6983</v>
      </c>
      <c r="E8052" s="1">
        <v>43658.462048611109</v>
      </c>
      <c r="F8052">
        <v>1</v>
      </c>
      <c r="G8052" t="s">
        <v>711</v>
      </c>
      <c r="H8052">
        <v>360</v>
      </c>
      <c r="I8052" s="1">
        <v>43664.999305555553</v>
      </c>
      <c r="J8052" s="2">
        <f t="shared" si="375"/>
        <v>1</v>
      </c>
      <c r="K8052" s="2" t="str">
        <f>IFERROR(VLOOKUP(A8052,Aux!A:B,2,0),"Outros")</f>
        <v>Outros</v>
      </c>
      <c r="L8052" s="2">
        <f t="shared" si="376"/>
        <v>2019</v>
      </c>
      <c r="M8052">
        <f t="shared" si="377"/>
        <v>28</v>
      </c>
    </row>
    <row r="8053" spans="1:13" x14ac:dyDescent="0.35">
      <c r="A8053" t="s">
        <v>136</v>
      </c>
      <c r="B8053">
        <v>506730573</v>
      </c>
      <c r="C8053">
        <v>170660</v>
      </c>
      <c r="E8053" s="1">
        <v>43658.462719907409</v>
      </c>
      <c r="F8053">
        <v>13</v>
      </c>
      <c r="G8053" t="s">
        <v>33</v>
      </c>
      <c r="H8053">
        <v>400</v>
      </c>
      <c r="J8053" s="2">
        <f t="shared" si="375"/>
        <v>1</v>
      </c>
      <c r="K8053" s="2" t="str">
        <f>IFERROR(VLOOKUP(A8053,Aux!A:B,2,0),"Outros")</f>
        <v>Municípios</v>
      </c>
      <c r="L8053" s="2">
        <f t="shared" si="376"/>
        <v>2019</v>
      </c>
      <c r="M8053">
        <f t="shared" si="377"/>
        <v>28</v>
      </c>
    </row>
    <row r="8054" spans="1:13" x14ac:dyDescent="0.35">
      <c r="A8054" t="s">
        <v>136</v>
      </c>
      <c r="B8054">
        <v>506730573</v>
      </c>
      <c r="C8054">
        <v>170661</v>
      </c>
      <c r="D8054" t="s">
        <v>6984</v>
      </c>
      <c r="E8054" s="1">
        <v>43658.462997685187</v>
      </c>
      <c r="F8054">
        <v>13</v>
      </c>
      <c r="G8054" t="s">
        <v>138</v>
      </c>
      <c r="H8054">
        <v>340</v>
      </c>
      <c r="I8054" s="1">
        <v>43676.625</v>
      </c>
      <c r="J8054" s="2">
        <f t="shared" si="375"/>
        <v>1</v>
      </c>
      <c r="K8054" s="2" t="str">
        <f>IFERROR(VLOOKUP(A8054,Aux!A:B,2,0),"Outros")</f>
        <v>Municípios</v>
      </c>
      <c r="L8054" s="2">
        <f t="shared" si="376"/>
        <v>2019</v>
      </c>
      <c r="M8054">
        <f t="shared" si="377"/>
        <v>28</v>
      </c>
    </row>
    <row r="8055" spans="1:13" x14ac:dyDescent="0.35">
      <c r="A8055" t="s">
        <v>311</v>
      </c>
      <c r="B8055">
        <v>680017550</v>
      </c>
      <c r="C8055">
        <v>170662</v>
      </c>
      <c r="D8055" t="s">
        <v>7335</v>
      </c>
      <c r="E8055" s="1">
        <v>43658.468645833331</v>
      </c>
      <c r="F8055">
        <v>13</v>
      </c>
      <c r="G8055" t="s">
        <v>924</v>
      </c>
      <c r="H8055">
        <v>360</v>
      </c>
      <c r="I8055" s="1">
        <v>43665.625</v>
      </c>
      <c r="J8055" s="2">
        <f t="shared" si="375"/>
        <v>1</v>
      </c>
      <c r="K8055" s="2" t="str">
        <f>IFERROR(VLOOKUP(A8055,Aux!A:B,2,0),"Outros")</f>
        <v>Águas e resíduos</v>
      </c>
      <c r="L8055" s="2">
        <f t="shared" si="376"/>
        <v>2019</v>
      </c>
      <c r="M8055">
        <f t="shared" si="377"/>
        <v>28</v>
      </c>
    </row>
    <row r="8056" spans="1:13" x14ac:dyDescent="0.35">
      <c r="A8056" t="s">
        <v>122</v>
      </c>
      <c r="B8056">
        <v>506173968</v>
      </c>
      <c r="C8056">
        <v>170664</v>
      </c>
      <c r="D8056" t="s">
        <v>7389</v>
      </c>
      <c r="E8056" s="1">
        <v>43658.471956018519</v>
      </c>
      <c r="F8056">
        <v>1</v>
      </c>
      <c r="G8056" t="s">
        <v>147</v>
      </c>
      <c r="H8056">
        <v>360</v>
      </c>
      <c r="I8056" s="1">
        <v>43668.75</v>
      </c>
      <c r="J8056" s="2">
        <f t="shared" si="375"/>
        <v>1</v>
      </c>
      <c r="K8056" s="2" t="str">
        <f>IFERROR(VLOOKUP(A8056,Aux!A:B,2,0),"Outros")</f>
        <v>Municípios</v>
      </c>
      <c r="L8056" s="2">
        <f t="shared" si="376"/>
        <v>2019</v>
      </c>
      <c r="M8056">
        <f t="shared" si="377"/>
        <v>28</v>
      </c>
    </row>
    <row r="8057" spans="1:13" x14ac:dyDescent="0.35">
      <c r="A8057" t="s">
        <v>143</v>
      </c>
      <c r="B8057">
        <v>506801969</v>
      </c>
      <c r="C8057">
        <v>170665</v>
      </c>
      <c r="D8057" t="s">
        <v>6757</v>
      </c>
      <c r="E8057" s="1">
        <v>43658.476469907408</v>
      </c>
      <c r="F8057">
        <v>13</v>
      </c>
      <c r="G8057" t="s">
        <v>145</v>
      </c>
      <c r="H8057">
        <v>360</v>
      </c>
      <c r="I8057" s="1">
        <v>43670.708333333336</v>
      </c>
      <c r="J8057" s="2">
        <f t="shared" si="375"/>
        <v>1</v>
      </c>
      <c r="K8057" s="2" t="str">
        <f>IFERROR(VLOOKUP(A8057,Aux!A:B,2,0),"Outros")</f>
        <v>Municípios</v>
      </c>
      <c r="L8057" s="2">
        <f t="shared" si="376"/>
        <v>2019</v>
      </c>
      <c r="M8057">
        <f t="shared" si="377"/>
        <v>28</v>
      </c>
    </row>
    <row r="8058" spans="1:13" x14ac:dyDescent="0.35">
      <c r="A8058" t="s">
        <v>63</v>
      </c>
      <c r="B8058">
        <v>502098139</v>
      </c>
      <c r="C8058">
        <v>170666</v>
      </c>
      <c r="D8058" t="s">
        <v>7038</v>
      </c>
      <c r="E8058" s="1">
        <v>43658.478587962964</v>
      </c>
      <c r="F8058">
        <v>13</v>
      </c>
      <c r="G8058" t="s">
        <v>75</v>
      </c>
      <c r="H8058">
        <v>400</v>
      </c>
      <c r="I8058" s="1">
        <v>43665.75</v>
      </c>
      <c r="J8058" s="2">
        <f t="shared" si="375"/>
        <v>1</v>
      </c>
      <c r="K8058" s="2" t="str">
        <f>IFERROR(VLOOKUP(A8058,Aux!A:B,2,0),"Outros")</f>
        <v>Municípios</v>
      </c>
      <c r="L8058" s="2">
        <f t="shared" si="376"/>
        <v>2019</v>
      </c>
      <c r="M8058">
        <f t="shared" si="377"/>
        <v>28</v>
      </c>
    </row>
    <row r="8059" spans="1:13" x14ac:dyDescent="0.35">
      <c r="A8059" t="s">
        <v>92</v>
      </c>
      <c r="B8059">
        <v>506037258</v>
      </c>
      <c r="C8059">
        <v>170667</v>
      </c>
      <c r="D8059" t="s">
        <v>7191</v>
      </c>
      <c r="E8059" s="1">
        <v>43658.481574074074</v>
      </c>
      <c r="F8059">
        <v>13</v>
      </c>
      <c r="G8059" t="s">
        <v>476</v>
      </c>
      <c r="H8059">
        <v>340</v>
      </c>
      <c r="I8059" s="1">
        <v>43669.708333333336</v>
      </c>
      <c r="J8059" s="2">
        <f t="shared" si="375"/>
        <v>1</v>
      </c>
      <c r="K8059" s="2" t="str">
        <f>IFERROR(VLOOKUP(A8059,Aux!A:B,2,0),"Outros")</f>
        <v>Municípios</v>
      </c>
      <c r="L8059" s="2">
        <f t="shared" si="376"/>
        <v>2019</v>
      </c>
      <c r="M8059">
        <f t="shared" si="377"/>
        <v>28</v>
      </c>
    </row>
    <row r="8060" spans="1:13" x14ac:dyDescent="0.35">
      <c r="A8060" t="s">
        <v>60</v>
      </c>
      <c r="B8060">
        <v>505456010</v>
      </c>
      <c r="C8060">
        <v>170668</v>
      </c>
      <c r="D8060" t="s">
        <v>6950</v>
      </c>
      <c r="E8060" s="1">
        <v>43658.489942129629</v>
      </c>
      <c r="F8060">
        <v>13</v>
      </c>
      <c r="G8060" t="s">
        <v>1368</v>
      </c>
      <c r="H8060">
        <v>210</v>
      </c>
      <c r="I8060" s="1">
        <v>43671.999305555553</v>
      </c>
      <c r="J8060" s="2">
        <f t="shared" si="375"/>
        <v>1</v>
      </c>
      <c r="K8060" s="2" t="str">
        <f>IFERROR(VLOOKUP(A8060,Aux!A:B,2,0),"Outros")</f>
        <v>Municípios</v>
      </c>
      <c r="L8060" s="2">
        <f t="shared" si="376"/>
        <v>2019</v>
      </c>
      <c r="M8060">
        <f t="shared" si="377"/>
        <v>28</v>
      </c>
    </row>
    <row r="8061" spans="1:13" x14ac:dyDescent="0.35">
      <c r="A8061" t="s">
        <v>275</v>
      </c>
      <c r="B8061">
        <v>505187531</v>
      </c>
      <c r="C8061">
        <v>170669</v>
      </c>
      <c r="D8061" t="s">
        <v>7192</v>
      </c>
      <c r="E8061" s="1">
        <v>43658.497581018521</v>
      </c>
      <c r="F8061">
        <v>1</v>
      </c>
      <c r="G8061" t="s">
        <v>277</v>
      </c>
      <c r="H8061">
        <v>360</v>
      </c>
      <c r="I8061" s="1">
        <v>43663.999305555553</v>
      </c>
      <c r="J8061" s="2">
        <f t="shared" si="375"/>
        <v>1</v>
      </c>
      <c r="K8061" s="2" t="str">
        <f>IFERROR(VLOOKUP(A8061,Aux!A:B,2,0),"Outros")</f>
        <v>Municípios</v>
      </c>
      <c r="L8061" s="2">
        <f t="shared" si="376"/>
        <v>2019</v>
      </c>
      <c r="M8061">
        <f t="shared" si="377"/>
        <v>28</v>
      </c>
    </row>
    <row r="8062" spans="1:13" x14ac:dyDescent="0.35">
      <c r="A8062" t="s">
        <v>112</v>
      </c>
      <c r="B8062">
        <v>501144218</v>
      </c>
      <c r="C8062">
        <v>170670</v>
      </c>
      <c r="E8062" s="1">
        <v>43658.497789351852</v>
      </c>
      <c r="F8062">
        <v>14</v>
      </c>
      <c r="G8062" t="s">
        <v>33</v>
      </c>
      <c r="H8062">
        <v>400</v>
      </c>
      <c r="J8062" s="2">
        <f t="shared" si="375"/>
        <v>1</v>
      </c>
      <c r="K8062" s="2" t="str">
        <f>IFERROR(VLOOKUP(A8062,Aux!A:B,2,0),"Outros")</f>
        <v>Municípios</v>
      </c>
      <c r="L8062" s="2">
        <f t="shared" si="376"/>
        <v>2019</v>
      </c>
      <c r="M8062">
        <f t="shared" si="377"/>
        <v>28</v>
      </c>
    </row>
    <row r="8063" spans="1:13" x14ac:dyDescent="0.35">
      <c r="A8063" t="s">
        <v>57</v>
      </c>
      <c r="B8063">
        <v>501294104</v>
      </c>
      <c r="C8063">
        <v>170671</v>
      </c>
      <c r="D8063" t="s">
        <v>7193</v>
      </c>
      <c r="E8063" s="1">
        <v>43658.507175925923</v>
      </c>
      <c r="F8063">
        <v>13</v>
      </c>
      <c r="G8063" t="s">
        <v>103</v>
      </c>
      <c r="H8063">
        <v>360</v>
      </c>
      <c r="I8063" s="1">
        <v>43664.999305555553</v>
      </c>
      <c r="J8063" s="2">
        <f t="shared" si="375"/>
        <v>1</v>
      </c>
      <c r="K8063" s="2" t="str">
        <f>IFERROR(VLOOKUP(A8063,Aux!A:B,2,0),"Outros")</f>
        <v>Municípios</v>
      </c>
      <c r="L8063" s="2">
        <f t="shared" si="376"/>
        <v>2019</v>
      </c>
      <c r="M8063">
        <f t="shared" si="377"/>
        <v>28</v>
      </c>
    </row>
    <row r="8064" spans="1:13" x14ac:dyDescent="0.35">
      <c r="A8064" t="s">
        <v>465</v>
      </c>
      <c r="B8064">
        <v>600084779</v>
      </c>
      <c r="C8064">
        <v>170672</v>
      </c>
      <c r="D8064" t="s">
        <v>7237</v>
      </c>
      <c r="E8064" s="1">
        <v>43658.511655092596</v>
      </c>
      <c r="F8064">
        <v>13</v>
      </c>
      <c r="G8064" t="s">
        <v>33</v>
      </c>
      <c r="H8064">
        <v>360</v>
      </c>
      <c r="I8064" s="1">
        <v>43667.708333333336</v>
      </c>
      <c r="J8064" s="2">
        <f t="shared" si="375"/>
        <v>1</v>
      </c>
      <c r="K8064" s="2" t="str">
        <f>IFERROR(VLOOKUP(A8064,Aux!A:B,2,0),"Outros")</f>
        <v>Outros</v>
      </c>
      <c r="L8064" s="2">
        <f t="shared" si="376"/>
        <v>2019</v>
      </c>
      <c r="M8064">
        <f t="shared" si="377"/>
        <v>28</v>
      </c>
    </row>
    <row r="8065" spans="1:13" x14ac:dyDescent="0.35">
      <c r="A8065" t="s">
        <v>275</v>
      </c>
      <c r="B8065">
        <v>505187531</v>
      </c>
      <c r="C8065">
        <v>170673</v>
      </c>
      <c r="D8065" t="s">
        <v>6758</v>
      </c>
      <c r="E8065" s="1">
        <v>43658.523726851854</v>
      </c>
      <c r="F8065">
        <v>13</v>
      </c>
      <c r="G8065" t="s">
        <v>277</v>
      </c>
      <c r="H8065">
        <v>360</v>
      </c>
      <c r="I8065" s="1">
        <v>43664.999305555553</v>
      </c>
      <c r="J8065" s="2">
        <f t="shared" si="375"/>
        <v>1</v>
      </c>
      <c r="K8065" s="2" t="str">
        <f>IFERROR(VLOOKUP(A8065,Aux!A:B,2,0),"Outros")</f>
        <v>Municípios</v>
      </c>
      <c r="L8065" s="2">
        <f t="shared" si="376"/>
        <v>2019</v>
      </c>
      <c r="M8065">
        <f t="shared" si="377"/>
        <v>28</v>
      </c>
    </row>
    <row r="8066" spans="1:13" x14ac:dyDescent="0.35">
      <c r="A8066" t="s">
        <v>1080</v>
      </c>
      <c r="B8066">
        <v>506849635</v>
      </c>
      <c r="C8066">
        <v>170674</v>
      </c>
      <c r="D8066" t="s">
        <v>6985</v>
      </c>
      <c r="E8066" s="1">
        <v>43658.52412037037</v>
      </c>
      <c r="F8066">
        <v>13</v>
      </c>
      <c r="G8066" t="s">
        <v>1082</v>
      </c>
      <c r="H8066">
        <v>340</v>
      </c>
      <c r="I8066" s="1">
        <v>43675.999305555553</v>
      </c>
      <c r="J8066" s="2">
        <f t="shared" ref="J8066:J8129" si="378">IF(C8066=C8065,"",1)</f>
        <v>1</v>
      </c>
      <c r="K8066" s="2" t="str">
        <f>IFERROR(VLOOKUP(A8066,Aux!A:B,2,0),"Outros")</f>
        <v>Municípios</v>
      </c>
      <c r="L8066" s="2">
        <f t="shared" ref="L8066:L8129" si="379">YEAR(E8066)</f>
        <v>2019</v>
      </c>
      <c r="M8066">
        <f t="shared" ref="M8066:M8129" si="380">WEEKNUM(E8066)</f>
        <v>28</v>
      </c>
    </row>
    <row r="8067" spans="1:13" x14ac:dyDescent="0.35">
      <c r="A8067" t="s">
        <v>18</v>
      </c>
      <c r="B8067">
        <v>502177080</v>
      </c>
      <c r="C8067">
        <v>170675</v>
      </c>
      <c r="D8067" t="s">
        <v>6759</v>
      </c>
      <c r="E8067" s="1">
        <v>43658.543506944443</v>
      </c>
      <c r="F8067">
        <v>3</v>
      </c>
      <c r="G8067" t="s">
        <v>750</v>
      </c>
      <c r="H8067">
        <v>360</v>
      </c>
      <c r="I8067" s="1">
        <v>43686.708333333336</v>
      </c>
      <c r="J8067" s="2">
        <f t="shared" si="378"/>
        <v>1</v>
      </c>
      <c r="K8067" s="2" t="str">
        <f>IFERROR(VLOOKUP(A8067,Aux!A:B,2,0),"Outros")</f>
        <v>Municípios</v>
      </c>
      <c r="L8067" s="2">
        <f t="shared" si="379"/>
        <v>2019</v>
      </c>
      <c r="M8067">
        <f t="shared" si="380"/>
        <v>28</v>
      </c>
    </row>
    <row r="8068" spans="1:13" x14ac:dyDescent="0.35">
      <c r="A8068" t="s">
        <v>389</v>
      </c>
      <c r="B8068">
        <v>506722422</v>
      </c>
      <c r="C8068">
        <v>170676</v>
      </c>
      <c r="D8068" t="s">
        <v>7390</v>
      </c>
      <c r="E8068" s="1">
        <v>43658.56212962963</v>
      </c>
      <c r="F8068">
        <v>13</v>
      </c>
      <c r="G8068" t="s">
        <v>837</v>
      </c>
      <c r="H8068">
        <v>340</v>
      </c>
      <c r="I8068" s="1">
        <v>43661.999305555553</v>
      </c>
      <c r="J8068" s="2">
        <f t="shared" si="378"/>
        <v>1</v>
      </c>
      <c r="K8068" s="2" t="str">
        <f>IFERROR(VLOOKUP(A8068,Aux!A:B,2,0),"Outros")</f>
        <v>Municípios</v>
      </c>
      <c r="L8068" s="2">
        <f t="shared" si="379"/>
        <v>2019</v>
      </c>
      <c r="M8068">
        <f t="shared" si="380"/>
        <v>28</v>
      </c>
    </row>
    <row r="8069" spans="1:13" x14ac:dyDescent="0.35">
      <c r="A8069" t="s">
        <v>85</v>
      </c>
      <c r="B8069">
        <v>506642798</v>
      </c>
      <c r="C8069">
        <v>170677</v>
      </c>
      <c r="D8069" t="s">
        <v>6796</v>
      </c>
      <c r="E8069" s="1">
        <v>43658.568622685183</v>
      </c>
      <c r="F8069">
        <v>13</v>
      </c>
      <c r="G8069" t="s">
        <v>1682</v>
      </c>
      <c r="H8069">
        <v>360</v>
      </c>
      <c r="I8069" s="1">
        <v>43670.958333333336</v>
      </c>
      <c r="J8069" s="2">
        <f t="shared" si="378"/>
        <v>1</v>
      </c>
      <c r="K8069" s="2" t="str">
        <f>IFERROR(VLOOKUP(A8069,Aux!A:B,2,0),"Outros")</f>
        <v>Municípios</v>
      </c>
      <c r="L8069" s="2">
        <f t="shared" si="379"/>
        <v>2019</v>
      </c>
      <c r="M8069">
        <f t="shared" si="380"/>
        <v>28</v>
      </c>
    </row>
    <row r="8070" spans="1:13" x14ac:dyDescent="0.35">
      <c r="A8070" t="s">
        <v>782</v>
      </c>
      <c r="B8070">
        <v>508754496</v>
      </c>
      <c r="C8070">
        <v>170678</v>
      </c>
      <c r="E8070" s="1">
        <v>43658.597210648149</v>
      </c>
      <c r="F8070">
        <v>13</v>
      </c>
      <c r="G8070" t="s">
        <v>33</v>
      </c>
      <c r="H8070">
        <v>400</v>
      </c>
      <c r="J8070" s="2">
        <f t="shared" si="378"/>
        <v>1</v>
      </c>
      <c r="K8070" s="2" t="str">
        <f>IFERROR(VLOOKUP(A8070,Aux!A:B,2,0),"Outros")</f>
        <v>Municípios</v>
      </c>
      <c r="L8070" s="2">
        <f t="shared" si="379"/>
        <v>2019</v>
      </c>
      <c r="M8070">
        <f t="shared" si="380"/>
        <v>28</v>
      </c>
    </row>
    <row r="8071" spans="1:13" x14ac:dyDescent="0.35">
      <c r="A8071" t="s">
        <v>157</v>
      </c>
      <c r="B8071">
        <v>500122237</v>
      </c>
      <c r="C8071">
        <v>170679</v>
      </c>
      <c r="D8071" t="s">
        <v>6797</v>
      </c>
      <c r="E8071" s="1">
        <v>43658.602777777778</v>
      </c>
      <c r="F8071">
        <v>13</v>
      </c>
      <c r="G8071" t="s">
        <v>33</v>
      </c>
      <c r="H8071">
        <v>300</v>
      </c>
      <c r="I8071" s="1">
        <v>43668.999305555553</v>
      </c>
      <c r="J8071" s="2">
        <f t="shared" si="378"/>
        <v>1</v>
      </c>
      <c r="K8071" s="2" t="str">
        <f>IFERROR(VLOOKUP(A8071,Aux!A:B,2,0),"Outros")</f>
        <v>Outros</v>
      </c>
      <c r="L8071" s="2">
        <f t="shared" si="379"/>
        <v>2019</v>
      </c>
      <c r="M8071">
        <f t="shared" si="380"/>
        <v>28</v>
      </c>
    </row>
    <row r="8072" spans="1:13" x14ac:dyDescent="0.35">
      <c r="A8072" t="s">
        <v>57</v>
      </c>
      <c r="B8072">
        <v>501294104</v>
      </c>
      <c r="C8072">
        <v>170680</v>
      </c>
      <c r="D8072" t="s">
        <v>6798</v>
      </c>
      <c r="E8072" s="1">
        <v>43658.60429398148</v>
      </c>
      <c r="F8072">
        <v>13</v>
      </c>
      <c r="G8072" t="s">
        <v>103</v>
      </c>
      <c r="H8072">
        <v>360</v>
      </c>
      <c r="I8072" s="1">
        <v>43663.999305555553</v>
      </c>
      <c r="J8072" s="2">
        <f t="shared" si="378"/>
        <v>1</v>
      </c>
      <c r="K8072" s="2" t="str">
        <f>IFERROR(VLOOKUP(A8072,Aux!A:B,2,0),"Outros")</f>
        <v>Municípios</v>
      </c>
      <c r="L8072" s="2">
        <f t="shared" si="379"/>
        <v>2019</v>
      </c>
      <c r="M8072">
        <f t="shared" si="380"/>
        <v>28</v>
      </c>
    </row>
    <row r="8073" spans="1:13" x14ac:dyDescent="0.35">
      <c r="A8073" t="s">
        <v>275</v>
      </c>
      <c r="B8073">
        <v>505187531</v>
      </c>
      <c r="C8073">
        <v>170681</v>
      </c>
      <c r="D8073" t="s">
        <v>6986</v>
      </c>
      <c r="E8073" s="1">
        <v>43658.612627314818</v>
      </c>
      <c r="F8073">
        <v>13</v>
      </c>
      <c r="G8073" t="s">
        <v>277</v>
      </c>
      <c r="H8073">
        <v>360</v>
      </c>
      <c r="I8073" s="1">
        <v>43664.999305555553</v>
      </c>
      <c r="J8073" s="2">
        <f t="shared" si="378"/>
        <v>1</v>
      </c>
      <c r="K8073" s="2" t="str">
        <f>IFERROR(VLOOKUP(A8073,Aux!A:B,2,0),"Outros")</f>
        <v>Municípios</v>
      </c>
      <c r="L8073" s="2">
        <f t="shared" si="379"/>
        <v>2019</v>
      </c>
      <c r="M8073">
        <f t="shared" si="380"/>
        <v>28</v>
      </c>
    </row>
    <row r="8074" spans="1:13" x14ac:dyDescent="0.35">
      <c r="A8074" t="s">
        <v>275</v>
      </c>
      <c r="B8074">
        <v>505187531</v>
      </c>
      <c r="C8074">
        <v>170686</v>
      </c>
      <c r="D8074" t="s">
        <v>6760</v>
      </c>
      <c r="E8074" s="1">
        <v>43658.626018518517</v>
      </c>
      <c r="F8074">
        <v>1</v>
      </c>
      <c r="G8074" t="s">
        <v>277</v>
      </c>
      <c r="H8074">
        <v>5</v>
      </c>
      <c r="I8074" s="1">
        <v>43669.999305555553</v>
      </c>
      <c r="J8074" s="2">
        <f t="shared" si="378"/>
        <v>1</v>
      </c>
      <c r="K8074" s="2" t="str">
        <f>IFERROR(VLOOKUP(A8074,Aux!A:B,2,0),"Outros")</f>
        <v>Municípios</v>
      </c>
      <c r="L8074" s="2">
        <f t="shared" si="379"/>
        <v>2019</v>
      </c>
      <c r="M8074">
        <f t="shared" si="380"/>
        <v>28</v>
      </c>
    </row>
    <row r="8075" spans="1:13" x14ac:dyDescent="0.35">
      <c r="A8075" t="s">
        <v>389</v>
      </c>
      <c r="B8075">
        <v>506722422</v>
      </c>
      <c r="C8075">
        <v>170687</v>
      </c>
      <c r="D8075" t="s">
        <v>6761</v>
      </c>
      <c r="E8075" s="1">
        <v>43658.630833333336</v>
      </c>
      <c r="F8075">
        <v>1</v>
      </c>
      <c r="G8075" t="s">
        <v>587</v>
      </c>
      <c r="H8075">
        <v>340</v>
      </c>
      <c r="I8075" s="1">
        <v>43664.999305555553</v>
      </c>
      <c r="J8075" s="2">
        <f t="shared" si="378"/>
        <v>1</v>
      </c>
      <c r="K8075" s="2" t="str">
        <f>IFERROR(VLOOKUP(A8075,Aux!A:B,2,0),"Outros")</f>
        <v>Municípios</v>
      </c>
      <c r="L8075" s="2">
        <f t="shared" si="379"/>
        <v>2019</v>
      </c>
      <c r="M8075">
        <f t="shared" si="380"/>
        <v>28</v>
      </c>
    </row>
    <row r="8076" spans="1:13" x14ac:dyDescent="0.35">
      <c r="A8076" t="s">
        <v>599</v>
      </c>
      <c r="B8076">
        <v>680012907</v>
      </c>
      <c r="C8076">
        <v>170688</v>
      </c>
      <c r="D8076" t="s">
        <v>6987</v>
      </c>
      <c r="E8076" s="1">
        <v>43658.63113425926</v>
      </c>
      <c r="F8076">
        <v>1</v>
      </c>
      <c r="G8076" t="s">
        <v>476</v>
      </c>
      <c r="H8076">
        <v>5</v>
      </c>
      <c r="I8076" s="1">
        <v>43714.999305555553</v>
      </c>
      <c r="J8076" s="2">
        <f t="shared" si="378"/>
        <v>1</v>
      </c>
      <c r="K8076" s="2" t="str">
        <f>IFERROR(VLOOKUP(A8076,Aux!A:B,2,0),"Outros")</f>
        <v>Águas e resíduos</v>
      </c>
      <c r="L8076" s="2">
        <f t="shared" si="379"/>
        <v>2019</v>
      </c>
      <c r="M8076">
        <f t="shared" si="380"/>
        <v>28</v>
      </c>
    </row>
    <row r="8077" spans="1:13" x14ac:dyDescent="0.35">
      <c r="A8077" t="s">
        <v>57</v>
      </c>
      <c r="B8077">
        <v>501294104</v>
      </c>
      <c r="C8077">
        <v>170689</v>
      </c>
      <c r="E8077" s="1">
        <v>43658.633831018517</v>
      </c>
      <c r="F8077">
        <v>13</v>
      </c>
      <c r="G8077" t="s">
        <v>33</v>
      </c>
      <c r="H8077">
        <v>400</v>
      </c>
      <c r="J8077" s="2">
        <f t="shared" si="378"/>
        <v>1</v>
      </c>
      <c r="K8077" s="2" t="str">
        <f>IFERROR(VLOOKUP(A8077,Aux!A:B,2,0),"Outros")</f>
        <v>Municípios</v>
      </c>
      <c r="L8077" s="2">
        <f t="shared" si="379"/>
        <v>2019</v>
      </c>
      <c r="M8077">
        <f t="shared" si="380"/>
        <v>28</v>
      </c>
    </row>
    <row r="8078" spans="1:13" x14ac:dyDescent="0.35">
      <c r="A8078" t="s">
        <v>57</v>
      </c>
      <c r="B8078">
        <v>501294104</v>
      </c>
      <c r="C8078">
        <v>170690</v>
      </c>
      <c r="D8078" t="s">
        <v>5075</v>
      </c>
      <c r="E8078" s="1">
        <v>43658.634386574071</v>
      </c>
      <c r="F8078">
        <v>13</v>
      </c>
      <c r="G8078" t="s">
        <v>59</v>
      </c>
      <c r="H8078">
        <v>360</v>
      </c>
      <c r="I8078" s="1">
        <v>43663.999305555553</v>
      </c>
      <c r="J8078" s="2">
        <f t="shared" si="378"/>
        <v>1</v>
      </c>
      <c r="K8078" s="2" t="str">
        <f>IFERROR(VLOOKUP(A8078,Aux!A:B,2,0),"Outros")</f>
        <v>Municípios</v>
      </c>
      <c r="L8078" s="2">
        <f t="shared" si="379"/>
        <v>2019</v>
      </c>
      <c r="M8078">
        <f t="shared" si="380"/>
        <v>28</v>
      </c>
    </row>
    <row r="8079" spans="1:13" x14ac:dyDescent="0.35">
      <c r="A8079" t="s">
        <v>1307</v>
      </c>
      <c r="B8079">
        <v>506907619</v>
      </c>
      <c r="C8079">
        <v>170691</v>
      </c>
      <c r="D8079" t="s">
        <v>6799</v>
      </c>
      <c r="E8079" s="1">
        <v>43658.635069444441</v>
      </c>
      <c r="F8079">
        <v>3</v>
      </c>
      <c r="G8079" t="s">
        <v>3676</v>
      </c>
      <c r="H8079">
        <v>360</v>
      </c>
      <c r="I8079" s="1">
        <v>43673.999305555553</v>
      </c>
      <c r="J8079" s="2">
        <f t="shared" si="378"/>
        <v>1</v>
      </c>
      <c r="K8079" s="2" t="str">
        <f>IFERROR(VLOOKUP(A8079,Aux!A:B,2,0),"Outros")</f>
        <v>Municípios</v>
      </c>
      <c r="L8079" s="2">
        <f t="shared" si="379"/>
        <v>2019</v>
      </c>
      <c r="M8079">
        <f t="shared" si="380"/>
        <v>28</v>
      </c>
    </row>
    <row r="8080" spans="1:13" x14ac:dyDescent="0.35">
      <c r="A8080" t="s">
        <v>574</v>
      </c>
      <c r="B8080">
        <v>506791220</v>
      </c>
      <c r="C8080">
        <v>170692</v>
      </c>
      <c r="E8080" s="1">
        <v>43658.638611111113</v>
      </c>
      <c r="F8080">
        <v>13</v>
      </c>
      <c r="G8080" t="s">
        <v>33</v>
      </c>
      <c r="H8080">
        <v>1</v>
      </c>
      <c r="J8080" s="2">
        <f t="shared" si="378"/>
        <v>1</v>
      </c>
      <c r="K8080" s="2" t="str">
        <f>IFERROR(VLOOKUP(A8080,Aux!A:B,2,0),"Outros")</f>
        <v>Municípios</v>
      </c>
      <c r="L8080" s="2">
        <f t="shared" si="379"/>
        <v>2019</v>
      </c>
      <c r="M8080">
        <f t="shared" si="380"/>
        <v>28</v>
      </c>
    </row>
    <row r="8081" spans="1:13" x14ac:dyDescent="0.35">
      <c r="A8081" t="s">
        <v>185</v>
      </c>
      <c r="B8081">
        <v>506556590</v>
      </c>
      <c r="C8081">
        <v>170693</v>
      </c>
      <c r="D8081" t="s">
        <v>6835</v>
      </c>
      <c r="E8081" s="1">
        <v>43658.642754629633</v>
      </c>
      <c r="F8081">
        <v>3</v>
      </c>
      <c r="G8081" t="s">
        <v>187</v>
      </c>
      <c r="H8081">
        <v>360</v>
      </c>
      <c r="I8081" s="1">
        <v>43667.999305555553</v>
      </c>
      <c r="J8081" s="2">
        <f t="shared" si="378"/>
        <v>1</v>
      </c>
      <c r="K8081" s="2" t="str">
        <f>IFERROR(VLOOKUP(A8081,Aux!A:B,2,0),"Outros")</f>
        <v>Municípios</v>
      </c>
      <c r="L8081" s="2">
        <f t="shared" si="379"/>
        <v>2019</v>
      </c>
      <c r="M8081">
        <f t="shared" si="380"/>
        <v>28</v>
      </c>
    </row>
    <row r="8082" spans="1:13" x14ac:dyDescent="0.35">
      <c r="A8082" t="s">
        <v>574</v>
      </c>
      <c r="B8082">
        <v>506791220</v>
      </c>
      <c r="C8082">
        <v>170694</v>
      </c>
      <c r="D8082" t="s">
        <v>7391</v>
      </c>
      <c r="E8082" s="1">
        <v>43658.644097222219</v>
      </c>
      <c r="F8082">
        <v>13</v>
      </c>
      <c r="G8082" t="s">
        <v>747</v>
      </c>
      <c r="H8082">
        <v>360</v>
      </c>
      <c r="I8082" s="1">
        <v>43667.999305555553</v>
      </c>
      <c r="J8082" s="2">
        <f t="shared" si="378"/>
        <v>1</v>
      </c>
      <c r="K8082" s="2" t="str">
        <f>IFERROR(VLOOKUP(A8082,Aux!A:B,2,0),"Outros")</f>
        <v>Municípios</v>
      </c>
      <c r="L8082" s="2">
        <f t="shared" si="379"/>
        <v>2019</v>
      </c>
      <c r="M8082">
        <f t="shared" si="380"/>
        <v>28</v>
      </c>
    </row>
    <row r="8083" spans="1:13" x14ac:dyDescent="0.35">
      <c r="A8083" t="s">
        <v>140</v>
      </c>
      <c r="B8083">
        <v>506614913</v>
      </c>
      <c r="C8083">
        <v>170695</v>
      </c>
      <c r="E8083" s="1">
        <v>43658.650543981479</v>
      </c>
      <c r="F8083">
        <v>13</v>
      </c>
      <c r="H8083">
        <v>400</v>
      </c>
      <c r="J8083" s="2">
        <f t="shared" si="378"/>
        <v>1</v>
      </c>
      <c r="K8083" s="2" t="str">
        <f>IFERROR(VLOOKUP(A8083,Aux!A:B,2,0),"Outros")</f>
        <v>Municípios</v>
      </c>
      <c r="L8083" s="2">
        <f t="shared" si="379"/>
        <v>2019</v>
      </c>
      <c r="M8083">
        <f t="shared" si="380"/>
        <v>28</v>
      </c>
    </row>
    <row r="8084" spans="1:13" x14ac:dyDescent="0.35">
      <c r="A8084" t="s">
        <v>39</v>
      </c>
      <c r="B8084">
        <v>507023129</v>
      </c>
      <c r="C8084">
        <v>170696</v>
      </c>
      <c r="D8084" t="s">
        <v>7392</v>
      </c>
      <c r="E8084" s="1">
        <v>43658.662499999999</v>
      </c>
      <c r="F8084">
        <v>1</v>
      </c>
      <c r="G8084" t="s">
        <v>259</v>
      </c>
      <c r="H8084">
        <v>360</v>
      </c>
      <c r="I8084" s="1">
        <v>43663.708333333336</v>
      </c>
      <c r="J8084" s="2">
        <f t="shared" si="378"/>
        <v>1</v>
      </c>
      <c r="K8084" s="2" t="str">
        <f>IFERROR(VLOOKUP(A8084,Aux!A:B,2,0),"Outros")</f>
        <v>Outros</v>
      </c>
      <c r="L8084" s="2">
        <f t="shared" si="379"/>
        <v>2019</v>
      </c>
      <c r="M8084">
        <f t="shared" si="380"/>
        <v>28</v>
      </c>
    </row>
    <row r="8085" spans="1:13" x14ac:dyDescent="0.35">
      <c r="A8085" t="s">
        <v>57</v>
      </c>
      <c r="B8085">
        <v>501294104</v>
      </c>
      <c r="C8085">
        <v>170697</v>
      </c>
      <c r="D8085" t="s">
        <v>6988</v>
      </c>
      <c r="E8085" s="1">
        <v>43658.666168981479</v>
      </c>
      <c r="F8085">
        <v>1</v>
      </c>
      <c r="G8085" t="s">
        <v>59</v>
      </c>
      <c r="H8085">
        <v>360</v>
      </c>
      <c r="I8085" s="1">
        <v>43662.999305555553</v>
      </c>
      <c r="J8085" s="2">
        <f t="shared" si="378"/>
        <v>1</v>
      </c>
      <c r="K8085" s="2" t="str">
        <f>IFERROR(VLOOKUP(A8085,Aux!A:B,2,0),"Outros")</f>
        <v>Municípios</v>
      </c>
      <c r="L8085" s="2">
        <f t="shared" si="379"/>
        <v>2019</v>
      </c>
      <c r="M8085">
        <f t="shared" si="380"/>
        <v>28</v>
      </c>
    </row>
    <row r="8086" spans="1:13" x14ac:dyDescent="0.35">
      <c r="A8086" t="s">
        <v>3315</v>
      </c>
      <c r="B8086">
        <v>508100720</v>
      </c>
      <c r="C8086">
        <v>170698</v>
      </c>
      <c r="D8086" t="s">
        <v>6989</v>
      </c>
      <c r="E8086" s="1">
        <v>43658.669594907406</v>
      </c>
      <c r="F8086">
        <v>13</v>
      </c>
      <c r="G8086" t="s">
        <v>33</v>
      </c>
      <c r="H8086">
        <v>5</v>
      </c>
      <c r="I8086" s="1">
        <v>43668.999305555553</v>
      </c>
      <c r="J8086" s="2">
        <f t="shared" si="378"/>
        <v>1</v>
      </c>
      <c r="K8086" s="2" t="str">
        <f>IFERROR(VLOOKUP(A8086,Aux!A:B,2,0),"Outros")</f>
        <v>Outros</v>
      </c>
      <c r="L8086" s="2">
        <f t="shared" si="379"/>
        <v>2019</v>
      </c>
      <c r="M8086">
        <f t="shared" si="380"/>
        <v>28</v>
      </c>
    </row>
    <row r="8087" spans="1:13" x14ac:dyDescent="0.35">
      <c r="A8087" t="s">
        <v>57</v>
      </c>
      <c r="B8087">
        <v>501294104</v>
      </c>
      <c r="C8087">
        <v>170699</v>
      </c>
      <c r="D8087" t="s">
        <v>7238</v>
      </c>
      <c r="E8087" s="1">
        <v>43658.672071759262</v>
      </c>
      <c r="F8087">
        <v>13</v>
      </c>
      <c r="G8087" t="s">
        <v>103</v>
      </c>
      <c r="H8087">
        <v>340</v>
      </c>
      <c r="I8087" s="1">
        <v>43668.999305555553</v>
      </c>
      <c r="J8087" s="2">
        <f t="shared" si="378"/>
        <v>1</v>
      </c>
      <c r="K8087" s="2" t="str">
        <f>IFERROR(VLOOKUP(A8087,Aux!A:B,2,0),"Outros")</f>
        <v>Municípios</v>
      </c>
      <c r="L8087" s="2">
        <f t="shared" si="379"/>
        <v>2019</v>
      </c>
      <c r="M8087">
        <f t="shared" si="380"/>
        <v>28</v>
      </c>
    </row>
    <row r="8088" spans="1:13" x14ac:dyDescent="0.35">
      <c r="A8088" t="s">
        <v>3315</v>
      </c>
      <c r="B8088">
        <v>508100720</v>
      </c>
      <c r="C8088">
        <v>170700</v>
      </c>
      <c r="E8088" s="1">
        <v>43658.682280092595</v>
      </c>
      <c r="F8088">
        <v>13</v>
      </c>
      <c r="G8088" t="s">
        <v>33</v>
      </c>
      <c r="H8088">
        <v>400</v>
      </c>
      <c r="J8088" s="2">
        <f t="shared" si="378"/>
        <v>1</v>
      </c>
      <c r="K8088" s="2" t="str">
        <f>IFERROR(VLOOKUP(A8088,Aux!A:B,2,0),"Outros")</f>
        <v>Outros</v>
      </c>
      <c r="L8088" s="2">
        <f t="shared" si="379"/>
        <v>2019</v>
      </c>
      <c r="M8088">
        <f t="shared" si="380"/>
        <v>28</v>
      </c>
    </row>
    <row r="8089" spans="1:13" x14ac:dyDescent="0.35">
      <c r="A8089" t="s">
        <v>3315</v>
      </c>
      <c r="B8089">
        <v>508100720</v>
      </c>
      <c r="C8089">
        <v>170701</v>
      </c>
      <c r="E8089" s="1">
        <v>43658.682523148149</v>
      </c>
      <c r="F8089">
        <v>13</v>
      </c>
      <c r="G8089" t="s">
        <v>33</v>
      </c>
      <c r="H8089">
        <v>400</v>
      </c>
      <c r="J8089" s="2">
        <f t="shared" si="378"/>
        <v>1</v>
      </c>
      <c r="K8089" s="2" t="str">
        <f>IFERROR(VLOOKUP(A8089,Aux!A:B,2,0),"Outros")</f>
        <v>Outros</v>
      </c>
      <c r="L8089" s="2">
        <f t="shared" si="379"/>
        <v>2019</v>
      </c>
      <c r="M8089">
        <f t="shared" si="380"/>
        <v>28</v>
      </c>
    </row>
    <row r="8090" spans="1:13" x14ac:dyDescent="0.35">
      <c r="A8090" t="s">
        <v>199</v>
      </c>
      <c r="B8090">
        <v>502256869</v>
      </c>
      <c r="C8090">
        <v>170702</v>
      </c>
      <c r="D8090" t="s">
        <v>7360</v>
      </c>
      <c r="E8090" s="1">
        <v>43658.690567129626</v>
      </c>
      <c r="F8090">
        <v>13</v>
      </c>
      <c r="G8090" t="s">
        <v>59</v>
      </c>
      <c r="H8090">
        <v>5</v>
      </c>
      <c r="I8090" s="1">
        <v>43668.999305555553</v>
      </c>
      <c r="J8090" s="2">
        <f t="shared" si="378"/>
        <v>1</v>
      </c>
      <c r="K8090" s="2" t="str">
        <f>IFERROR(VLOOKUP(A8090,Aux!A:B,2,0),"Outros")</f>
        <v>Portos</v>
      </c>
      <c r="L8090" s="2">
        <f t="shared" si="379"/>
        <v>2019</v>
      </c>
      <c r="M8090">
        <f t="shared" si="380"/>
        <v>28</v>
      </c>
    </row>
    <row r="8091" spans="1:13" x14ac:dyDescent="0.35">
      <c r="A8091" t="s">
        <v>71</v>
      </c>
      <c r="B8091">
        <v>500051054</v>
      </c>
      <c r="C8091">
        <v>170703</v>
      </c>
      <c r="D8091" t="s">
        <v>6951</v>
      </c>
      <c r="E8091" s="1">
        <v>43658.698206018518</v>
      </c>
      <c r="F8091">
        <v>13</v>
      </c>
      <c r="G8091" t="s">
        <v>243</v>
      </c>
      <c r="H8091">
        <v>360</v>
      </c>
      <c r="I8091" s="1">
        <v>43664.791666666664</v>
      </c>
      <c r="J8091" s="2">
        <f t="shared" si="378"/>
        <v>1</v>
      </c>
      <c r="K8091" s="2" t="str">
        <f>IFERROR(VLOOKUP(A8091,Aux!A:B,2,0),"Outros")</f>
        <v>Municípios</v>
      </c>
      <c r="L8091" s="2">
        <f t="shared" si="379"/>
        <v>2019</v>
      </c>
      <c r="M8091">
        <f t="shared" si="380"/>
        <v>28</v>
      </c>
    </row>
    <row r="8092" spans="1:13" x14ac:dyDescent="0.35">
      <c r="A8092" t="s">
        <v>81</v>
      </c>
      <c r="B8092">
        <v>506780902</v>
      </c>
      <c r="C8092">
        <v>170704</v>
      </c>
      <c r="E8092" s="1">
        <v>43658.698622685188</v>
      </c>
      <c r="F8092">
        <v>1</v>
      </c>
      <c r="G8092" t="s">
        <v>33</v>
      </c>
      <c r="H8092">
        <v>400</v>
      </c>
      <c r="J8092" s="2">
        <f t="shared" si="378"/>
        <v>1</v>
      </c>
      <c r="K8092" s="2" t="str">
        <f>IFERROR(VLOOKUP(A8092,Aux!A:B,2,0),"Outros")</f>
        <v>Municípios</v>
      </c>
      <c r="L8092" s="2">
        <f t="shared" si="379"/>
        <v>2019</v>
      </c>
      <c r="M8092">
        <f t="shared" si="380"/>
        <v>28</v>
      </c>
    </row>
    <row r="8093" spans="1:13" x14ac:dyDescent="0.35">
      <c r="A8093" t="s">
        <v>81</v>
      </c>
      <c r="B8093">
        <v>506780902</v>
      </c>
      <c r="C8093">
        <v>170705</v>
      </c>
      <c r="D8093" t="s">
        <v>7393</v>
      </c>
      <c r="E8093" s="1">
        <v>43658.699166666665</v>
      </c>
      <c r="F8093">
        <v>1</v>
      </c>
      <c r="G8093" t="s">
        <v>83</v>
      </c>
      <c r="H8093">
        <v>360</v>
      </c>
      <c r="I8093" s="1">
        <v>43667.999305555553</v>
      </c>
      <c r="J8093" s="2">
        <f t="shared" si="378"/>
        <v>1</v>
      </c>
      <c r="K8093" s="2" t="str">
        <f>IFERROR(VLOOKUP(A8093,Aux!A:B,2,0),"Outros")</f>
        <v>Municípios</v>
      </c>
      <c r="L8093" s="2">
        <f t="shared" si="379"/>
        <v>2019</v>
      </c>
      <c r="M8093">
        <f t="shared" si="380"/>
        <v>28</v>
      </c>
    </row>
    <row r="8094" spans="1:13" x14ac:dyDescent="0.35">
      <c r="A8094" t="s">
        <v>239</v>
      </c>
      <c r="B8094">
        <v>512042659</v>
      </c>
      <c r="C8094">
        <v>170706</v>
      </c>
      <c r="E8094" s="1">
        <v>43658.700208333335</v>
      </c>
      <c r="F8094">
        <v>13</v>
      </c>
      <c r="G8094" t="s">
        <v>33</v>
      </c>
      <c r="H8094">
        <v>400</v>
      </c>
      <c r="J8094" s="2">
        <f t="shared" si="378"/>
        <v>1</v>
      </c>
      <c r="K8094" s="2" t="str">
        <f>IFERROR(VLOOKUP(A8094,Aux!A:B,2,0),"Outros")</f>
        <v>Municípios</v>
      </c>
      <c r="L8094" s="2">
        <f t="shared" si="379"/>
        <v>2019</v>
      </c>
      <c r="M8094">
        <f t="shared" si="380"/>
        <v>28</v>
      </c>
    </row>
    <row r="8095" spans="1:13" x14ac:dyDescent="0.35">
      <c r="A8095" t="s">
        <v>185</v>
      </c>
      <c r="B8095">
        <v>506556590</v>
      </c>
      <c r="C8095">
        <v>170707</v>
      </c>
      <c r="D8095" t="s">
        <v>7142</v>
      </c>
      <c r="E8095" s="1">
        <v>43658.717615740738</v>
      </c>
      <c r="F8095">
        <v>13</v>
      </c>
      <c r="G8095" t="s">
        <v>187</v>
      </c>
      <c r="H8095">
        <v>360</v>
      </c>
      <c r="I8095" s="1">
        <v>43670.999305555553</v>
      </c>
      <c r="J8095" s="2">
        <f t="shared" si="378"/>
        <v>1</v>
      </c>
      <c r="K8095" s="2" t="str">
        <f>IFERROR(VLOOKUP(A8095,Aux!A:B,2,0),"Outros")</f>
        <v>Municípios</v>
      </c>
      <c r="L8095" s="2">
        <f t="shared" si="379"/>
        <v>2019</v>
      </c>
      <c r="M8095">
        <f t="shared" si="380"/>
        <v>28</v>
      </c>
    </row>
    <row r="8096" spans="1:13" x14ac:dyDescent="0.35">
      <c r="A8096" t="s">
        <v>71</v>
      </c>
      <c r="B8096">
        <v>500051054</v>
      </c>
      <c r="C8096">
        <v>170708</v>
      </c>
      <c r="D8096" t="s">
        <v>7239</v>
      </c>
      <c r="E8096" s="1">
        <v>43658.739155092589</v>
      </c>
      <c r="F8096">
        <v>13</v>
      </c>
      <c r="G8096" t="s">
        <v>202</v>
      </c>
      <c r="H8096">
        <v>360</v>
      </c>
      <c r="I8096" s="1">
        <v>43666.791666666664</v>
      </c>
      <c r="J8096" s="2">
        <f t="shared" si="378"/>
        <v>1</v>
      </c>
      <c r="K8096" s="2" t="str">
        <f>IFERROR(VLOOKUP(A8096,Aux!A:B,2,0),"Outros")</f>
        <v>Municípios</v>
      </c>
      <c r="L8096" s="2">
        <f t="shared" si="379"/>
        <v>2019</v>
      </c>
      <c r="M8096">
        <f t="shared" si="380"/>
        <v>28</v>
      </c>
    </row>
    <row r="8097" spans="1:13" x14ac:dyDescent="0.35">
      <c r="A8097" t="s">
        <v>213</v>
      </c>
      <c r="B8097">
        <v>512012814</v>
      </c>
      <c r="C8097">
        <v>170709</v>
      </c>
      <c r="D8097" t="s">
        <v>7394</v>
      </c>
      <c r="E8097" s="1">
        <v>43658.751585648148</v>
      </c>
      <c r="F8097">
        <v>1</v>
      </c>
      <c r="G8097" t="s">
        <v>7395</v>
      </c>
      <c r="H8097">
        <v>340</v>
      </c>
      <c r="I8097" s="1">
        <v>43661.999305555553</v>
      </c>
      <c r="J8097" s="2">
        <f t="shared" si="378"/>
        <v>1</v>
      </c>
      <c r="K8097" s="2" t="str">
        <f>IFERROR(VLOOKUP(A8097,Aux!A:B,2,0),"Outros")</f>
        <v>Municípios</v>
      </c>
      <c r="L8097" s="2">
        <f t="shared" si="379"/>
        <v>2019</v>
      </c>
      <c r="M8097">
        <f t="shared" si="380"/>
        <v>28</v>
      </c>
    </row>
    <row r="8098" spans="1:13" x14ac:dyDescent="0.35">
      <c r="A8098" t="s">
        <v>122</v>
      </c>
      <c r="B8098">
        <v>506173968</v>
      </c>
      <c r="C8098">
        <v>170727</v>
      </c>
      <c r="D8098" t="s">
        <v>6669</v>
      </c>
      <c r="E8098" s="1">
        <v>43659.399363425924</v>
      </c>
      <c r="F8098">
        <v>1</v>
      </c>
      <c r="G8098" t="s">
        <v>147</v>
      </c>
      <c r="H8098">
        <v>360</v>
      </c>
      <c r="I8098" s="1">
        <v>43664.75</v>
      </c>
      <c r="J8098" s="2">
        <f t="shared" si="378"/>
        <v>1</v>
      </c>
      <c r="K8098" s="2" t="str">
        <f>IFERROR(VLOOKUP(A8098,Aux!A:B,2,0),"Outros")</f>
        <v>Municípios</v>
      </c>
      <c r="L8098" s="2">
        <f t="shared" si="379"/>
        <v>2019</v>
      </c>
      <c r="M8098">
        <f t="shared" si="380"/>
        <v>28</v>
      </c>
    </row>
    <row r="8099" spans="1:13" x14ac:dyDescent="0.35">
      <c r="A8099" t="s">
        <v>122</v>
      </c>
      <c r="B8099">
        <v>506173968</v>
      </c>
      <c r="C8099">
        <v>170728</v>
      </c>
      <c r="D8099" t="s">
        <v>6732</v>
      </c>
      <c r="E8099" s="1">
        <v>43659.419363425928</v>
      </c>
      <c r="F8099">
        <v>13</v>
      </c>
      <c r="G8099" t="s">
        <v>103</v>
      </c>
      <c r="H8099">
        <v>5</v>
      </c>
      <c r="I8099" s="1">
        <v>43664.75</v>
      </c>
      <c r="J8099" s="2">
        <f t="shared" si="378"/>
        <v>1</v>
      </c>
      <c r="K8099" s="2" t="str">
        <f>IFERROR(VLOOKUP(A8099,Aux!A:B,2,0),"Outros")</f>
        <v>Municípios</v>
      </c>
      <c r="L8099" s="2">
        <f t="shared" si="379"/>
        <v>2019</v>
      </c>
      <c r="M8099">
        <f t="shared" si="380"/>
        <v>28</v>
      </c>
    </row>
    <row r="8100" spans="1:13" x14ac:dyDescent="0.35">
      <c r="A8100" t="s">
        <v>154</v>
      </c>
      <c r="B8100">
        <v>506818829</v>
      </c>
      <c r="C8100">
        <v>170729</v>
      </c>
      <c r="D8100" t="s">
        <v>7336</v>
      </c>
      <c r="E8100" s="1">
        <v>43659.703240740739</v>
      </c>
      <c r="F8100">
        <v>1</v>
      </c>
      <c r="G8100" t="s">
        <v>156</v>
      </c>
      <c r="H8100">
        <v>360</v>
      </c>
      <c r="I8100" s="1">
        <v>43663.999305555553</v>
      </c>
      <c r="J8100" s="2">
        <f t="shared" si="378"/>
        <v>1</v>
      </c>
      <c r="K8100" s="2" t="str">
        <f>IFERROR(VLOOKUP(A8100,Aux!A:B,2,0),"Outros")</f>
        <v>Municípios</v>
      </c>
      <c r="L8100" s="2">
        <f t="shared" si="379"/>
        <v>2019</v>
      </c>
      <c r="M8100">
        <f t="shared" si="380"/>
        <v>28</v>
      </c>
    </row>
    <row r="8101" spans="1:13" x14ac:dyDescent="0.35">
      <c r="A8101" t="s">
        <v>154</v>
      </c>
      <c r="B8101">
        <v>506818829</v>
      </c>
      <c r="C8101">
        <v>170730</v>
      </c>
      <c r="D8101" t="s">
        <v>7143</v>
      </c>
      <c r="E8101" s="1">
        <v>43659.717048611114</v>
      </c>
      <c r="F8101">
        <v>1</v>
      </c>
      <c r="G8101" t="s">
        <v>156</v>
      </c>
      <c r="H8101">
        <v>360</v>
      </c>
      <c r="I8101" s="1">
        <v>43662.999305555553</v>
      </c>
      <c r="J8101" s="2">
        <f t="shared" si="378"/>
        <v>1</v>
      </c>
      <c r="K8101" s="2" t="str">
        <f>IFERROR(VLOOKUP(A8101,Aux!A:B,2,0),"Outros")</f>
        <v>Municípios</v>
      </c>
      <c r="L8101" s="2">
        <f t="shared" si="379"/>
        <v>2019</v>
      </c>
      <c r="M8101">
        <f t="shared" si="380"/>
        <v>28</v>
      </c>
    </row>
    <row r="8102" spans="1:13" x14ac:dyDescent="0.35">
      <c r="A8102" t="s">
        <v>154</v>
      </c>
      <c r="B8102">
        <v>506818829</v>
      </c>
      <c r="C8102">
        <v>170731</v>
      </c>
      <c r="D8102" t="s">
        <v>6670</v>
      </c>
      <c r="E8102" s="1">
        <v>43659.735486111109</v>
      </c>
      <c r="F8102">
        <v>1</v>
      </c>
      <c r="G8102" t="s">
        <v>156</v>
      </c>
      <c r="H8102">
        <v>360</v>
      </c>
      <c r="I8102" s="1">
        <v>43663.481944444444</v>
      </c>
      <c r="J8102" s="2">
        <f t="shared" si="378"/>
        <v>1</v>
      </c>
      <c r="K8102" s="2" t="str">
        <f>IFERROR(VLOOKUP(A8102,Aux!A:B,2,0),"Outros")</f>
        <v>Municípios</v>
      </c>
      <c r="L8102" s="2">
        <f t="shared" si="379"/>
        <v>2019</v>
      </c>
      <c r="M8102">
        <f t="shared" si="380"/>
        <v>28</v>
      </c>
    </row>
    <row r="8103" spans="1:13" x14ac:dyDescent="0.35">
      <c r="A8103" t="s">
        <v>154</v>
      </c>
      <c r="B8103">
        <v>506818829</v>
      </c>
      <c r="C8103">
        <v>170732</v>
      </c>
      <c r="D8103" t="s">
        <v>7240</v>
      </c>
      <c r="E8103" s="1">
        <v>43659.746921296297</v>
      </c>
      <c r="F8103">
        <v>1</v>
      </c>
      <c r="G8103" t="s">
        <v>156</v>
      </c>
      <c r="H8103">
        <v>360</v>
      </c>
      <c r="I8103" s="1">
        <v>43662.999305555553</v>
      </c>
      <c r="J8103" s="2">
        <f t="shared" si="378"/>
        <v>1</v>
      </c>
      <c r="K8103" s="2" t="str">
        <f>IFERROR(VLOOKUP(A8103,Aux!A:B,2,0),"Outros")</f>
        <v>Municípios</v>
      </c>
      <c r="L8103" s="2">
        <f t="shared" si="379"/>
        <v>2019</v>
      </c>
      <c r="M8103">
        <f t="shared" si="380"/>
        <v>28</v>
      </c>
    </row>
    <row r="8104" spans="1:13" x14ac:dyDescent="0.35">
      <c r="A8104" t="s">
        <v>154</v>
      </c>
      <c r="B8104">
        <v>506818829</v>
      </c>
      <c r="C8104">
        <v>170733</v>
      </c>
      <c r="D8104" t="s">
        <v>7144</v>
      </c>
      <c r="E8104" s="1">
        <v>43659.757384259261</v>
      </c>
      <c r="F8104">
        <v>1</v>
      </c>
      <c r="G8104" t="s">
        <v>156</v>
      </c>
      <c r="H8104">
        <v>400</v>
      </c>
      <c r="I8104" s="1">
        <v>25569.999305555557</v>
      </c>
      <c r="J8104" s="2">
        <f t="shared" si="378"/>
        <v>1</v>
      </c>
      <c r="K8104" s="2" t="str">
        <f>IFERROR(VLOOKUP(A8104,Aux!A:B,2,0),"Outros")</f>
        <v>Municípios</v>
      </c>
      <c r="L8104" s="2">
        <f t="shared" si="379"/>
        <v>2019</v>
      </c>
      <c r="M8104">
        <f t="shared" si="380"/>
        <v>28</v>
      </c>
    </row>
    <row r="8105" spans="1:13" x14ac:dyDescent="0.35">
      <c r="A8105" t="s">
        <v>154</v>
      </c>
      <c r="B8105">
        <v>506818829</v>
      </c>
      <c r="C8105">
        <v>170734</v>
      </c>
      <c r="D8105" t="s">
        <v>7145</v>
      </c>
      <c r="E8105" s="1">
        <v>43659.780972222223</v>
      </c>
      <c r="F8105">
        <v>1</v>
      </c>
      <c r="G8105" t="s">
        <v>7146</v>
      </c>
      <c r="H8105">
        <v>360</v>
      </c>
      <c r="I8105" s="1">
        <v>43685.999305555553</v>
      </c>
      <c r="J8105" s="2">
        <f t="shared" si="378"/>
        <v>1</v>
      </c>
      <c r="K8105" s="2" t="str">
        <f>IFERROR(VLOOKUP(A8105,Aux!A:B,2,0),"Outros")</f>
        <v>Municípios</v>
      </c>
      <c r="L8105" s="2">
        <f t="shared" si="379"/>
        <v>2019</v>
      </c>
      <c r="M8105">
        <f t="shared" si="380"/>
        <v>28</v>
      </c>
    </row>
    <row r="8106" spans="1:13" x14ac:dyDescent="0.35">
      <c r="A8106" t="s">
        <v>154</v>
      </c>
      <c r="B8106">
        <v>506818829</v>
      </c>
      <c r="C8106">
        <v>170735</v>
      </c>
      <c r="D8106" t="s">
        <v>6709</v>
      </c>
      <c r="E8106" s="1">
        <v>43659.801435185182</v>
      </c>
      <c r="F8106">
        <v>1</v>
      </c>
      <c r="G8106" t="s">
        <v>5958</v>
      </c>
      <c r="H8106">
        <v>400</v>
      </c>
      <c r="J8106" s="2">
        <f t="shared" si="378"/>
        <v>1</v>
      </c>
      <c r="K8106" s="2" t="str">
        <f>IFERROR(VLOOKUP(A8106,Aux!A:B,2,0),"Outros")</f>
        <v>Municípios</v>
      </c>
      <c r="L8106" s="2">
        <f t="shared" si="379"/>
        <v>2019</v>
      </c>
      <c r="M8106">
        <f t="shared" si="380"/>
        <v>28</v>
      </c>
    </row>
    <row r="8107" spans="1:13" x14ac:dyDescent="0.35">
      <c r="A8107" t="s">
        <v>154</v>
      </c>
      <c r="B8107">
        <v>506818829</v>
      </c>
      <c r="C8107">
        <v>170747</v>
      </c>
      <c r="D8107" t="s">
        <v>6762</v>
      </c>
      <c r="E8107" s="1">
        <v>43660.72760416667</v>
      </c>
      <c r="F8107">
        <v>1</v>
      </c>
      <c r="G8107" t="s">
        <v>156</v>
      </c>
      <c r="H8107">
        <v>400</v>
      </c>
      <c r="I8107" s="1">
        <v>25569.999305555557</v>
      </c>
      <c r="J8107" s="2">
        <f t="shared" si="378"/>
        <v>1</v>
      </c>
      <c r="K8107" s="2" t="str">
        <f>IFERROR(VLOOKUP(A8107,Aux!A:B,2,0),"Outros")</f>
        <v>Municípios</v>
      </c>
      <c r="L8107" s="2">
        <f t="shared" si="379"/>
        <v>2019</v>
      </c>
      <c r="M8107">
        <f t="shared" si="380"/>
        <v>29</v>
      </c>
    </row>
    <row r="8108" spans="1:13" x14ac:dyDescent="0.35">
      <c r="A8108" t="s">
        <v>71</v>
      </c>
      <c r="B8108">
        <v>500051054</v>
      </c>
      <c r="C8108">
        <v>170767</v>
      </c>
      <c r="D8108" t="s">
        <v>7285</v>
      </c>
      <c r="E8108" s="1">
        <v>43661.365648148145</v>
      </c>
      <c r="F8108">
        <v>3</v>
      </c>
      <c r="G8108" t="s">
        <v>202</v>
      </c>
      <c r="H8108">
        <v>5</v>
      </c>
      <c r="I8108" s="1">
        <v>43667.791666666664</v>
      </c>
      <c r="J8108" s="2">
        <f t="shared" si="378"/>
        <v>1</v>
      </c>
      <c r="K8108" s="2" t="str">
        <f>IFERROR(VLOOKUP(A8108,Aux!A:B,2,0),"Outros")</f>
        <v>Municípios</v>
      </c>
      <c r="L8108" s="2">
        <f t="shared" si="379"/>
        <v>2019</v>
      </c>
      <c r="M8108">
        <f t="shared" si="380"/>
        <v>29</v>
      </c>
    </row>
    <row r="8109" spans="1:13" x14ac:dyDescent="0.35">
      <c r="A8109" t="s">
        <v>122</v>
      </c>
      <c r="B8109">
        <v>506173968</v>
      </c>
      <c r="C8109">
        <v>170768</v>
      </c>
      <c r="D8109" t="s">
        <v>6733</v>
      </c>
      <c r="E8109" s="1">
        <v>43661.390497685185</v>
      </c>
      <c r="F8109">
        <v>13</v>
      </c>
      <c r="G8109" t="s">
        <v>597</v>
      </c>
      <c r="H8109">
        <v>360</v>
      </c>
      <c r="I8109" s="1">
        <v>43667.708333333336</v>
      </c>
      <c r="J8109" s="2">
        <f t="shared" si="378"/>
        <v>1</v>
      </c>
      <c r="K8109" s="2" t="str">
        <f>IFERROR(VLOOKUP(A8109,Aux!A:B,2,0),"Outros")</f>
        <v>Municípios</v>
      </c>
      <c r="L8109" s="2">
        <f t="shared" si="379"/>
        <v>2019</v>
      </c>
      <c r="M8109">
        <f t="shared" si="380"/>
        <v>29</v>
      </c>
    </row>
    <row r="8110" spans="1:13" x14ac:dyDescent="0.35">
      <c r="A8110" t="s">
        <v>37</v>
      </c>
      <c r="B8110">
        <v>506187543</v>
      </c>
      <c r="C8110">
        <v>170770</v>
      </c>
      <c r="D8110" t="s">
        <v>6952</v>
      </c>
      <c r="E8110" s="1">
        <v>43661.402233796296</v>
      </c>
      <c r="F8110">
        <v>13</v>
      </c>
      <c r="G8110" t="s">
        <v>522</v>
      </c>
      <c r="H8110">
        <v>360</v>
      </c>
      <c r="I8110" s="1">
        <v>43668.999305555553</v>
      </c>
      <c r="J8110" s="2">
        <f t="shared" si="378"/>
        <v>1</v>
      </c>
      <c r="K8110" s="2" t="str">
        <f>IFERROR(VLOOKUP(A8110,Aux!A:B,2,0),"Outros")</f>
        <v>Municípios</v>
      </c>
      <c r="L8110" s="2">
        <f t="shared" si="379"/>
        <v>2019</v>
      </c>
      <c r="M8110">
        <f t="shared" si="380"/>
        <v>29</v>
      </c>
    </row>
    <row r="8111" spans="1:13" x14ac:dyDescent="0.35">
      <c r="A8111" t="s">
        <v>112</v>
      </c>
      <c r="B8111">
        <v>501144218</v>
      </c>
      <c r="C8111">
        <v>170771</v>
      </c>
      <c r="D8111" t="s">
        <v>7337</v>
      </c>
      <c r="E8111" s="1">
        <v>43661.420694444445</v>
      </c>
      <c r="F8111">
        <v>1</v>
      </c>
      <c r="G8111" t="s">
        <v>1242</v>
      </c>
      <c r="H8111">
        <v>360</v>
      </c>
      <c r="I8111" s="1">
        <v>43671.75</v>
      </c>
      <c r="J8111" s="2">
        <f t="shared" si="378"/>
        <v>1</v>
      </c>
      <c r="K8111" s="2" t="str">
        <f>IFERROR(VLOOKUP(A8111,Aux!A:B,2,0),"Outros")</f>
        <v>Municípios</v>
      </c>
      <c r="L8111" s="2">
        <f t="shared" si="379"/>
        <v>2019</v>
      </c>
      <c r="M8111">
        <f t="shared" si="380"/>
        <v>29</v>
      </c>
    </row>
    <row r="8112" spans="1:13" x14ac:dyDescent="0.35">
      <c r="A8112" t="s">
        <v>18</v>
      </c>
      <c r="B8112">
        <v>502177080</v>
      </c>
      <c r="C8112">
        <v>170772</v>
      </c>
      <c r="D8112" t="s">
        <v>7147</v>
      </c>
      <c r="E8112" s="1">
        <v>43661.424629629626</v>
      </c>
      <c r="F8112">
        <v>13</v>
      </c>
      <c r="G8112" t="s">
        <v>922</v>
      </c>
      <c r="H8112">
        <v>360</v>
      </c>
      <c r="I8112" s="1">
        <v>43665.708333333336</v>
      </c>
      <c r="J8112" s="2">
        <f t="shared" si="378"/>
        <v>1</v>
      </c>
      <c r="K8112" s="2" t="str">
        <f>IFERROR(VLOOKUP(A8112,Aux!A:B,2,0),"Outros")</f>
        <v>Municípios</v>
      </c>
      <c r="L8112" s="2">
        <f t="shared" si="379"/>
        <v>2019</v>
      </c>
      <c r="M8112">
        <f t="shared" si="380"/>
        <v>29</v>
      </c>
    </row>
    <row r="8113" spans="1:13" x14ac:dyDescent="0.35">
      <c r="A8113" t="s">
        <v>45</v>
      </c>
      <c r="B8113">
        <v>680021892</v>
      </c>
      <c r="C8113">
        <v>170773</v>
      </c>
      <c r="D8113" t="s">
        <v>6953</v>
      </c>
      <c r="E8113" s="1">
        <v>43661.426388888889</v>
      </c>
      <c r="F8113">
        <v>1</v>
      </c>
      <c r="G8113" t="s">
        <v>47</v>
      </c>
      <c r="H8113">
        <v>360</v>
      </c>
      <c r="I8113" s="1">
        <v>43665.999305555553</v>
      </c>
      <c r="J8113" s="2">
        <f t="shared" si="378"/>
        <v>1</v>
      </c>
      <c r="K8113" s="2" t="str">
        <f>IFERROR(VLOOKUP(A8113,Aux!A:B,2,0),"Outros")</f>
        <v>Águas e resíduos</v>
      </c>
      <c r="L8113" s="2">
        <f t="shared" si="379"/>
        <v>2019</v>
      </c>
      <c r="M8113">
        <f t="shared" si="380"/>
        <v>29</v>
      </c>
    </row>
    <row r="8114" spans="1:13" x14ac:dyDescent="0.35">
      <c r="A8114" t="s">
        <v>212</v>
      </c>
      <c r="B8114">
        <v>501208950</v>
      </c>
      <c r="C8114">
        <v>170774</v>
      </c>
      <c r="D8114" t="s">
        <v>7338</v>
      </c>
      <c r="E8114" s="1">
        <v>43661.449490740742</v>
      </c>
      <c r="F8114">
        <v>3</v>
      </c>
      <c r="G8114" t="s">
        <v>1965</v>
      </c>
      <c r="H8114">
        <v>1</v>
      </c>
      <c r="I8114" s="1">
        <v>25569.708333333332</v>
      </c>
      <c r="J8114" s="2">
        <f t="shared" si="378"/>
        <v>1</v>
      </c>
      <c r="K8114" s="2" t="str">
        <f>IFERROR(VLOOKUP(A8114,Aux!A:B,2,0),"Outros")</f>
        <v>Portos</v>
      </c>
      <c r="L8114" s="2">
        <f t="shared" si="379"/>
        <v>2019</v>
      </c>
      <c r="M8114">
        <f t="shared" si="380"/>
        <v>29</v>
      </c>
    </row>
    <row r="8115" spans="1:13" x14ac:dyDescent="0.35">
      <c r="A8115" t="s">
        <v>362</v>
      </c>
      <c r="B8115">
        <v>680017763</v>
      </c>
      <c r="C8115">
        <v>170778</v>
      </c>
      <c r="D8115" t="s">
        <v>7194</v>
      </c>
      <c r="E8115" s="1">
        <v>43661.456736111111</v>
      </c>
      <c r="F8115">
        <v>13</v>
      </c>
      <c r="G8115" t="s">
        <v>33</v>
      </c>
      <c r="H8115">
        <v>360</v>
      </c>
      <c r="I8115" s="1">
        <v>43668.999305555553</v>
      </c>
      <c r="J8115" s="2">
        <f t="shared" si="378"/>
        <v>1</v>
      </c>
      <c r="K8115" s="2" t="str">
        <f>IFERROR(VLOOKUP(A8115,Aux!A:B,2,0),"Outros")</f>
        <v>Águas e resíduos</v>
      </c>
      <c r="L8115" s="2">
        <f t="shared" si="379"/>
        <v>2019</v>
      </c>
      <c r="M8115">
        <f t="shared" si="380"/>
        <v>29</v>
      </c>
    </row>
    <row r="8116" spans="1:13" x14ac:dyDescent="0.35">
      <c r="A8116" t="s">
        <v>230</v>
      </c>
      <c r="B8116">
        <v>501135960</v>
      </c>
      <c r="C8116">
        <v>170779</v>
      </c>
      <c r="D8116" t="s">
        <v>7339</v>
      </c>
      <c r="E8116" s="1">
        <v>43661.456967592596</v>
      </c>
      <c r="F8116">
        <v>3</v>
      </c>
      <c r="G8116" t="s">
        <v>2683</v>
      </c>
      <c r="H8116">
        <v>340</v>
      </c>
      <c r="I8116" s="1">
        <v>43670.708333333336</v>
      </c>
      <c r="J8116" s="2">
        <f t="shared" si="378"/>
        <v>1</v>
      </c>
      <c r="K8116" s="2" t="str">
        <f>IFERROR(VLOOKUP(A8116,Aux!A:B,2,0),"Outros")</f>
        <v>Municípios</v>
      </c>
      <c r="L8116" s="2">
        <f t="shared" si="379"/>
        <v>2019</v>
      </c>
      <c r="M8116">
        <f t="shared" si="380"/>
        <v>29</v>
      </c>
    </row>
    <row r="8117" spans="1:13" x14ac:dyDescent="0.35">
      <c r="A8117" t="s">
        <v>365</v>
      </c>
      <c r="B8117">
        <v>505351064</v>
      </c>
      <c r="C8117">
        <v>170780</v>
      </c>
      <c r="D8117" t="s">
        <v>5326</v>
      </c>
      <c r="E8117" s="1">
        <v>43661.459166666667</v>
      </c>
      <c r="F8117">
        <v>13</v>
      </c>
      <c r="G8117" t="s">
        <v>561</v>
      </c>
      <c r="H8117">
        <v>400</v>
      </c>
      <c r="I8117" s="1">
        <v>43625.958333333336</v>
      </c>
      <c r="J8117" s="2">
        <f t="shared" si="378"/>
        <v>1</v>
      </c>
      <c r="K8117" s="2" t="str">
        <f>IFERROR(VLOOKUP(A8117,Aux!A:B,2,0),"Outros")</f>
        <v>Outros</v>
      </c>
      <c r="L8117" s="2">
        <f t="shared" si="379"/>
        <v>2019</v>
      </c>
      <c r="M8117">
        <f t="shared" si="380"/>
        <v>29</v>
      </c>
    </row>
    <row r="8118" spans="1:13" x14ac:dyDescent="0.35">
      <c r="A8118" t="s">
        <v>365</v>
      </c>
      <c r="B8118">
        <v>505351064</v>
      </c>
      <c r="C8118">
        <v>170781</v>
      </c>
      <c r="D8118" t="s">
        <v>5136</v>
      </c>
      <c r="E8118" s="1">
        <v>43661.459618055553</v>
      </c>
      <c r="F8118">
        <v>1</v>
      </c>
      <c r="G8118" t="s">
        <v>561</v>
      </c>
      <c r="H8118">
        <v>340</v>
      </c>
      <c r="I8118" s="1">
        <v>43667.958333333336</v>
      </c>
      <c r="J8118" s="2">
        <f t="shared" si="378"/>
        <v>1</v>
      </c>
      <c r="K8118" s="2" t="str">
        <f>IFERROR(VLOOKUP(A8118,Aux!A:B,2,0),"Outros")</f>
        <v>Outros</v>
      </c>
      <c r="L8118" s="2">
        <f t="shared" si="379"/>
        <v>2019</v>
      </c>
      <c r="M8118">
        <f t="shared" si="380"/>
        <v>29</v>
      </c>
    </row>
    <row r="8119" spans="1:13" x14ac:dyDescent="0.35">
      <c r="A8119" t="s">
        <v>60</v>
      </c>
      <c r="B8119">
        <v>505456010</v>
      </c>
      <c r="C8119">
        <v>170782</v>
      </c>
      <c r="D8119" t="s">
        <v>7148</v>
      </c>
      <c r="E8119" s="1">
        <v>43661.462164351855</v>
      </c>
      <c r="F8119">
        <v>1</v>
      </c>
      <c r="G8119" t="s">
        <v>62</v>
      </c>
      <c r="H8119">
        <v>360</v>
      </c>
      <c r="I8119" s="1">
        <v>43668.999305555553</v>
      </c>
      <c r="J8119" s="2">
        <f t="shared" si="378"/>
        <v>1</v>
      </c>
      <c r="K8119" s="2" t="str">
        <f>IFERROR(VLOOKUP(A8119,Aux!A:B,2,0),"Outros")</f>
        <v>Municípios</v>
      </c>
      <c r="L8119" s="2">
        <f t="shared" si="379"/>
        <v>2019</v>
      </c>
      <c r="M8119">
        <f t="shared" si="380"/>
        <v>29</v>
      </c>
    </row>
    <row r="8120" spans="1:13" x14ac:dyDescent="0.35">
      <c r="A8120" t="s">
        <v>122</v>
      </c>
      <c r="B8120">
        <v>506173968</v>
      </c>
      <c r="C8120">
        <v>170783</v>
      </c>
      <c r="D8120" t="s">
        <v>7195</v>
      </c>
      <c r="E8120" s="1">
        <v>43661.462187500001</v>
      </c>
      <c r="F8120">
        <v>1</v>
      </c>
      <c r="G8120" t="s">
        <v>2796</v>
      </c>
      <c r="H8120">
        <v>360</v>
      </c>
      <c r="I8120" s="1">
        <v>43667.708333333336</v>
      </c>
      <c r="J8120" s="2">
        <f t="shared" si="378"/>
        <v>1</v>
      </c>
      <c r="K8120" s="2" t="str">
        <f>IFERROR(VLOOKUP(A8120,Aux!A:B,2,0),"Outros")</f>
        <v>Municípios</v>
      </c>
      <c r="L8120" s="2">
        <f t="shared" si="379"/>
        <v>2019</v>
      </c>
      <c r="M8120">
        <f t="shared" si="380"/>
        <v>29</v>
      </c>
    </row>
    <row r="8121" spans="1:13" x14ac:dyDescent="0.35">
      <c r="A8121" t="s">
        <v>37</v>
      </c>
      <c r="B8121">
        <v>506187543</v>
      </c>
      <c r="C8121">
        <v>170786</v>
      </c>
      <c r="D8121" t="s">
        <v>6990</v>
      </c>
      <c r="E8121" s="1">
        <v>43661.466608796298</v>
      </c>
      <c r="F8121">
        <v>1</v>
      </c>
      <c r="G8121" t="s">
        <v>80</v>
      </c>
      <c r="H8121">
        <v>340</v>
      </c>
      <c r="I8121" s="1">
        <v>43667.999305555553</v>
      </c>
      <c r="J8121" s="2">
        <f t="shared" si="378"/>
        <v>1</v>
      </c>
      <c r="K8121" s="2" t="str">
        <f>IFERROR(VLOOKUP(A8121,Aux!A:B,2,0),"Outros")</f>
        <v>Municípios</v>
      </c>
      <c r="L8121" s="2">
        <f t="shared" si="379"/>
        <v>2019</v>
      </c>
      <c r="M8121">
        <f t="shared" si="380"/>
        <v>29</v>
      </c>
    </row>
    <row r="8122" spans="1:13" x14ac:dyDescent="0.35">
      <c r="A8122" t="s">
        <v>1299</v>
      </c>
      <c r="B8122">
        <v>506804240</v>
      </c>
      <c r="C8122">
        <v>170787</v>
      </c>
      <c r="D8122" t="s">
        <v>7396</v>
      </c>
      <c r="E8122" s="1">
        <v>43661.468831018516</v>
      </c>
      <c r="F8122">
        <v>4</v>
      </c>
      <c r="G8122" t="s">
        <v>1491</v>
      </c>
      <c r="H8122">
        <v>360</v>
      </c>
      <c r="I8122" s="1">
        <v>43666.708333333336</v>
      </c>
      <c r="J8122" s="2">
        <f t="shared" si="378"/>
        <v>1</v>
      </c>
      <c r="K8122" s="2" t="str">
        <f>IFERROR(VLOOKUP(A8122,Aux!A:B,2,0),"Outros")</f>
        <v>Municípios</v>
      </c>
      <c r="L8122" s="2">
        <f t="shared" si="379"/>
        <v>2019</v>
      </c>
      <c r="M8122">
        <f t="shared" si="380"/>
        <v>29</v>
      </c>
    </row>
    <row r="8123" spans="1:13" x14ac:dyDescent="0.35">
      <c r="A8123" t="s">
        <v>213</v>
      </c>
      <c r="B8123">
        <v>512012814</v>
      </c>
      <c r="C8123">
        <v>170789</v>
      </c>
      <c r="D8123" t="s">
        <v>7149</v>
      </c>
      <c r="E8123" s="1">
        <v>43661.475763888891</v>
      </c>
      <c r="F8123">
        <v>3</v>
      </c>
      <c r="G8123" t="s">
        <v>473</v>
      </c>
      <c r="H8123">
        <v>340</v>
      </c>
      <c r="I8123" s="1">
        <v>43691.999305555553</v>
      </c>
      <c r="J8123" s="2">
        <f t="shared" si="378"/>
        <v>1</v>
      </c>
      <c r="K8123" s="2" t="str">
        <f>IFERROR(VLOOKUP(A8123,Aux!A:B,2,0),"Outros")</f>
        <v>Municípios</v>
      </c>
      <c r="L8123" s="2">
        <f t="shared" si="379"/>
        <v>2019</v>
      </c>
      <c r="M8123">
        <f t="shared" si="380"/>
        <v>29</v>
      </c>
    </row>
    <row r="8124" spans="1:13" x14ac:dyDescent="0.35">
      <c r="A8124" t="s">
        <v>71</v>
      </c>
      <c r="B8124">
        <v>500051054</v>
      </c>
      <c r="C8124">
        <v>170791</v>
      </c>
      <c r="D8124" t="s">
        <v>6954</v>
      </c>
      <c r="E8124" s="1">
        <v>43661.48159722222</v>
      </c>
      <c r="F8124">
        <v>1</v>
      </c>
      <c r="G8124" t="s">
        <v>243</v>
      </c>
      <c r="H8124">
        <v>5</v>
      </c>
      <c r="I8124" s="1">
        <v>43669.791666666664</v>
      </c>
      <c r="J8124" s="2">
        <f t="shared" si="378"/>
        <v>1</v>
      </c>
      <c r="K8124" s="2" t="str">
        <f>IFERROR(VLOOKUP(A8124,Aux!A:B,2,0),"Outros")</f>
        <v>Municípios</v>
      </c>
      <c r="L8124" s="2">
        <f t="shared" si="379"/>
        <v>2019</v>
      </c>
      <c r="M8124">
        <f t="shared" si="380"/>
        <v>29</v>
      </c>
    </row>
    <row r="8125" spans="1:13" x14ac:dyDescent="0.35">
      <c r="A8125" t="s">
        <v>60</v>
      </c>
      <c r="B8125">
        <v>505456010</v>
      </c>
      <c r="C8125">
        <v>170792</v>
      </c>
      <c r="D8125" t="s">
        <v>7286</v>
      </c>
      <c r="E8125" s="1">
        <v>43661.484016203707</v>
      </c>
      <c r="F8125">
        <v>1</v>
      </c>
      <c r="G8125" t="s">
        <v>62</v>
      </c>
      <c r="H8125">
        <v>360</v>
      </c>
      <c r="I8125" s="1">
        <v>43665.999305555553</v>
      </c>
      <c r="J8125" s="2">
        <f t="shared" si="378"/>
        <v>1</v>
      </c>
      <c r="K8125" s="2" t="str">
        <f>IFERROR(VLOOKUP(A8125,Aux!A:B,2,0),"Outros")</f>
        <v>Municípios</v>
      </c>
      <c r="L8125" s="2">
        <f t="shared" si="379"/>
        <v>2019</v>
      </c>
      <c r="M8125">
        <f t="shared" si="380"/>
        <v>29</v>
      </c>
    </row>
    <row r="8126" spans="1:13" x14ac:dyDescent="0.35">
      <c r="A8126" t="s">
        <v>136</v>
      </c>
      <c r="B8126">
        <v>506730573</v>
      </c>
      <c r="C8126">
        <v>170793</v>
      </c>
      <c r="D8126" t="s">
        <v>6991</v>
      </c>
      <c r="E8126" s="1">
        <v>43661.485949074071</v>
      </c>
      <c r="F8126">
        <v>1</v>
      </c>
      <c r="G8126" t="s">
        <v>33</v>
      </c>
      <c r="H8126">
        <v>5</v>
      </c>
      <c r="I8126" s="1">
        <v>43677.625</v>
      </c>
      <c r="J8126" s="2">
        <f t="shared" si="378"/>
        <v>1</v>
      </c>
      <c r="K8126" s="2" t="str">
        <f>IFERROR(VLOOKUP(A8126,Aux!A:B,2,0),"Outros")</f>
        <v>Municípios</v>
      </c>
      <c r="L8126" s="2">
        <f t="shared" si="379"/>
        <v>2019</v>
      </c>
      <c r="M8126">
        <f t="shared" si="380"/>
        <v>29</v>
      </c>
    </row>
    <row r="8127" spans="1:13" x14ac:dyDescent="0.35">
      <c r="A8127" t="s">
        <v>15</v>
      </c>
      <c r="B8127">
        <v>503541567</v>
      </c>
      <c r="C8127">
        <v>170794</v>
      </c>
      <c r="D8127" t="s">
        <v>6992</v>
      </c>
      <c r="E8127" s="1">
        <v>43661.487060185187</v>
      </c>
      <c r="F8127">
        <v>3</v>
      </c>
      <c r="G8127" t="s">
        <v>3117</v>
      </c>
      <c r="H8127">
        <v>340</v>
      </c>
      <c r="I8127" s="1">
        <v>43696.999305555553</v>
      </c>
      <c r="J8127" s="2">
        <f t="shared" si="378"/>
        <v>1</v>
      </c>
      <c r="K8127" s="2" t="str">
        <f>IFERROR(VLOOKUP(A8127,Aux!A:B,2,0),"Outros")</f>
        <v>Municípios</v>
      </c>
      <c r="L8127" s="2">
        <f t="shared" si="379"/>
        <v>2019</v>
      </c>
      <c r="M8127">
        <f t="shared" si="380"/>
        <v>29</v>
      </c>
    </row>
    <row r="8128" spans="1:13" x14ac:dyDescent="0.35">
      <c r="A8128" t="s">
        <v>15</v>
      </c>
      <c r="B8128">
        <v>503541567</v>
      </c>
      <c r="C8128">
        <v>170795</v>
      </c>
      <c r="D8128" t="s">
        <v>6955</v>
      </c>
      <c r="E8128" s="1">
        <v>43661.487488425926</v>
      </c>
      <c r="F8128">
        <v>3</v>
      </c>
      <c r="G8128" t="s">
        <v>3117</v>
      </c>
      <c r="H8128">
        <v>340</v>
      </c>
      <c r="I8128" s="1">
        <v>43696.999305555553</v>
      </c>
      <c r="J8128" s="2">
        <f t="shared" si="378"/>
        <v>1</v>
      </c>
      <c r="K8128" s="2" t="str">
        <f>IFERROR(VLOOKUP(A8128,Aux!A:B,2,0),"Outros")</f>
        <v>Municípios</v>
      </c>
      <c r="L8128" s="2">
        <f t="shared" si="379"/>
        <v>2019</v>
      </c>
      <c r="M8128">
        <f t="shared" si="380"/>
        <v>29</v>
      </c>
    </row>
    <row r="8129" spans="1:13" x14ac:dyDescent="0.35">
      <c r="A8129" t="s">
        <v>37</v>
      </c>
      <c r="B8129">
        <v>506187543</v>
      </c>
      <c r="C8129">
        <v>170797</v>
      </c>
      <c r="E8129" s="1">
        <v>43661.487870370373</v>
      </c>
      <c r="F8129">
        <v>1</v>
      </c>
      <c r="G8129" t="s">
        <v>33</v>
      </c>
      <c r="H8129">
        <v>400</v>
      </c>
      <c r="J8129" s="2">
        <f t="shared" si="378"/>
        <v>1</v>
      </c>
      <c r="K8129" s="2" t="str">
        <f>IFERROR(VLOOKUP(A8129,Aux!A:B,2,0),"Outros")</f>
        <v>Municípios</v>
      </c>
      <c r="L8129" s="2">
        <f t="shared" si="379"/>
        <v>2019</v>
      </c>
      <c r="M8129">
        <f t="shared" si="380"/>
        <v>29</v>
      </c>
    </row>
    <row r="8130" spans="1:13" x14ac:dyDescent="0.35">
      <c r="A8130" t="s">
        <v>15</v>
      </c>
      <c r="B8130">
        <v>503541567</v>
      </c>
      <c r="C8130">
        <v>170798</v>
      </c>
      <c r="D8130" t="s">
        <v>6734</v>
      </c>
      <c r="E8130" s="1">
        <v>43661.487905092596</v>
      </c>
      <c r="F8130">
        <v>3</v>
      </c>
      <c r="G8130" t="s">
        <v>1428</v>
      </c>
      <c r="H8130">
        <v>340</v>
      </c>
      <c r="I8130" s="1">
        <v>43696.999305555553</v>
      </c>
      <c r="J8130" s="2">
        <f t="shared" ref="J8130:J8193" si="381">IF(C8130=C8129,"",1)</f>
        <v>1</v>
      </c>
      <c r="K8130" s="2" t="str">
        <f>IFERROR(VLOOKUP(A8130,Aux!A:B,2,0),"Outros")</f>
        <v>Municípios</v>
      </c>
      <c r="L8130" s="2">
        <f t="shared" ref="L8130:L8193" si="382">YEAR(E8130)</f>
        <v>2019</v>
      </c>
      <c r="M8130">
        <f t="shared" ref="M8130:M8193" si="383">WEEKNUM(E8130)</f>
        <v>29</v>
      </c>
    </row>
    <row r="8131" spans="1:13" x14ac:dyDescent="0.35">
      <c r="A8131" t="s">
        <v>15</v>
      </c>
      <c r="B8131">
        <v>503541567</v>
      </c>
      <c r="C8131">
        <v>170799</v>
      </c>
      <c r="E8131" s="1">
        <v>43661.488217592596</v>
      </c>
      <c r="F8131">
        <v>3</v>
      </c>
      <c r="G8131" t="s">
        <v>259</v>
      </c>
      <c r="H8131">
        <v>400</v>
      </c>
      <c r="I8131" s="1">
        <v>43587.999305555553</v>
      </c>
      <c r="J8131" s="2">
        <f t="shared" si="381"/>
        <v>1</v>
      </c>
      <c r="K8131" s="2" t="str">
        <f>IFERROR(VLOOKUP(A8131,Aux!A:B,2,0),"Outros")</f>
        <v>Municípios</v>
      </c>
      <c r="L8131" s="2">
        <f t="shared" si="382"/>
        <v>2019</v>
      </c>
      <c r="M8131">
        <f t="shared" si="383"/>
        <v>29</v>
      </c>
    </row>
    <row r="8132" spans="1:13" x14ac:dyDescent="0.35">
      <c r="A8132" t="s">
        <v>63</v>
      </c>
      <c r="B8132">
        <v>502098139</v>
      </c>
      <c r="C8132">
        <v>170803</v>
      </c>
      <c r="D8132" t="s">
        <v>6993</v>
      </c>
      <c r="E8132" s="1">
        <v>43661.498055555552</v>
      </c>
      <c r="F8132">
        <v>13</v>
      </c>
      <c r="G8132" t="s">
        <v>75</v>
      </c>
      <c r="H8132">
        <v>340</v>
      </c>
      <c r="I8132" s="1">
        <v>43670.75</v>
      </c>
      <c r="J8132" s="2">
        <f t="shared" si="381"/>
        <v>1</v>
      </c>
      <c r="K8132" s="2" t="str">
        <f>IFERROR(VLOOKUP(A8132,Aux!A:B,2,0),"Outros")</f>
        <v>Municípios</v>
      </c>
      <c r="L8132" s="2">
        <f t="shared" si="382"/>
        <v>2019</v>
      </c>
      <c r="M8132">
        <f t="shared" si="383"/>
        <v>29</v>
      </c>
    </row>
    <row r="8133" spans="1:13" x14ac:dyDescent="0.35">
      <c r="A8133" t="s">
        <v>267</v>
      </c>
      <c r="B8133">
        <v>505307685</v>
      </c>
      <c r="C8133">
        <v>170805</v>
      </c>
      <c r="D8133" t="s">
        <v>6956</v>
      </c>
      <c r="E8133" s="1">
        <v>43661.501655092594</v>
      </c>
      <c r="F8133">
        <v>3</v>
      </c>
      <c r="G8133" t="s">
        <v>1330</v>
      </c>
      <c r="H8133">
        <v>360</v>
      </c>
      <c r="I8133" s="1">
        <v>43677.999305555553</v>
      </c>
      <c r="J8133" s="2">
        <f t="shared" si="381"/>
        <v>1</v>
      </c>
      <c r="K8133" s="2" t="str">
        <f>IFERROR(VLOOKUP(A8133,Aux!A:B,2,0),"Outros")</f>
        <v>Municípios</v>
      </c>
      <c r="L8133" s="2">
        <f t="shared" si="382"/>
        <v>2019</v>
      </c>
      <c r="M8133">
        <f t="shared" si="383"/>
        <v>29</v>
      </c>
    </row>
    <row r="8134" spans="1:13" x14ac:dyDescent="0.35">
      <c r="A8134" t="s">
        <v>41</v>
      </c>
      <c r="B8134">
        <v>500192855</v>
      </c>
      <c r="C8134">
        <v>170808</v>
      </c>
      <c r="D8134" t="s">
        <v>7397</v>
      </c>
      <c r="E8134" s="1">
        <v>43661.503935185188</v>
      </c>
      <c r="F8134">
        <v>13</v>
      </c>
      <c r="G8134" t="s">
        <v>33</v>
      </c>
      <c r="H8134">
        <v>340</v>
      </c>
      <c r="I8134" s="1">
        <v>43681.999305555553</v>
      </c>
      <c r="J8134" s="2">
        <f t="shared" si="381"/>
        <v>1</v>
      </c>
      <c r="K8134" s="2" t="str">
        <f>IFERROR(VLOOKUP(A8134,Aux!A:B,2,0),"Outros")</f>
        <v>Transportes</v>
      </c>
      <c r="L8134" s="2">
        <f t="shared" si="382"/>
        <v>2019</v>
      </c>
      <c r="M8134">
        <f t="shared" si="383"/>
        <v>29</v>
      </c>
    </row>
    <row r="8135" spans="1:13" x14ac:dyDescent="0.35">
      <c r="A8135" t="s">
        <v>63</v>
      </c>
      <c r="B8135">
        <v>502098139</v>
      </c>
      <c r="C8135">
        <v>170809</v>
      </c>
      <c r="D8135" t="s">
        <v>6735</v>
      </c>
      <c r="E8135" s="1">
        <v>43661.515289351853</v>
      </c>
      <c r="F8135">
        <v>3</v>
      </c>
      <c r="G8135" t="s">
        <v>75</v>
      </c>
      <c r="H8135">
        <v>340</v>
      </c>
      <c r="I8135" s="1">
        <v>43671.75</v>
      </c>
      <c r="J8135" s="2">
        <f t="shared" si="381"/>
        <v>1</v>
      </c>
      <c r="K8135" s="2" t="str">
        <f>IFERROR(VLOOKUP(A8135,Aux!A:B,2,0),"Outros")</f>
        <v>Municípios</v>
      </c>
      <c r="L8135" s="2">
        <f t="shared" si="382"/>
        <v>2019</v>
      </c>
      <c r="M8135">
        <f t="shared" si="383"/>
        <v>29</v>
      </c>
    </row>
    <row r="8136" spans="1:13" x14ac:dyDescent="0.35">
      <c r="A8136" t="s">
        <v>150</v>
      </c>
      <c r="B8136">
        <v>505309939</v>
      </c>
      <c r="C8136">
        <v>170810</v>
      </c>
      <c r="D8136" t="s">
        <v>7150</v>
      </c>
      <c r="E8136" s="1">
        <v>43661.528171296297</v>
      </c>
      <c r="F8136">
        <v>1</v>
      </c>
      <c r="G8136" t="s">
        <v>1358</v>
      </c>
      <c r="H8136">
        <v>360</v>
      </c>
      <c r="I8136" s="1">
        <v>43665.6875</v>
      </c>
      <c r="J8136" s="2">
        <f t="shared" si="381"/>
        <v>1</v>
      </c>
      <c r="K8136" s="2" t="str">
        <f>IFERROR(VLOOKUP(A8136,Aux!A:B,2,0),"Outros")</f>
        <v>Municípios</v>
      </c>
      <c r="L8136" s="2">
        <f t="shared" si="382"/>
        <v>2019</v>
      </c>
      <c r="M8136">
        <f t="shared" si="383"/>
        <v>29</v>
      </c>
    </row>
    <row r="8137" spans="1:13" x14ac:dyDescent="0.35">
      <c r="A8137" t="s">
        <v>48</v>
      </c>
      <c r="B8137">
        <v>503035416</v>
      </c>
      <c r="C8137">
        <v>170811</v>
      </c>
      <c r="E8137" s="1">
        <v>43661.529976851853</v>
      </c>
      <c r="F8137">
        <v>1</v>
      </c>
      <c r="H8137">
        <v>1</v>
      </c>
      <c r="J8137" s="2">
        <f t="shared" si="381"/>
        <v>1</v>
      </c>
      <c r="K8137" s="2" t="str">
        <f>IFERROR(VLOOKUP(A8137,Aux!A:B,2,0),"Outros")</f>
        <v>Hospitais</v>
      </c>
      <c r="L8137" s="2">
        <f t="shared" si="382"/>
        <v>2019</v>
      </c>
      <c r="M8137">
        <f t="shared" si="383"/>
        <v>29</v>
      </c>
    </row>
    <row r="8138" spans="1:13" x14ac:dyDescent="0.35">
      <c r="A8138" t="s">
        <v>213</v>
      </c>
      <c r="B8138">
        <v>512012814</v>
      </c>
      <c r="C8138">
        <v>170812</v>
      </c>
      <c r="D8138" t="s">
        <v>6957</v>
      </c>
      <c r="E8138" s="1">
        <v>43661.553773148145</v>
      </c>
      <c r="F8138">
        <v>1</v>
      </c>
      <c r="G8138" t="s">
        <v>215</v>
      </c>
      <c r="H8138">
        <v>340</v>
      </c>
      <c r="I8138" s="1">
        <v>43696.001388888886</v>
      </c>
      <c r="J8138" s="2">
        <f t="shared" si="381"/>
        <v>1</v>
      </c>
      <c r="K8138" s="2" t="str">
        <f>IFERROR(VLOOKUP(A8138,Aux!A:B,2,0),"Outros")</f>
        <v>Municípios</v>
      </c>
      <c r="L8138" s="2">
        <f t="shared" si="382"/>
        <v>2019</v>
      </c>
      <c r="M8138">
        <f t="shared" si="383"/>
        <v>29</v>
      </c>
    </row>
    <row r="8139" spans="1:13" x14ac:dyDescent="0.35">
      <c r="A8139" t="s">
        <v>60</v>
      </c>
      <c r="B8139">
        <v>505456010</v>
      </c>
      <c r="C8139">
        <v>170813</v>
      </c>
      <c r="D8139" t="s">
        <v>6958</v>
      </c>
      <c r="E8139" s="1">
        <v>43661.554560185185</v>
      </c>
      <c r="F8139">
        <v>1</v>
      </c>
      <c r="G8139" t="s">
        <v>62</v>
      </c>
      <c r="H8139">
        <v>360</v>
      </c>
      <c r="I8139" s="1">
        <v>43665.999305555553</v>
      </c>
      <c r="J8139" s="2">
        <f t="shared" si="381"/>
        <v>1</v>
      </c>
      <c r="K8139" s="2" t="str">
        <f>IFERROR(VLOOKUP(A8139,Aux!A:B,2,0),"Outros")</f>
        <v>Municípios</v>
      </c>
      <c r="L8139" s="2">
        <f t="shared" si="382"/>
        <v>2019</v>
      </c>
      <c r="M8139">
        <f t="shared" si="383"/>
        <v>29</v>
      </c>
    </row>
    <row r="8140" spans="1:13" x14ac:dyDescent="0.35">
      <c r="A8140" t="s">
        <v>12</v>
      </c>
      <c r="B8140">
        <v>508481287</v>
      </c>
      <c r="C8140">
        <v>170814</v>
      </c>
      <c r="D8140" t="s">
        <v>6800</v>
      </c>
      <c r="E8140" s="1">
        <v>43661.567361111112</v>
      </c>
      <c r="F8140">
        <v>1</v>
      </c>
      <c r="G8140" t="s">
        <v>14</v>
      </c>
      <c r="H8140">
        <v>360</v>
      </c>
      <c r="I8140" s="1">
        <v>43664.708333333336</v>
      </c>
      <c r="J8140" s="2">
        <f t="shared" si="381"/>
        <v>1</v>
      </c>
      <c r="K8140" s="2" t="str">
        <f>IFERROR(VLOOKUP(A8140,Aux!A:B,2,0),"Outros")</f>
        <v>Hospitais</v>
      </c>
      <c r="L8140" s="2">
        <f t="shared" si="382"/>
        <v>2019</v>
      </c>
      <c r="M8140">
        <f t="shared" si="383"/>
        <v>29</v>
      </c>
    </row>
    <row r="8141" spans="1:13" x14ac:dyDescent="0.35">
      <c r="A8141" t="s">
        <v>15</v>
      </c>
      <c r="B8141">
        <v>503541567</v>
      </c>
      <c r="C8141">
        <v>170815</v>
      </c>
      <c r="D8141" t="s">
        <v>6959</v>
      </c>
      <c r="E8141" s="1">
        <v>43661.586006944446</v>
      </c>
      <c r="F8141">
        <v>13</v>
      </c>
      <c r="G8141" t="s">
        <v>2928</v>
      </c>
      <c r="H8141">
        <v>340</v>
      </c>
      <c r="I8141" s="1">
        <v>43671.999305555553</v>
      </c>
      <c r="J8141" s="2">
        <f t="shared" si="381"/>
        <v>1</v>
      </c>
      <c r="K8141" s="2" t="str">
        <f>IFERROR(VLOOKUP(A8141,Aux!A:B,2,0),"Outros")</f>
        <v>Municípios</v>
      </c>
      <c r="L8141" s="2">
        <f t="shared" si="382"/>
        <v>2019</v>
      </c>
      <c r="M8141">
        <f t="shared" si="383"/>
        <v>29</v>
      </c>
    </row>
    <row r="8142" spans="1:13" x14ac:dyDescent="0.35">
      <c r="A8142" t="s">
        <v>308</v>
      </c>
      <c r="B8142">
        <v>504884620</v>
      </c>
      <c r="C8142">
        <v>170816</v>
      </c>
      <c r="D8142" t="s">
        <v>6801</v>
      </c>
      <c r="E8142" s="1">
        <v>43661.612141203703</v>
      </c>
      <c r="F8142">
        <v>13</v>
      </c>
      <c r="G8142" t="s">
        <v>33</v>
      </c>
      <c r="H8142">
        <v>360</v>
      </c>
      <c r="I8142" s="1">
        <v>43670.708333333336</v>
      </c>
      <c r="J8142" s="2">
        <f t="shared" si="381"/>
        <v>1</v>
      </c>
      <c r="K8142" s="2" t="str">
        <f>IFERROR(VLOOKUP(A8142,Aux!A:B,2,0),"Outros")</f>
        <v>Municípios</v>
      </c>
      <c r="L8142" s="2">
        <f t="shared" si="382"/>
        <v>2019</v>
      </c>
      <c r="M8142">
        <f t="shared" si="383"/>
        <v>29</v>
      </c>
    </row>
    <row r="8143" spans="1:13" x14ac:dyDescent="0.35">
      <c r="A8143" t="s">
        <v>942</v>
      </c>
      <c r="B8143">
        <v>510089224</v>
      </c>
      <c r="C8143">
        <v>170817</v>
      </c>
      <c r="D8143" t="s">
        <v>7398</v>
      </c>
      <c r="E8143" s="1">
        <v>43661.612222222226</v>
      </c>
      <c r="F8143">
        <v>13</v>
      </c>
      <c r="G8143" t="s">
        <v>33</v>
      </c>
      <c r="H8143">
        <v>360</v>
      </c>
      <c r="I8143" s="1">
        <v>43667.999305555553</v>
      </c>
      <c r="J8143" s="2">
        <f t="shared" si="381"/>
        <v>1</v>
      </c>
      <c r="K8143" s="2" t="str">
        <f>IFERROR(VLOOKUP(A8143,Aux!A:B,2,0),"Outros")</f>
        <v>Outros</v>
      </c>
      <c r="L8143" s="2">
        <f t="shared" si="382"/>
        <v>2019</v>
      </c>
      <c r="M8143">
        <f t="shared" si="383"/>
        <v>29</v>
      </c>
    </row>
    <row r="8144" spans="1:13" x14ac:dyDescent="0.35">
      <c r="A8144" t="s">
        <v>154</v>
      </c>
      <c r="B8144">
        <v>506818829</v>
      </c>
      <c r="C8144">
        <v>170818</v>
      </c>
      <c r="E8144" s="1">
        <v>43661.613321759258</v>
      </c>
      <c r="F8144">
        <v>1</v>
      </c>
      <c r="H8144">
        <v>400</v>
      </c>
      <c r="J8144" s="2">
        <f t="shared" si="381"/>
        <v>1</v>
      </c>
      <c r="K8144" s="2" t="str">
        <f>IFERROR(VLOOKUP(A8144,Aux!A:B,2,0),"Outros")</f>
        <v>Municípios</v>
      </c>
      <c r="L8144" s="2">
        <f t="shared" si="382"/>
        <v>2019</v>
      </c>
      <c r="M8144">
        <f t="shared" si="383"/>
        <v>29</v>
      </c>
    </row>
    <row r="8145" spans="1:13" x14ac:dyDescent="0.35">
      <c r="A8145" t="s">
        <v>171</v>
      </c>
      <c r="B8145">
        <v>504293125</v>
      </c>
      <c r="C8145">
        <v>170819</v>
      </c>
      <c r="D8145" t="s">
        <v>6960</v>
      </c>
      <c r="E8145" s="1">
        <v>43661.613923611112</v>
      </c>
      <c r="F8145">
        <v>3</v>
      </c>
      <c r="G8145" t="s">
        <v>173</v>
      </c>
      <c r="H8145">
        <v>340</v>
      </c>
      <c r="I8145" s="1">
        <v>43676.999305555553</v>
      </c>
      <c r="J8145" s="2">
        <f t="shared" si="381"/>
        <v>1</v>
      </c>
      <c r="K8145" s="2" t="str">
        <f>IFERROR(VLOOKUP(A8145,Aux!A:B,2,0),"Outros")</f>
        <v>Municípios</v>
      </c>
      <c r="L8145" s="2">
        <f t="shared" si="382"/>
        <v>2019</v>
      </c>
      <c r="M8145">
        <f t="shared" si="383"/>
        <v>29</v>
      </c>
    </row>
    <row r="8146" spans="1:13" x14ac:dyDescent="0.35">
      <c r="A8146" t="s">
        <v>35</v>
      </c>
      <c r="B8146">
        <v>508666236</v>
      </c>
      <c r="C8146">
        <v>170820</v>
      </c>
      <c r="D8146" t="s">
        <v>6994</v>
      </c>
      <c r="E8146" s="1">
        <v>43661.625081018516</v>
      </c>
      <c r="F8146">
        <v>1</v>
      </c>
      <c r="G8146" t="s">
        <v>33</v>
      </c>
      <c r="H8146">
        <v>360</v>
      </c>
      <c r="I8146" s="1">
        <v>43664.999305555553</v>
      </c>
      <c r="J8146" s="2">
        <f t="shared" si="381"/>
        <v>1</v>
      </c>
      <c r="K8146" s="2" t="str">
        <f>IFERROR(VLOOKUP(A8146,Aux!A:B,2,0),"Outros")</f>
        <v>Outros</v>
      </c>
      <c r="L8146" s="2">
        <f t="shared" si="382"/>
        <v>2019</v>
      </c>
      <c r="M8146">
        <f t="shared" si="383"/>
        <v>29</v>
      </c>
    </row>
    <row r="8147" spans="1:13" x14ac:dyDescent="0.35">
      <c r="A8147" t="s">
        <v>607</v>
      </c>
      <c r="B8147">
        <v>505985217</v>
      </c>
      <c r="C8147">
        <v>170821</v>
      </c>
      <c r="D8147" t="s">
        <v>5856</v>
      </c>
      <c r="E8147" s="1">
        <v>43661.626307870371</v>
      </c>
      <c r="F8147">
        <v>3</v>
      </c>
      <c r="G8147" t="s">
        <v>708</v>
      </c>
      <c r="H8147">
        <v>340</v>
      </c>
      <c r="I8147" s="1">
        <v>43669</v>
      </c>
      <c r="J8147" s="2">
        <f t="shared" si="381"/>
        <v>1</v>
      </c>
      <c r="K8147" s="2" t="str">
        <f>IFERROR(VLOOKUP(A8147,Aux!A:B,2,0),"Outros")</f>
        <v>Municípios</v>
      </c>
      <c r="L8147" s="2">
        <f t="shared" si="382"/>
        <v>2019</v>
      </c>
      <c r="M8147">
        <f t="shared" si="383"/>
        <v>29</v>
      </c>
    </row>
    <row r="8148" spans="1:13" x14ac:dyDescent="0.35">
      <c r="A8148" t="s">
        <v>809</v>
      </c>
      <c r="B8148">
        <v>509364390</v>
      </c>
      <c r="C8148">
        <v>170822</v>
      </c>
      <c r="E8148" s="1">
        <v>43661.628078703703</v>
      </c>
      <c r="F8148">
        <v>13</v>
      </c>
      <c r="G8148" t="s">
        <v>33</v>
      </c>
      <c r="H8148">
        <v>400</v>
      </c>
      <c r="J8148" s="2">
        <f t="shared" si="381"/>
        <v>1</v>
      </c>
      <c r="K8148" s="2" t="str">
        <f>IFERROR(VLOOKUP(A8148,Aux!A:B,2,0),"Outros")</f>
        <v>Municípios</v>
      </c>
      <c r="L8148" s="2">
        <f t="shared" si="382"/>
        <v>2019</v>
      </c>
      <c r="M8148">
        <f t="shared" si="383"/>
        <v>29</v>
      </c>
    </row>
    <row r="8149" spans="1:13" x14ac:dyDescent="0.35">
      <c r="A8149" t="s">
        <v>37</v>
      </c>
      <c r="B8149">
        <v>506187543</v>
      </c>
      <c r="C8149">
        <v>170823</v>
      </c>
      <c r="D8149" t="s">
        <v>6913</v>
      </c>
      <c r="E8149" s="1">
        <v>43661.667430555557</v>
      </c>
      <c r="F8149">
        <v>1</v>
      </c>
      <c r="G8149" t="s">
        <v>80</v>
      </c>
      <c r="H8149">
        <v>5</v>
      </c>
      <c r="I8149" s="1">
        <v>43667.999305555553</v>
      </c>
      <c r="J8149" s="2">
        <f t="shared" si="381"/>
        <v>1</v>
      </c>
      <c r="K8149" s="2" t="str">
        <f>IFERROR(VLOOKUP(A8149,Aux!A:B,2,0),"Outros")</f>
        <v>Municípios</v>
      </c>
      <c r="L8149" s="2">
        <f t="shared" si="382"/>
        <v>2019</v>
      </c>
      <c r="M8149">
        <f t="shared" si="383"/>
        <v>29</v>
      </c>
    </row>
    <row r="8150" spans="1:13" x14ac:dyDescent="0.35">
      <c r="A8150" t="s">
        <v>578</v>
      </c>
      <c r="B8150">
        <v>501112049</v>
      </c>
      <c r="C8150">
        <v>170824</v>
      </c>
      <c r="D8150" t="s">
        <v>3612</v>
      </c>
      <c r="E8150" s="1">
        <v>43661.668935185182</v>
      </c>
      <c r="F8150">
        <v>3</v>
      </c>
      <c r="G8150" t="s">
        <v>615</v>
      </c>
      <c r="H8150">
        <v>340</v>
      </c>
      <c r="I8150" s="1">
        <v>43693.708333333336</v>
      </c>
      <c r="J8150" s="2">
        <f t="shared" si="381"/>
        <v>1</v>
      </c>
      <c r="K8150" s="2" t="str">
        <f>IFERROR(VLOOKUP(A8150,Aux!A:B,2,0),"Outros")</f>
        <v>Municípios</v>
      </c>
      <c r="L8150" s="2">
        <f t="shared" si="382"/>
        <v>2019</v>
      </c>
      <c r="M8150">
        <f t="shared" si="383"/>
        <v>29</v>
      </c>
    </row>
    <row r="8151" spans="1:13" x14ac:dyDescent="0.35">
      <c r="A8151" t="s">
        <v>57</v>
      </c>
      <c r="B8151">
        <v>501294104</v>
      </c>
      <c r="C8151">
        <v>170825</v>
      </c>
      <c r="D8151" t="s">
        <v>6961</v>
      </c>
      <c r="E8151" s="1">
        <v>43661.672233796293</v>
      </c>
      <c r="F8151">
        <v>1</v>
      </c>
      <c r="G8151" t="s">
        <v>103</v>
      </c>
      <c r="H8151">
        <v>360</v>
      </c>
      <c r="I8151" s="1">
        <v>43664.999305555553</v>
      </c>
      <c r="J8151" s="2">
        <f t="shared" si="381"/>
        <v>1</v>
      </c>
      <c r="K8151" s="2" t="str">
        <f>IFERROR(VLOOKUP(A8151,Aux!A:B,2,0),"Outros")</f>
        <v>Municípios</v>
      </c>
      <c r="L8151" s="2">
        <f t="shared" si="382"/>
        <v>2019</v>
      </c>
      <c r="M8151">
        <f t="shared" si="383"/>
        <v>29</v>
      </c>
    </row>
    <row r="8152" spans="1:13" x14ac:dyDescent="0.35">
      <c r="A8152" t="s">
        <v>39</v>
      </c>
      <c r="B8152">
        <v>507023129</v>
      </c>
      <c r="C8152">
        <v>170826</v>
      </c>
      <c r="E8152" s="1">
        <v>43661.67597222222</v>
      </c>
      <c r="F8152">
        <v>13</v>
      </c>
      <c r="H8152">
        <v>400</v>
      </c>
      <c r="J8152" s="2">
        <f t="shared" si="381"/>
        <v>1</v>
      </c>
      <c r="K8152" s="2" t="str">
        <f>IFERROR(VLOOKUP(A8152,Aux!A:B,2,0),"Outros")</f>
        <v>Outros</v>
      </c>
      <c r="L8152" s="2">
        <f t="shared" si="382"/>
        <v>2019</v>
      </c>
      <c r="M8152">
        <f t="shared" si="383"/>
        <v>29</v>
      </c>
    </row>
    <row r="8153" spans="1:13" x14ac:dyDescent="0.35">
      <c r="A8153" t="s">
        <v>140</v>
      </c>
      <c r="B8153">
        <v>506614913</v>
      </c>
      <c r="C8153">
        <v>170827</v>
      </c>
      <c r="D8153" t="s">
        <v>7340</v>
      </c>
      <c r="E8153" s="1">
        <v>43661.680983796294</v>
      </c>
      <c r="F8153">
        <v>1</v>
      </c>
      <c r="G8153" t="s">
        <v>149</v>
      </c>
      <c r="H8153">
        <v>360</v>
      </c>
      <c r="I8153" s="1">
        <v>43667.999305555553</v>
      </c>
      <c r="J8153" s="2">
        <f t="shared" si="381"/>
        <v>1</v>
      </c>
      <c r="K8153" s="2" t="str">
        <f>IFERROR(VLOOKUP(A8153,Aux!A:B,2,0),"Outros")</f>
        <v>Municípios</v>
      </c>
      <c r="L8153" s="2">
        <f t="shared" si="382"/>
        <v>2019</v>
      </c>
      <c r="M8153">
        <f t="shared" si="383"/>
        <v>29</v>
      </c>
    </row>
    <row r="8154" spans="1:13" x14ac:dyDescent="0.35">
      <c r="A8154" t="s">
        <v>60</v>
      </c>
      <c r="B8154">
        <v>505456010</v>
      </c>
      <c r="C8154">
        <v>170829</v>
      </c>
      <c r="D8154" t="s">
        <v>7287</v>
      </c>
      <c r="E8154" s="1">
        <v>43661.684155092589</v>
      </c>
      <c r="F8154">
        <v>13</v>
      </c>
      <c r="G8154" t="s">
        <v>6354</v>
      </c>
      <c r="H8154">
        <v>360</v>
      </c>
      <c r="I8154" s="1">
        <v>43667.999305555553</v>
      </c>
      <c r="J8154" s="2">
        <f t="shared" si="381"/>
        <v>1</v>
      </c>
      <c r="K8154" s="2" t="str">
        <f>IFERROR(VLOOKUP(A8154,Aux!A:B,2,0),"Outros")</f>
        <v>Municípios</v>
      </c>
      <c r="L8154" s="2">
        <f t="shared" si="382"/>
        <v>2019</v>
      </c>
      <c r="M8154">
        <f t="shared" si="383"/>
        <v>29</v>
      </c>
    </row>
    <row r="8155" spans="1:13" x14ac:dyDescent="0.35">
      <c r="A8155" t="s">
        <v>57</v>
      </c>
      <c r="B8155">
        <v>501294104</v>
      </c>
      <c r="C8155">
        <v>170830</v>
      </c>
      <c r="D8155" t="s">
        <v>7288</v>
      </c>
      <c r="E8155" s="1">
        <v>43661.694143518522</v>
      </c>
      <c r="F8155">
        <v>1</v>
      </c>
      <c r="G8155" t="s">
        <v>103</v>
      </c>
      <c r="H8155">
        <v>360</v>
      </c>
      <c r="I8155" s="1">
        <v>43667.999305555553</v>
      </c>
      <c r="J8155" s="2">
        <f t="shared" si="381"/>
        <v>1</v>
      </c>
      <c r="K8155" s="2" t="str">
        <f>IFERROR(VLOOKUP(A8155,Aux!A:B,2,0),"Outros")</f>
        <v>Municípios</v>
      </c>
      <c r="L8155" s="2">
        <f t="shared" si="382"/>
        <v>2019</v>
      </c>
      <c r="M8155">
        <f t="shared" si="383"/>
        <v>29</v>
      </c>
    </row>
    <row r="8156" spans="1:13" x14ac:dyDescent="0.35">
      <c r="A8156" t="s">
        <v>37</v>
      </c>
      <c r="B8156">
        <v>506187543</v>
      </c>
      <c r="C8156">
        <v>170831</v>
      </c>
      <c r="D8156" t="s">
        <v>6962</v>
      </c>
      <c r="E8156" s="1">
        <v>43661.699502314812</v>
      </c>
      <c r="F8156">
        <v>1</v>
      </c>
      <c r="G8156" t="s">
        <v>80</v>
      </c>
      <c r="H8156">
        <v>360</v>
      </c>
      <c r="I8156" s="1">
        <v>43667.999305555553</v>
      </c>
      <c r="J8156" s="2">
        <f t="shared" si="381"/>
        <v>1</v>
      </c>
      <c r="K8156" s="2" t="str">
        <f>IFERROR(VLOOKUP(A8156,Aux!A:B,2,0),"Outros")</f>
        <v>Municípios</v>
      </c>
      <c r="L8156" s="2">
        <f t="shared" si="382"/>
        <v>2019</v>
      </c>
      <c r="M8156">
        <f t="shared" si="383"/>
        <v>29</v>
      </c>
    </row>
    <row r="8157" spans="1:13" x14ac:dyDescent="0.35">
      <c r="A8157" t="s">
        <v>37</v>
      </c>
      <c r="B8157">
        <v>506187543</v>
      </c>
      <c r="C8157">
        <v>170832</v>
      </c>
      <c r="D8157" t="s">
        <v>7399</v>
      </c>
      <c r="E8157" s="1">
        <v>43661.713113425925</v>
      </c>
      <c r="F8157">
        <v>1</v>
      </c>
      <c r="G8157" t="s">
        <v>11</v>
      </c>
      <c r="H8157">
        <v>5</v>
      </c>
      <c r="I8157" s="1">
        <v>43667.999305555553</v>
      </c>
      <c r="J8157" s="2">
        <f t="shared" si="381"/>
        <v>1</v>
      </c>
      <c r="K8157" s="2" t="str">
        <f>IFERROR(VLOOKUP(A8157,Aux!A:B,2,0),"Outros")</f>
        <v>Municípios</v>
      </c>
      <c r="L8157" s="2">
        <f t="shared" si="382"/>
        <v>2019</v>
      </c>
      <c r="M8157">
        <f t="shared" si="383"/>
        <v>29</v>
      </c>
    </row>
    <row r="8158" spans="1:13" x14ac:dyDescent="0.35">
      <c r="A8158" t="s">
        <v>57</v>
      </c>
      <c r="B8158">
        <v>501294104</v>
      </c>
      <c r="C8158">
        <v>170833</v>
      </c>
      <c r="D8158" t="s">
        <v>6963</v>
      </c>
      <c r="E8158" s="1">
        <v>43661.713229166664</v>
      </c>
      <c r="F8158">
        <v>1</v>
      </c>
      <c r="G8158" t="s">
        <v>103</v>
      </c>
      <c r="H8158">
        <v>360</v>
      </c>
      <c r="I8158" s="1">
        <v>43671.999305555553</v>
      </c>
      <c r="J8158" s="2">
        <f t="shared" si="381"/>
        <v>1</v>
      </c>
      <c r="K8158" s="2" t="str">
        <f>IFERROR(VLOOKUP(A8158,Aux!A:B,2,0),"Outros")</f>
        <v>Municípios</v>
      </c>
      <c r="L8158" s="2">
        <f t="shared" si="382"/>
        <v>2019</v>
      </c>
      <c r="M8158">
        <f t="shared" si="383"/>
        <v>29</v>
      </c>
    </row>
    <row r="8159" spans="1:13" x14ac:dyDescent="0.35">
      <c r="A8159" t="s">
        <v>140</v>
      </c>
      <c r="B8159">
        <v>506614913</v>
      </c>
      <c r="C8159">
        <v>170834</v>
      </c>
      <c r="D8159" t="s">
        <v>6964</v>
      </c>
      <c r="E8159" s="1">
        <v>43661.717534722222</v>
      </c>
      <c r="F8159">
        <v>13</v>
      </c>
      <c r="G8159" t="s">
        <v>142</v>
      </c>
      <c r="H8159">
        <v>340</v>
      </c>
      <c r="I8159" s="1">
        <v>43675.999305555553</v>
      </c>
      <c r="J8159" s="2">
        <f t="shared" si="381"/>
        <v>1</v>
      </c>
      <c r="K8159" s="2" t="str">
        <f>IFERROR(VLOOKUP(A8159,Aux!A:B,2,0),"Outros")</f>
        <v>Municípios</v>
      </c>
      <c r="L8159" s="2">
        <f t="shared" si="382"/>
        <v>2019</v>
      </c>
      <c r="M8159">
        <f t="shared" si="383"/>
        <v>29</v>
      </c>
    </row>
    <row r="8160" spans="1:13" x14ac:dyDescent="0.35">
      <c r="A8160" t="s">
        <v>534</v>
      </c>
      <c r="B8160">
        <v>508354617</v>
      </c>
      <c r="C8160">
        <v>170835</v>
      </c>
      <c r="D8160" t="s">
        <v>7289</v>
      </c>
      <c r="E8160" s="1">
        <v>43661.722314814811</v>
      </c>
      <c r="F8160">
        <v>1</v>
      </c>
      <c r="G8160" t="s">
        <v>33</v>
      </c>
      <c r="H8160">
        <v>5</v>
      </c>
      <c r="I8160" s="1">
        <v>43663.999305555553</v>
      </c>
      <c r="J8160" s="2">
        <f t="shared" si="381"/>
        <v>1</v>
      </c>
      <c r="K8160" s="2" t="str">
        <f>IFERROR(VLOOKUP(A8160,Aux!A:B,2,0),"Outros")</f>
        <v>Municípios</v>
      </c>
      <c r="L8160" s="2">
        <f t="shared" si="382"/>
        <v>2019</v>
      </c>
      <c r="M8160">
        <f t="shared" si="383"/>
        <v>29</v>
      </c>
    </row>
    <row r="8161" spans="1:13" x14ac:dyDescent="0.35">
      <c r="A8161" t="s">
        <v>282</v>
      </c>
      <c r="B8161">
        <v>501202021</v>
      </c>
      <c r="C8161">
        <v>170836</v>
      </c>
      <c r="D8161" t="s">
        <v>6965</v>
      </c>
      <c r="E8161" s="1">
        <v>43661.726319444446</v>
      </c>
      <c r="F8161">
        <v>3</v>
      </c>
      <c r="G8161" t="s">
        <v>3126</v>
      </c>
      <c r="H8161">
        <v>230</v>
      </c>
      <c r="I8161" s="1">
        <v>43768.708333333336</v>
      </c>
      <c r="J8161" s="2">
        <f t="shared" si="381"/>
        <v>1</v>
      </c>
      <c r="K8161" s="2" t="str">
        <f>IFERROR(VLOOKUP(A8161,Aux!A:B,2,0),"Outros")</f>
        <v>Portos</v>
      </c>
      <c r="L8161" s="2">
        <f t="shared" si="382"/>
        <v>2019</v>
      </c>
      <c r="M8161">
        <f t="shared" si="383"/>
        <v>29</v>
      </c>
    </row>
    <row r="8162" spans="1:13" x14ac:dyDescent="0.35">
      <c r="A8162" t="s">
        <v>112</v>
      </c>
      <c r="B8162">
        <v>501144218</v>
      </c>
      <c r="C8162">
        <v>170837</v>
      </c>
      <c r="D8162" t="s">
        <v>7400</v>
      </c>
      <c r="E8162" s="1">
        <v>43661.730462962965</v>
      </c>
      <c r="F8162">
        <v>13</v>
      </c>
      <c r="G8162" t="s">
        <v>1242</v>
      </c>
      <c r="H8162">
        <v>5</v>
      </c>
      <c r="I8162" s="1">
        <v>43671.999305555553</v>
      </c>
      <c r="J8162" s="2">
        <f t="shared" si="381"/>
        <v>1</v>
      </c>
      <c r="K8162" s="2" t="str">
        <f>IFERROR(VLOOKUP(A8162,Aux!A:B,2,0),"Outros")</f>
        <v>Municípios</v>
      </c>
      <c r="L8162" s="2">
        <f t="shared" si="382"/>
        <v>2019</v>
      </c>
      <c r="M8162">
        <f t="shared" si="383"/>
        <v>29</v>
      </c>
    </row>
    <row r="8163" spans="1:13" x14ac:dyDescent="0.35">
      <c r="A8163" t="s">
        <v>1299</v>
      </c>
      <c r="B8163">
        <v>506804240</v>
      </c>
      <c r="C8163">
        <v>170838</v>
      </c>
      <c r="D8163" t="s">
        <v>6184</v>
      </c>
      <c r="E8163" s="1">
        <v>43661.731145833335</v>
      </c>
      <c r="F8163">
        <v>3</v>
      </c>
      <c r="G8163" t="s">
        <v>6802</v>
      </c>
      <c r="H8163">
        <v>400</v>
      </c>
      <c r="J8163" s="2">
        <f t="shared" si="381"/>
        <v>1</v>
      </c>
      <c r="K8163" s="2" t="str">
        <f>IFERROR(VLOOKUP(A8163,Aux!A:B,2,0),"Outros")</f>
        <v>Municípios</v>
      </c>
      <c r="L8163" s="2">
        <f t="shared" si="382"/>
        <v>2019</v>
      </c>
      <c r="M8163">
        <f t="shared" si="383"/>
        <v>29</v>
      </c>
    </row>
    <row r="8164" spans="1:13" x14ac:dyDescent="0.35">
      <c r="A8164" t="s">
        <v>71</v>
      </c>
      <c r="B8164">
        <v>500051054</v>
      </c>
      <c r="C8164">
        <v>170839</v>
      </c>
      <c r="D8164" t="s">
        <v>6966</v>
      </c>
      <c r="E8164" s="1">
        <v>43661.757870370369</v>
      </c>
      <c r="F8164">
        <v>13</v>
      </c>
      <c r="G8164" t="s">
        <v>202</v>
      </c>
      <c r="H8164">
        <v>360</v>
      </c>
      <c r="I8164" s="1">
        <v>43663.791666666664</v>
      </c>
      <c r="J8164" s="2">
        <f t="shared" si="381"/>
        <v>1</v>
      </c>
      <c r="K8164" s="2" t="str">
        <f>IFERROR(VLOOKUP(A8164,Aux!A:B,2,0),"Outros")</f>
        <v>Municípios</v>
      </c>
      <c r="L8164" s="2">
        <f t="shared" si="382"/>
        <v>2019</v>
      </c>
      <c r="M8164">
        <f t="shared" si="383"/>
        <v>29</v>
      </c>
    </row>
    <row r="8165" spans="1:13" x14ac:dyDescent="0.35">
      <c r="A8165" t="s">
        <v>71</v>
      </c>
      <c r="B8165">
        <v>500051054</v>
      </c>
      <c r="C8165">
        <v>170847</v>
      </c>
      <c r="D8165" t="s">
        <v>7151</v>
      </c>
      <c r="E8165" s="1">
        <v>43662.389479166668</v>
      </c>
      <c r="F8165">
        <v>3</v>
      </c>
      <c r="G8165" t="s">
        <v>202</v>
      </c>
      <c r="H8165">
        <v>360</v>
      </c>
      <c r="I8165" s="1">
        <v>43671.791666666664</v>
      </c>
      <c r="J8165" s="2">
        <f t="shared" si="381"/>
        <v>1</v>
      </c>
      <c r="K8165" s="2" t="str">
        <f>IFERROR(VLOOKUP(A8165,Aux!A:B,2,0),"Outros")</f>
        <v>Municípios</v>
      </c>
      <c r="L8165" s="2">
        <f t="shared" si="382"/>
        <v>2019</v>
      </c>
      <c r="M8165">
        <f t="shared" si="383"/>
        <v>29</v>
      </c>
    </row>
    <row r="8166" spans="1:13" x14ac:dyDescent="0.35">
      <c r="A8166" t="s">
        <v>154</v>
      </c>
      <c r="B8166">
        <v>506818829</v>
      </c>
      <c r="C8166">
        <v>170848</v>
      </c>
      <c r="D8166" t="s">
        <v>6671</v>
      </c>
      <c r="E8166" s="1">
        <v>43662.402141203704</v>
      </c>
      <c r="F8166">
        <v>13</v>
      </c>
      <c r="G8166" t="s">
        <v>156</v>
      </c>
      <c r="H8166">
        <v>360</v>
      </c>
      <c r="I8166" s="1">
        <v>43668.999305555553</v>
      </c>
      <c r="J8166" s="2">
        <f t="shared" si="381"/>
        <v>1</v>
      </c>
      <c r="K8166" s="2" t="str">
        <f>IFERROR(VLOOKUP(A8166,Aux!A:B,2,0),"Outros")</f>
        <v>Municípios</v>
      </c>
      <c r="L8166" s="2">
        <f t="shared" si="382"/>
        <v>2019</v>
      </c>
      <c r="M8166">
        <f t="shared" si="383"/>
        <v>29</v>
      </c>
    </row>
    <row r="8167" spans="1:13" x14ac:dyDescent="0.35">
      <c r="A8167" t="s">
        <v>48</v>
      </c>
      <c r="B8167">
        <v>503035416</v>
      </c>
      <c r="C8167">
        <v>170849</v>
      </c>
      <c r="D8167" t="s">
        <v>6803</v>
      </c>
      <c r="E8167" s="1">
        <v>43662.402812499997</v>
      </c>
      <c r="F8167">
        <v>13</v>
      </c>
      <c r="G8167" t="s">
        <v>33</v>
      </c>
      <c r="H8167">
        <v>5</v>
      </c>
      <c r="I8167" s="1">
        <v>43665.708333333336</v>
      </c>
      <c r="J8167" s="2">
        <f t="shared" si="381"/>
        <v>1</v>
      </c>
      <c r="K8167" s="2" t="str">
        <f>IFERROR(VLOOKUP(A8167,Aux!A:B,2,0),"Outros")</f>
        <v>Hospitais</v>
      </c>
      <c r="L8167" s="2">
        <f t="shared" si="382"/>
        <v>2019</v>
      </c>
      <c r="M8167">
        <f t="shared" si="383"/>
        <v>29</v>
      </c>
    </row>
    <row r="8168" spans="1:13" x14ac:dyDescent="0.35">
      <c r="A8168" t="s">
        <v>578</v>
      </c>
      <c r="B8168">
        <v>501112049</v>
      </c>
      <c r="C8168">
        <v>170850</v>
      </c>
      <c r="D8168" t="s">
        <v>7401</v>
      </c>
      <c r="E8168" s="1">
        <v>43662.404930555553</v>
      </c>
      <c r="F8168">
        <v>13</v>
      </c>
      <c r="G8168" t="s">
        <v>615</v>
      </c>
      <c r="H8168">
        <v>360</v>
      </c>
      <c r="I8168" s="1">
        <v>43669.666666666664</v>
      </c>
      <c r="J8168" s="2">
        <f t="shared" si="381"/>
        <v>1</v>
      </c>
      <c r="K8168" s="2" t="str">
        <f>IFERROR(VLOOKUP(A8168,Aux!A:B,2,0),"Outros")</f>
        <v>Municípios</v>
      </c>
      <c r="L8168" s="2">
        <f t="shared" si="382"/>
        <v>2019</v>
      </c>
      <c r="M8168">
        <f t="shared" si="383"/>
        <v>29</v>
      </c>
    </row>
    <row r="8169" spans="1:13" x14ac:dyDescent="0.35">
      <c r="A8169" t="s">
        <v>607</v>
      </c>
      <c r="B8169">
        <v>505985217</v>
      </c>
      <c r="C8169">
        <v>170851</v>
      </c>
      <c r="D8169" t="s">
        <v>6672</v>
      </c>
      <c r="E8169" s="1">
        <v>43662.41574074074</v>
      </c>
      <c r="F8169">
        <v>3</v>
      </c>
      <c r="G8169" t="s">
        <v>708</v>
      </c>
      <c r="H8169">
        <v>5</v>
      </c>
      <c r="I8169" s="1">
        <v>43669</v>
      </c>
      <c r="J8169" s="2">
        <f t="shared" si="381"/>
        <v>1</v>
      </c>
      <c r="K8169" s="2" t="str">
        <f>IFERROR(VLOOKUP(A8169,Aux!A:B,2,0),"Outros")</f>
        <v>Municípios</v>
      </c>
      <c r="L8169" s="2">
        <f t="shared" si="382"/>
        <v>2019</v>
      </c>
      <c r="M8169">
        <f t="shared" si="383"/>
        <v>29</v>
      </c>
    </row>
    <row r="8170" spans="1:13" x14ac:dyDescent="0.35">
      <c r="A8170" t="s">
        <v>37</v>
      </c>
      <c r="B8170">
        <v>506187543</v>
      </c>
      <c r="C8170">
        <v>170853</v>
      </c>
      <c r="D8170" t="s">
        <v>6736</v>
      </c>
      <c r="E8170" s="1">
        <v>43662.422986111109</v>
      </c>
      <c r="F8170">
        <v>13</v>
      </c>
      <c r="G8170" t="s">
        <v>33</v>
      </c>
      <c r="H8170">
        <v>340</v>
      </c>
      <c r="I8170" s="1">
        <v>43668.999305555553</v>
      </c>
      <c r="J8170" s="2">
        <f t="shared" si="381"/>
        <v>1</v>
      </c>
      <c r="K8170" s="2" t="str">
        <f>IFERROR(VLOOKUP(A8170,Aux!A:B,2,0),"Outros")</f>
        <v>Municípios</v>
      </c>
      <c r="L8170" s="2">
        <f t="shared" si="382"/>
        <v>2019</v>
      </c>
      <c r="M8170">
        <f t="shared" si="383"/>
        <v>29</v>
      </c>
    </row>
    <row r="8171" spans="1:13" x14ac:dyDescent="0.35">
      <c r="A8171" t="s">
        <v>275</v>
      </c>
      <c r="B8171">
        <v>505187531</v>
      </c>
      <c r="C8171">
        <v>170854</v>
      </c>
      <c r="D8171" t="s">
        <v>6737</v>
      </c>
      <c r="E8171" s="1">
        <v>43662.436608796299</v>
      </c>
      <c r="F8171">
        <v>1</v>
      </c>
      <c r="G8171" t="s">
        <v>277</v>
      </c>
      <c r="H8171">
        <v>400</v>
      </c>
      <c r="I8171" s="1">
        <v>25569.999305555557</v>
      </c>
      <c r="J8171" s="2">
        <f t="shared" si="381"/>
        <v>1</v>
      </c>
      <c r="K8171" s="2" t="str">
        <f>IFERROR(VLOOKUP(A8171,Aux!A:B,2,0),"Outros")</f>
        <v>Municípios</v>
      </c>
      <c r="L8171" s="2">
        <f t="shared" si="382"/>
        <v>2019</v>
      </c>
      <c r="M8171">
        <f t="shared" si="383"/>
        <v>29</v>
      </c>
    </row>
    <row r="8172" spans="1:13" x14ac:dyDescent="0.35">
      <c r="A8172" t="s">
        <v>63</v>
      </c>
      <c r="B8172">
        <v>502098139</v>
      </c>
      <c r="C8172">
        <v>170855</v>
      </c>
      <c r="D8172" t="s">
        <v>6836</v>
      </c>
      <c r="E8172" s="1">
        <v>43662.439062500001</v>
      </c>
      <c r="F8172">
        <v>13</v>
      </c>
      <c r="G8172" t="s">
        <v>75</v>
      </c>
      <c r="H8172">
        <v>340</v>
      </c>
      <c r="I8172" s="1">
        <v>43671.75</v>
      </c>
      <c r="J8172" s="2">
        <f t="shared" si="381"/>
        <v>1</v>
      </c>
      <c r="K8172" s="2" t="str">
        <f>IFERROR(VLOOKUP(A8172,Aux!A:B,2,0),"Outros")</f>
        <v>Municípios</v>
      </c>
      <c r="L8172" s="2">
        <f t="shared" si="382"/>
        <v>2019</v>
      </c>
      <c r="M8172">
        <f t="shared" si="383"/>
        <v>29</v>
      </c>
    </row>
    <row r="8173" spans="1:13" x14ac:dyDescent="0.35">
      <c r="A8173" t="s">
        <v>9</v>
      </c>
      <c r="B8173">
        <v>506673626</v>
      </c>
      <c r="C8173">
        <v>170856</v>
      </c>
      <c r="D8173" t="s">
        <v>6738</v>
      </c>
      <c r="E8173" s="1">
        <v>43662.443032407406</v>
      </c>
      <c r="F8173">
        <v>13</v>
      </c>
      <c r="G8173" t="s">
        <v>11</v>
      </c>
      <c r="H8173">
        <v>5</v>
      </c>
      <c r="I8173" s="1">
        <v>43667.999305555553</v>
      </c>
      <c r="J8173" s="2">
        <f t="shared" si="381"/>
        <v>1</v>
      </c>
      <c r="K8173" s="2" t="str">
        <f>IFERROR(VLOOKUP(A8173,Aux!A:B,2,0),"Outros")</f>
        <v>Municípios</v>
      </c>
      <c r="L8173" s="2">
        <f t="shared" si="382"/>
        <v>2019</v>
      </c>
      <c r="M8173">
        <f t="shared" si="383"/>
        <v>29</v>
      </c>
    </row>
    <row r="8174" spans="1:13" x14ac:dyDescent="0.35">
      <c r="A8174" t="s">
        <v>9</v>
      </c>
      <c r="B8174">
        <v>506673626</v>
      </c>
      <c r="C8174">
        <v>170857</v>
      </c>
      <c r="D8174" t="s">
        <v>7402</v>
      </c>
      <c r="E8174" s="1">
        <v>43662.449537037035</v>
      </c>
      <c r="F8174">
        <v>1</v>
      </c>
      <c r="G8174" t="s">
        <v>11</v>
      </c>
      <c r="H8174">
        <v>5</v>
      </c>
      <c r="I8174" s="1">
        <v>43667.999305555553</v>
      </c>
      <c r="J8174" s="2">
        <f t="shared" si="381"/>
        <v>1</v>
      </c>
      <c r="K8174" s="2" t="str">
        <f>IFERROR(VLOOKUP(A8174,Aux!A:B,2,0),"Outros")</f>
        <v>Municípios</v>
      </c>
      <c r="L8174" s="2">
        <f t="shared" si="382"/>
        <v>2019</v>
      </c>
      <c r="M8174">
        <f t="shared" si="383"/>
        <v>29</v>
      </c>
    </row>
    <row r="8175" spans="1:13" x14ac:dyDescent="0.35">
      <c r="A8175" t="s">
        <v>275</v>
      </c>
      <c r="B8175">
        <v>505187531</v>
      </c>
      <c r="C8175">
        <v>170858</v>
      </c>
      <c r="D8175" t="s">
        <v>7152</v>
      </c>
      <c r="E8175" s="1">
        <v>43662.451145833336</v>
      </c>
      <c r="F8175">
        <v>1</v>
      </c>
      <c r="G8175" t="s">
        <v>277</v>
      </c>
      <c r="H8175">
        <v>340</v>
      </c>
      <c r="I8175" s="1">
        <v>43668.999305555553</v>
      </c>
      <c r="J8175" s="2">
        <f t="shared" si="381"/>
        <v>1</v>
      </c>
      <c r="K8175" s="2" t="str">
        <f>IFERROR(VLOOKUP(A8175,Aux!A:B,2,0),"Outros")</f>
        <v>Municípios</v>
      </c>
      <c r="L8175" s="2">
        <f t="shared" si="382"/>
        <v>2019</v>
      </c>
      <c r="M8175">
        <f t="shared" si="383"/>
        <v>29</v>
      </c>
    </row>
    <row r="8176" spans="1:13" x14ac:dyDescent="0.35">
      <c r="A8176" t="s">
        <v>63</v>
      </c>
      <c r="B8176">
        <v>502098139</v>
      </c>
      <c r="C8176">
        <v>170859</v>
      </c>
      <c r="D8176" t="s">
        <v>7153</v>
      </c>
      <c r="E8176" s="1">
        <v>43662.45239583333</v>
      </c>
      <c r="F8176">
        <v>3</v>
      </c>
      <c r="G8176" t="s">
        <v>3555</v>
      </c>
      <c r="H8176">
        <v>360</v>
      </c>
      <c r="I8176" s="1">
        <v>43692.999305555553</v>
      </c>
      <c r="J8176" s="2">
        <f t="shared" si="381"/>
        <v>1</v>
      </c>
      <c r="K8176" s="2" t="str">
        <f>IFERROR(VLOOKUP(A8176,Aux!A:B,2,0),"Outros")</f>
        <v>Municípios</v>
      </c>
      <c r="L8176" s="2">
        <f t="shared" si="382"/>
        <v>2019</v>
      </c>
      <c r="M8176">
        <f t="shared" si="383"/>
        <v>29</v>
      </c>
    </row>
    <row r="8177" spans="1:13" x14ac:dyDescent="0.35">
      <c r="A8177" t="s">
        <v>9</v>
      </c>
      <c r="B8177">
        <v>506673626</v>
      </c>
      <c r="C8177">
        <v>170860</v>
      </c>
      <c r="D8177" t="s">
        <v>6673</v>
      </c>
      <c r="E8177" s="1">
        <v>43662.457476851851</v>
      </c>
      <c r="F8177">
        <v>1</v>
      </c>
      <c r="G8177" t="s">
        <v>11</v>
      </c>
      <c r="H8177">
        <v>360</v>
      </c>
      <c r="I8177" s="1">
        <v>43669.999305555553</v>
      </c>
      <c r="J8177" s="2">
        <f t="shared" si="381"/>
        <v>1</v>
      </c>
      <c r="K8177" s="2" t="str">
        <f>IFERROR(VLOOKUP(A8177,Aux!A:B,2,0),"Outros")</f>
        <v>Municípios</v>
      </c>
      <c r="L8177" s="2">
        <f t="shared" si="382"/>
        <v>2019</v>
      </c>
      <c r="M8177">
        <f t="shared" si="383"/>
        <v>29</v>
      </c>
    </row>
    <row r="8178" spans="1:13" x14ac:dyDescent="0.35">
      <c r="A8178" t="s">
        <v>108</v>
      </c>
      <c r="B8178">
        <v>501222634</v>
      </c>
      <c r="C8178">
        <v>170861</v>
      </c>
      <c r="D8178" t="s">
        <v>6739</v>
      </c>
      <c r="E8178" s="1">
        <v>43662.458923611113</v>
      </c>
      <c r="F8178">
        <v>3</v>
      </c>
      <c r="G8178" t="s">
        <v>110</v>
      </c>
      <c r="H8178">
        <v>360</v>
      </c>
      <c r="I8178" s="1">
        <v>43674.999305555553</v>
      </c>
      <c r="J8178" s="2">
        <f t="shared" si="381"/>
        <v>1</v>
      </c>
      <c r="K8178" s="2" t="str">
        <f>IFERROR(VLOOKUP(A8178,Aux!A:B,2,0),"Outros")</f>
        <v>Municípios</v>
      </c>
      <c r="L8178" s="2">
        <f t="shared" si="382"/>
        <v>2019</v>
      </c>
      <c r="M8178">
        <f t="shared" si="383"/>
        <v>29</v>
      </c>
    </row>
    <row r="8179" spans="1:13" x14ac:dyDescent="0.35">
      <c r="A8179" t="s">
        <v>465</v>
      </c>
      <c r="B8179">
        <v>600084779</v>
      </c>
      <c r="C8179">
        <v>170862</v>
      </c>
      <c r="D8179" t="s">
        <v>4560</v>
      </c>
      <c r="E8179" s="1">
        <v>43662.466284722221</v>
      </c>
      <c r="F8179">
        <v>13</v>
      </c>
      <c r="G8179" t="s">
        <v>622</v>
      </c>
      <c r="H8179">
        <v>340</v>
      </c>
      <c r="I8179" s="1">
        <v>43671.708333333336</v>
      </c>
      <c r="J8179" s="2">
        <f t="shared" si="381"/>
        <v>1</v>
      </c>
      <c r="K8179" s="2" t="str">
        <f>IFERROR(VLOOKUP(A8179,Aux!A:B,2,0),"Outros")</f>
        <v>Outros</v>
      </c>
      <c r="L8179" s="2">
        <f t="shared" si="382"/>
        <v>2019</v>
      </c>
      <c r="M8179">
        <f t="shared" si="383"/>
        <v>29</v>
      </c>
    </row>
    <row r="8180" spans="1:13" x14ac:dyDescent="0.35">
      <c r="A8180" t="s">
        <v>63</v>
      </c>
      <c r="B8180">
        <v>502098139</v>
      </c>
      <c r="C8180">
        <v>170863</v>
      </c>
      <c r="D8180" t="s">
        <v>6837</v>
      </c>
      <c r="E8180" s="1">
        <v>43662.47215277778</v>
      </c>
      <c r="F8180">
        <v>13</v>
      </c>
      <c r="G8180" t="s">
        <v>75</v>
      </c>
      <c r="H8180">
        <v>340</v>
      </c>
      <c r="I8180" s="1">
        <v>43671.75</v>
      </c>
      <c r="J8180" s="2">
        <f t="shared" si="381"/>
        <v>1</v>
      </c>
      <c r="K8180" s="2" t="str">
        <f>IFERROR(VLOOKUP(A8180,Aux!A:B,2,0),"Outros")</f>
        <v>Municípios</v>
      </c>
      <c r="L8180" s="2">
        <f t="shared" si="382"/>
        <v>2019</v>
      </c>
      <c r="M8180">
        <f t="shared" si="383"/>
        <v>29</v>
      </c>
    </row>
    <row r="8181" spans="1:13" x14ac:dyDescent="0.35">
      <c r="A8181" t="s">
        <v>275</v>
      </c>
      <c r="B8181">
        <v>505187531</v>
      </c>
      <c r="C8181">
        <v>170865</v>
      </c>
      <c r="D8181" t="s">
        <v>7403</v>
      </c>
      <c r="E8181" s="1">
        <v>43662.48165509259</v>
      </c>
      <c r="F8181">
        <v>13</v>
      </c>
      <c r="G8181" t="s">
        <v>876</v>
      </c>
      <c r="H8181">
        <v>360</v>
      </c>
      <c r="I8181" s="1">
        <v>43668.999305555553</v>
      </c>
      <c r="J8181" s="2">
        <f t="shared" si="381"/>
        <v>1</v>
      </c>
      <c r="K8181" s="2" t="str">
        <f>IFERROR(VLOOKUP(A8181,Aux!A:B,2,0),"Outros")</f>
        <v>Municípios</v>
      </c>
      <c r="L8181" s="2">
        <f t="shared" si="382"/>
        <v>2019</v>
      </c>
      <c r="M8181">
        <f t="shared" si="383"/>
        <v>29</v>
      </c>
    </row>
    <row r="8182" spans="1:13" x14ac:dyDescent="0.35">
      <c r="A8182" t="s">
        <v>125</v>
      </c>
      <c r="B8182">
        <v>501290206</v>
      </c>
      <c r="C8182">
        <v>170866</v>
      </c>
      <c r="D8182" t="s">
        <v>7223</v>
      </c>
      <c r="E8182" s="1">
        <v>43670.469571759262</v>
      </c>
      <c r="F8182">
        <v>13</v>
      </c>
      <c r="G8182" t="s">
        <v>659</v>
      </c>
      <c r="H8182">
        <v>340</v>
      </c>
      <c r="I8182" s="1">
        <v>43676.708333333336</v>
      </c>
      <c r="J8182" s="2">
        <f t="shared" si="381"/>
        <v>1</v>
      </c>
      <c r="K8182" s="2" t="str">
        <f>IFERROR(VLOOKUP(A8182,Aux!A:B,2,0),"Outros")</f>
        <v>Municípios</v>
      </c>
      <c r="L8182" s="2">
        <f t="shared" si="382"/>
        <v>2019</v>
      </c>
      <c r="M8182">
        <f t="shared" si="383"/>
        <v>30</v>
      </c>
    </row>
    <row r="8183" spans="1:13" x14ac:dyDescent="0.35">
      <c r="A8183" t="s">
        <v>1299</v>
      </c>
      <c r="B8183">
        <v>506804240</v>
      </c>
      <c r="C8183">
        <v>170867</v>
      </c>
      <c r="D8183" t="s">
        <v>7196</v>
      </c>
      <c r="E8183" s="1">
        <v>43662.488796296297</v>
      </c>
      <c r="F8183">
        <v>3</v>
      </c>
      <c r="G8183" t="s">
        <v>1491</v>
      </c>
      <c r="H8183">
        <v>360</v>
      </c>
      <c r="I8183" s="1">
        <v>43694.708333333336</v>
      </c>
      <c r="J8183" s="2">
        <f t="shared" si="381"/>
        <v>1</v>
      </c>
      <c r="K8183" s="2" t="str">
        <f>IFERROR(VLOOKUP(A8183,Aux!A:B,2,0),"Outros")</f>
        <v>Municípios</v>
      </c>
      <c r="L8183" s="2">
        <f t="shared" si="382"/>
        <v>2019</v>
      </c>
      <c r="M8183">
        <f t="shared" si="383"/>
        <v>29</v>
      </c>
    </row>
    <row r="8184" spans="1:13" x14ac:dyDescent="0.35">
      <c r="A8184" t="s">
        <v>5210</v>
      </c>
      <c r="B8184">
        <v>600025420</v>
      </c>
      <c r="C8184">
        <v>170868</v>
      </c>
      <c r="D8184" t="s">
        <v>7154</v>
      </c>
      <c r="E8184" s="1">
        <v>43662.494930555556</v>
      </c>
      <c r="F8184">
        <v>13</v>
      </c>
      <c r="G8184" t="s">
        <v>33</v>
      </c>
      <c r="H8184">
        <v>340</v>
      </c>
      <c r="I8184" s="1">
        <v>43675.999305555553</v>
      </c>
      <c r="J8184" s="2">
        <f t="shared" si="381"/>
        <v>1</v>
      </c>
      <c r="K8184" s="2" t="str">
        <f>IFERROR(VLOOKUP(A8184,Aux!A:B,2,0),"Outros")</f>
        <v>Outros</v>
      </c>
      <c r="L8184" s="2">
        <f t="shared" si="382"/>
        <v>2019</v>
      </c>
      <c r="M8184">
        <f t="shared" si="383"/>
        <v>29</v>
      </c>
    </row>
    <row r="8185" spans="1:13" x14ac:dyDescent="0.35">
      <c r="A8185" t="s">
        <v>246</v>
      </c>
      <c r="B8185">
        <v>512013241</v>
      </c>
      <c r="C8185">
        <v>170869</v>
      </c>
      <c r="D8185" t="s">
        <v>6763</v>
      </c>
      <c r="E8185" s="1">
        <v>43662.508159722223</v>
      </c>
      <c r="F8185">
        <v>1</v>
      </c>
      <c r="G8185" t="s">
        <v>5468</v>
      </c>
      <c r="H8185">
        <v>5</v>
      </c>
      <c r="I8185" s="1">
        <v>43668.708333333336</v>
      </c>
      <c r="J8185" s="2">
        <f t="shared" si="381"/>
        <v>1</v>
      </c>
      <c r="K8185" s="2" t="str">
        <f>IFERROR(VLOOKUP(A8185,Aux!A:B,2,0),"Outros")</f>
        <v>Municípios</v>
      </c>
      <c r="L8185" s="2">
        <f t="shared" si="382"/>
        <v>2019</v>
      </c>
      <c r="M8185">
        <f t="shared" si="383"/>
        <v>29</v>
      </c>
    </row>
    <row r="8186" spans="1:13" x14ac:dyDescent="0.35">
      <c r="A8186" t="s">
        <v>357</v>
      </c>
      <c r="B8186">
        <v>508195446</v>
      </c>
      <c r="C8186">
        <v>170870</v>
      </c>
      <c r="D8186" t="s">
        <v>6804</v>
      </c>
      <c r="E8186" s="1">
        <v>43662.508344907408</v>
      </c>
      <c r="F8186">
        <v>13</v>
      </c>
      <c r="G8186" t="s">
        <v>259</v>
      </c>
      <c r="H8186">
        <v>220</v>
      </c>
      <c r="I8186" s="1">
        <v>43672.999305555553</v>
      </c>
      <c r="J8186" s="2">
        <f t="shared" si="381"/>
        <v>1</v>
      </c>
      <c r="K8186" s="2" t="str">
        <f>IFERROR(VLOOKUP(A8186,Aux!A:B,2,0),"Outros")</f>
        <v>Transportes</v>
      </c>
      <c r="L8186" s="2">
        <f t="shared" si="382"/>
        <v>2019</v>
      </c>
      <c r="M8186">
        <f t="shared" si="383"/>
        <v>29</v>
      </c>
    </row>
    <row r="8187" spans="1:13" x14ac:dyDescent="0.35">
      <c r="A8187" t="s">
        <v>267</v>
      </c>
      <c r="B8187">
        <v>505307685</v>
      </c>
      <c r="C8187">
        <v>170871</v>
      </c>
      <c r="D8187" t="s">
        <v>6674</v>
      </c>
      <c r="E8187" s="1">
        <v>43662.50949074074</v>
      </c>
      <c r="F8187">
        <v>3</v>
      </c>
      <c r="G8187" t="s">
        <v>1645</v>
      </c>
      <c r="H8187">
        <v>5</v>
      </c>
      <c r="I8187" s="1">
        <v>43710.999305555553</v>
      </c>
      <c r="J8187" s="2">
        <f t="shared" si="381"/>
        <v>1</v>
      </c>
      <c r="K8187" s="2" t="str">
        <f>IFERROR(VLOOKUP(A8187,Aux!A:B,2,0),"Outros")</f>
        <v>Municípios</v>
      </c>
      <c r="L8187" s="2">
        <f t="shared" si="382"/>
        <v>2019</v>
      </c>
      <c r="M8187">
        <f t="shared" si="383"/>
        <v>29</v>
      </c>
    </row>
    <row r="8188" spans="1:13" x14ac:dyDescent="0.35">
      <c r="A8188" t="s">
        <v>35</v>
      </c>
      <c r="B8188">
        <v>508666236</v>
      </c>
      <c r="C8188">
        <v>170872</v>
      </c>
      <c r="D8188" t="s">
        <v>7155</v>
      </c>
      <c r="E8188" s="1">
        <v>43662.510185185187</v>
      </c>
      <c r="F8188">
        <v>1</v>
      </c>
      <c r="G8188" t="s">
        <v>711</v>
      </c>
      <c r="H8188">
        <v>5</v>
      </c>
      <c r="I8188" s="1">
        <v>43668.999305555553</v>
      </c>
      <c r="J8188" s="2">
        <f t="shared" si="381"/>
        <v>1</v>
      </c>
      <c r="K8188" s="2" t="str">
        <f>IFERROR(VLOOKUP(A8188,Aux!A:B,2,0),"Outros")</f>
        <v>Outros</v>
      </c>
      <c r="L8188" s="2">
        <f t="shared" si="382"/>
        <v>2019</v>
      </c>
      <c r="M8188">
        <f t="shared" si="383"/>
        <v>29</v>
      </c>
    </row>
    <row r="8189" spans="1:13" x14ac:dyDescent="0.35">
      <c r="A8189" t="s">
        <v>275</v>
      </c>
      <c r="B8189">
        <v>505187531</v>
      </c>
      <c r="C8189">
        <v>170873</v>
      </c>
      <c r="D8189" t="s">
        <v>6967</v>
      </c>
      <c r="E8189" s="1">
        <v>43662.514363425929</v>
      </c>
      <c r="F8189">
        <v>13</v>
      </c>
      <c r="G8189" t="s">
        <v>277</v>
      </c>
      <c r="H8189">
        <v>360</v>
      </c>
      <c r="I8189" s="1">
        <v>43668.999305555553</v>
      </c>
      <c r="J8189" s="2">
        <f t="shared" si="381"/>
        <v>1</v>
      </c>
      <c r="K8189" s="2" t="str">
        <f>IFERROR(VLOOKUP(A8189,Aux!A:B,2,0),"Outros")</f>
        <v>Municípios</v>
      </c>
      <c r="L8189" s="2">
        <f t="shared" si="382"/>
        <v>2019</v>
      </c>
      <c r="M8189">
        <f t="shared" si="383"/>
        <v>29</v>
      </c>
    </row>
    <row r="8190" spans="1:13" x14ac:dyDescent="0.35">
      <c r="A8190" t="s">
        <v>76</v>
      </c>
      <c r="B8190">
        <v>506676056</v>
      </c>
      <c r="C8190">
        <v>170874</v>
      </c>
      <c r="D8190" t="s">
        <v>7156</v>
      </c>
      <c r="E8190" s="1">
        <v>43662.519641203704</v>
      </c>
      <c r="F8190">
        <v>3</v>
      </c>
      <c r="G8190" t="s">
        <v>703</v>
      </c>
      <c r="H8190">
        <v>340</v>
      </c>
      <c r="I8190" s="1">
        <v>43675.999305555553</v>
      </c>
      <c r="J8190" s="2">
        <f t="shared" si="381"/>
        <v>1</v>
      </c>
      <c r="K8190" s="2" t="str">
        <f>IFERROR(VLOOKUP(A8190,Aux!A:B,2,0),"Outros")</f>
        <v>Municípios</v>
      </c>
      <c r="L8190" s="2">
        <f t="shared" si="382"/>
        <v>2019</v>
      </c>
      <c r="M8190">
        <f t="shared" si="383"/>
        <v>29</v>
      </c>
    </row>
    <row r="8191" spans="1:13" x14ac:dyDescent="0.35">
      <c r="A8191" t="s">
        <v>118</v>
      </c>
      <c r="B8191">
        <v>680015019</v>
      </c>
      <c r="C8191">
        <v>170875</v>
      </c>
      <c r="D8191" t="s">
        <v>7157</v>
      </c>
      <c r="E8191" s="1">
        <v>43662.575173611112</v>
      </c>
      <c r="F8191">
        <v>1</v>
      </c>
      <c r="G8191" t="s">
        <v>561</v>
      </c>
      <c r="H8191">
        <v>360</v>
      </c>
      <c r="I8191" s="1">
        <v>43668.666666666664</v>
      </c>
      <c r="J8191" s="2">
        <f t="shared" si="381"/>
        <v>1</v>
      </c>
      <c r="K8191" s="2" t="str">
        <f>IFERROR(VLOOKUP(A8191,Aux!A:B,2,0),"Outros")</f>
        <v>Águas e resíduos</v>
      </c>
      <c r="L8191" s="2">
        <f t="shared" si="382"/>
        <v>2019</v>
      </c>
      <c r="M8191">
        <f t="shared" si="383"/>
        <v>29</v>
      </c>
    </row>
    <row r="8192" spans="1:13" x14ac:dyDescent="0.35">
      <c r="A8192" t="s">
        <v>118</v>
      </c>
      <c r="B8192">
        <v>680015019</v>
      </c>
      <c r="C8192">
        <v>170876</v>
      </c>
      <c r="D8192" t="s">
        <v>7241</v>
      </c>
      <c r="E8192" s="1">
        <v>43662.583287037036</v>
      </c>
      <c r="F8192">
        <v>3</v>
      </c>
      <c r="G8192" t="s">
        <v>1146</v>
      </c>
      <c r="H8192">
        <v>360</v>
      </c>
      <c r="I8192" s="1">
        <v>43672.999305555553</v>
      </c>
      <c r="J8192" s="2">
        <f t="shared" si="381"/>
        <v>1</v>
      </c>
      <c r="K8192" s="2" t="str">
        <f>IFERROR(VLOOKUP(A8192,Aux!A:B,2,0),"Outros")</f>
        <v>Águas e resíduos</v>
      </c>
      <c r="L8192" s="2">
        <f t="shared" si="382"/>
        <v>2019</v>
      </c>
      <c r="M8192">
        <f t="shared" si="383"/>
        <v>29</v>
      </c>
    </row>
    <row r="8193" spans="1:13" x14ac:dyDescent="0.35">
      <c r="A8193" t="s">
        <v>57</v>
      </c>
      <c r="B8193">
        <v>501294104</v>
      </c>
      <c r="C8193">
        <v>170877</v>
      </c>
      <c r="D8193" t="s">
        <v>6968</v>
      </c>
      <c r="E8193" s="1">
        <v>43662.58630787037</v>
      </c>
      <c r="F8193">
        <v>13</v>
      </c>
      <c r="G8193" t="s">
        <v>103</v>
      </c>
      <c r="H8193">
        <v>360</v>
      </c>
      <c r="I8193" s="1">
        <v>43668.999305555553</v>
      </c>
      <c r="J8193" s="2">
        <f t="shared" si="381"/>
        <v>1</v>
      </c>
      <c r="K8193" s="2" t="str">
        <f>IFERROR(VLOOKUP(A8193,Aux!A:B,2,0),"Outros")</f>
        <v>Municípios</v>
      </c>
      <c r="L8193" s="2">
        <f t="shared" si="382"/>
        <v>2019</v>
      </c>
      <c r="M8193">
        <f t="shared" si="383"/>
        <v>29</v>
      </c>
    </row>
    <row r="8194" spans="1:13" x14ac:dyDescent="0.35">
      <c r="A8194" t="s">
        <v>133</v>
      </c>
      <c r="B8194">
        <v>503539473</v>
      </c>
      <c r="C8194">
        <v>170879</v>
      </c>
      <c r="D8194" t="s">
        <v>6764</v>
      </c>
      <c r="E8194" s="1">
        <v>43662.587453703702</v>
      </c>
      <c r="F8194">
        <v>1</v>
      </c>
      <c r="G8194" t="s">
        <v>135</v>
      </c>
      <c r="H8194">
        <v>360</v>
      </c>
      <c r="I8194" s="1">
        <v>43668.999305555553</v>
      </c>
      <c r="J8194" s="2">
        <f t="shared" ref="J8194:J8257" si="384">IF(C8194=C8193,"",1)</f>
        <v>1</v>
      </c>
      <c r="K8194" s="2" t="str">
        <f>IFERROR(VLOOKUP(A8194,Aux!A:B,2,0),"Outros")</f>
        <v>Municípios</v>
      </c>
      <c r="L8194" s="2">
        <f t="shared" ref="L8194:L8257" si="385">YEAR(E8194)</f>
        <v>2019</v>
      </c>
      <c r="M8194">
        <f t="shared" ref="M8194:M8257" si="386">WEEKNUM(E8194)</f>
        <v>29</v>
      </c>
    </row>
    <row r="8195" spans="1:13" x14ac:dyDescent="0.35">
      <c r="A8195" t="s">
        <v>71</v>
      </c>
      <c r="B8195">
        <v>500051054</v>
      </c>
      <c r="C8195">
        <v>170880</v>
      </c>
      <c r="D8195" t="s">
        <v>5990</v>
      </c>
      <c r="E8195" s="1">
        <v>43662.594131944446</v>
      </c>
      <c r="F8195">
        <v>13</v>
      </c>
      <c r="G8195" t="s">
        <v>202</v>
      </c>
      <c r="H8195">
        <v>340</v>
      </c>
      <c r="I8195" s="1">
        <v>43665.791666666664</v>
      </c>
      <c r="J8195" s="2">
        <f t="shared" si="384"/>
        <v>1</v>
      </c>
      <c r="K8195" s="2" t="str">
        <f>IFERROR(VLOOKUP(A8195,Aux!A:B,2,0),"Outros")</f>
        <v>Municípios</v>
      </c>
      <c r="L8195" s="2">
        <f t="shared" si="385"/>
        <v>2019</v>
      </c>
      <c r="M8195">
        <f t="shared" si="386"/>
        <v>29</v>
      </c>
    </row>
    <row r="8196" spans="1:13" x14ac:dyDescent="0.35">
      <c r="A8196" t="s">
        <v>63</v>
      </c>
      <c r="B8196">
        <v>502098139</v>
      </c>
      <c r="C8196">
        <v>170881</v>
      </c>
      <c r="D8196" t="s">
        <v>7242</v>
      </c>
      <c r="E8196" s="1">
        <v>43662.59511574074</v>
      </c>
      <c r="F8196">
        <v>3</v>
      </c>
      <c r="G8196" t="s">
        <v>69</v>
      </c>
      <c r="H8196">
        <v>360</v>
      </c>
      <c r="I8196" s="1">
        <v>43682.999305555553</v>
      </c>
      <c r="J8196" s="2">
        <f t="shared" si="384"/>
        <v>1</v>
      </c>
      <c r="K8196" s="2" t="str">
        <f>IFERROR(VLOOKUP(A8196,Aux!A:B,2,0),"Outros")</f>
        <v>Municípios</v>
      </c>
      <c r="L8196" s="2">
        <f t="shared" si="385"/>
        <v>2019</v>
      </c>
      <c r="M8196">
        <f t="shared" si="386"/>
        <v>29</v>
      </c>
    </row>
    <row r="8197" spans="1:13" x14ac:dyDescent="0.35">
      <c r="A8197" t="s">
        <v>7243</v>
      </c>
      <c r="B8197">
        <v>501376453</v>
      </c>
      <c r="C8197">
        <v>170882</v>
      </c>
      <c r="D8197" t="s">
        <v>7244</v>
      </c>
      <c r="E8197" s="1">
        <v>43662.595659722225</v>
      </c>
      <c r="F8197">
        <v>13</v>
      </c>
      <c r="G8197" t="s">
        <v>635</v>
      </c>
      <c r="H8197">
        <v>340</v>
      </c>
      <c r="I8197" s="1">
        <v>43673.999305555553</v>
      </c>
      <c r="J8197" s="2">
        <f t="shared" si="384"/>
        <v>1</v>
      </c>
      <c r="K8197" s="2" t="str">
        <f>IFERROR(VLOOKUP(A8197,Aux!A:B,2,0),"Outros")</f>
        <v>Outros</v>
      </c>
      <c r="L8197" s="2">
        <f t="shared" si="385"/>
        <v>2019</v>
      </c>
      <c r="M8197">
        <f t="shared" si="386"/>
        <v>29</v>
      </c>
    </row>
    <row r="8198" spans="1:13" x14ac:dyDescent="0.35">
      <c r="A8198" t="s">
        <v>48</v>
      </c>
      <c r="B8198">
        <v>503035416</v>
      </c>
      <c r="C8198">
        <v>170883</v>
      </c>
      <c r="D8198" t="s">
        <v>6969</v>
      </c>
      <c r="E8198" s="1">
        <v>43662.599120370367</v>
      </c>
      <c r="F8198">
        <v>1</v>
      </c>
      <c r="G8198" t="s">
        <v>50</v>
      </c>
      <c r="H8198">
        <v>340</v>
      </c>
      <c r="I8198" s="1">
        <v>43665.666666666664</v>
      </c>
      <c r="J8198" s="2">
        <f t="shared" si="384"/>
        <v>1</v>
      </c>
      <c r="K8198" s="2" t="str">
        <f>IFERROR(VLOOKUP(A8198,Aux!A:B,2,0),"Outros")</f>
        <v>Hospitais</v>
      </c>
      <c r="L8198" s="2">
        <f t="shared" si="385"/>
        <v>2019</v>
      </c>
      <c r="M8198">
        <f t="shared" si="386"/>
        <v>29</v>
      </c>
    </row>
    <row r="8199" spans="1:13" x14ac:dyDescent="0.35">
      <c r="A8199" t="s">
        <v>275</v>
      </c>
      <c r="B8199">
        <v>505187531</v>
      </c>
      <c r="C8199">
        <v>170884</v>
      </c>
      <c r="D8199" t="s">
        <v>6894</v>
      </c>
      <c r="E8199" s="1">
        <v>43662.604756944442</v>
      </c>
      <c r="F8199">
        <v>1</v>
      </c>
      <c r="G8199" t="s">
        <v>277</v>
      </c>
      <c r="H8199">
        <v>400</v>
      </c>
      <c r="J8199" s="2">
        <f t="shared" si="384"/>
        <v>1</v>
      </c>
      <c r="K8199" s="2" t="str">
        <f>IFERROR(VLOOKUP(A8199,Aux!A:B,2,0),"Outros")</f>
        <v>Municípios</v>
      </c>
      <c r="L8199" s="2">
        <f t="shared" si="385"/>
        <v>2019</v>
      </c>
      <c r="M8199">
        <f t="shared" si="386"/>
        <v>29</v>
      </c>
    </row>
    <row r="8200" spans="1:13" x14ac:dyDescent="0.35">
      <c r="A8200" t="s">
        <v>673</v>
      </c>
      <c r="B8200">
        <v>503584215</v>
      </c>
      <c r="C8200">
        <v>170885</v>
      </c>
      <c r="D8200" t="s">
        <v>6895</v>
      </c>
      <c r="E8200" s="1">
        <v>43662.608923611115</v>
      </c>
      <c r="F8200">
        <v>13</v>
      </c>
      <c r="G8200" t="s">
        <v>1020</v>
      </c>
      <c r="H8200">
        <v>5</v>
      </c>
      <c r="I8200" s="1">
        <v>43675.999305555553</v>
      </c>
      <c r="J8200" s="2">
        <f t="shared" si="384"/>
        <v>1</v>
      </c>
      <c r="K8200" s="2" t="str">
        <f>IFERROR(VLOOKUP(A8200,Aux!A:B,2,0),"Outros")</f>
        <v>Outros</v>
      </c>
      <c r="L8200" s="2">
        <f t="shared" si="385"/>
        <v>2019</v>
      </c>
      <c r="M8200">
        <f t="shared" si="386"/>
        <v>29</v>
      </c>
    </row>
    <row r="8201" spans="1:13" x14ac:dyDescent="0.35">
      <c r="A8201" t="s">
        <v>57</v>
      </c>
      <c r="B8201">
        <v>501294104</v>
      </c>
      <c r="C8201">
        <v>170886</v>
      </c>
      <c r="D8201" t="s">
        <v>6896</v>
      </c>
      <c r="E8201" s="1">
        <v>43662.612025462964</v>
      </c>
      <c r="F8201">
        <v>13</v>
      </c>
      <c r="G8201" t="s">
        <v>103</v>
      </c>
      <c r="H8201">
        <v>360</v>
      </c>
      <c r="I8201" s="1">
        <v>43668.999305555553</v>
      </c>
      <c r="J8201" s="2">
        <f t="shared" si="384"/>
        <v>1</v>
      </c>
      <c r="K8201" s="2" t="str">
        <f>IFERROR(VLOOKUP(A8201,Aux!A:B,2,0),"Outros")</f>
        <v>Municípios</v>
      </c>
      <c r="L8201" s="2">
        <f t="shared" si="385"/>
        <v>2019</v>
      </c>
      <c r="M8201">
        <f t="shared" si="386"/>
        <v>29</v>
      </c>
    </row>
    <row r="8202" spans="1:13" x14ac:dyDescent="0.35">
      <c r="A8202" t="s">
        <v>275</v>
      </c>
      <c r="B8202">
        <v>505187531</v>
      </c>
      <c r="C8202">
        <v>170888</v>
      </c>
      <c r="D8202" t="s">
        <v>6894</v>
      </c>
      <c r="E8202" s="1">
        <v>43662.613449074073</v>
      </c>
      <c r="F8202">
        <v>13</v>
      </c>
      <c r="G8202" t="s">
        <v>277</v>
      </c>
      <c r="H8202">
        <v>360</v>
      </c>
      <c r="I8202" s="1">
        <v>43671.999305555553</v>
      </c>
      <c r="J8202" s="2">
        <f t="shared" si="384"/>
        <v>1</v>
      </c>
      <c r="K8202" s="2" t="str">
        <f>IFERROR(VLOOKUP(A8202,Aux!A:B,2,0),"Outros")</f>
        <v>Municípios</v>
      </c>
      <c r="L8202" s="2">
        <f t="shared" si="385"/>
        <v>2019</v>
      </c>
      <c r="M8202">
        <f t="shared" si="386"/>
        <v>29</v>
      </c>
    </row>
    <row r="8203" spans="1:13" x14ac:dyDescent="0.35">
      <c r="A8203" t="s">
        <v>48</v>
      </c>
      <c r="B8203">
        <v>503035416</v>
      </c>
      <c r="C8203">
        <v>170889</v>
      </c>
      <c r="D8203" t="s">
        <v>6838</v>
      </c>
      <c r="E8203" s="1">
        <v>43662.615983796299</v>
      </c>
      <c r="F8203">
        <v>1</v>
      </c>
      <c r="G8203" t="s">
        <v>50</v>
      </c>
      <c r="H8203">
        <v>340</v>
      </c>
      <c r="I8203" s="1">
        <v>43665.666666666664</v>
      </c>
      <c r="J8203" s="2">
        <f t="shared" si="384"/>
        <v>1</v>
      </c>
      <c r="K8203" s="2" t="str">
        <f>IFERROR(VLOOKUP(A8203,Aux!A:B,2,0),"Outros")</f>
        <v>Hospitais</v>
      </c>
      <c r="L8203" s="2">
        <f t="shared" si="385"/>
        <v>2019</v>
      </c>
      <c r="M8203">
        <f t="shared" si="386"/>
        <v>29</v>
      </c>
    </row>
    <row r="8204" spans="1:13" x14ac:dyDescent="0.35">
      <c r="A8204" t="s">
        <v>219</v>
      </c>
      <c r="B8204">
        <v>505656000</v>
      </c>
      <c r="C8204">
        <v>170890</v>
      </c>
      <c r="E8204" s="1">
        <v>43662.622824074075</v>
      </c>
      <c r="F8204">
        <v>3</v>
      </c>
      <c r="G8204" t="s">
        <v>33</v>
      </c>
      <c r="H8204">
        <v>400</v>
      </c>
      <c r="J8204" s="2">
        <f t="shared" si="384"/>
        <v>1</v>
      </c>
      <c r="K8204" s="2" t="str">
        <f>IFERROR(VLOOKUP(A8204,Aux!A:B,2,0),"Outros")</f>
        <v>Municípios</v>
      </c>
      <c r="L8204" s="2">
        <f t="shared" si="385"/>
        <v>2019</v>
      </c>
      <c r="M8204">
        <f t="shared" si="386"/>
        <v>29</v>
      </c>
    </row>
    <row r="8205" spans="1:13" x14ac:dyDescent="0.35">
      <c r="A8205" t="s">
        <v>219</v>
      </c>
      <c r="B8205">
        <v>505656000</v>
      </c>
      <c r="C8205">
        <v>170892</v>
      </c>
      <c r="E8205" s="1">
        <v>43662.623425925929</v>
      </c>
      <c r="F8205">
        <v>13</v>
      </c>
      <c r="G8205" t="s">
        <v>33</v>
      </c>
      <c r="H8205">
        <v>400</v>
      </c>
      <c r="J8205" s="2">
        <f t="shared" si="384"/>
        <v>1</v>
      </c>
      <c r="K8205" s="2" t="str">
        <f>IFERROR(VLOOKUP(A8205,Aux!A:B,2,0),"Outros")</f>
        <v>Municípios</v>
      </c>
      <c r="L8205" s="2">
        <f t="shared" si="385"/>
        <v>2019</v>
      </c>
      <c r="M8205">
        <f t="shared" si="386"/>
        <v>29</v>
      </c>
    </row>
    <row r="8206" spans="1:13" x14ac:dyDescent="0.35">
      <c r="A8206" t="s">
        <v>465</v>
      </c>
      <c r="B8206">
        <v>600084779</v>
      </c>
      <c r="C8206">
        <v>170894</v>
      </c>
      <c r="D8206" t="s">
        <v>7158</v>
      </c>
      <c r="E8206" s="1">
        <v>43662.628622685188</v>
      </c>
      <c r="F8206">
        <v>13</v>
      </c>
      <c r="G8206" t="s">
        <v>622</v>
      </c>
      <c r="H8206">
        <v>220</v>
      </c>
      <c r="I8206" s="1">
        <v>43672.708333333336</v>
      </c>
      <c r="J8206" s="2">
        <f t="shared" si="384"/>
        <v>1</v>
      </c>
      <c r="K8206" s="2" t="str">
        <f>IFERROR(VLOOKUP(A8206,Aux!A:B,2,0),"Outros")</f>
        <v>Outros</v>
      </c>
      <c r="L8206" s="2">
        <f t="shared" si="385"/>
        <v>2019</v>
      </c>
      <c r="M8206">
        <f t="shared" si="386"/>
        <v>29</v>
      </c>
    </row>
    <row r="8207" spans="1:13" x14ac:dyDescent="0.35">
      <c r="A8207" t="s">
        <v>343</v>
      </c>
      <c r="B8207">
        <v>507725077</v>
      </c>
      <c r="C8207">
        <v>170895</v>
      </c>
      <c r="D8207" t="s">
        <v>7405</v>
      </c>
      <c r="E8207" s="1">
        <v>43662.62909722222</v>
      </c>
      <c r="F8207">
        <v>13</v>
      </c>
      <c r="G8207" t="s">
        <v>2808</v>
      </c>
      <c r="H8207">
        <v>360</v>
      </c>
      <c r="I8207" s="1">
        <v>43676.708333333336</v>
      </c>
      <c r="J8207" s="2">
        <f t="shared" si="384"/>
        <v>1</v>
      </c>
      <c r="K8207" s="2" t="str">
        <f>IFERROR(VLOOKUP(A8207,Aux!A:B,2,0),"Outros")</f>
        <v>Outros</v>
      </c>
      <c r="L8207" s="2">
        <f t="shared" si="385"/>
        <v>2019</v>
      </c>
      <c r="M8207">
        <f t="shared" si="386"/>
        <v>29</v>
      </c>
    </row>
    <row r="8208" spans="1:13" x14ac:dyDescent="0.35">
      <c r="A8208" t="s">
        <v>668</v>
      </c>
      <c r="B8208">
        <v>501904077</v>
      </c>
      <c r="C8208">
        <v>170896</v>
      </c>
      <c r="D8208" t="s">
        <v>6970</v>
      </c>
      <c r="E8208" s="1">
        <v>43662.634606481479</v>
      </c>
      <c r="F8208">
        <v>1</v>
      </c>
      <c r="G8208" t="s">
        <v>5677</v>
      </c>
      <c r="H8208">
        <v>360</v>
      </c>
      <c r="I8208" s="1">
        <v>43669.666666666664</v>
      </c>
      <c r="J8208" s="2">
        <f t="shared" si="384"/>
        <v>1</v>
      </c>
      <c r="K8208" s="2" t="str">
        <f>IFERROR(VLOOKUP(A8208,Aux!A:B,2,0),"Outros")</f>
        <v>Portos</v>
      </c>
      <c r="L8208" s="2">
        <f t="shared" si="385"/>
        <v>2019</v>
      </c>
      <c r="M8208">
        <f t="shared" si="386"/>
        <v>29</v>
      </c>
    </row>
    <row r="8209" spans="1:13" x14ac:dyDescent="0.35">
      <c r="A8209" t="s">
        <v>465</v>
      </c>
      <c r="B8209">
        <v>600084779</v>
      </c>
      <c r="C8209">
        <v>170897</v>
      </c>
      <c r="D8209" t="s">
        <v>6675</v>
      </c>
      <c r="E8209" s="1">
        <v>43662.645243055558</v>
      </c>
      <c r="F8209">
        <v>13</v>
      </c>
      <c r="G8209" t="s">
        <v>622</v>
      </c>
      <c r="H8209">
        <v>340</v>
      </c>
      <c r="I8209" s="1">
        <v>43672.708333333336</v>
      </c>
      <c r="J8209" s="2">
        <f t="shared" si="384"/>
        <v>1</v>
      </c>
      <c r="K8209" s="2" t="str">
        <f>IFERROR(VLOOKUP(A8209,Aux!A:B,2,0),"Outros")</f>
        <v>Outros</v>
      </c>
      <c r="L8209" s="2">
        <f t="shared" si="385"/>
        <v>2019</v>
      </c>
      <c r="M8209">
        <f t="shared" si="386"/>
        <v>29</v>
      </c>
    </row>
    <row r="8210" spans="1:13" x14ac:dyDescent="0.35">
      <c r="A8210" t="s">
        <v>57</v>
      </c>
      <c r="B8210">
        <v>501294104</v>
      </c>
      <c r="C8210">
        <v>170899</v>
      </c>
      <c r="D8210" t="s">
        <v>7404</v>
      </c>
      <c r="E8210" s="1">
        <v>43662.648148148146</v>
      </c>
      <c r="F8210">
        <v>13</v>
      </c>
      <c r="G8210" t="s">
        <v>103</v>
      </c>
      <c r="H8210">
        <v>400</v>
      </c>
      <c r="I8210" s="1">
        <v>25569.999305555557</v>
      </c>
      <c r="J8210" s="2">
        <f t="shared" si="384"/>
        <v>1</v>
      </c>
      <c r="K8210" s="2" t="str">
        <f>IFERROR(VLOOKUP(A8210,Aux!A:B,2,0),"Outros")</f>
        <v>Municípios</v>
      </c>
      <c r="L8210" s="2">
        <f t="shared" si="385"/>
        <v>2019</v>
      </c>
      <c r="M8210">
        <f t="shared" si="386"/>
        <v>29</v>
      </c>
    </row>
    <row r="8211" spans="1:13" x14ac:dyDescent="0.35">
      <c r="A8211" t="s">
        <v>154</v>
      </c>
      <c r="B8211">
        <v>506818829</v>
      </c>
      <c r="C8211">
        <v>170900</v>
      </c>
      <c r="D8211" t="s">
        <v>6676</v>
      </c>
      <c r="E8211" s="1">
        <v>43662.654537037037</v>
      </c>
      <c r="F8211">
        <v>1</v>
      </c>
      <c r="G8211" t="s">
        <v>156</v>
      </c>
      <c r="H8211">
        <v>360</v>
      </c>
      <c r="I8211" s="1">
        <v>43663.999305555553</v>
      </c>
      <c r="J8211" s="2">
        <f t="shared" si="384"/>
        <v>1</v>
      </c>
      <c r="K8211" s="2" t="str">
        <f>IFERROR(VLOOKUP(A8211,Aux!A:B,2,0),"Outros")</f>
        <v>Municípios</v>
      </c>
      <c r="L8211" s="2">
        <f t="shared" si="385"/>
        <v>2019</v>
      </c>
      <c r="M8211">
        <f t="shared" si="386"/>
        <v>29</v>
      </c>
    </row>
    <row r="8212" spans="1:13" x14ac:dyDescent="0.35">
      <c r="A8212" t="s">
        <v>63</v>
      </c>
      <c r="B8212">
        <v>502098139</v>
      </c>
      <c r="C8212">
        <v>170901</v>
      </c>
      <c r="D8212" t="s">
        <v>6839</v>
      </c>
      <c r="E8212" s="1">
        <v>43662.659907407404</v>
      </c>
      <c r="F8212">
        <v>13</v>
      </c>
      <c r="G8212" t="s">
        <v>75</v>
      </c>
      <c r="H8212">
        <v>360</v>
      </c>
      <c r="I8212" s="1">
        <v>43680.75</v>
      </c>
      <c r="J8212" s="2">
        <f t="shared" si="384"/>
        <v>1</v>
      </c>
      <c r="K8212" s="2" t="str">
        <f>IFERROR(VLOOKUP(A8212,Aux!A:B,2,0),"Outros")</f>
        <v>Municípios</v>
      </c>
      <c r="L8212" s="2">
        <f t="shared" si="385"/>
        <v>2019</v>
      </c>
      <c r="M8212">
        <f t="shared" si="386"/>
        <v>29</v>
      </c>
    </row>
    <row r="8213" spans="1:13" x14ac:dyDescent="0.35">
      <c r="A8213" t="s">
        <v>81</v>
      </c>
      <c r="B8213">
        <v>506780902</v>
      </c>
      <c r="C8213">
        <v>170902</v>
      </c>
      <c r="E8213" s="1">
        <v>43662.660243055558</v>
      </c>
      <c r="F8213">
        <v>1</v>
      </c>
      <c r="G8213" t="s">
        <v>33</v>
      </c>
      <c r="H8213">
        <v>400</v>
      </c>
      <c r="J8213" s="2">
        <f t="shared" si="384"/>
        <v>1</v>
      </c>
      <c r="K8213" s="2" t="str">
        <f>IFERROR(VLOOKUP(A8213,Aux!A:B,2,0),"Outros")</f>
        <v>Municípios</v>
      </c>
      <c r="L8213" s="2">
        <f t="shared" si="385"/>
        <v>2019</v>
      </c>
      <c r="M8213">
        <f t="shared" si="386"/>
        <v>29</v>
      </c>
    </row>
    <row r="8214" spans="1:13" x14ac:dyDescent="0.35">
      <c r="A8214" t="s">
        <v>465</v>
      </c>
      <c r="B8214">
        <v>600084779</v>
      </c>
      <c r="C8214">
        <v>170903</v>
      </c>
      <c r="D8214" t="s">
        <v>7406</v>
      </c>
      <c r="E8214" s="1">
        <v>43662.662939814814</v>
      </c>
      <c r="F8214">
        <v>13</v>
      </c>
      <c r="G8214" t="s">
        <v>3912</v>
      </c>
      <c r="H8214">
        <v>340</v>
      </c>
      <c r="I8214" s="1">
        <v>43672.999305555553</v>
      </c>
      <c r="J8214" s="2">
        <f t="shared" si="384"/>
        <v>1</v>
      </c>
      <c r="K8214" s="2" t="str">
        <f>IFERROR(VLOOKUP(A8214,Aux!A:B,2,0),"Outros")</f>
        <v>Outros</v>
      </c>
      <c r="L8214" s="2">
        <f t="shared" si="385"/>
        <v>2019</v>
      </c>
      <c r="M8214">
        <f t="shared" si="386"/>
        <v>29</v>
      </c>
    </row>
    <row r="8215" spans="1:13" x14ac:dyDescent="0.35">
      <c r="A8215" t="s">
        <v>165</v>
      </c>
      <c r="B8215">
        <v>600084892</v>
      </c>
      <c r="C8215">
        <v>170904</v>
      </c>
      <c r="D8215" t="s">
        <v>7407</v>
      </c>
      <c r="E8215" s="1">
        <v>43662.668414351851</v>
      </c>
      <c r="F8215">
        <v>13</v>
      </c>
      <c r="G8215" t="s">
        <v>33</v>
      </c>
      <c r="H8215">
        <v>340</v>
      </c>
      <c r="I8215" s="1">
        <v>43668.999305555553</v>
      </c>
      <c r="J8215" s="2">
        <f t="shared" si="384"/>
        <v>1</v>
      </c>
      <c r="K8215" s="2" t="str">
        <f>IFERROR(VLOOKUP(A8215,Aux!A:B,2,0),"Outros")</f>
        <v>Outros</v>
      </c>
      <c r="L8215" s="2">
        <f t="shared" si="385"/>
        <v>2019</v>
      </c>
      <c r="M8215">
        <f t="shared" si="386"/>
        <v>29</v>
      </c>
    </row>
    <row r="8216" spans="1:13" x14ac:dyDescent="0.35">
      <c r="A8216" t="s">
        <v>12</v>
      </c>
      <c r="B8216">
        <v>508481287</v>
      </c>
      <c r="C8216">
        <v>170905</v>
      </c>
      <c r="D8216" t="s">
        <v>5964</v>
      </c>
      <c r="E8216" s="1">
        <v>43662.672488425924</v>
      </c>
      <c r="F8216">
        <v>1</v>
      </c>
      <c r="G8216" t="s">
        <v>14</v>
      </c>
      <c r="H8216">
        <v>360</v>
      </c>
      <c r="I8216" s="1">
        <v>43665.5</v>
      </c>
      <c r="J8216" s="2">
        <f t="shared" si="384"/>
        <v>1</v>
      </c>
      <c r="K8216" s="2" t="str">
        <f>IFERROR(VLOOKUP(A8216,Aux!A:B,2,0),"Outros")</f>
        <v>Hospitais</v>
      </c>
      <c r="L8216" s="2">
        <f t="shared" si="385"/>
        <v>2019</v>
      </c>
      <c r="M8216">
        <f t="shared" si="386"/>
        <v>29</v>
      </c>
    </row>
    <row r="8217" spans="1:13" x14ac:dyDescent="0.35">
      <c r="A8217" t="s">
        <v>251</v>
      </c>
      <c r="B8217">
        <v>508069645</v>
      </c>
      <c r="C8217">
        <v>170906</v>
      </c>
      <c r="D8217" t="s">
        <v>6677</v>
      </c>
      <c r="E8217" s="1">
        <v>43662.672766203701</v>
      </c>
      <c r="F8217">
        <v>1</v>
      </c>
      <c r="G8217" t="s">
        <v>2124</v>
      </c>
      <c r="H8217">
        <v>360</v>
      </c>
      <c r="I8217" s="1">
        <v>43669.708333333336</v>
      </c>
      <c r="J8217" s="2">
        <f t="shared" si="384"/>
        <v>1</v>
      </c>
      <c r="K8217" s="2" t="str">
        <f>IFERROR(VLOOKUP(A8217,Aux!A:B,2,0),"Outros")</f>
        <v>Escolas</v>
      </c>
      <c r="L8217" s="2">
        <f t="shared" si="385"/>
        <v>2019</v>
      </c>
      <c r="M8217">
        <f t="shared" si="386"/>
        <v>29</v>
      </c>
    </row>
    <row r="8218" spans="1:13" x14ac:dyDescent="0.35">
      <c r="A8218" t="s">
        <v>809</v>
      </c>
      <c r="B8218">
        <v>509364390</v>
      </c>
      <c r="C8218">
        <v>170907</v>
      </c>
      <c r="E8218" s="1">
        <v>43662.682754629626</v>
      </c>
      <c r="F8218">
        <v>3</v>
      </c>
      <c r="H8218">
        <v>400</v>
      </c>
      <c r="J8218" s="2">
        <f t="shared" si="384"/>
        <v>1</v>
      </c>
      <c r="K8218" s="2" t="str">
        <f>IFERROR(VLOOKUP(A8218,Aux!A:B,2,0),"Outros")</f>
        <v>Municípios</v>
      </c>
      <c r="L8218" s="2">
        <f t="shared" si="385"/>
        <v>2019</v>
      </c>
      <c r="M8218">
        <f t="shared" si="386"/>
        <v>29</v>
      </c>
    </row>
    <row r="8219" spans="1:13" x14ac:dyDescent="0.35">
      <c r="A8219" t="s">
        <v>809</v>
      </c>
      <c r="B8219">
        <v>509364390</v>
      </c>
      <c r="C8219">
        <v>170908</v>
      </c>
      <c r="D8219" t="s">
        <v>7408</v>
      </c>
      <c r="E8219" s="1">
        <v>43662.684502314813</v>
      </c>
      <c r="F8219">
        <v>3</v>
      </c>
      <c r="G8219" t="s">
        <v>301</v>
      </c>
      <c r="H8219">
        <v>340</v>
      </c>
      <c r="I8219" s="1">
        <v>43669.708333333336</v>
      </c>
      <c r="J8219" s="2">
        <f t="shared" si="384"/>
        <v>1</v>
      </c>
      <c r="K8219" s="2" t="str">
        <f>IFERROR(VLOOKUP(A8219,Aux!A:B,2,0),"Outros")</f>
        <v>Municípios</v>
      </c>
      <c r="L8219" s="2">
        <f t="shared" si="385"/>
        <v>2019</v>
      </c>
      <c r="M8219">
        <f t="shared" si="386"/>
        <v>29</v>
      </c>
    </row>
    <row r="8220" spans="1:13" x14ac:dyDescent="0.35">
      <c r="A8220" t="s">
        <v>677</v>
      </c>
      <c r="B8220">
        <v>507957547</v>
      </c>
      <c r="C8220">
        <v>170909</v>
      </c>
      <c r="E8220" s="1">
        <v>43662.686793981484</v>
      </c>
      <c r="F8220">
        <v>3</v>
      </c>
      <c r="G8220" t="s">
        <v>33</v>
      </c>
      <c r="H8220">
        <v>1</v>
      </c>
      <c r="J8220" s="2">
        <f t="shared" si="384"/>
        <v>1</v>
      </c>
      <c r="K8220" s="2" t="str">
        <f>IFERROR(VLOOKUP(A8220,Aux!A:B,2,0),"Outros")</f>
        <v>Outros</v>
      </c>
      <c r="L8220" s="2">
        <f t="shared" si="385"/>
        <v>2019</v>
      </c>
      <c r="M8220">
        <f t="shared" si="386"/>
        <v>29</v>
      </c>
    </row>
    <row r="8221" spans="1:13" x14ac:dyDescent="0.35">
      <c r="A8221" t="s">
        <v>275</v>
      </c>
      <c r="B8221">
        <v>505187531</v>
      </c>
      <c r="C8221">
        <v>170910</v>
      </c>
      <c r="D8221" t="s">
        <v>7409</v>
      </c>
      <c r="E8221" s="1">
        <v>43662.689479166664</v>
      </c>
      <c r="F8221">
        <v>1</v>
      </c>
      <c r="G8221" t="s">
        <v>277</v>
      </c>
      <c r="H8221">
        <v>360</v>
      </c>
      <c r="I8221" s="1">
        <v>43668.999305555553</v>
      </c>
      <c r="J8221" s="2">
        <f t="shared" si="384"/>
        <v>1</v>
      </c>
      <c r="K8221" s="2" t="str">
        <f>IFERROR(VLOOKUP(A8221,Aux!A:B,2,0),"Outros")</f>
        <v>Municípios</v>
      </c>
      <c r="L8221" s="2">
        <f t="shared" si="385"/>
        <v>2019</v>
      </c>
      <c r="M8221">
        <f t="shared" si="386"/>
        <v>29</v>
      </c>
    </row>
    <row r="8222" spans="1:13" x14ac:dyDescent="0.35">
      <c r="A8222" t="s">
        <v>6897</v>
      </c>
      <c r="B8222">
        <v>503725099</v>
      </c>
      <c r="C8222">
        <v>170911</v>
      </c>
      <c r="D8222" t="s">
        <v>6898</v>
      </c>
      <c r="E8222" s="1">
        <v>43662.692175925928</v>
      </c>
      <c r="F8222">
        <v>13</v>
      </c>
      <c r="G8222" t="s">
        <v>33</v>
      </c>
      <c r="H8222">
        <v>210</v>
      </c>
      <c r="I8222" s="1">
        <v>43669.999305555553</v>
      </c>
      <c r="J8222" s="2">
        <f t="shared" si="384"/>
        <v>1</v>
      </c>
      <c r="K8222" s="2" t="str">
        <f>IFERROR(VLOOKUP(A8222,Aux!A:B,2,0),"Outros")</f>
        <v>Outros</v>
      </c>
      <c r="L8222" s="2">
        <f t="shared" si="385"/>
        <v>2019</v>
      </c>
      <c r="M8222">
        <f t="shared" si="386"/>
        <v>29</v>
      </c>
    </row>
    <row r="8223" spans="1:13" x14ac:dyDescent="0.35">
      <c r="A8223" t="s">
        <v>668</v>
      </c>
      <c r="B8223">
        <v>501904077</v>
      </c>
      <c r="C8223">
        <v>170912</v>
      </c>
      <c r="E8223" s="1">
        <v>43662.694201388891</v>
      </c>
      <c r="F8223">
        <v>1</v>
      </c>
      <c r="G8223" t="s">
        <v>33</v>
      </c>
      <c r="H8223">
        <v>400</v>
      </c>
      <c r="I8223" s="1">
        <v>42898.666666666664</v>
      </c>
      <c r="J8223" s="2">
        <f t="shared" si="384"/>
        <v>1</v>
      </c>
      <c r="K8223" s="2" t="str">
        <f>IFERROR(VLOOKUP(A8223,Aux!A:B,2,0),"Outros")</f>
        <v>Portos</v>
      </c>
      <c r="L8223" s="2">
        <f t="shared" si="385"/>
        <v>2019</v>
      </c>
      <c r="M8223">
        <f t="shared" si="386"/>
        <v>29</v>
      </c>
    </row>
    <row r="8224" spans="1:13" x14ac:dyDescent="0.35">
      <c r="A8224" t="s">
        <v>165</v>
      </c>
      <c r="B8224">
        <v>600084892</v>
      </c>
      <c r="C8224">
        <v>170913</v>
      </c>
      <c r="D8224" t="s">
        <v>6765</v>
      </c>
      <c r="E8224" s="1">
        <v>43662.700648148151</v>
      </c>
      <c r="F8224">
        <v>13</v>
      </c>
      <c r="G8224" t="s">
        <v>33</v>
      </c>
      <c r="H8224">
        <v>400</v>
      </c>
      <c r="J8224" s="2">
        <f t="shared" si="384"/>
        <v>1</v>
      </c>
      <c r="K8224" s="2" t="str">
        <f>IFERROR(VLOOKUP(A8224,Aux!A:B,2,0),"Outros")</f>
        <v>Outros</v>
      </c>
      <c r="L8224" s="2">
        <f t="shared" si="385"/>
        <v>2019</v>
      </c>
      <c r="M8224">
        <f t="shared" si="386"/>
        <v>29</v>
      </c>
    </row>
    <row r="8225" spans="1:13" x14ac:dyDescent="0.35">
      <c r="A8225" t="s">
        <v>165</v>
      </c>
      <c r="B8225">
        <v>600084892</v>
      </c>
      <c r="C8225">
        <v>170914</v>
      </c>
      <c r="E8225" s="1">
        <v>43662.703530092593</v>
      </c>
      <c r="F8225">
        <v>13</v>
      </c>
      <c r="G8225" t="s">
        <v>33</v>
      </c>
      <c r="H8225">
        <v>400</v>
      </c>
      <c r="J8225" s="2">
        <f t="shared" si="384"/>
        <v>1</v>
      </c>
      <c r="K8225" s="2" t="str">
        <f>IFERROR(VLOOKUP(A8225,Aux!A:B,2,0),"Outros")</f>
        <v>Outros</v>
      </c>
      <c r="L8225" s="2">
        <f t="shared" si="385"/>
        <v>2019</v>
      </c>
      <c r="M8225">
        <f t="shared" si="386"/>
        <v>29</v>
      </c>
    </row>
    <row r="8226" spans="1:13" x14ac:dyDescent="0.35">
      <c r="A8226" t="s">
        <v>165</v>
      </c>
      <c r="B8226">
        <v>600084892</v>
      </c>
      <c r="C8226">
        <v>170915</v>
      </c>
      <c r="D8226" t="s">
        <v>6765</v>
      </c>
      <c r="E8226" s="1">
        <v>43662.703692129631</v>
      </c>
      <c r="F8226">
        <v>13</v>
      </c>
      <c r="G8226" t="s">
        <v>33</v>
      </c>
      <c r="H8226">
        <v>340</v>
      </c>
      <c r="I8226" s="1">
        <v>43668.999305555553</v>
      </c>
      <c r="J8226" s="2">
        <f t="shared" si="384"/>
        <v>1</v>
      </c>
      <c r="K8226" s="2" t="str">
        <f>IFERROR(VLOOKUP(A8226,Aux!A:B,2,0),"Outros")</f>
        <v>Outros</v>
      </c>
      <c r="L8226" s="2">
        <f t="shared" si="385"/>
        <v>2019</v>
      </c>
      <c r="M8226">
        <f t="shared" si="386"/>
        <v>29</v>
      </c>
    </row>
    <row r="8227" spans="1:13" x14ac:dyDescent="0.35">
      <c r="A8227" t="s">
        <v>76</v>
      </c>
      <c r="B8227">
        <v>506676056</v>
      </c>
      <c r="C8227">
        <v>170916</v>
      </c>
      <c r="D8227" t="s">
        <v>7341</v>
      </c>
      <c r="E8227" s="1">
        <v>43662.709317129629</v>
      </c>
      <c r="F8227">
        <v>1</v>
      </c>
      <c r="G8227" t="s">
        <v>703</v>
      </c>
      <c r="H8227">
        <v>340</v>
      </c>
      <c r="I8227" s="1">
        <v>43667.999305555553</v>
      </c>
      <c r="J8227" s="2">
        <f t="shared" si="384"/>
        <v>1</v>
      </c>
      <c r="K8227" s="2" t="str">
        <f>IFERROR(VLOOKUP(A8227,Aux!A:B,2,0),"Outros")</f>
        <v>Municípios</v>
      </c>
      <c r="L8227" s="2">
        <f t="shared" si="385"/>
        <v>2019</v>
      </c>
      <c r="M8227">
        <f t="shared" si="386"/>
        <v>29</v>
      </c>
    </row>
    <row r="8228" spans="1:13" x14ac:dyDescent="0.35">
      <c r="A8228" t="s">
        <v>607</v>
      </c>
      <c r="B8228">
        <v>505985217</v>
      </c>
      <c r="C8228">
        <v>170917</v>
      </c>
      <c r="E8228" s="1">
        <v>43662.707511574074</v>
      </c>
      <c r="F8228">
        <v>13</v>
      </c>
      <c r="G8228" t="s">
        <v>33</v>
      </c>
      <c r="H8228">
        <v>400</v>
      </c>
      <c r="J8228" s="2">
        <f t="shared" si="384"/>
        <v>1</v>
      </c>
      <c r="K8228" s="2" t="str">
        <f>IFERROR(VLOOKUP(A8228,Aux!A:B,2,0),"Outros")</f>
        <v>Municípios</v>
      </c>
      <c r="L8228" s="2">
        <f t="shared" si="385"/>
        <v>2019</v>
      </c>
      <c r="M8228">
        <f t="shared" si="386"/>
        <v>29</v>
      </c>
    </row>
    <row r="8229" spans="1:13" x14ac:dyDescent="0.35">
      <c r="A8229" t="s">
        <v>165</v>
      </c>
      <c r="B8229">
        <v>600084892</v>
      </c>
      <c r="C8229">
        <v>170918</v>
      </c>
      <c r="D8229" t="s">
        <v>6766</v>
      </c>
      <c r="E8229" s="1">
        <v>43662.70815972222</v>
      </c>
      <c r="F8229">
        <v>13</v>
      </c>
      <c r="G8229" t="s">
        <v>33</v>
      </c>
      <c r="H8229">
        <v>340</v>
      </c>
      <c r="I8229" s="1">
        <v>43668.999305555553</v>
      </c>
      <c r="J8229" s="2">
        <f t="shared" si="384"/>
        <v>1</v>
      </c>
      <c r="K8229" s="2" t="str">
        <f>IFERROR(VLOOKUP(A8229,Aux!A:B,2,0),"Outros")</f>
        <v>Outros</v>
      </c>
      <c r="L8229" s="2">
        <f t="shared" si="385"/>
        <v>2019</v>
      </c>
      <c r="M8229">
        <f t="shared" si="386"/>
        <v>29</v>
      </c>
    </row>
    <row r="8230" spans="1:13" x14ac:dyDescent="0.35">
      <c r="A8230" t="s">
        <v>57</v>
      </c>
      <c r="B8230">
        <v>501294104</v>
      </c>
      <c r="C8230">
        <v>170919</v>
      </c>
      <c r="D8230" t="s">
        <v>7245</v>
      </c>
      <c r="E8230" s="1">
        <v>43662.710590277777</v>
      </c>
      <c r="F8230">
        <v>13</v>
      </c>
      <c r="G8230" t="s">
        <v>618</v>
      </c>
      <c r="H8230">
        <v>360</v>
      </c>
      <c r="I8230" s="1">
        <v>43668.999305555553</v>
      </c>
      <c r="J8230" s="2">
        <f t="shared" si="384"/>
        <v>1</v>
      </c>
      <c r="K8230" s="2" t="str">
        <f>IFERROR(VLOOKUP(A8230,Aux!A:B,2,0),"Outros")</f>
        <v>Municípios</v>
      </c>
      <c r="L8230" s="2">
        <f t="shared" si="385"/>
        <v>2019</v>
      </c>
      <c r="M8230">
        <f t="shared" si="386"/>
        <v>29</v>
      </c>
    </row>
    <row r="8231" spans="1:13" x14ac:dyDescent="0.35">
      <c r="A8231" t="s">
        <v>267</v>
      </c>
      <c r="B8231">
        <v>505307685</v>
      </c>
      <c r="C8231">
        <v>170922</v>
      </c>
      <c r="D8231" t="s">
        <v>6767</v>
      </c>
      <c r="E8231" s="1">
        <v>43662.728437500002</v>
      </c>
      <c r="F8231">
        <v>3</v>
      </c>
      <c r="G8231" t="s">
        <v>1645</v>
      </c>
      <c r="H8231">
        <v>360</v>
      </c>
      <c r="I8231" s="1">
        <v>43689.999305555553</v>
      </c>
      <c r="J8231" s="2">
        <f t="shared" si="384"/>
        <v>1</v>
      </c>
      <c r="K8231" s="2" t="str">
        <f>IFERROR(VLOOKUP(A8231,Aux!A:B,2,0),"Outros")</f>
        <v>Municípios</v>
      </c>
      <c r="L8231" s="2">
        <f t="shared" si="385"/>
        <v>2019</v>
      </c>
      <c r="M8231">
        <f t="shared" si="386"/>
        <v>29</v>
      </c>
    </row>
    <row r="8232" spans="1:13" x14ac:dyDescent="0.35">
      <c r="A8232" t="s">
        <v>668</v>
      </c>
      <c r="B8232">
        <v>501904077</v>
      </c>
      <c r="C8232">
        <v>170923</v>
      </c>
      <c r="D8232" t="s">
        <v>1842</v>
      </c>
      <c r="E8232" s="1">
        <v>43662.731620370374</v>
      </c>
      <c r="F8232">
        <v>1</v>
      </c>
      <c r="G8232" t="s">
        <v>1398</v>
      </c>
      <c r="H8232">
        <v>400</v>
      </c>
      <c r="I8232" s="1">
        <v>43525.666666666664</v>
      </c>
      <c r="J8232" s="2">
        <f t="shared" si="384"/>
        <v>1</v>
      </c>
      <c r="K8232" s="2" t="str">
        <f>IFERROR(VLOOKUP(A8232,Aux!A:B,2,0),"Outros")</f>
        <v>Portos</v>
      </c>
      <c r="L8232" s="2">
        <f t="shared" si="385"/>
        <v>2019</v>
      </c>
      <c r="M8232">
        <f t="shared" si="386"/>
        <v>29</v>
      </c>
    </row>
    <row r="8233" spans="1:13" x14ac:dyDescent="0.35">
      <c r="A8233" t="s">
        <v>37</v>
      </c>
      <c r="B8233">
        <v>506187543</v>
      </c>
      <c r="C8233">
        <v>170925</v>
      </c>
      <c r="E8233" s="1">
        <v>43662.742013888892</v>
      </c>
      <c r="F8233">
        <v>1</v>
      </c>
      <c r="G8233" t="s">
        <v>33</v>
      </c>
      <c r="H8233">
        <v>400</v>
      </c>
      <c r="J8233" s="2">
        <f t="shared" si="384"/>
        <v>1</v>
      </c>
      <c r="K8233" s="2" t="str">
        <f>IFERROR(VLOOKUP(A8233,Aux!A:B,2,0),"Outros")</f>
        <v>Municípios</v>
      </c>
      <c r="L8233" s="2">
        <f t="shared" si="385"/>
        <v>2019</v>
      </c>
      <c r="M8233">
        <f t="shared" si="386"/>
        <v>29</v>
      </c>
    </row>
    <row r="8234" spans="1:13" x14ac:dyDescent="0.35">
      <c r="A8234" t="s">
        <v>12</v>
      </c>
      <c r="B8234">
        <v>508481287</v>
      </c>
      <c r="C8234">
        <v>170926</v>
      </c>
      <c r="D8234" t="s">
        <v>7159</v>
      </c>
      <c r="E8234" s="1">
        <v>43662.74422453704</v>
      </c>
      <c r="F8234">
        <v>1</v>
      </c>
      <c r="G8234" t="s">
        <v>14</v>
      </c>
      <c r="H8234">
        <v>360</v>
      </c>
      <c r="I8234" s="1">
        <v>43668.708333333336</v>
      </c>
      <c r="J8234" s="2">
        <f t="shared" si="384"/>
        <v>1</v>
      </c>
      <c r="K8234" s="2" t="str">
        <f>IFERROR(VLOOKUP(A8234,Aux!A:B,2,0),"Outros")</f>
        <v>Hospitais</v>
      </c>
      <c r="L8234" s="2">
        <f t="shared" si="385"/>
        <v>2019</v>
      </c>
      <c r="M8234">
        <f t="shared" si="386"/>
        <v>29</v>
      </c>
    </row>
    <row r="8235" spans="1:13" x14ac:dyDescent="0.35">
      <c r="A8235" t="s">
        <v>213</v>
      </c>
      <c r="B8235">
        <v>512012814</v>
      </c>
      <c r="C8235">
        <v>170932</v>
      </c>
      <c r="D8235" t="s">
        <v>7342</v>
      </c>
      <c r="E8235" s="1">
        <v>43662.776365740741</v>
      </c>
      <c r="F8235">
        <v>1</v>
      </c>
      <c r="H8235">
        <v>5</v>
      </c>
      <c r="I8235" s="1">
        <v>43667.999305555553</v>
      </c>
      <c r="J8235" s="2">
        <f t="shared" si="384"/>
        <v>1</v>
      </c>
      <c r="K8235" s="2" t="str">
        <f>IFERROR(VLOOKUP(A8235,Aux!A:B,2,0),"Outros")</f>
        <v>Municípios</v>
      </c>
      <c r="L8235" s="2">
        <f t="shared" si="385"/>
        <v>2019</v>
      </c>
      <c r="M8235">
        <f t="shared" si="386"/>
        <v>29</v>
      </c>
    </row>
    <row r="8236" spans="1:13" x14ac:dyDescent="0.35">
      <c r="A8236" t="s">
        <v>57</v>
      </c>
      <c r="B8236">
        <v>501294104</v>
      </c>
      <c r="C8236">
        <v>170947</v>
      </c>
      <c r="D8236" t="s">
        <v>5851</v>
      </c>
      <c r="E8236" s="1">
        <v>43663.359317129631</v>
      </c>
      <c r="F8236">
        <v>13</v>
      </c>
      <c r="G8236" t="s">
        <v>59</v>
      </c>
      <c r="H8236">
        <v>360</v>
      </c>
      <c r="I8236" s="1">
        <v>43669.999305555553</v>
      </c>
      <c r="J8236" s="2">
        <f t="shared" si="384"/>
        <v>1</v>
      </c>
      <c r="K8236" s="2" t="str">
        <f>IFERROR(VLOOKUP(A8236,Aux!A:B,2,0),"Outros")</f>
        <v>Municípios</v>
      </c>
      <c r="L8236" s="2">
        <f t="shared" si="385"/>
        <v>2019</v>
      </c>
      <c r="M8236">
        <f t="shared" si="386"/>
        <v>29</v>
      </c>
    </row>
    <row r="8237" spans="1:13" x14ac:dyDescent="0.35">
      <c r="A8237" t="s">
        <v>57</v>
      </c>
      <c r="B8237">
        <v>501294104</v>
      </c>
      <c r="C8237">
        <v>170948</v>
      </c>
      <c r="D8237" t="s">
        <v>6971</v>
      </c>
      <c r="E8237" s="1">
        <v>43663.372708333336</v>
      </c>
      <c r="F8237">
        <v>13</v>
      </c>
      <c r="G8237" t="s">
        <v>59</v>
      </c>
      <c r="H8237">
        <v>360</v>
      </c>
      <c r="I8237" s="1">
        <v>43670.999305555553</v>
      </c>
      <c r="J8237" s="2">
        <f t="shared" si="384"/>
        <v>1</v>
      </c>
      <c r="K8237" s="2" t="str">
        <f>IFERROR(VLOOKUP(A8237,Aux!A:B,2,0),"Outros")</f>
        <v>Municípios</v>
      </c>
      <c r="L8237" s="2">
        <f t="shared" si="385"/>
        <v>2019</v>
      </c>
      <c r="M8237">
        <f t="shared" si="386"/>
        <v>29</v>
      </c>
    </row>
    <row r="8238" spans="1:13" x14ac:dyDescent="0.35">
      <c r="A8238" t="s">
        <v>76</v>
      </c>
      <c r="B8238">
        <v>506676056</v>
      </c>
      <c r="C8238">
        <v>170949</v>
      </c>
      <c r="D8238" t="s">
        <v>7160</v>
      </c>
      <c r="E8238" s="1">
        <v>43663.381180555552</v>
      </c>
      <c r="F8238">
        <v>3</v>
      </c>
      <c r="G8238" t="s">
        <v>5498</v>
      </c>
      <c r="H8238">
        <v>340</v>
      </c>
      <c r="I8238" s="1">
        <v>43714.999305555553</v>
      </c>
      <c r="J8238" s="2">
        <f t="shared" si="384"/>
        <v>1</v>
      </c>
      <c r="K8238" s="2" t="str">
        <f>IFERROR(VLOOKUP(A8238,Aux!A:B,2,0),"Outros")</f>
        <v>Municípios</v>
      </c>
      <c r="L8238" s="2">
        <f t="shared" si="385"/>
        <v>2019</v>
      </c>
      <c r="M8238">
        <f t="shared" si="386"/>
        <v>29</v>
      </c>
    </row>
    <row r="8239" spans="1:13" x14ac:dyDescent="0.35">
      <c r="A8239" t="s">
        <v>2238</v>
      </c>
      <c r="B8239">
        <v>506735524</v>
      </c>
      <c r="C8239">
        <v>170950</v>
      </c>
      <c r="D8239" t="s">
        <v>6972</v>
      </c>
      <c r="E8239" s="1">
        <v>43663.384432870371</v>
      </c>
      <c r="F8239">
        <v>13</v>
      </c>
      <c r="G8239" t="s">
        <v>3405</v>
      </c>
      <c r="H8239">
        <v>360</v>
      </c>
      <c r="I8239" s="1">
        <v>43669.708333333336</v>
      </c>
      <c r="J8239" s="2">
        <f t="shared" si="384"/>
        <v>1</v>
      </c>
      <c r="K8239" s="2" t="str">
        <f>IFERROR(VLOOKUP(A8239,Aux!A:B,2,0),"Outros")</f>
        <v>Municípios</v>
      </c>
      <c r="L8239" s="2">
        <f t="shared" si="385"/>
        <v>2019</v>
      </c>
      <c r="M8239">
        <f t="shared" si="386"/>
        <v>29</v>
      </c>
    </row>
    <row r="8240" spans="1:13" x14ac:dyDescent="0.35">
      <c r="A8240" t="s">
        <v>57</v>
      </c>
      <c r="B8240">
        <v>501294104</v>
      </c>
      <c r="C8240">
        <v>170951</v>
      </c>
      <c r="D8240" t="s">
        <v>6973</v>
      </c>
      <c r="E8240" s="1">
        <v>43663.387766203705</v>
      </c>
      <c r="F8240">
        <v>1</v>
      </c>
      <c r="G8240" t="s">
        <v>618</v>
      </c>
      <c r="H8240">
        <v>360</v>
      </c>
      <c r="I8240" s="1">
        <v>43669.999305555553</v>
      </c>
      <c r="J8240" s="2">
        <f t="shared" si="384"/>
        <v>1</v>
      </c>
      <c r="K8240" s="2" t="str">
        <f>IFERROR(VLOOKUP(A8240,Aux!A:B,2,0),"Outros")</f>
        <v>Municípios</v>
      </c>
      <c r="L8240" s="2">
        <f t="shared" si="385"/>
        <v>2019</v>
      </c>
      <c r="M8240">
        <f t="shared" si="386"/>
        <v>29</v>
      </c>
    </row>
    <row r="8241" spans="1:13" x14ac:dyDescent="0.35">
      <c r="A8241" t="s">
        <v>88</v>
      </c>
      <c r="B8241">
        <v>506624200</v>
      </c>
      <c r="C8241">
        <v>170954</v>
      </c>
      <c r="D8241" t="s">
        <v>7290</v>
      </c>
      <c r="E8241" s="1">
        <v>43663.394236111111</v>
      </c>
      <c r="F8241">
        <v>13</v>
      </c>
      <c r="G8241" t="s">
        <v>2623</v>
      </c>
      <c r="H8241">
        <v>5</v>
      </c>
      <c r="I8241" s="1">
        <v>43666.708333333336</v>
      </c>
      <c r="J8241" s="2">
        <f t="shared" si="384"/>
        <v>1</v>
      </c>
      <c r="K8241" s="2" t="str">
        <f>IFERROR(VLOOKUP(A8241,Aux!A:B,2,0),"Outros")</f>
        <v>Municípios</v>
      </c>
      <c r="L8241" s="2">
        <f t="shared" si="385"/>
        <v>2019</v>
      </c>
      <c r="M8241">
        <f t="shared" si="386"/>
        <v>29</v>
      </c>
    </row>
    <row r="8242" spans="1:13" x14ac:dyDescent="0.35">
      <c r="A8242" t="s">
        <v>63</v>
      </c>
      <c r="B8242">
        <v>502098139</v>
      </c>
      <c r="C8242">
        <v>170955</v>
      </c>
      <c r="D8242" t="s">
        <v>7343</v>
      </c>
      <c r="E8242" s="1">
        <v>43663.395752314813</v>
      </c>
      <c r="F8242">
        <v>3</v>
      </c>
      <c r="G8242" t="s">
        <v>65</v>
      </c>
      <c r="H8242">
        <v>340</v>
      </c>
      <c r="I8242" s="1">
        <v>43678.75</v>
      </c>
      <c r="J8242" s="2">
        <f t="shared" si="384"/>
        <v>1</v>
      </c>
      <c r="K8242" s="2" t="str">
        <f>IFERROR(VLOOKUP(A8242,Aux!A:B,2,0),"Outros")</f>
        <v>Municípios</v>
      </c>
      <c r="L8242" s="2">
        <f t="shared" si="385"/>
        <v>2019</v>
      </c>
      <c r="M8242">
        <f t="shared" si="386"/>
        <v>29</v>
      </c>
    </row>
    <row r="8243" spans="1:13" x14ac:dyDescent="0.35">
      <c r="A8243" t="s">
        <v>308</v>
      </c>
      <c r="B8243">
        <v>504884620</v>
      </c>
      <c r="C8243">
        <v>170957</v>
      </c>
      <c r="D8243" t="s">
        <v>6488</v>
      </c>
      <c r="E8243" s="1">
        <v>43663.399537037039</v>
      </c>
      <c r="F8243">
        <v>1</v>
      </c>
      <c r="G8243" t="s">
        <v>6768</v>
      </c>
      <c r="H8243">
        <v>400</v>
      </c>
      <c r="I8243" s="1">
        <v>25569.708333333332</v>
      </c>
      <c r="J8243" s="2">
        <f t="shared" si="384"/>
        <v>1</v>
      </c>
      <c r="K8243" s="2" t="str">
        <f>IFERROR(VLOOKUP(A8243,Aux!A:B,2,0),"Outros")</f>
        <v>Municípios</v>
      </c>
      <c r="L8243" s="2">
        <f t="shared" si="385"/>
        <v>2019</v>
      </c>
      <c r="M8243">
        <f t="shared" si="386"/>
        <v>29</v>
      </c>
    </row>
    <row r="8244" spans="1:13" x14ac:dyDescent="0.35">
      <c r="A8244" t="s">
        <v>57</v>
      </c>
      <c r="B8244">
        <v>501294104</v>
      </c>
      <c r="C8244">
        <v>170959</v>
      </c>
      <c r="D8244" t="s">
        <v>7161</v>
      </c>
      <c r="E8244" s="1">
        <v>43663.410601851851</v>
      </c>
      <c r="F8244">
        <v>1</v>
      </c>
      <c r="G8244" t="s">
        <v>618</v>
      </c>
      <c r="H8244">
        <v>360</v>
      </c>
      <c r="I8244" s="1">
        <v>43672.999305555553</v>
      </c>
      <c r="J8244" s="2">
        <f t="shared" si="384"/>
        <v>1</v>
      </c>
      <c r="K8244" s="2" t="str">
        <f>IFERROR(VLOOKUP(A8244,Aux!A:B,2,0),"Outros")</f>
        <v>Municípios</v>
      </c>
      <c r="L8244" s="2">
        <f t="shared" si="385"/>
        <v>2019</v>
      </c>
      <c r="M8244">
        <f t="shared" si="386"/>
        <v>29</v>
      </c>
    </row>
    <row r="8245" spans="1:13" x14ac:dyDescent="0.35">
      <c r="A8245" t="s">
        <v>140</v>
      </c>
      <c r="B8245">
        <v>506614913</v>
      </c>
      <c r="C8245">
        <v>170960</v>
      </c>
      <c r="E8245" s="1">
        <v>43663.410775462966</v>
      </c>
      <c r="F8245">
        <v>13</v>
      </c>
      <c r="H8245">
        <v>400</v>
      </c>
      <c r="J8245" s="2">
        <f t="shared" si="384"/>
        <v>1</v>
      </c>
      <c r="K8245" s="2" t="str">
        <f>IFERROR(VLOOKUP(A8245,Aux!A:B,2,0),"Outros")</f>
        <v>Municípios</v>
      </c>
      <c r="L8245" s="2">
        <f t="shared" si="385"/>
        <v>2019</v>
      </c>
      <c r="M8245">
        <f t="shared" si="386"/>
        <v>29</v>
      </c>
    </row>
    <row r="8246" spans="1:13" x14ac:dyDescent="0.35">
      <c r="A8246" t="s">
        <v>92</v>
      </c>
      <c r="B8246">
        <v>506037258</v>
      </c>
      <c r="C8246">
        <v>170961</v>
      </c>
      <c r="D8246" t="s">
        <v>7162</v>
      </c>
      <c r="E8246" s="1">
        <v>43663.411122685182</v>
      </c>
      <c r="F8246">
        <v>3</v>
      </c>
      <c r="G8246" t="s">
        <v>639</v>
      </c>
      <c r="H8246">
        <v>340</v>
      </c>
      <c r="I8246" s="1">
        <v>43695.708333333336</v>
      </c>
      <c r="J8246" s="2">
        <f t="shared" si="384"/>
        <v>1</v>
      </c>
      <c r="K8246" s="2" t="str">
        <f>IFERROR(VLOOKUP(A8246,Aux!A:B,2,0),"Outros")</f>
        <v>Municípios</v>
      </c>
      <c r="L8246" s="2">
        <f t="shared" si="385"/>
        <v>2019</v>
      </c>
      <c r="M8246">
        <f t="shared" si="386"/>
        <v>29</v>
      </c>
    </row>
    <row r="8247" spans="1:13" x14ac:dyDescent="0.35">
      <c r="A8247" t="s">
        <v>599</v>
      </c>
      <c r="B8247">
        <v>680012907</v>
      </c>
      <c r="C8247">
        <v>170962</v>
      </c>
      <c r="D8247" t="s">
        <v>6227</v>
      </c>
      <c r="E8247" s="1">
        <v>43663.411539351851</v>
      </c>
      <c r="F8247">
        <v>13</v>
      </c>
      <c r="G8247" t="s">
        <v>94</v>
      </c>
      <c r="H8247">
        <v>360</v>
      </c>
      <c r="I8247" s="1">
        <v>43673.999305555553</v>
      </c>
      <c r="J8247" s="2">
        <f t="shared" si="384"/>
        <v>1</v>
      </c>
      <c r="K8247" s="2" t="str">
        <f>IFERROR(VLOOKUP(A8247,Aux!A:B,2,0),"Outros")</f>
        <v>Águas e resíduos</v>
      </c>
      <c r="L8247" s="2">
        <f t="shared" si="385"/>
        <v>2019</v>
      </c>
      <c r="M8247">
        <f t="shared" si="386"/>
        <v>29</v>
      </c>
    </row>
    <row r="8248" spans="1:13" x14ac:dyDescent="0.35">
      <c r="A8248" t="s">
        <v>296</v>
      </c>
      <c r="B8248">
        <v>507396081</v>
      </c>
      <c r="C8248">
        <v>170963</v>
      </c>
      <c r="E8248" s="1">
        <v>43663.423020833332</v>
      </c>
      <c r="F8248">
        <v>3</v>
      </c>
      <c r="G8248" t="s">
        <v>33</v>
      </c>
      <c r="H8248">
        <v>400</v>
      </c>
      <c r="J8248" s="2">
        <f t="shared" si="384"/>
        <v>1</v>
      </c>
      <c r="K8248" s="2" t="str">
        <f>IFERROR(VLOOKUP(A8248,Aux!A:B,2,0),"Outros")</f>
        <v>Municípios</v>
      </c>
      <c r="L8248" s="2">
        <f t="shared" si="385"/>
        <v>2019</v>
      </c>
      <c r="M8248">
        <f t="shared" si="386"/>
        <v>29</v>
      </c>
    </row>
    <row r="8249" spans="1:13" x14ac:dyDescent="0.35">
      <c r="A8249" t="s">
        <v>296</v>
      </c>
      <c r="B8249">
        <v>507396081</v>
      </c>
      <c r="C8249">
        <v>170965</v>
      </c>
      <c r="D8249" t="s">
        <v>7291</v>
      </c>
      <c r="E8249" s="1">
        <v>43663.426168981481</v>
      </c>
      <c r="F8249">
        <v>3</v>
      </c>
      <c r="G8249" t="s">
        <v>605</v>
      </c>
      <c r="H8249">
        <v>360</v>
      </c>
      <c r="I8249" s="1">
        <v>43670.999305555553</v>
      </c>
      <c r="J8249" s="2">
        <f t="shared" si="384"/>
        <v>1</v>
      </c>
      <c r="K8249" s="2" t="str">
        <f>IFERROR(VLOOKUP(A8249,Aux!A:B,2,0),"Outros")</f>
        <v>Municípios</v>
      </c>
      <c r="L8249" s="2">
        <f t="shared" si="385"/>
        <v>2019</v>
      </c>
      <c r="M8249">
        <f t="shared" si="386"/>
        <v>29</v>
      </c>
    </row>
    <row r="8250" spans="1:13" x14ac:dyDescent="0.35">
      <c r="A8250" t="s">
        <v>108</v>
      </c>
      <c r="B8250">
        <v>501222634</v>
      </c>
      <c r="C8250">
        <v>170966</v>
      </c>
      <c r="E8250" s="1">
        <v>43663.427685185183</v>
      </c>
      <c r="F8250">
        <v>3</v>
      </c>
      <c r="G8250" t="s">
        <v>33</v>
      </c>
      <c r="H8250">
        <v>400</v>
      </c>
      <c r="J8250" s="2">
        <f t="shared" si="384"/>
        <v>1</v>
      </c>
      <c r="K8250" s="2" t="str">
        <f>IFERROR(VLOOKUP(A8250,Aux!A:B,2,0),"Outros")</f>
        <v>Municípios</v>
      </c>
      <c r="L8250" s="2">
        <f t="shared" si="385"/>
        <v>2019</v>
      </c>
      <c r="M8250">
        <f t="shared" si="386"/>
        <v>29</v>
      </c>
    </row>
    <row r="8251" spans="1:13" x14ac:dyDescent="0.35">
      <c r="A8251" t="s">
        <v>296</v>
      </c>
      <c r="B8251">
        <v>507396081</v>
      </c>
      <c r="C8251">
        <v>170968</v>
      </c>
      <c r="D8251" t="s">
        <v>6805</v>
      </c>
      <c r="E8251" s="1">
        <v>43663.430879629632</v>
      </c>
      <c r="F8251">
        <v>3</v>
      </c>
      <c r="G8251" t="s">
        <v>605</v>
      </c>
      <c r="H8251">
        <v>360</v>
      </c>
      <c r="I8251" s="1">
        <v>43670.999305555553</v>
      </c>
      <c r="J8251" s="2">
        <f t="shared" si="384"/>
        <v>1</v>
      </c>
      <c r="K8251" s="2" t="str">
        <f>IFERROR(VLOOKUP(A8251,Aux!A:B,2,0),"Outros")</f>
        <v>Municípios</v>
      </c>
      <c r="L8251" s="2">
        <f t="shared" si="385"/>
        <v>2019</v>
      </c>
      <c r="M8251">
        <f t="shared" si="386"/>
        <v>29</v>
      </c>
    </row>
    <row r="8252" spans="1:13" x14ac:dyDescent="0.35">
      <c r="A8252" t="s">
        <v>140</v>
      </c>
      <c r="B8252">
        <v>506614913</v>
      </c>
      <c r="C8252">
        <v>170969</v>
      </c>
      <c r="D8252" t="s">
        <v>7198</v>
      </c>
      <c r="E8252" s="1">
        <v>43663.434351851851</v>
      </c>
      <c r="F8252">
        <v>13</v>
      </c>
      <c r="G8252" t="s">
        <v>2313</v>
      </c>
      <c r="H8252">
        <v>360</v>
      </c>
      <c r="I8252" s="1">
        <v>43679.999305555553</v>
      </c>
      <c r="J8252" s="2">
        <f t="shared" si="384"/>
        <v>1</v>
      </c>
      <c r="K8252" s="2" t="str">
        <f>IFERROR(VLOOKUP(A8252,Aux!A:B,2,0),"Outros")</f>
        <v>Municípios</v>
      </c>
      <c r="L8252" s="2">
        <f t="shared" si="385"/>
        <v>2019</v>
      </c>
      <c r="M8252">
        <f t="shared" si="386"/>
        <v>29</v>
      </c>
    </row>
    <row r="8253" spans="1:13" x14ac:dyDescent="0.35">
      <c r="A8253" t="s">
        <v>71</v>
      </c>
      <c r="B8253">
        <v>500051054</v>
      </c>
      <c r="C8253">
        <v>170970</v>
      </c>
      <c r="D8253" t="s">
        <v>7039</v>
      </c>
      <c r="E8253" s="1">
        <v>43663.438414351855</v>
      </c>
      <c r="F8253">
        <v>13</v>
      </c>
      <c r="G8253" t="s">
        <v>202</v>
      </c>
      <c r="H8253">
        <v>5</v>
      </c>
      <c r="I8253" s="1">
        <v>43668.791666666664</v>
      </c>
      <c r="J8253" s="2">
        <f t="shared" si="384"/>
        <v>1</v>
      </c>
      <c r="K8253" s="2" t="str">
        <f>IFERROR(VLOOKUP(A8253,Aux!A:B,2,0),"Outros")</f>
        <v>Municípios</v>
      </c>
      <c r="L8253" s="2">
        <f t="shared" si="385"/>
        <v>2019</v>
      </c>
      <c r="M8253">
        <f t="shared" si="386"/>
        <v>29</v>
      </c>
    </row>
    <row r="8254" spans="1:13" x14ac:dyDescent="0.35">
      <c r="A8254" t="s">
        <v>118</v>
      </c>
      <c r="B8254">
        <v>680015019</v>
      </c>
      <c r="C8254">
        <v>170971</v>
      </c>
      <c r="D8254" t="s">
        <v>7292</v>
      </c>
      <c r="E8254" s="1">
        <v>43663.440775462965</v>
      </c>
      <c r="F8254">
        <v>13</v>
      </c>
      <c r="G8254" t="s">
        <v>1146</v>
      </c>
      <c r="H8254">
        <v>5</v>
      </c>
      <c r="I8254" s="1">
        <v>43675.666666666664</v>
      </c>
      <c r="J8254" s="2">
        <f t="shared" si="384"/>
        <v>1</v>
      </c>
      <c r="K8254" s="2" t="str">
        <f>IFERROR(VLOOKUP(A8254,Aux!A:B,2,0),"Outros")</f>
        <v>Águas e resíduos</v>
      </c>
      <c r="L8254" s="2">
        <f t="shared" si="385"/>
        <v>2019</v>
      </c>
      <c r="M8254">
        <f t="shared" si="386"/>
        <v>29</v>
      </c>
    </row>
    <row r="8255" spans="1:13" x14ac:dyDescent="0.35">
      <c r="A8255" t="s">
        <v>140</v>
      </c>
      <c r="B8255">
        <v>506614913</v>
      </c>
      <c r="C8255">
        <v>170973</v>
      </c>
      <c r="E8255" s="1">
        <v>43663.44390046296</v>
      </c>
      <c r="F8255">
        <v>13</v>
      </c>
      <c r="G8255" t="s">
        <v>33</v>
      </c>
      <c r="H8255">
        <v>400</v>
      </c>
      <c r="J8255" s="2">
        <f t="shared" si="384"/>
        <v>1</v>
      </c>
      <c r="K8255" s="2" t="str">
        <f>IFERROR(VLOOKUP(A8255,Aux!A:B,2,0),"Outros")</f>
        <v>Municípios</v>
      </c>
      <c r="L8255" s="2">
        <f t="shared" si="385"/>
        <v>2019</v>
      </c>
      <c r="M8255">
        <f t="shared" si="386"/>
        <v>29</v>
      </c>
    </row>
    <row r="8256" spans="1:13" x14ac:dyDescent="0.35">
      <c r="A8256" t="s">
        <v>108</v>
      </c>
      <c r="B8256">
        <v>501222634</v>
      </c>
      <c r="C8256">
        <v>170974</v>
      </c>
      <c r="D8256" t="s">
        <v>6806</v>
      </c>
      <c r="E8256" s="1">
        <v>43663.446446759262</v>
      </c>
      <c r="F8256">
        <v>13</v>
      </c>
      <c r="G8256" t="s">
        <v>110</v>
      </c>
      <c r="H8256">
        <v>5</v>
      </c>
      <c r="I8256" s="1">
        <v>43672.999305555553</v>
      </c>
      <c r="J8256" s="2">
        <f t="shared" si="384"/>
        <v>1</v>
      </c>
      <c r="K8256" s="2" t="str">
        <f>IFERROR(VLOOKUP(A8256,Aux!A:B,2,0),"Outros")</f>
        <v>Municípios</v>
      </c>
      <c r="L8256" s="2">
        <f t="shared" si="385"/>
        <v>2019</v>
      </c>
      <c r="M8256">
        <f t="shared" si="386"/>
        <v>29</v>
      </c>
    </row>
    <row r="8257" spans="1:13" x14ac:dyDescent="0.35">
      <c r="A8257" t="s">
        <v>2238</v>
      </c>
      <c r="B8257">
        <v>506735524</v>
      </c>
      <c r="C8257">
        <v>170975</v>
      </c>
      <c r="D8257" t="s">
        <v>6769</v>
      </c>
      <c r="E8257" s="1">
        <v>43663.447118055556</v>
      </c>
      <c r="F8257">
        <v>3</v>
      </c>
      <c r="G8257" t="s">
        <v>2240</v>
      </c>
      <c r="H8257">
        <v>5</v>
      </c>
      <c r="I8257" s="1">
        <v>43710.708333333336</v>
      </c>
      <c r="J8257" s="2">
        <f t="shared" si="384"/>
        <v>1</v>
      </c>
      <c r="K8257" s="2" t="str">
        <f>IFERROR(VLOOKUP(A8257,Aux!A:B,2,0),"Outros")</f>
        <v>Municípios</v>
      </c>
      <c r="L8257" s="2">
        <f t="shared" si="385"/>
        <v>2019</v>
      </c>
      <c r="M8257">
        <f t="shared" si="386"/>
        <v>29</v>
      </c>
    </row>
    <row r="8258" spans="1:13" x14ac:dyDescent="0.35">
      <c r="A8258" t="s">
        <v>308</v>
      </c>
      <c r="B8258">
        <v>504884620</v>
      </c>
      <c r="C8258">
        <v>170976</v>
      </c>
      <c r="D8258" t="s">
        <v>6770</v>
      </c>
      <c r="E8258" s="1">
        <v>43663.447129629632</v>
      </c>
      <c r="F8258">
        <v>3</v>
      </c>
      <c r="G8258" t="s">
        <v>1207</v>
      </c>
      <c r="H8258">
        <v>340</v>
      </c>
      <c r="I8258" s="1">
        <v>43704.708333333336</v>
      </c>
      <c r="J8258" s="2">
        <f t="shared" ref="J8258:J8321" si="387">IF(C8258=C8257,"",1)</f>
        <v>1</v>
      </c>
      <c r="K8258" s="2" t="str">
        <f>IFERROR(VLOOKUP(A8258,Aux!A:B,2,0),"Outros")</f>
        <v>Municípios</v>
      </c>
      <c r="L8258" s="2">
        <f t="shared" ref="L8258:L8321" si="388">YEAR(E8258)</f>
        <v>2019</v>
      </c>
      <c r="M8258">
        <f t="shared" ref="M8258:M8321" si="389">WEEKNUM(E8258)</f>
        <v>29</v>
      </c>
    </row>
    <row r="8259" spans="1:13" x14ac:dyDescent="0.35">
      <c r="A8259" t="s">
        <v>308</v>
      </c>
      <c r="B8259">
        <v>504884620</v>
      </c>
      <c r="C8259">
        <v>170977</v>
      </c>
      <c r="D8259" t="s">
        <v>3322</v>
      </c>
      <c r="E8259" s="1">
        <v>43663.448425925926</v>
      </c>
      <c r="F8259">
        <v>3</v>
      </c>
      <c r="G8259" t="s">
        <v>1207</v>
      </c>
      <c r="H8259">
        <v>340</v>
      </c>
      <c r="I8259" s="1">
        <v>43689.708333333336</v>
      </c>
      <c r="J8259" s="2">
        <f t="shared" si="387"/>
        <v>1</v>
      </c>
      <c r="K8259" s="2" t="str">
        <f>IFERROR(VLOOKUP(A8259,Aux!A:B,2,0),"Outros")</f>
        <v>Municípios</v>
      </c>
      <c r="L8259" s="2">
        <f t="shared" si="388"/>
        <v>2019</v>
      </c>
      <c r="M8259">
        <f t="shared" si="389"/>
        <v>29</v>
      </c>
    </row>
    <row r="8260" spans="1:13" x14ac:dyDescent="0.35">
      <c r="A8260" t="s">
        <v>9</v>
      </c>
      <c r="B8260">
        <v>506673626</v>
      </c>
      <c r="C8260">
        <v>170978</v>
      </c>
      <c r="D8260" t="s">
        <v>7197</v>
      </c>
      <c r="E8260" s="1">
        <v>43663.448750000003</v>
      </c>
      <c r="F8260">
        <v>1</v>
      </c>
      <c r="G8260" t="s">
        <v>11</v>
      </c>
      <c r="H8260">
        <v>360</v>
      </c>
      <c r="I8260" s="1">
        <v>43668.999305555553</v>
      </c>
      <c r="J8260" s="2">
        <f t="shared" si="387"/>
        <v>1</v>
      </c>
      <c r="K8260" s="2" t="str">
        <f>IFERROR(VLOOKUP(A8260,Aux!A:B,2,0),"Outros")</f>
        <v>Municípios</v>
      </c>
      <c r="L8260" s="2">
        <f t="shared" si="388"/>
        <v>2019</v>
      </c>
      <c r="M8260">
        <f t="shared" si="389"/>
        <v>29</v>
      </c>
    </row>
    <row r="8261" spans="1:13" x14ac:dyDescent="0.35">
      <c r="A8261" t="s">
        <v>105</v>
      </c>
      <c r="B8261">
        <v>503311332</v>
      </c>
      <c r="C8261">
        <v>170979</v>
      </c>
      <c r="D8261" t="s">
        <v>6807</v>
      </c>
      <c r="E8261" s="1">
        <v>43663.452627314815</v>
      </c>
      <c r="F8261">
        <v>1</v>
      </c>
      <c r="G8261" t="s">
        <v>107</v>
      </c>
      <c r="H8261">
        <v>360</v>
      </c>
      <c r="I8261" s="1">
        <v>43670.708333333336</v>
      </c>
      <c r="J8261" s="2">
        <f t="shared" si="387"/>
        <v>1</v>
      </c>
      <c r="K8261" s="2" t="str">
        <f>IFERROR(VLOOKUP(A8261,Aux!A:B,2,0),"Outros")</f>
        <v>Municípios</v>
      </c>
      <c r="L8261" s="2">
        <f t="shared" si="388"/>
        <v>2019</v>
      </c>
      <c r="M8261">
        <f t="shared" si="389"/>
        <v>29</v>
      </c>
    </row>
    <row r="8262" spans="1:13" x14ac:dyDescent="0.35">
      <c r="A8262" t="s">
        <v>677</v>
      </c>
      <c r="B8262">
        <v>507957547</v>
      </c>
      <c r="C8262">
        <v>170980</v>
      </c>
      <c r="E8262" s="1">
        <v>43663.452777777777</v>
      </c>
      <c r="F8262">
        <v>3</v>
      </c>
      <c r="H8262">
        <v>1</v>
      </c>
      <c r="J8262" s="2">
        <f t="shared" si="387"/>
        <v>1</v>
      </c>
      <c r="K8262" s="2" t="str">
        <f>IFERROR(VLOOKUP(A8262,Aux!A:B,2,0),"Outros")</f>
        <v>Outros</v>
      </c>
      <c r="L8262" s="2">
        <f t="shared" si="388"/>
        <v>2019</v>
      </c>
      <c r="M8262">
        <f t="shared" si="389"/>
        <v>29</v>
      </c>
    </row>
    <row r="8263" spans="1:13" x14ac:dyDescent="0.35">
      <c r="A8263" t="s">
        <v>677</v>
      </c>
      <c r="B8263">
        <v>507957547</v>
      </c>
      <c r="C8263">
        <v>170981</v>
      </c>
      <c r="E8263" s="1">
        <v>43663.454236111109</v>
      </c>
      <c r="F8263">
        <v>3</v>
      </c>
      <c r="G8263" t="s">
        <v>33</v>
      </c>
      <c r="H8263">
        <v>1</v>
      </c>
      <c r="J8263" s="2">
        <f t="shared" si="387"/>
        <v>1</v>
      </c>
      <c r="K8263" s="2" t="str">
        <f>IFERROR(VLOOKUP(A8263,Aux!A:B,2,0),"Outros")</f>
        <v>Outros</v>
      </c>
      <c r="L8263" s="2">
        <f t="shared" si="388"/>
        <v>2019</v>
      </c>
      <c r="M8263">
        <f t="shared" si="389"/>
        <v>29</v>
      </c>
    </row>
    <row r="8264" spans="1:13" x14ac:dyDescent="0.35">
      <c r="A8264" t="s">
        <v>118</v>
      </c>
      <c r="B8264">
        <v>680015019</v>
      </c>
      <c r="C8264">
        <v>170982</v>
      </c>
      <c r="D8264" t="s">
        <v>7163</v>
      </c>
      <c r="E8264" s="1">
        <v>43663.454629629632</v>
      </c>
      <c r="F8264">
        <v>3</v>
      </c>
      <c r="G8264" t="s">
        <v>6354</v>
      </c>
      <c r="H8264">
        <v>360</v>
      </c>
      <c r="I8264" s="1">
        <v>43673.999305555553</v>
      </c>
      <c r="J8264" s="2">
        <f t="shared" si="387"/>
        <v>1</v>
      </c>
      <c r="K8264" s="2" t="str">
        <f>IFERROR(VLOOKUP(A8264,Aux!A:B,2,0),"Outros")</f>
        <v>Águas e resíduos</v>
      </c>
      <c r="L8264" s="2">
        <f t="shared" si="388"/>
        <v>2019</v>
      </c>
      <c r="M8264">
        <f t="shared" si="389"/>
        <v>29</v>
      </c>
    </row>
    <row r="8265" spans="1:13" x14ac:dyDescent="0.35">
      <c r="A8265" t="s">
        <v>150</v>
      </c>
      <c r="B8265">
        <v>505309939</v>
      </c>
      <c r="C8265">
        <v>170984</v>
      </c>
      <c r="D8265" t="s">
        <v>6771</v>
      </c>
      <c r="E8265" s="1">
        <v>43663.486539351848</v>
      </c>
      <c r="F8265">
        <v>13</v>
      </c>
      <c r="G8265" t="s">
        <v>152</v>
      </c>
      <c r="H8265">
        <v>360</v>
      </c>
      <c r="I8265" s="1">
        <v>43670.6875</v>
      </c>
      <c r="J8265" s="2">
        <f t="shared" si="387"/>
        <v>1</v>
      </c>
      <c r="K8265" s="2" t="str">
        <f>IFERROR(VLOOKUP(A8265,Aux!A:B,2,0),"Outros")</f>
        <v>Municípios</v>
      </c>
      <c r="L8265" s="2">
        <f t="shared" si="388"/>
        <v>2019</v>
      </c>
      <c r="M8265">
        <f t="shared" si="389"/>
        <v>29</v>
      </c>
    </row>
    <row r="8266" spans="1:13" x14ac:dyDescent="0.35">
      <c r="A8266" t="s">
        <v>185</v>
      </c>
      <c r="B8266">
        <v>506556590</v>
      </c>
      <c r="C8266">
        <v>170985</v>
      </c>
      <c r="D8266" t="s">
        <v>7344</v>
      </c>
      <c r="E8266" s="1">
        <v>43663.487858796296</v>
      </c>
      <c r="F8266">
        <v>13</v>
      </c>
      <c r="G8266" t="s">
        <v>187</v>
      </c>
      <c r="H8266">
        <v>5</v>
      </c>
      <c r="I8266" s="1">
        <v>43672.999305555553</v>
      </c>
      <c r="J8266" s="2">
        <f t="shared" si="387"/>
        <v>1</v>
      </c>
      <c r="K8266" s="2" t="str">
        <f>IFERROR(VLOOKUP(A8266,Aux!A:B,2,0),"Outros")</f>
        <v>Municípios</v>
      </c>
      <c r="L8266" s="2">
        <f t="shared" si="388"/>
        <v>2019</v>
      </c>
      <c r="M8266">
        <f t="shared" si="389"/>
        <v>29</v>
      </c>
    </row>
    <row r="8267" spans="1:13" x14ac:dyDescent="0.35">
      <c r="A8267" t="s">
        <v>118</v>
      </c>
      <c r="B8267">
        <v>680015019</v>
      </c>
      <c r="C8267">
        <v>170986</v>
      </c>
      <c r="D8267" t="s">
        <v>7199</v>
      </c>
      <c r="E8267" s="1">
        <v>43663.493125000001</v>
      </c>
      <c r="F8267">
        <v>13</v>
      </c>
      <c r="G8267" t="s">
        <v>1146</v>
      </c>
      <c r="H8267">
        <v>360</v>
      </c>
      <c r="I8267" s="1">
        <v>43672.666666666664</v>
      </c>
      <c r="J8267" s="2">
        <f t="shared" si="387"/>
        <v>1</v>
      </c>
      <c r="K8267" s="2" t="str">
        <f>IFERROR(VLOOKUP(A8267,Aux!A:B,2,0),"Outros")</f>
        <v>Águas e resíduos</v>
      </c>
      <c r="L8267" s="2">
        <f t="shared" si="388"/>
        <v>2019</v>
      </c>
      <c r="M8267">
        <f t="shared" si="389"/>
        <v>29</v>
      </c>
    </row>
    <row r="8268" spans="1:13" x14ac:dyDescent="0.35">
      <c r="A8268" t="s">
        <v>57</v>
      </c>
      <c r="B8268">
        <v>501294104</v>
      </c>
      <c r="C8268">
        <v>170987</v>
      </c>
      <c r="D8268" t="s">
        <v>6995</v>
      </c>
      <c r="E8268" s="1">
        <v>43663.494039351855</v>
      </c>
      <c r="F8268">
        <v>1</v>
      </c>
      <c r="G8268" t="s">
        <v>103</v>
      </c>
      <c r="H8268">
        <v>360</v>
      </c>
      <c r="I8268" s="1">
        <v>43682.999305555553</v>
      </c>
      <c r="J8268" s="2">
        <f t="shared" si="387"/>
        <v>1</v>
      </c>
      <c r="K8268" s="2" t="str">
        <f>IFERROR(VLOOKUP(A8268,Aux!A:B,2,0),"Outros")</f>
        <v>Municípios</v>
      </c>
      <c r="L8268" s="2">
        <f t="shared" si="388"/>
        <v>2019</v>
      </c>
      <c r="M8268">
        <f t="shared" si="389"/>
        <v>29</v>
      </c>
    </row>
    <row r="8269" spans="1:13" x14ac:dyDescent="0.35">
      <c r="A8269" t="s">
        <v>108</v>
      </c>
      <c r="B8269">
        <v>501222634</v>
      </c>
      <c r="C8269">
        <v>170988</v>
      </c>
      <c r="D8269" t="s">
        <v>6996</v>
      </c>
      <c r="E8269" s="1">
        <v>43663.499386574076</v>
      </c>
      <c r="F8269">
        <v>13</v>
      </c>
      <c r="G8269" t="s">
        <v>1709</v>
      </c>
      <c r="H8269">
        <v>360</v>
      </c>
      <c r="I8269" s="1">
        <v>43677.999305555553</v>
      </c>
      <c r="J8269" s="2">
        <f t="shared" si="387"/>
        <v>1</v>
      </c>
      <c r="K8269" s="2" t="str">
        <f>IFERROR(VLOOKUP(A8269,Aux!A:B,2,0),"Outros")</f>
        <v>Municípios</v>
      </c>
      <c r="L8269" s="2">
        <f t="shared" si="388"/>
        <v>2019</v>
      </c>
      <c r="M8269">
        <f t="shared" si="389"/>
        <v>29</v>
      </c>
    </row>
    <row r="8270" spans="1:13" x14ac:dyDescent="0.35">
      <c r="A8270" t="s">
        <v>465</v>
      </c>
      <c r="B8270">
        <v>600084779</v>
      </c>
      <c r="C8270">
        <v>170990</v>
      </c>
      <c r="D8270" t="s">
        <v>6997</v>
      </c>
      <c r="E8270" s="1">
        <v>43663.503148148149</v>
      </c>
      <c r="F8270">
        <v>13</v>
      </c>
      <c r="G8270" t="s">
        <v>622</v>
      </c>
      <c r="H8270">
        <v>340</v>
      </c>
      <c r="I8270" s="1">
        <v>43672.708333333336</v>
      </c>
      <c r="J8270" s="2">
        <f t="shared" si="387"/>
        <v>1</v>
      </c>
      <c r="K8270" s="2" t="str">
        <f>IFERROR(VLOOKUP(A8270,Aux!A:B,2,0),"Outros")</f>
        <v>Outros</v>
      </c>
      <c r="L8270" s="2">
        <f t="shared" si="388"/>
        <v>2019</v>
      </c>
      <c r="M8270">
        <f t="shared" si="389"/>
        <v>29</v>
      </c>
    </row>
    <row r="8271" spans="1:13" x14ac:dyDescent="0.35">
      <c r="A8271" t="s">
        <v>57</v>
      </c>
      <c r="B8271">
        <v>501294104</v>
      </c>
      <c r="C8271">
        <v>170991</v>
      </c>
      <c r="D8271" t="s">
        <v>6998</v>
      </c>
      <c r="E8271" s="1">
        <v>43663.504826388889</v>
      </c>
      <c r="F8271">
        <v>13</v>
      </c>
      <c r="G8271" t="s">
        <v>103</v>
      </c>
      <c r="H8271">
        <v>360</v>
      </c>
      <c r="I8271" s="1">
        <v>43702.999305555553</v>
      </c>
      <c r="J8271" s="2">
        <f t="shared" si="387"/>
        <v>1</v>
      </c>
      <c r="K8271" s="2" t="str">
        <f>IFERROR(VLOOKUP(A8271,Aux!A:B,2,0),"Outros")</f>
        <v>Municípios</v>
      </c>
      <c r="L8271" s="2">
        <f t="shared" si="388"/>
        <v>2019</v>
      </c>
      <c r="M8271">
        <f t="shared" si="389"/>
        <v>29</v>
      </c>
    </row>
    <row r="8272" spans="1:13" x14ac:dyDescent="0.35">
      <c r="A8272" t="s">
        <v>275</v>
      </c>
      <c r="B8272">
        <v>505187531</v>
      </c>
      <c r="C8272">
        <v>170992</v>
      </c>
      <c r="D8272" t="s">
        <v>6808</v>
      </c>
      <c r="E8272" s="1">
        <v>43663.505046296297</v>
      </c>
      <c r="F8272">
        <v>1</v>
      </c>
      <c r="G8272" t="s">
        <v>277</v>
      </c>
      <c r="H8272">
        <v>360</v>
      </c>
      <c r="I8272" s="1">
        <v>43672.999305555553</v>
      </c>
      <c r="J8272" s="2">
        <f t="shared" si="387"/>
        <v>1</v>
      </c>
      <c r="K8272" s="2" t="str">
        <f>IFERROR(VLOOKUP(A8272,Aux!A:B,2,0),"Outros")</f>
        <v>Municípios</v>
      </c>
      <c r="L8272" s="2">
        <f t="shared" si="388"/>
        <v>2019</v>
      </c>
      <c r="M8272">
        <f t="shared" si="389"/>
        <v>29</v>
      </c>
    </row>
    <row r="8273" spans="1:13" x14ac:dyDescent="0.35">
      <c r="A8273" t="s">
        <v>9</v>
      </c>
      <c r="B8273">
        <v>506673626</v>
      </c>
      <c r="C8273">
        <v>170993</v>
      </c>
      <c r="D8273" t="s">
        <v>6772</v>
      </c>
      <c r="E8273" s="1">
        <v>43663.509548611109</v>
      </c>
      <c r="F8273">
        <v>1</v>
      </c>
      <c r="G8273" t="s">
        <v>11</v>
      </c>
      <c r="H8273">
        <v>360</v>
      </c>
      <c r="I8273" s="1">
        <v>43668.999305555553</v>
      </c>
      <c r="J8273" s="2">
        <f t="shared" si="387"/>
        <v>1</v>
      </c>
      <c r="K8273" s="2" t="str">
        <f>IFERROR(VLOOKUP(A8273,Aux!A:B,2,0),"Outros")</f>
        <v>Municípios</v>
      </c>
      <c r="L8273" s="2">
        <f t="shared" si="388"/>
        <v>2019</v>
      </c>
      <c r="M8273">
        <f t="shared" si="389"/>
        <v>29</v>
      </c>
    </row>
    <row r="8274" spans="1:13" x14ac:dyDescent="0.35">
      <c r="A8274" t="s">
        <v>48</v>
      </c>
      <c r="B8274">
        <v>503035416</v>
      </c>
      <c r="C8274">
        <v>170995</v>
      </c>
      <c r="D8274" t="s">
        <v>6809</v>
      </c>
      <c r="E8274" s="1">
        <v>43663.514432870368</v>
      </c>
      <c r="F8274">
        <v>3</v>
      </c>
      <c r="G8274" t="s">
        <v>33</v>
      </c>
      <c r="H8274">
        <v>360</v>
      </c>
      <c r="I8274" s="1">
        <v>43686.708333333336</v>
      </c>
      <c r="J8274" s="2">
        <f t="shared" si="387"/>
        <v>1</v>
      </c>
      <c r="K8274" s="2" t="str">
        <f>IFERROR(VLOOKUP(A8274,Aux!A:B,2,0),"Outros")</f>
        <v>Hospitais</v>
      </c>
      <c r="L8274" s="2">
        <f t="shared" si="388"/>
        <v>2019</v>
      </c>
      <c r="M8274">
        <f t="shared" si="389"/>
        <v>29</v>
      </c>
    </row>
    <row r="8275" spans="1:13" x14ac:dyDescent="0.35">
      <c r="A8275" t="s">
        <v>9</v>
      </c>
      <c r="B8275">
        <v>506673626</v>
      </c>
      <c r="C8275">
        <v>170997</v>
      </c>
      <c r="D8275" t="s">
        <v>6899</v>
      </c>
      <c r="E8275" s="1">
        <v>43663.517511574071</v>
      </c>
      <c r="F8275">
        <v>1</v>
      </c>
      <c r="G8275" t="s">
        <v>11</v>
      </c>
      <c r="H8275">
        <v>360</v>
      </c>
      <c r="I8275" s="1">
        <v>43668.999305555553</v>
      </c>
      <c r="J8275" s="2">
        <f t="shared" si="387"/>
        <v>1</v>
      </c>
      <c r="K8275" s="2" t="str">
        <f>IFERROR(VLOOKUP(A8275,Aux!A:B,2,0),"Outros")</f>
        <v>Municípios</v>
      </c>
      <c r="L8275" s="2">
        <f t="shared" si="388"/>
        <v>2019</v>
      </c>
      <c r="M8275">
        <f t="shared" si="389"/>
        <v>29</v>
      </c>
    </row>
    <row r="8276" spans="1:13" x14ac:dyDescent="0.35">
      <c r="A8276" t="s">
        <v>48</v>
      </c>
      <c r="B8276">
        <v>503035416</v>
      </c>
      <c r="C8276">
        <v>170998</v>
      </c>
      <c r="E8276" s="1">
        <v>43663.517685185187</v>
      </c>
      <c r="F8276">
        <v>13</v>
      </c>
      <c r="G8276" t="s">
        <v>33</v>
      </c>
      <c r="H8276">
        <v>1</v>
      </c>
      <c r="J8276" s="2">
        <f t="shared" si="387"/>
        <v>1</v>
      </c>
      <c r="K8276" s="2" t="str">
        <f>IFERROR(VLOOKUP(A8276,Aux!A:B,2,0),"Outros")</f>
        <v>Hospitais</v>
      </c>
      <c r="L8276" s="2">
        <f t="shared" si="388"/>
        <v>2019</v>
      </c>
      <c r="M8276">
        <f t="shared" si="389"/>
        <v>29</v>
      </c>
    </row>
    <row r="8277" spans="1:13" x14ac:dyDescent="0.35">
      <c r="A8277" t="s">
        <v>48</v>
      </c>
      <c r="B8277">
        <v>503035416</v>
      </c>
      <c r="C8277">
        <v>170999</v>
      </c>
      <c r="E8277" s="1">
        <v>43663.518182870372</v>
      </c>
      <c r="F8277">
        <v>3</v>
      </c>
      <c r="G8277" t="s">
        <v>33</v>
      </c>
      <c r="H8277">
        <v>1</v>
      </c>
      <c r="J8277" s="2">
        <f t="shared" si="387"/>
        <v>1</v>
      </c>
      <c r="K8277" s="2" t="str">
        <f>IFERROR(VLOOKUP(A8277,Aux!A:B,2,0),"Outros")</f>
        <v>Hospitais</v>
      </c>
      <c r="L8277" s="2">
        <f t="shared" si="388"/>
        <v>2019</v>
      </c>
      <c r="M8277">
        <f t="shared" si="389"/>
        <v>29</v>
      </c>
    </row>
    <row r="8278" spans="1:13" x14ac:dyDescent="0.35">
      <c r="A8278" t="s">
        <v>12</v>
      </c>
      <c r="B8278">
        <v>508481287</v>
      </c>
      <c r="C8278">
        <v>171000</v>
      </c>
      <c r="D8278" t="s">
        <v>7200</v>
      </c>
      <c r="E8278" s="1">
        <v>43663.518622685187</v>
      </c>
      <c r="F8278">
        <v>1</v>
      </c>
      <c r="G8278" t="s">
        <v>14</v>
      </c>
      <c r="H8278">
        <v>5</v>
      </c>
      <c r="I8278" s="1">
        <v>43669.708333333336</v>
      </c>
      <c r="J8278" s="2">
        <f t="shared" si="387"/>
        <v>1</v>
      </c>
      <c r="K8278" s="2" t="str">
        <f>IFERROR(VLOOKUP(A8278,Aux!A:B,2,0),"Outros")</f>
        <v>Hospitais</v>
      </c>
      <c r="L8278" s="2">
        <f t="shared" si="388"/>
        <v>2019</v>
      </c>
      <c r="M8278">
        <f t="shared" si="389"/>
        <v>29</v>
      </c>
    </row>
    <row r="8279" spans="1:13" x14ac:dyDescent="0.35">
      <c r="A8279" t="s">
        <v>63</v>
      </c>
      <c r="B8279">
        <v>502098139</v>
      </c>
      <c r="C8279">
        <v>171005</v>
      </c>
      <c r="D8279" t="s">
        <v>7201</v>
      </c>
      <c r="E8279" s="1">
        <v>43663.528715277775</v>
      </c>
      <c r="F8279">
        <v>13</v>
      </c>
      <c r="G8279" t="s">
        <v>75</v>
      </c>
      <c r="H8279">
        <v>360</v>
      </c>
      <c r="I8279" s="1">
        <v>43672.75</v>
      </c>
      <c r="J8279" s="2">
        <f t="shared" si="387"/>
        <v>1</v>
      </c>
      <c r="K8279" s="2" t="str">
        <f>IFERROR(VLOOKUP(A8279,Aux!A:B,2,0),"Outros")</f>
        <v>Municípios</v>
      </c>
      <c r="L8279" s="2">
        <f t="shared" si="388"/>
        <v>2019</v>
      </c>
      <c r="M8279">
        <f t="shared" si="389"/>
        <v>29</v>
      </c>
    </row>
    <row r="8280" spans="1:13" x14ac:dyDescent="0.35">
      <c r="A8280" t="s">
        <v>1042</v>
      </c>
      <c r="B8280">
        <v>506087000</v>
      </c>
      <c r="C8280">
        <v>171006</v>
      </c>
      <c r="D8280" t="s">
        <v>6900</v>
      </c>
      <c r="E8280" s="1">
        <v>43663.528854166667</v>
      </c>
      <c r="F8280">
        <v>3</v>
      </c>
      <c r="G8280" t="s">
        <v>1044</v>
      </c>
      <c r="H8280">
        <v>360</v>
      </c>
      <c r="I8280" s="1">
        <v>43695.708333333336</v>
      </c>
      <c r="J8280" s="2">
        <f t="shared" si="387"/>
        <v>1</v>
      </c>
      <c r="K8280" s="2" t="str">
        <f>IFERROR(VLOOKUP(A8280,Aux!A:B,2,0),"Outros")</f>
        <v>Municípios</v>
      </c>
      <c r="L8280" s="2">
        <f t="shared" si="388"/>
        <v>2019</v>
      </c>
      <c r="M8280">
        <f t="shared" si="389"/>
        <v>29</v>
      </c>
    </row>
    <row r="8281" spans="1:13" x14ac:dyDescent="0.35">
      <c r="A8281" t="s">
        <v>1042</v>
      </c>
      <c r="B8281">
        <v>506087000</v>
      </c>
      <c r="C8281">
        <v>171007</v>
      </c>
      <c r="D8281" t="s">
        <v>6773</v>
      </c>
      <c r="E8281" s="1">
        <v>43663.530914351853</v>
      </c>
      <c r="F8281">
        <v>3</v>
      </c>
      <c r="G8281" t="s">
        <v>1044</v>
      </c>
      <c r="H8281">
        <v>360</v>
      </c>
      <c r="I8281" s="1">
        <v>43674.708333333336</v>
      </c>
      <c r="J8281" s="2">
        <f t="shared" si="387"/>
        <v>1</v>
      </c>
      <c r="K8281" s="2" t="str">
        <f>IFERROR(VLOOKUP(A8281,Aux!A:B,2,0),"Outros")</f>
        <v>Municípios</v>
      </c>
      <c r="L8281" s="2">
        <f t="shared" si="388"/>
        <v>2019</v>
      </c>
      <c r="M8281">
        <f t="shared" si="389"/>
        <v>29</v>
      </c>
    </row>
    <row r="8282" spans="1:13" x14ac:dyDescent="0.35">
      <c r="A8282" t="s">
        <v>150</v>
      </c>
      <c r="B8282">
        <v>505309939</v>
      </c>
      <c r="C8282">
        <v>171008</v>
      </c>
      <c r="D8282" t="s">
        <v>6901</v>
      </c>
      <c r="E8282" s="1">
        <v>43663.5312962963</v>
      </c>
      <c r="F8282">
        <v>13</v>
      </c>
      <c r="G8282" t="s">
        <v>152</v>
      </c>
      <c r="H8282">
        <v>360</v>
      </c>
      <c r="I8282" s="1">
        <v>43670.6875</v>
      </c>
      <c r="J8282" s="2">
        <f t="shared" si="387"/>
        <v>1</v>
      </c>
      <c r="K8282" s="2" t="str">
        <f>IFERROR(VLOOKUP(A8282,Aux!A:B,2,0),"Outros")</f>
        <v>Municípios</v>
      </c>
      <c r="L8282" s="2">
        <f t="shared" si="388"/>
        <v>2019</v>
      </c>
      <c r="M8282">
        <f t="shared" si="389"/>
        <v>29</v>
      </c>
    </row>
    <row r="8283" spans="1:13" x14ac:dyDescent="0.35">
      <c r="A8283" t="s">
        <v>3101</v>
      </c>
      <c r="B8283">
        <v>507001206</v>
      </c>
      <c r="C8283">
        <v>171009</v>
      </c>
      <c r="D8283" t="s">
        <v>6774</v>
      </c>
      <c r="E8283" s="1">
        <v>43663.537719907406</v>
      </c>
      <c r="F8283">
        <v>13</v>
      </c>
      <c r="G8283" t="s">
        <v>202</v>
      </c>
      <c r="H8283">
        <v>340</v>
      </c>
      <c r="I8283" s="1">
        <v>43669.958333333336</v>
      </c>
      <c r="J8283" s="2">
        <f t="shared" si="387"/>
        <v>1</v>
      </c>
      <c r="K8283" s="2" t="str">
        <f>IFERROR(VLOOKUP(A8283,Aux!A:B,2,0),"Outros")</f>
        <v>Transportes</v>
      </c>
      <c r="L8283" s="2">
        <f t="shared" si="388"/>
        <v>2019</v>
      </c>
      <c r="M8283">
        <f t="shared" si="389"/>
        <v>29</v>
      </c>
    </row>
    <row r="8284" spans="1:13" x14ac:dyDescent="0.35">
      <c r="A8284" t="s">
        <v>150</v>
      </c>
      <c r="B8284">
        <v>505309939</v>
      </c>
      <c r="C8284">
        <v>171012</v>
      </c>
      <c r="D8284" t="s">
        <v>7202</v>
      </c>
      <c r="E8284" s="1">
        <v>43663.600798611114</v>
      </c>
      <c r="F8284">
        <v>1</v>
      </c>
      <c r="G8284" t="s">
        <v>152</v>
      </c>
      <c r="H8284">
        <v>360</v>
      </c>
      <c r="I8284" s="1">
        <v>43670.6875</v>
      </c>
      <c r="J8284" s="2">
        <f t="shared" si="387"/>
        <v>1</v>
      </c>
      <c r="K8284" s="2" t="str">
        <f>IFERROR(VLOOKUP(A8284,Aux!A:B,2,0),"Outros")</f>
        <v>Municípios</v>
      </c>
      <c r="L8284" s="2">
        <f t="shared" si="388"/>
        <v>2019</v>
      </c>
      <c r="M8284">
        <f t="shared" si="389"/>
        <v>29</v>
      </c>
    </row>
    <row r="8285" spans="1:13" x14ac:dyDescent="0.35">
      <c r="A8285" t="s">
        <v>1406</v>
      </c>
      <c r="B8285">
        <v>504300156</v>
      </c>
      <c r="C8285">
        <v>171013</v>
      </c>
      <c r="E8285" s="1">
        <v>43663.602013888885</v>
      </c>
      <c r="F8285">
        <v>4</v>
      </c>
      <c r="H8285">
        <v>400</v>
      </c>
      <c r="J8285" s="2">
        <f t="shared" si="387"/>
        <v>1</v>
      </c>
      <c r="K8285" s="2" t="str">
        <f>IFERROR(VLOOKUP(A8285,Aux!A:B,2,0),"Outros")</f>
        <v>Outros</v>
      </c>
      <c r="L8285" s="2">
        <f t="shared" si="388"/>
        <v>2019</v>
      </c>
      <c r="M8285">
        <f t="shared" si="389"/>
        <v>29</v>
      </c>
    </row>
    <row r="8286" spans="1:13" x14ac:dyDescent="0.35">
      <c r="A8286" t="s">
        <v>1406</v>
      </c>
      <c r="B8286">
        <v>504300156</v>
      </c>
      <c r="C8286">
        <v>171015</v>
      </c>
      <c r="D8286" t="s">
        <v>6775</v>
      </c>
      <c r="E8286" s="1">
        <v>43663.603784722225</v>
      </c>
      <c r="F8286">
        <v>3</v>
      </c>
      <c r="G8286" t="s">
        <v>929</v>
      </c>
      <c r="H8286">
        <v>340</v>
      </c>
      <c r="I8286" s="1">
        <v>43678.708333333336</v>
      </c>
      <c r="J8286" s="2">
        <f t="shared" si="387"/>
        <v>1</v>
      </c>
      <c r="K8286" s="2" t="str">
        <f>IFERROR(VLOOKUP(A8286,Aux!A:B,2,0),"Outros")</f>
        <v>Outros</v>
      </c>
      <c r="L8286" s="2">
        <f t="shared" si="388"/>
        <v>2019</v>
      </c>
      <c r="M8286">
        <f t="shared" si="389"/>
        <v>29</v>
      </c>
    </row>
    <row r="8287" spans="1:13" x14ac:dyDescent="0.35">
      <c r="A8287" t="s">
        <v>197</v>
      </c>
      <c r="B8287">
        <v>506334562</v>
      </c>
      <c r="C8287">
        <v>171018</v>
      </c>
      <c r="D8287" t="s">
        <v>6776</v>
      </c>
      <c r="E8287" s="1">
        <v>43663.609872685185</v>
      </c>
      <c r="F8287">
        <v>13</v>
      </c>
      <c r="G8287" t="s">
        <v>625</v>
      </c>
      <c r="H8287">
        <v>360</v>
      </c>
      <c r="I8287" s="1">
        <v>43673.999305555553</v>
      </c>
      <c r="J8287" s="2">
        <f t="shared" si="387"/>
        <v>1</v>
      </c>
      <c r="K8287" s="2" t="str">
        <f>IFERROR(VLOOKUP(A8287,Aux!A:B,2,0),"Outros")</f>
        <v>Municípios</v>
      </c>
      <c r="L8287" s="2">
        <f t="shared" si="388"/>
        <v>2019</v>
      </c>
      <c r="M8287">
        <f t="shared" si="389"/>
        <v>29</v>
      </c>
    </row>
    <row r="8288" spans="1:13" x14ac:dyDescent="0.35">
      <c r="A8288" t="s">
        <v>118</v>
      </c>
      <c r="B8288">
        <v>680015019</v>
      </c>
      <c r="C8288">
        <v>171019</v>
      </c>
      <c r="D8288" t="s">
        <v>7040</v>
      </c>
      <c r="E8288" s="1">
        <v>43663.611898148149</v>
      </c>
      <c r="F8288">
        <v>3</v>
      </c>
      <c r="G8288" t="s">
        <v>561</v>
      </c>
      <c r="H8288">
        <v>360</v>
      </c>
      <c r="I8288" s="1">
        <v>43694.999305555553</v>
      </c>
      <c r="J8288" s="2">
        <f t="shared" si="387"/>
        <v>1</v>
      </c>
      <c r="K8288" s="2" t="str">
        <f>IFERROR(VLOOKUP(A8288,Aux!A:B,2,0),"Outros")</f>
        <v>Águas e resíduos</v>
      </c>
      <c r="L8288" s="2">
        <f t="shared" si="388"/>
        <v>2019</v>
      </c>
      <c r="M8288">
        <f t="shared" si="389"/>
        <v>29</v>
      </c>
    </row>
    <row r="8289" spans="1:13" x14ac:dyDescent="0.35">
      <c r="A8289" t="s">
        <v>188</v>
      </c>
      <c r="B8289">
        <v>502130040</v>
      </c>
      <c r="C8289">
        <v>171020</v>
      </c>
      <c r="D8289" t="s">
        <v>7203</v>
      </c>
      <c r="E8289" s="1">
        <v>43663.613738425927</v>
      </c>
      <c r="F8289">
        <v>13</v>
      </c>
      <c r="G8289" t="s">
        <v>5105</v>
      </c>
      <c r="H8289">
        <v>340</v>
      </c>
      <c r="I8289" s="1">
        <v>43672.708333333336</v>
      </c>
      <c r="J8289" s="2">
        <f t="shared" si="387"/>
        <v>1</v>
      </c>
      <c r="K8289" s="2" t="str">
        <f>IFERROR(VLOOKUP(A8289,Aux!A:B,2,0),"Outros")</f>
        <v>Municípios</v>
      </c>
      <c r="L8289" s="2">
        <f t="shared" si="388"/>
        <v>2019</v>
      </c>
      <c r="M8289">
        <f t="shared" si="389"/>
        <v>29</v>
      </c>
    </row>
    <row r="8290" spans="1:13" x14ac:dyDescent="0.35">
      <c r="A8290" t="s">
        <v>54</v>
      </c>
      <c r="B8290">
        <v>508345464</v>
      </c>
      <c r="C8290">
        <v>171021</v>
      </c>
      <c r="D8290" t="s">
        <v>7041</v>
      </c>
      <c r="E8290" s="1">
        <v>43663.621493055558</v>
      </c>
      <c r="F8290">
        <v>13</v>
      </c>
      <c r="G8290" t="s">
        <v>7042</v>
      </c>
      <c r="H8290">
        <v>360</v>
      </c>
      <c r="I8290" s="1">
        <v>43672.666666666664</v>
      </c>
      <c r="J8290" s="2">
        <f t="shared" si="387"/>
        <v>1</v>
      </c>
      <c r="K8290" s="2" t="str">
        <f>IFERROR(VLOOKUP(A8290,Aux!A:B,2,0),"Outros")</f>
        <v>Outros</v>
      </c>
      <c r="L8290" s="2">
        <f t="shared" si="388"/>
        <v>2019</v>
      </c>
      <c r="M8290">
        <f t="shared" si="389"/>
        <v>29</v>
      </c>
    </row>
    <row r="8291" spans="1:13" x14ac:dyDescent="0.35">
      <c r="A8291" t="s">
        <v>197</v>
      </c>
      <c r="B8291">
        <v>506334562</v>
      </c>
      <c r="C8291">
        <v>171022</v>
      </c>
      <c r="D8291" t="s">
        <v>6777</v>
      </c>
      <c r="E8291" s="1">
        <v>43663.62159722222</v>
      </c>
      <c r="F8291">
        <v>13</v>
      </c>
      <c r="G8291" t="s">
        <v>5285</v>
      </c>
      <c r="H8291">
        <v>360</v>
      </c>
      <c r="I8291" s="1">
        <v>43672.958333333336</v>
      </c>
      <c r="J8291" s="2">
        <f t="shared" si="387"/>
        <v>1</v>
      </c>
      <c r="K8291" s="2" t="str">
        <f>IFERROR(VLOOKUP(A8291,Aux!A:B,2,0),"Outros")</f>
        <v>Municípios</v>
      </c>
      <c r="L8291" s="2">
        <f t="shared" si="388"/>
        <v>2019</v>
      </c>
      <c r="M8291">
        <f t="shared" si="389"/>
        <v>29</v>
      </c>
    </row>
    <row r="8292" spans="1:13" x14ac:dyDescent="0.35">
      <c r="A8292" t="s">
        <v>9</v>
      </c>
      <c r="B8292">
        <v>506673626</v>
      </c>
      <c r="C8292">
        <v>171024</v>
      </c>
      <c r="E8292" s="1">
        <v>43663.624374999999</v>
      </c>
      <c r="F8292">
        <v>1</v>
      </c>
      <c r="H8292">
        <v>400</v>
      </c>
      <c r="J8292" s="2">
        <f t="shared" si="387"/>
        <v>1</v>
      </c>
      <c r="K8292" s="2" t="str">
        <f>IFERROR(VLOOKUP(A8292,Aux!A:B,2,0),"Outros")</f>
        <v>Municípios</v>
      </c>
      <c r="L8292" s="2">
        <f t="shared" si="388"/>
        <v>2019</v>
      </c>
      <c r="M8292">
        <f t="shared" si="389"/>
        <v>29</v>
      </c>
    </row>
    <row r="8293" spans="1:13" x14ac:dyDescent="0.35">
      <c r="A8293" t="s">
        <v>122</v>
      </c>
      <c r="B8293">
        <v>506173968</v>
      </c>
      <c r="C8293">
        <v>171025</v>
      </c>
      <c r="D8293" t="s">
        <v>7293</v>
      </c>
      <c r="E8293" s="1">
        <v>43663.626203703701</v>
      </c>
      <c r="F8293">
        <v>13</v>
      </c>
      <c r="G8293" t="s">
        <v>33</v>
      </c>
      <c r="H8293">
        <v>360</v>
      </c>
      <c r="I8293" s="1">
        <v>43668.75</v>
      </c>
      <c r="J8293" s="2">
        <f t="shared" si="387"/>
        <v>1</v>
      </c>
      <c r="K8293" s="2" t="str">
        <f>IFERROR(VLOOKUP(A8293,Aux!A:B,2,0),"Outros")</f>
        <v>Municípios</v>
      </c>
      <c r="L8293" s="2">
        <f t="shared" si="388"/>
        <v>2019</v>
      </c>
      <c r="M8293">
        <f t="shared" si="389"/>
        <v>29</v>
      </c>
    </row>
    <row r="8294" spans="1:13" x14ac:dyDescent="0.35">
      <c r="A8294" t="s">
        <v>197</v>
      </c>
      <c r="B8294">
        <v>506334562</v>
      </c>
      <c r="C8294">
        <v>171026</v>
      </c>
      <c r="D8294" t="s">
        <v>7294</v>
      </c>
      <c r="E8294" s="1">
        <v>43663.628159722219</v>
      </c>
      <c r="F8294">
        <v>3</v>
      </c>
      <c r="G8294" t="s">
        <v>625</v>
      </c>
      <c r="H8294">
        <v>360</v>
      </c>
      <c r="I8294" s="1">
        <v>43689.999305555553</v>
      </c>
      <c r="J8294" s="2">
        <f t="shared" si="387"/>
        <v>1</v>
      </c>
      <c r="K8294" s="2" t="str">
        <f>IFERROR(VLOOKUP(A8294,Aux!A:B,2,0),"Outros")</f>
        <v>Municípios</v>
      </c>
      <c r="L8294" s="2">
        <f t="shared" si="388"/>
        <v>2019</v>
      </c>
      <c r="M8294">
        <f t="shared" si="389"/>
        <v>29</v>
      </c>
    </row>
    <row r="8295" spans="1:13" x14ac:dyDescent="0.35">
      <c r="A8295" t="s">
        <v>118</v>
      </c>
      <c r="B8295">
        <v>680015019</v>
      </c>
      <c r="C8295">
        <v>171027</v>
      </c>
      <c r="D8295" t="s">
        <v>6999</v>
      </c>
      <c r="E8295" s="1">
        <v>43663.628599537034</v>
      </c>
      <c r="F8295">
        <v>13</v>
      </c>
      <c r="G8295" t="s">
        <v>1146</v>
      </c>
      <c r="H8295">
        <v>5</v>
      </c>
      <c r="I8295" s="1">
        <v>43668.666666666664</v>
      </c>
      <c r="J8295" s="2">
        <f t="shared" si="387"/>
        <v>1</v>
      </c>
      <c r="K8295" s="2" t="str">
        <f>IFERROR(VLOOKUP(A8295,Aux!A:B,2,0),"Outros")</f>
        <v>Águas e resíduos</v>
      </c>
      <c r="L8295" s="2">
        <f t="shared" si="388"/>
        <v>2019</v>
      </c>
      <c r="M8295">
        <f t="shared" si="389"/>
        <v>29</v>
      </c>
    </row>
    <row r="8296" spans="1:13" x14ac:dyDescent="0.35">
      <c r="A8296" t="s">
        <v>226</v>
      </c>
      <c r="B8296">
        <v>506792382</v>
      </c>
      <c r="C8296">
        <v>171028</v>
      </c>
      <c r="D8296" t="s">
        <v>6778</v>
      </c>
      <c r="E8296" s="1">
        <v>43663.631666666668</v>
      </c>
      <c r="F8296">
        <v>13</v>
      </c>
      <c r="G8296" t="s">
        <v>228</v>
      </c>
      <c r="H8296">
        <v>360</v>
      </c>
      <c r="I8296" s="1">
        <v>43669.999305555553</v>
      </c>
      <c r="J8296" s="2">
        <f t="shared" si="387"/>
        <v>1</v>
      </c>
      <c r="K8296" s="2" t="str">
        <f>IFERROR(VLOOKUP(A8296,Aux!A:B,2,0),"Outros")</f>
        <v>Municípios</v>
      </c>
      <c r="L8296" s="2">
        <f t="shared" si="388"/>
        <v>2019</v>
      </c>
      <c r="M8296">
        <f t="shared" si="389"/>
        <v>29</v>
      </c>
    </row>
    <row r="8297" spans="1:13" x14ac:dyDescent="0.35">
      <c r="A8297" t="s">
        <v>177</v>
      </c>
      <c r="B8297">
        <v>506609553</v>
      </c>
      <c r="C8297">
        <v>171029</v>
      </c>
      <c r="D8297" t="s">
        <v>6779</v>
      </c>
      <c r="E8297" s="1">
        <v>43663.635011574072</v>
      </c>
      <c r="F8297">
        <v>13</v>
      </c>
      <c r="G8297" t="s">
        <v>2898</v>
      </c>
      <c r="H8297">
        <v>360</v>
      </c>
      <c r="I8297" s="1">
        <v>43675.999305555553</v>
      </c>
      <c r="J8297" s="2">
        <f t="shared" si="387"/>
        <v>1</v>
      </c>
      <c r="K8297" s="2" t="str">
        <f>IFERROR(VLOOKUP(A8297,Aux!A:B,2,0),"Outros")</f>
        <v>Municípios</v>
      </c>
      <c r="L8297" s="2">
        <f t="shared" si="388"/>
        <v>2019</v>
      </c>
      <c r="M8297">
        <f t="shared" si="389"/>
        <v>29</v>
      </c>
    </row>
    <row r="8298" spans="1:13" x14ac:dyDescent="0.35">
      <c r="A8298" t="s">
        <v>37</v>
      </c>
      <c r="B8298">
        <v>506187543</v>
      </c>
      <c r="C8298">
        <v>171031</v>
      </c>
      <c r="D8298" t="s">
        <v>7246</v>
      </c>
      <c r="E8298" s="1">
        <v>43663.644849537035</v>
      </c>
      <c r="F8298">
        <v>3</v>
      </c>
      <c r="G8298" t="s">
        <v>80</v>
      </c>
      <c r="H8298">
        <v>360</v>
      </c>
      <c r="I8298" s="1">
        <v>43675.999305555553</v>
      </c>
      <c r="J8298" s="2">
        <f t="shared" si="387"/>
        <v>1</v>
      </c>
      <c r="K8298" s="2" t="str">
        <f>IFERROR(VLOOKUP(A8298,Aux!A:B,2,0),"Outros")</f>
        <v>Municípios</v>
      </c>
      <c r="L8298" s="2">
        <f t="shared" si="388"/>
        <v>2019</v>
      </c>
      <c r="M8298">
        <f t="shared" si="389"/>
        <v>29</v>
      </c>
    </row>
    <row r="8299" spans="1:13" x14ac:dyDescent="0.35">
      <c r="A8299" t="s">
        <v>53</v>
      </c>
      <c r="B8299">
        <v>508195390</v>
      </c>
      <c r="C8299">
        <v>171033</v>
      </c>
      <c r="E8299" s="1">
        <v>43663.648252314815</v>
      </c>
      <c r="F8299">
        <v>3</v>
      </c>
      <c r="H8299">
        <v>1</v>
      </c>
      <c r="J8299" s="2">
        <f t="shared" si="387"/>
        <v>1</v>
      </c>
      <c r="K8299" s="2" t="str">
        <f>IFERROR(VLOOKUP(A8299,Aux!A:B,2,0),"Outros")</f>
        <v>Outros</v>
      </c>
      <c r="L8299" s="2">
        <f t="shared" si="388"/>
        <v>2019</v>
      </c>
      <c r="M8299">
        <f t="shared" si="389"/>
        <v>29</v>
      </c>
    </row>
    <row r="8300" spans="1:13" x14ac:dyDescent="0.35">
      <c r="A8300" t="s">
        <v>275</v>
      </c>
      <c r="B8300">
        <v>505187531</v>
      </c>
      <c r="C8300">
        <v>171034</v>
      </c>
      <c r="D8300" t="s">
        <v>6780</v>
      </c>
      <c r="E8300" s="1">
        <v>43663.648310185185</v>
      </c>
      <c r="F8300">
        <v>1</v>
      </c>
      <c r="G8300" t="s">
        <v>33</v>
      </c>
      <c r="H8300">
        <v>400</v>
      </c>
      <c r="J8300" s="2">
        <f t="shared" si="387"/>
        <v>1</v>
      </c>
      <c r="K8300" s="2" t="str">
        <f>IFERROR(VLOOKUP(A8300,Aux!A:B,2,0),"Outros")</f>
        <v>Municípios</v>
      </c>
      <c r="L8300" s="2">
        <f t="shared" si="388"/>
        <v>2019</v>
      </c>
      <c r="M8300">
        <f t="shared" si="389"/>
        <v>29</v>
      </c>
    </row>
    <row r="8301" spans="1:13" x14ac:dyDescent="0.35">
      <c r="A8301" t="s">
        <v>365</v>
      </c>
      <c r="B8301">
        <v>505351064</v>
      </c>
      <c r="C8301">
        <v>171035</v>
      </c>
      <c r="D8301" t="s">
        <v>5136</v>
      </c>
      <c r="E8301" s="1">
        <v>43663.650787037041</v>
      </c>
      <c r="F8301">
        <v>1</v>
      </c>
      <c r="G8301" t="s">
        <v>561</v>
      </c>
      <c r="H8301">
        <v>5</v>
      </c>
      <c r="I8301" s="1">
        <v>43671.958333333336</v>
      </c>
      <c r="J8301" s="2">
        <f t="shared" si="387"/>
        <v>1</v>
      </c>
      <c r="K8301" s="2" t="str">
        <f>IFERROR(VLOOKUP(A8301,Aux!A:B,2,0),"Outros")</f>
        <v>Outros</v>
      </c>
      <c r="L8301" s="2">
        <f t="shared" si="388"/>
        <v>2019</v>
      </c>
      <c r="M8301">
        <f t="shared" si="389"/>
        <v>29</v>
      </c>
    </row>
    <row r="8302" spans="1:13" x14ac:dyDescent="0.35">
      <c r="A8302" t="s">
        <v>336</v>
      </c>
      <c r="B8302">
        <v>505170876</v>
      </c>
      <c r="C8302">
        <v>171036</v>
      </c>
      <c r="D8302" t="s">
        <v>7295</v>
      </c>
      <c r="E8302" s="1">
        <v>43663.651122685187</v>
      </c>
      <c r="F8302">
        <v>1</v>
      </c>
      <c r="G8302" t="s">
        <v>345</v>
      </c>
      <c r="H8302">
        <v>360</v>
      </c>
      <c r="I8302" s="1">
        <v>43669.708333333336</v>
      </c>
      <c r="J8302" s="2">
        <f t="shared" si="387"/>
        <v>1</v>
      </c>
      <c r="K8302" s="2" t="str">
        <f>IFERROR(VLOOKUP(A8302,Aux!A:B,2,0),"Outros")</f>
        <v>Municípios</v>
      </c>
      <c r="L8302" s="2">
        <f t="shared" si="388"/>
        <v>2019</v>
      </c>
      <c r="M8302">
        <f t="shared" si="389"/>
        <v>29</v>
      </c>
    </row>
    <row r="8303" spans="1:13" x14ac:dyDescent="0.35">
      <c r="A8303" t="s">
        <v>92</v>
      </c>
      <c r="B8303">
        <v>506037258</v>
      </c>
      <c r="C8303">
        <v>171037</v>
      </c>
      <c r="D8303" t="s">
        <v>7345</v>
      </c>
      <c r="E8303" s="1">
        <v>43663.651736111111</v>
      </c>
      <c r="F8303">
        <v>13</v>
      </c>
      <c r="G8303" t="s">
        <v>1031</v>
      </c>
      <c r="H8303">
        <v>340</v>
      </c>
      <c r="I8303" s="1">
        <v>43669.708333333336</v>
      </c>
      <c r="J8303" s="2">
        <f t="shared" si="387"/>
        <v>1</v>
      </c>
      <c r="K8303" s="2" t="str">
        <f>IFERROR(VLOOKUP(A8303,Aux!A:B,2,0),"Outros")</f>
        <v>Municípios</v>
      </c>
      <c r="L8303" s="2">
        <f t="shared" si="388"/>
        <v>2019</v>
      </c>
      <c r="M8303">
        <f t="shared" si="389"/>
        <v>29</v>
      </c>
    </row>
    <row r="8304" spans="1:13" x14ac:dyDescent="0.35">
      <c r="A8304" t="s">
        <v>275</v>
      </c>
      <c r="B8304">
        <v>505187531</v>
      </c>
      <c r="C8304">
        <v>171038</v>
      </c>
      <c r="D8304" t="s">
        <v>6780</v>
      </c>
      <c r="E8304" s="1">
        <v>43663.654999999999</v>
      </c>
      <c r="F8304">
        <v>13</v>
      </c>
      <c r="G8304" t="s">
        <v>277</v>
      </c>
      <c r="H8304">
        <v>360</v>
      </c>
      <c r="I8304" s="1">
        <v>43675.999305555553</v>
      </c>
      <c r="J8304" s="2">
        <f t="shared" si="387"/>
        <v>1</v>
      </c>
      <c r="K8304" s="2" t="str">
        <f>IFERROR(VLOOKUP(A8304,Aux!A:B,2,0),"Outros")</f>
        <v>Municípios</v>
      </c>
      <c r="L8304" s="2">
        <f t="shared" si="388"/>
        <v>2019</v>
      </c>
      <c r="M8304">
        <f t="shared" si="389"/>
        <v>29</v>
      </c>
    </row>
    <row r="8305" spans="1:13" x14ac:dyDescent="0.35">
      <c r="A8305" t="s">
        <v>57</v>
      </c>
      <c r="B8305">
        <v>501294104</v>
      </c>
      <c r="C8305">
        <v>171040</v>
      </c>
      <c r="D8305" t="s">
        <v>7000</v>
      </c>
      <c r="E8305" s="1">
        <v>43663.660231481481</v>
      </c>
      <c r="F8305">
        <v>13</v>
      </c>
      <c r="G8305" t="s">
        <v>59</v>
      </c>
      <c r="H8305">
        <v>360</v>
      </c>
      <c r="I8305" s="1">
        <v>43668.999305555553</v>
      </c>
      <c r="J8305" s="2">
        <f t="shared" si="387"/>
        <v>1</v>
      </c>
      <c r="K8305" s="2" t="str">
        <f>IFERROR(VLOOKUP(A8305,Aux!A:B,2,0),"Outros")</f>
        <v>Municípios</v>
      </c>
      <c r="L8305" s="2">
        <f t="shared" si="388"/>
        <v>2019</v>
      </c>
      <c r="M8305">
        <f t="shared" si="389"/>
        <v>29</v>
      </c>
    </row>
    <row r="8306" spans="1:13" x14ac:dyDescent="0.35">
      <c r="A8306" t="s">
        <v>57</v>
      </c>
      <c r="B8306">
        <v>501294104</v>
      </c>
      <c r="C8306">
        <v>171041</v>
      </c>
      <c r="D8306" t="s">
        <v>7001</v>
      </c>
      <c r="E8306" s="1">
        <v>43663.661249999997</v>
      </c>
      <c r="F8306">
        <v>13</v>
      </c>
      <c r="G8306" t="s">
        <v>103</v>
      </c>
      <c r="H8306">
        <v>5</v>
      </c>
      <c r="I8306" s="1">
        <v>43669.999305555553</v>
      </c>
      <c r="J8306" s="2">
        <f t="shared" si="387"/>
        <v>1</v>
      </c>
      <c r="K8306" s="2" t="str">
        <f>IFERROR(VLOOKUP(A8306,Aux!A:B,2,0),"Outros")</f>
        <v>Municípios</v>
      </c>
      <c r="L8306" s="2">
        <f t="shared" si="388"/>
        <v>2019</v>
      </c>
      <c r="M8306">
        <f t="shared" si="389"/>
        <v>29</v>
      </c>
    </row>
    <row r="8307" spans="1:13" x14ac:dyDescent="0.35">
      <c r="A8307" t="s">
        <v>133</v>
      </c>
      <c r="B8307">
        <v>503539473</v>
      </c>
      <c r="C8307">
        <v>171042</v>
      </c>
      <c r="D8307" t="s">
        <v>7346</v>
      </c>
      <c r="E8307" s="1">
        <v>43663.662523148145</v>
      </c>
      <c r="F8307">
        <v>13</v>
      </c>
      <c r="G8307" t="s">
        <v>135</v>
      </c>
      <c r="H8307">
        <v>5</v>
      </c>
      <c r="I8307" s="1">
        <v>43676.999305555553</v>
      </c>
      <c r="J8307" s="2">
        <f t="shared" si="387"/>
        <v>1</v>
      </c>
      <c r="K8307" s="2" t="str">
        <f>IFERROR(VLOOKUP(A8307,Aux!A:B,2,0),"Outros")</f>
        <v>Municípios</v>
      </c>
      <c r="L8307" s="2">
        <f t="shared" si="388"/>
        <v>2019</v>
      </c>
      <c r="M8307">
        <f t="shared" si="389"/>
        <v>29</v>
      </c>
    </row>
    <row r="8308" spans="1:13" x14ac:dyDescent="0.35">
      <c r="A8308" t="s">
        <v>534</v>
      </c>
      <c r="B8308">
        <v>508354617</v>
      </c>
      <c r="C8308">
        <v>171044</v>
      </c>
      <c r="D8308" t="s">
        <v>7204</v>
      </c>
      <c r="E8308" s="1">
        <v>43663.665046296293</v>
      </c>
      <c r="F8308">
        <v>13</v>
      </c>
      <c r="G8308" t="s">
        <v>33</v>
      </c>
      <c r="H8308">
        <v>360</v>
      </c>
      <c r="I8308" s="1">
        <v>43675.999305555553</v>
      </c>
      <c r="J8308" s="2">
        <f t="shared" si="387"/>
        <v>1</v>
      </c>
      <c r="K8308" s="2" t="str">
        <f>IFERROR(VLOOKUP(A8308,Aux!A:B,2,0),"Outros")</f>
        <v>Municípios</v>
      </c>
      <c r="L8308" s="2">
        <f t="shared" si="388"/>
        <v>2019</v>
      </c>
      <c r="M8308">
        <f t="shared" si="389"/>
        <v>29</v>
      </c>
    </row>
    <row r="8309" spans="1:13" x14ac:dyDescent="0.35">
      <c r="A8309" t="s">
        <v>534</v>
      </c>
      <c r="B8309">
        <v>508354617</v>
      </c>
      <c r="C8309">
        <v>171045</v>
      </c>
      <c r="D8309" t="s">
        <v>7002</v>
      </c>
      <c r="E8309" s="1">
        <v>43663.66505787037</v>
      </c>
      <c r="F8309">
        <v>1</v>
      </c>
      <c r="G8309" t="s">
        <v>33</v>
      </c>
      <c r="H8309">
        <v>360</v>
      </c>
      <c r="I8309" s="1">
        <v>43664.999305555553</v>
      </c>
      <c r="J8309" s="2">
        <f t="shared" si="387"/>
        <v>1</v>
      </c>
      <c r="K8309" s="2" t="str">
        <f>IFERROR(VLOOKUP(A8309,Aux!A:B,2,0),"Outros")</f>
        <v>Municípios</v>
      </c>
      <c r="L8309" s="2">
        <f t="shared" si="388"/>
        <v>2019</v>
      </c>
      <c r="M8309">
        <f t="shared" si="389"/>
        <v>29</v>
      </c>
    </row>
    <row r="8310" spans="1:13" x14ac:dyDescent="0.35">
      <c r="A8310" t="s">
        <v>454</v>
      </c>
      <c r="B8310">
        <v>503450189</v>
      </c>
      <c r="C8310">
        <v>171046</v>
      </c>
      <c r="D8310" t="s">
        <v>7205</v>
      </c>
      <c r="E8310" s="1">
        <v>43663.672395833331</v>
      </c>
      <c r="F8310">
        <v>3</v>
      </c>
      <c r="G8310" t="s">
        <v>1207</v>
      </c>
      <c r="H8310">
        <v>340</v>
      </c>
      <c r="I8310" s="1">
        <v>43684.75</v>
      </c>
      <c r="J8310" s="2">
        <f t="shared" si="387"/>
        <v>1</v>
      </c>
      <c r="K8310" s="2" t="str">
        <f>IFERROR(VLOOKUP(A8310,Aux!A:B,2,0),"Outros")</f>
        <v>Estradas</v>
      </c>
      <c r="L8310" s="2">
        <f t="shared" si="388"/>
        <v>2019</v>
      </c>
      <c r="M8310">
        <f t="shared" si="389"/>
        <v>29</v>
      </c>
    </row>
    <row r="8311" spans="1:13" x14ac:dyDescent="0.35">
      <c r="A8311" t="s">
        <v>5210</v>
      </c>
      <c r="B8311">
        <v>600025420</v>
      </c>
      <c r="C8311">
        <v>171047</v>
      </c>
      <c r="D8311" t="s">
        <v>4990</v>
      </c>
      <c r="E8311" s="1">
        <v>43663.673078703701</v>
      </c>
      <c r="F8311">
        <v>3</v>
      </c>
      <c r="G8311" t="s">
        <v>33</v>
      </c>
      <c r="H8311">
        <v>340</v>
      </c>
      <c r="I8311" s="1">
        <v>43693.999305555553</v>
      </c>
      <c r="J8311" s="2">
        <f t="shared" si="387"/>
        <v>1</v>
      </c>
      <c r="K8311" s="2" t="str">
        <f>IFERROR(VLOOKUP(A8311,Aux!A:B,2,0),"Outros")</f>
        <v>Outros</v>
      </c>
      <c r="L8311" s="2">
        <f t="shared" si="388"/>
        <v>2019</v>
      </c>
      <c r="M8311">
        <f t="shared" si="389"/>
        <v>29</v>
      </c>
    </row>
    <row r="8312" spans="1:13" x14ac:dyDescent="0.35">
      <c r="A8312" t="s">
        <v>7003</v>
      </c>
      <c r="B8312">
        <v>600082113</v>
      </c>
      <c r="C8312">
        <v>171047</v>
      </c>
      <c r="D8312" t="s">
        <v>4990</v>
      </c>
      <c r="E8312" s="1">
        <v>43663.673078703701</v>
      </c>
      <c r="F8312">
        <v>3</v>
      </c>
      <c r="G8312" t="s">
        <v>33</v>
      </c>
      <c r="H8312">
        <v>340</v>
      </c>
      <c r="I8312" s="1">
        <v>43693.999305555553</v>
      </c>
      <c r="J8312" s="2" t="str">
        <f t="shared" si="387"/>
        <v/>
      </c>
      <c r="K8312" s="2" t="str">
        <f>IFERROR(VLOOKUP(A8312,Aux!A:B,2,0),"Outros")</f>
        <v>Outros</v>
      </c>
      <c r="L8312" s="2">
        <f t="shared" si="388"/>
        <v>2019</v>
      </c>
      <c r="M8312">
        <f t="shared" si="389"/>
        <v>29</v>
      </c>
    </row>
    <row r="8313" spans="1:13" x14ac:dyDescent="0.35">
      <c r="A8313" t="s">
        <v>7004</v>
      </c>
      <c r="B8313">
        <v>600086941</v>
      </c>
      <c r="C8313">
        <v>171047</v>
      </c>
      <c r="D8313" t="s">
        <v>4990</v>
      </c>
      <c r="E8313" s="1">
        <v>43663.673078703701</v>
      </c>
      <c r="F8313">
        <v>3</v>
      </c>
      <c r="G8313" t="s">
        <v>33</v>
      </c>
      <c r="H8313">
        <v>340</v>
      </c>
      <c r="I8313" s="1">
        <v>43693.999305555553</v>
      </c>
      <c r="J8313" s="2" t="str">
        <f t="shared" si="387"/>
        <v/>
      </c>
      <c r="K8313" s="2" t="str">
        <f>IFERROR(VLOOKUP(A8313,Aux!A:B,2,0),"Outros")</f>
        <v>Outros</v>
      </c>
      <c r="L8313" s="2">
        <f t="shared" si="388"/>
        <v>2019</v>
      </c>
      <c r="M8313">
        <f t="shared" si="389"/>
        <v>29</v>
      </c>
    </row>
    <row r="8314" spans="1:13" x14ac:dyDescent="0.35">
      <c r="A8314" t="s">
        <v>5333</v>
      </c>
      <c r="B8314">
        <v>600006441</v>
      </c>
      <c r="C8314">
        <v>171047</v>
      </c>
      <c r="D8314" t="s">
        <v>4990</v>
      </c>
      <c r="E8314" s="1">
        <v>43663.673078703701</v>
      </c>
      <c r="F8314">
        <v>3</v>
      </c>
      <c r="G8314" t="s">
        <v>33</v>
      </c>
      <c r="H8314">
        <v>340</v>
      </c>
      <c r="I8314" s="1">
        <v>43693.999305555553</v>
      </c>
      <c r="J8314" s="2" t="str">
        <f t="shared" si="387"/>
        <v/>
      </c>
      <c r="K8314" s="2" t="str">
        <f>IFERROR(VLOOKUP(A8314,Aux!A:B,2,0),"Outros")</f>
        <v>Outros</v>
      </c>
      <c r="L8314" s="2">
        <f t="shared" si="388"/>
        <v>2019</v>
      </c>
      <c r="M8314">
        <f t="shared" si="389"/>
        <v>29</v>
      </c>
    </row>
    <row r="8315" spans="1:13" x14ac:dyDescent="0.35">
      <c r="A8315" t="s">
        <v>465</v>
      </c>
      <c r="B8315">
        <v>600084779</v>
      </c>
      <c r="C8315">
        <v>171047</v>
      </c>
      <c r="D8315" t="s">
        <v>4990</v>
      </c>
      <c r="E8315" s="1">
        <v>43663.673078703701</v>
      </c>
      <c r="F8315">
        <v>3</v>
      </c>
      <c r="G8315" t="s">
        <v>33</v>
      </c>
      <c r="H8315">
        <v>340</v>
      </c>
      <c r="I8315" s="1">
        <v>43693.999305555553</v>
      </c>
      <c r="J8315" s="2" t="str">
        <f t="shared" si="387"/>
        <v/>
      </c>
      <c r="K8315" s="2" t="str">
        <f>IFERROR(VLOOKUP(A8315,Aux!A:B,2,0),"Outros")</f>
        <v>Outros</v>
      </c>
      <c r="L8315" s="2">
        <f t="shared" si="388"/>
        <v>2019</v>
      </c>
      <c r="M8315">
        <f t="shared" si="389"/>
        <v>29</v>
      </c>
    </row>
    <row r="8316" spans="1:13" x14ac:dyDescent="0.35">
      <c r="A8316" t="s">
        <v>57</v>
      </c>
      <c r="B8316">
        <v>501294104</v>
      </c>
      <c r="C8316">
        <v>171049</v>
      </c>
      <c r="D8316" t="s">
        <v>7005</v>
      </c>
      <c r="E8316" s="1">
        <v>43663.676666666666</v>
      </c>
      <c r="F8316">
        <v>13</v>
      </c>
      <c r="G8316" t="s">
        <v>1692</v>
      </c>
      <c r="H8316">
        <v>360</v>
      </c>
      <c r="I8316" s="1">
        <v>43669.999305555553</v>
      </c>
      <c r="J8316" s="2">
        <f t="shared" si="387"/>
        <v>1</v>
      </c>
      <c r="K8316" s="2" t="str">
        <f>IFERROR(VLOOKUP(A8316,Aux!A:B,2,0),"Outros")</f>
        <v>Municípios</v>
      </c>
      <c r="L8316" s="2">
        <f t="shared" si="388"/>
        <v>2019</v>
      </c>
      <c r="M8316">
        <f t="shared" si="389"/>
        <v>29</v>
      </c>
    </row>
    <row r="8317" spans="1:13" x14ac:dyDescent="0.35">
      <c r="A8317" t="s">
        <v>177</v>
      </c>
      <c r="B8317">
        <v>506609553</v>
      </c>
      <c r="C8317">
        <v>171050</v>
      </c>
      <c r="D8317" t="s">
        <v>6781</v>
      </c>
      <c r="E8317" s="1">
        <v>43663.682037037041</v>
      </c>
      <c r="F8317">
        <v>1</v>
      </c>
      <c r="G8317" t="s">
        <v>179</v>
      </c>
      <c r="H8317">
        <v>360</v>
      </c>
      <c r="I8317" s="1">
        <v>43673.999305555553</v>
      </c>
      <c r="J8317" s="2">
        <f t="shared" si="387"/>
        <v>1</v>
      </c>
      <c r="K8317" s="2" t="str">
        <f>IFERROR(VLOOKUP(A8317,Aux!A:B,2,0),"Outros")</f>
        <v>Municípios</v>
      </c>
      <c r="L8317" s="2">
        <f t="shared" si="388"/>
        <v>2019</v>
      </c>
      <c r="M8317">
        <f t="shared" si="389"/>
        <v>29</v>
      </c>
    </row>
    <row r="8318" spans="1:13" x14ac:dyDescent="0.35">
      <c r="A8318" t="s">
        <v>177</v>
      </c>
      <c r="B8318">
        <v>506609553</v>
      </c>
      <c r="C8318">
        <v>171053</v>
      </c>
      <c r="D8318" t="s">
        <v>7006</v>
      </c>
      <c r="E8318" s="1">
        <v>43663.700636574074</v>
      </c>
      <c r="F8318">
        <v>1</v>
      </c>
      <c r="G8318" t="s">
        <v>179</v>
      </c>
      <c r="H8318">
        <v>360</v>
      </c>
      <c r="I8318" s="1">
        <v>43673.999305555553</v>
      </c>
      <c r="J8318" s="2">
        <f t="shared" si="387"/>
        <v>1</v>
      </c>
      <c r="K8318" s="2" t="str">
        <f>IFERROR(VLOOKUP(A8318,Aux!A:B,2,0),"Outros")</f>
        <v>Municípios</v>
      </c>
      <c r="L8318" s="2">
        <f t="shared" si="388"/>
        <v>2019</v>
      </c>
      <c r="M8318">
        <f t="shared" si="389"/>
        <v>29</v>
      </c>
    </row>
    <row r="8319" spans="1:13" x14ac:dyDescent="0.35">
      <c r="A8319" t="s">
        <v>275</v>
      </c>
      <c r="B8319">
        <v>505187531</v>
      </c>
      <c r="C8319">
        <v>171055</v>
      </c>
      <c r="D8319" t="s">
        <v>7206</v>
      </c>
      <c r="E8319" s="1">
        <v>43663.703576388885</v>
      </c>
      <c r="F8319">
        <v>3</v>
      </c>
      <c r="G8319" t="s">
        <v>33</v>
      </c>
      <c r="H8319">
        <v>400</v>
      </c>
      <c r="I8319" s="1">
        <v>43528.999305555553</v>
      </c>
      <c r="J8319" s="2">
        <f t="shared" si="387"/>
        <v>1</v>
      </c>
      <c r="K8319" s="2" t="str">
        <f>IFERROR(VLOOKUP(A8319,Aux!A:B,2,0),"Outros")</f>
        <v>Municípios</v>
      </c>
      <c r="L8319" s="2">
        <f t="shared" si="388"/>
        <v>2019</v>
      </c>
      <c r="M8319">
        <f t="shared" si="389"/>
        <v>29</v>
      </c>
    </row>
    <row r="8320" spans="1:13" x14ac:dyDescent="0.35">
      <c r="A8320" t="s">
        <v>28</v>
      </c>
      <c r="B8320">
        <v>505932512</v>
      </c>
      <c r="C8320">
        <v>171056</v>
      </c>
      <c r="E8320" s="1">
        <v>43663.709733796299</v>
      </c>
      <c r="F8320">
        <v>3</v>
      </c>
      <c r="G8320" t="s">
        <v>33</v>
      </c>
      <c r="H8320">
        <v>400</v>
      </c>
      <c r="J8320" s="2">
        <f t="shared" si="387"/>
        <v>1</v>
      </c>
      <c r="K8320" s="2" t="str">
        <f>IFERROR(VLOOKUP(A8320,Aux!A:B,2,0),"Outros")</f>
        <v>Municípios</v>
      </c>
      <c r="L8320" s="2">
        <f t="shared" si="388"/>
        <v>2019</v>
      </c>
      <c r="M8320">
        <f t="shared" si="389"/>
        <v>29</v>
      </c>
    </row>
    <row r="8321" spans="1:13" x14ac:dyDescent="0.35">
      <c r="A8321" t="s">
        <v>217</v>
      </c>
      <c r="B8321">
        <v>502530863</v>
      </c>
      <c r="C8321">
        <v>171057</v>
      </c>
      <c r="D8321" t="s">
        <v>4921</v>
      </c>
      <c r="E8321" s="1">
        <v>43663.71434027778</v>
      </c>
      <c r="F8321">
        <v>13</v>
      </c>
      <c r="G8321" t="s">
        <v>33</v>
      </c>
      <c r="H8321">
        <v>360</v>
      </c>
      <c r="I8321" s="1">
        <v>43669.791666666664</v>
      </c>
      <c r="J8321" s="2">
        <f t="shared" si="387"/>
        <v>1</v>
      </c>
      <c r="K8321" s="2" t="str">
        <f>IFERROR(VLOOKUP(A8321,Aux!A:B,2,0),"Outros")</f>
        <v>Outros</v>
      </c>
      <c r="L8321" s="2">
        <f t="shared" si="388"/>
        <v>2019</v>
      </c>
      <c r="M8321">
        <f t="shared" si="389"/>
        <v>29</v>
      </c>
    </row>
    <row r="8322" spans="1:13" x14ac:dyDescent="0.35">
      <c r="A8322" t="s">
        <v>57</v>
      </c>
      <c r="B8322">
        <v>501294104</v>
      </c>
      <c r="C8322">
        <v>171058</v>
      </c>
      <c r="E8322" s="1">
        <v>43663.718113425923</v>
      </c>
      <c r="F8322">
        <v>13</v>
      </c>
      <c r="G8322" t="s">
        <v>33</v>
      </c>
      <c r="H8322">
        <v>400</v>
      </c>
      <c r="J8322" s="2">
        <f t="shared" ref="J8322:J8385" si="390">IF(C8322=C8321,"",1)</f>
        <v>1</v>
      </c>
      <c r="K8322" s="2" t="str">
        <f>IFERROR(VLOOKUP(A8322,Aux!A:B,2,0),"Outros")</f>
        <v>Municípios</v>
      </c>
      <c r="L8322" s="2">
        <f t="shared" ref="L8322:L8385" si="391">YEAR(E8322)</f>
        <v>2019</v>
      </c>
      <c r="M8322">
        <f t="shared" ref="M8322:M8385" si="392">WEEKNUM(E8322)</f>
        <v>29</v>
      </c>
    </row>
    <row r="8323" spans="1:13" x14ac:dyDescent="0.35">
      <c r="A8323" t="s">
        <v>177</v>
      </c>
      <c r="B8323">
        <v>506609553</v>
      </c>
      <c r="C8323">
        <v>171059</v>
      </c>
      <c r="D8323" t="s">
        <v>7007</v>
      </c>
      <c r="E8323" s="1">
        <v>43663.719560185185</v>
      </c>
      <c r="F8323">
        <v>1</v>
      </c>
      <c r="G8323" t="s">
        <v>179</v>
      </c>
      <c r="H8323">
        <v>360</v>
      </c>
      <c r="I8323" s="1">
        <v>43673.999305555553</v>
      </c>
      <c r="J8323" s="2">
        <f t="shared" si="390"/>
        <v>1</v>
      </c>
      <c r="K8323" s="2" t="str">
        <f>IFERROR(VLOOKUP(A8323,Aux!A:B,2,0),"Outros")</f>
        <v>Municípios</v>
      </c>
      <c r="L8323" s="2">
        <f t="shared" si="391"/>
        <v>2019</v>
      </c>
      <c r="M8323">
        <f t="shared" si="392"/>
        <v>29</v>
      </c>
    </row>
    <row r="8324" spans="1:13" x14ac:dyDescent="0.35">
      <c r="A8324" t="s">
        <v>282</v>
      </c>
      <c r="B8324">
        <v>501202021</v>
      </c>
      <c r="C8324">
        <v>171060</v>
      </c>
      <c r="D8324" t="s">
        <v>7008</v>
      </c>
      <c r="E8324" s="1">
        <v>43663.719849537039</v>
      </c>
      <c r="F8324">
        <v>3</v>
      </c>
      <c r="G8324" t="s">
        <v>2124</v>
      </c>
      <c r="H8324">
        <v>360</v>
      </c>
      <c r="I8324" s="1">
        <v>43698.999305555553</v>
      </c>
      <c r="J8324" s="2">
        <f t="shared" si="390"/>
        <v>1</v>
      </c>
      <c r="K8324" s="2" t="str">
        <f>IFERROR(VLOOKUP(A8324,Aux!A:B,2,0),"Outros")</f>
        <v>Portos</v>
      </c>
      <c r="L8324" s="2">
        <f t="shared" si="391"/>
        <v>2019</v>
      </c>
      <c r="M8324">
        <f t="shared" si="392"/>
        <v>29</v>
      </c>
    </row>
    <row r="8325" spans="1:13" x14ac:dyDescent="0.35">
      <c r="A8325" t="s">
        <v>534</v>
      </c>
      <c r="B8325">
        <v>508354617</v>
      </c>
      <c r="C8325">
        <v>171061</v>
      </c>
      <c r="E8325" s="1">
        <v>43663.722581018519</v>
      </c>
      <c r="F8325">
        <v>13</v>
      </c>
      <c r="G8325" t="s">
        <v>33</v>
      </c>
      <c r="H8325">
        <v>400</v>
      </c>
      <c r="J8325" s="2">
        <f t="shared" si="390"/>
        <v>1</v>
      </c>
      <c r="K8325" s="2" t="str">
        <f>IFERROR(VLOOKUP(A8325,Aux!A:B,2,0),"Outros")</f>
        <v>Municípios</v>
      </c>
      <c r="L8325" s="2">
        <f t="shared" si="391"/>
        <v>2019</v>
      </c>
      <c r="M8325">
        <f t="shared" si="392"/>
        <v>29</v>
      </c>
    </row>
    <row r="8326" spans="1:13" x14ac:dyDescent="0.35">
      <c r="A8326" t="s">
        <v>1299</v>
      </c>
      <c r="B8326">
        <v>506804240</v>
      </c>
      <c r="C8326">
        <v>171062</v>
      </c>
      <c r="D8326" t="s">
        <v>7009</v>
      </c>
      <c r="E8326" s="1">
        <v>43663.723252314812</v>
      </c>
      <c r="F8326">
        <v>3</v>
      </c>
      <c r="G8326" t="s">
        <v>33</v>
      </c>
      <c r="H8326">
        <v>340</v>
      </c>
      <c r="I8326" s="1">
        <v>43699.708333333336</v>
      </c>
      <c r="J8326" s="2">
        <f t="shared" si="390"/>
        <v>1</v>
      </c>
      <c r="K8326" s="2" t="str">
        <f>IFERROR(VLOOKUP(A8326,Aux!A:B,2,0),"Outros")</f>
        <v>Municípios</v>
      </c>
      <c r="L8326" s="2">
        <f t="shared" si="391"/>
        <v>2019</v>
      </c>
      <c r="M8326">
        <f t="shared" si="392"/>
        <v>29</v>
      </c>
    </row>
    <row r="8327" spans="1:13" x14ac:dyDescent="0.35">
      <c r="A8327" t="s">
        <v>12</v>
      </c>
      <c r="B8327">
        <v>508481287</v>
      </c>
      <c r="C8327">
        <v>171063</v>
      </c>
      <c r="D8327" t="s">
        <v>7010</v>
      </c>
      <c r="E8327" s="1">
        <v>43663.723668981482</v>
      </c>
      <c r="F8327">
        <v>1</v>
      </c>
      <c r="G8327" t="s">
        <v>14</v>
      </c>
      <c r="H8327">
        <v>340</v>
      </c>
      <c r="I8327" s="1">
        <v>43670.708333333336</v>
      </c>
      <c r="J8327" s="2">
        <f t="shared" si="390"/>
        <v>1</v>
      </c>
      <c r="K8327" s="2" t="str">
        <f>IFERROR(VLOOKUP(A8327,Aux!A:B,2,0),"Outros")</f>
        <v>Hospitais</v>
      </c>
      <c r="L8327" s="2">
        <f t="shared" si="391"/>
        <v>2019</v>
      </c>
      <c r="M8327">
        <f t="shared" si="392"/>
        <v>29</v>
      </c>
    </row>
    <row r="8328" spans="1:13" x14ac:dyDescent="0.35">
      <c r="A8328" t="s">
        <v>112</v>
      </c>
      <c r="B8328">
        <v>501144218</v>
      </c>
      <c r="C8328">
        <v>171064</v>
      </c>
      <c r="D8328" t="s">
        <v>7207</v>
      </c>
      <c r="E8328" s="1">
        <v>43663.728391203702</v>
      </c>
      <c r="F8328">
        <v>1</v>
      </c>
      <c r="G8328" t="s">
        <v>1242</v>
      </c>
      <c r="H8328">
        <v>360</v>
      </c>
      <c r="I8328" s="1">
        <v>43673.999305555553</v>
      </c>
      <c r="J8328" s="2">
        <f t="shared" si="390"/>
        <v>1</v>
      </c>
      <c r="K8328" s="2" t="str">
        <f>IFERROR(VLOOKUP(A8328,Aux!A:B,2,0),"Outros")</f>
        <v>Municípios</v>
      </c>
      <c r="L8328" s="2">
        <f t="shared" si="391"/>
        <v>2019</v>
      </c>
      <c r="M8328">
        <f t="shared" si="392"/>
        <v>29</v>
      </c>
    </row>
    <row r="8329" spans="1:13" x14ac:dyDescent="0.35">
      <c r="A8329" t="s">
        <v>275</v>
      </c>
      <c r="B8329">
        <v>505187531</v>
      </c>
      <c r="C8329">
        <v>171066</v>
      </c>
      <c r="D8329" t="s">
        <v>7347</v>
      </c>
      <c r="E8329" s="1">
        <v>43663.743935185186</v>
      </c>
      <c r="F8329">
        <v>4</v>
      </c>
      <c r="G8329" t="s">
        <v>605</v>
      </c>
      <c r="H8329">
        <v>360</v>
      </c>
      <c r="I8329" s="1">
        <v>43669.999305555553</v>
      </c>
      <c r="J8329" s="2">
        <f t="shared" si="390"/>
        <v>1</v>
      </c>
      <c r="K8329" s="2" t="str">
        <f>IFERROR(VLOOKUP(A8329,Aux!A:B,2,0),"Outros")</f>
        <v>Municípios</v>
      </c>
      <c r="L8329" s="2">
        <f t="shared" si="391"/>
        <v>2019</v>
      </c>
      <c r="M8329">
        <f t="shared" si="392"/>
        <v>29</v>
      </c>
    </row>
    <row r="8330" spans="1:13" x14ac:dyDescent="0.35">
      <c r="A8330" t="s">
        <v>154</v>
      </c>
      <c r="B8330">
        <v>506818829</v>
      </c>
      <c r="C8330">
        <v>171067</v>
      </c>
      <c r="D8330" t="s">
        <v>7208</v>
      </c>
      <c r="E8330" s="1">
        <v>43663.754340277781</v>
      </c>
      <c r="F8330">
        <v>13</v>
      </c>
      <c r="G8330" t="s">
        <v>156</v>
      </c>
      <c r="H8330">
        <v>360</v>
      </c>
      <c r="I8330" s="1">
        <v>43673.999305555553</v>
      </c>
      <c r="J8330" s="2">
        <f t="shared" si="390"/>
        <v>1</v>
      </c>
      <c r="K8330" s="2" t="str">
        <f>IFERROR(VLOOKUP(A8330,Aux!A:B,2,0),"Outros")</f>
        <v>Municípios</v>
      </c>
      <c r="L8330" s="2">
        <f t="shared" si="391"/>
        <v>2019</v>
      </c>
      <c r="M8330">
        <f t="shared" si="392"/>
        <v>29</v>
      </c>
    </row>
    <row r="8331" spans="1:13" x14ac:dyDescent="0.35">
      <c r="A8331" t="s">
        <v>71</v>
      </c>
      <c r="B8331">
        <v>500051054</v>
      </c>
      <c r="C8331">
        <v>171068</v>
      </c>
      <c r="D8331" t="s">
        <v>6199</v>
      </c>
      <c r="E8331" s="1">
        <v>43663.761006944442</v>
      </c>
      <c r="F8331">
        <v>1</v>
      </c>
      <c r="G8331" t="s">
        <v>33</v>
      </c>
      <c r="H8331">
        <v>400</v>
      </c>
      <c r="I8331" s="1">
        <v>43661.791666666664</v>
      </c>
      <c r="J8331" s="2">
        <f t="shared" si="390"/>
        <v>1</v>
      </c>
      <c r="K8331" s="2" t="str">
        <f>IFERROR(VLOOKUP(A8331,Aux!A:B,2,0),"Outros")</f>
        <v>Municípios</v>
      </c>
      <c r="L8331" s="2">
        <f t="shared" si="391"/>
        <v>2019</v>
      </c>
      <c r="M8331">
        <f t="shared" si="392"/>
        <v>29</v>
      </c>
    </row>
    <row r="8332" spans="1:13" x14ac:dyDescent="0.35">
      <c r="A8332" t="s">
        <v>71</v>
      </c>
      <c r="B8332">
        <v>500051054</v>
      </c>
      <c r="C8332">
        <v>171069</v>
      </c>
      <c r="D8332" t="s">
        <v>7209</v>
      </c>
      <c r="E8332" s="1">
        <v>43663.761747685188</v>
      </c>
      <c r="F8332">
        <v>13</v>
      </c>
      <c r="G8332" t="s">
        <v>202</v>
      </c>
      <c r="H8332">
        <v>5</v>
      </c>
      <c r="I8332" s="1">
        <v>43668.791666666664</v>
      </c>
      <c r="J8332" s="2">
        <f t="shared" si="390"/>
        <v>1</v>
      </c>
      <c r="K8332" s="2" t="str">
        <f>IFERROR(VLOOKUP(A8332,Aux!A:B,2,0),"Outros")</f>
        <v>Municípios</v>
      </c>
      <c r="L8332" s="2">
        <f t="shared" si="391"/>
        <v>2019</v>
      </c>
      <c r="M8332">
        <f t="shared" si="392"/>
        <v>29</v>
      </c>
    </row>
    <row r="8333" spans="1:13" x14ac:dyDescent="0.35">
      <c r="A8333" t="s">
        <v>71</v>
      </c>
      <c r="B8333">
        <v>500051054</v>
      </c>
      <c r="C8333">
        <v>171087</v>
      </c>
      <c r="D8333" t="s">
        <v>6678</v>
      </c>
      <c r="E8333" s="1">
        <v>43664.373124999998</v>
      </c>
      <c r="F8333">
        <v>3</v>
      </c>
      <c r="G8333" t="s">
        <v>202</v>
      </c>
      <c r="H8333">
        <v>360</v>
      </c>
      <c r="I8333" s="1">
        <v>43673.791666666664</v>
      </c>
      <c r="J8333" s="2">
        <f t="shared" si="390"/>
        <v>1</v>
      </c>
      <c r="K8333" s="2" t="str">
        <f>IFERROR(VLOOKUP(A8333,Aux!A:B,2,0),"Outros")</f>
        <v>Municípios</v>
      </c>
      <c r="L8333" s="2">
        <f t="shared" si="391"/>
        <v>2019</v>
      </c>
      <c r="M8333">
        <f t="shared" si="392"/>
        <v>29</v>
      </c>
    </row>
    <row r="8334" spans="1:13" x14ac:dyDescent="0.35">
      <c r="A8334" t="s">
        <v>118</v>
      </c>
      <c r="B8334">
        <v>680015019</v>
      </c>
      <c r="C8334">
        <v>171090</v>
      </c>
      <c r="D8334" t="s">
        <v>6840</v>
      </c>
      <c r="E8334" s="1">
        <v>43664.389803240738</v>
      </c>
      <c r="F8334">
        <v>3</v>
      </c>
      <c r="G8334" t="s">
        <v>3762</v>
      </c>
      <c r="H8334">
        <v>360</v>
      </c>
      <c r="I8334" s="1">
        <v>43673.999305555553</v>
      </c>
      <c r="J8334" s="2">
        <f t="shared" si="390"/>
        <v>1</v>
      </c>
      <c r="K8334" s="2" t="str">
        <f>IFERROR(VLOOKUP(A8334,Aux!A:B,2,0),"Outros")</f>
        <v>Águas e resíduos</v>
      </c>
      <c r="L8334" s="2">
        <f t="shared" si="391"/>
        <v>2019</v>
      </c>
      <c r="M8334">
        <f t="shared" si="392"/>
        <v>29</v>
      </c>
    </row>
    <row r="8335" spans="1:13" x14ac:dyDescent="0.35">
      <c r="A8335" t="s">
        <v>57</v>
      </c>
      <c r="B8335">
        <v>501294104</v>
      </c>
      <c r="C8335">
        <v>171091</v>
      </c>
      <c r="D8335" t="s">
        <v>6679</v>
      </c>
      <c r="E8335" s="1">
        <v>43664.390474537038</v>
      </c>
      <c r="F8335">
        <v>1</v>
      </c>
      <c r="G8335" t="s">
        <v>103</v>
      </c>
      <c r="H8335">
        <v>360</v>
      </c>
      <c r="I8335" s="1">
        <v>43670.999305555553</v>
      </c>
      <c r="J8335" s="2">
        <f t="shared" si="390"/>
        <v>1</v>
      </c>
      <c r="K8335" s="2" t="str">
        <f>IFERROR(VLOOKUP(A8335,Aux!A:B,2,0),"Outros")</f>
        <v>Municípios</v>
      </c>
      <c r="L8335" s="2">
        <f t="shared" si="391"/>
        <v>2019</v>
      </c>
      <c r="M8335">
        <f t="shared" si="392"/>
        <v>29</v>
      </c>
    </row>
    <row r="8336" spans="1:13" x14ac:dyDescent="0.35">
      <c r="A8336" t="s">
        <v>28</v>
      </c>
      <c r="B8336">
        <v>505932512</v>
      </c>
      <c r="C8336">
        <v>171092</v>
      </c>
      <c r="E8336" s="1">
        <v>43664.390613425923</v>
      </c>
      <c r="F8336">
        <v>3</v>
      </c>
      <c r="G8336" t="s">
        <v>33</v>
      </c>
      <c r="H8336">
        <v>400</v>
      </c>
      <c r="J8336" s="2">
        <f t="shared" si="390"/>
        <v>1</v>
      </c>
      <c r="K8336" s="2" t="str">
        <f>IFERROR(VLOOKUP(A8336,Aux!A:B,2,0),"Outros")</f>
        <v>Municípios</v>
      </c>
      <c r="L8336" s="2">
        <f t="shared" si="391"/>
        <v>2019</v>
      </c>
      <c r="M8336">
        <f t="shared" si="392"/>
        <v>29</v>
      </c>
    </row>
    <row r="8337" spans="1:13" x14ac:dyDescent="0.35">
      <c r="A8337" t="s">
        <v>37</v>
      </c>
      <c r="B8337">
        <v>506187543</v>
      </c>
      <c r="C8337">
        <v>171094</v>
      </c>
      <c r="D8337" t="s">
        <v>6782</v>
      </c>
      <c r="E8337" s="1">
        <v>43664.396145833336</v>
      </c>
      <c r="F8337">
        <v>13</v>
      </c>
      <c r="G8337" t="s">
        <v>80</v>
      </c>
      <c r="H8337">
        <v>360</v>
      </c>
      <c r="I8337" s="1">
        <v>43673.999305555553</v>
      </c>
      <c r="J8337" s="2">
        <f t="shared" si="390"/>
        <v>1</v>
      </c>
      <c r="K8337" s="2" t="str">
        <f>IFERROR(VLOOKUP(A8337,Aux!A:B,2,0),"Outros")</f>
        <v>Municípios</v>
      </c>
      <c r="L8337" s="2">
        <f t="shared" si="391"/>
        <v>2019</v>
      </c>
      <c r="M8337">
        <f t="shared" si="392"/>
        <v>29</v>
      </c>
    </row>
    <row r="8338" spans="1:13" x14ac:dyDescent="0.35">
      <c r="A8338" t="s">
        <v>63</v>
      </c>
      <c r="B8338">
        <v>502098139</v>
      </c>
      <c r="C8338">
        <v>171095</v>
      </c>
      <c r="D8338" t="s">
        <v>7410</v>
      </c>
      <c r="E8338" s="1">
        <v>43664.400972222225</v>
      </c>
      <c r="F8338">
        <v>3</v>
      </c>
      <c r="G8338" t="s">
        <v>75</v>
      </c>
      <c r="H8338">
        <v>5</v>
      </c>
      <c r="I8338" s="1">
        <v>43701.75</v>
      </c>
      <c r="J8338" s="2">
        <f t="shared" si="390"/>
        <v>1</v>
      </c>
      <c r="K8338" s="2" t="str">
        <f>IFERROR(VLOOKUP(A8338,Aux!A:B,2,0),"Outros")</f>
        <v>Municípios</v>
      </c>
      <c r="L8338" s="2">
        <f t="shared" si="391"/>
        <v>2019</v>
      </c>
      <c r="M8338">
        <f t="shared" si="392"/>
        <v>29</v>
      </c>
    </row>
    <row r="8339" spans="1:13" x14ac:dyDescent="0.35">
      <c r="A8339" t="s">
        <v>633</v>
      </c>
      <c r="B8339">
        <v>506617599</v>
      </c>
      <c r="C8339">
        <v>171096</v>
      </c>
      <c r="D8339" t="s">
        <v>7247</v>
      </c>
      <c r="E8339" s="1">
        <v>43664.40148148148</v>
      </c>
      <c r="F8339">
        <v>13</v>
      </c>
      <c r="G8339" t="s">
        <v>635</v>
      </c>
      <c r="H8339">
        <v>340</v>
      </c>
      <c r="I8339" s="1">
        <v>43685.999305555553</v>
      </c>
      <c r="J8339" s="2">
        <f t="shared" si="390"/>
        <v>1</v>
      </c>
      <c r="K8339" s="2" t="str">
        <f>IFERROR(VLOOKUP(A8339,Aux!A:B,2,0),"Outros")</f>
        <v>Municípios</v>
      </c>
      <c r="L8339" s="2">
        <f t="shared" si="391"/>
        <v>2019</v>
      </c>
      <c r="M8339">
        <f t="shared" si="392"/>
        <v>29</v>
      </c>
    </row>
    <row r="8340" spans="1:13" x14ac:dyDescent="0.35">
      <c r="A8340" t="s">
        <v>63</v>
      </c>
      <c r="B8340">
        <v>502098139</v>
      </c>
      <c r="C8340">
        <v>171097</v>
      </c>
      <c r="D8340" t="s">
        <v>7411</v>
      </c>
      <c r="E8340" s="1">
        <v>43664.407777777778</v>
      </c>
      <c r="F8340">
        <v>13</v>
      </c>
      <c r="G8340" t="s">
        <v>75</v>
      </c>
      <c r="H8340">
        <v>360</v>
      </c>
      <c r="I8340" s="1">
        <v>43673.75</v>
      </c>
      <c r="J8340" s="2">
        <f t="shared" si="390"/>
        <v>1</v>
      </c>
      <c r="K8340" s="2" t="str">
        <f>IFERROR(VLOOKUP(A8340,Aux!A:B,2,0),"Outros")</f>
        <v>Municípios</v>
      </c>
      <c r="L8340" s="2">
        <f t="shared" si="391"/>
        <v>2019</v>
      </c>
      <c r="M8340">
        <f t="shared" si="392"/>
        <v>29</v>
      </c>
    </row>
    <row r="8341" spans="1:13" x14ac:dyDescent="0.35">
      <c r="A8341" t="s">
        <v>28</v>
      </c>
      <c r="B8341">
        <v>505932512</v>
      </c>
      <c r="C8341">
        <v>171098</v>
      </c>
      <c r="E8341" s="1">
        <v>43664.408125000002</v>
      </c>
      <c r="F8341">
        <v>3</v>
      </c>
      <c r="G8341" t="s">
        <v>33</v>
      </c>
      <c r="H8341">
        <v>400</v>
      </c>
      <c r="J8341" s="2">
        <f t="shared" si="390"/>
        <v>1</v>
      </c>
      <c r="K8341" s="2" t="str">
        <f>IFERROR(VLOOKUP(A8341,Aux!A:B,2,0),"Outros")</f>
        <v>Municípios</v>
      </c>
      <c r="L8341" s="2">
        <f t="shared" si="391"/>
        <v>2019</v>
      </c>
      <c r="M8341">
        <f t="shared" si="392"/>
        <v>29</v>
      </c>
    </row>
    <row r="8342" spans="1:13" x14ac:dyDescent="0.35">
      <c r="A8342" t="s">
        <v>809</v>
      </c>
      <c r="B8342">
        <v>509364390</v>
      </c>
      <c r="C8342">
        <v>171099</v>
      </c>
      <c r="E8342" s="1">
        <v>43664.412858796299</v>
      </c>
      <c r="F8342">
        <v>13</v>
      </c>
      <c r="G8342" t="s">
        <v>301</v>
      </c>
      <c r="H8342">
        <v>400</v>
      </c>
      <c r="J8342" s="2">
        <f t="shared" si="390"/>
        <v>1</v>
      </c>
      <c r="K8342" s="2" t="str">
        <f>IFERROR(VLOOKUP(A8342,Aux!A:B,2,0),"Outros")</f>
        <v>Municípios</v>
      </c>
      <c r="L8342" s="2">
        <f t="shared" si="391"/>
        <v>2019</v>
      </c>
      <c r="M8342">
        <f t="shared" si="392"/>
        <v>29</v>
      </c>
    </row>
    <row r="8343" spans="1:13" x14ac:dyDescent="0.35">
      <c r="A8343" t="s">
        <v>92</v>
      </c>
      <c r="B8343">
        <v>506037258</v>
      </c>
      <c r="C8343">
        <v>171100</v>
      </c>
      <c r="D8343" t="s">
        <v>7348</v>
      </c>
      <c r="E8343" s="1">
        <v>43664.415798611109</v>
      </c>
      <c r="F8343">
        <v>3</v>
      </c>
      <c r="G8343" t="s">
        <v>6546</v>
      </c>
      <c r="H8343">
        <v>340</v>
      </c>
      <c r="I8343" s="1">
        <v>43688.708333333336</v>
      </c>
      <c r="J8343" s="2">
        <f t="shared" si="390"/>
        <v>1</v>
      </c>
      <c r="K8343" s="2" t="str">
        <f>IFERROR(VLOOKUP(A8343,Aux!A:B,2,0),"Outros")</f>
        <v>Municípios</v>
      </c>
      <c r="L8343" s="2">
        <f t="shared" si="391"/>
        <v>2019</v>
      </c>
      <c r="M8343">
        <f t="shared" si="392"/>
        <v>29</v>
      </c>
    </row>
    <row r="8344" spans="1:13" x14ac:dyDescent="0.35">
      <c r="A8344" t="s">
        <v>578</v>
      </c>
      <c r="B8344">
        <v>501112049</v>
      </c>
      <c r="C8344">
        <v>171102</v>
      </c>
      <c r="D8344" t="s">
        <v>7412</v>
      </c>
      <c r="E8344" s="1">
        <v>43664.421099537038</v>
      </c>
      <c r="F8344">
        <v>13</v>
      </c>
      <c r="G8344" t="s">
        <v>580</v>
      </c>
      <c r="H8344">
        <v>360</v>
      </c>
      <c r="I8344" s="1">
        <v>43676.666666666664</v>
      </c>
      <c r="J8344" s="2">
        <f t="shared" si="390"/>
        <v>1</v>
      </c>
      <c r="K8344" s="2" t="str">
        <f>IFERROR(VLOOKUP(A8344,Aux!A:B,2,0),"Outros")</f>
        <v>Municípios</v>
      </c>
      <c r="L8344" s="2">
        <f t="shared" si="391"/>
        <v>2019</v>
      </c>
      <c r="M8344">
        <f t="shared" si="392"/>
        <v>29</v>
      </c>
    </row>
    <row r="8345" spans="1:13" x14ac:dyDescent="0.35">
      <c r="A8345" t="s">
        <v>140</v>
      </c>
      <c r="B8345">
        <v>506614913</v>
      </c>
      <c r="C8345">
        <v>171103</v>
      </c>
      <c r="E8345" s="1">
        <v>43664.422048611108</v>
      </c>
      <c r="F8345">
        <v>13</v>
      </c>
      <c r="G8345" t="s">
        <v>33</v>
      </c>
      <c r="H8345">
        <v>400</v>
      </c>
      <c r="J8345" s="2">
        <f t="shared" si="390"/>
        <v>1</v>
      </c>
      <c r="K8345" s="2" t="str">
        <f>IFERROR(VLOOKUP(A8345,Aux!A:B,2,0),"Outros")</f>
        <v>Municípios</v>
      </c>
      <c r="L8345" s="2">
        <f t="shared" si="391"/>
        <v>2019</v>
      </c>
      <c r="M8345">
        <f t="shared" si="392"/>
        <v>29</v>
      </c>
    </row>
    <row r="8346" spans="1:13" x14ac:dyDescent="0.35">
      <c r="A8346" t="s">
        <v>1080</v>
      </c>
      <c r="B8346">
        <v>506849635</v>
      </c>
      <c r="C8346">
        <v>171104</v>
      </c>
      <c r="D8346" t="s">
        <v>7413</v>
      </c>
      <c r="E8346" s="1">
        <v>43664.434814814813</v>
      </c>
      <c r="F8346">
        <v>1</v>
      </c>
      <c r="G8346" t="s">
        <v>1082</v>
      </c>
      <c r="H8346">
        <v>340</v>
      </c>
      <c r="I8346" s="1">
        <v>43674.999305555553</v>
      </c>
      <c r="J8346" s="2">
        <f t="shared" si="390"/>
        <v>1</v>
      </c>
      <c r="K8346" s="2" t="str">
        <f>IFERROR(VLOOKUP(A8346,Aux!A:B,2,0),"Outros")</f>
        <v>Municípios</v>
      </c>
      <c r="L8346" s="2">
        <f t="shared" si="391"/>
        <v>2019</v>
      </c>
      <c r="M8346">
        <f t="shared" si="392"/>
        <v>29</v>
      </c>
    </row>
    <row r="8347" spans="1:13" x14ac:dyDescent="0.35">
      <c r="A8347" t="s">
        <v>57</v>
      </c>
      <c r="B8347">
        <v>501294104</v>
      </c>
      <c r="C8347">
        <v>171105</v>
      </c>
      <c r="D8347" t="s">
        <v>7349</v>
      </c>
      <c r="E8347" s="1">
        <v>43664.437337962961</v>
      </c>
      <c r="F8347">
        <v>1</v>
      </c>
      <c r="G8347" t="s">
        <v>103</v>
      </c>
      <c r="H8347">
        <v>360</v>
      </c>
      <c r="I8347" s="1">
        <v>43689.999305555553</v>
      </c>
      <c r="J8347" s="2">
        <f t="shared" si="390"/>
        <v>1</v>
      </c>
      <c r="K8347" s="2" t="str">
        <f>IFERROR(VLOOKUP(A8347,Aux!A:B,2,0),"Outros")</f>
        <v>Municípios</v>
      </c>
      <c r="L8347" s="2">
        <f t="shared" si="391"/>
        <v>2019</v>
      </c>
      <c r="M8347">
        <f t="shared" si="392"/>
        <v>29</v>
      </c>
    </row>
    <row r="8348" spans="1:13" x14ac:dyDescent="0.35">
      <c r="A8348" t="s">
        <v>858</v>
      </c>
      <c r="B8348">
        <v>501206639</v>
      </c>
      <c r="C8348">
        <v>171106</v>
      </c>
      <c r="D8348" t="s">
        <v>6810</v>
      </c>
      <c r="E8348" s="1">
        <v>43664.438020833331</v>
      </c>
      <c r="F8348">
        <v>13</v>
      </c>
      <c r="G8348" t="s">
        <v>1306</v>
      </c>
      <c r="H8348">
        <v>340</v>
      </c>
      <c r="I8348" s="1">
        <v>43669.75</v>
      </c>
      <c r="J8348" s="2">
        <f t="shared" si="390"/>
        <v>1</v>
      </c>
      <c r="K8348" s="2" t="str">
        <f>IFERROR(VLOOKUP(A8348,Aux!A:B,2,0),"Outros")</f>
        <v>Municípios</v>
      </c>
      <c r="L8348" s="2">
        <f t="shared" si="391"/>
        <v>2019</v>
      </c>
      <c r="M8348">
        <f t="shared" si="392"/>
        <v>29</v>
      </c>
    </row>
    <row r="8349" spans="1:13" x14ac:dyDescent="0.35">
      <c r="A8349" t="s">
        <v>12</v>
      </c>
      <c r="B8349">
        <v>508481287</v>
      </c>
      <c r="C8349">
        <v>171110</v>
      </c>
      <c r="D8349" t="s">
        <v>6841</v>
      </c>
      <c r="E8349" s="1">
        <v>43664.448252314818</v>
      </c>
      <c r="F8349">
        <v>1</v>
      </c>
      <c r="G8349" t="s">
        <v>14</v>
      </c>
      <c r="H8349">
        <v>360</v>
      </c>
      <c r="I8349" s="1">
        <v>43671.708333333336</v>
      </c>
      <c r="J8349" s="2">
        <f t="shared" si="390"/>
        <v>1</v>
      </c>
      <c r="K8349" s="2" t="str">
        <f>IFERROR(VLOOKUP(A8349,Aux!A:B,2,0),"Outros")</f>
        <v>Hospitais</v>
      </c>
      <c r="L8349" s="2">
        <f t="shared" si="391"/>
        <v>2019</v>
      </c>
      <c r="M8349">
        <f t="shared" si="392"/>
        <v>29</v>
      </c>
    </row>
    <row r="8350" spans="1:13" x14ac:dyDescent="0.35">
      <c r="A8350" t="s">
        <v>122</v>
      </c>
      <c r="B8350">
        <v>506173968</v>
      </c>
      <c r="C8350">
        <v>171112</v>
      </c>
      <c r="D8350" t="s">
        <v>6902</v>
      </c>
      <c r="E8350" s="1">
        <v>43664.451562499999</v>
      </c>
      <c r="F8350">
        <v>1</v>
      </c>
      <c r="G8350" t="s">
        <v>33</v>
      </c>
      <c r="H8350">
        <v>360</v>
      </c>
      <c r="I8350" s="1">
        <v>43669.833333333336</v>
      </c>
      <c r="J8350" s="2">
        <f t="shared" si="390"/>
        <v>1</v>
      </c>
      <c r="K8350" s="2" t="str">
        <f>IFERROR(VLOOKUP(A8350,Aux!A:B,2,0),"Outros")</f>
        <v>Municípios</v>
      </c>
      <c r="L8350" s="2">
        <f t="shared" si="391"/>
        <v>2019</v>
      </c>
      <c r="M8350">
        <f t="shared" si="392"/>
        <v>29</v>
      </c>
    </row>
    <row r="8351" spans="1:13" x14ac:dyDescent="0.35">
      <c r="A8351" t="s">
        <v>362</v>
      </c>
      <c r="B8351">
        <v>680017763</v>
      </c>
      <c r="C8351">
        <v>171113</v>
      </c>
      <c r="D8351" t="s">
        <v>6903</v>
      </c>
      <c r="E8351" s="1">
        <v>43664.454398148147</v>
      </c>
      <c r="F8351">
        <v>13</v>
      </c>
      <c r="G8351" t="s">
        <v>33</v>
      </c>
      <c r="H8351">
        <v>5</v>
      </c>
      <c r="I8351" s="1">
        <v>43685.999305555553</v>
      </c>
      <c r="J8351" s="2">
        <f t="shared" si="390"/>
        <v>1</v>
      </c>
      <c r="K8351" s="2" t="str">
        <f>IFERROR(VLOOKUP(A8351,Aux!A:B,2,0),"Outros")</f>
        <v>Águas e resíduos</v>
      </c>
      <c r="L8351" s="2">
        <f t="shared" si="391"/>
        <v>2019</v>
      </c>
      <c r="M8351">
        <f t="shared" si="392"/>
        <v>29</v>
      </c>
    </row>
    <row r="8352" spans="1:13" x14ac:dyDescent="0.35">
      <c r="A8352" t="s">
        <v>607</v>
      </c>
      <c r="B8352">
        <v>505985217</v>
      </c>
      <c r="C8352">
        <v>171114</v>
      </c>
      <c r="D8352" t="s">
        <v>6904</v>
      </c>
      <c r="E8352" s="1">
        <v>43664.45758101852</v>
      </c>
      <c r="F8352">
        <v>13</v>
      </c>
      <c r="G8352" t="s">
        <v>801</v>
      </c>
      <c r="H8352">
        <v>5</v>
      </c>
      <c r="I8352" s="1">
        <v>43671</v>
      </c>
      <c r="J8352" s="2">
        <f t="shared" si="390"/>
        <v>1</v>
      </c>
      <c r="K8352" s="2" t="str">
        <f>IFERROR(VLOOKUP(A8352,Aux!A:B,2,0),"Outros")</f>
        <v>Municípios</v>
      </c>
      <c r="L8352" s="2">
        <f t="shared" si="391"/>
        <v>2019</v>
      </c>
      <c r="M8352">
        <f t="shared" si="392"/>
        <v>29</v>
      </c>
    </row>
    <row r="8353" spans="1:13" x14ac:dyDescent="0.35">
      <c r="A8353" t="s">
        <v>45</v>
      </c>
      <c r="B8353">
        <v>680021892</v>
      </c>
      <c r="C8353">
        <v>171118</v>
      </c>
      <c r="D8353" t="s">
        <v>7164</v>
      </c>
      <c r="E8353" s="1">
        <v>43664.479525462964</v>
      </c>
      <c r="F8353">
        <v>1</v>
      </c>
      <c r="G8353" t="s">
        <v>47</v>
      </c>
      <c r="H8353">
        <v>360</v>
      </c>
      <c r="I8353" s="1">
        <v>43675.999305555553</v>
      </c>
      <c r="J8353" s="2">
        <f t="shared" si="390"/>
        <v>1</v>
      </c>
      <c r="K8353" s="2" t="str">
        <f>IFERROR(VLOOKUP(A8353,Aux!A:B,2,0),"Outros")</f>
        <v>Águas e resíduos</v>
      </c>
      <c r="L8353" s="2">
        <f t="shared" si="391"/>
        <v>2019</v>
      </c>
      <c r="M8353">
        <f t="shared" si="392"/>
        <v>29</v>
      </c>
    </row>
    <row r="8354" spans="1:13" x14ac:dyDescent="0.35">
      <c r="A8354" t="s">
        <v>362</v>
      </c>
      <c r="B8354">
        <v>680017763</v>
      </c>
      <c r="C8354">
        <v>171119</v>
      </c>
      <c r="D8354" t="s">
        <v>7103</v>
      </c>
      <c r="E8354" s="1">
        <v>43664.482395833336</v>
      </c>
      <c r="F8354">
        <v>13</v>
      </c>
      <c r="G8354" t="s">
        <v>33</v>
      </c>
      <c r="H8354">
        <v>5</v>
      </c>
      <c r="I8354" s="1">
        <v>43685.999305555553</v>
      </c>
      <c r="J8354" s="2">
        <f t="shared" si="390"/>
        <v>1</v>
      </c>
      <c r="K8354" s="2" t="str">
        <f>IFERROR(VLOOKUP(A8354,Aux!A:B,2,0),"Outros")</f>
        <v>Águas e resíduos</v>
      </c>
      <c r="L8354" s="2">
        <f t="shared" si="391"/>
        <v>2019</v>
      </c>
      <c r="M8354">
        <f t="shared" si="392"/>
        <v>29</v>
      </c>
    </row>
    <row r="8355" spans="1:13" x14ac:dyDescent="0.35">
      <c r="A8355" t="s">
        <v>28</v>
      </c>
      <c r="B8355">
        <v>505932512</v>
      </c>
      <c r="C8355">
        <v>171121</v>
      </c>
      <c r="D8355" t="s">
        <v>7350</v>
      </c>
      <c r="E8355" s="1">
        <v>43664.484895833331</v>
      </c>
      <c r="F8355">
        <v>3</v>
      </c>
      <c r="G8355" t="s">
        <v>30</v>
      </c>
      <c r="H8355">
        <v>360</v>
      </c>
      <c r="I8355" s="1">
        <v>43676.999305555553</v>
      </c>
      <c r="J8355" s="2">
        <f t="shared" si="390"/>
        <v>1</v>
      </c>
      <c r="K8355" s="2" t="str">
        <f>IFERROR(VLOOKUP(A8355,Aux!A:B,2,0),"Outros")</f>
        <v>Municípios</v>
      </c>
      <c r="L8355" s="2">
        <f t="shared" si="391"/>
        <v>2019</v>
      </c>
      <c r="M8355">
        <f t="shared" si="392"/>
        <v>29</v>
      </c>
    </row>
    <row r="8356" spans="1:13" x14ac:dyDescent="0.35">
      <c r="A8356" t="s">
        <v>57</v>
      </c>
      <c r="B8356">
        <v>501294104</v>
      </c>
      <c r="C8356">
        <v>171122</v>
      </c>
      <c r="E8356" s="1">
        <v>43664.487488425926</v>
      </c>
      <c r="F8356">
        <v>1</v>
      </c>
      <c r="G8356" t="s">
        <v>33</v>
      </c>
      <c r="H8356">
        <v>400</v>
      </c>
      <c r="J8356" s="2">
        <f t="shared" si="390"/>
        <v>1</v>
      </c>
      <c r="K8356" s="2" t="str">
        <f>IFERROR(VLOOKUP(A8356,Aux!A:B,2,0),"Outros")</f>
        <v>Municípios</v>
      </c>
      <c r="L8356" s="2">
        <f t="shared" si="391"/>
        <v>2019</v>
      </c>
      <c r="M8356">
        <f t="shared" si="392"/>
        <v>29</v>
      </c>
    </row>
    <row r="8357" spans="1:13" x14ac:dyDescent="0.35">
      <c r="A8357" t="s">
        <v>57</v>
      </c>
      <c r="B8357">
        <v>501294104</v>
      </c>
      <c r="C8357">
        <v>171123</v>
      </c>
      <c r="E8357" s="1">
        <v>43664.488298611112</v>
      </c>
      <c r="F8357">
        <v>1</v>
      </c>
      <c r="G8357" t="s">
        <v>33</v>
      </c>
      <c r="H8357">
        <v>400</v>
      </c>
      <c r="J8357" s="2">
        <f t="shared" si="390"/>
        <v>1</v>
      </c>
      <c r="K8357" s="2" t="str">
        <f>IFERROR(VLOOKUP(A8357,Aux!A:B,2,0),"Outros")</f>
        <v>Municípios</v>
      </c>
      <c r="L8357" s="2">
        <f t="shared" si="391"/>
        <v>2019</v>
      </c>
      <c r="M8357">
        <f t="shared" si="392"/>
        <v>29</v>
      </c>
    </row>
    <row r="8358" spans="1:13" x14ac:dyDescent="0.35">
      <c r="A8358" t="s">
        <v>57</v>
      </c>
      <c r="B8358">
        <v>501294104</v>
      </c>
      <c r="C8358">
        <v>171124</v>
      </c>
      <c r="E8358" s="1">
        <v>43664.488819444443</v>
      </c>
      <c r="F8358">
        <v>13</v>
      </c>
      <c r="G8358" t="s">
        <v>33</v>
      </c>
      <c r="H8358">
        <v>400</v>
      </c>
      <c r="J8358" s="2">
        <f t="shared" si="390"/>
        <v>1</v>
      </c>
      <c r="K8358" s="2" t="str">
        <f>IFERROR(VLOOKUP(A8358,Aux!A:B,2,0),"Outros")</f>
        <v>Municípios</v>
      </c>
      <c r="L8358" s="2">
        <f t="shared" si="391"/>
        <v>2019</v>
      </c>
      <c r="M8358">
        <f t="shared" si="392"/>
        <v>29</v>
      </c>
    </row>
    <row r="8359" spans="1:13" x14ac:dyDescent="0.35">
      <c r="A8359" t="s">
        <v>275</v>
      </c>
      <c r="B8359">
        <v>505187531</v>
      </c>
      <c r="C8359">
        <v>171125</v>
      </c>
      <c r="D8359" t="s">
        <v>7351</v>
      </c>
      <c r="E8359" s="1">
        <v>43664.494317129633</v>
      </c>
      <c r="F8359">
        <v>1</v>
      </c>
      <c r="G8359" t="s">
        <v>277</v>
      </c>
      <c r="H8359">
        <v>360</v>
      </c>
      <c r="I8359" s="1">
        <v>43675.999305555553</v>
      </c>
      <c r="J8359" s="2">
        <f t="shared" si="390"/>
        <v>1</v>
      </c>
      <c r="K8359" s="2" t="str">
        <f>IFERROR(VLOOKUP(A8359,Aux!A:B,2,0),"Outros")</f>
        <v>Municípios</v>
      </c>
      <c r="L8359" s="2">
        <f t="shared" si="391"/>
        <v>2019</v>
      </c>
      <c r="M8359">
        <f t="shared" si="392"/>
        <v>29</v>
      </c>
    </row>
    <row r="8360" spans="1:13" x14ac:dyDescent="0.35">
      <c r="A8360" t="s">
        <v>57</v>
      </c>
      <c r="B8360">
        <v>501294104</v>
      </c>
      <c r="C8360">
        <v>171126</v>
      </c>
      <c r="D8360" t="s">
        <v>2900</v>
      </c>
      <c r="E8360" s="1">
        <v>43664.49796296296</v>
      </c>
      <c r="F8360">
        <v>1</v>
      </c>
      <c r="G8360" t="s">
        <v>103</v>
      </c>
      <c r="H8360">
        <v>360</v>
      </c>
      <c r="I8360" s="1">
        <v>43676.999305555553</v>
      </c>
      <c r="J8360" s="2">
        <f t="shared" si="390"/>
        <v>1</v>
      </c>
      <c r="K8360" s="2" t="str">
        <f>IFERROR(VLOOKUP(A8360,Aux!A:B,2,0),"Outros")</f>
        <v>Municípios</v>
      </c>
      <c r="L8360" s="2">
        <f t="shared" si="391"/>
        <v>2019</v>
      </c>
      <c r="M8360">
        <f t="shared" si="392"/>
        <v>29</v>
      </c>
    </row>
    <row r="8361" spans="1:13" x14ac:dyDescent="0.35">
      <c r="A8361" t="s">
        <v>57</v>
      </c>
      <c r="B8361">
        <v>501294104</v>
      </c>
      <c r="C8361">
        <v>171127</v>
      </c>
      <c r="E8361" s="1">
        <v>43664.498622685183</v>
      </c>
      <c r="F8361">
        <v>13</v>
      </c>
      <c r="G8361" t="s">
        <v>33</v>
      </c>
      <c r="H8361">
        <v>400</v>
      </c>
      <c r="J8361" s="2">
        <f t="shared" si="390"/>
        <v>1</v>
      </c>
      <c r="K8361" s="2" t="str">
        <f>IFERROR(VLOOKUP(A8361,Aux!A:B,2,0),"Outros")</f>
        <v>Municípios</v>
      </c>
      <c r="L8361" s="2">
        <f t="shared" si="391"/>
        <v>2019</v>
      </c>
      <c r="M8361">
        <f t="shared" si="392"/>
        <v>29</v>
      </c>
    </row>
    <row r="8362" spans="1:13" x14ac:dyDescent="0.35">
      <c r="A8362" t="s">
        <v>677</v>
      </c>
      <c r="B8362">
        <v>507957547</v>
      </c>
      <c r="C8362">
        <v>171128</v>
      </c>
      <c r="E8362" s="1">
        <v>43664.502314814818</v>
      </c>
      <c r="F8362">
        <v>3</v>
      </c>
      <c r="G8362" t="s">
        <v>33</v>
      </c>
      <c r="H8362">
        <v>1</v>
      </c>
      <c r="J8362" s="2">
        <f t="shared" si="390"/>
        <v>1</v>
      </c>
      <c r="K8362" s="2" t="str">
        <f>IFERROR(VLOOKUP(A8362,Aux!A:B,2,0),"Outros")</f>
        <v>Outros</v>
      </c>
      <c r="L8362" s="2">
        <f t="shared" si="391"/>
        <v>2019</v>
      </c>
      <c r="M8362">
        <f t="shared" si="392"/>
        <v>29</v>
      </c>
    </row>
    <row r="8363" spans="1:13" x14ac:dyDescent="0.35">
      <c r="A8363" t="s">
        <v>88</v>
      </c>
      <c r="B8363">
        <v>506624200</v>
      </c>
      <c r="C8363">
        <v>171129</v>
      </c>
      <c r="D8363" t="s">
        <v>7210</v>
      </c>
      <c r="E8363" s="1">
        <v>43664.505520833336</v>
      </c>
      <c r="F8363">
        <v>13</v>
      </c>
      <c r="G8363" t="s">
        <v>2623</v>
      </c>
      <c r="H8363">
        <v>340</v>
      </c>
      <c r="I8363" s="1">
        <v>43674.999305555553</v>
      </c>
      <c r="J8363" s="2">
        <f t="shared" si="390"/>
        <v>1</v>
      </c>
      <c r="K8363" s="2" t="str">
        <f>IFERROR(VLOOKUP(A8363,Aux!A:B,2,0),"Outros")</f>
        <v>Municípios</v>
      </c>
      <c r="L8363" s="2">
        <f t="shared" si="391"/>
        <v>2019</v>
      </c>
      <c r="M8363">
        <f t="shared" si="392"/>
        <v>29</v>
      </c>
    </row>
    <row r="8364" spans="1:13" x14ac:dyDescent="0.35">
      <c r="A8364" t="s">
        <v>118</v>
      </c>
      <c r="B8364">
        <v>680015019</v>
      </c>
      <c r="C8364">
        <v>171130</v>
      </c>
      <c r="D8364" t="s">
        <v>6811</v>
      </c>
      <c r="E8364" s="1">
        <v>43664.506041666667</v>
      </c>
      <c r="F8364">
        <v>3</v>
      </c>
      <c r="G8364" t="s">
        <v>561</v>
      </c>
      <c r="H8364">
        <v>360</v>
      </c>
      <c r="I8364" s="1">
        <v>43695.999305555553</v>
      </c>
      <c r="J8364" s="2">
        <f t="shared" si="390"/>
        <v>1</v>
      </c>
      <c r="K8364" s="2" t="str">
        <f>IFERROR(VLOOKUP(A8364,Aux!A:B,2,0),"Outros")</f>
        <v>Águas e resíduos</v>
      </c>
      <c r="L8364" s="2">
        <f t="shared" si="391"/>
        <v>2019</v>
      </c>
      <c r="M8364">
        <f t="shared" si="392"/>
        <v>29</v>
      </c>
    </row>
    <row r="8365" spans="1:13" x14ac:dyDescent="0.35">
      <c r="A8365" t="s">
        <v>57</v>
      </c>
      <c r="B8365">
        <v>501294104</v>
      </c>
      <c r="C8365">
        <v>171131</v>
      </c>
      <c r="D8365" t="s">
        <v>7296</v>
      </c>
      <c r="E8365" s="1">
        <v>43664.50608796296</v>
      </c>
      <c r="F8365">
        <v>13</v>
      </c>
      <c r="G8365" t="s">
        <v>103</v>
      </c>
      <c r="H8365">
        <v>360</v>
      </c>
      <c r="I8365" s="1">
        <v>43670.999305555553</v>
      </c>
      <c r="J8365" s="2">
        <f t="shared" si="390"/>
        <v>1</v>
      </c>
      <c r="K8365" s="2" t="str">
        <f>IFERROR(VLOOKUP(A8365,Aux!A:B,2,0),"Outros")</f>
        <v>Municípios</v>
      </c>
      <c r="L8365" s="2">
        <f t="shared" si="391"/>
        <v>2019</v>
      </c>
      <c r="M8365">
        <f t="shared" si="392"/>
        <v>29</v>
      </c>
    </row>
    <row r="8366" spans="1:13" x14ac:dyDescent="0.35">
      <c r="A8366" t="s">
        <v>48</v>
      </c>
      <c r="B8366">
        <v>503035416</v>
      </c>
      <c r="C8366">
        <v>171132</v>
      </c>
      <c r="E8366" s="1">
        <v>43664.50677083333</v>
      </c>
      <c r="F8366">
        <v>13</v>
      </c>
      <c r="G8366" t="s">
        <v>33</v>
      </c>
      <c r="H8366">
        <v>1</v>
      </c>
      <c r="J8366" s="2">
        <f t="shared" si="390"/>
        <v>1</v>
      </c>
      <c r="K8366" s="2" t="str">
        <f>IFERROR(VLOOKUP(A8366,Aux!A:B,2,0),"Outros")</f>
        <v>Hospitais</v>
      </c>
      <c r="L8366" s="2">
        <f t="shared" si="391"/>
        <v>2019</v>
      </c>
      <c r="M8366">
        <f t="shared" si="392"/>
        <v>29</v>
      </c>
    </row>
    <row r="8367" spans="1:13" x14ac:dyDescent="0.35">
      <c r="A8367" t="s">
        <v>1256</v>
      </c>
      <c r="B8367">
        <v>506855368</v>
      </c>
      <c r="C8367">
        <v>171133</v>
      </c>
      <c r="D8367" t="s">
        <v>6783</v>
      </c>
      <c r="E8367" s="1">
        <v>43664.50886574074</v>
      </c>
      <c r="F8367">
        <v>13</v>
      </c>
      <c r="G8367" t="s">
        <v>1258</v>
      </c>
      <c r="H8367">
        <v>360</v>
      </c>
      <c r="I8367" s="1">
        <v>43669.729166666664</v>
      </c>
      <c r="J8367" s="2">
        <f t="shared" si="390"/>
        <v>1</v>
      </c>
      <c r="K8367" s="2" t="str">
        <f>IFERROR(VLOOKUP(A8367,Aux!A:B,2,0),"Outros")</f>
        <v>Municípios</v>
      </c>
      <c r="L8367" s="2">
        <f t="shared" si="391"/>
        <v>2019</v>
      </c>
      <c r="M8367">
        <f t="shared" si="392"/>
        <v>29</v>
      </c>
    </row>
    <row r="8368" spans="1:13" x14ac:dyDescent="0.35">
      <c r="A8368" t="s">
        <v>122</v>
      </c>
      <c r="B8368">
        <v>506173968</v>
      </c>
      <c r="C8368">
        <v>171134</v>
      </c>
      <c r="D8368" t="s">
        <v>7011</v>
      </c>
      <c r="E8368" s="1">
        <v>43664.517777777779</v>
      </c>
      <c r="F8368">
        <v>1</v>
      </c>
      <c r="G8368" t="s">
        <v>33</v>
      </c>
      <c r="H8368">
        <v>360</v>
      </c>
      <c r="I8368" s="1">
        <v>43669.75</v>
      </c>
      <c r="J8368" s="2">
        <f t="shared" si="390"/>
        <v>1</v>
      </c>
      <c r="K8368" s="2" t="str">
        <f>IFERROR(VLOOKUP(A8368,Aux!A:B,2,0),"Outros")</f>
        <v>Municípios</v>
      </c>
      <c r="L8368" s="2">
        <f t="shared" si="391"/>
        <v>2019</v>
      </c>
      <c r="M8368">
        <f t="shared" si="392"/>
        <v>29</v>
      </c>
    </row>
    <row r="8369" spans="1:13" x14ac:dyDescent="0.35">
      <c r="A8369" t="s">
        <v>37</v>
      </c>
      <c r="B8369">
        <v>506187543</v>
      </c>
      <c r="C8369">
        <v>171136</v>
      </c>
      <c r="D8369" t="s">
        <v>6812</v>
      </c>
      <c r="E8369" s="1">
        <v>43664.556157407409</v>
      </c>
      <c r="F8369">
        <v>3</v>
      </c>
      <c r="G8369" t="s">
        <v>80</v>
      </c>
      <c r="H8369">
        <v>360</v>
      </c>
      <c r="I8369" s="1">
        <v>43676.999305555553</v>
      </c>
      <c r="J8369" s="2">
        <f t="shared" si="390"/>
        <v>1</v>
      </c>
      <c r="K8369" s="2" t="str">
        <f>IFERROR(VLOOKUP(A8369,Aux!A:B,2,0),"Outros")</f>
        <v>Municípios</v>
      </c>
      <c r="L8369" s="2">
        <f t="shared" si="391"/>
        <v>2019</v>
      </c>
      <c r="M8369">
        <f t="shared" si="392"/>
        <v>29</v>
      </c>
    </row>
    <row r="8370" spans="1:13" x14ac:dyDescent="0.35">
      <c r="A8370" t="s">
        <v>574</v>
      </c>
      <c r="B8370">
        <v>506791220</v>
      </c>
      <c r="C8370">
        <v>171137</v>
      </c>
      <c r="D8370" t="s">
        <v>6680</v>
      </c>
      <c r="E8370" s="1">
        <v>43664.576354166667</v>
      </c>
      <c r="F8370">
        <v>13</v>
      </c>
      <c r="G8370" t="s">
        <v>576</v>
      </c>
      <c r="H8370">
        <v>360</v>
      </c>
      <c r="I8370" s="1">
        <v>43671.999305555553</v>
      </c>
      <c r="J8370" s="2">
        <f t="shared" si="390"/>
        <v>1</v>
      </c>
      <c r="K8370" s="2" t="str">
        <f>IFERROR(VLOOKUP(A8370,Aux!A:B,2,0),"Outros")</f>
        <v>Municípios</v>
      </c>
      <c r="L8370" s="2">
        <f t="shared" si="391"/>
        <v>2019</v>
      </c>
      <c r="M8370">
        <f t="shared" si="392"/>
        <v>29</v>
      </c>
    </row>
    <row r="8371" spans="1:13" x14ac:dyDescent="0.35">
      <c r="A8371" t="s">
        <v>118</v>
      </c>
      <c r="B8371">
        <v>680015019</v>
      </c>
      <c r="C8371">
        <v>171138</v>
      </c>
      <c r="D8371" t="s">
        <v>7297</v>
      </c>
      <c r="E8371" s="1">
        <v>43664.588182870371</v>
      </c>
      <c r="F8371">
        <v>3</v>
      </c>
      <c r="G8371" t="s">
        <v>561</v>
      </c>
      <c r="H8371">
        <v>360</v>
      </c>
      <c r="I8371" s="1">
        <v>43695.999305555553</v>
      </c>
      <c r="J8371" s="2">
        <f t="shared" si="390"/>
        <v>1</v>
      </c>
      <c r="K8371" s="2" t="str">
        <f>IFERROR(VLOOKUP(A8371,Aux!A:B,2,0),"Outros")</f>
        <v>Águas e resíduos</v>
      </c>
      <c r="L8371" s="2">
        <f t="shared" si="391"/>
        <v>2019</v>
      </c>
      <c r="M8371">
        <f t="shared" si="392"/>
        <v>29</v>
      </c>
    </row>
    <row r="8372" spans="1:13" x14ac:dyDescent="0.35">
      <c r="A8372" t="s">
        <v>57</v>
      </c>
      <c r="B8372">
        <v>501294104</v>
      </c>
      <c r="C8372">
        <v>171139</v>
      </c>
      <c r="D8372" t="s">
        <v>6813</v>
      </c>
      <c r="E8372" s="1">
        <v>43664.590196759258</v>
      </c>
      <c r="F8372">
        <v>13</v>
      </c>
      <c r="G8372" t="s">
        <v>103</v>
      </c>
      <c r="H8372">
        <v>5</v>
      </c>
      <c r="I8372" s="1">
        <v>43670.999305555553</v>
      </c>
      <c r="J8372" s="2">
        <f t="shared" si="390"/>
        <v>1</v>
      </c>
      <c r="K8372" s="2" t="str">
        <f>IFERROR(VLOOKUP(A8372,Aux!A:B,2,0),"Outros")</f>
        <v>Municípios</v>
      </c>
      <c r="L8372" s="2">
        <f t="shared" si="391"/>
        <v>2019</v>
      </c>
      <c r="M8372">
        <f t="shared" si="392"/>
        <v>29</v>
      </c>
    </row>
    <row r="8373" spans="1:13" x14ac:dyDescent="0.35">
      <c r="A8373" t="s">
        <v>48</v>
      </c>
      <c r="B8373">
        <v>503035416</v>
      </c>
      <c r="C8373">
        <v>171140</v>
      </c>
      <c r="D8373" t="s">
        <v>7248</v>
      </c>
      <c r="E8373" s="1">
        <v>43664.59107638889</v>
      </c>
      <c r="F8373">
        <v>1</v>
      </c>
      <c r="G8373" t="s">
        <v>33</v>
      </c>
      <c r="H8373">
        <v>1</v>
      </c>
      <c r="I8373" s="1">
        <v>25569.708333333332</v>
      </c>
      <c r="J8373" s="2">
        <f t="shared" si="390"/>
        <v>1</v>
      </c>
      <c r="K8373" s="2" t="str">
        <f>IFERROR(VLOOKUP(A8373,Aux!A:B,2,0),"Outros")</f>
        <v>Hospitais</v>
      </c>
      <c r="L8373" s="2">
        <f t="shared" si="391"/>
        <v>2019</v>
      </c>
      <c r="M8373">
        <f t="shared" si="392"/>
        <v>29</v>
      </c>
    </row>
    <row r="8374" spans="1:13" x14ac:dyDescent="0.35">
      <c r="A8374" t="s">
        <v>122</v>
      </c>
      <c r="B8374">
        <v>506173968</v>
      </c>
      <c r="C8374">
        <v>171142</v>
      </c>
      <c r="D8374" t="s">
        <v>6681</v>
      </c>
      <c r="E8374" s="1">
        <v>43664.594849537039</v>
      </c>
      <c r="F8374">
        <v>1</v>
      </c>
      <c r="G8374" t="s">
        <v>33</v>
      </c>
      <c r="H8374">
        <v>5</v>
      </c>
      <c r="I8374" s="1">
        <v>43682.75</v>
      </c>
      <c r="J8374" s="2">
        <f t="shared" si="390"/>
        <v>1</v>
      </c>
      <c r="K8374" s="2" t="str">
        <f>IFERROR(VLOOKUP(A8374,Aux!A:B,2,0),"Outros")</f>
        <v>Municípios</v>
      </c>
      <c r="L8374" s="2">
        <f t="shared" si="391"/>
        <v>2019</v>
      </c>
      <c r="M8374">
        <f t="shared" si="392"/>
        <v>29</v>
      </c>
    </row>
    <row r="8375" spans="1:13" x14ac:dyDescent="0.35">
      <c r="A8375" t="s">
        <v>57</v>
      </c>
      <c r="B8375">
        <v>501294104</v>
      </c>
      <c r="C8375">
        <v>171143</v>
      </c>
      <c r="D8375" t="s">
        <v>6814</v>
      </c>
      <c r="E8375" s="1">
        <v>43664.59611111111</v>
      </c>
      <c r="F8375">
        <v>1</v>
      </c>
      <c r="G8375" t="s">
        <v>103</v>
      </c>
      <c r="H8375">
        <v>360</v>
      </c>
      <c r="I8375" s="1">
        <v>43670.999305555553</v>
      </c>
      <c r="J8375" s="2">
        <f t="shared" si="390"/>
        <v>1</v>
      </c>
      <c r="K8375" s="2" t="str">
        <f>IFERROR(VLOOKUP(A8375,Aux!A:B,2,0),"Outros")</f>
        <v>Municípios</v>
      </c>
      <c r="L8375" s="2">
        <f t="shared" si="391"/>
        <v>2019</v>
      </c>
      <c r="M8375">
        <f t="shared" si="392"/>
        <v>29</v>
      </c>
    </row>
    <row r="8376" spans="1:13" x14ac:dyDescent="0.35">
      <c r="A8376" t="s">
        <v>105</v>
      </c>
      <c r="B8376">
        <v>503311332</v>
      </c>
      <c r="C8376">
        <v>171144</v>
      </c>
      <c r="D8376" t="s">
        <v>7104</v>
      </c>
      <c r="E8376" s="1">
        <v>43664.597395833334</v>
      </c>
      <c r="F8376">
        <v>3</v>
      </c>
      <c r="G8376" t="s">
        <v>107</v>
      </c>
      <c r="H8376">
        <v>360</v>
      </c>
      <c r="I8376" s="1">
        <v>43697.708333333336</v>
      </c>
      <c r="J8376" s="2">
        <f t="shared" si="390"/>
        <v>1</v>
      </c>
      <c r="K8376" s="2" t="str">
        <f>IFERROR(VLOOKUP(A8376,Aux!A:B,2,0),"Outros")</f>
        <v>Municípios</v>
      </c>
      <c r="L8376" s="2">
        <f t="shared" si="391"/>
        <v>2019</v>
      </c>
      <c r="M8376">
        <f t="shared" si="392"/>
        <v>29</v>
      </c>
    </row>
    <row r="8377" spans="1:13" x14ac:dyDescent="0.35">
      <c r="A8377" t="s">
        <v>219</v>
      </c>
      <c r="B8377">
        <v>505656000</v>
      </c>
      <c r="C8377">
        <v>171145</v>
      </c>
      <c r="D8377" t="s">
        <v>7249</v>
      </c>
      <c r="E8377" s="1">
        <v>43664.59778935185</v>
      </c>
      <c r="F8377">
        <v>3</v>
      </c>
      <c r="G8377" t="s">
        <v>657</v>
      </c>
      <c r="H8377">
        <v>360</v>
      </c>
      <c r="I8377" s="1">
        <v>43726.999305555553</v>
      </c>
      <c r="J8377" s="2">
        <f t="shared" si="390"/>
        <v>1</v>
      </c>
      <c r="K8377" s="2" t="str">
        <f>IFERROR(VLOOKUP(A8377,Aux!A:B,2,0),"Outros")</f>
        <v>Municípios</v>
      </c>
      <c r="L8377" s="2">
        <f t="shared" si="391"/>
        <v>2019</v>
      </c>
      <c r="M8377">
        <f t="shared" si="392"/>
        <v>29</v>
      </c>
    </row>
    <row r="8378" spans="1:13" x14ac:dyDescent="0.35">
      <c r="A8378" t="s">
        <v>275</v>
      </c>
      <c r="B8378">
        <v>505187531</v>
      </c>
      <c r="C8378">
        <v>171146</v>
      </c>
      <c r="D8378" t="s">
        <v>6682</v>
      </c>
      <c r="E8378" s="1">
        <v>43664.600057870368</v>
      </c>
      <c r="F8378">
        <v>13</v>
      </c>
      <c r="G8378" t="s">
        <v>277</v>
      </c>
      <c r="H8378">
        <v>360</v>
      </c>
      <c r="I8378" s="1">
        <v>43670.999305555553</v>
      </c>
      <c r="J8378" s="2">
        <f t="shared" si="390"/>
        <v>1</v>
      </c>
      <c r="K8378" s="2" t="str">
        <f>IFERROR(VLOOKUP(A8378,Aux!A:B,2,0),"Outros")</f>
        <v>Municípios</v>
      </c>
      <c r="L8378" s="2">
        <f t="shared" si="391"/>
        <v>2019</v>
      </c>
      <c r="M8378">
        <f t="shared" si="392"/>
        <v>29</v>
      </c>
    </row>
    <row r="8379" spans="1:13" x14ac:dyDescent="0.35">
      <c r="A8379" t="s">
        <v>57</v>
      </c>
      <c r="B8379">
        <v>501294104</v>
      </c>
      <c r="C8379">
        <v>171147</v>
      </c>
      <c r="D8379" t="s">
        <v>6683</v>
      </c>
      <c r="E8379" s="1">
        <v>43664.601168981484</v>
      </c>
      <c r="F8379">
        <v>13</v>
      </c>
      <c r="G8379" t="s">
        <v>103</v>
      </c>
      <c r="H8379">
        <v>360</v>
      </c>
      <c r="I8379" s="1">
        <v>43670.999305555553</v>
      </c>
      <c r="J8379" s="2">
        <f t="shared" si="390"/>
        <v>1</v>
      </c>
      <c r="K8379" s="2" t="str">
        <f>IFERROR(VLOOKUP(A8379,Aux!A:B,2,0),"Outros")</f>
        <v>Municípios</v>
      </c>
      <c r="L8379" s="2">
        <f t="shared" si="391"/>
        <v>2019</v>
      </c>
      <c r="M8379">
        <f t="shared" si="392"/>
        <v>29</v>
      </c>
    </row>
    <row r="8380" spans="1:13" x14ac:dyDescent="0.35">
      <c r="A8380" t="s">
        <v>809</v>
      </c>
      <c r="B8380">
        <v>509364390</v>
      </c>
      <c r="C8380">
        <v>171148</v>
      </c>
      <c r="D8380" t="s">
        <v>5408</v>
      </c>
      <c r="E8380" s="1">
        <v>43664.614328703705</v>
      </c>
      <c r="F8380">
        <v>13</v>
      </c>
      <c r="G8380" t="s">
        <v>301</v>
      </c>
      <c r="H8380">
        <v>400</v>
      </c>
      <c r="I8380" s="1">
        <v>43649.708333333336</v>
      </c>
      <c r="J8380" s="2">
        <f t="shared" si="390"/>
        <v>1</v>
      </c>
      <c r="K8380" s="2" t="str">
        <f>IFERROR(VLOOKUP(A8380,Aux!A:B,2,0),"Outros")</f>
        <v>Municípios</v>
      </c>
      <c r="L8380" s="2">
        <f t="shared" si="391"/>
        <v>2019</v>
      </c>
      <c r="M8380">
        <f t="shared" si="392"/>
        <v>29</v>
      </c>
    </row>
    <row r="8381" spans="1:13" x14ac:dyDescent="0.35">
      <c r="A8381" t="s">
        <v>809</v>
      </c>
      <c r="B8381">
        <v>509364390</v>
      </c>
      <c r="C8381">
        <v>171149</v>
      </c>
      <c r="D8381" t="s">
        <v>5408</v>
      </c>
      <c r="E8381" s="1">
        <v>43664.614965277775</v>
      </c>
      <c r="F8381">
        <v>13</v>
      </c>
      <c r="G8381" t="s">
        <v>301</v>
      </c>
      <c r="H8381">
        <v>5</v>
      </c>
      <c r="I8381" s="1">
        <v>43690.708333333336</v>
      </c>
      <c r="J8381" s="2">
        <f t="shared" si="390"/>
        <v>1</v>
      </c>
      <c r="K8381" s="2" t="str">
        <f>IFERROR(VLOOKUP(A8381,Aux!A:B,2,0),"Outros")</f>
        <v>Municípios</v>
      </c>
      <c r="L8381" s="2">
        <f t="shared" si="391"/>
        <v>2019</v>
      </c>
      <c r="M8381">
        <f t="shared" si="392"/>
        <v>29</v>
      </c>
    </row>
    <row r="8382" spans="1:13" x14ac:dyDescent="0.35">
      <c r="A8382" t="s">
        <v>465</v>
      </c>
      <c r="B8382">
        <v>600084779</v>
      </c>
      <c r="C8382">
        <v>171151</v>
      </c>
      <c r="D8382" t="s">
        <v>7414</v>
      </c>
      <c r="E8382" s="1">
        <v>43664.61681712963</v>
      </c>
      <c r="F8382">
        <v>3</v>
      </c>
      <c r="G8382" t="s">
        <v>33</v>
      </c>
      <c r="H8382">
        <v>340</v>
      </c>
      <c r="I8382" s="1">
        <v>43694.708333333336</v>
      </c>
      <c r="J8382" s="2">
        <f t="shared" si="390"/>
        <v>1</v>
      </c>
      <c r="K8382" s="2" t="str">
        <f>IFERROR(VLOOKUP(A8382,Aux!A:B,2,0),"Outros")</f>
        <v>Outros</v>
      </c>
      <c r="L8382" s="2">
        <f t="shared" si="391"/>
        <v>2019</v>
      </c>
      <c r="M8382">
        <f t="shared" si="392"/>
        <v>29</v>
      </c>
    </row>
    <row r="8383" spans="1:13" x14ac:dyDescent="0.35">
      <c r="A8383" t="s">
        <v>275</v>
      </c>
      <c r="B8383">
        <v>505187531</v>
      </c>
      <c r="C8383">
        <v>171155</v>
      </c>
      <c r="D8383" t="s">
        <v>7165</v>
      </c>
      <c r="E8383" s="1">
        <v>43664.645324074074</v>
      </c>
      <c r="F8383">
        <v>13</v>
      </c>
      <c r="G8383" t="s">
        <v>277</v>
      </c>
      <c r="H8383">
        <v>360</v>
      </c>
      <c r="I8383" s="1">
        <v>43670.999305555553</v>
      </c>
      <c r="J8383" s="2">
        <f t="shared" si="390"/>
        <v>1</v>
      </c>
      <c r="K8383" s="2" t="str">
        <f>IFERROR(VLOOKUP(A8383,Aux!A:B,2,0),"Outros")</f>
        <v>Municípios</v>
      </c>
      <c r="L8383" s="2">
        <f t="shared" si="391"/>
        <v>2019</v>
      </c>
      <c r="M8383">
        <f t="shared" si="392"/>
        <v>29</v>
      </c>
    </row>
    <row r="8384" spans="1:13" x14ac:dyDescent="0.35">
      <c r="A8384" t="s">
        <v>251</v>
      </c>
      <c r="B8384">
        <v>508069645</v>
      </c>
      <c r="C8384">
        <v>171157</v>
      </c>
      <c r="D8384" t="s">
        <v>7415</v>
      </c>
      <c r="E8384" s="1">
        <v>43664.648379629631</v>
      </c>
      <c r="F8384">
        <v>3</v>
      </c>
      <c r="H8384">
        <v>360</v>
      </c>
      <c r="I8384" s="1">
        <v>43672.708333333336</v>
      </c>
      <c r="J8384" s="2">
        <f t="shared" si="390"/>
        <v>1</v>
      </c>
      <c r="K8384" s="2" t="str">
        <f>IFERROR(VLOOKUP(A8384,Aux!A:B,2,0),"Outros")</f>
        <v>Escolas</v>
      </c>
      <c r="L8384" s="2">
        <f t="shared" si="391"/>
        <v>2019</v>
      </c>
      <c r="M8384">
        <f t="shared" si="392"/>
        <v>29</v>
      </c>
    </row>
    <row r="8385" spans="1:13" x14ac:dyDescent="0.35">
      <c r="A8385" t="s">
        <v>9</v>
      </c>
      <c r="B8385">
        <v>506673626</v>
      </c>
      <c r="C8385">
        <v>171159</v>
      </c>
      <c r="D8385" t="s">
        <v>7416</v>
      </c>
      <c r="E8385" s="1">
        <v>43664.649409722224</v>
      </c>
      <c r="F8385">
        <v>1</v>
      </c>
      <c r="G8385" t="s">
        <v>11</v>
      </c>
      <c r="H8385">
        <v>360</v>
      </c>
      <c r="I8385" s="1">
        <v>43669.999305555553</v>
      </c>
      <c r="J8385" s="2">
        <f t="shared" si="390"/>
        <v>1</v>
      </c>
      <c r="K8385" s="2" t="str">
        <f>IFERROR(VLOOKUP(A8385,Aux!A:B,2,0),"Outros")</f>
        <v>Municípios</v>
      </c>
      <c r="L8385" s="2">
        <f t="shared" si="391"/>
        <v>2019</v>
      </c>
      <c r="M8385">
        <f t="shared" si="392"/>
        <v>29</v>
      </c>
    </row>
    <row r="8386" spans="1:13" x14ac:dyDescent="0.35">
      <c r="A8386" t="s">
        <v>251</v>
      </c>
      <c r="B8386">
        <v>508069645</v>
      </c>
      <c r="C8386">
        <v>171160</v>
      </c>
      <c r="D8386" t="s">
        <v>6905</v>
      </c>
      <c r="E8386" s="1">
        <v>43664.654328703706</v>
      </c>
      <c r="F8386">
        <v>3</v>
      </c>
      <c r="H8386">
        <v>360</v>
      </c>
      <c r="I8386" s="1">
        <v>43672.708333333336</v>
      </c>
      <c r="J8386" s="2">
        <f t="shared" ref="J8386:J8449" si="393">IF(C8386=C8385,"",1)</f>
        <v>1</v>
      </c>
      <c r="K8386" s="2" t="str">
        <f>IFERROR(VLOOKUP(A8386,Aux!A:B,2,0),"Outros")</f>
        <v>Escolas</v>
      </c>
      <c r="L8386" s="2">
        <f t="shared" ref="L8386:L8449" si="394">YEAR(E8386)</f>
        <v>2019</v>
      </c>
      <c r="M8386">
        <f t="shared" ref="M8386:M8449" si="395">WEEKNUM(E8386)</f>
        <v>29</v>
      </c>
    </row>
    <row r="8387" spans="1:13" x14ac:dyDescent="0.35">
      <c r="A8387" t="s">
        <v>85</v>
      </c>
      <c r="B8387">
        <v>506642798</v>
      </c>
      <c r="C8387">
        <v>171162</v>
      </c>
      <c r="D8387" t="s">
        <v>6815</v>
      </c>
      <c r="E8387" s="1">
        <v>43664.65965277778</v>
      </c>
      <c r="F8387">
        <v>13</v>
      </c>
      <c r="G8387" t="s">
        <v>1682</v>
      </c>
      <c r="H8387">
        <v>360</v>
      </c>
      <c r="I8387" s="1">
        <v>43668.958333333336</v>
      </c>
      <c r="J8387" s="2">
        <f t="shared" si="393"/>
        <v>1</v>
      </c>
      <c r="K8387" s="2" t="str">
        <f>IFERROR(VLOOKUP(A8387,Aux!A:B,2,0),"Outros")</f>
        <v>Municípios</v>
      </c>
      <c r="L8387" s="2">
        <f t="shared" si="394"/>
        <v>2019</v>
      </c>
      <c r="M8387">
        <f t="shared" si="395"/>
        <v>29</v>
      </c>
    </row>
    <row r="8388" spans="1:13" x14ac:dyDescent="0.35">
      <c r="A8388" t="s">
        <v>57</v>
      </c>
      <c r="B8388">
        <v>501294104</v>
      </c>
      <c r="C8388">
        <v>171163</v>
      </c>
      <c r="D8388" t="s">
        <v>7211</v>
      </c>
      <c r="E8388" s="1">
        <v>43664.661006944443</v>
      </c>
      <c r="F8388">
        <v>1</v>
      </c>
      <c r="G8388" t="s">
        <v>103</v>
      </c>
      <c r="H8388">
        <v>360</v>
      </c>
      <c r="I8388" s="1">
        <v>43670.999305555553</v>
      </c>
      <c r="J8388" s="2">
        <f t="shared" si="393"/>
        <v>1</v>
      </c>
      <c r="K8388" s="2" t="str">
        <f>IFERROR(VLOOKUP(A8388,Aux!A:B,2,0),"Outros")</f>
        <v>Municípios</v>
      </c>
      <c r="L8388" s="2">
        <f t="shared" si="394"/>
        <v>2019</v>
      </c>
      <c r="M8388">
        <f t="shared" si="395"/>
        <v>29</v>
      </c>
    </row>
    <row r="8389" spans="1:13" x14ac:dyDescent="0.35">
      <c r="A8389" t="s">
        <v>454</v>
      </c>
      <c r="B8389">
        <v>503450189</v>
      </c>
      <c r="C8389">
        <v>171164</v>
      </c>
      <c r="D8389" t="s">
        <v>7012</v>
      </c>
      <c r="E8389" s="1">
        <v>43664.662314814814</v>
      </c>
      <c r="F8389">
        <v>13</v>
      </c>
      <c r="G8389" t="s">
        <v>1207</v>
      </c>
      <c r="H8389">
        <v>360</v>
      </c>
      <c r="I8389" s="1">
        <v>43671.75</v>
      </c>
      <c r="J8389" s="2">
        <f t="shared" si="393"/>
        <v>1</v>
      </c>
      <c r="K8389" s="2" t="str">
        <f>IFERROR(VLOOKUP(A8389,Aux!A:B,2,0),"Outros")</f>
        <v>Estradas</v>
      </c>
      <c r="L8389" s="2">
        <f t="shared" si="394"/>
        <v>2019</v>
      </c>
      <c r="M8389">
        <f t="shared" si="395"/>
        <v>29</v>
      </c>
    </row>
    <row r="8390" spans="1:13" x14ac:dyDescent="0.35">
      <c r="A8390" t="s">
        <v>12</v>
      </c>
      <c r="B8390">
        <v>508481287</v>
      </c>
      <c r="C8390">
        <v>171165</v>
      </c>
      <c r="D8390" t="s">
        <v>7013</v>
      </c>
      <c r="E8390" s="1">
        <v>43664.662349537037</v>
      </c>
      <c r="F8390">
        <v>1</v>
      </c>
      <c r="G8390" t="s">
        <v>14</v>
      </c>
      <c r="H8390">
        <v>340</v>
      </c>
      <c r="I8390" s="1">
        <v>43671.708333333336</v>
      </c>
      <c r="J8390" s="2">
        <f t="shared" si="393"/>
        <v>1</v>
      </c>
      <c r="K8390" s="2" t="str">
        <f>IFERROR(VLOOKUP(A8390,Aux!A:B,2,0),"Outros")</f>
        <v>Hospitais</v>
      </c>
      <c r="L8390" s="2">
        <f t="shared" si="394"/>
        <v>2019</v>
      </c>
      <c r="M8390">
        <f t="shared" si="395"/>
        <v>29</v>
      </c>
    </row>
    <row r="8391" spans="1:13" x14ac:dyDescent="0.35">
      <c r="A8391" t="s">
        <v>81</v>
      </c>
      <c r="B8391">
        <v>506780902</v>
      </c>
      <c r="C8391">
        <v>171167</v>
      </c>
      <c r="D8391" t="s">
        <v>7014</v>
      </c>
      <c r="E8391" s="1">
        <v>43664.665208333332</v>
      </c>
      <c r="F8391">
        <v>13</v>
      </c>
      <c r="G8391" t="s">
        <v>83</v>
      </c>
      <c r="H8391">
        <v>360</v>
      </c>
      <c r="I8391" s="1">
        <v>43670.999305555553</v>
      </c>
      <c r="J8391" s="2">
        <f t="shared" si="393"/>
        <v>1</v>
      </c>
      <c r="K8391" s="2" t="str">
        <f>IFERROR(VLOOKUP(A8391,Aux!A:B,2,0),"Outros")</f>
        <v>Municípios</v>
      </c>
      <c r="L8391" s="2">
        <f t="shared" si="394"/>
        <v>2019</v>
      </c>
      <c r="M8391">
        <f t="shared" si="395"/>
        <v>29</v>
      </c>
    </row>
    <row r="8392" spans="1:13" x14ac:dyDescent="0.35">
      <c r="A8392" t="s">
        <v>88</v>
      </c>
      <c r="B8392">
        <v>506624200</v>
      </c>
      <c r="C8392">
        <v>171168</v>
      </c>
      <c r="D8392" t="s">
        <v>7105</v>
      </c>
      <c r="E8392" s="1">
        <v>43664.669317129628</v>
      </c>
      <c r="F8392">
        <v>13</v>
      </c>
      <c r="G8392" t="s">
        <v>90</v>
      </c>
      <c r="H8392">
        <v>340</v>
      </c>
      <c r="I8392" s="1">
        <v>43669.708333333336</v>
      </c>
      <c r="J8392" s="2">
        <f t="shared" si="393"/>
        <v>1</v>
      </c>
      <c r="K8392" s="2" t="str">
        <f>IFERROR(VLOOKUP(A8392,Aux!A:B,2,0),"Outros")</f>
        <v>Municípios</v>
      </c>
      <c r="L8392" s="2">
        <f t="shared" si="394"/>
        <v>2019</v>
      </c>
      <c r="M8392">
        <f t="shared" si="395"/>
        <v>29</v>
      </c>
    </row>
    <row r="8393" spans="1:13" x14ac:dyDescent="0.35">
      <c r="A8393" t="s">
        <v>336</v>
      </c>
      <c r="B8393">
        <v>505170876</v>
      </c>
      <c r="C8393">
        <v>171170</v>
      </c>
      <c r="E8393" s="1">
        <v>43664.673194444447</v>
      </c>
      <c r="F8393">
        <v>3</v>
      </c>
      <c r="G8393" t="s">
        <v>33</v>
      </c>
      <c r="H8393">
        <v>400</v>
      </c>
      <c r="J8393" s="2">
        <f t="shared" si="393"/>
        <v>1</v>
      </c>
      <c r="K8393" s="2" t="str">
        <f>IFERROR(VLOOKUP(A8393,Aux!A:B,2,0),"Outros")</f>
        <v>Municípios</v>
      </c>
      <c r="L8393" s="2">
        <f t="shared" si="394"/>
        <v>2019</v>
      </c>
      <c r="M8393">
        <f t="shared" si="395"/>
        <v>29</v>
      </c>
    </row>
    <row r="8394" spans="1:13" x14ac:dyDescent="0.35">
      <c r="A8394" t="s">
        <v>275</v>
      </c>
      <c r="B8394">
        <v>505187531</v>
      </c>
      <c r="C8394">
        <v>171171</v>
      </c>
      <c r="D8394" t="s">
        <v>7250</v>
      </c>
      <c r="E8394" s="1">
        <v>43664.675659722219</v>
      </c>
      <c r="F8394">
        <v>3</v>
      </c>
      <c r="G8394" t="s">
        <v>277</v>
      </c>
      <c r="H8394">
        <v>360</v>
      </c>
      <c r="I8394" s="1">
        <v>43696.999305555553</v>
      </c>
      <c r="J8394" s="2">
        <f t="shared" si="393"/>
        <v>1</v>
      </c>
      <c r="K8394" s="2" t="str">
        <f>IFERROR(VLOOKUP(A8394,Aux!A:B,2,0),"Outros")</f>
        <v>Municípios</v>
      </c>
      <c r="L8394" s="2">
        <f t="shared" si="394"/>
        <v>2019</v>
      </c>
      <c r="M8394">
        <f t="shared" si="395"/>
        <v>29</v>
      </c>
    </row>
    <row r="8395" spans="1:13" x14ac:dyDescent="0.35">
      <c r="A8395" t="s">
        <v>48</v>
      </c>
      <c r="B8395">
        <v>503035416</v>
      </c>
      <c r="C8395">
        <v>171173</v>
      </c>
      <c r="D8395" t="s">
        <v>6816</v>
      </c>
      <c r="E8395" s="1">
        <v>43664.696435185186</v>
      </c>
      <c r="F8395">
        <v>3</v>
      </c>
      <c r="G8395" t="s">
        <v>33</v>
      </c>
      <c r="H8395">
        <v>360</v>
      </c>
      <c r="I8395" s="1">
        <v>43693.708333333336</v>
      </c>
      <c r="J8395" s="2">
        <f t="shared" si="393"/>
        <v>1</v>
      </c>
      <c r="K8395" s="2" t="str">
        <f>IFERROR(VLOOKUP(A8395,Aux!A:B,2,0),"Outros")</f>
        <v>Hospitais</v>
      </c>
      <c r="L8395" s="2">
        <f t="shared" si="394"/>
        <v>2019</v>
      </c>
      <c r="M8395">
        <f t="shared" si="395"/>
        <v>29</v>
      </c>
    </row>
    <row r="8396" spans="1:13" x14ac:dyDescent="0.35">
      <c r="A8396" t="s">
        <v>37</v>
      </c>
      <c r="B8396">
        <v>506187543</v>
      </c>
      <c r="C8396">
        <v>171174</v>
      </c>
      <c r="D8396" t="s">
        <v>6817</v>
      </c>
      <c r="E8396" s="1">
        <v>43664.699317129627</v>
      </c>
      <c r="F8396">
        <v>13</v>
      </c>
      <c r="G8396" t="s">
        <v>522</v>
      </c>
      <c r="H8396">
        <v>340</v>
      </c>
      <c r="I8396" s="1">
        <v>43668.999305555553</v>
      </c>
      <c r="J8396" s="2">
        <f t="shared" si="393"/>
        <v>1</v>
      </c>
      <c r="K8396" s="2" t="str">
        <f>IFERROR(VLOOKUP(A8396,Aux!A:B,2,0),"Outros")</f>
        <v>Municípios</v>
      </c>
      <c r="L8396" s="2">
        <f t="shared" si="394"/>
        <v>2019</v>
      </c>
      <c r="M8396">
        <f t="shared" si="395"/>
        <v>29</v>
      </c>
    </row>
    <row r="8397" spans="1:13" x14ac:dyDescent="0.35">
      <c r="A8397" t="s">
        <v>9</v>
      </c>
      <c r="B8397">
        <v>506673626</v>
      </c>
      <c r="C8397">
        <v>171175</v>
      </c>
      <c r="D8397" t="s">
        <v>6874</v>
      </c>
      <c r="E8397" s="1">
        <v>43664.704143518517</v>
      </c>
      <c r="F8397">
        <v>1</v>
      </c>
      <c r="G8397" t="s">
        <v>11</v>
      </c>
      <c r="H8397">
        <v>360</v>
      </c>
      <c r="I8397" s="1">
        <v>43667.999305555553</v>
      </c>
      <c r="J8397" s="2">
        <f t="shared" si="393"/>
        <v>1</v>
      </c>
      <c r="K8397" s="2" t="str">
        <f>IFERROR(VLOOKUP(A8397,Aux!A:B,2,0),"Outros")</f>
        <v>Municípios</v>
      </c>
      <c r="L8397" s="2">
        <f t="shared" si="394"/>
        <v>2019</v>
      </c>
      <c r="M8397">
        <f t="shared" si="395"/>
        <v>29</v>
      </c>
    </row>
    <row r="8398" spans="1:13" x14ac:dyDescent="0.35">
      <c r="A8398" t="s">
        <v>196</v>
      </c>
      <c r="B8398">
        <v>512096481</v>
      </c>
      <c r="C8398">
        <v>171177</v>
      </c>
      <c r="D8398" t="s">
        <v>6818</v>
      </c>
      <c r="E8398" s="1">
        <v>43664.711863425924</v>
      </c>
      <c r="F8398">
        <v>1</v>
      </c>
      <c r="G8398" t="s">
        <v>6819</v>
      </c>
      <c r="H8398">
        <v>340</v>
      </c>
      <c r="I8398" s="1">
        <v>43668.75</v>
      </c>
      <c r="J8398" s="2">
        <f t="shared" si="393"/>
        <v>1</v>
      </c>
      <c r="K8398" s="2" t="str">
        <f>IFERROR(VLOOKUP(A8398,Aux!A:B,2,0),"Outros")</f>
        <v>Municípios</v>
      </c>
      <c r="L8398" s="2">
        <f t="shared" si="394"/>
        <v>2019</v>
      </c>
      <c r="M8398">
        <f t="shared" si="395"/>
        <v>29</v>
      </c>
    </row>
    <row r="8399" spans="1:13" x14ac:dyDescent="0.35">
      <c r="A8399" t="s">
        <v>57</v>
      </c>
      <c r="B8399">
        <v>501294104</v>
      </c>
      <c r="C8399">
        <v>171178</v>
      </c>
      <c r="D8399" t="s">
        <v>6820</v>
      </c>
      <c r="E8399" s="1">
        <v>43664.724374999998</v>
      </c>
      <c r="F8399">
        <v>1</v>
      </c>
      <c r="G8399" t="s">
        <v>103</v>
      </c>
      <c r="H8399">
        <v>360</v>
      </c>
      <c r="I8399" s="1">
        <v>43683.999305555553</v>
      </c>
      <c r="J8399" s="2">
        <f t="shared" si="393"/>
        <v>1</v>
      </c>
      <c r="K8399" s="2" t="str">
        <f>IFERROR(VLOOKUP(A8399,Aux!A:B,2,0),"Outros")</f>
        <v>Municípios</v>
      </c>
      <c r="L8399" s="2">
        <f t="shared" si="394"/>
        <v>2019</v>
      </c>
      <c r="M8399">
        <f t="shared" si="395"/>
        <v>29</v>
      </c>
    </row>
    <row r="8400" spans="1:13" x14ac:dyDescent="0.35">
      <c r="A8400" t="s">
        <v>685</v>
      </c>
      <c r="B8400">
        <v>505255391</v>
      </c>
      <c r="C8400">
        <v>171179</v>
      </c>
      <c r="D8400" t="s">
        <v>7015</v>
      </c>
      <c r="E8400" s="1">
        <v>43664.731388888889</v>
      </c>
      <c r="F8400">
        <v>3</v>
      </c>
      <c r="G8400" t="s">
        <v>687</v>
      </c>
      <c r="H8400">
        <v>360</v>
      </c>
      <c r="I8400" s="1">
        <v>43670.666666666664</v>
      </c>
      <c r="J8400" s="2">
        <f t="shared" si="393"/>
        <v>1</v>
      </c>
      <c r="K8400" s="2" t="str">
        <f>IFERROR(VLOOKUP(A8400,Aux!A:B,2,0),"Outros")</f>
        <v>Outros</v>
      </c>
      <c r="L8400" s="2">
        <f t="shared" si="394"/>
        <v>2019</v>
      </c>
      <c r="M8400">
        <f t="shared" si="395"/>
        <v>29</v>
      </c>
    </row>
    <row r="8401" spans="1:13" x14ac:dyDescent="0.35">
      <c r="A8401" t="s">
        <v>942</v>
      </c>
      <c r="B8401">
        <v>510089224</v>
      </c>
      <c r="C8401">
        <v>171180</v>
      </c>
      <c r="D8401" t="s">
        <v>6821</v>
      </c>
      <c r="E8401" s="1">
        <v>43664.739212962966</v>
      </c>
      <c r="F8401">
        <v>13</v>
      </c>
      <c r="G8401" t="s">
        <v>14</v>
      </c>
      <c r="H8401">
        <v>360</v>
      </c>
      <c r="I8401" s="1">
        <v>43670.999305555553</v>
      </c>
      <c r="J8401" s="2">
        <f t="shared" si="393"/>
        <v>1</v>
      </c>
      <c r="K8401" s="2" t="str">
        <f>IFERROR(VLOOKUP(A8401,Aux!A:B,2,0),"Outros")</f>
        <v>Outros</v>
      </c>
      <c r="L8401" s="2">
        <f t="shared" si="394"/>
        <v>2019</v>
      </c>
      <c r="M8401">
        <f t="shared" si="395"/>
        <v>29</v>
      </c>
    </row>
    <row r="8402" spans="1:13" x14ac:dyDescent="0.35">
      <c r="A8402" t="s">
        <v>140</v>
      </c>
      <c r="B8402">
        <v>506614913</v>
      </c>
      <c r="C8402">
        <v>171183</v>
      </c>
      <c r="D8402" t="s">
        <v>6822</v>
      </c>
      <c r="E8402" s="1">
        <v>43664.904918981483</v>
      </c>
      <c r="F8402">
        <v>1</v>
      </c>
      <c r="G8402" t="s">
        <v>149</v>
      </c>
      <c r="H8402">
        <v>360</v>
      </c>
      <c r="I8402" s="1">
        <v>43681.999305555553</v>
      </c>
      <c r="J8402" s="2">
        <f t="shared" si="393"/>
        <v>1</v>
      </c>
      <c r="K8402" s="2" t="str">
        <f>IFERROR(VLOOKUP(A8402,Aux!A:B,2,0),"Outros")</f>
        <v>Municípios</v>
      </c>
      <c r="L8402" s="2">
        <f t="shared" si="394"/>
        <v>2019</v>
      </c>
      <c r="M8402">
        <f t="shared" si="395"/>
        <v>29</v>
      </c>
    </row>
    <row r="8403" spans="1:13" x14ac:dyDescent="0.35">
      <c r="A8403" t="s">
        <v>140</v>
      </c>
      <c r="B8403">
        <v>506614913</v>
      </c>
      <c r="C8403">
        <v>171184</v>
      </c>
      <c r="D8403" t="s">
        <v>1272</v>
      </c>
      <c r="E8403" s="1">
        <v>43664.913032407407</v>
      </c>
      <c r="F8403">
        <v>3</v>
      </c>
      <c r="G8403" t="s">
        <v>149</v>
      </c>
      <c r="H8403">
        <v>360</v>
      </c>
      <c r="I8403" s="1">
        <v>43701.999305555553</v>
      </c>
      <c r="J8403" s="2">
        <f t="shared" si="393"/>
        <v>1</v>
      </c>
      <c r="K8403" s="2" t="str">
        <f>IFERROR(VLOOKUP(A8403,Aux!A:B,2,0),"Outros")</f>
        <v>Municípios</v>
      </c>
      <c r="L8403" s="2">
        <f t="shared" si="394"/>
        <v>2019</v>
      </c>
      <c r="M8403">
        <f t="shared" si="395"/>
        <v>29</v>
      </c>
    </row>
    <row r="8404" spans="1:13" x14ac:dyDescent="0.35">
      <c r="A8404" t="s">
        <v>127</v>
      </c>
      <c r="B8404">
        <v>506874915</v>
      </c>
      <c r="C8404">
        <v>171187</v>
      </c>
      <c r="D8404" t="s">
        <v>6906</v>
      </c>
      <c r="E8404" s="1">
        <v>43665.376504629632</v>
      </c>
      <c r="F8404">
        <v>13</v>
      </c>
      <c r="G8404" t="s">
        <v>6907</v>
      </c>
      <c r="H8404">
        <v>340</v>
      </c>
      <c r="I8404" s="1">
        <v>43672.999305555553</v>
      </c>
      <c r="J8404" s="2">
        <f t="shared" si="393"/>
        <v>1</v>
      </c>
      <c r="K8404" s="2" t="str">
        <f>IFERROR(VLOOKUP(A8404,Aux!A:B,2,0),"Outros")</f>
        <v>Outros</v>
      </c>
      <c r="L8404" s="2">
        <f t="shared" si="394"/>
        <v>2019</v>
      </c>
      <c r="M8404">
        <f t="shared" si="395"/>
        <v>29</v>
      </c>
    </row>
    <row r="8405" spans="1:13" x14ac:dyDescent="0.35">
      <c r="A8405" t="s">
        <v>118</v>
      </c>
      <c r="B8405">
        <v>680015019</v>
      </c>
      <c r="C8405">
        <v>171188</v>
      </c>
      <c r="D8405" t="s">
        <v>7016</v>
      </c>
      <c r="E8405" s="1">
        <v>43665.38585648148</v>
      </c>
      <c r="F8405">
        <v>3</v>
      </c>
      <c r="G8405" t="s">
        <v>2515</v>
      </c>
      <c r="H8405">
        <v>360</v>
      </c>
      <c r="I8405" s="1">
        <v>43677.999305555553</v>
      </c>
      <c r="J8405" s="2">
        <f t="shared" si="393"/>
        <v>1</v>
      </c>
      <c r="K8405" s="2" t="str">
        <f>IFERROR(VLOOKUP(A8405,Aux!A:B,2,0),"Outros")</f>
        <v>Águas e resíduos</v>
      </c>
      <c r="L8405" s="2">
        <f t="shared" si="394"/>
        <v>2019</v>
      </c>
      <c r="M8405">
        <f t="shared" si="395"/>
        <v>29</v>
      </c>
    </row>
    <row r="8406" spans="1:13" x14ac:dyDescent="0.35">
      <c r="A8406" t="s">
        <v>92</v>
      </c>
      <c r="B8406">
        <v>506037258</v>
      </c>
      <c r="C8406">
        <v>171190</v>
      </c>
      <c r="D8406" t="s">
        <v>7251</v>
      </c>
      <c r="E8406" s="1">
        <v>43665.394953703704</v>
      </c>
      <c r="F8406">
        <v>3</v>
      </c>
      <c r="G8406" t="s">
        <v>6520</v>
      </c>
      <c r="H8406">
        <v>340</v>
      </c>
      <c r="I8406" s="1">
        <v>43692.708333333336</v>
      </c>
      <c r="J8406" s="2">
        <f t="shared" si="393"/>
        <v>1</v>
      </c>
      <c r="K8406" s="2" t="str">
        <f>IFERROR(VLOOKUP(A8406,Aux!A:B,2,0),"Outros")</f>
        <v>Municípios</v>
      </c>
      <c r="L8406" s="2">
        <f t="shared" si="394"/>
        <v>2019</v>
      </c>
      <c r="M8406">
        <f t="shared" si="395"/>
        <v>29</v>
      </c>
    </row>
    <row r="8407" spans="1:13" x14ac:dyDescent="0.35">
      <c r="A8407" t="s">
        <v>12</v>
      </c>
      <c r="B8407">
        <v>508481287</v>
      </c>
      <c r="C8407">
        <v>171193</v>
      </c>
      <c r="D8407" t="s">
        <v>2870</v>
      </c>
      <c r="E8407" s="1">
        <v>43665.40415509259</v>
      </c>
      <c r="F8407">
        <v>5</v>
      </c>
      <c r="G8407" t="s">
        <v>14</v>
      </c>
      <c r="H8407">
        <v>300</v>
      </c>
      <c r="I8407" s="1">
        <v>43808.708333333336</v>
      </c>
      <c r="J8407" s="2">
        <f t="shared" si="393"/>
        <v>1</v>
      </c>
      <c r="K8407" s="2" t="str">
        <f>IFERROR(VLOOKUP(A8407,Aux!A:B,2,0),"Outros")</f>
        <v>Hospitais</v>
      </c>
      <c r="L8407" s="2">
        <f t="shared" si="394"/>
        <v>2019</v>
      </c>
      <c r="M8407">
        <f t="shared" si="395"/>
        <v>29</v>
      </c>
    </row>
    <row r="8408" spans="1:13" x14ac:dyDescent="0.35">
      <c r="A8408" t="s">
        <v>171</v>
      </c>
      <c r="B8408">
        <v>504293125</v>
      </c>
      <c r="C8408">
        <v>171196</v>
      </c>
      <c r="E8408" s="1">
        <v>43665.41815972222</v>
      </c>
      <c r="F8408">
        <v>1</v>
      </c>
      <c r="G8408" t="s">
        <v>33</v>
      </c>
      <c r="H8408">
        <v>400</v>
      </c>
      <c r="J8408" s="2">
        <f t="shared" si="393"/>
        <v>1</v>
      </c>
      <c r="K8408" s="2" t="str">
        <f>IFERROR(VLOOKUP(A8408,Aux!A:B,2,0),"Outros")</f>
        <v>Municípios</v>
      </c>
      <c r="L8408" s="2">
        <f t="shared" si="394"/>
        <v>2019</v>
      </c>
      <c r="M8408">
        <f t="shared" si="395"/>
        <v>29</v>
      </c>
    </row>
    <row r="8409" spans="1:13" x14ac:dyDescent="0.35">
      <c r="A8409" t="s">
        <v>260</v>
      </c>
      <c r="B8409">
        <v>502790024</v>
      </c>
      <c r="C8409">
        <v>171197</v>
      </c>
      <c r="E8409" s="1">
        <v>43665.419074074074</v>
      </c>
      <c r="F8409">
        <v>13</v>
      </c>
      <c r="G8409" t="s">
        <v>33</v>
      </c>
      <c r="H8409">
        <v>400</v>
      </c>
      <c r="I8409" s="1">
        <v>43437.999305555553</v>
      </c>
      <c r="J8409" s="2">
        <f t="shared" si="393"/>
        <v>1</v>
      </c>
      <c r="K8409" s="2" t="str">
        <f>IFERROR(VLOOKUP(A8409,Aux!A:B,2,0),"Outros")</f>
        <v>Transportes</v>
      </c>
      <c r="L8409" s="2">
        <f t="shared" si="394"/>
        <v>2019</v>
      </c>
      <c r="M8409">
        <f t="shared" si="395"/>
        <v>29</v>
      </c>
    </row>
    <row r="8410" spans="1:13" x14ac:dyDescent="0.35">
      <c r="A8410" t="s">
        <v>260</v>
      </c>
      <c r="B8410">
        <v>502790024</v>
      </c>
      <c r="C8410">
        <v>171198</v>
      </c>
      <c r="D8410" t="s">
        <v>7212</v>
      </c>
      <c r="E8410" s="1">
        <v>43665.419641203705</v>
      </c>
      <c r="F8410">
        <v>13</v>
      </c>
      <c r="G8410" t="s">
        <v>23</v>
      </c>
      <c r="H8410">
        <v>340</v>
      </c>
      <c r="I8410" s="1">
        <v>43745.999305555553</v>
      </c>
      <c r="J8410" s="2">
        <f t="shared" si="393"/>
        <v>1</v>
      </c>
      <c r="K8410" s="2" t="str">
        <f>IFERROR(VLOOKUP(A8410,Aux!A:B,2,0),"Outros")</f>
        <v>Transportes</v>
      </c>
      <c r="L8410" s="2">
        <f t="shared" si="394"/>
        <v>2019</v>
      </c>
      <c r="M8410">
        <f t="shared" si="395"/>
        <v>29</v>
      </c>
    </row>
    <row r="8411" spans="1:13" x14ac:dyDescent="0.35">
      <c r="A8411" t="s">
        <v>171</v>
      </c>
      <c r="B8411">
        <v>504293125</v>
      </c>
      <c r="C8411">
        <v>171199</v>
      </c>
      <c r="D8411" t="s">
        <v>6684</v>
      </c>
      <c r="E8411" s="1">
        <v>43665.423310185186</v>
      </c>
      <c r="F8411">
        <v>1</v>
      </c>
      <c r="G8411" t="s">
        <v>33</v>
      </c>
      <c r="H8411">
        <v>400</v>
      </c>
      <c r="I8411" s="1">
        <v>25569.999305555557</v>
      </c>
      <c r="J8411" s="2">
        <f t="shared" si="393"/>
        <v>1</v>
      </c>
      <c r="K8411" s="2" t="str">
        <f>IFERROR(VLOOKUP(A8411,Aux!A:B,2,0),"Outros")</f>
        <v>Municípios</v>
      </c>
      <c r="L8411" s="2">
        <f t="shared" si="394"/>
        <v>2019</v>
      </c>
      <c r="M8411">
        <f t="shared" si="395"/>
        <v>29</v>
      </c>
    </row>
    <row r="8412" spans="1:13" x14ac:dyDescent="0.35">
      <c r="A8412" t="s">
        <v>275</v>
      </c>
      <c r="B8412">
        <v>505187531</v>
      </c>
      <c r="C8412">
        <v>171200</v>
      </c>
      <c r="D8412" t="s">
        <v>6823</v>
      </c>
      <c r="E8412" s="1">
        <v>43665.424722222226</v>
      </c>
      <c r="F8412">
        <v>1</v>
      </c>
      <c r="G8412" t="s">
        <v>277</v>
      </c>
      <c r="H8412">
        <v>5</v>
      </c>
      <c r="I8412" s="1">
        <v>43670.999305555553</v>
      </c>
      <c r="J8412" s="2">
        <f t="shared" si="393"/>
        <v>1</v>
      </c>
      <c r="K8412" s="2" t="str">
        <f>IFERROR(VLOOKUP(A8412,Aux!A:B,2,0),"Outros")</f>
        <v>Municípios</v>
      </c>
      <c r="L8412" s="2">
        <f t="shared" si="394"/>
        <v>2019</v>
      </c>
      <c r="M8412">
        <f t="shared" si="395"/>
        <v>29</v>
      </c>
    </row>
    <row r="8413" spans="1:13" x14ac:dyDescent="0.35">
      <c r="A8413" t="s">
        <v>118</v>
      </c>
      <c r="B8413">
        <v>680015019</v>
      </c>
      <c r="C8413">
        <v>171201</v>
      </c>
      <c r="D8413" t="s">
        <v>6824</v>
      </c>
      <c r="E8413" s="1">
        <v>43665.427152777775</v>
      </c>
      <c r="F8413">
        <v>3</v>
      </c>
      <c r="G8413" t="s">
        <v>1250</v>
      </c>
      <c r="H8413">
        <v>360</v>
      </c>
      <c r="I8413" s="1">
        <v>43674.999305555553</v>
      </c>
      <c r="J8413" s="2">
        <f t="shared" si="393"/>
        <v>1</v>
      </c>
      <c r="K8413" s="2" t="str">
        <f>IFERROR(VLOOKUP(A8413,Aux!A:B,2,0),"Outros")</f>
        <v>Águas e resíduos</v>
      </c>
      <c r="L8413" s="2">
        <f t="shared" si="394"/>
        <v>2019</v>
      </c>
      <c r="M8413">
        <f t="shared" si="395"/>
        <v>29</v>
      </c>
    </row>
    <row r="8414" spans="1:13" x14ac:dyDescent="0.35">
      <c r="A8414" t="s">
        <v>92</v>
      </c>
      <c r="B8414">
        <v>506037258</v>
      </c>
      <c r="C8414">
        <v>171203</v>
      </c>
      <c r="D8414" t="s">
        <v>7213</v>
      </c>
      <c r="E8414" s="1">
        <v>43665.431111111109</v>
      </c>
      <c r="F8414">
        <v>3</v>
      </c>
      <c r="G8414" t="s">
        <v>4791</v>
      </c>
      <c r="H8414">
        <v>340</v>
      </c>
      <c r="I8414" s="1">
        <v>43692.708333333336</v>
      </c>
      <c r="J8414" s="2">
        <f t="shared" si="393"/>
        <v>1</v>
      </c>
      <c r="K8414" s="2" t="str">
        <f>IFERROR(VLOOKUP(A8414,Aux!A:B,2,0),"Outros")</f>
        <v>Municípios</v>
      </c>
      <c r="L8414" s="2">
        <f t="shared" si="394"/>
        <v>2019</v>
      </c>
      <c r="M8414">
        <f t="shared" si="395"/>
        <v>29</v>
      </c>
    </row>
    <row r="8415" spans="1:13" x14ac:dyDescent="0.35">
      <c r="A8415" t="s">
        <v>57</v>
      </c>
      <c r="B8415">
        <v>501294104</v>
      </c>
      <c r="C8415">
        <v>171205</v>
      </c>
      <c r="D8415" t="s">
        <v>7214</v>
      </c>
      <c r="E8415" s="1">
        <v>43665.431574074071</v>
      </c>
      <c r="F8415">
        <v>1</v>
      </c>
      <c r="G8415" t="s">
        <v>103</v>
      </c>
      <c r="H8415">
        <v>400</v>
      </c>
      <c r="I8415" s="1">
        <v>25569.999305555557</v>
      </c>
      <c r="J8415" s="2">
        <f t="shared" si="393"/>
        <v>1</v>
      </c>
      <c r="K8415" s="2" t="str">
        <f>IFERROR(VLOOKUP(A8415,Aux!A:B,2,0),"Outros")</f>
        <v>Municípios</v>
      </c>
      <c r="L8415" s="2">
        <f t="shared" si="394"/>
        <v>2019</v>
      </c>
      <c r="M8415">
        <f t="shared" si="395"/>
        <v>29</v>
      </c>
    </row>
    <row r="8416" spans="1:13" x14ac:dyDescent="0.35">
      <c r="A8416" t="s">
        <v>108</v>
      </c>
      <c r="B8416">
        <v>501222634</v>
      </c>
      <c r="C8416">
        <v>171206</v>
      </c>
      <c r="E8416" s="1">
        <v>43665.431979166664</v>
      </c>
      <c r="F8416">
        <v>3</v>
      </c>
      <c r="G8416" t="s">
        <v>33</v>
      </c>
      <c r="H8416">
        <v>400</v>
      </c>
      <c r="J8416" s="2">
        <f t="shared" si="393"/>
        <v>1</v>
      </c>
      <c r="K8416" s="2" t="str">
        <f>IFERROR(VLOOKUP(A8416,Aux!A:B,2,0),"Outros")</f>
        <v>Municípios</v>
      </c>
      <c r="L8416" s="2">
        <f t="shared" si="394"/>
        <v>2019</v>
      </c>
      <c r="M8416">
        <f t="shared" si="395"/>
        <v>29</v>
      </c>
    </row>
    <row r="8417" spans="1:13" x14ac:dyDescent="0.35">
      <c r="A8417" t="s">
        <v>133</v>
      </c>
      <c r="B8417">
        <v>503539473</v>
      </c>
      <c r="C8417">
        <v>171209</v>
      </c>
      <c r="E8417" s="1">
        <v>43665.442604166667</v>
      </c>
      <c r="F8417">
        <v>13</v>
      </c>
      <c r="G8417" t="s">
        <v>33</v>
      </c>
      <c r="H8417">
        <v>400</v>
      </c>
      <c r="J8417" s="2">
        <f t="shared" si="393"/>
        <v>1</v>
      </c>
      <c r="K8417" s="2" t="str">
        <f>IFERROR(VLOOKUP(A8417,Aux!A:B,2,0),"Outros")</f>
        <v>Municípios</v>
      </c>
      <c r="L8417" s="2">
        <f t="shared" si="394"/>
        <v>2019</v>
      </c>
      <c r="M8417">
        <f t="shared" si="395"/>
        <v>29</v>
      </c>
    </row>
    <row r="8418" spans="1:13" x14ac:dyDescent="0.35">
      <c r="A8418" t="s">
        <v>122</v>
      </c>
      <c r="B8418">
        <v>506173968</v>
      </c>
      <c r="C8418">
        <v>171210</v>
      </c>
      <c r="D8418" t="s">
        <v>6825</v>
      </c>
      <c r="E8418" s="1">
        <v>43665.442916666667</v>
      </c>
      <c r="F8418">
        <v>13</v>
      </c>
      <c r="G8418" t="s">
        <v>33</v>
      </c>
      <c r="H8418">
        <v>300</v>
      </c>
      <c r="I8418" s="1">
        <v>43672.833333333336</v>
      </c>
      <c r="J8418" s="2">
        <f t="shared" si="393"/>
        <v>1</v>
      </c>
      <c r="K8418" s="2" t="str">
        <f>IFERROR(VLOOKUP(A8418,Aux!A:B,2,0),"Outros")</f>
        <v>Municípios</v>
      </c>
      <c r="L8418" s="2">
        <f t="shared" si="394"/>
        <v>2019</v>
      </c>
      <c r="M8418">
        <f t="shared" si="395"/>
        <v>29</v>
      </c>
    </row>
    <row r="8419" spans="1:13" x14ac:dyDescent="0.35">
      <c r="A8419" t="s">
        <v>275</v>
      </c>
      <c r="B8419">
        <v>505187531</v>
      </c>
      <c r="C8419">
        <v>171211</v>
      </c>
      <c r="D8419" t="s">
        <v>6826</v>
      </c>
      <c r="E8419" s="1">
        <v>43665.446793981479</v>
      </c>
      <c r="F8419">
        <v>1</v>
      </c>
      <c r="G8419" t="s">
        <v>277</v>
      </c>
      <c r="H8419">
        <v>360</v>
      </c>
      <c r="I8419" s="1">
        <v>43678.999305555553</v>
      </c>
      <c r="J8419" s="2">
        <f t="shared" si="393"/>
        <v>1</v>
      </c>
      <c r="K8419" s="2" t="str">
        <f>IFERROR(VLOOKUP(A8419,Aux!A:B,2,0),"Outros")</f>
        <v>Municípios</v>
      </c>
      <c r="L8419" s="2">
        <f t="shared" si="394"/>
        <v>2019</v>
      </c>
      <c r="M8419">
        <f t="shared" si="395"/>
        <v>29</v>
      </c>
    </row>
    <row r="8420" spans="1:13" x14ac:dyDescent="0.35">
      <c r="A8420" t="s">
        <v>9</v>
      </c>
      <c r="B8420">
        <v>506673626</v>
      </c>
      <c r="C8420">
        <v>171213</v>
      </c>
      <c r="D8420" t="s">
        <v>7017</v>
      </c>
      <c r="E8420" s="1">
        <v>43665.461631944447</v>
      </c>
      <c r="F8420">
        <v>1</v>
      </c>
      <c r="G8420" t="s">
        <v>11</v>
      </c>
      <c r="H8420">
        <v>360</v>
      </c>
      <c r="I8420" s="1">
        <v>43670.999305555553</v>
      </c>
      <c r="J8420" s="2">
        <f t="shared" si="393"/>
        <v>1</v>
      </c>
      <c r="K8420" s="2" t="str">
        <f>IFERROR(VLOOKUP(A8420,Aux!A:B,2,0),"Outros")</f>
        <v>Municípios</v>
      </c>
      <c r="L8420" s="2">
        <f t="shared" si="394"/>
        <v>2019</v>
      </c>
      <c r="M8420">
        <f t="shared" si="395"/>
        <v>29</v>
      </c>
    </row>
    <row r="8421" spans="1:13" x14ac:dyDescent="0.35">
      <c r="A8421" t="s">
        <v>37</v>
      </c>
      <c r="B8421">
        <v>506187543</v>
      </c>
      <c r="C8421">
        <v>171215</v>
      </c>
      <c r="D8421" t="s">
        <v>6827</v>
      </c>
      <c r="E8421" s="1">
        <v>43665.468969907408</v>
      </c>
      <c r="F8421">
        <v>13</v>
      </c>
      <c r="G8421" t="s">
        <v>80</v>
      </c>
      <c r="H8421">
        <v>5</v>
      </c>
      <c r="I8421" s="1">
        <v>43674.999305555553</v>
      </c>
      <c r="J8421" s="2">
        <f t="shared" si="393"/>
        <v>1</v>
      </c>
      <c r="K8421" s="2" t="str">
        <f>IFERROR(VLOOKUP(A8421,Aux!A:B,2,0),"Outros")</f>
        <v>Municípios</v>
      </c>
      <c r="L8421" s="2">
        <f t="shared" si="394"/>
        <v>2019</v>
      </c>
      <c r="M8421">
        <f t="shared" si="395"/>
        <v>29</v>
      </c>
    </row>
    <row r="8422" spans="1:13" x14ac:dyDescent="0.35">
      <c r="A8422" t="s">
        <v>628</v>
      </c>
      <c r="B8422">
        <v>501258027</v>
      </c>
      <c r="C8422">
        <v>171216</v>
      </c>
      <c r="D8422" t="s">
        <v>7166</v>
      </c>
      <c r="E8422" s="1">
        <v>43665.471550925926</v>
      </c>
      <c r="F8422">
        <v>13</v>
      </c>
      <c r="G8422" t="s">
        <v>759</v>
      </c>
      <c r="H8422">
        <v>400</v>
      </c>
      <c r="J8422" s="2">
        <f t="shared" si="393"/>
        <v>1</v>
      </c>
      <c r="K8422" s="2" t="str">
        <f>IFERROR(VLOOKUP(A8422,Aux!A:B,2,0),"Outros")</f>
        <v>Municípios</v>
      </c>
      <c r="L8422" s="2">
        <f t="shared" si="394"/>
        <v>2019</v>
      </c>
      <c r="M8422">
        <f t="shared" si="395"/>
        <v>29</v>
      </c>
    </row>
    <row r="8423" spans="1:13" x14ac:dyDescent="0.35">
      <c r="A8423" t="s">
        <v>9</v>
      </c>
      <c r="B8423">
        <v>506673626</v>
      </c>
      <c r="C8423">
        <v>171217</v>
      </c>
      <c r="D8423" t="s">
        <v>7298</v>
      </c>
      <c r="E8423" s="1">
        <v>43665.472013888888</v>
      </c>
      <c r="F8423">
        <v>1</v>
      </c>
      <c r="G8423" t="s">
        <v>11</v>
      </c>
      <c r="H8423">
        <v>360</v>
      </c>
      <c r="I8423" s="1">
        <v>43670.999305555553</v>
      </c>
      <c r="J8423" s="2">
        <f t="shared" si="393"/>
        <v>1</v>
      </c>
      <c r="K8423" s="2" t="str">
        <f>IFERROR(VLOOKUP(A8423,Aux!A:B,2,0),"Outros")</f>
        <v>Municípios</v>
      </c>
      <c r="L8423" s="2">
        <f t="shared" si="394"/>
        <v>2019</v>
      </c>
      <c r="M8423">
        <f t="shared" si="395"/>
        <v>29</v>
      </c>
    </row>
    <row r="8424" spans="1:13" x14ac:dyDescent="0.35">
      <c r="A8424" t="s">
        <v>71</v>
      </c>
      <c r="B8424">
        <v>500051054</v>
      </c>
      <c r="C8424">
        <v>171218</v>
      </c>
      <c r="D8424" t="s">
        <v>7252</v>
      </c>
      <c r="E8424" s="1">
        <v>43665.472604166665</v>
      </c>
      <c r="F8424">
        <v>13</v>
      </c>
      <c r="G8424" t="s">
        <v>202</v>
      </c>
      <c r="H8424">
        <v>360</v>
      </c>
      <c r="I8424" s="1">
        <v>43671.791666666664</v>
      </c>
      <c r="J8424" s="2">
        <f t="shared" si="393"/>
        <v>1</v>
      </c>
      <c r="K8424" s="2" t="str">
        <f>IFERROR(VLOOKUP(A8424,Aux!A:B,2,0),"Outros")</f>
        <v>Municípios</v>
      </c>
      <c r="L8424" s="2">
        <f t="shared" si="394"/>
        <v>2019</v>
      </c>
      <c r="M8424">
        <f t="shared" si="395"/>
        <v>29</v>
      </c>
    </row>
    <row r="8425" spans="1:13" x14ac:dyDescent="0.35">
      <c r="A8425" t="s">
        <v>54</v>
      </c>
      <c r="B8425">
        <v>508345464</v>
      </c>
      <c r="C8425">
        <v>171219</v>
      </c>
      <c r="D8425" t="s">
        <v>6842</v>
      </c>
      <c r="E8425" s="1">
        <v>43665.472627314812</v>
      </c>
      <c r="F8425">
        <v>13</v>
      </c>
      <c r="G8425" t="s">
        <v>3265</v>
      </c>
      <c r="H8425">
        <v>360</v>
      </c>
      <c r="I8425" s="1">
        <v>43672.666666666664</v>
      </c>
      <c r="J8425" s="2">
        <f t="shared" si="393"/>
        <v>1</v>
      </c>
      <c r="K8425" s="2" t="str">
        <f>IFERROR(VLOOKUP(A8425,Aux!A:B,2,0),"Outros")</f>
        <v>Outros</v>
      </c>
      <c r="L8425" s="2">
        <f t="shared" si="394"/>
        <v>2019</v>
      </c>
      <c r="M8425">
        <f t="shared" si="395"/>
        <v>29</v>
      </c>
    </row>
    <row r="8426" spans="1:13" x14ac:dyDescent="0.35">
      <c r="A8426" t="s">
        <v>133</v>
      </c>
      <c r="B8426">
        <v>503539473</v>
      </c>
      <c r="C8426">
        <v>171220</v>
      </c>
      <c r="E8426" s="1">
        <v>43665.473391203705</v>
      </c>
      <c r="F8426">
        <v>13</v>
      </c>
      <c r="G8426" t="s">
        <v>33</v>
      </c>
      <c r="H8426">
        <v>400</v>
      </c>
      <c r="J8426" s="2">
        <f t="shared" si="393"/>
        <v>1</v>
      </c>
      <c r="K8426" s="2" t="str">
        <f>IFERROR(VLOOKUP(A8426,Aux!A:B,2,0),"Outros")</f>
        <v>Municípios</v>
      </c>
      <c r="L8426" s="2">
        <f t="shared" si="394"/>
        <v>2019</v>
      </c>
      <c r="M8426">
        <f t="shared" si="395"/>
        <v>29</v>
      </c>
    </row>
    <row r="8427" spans="1:13" x14ac:dyDescent="0.35">
      <c r="A8427" t="s">
        <v>81</v>
      </c>
      <c r="B8427">
        <v>506780902</v>
      </c>
      <c r="C8427">
        <v>171221</v>
      </c>
      <c r="D8427" t="s">
        <v>7299</v>
      </c>
      <c r="E8427" s="1">
        <v>43665.475358796299</v>
      </c>
      <c r="F8427">
        <v>13</v>
      </c>
      <c r="G8427" t="s">
        <v>83</v>
      </c>
      <c r="H8427">
        <v>340</v>
      </c>
      <c r="I8427" s="1">
        <v>43671.999305555553</v>
      </c>
      <c r="J8427" s="2">
        <f t="shared" si="393"/>
        <v>1</v>
      </c>
      <c r="K8427" s="2" t="str">
        <f>IFERROR(VLOOKUP(A8427,Aux!A:B,2,0),"Outros")</f>
        <v>Municípios</v>
      </c>
      <c r="L8427" s="2">
        <f t="shared" si="394"/>
        <v>2019</v>
      </c>
      <c r="M8427">
        <f t="shared" si="395"/>
        <v>29</v>
      </c>
    </row>
    <row r="8428" spans="1:13" x14ac:dyDescent="0.35">
      <c r="A8428" t="s">
        <v>275</v>
      </c>
      <c r="B8428">
        <v>505187531</v>
      </c>
      <c r="C8428">
        <v>171222</v>
      </c>
      <c r="D8428" t="s">
        <v>7167</v>
      </c>
      <c r="E8428" s="1">
        <v>43665.479074074072</v>
      </c>
      <c r="F8428">
        <v>1</v>
      </c>
      <c r="G8428" t="s">
        <v>277</v>
      </c>
      <c r="H8428">
        <v>400</v>
      </c>
      <c r="I8428" s="1">
        <v>25569.999305555557</v>
      </c>
      <c r="J8428" s="2">
        <f t="shared" si="393"/>
        <v>1</v>
      </c>
      <c r="K8428" s="2" t="str">
        <f>IFERROR(VLOOKUP(A8428,Aux!A:B,2,0),"Outros")</f>
        <v>Municípios</v>
      </c>
      <c r="L8428" s="2">
        <f t="shared" si="394"/>
        <v>2019</v>
      </c>
      <c r="M8428">
        <f t="shared" si="395"/>
        <v>29</v>
      </c>
    </row>
    <row r="8429" spans="1:13" x14ac:dyDescent="0.35">
      <c r="A8429" t="s">
        <v>63</v>
      </c>
      <c r="B8429">
        <v>502098139</v>
      </c>
      <c r="C8429">
        <v>171225</v>
      </c>
      <c r="D8429" t="s">
        <v>7168</v>
      </c>
      <c r="E8429" s="1">
        <v>43665.483946759261</v>
      </c>
      <c r="F8429">
        <v>13</v>
      </c>
      <c r="G8429" t="s">
        <v>841</v>
      </c>
      <c r="H8429">
        <v>340</v>
      </c>
      <c r="I8429" s="1">
        <v>43670.708333333336</v>
      </c>
      <c r="J8429" s="2">
        <f t="shared" si="393"/>
        <v>1</v>
      </c>
      <c r="K8429" s="2" t="str">
        <f>IFERROR(VLOOKUP(A8429,Aux!A:B,2,0),"Outros")</f>
        <v>Municípios</v>
      </c>
      <c r="L8429" s="2">
        <f t="shared" si="394"/>
        <v>2019</v>
      </c>
      <c r="M8429">
        <f t="shared" si="395"/>
        <v>29</v>
      </c>
    </row>
    <row r="8430" spans="1:13" x14ac:dyDescent="0.35">
      <c r="A8430" t="s">
        <v>140</v>
      </c>
      <c r="B8430">
        <v>506614913</v>
      </c>
      <c r="C8430">
        <v>171226</v>
      </c>
      <c r="D8430" t="s">
        <v>7169</v>
      </c>
      <c r="E8430" s="1">
        <v>43665.484583333331</v>
      </c>
      <c r="F8430">
        <v>3</v>
      </c>
      <c r="G8430" t="s">
        <v>47</v>
      </c>
      <c r="H8430">
        <v>360</v>
      </c>
      <c r="I8430" s="1">
        <v>43683.999305555553</v>
      </c>
      <c r="J8430" s="2">
        <f t="shared" si="393"/>
        <v>1</v>
      </c>
      <c r="K8430" s="2" t="str">
        <f>IFERROR(VLOOKUP(A8430,Aux!A:B,2,0),"Outros")</f>
        <v>Municípios</v>
      </c>
      <c r="L8430" s="2">
        <f t="shared" si="394"/>
        <v>2019</v>
      </c>
      <c r="M8430">
        <f t="shared" si="395"/>
        <v>29</v>
      </c>
    </row>
    <row r="8431" spans="1:13" x14ac:dyDescent="0.35">
      <c r="A8431" t="s">
        <v>197</v>
      </c>
      <c r="B8431">
        <v>506334562</v>
      </c>
      <c r="C8431">
        <v>171227</v>
      </c>
      <c r="D8431" t="s">
        <v>6415</v>
      </c>
      <c r="E8431" s="1">
        <v>43665.48510416667</v>
      </c>
      <c r="F8431">
        <v>13</v>
      </c>
      <c r="G8431" t="s">
        <v>210</v>
      </c>
      <c r="H8431">
        <v>360</v>
      </c>
      <c r="I8431" s="1">
        <v>43671.999305555553</v>
      </c>
      <c r="J8431" s="2">
        <f t="shared" si="393"/>
        <v>1</v>
      </c>
      <c r="K8431" s="2" t="str">
        <f>IFERROR(VLOOKUP(A8431,Aux!A:B,2,0),"Outros")</f>
        <v>Municípios</v>
      </c>
      <c r="L8431" s="2">
        <f t="shared" si="394"/>
        <v>2019</v>
      </c>
      <c r="M8431">
        <f t="shared" si="395"/>
        <v>29</v>
      </c>
    </row>
    <row r="8432" spans="1:13" x14ac:dyDescent="0.35">
      <c r="A8432" t="s">
        <v>177</v>
      </c>
      <c r="B8432">
        <v>506609553</v>
      </c>
      <c r="C8432">
        <v>171229</v>
      </c>
      <c r="D8432" t="s">
        <v>6274</v>
      </c>
      <c r="E8432" s="1">
        <v>43665.486064814817</v>
      </c>
      <c r="F8432">
        <v>1</v>
      </c>
      <c r="G8432" t="s">
        <v>179</v>
      </c>
      <c r="H8432">
        <v>340</v>
      </c>
      <c r="I8432" s="1">
        <v>43686.999305555553</v>
      </c>
      <c r="J8432" s="2">
        <f t="shared" si="393"/>
        <v>1</v>
      </c>
      <c r="K8432" s="2" t="str">
        <f>IFERROR(VLOOKUP(A8432,Aux!A:B,2,0),"Outros")</f>
        <v>Municípios</v>
      </c>
      <c r="L8432" s="2">
        <f t="shared" si="394"/>
        <v>2019</v>
      </c>
      <c r="M8432">
        <f t="shared" si="395"/>
        <v>29</v>
      </c>
    </row>
    <row r="8433" spans="1:13" x14ac:dyDescent="0.35">
      <c r="A8433" t="s">
        <v>118</v>
      </c>
      <c r="B8433">
        <v>680015019</v>
      </c>
      <c r="C8433">
        <v>171230</v>
      </c>
      <c r="D8433" t="s">
        <v>6828</v>
      </c>
      <c r="E8433" s="1">
        <v>43665.490034722221</v>
      </c>
      <c r="F8433">
        <v>13</v>
      </c>
      <c r="G8433" t="s">
        <v>1146</v>
      </c>
      <c r="H8433">
        <v>360</v>
      </c>
      <c r="I8433" s="1">
        <v>43669.666666666664</v>
      </c>
      <c r="J8433" s="2">
        <f t="shared" si="393"/>
        <v>1</v>
      </c>
      <c r="K8433" s="2" t="str">
        <f>IFERROR(VLOOKUP(A8433,Aux!A:B,2,0),"Outros")</f>
        <v>Águas e resíduos</v>
      </c>
      <c r="L8433" s="2">
        <f t="shared" si="394"/>
        <v>2019</v>
      </c>
      <c r="M8433">
        <f t="shared" si="395"/>
        <v>29</v>
      </c>
    </row>
    <row r="8434" spans="1:13" x14ac:dyDescent="0.35">
      <c r="A8434" t="s">
        <v>12</v>
      </c>
      <c r="B8434">
        <v>508481287</v>
      </c>
      <c r="C8434">
        <v>171231</v>
      </c>
      <c r="D8434" t="s">
        <v>6829</v>
      </c>
      <c r="E8434" s="1">
        <v>43665.491319444445</v>
      </c>
      <c r="F8434">
        <v>1</v>
      </c>
      <c r="G8434" t="s">
        <v>14</v>
      </c>
      <c r="H8434">
        <v>360</v>
      </c>
      <c r="I8434" s="1">
        <v>43675.708333333336</v>
      </c>
      <c r="J8434" s="2">
        <f t="shared" si="393"/>
        <v>1</v>
      </c>
      <c r="K8434" s="2" t="str">
        <f>IFERROR(VLOOKUP(A8434,Aux!A:B,2,0),"Outros")</f>
        <v>Hospitais</v>
      </c>
      <c r="L8434" s="2">
        <f t="shared" si="394"/>
        <v>2019</v>
      </c>
      <c r="M8434">
        <f t="shared" si="395"/>
        <v>29</v>
      </c>
    </row>
    <row r="8435" spans="1:13" x14ac:dyDescent="0.35">
      <c r="A8435" t="s">
        <v>578</v>
      </c>
      <c r="B8435">
        <v>501112049</v>
      </c>
      <c r="C8435">
        <v>171234</v>
      </c>
      <c r="D8435" t="s">
        <v>7253</v>
      </c>
      <c r="E8435" s="1">
        <v>43665.499050925922</v>
      </c>
      <c r="F8435">
        <v>1</v>
      </c>
      <c r="G8435" t="s">
        <v>615</v>
      </c>
      <c r="H8435">
        <v>360</v>
      </c>
      <c r="I8435" s="1">
        <v>43679.708333333336</v>
      </c>
      <c r="J8435" s="2">
        <f t="shared" si="393"/>
        <v>1</v>
      </c>
      <c r="K8435" s="2" t="str">
        <f>IFERROR(VLOOKUP(A8435,Aux!A:B,2,0),"Outros")</f>
        <v>Municípios</v>
      </c>
      <c r="L8435" s="2">
        <f t="shared" si="394"/>
        <v>2019</v>
      </c>
      <c r="M8435">
        <f t="shared" si="395"/>
        <v>29</v>
      </c>
    </row>
    <row r="8436" spans="1:13" x14ac:dyDescent="0.35">
      <c r="A8436" t="s">
        <v>41</v>
      </c>
      <c r="B8436">
        <v>500192855</v>
      </c>
      <c r="C8436">
        <v>171235</v>
      </c>
      <c r="E8436" s="1">
        <v>43665.502210648148</v>
      </c>
      <c r="F8436">
        <v>1</v>
      </c>
      <c r="G8436" t="s">
        <v>33</v>
      </c>
      <c r="H8436">
        <v>400</v>
      </c>
      <c r="J8436" s="2">
        <f t="shared" si="393"/>
        <v>1</v>
      </c>
      <c r="K8436" s="2" t="str">
        <f>IFERROR(VLOOKUP(A8436,Aux!A:B,2,0),"Outros")</f>
        <v>Transportes</v>
      </c>
      <c r="L8436" s="2">
        <f t="shared" si="394"/>
        <v>2019</v>
      </c>
      <c r="M8436">
        <f t="shared" si="395"/>
        <v>29</v>
      </c>
    </row>
    <row r="8437" spans="1:13" x14ac:dyDescent="0.35">
      <c r="A8437" t="s">
        <v>197</v>
      </c>
      <c r="B8437">
        <v>506334562</v>
      </c>
      <c r="C8437">
        <v>171236</v>
      </c>
      <c r="D8437" t="s">
        <v>6830</v>
      </c>
      <c r="E8437" s="1">
        <v>43665.508993055555</v>
      </c>
      <c r="F8437">
        <v>13</v>
      </c>
      <c r="G8437" t="s">
        <v>625</v>
      </c>
      <c r="H8437">
        <v>360</v>
      </c>
      <c r="I8437" s="1">
        <v>43686.999305555553</v>
      </c>
      <c r="J8437" s="2">
        <f t="shared" si="393"/>
        <v>1</v>
      </c>
      <c r="K8437" s="2" t="str">
        <f>IFERROR(VLOOKUP(A8437,Aux!A:B,2,0),"Outros")</f>
        <v>Municípios</v>
      </c>
      <c r="L8437" s="2">
        <f t="shared" si="394"/>
        <v>2019</v>
      </c>
      <c r="M8437">
        <f t="shared" si="395"/>
        <v>29</v>
      </c>
    </row>
    <row r="8438" spans="1:13" x14ac:dyDescent="0.35">
      <c r="A8438" t="s">
        <v>150</v>
      </c>
      <c r="B8438">
        <v>505309939</v>
      </c>
      <c r="C8438">
        <v>171237</v>
      </c>
      <c r="D8438" t="s">
        <v>7300</v>
      </c>
      <c r="E8438" s="1">
        <v>43665.514085648145</v>
      </c>
      <c r="F8438">
        <v>1</v>
      </c>
      <c r="G8438" t="s">
        <v>152</v>
      </c>
      <c r="H8438">
        <v>360</v>
      </c>
      <c r="I8438" s="1">
        <v>43672.6875</v>
      </c>
      <c r="J8438" s="2">
        <f t="shared" si="393"/>
        <v>1</v>
      </c>
      <c r="K8438" s="2" t="str">
        <f>IFERROR(VLOOKUP(A8438,Aux!A:B,2,0),"Outros")</f>
        <v>Municípios</v>
      </c>
      <c r="L8438" s="2">
        <f t="shared" si="394"/>
        <v>2019</v>
      </c>
      <c r="M8438">
        <f t="shared" si="395"/>
        <v>29</v>
      </c>
    </row>
    <row r="8439" spans="1:13" x14ac:dyDescent="0.35">
      <c r="A8439" t="s">
        <v>63</v>
      </c>
      <c r="B8439">
        <v>502098139</v>
      </c>
      <c r="C8439">
        <v>171238</v>
      </c>
      <c r="D8439" t="s">
        <v>6831</v>
      </c>
      <c r="E8439" s="1">
        <v>43665.514189814814</v>
      </c>
      <c r="F8439">
        <v>13</v>
      </c>
      <c r="G8439" t="s">
        <v>75</v>
      </c>
      <c r="H8439">
        <v>340</v>
      </c>
      <c r="I8439" s="1">
        <v>43670.999305555553</v>
      </c>
      <c r="J8439" s="2">
        <f t="shared" si="393"/>
        <v>1</v>
      </c>
      <c r="K8439" s="2" t="str">
        <f>IFERROR(VLOOKUP(A8439,Aux!A:B,2,0),"Outros")</f>
        <v>Municípios</v>
      </c>
      <c r="L8439" s="2">
        <f t="shared" si="394"/>
        <v>2019</v>
      </c>
      <c r="M8439">
        <f t="shared" si="395"/>
        <v>29</v>
      </c>
    </row>
    <row r="8440" spans="1:13" x14ac:dyDescent="0.35">
      <c r="A8440" t="s">
        <v>118</v>
      </c>
      <c r="B8440">
        <v>680015019</v>
      </c>
      <c r="C8440">
        <v>171239</v>
      </c>
      <c r="D8440" t="s">
        <v>6832</v>
      </c>
      <c r="E8440" s="1">
        <v>43665.522581018522</v>
      </c>
      <c r="F8440">
        <v>13</v>
      </c>
      <c r="G8440" t="s">
        <v>120</v>
      </c>
      <c r="H8440">
        <v>360</v>
      </c>
      <c r="I8440" s="1">
        <v>43669.666666666664</v>
      </c>
      <c r="J8440" s="2">
        <f t="shared" si="393"/>
        <v>1</v>
      </c>
      <c r="K8440" s="2" t="str">
        <f>IFERROR(VLOOKUP(A8440,Aux!A:B,2,0),"Outros")</f>
        <v>Águas e resíduos</v>
      </c>
      <c r="L8440" s="2">
        <f t="shared" si="394"/>
        <v>2019</v>
      </c>
      <c r="M8440">
        <f t="shared" si="395"/>
        <v>29</v>
      </c>
    </row>
    <row r="8441" spans="1:13" x14ac:dyDescent="0.35">
      <c r="A8441" t="s">
        <v>1406</v>
      </c>
      <c r="B8441">
        <v>504300156</v>
      </c>
      <c r="C8441">
        <v>171240</v>
      </c>
      <c r="E8441" s="1">
        <v>43665.560729166667</v>
      </c>
      <c r="F8441">
        <v>3</v>
      </c>
      <c r="G8441" t="s">
        <v>33</v>
      </c>
      <c r="H8441">
        <v>400</v>
      </c>
      <c r="J8441" s="2">
        <f t="shared" si="393"/>
        <v>1</v>
      </c>
      <c r="K8441" s="2" t="str">
        <f>IFERROR(VLOOKUP(A8441,Aux!A:B,2,0),"Outros")</f>
        <v>Outros</v>
      </c>
      <c r="L8441" s="2">
        <f t="shared" si="394"/>
        <v>2019</v>
      </c>
      <c r="M8441">
        <f t="shared" si="395"/>
        <v>29</v>
      </c>
    </row>
    <row r="8442" spans="1:13" x14ac:dyDescent="0.35">
      <c r="A8442" t="s">
        <v>336</v>
      </c>
      <c r="B8442">
        <v>505170876</v>
      </c>
      <c r="C8442">
        <v>171241</v>
      </c>
      <c r="D8442" t="s">
        <v>6843</v>
      </c>
      <c r="E8442" s="1">
        <v>43665.571689814817</v>
      </c>
      <c r="F8442">
        <v>13</v>
      </c>
      <c r="G8442" t="s">
        <v>345</v>
      </c>
      <c r="H8442">
        <v>360</v>
      </c>
      <c r="I8442" s="1">
        <v>43682.708333333336</v>
      </c>
      <c r="J8442" s="2">
        <f t="shared" si="393"/>
        <v>1</v>
      </c>
      <c r="K8442" s="2" t="str">
        <f>IFERROR(VLOOKUP(A8442,Aux!A:B,2,0),"Outros")</f>
        <v>Municípios</v>
      </c>
      <c r="L8442" s="2">
        <f t="shared" si="394"/>
        <v>2019</v>
      </c>
      <c r="M8442">
        <f t="shared" si="395"/>
        <v>29</v>
      </c>
    </row>
    <row r="8443" spans="1:13" x14ac:dyDescent="0.35">
      <c r="A8443" t="s">
        <v>118</v>
      </c>
      <c r="B8443">
        <v>680015019</v>
      </c>
      <c r="C8443">
        <v>171242</v>
      </c>
      <c r="D8443" t="s">
        <v>6844</v>
      </c>
      <c r="E8443" s="1">
        <v>43665.577233796299</v>
      </c>
      <c r="F8443">
        <v>1</v>
      </c>
      <c r="G8443" t="s">
        <v>1146</v>
      </c>
      <c r="H8443">
        <v>5</v>
      </c>
      <c r="I8443" s="1">
        <v>43669.666666666664</v>
      </c>
      <c r="J8443" s="2">
        <f t="shared" si="393"/>
        <v>1</v>
      </c>
      <c r="K8443" s="2" t="str">
        <f>IFERROR(VLOOKUP(A8443,Aux!A:B,2,0),"Outros")</f>
        <v>Águas e resíduos</v>
      </c>
      <c r="L8443" s="2">
        <f t="shared" si="394"/>
        <v>2019</v>
      </c>
      <c r="M8443">
        <f t="shared" si="395"/>
        <v>29</v>
      </c>
    </row>
    <row r="8444" spans="1:13" x14ac:dyDescent="0.35">
      <c r="A8444" t="s">
        <v>140</v>
      </c>
      <c r="B8444">
        <v>506614913</v>
      </c>
      <c r="C8444">
        <v>171243</v>
      </c>
      <c r="D8444" t="s">
        <v>6845</v>
      </c>
      <c r="E8444" s="1">
        <v>43665.585381944446</v>
      </c>
      <c r="F8444">
        <v>1</v>
      </c>
      <c r="G8444" t="s">
        <v>149</v>
      </c>
      <c r="H8444">
        <v>340</v>
      </c>
      <c r="I8444" s="1">
        <v>43675.999305555553</v>
      </c>
      <c r="J8444" s="2">
        <f t="shared" si="393"/>
        <v>1</v>
      </c>
      <c r="K8444" s="2" t="str">
        <f>IFERROR(VLOOKUP(A8444,Aux!A:B,2,0),"Outros")</f>
        <v>Municípios</v>
      </c>
      <c r="L8444" s="2">
        <f t="shared" si="394"/>
        <v>2019</v>
      </c>
      <c r="M8444">
        <f t="shared" si="395"/>
        <v>29</v>
      </c>
    </row>
    <row r="8445" spans="1:13" x14ac:dyDescent="0.35">
      <c r="A8445" t="s">
        <v>150</v>
      </c>
      <c r="B8445">
        <v>505309939</v>
      </c>
      <c r="C8445">
        <v>171244</v>
      </c>
      <c r="D8445" t="s">
        <v>6846</v>
      </c>
      <c r="E8445" s="1">
        <v>43665.590219907404</v>
      </c>
      <c r="F8445">
        <v>13</v>
      </c>
      <c r="G8445" t="s">
        <v>152</v>
      </c>
      <c r="H8445">
        <v>360</v>
      </c>
      <c r="I8445" s="1">
        <v>43668.6875</v>
      </c>
      <c r="J8445" s="2">
        <f t="shared" si="393"/>
        <v>1</v>
      </c>
      <c r="K8445" s="2" t="str">
        <f>IFERROR(VLOOKUP(A8445,Aux!A:B,2,0),"Outros")</f>
        <v>Municípios</v>
      </c>
      <c r="L8445" s="2">
        <f t="shared" si="394"/>
        <v>2019</v>
      </c>
      <c r="M8445">
        <f t="shared" si="395"/>
        <v>29</v>
      </c>
    </row>
    <row r="8446" spans="1:13" x14ac:dyDescent="0.35">
      <c r="A8446" t="s">
        <v>105</v>
      </c>
      <c r="B8446">
        <v>503311332</v>
      </c>
      <c r="C8446">
        <v>171245</v>
      </c>
      <c r="D8446" t="s">
        <v>6847</v>
      </c>
      <c r="E8446" s="1">
        <v>43665.593912037039</v>
      </c>
      <c r="F8446">
        <v>3</v>
      </c>
      <c r="G8446" t="s">
        <v>1400</v>
      </c>
      <c r="H8446">
        <v>360</v>
      </c>
      <c r="I8446" s="1">
        <v>43698.708333333336</v>
      </c>
      <c r="J8446" s="2">
        <f t="shared" si="393"/>
        <v>1</v>
      </c>
      <c r="K8446" s="2" t="str">
        <f>IFERROR(VLOOKUP(A8446,Aux!A:B,2,0),"Outros")</f>
        <v>Municípios</v>
      </c>
      <c r="L8446" s="2">
        <f t="shared" si="394"/>
        <v>2019</v>
      </c>
      <c r="M8446">
        <f t="shared" si="395"/>
        <v>29</v>
      </c>
    </row>
    <row r="8447" spans="1:13" x14ac:dyDescent="0.35">
      <c r="A8447" t="s">
        <v>197</v>
      </c>
      <c r="B8447">
        <v>506334562</v>
      </c>
      <c r="C8447">
        <v>171246</v>
      </c>
      <c r="D8447" t="s">
        <v>7018</v>
      </c>
      <c r="E8447" s="1">
        <v>43665.59983796296</v>
      </c>
      <c r="F8447">
        <v>13</v>
      </c>
      <c r="G8447" t="s">
        <v>210</v>
      </c>
      <c r="H8447">
        <v>5</v>
      </c>
      <c r="I8447" s="1">
        <v>43683.999305555553</v>
      </c>
      <c r="J8447" s="2">
        <f t="shared" si="393"/>
        <v>1</v>
      </c>
      <c r="K8447" s="2" t="str">
        <f>IFERROR(VLOOKUP(A8447,Aux!A:B,2,0),"Outros")</f>
        <v>Municípios</v>
      </c>
      <c r="L8447" s="2">
        <f t="shared" si="394"/>
        <v>2019</v>
      </c>
      <c r="M8447">
        <f t="shared" si="395"/>
        <v>29</v>
      </c>
    </row>
    <row r="8448" spans="1:13" x14ac:dyDescent="0.35">
      <c r="A8448" t="s">
        <v>12</v>
      </c>
      <c r="B8448">
        <v>508481287</v>
      </c>
      <c r="C8448">
        <v>171247</v>
      </c>
      <c r="D8448" t="s">
        <v>6685</v>
      </c>
      <c r="E8448" s="1">
        <v>43665.606458333335</v>
      </c>
      <c r="F8448">
        <v>1</v>
      </c>
      <c r="G8448" t="s">
        <v>14</v>
      </c>
      <c r="H8448">
        <v>360</v>
      </c>
      <c r="I8448" s="1">
        <v>43671.583333333336</v>
      </c>
      <c r="J8448" s="2">
        <f t="shared" si="393"/>
        <v>1</v>
      </c>
      <c r="K8448" s="2" t="str">
        <f>IFERROR(VLOOKUP(A8448,Aux!A:B,2,0),"Outros")</f>
        <v>Hospitais</v>
      </c>
      <c r="L8448" s="2">
        <f t="shared" si="394"/>
        <v>2019</v>
      </c>
      <c r="M8448">
        <f t="shared" si="395"/>
        <v>29</v>
      </c>
    </row>
    <row r="8449" spans="1:13" x14ac:dyDescent="0.35">
      <c r="A8449" t="s">
        <v>39</v>
      </c>
      <c r="B8449">
        <v>507023129</v>
      </c>
      <c r="C8449">
        <v>171248</v>
      </c>
      <c r="E8449" s="1">
        <v>43665.607407407406</v>
      </c>
      <c r="F8449">
        <v>3</v>
      </c>
      <c r="G8449" t="s">
        <v>33</v>
      </c>
      <c r="H8449">
        <v>400</v>
      </c>
      <c r="J8449" s="2">
        <f t="shared" si="393"/>
        <v>1</v>
      </c>
      <c r="K8449" s="2" t="str">
        <f>IFERROR(VLOOKUP(A8449,Aux!A:B,2,0),"Outros")</f>
        <v>Outros</v>
      </c>
      <c r="L8449" s="2">
        <f t="shared" si="394"/>
        <v>2019</v>
      </c>
      <c r="M8449">
        <f t="shared" si="395"/>
        <v>29</v>
      </c>
    </row>
    <row r="8450" spans="1:13" x14ac:dyDescent="0.35">
      <c r="A8450" t="s">
        <v>599</v>
      </c>
      <c r="B8450">
        <v>680012907</v>
      </c>
      <c r="C8450">
        <v>171250</v>
      </c>
      <c r="D8450" t="s">
        <v>6686</v>
      </c>
      <c r="E8450" s="1">
        <v>43665.614432870374</v>
      </c>
      <c r="F8450">
        <v>1</v>
      </c>
      <c r="G8450" t="s">
        <v>476</v>
      </c>
      <c r="H8450">
        <v>360</v>
      </c>
      <c r="I8450" s="1">
        <v>43676.999305555553</v>
      </c>
      <c r="J8450" s="2">
        <f t="shared" ref="J8450:J8513" si="396">IF(C8450=C8449,"",1)</f>
        <v>1</v>
      </c>
      <c r="K8450" s="2" t="str">
        <f>IFERROR(VLOOKUP(A8450,Aux!A:B,2,0),"Outros")</f>
        <v>Águas e resíduos</v>
      </c>
      <c r="L8450" s="2">
        <f t="shared" ref="L8450:L8513" si="397">YEAR(E8450)</f>
        <v>2019</v>
      </c>
      <c r="M8450">
        <f t="shared" ref="M8450:M8513" si="398">WEEKNUM(E8450)</f>
        <v>29</v>
      </c>
    </row>
    <row r="8451" spans="1:13" x14ac:dyDescent="0.35">
      <c r="A8451" t="s">
        <v>795</v>
      </c>
      <c r="B8451">
        <v>501692983</v>
      </c>
      <c r="C8451">
        <v>171251</v>
      </c>
      <c r="D8451" t="s">
        <v>7254</v>
      </c>
      <c r="E8451" s="1">
        <v>43665.619259259256</v>
      </c>
      <c r="F8451">
        <v>3</v>
      </c>
      <c r="G8451" t="s">
        <v>711</v>
      </c>
      <c r="H8451">
        <v>340</v>
      </c>
      <c r="I8451" s="1">
        <v>43696.708333333336</v>
      </c>
      <c r="J8451" s="2">
        <f t="shared" si="396"/>
        <v>1</v>
      </c>
      <c r="K8451" s="2" t="str">
        <f>IFERROR(VLOOKUP(A8451,Aux!A:B,2,0),"Outros")</f>
        <v>Outros</v>
      </c>
      <c r="L8451" s="2">
        <f t="shared" si="397"/>
        <v>2019</v>
      </c>
      <c r="M8451">
        <f t="shared" si="398"/>
        <v>29</v>
      </c>
    </row>
    <row r="8452" spans="1:13" x14ac:dyDescent="0.35">
      <c r="A8452" t="s">
        <v>599</v>
      </c>
      <c r="B8452">
        <v>680012907</v>
      </c>
      <c r="C8452">
        <v>171252</v>
      </c>
      <c r="D8452" t="s">
        <v>6687</v>
      </c>
      <c r="E8452" s="1">
        <v>43665.620451388888</v>
      </c>
      <c r="F8452">
        <v>13</v>
      </c>
      <c r="G8452" t="s">
        <v>476</v>
      </c>
      <c r="H8452">
        <v>360</v>
      </c>
      <c r="I8452" s="1">
        <v>43676.999305555553</v>
      </c>
      <c r="J8452" s="2">
        <f t="shared" si="396"/>
        <v>1</v>
      </c>
      <c r="K8452" s="2" t="str">
        <f>IFERROR(VLOOKUP(A8452,Aux!A:B,2,0),"Outros")</f>
        <v>Águas e resíduos</v>
      </c>
      <c r="L8452" s="2">
        <f t="shared" si="397"/>
        <v>2019</v>
      </c>
      <c r="M8452">
        <f t="shared" si="398"/>
        <v>29</v>
      </c>
    </row>
    <row r="8453" spans="1:13" x14ac:dyDescent="0.35">
      <c r="A8453" t="s">
        <v>389</v>
      </c>
      <c r="B8453">
        <v>506722422</v>
      </c>
      <c r="C8453">
        <v>171253</v>
      </c>
      <c r="D8453" t="s">
        <v>7255</v>
      </c>
      <c r="E8453" s="1">
        <v>43665.623854166668</v>
      </c>
      <c r="F8453">
        <v>13</v>
      </c>
      <c r="G8453" t="s">
        <v>5121</v>
      </c>
      <c r="H8453">
        <v>340</v>
      </c>
      <c r="I8453" s="1">
        <v>43671.999305555553</v>
      </c>
      <c r="J8453" s="2">
        <f t="shared" si="396"/>
        <v>1</v>
      </c>
      <c r="K8453" s="2" t="str">
        <f>IFERROR(VLOOKUP(A8453,Aux!A:B,2,0),"Outros")</f>
        <v>Municípios</v>
      </c>
      <c r="L8453" s="2">
        <f t="shared" si="397"/>
        <v>2019</v>
      </c>
      <c r="M8453">
        <f t="shared" si="398"/>
        <v>29</v>
      </c>
    </row>
    <row r="8454" spans="1:13" x14ac:dyDescent="0.35">
      <c r="A8454" t="s">
        <v>599</v>
      </c>
      <c r="B8454">
        <v>680012907</v>
      </c>
      <c r="C8454">
        <v>171254</v>
      </c>
      <c r="D8454" t="s">
        <v>7301</v>
      </c>
      <c r="E8454" s="1">
        <v>43665.630185185182</v>
      </c>
      <c r="F8454">
        <v>13</v>
      </c>
      <c r="G8454" t="s">
        <v>476</v>
      </c>
      <c r="H8454">
        <v>360</v>
      </c>
      <c r="I8454" s="1">
        <v>43676.999305555553</v>
      </c>
      <c r="J8454" s="2">
        <f t="shared" si="396"/>
        <v>1</v>
      </c>
      <c r="K8454" s="2" t="str">
        <f>IFERROR(VLOOKUP(A8454,Aux!A:B,2,0),"Outros")</f>
        <v>Águas e resíduos</v>
      </c>
      <c r="L8454" s="2">
        <f t="shared" si="397"/>
        <v>2019</v>
      </c>
      <c r="M8454">
        <f t="shared" si="398"/>
        <v>29</v>
      </c>
    </row>
    <row r="8455" spans="1:13" x14ac:dyDescent="0.35">
      <c r="A8455" t="s">
        <v>48</v>
      </c>
      <c r="B8455">
        <v>503035416</v>
      </c>
      <c r="C8455">
        <v>171255</v>
      </c>
      <c r="D8455" t="s">
        <v>7256</v>
      </c>
      <c r="E8455" s="1">
        <v>43665.634780092594</v>
      </c>
      <c r="F8455">
        <v>1</v>
      </c>
      <c r="G8455" t="s">
        <v>50</v>
      </c>
      <c r="H8455">
        <v>360</v>
      </c>
      <c r="I8455" s="1">
        <v>43668.999305555553</v>
      </c>
      <c r="J8455" s="2">
        <f t="shared" si="396"/>
        <v>1</v>
      </c>
      <c r="K8455" s="2" t="str">
        <f>IFERROR(VLOOKUP(A8455,Aux!A:B,2,0),"Outros")</f>
        <v>Hospitais</v>
      </c>
      <c r="L8455" s="2">
        <f t="shared" si="397"/>
        <v>2019</v>
      </c>
      <c r="M8455">
        <f t="shared" si="398"/>
        <v>29</v>
      </c>
    </row>
    <row r="8456" spans="1:13" x14ac:dyDescent="0.35">
      <c r="A8456" t="s">
        <v>105</v>
      </c>
      <c r="B8456">
        <v>503311332</v>
      </c>
      <c r="C8456">
        <v>171256</v>
      </c>
      <c r="D8456" t="s">
        <v>6848</v>
      </c>
      <c r="E8456" s="1">
        <v>43665.640810185185</v>
      </c>
      <c r="F8456">
        <v>13</v>
      </c>
      <c r="G8456" t="s">
        <v>259</v>
      </c>
      <c r="H8456">
        <v>5</v>
      </c>
      <c r="I8456" s="1">
        <v>43698.708333333336</v>
      </c>
      <c r="J8456" s="2">
        <f t="shared" si="396"/>
        <v>1</v>
      </c>
      <c r="K8456" s="2" t="str">
        <f>IFERROR(VLOOKUP(A8456,Aux!A:B,2,0),"Outros")</f>
        <v>Municípios</v>
      </c>
      <c r="L8456" s="2">
        <f t="shared" si="397"/>
        <v>2019</v>
      </c>
      <c r="M8456">
        <f t="shared" si="398"/>
        <v>29</v>
      </c>
    </row>
    <row r="8457" spans="1:13" x14ac:dyDescent="0.35">
      <c r="A8457" t="s">
        <v>35</v>
      </c>
      <c r="B8457">
        <v>508666236</v>
      </c>
      <c r="C8457">
        <v>171257</v>
      </c>
      <c r="D8457" t="s">
        <v>6849</v>
      </c>
      <c r="E8457" s="1">
        <v>43665.642025462963</v>
      </c>
      <c r="F8457">
        <v>1</v>
      </c>
      <c r="G8457" t="s">
        <v>33</v>
      </c>
      <c r="H8457">
        <v>360</v>
      </c>
      <c r="I8457" s="1">
        <v>43671.999305555553</v>
      </c>
      <c r="J8457" s="2">
        <f t="shared" si="396"/>
        <v>1</v>
      </c>
      <c r="K8457" s="2" t="str">
        <f>IFERROR(VLOOKUP(A8457,Aux!A:B,2,0),"Outros")</f>
        <v>Outros</v>
      </c>
      <c r="L8457" s="2">
        <f t="shared" si="397"/>
        <v>2019</v>
      </c>
      <c r="M8457">
        <f t="shared" si="398"/>
        <v>29</v>
      </c>
    </row>
    <row r="8458" spans="1:13" x14ac:dyDescent="0.35">
      <c r="A8458" t="s">
        <v>260</v>
      </c>
      <c r="B8458">
        <v>502790024</v>
      </c>
      <c r="C8458">
        <v>171258</v>
      </c>
      <c r="D8458" t="s">
        <v>7302</v>
      </c>
      <c r="E8458" s="1">
        <v>43665.643287037034</v>
      </c>
      <c r="F8458">
        <v>13</v>
      </c>
      <c r="G8458" t="s">
        <v>33</v>
      </c>
      <c r="H8458">
        <v>360</v>
      </c>
      <c r="I8458" s="1">
        <v>43693.999305555553</v>
      </c>
      <c r="J8458" s="2">
        <f t="shared" si="396"/>
        <v>1</v>
      </c>
      <c r="K8458" s="2" t="str">
        <f>IFERROR(VLOOKUP(A8458,Aux!A:B,2,0),"Outros")</f>
        <v>Transportes</v>
      </c>
      <c r="L8458" s="2">
        <f t="shared" si="397"/>
        <v>2019</v>
      </c>
      <c r="M8458">
        <f t="shared" si="398"/>
        <v>29</v>
      </c>
    </row>
    <row r="8459" spans="1:13" x14ac:dyDescent="0.35">
      <c r="A8459" t="s">
        <v>969</v>
      </c>
      <c r="B8459">
        <v>507725689</v>
      </c>
      <c r="C8459">
        <v>171259</v>
      </c>
      <c r="D8459" t="s">
        <v>6850</v>
      </c>
      <c r="E8459" s="1">
        <v>43665.644004629627</v>
      </c>
      <c r="F8459">
        <v>5</v>
      </c>
      <c r="G8459" t="s">
        <v>33</v>
      </c>
      <c r="H8459">
        <v>340</v>
      </c>
      <c r="I8459" s="1">
        <v>43675.708333333336</v>
      </c>
      <c r="J8459" s="2">
        <f t="shared" si="396"/>
        <v>1</v>
      </c>
      <c r="K8459" s="2" t="str">
        <f>IFERROR(VLOOKUP(A8459,Aux!A:B,2,0),"Outros")</f>
        <v>Outros</v>
      </c>
      <c r="L8459" s="2">
        <f t="shared" si="397"/>
        <v>2019</v>
      </c>
      <c r="M8459">
        <f t="shared" si="398"/>
        <v>29</v>
      </c>
    </row>
    <row r="8460" spans="1:13" x14ac:dyDescent="0.35">
      <c r="A8460" t="s">
        <v>478</v>
      </c>
      <c r="B8460">
        <v>507866673</v>
      </c>
      <c r="C8460">
        <v>171259</v>
      </c>
      <c r="D8460" t="s">
        <v>6850</v>
      </c>
      <c r="E8460" s="1">
        <v>43665.644004629627</v>
      </c>
      <c r="F8460">
        <v>5</v>
      </c>
      <c r="G8460" t="s">
        <v>33</v>
      </c>
      <c r="H8460">
        <v>340</v>
      </c>
      <c r="I8460" s="1">
        <v>43675.708333333336</v>
      </c>
      <c r="J8460" s="2" t="str">
        <f t="shared" si="396"/>
        <v/>
      </c>
      <c r="K8460" s="2" t="str">
        <f>IFERROR(VLOOKUP(A8460,Aux!A:B,2,0),"Outros")</f>
        <v>Outros</v>
      </c>
      <c r="L8460" s="2">
        <f t="shared" si="397"/>
        <v>2019</v>
      </c>
      <c r="M8460">
        <f t="shared" si="398"/>
        <v>29</v>
      </c>
    </row>
    <row r="8461" spans="1:13" x14ac:dyDescent="0.35">
      <c r="A8461" t="s">
        <v>57</v>
      </c>
      <c r="B8461">
        <v>501294104</v>
      </c>
      <c r="C8461">
        <v>171260</v>
      </c>
      <c r="D8461" t="s">
        <v>7019</v>
      </c>
      <c r="E8461" s="1">
        <v>43665.645243055558</v>
      </c>
      <c r="F8461">
        <v>13</v>
      </c>
      <c r="G8461" t="s">
        <v>618</v>
      </c>
      <c r="H8461">
        <v>5</v>
      </c>
      <c r="I8461" s="1">
        <v>43670.999305555553</v>
      </c>
      <c r="J8461" s="2">
        <f t="shared" si="396"/>
        <v>1</v>
      </c>
      <c r="K8461" s="2" t="str">
        <f>IFERROR(VLOOKUP(A8461,Aux!A:B,2,0),"Outros")</f>
        <v>Municípios</v>
      </c>
      <c r="L8461" s="2">
        <f t="shared" si="397"/>
        <v>2019</v>
      </c>
      <c r="M8461">
        <f t="shared" si="398"/>
        <v>29</v>
      </c>
    </row>
    <row r="8462" spans="1:13" x14ac:dyDescent="0.35">
      <c r="A8462" t="s">
        <v>534</v>
      </c>
      <c r="B8462">
        <v>508354617</v>
      </c>
      <c r="C8462">
        <v>171261</v>
      </c>
      <c r="E8462" s="1">
        <v>43665.653379629628</v>
      </c>
      <c r="F8462">
        <v>3</v>
      </c>
      <c r="G8462" t="s">
        <v>33</v>
      </c>
      <c r="H8462">
        <v>400</v>
      </c>
      <c r="J8462" s="2">
        <f t="shared" si="396"/>
        <v>1</v>
      </c>
      <c r="K8462" s="2" t="str">
        <f>IFERROR(VLOOKUP(A8462,Aux!A:B,2,0),"Outros")</f>
        <v>Municípios</v>
      </c>
      <c r="L8462" s="2">
        <f t="shared" si="397"/>
        <v>2019</v>
      </c>
      <c r="M8462">
        <f t="shared" si="398"/>
        <v>29</v>
      </c>
    </row>
    <row r="8463" spans="1:13" x14ac:dyDescent="0.35">
      <c r="A8463" t="s">
        <v>389</v>
      </c>
      <c r="B8463">
        <v>506722422</v>
      </c>
      <c r="C8463">
        <v>171263</v>
      </c>
      <c r="D8463" t="s">
        <v>6688</v>
      </c>
      <c r="E8463" s="1">
        <v>43665.658437500002</v>
      </c>
      <c r="F8463">
        <v>13</v>
      </c>
      <c r="G8463" t="s">
        <v>837</v>
      </c>
      <c r="H8463">
        <v>340</v>
      </c>
      <c r="I8463" s="1">
        <v>43671.999305555553</v>
      </c>
      <c r="J8463" s="2">
        <f t="shared" si="396"/>
        <v>1</v>
      </c>
      <c r="K8463" s="2" t="str">
        <f>IFERROR(VLOOKUP(A8463,Aux!A:B,2,0),"Outros")</f>
        <v>Municípios</v>
      </c>
      <c r="L8463" s="2">
        <f t="shared" si="397"/>
        <v>2019</v>
      </c>
      <c r="M8463">
        <f t="shared" si="398"/>
        <v>29</v>
      </c>
    </row>
    <row r="8464" spans="1:13" x14ac:dyDescent="0.35">
      <c r="A8464" t="s">
        <v>12</v>
      </c>
      <c r="B8464">
        <v>508481287</v>
      </c>
      <c r="C8464">
        <v>171265</v>
      </c>
      <c r="D8464" t="s">
        <v>7020</v>
      </c>
      <c r="E8464" s="1">
        <v>43665.661678240744</v>
      </c>
      <c r="F8464">
        <v>1</v>
      </c>
      <c r="G8464" t="s">
        <v>14</v>
      </c>
      <c r="H8464">
        <v>340</v>
      </c>
      <c r="I8464" s="1">
        <v>43672.708333333336</v>
      </c>
      <c r="J8464" s="2">
        <f t="shared" si="396"/>
        <v>1</v>
      </c>
      <c r="K8464" s="2" t="str">
        <f>IFERROR(VLOOKUP(A8464,Aux!A:B,2,0),"Outros")</f>
        <v>Hospitais</v>
      </c>
      <c r="L8464" s="2">
        <f t="shared" si="397"/>
        <v>2019</v>
      </c>
      <c r="M8464">
        <f t="shared" si="398"/>
        <v>29</v>
      </c>
    </row>
    <row r="8465" spans="1:13" x14ac:dyDescent="0.35">
      <c r="A8465" t="s">
        <v>63</v>
      </c>
      <c r="B8465">
        <v>502098139</v>
      </c>
      <c r="C8465">
        <v>171266</v>
      </c>
      <c r="E8465" s="1">
        <v>43665.667939814812</v>
      </c>
      <c r="F8465">
        <v>13</v>
      </c>
      <c r="G8465" t="s">
        <v>33</v>
      </c>
      <c r="H8465">
        <v>400</v>
      </c>
      <c r="J8465" s="2">
        <f t="shared" si="396"/>
        <v>1</v>
      </c>
      <c r="K8465" s="2" t="str">
        <f>IFERROR(VLOOKUP(A8465,Aux!A:B,2,0),"Outros")</f>
        <v>Municípios</v>
      </c>
      <c r="L8465" s="2">
        <f t="shared" si="397"/>
        <v>2019</v>
      </c>
      <c r="M8465">
        <f t="shared" si="398"/>
        <v>29</v>
      </c>
    </row>
    <row r="8466" spans="1:13" x14ac:dyDescent="0.35">
      <c r="A8466" t="s">
        <v>9</v>
      </c>
      <c r="B8466">
        <v>506673626</v>
      </c>
      <c r="C8466">
        <v>171267</v>
      </c>
      <c r="D8466" t="s">
        <v>7257</v>
      </c>
      <c r="E8466" s="1">
        <v>43665.668113425927</v>
      </c>
      <c r="F8466">
        <v>1</v>
      </c>
      <c r="G8466" t="s">
        <v>11</v>
      </c>
      <c r="H8466">
        <v>360</v>
      </c>
      <c r="I8466" s="1">
        <v>43670.999305555553</v>
      </c>
      <c r="J8466" s="2">
        <f t="shared" si="396"/>
        <v>1</v>
      </c>
      <c r="K8466" s="2" t="str">
        <f>IFERROR(VLOOKUP(A8466,Aux!A:B,2,0),"Outros")</f>
        <v>Municípios</v>
      </c>
      <c r="L8466" s="2">
        <f t="shared" si="397"/>
        <v>2019</v>
      </c>
      <c r="M8466">
        <f t="shared" si="398"/>
        <v>29</v>
      </c>
    </row>
    <row r="8467" spans="1:13" x14ac:dyDescent="0.35">
      <c r="A8467" t="s">
        <v>63</v>
      </c>
      <c r="B8467">
        <v>502098139</v>
      </c>
      <c r="C8467">
        <v>171268</v>
      </c>
      <c r="D8467" t="s">
        <v>3062</v>
      </c>
      <c r="E8467" s="1">
        <v>43665.668437499997</v>
      </c>
      <c r="F8467">
        <v>13</v>
      </c>
      <c r="G8467" t="s">
        <v>75</v>
      </c>
      <c r="H8467">
        <v>360</v>
      </c>
      <c r="I8467" s="1">
        <v>43674.999305555553</v>
      </c>
      <c r="J8467" s="2">
        <f t="shared" si="396"/>
        <v>1</v>
      </c>
      <c r="K8467" s="2" t="str">
        <f>IFERROR(VLOOKUP(A8467,Aux!A:B,2,0),"Outros")</f>
        <v>Municípios</v>
      </c>
      <c r="L8467" s="2">
        <f t="shared" si="397"/>
        <v>2019</v>
      </c>
      <c r="M8467">
        <f t="shared" si="398"/>
        <v>29</v>
      </c>
    </row>
    <row r="8468" spans="1:13" x14ac:dyDescent="0.35">
      <c r="A8468" t="s">
        <v>12</v>
      </c>
      <c r="B8468">
        <v>508481287</v>
      </c>
      <c r="C8468">
        <v>171269</v>
      </c>
      <c r="D8468" t="s">
        <v>7258</v>
      </c>
      <c r="E8468" s="1">
        <v>43665.669317129628</v>
      </c>
      <c r="F8468">
        <v>1</v>
      </c>
      <c r="G8468" t="s">
        <v>14</v>
      </c>
      <c r="H8468">
        <v>360</v>
      </c>
      <c r="I8468" s="1">
        <v>43671.708333333336</v>
      </c>
      <c r="J8468" s="2">
        <f t="shared" si="396"/>
        <v>1</v>
      </c>
      <c r="K8468" s="2" t="str">
        <f>IFERROR(VLOOKUP(A8468,Aux!A:B,2,0),"Outros")</f>
        <v>Hospitais</v>
      </c>
      <c r="L8468" s="2">
        <f t="shared" si="397"/>
        <v>2019</v>
      </c>
      <c r="M8468">
        <f t="shared" si="398"/>
        <v>29</v>
      </c>
    </row>
    <row r="8469" spans="1:13" x14ac:dyDescent="0.35">
      <c r="A8469" t="s">
        <v>1406</v>
      </c>
      <c r="B8469">
        <v>504300156</v>
      </c>
      <c r="C8469">
        <v>171270</v>
      </c>
      <c r="E8469" s="1">
        <v>43665.672719907408</v>
      </c>
      <c r="F8469">
        <v>3</v>
      </c>
      <c r="G8469" t="s">
        <v>33</v>
      </c>
      <c r="H8469">
        <v>400</v>
      </c>
      <c r="J8469" s="2">
        <f t="shared" si="396"/>
        <v>1</v>
      </c>
      <c r="K8469" s="2" t="str">
        <f>IFERROR(VLOOKUP(A8469,Aux!A:B,2,0),"Outros")</f>
        <v>Outros</v>
      </c>
      <c r="L8469" s="2">
        <f t="shared" si="397"/>
        <v>2019</v>
      </c>
      <c r="M8469">
        <f t="shared" si="398"/>
        <v>29</v>
      </c>
    </row>
    <row r="8470" spans="1:13" x14ac:dyDescent="0.35">
      <c r="A8470" t="s">
        <v>1406</v>
      </c>
      <c r="B8470">
        <v>504300156</v>
      </c>
      <c r="C8470">
        <v>171271</v>
      </c>
      <c r="D8470" t="s">
        <v>7352</v>
      </c>
      <c r="E8470" s="1">
        <v>43665.673032407409</v>
      </c>
      <c r="F8470">
        <v>3</v>
      </c>
      <c r="G8470" t="s">
        <v>929</v>
      </c>
      <c r="H8470">
        <v>340</v>
      </c>
      <c r="I8470" s="1">
        <v>43695.708333333336</v>
      </c>
      <c r="J8470" s="2">
        <f t="shared" si="396"/>
        <v>1</v>
      </c>
      <c r="K8470" s="2" t="str">
        <f>IFERROR(VLOOKUP(A8470,Aux!A:B,2,0),"Outros")</f>
        <v>Outros</v>
      </c>
      <c r="L8470" s="2">
        <f t="shared" si="397"/>
        <v>2019</v>
      </c>
      <c r="M8470">
        <f t="shared" si="398"/>
        <v>29</v>
      </c>
    </row>
    <row r="8471" spans="1:13" x14ac:dyDescent="0.35">
      <c r="A8471" t="s">
        <v>389</v>
      </c>
      <c r="B8471">
        <v>506722422</v>
      </c>
      <c r="C8471">
        <v>171272</v>
      </c>
      <c r="D8471" t="s">
        <v>7106</v>
      </c>
      <c r="E8471" s="1">
        <v>43665.678900462961</v>
      </c>
      <c r="F8471">
        <v>1</v>
      </c>
      <c r="G8471" t="s">
        <v>3821</v>
      </c>
      <c r="H8471">
        <v>340</v>
      </c>
      <c r="I8471" s="1">
        <v>43671.999305555553</v>
      </c>
      <c r="J8471" s="2">
        <f t="shared" si="396"/>
        <v>1</v>
      </c>
      <c r="K8471" s="2" t="str">
        <f>IFERROR(VLOOKUP(A8471,Aux!A:B,2,0),"Outros")</f>
        <v>Municípios</v>
      </c>
      <c r="L8471" s="2">
        <f t="shared" si="397"/>
        <v>2019</v>
      </c>
      <c r="M8471">
        <f t="shared" si="398"/>
        <v>29</v>
      </c>
    </row>
    <row r="8472" spans="1:13" x14ac:dyDescent="0.35">
      <c r="A8472" t="s">
        <v>37</v>
      </c>
      <c r="B8472">
        <v>506187543</v>
      </c>
      <c r="C8472">
        <v>171273</v>
      </c>
      <c r="D8472" t="s">
        <v>7021</v>
      </c>
      <c r="E8472" s="1">
        <v>43665.686388888891</v>
      </c>
      <c r="F8472">
        <v>13</v>
      </c>
      <c r="G8472" t="s">
        <v>33</v>
      </c>
      <c r="H8472">
        <v>340</v>
      </c>
      <c r="I8472" s="1">
        <v>43673.999305555553</v>
      </c>
      <c r="J8472" s="2">
        <f t="shared" si="396"/>
        <v>1</v>
      </c>
      <c r="K8472" s="2" t="str">
        <f>IFERROR(VLOOKUP(A8472,Aux!A:B,2,0),"Outros")</f>
        <v>Municípios</v>
      </c>
      <c r="L8472" s="2">
        <f t="shared" si="397"/>
        <v>2019</v>
      </c>
      <c r="M8472">
        <f t="shared" si="398"/>
        <v>29</v>
      </c>
    </row>
    <row r="8473" spans="1:13" x14ac:dyDescent="0.35">
      <c r="A8473" t="s">
        <v>63</v>
      </c>
      <c r="B8473">
        <v>502098139</v>
      </c>
      <c r="C8473">
        <v>171274</v>
      </c>
      <c r="D8473" t="s">
        <v>7022</v>
      </c>
      <c r="E8473" s="1">
        <v>43665.687581018516</v>
      </c>
      <c r="F8473">
        <v>13</v>
      </c>
      <c r="G8473" t="s">
        <v>69</v>
      </c>
      <c r="H8473">
        <v>340</v>
      </c>
      <c r="I8473" s="1">
        <v>43674.999305555553</v>
      </c>
      <c r="J8473" s="2">
        <f t="shared" si="396"/>
        <v>1</v>
      </c>
      <c r="K8473" s="2" t="str">
        <f>IFERROR(VLOOKUP(A8473,Aux!A:B,2,0),"Outros")</f>
        <v>Municípios</v>
      </c>
      <c r="L8473" s="2">
        <f t="shared" si="397"/>
        <v>2019</v>
      </c>
      <c r="M8473">
        <f t="shared" si="398"/>
        <v>29</v>
      </c>
    </row>
    <row r="8474" spans="1:13" x14ac:dyDescent="0.35">
      <c r="A8474" t="s">
        <v>578</v>
      </c>
      <c r="B8474">
        <v>501112049</v>
      </c>
      <c r="C8474">
        <v>171275</v>
      </c>
      <c r="D8474" t="s">
        <v>7215</v>
      </c>
      <c r="E8474" s="1">
        <v>43665.695335648146</v>
      </c>
      <c r="F8474">
        <v>3</v>
      </c>
      <c r="G8474" t="s">
        <v>580</v>
      </c>
      <c r="H8474">
        <v>340</v>
      </c>
      <c r="I8474" s="1">
        <v>43684.708333333336</v>
      </c>
      <c r="J8474" s="2">
        <f t="shared" si="396"/>
        <v>1</v>
      </c>
      <c r="K8474" s="2" t="str">
        <f>IFERROR(VLOOKUP(A8474,Aux!A:B,2,0),"Outros")</f>
        <v>Municípios</v>
      </c>
      <c r="L8474" s="2">
        <f t="shared" si="397"/>
        <v>2019</v>
      </c>
      <c r="M8474">
        <f t="shared" si="398"/>
        <v>29</v>
      </c>
    </row>
    <row r="8475" spans="1:13" x14ac:dyDescent="0.35">
      <c r="A8475" t="s">
        <v>37</v>
      </c>
      <c r="B8475">
        <v>506187543</v>
      </c>
      <c r="C8475">
        <v>171276</v>
      </c>
      <c r="D8475" t="s">
        <v>7023</v>
      </c>
      <c r="E8475" s="1">
        <v>43665.696805555555</v>
      </c>
      <c r="F8475">
        <v>13</v>
      </c>
      <c r="G8475" t="s">
        <v>80</v>
      </c>
      <c r="H8475">
        <v>5</v>
      </c>
      <c r="I8475" s="1">
        <v>43674.999305555553</v>
      </c>
      <c r="J8475" s="2">
        <f t="shared" si="396"/>
        <v>1</v>
      </c>
      <c r="K8475" s="2" t="str">
        <f>IFERROR(VLOOKUP(A8475,Aux!A:B,2,0),"Outros")</f>
        <v>Municípios</v>
      </c>
      <c r="L8475" s="2">
        <f t="shared" si="397"/>
        <v>2019</v>
      </c>
      <c r="M8475">
        <f t="shared" si="398"/>
        <v>29</v>
      </c>
    </row>
    <row r="8476" spans="1:13" x14ac:dyDescent="0.35">
      <c r="A8476" t="s">
        <v>57</v>
      </c>
      <c r="B8476">
        <v>501294104</v>
      </c>
      <c r="C8476">
        <v>171278</v>
      </c>
      <c r="D8476" t="s">
        <v>6689</v>
      </c>
      <c r="E8476" s="1">
        <v>43665.698981481481</v>
      </c>
      <c r="F8476">
        <v>1</v>
      </c>
      <c r="G8476" t="s">
        <v>59</v>
      </c>
      <c r="H8476">
        <v>340</v>
      </c>
      <c r="I8476" s="1">
        <v>43670.999305555553</v>
      </c>
      <c r="J8476" s="2">
        <f t="shared" si="396"/>
        <v>1</v>
      </c>
      <c r="K8476" s="2" t="str">
        <f>IFERROR(VLOOKUP(A8476,Aux!A:B,2,0),"Outros")</f>
        <v>Municípios</v>
      </c>
      <c r="L8476" s="2">
        <f t="shared" si="397"/>
        <v>2019</v>
      </c>
      <c r="M8476">
        <f t="shared" si="398"/>
        <v>29</v>
      </c>
    </row>
    <row r="8477" spans="1:13" x14ac:dyDescent="0.35">
      <c r="A8477" t="s">
        <v>12</v>
      </c>
      <c r="B8477">
        <v>508481287</v>
      </c>
      <c r="C8477">
        <v>171279</v>
      </c>
      <c r="D8477" t="s">
        <v>7216</v>
      </c>
      <c r="E8477" s="1">
        <v>43665.699687499997</v>
      </c>
      <c r="F8477">
        <v>1</v>
      </c>
      <c r="G8477" t="s">
        <v>14</v>
      </c>
      <c r="H8477">
        <v>360</v>
      </c>
      <c r="I8477" s="1">
        <v>43671.708333333336</v>
      </c>
      <c r="J8477" s="2">
        <f t="shared" si="396"/>
        <v>1</v>
      </c>
      <c r="K8477" s="2" t="str">
        <f>IFERROR(VLOOKUP(A8477,Aux!A:B,2,0),"Outros")</f>
        <v>Hospitais</v>
      </c>
      <c r="L8477" s="2">
        <f t="shared" si="397"/>
        <v>2019</v>
      </c>
      <c r="M8477">
        <f t="shared" si="398"/>
        <v>29</v>
      </c>
    </row>
    <row r="8478" spans="1:13" x14ac:dyDescent="0.35">
      <c r="A8478" t="s">
        <v>185</v>
      </c>
      <c r="B8478">
        <v>506556590</v>
      </c>
      <c r="C8478">
        <v>171280</v>
      </c>
      <c r="D8478" t="s">
        <v>7024</v>
      </c>
      <c r="E8478" s="1">
        <v>43665.700462962966</v>
      </c>
      <c r="F8478">
        <v>1</v>
      </c>
      <c r="G8478" t="s">
        <v>781</v>
      </c>
      <c r="H8478">
        <v>360</v>
      </c>
      <c r="I8478" s="1">
        <v>43675.999305555553</v>
      </c>
      <c r="J8478" s="2">
        <f t="shared" si="396"/>
        <v>1</v>
      </c>
      <c r="K8478" s="2" t="str">
        <f>IFERROR(VLOOKUP(A8478,Aux!A:B,2,0),"Outros")</f>
        <v>Municípios</v>
      </c>
      <c r="L8478" s="2">
        <f t="shared" si="397"/>
        <v>2019</v>
      </c>
      <c r="M8478">
        <f t="shared" si="398"/>
        <v>29</v>
      </c>
    </row>
    <row r="8479" spans="1:13" x14ac:dyDescent="0.35">
      <c r="A8479" t="s">
        <v>35</v>
      </c>
      <c r="B8479">
        <v>508666236</v>
      </c>
      <c r="C8479">
        <v>171281</v>
      </c>
      <c r="D8479" t="s">
        <v>7303</v>
      </c>
      <c r="E8479" s="1">
        <v>43665.710960648146</v>
      </c>
      <c r="F8479">
        <v>13</v>
      </c>
      <c r="G8479" t="s">
        <v>33</v>
      </c>
      <c r="H8479">
        <v>360</v>
      </c>
      <c r="I8479" s="1">
        <v>43684.999305555553</v>
      </c>
      <c r="J8479" s="2">
        <f t="shared" si="396"/>
        <v>1</v>
      </c>
      <c r="K8479" s="2" t="str">
        <f>IFERROR(VLOOKUP(A8479,Aux!A:B,2,0),"Outros")</f>
        <v>Outros</v>
      </c>
      <c r="L8479" s="2">
        <f t="shared" si="397"/>
        <v>2019</v>
      </c>
      <c r="M8479">
        <f t="shared" si="398"/>
        <v>29</v>
      </c>
    </row>
    <row r="8480" spans="1:13" x14ac:dyDescent="0.35">
      <c r="A8480" t="s">
        <v>12</v>
      </c>
      <c r="B8480">
        <v>508481287</v>
      </c>
      <c r="C8480">
        <v>171282</v>
      </c>
      <c r="D8480" t="s">
        <v>7304</v>
      </c>
      <c r="E8480" s="1">
        <v>43665.715046296296</v>
      </c>
      <c r="F8480">
        <v>1</v>
      </c>
      <c r="G8480" t="s">
        <v>33</v>
      </c>
      <c r="H8480">
        <v>360</v>
      </c>
      <c r="I8480" s="1">
        <v>43671.708333333336</v>
      </c>
      <c r="J8480" s="2">
        <f t="shared" si="396"/>
        <v>1</v>
      </c>
      <c r="K8480" s="2" t="str">
        <f>IFERROR(VLOOKUP(A8480,Aux!A:B,2,0),"Outros")</f>
        <v>Hospitais</v>
      </c>
      <c r="L8480" s="2">
        <f t="shared" si="397"/>
        <v>2019</v>
      </c>
      <c r="M8480">
        <f t="shared" si="398"/>
        <v>29</v>
      </c>
    </row>
    <row r="8481" spans="1:13" x14ac:dyDescent="0.35">
      <c r="A8481" t="s">
        <v>9</v>
      </c>
      <c r="B8481">
        <v>506673626</v>
      </c>
      <c r="C8481">
        <v>171283</v>
      </c>
      <c r="D8481" t="s">
        <v>7305</v>
      </c>
      <c r="E8481" s="1">
        <v>43665.722222222219</v>
      </c>
      <c r="F8481">
        <v>1</v>
      </c>
      <c r="G8481" t="s">
        <v>11</v>
      </c>
      <c r="H8481">
        <v>360</v>
      </c>
      <c r="I8481" s="1">
        <v>43670.999305555553</v>
      </c>
      <c r="J8481" s="2">
        <f t="shared" si="396"/>
        <v>1</v>
      </c>
      <c r="K8481" s="2" t="str">
        <f>IFERROR(VLOOKUP(A8481,Aux!A:B,2,0),"Outros")</f>
        <v>Municípios</v>
      </c>
      <c r="L8481" s="2">
        <f t="shared" si="397"/>
        <v>2019</v>
      </c>
      <c r="M8481">
        <f t="shared" si="398"/>
        <v>29</v>
      </c>
    </row>
    <row r="8482" spans="1:13" x14ac:dyDescent="0.35">
      <c r="A8482" t="s">
        <v>12</v>
      </c>
      <c r="B8482">
        <v>508481287</v>
      </c>
      <c r="C8482">
        <v>171284</v>
      </c>
      <c r="D8482" t="s">
        <v>7417</v>
      </c>
      <c r="E8482" s="1">
        <v>43665.735659722224</v>
      </c>
      <c r="F8482">
        <v>1</v>
      </c>
      <c r="G8482" t="s">
        <v>14</v>
      </c>
      <c r="H8482">
        <v>360</v>
      </c>
      <c r="I8482" s="1">
        <v>43671.708333333336</v>
      </c>
      <c r="J8482" s="2">
        <f t="shared" si="396"/>
        <v>1</v>
      </c>
      <c r="K8482" s="2" t="str">
        <f>IFERROR(VLOOKUP(A8482,Aux!A:B,2,0),"Outros")</f>
        <v>Hospitais</v>
      </c>
      <c r="L8482" s="2">
        <f t="shared" si="397"/>
        <v>2019</v>
      </c>
      <c r="M8482">
        <f t="shared" si="398"/>
        <v>29</v>
      </c>
    </row>
    <row r="8483" spans="1:13" x14ac:dyDescent="0.35">
      <c r="A8483" t="s">
        <v>9</v>
      </c>
      <c r="B8483">
        <v>506673626</v>
      </c>
      <c r="C8483">
        <v>171285</v>
      </c>
      <c r="E8483" s="1">
        <v>43665.736157407409</v>
      </c>
      <c r="F8483">
        <v>1</v>
      </c>
      <c r="G8483" t="s">
        <v>33</v>
      </c>
      <c r="H8483">
        <v>400</v>
      </c>
      <c r="J8483" s="2">
        <f t="shared" si="396"/>
        <v>1</v>
      </c>
      <c r="K8483" s="2" t="str">
        <f>IFERROR(VLOOKUP(A8483,Aux!A:B,2,0),"Outros")</f>
        <v>Municípios</v>
      </c>
      <c r="L8483" s="2">
        <f t="shared" si="397"/>
        <v>2019</v>
      </c>
      <c r="M8483">
        <f t="shared" si="398"/>
        <v>29</v>
      </c>
    </row>
    <row r="8484" spans="1:13" x14ac:dyDescent="0.35">
      <c r="A8484" t="s">
        <v>9</v>
      </c>
      <c r="B8484">
        <v>506673626</v>
      </c>
      <c r="C8484">
        <v>171286</v>
      </c>
      <c r="E8484" s="1">
        <v>43665.744976851849</v>
      </c>
      <c r="F8484">
        <v>1</v>
      </c>
      <c r="G8484" t="s">
        <v>33</v>
      </c>
      <c r="H8484">
        <v>400</v>
      </c>
      <c r="J8484" s="2">
        <f t="shared" si="396"/>
        <v>1</v>
      </c>
      <c r="K8484" s="2" t="str">
        <f>IFERROR(VLOOKUP(A8484,Aux!A:B,2,0),"Outros")</f>
        <v>Municípios</v>
      </c>
      <c r="L8484" s="2">
        <f t="shared" si="397"/>
        <v>2019</v>
      </c>
      <c r="M8484">
        <f t="shared" si="398"/>
        <v>29</v>
      </c>
    </row>
    <row r="8485" spans="1:13" x14ac:dyDescent="0.35">
      <c r="A8485" t="s">
        <v>12</v>
      </c>
      <c r="B8485">
        <v>508481287</v>
      </c>
      <c r="C8485">
        <v>171287</v>
      </c>
      <c r="D8485" t="s">
        <v>7217</v>
      </c>
      <c r="E8485" s="1">
        <v>43665.745856481481</v>
      </c>
      <c r="F8485">
        <v>1</v>
      </c>
      <c r="G8485" t="s">
        <v>14</v>
      </c>
      <c r="H8485">
        <v>360</v>
      </c>
      <c r="I8485" s="1">
        <v>43671.708333333336</v>
      </c>
      <c r="J8485" s="2">
        <f t="shared" si="396"/>
        <v>1</v>
      </c>
      <c r="K8485" s="2" t="str">
        <f>IFERROR(VLOOKUP(A8485,Aux!A:B,2,0),"Outros")</f>
        <v>Hospitais</v>
      </c>
      <c r="L8485" s="2">
        <f t="shared" si="397"/>
        <v>2019</v>
      </c>
      <c r="M8485">
        <f t="shared" si="398"/>
        <v>29</v>
      </c>
    </row>
    <row r="8486" spans="1:13" x14ac:dyDescent="0.35">
      <c r="A8486" t="s">
        <v>12</v>
      </c>
      <c r="B8486">
        <v>508481287</v>
      </c>
      <c r="C8486">
        <v>171288</v>
      </c>
      <c r="D8486" t="s">
        <v>6851</v>
      </c>
      <c r="E8486" s="1">
        <v>43665.757824074077</v>
      </c>
      <c r="F8486">
        <v>1</v>
      </c>
      <c r="G8486" t="s">
        <v>14</v>
      </c>
      <c r="H8486">
        <v>360</v>
      </c>
      <c r="I8486" s="1">
        <v>43671.708333333336</v>
      </c>
      <c r="J8486" s="2">
        <f t="shared" si="396"/>
        <v>1</v>
      </c>
      <c r="K8486" s="2" t="str">
        <f>IFERROR(VLOOKUP(A8486,Aux!A:B,2,0),"Outros")</f>
        <v>Hospitais</v>
      </c>
      <c r="L8486" s="2">
        <f t="shared" si="397"/>
        <v>2019</v>
      </c>
      <c r="M8486">
        <f t="shared" si="398"/>
        <v>29</v>
      </c>
    </row>
    <row r="8487" spans="1:13" x14ac:dyDescent="0.35">
      <c r="A8487" t="s">
        <v>140</v>
      </c>
      <c r="B8487">
        <v>506614913</v>
      </c>
      <c r="C8487">
        <v>171307</v>
      </c>
      <c r="D8487" t="s">
        <v>7353</v>
      </c>
      <c r="E8487" s="1">
        <v>43666.659768518519</v>
      </c>
      <c r="F8487">
        <v>13</v>
      </c>
      <c r="G8487" t="s">
        <v>47</v>
      </c>
      <c r="H8487">
        <v>360</v>
      </c>
      <c r="I8487" s="1">
        <v>43672.999305555553</v>
      </c>
      <c r="J8487" s="2">
        <f t="shared" si="396"/>
        <v>1</v>
      </c>
      <c r="K8487" s="2" t="str">
        <f>IFERROR(VLOOKUP(A8487,Aux!A:B,2,0),"Outros")</f>
        <v>Municípios</v>
      </c>
      <c r="L8487" s="2">
        <f t="shared" si="397"/>
        <v>2019</v>
      </c>
      <c r="M8487">
        <f t="shared" si="398"/>
        <v>29</v>
      </c>
    </row>
    <row r="8488" spans="1:13" x14ac:dyDescent="0.35">
      <c r="A8488" t="s">
        <v>197</v>
      </c>
      <c r="B8488">
        <v>506334562</v>
      </c>
      <c r="C8488">
        <v>171327</v>
      </c>
      <c r="D8488" t="s">
        <v>7170</v>
      </c>
      <c r="E8488" s="1">
        <v>43668.377916666665</v>
      </c>
      <c r="F8488">
        <v>1</v>
      </c>
      <c r="G8488" t="s">
        <v>210</v>
      </c>
      <c r="H8488">
        <v>360</v>
      </c>
      <c r="I8488" s="1">
        <v>43676.999305555553</v>
      </c>
      <c r="J8488" s="2">
        <f t="shared" si="396"/>
        <v>1</v>
      </c>
      <c r="K8488" s="2" t="str">
        <f>IFERROR(VLOOKUP(A8488,Aux!A:B,2,0),"Outros")</f>
        <v>Municípios</v>
      </c>
      <c r="L8488" s="2">
        <f t="shared" si="397"/>
        <v>2019</v>
      </c>
      <c r="M8488">
        <f t="shared" si="398"/>
        <v>30</v>
      </c>
    </row>
    <row r="8489" spans="1:13" x14ac:dyDescent="0.35">
      <c r="A8489" t="s">
        <v>127</v>
      </c>
      <c r="B8489">
        <v>506874915</v>
      </c>
      <c r="C8489">
        <v>171328</v>
      </c>
      <c r="D8489" t="s">
        <v>7107</v>
      </c>
      <c r="E8489" s="1">
        <v>43668.391087962962</v>
      </c>
      <c r="F8489">
        <v>13</v>
      </c>
      <c r="G8489" t="s">
        <v>164</v>
      </c>
      <c r="H8489">
        <v>5</v>
      </c>
      <c r="I8489" s="1">
        <v>43677.999305555553</v>
      </c>
      <c r="J8489" s="2">
        <f t="shared" si="396"/>
        <v>1</v>
      </c>
      <c r="K8489" s="2" t="str">
        <f>IFERROR(VLOOKUP(A8489,Aux!A:B,2,0),"Outros")</f>
        <v>Outros</v>
      </c>
      <c r="L8489" s="2">
        <f t="shared" si="397"/>
        <v>2019</v>
      </c>
      <c r="M8489">
        <f t="shared" si="398"/>
        <v>30</v>
      </c>
    </row>
    <row r="8490" spans="1:13" x14ac:dyDescent="0.35">
      <c r="A8490" t="s">
        <v>118</v>
      </c>
      <c r="B8490">
        <v>680015019</v>
      </c>
      <c r="C8490">
        <v>171329</v>
      </c>
      <c r="D8490" t="s">
        <v>7171</v>
      </c>
      <c r="E8490" s="1">
        <v>43668.39199074074</v>
      </c>
      <c r="F8490">
        <v>3</v>
      </c>
      <c r="G8490" t="s">
        <v>62</v>
      </c>
      <c r="H8490">
        <v>360</v>
      </c>
      <c r="I8490" s="1">
        <v>43677.999305555553</v>
      </c>
      <c r="J8490" s="2">
        <f t="shared" si="396"/>
        <v>1</v>
      </c>
      <c r="K8490" s="2" t="str">
        <f>IFERROR(VLOOKUP(A8490,Aux!A:B,2,0),"Outros")</f>
        <v>Águas e resíduos</v>
      </c>
      <c r="L8490" s="2">
        <f t="shared" si="397"/>
        <v>2019</v>
      </c>
      <c r="M8490">
        <f t="shared" si="398"/>
        <v>30</v>
      </c>
    </row>
    <row r="8491" spans="1:13" x14ac:dyDescent="0.35">
      <c r="A8491" t="s">
        <v>1057</v>
      </c>
      <c r="B8491">
        <v>504547313</v>
      </c>
      <c r="C8491">
        <v>171330</v>
      </c>
      <c r="D8491" t="s">
        <v>7043</v>
      </c>
      <c r="E8491" s="1">
        <v>43668.398379629631</v>
      </c>
      <c r="F8491">
        <v>13</v>
      </c>
      <c r="G8491" t="s">
        <v>33</v>
      </c>
      <c r="H8491">
        <v>360</v>
      </c>
      <c r="I8491" s="1">
        <v>43671.666666666664</v>
      </c>
      <c r="J8491" s="2">
        <f t="shared" si="396"/>
        <v>1</v>
      </c>
      <c r="K8491" s="2" t="str">
        <f>IFERROR(VLOOKUP(A8491,Aux!A:B,2,0),"Outros")</f>
        <v>Outros</v>
      </c>
      <c r="L8491" s="2">
        <f t="shared" si="397"/>
        <v>2019</v>
      </c>
      <c r="M8491">
        <f t="shared" si="398"/>
        <v>30</v>
      </c>
    </row>
    <row r="8492" spans="1:13" x14ac:dyDescent="0.35">
      <c r="A8492" t="s">
        <v>12</v>
      </c>
      <c r="B8492">
        <v>508481287</v>
      </c>
      <c r="C8492">
        <v>171331</v>
      </c>
      <c r="D8492" t="s">
        <v>6852</v>
      </c>
      <c r="E8492" s="1">
        <v>43668.398981481485</v>
      </c>
      <c r="F8492">
        <v>3</v>
      </c>
      <c r="G8492" t="s">
        <v>14</v>
      </c>
      <c r="H8492">
        <v>360</v>
      </c>
      <c r="I8492" s="1">
        <v>43689.708333333336</v>
      </c>
      <c r="J8492" s="2">
        <f t="shared" si="396"/>
        <v>1</v>
      </c>
      <c r="K8492" s="2" t="str">
        <f>IFERROR(VLOOKUP(A8492,Aux!A:B,2,0),"Outros")</f>
        <v>Hospitais</v>
      </c>
      <c r="L8492" s="2">
        <f t="shared" si="397"/>
        <v>2019</v>
      </c>
      <c r="M8492">
        <f t="shared" si="398"/>
        <v>30</v>
      </c>
    </row>
    <row r="8493" spans="1:13" x14ac:dyDescent="0.35">
      <c r="A8493" t="s">
        <v>226</v>
      </c>
      <c r="B8493">
        <v>506792382</v>
      </c>
      <c r="C8493">
        <v>171332</v>
      </c>
      <c r="E8493" s="1">
        <v>43668.402187500003</v>
      </c>
      <c r="F8493">
        <v>13</v>
      </c>
      <c r="G8493" t="s">
        <v>33</v>
      </c>
      <c r="H8493">
        <v>400</v>
      </c>
      <c r="J8493" s="2">
        <f t="shared" si="396"/>
        <v>1</v>
      </c>
      <c r="K8493" s="2" t="str">
        <f>IFERROR(VLOOKUP(A8493,Aux!A:B,2,0),"Outros")</f>
        <v>Municípios</v>
      </c>
      <c r="L8493" s="2">
        <f t="shared" si="397"/>
        <v>2019</v>
      </c>
      <c r="M8493">
        <f t="shared" si="398"/>
        <v>30</v>
      </c>
    </row>
    <row r="8494" spans="1:13" x14ac:dyDescent="0.35">
      <c r="A8494" t="s">
        <v>534</v>
      </c>
      <c r="B8494">
        <v>508354617</v>
      </c>
      <c r="C8494">
        <v>171333</v>
      </c>
      <c r="D8494" t="s">
        <v>6567</v>
      </c>
      <c r="E8494" s="1">
        <v>43668.40283564815</v>
      </c>
      <c r="F8494">
        <v>13</v>
      </c>
      <c r="G8494" t="s">
        <v>228</v>
      </c>
      <c r="H8494">
        <v>400</v>
      </c>
      <c r="I8494" s="1">
        <v>43644.999305555553</v>
      </c>
      <c r="J8494" s="2">
        <f t="shared" si="396"/>
        <v>1</v>
      </c>
      <c r="K8494" s="2" t="str">
        <f>IFERROR(VLOOKUP(A8494,Aux!A:B,2,0),"Outros")</f>
        <v>Municípios</v>
      </c>
      <c r="L8494" s="2">
        <f t="shared" si="397"/>
        <v>2019</v>
      </c>
      <c r="M8494">
        <f t="shared" si="398"/>
        <v>30</v>
      </c>
    </row>
    <row r="8495" spans="1:13" x14ac:dyDescent="0.35">
      <c r="A8495" t="s">
        <v>60</v>
      </c>
      <c r="B8495">
        <v>505456010</v>
      </c>
      <c r="C8495">
        <v>171334</v>
      </c>
      <c r="D8495" t="s">
        <v>6908</v>
      </c>
      <c r="E8495" s="1">
        <v>43668.415185185186</v>
      </c>
      <c r="F8495">
        <v>13</v>
      </c>
      <c r="G8495" t="s">
        <v>1368</v>
      </c>
      <c r="H8495">
        <v>360</v>
      </c>
      <c r="I8495" s="1">
        <v>43677.999305555553</v>
      </c>
      <c r="J8495" s="2">
        <f t="shared" si="396"/>
        <v>1</v>
      </c>
      <c r="K8495" s="2" t="str">
        <f>IFERROR(VLOOKUP(A8495,Aux!A:B,2,0),"Outros")</f>
        <v>Municípios</v>
      </c>
      <c r="L8495" s="2">
        <f t="shared" si="397"/>
        <v>2019</v>
      </c>
      <c r="M8495">
        <f t="shared" si="398"/>
        <v>30</v>
      </c>
    </row>
    <row r="8496" spans="1:13" x14ac:dyDescent="0.35">
      <c r="A8496" t="s">
        <v>226</v>
      </c>
      <c r="B8496">
        <v>506792382</v>
      </c>
      <c r="C8496">
        <v>171335</v>
      </c>
      <c r="D8496" t="s">
        <v>6853</v>
      </c>
      <c r="E8496" s="1">
        <v>43668.422476851854</v>
      </c>
      <c r="F8496">
        <v>13</v>
      </c>
      <c r="G8496" t="s">
        <v>228</v>
      </c>
      <c r="H8496">
        <v>360</v>
      </c>
      <c r="I8496" s="1">
        <v>43675.999305555553</v>
      </c>
      <c r="J8496" s="2">
        <f t="shared" si="396"/>
        <v>1</v>
      </c>
      <c r="K8496" s="2" t="str">
        <f>IFERROR(VLOOKUP(A8496,Aux!A:B,2,0),"Outros")</f>
        <v>Municípios</v>
      </c>
      <c r="L8496" s="2">
        <f t="shared" si="397"/>
        <v>2019</v>
      </c>
      <c r="M8496">
        <f t="shared" si="398"/>
        <v>30</v>
      </c>
    </row>
    <row r="8497" spans="1:13" x14ac:dyDescent="0.35">
      <c r="A8497" t="s">
        <v>226</v>
      </c>
      <c r="B8497">
        <v>506792382</v>
      </c>
      <c r="C8497">
        <v>171336</v>
      </c>
      <c r="D8497" t="s">
        <v>7026</v>
      </c>
      <c r="E8497" s="1">
        <v>43668.422881944447</v>
      </c>
      <c r="F8497">
        <v>13</v>
      </c>
      <c r="G8497" t="s">
        <v>1109</v>
      </c>
      <c r="H8497">
        <v>360</v>
      </c>
      <c r="I8497" s="1">
        <v>43678.999305555553</v>
      </c>
      <c r="J8497" s="2">
        <f t="shared" si="396"/>
        <v>1</v>
      </c>
      <c r="K8497" s="2" t="str">
        <f>IFERROR(VLOOKUP(A8497,Aux!A:B,2,0),"Outros")</f>
        <v>Municípios</v>
      </c>
      <c r="L8497" s="2">
        <f t="shared" si="397"/>
        <v>2019</v>
      </c>
      <c r="M8497">
        <f t="shared" si="398"/>
        <v>30</v>
      </c>
    </row>
    <row r="8498" spans="1:13" x14ac:dyDescent="0.35">
      <c r="A8498" t="s">
        <v>528</v>
      </c>
      <c r="B8498">
        <v>512044040</v>
      </c>
      <c r="C8498">
        <v>171337</v>
      </c>
      <c r="D8498" t="s">
        <v>5427</v>
      </c>
      <c r="E8498" s="1">
        <v>43668.43136574074</v>
      </c>
      <c r="F8498">
        <v>3</v>
      </c>
      <c r="G8498" t="s">
        <v>683</v>
      </c>
      <c r="H8498">
        <v>400</v>
      </c>
      <c r="I8498" s="1">
        <v>43650.999305555553</v>
      </c>
      <c r="J8498" s="2">
        <f t="shared" si="396"/>
        <v>1</v>
      </c>
      <c r="K8498" s="2" t="str">
        <f>IFERROR(VLOOKUP(A8498,Aux!A:B,2,0),"Outros")</f>
        <v>Municípios</v>
      </c>
      <c r="L8498" s="2">
        <f t="shared" si="397"/>
        <v>2019</v>
      </c>
      <c r="M8498">
        <f t="shared" si="398"/>
        <v>30</v>
      </c>
    </row>
    <row r="8499" spans="1:13" x14ac:dyDescent="0.35">
      <c r="A8499" t="s">
        <v>71</v>
      </c>
      <c r="B8499">
        <v>500051054</v>
      </c>
      <c r="C8499">
        <v>171338</v>
      </c>
      <c r="D8499" t="s">
        <v>6854</v>
      </c>
      <c r="E8499" s="1">
        <v>43668.434189814812</v>
      </c>
      <c r="F8499">
        <v>3</v>
      </c>
      <c r="G8499" t="s">
        <v>202</v>
      </c>
      <c r="H8499">
        <v>360</v>
      </c>
      <c r="I8499" s="1">
        <v>43698.791666666664</v>
      </c>
      <c r="J8499" s="2">
        <f t="shared" si="396"/>
        <v>1</v>
      </c>
      <c r="K8499" s="2" t="str">
        <f>IFERROR(VLOOKUP(A8499,Aux!A:B,2,0),"Outros")</f>
        <v>Municípios</v>
      </c>
      <c r="L8499" s="2">
        <f t="shared" si="397"/>
        <v>2019</v>
      </c>
      <c r="M8499">
        <f t="shared" si="398"/>
        <v>30</v>
      </c>
    </row>
    <row r="8500" spans="1:13" x14ac:dyDescent="0.35">
      <c r="A8500" t="s">
        <v>60</v>
      </c>
      <c r="B8500">
        <v>505456010</v>
      </c>
      <c r="C8500">
        <v>171339</v>
      </c>
      <c r="D8500" t="s">
        <v>7025</v>
      </c>
      <c r="E8500" s="1">
        <v>43668.436215277776</v>
      </c>
      <c r="F8500">
        <v>1</v>
      </c>
      <c r="G8500" t="s">
        <v>2953</v>
      </c>
      <c r="H8500">
        <v>200</v>
      </c>
      <c r="I8500" s="1">
        <v>43703.999305555553</v>
      </c>
      <c r="J8500" s="2">
        <f t="shared" si="396"/>
        <v>1</v>
      </c>
      <c r="K8500" s="2" t="str">
        <f>IFERROR(VLOOKUP(A8500,Aux!A:B,2,0),"Outros")</f>
        <v>Municípios</v>
      </c>
      <c r="L8500" s="2">
        <f t="shared" si="397"/>
        <v>2019</v>
      </c>
      <c r="M8500">
        <f t="shared" si="398"/>
        <v>30</v>
      </c>
    </row>
    <row r="8501" spans="1:13" x14ac:dyDescent="0.35">
      <c r="A8501" t="s">
        <v>15</v>
      </c>
      <c r="B8501">
        <v>503541567</v>
      </c>
      <c r="C8501">
        <v>171340</v>
      </c>
      <c r="D8501" t="s">
        <v>7027</v>
      </c>
      <c r="E8501" s="1">
        <v>43668.438518518517</v>
      </c>
      <c r="F8501">
        <v>13</v>
      </c>
      <c r="G8501" t="s">
        <v>1062</v>
      </c>
      <c r="H8501">
        <v>340</v>
      </c>
      <c r="I8501" s="1">
        <v>43676.999305555553</v>
      </c>
      <c r="J8501" s="2">
        <f t="shared" si="396"/>
        <v>1</v>
      </c>
      <c r="K8501" s="2" t="str">
        <f>IFERROR(VLOOKUP(A8501,Aux!A:B,2,0),"Outros")</f>
        <v>Municípios</v>
      </c>
      <c r="L8501" s="2">
        <f t="shared" si="397"/>
        <v>2019</v>
      </c>
      <c r="M8501">
        <f t="shared" si="398"/>
        <v>30</v>
      </c>
    </row>
    <row r="8502" spans="1:13" x14ac:dyDescent="0.35">
      <c r="A8502" t="s">
        <v>118</v>
      </c>
      <c r="B8502">
        <v>680015019</v>
      </c>
      <c r="C8502">
        <v>171341</v>
      </c>
      <c r="D8502" t="s">
        <v>6909</v>
      </c>
      <c r="E8502" s="1">
        <v>43668.444872685184</v>
      </c>
      <c r="F8502">
        <v>3</v>
      </c>
      <c r="G8502" t="s">
        <v>62</v>
      </c>
      <c r="H8502">
        <v>360</v>
      </c>
      <c r="I8502" s="1">
        <v>43698.999305555553</v>
      </c>
      <c r="J8502" s="2">
        <f t="shared" si="396"/>
        <v>1</v>
      </c>
      <c r="K8502" s="2" t="str">
        <f>IFERROR(VLOOKUP(A8502,Aux!A:B,2,0),"Outros")</f>
        <v>Águas e resíduos</v>
      </c>
      <c r="L8502" s="2">
        <f t="shared" si="397"/>
        <v>2019</v>
      </c>
      <c r="M8502">
        <f t="shared" si="398"/>
        <v>30</v>
      </c>
    </row>
    <row r="8503" spans="1:13" x14ac:dyDescent="0.35">
      <c r="A8503" t="s">
        <v>71</v>
      </c>
      <c r="B8503">
        <v>500051054</v>
      </c>
      <c r="C8503">
        <v>171343</v>
      </c>
      <c r="E8503" s="1">
        <v>43668.454351851855</v>
      </c>
      <c r="F8503">
        <v>1</v>
      </c>
      <c r="G8503" t="s">
        <v>33</v>
      </c>
      <c r="H8503">
        <v>400</v>
      </c>
      <c r="J8503" s="2">
        <f t="shared" si="396"/>
        <v>1</v>
      </c>
      <c r="K8503" s="2" t="str">
        <f>IFERROR(VLOOKUP(A8503,Aux!A:B,2,0),"Outros")</f>
        <v>Municípios</v>
      </c>
      <c r="L8503" s="2">
        <f t="shared" si="397"/>
        <v>2019</v>
      </c>
      <c r="M8503">
        <f t="shared" si="398"/>
        <v>30</v>
      </c>
    </row>
    <row r="8504" spans="1:13" x14ac:dyDescent="0.35">
      <c r="A8504" t="s">
        <v>219</v>
      </c>
      <c r="B8504">
        <v>505656000</v>
      </c>
      <c r="C8504">
        <v>171345</v>
      </c>
      <c r="D8504" t="s">
        <v>7108</v>
      </c>
      <c r="E8504" s="1">
        <v>43668.467638888891</v>
      </c>
      <c r="F8504">
        <v>3</v>
      </c>
      <c r="G8504" t="s">
        <v>657</v>
      </c>
      <c r="H8504">
        <v>360</v>
      </c>
      <c r="I8504" s="1">
        <v>43690.999305555553</v>
      </c>
      <c r="J8504" s="2">
        <f t="shared" si="396"/>
        <v>1</v>
      </c>
      <c r="K8504" s="2" t="str">
        <f>IFERROR(VLOOKUP(A8504,Aux!A:B,2,0),"Outros")</f>
        <v>Municípios</v>
      </c>
      <c r="L8504" s="2">
        <f t="shared" si="397"/>
        <v>2019</v>
      </c>
      <c r="M8504">
        <f t="shared" si="398"/>
        <v>30</v>
      </c>
    </row>
    <row r="8505" spans="1:13" x14ac:dyDescent="0.35">
      <c r="A8505" t="s">
        <v>39</v>
      </c>
      <c r="B8505">
        <v>507023129</v>
      </c>
      <c r="C8505">
        <v>171346</v>
      </c>
      <c r="D8505" t="s">
        <v>4068</v>
      </c>
      <c r="E8505" s="1">
        <v>43668.46912037037</v>
      </c>
      <c r="F8505">
        <v>13</v>
      </c>
      <c r="G8505" t="s">
        <v>1140</v>
      </c>
      <c r="H8505">
        <v>400</v>
      </c>
      <c r="I8505" s="1">
        <v>43591.708333333336</v>
      </c>
      <c r="J8505" s="2">
        <f t="shared" si="396"/>
        <v>1</v>
      </c>
      <c r="K8505" s="2" t="str">
        <f>IFERROR(VLOOKUP(A8505,Aux!A:B,2,0),"Outros")</f>
        <v>Outros</v>
      </c>
      <c r="L8505" s="2">
        <f t="shared" si="397"/>
        <v>2019</v>
      </c>
      <c r="M8505">
        <f t="shared" si="398"/>
        <v>30</v>
      </c>
    </row>
    <row r="8506" spans="1:13" x14ac:dyDescent="0.35">
      <c r="A8506" t="s">
        <v>71</v>
      </c>
      <c r="B8506">
        <v>500051054</v>
      </c>
      <c r="C8506">
        <v>171347</v>
      </c>
      <c r="D8506" t="s">
        <v>7109</v>
      </c>
      <c r="E8506" s="1">
        <v>43668.471087962964</v>
      </c>
      <c r="F8506">
        <v>13</v>
      </c>
      <c r="G8506" t="s">
        <v>202</v>
      </c>
      <c r="H8506">
        <v>5</v>
      </c>
      <c r="I8506" s="1">
        <v>43673.791666666664</v>
      </c>
      <c r="J8506" s="2">
        <f t="shared" si="396"/>
        <v>1</v>
      </c>
      <c r="K8506" s="2" t="str">
        <f>IFERROR(VLOOKUP(A8506,Aux!A:B,2,0),"Outros")</f>
        <v>Municípios</v>
      </c>
      <c r="L8506" s="2">
        <f t="shared" si="397"/>
        <v>2019</v>
      </c>
      <c r="M8506">
        <f t="shared" si="398"/>
        <v>30</v>
      </c>
    </row>
    <row r="8507" spans="1:13" x14ac:dyDescent="0.35">
      <c r="A8507" t="s">
        <v>534</v>
      </c>
      <c r="B8507">
        <v>508354617</v>
      </c>
      <c r="C8507">
        <v>171348</v>
      </c>
      <c r="E8507" s="1">
        <v>43668.480057870373</v>
      </c>
      <c r="F8507">
        <v>1</v>
      </c>
      <c r="G8507" t="s">
        <v>33</v>
      </c>
      <c r="H8507">
        <v>400</v>
      </c>
      <c r="J8507" s="2">
        <f t="shared" si="396"/>
        <v>1</v>
      </c>
      <c r="K8507" s="2" t="str">
        <f>IFERROR(VLOOKUP(A8507,Aux!A:B,2,0),"Outros")</f>
        <v>Municípios</v>
      </c>
      <c r="L8507" s="2">
        <f t="shared" si="397"/>
        <v>2019</v>
      </c>
      <c r="M8507">
        <f t="shared" si="398"/>
        <v>30</v>
      </c>
    </row>
    <row r="8508" spans="1:13" x14ac:dyDescent="0.35">
      <c r="A8508" t="s">
        <v>63</v>
      </c>
      <c r="B8508">
        <v>502098139</v>
      </c>
      <c r="C8508">
        <v>171349</v>
      </c>
      <c r="D8508" t="s">
        <v>7218</v>
      </c>
      <c r="E8508" s="1">
        <v>43668.480740740742</v>
      </c>
      <c r="F8508">
        <v>3</v>
      </c>
      <c r="G8508" t="s">
        <v>1980</v>
      </c>
      <c r="H8508">
        <v>220</v>
      </c>
      <c r="I8508" s="1">
        <v>43752.708333333336</v>
      </c>
      <c r="J8508" s="2">
        <f t="shared" si="396"/>
        <v>1</v>
      </c>
      <c r="K8508" s="2" t="str">
        <f>IFERROR(VLOOKUP(A8508,Aux!A:B,2,0),"Outros")</f>
        <v>Municípios</v>
      </c>
      <c r="L8508" s="2">
        <f t="shared" si="397"/>
        <v>2019</v>
      </c>
      <c r="M8508">
        <f t="shared" si="398"/>
        <v>30</v>
      </c>
    </row>
    <row r="8509" spans="1:13" x14ac:dyDescent="0.35">
      <c r="A8509" t="s">
        <v>628</v>
      </c>
      <c r="B8509">
        <v>501258027</v>
      </c>
      <c r="C8509">
        <v>171350</v>
      </c>
      <c r="D8509" t="s">
        <v>7028</v>
      </c>
      <c r="E8509" s="1">
        <v>43668.486990740741</v>
      </c>
      <c r="F8509">
        <v>1</v>
      </c>
      <c r="G8509" t="s">
        <v>33</v>
      </c>
      <c r="H8509">
        <v>400</v>
      </c>
      <c r="I8509" s="1">
        <v>43372.999305555553</v>
      </c>
      <c r="J8509" s="2">
        <f t="shared" si="396"/>
        <v>1</v>
      </c>
      <c r="K8509" s="2" t="str">
        <f>IFERROR(VLOOKUP(A8509,Aux!A:B,2,0),"Outros")</f>
        <v>Municípios</v>
      </c>
      <c r="L8509" s="2">
        <f t="shared" si="397"/>
        <v>2019</v>
      </c>
      <c r="M8509">
        <f t="shared" si="398"/>
        <v>30</v>
      </c>
    </row>
    <row r="8510" spans="1:13" x14ac:dyDescent="0.35">
      <c r="A8510" t="s">
        <v>628</v>
      </c>
      <c r="B8510">
        <v>501258027</v>
      </c>
      <c r="C8510">
        <v>171351</v>
      </c>
      <c r="D8510" t="s">
        <v>7028</v>
      </c>
      <c r="E8510" s="1">
        <v>43668.490914351853</v>
      </c>
      <c r="F8510">
        <v>1</v>
      </c>
      <c r="G8510" t="s">
        <v>759</v>
      </c>
      <c r="H8510">
        <v>340</v>
      </c>
      <c r="I8510" s="1">
        <v>43672.999305555553</v>
      </c>
      <c r="J8510" s="2">
        <f t="shared" si="396"/>
        <v>1</v>
      </c>
      <c r="K8510" s="2" t="str">
        <f>IFERROR(VLOOKUP(A8510,Aux!A:B,2,0),"Outros")</f>
        <v>Municípios</v>
      </c>
      <c r="L8510" s="2">
        <f t="shared" si="397"/>
        <v>2019</v>
      </c>
      <c r="M8510">
        <f t="shared" si="398"/>
        <v>30</v>
      </c>
    </row>
    <row r="8511" spans="1:13" x14ac:dyDescent="0.35">
      <c r="A8511" t="s">
        <v>125</v>
      </c>
      <c r="B8511">
        <v>501290206</v>
      </c>
      <c r="C8511">
        <v>171352</v>
      </c>
      <c r="D8511" t="s">
        <v>7029</v>
      </c>
      <c r="E8511" s="1">
        <v>43668.495335648149</v>
      </c>
      <c r="F8511">
        <v>1</v>
      </c>
      <c r="G8511" t="s">
        <v>659</v>
      </c>
      <c r="H8511">
        <v>360</v>
      </c>
      <c r="I8511" s="1">
        <v>43675.708333333336</v>
      </c>
      <c r="J8511" s="2">
        <f t="shared" si="396"/>
        <v>1</v>
      </c>
      <c r="K8511" s="2" t="str">
        <f>IFERROR(VLOOKUP(A8511,Aux!A:B,2,0),"Outros")</f>
        <v>Municípios</v>
      </c>
      <c r="L8511" s="2">
        <f t="shared" si="397"/>
        <v>2019</v>
      </c>
      <c r="M8511">
        <f t="shared" si="398"/>
        <v>30</v>
      </c>
    </row>
    <row r="8512" spans="1:13" x14ac:dyDescent="0.35">
      <c r="A8512" t="s">
        <v>12</v>
      </c>
      <c r="B8512">
        <v>508481287</v>
      </c>
      <c r="C8512">
        <v>171353</v>
      </c>
      <c r="D8512" t="s">
        <v>7110</v>
      </c>
      <c r="E8512" s="1">
        <v>43668.501817129632</v>
      </c>
      <c r="F8512">
        <v>1</v>
      </c>
      <c r="G8512" t="s">
        <v>14</v>
      </c>
      <c r="H8512">
        <v>360</v>
      </c>
      <c r="I8512" s="1">
        <v>43672.708333333336</v>
      </c>
      <c r="J8512" s="2">
        <f t="shared" si="396"/>
        <v>1</v>
      </c>
      <c r="K8512" s="2" t="str">
        <f>IFERROR(VLOOKUP(A8512,Aux!A:B,2,0),"Outros")</f>
        <v>Hospitais</v>
      </c>
      <c r="L8512" s="2">
        <f t="shared" si="397"/>
        <v>2019</v>
      </c>
      <c r="M8512">
        <f t="shared" si="398"/>
        <v>30</v>
      </c>
    </row>
    <row r="8513" spans="1:13" x14ac:dyDescent="0.35">
      <c r="A8513" t="s">
        <v>197</v>
      </c>
      <c r="B8513">
        <v>506334562</v>
      </c>
      <c r="C8513">
        <v>171354</v>
      </c>
      <c r="E8513" s="1">
        <v>43668.508437500001</v>
      </c>
      <c r="F8513">
        <v>3</v>
      </c>
      <c r="G8513" t="s">
        <v>33</v>
      </c>
      <c r="H8513">
        <v>400</v>
      </c>
      <c r="J8513" s="2">
        <f t="shared" si="396"/>
        <v>1</v>
      </c>
      <c r="K8513" s="2" t="str">
        <f>IFERROR(VLOOKUP(A8513,Aux!A:B,2,0),"Outros")</f>
        <v>Municípios</v>
      </c>
      <c r="L8513" s="2">
        <f t="shared" si="397"/>
        <v>2019</v>
      </c>
      <c r="M8513">
        <f t="shared" si="398"/>
        <v>30</v>
      </c>
    </row>
    <row r="8514" spans="1:13" x14ac:dyDescent="0.35">
      <c r="A8514" t="s">
        <v>461</v>
      </c>
      <c r="B8514">
        <v>511010435</v>
      </c>
      <c r="C8514">
        <v>171355</v>
      </c>
      <c r="D8514" t="s">
        <v>6855</v>
      </c>
      <c r="E8514" s="1">
        <v>43668.513993055552</v>
      </c>
      <c r="F8514">
        <v>13</v>
      </c>
      <c r="G8514" t="s">
        <v>1286</v>
      </c>
      <c r="H8514">
        <v>360</v>
      </c>
      <c r="I8514" s="1">
        <v>43684.916666666664</v>
      </c>
      <c r="J8514" s="2">
        <f t="shared" ref="J8514:J8577" si="399">IF(C8514=C8513,"",1)</f>
        <v>1</v>
      </c>
      <c r="K8514" s="2" t="str">
        <f>IFERROR(VLOOKUP(A8514,Aux!A:B,2,0),"Outros")</f>
        <v>Outros</v>
      </c>
      <c r="L8514" s="2">
        <f t="shared" ref="L8514:L8577" si="400">YEAR(E8514)</f>
        <v>2019</v>
      </c>
      <c r="M8514">
        <f t="shared" ref="M8514:M8577" si="401">WEEKNUM(E8514)</f>
        <v>30</v>
      </c>
    </row>
    <row r="8515" spans="1:13" x14ac:dyDescent="0.35">
      <c r="A8515" t="s">
        <v>534</v>
      </c>
      <c r="B8515">
        <v>508354617</v>
      </c>
      <c r="C8515">
        <v>171356</v>
      </c>
      <c r="E8515" s="1">
        <v>43668.529490740744</v>
      </c>
      <c r="F8515">
        <v>13</v>
      </c>
      <c r="G8515" t="s">
        <v>33</v>
      </c>
      <c r="H8515">
        <v>400</v>
      </c>
      <c r="J8515" s="2">
        <f t="shared" si="399"/>
        <v>1</v>
      </c>
      <c r="K8515" s="2" t="str">
        <f>IFERROR(VLOOKUP(A8515,Aux!A:B,2,0),"Outros")</f>
        <v>Municípios</v>
      </c>
      <c r="L8515" s="2">
        <f t="shared" si="400"/>
        <v>2019</v>
      </c>
      <c r="M8515">
        <f t="shared" si="401"/>
        <v>30</v>
      </c>
    </row>
    <row r="8516" spans="1:13" x14ac:dyDescent="0.35">
      <c r="A8516" t="s">
        <v>275</v>
      </c>
      <c r="B8516">
        <v>505187531</v>
      </c>
      <c r="C8516">
        <v>171357</v>
      </c>
      <c r="D8516" t="s">
        <v>6856</v>
      </c>
      <c r="E8516" s="1">
        <v>43668.531041666669</v>
      </c>
      <c r="F8516">
        <v>13</v>
      </c>
      <c r="G8516" t="s">
        <v>3704</v>
      </c>
      <c r="H8516">
        <v>360</v>
      </c>
      <c r="I8516" s="1">
        <v>43675.999305555553</v>
      </c>
      <c r="J8516" s="2">
        <f t="shared" si="399"/>
        <v>1</v>
      </c>
      <c r="K8516" s="2" t="str">
        <f>IFERROR(VLOOKUP(A8516,Aux!A:B,2,0),"Outros")</f>
        <v>Municípios</v>
      </c>
      <c r="L8516" s="2">
        <f t="shared" si="400"/>
        <v>2019</v>
      </c>
      <c r="M8516">
        <f t="shared" si="401"/>
        <v>30</v>
      </c>
    </row>
    <row r="8517" spans="1:13" x14ac:dyDescent="0.35">
      <c r="A8517" t="s">
        <v>1057</v>
      </c>
      <c r="B8517">
        <v>504547313</v>
      </c>
      <c r="C8517">
        <v>171358</v>
      </c>
      <c r="D8517" t="s">
        <v>7030</v>
      </c>
      <c r="E8517" s="1">
        <v>43668.545405092591</v>
      </c>
      <c r="F8517">
        <v>13</v>
      </c>
      <c r="G8517" t="s">
        <v>33</v>
      </c>
      <c r="H8517">
        <v>360</v>
      </c>
      <c r="I8517" s="1">
        <v>43671.666666666664</v>
      </c>
      <c r="J8517" s="2">
        <f t="shared" si="399"/>
        <v>1</v>
      </c>
      <c r="K8517" s="2" t="str">
        <f>IFERROR(VLOOKUP(A8517,Aux!A:B,2,0),"Outros")</f>
        <v>Outros</v>
      </c>
      <c r="L8517" s="2">
        <f t="shared" si="400"/>
        <v>2019</v>
      </c>
      <c r="M8517">
        <f t="shared" si="401"/>
        <v>30</v>
      </c>
    </row>
    <row r="8518" spans="1:13" x14ac:dyDescent="0.35">
      <c r="A8518" t="s">
        <v>12</v>
      </c>
      <c r="B8518">
        <v>508481287</v>
      </c>
      <c r="C8518">
        <v>171359</v>
      </c>
      <c r="D8518" t="s">
        <v>7031</v>
      </c>
      <c r="E8518" s="1">
        <v>43668.582662037035</v>
      </c>
      <c r="F8518">
        <v>13</v>
      </c>
      <c r="G8518" t="s">
        <v>14</v>
      </c>
      <c r="H8518">
        <v>360</v>
      </c>
      <c r="I8518" s="1">
        <v>43671.708333333336</v>
      </c>
      <c r="J8518" s="2">
        <f t="shared" si="399"/>
        <v>1</v>
      </c>
      <c r="K8518" s="2" t="str">
        <f>IFERROR(VLOOKUP(A8518,Aux!A:B,2,0),"Outros")</f>
        <v>Hospitais</v>
      </c>
      <c r="L8518" s="2">
        <f t="shared" si="400"/>
        <v>2019</v>
      </c>
      <c r="M8518">
        <f t="shared" si="401"/>
        <v>30</v>
      </c>
    </row>
    <row r="8519" spans="1:13" x14ac:dyDescent="0.35">
      <c r="A8519" t="s">
        <v>122</v>
      </c>
      <c r="B8519">
        <v>506173968</v>
      </c>
      <c r="C8519">
        <v>171360</v>
      </c>
      <c r="D8519" t="s">
        <v>7032</v>
      </c>
      <c r="E8519" s="1">
        <v>43668.586064814815</v>
      </c>
      <c r="F8519">
        <v>13</v>
      </c>
      <c r="G8519" t="s">
        <v>33</v>
      </c>
      <c r="H8519">
        <v>360</v>
      </c>
      <c r="I8519" s="1">
        <v>43671.75</v>
      </c>
      <c r="J8519" s="2">
        <f t="shared" si="399"/>
        <v>1</v>
      </c>
      <c r="K8519" s="2" t="str">
        <f>IFERROR(VLOOKUP(A8519,Aux!A:B,2,0),"Outros")</f>
        <v>Municípios</v>
      </c>
      <c r="L8519" s="2">
        <f t="shared" si="400"/>
        <v>2019</v>
      </c>
      <c r="M8519">
        <f t="shared" si="401"/>
        <v>30</v>
      </c>
    </row>
    <row r="8520" spans="1:13" x14ac:dyDescent="0.35">
      <c r="A8520" t="s">
        <v>197</v>
      </c>
      <c r="B8520">
        <v>506334562</v>
      </c>
      <c r="C8520">
        <v>171361</v>
      </c>
      <c r="E8520" s="1">
        <v>43668.590173611112</v>
      </c>
      <c r="F8520">
        <v>3</v>
      </c>
      <c r="G8520" t="s">
        <v>33</v>
      </c>
      <c r="H8520">
        <v>400</v>
      </c>
      <c r="J8520" s="2">
        <f t="shared" si="399"/>
        <v>1</v>
      </c>
      <c r="K8520" s="2" t="str">
        <f>IFERROR(VLOOKUP(A8520,Aux!A:B,2,0),"Outros")</f>
        <v>Municípios</v>
      </c>
      <c r="L8520" s="2">
        <f t="shared" si="400"/>
        <v>2019</v>
      </c>
      <c r="M8520">
        <f t="shared" si="401"/>
        <v>30</v>
      </c>
    </row>
    <row r="8521" spans="1:13" x14ac:dyDescent="0.35">
      <c r="A8521" t="s">
        <v>71</v>
      </c>
      <c r="B8521">
        <v>500051054</v>
      </c>
      <c r="C8521">
        <v>171362</v>
      </c>
      <c r="D8521" t="s">
        <v>7033</v>
      </c>
      <c r="E8521" s="1">
        <v>43668.598865740743</v>
      </c>
      <c r="F8521">
        <v>13</v>
      </c>
      <c r="G8521" t="s">
        <v>202</v>
      </c>
      <c r="H8521">
        <v>5</v>
      </c>
      <c r="I8521" s="1">
        <v>43673.791666666664</v>
      </c>
      <c r="J8521" s="2">
        <f t="shared" si="399"/>
        <v>1</v>
      </c>
      <c r="K8521" s="2" t="str">
        <f>IFERROR(VLOOKUP(A8521,Aux!A:B,2,0),"Outros")</f>
        <v>Municípios</v>
      </c>
      <c r="L8521" s="2">
        <f t="shared" si="400"/>
        <v>2019</v>
      </c>
      <c r="M8521">
        <f t="shared" si="401"/>
        <v>30</v>
      </c>
    </row>
    <row r="8522" spans="1:13" x14ac:dyDescent="0.35">
      <c r="A8522" t="s">
        <v>112</v>
      </c>
      <c r="B8522">
        <v>501144218</v>
      </c>
      <c r="C8522">
        <v>171364</v>
      </c>
      <c r="E8522" s="1">
        <v>43668.604745370372</v>
      </c>
      <c r="F8522">
        <v>13</v>
      </c>
      <c r="G8522" t="s">
        <v>33</v>
      </c>
      <c r="H8522">
        <v>400</v>
      </c>
      <c r="J8522" s="2">
        <f t="shared" si="399"/>
        <v>1</v>
      </c>
      <c r="K8522" s="2" t="str">
        <f>IFERROR(VLOOKUP(A8522,Aux!A:B,2,0),"Outros")</f>
        <v>Municípios</v>
      </c>
      <c r="L8522" s="2">
        <f t="shared" si="400"/>
        <v>2019</v>
      </c>
      <c r="M8522">
        <f t="shared" si="401"/>
        <v>30</v>
      </c>
    </row>
    <row r="8523" spans="1:13" x14ac:dyDescent="0.35">
      <c r="A8523" t="s">
        <v>311</v>
      </c>
      <c r="B8523">
        <v>680017550</v>
      </c>
      <c r="C8523">
        <v>171365</v>
      </c>
      <c r="D8523" t="s">
        <v>7418</v>
      </c>
      <c r="E8523" s="1">
        <v>43668.609837962962</v>
      </c>
      <c r="F8523">
        <v>3</v>
      </c>
      <c r="G8523" t="s">
        <v>7419</v>
      </c>
      <c r="H8523">
        <v>360</v>
      </c>
      <c r="I8523" s="1">
        <v>43728.625</v>
      </c>
      <c r="J8523" s="2">
        <f t="shared" si="399"/>
        <v>1</v>
      </c>
      <c r="K8523" s="2" t="str">
        <f>IFERROR(VLOOKUP(A8523,Aux!A:B,2,0),"Outros")</f>
        <v>Águas e resíduos</v>
      </c>
      <c r="L8523" s="2">
        <f t="shared" si="400"/>
        <v>2019</v>
      </c>
      <c r="M8523">
        <f t="shared" si="401"/>
        <v>30</v>
      </c>
    </row>
    <row r="8524" spans="1:13" x14ac:dyDescent="0.35">
      <c r="A8524" t="s">
        <v>112</v>
      </c>
      <c r="B8524">
        <v>501144218</v>
      </c>
      <c r="C8524">
        <v>171366</v>
      </c>
      <c r="D8524" t="s">
        <v>6857</v>
      </c>
      <c r="E8524" s="1">
        <v>43668.6171875</v>
      </c>
      <c r="F8524">
        <v>13</v>
      </c>
      <c r="G8524" t="s">
        <v>1242</v>
      </c>
      <c r="H8524">
        <v>360</v>
      </c>
      <c r="I8524" s="1">
        <v>43673.75</v>
      </c>
      <c r="J8524" s="2">
        <f t="shared" si="399"/>
        <v>1</v>
      </c>
      <c r="K8524" s="2" t="str">
        <f>IFERROR(VLOOKUP(A8524,Aux!A:B,2,0),"Outros")</f>
        <v>Municípios</v>
      </c>
      <c r="L8524" s="2">
        <f t="shared" si="400"/>
        <v>2019</v>
      </c>
      <c r="M8524">
        <f t="shared" si="401"/>
        <v>30</v>
      </c>
    </row>
    <row r="8525" spans="1:13" x14ac:dyDescent="0.35">
      <c r="A8525" t="s">
        <v>628</v>
      </c>
      <c r="B8525">
        <v>501258027</v>
      </c>
      <c r="C8525">
        <v>171367</v>
      </c>
      <c r="D8525" t="s">
        <v>7420</v>
      </c>
      <c r="E8525" s="1">
        <v>43668.621249999997</v>
      </c>
      <c r="F8525">
        <v>13</v>
      </c>
      <c r="G8525" t="s">
        <v>759</v>
      </c>
      <c r="H8525">
        <v>340</v>
      </c>
      <c r="I8525" s="1">
        <v>43672.999305555553</v>
      </c>
      <c r="J8525" s="2">
        <f t="shared" si="399"/>
        <v>1</v>
      </c>
      <c r="K8525" s="2" t="str">
        <f>IFERROR(VLOOKUP(A8525,Aux!A:B,2,0),"Outros")</f>
        <v>Municípios</v>
      </c>
      <c r="L8525" s="2">
        <f t="shared" si="400"/>
        <v>2019</v>
      </c>
      <c r="M8525">
        <f t="shared" si="401"/>
        <v>30</v>
      </c>
    </row>
    <row r="8526" spans="1:13" x14ac:dyDescent="0.35">
      <c r="A8526" t="s">
        <v>197</v>
      </c>
      <c r="B8526">
        <v>506334562</v>
      </c>
      <c r="C8526">
        <v>171368</v>
      </c>
      <c r="E8526" s="1">
        <v>43668.621747685182</v>
      </c>
      <c r="F8526">
        <v>13</v>
      </c>
      <c r="G8526" t="s">
        <v>33</v>
      </c>
      <c r="H8526">
        <v>400</v>
      </c>
      <c r="J8526" s="2">
        <f t="shared" si="399"/>
        <v>1</v>
      </c>
      <c r="K8526" s="2" t="str">
        <f>IFERROR(VLOOKUP(A8526,Aux!A:B,2,0),"Outros")</f>
        <v>Municípios</v>
      </c>
      <c r="L8526" s="2">
        <f t="shared" si="400"/>
        <v>2019</v>
      </c>
      <c r="M8526">
        <f t="shared" si="401"/>
        <v>30</v>
      </c>
    </row>
    <row r="8527" spans="1:13" x14ac:dyDescent="0.35">
      <c r="A8527" t="s">
        <v>48</v>
      </c>
      <c r="B8527">
        <v>503035416</v>
      </c>
      <c r="C8527">
        <v>171369</v>
      </c>
      <c r="D8527" t="s">
        <v>7172</v>
      </c>
      <c r="E8527" s="1">
        <v>43668.629629629628</v>
      </c>
      <c r="F8527">
        <v>1</v>
      </c>
      <c r="G8527" t="s">
        <v>50</v>
      </c>
      <c r="H8527">
        <v>5</v>
      </c>
      <c r="I8527" s="1">
        <v>43671.625</v>
      </c>
      <c r="J8527" s="2">
        <f t="shared" si="399"/>
        <v>1</v>
      </c>
      <c r="K8527" s="2" t="str">
        <f>IFERROR(VLOOKUP(A8527,Aux!A:B,2,0),"Outros")</f>
        <v>Hospitais</v>
      </c>
      <c r="L8527" s="2">
        <f t="shared" si="400"/>
        <v>2019</v>
      </c>
      <c r="M8527">
        <f t="shared" si="401"/>
        <v>30</v>
      </c>
    </row>
    <row r="8528" spans="1:13" x14ac:dyDescent="0.35">
      <c r="A8528" t="s">
        <v>35</v>
      </c>
      <c r="B8528">
        <v>508666236</v>
      </c>
      <c r="C8528">
        <v>171370</v>
      </c>
      <c r="D8528" t="s">
        <v>6690</v>
      </c>
      <c r="E8528" s="1">
        <v>43668.635254629633</v>
      </c>
      <c r="F8528">
        <v>3</v>
      </c>
      <c r="G8528" t="s">
        <v>318</v>
      </c>
      <c r="H8528">
        <v>5</v>
      </c>
      <c r="I8528" s="1">
        <v>43714.708333333336</v>
      </c>
      <c r="J8528" s="2">
        <f t="shared" si="399"/>
        <v>1</v>
      </c>
      <c r="K8528" s="2" t="str">
        <f>IFERROR(VLOOKUP(A8528,Aux!A:B,2,0),"Outros")</f>
        <v>Outros</v>
      </c>
      <c r="L8528" s="2">
        <f t="shared" si="400"/>
        <v>2019</v>
      </c>
      <c r="M8528">
        <f t="shared" si="401"/>
        <v>30</v>
      </c>
    </row>
    <row r="8529" spans="1:13" x14ac:dyDescent="0.35">
      <c r="A8529" t="s">
        <v>71</v>
      </c>
      <c r="B8529">
        <v>500051054</v>
      </c>
      <c r="C8529">
        <v>171371</v>
      </c>
      <c r="D8529" t="s">
        <v>6324</v>
      </c>
      <c r="E8529" s="1">
        <v>43668.6403125</v>
      </c>
      <c r="F8529">
        <v>13</v>
      </c>
      <c r="G8529" t="s">
        <v>202</v>
      </c>
      <c r="H8529">
        <v>360</v>
      </c>
      <c r="I8529" s="1">
        <v>43671.791666666664</v>
      </c>
      <c r="J8529" s="2">
        <f t="shared" si="399"/>
        <v>1</v>
      </c>
      <c r="K8529" s="2" t="str">
        <f>IFERROR(VLOOKUP(A8529,Aux!A:B,2,0),"Outros")</f>
        <v>Municípios</v>
      </c>
      <c r="L8529" s="2">
        <f t="shared" si="400"/>
        <v>2019</v>
      </c>
      <c r="M8529">
        <f t="shared" si="401"/>
        <v>30</v>
      </c>
    </row>
    <row r="8530" spans="1:13" x14ac:dyDescent="0.35">
      <c r="A8530" t="s">
        <v>197</v>
      </c>
      <c r="B8530">
        <v>506334562</v>
      </c>
      <c r="C8530">
        <v>171372</v>
      </c>
      <c r="D8530" t="s">
        <v>5098</v>
      </c>
      <c r="E8530" s="1">
        <v>43668.644189814811</v>
      </c>
      <c r="F8530">
        <v>3</v>
      </c>
      <c r="G8530" t="s">
        <v>5099</v>
      </c>
      <c r="H8530">
        <v>360</v>
      </c>
      <c r="I8530" s="1">
        <v>43700.999305555553</v>
      </c>
      <c r="J8530" s="2">
        <f t="shared" si="399"/>
        <v>1</v>
      </c>
      <c r="K8530" s="2" t="str">
        <f>IFERROR(VLOOKUP(A8530,Aux!A:B,2,0),"Outros")</f>
        <v>Municípios</v>
      </c>
      <c r="L8530" s="2">
        <f t="shared" si="400"/>
        <v>2019</v>
      </c>
      <c r="M8530">
        <f t="shared" si="401"/>
        <v>30</v>
      </c>
    </row>
    <row r="8531" spans="1:13" x14ac:dyDescent="0.35">
      <c r="A8531" t="s">
        <v>607</v>
      </c>
      <c r="B8531">
        <v>505985217</v>
      </c>
      <c r="C8531">
        <v>171373</v>
      </c>
      <c r="D8531" t="s">
        <v>7111</v>
      </c>
      <c r="E8531" s="1">
        <v>43668.647314814814</v>
      </c>
      <c r="F8531">
        <v>3</v>
      </c>
      <c r="G8531" t="s">
        <v>801</v>
      </c>
      <c r="H8531">
        <v>340</v>
      </c>
      <c r="I8531" s="1">
        <v>43676</v>
      </c>
      <c r="J8531" s="2">
        <f t="shared" si="399"/>
        <v>1</v>
      </c>
      <c r="K8531" s="2" t="str">
        <f>IFERROR(VLOOKUP(A8531,Aux!A:B,2,0),"Outros")</f>
        <v>Municípios</v>
      </c>
      <c r="L8531" s="2">
        <f t="shared" si="400"/>
        <v>2019</v>
      </c>
      <c r="M8531">
        <f t="shared" si="401"/>
        <v>30</v>
      </c>
    </row>
    <row r="8532" spans="1:13" x14ac:dyDescent="0.35">
      <c r="A8532" t="s">
        <v>275</v>
      </c>
      <c r="B8532">
        <v>505187531</v>
      </c>
      <c r="C8532">
        <v>171374</v>
      </c>
      <c r="E8532" s="1">
        <v>43668.651226851849</v>
      </c>
      <c r="F8532">
        <v>3</v>
      </c>
      <c r="G8532" t="s">
        <v>33</v>
      </c>
      <c r="H8532">
        <v>400</v>
      </c>
      <c r="J8532" s="2">
        <f t="shared" si="399"/>
        <v>1</v>
      </c>
      <c r="K8532" s="2" t="str">
        <f>IFERROR(VLOOKUP(A8532,Aux!A:B,2,0),"Outros")</f>
        <v>Municípios</v>
      </c>
      <c r="L8532" s="2">
        <f t="shared" si="400"/>
        <v>2019</v>
      </c>
      <c r="M8532">
        <f t="shared" si="401"/>
        <v>30</v>
      </c>
    </row>
    <row r="8533" spans="1:13" x14ac:dyDescent="0.35">
      <c r="A8533" t="s">
        <v>140</v>
      </c>
      <c r="B8533">
        <v>506614913</v>
      </c>
      <c r="C8533">
        <v>171376</v>
      </c>
      <c r="D8533" t="s">
        <v>7306</v>
      </c>
      <c r="E8533" s="1">
        <v>43668.655219907407</v>
      </c>
      <c r="F8533">
        <v>13</v>
      </c>
      <c r="G8533" t="s">
        <v>149</v>
      </c>
      <c r="H8533">
        <v>5</v>
      </c>
      <c r="I8533" s="1">
        <v>43674.999305555553</v>
      </c>
      <c r="J8533" s="2">
        <f t="shared" si="399"/>
        <v>1</v>
      </c>
      <c r="K8533" s="2" t="str">
        <f>IFERROR(VLOOKUP(A8533,Aux!A:B,2,0),"Outros")</f>
        <v>Municípios</v>
      </c>
      <c r="L8533" s="2">
        <f t="shared" si="400"/>
        <v>2019</v>
      </c>
      <c r="M8533">
        <f t="shared" si="401"/>
        <v>30</v>
      </c>
    </row>
    <row r="8534" spans="1:13" x14ac:dyDescent="0.35">
      <c r="A8534" t="s">
        <v>465</v>
      </c>
      <c r="B8534">
        <v>600084779</v>
      </c>
      <c r="C8534">
        <v>171378</v>
      </c>
      <c r="D8534" t="s">
        <v>4560</v>
      </c>
      <c r="E8534" s="1">
        <v>43668.656886574077</v>
      </c>
      <c r="F8534">
        <v>13</v>
      </c>
      <c r="G8534" t="s">
        <v>622</v>
      </c>
      <c r="H8534">
        <v>360</v>
      </c>
      <c r="I8534" s="1">
        <v>43677.708333333336</v>
      </c>
      <c r="J8534" s="2">
        <f t="shared" si="399"/>
        <v>1</v>
      </c>
      <c r="K8534" s="2" t="str">
        <f>IFERROR(VLOOKUP(A8534,Aux!A:B,2,0),"Outros")</f>
        <v>Outros</v>
      </c>
      <c r="L8534" s="2">
        <f t="shared" si="400"/>
        <v>2019</v>
      </c>
      <c r="M8534">
        <f t="shared" si="401"/>
        <v>30</v>
      </c>
    </row>
    <row r="8535" spans="1:13" x14ac:dyDescent="0.35">
      <c r="A8535" t="s">
        <v>1057</v>
      </c>
      <c r="B8535">
        <v>504547313</v>
      </c>
      <c r="C8535">
        <v>171380</v>
      </c>
      <c r="D8535" t="s">
        <v>6858</v>
      </c>
      <c r="E8535" s="1">
        <v>43668.659733796296</v>
      </c>
      <c r="F8535">
        <v>13</v>
      </c>
      <c r="G8535" t="s">
        <v>33</v>
      </c>
      <c r="H8535">
        <v>360</v>
      </c>
      <c r="I8535" s="1">
        <v>43671.666666666664</v>
      </c>
      <c r="J8535" s="2">
        <f t="shared" si="399"/>
        <v>1</v>
      </c>
      <c r="K8535" s="2" t="str">
        <f>IFERROR(VLOOKUP(A8535,Aux!A:B,2,0),"Outros")</f>
        <v>Outros</v>
      </c>
      <c r="L8535" s="2">
        <f t="shared" si="400"/>
        <v>2019</v>
      </c>
      <c r="M8535">
        <f t="shared" si="401"/>
        <v>30</v>
      </c>
    </row>
    <row r="8536" spans="1:13" x14ac:dyDescent="0.35">
      <c r="A8536" t="s">
        <v>7044</v>
      </c>
      <c r="B8536">
        <v>512034010</v>
      </c>
      <c r="C8536">
        <v>171384</v>
      </c>
      <c r="D8536" t="s">
        <v>7045</v>
      </c>
      <c r="E8536" s="1">
        <v>43668.69017361111</v>
      </c>
      <c r="F8536">
        <v>1</v>
      </c>
      <c r="G8536" t="s">
        <v>6819</v>
      </c>
      <c r="H8536">
        <v>340</v>
      </c>
      <c r="I8536" s="1">
        <v>43685.999305555553</v>
      </c>
      <c r="J8536" s="2">
        <f t="shared" si="399"/>
        <v>1</v>
      </c>
      <c r="K8536" s="2" t="str">
        <f>IFERROR(VLOOKUP(A8536,Aux!A:B,2,0),"Outros")</f>
        <v>Águas e resíduos</v>
      </c>
      <c r="L8536" s="2">
        <f t="shared" si="400"/>
        <v>2019</v>
      </c>
      <c r="M8536">
        <f t="shared" si="401"/>
        <v>30</v>
      </c>
    </row>
    <row r="8537" spans="1:13" x14ac:dyDescent="0.35">
      <c r="A8537" t="s">
        <v>574</v>
      </c>
      <c r="B8537">
        <v>506791220</v>
      </c>
      <c r="C8537">
        <v>171385</v>
      </c>
      <c r="D8537" t="s">
        <v>7307</v>
      </c>
      <c r="E8537" s="1">
        <v>43668.695034722223</v>
      </c>
      <c r="F8537">
        <v>1</v>
      </c>
      <c r="G8537" t="s">
        <v>576</v>
      </c>
      <c r="H8537">
        <v>360</v>
      </c>
      <c r="I8537" s="1">
        <v>43675.999305555553</v>
      </c>
      <c r="J8537" s="2">
        <f t="shared" si="399"/>
        <v>1</v>
      </c>
      <c r="K8537" s="2" t="str">
        <f>IFERROR(VLOOKUP(A8537,Aux!A:B,2,0),"Outros")</f>
        <v>Municípios</v>
      </c>
      <c r="L8537" s="2">
        <f t="shared" si="400"/>
        <v>2019</v>
      </c>
      <c r="M8537">
        <f t="shared" si="401"/>
        <v>30</v>
      </c>
    </row>
    <row r="8538" spans="1:13" x14ac:dyDescent="0.35">
      <c r="A8538" t="s">
        <v>574</v>
      </c>
      <c r="B8538">
        <v>506791220</v>
      </c>
      <c r="C8538">
        <v>171386</v>
      </c>
      <c r="D8538" t="s">
        <v>7173</v>
      </c>
      <c r="E8538" s="1">
        <v>43668.715671296297</v>
      </c>
      <c r="F8538">
        <v>13</v>
      </c>
      <c r="G8538" t="s">
        <v>576</v>
      </c>
      <c r="H8538">
        <v>360</v>
      </c>
      <c r="I8538" s="1">
        <v>43675.999305555553</v>
      </c>
      <c r="J8538" s="2">
        <f t="shared" si="399"/>
        <v>1</v>
      </c>
      <c r="K8538" s="2" t="str">
        <f>IFERROR(VLOOKUP(A8538,Aux!A:B,2,0),"Outros")</f>
        <v>Municípios</v>
      </c>
      <c r="L8538" s="2">
        <f t="shared" si="400"/>
        <v>2019</v>
      </c>
      <c r="M8538">
        <f t="shared" si="401"/>
        <v>30</v>
      </c>
    </row>
    <row r="8539" spans="1:13" x14ac:dyDescent="0.35">
      <c r="A8539" t="s">
        <v>71</v>
      </c>
      <c r="B8539">
        <v>500051054</v>
      </c>
      <c r="C8539">
        <v>171387</v>
      </c>
      <c r="D8539" t="s">
        <v>7174</v>
      </c>
      <c r="E8539" s="1">
        <v>43668.715682870374</v>
      </c>
      <c r="F8539">
        <v>13</v>
      </c>
      <c r="G8539" t="s">
        <v>243</v>
      </c>
      <c r="H8539">
        <v>5</v>
      </c>
      <c r="I8539" s="1">
        <v>43675.791666666664</v>
      </c>
      <c r="J8539" s="2">
        <f t="shared" si="399"/>
        <v>1</v>
      </c>
      <c r="K8539" s="2" t="str">
        <f>IFERROR(VLOOKUP(A8539,Aux!A:B,2,0),"Outros")</f>
        <v>Municípios</v>
      </c>
      <c r="L8539" s="2">
        <f t="shared" si="400"/>
        <v>2019</v>
      </c>
      <c r="M8539">
        <f t="shared" si="401"/>
        <v>30</v>
      </c>
    </row>
    <row r="8540" spans="1:13" x14ac:dyDescent="0.35">
      <c r="A8540" t="s">
        <v>108</v>
      </c>
      <c r="B8540">
        <v>501222634</v>
      </c>
      <c r="C8540">
        <v>171388</v>
      </c>
      <c r="D8540" t="s">
        <v>7175</v>
      </c>
      <c r="E8540" s="1">
        <v>43668.724780092591</v>
      </c>
      <c r="F8540">
        <v>1</v>
      </c>
      <c r="G8540" t="s">
        <v>110</v>
      </c>
      <c r="H8540">
        <v>400</v>
      </c>
      <c r="I8540" s="1">
        <v>25569.999305555557</v>
      </c>
      <c r="J8540" s="2">
        <f t="shared" si="399"/>
        <v>1</v>
      </c>
      <c r="K8540" s="2" t="str">
        <f>IFERROR(VLOOKUP(A8540,Aux!A:B,2,0),"Outros")</f>
        <v>Municípios</v>
      </c>
      <c r="L8540" s="2">
        <f t="shared" si="400"/>
        <v>2019</v>
      </c>
      <c r="M8540">
        <f t="shared" si="401"/>
        <v>30</v>
      </c>
    </row>
    <row r="8541" spans="1:13" x14ac:dyDescent="0.35">
      <c r="A8541" t="s">
        <v>454</v>
      </c>
      <c r="B8541">
        <v>503450189</v>
      </c>
      <c r="C8541">
        <v>171389</v>
      </c>
      <c r="D8541" t="s">
        <v>7046</v>
      </c>
      <c r="E8541" s="1">
        <v>43668.737013888887</v>
      </c>
      <c r="F8541">
        <v>13</v>
      </c>
      <c r="G8541" t="s">
        <v>1207</v>
      </c>
      <c r="H8541">
        <v>360</v>
      </c>
      <c r="I8541" s="1">
        <v>43676.75</v>
      </c>
      <c r="J8541" s="2">
        <f t="shared" si="399"/>
        <v>1</v>
      </c>
      <c r="K8541" s="2" t="str">
        <f>IFERROR(VLOOKUP(A8541,Aux!A:B,2,0),"Outros")</f>
        <v>Estradas</v>
      </c>
      <c r="L8541" s="2">
        <f t="shared" si="400"/>
        <v>2019</v>
      </c>
      <c r="M8541">
        <f t="shared" si="401"/>
        <v>30</v>
      </c>
    </row>
    <row r="8542" spans="1:13" x14ac:dyDescent="0.35">
      <c r="A8542" t="s">
        <v>140</v>
      </c>
      <c r="B8542">
        <v>506614913</v>
      </c>
      <c r="C8542">
        <v>171390</v>
      </c>
      <c r="D8542" t="s">
        <v>6691</v>
      </c>
      <c r="E8542" s="1">
        <v>43668.739282407405</v>
      </c>
      <c r="F8542">
        <v>1</v>
      </c>
      <c r="G8542" t="s">
        <v>47</v>
      </c>
      <c r="H8542">
        <v>360</v>
      </c>
      <c r="I8542" s="1">
        <v>43674.999305555553</v>
      </c>
      <c r="J8542" s="2">
        <f t="shared" si="399"/>
        <v>1</v>
      </c>
      <c r="K8542" s="2" t="str">
        <f>IFERROR(VLOOKUP(A8542,Aux!A:B,2,0),"Outros")</f>
        <v>Municípios</v>
      </c>
      <c r="L8542" s="2">
        <f t="shared" si="400"/>
        <v>2019</v>
      </c>
      <c r="M8542">
        <f t="shared" si="401"/>
        <v>30</v>
      </c>
    </row>
    <row r="8543" spans="1:13" x14ac:dyDescent="0.35">
      <c r="A8543" t="s">
        <v>57</v>
      </c>
      <c r="B8543">
        <v>501294104</v>
      </c>
      <c r="C8543">
        <v>171410</v>
      </c>
      <c r="D8543" t="s">
        <v>6692</v>
      </c>
      <c r="E8543" s="1">
        <v>43669.405439814815</v>
      </c>
      <c r="F8543">
        <v>13</v>
      </c>
      <c r="G8543" t="s">
        <v>59</v>
      </c>
      <c r="H8543">
        <v>360</v>
      </c>
      <c r="I8543" s="1">
        <v>43675.999305555553</v>
      </c>
      <c r="J8543" s="2">
        <f t="shared" si="399"/>
        <v>1</v>
      </c>
      <c r="K8543" s="2" t="str">
        <f>IFERROR(VLOOKUP(A8543,Aux!A:B,2,0),"Outros")</f>
        <v>Municípios</v>
      </c>
      <c r="L8543" s="2">
        <f t="shared" si="400"/>
        <v>2019</v>
      </c>
      <c r="M8543">
        <f t="shared" si="401"/>
        <v>30</v>
      </c>
    </row>
    <row r="8544" spans="1:13" x14ac:dyDescent="0.35">
      <c r="A8544" t="s">
        <v>71</v>
      </c>
      <c r="B8544">
        <v>500051054</v>
      </c>
      <c r="C8544">
        <v>171411</v>
      </c>
      <c r="E8544" s="1">
        <v>43669.413460648146</v>
      </c>
      <c r="F8544">
        <v>1</v>
      </c>
      <c r="G8544" t="s">
        <v>33</v>
      </c>
      <c r="H8544">
        <v>400</v>
      </c>
      <c r="J8544" s="2">
        <f t="shared" si="399"/>
        <v>1</v>
      </c>
      <c r="K8544" s="2" t="str">
        <f>IFERROR(VLOOKUP(A8544,Aux!A:B,2,0),"Outros")</f>
        <v>Municípios</v>
      </c>
      <c r="L8544" s="2">
        <f t="shared" si="400"/>
        <v>2019</v>
      </c>
      <c r="M8544">
        <f t="shared" si="401"/>
        <v>30</v>
      </c>
    </row>
    <row r="8545" spans="1:13" x14ac:dyDescent="0.35">
      <c r="A8545" t="s">
        <v>54</v>
      </c>
      <c r="B8545">
        <v>508345464</v>
      </c>
      <c r="C8545">
        <v>171412</v>
      </c>
      <c r="D8545" t="s">
        <v>7421</v>
      </c>
      <c r="E8545" s="1">
        <v>43669.421909722223</v>
      </c>
      <c r="F8545">
        <v>3</v>
      </c>
      <c r="G8545" t="s">
        <v>567</v>
      </c>
      <c r="H8545">
        <v>360</v>
      </c>
      <c r="I8545" s="1">
        <v>43681.75</v>
      </c>
      <c r="J8545" s="2">
        <f t="shared" si="399"/>
        <v>1</v>
      </c>
      <c r="K8545" s="2" t="str">
        <f>IFERROR(VLOOKUP(A8545,Aux!A:B,2,0),"Outros")</f>
        <v>Outros</v>
      </c>
      <c r="L8545" s="2">
        <f t="shared" si="400"/>
        <v>2019</v>
      </c>
      <c r="M8545">
        <f t="shared" si="401"/>
        <v>30</v>
      </c>
    </row>
    <row r="8546" spans="1:13" x14ac:dyDescent="0.35">
      <c r="A8546" t="s">
        <v>133</v>
      </c>
      <c r="B8546">
        <v>503539473</v>
      </c>
      <c r="C8546">
        <v>171414</v>
      </c>
      <c r="D8546" t="s">
        <v>7259</v>
      </c>
      <c r="E8546" s="1">
        <v>43669.434861111113</v>
      </c>
      <c r="F8546">
        <v>13</v>
      </c>
      <c r="G8546" t="s">
        <v>1227</v>
      </c>
      <c r="H8546">
        <v>360</v>
      </c>
      <c r="I8546" s="1">
        <v>43675.999305555553</v>
      </c>
      <c r="J8546" s="2">
        <f t="shared" si="399"/>
        <v>1</v>
      </c>
      <c r="K8546" s="2" t="str">
        <f>IFERROR(VLOOKUP(A8546,Aux!A:B,2,0),"Outros")</f>
        <v>Municípios</v>
      </c>
      <c r="L8546" s="2">
        <f t="shared" si="400"/>
        <v>2019</v>
      </c>
      <c r="M8546">
        <f t="shared" si="401"/>
        <v>30</v>
      </c>
    </row>
    <row r="8547" spans="1:13" x14ac:dyDescent="0.35">
      <c r="A8547" t="s">
        <v>171</v>
      </c>
      <c r="B8547">
        <v>504293125</v>
      </c>
      <c r="C8547">
        <v>171417</v>
      </c>
      <c r="D8547" t="s">
        <v>6684</v>
      </c>
      <c r="E8547" s="1">
        <v>43669.442002314812</v>
      </c>
      <c r="F8547">
        <v>1</v>
      </c>
      <c r="G8547" t="s">
        <v>7047</v>
      </c>
      <c r="H8547">
        <v>360</v>
      </c>
      <c r="I8547" s="1">
        <v>43674.999305555553</v>
      </c>
      <c r="J8547" s="2">
        <f t="shared" si="399"/>
        <v>1</v>
      </c>
      <c r="K8547" s="2" t="str">
        <f>IFERROR(VLOOKUP(A8547,Aux!A:B,2,0),"Outros")</f>
        <v>Municípios</v>
      </c>
      <c r="L8547" s="2">
        <f t="shared" si="400"/>
        <v>2019</v>
      </c>
      <c r="M8547">
        <f t="shared" si="401"/>
        <v>30</v>
      </c>
    </row>
    <row r="8548" spans="1:13" x14ac:dyDescent="0.35">
      <c r="A8548" t="s">
        <v>969</v>
      </c>
      <c r="B8548">
        <v>507725689</v>
      </c>
      <c r="C8548">
        <v>171418</v>
      </c>
      <c r="D8548" t="s">
        <v>6850</v>
      </c>
      <c r="E8548" s="1">
        <v>43669.443530092591</v>
      </c>
      <c r="F8548">
        <v>5</v>
      </c>
      <c r="G8548" t="s">
        <v>33</v>
      </c>
      <c r="H8548">
        <v>400</v>
      </c>
      <c r="I8548" s="1">
        <v>43675.708333333336</v>
      </c>
      <c r="J8548" s="2">
        <f t="shared" si="399"/>
        <v>1</v>
      </c>
      <c r="K8548" s="2" t="str">
        <f>IFERROR(VLOOKUP(A8548,Aux!A:B,2,0),"Outros")</f>
        <v>Outros</v>
      </c>
      <c r="L8548" s="2">
        <f t="shared" si="400"/>
        <v>2019</v>
      </c>
      <c r="M8548">
        <f t="shared" si="401"/>
        <v>30</v>
      </c>
    </row>
    <row r="8549" spans="1:13" x14ac:dyDescent="0.35">
      <c r="A8549" t="s">
        <v>478</v>
      </c>
      <c r="B8549">
        <v>507866673</v>
      </c>
      <c r="C8549">
        <v>171418</v>
      </c>
      <c r="D8549" t="s">
        <v>6850</v>
      </c>
      <c r="E8549" s="1">
        <v>43669.443530092591</v>
      </c>
      <c r="F8549">
        <v>5</v>
      </c>
      <c r="G8549" t="s">
        <v>33</v>
      </c>
      <c r="H8549">
        <v>400</v>
      </c>
      <c r="I8549" s="1">
        <v>43675.708333333336</v>
      </c>
      <c r="J8549" s="2" t="str">
        <f t="shared" si="399"/>
        <v/>
      </c>
      <c r="K8549" s="2" t="str">
        <f>IFERROR(VLOOKUP(A8549,Aux!A:B,2,0),"Outros")</f>
        <v>Outros</v>
      </c>
      <c r="L8549" s="2">
        <f t="shared" si="400"/>
        <v>2019</v>
      </c>
      <c r="M8549">
        <f t="shared" si="401"/>
        <v>30</v>
      </c>
    </row>
    <row r="8550" spans="1:13" x14ac:dyDescent="0.35">
      <c r="A8550" t="s">
        <v>1256</v>
      </c>
      <c r="B8550">
        <v>506855368</v>
      </c>
      <c r="C8550">
        <v>171420</v>
      </c>
      <c r="D8550" t="s">
        <v>6910</v>
      </c>
      <c r="E8550" s="1">
        <v>43669.456087962964</v>
      </c>
      <c r="F8550">
        <v>13</v>
      </c>
      <c r="G8550" t="s">
        <v>3253</v>
      </c>
      <c r="H8550">
        <v>5</v>
      </c>
      <c r="I8550" s="1">
        <v>43674.729166666664</v>
      </c>
      <c r="J8550" s="2">
        <f t="shared" si="399"/>
        <v>1</v>
      </c>
      <c r="K8550" s="2" t="str">
        <f>IFERROR(VLOOKUP(A8550,Aux!A:B,2,0),"Outros")</f>
        <v>Municípios</v>
      </c>
      <c r="L8550" s="2">
        <f t="shared" si="400"/>
        <v>2019</v>
      </c>
      <c r="M8550">
        <f t="shared" si="401"/>
        <v>30</v>
      </c>
    </row>
    <row r="8551" spans="1:13" x14ac:dyDescent="0.35">
      <c r="A8551" t="s">
        <v>150</v>
      </c>
      <c r="B8551">
        <v>505309939</v>
      </c>
      <c r="C8551">
        <v>171421</v>
      </c>
      <c r="D8551" t="s">
        <v>7308</v>
      </c>
      <c r="E8551" s="1">
        <v>43669.456817129627</v>
      </c>
      <c r="F8551">
        <v>13</v>
      </c>
      <c r="G8551" t="s">
        <v>152</v>
      </c>
      <c r="H8551">
        <v>360</v>
      </c>
      <c r="I8551" s="1">
        <v>43676.6875</v>
      </c>
      <c r="J8551" s="2">
        <f t="shared" si="399"/>
        <v>1</v>
      </c>
      <c r="K8551" s="2" t="str">
        <f>IFERROR(VLOOKUP(A8551,Aux!A:B,2,0),"Outros")</f>
        <v>Municípios</v>
      </c>
      <c r="L8551" s="2">
        <f t="shared" si="400"/>
        <v>2019</v>
      </c>
      <c r="M8551">
        <f t="shared" si="401"/>
        <v>30</v>
      </c>
    </row>
    <row r="8552" spans="1:13" x14ac:dyDescent="0.35">
      <c r="A8552" t="s">
        <v>171</v>
      </c>
      <c r="B8552">
        <v>504293125</v>
      </c>
      <c r="C8552">
        <v>171422</v>
      </c>
      <c r="D8552" t="s">
        <v>7112</v>
      </c>
      <c r="E8552" s="1">
        <v>43669.457384259258</v>
      </c>
      <c r="F8552">
        <v>1</v>
      </c>
      <c r="G8552" t="s">
        <v>7113</v>
      </c>
      <c r="H8552">
        <v>5</v>
      </c>
      <c r="I8552" s="1">
        <v>43674.999305555553</v>
      </c>
      <c r="J8552" s="2">
        <f t="shared" si="399"/>
        <v>1</v>
      </c>
      <c r="K8552" s="2" t="str">
        <f>IFERROR(VLOOKUP(A8552,Aux!A:B,2,0),"Outros")</f>
        <v>Municípios</v>
      </c>
      <c r="L8552" s="2">
        <f t="shared" si="400"/>
        <v>2019</v>
      </c>
      <c r="M8552">
        <f t="shared" si="401"/>
        <v>30</v>
      </c>
    </row>
    <row r="8553" spans="1:13" x14ac:dyDescent="0.35">
      <c r="A8553" t="s">
        <v>112</v>
      </c>
      <c r="B8553">
        <v>501144218</v>
      </c>
      <c r="C8553">
        <v>171424</v>
      </c>
      <c r="D8553" t="s">
        <v>7309</v>
      </c>
      <c r="E8553" s="1">
        <v>43669.460138888891</v>
      </c>
      <c r="F8553">
        <v>1</v>
      </c>
      <c r="G8553" t="s">
        <v>124</v>
      </c>
      <c r="H8553">
        <v>360</v>
      </c>
      <c r="I8553" s="1">
        <v>43673.999305555553</v>
      </c>
      <c r="J8553" s="2">
        <f t="shared" si="399"/>
        <v>1</v>
      </c>
      <c r="K8553" s="2" t="str">
        <f>IFERROR(VLOOKUP(A8553,Aux!A:B,2,0),"Outros")</f>
        <v>Municípios</v>
      </c>
      <c r="L8553" s="2">
        <f t="shared" si="400"/>
        <v>2019</v>
      </c>
      <c r="M8553">
        <f t="shared" si="401"/>
        <v>30</v>
      </c>
    </row>
    <row r="8554" spans="1:13" x14ac:dyDescent="0.35">
      <c r="A8554" t="s">
        <v>465</v>
      </c>
      <c r="B8554">
        <v>600084779</v>
      </c>
      <c r="C8554">
        <v>171425</v>
      </c>
      <c r="D8554" t="s">
        <v>7114</v>
      </c>
      <c r="E8554" s="1">
        <v>43669.461712962962</v>
      </c>
      <c r="F8554">
        <v>3</v>
      </c>
      <c r="G8554" t="s">
        <v>7115</v>
      </c>
      <c r="H8554">
        <v>5</v>
      </c>
      <c r="I8554" s="1">
        <v>43684.999305555553</v>
      </c>
      <c r="J8554" s="2">
        <f t="shared" si="399"/>
        <v>1</v>
      </c>
      <c r="K8554" s="2" t="str">
        <f>IFERROR(VLOOKUP(A8554,Aux!A:B,2,0),"Outros")</f>
        <v>Outros</v>
      </c>
      <c r="L8554" s="2">
        <f t="shared" si="400"/>
        <v>2019</v>
      </c>
      <c r="M8554">
        <f t="shared" si="401"/>
        <v>30</v>
      </c>
    </row>
    <row r="8555" spans="1:13" x14ac:dyDescent="0.35">
      <c r="A8555" t="s">
        <v>112</v>
      </c>
      <c r="B8555">
        <v>501144218</v>
      </c>
      <c r="C8555">
        <v>171428</v>
      </c>
      <c r="D8555" t="s">
        <v>6911</v>
      </c>
      <c r="E8555" s="1">
        <v>43669.466990740744</v>
      </c>
      <c r="F8555">
        <v>13</v>
      </c>
      <c r="G8555" t="s">
        <v>1242</v>
      </c>
      <c r="H8555">
        <v>360</v>
      </c>
      <c r="I8555" s="1">
        <v>43679.75</v>
      </c>
      <c r="J8555" s="2">
        <f t="shared" si="399"/>
        <v>1</v>
      </c>
      <c r="K8555" s="2" t="str">
        <f>IFERROR(VLOOKUP(A8555,Aux!A:B,2,0),"Outros")</f>
        <v>Municípios</v>
      </c>
      <c r="L8555" s="2">
        <f t="shared" si="400"/>
        <v>2019</v>
      </c>
      <c r="M8555">
        <f t="shared" si="401"/>
        <v>30</v>
      </c>
    </row>
    <row r="8556" spans="1:13" x14ac:dyDescent="0.35">
      <c r="A8556" t="s">
        <v>41</v>
      </c>
      <c r="B8556">
        <v>500192855</v>
      </c>
      <c r="C8556">
        <v>171429</v>
      </c>
      <c r="D8556" t="s">
        <v>7310</v>
      </c>
      <c r="E8556" s="1">
        <v>43669.468252314815</v>
      </c>
      <c r="F8556">
        <v>3</v>
      </c>
      <c r="G8556" t="s">
        <v>33</v>
      </c>
      <c r="H8556">
        <v>360</v>
      </c>
      <c r="I8556" s="1">
        <v>43689.999305555553</v>
      </c>
      <c r="J8556" s="2">
        <f t="shared" si="399"/>
        <v>1</v>
      </c>
      <c r="K8556" s="2" t="str">
        <f>IFERROR(VLOOKUP(A8556,Aux!A:B,2,0),"Outros")</f>
        <v>Transportes</v>
      </c>
      <c r="L8556" s="2">
        <f t="shared" si="400"/>
        <v>2019</v>
      </c>
      <c r="M8556">
        <f t="shared" si="401"/>
        <v>30</v>
      </c>
    </row>
    <row r="8557" spans="1:13" x14ac:dyDescent="0.35">
      <c r="A8557" t="s">
        <v>171</v>
      </c>
      <c r="B8557">
        <v>504293125</v>
      </c>
      <c r="C8557">
        <v>171431</v>
      </c>
      <c r="D8557" t="s">
        <v>7116</v>
      </c>
      <c r="E8557" s="1">
        <v>43669.470509259256</v>
      </c>
      <c r="F8557">
        <v>13</v>
      </c>
      <c r="G8557" t="s">
        <v>4276</v>
      </c>
      <c r="H8557">
        <v>360</v>
      </c>
      <c r="I8557" s="1">
        <v>43684.999305555553</v>
      </c>
      <c r="J8557" s="2">
        <f t="shared" si="399"/>
        <v>1</v>
      </c>
      <c r="K8557" s="2" t="str">
        <f>IFERROR(VLOOKUP(A8557,Aux!A:B,2,0),"Outros")</f>
        <v>Municípios</v>
      </c>
      <c r="L8557" s="2">
        <f t="shared" si="400"/>
        <v>2019</v>
      </c>
      <c r="M8557">
        <f t="shared" si="401"/>
        <v>30</v>
      </c>
    </row>
    <row r="8558" spans="1:13" x14ac:dyDescent="0.35">
      <c r="A8558" t="s">
        <v>60</v>
      </c>
      <c r="B8558">
        <v>505456010</v>
      </c>
      <c r="C8558">
        <v>171432</v>
      </c>
      <c r="D8558" t="s">
        <v>7176</v>
      </c>
      <c r="E8558" s="1">
        <v>43669.471990740742</v>
      </c>
      <c r="F8558">
        <v>1</v>
      </c>
      <c r="G8558" t="s">
        <v>62</v>
      </c>
      <c r="H8558">
        <v>360</v>
      </c>
      <c r="I8558" s="1">
        <v>43678.999305555553</v>
      </c>
      <c r="J8558" s="2">
        <f t="shared" si="399"/>
        <v>1</v>
      </c>
      <c r="K8558" s="2" t="str">
        <f>IFERROR(VLOOKUP(A8558,Aux!A:B,2,0),"Outros")</f>
        <v>Municípios</v>
      </c>
      <c r="L8558" s="2">
        <f t="shared" si="400"/>
        <v>2019</v>
      </c>
      <c r="M8558">
        <f t="shared" si="401"/>
        <v>30</v>
      </c>
    </row>
    <row r="8559" spans="1:13" x14ac:dyDescent="0.35">
      <c r="A8559" t="s">
        <v>92</v>
      </c>
      <c r="B8559">
        <v>506037258</v>
      </c>
      <c r="C8559">
        <v>171433</v>
      </c>
      <c r="D8559" t="s">
        <v>7050</v>
      </c>
      <c r="E8559" s="1">
        <v>43669.48028935185</v>
      </c>
      <c r="F8559">
        <v>13</v>
      </c>
      <c r="G8559" t="s">
        <v>639</v>
      </c>
      <c r="H8559">
        <v>340</v>
      </c>
      <c r="I8559" s="1">
        <v>43675.708333333336</v>
      </c>
      <c r="J8559" s="2">
        <f t="shared" si="399"/>
        <v>1</v>
      </c>
      <c r="K8559" s="2" t="str">
        <f>IFERROR(VLOOKUP(A8559,Aux!A:B,2,0),"Outros")</f>
        <v>Municípios</v>
      </c>
      <c r="L8559" s="2">
        <f t="shared" si="400"/>
        <v>2019</v>
      </c>
      <c r="M8559">
        <f t="shared" si="401"/>
        <v>30</v>
      </c>
    </row>
    <row r="8560" spans="1:13" x14ac:dyDescent="0.35">
      <c r="A8560" t="s">
        <v>197</v>
      </c>
      <c r="B8560">
        <v>506334562</v>
      </c>
      <c r="C8560">
        <v>171435</v>
      </c>
      <c r="D8560" t="s">
        <v>7049</v>
      </c>
      <c r="E8560" s="1">
        <v>43669.475624999999</v>
      </c>
      <c r="F8560">
        <v>3</v>
      </c>
      <c r="G8560" t="s">
        <v>625</v>
      </c>
      <c r="H8560">
        <v>5</v>
      </c>
      <c r="I8560" s="1">
        <v>43696.999305555553</v>
      </c>
      <c r="J8560" s="2">
        <f t="shared" si="399"/>
        <v>1</v>
      </c>
      <c r="K8560" s="2" t="str">
        <f>IFERROR(VLOOKUP(A8560,Aux!A:B,2,0),"Outros")</f>
        <v>Municípios</v>
      </c>
      <c r="L8560" s="2">
        <f t="shared" si="400"/>
        <v>2019</v>
      </c>
      <c r="M8560">
        <f t="shared" si="401"/>
        <v>30</v>
      </c>
    </row>
    <row r="8561" spans="1:13" x14ac:dyDescent="0.35">
      <c r="A8561" t="s">
        <v>478</v>
      </c>
      <c r="B8561">
        <v>507866673</v>
      </c>
      <c r="C8561">
        <v>171437</v>
      </c>
      <c r="D8561" t="s">
        <v>6912</v>
      </c>
      <c r="E8561" s="1">
        <v>43669.480127314811</v>
      </c>
      <c r="F8561">
        <v>5</v>
      </c>
      <c r="G8561" t="s">
        <v>33</v>
      </c>
      <c r="H8561">
        <v>340</v>
      </c>
      <c r="I8561" s="1">
        <v>43684.708333333336</v>
      </c>
      <c r="J8561" s="2">
        <f t="shared" si="399"/>
        <v>1</v>
      </c>
      <c r="K8561" s="2" t="str">
        <f>IFERROR(VLOOKUP(A8561,Aux!A:B,2,0),"Outros")</f>
        <v>Outros</v>
      </c>
      <c r="L8561" s="2">
        <f t="shared" si="400"/>
        <v>2019</v>
      </c>
      <c r="M8561">
        <f t="shared" si="401"/>
        <v>30</v>
      </c>
    </row>
    <row r="8562" spans="1:13" x14ac:dyDescent="0.35">
      <c r="A8562" t="s">
        <v>140</v>
      </c>
      <c r="B8562">
        <v>506614913</v>
      </c>
      <c r="C8562">
        <v>171440</v>
      </c>
      <c r="D8562" t="s">
        <v>7422</v>
      </c>
      <c r="E8562" s="1">
        <v>43669.507268518515</v>
      </c>
      <c r="F8562">
        <v>13</v>
      </c>
      <c r="G8562" t="s">
        <v>1281</v>
      </c>
      <c r="H8562">
        <v>360</v>
      </c>
      <c r="I8562" s="1">
        <v>43684.999305555553</v>
      </c>
      <c r="J8562" s="2">
        <f t="shared" si="399"/>
        <v>1</v>
      </c>
      <c r="K8562" s="2" t="str">
        <f>IFERROR(VLOOKUP(A8562,Aux!A:B,2,0),"Outros")</f>
        <v>Municípios</v>
      </c>
      <c r="L8562" s="2">
        <f t="shared" si="400"/>
        <v>2019</v>
      </c>
      <c r="M8562">
        <f t="shared" si="401"/>
        <v>30</v>
      </c>
    </row>
    <row r="8563" spans="1:13" x14ac:dyDescent="0.35">
      <c r="A8563" t="s">
        <v>389</v>
      </c>
      <c r="B8563">
        <v>506722422</v>
      </c>
      <c r="C8563">
        <v>171441</v>
      </c>
      <c r="E8563" s="1">
        <v>43669.507696759261</v>
      </c>
      <c r="F8563">
        <v>1</v>
      </c>
      <c r="G8563" t="s">
        <v>33</v>
      </c>
      <c r="H8563">
        <v>400</v>
      </c>
      <c r="I8563" s="1">
        <v>25569.999305555557</v>
      </c>
      <c r="J8563" s="2">
        <f t="shared" si="399"/>
        <v>1</v>
      </c>
      <c r="K8563" s="2" t="str">
        <f>IFERROR(VLOOKUP(A8563,Aux!A:B,2,0),"Outros")</f>
        <v>Municípios</v>
      </c>
      <c r="L8563" s="2">
        <f t="shared" si="400"/>
        <v>2019</v>
      </c>
      <c r="M8563">
        <f t="shared" si="401"/>
        <v>30</v>
      </c>
    </row>
    <row r="8564" spans="1:13" x14ac:dyDescent="0.35">
      <c r="A8564" t="s">
        <v>37</v>
      </c>
      <c r="B8564">
        <v>506187543</v>
      </c>
      <c r="C8564">
        <v>171442</v>
      </c>
      <c r="D8564" t="s">
        <v>6913</v>
      </c>
      <c r="E8564" s="1">
        <v>43669.507893518516</v>
      </c>
      <c r="F8564">
        <v>1</v>
      </c>
      <c r="G8564" t="s">
        <v>80</v>
      </c>
      <c r="H8564">
        <v>360</v>
      </c>
      <c r="I8564" s="1">
        <v>43674.999305555553</v>
      </c>
      <c r="J8564" s="2">
        <f t="shared" si="399"/>
        <v>1</v>
      </c>
      <c r="K8564" s="2" t="str">
        <f>IFERROR(VLOOKUP(A8564,Aux!A:B,2,0),"Outros")</f>
        <v>Municípios</v>
      </c>
      <c r="L8564" s="2">
        <f t="shared" si="400"/>
        <v>2019</v>
      </c>
      <c r="M8564">
        <f t="shared" si="401"/>
        <v>30</v>
      </c>
    </row>
    <row r="8565" spans="1:13" x14ac:dyDescent="0.35">
      <c r="A8565" t="s">
        <v>465</v>
      </c>
      <c r="B8565">
        <v>600084779</v>
      </c>
      <c r="C8565">
        <v>171444</v>
      </c>
      <c r="D8565" t="s">
        <v>7048</v>
      </c>
      <c r="E8565" s="1">
        <v>43669.523958333331</v>
      </c>
      <c r="F8565">
        <v>13</v>
      </c>
      <c r="G8565" t="s">
        <v>1140</v>
      </c>
      <c r="H8565">
        <v>340</v>
      </c>
      <c r="I8565" s="1">
        <v>43681.708333333336</v>
      </c>
      <c r="J8565" s="2">
        <f t="shared" si="399"/>
        <v>1</v>
      </c>
      <c r="K8565" s="2" t="str">
        <f>IFERROR(VLOOKUP(A8565,Aux!A:B,2,0),"Outros")</f>
        <v>Outros</v>
      </c>
      <c r="L8565" s="2">
        <f t="shared" si="400"/>
        <v>2019</v>
      </c>
      <c r="M8565">
        <f t="shared" si="401"/>
        <v>30</v>
      </c>
    </row>
    <row r="8566" spans="1:13" x14ac:dyDescent="0.35">
      <c r="A8566" t="s">
        <v>213</v>
      </c>
      <c r="B8566">
        <v>512012814</v>
      </c>
      <c r="C8566">
        <v>171445</v>
      </c>
      <c r="D8566" t="s">
        <v>6914</v>
      </c>
      <c r="E8566" s="1">
        <v>43669.54760416667</v>
      </c>
      <c r="F8566">
        <v>1</v>
      </c>
      <c r="G8566" t="s">
        <v>215</v>
      </c>
      <c r="H8566">
        <v>5</v>
      </c>
      <c r="I8566" s="1">
        <v>43671.999305555553</v>
      </c>
      <c r="J8566" s="2">
        <f t="shared" si="399"/>
        <v>1</v>
      </c>
      <c r="K8566" s="2" t="str">
        <f>IFERROR(VLOOKUP(A8566,Aux!A:B,2,0),"Outros")</f>
        <v>Municípios</v>
      </c>
      <c r="L8566" s="2">
        <f t="shared" si="400"/>
        <v>2019</v>
      </c>
      <c r="M8566">
        <f t="shared" si="401"/>
        <v>30</v>
      </c>
    </row>
    <row r="8567" spans="1:13" x14ac:dyDescent="0.35">
      <c r="A8567" t="s">
        <v>2141</v>
      </c>
      <c r="B8567">
        <v>502971096</v>
      </c>
      <c r="C8567">
        <v>171446</v>
      </c>
      <c r="D8567" t="s">
        <v>7219</v>
      </c>
      <c r="E8567" s="1">
        <v>43669.579664351855</v>
      </c>
      <c r="F8567">
        <v>1</v>
      </c>
      <c r="G8567" t="s">
        <v>162</v>
      </c>
      <c r="H8567">
        <v>340</v>
      </c>
      <c r="I8567" s="1">
        <v>43674.999305555553</v>
      </c>
      <c r="J8567" s="2">
        <f t="shared" si="399"/>
        <v>1</v>
      </c>
      <c r="K8567" s="2" t="str">
        <f>IFERROR(VLOOKUP(A8567,Aux!A:B,2,0),"Outros")</f>
        <v>Municípios</v>
      </c>
      <c r="L8567" s="2">
        <f t="shared" si="400"/>
        <v>2019</v>
      </c>
      <c r="M8567">
        <f t="shared" si="401"/>
        <v>30</v>
      </c>
    </row>
    <row r="8568" spans="1:13" x14ac:dyDescent="0.35">
      <c r="A8568" t="s">
        <v>4433</v>
      </c>
      <c r="B8568">
        <v>500636834</v>
      </c>
      <c r="C8568">
        <v>171447</v>
      </c>
      <c r="E8568" s="1">
        <v>43669.58803240741</v>
      </c>
      <c r="F8568">
        <v>13</v>
      </c>
      <c r="G8568" t="s">
        <v>33</v>
      </c>
      <c r="H8568">
        <v>400</v>
      </c>
      <c r="J8568" s="2">
        <f t="shared" si="399"/>
        <v>1</v>
      </c>
      <c r="K8568" s="2" t="str">
        <f>IFERROR(VLOOKUP(A8568,Aux!A:B,2,0),"Outros")</f>
        <v>Outros</v>
      </c>
      <c r="L8568" s="2">
        <f t="shared" si="400"/>
        <v>2019</v>
      </c>
      <c r="M8568">
        <f t="shared" si="401"/>
        <v>30</v>
      </c>
    </row>
    <row r="8569" spans="1:13" x14ac:dyDescent="0.35">
      <c r="A8569" t="s">
        <v>4433</v>
      </c>
      <c r="B8569">
        <v>500636834</v>
      </c>
      <c r="C8569">
        <v>171448</v>
      </c>
      <c r="D8569" t="s">
        <v>7423</v>
      </c>
      <c r="E8569" s="1">
        <v>43669.58829861111</v>
      </c>
      <c r="F8569">
        <v>13</v>
      </c>
      <c r="G8569" t="s">
        <v>33</v>
      </c>
      <c r="H8569">
        <v>360</v>
      </c>
      <c r="I8569" s="1">
        <v>43672.708333333336</v>
      </c>
      <c r="J8569" s="2">
        <f t="shared" si="399"/>
        <v>1</v>
      </c>
      <c r="K8569" s="2" t="str">
        <f>IFERROR(VLOOKUP(A8569,Aux!A:B,2,0),"Outros")</f>
        <v>Outros</v>
      </c>
      <c r="L8569" s="2">
        <f t="shared" si="400"/>
        <v>2019</v>
      </c>
      <c r="M8569">
        <f t="shared" si="401"/>
        <v>30</v>
      </c>
    </row>
    <row r="8570" spans="1:13" x14ac:dyDescent="0.35">
      <c r="A8570" t="s">
        <v>197</v>
      </c>
      <c r="B8570">
        <v>506334562</v>
      </c>
      <c r="C8570">
        <v>171449</v>
      </c>
      <c r="D8570" t="s">
        <v>6915</v>
      </c>
      <c r="E8570" s="1">
        <v>43669.593101851853</v>
      </c>
      <c r="F8570">
        <v>3</v>
      </c>
      <c r="G8570" t="s">
        <v>1476</v>
      </c>
      <c r="H8570">
        <v>360</v>
      </c>
      <c r="I8570" s="1">
        <v>43692.999305555553</v>
      </c>
      <c r="J8570" s="2">
        <f t="shared" si="399"/>
        <v>1</v>
      </c>
      <c r="K8570" s="2" t="str">
        <f>IFERROR(VLOOKUP(A8570,Aux!A:B,2,0),"Outros")</f>
        <v>Municípios</v>
      </c>
      <c r="L8570" s="2">
        <f t="shared" si="400"/>
        <v>2019</v>
      </c>
      <c r="M8570">
        <f t="shared" si="401"/>
        <v>30</v>
      </c>
    </row>
    <row r="8571" spans="1:13" x14ac:dyDescent="0.35">
      <c r="A8571" t="s">
        <v>88</v>
      </c>
      <c r="B8571">
        <v>506624200</v>
      </c>
      <c r="C8571">
        <v>171450</v>
      </c>
      <c r="D8571" t="s">
        <v>6916</v>
      </c>
      <c r="E8571" s="1">
        <v>43669.607708333337</v>
      </c>
      <c r="F8571">
        <v>1</v>
      </c>
      <c r="G8571" t="s">
        <v>2623</v>
      </c>
      <c r="H8571">
        <v>340</v>
      </c>
      <c r="I8571" s="1">
        <v>43674.708333333336</v>
      </c>
      <c r="J8571" s="2">
        <f t="shared" si="399"/>
        <v>1</v>
      </c>
      <c r="K8571" s="2" t="str">
        <f>IFERROR(VLOOKUP(A8571,Aux!A:B,2,0),"Outros")</f>
        <v>Municípios</v>
      </c>
      <c r="L8571" s="2">
        <f t="shared" si="400"/>
        <v>2019</v>
      </c>
      <c r="M8571">
        <f t="shared" si="401"/>
        <v>30</v>
      </c>
    </row>
    <row r="8572" spans="1:13" x14ac:dyDescent="0.35">
      <c r="A8572" t="s">
        <v>4433</v>
      </c>
      <c r="B8572">
        <v>500636834</v>
      </c>
      <c r="C8572">
        <v>171451</v>
      </c>
      <c r="E8572" s="1">
        <v>43669.60800925926</v>
      </c>
      <c r="F8572">
        <v>13</v>
      </c>
      <c r="G8572" t="s">
        <v>33</v>
      </c>
      <c r="H8572">
        <v>400</v>
      </c>
      <c r="J8572" s="2">
        <f t="shared" si="399"/>
        <v>1</v>
      </c>
      <c r="K8572" s="2" t="str">
        <f>IFERROR(VLOOKUP(A8572,Aux!A:B,2,0),"Outros")</f>
        <v>Outros</v>
      </c>
      <c r="L8572" s="2">
        <f t="shared" si="400"/>
        <v>2019</v>
      </c>
      <c r="M8572">
        <f t="shared" si="401"/>
        <v>30</v>
      </c>
    </row>
    <row r="8573" spans="1:13" x14ac:dyDescent="0.35">
      <c r="A8573" t="s">
        <v>1256</v>
      </c>
      <c r="B8573">
        <v>506855368</v>
      </c>
      <c r="C8573">
        <v>171452</v>
      </c>
      <c r="D8573" t="s">
        <v>7051</v>
      </c>
      <c r="E8573" s="1">
        <v>43669.613495370373</v>
      </c>
      <c r="F8573">
        <v>13</v>
      </c>
      <c r="G8573" t="s">
        <v>3253</v>
      </c>
      <c r="H8573">
        <v>360</v>
      </c>
      <c r="I8573" s="1">
        <v>43674.729166666664</v>
      </c>
      <c r="J8573" s="2">
        <f t="shared" si="399"/>
        <v>1</v>
      </c>
      <c r="K8573" s="2" t="str">
        <f>IFERROR(VLOOKUP(A8573,Aux!A:B,2,0),"Outros")</f>
        <v>Municípios</v>
      </c>
      <c r="L8573" s="2">
        <f t="shared" si="400"/>
        <v>2019</v>
      </c>
      <c r="M8573">
        <f t="shared" si="401"/>
        <v>30</v>
      </c>
    </row>
    <row r="8574" spans="1:13" x14ac:dyDescent="0.35">
      <c r="A8574" t="s">
        <v>177</v>
      </c>
      <c r="B8574">
        <v>506609553</v>
      </c>
      <c r="C8574">
        <v>171453</v>
      </c>
      <c r="D8574" t="s">
        <v>6917</v>
      </c>
      <c r="E8574" s="1">
        <v>43669.619201388887</v>
      </c>
      <c r="F8574">
        <v>1</v>
      </c>
      <c r="G8574" t="s">
        <v>179</v>
      </c>
      <c r="H8574">
        <v>360</v>
      </c>
      <c r="I8574" s="1">
        <v>43679.999305555553</v>
      </c>
      <c r="J8574" s="2">
        <f t="shared" si="399"/>
        <v>1</v>
      </c>
      <c r="K8574" s="2" t="str">
        <f>IFERROR(VLOOKUP(A8574,Aux!A:B,2,0),"Outros")</f>
        <v>Municípios</v>
      </c>
      <c r="L8574" s="2">
        <f t="shared" si="400"/>
        <v>2019</v>
      </c>
      <c r="M8574">
        <f t="shared" si="401"/>
        <v>30</v>
      </c>
    </row>
    <row r="8575" spans="1:13" x14ac:dyDescent="0.35">
      <c r="A8575" t="s">
        <v>895</v>
      </c>
      <c r="B8575">
        <v>501305564</v>
      </c>
      <c r="C8575">
        <v>171454</v>
      </c>
      <c r="D8575" t="s">
        <v>7052</v>
      </c>
      <c r="E8575" s="1">
        <v>43669.625057870369</v>
      </c>
      <c r="F8575">
        <v>13</v>
      </c>
      <c r="G8575" t="s">
        <v>6701</v>
      </c>
      <c r="H8575">
        <v>340</v>
      </c>
      <c r="I8575" s="1">
        <v>43675.999305555553</v>
      </c>
      <c r="J8575" s="2">
        <f t="shared" si="399"/>
        <v>1</v>
      </c>
      <c r="K8575" s="2" t="str">
        <f>IFERROR(VLOOKUP(A8575,Aux!A:B,2,0),"Outros")</f>
        <v>Municípios</v>
      </c>
      <c r="L8575" s="2">
        <f t="shared" si="400"/>
        <v>2019</v>
      </c>
      <c r="M8575">
        <f t="shared" si="401"/>
        <v>30</v>
      </c>
    </row>
    <row r="8576" spans="1:13" x14ac:dyDescent="0.35">
      <c r="A8576" t="s">
        <v>165</v>
      </c>
      <c r="B8576">
        <v>600084892</v>
      </c>
      <c r="C8576">
        <v>171455</v>
      </c>
      <c r="D8576" t="s">
        <v>7053</v>
      </c>
      <c r="E8576" s="1">
        <v>43669.630231481482</v>
      </c>
      <c r="F8576">
        <v>3</v>
      </c>
      <c r="G8576" t="s">
        <v>7054</v>
      </c>
      <c r="H8576">
        <v>220</v>
      </c>
      <c r="I8576" s="1">
        <v>43700.999305555553</v>
      </c>
      <c r="J8576" s="2">
        <f t="shared" si="399"/>
        <v>1</v>
      </c>
      <c r="K8576" s="2" t="str">
        <f>IFERROR(VLOOKUP(A8576,Aux!A:B,2,0),"Outros")</f>
        <v>Outros</v>
      </c>
      <c r="L8576" s="2">
        <f t="shared" si="400"/>
        <v>2019</v>
      </c>
      <c r="M8576">
        <f t="shared" si="401"/>
        <v>30</v>
      </c>
    </row>
    <row r="8577" spans="1:13" x14ac:dyDescent="0.35">
      <c r="A8577" t="s">
        <v>108</v>
      </c>
      <c r="B8577">
        <v>501222634</v>
      </c>
      <c r="C8577">
        <v>171456</v>
      </c>
      <c r="D8577" t="s">
        <v>7311</v>
      </c>
      <c r="E8577" s="1">
        <v>43669.633240740739</v>
      </c>
      <c r="F8577">
        <v>3</v>
      </c>
      <c r="G8577" t="s">
        <v>110</v>
      </c>
      <c r="H8577">
        <v>220</v>
      </c>
      <c r="I8577" s="1">
        <v>43714.999305555553</v>
      </c>
      <c r="J8577" s="2">
        <f t="shared" si="399"/>
        <v>1</v>
      </c>
      <c r="K8577" s="2" t="str">
        <f>IFERROR(VLOOKUP(A8577,Aux!A:B,2,0),"Outros")</f>
        <v>Municípios</v>
      </c>
      <c r="L8577" s="2">
        <f t="shared" si="400"/>
        <v>2019</v>
      </c>
      <c r="M8577">
        <f t="shared" si="401"/>
        <v>30</v>
      </c>
    </row>
    <row r="8578" spans="1:13" x14ac:dyDescent="0.35">
      <c r="A8578" t="s">
        <v>48</v>
      </c>
      <c r="B8578">
        <v>503035416</v>
      </c>
      <c r="C8578">
        <v>171457</v>
      </c>
      <c r="D8578" t="s">
        <v>6859</v>
      </c>
      <c r="E8578" s="1">
        <v>43669.637592592589</v>
      </c>
      <c r="F8578">
        <v>1</v>
      </c>
      <c r="G8578" t="s">
        <v>50</v>
      </c>
      <c r="H8578">
        <v>340</v>
      </c>
      <c r="I8578" s="1">
        <v>43671.625</v>
      </c>
      <c r="J8578" s="2">
        <f t="shared" ref="J8578:J8641" si="402">IF(C8578=C8577,"",1)</f>
        <v>1</v>
      </c>
      <c r="K8578" s="2" t="str">
        <f>IFERROR(VLOOKUP(A8578,Aux!A:B,2,0),"Outros")</f>
        <v>Hospitais</v>
      </c>
      <c r="L8578" s="2">
        <f t="shared" ref="L8578:L8641" si="403">YEAR(E8578)</f>
        <v>2019</v>
      </c>
      <c r="M8578">
        <f t="shared" ref="M8578:M8641" si="404">WEEKNUM(E8578)</f>
        <v>30</v>
      </c>
    </row>
    <row r="8579" spans="1:13" x14ac:dyDescent="0.35">
      <c r="A8579" t="s">
        <v>4433</v>
      </c>
      <c r="B8579">
        <v>500636834</v>
      </c>
      <c r="C8579">
        <v>171458</v>
      </c>
      <c r="E8579" s="1">
        <v>43669.637928240743</v>
      </c>
      <c r="F8579">
        <v>1</v>
      </c>
      <c r="G8579" t="s">
        <v>33</v>
      </c>
      <c r="H8579">
        <v>400</v>
      </c>
      <c r="J8579" s="2">
        <f t="shared" si="402"/>
        <v>1</v>
      </c>
      <c r="K8579" s="2" t="str">
        <f>IFERROR(VLOOKUP(A8579,Aux!A:B,2,0),"Outros")</f>
        <v>Outros</v>
      </c>
      <c r="L8579" s="2">
        <f t="shared" si="403"/>
        <v>2019</v>
      </c>
      <c r="M8579">
        <f t="shared" si="404"/>
        <v>30</v>
      </c>
    </row>
    <row r="8580" spans="1:13" x14ac:dyDescent="0.35">
      <c r="A8580" t="s">
        <v>54</v>
      </c>
      <c r="B8580">
        <v>508345464</v>
      </c>
      <c r="C8580">
        <v>171460</v>
      </c>
      <c r="D8580" t="s">
        <v>7354</v>
      </c>
      <c r="E8580" s="1">
        <v>43669.660868055558</v>
      </c>
      <c r="F8580">
        <v>3</v>
      </c>
      <c r="G8580" t="s">
        <v>567</v>
      </c>
      <c r="H8580">
        <v>5</v>
      </c>
      <c r="I8580" s="1">
        <v>43682.75</v>
      </c>
      <c r="J8580" s="2">
        <f t="shared" si="402"/>
        <v>1</v>
      </c>
      <c r="K8580" s="2" t="str">
        <f>IFERROR(VLOOKUP(A8580,Aux!A:B,2,0),"Outros")</f>
        <v>Outros</v>
      </c>
      <c r="L8580" s="2">
        <f t="shared" si="403"/>
        <v>2019</v>
      </c>
      <c r="M8580">
        <f t="shared" si="404"/>
        <v>30</v>
      </c>
    </row>
    <row r="8581" spans="1:13" x14ac:dyDescent="0.35">
      <c r="A8581" t="s">
        <v>668</v>
      </c>
      <c r="B8581">
        <v>501904077</v>
      </c>
      <c r="C8581">
        <v>171461</v>
      </c>
      <c r="D8581" t="s">
        <v>7260</v>
      </c>
      <c r="E8581" s="1">
        <v>43669.662002314813</v>
      </c>
      <c r="F8581">
        <v>5</v>
      </c>
      <c r="G8581" t="s">
        <v>1398</v>
      </c>
      <c r="H8581">
        <v>400</v>
      </c>
      <c r="I8581" s="1">
        <v>25569.708333333332</v>
      </c>
      <c r="J8581" s="2">
        <f t="shared" si="402"/>
        <v>1</v>
      </c>
      <c r="K8581" s="2" t="str">
        <f>IFERROR(VLOOKUP(A8581,Aux!A:B,2,0),"Outros")</f>
        <v>Portos</v>
      </c>
      <c r="L8581" s="2">
        <f t="shared" si="403"/>
        <v>2019</v>
      </c>
      <c r="M8581">
        <f t="shared" si="404"/>
        <v>30</v>
      </c>
    </row>
    <row r="8582" spans="1:13" x14ac:dyDescent="0.35">
      <c r="A8582" t="s">
        <v>48</v>
      </c>
      <c r="B8582">
        <v>503035416</v>
      </c>
      <c r="C8582">
        <v>171462</v>
      </c>
      <c r="D8582" t="s">
        <v>7055</v>
      </c>
      <c r="E8582" s="1">
        <v>43669.664733796293</v>
      </c>
      <c r="F8582">
        <v>1</v>
      </c>
      <c r="G8582" t="s">
        <v>33</v>
      </c>
      <c r="H8582">
        <v>360</v>
      </c>
      <c r="I8582" s="1">
        <v>43672.708333333336</v>
      </c>
      <c r="J8582" s="2">
        <f t="shared" si="402"/>
        <v>1</v>
      </c>
      <c r="K8582" s="2" t="str">
        <f>IFERROR(VLOOKUP(A8582,Aux!A:B,2,0),"Outros")</f>
        <v>Hospitais</v>
      </c>
      <c r="L8582" s="2">
        <f t="shared" si="403"/>
        <v>2019</v>
      </c>
      <c r="M8582">
        <f t="shared" si="404"/>
        <v>30</v>
      </c>
    </row>
    <row r="8583" spans="1:13" x14ac:dyDescent="0.35">
      <c r="A8583" t="s">
        <v>140</v>
      </c>
      <c r="B8583">
        <v>506614913</v>
      </c>
      <c r="C8583">
        <v>171463</v>
      </c>
      <c r="D8583" t="s">
        <v>7261</v>
      </c>
      <c r="E8583" s="1">
        <v>43669.674317129633</v>
      </c>
      <c r="F8583">
        <v>3</v>
      </c>
      <c r="G8583" t="s">
        <v>47</v>
      </c>
      <c r="H8583">
        <v>360</v>
      </c>
      <c r="I8583" s="1">
        <v>43681.999305555553</v>
      </c>
      <c r="J8583" s="2">
        <f t="shared" si="402"/>
        <v>1</v>
      </c>
      <c r="K8583" s="2" t="str">
        <f>IFERROR(VLOOKUP(A8583,Aux!A:B,2,0),"Outros")</f>
        <v>Municípios</v>
      </c>
      <c r="L8583" s="2">
        <f t="shared" si="403"/>
        <v>2019</v>
      </c>
      <c r="M8583">
        <f t="shared" si="404"/>
        <v>30</v>
      </c>
    </row>
    <row r="8584" spans="1:13" x14ac:dyDescent="0.35">
      <c r="A8584" t="s">
        <v>122</v>
      </c>
      <c r="B8584">
        <v>506173968</v>
      </c>
      <c r="C8584">
        <v>171465</v>
      </c>
      <c r="D8584" t="s">
        <v>7312</v>
      </c>
      <c r="E8584" s="1">
        <v>43669.693437499998</v>
      </c>
      <c r="F8584">
        <v>13</v>
      </c>
      <c r="G8584" t="s">
        <v>147</v>
      </c>
      <c r="H8584">
        <v>360</v>
      </c>
      <c r="I8584" s="1">
        <v>43676.75</v>
      </c>
      <c r="J8584" s="2">
        <f t="shared" si="402"/>
        <v>1</v>
      </c>
      <c r="K8584" s="2" t="str">
        <f>IFERROR(VLOOKUP(A8584,Aux!A:B,2,0),"Outros")</f>
        <v>Municípios</v>
      </c>
      <c r="L8584" s="2">
        <f t="shared" si="403"/>
        <v>2019</v>
      </c>
      <c r="M8584">
        <f t="shared" si="404"/>
        <v>30</v>
      </c>
    </row>
    <row r="8585" spans="1:13" x14ac:dyDescent="0.35">
      <c r="A8585" t="s">
        <v>60</v>
      </c>
      <c r="B8585">
        <v>505456010</v>
      </c>
      <c r="C8585">
        <v>171470</v>
      </c>
      <c r="D8585" t="s">
        <v>6918</v>
      </c>
      <c r="E8585" s="1">
        <v>43669.715543981481</v>
      </c>
      <c r="F8585">
        <v>1</v>
      </c>
      <c r="G8585" t="s">
        <v>6354</v>
      </c>
      <c r="H8585">
        <v>360</v>
      </c>
      <c r="I8585" s="1">
        <v>43672.999305555553</v>
      </c>
      <c r="J8585" s="2">
        <f t="shared" si="402"/>
        <v>1</v>
      </c>
      <c r="K8585" s="2" t="str">
        <f>IFERROR(VLOOKUP(A8585,Aux!A:B,2,0),"Outros")</f>
        <v>Municípios</v>
      </c>
      <c r="L8585" s="2">
        <f t="shared" si="403"/>
        <v>2019</v>
      </c>
      <c r="M8585">
        <f t="shared" si="404"/>
        <v>30</v>
      </c>
    </row>
    <row r="8586" spans="1:13" x14ac:dyDescent="0.35">
      <c r="A8586" t="s">
        <v>185</v>
      </c>
      <c r="B8586">
        <v>506556590</v>
      </c>
      <c r="C8586">
        <v>171475</v>
      </c>
      <c r="D8586" t="s">
        <v>6919</v>
      </c>
      <c r="E8586" s="1">
        <v>43669.721863425926</v>
      </c>
      <c r="F8586">
        <v>1</v>
      </c>
      <c r="G8586" t="s">
        <v>781</v>
      </c>
      <c r="H8586">
        <v>360</v>
      </c>
      <c r="I8586" s="1">
        <v>43679.999305555553</v>
      </c>
      <c r="J8586" s="2">
        <f t="shared" si="402"/>
        <v>1</v>
      </c>
      <c r="K8586" s="2" t="str">
        <f>IFERROR(VLOOKUP(A8586,Aux!A:B,2,0),"Outros")</f>
        <v>Municípios</v>
      </c>
      <c r="L8586" s="2">
        <f t="shared" si="403"/>
        <v>2019</v>
      </c>
      <c r="M8586">
        <f t="shared" si="404"/>
        <v>30</v>
      </c>
    </row>
    <row r="8587" spans="1:13" x14ac:dyDescent="0.35">
      <c r="A8587" t="s">
        <v>48</v>
      </c>
      <c r="B8587">
        <v>503035416</v>
      </c>
      <c r="C8587">
        <v>171476</v>
      </c>
      <c r="E8587" s="1">
        <v>43669.72384259259</v>
      </c>
      <c r="F8587">
        <v>1</v>
      </c>
      <c r="G8587" t="s">
        <v>33</v>
      </c>
      <c r="H8587">
        <v>1</v>
      </c>
      <c r="J8587" s="2">
        <f t="shared" si="402"/>
        <v>1</v>
      </c>
      <c r="K8587" s="2" t="str">
        <f>IFERROR(VLOOKUP(A8587,Aux!A:B,2,0),"Outros")</f>
        <v>Hospitais</v>
      </c>
      <c r="L8587" s="2">
        <f t="shared" si="403"/>
        <v>2019</v>
      </c>
      <c r="M8587">
        <f t="shared" si="404"/>
        <v>30</v>
      </c>
    </row>
    <row r="8588" spans="1:13" x14ac:dyDescent="0.35">
      <c r="A8588" t="s">
        <v>48</v>
      </c>
      <c r="B8588">
        <v>503035416</v>
      </c>
      <c r="C8588">
        <v>171477</v>
      </c>
      <c r="D8588" t="s">
        <v>7313</v>
      </c>
      <c r="E8588" s="1">
        <v>43669.723946759259</v>
      </c>
      <c r="F8588">
        <v>1</v>
      </c>
      <c r="G8588" t="s">
        <v>33</v>
      </c>
      <c r="H8588">
        <v>340</v>
      </c>
      <c r="I8588" s="1">
        <v>43671.708333333336</v>
      </c>
      <c r="J8588" s="2">
        <f t="shared" si="402"/>
        <v>1</v>
      </c>
      <c r="K8588" s="2" t="str">
        <f>IFERROR(VLOOKUP(A8588,Aux!A:B,2,0),"Outros")</f>
        <v>Hospitais</v>
      </c>
      <c r="L8588" s="2">
        <f t="shared" si="403"/>
        <v>2019</v>
      </c>
      <c r="M8588">
        <f t="shared" si="404"/>
        <v>30</v>
      </c>
    </row>
    <row r="8589" spans="1:13" x14ac:dyDescent="0.35">
      <c r="A8589" t="s">
        <v>48</v>
      </c>
      <c r="B8589">
        <v>503035416</v>
      </c>
      <c r="C8589">
        <v>171480</v>
      </c>
      <c r="E8589" s="1">
        <v>43669.787719907406</v>
      </c>
      <c r="F8589">
        <v>1</v>
      </c>
      <c r="G8589" t="s">
        <v>33</v>
      </c>
      <c r="H8589">
        <v>1</v>
      </c>
      <c r="J8589" s="2">
        <f t="shared" si="402"/>
        <v>1</v>
      </c>
      <c r="K8589" s="2" t="str">
        <f>IFERROR(VLOOKUP(A8589,Aux!A:B,2,0),"Outros")</f>
        <v>Hospitais</v>
      </c>
      <c r="L8589" s="2">
        <f t="shared" si="403"/>
        <v>2019</v>
      </c>
      <c r="M8589">
        <f t="shared" si="404"/>
        <v>30</v>
      </c>
    </row>
    <row r="8590" spans="1:13" x14ac:dyDescent="0.35">
      <c r="A8590" t="s">
        <v>48</v>
      </c>
      <c r="B8590">
        <v>503035416</v>
      </c>
      <c r="C8590">
        <v>171481</v>
      </c>
      <c r="D8590" t="s">
        <v>7314</v>
      </c>
      <c r="E8590" s="1">
        <v>43669.787928240738</v>
      </c>
      <c r="F8590">
        <v>1</v>
      </c>
      <c r="G8590" t="s">
        <v>33</v>
      </c>
      <c r="H8590">
        <v>340</v>
      </c>
      <c r="I8590" s="1">
        <v>43672.708333333336</v>
      </c>
      <c r="J8590" s="2">
        <f t="shared" si="402"/>
        <v>1</v>
      </c>
      <c r="K8590" s="2" t="str">
        <f>IFERROR(VLOOKUP(A8590,Aux!A:B,2,0),"Outros")</f>
        <v>Hospitais</v>
      </c>
      <c r="L8590" s="2">
        <f t="shared" si="403"/>
        <v>2019</v>
      </c>
      <c r="M8590">
        <f t="shared" si="404"/>
        <v>30</v>
      </c>
    </row>
    <row r="8591" spans="1:13" x14ac:dyDescent="0.35">
      <c r="A8591" t="s">
        <v>465</v>
      </c>
      <c r="B8591">
        <v>600084779</v>
      </c>
      <c r="C8591">
        <v>171487</v>
      </c>
      <c r="D8591" t="s">
        <v>7056</v>
      </c>
      <c r="E8591" s="1">
        <v>43670.334513888891</v>
      </c>
      <c r="F8591">
        <v>13</v>
      </c>
      <c r="G8591" t="s">
        <v>622</v>
      </c>
      <c r="H8591">
        <v>340</v>
      </c>
      <c r="I8591" s="1">
        <v>43679.708333333336</v>
      </c>
      <c r="J8591" s="2">
        <f t="shared" si="402"/>
        <v>1</v>
      </c>
      <c r="K8591" s="2" t="str">
        <f>IFERROR(VLOOKUP(A8591,Aux!A:B,2,0),"Outros")</f>
        <v>Outros</v>
      </c>
      <c r="L8591" s="2">
        <f t="shared" si="403"/>
        <v>2019</v>
      </c>
      <c r="M8591">
        <f t="shared" si="404"/>
        <v>30</v>
      </c>
    </row>
    <row r="8592" spans="1:13" x14ac:dyDescent="0.35">
      <c r="A8592" t="s">
        <v>140</v>
      </c>
      <c r="B8592">
        <v>506614913</v>
      </c>
      <c r="C8592">
        <v>171488</v>
      </c>
      <c r="D8592" t="s">
        <v>7057</v>
      </c>
      <c r="E8592" s="1">
        <v>43670.373715277776</v>
      </c>
      <c r="F8592">
        <v>1</v>
      </c>
      <c r="G8592" t="s">
        <v>47</v>
      </c>
      <c r="H8592">
        <v>360</v>
      </c>
      <c r="I8592" s="1">
        <v>43678.999305555553</v>
      </c>
      <c r="J8592" s="2">
        <f t="shared" si="402"/>
        <v>1</v>
      </c>
      <c r="K8592" s="2" t="str">
        <f>IFERROR(VLOOKUP(A8592,Aux!A:B,2,0),"Outros")</f>
        <v>Municípios</v>
      </c>
      <c r="L8592" s="2">
        <f t="shared" si="403"/>
        <v>2019</v>
      </c>
      <c r="M8592">
        <f t="shared" si="404"/>
        <v>30</v>
      </c>
    </row>
    <row r="8593" spans="1:13" x14ac:dyDescent="0.35">
      <c r="A8593" t="s">
        <v>122</v>
      </c>
      <c r="B8593">
        <v>506173968</v>
      </c>
      <c r="C8593">
        <v>171489</v>
      </c>
      <c r="D8593" t="s">
        <v>7058</v>
      </c>
      <c r="E8593" s="1">
        <v>43670.383391203701</v>
      </c>
      <c r="F8593">
        <v>1</v>
      </c>
      <c r="G8593" t="s">
        <v>147</v>
      </c>
      <c r="H8593">
        <v>360</v>
      </c>
      <c r="I8593" s="1">
        <v>43677.75</v>
      </c>
      <c r="J8593" s="2">
        <f t="shared" si="402"/>
        <v>1</v>
      </c>
      <c r="K8593" s="2" t="str">
        <f>IFERROR(VLOOKUP(A8593,Aux!A:B,2,0),"Outros")</f>
        <v>Municípios</v>
      </c>
      <c r="L8593" s="2">
        <f t="shared" si="403"/>
        <v>2019</v>
      </c>
      <c r="M8593">
        <f t="shared" si="404"/>
        <v>30</v>
      </c>
    </row>
    <row r="8594" spans="1:13" x14ac:dyDescent="0.35">
      <c r="A8594" t="s">
        <v>48</v>
      </c>
      <c r="B8594">
        <v>503035416</v>
      </c>
      <c r="C8594">
        <v>171490</v>
      </c>
      <c r="E8594" s="1">
        <v>43670.409409722219</v>
      </c>
      <c r="F8594">
        <v>13</v>
      </c>
      <c r="H8594">
        <v>1</v>
      </c>
      <c r="J8594" s="2">
        <f t="shared" si="402"/>
        <v>1</v>
      </c>
      <c r="K8594" s="2" t="str">
        <f>IFERROR(VLOOKUP(A8594,Aux!A:B,2,0),"Outros")</f>
        <v>Hospitais</v>
      </c>
      <c r="L8594" s="2">
        <f t="shared" si="403"/>
        <v>2019</v>
      </c>
      <c r="M8594">
        <f t="shared" si="404"/>
        <v>30</v>
      </c>
    </row>
    <row r="8595" spans="1:13" x14ac:dyDescent="0.35">
      <c r="A8595" t="s">
        <v>48</v>
      </c>
      <c r="B8595">
        <v>503035416</v>
      </c>
      <c r="C8595">
        <v>171491</v>
      </c>
      <c r="D8595" t="s">
        <v>7262</v>
      </c>
      <c r="E8595" s="1">
        <v>43670.410462962966</v>
      </c>
      <c r="F8595">
        <v>3</v>
      </c>
      <c r="G8595" t="s">
        <v>33</v>
      </c>
      <c r="H8595">
        <v>5</v>
      </c>
      <c r="I8595" s="1">
        <v>43699.708333333336</v>
      </c>
      <c r="J8595" s="2">
        <f t="shared" si="402"/>
        <v>1</v>
      </c>
      <c r="K8595" s="2" t="str">
        <f>IFERROR(VLOOKUP(A8595,Aux!A:B,2,0),"Outros")</f>
        <v>Hospitais</v>
      </c>
      <c r="L8595" s="2">
        <f t="shared" si="403"/>
        <v>2019</v>
      </c>
      <c r="M8595">
        <f t="shared" si="404"/>
        <v>30</v>
      </c>
    </row>
    <row r="8596" spans="1:13" x14ac:dyDescent="0.35">
      <c r="A8596" t="s">
        <v>133</v>
      </c>
      <c r="B8596">
        <v>503539473</v>
      </c>
      <c r="C8596">
        <v>171492</v>
      </c>
      <c r="D8596" t="s">
        <v>7355</v>
      </c>
      <c r="E8596" s="1">
        <v>43670.416030092594</v>
      </c>
      <c r="F8596">
        <v>1</v>
      </c>
      <c r="G8596" t="s">
        <v>194</v>
      </c>
      <c r="H8596">
        <v>360</v>
      </c>
      <c r="I8596" s="1">
        <v>43676.999305555553</v>
      </c>
      <c r="J8596" s="2">
        <f t="shared" si="402"/>
        <v>1</v>
      </c>
      <c r="K8596" s="2" t="str">
        <f>IFERROR(VLOOKUP(A8596,Aux!A:B,2,0),"Outros")</f>
        <v>Municípios</v>
      </c>
      <c r="L8596" s="2">
        <f t="shared" si="403"/>
        <v>2019</v>
      </c>
      <c r="M8596">
        <f t="shared" si="404"/>
        <v>30</v>
      </c>
    </row>
    <row r="8597" spans="1:13" x14ac:dyDescent="0.35">
      <c r="A8597" t="s">
        <v>296</v>
      </c>
      <c r="B8597">
        <v>507396081</v>
      </c>
      <c r="C8597">
        <v>171494</v>
      </c>
      <c r="D8597" t="s">
        <v>6920</v>
      </c>
      <c r="E8597" s="1">
        <v>43670.439664351848</v>
      </c>
      <c r="F8597">
        <v>3</v>
      </c>
      <c r="G8597" t="s">
        <v>605</v>
      </c>
      <c r="H8597">
        <v>360</v>
      </c>
      <c r="I8597" s="1">
        <v>43677.999305555553</v>
      </c>
      <c r="J8597" s="2">
        <f t="shared" si="402"/>
        <v>1</v>
      </c>
      <c r="K8597" s="2" t="str">
        <f>IFERROR(VLOOKUP(A8597,Aux!A:B,2,0),"Outros")</f>
        <v>Municípios</v>
      </c>
      <c r="L8597" s="2">
        <f t="shared" si="403"/>
        <v>2019</v>
      </c>
      <c r="M8597">
        <f t="shared" si="404"/>
        <v>30</v>
      </c>
    </row>
    <row r="8598" spans="1:13" x14ac:dyDescent="0.35">
      <c r="A8598" t="s">
        <v>37</v>
      </c>
      <c r="B8598">
        <v>506187543</v>
      </c>
      <c r="C8598">
        <v>171495</v>
      </c>
      <c r="D8598" t="s">
        <v>6860</v>
      </c>
      <c r="E8598" s="1">
        <v>43670.442210648151</v>
      </c>
      <c r="F8598">
        <v>3</v>
      </c>
      <c r="G8598" t="s">
        <v>80</v>
      </c>
      <c r="H8598">
        <v>5</v>
      </c>
      <c r="I8598" s="1">
        <v>43687.999305555553</v>
      </c>
      <c r="J8598" s="2">
        <f t="shared" si="402"/>
        <v>1</v>
      </c>
      <c r="K8598" s="2" t="str">
        <f>IFERROR(VLOOKUP(A8598,Aux!A:B,2,0),"Outros")</f>
        <v>Municípios</v>
      </c>
      <c r="L8598" s="2">
        <f t="shared" si="403"/>
        <v>2019</v>
      </c>
      <c r="M8598">
        <f t="shared" si="404"/>
        <v>30</v>
      </c>
    </row>
    <row r="8599" spans="1:13" x14ac:dyDescent="0.35">
      <c r="A8599" t="s">
        <v>574</v>
      </c>
      <c r="B8599">
        <v>506791220</v>
      </c>
      <c r="C8599">
        <v>171496</v>
      </c>
      <c r="D8599" t="s">
        <v>7220</v>
      </c>
      <c r="E8599" s="1">
        <v>43670.443611111114</v>
      </c>
      <c r="F8599">
        <v>1</v>
      </c>
      <c r="G8599" t="s">
        <v>576</v>
      </c>
      <c r="H8599">
        <v>5</v>
      </c>
      <c r="I8599" s="1">
        <v>43677.999305555553</v>
      </c>
      <c r="J8599" s="2">
        <f t="shared" si="402"/>
        <v>1</v>
      </c>
      <c r="K8599" s="2" t="str">
        <f>IFERROR(VLOOKUP(A8599,Aux!A:B,2,0),"Outros")</f>
        <v>Municípios</v>
      </c>
      <c r="L8599" s="2">
        <f t="shared" si="403"/>
        <v>2019</v>
      </c>
      <c r="M8599">
        <f t="shared" si="404"/>
        <v>30</v>
      </c>
    </row>
    <row r="8600" spans="1:13" x14ac:dyDescent="0.35">
      <c r="A8600" t="s">
        <v>71</v>
      </c>
      <c r="B8600">
        <v>500051054</v>
      </c>
      <c r="C8600">
        <v>171497</v>
      </c>
      <c r="E8600" s="1">
        <v>43670.449571759258</v>
      </c>
      <c r="F8600">
        <v>13</v>
      </c>
      <c r="G8600" t="s">
        <v>33</v>
      </c>
      <c r="H8600">
        <v>1</v>
      </c>
      <c r="J8600" s="2">
        <f t="shared" si="402"/>
        <v>1</v>
      </c>
      <c r="K8600" s="2" t="str">
        <f>IFERROR(VLOOKUP(A8600,Aux!A:B,2,0),"Outros")</f>
        <v>Municípios</v>
      </c>
      <c r="L8600" s="2">
        <f t="shared" si="403"/>
        <v>2019</v>
      </c>
      <c r="M8600">
        <f t="shared" si="404"/>
        <v>30</v>
      </c>
    </row>
    <row r="8601" spans="1:13" x14ac:dyDescent="0.35">
      <c r="A8601" t="s">
        <v>133</v>
      </c>
      <c r="B8601">
        <v>503539473</v>
      </c>
      <c r="C8601">
        <v>171498</v>
      </c>
      <c r="D8601" t="s">
        <v>7221</v>
      </c>
      <c r="E8601" s="1">
        <v>43670.450439814813</v>
      </c>
      <c r="F8601">
        <v>1</v>
      </c>
      <c r="G8601" t="s">
        <v>135</v>
      </c>
      <c r="H8601">
        <v>360</v>
      </c>
      <c r="I8601" s="1">
        <v>43676.999305555553</v>
      </c>
      <c r="J8601" s="2">
        <f t="shared" si="402"/>
        <v>1</v>
      </c>
      <c r="K8601" s="2" t="str">
        <f>IFERROR(VLOOKUP(A8601,Aux!A:B,2,0),"Outros")</f>
        <v>Municípios</v>
      </c>
      <c r="L8601" s="2">
        <f t="shared" si="403"/>
        <v>2019</v>
      </c>
      <c r="M8601">
        <f t="shared" si="404"/>
        <v>30</v>
      </c>
    </row>
    <row r="8602" spans="1:13" x14ac:dyDescent="0.35">
      <c r="A8602" t="s">
        <v>196</v>
      </c>
      <c r="B8602">
        <v>512096481</v>
      </c>
      <c r="C8602">
        <v>171499</v>
      </c>
      <c r="D8602" t="s">
        <v>6862</v>
      </c>
      <c r="E8602" s="1">
        <v>43670.451701388891</v>
      </c>
      <c r="F8602">
        <v>3</v>
      </c>
      <c r="G8602" t="s">
        <v>1755</v>
      </c>
      <c r="H8602">
        <v>400</v>
      </c>
      <c r="J8602" s="2">
        <f t="shared" si="402"/>
        <v>1</v>
      </c>
      <c r="K8602" s="2" t="str">
        <f>IFERROR(VLOOKUP(A8602,Aux!A:B,2,0),"Outros")</f>
        <v>Municípios</v>
      </c>
      <c r="L8602" s="2">
        <f t="shared" si="403"/>
        <v>2019</v>
      </c>
      <c r="M8602">
        <f t="shared" si="404"/>
        <v>30</v>
      </c>
    </row>
    <row r="8603" spans="1:13" x14ac:dyDescent="0.35">
      <c r="A8603" t="s">
        <v>213</v>
      </c>
      <c r="B8603">
        <v>512012814</v>
      </c>
      <c r="C8603">
        <v>171500</v>
      </c>
      <c r="D8603" t="s">
        <v>7222</v>
      </c>
      <c r="E8603" s="1">
        <v>43670.453668981485</v>
      </c>
      <c r="F8603">
        <v>1</v>
      </c>
      <c r="G8603" t="s">
        <v>6205</v>
      </c>
      <c r="H8603">
        <v>340</v>
      </c>
      <c r="I8603" s="1">
        <v>43682.999305555553</v>
      </c>
      <c r="J8603" s="2">
        <f t="shared" si="402"/>
        <v>1</v>
      </c>
      <c r="K8603" s="2" t="str">
        <f>IFERROR(VLOOKUP(A8603,Aux!A:B,2,0),"Outros")</f>
        <v>Municípios</v>
      </c>
      <c r="L8603" s="2">
        <f t="shared" si="403"/>
        <v>2019</v>
      </c>
      <c r="M8603">
        <f t="shared" si="404"/>
        <v>30</v>
      </c>
    </row>
    <row r="8604" spans="1:13" x14ac:dyDescent="0.35">
      <c r="A8604" t="s">
        <v>1086</v>
      </c>
      <c r="B8604">
        <v>504288806</v>
      </c>
      <c r="C8604">
        <v>171503</v>
      </c>
      <c r="E8604" s="1">
        <v>43670.467233796298</v>
      </c>
      <c r="F8604">
        <v>13</v>
      </c>
      <c r="G8604" t="s">
        <v>33</v>
      </c>
      <c r="H8604">
        <v>1</v>
      </c>
      <c r="J8604" s="2">
        <f t="shared" si="402"/>
        <v>1</v>
      </c>
      <c r="K8604" s="2" t="str">
        <f>IFERROR(VLOOKUP(A8604,Aux!A:B,2,0),"Outros")</f>
        <v>Outros</v>
      </c>
      <c r="L8604" s="2">
        <f t="shared" si="403"/>
        <v>2019</v>
      </c>
      <c r="M8604">
        <f t="shared" si="404"/>
        <v>30</v>
      </c>
    </row>
    <row r="8605" spans="1:13" x14ac:dyDescent="0.35">
      <c r="A8605" t="s">
        <v>108</v>
      </c>
      <c r="B8605">
        <v>501222634</v>
      </c>
      <c r="C8605">
        <v>171504</v>
      </c>
      <c r="D8605" t="s">
        <v>7224</v>
      </c>
      <c r="E8605" s="1">
        <v>43670.469675925924</v>
      </c>
      <c r="F8605">
        <v>1</v>
      </c>
      <c r="G8605" t="s">
        <v>2681</v>
      </c>
      <c r="H8605">
        <v>340</v>
      </c>
      <c r="I8605" s="1">
        <v>43679.999305555553</v>
      </c>
      <c r="J8605" s="2">
        <f t="shared" si="402"/>
        <v>1</v>
      </c>
      <c r="K8605" s="2" t="str">
        <f>IFERROR(VLOOKUP(A8605,Aux!A:B,2,0),"Outros")</f>
        <v>Municípios</v>
      </c>
      <c r="L8605" s="2">
        <f t="shared" si="403"/>
        <v>2019</v>
      </c>
      <c r="M8605">
        <f t="shared" si="404"/>
        <v>30</v>
      </c>
    </row>
    <row r="8606" spans="1:13" x14ac:dyDescent="0.35">
      <c r="A8606" t="s">
        <v>112</v>
      </c>
      <c r="B8606">
        <v>501144218</v>
      </c>
      <c r="C8606">
        <v>171505</v>
      </c>
      <c r="D8606" t="s">
        <v>6921</v>
      </c>
      <c r="E8606" s="1">
        <v>43670.480532407404</v>
      </c>
      <c r="F8606">
        <v>13</v>
      </c>
      <c r="G8606" t="s">
        <v>114</v>
      </c>
      <c r="H8606">
        <v>360</v>
      </c>
      <c r="I8606" s="1">
        <v>43681.75</v>
      </c>
      <c r="J8606" s="2">
        <f t="shared" si="402"/>
        <v>1</v>
      </c>
      <c r="K8606" s="2" t="str">
        <f>IFERROR(VLOOKUP(A8606,Aux!A:B,2,0),"Outros")</f>
        <v>Municípios</v>
      </c>
      <c r="L8606" s="2">
        <f t="shared" si="403"/>
        <v>2019</v>
      </c>
      <c r="M8606">
        <f t="shared" si="404"/>
        <v>30</v>
      </c>
    </row>
    <row r="8607" spans="1:13" x14ac:dyDescent="0.35">
      <c r="A8607" t="s">
        <v>196</v>
      </c>
      <c r="B8607">
        <v>512096481</v>
      </c>
      <c r="C8607">
        <v>171506</v>
      </c>
      <c r="D8607" t="s">
        <v>6862</v>
      </c>
      <c r="E8607" s="1">
        <v>43670.485462962963</v>
      </c>
      <c r="F8607">
        <v>3</v>
      </c>
      <c r="G8607" t="s">
        <v>1755</v>
      </c>
      <c r="H8607">
        <v>5</v>
      </c>
      <c r="I8607" s="1">
        <v>43685.75</v>
      </c>
      <c r="J8607" s="2">
        <f t="shared" si="402"/>
        <v>1</v>
      </c>
      <c r="K8607" s="2" t="str">
        <f>IFERROR(VLOOKUP(A8607,Aux!A:B,2,0),"Outros")</f>
        <v>Municípios</v>
      </c>
      <c r="L8607" s="2">
        <f t="shared" si="403"/>
        <v>2019</v>
      </c>
      <c r="M8607">
        <f t="shared" si="404"/>
        <v>30</v>
      </c>
    </row>
    <row r="8608" spans="1:13" x14ac:dyDescent="0.35">
      <c r="A8608" t="s">
        <v>76</v>
      </c>
      <c r="B8608">
        <v>506676056</v>
      </c>
      <c r="C8608">
        <v>171507</v>
      </c>
      <c r="D8608" t="s">
        <v>7059</v>
      </c>
      <c r="E8608" s="1">
        <v>43670.487384259257</v>
      </c>
      <c r="F8608">
        <v>3</v>
      </c>
      <c r="G8608" t="s">
        <v>2966</v>
      </c>
      <c r="H8608">
        <v>340</v>
      </c>
      <c r="I8608" s="1">
        <v>43705.999305555553</v>
      </c>
      <c r="J8608" s="2">
        <f t="shared" si="402"/>
        <v>1</v>
      </c>
      <c r="K8608" s="2" t="str">
        <f>IFERROR(VLOOKUP(A8608,Aux!A:B,2,0),"Outros")</f>
        <v>Municípios</v>
      </c>
      <c r="L8608" s="2">
        <f t="shared" si="403"/>
        <v>2019</v>
      </c>
      <c r="M8608">
        <f t="shared" si="404"/>
        <v>30</v>
      </c>
    </row>
    <row r="8609" spans="1:13" x14ac:dyDescent="0.35">
      <c r="A8609" t="s">
        <v>465</v>
      </c>
      <c r="B8609">
        <v>600084779</v>
      </c>
      <c r="C8609">
        <v>171508</v>
      </c>
      <c r="D8609" t="s">
        <v>4560</v>
      </c>
      <c r="E8609" s="1">
        <v>43670.490370370368</v>
      </c>
      <c r="F8609">
        <v>13</v>
      </c>
      <c r="G8609" t="s">
        <v>622</v>
      </c>
      <c r="H8609">
        <v>340</v>
      </c>
      <c r="I8609" s="1">
        <v>43679.708333333336</v>
      </c>
      <c r="J8609" s="2">
        <f t="shared" si="402"/>
        <v>1</v>
      </c>
      <c r="K8609" s="2" t="str">
        <f>IFERROR(VLOOKUP(A8609,Aux!A:B,2,0),"Outros")</f>
        <v>Outros</v>
      </c>
      <c r="L8609" s="2">
        <f t="shared" si="403"/>
        <v>2019</v>
      </c>
      <c r="M8609">
        <f t="shared" si="404"/>
        <v>30</v>
      </c>
    </row>
    <row r="8610" spans="1:13" x14ac:dyDescent="0.35">
      <c r="A8610" t="s">
        <v>177</v>
      </c>
      <c r="B8610">
        <v>506609553</v>
      </c>
      <c r="C8610">
        <v>171509</v>
      </c>
      <c r="D8610" t="s">
        <v>6861</v>
      </c>
      <c r="E8610" s="1">
        <v>43670.491249999999</v>
      </c>
      <c r="F8610">
        <v>1</v>
      </c>
      <c r="G8610" t="s">
        <v>179</v>
      </c>
      <c r="H8610">
        <v>360</v>
      </c>
      <c r="I8610" s="1">
        <v>43676.999305555553</v>
      </c>
      <c r="J8610" s="2">
        <f t="shared" si="402"/>
        <v>1</v>
      </c>
      <c r="K8610" s="2" t="str">
        <f>IFERROR(VLOOKUP(A8610,Aux!A:B,2,0),"Outros")</f>
        <v>Municípios</v>
      </c>
      <c r="L8610" s="2">
        <f t="shared" si="403"/>
        <v>2019</v>
      </c>
      <c r="M8610">
        <f t="shared" si="404"/>
        <v>30</v>
      </c>
    </row>
    <row r="8611" spans="1:13" x14ac:dyDescent="0.35">
      <c r="A8611" t="s">
        <v>1086</v>
      </c>
      <c r="B8611">
        <v>504288806</v>
      </c>
      <c r="C8611">
        <v>171510</v>
      </c>
      <c r="D8611" t="s">
        <v>7060</v>
      </c>
      <c r="E8611" s="1">
        <v>43670.494398148148</v>
      </c>
      <c r="F8611">
        <v>13</v>
      </c>
      <c r="G8611" t="s">
        <v>481</v>
      </c>
      <c r="H8611">
        <v>340</v>
      </c>
      <c r="I8611" s="1">
        <v>43676.999305555553</v>
      </c>
      <c r="J8611" s="2">
        <f t="shared" si="402"/>
        <v>1</v>
      </c>
      <c r="K8611" s="2" t="str">
        <f>IFERROR(VLOOKUP(A8611,Aux!A:B,2,0),"Outros")</f>
        <v>Outros</v>
      </c>
      <c r="L8611" s="2">
        <f t="shared" si="403"/>
        <v>2019</v>
      </c>
      <c r="M8611">
        <f t="shared" si="404"/>
        <v>30</v>
      </c>
    </row>
    <row r="8612" spans="1:13" x14ac:dyDescent="0.35">
      <c r="A8612" t="s">
        <v>296</v>
      </c>
      <c r="B8612">
        <v>507396081</v>
      </c>
      <c r="C8612">
        <v>171511</v>
      </c>
      <c r="D8612" t="s">
        <v>6863</v>
      </c>
      <c r="E8612" s="1">
        <v>43670.499479166669</v>
      </c>
      <c r="F8612">
        <v>3</v>
      </c>
      <c r="G8612" t="s">
        <v>605</v>
      </c>
      <c r="H8612">
        <v>360</v>
      </c>
      <c r="I8612" s="1">
        <v>43677.999305555553</v>
      </c>
      <c r="J8612" s="2">
        <f t="shared" si="402"/>
        <v>1</v>
      </c>
      <c r="K8612" s="2" t="str">
        <f>IFERROR(VLOOKUP(A8612,Aux!A:B,2,0),"Outros")</f>
        <v>Municípios</v>
      </c>
      <c r="L8612" s="2">
        <f t="shared" si="403"/>
        <v>2019</v>
      </c>
      <c r="M8612">
        <f t="shared" si="404"/>
        <v>30</v>
      </c>
    </row>
    <row r="8613" spans="1:13" x14ac:dyDescent="0.35">
      <c r="A8613" t="s">
        <v>122</v>
      </c>
      <c r="B8613">
        <v>506173968</v>
      </c>
      <c r="C8613">
        <v>171512</v>
      </c>
      <c r="D8613" t="s">
        <v>5595</v>
      </c>
      <c r="E8613" s="1">
        <v>43670.506284722222</v>
      </c>
      <c r="F8613">
        <v>13</v>
      </c>
      <c r="G8613" t="s">
        <v>1277</v>
      </c>
      <c r="H8613">
        <v>360</v>
      </c>
      <c r="I8613" s="1">
        <v>43679.729166666664</v>
      </c>
      <c r="J8613" s="2">
        <f t="shared" si="402"/>
        <v>1</v>
      </c>
      <c r="K8613" s="2" t="str">
        <f>IFERROR(VLOOKUP(A8613,Aux!A:B,2,0),"Outros")</f>
        <v>Municípios</v>
      </c>
      <c r="L8613" s="2">
        <f t="shared" si="403"/>
        <v>2019</v>
      </c>
      <c r="M8613">
        <f t="shared" si="404"/>
        <v>30</v>
      </c>
    </row>
    <row r="8614" spans="1:13" x14ac:dyDescent="0.35">
      <c r="A8614" t="s">
        <v>105</v>
      </c>
      <c r="B8614">
        <v>503311332</v>
      </c>
      <c r="C8614">
        <v>171513</v>
      </c>
      <c r="D8614" t="s">
        <v>7225</v>
      </c>
      <c r="E8614" s="1">
        <v>43670.508923611109</v>
      </c>
      <c r="F8614">
        <v>1</v>
      </c>
      <c r="G8614" t="s">
        <v>107</v>
      </c>
      <c r="H8614">
        <v>360</v>
      </c>
      <c r="I8614" s="1">
        <v>43676.708333333336</v>
      </c>
      <c r="J8614" s="2">
        <f t="shared" si="402"/>
        <v>1</v>
      </c>
      <c r="K8614" s="2" t="str">
        <f>IFERROR(VLOOKUP(A8614,Aux!A:B,2,0),"Outros")</f>
        <v>Municípios</v>
      </c>
      <c r="L8614" s="2">
        <f t="shared" si="403"/>
        <v>2019</v>
      </c>
      <c r="M8614">
        <f t="shared" si="404"/>
        <v>30</v>
      </c>
    </row>
    <row r="8615" spans="1:13" x14ac:dyDescent="0.35">
      <c r="A8615" t="s">
        <v>12</v>
      </c>
      <c r="B8615">
        <v>508481287</v>
      </c>
      <c r="C8615">
        <v>171514</v>
      </c>
      <c r="D8615" t="s">
        <v>7226</v>
      </c>
      <c r="E8615" s="1">
        <v>43670.511643518519</v>
      </c>
      <c r="F8615">
        <v>3</v>
      </c>
      <c r="G8615" t="s">
        <v>14</v>
      </c>
      <c r="H8615">
        <v>340</v>
      </c>
      <c r="I8615" s="1">
        <v>43679.708333333336</v>
      </c>
      <c r="J8615" s="2">
        <f t="shared" si="402"/>
        <v>1</v>
      </c>
      <c r="K8615" s="2" t="str">
        <f>IFERROR(VLOOKUP(A8615,Aux!A:B,2,0),"Outros")</f>
        <v>Hospitais</v>
      </c>
      <c r="L8615" s="2">
        <f t="shared" si="403"/>
        <v>2019</v>
      </c>
      <c r="M8615">
        <f t="shared" si="404"/>
        <v>30</v>
      </c>
    </row>
    <row r="8616" spans="1:13" x14ac:dyDescent="0.35">
      <c r="A8616" t="s">
        <v>260</v>
      </c>
      <c r="B8616">
        <v>502790024</v>
      </c>
      <c r="C8616">
        <v>171515</v>
      </c>
      <c r="D8616" t="s">
        <v>7061</v>
      </c>
      <c r="E8616" s="1">
        <v>43670.516018518516</v>
      </c>
      <c r="F8616">
        <v>3</v>
      </c>
      <c r="G8616" t="s">
        <v>7062</v>
      </c>
      <c r="H8616">
        <v>340</v>
      </c>
      <c r="I8616" s="1">
        <v>43738.999305555553</v>
      </c>
      <c r="J8616" s="2">
        <f t="shared" si="402"/>
        <v>1</v>
      </c>
      <c r="K8616" s="2" t="str">
        <f>IFERROR(VLOOKUP(A8616,Aux!A:B,2,0),"Outros")</f>
        <v>Transportes</v>
      </c>
      <c r="L8616" s="2">
        <f t="shared" si="403"/>
        <v>2019</v>
      </c>
      <c r="M8616">
        <f t="shared" si="404"/>
        <v>30</v>
      </c>
    </row>
    <row r="8617" spans="1:13" x14ac:dyDescent="0.35">
      <c r="A8617" t="s">
        <v>454</v>
      </c>
      <c r="B8617">
        <v>503450189</v>
      </c>
      <c r="C8617">
        <v>171516</v>
      </c>
      <c r="D8617" t="s">
        <v>7117</v>
      </c>
      <c r="E8617" s="1">
        <v>43670.518784722219</v>
      </c>
      <c r="F8617">
        <v>1</v>
      </c>
      <c r="G8617" t="s">
        <v>3114</v>
      </c>
      <c r="H8617">
        <v>360</v>
      </c>
      <c r="I8617" s="1">
        <v>43682.75</v>
      </c>
      <c r="J8617" s="2">
        <f t="shared" si="402"/>
        <v>1</v>
      </c>
      <c r="K8617" s="2" t="str">
        <f>IFERROR(VLOOKUP(A8617,Aux!A:B,2,0),"Outros")</f>
        <v>Estradas</v>
      </c>
      <c r="L8617" s="2">
        <f t="shared" si="403"/>
        <v>2019</v>
      </c>
      <c r="M8617">
        <f t="shared" si="404"/>
        <v>30</v>
      </c>
    </row>
    <row r="8618" spans="1:13" x14ac:dyDescent="0.35">
      <c r="A8618" t="s">
        <v>782</v>
      </c>
      <c r="B8618">
        <v>508754496</v>
      </c>
      <c r="C8618">
        <v>171517</v>
      </c>
      <c r="D8618" t="s">
        <v>7356</v>
      </c>
      <c r="E8618" s="1">
        <v>43670.530694444446</v>
      </c>
      <c r="F8618">
        <v>13</v>
      </c>
      <c r="G8618" t="s">
        <v>33</v>
      </c>
      <c r="H8618">
        <v>400</v>
      </c>
      <c r="I8618" s="1">
        <v>43438.999305555553</v>
      </c>
      <c r="J8618" s="2">
        <f t="shared" si="402"/>
        <v>1</v>
      </c>
      <c r="K8618" s="2" t="str">
        <f>IFERROR(VLOOKUP(A8618,Aux!A:B,2,0),"Outros")</f>
        <v>Municípios</v>
      </c>
      <c r="L8618" s="2">
        <f t="shared" si="403"/>
        <v>2019</v>
      </c>
      <c r="M8618">
        <f t="shared" si="404"/>
        <v>30</v>
      </c>
    </row>
    <row r="8619" spans="1:13" x14ac:dyDescent="0.35">
      <c r="A8619" t="s">
        <v>578</v>
      </c>
      <c r="B8619">
        <v>501112049</v>
      </c>
      <c r="C8619">
        <v>171519</v>
      </c>
      <c r="D8619" t="s">
        <v>7063</v>
      </c>
      <c r="E8619" s="1">
        <v>43670.588310185187</v>
      </c>
      <c r="F8619">
        <v>13</v>
      </c>
      <c r="G8619" t="s">
        <v>580</v>
      </c>
      <c r="H8619">
        <v>340</v>
      </c>
      <c r="I8619" s="1">
        <v>43816.708333333336</v>
      </c>
      <c r="J8619" s="2">
        <f t="shared" si="402"/>
        <v>1</v>
      </c>
      <c r="K8619" s="2" t="str">
        <f>IFERROR(VLOOKUP(A8619,Aux!A:B,2,0),"Outros")</f>
        <v>Municípios</v>
      </c>
      <c r="L8619" s="2">
        <f t="shared" si="403"/>
        <v>2019</v>
      </c>
      <c r="M8619">
        <f t="shared" si="404"/>
        <v>30</v>
      </c>
    </row>
    <row r="8620" spans="1:13" x14ac:dyDescent="0.35">
      <c r="A8620" t="s">
        <v>578</v>
      </c>
      <c r="B8620">
        <v>501112049</v>
      </c>
      <c r="C8620">
        <v>171520</v>
      </c>
      <c r="D8620" t="s">
        <v>7118</v>
      </c>
      <c r="E8620" s="1">
        <v>43670.588842592595</v>
      </c>
      <c r="F8620">
        <v>13</v>
      </c>
      <c r="G8620" t="s">
        <v>7119</v>
      </c>
      <c r="H8620">
        <v>340</v>
      </c>
      <c r="I8620" s="1">
        <v>43685.708333333336</v>
      </c>
      <c r="J8620" s="2">
        <f t="shared" si="402"/>
        <v>1</v>
      </c>
      <c r="K8620" s="2" t="str">
        <f>IFERROR(VLOOKUP(A8620,Aux!A:B,2,0),"Outros")</f>
        <v>Municípios</v>
      </c>
      <c r="L8620" s="2">
        <f t="shared" si="403"/>
        <v>2019</v>
      </c>
      <c r="M8620">
        <f t="shared" si="404"/>
        <v>30</v>
      </c>
    </row>
    <row r="8621" spans="1:13" x14ac:dyDescent="0.35">
      <c r="A8621" t="s">
        <v>389</v>
      </c>
      <c r="B8621">
        <v>506722422</v>
      </c>
      <c r="C8621">
        <v>171523</v>
      </c>
      <c r="D8621" t="s">
        <v>7120</v>
      </c>
      <c r="E8621" s="1">
        <v>43670.593969907408</v>
      </c>
      <c r="F8621">
        <v>13</v>
      </c>
      <c r="G8621" t="s">
        <v>587</v>
      </c>
      <c r="H8621">
        <v>5</v>
      </c>
      <c r="I8621" s="1">
        <v>43676.999305555553</v>
      </c>
      <c r="J8621" s="2">
        <f t="shared" si="402"/>
        <v>1</v>
      </c>
      <c r="K8621" s="2" t="str">
        <f>IFERROR(VLOOKUP(A8621,Aux!A:B,2,0),"Outros")</f>
        <v>Municípios</v>
      </c>
      <c r="L8621" s="2">
        <f t="shared" si="403"/>
        <v>2019</v>
      </c>
      <c r="M8621">
        <f t="shared" si="404"/>
        <v>30</v>
      </c>
    </row>
    <row r="8622" spans="1:13" x14ac:dyDescent="0.35">
      <c r="A8622" t="s">
        <v>60</v>
      </c>
      <c r="B8622">
        <v>505456010</v>
      </c>
      <c r="C8622">
        <v>171526</v>
      </c>
      <c r="D8622" t="s">
        <v>7064</v>
      </c>
      <c r="E8622" s="1">
        <v>43670.605891203704</v>
      </c>
      <c r="F8622">
        <v>3</v>
      </c>
      <c r="G8622" t="s">
        <v>62</v>
      </c>
      <c r="H8622">
        <v>340</v>
      </c>
      <c r="I8622" s="1">
        <v>43697.999305555553</v>
      </c>
      <c r="J8622" s="2">
        <f t="shared" si="402"/>
        <v>1</v>
      </c>
      <c r="K8622" s="2" t="str">
        <f>IFERROR(VLOOKUP(A8622,Aux!A:B,2,0),"Outros")</f>
        <v>Municípios</v>
      </c>
      <c r="L8622" s="2">
        <f t="shared" si="403"/>
        <v>2019</v>
      </c>
      <c r="M8622">
        <f t="shared" si="404"/>
        <v>30</v>
      </c>
    </row>
    <row r="8623" spans="1:13" x14ac:dyDescent="0.35">
      <c r="A8623" t="s">
        <v>21</v>
      </c>
      <c r="B8623">
        <v>600082628</v>
      </c>
      <c r="C8623">
        <v>171528</v>
      </c>
      <c r="D8623" t="s">
        <v>7357</v>
      </c>
      <c r="E8623" s="1">
        <v>43670.612129629626</v>
      </c>
      <c r="F8623">
        <v>3</v>
      </c>
      <c r="G8623" t="s">
        <v>23</v>
      </c>
      <c r="H8623">
        <v>5</v>
      </c>
      <c r="I8623" s="1">
        <v>43720.999305555553</v>
      </c>
      <c r="J8623" s="2">
        <f t="shared" si="402"/>
        <v>1</v>
      </c>
      <c r="K8623" s="2" t="str">
        <f>IFERROR(VLOOKUP(A8623,Aux!A:B,2,0),"Outros")</f>
        <v>Outros</v>
      </c>
      <c r="L8623" s="2">
        <f t="shared" si="403"/>
        <v>2019</v>
      </c>
      <c r="M8623">
        <f t="shared" si="404"/>
        <v>30</v>
      </c>
    </row>
    <row r="8624" spans="1:13" x14ac:dyDescent="0.35">
      <c r="A8624" t="s">
        <v>308</v>
      </c>
      <c r="B8624">
        <v>504884620</v>
      </c>
      <c r="C8624">
        <v>171530</v>
      </c>
      <c r="D8624" t="s">
        <v>7065</v>
      </c>
      <c r="E8624" s="1">
        <v>43670.613969907405</v>
      </c>
      <c r="F8624">
        <v>1</v>
      </c>
      <c r="G8624" t="s">
        <v>33</v>
      </c>
      <c r="H8624">
        <v>360</v>
      </c>
      <c r="I8624" s="1">
        <v>43675.708333333336</v>
      </c>
      <c r="J8624" s="2">
        <f t="shared" si="402"/>
        <v>1</v>
      </c>
      <c r="K8624" s="2" t="str">
        <f>IFERROR(VLOOKUP(A8624,Aux!A:B,2,0),"Outros")</f>
        <v>Municípios</v>
      </c>
      <c r="L8624" s="2">
        <f t="shared" si="403"/>
        <v>2019</v>
      </c>
      <c r="M8624">
        <f t="shared" si="404"/>
        <v>30</v>
      </c>
    </row>
    <row r="8625" spans="1:13" x14ac:dyDescent="0.35">
      <c r="A8625" t="s">
        <v>1086</v>
      </c>
      <c r="B8625">
        <v>504288806</v>
      </c>
      <c r="C8625">
        <v>171532</v>
      </c>
      <c r="D8625" t="s">
        <v>6864</v>
      </c>
      <c r="E8625" s="1">
        <v>43670.625833333332</v>
      </c>
      <c r="F8625">
        <v>13</v>
      </c>
      <c r="G8625" t="s">
        <v>481</v>
      </c>
      <c r="H8625">
        <v>360</v>
      </c>
      <c r="I8625" s="1">
        <v>43679.999305555553</v>
      </c>
      <c r="J8625" s="2">
        <f t="shared" si="402"/>
        <v>1</v>
      </c>
      <c r="K8625" s="2" t="str">
        <f>IFERROR(VLOOKUP(A8625,Aux!A:B,2,0),"Outros")</f>
        <v>Outros</v>
      </c>
      <c r="L8625" s="2">
        <f t="shared" si="403"/>
        <v>2019</v>
      </c>
      <c r="M8625">
        <f t="shared" si="404"/>
        <v>30</v>
      </c>
    </row>
    <row r="8626" spans="1:13" x14ac:dyDescent="0.35">
      <c r="A8626" t="s">
        <v>389</v>
      </c>
      <c r="B8626">
        <v>506722422</v>
      </c>
      <c r="C8626">
        <v>171533</v>
      </c>
      <c r="D8626" t="s">
        <v>7066</v>
      </c>
      <c r="E8626" s="1">
        <v>43670.630370370367</v>
      </c>
      <c r="F8626">
        <v>13</v>
      </c>
      <c r="G8626" t="s">
        <v>587</v>
      </c>
      <c r="H8626">
        <v>340</v>
      </c>
      <c r="I8626" s="1">
        <v>43676.999305555553</v>
      </c>
      <c r="J8626" s="2">
        <f t="shared" si="402"/>
        <v>1</v>
      </c>
      <c r="K8626" s="2" t="str">
        <f>IFERROR(VLOOKUP(A8626,Aux!A:B,2,0),"Outros")</f>
        <v>Municípios</v>
      </c>
      <c r="L8626" s="2">
        <f t="shared" si="403"/>
        <v>2019</v>
      </c>
      <c r="M8626">
        <f t="shared" si="404"/>
        <v>30</v>
      </c>
    </row>
    <row r="8627" spans="1:13" x14ac:dyDescent="0.35">
      <c r="A8627" t="s">
        <v>461</v>
      </c>
      <c r="B8627">
        <v>511010435</v>
      </c>
      <c r="C8627">
        <v>171534</v>
      </c>
      <c r="D8627" t="s">
        <v>7067</v>
      </c>
      <c r="E8627" s="1">
        <v>43670.644548611112</v>
      </c>
      <c r="F8627">
        <v>13</v>
      </c>
      <c r="G8627" t="s">
        <v>3957</v>
      </c>
      <c r="H8627">
        <v>360</v>
      </c>
      <c r="I8627" s="1">
        <v>43686.916666666664</v>
      </c>
      <c r="J8627" s="2">
        <f t="shared" si="402"/>
        <v>1</v>
      </c>
      <c r="K8627" s="2" t="str">
        <f>IFERROR(VLOOKUP(A8627,Aux!A:B,2,0),"Outros")</f>
        <v>Outros</v>
      </c>
      <c r="L8627" s="2">
        <f t="shared" si="403"/>
        <v>2019</v>
      </c>
      <c r="M8627">
        <f t="shared" si="404"/>
        <v>30</v>
      </c>
    </row>
    <row r="8628" spans="1:13" x14ac:dyDescent="0.35">
      <c r="A8628" t="s">
        <v>196</v>
      </c>
      <c r="B8628">
        <v>512096481</v>
      </c>
      <c r="C8628">
        <v>171536</v>
      </c>
      <c r="D8628" t="s">
        <v>7068</v>
      </c>
      <c r="E8628" s="1">
        <v>43670.645891203705</v>
      </c>
      <c r="F8628">
        <v>1</v>
      </c>
      <c r="G8628" t="s">
        <v>6819</v>
      </c>
      <c r="H8628">
        <v>5</v>
      </c>
      <c r="I8628" s="1">
        <v>43682.75</v>
      </c>
      <c r="J8628" s="2">
        <f t="shared" si="402"/>
        <v>1</v>
      </c>
      <c r="K8628" s="2" t="str">
        <f>IFERROR(VLOOKUP(A8628,Aux!A:B,2,0),"Outros")</f>
        <v>Municípios</v>
      </c>
      <c r="L8628" s="2">
        <f t="shared" si="403"/>
        <v>2019</v>
      </c>
      <c r="M8628">
        <f t="shared" si="404"/>
        <v>30</v>
      </c>
    </row>
    <row r="8629" spans="1:13" x14ac:dyDescent="0.35">
      <c r="A8629" t="s">
        <v>108</v>
      </c>
      <c r="B8629">
        <v>501222634</v>
      </c>
      <c r="C8629">
        <v>171537</v>
      </c>
      <c r="D8629" t="s">
        <v>7069</v>
      </c>
      <c r="E8629" s="1">
        <v>43670.648993055554</v>
      </c>
      <c r="F8629">
        <v>1</v>
      </c>
      <c r="G8629" t="s">
        <v>110</v>
      </c>
      <c r="H8629">
        <v>360</v>
      </c>
      <c r="I8629" s="1">
        <v>43672.999305555553</v>
      </c>
      <c r="J8629" s="2">
        <f t="shared" si="402"/>
        <v>1</v>
      </c>
      <c r="K8629" s="2" t="str">
        <f>IFERROR(VLOOKUP(A8629,Aux!A:B,2,0),"Outros")</f>
        <v>Municípios</v>
      </c>
      <c r="L8629" s="2">
        <f t="shared" si="403"/>
        <v>2019</v>
      </c>
      <c r="M8629">
        <f t="shared" si="404"/>
        <v>30</v>
      </c>
    </row>
    <row r="8630" spans="1:13" x14ac:dyDescent="0.35">
      <c r="A8630" t="s">
        <v>1086</v>
      </c>
      <c r="B8630">
        <v>504288806</v>
      </c>
      <c r="C8630">
        <v>171539</v>
      </c>
      <c r="D8630" t="s">
        <v>7263</v>
      </c>
      <c r="E8630" s="1">
        <v>43670.664756944447</v>
      </c>
      <c r="F8630">
        <v>13</v>
      </c>
      <c r="G8630" t="s">
        <v>481</v>
      </c>
      <c r="H8630">
        <v>360</v>
      </c>
      <c r="I8630" s="1">
        <v>43679.999305555553</v>
      </c>
      <c r="J8630" s="2">
        <f t="shared" si="402"/>
        <v>1</v>
      </c>
      <c r="K8630" s="2" t="str">
        <f>IFERROR(VLOOKUP(A8630,Aux!A:B,2,0),"Outros")</f>
        <v>Outros</v>
      </c>
      <c r="L8630" s="2">
        <f t="shared" si="403"/>
        <v>2019</v>
      </c>
      <c r="M8630">
        <f t="shared" si="404"/>
        <v>30</v>
      </c>
    </row>
    <row r="8631" spans="1:13" x14ac:dyDescent="0.35">
      <c r="A8631" t="s">
        <v>9</v>
      </c>
      <c r="B8631">
        <v>506673626</v>
      </c>
      <c r="C8631">
        <v>171541</v>
      </c>
      <c r="D8631" t="s">
        <v>7121</v>
      </c>
      <c r="E8631" s="1">
        <v>43670.668425925927</v>
      </c>
      <c r="F8631">
        <v>1</v>
      </c>
      <c r="G8631" t="s">
        <v>11</v>
      </c>
      <c r="H8631">
        <v>360</v>
      </c>
      <c r="I8631" s="1">
        <v>43675.999305555553</v>
      </c>
      <c r="J8631" s="2">
        <f t="shared" si="402"/>
        <v>1</v>
      </c>
      <c r="K8631" s="2" t="str">
        <f>IFERROR(VLOOKUP(A8631,Aux!A:B,2,0),"Outros")</f>
        <v>Municípios</v>
      </c>
      <c r="L8631" s="2">
        <f t="shared" si="403"/>
        <v>2019</v>
      </c>
      <c r="M8631">
        <f t="shared" si="404"/>
        <v>30</v>
      </c>
    </row>
    <row r="8632" spans="1:13" x14ac:dyDescent="0.35">
      <c r="A8632" t="s">
        <v>461</v>
      </c>
      <c r="B8632">
        <v>511010435</v>
      </c>
      <c r="C8632">
        <v>171542</v>
      </c>
      <c r="E8632" s="1">
        <v>43670.671851851854</v>
      </c>
      <c r="F8632">
        <v>13</v>
      </c>
      <c r="H8632">
        <v>400</v>
      </c>
      <c r="J8632" s="2">
        <f t="shared" si="402"/>
        <v>1</v>
      </c>
      <c r="K8632" s="2" t="str">
        <f>IFERROR(VLOOKUP(A8632,Aux!A:B,2,0),"Outros")</f>
        <v>Outros</v>
      </c>
      <c r="L8632" s="2">
        <f t="shared" si="403"/>
        <v>2019</v>
      </c>
      <c r="M8632">
        <f t="shared" si="404"/>
        <v>30</v>
      </c>
    </row>
    <row r="8633" spans="1:13" x14ac:dyDescent="0.35">
      <c r="A8633" t="s">
        <v>9</v>
      </c>
      <c r="B8633">
        <v>506673626</v>
      </c>
      <c r="C8633">
        <v>171544</v>
      </c>
      <c r="D8633" t="s">
        <v>7264</v>
      </c>
      <c r="E8633" s="1">
        <v>43670.676574074074</v>
      </c>
      <c r="F8633">
        <v>13</v>
      </c>
      <c r="G8633" t="s">
        <v>11</v>
      </c>
      <c r="H8633">
        <v>360</v>
      </c>
      <c r="I8633" s="1">
        <v>43675.999305555553</v>
      </c>
      <c r="J8633" s="2">
        <f t="shared" si="402"/>
        <v>1</v>
      </c>
      <c r="K8633" s="2" t="str">
        <f>IFERROR(VLOOKUP(A8633,Aux!A:B,2,0),"Outros")</f>
        <v>Municípios</v>
      </c>
      <c r="L8633" s="2">
        <f t="shared" si="403"/>
        <v>2019</v>
      </c>
      <c r="M8633">
        <f t="shared" si="404"/>
        <v>30</v>
      </c>
    </row>
    <row r="8634" spans="1:13" x14ac:dyDescent="0.35">
      <c r="A8634" t="s">
        <v>275</v>
      </c>
      <c r="B8634">
        <v>505187531</v>
      </c>
      <c r="C8634">
        <v>171547</v>
      </c>
      <c r="D8634" t="s">
        <v>6865</v>
      </c>
      <c r="E8634" s="1">
        <v>43670.688055555554</v>
      </c>
      <c r="F8634">
        <v>13</v>
      </c>
      <c r="G8634" t="s">
        <v>277</v>
      </c>
      <c r="H8634">
        <v>400</v>
      </c>
      <c r="J8634" s="2">
        <f t="shared" si="402"/>
        <v>1</v>
      </c>
      <c r="K8634" s="2" t="str">
        <f>IFERROR(VLOOKUP(A8634,Aux!A:B,2,0),"Outros")</f>
        <v>Municípios</v>
      </c>
      <c r="L8634" s="2">
        <f t="shared" si="403"/>
        <v>2019</v>
      </c>
      <c r="M8634">
        <f t="shared" si="404"/>
        <v>30</v>
      </c>
    </row>
    <row r="8635" spans="1:13" x14ac:dyDescent="0.35">
      <c r="A8635" t="s">
        <v>275</v>
      </c>
      <c r="B8635">
        <v>505187531</v>
      </c>
      <c r="C8635">
        <v>171549</v>
      </c>
      <c r="D8635" t="s">
        <v>7070</v>
      </c>
      <c r="E8635" s="1">
        <v>43670.70045138889</v>
      </c>
      <c r="F8635">
        <v>3</v>
      </c>
      <c r="G8635" t="s">
        <v>277</v>
      </c>
      <c r="H8635">
        <v>360</v>
      </c>
      <c r="I8635" s="1">
        <v>43700.999305555553</v>
      </c>
      <c r="J8635" s="2">
        <f t="shared" si="402"/>
        <v>1</v>
      </c>
      <c r="K8635" s="2" t="str">
        <f>IFERROR(VLOOKUP(A8635,Aux!A:B,2,0),"Outros")</f>
        <v>Municípios</v>
      </c>
      <c r="L8635" s="2">
        <f t="shared" si="403"/>
        <v>2019</v>
      </c>
      <c r="M8635">
        <f t="shared" si="404"/>
        <v>30</v>
      </c>
    </row>
    <row r="8636" spans="1:13" x14ac:dyDescent="0.35">
      <c r="A8636" t="s">
        <v>185</v>
      </c>
      <c r="B8636">
        <v>506556590</v>
      </c>
      <c r="C8636">
        <v>171550</v>
      </c>
      <c r="D8636" t="s">
        <v>7071</v>
      </c>
      <c r="E8636" s="1">
        <v>43670.700995370367</v>
      </c>
      <c r="F8636">
        <v>1</v>
      </c>
      <c r="G8636" t="s">
        <v>781</v>
      </c>
      <c r="H8636">
        <v>360</v>
      </c>
      <c r="I8636" s="1">
        <v>43679.999305555553</v>
      </c>
      <c r="J8636" s="2">
        <f t="shared" si="402"/>
        <v>1</v>
      </c>
      <c r="K8636" s="2" t="str">
        <f>IFERROR(VLOOKUP(A8636,Aux!A:B,2,0),"Outros")</f>
        <v>Municípios</v>
      </c>
      <c r="L8636" s="2">
        <f t="shared" si="403"/>
        <v>2019</v>
      </c>
      <c r="M8636">
        <f t="shared" si="404"/>
        <v>30</v>
      </c>
    </row>
    <row r="8637" spans="1:13" x14ac:dyDescent="0.35">
      <c r="A8637" t="s">
        <v>125</v>
      </c>
      <c r="B8637">
        <v>501290206</v>
      </c>
      <c r="C8637">
        <v>171551</v>
      </c>
      <c r="D8637" t="s">
        <v>7265</v>
      </c>
      <c r="E8637" s="1">
        <v>43670.7030787037</v>
      </c>
      <c r="F8637">
        <v>1</v>
      </c>
      <c r="G8637" t="s">
        <v>659</v>
      </c>
      <c r="H8637">
        <v>360</v>
      </c>
      <c r="I8637" s="1">
        <v>43677.708333333336</v>
      </c>
      <c r="J8637" s="2">
        <f t="shared" si="402"/>
        <v>1</v>
      </c>
      <c r="K8637" s="2" t="str">
        <f>IFERROR(VLOOKUP(A8637,Aux!A:B,2,0),"Outros")</f>
        <v>Municípios</v>
      </c>
      <c r="L8637" s="2">
        <f t="shared" si="403"/>
        <v>2019</v>
      </c>
      <c r="M8637">
        <f t="shared" si="404"/>
        <v>30</v>
      </c>
    </row>
    <row r="8638" spans="1:13" x14ac:dyDescent="0.35">
      <c r="A8638" t="s">
        <v>275</v>
      </c>
      <c r="B8638">
        <v>505187531</v>
      </c>
      <c r="C8638">
        <v>171552</v>
      </c>
      <c r="D8638" t="s">
        <v>7266</v>
      </c>
      <c r="E8638" s="1">
        <v>43670.735023148147</v>
      </c>
      <c r="F8638">
        <v>3</v>
      </c>
      <c r="G8638" t="s">
        <v>277</v>
      </c>
      <c r="H8638">
        <v>220</v>
      </c>
      <c r="I8638" s="1">
        <v>43700.999305555553</v>
      </c>
      <c r="J8638" s="2">
        <f t="shared" si="402"/>
        <v>1</v>
      </c>
      <c r="K8638" s="2" t="str">
        <f>IFERROR(VLOOKUP(A8638,Aux!A:B,2,0),"Outros")</f>
        <v>Municípios</v>
      </c>
      <c r="L8638" s="2">
        <f t="shared" si="403"/>
        <v>2019</v>
      </c>
      <c r="M8638">
        <f t="shared" si="404"/>
        <v>30</v>
      </c>
    </row>
    <row r="8639" spans="1:13" x14ac:dyDescent="0.35">
      <c r="A8639" t="s">
        <v>2810</v>
      </c>
      <c r="B8639">
        <v>506081079</v>
      </c>
      <c r="C8639">
        <v>171553</v>
      </c>
      <c r="D8639" t="s">
        <v>7267</v>
      </c>
      <c r="E8639" s="1">
        <v>43670.771874999999</v>
      </c>
      <c r="F8639">
        <v>13</v>
      </c>
      <c r="G8639" t="s">
        <v>515</v>
      </c>
      <c r="H8639">
        <v>360</v>
      </c>
      <c r="I8639" s="1">
        <v>43690.999305555553</v>
      </c>
      <c r="J8639" s="2">
        <f t="shared" si="402"/>
        <v>1</v>
      </c>
      <c r="K8639" s="2" t="str">
        <f>IFERROR(VLOOKUP(A8639,Aux!A:B,2,0),"Outros")</f>
        <v>Outros</v>
      </c>
      <c r="L8639" s="2">
        <f t="shared" si="403"/>
        <v>2019</v>
      </c>
      <c r="M8639">
        <f t="shared" si="404"/>
        <v>30</v>
      </c>
    </row>
    <row r="8640" spans="1:13" x14ac:dyDescent="0.35">
      <c r="A8640" t="s">
        <v>45</v>
      </c>
      <c r="B8640">
        <v>680021892</v>
      </c>
      <c r="C8640">
        <v>171567</v>
      </c>
      <c r="D8640" t="s">
        <v>7268</v>
      </c>
      <c r="E8640" s="1">
        <v>43671.390138888892</v>
      </c>
      <c r="F8640">
        <v>13</v>
      </c>
      <c r="G8640" t="s">
        <v>47</v>
      </c>
      <c r="H8640">
        <v>360</v>
      </c>
      <c r="I8640" s="1">
        <v>43678.999305555553</v>
      </c>
      <c r="J8640" s="2">
        <f t="shared" si="402"/>
        <v>1</v>
      </c>
      <c r="K8640" s="2" t="str">
        <f>IFERROR(VLOOKUP(A8640,Aux!A:B,2,0),"Outros")</f>
        <v>Águas e resíduos</v>
      </c>
      <c r="L8640" s="2">
        <f t="shared" si="403"/>
        <v>2019</v>
      </c>
      <c r="M8640">
        <f t="shared" si="404"/>
        <v>30</v>
      </c>
    </row>
    <row r="8641" spans="1:13" x14ac:dyDescent="0.35">
      <c r="A8641" t="s">
        <v>633</v>
      </c>
      <c r="B8641">
        <v>506617599</v>
      </c>
      <c r="C8641">
        <v>171568</v>
      </c>
      <c r="D8641" t="s">
        <v>7269</v>
      </c>
      <c r="E8641" s="1">
        <v>43671.395208333335</v>
      </c>
      <c r="F8641">
        <v>13</v>
      </c>
      <c r="G8641" t="s">
        <v>635</v>
      </c>
      <c r="H8641">
        <v>5</v>
      </c>
      <c r="I8641" s="1">
        <v>43681.999305555553</v>
      </c>
      <c r="J8641" s="2">
        <f t="shared" si="402"/>
        <v>1</v>
      </c>
      <c r="K8641" s="2" t="str">
        <f>IFERROR(VLOOKUP(A8641,Aux!A:B,2,0),"Outros")</f>
        <v>Municípios</v>
      </c>
      <c r="L8641" s="2">
        <f t="shared" si="403"/>
        <v>2019</v>
      </c>
      <c r="M8641">
        <f t="shared" si="404"/>
        <v>30</v>
      </c>
    </row>
    <row r="8642" spans="1:13" x14ac:dyDescent="0.35">
      <c r="A8642" t="s">
        <v>143</v>
      </c>
      <c r="B8642">
        <v>506801969</v>
      </c>
      <c r="C8642">
        <v>171569</v>
      </c>
      <c r="D8642" t="s">
        <v>7270</v>
      </c>
      <c r="E8642" s="1">
        <v>43671.411932870367</v>
      </c>
      <c r="F8642">
        <v>1</v>
      </c>
      <c r="G8642" t="s">
        <v>145</v>
      </c>
      <c r="H8642">
        <v>360</v>
      </c>
      <c r="I8642" s="1">
        <v>43677.708333333336</v>
      </c>
      <c r="J8642" s="2">
        <f t="shared" ref="J8642:J8705" si="405">IF(C8642=C8641,"",1)</f>
        <v>1</v>
      </c>
      <c r="K8642" s="2" t="str">
        <f>IFERROR(VLOOKUP(A8642,Aux!A:B,2,0),"Outros")</f>
        <v>Municípios</v>
      </c>
      <c r="L8642" s="2">
        <f t="shared" ref="L8642:L8705" si="406">YEAR(E8642)</f>
        <v>2019</v>
      </c>
      <c r="M8642">
        <f t="shared" ref="M8642:M8705" si="407">WEEKNUM(E8642)</f>
        <v>30</v>
      </c>
    </row>
    <row r="8643" spans="1:13" x14ac:dyDescent="0.35">
      <c r="A8643" t="s">
        <v>48</v>
      </c>
      <c r="B8643">
        <v>503035416</v>
      </c>
      <c r="C8643">
        <v>171570</v>
      </c>
      <c r="D8643" t="s">
        <v>7122</v>
      </c>
      <c r="E8643" s="1">
        <v>43671.419618055559</v>
      </c>
      <c r="F8643">
        <v>13</v>
      </c>
      <c r="G8643" t="s">
        <v>33</v>
      </c>
      <c r="H8643">
        <v>360</v>
      </c>
      <c r="I8643" s="1">
        <v>43698.708333333336</v>
      </c>
      <c r="J8643" s="2">
        <f t="shared" si="405"/>
        <v>1</v>
      </c>
      <c r="K8643" s="2" t="str">
        <f>IFERROR(VLOOKUP(A8643,Aux!A:B,2,0),"Outros")</f>
        <v>Hospitais</v>
      </c>
      <c r="L8643" s="2">
        <f t="shared" si="406"/>
        <v>2019</v>
      </c>
      <c r="M8643">
        <f t="shared" si="407"/>
        <v>30</v>
      </c>
    </row>
    <row r="8644" spans="1:13" x14ac:dyDescent="0.35">
      <c r="A8644" t="s">
        <v>239</v>
      </c>
      <c r="B8644">
        <v>512042659</v>
      </c>
      <c r="C8644">
        <v>171571</v>
      </c>
      <c r="E8644" s="1">
        <v>43671.428113425929</v>
      </c>
      <c r="F8644">
        <v>13</v>
      </c>
      <c r="G8644" t="s">
        <v>33</v>
      </c>
      <c r="H8644">
        <v>400</v>
      </c>
      <c r="J8644" s="2">
        <f t="shared" si="405"/>
        <v>1</v>
      </c>
      <c r="K8644" s="2" t="str">
        <f>IFERROR(VLOOKUP(A8644,Aux!A:B,2,0),"Outros")</f>
        <v>Municípios</v>
      </c>
      <c r="L8644" s="2">
        <f t="shared" si="406"/>
        <v>2019</v>
      </c>
      <c r="M8644">
        <f t="shared" si="407"/>
        <v>30</v>
      </c>
    </row>
    <row r="8645" spans="1:13" x14ac:dyDescent="0.35">
      <c r="A8645" t="s">
        <v>239</v>
      </c>
      <c r="B8645">
        <v>512042659</v>
      </c>
      <c r="C8645">
        <v>171572</v>
      </c>
      <c r="D8645" t="s">
        <v>7271</v>
      </c>
      <c r="E8645" s="1">
        <v>43671.428402777776</v>
      </c>
      <c r="F8645">
        <v>13</v>
      </c>
      <c r="G8645" t="s">
        <v>839</v>
      </c>
      <c r="H8645">
        <v>340</v>
      </c>
      <c r="I8645" s="1">
        <v>43685.999305555553</v>
      </c>
      <c r="J8645" s="2">
        <f t="shared" si="405"/>
        <v>1</v>
      </c>
      <c r="K8645" s="2" t="str">
        <f>IFERROR(VLOOKUP(A8645,Aux!A:B,2,0),"Outros")</f>
        <v>Municípios</v>
      </c>
      <c r="L8645" s="2">
        <f t="shared" si="406"/>
        <v>2019</v>
      </c>
      <c r="M8645">
        <f t="shared" si="407"/>
        <v>30</v>
      </c>
    </row>
    <row r="8646" spans="1:13" x14ac:dyDescent="0.35">
      <c r="A8646" t="s">
        <v>154</v>
      </c>
      <c r="B8646">
        <v>506818829</v>
      </c>
      <c r="C8646">
        <v>171573</v>
      </c>
      <c r="D8646" t="s">
        <v>7272</v>
      </c>
      <c r="E8646" s="1">
        <v>43671.444745370369</v>
      </c>
      <c r="F8646">
        <v>1</v>
      </c>
      <c r="G8646" t="s">
        <v>6162</v>
      </c>
      <c r="H8646">
        <v>5</v>
      </c>
      <c r="I8646" s="1">
        <v>43674.999305555553</v>
      </c>
      <c r="J8646" s="2">
        <f t="shared" si="405"/>
        <v>1</v>
      </c>
      <c r="K8646" s="2" t="str">
        <f>IFERROR(VLOOKUP(A8646,Aux!A:B,2,0),"Outros")</f>
        <v>Municípios</v>
      </c>
      <c r="L8646" s="2">
        <f t="shared" si="406"/>
        <v>2019</v>
      </c>
      <c r="M8646">
        <f t="shared" si="407"/>
        <v>30</v>
      </c>
    </row>
    <row r="8647" spans="1:13" x14ac:dyDescent="0.35">
      <c r="A8647" t="s">
        <v>7072</v>
      </c>
      <c r="B8647">
        <v>509020690</v>
      </c>
      <c r="C8647">
        <v>171575</v>
      </c>
      <c r="D8647" t="s">
        <v>7073</v>
      </c>
      <c r="E8647" s="1">
        <v>43671.461608796293</v>
      </c>
      <c r="F8647">
        <v>3</v>
      </c>
      <c r="G8647" t="s">
        <v>33</v>
      </c>
      <c r="H8647">
        <v>340</v>
      </c>
      <c r="I8647" s="1">
        <v>43707.999305555553</v>
      </c>
      <c r="J8647" s="2">
        <f t="shared" si="405"/>
        <v>1</v>
      </c>
      <c r="K8647" s="2" t="str">
        <f>IFERROR(VLOOKUP(A8647,Aux!A:B,2,0),"Outros")</f>
        <v>Municípios</v>
      </c>
      <c r="L8647" s="2">
        <f t="shared" si="406"/>
        <v>2019</v>
      </c>
      <c r="M8647">
        <f t="shared" si="407"/>
        <v>30</v>
      </c>
    </row>
    <row r="8648" spans="1:13" x14ac:dyDescent="0.35">
      <c r="A8648" t="s">
        <v>7074</v>
      </c>
      <c r="B8648">
        <v>508831725</v>
      </c>
      <c r="C8648">
        <v>171575</v>
      </c>
      <c r="D8648" t="s">
        <v>7073</v>
      </c>
      <c r="E8648" s="1">
        <v>43671.461608796293</v>
      </c>
      <c r="F8648">
        <v>3</v>
      </c>
      <c r="G8648" t="s">
        <v>33</v>
      </c>
      <c r="H8648">
        <v>340</v>
      </c>
      <c r="I8648" s="1">
        <v>43707.999305555553</v>
      </c>
      <c r="J8648" s="2" t="str">
        <f t="shared" si="405"/>
        <v/>
      </c>
      <c r="K8648" s="2" t="str">
        <f>IFERROR(VLOOKUP(A8648,Aux!A:B,2,0),"Outros")</f>
        <v>Municípios</v>
      </c>
      <c r="L8648" s="2">
        <f t="shared" si="406"/>
        <v>2019</v>
      </c>
      <c r="M8648">
        <f t="shared" si="407"/>
        <v>30</v>
      </c>
    </row>
    <row r="8649" spans="1:13" x14ac:dyDescent="0.35">
      <c r="A8649" t="s">
        <v>7075</v>
      </c>
      <c r="B8649">
        <v>502280360</v>
      </c>
      <c r="C8649">
        <v>171575</v>
      </c>
      <c r="D8649" t="s">
        <v>7073</v>
      </c>
      <c r="E8649" s="1">
        <v>43671.461608796293</v>
      </c>
      <c r="F8649">
        <v>3</v>
      </c>
      <c r="G8649" t="s">
        <v>33</v>
      </c>
      <c r="H8649">
        <v>340</v>
      </c>
      <c r="I8649" s="1">
        <v>43707.999305555553</v>
      </c>
      <c r="J8649" s="2" t="str">
        <f t="shared" si="405"/>
        <v/>
      </c>
      <c r="K8649" s="2" t="str">
        <f>IFERROR(VLOOKUP(A8649,Aux!A:B,2,0),"Outros")</f>
        <v>Outros</v>
      </c>
      <c r="L8649" s="2">
        <f t="shared" si="406"/>
        <v>2019</v>
      </c>
      <c r="M8649">
        <f t="shared" si="407"/>
        <v>30</v>
      </c>
    </row>
    <row r="8650" spans="1:13" x14ac:dyDescent="0.35">
      <c r="A8650" t="s">
        <v>125</v>
      </c>
      <c r="B8650">
        <v>501290206</v>
      </c>
      <c r="C8650">
        <v>171576</v>
      </c>
      <c r="D8650" t="s">
        <v>1432</v>
      </c>
      <c r="E8650" s="1">
        <v>43671.466157407405</v>
      </c>
      <c r="F8650">
        <v>1</v>
      </c>
      <c r="G8650" t="s">
        <v>659</v>
      </c>
      <c r="H8650">
        <v>400</v>
      </c>
      <c r="I8650" s="1">
        <v>43522.708333333336</v>
      </c>
      <c r="J8650" s="2">
        <f t="shared" si="405"/>
        <v>1</v>
      </c>
      <c r="K8650" s="2" t="str">
        <f>IFERROR(VLOOKUP(A8650,Aux!A:B,2,0),"Outros")</f>
        <v>Municípios</v>
      </c>
      <c r="L8650" s="2">
        <f t="shared" si="406"/>
        <v>2019</v>
      </c>
      <c r="M8650">
        <f t="shared" si="407"/>
        <v>30</v>
      </c>
    </row>
    <row r="8651" spans="1:13" x14ac:dyDescent="0.35">
      <c r="A8651" t="s">
        <v>461</v>
      </c>
      <c r="B8651">
        <v>511010435</v>
      </c>
      <c r="C8651">
        <v>171577</v>
      </c>
      <c r="E8651" s="1">
        <v>43671.475671296299</v>
      </c>
      <c r="F8651">
        <v>13</v>
      </c>
      <c r="G8651" t="s">
        <v>33</v>
      </c>
      <c r="H8651">
        <v>400</v>
      </c>
      <c r="J8651" s="2">
        <f t="shared" si="405"/>
        <v>1</v>
      </c>
      <c r="K8651" s="2" t="str">
        <f>IFERROR(VLOOKUP(A8651,Aux!A:B,2,0),"Outros")</f>
        <v>Outros</v>
      </c>
      <c r="L8651" s="2">
        <f t="shared" si="406"/>
        <v>2019</v>
      </c>
      <c r="M8651">
        <f t="shared" si="407"/>
        <v>30</v>
      </c>
    </row>
    <row r="8652" spans="1:13" x14ac:dyDescent="0.35">
      <c r="A8652" t="s">
        <v>461</v>
      </c>
      <c r="B8652">
        <v>511010435</v>
      </c>
      <c r="C8652">
        <v>171578</v>
      </c>
      <c r="D8652" t="s">
        <v>6613</v>
      </c>
      <c r="E8652" s="1">
        <v>43671.476504629631</v>
      </c>
      <c r="F8652">
        <v>13</v>
      </c>
      <c r="G8652" t="s">
        <v>3957</v>
      </c>
      <c r="H8652">
        <v>360</v>
      </c>
      <c r="I8652" s="1">
        <v>43681.916666666664</v>
      </c>
      <c r="J8652" s="2">
        <f t="shared" si="405"/>
        <v>1</v>
      </c>
      <c r="K8652" s="2" t="str">
        <f>IFERROR(VLOOKUP(A8652,Aux!A:B,2,0),"Outros")</f>
        <v>Outros</v>
      </c>
      <c r="L8652" s="2">
        <f t="shared" si="406"/>
        <v>2019</v>
      </c>
      <c r="M8652">
        <f t="shared" si="407"/>
        <v>30</v>
      </c>
    </row>
    <row r="8653" spans="1:13" x14ac:dyDescent="0.35">
      <c r="A8653" t="s">
        <v>122</v>
      </c>
      <c r="B8653">
        <v>506173968</v>
      </c>
      <c r="C8653">
        <v>171579</v>
      </c>
      <c r="D8653" t="s">
        <v>7273</v>
      </c>
      <c r="E8653" s="1">
        <v>43671.477858796294</v>
      </c>
      <c r="F8653">
        <v>1</v>
      </c>
      <c r="G8653" t="s">
        <v>147</v>
      </c>
      <c r="H8653">
        <v>360</v>
      </c>
      <c r="I8653" s="1">
        <v>43681.75</v>
      </c>
      <c r="J8653" s="2">
        <f t="shared" si="405"/>
        <v>1</v>
      </c>
      <c r="K8653" s="2" t="str">
        <f>IFERROR(VLOOKUP(A8653,Aux!A:B,2,0),"Outros")</f>
        <v>Municípios</v>
      </c>
      <c r="L8653" s="2">
        <f t="shared" si="406"/>
        <v>2019</v>
      </c>
      <c r="M8653">
        <f t="shared" si="407"/>
        <v>30</v>
      </c>
    </row>
    <row r="8654" spans="1:13" x14ac:dyDescent="0.35">
      <c r="A8654" t="s">
        <v>136</v>
      </c>
      <c r="B8654">
        <v>506730573</v>
      </c>
      <c r="C8654">
        <v>171580</v>
      </c>
      <c r="E8654" s="1">
        <v>43671.497615740744</v>
      </c>
      <c r="F8654">
        <v>1</v>
      </c>
      <c r="G8654" t="s">
        <v>33</v>
      </c>
      <c r="H8654">
        <v>400</v>
      </c>
      <c r="J8654" s="2">
        <f t="shared" si="405"/>
        <v>1</v>
      </c>
      <c r="K8654" s="2" t="str">
        <f>IFERROR(VLOOKUP(A8654,Aux!A:B,2,0),"Outros")</f>
        <v>Municípios</v>
      </c>
      <c r="L8654" s="2">
        <f t="shared" si="406"/>
        <v>2019</v>
      </c>
      <c r="M8654">
        <f t="shared" si="407"/>
        <v>30</v>
      </c>
    </row>
    <row r="8655" spans="1:13" x14ac:dyDescent="0.35">
      <c r="A8655" t="s">
        <v>136</v>
      </c>
      <c r="B8655">
        <v>506730573</v>
      </c>
      <c r="C8655">
        <v>171581</v>
      </c>
      <c r="D8655" t="s">
        <v>7076</v>
      </c>
      <c r="E8655" s="1">
        <v>43671.498263888891</v>
      </c>
      <c r="F8655">
        <v>1</v>
      </c>
      <c r="G8655" t="s">
        <v>1360</v>
      </c>
      <c r="H8655">
        <v>360</v>
      </c>
      <c r="I8655" s="1">
        <v>43687.999305555553</v>
      </c>
      <c r="J8655" s="2">
        <f t="shared" si="405"/>
        <v>1</v>
      </c>
      <c r="K8655" s="2" t="str">
        <f>IFERROR(VLOOKUP(A8655,Aux!A:B,2,0),"Outros")</f>
        <v>Municípios</v>
      </c>
      <c r="L8655" s="2">
        <f t="shared" si="406"/>
        <v>2019</v>
      </c>
      <c r="M8655">
        <f t="shared" si="407"/>
        <v>30</v>
      </c>
    </row>
    <row r="8656" spans="1:13" x14ac:dyDescent="0.35">
      <c r="A8656" t="s">
        <v>2686</v>
      </c>
      <c r="B8656">
        <v>503956546</v>
      </c>
      <c r="C8656">
        <v>171582</v>
      </c>
      <c r="E8656" s="1">
        <v>43671.499456018515</v>
      </c>
      <c r="F8656">
        <v>13</v>
      </c>
      <c r="G8656" t="s">
        <v>33</v>
      </c>
      <c r="H8656">
        <v>400</v>
      </c>
      <c r="J8656" s="2">
        <f t="shared" si="405"/>
        <v>1</v>
      </c>
      <c r="K8656" s="2" t="str">
        <f>IFERROR(VLOOKUP(A8656,Aux!A:B,2,0),"Outros")</f>
        <v>Municípios</v>
      </c>
      <c r="L8656" s="2">
        <f t="shared" si="406"/>
        <v>2019</v>
      </c>
      <c r="M8656">
        <f t="shared" si="407"/>
        <v>30</v>
      </c>
    </row>
    <row r="8657" spans="1:13" x14ac:dyDescent="0.35">
      <c r="A8657" t="s">
        <v>562</v>
      </c>
      <c r="B8657">
        <v>506823318</v>
      </c>
      <c r="C8657">
        <v>171583</v>
      </c>
      <c r="E8657" s="1">
        <v>43671.500543981485</v>
      </c>
      <c r="F8657">
        <v>13</v>
      </c>
      <c r="H8657">
        <v>400</v>
      </c>
      <c r="J8657" s="2">
        <f t="shared" si="405"/>
        <v>1</v>
      </c>
      <c r="K8657" s="2" t="str">
        <f>IFERROR(VLOOKUP(A8657,Aux!A:B,2,0),"Outros")</f>
        <v>Municípios</v>
      </c>
      <c r="L8657" s="2">
        <f t="shared" si="406"/>
        <v>2019</v>
      </c>
      <c r="M8657">
        <f t="shared" si="407"/>
        <v>30</v>
      </c>
    </row>
    <row r="8658" spans="1:13" x14ac:dyDescent="0.35">
      <c r="A8658" t="s">
        <v>197</v>
      </c>
      <c r="B8658">
        <v>506334562</v>
      </c>
      <c r="C8658">
        <v>171584</v>
      </c>
      <c r="D8658" t="s">
        <v>7359</v>
      </c>
      <c r="E8658" s="1">
        <v>43671.510023148148</v>
      </c>
      <c r="F8658">
        <v>3</v>
      </c>
      <c r="G8658" t="s">
        <v>2366</v>
      </c>
      <c r="H8658">
        <v>360</v>
      </c>
      <c r="I8658" s="1">
        <v>43705.999305555553</v>
      </c>
      <c r="J8658" s="2">
        <f t="shared" si="405"/>
        <v>1</v>
      </c>
      <c r="K8658" s="2" t="str">
        <f>IFERROR(VLOOKUP(A8658,Aux!A:B,2,0),"Outros")</f>
        <v>Municípios</v>
      </c>
      <c r="L8658" s="2">
        <f t="shared" si="406"/>
        <v>2019</v>
      </c>
      <c r="M8658">
        <f t="shared" si="407"/>
        <v>30</v>
      </c>
    </row>
    <row r="8659" spans="1:13" x14ac:dyDescent="0.35">
      <c r="A8659" t="s">
        <v>562</v>
      </c>
      <c r="B8659">
        <v>506823318</v>
      </c>
      <c r="C8659">
        <v>171586</v>
      </c>
      <c r="D8659" t="s">
        <v>7123</v>
      </c>
      <c r="E8659" s="1">
        <v>43671.515983796293</v>
      </c>
      <c r="F8659">
        <v>13</v>
      </c>
      <c r="G8659" t="s">
        <v>1729</v>
      </c>
      <c r="H8659">
        <v>360</v>
      </c>
      <c r="I8659" s="1">
        <v>43692.958333333336</v>
      </c>
      <c r="J8659" s="2">
        <f t="shared" si="405"/>
        <v>1</v>
      </c>
      <c r="K8659" s="2" t="str">
        <f>IFERROR(VLOOKUP(A8659,Aux!A:B,2,0),"Outros")</f>
        <v>Municípios</v>
      </c>
      <c r="L8659" s="2">
        <f t="shared" si="406"/>
        <v>2019</v>
      </c>
      <c r="M8659">
        <f t="shared" si="407"/>
        <v>30</v>
      </c>
    </row>
    <row r="8660" spans="1:13" x14ac:dyDescent="0.35">
      <c r="A8660" t="s">
        <v>488</v>
      </c>
      <c r="B8660">
        <v>600014690</v>
      </c>
      <c r="C8660">
        <v>171587</v>
      </c>
      <c r="E8660" s="1">
        <v>43671.51599537037</v>
      </c>
      <c r="F8660">
        <v>1</v>
      </c>
      <c r="G8660" t="s">
        <v>33</v>
      </c>
      <c r="H8660">
        <v>400</v>
      </c>
      <c r="J8660" s="2">
        <f t="shared" si="405"/>
        <v>1</v>
      </c>
      <c r="K8660" s="2" t="str">
        <f>IFERROR(VLOOKUP(A8660,Aux!A:B,2,0),"Outros")</f>
        <v>Outros</v>
      </c>
      <c r="L8660" s="2">
        <f t="shared" si="406"/>
        <v>2019</v>
      </c>
      <c r="M8660">
        <f t="shared" si="407"/>
        <v>30</v>
      </c>
    </row>
    <row r="8661" spans="1:13" x14ac:dyDescent="0.35">
      <c r="A8661" t="s">
        <v>251</v>
      </c>
      <c r="B8661">
        <v>508069645</v>
      </c>
      <c r="C8661">
        <v>171588</v>
      </c>
      <c r="D8661" t="s">
        <v>7077</v>
      </c>
      <c r="E8661" s="1">
        <v>43671.518900462965</v>
      </c>
      <c r="F8661">
        <v>3</v>
      </c>
      <c r="G8661" t="s">
        <v>2796</v>
      </c>
      <c r="H8661">
        <v>5</v>
      </c>
      <c r="I8661" s="1">
        <v>43678.708333333336</v>
      </c>
      <c r="J8661" s="2">
        <f t="shared" si="405"/>
        <v>1</v>
      </c>
      <c r="K8661" s="2" t="str">
        <f>IFERROR(VLOOKUP(A8661,Aux!A:B,2,0),"Outros")</f>
        <v>Escolas</v>
      </c>
      <c r="L8661" s="2">
        <f t="shared" si="406"/>
        <v>2019</v>
      </c>
      <c r="M8661">
        <f t="shared" si="407"/>
        <v>30</v>
      </c>
    </row>
    <row r="8662" spans="1:13" x14ac:dyDescent="0.35">
      <c r="A8662" t="s">
        <v>1299</v>
      </c>
      <c r="B8662">
        <v>506804240</v>
      </c>
      <c r="C8662">
        <v>171589</v>
      </c>
      <c r="E8662" s="1">
        <v>43671.523576388892</v>
      </c>
      <c r="F8662">
        <v>3</v>
      </c>
      <c r="G8662" t="s">
        <v>33</v>
      </c>
      <c r="H8662">
        <v>400</v>
      </c>
      <c r="J8662" s="2">
        <f t="shared" si="405"/>
        <v>1</v>
      </c>
      <c r="K8662" s="2" t="str">
        <f>IFERROR(VLOOKUP(A8662,Aux!A:B,2,0),"Outros")</f>
        <v>Municípios</v>
      </c>
      <c r="L8662" s="2">
        <f t="shared" si="406"/>
        <v>2019</v>
      </c>
      <c r="M8662">
        <f t="shared" si="407"/>
        <v>30</v>
      </c>
    </row>
    <row r="8663" spans="1:13" x14ac:dyDescent="0.35">
      <c r="A8663" t="s">
        <v>692</v>
      </c>
      <c r="B8663">
        <v>506812782</v>
      </c>
      <c r="C8663">
        <v>171590</v>
      </c>
      <c r="D8663" t="s">
        <v>7274</v>
      </c>
      <c r="E8663" s="1">
        <v>43671.573252314818</v>
      </c>
      <c r="F8663">
        <v>1</v>
      </c>
      <c r="G8663" t="s">
        <v>1400</v>
      </c>
      <c r="H8663">
        <v>360</v>
      </c>
      <c r="I8663" s="1">
        <v>43675.791666666664</v>
      </c>
      <c r="J8663" s="2">
        <f t="shared" si="405"/>
        <v>1</v>
      </c>
      <c r="K8663" s="2" t="str">
        <f>IFERROR(VLOOKUP(A8663,Aux!A:B,2,0),"Outros")</f>
        <v>Municípios</v>
      </c>
      <c r="L8663" s="2">
        <f t="shared" si="406"/>
        <v>2019</v>
      </c>
      <c r="M8663">
        <f t="shared" si="407"/>
        <v>30</v>
      </c>
    </row>
    <row r="8664" spans="1:13" x14ac:dyDescent="0.35">
      <c r="A8664" t="s">
        <v>177</v>
      </c>
      <c r="B8664">
        <v>506609553</v>
      </c>
      <c r="C8664">
        <v>171591</v>
      </c>
      <c r="D8664" t="s">
        <v>7078</v>
      </c>
      <c r="E8664" s="1">
        <v>43671.576388888891</v>
      </c>
      <c r="F8664">
        <v>1</v>
      </c>
      <c r="G8664" t="s">
        <v>179</v>
      </c>
      <c r="H8664">
        <v>360</v>
      </c>
      <c r="I8664" s="1">
        <v>43681.999305555553</v>
      </c>
      <c r="J8664" s="2">
        <f t="shared" si="405"/>
        <v>1</v>
      </c>
      <c r="K8664" s="2" t="str">
        <f>IFERROR(VLOOKUP(A8664,Aux!A:B,2,0),"Outros")</f>
        <v>Municípios</v>
      </c>
      <c r="L8664" s="2">
        <f t="shared" si="406"/>
        <v>2019</v>
      </c>
      <c r="M8664">
        <f t="shared" si="407"/>
        <v>30</v>
      </c>
    </row>
    <row r="8665" spans="1:13" x14ac:dyDescent="0.35">
      <c r="A8665" t="s">
        <v>562</v>
      </c>
      <c r="B8665">
        <v>506823318</v>
      </c>
      <c r="C8665">
        <v>171592</v>
      </c>
      <c r="D8665" t="s">
        <v>3210</v>
      </c>
      <c r="E8665" s="1">
        <v>43671.581157407411</v>
      </c>
      <c r="F8665">
        <v>3</v>
      </c>
      <c r="G8665" t="s">
        <v>1729</v>
      </c>
      <c r="H8665">
        <v>400</v>
      </c>
      <c r="I8665" s="1">
        <v>43584.958333333336</v>
      </c>
      <c r="J8665" s="2">
        <f t="shared" si="405"/>
        <v>1</v>
      </c>
      <c r="K8665" s="2" t="str">
        <f>IFERROR(VLOOKUP(A8665,Aux!A:B,2,0),"Outros")</f>
        <v>Municípios</v>
      </c>
      <c r="L8665" s="2">
        <f t="shared" si="406"/>
        <v>2019</v>
      </c>
      <c r="M8665">
        <f t="shared" si="407"/>
        <v>30</v>
      </c>
    </row>
    <row r="8666" spans="1:13" x14ac:dyDescent="0.35">
      <c r="A8666" t="s">
        <v>562</v>
      </c>
      <c r="B8666">
        <v>506823318</v>
      </c>
      <c r="C8666">
        <v>171593</v>
      </c>
      <c r="D8666" t="s">
        <v>3210</v>
      </c>
      <c r="E8666" s="1">
        <v>43671.584583333337</v>
      </c>
      <c r="F8666">
        <v>3</v>
      </c>
      <c r="G8666" t="s">
        <v>1729</v>
      </c>
      <c r="H8666">
        <v>400</v>
      </c>
      <c r="I8666" s="1">
        <v>43584.958333333336</v>
      </c>
      <c r="J8666" s="2">
        <f t="shared" si="405"/>
        <v>1</v>
      </c>
      <c r="K8666" s="2" t="str">
        <f>IFERROR(VLOOKUP(A8666,Aux!A:B,2,0),"Outros")</f>
        <v>Municípios</v>
      </c>
      <c r="L8666" s="2">
        <f t="shared" si="406"/>
        <v>2019</v>
      </c>
      <c r="M8666">
        <f t="shared" si="407"/>
        <v>30</v>
      </c>
    </row>
    <row r="8667" spans="1:13" x14ac:dyDescent="0.35">
      <c r="A8667" t="s">
        <v>562</v>
      </c>
      <c r="B8667">
        <v>506823318</v>
      </c>
      <c r="C8667">
        <v>171594</v>
      </c>
      <c r="D8667" t="s">
        <v>3210</v>
      </c>
      <c r="E8667" s="1">
        <v>43671.585370370369</v>
      </c>
      <c r="F8667">
        <v>3</v>
      </c>
      <c r="G8667" t="s">
        <v>1729</v>
      </c>
      <c r="H8667">
        <v>400</v>
      </c>
      <c r="I8667" s="1">
        <v>43584.958333333336</v>
      </c>
      <c r="J8667" s="2">
        <f t="shared" si="405"/>
        <v>1</v>
      </c>
      <c r="K8667" s="2" t="str">
        <f>IFERROR(VLOOKUP(A8667,Aux!A:B,2,0),"Outros")</f>
        <v>Municípios</v>
      </c>
      <c r="L8667" s="2">
        <f t="shared" si="406"/>
        <v>2019</v>
      </c>
      <c r="M8667">
        <f t="shared" si="407"/>
        <v>30</v>
      </c>
    </row>
    <row r="8668" spans="1:13" x14ac:dyDescent="0.35">
      <c r="A8668" t="s">
        <v>275</v>
      </c>
      <c r="B8668">
        <v>505187531</v>
      </c>
      <c r="C8668">
        <v>171595</v>
      </c>
      <c r="D8668" t="s">
        <v>7079</v>
      </c>
      <c r="E8668" s="1">
        <v>43671.587152777778</v>
      </c>
      <c r="F8668">
        <v>1</v>
      </c>
      <c r="G8668" t="s">
        <v>277</v>
      </c>
      <c r="H8668">
        <v>5</v>
      </c>
      <c r="I8668" s="1">
        <v>43676.999305555553</v>
      </c>
      <c r="J8668" s="2">
        <f t="shared" si="405"/>
        <v>1</v>
      </c>
      <c r="K8668" s="2" t="str">
        <f>IFERROR(VLOOKUP(A8668,Aux!A:B,2,0),"Outros")</f>
        <v>Municípios</v>
      </c>
      <c r="L8668" s="2">
        <f t="shared" si="406"/>
        <v>2019</v>
      </c>
      <c r="M8668">
        <f t="shared" si="407"/>
        <v>30</v>
      </c>
    </row>
    <row r="8669" spans="1:13" x14ac:dyDescent="0.35">
      <c r="A8669" t="s">
        <v>122</v>
      </c>
      <c r="B8669">
        <v>506173968</v>
      </c>
      <c r="C8669">
        <v>171596</v>
      </c>
      <c r="D8669" t="s">
        <v>6866</v>
      </c>
      <c r="E8669" s="1">
        <v>43671.590590277781</v>
      </c>
      <c r="F8669">
        <v>1</v>
      </c>
      <c r="G8669" t="s">
        <v>147</v>
      </c>
      <c r="H8669">
        <v>5</v>
      </c>
      <c r="I8669" s="1">
        <v>43681.75</v>
      </c>
      <c r="J8669" s="2">
        <f t="shared" si="405"/>
        <v>1</v>
      </c>
      <c r="K8669" s="2" t="str">
        <f>IFERROR(VLOOKUP(A8669,Aux!A:B,2,0),"Outros")</f>
        <v>Municípios</v>
      </c>
      <c r="L8669" s="2">
        <f t="shared" si="406"/>
        <v>2019</v>
      </c>
      <c r="M8669">
        <f t="shared" si="407"/>
        <v>30</v>
      </c>
    </row>
    <row r="8670" spans="1:13" x14ac:dyDescent="0.35">
      <c r="A8670" t="s">
        <v>157</v>
      </c>
      <c r="B8670">
        <v>500122237</v>
      </c>
      <c r="C8670">
        <v>171597</v>
      </c>
      <c r="D8670" t="s">
        <v>6867</v>
      </c>
      <c r="E8670" s="1">
        <v>43671.592129629629</v>
      </c>
      <c r="F8670">
        <v>3</v>
      </c>
      <c r="G8670" t="s">
        <v>33</v>
      </c>
      <c r="H8670">
        <v>300</v>
      </c>
      <c r="I8670" s="1">
        <v>43678.999305555553</v>
      </c>
      <c r="J8670" s="2">
        <f t="shared" si="405"/>
        <v>1</v>
      </c>
      <c r="K8670" s="2" t="str">
        <f>IFERROR(VLOOKUP(A8670,Aux!A:B,2,0),"Outros")</f>
        <v>Outros</v>
      </c>
      <c r="L8670" s="2">
        <f t="shared" si="406"/>
        <v>2019</v>
      </c>
      <c r="M8670">
        <f t="shared" si="407"/>
        <v>30</v>
      </c>
    </row>
    <row r="8671" spans="1:13" x14ac:dyDescent="0.35">
      <c r="A8671" t="s">
        <v>37</v>
      </c>
      <c r="B8671">
        <v>506187543</v>
      </c>
      <c r="C8671">
        <v>171598</v>
      </c>
      <c r="D8671" t="s">
        <v>7080</v>
      </c>
      <c r="E8671" s="1">
        <v>43671.592766203707</v>
      </c>
      <c r="F8671">
        <v>13</v>
      </c>
      <c r="G8671" t="s">
        <v>33</v>
      </c>
      <c r="H8671">
        <v>360</v>
      </c>
      <c r="I8671" s="1">
        <v>43679.999305555553</v>
      </c>
      <c r="J8671" s="2">
        <f t="shared" si="405"/>
        <v>1</v>
      </c>
      <c r="K8671" s="2" t="str">
        <f>IFERROR(VLOOKUP(A8671,Aux!A:B,2,0),"Outros")</f>
        <v>Municípios</v>
      </c>
      <c r="L8671" s="2">
        <f t="shared" si="406"/>
        <v>2019</v>
      </c>
      <c r="M8671">
        <f t="shared" si="407"/>
        <v>30</v>
      </c>
    </row>
    <row r="8672" spans="1:13" x14ac:dyDescent="0.35">
      <c r="A8672" t="s">
        <v>251</v>
      </c>
      <c r="B8672">
        <v>508069645</v>
      </c>
      <c r="C8672">
        <v>171599</v>
      </c>
      <c r="D8672" t="s">
        <v>6868</v>
      </c>
      <c r="E8672" s="1">
        <v>43671.59747685185</v>
      </c>
      <c r="F8672">
        <v>13</v>
      </c>
      <c r="G8672" t="s">
        <v>6869</v>
      </c>
      <c r="H8672">
        <v>360</v>
      </c>
      <c r="I8672" s="1">
        <v>43682.708333333336</v>
      </c>
      <c r="J8672" s="2">
        <f t="shared" si="405"/>
        <v>1</v>
      </c>
      <c r="K8672" s="2" t="str">
        <f>IFERROR(VLOOKUP(A8672,Aux!A:B,2,0),"Outros")</f>
        <v>Escolas</v>
      </c>
      <c r="L8672" s="2">
        <f t="shared" si="406"/>
        <v>2019</v>
      </c>
      <c r="M8672">
        <f t="shared" si="407"/>
        <v>30</v>
      </c>
    </row>
    <row r="8673" spans="1:13" x14ac:dyDescent="0.35">
      <c r="A8673" t="s">
        <v>251</v>
      </c>
      <c r="B8673">
        <v>508069645</v>
      </c>
      <c r="C8673">
        <v>171600</v>
      </c>
      <c r="D8673" t="s">
        <v>7315</v>
      </c>
      <c r="E8673" s="1">
        <v>43671.605509259258</v>
      </c>
      <c r="F8673">
        <v>1</v>
      </c>
      <c r="G8673" t="s">
        <v>7316</v>
      </c>
      <c r="H8673">
        <v>5</v>
      </c>
      <c r="I8673" s="1">
        <v>43676.708333333336</v>
      </c>
      <c r="J8673" s="2">
        <f t="shared" si="405"/>
        <v>1</v>
      </c>
      <c r="K8673" s="2" t="str">
        <f>IFERROR(VLOOKUP(A8673,Aux!A:B,2,0),"Outros")</f>
        <v>Escolas</v>
      </c>
      <c r="L8673" s="2">
        <f t="shared" si="406"/>
        <v>2019</v>
      </c>
      <c r="M8673">
        <f t="shared" si="407"/>
        <v>30</v>
      </c>
    </row>
    <row r="8674" spans="1:13" x14ac:dyDescent="0.35">
      <c r="A8674" t="s">
        <v>54</v>
      </c>
      <c r="B8674">
        <v>508345464</v>
      </c>
      <c r="C8674">
        <v>171601</v>
      </c>
      <c r="D8674" t="s">
        <v>7317</v>
      </c>
      <c r="E8674" s="1">
        <v>43671.612488425926</v>
      </c>
      <c r="F8674">
        <v>3</v>
      </c>
      <c r="G8674" t="s">
        <v>250</v>
      </c>
      <c r="H8674">
        <v>360</v>
      </c>
      <c r="I8674" s="1">
        <v>43683.75</v>
      </c>
      <c r="J8674" s="2">
        <f t="shared" si="405"/>
        <v>1</v>
      </c>
      <c r="K8674" s="2" t="str">
        <f>IFERROR(VLOOKUP(A8674,Aux!A:B,2,0),"Outros")</f>
        <v>Outros</v>
      </c>
      <c r="L8674" s="2">
        <f t="shared" si="406"/>
        <v>2019</v>
      </c>
      <c r="M8674">
        <f t="shared" si="407"/>
        <v>30</v>
      </c>
    </row>
    <row r="8675" spans="1:13" x14ac:dyDescent="0.35">
      <c r="A8675" t="s">
        <v>150</v>
      </c>
      <c r="B8675">
        <v>505309939</v>
      </c>
      <c r="C8675">
        <v>171602</v>
      </c>
      <c r="D8675" t="s">
        <v>7081</v>
      </c>
      <c r="E8675" s="1">
        <v>43671.614583333336</v>
      </c>
      <c r="F8675">
        <v>3</v>
      </c>
      <c r="G8675" t="s">
        <v>152</v>
      </c>
      <c r="H8675">
        <v>360</v>
      </c>
      <c r="I8675" s="1">
        <v>43682.708333333336</v>
      </c>
      <c r="J8675" s="2">
        <f t="shared" si="405"/>
        <v>1</v>
      </c>
      <c r="K8675" s="2" t="str">
        <f>IFERROR(VLOOKUP(A8675,Aux!A:B,2,0),"Outros")</f>
        <v>Municípios</v>
      </c>
      <c r="L8675" s="2">
        <f t="shared" si="406"/>
        <v>2019</v>
      </c>
      <c r="M8675">
        <f t="shared" si="407"/>
        <v>30</v>
      </c>
    </row>
    <row r="8676" spans="1:13" x14ac:dyDescent="0.35">
      <c r="A8676" t="s">
        <v>1299</v>
      </c>
      <c r="B8676">
        <v>506804240</v>
      </c>
      <c r="C8676">
        <v>171603</v>
      </c>
      <c r="D8676" t="s">
        <v>6184</v>
      </c>
      <c r="E8676" s="1">
        <v>43671.619652777779</v>
      </c>
      <c r="F8676">
        <v>3</v>
      </c>
      <c r="G8676" t="s">
        <v>6802</v>
      </c>
      <c r="H8676">
        <v>360</v>
      </c>
      <c r="I8676" s="1">
        <v>43685.708333333336</v>
      </c>
      <c r="J8676" s="2">
        <f t="shared" si="405"/>
        <v>1</v>
      </c>
      <c r="K8676" s="2" t="str">
        <f>IFERROR(VLOOKUP(A8676,Aux!A:B,2,0),"Outros")</f>
        <v>Municípios</v>
      </c>
      <c r="L8676" s="2">
        <f t="shared" si="406"/>
        <v>2019</v>
      </c>
      <c r="M8676">
        <f t="shared" si="407"/>
        <v>30</v>
      </c>
    </row>
    <row r="8677" spans="1:13" x14ac:dyDescent="0.35">
      <c r="A8677" t="s">
        <v>45</v>
      </c>
      <c r="B8677">
        <v>680021892</v>
      </c>
      <c r="C8677">
        <v>171604</v>
      </c>
      <c r="D8677" t="s">
        <v>7082</v>
      </c>
      <c r="E8677" s="1">
        <v>43671.632974537039</v>
      </c>
      <c r="F8677">
        <v>1</v>
      </c>
      <c r="G8677" t="s">
        <v>47</v>
      </c>
      <c r="H8677">
        <v>360</v>
      </c>
      <c r="I8677" s="1">
        <v>43678.999305555553</v>
      </c>
      <c r="J8677" s="2">
        <f t="shared" si="405"/>
        <v>1</v>
      </c>
      <c r="K8677" s="2" t="str">
        <f>IFERROR(VLOOKUP(A8677,Aux!A:B,2,0),"Outros")</f>
        <v>Águas e resíduos</v>
      </c>
      <c r="L8677" s="2">
        <f t="shared" si="406"/>
        <v>2019</v>
      </c>
      <c r="M8677">
        <f t="shared" si="407"/>
        <v>30</v>
      </c>
    </row>
    <row r="8678" spans="1:13" x14ac:dyDescent="0.35">
      <c r="A8678" t="s">
        <v>275</v>
      </c>
      <c r="B8678">
        <v>505187531</v>
      </c>
      <c r="C8678">
        <v>171605</v>
      </c>
      <c r="D8678" t="s">
        <v>6870</v>
      </c>
      <c r="E8678" s="1">
        <v>43671.636504629627</v>
      </c>
      <c r="F8678">
        <v>3</v>
      </c>
      <c r="G8678" t="s">
        <v>318</v>
      </c>
      <c r="H8678">
        <v>5</v>
      </c>
      <c r="I8678" s="1">
        <v>43685.999305555553</v>
      </c>
      <c r="J8678" s="2">
        <f t="shared" si="405"/>
        <v>1</v>
      </c>
      <c r="K8678" s="2" t="str">
        <f>IFERROR(VLOOKUP(A8678,Aux!A:B,2,0),"Outros")</f>
        <v>Municípios</v>
      </c>
      <c r="L8678" s="2">
        <f t="shared" si="406"/>
        <v>2019</v>
      </c>
      <c r="M8678">
        <f t="shared" si="407"/>
        <v>30</v>
      </c>
    </row>
    <row r="8679" spans="1:13" x14ac:dyDescent="0.35">
      <c r="A8679" t="s">
        <v>48</v>
      </c>
      <c r="B8679">
        <v>503035416</v>
      </c>
      <c r="C8679">
        <v>171606</v>
      </c>
      <c r="E8679" s="1">
        <v>43671.647812499999</v>
      </c>
      <c r="F8679">
        <v>7</v>
      </c>
      <c r="G8679" t="s">
        <v>33</v>
      </c>
      <c r="H8679">
        <v>1</v>
      </c>
      <c r="J8679" s="2">
        <f t="shared" si="405"/>
        <v>1</v>
      </c>
      <c r="K8679" s="2" t="str">
        <f>IFERROR(VLOOKUP(A8679,Aux!A:B,2,0),"Outros")</f>
        <v>Hospitais</v>
      </c>
      <c r="L8679" s="2">
        <f t="shared" si="406"/>
        <v>2019</v>
      </c>
      <c r="M8679">
        <f t="shared" si="407"/>
        <v>30</v>
      </c>
    </row>
    <row r="8680" spans="1:13" x14ac:dyDescent="0.35">
      <c r="A8680" t="s">
        <v>57</v>
      </c>
      <c r="B8680">
        <v>501294104</v>
      </c>
      <c r="C8680">
        <v>171608</v>
      </c>
      <c r="D8680" t="s">
        <v>7318</v>
      </c>
      <c r="E8680" s="1">
        <v>43671.654641203706</v>
      </c>
      <c r="F8680">
        <v>13</v>
      </c>
      <c r="G8680" t="s">
        <v>103</v>
      </c>
      <c r="H8680">
        <v>360</v>
      </c>
      <c r="I8680" s="1">
        <v>43677.999305555553</v>
      </c>
      <c r="J8680" s="2">
        <f t="shared" si="405"/>
        <v>1</v>
      </c>
      <c r="K8680" s="2" t="str">
        <f>IFERROR(VLOOKUP(A8680,Aux!A:B,2,0),"Outros")</f>
        <v>Municípios</v>
      </c>
      <c r="L8680" s="2">
        <f t="shared" si="406"/>
        <v>2019</v>
      </c>
      <c r="M8680">
        <f t="shared" si="407"/>
        <v>30</v>
      </c>
    </row>
    <row r="8681" spans="1:13" x14ac:dyDescent="0.35">
      <c r="A8681" t="s">
        <v>35</v>
      </c>
      <c r="B8681">
        <v>508666236</v>
      </c>
      <c r="C8681">
        <v>171609</v>
      </c>
      <c r="D8681" t="s">
        <v>731</v>
      </c>
      <c r="E8681" s="1">
        <v>43671.656215277777</v>
      </c>
      <c r="F8681">
        <v>3</v>
      </c>
      <c r="G8681" t="s">
        <v>732</v>
      </c>
      <c r="H8681">
        <v>340</v>
      </c>
      <c r="I8681" s="1">
        <v>43704.999305555553</v>
      </c>
      <c r="J8681" s="2">
        <f t="shared" si="405"/>
        <v>1</v>
      </c>
      <c r="K8681" s="2" t="str">
        <f>IFERROR(VLOOKUP(A8681,Aux!A:B,2,0),"Outros")</f>
        <v>Outros</v>
      </c>
      <c r="L8681" s="2">
        <f t="shared" si="406"/>
        <v>2019</v>
      </c>
      <c r="M8681">
        <f t="shared" si="407"/>
        <v>30</v>
      </c>
    </row>
    <row r="8682" spans="1:13" x14ac:dyDescent="0.35">
      <c r="A8682" t="s">
        <v>275</v>
      </c>
      <c r="B8682">
        <v>505187531</v>
      </c>
      <c r="C8682">
        <v>171610</v>
      </c>
      <c r="D8682" t="s">
        <v>7124</v>
      </c>
      <c r="E8682" s="1">
        <v>43671.665775462963</v>
      </c>
      <c r="F8682">
        <v>3</v>
      </c>
      <c r="G8682" t="s">
        <v>277</v>
      </c>
      <c r="H8682">
        <v>360</v>
      </c>
      <c r="I8682" s="1">
        <v>43738.999305555553</v>
      </c>
      <c r="J8682" s="2">
        <f t="shared" si="405"/>
        <v>1</v>
      </c>
      <c r="K8682" s="2" t="str">
        <f>IFERROR(VLOOKUP(A8682,Aux!A:B,2,0),"Outros")</f>
        <v>Municípios</v>
      </c>
      <c r="L8682" s="2">
        <f t="shared" si="406"/>
        <v>2019</v>
      </c>
      <c r="M8682">
        <f t="shared" si="407"/>
        <v>30</v>
      </c>
    </row>
    <row r="8683" spans="1:13" x14ac:dyDescent="0.35">
      <c r="A8683" t="s">
        <v>185</v>
      </c>
      <c r="B8683">
        <v>506556590</v>
      </c>
      <c r="C8683">
        <v>171611</v>
      </c>
      <c r="D8683" t="s">
        <v>7319</v>
      </c>
      <c r="E8683" s="1">
        <v>43671.679583333331</v>
      </c>
      <c r="F8683">
        <v>1</v>
      </c>
      <c r="G8683" t="s">
        <v>781</v>
      </c>
      <c r="H8683">
        <v>360</v>
      </c>
      <c r="I8683" s="1">
        <v>43680.999305555553</v>
      </c>
      <c r="J8683" s="2">
        <f t="shared" si="405"/>
        <v>1</v>
      </c>
      <c r="K8683" s="2" t="str">
        <f>IFERROR(VLOOKUP(A8683,Aux!A:B,2,0),"Outros")</f>
        <v>Municípios</v>
      </c>
      <c r="L8683" s="2">
        <f t="shared" si="406"/>
        <v>2019</v>
      </c>
      <c r="M8683">
        <f t="shared" si="407"/>
        <v>30</v>
      </c>
    </row>
    <row r="8684" spans="1:13" x14ac:dyDescent="0.35">
      <c r="A8684" t="s">
        <v>197</v>
      </c>
      <c r="B8684">
        <v>506334562</v>
      </c>
      <c r="C8684">
        <v>171612</v>
      </c>
      <c r="D8684" t="s">
        <v>6871</v>
      </c>
      <c r="E8684" s="1">
        <v>43671.683425925927</v>
      </c>
      <c r="F8684">
        <v>3</v>
      </c>
      <c r="G8684" t="s">
        <v>1876</v>
      </c>
      <c r="H8684">
        <v>360</v>
      </c>
      <c r="I8684" s="1">
        <v>43699.999305555553</v>
      </c>
      <c r="J8684" s="2">
        <f t="shared" si="405"/>
        <v>1</v>
      </c>
      <c r="K8684" s="2" t="str">
        <f>IFERROR(VLOOKUP(A8684,Aux!A:B,2,0),"Outros")</f>
        <v>Municípios</v>
      </c>
      <c r="L8684" s="2">
        <f t="shared" si="406"/>
        <v>2019</v>
      </c>
      <c r="M8684">
        <f t="shared" si="407"/>
        <v>30</v>
      </c>
    </row>
    <row r="8685" spans="1:13" x14ac:dyDescent="0.35">
      <c r="A8685" t="s">
        <v>140</v>
      </c>
      <c r="B8685">
        <v>506614913</v>
      </c>
      <c r="C8685">
        <v>171613</v>
      </c>
      <c r="D8685" t="s">
        <v>7320</v>
      </c>
      <c r="E8685" s="1">
        <v>43671.689733796295</v>
      </c>
      <c r="F8685">
        <v>1</v>
      </c>
      <c r="H8685">
        <v>400</v>
      </c>
      <c r="I8685" s="1">
        <v>25569.999305555557</v>
      </c>
      <c r="J8685" s="2">
        <f t="shared" si="405"/>
        <v>1</v>
      </c>
      <c r="K8685" s="2" t="str">
        <f>IFERROR(VLOOKUP(A8685,Aux!A:B,2,0),"Outros")</f>
        <v>Municípios</v>
      </c>
      <c r="L8685" s="2">
        <f t="shared" si="406"/>
        <v>2019</v>
      </c>
      <c r="M8685">
        <f t="shared" si="407"/>
        <v>30</v>
      </c>
    </row>
    <row r="8686" spans="1:13" x14ac:dyDescent="0.35">
      <c r="A8686" t="s">
        <v>1057</v>
      </c>
      <c r="B8686">
        <v>504547313</v>
      </c>
      <c r="C8686">
        <v>171615</v>
      </c>
      <c r="D8686" t="s">
        <v>7125</v>
      </c>
      <c r="E8686" s="1">
        <v>43671.696076388886</v>
      </c>
      <c r="F8686">
        <v>1</v>
      </c>
      <c r="G8686" t="s">
        <v>1109</v>
      </c>
      <c r="H8686">
        <v>360</v>
      </c>
      <c r="I8686" s="1">
        <v>43678.666666666664</v>
      </c>
      <c r="J8686" s="2">
        <f t="shared" si="405"/>
        <v>1</v>
      </c>
      <c r="K8686" s="2" t="str">
        <f>IFERROR(VLOOKUP(A8686,Aux!A:B,2,0),"Outros")</f>
        <v>Outros</v>
      </c>
      <c r="L8686" s="2">
        <f t="shared" si="406"/>
        <v>2019</v>
      </c>
      <c r="M8686">
        <f t="shared" si="407"/>
        <v>30</v>
      </c>
    </row>
    <row r="8687" spans="1:13" x14ac:dyDescent="0.35">
      <c r="A8687" t="s">
        <v>177</v>
      </c>
      <c r="B8687">
        <v>506609553</v>
      </c>
      <c r="C8687">
        <v>171616</v>
      </c>
      <c r="D8687" t="s">
        <v>7126</v>
      </c>
      <c r="E8687" s="1">
        <v>43671.696608796294</v>
      </c>
      <c r="F8687">
        <v>1</v>
      </c>
      <c r="G8687" t="s">
        <v>179</v>
      </c>
      <c r="H8687">
        <v>360</v>
      </c>
      <c r="I8687" s="1">
        <v>43678.999305555553</v>
      </c>
      <c r="J8687" s="2">
        <f t="shared" si="405"/>
        <v>1</v>
      </c>
      <c r="K8687" s="2" t="str">
        <f>IFERROR(VLOOKUP(A8687,Aux!A:B,2,0),"Outros")</f>
        <v>Municípios</v>
      </c>
      <c r="L8687" s="2">
        <f t="shared" si="406"/>
        <v>2019</v>
      </c>
      <c r="M8687">
        <f t="shared" si="407"/>
        <v>30</v>
      </c>
    </row>
    <row r="8688" spans="1:13" x14ac:dyDescent="0.35">
      <c r="A8688" t="s">
        <v>171</v>
      </c>
      <c r="B8688">
        <v>504293125</v>
      </c>
      <c r="C8688">
        <v>171617</v>
      </c>
      <c r="D8688" t="s">
        <v>7321</v>
      </c>
      <c r="E8688" s="1">
        <v>43671.712824074071</v>
      </c>
      <c r="F8688">
        <v>13</v>
      </c>
      <c r="G8688" t="s">
        <v>173</v>
      </c>
      <c r="H8688">
        <v>340</v>
      </c>
      <c r="I8688" s="1">
        <v>43678.999305555553</v>
      </c>
      <c r="J8688" s="2">
        <f t="shared" si="405"/>
        <v>1</v>
      </c>
      <c r="K8688" s="2" t="str">
        <f>IFERROR(VLOOKUP(A8688,Aux!A:B,2,0),"Outros")</f>
        <v>Municípios</v>
      </c>
      <c r="L8688" s="2">
        <f t="shared" si="406"/>
        <v>2019</v>
      </c>
      <c r="M8688">
        <f t="shared" si="407"/>
        <v>30</v>
      </c>
    </row>
    <row r="8689" spans="1:13" x14ac:dyDescent="0.35">
      <c r="A8689" t="s">
        <v>122</v>
      </c>
      <c r="B8689">
        <v>506173968</v>
      </c>
      <c r="C8689">
        <v>171618</v>
      </c>
      <c r="E8689" s="1">
        <v>43671.714895833335</v>
      </c>
      <c r="F8689">
        <v>13</v>
      </c>
      <c r="G8689" t="s">
        <v>33</v>
      </c>
      <c r="H8689">
        <v>400</v>
      </c>
      <c r="J8689" s="2">
        <f t="shared" si="405"/>
        <v>1</v>
      </c>
      <c r="K8689" s="2" t="str">
        <f>IFERROR(VLOOKUP(A8689,Aux!A:B,2,0),"Outros")</f>
        <v>Municípios</v>
      </c>
      <c r="L8689" s="2">
        <f t="shared" si="406"/>
        <v>2019</v>
      </c>
      <c r="M8689">
        <f t="shared" si="407"/>
        <v>30</v>
      </c>
    </row>
    <row r="8690" spans="1:13" x14ac:dyDescent="0.35">
      <c r="A8690" t="s">
        <v>197</v>
      </c>
      <c r="B8690">
        <v>506334562</v>
      </c>
      <c r="C8690">
        <v>171619</v>
      </c>
      <c r="E8690" s="1">
        <v>43671.72320601852</v>
      </c>
      <c r="F8690">
        <v>13</v>
      </c>
      <c r="G8690" t="s">
        <v>33</v>
      </c>
      <c r="H8690">
        <v>400</v>
      </c>
      <c r="J8690" s="2">
        <f t="shared" si="405"/>
        <v>1</v>
      </c>
      <c r="K8690" s="2" t="str">
        <f>IFERROR(VLOOKUP(A8690,Aux!A:B,2,0),"Outros")</f>
        <v>Municípios</v>
      </c>
      <c r="L8690" s="2">
        <f t="shared" si="406"/>
        <v>2019</v>
      </c>
      <c r="M8690">
        <f t="shared" si="407"/>
        <v>30</v>
      </c>
    </row>
    <row r="8691" spans="1:13" x14ac:dyDescent="0.35">
      <c r="A8691" t="s">
        <v>140</v>
      </c>
      <c r="B8691">
        <v>506614913</v>
      </c>
      <c r="C8691">
        <v>171620</v>
      </c>
      <c r="D8691" t="s">
        <v>7322</v>
      </c>
      <c r="E8691" s="1">
        <v>43671.723449074074</v>
      </c>
      <c r="F8691">
        <v>1</v>
      </c>
      <c r="G8691" t="s">
        <v>47</v>
      </c>
      <c r="H8691">
        <v>360</v>
      </c>
      <c r="I8691" s="1">
        <v>43677.999305555553</v>
      </c>
      <c r="J8691" s="2">
        <f t="shared" si="405"/>
        <v>1</v>
      </c>
      <c r="K8691" s="2" t="str">
        <f>IFERROR(VLOOKUP(A8691,Aux!A:B,2,0),"Outros")</f>
        <v>Municípios</v>
      </c>
      <c r="L8691" s="2">
        <f t="shared" si="406"/>
        <v>2019</v>
      </c>
      <c r="M8691">
        <f t="shared" si="407"/>
        <v>30</v>
      </c>
    </row>
    <row r="8692" spans="1:13" x14ac:dyDescent="0.35">
      <c r="A8692" t="s">
        <v>136</v>
      </c>
      <c r="B8692">
        <v>506730573</v>
      </c>
      <c r="C8692">
        <v>171621</v>
      </c>
      <c r="D8692" t="s">
        <v>7083</v>
      </c>
      <c r="E8692" s="1">
        <v>43671.730868055558</v>
      </c>
      <c r="F8692">
        <v>1</v>
      </c>
      <c r="G8692" t="s">
        <v>138</v>
      </c>
      <c r="H8692">
        <v>340</v>
      </c>
      <c r="I8692" s="1">
        <v>43678.625</v>
      </c>
      <c r="J8692" s="2">
        <f t="shared" si="405"/>
        <v>1</v>
      </c>
      <c r="K8692" s="2" t="str">
        <f>IFERROR(VLOOKUP(A8692,Aux!A:B,2,0),"Outros")</f>
        <v>Municípios</v>
      </c>
      <c r="L8692" s="2">
        <f t="shared" si="406"/>
        <v>2019</v>
      </c>
      <c r="M8692">
        <f t="shared" si="407"/>
        <v>30</v>
      </c>
    </row>
    <row r="8693" spans="1:13" x14ac:dyDescent="0.35">
      <c r="A8693" t="s">
        <v>136</v>
      </c>
      <c r="B8693">
        <v>506730573</v>
      </c>
      <c r="C8693">
        <v>171622</v>
      </c>
      <c r="D8693" t="s">
        <v>7084</v>
      </c>
      <c r="E8693" s="1">
        <v>43671.758726851855</v>
      </c>
      <c r="F8693">
        <v>1</v>
      </c>
      <c r="G8693" t="s">
        <v>1074</v>
      </c>
      <c r="H8693">
        <v>340</v>
      </c>
      <c r="I8693" s="1">
        <v>43684.625</v>
      </c>
      <c r="J8693" s="2">
        <f t="shared" si="405"/>
        <v>1</v>
      </c>
      <c r="K8693" s="2" t="str">
        <f>IFERROR(VLOOKUP(A8693,Aux!A:B,2,0),"Outros")</f>
        <v>Municípios</v>
      </c>
      <c r="L8693" s="2">
        <f t="shared" si="406"/>
        <v>2019</v>
      </c>
      <c r="M8693">
        <f t="shared" si="407"/>
        <v>30</v>
      </c>
    </row>
    <row r="8694" spans="1:13" x14ac:dyDescent="0.35">
      <c r="A8694" t="s">
        <v>942</v>
      </c>
      <c r="B8694">
        <v>510089224</v>
      </c>
      <c r="C8694">
        <v>171623</v>
      </c>
      <c r="D8694" t="s">
        <v>7358</v>
      </c>
      <c r="E8694" s="1">
        <v>43671.763067129628</v>
      </c>
      <c r="F8694">
        <v>13</v>
      </c>
      <c r="G8694" t="s">
        <v>1020</v>
      </c>
      <c r="H8694">
        <v>360</v>
      </c>
      <c r="I8694" s="1">
        <v>43677.999305555553</v>
      </c>
      <c r="J8694" s="2">
        <f t="shared" si="405"/>
        <v>1</v>
      </c>
      <c r="K8694" s="2" t="str">
        <f>IFERROR(VLOOKUP(A8694,Aux!A:B,2,0),"Outros")</f>
        <v>Outros</v>
      </c>
      <c r="L8694" s="2">
        <f t="shared" si="406"/>
        <v>2019</v>
      </c>
      <c r="M8694">
        <f t="shared" si="407"/>
        <v>30</v>
      </c>
    </row>
    <row r="8695" spans="1:13" x14ac:dyDescent="0.35">
      <c r="A8695" t="s">
        <v>199</v>
      </c>
      <c r="B8695">
        <v>502256869</v>
      </c>
      <c r="C8695">
        <v>171627</v>
      </c>
      <c r="D8695" t="s">
        <v>7360</v>
      </c>
      <c r="E8695" s="1">
        <v>43672.385798611111</v>
      </c>
      <c r="F8695">
        <v>13</v>
      </c>
      <c r="G8695" t="s">
        <v>59</v>
      </c>
      <c r="H8695">
        <v>360</v>
      </c>
      <c r="I8695" s="1">
        <v>43677.999305555553</v>
      </c>
      <c r="J8695" s="2">
        <f t="shared" si="405"/>
        <v>1</v>
      </c>
      <c r="K8695" s="2" t="str">
        <f>IFERROR(VLOOKUP(A8695,Aux!A:B,2,0),"Outros")</f>
        <v>Portos</v>
      </c>
      <c r="L8695" s="2">
        <f t="shared" si="406"/>
        <v>2019</v>
      </c>
      <c r="M8695">
        <f t="shared" si="407"/>
        <v>30</v>
      </c>
    </row>
    <row r="8696" spans="1:13" x14ac:dyDescent="0.35">
      <c r="A8696" t="s">
        <v>18</v>
      </c>
      <c r="B8696">
        <v>502177080</v>
      </c>
      <c r="C8696">
        <v>171629</v>
      </c>
      <c r="D8696" t="s">
        <v>7361</v>
      </c>
      <c r="E8696" s="1">
        <v>43672.432627314818</v>
      </c>
      <c r="F8696">
        <v>13</v>
      </c>
      <c r="G8696" t="s">
        <v>922</v>
      </c>
      <c r="H8696">
        <v>360</v>
      </c>
      <c r="I8696" s="1">
        <v>43675.708333333336</v>
      </c>
      <c r="J8696" s="2">
        <f t="shared" si="405"/>
        <v>1</v>
      </c>
      <c r="K8696" s="2" t="str">
        <f>IFERROR(VLOOKUP(A8696,Aux!A:B,2,0),"Outros")</f>
        <v>Municípios</v>
      </c>
      <c r="L8696" s="2">
        <f t="shared" si="406"/>
        <v>2019</v>
      </c>
      <c r="M8696">
        <f t="shared" si="407"/>
        <v>30</v>
      </c>
    </row>
    <row r="8697" spans="1:13" x14ac:dyDescent="0.35">
      <c r="A8697" t="s">
        <v>157</v>
      </c>
      <c r="B8697">
        <v>500122237</v>
      </c>
      <c r="C8697">
        <v>171630</v>
      </c>
      <c r="D8697" t="s">
        <v>7362</v>
      </c>
      <c r="E8697" s="1">
        <v>43672.435243055559</v>
      </c>
      <c r="F8697">
        <v>13</v>
      </c>
      <c r="G8697" t="s">
        <v>33</v>
      </c>
      <c r="H8697">
        <v>300</v>
      </c>
      <c r="I8697" s="1">
        <v>43678.999305555553</v>
      </c>
      <c r="J8697" s="2">
        <f t="shared" si="405"/>
        <v>1</v>
      </c>
      <c r="K8697" s="2" t="str">
        <f>IFERROR(VLOOKUP(A8697,Aux!A:B,2,0),"Outros")</f>
        <v>Outros</v>
      </c>
      <c r="L8697" s="2">
        <f t="shared" si="406"/>
        <v>2019</v>
      </c>
      <c r="M8697">
        <f t="shared" si="407"/>
        <v>30</v>
      </c>
    </row>
    <row r="8698" spans="1:13" x14ac:dyDescent="0.35">
      <c r="A8698" t="s">
        <v>9</v>
      </c>
      <c r="B8698">
        <v>506673626</v>
      </c>
      <c r="C8698">
        <v>171631</v>
      </c>
      <c r="D8698" t="s">
        <v>7363</v>
      </c>
      <c r="E8698" s="1">
        <v>43672.455092592594</v>
      </c>
      <c r="F8698">
        <v>1</v>
      </c>
      <c r="G8698" t="s">
        <v>11</v>
      </c>
      <c r="H8698">
        <v>360</v>
      </c>
      <c r="I8698" s="1">
        <v>43677.999305555553</v>
      </c>
      <c r="J8698" s="2">
        <f t="shared" si="405"/>
        <v>1</v>
      </c>
      <c r="K8698" s="2" t="str">
        <f>IFERROR(VLOOKUP(A8698,Aux!A:B,2,0),"Outros")</f>
        <v>Municípios</v>
      </c>
      <c r="L8698" s="2">
        <f t="shared" si="406"/>
        <v>2019</v>
      </c>
      <c r="M8698">
        <f t="shared" si="407"/>
        <v>30</v>
      </c>
    </row>
    <row r="8699" spans="1:13" x14ac:dyDescent="0.35">
      <c r="A8699" t="s">
        <v>251</v>
      </c>
      <c r="B8699">
        <v>508069645</v>
      </c>
      <c r="C8699">
        <v>171632</v>
      </c>
      <c r="D8699" t="s">
        <v>7364</v>
      </c>
      <c r="E8699" s="1">
        <v>43672.456006944441</v>
      </c>
      <c r="F8699">
        <v>13</v>
      </c>
      <c r="G8699" t="s">
        <v>3830</v>
      </c>
      <c r="H8699">
        <v>360</v>
      </c>
      <c r="I8699" s="1">
        <v>43686.708333333336</v>
      </c>
      <c r="J8699" s="2">
        <f t="shared" si="405"/>
        <v>1</v>
      </c>
      <c r="K8699" s="2" t="str">
        <f>IFERROR(VLOOKUP(A8699,Aux!A:B,2,0),"Outros")</f>
        <v>Escolas</v>
      </c>
      <c r="L8699" s="2">
        <f t="shared" si="406"/>
        <v>2019</v>
      </c>
      <c r="M8699">
        <f t="shared" si="407"/>
        <v>30</v>
      </c>
    </row>
    <row r="8700" spans="1:13" x14ac:dyDescent="0.35">
      <c r="A8700" t="s">
        <v>112</v>
      </c>
      <c r="B8700">
        <v>501144218</v>
      </c>
      <c r="C8700">
        <v>171633</v>
      </c>
      <c r="D8700" t="s">
        <v>7085</v>
      </c>
      <c r="E8700" s="1">
        <v>43672.458391203705</v>
      </c>
      <c r="F8700">
        <v>13</v>
      </c>
      <c r="G8700" t="s">
        <v>114</v>
      </c>
      <c r="H8700">
        <v>360</v>
      </c>
      <c r="I8700" s="1">
        <v>43677.75</v>
      </c>
      <c r="J8700" s="2">
        <f t="shared" si="405"/>
        <v>1</v>
      </c>
      <c r="K8700" s="2" t="str">
        <f>IFERROR(VLOOKUP(A8700,Aux!A:B,2,0),"Outros")</f>
        <v>Municípios</v>
      </c>
      <c r="L8700" s="2">
        <f t="shared" si="406"/>
        <v>2019</v>
      </c>
      <c r="M8700">
        <f t="shared" si="407"/>
        <v>30</v>
      </c>
    </row>
    <row r="8701" spans="1:13" x14ac:dyDescent="0.35">
      <c r="A8701" t="s">
        <v>251</v>
      </c>
      <c r="B8701">
        <v>508069645</v>
      </c>
      <c r="C8701">
        <v>171634</v>
      </c>
      <c r="D8701" t="s">
        <v>7365</v>
      </c>
      <c r="E8701" s="1">
        <v>43672.462754629632</v>
      </c>
      <c r="F8701">
        <v>13</v>
      </c>
      <c r="G8701" t="s">
        <v>7366</v>
      </c>
      <c r="H8701">
        <v>360</v>
      </c>
      <c r="I8701" s="1">
        <v>43679.708333333336</v>
      </c>
      <c r="J8701" s="2">
        <f t="shared" si="405"/>
        <v>1</v>
      </c>
      <c r="K8701" s="2" t="str">
        <f>IFERROR(VLOOKUP(A8701,Aux!A:B,2,0),"Outros")</f>
        <v>Escolas</v>
      </c>
      <c r="L8701" s="2">
        <f t="shared" si="406"/>
        <v>2019</v>
      </c>
      <c r="M8701">
        <f t="shared" si="407"/>
        <v>30</v>
      </c>
    </row>
    <row r="8702" spans="1:13" x14ac:dyDescent="0.35">
      <c r="A8702" t="s">
        <v>39</v>
      </c>
      <c r="B8702">
        <v>507023129</v>
      </c>
      <c r="C8702">
        <v>171637</v>
      </c>
      <c r="E8702" s="1">
        <v>43672.476863425924</v>
      </c>
      <c r="F8702">
        <v>13</v>
      </c>
      <c r="G8702" t="s">
        <v>33</v>
      </c>
      <c r="H8702">
        <v>400</v>
      </c>
      <c r="J8702" s="2">
        <f t="shared" si="405"/>
        <v>1</v>
      </c>
      <c r="K8702" s="2" t="str">
        <f>IFERROR(VLOOKUP(A8702,Aux!A:B,2,0),"Outros")</f>
        <v>Outros</v>
      </c>
      <c r="L8702" s="2">
        <f t="shared" si="406"/>
        <v>2019</v>
      </c>
      <c r="M8702">
        <f t="shared" si="407"/>
        <v>30</v>
      </c>
    </row>
    <row r="8703" spans="1:13" x14ac:dyDescent="0.35">
      <c r="A8703" t="s">
        <v>18</v>
      </c>
      <c r="B8703">
        <v>502177080</v>
      </c>
      <c r="C8703">
        <v>171638</v>
      </c>
      <c r="D8703" t="s">
        <v>7086</v>
      </c>
      <c r="E8703" s="1">
        <v>43672.48646990741</v>
      </c>
      <c r="F8703">
        <v>3</v>
      </c>
      <c r="G8703" t="s">
        <v>33</v>
      </c>
      <c r="H8703">
        <v>360</v>
      </c>
      <c r="I8703" s="1">
        <v>43682.708333333336</v>
      </c>
      <c r="J8703" s="2">
        <f t="shared" si="405"/>
        <v>1</v>
      </c>
      <c r="K8703" s="2" t="str">
        <f>IFERROR(VLOOKUP(A8703,Aux!A:B,2,0),"Outros")</f>
        <v>Municípios</v>
      </c>
      <c r="L8703" s="2">
        <f t="shared" si="406"/>
        <v>2019</v>
      </c>
      <c r="M8703">
        <f t="shared" si="407"/>
        <v>30</v>
      </c>
    </row>
    <row r="8704" spans="1:13" x14ac:dyDescent="0.35">
      <c r="A8704" t="s">
        <v>308</v>
      </c>
      <c r="B8704">
        <v>504884620</v>
      </c>
      <c r="C8704">
        <v>171639</v>
      </c>
      <c r="D8704" t="s">
        <v>7087</v>
      </c>
      <c r="E8704" s="1">
        <v>43672.494537037041</v>
      </c>
      <c r="F8704">
        <v>1</v>
      </c>
      <c r="G8704" t="s">
        <v>33</v>
      </c>
      <c r="H8704">
        <v>5</v>
      </c>
      <c r="I8704" s="1">
        <v>43675.708333333336</v>
      </c>
      <c r="J8704" s="2">
        <f t="shared" si="405"/>
        <v>1</v>
      </c>
      <c r="K8704" s="2" t="str">
        <f>IFERROR(VLOOKUP(A8704,Aux!A:B,2,0),"Outros")</f>
        <v>Municípios</v>
      </c>
      <c r="L8704" s="2">
        <f t="shared" si="406"/>
        <v>2019</v>
      </c>
      <c r="M8704">
        <f t="shared" si="407"/>
        <v>30</v>
      </c>
    </row>
    <row r="8705" spans="1:13" x14ac:dyDescent="0.35">
      <c r="A8705" t="s">
        <v>275</v>
      </c>
      <c r="B8705">
        <v>505187531</v>
      </c>
      <c r="C8705">
        <v>171642</v>
      </c>
      <c r="D8705" t="s">
        <v>7367</v>
      </c>
      <c r="E8705" s="1">
        <v>43672.501956018517</v>
      </c>
      <c r="F8705">
        <v>1</v>
      </c>
      <c r="G8705" t="s">
        <v>277</v>
      </c>
      <c r="H8705">
        <v>5</v>
      </c>
      <c r="I8705" s="1">
        <v>43677.999305555553</v>
      </c>
      <c r="J8705" s="2">
        <f t="shared" si="405"/>
        <v>1</v>
      </c>
      <c r="K8705" s="2" t="str">
        <f>IFERROR(VLOOKUP(A8705,Aux!A:B,2,0),"Outros")</f>
        <v>Municípios</v>
      </c>
      <c r="L8705" s="2">
        <f t="shared" si="406"/>
        <v>2019</v>
      </c>
      <c r="M8705">
        <f t="shared" si="407"/>
        <v>30</v>
      </c>
    </row>
    <row r="8706" spans="1:13" x14ac:dyDescent="0.35">
      <c r="A8706" t="s">
        <v>858</v>
      </c>
      <c r="B8706">
        <v>501206639</v>
      </c>
      <c r="C8706">
        <v>171643</v>
      </c>
      <c r="D8706" t="s">
        <v>7088</v>
      </c>
      <c r="E8706" s="1">
        <v>43672.503333333334</v>
      </c>
      <c r="F8706">
        <v>13</v>
      </c>
      <c r="G8706" t="s">
        <v>1306</v>
      </c>
      <c r="H8706">
        <v>340</v>
      </c>
      <c r="I8706" s="1">
        <v>43677.75</v>
      </c>
      <c r="J8706" s="2">
        <f t="shared" ref="J8706:J8769" si="408">IF(C8706=C8705,"",1)</f>
        <v>1</v>
      </c>
      <c r="K8706" s="2" t="str">
        <f>IFERROR(VLOOKUP(A8706,Aux!A:B,2,0),"Outros")</f>
        <v>Municípios</v>
      </c>
      <c r="L8706" s="2">
        <f t="shared" ref="L8706:L8769" si="409">YEAR(E8706)</f>
        <v>2019</v>
      </c>
      <c r="M8706">
        <f t="shared" ref="M8706:M8769" si="410">WEEKNUM(E8706)</f>
        <v>30</v>
      </c>
    </row>
    <row r="8707" spans="1:13" x14ac:dyDescent="0.35">
      <c r="A8707" t="s">
        <v>125</v>
      </c>
      <c r="B8707">
        <v>501290206</v>
      </c>
      <c r="C8707">
        <v>171644</v>
      </c>
      <c r="D8707" t="s">
        <v>7368</v>
      </c>
      <c r="E8707" s="1">
        <v>43672.512094907404</v>
      </c>
      <c r="F8707">
        <v>1</v>
      </c>
      <c r="G8707" t="s">
        <v>7369</v>
      </c>
      <c r="H8707">
        <v>340</v>
      </c>
      <c r="I8707" s="1">
        <v>43696.708333333336</v>
      </c>
      <c r="J8707" s="2">
        <f t="shared" si="408"/>
        <v>1</v>
      </c>
      <c r="K8707" s="2" t="str">
        <f>IFERROR(VLOOKUP(A8707,Aux!A:B,2,0),"Outros")</f>
        <v>Municípios</v>
      </c>
      <c r="L8707" s="2">
        <f t="shared" si="409"/>
        <v>2019</v>
      </c>
      <c r="M8707">
        <f t="shared" si="410"/>
        <v>30</v>
      </c>
    </row>
    <row r="8708" spans="1:13" x14ac:dyDescent="0.35">
      <c r="A8708" t="s">
        <v>275</v>
      </c>
      <c r="B8708">
        <v>505187531</v>
      </c>
      <c r="C8708">
        <v>171645</v>
      </c>
      <c r="D8708" t="s">
        <v>7370</v>
      </c>
      <c r="E8708" s="1">
        <v>43672.522418981483</v>
      </c>
      <c r="F8708">
        <v>1</v>
      </c>
      <c r="G8708" t="s">
        <v>277</v>
      </c>
      <c r="H8708">
        <v>5</v>
      </c>
      <c r="I8708" s="1">
        <v>43684.999305555553</v>
      </c>
      <c r="J8708" s="2">
        <f t="shared" si="408"/>
        <v>1</v>
      </c>
      <c r="K8708" s="2" t="str">
        <f>IFERROR(VLOOKUP(A8708,Aux!A:B,2,0),"Outros")</f>
        <v>Municípios</v>
      </c>
      <c r="L8708" s="2">
        <f t="shared" si="409"/>
        <v>2019</v>
      </c>
      <c r="M8708">
        <f t="shared" si="410"/>
        <v>30</v>
      </c>
    </row>
    <row r="8709" spans="1:13" x14ac:dyDescent="0.35">
      <c r="A8709" t="s">
        <v>60</v>
      </c>
      <c r="B8709">
        <v>505456010</v>
      </c>
      <c r="C8709">
        <v>171649</v>
      </c>
      <c r="D8709" t="s">
        <v>7089</v>
      </c>
      <c r="E8709" s="1">
        <v>43672.573449074072</v>
      </c>
      <c r="F8709">
        <v>1</v>
      </c>
      <c r="G8709" t="s">
        <v>62</v>
      </c>
      <c r="H8709">
        <v>360</v>
      </c>
      <c r="I8709" s="1">
        <v>43676.999305555553</v>
      </c>
      <c r="J8709" s="2">
        <f t="shared" si="408"/>
        <v>1</v>
      </c>
      <c r="K8709" s="2" t="str">
        <f>IFERROR(VLOOKUP(A8709,Aux!A:B,2,0),"Outros")</f>
        <v>Municípios</v>
      </c>
      <c r="L8709" s="2">
        <f t="shared" si="409"/>
        <v>2019</v>
      </c>
      <c r="M8709">
        <f t="shared" si="410"/>
        <v>30</v>
      </c>
    </row>
    <row r="8710" spans="1:13" x14ac:dyDescent="0.35">
      <c r="A8710" t="s">
        <v>133</v>
      </c>
      <c r="B8710">
        <v>503539473</v>
      </c>
      <c r="C8710">
        <v>171650</v>
      </c>
      <c r="D8710" t="s">
        <v>7371</v>
      </c>
      <c r="E8710" s="1">
        <v>43672.576168981483</v>
      </c>
      <c r="F8710">
        <v>13</v>
      </c>
      <c r="G8710" t="s">
        <v>194</v>
      </c>
      <c r="H8710">
        <v>360</v>
      </c>
      <c r="I8710" s="1">
        <v>43675.999305555553</v>
      </c>
      <c r="J8710" s="2">
        <f t="shared" si="408"/>
        <v>1</v>
      </c>
      <c r="K8710" s="2" t="str">
        <f>IFERROR(VLOOKUP(A8710,Aux!A:B,2,0),"Outros")</f>
        <v>Municípios</v>
      </c>
      <c r="L8710" s="2">
        <f t="shared" si="409"/>
        <v>2019</v>
      </c>
      <c r="M8710">
        <f t="shared" si="410"/>
        <v>30</v>
      </c>
    </row>
    <row r="8711" spans="1:13" x14ac:dyDescent="0.35">
      <c r="A8711" t="s">
        <v>150</v>
      </c>
      <c r="B8711">
        <v>505309939</v>
      </c>
      <c r="C8711">
        <v>171653</v>
      </c>
      <c r="D8711" t="s">
        <v>7090</v>
      </c>
      <c r="E8711" s="1">
        <v>43672.596967592595</v>
      </c>
      <c r="F8711">
        <v>1</v>
      </c>
      <c r="G8711" t="s">
        <v>152</v>
      </c>
      <c r="H8711">
        <v>360</v>
      </c>
      <c r="I8711" s="1">
        <v>43675.6875</v>
      </c>
      <c r="J8711" s="2">
        <f t="shared" si="408"/>
        <v>1</v>
      </c>
      <c r="K8711" s="2" t="str">
        <f>IFERROR(VLOOKUP(A8711,Aux!A:B,2,0),"Outros")</f>
        <v>Municípios</v>
      </c>
      <c r="L8711" s="2">
        <f t="shared" si="409"/>
        <v>2019</v>
      </c>
      <c r="M8711">
        <f t="shared" si="410"/>
        <v>30</v>
      </c>
    </row>
    <row r="8712" spans="1:13" x14ac:dyDescent="0.35">
      <c r="A8712" t="s">
        <v>37</v>
      </c>
      <c r="B8712">
        <v>506187543</v>
      </c>
      <c r="C8712">
        <v>171654</v>
      </c>
      <c r="E8712" s="1">
        <v>43672.598946759259</v>
      </c>
      <c r="F8712">
        <v>13</v>
      </c>
      <c r="G8712" t="s">
        <v>33</v>
      </c>
      <c r="H8712">
        <v>1</v>
      </c>
      <c r="J8712" s="2">
        <f t="shared" si="408"/>
        <v>1</v>
      </c>
      <c r="K8712" s="2" t="str">
        <f>IFERROR(VLOOKUP(A8712,Aux!A:B,2,0),"Outros")</f>
        <v>Municípios</v>
      </c>
      <c r="L8712" s="2">
        <f t="shared" si="409"/>
        <v>2019</v>
      </c>
      <c r="M8712">
        <f t="shared" si="410"/>
        <v>30</v>
      </c>
    </row>
    <row r="8713" spans="1:13" x14ac:dyDescent="0.35">
      <c r="A8713" t="s">
        <v>37</v>
      </c>
      <c r="B8713">
        <v>506187543</v>
      </c>
      <c r="C8713">
        <v>171655</v>
      </c>
      <c r="E8713" s="1">
        <v>43672.599328703705</v>
      </c>
      <c r="F8713">
        <v>3</v>
      </c>
      <c r="G8713" t="s">
        <v>33</v>
      </c>
      <c r="H8713">
        <v>1</v>
      </c>
      <c r="J8713" s="2">
        <f t="shared" si="408"/>
        <v>1</v>
      </c>
      <c r="K8713" s="2" t="str">
        <f>IFERROR(VLOOKUP(A8713,Aux!A:B,2,0),"Outros")</f>
        <v>Municípios</v>
      </c>
      <c r="L8713" s="2">
        <f t="shared" si="409"/>
        <v>2019</v>
      </c>
      <c r="M8713">
        <f t="shared" si="410"/>
        <v>30</v>
      </c>
    </row>
    <row r="8714" spans="1:13" x14ac:dyDescent="0.35">
      <c r="A8714" t="s">
        <v>37</v>
      </c>
      <c r="B8714">
        <v>506187543</v>
      </c>
      <c r="C8714">
        <v>171657</v>
      </c>
      <c r="E8714" s="1">
        <v>43672.600555555553</v>
      </c>
      <c r="F8714">
        <v>3</v>
      </c>
      <c r="G8714" t="s">
        <v>33</v>
      </c>
      <c r="H8714">
        <v>400</v>
      </c>
      <c r="J8714" s="2">
        <f t="shared" si="408"/>
        <v>1</v>
      </c>
      <c r="K8714" s="2" t="str">
        <f>IFERROR(VLOOKUP(A8714,Aux!A:B,2,0),"Outros")</f>
        <v>Municípios</v>
      </c>
      <c r="L8714" s="2">
        <f t="shared" si="409"/>
        <v>2019</v>
      </c>
      <c r="M8714">
        <f t="shared" si="410"/>
        <v>30</v>
      </c>
    </row>
    <row r="8715" spans="1:13" x14ac:dyDescent="0.35">
      <c r="A8715" t="s">
        <v>112</v>
      </c>
      <c r="B8715">
        <v>501144218</v>
      </c>
      <c r="C8715">
        <v>171658</v>
      </c>
      <c r="D8715" t="s">
        <v>7127</v>
      </c>
      <c r="E8715" s="1">
        <v>43672.605393518519</v>
      </c>
      <c r="F8715">
        <v>13</v>
      </c>
      <c r="G8715" t="s">
        <v>1242</v>
      </c>
      <c r="H8715">
        <v>360</v>
      </c>
      <c r="I8715" s="1">
        <v>43677.75</v>
      </c>
      <c r="J8715" s="2">
        <f t="shared" si="408"/>
        <v>1</v>
      </c>
      <c r="K8715" s="2" t="str">
        <f>IFERROR(VLOOKUP(A8715,Aux!A:B,2,0),"Outros")</f>
        <v>Municípios</v>
      </c>
      <c r="L8715" s="2">
        <f t="shared" si="409"/>
        <v>2019</v>
      </c>
      <c r="M8715">
        <f t="shared" si="410"/>
        <v>30</v>
      </c>
    </row>
    <row r="8716" spans="1:13" x14ac:dyDescent="0.35">
      <c r="A8716" t="s">
        <v>574</v>
      </c>
      <c r="B8716">
        <v>506791220</v>
      </c>
      <c r="C8716">
        <v>171662</v>
      </c>
      <c r="D8716" t="s">
        <v>7091</v>
      </c>
      <c r="E8716" s="1">
        <v>43672.615358796298</v>
      </c>
      <c r="F8716">
        <v>1</v>
      </c>
      <c r="G8716" t="s">
        <v>576</v>
      </c>
      <c r="H8716">
        <v>360</v>
      </c>
      <c r="I8716" s="1">
        <v>43679.999305555553</v>
      </c>
      <c r="J8716" s="2">
        <f t="shared" si="408"/>
        <v>1</v>
      </c>
      <c r="K8716" s="2" t="str">
        <f>IFERROR(VLOOKUP(A8716,Aux!A:B,2,0),"Outros")</f>
        <v>Municípios</v>
      </c>
      <c r="L8716" s="2">
        <f t="shared" si="409"/>
        <v>2019</v>
      </c>
      <c r="M8716">
        <f t="shared" si="410"/>
        <v>30</v>
      </c>
    </row>
    <row r="8717" spans="1:13" x14ac:dyDescent="0.35">
      <c r="A8717" t="s">
        <v>35</v>
      </c>
      <c r="B8717">
        <v>508666236</v>
      </c>
      <c r="C8717">
        <v>171663</v>
      </c>
      <c r="D8717" t="s">
        <v>7092</v>
      </c>
      <c r="E8717" s="1">
        <v>43672.628935185188</v>
      </c>
      <c r="F8717">
        <v>1</v>
      </c>
      <c r="G8717" t="s">
        <v>711</v>
      </c>
      <c r="H8717">
        <v>360</v>
      </c>
      <c r="I8717" s="1">
        <v>43683.999305555553</v>
      </c>
      <c r="J8717" s="2">
        <f t="shared" si="408"/>
        <v>1</v>
      </c>
      <c r="K8717" s="2" t="str">
        <f>IFERROR(VLOOKUP(A8717,Aux!A:B,2,0),"Outros")</f>
        <v>Outros</v>
      </c>
      <c r="L8717" s="2">
        <f t="shared" si="409"/>
        <v>2019</v>
      </c>
      <c r="M8717">
        <f t="shared" si="410"/>
        <v>30</v>
      </c>
    </row>
    <row r="8718" spans="1:13" x14ac:dyDescent="0.35">
      <c r="A8718" t="s">
        <v>574</v>
      </c>
      <c r="B8718">
        <v>506791220</v>
      </c>
      <c r="C8718">
        <v>171664</v>
      </c>
      <c r="D8718" t="s">
        <v>7372</v>
      </c>
      <c r="E8718" s="1">
        <v>43672.632488425923</v>
      </c>
      <c r="F8718">
        <v>1</v>
      </c>
      <c r="G8718" t="s">
        <v>576</v>
      </c>
      <c r="H8718">
        <v>360</v>
      </c>
      <c r="I8718" s="1">
        <v>43679.999305555553</v>
      </c>
      <c r="J8718" s="2">
        <f t="shared" si="408"/>
        <v>1</v>
      </c>
      <c r="K8718" s="2" t="str">
        <f>IFERROR(VLOOKUP(A8718,Aux!A:B,2,0),"Outros")</f>
        <v>Municípios</v>
      </c>
      <c r="L8718" s="2">
        <f t="shared" si="409"/>
        <v>2019</v>
      </c>
      <c r="M8718">
        <f t="shared" si="410"/>
        <v>30</v>
      </c>
    </row>
    <row r="8719" spans="1:13" x14ac:dyDescent="0.35">
      <c r="A8719" t="s">
        <v>696</v>
      </c>
      <c r="B8719">
        <v>680015574</v>
      </c>
      <c r="C8719">
        <v>171666</v>
      </c>
      <c r="D8719" t="s">
        <v>7128</v>
      </c>
      <c r="E8719" s="1">
        <v>43672.642384259256</v>
      </c>
      <c r="F8719">
        <v>13</v>
      </c>
      <c r="G8719" t="s">
        <v>1023</v>
      </c>
      <c r="H8719">
        <v>360</v>
      </c>
      <c r="I8719" s="1">
        <v>43709.999305555553</v>
      </c>
      <c r="J8719" s="2">
        <f t="shared" si="408"/>
        <v>1</v>
      </c>
      <c r="K8719" s="2" t="str">
        <f>IFERROR(VLOOKUP(A8719,Aux!A:B,2,0),"Outros")</f>
        <v>Transportes</v>
      </c>
      <c r="L8719" s="2">
        <f t="shared" si="409"/>
        <v>2019</v>
      </c>
      <c r="M8719">
        <f t="shared" si="410"/>
        <v>30</v>
      </c>
    </row>
    <row r="8720" spans="1:13" x14ac:dyDescent="0.35">
      <c r="A8720" t="s">
        <v>39</v>
      </c>
      <c r="B8720">
        <v>507023129</v>
      </c>
      <c r="C8720">
        <v>171667</v>
      </c>
      <c r="D8720" t="s">
        <v>7129</v>
      </c>
      <c r="E8720" s="1">
        <v>43672.644733796296</v>
      </c>
      <c r="F8720">
        <v>13</v>
      </c>
      <c r="G8720" t="s">
        <v>900</v>
      </c>
      <c r="H8720">
        <v>360</v>
      </c>
      <c r="I8720" s="1">
        <v>43690.708333333336</v>
      </c>
      <c r="J8720" s="2">
        <f t="shared" si="408"/>
        <v>1</v>
      </c>
      <c r="K8720" s="2" t="str">
        <f>IFERROR(VLOOKUP(A8720,Aux!A:B,2,0),"Outros")</f>
        <v>Outros</v>
      </c>
      <c r="L8720" s="2">
        <f t="shared" si="409"/>
        <v>2019</v>
      </c>
      <c r="M8720">
        <f t="shared" si="410"/>
        <v>30</v>
      </c>
    </row>
    <row r="8721" spans="1:13" x14ac:dyDescent="0.35">
      <c r="A8721" t="s">
        <v>275</v>
      </c>
      <c r="B8721">
        <v>505187531</v>
      </c>
      <c r="C8721">
        <v>171669</v>
      </c>
      <c r="D8721" t="s">
        <v>7130</v>
      </c>
      <c r="E8721" s="1">
        <v>43672.678981481484</v>
      </c>
      <c r="F8721">
        <v>13</v>
      </c>
      <c r="G8721" t="s">
        <v>318</v>
      </c>
      <c r="H8721">
        <v>5</v>
      </c>
      <c r="I8721" s="1">
        <v>43682.999305555553</v>
      </c>
      <c r="J8721" s="2">
        <f t="shared" si="408"/>
        <v>1</v>
      </c>
      <c r="K8721" s="2" t="str">
        <f>IFERROR(VLOOKUP(A8721,Aux!A:B,2,0),"Outros")</f>
        <v>Municípios</v>
      </c>
      <c r="L8721" s="2">
        <f t="shared" si="409"/>
        <v>2019</v>
      </c>
      <c r="M8721">
        <f t="shared" si="410"/>
        <v>30</v>
      </c>
    </row>
    <row r="8722" spans="1:13" x14ac:dyDescent="0.35">
      <c r="A8722" t="s">
        <v>177</v>
      </c>
      <c r="B8722">
        <v>506609553</v>
      </c>
      <c r="C8722">
        <v>171670</v>
      </c>
      <c r="D8722" t="s">
        <v>7131</v>
      </c>
      <c r="E8722" s="1">
        <v>43672.680092592593</v>
      </c>
      <c r="F8722">
        <v>1</v>
      </c>
      <c r="G8722" t="s">
        <v>179</v>
      </c>
      <c r="H8722">
        <v>360</v>
      </c>
      <c r="I8722" s="1">
        <v>43688.999305555553</v>
      </c>
      <c r="J8722" s="2">
        <f t="shared" si="408"/>
        <v>1</v>
      </c>
      <c r="K8722" s="2" t="str">
        <f>IFERROR(VLOOKUP(A8722,Aux!A:B,2,0),"Outros")</f>
        <v>Municípios</v>
      </c>
      <c r="L8722" s="2">
        <f t="shared" si="409"/>
        <v>2019</v>
      </c>
      <c r="M8722">
        <f t="shared" si="410"/>
        <v>30</v>
      </c>
    </row>
    <row r="8723" spans="1:13" x14ac:dyDescent="0.35">
      <c r="A8723" t="s">
        <v>112</v>
      </c>
      <c r="B8723">
        <v>501144218</v>
      </c>
      <c r="C8723">
        <v>171671</v>
      </c>
      <c r="D8723" t="s">
        <v>7373</v>
      </c>
      <c r="E8723" s="1">
        <v>43672.688750000001</v>
      </c>
      <c r="F8723">
        <v>13</v>
      </c>
      <c r="G8723" t="s">
        <v>1242</v>
      </c>
      <c r="H8723">
        <v>360</v>
      </c>
      <c r="I8723" s="1">
        <v>43682.75</v>
      </c>
      <c r="J8723" s="2">
        <f t="shared" si="408"/>
        <v>1</v>
      </c>
      <c r="K8723" s="2" t="str">
        <f>IFERROR(VLOOKUP(A8723,Aux!A:B,2,0),"Outros")</f>
        <v>Municípios</v>
      </c>
      <c r="L8723" s="2">
        <f t="shared" si="409"/>
        <v>2019</v>
      </c>
      <c r="M8723">
        <f t="shared" si="410"/>
        <v>30</v>
      </c>
    </row>
    <row r="8724" spans="1:13" x14ac:dyDescent="0.35">
      <c r="A8724" t="s">
        <v>122</v>
      </c>
      <c r="B8724">
        <v>506173968</v>
      </c>
      <c r="C8724">
        <v>171672</v>
      </c>
      <c r="D8724" t="s">
        <v>7132</v>
      </c>
      <c r="E8724" s="1">
        <v>43672.694224537037</v>
      </c>
      <c r="F8724">
        <v>13</v>
      </c>
      <c r="G8724" t="s">
        <v>147</v>
      </c>
      <c r="H8724">
        <v>360</v>
      </c>
      <c r="I8724" s="1">
        <v>43677.75</v>
      </c>
      <c r="J8724" s="2">
        <f t="shared" si="408"/>
        <v>1</v>
      </c>
      <c r="K8724" s="2" t="str">
        <f>IFERROR(VLOOKUP(A8724,Aux!A:B,2,0),"Outros")</f>
        <v>Municípios</v>
      </c>
      <c r="L8724" s="2">
        <f t="shared" si="409"/>
        <v>2019</v>
      </c>
      <c r="M8724">
        <f t="shared" si="410"/>
        <v>30</v>
      </c>
    </row>
    <row r="8725" spans="1:13" x14ac:dyDescent="0.35">
      <c r="A8725" t="s">
        <v>71</v>
      </c>
      <c r="B8725">
        <v>500051054</v>
      </c>
      <c r="C8725">
        <v>171673</v>
      </c>
      <c r="D8725" t="s">
        <v>7374</v>
      </c>
      <c r="E8725" s="1">
        <v>43672.703912037039</v>
      </c>
      <c r="F8725">
        <v>13</v>
      </c>
      <c r="G8725" t="s">
        <v>243</v>
      </c>
      <c r="H8725">
        <v>360</v>
      </c>
      <c r="I8725" s="1">
        <v>43677.791666666664</v>
      </c>
      <c r="J8725" s="2">
        <f t="shared" si="408"/>
        <v>1</v>
      </c>
      <c r="K8725" s="2" t="str">
        <f>IFERROR(VLOOKUP(A8725,Aux!A:B,2,0),"Outros")</f>
        <v>Municípios</v>
      </c>
      <c r="L8725" s="2">
        <f t="shared" si="409"/>
        <v>2019</v>
      </c>
      <c r="M8725">
        <f t="shared" si="410"/>
        <v>30</v>
      </c>
    </row>
    <row r="8726" spans="1:13" x14ac:dyDescent="0.35">
      <c r="A8726" t="s">
        <v>57</v>
      </c>
      <c r="B8726">
        <v>501294104</v>
      </c>
      <c r="C8726">
        <v>171674</v>
      </c>
      <c r="D8726" t="s">
        <v>7375</v>
      </c>
      <c r="E8726" s="1">
        <v>43672.709594907406</v>
      </c>
      <c r="F8726">
        <v>1</v>
      </c>
      <c r="G8726" t="s">
        <v>59</v>
      </c>
      <c r="H8726">
        <v>360</v>
      </c>
      <c r="I8726" s="1">
        <v>43675.999305555553</v>
      </c>
      <c r="J8726" s="2">
        <f t="shared" si="408"/>
        <v>1</v>
      </c>
      <c r="K8726" s="2" t="str">
        <f>IFERROR(VLOOKUP(A8726,Aux!A:B,2,0),"Outros")</f>
        <v>Municípios</v>
      </c>
      <c r="L8726" s="2">
        <f t="shared" si="409"/>
        <v>2019</v>
      </c>
      <c r="M8726">
        <f t="shared" si="410"/>
        <v>30</v>
      </c>
    </row>
    <row r="8727" spans="1:13" x14ac:dyDescent="0.35">
      <c r="A8727" t="s">
        <v>9</v>
      </c>
      <c r="B8727">
        <v>506673626</v>
      </c>
      <c r="C8727">
        <v>171676</v>
      </c>
      <c r="E8727" s="1">
        <v>43672.726331018515</v>
      </c>
      <c r="F8727">
        <v>1</v>
      </c>
      <c r="H8727">
        <v>400</v>
      </c>
      <c r="J8727" s="2">
        <f t="shared" si="408"/>
        <v>1</v>
      </c>
      <c r="K8727" s="2" t="str">
        <f>IFERROR(VLOOKUP(A8727,Aux!A:B,2,0),"Outros")</f>
        <v>Municípios</v>
      </c>
      <c r="L8727" s="2">
        <f t="shared" si="409"/>
        <v>2019</v>
      </c>
      <c r="M8727">
        <f t="shared" si="410"/>
        <v>30</v>
      </c>
    </row>
    <row r="8728" spans="1:13" x14ac:dyDescent="0.35">
      <c r="A8728" t="s">
        <v>60</v>
      </c>
      <c r="B8728">
        <v>505456010</v>
      </c>
      <c r="C8728">
        <v>171678</v>
      </c>
      <c r="D8728" t="s">
        <v>7376</v>
      </c>
      <c r="E8728" s="1">
        <v>43672.75099537037</v>
      </c>
      <c r="F8728">
        <v>1</v>
      </c>
      <c r="G8728" t="s">
        <v>2953</v>
      </c>
      <c r="H8728">
        <v>360</v>
      </c>
      <c r="I8728" s="1">
        <v>43697.999305555553</v>
      </c>
      <c r="J8728" s="2">
        <f t="shared" si="408"/>
        <v>1</v>
      </c>
      <c r="K8728" s="2" t="str">
        <f>IFERROR(VLOOKUP(A8728,Aux!A:B,2,0),"Outros")</f>
        <v>Municípios</v>
      </c>
      <c r="L8728" s="2">
        <f t="shared" si="409"/>
        <v>2019</v>
      </c>
      <c r="M8728">
        <f t="shared" si="410"/>
        <v>30</v>
      </c>
    </row>
    <row r="8729" spans="1:13" x14ac:dyDescent="0.35">
      <c r="A8729" t="s">
        <v>157</v>
      </c>
      <c r="B8729">
        <v>500122237</v>
      </c>
      <c r="C8729">
        <v>171680</v>
      </c>
      <c r="D8729" t="s">
        <v>6922</v>
      </c>
      <c r="E8729" s="1">
        <v>43672.764733796299</v>
      </c>
      <c r="F8729">
        <v>3</v>
      </c>
      <c r="G8729" t="s">
        <v>33</v>
      </c>
      <c r="H8729">
        <v>5</v>
      </c>
      <c r="I8729" s="1">
        <v>43703.458333333336</v>
      </c>
      <c r="J8729" s="2">
        <f t="shared" si="408"/>
        <v>1</v>
      </c>
      <c r="K8729" s="2" t="str">
        <f>IFERROR(VLOOKUP(A8729,Aux!A:B,2,0),"Outros")</f>
        <v>Outros</v>
      </c>
      <c r="L8729" s="2">
        <f t="shared" si="409"/>
        <v>2019</v>
      </c>
      <c r="M8729">
        <f t="shared" si="410"/>
        <v>30</v>
      </c>
    </row>
    <row r="8730" spans="1:13" x14ac:dyDescent="0.35">
      <c r="A8730" t="s">
        <v>60</v>
      </c>
      <c r="B8730">
        <v>505456010</v>
      </c>
      <c r="C8730">
        <v>171681</v>
      </c>
      <c r="D8730" t="s">
        <v>7133</v>
      </c>
      <c r="E8730" s="1">
        <v>43672.791712962964</v>
      </c>
      <c r="F8730">
        <v>1</v>
      </c>
      <c r="G8730" t="s">
        <v>866</v>
      </c>
      <c r="H8730">
        <v>360</v>
      </c>
      <c r="I8730" s="1">
        <v>43680.999305555553</v>
      </c>
      <c r="J8730" s="2">
        <f t="shared" si="408"/>
        <v>1</v>
      </c>
      <c r="K8730" s="2" t="str">
        <f>IFERROR(VLOOKUP(A8730,Aux!A:B,2,0),"Outros")</f>
        <v>Municípios</v>
      </c>
      <c r="L8730" s="2">
        <f t="shared" si="409"/>
        <v>2019</v>
      </c>
      <c r="M8730">
        <f t="shared" si="410"/>
        <v>30</v>
      </c>
    </row>
    <row r="8731" spans="1:13" x14ac:dyDescent="0.35">
      <c r="A8731" t="s">
        <v>60</v>
      </c>
      <c r="B8731">
        <v>505456010</v>
      </c>
      <c r="C8731">
        <v>171683</v>
      </c>
      <c r="D8731" t="s">
        <v>7134</v>
      </c>
      <c r="E8731" s="1">
        <v>43672.856527777774</v>
      </c>
      <c r="F8731">
        <v>1</v>
      </c>
      <c r="G8731" t="s">
        <v>62</v>
      </c>
      <c r="H8731">
        <v>220</v>
      </c>
      <c r="I8731" s="1">
        <v>43680.999305555553</v>
      </c>
      <c r="J8731" s="2">
        <f t="shared" si="408"/>
        <v>1</v>
      </c>
      <c r="K8731" s="2" t="str">
        <f>IFERROR(VLOOKUP(A8731,Aux!A:B,2,0),"Outros")</f>
        <v>Municípios</v>
      </c>
      <c r="L8731" s="2">
        <f t="shared" si="409"/>
        <v>2019</v>
      </c>
      <c r="M8731">
        <f t="shared" si="410"/>
        <v>30</v>
      </c>
    </row>
    <row r="8732" spans="1:13" x14ac:dyDescent="0.35">
      <c r="A8732" t="s">
        <v>60</v>
      </c>
      <c r="B8732">
        <v>505456010</v>
      </c>
      <c r="C8732">
        <v>171684</v>
      </c>
      <c r="D8732" t="s">
        <v>7135</v>
      </c>
      <c r="E8732" s="1">
        <v>43672.865844907406</v>
      </c>
      <c r="F8732">
        <v>1</v>
      </c>
      <c r="G8732" t="s">
        <v>50</v>
      </c>
      <c r="H8732">
        <v>360</v>
      </c>
      <c r="I8732" s="1">
        <v>43697.999305555553</v>
      </c>
      <c r="J8732" s="2">
        <f t="shared" si="408"/>
        <v>1</v>
      </c>
      <c r="K8732" s="2" t="str">
        <f>IFERROR(VLOOKUP(A8732,Aux!A:B,2,0),"Outros")</f>
        <v>Municípios</v>
      </c>
      <c r="L8732" s="2">
        <f t="shared" si="409"/>
        <v>2019</v>
      </c>
      <c r="M8732">
        <f t="shared" si="410"/>
        <v>30</v>
      </c>
    </row>
    <row r="8733" spans="1:13" x14ac:dyDescent="0.35">
      <c r="A8733" t="s">
        <v>1086</v>
      </c>
      <c r="B8733">
        <v>504288806</v>
      </c>
      <c r="C8733">
        <v>171690</v>
      </c>
      <c r="D8733" t="s">
        <v>7136</v>
      </c>
      <c r="E8733" s="1">
        <v>43674.880023148151</v>
      </c>
      <c r="F8733">
        <v>3</v>
      </c>
      <c r="G8733" t="s">
        <v>481</v>
      </c>
      <c r="H8733">
        <v>5</v>
      </c>
      <c r="I8733" s="1">
        <v>43704.999305555553</v>
      </c>
      <c r="J8733" s="2">
        <f t="shared" si="408"/>
        <v>1</v>
      </c>
      <c r="K8733" s="2" t="str">
        <f>IFERROR(VLOOKUP(A8733,Aux!A:B,2,0),"Outros")</f>
        <v>Outros</v>
      </c>
      <c r="L8733" s="2">
        <f t="shared" si="409"/>
        <v>2019</v>
      </c>
      <c r="M8733">
        <f t="shared" si="410"/>
        <v>31</v>
      </c>
    </row>
    <row r="8734" spans="1:13" x14ac:dyDescent="0.35">
      <c r="A8734" t="s">
        <v>143</v>
      </c>
      <c r="B8734">
        <v>506801969</v>
      </c>
      <c r="C8734">
        <v>171691</v>
      </c>
      <c r="D8734" t="s">
        <v>8283</v>
      </c>
      <c r="E8734" s="1">
        <v>43675.388425925928</v>
      </c>
      <c r="F8734">
        <v>1</v>
      </c>
      <c r="G8734" t="s">
        <v>3698</v>
      </c>
      <c r="H8734">
        <v>360</v>
      </c>
      <c r="I8734" s="1">
        <v>43747.708333333336</v>
      </c>
      <c r="J8734" s="2">
        <f t="shared" si="408"/>
        <v>1</v>
      </c>
      <c r="K8734" s="2" t="str">
        <f>IFERROR(VLOOKUP(A8734,Aux!A:B,2,0),"Outros")</f>
        <v>Municípios</v>
      </c>
      <c r="L8734" s="2">
        <f t="shared" si="409"/>
        <v>2019</v>
      </c>
      <c r="M8734">
        <f t="shared" si="410"/>
        <v>31</v>
      </c>
    </row>
    <row r="8735" spans="1:13" x14ac:dyDescent="0.35">
      <c r="A8735" t="s">
        <v>275</v>
      </c>
      <c r="B8735">
        <v>505187531</v>
      </c>
      <c r="C8735">
        <v>171692</v>
      </c>
      <c r="E8735" s="1">
        <v>43675.388518518521</v>
      </c>
      <c r="F8735">
        <v>3</v>
      </c>
      <c r="G8735" t="s">
        <v>33</v>
      </c>
      <c r="H8735">
        <v>400</v>
      </c>
      <c r="I8735" s="1">
        <v>43392.999305555553</v>
      </c>
      <c r="J8735" s="2">
        <f t="shared" si="408"/>
        <v>1</v>
      </c>
      <c r="K8735" s="2" t="str">
        <f>IFERROR(VLOOKUP(A8735,Aux!A:B,2,0),"Outros")</f>
        <v>Municípios</v>
      </c>
      <c r="L8735" s="2">
        <f t="shared" si="409"/>
        <v>2019</v>
      </c>
      <c r="M8735">
        <f t="shared" si="410"/>
        <v>31</v>
      </c>
    </row>
    <row r="8736" spans="1:13" x14ac:dyDescent="0.35">
      <c r="A8736" t="s">
        <v>143</v>
      </c>
      <c r="B8736">
        <v>506801969</v>
      </c>
      <c r="C8736">
        <v>171693</v>
      </c>
      <c r="D8736" t="s">
        <v>7424</v>
      </c>
      <c r="E8736" s="1">
        <v>43675.394942129627</v>
      </c>
      <c r="F8736">
        <v>1</v>
      </c>
      <c r="G8736" t="s">
        <v>33</v>
      </c>
      <c r="H8736">
        <v>360</v>
      </c>
      <c r="I8736" s="1">
        <v>43681.708333333336</v>
      </c>
      <c r="J8736" s="2">
        <f t="shared" si="408"/>
        <v>1</v>
      </c>
      <c r="K8736" s="2" t="str">
        <f>IFERROR(VLOOKUP(A8736,Aux!A:B,2,0),"Outros")</f>
        <v>Municípios</v>
      </c>
      <c r="L8736" s="2">
        <f t="shared" si="409"/>
        <v>2019</v>
      </c>
      <c r="M8736">
        <f t="shared" si="410"/>
        <v>31</v>
      </c>
    </row>
    <row r="8737" spans="1:13" x14ac:dyDescent="0.35">
      <c r="A8737" t="s">
        <v>226</v>
      </c>
      <c r="B8737">
        <v>506792382</v>
      </c>
      <c r="C8737">
        <v>171694</v>
      </c>
      <c r="D8737" t="s">
        <v>7545</v>
      </c>
      <c r="E8737" s="1">
        <v>43675.403958333336</v>
      </c>
      <c r="F8737">
        <v>13</v>
      </c>
      <c r="G8737" t="s">
        <v>228</v>
      </c>
      <c r="H8737">
        <v>400</v>
      </c>
      <c r="J8737" s="2">
        <f t="shared" si="408"/>
        <v>1</v>
      </c>
      <c r="K8737" s="2" t="str">
        <f>IFERROR(VLOOKUP(A8737,Aux!A:B,2,0),"Outros")</f>
        <v>Municípios</v>
      </c>
      <c r="L8737" s="2">
        <f t="shared" si="409"/>
        <v>2019</v>
      </c>
      <c r="M8737">
        <f t="shared" si="410"/>
        <v>31</v>
      </c>
    </row>
    <row r="8738" spans="1:13" x14ac:dyDescent="0.35">
      <c r="A8738" t="s">
        <v>45</v>
      </c>
      <c r="B8738">
        <v>680021892</v>
      </c>
      <c r="C8738">
        <v>171695</v>
      </c>
      <c r="D8738" t="s">
        <v>7775</v>
      </c>
      <c r="E8738" s="1">
        <v>43675.407743055555</v>
      </c>
      <c r="F8738">
        <v>13</v>
      </c>
      <c r="G8738" t="s">
        <v>47</v>
      </c>
      <c r="H8738">
        <v>360</v>
      </c>
      <c r="I8738" s="1">
        <v>43683.999305555553</v>
      </c>
      <c r="J8738" s="2">
        <f t="shared" si="408"/>
        <v>1</v>
      </c>
      <c r="K8738" s="2" t="str">
        <f>IFERROR(VLOOKUP(A8738,Aux!A:B,2,0),"Outros")</f>
        <v>Águas e resíduos</v>
      </c>
      <c r="L8738" s="2">
        <f t="shared" si="409"/>
        <v>2019</v>
      </c>
      <c r="M8738">
        <f t="shared" si="410"/>
        <v>31</v>
      </c>
    </row>
    <row r="8739" spans="1:13" x14ac:dyDescent="0.35">
      <c r="A8739" t="s">
        <v>226</v>
      </c>
      <c r="B8739">
        <v>506792382</v>
      </c>
      <c r="C8739">
        <v>171696</v>
      </c>
      <c r="D8739" t="s">
        <v>7545</v>
      </c>
      <c r="E8739" s="1">
        <v>43675.415833333333</v>
      </c>
      <c r="F8739">
        <v>13</v>
      </c>
      <c r="G8739" t="s">
        <v>6302</v>
      </c>
      <c r="H8739">
        <v>400</v>
      </c>
      <c r="J8739" s="2">
        <f t="shared" si="408"/>
        <v>1</v>
      </c>
      <c r="K8739" s="2" t="str">
        <f>IFERROR(VLOOKUP(A8739,Aux!A:B,2,0),"Outros")</f>
        <v>Municípios</v>
      </c>
      <c r="L8739" s="2">
        <f t="shared" si="409"/>
        <v>2019</v>
      </c>
      <c r="M8739">
        <f t="shared" si="410"/>
        <v>31</v>
      </c>
    </row>
    <row r="8740" spans="1:13" x14ac:dyDescent="0.35">
      <c r="A8740" t="s">
        <v>226</v>
      </c>
      <c r="B8740">
        <v>506792382</v>
      </c>
      <c r="C8740">
        <v>171697</v>
      </c>
      <c r="D8740" t="s">
        <v>7545</v>
      </c>
      <c r="E8740" s="1">
        <v>43675.416539351849</v>
      </c>
      <c r="F8740">
        <v>13</v>
      </c>
      <c r="G8740" t="s">
        <v>228</v>
      </c>
      <c r="H8740">
        <v>400</v>
      </c>
      <c r="J8740" s="2">
        <f t="shared" si="408"/>
        <v>1</v>
      </c>
      <c r="K8740" s="2" t="str">
        <f>IFERROR(VLOOKUP(A8740,Aux!A:B,2,0),"Outros")</f>
        <v>Municípios</v>
      </c>
      <c r="L8740" s="2">
        <f t="shared" si="409"/>
        <v>2019</v>
      </c>
      <c r="M8740">
        <f t="shared" si="410"/>
        <v>31</v>
      </c>
    </row>
    <row r="8741" spans="1:13" x14ac:dyDescent="0.35">
      <c r="A8741" t="s">
        <v>226</v>
      </c>
      <c r="B8741">
        <v>506792382</v>
      </c>
      <c r="C8741">
        <v>171698</v>
      </c>
      <c r="D8741" t="s">
        <v>7545</v>
      </c>
      <c r="E8741" s="1">
        <v>43675.421331018515</v>
      </c>
      <c r="F8741">
        <v>13</v>
      </c>
      <c r="G8741" t="s">
        <v>228</v>
      </c>
      <c r="H8741">
        <v>5</v>
      </c>
      <c r="I8741" s="1">
        <v>43682.999305555553</v>
      </c>
      <c r="J8741" s="2">
        <f t="shared" si="408"/>
        <v>1</v>
      </c>
      <c r="K8741" s="2" t="str">
        <f>IFERROR(VLOOKUP(A8741,Aux!A:B,2,0),"Outros")</f>
        <v>Municípios</v>
      </c>
      <c r="L8741" s="2">
        <f t="shared" si="409"/>
        <v>2019</v>
      </c>
      <c r="M8741">
        <f t="shared" si="410"/>
        <v>31</v>
      </c>
    </row>
    <row r="8742" spans="1:13" x14ac:dyDescent="0.35">
      <c r="A8742" t="s">
        <v>133</v>
      </c>
      <c r="B8742">
        <v>503539473</v>
      </c>
      <c r="C8742">
        <v>171699</v>
      </c>
      <c r="E8742" s="1">
        <v>43675.439976851849</v>
      </c>
      <c r="F8742">
        <v>1</v>
      </c>
      <c r="G8742" t="s">
        <v>33</v>
      </c>
      <c r="H8742">
        <v>400</v>
      </c>
      <c r="J8742" s="2">
        <f t="shared" si="408"/>
        <v>1</v>
      </c>
      <c r="K8742" s="2" t="str">
        <f>IFERROR(VLOOKUP(A8742,Aux!A:B,2,0),"Outros")</f>
        <v>Municípios</v>
      </c>
      <c r="L8742" s="2">
        <f t="shared" si="409"/>
        <v>2019</v>
      </c>
      <c r="M8742">
        <f t="shared" si="410"/>
        <v>31</v>
      </c>
    </row>
    <row r="8743" spans="1:13" x14ac:dyDescent="0.35">
      <c r="A8743" t="s">
        <v>92</v>
      </c>
      <c r="B8743">
        <v>506037258</v>
      </c>
      <c r="C8743">
        <v>171700</v>
      </c>
      <c r="D8743" t="s">
        <v>7546</v>
      </c>
      <c r="E8743" s="1">
        <v>43675.443171296298</v>
      </c>
      <c r="F8743">
        <v>3</v>
      </c>
      <c r="G8743" t="s">
        <v>476</v>
      </c>
      <c r="H8743">
        <v>340</v>
      </c>
      <c r="I8743" s="1">
        <v>43684.708333333336</v>
      </c>
      <c r="J8743" s="2">
        <f t="shared" si="408"/>
        <v>1</v>
      </c>
      <c r="K8743" s="2" t="str">
        <f>IFERROR(VLOOKUP(A8743,Aux!A:B,2,0),"Outros")</f>
        <v>Municípios</v>
      </c>
      <c r="L8743" s="2">
        <f t="shared" si="409"/>
        <v>2019</v>
      </c>
      <c r="M8743">
        <f t="shared" si="410"/>
        <v>31</v>
      </c>
    </row>
    <row r="8744" spans="1:13" x14ac:dyDescent="0.35">
      <c r="A8744" t="s">
        <v>112</v>
      </c>
      <c r="B8744">
        <v>501144218</v>
      </c>
      <c r="C8744">
        <v>171701</v>
      </c>
      <c r="D8744" t="s">
        <v>7776</v>
      </c>
      <c r="E8744" s="1">
        <v>43675.443449074075</v>
      </c>
      <c r="F8744">
        <v>1</v>
      </c>
      <c r="G8744" t="s">
        <v>1242</v>
      </c>
      <c r="H8744">
        <v>360</v>
      </c>
      <c r="I8744" s="1">
        <v>43690.75</v>
      </c>
      <c r="J8744" s="2">
        <f t="shared" si="408"/>
        <v>1</v>
      </c>
      <c r="K8744" s="2" t="str">
        <f>IFERROR(VLOOKUP(A8744,Aux!A:B,2,0),"Outros")</f>
        <v>Municípios</v>
      </c>
      <c r="L8744" s="2">
        <f t="shared" si="409"/>
        <v>2019</v>
      </c>
      <c r="M8744">
        <f t="shared" si="410"/>
        <v>31</v>
      </c>
    </row>
    <row r="8745" spans="1:13" x14ac:dyDescent="0.35">
      <c r="A8745" t="s">
        <v>251</v>
      </c>
      <c r="B8745">
        <v>508069645</v>
      </c>
      <c r="C8745">
        <v>171702</v>
      </c>
      <c r="D8745" t="s">
        <v>8284</v>
      </c>
      <c r="E8745" s="1">
        <v>43675.449733796297</v>
      </c>
      <c r="F8745">
        <v>1</v>
      </c>
      <c r="G8745" t="s">
        <v>4833</v>
      </c>
      <c r="H8745">
        <v>360</v>
      </c>
      <c r="I8745" s="1">
        <v>43684.708333333336</v>
      </c>
      <c r="J8745" s="2">
        <f t="shared" si="408"/>
        <v>1</v>
      </c>
      <c r="K8745" s="2" t="str">
        <f>IFERROR(VLOOKUP(A8745,Aux!A:B,2,0),"Outros")</f>
        <v>Escolas</v>
      </c>
      <c r="L8745" s="2">
        <f t="shared" si="409"/>
        <v>2019</v>
      </c>
      <c r="M8745">
        <f t="shared" si="410"/>
        <v>31</v>
      </c>
    </row>
    <row r="8746" spans="1:13" x14ac:dyDescent="0.35">
      <c r="A8746" t="s">
        <v>71</v>
      </c>
      <c r="B8746">
        <v>500051054</v>
      </c>
      <c r="C8746">
        <v>171703</v>
      </c>
      <c r="D8746" t="s">
        <v>8285</v>
      </c>
      <c r="E8746" s="1">
        <v>43675.451331018521</v>
      </c>
      <c r="F8746">
        <v>3</v>
      </c>
      <c r="G8746" t="s">
        <v>243</v>
      </c>
      <c r="H8746">
        <v>360</v>
      </c>
      <c r="I8746" s="1">
        <v>43685.791666666664</v>
      </c>
      <c r="J8746" s="2">
        <f t="shared" si="408"/>
        <v>1</v>
      </c>
      <c r="K8746" s="2" t="str">
        <f>IFERROR(VLOOKUP(A8746,Aux!A:B,2,0),"Outros")</f>
        <v>Municípios</v>
      </c>
      <c r="L8746" s="2">
        <f t="shared" si="409"/>
        <v>2019</v>
      </c>
      <c r="M8746">
        <f t="shared" si="410"/>
        <v>31</v>
      </c>
    </row>
    <row r="8747" spans="1:13" x14ac:dyDescent="0.35">
      <c r="A8747" t="s">
        <v>171</v>
      </c>
      <c r="B8747">
        <v>504293125</v>
      </c>
      <c r="C8747">
        <v>171704</v>
      </c>
      <c r="D8747" t="s">
        <v>8007</v>
      </c>
      <c r="E8747" s="1">
        <v>43675.451655092591</v>
      </c>
      <c r="F8747">
        <v>1</v>
      </c>
      <c r="G8747" t="s">
        <v>8008</v>
      </c>
      <c r="H8747">
        <v>5</v>
      </c>
      <c r="I8747" s="1">
        <v>43684.999305555553</v>
      </c>
      <c r="J8747" s="2">
        <f t="shared" si="408"/>
        <v>1</v>
      </c>
      <c r="K8747" s="2" t="str">
        <f>IFERROR(VLOOKUP(A8747,Aux!A:B,2,0),"Outros")</f>
        <v>Municípios</v>
      </c>
      <c r="L8747" s="2">
        <f t="shared" si="409"/>
        <v>2019</v>
      </c>
      <c r="M8747">
        <f t="shared" si="410"/>
        <v>31</v>
      </c>
    </row>
    <row r="8748" spans="1:13" x14ac:dyDescent="0.35">
      <c r="A8748" t="s">
        <v>71</v>
      </c>
      <c r="B8748">
        <v>500051054</v>
      </c>
      <c r="C8748">
        <v>171705</v>
      </c>
      <c r="D8748" t="s">
        <v>7495</v>
      </c>
      <c r="E8748" s="1">
        <v>43675.454733796294</v>
      </c>
      <c r="F8748">
        <v>1</v>
      </c>
      <c r="G8748" t="s">
        <v>33</v>
      </c>
      <c r="H8748">
        <v>400</v>
      </c>
      <c r="J8748" s="2">
        <f t="shared" si="408"/>
        <v>1</v>
      </c>
      <c r="K8748" s="2" t="str">
        <f>IFERROR(VLOOKUP(A8748,Aux!A:B,2,0),"Outros")</f>
        <v>Municípios</v>
      </c>
      <c r="L8748" s="2">
        <f t="shared" si="409"/>
        <v>2019</v>
      </c>
      <c r="M8748">
        <f t="shared" si="410"/>
        <v>31</v>
      </c>
    </row>
    <row r="8749" spans="1:13" x14ac:dyDescent="0.35">
      <c r="A8749" t="s">
        <v>71</v>
      </c>
      <c r="B8749">
        <v>500051054</v>
      </c>
      <c r="C8749">
        <v>171706</v>
      </c>
      <c r="E8749" s="1">
        <v>43675.457442129627</v>
      </c>
      <c r="F8749">
        <v>13</v>
      </c>
      <c r="G8749" t="s">
        <v>33</v>
      </c>
      <c r="H8749">
        <v>400</v>
      </c>
      <c r="J8749" s="2">
        <f t="shared" si="408"/>
        <v>1</v>
      </c>
      <c r="K8749" s="2" t="str">
        <f>IFERROR(VLOOKUP(A8749,Aux!A:B,2,0),"Outros")</f>
        <v>Municípios</v>
      </c>
      <c r="L8749" s="2">
        <f t="shared" si="409"/>
        <v>2019</v>
      </c>
      <c r="M8749">
        <f t="shared" si="410"/>
        <v>31</v>
      </c>
    </row>
    <row r="8750" spans="1:13" x14ac:dyDescent="0.35">
      <c r="A8750" t="s">
        <v>71</v>
      </c>
      <c r="B8750">
        <v>500051054</v>
      </c>
      <c r="C8750">
        <v>171707</v>
      </c>
      <c r="D8750" t="s">
        <v>8009</v>
      </c>
      <c r="E8750" s="1">
        <v>43675.458240740743</v>
      </c>
      <c r="F8750">
        <v>13</v>
      </c>
      <c r="G8750" t="s">
        <v>202</v>
      </c>
      <c r="H8750">
        <v>5</v>
      </c>
      <c r="I8750" s="1">
        <v>43679.791666666664</v>
      </c>
      <c r="J8750" s="2">
        <f t="shared" si="408"/>
        <v>1</v>
      </c>
      <c r="K8750" s="2" t="str">
        <f>IFERROR(VLOOKUP(A8750,Aux!A:B,2,0),"Outros")</f>
        <v>Municípios</v>
      </c>
      <c r="L8750" s="2">
        <f t="shared" si="409"/>
        <v>2019</v>
      </c>
      <c r="M8750">
        <f t="shared" si="410"/>
        <v>31</v>
      </c>
    </row>
    <row r="8751" spans="1:13" x14ac:dyDescent="0.35">
      <c r="A8751" t="s">
        <v>275</v>
      </c>
      <c r="B8751">
        <v>505187531</v>
      </c>
      <c r="C8751">
        <v>171708</v>
      </c>
      <c r="D8751" t="s">
        <v>8118</v>
      </c>
      <c r="E8751" s="1">
        <v>43675.458611111113</v>
      </c>
      <c r="F8751">
        <v>1</v>
      </c>
      <c r="G8751" t="s">
        <v>277</v>
      </c>
      <c r="H8751">
        <v>360</v>
      </c>
      <c r="I8751" s="1">
        <v>43682.999305555553</v>
      </c>
      <c r="J8751" s="2">
        <f t="shared" si="408"/>
        <v>1</v>
      </c>
      <c r="K8751" s="2" t="str">
        <f>IFERROR(VLOOKUP(A8751,Aux!A:B,2,0),"Outros")</f>
        <v>Municípios</v>
      </c>
      <c r="L8751" s="2">
        <f t="shared" si="409"/>
        <v>2019</v>
      </c>
      <c r="M8751">
        <f t="shared" si="410"/>
        <v>31</v>
      </c>
    </row>
    <row r="8752" spans="1:13" x14ac:dyDescent="0.35">
      <c r="A8752" t="s">
        <v>122</v>
      </c>
      <c r="B8752">
        <v>506173968</v>
      </c>
      <c r="C8752">
        <v>171709</v>
      </c>
      <c r="D8752" t="s">
        <v>7836</v>
      </c>
      <c r="E8752" s="1">
        <v>43675.459675925929</v>
      </c>
      <c r="F8752">
        <v>1</v>
      </c>
      <c r="G8752" t="s">
        <v>33</v>
      </c>
      <c r="H8752">
        <v>400</v>
      </c>
      <c r="I8752" s="1">
        <v>25569.75</v>
      </c>
      <c r="J8752" s="2">
        <f t="shared" si="408"/>
        <v>1</v>
      </c>
      <c r="K8752" s="2" t="str">
        <f>IFERROR(VLOOKUP(A8752,Aux!A:B,2,0),"Outros")</f>
        <v>Municípios</v>
      </c>
      <c r="L8752" s="2">
        <f t="shared" si="409"/>
        <v>2019</v>
      </c>
      <c r="M8752">
        <f t="shared" si="410"/>
        <v>31</v>
      </c>
    </row>
    <row r="8753" spans="1:13" x14ac:dyDescent="0.35">
      <c r="A8753" t="s">
        <v>1530</v>
      </c>
      <c r="B8753">
        <v>600083012</v>
      </c>
      <c r="C8753">
        <v>171710</v>
      </c>
      <c r="D8753" t="s">
        <v>7947</v>
      </c>
      <c r="E8753" s="1">
        <v>43675.460127314815</v>
      </c>
      <c r="F8753">
        <v>13</v>
      </c>
      <c r="G8753" t="s">
        <v>1360</v>
      </c>
      <c r="H8753">
        <v>340</v>
      </c>
      <c r="I8753" s="1">
        <v>43704.999305555553</v>
      </c>
      <c r="J8753" s="2">
        <f t="shared" si="408"/>
        <v>1</v>
      </c>
      <c r="K8753" s="2" t="str">
        <f>IFERROR(VLOOKUP(A8753,Aux!A:B,2,0),"Outros")</f>
        <v>Outros</v>
      </c>
      <c r="L8753" s="2">
        <f t="shared" si="409"/>
        <v>2019</v>
      </c>
      <c r="M8753">
        <f t="shared" si="410"/>
        <v>31</v>
      </c>
    </row>
    <row r="8754" spans="1:13" x14ac:dyDescent="0.35">
      <c r="A8754" t="s">
        <v>108</v>
      </c>
      <c r="B8754">
        <v>501222634</v>
      </c>
      <c r="C8754">
        <v>171713</v>
      </c>
      <c r="D8754" t="s">
        <v>7496</v>
      </c>
      <c r="E8754" s="1">
        <v>43675.47284722222</v>
      </c>
      <c r="F8754">
        <v>3</v>
      </c>
      <c r="G8754" t="s">
        <v>110</v>
      </c>
      <c r="H8754">
        <v>340</v>
      </c>
      <c r="I8754" s="1">
        <v>43707.999305555553</v>
      </c>
      <c r="J8754" s="2">
        <f t="shared" si="408"/>
        <v>1</v>
      </c>
      <c r="K8754" s="2" t="str">
        <f>IFERROR(VLOOKUP(A8754,Aux!A:B,2,0),"Outros")</f>
        <v>Municípios</v>
      </c>
      <c r="L8754" s="2">
        <f t="shared" si="409"/>
        <v>2019</v>
      </c>
      <c r="M8754">
        <f t="shared" si="410"/>
        <v>31</v>
      </c>
    </row>
    <row r="8755" spans="1:13" x14ac:dyDescent="0.35">
      <c r="A8755" t="s">
        <v>112</v>
      </c>
      <c r="B8755">
        <v>501144218</v>
      </c>
      <c r="C8755">
        <v>171718</v>
      </c>
      <c r="D8755" t="s">
        <v>7670</v>
      </c>
      <c r="E8755" s="1">
        <v>43675.484409722223</v>
      </c>
      <c r="F8755">
        <v>1</v>
      </c>
      <c r="G8755" t="s">
        <v>114</v>
      </c>
      <c r="H8755">
        <v>360</v>
      </c>
      <c r="I8755" s="1">
        <v>43680.75</v>
      </c>
      <c r="J8755" s="2">
        <f t="shared" si="408"/>
        <v>1</v>
      </c>
      <c r="K8755" s="2" t="str">
        <f>IFERROR(VLOOKUP(A8755,Aux!A:B,2,0),"Outros")</f>
        <v>Municípios</v>
      </c>
      <c r="L8755" s="2">
        <f t="shared" si="409"/>
        <v>2019</v>
      </c>
      <c r="M8755">
        <f t="shared" si="410"/>
        <v>31</v>
      </c>
    </row>
    <row r="8756" spans="1:13" x14ac:dyDescent="0.35">
      <c r="A8756" t="s">
        <v>143</v>
      </c>
      <c r="B8756">
        <v>506801969</v>
      </c>
      <c r="C8756">
        <v>171719</v>
      </c>
      <c r="D8756" t="s">
        <v>7671</v>
      </c>
      <c r="E8756" s="1">
        <v>43675.494490740741</v>
      </c>
      <c r="F8756">
        <v>3</v>
      </c>
      <c r="G8756" t="s">
        <v>145</v>
      </c>
      <c r="H8756">
        <v>5</v>
      </c>
      <c r="I8756" s="1">
        <v>43683.708333333336</v>
      </c>
      <c r="J8756" s="2">
        <f t="shared" si="408"/>
        <v>1</v>
      </c>
      <c r="K8756" s="2" t="str">
        <f>IFERROR(VLOOKUP(A8756,Aux!A:B,2,0),"Outros")</f>
        <v>Municípios</v>
      </c>
      <c r="L8756" s="2">
        <f t="shared" si="409"/>
        <v>2019</v>
      </c>
      <c r="M8756">
        <f t="shared" si="410"/>
        <v>31</v>
      </c>
    </row>
    <row r="8757" spans="1:13" x14ac:dyDescent="0.35">
      <c r="A8757" t="s">
        <v>213</v>
      </c>
      <c r="B8757">
        <v>512012814</v>
      </c>
      <c r="C8757">
        <v>171720</v>
      </c>
      <c r="D8757" t="s">
        <v>3230</v>
      </c>
      <c r="E8757" s="1">
        <v>43675.510891203703</v>
      </c>
      <c r="F8757">
        <v>3</v>
      </c>
      <c r="G8757" t="s">
        <v>33</v>
      </c>
      <c r="H8757">
        <v>400</v>
      </c>
      <c r="I8757" s="1">
        <v>43586.999305555553</v>
      </c>
      <c r="J8757" s="2">
        <f t="shared" si="408"/>
        <v>1</v>
      </c>
      <c r="K8757" s="2" t="str">
        <f>IFERROR(VLOOKUP(A8757,Aux!A:B,2,0),"Outros")</f>
        <v>Municípios</v>
      </c>
      <c r="L8757" s="2">
        <f t="shared" si="409"/>
        <v>2019</v>
      </c>
      <c r="M8757">
        <f t="shared" si="410"/>
        <v>31</v>
      </c>
    </row>
    <row r="8758" spans="1:13" x14ac:dyDescent="0.35">
      <c r="A8758" t="s">
        <v>35</v>
      </c>
      <c r="B8758">
        <v>508666236</v>
      </c>
      <c r="C8758">
        <v>171721</v>
      </c>
      <c r="D8758" t="s">
        <v>7837</v>
      </c>
      <c r="E8758" s="1">
        <v>43675.546087962961</v>
      </c>
      <c r="F8758">
        <v>13</v>
      </c>
      <c r="G8758" t="s">
        <v>7838</v>
      </c>
      <c r="H8758">
        <v>360</v>
      </c>
      <c r="I8758" s="1">
        <v>43683.999305555553</v>
      </c>
      <c r="J8758" s="2">
        <f t="shared" si="408"/>
        <v>1</v>
      </c>
      <c r="K8758" s="2" t="str">
        <f>IFERROR(VLOOKUP(A8758,Aux!A:B,2,0),"Outros")</f>
        <v>Outros</v>
      </c>
      <c r="L8758" s="2">
        <f t="shared" si="409"/>
        <v>2019</v>
      </c>
      <c r="M8758">
        <f t="shared" si="410"/>
        <v>31</v>
      </c>
    </row>
    <row r="8759" spans="1:13" x14ac:dyDescent="0.35">
      <c r="A8759" t="s">
        <v>63</v>
      </c>
      <c r="B8759">
        <v>502098139</v>
      </c>
      <c r="C8759">
        <v>171722</v>
      </c>
      <c r="D8759" t="s">
        <v>7497</v>
      </c>
      <c r="E8759" s="1">
        <v>43675.546701388892</v>
      </c>
      <c r="F8759">
        <v>13</v>
      </c>
      <c r="G8759" t="s">
        <v>75</v>
      </c>
      <c r="H8759">
        <v>340</v>
      </c>
      <c r="I8759" s="1">
        <v>43685.75</v>
      </c>
      <c r="J8759" s="2">
        <f t="shared" si="408"/>
        <v>1</v>
      </c>
      <c r="K8759" s="2" t="str">
        <f>IFERROR(VLOOKUP(A8759,Aux!A:B,2,0),"Outros")</f>
        <v>Municípios</v>
      </c>
      <c r="L8759" s="2">
        <f t="shared" si="409"/>
        <v>2019</v>
      </c>
      <c r="M8759">
        <f t="shared" si="410"/>
        <v>31</v>
      </c>
    </row>
    <row r="8760" spans="1:13" x14ac:dyDescent="0.35">
      <c r="A8760" t="s">
        <v>133</v>
      </c>
      <c r="B8760">
        <v>503539473</v>
      </c>
      <c r="C8760">
        <v>171723</v>
      </c>
      <c r="D8760" t="s">
        <v>7948</v>
      </c>
      <c r="E8760" s="1">
        <v>43675.5780787037</v>
      </c>
      <c r="F8760">
        <v>3</v>
      </c>
      <c r="G8760" t="s">
        <v>194</v>
      </c>
      <c r="H8760">
        <v>340</v>
      </c>
      <c r="I8760" s="1">
        <v>43708.999305555553</v>
      </c>
      <c r="J8760" s="2">
        <f t="shared" si="408"/>
        <v>1</v>
      </c>
      <c r="K8760" s="2" t="str">
        <f>IFERROR(VLOOKUP(A8760,Aux!A:B,2,0),"Outros")</f>
        <v>Municípios</v>
      </c>
      <c r="L8760" s="2">
        <f t="shared" si="409"/>
        <v>2019</v>
      </c>
      <c r="M8760">
        <f t="shared" si="410"/>
        <v>31</v>
      </c>
    </row>
    <row r="8761" spans="1:13" x14ac:dyDescent="0.35">
      <c r="A8761" t="s">
        <v>251</v>
      </c>
      <c r="B8761">
        <v>508069645</v>
      </c>
      <c r="C8761">
        <v>171724</v>
      </c>
      <c r="D8761" t="s">
        <v>7888</v>
      </c>
      <c r="E8761" s="1">
        <v>43675.585844907408</v>
      </c>
      <c r="F8761">
        <v>1</v>
      </c>
      <c r="G8761" t="s">
        <v>924</v>
      </c>
      <c r="H8761">
        <v>360</v>
      </c>
      <c r="I8761" s="1">
        <v>43678.708333333336</v>
      </c>
      <c r="J8761" s="2">
        <f t="shared" si="408"/>
        <v>1</v>
      </c>
      <c r="K8761" s="2" t="str">
        <f>IFERROR(VLOOKUP(A8761,Aux!A:B,2,0),"Outros")</f>
        <v>Escolas</v>
      </c>
      <c r="L8761" s="2">
        <f t="shared" si="409"/>
        <v>2019</v>
      </c>
      <c r="M8761">
        <f t="shared" si="410"/>
        <v>31</v>
      </c>
    </row>
    <row r="8762" spans="1:13" x14ac:dyDescent="0.35">
      <c r="A8762" t="s">
        <v>236</v>
      </c>
      <c r="B8762">
        <v>504871650</v>
      </c>
      <c r="C8762">
        <v>171725</v>
      </c>
      <c r="D8762" t="s">
        <v>7949</v>
      </c>
      <c r="E8762" s="1">
        <v>43675.598726851851</v>
      </c>
      <c r="F8762">
        <v>3</v>
      </c>
      <c r="G8762" t="s">
        <v>238</v>
      </c>
      <c r="H8762">
        <v>340</v>
      </c>
      <c r="I8762" s="1">
        <v>43707.75</v>
      </c>
      <c r="J8762" s="2">
        <f t="shared" si="408"/>
        <v>1</v>
      </c>
      <c r="K8762" s="2" t="str">
        <f>IFERROR(VLOOKUP(A8762,Aux!A:B,2,0),"Outros")</f>
        <v>Águas e resíduos</v>
      </c>
      <c r="L8762" s="2">
        <f t="shared" si="409"/>
        <v>2019</v>
      </c>
      <c r="M8762">
        <f t="shared" si="410"/>
        <v>31</v>
      </c>
    </row>
    <row r="8763" spans="1:13" x14ac:dyDescent="0.35">
      <c r="A8763" t="s">
        <v>60</v>
      </c>
      <c r="B8763">
        <v>505456010</v>
      </c>
      <c r="C8763">
        <v>171727</v>
      </c>
      <c r="D8763" t="s">
        <v>7498</v>
      </c>
      <c r="E8763" s="1">
        <v>43675.613553240742</v>
      </c>
      <c r="F8763">
        <v>3</v>
      </c>
      <c r="G8763" t="s">
        <v>62</v>
      </c>
      <c r="H8763">
        <v>340</v>
      </c>
      <c r="I8763" s="1">
        <v>43702.999305555553</v>
      </c>
      <c r="J8763" s="2">
        <f t="shared" si="408"/>
        <v>1</v>
      </c>
      <c r="K8763" s="2" t="str">
        <f>IFERROR(VLOOKUP(A8763,Aux!A:B,2,0),"Outros")</f>
        <v>Municípios</v>
      </c>
      <c r="L8763" s="2">
        <f t="shared" si="409"/>
        <v>2019</v>
      </c>
      <c r="M8763">
        <f t="shared" si="410"/>
        <v>31</v>
      </c>
    </row>
    <row r="8764" spans="1:13" x14ac:dyDescent="0.35">
      <c r="A8764" t="s">
        <v>122</v>
      </c>
      <c r="B8764">
        <v>506173968</v>
      </c>
      <c r="C8764">
        <v>171729</v>
      </c>
      <c r="D8764" t="s">
        <v>8119</v>
      </c>
      <c r="E8764" s="1">
        <v>43675.622662037036</v>
      </c>
      <c r="F8764">
        <v>1</v>
      </c>
      <c r="G8764" t="s">
        <v>33</v>
      </c>
      <c r="H8764">
        <v>360</v>
      </c>
      <c r="I8764" s="1">
        <v>43680.75</v>
      </c>
      <c r="J8764" s="2">
        <f t="shared" si="408"/>
        <v>1</v>
      </c>
      <c r="K8764" s="2" t="str">
        <f>IFERROR(VLOOKUP(A8764,Aux!A:B,2,0),"Outros")</f>
        <v>Municípios</v>
      </c>
      <c r="L8764" s="2">
        <f t="shared" si="409"/>
        <v>2019</v>
      </c>
      <c r="M8764">
        <f t="shared" si="410"/>
        <v>31</v>
      </c>
    </row>
    <row r="8765" spans="1:13" x14ac:dyDescent="0.35">
      <c r="A8765" t="s">
        <v>336</v>
      </c>
      <c r="B8765">
        <v>505170876</v>
      </c>
      <c r="C8765">
        <v>171730</v>
      </c>
      <c r="D8765" t="s">
        <v>7499</v>
      </c>
      <c r="E8765" s="1">
        <v>43675.6249537037</v>
      </c>
      <c r="F8765">
        <v>1</v>
      </c>
      <c r="G8765" t="s">
        <v>345</v>
      </c>
      <c r="H8765">
        <v>5</v>
      </c>
      <c r="I8765" s="1">
        <v>43691.708333333336</v>
      </c>
      <c r="J8765" s="2">
        <f t="shared" si="408"/>
        <v>1</v>
      </c>
      <c r="K8765" s="2" t="str">
        <f>IFERROR(VLOOKUP(A8765,Aux!A:B,2,0),"Outros")</f>
        <v>Municípios</v>
      </c>
      <c r="L8765" s="2">
        <f t="shared" si="409"/>
        <v>2019</v>
      </c>
      <c r="M8765">
        <f t="shared" si="410"/>
        <v>31</v>
      </c>
    </row>
    <row r="8766" spans="1:13" x14ac:dyDescent="0.35">
      <c r="A8766" t="s">
        <v>213</v>
      </c>
      <c r="B8766">
        <v>512012814</v>
      </c>
      <c r="C8766">
        <v>171731</v>
      </c>
      <c r="D8766" t="s">
        <v>7500</v>
      </c>
      <c r="E8766" s="1">
        <v>43675.626967592594</v>
      </c>
      <c r="F8766">
        <v>1</v>
      </c>
      <c r="G8766" t="s">
        <v>215</v>
      </c>
      <c r="H8766">
        <v>340</v>
      </c>
      <c r="I8766" s="1">
        <v>43677.999305555553</v>
      </c>
      <c r="J8766" s="2">
        <f t="shared" si="408"/>
        <v>1</v>
      </c>
      <c r="K8766" s="2" t="str">
        <f>IFERROR(VLOOKUP(A8766,Aux!A:B,2,0),"Outros")</f>
        <v>Municípios</v>
      </c>
      <c r="L8766" s="2">
        <f t="shared" si="409"/>
        <v>2019</v>
      </c>
      <c r="M8766">
        <f t="shared" si="410"/>
        <v>31</v>
      </c>
    </row>
    <row r="8767" spans="1:13" x14ac:dyDescent="0.35">
      <c r="A8767" t="s">
        <v>154</v>
      </c>
      <c r="B8767">
        <v>506818829</v>
      </c>
      <c r="C8767">
        <v>171732</v>
      </c>
      <c r="D8767" t="s">
        <v>8120</v>
      </c>
      <c r="E8767" s="1">
        <v>43675.628194444442</v>
      </c>
      <c r="F8767">
        <v>1</v>
      </c>
      <c r="G8767" t="s">
        <v>6157</v>
      </c>
      <c r="H8767">
        <v>360</v>
      </c>
      <c r="I8767" s="1">
        <v>43686.999305555553</v>
      </c>
      <c r="J8767" s="2">
        <f t="shared" si="408"/>
        <v>1</v>
      </c>
      <c r="K8767" s="2" t="str">
        <f>IFERROR(VLOOKUP(A8767,Aux!A:B,2,0),"Outros")</f>
        <v>Municípios</v>
      </c>
      <c r="L8767" s="2">
        <f t="shared" si="409"/>
        <v>2019</v>
      </c>
      <c r="M8767">
        <f t="shared" si="410"/>
        <v>31</v>
      </c>
    </row>
    <row r="8768" spans="1:13" x14ac:dyDescent="0.35">
      <c r="A8768" t="s">
        <v>136</v>
      </c>
      <c r="B8768">
        <v>506730573</v>
      </c>
      <c r="C8768">
        <v>171733</v>
      </c>
      <c r="D8768" t="s">
        <v>8286</v>
      </c>
      <c r="E8768" s="1">
        <v>43675.628495370373</v>
      </c>
      <c r="F8768">
        <v>13</v>
      </c>
      <c r="G8768" t="s">
        <v>138</v>
      </c>
      <c r="H8768">
        <v>340</v>
      </c>
      <c r="I8768" s="1">
        <v>43693.625</v>
      </c>
      <c r="J8768" s="2">
        <f t="shared" si="408"/>
        <v>1</v>
      </c>
      <c r="K8768" s="2" t="str">
        <f>IFERROR(VLOOKUP(A8768,Aux!A:B,2,0),"Outros")</f>
        <v>Municípios</v>
      </c>
      <c r="L8768" s="2">
        <f t="shared" si="409"/>
        <v>2019</v>
      </c>
      <c r="M8768">
        <f t="shared" si="410"/>
        <v>31</v>
      </c>
    </row>
    <row r="8769" spans="1:13" x14ac:dyDescent="0.35">
      <c r="A8769" t="s">
        <v>122</v>
      </c>
      <c r="B8769">
        <v>506173968</v>
      </c>
      <c r="C8769">
        <v>171734</v>
      </c>
      <c r="D8769" t="s">
        <v>5632</v>
      </c>
      <c r="E8769" s="1">
        <v>43675.635787037034</v>
      </c>
      <c r="F8769">
        <v>13</v>
      </c>
      <c r="G8769" t="s">
        <v>147</v>
      </c>
      <c r="H8769">
        <v>360</v>
      </c>
      <c r="I8769" s="1">
        <v>43680.833333333336</v>
      </c>
      <c r="J8769" s="2">
        <f t="shared" si="408"/>
        <v>1</v>
      </c>
      <c r="K8769" s="2" t="str">
        <f>IFERROR(VLOOKUP(A8769,Aux!A:B,2,0),"Outros")</f>
        <v>Municípios</v>
      </c>
      <c r="L8769" s="2">
        <f t="shared" si="409"/>
        <v>2019</v>
      </c>
      <c r="M8769">
        <f t="shared" si="410"/>
        <v>31</v>
      </c>
    </row>
    <row r="8770" spans="1:13" x14ac:dyDescent="0.35">
      <c r="A8770" t="s">
        <v>3039</v>
      </c>
      <c r="B8770">
        <v>501328599</v>
      </c>
      <c r="C8770">
        <v>171736</v>
      </c>
      <c r="D8770" t="s">
        <v>8034</v>
      </c>
      <c r="E8770" s="1">
        <v>43675.638726851852</v>
      </c>
      <c r="F8770">
        <v>3</v>
      </c>
      <c r="H8770">
        <v>5</v>
      </c>
      <c r="I8770" s="1">
        <v>43687.999305555553</v>
      </c>
      <c r="J8770" s="2">
        <f t="shared" ref="J8770:J8833" si="411">IF(C8770=C8769,"",1)</f>
        <v>1</v>
      </c>
      <c r="K8770" s="2" t="str">
        <f>IFERROR(VLOOKUP(A8770,Aux!A:B,2,0),"Outros")</f>
        <v>Outros</v>
      </c>
      <c r="L8770" s="2">
        <f t="shared" ref="L8770:L8833" si="412">YEAR(E8770)</f>
        <v>2019</v>
      </c>
      <c r="M8770">
        <f t="shared" ref="M8770:M8833" si="413">WEEKNUM(E8770)</f>
        <v>31</v>
      </c>
    </row>
    <row r="8771" spans="1:13" x14ac:dyDescent="0.35">
      <c r="A8771" t="s">
        <v>140</v>
      </c>
      <c r="B8771">
        <v>506614913</v>
      </c>
      <c r="C8771">
        <v>171737</v>
      </c>
      <c r="E8771" s="1">
        <v>43675.639490740738</v>
      </c>
      <c r="F8771">
        <v>13</v>
      </c>
      <c r="G8771" t="s">
        <v>33</v>
      </c>
      <c r="H8771">
        <v>400</v>
      </c>
      <c r="J8771" s="2">
        <f t="shared" si="411"/>
        <v>1</v>
      </c>
      <c r="K8771" s="2" t="str">
        <f>IFERROR(VLOOKUP(A8771,Aux!A:B,2,0),"Outros")</f>
        <v>Municípios</v>
      </c>
      <c r="L8771" s="2">
        <f t="shared" si="412"/>
        <v>2019</v>
      </c>
      <c r="M8771">
        <f t="shared" si="413"/>
        <v>31</v>
      </c>
    </row>
    <row r="8772" spans="1:13" x14ac:dyDescent="0.35">
      <c r="A8772" t="s">
        <v>336</v>
      </c>
      <c r="B8772">
        <v>505170876</v>
      </c>
      <c r="C8772">
        <v>171738</v>
      </c>
      <c r="D8772" t="s">
        <v>8287</v>
      </c>
      <c r="E8772" s="1">
        <v>43675.6406712963</v>
      </c>
      <c r="F8772">
        <v>1</v>
      </c>
      <c r="G8772" t="s">
        <v>345</v>
      </c>
      <c r="H8772">
        <v>360</v>
      </c>
      <c r="I8772" s="1">
        <v>43685.708333333336</v>
      </c>
      <c r="J8772" s="2">
        <f t="shared" si="411"/>
        <v>1</v>
      </c>
      <c r="K8772" s="2" t="str">
        <f>IFERROR(VLOOKUP(A8772,Aux!A:B,2,0),"Outros")</f>
        <v>Municípios</v>
      </c>
      <c r="L8772" s="2">
        <f t="shared" si="412"/>
        <v>2019</v>
      </c>
      <c r="M8772">
        <f t="shared" si="413"/>
        <v>31</v>
      </c>
    </row>
    <row r="8773" spans="1:13" x14ac:dyDescent="0.35">
      <c r="A8773" t="s">
        <v>336</v>
      </c>
      <c r="B8773">
        <v>505170876</v>
      </c>
      <c r="C8773">
        <v>171739</v>
      </c>
      <c r="D8773" t="s">
        <v>7777</v>
      </c>
      <c r="E8773" s="1">
        <v>43675.648923611108</v>
      </c>
      <c r="F8773">
        <v>1</v>
      </c>
      <c r="G8773" t="s">
        <v>345</v>
      </c>
      <c r="H8773">
        <v>360</v>
      </c>
      <c r="I8773" s="1">
        <v>43685.708333333336</v>
      </c>
      <c r="J8773" s="2">
        <f t="shared" si="411"/>
        <v>1</v>
      </c>
      <c r="K8773" s="2" t="str">
        <f>IFERROR(VLOOKUP(A8773,Aux!A:B,2,0),"Outros")</f>
        <v>Municípios</v>
      </c>
      <c r="L8773" s="2">
        <f t="shared" si="412"/>
        <v>2019</v>
      </c>
      <c r="M8773">
        <f t="shared" si="413"/>
        <v>31</v>
      </c>
    </row>
    <row r="8774" spans="1:13" x14ac:dyDescent="0.35">
      <c r="A8774" t="s">
        <v>122</v>
      </c>
      <c r="B8774">
        <v>506173968</v>
      </c>
      <c r="C8774">
        <v>171740</v>
      </c>
      <c r="D8774" t="s">
        <v>8288</v>
      </c>
      <c r="E8774" s="1">
        <v>43675.64949074074</v>
      </c>
      <c r="F8774">
        <v>1</v>
      </c>
      <c r="G8774" t="s">
        <v>597</v>
      </c>
      <c r="H8774">
        <v>5</v>
      </c>
      <c r="I8774" s="1">
        <v>43684.75</v>
      </c>
      <c r="J8774" s="2">
        <f t="shared" si="411"/>
        <v>1</v>
      </c>
      <c r="K8774" s="2" t="str">
        <f>IFERROR(VLOOKUP(A8774,Aux!A:B,2,0),"Outros")</f>
        <v>Municípios</v>
      </c>
      <c r="L8774" s="2">
        <f t="shared" si="412"/>
        <v>2019</v>
      </c>
      <c r="M8774">
        <f t="shared" si="413"/>
        <v>31</v>
      </c>
    </row>
    <row r="8775" spans="1:13" x14ac:dyDescent="0.35">
      <c r="A8775" t="s">
        <v>562</v>
      </c>
      <c r="B8775">
        <v>506823318</v>
      </c>
      <c r="C8775">
        <v>171742</v>
      </c>
      <c r="D8775" t="s">
        <v>8121</v>
      </c>
      <c r="E8775" s="1">
        <v>43675.651759259257</v>
      </c>
      <c r="F8775">
        <v>3</v>
      </c>
      <c r="G8775" t="s">
        <v>1729</v>
      </c>
      <c r="H8775">
        <v>360</v>
      </c>
      <c r="I8775" s="1">
        <v>43698.958333333336</v>
      </c>
      <c r="J8775" s="2">
        <f t="shared" si="411"/>
        <v>1</v>
      </c>
      <c r="K8775" s="2" t="str">
        <f>IFERROR(VLOOKUP(A8775,Aux!A:B,2,0),"Outros")</f>
        <v>Municípios</v>
      </c>
      <c r="L8775" s="2">
        <f t="shared" si="412"/>
        <v>2019</v>
      </c>
      <c r="M8775">
        <f t="shared" si="413"/>
        <v>31</v>
      </c>
    </row>
    <row r="8776" spans="1:13" x14ac:dyDescent="0.35">
      <c r="A8776" t="s">
        <v>336</v>
      </c>
      <c r="B8776">
        <v>505170876</v>
      </c>
      <c r="C8776">
        <v>171744</v>
      </c>
      <c r="D8776" t="s">
        <v>8122</v>
      </c>
      <c r="E8776" s="1">
        <v>43675.656793981485</v>
      </c>
      <c r="F8776">
        <v>1</v>
      </c>
      <c r="G8776" t="s">
        <v>345</v>
      </c>
      <c r="H8776">
        <v>360</v>
      </c>
      <c r="I8776" s="1">
        <v>43685.708333333336</v>
      </c>
      <c r="J8776" s="2">
        <f t="shared" si="411"/>
        <v>1</v>
      </c>
      <c r="K8776" s="2" t="str">
        <f>IFERROR(VLOOKUP(A8776,Aux!A:B,2,0),"Outros")</f>
        <v>Municípios</v>
      </c>
      <c r="L8776" s="2">
        <f t="shared" si="412"/>
        <v>2019</v>
      </c>
      <c r="M8776">
        <f t="shared" si="413"/>
        <v>31</v>
      </c>
    </row>
    <row r="8777" spans="1:13" x14ac:dyDescent="0.35">
      <c r="A8777" t="s">
        <v>336</v>
      </c>
      <c r="B8777">
        <v>505170876</v>
      </c>
      <c r="C8777">
        <v>171746</v>
      </c>
      <c r="D8777" t="s">
        <v>8061</v>
      </c>
      <c r="E8777" s="1">
        <v>43675.664421296293</v>
      </c>
      <c r="F8777">
        <v>1</v>
      </c>
      <c r="G8777" t="s">
        <v>345</v>
      </c>
      <c r="H8777">
        <v>360</v>
      </c>
      <c r="I8777" s="1">
        <v>43685.708333333336</v>
      </c>
      <c r="J8777" s="2">
        <f t="shared" si="411"/>
        <v>1</v>
      </c>
      <c r="K8777" s="2" t="str">
        <f>IFERROR(VLOOKUP(A8777,Aux!A:B,2,0),"Outros")</f>
        <v>Municípios</v>
      </c>
      <c r="L8777" s="2">
        <f t="shared" si="412"/>
        <v>2019</v>
      </c>
      <c r="M8777">
        <f t="shared" si="413"/>
        <v>31</v>
      </c>
    </row>
    <row r="8778" spans="1:13" x14ac:dyDescent="0.35">
      <c r="A8778" t="s">
        <v>122</v>
      </c>
      <c r="B8778">
        <v>506173968</v>
      </c>
      <c r="C8778">
        <v>171747</v>
      </c>
      <c r="D8778" t="s">
        <v>7672</v>
      </c>
      <c r="E8778" s="1">
        <v>43675.66642361111</v>
      </c>
      <c r="F8778">
        <v>1</v>
      </c>
      <c r="G8778" t="s">
        <v>33</v>
      </c>
      <c r="H8778">
        <v>360</v>
      </c>
      <c r="I8778" s="1">
        <v>43700.75</v>
      </c>
      <c r="J8778" s="2">
        <f t="shared" si="411"/>
        <v>1</v>
      </c>
      <c r="K8778" s="2" t="str">
        <f>IFERROR(VLOOKUP(A8778,Aux!A:B,2,0),"Outros")</f>
        <v>Municípios</v>
      </c>
      <c r="L8778" s="2">
        <f t="shared" si="412"/>
        <v>2019</v>
      </c>
      <c r="M8778">
        <f t="shared" si="413"/>
        <v>31</v>
      </c>
    </row>
    <row r="8779" spans="1:13" x14ac:dyDescent="0.35">
      <c r="A8779" t="s">
        <v>35</v>
      </c>
      <c r="B8779">
        <v>508666236</v>
      </c>
      <c r="C8779">
        <v>171748</v>
      </c>
      <c r="D8779" t="s">
        <v>7778</v>
      </c>
      <c r="E8779" s="1">
        <v>43675.669189814813</v>
      </c>
      <c r="F8779">
        <v>13</v>
      </c>
      <c r="G8779" t="s">
        <v>711</v>
      </c>
      <c r="H8779">
        <v>360</v>
      </c>
      <c r="I8779" s="1">
        <v>43683.999305555553</v>
      </c>
      <c r="J8779" s="2">
        <f t="shared" si="411"/>
        <v>1</v>
      </c>
      <c r="K8779" s="2" t="str">
        <f>IFERROR(VLOOKUP(A8779,Aux!A:B,2,0),"Outros")</f>
        <v>Outros</v>
      </c>
      <c r="L8779" s="2">
        <f t="shared" si="412"/>
        <v>2019</v>
      </c>
      <c r="M8779">
        <f t="shared" si="413"/>
        <v>31</v>
      </c>
    </row>
    <row r="8780" spans="1:13" x14ac:dyDescent="0.35">
      <c r="A8780" t="s">
        <v>336</v>
      </c>
      <c r="B8780">
        <v>505170876</v>
      </c>
      <c r="C8780">
        <v>171749</v>
      </c>
      <c r="D8780" t="s">
        <v>7727</v>
      </c>
      <c r="E8780" s="1">
        <v>43675.672488425924</v>
      </c>
      <c r="F8780">
        <v>1</v>
      </c>
      <c r="G8780" t="s">
        <v>345</v>
      </c>
      <c r="H8780">
        <v>142</v>
      </c>
      <c r="I8780" s="1">
        <v>25569.708333333332</v>
      </c>
      <c r="J8780" s="2">
        <f t="shared" si="411"/>
        <v>1</v>
      </c>
      <c r="K8780" s="2" t="str">
        <f>IFERROR(VLOOKUP(A8780,Aux!A:B,2,0),"Outros")</f>
        <v>Municípios</v>
      </c>
      <c r="L8780" s="2">
        <f t="shared" si="412"/>
        <v>2019</v>
      </c>
      <c r="M8780">
        <f t="shared" si="413"/>
        <v>31</v>
      </c>
    </row>
    <row r="8781" spans="1:13" x14ac:dyDescent="0.35">
      <c r="A8781" t="s">
        <v>9</v>
      </c>
      <c r="B8781">
        <v>506673626</v>
      </c>
      <c r="C8781">
        <v>171751</v>
      </c>
      <c r="E8781" s="1">
        <v>43675.678437499999</v>
      </c>
      <c r="F8781">
        <v>1</v>
      </c>
      <c r="G8781" t="s">
        <v>33</v>
      </c>
      <c r="H8781">
        <v>400</v>
      </c>
      <c r="J8781" s="2">
        <f t="shared" si="411"/>
        <v>1</v>
      </c>
      <c r="K8781" s="2" t="str">
        <f>IFERROR(VLOOKUP(A8781,Aux!A:B,2,0),"Outros")</f>
        <v>Municípios</v>
      </c>
      <c r="L8781" s="2">
        <f t="shared" si="412"/>
        <v>2019</v>
      </c>
      <c r="M8781">
        <f t="shared" si="413"/>
        <v>31</v>
      </c>
    </row>
    <row r="8782" spans="1:13" x14ac:dyDescent="0.35">
      <c r="A8782" t="s">
        <v>71</v>
      </c>
      <c r="B8782">
        <v>500051054</v>
      </c>
      <c r="C8782">
        <v>171752</v>
      </c>
      <c r="D8782" t="s">
        <v>7779</v>
      </c>
      <c r="E8782" s="1">
        <v>43675.678460648145</v>
      </c>
      <c r="F8782">
        <v>1</v>
      </c>
      <c r="G8782" t="s">
        <v>33</v>
      </c>
      <c r="H8782">
        <v>340</v>
      </c>
      <c r="I8782" s="1">
        <v>43685.791666666664</v>
      </c>
      <c r="J8782" s="2">
        <f t="shared" si="411"/>
        <v>1</v>
      </c>
      <c r="K8782" s="2" t="str">
        <f>IFERROR(VLOOKUP(A8782,Aux!A:B,2,0),"Outros")</f>
        <v>Municípios</v>
      </c>
      <c r="L8782" s="2">
        <f t="shared" si="412"/>
        <v>2019</v>
      </c>
      <c r="M8782">
        <f t="shared" si="413"/>
        <v>31</v>
      </c>
    </row>
    <row r="8783" spans="1:13" x14ac:dyDescent="0.35">
      <c r="A8783" t="s">
        <v>1326</v>
      </c>
      <c r="B8783">
        <v>506772527</v>
      </c>
      <c r="C8783">
        <v>171753</v>
      </c>
      <c r="D8783" t="s">
        <v>7780</v>
      </c>
      <c r="E8783" s="1">
        <v>43675.684687499997</v>
      </c>
      <c r="F8783">
        <v>3</v>
      </c>
      <c r="G8783" t="s">
        <v>7781</v>
      </c>
      <c r="H8783">
        <v>340</v>
      </c>
      <c r="I8783" s="1">
        <v>43697.708333333336</v>
      </c>
      <c r="J8783" s="2">
        <f t="shared" si="411"/>
        <v>1</v>
      </c>
      <c r="K8783" s="2" t="str">
        <f>IFERROR(VLOOKUP(A8783,Aux!A:B,2,0),"Outros")</f>
        <v>Municípios</v>
      </c>
      <c r="L8783" s="2">
        <f t="shared" si="412"/>
        <v>2019</v>
      </c>
      <c r="M8783">
        <f t="shared" si="413"/>
        <v>31</v>
      </c>
    </row>
    <row r="8784" spans="1:13" x14ac:dyDescent="0.35">
      <c r="A8784" t="s">
        <v>133</v>
      </c>
      <c r="B8784">
        <v>503539473</v>
      </c>
      <c r="C8784">
        <v>171754</v>
      </c>
      <c r="D8784" t="s">
        <v>8123</v>
      </c>
      <c r="E8784" s="1">
        <v>43675.68472222222</v>
      </c>
      <c r="F8784">
        <v>3</v>
      </c>
      <c r="G8784" t="s">
        <v>194</v>
      </c>
      <c r="H8784">
        <v>340</v>
      </c>
      <c r="I8784" s="1">
        <v>43692.999305555553</v>
      </c>
      <c r="J8784" s="2">
        <f t="shared" si="411"/>
        <v>1</v>
      </c>
      <c r="K8784" s="2" t="str">
        <f>IFERROR(VLOOKUP(A8784,Aux!A:B,2,0),"Outros")</f>
        <v>Municípios</v>
      </c>
      <c r="L8784" s="2">
        <f t="shared" si="412"/>
        <v>2019</v>
      </c>
      <c r="M8784">
        <f t="shared" si="413"/>
        <v>31</v>
      </c>
    </row>
    <row r="8785" spans="1:13" x14ac:dyDescent="0.35">
      <c r="A8785" t="s">
        <v>35</v>
      </c>
      <c r="B8785">
        <v>508666236</v>
      </c>
      <c r="C8785">
        <v>171760</v>
      </c>
      <c r="D8785" t="s">
        <v>7782</v>
      </c>
      <c r="E8785" s="1">
        <v>43675.704386574071</v>
      </c>
      <c r="F8785">
        <v>1</v>
      </c>
      <c r="G8785" t="s">
        <v>33</v>
      </c>
      <c r="H8785">
        <v>360</v>
      </c>
      <c r="I8785" s="1">
        <v>43680.999305555553</v>
      </c>
      <c r="J8785" s="2">
        <f t="shared" si="411"/>
        <v>1</v>
      </c>
      <c r="K8785" s="2" t="str">
        <f>IFERROR(VLOOKUP(A8785,Aux!A:B,2,0),"Outros")</f>
        <v>Outros</v>
      </c>
      <c r="L8785" s="2">
        <f t="shared" si="412"/>
        <v>2019</v>
      </c>
      <c r="M8785">
        <f t="shared" si="413"/>
        <v>31</v>
      </c>
    </row>
    <row r="8786" spans="1:13" x14ac:dyDescent="0.35">
      <c r="A8786" t="s">
        <v>12</v>
      </c>
      <c r="B8786">
        <v>508481287</v>
      </c>
      <c r="C8786">
        <v>171761</v>
      </c>
      <c r="D8786" t="s">
        <v>5297</v>
      </c>
      <c r="E8786" s="1">
        <v>43676.375613425924</v>
      </c>
      <c r="F8786">
        <v>13</v>
      </c>
      <c r="G8786" t="s">
        <v>14</v>
      </c>
      <c r="H8786">
        <v>360</v>
      </c>
      <c r="I8786" s="1">
        <v>43682.708333333336</v>
      </c>
      <c r="J8786" s="2">
        <f t="shared" si="411"/>
        <v>1</v>
      </c>
      <c r="K8786" s="2" t="str">
        <f>IFERROR(VLOOKUP(A8786,Aux!A:B,2,0),"Outros")</f>
        <v>Hospitais</v>
      </c>
      <c r="L8786" s="2">
        <f t="shared" si="412"/>
        <v>2019</v>
      </c>
      <c r="M8786">
        <f t="shared" si="413"/>
        <v>31</v>
      </c>
    </row>
    <row r="8787" spans="1:13" x14ac:dyDescent="0.35">
      <c r="A8787" t="s">
        <v>213</v>
      </c>
      <c r="B8787">
        <v>512012814</v>
      </c>
      <c r="C8787">
        <v>171762</v>
      </c>
      <c r="D8787" t="s">
        <v>7783</v>
      </c>
      <c r="E8787" s="1">
        <v>43676.376481481479</v>
      </c>
      <c r="F8787">
        <v>1</v>
      </c>
      <c r="G8787" t="s">
        <v>6175</v>
      </c>
      <c r="H8787">
        <v>340</v>
      </c>
      <c r="I8787" s="1">
        <v>43686.999305555553</v>
      </c>
      <c r="J8787" s="2">
        <f t="shared" si="411"/>
        <v>1</v>
      </c>
      <c r="K8787" s="2" t="str">
        <f>IFERROR(VLOOKUP(A8787,Aux!A:B,2,0),"Outros")</f>
        <v>Municípios</v>
      </c>
      <c r="L8787" s="2">
        <f t="shared" si="412"/>
        <v>2019</v>
      </c>
      <c r="M8787">
        <f t="shared" si="413"/>
        <v>31</v>
      </c>
    </row>
    <row r="8788" spans="1:13" x14ac:dyDescent="0.35">
      <c r="A8788" t="s">
        <v>133</v>
      </c>
      <c r="B8788">
        <v>503539473</v>
      </c>
      <c r="C8788">
        <v>171763</v>
      </c>
      <c r="D8788" t="s">
        <v>7728</v>
      </c>
      <c r="E8788" s="1">
        <v>43676.396145833336</v>
      </c>
      <c r="F8788">
        <v>13</v>
      </c>
      <c r="G8788" t="s">
        <v>194</v>
      </c>
      <c r="H8788">
        <v>340</v>
      </c>
      <c r="I8788" s="1">
        <v>43682.999305555553</v>
      </c>
      <c r="J8788" s="2">
        <f t="shared" si="411"/>
        <v>1</v>
      </c>
      <c r="K8788" s="2" t="str">
        <f>IFERROR(VLOOKUP(A8788,Aux!A:B,2,0),"Outros")</f>
        <v>Municípios</v>
      </c>
      <c r="L8788" s="2">
        <f t="shared" si="412"/>
        <v>2019</v>
      </c>
      <c r="M8788">
        <f t="shared" si="413"/>
        <v>31</v>
      </c>
    </row>
    <row r="8789" spans="1:13" x14ac:dyDescent="0.35">
      <c r="A8789" t="s">
        <v>112</v>
      </c>
      <c r="B8789">
        <v>501144218</v>
      </c>
      <c r="C8789">
        <v>171764</v>
      </c>
      <c r="D8789" t="s">
        <v>7425</v>
      </c>
      <c r="E8789" s="1">
        <v>43676.398842592593</v>
      </c>
      <c r="F8789">
        <v>13</v>
      </c>
      <c r="G8789" t="s">
        <v>256</v>
      </c>
      <c r="H8789">
        <v>360</v>
      </c>
      <c r="I8789" s="1">
        <v>43681.75</v>
      </c>
      <c r="J8789" s="2">
        <f t="shared" si="411"/>
        <v>1</v>
      </c>
      <c r="K8789" s="2" t="str">
        <f>IFERROR(VLOOKUP(A8789,Aux!A:B,2,0),"Outros")</f>
        <v>Municípios</v>
      </c>
      <c r="L8789" s="2">
        <f t="shared" si="412"/>
        <v>2019</v>
      </c>
      <c r="M8789">
        <f t="shared" si="413"/>
        <v>31</v>
      </c>
    </row>
    <row r="8790" spans="1:13" x14ac:dyDescent="0.35">
      <c r="A8790" t="s">
        <v>15</v>
      </c>
      <c r="B8790">
        <v>503541567</v>
      </c>
      <c r="C8790">
        <v>171765</v>
      </c>
      <c r="D8790" t="s">
        <v>7601</v>
      </c>
      <c r="E8790" s="1">
        <v>43676.419479166667</v>
      </c>
      <c r="F8790">
        <v>3</v>
      </c>
      <c r="G8790" t="s">
        <v>3117</v>
      </c>
      <c r="H8790">
        <v>340</v>
      </c>
      <c r="I8790" s="1">
        <v>43711.999305555553</v>
      </c>
      <c r="J8790" s="2">
        <f t="shared" si="411"/>
        <v>1</v>
      </c>
      <c r="K8790" s="2" t="str">
        <f>IFERROR(VLOOKUP(A8790,Aux!A:B,2,0),"Outros")</f>
        <v>Municípios</v>
      </c>
      <c r="L8790" s="2">
        <f t="shared" si="412"/>
        <v>2019</v>
      </c>
      <c r="M8790">
        <f t="shared" si="413"/>
        <v>31</v>
      </c>
    </row>
    <row r="8791" spans="1:13" x14ac:dyDescent="0.35">
      <c r="A8791" t="s">
        <v>197</v>
      </c>
      <c r="B8791">
        <v>506334562</v>
      </c>
      <c r="C8791">
        <v>171766</v>
      </c>
      <c r="D8791" t="s">
        <v>7501</v>
      </c>
      <c r="E8791" s="1">
        <v>43676.43550925926</v>
      </c>
      <c r="F8791">
        <v>1</v>
      </c>
      <c r="G8791" t="s">
        <v>625</v>
      </c>
      <c r="H8791">
        <v>360</v>
      </c>
      <c r="I8791" s="1">
        <v>43681.999305555553</v>
      </c>
      <c r="J8791" s="2">
        <f t="shared" si="411"/>
        <v>1</v>
      </c>
      <c r="K8791" s="2" t="str">
        <f>IFERROR(VLOOKUP(A8791,Aux!A:B,2,0),"Outros")</f>
        <v>Municípios</v>
      </c>
      <c r="L8791" s="2">
        <f t="shared" si="412"/>
        <v>2019</v>
      </c>
      <c r="M8791">
        <f t="shared" si="413"/>
        <v>31</v>
      </c>
    </row>
    <row r="8792" spans="1:13" x14ac:dyDescent="0.35">
      <c r="A8792" t="s">
        <v>63</v>
      </c>
      <c r="B8792">
        <v>502098139</v>
      </c>
      <c r="C8792">
        <v>171767</v>
      </c>
      <c r="D8792" t="s">
        <v>8124</v>
      </c>
      <c r="E8792" s="1">
        <v>43676.446446759262</v>
      </c>
      <c r="F8792">
        <v>13</v>
      </c>
      <c r="G8792" t="s">
        <v>75</v>
      </c>
      <c r="H8792">
        <v>340</v>
      </c>
      <c r="I8792" s="1">
        <v>43685.75</v>
      </c>
      <c r="J8792" s="2">
        <f t="shared" si="411"/>
        <v>1</v>
      </c>
      <c r="K8792" s="2" t="str">
        <f>IFERROR(VLOOKUP(A8792,Aux!A:B,2,0),"Outros")</f>
        <v>Municípios</v>
      </c>
      <c r="L8792" s="2">
        <f t="shared" si="412"/>
        <v>2019</v>
      </c>
      <c r="M8792">
        <f t="shared" si="413"/>
        <v>31</v>
      </c>
    </row>
    <row r="8793" spans="1:13" x14ac:dyDescent="0.35">
      <c r="A8793" t="s">
        <v>281</v>
      </c>
      <c r="B8793">
        <v>508787033</v>
      </c>
      <c r="C8793">
        <v>171768</v>
      </c>
      <c r="D8793" t="s">
        <v>7426</v>
      </c>
      <c r="E8793" s="1">
        <v>43676.45553240741</v>
      </c>
      <c r="F8793">
        <v>3</v>
      </c>
      <c r="G8793" t="s">
        <v>33</v>
      </c>
      <c r="H8793">
        <v>360</v>
      </c>
      <c r="I8793" s="1">
        <v>43701.708333333336</v>
      </c>
      <c r="J8793" s="2">
        <f t="shared" si="411"/>
        <v>1</v>
      </c>
      <c r="K8793" s="2" t="str">
        <f>IFERROR(VLOOKUP(A8793,Aux!A:B,2,0),"Outros")</f>
        <v>Municípios</v>
      </c>
      <c r="L8793" s="2">
        <f t="shared" si="412"/>
        <v>2019</v>
      </c>
      <c r="M8793">
        <f t="shared" si="413"/>
        <v>31</v>
      </c>
    </row>
    <row r="8794" spans="1:13" x14ac:dyDescent="0.35">
      <c r="A8794" t="s">
        <v>275</v>
      </c>
      <c r="B8794">
        <v>505187531</v>
      </c>
      <c r="C8794">
        <v>171769</v>
      </c>
      <c r="D8794" t="s">
        <v>8232</v>
      </c>
      <c r="E8794" s="1">
        <v>43676.457361111112</v>
      </c>
      <c r="F8794">
        <v>1</v>
      </c>
      <c r="G8794" t="s">
        <v>277</v>
      </c>
      <c r="H8794">
        <v>360</v>
      </c>
      <c r="I8794" s="1">
        <v>43682.999305555553</v>
      </c>
      <c r="J8794" s="2">
        <f t="shared" si="411"/>
        <v>1</v>
      </c>
      <c r="K8794" s="2" t="str">
        <f>IFERROR(VLOOKUP(A8794,Aux!A:B,2,0),"Outros")</f>
        <v>Municípios</v>
      </c>
      <c r="L8794" s="2">
        <f t="shared" si="412"/>
        <v>2019</v>
      </c>
      <c r="M8794">
        <f t="shared" si="413"/>
        <v>31</v>
      </c>
    </row>
    <row r="8795" spans="1:13" x14ac:dyDescent="0.35">
      <c r="A8795" t="s">
        <v>1460</v>
      </c>
      <c r="B8795">
        <v>502826126</v>
      </c>
      <c r="C8795">
        <v>171770</v>
      </c>
      <c r="E8795" s="1">
        <v>43676.46365740741</v>
      </c>
      <c r="F8795">
        <v>13</v>
      </c>
      <c r="H8795">
        <v>1</v>
      </c>
      <c r="J8795" s="2">
        <f t="shared" si="411"/>
        <v>1</v>
      </c>
      <c r="K8795" s="2" t="str">
        <f>IFERROR(VLOOKUP(A8795,Aux!A:B,2,0),"Outros")</f>
        <v>Outros</v>
      </c>
      <c r="L8795" s="2">
        <f t="shared" si="412"/>
        <v>2019</v>
      </c>
      <c r="M8795">
        <f t="shared" si="413"/>
        <v>31</v>
      </c>
    </row>
    <row r="8796" spans="1:13" x14ac:dyDescent="0.35">
      <c r="A8796" t="s">
        <v>60</v>
      </c>
      <c r="B8796">
        <v>505456010</v>
      </c>
      <c r="C8796">
        <v>171771</v>
      </c>
      <c r="D8796" t="s">
        <v>8172</v>
      </c>
      <c r="E8796" s="1">
        <v>43676.476689814815</v>
      </c>
      <c r="F8796">
        <v>1</v>
      </c>
      <c r="G8796" t="s">
        <v>62</v>
      </c>
      <c r="H8796">
        <v>340</v>
      </c>
      <c r="I8796" s="1">
        <v>43682.999305555553</v>
      </c>
      <c r="J8796" s="2">
        <f t="shared" si="411"/>
        <v>1</v>
      </c>
      <c r="K8796" s="2" t="str">
        <f>IFERROR(VLOOKUP(A8796,Aux!A:B,2,0),"Outros")</f>
        <v>Municípios</v>
      </c>
      <c r="L8796" s="2">
        <f t="shared" si="412"/>
        <v>2019</v>
      </c>
      <c r="M8796">
        <f t="shared" si="413"/>
        <v>31</v>
      </c>
    </row>
    <row r="8797" spans="1:13" x14ac:dyDescent="0.35">
      <c r="A8797" t="s">
        <v>48</v>
      </c>
      <c r="B8797">
        <v>503035416</v>
      </c>
      <c r="C8797">
        <v>171772</v>
      </c>
      <c r="D8797" t="s">
        <v>7502</v>
      </c>
      <c r="E8797" s="1">
        <v>43676.479571759257</v>
      </c>
      <c r="F8797">
        <v>1</v>
      </c>
      <c r="G8797" t="s">
        <v>50</v>
      </c>
      <c r="H8797">
        <v>300</v>
      </c>
      <c r="I8797" s="1">
        <v>43678.708333333336</v>
      </c>
      <c r="J8797" s="2">
        <f t="shared" si="411"/>
        <v>1</v>
      </c>
      <c r="K8797" s="2" t="str">
        <f>IFERROR(VLOOKUP(A8797,Aux!A:B,2,0),"Outros")</f>
        <v>Hospitais</v>
      </c>
      <c r="L8797" s="2">
        <f t="shared" si="412"/>
        <v>2019</v>
      </c>
      <c r="M8797">
        <f t="shared" si="413"/>
        <v>31</v>
      </c>
    </row>
    <row r="8798" spans="1:13" x14ac:dyDescent="0.35">
      <c r="A8798" t="s">
        <v>154</v>
      </c>
      <c r="B8798">
        <v>506818829</v>
      </c>
      <c r="C8798">
        <v>171773</v>
      </c>
      <c r="D8798" t="s">
        <v>7784</v>
      </c>
      <c r="E8798" s="1">
        <v>43676.480740740742</v>
      </c>
      <c r="F8798">
        <v>1</v>
      </c>
      <c r="G8798" t="s">
        <v>2467</v>
      </c>
      <c r="H8798">
        <v>360</v>
      </c>
      <c r="I8798" s="1">
        <v>43686.999305555553</v>
      </c>
      <c r="J8798" s="2">
        <f t="shared" si="411"/>
        <v>1</v>
      </c>
      <c r="K8798" s="2" t="str">
        <f>IFERROR(VLOOKUP(A8798,Aux!A:B,2,0),"Outros")</f>
        <v>Municípios</v>
      </c>
      <c r="L8798" s="2">
        <f t="shared" si="412"/>
        <v>2019</v>
      </c>
      <c r="M8798">
        <f t="shared" si="413"/>
        <v>31</v>
      </c>
    </row>
    <row r="8799" spans="1:13" x14ac:dyDescent="0.35">
      <c r="A8799" t="s">
        <v>39</v>
      </c>
      <c r="B8799">
        <v>507023129</v>
      </c>
      <c r="C8799">
        <v>171774</v>
      </c>
      <c r="D8799" t="s">
        <v>8173</v>
      </c>
      <c r="E8799" s="1">
        <v>43676.48133101852</v>
      </c>
      <c r="F8799">
        <v>1</v>
      </c>
      <c r="G8799" t="s">
        <v>1140</v>
      </c>
      <c r="H8799">
        <v>360</v>
      </c>
      <c r="I8799" s="1">
        <v>43683.708333333336</v>
      </c>
      <c r="J8799" s="2">
        <f t="shared" si="411"/>
        <v>1</v>
      </c>
      <c r="K8799" s="2" t="str">
        <f>IFERROR(VLOOKUP(A8799,Aux!A:B,2,0),"Outros")</f>
        <v>Outros</v>
      </c>
      <c r="L8799" s="2">
        <f t="shared" si="412"/>
        <v>2019</v>
      </c>
      <c r="M8799">
        <f t="shared" si="413"/>
        <v>31</v>
      </c>
    </row>
    <row r="8800" spans="1:13" x14ac:dyDescent="0.35">
      <c r="A8800" t="s">
        <v>275</v>
      </c>
      <c r="B8800">
        <v>505187531</v>
      </c>
      <c r="C8800">
        <v>171775</v>
      </c>
      <c r="E8800" s="1">
        <v>43676.482974537037</v>
      </c>
      <c r="F8800">
        <v>1</v>
      </c>
      <c r="G8800" t="s">
        <v>33</v>
      </c>
      <c r="H8800">
        <v>400</v>
      </c>
      <c r="J8800" s="2">
        <f t="shared" si="411"/>
        <v>1</v>
      </c>
      <c r="K8800" s="2" t="str">
        <f>IFERROR(VLOOKUP(A8800,Aux!A:B,2,0),"Outros")</f>
        <v>Municípios</v>
      </c>
      <c r="L8800" s="2">
        <f t="shared" si="412"/>
        <v>2019</v>
      </c>
      <c r="M8800">
        <f t="shared" si="413"/>
        <v>31</v>
      </c>
    </row>
    <row r="8801" spans="1:13" x14ac:dyDescent="0.35">
      <c r="A8801" t="s">
        <v>275</v>
      </c>
      <c r="B8801">
        <v>505187531</v>
      </c>
      <c r="C8801">
        <v>171776</v>
      </c>
      <c r="D8801" t="s">
        <v>7785</v>
      </c>
      <c r="E8801" s="1">
        <v>43676.483287037037</v>
      </c>
      <c r="F8801">
        <v>13</v>
      </c>
      <c r="G8801" t="s">
        <v>277</v>
      </c>
      <c r="H8801">
        <v>360</v>
      </c>
      <c r="I8801" s="1">
        <v>43682.999305555553</v>
      </c>
      <c r="J8801" s="2">
        <f t="shared" si="411"/>
        <v>1</v>
      </c>
      <c r="K8801" s="2" t="str">
        <f>IFERROR(VLOOKUP(A8801,Aux!A:B,2,0),"Outros")</f>
        <v>Municípios</v>
      </c>
      <c r="L8801" s="2">
        <f t="shared" si="412"/>
        <v>2019</v>
      </c>
      <c r="M8801">
        <f t="shared" si="413"/>
        <v>31</v>
      </c>
    </row>
    <row r="8802" spans="1:13" x14ac:dyDescent="0.35">
      <c r="A8802" t="s">
        <v>578</v>
      </c>
      <c r="B8802">
        <v>501112049</v>
      </c>
      <c r="C8802">
        <v>171777</v>
      </c>
      <c r="D8802" t="s">
        <v>8233</v>
      </c>
      <c r="E8802" s="1">
        <v>43676.485081018516</v>
      </c>
      <c r="F8802">
        <v>13</v>
      </c>
      <c r="G8802" t="s">
        <v>580</v>
      </c>
      <c r="H8802">
        <v>340</v>
      </c>
      <c r="I8802" s="1">
        <v>43685.666666666664</v>
      </c>
      <c r="J8802" s="2">
        <f t="shared" si="411"/>
        <v>1</v>
      </c>
      <c r="K8802" s="2" t="str">
        <f>IFERROR(VLOOKUP(A8802,Aux!A:B,2,0),"Outros")</f>
        <v>Municípios</v>
      </c>
      <c r="L8802" s="2">
        <f t="shared" si="412"/>
        <v>2019</v>
      </c>
      <c r="M8802">
        <f t="shared" si="413"/>
        <v>31</v>
      </c>
    </row>
    <row r="8803" spans="1:13" x14ac:dyDescent="0.35">
      <c r="A8803" t="s">
        <v>133</v>
      </c>
      <c r="B8803">
        <v>503539473</v>
      </c>
      <c r="C8803">
        <v>171778</v>
      </c>
      <c r="D8803" t="s">
        <v>8125</v>
      </c>
      <c r="E8803" s="1">
        <v>43676.489340277774</v>
      </c>
      <c r="F8803">
        <v>1</v>
      </c>
      <c r="G8803" t="s">
        <v>135</v>
      </c>
      <c r="H8803">
        <v>360</v>
      </c>
      <c r="I8803" s="1">
        <v>43679.999305555553</v>
      </c>
      <c r="J8803" s="2">
        <f t="shared" si="411"/>
        <v>1</v>
      </c>
      <c r="K8803" s="2" t="str">
        <f>IFERROR(VLOOKUP(A8803,Aux!A:B,2,0),"Outros")</f>
        <v>Municípios</v>
      </c>
      <c r="L8803" s="2">
        <f t="shared" si="412"/>
        <v>2019</v>
      </c>
      <c r="M8803">
        <f t="shared" si="413"/>
        <v>31</v>
      </c>
    </row>
    <row r="8804" spans="1:13" x14ac:dyDescent="0.35">
      <c r="A8804" t="s">
        <v>143</v>
      </c>
      <c r="B8804">
        <v>506801969</v>
      </c>
      <c r="C8804">
        <v>171779</v>
      </c>
      <c r="D8804" t="s">
        <v>8289</v>
      </c>
      <c r="E8804" s="1">
        <v>43676.500081018516</v>
      </c>
      <c r="F8804">
        <v>1</v>
      </c>
      <c r="G8804" t="s">
        <v>145</v>
      </c>
      <c r="H8804">
        <v>360</v>
      </c>
      <c r="I8804" s="1">
        <v>43682.708333333336</v>
      </c>
      <c r="J8804" s="2">
        <f t="shared" si="411"/>
        <v>1</v>
      </c>
      <c r="K8804" s="2" t="str">
        <f>IFERROR(VLOOKUP(A8804,Aux!A:B,2,0),"Outros")</f>
        <v>Municípios</v>
      </c>
      <c r="L8804" s="2">
        <f t="shared" si="412"/>
        <v>2019</v>
      </c>
      <c r="M8804">
        <f t="shared" si="413"/>
        <v>31</v>
      </c>
    </row>
    <row r="8805" spans="1:13" x14ac:dyDescent="0.35">
      <c r="A8805" t="s">
        <v>71</v>
      </c>
      <c r="B8805">
        <v>500051054</v>
      </c>
      <c r="C8805">
        <v>171780</v>
      </c>
      <c r="E8805" s="1">
        <v>43676.503564814811</v>
      </c>
      <c r="F8805">
        <v>13</v>
      </c>
      <c r="G8805" t="s">
        <v>33</v>
      </c>
      <c r="H8805">
        <v>1</v>
      </c>
      <c r="J8805" s="2">
        <f t="shared" si="411"/>
        <v>1</v>
      </c>
      <c r="K8805" s="2" t="str">
        <f>IFERROR(VLOOKUP(A8805,Aux!A:B,2,0),"Outros")</f>
        <v>Municípios</v>
      </c>
      <c r="L8805" s="2">
        <f t="shared" si="412"/>
        <v>2019</v>
      </c>
      <c r="M8805">
        <f t="shared" si="413"/>
        <v>31</v>
      </c>
    </row>
    <row r="8806" spans="1:13" x14ac:dyDescent="0.35">
      <c r="A8806" t="s">
        <v>60</v>
      </c>
      <c r="B8806">
        <v>505456010</v>
      </c>
      <c r="C8806">
        <v>171781</v>
      </c>
      <c r="D8806" t="s">
        <v>7427</v>
      </c>
      <c r="E8806" s="1">
        <v>43676.508252314816</v>
      </c>
      <c r="F8806">
        <v>1</v>
      </c>
      <c r="G8806" t="s">
        <v>62</v>
      </c>
      <c r="H8806">
        <v>360</v>
      </c>
      <c r="I8806" s="1">
        <v>43681.999305555553</v>
      </c>
      <c r="J8806" s="2">
        <f t="shared" si="411"/>
        <v>1</v>
      </c>
      <c r="K8806" s="2" t="str">
        <f>IFERROR(VLOOKUP(A8806,Aux!A:B,2,0),"Outros")</f>
        <v>Municípios</v>
      </c>
      <c r="L8806" s="2">
        <f t="shared" si="412"/>
        <v>2019</v>
      </c>
      <c r="M8806">
        <f t="shared" si="413"/>
        <v>31</v>
      </c>
    </row>
    <row r="8807" spans="1:13" x14ac:dyDescent="0.35">
      <c r="A8807" t="s">
        <v>122</v>
      </c>
      <c r="B8807">
        <v>506173968</v>
      </c>
      <c r="C8807">
        <v>171782</v>
      </c>
      <c r="D8807" t="s">
        <v>7602</v>
      </c>
      <c r="E8807" s="1">
        <v>43676.509409722225</v>
      </c>
      <c r="F8807">
        <v>13</v>
      </c>
      <c r="G8807" t="s">
        <v>597</v>
      </c>
      <c r="H8807">
        <v>360</v>
      </c>
      <c r="I8807" s="1">
        <v>43681.729166666664</v>
      </c>
      <c r="J8807" s="2">
        <f t="shared" si="411"/>
        <v>1</v>
      </c>
      <c r="K8807" s="2" t="str">
        <f>IFERROR(VLOOKUP(A8807,Aux!A:B,2,0),"Outros")</f>
        <v>Municípios</v>
      </c>
      <c r="L8807" s="2">
        <f t="shared" si="412"/>
        <v>2019</v>
      </c>
      <c r="M8807">
        <f t="shared" si="413"/>
        <v>31</v>
      </c>
    </row>
    <row r="8808" spans="1:13" x14ac:dyDescent="0.35">
      <c r="A8808" t="s">
        <v>150</v>
      </c>
      <c r="B8808">
        <v>505309939</v>
      </c>
      <c r="C8808">
        <v>171783</v>
      </c>
      <c r="D8808" t="s">
        <v>8126</v>
      </c>
      <c r="E8808" s="1">
        <v>43676.513055555559</v>
      </c>
      <c r="F8808">
        <v>13</v>
      </c>
      <c r="G8808" t="s">
        <v>1049</v>
      </c>
      <c r="H8808">
        <v>360</v>
      </c>
      <c r="I8808" s="1">
        <v>43683.6875</v>
      </c>
      <c r="J8808" s="2">
        <f t="shared" si="411"/>
        <v>1</v>
      </c>
      <c r="K8808" s="2" t="str">
        <f>IFERROR(VLOOKUP(A8808,Aux!A:B,2,0),"Outros")</f>
        <v>Municípios</v>
      </c>
      <c r="L8808" s="2">
        <f t="shared" si="412"/>
        <v>2019</v>
      </c>
      <c r="M8808">
        <f t="shared" si="413"/>
        <v>31</v>
      </c>
    </row>
    <row r="8809" spans="1:13" x14ac:dyDescent="0.35">
      <c r="A8809" t="s">
        <v>57</v>
      </c>
      <c r="B8809">
        <v>501294104</v>
      </c>
      <c r="C8809">
        <v>171784</v>
      </c>
      <c r="E8809" s="1">
        <v>43676.514131944445</v>
      </c>
      <c r="F8809">
        <v>3</v>
      </c>
      <c r="G8809" t="s">
        <v>33</v>
      </c>
      <c r="H8809">
        <v>400</v>
      </c>
      <c r="J8809" s="2">
        <f t="shared" si="411"/>
        <v>1</v>
      </c>
      <c r="K8809" s="2" t="str">
        <f>IFERROR(VLOOKUP(A8809,Aux!A:B,2,0),"Outros")</f>
        <v>Municípios</v>
      </c>
      <c r="L8809" s="2">
        <f t="shared" si="412"/>
        <v>2019</v>
      </c>
      <c r="M8809">
        <f t="shared" si="413"/>
        <v>31</v>
      </c>
    </row>
    <row r="8810" spans="1:13" x14ac:dyDescent="0.35">
      <c r="A8810" t="s">
        <v>60</v>
      </c>
      <c r="B8810">
        <v>505456010</v>
      </c>
      <c r="C8810">
        <v>171785</v>
      </c>
      <c r="D8810" t="s">
        <v>8010</v>
      </c>
      <c r="E8810" s="1">
        <v>43676.525937500002</v>
      </c>
      <c r="F8810">
        <v>1</v>
      </c>
      <c r="G8810" t="s">
        <v>62</v>
      </c>
      <c r="H8810">
        <v>340</v>
      </c>
      <c r="I8810" s="1">
        <v>43681.999305555553</v>
      </c>
      <c r="J8810" s="2">
        <f t="shared" si="411"/>
        <v>1</v>
      </c>
      <c r="K8810" s="2" t="str">
        <f>IFERROR(VLOOKUP(A8810,Aux!A:B,2,0),"Outros")</f>
        <v>Municípios</v>
      </c>
      <c r="L8810" s="2">
        <f t="shared" si="412"/>
        <v>2019</v>
      </c>
      <c r="M8810">
        <f t="shared" si="413"/>
        <v>31</v>
      </c>
    </row>
    <row r="8811" spans="1:13" x14ac:dyDescent="0.35">
      <c r="A8811" t="s">
        <v>48</v>
      </c>
      <c r="B8811">
        <v>503035416</v>
      </c>
      <c r="C8811">
        <v>171786</v>
      </c>
      <c r="D8811" t="s">
        <v>139</v>
      </c>
      <c r="E8811" s="1">
        <v>43676.534467592595</v>
      </c>
      <c r="F8811">
        <v>1</v>
      </c>
      <c r="G8811" t="s">
        <v>50</v>
      </c>
      <c r="H8811">
        <v>340</v>
      </c>
      <c r="I8811" s="1">
        <v>43682.666666666664</v>
      </c>
      <c r="J8811" s="2">
        <f t="shared" si="411"/>
        <v>1</v>
      </c>
      <c r="K8811" s="2" t="str">
        <f>IFERROR(VLOOKUP(A8811,Aux!A:B,2,0),"Outros")</f>
        <v>Hospitais</v>
      </c>
      <c r="L8811" s="2">
        <f t="shared" si="412"/>
        <v>2019</v>
      </c>
      <c r="M8811">
        <f t="shared" si="413"/>
        <v>31</v>
      </c>
    </row>
    <row r="8812" spans="1:13" x14ac:dyDescent="0.35">
      <c r="A8812" t="s">
        <v>63</v>
      </c>
      <c r="B8812">
        <v>502098139</v>
      </c>
      <c r="C8812">
        <v>171787</v>
      </c>
      <c r="D8812" t="s">
        <v>7786</v>
      </c>
      <c r="E8812" s="1">
        <v>43676.538402777776</v>
      </c>
      <c r="F8812">
        <v>13</v>
      </c>
      <c r="G8812" t="s">
        <v>75</v>
      </c>
      <c r="H8812">
        <v>340</v>
      </c>
      <c r="I8812" s="1">
        <v>43686.75</v>
      </c>
      <c r="J8812" s="2">
        <f t="shared" si="411"/>
        <v>1</v>
      </c>
      <c r="K8812" s="2" t="str">
        <f>IFERROR(VLOOKUP(A8812,Aux!A:B,2,0),"Outros")</f>
        <v>Municípios</v>
      </c>
      <c r="L8812" s="2">
        <f t="shared" si="412"/>
        <v>2019</v>
      </c>
      <c r="M8812">
        <f t="shared" si="413"/>
        <v>31</v>
      </c>
    </row>
    <row r="8813" spans="1:13" x14ac:dyDescent="0.35">
      <c r="A8813" t="s">
        <v>133</v>
      </c>
      <c r="B8813">
        <v>503539473</v>
      </c>
      <c r="C8813">
        <v>171788</v>
      </c>
      <c r="E8813" s="1">
        <v>43676.568506944444</v>
      </c>
      <c r="F8813">
        <v>3</v>
      </c>
      <c r="G8813" t="s">
        <v>33</v>
      </c>
      <c r="H8813">
        <v>400</v>
      </c>
      <c r="J8813" s="2">
        <f t="shared" si="411"/>
        <v>1</v>
      </c>
      <c r="K8813" s="2" t="str">
        <f>IFERROR(VLOOKUP(A8813,Aux!A:B,2,0),"Outros")</f>
        <v>Municípios</v>
      </c>
      <c r="L8813" s="2">
        <f t="shared" si="412"/>
        <v>2019</v>
      </c>
      <c r="M8813">
        <f t="shared" si="413"/>
        <v>31</v>
      </c>
    </row>
    <row r="8814" spans="1:13" x14ac:dyDescent="0.35">
      <c r="A8814" t="s">
        <v>150</v>
      </c>
      <c r="B8814">
        <v>505309939</v>
      </c>
      <c r="C8814">
        <v>171789</v>
      </c>
      <c r="D8814" t="s">
        <v>7503</v>
      </c>
      <c r="E8814" s="1">
        <v>43676.587500000001</v>
      </c>
      <c r="F8814">
        <v>1</v>
      </c>
      <c r="G8814" t="s">
        <v>152</v>
      </c>
      <c r="H8814">
        <v>220</v>
      </c>
      <c r="I8814" s="1">
        <v>43691.6875</v>
      </c>
      <c r="J8814" s="2">
        <f t="shared" si="411"/>
        <v>1</v>
      </c>
      <c r="K8814" s="2" t="str">
        <f>IFERROR(VLOOKUP(A8814,Aux!A:B,2,0),"Outros")</f>
        <v>Municípios</v>
      </c>
      <c r="L8814" s="2">
        <f t="shared" si="412"/>
        <v>2019</v>
      </c>
      <c r="M8814">
        <f t="shared" si="413"/>
        <v>31</v>
      </c>
    </row>
    <row r="8815" spans="1:13" x14ac:dyDescent="0.35">
      <c r="A8815" t="s">
        <v>574</v>
      </c>
      <c r="B8815">
        <v>506791220</v>
      </c>
      <c r="C8815">
        <v>171791</v>
      </c>
      <c r="D8815" t="s">
        <v>7603</v>
      </c>
      <c r="E8815" s="1">
        <v>43676.595451388886</v>
      </c>
      <c r="F8815">
        <v>1</v>
      </c>
      <c r="G8815" t="s">
        <v>2519</v>
      </c>
      <c r="H8815">
        <v>360</v>
      </c>
      <c r="I8815" s="1">
        <v>43679.999305555553</v>
      </c>
      <c r="J8815" s="2">
        <f t="shared" si="411"/>
        <v>1</v>
      </c>
      <c r="K8815" s="2" t="str">
        <f>IFERROR(VLOOKUP(A8815,Aux!A:B,2,0),"Outros")</f>
        <v>Municípios</v>
      </c>
      <c r="L8815" s="2">
        <f t="shared" si="412"/>
        <v>2019</v>
      </c>
      <c r="M8815">
        <f t="shared" si="413"/>
        <v>31</v>
      </c>
    </row>
    <row r="8816" spans="1:13" x14ac:dyDescent="0.35">
      <c r="A8816" t="s">
        <v>197</v>
      </c>
      <c r="B8816">
        <v>506334562</v>
      </c>
      <c r="C8816">
        <v>171792</v>
      </c>
      <c r="D8816" t="s">
        <v>7839</v>
      </c>
      <c r="E8816" s="1">
        <v>43676.596342592595</v>
      </c>
      <c r="F8816">
        <v>13</v>
      </c>
      <c r="G8816" t="s">
        <v>625</v>
      </c>
      <c r="H8816">
        <v>360</v>
      </c>
      <c r="I8816" s="1">
        <v>43689.999305555553</v>
      </c>
      <c r="J8816" s="2">
        <f t="shared" si="411"/>
        <v>1</v>
      </c>
      <c r="K8816" s="2" t="str">
        <f>IFERROR(VLOOKUP(A8816,Aux!A:B,2,0),"Outros")</f>
        <v>Municípios</v>
      </c>
      <c r="L8816" s="2">
        <f t="shared" si="412"/>
        <v>2019</v>
      </c>
      <c r="M8816">
        <f t="shared" si="413"/>
        <v>31</v>
      </c>
    </row>
    <row r="8817" spans="1:13" x14ac:dyDescent="0.35">
      <c r="A8817" t="s">
        <v>133</v>
      </c>
      <c r="B8817">
        <v>503539473</v>
      </c>
      <c r="C8817">
        <v>171793</v>
      </c>
      <c r="D8817" t="s">
        <v>8011</v>
      </c>
      <c r="E8817" s="1">
        <v>43676.596909722219</v>
      </c>
      <c r="F8817">
        <v>1</v>
      </c>
      <c r="G8817" t="s">
        <v>194</v>
      </c>
      <c r="H8817">
        <v>360</v>
      </c>
      <c r="I8817" s="1">
        <v>43678.999305555553</v>
      </c>
      <c r="J8817" s="2">
        <f t="shared" si="411"/>
        <v>1</v>
      </c>
      <c r="K8817" s="2" t="str">
        <f>IFERROR(VLOOKUP(A8817,Aux!A:B,2,0),"Outros")</f>
        <v>Municípios</v>
      </c>
      <c r="L8817" s="2">
        <f t="shared" si="412"/>
        <v>2019</v>
      </c>
      <c r="M8817">
        <f t="shared" si="413"/>
        <v>31</v>
      </c>
    </row>
    <row r="8818" spans="1:13" x14ac:dyDescent="0.35">
      <c r="A8818" t="s">
        <v>37</v>
      </c>
      <c r="B8818">
        <v>506187543</v>
      </c>
      <c r="C8818">
        <v>171794</v>
      </c>
      <c r="D8818" t="s">
        <v>7504</v>
      </c>
      <c r="E8818" s="1">
        <v>43676.604571759257</v>
      </c>
      <c r="F8818">
        <v>13</v>
      </c>
      <c r="G8818" t="s">
        <v>80</v>
      </c>
      <c r="H8818">
        <v>5</v>
      </c>
      <c r="I8818" s="1">
        <v>43681.999305555553</v>
      </c>
      <c r="J8818" s="2">
        <f t="shared" si="411"/>
        <v>1</v>
      </c>
      <c r="K8818" s="2" t="str">
        <f>IFERROR(VLOOKUP(A8818,Aux!A:B,2,0),"Outros")</f>
        <v>Municípios</v>
      </c>
      <c r="L8818" s="2">
        <f t="shared" si="412"/>
        <v>2019</v>
      </c>
      <c r="M8818">
        <f t="shared" si="413"/>
        <v>31</v>
      </c>
    </row>
    <row r="8819" spans="1:13" x14ac:dyDescent="0.35">
      <c r="A8819" t="s">
        <v>150</v>
      </c>
      <c r="B8819">
        <v>505309939</v>
      </c>
      <c r="C8819">
        <v>171795</v>
      </c>
      <c r="D8819" t="s">
        <v>7604</v>
      </c>
      <c r="E8819" s="1">
        <v>43676.60665509259</v>
      </c>
      <c r="F8819">
        <v>13</v>
      </c>
      <c r="G8819" t="s">
        <v>152</v>
      </c>
      <c r="H8819">
        <v>360</v>
      </c>
      <c r="I8819" s="1">
        <v>43690.6875</v>
      </c>
      <c r="J8819" s="2">
        <f t="shared" si="411"/>
        <v>1</v>
      </c>
      <c r="K8819" s="2" t="str">
        <f>IFERROR(VLOOKUP(A8819,Aux!A:B,2,0),"Outros")</f>
        <v>Municípios</v>
      </c>
      <c r="L8819" s="2">
        <f t="shared" si="412"/>
        <v>2019</v>
      </c>
      <c r="M8819">
        <f t="shared" si="413"/>
        <v>31</v>
      </c>
    </row>
    <row r="8820" spans="1:13" x14ac:dyDescent="0.35">
      <c r="A8820" t="s">
        <v>275</v>
      </c>
      <c r="B8820">
        <v>505187531</v>
      </c>
      <c r="C8820">
        <v>171796</v>
      </c>
      <c r="D8820" t="s">
        <v>7505</v>
      </c>
      <c r="E8820" s="1">
        <v>43676.607731481483</v>
      </c>
      <c r="F8820">
        <v>13</v>
      </c>
      <c r="G8820" t="s">
        <v>277</v>
      </c>
      <c r="H8820">
        <v>360</v>
      </c>
      <c r="I8820" s="1">
        <v>43682.999305555553</v>
      </c>
      <c r="J8820" s="2">
        <f t="shared" si="411"/>
        <v>1</v>
      </c>
      <c r="K8820" s="2" t="str">
        <f>IFERROR(VLOOKUP(A8820,Aux!A:B,2,0),"Outros")</f>
        <v>Municípios</v>
      </c>
      <c r="L8820" s="2">
        <f t="shared" si="412"/>
        <v>2019</v>
      </c>
      <c r="M8820">
        <f t="shared" si="413"/>
        <v>31</v>
      </c>
    </row>
    <row r="8821" spans="1:13" x14ac:dyDescent="0.35">
      <c r="A8821" t="s">
        <v>154</v>
      </c>
      <c r="B8821">
        <v>506818829</v>
      </c>
      <c r="C8821">
        <v>171797</v>
      </c>
      <c r="D8821" t="s">
        <v>8012</v>
      </c>
      <c r="E8821" s="1">
        <v>43676.608611111114</v>
      </c>
      <c r="F8821">
        <v>1</v>
      </c>
      <c r="G8821" t="s">
        <v>6162</v>
      </c>
      <c r="H8821">
        <v>360</v>
      </c>
      <c r="I8821" s="1">
        <v>43686.999305555553</v>
      </c>
      <c r="J8821" s="2">
        <f t="shared" si="411"/>
        <v>1</v>
      </c>
      <c r="K8821" s="2" t="str">
        <f>IFERROR(VLOOKUP(A8821,Aux!A:B,2,0),"Outros")</f>
        <v>Municípios</v>
      </c>
      <c r="L8821" s="2">
        <f t="shared" si="412"/>
        <v>2019</v>
      </c>
      <c r="M8821">
        <f t="shared" si="413"/>
        <v>31</v>
      </c>
    </row>
    <row r="8822" spans="1:13" x14ac:dyDescent="0.35">
      <c r="A8822" t="s">
        <v>1042</v>
      </c>
      <c r="B8822">
        <v>506087000</v>
      </c>
      <c r="C8822">
        <v>171799</v>
      </c>
      <c r="D8822" t="s">
        <v>7428</v>
      </c>
      <c r="E8822" s="1">
        <v>43676.611111111109</v>
      </c>
      <c r="F8822">
        <v>1</v>
      </c>
      <c r="G8822" t="s">
        <v>2077</v>
      </c>
      <c r="H8822">
        <v>360</v>
      </c>
      <c r="I8822" s="1">
        <v>43678.708333333336</v>
      </c>
      <c r="J8822" s="2">
        <f t="shared" si="411"/>
        <v>1</v>
      </c>
      <c r="K8822" s="2" t="str">
        <f>IFERROR(VLOOKUP(A8822,Aux!A:B,2,0),"Outros")</f>
        <v>Municípios</v>
      </c>
      <c r="L8822" s="2">
        <f t="shared" si="412"/>
        <v>2019</v>
      </c>
      <c r="M8822">
        <f t="shared" si="413"/>
        <v>31</v>
      </c>
    </row>
    <row r="8823" spans="1:13" x14ac:dyDescent="0.35">
      <c r="A8823" t="s">
        <v>39</v>
      </c>
      <c r="B8823">
        <v>507023129</v>
      </c>
      <c r="C8823">
        <v>171800</v>
      </c>
      <c r="D8823" t="s">
        <v>7506</v>
      </c>
      <c r="E8823" s="1">
        <v>43676.611875000002</v>
      </c>
      <c r="F8823">
        <v>1</v>
      </c>
      <c r="G8823" t="s">
        <v>1140</v>
      </c>
      <c r="H8823">
        <v>360</v>
      </c>
      <c r="I8823" s="1">
        <v>43681.708333333336</v>
      </c>
      <c r="J8823" s="2">
        <f t="shared" si="411"/>
        <v>1</v>
      </c>
      <c r="K8823" s="2" t="str">
        <f>IFERROR(VLOOKUP(A8823,Aux!A:B,2,0),"Outros")</f>
        <v>Outros</v>
      </c>
      <c r="L8823" s="2">
        <f t="shared" si="412"/>
        <v>2019</v>
      </c>
      <c r="M8823">
        <f t="shared" si="413"/>
        <v>31</v>
      </c>
    </row>
    <row r="8824" spans="1:13" x14ac:dyDescent="0.35">
      <c r="A8824" t="s">
        <v>534</v>
      </c>
      <c r="B8824">
        <v>508354617</v>
      </c>
      <c r="C8824">
        <v>171801</v>
      </c>
      <c r="D8824" t="s">
        <v>8013</v>
      </c>
      <c r="E8824" s="1">
        <v>43676.616435185184</v>
      </c>
      <c r="F8824">
        <v>1</v>
      </c>
      <c r="G8824" t="s">
        <v>33</v>
      </c>
      <c r="H8824">
        <v>360</v>
      </c>
      <c r="I8824" s="1">
        <v>43682.999305555553</v>
      </c>
      <c r="J8824" s="2">
        <f t="shared" si="411"/>
        <v>1</v>
      </c>
      <c r="K8824" s="2" t="str">
        <f>IFERROR(VLOOKUP(A8824,Aux!A:B,2,0),"Outros")</f>
        <v>Municípios</v>
      </c>
      <c r="L8824" s="2">
        <f t="shared" si="412"/>
        <v>2019</v>
      </c>
      <c r="M8824">
        <f t="shared" si="413"/>
        <v>31</v>
      </c>
    </row>
    <row r="8825" spans="1:13" x14ac:dyDescent="0.35">
      <c r="A8825" t="s">
        <v>92</v>
      </c>
      <c r="B8825">
        <v>506037258</v>
      </c>
      <c r="C8825">
        <v>171802</v>
      </c>
      <c r="E8825" s="1">
        <v>43676.621481481481</v>
      </c>
      <c r="F8825">
        <v>5</v>
      </c>
      <c r="G8825" t="s">
        <v>33</v>
      </c>
      <c r="H8825">
        <v>400</v>
      </c>
      <c r="J8825" s="2">
        <f t="shared" si="411"/>
        <v>1</v>
      </c>
      <c r="K8825" s="2" t="str">
        <f>IFERROR(VLOOKUP(A8825,Aux!A:B,2,0),"Outros")</f>
        <v>Municípios</v>
      </c>
      <c r="L8825" s="2">
        <f t="shared" si="412"/>
        <v>2019</v>
      </c>
      <c r="M8825">
        <f t="shared" si="413"/>
        <v>31</v>
      </c>
    </row>
    <row r="8826" spans="1:13" x14ac:dyDescent="0.35">
      <c r="A8826" t="s">
        <v>12</v>
      </c>
      <c r="B8826">
        <v>508481287</v>
      </c>
      <c r="C8826">
        <v>171803</v>
      </c>
      <c r="D8826" t="s">
        <v>7547</v>
      </c>
      <c r="E8826" s="1">
        <v>43676.623194444444</v>
      </c>
      <c r="F8826">
        <v>3</v>
      </c>
      <c r="G8826" t="s">
        <v>14</v>
      </c>
      <c r="H8826">
        <v>360</v>
      </c>
      <c r="I8826" s="1">
        <v>43706.708333333336</v>
      </c>
      <c r="J8826" s="2">
        <f t="shared" si="411"/>
        <v>1</v>
      </c>
      <c r="K8826" s="2" t="str">
        <f>IFERROR(VLOOKUP(A8826,Aux!A:B,2,0),"Outros")</f>
        <v>Hospitais</v>
      </c>
      <c r="L8826" s="2">
        <f t="shared" si="412"/>
        <v>2019</v>
      </c>
      <c r="M8826">
        <f t="shared" si="413"/>
        <v>31</v>
      </c>
    </row>
    <row r="8827" spans="1:13" x14ac:dyDescent="0.35">
      <c r="A8827" t="s">
        <v>389</v>
      </c>
      <c r="B8827">
        <v>506722422</v>
      </c>
      <c r="C8827">
        <v>171804</v>
      </c>
      <c r="D8827" t="s">
        <v>1852</v>
      </c>
      <c r="E8827" s="1">
        <v>43676.623807870368</v>
      </c>
      <c r="F8827">
        <v>1</v>
      </c>
      <c r="G8827" t="s">
        <v>837</v>
      </c>
      <c r="H8827">
        <v>340</v>
      </c>
      <c r="I8827" s="1">
        <v>43682.999305555553</v>
      </c>
      <c r="J8827" s="2">
        <f t="shared" si="411"/>
        <v>1</v>
      </c>
      <c r="K8827" s="2" t="str">
        <f>IFERROR(VLOOKUP(A8827,Aux!A:B,2,0),"Outros")</f>
        <v>Municípios</v>
      </c>
      <c r="L8827" s="2">
        <f t="shared" si="412"/>
        <v>2019</v>
      </c>
      <c r="M8827">
        <f t="shared" si="413"/>
        <v>31</v>
      </c>
    </row>
    <row r="8828" spans="1:13" x14ac:dyDescent="0.35">
      <c r="A8828" t="s">
        <v>37</v>
      </c>
      <c r="B8828">
        <v>506187543</v>
      </c>
      <c r="C8828">
        <v>171806</v>
      </c>
      <c r="D8828" t="s">
        <v>7548</v>
      </c>
      <c r="E8828" s="1">
        <v>43676.627326388887</v>
      </c>
      <c r="F8828">
        <v>13</v>
      </c>
      <c r="G8828" t="s">
        <v>80</v>
      </c>
      <c r="H8828">
        <v>5</v>
      </c>
      <c r="I8828" s="1">
        <v>43681.999305555553</v>
      </c>
      <c r="J8828" s="2">
        <f t="shared" si="411"/>
        <v>1</v>
      </c>
      <c r="K8828" s="2" t="str">
        <f>IFERROR(VLOOKUP(A8828,Aux!A:B,2,0),"Outros")</f>
        <v>Municípios</v>
      </c>
      <c r="L8828" s="2">
        <f t="shared" si="412"/>
        <v>2019</v>
      </c>
      <c r="M8828">
        <f t="shared" si="413"/>
        <v>31</v>
      </c>
    </row>
    <row r="8829" spans="1:13" x14ac:dyDescent="0.35">
      <c r="A8829" t="s">
        <v>574</v>
      </c>
      <c r="B8829">
        <v>506791220</v>
      </c>
      <c r="C8829">
        <v>171807</v>
      </c>
      <c r="E8829" s="1">
        <v>43676.629305555558</v>
      </c>
      <c r="F8829">
        <v>1</v>
      </c>
      <c r="G8829" t="s">
        <v>33</v>
      </c>
      <c r="H8829">
        <v>400</v>
      </c>
      <c r="J8829" s="2">
        <f t="shared" si="411"/>
        <v>1</v>
      </c>
      <c r="K8829" s="2" t="str">
        <f>IFERROR(VLOOKUP(A8829,Aux!A:B,2,0),"Outros")</f>
        <v>Municípios</v>
      </c>
      <c r="L8829" s="2">
        <f t="shared" si="412"/>
        <v>2019</v>
      </c>
      <c r="M8829">
        <f t="shared" si="413"/>
        <v>31</v>
      </c>
    </row>
    <row r="8830" spans="1:13" x14ac:dyDescent="0.35">
      <c r="A8830" t="s">
        <v>574</v>
      </c>
      <c r="B8830">
        <v>506791220</v>
      </c>
      <c r="C8830">
        <v>171808</v>
      </c>
      <c r="E8830" s="1">
        <v>43676.632222222222</v>
      </c>
      <c r="F8830">
        <v>1</v>
      </c>
      <c r="G8830" t="s">
        <v>33</v>
      </c>
      <c r="H8830">
        <v>400</v>
      </c>
      <c r="J8830" s="2">
        <f t="shared" si="411"/>
        <v>1</v>
      </c>
      <c r="K8830" s="2" t="str">
        <f>IFERROR(VLOOKUP(A8830,Aux!A:B,2,0),"Outros")</f>
        <v>Municípios</v>
      </c>
      <c r="L8830" s="2">
        <f t="shared" si="412"/>
        <v>2019</v>
      </c>
      <c r="M8830">
        <f t="shared" si="413"/>
        <v>31</v>
      </c>
    </row>
    <row r="8831" spans="1:13" x14ac:dyDescent="0.35">
      <c r="A8831" t="s">
        <v>60</v>
      </c>
      <c r="B8831">
        <v>505456010</v>
      </c>
      <c r="C8831">
        <v>171809</v>
      </c>
      <c r="D8831" t="s">
        <v>7605</v>
      </c>
      <c r="E8831" s="1">
        <v>43676.633240740739</v>
      </c>
      <c r="F8831">
        <v>1</v>
      </c>
      <c r="G8831" t="s">
        <v>62</v>
      </c>
      <c r="H8831">
        <v>360</v>
      </c>
      <c r="I8831" s="1">
        <v>43682.999305555553</v>
      </c>
      <c r="J8831" s="2">
        <f t="shared" si="411"/>
        <v>1</v>
      </c>
      <c r="K8831" s="2" t="str">
        <f>IFERROR(VLOOKUP(A8831,Aux!A:B,2,0),"Outros")</f>
        <v>Municípios</v>
      </c>
      <c r="L8831" s="2">
        <f t="shared" si="412"/>
        <v>2019</v>
      </c>
      <c r="M8831">
        <f t="shared" si="413"/>
        <v>31</v>
      </c>
    </row>
    <row r="8832" spans="1:13" x14ac:dyDescent="0.35">
      <c r="A8832" t="s">
        <v>63</v>
      </c>
      <c r="B8832">
        <v>502098139</v>
      </c>
      <c r="C8832">
        <v>171810</v>
      </c>
      <c r="D8832" t="s">
        <v>7840</v>
      </c>
      <c r="E8832" s="1">
        <v>43676.636886574073</v>
      </c>
      <c r="F8832">
        <v>13</v>
      </c>
      <c r="G8832" t="s">
        <v>75</v>
      </c>
      <c r="H8832">
        <v>360</v>
      </c>
      <c r="I8832" s="1">
        <v>43682.75</v>
      </c>
      <c r="J8832" s="2">
        <f t="shared" si="411"/>
        <v>1</v>
      </c>
      <c r="K8832" s="2" t="str">
        <f>IFERROR(VLOOKUP(A8832,Aux!A:B,2,0),"Outros")</f>
        <v>Municípios</v>
      </c>
      <c r="L8832" s="2">
        <f t="shared" si="412"/>
        <v>2019</v>
      </c>
      <c r="M8832">
        <f t="shared" si="413"/>
        <v>31</v>
      </c>
    </row>
    <row r="8833" spans="1:13" x14ac:dyDescent="0.35">
      <c r="A8833" t="s">
        <v>574</v>
      </c>
      <c r="B8833">
        <v>506791220</v>
      </c>
      <c r="C8833">
        <v>171811</v>
      </c>
      <c r="E8833" s="1">
        <v>43676.637175925927</v>
      </c>
      <c r="F8833">
        <v>1</v>
      </c>
      <c r="G8833" t="s">
        <v>33</v>
      </c>
      <c r="H8833">
        <v>400</v>
      </c>
      <c r="J8833" s="2">
        <f t="shared" si="411"/>
        <v>1</v>
      </c>
      <c r="K8833" s="2" t="str">
        <f>IFERROR(VLOOKUP(A8833,Aux!A:B,2,0),"Outros")</f>
        <v>Municípios</v>
      </c>
      <c r="L8833" s="2">
        <f t="shared" si="412"/>
        <v>2019</v>
      </c>
      <c r="M8833">
        <f t="shared" si="413"/>
        <v>31</v>
      </c>
    </row>
    <row r="8834" spans="1:13" x14ac:dyDescent="0.35">
      <c r="A8834" t="s">
        <v>35</v>
      </c>
      <c r="B8834">
        <v>508666236</v>
      </c>
      <c r="C8834">
        <v>171812</v>
      </c>
      <c r="D8834" t="s">
        <v>7841</v>
      </c>
      <c r="E8834" s="1">
        <v>43676.637511574074</v>
      </c>
      <c r="F8834">
        <v>13</v>
      </c>
      <c r="G8834" t="s">
        <v>711</v>
      </c>
      <c r="H8834">
        <v>360</v>
      </c>
      <c r="I8834" s="1">
        <v>43709.999305555553</v>
      </c>
      <c r="J8834" s="2">
        <f t="shared" ref="J8834:J8897" si="414">IF(C8834=C8833,"",1)</f>
        <v>1</v>
      </c>
      <c r="K8834" s="2" t="str">
        <f>IFERROR(VLOOKUP(A8834,Aux!A:B,2,0),"Outros")</f>
        <v>Outros</v>
      </c>
      <c r="L8834" s="2">
        <f t="shared" ref="L8834:L8897" si="415">YEAR(E8834)</f>
        <v>2019</v>
      </c>
      <c r="M8834">
        <f t="shared" ref="M8834:M8897" si="416">WEEKNUM(E8834)</f>
        <v>31</v>
      </c>
    </row>
    <row r="8835" spans="1:13" x14ac:dyDescent="0.35">
      <c r="A8835" t="s">
        <v>574</v>
      </c>
      <c r="B8835">
        <v>506791220</v>
      </c>
      <c r="C8835">
        <v>171813</v>
      </c>
      <c r="E8835" s="1">
        <v>43676.638773148145</v>
      </c>
      <c r="F8835">
        <v>13</v>
      </c>
      <c r="G8835" t="s">
        <v>33</v>
      </c>
      <c r="H8835">
        <v>400</v>
      </c>
      <c r="J8835" s="2">
        <f t="shared" si="414"/>
        <v>1</v>
      </c>
      <c r="K8835" s="2" t="str">
        <f>IFERROR(VLOOKUP(A8835,Aux!A:B,2,0),"Outros")</f>
        <v>Municípios</v>
      </c>
      <c r="L8835" s="2">
        <f t="shared" si="415"/>
        <v>2019</v>
      </c>
      <c r="M8835">
        <f t="shared" si="416"/>
        <v>31</v>
      </c>
    </row>
    <row r="8836" spans="1:13" x14ac:dyDescent="0.35">
      <c r="A8836" t="s">
        <v>133</v>
      </c>
      <c r="B8836">
        <v>503539473</v>
      </c>
      <c r="C8836">
        <v>171814</v>
      </c>
      <c r="D8836" t="s">
        <v>7549</v>
      </c>
      <c r="E8836" s="1">
        <v>43676.641261574077</v>
      </c>
      <c r="F8836">
        <v>3</v>
      </c>
      <c r="G8836" t="s">
        <v>135</v>
      </c>
      <c r="H8836">
        <v>360</v>
      </c>
      <c r="I8836" s="1">
        <v>43692.999305555553</v>
      </c>
      <c r="J8836" s="2">
        <f t="shared" si="414"/>
        <v>1</v>
      </c>
      <c r="K8836" s="2" t="str">
        <f>IFERROR(VLOOKUP(A8836,Aux!A:B,2,0),"Outros")</f>
        <v>Municípios</v>
      </c>
      <c r="L8836" s="2">
        <f t="shared" si="415"/>
        <v>2019</v>
      </c>
      <c r="M8836">
        <f t="shared" si="416"/>
        <v>31</v>
      </c>
    </row>
    <row r="8837" spans="1:13" x14ac:dyDescent="0.35">
      <c r="A8837" t="s">
        <v>143</v>
      </c>
      <c r="B8837">
        <v>506801969</v>
      </c>
      <c r="C8837">
        <v>171815</v>
      </c>
      <c r="D8837" t="s">
        <v>7507</v>
      </c>
      <c r="E8837" s="1">
        <v>43676.641782407409</v>
      </c>
      <c r="F8837">
        <v>13</v>
      </c>
      <c r="G8837" t="s">
        <v>1117</v>
      </c>
      <c r="H8837">
        <v>5</v>
      </c>
      <c r="I8837" s="1">
        <v>43679.708333333336</v>
      </c>
      <c r="J8837" s="2">
        <f t="shared" si="414"/>
        <v>1</v>
      </c>
      <c r="K8837" s="2" t="str">
        <f>IFERROR(VLOOKUP(A8837,Aux!A:B,2,0),"Outros")</f>
        <v>Municípios</v>
      </c>
      <c r="L8837" s="2">
        <f t="shared" si="415"/>
        <v>2019</v>
      </c>
      <c r="M8837">
        <f t="shared" si="416"/>
        <v>31</v>
      </c>
    </row>
    <row r="8838" spans="1:13" x14ac:dyDescent="0.35">
      <c r="A8838" t="s">
        <v>534</v>
      </c>
      <c r="B8838">
        <v>508354617</v>
      </c>
      <c r="C8838">
        <v>171816</v>
      </c>
      <c r="D8838" t="s">
        <v>7429</v>
      </c>
      <c r="E8838" s="1">
        <v>43676.64466435185</v>
      </c>
      <c r="F8838">
        <v>1</v>
      </c>
      <c r="G8838" t="s">
        <v>33</v>
      </c>
      <c r="H8838">
        <v>360</v>
      </c>
      <c r="I8838" s="1">
        <v>43679.999305555553</v>
      </c>
      <c r="J8838" s="2">
        <f t="shared" si="414"/>
        <v>1</v>
      </c>
      <c r="K8838" s="2" t="str">
        <f>IFERROR(VLOOKUP(A8838,Aux!A:B,2,0),"Outros")</f>
        <v>Municípios</v>
      </c>
      <c r="L8838" s="2">
        <f t="shared" si="415"/>
        <v>2019</v>
      </c>
      <c r="M8838">
        <f t="shared" si="416"/>
        <v>31</v>
      </c>
    </row>
    <row r="8839" spans="1:13" x14ac:dyDescent="0.35">
      <c r="A8839" t="s">
        <v>39</v>
      </c>
      <c r="B8839">
        <v>507023129</v>
      </c>
      <c r="C8839">
        <v>171817</v>
      </c>
      <c r="D8839" t="s">
        <v>7787</v>
      </c>
      <c r="E8839" s="1">
        <v>43676.646666666667</v>
      </c>
      <c r="F8839">
        <v>1</v>
      </c>
      <c r="G8839" t="s">
        <v>1140</v>
      </c>
      <c r="H8839">
        <v>360</v>
      </c>
      <c r="I8839" s="1">
        <v>43714.708333333336</v>
      </c>
      <c r="J8839" s="2">
        <f t="shared" si="414"/>
        <v>1</v>
      </c>
      <c r="K8839" s="2" t="str">
        <f>IFERROR(VLOOKUP(A8839,Aux!A:B,2,0),"Outros")</f>
        <v>Outros</v>
      </c>
      <c r="L8839" s="2">
        <f t="shared" si="415"/>
        <v>2019</v>
      </c>
      <c r="M8839">
        <f t="shared" si="416"/>
        <v>31</v>
      </c>
    </row>
    <row r="8840" spans="1:13" x14ac:dyDescent="0.35">
      <c r="A8840" t="s">
        <v>112</v>
      </c>
      <c r="B8840">
        <v>501144218</v>
      </c>
      <c r="C8840">
        <v>171818</v>
      </c>
      <c r="D8840" t="s">
        <v>7430</v>
      </c>
      <c r="E8840" s="1">
        <v>43676.647789351853</v>
      </c>
      <c r="F8840">
        <v>13</v>
      </c>
      <c r="G8840" t="s">
        <v>1242</v>
      </c>
      <c r="H8840">
        <v>5</v>
      </c>
      <c r="I8840" s="1">
        <v>43688.999305555553</v>
      </c>
      <c r="J8840" s="2">
        <f t="shared" si="414"/>
        <v>1</v>
      </c>
      <c r="K8840" s="2" t="str">
        <f>IFERROR(VLOOKUP(A8840,Aux!A:B,2,0),"Outros")</f>
        <v>Municípios</v>
      </c>
      <c r="L8840" s="2">
        <f t="shared" si="415"/>
        <v>2019</v>
      </c>
      <c r="M8840">
        <f t="shared" si="416"/>
        <v>31</v>
      </c>
    </row>
    <row r="8841" spans="1:13" x14ac:dyDescent="0.35">
      <c r="A8841" t="s">
        <v>281</v>
      </c>
      <c r="B8841">
        <v>508787033</v>
      </c>
      <c r="C8841">
        <v>171819</v>
      </c>
      <c r="D8841" t="s">
        <v>7550</v>
      </c>
      <c r="E8841" s="1">
        <v>43676.65185185185</v>
      </c>
      <c r="F8841">
        <v>13</v>
      </c>
      <c r="G8841" t="s">
        <v>33</v>
      </c>
      <c r="H8841">
        <v>360</v>
      </c>
      <c r="I8841" s="1">
        <v>43685.75</v>
      </c>
      <c r="J8841" s="2">
        <f t="shared" si="414"/>
        <v>1</v>
      </c>
      <c r="K8841" s="2" t="str">
        <f>IFERROR(VLOOKUP(A8841,Aux!A:B,2,0),"Outros")</f>
        <v>Municípios</v>
      </c>
      <c r="L8841" s="2">
        <f t="shared" si="415"/>
        <v>2019</v>
      </c>
      <c r="M8841">
        <f t="shared" si="416"/>
        <v>31</v>
      </c>
    </row>
    <row r="8842" spans="1:13" x14ac:dyDescent="0.35">
      <c r="A8842" t="s">
        <v>122</v>
      </c>
      <c r="B8842">
        <v>506173968</v>
      </c>
      <c r="C8842">
        <v>171820</v>
      </c>
      <c r="D8842" t="s">
        <v>7606</v>
      </c>
      <c r="E8842" s="1">
        <v>43676.65697916667</v>
      </c>
      <c r="F8842">
        <v>1</v>
      </c>
      <c r="G8842" t="s">
        <v>33</v>
      </c>
      <c r="H8842">
        <v>360</v>
      </c>
      <c r="I8842" s="1">
        <v>43679.75</v>
      </c>
      <c r="J8842" s="2">
        <f t="shared" si="414"/>
        <v>1</v>
      </c>
      <c r="K8842" s="2" t="str">
        <f>IFERROR(VLOOKUP(A8842,Aux!A:B,2,0),"Outros")</f>
        <v>Municípios</v>
      </c>
      <c r="L8842" s="2">
        <f t="shared" si="415"/>
        <v>2019</v>
      </c>
      <c r="M8842">
        <f t="shared" si="416"/>
        <v>31</v>
      </c>
    </row>
    <row r="8843" spans="1:13" x14ac:dyDescent="0.35">
      <c r="A8843" t="s">
        <v>118</v>
      </c>
      <c r="B8843">
        <v>680015019</v>
      </c>
      <c r="C8843">
        <v>171821</v>
      </c>
      <c r="D8843" t="s">
        <v>7788</v>
      </c>
      <c r="E8843" s="1">
        <v>43676.657650462963</v>
      </c>
      <c r="F8843">
        <v>1</v>
      </c>
      <c r="G8843" t="s">
        <v>23</v>
      </c>
      <c r="H8843">
        <v>360</v>
      </c>
      <c r="I8843" s="1">
        <v>43682.666666666664</v>
      </c>
      <c r="J8843" s="2">
        <f t="shared" si="414"/>
        <v>1</v>
      </c>
      <c r="K8843" s="2" t="str">
        <f>IFERROR(VLOOKUP(A8843,Aux!A:B,2,0),"Outros")</f>
        <v>Águas e resíduos</v>
      </c>
      <c r="L8843" s="2">
        <f t="shared" si="415"/>
        <v>2019</v>
      </c>
      <c r="M8843">
        <f t="shared" si="416"/>
        <v>31</v>
      </c>
    </row>
    <row r="8844" spans="1:13" x14ac:dyDescent="0.35">
      <c r="A8844" t="s">
        <v>24</v>
      </c>
      <c r="B8844">
        <v>508741823</v>
      </c>
      <c r="C8844">
        <v>171822</v>
      </c>
      <c r="D8844" t="s">
        <v>7431</v>
      </c>
      <c r="E8844" s="1">
        <v>43676.661956018521</v>
      </c>
      <c r="F8844">
        <v>3</v>
      </c>
      <c r="G8844" t="s">
        <v>26</v>
      </c>
      <c r="H8844">
        <v>300</v>
      </c>
      <c r="I8844" s="1">
        <v>43697.999305555553</v>
      </c>
      <c r="J8844" s="2">
        <f t="shared" si="414"/>
        <v>1</v>
      </c>
      <c r="K8844" s="2" t="str">
        <f>IFERROR(VLOOKUP(A8844,Aux!A:B,2,0),"Outros")</f>
        <v>Hospitais</v>
      </c>
      <c r="L8844" s="2">
        <f t="shared" si="415"/>
        <v>2019</v>
      </c>
      <c r="M8844">
        <f t="shared" si="416"/>
        <v>31</v>
      </c>
    </row>
    <row r="8845" spans="1:13" x14ac:dyDescent="0.35">
      <c r="A8845" t="s">
        <v>12</v>
      </c>
      <c r="B8845">
        <v>508481287</v>
      </c>
      <c r="C8845">
        <v>171823</v>
      </c>
      <c r="D8845" t="s">
        <v>7432</v>
      </c>
      <c r="E8845" s="1">
        <v>43676.665081018517</v>
      </c>
      <c r="F8845">
        <v>1</v>
      </c>
      <c r="G8845" t="s">
        <v>14</v>
      </c>
      <c r="H8845">
        <v>360</v>
      </c>
      <c r="I8845" s="1">
        <v>43677.541666666664</v>
      </c>
      <c r="J8845" s="2">
        <f t="shared" si="414"/>
        <v>1</v>
      </c>
      <c r="K8845" s="2" t="str">
        <f>IFERROR(VLOOKUP(A8845,Aux!A:B,2,0),"Outros")</f>
        <v>Hospitais</v>
      </c>
      <c r="L8845" s="2">
        <f t="shared" si="415"/>
        <v>2019</v>
      </c>
      <c r="M8845">
        <f t="shared" si="416"/>
        <v>31</v>
      </c>
    </row>
    <row r="8846" spans="1:13" x14ac:dyDescent="0.35">
      <c r="A8846" t="s">
        <v>150</v>
      </c>
      <c r="B8846">
        <v>505309939</v>
      </c>
      <c r="C8846">
        <v>171824</v>
      </c>
      <c r="D8846" t="s">
        <v>8290</v>
      </c>
      <c r="E8846" s="1">
        <v>43676.665451388886</v>
      </c>
      <c r="F8846">
        <v>1</v>
      </c>
      <c r="G8846" t="s">
        <v>152</v>
      </c>
      <c r="H8846">
        <v>360</v>
      </c>
      <c r="I8846" s="1">
        <v>43679.6875</v>
      </c>
      <c r="J8846" s="2">
        <f t="shared" si="414"/>
        <v>1</v>
      </c>
      <c r="K8846" s="2" t="str">
        <f>IFERROR(VLOOKUP(A8846,Aux!A:B,2,0),"Outros")</f>
        <v>Municípios</v>
      </c>
      <c r="L8846" s="2">
        <f t="shared" si="415"/>
        <v>2019</v>
      </c>
      <c r="M8846">
        <f t="shared" si="416"/>
        <v>31</v>
      </c>
    </row>
    <row r="8847" spans="1:13" x14ac:dyDescent="0.35">
      <c r="A8847" t="s">
        <v>60</v>
      </c>
      <c r="B8847">
        <v>505456010</v>
      </c>
      <c r="C8847">
        <v>171825</v>
      </c>
      <c r="D8847" t="s">
        <v>7551</v>
      </c>
      <c r="E8847" s="1">
        <v>43676.666956018518</v>
      </c>
      <c r="F8847">
        <v>13</v>
      </c>
      <c r="G8847" t="s">
        <v>2953</v>
      </c>
      <c r="H8847">
        <v>360</v>
      </c>
      <c r="I8847" s="1">
        <v>43699.999305555553</v>
      </c>
      <c r="J8847" s="2">
        <f t="shared" si="414"/>
        <v>1</v>
      </c>
      <c r="K8847" s="2" t="str">
        <f>IFERROR(VLOOKUP(A8847,Aux!A:B,2,0),"Outros")</f>
        <v>Municípios</v>
      </c>
      <c r="L8847" s="2">
        <f t="shared" si="415"/>
        <v>2019</v>
      </c>
      <c r="M8847">
        <f t="shared" si="416"/>
        <v>31</v>
      </c>
    </row>
    <row r="8848" spans="1:13" x14ac:dyDescent="0.35">
      <c r="A8848" t="s">
        <v>48</v>
      </c>
      <c r="B8848">
        <v>503035416</v>
      </c>
      <c r="C8848">
        <v>171826</v>
      </c>
      <c r="D8848" t="s">
        <v>7789</v>
      </c>
      <c r="E8848" s="1">
        <v>43676.668182870373</v>
      </c>
      <c r="F8848">
        <v>1</v>
      </c>
      <c r="G8848" t="s">
        <v>33</v>
      </c>
      <c r="H8848">
        <v>340</v>
      </c>
      <c r="I8848" s="1">
        <v>43678.708333333336</v>
      </c>
      <c r="J8848" s="2">
        <f t="shared" si="414"/>
        <v>1</v>
      </c>
      <c r="K8848" s="2" t="str">
        <f>IFERROR(VLOOKUP(A8848,Aux!A:B,2,0),"Outros")</f>
        <v>Hospitais</v>
      </c>
      <c r="L8848" s="2">
        <f t="shared" si="415"/>
        <v>2019</v>
      </c>
      <c r="M8848">
        <f t="shared" si="416"/>
        <v>31</v>
      </c>
    </row>
    <row r="8849" spans="1:13" x14ac:dyDescent="0.35">
      <c r="A8849" t="s">
        <v>389</v>
      </c>
      <c r="B8849">
        <v>506722422</v>
      </c>
      <c r="C8849">
        <v>171827</v>
      </c>
      <c r="D8849" t="s">
        <v>7842</v>
      </c>
      <c r="E8849" s="1">
        <v>43676.674444444441</v>
      </c>
      <c r="F8849">
        <v>13</v>
      </c>
      <c r="G8849" t="s">
        <v>587</v>
      </c>
      <c r="H8849">
        <v>340</v>
      </c>
      <c r="I8849" s="1">
        <v>43682.999305555553</v>
      </c>
      <c r="J8849" s="2">
        <f t="shared" si="414"/>
        <v>1</v>
      </c>
      <c r="K8849" s="2" t="str">
        <f>IFERROR(VLOOKUP(A8849,Aux!A:B,2,0),"Outros")</f>
        <v>Municípios</v>
      </c>
      <c r="L8849" s="2">
        <f t="shared" si="415"/>
        <v>2019</v>
      </c>
      <c r="M8849">
        <f t="shared" si="416"/>
        <v>31</v>
      </c>
    </row>
    <row r="8850" spans="1:13" x14ac:dyDescent="0.35">
      <c r="A8850" t="s">
        <v>177</v>
      </c>
      <c r="B8850">
        <v>506609553</v>
      </c>
      <c r="C8850">
        <v>171828</v>
      </c>
      <c r="D8850" t="s">
        <v>8014</v>
      </c>
      <c r="E8850" s="1">
        <v>43676.67491898148</v>
      </c>
      <c r="F8850">
        <v>1</v>
      </c>
      <c r="G8850" t="s">
        <v>179</v>
      </c>
      <c r="H8850">
        <v>360</v>
      </c>
      <c r="I8850" s="1">
        <v>43681.999305555553</v>
      </c>
      <c r="J8850" s="2">
        <f t="shared" si="414"/>
        <v>1</v>
      </c>
      <c r="K8850" s="2" t="str">
        <f>IFERROR(VLOOKUP(A8850,Aux!A:B,2,0),"Outros")</f>
        <v>Municípios</v>
      </c>
      <c r="L8850" s="2">
        <f t="shared" si="415"/>
        <v>2019</v>
      </c>
      <c r="M8850">
        <f t="shared" si="416"/>
        <v>31</v>
      </c>
    </row>
    <row r="8851" spans="1:13" x14ac:dyDescent="0.35">
      <c r="A8851" t="s">
        <v>37</v>
      </c>
      <c r="B8851">
        <v>506187543</v>
      </c>
      <c r="C8851">
        <v>171829</v>
      </c>
      <c r="E8851" s="1">
        <v>43676.67628472222</v>
      </c>
      <c r="F8851">
        <v>3</v>
      </c>
      <c r="G8851" t="s">
        <v>33</v>
      </c>
      <c r="H8851">
        <v>400</v>
      </c>
      <c r="J8851" s="2">
        <f t="shared" si="414"/>
        <v>1</v>
      </c>
      <c r="K8851" s="2" t="str">
        <f>IFERROR(VLOOKUP(A8851,Aux!A:B,2,0),"Outros")</f>
        <v>Municípios</v>
      </c>
      <c r="L8851" s="2">
        <f t="shared" si="415"/>
        <v>2019</v>
      </c>
      <c r="M8851">
        <f t="shared" si="416"/>
        <v>31</v>
      </c>
    </row>
    <row r="8852" spans="1:13" x14ac:dyDescent="0.35">
      <c r="A8852" t="s">
        <v>133</v>
      </c>
      <c r="B8852">
        <v>503539473</v>
      </c>
      <c r="C8852">
        <v>171830</v>
      </c>
      <c r="D8852" t="s">
        <v>7433</v>
      </c>
      <c r="E8852" s="1">
        <v>43676.687789351854</v>
      </c>
      <c r="F8852">
        <v>13</v>
      </c>
      <c r="G8852" t="s">
        <v>135</v>
      </c>
      <c r="H8852">
        <v>360</v>
      </c>
      <c r="I8852" s="1">
        <v>43679.999305555553</v>
      </c>
      <c r="J8852" s="2">
        <f t="shared" si="414"/>
        <v>1</v>
      </c>
      <c r="K8852" s="2" t="str">
        <f>IFERROR(VLOOKUP(A8852,Aux!A:B,2,0),"Outros")</f>
        <v>Municípios</v>
      </c>
      <c r="L8852" s="2">
        <f t="shared" si="415"/>
        <v>2019</v>
      </c>
      <c r="M8852">
        <f t="shared" si="416"/>
        <v>31</v>
      </c>
    </row>
    <row r="8853" spans="1:13" x14ac:dyDescent="0.35">
      <c r="A8853" t="s">
        <v>275</v>
      </c>
      <c r="B8853">
        <v>505187531</v>
      </c>
      <c r="C8853">
        <v>171831</v>
      </c>
      <c r="D8853" t="s">
        <v>8015</v>
      </c>
      <c r="E8853" s="1">
        <v>43676.690578703703</v>
      </c>
      <c r="F8853">
        <v>13</v>
      </c>
      <c r="G8853" t="s">
        <v>277</v>
      </c>
      <c r="H8853">
        <v>360</v>
      </c>
      <c r="I8853" s="1">
        <v>43684.999305555553</v>
      </c>
      <c r="J8853" s="2">
        <f t="shared" si="414"/>
        <v>1</v>
      </c>
      <c r="K8853" s="2" t="str">
        <f>IFERROR(VLOOKUP(A8853,Aux!A:B,2,0),"Outros")</f>
        <v>Municípios</v>
      </c>
      <c r="L8853" s="2">
        <f t="shared" si="415"/>
        <v>2019</v>
      </c>
      <c r="M8853">
        <f t="shared" si="416"/>
        <v>31</v>
      </c>
    </row>
    <row r="8854" spans="1:13" x14ac:dyDescent="0.35">
      <c r="A8854" t="s">
        <v>578</v>
      </c>
      <c r="B8854">
        <v>501112049</v>
      </c>
      <c r="C8854">
        <v>171832</v>
      </c>
      <c r="E8854" s="1">
        <v>43676.699618055558</v>
      </c>
      <c r="F8854">
        <v>13</v>
      </c>
      <c r="G8854" t="s">
        <v>615</v>
      </c>
      <c r="H8854">
        <v>400</v>
      </c>
      <c r="J8854" s="2">
        <f t="shared" si="414"/>
        <v>1</v>
      </c>
      <c r="K8854" s="2" t="str">
        <f>IFERROR(VLOOKUP(A8854,Aux!A:B,2,0),"Outros")</f>
        <v>Municípios</v>
      </c>
      <c r="L8854" s="2">
        <f t="shared" si="415"/>
        <v>2019</v>
      </c>
      <c r="M8854">
        <f t="shared" si="416"/>
        <v>31</v>
      </c>
    </row>
    <row r="8855" spans="1:13" x14ac:dyDescent="0.35">
      <c r="A8855" t="s">
        <v>308</v>
      </c>
      <c r="B8855">
        <v>504884620</v>
      </c>
      <c r="C8855">
        <v>171833</v>
      </c>
      <c r="D8855" t="s">
        <v>8127</v>
      </c>
      <c r="E8855" s="1">
        <v>43676.706817129627</v>
      </c>
      <c r="F8855">
        <v>3</v>
      </c>
      <c r="G8855" t="s">
        <v>33</v>
      </c>
      <c r="H8855">
        <v>360</v>
      </c>
      <c r="I8855" s="1">
        <v>43686.708333333336</v>
      </c>
      <c r="J8855" s="2">
        <f t="shared" si="414"/>
        <v>1</v>
      </c>
      <c r="K8855" s="2" t="str">
        <f>IFERROR(VLOOKUP(A8855,Aux!A:B,2,0),"Outros")</f>
        <v>Municípios</v>
      </c>
      <c r="L8855" s="2">
        <f t="shared" si="415"/>
        <v>2019</v>
      </c>
      <c r="M8855">
        <f t="shared" si="416"/>
        <v>31</v>
      </c>
    </row>
    <row r="8856" spans="1:13" x14ac:dyDescent="0.35">
      <c r="A8856" t="s">
        <v>578</v>
      </c>
      <c r="B8856">
        <v>501112049</v>
      </c>
      <c r="C8856">
        <v>171834</v>
      </c>
      <c r="D8856" t="s">
        <v>7790</v>
      </c>
      <c r="E8856" s="1">
        <v>43676.70925925926</v>
      </c>
      <c r="F8856">
        <v>13</v>
      </c>
      <c r="G8856" t="s">
        <v>615</v>
      </c>
      <c r="H8856">
        <v>360</v>
      </c>
      <c r="I8856" s="1">
        <v>43685.666666666664</v>
      </c>
      <c r="J8856" s="2">
        <f t="shared" si="414"/>
        <v>1</v>
      </c>
      <c r="K8856" s="2" t="str">
        <f>IFERROR(VLOOKUP(A8856,Aux!A:B,2,0),"Outros")</f>
        <v>Municípios</v>
      </c>
      <c r="L8856" s="2">
        <f t="shared" si="415"/>
        <v>2019</v>
      </c>
      <c r="M8856">
        <f t="shared" si="416"/>
        <v>31</v>
      </c>
    </row>
    <row r="8857" spans="1:13" x14ac:dyDescent="0.35">
      <c r="A8857" t="s">
        <v>57</v>
      </c>
      <c r="B8857">
        <v>501294104</v>
      </c>
      <c r="C8857">
        <v>171835</v>
      </c>
      <c r="E8857" s="1">
        <v>43676.716064814813</v>
      </c>
      <c r="F8857">
        <v>1</v>
      </c>
      <c r="G8857" t="s">
        <v>33</v>
      </c>
      <c r="H8857">
        <v>1</v>
      </c>
      <c r="J8857" s="2">
        <f t="shared" si="414"/>
        <v>1</v>
      </c>
      <c r="K8857" s="2" t="str">
        <f>IFERROR(VLOOKUP(A8857,Aux!A:B,2,0),"Outros")</f>
        <v>Municípios</v>
      </c>
      <c r="L8857" s="2">
        <f t="shared" si="415"/>
        <v>2019</v>
      </c>
      <c r="M8857">
        <f t="shared" si="416"/>
        <v>31</v>
      </c>
    </row>
    <row r="8858" spans="1:13" x14ac:dyDescent="0.35">
      <c r="A8858" t="s">
        <v>795</v>
      </c>
      <c r="B8858">
        <v>501692983</v>
      </c>
      <c r="C8858">
        <v>171836</v>
      </c>
      <c r="D8858" t="s">
        <v>8291</v>
      </c>
      <c r="E8858" s="1">
        <v>43676.720057870371</v>
      </c>
      <c r="F8858">
        <v>13</v>
      </c>
      <c r="G8858" t="s">
        <v>711</v>
      </c>
      <c r="H8858">
        <v>400</v>
      </c>
      <c r="I8858" s="1">
        <v>43647.708333333336</v>
      </c>
      <c r="J8858" s="2">
        <f t="shared" si="414"/>
        <v>1</v>
      </c>
      <c r="K8858" s="2" t="str">
        <f>IFERROR(VLOOKUP(A8858,Aux!A:B,2,0),"Outros")</f>
        <v>Outros</v>
      </c>
      <c r="L8858" s="2">
        <f t="shared" si="415"/>
        <v>2019</v>
      </c>
      <c r="M8858">
        <f t="shared" si="416"/>
        <v>31</v>
      </c>
    </row>
    <row r="8859" spans="1:13" x14ac:dyDescent="0.35">
      <c r="A8859" t="s">
        <v>41</v>
      </c>
      <c r="B8859">
        <v>500192855</v>
      </c>
      <c r="C8859">
        <v>171837</v>
      </c>
      <c r="E8859" s="1">
        <v>43676.735162037039</v>
      </c>
      <c r="F8859">
        <v>1</v>
      </c>
      <c r="G8859" t="s">
        <v>33</v>
      </c>
      <c r="H8859">
        <v>400</v>
      </c>
      <c r="J8859" s="2">
        <f t="shared" si="414"/>
        <v>1</v>
      </c>
      <c r="K8859" s="2" t="str">
        <f>IFERROR(VLOOKUP(A8859,Aux!A:B,2,0),"Outros")</f>
        <v>Transportes</v>
      </c>
      <c r="L8859" s="2">
        <f t="shared" si="415"/>
        <v>2019</v>
      </c>
      <c r="M8859">
        <f t="shared" si="416"/>
        <v>31</v>
      </c>
    </row>
    <row r="8860" spans="1:13" x14ac:dyDescent="0.35">
      <c r="A8860" t="s">
        <v>41</v>
      </c>
      <c r="B8860">
        <v>500192855</v>
      </c>
      <c r="C8860">
        <v>171838</v>
      </c>
      <c r="D8860" t="s">
        <v>8292</v>
      </c>
      <c r="E8860" s="1">
        <v>43676.736678240741</v>
      </c>
      <c r="F8860">
        <v>1</v>
      </c>
      <c r="G8860" t="s">
        <v>33</v>
      </c>
      <c r="H8860">
        <v>360</v>
      </c>
      <c r="I8860" s="1">
        <v>43680.999305555553</v>
      </c>
      <c r="J8860" s="2">
        <f t="shared" si="414"/>
        <v>1</v>
      </c>
      <c r="K8860" s="2" t="str">
        <f>IFERROR(VLOOKUP(A8860,Aux!A:B,2,0),"Outros")</f>
        <v>Transportes</v>
      </c>
      <c r="L8860" s="2">
        <f t="shared" si="415"/>
        <v>2019</v>
      </c>
      <c r="M8860">
        <f t="shared" si="416"/>
        <v>31</v>
      </c>
    </row>
    <row r="8861" spans="1:13" x14ac:dyDescent="0.35">
      <c r="A8861" t="s">
        <v>143</v>
      </c>
      <c r="B8861">
        <v>506801969</v>
      </c>
      <c r="C8861">
        <v>171839</v>
      </c>
      <c r="D8861" t="s">
        <v>7843</v>
      </c>
      <c r="E8861" s="1">
        <v>43676.738078703704</v>
      </c>
      <c r="F8861">
        <v>1</v>
      </c>
      <c r="G8861" t="s">
        <v>1441</v>
      </c>
      <c r="H8861">
        <v>360</v>
      </c>
      <c r="I8861" s="1">
        <v>43683.708333333336</v>
      </c>
      <c r="J8861" s="2">
        <f t="shared" si="414"/>
        <v>1</v>
      </c>
      <c r="K8861" s="2" t="str">
        <f>IFERROR(VLOOKUP(A8861,Aux!A:B,2,0),"Outros")</f>
        <v>Municípios</v>
      </c>
      <c r="L8861" s="2">
        <f t="shared" si="415"/>
        <v>2019</v>
      </c>
      <c r="M8861">
        <f t="shared" si="416"/>
        <v>31</v>
      </c>
    </row>
    <row r="8862" spans="1:13" x14ac:dyDescent="0.35">
      <c r="A8862" t="s">
        <v>942</v>
      </c>
      <c r="B8862">
        <v>510089224</v>
      </c>
      <c r="C8862">
        <v>171840</v>
      </c>
      <c r="D8862" t="s">
        <v>7844</v>
      </c>
      <c r="E8862" s="1">
        <v>43676.7421875</v>
      </c>
      <c r="F8862">
        <v>13</v>
      </c>
      <c r="G8862" t="s">
        <v>1020</v>
      </c>
      <c r="H8862">
        <v>360</v>
      </c>
      <c r="I8862" s="1">
        <v>43682.999305555553</v>
      </c>
      <c r="J8862" s="2">
        <f t="shared" si="414"/>
        <v>1</v>
      </c>
      <c r="K8862" s="2" t="str">
        <f>IFERROR(VLOOKUP(A8862,Aux!A:B,2,0),"Outros")</f>
        <v>Outros</v>
      </c>
      <c r="L8862" s="2">
        <f t="shared" si="415"/>
        <v>2019</v>
      </c>
      <c r="M8862">
        <f t="shared" si="416"/>
        <v>31</v>
      </c>
    </row>
    <row r="8863" spans="1:13" x14ac:dyDescent="0.35">
      <c r="A8863" t="s">
        <v>71</v>
      </c>
      <c r="B8863">
        <v>500051054</v>
      </c>
      <c r="C8863">
        <v>171841</v>
      </c>
      <c r="E8863" s="1">
        <v>43676.747557870367</v>
      </c>
      <c r="F8863">
        <v>13</v>
      </c>
      <c r="G8863" t="s">
        <v>33</v>
      </c>
      <c r="H8863">
        <v>400</v>
      </c>
      <c r="J8863" s="2">
        <f t="shared" si="414"/>
        <v>1</v>
      </c>
      <c r="K8863" s="2" t="str">
        <f>IFERROR(VLOOKUP(A8863,Aux!A:B,2,0),"Outros")</f>
        <v>Municípios</v>
      </c>
      <c r="L8863" s="2">
        <f t="shared" si="415"/>
        <v>2019</v>
      </c>
      <c r="M8863">
        <f t="shared" si="416"/>
        <v>31</v>
      </c>
    </row>
    <row r="8864" spans="1:13" x14ac:dyDescent="0.35">
      <c r="A8864" t="s">
        <v>48</v>
      </c>
      <c r="B8864">
        <v>503035416</v>
      </c>
      <c r="C8864">
        <v>171842</v>
      </c>
      <c r="D8864" t="s">
        <v>7607</v>
      </c>
      <c r="E8864" s="1">
        <v>43676.756736111114</v>
      </c>
      <c r="F8864">
        <v>1</v>
      </c>
      <c r="G8864" t="s">
        <v>50</v>
      </c>
      <c r="H8864">
        <v>340</v>
      </c>
      <c r="I8864" s="1">
        <v>43682.666666666664</v>
      </c>
      <c r="J8864" s="2">
        <f t="shared" si="414"/>
        <v>1</v>
      </c>
      <c r="K8864" s="2" t="str">
        <f>IFERROR(VLOOKUP(A8864,Aux!A:B,2,0),"Outros")</f>
        <v>Hospitais</v>
      </c>
      <c r="L8864" s="2">
        <f t="shared" si="415"/>
        <v>2019</v>
      </c>
      <c r="M8864">
        <f t="shared" si="416"/>
        <v>31</v>
      </c>
    </row>
    <row r="8865" spans="1:13" x14ac:dyDescent="0.35">
      <c r="A8865" t="s">
        <v>57</v>
      </c>
      <c r="B8865">
        <v>501294104</v>
      </c>
      <c r="C8865">
        <v>171847</v>
      </c>
      <c r="D8865" t="s">
        <v>7791</v>
      </c>
      <c r="E8865" s="1">
        <v>43677.384189814817</v>
      </c>
      <c r="F8865">
        <v>1</v>
      </c>
      <c r="G8865" t="s">
        <v>59</v>
      </c>
      <c r="H8865">
        <v>360</v>
      </c>
      <c r="I8865" s="1">
        <v>43682.999305555553</v>
      </c>
      <c r="J8865" s="2">
        <f t="shared" si="414"/>
        <v>1</v>
      </c>
      <c r="K8865" s="2" t="str">
        <f>IFERROR(VLOOKUP(A8865,Aux!A:B,2,0),"Outros")</f>
        <v>Municípios</v>
      </c>
      <c r="L8865" s="2">
        <f t="shared" si="415"/>
        <v>2019</v>
      </c>
      <c r="M8865">
        <f t="shared" si="416"/>
        <v>31</v>
      </c>
    </row>
    <row r="8866" spans="1:13" x14ac:dyDescent="0.35">
      <c r="A8866" t="s">
        <v>57</v>
      </c>
      <c r="B8866">
        <v>501294104</v>
      </c>
      <c r="C8866">
        <v>171850</v>
      </c>
      <c r="D8866" t="s">
        <v>8293</v>
      </c>
      <c r="E8866" s="1">
        <v>43677.394849537035</v>
      </c>
      <c r="F8866">
        <v>1</v>
      </c>
      <c r="G8866" t="s">
        <v>59</v>
      </c>
      <c r="H8866">
        <v>360</v>
      </c>
      <c r="I8866" s="1">
        <v>43682.999305555553</v>
      </c>
      <c r="J8866" s="2">
        <f t="shared" si="414"/>
        <v>1</v>
      </c>
      <c r="K8866" s="2" t="str">
        <f>IFERROR(VLOOKUP(A8866,Aux!A:B,2,0),"Outros")</f>
        <v>Municípios</v>
      </c>
      <c r="L8866" s="2">
        <f t="shared" si="415"/>
        <v>2019</v>
      </c>
      <c r="M8866">
        <f t="shared" si="416"/>
        <v>31</v>
      </c>
    </row>
    <row r="8867" spans="1:13" x14ac:dyDescent="0.35">
      <c r="A8867" t="s">
        <v>140</v>
      </c>
      <c r="B8867">
        <v>506614913</v>
      </c>
      <c r="C8867">
        <v>171851</v>
      </c>
      <c r="D8867" t="s">
        <v>7729</v>
      </c>
      <c r="E8867" s="1">
        <v>43677.395983796298</v>
      </c>
      <c r="F8867">
        <v>13</v>
      </c>
      <c r="G8867" t="s">
        <v>2313</v>
      </c>
      <c r="H8867">
        <v>340</v>
      </c>
      <c r="I8867" s="1">
        <v>43689.999305555553</v>
      </c>
      <c r="J8867" s="2">
        <f t="shared" si="414"/>
        <v>1</v>
      </c>
      <c r="K8867" s="2" t="str">
        <f>IFERROR(VLOOKUP(A8867,Aux!A:B,2,0),"Outros")</f>
        <v>Municípios</v>
      </c>
      <c r="L8867" s="2">
        <f t="shared" si="415"/>
        <v>2019</v>
      </c>
      <c r="M8867">
        <f t="shared" si="416"/>
        <v>31</v>
      </c>
    </row>
    <row r="8868" spans="1:13" x14ac:dyDescent="0.35">
      <c r="A8868" t="s">
        <v>122</v>
      </c>
      <c r="B8868">
        <v>506173968</v>
      </c>
      <c r="C8868">
        <v>171852</v>
      </c>
      <c r="D8868" t="s">
        <v>8294</v>
      </c>
      <c r="E8868" s="1">
        <v>43677.398368055554</v>
      </c>
      <c r="F8868">
        <v>13</v>
      </c>
      <c r="G8868" t="s">
        <v>33</v>
      </c>
      <c r="H8868">
        <v>300</v>
      </c>
      <c r="I8868" s="1">
        <v>43682.75</v>
      </c>
      <c r="J8868" s="2">
        <f t="shared" si="414"/>
        <v>1</v>
      </c>
      <c r="K8868" s="2" t="str">
        <f>IFERROR(VLOOKUP(A8868,Aux!A:B,2,0),"Outros")</f>
        <v>Municípios</v>
      </c>
      <c r="L8868" s="2">
        <f t="shared" si="415"/>
        <v>2019</v>
      </c>
      <c r="M8868">
        <f t="shared" si="416"/>
        <v>31</v>
      </c>
    </row>
    <row r="8869" spans="1:13" x14ac:dyDescent="0.35">
      <c r="A8869" t="s">
        <v>63</v>
      </c>
      <c r="B8869">
        <v>502098139</v>
      </c>
      <c r="C8869">
        <v>171853</v>
      </c>
      <c r="D8869" t="s">
        <v>7552</v>
      </c>
      <c r="E8869" s="1">
        <v>43677.398726851854</v>
      </c>
      <c r="F8869">
        <v>3</v>
      </c>
      <c r="G8869" t="s">
        <v>75</v>
      </c>
      <c r="H8869">
        <v>5</v>
      </c>
      <c r="I8869" s="1">
        <v>43707.75</v>
      </c>
      <c r="J8869" s="2">
        <f t="shared" si="414"/>
        <v>1</v>
      </c>
      <c r="K8869" s="2" t="str">
        <f>IFERROR(VLOOKUP(A8869,Aux!A:B,2,0),"Outros")</f>
        <v>Municípios</v>
      </c>
      <c r="L8869" s="2">
        <f t="shared" si="415"/>
        <v>2019</v>
      </c>
      <c r="M8869">
        <f t="shared" si="416"/>
        <v>31</v>
      </c>
    </row>
    <row r="8870" spans="1:13" x14ac:dyDescent="0.35">
      <c r="A8870" t="s">
        <v>57</v>
      </c>
      <c r="B8870">
        <v>501294104</v>
      </c>
      <c r="C8870">
        <v>171857</v>
      </c>
      <c r="D8870" t="s">
        <v>7845</v>
      </c>
      <c r="E8870" s="1">
        <v>43677.405555555553</v>
      </c>
      <c r="F8870">
        <v>1</v>
      </c>
      <c r="G8870" t="s">
        <v>59</v>
      </c>
      <c r="H8870">
        <v>360</v>
      </c>
      <c r="I8870" s="1">
        <v>43683.999305555553</v>
      </c>
      <c r="J8870" s="2">
        <f t="shared" si="414"/>
        <v>1</v>
      </c>
      <c r="K8870" s="2" t="str">
        <f>IFERROR(VLOOKUP(A8870,Aux!A:B,2,0),"Outros")</f>
        <v>Municípios</v>
      </c>
      <c r="L8870" s="2">
        <f t="shared" si="415"/>
        <v>2019</v>
      </c>
      <c r="M8870">
        <f t="shared" si="416"/>
        <v>31</v>
      </c>
    </row>
    <row r="8871" spans="1:13" x14ac:dyDescent="0.35">
      <c r="A8871" t="s">
        <v>7792</v>
      </c>
      <c r="B8871">
        <v>500819050</v>
      </c>
      <c r="C8871">
        <v>171862</v>
      </c>
      <c r="D8871" t="s">
        <v>7793</v>
      </c>
      <c r="E8871" s="1">
        <v>43677.411828703705</v>
      </c>
      <c r="F8871">
        <v>3</v>
      </c>
      <c r="G8871" t="s">
        <v>1729</v>
      </c>
      <c r="H8871">
        <v>360</v>
      </c>
      <c r="I8871" s="1">
        <v>43707.958333333336</v>
      </c>
      <c r="J8871" s="2">
        <f t="shared" si="414"/>
        <v>1</v>
      </c>
      <c r="K8871" s="2" t="str">
        <f>IFERROR(VLOOKUP(A8871,Aux!A:B,2,0),"Outros")</f>
        <v>Outros</v>
      </c>
      <c r="L8871" s="2">
        <f t="shared" si="415"/>
        <v>2019</v>
      </c>
      <c r="M8871">
        <f t="shared" si="416"/>
        <v>31</v>
      </c>
    </row>
    <row r="8872" spans="1:13" x14ac:dyDescent="0.35">
      <c r="A8872" t="s">
        <v>63</v>
      </c>
      <c r="B8872">
        <v>502098139</v>
      </c>
      <c r="C8872">
        <v>171871</v>
      </c>
      <c r="D8872" t="s">
        <v>7794</v>
      </c>
      <c r="E8872" s="1">
        <v>43677.427291666667</v>
      </c>
      <c r="F8872">
        <v>3</v>
      </c>
      <c r="G8872" t="s">
        <v>75</v>
      </c>
      <c r="H8872">
        <v>340</v>
      </c>
      <c r="I8872" s="1">
        <v>43686.75</v>
      </c>
      <c r="J8872" s="2">
        <f t="shared" si="414"/>
        <v>1</v>
      </c>
      <c r="K8872" s="2" t="str">
        <f>IFERROR(VLOOKUP(A8872,Aux!A:B,2,0),"Outros")</f>
        <v>Municípios</v>
      </c>
      <c r="L8872" s="2">
        <f t="shared" si="415"/>
        <v>2019</v>
      </c>
      <c r="M8872">
        <f t="shared" si="416"/>
        <v>31</v>
      </c>
    </row>
    <row r="8873" spans="1:13" x14ac:dyDescent="0.35">
      <c r="A8873" t="s">
        <v>71</v>
      </c>
      <c r="B8873">
        <v>500051054</v>
      </c>
      <c r="C8873">
        <v>171877</v>
      </c>
      <c r="E8873" s="1">
        <v>43677.435081018521</v>
      </c>
      <c r="F8873">
        <v>13</v>
      </c>
      <c r="G8873" t="s">
        <v>202</v>
      </c>
      <c r="H8873">
        <v>340</v>
      </c>
      <c r="I8873" s="1">
        <v>43696.791666666664</v>
      </c>
      <c r="J8873" s="2">
        <f t="shared" si="414"/>
        <v>1</v>
      </c>
      <c r="K8873" s="2" t="str">
        <f>IFERROR(VLOOKUP(A8873,Aux!A:B,2,0),"Outros")</f>
        <v>Municípios</v>
      </c>
      <c r="L8873" s="2">
        <f t="shared" si="415"/>
        <v>2019</v>
      </c>
      <c r="M8873">
        <f t="shared" si="416"/>
        <v>31</v>
      </c>
    </row>
    <row r="8874" spans="1:13" x14ac:dyDescent="0.35">
      <c r="A8874" t="s">
        <v>76</v>
      </c>
      <c r="B8874">
        <v>506676056</v>
      </c>
      <c r="C8874">
        <v>171879</v>
      </c>
      <c r="E8874" s="1">
        <v>43677.441099537034</v>
      </c>
      <c r="F8874">
        <v>1</v>
      </c>
      <c r="G8874" t="s">
        <v>33</v>
      </c>
      <c r="H8874">
        <v>400</v>
      </c>
      <c r="J8874" s="2">
        <f t="shared" si="414"/>
        <v>1</v>
      </c>
      <c r="K8874" s="2" t="str">
        <f>IFERROR(VLOOKUP(A8874,Aux!A:B,2,0),"Outros")</f>
        <v>Municípios</v>
      </c>
      <c r="L8874" s="2">
        <f t="shared" si="415"/>
        <v>2019</v>
      </c>
      <c r="M8874">
        <f t="shared" si="416"/>
        <v>31</v>
      </c>
    </row>
    <row r="8875" spans="1:13" x14ac:dyDescent="0.35">
      <c r="A8875" t="s">
        <v>76</v>
      </c>
      <c r="B8875">
        <v>506676056</v>
      </c>
      <c r="C8875">
        <v>171880</v>
      </c>
      <c r="D8875" t="s">
        <v>7553</v>
      </c>
      <c r="E8875" s="1">
        <v>43677.441377314812</v>
      </c>
      <c r="F8875">
        <v>13</v>
      </c>
      <c r="G8875" t="s">
        <v>703</v>
      </c>
      <c r="H8875">
        <v>5</v>
      </c>
      <c r="I8875" s="1">
        <v>43684.999305555553</v>
      </c>
      <c r="J8875" s="2">
        <f t="shared" si="414"/>
        <v>1</v>
      </c>
      <c r="K8875" s="2" t="str">
        <f>IFERROR(VLOOKUP(A8875,Aux!A:B,2,0),"Outros")</f>
        <v>Municípios</v>
      </c>
      <c r="L8875" s="2">
        <f t="shared" si="415"/>
        <v>2019</v>
      </c>
      <c r="M8875">
        <f t="shared" si="416"/>
        <v>31</v>
      </c>
    </row>
    <row r="8876" spans="1:13" x14ac:dyDescent="0.35">
      <c r="A8876" t="s">
        <v>112</v>
      </c>
      <c r="B8876">
        <v>501144218</v>
      </c>
      <c r="C8876">
        <v>171881</v>
      </c>
      <c r="D8876" t="s">
        <v>8062</v>
      </c>
      <c r="E8876" s="1">
        <v>43677.454432870371</v>
      </c>
      <c r="F8876">
        <v>13</v>
      </c>
      <c r="G8876" t="s">
        <v>114</v>
      </c>
      <c r="H8876">
        <v>5</v>
      </c>
      <c r="I8876" s="1">
        <v>43688.999305555553</v>
      </c>
      <c r="J8876" s="2">
        <f t="shared" si="414"/>
        <v>1</v>
      </c>
      <c r="K8876" s="2" t="str">
        <f>IFERROR(VLOOKUP(A8876,Aux!A:B,2,0),"Outros")</f>
        <v>Municípios</v>
      </c>
      <c r="L8876" s="2">
        <f t="shared" si="415"/>
        <v>2019</v>
      </c>
      <c r="M8876">
        <f t="shared" si="416"/>
        <v>31</v>
      </c>
    </row>
    <row r="8877" spans="1:13" x14ac:dyDescent="0.35">
      <c r="A8877" t="s">
        <v>48</v>
      </c>
      <c r="B8877">
        <v>503035416</v>
      </c>
      <c r="C8877">
        <v>171882</v>
      </c>
      <c r="E8877" s="1">
        <v>43677.461215277777</v>
      </c>
      <c r="F8877">
        <v>1</v>
      </c>
      <c r="G8877" t="s">
        <v>33</v>
      </c>
      <c r="H8877">
        <v>1</v>
      </c>
      <c r="J8877" s="2">
        <f t="shared" si="414"/>
        <v>1</v>
      </c>
      <c r="K8877" s="2" t="str">
        <f>IFERROR(VLOOKUP(A8877,Aux!A:B,2,0),"Outros")</f>
        <v>Hospitais</v>
      </c>
      <c r="L8877" s="2">
        <f t="shared" si="415"/>
        <v>2019</v>
      </c>
      <c r="M8877">
        <f t="shared" si="416"/>
        <v>31</v>
      </c>
    </row>
    <row r="8878" spans="1:13" x14ac:dyDescent="0.35">
      <c r="A8878" t="s">
        <v>48</v>
      </c>
      <c r="B8878">
        <v>503035416</v>
      </c>
      <c r="C8878">
        <v>171883</v>
      </c>
      <c r="D8878" t="s">
        <v>7846</v>
      </c>
      <c r="E8878" s="1">
        <v>43677.462418981479</v>
      </c>
      <c r="F8878">
        <v>1</v>
      </c>
      <c r="G8878" t="s">
        <v>50</v>
      </c>
      <c r="H8878">
        <v>340</v>
      </c>
      <c r="I8878" s="1">
        <v>43683.625</v>
      </c>
      <c r="J8878" s="2">
        <f t="shared" si="414"/>
        <v>1</v>
      </c>
      <c r="K8878" s="2" t="str">
        <f>IFERROR(VLOOKUP(A8878,Aux!A:B,2,0),"Outros")</f>
        <v>Hospitais</v>
      </c>
      <c r="L8878" s="2">
        <f t="shared" si="415"/>
        <v>2019</v>
      </c>
      <c r="M8878">
        <f t="shared" si="416"/>
        <v>31</v>
      </c>
    </row>
    <row r="8879" spans="1:13" x14ac:dyDescent="0.35">
      <c r="A8879" t="s">
        <v>24</v>
      </c>
      <c r="B8879">
        <v>508741823</v>
      </c>
      <c r="C8879">
        <v>171884</v>
      </c>
      <c r="D8879" t="s">
        <v>8063</v>
      </c>
      <c r="E8879" s="1">
        <v>43677.463356481479</v>
      </c>
      <c r="F8879">
        <v>3</v>
      </c>
      <c r="G8879" t="s">
        <v>26</v>
      </c>
      <c r="H8879">
        <v>300</v>
      </c>
      <c r="I8879" s="1">
        <v>43692.999305555553</v>
      </c>
      <c r="J8879" s="2">
        <f t="shared" si="414"/>
        <v>1</v>
      </c>
      <c r="K8879" s="2" t="str">
        <f>IFERROR(VLOOKUP(A8879,Aux!A:B,2,0),"Outros")</f>
        <v>Hospitais</v>
      </c>
      <c r="L8879" s="2">
        <f t="shared" si="415"/>
        <v>2019</v>
      </c>
      <c r="M8879">
        <f t="shared" si="416"/>
        <v>31</v>
      </c>
    </row>
    <row r="8880" spans="1:13" x14ac:dyDescent="0.35">
      <c r="A8880" t="s">
        <v>12</v>
      </c>
      <c r="B8880">
        <v>508481287</v>
      </c>
      <c r="C8880">
        <v>171886</v>
      </c>
      <c r="D8880" t="s">
        <v>8234</v>
      </c>
      <c r="E8880" s="1">
        <v>43677.470682870371</v>
      </c>
      <c r="F8880">
        <v>3</v>
      </c>
      <c r="G8880" t="s">
        <v>14</v>
      </c>
      <c r="H8880">
        <v>340</v>
      </c>
      <c r="I8880" s="1">
        <v>43707.708333333336</v>
      </c>
      <c r="J8880" s="2">
        <f t="shared" si="414"/>
        <v>1</v>
      </c>
      <c r="K8880" s="2" t="str">
        <f>IFERROR(VLOOKUP(A8880,Aux!A:B,2,0),"Outros")</f>
        <v>Hospitais</v>
      </c>
      <c r="L8880" s="2">
        <f t="shared" si="415"/>
        <v>2019</v>
      </c>
      <c r="M8880">
        <f t="shared" si="416"/>
        <v>31</v>
      </c>
    </row>
    <row r="8881" spans="1:13" x14ac:dyDescent="0.35">
      <c r="A8881" t="s">
        <v>9</v>
      </c>
      <c r="B8881">
        <v>506673626</v>
      </c>
      <c r="C8881">
        <v>171888</v>
      </c>
      <c r="D8881" t="s">
        <v>8016</v>
      </c>
      <c r="E8881" s="1">
        <v>43677.472766203704</v>
      </c>
      <c r="F8881">
        <v>1</v>
      </c>
      <c r="G8881" t="s">
        <v>1023</v>
      </c>
      <c r="H8881">
        <v>360</v>
      </c>
      <c r="I8881" s="1">
        <v>43685.979166666664</v>
      </c>
      <c r="J8881" s="2">
        <f t="shared" si="414"/>
        <v>1</v>
      </c>
      <c r="K8881" s="2" t="str">
        <f>IFERROR(VLOOKUP(A8881,Aux!A:B,2,0),"Outros")</f>
        <v>Municípios</v>
      </c>
      <c r="L8881" s="2">
        <f t="shared" si="415"/>
        <v>2019</v>
      </c>
      <c r="M8881">
        <f t="shared" si="416"/>
        <v>31</v>
      </c>
    </row>
    <row r="8882" spans="1:13" x14ac:dyDescent="0.35">
      <c r="A8882" t="s">
        <v>57</v>
      </c>
      <c r="B8882">
        <v>501294104</v>
      </c>
      <c r="C8882">
        <v>171890</v>
      </c>
      <c r="D8882" t="s">
        <v>7795</v>
      </c>
      <c r="E8882" s="1">
        <v>43677.477835648147</v>
      </c>
      <c r="F8882">
        <v>1</v>
      </c>
      <c r="G8882" t="s">
        <v>59</v>
      </c>
      <c r="H8882">
        <v>360</v>
      </c>
      <c r="I8882" s="1">
        <v>43683.999305555553</v>
      </c>
      <c r="J8882" s="2">
        <f t="shared" si="414"/>
        <v>1</v>
      </c>
      <c r="K8882" s="2" t="str">
        <f>IFERROR(VLOOKUP(A8882,Aux!A:B,2,0),"Outros")</f>
        <v>Municípios</v>
      </c>
      <c r="L8882" s="2">
        <f t="shared" si="415"/>
        <v>2019</v>
      </c>
      <c r="M8882">
        <f t="shared" si="416"/>
        <v>31</v>
      </c>
    </row>
    <row r="8883" spans="1:13" x14ac:dyDescent="0.35">
      <c r="A8883" t="s">
        <v>60</v>
      </c>
      <c r="B8883">
        <v>505456010</v>
      </c>
      <c r="C8883">
        <v>171892</v>
      </c>
      <c r="E8883" s="1">
        <v>43677.478587962964</v>
      </c>
      <c r="F8883">
        <v>1</v>
      </c>
      <c r="G8883" t="s">
        <v>33</v>
      </c>
      <c r="H8883">
        <v>400</v>
      </c>
      <c r="J8883" s="2">
        <f t="shared" si="414"/>
        <v>1</v>
      </c>
      <c r="K8883" s="2" t="str">
        <f>IFERROR(VLOOKUP(A8883,Aux!A:B,2,0),"Outros")</f>
        <v>Municípios</v>
      </c>
      <c r="L8883" s="2">
        <f t="shared" si="415"/>
        <v>2019</v>
      </c>
      <c r="M8883">
        <f t="shared" si="416"/>
        <v>31</v>
      </c>
    </row>
    <row r="8884" spans="1:13" x14ac:dyDescent="0.35">
      <c r="A8884" t="s">
        <v>37</v>
      </c>
      <c r="B8884">
        <v>506187543</v>
      </c>
      <c r="C8884">
        <v>171894</v>
      </c>
      <c r="E8884" s="1">
        <v>43677.483194444445</v>
      </c>
      <c r="F8884">
        <v>3</v>
      </c>
      <c r="G8884" t="s">
        <v>33</v>
      </c>
      <c r="H8884">
        <v>400</v>
      </c>
      <c r="J8884" s="2">
        <f t="shared" si="414"/>
        <v>1</v>
      </c>
      <c r="K8884" s="2" t="str">
        <f>IFERROR(VLOOKUP(A8884,Aux!A:B,2,0),"Outros")</f>
        <v>Municípios</v>
      </c>
      <c r="L8884" s="2">
        <f t="shared" si="415"/>
        <v>2019</v>
      </c>
      <c r="M8884">
        <f t="shared" si="416"/>
        <v>31</v>
      </c>
    </row>
    <row r="8885" spans="1:13" x14ac:dyDescent="0.35">
      <c r="A8885" t="s">
        <v>9</v>
      </c>
      <c r="B8885">
        <v>506673626</v>
      </c>
      <c r="C8885">
        <v>171895</v>
      </c>
      <c r="E8885" s="1">
        <v>43677.483587962961</v>
      </c>
      <c r="F8885">
        <v>1</v>
      </c>
      <c r="G8885" t="s">
        <v>33</v>
      </c>
      <c r="H8885">
        <v>400</v>
      </c>
      <c r="J8885" s="2">
        <f t="shared" si="414"/>
        <v>1</v>
      </c>
      <c r="K8885" s="2" t="str">
        <f>IFERROR(VLOOKUP(A8885,Aux!A:B,2,0),"Outros")</f>
        <v>Municípios</v>
      </c>
      <c r="L8885" s="2">
        <f t="shared" si="415"/>
        <v>2019</v>
      </c>
      <c r="M8885">
        <f t="shared" si="416"/>
        <v>31</v>
      </c>
    </row>
    <row r="8886" spans="1:13" x14ac:dyDescent="0.35">
      <c r="A8886" t="s">
        <v>140</v>
      </c>
      <c r="B8886">
        <v>506614913</v>
      </c>
      <c r="C8886">
        <v>171896</v>
      </c>
      <c r="D8886" t="s">
        <v>7847</v>
      </c>
      <c r="E8886" s="1">
        <v>43677.483888888892</v>
      </c>
      <c r="F8886">
        <v>13</v>
      </c>
      <c r="G8886" t="s">
        <v>142</v>
      </c>
      <c r="H8886">
        <v>340</v>
      </c>
      <c r="I8886" s="1">
        <v>43689.999305555553</v>
      </c>
      <c r="J8886" s="2">
        <f t="shared" si="414"/>
        <v>1</v>
      </c>
      <c r="K8886" s="2" t="str">
        <f>IFERROR(VLOOKUP(A8886,Aux!A:B,2,0),"Outros")</f>
        <v>Municípios</v>
      </c>
      <c r="L8886" s="2">
        <f t="shared" si="415"/>
        <v>2019</v>
      </c>
      <c r="M8886">
        <f t="shared" si="416"/>
        <v>31</v>
      </c>
    </row>
    <row r="8887" spans="1:13" x14ac:dyDescent="0.35">
      <c r="A8887" t="s">
        <v>150</v>
      </c>
      <c r="B8887">
        <v>505309939</v>
      </c>
      <c r="C8887">
        <v>171898</v>
      </c>
      <c r="E8887" s="1">
        <v>43677.484780092593</v>
      </c>
      <c r="F8887">
        <v>13</v>
      </c>
      <c r="G8887" t="s">
        <v>33</v>
      </c>
      <c r="H8887">
        <v>400</v>
      </c>
      <c r="J8887" s="2">
        <f t="shared" si="414"/>
        <v>1</v>
      </c>
      <c r="K8887" s="2" t="str">
        <f>IFERROR(VLOOKUP(A8887,Aux!A:B,2,0),"Outros")</f>
        <v>Municípios</v>
      </c>
      <c r="L8887" s="2">
        <f t="shared" si="415"/>
        <v>2019</v>
      </c>
      <c r="M8887">
        <f t="shared" si="416"/>
        <v>31</v>
      </c>
    </row>
    <row r="8888" spans="1:13" x14ac:dyDescent="0.35">
      <c r="A8888" t="s">
        <v>71</v>
      </c>
      <c r="B8888">
        <v>500051054</v>
      </c>
      <c r="C8888">
        <v>171899</v>
      </c>
      <c r="E8888" s="1">
        <v>43677.49150462963</v>
      </c>
      <c r="F8888">
        <v>3</v>
      </c>
      <c r="G8888" t="s">
        <v>33</v>
      </c>
      <c r="H8888">
        <v>400</v>
      </c>
      <c r="J8888" s="2">
        <f t="shared" si="414"/>
        <v>1</v>
      </c>
      <c r="K8888" s="2" t="str">
        <f>IFERROR(VLOOKUP(A8888,Aux!A:B,2,0),"Outros")</f>
        <v>Municípios</v>
      </c>
      <c r="L8888" s="2">
        <f t="shared" si="415"/>
        <v>2019</v>
      </c>
      <c r="M8888">
        <f t="shared" si="416"/>
        <v>31</v>
      </c>
    </row>
    <row r="8889" spans="1:13" x14ac:dyDescent="0.35">
      <c r="A8889" t="s">
        <v>461</v>
      </c>
      <c r="B8889">
        <v>511010435</v>
      </c>
      <c r="C8889">
        <v>171900</v>
      </c>
      <c r="D8889" t="s">
        <v>7796</v>
      </c>
      <c r="E8889" s="1">
        <v>43677.491689814815</v>
      </c>
      <c r="F8889">
        <v>5</v>
      </c>
      <c r="G8889" t="s">
        <v>595</v>
      </c>
      <c r="H8889">
        <v>340</v>
      </c>
      <c r="I8889" s="1">
        <v>43875.999305555553</v>
      </c>
      <c r="J8889" s="2">
        <f t="shared" si="414"/>
        <v>1</v>
      </c>
      <c r="K8889" s="2" t="str">
        <f>IFERROR(VLOOKUP(A8889,Aux!A:B,2,0),"Outros")</f>
        <v>Outros</v>
      </c>
      <c r="L8889" s="2">
        <f t="shared" si="415"/>
        <v>2019</v>
      </c>
      <c r="M8889">
        <f t="shared" si="416"/>
        <v>31</v>
      </c>
    </row>
    <row r="8890" spans="1:13" x14ac:dyDescent="0.35">
      <c r="A8890" t="s">
        <v>71</v>
      </c>
      <c r="B8890">
        <v>500051054</v>
      </c>
      <c r="C8890">
        <v>171901</v>
      </c>
      <c r="D8890" t="s">
        <v>6320</v>
      </c>
      <c r="E8890" s="1">
        <v>43677.492037037038</v>
      </c>
      <c r="F8890">
        <v>3</v>
      </c>
      <c r="G8890" t="s">
        <v>202</v>
      </c>
      <c r="H8890">
        <v>5</v>
      </c>
      <c r="I8890" s="1">
        <v>43683.791666666664</v>
      </c>
      <c r="J8890" s="2">
        <f t="shared" si="414"/>
        <v>1</v>
      </c>
      <c r="K8890" s="2" t="str">
        <f>IFERROR(VLOOKUP(A8890,Aux!A:B,2,0),"Outros")</f>
        <v>Municípios</v>
      </c>
      <c r="L8890" s="2">
        <f t="shared" si="415"/>
        <v>2019</v>
      </c>
      <c r="M8890">
        <f t="shared" si="416"/>
        <v>31</v>
      </c>
    </row>
    <row r="8891" spans="1:13" x14ac:dyDescent="0.35">
      <c r="A8891" t="s">
        <v>9</v>
      </c>
      <c r="B8891">
        <v>506673626</v>
      </c>
      <c r="C8891">
        <v>171902</v>
      </c>
      <c r="D8891" t="s">
        <v>7950</v>
      </c>
      <c r="E8891" s="1">
        <v>43677.492962962962</v>
      </c>
      <c r="F8891">
        <v>1</v>
      </c>
      <c r="G8891" t="s">
        <v>1023</v>
      </c>
      <c r="H8891">
        <v>360</v>
      </c>
      <c r="I8891" s="1">
        <v>43680.979166666664</v>
      </c>
      <c r="J8891" s="2">
        <f t="shared" si="414"/>
        <v>1</v>
      </c>
      <c r="K8891" s="2" t="str">
        <f>IFERROR(VLOOKUP(A8891,Aux!A:B,2,0),"Outros")</f>
        <v>Municípios</v>
      </c>
      <c r="L8891" s="2">
        <f t="shared" si="415"/>
        <v>2019</v>
      </c>
      <c r="M8891">
        <f t="shared" si="416"/>
        <v>31</v>
      </c>
    </row>
    <row r="8892" spans="1:13" x14ac:dyDescent="0.35">
      <c r="A8892" t="s">
        <v>236</v>
      </c>
      <c r="B8892">
        <v>504871650</v>
      </c>
      <c r="C8892">
        <v>171903</v>
      </c>
      <c r="E8892" s="1">
        <v>43677.493831018517</v>
      </c>
      <c r="F8892">
        <v>1</v>
      </c>
      <c r="G8892" t="s">
        <v>238</v>
      </c>
      <c r="H8892">
        <v>400</v>
      </c>
      <c r="I8892" s="1">
        <v>25569.75</v>
      </c>
      <c r="J8892" s="2">
        <f t="shared" si="414"/>
        <v>1</v>
      </c>
      <c r="K8892" s="2" t="str">
        <f>IFERROR(VLOOKUP(A8892,Aux!A:B,2,0),"Outros")</f>
        <v>Águas e resíduos</v>
      </c>
      <c r="L8892" s="2">
        <f t="shared" si="415"/>
        <v>2019</v>
      </c>
      <c r="M8892">
        <f t="shared" si="416"/>
        <v>31</v>
      </c>
    </row>
    <row r="8893" spans="1:13" x14ac:dyDescent="0.35">
      <c r="A8893" t="s">
        <v>108</v>
      </c>
      <c r="B8893">
        <v>501222634</v>
      </c>
      <c r="C8893">
        <v>171904</v>
      </c>
      <c r="D8893" t="s">
        <v>7797</v>
      </c>
      <c r="E8893" s="1">
        <v>43677.50068287037</v>
      </c>
      <c r="F8893">
        <v>13</v>
      </c>
      <c r="G8893" t="s">
        <v>110</v>
      </c>
      <c r="H8893">
        <v>360</v>
      </c>
      <c r="I8893" s="1">
        <v>43692.999305555553</v>
      </c>
      <c r="J8893" s="2">
        <f t="shared" si="414"/>
        <v>1</v>
      </c>
      <c r="K8893" s="2" t="str">
        <f>IFERROR(VLOOKUP(A8893,Aux!A:B,2,0),"Outros")</f>
        <v>Municípios</v>
      </c>
      <c r="L8893" s="2">
        <f t="shared" si="415"/>
        <v>2019</v>
      </c>
      <c r="M8893">
        <f t="shared" si="416"/>
        <v>31</v>
      </c>
    </row>
    <row r="8894" spans="1:13" x14ac:dyDescent="0.35">
      <c r="A8894" t="s">
        <v>24</v>
      </c>
      <c r="B8894">
        <v>508741823</v>
      </c>
      <c r="C8894">
        <v>171906</v>
      </c>
      <c r="D8894" t="s">
        <v>8235</v>
      </c>
      <c r="E8894" s="1">
        <v>43677.517488425925</v>
      </c>
      <c r="F8894">
        <v>3</v>
      </c>
      <c r="G8894" t="s">
        <v>26</v>
      </c>
      <c r="H8894">
        <v>340</v>
      </c>
      <c r="I8894" s="1">
        <v>43697.999305555553</v>
      </c>
      <c r="J8894" s="2">
        <f t="shared" si="414"/>
        <v>1</v>
      </c>
      <c r="K8894" s="2" t="str">
        <f>IFERROR(VLOOKUP(A8894,Aux!A:B,2,0),"Outros")</f>
        <v>Hospitais</v>
      </c>
      <c r="L8894" s="2">
        <f t="shared" si="415"/>
        <v>2019</v>
      </c>
      <c r="M8894">
        <f t="shared" si="416"/>
        <v>31</v>
      </c>
    </row>
    <row r="8895" spans="1:13" x14ac:dyDescent="0.35">
      <c r="A8895" t="s">
        <v>37</v>
      </c>
      <c r="B8895">
        <v>506187543</v>
      </c>
      <c r="C8895">
        <v>171909</v>
      </c>
      <c r="D8895" t="s">
        <v>8128</v>
      </c>
      <c r="E8895" s="1">
        <v>43677.545636574076</v>
      </c>
      <c r="F8895">
        <v>3</v>
      </c>
      <c r="G8895" t="s">
        <v>80</v>
      </c>
      <c r="H8895">
        <v>5</v>
      </c>
      <c r="I8895" s="1">
        <v>43712.999305555553</v>
      </c>
      <c r="J8895" s="2">
        <f t="shared" si="414"/>
        <v>1</v>
      </c>
      <c r="K8895" s="2" t="str">
        <f>IFERROR(VLOOKUP(A8895,Aux!A:B,2,0),"Outros")</f>
        <v>Municípios</v>
      </c>
      <c r="L8895" s="2">
        <f t="shared" si="415"/>
        <v>2019</v>
      </c>
      <c r="M8895">
        <f t="shared" si="416"/>
        <v>31</v>
      </c>
    </row>
    <row r="8896" spans="1:13" x14ac:dyDescent="0.35">
      <c r="A8896" t="s">
        <v>118</v>
      </c>
      <c r="B8896">
        <v>680015019</v>
      </c>
      <c r="C8896">
        <v>171910</v>
      </c>
      <c r="D8896" t="s">
        <v>8129</v>
      </c>
      <c r="E8896" s="1">
        <v>43677.55878472222</v>
      </c>
      <c r="F8896">
        <v>13</v>
      </c>
      <c r="G8896" t="s">
        <v>1146</v>
      </c>
      <c r="H8896">
        <v>360</v>
      </c>
      <c r="I8896" s="1">
        <v>43687.666666666664</v>
      </c>
      <c r="J8896" s="2">
        <f t="shared" si="414"/>
        <v>1</v>
      </c>
      <c r="K8896" s="2" t="str">
        <f>IFERROR(VLOOKUP(A8896,Aux!A:B,2,0),"Outros")</f>
        <v>Águas e resíduos</v>
      </c>
      <c r="L8896" s="2">
        <f t="shared" si="415"/>
        <v>2019</v>
      </c>
      <c r="M8896">
        <f t="shared" si="416"/>
        <v>31</v>
      </c>
    </row>
    <row r="8897" spans="1:13" x14ac:dyDescent="0.35">
      <c r="A8897" t="s">
        <v>60</v>
      </c>
      <c r="B8897">
        <v>505456010</v>
      </c>
      <c r="C8897">
        <v>171911</v>
      </c>
      <c r="D8897" t="s">
        <v>3644</v>
      </c>
      <c r="E8897" s="1">
        <v>43677.592870370368</v>
      </c>
      <c r="F8897">
        <v>3</v>
      </c>
      <c r="G8897" t="s">
        <v>23</v>
      </c>
      <c r="H8897">
        <v>340</v>
      </c>
      <c r="I8897" s="1">
        <v>43696.708333333336</v>
      </c>
      <c r="J8897" s="2">
        <f t="shared" si="414"/>
        <v>1</v>
      </c>
      <c r="K8897" s="2" t="str">
        <f>IFERROR(VLOOKUP(A8897,Aux!A:B,2,0),"Outros")</f>
        <v>Municípios</v>
      </c>
      <c r="L8897" s="2">
        <f t="shared" si="415"/>
        <v>2019</v>
      </c>
      <c r="M8897">
        <f t="shared" si="416"/>
        <v>31</v>
      </c>
    </row>
    <row r="8898" spans="1:13" x14ac:dyDescent="0.35">
      <c r="A8898" t="s">
        <v>1042</v>
      </c>
      <c r="B8898">
        <v>506087000</v>
      </c>
      <c r="C8898">
        <v>171912</v>
      </c>
      <c r="D8898" t="s">
        <v>8130</v>
      </c>
      <c r="E8898" s="1">
        <v>43677.593321759261</v>
      </c>
      <c r="F8898">
        <v>1</v>
      </c>
      <c r="G8898" t="s">
        <v>8131</v>
      </c>
      <c r="H8898">
        <v>360</v>
      </c>
      <c r="I8898" s="1">
        <v>43678.708333333336</v>
      </c>
      <c r="J8898" s="2">
        <f t="shared" ref="J8898:J8961" si="417">IF(C8898=C8897,"",1)</f>
        <v>1</v>
      </c>
      <c r="K8898" s="2" t="str">
        <f>IFERROR(VLOOKUP(A8898,Aux!A:B,2,0),"Outros")</f>
        <v>Municípios</v>
      </c>
      <c r="L8898" s="2">
        <f t="shared" ref="L8898:L8961" si="418">YEAR(E8898)</f>
        <v>2019</v>
      </c>
      <c r="M8898">
        <f t="shared" ref="M8898:M8961" si="419">WEEKNUM(E8898)</f>
        <v>31</v>
      </c>
    </row>
    <row r="8899" spans="1:13" x14ac:dyDescent="0.35">
      <c r="A8899" t="s">
        <v>63</v>
      </c>
      <c r="B8899">
        <v>502098139</v>
      </c>
      <c r="C8899">
        <v>171913</v>
      </c>
      <c r="D8899" t="s">
        <v>8132</v>
      </c>
      <c r="E8899" s="1">
        <v>43677.593518518515</v>
      </c>
      <c r="F8899">
        <v>13</v>
      </c>
      <c r="G8899" t="s">
        <v>75</v>
      </c>
      <c r="H8899">
        <v>340</v>
      </c>
      <c r="I8899" s="1">
        <v>43686.75</v>
      </c>
      <c r="J8899" s="2">
        <f t="shared" si="417"/>
        <v>1</v>
      </c>
      <c r="K8899" s="2" t="str">
        <f>IFERROR(VLOOKUP(A8899,Aux!A:B,2,0),"Outros")</f>
        <v>Municípios</v>
      </c>
      <c r="L8899" s="2">
        <f t="shared" si="418"/>
        <v>2019</v>
      </c>
      <c r="M8899">
        <f t="shared" si="419"/>
        <v>31</v>
      </c>
    </row>
    <row r="8900" spans="1:13" x14ac:dyDescent="0.35">
      <c r="A8900" t="s">
        <v>9</v>
      </c>
      <c r="B8900">
        <v>506673626</v>
      </c>
      <c r="C8900">
        <v>171914</v>
      </c>
      <c r="D8900" t="s">
        <v>8133</v>
      </c>
      <c r="E8900" s="1">
        <v>43677.596284722225</v>
      </c>
      <c r="F8900">
        <v>1</v>
      </c>
      <c r="G8900" t="s">
        <v>11</v>
      </c>
      <c r="H8900">
        <v>360</v>
      </c>
      <c r="I8900" s="1">
        <v>43680.999305555553</v>
      </c>
      <c r="J8900" s="2">
        <f t="shared" si="417"/>
        <v>1</v>
      </c>
      <c r="K8900" s="2" t="str">
        <f>IFERROR(VLOOKUP(A8900,Aux!A:B,2,0),"Outros")</f>
        <v>Municípios</v>
      </c>
      <c r="L8900" s="2">
        <f t="shared" si="418"/>
        <v>2019</v>
      </c>
      <c r="M8900">
        <f t="shared" si="419"/>
        <v>31</v>
      </c>
    </row>
    <row r="8901" spans="1:13" x14ac:dyDescent="0.35">
      <c r="A8901" t="s">
        <v>9</v>
      </c>
      <c r="B8901">
        <v>506673626</v>
      </c>
      <c r="C8901">
        <v>171916</v>
      </c>
      <c r="D8901" t="s">
        <v>7848</v>
      </c>
      <c r="E8901" s="1">
        <v>43677.606157407405</v>
      </c>
      <c r="F8901">
        <v>1</v>
      </c>
      <c r="G8901" t="s">
        <v>1994</v>
      </c>
      <c r="H8901">
        <v>360</v>
      </c>
      <c r="I8901" s="1">
        <v>43680.979166666664</v>
      </c>
      <c r="J8901" s="2">
        <f t="shared" si="417"/>
        <v>1</v>
      </c>
      <c r="K8901" s="2" t="str">
        <f>IFERROR(VLOOKUP(A8901,Aux!A:B,2,0),"Outros")</f>
        <v>Municípios</v>
      </c>
      <c r="L8901" s="2">
        <f t="shared" si="418"/>
        <v>2019</v>
      </c>
      <c r="M8901">
        <f t="shared" si="419"/>
        <v>31</v>
      </c>
    </row>
    <row r="8902" spans="1:13" x14ac:dyDescent="0.35">
      <c r="A8902" t="s">
        <v>63</v>
      </c>
      <c r="B8902">
        <v>502098139</v>
      </c>
      <c r="C8902">
        <v>171917</v>
      </c>
      <c r="D8902" t="s">
        <v>7840</v>
      </c>
      <c r="E8902" s="1">
        <v>43677.611747685187</v>
      </c>
      <c r="F8902">
        <v>13</v>
      </c>
      <c r="G8902" t="s">
        <v>75</v>
      </c>
      <c r="H8902">
        <v>400</v>
      </c>
      <c r="I8902" s="1">
        <v>43682.75</v>
      </c>
      <c r="J8902" s="2">
        <f t="shared" si="417"/>
        <v>1</v>
      </c>
      <c r="K8902" s="2" t="str">
        <f>IFERROR(VLOOKUP(A8902,Aux!A:B,2,0),"Outros")</f>
        <v>Municípios</v>
      </c>
      <c r="L8902" s="2">
        <f t="shared" si="418"/>
        <v>2019</v>
      </c>
      <c r="M8902">
        <f t="shared" si="419"/>
        <v>31</v>
      </c>
    </row>
    <row r="8903" spans="1:13" x14ac:dyDescent="0.35">
      <c r="A8903" t="s">
        <v>578</v>
      </c>
      <c r="B8903">
        <v>501112049</v>
      </c>
      <c r="C8903">
        <v>171922</v>
      </c>
      <c r="D8903" t="s">
        <v>5791</v>
      </c>
      <c r="E8903" s="1">
        <v>43677.619074074071</v>
      </c>
      <c r="F8903">
        <v>13</v>
      </c>
      <c r="G8903" t="s">
        <v>580</v>
      </c>
      <c r="H8903">
        <v>360</v>
      </c>
      <c r="I8903" s="1">
        <v>43693.666666666664</v>
      </c>
      <c r="J8903" s="2">
        <f t="shared" si="417"/>
        <v>1</v>
      </c>
      <c r="K8903" s="2" t="str">
        <f>IFERROR(VLOOKUP(A8903,Aux!A:B,2,0),"Outros")</f>
        <v>Municípios</v>
      </c>
      <c r="L8903" s="2">
        <f t="shared" si="418"/>
        <v>2019</v>
      </c>
      <c r="M8903">
        <f t="shared" si="419"/>
        <v>31</v>
      </c>
    </row>
    <row r="8904" spans="1:13" x14ac:dyDescent="0.35">
      <c r="A8904" t="s">
        <v>2686</v>
      </c>
      <c r="B8904">
        <v>503956546</v>
      </c>
      <c r="C8904">
        <v>171923</v>
      </c>
      <c r="E8904" s="1">
        <v>43677.620266203703</v>
      </c>
      <c r="F8904">
        <v>1</v>
      </c>
      <c r="G8904" t="s">
        <v>33</v>
      </c>
      <c r="H8904">
        <v>400</v>
      </c>
      <c r="J8904" s="2">
        <f t="shared" si="417"/>
        <v>1</v>
      </c>
      <c r="K8904" s="2" t="str">
        <f>IFERROR(VLOOKUP(A8904,Aux!A:B,2,0),"Outros")</f>
        <v>Municípios</v>
      </c>
      <c r="L8904" s="2">
        <f t="shared" si="418"/>
        <v>2019</v>
      </c>
      <c r="M8904">
        <f t="shared" si="419"/>
        <v>31</v>
      </c>
    </row>
    <row r="8905" spans="1:13" x14ac:dyDescent="0.35">
      <c r="A8905" t="s">
        <v>2686</v>
      </c>
      <c r="B8905">
        <v>503956546</v>
      </c>
      <c r="C8905">
        <v>171927</v>
      </c>
      <c r="D8905" t="s">
        <v>7798</v>
      </c>
      <c r="E8905" s="1">
        <v>43677.626909722225</v>
      </c>
      <c r="F8905">
        <v>1</v>
      </c>
      <c r="G8905" t="s">
        <v>2688</v>
      </c>
      <c r="H8905">
        <v>360</v>
      </c>
      <c r="I8905" s="1">
        <v>43685.999305555553</v>
      </c>
      <c r="J8905" s="2">
        <f t="shared" si="417"/>
        <v>1</v>
      </c>
      <c r="K8905" s="2" t="str">
        <f>IFERROR(VLOOKUP(A8905,Aux!A:B,2,0),"Outros")</f>
        <v>Municípios</v>
      </c>
      <c r="L8905" s="2">
        <f t="shared" si="418"/>
        <v>2019</v>
      </c>
      <c r="M8905">
        <f t="shared" si="419"/>
        <v>31</v>
      </c>
    </row>
    <row r="8906" spans="1:13" x14ac:dyDescent="0.35">
      <c r="A8906" t="s">
        <v>217</v>
      </c>
      <c r="B8906">
        <v>502530863</v>
      </c>
      <c r="C8906">
        <v>171929</v>
      </c>
      <c r="E8906" s="1">
        <v>43677.633159722223</v>
      </c>
      <c r="F8906">
        <v>3</v>
      </c>
      <c r="G8906" t="s">
        <v>33</v>
      </c>
      <c r="H8906">
        <v>400</v>
      </c>
      <c r="J8906" s="2">
        <f t="shared" si="417"/>
        <v>1</v>
      </c>
      <c r="K8906" s="2" t="str">
        <f>IFERROR(VLOOKUP(A8906,Aux!A:B,2,0),"Outros")</f>
        <v>Outros</v>
      </c>
      <c r="L8906" s="2">
        <f t="shared" si="418"/>
        <v>2019</v>
      </c>
      <c r="M8906">
        <f t="shared" si="419"/>
        <v>31</v>
      </c>
    </row>
    <row r="8907" spans="1:13" x14ac:dyDescent="0.35">
      <c r="A8907" t="s">
        <v>578</v>
      </c>
      <c r="B8907">
        <v>501112049</v>
      </c>
      <c r="C8907">
        <v>171930</v>
      </c>
      <c r="D8907" t="s">
        <v>8064</v>
      </c>
      <c r="E8907" s="1">
        <v>43677.634386574071</v>
      </c>
      <c r="F8907">
        <v>13</v>
      </c>
      <c r="G8907" t="s">
        <v>580</v>
      </c>
      <c r="H8907">
        <v>220</v>
      </c>
      <c r="I8907" s="1">
        <v>43693.666666666664</v>
      </c>
      <c r="J8907" s="2">
        <f t="shared" si="417"/>
        <v>1</v>
      </c>
      <c r="K8907" s="2" t="str">
        <f>IFERROR(VLOOKUP(A8907,Aux!A:B,2,0),"Outros")</f>
        <v>Municípios</v>
      </c>
      <c r="L8907" s="2">
        <f t="shared" si="418"/>
        <v>2019</v>
      </c>
      <c r="M8907">
        <f t="shared" si="419"/>
        <v>31</v>
      </c>
    </row>
    <row r="8908" spans="1:13" x14ac:dyDescent="0.35">
      <c r="A8908" t="s">
        <v>150</v>
      </c>
      <c r="B8908">
        <v>505309939</v>
      </c>
      <c r="C8908">
        <v>171931</v>
      </c>
      <c r="D8908" t="s">
        <v>7849</v>
      </c>
      <c r="E8908" s="1">
        <v>43677.635277777779</v>
      </c>
      <c r="F8908">
        <v>1</v>
      </c>
      <c r="G8908" t="s">
        <v>1358</v>
      </c>
      <c r="H8908">
        <v>300</v>
      </c>
      <c r="I8908" s="1">
        <v>43705.6875</v>
      </c>
      <c r="J8908" s="2">
        <f t="shared" si="417"/>
        <v>1</v>
      </c>
      <c r="K8908" s="2" t="str">
        <f>IFERROR(VLOOKUP(A8908,Aux!A:B,2,0),"Outros")</f>
        <v>Municípios</v>
      </c>
      <c r="L8908" s="2">
        <f t="shared" si="418"/>
        <v>2019</v>
      </c>
      <c r="M8908">
        <f t="shared" si="419"/>
        <v>31</v>
      </c>
    </row>
    <row r="8909" spans="1:13" x14ac:dyDescent="0.35">
      <c r="A8909" t="s">
        <v>108</v>
      </c>
      <c r="B8909">
        <v>501222634</v>
      </c>
      <c r="C8909">
        <v>171932</v>
      </c>
      <c r="E8909" s="1">
        <v>43677.635694444441</v>
      </c>
      <c r="F8909">
        <v>3</v>
      </c>
      <c r="G8909" t="s">
        <v>33</v>
      </c>
      <c r="H8909">
        <v>400</v>
      </c>
      <c r="J8909" s="2">
        <f t="shared" si="417"/>
        <v>1</v>
      </c>
      <c r="K8909" s="2" t="str">
        <f>IFERROR(VLOOKUP(A8909,Aux!A:B,2,0),"Outros")</f>
        <v>Municípios</v>
      </c>
      <c r="L8909" s="2">
        <f t="shared" si="418"/>
        <v>2019</v>
      </c>
      <c r="M8909">
        <f t="shared" si="419"/>
        <v>31</v>
      </c>
    </row>
    <row r="8910" spans="1:13" x14ac:dyDescent="0.35">
      <c r="A8910" t="s">
        <v>57</v>
      </c>
      <c r="B8910">
        <v>501294104</v>
      </c>
      <c r="C8910">
        <v>171933</v>
      </c>
      <c r="D8910" t="s">
        <v>8174</v>
      </c>
      <c r="E8910" s="1">
        <v>43677.641516203701</v>
      </c>
      <c r="F8910">
        <v>1</v>
      </c>
      <c r="G8910" t="s">
        <v>1217</v>
      </c>
      <c r="H8910">
        <v>300</v>
      </c>
      <c r="I8910" s="1">
        <v>43700.999305555553</v>
      </c>
      <c r="J8910" s="2">
        <f t="shared" si="417"/>
        <v>1</v>
      </c>
      <c r="K8910" s="2" t="str">
        <f>IFERROR(VLOOKUP(A8910,Aux!A:B,2,0),"Outros")</f>
        <v>Municípios</v>
      </c>
      <c r="L8910" s="2">
        <f t="shared" si="418"/>
        <v>2019</v>
      </c>
      <c r="M8910">
        <f t="shared" si="419"/>
        <v>31</v>
      </c>
    </row>
    <row r="8911" spans="1:13" x14ac:dyDescent="0.35">
      <c r="A8911" t="s">
        <v>136</v>
      </c>
      <c r="B8911">
        <v>506730573</v>
      </c>
      <c r="C8911">
        <v>171934</v>
      </c>
      <c r="D8911" t="s">
        <v>7730</v>
      </c>
      <c r="E8911" s="1">
        <v>43677.644317129627</v>
      </c>
      <c r="F8911">
        <v>13</v>
      </c>
      <c r="G8911" t="s">
        <v>138</v>
      </c>
      <c r="H8911">
        <v>340</v>
      </c>
      <c r="I8911" s="1">
        <v>43697.625</v>
      </c>
      <c r="J8911" s="2">
        <f t="shared" si="417"/>
        <v>1</v>
      </c>
      <c r="K8911" s="2" t="str">
        <f>IFERROR(VLOOKUP(A8911,Aux!A:B,2,0),"Outros")</f>
        <v>Municípios</v>
      </c>
      <c r="L8911" s="2">
        <f t="shared" si="418"/>
        <v>2019</v>
      </c>
      <c r="M8911">
        <f t="shared" si="419"/>
        <v>31</v>
      </c>
    </row>
    <row r="8912" spans="1:13" x14ac:dyDescent="0.35">
      <c r="A8912" t="s">
        <v>3045</v>
      </c>
      <c r="B8912">
        <v>500697884</v>
      </c>
      <c r="C8912">
        <v>171935</v>
      </c>
      <c r="D8912" t="s">
        <v>7731</v>
      </c>
      <c r="E8912" s="1">
        <v>43677.646817129629</v>
      </c>
      <c r="F8912">
        <v>4</v>
      </c>
      <c r="G8912" t="s">
        <v>7732</v>
      </c>
      <c r="H8912">
        <v>340</v>
      </c>
      <c r="I8912" s="1">
        <v>43706.999305555553</v>
      </c>
      <c r="J8912" s="2">
        <f t="shared" si="417"/>
        <v>1</v>
      </c>
      <c r="K8912" s="2" t="str">
        <f>IFERROR(VLOOKUP(A8912,Aux!A:B,2,0),"Outros")</f>
        <v>Outros</v>
      </c>
      <c r="L8912" s="2">
        <f t="shared" si="418"/>
        <v>2019</v>
      </c>
      <c r="M8912">
        <f t="shared" si="419"/>
        <v>31</v>
      </c>
    </row>
    <row r="8913" spans="1:13" x14ac:dyDescent="0.35">
      <c r="A8913" t="s">
        <v>150</v>
      </c>
      <c r="B8913">
        <v>505309939</v>
      </c>
      <c r="C8913">
        <v>171936</v>
      </c>
      <c r="D8913" t="s">
        <v>7733</v>
      </c>
      <c r="E8913" s="1">
        <v>43677.64947916667</v>
      </c>
      <c r="F8913">
        <v>1</v>
      </c>
      <c r="G8913" t="s">
        <v>152</v>
      </c>
      <c r="H8913">
        <v>360</v>
      </c>
      <c r="I8913" s="1">
        <v>43693.6875</v>
      </c>
      <c r="J8913" s="2">
        <f t="shared" si="417"/>
        <v>1</v>
      </c>
      <c r="K8913" s="2" t="str">
        <f>IFERROR(VLOOKUP(A8913,Aux!A:B,2,0),"Outros")</f>
        <v>Municípios</v>
      </c>
      <c r="L8913" s="2">
        <f t="shared" si="418"/>
        <v>2019</v>
      </c>
      <c r="M8913">
        <f t="shared" si="419"/>
        <v>31</v>
      </c>
    </row>
    <row r="8914" spans="1:13" x14ac:dyDescent="0.35">
      <c r="A8914" t="s">
        <v>63</v>
      </c>
      <c r="B8914">
        <v>502098139</v>
      </c>
      <c r="C8914">
        <v>171937</v>
      </c>
      <c r="D8914" t="s">
        <v>8065</v>
      </c>
      <c r="E8914" s="1">
        <v>43677.65253472222</v>
      </c>
      <c r="F8914">
        <v>1</v>
      </c>
      <c r="G8914" t="s">
        <v>33</v>
      </c>
      <c r="H8914">
        <v>340</v>
      </c>
      <c r="I8914" s="1">
        <v>43701.75</v>
      </c>
      <c r="J8914" s="2">
        <f t="shared" si="417"/>
        <v>1</v>
      </c>
      <c r="K8914" s="2" t="str">
        <f>IFERROR(VLOOKUP(A8914,Aux!A:B,2,0),"Outros")</f>
        <v>Municípios</v>
      </c>
      <c r="L8914" s="2">
        <f t="shared" si="418"/>
        <v>2019</v>
      </c>
      <c r="M8914">
        <f t="shared" si="419"/>
        <v>31</v>
      </c>
    </row>
    <row r="8915" spans="1:13" x14ac:dyDescent="0.35">
      <c r="A8915" t="s">
        <v>275</v>
      </c>
      <c r="B8915">
        <v>505187531</v>
      </c>
      <c r="C8915">
        <v>171938</v>
      </c>
      <c r="D8915" t="s">
        <v>8236</v>
      </c>
      <c r="E8915" s="1">
        <v>43677.657453703701</v>
      </c>
      <c r="F8915">
        <v>1</v>
      </c>
      <c r="G8915" t="s">
        <v>277</v>
      </c>
      <c r="H8915">
        <v>5</v>
      </c>
      <c r="I8915" s="1">
        <v>43682.999305555553</v>
      </c>
      <c r="J8915" s="2">
        <f t="shared" si="417"/>
        <v>1</v>
      </c>
      <c r="K8915" s="2" t="str">
        <f>IFERROR(VLOOKUP(A8915,Aux!A:B,2,0),"Outros")</f>
        <v>Municípios</v>
      </c>
      <c r="L8915" s="2">
        <f t="shared" si="418"/>
        <v>2019</v>
      </c>
      <c r="M8915">
        <f t="shared" si="419"/>
        <v>31</v>
      </c>
    </row>
    <row r="8916" spans="1:13" x14ac:dyDescent="0.35">
      <c r="A8916" t="s">
        <v>154</v>
      </c>
      <c r="B8916">
        <v>506818829</v>
      </c>
      <c r="C8916">
        <v>171939</v>
      </c>
      <c r="E8916" s="1">
        <v>43677.658587962964</v>
      </c>
      <c r="F8916">
        <v>1</v>
      </c>
      <c r="G8916" t="s">
        <v>33</v>
      </c>
      <c r="H8916">
        <v>400</v>
      </c>
      <c r="J8916" s="2">
        <f t="shared" si="417"/>
        <v>1</v>
      </c>
      <c r="K8916" s="2" t="str">
        <f>IFERROR(VLOOKUP(A8916,Aux!A:B,2,0),"Outros")</f>
        <v>Municípios</v>
      </c>
      <c r="L8916" s="2">
        <f t="shared" si="418"/>
        <v>2019</v>
      </c>
      <c r="M8916">
        <f t="shared" si="419"/>
        <v>31</v>
      </c>
    </row>
    <row r="8917" spans="1:13" x14ac:dyDescent="0.35">
      <c r="A8917" t="s">
        <v>150</v>
      </c>
      <c r="B8917">
        <v>505309939</v>
      </c>
      <c r="C8917">
        <v>171940</v>
      </c>
      <c r="D8917" t="s">
        <v>7434</v>
      </c>
      <c r="E8917" s="1">
        <v>43677.663784722223</v>
      </c>
      <c r="F8917">
        <v>1</v>
      </c>
      <c r="G8917" t="s">
        <v>152</v>
      </c>
      <c r="H8917">
        <v>360</v>
      </c>
      <c r="I8917" s="1">
        <v>43684.6875</v>
      </c>
      <c r="J8917" s="2">
        <f t="shared" si="417"/>
        <v>1</v>
      </c>
      <c r="K8917" s="2" t="str">
        <f>IFERROR(VLOOKUP(A8917,Aux!A:B,2,0),"Outros")</f>
        <v>Municípios</v>
      </c>
      <c r="L8917" s="2">
        <f t="shared" si="418"/>
        <v>2019</v>
      </c>
      <c r="M8917">
        <f t="shared" si="419"/>
        <v>31</v>
      </c>
    </row>
    <row r="8918" spans="1:13" x14ac:dyDescent="0.35">
      <c r="A8918" t="s">
        <v>389</v>
      </c>
      <c r="B8918">
        <v>506722422</v>
      </c>
      <c r="C8918">
        <v>171942</v>
      </c>
      <c r="D8918" t="s">
        <v>8237</v>
      </c>
      <c r="E8918" s="1">
        <v>43677.666875000003</v>
      </c>
      <c r="F8918">
        <v>1</v>
      </c>
      <c r="G8918" t="s">
        <v>5121</v>
      </c>
      <c r="H8918">
        <v>340</v>
      </c>
      <c r="I8918" s="1">
        <v>43683.999305555553</v>
      </c>
      <c r="J8918" s="2">
        <f t="shared" si="417"/>
        <v>1</v>
      </c>
      <c r="K8918" s="2" t="str">
        <f>IFERROR(VLOOKUP(A8918,Aux!A:B,2,0),"Outros")</f>
        <v>Municípios</v>
      </c>
      <c r="L8918" s="2">
        <f t="shared" si="418"/>
        <v>2019</v>
      </c>
      <c r="M8918">
        <f t="shared" si="419"/>
        <v>31</v>
      </c>
    </row>
    <row r="8919" spans="1:13" x14ac:dyDescent="0.35">
      <c r="A8919" t="s">
        <v>37</v>
      </c>
      <c r="B8919">
        <v>506187543</v>
      </c>
      <c r="C8919">
        <v>171943</v>
      </c>
      <c r="E8919" s="1">
        <v>43677.673888888887</v>
      </c>
      <c r="F8919">
        <v>13</v>
      </c>
      <c r="G8919" t="s">
        <v>33</v>
      </c>
      <c r="H8919">
        <v>400</v>
      </c>
      <c r="J8919" s="2">
        <f t="shared" si="417"/>
        <v>1</v>
      </c>
      <c r="K8919" s="2" t="str">
        <f>IFERROR(VLOOKUP(A8919,Aux!A:B,2,0),"Outros")</f>
        <v>Municípios</v>
      </c>
      <c r="L8919" s="2">
        <f t="shared" si="418"/>
        <v>2019</v>
      </c>
      <c r="M8919">
        <f t="shared" si="419"/>
        <v>31</v>
      </c>
    </row>
    <row r="8920" spans="1:13" x14ac:dyDescent="0.35">
      <c r="A8920" t="s">
        <v>150</v>
      </c>
      <c r="B8920">
        <v>505309939</v>
      </c>
      <c r="C8920">
        <v>171944</v>
      </c>
      <c r="D8920" t="s">
        <v>7734</v>
      </c>
      <c r="E8920" s="1">
        <v>43677.67496527778</v>
      </c>
      <c r="F8920">
        <v>1</v>
      </c>
      <c r="G8920" t="s">
        <v>1358</v>
      </c>
      <c r="H8920">
        <v>360</v>
      </c>
      <c r="I8920" s="1">
        <v>43684.6875</v>
      </c>
      <c r="J8920" s="2">
        <f t="shared" si="417"/>
        <v>1</v>
      </c>
      <c r="K8920" s="2" t="str">
        <f>IFERROR(VLOOKUP(A8920,Aux!A:B,2,0),"Outros")</f>
        <v>Municípios</v>
      </c>
      <c r="L8920" s="2">
        <f t="shared" si="418"/>
        <v>2019</v>
      </c>
      <c r="M8920">
        <f t="shared" si="419"/>
        <v>31</v>
      </c>
    </row>
    <row r="8921" spans="1:13" x14ac:dyDescent="0.35">
      <c r="A8921" t="s">
        <v>275</v>
      </c>
      <c r="B8921">
        <v>505187531</v>
      </c>
      <c r="C8921">
        <v>171945</v>
      </c>
      <c r="D8921" t="s">
        <v>7850</v>
      </c>
      <c r="E8921" s="1">
        <v>43677.678263888891</v>
      </c>
      <c r="F8921">
        <v>13</v>
      </c>
      <c r="G8921" t="s">
        <v>277</v>
      </c>
      <c r="H8921">
        <v>360</v>
      </c>
      <c r="I8921" s="1">
        <v>43683.999305555553</v>
      </c>
      <c r="J8921" s="2">
        <f t="shared" si="417"/>
        <v>1</v>
      </c>
      <c r="K8921" s="2" t="str">
        <f>IFERROR(VLOOKUP(A8921,Aux!A:B,2,0),"Outros")</f>
        <v>Municípios</v>
      </c>
      <c r="L8921" s="2">
        <f t="shared" si="418"/>
        <v>2019</v>
      </c>
      <c r="M8921">
        <f t="shared" si="419"/>
        <v>31</v>
      </c>
    </row>
    <row r="8922" spans="1:13" x14ac:dyDescent="0.35">
      <c r="A8922" t="s">
        <v>692</v>
      </c>
      <c r="B8922">
        <v>506812782</v>
      </c>
      <c r="C8922">
        <v>171946</v>
      </c>
      <c r="D8922" t="s">
        <v>7851</v>
      </c>
      <c r="E8922" s="1">
        <v>43677.688240740739</v>
      </c>
      <c r="F8922">
        <v>1</v>
      </c>
      <c r="G8922" t="s">
        <v>23</v>
      </c>
      <c r="H8922">
        <v>360</v>
      </c>
      <c r="I8922" s="1">
        <v>43683.791666666664</v>
      </c>
      <c r="J8922" s="2">
        <f t="shared" si="417"/>
        <v>1</v>
      </c>
      <c r="K8922" s="2" t="str">
        <f>IFERROR(VLOOKUP(A8922,Aux!A:B,2,0),"Outros")</f>
        <v>Municípios</v>
      </c>
      <c r="L8922" s="2">
        <f t="shared" si="418"/>
        <v>2019</v>
      </c>
      <c r="M8922">
        <f t="shared" si="419"/>
        <v>31</v>
      </c>
    </row>
    <row r="8923" spans="1:13" x14ac:dyDescent="0.35">
      <c r="A8923" t="s">
        <v>389</v>
      </c>
      <c r="B8923">
        <v>506722422</v>
      </c>
      <c r="C8923">
        <v>171948</v>
      </c>
      <c r="D8923" t="s">
        <v>7799</v>
      </c>
      <c r="E8923" s="1">
        <v>43677.692604166667</v>
      </c>
      <c r="F8923">
        <v>13</v>
      </c>
      <c r="G8923" t="s">
        <v>837</v>
      </c>
      <c r="H8923">
        <v>340</v>
      </c>
      <c r="I8923" s="1">
        <v>43683.999305555553</v>
      </c>
      <c r="J8923" s="2">
        <f t="shared" si="417"/>
        <v>1</v>
      </c>
      <c r="K8923" s="2" t="str">
        <f>IFERROR(VLOOKUP(A8923,Aux!A:B,2,0),"Outros")</f>
        <v>Municípios</v>
      </c>
      <c r="L8923" s="2">
        <f t="shared" si="418"/>
        <v>2019</v>
      </c>
      <c r="M8923">
        <f t="shared" si="419"/>
        <v>31</v>
      </c>
    </row>
    <row r="8924" spans="1:13" x14ac:dyDescent="0.35">
      <c r="A8924" t="s">
        <v>389</v>
      </c>
      <c r="B8924">
        <v>506722422</v>
      </c>
      <c r="C8924">
        <v>171949</v>
      </c>
      <c r="D8924" t="s">
        <v>8238</v>
      </c>
      <c r="E8924" s="1">
        <v>43677.696782407409</v>
      </c>
      <c r="F8924">
        <v>1</v>
      </c>
      <c r="G8924" t="s">
        <v>587</v>
      </c>
      <c r="H8924">
        <v>340</v>
      </c>
      <c r="I8924" s="1">
        <v>43683.999305555553</v>
      </c>
      <c r="J8924" s="2">
        <f t="shared" si="417"/>
        <v>1</v>
      </c>
      <c r="K8924" s="2" t="str">
        <f>IFERROR(VLOOKUP(A8924,Aux!A:B,2,0),"Outros")</f>
        <v>Municípios</v>
      </c>
      <c r="L8924" s="2">
        <f t="shared" si="418"/>
        <v>2019</v>
      </c>
      <c r="M8924">
        <f t="shared" si="419"/>
        <v>31</v>
      </c>
    </row>
    <row r="8925" spans="1:13" x14ac:dyDescent="0.35">
      <c r="A8925" t="s">
        <v>150</v>
      </c>
      <c r="B8925">
        <v>505309939</v>
      </c>
      <c r="C8925">
        <v>171950</v>
      </c>
      <c r="D8925" t="s">
        <v>8175</v>
      </c>
      <c r="E8925" s="1">
        <v>43677.7028587963</v>
      </c>
      <c r="F8925">
        <v>1</v>
      </c>
      <c r="G8925" t="s">
        <v>152</v>
      </c>
      <c r="H8925">
        <v>360</v>
      </c>
      <c r="I8925" s="1">
        <v>43685.6875</v>
      </c>
      <c r="J8925" s="2">
        <f t="shared" si="417"/>
        <v>1</v>
      </c>
      <c r="K8925" s="2" t="str">
        <f>IFERROR(VLOOKUP(A8925,Aux!A:B,2,0),"Outros")</f>
        <v>Municípios</v>
      </c>
      <c r="L8925" s="2">
        <f t="shared" si="418"/>
        <v>2019</v>
      </c>
      <c r="M8925">
        <f t="shared" si="419"/>
        <v>31</v>
      </c>
    </row>
    <row r="8926" spans="1:13" x14ac:dyDescent="0.35">
      <c r="A8926" t="s">
        <v>1256</v>
      </c>
      <c r="B8926">
        <v>506855368</v>
      </c>
      <c r="C8926">
        <v>171951</v>
      </c>
      <c r="D8926" t="s">
        <v>6910</v>
      </c>
      <c r="E8926" s="1">
        <v>43677.711458333331</v>
      </c>
      <c r="F8926">
        <v>13</v>
      </c>
      <c r="G8926" t="s">
        <v>3253</v>
      </c>
      <c r="H8926">
        <v>360</v>
      </c>
      <c r="I8926" s="1">
        <v>43682.729166666664</v>
      </c>
      <c r="J8926" s="2">
        <f t="shared" si="417"/>
        <v>1</v>
      </c>
      <c r="K8926" s="2" t="str">
        <f>IFERROR(VLOOKUP(A8926,Aux!A:B,2,0),"Outros")</f>
        <v>Municípios</v>
      </c>
      <c r="L8926" s="2">
        <f t="shared" si="418"/>
        <v>2019</v>
      </c>
      <c r="M8926">
        <f t="shared" si="419"/>
        <v>31</v>
      </c>
    </row>
    <row r="8927" spans="1:13" x14ac:dyDescent="0.35">
      <c r="A8927" t="s">
        <v>12</v>
      </c>
      <c r="B8927">
        <v>508481287</v>
      </c>
      <c r="C8927">
        <v>171952</v>
      </c>
      <c r="D8927" t="s">
        <v>7951</v>
      </c>
      <c r="E8927" s="1">
        <v>43677.716041666667</v>
      </c>
      <c r="F8927">
        <v>1</v>
      </c>
      <c r="G8927" t="s">
        <v>14</v>
      </c>
      <c r="H8927">
        <v>360</v>
      </c>
      <c r="I8927" s="1">
        <v>43678.541666666664</v>
      </c>
      <c r="J8927" s="2">
        <f t="shared" si="417"/>
        <v>1</v>
      </c>
      <c r="K8927" s="2" t="str">
        <f>IFERROR(VLOOKUP(A8927,Aux!A:B,2,0),"Outros")</f>
        <v>Hospitais</v>
      </c>
      <c r="L8927" s="2">
        <f t="shared" si="418"/>
        <v>2019</v>
      </c>
      <c r="M8927">
        <f t="shared" si="419"/>
        <v>31</v>
      </c>
    </row>
    <row r="8928" spans="1:13" x14ac:dyDescent="0.35">
      <c r="A8928" t="s">
        <v>39</v>
      </c>
      <c r="B8928">
        <v>507023129</v>
      </c>
      <c r="C8928">
        <v>171953</v>
      </c>
      <c r="D8928" t="s">
        <v>7852</v>
      </c>
      <c r="E8928" s="1">
        <v>43677.728425925925</v>
      </c>
      <c r="F8928">
        <v>1</v>
      </c>
      <c r="G8928" t="s">
        <v>1140</v>
      </c>
      <c r="H8928">
        <v>360</v>
      </c>
      <c r="I8928" s="1">
        <v>43682.708333333336</v>
      </c>
      <c r="J8928" s="2">
        <f t="shared" si="417"/>
        <v>1</v>
      </c>
      <c r="K8928" s="2" t="str">
        <f>IFERROR(VLOOKUP(A8928,Aux!A:B,2,0),"Outros")</f>
        <v>Outros</v>
      </c>
      <c r="L8928" s="2">
        <f t="shared" si="418"/>
        <v>2019</v>
      </c>
      <c r="M8928">
        <f t="shared" si="419"/>
        <v>31</v>
      </c>
    </row>
    <row r="8929" spans="1:13" x14ac:dyDescent="0.35">
      <c r="A8929" t="s">
        <v>157</v>
      </c>
      <c r="B8929">
        <v>500122237</v>
      </c>
      <c r="C8929">
        <v>171956</v>
      </c>
      <c r="D8929" t="s">
        <v>7853</v>
      </c>
      <c r="E8929" s="1">
        <v>43677.749016203707</v>
      </c>
      <c r="F8929">
        <v>3</v>
      </c>
      <c r="G8929" t="s">
        <v>33</v>
      </c>
      <c r="H8929">
        <v>5</v>
      </c>
      <c r="I8929" s="1">
        <v>43686.625</v>
      </c>
      <c r="J8929" s="2">
        <f t="shared" si="417"/>
        <v>1</v>
      </c>
      <c r="K8929" s="2" t="str">
        <f>IFERROR(VLOOKUP(A8929,Aux!A:B,2,0),"Outros")</f>
        <v>Outros</v>
      </c>
      <c r="L8929" s="2">
        <f t="shared" si="418"/>
        <v>2019</v>
      </c>
      <c r="M8929">
        <f t="shared" si="419"/>
        <v>31</v>
      </c>
    </row>
    <row r="8930" spans="1:13" x14ac:dyDescent="0.35">
      <c r="A8930" t="s">
        <v>85</v>
      </c>
      <c r="B8930">
        <v>506642798</v>
      </c>
      <c r="C8930">
        <v>171957</v>
      </c>
      <c r="D8930" t="s">
        <v>6731</v>
      </c>
      <c r="E8930" s="1">
        <v>43678.367951388886</v>
      </c>
      <c r="F8930">
        <v>13</v>
      </c>
      <c r="G8930" t="s">
        <v>33</v>
      </c>
      <c r="H8930">
        <v>360</v>
      </c>
      <c r="I8930" s="1">
        <v>43697.958333333336</v>
      </c>
      <c r="J8930" s="2">
        <f t="shared" si="417"/>
        <v>1</v>
      </c>
      <c r="K8930" s="2" t="str">
        <f>IFERROR(VLOOKUP(A8930,Aux!A:B,2,0),"Outros")</f>
        <v>Municípios</v>
      </c>
      <c r="L8930" s="2">
        <f t="shared" si="418"/>
        <v>2019</v>
      </c>
      <c r="M8930">
        <f t="shared" si="419"/>
        <v>31</v>
      </c>
    </row>
    <row r="8931" spans="1:13" x14ac:dyDescent="0.35">
      <c r="A8931" t="s">
        <v>57</v>
      </c>
      <c r="B8931">
        <v>501294104</v>
      </c>
      <c r="C8931">
        <v>171958</v>
      </c>
      <c r="D8931" t="s">
        <v>7800</v>
      </c>
      <c r="E8931" s="1">
        <v>43678.386574074073</v>
      </c>
      <c r="F8931">
        <v>1</v>
      </c>
      <c r="G8931" t="s">
        <v>59</v>
      </c>
      <c r="H8931">
        <v>360</v>
      </c>
      <c r="I8931" s="1">
        <v>43684.999305555553</v>
      </c>
      <c r="J8931" s="2">
        <f t="shared" si="417"/>
        <v>1</v>
      </c>
      <c r="K8931" s="2" t="str">
        <f>IFERROR(VLOOKUP(A8931,Aux!A:B,2,0),"Outros")</f>
        <v>Municípios</v>
      </c>
      <c r="L8931" s="2">
        <f t="shared" si="418"/>
        <v>2019</v>
      </c>
      <c r="M8931">
        <f t="shared" si="419"/>
        <v>31</v>
      </c>
    </row>
    <row r="8932" spans="1:13" x14ac:dyDescent="0.35">
      <c r="A8932" t="s">
        <v>12</v>
      </c>
      <c r="B8932">
        <v>508481287</v>
      </c>
      <c r="C8932">
        <v>171959</v>
      </c>
      <c r="D8932" t="s">
        <v>7680</v>
      </c>
      <c r="E8932" s="1">
        <v>43678.386782407404</v>
      </c>
      <c r="F8932">
        <v>1</v>
      </c>
      <c r="G8932" t="s">
        <v>14</v>
      </c>
      <c r="H8932">
        <v>5</v>
      </c>
      <c r="I8932" s="1">
        <v>43678.708333333336</v>
      </c>
      <c r="J8932" s="2">
        <f t="shared" si="417"/>
        <v>1</v>
      </c>
      <c r="K8932" s="2" t="str">
        <f>IFERROR(VLOOKUP(A8932,Aux!A:B,2,0),"Outros")</f>
        <v>Hospitais</v>
      </c>
      <c r="L8932" s="2">
        <f t="shared" si="418"/>
        <v>2019</v>
      </c>
      <c r="M8932">
        <f t="shared" si="419"/>
        <v>31</v>
      </c>
    </row>
    <row r="8933" spans="1:13" x14ac:dyDescent="0.35">
      <c r="A8933" t="s">
        <v>143</v>
      </c>
      <c r="B8933">
        <v>506801969</v>
      </c>
      <c r="C8933">
        <v>171960</v>
      </c>
      <c r="D8933" t="s">
        <v>7508</v>
      </c>
      <c r="E8933" s="1">
        <v>43678.387349537035</v>
      </c>
      <c r="F8933">
        <v>13</v>
      </c>
      <c r="G8933" t="s">
        <v>145</v>
      </c>
      <c r="H8933">
        <v>360</v>
      </c>
      <c r="I8933" s="1">
        <v>43684.708333333336</v>
      </c>
      <c r="J8933" s="2">
        <f t="shared" si="417"/>
        <v>1</v>
      </c>
      <c r="K8933" s="2" t="str">
        <f>IFERROR(VLOOKUP(A8933,Aux!A:B,2,0),"Outros")</f>
        <v>Municípios</v>
      </c>
      <c r="L8933" s="2">
        <f t="shared" si="418"/>
        <v>2019</v>
      </c>
      <c r="M8933">
        <f t="shared" si="419"/>
        <v>31</v>
      </c>
    </row>
    <row r="8934" spans="1:13" x14ac:dyDescent="0.35">
      <c r="A8934" t="s">
        <v>122</v>
      </c>
      <c r="B8934">
        <v>506173968</v>
      </c>
      <c r="C8934">
        <v>171961</v>
      </c>
      <c r="D8934" t="s">
        <v>7801</v>
      </c>
      <c r="E8934" s="1">
        <v>43678.389791666668</v>
      </c>
      <c r="F8934">
        <v>13</v>
      </c>
      <c r="G8934" t="s">
        <v>597</v>
      </c>
      <c r="H8934">
        <v>360</v>
      </c>
      <c r="I8934" s="1">
        <v>43683.75</v>
      </c>
      <c r="J8934" s="2">
        <f t="shared" si="417"/>
        <v>1</v>
      </c>
      <c r="K8934" s="2" t="str">
        <f>IFERROR(VLOOKUP(A8934,Aux!A:B,2,0),"Outros")</f>
        <v>Municípios</v>
      </c>
      <c r="L8934" s="2">
        <f t="shared" si="418"/>
        <v>2019</v>
      </c>
      <c r="M8934">
        <f t="shared" si="419"/>
        <v>31</v>
      </c>
    </row>
    <row r="8935" spans="1:13" x14ac:dyDescent="0.35">
      <c r="A8935" t="s">
        <v>45</v>
      </c>
      <c r="B8935">
        <v>680021892</v>
      </c>
      <c r="C8935">
        <v>171962</v>
      </c>
      <c r="D8935" t="s">
        <v>7608</v>
      </c>
      <c r="E8935" s="1">
        <v>43678.394930555558</v>
      </c>
      <c r="F8935">
        <v>3</v>
      </c>
      <c r="G8935" t="s">
        <v>142</v>
      </c>
      <c r="H8935">
        <v>360</v>
      </c>
      <c r="I8935" s="1">
        <v>43686.999305555553</v>
      </c>
      <c r="J8935" s="2">
        <f t="shared" si="417"/>
        <v>1</v>
      </c>
      <c r="K8935" s="2" t="str">
        <f>IFERROR(VLOOKUP(A8935,Aux!A:B,2,0),"Outros")</f>
        <v>Águas e resíduos</v>
      </c>
      <c r="L8935" s="2">
        <f t="shared" si="418"/>
        <v>2019</v>
      </c>
      <c r="M8935">
        <f t="shared" si="419"/>
        <v>31</v>
      </c>
    </row>
    <row r="8936" spans="1:13" x14ac:dyDescent="0.35">
      <c r="A8936" t="s">
        <v>112</v>
      </c>
      <c r="B8936">
        <v>501144218</v>
      </c>
      <c r="C8936">
        <v>171963</v>
      </c>
      <c r="E8936" s="1">
        <v>43678.395138888889</v>
      </c>
      <c r="F8936">
        <v>9</v>
      </c>
      <c r="G8936" t="s">
        <v>33</v>
      </c>
      <c r="H8936">
        <v>400</v>
      </c>
      <c r="J8936" s="2">
        <f t="shared" si="417"/>
        <v>1</v>
      </c>
      <c r="K8936" s="2" t="str">
        <f>IFERROR(VLOOKUP(A8936,Aux!A:B,2,0),"Outros")</f>
        <v>Municípios</v>
      </c>
      <c r="L8936" s="2">
        <f t="shared" si="418"/>
        <v>2019</v>
      </c>
      <c r="M8936">
        <f t="shared" si="419"/>
        <v>31</v>
      </c>
    </row>
    <row r="8937" spans="1:13" x14ac:dyDescent="0.35">
      <c r="A8937" t="s">
        <v>150</v>
      </c>
      <c r="B8937">
        <v>505309939</v>
      </c>
      <c r="C8937">
        <v>171964</v>
      </c>
      <c r="D8937" t="s">
        <v>7802</v>
      </c>
      <c r="E8937" s="1">
        <v>43678.402546296296</v>
      </c>
      <c r="F8937">
        <v>13</v>
      </c>
      <c r="G8937" t="s">
        <v>1358</v>
      </c>
      <c r="H8937">
        <v>360</v>
      </c>
      <c r="I8937" s="1">
        <v>43685.6875</v>
      </c>
      <c r="J8937" s="2">
        <f t="shared" si="417"/>
        <v>1</v>
      </c>
      <c r="K8937" s="2" t="str">
        <f>IFERROR(VLOOKUP(A8937,Aux!A:B,2,0),"Outros")</f>
        <v>Municípios</v>
      </c>
      <c r="L8937" s="2">
        <f t="shared" si="418"/>
        <v>2019</v>
      </c>
      <c r="M8937">
        <f t="shared" si="419"/>
        <v>31</v>
      </c>
    </row>
    <row r="8938" spans="1:13" x14ac:dyDescent="0.35">
      <c r="A8938" t="s">
        <v>574</v>
      </c>
      <c r="B8938">
        <v>506791220</v>
      </c>
      <c r="C8938">
        <v>171965</v>
      </c>
      <c r="D8938" t="s">
        <v>7889</v>
      </c>
      <c r="E8938" s="1">
        <v>43678.408530092594</v>
      </c>
      <c r="F8938">
        <v>13</v>
      </c>
      <c r="G8938" t="s">
        <v>747</v>
      </c>
      <c r="H8938">
        <v>360</v>
      </c>
      <c r="I8938" s="1">
        <v>43683.999305555553</v>
      </c>
      <c r="J8938" s="2">
        <f t="shared" si="417"/>
        <v>1</v>
      </c>
      <c r="K8938" s="2" t="str">
        <f>IFERROR(VLOOKUP(A8938,Aux!A:B,2,0),"Outros")</f>
        <v>Municípios</v>
      </c>
      <c r="L8938" s="2">
        <f t="shared" si="418"/>
        <v>2019</v>
      </c>
      <c r="M8938">
        <f t="shared" si="419"/>
        <v>31</v>
      </c>
    </row>
    <row r="8939" spans="1:13" x14ac:dyDescent="0.35">
      <c r="A8939" t="s">
        <v>122</v>
      </c>
      <c r="B8939">
        <v>506173968</v>
      </c>
      <c r="C8939">
        <v>171966</v>
      </c>
      <c r="D8939" t="s">
        <v>7509</v>
      </c>
      <c r="E8939" s="1">
        <v>43678.409421296295</v>
      </c>
      <c r="F8939">
        <v>1</v>
      </c>
      <c r="G8939" t="s">
        <v>33</v>
      </c>
      <c r="H8939">
        <v>360</v>
      </c>
      <c r="I8939" s="1">
        <v>43688.75</v>
      </c>
      <c r="J8939" s="2">
        <f t="shared" si="417"/>
        <v>1</v>
      </c>
      <c r="K8939" s="2" t="str">
        <f>IFERROR(VLOOKUP(A8939,Aux!A:B,2,0),"Outros")</f>
        <v>Municípios</v>
      </c>
      <c r="L8939" s="2">
        <f t="shared" si="418"/>
        <v>2019</v>
      </c>
      <c r="M8939">
        <f t="shared" si="419"/>
        <v>31</v>
      </c>
    </row>
    <row r="8940" spans="1:13" x14ac:dyDescent="0.35">
      <c r="A8940" t="s">
        <v>71</v>
      </c>
      <c r="B8940">
        <v>500051054</v>
      </c>
      <c r="C8940">
        <v>171967</v>
      </c>
      <c r="D8940" t="s">
        <v>7803</v>
      </c>
      <c r="E8940" s="1">
        <v>43678.410162037035</v>
      </c>
      <c r="F8940">
        <v>13</v>
      </c>
      <c r="G8940" t="s">
        <v>243</v>
      </c>
      <c r="H8940">
        <v>5</v>
      </c>
      <c r="I8940" s="1">
        <v>43693.791666666664</v>
      </c>
      <c r="J8940" s="2">
        <f t="shared" si="417"/>
        <v>1</v>
      </c>
      <c r="K8940" s="2" t="str">
        <f>IFERROR(VLOOKUP(A8940,Aux!A:B,2,0),"Outros")</f>
        <v>Municípios</v>
      </c>
      <c r="L8940" s="2">
        <f t="shared" si="418"/>
        <v>2019</v>
      </c>
      <c r="M8940">
        <f t="shared" si="419"/>
        <v>31</v>
      </c>
    </row>
    <row r="8941" spans="1:13" x14ac:dyDescent="0.35">
      <c r="A8941" t="s">
        <v>60</v>
      </c>
      <c r="B8941">
        <v>505456010</v>
      </c>
      <c r="C8941">
        <v>171968</v>
      </c>
      <c r="E8941" s="1">
        <v>43678.410914351851</v>
      </c>
      <c r="F8941">
        <v>3</v>
      </c>
      <c r="G8941" t="s">
        <v>33</v>
      </c>
      <c r="H8941">
        <v>400</v>
      </c>
      <c r="J8941" s="2">
        <f t="shared" si="417"/>
        <v>1</v>
      </c>
      <c r="K8941" s="2" t="str">
        <f>IFERROR(VLOOKUP(A8941,Aux!A:B,2,0),"Outros")</f>
        <v>Municípios</v>
      </c>
      <c r="L8941" s="2">
        <f t="shared" si="418"/>
        <v>2019</v>
      </c>
      <c r="M8941">
        <f t="shared" si="419"/>
        <v>31</v>
      </c>
    </row>
    <row r="8942" spans="1:13" x14ac:dyDescent="0.35">
      <c r="A8942" t="s">
        <v>18</v>
      </c>
      <c r="B8942">
        <v>502177080</v>
      </c>
      <c r="C8942">
        <v>171969</v>
      </c>
      <c r="D8942" t="s">
        <v>7804</v>
      </c>
      <c r="E8942" s="1">
        <v>43678.411435185182</v>
      </c>
      <c r="F8942">
        <v>13</v>
      </c>
      <c r="G8942" t="s">
        <v>164</v>
      </c>
      <c r="H8942">
        <v>360</v>
      </c>
      <c r="I8942" s="1">
        <v>43683.708333333336</v>
      </c>
      <c r="J8942" s="2">
        <f t="shared" si="417"/>
        <v>1</v>
      </c>
      <c r="K8942" s="2" t="str">
        <f>IFERROR(VLOOKUP(A8942,Aux!A:B,2,0),"Outros")</f>
        <v>Municípios</v>
      </c>
      <c r="L8942" s="2">
        <f t="shared" si="418"/>
        <v>2019</v>
      </c>
      <c r="M8942">
        <f t="shared" si="419"/>
        <v>31</v>
      </c>
    </row>
    <row r="8943" spans="1:13" x14ac:dyDescent="0.35">
      <c r="A8943" t="s">
        <v>239</v>
      </c>
      <c r="B8943">
        <v>512042659</v>
      </c>
      <c r="C8943">
        <v>171970</v>
      </c>
      <c r="D8943" t="s">
        <v>7805</v>
      </c>
      <c r="E8943" s="1">
        <v>43678.413553240738</v>
      </c>
      <c r="F8943">
        <v>13</v>
      </c>
      <c r="G8943" t="s">
        <v>241</v>
      </c>
      <c r="H8943">
        <v>340</v>
      </c>
      <c r="I8943" s="1">
        <v>43690.999305555553</v>
      </c>
      <c r="J8943" s="2">
        <f t="shared" si="417"/>
        <v>1</v>
      </c>
      <c r="K8943" s="2" t="str">
        <f>IFERROR(VLOOKUP(A8943,Aux!A:B,2,0),"Outros")</f>
        <v>Municípios</v>
      </c>
      <c r="L8943" s="2">
        <f t="shared" si="418"/>
        <v>2019</v>
      </c>
      <c r="M8943">
        <f t="shared" si="419"/>
        <v>31</v>
      </c>
    </row>
    <row r="8944" spans="1:13" x14ac:dyDescent="0.35">
      <c r="A8944" t="s">
        <v>574</v>
      </c>
      <c r="B8944">
        <v>506791220</v>
      </c>
      <c r="C8944">
        <v>171971</v>
      </c>
      <c r="E8944" s="1">
        <v>43678.416458333333</v>
      </c>
      <c r="F8944">
        <v>13</v>
      </c>
      <c r="G8944" t="s">
        <v>33</v>
      </c>
      <c r="H8944">
        <v>400</v>
      </c>
      <c r="J8944" s="2">
        <f t="shared" si="417"/>
        <v>1</v>
      </c>
      <c r="K8944" s="2" t="str">
        <f>IFERROR(VLOOKUP(A8944,Aux!A:B,2,0),"Outros")</f>
        <v>Municípios</v>
      </c>
      <c r="L8944" s="2">
        <f t="shared" si="418"/>
        <v>2019</v>
      </c>
      <c r="M8944">
        <f t="shared" si="419"/>
        <v>31</v>
      </c>
    </row>
    <row r="8945" spans="1:13" x14ac:dyDescent="0.35">
      <c r="A8945" t="s">
        <v>71</v>
      </c>
      <c r="B8945">
        <v>500051054</v>
      </c>
      <c r="C8945">
        <v>171972</v>
      </c>
      <c r="D8945" t="s">
        <v>7609</v>
      </c>
      <c r="E8945" s="1">
        <v>43678.422372685185</v>
      </c>
      <c r="F8945">
        <v>13</v>
      </c>
      <c r="G8945" t="s">
        <v>202</v>
      </c>
      <c r="H8945">
        <v>360</v>
      </c>
      <c r="I8945" s="1">
        <v>43685.791666666664</v>
      </c>
      <c r="J8945" s="2">
        <f t="shared" si="417"/>
        <v>1</v>
      </c>
      <c r="K8945" s="2" t="str">
        <f>IFERROR(VLOOKUP(A8945,Aux!A:B,2,0),"Outros")</f>
        <v>Municípios</v>
      </c>
      <c r="L8945" s="2">
        <f t="shared" si="418"/>
        <v>2019</v>
      </c>
      <c r="M8945">
        <f t="shared" si="419"/>
        <v>31</v>
      </c>
    </row>
    <row r="8946" spans="1:13" x14ac:dyDescent="0.35">
      <c r="A8946" t="s">
        <v>574</v>
      </c>
      <c r="B8946">
        <v>506791220</v>
      </c>
      <c r="C8946">
        <v>171973</v>
      </c>
      <c r="D8946" t="s">
        <v>7806</v>
      </c>
      <c r="E8946" s="1">
        <v>43678.425763888888</v>
      </c>
      <c r="F8946">
        <v>13</v>
      </c>
      <c r="G8946" t="s">
        <v>33</v>
      </c>
      <c r="H8946">
        <v>360</v>
      </c>
      <c r="I8946" s="1">
        <v>43688.999305555553</v>
      </c>
      <c r="J8946" s="2">
        <f t="shared" si="417"/>
        <v>1</v>
      </c>
      <c r="K8946" s="2" t="str">
        <f>IFERROR(VLOOKUP(A8946,Aux!A:B,2,0),"Outros")</f>
        <v>Municípios</v>
      </c>
      <c r="L8946" s="2">
        <f t="shared" si="418"/>
        <v>2019</v>
      </c>
      <c r="M8946">
        <f t="shared" si="419"/>
        <v>31</v>
      </c>
    </row>
    <row r="8947" spans="1:13" x14ac:dyDescent="0.35">
      <c r="A8947" t="s">
        <v>122</v>
      </c>
      <c r="B8947">
        <v>506173968</v>
      </c>
      <c r="C8947">
        <v>171974</v>
      </c>
      <c r="D8947" t="s">
        <v>7890</v>
      </c>
      <c r="E8947" s="1">
        <v>43678.442881944444</v>
      </c>
      <c r="F8947">
        <v>3</v>
      </c>
      <c r="G8947" t="s">
        <v>597</v>
      </c>
      <c r="H8947">
        <v>220</v>
      </c>
      <c r="I8947" s="1">
        <v>43693.708333333336</v>
      </c>
      <c r="J8947" s="2">
        <f t="shared" si="417"/>
        <v>1</v>
      </c>
      <c r="K8947" s="2" t="str">
        <f>IFERROR(VLOOKUP(A8947,Aux!A:B,2,0),"Outros")</f>
        <v>Municípios</v>
      </c>
      <c r="L8947" s="2">
        <f t="shared" si="418"/>
        <v>2019</v>
      </c>
      <c r="M8947">
        <f t="shared" si="419"/>
        <v>31</v>
      </c>
    </row>
    <row r="8948" spans="1:13" x14ac:dyDescent="0.35">
      <c r="A8948" t="s">
        <v>474</v>
      </c>
      <c r="B8948">
        <v>504394029</v>
      </c>
      <c r="C8948">
        <v>171975</v>
      </c>
      <c r="D8948" t="s">
        <v>7610</v>
      </c>
      <c r="E8948" s="1">
        <v>43678.444826388892</v>
      </c>
      <c r="F8948">
        <v>13</v>
      </c>
      <c r="G8948" t="s">
        <v>33</v>
      </c>
      <c r="H8948">
        <v>5</v>
      </c>
      <c r="I8948" s="1">
        <v>43754.75</v>
      </c>
      <c r="J8948" s="2">
        <f t="shared" si="417"/>
        <v>1</v>
      </c>
      <c r="K8948" s="2" t="str">
        <f>IFERROR(VLOOKUP(A8948,Aux!A:B,2,0),"Outros")</f>
        <v>Outros</v>
      </c>
      <c r="L8948" s="2">
        <f t="shared" si="418"/>
        <v>2019</v>
      </c>
      <c r="M8948">
        <f t="shared" si="419"/>
        <v>31</v>
      </c>
    </row>
    <row r="8949" spans="1:13" x14ac:dyDescent="0.35">
      <c r="A8949" t="s">
        <v>18</v>
      </c>
      <c r="B8949">
        <v>502177080</v>
      </c>
      <c r="C8949">
        <v>171976</v>
      </c>
      <c r="D8949" t="s">
        <v>7673</v>
      </c>
      <c r="E8949" s="1">
        <v>43678.448877314811</v>
      </c>
      <c r="F8949">
        <v>13</v>
      </c>
      <c r="G8949" t="s">
        <v>164</v>
      </c>
      <c r="H8949">
        <v>360</v>
      </c>
      <c r="I8949" s="1">
        <v>43682.708333333336</v>
      </c>
      <c r="J8949" s="2">
        <f t="shared" si="417"/>
        <v>1</v>
      </c>
      <c r="K8949" s="2" t="str">
        <f>IFERROR(VLOOKUP(A8949,Aux!A:B,2,0),"Outros")</f>
        <v>Municípios</v>
      </c>
      <c r="L8949" s="2">
        <f t="shared" si="418"/>
        <v>2019</v>
      </c>
      <c r="M8949">
        <f t="shared" si="419"/>
        <v>31</v>
      </c>
    </row>
    <row r="8950" spans="1:13" x14ac:dyDescent="0.35">
      <c r="A8950" t="s">
        <v>474</v>
      </c>
      <c r="B8950">
        <v>504394029</v>
      </c>
      <c r="C8950">
        <v>171977</v>
      </c>
      <c r="D8950" t="s">
        <v>1830</v>
      </c>
      <c r="E8950" s="1">
        <v>43678.494872685187</v>
      </c>
      <c r="F8950">
        <v>6</v>
      </c>
      <c r="G8950" t="s">
        <v>33</v>
      </c>
      <c r="H8950">
        <v>360</v>
      </c>
      <c r="I8950" s="1">
        <v>43717.75</v>
      </c>
      <c r="J8950" s="2">
        <f t="shared" si="417"/>
        <v>1</v>
      </c>
      <c r="K8950" s="2" t="str">
        <f>IFERROR(VLOOKUP(A8950,Aux!A:B,2,0),"Outros")</f>
        <v>Outros</v>
      </c>
      <c r="L8950" s="2">
        <f t="shared" si="418"/>
        <v>2019</v>
      </c>
      <c r="M8950">
        <f t="shared" si="419"/>
        <v>31</v>
      </c>
    </row>
    <row r="8951" spans="1:13" x14ac:dyDescent="0.35">
      <c r="A8951" t="s">
        <v>877</v>
      </c>
      <c r="B8951">
        <v>501143718</v>
      </c>
      <c r="C8951">
        <v>171978</v>
      </c>
      <c r="D8951" t="s">
        <v>7807</v>
      </c>
      <c r="E8951" s="1">
        <v>43678.455381944441</v>
      </c>
      <c r="F8951">
        <v>13</v>
      </c>
      <c r="G8951" t="s">
        <v>879</v>
      </c>
      <c r="H8951">
        <v>360</v>
      </c>
      <c r="I8951" s="1">
        <v>43687.666666666664</v>
      </c>
      <c r="J8951" s="2">
        <f t="shared" si="417"/>
        <v>1</v>
      </c>
      <c r="K8951" s="2" t="str">
        <f>IFERROR(VLOOKUP(A8951,Aux!A:B,2,0),"Outros")</f>
        <v>Municípios</v>
      </c>
      <c r="L8951" s="2">
        <f t="shared" si="418"/>
        <v>2019</v>
      </c>
      <c r="M8951">
        <f t="shared" si="419"/>
        <v>31</v>
      </c>
    </row>
    <row r="8952" spans="1:13" x14ac:dyDescent="0.35">
      <c r="A8952" t="s">
        <v>12</v>
      </c>
      <c r="B8952">
        <v>508481287</v>
      </c>
      <c r="C8952">
        <v>171979</v>
      </c>
      <c r="D8952" t="s">
        <v>7892</v>
      </c>
      <c r="E8952" s="1">
        <v>43678.462743055556</v>
      </c>
      <c r="F8952">
        <v>3</v>
      </c>
      <c r="G8952" t="s">
        <v>14</v>
      </c>
      <c r="H8952">
        <v>360</v>
      </c>
      <c r="I8952" s="1">
        <v>43699.708333333336</v>
      </c>
      <c r="J8952" s="2">
        <f t="shared" si="417"/>
        <v>1</v>
      </c>
      <c r="K8952" s="2" t="str">
        <f>IFERROR(VLOOKUP(A8952,Aux!A:B,2,0),"Outros")</f>
        <v>Hospitais</v>
      </c>
      <c r="L8952" s="2">
        <f t="shared" si="418"/>
        <v>2019</v>
      </c>
      <c r="M8952">
        <f t="shared" si="419"/>
        <v>31</v>
      </c>
    </row>
    <row r="8953" spans="1:13" x14ac:dyDescent="0.35">
      <c r="A8953" t="s">
        <v>213</v>
      </c>
      <c r="B8953">
        <v>512012814</v>
      </c>
      <c r="C8953">
        <v>171980</v>
      </c>
      <c r="D8953" t="s">
        <v>8017</v>
      </c>
      <c r="E8953" s="1">
        <v>43678.478252314817</v>
      </c>
      <c r="F8953">
        <v>1</v>
      </c>
      <c r="G8953" t="s">
        <v>215</v>
      </c>
      <c r="H8953">
        <v>340</v>
      </c>
      <c r="I8953" s="1">
        <v>43688.999305555553</v>
      </c>
      <c r="J8953" s="2">
        <f t="shared" si="417"/>
        <v>1</v>
      </c>
      <c r="K8953" s="2" t="str">
        <f>IFERROR(VLOOKUP(A8953,Aux!A:B,2,0),"Outros")</f>
        <v>Municípios</v>
      </c>
      <c r="L8953" s="2">
        <f t="shared" si="418"/>
        <v>2019</v>
      </c>
      <c r="M8953">
        <f t="shared" si="419"/>
        <v>31</v>
      </c>
    </row>
    <row r="8954" spans="1:13" x14ac:dyDescent="0.35">
      <c r="A8954" t="s">
        <v>692</v>
      </c>
      <c r="B8954">
        <v>506812782</v>
      </c>
      <c r="C8954">
        <v>171981</v>
      </c>
      <c r="D8954" t="s">
        <v>7435</v>
      </c>
      <c r="E8954" s="1">
        <v>43678.483749999999</v>
      </c>
      <c r="F8954">
        <v>13</v>
      </c>
      <c r="G8954" t="s">
        <v>23</v>
      </c>
      <c r="H8954">
        <v>360</v>
      </c>
      <c r="I8954" s="1">
        <v>43685.583333333336</v>
      </c>
      <c r="J8954" s="2">
        <f t="shared" si="417"/>
        <v>1</v>
      </c>
      <c r="K8954" s="2" t="str">
        <f>IFERROR(VLOOKUP(A8954,Aux!A:B,2,0),"Outros")</f>
        <v>Municípios</v>
      </c>
      <c r="L8954" s="2">
        <f t="shared" si="418"/>
        <v>2019</v>
      </c>
      <c r="M8954">
        <f t="shared" si="419"/>
        <v>31</v>
      </c>
    </row>
    <row r="8955" spans="1:13" x14ac:dyDescent="0.35">
      <c r="A8955" t="s">
        <v>57</v>
      </c>
      <c r="B8955">
        <v>501294104</v>
      </c>
      <c r="C8955">
        <v>171982</v>
      </c>
      <c r="D8955" t="s">
        <v>8018</v>
      </c>
      <c r="E8955" s="1">
        <v>43678.488865740743</v>
      </c>
      <c r="F8955">
        <v>1</v>
      </c>
      <c r="G8955" t="s">
        <v>618</v>
      </c>
      <c r="H8955">
        <v>360</v>
      </c>
      <c r="I8955" s="1">
        <v>43681.999305555553</v>
      </c>
      <c r="J8955" s="2">
        <f t="shared" si="417"/>
        <v>1</v>
      </c>
      <c r="K8955" s="2" t="str">
        <f>IFERROR(VLOOKUP(A8955,Aux!A:B,2,0),"Outros")</f>
        <v>Municípios</v>
      </c>
      <c r="L8955" s="2">
        <f t="shared" si="418"/>
        <v>2019</v>
      </c>
      <c r="M8955">
        <f t="shared" si="419"/>
        <v>31</v>
      </c>
    </row>
    <row r="8956" spans="1:13" x14ac:dyDescent="0.35">
      <c r="A8956" t="s">
        <v>143</v>
      </c>
      <c r="B8956">
        <v>506801969</v>
      </c>
      <c r="C8956">
        <v>171983</v>
      </c>
      <c r="D8956" t="s">
        <v>1201</v>
      </c>
      <c r="E8956" s="1">
        <v>43678.500393518516</v>
      </c>
      <c r="F8956">
        <v>13</v>
      </c>
      <c r="G8956" t="s">
        <v>1117</v>
      </c>
      <c r="H8956">
        <v>5</v>
      </c>
      <c r="I8956" s="1">
        <v>43690.708333333336</v>
      </c>
      <c r="J8956" s="2">
        <f t="shared" si="417"/>
        <v>1</v>
      </c>
      <c r="K8956" s="2" t="str">
        <f>IFERROR(VLOOKUP(A8956,Aux!A:B,2,0),"Outros")</f>
        <v>Municípios</v>
      </c>
      <c r="L8956" s="2">
        <f t="shared" si="418"/>
        <v>2019</v>
      </c>
      <c r="M8956">
        <f t="shared" si="419"/>
        <v>31</v>
      </c>
    </row>
    <row r="8957" spans="1:13" x14ac:dyDescent="0.35">
      <c r="A8957" t="s">
        <v>140</v>
      </c>
      <c r="B8957">
        <v>506614913</v>
      </c>
      <c r="C8957">
        <v>171984</v>
      </c>
      <c r="D8957" t="s">
        <v>7893</v>
      </c>
      <c r="E8957" s="1">
        <v>43678.509988425925</v>
      </c>
      <c r="F8957">
        <v>1</v>
      </c>
      <c r="G8957" t="s">
        <v>149</v>
      </c>
      <c r="H8957">
        <v>360</v>
      </c>
      <c r="I8957" s="1">
        <v>43684.999305555553</v>
      </c>
      <c r="J8957" s="2">
        <f t="shared" si="417"/>
        <v>1</v>
      </c>
      <c r="K8957" s="2" t="str">
        <f>IFERROR(VLOOKUP(A8957,Aux!A:B,2,0),"Outros")</f>
        <v>Municípios</v>
      </c>
      <c r="L8957" s="2">
        <f t="shared" si="418"/>
        <v>2019</v>
      </c>
      <c r="M8957">
        <f t="shared" si="419"/>
        <v>31</v>
      </c>
    </row>
    <row r="8958" spans="1:13" x14ac:dyDescent="0.35">
      <c r="A8958" t="s">
        <v>213</v>
      </c>
      <c r="B8958">
        <v>512012814</v>
      </c>
      <c r="C8958">
        <v>171985</v>
      </c>
      <c r="D8958" t="s">
        <v>7808</v>
      </c>
      <c r="E8958" s="1">
        <v>43678.530150462961</v>
      </c>
      <c r="F8958">
        <v>1</v>
      </c>
      <c r="G8958" t="s">
        <v>215</v>
      </c>
      <c r="H8958">
        <v>340</v>
      </c>
      <c r="I8958" s="1">
        <v>43690.999305555553</v>
      </c>
      <c r="J8958" s="2">
        <f t="shared" si="417"/>
        <v>1</v>
      </c>
      <c r="K8958" s="2" t="str">
        <f>IFERROR(VLOOKUP(A8958,Aux!A:B,2,0),"Outros")</f>
        <v>Municípios</v>
      </c>
      <c r="L8958" s="2">
        <f t="shared" si="418"/>
        <v>2019</v>
      </c>
      <c r="M8958">
        <f t="shared" si="419"/>
        <v>31</v>
      </c>
    </row>
    <row r="8959" spans="1:13" x14ac:dyDescent="0.35">
      <c r="A8959" t="s">
        <v>35</v>
      </c>
      <c r="B8959">
        <v>508666236</v>
      </c>
      <c r="C8959">
        <v>171987</v>
      </c>
      <c r="D8959" t="s">
        <v>8066</v>
      </c>
      <c r="E8959" s="1">
        <v>43678.537615740737</v>
      </c>
      <c r="F8959">
        <v>1</v>
      </c>
      <c r="G8959" t="s">
        <v>33</v>
      </c>
      <c r="H8959">
        <v>5</v>
      </c>
      <c r="I8959" s="1">
        <v>43684.999305555553</v>
      </c>
      <c r="J8959" s="2">
        <f t="shared" si="417"/>
        <v>1</v>
      </c>
      <c r="K8959" s="2" t="str">
        <f>IFERROR(VLOOKUP(A8959,Aux!A:B,2,0),"Outros")</f>
        <v>Outros</v>
      </c>
      <c r="L8959" s="2">
        <f t="shared" si="418"/>
        <v>2019</v>
      </c>
      <c r="M8959">
        <f t="shared" si="419"/>
        <v>31</v>
      </c>
    </row>
    <row r="8960" spans="1:13" x14ac:dyDescent="0.35">
      <c r="A8960" t="s">
        <v>12</v>
      </c>
      <c r="B8960">
        <v>508481287</v>
      </c>
      <c r="C8960">
        <v>171989</v>
      </c>
      <c r="D8960" t="s">
        <v>7510</v>
      </c>
      <c r="E8960" s="1">
        <v>43678.58394675926</v>
      </c>
      <c r="F8960">
        <v>13</v>
      </c>
      <c r="G8960" t="s">
        <v>14</v>
      </c>
      <c r="H8960">
        <v>360</v>
      </c>
      <c r="I8960" s="1">
        <v>43683.708333333336</v>
      </c>
      <c r="J8960" s="2">
        <f t="shared" si="417"/>
        <v>1</v>
      </c>
      <c r="K8960" s="2" t="str">
        <f>IFERROR(VLOOKUP(A8960,Aux!A:B,2,0),"Outros")</f>
        <v>Hospitais</v>
      </c>
      <c r="L8960" s="2">
        <f t="shared" si="418"/>
        <v>2019</v>
      </c>
      <c r="M8960">
        <f t="shared" si="419"/>
        <v>31</v>
      </c>
    </row>
    <row r="8961" spans="1:13" x14ac:dyDescent="0.35">
      <c r="A8961" t="s">
        <v>57</v>
      </c>
      <c r="B8961">
        <v>501294104</v>
      </c>
      <c r="C8961">
        <v>171990</v>
      </c>
      <c r="D8961" t="s">
        <v>8176</v>
      </c>
      <c r="E8961" s="1">
        <v>43678.589432870373</v>
      </c>
      <c r="F8961">
        <v>1</v>
      </c>
      <c r="G8961" t="s">
        <v>618</v>
      </c>
      <c r="H8961">
        <v>360</v>
      </c>
      <c r="I8961" s="1">
        <v>43684.999305555553</v>
      </c>
      <c r="J8961" s="2">
        <f t="shared" si="417"/>
        <v>1</v>
      </c>
      <c r="K8961" s="2" t="str">
        <f>IFERROR(VLOOKUP(A8961,Aux!A:B,2,0),"Outros")</f>
        <v>Municípios</v>
      </c>
      <c r="L8961" s="2">
        <f t="shared" si="418"/>
        <v>2019</v>
      </c>
      <c r="M8961">
        <f t="shared" si="419"/>
        <v>31</v>
      </c>
    </row>
    <row r="8962" spans="1:13" x14ac:dyDescent="0.35">
      <c r="A8962" t="s">
        <v>60</v>
      </c>
      <c r="B8962">
        <v>505456010</v>
      </c>
      <c r="C8962">
        <v>171991</v>
      </c>
      <c r="D8962" t="s">
        <v>7809</v>
      </c>
      <c r="E8962" s="1">
        <v>43678.594074074077</v>
      </c>
      <c r="F8962">
        <v>3</v>
      </c>
      <c r="G8962" t="s">
        <v>1368</v>
      </c>
      <c r="H8962">
        <v>5</v>
      </c>
      <c r="I8962" s="1">
        <v>43745.999305555553</v>
      </c>
      <c r="J8962" s="2">
        <f t="shared" ref="J8962:J9025" si="420">IF(C8962=C8961,"",1)</f>
        <v>1</v>
      </c>
      <c r="K8962" s="2" t="str">
        <f>IFERROR(VLOOKUP(A8962,Aux!A:B,2,0),"Outros")</f>
        <v>Municípios</v>
      </c>
      <c r="L8962" s="2">
        <f t="shared" ref="L8962:L9025" si="421">YEAR(E8962)</f>
        <v>2019</v>
      </c>
      <c r="M8962">
        <f t="shared" ref="M8962:M9025" si="422">WEEKNUM(E8962)</f>
        <v>31</v>
      </c>
    </row>
    <row r="8963" spans="1:13" x14ac:dyDescent="0.35">
      <c r="A8963" t="s">
        <v>607</v>
      </c>
      <c r="B8963">
        <v>505985217</v>
      </c>
      <c r="C8963">
        <v>171992</v>
      </c>
      <c r="D8963" t="s">
        <v>6672</v>
      </c>
      <c r="E8963" s="1">
        <v>43678.599965277775</v>
      </c>
      <c r="F8963">
        <v>3</v>
      </c>
      <c r="G8963" t="s">
        <v>708</v>
      </c>
      <c r="H8963">
        <v>340</v>
      </c>
      <c r="I8963" s="1">
        <v>43685</v>
      </c>
      <c r="J8963" s="2">
        <f t="shared" si="420"/>
        <v>1</v>
      </c>
      <c r="K8963" s="2" t="str">
        <f>IFERROR(VLOOKUP(A8963,Aux!A:B,2,0),"Outros")</f>
        <v>Municípios</v>
      </c>
      <c r="L8963" s="2">
        <f t="shared" si="421"/>
        <v>2019</v>
      </c>
      <c r="M8963">
        <f t="shared" si="422"/>
        <v>31</v>
      </c>
    </row>
    <row r="8964" spans="1:13" x14ac:dyDescent="0.35">
      <c r="A8964" t="s">
        <v>389</v>
      </c>
      <c r="B8964">
        <v>506722422</v>
      </c>
      <c r="C8964">
        <v>171993</v>
      </c>
      <c r="D8964" t="s">
        <v>8177</v>
      </c>
      <c r="E8964" s="1">
        <v>43678.601365740738</v>
      </c>
      <c r="F8964">
        <v>3</v>
      </c>
      <c r="G8964" t="s">
        <v>837</v>
      </c>
      <c r="H8964">
        <v>340</v>
      </c>
      <c r="I8964" s="1">
        <v>43685.999305555553</v>
      </c>
      <c r="J8964" s="2">
        <f t="shared" si="420"/>
        <v>1</v>
      </c>
      <c r="K8964" s="2" t="str">
        <f>IFERROR(VLOOKUP(A8964,Aux!A:B,2,0),"Outros")</f>
        <v>Municípios</v>
      </c>
      <c r="L8964" s="2">
        <f t="shared" si="421"/>
        <v>2019</v>
      </c>
      <c r="M8964">
        <f t="shared" si="422"/>
        <v>31</v>
      </c>
    </row>
    <row r="8965" spans="1:13" x14ac:dyDescent="0.35">
      <c r="A8965" t="s">
        <v>607</v>
      </c>
      <c r="B8965">
        <v>505985217</v>
      </c>
      <c r="C8965">
        <v>171994</v>
      </c>
      <c r="D8965" t="s">
        <v>7511</v>
      </c>
      <c r="E8965" s="1">
        <v>43678.608206018522</v>
      </c>
      <c r="F8965">
        <v>3</v>
      </c>
      <c r="G8965" t="s">
        <v>708</v>
      </c>
      <c r="H8965">
        <v>340</v>
      </c>
      <c r="I8965" s="1">
        <v>43685</v>
      </c>
      <c r="J8965" s="2">
        <f t="shared" si="420"/>
        <v>1</v>
      </c>
      <c r="K8965" s="2" t="str">
        <f>IFERROR(VLOOKUP(A8965,Aux!A:B,2,0),"Outros")</f>
        <v>Municípios</v>
      </c>
      <c r="L8965" s="2">
        <f t="shared" si="421"/>
        <v>2019</v>
      </c>
      <c r="M8965">
        <f t="shared" si="422"/>
        <v>31</v>
      </c>
    </row>
    <row r="8966" spans="1:13" x14ac:dyDescent="0.35">
      <c r="A8966" t="s">
        <v>105</v>
      </c>
      <c r="B8966">
        <v>503311332</v>
      </c>
      <c r="C8966">
        <v>171995</v>
      </c>
      <c r="D8966" t="s">
        <v>7512</v>
      </c>
      <c r="E8966" s="1">
        <v>43678.6093287037</v>
      </c>
      <c r="F8966">
        <v>1</v>
      </c>
      <c r="G8966" t="s">
        <v>107</v>
      </c>
      <c r="H8966">
        <v>360</v>
      </c>
      <c r="I8966" s="1">
        <v>43684.708333333336</v>
      </c>
      <c r="J8966" s="2">
        <f t="shared" si="420"/>
        <v>1</v>
      </c>
      <c r="K8966" s="2" t="str">
        <f>IFERROR(VLOOKUP(A8966,Aux!A:B,2,0),"Outros")</f>
        <v>Municípios</v>
      </c>
      <c r="L8966" s="2">
        <f t="shared" si="421"/>
        <v>2019</v>
      </c>
      <c r="M8966">
        <f t="shared" si="422"/>
        <v>31</v>
      </c>
    </row>
    <row r="8967" spans="1:13" x14ac:dyDescent="0.35">
      <c r="A8967" t="s">
        <v>157</v>
      </c>
      <c r="B8967">
        <v>500122237</v>
      </c>
      <c r="C8967">
        <v>171996</v>
      </c>
      <c r="D8967" t="s">
        <v>8134</v>
      </c>
      <c r="E8967" s="1">
        <v>43678.610659722224</v>
      </c>
      <c r="F8967">
        <v>13</v>
      </c>
      <c r="G8967" t="s">
        <v>8135</v>
      </c>
      <c r="H8967">
        <v>360</v>
      </c>
      <c r="I8967" s="1">
        <v>43689.5</v>
      </c>
      <c r="J8967" s="2">
        <f t="shared" si="420"/>
        <v>1</v>
      </c>
      <c r="K8967" s="2" t="str">
        <f>IFERROR(VLOOKUP(A8967,Aux!A:B,2,0),"Outros")</f>
        <v>Outros</v>
      </c>
      <c r="L8967" s="2">
        <f t="shared" si="421"/>
        <v>2019</v>
      </c>
      <c r="M8967">
        <f t="shared" si="422"/>
        <v>31</v>
      </c>
    </row>
    <row r="8968" spans="1:13" x14ac:dyDescent="0.35">
      <c r="A8968" t="s">
        <v>140</v>
      </c>
      <c r="B8968">
        <v>506614913</v>
      </c>
      <c r="C8968">
        <v>171997</v>
      </c>
      <c r="D8968" t="s">
        <v>8136</v>
      </c>
      <c r="E8968" s="1">
        <v>43678.614733796298</v>
      </c>
      <c r="F8968">
        <v>1</v>
      </c>
      <c r="G8968" t="s">
        <v>149</v>
      </c>
      <c r="H8968">
        <v>360</v>
      </c>
      <c r="I8968" s="1">
        <v>43684.999305555553</v>
      </c>
      <c r="J8968" s="2">
        <f t="shared" si="420"/>
        <v>1</v>
      </c>
      <c r="K8968" s="2" t="str">
        <f>IFERROR(VLOOKUP(A8968,Aux!A:B,2,0),"Outros")</f>
        <v>Municípios</v>
      </c>
      <c r="L8968" s="2">
        <f t="shared" si="421"/>
        <v>2019</v>
      </c>
      <c r="M8968">
        <f t="shared" si="422"/>
        <v>31</v>
      </c>
    </row>
    <row r="8969" spans="1:13" x14ac:dyDescent="0.35">
      <c r="A8969" t="s">
        <v>133</v>
      </c>
      <c r="B8969">
        <v>503539473</v>
      </c>
      <c r="C8969">
        <v>171998</v>
      </c>
      <c r="D8969" t="s">
        <v>8239</v>
      </c>
      <c r="E8969" s="1">
        <v>43678.619317129633</v>
      </c>
      <c r="F8969">
        <v>1</v>
      </c>
      <c r="G8969" t="s">
        <v>135</v>
      </c>
      <c r="H8969">
        <v>360</v>
      </c>
      <c r="I8969" s="1">
        <v>43685.999305555553</v>
      </c>
      <c r="J8969" s="2">
        <f t="shared" si="420"/>
        <v>1</v>
      </c>
      <c r="K8969" s="2" t="str">
        <f>IFERROR(VLOOKUP(A8969,Aux!A:B,2,0),"Outros")</f>
        <v>Municípios</v>
      </c>
      <c r="L8969" s="2">
        <f t="shared" si="421"/>
        <v>2019</v>
      </c>
      <c r="M8969">
        <f t="shared" si="422"/>
        <v>31</v>
      </c>
    </row>
    <row r="8970" spans="1:13" x14ac:dyDescent="0.35">
      <c r="A8970" t="s">
        <v>578</v>
      </c>
      <c r="B8970">
        <v>501112049</v>
      </c>
      <c r="C8970">
        <v>171999</v>
      </c>
      <c r="D8970" t="s">
        <v>7436</v>
      </c>
      <c r="E8970" s="1">
        <v>43678.625173611108</v>
      </c>
      <c r="F8970">
        <v>13</v>
      </c>
      <c r="G8970" t="s">
        <v>580</v>
      </c>
      <c r="H8970">
        <v>360</v>
      </c>
      <c r="I8970" s="1">
        <v>43685.708333333336</v>
      </c>
      <c r="J8970" s="2">
        <f t="shared" si="420"/>
        <v>1</v>
      </c>
      <c r="K8970" s="2" t="str">
        <f>IFERROR(VLOOKUP(A8970,Aux!A:B,2,0),"Outros")</f>
        <v>Municípios</v>
      </c>
      <c r="L8970" s="2">
        <f t="shared" si="421"/>
        <v>2019</v>
      </c>
      <c r="M8970">
        <f t="shared" si="422"/>
        <v>31</v>
      </c>
    </row>
    <row r="8971" spans="1:13" x14ac:dyDescent="0.35">
      <c r="A8971" t="s">
        <v>118</v>
      </c>
      <c r="B8971">
        <v>680015019</v>
      </c>
      <c r="C8971">
        <v>172000</v>
      </c>
      <c r="D8971" t="s">
        <v>8178</v>
      </c>
      <c r="E8971" s="1">
        <v>43678.634293981479</v>
      </c>
      <c r="F8971">
        <v>13</v>
      </c>
      <c r="G8971" t="s">
        <v>1146</v>
      </c>
      <c r="H8971">
        <v>5</v>
      </c>
      <c r="I8971" s="1">
        <v>43684.666666666664</v>
      </c>
      <c r="J8971" s="2">
        <f t="shared" si="420"/>
        <v>1</v>
      </c>
      <c r="K8971" s="2" t="str">
        <f>IFERROR(VLOOKUP(A8971,Aux!A:B,2,0),"Outros")</f>
        <v>Águas e resíduos</v>
      </c>
      <c r="L8971" s="2">
        <f t="shared" si="421"/>
        <v>2019</v>
      </c>
      <c r="M8971">
        <f t="shared" si="422"/>
        <v>31</v>
      </c>
    </row>
    <row r="8972" spans="1:13" x14ac:dyDescent="0.35">
      <c r="A8972" t="s">
        <v>18</v>
      </c>
      <c r="B8972">
        <v>502177080</v>
      </c>
      <c r="C8972">
        <v>172001</v>
      </c>
      <c r="D8972" t="s">
        <v>6165</v>
      </c>
      <c r="E8972" s="1">
        <v>43678.646493055552</v>
      </c>
      <c r="F8972">
        <v>3</v>
      </c>
      <c r="G8972" t="s">
        <v>164</v>
      </c>
      <c r="H8972">
        <v>340</v>
      </c>
      <c r="I8972" s="1">
        <v>43710.708333333336</v>
      </c>
      <c r="J8972" s="2">
        <f t="shared" si="420"/>
        <v>1</v>
      </c>
      <c r="K8972" s="2" t="str">
        <f>IFERROR(VLOOKUP(A8972,Aux!A:B,2,0),"Outros")</f>
        <v>Municípios</v>
      </c>
      <c r="L8972" s="2">
        <f t="shared" si="421"/>
        <v>2019</v>
      </c>
      <c r="M8972">
        <f t="shared" si="422"/>
        <v>31</v>
      </c>
    </row>
    <row r="8973" spans="1:13" x14ac:dyDescent="0.35">
      <c r="A8973" t="s">
        <v>461</v>
      </c>
      <c r="B8973">
        <v>511010435</v>
      </c>
      <c r="C8973">
        <v>172002</v>
      </c>
      <c r="D8973" t="s">
        <v>8137</v>
      </c>
      <c r="E8973" s="1">
        <v>43678.652766203704</v>
      </c>
      <c r="F8973">
        <v>13</v>
      </c>
      <c r="G8973" t="s">
        <v>573</v>
      </c>
      <c r="H8973">
        <v>360</v>
      </c>
      <c r="I8973" s="1">
        <v>43717.916666666664</v>
      </c>
      <c r="J8973" s="2">
        <f t="shared" si="420"/>
        <v>1</v>
      </c>
      <c r="K8973" s="2" t="str">
        <f>IFERROR(VLOOKUP(A8973,Aux!A:B,2,0),"Outros")</f>
        <v>Outros</v>
      </c>
      <c r="L8973" s="2">
        <f t="shared" si="421"/>
        <v>2019</v>
      </c>
      <c r="M8973">
        <f t="shared" si="422"/>
        <v>31</v>
      </c>
    </row>
    <row r="8974" spans="1:13" x14ac:dyDescent="0.35">
      <c r="A8974" t="s">
        <v>633</v>
      </c>
      <c r="B8974">
        <v>506617599</v>
      </c>
      <c r="C8974">
        <v>172004</v>
      </c>
      <c r="D8974" t="s">
        <v>7247</v>
      </c>
      <c r="E8974" s="1">
        <v>43678.669004629628</v>
      </c>
      <c r="F8974">
        <v>13</v>
      </c>
      <c r="G8974" t="s">
        <v>635</v>
      </c>
      <c r="H8974">
        <v>400</v>
      </c>
      <c r="I8974" s="1">
        <v>43685.999305555553</v>
      </c>
      <c r="J8974" s="2">
        <f t="shared" si="420"/>
        <v>1</v>
      </c>
      <c r="K8974" s="2" t="str">
        <f>IFERROR(VLOOKUP(A8974,Aux!A:B,2,0),"Outros")</f>
        <v>Municípios</v>
      </c>
      <c r="L8974" s="2">
        <f t="shared" si="421"/>
        <v>2019</v>
      </c>
      <c r="M8974">
        <f t="shared" si="422"/>
        <v>31</v>
      </c>
    </row>
    <row r="8975" spans="1:13" x14ac:dyDescent="0.35">
      <c r="A8975" t="s">
        <v>275</v>
      </c>
      <c r="B8975">
        <v>505187531</v>
      </c>
      <c r="C8975">
        <v>172005</v>
      </c>
      <c r="D8975" t="s">
        <v>7854</v>
      </c>
      <c r="E8975" s="1">
        <v>43678.669629629629</v>
      </c>
      <c r="F8975">
        <v>1</v>
      </c>
      <c r="G8975" t="s">
        <v>318</v>
      </c>
      <c r="H8975">
        <v>400</v>
      </c>
      <c r="I8975" s="1">
        <v>25569.999305555557</v>
      </c>
      <c r="J8975" s="2">
        <f t="shared" si="420"/>
        <v>1</v>
      </c>
      <c r="K8975" s="2" t="str">
        <f>IFERROR(VLOOKUP(A8975,Aux!A:B,2,0),"Outros")</f>
        <v>Municípios</v>
      </c>
      <c r="L8975" s="2">
        <f t="shared" si="421"/>
        <v>2019</v>
      </c>
      <c r="M8975">
        <f t="shared" si="422"/>
        <v>31</v>
      </c>
    </row>
    <row r="8976" spans="1:13" x14ac:dyDescent="0.35">
      <c r="A8976" t="s">
        <v>154</v>
      </c>
      <c r="B8976">
        <v>506818829</v>
      </c>
      <c r="C8976">
        <v>172006</v>
      </c>
      <c r="E8976" s="1">
        <v>43678.672731481478</v>
      </c>
      <c r="F8976">
        <v>1</v>
      </c>
      <c r="G8976" t="s">
        <v>33</v>
      </c>
      <c r="H8976">
        <v>400</v>
      </c>
      <c r="J8976" s="2">
        <f t="shared" si="420"/>
        <v>1</v>
      </c>
      <c r="K8976" s="2" t="str">
        <f>IFERROR(VLOOKUP(A8976,Aux!A:B,2,0),"Outros")</f>
        <v>Municípios</v>
      </c>
      <c r="L8976" s="2">
        <f t="shared" si="421"/>
        <v>2019</v>
      </c>
      <c r="M8976">
        <f t="shared" si="422"/>
        <v>31</v>
      </c>
    </row>
    <row r="8977" spans="1:13" x14ac:dyDescent="0.35">
      <c r="A8977" t="s">
        <v>942</v>
      </c>
      <c r="B8977">
        <v>510089224</v>
      </c>
      <c r="C8977">
        <v>172007</v>
      </c>
      <c r="D8977" t="s">
        <v>7735</v>
      </c>
      <c r="E8977" s="1">
        <v>43678.680752314816</v>
      </c>
      <c r="F8977">
        <v>13</v>
      </c>
      <c r="G8977" t="s">
        <v>1250</v>
      </c>
      <c r="H8977">
        <v>360</v>
      </c>
      <c r="I8977" s="1">
        <v>43684.999305555553</v>
      </c>
      <c r="J8977" s="2">
        <f t="shared" si="420"/>
        <v>1</v>
      </c>
      <c r="K8977" s="2" t="str">
        <f>IFERROR(VLOOKUP(A8977,Aux!A:B,2,0),"Outros")</f>
        <v>Outros</v>
      </c>
      <c r="L8977" s="2">
        <f t="shared" si="421"/>
        <v>2019</v>
      </c>
      <c r="M8977">
        <f t="shared" si="422"/>
        <v>31</v>
      </c>
    </row>
    <row r="8978" spans="1:13" x14ac:dyDescent="0.35">
      <c r="A8978" t="s">
        <v>275</v>
      </c>
      <c r="B8978">
        <v>505187531</v>
      </c>
      <c r="C8978">
        <v>172008</v>
      </c>
      <c r="D8978" t="s">
        <v>7810</v>
      </c>
      <c r="E8978" s="1">
        <v>43678.683344907404</v>
      </c>
      <c r="F8978">
        <v>1</v>
      </c>
      <c r="G8978" t="s">
        <v>318</v>
      </c>
      <c r="H8978">
        <v>360</v>
      </c>
      <c r="I8978" s="1">
        <v>43684.999305555553</v>
      </c>
      <c r="J8978" s="2">
        <f t="shared" si="420"/>
        <v>1</v>
      </c>
      <c r="K8978" s="2" t="str">
        <f>IFERROR(VLOOKUP(A8978,Aux!A:B,2,0),"Outros")</f>
        <v>Municípios</v>
      </c>
      <c r="L8978" s="2">
        <f t="shared" si="421"/>
        <v>2019</v>
      </c>
      <c r="M8978">
        <f t="shared" si="422"/>
        <v>31</v>
      </c>
    </row>
    <row r="8979" spans="1:13" x14ac:dyDescent="0.35">
      <c r="A8979" t="s">
        <v>71</v>
      </c>
      <c r="B8979">
        <v>500051054</v>
      </c>
      <c r="C8979">
        <v>172009</v>
      </c>
      <c r="D8979" t="s">
        <v>7736</v>
      </c>
      <c r="E8979" s="1">
        <v>43678.690555555557</v>
      </c>
      <c r="F8979">
        <v>1</v>
      </c>
      <c r="G8979" t="s">
        <v>33</v>
      </c>
      <c r="H8979">
        <v>5</v>
      </c>
      <c r="I8979" s="1">
        <v>43690.791666666664</v>
      </c>
      <c r="J8979" s="2">
        <f t="shared" si="420"/>
        <v>1</v>
      </c>
      <c r="K8979" s="2" t="str">
        <f>IFERROR(VLOOKUP(A8979,Aux!A:B,2,0),"Outros")</f>
        <v>Municípios</v>
      </c>
      <c r="L8979" s="2">
        <f t="shared" si="421"/>
        <v>2019</v>
      </c>
      <c r="M8979">
        <f t="shared" si="422"/>
        <v>31</v>
      </c>
    </row>
    <row r="8980" spans="1:13" x14ac:dyDescent="0.35">
      <c r="A8980" t="s">
        <v>275</v>
      </c>
      <c r="B8980">
        <v>505187531</v>
      </c>
      <c r="C8980">
        <v>172010</v>
      </c>
      <c r="E8980" s="1">
        <v>43678.702766203707</v>
      </c>
      <c r="F8980">
        <v>1</v>
      </c>
      <c r="H8980">
        <v>400</v>
      </c>
      <c r="J8980" s="2">
        <f t="shared" si="420"/>
        <v>1</v>
      </c>
      <c r="K8980" s="2" t="str">
        <f>IFERROR(VLOOKUP(A8980,Aux!A:B,2,0),"Outros")</f>
        <v>Municípios</v>
      </c>
      <c r="L8980" s="2">
        <f t="shared" si="421"/>
        <v>2019</v>
      </c>
      <c r="M8980">
        <f t="shared" si="422"/>
        <v>31</v>
      </c>
    </row>
    <row r="8981" spans="1:13" x14ac:dyDescent="0.35">
      <c r="A8981" t="s">
        <v>185</v>
      </c>
      <c r="B8981">
        <v>506556590</v>
      </c>
      <c r="C8981">
        <v>172011</v>
      </c>
      <c r="D8981" t="s">
        <v>7611</v>
      </c>
      <c r="E8981" s="1">
        <v>43678.710856481484</v>
      </c>
      <c r="F8981">
        <v>1</v>
      </c>
      <c r="G8981" t="s">
        <v>781</v>
      </c>
      <c r="H8981">
        <v>360</v>
      </c>
      <c r="I8981" s="1">
        <v>43688.999305555553</v>
      </c>
      <c r="J8981" s="2">
        <f t="shared" si="420"/>
        <v>1</v>
      </c>
      <c r="K8981" s="2" t="str">
        <f>IFERROR(VLOOKUP(A8981,Aux!A:B,2,0),"Outros")</f>
        <v>Municípios</v>
      </c>
      <c r="L8981" s="2">
        <f t="shared" si="421"/>
        <v>2019</v>
      </c>
      <c r="M8981">
        <f t="shared" si="422"/>
        <v>31</v>
      </c>
    </row>
    <row r="8982" spans="1:13" x14ac:dyDescent="0.35">
      <c r="A8982" t="s">
        <v>122</v>
      </c>
      <c r="B8982">
        <v>506173968</v>
      </c>
      <c r="C8982">
        <v>172012</v>
      </c>
      <c r="D8982" t="s">
        <v>8240</v>
      </c>
      <c r="E8982" s="1">
        <v>43678.715729166666</v>
      </c>
      <c r="F8982">
        <v>3</v>
      </c>
      <c r="G8982" t="s">
        <v>2796</v>
      </c>
      <c r="H8982">
        <v>220</v>
      </c>
      <c r="I8982" s="1">
        <v>43699.708333333336</v>
      </c>
      <c r="J8982" s="2">
        <f t="shared" si="420"/>
        <v>1</v>
      </c>
      <c r="K8982" s="2" t="str">
        <f>IFERROR(VLOOKUP(A8982,Aux!A:B,2,0),"Outros")</f>
        <v>Municípios</v>
      </c>
      <c r="L8982" s="2">
        <f t="shared" si="421"/>
        <v>2019</v>
      </c>
      <c r="M8982">
        <f t="shared" si="422"/>
        <v>31</v>
      </c>
    </row>
    <row r="8983" spans="1:13" x14ac:dyDescent="0.35">
      <c r="A8983" t="s">
        <v>57</v>
      </c>
      <c r="B8983">
        <v>501294104</v>
      </c>
      <c r="C8983">
        <v>172013</v>
      </c>
      <c r="E8983" s="1">
        <v>43678.722905092596</v>
      </c>
      <c r="F8983">
        <v>13</v>
      </c>
      <c r="H8983">
        <v>400</v>
      </c>
      <c r="J8983" s="2">
        <f t="shared" si="420"/>
        <v>1</v>
      </c>
      <c r="K8983" s="2" t="str">
        <f>IFERROR(VLOOKUP(A8983,Aux!A:B,2,0),"Outros")</f>
        <v>Municípios</v>
      </c>
      <c r="L8983" s="2">
        <f t="shared" si="421"/>
        <v>2019</v>
      </c>
      <c r="M8983">
        <f t="shared" si="422"/>
        <v>31</v>
      </c>
    </row>
    <row r="8984" spans="1:13" x14ac:dyDescent="0.35">
      <c r="A8984" t="s">
        <v>607</v>
      </c>
      <c r="B8984">
        <v>505985217</v>
      </c>
      <c r="C8984">
        <v>172014</v>
      </c>
      <c r="D8984" t="s">
        <v>8179</v>
      </c>
      <c r="E8984" s="1">
        <v>43678.725370370368</v>
      </c>
      <c r="F8984">
        <v>13</v>
      </c>
      <c r="G8984" t="s">
        <v>708</v>
      </c>
      <c r="H8984">
        <v>340</v>
      </c>
      <c r="I8984" s="1">
        <v>43689</v>
      </c>
      <c r="J8984" s="2">
        <f t="shared" si="420"/>
        <v>1</v>
      </c>
      <c r="K8984" s="2" t="str">
        <f>IFERROR(VLOOKUP(A8984,Aux!A:B,2,0),"Outros")</f>
        <v>Municípios</v>
      </c>
      <c r="L8984" s="2">
        <f t="shared" si="421"/>
        <v>2019</v>
      </c>
      <c r="M8984">
        <f t="shared" si="422"/>
        <v>31</v>
      </c>
    </row>
    <row r="8985" spans="1:13" x14ac:dyDescent="0.35">
      <c r="A8985" t="s">
        <v>71</v>
      </c>
      <c r="B8985">
        <v>500051054</v>
      </c>
      <c r="C8985">
        <v>172016</v>
      </c>
      <c r="D8985" t="s">
        <v>7855</v>
      </c>
      <c r="E8985" s="1">
        <v>43678.730011574073</v>
      </c>
      <c r="F8985">
        <v>13</v>
      </c>
      <c r="G8985" t="s">
        <v>33</v>
      </c>
      <c r="H8985">
        <v>360</v>
      </c>
      <c r="I8985" s="1">
        <v>43683.791666666664</v>
      </c>
      <c r="J8985" s="2">
        <f t="shared" si="420"/>
        <v>1</v>
      </c>
      <c r="K8985" s="2" t="str">
        <f>IFERROR(VLOOKUP(A8985,Aux!A:B,2,0),"Outros")</f>
        <v>Municípios</v>
      </c>
      <c r="L8985" s="2">
        <f t="shared" si="421"/>
        <v>2019</v>
      </c>
      <c r="M8985">
        <f t="shared" si="422"/>
        <v>31</v>
      </c>
    </row>
    <row r="8986" spans="1:13" x14ac:dyDescent="0.35">
      <c r="A8986" t="s">
        <v>217</v>
      </c>
      <c r="B8986">
        <v>502530863</v>
      </c>
      <c r="C8986">
        <v>172024</v>
      </c>
      <c r="D8986" t="s">
        <v>4921</v>
      </c>
      <c r="E8986" s="1">
        <v>43678.766770833332</v>
      </c>
      <c r="F8986">
        <v>3</v>
      </c>
      <c r="G8986" t="s">
        <v>33</v>
      </c>
      <c r="H8986">
        <v>360</v>
      </c>
      <c r="I8986" s="1">
        <v>43684.791666666664</v>
      </c>
      <c r="J8986" s="2">
        <f t="shared" si="420"/>
        <v>1</v>
      </c>
      <c r="K8986" s="2" t="str">
        <f>IFERROR(VLOOKUP(A8986,Aux!A:B,2,0),"Outros")</f>
        <v>Outros</v>
      </c>
      <c r="L8986" s="2">
        <f t="shared" si="421"/>
        <v>2019</v>
      </c>
      <c r="M8986">
        <f t="shared" si="422"/>
        <v>31</v>
      </c>
    </row>
    <row r="8987" spans="1:13" x14ac:dyDescent="0.35">
      <c r="A8987" t="s">
        <v>9</v>
      </c>
      <c r="B8987">
        <v>506673626</v>
      </c>
      <c r="C8987">
        <v>172025</v>
      </c>
      <c r="D8987" t="s">
        <v>8180</v>
      </c>
      <c r="E8987" s="1">
        <v>43678.767881944441</v>
      </c>
      <c r="F8987">
        <v>1</v>
      </c>
      <c r="G8987" t="s">
        <v>11</v>
      </c>
      <c r="H8987">
        <v>360</v>
      </c>
      <c r="I8987" s="1">
        <v>43685.666666666664</v>
      </c>
      <c r="J8987" s="2">
        <f t="shared" si="420"/>
        <v>1</v>
      </c>
      <c r="K8987" s="2" t="str">
        <f>IFERROR(VLOOKUP(A8987,Aux!A:B,2,0),"Outros")</f>
        <v>Municípios</v>
      </c>
      <c r="L8987" s="2">
        <f t="shared" si="421"/>
        <v>2019</v>
      </c>
      <c r="M8987">
        <f t="shared" si="422"/>
        <v>31</v>
      </c>
    </row>
    <row r="8988" spans="1:13" x14ac:dyDescent="0.35">
      <c r="A8988" t="s">
        <v>157</v>
      </c>
      <c r="B8988">
        <v>500122237</v>
      </c>
      <c r="C8988">
        <v>172026</v>
      </c>
      <c r="D8988" t="s">
        <v>8138</v>
      </c>
      <c r="E8988" s="1">
        <v>43678.810219907406</v>
      </c>
      <c r="F8988">
        <v>1</v>
      </c>
      <c r="G8988" t="s">
        <v>33</v>
      </c>
      <c r="H8988">
        <v>360</v>
      </c>
      <c r="I8988" s="1">
        <v>43684.999305555553</v>
      </c>
      <c r="J8988" s="2">
        <f t="shared" si="420"/>
        <v>1</v>
      </c>
      <c r="K8988" s="2" t="str">
        <f>IFERROR(VLOOKUP(A8988,Aux!A:B,2,0),"Outros")</f>
        <v>Outros</v>
      </c>
      <c r="L8988" s="2">
        <f t="shared" si="421"/>
        <v>2019</v>
      </c>
      <c r="M8988">
        <f t="shared" si="422"/>
        <v>31</v>
      </c>
    </row>
    <row r="8989" spans="1:13" x14ac:dyDescent="0.35">
      <c r="A8989" t="s">
        <v>465</v>
      </c>
      <c r="B8989">
        <v>600084779</v>
      </c>
      <c r="C8989">
        <v>172027</v>
      </c>
      <c r="D8989" t="s">
        <v>8241</v>
      </c>
      <c r="E8989" s="1">
        <v>43679.371620370373</v>
      </c>
      <c r="F8989">
        <v>13</v>
      </c>
      <c r="G8989" t="s">
        <v>622</v>
      </c>
      <c r="H8989">
        <v>5</v>
      </c>
      <c r="I8989" s="1">
        <v>43688.708333333336</v>
      </c>
      <c r="J8989" s="2">
        <f t="shared" si="420"/>
        <v>1</v>
      </c>
      <c r="K8989" s="2" t="str">
        <f>IFERROR(VLOOKUP(A8989,Aux!A:B,2,0),"Outros")</f>
        <v>Outros</v>
      </c>
      <c r="L8989" s="2">
        <f t="shared" si="421"/>
        <v>2019</v>
      </c>
      <c r="M8989">
        <f t="shared" si="422"/>
        <v>31</v>
      </c>
    </row>
    <row r="8990" spans="1:13" x14ac:dyDescent="0.35">
      <c r="A8990" t="s">
        <v>154</v>
      </c>
      <c r="B8990">
        <v>506818829</v>
      </c>
      <c r="C8990">
        <v>172028</v>
      </c>
      <c r="D8990" t="s">
        <v>7674</v>
      </c>
      <c r="E8990" s="1">
        <v>43679.386423611111</v>
      </c>
      <c r="F8990">
        <v>1</v>
      </c>
      <c r="G8990" t="s">
        <v>6162</v>
      </c>
      <c r="H8990">
        <v>360</v>
      </c>
      <c r="I8990" s="1">
        <v>43682.999305555553</v>
      </c>
      <c r="J8990" s="2">
        <f t="shared" si="420"/>
        <v>1</v>
      </c>
      <c r="K8990" s="2" t="str">
        <f>IFERROR(VLOOKUP(A8990,Aux!A:B,2,0),"Outros")</f>
        <v>Municípios</v>
      </c>
      <c r="L8990" s="2">
        <f t="shared" si="421"/>
        <v>2019</v>
      </c>
      <c r="M8990">
        <f t="shared" si="422"/>
        <v>31</v>
      </c>
    </row>
    <row r="8991" spans="1:13" x14ac:dyDescent="0.35">
      <c r="A8991" t="s">
        <v>389</v>
      </c>
      <c r="B8991">
        <v>506722422</v>
      </c>
      <c r="C8991">
        <v>172029</v>
      </c>
      <c r="D8991" t="s">
        <v>7891</v>
      </c>
      <c r="E8991" s="1">
        <v>43679.386666666665</v>
      </c>
      <c r="F8991">
        <v>13</v>
      </c>
      <c r="G8991" t="s">
        <v>837</v>
      </c>
      <c r="H8991">
        <v>340</v>
      </c>
      <c r="I8991" s="1">
        <v>43685.999305555553</v>
      </c>
      <c r="J8991" s="2">
        <f t="shared" si="420"/>
        <v>1</v>
      </c>
      <c r="K8991" s="2" t="str">
        <f>IFERROR(VLOOKUP(A8991,Aux!A:B,2,0),"Outros")</f>
        <v>Municípios</v>
      </c>
      <c r="L8991" s="2">
        <f t="shared" si="421"/>
        <v>2019</v>
      </c>
      <c r="M8991">
        <f t="shared" si="422"/>
        <v>31</v>
      </c>
    </row>
    <row r="8992" spans="1:13" x14ac:dyDescent="0.35">
      <c r="A8992" t="s">
        <v>118</v>
      </c>
      <c r="B8992">
        <v>680015019</v>
      </c>
      <c r="C8992">
        <v>172030</v>
      </c>
      <c r="D8992" t="s">
        <v>7675</v>
      </c>
      <c r="E8992" s="1">
        <v>43679.400196759256</v>
      </c>
      <c r="F8992">
        <v>13</v>
      </c>
      <c r="G8992" t="s">
        <v>1146</v>
      </c>
      <c r="H8992">
        <v>360</v>
      </c>
      <c r="I8992" s="1">
        <v>43685.666666666664</v>
      </c>
      <c r="J8992" s="2">
        <f t="shared" si="420"/>
        <v>1</v>
      </c>
      <c r="K8992" s="2" t="str">
        <f>IFERROR(VLOOKUP(A8992,Aux!A:B,2,0),"Outros")</f>
        <v>Águas e resíduos</v>
      </c>
      <c r="L8992" s="2">
        <f t="shared" si="421"/>
        <v>2019</v>
      </c>
      <c r="M8992">
        <f t="shared" si="422"/>
        <v>31</v>
      </c>
    </row>
    <row r="8993" spans="1:13" x14ac:dyDescent="0.35">
      <c r="A8993" t="s">
        <v>57</v>
      </c>
      <c r="B8993">
        <v>501294104</v>
      </c>
      <c r="C8993">
        <v>172031</v>
      </c>
      <c r="D8993" t="s">
        <v>7230</v>
      </c>
      <c r="E8993" s="1">
        <v>43679.400983796295</v>
      </c>
      <c r="F8993">
        <v>13</v>
      </c>
      <c r="G8993" t="s">
        <v>103</v>
      </c>
      <c r="H8993">
        <v>360</v>
      </c>
      <c r="I8993" s="1">
        <v>43684.999305555553</v>
      </c>
      <c r="J8993" s="2">
        <f t="shared" si="420"/>
        <v>1</v>
      </c>
      <c r="K8993" s="2" t="str">
        <f>IFERROR(VLOOKUP(A8993,Aux!A:B,2,0),"Outros")</f>
        <v>Municípios</v>
      </c>
      <c r="L8993" s="2">
        <f t="shared" si="421"/>
        <v>2019</v>
      </c>
      <c r="M8993">
        <f t="shared" si="422"/>
        <v>31</v>
      </c>
    </row>
    <row r="8994" spans="1:13" x14ac:dyDescent="0.35">
      <c r="A8994" t="s">
        <v>311</v>
      </c>
      <c r="B8994">
        <v>680017550</v>
      </c>
      <c r="C8994">
        <v>172032</v>
      </c>
      <c r="D8994" t="s">
        <v>7952</v>
      </c>
      <c r="E8994" s="1">
        <v>43679.412893518522</v>
      </c>
      <c r="F8994">
        <v>13</v>
      </c>
      <c r="G8994" t="s">
        <v>924</v>
      </c>
      <c r="H8994">
        <v>360</v>
      </c>
      <c r="I8994" s="1">
        <v>43686.625</v>
      </c>
      <c r="J8994" s="2">
        <f t="shared" si="420"/>
        <v>1</v>
      </c>
      <c r="K8994" s="2" t="str">
        <f>IFERROR(VLOOKUP(A8994,Aux!A:B,2,0),"Outros")</f>
        <v>Águas e resíduos</v>
      </c>
      <c r="L8994" s="2">
        <f t="shared" si="421"/>
        <v>2019</v>
      </c>
      <c r="M8994">
        <f t="shared" si="422"/>
        <v>31</v>
      </c>
    </row>
    <row r="8995" spans="1:13" x14ac:dyDescent="0.35">
      <c r="A8995" t="s">
        <v>474</v>
      </c>
      <c r="B8995">
        <v>504394029</v>
      </c>
      <c r="C8995">
        <v>172033</v>
      </c>
      <c r="E8995" s="1">
        <v>43679.41777777778</v>
      </c>
      <c r="F8995">
        <v>6</v>
      </c>
      <c r="G8995" t="s">
        <v>33</v>
      </c>
      <c r="H8995">
        <v>400</v>
      </c>
      <c r="J8995" s="2">
        <f t="shared" si="420"/>
        <v>1</v>
      </c>
      <c r="K8995" s="2" t="str">
        <f>IFERROR(VLOOKUP(A8995,Aux!A:B,2,0),"Outros")</f>
        <v>Outros</v>
      </c>
      <c r="L8995" s="2">
        <f t="shared" si="421"/>
        <v>2019</v>
      </c>
      <c r="M8995">
        <f t="shared" si="422"/>
        <v>31</v>
      </c>
    </row>
    <row r="8996" spans="1:13" x14ac:dyDescent="0.35">
      <c r="A8996" t="s">
        <v>474</v>
      </c>
      <c r="B8996">
        <v>504394029</v>
      </c>
      <c r="C8996">
        <v>172034</v>
      </c>
      <c r="E8996" s="1">
        <v>43679.422453703701</v>
      </c>
      <c r="F8996">
        <v>6</v>
      </c>
      <c r="G8996" t="s">
        <v>33</v>
      </c>
      <c r="H8996">
        <v>400</v>
      </c>
      <c r="J8996" s="2">
        <f t="shared" si="420"/>
        <v>1</v>
      </c>
      <c r="K8996" s="2" t="str">
        <f>IFERROR(VLOOKUP(A8996,Aux!A:B,2,0),"Outros")</f>
        <v>Outros</v>
      </c>
      <c r="L8996" s="2">
        <f t="shared" si="421"/>
        <v>2019</v>
      </c>
      <c r="M8996">
        <f t="shared" si="422"/>
        <v>31</v>
      </c>
    </row>
    <row r="8997" spans="1:13" x14ac:dyDescent="0.35">
      <c r="A8997" t="s">
        <v>474</v>
      </c>
      <c r="B8997">
        <v>504394029</v>
      </c>
      <c r="C8997">
        <v>172035</v>
      </c>
      <c r="E8997" s="1">
        <v>43679.430347222224</v>
      </c>
      <c r="F8997">
        <v>6</v>
      </c>
      <c r="H8997">
        <v>400</v>
      </c>
      <c r="J8997" s="2">
        <f t="shared" si="420"/>
        <v>1</v>
      </c>
      <c r="K8997" s="2" t="str">
        <f>IFERROR(VLOOKUP(A8997,Aux!A:B,2,0),"Outros")</f>
        <v>Outros</v>
      </c>
      <c r="L8997" s="2">
        <f t="shared" si="421"/>
        <v>2019</v>
      </c>
      <c r="M8997">
        <f t="shared" si="422"/>
        <v>31</v>
      </c>
    </row>
    <row r="8998" spans="1:13" x14ac:dyDescent="0.35">
      <c r="A8998" t="s">
        <v>41</v>
      </c>
      <c r="B8998">
        <v>500192855</v>
      </c>
      <c r="C8998">
        <v>172036</v>
      </c>
      <c r="D8998" t="s">
        <v>7676</v>
      </c>
      <c r="E8998" s="1">
        <v>43679.432835648149</v>
      </c>
      <c r="F8998">
        <v>13</v>
      </c>
      <c r="G8998" t="s">
        <v>33</v>
      </c>
      <c r="H8998">
        <v>360</v>
      </c>
      <c r="I8998" s="1">
        <v>43694.999305555553</v>
      </c>
      <c r="J8998" s="2">
        <f t="shared" si="420"/>
        <v>1</v>
      </c>
      <c r="K8998" s="2" t="str">
        <f>IFERROR(VLOOKUP(A8998,Aux!A:B,2,0),"Outros")</f>
        <v>Transportes</v>
      </c>
      <c r="L8998" s="2">
        <f t="shared" si="421"/>
        <v>2019</v>
      </c>
      <c r="M8998">
        <f t="shared" si="422"/>
        <v>31</v>
      </c>
    </row>
    <row r="8999" spans="1:13" x14ac:dyDescent="0.35">
      <c r="A8999" t="s">
        <v>7489</v>
      </c>
      <c r="B8999">
        <v>514797240</v>
      </c>
      <c r="C8999">
        <v>172037</v>
      </c>
      <c r="D8999" t="s">
        <v>7856</v>
      </c>
      <c r="E8999" s="1">
        <v>43679.453402777777</v>
      </c>
      <c r="F8999">
        <v>13</v>
      </c>
      <c r="G8999" t="s">
        <v>23</v>
      </c>
      <c r="H8999">
        <v>360</v>
      </c>
      <c r="I8999" s="1">
        <v>43693.999305555553</v>
      </c>
      <c r="J8999" s="2">
        <f t="shared" si="420"/>
        <v>1</v>
      </c>
      <c r="K8999" s="2" t="str">
        <f>IFERROR(VLOOKUP(A8999,Aux!A:B,2,0),"Outros")</f>
        <v>Outros</v>
      </c>
      <c r="L8999" s="2">
        <f t="shared" si="421"/>
        <v>2019</v>
      </c>
      <c r="M8999">
        <f t="shared" si="422"/>
        <v>31</v>
      </c>
    </row>
    <row r="9000" spans="1:13" x14ac:dyDescent="0.35">
      <c r="A9000" t="s">
        <v>63</v>
      </c>
      <c r="B9000">
        <v>502098139</v>
      </c>
      <c r="C9000">
        <v>172038</v>
      </c>
      <c r="D9000" t="s">
        <v>7857</v>
      </c>
      <c r="E9000" s="1">
        <v>43679.453923611109</v>
      </c>
      <c r="F9000">
        <v>13</v>
      </c>
      <c r="G9000" t="s">
        <v>75</v>
      </c>
      <c r="H9000">
        <v>5</v>
      </c>
      <c r="I9000" s="1">
        <v>43691.75</v>
      </c>
      <c r="J9000" s="2">
        <f t="shared" si="420"/>
        <v>1</v>
      </c>
      <c r="K9000" s="2" t="str">
        <f>IFERROR(VLOOKUP(A9000,Aux!A:B,2,0),"Outros")</f>
        <v>Municípios</v>
      </c>
      <c r="L9000" s="2">
        <f t="shared" si="421"/>
        <v>2019</v>
      </c>
      <c r="M9000">
        <f t="shared" si="422"/>
        <v>31</v>
      </c>
    </row>
    <row r="9001" spans="1:13" x14ac:dyDescent="0.35">
      <c r="A9001" t="s">
        <v>54</v>
      </c>
      <c r="B9001">
        <v>508345464</v>
      </c>
      <c r="C9001">
        <v>172039</v>
      </c>
      <c r="D9001" t="s">
        <v>8019</v>
      </c>
      <c r="E9001" s="1">
        <v>43679.45516203704</v>
      </c>
      <c r="F9001">
        <v>3</v>
      </c>
      <c r="G9001" t="s">
        <v>250</v>
      </c>
      <c r="H9001">
        <v>360</v>
      </c>
      <c r="I9001" s="1">
        <v>43700.666666666664</v>
      </c>
      <c r="J9001" s="2">
        <f t="shared" si="420"/>
        <v>1</v>
      </c>
      <c r="K9001" s="2" t="str">
        <f>IFERROR(VLOOKUP(A9001,Aux!A:B,2,0),"Outros")</f>
        <v>Outros</v>
      </c>
      <c r="L9001" s="2">
        <f t="shared" si="421"/>
        <v>2019</v>
      </c>
      <c r="M9001">
        <f t="shared" si="422"/>
        <v>31</v>
      </c>
    </row>
    <row r="9002" spans="1:13" x14ac:dyDescent="0.35">
      <c r="A9002" t="s">
        <v>122</v>
      </c>
      <c r="B9002">
        <v>506173968</v>
      </c>
      <c r="C9002">
        <v>172040</v>
      </c>
      <c r="D9002" t="s">
        <v>7894</v>
      </c>
      <c r="E9002" s="1">
        <v>43679.455682870372</v>
      </c>
      <c r="F9002">
        <v>1</v>
      </c>
      <c r="G9002" t="s">
        <v>147</v>
      </c>
      <c r="H9002">
        <v>360</v>
      </c>
      <c r="I9002" s="1">
        <v>43690.75</v>
      </c>
      <c r="J9002" s="2">
        <f t="shared" si="420"/>
        <v>1</v>
      </c>
      <c r="K9002" s="2" t="str">
        <f>IFERROR(VLOOKUP(A9002,Aux!A:B,2,0),"Outros")</f>
        <v>Municípios</v>
      </c>
      <c r="L9002" s="2">
        <f t="shared" si="421"/>
        <v>2019</v>
      </c>
      <c r="M9002">
        <f t="shared" si="422"/>
        <v>31</v>
      </c>
    </row>
    <row r="9003" spans="1:13" x14ac:dyDescent="0.35">
      <c r="A9003" t="s">
        <v>795</v>
      </c>
      <c r="B9003">
        <v>501692983</v>
      </c>
      <c r="C9003">
        <v>172047</v>
      </c>
      <c r="D9003" t="s">
        <v>3777</v>
      </c>
      <c r="E9003" s="1">
        <v>43679.471863425926</v>
      </c>
      <c r="F9003">
        <v>13</v>
      </c>
      <c r="G9003" t="s">
        <v>711</v>
      </c>
      <c r="H9003">
        <v>340</v>
      </c>
      <c r="I9003" s="1">
        <v>43686.708333333336</v>
      </c>
      <c r="J9003" s="2">
        <f t="shared" si="420"/>
        <v>1</v>
      </c>
      <c r="K9003" s="2" t="str">
        <f>IFERROR(VLOOKUP(A9003,Aux!A:B,2,0),"Outros")</f>
        <v>Outros</v>
      </c>
      <c r="L9003" s="2">
        <f t="shared" si="421"/>
        <v>2019</v>
      </c>
      <c r="M9003">
        <f t="shared" si="422"/>
        <v>31</v>
      </c>
    </row>
    <row r="9004" spans="1:13" x14ac:dyDescent="0.35">
      <c r="A9004" t="s">
        <v>1326</v>
      </c>
      <c r="B9004">
        <v>506772527</v>
      </c>
      <c r="C9004">
        <v>172048</v>
      </c>
      <c r="D9004" t="s">
        <v>7895</v>
      </c>
      <c r="E9004" s="1">
        <v>43679.488923611112</v>
      </c>
      <c r="F9004">
        <v>3</v>
      </c>
      <c r="G9004" t="s">
        <v>2064</v>
      </c>
      <c r="H9004">
        <v>340</v>
      </c>
      <c r="I9004" s="1">
        <v>43703.708333333336</v>
      </c>
      <c r="J9004" s="2">
        <f t="shared" si="420"/>
        <v>1</v>
      </c>
      <c r="K9004" s="2" t="str">
        <f>IFERROR(VLOOKUP(A9004,Aux!A:B,2,0),"Outros")</f>
        <v>Municípios</v>
      </c>
      <c r="L9004" s="2">
        <f t="shared" si="421"/>
        <v>2019</v>
      </c>
      <c r="M9004">
        <f t="shared" si="422"/>
        <v>31</v>
      </c>
    </row>
    <row r="9005" spans="1:13" x14ac:dyDescent="0.35">
      <c r="A9005" t="s">
        <v>45</v>
      </c>
      <c r="B9005">
        <v>680021892</v>
      </c>
      <c r="C9005">
        <v>172049</v>
      </c>
      <c r="D9005" t="s">
        <v>8020</v>
      </c>
      <c r="E9005" s="1">
        <v>43679.494988425926</v>
      </c>
      <c r="F9005">
        <v>1</v>
      </c>
      <c r="G9005" t="s">
        <v>47</v>
      </c>
      <c r="H9005">
        <v>360</v>
      </c>
      <c r="I9005" s="1">
        <v>43691.999305555553</v>
      </c>
      <c r="J9005" s="2">
        <f t="shared" si="420"/>
        <v>1</v>
      </c>
      <c r="K9005" s="2" t="str">
        <f>IFERROR(VLOOKUP(A9005,Aux!A:B,2,0),"Outros")</f>
        <v>Águas e resíduos</v>
      </c>
      <c r="L9005" s="2">
        <f t="shared" si="421"/>
        <v>2019</v>
      </c>
      <c r="M9005">
        <f t="shared" si="422"/>
        <v>31</v>
      </c>
    </row>
    <row r="9006" spans="1:13" x14ac:dyDescent="0.35">
      <c r="A9006" t="s">
        <v>795</v>
      </c>
      <c r="B9006">
        <v>501692983</v>
      </c>
      <c r="C9006">
        <v>172050</v>
      </c>
      <c r="D9006" t="s">
        <v>8021</v>
      </c>
      <c r="E9006" s="1">
        <v>43679.49832175926</v>
      </c>
      <c r="F9006">
        <v>5</v>
      </c>
      <c r="G9006" t="s">
        <v>8022</v>
      </c>
      <c r="H9006">
        <v>340</v>
      </c>
      <c r="I9006" s="1">
        <v>43718.708333333336</v>
      </c>
      <c r="J9006" s="2">
        <f t="shared" si="420"/>
        <v>1</v>
      </c>
      <c r="K9006" s="2" t="str">
        <f>IFERROR(VLOOKUP(A9006,Aux!A:B,2,0),"Outros")</f>
        <v>Outros</v>
      </c>
      <c r="L9006" s="2">
        <f t="shared" si="421"/>
        <v>2019</v>
      </c>
      <c r="M9006">
        <f t="shared" si="422"/>
        <v>31</v>
      </c>
    </row>
    <row r="9007" spans="1:13" x14ac:dyDescent="0.35">
      <c r="A9007" t="s">
        <v>9</v>
      </c>
      <c r="B9007">
        <v>506673626</v>
      </c>
      <c r="C9007">
        <v>172051</v>
      </c>
      <c r="D9007" t="s">
        <v>7858</v>
      </c>
      <c r="E9007" s="1">
        <v>43679.501585648148</v>
      </c>
      <c r="F9007">
        <v>1</v>
      </c>
      <c r="G9007" t="s">
        <v>1994</v>
      </c>
      <c r="H9007">
        <v>5</v>
      </c>
      <c r="I9007" s="1">
        <v>43682.979166666664</v>
      </c>
      <c r="J9007" s="2">
        <f t="shared" si="420"/>
        <v>1</v>
      </c>
      <c r="K9007" s="2" t="str">
        <f>IFERROR(VLOOKUP(A9007,Aux!A:B,2,0),"Outros")</f>
        <v>Municípios</v>
      </c>
      <c r="L9007" s="2">
        <f t="shared" si="421"/>
        <v>2019</v>
      </c>
      <c r="M9007">
        <f t="shared" si="422"/>
        <v>31</v>
      </c>
    </row>
    <row r="9008" spans="1:13" x14ac:dyDescent="0.35">
      <c r="A9008" t="s">
        <v>24</v>
      </c>
      <c r="B9008">
        <v>508741823</v>
      </c>
      <c r="C9008">
        <v>172052</v>
      </c>
      <c r="D9008" t="s">
        <v>7953</v>
      </c>
      <c r="E9008" s="1">
        <v>43679.503622685188</v>
      </c>
      <c r="F9008">
        <v>3</v>
      </c>
      <c r="G9008" t="s">
        <v>26</v>
      </c>
      <c r="H9008">
        <v>340</v>
      </c>
      <c r="I9008" s="1">
        <v>43715.999305555553</v>
      </c>
      <c r="J9008" s="2">
        <f t="shared" si="420"/>
        <v>1</v>
      </c>
      <c r="K9008" s="2" t="str">
        <f>IFERROR(VLOOKUP(A9008,Aux!A:B,2,0),"Outros")</f>
        <v>Hospitais</v>
      </c>
      <c r="L9008" s="2">
        <f t="shared" si="421"/>
        <v>2019</v>
      </c>
      <c r="M9008">
        <f t="shared" si="422"/>
        <v>31</v>
      </c>
    </row>
    <row r="9009" spans="1:13" x14ac:dyDescent="0.35">
      <c r="A9009" t="s">
        <v>150</v>
      </c>
      <c r="B9009">
        <v>505309939</v>
      </c>
      <c r="C9009">
        <v>172053</v>
      </c>
      <c r="D9009" t="s">
        <v>7677</v>
      </c>
      <c r="E9009" s="1">
        <v>43679.512974537036</v>
      </c>
      <c r="F9009">
        <v>1</v>
      </c>
      <c r="G9009" t="s">
        <v>152</v>
      </c>
      <c r="H9009">
        <v>360</v>
      </c>
      <c r="I9009" s="1">
        <v>43686.6875</v>
      </c>
      <c r="J9009" s="2">
        <f t="shared" si="420"/>
        <v>1</v>
      </c>
      <c r="K9009" s="2" t="str">
        <f>IFERROR(VLOOKUP(A9009,Aux!A:B,2,0),"Outros")</f>
        <v>Municípios</v>
      </c>
      <c r="L9009" s="2">
        <f t="shared" si="421"/>
        <v>2019</v>
      </c>
      <c r="M9009">
        <f t="shared" si="422"/>
        <v>31</v>
      </c>
    </row>
    <row r="9010" spans="1:13" x14ac:dyDescent="0.35">
      <c r="A9010" t="s">
        <v>275</v>
      </c>
      <c r="B9010">
        <v>505187531</v>
      </c>
      <c r="C9010">
        <v>172054</v>
      </c>
      <c r="D9010" t="s">
        <v>8181</v>
      </c>
      <c r="E9010" s="1">
        <v>43679.531215277777</v>
      </c>
      <c r="F9010">
        <v>1</v>
      </c>
      <c r="G9010" t="s">
        <v>318</v>
      </c>
      <c r="H9010">
        <v>360</v>
      </c>
      <c r="I9010" s="1">
        <v>43683.999305555553</v>
      </c>
      <c r="J9010" s="2">
        <f t="shared" si="420"/>
        <v>1</v>
      </c>
      <c r="K9010" s="2" t="str">
        <f>IFERROR(VLOOKUP(A9010,Aux!A:B,2,0),"Outros")</f>
        <v>Municípios</v>
      </c>
      <c r="L9010" s="2">
        <f t="shared" si="421"/>
        <v>2019</v>
      </c>
      <c r="M9010">
        <f t="shared" si="422"/>
        <v>31</v>
      </c>
    </row>
    <row r="9011" spans="1:13" x14ac:dyDescent="0.35">
      <c r="A9011" t="s">
        <v>92</v>
      </c>
      <c r="B9011">
        <v>506037258</v>
      </c>
      <c r="C9011">
        <v>172055</v>
      </c>
      <c r="D9011" t="s">
        <v>7678</v>
      </c>
      <c r="E9011" s="1">
        <v>43679.556481481479</v>
      </c>
      <c r="F9011">
        <v>13</v>
      </c>
      <c r="G9011" t="s">
        <v>476</v>
      </c>
      <c r="H9011">
        <v>340</v>
      </c>
      <c r="I9011" s="1">
        <v>43687.708333333336</v>
      </c>
      <c r="J9011" s="2">
        <f t="shared" si="420"/>
        <v>1</v>
      </c>
      <c r="K9011" s="2" t="str">
        <f>IFERROR(VLOOKUP(A9011,Aux!A:B,2,0),"Outros")</f>
        <v>Municípios</v>
      </c>
      <c r="L9011" s="2">
        <f t="shared" si="421"/>
        <v>2019</v>
      </c>
      <c r="M9011">
        <f t="shared" si="422"/>
        <v>31</v>
      </c>
    </row>
    <row r="9012" spans="1:13" x14ac:dyDescent="0.35">
      <c r="A9012" t="s">
        <v>150</v>
      </c>
      <c r="B9012">
        <v>505309939</v>
      </c>
      <c r="C9012">
        <v>172056</v>
      </c>
      <c r="D9012" t="s">
        <v>7954</v>
      </c>
      <c r="E9012" s="1">
        <v>43679.559166666666</v>
      </c>
      <c r="F9012">
        <v>1</v>
      </c>
      <c r="G9012" t="s">
        <v>152</v>
      </c>
      <c r="H9012">
        <v>360</v>
      </c>
      <c r="I9012" s="1">
        <v>43691.6875</v>
      </c>
      <c r="J9012" s="2">
        <f t="shared" si="420"/>
        <v>1</v>
      </c>
      <c r="K9012" s="2" t="str">
        <f>IFERROR(VLOOKUP(A9012,Aux!A:B,2,0),"Outros")</f>
        <v>Municípios</v>
      </c>
      <c r="L9012" s="2">
        <f t="shared" si="421"/>
        <v>2019</v>
      </c>
      <c r="M9012">
        <f t="shared" si="422"/>
        <v>31</v>
      </c>
    </row>
    <row r="9013" spans="1:13" x14ac:dyDescent="0.35">
      <c r="A9013" t="s">
        <v>1042</v>
      </c>
      <c r="B9013">
        <v>506087000</v>
      </c>
      <c r="C9013">
        <v>172057</v>
      </c>
      <c r="D9013" t="s">
        <v>7955</v>
      </c>
      <c r="E9013" s="1">
        <v>43679.594826388886</v>
      </c>
      <c r="F9013">
        <v>1</v>
      </c>
      <c r="G9013" t="s">
        <v>33</v>
      </c>
      <c r="H9013">
        <v>400</v>
      </c>
      <c r="J9013" s="2">
        <f t="shared" si="420"/>
        <v>1</v>
      </c>
      <c r="K9013" s="2" t="str">
        <f>IFERROR(VLOOKUP(A9013,Aux!A:B,2,0),"Outros")</f>
        <v>Municípios</v>
      </c>
      <c r="L9013" s="2">
        <f t="shared" si="421"/>
        <v>2019</v>
      </c>
      <c r="M9013">
        <f t="shared" si="422"/>
        <v>31</v>
      </c>
    </row>
    <row r="9014" spans="1:13" x14ac:dyDescent="0.35">
      <c r="A9014" t="s">
        <v>1042</v>
      </c>
      <c r="B9014">
        <v>506087000</v>
      </c>
      <c r="C9014">
        <v>172058</v>
      </c>
      <c r="D9014" t="s">
        <v>7955</v>
      </c>
      <c r="E9014" s="1">
        <v>43679.595555555556</v>
      </c>
      <c r="F9014">
        <v>13</v>
      </c>
      <c r="G9014" t="s">
        <v>2077</v>
      </c>
      <c r="H9014">
        <v>360</v>
      </c>
      <c r="I9014" s="1">
        <v>43685.708333333336</v>
      </c>
      <c r="J9014" s="2">
        <f t="shared" si="420"/>
        <v>1</v>
      </c>
      <c r="K9014" s="2" t="str">
        <f>IFERROR(VLOOKUP(A9014,Aux!A:B,2,0),"Outros")</f>
        <v>Municípios</v>
      </c>
      <c r="L9014" s="2">
        <f t="shared" si="421"/>
        <v>2019</v>
      </c>
      <c r="M9014">
        <f t="shared" si="422"/>
        <v>31</v>
      </c>
    </row>
    <row r="9015" spans="1:13" x14ac:dyDescent="0.35">
      <c r="A9015" t="s">
        <v>71</v>
      </c>
      <c r="B9015">
        <v>500051054</v>
      </c>
      <c r="C9015">
        <v>172059</v>
      </c>
      <c r="D9015" t="s">
        <v>8023</v>
      </c>
      <c r="E9015" s="1">
        <v>43679.596307870372</v>
      </c>
      <c r="F9015">
        <v>13</v>
      </c>
      <c r="G9015" t="s">
        <v>202</v>
      </c>
      <c r="H9015">
        <v>5</v>
      </c>
      <c r="I9015" s="1">
        <v>43681.791666666664</v>
      </c>
      <c r="J9015" s="2">
        <f t="shared" si="420"/>
        <v>1</v>
      </c>
      <c r="K9015" s="2" t="str">
        <f>IFERROR(VLOOKUP(A9015,Aux!A:B,2,0),"Outros")</f>
        <v>Municípios</v>
      </c>
      <c r="L9015" s="2">
        <f t="shared" si="421"/>
        <v>2019</v>
      </c>
      <c r="M9015">
        <f t="shared" si="422"/>
        <v>31</v>
      </c>
    </row>
    <row r="9016" spans="1:13" x14ac:dyDescent="0.35">
      <c r="A9016" t="s">
        <v>12</v>
      </c>
      <c r="B9016">
        <v>508481287</v>
      </c>
      <c r="C9016">
        <v>172060</v>
      </c>
      <c r="D9016" t="s">
        <v>7956</v>
      </c>
      <c r="E9016" s="1">
        <v>43679.599108796298</v>
      </c>
      <c r="F9016">
        <v>1</v>
      </c>
      <c r="G9016" t="s">
        <v>14</v>
      </c>
      <c r="H9016">
        <v>360</v>
      </c>
      <c r="I9016" s="1">
        <v>43684.708333333336</v>
      </c>
      <c r="J9016" s="2">
        <f t="shared" si="420"/>
        <v>1</v>
      </c>
      <c r="K9016" s="2" t="str">
        <f>IFERROR(VLOOKUP(A9016,Aux!A:B,2,0),"Outros")</f>
        <v>Hospitais</v>
      </c>
      <c r="L9016" s="2">
        <f t="shared" si="421"/>
        <v>2019</v>
      </c>
      <c r="M9016">
        <f t="shared" si="422"/>
        <v>31</v>
      </c>
    </row>
    <row r="9017" spans="1:13" x14ac:dyDescent="0.35">
      <c r="A9017" t="s">
        <v>45</v>
      </c>
      <c r="B9017">
        <v>680021892</v>
      </c>
      <c r="C9017">
        <v>172061</v>
      </c>
      <c r="D9017" t="s">
        <v>7936</v>
      </c>
      <c r="E9017" s="1">
        <v>43679.603842592594</v>
      </c>
      <c r="F9017">
        <v>1</v>
      </c>
      <c r="G9017" t="s">
        <v>47</v>
      </c>
      <c r="H9017">
        <v>5</v>
      </c>
      <c r="I9017" s="1">
        <v>43686.999305555553</v>
      </c>
      <c r="J9017" s="2">
        <f t="shared" si="420"/>
        <v>1</v>
      </c>
      <c r="K9017" s="2" t="str">
        <f>IFERROR(VLOOKUP(A9017,Aux!A:B,2,0),"Outros")</f>
        <v>Águas e resíduos</v>
      </c>
      <c r="L9017" s="2">
        <f t="shared" si="421"/>
        <v>2019</v>
      </c>
      <c r="M9017">
        <f t="shared" si="422"/>
        <v>31</v>
      </c>
    </row>
    <row r="9018" spans="1:13" x14ac:dyDescent="0.35">
      <c r="A9018" t="s">
        <v>48</v>
      </c>
      <c r="B9018">
        <v>503035416</v>
      </c>
      <c r="C9018">
        <v>172062</v>
      </c>
      <c r="D9018" t="s">
        <v>7957</v>
      </c>
      <c r="E9018" s="1">
        <v>43679.603356481479</v>
      </c>
      <c r="F9018">
        <v>13</v>
      </c>
      <c r="G9018" t="s">
        <v>33</v>
      </c>
      <c r="H9018">
        <v>5</v>
      </c>
      <c r="I9018" s="1">
        <v>43686.708333333336</v>
      </c>
      <c r="J9018" s="2">
        <f t="shared" si="420"/>
        <v>1</v>
      </c>
      <c r="K9018" s="2" t="str">
        <f>IFERROR(VLOOKUP(A9018,Aux!A:B,2,0),"Outros")</f>
        <v>Hospitais</v>
      </c>
      <c r="L9018" s="2">
        <f t="shared" si="421"/>
        <v>2019</v>
      </c>
      <c r="M9018">
        <f t="shared" si="422"/>
        <v>31</v>
      </c>
    </row>
    <row r="9019" spans="1:13" x14ac:dyDescent="0.35">
      <c r="A9019" t="s">
        <v>150</v>
      </c>
      <c r="B9019">
        <v>505309939</v>
      </c>
      <c r="C9019">
        <v>172063</v>
      </c>
      <c r="D9019" t="s">
        <v>7958</v>
      </c>
      <c r="E9019" s="1">
        <v>43679.604363425926</v>
      </c>
      <c r="F9019">
        <v>1</v>
      </c>
      <c r="G9019" t="s">
        <v>152</v>
      </c>
      <c r="H9019">
        <v>360</v>
      </c>
      <c r="I9019" s="1">
        <v>43689.6875</v>
      </c>
      <c r="J9019" s="2">
        <f t="shared" si="420"/>
        <v>1</v>
      </c>
      <c r="K9019" s="2" t="str">
        <f>IFERROR(VLOOKUP(A9019,Aux!A:B,2,0),"Outros")</f>
        <v>Municípios</v>
      </c>
      <c r="L9019" s="2">
        <f t="shared" si="421"/>
        <v>2019</v>
      </c>
      <c r="M9019">
        <f t="shared" si="422"/>
        <v>31</v>
      </c>
    </row>
    <row r="9020" spans="1:13" x14ac:dyDescent="0.35">
      <c r="A9020" t="s">
        <v>562</v>
      </c>
      <c r="B9020">
        <v>506823318</v>
      </c>
      <c r="C9020">
        <v>172064</v>
      </c>
      <c r="E9020" s="1">
        <v>43679.609664351854</v>
      </c>
      <c r="F9020">
        <v>13</v>
      </c>
      <c r="G9020" t="s">
        <v>33</v>
      </c>
      <c r="H9020">
        <v>400</v>
      </c>
      <c r="J9020" s="2">
        <f t="shared" si="420"/>
        <v>1</v>
      </c>
      <c r="K9020" s="2" t="str">
        <f>IFERROR(VLOOKUP(A9020,Aux!A:B,2,0),"Outros")</f>
        <v>Municípios</v>
      </c>
      <c r="L9020" s="2">
        <f t="shared" si="421"/>
        <v>2019</v>
      </c>
      <c r="M9020">
        <f t="shared" si="422"/>
        <v>31</v>
      </c>
    </row>
    <row r="9021" spans="1:13" x14ac:dyDescent="0.35">
      <c r="A9021" t="s">
        <v>275</v>
      </c>
      <c r="B9021">
        <v>505187531</v>
      </c>
      <c r="C9021">
        <v>172065</v>
      </c>
      <c r="D9021" t="s">
        <v>7679</v>
      </c>
      <c r="E9021" s="1">
        <v>43679.609861111108</v>
      </c>
      <c r="F9021">
        <v>1</v>
      </c>
      <c r="G9021" t="s">
        <v>318</v>
      </c>
      <c r="H9021">
        <v>360</v>
      </c>
      <c r="I9021" s="1">
        <v>43684.999305555553</v>
      </c>
      <c r="J9021" s="2">
        <f t="shared" si="420"/>
        <v>1</v>
      </c>
      <c r="K9021" s="2" t="str">
        <f>IFERROR(VLOOKUP(A9021,Aux!A:B,2,0),"Outros")</f>
        <v>Municípios</v>
      </c>
      <c r="L9021" s="2">
        <f t="shared" si="421"/>
        <v>2019</v>
      </c>
      <c r="M9021">
        <f t="shared" si="422"/>
        <v>31</v>
      </c>
    </row>
    <row r="9022" spans="1:13" x14ac:dyDescent="0.35">
      <c r="A9022" t="s">
        <v>150</v>
      </c>
      <c r="B9022">
        <v>505309939</v>
      </c>
      <c r="C9022">
        <v>172066</v>
      </c>
      <c r="D9022" t="s">
        <v>8182</v>
      </c>
      <c r="E9022" s="1">
        <v>43679.610509259262</v>
      </c>
      <c r="F9022">
        <v>1</v>
      </c>
      <c r="G9022" t="s">
        <v>152</v>
      </c>
      <c r="H9022">
        <v>360</v>
      </c>
      <c r="I9022" s="1">
        <v>43686.6875</v>
      </c>
      <c r="J9022" s="2">
        <f t="shared" si="420"/>
        <v>1</v>
      </c>
      <c r="K9022" s="2" t="str">
        <f>IFERROR(VLOOKUP(A9022,Aux!A:B,2,0),"Outros")</f>
        <v>Municípios</v>
      </c>
      <c r="L9022" s="2">
        <f t="shared" si="421"/>
        <v>2019</v>
      </c>
      <c r="M9022">
        <f t="shared" si="422"/>
        <v>31</v>
      </c>
    </row>
    <row r="9023" spans="1:13" x14ac:dyDescent="0.35">
      <c r="A9023" t="s">
        <v>60</v>
      </c>
      <c r="B9023">
        <v>505456010</v>
      </c>
      <c r="C9023">
        <v>172067</v>
      </c>
      <c r="E9023" s="1">
        <v>43679.614108796297</v>
      </c>
      <c r="F9023">
        <v>1</v>
      </c>
      <c r="G9023" t="s">
        <v>33</v>
      </c>
      <c r="H9023">
        <v>400</v>
      </c>
      <c r="J9023" s="2">
        <f t="shared" si="420"/>
        <v>1</v>
      </c>
      <c r="K9023" s="2" t="str">
        <f>IFERROR(VLOOKUP(A9023,Aux!A:B,2,0),"Outros")</f>
        <v>Municípios</v>
      </c>
      <c r="L9023" s="2">
        <f t="shared" si="421"/>
        <v>2019</v>
      </c>
      <c r="M9023">
        <f t="shared" si="422"/>
        <v>31</v>
      </c>
    </row>
    <row r="9024" spans="1:13" x14ac:dyDescent="0.35">
      <c r="A9024" t="s">
        <v>474</v>
      </c>
      <c r="B9024">
        <v>504394029</v>
      </c>
      <c r="C9024">
        <v>172068</v>
      </c>
      <c r="E9024" s="1">
        <v>43679.622800925928</v>
      </c>
      <c r="F9024">
        <v>6</v>
      </c>
      <c r="H9024">
        <v>400</v>
      </c>
      <c r="J9024" s="2">
        <f t="shared" si="420"/>
        <v>1</v>
      </c>
      <c r="K9024" s="2" t="str">
        <f>IFERROR(VLOOKUP(A9024,Aux!A:B,2,0),"Outros")</f>
        <v>Outros</v>
      </c>
      <c r="L9024" s="2">
        <f t="shared" si="421"/>
        <v>2019</v>
      </c>
      <c r="M9024">
        <f t="shared" si="422"/>
        <v>31</v>
      </c>
    </row>
    <row r="9025" spans="1:13" x14ac:dyDescent="0.35">
      <c r="A9025" t="s">
        <v>275</v>
      </c>
      <c r="B9025">
        <v>505187531</v>
      </c>
      <c r="C9025">
        <v>172069</v>
      </c>
      <c r="D9025" t="s">
        <v>7859</v>
      </c>
      <c r="E9025" s="1">
        <v>43679.623078703706</v>
      </c>
      <c r="F9025">
        <v>13</v>
      </c>
      <c r="G9025" t="s">
        <v>277</v>
      </c>
      <c r="H9025">
        <v>360</v>
      </c>
      <c r="I9025" s="1">
        <v>43686.999305555553</v>
      </c>
      <c r="J9025" s="2">
        <f t="shared" si="420"/>
        <v>1</v>
      </c>
      <c r="K9025" s="2" t="str">
        <f>IFERROR(VLOOKUP(A9025,Aux!A:B,2,0),"Outros")</f>
        <v>Municípios</v>
      </c>
      <c r="L9025" s="2">
        <f t="shared" si="421"/>
        <v>2019</v>
      </c>
      <c r="M9025">
        <f t="shared" si="422"/>
        <v>31</v>
      </c>
    </row>
    <row r="9026" spans="1:13" x14ac:dyDescent="0.35">
      <c r="A9026" t="s">
        <v>12</v>
      </c>
      <c r="B9026">
        <v>508481287</v>
      </c>
      <c r="C9026">
        <v>172070</v>
      </c>
      <c r="D9026" t="s">
        <v>8183</v>
      </c>
      <c r="E9026" s="1">
        <v>43679.625902777778</v>
      </c>
      <c r="F9026">
        <v>3</v>
      </c>
      <c r="G9026" t="s">
        <v>2243</v>
      </c>
      <c r="H9026">
        <v>360</v>
      </c>
      <c r="I9026" s="1">
        <v>43700.708333333336</v>
      </c>
      <c r="J9026" s="2">
        <f t="shared" ref="J9026:J9089" si="423">IF(C9026=C9025,"",1)</f>
        <v>1</v>
      </c>
      <c r="K9026" s="2" t="str">
        <f>IFERROR(VLOOKUP(A9026,Aux!A:B,2,0),"Outros")</f>
        <v>Hospitais</v>
      </c>
      <c r="L9026" s="2">
        <f t="shared" ref="L9026:L9089" si="424">YEAR(E9026)</f>
        <v>2019</v>
      </c>
      <c r="M9026">
        <f t="shared" ref="M9026:M9089" si="425">WEEKNUM(E9026)</f>
        <v>31</v>
      </c>
    </row>
    <row r="9027" spans="1:13" x14ac:dyDescent="0.35">
      <c r="A9027" t="s">
        <v>48</v>
      </c>
      <c r="B9027">
        <v>503035416</v>
      </c>
      <c r="C9027">
        <v>172071</v>
      </c>
      <c r="D9027" t="s">
        <v>7860</v>
      </c>
      <c r="E9027" s="1">
        <v>43679.628379629627</v>
      </c>
      <c r="F9027">
        <v>1</v>
      </c>
      <c r="G9027" t="s">
        <v>33</v>
      </c>
      <c r="H9027">
        <v>5</v>
      </c>
      <c r="I9027" s="1">
        <v>43684.708333333336</v>
      </c>
      <c r="J9027" s="2">
        <f t="shared" si="423"/>
        <v>1</v>
      </c>
      <c r="K9027" s="2" t="str">
        <f>IFERROR(VLOOKUP(A9027,Aux!A:B,2,0),"Outros")</f>
        <v>Hospitais</v>
      </c>
      <c r="L9027" s="2">
        <f t="shared" si="424"/>
        <v>2019</v>
      </c>
      <c r="M9027">
        <f t="shared" si="425"/>
        <v>31</v>
      </c>
    </row>
    <row r="9028" spans="1:13" x14ac:dyDescent="0.35">
      <c r="A9028" t="s">
        <v>188</v>
      </c>
      <c r="B9028">
        <v>502130040</v>
      </c>
      <c r="C9028">
        <v>172072</v>
      </c>
      <c r="D9028" t="s">
        <v>7737</v>
      </c>
      <c r="E9028" s="1">
        <v>43679.631261574075</v>
      </c>
      <c r="F9028">
        <v>13</v>
      </c>
      <c r="G9028" t="s">
        <v>190</v>
      </c>
      <c r="H9028">
        <v>5</v>
      </c>
      <c r="I9028" s="1">
        <v>43686.708333333336</v>
      </c>
      <c r="J9028" s="2">
        <f t="shared" si="423"/>
        <v>1</v>
      </c>
      <c r="K9028" s="2" t="str">
        <f>IFERROR(VLOOKUP(A9028,Aux!A:B,2,0),"Outros")</f>
        <v>Municípios</v>
      </c>
      <c r="L9028" s="2">
        <f t="shared" si="424"/>
        <v>2019</v>
      </c>
      <c r="M9028">
        <f t="shared" si="425"/>
        <v>31</v>
      </c>
    </row>
    <row r="9029" spans="1:13" x14ac:dyDescent="0.35">
      <c r="A9029" t="s">
        <v>646</v>
      </c>
      <c r="B9029">
        <v>500225680</v>
      </c>
      <c r="C9029">
        <v>172073</v>
      </c>
      <c r="D9029" t="s">
        <v>647</v>
      </c>
      <c r="E9029" s="1">
        <v>43679.633576388886</v>
      </c>
      <c r="F9029">
        <v>3</v>
      </c>
      <c r="G9029" t="s">
        <v>648</v>
      </c>
      <c r="H9029">
        <v>1</v>
      </c>
      <c r="I9029" s="1">
        <v>43525.999305555553</v>
      </c>
      <c r="J9029" s="2">
        <f t="shared" si="423"/>
        <v>1</v>
      </c>
      <c r="K9029" s="2" t="str">
        <f>IFERROR(VLOOKUP(A9029,Aux!A:B,2,0),"Outros")</f>
        <v>Outros</v>
      </c>
      <c r="L9029" s="2">
        <f t="shared" si="424"/>
        <v>2019</v>
      </c>
      <c r="M9029">
        <f t="shared" si="425"/>
        <v>31</v>
      </c>
    </row>
    <row r="9030" spans="1:13" x14ac:dyDescent="0.35">
      <c r="A9030" t="s">
        <v>649</v>
      </c>
      <c r="B9030" t="s">
        <v>650</v>
      </c>
      <c r="C9030">
        <v>172073</v>
      </c>
      <c r="D9030" t="s">
        <v>647</v>
      </c>
      <c r="E9030" s="1">
        <v>43679.633576388886</v>
      </c>
      <c r="F9030">
        <v>3</v>
      </c>
      <c r="G9030" t="s">
        <v>648</v>
      </c>
      <c r="H9030">
        <v>1</v>
      </c>
      <c r="I9030" s="1">
        <v>43525.999305555553</v>
      </c>
      <c r="J9030" s="2" t="str">
        <f t="shared" si="423"/>
        <v/>
      </c>
      <c r="K9030" s="2" t="str">
        <f>IFERROR(VLOOKUP(A9030,Aux!A:B,2,0),"Outros")</f>
        <v>Outros</v>
      </c>
      <c r="L9030" s="2">
        <f t="shared" si="424"/>
        <v>2019</v>
      </c>
      <c r="M9030">
        <f t="shared" si="425"/>
        <v>31</v>
      </c>
    </row>
    <row r="9031" spans="1:13" x14ac:dyDescent="0.35">
      <c r="A9031" t="s">
        <v>474</v>
      </c>
      <c r="B9031">
        <v>504394029</v>
      </c>
      <c r="C9031">
        <v>172074</v>
      </c>
      <c r="E9031" s="1">
        <v>43679.635057870371</v>
      </c>
      <c r="F9031">
        <v>6</v>
      </c>
      <c r="G9031" t="s">
        <v>33</v>
      </c>
      <c r="H9031">
        <v>400</v>
      </c>
      <c r="J9031" s="2">
        <f t="shared" si="423"/>
        <v>1</v>
      </c>
      <c r="K9031" s="2" t="str">
        <f>IFERROR(VLOOKUP(A9031,Aux!A:B,2,0),"Outros")</f>
        <v>Outros</v>
      </c>
      <c r="L9031" s="2">
        <f t="shared" si="424"/>
        <v>2019</v>
      </c>
      <c r="M9031">
        <f t="shared" si="425"/>
        <v>31</v>
      </c>
    </row>
    <row r="9032" spans="1:13" x14ac:dyDescent="0.35">
      <c r="A9032" t="s">
        <v>474</v>
      </c>
      <c r="B9032">
        <v>504394029</v>
      </c>
      <c r="C9032">
        <v>172075</v>
      </c>
      <c r="E9032" s="1">
        <v>43679.635451388887</v>
      </c>
      <c r="F9032">
        <v>6</v>
      </c>
      <c r="H9032">
        <v>400</v>
      </c>
      <c r="J9032" s="2">
        <f t="shared" si="423"/>
        <v>1</v>
      </c>
      <c r="K9032" s="2" t="str">
        <f>IFERROR(VLOOKUP(A9032,Aux!A:B,2,0),"Outros")</f>
        <v>Outros</v>
      </c>
      <c r="L9032" s="2">
        <f t="shared" si="424"/>
        <v>2019</v>
      </c>
      <c r="M9032">
        <f t="shared" si="425"/>
        <v>31</v>
      </c>
    </row>
    <row r="9033" spans="1:13" x14ac:dyDescent="0.35">
      <c r="A9033" t="s">
        <v>275</v>
      </c>
      <c r="B9033">
        <v>505187531</v>
      </c>
      <c r="C9033">
        <v>172077</v>
      </c>
      <c r="D9033" t="s">
        <v>8184</v>
      </c>
      <c r="E9033" s="1">
        <v>43679.636435185188</v>
      </c>
      <c r="F9033">
        <v>13</v>
      </c>
      <c r="G9033" t="s">
        <v>318</v>
      </c>
      <c r="H9033">
        <v>360</v>
      </c>
      <c r="I9033" s="1">
        <v>43685.999305555553</v>
      </c>
      <c r="J9033" s="2">
        <f t="shared" si="423"/>
        <v>1</v>
      </c>
      <c r="K9033" s="2" t="str">
        <f>IFERROR(VLOOKUP(A9033,Aux!A:B,2,0),"Outros")</f>
        <v>Municípios</v>
      </c>
      <c r="L9033" s="2">
        <f t="shared" si="424"/>
        <v>2019</v>
      </c>
      <c r="M9033">
        <f t="shared" si="425"/>
        <v>31</v>
      </c>
    </row>
    <row r="9034" spans="1:13" x14ac:dyDescent="0.35">
      <c r="A9034" t="s">
        <v>12</v>
      </c>
      <c r="B9034">
        <v>508481287</v>
      </c>
      <c r="C9034">
        <v>172078</v>
      </c>
      <c r="D9034" t="s">
        <v>8295</v>
      </c>
      <c r="E9034" s="1">
        <v>43679.640451388892</v>
      </c>
      <c r="F9034">
        <v>13</v>
      </c>
      <c r="G9034" t="s">
        <v>14</v>
      </c>
      <c r="H9034">
        <v>5</v>
      </c>
      <c r="I9034" s="1">
        <v>43683.541666666664</v>
      </c>
      <c r="J9034" s="2">
        <f t="shared" si="423"/>
        <v>1</v>
      </c>
      <c r="K9034" s="2" t="str">
        <f>IFERROR(VLOOKUP(A9034,Aux!A:B,2,0),"Outros")</f>
        <v>Hospitais</v>
      </c>
      <c r="L9034" s="2">
        <f t="shared" si="424"/>
        <v>2019</v>
      </c>
      <c r="M9034">
        <f t="shared" si="425"/>
        <v>31</v>
      </c>
    </row>
    <row r="9035" spans="1:13" x14ac:dyDescent="0.35">
      <c r="A9035" t="s">
        <v>474</v>
      </c>
      <c r="B9035">
        <v>504394029</v>
      </c>
      <c r="C9035">
        <v>172080</v>
      </c>
      <c r="E9035" s="1">
        <v>43679.646828703706</v>
      </c>
      <c r="F9035">
        <v>6</v>
      </c>
      <c r="H9035">
        <v>400</v>
      </c>
      <c r="J9035" s="2">
        <f t="shared" si="423"/>
        <v>1</v>
      </c>
      <c r="K9035" s="2" t="str">
        <f>IFERROR(VLOOKUP(A9035,Aux!A:B,2,0),"Outros")</f>
        <v>Outros</v>
      </c>
      <c r="L9035" s="2">
        <f t="shared" si="424"/>
        <v>2019</v>
      </c>
      <c r="M9035">
        <f t="shared" si="425"/>
        <v>31</v>
      </c>
    </row>
    <row r="9036" spans="1:13" x14ac:dyDescent="0.35">
      <c r="A9036" t="s">
        <v>474</v>
      </c>
      <c r="B9036">
        <v>504394029</v>
      </c>
      <c r="C9036">
        <v>172085</v>
      </c>
      <c r="E9036" s="1">
        <v>43679.65662037037</v>
      </c>
      <c r="F9036">
        <v>6</v>
      </c>
      <c r="G9036" t="s">
        <v>33</v>
      </c>
      <c r="H9036">
        <v>400</v>
      </c>
      <c r="J9036" s="2">
        <f t="shared" si="423"/>
        <v>1</v>
      </c>
      <c r="K9036" s="2" t="str">
        <f>IFERROR(VLOOKUP(A9036,Aux!A:B,2,0),"Outros")</f>
        <v>Outros</v>
      </c>
      <c r="L9036" s="2">
        <f t="shared" si="424"/>
        <v>2019</v>
      </c>
      <c r="M9036">
        <f t="shared" si="425"/>
        <v>31</v>
      </c>
    </row>
    <row r="9037" spans="1:13" x14ac:dyDescent="0.35">
      <c r="A9037" t="s">
        <v>122</v>
      </c>
      <c r="B9037">
        <v>506173968</v>
      </c>
      <c r="C9037">
        <v>172086</v>
      </c>
      <c r="D9037" t="s">
        <v>8242</v>
      </c>
      <c r="E9037" s="1">
        <v>43679.658113425925</v>
      </c>
      <c r="F9037">
        <v>3</v>
      </c>
      <c r="G9037" t="s">
        <v>597</v>
      </c>
      <c r="H9037">
        <v>220</v>
      </c>
      <c r="I9037" s="1">
        <v>43699.708333333336</v>
      </c>
      <c r="J9037" s="2">
        <f t="shared" si="423"/>
        <v>1</v>
      </c>
      <c r="K9037" s="2" t="str">
        <f>IFERROR(VLOOKUP(A9037,Aux!A:B,2,0),"Outros")</f>
        <v>Municípios</v>
      </c>
      <c r="L9037" s="2">
        <f t="shared" si="424"/>
        <v>2019</v>
      </c>
      <c r="M9037">
        <f t="shared" si="425"/>
        <v>31</v>
      </c>
    </row>
    <row r="9038" spans="1:13" x14ac:dyDescent="0.35">
      <c r="A9038" t="s">
        <v>534</v>
      </c>
      <c r="B9038">
        <v>508354617</v>
      </c>
      <c r="C9038">
        <v>172088</v>
      </c>
      <c r="D9038" t="s">
        <v>8024</v>
      </c>
      <c r="E9038" s="1">
        <v>43679.66028935185</v>
      </c>
      <c r="F9038">
        <v>13</v>
      </c>
      <c r="G9038" t="s">
        <v>33</v>
      </c>
      <c r="H9038">
        <v>360</v>
      </c>
      <c r="I9038" s="1">
        <v>43682.999305555553</v>
      </c>
      <c r="J9038" s="2">
        <f t="shared" si="423"/>
        <v>1</v>
      </c>
      <c r="K9038" s="2" t="str">
        <f>IFERROR(VLOOKUP(A9038,Aux!A:B,2,0),"Outros")</f>
        <v>Municípios</v>
      </c>
      <c r="L9038" s="2">
        <f t="shared" si="424"/>
        <v>2019</v>
      </c>
      <c r="M9038">
        <f t="shared" si="425"/>
        <v>31</v>
      </c>
    </row>
    <row r="9039" spans="1:13" x14ac:dyDescent="0.35">
      <c r="A9039" t="s">
        <v>4725</v>
      </c>
      <c r="B9039">
        <v>510055710</v>
      </c>
      <c r="C9039">
        <v>172089</v>
      </c>
      <c r="E9039" s="1">
        <v>43679.662037037036</v>
      </c>
      <c r="F9039">
        <v>13</v>
      </c>
      <c r="G9039" t="s">
        <v>7615</v>
      </c>
      <c r="H9039">
        <v>400</v>
      </c>
      <c r="J9039" s="2">
        <f t="shared" si="423"/>
        <v>1</v>
      </c>
      <c r="K9039" s="2" t="str">
        <f>IFERROR(VLOOKUP(A9039,Aux!A:B,2,0),"Outros")</f>
        <v>Outros</v>
      </c>
      <c r="L9039" s="2">
        <f t="shared" si="424"/>
        <v>2019</v>
      </c>
      <c r="M9039">
        <f t="shared" si="425"/>
        <v>31</v>
      </c>
    </row>
    <row r="9040" spans="1:13" x14ac:dyDescent="0.35">
      <c r="A9040" t="s">
        <v>275</v>
      </c>
      <c r="B9040">
        <v>505187531</v>
      </c>
      <c r="C9040">
        <v>172091</v>
      </c>
      <c r="D9040" t="s">
        <v>8296</v>
      </c>
      <c r="E9040" s="1">
        <v>43679.665370370371</v>
      </c>
      <c r="F9040">
        <v>1</v>
      </c>
      <c r="G9040" t="s">
        <v>33</v>
      </c>
      <c r="H9040">
        <v>400</v>
      </c>
      <c r="J9040" s="2">
        <f t="shared" si="423"/>
        <v>1</v>
      </c>
      <c r="K9040" s="2" t="str">
        <f>IFERROR(VLOOKUP(A9040,Aux!A:B,2,0),"Outros")</f>
        <v>Municípios</v>
      </c>
      <c r="L9040" s="2">
        <f t="shared" si="424"/>
        <v>2019</v>
      </c>
      <c r="M9040">
        <f t="shared" si="425"/>
        <v>31</v>
      </c>
    </row>
    <row r="9041" spans="1:13" x14ac:dyDescent="0.35">
      <c r="A9041" t="s">
        <v>275</v>
      </c>
      <c r="B9041">
        <v>505187531</v>
      </c>
      <c r="C9041">
        <v>172093</v>
      </c>
      <c r="D9041" t="s">
        <v>7959</v>
      </c>
      <c r="E9041" s="1">
        <v>43679.66810185185</v>
      </c>
      <c r="F9041">
        <v>1</v>
      </c>
      <c r="G9041" t="s">
        <v>318</v>
      </c>
      <c r="H9041">
        <v>360</v>
      </c>
      <c r="I9041" s="1">
        <v>43683.999305555553</v>
      </c>
      <c r="J9041" s="2">
        <f t="shared" si="423"/>
        <v>1</v>
      </c>
      <c r="K9041" s="2" t="str">
        <f>IFERROR(VLOOKUP(A9041,Aux!A:B,2,0),"Outros")</f>
        <v>Municípios</v>
      </c>
      <c r="L9041" s="2">
        <f t="shared" si="424"/>
        <v>2019</v>
      </c>
      <c r="M9041">
        <f t="shared" si="425"/>
        <v>31</v>
      </c>
    </row>
    <row r="9042" spans="1:13" x14ac:dyDescent="0.35">
      <c r="A9042" t="s">
        <v>143</v>
      </c>
      <c r="B9042">
        <v>506801969</v>
      </c>
      <c r="C9042">
        <v>172096</v>
      </c>
      <c r="D9042" t="s">
        <v>1295</v>
      </c>
      <c r="E9042" s="1">
        <v>43679.673993055556</v>
      </c>
      <c r="F9042">
        <v>13</v>
      </c>
      <c r="G9042" t="s">
        <v>145</v>
      </c>
      <c r="H9042">
        <v>360</v>
      </c>
      <c r="I9042" s="1">
        <v>43688.708333333336</v>
      </c>
      <c r="J9042" s="2">
        <f t="shared" si="423"/>
        <v>1</v>
      </c>
      <c r="K9042" s="2" t="str">
        <f>IFERROR(VLOOKUP(A9042,Aux!A:B,2,0),"Outros")</f>
        <v>Municípios</v>
      </c>
      <c r="L9042" s="2">
        <f t="shared" si="424"/>
        <v>2019</v>
      </c>
      <c r="M9042">
        <f t="shared" si="425"/>
        <v>31</v>
      </c>
    </row>
    <row r="9043" spans="1:13" x14ac:dyDescent="0.35">
      <c r="A9043" t="s">
        <v>3726</v>
      </c>
      <c r="B9043">
        <v>510832890</v>
      </c>
      <c r="C9043">
        <v>172097</v>
      </c>
      <c r="D9043" t="s">
        <v>7945</v>
      </c>
      <c r="E9043" s="1">
        <v>43679.674247685187</v>
      </c>
      <c r="F9043">
        <v>13</v>
      </c>
      <c r="G9043" t="s">
        <v>33</v>
      </c>
      <c r="H9043">
        <v>340</v>
      </c>
      <c r="I9043" s="1">
        <v>43689.999305555553</v>
      </c>
      <c r="J9043" s="2">
        <f t="shared" si="423"/>
        <v>1</v>
      </c>
      <c r="K9043" s="2" t="str">
        <f>IFERROR(VLOOKUP(A9043,Aux!A:B,2,0),"Outros")</f>
        <v>Municípios</v>
      </c>
      <c r="L9043" s="2">
        <f t="shared" si="424"/>
        <v>2019</v>
      </c>
      <c r="M9043">
        <f t="shared" si="425"/>
        <v>31</v>
      </c>
    </row>
    <row r="9044" spans="1:13" x14ac:dyDescent="0.35">
      <c r="A9044" t="s">
        <v>12</v>
      </c>
      <c r="B9044">
        <v>508481287</v>
      </c>
      <c r="C9044">
        <v>172098</v>
      </c>
      <c r="D9044" t="s">
        <v>7680</v>
      </c>
      <c r="E9044" s="1">
        <v>43679.675405092596</v>
      </c>
      <c r="F9044">
        <v>1</v>
      </c>
      <c r="G9044" t="s">
        <v>14</v>
      </c>
      <c r="H9044">
        <v>360</v>
      </c>
      <c r="I9044" s="1">
        <v>43682.666666666664</v>
      </c>
      <c r="J9044" s="2">
        <f t="shared" si="423"/>
        <v>1</v>
      </c>
      <c r="K9044" s="2" t="str">
        <f>IFERROR(VLOOKUP(A9044,Aux!A:B,2,0),"Outros")</f>
        <v>Hospitais</v>
      </c>
      <c r="L9044" s="2">
        <f t="shared" si="424"/>
        <v>2019</v>
      </c>
      <c r="M9044">
        <f t="shared" si="425"/>
        <v>31</v>
      </c>
    </row>
    <row r="9045" spans="1:13" x14ac:dyDescent="0.35">
      <c r="A9045" t="s">
        <v>177</v>
      </c>
      <c r="B9045">
        <v>506609553</v>
      </c>
      <c r="C9045">
        <v>172099</v>
      </c>
      <c r="D9045" t="s">
        <v>7738</v>
      </c>
      <c r="E9045" s="1">
        <v>43679.679224537038</v>
      </c>
      <c r="F9045">
        <v>1</v>
      </c>
      <c r="G9045" t="s">
        <v>179</v>
      </c>
      <c r="H9045">
        <v>360</v>
      </c>
      <c r="I9045" s="1">
        <v>43682.999305555553</v>
      </c>
      <c r="J9045" s="2">
        <f t="shared" si="423"/>
        <v>1</v>
      </c>
      <c r="K9045" s="2" t="str">
        <f>IFERROR(VLOOKUP(A9045,Aux!A:B,2,0),"Outros")</f>
        <v>Municípios</v>
      </c>
      <c r="L9045" s="2">
        <f t="shared" si="424"/>
        <v>2019</v>
      </c>
      <c r="M9045">
        <f t="shared" si="425"/>
        <v>31</v>
      </c>
    </row>
    <row r="9046" spans="1:13" x14ac:dyDescent="0.35">
      <c r="A9046" t="s">
        <v>275</v>
      </c>
      <c r="B9046">
        <v>505187531</v>
      </c>
      <c r="C9046">
        <v>172101</v>
      </c>
      <c r="D9046" t="s">
        <v>8025</v>
      </c>
      <c r="E9046" s="1">
        <v>43679.689456018517</v>
      </c>
      <c r="F9046">
        <v>1</v>
      </c>
      <c r="G9046" t="s">
        <v>277</v>
      </c>
      <c r="H9046">
        <v>360</v>
      </c>
      <c r="I9046" s="1">
        <v>43684.999305555553</v>
      </c>
      <c r="J9046" s="2">
        <f t="shared" si="423"/>
        <v>1</v>
      </c>
      <c r="K9046" s="2" t="str">
        <f>IFERROR(VLOOKUP(A9046,Aux!A:B,2,0),"Outros")</f>
        <v>Municípios</v>
      </c>
      <c r="L9046" s="2">
        <f t="shared" si="424"/>
        <v>2019</v>
      </c>
      <c r="M9046">
        <f t="shared" si="425"/>
        <v>31</v>
      </c>
    </row>
    <row r="9047" spans="1:13" x14ac:dyDescent="0.35">
      <c r="A9047" t="s">
        <v>389</v>
      </c>
      <c r="B9047">
        <v>506722422</v>
      </c>
      <c r="C9047">
        <v>172104</v>
      </c>
      <c r="D9047" t="s">
        <v>7896</v>
      </c>
      <c r="E9047" s="1">
        <v>43679.696828703702</v>
      </c>
      <c r="F9047">
        <v>3</v>
      </c>
      <c r="G9047" t="s">
        <v>837</v>
      </c>
      <c r="H9047">
        <v>340</v>
      </c>
      <c r="I9047" s="1">
        <v>43707.999305555553</v>
      </c>
      <c r="J9047" s="2">
        <f t="shared" si="423"/>
        <v>1</v>
      </c>
      <c r="K9047" s="2" t="str">
        <f>IFERROR(VLOOKUP(A9047,Aux!A:B,2,0),"Outros")</f>
        <v>Municípios</v>
      </c>
      <c r="L9047" s="2">
        <f t="shared" si="424"/>
        <v>2019</v>
      </c>
      <c r="M9047">
        <f t="shared" si="425"/>
        <v>31</v>
      </c>
    </row>
    <row r="9048" spans="1:13" x14ac:dyDescent="0.35">
      <c r="A9048" t="s">
        <v>226</v>
      </c>
      <c r="B9048">
        <v>506792382</v>
      </c>
      <c r="C9048">
        <v>172109</v>
      </c>
      <c r="D9048" t="s">
        <v>8297</v>
      </c>
      <c r="E9048" s="1">
        <v>43679.711643518516</v>
      </c>
      <c r="F9048">
        <v>3</v>
      </c>
      <c r="G9048" t="s">
        <v>1109</v>
      </c>
      <c r="H9048">
        <v>5</v>
      </c>
      <c r="I9048" s="1">
        <v>43714.999305555553</v>
      </c>
      <c r="J9048" s="2">
        <f t="shared" si="423"/>
        <v>1</v>
      </c>
      <c r="K9048" s="2" t="str">
        <f>IFERROR(VLOOKUP(A9048,Aux!A:B,2,0),"Outros")</f>
        <v>Municípios</v>
      </c>
      <c r="L9048" s="2">
        <f t="shared" si="424"/>
        <v>2019</v>
      </c>
      <c r="M9048">
        <f t="shared" si="425"/>
        <v>31</v>
      </c>
    </row>
    <row r="9049" spans="1:13" x14ac:dyDescent="0.35">
      <c r="A9049" t="s">
        <v>9</v>
      </c>
      <c r="B9049">
        <v>506673626</v>
      </c>
      <c r="C9049">
        <v>172110</v>
      </c>
      <c r="D9049" t="s">
        <v>7897</v>
      </c>
      <c r="E9049" s="1">
        <v>43679.713449074072</v>
      </c>
      <c r="F9049">
        <v>1</v>
      </c>
      <c r="G9049" t="s">
        <v>11</v>
      </c>
      <c r="H9049">
        <v>360</v>
      </c>
      <c r="I9049" s="1">
        <v>43683.999305555553</v>
      </c>
      <c r="J9049" s="2">
        <f t="shared" si="423"/>
        <v>1</v>
      </c>
      <c r="K9049" s="2" t="str">
        <f>IFERROR(VLOOKUP(A9049,Aux!A:B,2,0),"Outros")</f>
        <v>Municípios</v>
      </c>
      <c r="L9049" s="2">
        <f t="shared" si="424"/>
        <v>2019</v>
      </c>
      <c r="M9049">
        <f t="shared" si="425"/>
        <v>31</v>
      </c>
    </row>
    <row r="9050" spans="1:13" x14ac:dyDescent="0.35">
      <c r="A9050" t="s">
        <v>2552</v>
      </c>
      <c r="B9050">
        <v>506806456</v>
      </c>
      <c r="C9050">
        <v>172111</v>
      </c>
      <c r="D9050" t="s">
        <v>7898</v>
      </c>
      <c r="E9050" s="1">
        <v>43679.717233796298</v>
      </c>
      <c r="F9050">
        <v>3</v>
      </c>
      <c r="G9050" t="s">
        <v>2554</v>
      </c>
      <c r="H9050">
        <v>340</v>
      </c>
      <c r="I9050" s="1">
        <v>43712.999305555553</v>
      </c>
      <c r="J9050" s="2">
        <f t="shared" si="423"/>
        <v>1</v>
      </c>
      <c r="K9050" s="2" t="str">
        <f>IFERROR(VLOOKUP(A9050,Aux!A:B,2,0),"Outros")</f>
        <v>Municípios</v>
      </c>
      <c r="L9050" s="2">
        <f t="shared" si="424"/>
        <v>2019</v>
      </c>
      <c r="M9050">
        <f t="shared" si="425"/>
        <v>31</v>
      </c>
    </row>
    <row r="9051" spans="1:13" x14ac:dyDescent="0.35">
      <c r="A9051" t="s">
        <v>534</v>
      </c>
      <c r="B9051">
        <v>508354617</v>
      </c>
      <c r="C9051">
        <v>172113</v>
      </c>
      <c r="E9051" s="1">
        <v>43679.738067129627</v>
      </c>
      <c r="F9051">
        <v>13</v>
      </c>
      <c r="G9051" t="s">
        <v>33</v>
      </c>
      <c r="H9051">
        <v>400</v>
      </c>
      <c r="J9051" s="2">
        <f t="shared" si="423"/>
        <v>1</v>
      </c>
      <c r="K9051" s="2" t="str">
        <f>IFERROR(VLOOKUP(A9051,Aux!A:B,2,0),"Outros")</f>
        <v>Municípios</v>
      </c>
      <c r="L9051" s="2">
        <f t="shared" si="424"/>
        <v>2019</v>
      </c>
      <c r="M9051">
        <f t="shared" si="425"/>
        <v>31</v>
      </c>
    </row>
    <row r="9052" spans="1:13" x14ac:dyDescent="0.35">
      <c r="A9052" t="s">
        <v>9</v>
      </c>
      <c r="B9052">
        <v>506673626</v>
      </c>
      <c r="C9052">
        <v>172114</v>
      </c>
      <c r="D9052" t="s">
        <v>8026</v>
      </c>
      <c r="E9052" s="1">
        <v>43679.739745370367</v>
      </c>
      <c r="F9052">
        <v>1</v>
      </c>
      <c r="G9052" t="s">
        <v>11</v>
      </c>
      <c r="H9052">
        <v>360</v>
      </c>
      <c r="I9052" s="1">
        <v>43683.999305555553</v>
      </c>
      <c r="J9052" s="2">
        <f t="shared" si="423"/>
        <v>1</v>
      </c>
      <c r="K9052" s="2" t="str">
        <f>IFERROR(VLOOKUP(A9052,Aux!A:B,2,0),"Outros")</f>
        <v>Municípios</v>
      </c>
      <c r="L9052" s="2">
        <f t="shared" si="424"/>
        <v>2019</v>
      </c>
      <c r="M9052">
        <f t="shared" si="425"/>
        <v>31</v>
      </c>
    </row>
    <row r="9053" spans="1:13" x14ac:dyDescent="0.35">
      <c r="A9053" t="s">
        <v>57</v>
      </c>
      <c r="B9053">
        <v>501294104</v>
      </c>
      <c r="C9053">
        <v>172115</v>
      </c>
      <c r="D9053" t="s">
        <v>4254</v>
      </c>
      <c r="E9053" s="1">
        <v>43679.744270833333</v>
      </c>
      <c r="F9053">
        <v>1</v>
      </c>
      <c r="G9053" t="s">
        <v>33</v>
      </c>
      <c r="H9053">
        <v>400</v>
      </c>
      <c r="J9053" s="2">
        <f t="shared" si="423"/>
        <v>1</v>
      </c>
      <c r="K9053" s="2" t="str">
        <f>IFERROR(VLOOKUP(A9053,Aux!A:B,2,0),"Outros")</f>
        <v>Municípios</v>
      </c>
      <c r="L9053" s="2">
        <f t="shared" si="424"/>
        <v>2019</v>
      </c>
      <c r="M9053">
        <f t="shared" si="425"/>
        <v>31</v>
      </c>
    </row>
    <row r="9054" spans="1:13" x14ac:dyDescent="0.35">
      <c r="A9054" t="s">
        <v>1086</v>
      </c>
      <c r="B9054">
        <v>504288806</v>
      </c>
      <c r="C9054">
        <v>172116</v>
      </c>
      <c r="D9054" t="s">
        <v>7899</v>
      </c>
      <c r="E9054" s="1">
        <v>43679.785358796296</v>
      </c>
      <c r="F9054">
        <v>13</v>
      </c>
      <c r="G9054" t="s">
        <v>481</v>
      </c>
      <c r="H9054">
        <v>360</v>
      </c>
      <c r="I9054" s="1">
        <v>43685.999305555553</v>
      </c>
      <c r="J9054" s="2">
        <f t="shared" si="423"/>
        <v>1</v>
      </c>
      <c r="K9054" s="2" t="str">
        <f>IFERROR(VLOOKUP(A9054,Aux!A:B,2,0),"Outros")</f>
        <v>Outros</v>
      </c>
      <c r="L9054" s="2">
        <f t="shared" si="424"/>
        <v>2019</v>
      </c>
      <c r="M9054">
        <f t="shared" si="425"/>
        <v>31</v>
      </c>
    </row>
    <row r="9055" spans="1:13" x14ac:dyDescent="0.35">
      <c r="A9055" t="s">
        <v>122</v>
      </c>
      <c r="B9055">
        <v>506173968</v>
      </c>
      <c r="C9055">
        <v>172128</v>
      </c>
      <c r="D9055" t="s">
        <v>7554</v>
      </c>
      <c r="E9055" s="1">
        <v>43680.40116898148</v>
      </c>
      <c r="F9055">
        <v>1</v>
      </c>
      <c r="G9055" t="s">
        <v>147</v>
      </c>
      <c r="H9055">
        <v>360</v>
      </c>
      <c r="I9055" s="1">
        <v>43690.75</v>
      </c>
      <c r="J9055" s="2">
        <f t="shared" si="423"/>
        <v>1</v>
      </c>
      <c r="K9055" s="2" t="str">
        <f>IFERROR(VLOOKUP(A9055,Aux!A:B,2,0),"Outros")</f>
        <v>Municípios</v>
      </c>
      <c r="L9055" s="2">
        <f t="shared" si="424"/>
        <v>2019</v>
      </c>
      <c r="M9055">
        <f t="shared" si="425"/>
        <v>31</v>
      </c>
    </row>
    <row r="9056" spans="1:13" x14ac:dyDescent="0.35">
      <c r="A9056" t="s">
        <v>122</v>
      </c>
      <c r="B9056">
        <v>506173968</v>
      </c>
      <c r="C9056">
        <v>172131</v>
      </c>
      <c r="D9056" t="s">
        <v>7612</v>
      </c>
      <c r="E9056" s="1">
        <v>43680.413124999999</v>
      </c>
      <c r="F9056">
        <v>1</v>
      </c>
      <c r="G9056" t="s">
        <v>147</v>
      </c>
      <c r="H9056">
        <v>5</v>
      </c>
      <c r="I9056" s="1">
        <v>43690.75</v>
      </c>
      <c r="J9056" s="2">
        <f t="shared" si="423"/>
        <v>1</v>
      </c>
      <c r="K9056" s="2" t="str">
        <f>IFERROR(VLOOKUP(A9056,Aux!A:B,2,0),"Outros")</f>
        <v>Municípios</v>
      </c>
      <c r="L9056" s="2">
        <f t="shared" si="424"/>
        <v>2019</v>
      </c>
      <c r="M9056">
        <f t="shared" si="425"/>
        <v>31</v>
      </c>
    </row>
    <row r="9057" spans="1:13" x14ac:dyDescent="0.35">
      <c r="A9057" t="s">
        <v>122</v>
      </c>
      <c r="B9057">
        <v>506173968</v>
      </c>
      <c r="C9057">
        <v>172136</v>
      </c>
      <c r="D9057" t="s">
        <v>7861</v>
      </c>
      <c r="E9057" s="1">
        <v>43680.424780092595</v>
      </c>
      <c r="F9057">
        <v>1</v>
      </c>
      <c r="G9057" t="s">
        <v>147</v>
      </c>
      <c r="H9057">
        <v>300</v>
      </c>
      <c r="I9057" s="1">
        <v>43690.75</v>
      </c>
      <c r="J9057" s="2">
        <f t="shared" si="423"/>
        <v>1</v>
      </c>
      <c r="K9057" s="2" t="str">
        <f>IFERROR(VLOOKUP(A9057,Aux!A:B,2,0),"Outros")</f>
        <v>Municípios</v>
      </c>
      <c r="L9057" s="2">
        <f t="shared" si="424"/>
        <v>2019</v>
      </c>
      <c r="M9057">
        <f t="shared" si="425"/>
        <v>31</v>
      </c>
    </row>
    <row r="9058" spans="1:13" x14ac:dyDescent="0.35">
      <c r="A9058" t="s">
        <v>122</v>
      </c>
      <c r="B9058">
        <v>506173968</v>
      </c>
      <c r="C9058">
        <v>172137</v>
      </c>
      <c r="D9058" t="s">
        <v>7862</v>
      </c>
      <c r="E9058" s="1">
        <v>43680.431562500002</v>
      </c>
      <c r="F9058">
        <v>1</v>
      </c>
      <c r="G9058" t="s">
        <v>147</v>
      </c>
      <c r="H9058">
        <v>360</v>
      </c>
      <c r="I9058" s="1">
        <v>43690.75</v>
      </c>
      <c r="J9058" s="2">
        <f t="shared" si="423"/>
        <v>1</v>
      </c>
      <c r="K9058" s="2" t="str">
        <f>IFERROR(VLOOKUP(A9058,Aux!A:B,2,0),"Outros")</f>
        <v>Municípios</v>
      </c>
      <c r="L9058" s="2">
        <f t="shared" si="424"/>
        <v>2019</v>
      </c>
      <c r="M9058">
        <f t="shared" si="425"/>
        <v>31</v>
      </c>
    </row>
    <row r="9059" spans="1:13" x14ac:dyDescent="0.35">
      <c r="A9059" t="s">
        <v>71</v>
      </c>
      <c r="B9059">
        <v>500051054</v>
      </c>
      <c r="C9059">
        <v>172138</v>
      </c>
      <c r="E9059" s="1">
        <v>43680.449479166666</v>
      </c>
      <c r="F9059">
        <v>1</v>
      </c>
      <c r="G9059" t="s">
        <v>33</v>
      </c>
      <c r="H9059">
        <v>400</v>
      </c>
      <c r="J9059" s="2">
        <f t="shared" si="423"/>
        <v>1</v>
      </c>
      <c r="K9059" s="2" t="str">
        <f>IFERROR(VLOOKUP(A9059,Aux!A:B,2,0),"Outros")</f>
        <v>Municípios</v>
      </c>
      <c r="L9059" s="2">
        <f t="shared" si="424"/>
        <v>2019</v>
      </c>
      <c r="M9059">
        <f t="shared" si="425"/>
        <v>31</v>
      </c>
    </row>
    <row r="9060" spans="1:13" x14ac:dyDescent="0.35">
      <c r="A9060" t="s">
        <v>71</v>
      </c>
      <c r="B9060">
        <v>500051054</v>
      </c>
      <c r="C9060">
        <v>172139</v>
      </c>
      <c r="D9060" t="s">
        <v>7613</v>
      </c>
      <c r="E9060" s="1">
        <v>43680.452997685185</v>
      </c>
      <c r="F9060">
        <v>13</v>
      </c>
      <c r="G9060" t="s">
        <v>202</v>
      </c>
      <c r="H9060">
        <v>5</v>
      </c>
      <c r="I9060" s="1">
        <v>43685.791666666664</v>
      </c>
      <c r="J9060" s="2">
        <f t="shared" si="423"/>
        <v>1</v>
      </c>
      <c r="K9060" s="2" t="str">
        <f>IFERROR(VLOOKUP(A9060,Aux!A:B,2,0),"Outros")</f>
        <v>Municípios</v>
      </c>
      <c r="L9060" s="2">
        <f t="shared" si="424"/>
        <v>2019</v>
      </c>
      <c r="M9060">
        <f t="shared" si="425"/>
        <v>31</v>
      </c>
    </row>
    <row r="9061" spans="1:13" x14ac:dyDescent="0.35">
      <c r="A9061" t="s">
        <v>71</v>
      </c>
      <c r="B9061">
        <v>500051054</v>
      </c>
      <c r="C9061">
        <v>172140</v>
      </c>
      <c r="D9061" t="s">
        <v>7555</v>
      </c>
      <c r="E9061" s="1">
        <v>43680.475011574075</v>
      </c>
      <c r="F9061">
        <v>13</v>
      </c>
      <c r="G9061" t="s">
        <v>33</v>
      </c>
      <c r="H9061">
        <v>360</v>
      </c>
      <c r="I9061" s="1">
        <v>43685.791666666664</v>
      </c>
      <c r="J9061" s="2">
        <f t="shared" si="423"/>
        <v>1</v>
      </c>
      <c r="K9061" s="2" t="str">
        <f>IFERROR(VLOOKUP(A9061,Aux!A:B,2,0),"Outros")</f>
        <v>Municípios</v>
      </c>
      <c r="L9061" s="2">
        <f t="shared" si="424"/>
        <v>2019</v>
      </c>
      <c r="M9061">
        <f t="shared" si="425"/>
        <v>31</v>
      </c>
    </row>
    <row r="9062" spans="1:13" x14ac:dyDescent="0.35">
      <c r="A9062" t="s">
        <v>37</v>
      </c>
      <c r="B9062">
        <v>506187543</v>
      </c>
      <c r="C9062">
        <v>172142</v>
      </c>
      <c r="E9062" s="1">
        <v>43682.369803240741</v>
      </c>
      <c r="F9062">
        <v>13</v>
      </c>
      <c r="H9062">
        <v>400</v>
      </c>
      <c r="J9062" s="2">
        <f t="shared" si="423"/>
        <v>1</v>
      </c>
      <c r="K9062" s="2" t="str">
        <f>IFERROR(VLOOKUP(A9062,Aux!A:B,2,0),"Outros")</f>
        <v>Municípios</v>
      </c>
      <c r="L9062" s="2">
        <f t="shared" si="424"/>
        <v>2019</v>
      </c>
      <c r="M9062">
        <f t="shared" si="425"/>
        <v>32</v>
      </c>
    </row>
    <row r="9063" spans="1:13" x14ac:dyDescent="0.35">
      <c r="A9063" t="s">
        <v>37</v>
      </c>
      <c r="B9063">
        <v>506187543</v>
      </c>
      <c r="C9063">
        <v>172143</v>
      </c>
      <c r="D9063" t="s">
        <v>8139</v>
      </c>
      <c r="E9063" s="1">
        <v>43682.379664351851</v>
      </c>
      <c r="F9063">
        <v>13</v>
      </c>
      <c r="G9063" t="s">
        <v>192</v>
      </c>
      <c r="H9063">
        <v>340</v>
      </c>
      <c r="I9063" s="1">
        <v>43687.999305555553</v>
      </c>
      <c r="J9063" s="2">
        <f t="shared" si="423"/>
        <v>1</v>
      </c>
      <c r="K9063" s="2" t="str">
        <f>IFERROR(VLOOKUP(A9063,Aux!A:B,2,0),"Outros")</f>
        <v>Municípios</v>
      </c>
      <c r="L9063" s="2">
        <f t="shared" si="424"/>
        <v>2019</v>
      </c>
      <c r="M9063">
        <f t="shared" si="425"/>
        <v>32</v>
      </c>
    </row>
    <row r="9064" spans="1:13" x14ac:dyDescent="0.35">
      <c r="A9064" t="s">
        <v>37</v>
      </c>
      <c r="B9064">
        <v>506187543</v>
      </c>
      <c r="C9064">
        <v>172144</v>
      </c>
      <c r="D9064" t="s">
        <v>7811</v>
      </c>
      <c r="E9064" s="1">
        <v>43682.383206018516</v>
      </c>
      <c r="F9064">
        <v>13</v>
      </c>
      <c r="G9064" t="s">
        <v>80</v>
      </c>
      <c r="H9064">
        <v>360</v>
      </c>
      <c r="I9064" s="1">
        <v>43688.999305555553</v>
      </c>
      <c r="J9064" s="2">
        <f t="shared" si="423"/>
        <v>1</v>
      </c>
      <c r="K9064" s="2" t="str">
        <f>IFERROR(VLOOKUP(A9064,Aux!A:B,2,0),"Outros")</f>
        <v>Municípios</v>
      </c>
      <c r="L9064" s="2">
        <f t="shared" si="424"/>
        <v>2019</v>
      </c>
      <c r="M9064">
        <f t="shared" si="425"/>
        <v>32</v>
      </c>
    </row>
    <row r="9065" spans="1:13" x14ac:dyDescent="0.35">
      <c r="A9065" t="s">
        <v>2810</v>
      </c>
      <c r="B9065">
        <v>506081079</v>
      </c>
      <c r="C9065">
        <v>172145</v>
      </c>
      <c r="E9065" s="1">
        <v>43682.397685185184</v>
      </c>
      <c r="F9065">
        <v>3</v>
      </c>
      <c r="G9065" t="s">
        <v>33</v>
      </c>
      <c r="H9065">
        <v>1</v>
      </c>
      <c r="J9065" s="2">
        <f t="shared" si="423"/>
        <v>1</v>
      </c>
      <c r="K9065" s="2" t="str">
        <f>IFERROR(VLOOKUP(A9065,Aux!A:B,2,0),"Outros")</f>
        <v>Outros</v>
      </c>
      <c r="L9065" s="2">
        <f t="shared" si="424"/>
        <v>2019</v>
      </c>
      <c r="M9065">
        <f t="shared" si="425"/>
        <v>32</v>
      </c>
    </row>
    <row r="9066" spans="1:13" x14ac:dyDescent="0.35">
      <c r="A9066" t="s">
        <v>92</v>
      </c>
      <c r="B9066">
        <v>506037258</v>
      </c>
      <c r="C9066">
        <v>172146</v>
      </c>
      <c r="D9066" t="s">
        <v>8140</v>
      </c>
      <c r="E9066" s="1">
        <v>43682.402743055558</v>
      </c>
      <c r="F9066">
        <v>13</v>
      </c>
      <c r="G9066" t="s">
        <v>476</v>
      </c>
      <c r="H9066">
        <v>340</v>
      </c>
      <c r="I9066" s="1">
        <v>43688.708333333336</v>
      </c>
      <c r="J9066" s="2">
        <f t="shared" si="423"/>
        <v>1</v>
      </c>
      <c r="K9066" s="2" t="str">
        <f>IFERROR(VLOOKUP(A9066,Aux!A:B,2,0),"Outros")</f>
        <v>Municípios</v>
      </c>
      <c r="L9066" s="2">
        <f t="shared" si="424"/>
        <v>2019</v>
      </c>
      <c r="M9066">
        <f t="shared" si="425"/>
        <v>32</v>
      </c>
    </row>
    <row r="9067" spans="1:13" x14ac:dyDescent="0.35">
      <c r="A9067" t="s">
        <v>474</v>
      </c>
      <c r="B9067">
        <v>504394029</v>
      </c>
      <c r="C9067">
        <v>172147</v>
      </c>
      <c r="E9067" s="1">
        <v>43682.405405092592</v>
      </c>
      <c r="F9067">
        <v>6</v>
      </c>
      <c r="H9067">
        <v>400</v>
      </c>
      <c r="J9067" s="2">
        <f t="shared" si="423"/>
        <v>1</v>
      </c>
      <c r="K9067" s="2" t="str">
        <f>IFERROR(VLOOKUP(A9067,Aux!A:B,2,0),"Outros")</f>
        <v>Outros</v>
      </c>
      <c r="L9067" s="2">
        <f t="shared" si="424"/>
        <v>2019</v>
      </c>
      <c r="M9067">
        <f t="shared" si="425"/>
        <v>32</v>
      </c>
    </row>
    <row r="9068" spans="1:13" x14ac:dyDescent="0.35">
      <c r="A9068" t="s">
        <v>108</v>
      </c>
      <c r="B9068">
        <v>501222634</v>
      </c>
      <c r="C9068">
        <v>172149</v>
      </c>
      <c r="E9068" s="1">
        <v>43682.408668981479</v>
      </c>
      <c r="F9068">
        <v>1</v>
      </c>
      <c r="G9068" t="s">
        <v>33</v>
      </c>
      <c r="H9068">
        <v>400</v>
      </c>
      <c r="J9068" s="2">
        <f t="shared" si="423"/>
        <v>1</v>
      </c>
      <c r="K9068" s="2" t="str">
        <f>IFERROR(VLOOKUP(A9068,Aux!A:B,2,0),"Outros")</f>
        <v>Municípios</v>
      </c>
      <c r="L9068" s="2">
        <f t="shared" si="424"/>
        <v>2019</v>
      </c>
      <c r="M9068">
        <f t="shared" si="425"/>
        <v>32</v>
      </c>
    </row>
    <row r="9069" spans="1:13" x14ac:dyDescent="0.35">
      <c r="A9069" t="s">
        <v>71</v>
      </c>
      <c r="B9069">
        <v>500051054</v>
      </c>
      <c r="C9069">
        <v>172150</v>
      </c>
      <c r="D9069" t="s">
        <v>7900</v>
      </c>
      <c r="E9069" s="1">
        <v>43682.41946759259</v>
      </c>
      <c r="F9069">
        <v>13</v>
      </c>
      <c r="G9069" t="s">
        <v>33</v>
      </c>
      <c r="H9069">
        <v>340</v>
      </c>
      <c r="I9069" s="1">
        <v>43685.791666666664</v>
      </c>
      <c r="J9069" s="2">
        <f t="shared" si="423"/>
        <v>1</v>
      </c>
      <c r="K9069" s="2" t="str">
        <f>IFERROR(VLOOKUP(A9069,Aux!A:B,2,0),"Outros")</f>
        <v>Municípios</v>
      </c>
      <c r="L9069" s="2">
        <f t="shared" si="424"/>
        <v>2019</v>
      </c>
      <c r="M9069">
        <f t="shared" si="425"/>
        <v>32</v>
      </c>
    </row>
    <row r="9070" spans="1:13" x14ac:dyDescent="0.35">
      <c r="A9070" t="s">
        <v>362</v>
      </c>
      <c r="B9070">
        <v>680017763</v>
      </c>
      <c r="C9070">
        <v>172151</v>
      </c>
      <c r="D9070" t="s">
        <v>7863</v>
      </c>
      <c r="E9070" s="1">
        <v>43682.429340277777</v>
      </c>
      <c r="F9070">
        <v>1</v>
      </c>
      <c r="G9070" t="s">
        <v>33</v>
      </c>
      <c r="H9070">
        <v>360</v>
      </c>
      <c r="I9070" s="1">
        <v>43688.999305555553</v>
      </c>
      <c r="J9070" s="2">
        <f t="shared" si="423"/>
        <v>1</v>
      </c>
      <c r="K9070" s="2" t="str">
        <f>IFERROR(VLOOKUP(A9070,Aux!A:B,2,0),"Outros")</f>
        <v>Águas e resíduos</v>
      </c>
      <c r="L9070" s="2">
        <f t="shared" si="424"/>
        <v>2019</v>
      </c>
      <c r="M9070">
        <f t="shared" si="425"/>
        <v>32</v>
      </c>
    </row>
    <row r="9071" spans="1:13" x14ac:dyDescent="0.35">
      <c r="A9071" t="s">
        <v>239</v>
      </c>
      <c r="B9071">
        <v>512042659</v>
      </c>
      <c r="C9071">
        <v>172153</v>
      </c>
      <c r="E9071" s="1">
        <v>43682.437222222223</v>
      </c>
      <c r="F9071">
        <v>3</v>
      </c>
      <c r="H9071">
        <v>400</v>
      </c>
      <c r="J9071" s="2">
        <f t="shared" si="423"/>
        <v>1</v>
      </c>
      <c r="K9071" s="2" t="str">
        <f>IFERROR(VLOOKUP(A9071,Aux!A:B,2,0),"Outros")</f>
        <v>Municípios</v>
      </c>
      <c r="L9071" s="2">
        <f t="shared" si="424"/>
        <v>2019</v>
      </c>
      <c r="M9071">
        <f t="shared" si="425"/>
        <v>32</v>
      </c>
    </row>
    <row r="9072" spans="1:13" x14ac:dyDescent="0.35">
      <c r="A9072" t="s">
        <v>71</v>
      </c>
      <c r="B9072">
        <v>500051054</v>
      </c>
      <c r="C9072">
        <v>172154</v>
      </c>
      <c r="D9072" t="s">
        <v>7901</v>
      </c>
      <c r="E9072" s="1">
        <v>43682.450208333335</v>
      </c>
      <c r="F9072">
        <v>3</v>
      </c>
      <c r="G9072" t="s">
        <v>202</v>
      </c>
      <c r="H9072">
        <v>360</v>
      </c>
      <c r="I9072" s="1">
        <v>43691.791666666664</v>
      </c>
      <c r="J9072" s="2">
        <f t="shared" si="423"/>
        <v>1</v>
      </c>
      <c r="K9072" s="2" t="str">
        <f>IFERROR(VLOOKUP(A9072,Aux!A:B,2,0),"Outros")</f>
        <v>Municípios</v>
      </c>
      <c r="L9072" s="2">
        <f t="shared" si="424"/>
        <v>2019</v>
      </c>
      <c r="M9072">
        <f t="shared" si="425"/>
        <v>32</v>
      </c>
    </row>
    <row r="9073" spans="1:13" x14ac:dyDescent="0.35">
      <c r="A9073" t="s">
        <v>275</v>
      </c>
      <c r="B9073">
        <v>505187531</v>
      </c>
      <c r="C9073">
        <v>172155</v>
      </c>
      <c r="D9073" t="s">
        <v>7902</v>
      </c>
      <c r="E9073" s="1">
        <v>43682.457349537035</v>
      </c>
      <c r="F9073">
        <v>13</v>
      </c>
      <c r="G9073" t="s">
        <v>3704</v>
      </c>
      <c r="H9073">
        <v>360</v>
      </c>
      <c r="I9073" s="1">
        <v>43689.999305555553</v>
      </c>
      <c r="J9073" s="2">
        <f t="shared" si="423"/>
        <v>1</v>
      </c>
      <c r="K9073" s="2" t="str">
        <f>IFERROR(VLOOKUP(A9073,Aux!A:B,2,0),"Outros")</f>
        <v>Municípios</v>
      </c>
      <c r="L9073" s="2">
        <f t="shared" si="424"/>
        <v>2019</v>
      </c>
      <c r="M9073">
        <f t="shared" si="425"/>
        <v>32</v>
      </c>
    </row>
    <row r="9074" spans="1:13" x14ac:dyDescent="0.35">
      <c r="A9074" t="s">
        <v>478</v>
      </c>
      <c r="B9074">
        <v>507866673</v>
      </c>
      <c r="C9074">
        <v>172156</v>
      </c>
      <c r="D9074" t="s">
        <v>7903</v>
      </c>
      <c r="E9074" s="1">
        <v>43682.460289351853</v>
      </c>
      <c r="F9074">
        <v>3</v>
      </c>
      <c r="G9074" t="s">
        <v>33</v>
      </c>
      <c r="H9074">
        <v>340</v>
      </c>
      <c r="I9074" s="1">
        <v>43718.708333333336</v>
      </c>
      <c r="J9074" s="2">
        <f t="shared" si="423"/>
        <v>1</v>
      </c>
      <c r="K9074" s="2" t="str">
        <f>IFERROR(VLOOKUP(A9074,Aux!A:B,2,0),"Outros")</f>
        <v>Outros</v>
      </c>
      <c r="L9074" s="2">
        <f t="shared" si="424"/>
        <v>2019</v>
      </c>
      <c r="M9074">
        <f t="shared" si="425"/>
        <v>32</v>
      </c>
    </row>
    <row r="9075" spans="1:13" x14ac:dyDescent="0.35">
      <c r="A9075" t="s">
        <v>389</v>
      </c>
      <c r="B9075">
        <v>506722422</v>
      </c>
      <c r="C9075">
        <v>172157</v>
      </c>
      <c r="D9075" t="s">
        <v>7556</v>
      </c>
      <c r="E9075" s="1">
        <v>43682.4606712963</v>
      </c>
      <c r="F9075">
        <v>13</v>
      </c>
      <c r="G9075" t="s">
        <v>587</v>
      </c>
      <c r="H9075">
        <v>340</v>
      </c>
      <c r="I9075" s="1">
        <v>43688.999305555553</v>
      </c>
      <c r="J9075" s="2">
        <f t="shared" si="423"/>
        <v>1</v>
      </c>
      <c r="K9075" s="2" t="str">
        <f>IFERROR(VLOOKUP(A9075,Aux!A:B,2,0),"Outros")</f>
        <v>Municípios</v>
      </c>
      <c r="L9075" s="2">
        <f t="shared" si="424"/>
        <v>2019</v>
      </c>
      <c r="M9075">
        <f t="shared" si="425"/>
        <v>32</v>
      </c>
    </row>
    <row r="9076" spans="1:13" x14ac:dyDescent="0.35">
      <c r="A9076" t="s">
        <v>88</v>
      </c>
      <c r="B9076">
        <v>506624200</v>
      </c>
      <c r="C9076">
        <v>172158</v>
      </c>
      <c r="D9076" t="s">
        <v>8243</v>
      </c>
      <c r="E9076" s="1">
        <v>43682.461087962962</v>
      </c>
      <c r="F9076">
        <v>13</v>
      </c>
      <c r="G9076" t="s">
        <v>7590</v>
      </c>
      <c r="H9076">
        <v>340</v>
      </c>
      <c r="I9076" s="1">
        <v>43694.999305555553</v>
      </c>
      <c r="J9076" s="2">
        <f t="shared" si="423"/>
        <v>1</v>
      </c>
      <c r="K9076" s="2" t="str">
        <f>IFERROR(VLOOKUP(A9076,Aux!A:B,2,0),"Outros")</f>
        <v>Municípios</v>
      </c>
      <c r="L9076" s="2">
        <f t="shared" si="424"/>
        <v>2019</v>
      </c>
      <c r="M9076">
        <f t="shared" si="425"/>
        <v>32</v>
      </c>
    </row>
    <row r="9077" spans="1:13" x14ac:dyDescent="0.35">
      <c r="A9077" t="s">
        <v>578</v>
      </c>
      <c r="B9077">
        <v>501112049</v>
      </c>
      <c r="C9077">
        <v>172159</v>
      </c>
      <c r="D9077" t="s">
        <v>8185</v>
      </c>
      <c r="E9077" s="1">
        <v>43682.462870370371</v>
      </c>
      <c r="F9077">
        <v>13</v>
      </c>
      <c r="G9077" t="s">
        <v>580</v>
      </c>
      <c r="H9077">
        <v>340</v>
      </c>
      <c r="I9077" s="1">
        <v>43689.666666666664</v>
      </c>
      <c r="J9077" s="2">
        <f t="shared" si="423"/>
        <v>1</v>
      </c>
      <c r="K9077" s="2" t="str">
        <f>IFERROR(VLOOKUP(A9077,Aux!A:B,2,0),"Outros")</f>
        <v>Municípios</v>
      </c>
      <c r="L9077" s="2">
        <f t="shared" si="424"/>
        <v>2019</v>
      </c>
      <c r="M9077">
        <f t="shared" si="425"/>
        <v>32</v>
      </c>
    </row>
    <row r="9078" spans="1:13" x14ac:dyDescent="0.35">
      <c r="A9078" t="s">
        <v>465</v>
      </c>
      <c r="B9078">
        <v>600084779</v>
      </c>
      <c r="C9078">
        <v>172160</v>
      </c>
      <c r="D9078" t="s">
        <v>8186</v>
      </c>
      <c r="E9078" s="1">
        <v>43682.495810185188</v>
      </c>
      <c r="F9078">
        <v>13</v>
      </c>
      <c r="G9078" t="s">
        <v>33</v>
      </c>
      <c r="H9078">
        <v>340</v>
      </c>
      <c r="I9078" s="1">
        <v>43688.708333333336</v>
      </c>
      <c r="J9078" s="2">
        <f t="shared" si="423"/>
        <v>1</v>
      </c>
      <c r="K9078" s="2" t="str">
        <f>IFERROR(VLOOKUP(A9078,Aux!A:B,2,0),"Outros")</f>
        <v>Outros</v>
      </c>
      <c r="L9078" s="2">
        <f t="shared" si="424"/>
        <v>2019</v>
      </c>
      <c r="M9078">
        <f t="shared" si="425"/>
        <v>32</v>
      </c>
    </row>
    <row r="9079" spans="1:13" x14ac:dyDescent="0.35">
      <c r="A9079" t="s">
        <v>122</v>
      </c>
      <c r="B9079">
        <v>506173968</v>
      </c>
      <c r="C9079">
        <v>172161</v>
      </c>
      <c r="D9079" t="s">
        <v>7904</v>
      </c>
      <c r="E9079" s="1">
        <v>43682.501574074071</v>
      </c>
      <c r="F9079">
        <v>3</v>
      </c>
      <c r="G9079" t="s">
        <v>597</v>
      </c>
      <c r="H9079">
        <v>360</v>
      </c>
      <c r="I9079" s="1">
        <v>43695.708333333336</v>
      </c>
      <c r="J9079" s="2">
        <f t="shared" si="423"/>
        <v>1</v>
      </c>
      <c r="K9079" s="2" t="str">
        <f>IFERROR(VLOOKUP(A9079,Aux!A:B,2,0),"Outros")</f>
        <v>Municípios</v>
      </c>
      <c r="L9079" s="2">
        <f t="shared" si="424"/>
        <v>2019</v>
      </c>
      <c r="M9079">
        <f t="shared" si="425"/>
        <v>32</v>
      </c>
    </row>
    <row r="9080" spans="1:13" x14ac:dyDescent="0.35">
      <c r="A9080" t="s">
        <v>226</v>
      </c>
      <c r="B9080">
        <v>506792382</v>
      </c>
      <c r="C9080">
        <v>172162</v>
      </c>
      <c r="E9080" s="1">
        <v>43682.516018518516</v>
      </c>
      <c r="F9080">
        <v>13</v>
      </c>
      <c r="G9080" t="s">
        <v>33</v>
      </c>
      <c r="H9080">
        <v>400</v>
      </c>
      <c r="J9080" s="2">
        <f t="shared" si="423"/>
        <v>1</v>
      </c>
      <c r="K9080" s="2" t="str">
        <f>IFERROR(VLOOKUP(A9080,Aux!A:B,2,0),"Outros")</f>
        <v>Municípios</v>
      </c>
      <c r="L9080" s="2">
        <f t="shared" si="424"/>
        <v>2019</v>
      </c>
      <c r="M9080">
        <f t="shared" si="425"/>
        <v>32</v>
      </c>
    </row>
    <row r="9081" spans="1:13" x14ac:dyDescent="0.35">
      <c r="A9081" t="s">
        <v>118</v>
      </c>
      <c r="B9081">
        <v>680015019</v>
      </c>
      <c r="C9081">
        <v>172163</v>
      </c>
      <c r="D9081" t="s">
        <v>7557</v>
      </c>
      <c r="E9081" s="1">
        <v>43682.517939814818</v>
      </c>
      <c r="F9081">
        <v>1</v>
      </c>
      <c r="G9081" t="s">
        <v>1250</v>
      </c>
      <c r="H9081">
        <v>360</v>
      </c>
      <c r="I9081" s="1">
        <v>43689.999305555553</v>
      </c>
      <c r="J9081" s="2">
        <f t="shared" si="423"/>
        <v>1</v>
      </c>
      <c r="K9081" s="2" t="str">
        <f>IFERROR(VLOOKUP(A9081,Aux!A:B,2,0),"Outros")</f>
        <v>Águas e resíduos</v>
      </c>
      <c r="L9081" s="2">
        <f t="shared" si="424"/>
        <v>2019</v>
      </c>
      <c r="M9081">
        <f t="shared" si="425"/>
        <v>32</v>
      </c>
    </row>
    <row r="9082" spans="1:13" x14ac:dyDescent="0.35">
      <c r="A9082" t="s">
        <v>574</v>
      </c>
      <c r="B9082">
        <v>506791220</v>
      </c>
      <c r="C9082">
        <v>172164</v>
      </c>
      <c r="D9082" t="s">
        <v>7220</v>
      </c>
      <c r="E9082" s="1">
        <v>43682.591446759259</v>
      </c>
      <c r="F9082">
        <v>1</v>
      </c>
      <c r="G9082" t="s">
        <v>576</v>
      </c>
      <c r="H9082">
        <v>360</v>
      </c>
      <c r="I9082" s="1">
        <v>43689.999305555553</v>
      </c>
      <c r="J9082" s="2">
        <f t="shared" si="423"/>
        <v>1</v>
      </c>
      <c r="K9082" s="2" t="str">
        <f>IFERROR(VLOOKUP(A9082,Aux!A:B,2,0),"Outros")</f>
        <v>Municípios</v>
      </c>
      <c r="L9082" s="2">
        <f t="shared" si="424"/>
        <v>2019</v>
      </c>
      <c r="M9082">
        <f t="shared" si="425"/>
        <v>32</v>
      </c>
    </row>
    <row r="9083" spans="1:13" x14ac:dyDescent="0.35">
      <c r="A9083" t="s">
        <v>197</v>
      </c>
      <c r="B9083">
        <v>506334562</v>
      </c>
      <c r="C9083">
        <v>172165</v>
      </c>
      <c r="D9083" t="s">
        <v>7812</v>
      </c>
      <c r="E9083" s="1">
        <v>43682.594699074078</v>
      </c>
      <c r="F9083">
        <v>13</v>
      </c>
      <c r="G9083" t="s">
        <v>210</v>
      </c>
      <c r="H9083">
        <v>340</v>
      </c>
      <c r="I9083" s="1">
        <v>43700.999305555553</v>
      </c>
      <c r="J9083" s="2">
        <f t="shared" si="423"/>
        <v>1</v>
      </c>
      <c r="K9083" s="2" t="str">
        <f>IFERROR(VLOOKUP(A9083,Aux!A:B,2,0),"Outros")</f>
        <v>Municípios</v>
      </c>
      <c r="L9083" s="2">
        <f t="shared" si="424"/>
        <v>2019</v>
      </c>
      <c r="M9083">
        <f t="shared" si="425"/>
        <v>32</v>
      </c>
    </row>
    <row r="9084" spans="1:13" x14ac:dyDescent="0.35">
      <c r="A9084" t="s">
        <v>57</v>
      </c>
      <c r="B9084">
        <v>501294104</v>
      </c>
      <c r="C9084">
        <v>172166</v>
      </c>
      <c r="D9084" t="s">
        <v>8187</v>
      </c>
      <c r="E9084" s="1">
        <v>43682.598912037036</v>
      </c>
      <c r="F9084">
        <v>3</v>
      </c>
      <c r="G9084" t="s">
        <v>103</v>
      </c>
      <c r="H9084">
        <v>360</v>
      </c>
      <c r="I9084" s="1">
        <v>43712.999305555553</v>
      </c>
      <c r="J9084" s="2">
        <f t="shared" si="423"/>
        <v>1</v>
      </c>
      <c r="K9084" s="2" t="str">
        <f>IFERROR(VLOOKUP(A9084,Aux!A:B,2,0),"Outros")</f>
        <v>Municípios</v>
      </c>
      <c r="L9084" s="2">
        <f t="shared" si="424"/>
        <v>2019</v>
      </c>
      <c r="M9084">
        <f t="shared" si="425"/>
        <v>32</v>
      </c>
    </row>
    <row r="9085" spans="1:13" x14ac:dyDescent="0.35">
      <c r="A9085" t="s">
        <v>197</v>
      </c>
      <c r="B9085">
        <v>506334562</v>
      </c>
      <c r="C9085">
        <v>172167</v>
      </c>
      <c r="E9085" s="1">
        <v>43682.603206018517</v>
      </c>
      <c r="F9085">
        <v>13</v>
      </c>
      <c r="G9085" t="s">
        <v>33</v>
      </c>
      <c r="H9085">
        <v>400</v>
      </c>
      <c r="I9085" s="1">
        <v>43309.999305555553</v>
      </c>
      <c r="J9085" s="2">
        <f t="shared" si="423"/>
        <v>1</v>
      </c>
      <c r="K9085" s="2" t="str">
        <f>IFERROR(VLOOKUP(A9085,Aux!A:B,2,0),"Outros")</f>
        <v>Municípios</v>
      </c>
      <c r="L9085" s="2">
        <f t="shared" si="424"/>
        <v>2019</v>
      </c>
      <c r="M9085">
        <f t="shared" si="425"/>
        <v>32</v>
      </c>
    </row>
    <row r="9086" spans="1:13" x14ac:dyDescent="0.35">
      <c r="A9086" t="s">
        <v>48</v>
      </c>
      <c r="B9086">
        <v>503035416</v>
      </c>
      <c r="C9086">
        <v>172168</v>
      </c>
      <c r="D9086" t="s">
        <v>7905</v>
      </c>
      <c r="E9086" s="1">
        <v>43682.603333333333</v>
      </c>
      <c r="F9086">
        <v>1</v>
      </c>
      <c r="G9086" t="s">
        <v>50</v>
      </c>
      <c r="H9086">
        <v>340</v>
      </c>
      <c r="I9086" s="1">
        <v>43685.666666666664</v>
      </c>
      <c r="J9086" s="2">
        <f t="shared" si="423"/>
        <v>1</v>
      </c>
      <c r="K9086" s="2" t="str">
        <f>IFERROR(VLOOKUP(A9086,Aux!A:B,2,0),"Outros")</f>
        <v>Hospitais</v>
      </c>
      <c r="L9086" s="2">
        <f t="shared" si="424"/>
        <v>2019</v>
      </c>
      <c r="M9086">
        <f t="shared" si="425"/>
        <v>32</v>
      </c>
    </row>
    <row r="9087" spans="1:13" x14ac:dyDescent="0.35">
      <c r="A9087" t="s">
        <v>251</v>
      </c>
      <c r="B9087">
        <v>508069645</v>
      </c>
      <c r="C9087">
        <v>172169</v>
      </c>
      <c r="D9087" t="s">
        <v>7906</v>
      </c>
      <c r="E9087" s="1">
        <v>43682.605462962965</v>
      </c>
      <c r="F9087">
        <v>1</v>
      </c>
      <c r="G9087" t="s">
        <v>7907</v>
      </c>
      <c r="H9087">
        <v>5</v>
      </c>
      <c r="I9087" s="1">
        <v>43686.708333333336</v>
      </c>
      <c r="J9087" s="2">
        <f t="shared" si="423"/>
        <v>1</v>
      </c>
      <c r="K9087" s="2" t="str">
        <f>IFERROR(VLOOKUP(A9087,Aux!A:B,2,0),"Outros")</f>
        <v>Escolas</v>
      </c>
      <c r="L9087" s="2">
        <f t="shared" si="424"/>
        <v>2019</v>
      </c>
      <c r="M9087">
        <f t="shared" si="425"/>
        <v>32</v>
      </c>
    </row>
    <row r="9088" spans="1:13" x14ac:dyDescent="0.35">
      <c r="A9088" t="s">
        <v>574</v>
      </c>
      <c r="B9088">
        <v>506791220</v>
      </c>
      <c r="C9088">
        <v>172170</v>
      </c>
      <c r="D9088" t="s">
        <v>5694</v>
      </c>
      <c r="E9088" s="1">
        <v>43682.606238425928</v>
      </c>
      <c r="F9088">
        <v>1</v>
      </c>
      <c r="G9088" t="s">
        <v>576</v>
      </c>
      <c r="H9088">
        <v>360</v>
      </c>
      <c r="I9088" s="1">
        <v>43689.999305555553</v>
      </c>
      <c r="J9088" s="2">
        <f t="shared" si="423"/>
        <v>1</v>
      </c>
      <c r="K9088" s="2" t="str">
        <f>IFERROR(VLOOKUP(A9088,Aux!A:B,2,0),"Outros")</f>
        <v>Municípios</v>
      </c>
      <c r="L9088" s="2">
        <f t="shared" si="424"/>
        <v>2019</v>
      </c>
      <c r="M9088">
        <f t="shared" si="425"/>
        <v>32</v>
      </c>
    </row>
    <row r="9089" spans="1:13" x14ac:dyDescent="0.35">
      <c r="A9089" t="s">
        <v>118</v>
      </c>
      <c r="B9089">
        <v>680015019</v>
      </c>
      <c r="C9089">
        <v>172171</v>
      </c>
      <c r="D9089" t="s">
        <v>7558</v>
      </c>
      <c r="E9089" s="1">
        <v>43682.611087962963</v>
      </c>
      <c r="F9089">
        <v>1</v>
      </c>
      <c r="G9089" t="s">
        <v>1146</v>
      </c>
      <c r="H9089">
        <v>360</v>
      </c>
      <c r="I9089" s="1">
        <v>43688.999305555553</v>
      </c>
      <c r="J9089" s="2">
        <f t="shared" si="423"/>
        <v>1</v>
      </c>
      <c r="K9089" s="2" t="str">
        <f>IFERROR(VLOOKUP(A9089,Aux!A:B,2,0),"Outros")</f>
        <v>Águas e resíduos</v>
      </c>
      <c r="L9089" s="2">
        <f t="shared" si="424"/>
        <v>2019</v>
      </c>
      <c r="M9089">
        <f t="shared" si="425"/>
        <v>32</v>
      </c>
    </row>
    <row r="9090" spans="1:13" x14ac:dyDescent="0.35">
      <c r="A9090" t="s">
        <v>140</v>
      </c>
      <c r="B9090">
        <v>506614913</v>
      </c>
      <c r="C9090">
        <v>172172</v>
      </c>
      <c r="D9090" t="s">
        <v>7559</v>
      </c>
      <c r="E9090" s="1">
        <v>43682.614027777781</v>
      </c>
      <c r="F9090">
        <v>1</v>
      </c>
      <c r="G9090" t="s">
        <v>47</v>
      </c>
      <c r="H9090">
        <v>5</v>
      </c>
      <c r="I9090" s="1">
        <v>43702.999305555553</v>
      </c>
      <c r="J9090" s="2">
        <f t="shared" ref="J9090:J9153" si="426">IF(C9090=C9089,"",1)</f>
        <v>1</v>
      </c>
      <c r="K9090" s="2" t="str">
        <f>IFERROR(VLOOKUP(A9090,Aux!A:B,2,0),"Outros")</f>
        <v>Municípios</v>
      </c>
      <c r="L9090" s="2">
        <f t="shared" ref="L9090:L9153" si="427">YEAR(E9090)</f>
        <v>2019</v>
      </c>
      <c r="M9090">
        <f t="shared" ref="M9090:M9153" si="428">WEEKNUM(E9090)</f>
        <v>32</v>
      </c>
    </row>
    <row r="9091" spans="1:13" x14ac:dyDescent="0.35">
      <c r="A9091" t="s">
        <v>60</v>
      </c>
      <c r="B9091">
        <v>505456010</v>
      </c>
      <c r="C9091">
        <v>172173</v>
      </c>
      <c r="D9091" t="s">
        <v>8067</v>
      </c>
      <c r="E9091" s="1">
        <v>43682.617083333331</v>
      </c>
      <c r="F9091">
        <v>3</v>
      </c>
      <c r="G9091" t="s">
        <v>62</v>
      </c>
      <c r="H9091">
        <v>340</v>
      </c>
      <c r="I9091" s="1">
        <v>43876.999305555553</v>
      </c>
      <c r="J9091" s="2">
        <f t="shared" si="426"/>
        <v>1</v>
      </c>
      <c r="K9091" s="2" t="str">
        <f>IFERROR(VLOOKUP(A9091,Aux!A:B,2,0),"Outros")</f>
        <v>Municípios</v>
      </c>
      <c r="L9091" s="2">
        <f t="shared" si="427"/>
        <v>2019</v>
      </c>
      <c r="M9091">
        <f t="shared" si="428"/>
        <v>32</v>
      </c>
    </row>
    <row r="9092" spans="1:13" x14ac:dyDescent="0.35">
      <c r="A9092" t="s">
        <v>60</v>
      </c>
      <c r="B9092">
        <v>505456010</v>
      </c>
      <c r="C9092">
        <v>172174</v>
      </c>
      <c r="D9092" t="s">
        <v>7437</v>
      </c>
      <c r="E9092" s="1">
        <v>43682.617337962962</v>
      </c>
      <c r="F9092">
        <v>3</v>
      </c>
      <c r="G9092" t="s">
        <v>50</v>
      </c>
      <c r="H9092">
        <v>360</v>
      </c>
      <c r="I9092" s="1">
        <v>43701.999305555553</v>
      </c>
      <c r="J9092" s="2">
        <f t="shared" si="426"/>
        <v>1</v>
      </c>
      <c r="K9092" s="2" t="str">
        <f>IFERROR(VLOOKUP(A9092,Aux!A:B,2,0),"Outros")</f>
        <v>Municípios</v>
      </c>
      <c r="L9092" s="2">
        <f t="shared" si="427"/>
        <v>2019</v>
      </c>
      <c r="M9092">
        <f t="shared" si="428"/>
        <v>32</v>
      </c>
    </row>
    <row r="9093" spans="1:13" x14ac:dyDescent="0.35">
      <c r="A9093" t="s">
        <v>465</v>
      </c>
      <c r="B9093">
        <v>600084779</v>
      </c>
      <c r="C9093">
        <v>172176</v>
      </c>
      <c r="D9093" t="s">
        <v>7560</v>
      </c>
      <c r="E9093" s="1">
        <v>43682.626446759263</v>
      </c>
      <c r="F9093">
        <v>13</v>
      </c>
      <c r="G9093" t="s">
        <v>622</v>
      </c>
      <c r="H9093">
        <v>5</v>
      </c>
      <c r="I9093" s="1">
        <v>43691.708333333336</v>
      </c>
      <c r="J9093" s="2">
        <f t="shared" si="426"/>
        <v>1</v>
      </c>
      <c r="K9093" s="2" t="str">
        <f>IFERROR(VLOOKUP(A9093,Aux!A:B,2,0),"Outros")</f>
        <v>Outros</v>
      </c>
      <c r="L9093" s="2">
        <f t="shared" si="427"/>
        <v>2019</v>
      </c>
      <c r="M9093">
        <f t="shared" si="428"/>
        <v>32</v>
      </c>
    </row>
    <row r="9094" spans="1:13" x14ac:dyDescent="0.35">
      <c r="A9094" t="s">
        <v>63</v>
      </c>
      <c r="B9094">
        <v>502098139</v>
      </c>
      <c r="C9094">
        <v>172179</v>
      </c>
      <c r="D9094" t="s">
        <v>7561</v>
      </c>
      <c r="E9094" s="1">
        <v>43682.633900462963</v>
      </c>
      <c r="F9094">
        <v>3</v>
      </c>
      <c r="G9094" t="s">
        <v>65</v>
      </c>
      <c r="H9094">
        <v>340</v>
      </c>
      <c r="I9094" s="1">
        <v>43704.708333333336</v>
      </c>
      <c r="J9094" s="2">
        <f t="shared" si="426"/>
        <v>1</v>
      </c>
      <c r="K9094" s="2" t="str">
        <f>IFERROR(VLOOKUP(A9094,Aux!A:B,2,0),"Outros")</f>
        <v>Municípios</v>
      </c>
      <c r="L9094" s="2">
        <f t="shared" si="427"/>
        <v>2019</v>
      </c>
      <c r="M9094">
        <f t="shared" si="428"/>
        <v>32</v>
      </c>
    </row>
    <row r="9095" spans="1:13" x14ac:dyDescent="0.35">
      <c r="A9095" t="s">
        <v>365</v>
      </c>
      <c r="B9095">
        <v>505351064</v>
      </c>
      <c r="C9095">
        <v>172180</v>
      </c>
      <c r="D9095" t="s">
        <v>7864</v>
      </c>
      <c r="E9095" s="1">
        <v>43682.636701388888</v>
      </c>
      <c r="F9095">
        <v>13</v>
      </c>
      <c r="G9095" t="s">
        <v>1146</v>
      </c>
      <c r="H9095">
        <v>340</v>
      </c>
      <c r="I9095" s="1">
        <v>43694.999305555553</v>
      </c>
      <c r="J9095" s="2">
        <f t="shared" si="426"/>
        <v>1</v>
      </c>
      <c r="K9095" s="2" t="str">
        <f>IFERROR(VLOOKUP(A9095,Aux!A:B,2,0),"Outros")</f>
        <v>Outros</v>
      </c>
      <c r="L9095" s="2">
        <f t="shared" si="427"/>
        <v>2019</v>
      </c>
      <c r="M9095">
        <f t="shared" si="428"/>
        <v>32</v>
      </c>
    </row>
    <row r="9096" spans="1:13" x14ac:dyDescent="0.35">
      <c r="A9096" t="s">
        <v>4229</v>
      </c>
      <c r="B9096">
        <v>600075818</v>
      </c>
      <c r="C9096">
        <v>172181</v>
      </c>
      <c r="D9096" t="s">
        <v>7813</v>
      </c>
      <c r="E9096" s="1">
        <v>43682.636874999997</v>
      </c>
      <c r="F9096">
        <v>13</v>
      </c>
      <c r="G9096" t="s">
        <v>4231</v>
      </c>
      <c r="H9096">
        <v>340</v>
      </c>
      <c r="I9096" s="1">
        <v>43724.75</v>
      </c>
      <c r="J9096" s="2">
        <f t="shared" si="426"/>
        <v>1</v>
      </c>
      <c r="K9096" s="2" t="str">
        <f>IFERROR(VLOOKUP(A9096,Aux!A:B,2,0),"Outros")</f>
        <v>Outros</v>
      </c>
      <c r="L9096" s="2">
        <f t="shared" si="427"/>
        <v>2019</v>
      </c>
      <c r="M9096">
        <f t="shared" si="428"/>
        <v>32</v>
      </c>
    </row>
    <row r="9097" spans="1:13" x14ac:dyDescent="0.35">
      <c r="A9097" t="s">
        <v>122</v>
      </c>
      <c r="B9097">
        <v>506173968</v>
      </c>
      <c r="C9097">
        <v>172182</v>
      </c>
      <c r="D9097" t="s">
        <v>7814</v>
      </c>
      <c r="E9097" s="1">
        <v>43682.637743055559</v>
      </c>
      <c r="F9097">
        <v>1</v>
      </c>
      <c r="G9097" t="s">
        <v>33</v>
      </c>
      <c r="H9097">
        <v>360</v>
      </c>
      <c r="I9097" s="1">
        <v>43687.75</v>
      </c>
      <c r="J9097" s="2">
        <f t="shared" si="426"/>
        <v>1</v>
      </c>
      <c r="K9097" s="2" t="str">
        <f>IFERROR(VLOOKUP(A9097,Aux!A:B,2,0),"Outros")</f>
        <v>Municípios</v>
      </c>
      <c r="L9097" s="2">
        <f t="shared" si="427"/>
        <v>2019</v>
      </c>
      <c r="M9097">
        <f t="shared" si="428"/>
        <v>32</v>
      </c>
    </row>
    <row r="9098" spans="1:13" x14ac:dyDescent="0.35">
      <c r="A9098" t="s">
        <v>57</v>
      </c>
      <c r="B9098">
        <v>501294104</v>
      </c>
      <c r="C9098">
        <v>172187</v>
      </c>
      <c r="D9098" t="s">
        <v>7739</v>
      </c>
      <c r="E9098" s="1">
        <v>43682.662858796299</v>
      </c>
      <c r="F9098">
        <v>3</v>
      </c>
      <c r="G9098" t="s">
        <v>103</v>
      </c>
      <c r="H9098">
        <v>5</v>
      </c>
      <c r="I9098" s="1">
        <v>43691.999305555553</v>
      </c>
      <c r="J9098" s="2">
        <f t="shared" si="426"/>
        <v>1</v>
      </c>
      <c r="K9098" s="2" t="str">
        <f>IFERROR(VLOOKUP(A9098,Aux!A:B,2,0),"Outros")</f>
        <v>Municípios</v>
      </c>
      <c r="L9098" s="2">
        <f t="shared" si="427"/>
        <v>2019</v>
      </c>
      <c r="M9098">
        <f t="shared" si="428"/>
        <v>32</v>
      </c>
    </row>
    <row r="9099" spans="1:13" x14ac:dyDescent="0.35">
      <c r="A9099" t="s">
        <v>122</v>
      </c>
      <c r="B9099">
        <v>506173968</v>
      </c>
      <c r="C9099">
        <v>172188</v>
      </c>
      <c r="D9099" t="s">
        <v>7960</v>
      </c>
      <c r="E9099" s="1">
        <v>43682.666192129633</v>
      </c>
      <c r="F9099">
        <v>1</v>
      </c>
      <c r="G9099" t="s">
        <v>597</v>
      </c>
      <c r="H9099">
        <v>360</v>
      </c>
      <c r="I9099" s="1">
        <v>43688.708333333336</v>
      </c>
      <c r="J9099" s="2">
        <f t="shared" si="426"/>
        <v>1</v>
      </c>
      <c r="K9099" s="2" t="str">
        <f>IFERROR(VLOOKUP(A9099,Aux!A:B,2,0),"Outros")</f>
        <v>Municípios</v>
      </c>
      <c r="L9099" s="2">
        <f t="shared" si="427"/>
        <v>2019</v>
      </c>
      <c r="M9099">
        <f t="shared" si="428"/>
        <v>32</v>
      </c>
    </row>
    <row r="9100" spans="1:13" x14ac:dyDescent="0.35">
      <c r="A9100" t="s">
        <v>133</v>
      </c>
      <c r="B9100">
        <v>503539473</v>
      </c>
      <c r="C9100">
        <v>172189</v>
      </c>
      <c r="D9100" t="s">
        <v>7908</v>
      </c>
      <c r="E9100" s="1">
        <v>43682.674050925925</v>
      </c>
      <c r="F9100">
        <v>5</v>
      </c>
      <c r="G9100" t="s">
        <v>135</v>
      </c>
      <c r="H9100">
        <v>5</v>
      </c>
      <c r="I9100" s="1">
        <v>25569.999305555557</v>
      </c>
      <c r="J9100" s="2">
        <f t="shared" si="426"/>
        <v>1</v>
      </c>
      <c r="K9100" s="2" t="str">
        <f>IFERROR(VLOOKUP(A9100,Aux!A:B,2,0),"Outros")</f>
        <v>Municípios</v>
      </c>
      <c r="L9100" s="2">
        <f t="shared" si="427"/>
        <v>2019</v>
      </c>
      <c r="M9100">
        <f t="shared" si="428"/>
        <v>32</v>
      </c>
    </row>
    <row r="9101" spans="1:13" x14ac:dyDescent="0.35">
      <c r="A9101" t="s">
        <v>2238</v>
      </c>
      <c r="B9101">
        <v>506735524</v>
      </c>
      <c r="C9101">
        <v>172190</v>
      </c>
      <c r="D9101" t="s">
        <v>7961</v>
      </c>
      <c r="E9101" s="1">
        <v>43682.676053240742</v>
      </c>
      <c r="F9101">
        <v>3</v>
      </c>
      <c r="G9101" t="s">
        <v>2240</v>
      </c>
      <c r="H9101">
        <v>360</v>
      </c>
      <c r="I9101" s="1">
        <v>43691.708333333336</v>
      </c>
      <c r="J9101" s="2">
        <f t="shared" si="426"/>
        <v>1</v>
      </c>
      <c r="K9101" s="2" t="str">
        <f>IFERROR(VLOOKUP(A9101,Aux!A:B,2,0),"Outros")</f>
        <v>Municípios</v>
      </c>
      <c r="L9101" s="2">
        <f t="shared" si="427"/>
        <v>2019</v>
      </c>
      <c r="M9101">
        <f t="shared" si="428"/>
        <v>32</v>
      </c>
    </row>
    <row r="9102" spans="1:13" x14ac:dyDescent="0.35">
      <c r="A9102" t="s">
        <v>534</v>
      </c>
      <c r="B9102">
        <v>508354617</v>
      </c>
      <c r="C9102">
        <v>172191</v>
      </c>
      <c r="D9102" t="s">
        <v>7962</v>
      </c>
      <c r="E9102" s="1">
        <v>43682.676932870374</v>
      </c>
      <c r="F9102">
        <v>3</v>
      </c>
      <c r="G9102" t="s">
        <v>446</v>
      </c>
      <c r="H9102">
        <v>360</v>
      </c>
      <c r="I9102" s="1">
        <v>43688.999305555553</v>
      </c>
      <c r="J9102" s="2">
        <f t="shared" si="426"/>
        <v>1</v>
      </c>
      <c r="K9102" s="2" t="str">
        <f>IFERROR(VLOOKUP(A9102,Aux!A:B,2,0),"Outros")</f>
        <v>Municípios</v>
      </c>
      <c r="L9102" s="2">
        <f t="shared" si="427"/>
        <v>2019</v>
      </c>
      <c r="M9102">
        <f t="shared" si="428"/>
        <v>32</v>
      </c>
    </row>
    <row r="9103" spans="1:13" x14ac:dyDescent="0.35">
      <c r="A9103" t="s">
        <v>2119</v>
      </c>
      <c r="B9103">
        <v>510836240</v>
      </c>
      <c r="C9103">
        <v>172192</v>
      </c>
      <c r="D9103" t="s">
        <v>7866</v>
      </c>
      <c r="E9103" s="1">
        <v>43682.684513888889</v>
      </c>
      <c r="F9103">
        <v>3</v>
      </c>
      <c r="G9103" t="s">
        <v>837</v>
      </c>
      <c r="H9103">
        <v>340</v>
      </c>
      <c r="I9103" s="1">
        <v>43803.999305555553</v>
      </c>
      <c r="J9103" s="2">
        <f t="shared" si="426"/>
        <v>1</v>
      </c>
      <c r="K9103" s="2" t="str">
        <f>IFERROR(VLOOKUP(A9103,Aux!A:B,2,0),"Outros")</f>
        <v>Municípios</v>
      </c>
      <c r="L9103" s="2">
        <f t="shared" si="427"/>
        <v>2019</v>
      </c>
      <c r="M9103">
        <f t="shared" si="428"/>
        <v>32</v>
      </c>
    </row>
    <row r="9104" spans="1:13" x14ac:dyDescent="0.35">
      <c r="A9104" t="s">
        <v>534</v>
      </c>
      <c r="B9104">
        <v>508354617</v>
      </c>
      <c r="C9104">
        <v>172193</v>
      </c>
      <c r="E9104" s="1">
        <v>43682.689942129633</v>
      </c>
      <c r="F9104">
        <v>3</v>
      </c>
      <c r="G9104" t="s">
        <v>33</v>
      </c>
      <c r="H9104">
        <v>400</v>
      </c>
      <c r="J9104" s="2">
        <f t="shared" si="426"/>
        <v>1</v>
      </c>
      <c r="K9104" s="2" t="str">
        <f>IFERROR(VLOOKUP(A9104,Aux!A:B,2,0),"Outros")</f>
        <v>Municípios</v>
      </c>
      <c r="L9104" s="2">
        <f t="shared" si="427"/>
        <v>2019</v>
      </c>
      <c r="M9104">
        <f t="shared" si="428"/>
        <v>32</v>
      </c>
    </row>
    <row r="9105" spans="1:13" x14ac:dyDescent="0.35">
      <c r="A9105" t="s">
        <v>41</v>
      </c>
      <c r="B9105">
        <v>500192855</v>
      </c>
      <c r="C9105">
        <v>172194</v>
      </c>
      <c r="D9105" t="s">
        <v>7909</v>
      </c>
      <c r="E9105" s="1">
        <v>43682.701504629629</v>
      </c>
      <c r="F9105">
        <v>13</v>
      </c>
      <c r="G9105" t="s">
        <v>33</v>
      </c>
      <c r="H9105">
        <v>360</v>
      </c>
      <c r="I9105" s="1">
        <v>43697.999305555553</v>
      </c>
      <c r="J9105" s="2">
        <f t="shared" si="426"/>
        <v>1</v>
      </c>
      <c r="K9105" s="2" t="str">
        <f>IFERROR(VLOOKUP(A9105,Aux!A:B,2,0),"Outros")</f>
        <v>Transportes</v>
      </c>
      <c r="L9105" s="2">
        <f t="shared" si="427"/>
        <v>2019</v>
      </c>
      <c r="M9105">
        <f t="shared" si="428"/>
        <v>32</v>
      </c>
    </row>
    <row r="9106" spans="1:13" x14ac:dyDescent="0.35">
      <c r="A9106" t="s">
        <v>35</v>
      </c>
      <c r="B9106">
        <v>508666236</v>
      </c>
      <c r="C9106">
        <v>172195</v>
      </c>
      <c r="D9106" t="s">
        <v>7562</v>
      </c>
      <c r="E9106" s="1">
        <v>43682.699305555558</v>
      </c>
      <c r="F9106">
        <v>3</v>
      </c>
      <c r="G9106" t="s">
        <v>33</v>
      </c>
      <c r="H9106">
        <v>360</v>
      </c>
      <c r="I9106" s="1">
        <v>43715.999305555553</v>
      </c>
      <c r="J9106" s="2">
        <f t="shared" si="426"/>
        <v>1</v>
      </c>
      <c r="K9106" s="2" t="str">
        <f>IFERROR(VLOOKUP(A9106,Aux!A:B,2,0),"Outros")</f>
        <v>Outros</v>
      </c>
      <c r="L9106" s="2">
        <f t="shared" si="427"/>
        <v>2019</v>
      </c>
      <c r="M9106">
        <f t="shared" si="428"/>
        <v>32</v>
      </c>
    </row>
    <row r="9107" spans="1:13" x14ac:dyDescent="0.35">
      <c r="A9107" t="s">
        <v>260</v>
      </c>
      <c r="B9107">
        <v>502790024</v>
      </c>
      <c r="C9107">
        <v>172196</v>
      </c>
      <c r="D9107" t="s">
        <v>5661</v>
      </c>
      <c r="E9107" s="1">
        <v>43682.704328703701</v>
      </c>
      <c r="F9107">
        <v>3</v>
      </c>
      <c r="G9107" t="s">
        <v>5662</v>
      </c>
      <c r="H9107">
        <v>400</v>
      </c>
      <c r="I9107" s="1">
        <v>43668.999305555553</v>
      </c>
      <c r="J9107" s="2">
        <f t="shared" si="426"/>
        <v>1</v>
      </c>
      <c r="K9107" s="2" t="str">
        <f>IFERROR(VLOOKUP(A9107,Aux!A:B,2,0),"Outros")</f>
        <v>Transportes</v>
      </c>
      <c r="L9107" s="2">
        <f t="shared" si="427"/>
        <v>2019</v>
      </c>
      <c r="M9107">
        <f t="shared" si="428"/>
        <v>32</v>
      </c>
    </row>
    <row r="9108" spans="1:13" x14ac:dyDescent="0.35">
      <c r="A9108" t="s">
        <v>260</v>
      </c>
      <c r="B9108">
        <v>502790024</v>
      </c>
      <c r="C9108">
        <v>172197</v>
      </c>
      <c r="D9108" t="s">
        <v>8188</v>
      </c>
      <c r="E9108" s="1">
        <v>43682.706423611111</v>
      </c>
      <c r="F9108">
        <v>13</v>
      </c>
      <c r="G9108" t="s">
        <v>5662</v>
      </c>
      <c r="H9108">
        <v>300</v>
      </c>
      <c r="I9108" s="1">
        <v>43752.999305555553</v>
      </c>
      <c r="J9108" s="2">
        <f t="shared" si="426"/>
        <v>1</v>
      </c>
      <c r="K9108" s="2" t="str">
        <f>IFERROR(VLOOKUP(A9108,Aux!A:B,2,0),"Outros")</f>
        <v>Transportes</v>
      </c>
      <c r="L9108" s="2">
        <f t="shared" si="427"/>
        <v>2019</v>
      </c>
      <c r="M9108">
        <f t="shared" si="428"/>
        <v>32</v>
      </c>
    </row>
    <row r="9109" spans="1:13" x14ac:dyDescent="0.35">
      <c r="A9109" t="s">
        <v>336</v>
      </c>
      <c r="B9109">
        <v>505170876</v>
      </c>
      <c r="C9109">
        <v>172198</v>
      </c>
      <c r="D9109" t="s">
        <v>8189</v>
      </c>
      <c r="E9109" s="1">
        <v>43682.70716435185</v>
      </c>
      <c r="F9109">
        <v>1</v>
      </c>
      <c r="G9109" t="s">
        <v>345</v>
      </c>
      <c r="H9109">
        <v>360</v>
      </c>
      <c r="I9109" s="1">
        <v>43684.708333333336</v>
      </c>
      <c r="J9109" s="2">
        <f t="shared" si="426"/>
        <v>1</v>
      </c>
      <c r="K9109" s="2" t="str">
        <f>IFERROR(VLOOKUP(A9109,Aux!A:B,2,0),"Outros")</f>
        <v>Municípios</v>
      </c>
      <c r="L9109" s="2">
        <f t="shared" si="427"/>
        <v>2019</v>
      </c>
      <c r="M9109">
        <f t="shared" si="428"/>
        <v>32</v>
      </c>
    </row>
    <row r="9110" spans="1:13" x14ac:dyDescent="0.35">
      <c r="A9110" t="s">
        <v>2119</v>
      </c>
      <c r="B9110">
        <v>510836240</v>
      </c>
      <c r="C9110">
        <v>172199</v>
      </c>
      <c r="D9110" t="s">
        <v>7866</v>
      </c>
      <c r="E9110" s="1">
        <v>43682.709803240738</v>
      </c>
      <c r="F9110">
        <v>3</v>
      </c>
      <c r="G9110" t="s">
        <v>7867</v>
      </c>
      <c r="H9110">
        <v>340</v>
      </c>
      <c r="I9110" s="1">
        <v>43691.999305555553</v>
      </c>
      <c r="J9110" s="2">
        <f t="shared" si="426"/>
        <v>1</v>
      </c>
      <c r="K9110" s="2" t="str">
        <f>IFERROR(VLOOKUP(A9110,Aux!A:B,2,0),"Outros")</f>
        <v>Municípios</v>
      </c>
      <c r="L9110" s="2">
        <f t="shared" si="427"/>
        <v>2019</v>
      </c>
      <c r="M9110">
        <f t="shared" si="428"/>
        <v>32</v>
      </c>
    </row>
    <row r="9111" spans="1:13" x14ac:dyDescent="0.35">
      <c r="A9111" t="s">
        <v>177</v>
      </c>
      <c r="B9111">
        <v>506609553</v>
      </c>
      <c r="C9111">
        <v>172200</v>
      </c>
      <c r="D9111" t="s">
        <v>8068</v>
      </c>
      <c r="E9111" s="1">
        <v>43682.712638888886</v>
      </c>
      <c r="F9111">
        <v>1</v>
      </c>
      <c r="G9111" t="s">
        <v>179</v>
      </c>
      <c r="H9111">
        <v>360</v>
      </c>
      <c r="I9111" s="1">
        <v>43685.999305555553</v>
      </c>
      <c r="J9111" s="2">
        <f t="shared" si="426"/>
        <v>1</v>
      </c>
      <c r="K9111" s="2" t="str">
        <f>IFERROR(VLOOKUP(A9111,Aux!A:B,2,0),"Outros")</f>
        <v>Municípios</v>
      </c>
      <c r="L9111" s="2">
        <f t="shared" si="427"/>
        <v>2019</v>
      </c>
      <c r="M9111">
        <f t="shared" si="428"/>
        <v>32</v>
      </c>
    </row>
    <row r="9112" spans="1:13" x14ac:dyDescent="0.35">
      <c r="A9112" t="s">
        <v>9</v>
      </c>
      <c r="B9112">
        <v>506673626</v>
      </c>
      <c r="C9112">
        <v>172201</v>
      </c>
      <c r="D9112" t="s">
        <v>7865</v>
      </c>
      <c r="E9112" s="1">
        <v>43682.731412037036</v>
      </c>
      <c r="F9112">
        <v>1</v>
      </c>
      <c r="G9112" t="s">
        <v>11</v>
      </c>
      <c r="H9112">
        <v>360</v>
      </c>
      <c r="I9112" s="1">
        <v>43684.999305555553</v>
      </c>
      <c r="J9112" s="2">
        <f t="shared" si="426"/>
        <v>1</v>
      </c>
      <c r="K9112" s="2" t="str">
        <f>IFERROR(VLOOKUP(A9112,Aux!A:B,2,0),"Outros")</f>
        <v>Municípios</v>
      </c>
      <c r="L9112" s="2">
        <f t="shared" si="427"/>
        <v>2019</v>
      </c>
      <c r="M9112">
        <f t="shared" si="428"/>
        <v>32</v>
      </c>
    </row>
    <row r="9113" spans="1:13" x14ac:dyDescent="0.35">
      <c r="A9113" t="s">
        <v>4725</v>
      </c>
      <c r="B9113">
        <v>510055710</v>
      </c>
      <c r="C9113">
        <v>172202</v>
      </c>
      <c r="D9113" t="s">
        <v>7614</v>
      </c>
      <c r="E9113" s="1">
        <v>43682.735937500001</v>
      </c>
      <c r="F9113">
        <v>13</v>
      </c>
      <c r="G9113" t="s">
        <v>7615</v>
      </c>
      <c r="H9113">
        <v>360</v>
      </c>
      <c r="I9113" s="1">
        <v>43692.999305555553</v>
      </c>
      <c r="J9113" s="2">
        <f t="shared" si="426"/>
        <v>1</v>
      </c>
      <c r="K9113" s="2" t="str">
        <f>IFERROR(VLOOKUP(A9113,Aux!A:B,2,0),"Outros")</f>
        <v>Outros</v>
      </c>
      <c r="L9113" s="2">
        <f t="shared" si="427"/>
        <v>2019</v>
      </c>
      <c r="M9113">
        <f t="shared" si="428"/>
        <v>32</v>
      </c>
    </row>
    <row r="9114" spans="1:13" x14ac:dyDescent="0.35">
      <c r="A9114" t="s">
        <v>143</v>
      </c>
      <c r="B9114">
        <v>506801969</v>
      </c>
      <c r="C9114">
        <v>172203</v>
      </c>
      <c r="D9114" t="s">
        <v>7616</v>
      </c>
      <c r="E9114" s="1">
        <v>43682.764363425929</v>
      </c>
      <c r="F9114">
        <v>1</v>
      </c>
      <c r="G9114" t="s">
        <v>1117</v>
      </c>
      <c r="H9114">
        <v>360</v>
      </c>
      <c r="I9114" s="1">
        <v>43688.708333333336</v>
      </c>
      <c r="J9114" s="2">
        <f t="shared" si="426"/>
        <v>1</v>
      </c>
      <c r="K9114" s="2" t="str">
        <f>IFERROR(VLOOKUP(A9114,Aux!A:B,2,0),"Outros")</f>
        <v>Municípios</v>
      </c>
      <c r="L9114" s="2">
        <f t="shared" si="427"/>
        <v>2019</v>
      </c>
      <c r="M9114">
        <f t="shared" si="428"/>
        <v>32</v>
      </c>
    </row>
    <row r="9115" spans="1:13" x14ac:dyDescent="0.35">
      <c r="A9115" t="s">
        <v>275</v>
      </c>
      <c r="B9115">
        <v>505187531</v>
      </c>
      <c r="C9115">
        <v>172204</v>
      </c>
      <c r="D9115" t="s">
        <v>7910</v>
      </c>
      <c r="E9115" s="1">
        <v>43682.892627314817</v>
      </c>
      <c r="F9115">
        <v>1</v>
      </c>
      <c r="G9115" t="s">
        <v>318</v>
      </c>
      <c r="H9115">
        <v>360</v>
      </c>
      <c r="I9115" s="1">
        <v>43689.607638888891</v>
      </c>
      <c r="J9115" s="2">
        <f t="shared" si="426"/>
        <v>1</v>
      </c>
      <c r="K9115" s="2" t="str">
        <f>IFERROR(VLOOKUP(A9115,Aux!A:B,2,0),"Outros")</f>
        <v>Municípios</v>
      </c>
      <c r="L9115" s="2">
        <f t="shared" si="427"/>
        <v>2019</v>
      </c>
      <c r="M9115">
        <f t="shared" si="428"/>
        <v>32</v>
      </c>
    </row>
    <row r="9116" spans="1:13" x14ac:dyDescent="0.35">
      <c r="A9116" t="s">
        <v>275</v>
      </c>
      <c r="B9116">
        <v>505187531</v>
      </c>
      <c r="C9116">
        <v>172205</v>
      </c>
      <c r="D9116" t="s">
        <v>7868</v>
      </c>
      <c r="E9116" s="1">
        <v>43682.914375</v>
      </c>
      <c r="F9116">
        <v>1</v>
      </c>
      <c r="G9116" t="s">
        <v>318</v>
      </c>
      <c r="H9116">
        <v>360</v>
      </c>
      <c r="I9116" s="1">
        <v>43685.489583333336</v>
      </c>
      <c r="J9116" s="2">
        <f t="shared" si="426"/>
        <v>1</v>
      </c>
      <c r="K9116" s="2" t="str">
        <f>IFERROR(VLOOKUP(A9116,Aux!A:B,2,0),"Outros")</f>
        <v>Municípios</v>
      </c>
      <c r="L9116" s="2">
        <f t="shared" si="427"/>
        <v>2019</v>
      </c>
      <c r="M9116">
        <f t="shared" si="428"/>
        <v>32</v>
      </c>
    </row>
    <row r="9117" spans="1:13" x14ac:dyDescent="0.35">
      <c r="A9117" t="s">
        <v>275</v>
      </c>
      <c r="B9117">
        <v>505187531</v>
      </c>
      <c r="C9117">
        <v>172206</v>
      </c>
      <c r="D9117" t="s">
        <v>7617</v>
      </c>
      <c r="E9117" s="1">
        <v>43682.937372685185</v>
      </c>
      <c r="F9117">
        <v>1</v>
      </c>
      <c r="G9117" t="s">
        <v>318</v>
      </c>
      <c r="H9117">
        <v>360</v>
      </c>
      <c r="I9117" s="1">
        <v>43689.489583333336</v>
      </c>
      <c r="J9117" s="2">
        <f t="shared" si="426"/>
        <v>1</v>
      </c>
      <c r="K9117" s="2" t="str">
        <f>IFERROR(VLOOKUP(A9117,Aux!A:B,2,0),"Outros")</f>
        <v>Municípios</v>
      </c>
      <c r="L9117" s="2">
        <f t="shared" si="427"/>
        <v>2019</v>
      </c>
      <c r="M9117">
        <f t="shared" si="428"/>
        <v>32</v>
      </c>
    </row>
    <row r="9118" spans="1:13" x14ac:dyDescent="0.35">
      <c r="A9118" t="s">
        <v>275</v>
      </c>
      <c r="B9118">
        <v>505187531</v>
      </c>
      <c r="C9118">
        <v>172207</v>
      </c>
      <c r="D9118" t="s">
        <v>8069</v>
      </c>
      <c r="E9118" s="1">
        <v>43682.959953703707</v>
      </c>
      <c r="F9118">
        <v>1</v>
      </c>
      <c r="G9118" t="s">
        <v>318</v>
      </c>
      <c r="H9118">
        <v>360</v>
      </c>
      <c r="I9118" s="1">
        <v>43685.489583333336</v>
      </c>
      <c r="J9118" s="2">
        <f t="shared" si="426"/>
        <v>1</v>
      </c>
      <c r="K9118" s="2" t="str">
        <f>IFERROR(VLOOKUP(A9118,Aux!A:B,2,0),"Outros")</f>
        <v>Municípios</v>
      </c>
      <c r="L9118" s="2">
        <f t="shared" si="427"/>
        <v>2019</v>
      </c>
      <c r="M9118">
        <f t="shared" si="428"/>
        <v>32</v>
      </c>
    </row>
    <row r="9119" spans="1:13" x14ac:dyDescent="0.35">
      <c r="A9119" t="s">
        <v>275</v>
      </c>
      <c r="B9119">
        <v>505187531</v>
      </c>
      <c r="C9119">
        <v>172208</v>
      </c>
      <c r="E9119" s="1">
        <v>43682.975972222222</v>
      </c>
      <c r="F9119">
        <v>1</v>
      </c>
      <c r="H9119">
        <v>400</v>
      </c>
      <c r="J9119" s="2">
        <f t="shared" si="426"/>
        <v>1</v>
      </c>
      <c r="K9119" s="2" t="str">
        <f>IFERROR(VLOOKUP(A9119,Aux!A:B,2,0),"Outros")</f>
        <v>Municípios</v>
      </c>
      <c r="L9119" s="2">
        <f t="shared" si="427"/>
        <v>2019</v>
      </c>
      <c r="M9119">
        <f t="shared" si="428"/>
        <v>32</v>
      </c>
    </row>
    <row r="9120" spans="1:13" x14ac:dyDescent="0.35">
      <c r="A9120" t="s">
        <v>157</v>
      </c>
      <c r="B9120">
        <v>500122237</v>
      </c>
      <c r="C9120">
        <v>172209</v>
      </c>
      <c r="D9120" t="s">
        <v>7869</v>
      </c>
      <c r="E9120" s="1">
        <v>43682.99590277778</v>
      </c>
      <c r="F9120">
        <v>1</v>
      </c>
      <c r="G9120" t="s">
        <v>259</v>
      </c>
      <c r="H9120">
        <v>340</v>
      </c>
      <c r="I9120" s="1">
        <v>43691.625</v>
      </c>
      <c r="J9120" s="2">
        <f t="shared" si="426"/>
        <v>1</v>
      </c>
      <c r="K9120" s="2" t="str">
        <f>IFERROR(VLOOKUP(A9120,Aux!A:B,2,0),"Outros")</f>
        <v>Outros</v>
      </c>
      <c r="L9120" s="2">
        <f t="shared" si="427"/>
        <v>2019</v>
      </c>
      <c r="M9120">
        <f t="shared" si="428"/>
        <v>32</v>
      </c>
    </row>
    <row r="9121" spans="1:13" x14ac:dyDescent="0.35">
      <c r="A9121" t="s">
        <v>157</v>
      </c>
      <c r="B9121">
        <v>500122237</v>
      </c>
      <c r="C9121">
        <v>172210</v>
      </c>
      <c r="D9121" t="s">
        <v>7870</v>
      </c>
      <c r="E9121" s="1">
        <v>43683.027361111112</v>
      </c>
      <c r="F9121">
        <v>1</v>
      </c>
      <c r="G9121" t="s">
        <v>170</v>
      </c>
      <c r="H9121">
        <v>340</v>
      </c>
      <c r="I9121" s="1">
        <v>43699.625</v>
      </c>
      <c r="J9121" s="2">
        <f t="shared" si="426"/>
        <v>1</v>
      </c>
      <c r="K9121" s="2" t="str">
        <f>IFERROR(VLOOKUP(A9121,Aux!A:B,2,0),"Outros")</f>
        <v>Outros</v>
      </c>
      <c r="L9121" s="2">
        <f t="shared" si="427"/>
        <v>2019</v>
      </c>
      <c r="M9121">
        <f t="shared" si="428"/>
        <v>32</v>
      </c>
    </row>
    <row r="9122" spans="1:13" x14ac:dyDescent="0.35">
      <c r="A9122" t="s">
        <v>157</v>
      </c>
      <c r="B9122">
        <v>500122237</v>
      </c>
      <c r="C9122">
        <v>172211</v>
      </c>
      <c r="D9122" t="s">
        <v>7871</v>
      </c>
      <c r="E9122" s="1">
        <v>43683.048657407409</v>
      </c>
      <c r="F9122">
        <v>1</v>
      </c>
      <c r="G9122" t="s">
        <v>7872</v>
      </c>
      <c r="H9122">
        <v>340</v>
      </c>
      <c r="I9122" s="1">
        <v>43689.625</v>
      </c>
      <c r="J9122" s="2">
        <f t="shared" si="426"/>
        <v>1</v>
      </c>
      <c r="K9122" s="2" t="str">
        <f>IFERROR(VLOOKUP(A9122,Aux!A:B,2,0),"Outros")</f>
        <v>Outros</v>
      </c>
      <c r="L9122" s="2">
        <f t="shared" si="427"/>
        <v>2019</v>
      </c>
      <c r="M9122">
        <f t="shared" si="428"/>
        <v>32</v>
      </c>
    </row>
    <row r="9123" spans="1:13" x14ac:dyDescent="0.35">
      <c r="A9123" t="s">
        <v>12</v>
      </c>
      <c r="B9123">
        <v>508481287</v>
      </c>
      <c r="C9123">
        <v>172212</v>
      </c>
      <c r="D9123" t="s">
        <v>7963</v>
      </c>
      <c r="E9123" s="1">
        <v>43683.374085648145</v>
      </c>
      <c r="F9123">
        <v>4</v>
      </c>
      <c r="G9123" t="s">
        <v>14</v>
      </c>
      <c r="H9123">
        <v>360</v>
      </c>
      <c r="I9123" s="1">
        <v>43684.708333333336</v>
      </c>
      <c r="J9123" s="2">
        <f t="shared" si="426"/>
        <v>1</v>
      </c>
      <c r="K9123" s="2" t="str">
        <f>IFERROR(VLOOKUP(A9123,Aux!A:B,2,0),"Outros")</f>
        <v>Hospitais</v>
      </c>
      <c r="L9123" s="2">
        <f t="shared" si="427"/>
        <v>2019</v>
      </c>
      <c r="M9123">
        <f t="shared" si="428"/>
        <v>32</v>
      </c>
    </row>
    <row r="9124" spans="1:13" x14ac:dyDescent="0.35">
      <c r="A9124" t="s">
        <v>177</v>
      </c>
      <c r="B9124">
        <v>506609553</v>
      </c>
      <c r="C9124">
        <v>172213</v>
      </c>
      <c r="D9124" t="s">
        <v>8244</v>
      </c>
      <c r="E9124" s="1">
        <v>43683.380162037036</v>
      </c>
      <c r="F9124">
        <v>1</v>
      </c>
      <c r="G9124" t="s">
        <v>179</v>
      </c>
      <c r="H9124">
        <v>360</v>
      </c>
      <c r="I9124" s="1">
        <v>43688.999305555553</v>
      </c>
      <c r="J9124" s="2">
        <f t="shared" si="426"/>
        <v>1</v>
      </c>
      <c r="K9124" s="2" t="str">
        <f>IFERROR(VLOOKUP(A9124,Aux!A:B,2,0),"Outros")</f>
        <v>Municípios</v>
      </c>
      <c r="L9124" s="2">
        <f t="shared" si="427"/>
        <v>2019</v>
      </c>
      <c r="M9124">
        <f t="shared" si="428"/>
        <v>32</v>
      </c>
    </row>
    <row r="9125" spans="1:13" x14ac:dyDescent="0.35">
      <c r="A9125" t="s">
        <v>9</v>
      </c>
      <c r="B9125">
        <v>506673626</v>
      </c>
      <c r="C9125">
        <v>172214</v>
      </c>
      <c r="D9125" t="s">
        <v>8190</v>
      </c>
      <c r="E9125" s="1">
        <v>43683.387303240743</v>
      </c>
      <c r="F9125">
        <v>1</v>
      </c>
      <c r="G9125" t="s">
        <v>11</v>
      </c>
      <c r="H9125">
        <v>360</v>
      </c>
      <c r="I9125" s="1">
        <v>43685.999305555553</v>
      </c>
      <c r="J9125" s="2">
        <f t="shared" si="426"/>
        <v>1</v>
      </c>
      <c r="K9125" s="2" t="str">
        <f>IFERROR(VLOOKUP(A9125,Aux!A:B,2,0),"Outros")</f>
        <v>Municípios</v>
      </c>
      <c r="L9125" s="2">
        <f t="shared" si="427"/>
        <v>2019</v>
      </c>
      <c r="M9125">
        <f t="shared" si="428"/>
        <v>32</v>
      </c>
    </row>
    <row r="9126" spans="1:13" x14ac:dyDescent="0.35">
      <c r="A9126" t="s">
        <v>2238</v>
      </c>
      <c r="B9126">
        <v>506735524</v>
      </c>
      <c r="C9126">
        <v>172215</v>
      </c>
      <c r="D9126" t="s">
        <v>7513</v>
      </c>
      <c r="E9126" s="1">
        <v>43683.387349537035</v>
      </c>
      <c r="F9126">
        <v>13</v>
      </c>
      <c r="G9126" t="s">
        <v>2240</v>
      </c>
      <c r="H9126">
        <v>360</v>
      </c>
      <c r="I9126" s="1">
        <v>43703.708333333336</v>
      </c>
      <c r="J9126" s="2">
        <f t="shared" si="426"/>
        <v>1</v>
      </c>
      <c r="K9126" s="2" t="str">
        <f>IFERROR(VLOOKUP(A9126,Aux!A:B,2,0),"Outros")</f>
        <v>Municípios</v>
      </c>
      <c r="L9126" s="2">
        <f t="shared" si="427"/>
        <v>2019</v>
      </c>
      <c r="M9126">
        <f t="shared" si="428"/>
        <v>32</v>
      </c>
    </row>
    <row r="9127" spans="1:13" x14ac:dyDescent="0.35">
      <c r="A9127" t="s">
        <v>35</v>
      </c>
      <c r="B9127">
        <v>508666236</v>
      </c>
      <c r="C9127">
        <v>172216</v>
      </c>
      <c r="D9127" t="s">
        <v>7563</v>
      </c>
      <c r="E9127" s="1">
        <v>43683.399247685185</v>
      </c>
      <c r="F9127">
        <v>13</v>
      </c>
      <c r="G9127" t="s">
        <v>711</v>
      </c>
      <c r="H9127">
        <v>360</v>
      </c>
      <c r="I9127" s="1">
        <v>43698.999305555553</v>
      </c>
      <c r="J9127" s="2">
        <f t="shared" si="426"/>
        <v>1</v>
      </c>
      <c r="K9127" s="2" t="str">
        <f>IFERROR(VLOOKUP(A9127,Aux!A:B,2,0),"Outros")</f>
        <v>Outros</v>
      </c>
      <c r="L9127" s="2">
        <f t="shared" si="427"/>
        <v>2019</v>
      </c>
      <c r="M9127">
        <f t="shared" si="428"/>
        <v>32</v>
      </c>
    </row>
    <row r="9128" spans="1:13" x14ac:dyDescent="0.35">
      <c r="A9128" t="s">
        <v>133</v>
      </c>
      <c r="B9128">
        <v>503539473</v>
      </c>
      <c r="C9128">
        <v>172217</v>
      </c>
      <c r="E9128" s="1">
        <v>43683.412453703706</v>
      </c>
      <c r="F9128">
        <v>3</v>
      </c>
      <c r="G9128" t="s">
        <v>33</v>
      </c>
      <c r="H9128">
        <v>400</v>
      </c>
      <c r="J9128" s="2">
        <f t="shared" si="426"/>
        <v>1</v>
      </c>
      <c r="K9128" s="2" t="str">
        <f>IFERROR(VLOOKUP(A9128,Aux!A:B,2,0),"Outros")</f>
        <v>Municípios</v>
      </c>
      <c r="L9128" s="2">
        <f t="shared" si="427"/>
        <v>2019</v>
      </c>
      <c r="M9128">
        <f t="shared" si="428"/>
        <v>32</v>
      </c>
    </row>
    <row r="9129" spans="1:13" x14ac:dyDescent="0.35">
      <c r="A9129" t="s">
        <v>27</v>
      </c>
      <c r="B9129">
        <v>505584760</v>
      </c>
      <c r="C9129">
        <v>172218</v>
      </c>
      <c r="D9129" t="s">
        <v>7514</v>
      </c>
      <c r="E9129" s="1">
        <v>43683.420624999999</v>
      </c>
      <c r="F9129">
        <v>13</v>
      </c>
      <c r="G9129" t="s">
        <v>7515</v>
      </c>
      <c r="H9129">
        <v>340</v>
      </c>
      <c r="I9129" s="1">
        <v>43713.999305555553</v>
      </c>
      <c r="J9129" s="2">
        <f t="shared" si="426"/>
        <v>1</v>
      </c>
      <c r="K9129" s="2" t="str">
        <f>IFERROR(VLOOKUP(A9129,Aux!A:B,2,0),"Outros")</f>
        <v>Municípios</v>
      </c>
      <c r="L9129" s="2">
        <f t="shared" si="427"/>
        <v>2019</v>
      </c>
      <c r="M9129">
        <f t="shared" si="428"/>
        <v>32</v>
      </c>
    </row>
    <row r="9130" spans="1:13" x14ac:dyDescent="0.35">
      <c r="A9130" t="s">
        <v>165</v>
      </c>
      <c r="B9130">
        <v>600084892</v>
      </c>
      <c r="C9130">
        <v>172219</v>
      </c>
      <c r="D9130" t="s">
        <v>7516</v>
      </c>
      <c r="E9130" s="1">
        <v>43683.429212962961</v>
      </c>
      <c r="F9130">
        <v>13</v>
      </c>
      <c r="G9130" t="s">
        <v>14</v>
      </c>
      <c r="H9130">
        <v>1</v>
      </c>
      <c r="J9130" s="2">
        <f t="shared" si="426"/>
        <v>1</v>
      </c>
      <c r="K9130" s="2" t="str">
        <f>IFERROR(VLOOKUP(A9130,Aux!A:B,2,0),"Outros")</f>
        <v>Outros</v>
      </c>
      <c r="L9130" s="2">
        <f t="shared" si="427"/>
        <v>2019</v>
      </c>
      <c r="M9130">
        <f t="shared" si="428"/>
        <v>32</v>
      </c>
    </row>
    <row r="9131" spans="1:13" x14ac:dyDescent="0.35">
      <c r="A9131" t="s">
        <v>165</v>
      </c>
      <c r="B9131">
        <v>600084892</v>
      </c>
      <c r="C9131">
        <v>172220</v>
      </c>
      <c r="D9131" t="s">
        <v>7516</v>
      </c>
      <c r="E9131" s="1">
        <v>43683.433333333334</v>
      </c>
      <c r="F9131">
        <v>13</v>
      </c>
      <c r="G9131" t="s">
        <v>14</v>
      </c>
      <c r="H9131">
        <v>340</v>
      </c>
      <c r="I9131" s="1">
        <v>43689.999305555553</v>
      </c>
      <c r="J9131" s="2">
        <f t="shared" si="426"/>
        <v>1</v>
      </c>
      <c r="K9131" s="2" t="str">
        <f>IFERROR(VLOOKUP(A9131,Aux!A:B,2,0),"Outros")</f>
        <v>Outros</v>
      </c>
      <c r="L9131" s="2">
        <f t="shared" si="427"/>
        <v>2019</v>
      </c>
      <c r="M9131">
        <f t="shared" si="428"/>
        <v>32</v>
      </c>
    </row>
    <row r="9132" spans="1:13" x14ac:dyDescent="0.35">
      <c r="A9132" t="s">
        <v>251</v>
      </c>
      <c r="B9132">
        <v>508069645</v>
      </c>
      <c r="C9132">
        <v>172221</v>
      </c>
      <c r="D9132" t="s">
        <v>8191</v>
      </c>
      <c r="E9132" s="1">
        <v>43683.435231481482</v>
      </c>
      <c r="F9132">
        <v>3</v>
      </c>
      <c r="H9132">
        <v>360</v>
      </c>
      <c r="I9132" s="1">
        <v>43693.708333333336</v>
      </c>
      <c r="J9132" s="2">
        <f t="shared" si="426"/>
        <v>1</v>
      </c>
      <c r="K9132" s="2" t="str">
        <f>IFERROR(VLOOKUP(A9132,Aux!A:B,2,0),"Outros")</f>
        <v>Escolas</v>
      </c>
      <c r="L9132" s="2">
        <f t="shared" si="427"/>
        <v>2019</v>
      </c>
      <c r="M9132">
        <f t="shared" si="428"/>
        <v>32</v>
      </c>
    </row>
    <row r="9133" spans="1:13" x14ac:dyDescent="0.35">
      <c r="A9133" t="s">
        <v>251</v>
      </c>
      <c r="B9133">
        <v>508069645</v>
      </c>
      <c r="C9133">
        <v>172223</v>
      </c>
      <c r="D9133" t="s">
        <v>7873</v>
      </c>
      <c r="E9133" s="1">
        <v>43683.442893518521</v>
      </c>
      <c r="F9133">
        <v>3</v>
      </c>
      <c r="H9133">
        <v>360</v>
      </c>
      <c r="I9133" s="1">
        <v>43693.708333333336</v>
      </c>
      <c r="J9133" s="2">
        <f t="shared" si="426"/>
        <v>1</v>
      </c>
      <c r="K9133" s="2" t="str">
        <f>IFERROR(VLOOKUP(A9133,Aux!A:B,2,0),"Outros")</f>
        <v>Escolas</v>
      </c>
      <c r="L9133" s="2">
        <f t="shared" si="427"/>
        <v>2019</v>
      </c>
      <c r="M9133">
        <f t="shared" si="428"/>
        <v>32</v>
      </c>
    </row>
    <row r="9134" spans="1:13" x14ac:dyDescent="0.35">
      <c r="A9134" t="s">
        <v>71</v>
      </c>
      <c r="B9134">
        <v>500051054</v>
      </c>
      <c r="C9134">
        <v>172224</v>
      </c>
      <c r="D9134" t="s">
        <v>8192</v>
      </c>
      <c r="E9134" s="1">
        <v>43683.451701388891</v>
      </c>
      <c r="F9134">
        <v>1</v>
      </c>
      <c r="G9134" t="s">
        <v>33</v>
      </c>
      <c r="H9134">
        <v>5</v>
      </c>
      <c r="I9134" s="1">
        <v>43688.791666666664</v>
      </c>
      <c r="J9134" s="2">
        <f t="shared" si="426"/>
        <v>1</v>
      </c>
      <c r="K9134" s="2" t="str">
        <f>IFERROR(VLOOKUP(A9134,Aux!A:B,2,0),"Outros")</f>
        <v>Municípios</v>
      </c>
      <c r="L9134" s="2">
        <f t="shared" si="427"/>
        <v>2019</v>
      </c>
      <c r="M9134">
        <f t="shared" si="428"/>
        <v>32</v>
      </c>
    </row>
    <row r="9135" spans="1:13" x14ac:dyDescent="0.35">
      <c r="A9135" t="s">
        <v>239</v>
      </c>
      <c r="B9135">
        <v>512042659</v>
      </c>
      <c r="C9135">
        <v>172225</v>
      </c>
      <c r="E9135" s="1">
        <v>43683.461111111108</v>
      </c>
      <c r="F9135">
        <v>3</v>
      </c>
      <c r="G9135" t="s">
        <v>33</v>
      </c>
      <c r="H9135">
        <v>400</v>
      </c>
      <c r="J9135" s="2">
        <f t="shared" si="426"/>
        <v>1</v>
      </c>
      <c r="K9135" s="2" t="str">
        <f>IFERROR(VLOOKUP(A9135,Aux!A:B,2,0),"Outros")</f>
        <v>Municípios</v>
      </c>
      <c r="L9135" s="2">
        <f t="shared" si="427"/>
        <v>2019</v>
      </c>
      <c r="M9135">
        <f t="shared" si="428"/>
        <v>32</v>
      </c>
    </row>
    <row r="9136" spans="1:13" x14ac:dyDescent="0.35">
      <c r="A9136" t="s">
        <v>239</v>
      </c>
      <c r="B9136">
        <v>512042659</v>
      </c>
      <c r="C9136">
        <v>172226</v>
      </c>
      <c r="D9136" t="s">
        <v>7874</v>
      </c>
      <c r="E9136" s="1">
        <v>43683.461793981478</v>
      </c>
      <c r="F9136">
        <v>3</v>
      </c>
      <c r="G9136" t="s">
        <v>839</v>
      </c>
      <c r="H9136">
        <v>340</v>
      </c>
      <c r="I9136" s="1">
        <v>43716.999305555553</v>
      </c>
      <c r="J9136" s="2">
        <f t="shared" si="426"/>
        <v>1</v>
      </c>
      <c r="K9136" s="2" t="str">
        <f>IFERROR(VLOOKUP(A9136,Aux!A:B,2,0),"Outros")</f>
        <v>Municípios</v>
      </c>
      <c r="L9136" s="2">
        <f t="shared" si="427"/>
        <v>2019</v>
      </c>
      <c r="M9136">
        <f t="shared" si="428"/>
        <v>32</v>
      </c>
    </row>
    <row r="9137" spans="1:13" x14ac:dyDescent="0.35">
      <c r="A9137" t="s">
        <v>465</v>
      </c>
      <c r="B9137">
        <v>600084779</v>
      </c>
      <c r="C9137">
        <v>172227</v>
      </c>
      <c r="D9137" t="s">
        <v>8245</v>
      </c>
      <c r="E9137" s="1">
        <v>43683.46502314815</v>
      </c>
      <c r="F9137">
        <v>13</v>
      </c>
      <c r="G9137" t="s">
        <v>622</v>
      </c>
      <c r="H9137">
        <v>340</v>
      </c>
      <c r="I9137" s="1">
        <v>43692.708333333336</v>
      </c>
      <c r="J9137" s="2">
        <f t="shared" si="426"/>
        <v>1</v>
      </c>
      <c r="K9137" s="2" t="str">
        <f>IFERROR(VLOOKUP(A9137,Aux!A:B,2,0),"Outros")</f>
        <v>Outros</v>
      </c>
      <c r="L9137" s="2">
        <f t="shared" si="427"/>
        <v>2019</v>
      </c>
      <c r="M9137">
        <f t="shared" si="428"/>
        <v>32</v>
      </c>
    </row>
    <row r="9138" spans="1:13" x14ac:dyDescent="0.35">
      <c r="A9138" t="s">
        <v>389</v>
      </c>
      <c r="B9138">
        <v>506722422</v>
      </c>
      <c r="C9138">
        <v>172228</v>
      </c>
      <c r="D9138" t="s">
        <v>8298</v>
      </c>
      <c r="E9138" s="1">
        <v>43683.469606481478</v>
      </c>
      <c r="F9138">
        <v>3</v>
      </c>
      <c r="G9138" t="s">
        <v>837</v>
      </c>
      <c r="H9138">
        <v>220</v>
      </c>
      <c r="I9138" s="1">
        <v>43692.999305555553</v>
      </c>
      <c r="J9138" s="2">
        <f t="shared" si="426"/>
        <v>1</v>
      </c>
      <c r="K9138" s="2" t="str">
        <f>IFERROR(VLOOKUP(A9138,Aux!A:B,2,0),"Outros")</f>
        <v>Municípios</v>
      </c>
      <c r="L9138" s="2">
        <f t="shared" si="427"/>
        <v>2019</v>
      </c>
      <c r="M9138">
        <f t="shared" si="428"/>
        <v>32</v>
      </c>
    </row>
    <row r="9139" spans="1:13" x14ac:dyDescent="0.35">
      <c r="A9139" t="s">
        <v>239</v>
      </c>
      <c r="B9139">
        <v>512042659</v>
      </c>
      <c r="C9139">
        <v>172229</v>
      </c>
      <c r="E9139" s="1">
        <v>43683.474629629629</v>
      </c>
      <c r="F9139">
        <v>3</v>
      </c>
      <c r="G9139" t="s">
        <v>33</v>
      </c>
      <c r="H9139">
        <v>400</v>
      </c>
      <c r="J9139" s="2">
        <f t="shared" si="426"/>
        <v>1</v>
      </c>
      <c r="K9139" s="2" t="str">
        <f>IFERROR(VLOOKUP(A9139,Aux!A:B,2,0),"Outros")</f>
        <v>Municípios</v>
      </c>
      <c r="L9139" s="2">
        <f t="shared" si="427"/>
        <v>2019</v>
      </c>
      <c r="M9139">
        <f t="shared" si="428"/>
        <v>32</v>
      </c>
    </row>
    <row r="9140" spans="1:13" x14ac:dyDescent="0.35">
      <c r="A9140" t="s">
        <v>474</v>
      </c>
      <c r="B9140">
        <v>504394029</v>
      </c>
      <c r="C9140">
        <v>172230</v>
      </c>
      <c r="E9140" s="1">
        <v>43683.475798611114</v>
      </c>
      <c r="F9140">
        <v>6</v>
      </c>
      <c r="H9140">
        <v>400</v>
      </c>
      <c r="J9140" s="2">
        <f t="shared" si="426"/>
        <v>1</v>
      </c>
      <c r="K9140" s="2" t="str">
        <f>IFERROR(VLOOKUP(A9140,Aux!A:B,2,0),"Outros")</f>
        <v>Outros</v>
      </c>
      <c r="L9140" s="2">
        <f t="shared" si="427"/>
        <v>2019</v>
      </c>
      <c r="M9140">
        <f t="shared" si="428"/>
        <v>32</v>
      </c>
    </row>
    <row r="9141" spans="1:13" x14ac:dyDescent="0.35">
      <c r="A9141" t="s">
        <v>275</v>
      </c>
      <c r="B9141">
        <v>505187531</v>
      </c>
      <c r="C9141">
        <v>172231</v>
      </c>
      <c r="D9141" t="s">
        <v>8246</v>
      </c>
      <c r="E9141" s="1">
        <v>43683.489629629628</v>
      </c>
      <c r="F9141">
        <v>13</v>
      </c>
      <c r="G9141" t="s">
        <v>277</v>
      </c>
      <c r="H9141">
        <v>360</v>
      </c>
      <c r="I9141" s="1">
        <v>43691.999305555553</v>
      </c>
      <c r="J9141" s="2">
        <f t="shared" si="426"/>
        <v>1</v>
      </c>
      <c r="K9141" s="2" t="str">
        <f>IFERROR(VLOOKUP(A9141,Aux!A:B,2,0),"Outros")</f>
        <v>Municípios</v>
      </c>
      <c r="L9141" s="2">
        <f t="shared" si="427"/>
        <v>2019</v>
      </c>
      <c r="M9141">
        <f t="shared" si="428"/>
        <v>32</v>
      </c>
    </row>
    <row r="9142" spans="1:13" x14ac:dyDescent="0.35">
      <c r="A9142" t="s">
        <v>1150</v>
      </c>
      <c r="B9142">
        <v>505991527</v>
      </c>
      <c r="C9142">
        <v>172232</v>
      </c>
      <c r="D9142" t="s">
        <v>8247</v>
      </c>
      <c r="E9142" s="1">
        <v>43683.489652777775</v>
      </c>
      <c r="F9142">
        <v>13</v>
      </c>
      <c r="G9142" t="s">
        <v>643</v>
      </c>
      <c r="H9142">
        <v>5</v>
      </c>
      <c r="I9142" s="1">
        <v>43693.999305555553</v>
      </c>
      <c r="J9142" s="2">
        <f t="shared" si="426"/>
        <v>1</v>
      </c>
      <c r="K9142" s="2" t="str">
        <f>IFERROR(VLOOKUP(A9142,Aux!A:B,2,0),"Outros")</f>
        <v>Águas e resíduos</v>
      </c>
      <c r="L9142" s="2">
        <f t="shared" si="427"/>
        <v>2019</v>
      </c>
      <c r="M9142">
        <f t="shared" si="428"/>
        <v>32</v>
      </c>
    </row>
    <row r="9143" spans="1:13" x14ac:dyDescent="0.35">
      <c r="A9143" t="s">
        <v>154</v>
      </c>
      <c r="B9143">
        <v>506818829</v>
      </c>
      <c r="C9143">
        <v>172233</v>
      </c>
      <c r="D9143" t="s">
        <v>8299</v>
      </c>
      <c r="E9143" s="1">
        <v>43683.490231481483</v>
      </c>
      <c r="F9143">
        <v>1</v>
      </c>
      <c r="G9143" t="s">
        <v>7146</v>
      </c>
      <c r="H9143">
        <v>360</v>
      </c>
      <c r="I9143" s="1">
        <v>43687.999305555553</v>
      </c>
      <c r="J9143" s="2">
        <f t="shared" si="426"/>
        <v>1</v>
      </c>
      <c r="K9143" s="2" t="str">
        <f>IFERROR(VLOOKUP(A9143,Aux!A:B,2,0),"Outros")</f>
        <v>Municípios</v>
      </c>
      <c r="L9143" s="2">
        <f t="shared" si="427"/>
        <v>2019</v>
      </c>
      <c r="M9143">
        <f t="shared" si="428"/>
        <v>32</v>
      </c>
    </row>
    <row r="9144" spans="1:13" x14ac:dyDescent="0.35">
      <c r="A9144" t="s">
        <v>143</v>
      </c>
      <c r="B9144">
        <v>506801969</v>
      </c>
      <c r="C9144">
        <v>172234</v>
      </c>
      <c r="D9144" t="s">
        <v>8141</v>
      </c>
      <c r="E9144" s="1">
        <v>43683.493379629632</v>
      </c>
      <c r="F9144">
        <v>1</v>
      </c>
      <c r="G9144" t="s">
        <v>145</v>
      </c>
      <c r="H9144">
        <v>5</v>
      </c>
      <c r="I9144" s="1">
        <v>43689.708333333336</v>
      </c>
      <c r="J9144" s="2">
        <f t="shared" si="426"/>
        <v>1</v>
      </c>
      <c r="K9144" s="2" t="str">
        <f>IFERROR(VLOOKUP(A9144,Aux!A:B,2,0),"Outros")</f>
        <v>Municípios</v>
      </c>
      <c r="L9144" s="2">
        <f t="shared" si="427"/>
        <v>2019</v>
      </c>
      <c r="M9144">
        <f t="shared" si="428"/>
        <v>32</v>
      </c>
    </row>
    <row r="9145" spans="1:13" x14ac:dyDescent="0.35">
      <c r="A9145" t="s">
        <v>1629</v>
      </c>
      <c r="B9145">
        <v>502150319</v>
      </c>
      <c r="C9145">
        <v>172236</v>
      </c>
      <c r="E9145" s="1">
        <v>43683.496435185189</v>
      </c>
      <c r="F9145">
        <v>1</v>
      </c>
      <c r="G9145" t="s">
        <v>33</v>
      </c>
      <c r="H9145">
        <v>400</v>
      </c>
      <c r="J9145" s="2">
        <f t="shared" si="426"/>
        <v>1</v>
      </c>
      <c r="K9145" s="2" t="str">
        <f>IFERROR(VLOOKUP(A9145,Aux!A:B,2,0),"Outros")</f>
        <v>Municípios</v>
      </c>
      <c r="L9145" s="2">
        <f t="shared" si="427"/>
        <v>2019</v>
      </c>
      <c r="M9145">
        <f t="shared" si="428"/>
        <v>32</v>
      </c>
    </row>
    <row r="9146" spans="1:13" x14ac:dyDescent="0.35">
      <c r="A9146" t="s">
        <v>199</v>
      </c>
      <c r="B9146">
        <v>502256869</v>
      </c>
      <c r="C9146">
        <v>172239</v>
      </c>
      <c r="E9146" s="1">
        <v>43683.503634259258</v>
      </c>
      <c r="F9146">
        <v>13</v>
      </c>
      <c r="G9146" t="s">
        <v>33</v>
      </c>
      <c r="H9146">
        <v>1</v>
      </c>
      <c r="J9146" s="2">
        <f t="shared" si="426"/>
        <v>1</v>
      </c>
      <c r="K9146" s="2" t="str">
        <f>IFERROR(VLOOKUP(A9146,Aux!A:B,2,0),"Outros")</f>
        <v>Portos</v>
      </c>
      <c r="L9146" s="2">
        <f t="shared" si="427"/>
        <v>2019</v>
      </c>
      <c r="M9146">
        <f t="shared" si="428"/>
        <v>32</v>
      </c>
    </row>
    <row r="9147" spans="1:13" x14ac:dyDescent="0.35">
      <c r="A9147" t="s">
        <v>199</v>
      </c>
      <c r="B9147">
        <v>502256869</v>
      </c>
      <c r="C9147">
        <v>172240</v>
      </c>
      <c r="D9147" t="s">
        <v>7875</v>
      </c>
      <c r="E9147" s="1">
        <v>43683.504050925927</v>
      </c>
      <c r="F9147">
        <v>13</v>
      </c>
      <c r="G9147" t="s">
        <v>59</v>
      </c>
      <c r="H9147">
        <v>360</v>
      </c>
      <c r="I9147" s="1">
        <v>43690.999305555553</v>
      </c>
      <c r="J9147" s="2">
        <f t="shared" si="426"/>
        <v>1</v>
      </c>
      <c r="K9147" s="2" t="str">
        <f>IFERROR(VLOOKUP(A9147,Aux!A:B,2,0),"Outros")</f>
        <v>Portos</v>
      </c>
      <c r="L9147" s="2">
        <f t="shared" si="427"/>
        <v>2019</v>
      </c>
      <c r="M9147">
        <f t="shared" si="428"/>
        <v>32</v>
      </c>
    </row>
    <row r="9148" spans="1:13" x14ac:dyDescent="0.35">
      <c r="A9148" t="s">
        <v>1150</v>
      </c>
      <c r="B9148">
        <v>505991527</v>
      </c>
      <c r="C9148">
        <v>172241</v>
      </c>
      <c r="D9148" t="s">
        <v>8193</v>
      </c>
      <c r="E9148" s="1">
        <v>43683.504525462966</v>
      </c>
      <c r="F9148">
        <v>13</v>
      </c>
      <c r="G9148" t="s">
        <v>643</v>
      </c>
      <c r="H9148">
        <v>360</v>
      </c>
      <c r="I9148" s="1">
        <v>43693.999305555553</v>
      </c>
      <c r="J9148" s="2">
        <f t="shared" si="426"/>
        <v>1</v>
      </c>
      <c r="K9148" s="2" t="str">
        <f>IFERROR(VLOOKUP(A9148,Aux!A:B,2,0),"Outros")</f>
        <v>Águas e resíduos</v>
      </c>
      <c r="L9148" s="2">
        <f t="shared" si="427"/>
        <v>2019</v>
      </c>
      <c r="M9148">
        <f t="shared" si="428"/>
        <v>32</v>
      </c>
    </row>
    <row r="9149" spans="1:13" x14ac:dyDescent="0.35">
      <c r="A9149" t="s">
        <v>389</v>
      </c>
      <c r="B9149">
        <v>506722422</v>
      </c>
      <c r="C9149">
        <v>172243</v>
      </c>
      <c r="D9149" t="s">
        <v>8142</v>
      </c>
      <c r="E9149" s="1">
        <v>43683.514756944445</v>
      </c>
      <c r="F9149">
        <v>3</v>
      </c>
      <c r="G9149" t="s">
        <v>837</v>
      </c>
      <c r="H9149">
        <v>340</v>
      </c>
      <c r="I9149" s="1">
        <v>43696.999305555553</v>
      </c>
      <c r="J9149" s="2">
        <f t="shared" si="426"/>
        <v>1</v>
      </c>
      <c r="K9149" s="2" t="str">
        <f>IFERROR(VLOOKUP(A9149,Aux!A:B,2,0),"Outros")</f>
        <v>Municípios</v>
      </c>
      <c r="L9149" s="2">
        <f t="shared" si="427"/>
        <v>2019</v>
      </c>
      <c r="M9149">
        <f t="shared" si="428"/>
        <v>32</v>
      </c>
    </row>
    <row r="9150" spans="1:13" x14ac:dyDescent="0.35">
      <c r="A9150" t="s">
        <v>150</v>
      </c>
      <c r="B9150">
        <v>505309939</v>
      </c>
      <c r="C9150">
        <v>172244</v>
      </c>
      <c r="D9150" t="s">
        <v>7564</v>
      </c>
      <c r="E9150" s="1">
        <v>43683.534282407411</v>
      </c>
      <c r="F9150">
        <v>1</v>
      </c>
      <c r="G9150" t="s">
        <v>152</v>
      </c>
      <c r="H9150">
        <v>340</v>
      </c>
      <c r="I9150" s="1">
        <v>43690.6875</v>
      </c>
      <c r="J9150" s="2">
        <f t="shared" si="426"/>
        <v>1</v>
      </c>
      <c r="K9150" s="2" t="str">
        <f>IFERROR(VLOOKUP(A9150,Aux!A:B,2,0),"Outros")</f>
        <v>Municípios</v>
      </c>
      <c r="L9150" s="2">
        <f t="shared" si="427"/>
        <v>2019</v>
      </c>
      <c r="M9150">
        <f t="shared" si="428"/>
        <v>32</v>
      </c>
    </row>
    <row r="9151" spans="1:13" x14ac:dyDescent="0.35">
      <c r="A9151" t="s">
        <v>125</v>
      </c>
      <c r="B9151">
        <v>501290206</v>
      </c>
      <c r="C9151">
        <v>172245</v>
      </c>
      <c r="D9151" t="s">
        <v>7565</v>
      </c>
      <c r="E9151" s="1">
        <v>43683.535833333335</v>
      </c>
      <c r="F9151">
        <v>1</v>
      </c>
      <c r="G9151" t="s">
        <v>659</v>
      </c>
      <c r="H9151">
        <v>340</v>
      </c>
      <c r="I9151" s="1">
        <v>43685.666666666664</v>
      </c>
      <c r="J9151" s="2">
        <f t="shared" si="426"/>
        <v>1</v>
      </c>
      <c r="K9151" s="2" t="str">
        <f>IFERROR(VLOOKUP(A9151,Aux!A:B,2,0),"Outros")</f>
        <v>Municípios</v>
      </c>
      <c r="L9151" s="2">
        <f t="shared" si="427"/>
        <v>2019</v>
      </c>
      <c r="M9151">
        <f t="shared" si="428"/>
        <v>32</v>
      </c>
    </row>
    <row r="9152" spans="1:13" x14ac:dyDescent="0.35">
      <c r="A9152" t="s">
        <v>37</v>
      </c>
      <c r="B9152">
        <v>506187543</v>
      </c>
      <c r="C9152">
        <v>172246</v>
      </c>
      <c r="D9152" t="s">
        <v>8194</v>
      </c>
      <c r="E9152" s="1">
        <v>43683.542581018519</v>
      </c>
      <c r="F9152">
        <v>1</v>
      </c>
      <c r="G9152" t="s">
        <v>33</v>
      </c>
      <c r="H9152">
        <v>340</v>
      </c>
      <c r="I9152" s="1">
        <v>43688.999305555553</v>
      </c>
      <c r="J9152" s="2">
        <f t="shared" si="426"/>
        <v>1</v>
      </c>
      <c r="K9152" s="2" t="str">
        <f>IFERROR(VLOOKUP(A9152,Aux!A:B,2,0),"Outros")</f>
        <v>Municípios</v>
      </c>
      <c r="L9152" s="2">
        <f t="shared" si="427"/>
        <v>2019</v>
      </c>
      <c r="M9152">
        <f t="shared" si="428"/>
        <v>32</v>
      </c>
    </row>
    <row r="9153" spans="1:13" x14ac:dyDescent="0.35">
      <c r="A9153" t="s">
        <v>60</v>
      </c>
      <c r="B9153">
        <v>505456010</v>
      </c>
      <c r="C9153">
        <v>172247</v>
      </c>
      <c r="D9153" t="s">
        <v>8143</v>
      </c>
      <c r="E9153" s="1">
        <v>43683.595995370371</v>
      </c>
      <c r="F9153">
        <v>1</v>
      </c>
      <c r="G9153" t="s">
        <v>62</v>
      </c>
      <c r="H9153">
        <v>360</v>
      </c>
      <c r="I9153" s="1">
        <v>43689.999305555553</v>
      </c>
      <c r="J9153" s="2">
        <f t="shared" si="426"/>
        <v>1</v>
      </c>
      <c r="K9153" s="2" t="str">
        <f>IFERROR(VLOOKUP(A9153,Aux!A:B,2,0),"Outros")</f>
        <v>Municípios</v>
      </c>
      <c r="L9153" s="2">
        <f t="shared" si="427"/>
        <v>2019</v>
      </c>
      <c r="M9153">
        <f t="shared" si="428"/>
        <v>32</v>
      </c>
    </row>
    <row r="9154" spans="1:13" x14ac:dyDescent="0.35">
      <c r="A9154" t="s">
        <v>150</v>
      </c>
      <c r="B9154">
        <v>505309939</v>
      </c>
      <c r="C9154">
        <v>172251</v>
      </c>
      <c r="D9154" t="s">
        <v>8248</v>
      </c>
      <c r="E9154" s="1">
        <v>43683.609953703701</v>
      </c>
      <c r="F9154">
        <v>13</v>
      </c>
      <c r="G9154" t="s">
        <v>152</v>
      </c>
      <c r="H9154">
        <v>360</v>
      </c>
      <c r="I9154" s="1">
        <v>43690.6875</v>
      </c>
      <c r="J9154" s="2">
        <f t="shared" ref="J9154:J9217" si="429">IF(C9154=C9153,"",1)</f>
        <v>1</v>
      </c>
      <c r="K9154" s="2" t="str">
        <f>IFERROR(VLOOKUP(A9154,Aux!A:B,2,0),"Outros")</f>
        <v>Municípios</v>
      </c>
      <c r="L9154" s="2">
        <f t="shared" ref="L9154:L9217" si="430">YEAR(E9154)</f>
        <v>2019</v>
      </c>
      <c r="M9154">
        <f t="shared" ref="M9154:M9217" si="431">WEEKNUM(E9154)</f>
        <v>32</v>
      </c>
    </row>
    <row r="9155" spans="1:13" x14ac:dyDescent="0.35">
      <c r="A9155" t="s">
        <v>63</v>
      </c>
      <c r="B9155">
        <v>502098139</v>
      </c>
      <c r="C9155">
        <v>172252</v>
      </c>
      <c r="D9155" t="s">
        <v>7566</v>
      </c>
      <c r="E9155" s="1">
        <v>43683.610243055555</v>
      </c>
      <c r="F9155">
        <v>13</v>
      </c>
      <c r="G9155" t="s">
        <v>75</v>
      </c>
      <c r="H9155">
        <v>360</v>
      </c>
      <c r="I9155" s="1">
        <v>43692.75</v>
      </c>
      <c r="J9155" s="2">
        <f t="shared" si="429"/>
        <v>1</v>
      </c>
      <c r="K9155" s="2" t="str">
        <f>IFERROR(VLOOKUP(A9155,Aux!A:B,2,0),"Outros")</f>
        <v>Municípios</v>
      </c>
      <c r="L9155" s="2">
        <f t="shared" si="430"/>
        <v>2019</v>
      </c>
      <c r="M9155">
        <f t="shared" si="431"/>
        <v>32</v>
      </c>
    </row>
    <row r="9156" spans="1:13" x14ac:dyDescent="0.35">
      <c r="A9156" t="s">
        <v>140</v>
      </c>
      <c r="B9156">
        <v>506614913</v>
      </c>
      <c r="C9156">
        <v>172255</v>
      </c>
      <c r="D9156" t="s">
        <v>8144</v>
      </c>
      <c r="E9156" s="1">
        <v>43683.612256944441</v>
      </c>
      <c r="F9156">
        <v>3</v>
      </c>
      <c r="G9156" t="s">
        <v>47</v>
      </c>
      <c r="H9156">
        <v>360</v>
      </c>
      <c r="I9156" s="1">
        <v>43698.999305555553</v>
      </c>
      <c r="J9156" s="2">
        <f t="shared" si="429"/>
        <v>1</v>
      </c>
      <c r="K9156" s="2" t="str">
        <f>IFERROR(VLOOKUP(A9156,Aux!A:B,2,0),"Outros")</f>
        <v>Municípios</v>
      </c>
      <c r="L9156" s="2">
        <f t="shared" si="430"/>
        <v>2019</v>
      </c>
      <c r="M9156">
        <f t="shared" si="431"/>
        <v>32</v>
      </c>
    </row>
    <row r="9157" spans="1:13" x14ac:dyDescent="0.35">
      <c r="A9157" t="s">
        <v>562</v>
      </c>
      <c r="B9157">
        <v>506823318</v>
      </c>
      <c r="C9157">
        <v>172256</v>
      </c>
      <c r="D9157" t="s">
        <v>7815</v>
      </c>
      <c r="E9157" s="1">
        <v>43683.616527777776</v>
      </c>
      <c r="F9157">
        <v>13</v>
      </c>
      <c r="G9157" t="s">
        <v>1729</v>
      </c>
      <c r="H9157">
        <v>360</v>
      </c>
      <c r="I9157" s="1">
        <v>43696.958333333336</v>
      </c>
      <c r="J9157" s="2">
        <f t="shared" si="429"/>
        <v>1</v>
      </c>
      <c r="K9157" s="2" t="str">
        <f>IFERROR(VLOOKUP(A9157,Aux!A:B,2,0),"Outros")</f>
        <v>Municípios</v>
      </c>
      <c r="L9157" s="2">
        <f t="shared" si="430"/>
        <v>2019</v>
      </c>
      <c r="M9157">
        <f t="shared" si="431"/>
        <v>32</v>
      </c>
    </row>
    <row r="9158" spans="1:13" x14ac:dyDescent="0.35">
      <c r="A9158" t="s">
        <v>125</v>
      </c>
      <c r="B9158">
        <v>501290206</v>
      </c>
      <c r="C9158">
        <v>172258</v>
      </c>
      <c r="D9158" t="s">
        <v>8249</v>
      </c>
      <c r="E9158" s="1">
        <v>43683.619421296295</v>
      </c>
      <c r="F9158">
        <v>1</v>
      </c>
      <c r="G9158" t="s">
        <v>659</v>
      </c>
      <c r="H9158">
        <v>360</v>
      </c>
      <c r="I9158" s="1">
        <v>43685.666666666664</v>
      </c>
      <c r="J9158" s="2">
        <f t="shared" si="429"/>
        <v>1</v>
      </c>
      <c r="K9158" s="2" t="str">
        <f>IFERROR(VLOOKUP(A9158,Aux!A:B,2,0),"Outros")</f>
        <v>Municípios</v>
      </c>
      <c r="L9158" s="2">
        <f t="shared" si="430"/>
        <v>2019</v>
      </c>
      <c r="M9158">
        <f t="shared" si="431"/>
        <v>32</v>
      </c>
    </row>
    <row r="9159" spans="1:13" x14ac:dyDescent="0.35">
      <c r="A9159" t="s">
        <v>157</v>
      </c>
      <c r="B9159">
        <v>500122237</v>
      </c>
      <c r="C9159">
        <v>172259</v>
      </c>
      <c r="D9159" t="s">
        <v>8250</v>
      </c>
      <c r="E9159" s="1">
        <v>43683.625439814816</v>
      </c>
      <c r="F9159">
        <v>13</v>
      </c>
      <c r="G9159" t="s">
        <v>33</v>
      </c>
      <c r="H9159">
        <v>300</v>
      </c>
      <c r="I9159" s="1">
        <v>43688.999305555553</v>
      </c>
      <c r="J9159" s="2">
        <f t="shared" si="429"/>
        <v>1</v>
      </c>
      <c r="K9159" s="2" t="str">
        <f>IFERROR(VLOOKUP(A9159,Aux!A:B,2,0),"Outros")</f>
        <v>Outros</v>
      </c>
      <c r="L9159" s="2">
        <f t="shared" si="430"/>
        <v>2019</v>
      </c>
      <c r="M9159">
        <f t="shared" si="431"/>
        <v>32</v>
      </c>
    </row>
    <row r="9160" spans="1:13" x14ac:dyDescent="0.35">
      <c r="A9160" t="s">
        <v>562</v>
      </c>
      <c r="B9160">
        <v>506823318</v>
      </c>
      <c r="C9160">
        <v>172260</v>
      </c>
      <c r="D9160" t="s">
        <v>8251</v>
      </c>
      <c r="E9160" s="1">
        <v>43683.627106481479</v>
      </c>
      <c r="F9160">
        <v>13</v>
      </c>
      <c r="G9160" t="s">
        <v>1729</v>
      </c>
      <c r="H9160">
        <v>360</v>
      </c>
      <c r="I9160" s="1">
        <v>43696.958333333336</v>
      </c>
      <c r="J9160" s="2">
        <f t="shared" si="429"/>
        <v>1</v>
      </c>
      <c r="K9160" s="2" t="str">
        <f>IFERROR(VLOOKUP(A9160,Aux!A:B,2,0),"Outros")</f>
        <v>Municípios</v>
      </c>
      <c r="L9160" s="2">
        <f t="shared" si="430"/>
        <v>2019</v>
      </c>
      <c r="M9160">
        <f t="shared" si="431"/>
        <v>32</v>
      </c>
    </row>
    <row r="9161" spans="1:13" x14ac:dyDescent="0.35">
      <c r="A9161" t="s">
        <v>246</v>
      </c>
      <c r="B9161">
        <v>512013241</v>
      </c>
      <c r="C9161">
        <v>172261</v>
      </c>
      <c r="D9161" t="s">
        <v>7517</v>
      </c>
      <c r="E9161" s="1">
        <v>43683.630381944444</v>
      </c>
      <c r="F9161">
        <v>1</v>
      </c>
      <c r="G9161" t="s">
        <v>5468</v>
      </c>
      <c r="H9161">
        <v>360</v>
      </c>
      <c r="I9161" s="1">
        <v>43686.6875</v>
      </c>
      <c r="J9161" s="2">
        <f t="shared" si="429"/>
        <v>1</v>
      </c>
      <c r="K9161" s="2" t="str">
        <f>IFERROR(VLOOKUP(A9161,Aux!A:B,2,0),"Outros")</f>
        <v>Municípios</v>
      </c>
      <c r="L9161" s="2">
        <f t="shared" si="430"/>
        <v>2019</v>
      </c>
      <c r="M9161">
        <f t="shared" si="431"/>
        <v>32</v>
      </c>
    </row>
    <row r="9162" spans="1:13" x14ac:dyDescent="0.35">
      <c r="A9162" t="s">
        <v>71</v>
      </c>
      <c r="B9162">
        <v>500051054</v>
      </c>
      <c r="C9162">
        <v>172262</v>
      </c>
      <c r="D9162" t="s">
        <v>7518</v>
      </c>
      <c r="E9162" s="1">
        <v>43683.634386574071</v>
      </c>
      <c r="F9162">
        <v>3</v>
      </c>
      <c r="G9162" t="s">
        <v>566</v>
      </c>
      <c r="H9162">
        <v>400</v>
      </c>
      <c r="I9162" s="1">
        <v>25569.791666666668</v>
      </c>
      <c r="J9162" s="2">
        <f t="shared" si="429"/>
        <v>1</v>
      </c>
      <c r="K9162" s="2" t="str">
        <f>IFERROR(VLOOKUP(A9162,Aux!A:B,2,0),"Outros")</f>
        <v>Municípios</v>
      </c>
      <c r="L9162" s="2">
        <f t="shared" si="430"/>
        <v>2019</v>
      </c>
      <c r="M9162">
        <f t="shared" si="431"/>
        <v>32</v>
      </c>
    </row>
    <row r="9163" spans="1:13" x14ac:dyDescent="0.35">
      <c r="A9163" t="s">
        <v>57</v>
      </c>
      <c r="B9163">
        <v>501294104</v>
      </c>
      <c r="C9163">
        <v>172264</v>
      </c>
      <c r="D9163" t="s">
        <v>8195</v>
      </c>
      <c r="E9163" s="1">
        <v>43683.638252314813</v>
      </c>
      <c r="F9163">
        <v>3</v>
      </c>
      <c r="G9163" t="s">
        <v>103</v>
      </c>
      <c r="H9163">
        <v>5</v>
      </c>
      <c r="I9163" s="1">
        <v>43692.999305555553</v>
      </c>
      <c r="J9163" s="2">
        <f t="shared" si="429"/>
        <v>1</v>
      </c>
      <c r="K9163" s="2" t="str">
        <f>IFERROR(VLOOKUP(A9163,Aux!A:B,2,0),"Outros")</f>
        <v>Municípios</v>
      </c>
      <c r="L9163" s="2">
        <f t="shared" si="430"/>
        <v>2019</v>
      </c>
      <c r="M9163">
        <f t="shared" si="431"/>
        <v>32</v>
      </c>
    </row>
    <row r="9164" spans="1:13" x14ac:dyDescent="0.35">
      <c r="A9164" t="s">
        <v>57</v>
      </c>
      <c r="B9164">
        <v>501294104</v>
      </c>
      <c r="C9164">
        <v>172266</v>
      </c>
      <c r="D9164" t="s">
        <v>3193</v>
      </c>
      <c r="E9164" s="1">
        <v>43683.641944444447</v>
      </c>
      <c r="F9164">
        <v>1</v>
      </c>
      <c r="G9164" t="s">
        <v>103</v>
      </c>
      <c r="H9164">
        <v>360</v>
      </c>
      <c r="I9164" s="1">
        <v>43696.999305555553</v>
      </c>
      <c r="J9164" s="2">
        <f t="shared" si="429"/>
        <v>1</v>
      </c>
      <c r="K9164" s="2" t="str">
        <f>IFERROR(VLOOKUP(A9164,Aux!A:B,2,0),"Outros")</f>
        <v>Municípios</v>
      </c>
      <c r="L9164" s="2">
        <f t="shared" si="430"/>
        <v>2019</v>
      </c>
      <c r="M9164">
        <f t="shared" si="431"/>
        <v>32</v>
      </c>
    </row>
    <row r="9165" spans="1:13" x14ac:dyDescent="0.35">
      <c r="A9165" t="s">
        <v>1042</v>
      </c>
      <c r="B9165">
        <v>506087000</v>
      </c>
      <c r="C9165">
        <v>172267</v>
      </c>
      <c r="D9165" t="s">
        <v>7816</v>
      </c>
      <c r="E9165" s="1">
        <v>43683.642974537041</v>
      </c>
      <c r="F9165">
        <v>1</v>
      </c>
      <c r="G9165" t="s">
        <v>1044</v>
      </c>
      <c r="H9165">
        <v>360</v>
      </c>
      <c r="I9165" s="1">
        <v>43684.708333333336</v>
      </c>
      <c r="J9165" s="2">
        <f t="shared" si="429"/>
        <v>1</v>
      </c>
      <c r="K9165" s="2" t="str">
        <f>IFERROR(VLOOKUP(A9165,Aux!A:B,2,0),"Outros")</f>
        <v>Municípios</v>
      </c>
      <c r="L9165" s="2">
        <f t="shared" si="430"/>
        <v>2019</v>
      </c>
      <c r="M9165">
        <f t="shared" si="431"/>
        <v>32</v>
      </c>
    </row>
    <row r="9166" spans="1:13" x14ac:dyDescent="0.35">
      <c r="A9166" t="s">
        <v>60</v>
      </c>
      <c r="B9166">
        <v>505456010</v>
      </c>
      <c r="C9166">
        <v>172268</v>
      </c>
      <c r="D9166" t="s">
        <v>8070</v>
      </c>
      <c r="E9166" s="1">
        <v>43683.652546296296</v>
      </c>
      <c r="F9166">
        <v>1</v>
      </c>
      <c r="G9166" t="s">
        <v>62</v>
      </c>
      <c r="H9166">
        <v>360</v>
      </c>
      <c r="I9166" s="1">
        <v>43686.999305555553</v>
      </c>
      <c r="J9166" s="2">
        <f t="shared" si="429"/>
        <v>1</v>
      </c>
      <c r="K9166" s="2" t="str">
        <f>IFERROR(VLOOKUP(A9166,Aux!A:B,2,0),"Outros")</f>
        <v>Municípios</v>
      </c>
      <c r="L9166" s="2">
        <f t="shared" si="430"/>
        <v>2019</v>
      </c>
      <c r="M9166">
        <f t="shared" si="431"/>
        <v>32</v>
      </c>
    </row>
    <row r="9167" spans="1:13" x14ac:dyDescent="0.35">
      <c r="A9167" t="s">
        <v>3039</v>
      </c>
      <c r="B9167">
        <v>501328599</v>
      </c>
      <c r="C9167">
        <v>172270</v>
      </c>
      <c r="D9167" t="s">
        <v>3040</v>
      </c>
      <c r="E9167" s="1">
        <v>43683.656030092592</v>
      </c>
      <c r="F9167">
        <v>13</v>
      </c>
      <c r="G9167" t="s">
        <v>259</v>
      </c>
      <c r="H9167">
        <v>400</v>
      </c>
      <c r="I9167" s="1">
        <v>43556.625</v>
      </c>
      <c r="J9167" s="2">
        <f t="shared" si="429"/>
        <v>1</v>
      </c>
      <c r="K9167" s="2" t="str">
        <f>IFERROR(VLOOKUP(A9167,Aux!A:B,2,0),"Outros")</f>
        <v>Outros</v>
      </c>
      <c r="L9167" s="2">
        <f t="shared" si="430"/>
        <v>2019</v>
      </c>
      <c r="M9167">
        <f t="shared" si="431"/>
        <v>32</v>
      </c>
    </row>
    <row r="9168" spans="1:13" x14ac:dyDescent="0.35">
      <c r="A9168" t="s">
        <v>133</v>
      </c>
      <c r="B9168">
        <v>503539473</v>
      </c>
      <c r="C9168">
        <v>172271</v>
      </c>
      <c r="D9168" t="s">
        <v>8145</v>
      </c>
      <c r="E9168" s="1">
        <v>43683.656180555554</v>
      </c>
      <c r="F9168">
        <v>1</v>
      </c>
      <c r="G9168" t="s">
        <v>135</v>
      </c>
      <c r="H9168">
        <v>360</v>
      </c>
      <c r="I9168" s="1">
        <v>43689.999305555553</v>
      </c>
      <c r="J9168" s="2">
        <f t="shared" si="429"/>
        <v>1</v>
      </c>
      <c r="K9168" s="2" t="str">
        <f>IFERROR(VLOOKUP(A9168,Aux!A:B,2,0),"Outros")</f>
        <v>Municípios</v>
      </c>
      <c r="L9168" s="2">
        <f t="shared" si="430"/>
        <v>2019</v>
      </c>
      <c r="M9168">
        <f t="shared" si="431"/>
        <v>32</v>
      </c>
    </row>
    <row r="9169" spans="1:13" x14ac:dyDescent="0.35">
      <c r="A9169" t="s">
        <v>336</v>
      </c>
      <c r="B9169">
        <v>505170876</v>
      </c>
      <c r="C9169">
        <v>172272</v>
      </c>
      <c r="D9169" t="s">
        <v>8252</v>
      </c>
      <c r="E9169" s="1">
        <v>43683.65766203704</v>
      </c>
      <c r="F9169">
        <v>1</v>
      </c>
      <c r="G9169" t="s">
        <v>831</v>
      </c>
      <c r="H9169">
        <v>360</v>
      </c>
      <c r="I9169" s="1">
        <v>43690.708333333336</v>
      </c>
      <c r="J9169" s="2">
        <f t="shared" si="429"/>
        <v>1</v>
      </c>
      <c r="K9169" s="2" t="str">
        <f>IFERROR(VLOOKUP(A9169,Aux!A:B,2,0),"Outros")</f>
        <v>Municípios</v>
      </c>
      <c r="L9169" s="2">
        <f t="shared" si="430"/>
        <v>2019</v>
      </c>
      <c r="M9169">
        <f t="shared" si="431"/>
        <v>32</v>
      </c>
    </row>
    <row r="9170" spans="1:13" x14ac:dyDescent="0.35">
      <c r="A9170" t="s">
        <v>3039</v>
      </c>
      <c r="B9170">
        <v>501328599</v>
      </c>
      <c r="C9170">
        <v>172273</v>
      </c>
      <c r="D9170" t="s">
        <v>7567</v>
      </c>
      <c r="E9170" s="1">
        <v>43683.658020833333</v>
      </c>
      <c r="F9170">
        <v>13</v>
      </c>
      <c r="G9170" t="s">
        <v>33</v>
      </c>
      <c r="H9170">
        <v>360</v>
      </c>
      <c r="I9170" s="1">
        <v>43693.625</v>
      </c>
      <c r="J9170" s="2">
        <f t="shared" si="429"/>
        <v>1</v>
      </c>
      <c r="K9170" s="2" t="str">
        <f>IFERROR(VLOOKUP(A9170,Aux!A:B,2,0),"Outros")</f>
        <v>Outros</v>
      </c>
      <c r="L9170" s="2">
        <f t="shared" si="430"/>
        <v>2019</v>
      </c>
      <c r="M9170">
        <f t="shared" si="431"/>
        <v>32</v>
      </c>
    </row>
    <row r="9171" spans="1:13" x14ac:dyDescent="0.35">
      <c r="A9171" t="s">
        <v>57</v>
      </c>
      <c r="B9171">
        <v>501294104</v>
      </c>
      <c r="C9171">
        <v>172276</v>
      </c>
      <c r="D9171" t="s">
        <v>7681</v>
      </c>
      <c r="E9171" s="1">
        <v>43683.672291666669</v>
      </c>
      <c r="F9171">
        <v>3</v>
      </c>
      <c r="G9171" t="s">
        <v>103</v>
      </c>
      <c r="H9171">
        <v>5</v>
      </c>
      <c r="I9171" s="1">
        <v>43713.999305555553</v>
      </c>
      <c r="J9171" s="2">
        <f t="shared" si="429"/>
        <v>1</v>
      </c>
      <c r="K9171" s="2" t="str">
        <f>IFERROR(VLOOKUP(A9171,Aux!A:B,2,0),"Outros")</f>
        <v>Municípios</v>
      </c>
      <c r="L9171" s="2">
        <f t="shared" si="430"/>
        <v>2019</v>
      </c>
      <c r="M9171">
        <f t="shared" si="431"/>
        <v>32</v>
      </c>
    </row>
    <row r="9172" spans="1:13" x14ac:dyDescent="0.35">
      <c r="A9172" t="s">
        <v>71</v>
      </c>
      <c r="B9172">
        <v>500051054</v>
      </c>
      <c r="C9172">
        <v>172277</v>
      </c>
      <c r="D9172" t="s">
        <v>7518</v>
      </c>
      <c r="E9172" s="1">
        <v>43683.672326388885</v>
      </c>
      <c r="F9172">
        <v>3</v>
      </c>
      <c r="G9172" t="s">
        <v>566</v>
      </c>
      <c r="H9172">
        <v>220</v>
      </c>
      <c r="I9172" s="1">
        <v>43716.791666666664</v>
      </c>
      <c r="J9172" s="2">
        <f t="shared" si="429"/>
        <v>1</v>
      </c>
      <c r="K9172" s="2" t="str">
        <f>IFERROR(VLOOKUP(A9172,Aux!A:B,2,0),"Outros")</f>
        <v>Municípios</v>
      </c>
      <c r="L9172" s="2">
        <f t="shared" si="430"/>
        <v>2019</v>
      </c>
      <c r="M9172">
        <f t="shared" si="431"/>
        <v>32</v>
      </c>
    </row>
    <row r="9173" spans="1:13" x14ac:dyDescent="0.35">
      <c r="A9173" t="s">
        <v>574</v>
      </c>
      <c r="B9173">
        <v>506791220</v>
      </c>
      <c r="C9173">
        <v>172278</v>
      </c>
      <c r="E9173" s="1">
        <v>43683.67386574074</v>
      </c>
      <c r="F9173">
        <v>1</v>
      </c>
      <c r="G9173" t="s">
        <v>33</v>
      </c>
      <c r="H9173">
        <v>400</v>
      </c>
      <c r="J9173" s="2">
        <f t="shared" si="429"/>
        <v>1</v>
      </c>
      <c r="K9173" s="2" t="str">
        <f>IFERROR(VLOOKUP(A9173,Aux!A:B,2,0),"Outros")</f>
        <v>Municípios</v>
      </c>
      <c r="L9173" s="2">
        <f t="shared" si="430"/>
        <v>2019</v>
      </c>
      <c r="M9173">
        <f t="shared" si="431"/>
        <v>32</v>
      </c>
    </row>
    <row r="9174" spans="1:13" x14ac:dyDescent="0.35">
      <c r="A9174" t="s">
        <v>336</v>
      </c>
      <c r="B9174">
        <v>505170876</v>
      </c>
      <c r="C9174">
        <v>172280</v>
      </c>
      <c r="D9174" t="s">
        <v>7876</v>
      </c>
      <c r="E9174" s="1">
        <v>43683.675729166665</v>
      </c>
      <c r="F9174">
        <v>1</v>
      </c>
      <c r="G9174" t="s">
        <v>345</v>
      </c>
      <c r="H9174">
        <v>360</v>
      </c>
      <c r="I9174" s="1">
        <v>43684.6875</v>
      </c>
      <c r="J9174" s="2">
        <f t="shared" si="429"/>
        <v>1</v>
      </c>
      <c r="K9174" s="2" t="str">
        <f>IFERROR(VLOOKUP(A9174,Aux!A:B,2,0),"Outros")</f>
        <v>Municípios</v>
      </c>
      <c r="L9174" s="2">
        <f t="shared" si="430"/>
        <v>2019</v>
      </c>
      <c r="M9174">
        <f t="shared" si="431"/>
        <v>32</v>
      </c>
    </row>
    <row r="9175" spans="1:13" x14ac:dyDescent="0.35">
      <c r="A9175" t="s">
        <v>125</v>
      </c>
      <c r="B9175">
        <v>501290206</v>
      </c>
      <c r="C9175">
        <v>172281</v>
      </c>
      <c r="D9175" t="s">
        <v>7618</v>
      </c>
      <c r="E9175" s="1">
        <v>43683.686956018515</v>
      </c>
      <c r="F9175">
        <v>1</v>
      </c>
      <c r="G9175" t="s">
        <v>659</v>
      </c>
      <c r="H9175">
        <v>360</v>
      </c>
      <c r="I9175" s="1">
        <v>43735.708333333336</v>
      </c>
      <c r="J9175" s="2">
        <f t="shared" si="429"/>
        <v>1</v>
      </c>
      <c r="K9175" s="2" t="str">
        <f>IFERROR(VLOOKUP(A9175,Aux!A:B,2,0),"Outros")</f>
        <v>Municípios</v>
      </c>
      <c r="L9175" s="2">
        <f t="shared" si="430"/>
        <v>2019</v>
      </c>
      <c r="M9175">
        <f t="shared" si="431"/>
        <v>32</v>
      </c>
    </row>
    <row r="9176" spans="1:13" x14ac:dyDescent="0.35">
      <c r="A9176" t="s">
        <v>57</v>
      </c>
      <c r="B9176">
        <v>501294104</v>
      </c>
      <c r="C9176">
        <v>172282</v>
      </c>
      <c r="D9176" t="s">
        <v>7519</v>
      </c>
      <c r="E9176" s="1">
        <v>43683.697604166664</v>
      </c>
      <c r="F9176">
        <v>3</v>
      </c>
      <c r="G9176" t="s">
        <v>103</v>
      </c>
      <c r="H9176">
        <v>340</v>
      </c>
      <c r="I9176" s="1">
        <v>43713.999305555553</v>
      </c>
      <c r="J9176" s="2">
        <f t="shared" si="429"/>
        <v>1</v>
      </c>
      <c r="K9176" s="2" t="str">
        <f>IFERROR(VLOOKUP(A9176,Aux!A:B,2,0),"Outros")</f>
        <v>Municípios</v>
      </c>
      <c r="L9176" s="2">
        <f t="shared" si="430"/>
        <v>2019</v>
      </c>
      <c r="M9176">
        <f t="shared" si="431"/>
        <v>32</v>
      </c>
    </row>
    <row r="9177" spans="1:13" x14ac:dyDescent="0.35">
      <c r="A9177" t="s">
        <v>57</v>
      </c>
      <c r="B9177">
        <v>501294104</v>
      </c>
      <c r="C9177">
        <v>172283</v>
      </c>
      <c r="D9177" t="s">
        <v>7568</v>
      </c>
      <c r="E9177" s="1">
        <v>43683.716423611113</v>
      </c>
      <c r="F9177">
        <v>3</v>
      </c>
      <c r="G9177" t="s">
        <v>103</v>
      </c>
      <c r="H9177">
        <v>360</v>
      </c>
      <c r="I9177" s="1">
        <v>43713.999305555553</v>
      </c>
      <c r="J9177" s="2">
        <f t="shared" si="429"/>
        <v>1</v>
      </c>
      <c r="K9177" s="2" t="str">
        <f>IFERROR(VLOOKUP(A9177,Aux!A:B,2,0),"Outros")</f>
        <v>Municípios</v>
      </c>
      <c r="L9177" s="2">
        <f t="shared" si="430"/>
        <v>2019</v>
      </c>
      <c r="M9177">
        <f t="shared" si="431"/>
        <v>32</v>
      </c>
    </row>
    <row r="9178" spans="1:13" x14ac:dyDescent="0.35">
      <c r="A9178" t="s">
        <v>528</v>
      </c>
      <c r="B9178">
        <v>512044040</v>
      </c>
      <c r="C9178">
        <v>172284</v>
      </c>
      <c r="D9178" t="s">
        <v>7911</v>
      </c>
      <c r="E9178" s="1">
        <v>43683.719351851854</v>
      </c>
      <c r="F9178">
        <v>3</v>
      </c>
      <c r="G9178" t="s">
        <v>3637</v>
      </c>
      <c r="H9178">
        <v>360</v>
      </c>
      <c r="I9178" s="1">
        <v>43699.999305555553</v>
      </c>
      <c r="J9178" s="2">
        <f t="shared" si="429"/>
        <v>1</v>
      </c>
      <c r="K9178" s="2" t="str">
        <f>IFERROR(VLOOKUP(A9178,Aux!A:B,2,0),"Outros")</f>
        <v>Municípios</v>
      </c>
      <c r="L9178" s="2">
        <f t="shared" si="430"/>
        <v>2019</v>
      </c>
      <c r="M9178">
        <f t="shared" si="431"/>
        <v>32</v>
      </c>
    </row>
    <row r="9179" spans="1:13" x14ac:dyDescent="0.35">
      <c r="A9179" t="s">
        <v>60</v>
      </c>
      <c r="B9179">
        <v>505456010</v>
      </c>
      <c r="C9179">
        <v>172285</v>
      </c>
      <c r="D9179" t="s">
        <v>7569</v>
      </c>
      <c r="E9179" s="1">
        <v>43683.72515046296</v>
      </c>
      <c r="F9179">
        <v>3</v>
      </c>
      <c r="G9179" t="s">
        <v>866</v>
      </c>
      <c r="H9179">
        <v>340</v>
      </c>
      <c r="I9179" s="1">
        <v>43752.999305555553</v>
      </c>
      <c r="J9179" s="2">
        <f t="shared" si="429"/>
        <v>1</v>
      </c>
      <c r="K9179" s="2" t="str">
        <f>IFERROR(VLOOKUP(A9179,Aux!A:B,2,0),"Outros")</f>
        <v>Municípios</v>
      </c>
      <c r="L9179" s="2">
        <f t="shared" si="430"/>
        <v>2019</v>
      </c>
      <c r="M9179">
        <f t="shared" si="431"/>
        <v>32</v>
      </c>
    </row>
    <row r="9180" spans="1:13" x14ac:dyDescent="0.35">
      <c r="A9180" t="s">
        <v>48</v>
      </c>
      <c r="B9180">
        <v>503035416</v>
      </c>
      <c r="C9180">
        <v>172286</v>
      </c>
      <c r="E9180" s="1">
        <v>43683.729791666665</v>
      </c>
      <c r="F9180">
        <v>1</v>
      </c>
      <c r="H9180">
        <v>1</v>
      </c>
      <c r="J9180" s="2">
        <f t="shared" si="429"/>
        <v>1</v>
      </c>
      <c r="K9180" s="2" t="str">
        <f>IFERROR(VLOOKUP(A9180,Aux!A:B,2,0),"Outros")</f>
        <v>Hospitais</v>
      </c>
      <c r="L9180" s="2">
        <f t="shared" si="430"/>
        <v>2019</v>
      </c>
      <c r="M9180">
        <f t="shared" si="431"/>
        <v>32</v>
      </c>
    </row>
    <row r="9181" spans="1:13" x14ac:dyDescent="0.35">
      <c r="A9181" t="s">
        <v>48</v>
      </c>
      <c r="B9181">
        <v>503035416</v>
      </c>
      <c r="C9181">
        <v>172287</v>
      </c>
      <c r="D9181" t="s">
        <v>8300</v>
      </c>
      <c r="E9181" s="1">
        <v>43683.731203703705</v>
      </c>
      <c r="F9181">
        <v>1</v>
      </c>
      <c r="G9181" t="s">
        <v>50</v>
      </c>
      <c r="H9181">
        <v>340</v>
      </c>
      <c r="I9181" s="1">
        <v>43686.625</v>
      </c>
      <c r="J9181" s="2">
        <f t="shared" si="429"/>
        <v>1</v>
      </c>
      <c r="K9181" s="2" t="str">
        <f>IFERROR(VLOOKUP(A9181,Aux!A:B,2,0),"Outros")</f>
        <v>Hospitais</v>
      </c>
      <c r="L9181" s="2">
        <f t="shared" si="430"/>
        <v>2019</v>
      </c>
      <c r="M9181">
        <f t="shared" si="431"/>
        <v>32</v>
      </c>
    </row>
    <row r="9182" spans="1:13" x14ac:dyDescent="0.35">
      <c r="A9182" t="s">
        <v>48</v>
      </c>
      <c r="B9182">
        <v>503035416</v>
      </c>
      <c r="C9182">
        <v>172288</v>
      </c>
      <c r="D9182" t="s">
        <v>7877</v>
      </c>
      <c r="E9182" s="1">
        <v>43683.746469907404</v>
      </c>
      <c r="F9182">
        <v>1</v>
      </c>
      <c r="G9182" t="s">
        <v>50</v>
      </c>
      <c r="H9182">
        <v>340</v>
      </c>
      <c r="I9182" s="1">
        <v>43686.666666666664</v>
      </c>
      <c r="J9182" s="2">
        <f t="shared" si="429"/>
        <v>1</v>
      </c>
      <c r="K9182" s="2" t="str">
        <f>IFERROR(VLOOKUP(A9182,Aux!A:B,2,0),"Outros")</f>
        <v>Hospitais</v>
      </c>
      <c r="L9182" s="2">
        <f t="shared" si="430"/>
        <v>2019</v>
      </c>
      <c r="M9182">
        <f t="shared" si="431"/>
        <v>32</v>
      </c>
    </row>
    <row r="9183" spans="1:13" x14ac:dyDescent="0.35">
      <c r="A9183" t="s">
        <v>1629</v>
      </c>
      <c r="B9183">
        <v>502150319</v>
      </c>
      <c r="C9183">
        <v>172289</v>
      </c>
      <c r="E9183" s="1">
        <v>43684.393530092595</v>
      </c>
      <c r="F9183">
        <v>13</v>
      </c>
      <c r="G9183" t="s">
        <v>33</v>
      </c>
      <c r="H9183">
        <v>400</v>
      </c>
      <c r="J9183" s="2">
        <f t="shared" si="429"/>
        <v>1</v>
      </c>
      <c r="K9183" s="2" t="str">
        <f>IFERROR(VLOOKUP(A9183,Aux!A:B,2,0),"Outros")</f>
        <v>Municípios</v>
      </c>
      <c r="L9183" s="2">
        <f t="shared" si="430"/>
        <v>2019</v>
      </c>
      <c r="M9183">
        <f t="shared" si="431"/>
        <v>32</v>
      </c>
    </row>
    <row r="9184" spans="1:13" x14ac:dyDescent="0.35">
      <c r="A9184" t="s">
        <v>71</v>
      </c>
      <c r="B9184">
        <v>500051054</v>
      </c>
      <c r="C9184">
        <v>172290</v>
      </c>
      <c r="D9184" t="s">
        <v>7209</v>
      </c>
      <c r="E9184" s="1">
        <v>43684.396365740744</v>
      </c>
      <c r="F9184">
        <v>13</v>
      </c>
      <c r="G9184" t="s">
        <v>202</v>
      </c>
      <c r="H9184">
        <v>340</v>
      </c>
      <c r="I9184" s="1">
        <v>43687.791666666664</v>
      </c>
      <c r="J9184" s="2">
        <f t="shared" si="429"/>
        <v>1</v>
      </c>
      <c r="K9184" s="2" t="str">
        <f>IFERROR(VLOOKUP(A9184,Aux!A:B,2,0),"Outros")</f>
        <v>Municípios</v>
      </c>
      <c r="L9184" s="2">
        <f t="shared" si="430"/>
        <v>2019</v>
      </c>
      <c r="M9184">
        <f t="shared" si="431"/>
        <v>32</v>
      </c>
    </row>
    <row r="9185" spans="1:13" x14ac:dyDescent="0.35">
      <c r="A9185" t="s">
        <v>133</v>
      </c>
      <c r="B9185">
        <v>503539473</v>
      </c>
      <c r="C9185">
        <v>172293</v>
      </c>
      <c r="D9185" t="s">
        <v>7878</v>
      </c>
      <c r="E9185" s="1">
        <v>43684.408113425925</v>
      </c>
      <c r="F9185">
        <v>1</v>
      </c>
      <c r="G9185" t="s">
        <v>135</v>
      </c>
      <c r="H9185">
        <v>360</v>
      </c>
      <c r="I9185" s="1">
        <v>43690.999305555553</v>
      </c>
      <c r="J9185" s="2">
        <f t="shared" si="429"/>
        <v>1</v>
      </c>
      <c r="K9185" s="2" t="str">
        <f>IFERROR(VLOOKUP(A9185,Aux!A:B,2,0),"Outros")</f>
        <v>Municípios</v>
      </c>
      <c r="L9185" s="2">
        <f t="shared" si="430"/>
        <v>2019</v>
      </c>
      <c r="M9185">
        <f t="shared" si="431"/>
        <v>32</v>
      </c>
    </row>
    <row r="9186" spans="1:13" x14ac:dyDescent="0.35">
      <c r="A9186" t="s">
        <v>574</v>
      </c>
      <c r="B9186">
        <v>506791220</v>
      </c>
      <c r="C9186">
        <v>172294</v>
      </c>
      <c r="D9186" t="s">
        <v>7438</v>
      </c>
      <c r="E9186" s="1">
        <v>43684.409722222219</v>
      </c>
      <c r="F9186">
        <v>13</v>
      </c>
      <c r="G9186" t="s">
        <v>576</v>
      </c>
      <c r="H9186">
        <v>360</v>
      </c>
      <c r="I9186" s="1">
        <v>43689.999305555553</v>
      </c>
      <c r="J9186" s="2">
        <f t="shared" si="429"/>
        <v>1</v>
      </c>
      <c r="K9186" s="2" t="str">
        <f>IFERROR(VLOOKUP(A9186,Aux!A:B,2,0),"Outros")</f>
        <v>Municípios</v>
      </c>
      <c r="L9186" s="2">
        <f t="shared" si="430"/>
        <v>2019</v>
      </c>
      <c r="M9186">
        <f t="shared" si="431"/>
        <v>32</v>
      </c>
    </row>
    <row r="9187" spans="1:13" x14ac:dyDescent="0.35">
      <c r="A9187" t="s">
        <v>465</v>
      </c>
      <c r="B9187">
        <v>600084779</v>
      </c>
      <c r="C9187">
        <v>172295</v>
      </c>
      <c r="D9187" t="s">
        <v>7570</v>
      </c>
      <c r="E9187" s="1">
        <v>43684.409907407404</v>
      </c>
      <c r="F9187">
        <v>3</v>
      </c>
      <c r="G9187" t="s">
        <v>33</v>
      </c>
      <c r="H9187">
        <v>340</v>
      </c>
      <c r="I9187" s="1">
        <v>43696.708333333336</v>
      </c>
      <c r="J9187" s="2">
        <f t="shared" si="429"/>
        <v>1</v>
      </c>
      <c r="K9187" s="2" t="str">
        <f>IFERROR(VLOOKUP(A9187,Aux!A:B,2,0),"Outros")</f>
        <v>Outros</v>
      </c>
      <c r="L9187" s="2">
        <f t="shared" si="430"/>
        <v>2019</v>
      </c>
      <c r="M9187">
        <f t="shared" si="431"/>
        <v>32</v>
      </c>
    </row>
    <row r="9188" spans="1:13" x14ac:dyDescent="0.35">
      <c r="A9188" t="s">
        <v>1406</v>
      </c>
      <c r="B9188">
        <v>504300156</v>
      </c>
      <c r="C9188">
        <v>172297</v>
      </c>
      <c r="E9188" s="1">
        <v>43684.415972222225</v>
      </c>
      <c r="F9188">
        <v>3</v>
      </c>
      <c r="G9188" t="s">
        <v>33</v>
      </c>
      <c r="H9188">
        <v>400</v>
      </c>
      <c r="J9188" s="2">
        <f t="shared" si="429"/>
        <v>1</v>
      </c>
      <c r="K9188" s="2" t="str">
        <f>IFERROR(VLOOKUP(A9188,Aux!A:B,2,0),"Outros")</f>
        <v>Outros</v>
      </c>
      <c r="L9188" s="2">
        <f t="shared" si="430"/>
        <v>2019</v>
      </c>
      <c r="M9188">
        <f t="shared" si="431"/>
        <v>32</v>
      </c>
    </row>
    <row r="9189" spans="1:13" x14ac:dyDescent="0.35">
      <c r="A9189" t="s">
        <v>60</v>
      </c>
      <c r="B9189">
        <v>505456010</v>
      </c>
      <c r="C9189">
        <v>172298</v>
      </c>
      <c r="E9189" s="1">
        <v>43684.416261574072</v>
      </c>
      <c r="F9189">
        <v>3</v>
      </c>
      <c r="H9189">
        <v>1</v>
      </c>
      <c r="J9189" s="2">
        <f t="shared" si="429"/>
        <v>1</v>
      </c>
      <c r="K9189" s="2" t="str">
        <f>IFERROR(VLOOKUP(A9189,Aux!A:B,2,0),"Outros")</f>
        <v>Municípios</v>
      </c>
      <c r="L9189" s="2">
        <f t="shared" si="430"/>
        <v>2019</v>
      </c>
      <c r="M9189">
        <f t="shared" si="431"/>
        <v>32</v>
      </c>
    </row>
    <row r="9190" spans="1:13" x14ac:dyDescent="0.35">
      <c r="A9190" t="s">
        <v>35</v>
      </c>
      <c r="B9190">
        <v>508666236</v>
      </c>
      <c r="C9190">
        <v>172299</v>
      </c>
      <c r="E9190" s="1">
        <v>43684.416504629633</v>
      </c>
      <c r="F9190">
        <v>1</v>
      </c>
      <c r="G9190" t="s">
        <v>33</v>
      </c>
      <c r="H9190">
        <v>400</v>
      </c>
      <c r="J9190" s="2">
        <f t="shared" si="429"/>
        <v>1</v>
      </c>
      <c r="K9190" s="2" t="str">
        <f>IFERROR(VLOOKUP(A9190,Aux!A:B,2,0),"Outros")</f>
        <v>Outros</v>
      </c>
      <c r="L9190" s="2">
        <f t="shared" si="430"/>
        <v>2019</v>
      </c>
      <c r="M9190">
        <f t="shared" si="431"/>
        <v>32</v>
      </c>
    </row>
    <row r="9191" spans="1:13" x14ac:dyDescent="0.35">
      <c r="A9191" t="s">
        <v>122</v>
      </c>
      <c r="B9191">
        <v>506173968</v>
      </c>
      <c r="C9191">
        <v>172300</v>
      </c>
      <c r="D9191" t="s">
        <v>7682</v>
      </c>
      <c r="E9191" s="1">
        <v>43684.423587962963</v>
      </c>
      <c r="F9191">
        <v>13</v>
      </c>
      <c r="G9191" t="s">
        <v>597</v>
      </c>
      <c r="H9191">
        <v>360</v>
      </c>
      <c r="I9191" s="1">
        <v>43707.708333333336</v>
      </c>
      <c r="J9191" s="2">
        <f t="shared" si="429"/>
        <v>1</v>
      </c>
      <c r="K9191" s="2" t="str">
        <f>IFERROR(VLOOKUP(A9191,Aux!A:B,2,0),"Outros")</f>
        <v>Municípios</v>
      </c>
      <c r="L9191" s="2">
        <f t="shared" si="430"/>
        <v>2019</v>
      </c>
      <c r="M9191">
        <f t="shared" si="431"/>
        <v>32</v>
      </c>
    </row>
    <row r="9192" spans="1:13" x14ac:dyDescent="0.35">
      <c r="A9192" t="s">
        <v>244</v>
      </c>
      <c r="B9192">
        <v>600084914</v>
      </c>
      <c r="C9192">
        <v>172301</v>
      </c>
      <c r="E9192" s="1">
        <v>43684.432268518518</v>
      </c>
      <c r="F9192">
        <v>3</v>
      </c>
      <c r="G9192" t="s">
        <v>33</v>
      </c>
      <c r="H9192">
        <v>1</v>
      </c>
      <c r="J9192" s="2">
        <f t="shared" si="429"/>
        <v>1</v>
      </c>
      <c r="K9192" s="2" t="str">
        <f>IFERROR(VLOOKUP(A9192,Aux!A:B,2,0),"Outros")</f>
        <v>Outros</v>
      </c>
      <c r="L9192" s="2">
        <f t="shared" si="430"/>
        <v>2019</v>
      </c>
      <c r="M9192">
        <f t="shared" si="431"/>
        <v>32</v>
      </c>
    </row>
    <row r="9193" spans="1:13" x14ac:dyDescent="0.35">
      <c r="A9193" t="s">
        <v>251</v>
      </c>
      <c r="B9193">
        <v>508069645</v>
      </c>
      <c r="C9193">
        <v>172302</v>
      </c>
      <c r="D9193" t="s">
        <v>7571</v>
      </c>
      <c r="E9193" s="1">
        <v>43684.440752314818</v>
      </c>
      <c r="F9193">
        <v>1</v>
      </c>
      <c r="G9193" t="s">
        <v>7316</v>
      </c>
      <c r="H9193">
        <v>360</v>
      </c>
      <c r="I9193" s="1">
        <v>43690.708333333336</v>
      </c>
      <c r="J9193" s="2">
        <f t="shared" si="429"/>
        <v>1</v>
      </c>
      <c r="K9193" s="2" t="str">
        <f>IFERROR(VLOOKUP(A9193,Aux!A:B,2,0),"Outros")</f>
        <v>Escolas</v>
      </c>
      <c r="L9193" s="2">
        <f t="shared" si="430"/>
        <v>2019</v>
      </c>
      <c r="M9193">
        <f t="shared" si="431"/>
        <v>32</v>
      </c>
    </row>
    <row r="9194" spans="1:13" x14ac:dyDescent="0.35">
      <c r="A9194" t="s">
        <v>578</v>
      </c>
      <c r="B9194">
        <v>501112049</v>
      </c>
      <c r="C9194">
        <v>172303</v>
      </c>
      <c r="D9194" t="s">
        <v>7879</v>
      </c>
      <c r="E9194" s="1">
        <v>43684.445902777778</v>
      </c>
      <c r="F9194">
        <v>13</v>
      </c>
      <c r="G9194" t="s">
        <v>580</v>
      </c>
      <c r="H9194">
        <v>340</v>
      </c>
      <c r="I9194" s="1">
        <v>43696.666666666664</v>
      </c>
      <c r="J9194" s="2">
        <f t="shared" si="429"/>
        <v>1</v>
      </c>
      <c r="K9194" s="2" t="str">
        <f>IFERROR(VLOOKUP(A9194,Aux!A:B,2,0),"Outros")</f>
        <v>Municípios</v>
      </c>
      <c r="L9194" s="2">
        <f t="shared" si="430"/>
        <v>2019</v>
      </c>
      <c r="M9194">
        <f t="shared" si="431"/>
        <v>32</v>
      </c>
    </row>
    <row r="9195" spans="1:13" x14ac:dyDescent="0.35">
      <c r="A9195" t="s">
        <v>39</v>
      </c>
      <c r="B9195">
        <v>507023129</v>
      </c>
      <c r="C9195">
        <v>172304</v>
      </c>
      <c r="D9195" t="s">
        <v>7880</v>
      </c>
      <c r="E9195" s="1">
        <v>43684.448738425926</v>
      </c>
      <c r="F9195">
        <v>13</v>
      </c>
      <c r="G9195" t="s">
        <v>3126</v>
      </c>
      <c r="H9195">
        <v>360</v>
      </c>
      <c r="I9195" s="1">
        <v>43687.708333333336</v>
      </c>
      <c r="J9195" s="2">
        <f t="shared" si="429"/>
        <v>1</v>
      </c>
      <c r="K9195" s="2" t="str">
        <f>IFERROR(VLOOKUP(A9195,Aux!A:B,2,0),"Outros")</f>
        <v>Outros</v>
      </c>
      <c r="L9195" s="2">
        <f t="shared" si="430"/>
        <v>2019</v>
      </c>
      <c r="M9195">
        <f t="shared" si="431"/>
        <v>32</v>
      </c>
    </row>
    <row r="9196" spans="1:13" x14ac:dyDescent="0.35">
      <c r="A9196" t="s">
        <v>336</v>
      </c>
      <c r="B9196">
        <v>505170876</v>
      </c>
      <c r="C9196">
        <v>172305</v>
      </c>
      <c r="D9196" t="s">
        <v>7881</v>
      </c>
      <c r="E9196" s="1">
        <v>43684.454560185186</v>
      </c>
      <c r="F9196">
        <v>1</v>
      </c>
      <c r="G9196" t="s">
        <v>345</v>
      </c>
      <c r="H9196">
        <v>360</v>
      </c>
      <c r="I9196" s="1">
        <v>43689.708333333336</v>
      </c>
      <c r="J9196" s="2">
        <f t="shared" si="429"/>
        <v>1</v>
      </c>
      <c r="K9196" s="2" t="str">
        <f>IFERROR(VLOOKUP(A9196,Aux!A:B,2,0),"Outros")</f>
        <v>Municípios</v>
      </c>
      <c r="L9196" s="2">
        <f t="shared" si="430"/>
        <v>2019</v>
      </c>
      <c r="M9196">
        <f t="shared" si="431"/>
        <v>32</v>
      </c>
    </row>
    <row r="9197" spans="1:13" x14ac:dyDescent="0.35">
      <c r="A9197" t="s">
        <v>150</v>
      </c>
      <c r="B9197">
        <v>505309939</v>
      </c>
      <c r="C9197">
        <v>172306</v>
      </c>
      <c r="D9197" t="s">
        <v>7572</v>
      </c>
      <c r="E9197" s="1">
        <v>43684.456435185188</v>
      </c>
      <c r="F9197">
        <v>1</v>
      </c>
      <c r="G9197" t="s">
        <v>1049</v>
      </c>
      <c r="H9197">
        <v>360</v>
      </c>
      <c r="I9197" s="1">
        <v>43728.6875</v>
      </c>
      <c r="J9197" s="2">
        <f t="shared" si="429"/>
        <v>1</v>
      </c>
      <c r="K9197" s="2" t="str">
        <f>IFERROR(VLOOKUP(A9197,Aux!A:B,2,0),"Outros")</f>
        <v>Municípios</v>
      </c>
      <c r="L9197" s="2">
        <f t="shared" si="430"/>
        <v>2019</v>
      </c>
      <c r="M9197">
        <f t="shared" si="431"/>
        <v>32</v>
      </c>
    </row>
    <row r="9198" spans="1:13" x14ac:dyDescent="0.35">
      <c r="A9198" t="s">
        <v>125</v>
      </c>
      <c r="B9198">
        <v>501290206</v>
      </c>
      <c r="C9198">
        <v>172307</v>
      </c>
      <c r="D9198" t="s">
        <v>8146</v>
      </c>
      <c r="E9198" s="1">
        <v>43684.458645833336</v>
      </c>
      <c r="F9198">
        <v>13</v>
      </c>
      <c r="G9198" t="s">
        <v>659</v>
      </c>
      <c r="H9198">
        <v>360</v>
      </c>
      <c r="I9198" s="1">
        <v>43686.666666666664</v>
      </c>
      <c r="J9198" s="2">
        <f t="shared" si="429"/>
        <v>1</v>
      </c>
      <c r="K9198" s="2" t="str">
        <f>IFERROR(VLOOKUP(A9198,Aux!A:B,2,0),"Outros")</f>
        <v>Municípios</v>
      </c>
      <c r="L9198" s="2">
        <f t="shared" si="430"/>
        <v>2019</v>
      </c>
      <c r="M9198">
        <f t="shared" si="431"/>
        <v>32</v>
      </c>
    </row>
    <row r="9199" spans="1:13" x14ac:dyDescent="0.35">
      <c r="A9199" t="s">
        <v>903</v>
      </c>
      <c r="B9199">
        <v>680001069</v>
      </c>
      <c r="C9199">
        <v>172308</v>
      </c>
      <c r="D9199" t="s">
        <v>7882</v>
      </c>
      <c r="E9199" s="1">
        <v>43684.468206018515</v>
      </c>
      <c r="F9199">
        <v>3</v>
      </c>
      <c r="G9199" t="s">
        <v>736</v>
      </c>
      <c r="H9199">
        <v>340</v>
      </c>
      <c r="I9199" s="1">
        <v>43699.999305555553</v>
      </c>
      <c r="J9199" s="2">
        <f t="shared" si="429"/>
        <v>1</v>
      </c>
      <c r="K9199" s="2" t="str">
        <f>IFERROR(VLOOKUP(A9199,Aux!A:B,2,0),"Outros")</f>
        <v>Municípios</v>
      </c>
      <c r="L9199" s="2">
        <f t="shared" si="430"/>
        <v>2019</v>
      </c>
      <c r="M9199">
        <f t="shared" si="431"/>
        <v>32</v>
      </c>
    </row>
    <row r="9200" spans="1:13" x14ac:dyDescent="0.35">
      <c r="A9200" t="s">
        <v>230</v>
      </c>
      <c r="B9200">
        <v>501135960</v>
      </c>
      <c r="C9200">
        <v>172310</v>
      </c>
      <c r="D9200" t="s">
        <v>7964</v>
      </c>
      <c r="E9200" s="1">
        <v>43684.478888888887</v>
      </c>
      <c r="F9200">
        <v>13</v>
      </c>
      <c r="G9200" t="s">
        <v>232</v>
      </c>
      <c r="H9200">
        <v>5</v>
      </c>
      <c r="I9200" s="1">
        <v>43696.708333333336</v>
      </c>
      <c r="J9200" s="2">
        <f t="shared" si="429"/>
        <v>1</v>
      </c>
      <c r="K9200" s="2" t="str">
        <f>IFERROR(VLOOKUP(A9200,Aux!A:B,2,0),"Outros")</f>
        <v>Municípios</v>
      </c>
      <c r="L9200" s="2">
        <f t="shared" si="430"/>
        <v>2019</v>
      </c>
      <c r="M9200">
        <f t="shared" si="431"/>
        <v>32</v>
      </c>
    </row>
    <row r="9201" spans="1:13" x14ac:dyDescent="0.35">
      <c r="A9201" t="s">
        <v>534</v>
      </c>
      <c r="B9201">
        <v>508354617</v>
      </c>
      <c r="C9201">
        <v>172311</v>
      </c>
      <c r="D9201" t="s">
        <v>7826</v>
      </c>
      <c r="E9201" s="1">
        <v>43684.485972222225</v>
      </c>
      <c r="F9201">
        <v>1</v>
      </c>
      <c r="G9201" t="s">
        <v>446</v>
      </c>
      <c r="H9201">
        <v>5</v>
      </c>
      <c r="I9201" s="1">
        <v>43688.999305555553</v>
      </c>
      <c r="J9201" s="2">
        <f t="shared" si="429"/>
        <v>1</v>
      </c>
      <c r="K9201" s="2" t="str">
        <f>IFERROR(VLOOKUP(A9201,Aux!A:B,2,0),"Outros")</f>
        <v>Municípios</v>
      </c>
      <c r="L9201" s="2">
        <f t="shared" si="430"/>
        <v>2019</v>
      </c>
      <c r="M9201">
        <f t="shared" si="431"/>
        <v>32</v>
      </c>
    </row>
    <row r="9202" spans="1:13" x14ac:dyDescent="0.35">
      <c r="A9202" t="s">
        <v>122</v>
      </c>
      <c r="B9202">
        <v>506173968</v>
      </c>
      <c r="C9202">
        <v>172312</v>
      </c>
      <c r="D9202" t="s">
        <v>7520</v>
      </c>
      <c r="E9202" s="1">
        <v>43684.486921296295</v>
      </c>
      <c r="F9202">
        <v>13</v>
      </c>
      <c r="G9202" t="s">
        <v>597</v>
      </c>
      <c r="H9202">
        <v>300</v>
      </c>
      <c r="I9202" s="1">
        <v>43721.708333333336</v>
      </c>
      <c r="J9202" s="2">
        <f t="shared" si="429"/>
        <v>1</v>
      </c>
      <c r="K9202" s="2" t="str">
        <f>IFERROR(VLOOKUP(A9202,Aux!A:B,2,0),"Outros")</f>
        <v>Municípios</v>
      </c>
      <c r="L9202" s="2">
        <f t="shared" si="430"/>
        <v>2019</v>
      </c>
      <c r="M9202">
        <f t="shared" si="431"/>
        <v>32</v>
      </c>
    </row>
    <row r="9203" spans="1:13" x14ac:dyDescent="0.35">
      <c r="A9203" t="s">
        <v>60</v>
      </c>
      <c r="B9203">
        <v>505456010</v>
      </c>
      <c r="C9203">
        <v>172313</v>
      </c>
      <c r="D9203" t="s">
        <v>7521</v>
      </c>
      <c r="E9203" s="1">
        <v>43684.488402777781</v>
      </c>
      <c r="F9203">
        <v>1</v>
      </c>
      <c r="G9203" t="s">
        <v>62</v>
      </c>
      <c r="H9203">
        <v>360</v>
      </c>
      <c r="I9203" s="1">
        <v>43700.999305555553</v>
      </c>
      <c r="J9203" s="2">
        <f t="shared" si="429"/>
        <v>1</v>
      </c>
      <c r="K9203" s="2" t="str">
        <f>IFERROR(VLOOKUP(A9203,Aux!A:B,2,0),"Outros")</f>
        <v>Municípios</v>
      </c>
      <c r="L9203" s="2">
        <f t="shared" si="430"/>
        <v>2019</v>
      </c>
      <c r="M9203">
        <f t="shared" si="431"/>
        <v>32</v>
      </c>
    </row>
    <row r="9204" spans="1:13" x14ac:dyDescent="0.35">
      <c r="A9204" t="s">
        <v>35</v>
      </c>
      <c r="B9204">
        <v>508666236</v>
      </c>
      <c r="C9204">
        <v>172314</v>
      </c>
      <c r="E9204" s="1">
        <v>43684.492650462962</v>
      </c>
      <c r="F9204">
        <v>3</v>
      </c>
      <c r="G9204" t="s">
        <v>33</v>
      </c>
      <c r="H9204">
        <v>400</v>
      </c>
      <c r="J9204" s="2">
        <f t="shared" si="429"/>
        <v>1</v>
      </c>
      <c r="K9204" s="2" t="str">
        <f>IFERROR(VLOOKUP(A9204,Aux!A:B,2,0),"Outros")</f>
        <v>Outros</v>
      </c>
      <c r="L9204" s="2">
        <f t="shared" si="430"/>
        <v>2019</v>
      </c>
      <c r="M9204">
        <f t="shared" si="431"/>
        <v>32</v>
      </c>
    </row>
    <row r="9205" spans="1:13" x14ac:dyDescent="0.35">
      <c r="A9205" t="s">
        <v>140</v>
      </c>
      <c r="B9205">
        <v>506614913</v>
      </c>
      <c r="C9205">
        <v>172315</v>
      </c>
      <c r="D9205" t="s">
        <v>7883</v>
      </c>
      <c r="E9205" s="1">
        <v>43684.502604166664</v>
      </c>
      <c r="F9205">
        <v>1</v>
      </c>
      <c r="G9205" t="s">
        <v>149</v>
      </c>
      <c r="H9205">
        <v>360</v>
      </c>
      <c r="I9205" s="1">
        <v>43697.999305555553</v>
      </c>
      <c r="J9205" s="2">
        <f t="shared" si="429"/>
        <v>1</v>
      </c>
      <c r="K9205" s="2" t="str">
        <f>IFERROR(VLOOKUP(A9205,Aux!A:B,2,0),"Outros")</f>
        <v>Municípios</v>
      </c>
      <c r="L9205" s="2">
        <f t="shared" si="430"/>
        <v>2019</v>
      </c>
      <c r="M9205">
        <f t="shared" si="431"/>
        <v>32</v>
      </c>
    </row>
    <row r="9206" spans="1:13" x14ac:dyDescent="0.35">
      <c r="A9206" t="s">
        <v>28</v>
      </c>
      <c r="B9206">
        <v>505932512</v>
      </c>
      <c r="C9206">
        <v>172317</v>
      </c>
      <c r="D9206" t="s">
        <v>7912</v>
      </c>
      <c r="E9206" s="1">
        <v>43684.512060185189</v>
      </c>
      <c r="F9206">
        <v>1</v>
      </c>
      <c r="G9206" t="s">
        <v>30</v>
      </c>
      <c r="H9206">
        <v>360</v>
      </c>
      <c r="I9206" s="1">
        <v>43690.999305555553</v>
      </c>
      <c r="J9206" s="2">
        <f t="shared" si="429"/>
        <v>1</v>
      </c>
      <c r="K9206" s="2" t="str">
        <f>IFERROR(VLOOKUP(A9206,Aux!A:B,2,0),"Outros")</f>
        <v>Municípios</v>
      </c>
      <c r="L9206" s="2">
        <f t="shared" si="430"/>
        <v>2019</v>
      </c>
      <c r="M9206">
        <f t="shared" si="431"/>
        <v>32</v>
      </c>
    </row>
    <row r="9207" spans="1:13" x14ac:dyDescent="0.35">
      <c r="A9207" t="s">
        <v>154</v>
      </c>
      <c r="B9207">
        <v>506818829</v>
      </c>
      <c r="C9207">
        <v>172318</v>
      </c>
      <c r="E9207" s="1">
        <v>43684.512546296297</v>
      </c>
      <c r="F9207">
        <v>13</v>
      </c>
      <c r="G9207" t="s">
        <v>33</v>
      </c>
      <c r="H9207">
        <v>400</v>
      </c>
      <c r="J9207" s="2">
        <f t="shared" si="429"/>
        <v>1</v>
      </c>
      <c r="K9207" s="2" t="str">
        <f>IFERROR(VLOOKUP(A9207,Aux!A:B,2,0),"Outros")</f>
        <v>Municípios</v>
      </c>
      <c r="L9207" s="2">
        <f t="shared" si="430"/>
        <v>2019</v>
      </c>
      <c r="M9207">
        <f t="shared" si="431"/>
        <v>32</v>
      </c>
    </row>
    <row r="9208" spans="1:13" x14ac:dyDescent="0.35">
      <c r="A9208" t="s">
        <v>275</v>
      </c>
      <c r="B9208">
        <v>505187531</v>
      </c>
      <c r="C9208">
        <v>172320</v>
      </c>
      <c r="D9208" t="s">
        <v>7965</v>
      </c>
      <c r="E9208" s="1">
        <v>43684.523217592592</v>
      </c>
      <c r="F9208">
        <v>13</v>
      </c>
      <c r="G9208" t="s">
        <v>318</v>
      </c>
      <c r="H9208">
        <v>360</v>
      </c>
      <c r="I9208" s="1">
        <v>43690.999305555553</v>
      </c>
      <c r="J9208" s="2">
        <f t="shared" si="429"/>
        <v>1</v>
      </c>
      <c r="K9208" s="2" t="str">
        <f>IFERROR(VLOOKUP(A9208,Aux!A:B,2,0),"Outros")</f>
        <v>Municípios</v>
      </c>
      <c r="L9208" s="2">
        <f t="shared" si="430"/>
        <v>2019</v>
      </c>
      <c r="M9208">
        <f t="shared" si="431"/>
        <v>32</v>
      </c>
    </row>
    <row r="9209" spans="1:13" x14ac:dyDescent="0.35">
      <c r="A9209" t="s">
        <v>336</v>
      </c>
      <c r="B9209">
        <v>505170876</v>
      </c>
      <c r="C9209">
        <v>172321</v>
      </c>
      <c r="E9209" s="1">
        <v>43684.546631944446</v>
      </c>
      <c r="F9209">
        <v>1</v>
      </c>
      <c r="G9209" t="s">
        <v>33</v>
      </c>
      <c r="H9209">
        <v>400</v>
      </c>
      <c r="J9209" s="2">
        <f t="shared" si="429"/>
        <v>1</v>
      </c>
      <c r="K9209" s="2" t="str">
        <f>IFERROR(VLOOKUP(A9209,Aux!A:B,2,0),"Outros")</f>
        <v>Municípios</v>
      </c>
      <c r="L9209" s="2">
        <f t="shared" si="430"/>
        <v>2019</v>
      </c>
      <c r="M9209">
        <f t="shared" si="431"/>
        <v>32</v>
      </c>
    </row>
    <row r="9210" spans="1:13" x14ac:dyDescent="0.35">
      <c r="A9210" t="s">
        <v>815</v>
      </c>
      <c r="B9210">
        <v>504821369</v>
      </c>
      <c r="C9210">
        <v>172322</v>
      </c>
      <c r="D9210" t="s">
        <v>7884</v>
      </c>
      <c r="E9210" s="1">
        <v>43684.546956018516</v>
      </c>
      <c r="F9210">
        <v>1</v>
      </c>
      <c r="G9210" t="s">
        <v>831</v>
      </c>
      <c r="H9210">
        <v>360</v>
      </c>
      <c r="I9210" s="1">
        <v>43691.708333333336</v>
      </c>
      <c r="J9210" s="2">
        <f t="shared" si="429"/>
        <v>1</v>
      </c>
      <c r="K9210" s="2" t="str">
        <f>IFERROR(VLOOKUP(A9210,Aux!A:B,2,0),"Outros")</f>
        <v>Municípios</v>
      </c>
      <c r="L9210" s="2">
        <f t="shared" si="430"/>
        <v>2019</v>
      </c>
      <c r="M9210">
        <f t="shared" si="431"/>
        <v>32</v>
      </c>
    </row>
    <row r="9211" spans="1:13" x14ac:dyDescent="0.35">
      <c r="A9211" t="s">
        <v>12</v>
      </c>
      <c r="B9211">
        <v>508481287</v>
      </c>
      <c r="C9211">
        <v>172323</v>
      </c>
      <c r="D9211" t="s">
        <v>7619</v>
      </c>
      <c r="E9211" s="1">
        <v>43684.578692129631</v>
      </c>
      <c r="F9211">
        <v>1</v>
      </c>
      <c r="G9211" t="s">
        <v>14</v>
      </c>
      <c r="H9211">
        <v>340</v>
      </c>
      <c r="I9211" s="1">
        <v>43690.708333333336</v>
      </c>
      <c r="J9211" s="2">
        <f t="shared" si="429"/>
        <v>1</v>
      </c>
      <c r="K9211" s="2" t="str">
        <f>IFERROR(VLOOKUP(A9211,Aux!A:B,2,0),"Outros")</f>
        <v>Hospitais</v>
      </c>
      <c r="L9211" s="2">
        <f t="shared" si="430"/>
        <v>2019</v>
      </c>
      <c r="M9211">
        <f t="shared" si="431"/>
        <v>32</v>
      </c>
    </row>
    <row r="9212" spans="1:13" x14ac:dyDescent="0.35">
      <c r="A9212" t="s">
        <v>37</v>
      </c>
      <c r="B9212">
        <v>506187543</v>
      </c>
      <c r="C9212">
        <v>172324</v>
      </c>
      <c r="D9212" t="s">
        <v>7620</v>
      </c>
      <c r="E9212" s="1">
        <v>43684.582974537036</v>
      </c>
      <c r="F9212">
        <v>3</v>
      </c>
      <c r="G9212" t="s">
        <v>33</v>
      </c>
      <c r="H9212">
        <v>340</v>
      </c>
      <c r="I9212" s="1">
        <v>43693.999305555553</v>
      </c>
      <c r="J9212" s="2">
        <f t="shared" si="429"/>
        <v>1</v>
      </c>
      <c r="K9212" s="2" t="str">
        <f>IFERROR(VLOOKUP(A9212,Aux!A:B,2,0),"Outros")</f>
        <v>Municípios</v>
      </c>
      <c r="L9212" s="2">
        <f t="shared" si="430"/>
        <v>2019</v>
      </c>
      <c r="M9212">
        <f t="shared" si="431"/>
        <v>32</v>
      </c>
    </row>
    <row r="9213" spans="1:13" x14ac:dyDescent="0.35">
      <c r="A9213" t="s">
        <v>37</v>
      </c>
      <c r="B9213">
        <v>506187543</v>
      </c>
      <c r="C9213">
        <v>172325</v>
      </c>
      <c r="D9213" t="s">
        <v>7522</v>
      </c>
      <c r="E9213" s="1">
        <v>43684.587407407409</v>
      </c>
      <c r="F9213">
        <v>1</v>
      </c>
      <c r="G9213" t="s">
        <v>80</v>
      </c>
      <c r="H9213">
        <v>5</v>
      </c>
      <c r="I9213" s="1">
        <v>43693.999305555553</v>
      </c>
      <c r="J9213" s="2">
        <f t="shared" si="429"/>
        <v>1</v>
      </c>
      <c r="K9213" s="2" t="str">
        <f>IFERROR(VLOOKUP(A9213,Aux!A:B,2,0),"Outros")</f>
        <v>Municípios</v>
      </c>
      <c r="L9213" s="2">
        <f t="shared" si="430"/>
        <v>2019</v>
      </c>
      <c r="M9213">
        <f t="shared" si="431"/>
        <v>32</v>
      </c>
    </row>
    <row r="9214" spans="1:13" x14ac:dyDescent="0.35">
      <c r="A9214" t="s">
        <v>133</v>
      </c>
      <c r="B9214">
        <v>503539473</v>
      </c>
      <c r="C9214">
        <v>172326</v>
      </c>
      <c r="D9214" t="s">
        <v>7683</v>
      </c>
      <c r="E9214" s="1">
        <v>43684.597048611111</v>
      </c>
      <c r="F9214">
        <v>1</v>
      </c>
      <c r="G9214" t="s">
        <v>135</v>
      </c>
      <c r="H9214">
        <v>360</v>
      </c>
      <c r="I9214" s="1">
        <v>43689.999305555553</v>
      </c>
      <c r="J9214" s="2">
        <f t="shared" si="429"/>
        <v>1</v>
      </c>
      <c r="K9214" s="2" t="str">
        <f>IFERROR(VLOOKUP(A9214,Aux!A:B,2,0),"Outros")</f>
        <v>Municípios</v>
      </c>
      <c r="L9214" s="2">
        <f t="shared" si="430"/>
        <v>2019</v>
      </c>
      <c r="M9214">
        <f t="shared" si="431"/>
        <v>32</v>
      </c>
    </row>
    <row r="9215" spans="1:13" x14ac:dyDescent="0.35">
      <c r="A9215" t="s">
        <v>154</v>
      </c>
      <c r="B9215">
        <v>506818829</v>
      </c>
      <c r="C9215">
        <v>172329</v>
      </c>
      <c r="D9215" t="s">
        <v>7621</v>
      </c>
      <c r="E9215" s="1">
        <v>43684.611180555556</v>
      </c>
      <c r="F9215">
        <v>13</v>
      </c>
      <c r="G9215" t="s">
        <v>6157</v>
      </c>
      <c r="H9215">
        <v>5</v>
      </c>
      <c r="I9215" s="1">
        <v>43690.999305555553</v>
      </c>
      <c r="J9215" s="2">
        <f t="shared" si="429"/>
        <v>1</v>
      </c>
      <c r="K9215" s="2" t="str">
        <f>IFERROR(VLOOKUP(A9215,Aux!A:B,2,0),"Outros")</f>
        <v>Municípios</v>
      </c>
      <c r="L9215" s="2">
        <f t="shared" si="430"/>
        <v>2019</v>
      </c>
      <c r="M9215">
        <f t="shared" si="431"/>
        <v>32</v>
      </c>
    </row>
    <row r="9216" spans="1:13" x14ac:dyDescent="0.35">
      <c r="A9216" t="s">
        <v>122</v>
      </c>
      <c r="B9216">
        <v>506173968</v>
      </c>
      <c r="C9216">
        <v>172330</v>
      </c>
      <c r="D9216" t="s">
        <v>7622</v>
      </c>
      <c r="E9216" s="1">
        <v>43684.612673611111</v>
      </c>
      <c r="F9216">
        <v>1</v>
      </c>
      <c r="G9216" t="s">
        <v>33</v>
      </c>
      <c r="H9216">
        <v>300</v>
      </c>
      <c r="I9216" s="1">
        <v>43689.833333333336</v>
      </c>
      <c r="J9216" s="2">
        <f t="shared" si="429"/>
        <v>1</v>
      </c>
      <c r="K9216" s="2" t="str">
        <f>IFERROR(VLOOKUP(A9216,Aux!A:B,2,0),"Outros")</f>
        <v>Municípios</v>
      </c>
      <c r="L9216" s="2">
        <f t="shared" si="430"/>
        <v>2019</v>
      </c>
      <c r="M9216">
        <f t="shared" si="431"/>
        <v>32</v>
      </c>
    </row>
    <row r="9217" spans="1:13" x14ac:dyDescent="0.35">
      <c r="A9217" t="s">
        <v>71</v>
      </c>
      <c r="B9217">
        <v>500051054</v>
      </c>
      <c r="C9217">
        <v>172331</v>
      </c>
      <c r="D9217" t="s">
        <v>7623</v>
      </c>
      <c r="E9217" s="1">
        <v>43684.61818287037</v>
      </c>
      <c r="F9217">
        <v>13</v>
      </c>
      <c r="G9217" t="s">
        <v>202</v>
      </c>
      <c r="H9217">
        <v>340</v>
      </c>
      <c r="I9217" s="1">
        <v>43696.791666666664</v>
      </c>
      <c r="J9217" s="2">
        <f t="shared" si="429"/>
        <v>1</v>
      </c>
      <c r="K9217" s="2" t="str">
        <f>IFERROR(VLOOKUP(A9217,Aux!A:B,2,0),"Outros")</f>
        <v>Municípios</v>
      </c>
      <c r="L9217" s="2">
        <f t="shared" si="430"/>
        <v>2019</v>
      </c>
      <c r="M9217">
        <f t="shared" si="431"/>
        <v>32</v>
      </c>
    </row>
    <row r="9218" spans="1:13" x14ac:dyDescent="0.35">
      <c r="A9218" t="s">
        <v>1042</v>
      </c>
      <c r="B9218">
        <v>506087000</v>
      </c>
      <c r="C9218">
        <v>172332</v>
      </c>
      <c r="D9218" t="s">
        <v>7684</v>
      </c>
      <c r="E9218" s="1">
        <v>43684.62431712963</v>
      </c>
      <c r="F9218">
        <v>3</v>
      </c>
      <c r="G9218" t="s">
        <v>1044</v>
      </c>
      <c r="H9218">
        <v>360</v>
      </c>
      <c r="I9218" s="1">
        <v>43695.708333333336</v>
      </c>
      <c r="J9218" s="2">
        <f t="shared" ref="J9218:J9281" si="432">IF(C9218=C9217,"",1)</f>
        <v>1</v>
      </c>
      <c r="K9218" s="2" t="str">
        <f>IFERROR(VLOOKUP(A9218,Aux!A:B,2,0),"Outros")</f>
        <v>Municípios</v>
      </c>
      <c r="L9218" s="2">
        <f t="shared" ref="L9218:L9281" si="433">YEAR(E9218)</f>
        <v>2019</v>
      </c>
      <c r="M9218">
        <f t="shared" ref="M9218:M9281" si="434">WEEKNUM(E9218)</f>
        <v>32</v>
      </c>
    </row>
    <row r="9219" spans="1:13" x14ac:dyDescent="0.35">
      <c r="A9219" t="s">
        <v>118</v>
      </c>
      <c r="B9219">
        <v>680015019</v>
      </c>
      <c r="C9219">
        <v>172333</v>
      </c>
      <c r="D9219" t="s">
        <v>7573</v>
      </c>
      <c r="E9219" s="1">
        <v>43684.627812500003</v>
      </c>
      <c r="F9219">
        <v>3</v>
      </c>
      <c r="G9219" t="s">
        <v>3762</v>
      </c>
      <c r="H9219">
        <v>360</v>
      </c>
      <c r="I9219" s="1">
        <v>43700.999305555553</v>
      </c>
      <c r="J9219" s="2">
        <f t="shared" si="432"/>
        <v>1</v>
      </c>
      <c r="K9219" s="2" t="str">
        <f>IFERROR(VLOOKUP(A9219,Aux!A:B,2,0),"Outros")</f>
        <v>Águas e resíduos</v>
      </c>
      <c r="L9219" s="2">
        <f t="shared" si="433"/>
        <v>2019</v>
      </c>
      <c r="M9219">
        <f t="shared" si="434"/>
        <v>32</v>
      </c>
    </row>
    <row r="9220" spans="1:13" x14ac:dyDescent="0.35">
      <c r="A9220" t="s">
        <v>275</v>
      </c>
      <c r="B9220">
        <v>505187531</v>
      </c>
      <c r="C9220">
        <v>172334</v>
      </c>
      <c r="D9220" t="s">
        <v>7913</v>
      </c>
      <c r="E9220" s="1">
        <v>43684.635000000002</v>
      </c>
      <c r="F9220">
        <v>1</v>
      </c>
      <c r="G9220" t="s">
        <v>277</v>
      </c>
      <c r="H9220">
        <v>400</v>
      </c>
      <c r="I9220" s="1">
        <v>25569.999305555557</v>
      </c>
      <c r="J9220" s="2">
        <f t="shared" si="432"/>
        <v>1</v>
      </c>
      <c r="K9220" s="2" t="str">
        <f>IFERROR(VLOOKUP(A9220,Aux!A:B,2,0),"Outros")</f>
        <v>Municípios</v>
      </c>
      <c r="L9220" s="2">
        <f t="shared" si="433"/>
        <v>2019</v>
      </c>
      <c r="M9220">
        <f t="shared" si="434"/>
        <v>32</v>
      </c>
    </row>
    <row r="9221" spans="1:13" x14ac:dyDescent="0.35">
      <c r="A9221" t="s">
        <v>157</v>
      </c>
      <c r="B9221">
        <v>500122237</v>
      </c>
      <c r="C9221">
        <v>172336</v>
      </c>
      <c r="D9221" t="s">
        <v>7523</v>
      </c>
      <c r="E9221" s="1">
        <v>43684.649143518516</v>
      </c>
      <c r="F9221">
        <v>13</v>
      </c>
      <c r="G9221" t="s">
        <v>4733</v>
      </c>
      <c r="H9221">
        <v>360</v>
      </c>
      <c r="I9221" s="1">
        <v>43699.999305555553</v>
      </c>
      <c r="J9221" s="2">
        <f t="shared" si="432"/>
        <v>1</v>
      </c>
      <c r="K9221" s="2" t="str">
        <f>IFERROR(VLOOKUP(A9221,Aux!A:B,2,0),"Outros")</f>
        <v>Outros</v>
      </c>
      <c r="L9221" s="2">
        <f t="shared" si="433"/>
        <v>2019</v>
      </c>
      <c r="M9221">
        <f t="shared" si="434"/>
        <v>32</v>
      </c>
    </row>
    <row r="9222" spans="1:13" x14ac:dyDescent="0.35">
      <c r="A9222" t="s">
        <v>150</v>
      </c>
      <c r="B9222">
        <v>505309939</v>
      </c>
      <c r="C9222">
        <v>172337</v>
      </c>
      <c r="D9222" t="s">
        <v>7885</v>
      </c>
      <c r="E9222" s="1">
        <v>43684.649675925924</v>
      </c>
      <c r="F9222">
        <v>13</v>
      </c>
      <c r="G9222" t="s">
        <v>152</v>
      </c>
      <c r="H9222">
        <v>360</v>
      </c>
      <c r="I9222" s="1">
        <v>43691.6875</v>
      </c>
      <c r="J9222" s="2">
        <f t="shared" si="432"/>
        <v>1</v>
      </c>
      <c r="K9222" s="2" t="str">
        <f>IFERROR(VLOOKUP(A9222,Aux!A:B,2,0),"Outros")</f>
        <v>Municípios</v>
      </c>
      <c r="L9222" s="2">
        <f t="shared" si="433"/>
        <v>2019</v>
      </c>
      <c r="M9222">
        <f t="shared" si="434"/>
        <v>32</v>
      </c>
    </row>
    <row r="9223" spans="1:13" x14ac:dyDescent="0.35">
      <c r="A9223" t="s">
        <v>607</v>
      </c>
      <c r="B9223">
        <v>505985217</v>
      </c>
      <c r="C9223">
        <v>172338</v>
      </c>
      <c r="D9223" t="s">
        <v>7574</v>
      </c>
      <c r="E9223" s="1">
        <v>43684.653009259258</v>
      </c>
      <c r="F9223">
        <v>3</v>
      </c>
      <c r="G9223" t="s">
        <v>801</v>
      </c>
      <c r="H9223">
        <v>340</v>
      </c>
      <c r="I9223" s="1">
        <v>43732</v>
      </c>
      <c r="J9223" s="2">
        <f t="shared" si="432"/>
        <v>1</v>
      </c>
      <c r="K9223" s="2" t="str">
        <f>IFERROR(VLOOKUP(A9223,Aux!A:B,2,0),"Outros")</f>
        <v>Municípios</v>
      </c>
      <c r="L9223" s="2">
        <f t="shared" si="433"/>
        <v>2019</v>
      </c>
      <c r="M9223">
        <f t="shared" si="434"/>
        <v>32</v>
      </c>
    </row>
    <row r="9224" spans="1:13" x14ac:dyDescent="0.35">
      <c r="A9224" t="s">
        <v>60</v>
      </c>
      <c r="B9224">
        <v>505456010</v>
      </c>
      <c r="C9224">
        <v>172339</v>
      </c>
      <c r="E9224" s="1">
        <v>43684.663831018515</v>
      </c>
      <c r="F9224">
        <v>3</v>
      </c>
      <c r="G9224" t="s">
        <v>33</v>
      </c>
      <c r="H9224">
        <v>400</v>
      </c>
      <c r="J9224" s="2">
        <f t="shared" si="432"/>
        <v>1</v>
      </c>
      <c r="K9224" s="2" t="str">
        <f>IFERROR(VLOOKUP(A9224,Aux!A:B,2,0),"Outros")</f>
        <v>Municípios</v>
      </c>
      <c r="L9224" s="2">
        <f t="shared" si="433"/>
        <v>2019</v>
      </c>
      <c r="M9224">
        <f t="shared" si="434"/>
        <v>32</v>
      </c>
    </row>
    <row r="9225" spans="1:13" x14ac:dyDescent="0.35">
      <c r="A9225" t="s">
        <v>574</v>
      </c>
      <c r="B9225">
        <v>506791220</v>
      </c>
      <c r="C9225">
        <v>172340</v>
      </c>
      <c r="D9225" t="s">
        <v>7914</v>
      </c>
      <c r="E9225" s="1">
        <v>43684.663865740738</v>
      </c>
      <c r="F9225">
        <v>13</v>
      </c>
      <c r="G9225" t="s">
        <v>2519</v>
      </c>
      <c r="H9225">
        <v>5</v>
      </c>
      <c r="I9225" s="1">
        <v>43690.999305555553</v>
      </c>
      <c r="J9225" s="2">
        <f t="shared" si="432"/>
        <v>1</v>
      </c>
      <c r="K9225" s="2" t="str">
        <f>IFERROR(VLOOKUP(A9225,Aux!A:B,2,0),"Outros")</f>
        <v>Municípios</v>
      </c>
      <c r="L9225" s="2">
        <f t="shared" si="433"/>
        <v>2019</v>
      </c>
      <c r="M9225">
        <f t="shared" si="434"/>
        <v>32</v>
      </c>
    </row>
    <row r="9226" spans="1:13" x14ac:dyDescent="0.35">
      <c r="A9226" t="s">
        <v>260</v>
      </c>
      <c r="B9226">
        <v>502790024</v>
      </c>
      <c r="C9226">
        <v>172341</v>
      </c>
      <c r="D9226" t="s">
        <v>7966</v>
      </c>
      <c r="E9226" s="1">
        <v>43684.664525462962</v>
      </c>
      <c r="F9226">
        <v>13</v>
      </c>
      <c r="G9226" t="s">
        <v>870</v>
      </c>
      <c r="H9226">
        <v>360</v>
      </c>
      <c r="I9226" s="1">
        <v>43739.999305555553</v>
      </c>
      <c r="J9226" s="2">
        <f t="shared" si="432"/>
        <v>1</v>
      </c>
      <c r="K9226" s="2" t="str">
        <f>IFERROR(VLOOKUP(A9226,Aux!A:B,2,0),"Outros")</f>
        <v>Transportes</v>
      </c>
      <c r="L9226" s="2">
        <f t="shared" si="433"/>
        <v>2019</v>
      </c>
      <c r="M9226">
        <f t="shared" si="434"/>
        <v>32</v>
      </c>
    </row>
    <row r="9227" spans="1:13" x14ac:dyDescent="0.35">
      <c r="A9227" t="s">
        <v>9</v>
      </c>
      <c r="B9227">
        <v>506673626</v>
      </c>
      <c r="C9227">
        <v>172342</v>
      </c>
      <c r="D9227" t="s">
        <v>7575</v>
      </c>
      <c r="E9227" s="1">
        <v>43684.668668981481</v>
      </c>
      <c r="F9227">
        <v>1</v>
      </c>
      <c r="G9227" t="s">
        <v>11</v>
      </c>
      <c r="H9227">
        <v>360</v>
      </c>
      <c r="I9227" s="1">
        <v>43686.999305555553</v>
      </c>
      <c r="J9227" s="2">
        <f t="shared" si="432"/>
        <v>1</v>
      </c>
      <c r="K9227" s="2" t="str">
        <f>IFERROR(VLOOKUP(A9227,Aux!A:B,2,0),"Outros")</f>
        <v>Municípios</v>
      </c>
      <c r="L9227" s="2">
        <f t="shared" si="433"/>
        <v>2019</v>
      </c>
      <c r="M9227">
        <f t="shared" si="434"/>
        <v>32</v>
      </c>
    </row>
    <row r="9228" spans="1:13" x14ac:dyDescent="0.35">
      <c r="A9228" t="s">
        <v>336</v>
      </c>
      <c r="B9228">
        <v>505170876</v>
      </c>
      <c r="C9228">
        <v>172343</v>
      </c>
      <c r="D9228" t="s">
        <v>7576</v>
      </c>
      <c r="E9228" s="1">
        <v>43684.668854166666</v>
      </c>
      <c r="F9228">
        <v>1</v>
      </c>
      <c r="G9228" t="s">
        <v>345</v>
      </c>
      <c r="H9228">
        <v>360</v>
      </c>
      <c r="I9228" s="1">
        <v>43691.708333333336</v>
      </c>
      <c r="J9228" s="2">
        <f t="shared" si="432"/>
        <v>1</v>
      </c>
      <c r="K9228" s="2" t="str">
        <f>IFERROR(VLOOKUP(A9228,Aux!A:B,2,0),"Outros")</f>
        <v>Municípios</v>
      </c>
      <c r="L9228" s="2">
        <f t="shared" si="433"/>
        <v>2019</v>
      </c>
      <c r="M9228">
        <f t="shared" si="434"/>
        <v>32</v>
      </c>
    </row>
    <row r="9229" spans="1:13" x14ac:dyDescent="0.35">
      <c r="A9229" t="s">
        <v>101</v>
      </c>
      <c r="B9229">
        <v>507040589</v>
      </c>
      <c r="C9229">
        <v>172344</v>
      </c>
      <c r="D9229" t="s">
        <v>7439</v>
      </c>
      <c r="E9229" s="1">
        <v>43684.671851851854</v>
      </c>
      <c r="F9229">
        <v>13</v>
      </c>
      <c r="G9229" t="s">
        <v>2848</v>
      </c>
      <c r="H9229">
        <v>340</v>
      </c>
      <c r="I9229" s="1">
        <v>43711.708333333336</v>
      </c>
      <c r="J9229" s="2">
        <f t="shared" si="432"/>
        <v>1</v>
      </c>
      <c r="K9229" s="2" t="str">
        <f>IFERROR(VLOOKUP(A9229,Aux!A:B,2,0),"Outros")</f>
        <v>Municípios</v>
      </c>
      <c r="L9229" s="2">
        <f t="shared" si="433"/>
        <v>2019</v>
      </c>
      <c r="M9229">
        <f t="shared" si="434"/>
        <v>32</v>
      </c>
    </row>
    <row r="9230" spans="1:13" x14ac:dyDescent="0.35">
      <c r="A9230" t="s">
        <v>1629</v>
      </c>
      <c r="B9230">
        <v>502150319</v>
      </c>
      <c r="C9230">
        <v>172346</v>
      </c>
      <c r="D9230" t="s">
        <v>7440</v>
      </c>
      <c r="E9230" s="1">
        <v>43684.675127314818</v>
      </c>
      <c r="F9230">
        <v>3</v>
      </c>
      <c r="G9230" t="s">
        <v>1631</v>
      </c>
      <c r="H9230">
        <v>340</v>
      </c>
      <c r="I9230" s="1">
        <v>43716.999305555553</v>
      </c>
      <c r="J9230" s="2">
        <f t="shared" si="432"/>
        <v>1</v>
      </c>
      <c r="K9230" s="2" t="str">
        <f>IFERROR(VLOOKUP(A9230,Aux!A:B,2,0),"Outros")</f>
        <v>Municípios</v>
      </c>
      <c r="L9230" s="2">
        <f t="shared" si="433"/>
        <v>2019</v>
      </c>
      <c r="M9230">
        <f t="shared" si="434"/>
        <v>32</v>
      </c>
    </row>
    <row r="9231" spans="1:13" x14ac:dyDescent="0.35">
      <c r="A9231" t="s">
        <v>71</v>
      </c>
      <c r="B9231">
        <v>500051054</v>
      </c>
      <c r="C9231">
        <v>172347</v>
      </c>
      <c r="E9231" s="1">
        <v>43684.681006944447</v>
      </c>
      <c r="F9231">
        <v>13</v>
      </c>
      <c r="G9231" t="s">
        <v>33</v>
      </c>
      <c r="H9231">
        <v>1</v>
      </c>
      <c r="J9231" s="2">
        <f t="shared" si="432"/>
        <v>1</v>
      </c>
      <c r="K9231" s="2" t="str">
        <f>IFERROR(VLOOKUP(A9231,Aux!A:B,2,0),"Outros")</f>
        <v>Municípios</v>
      </c>
      <c r="L9231" s="2">
        <f t="shared" si="433"/>
        <v>2019</v>
      </c>
      <c r="M9231">
        <f t="shared" si="434"/>
        <v>32</v>
      </c>
    </row>
    <row r="9232" spans="1:13" x14ac:dyDescent="0.35">
      <c r="A9232" t="s">
        <v>71</v>
      </c>
      <c r="B9232">
        <v>500051054</v>
      </c>
      <c r="C9232">
        <v>172348</v>
      </c>
      <c r="E9232" s="1">
        <v>43684.683275462965</v>
      </c>
      <c r="F9232">
        <v>13</v>
      </c>
      <c r="G9232" t="s">
        <v>33</v>
      </c>
      <c r="H9232">
        <v>1</v>
      </c>
      <c r="J9232" s="2">
        <f t="shared" si="432"/>
        <v>1</v>
      </c>
      <c r="K9232" s="2" t="str">
        <f>IFERROR(VLOOKUP(A9232,Aux!A:B,2,0),"Outros")</f>
        <v>Municípios</v>
      </c>
      <c r="L9232" s="2">
        <f t="shared" si="433"/>
        <v>2019</v>
      </c>
      <c r="M9232">
        <f t="shared" si="434"/>
        <v>32</v>
      </c>
    </row>
    <row r="9233" spans="1:13" x14ac:dyDescent="0.35">
      <c r="A9233" t="s">
        <v>244</v>
      </c>
      <c r="B9233">
        <v>600084914</v>
      </c>
      <c r="C9233">
        <v>172349</v>
      </c>
      <c r="D9233" t="s">
        <v>7886</v>
      </c>
      <c r="E9233" s="1">
        <v>43684.684074074074</v>
      </c>
      <c r="F9233">
        <v>13</v>
      </c>
      <c r="G9233" t="s">
        <v>259</v>
      </c>
      <c r="H9233">
        <v>360</v>
      </c>
      <c r="I9233" s="1">
        <v>43717.999305555553</v>
      </c>
      <c r="J9233" s="2">
        <f t="shared" si="432"/>
        <v>1</v>
      </c>
      <c r="K9233" s="2" t="str">
        <f>IFERROR(VLOOKUP(A9233,Aux!A:B,2,0),"Outros")</f>
        <v>Outros</v>
      </c>
      <c r="L9233" s="2">
        <f t="shared" si="433"/>
        <v>2019</v>
      </c>
      <c r="M9233">
        <f t="shared" si="434"/>
        <v>32</v>
      </c>
    </row>
    <row r="9234" spans="1:13" x14ac:dyDescent="0.35">
      <c r="A9234" t="s">
        <v>9</v>
      </c>
      <c r="B9234">
        <v>506673626</v>
      </c>
      <c r="C9234">
        <v>172350</v>
      </c>
      <c r="D9234" t="s">
        <v>7967</v>
      </c>
      <c r="E9234" s="1">
        <v>43684.689062500001</v>
      </c>
      <c r="F9234">
        <v>1</v>
      </c>
      <c r="G9234" t="s">
        <v>11</v>
      </c>
      <c r="H9234">
        <v>360</v>
      </c>
      <c r="I9234" s="1">
        <v>43686.999305555553</v>
      </c>
      <c r="J9234" s="2">
        <f t="shared" si="432"/>
        <v>1</v>
      </c>
      <c r="K9234" s="2" t="str">
        <f>IFERROR(VLOOKUP(A9234,Aux!A:B,2,0),"Outros")</f>
        <v>Municípios</v>
      </c>
      <c r="L9234" s="2">
        <f t="shared" si="433"/>
        <v>2019</v>
      </c>
      <c r="M9234">
        <f t="shared" si="434"/>
        <v>32</v>
      </c>
    </row>
    <row r="9235" spans="1:13" x14ac:dyDescent="0.35">
      <c r="A9235" t="s">
        <v>108</v>
      </c>
      <c r="B9235">
        <v>501222634</v>
      </c>
      <c r="C9235">
        <v>172352</v>
      </c>
      <c r="D9235" t="s">
        <v>7577</v>
      </c>
      <c r="E9235" s="1">
        <v>43684.691944444443</v>
      </c>
      <c r="F9235">
        <v>1</v>
      </c>
      <c r="G9235" t="s">
        <v>110</v>
      </c>
      <c r="H9235">
        <v>360</v>
      </c>
      <c r="I9235" s="1">
        <v>43693.999305555553</v>
      </c>
      <c r="J9235" s="2">
        <f t="shared" si="432"/>
        <v>1</v>
      </c>
      <c r="K9235" s="2" t="str">
        <f>IFERROR(VLOOKUP(A9235,Aux!A:B,2,0),"Outros")</f>
        <v>Municípios</v>
      </c>
      <c r="L9235" s="2">
        <f t="shared" si="433"/>
        <v>2019</v>
      </c>
      <c r="M9235">
        <f t="shared" si="434"/>
        <v>32</v>
      </c>
    </row>
    <row r="9236" spans="1:13" x14ac:dyDescent="0.35">
      <c r="A9236" t="s">
        <v>71</v>
      </c>
      <c r="B9236">
        <v>500051054</v>
      </c>
      <c r="C9236">
        <v>172353</v>
      </c>
      <c r="D9236" t="s">
        <v>7968</v>
      </c>
      <c r="E9236" s="1">
        <v>43684.692071759258</v>
      </c>
      <c r="F9236">
        <v>13</v>
      </c>
      <c r="G9236" t="s">
        <v>33</v>
      </c>
      <c r="H9236">
        <v>360</v>
      </c>
      <c r="I9236" s="1">
        <v>43699.791666666664</v>
      </c>
      <c r="J9236" s="2">
        <f t="shared" si="432"/>
        <v>1</v>
      </c>
      <c r="K9236" s="2" t="str">
        <f>IFERROR(VLOOKUP(A9236,Aux!A:B,2,0),"Outros")</f>
        <v>Municípios</v>
      </c>
      <c r="L9236" s="2">
        <f t="shared" si="433"/>
        <v>2019</v>
      </c>
      <c r="M9236">
        <f t="shared" si="434"/>
        <v>32</v>
      </c>
    </row>
    <row r="9237" spans="1:13" x14ac:dyDescent="0.35">
      <c r="A9237" t="s">
        <v>63</v>
      </c>
      <c r="B9237">
        <v>502098139</v>
      </c>
      <c r="C9237">
        <v>172354</v>
      </c>
      <c r="D9237" t="s">
        <v>7969</v>
      </c>
      <c r="E9237" s="1">
        <v>43684.695405092592</v>
      </c>
      <c r="F9237">
        <v>3</v>
      </c>
      <c r="G9237" t="s">
        <v>1980</v>
      </c>
      <c r="H9237">
        <v>142</v>
      </c>
      <c r="I9237" s="1">
        <v>43719.708333333336</v>
      </c>
      <c r="J9237" s="2">
        <f t="shared" si="432"/>
        <v>1</v>
      </c>
      <c r="K9237" s="2" t="str">
        <f>IFERROR(VLOOKUP(A9237,Aux!A:B,2,0),"Outros")</f>
        <v>Municípios</v>
      </c>
      <c r="L9237" s="2">
        <f t="shared" si="433"/>
        <v>2019</v>
      </c>
      <c r="M9237">
        <f t="shared" si="434"/>
        <v>32</v>
      </c>
    </row>
    <row r="9238" spans="1:13" x14ac:dyDescent="0.35">
      <c r="A9238" t="s">
        <v>37</v>
      </c>
      <c r="B9238">
        <v>506187543</v>
      </c>
      <c r="C9238">
        <v>172355</v>
      </c>
      <c r="D9238" t="s">
        <v>7970</v>
      </c>
      <c r="E9238" s="1">
        <v>43684.695486111108</v>
      </c>
      <c r="F9238">
        <v>13</v>
      </c>
      <c r="G9238" t="s">
        <v>80</v>
      </c>
      <c r="H9238">
        <v>360</v>
      </c>
      <c r="I9238" s="1">
        <v>43700.999305555553</v>
      </c>
      <c r="J9238" s="2">
        <f t="shared" si="432"/>
        <v>1</v>
      </c>
      <c r="K9238" s="2" t="str">
        <f>IFERROR(VLOOKUP(A9238,Aux!A:B,2,0),"Outros")</f>
        <v>Municípios</v>
      </c>
      <c r="L9238" s="2">
        <f t="shared" si="433"/>
        <v>2019</v>
      </c>
      <c r="M9238">
        <f t="shared" si="434"/>
        <v>32</v>
      </c>
    </row>
    <row r="9239" spans="1:13" x14ac:dyDescent="0.35">
      <c r="A9239" t="s">
        <v>12</v>
      </c>
      <c r="B9239">
        <v>508481287</v>
      </c>
      <c r="C9239">
        <v>172357</v>
      </c>
      <c r="D9239" t="s">
        <v>7887</v>
      </c>
      <c r="E9239" s="1">
        <v>43684.69866898148</v>
      </c>
      <c r="F9239">
        <v>3</v>
      </c>
      <c r="G9239" t="s">
        <v>14</v>
      </c>
      <c r="H9239">
        <v>360</v>
      </c>
      <c r="I9239" s="1">
        <v>43714.708333333336</v>
      </c>
      <c r="J9239" s="2">
        <f t="shared" si="432"/>
        <v>1</v>
      </c>
      <c r="K9239" s="2" t="str">
        <f>IFERROR(VLOOKUP(A9239,Aux!A:B,2,0),"Outros")</f>
        <v>Hospitais</v>
      </c>
      <c r="L9239" s="2">
        <f t="shared" si="433"/>
        <v>2019</v>
      </c>
      <c r="M9239">
        <f t="shared" si="434"/>
        <v>32</v>
      </c>
    </row>
    <row r="9240" spans="1:13" x14ac:dyDescent="0.35">
      <c r="A9240" t="s">
        <v>2238</v>
      </c>
      <c r="B9240">
        <v>506735524</v>
      </c>
      <c r="C9240">
        <v>172358</v>
      </c>
      <c r="D9240" t="s">
        <v>7915</v>
      </c>
      <c r="E9240" s="1">
        <v>43684.699490740742</v>
      </c>
      <c r="F9240">
        <v>3</v>
      </c>
      <c r="G9240" t="s">
        <v>33</v>
      </c>
      <c r="H9240">
        <v>360</v>
      </c>
      <c r="I9240" s="1">
        <v>43696.708333333336</v>
      </c>
      <c r="J9240" s="2">
        <f t="shared" si="432"/>
        <v>1</v>
      </c>
      <c r="K9240" s="2" t="str">
        <f>IFERROR(VLOOKUP(A9240,Aux!A:B,2,0),"Outros")</f>
        <v>Municípios</v>
      </c>
      <c r="L9240" s="2">
        <f t="shared" si="433"/>
        <v>2019</v>
      </c>
      <c r="M9240">
        <f t="shared" si="434"/>
        <v>32</v>
      </c>
    </row>
    <row r="9241" spans="1:13" x14ac:dyDescent="0.35">
      <c r="A9241" t="s">
        <v>9</v>
      </c>
      <c r="B9241">
        <v>506673626</v>
      </c>
      <c r="C9241">
        <v>172359</v>
      </c>
      <c r="D9241" t="s">
        <v>7524</v>
      </c>
      <c r="E9241" s="1">
        <v>43684.705625000002</v>
      </c>
      <c r="F9241">
        <v>1</v>
      </c>
      <c r="G9241" t="s">
        <v>11</v>
      </c>
      <c r="H9241">
        <v>360</v>
      </c>
      <c r="I9241" s="1">
        <v>43689.999305555553</v>
      </c>
      <c r="J9241" s="2">
        <f t="shared" si="432"/>
        <v>1</v>
      </c>
      <c r="K9241" s="2" t="str">
        <f>IFERROR(VLOOKUP(A9241,Aux!A:B,2,0),"Outros")</f>
        <v>Municípios</v>
      </c>
      <c r="L9241" s="2">
        <f t="shared" si="433"/>
        <v>2019</v>
      </c>
      <c r="M9241">
        <f t="shared" si="434"/>
        <v>32</v>
      </c>
    </row>
    <row r="9242" spans="1:13" x14ac:dyDescent="0.35">
      <c r="A9242" t="s">
        <v>71</v>
      </c>
      <c r="B9242">
        <v>500051054</v>
      </c>
      <c r="C9242">
        <v>172361</v>
      </c>
      <c r="D9242" t="s">
        <v>7578</v>
      </c>
      <c r="E9242" s="1">
        <v>43684.78056712963</v>
      </c>
      <c r="F9242">
        <v>1</v>
      </c>
      <c r="G9242" t="s">
        <v>202</v>
      </c>
      <c r="H9242">
        <v>360</v>
      </c>
      <c r="I9242" s="1">
        <v>43685.791666666664</v>
      </c>
      <c r="J9242" s="2">
        <f t="shared" si="432"/>
        <v>1</v>
      </c>
      <c r="K9242" s="2" t="str">
        <f>IFERROR(VLOOKUP(A9242,Aux!A:B,2,0),"Outros")</f>
        <v>Municípios</v>
      </c>
      <c r="L9242" s="2">
        <f t="shared" si="433"/>
        <v>2019</v>
      </c>
      <c r="M9242">
        <f t="shared" si="434"/>
        <v>32</v>
      </c>
    </row>
    <row r="9243" spans="1:13" x14ac:dyDescent="0.35">
      <c r="A9243" t="s">
        <v>2354</v>
      </c>
      <c r="B9243">
        <v>500925895</v>
      </c>
      <c r="C9243">
        <v>172362</v>
      </c>
      <c r="D9243" t="s">
        <v>7441</v>
      </c>
      <c r="E9243" s="1">
        <v>43684.794722222221</v>
      </c>
      <c r="F9243">
        <v>13</v>
      </c>
      <c r="G9243" t="s">
        <v>625</v>
      </c>
      <c r="H9243">
        <v>360</v>
      </c>
      <c r="I9243" s="1">
        <v>43692.999305555553</v>
      </c>
      <c r="J9243" s="2">
        <f t="shared" si="432"/>
        <v>1</v>
      </c>
      <c r="K9243" s="2" t="str">
        <f>IFERROR(VLOOKUP(A9243,Aux!A:B,2,0),"Outros")</f>
        <v>Outros</v>
      </c>
      <c r="L9243" s="2">
        <f t="shared" si="433"/>
        <v>2019</v>
      </c>
      <c r="M9243">
        <f t="shared" si="434"/>
        <v>32</v>
      </c>
    </row>
    <row r="9244" spans="1:13" x14ac:dyDescent="0.35">
      <c r="A9244" t="s">
        <v>125</v>
      </c>
      <c r="B9244">
        <v>501290206</v>
      </c>
      <c r="C9244">
        <v>172363</v>
      </c>
      <c r="D9244" t="s">
        <v>7579</v>
      </c>
      <c r="E9244" s="1">
        <v>43684.837222222224</v>
      </c>
      <c r="F9244">
        <v>1</v>
      </c>
      <c r="G9244" t="s">
        <v>659</v>
      </c>
      <c r="H9244">
        <v>360</v>
      </c>
      <c r="I9244" s="1">
        <v>43686.666666666664</v>
      </c>
      <c r="J9244" s="2">
        <f t="shared" si="432"/>
        <v>1</v>
      </c>
      <c r="K9244" s="2" t="str">
        <f>IFERROR(VLOOKUP(A9244,Aux!A:B,2,0),"Outros")</f>
        <v>Municípios</v>
      </c>
      <c r="L9244" s="2">
        <f t="shared" si="433"/>
        <v>2019</v>
      </c>
      <c r="M9244">
        <f t="shared" si="434"/>
        <v>32</v>
      </c>
    </row>
    <row r="9245" spans="1:13" x14ac:dyDescent="0.35">
      <c r="A9245" t="s">
        <v>275</v>
      </c>
      <c r="B9245">
        <v>505187531</v>
      </c>
      <c r="C9245">
        <v>172364</v>
      </c>
      <c r="D9245" t="s">
        <v>8147</v>
      </c>
      <c r="E9245" s="1">
        <v>43684.885567129626</v>
      </c>
      <c r="F9245">
        <v>1</v>
      </c>
      <c r="G9245" t="s">
        <v>318</v>
      </c>
      <c r="H9245">
        <v>360</v>
      </c>
      <c r="I9245" s="1">
        <v>43696.999305555553</v>
      </c>
      <c r="J9245" s="2">
        <f t="shared" si="432"/>
        <v>1</v>
      </c>
      <c r="K9245" s="2" t="str">
        <f>IFERROR(VLOOKUP(A9245,Aux!A:B,2,0),"Outros")</f>
        <v>Municípios</v>
      </c>
      <c r="L9245" s="2">
        <f t="shared" si="433"/>
        <v>2019</v>
      </c>
      <c r="M9245">
        <f t="shared" si="434"/>
        <v>32</v>
      </c>
    </row>
    <row r="9246" spans="1:13" x14ac:dyDescent="0.35">
      <c r="A9246" t="s">
        <v>275</v>
      </c>
      <c r="B9246">
        <v>505187531</v>
      </c>
      <c r="C9246">
        <v>172365</v>
      </c>
      <c r="D9246" t="s">
        <v>7580</v>
      </c>
      <c r="E9246" s="1">
        <v>43684.916909722226</v>
      </c>
      <c r="F9246">
        <v>1</v>
      </c>
      <c r="G9246" t="s">
        <v>318</v>
      </c>
      <c r="H9246">
        <v>360</v>
      </c>
      <c r="I9246" s="1">
        <v>43689.999305555553</v>
      </c>
      <c r="J9246" s="2">
        <f t="shared" si="432"/>
        <v>1</v>
      </c>
      <c r="K9246" s="2" t="str">
        <f>IFERROR(VLOOKUP(A9246,Aux!A:B,2,0),"Outros")</f>
        <v>Municípios</v>
      </c>
      <c r="L9246" s="2">
        <f t="shared" si="433"/>
        <v>2019</v>
      </c>
      <c r="M9246">
        <f t="shared" si="434"/>
        <v>32</v>
      </c>
    </row>
    <row r="9247" spans="1:13" x14ac:dyDescent="0.35">
      <c r="A9247" t="s">
        <v>275</v>
      </c>
      <c r="B9247">
        <v>505187531</v>
      </c>
      <c r="C9247">
        <v>172366</v>
      </c>
      <c r="D9247" t="s">
        <v>8148</v>
      </c>
      <c r="E9247" s="1">
        <v>43684.945590277777</v>
      </c>
      <c r="F9247">
        <v>1</v>
      </c>
      <c r="G9247" t="s">
        <v>318</v>
      </c>
      <c r="H9247">
        <v>360</v>
      </c>
      <c r="I9247" s="1">
        <v>43689.999305555553</v>
      </c>
      <c r="J9247" s="2">
        <f t="shared" si="432"/>
        <v>1</v>
      </c>
      <c r="K9247" s="2" t="str">
        <f>IFERROR(VLOOKUP(A9247,Aux!A:B,2,0),"Outros")</f>
        <v>Municípios</v>
      </c>
      <c r="L9247" s="2">
        <f t="shared" si="433"/>
        <v>2019</v>
      </c>
      <c r="M9247">
        <f t="shared" si="434"/>
        <v>32</v>
      </c>
    </row>
    <row r="9248" spans="1:13" x14ac:dyDescent="0.35">
      <c r="A9248" t="s">
        <v>275</v>
      </c>
      <c r="B9248">
        <v>505187531</v>
      </c>
      <c r="C9248">
        <v>172367</v>
      </c>
      <c r="D9248" t="s">
        <v>7581</v>
      </c>
      <c r="E9248" s="1">
        <v>43684.983587962961</v>
      </c>
      <c r="F9248">
        <v>1</v>
      </c>
      <c r="G9248" t="s">
        <v>318</v>
      </c>
      <c r="H9248">
        <v>5</v>
      </c>
      <c r="I9248" s="1">
        <v>43698.999305555553</v>
      </c>
      <c r="J9248" s="2">
        <f t="shared" si="432"/>
        <v>1</v>
      </c>
      <c r="K9248" s="2" t="str">
        <f>IFERROR(VLOOKUP(A9248,Aux!A:B,2,0),"Outros")</f>
        <v>Municípios</v>
      </c>
      <c r="L9248" s="2">
        <f t="shared" si="433"/>
        <v>2019</v>
      </c>
      <c r="M9248">
        <f t="shared" si="434"/>
        <v>32</v>
      </c>
    </row>
    <row r="9249" spans="1:13" x14ac:dyDescent="0.35">
      <c r="A9249" t="s">
        <v>251</v>
      </c>
      <c r="B9249">
        <v>508069645</v>
      </c>
      <c r="C9249">
        <v>172368</v>
      </c>
      <c r="D9249" t="s">
        <v>8301</v>
      </c>
      <c r="E9249" s="1">
        <v>43685.379872685182</v>
      </c>
      <c r="F9249">
        <v>3</v>
      </c>
      <c r="H9249">
        <v>360</v>
      </c>
      <c r="I9249" s="1">
        <v>43696.708333333336</v>
      </c>
      <c r="J9249" s="2">
        <f t="shared" si="432"/>
        <v>1</v>
      </c>
      <c r="K9249" s="2" t="str">
        <f>IFERROR(VLOOKUP(A9249,Aux!A:B,2,0),"Outros")</f>
        <v>Escolas</v>
      </c>
      <c r="L9249" s="2">
        <f t="shared" si="433"/>
        <v>2019</v>
      </c>
      <c r="M9249">
        <f t="shared" si="434"/>
        <v>32</v>
      </c>
    </row>
    <row r="9250" spans="1:13" x14ac:dyDescent="0.35">
      <c r="A9250" t="s">
        <v>71</v>
      </c>
      <c r="B9250">
        <v>500051054</v>
      </c>
      <c r="C9250">
        <v>172369</v>
      </c>
      <c r="D9250" t="s">
        <v>8071</v>
      </c>
      <c r="E9250" s="1">
        <v>43685.385462962964</v>
      </c>
      <c r="F9250">
        <v>13</v>
      </c>
      <c r="G9250" t="s">
        <v>202</v>
      </c>
      <c r="H9250">
        <v>340</v>
      </c>
      <c r="I9250" s="1">
        <v>43698.791666666664</v>
      </c>
      <c r="J9250" s="2">
        <f t="shared" si="432"/>
        <v>1</v>
      </c>
      <c r="K9250" s="2" t="str">
        <f>IFERROR(VLOOKUP(A9250,Aux!A:B,2,0),"Outros")</f>
        <v>Municípios</v>
      </c>
      <c r="L9250" s="2">
        <f t="shared" si="433"/>
        <v>2019</v>
      </c>
      <c r="M9250">
        <f t="shared" si="434"/>
        <v>32</v>
      </c>
    </row>
    <row r="9251" spans="1:13" x14ac:dyDescent="0.35">
      <c r="A9251" t="s">
        <v>157</v>
      </c>
      <c r="B9251">
        <v>500122237</v>
      </c>
      <c r="C9251">
        <v>172370</v>
      </c>
      <c r="D9251" t="s">
        <v>7817</v>
      </c>
      <c r="E9251" s="1">
        <v>43685.385740740741</v>
      </c>
      <c r="F9251">
        <v>3</v>
      </c>
      <c r="G9251" t="s">
        <v>33</v>
      </c>
      <c r="H9251">
        <v>5</v>
      </c>
      <c r="I9251" s="1">
        <v>43712.999305555553</v>
      </c>
      <c r="J9251" s="2">
        <f t="shared" si="432"/>
        <v>1</v>
      </c>
      <c r="K9251" s="2" t="str">
        <f>IFERROR(VLOOKUP(A9251,Aux!A:B,2,0),"Outros")</f>
        <v>Outros</v>
      </c>
      <c r="L9251" s="2">
        <f t="shared" si="433"/>
        <v>2019</v>
      </c>
      <c r="M9251">
        <f t="shared" si="434"/>
        <v>32</v>
      </c>
    </row>
    <row r="9252" spans="1:13" x14ac:dyDescent="0.35">
      <c r="A9252" t="s">
        <v>63</v>
      </c>
      <c r="B9252">
        <v>502098139</v>
      </c>
      <c r="C9252">
        <v>172372</v>
      </c>
      <c r="D9252" t="s">
        <v>7525</v>
      </c>
      <c r="E9252" s="1">
        <v>43685.405046296299</v>
      </c>
      <c r="F9252">
        <v>3</v>
      </c>
      <c r="G9252" t="s">
        <v>75</v>
      </c>
      <c r="H9252">
        <v>340</v>
      </c>
      <c r="I9252" s="1">
        <v>43694.75</v>
      </c>
      <c r="J9252" s="2">
        <f t="shared" si="432"/>
        <v>1</v>
      </c>
      <c r="K9252" s="2" t="str">
        <f>IFERROR(VLOOKUP(A9252,Aux!A:B,2,0),"Outros")</f>
        <v>Municípios</v>
      </c>
      <c r="L9252" s="2">
        <f t="shared" si="433"/>
        <v>2019</v>
      </c>
      <c r="M9252">
        <f t="shared" si="434"/>
        <v>32</v>
      </c>
    </row>
    <row r="9253" spans="1:13" x14ac:dyDescent="0.35">
      <c r="A9253" t="s">
        <v>239</v>
      </c>
      <c r="B9253">
        <v>512042659</v>
      </c>
      <c r="C9253">
        <v>172373</v>
      </c>
      <c r="E9253" s="1">
        <v>43685.423611111109</v>
      </c>
      <c r="F9253">
        <v>3</v>
      </c>
      <c r="G9253" t="s">
        <v>33</v>
      </c>
      <c r="H9253">
        <v>400</v>
      </c>
      <c r="J9253" s="2">
        <f t="shared" si="432"/>
        <v>1</v>
      </c>
      <c r="K9253" s="2" t="str">
        <f>IFERROR(VLOOKUP(A9253,Aux!A:B,2,0),"Outros")</f>
        <v>Municípios</v>
      </c>
      <c r="L9253" s="2">
        <f t="shared" si="433"/>
        <v>2019</v>
      </c>
      <c r="M9253">
        <f t="shared" si="434"/>
        <v>32</v>
      </c>
    </row>
    <row r="9254" spans="1:13" x14ac:dyDescent="0.35">
      <c r="A9254" t="s">
        <v>81</v>
      </c>
      <c r="B9254">
        <v>506780902</v>
      </c>
      <c r="C9254">
        <v>172374</v>
      </c>
      <c r="D9254" t="s">
        <v>7582</v>
      </c>
      <c r="E9254" s="1">
        <v>43685.435081018521</v>
      </c>
      <c r="F9254">
        <v>1</v>
      </c>
      <c r="G9254" t="s">
        <v>83</v>
      </c>
      <c r="H9254">
        <v>360</v>
      </c>
      <c r="I9254" s="1">
        <v>43690.999305555553</v>
      </c>
      <c r="J9254" s="2">
        <f t="shared" si="432"/>
        <v>1</v>
      </c>
      <c r="K9254" s="2" t="str">
        <f>IFERROR(VLOOKUP(A9254,Aux!A:B,2,0),"Outros")</f>
        <v>Municípios</v>
      </c>
      <c r="L9254" s="2">
        <f t="shared" si="433"/>
        <v>2019</v>
      </c>
      <c r="M9254">
        <f t="shared" si="434"/>
        <v>32</v>
      </c>
    </row>
    <row r="9255" spans="1:13" x14ac:dyDescent="0.35">
      <c r="A9255" t="s">
        <v>71</v>
      </c>
      <c r="B9255">
        <v>500051054</v>
      </c>
      <c r="C9255">
        <v>172381</v>
      </c>
      <c r="E9255" s="1">
        <v>43685.448171296295</v>
      </c>
      <c r="F9255">
        <v>3</v>
      </c>
      <c r="G9255" t="s">
        <v>33</v>
      </c>
      <c r="H9255">
        <v>400</v>
      </c>
      <c r="J9255" s="2">
        <f t="shared" si="432"/>
        <v>1</v>
      </c>
      <c r="K9255" s="2" t="str">
        <f>IFERROR(VLOOKUP(A9255,Aux!A:B,2,0),"Outros")</f>
        <v>Municípios</v>
      </c>
      <c r="L9255" s="2">
        <f t="shared" si="433"/>
        <v>2019</v>
      </c>
      <c r="M9255">
        <f t="shared" si="434"/>
        <v>32</v>
      </c>
    </row>
    <row r="9256" spans="1:13" x14ac:dyDescent="0.35">
      <c r="A9256" t="s">
        <v>71</v>
      </c>
      <c r="B9256">
        <v>500051054</v>
      </c>
      <c r="C9256">
        <v>172383</v>
      </c>
      <c r="D9256" t="s">
        <v>4876</v>
      </c>
      <c r="E9256" s="1">
        <v>43685.449062500003</v>
      </c>
      <c r="F9256">
        <v>3</v>
      </c>
      <c r="G9256" t="s">
        <v>116</v>
      </c>
      <c r="H9256">
        <v>360</v>
      </c>
      <c r="I9256" s="1">
        <v>43697.791666666664</v>
      </c>
      <c r="J9256" s="2">
        <f t="shared" si="432"/>
        <v>1</v>
      </c>
      <c r="K9256" s="2" t="str">
        <f>IFERROR(VLOOKUP(A9256,Aux!A:B,2,0),"Outros")</f>
        <v>Municípios</v>
      </c>
      <c r="L9256" s="2">
        <f t="shared" si="433"/>
        <v>2019</v>
      </c>
      <c r="M9256">
        <f t="shared" si="434"/>
        <v>32</v>
      </c>
    </row>
    <row r="9257" spans="1:13" x14ac:dyDescent="0.35">
      <c r="A9257" t="s">
        <v>9</v>
      </c>
      <c r="B9257">
        <v>506673626</v>
      </c>
      <c r="C9257">
        <v>172386</v>
      </c>
      <c r="D9257" t="s">
        <v>8072</v>
      </c>
      <c r="E9257" s="1">
        <v>43685.455636574072</v>
      </c>
      <c r="F9257">
        <v>1</v>
      </c>
      <c r="G9257" t="s">
        <v>11</v>
      </c>
      <c r="H9257">
        <v>360</v>
      </c>
      <c r="I9257" s="1">
        <v>43690.999305555553</v>
      </c>
      <c r="J9257" s="2">
        <f t="shared" si="432"/>
        <v>1</v>
      </c>
      <c r="K9257" s="2" t="str">
        <f>IFERROR(VLOOKUP(A9257,Aux!A:B,2,0),"Outros")</f>
        <v>Municípios</v>
      </c>
      <c r="L9257" s="2">
        <f t="shared" si="433"/>
        <v>2019</v>
      </c>
      <c r="M9257">
        <f t="shared" si="434"/>
        <v>32</v>
      </c>
    </row>
    <row r="9258" spans="1:13" x14ac:dyDescent="0.35">
      <c r="A9258" t="s">
        <v>88</v>
      </c>
      <c r="B9258">
        <v>506624200</v>
      </c>
      <c r="C9258">
        <v>172387</v>
      </c>
      <c r="D9258" t="s">
        <v>8073</v>
      </c>
      <c r="E9258" s="1">
        <v>43685.462175925924</v>
      </c>
      <c r="F9258">
        <v>13</v>
      </c>
      <c r="G9258" t="s">
        <v>90</v>
      </c>
      <c r="H9258">
        <v>340</v>
      </c>
      <c r="I9258" s="1">
        <v>43690.708333333336</v>
      </c>
      <c r="J9258" s="2">
        <f t="shared" si="432"/>
        <v>1</v>
      </c>
      <c r="K9258" s="2" t="str">
        <f>IFERROR(VLOOKUP(A9258,Aux!A:B,2,0),"Outros")</f>
        <v>Municípios</v>
      </c>
      <c r="L9258" s="2">
        <f t="shared" si="433"/>
        <v>2019</v>
      </c>
      <c r="M9258">
        <f t="shared" si="434"/>
        <v>32</v>
      </c>
    </row>
    <row r="9259" spans="1:13" x14ac:dyDescent="0.35">
      <c r="A9259" t="s">
        <v>60</v>
      </c>
      <c r="B9259">
        <v>505456010</v>
      </c>
      <c r="C9259">
        <v>172388</v>
      </c>
      <c r="E9259" s="1">
        <v>43685.463206018518</v>
      </c>
      <c r="F9259">
        <v>6</v>
      </c>
      <c r="G9259" t="s">
        <v>33</v>
      </c>
      <c r="H9259">
        <v>400</v>
      </c>
      <c r="J9259" s="2">
        <f t="shared" si="432"/>
        <v>1</v>
      </c>
      <c r="K9259" s="2" t="str">
        <f>IFERROR(VLOOKUP(A9259,Aux!A:B,2,0),"Outros")</f>
        <v>Municípios</v>
      </c>
      <c r="L9259" s="2">
        <f t="shared" si="433"/>
        <v>2019</v>
      </c>
      <c r="M9259">
        <f t="shared" si="434"/>
        <v>32</v>
      </c>
    </row>
    <row r="9260" spans="1:13" x14ac:dyDescent="0.35">
      <c r="A9260" t="s">
        <v>118</v>
      </c>
      <c r="B9260">
        <v>680015019</v>
      </c>
      <c r="C9260">
        <v>172389</v>
      </c>
      <c r="D9260" t="s">
        <v>8253</v>
      </c>
      <c r="E9260" s="1">
        <v>43685.473483796297</v>
      </c>
      <c r="F9260">
        <v>3</v>
      </c>
      <c r="G9260" t="s">
        <v>2515</v>
      </c>
      <c r="H9260">
        <v>360</v>
      </c>
      <c r="I9260" s="1">
        <v>43697.999305555553</v>
      </c>
      <c r="J9260" s="2">
        <f t="shared" si="432"/>
        <v>1</v>
      </c>
      <c r="K9260" s="2" t="str">
        <f>IFERROR(VLOOKUP(A9260,Aux!A:B,2,0),"Outros")</f>
        <v>Águas e resíduos</v>
      </c>
      <c r="L9260" s="2">
        <f t="shared" si="433"/>
        <v>2019</v>
      </c>
      <c r="M9260">
        <f t="shared" si="434"/>
        <v>32</v>
      </c>
    </row>
    <row r="9261" spans="1:13" x14ac:dyDescent="0.35">
      <c r="A9261" t="s">
        <v>275</v>
      </c>
      <c r="B9261">
        <v>505187531</v>
      </c>
      <c r="C9261">
        <v>172390</v>
      </c>
      <c r="D9261" t="s">
        <v>7685</v>
      </c>
      <c r="E9261" s="1">
        <v>43685.474803240744</v>
      </c>
      <c r="F9261">
        <v>1</v>
      </c>
      <c r="G9261" t="s">
        <v>277</v>
      </c>
      <c r="H9261">
        <v>360</v>
      </c>
      <c r="I9261" s="1">
        <v>43696.999305555553</v>
      </c>
      <c r="J9261" s="2">
        <f t="shared" si="432"/>
        <v>1</v>
      </c>
      <c r="K9261" s="2" t="str">
        <f>IFERROR(VLOOKUP(A9261,Aux!A:B,2,0),"Outros")</f>
        <v>Municípios</v>
      </c>
      <c r="L9261" s="2">
        <f t="shared" si="433"/>
        <v>2019</v>
      </c>
      <c r="M9261">
        <f t="shared" si="434"/>
        <v>32</v>
      </c>
    </row>
    <row r="9262" spans="1:13" x14ac:dyDescent="0.35">
      <c r="A9262" t="s">
        <v>35</v>
      </c>
      <c r="B9262">
        <v>508666236</v>
      </c>
      <c r="C9262">
        <v>172391</v>
      </c>
      <c r="D9262" t="s">
        <v>7686</v>
      </c>
      <c r="E9262" s="1">
        <v>43685.479016203702</v>
      </c>
      <c r="F9262">
        <v>13</v>
      </c>
      <c r="G9262" t="s">
        <v>33</v>
      </c>
      <c r="H9262">
        <v>360</v>
      </c>
      <c r="I9262" s="1">
        <v>43697.999305555553</v>
      </c>
      <c r="J9262" s="2">
        <f t="shared" si="432"/>
        <v>1</v>
      </c>
      <c r="K9262" s="2" t="str">
        <f>IFERROR(VLOOKUP(A9262,Aux!A:B,2,0),"Outros")</f>
        <v>Outros</v>
      </c>
      <c r="L9262" s="2">
        <f t="shared" si="433"/>
        <v>2019</v>
      </c>
      <c r="M9262">
        <f t="shared" si="434"/>
        <v>32</v>
      </c>
    </row>
    <row r="9263" spans="1:13" x14ac:dyDescent="0.35">
      <c r="A9263" t="s">
        <v>724</v>
      </c>
      <c r="B9263">
        <v>501273433</v>
      </c>
      <c r="C9263">
        <v>172392</v>
      </c>
      <c r="D9263" t="s">
        <v>7818</v>
      </c>
      <c r="E9263" s="1">
        <v>43685.479317129626</v>
      </c>
      <c r="F9263">
        <v>3</v>
      </c>
      <c r="G9263" t="s">
        <v>7819</v>
      </c>
      <c r="H9263">
        <v>360</v>
      </c>
      <c r="I9263" s="1">
        <v>43694.999305555553</v>
      </c>
      <c r="J9263" s="2">
        <f t="shared" si="432"/>
        <v>1</v>
      </c>
      <c r="K9263" s="2" t="str">
        <f>IFERROR(VLOOKUP(A9263,Aux!A:B,2,0),"Outros")</f>
        <v>Municípios</v>
      </c>
      <c r="L9263" s="2">
        <f t="shared" si="433"/>
        <v>2019</v>
      </c>
      <c r="M9263">
        <f t="shared" si="434"/>
        <v>32</v>
      </c>
    </row>
    <row r="9264" spans="1:13" x14ac:dyDescent="0.35">
      <c r="A9264" t="s">
        <v>724</v>
      </c>
      <c r="B9264">
        <v>501273433</v>
      </c>
      <c r="C9264">
        <v>172393</v>
      </c>
      <c r="D9264" t="s">
        <v>8027</v>
      </c>
      <c r="E9264" s="1">
        <v>43685.491446759261</v>
      </c>
      <c r="F9264">
        <v>3</v>
      </c>
      <c r="G9264" t="s">
        <v>4364</v>
      </c>
      <c r="H9264">
        <v>5</v>
      </c>
      <c r="I9264" s="1">
        <v>43697.999305555553</v>
      </c>
      <c r="J9264" s="2">
        <f t="shared" si="432"/>
        <v>1</v>
      </c>
      <c r="K9264" s="2" t="str">
        <f>IFERROR(VLOOKUP(A9264,Aux!A:B,2,0),"Outros")</f>
        <v>Municípios</v>
      </c>
      <c r="L9264" s="2">
        <f t="shared" si="433"/>
        <v>2019</v>
      </c>
      <c r="M9264">
        <f t="shared" si="434"/>
        <v>32</v>
      </c>
    </row>
    <row r="9265" spans="1:13" x14ac:dyDescent="0.35">
      <c r="A9265" t="s">
        <v>63</v>
      </c>
      <c r="B9265">
        <v>502098139</v>
      </c>
      <c r="C9265">
        <v>172395</v>
      </c>
      <c r="D9265" t="s">
        <v>8074</v>
      </c>
      <c r="E9265" s="1">
        <v>43685.502962962964</v>
      </c>
      <c r="F9265">
        <v>3</v>
      </c>
      <c r="G9265" t="s">
        <v>75</v>
      </c>
      <c r="H9265">
        <v>340</v>
      </c>
      <c r="I9265" s="1">
        <v>43700.75</v>
      </c>
      <c r="J9265" s="2">
        <f t="shared" si="432"/>
        <v>1</v>
      </c>
      <c r="K9265" s="2" t="str">
        <f>IFERROR(VLOOKUP(A9265,Aux!A:B,2,0),"Outros")</f>
        <v>Municípios</v>
      </c>
      <c r="L9265" s="2">
        <f t="shared" si="433"/>
        <v>2019</v>
      </c>
      <c r="M9265">
        <f t="shared" si="434"/>
        <v>32</v>
      </c>
    </row>
    <row r="9266" spans="1:13" x14ac:dyDescent="0.35">
      <c r="A9266" t="s">
        <v>108</v>
      </c>
      <c r="B9266">
        <v>501222634</v>
      </c>
      <c r="C9266">
        <v>172396</v>
      </c>
      <c r="D9266" t="s">
        <v>8254</v>
      </c>
      <c r="E9266" s="1">
        <v>43685.50403935185</v>
      </c>
      <c r="F9266">
        <v>13</v>
      </c>
      <c r="G9266" t="s">
        <v>110</v>
      </c>
      <c r="H9266">
        <v>360</v>
      </c>
      <c r="I9266" s="1">
        <v>43697.999305555553</v>
      </c>
      <c r="J9266" s="2">
        <f t="shared" si="432"/>
        <v>1</v>
      </c>
      <c r="K9266" s="2" t="str">
        <f>IFERROR(VLOOKUP(A9266,Aux!A:B,2,0),"Outros")</f>
        <v>Municípios</v>
      </c>
      <c r="L9266" s="2">
        <f t="shared" si="433"/>
        <v>2019</v>
      </c>
      <c r="M9266">
        <f t="shared" si="434"/>
        <v>32</v>
      </c>
    </row>
    <row r="9267" spans="1:13" x14ac:dyDescent="0.35">
      <c r="A9267" t="s">
        <v>219</v>
      </c>
      <c r="B9267">
        <v>505656000</v>
      </c>
      <c r="C9267">
        <v>172397</v>
      </c>
      <c r="D9267" t="s">
        <v>8255</v>
      </c>
      <c r="E9267" s="1">
        <v>43685.504282407404</v>
      </c>
      <c r="F9267">
        <v>1</v>
      </c>
      <c r="G9267" t="s">
        <v>657</v>
      </c>
      <c r="H9267">
        <v>360</v>
      </c>
      <c r="I9267" s="1">
        <v>43689.999305555553</v>
      </c>
      <c r="J9267" s="2">
        <f t="shared" si="432"/>
        <v>1</v>
      </c>
      <c r="K9267" s="2" t="str">
        <f>IFERROR(VLOOKUP(A9267,Aux!A:B,2,0),"Outros")</f>
        <v>Municípios</v>
      </c>
      <c r="L9267" s="2">
        <f t="shared" si="433"/>
        <v>2019</v>
      </c>
      <c r="M9267">
        <f t="shared" si="434"/>
        <v>32</v>
      </c>
    </row>
    <row r="9268" spans="1:13" x14ac:dyDescent="0.35">
      <c r="A9268" t="s">
        <v>534</v>
      </c>
      <c r="B9268">
        <v>508354617</v>
      </c>
      <c r="C9268">
        <v>172398</v>
      </c>
      <c r="E9268" s="1">
        <v>43685.506307870368</v>
      </c>
      <c r="F9268">
        <v>3</v>
      </c>
      <c r="G9268" t="s">
        <v>33</v>
      </c>
      <c r="H9268">
        <v>400</v>
      </c>
      <c r="J9268" s="2">
        <f t="shared" si="432"/>
        <v>1</v>
      </c>
      <c r="K9268" s="2" t="str">
        <f>IFERROR(VLOOKUP(A9268,Aux!A:B,2,0),"Outros")</f>
        <v>Municípios</v>
      </c>
      <c r="L9268" s="2">
        <f t="shared" si="433"/>
        <v>2019</v>
      </c>
      <c r="M9268">
        <f t="shared" si="434"/>
        <v>32</v>
      </c>
    </row>
    <row r="9269" spans="1:13" x14ac:dyDescent="0.35">
      <c r="A9269" t="s">
        <v>112</v>
      </c>
      <c r="B9269">
        <v>501144218</v>
      </c>
      <c r="C9269">
        <v>172399</v>
      </c>
      <c r="D9269" t="s">
        <v>8256</v>
      </c>
      <c r="E9269" s="1">
        <v>43685.507650462961</v>
      </c>
      <c r="F9269">
        <v>3</v>
      </c>
      <c r="G9269" t="s">
        <v>114</v>
      </c>
      <c r="H9269">
        <v>360</v>
      </c>
      <c r="I9269" s="1">
        <v>43704.999305555553</v>
      </c>
      <c r="J9269" s="2">
        <f t="shared" si="432"/>
        <v>1</v>
      </c>
      <c r="K9269" s="2" t="str">
        <f>IFERROR(VLOOKUP(A9269,Aux!A:B,2,0),"Outros")</f>
        <v>Municípios</v>
      </c>
      <c r="L9269" s="2">
        <f t="shared" si="433"/>
        <v>2019</v>
      </c>
      <c r="M9269">
        <f t="shared" si="434"/>
        <v>32</v>
      </c>
    </row>
    <row r="9270" spans="1:13" x14ac:dyDescent="0.35">
      <c r="A9270" t="s">
        <v>157</v>
      </c>
      <c r="B9270">
        <v>500122237</v>
      </c>
      <c r="C9270">
        <v>172400</v>
      </c>
      <c r="D9270" t="s">
        <v>7624</v>
      </c>
      <c r="E9270" s="1">
        <v>43685.509930555556</v>
      </c>
      <c r="F9270">
        <v>3</v>
      </c>
      <c r="G9270" t="s">
        <v>33</v>
      </c>
      <c r="H9270">
        <v>5</v>
      </c>
      <c r="I9270" s="1">
        <v>43691.5</v>
      </c>
      <c r="J9270" s="2">
        <f t="shared" si="432"/>
        <v>1</v>
      </c>
      <c r="K9270" s="2" t="str">
        <f>IFERROR(VLOOKUP(A9270,Aux!A:B,2,0),"Outros")</f>
        <v>Outros</v>
      </c>
      <c r="L9270" s="2">
        <f t="shared" si="433"/>
        <v>2019</v>
      </c>
      <c r="M9270">
        <f t="shared" si="434"/>
        <v>32</v>
      </c>
    </row>
    <row r="9271" spans="1:13" x14ac:dyDescent="0.35">
      <c r="A9271" t="s">
        <v>4725</v>
      </c>
      <c r="B9271">
        <v>510055710</v>
      </c>
      <c r="C9271">
        <v>172401</v>
      </c>
      <c r="D9271" t="s">
        <v>7625</v>
      </c>
      <c r="E9271" s="1">
        <v>43685.510243055556</v>
      </c>
      <c r="F9271">
        <v>13</v>
      </c>
      <c r="G9271" t="s">
        <v>7615</v>
      </c>
      <c r="H9271">
        <v>200</v>
      </c>
      <c r="I9271" s="1">
        <v>43735.999305555553</v>
      </c>
      <c r="J9271" s="2">
        <f t="shared" si="432"/>
        <v>1</v>
      </c>
      <c r="K9271" s="2" t="str">
        <f>IFERROR(VLOOKUP(A9271,Aux!A:B,2,0),"Outros")</f>
        <v>Outros</v>
      </c>
      <c r="L9271" s="2">
        <f t="shared" si="433"/>
        <v>2019</v>
      </c>
      <c r="M9271">
        <f t="shared" si="434"/>
        <v>32</v>
      </c>
    </row>
    <row r="9272" spans="1:13" x14ac:dyDescent="0.35">
      <c r="A9272" t="s">
        <v>474</v>
      </c>
      <c r="B9272">
        <v>504394029</v>
      </c>
      <c r="C9272">
        <v>172402</v>
      </c>
      <c r="E9272" s="1">
        <v>43685.513356481482</v>
      </c>
      <c r="F9272">
        <v>6</v>
      </c>
      <c r="G9272" t="s">
        <v>33</v>
      </c>
      <c r="H9272">
        <v>1</v>
      </c>
      <c r="J9272" s="2">
        <f t="shared" si="432"/>
        <v>1</v>
      </c>
      <c r="K9272" s="2" t="str">
        <f>IFERROR(VLOOKUP(A9272,Aux!A:B,2,0),"Outros")</f>
        <v>Outros</v>
      </c>
      <c r="L9272" s="2">
        <f t="shared" si="433"/>
        <v>2019</v>
      </c>
      <c r="M9272">
        <f t="shared" si="434"/>
        <v>32</v>
      </c>
    </row>
    <row r="9273" spans="1:13" x14ac:dyDescent="0.35">
      <c r="A9273" t="s">
        <v>633</v>
      </c>
      <c r="B9273">
        <v>506617599</v>
      </c>
      <c r="C9273">
        <v>172403</v>
      </c>
      <c r="D9273" t="s">
        <v>8257</v>
      </c>
      <c r="E9273" s="1">
        <v>43685.515543981484</v>
      </c>
      <c r="F9273">
        <v>13</v>
      </c>
      <c r="G9273" t="s">
        <v>8258</v>
      </c>
      <c r="H9273">
        <v>340</v>
      </c>
      <c r="I9273" s="1">
        <v>43695.999305555553</v>
      </c>
      <c r="J9273" s="2">
        <f t="shared" si="432"/>
        <v>1</v>
      </c>
      <c r="K9273" s="2" t="str">
        <f>IFERROR(VLOOKUP(A9273,Aux!A:B,2,0),"Outros")</f>
        <v>Municípios</v>
      </c>
      <c r="L9273" s="2">
        <f t="shared" si="433"/>
        <v>2019</v>
      </c>
      <c r="M9273">
        <f t="shared" si="434"/>
        <v>32</v>
      </c>
    </row>
    <row r="9274" spans="1:13" x14ac:dyDescent="0.35">
      <c r="A9274" t="s">
        <v>63</v>
      </c>
      <c r="B9274">
        <v>502098139</v>
      </c>
      <c r="C9274">
        <v>172405</v>
      </c>
      <c r="D9274" t="s">
        <v>7916</v>
      </c>
      <c r="E9274" s="1">
        <v>43685.518078703702</v>
      </c>
      <c r="F9274">
        <v>3</v>
      </c>
      <c r="G9274" t="s">
        <v>75</v>
      </c>
      <c r="H9274">
        <v>5</v>
      </c>
      <c r="I9274" s="1">
        <v>43694.75</v>
      </c>
      <c r="J9274" s="2">
        <f t="shared" si="432"/>
        <v>1</v>
      </c>
      <c r="K9274" s="2" t="str">
        <f>IFERROR(VLOOKUP(A9274,Aux!A:B,2,0),"Outros")</f>
        <v>Municípios</v>
      </c>
      <c r="L9274" s="2">
        <f t="shared" si="433"/>
        <v>2019</v>
      </c>
      <c r="M9274">
        <f t="shared" si="434"/>
        <v>32</v>
      </c>
    </row>
    <row r="9275" spans="1:13" x14ac:dyDescent="0.35">
      <c r="A9275" t="s">
        <v>37</v>
      </c>
      <c r="B9275">
        <v>506187543</v>
      </c>
      <c r="C9275">
        <v>172406</v>
      </c>
      <c r="D9275" t="s">
        <v>2964</v>
      </c>
      <c r="E9275" s="1">
        <v>43685.525138888886</v>
      </c>
      <c r="F9275">
        <v>13</v>
      </c>
      <c r="G9275" t="s">
        <v>80</v>
      </c>
      <c r="H9275">
        <v>340</v>
      </c>
      <c r="I9275" s="1">
        <v>43697.999305555553</v>
      </c>
      <c r="J9275" s="2">
        <f t="shared" si="432"/>
        <v>1</v>
      </c>
      <c r="K9275" s="2" t="str">
        <f>IFERROR(VLOOKUP(A9275,Aux!A:B,2,0),"Outros")</f>
        <v>Municípios</v>
      </c>
      <c r="L9275" s="2">
        <f t="shared" si="433"/>
        <v>2019</v>
      </c>
      <c r="M9275">
        <f t="shared" si="434"/>
        <v>32</v>
      </c>
    </row>
    <row r="9276" spans="1:13" x14ac:dyDescent="0.35">
      <c r="A9276" t="s">
        <v>63</v>
      </c>
      <c r="B9276">
        <v>502098139</v>
      </c>
      <c r="C9276">
        <v>172407</v>
      </c>
      <c r="D9276" t="s">
        <v>8028</v>
      </c>
      <c r="E9276" s="1">
        <v>43685.581909722219</v>
      </c>
      <c r="F9276">
        <v>3</v>
      </c>
      <c r="G9276" t="s">
        <v>841</v>
      </c>
      <c r="H9276">
        <v>340</v>
      </c>
      <c r="I9276" s="1">
        <v>43733.708333333336</v>
      </c>
      <c r="J9276" s="2">
        <f t="shared" si="432"/>
        <v>1</v>
      </c>
      <c r="K9276" s="2" t="str">
        <f>IFERROR(VLOOKUP(A9276,Aux!A:B,2,0),"Outros")</f>
        <v>Municípios</v>
      </c>
      <c r="L9276" s="2">
        <f t="shared" si="433"/>
        <v>2019</v>
      </c>
      <c r="M9276">
        <f t="shared" si="434"/>
        <v>32</v>
      </c>
    </row>
    <row r="9277" spans="1:13" x14ac:dyDescent="0.35">
      <c r="A9277" t="s">
        <v>275</v>
      </c>
      <c r="B9277">
        <v>505187531</v>
      </c>
      <c r="C9277">
        <v>172408</v>
      </c>
      <c r="E9277" s="1">
        <v>43685.593599537038</v>
      </c>
      <c r="F9277">
        <v>3</v>
      </c>
      <c r="G9277" t="s">
        <v>33</v>
      </c>
      <c r="H9277">
        <v>1</v>
      </c>
      <c r="J9277" s="2">
        <f t="shared" si="432"/>
        <v>1</v>
      </c>
      <c r="K9277" s="2" t="str">
        <f>IFERROR(VLOOKUP(A9277,Aux!A:B,2,0),"Outros")</f>
        <v>Municípios</v>
      </c>
      <c r="L9277" s="2">
        <f t="shared" si="433"/>
        <v>2019</v>
      </c>
      <c r="M9277">
        <f t="shared" si="434"/>
        <v>32</v>
      </c>
    </row>
    <row r="9278" spans="1:13" x14ac:dyDescent="0.35">
      <c r="A9278" t="s">
        <v>197</v>
      </c>
      <c r="B9278">
        <v>506334562</v>
      </c>
      <c r="C9278">
        <v>172409</v>
      </c>
      <c r="D9278" t="s">
        <v>7917</v>
      </c>
      <c r="E9278" s="1">
        <v>43685.595520833333</v>
      </c>
      <c r="F9278">
        <v>13</v>
      </c>
      <c r="G9278" t="s">
        <v>625</v>
      </c>
      <c r="H9278">
        <v>360</v>
      </c>
      <c r="I9278" s="1">
        <v>43691.999305555553</v>
      </c>
      <c r="J9278" s="2">
        <f t="shared" si="432"/>
        <v>1</v>
      </c>
      <c r="K9278" s="2" t="str">
        <f>IFERROR(VLOOKUP(A9278,Aux!A:B,2,0),"Outros")</f>
        <v>Municípios</v>
      </c>
      <c r="L9278" s="2">
        <f t="shared" si="433"/>
        <v>2019</v>
      </c>
      <c r="M9278">
        <f t="shared" si="434"/>
        <v>32</v>
      </c>
    </row>
    <row r="9279" spans="1:13" x14ac:dyDescent="0.35">
      <c r="A9279" t="s">
        <v>48</v>
      </c>
      <c r="B9279">
        <v>503035416</v>
      </c>
      <c r="C9279">
        <v>172410</v>
      </c>
      <c r="D9279" t="s">
        <v>8075</v>
      </c>
      <c r="E9279" s="1">
        <v>43685.605428240742</v>
      </c>
      <c r="F9279">
        <v>1</v>
      </c>
      <c r="G9279" t="s">
        <v>33</v>
      </c>
      <c r="H9279">
        <v>340</v>
      </c>
      <c r="I9279" s="1">
        <v>43691.708333333336</v>
      </c>
      <c r="J9279" s="2">
        <f t="shared" si="432"/>
        <v>1</v>
      </c>
      <c r="K9279" s="2" t="str">
        <f>IFERROR(VLOOKUP(A9279,Aux!A:B,2,0),"Outros")</f>
        <v>Hospitais</v>
      </c>
      <c r="L9279" s="2">
        <f t="shared" si="433"/>
        <v>2019</v>
      </c>
      <c r="M9279">
        <f t="shared" si="434"/>
        <v>32</v>
      </c>
    </row>
    <row r="9280" spans="1:13" x14ac:dyDescent="0.35">
      <c r="A9280" t="s">
        <v>12</v>
      </c>
      <c r="B9280">
        <v>508481287</v>
      </c>
      <c r="C9280">
        <v>172411</v>
      </c>
      <c r="D9280" t="s">
        <v>7740</v>
      </c>
      <c r="E9280" s="1">
        <v>43685.616064814814</v>
      </c>
      <c r="F9280">
        <v>13</v>
      </c>
      <c r="G9280" t="s">
        <v>14</v>
      </c>
      <c r="H9280">
        <v>5</v>
      </c>
      <c r="I9280" s="1">
        <v>43693.708333333336</v>
      </c>
      <c r="J9280" s="2">
        <f t="shared" si="432"/>
        <v>1</v>
      </c>
      <c r="K9280" s="2" t="str">
        <f>IFERROR(VLOOKUP(A9280,Aux!A:B,2,0),"Outros")</f>
        <v>Hospitais</v>
      </c>
      <c r="L9280" s="2">
        <f t="shared" si="433"/>
        <v>2019</v>
      </c>
      <c r="M9280">
        <f t="shared" si="434"/>
        <v>32</v>
      </c>
    </row>
    <row r="9281" spans="1:13" x14ac:dyDescent="0.35">
      <c r="A9281" t="s">
        <v>177</v>
      </c>
      <c r="B9281">
        <v>506609553</v>
      </c>
      <c r="C9281">
        <v>172412</v>
      </c>
      <c r="D9281" t="s">
        <v>178</v>
      </c>
      <c r="E9281" s="1">
        <v>43685.626284722224</v>
      </c>
      <c r="F9281">
        <v>13</v>
      </c>
      <c r="G9281" t="s">
        <v>179</v>
      </c>
      <c r="H9281">
        <v>5</v>
      </c>
      <c r="I9281" s="1">
        <v>43696.999305555553</v>
      </c>
      <c r="J9281" s="2">
        <f t="shared" si="432"/>
        <v>1</v>
      </c>
      <c r="K9281" s="2" t="str">
        <f>IFERROR(VLOOKUP(A9281,Aux!A:B,2,0),"Outros")</f>
        <v>Municípios</v>
      </c>
      <c r="L9281" s="2">
        <f t="shared" si="433"/>
        <v>2019</v>
      </c>
      <c r="M9281">
        <f t="shared" si="434"/>
        <v>32</v>
      </c>
    </row>
    <row r="9282" spans="1:13" x14ac:dyDescent="0.35">
      <c r="A9282" t="s">
        <v>71</v>
      </c>
      <c r="B9282">
        <v>500051054</v>
      </c>
      <c r="C9282">
        <v>172413</v>
      </c>
      <c r="D9282" t="s">
        <v>8259</v>
      </c>
      <c r="E9282" s="1">
        <v>43685.626319444447</v>
      </c>
      <c r="F9282">
        <v>13</v>
      </c>
      <c r="G9282" t="s">
        <v>202</v>
      </c>
      <c r="H9282">
        <v>360</v>
      </c>
      <c r="I9282" s="1">
        <v>43694.791666666664</v>
      </c>
      <c r="J9282" s="2">
        <f t="shared" ref="J9282:J9345" si="435">IF(C9282=C9281,"",1)</f>
        <v>1</v>
      </c>
      <c r="K9282" s="2" t="str">
        <f>IFERROR(VLOOKUP(A9282,Aux!A:B,2,0),"Outros")</f>
        <v>Municípios</v>
      </c>
      <c r="L9282" s="2">
        <f t="shared" ref="L9282:L9345" si="436">YEAR(E9282)</f>
        <v>2019</v>
      </c>
      <c r="M9282">
        <f t="shared" ref="M9282:M9345" si="437">WEEKNUM(E9282)</f>
        <v>32</v>
      </c>
    </row>
    <row r="9283" spans="1:13" x14ac:dyDescent="0.35">
      <c r="A9283" t="s">
        <v>60</v>
      </c>
      <c r="B9283">
        <v>505456010</v>
      </c>
      <c r="C9283">
        <v>172415</v>
      </c>
      <c r="D9283" t="s">
        <v>8260</v>
      </c>
      <c r="E9283" s="1">
        <v>43685.633125</v>
      </c>
      <c r="F9283">
        <v>3</v>
      </c>
      <c r="G9283" t="s">
        <v>62</v>
      </c>
      <c r="H9283">
        <v>340</v>
      </c>
      <c r="I9283" s="1">
        <v>43728.999305555553</v>
      </c>
      <c r="J9283" s="2">
        <f t="shared" si="435"/>
        <v>1</v>
      </c>
      <c r="K9283" s="2" t="str">
        <f>IFERROR(VLOOKUP(A9283,Aux!A:B,2,0),"Outros")</f>
        <v>Municípios</v>
      </c>
      <c r="L9283" s="2">
        <f t="shared" si="436"/>
        <v>2019</v>
      </c>
      <c r="M9283">
        <f t="shared" si="437"/>
        <v>32</v>
      </c>
    </row>
    <row r="9284" spans="1:13" x14ac:dyDescent="0.35">
      <c r="A9284" t="s">
        <v>1042</v>
      </c>
      <c r="B9284">
        <v>506087000</v>
      </c>
      <c r="C9284">
        <v>172416</v>
      </c>
      <c r="D9284" t="s">
        <v>487</v>
      </c>
      <c r="E9284" s="1">
        <v>43685.637858796297</v>
      </c>
      <c r="F9284">
        <v>3</v>
      </c>
      <c r="G9284" t="s">
        <v>1044</v>
      </c>
      <c r="H9284">
        <v>360</v>
      </c>
      <c r="I9284" s="1">
        <v>43696.708333333336</v>
      </c>
      <c r="J9284" s="2">
        <f t="shared" si="435"/>
        <v>1</v>
      </c>
      <c r="K9284" s="2" t="str">
        <f>IFERROR(VLOOKUP(A9284,Aux!A:B,2,0),"Outros")</f>
        <v>Municípios</v>
      </c>
      <c r="L9284" s="2">
        <f t="shared" si="436"/>
        <v>2019</v>
      </c>
      <c r="M9284">
        <f t="shared" si="437"/>
        <v>32</v>
      </c>
    </row>
    <row r="9285" spans="1:13" x14ac:dyDescent="0.35">
      <c r="A9285" t="s">
        <v>474</v>
      </c>
      <c r="B9285">
        <v>504394029</v>
      </c>
      <c r="C9285">
        <v>172417</v>
      </c>
      <c r="E9285" s="1">
        <v>43685.63857638889</v>
      </c>
      <c r="F9285">
        <v>6</v>
      </c>
      <c r="G9285" t="s">
        <v>33</v>
      </c>
      <c r="H9285">
        <v>1</v>
      </c>
      <c r="J9285" s="2">
        <f t="shared" si="435"/>
        <v>1</v>
      </c>
      <c r="K9285" s="2" t="str">
        <f>IFERROR(VLOOKUP(A9285,Aux!A:B,2,0),"Outros")</f>
        <v>Outros</v>
      </c>
      <c r="L9285" s="2">
        <f t="shared" si="436"/>
        <v>2019</v>
      </c>
      <c r="M9285">
        <f t="shared" si="437"/>
        <v>32</v>
      </c>
    </row>
    <row r="9286" spans="1:13" x14ac:dyDescent="0.35">
      <c r="A9286" t="s">
        <v>118</v>
      </c>
      <c r="B9286">
        <v>680015019</v>
      </c>
      <c r="C9286">
        <v>172418</v>
      </c>
      <c r="D9286" t="s">
        <v>8261</v>
      </c>
      <c r="E9286" s="1">
        <v>43685.638703703706</v>
      </c>
      <c r="F9286">
        <v>3</v>
      </c>
      <c r="G9286" t="s">
        <v>561</v>
      </c>
      <c r="H9286">
        <v>360</v>
      </c>
      <c r="I9286" s="1">
        <v>43716.999305555553</v>
      </c>
      <c r="J9286" s="2">
        <f t="shared" si="435"/>
        <v>1</v>
      </c>
      <c r="K9286" s="2" t="str">
        <f>IFERROR(VLOOKUP(A9286,Aux!A:B,2,0),"Outros")</f>
        <v>Águas e resíduos</v>
      </c>
      <c r="L9286" s="2">
        <f t="shared" si="436"/>
        <v>2019</v>
      </c>
      <c r="M9286">
        <f t="shared" si="437"/>
        <v>32</v>
      </c>
    </row>
    <row r="9287" spans="1:13" x14ac:dyDescent="0.35">
      <c r="A9287" t="s">
        <v>9</v>
      </c>
      <c r="B9287">
        <v>506673626</v>
      </c>
      <c r="C9287">
        <v>172419</v>
      </c>
      <c r="D9287" t="s">
        <v>7741</v>
      </c>
      <c r="E9287" s="1">
        <v>43685.639363425929</v>
      </c>
      <c r="F9287">
        <v>3</v>
      </c>
      <c r="G9287" t="s">
        <v>33</v>
      </c>
      <c r="H9287">
        <v>5</v>
      </c>
      <c r="I9287" s="1">
        <v>43711.993055555555</v>
      </c>
      <c r="J9287" s="2">
        <f t="shared" si="435"/>
        <v>1</v>
      </c>
      <c r="K9287" s="2" t="str">
        <f>IFERROR(VLOOKUP(A9287,Aux!A:B,2,0),"Outros")</f>
        <v>Municípios</v>
      </c>
      <c r="L9287" s="2">
        <f t="shared" si="436"/>
        <v>2019</v>
      </c>
      <c r="M9287">
        <f t="shared" si="437"/>
        <v>32</v>
      </c>
    </row>
    <row r="9288" spans="1:13" x14ac:dyDescent="0.35">
      <c r="A9288" t="s">
        <v>474</v>
      </c>
      <c r="B9288">
        <v>504394029</v>
      </c>
      <c r="C9288">
        <v>172420</v>
      </c>
      <c r="E9288" s="1">
        <v>43685.642268518517</v>
      </c>
      <c r="F9288">
        <v>13</v>
      </c>
      <c r="G9288" t="s">
        <v>33</v>
      </c>
      <c r="H9288">
        <v>1</v>
      </c>
      <c r="J9288" s="2">
        <f t="shared" si="435"/>
        <v>1</v>
      </c>
      <c r="K9288" s="2" t="str">
        <f>IFERROR(VLOOKUP(A9288,Aux!A:B,2,0),"Outros")</f>
        <v>Outros</v>
      </c>
      <c r="L9288" s="2">
        <f t="shared" si="436"/>
        <v>2019</v>
      </c>
      <c r="M9288">
        <f t="shared" si="437"/>
        <v>32</v>
      </c>
    </row>
    <row r="9289" spans="1:13" x14ac:dyDescent="0.35">
      <c r="A9289" t="s">
        <v>35</v>
      </c>
      <c r="B9289">
        <v>508666236</v>
      </c>
      <c r="C9289">
        <v>172422</v>
      </c>
      <c r="D9289" t="s">
        <v>7820</v>
      </c>
      <c r="E9289" s="1">
        <v>43685.647361111114</v>
      </c>
      <c r="F9289">
        <v>1</v>
      </c>
      <c r="G9289" t="s">
        <v>515</v>
      </c>
      <c r="H9289">
        <v>360</v>
      </c>
      <c r="I9289" s="1">
        <v>43696.999305555553</v>
      </c>
      <c r="J9289" s="2">
        <f t="shared" si="435"/>
        <v>1</v>
      </c>
      <c r="K9289" s="2" t="str">
        <f>IFERROR(VLOOKUP(A9289,Aux!A:B,2,0),"Outros")</f>
        <v>Outros</v>
      </c>
      <c r="L9289" s="2">
        <f t="shared" si="436"/>
        <v>2019</v>
      </c>
      <c r="M9289">
        <f t="shared" si="437"/>
        <v>32</v>
      </c>
    </row>
    <row r="9290" spans="1:13" x14ac:dyDescent="0.35">
      <c r="A9290" t="s">
        <v>633</v>
      </c>
      <c r="B9290">
        <v>506617599</v>
      </c>
      <c r="C9290">
        <v>172424</v>
      </c>
      <c r="D9290" t="s">
        <v>8029</v>
      </c>
      <c r="E9290" s="1">
        <v>43685.659224537034</v>
      </c>
      <c r="F9290">
        <v>13</v>
      </c>
      <c r="G9290" t="s">
        <v>635</v>
      </c>
      <c r="H9290">
        <v>340</v>
      </c>
      <c r="I9290" s="1">
        <v>43695.999305555553</v>
      </c>
      <c r="J9290" s="2">
        <f t="shared" si="435"/>
        <v>1</v>
      </c>
      <c r="K9290" s="2" t="str">
        <f>IFERROR(VLOOKUP(A9290,Aux!A:B,2,0),"Outros")</f>
        <v>Municípios</v>
      </c>
      <c r="L9290" s="2">
        <f t="shared" si="436"/>
        <v>2019</v>
      </c>
      <c r="M9290">
        <f t="shared" si="437"/>
        <v>32</v>
      </c>
    </row>
    <row r="9291" spans="1:13" x14ac:dyDescent="0.35">
      <c r="A9291" t="s">
        <v>465</v>
      </c>
      <c r="B9291">
        <v>600084779</v>
      </c>
      <c r="C9291">
        <v>172425</v>
      </c>
      <c r="E9291" s="1">
        <v>43685.660115740742</v>
      </c>
      <c r="F9291">
        <v>5</v>
      </c>
      <c r="G9291" t="s">
        <v>33</v>
      </c>
      <c r="H9291">
        <v>400</v>
      </c>
      <c r="J9291" s="2">
        <f t="shared" si="435"/>
        <v>1</v>
      </c>
      <c r="K9291" s="2" t="str">
        <f>IFERROR(VLOOKUP(A9291,Aux!A:B,2,0),"Outros")</f>
        <v>Outros</v>
      </c>
      <c r="L9291" s="2">
        <f t="shared" si="436"/>
        <v>2019</v>
      </c>
      <c r="M9291">
        <f t="shared" si="437"/>
        <v>32</v>
      </c>
    </row>
    <row r="9292" spans="1:13" x14ac:dyDescent="0.35">
      <c r="A9292" t="s">
        <v>3726</v>
      </c>
      <c r="B9292">
        <v>510832890</v>
      </c>
      <c r="C9292">
        <v>172426</v>
      </c>
      <c r="D9292" t="s">
        <v>8262</v>
      </c>
      <c r="E9292" s="1">
        <v>43685.665902777779</v>
      </c>
      <c r="F9292">
        <v>3</v>
      </c>
      <c r="G9292" t="s">
        <v>2243</v>
      </c>
      <c r="H9292">
        <v>5</v>
      </c>
      <c r="I9292" s="1">
        <v>43720.999305555553</v>
      </c>
      <c r="J9292" s="2">
        <f t="shared" si="435"/>
        <v>1</v>
      </c>
      <c r="K9292" s="2" t="str">
        <f>IFERROR(VLOOKUP(A9292,Aux!A:B,2,0),"Outros")</f>
        <v>Municípios</v>
      </c>
      <c r="L9292" s="2">
        <f t="shared" si="436"/>
        <v>2019</v>
      </c>
      <c r="M9292">
        <f t="shared" si="437"/>
        <v>32</v>
      </c>
    </row>
    <row r="9293" spans="1:13" x14ac:dyDescent="0.35">
      <c r="A9293" t="s">
        <v>336</v>
      </c>
      <c r="B9293">
        <v>505170876</v>
      </c>
      <c r="C9293">
        <v>172427</v>
      </c>
      <c r="D9293" t="s">
        <v>8030</v>
      </c>
      <c r="E9293" s="1">
        <v>43685.666261574072</v>
      </c>
      <c r="F9293">
        <v>1</v>
      </c>
      <c r="G9293" t="s">
        <v>345</v>
      </c>
      <c r="H9293">
        <v>360</v>
      </c>
      <c r="I9293" s="1">
        <v>43689.708333333336</v>
      </c>
      <c r="J9293" s="2">
        <f t="shared" si="435"/>
        <v>1</v>
      </c>
      <c r="K9293" s="2" t="str">
        <f>IFERROR(VLOOKUP(A9293,Aux!A:B,2,0),"Outros")</f>
        <v>Municípios</v>
      </c>
      <c r="L9293" s="2">
        <f t="shared" si="436"/>
        <v>2019</v>
      </c>
      <c r="M9293">
        <f t="shared" si="437"/>
        <v>32</v>
      </c>
    </row>
    <row r="9294" spans="1:13" x14ac:dyDescent="0.35">
      <c r="A9294" t="s">
        <v>143</v>
      </c>
      <c r="B9294">
        <v>506801969</v>
      </c>
      <c r="C9294">
        <v>172429</v>
      </c>
      <c r="D9294" t="s">
        <v>8263</v>
      </c>
      <c r="E9294" s="1">
        <v>43685.667025462964</v>
      </c>
      <c r="F9294">
        <v>1</v>
      </c>
      <c r="G9294" t="s">
        <v>145</v>
      </c>
      <c r="H9294">
        <v>360</v>
      </c>
      <c r="I9294" s="1">
        <v>43691.708333333336</v>
      </c>
      <c r="J9294" s="2">
        <f t="shared" si="435"/>
        <v>1</v>
      </c>
      <c r="K9294" s="2" t="str">
        <f>IFERROR(VLOOKUP(A9294,Aux!A:B,2,0),"Outros")</f>
        <v>Municípios</v>
      </c>
      <c r="L9294" s="2">
        <f t="shared" si="436"/>
        <v>2019</v>
      </c>
      <c r="M9294">
        <f t="shared" si="437"/>
        <v>32</v>
      </c>
    </row>
    <row r="9295" spans="1:13" x14ac:dyDescent="0.35">
      <c r="A9295" t="s">
        <v>118</v>
      </c>
      <c r="B9295">
        <v>680015019</v>
      </c>
      <c r="C9295">
        <v>172430</v>
      </c>
      <c r="D9295" t="s">
        <v>8264</v>
      </c>
      <c r="E9295" s="1">
        <v>43685.676527777781</v>
      </c>
      <c r="F9295">
        <v>3</v>
      </c>
      <c r="G9295" t="s">
        <v>62</v>
      </c>
      <c r="H9295">
        <v>360</v>
      </c>
      <c r="I9295" s="1">
        <v>43716.999305555553</v>
      </c>
      <c r="J9295" s="2">
        <f t="shared" si="435"/>
        <v>1</v>
      </c>
      <c r="K9295" s="2" t="str">
        <f>IFERROR(VLOOKUP(A9295,Aux!A:B,2,0),"Outros")</f>
        <v>Águas e resíduos</v>
      </c>
      <c r="L9295" s="2">
        <f t="shared" si="436"/>
        <v>2019</v>
      </c>
      <c r="M9295">
        <f t="shared" si="437"/>
        <v>32</v>
      </c>
    </row>
    <row r="9296" spans="1:13" x14ac:dyDescent="0.35">
      <c r="A9296" t="s">
        <v>2238</v>
      </c>
      <c r="B9296">
        <v>506735524</v>
      </c>
      <c r="C9296">
        <v>172431</v>
      </c>
      <c r="D9296" t="s">
        <v>8265</v>
      </c>
      <c r="E9296" s="1">
        <v>43685.68209490741</v>
      </c>
      <c r="F9296">
        <v>3</v>
      </c>
      <c r="G9296" t="s">
        <v>33</v>
      </c>
      <c r="H9296">
        <v>5</v>
      </c>
      <c r="I9296" s="1">
        <v>43697.708333333336</v>
      </c>
      <c r="J9296" s="2">
        <f t="shared" si="435"/>
        <v>1</v>
      </c>
      <c r="K9296" s="2" t="str">
        <f>IFERROR(VLOOKUP(A9296,Aux!A:B,2,0),"Outros")</f>
        <v>Municípios</v>
      </c>
      <c r="L9296" s="2">
        <f t="shared" si="436"/>
        <v>2019</v>
      </c>
      <c r="M9296">
        <f t="shared" si="437"/>
        <v>32</v>
      </c>
    </row>
    <row r="9297" spans="1:13" x14ac:dyDescent="0.35">
      <c r="A9297" t="s">
        <v>12</v>
      </c>
      <c r="B9297">
        <v>508481287</v>
      </c>
      <c r="C9297">
        <v>172432</v>
      </c>
      <c r="D9297" t="s">
        <v>7918</v>
      </c>
      <c r="E9297" s="1">
        <v>43685.68440972222</v>
      </c>
      <c r="F9297">
        <v>3</v>
      </c>
      <c r="G9297" t="s">
        <v>14</v>
      </c>
      <c r="H9297">
        <v>220</v>
      </c>
      <c r="I9297" s="1">
        <v>43691.708333333336</v>
      </c>
      <c r="J9297" s="2">
        <f t="shared" si="435"/>
        <v>1</v>
      </c>
      <c r="K9297" s="2" t="str">
        <f>IFERROR(VLOOKUP(A9297,Aux!A:B,2,0),"Outros")</f>
        <v>Hospitais</v>
      </c>
      <c r="L9297" s="2">
        <f t="shared" si="436"/>
        <v>2019</v>
      </c>
      <c r="M9297">
        <f t="shared" si="437"/>
        <v>32</v>
      </c>
    </row>
    <row r="9298" spans="1:13" x14ac:dyDescent="0.35">
      <c r="A9298" t="s">
        <v>76</v>
      </c>
      <c r="B9298">
        <v>506676056</v>
      </c>
      <c r="C9298">
        <v>172434</v>
      </c>
      <c r="D9298" t="s">
        <v>8266</v>
      </c>
      <c r="E9298" s="1">
        <v>43685.694895833331</v>
      </c>
      <c r="F9298">
        <v>3</v>
      </c>
      <c r="G9298" t="s">
        <v>78</v>
      </c>
      <c r="H9298">
        <v>340</v>
      </c>
      <c r="I9298" s="1">
        <v>43745.999305555553</v>
      </c>
      <c r="J9298" s="2">
        <f t="shared" si="435"/>
        <v>1</v>
      </c>
      <c r="K9298" s="2" t="str">
        <f>IFERROR(VLOOKUP(A9298,Aux!A:B,2,0),"Outros")</f>
        <v>Municípios</v>
      </c>
      <c r="L9298" s="2">
        <f t="shared" si="436"/>
        <v>2019</v>
      </c>
      <c r="M9298">
        <f t="shared" si="437"/>
        <v>32</v>
      </c>
    </row>
    <row r="9299" spans="1:13" x14ac:dyDescent="0.35">
      <c r="A9299" t="s">
        <v>48</v>
      </c>
      <c r="B9299">
        <v>503035416</v>
      </c>
      <c r="C9299">
        <v>172435</v>
      </c>
      <c r="D9299" t="s">
        <v>7526</v>
      </c>
      <c r="E9299" s="1">
        <v>43685.708310185182</v>
      </c>
      <c r="F9299">
        <v>13</v>
      </c>
      <c r="G9299" t="s">
        <v>50</v>
      </c>
      <c r="H9299">
        <v>340</v>
      </c>
      <c r="I9299" s="1">
        <v>43691.666666666664</v>
      </c>
      <c r="J9299" s="2">
        <f t="shared" si="435"/>
        <v>1</v>
      </c>
      <c r="K9299" s="2" t="str">
        <f>IFERROR(VLOOKUP(A9299,Aux!A:B,2,0),"Outros")</f>
        <v>Hospitais</v>
      </c>
      <c r="L9299" s="2">
        <f t="shared" si="436"/>
        <v>2019</v>
      </c>
      <c r="M9299">
        <f t="shared" si="437"/>
        <v>32</v>
      </c>
    </row>
    <row r="9300" spans="1:13" x14ac:dyDescent="0.35">
      <c r="A9300" t="s">
        <v>942</v>
      </c>
      <c r="B9300">
        <v>510089224</v>
      </c>
      <c r="C9300">
        <v>172436</v>
      </c>
      <c r="D9300" t="s">
        <v>8076</v>
      </c>
      <c r="E9300" s="1">
        <v>43685.710370370369</v>
      </c>
      <c r="F9300">
        <v>13</v>
      </c>
      <c r="G9300" t="s">
        <v>1250</v>
      </c>
      <c r="H9300">
        <v>360</v>
      </c>
      <c r="I9300" s="1">
        <v>43691.999305555553</v>
      </c>
      <c r="J9300" s="2">
        <f t="shared" si="435"/>
        <v>1</v>
      </c>
      <c r="K9300" s="2" t="str">
        <f>IFERROR(VLOOKUP(A9300,Aux!A:B,2,0),"Outros")</f>
        <v>Outros</v>
      </c>
      <c r="L9300" s="2">
        <f t="shared" si="436"/>
        <v>2019</v>
      </c>
      <c r="M9300">
        <f t="shared" si="437"/>
        <v>32</v>
      </c>
    </row>
    <row r="9301" spans="1:13" x14ac:dyDescent="0.35">
      <c r="A9301" t="s">
        <v>308</v>
      </c>
      <c r="B9301">
        <v>504884620</v>
      </c>
      <c r="C9301">
        <v>172438</v>
      </c>
      <c r="D9301" t="s">
        <v>7527</v>
      </c>
      <c r="E9301" s="1">
        <v>43685.721412037034</v>
      </c>
      <c r="F9301">
        <v>3</v>
      </c>
      <c r="G9301" t="s">
        <v>1600</v>
      </c>
      <c r="H9301">
        <v>340</v>
      </c>
      <c r="I9301" s="1">
        <v>43752.708333333336</v>
      </c>
      <c r="J9301" s="2">
        <f t="shared" si="435"/>
        <v>1</v>
      </c>
      <c r="K9301" s="2" t="str">
        <f>IFERROR(VLOOKUP(A9301,Aux!A:B,2,0),"Outros")</f>
        <v>Municípios</v>
      </c>
      <c r="L9301" s="2">
        <f t="shared" si="436"/>
        <v>2019</v>
      </c>
      <c r="M9301">
        <f t="shared" si="437"/>
        <v>32</v>
      </c>
    </row>
    <row r="9302" spans="1:13" x14ac:dyDescent="0.35">
      <c r="A9302" t="s">
        <v>1042</v>
      </c>
      <c r="B9302">
        <v>506087000</v>
      </c>
      <c r="C9302">
        <v>172440</v>
      </c>
      <c r="D9302" t="s">
        <v>8077</v>
      </c>
      <c r="E9302" s="1">
        <v>43685.727847222224</v>
      </c>
      <c r="F9302">
        <v>13</v>
      </c>
      <c r="G9302" t="s">
        <v>8078</v>
      </c>
      <c r="H9302">
        <v>5</v>
      </c>
      <c r="I9302" s="1">
        <v>43696.708333333336</v>
      </c>
      <c r="J9302" s="2">
        <f t="shared" si="435"/>
        <v>1</v>
      </c>
      <c r="K9302" s="2" t="str">
        <f>IFERROR(VLOOKUP(A9302,Aux!A:B,2,0),"Outros")</f>
        <v>Municípios</v>
      </c>
      <c r="L9302" s="2">
        <f t="shared" si="436"/>
        <v>2019</v>
      </c>
      <c r="M9302">
        <f t="shared" si="437"/>
        <v>32</v>
      </c>
    </row>
    <row r="9303" spans="1:13" x14ac:dyDescent="0.35">
      <c r="A9303" t="s">
        <v>275</v>
      </c>
      <c r="B9303">
        <v>505187531</v>
      </c>
      <c r="C9303">
        <v>172441</v>
      </c>
      <c r="D9303" t="s">
        <v>7442</v>
      </c>
      <c r="E9303" s="1">
        <v>43685.728310185186</v>
      </c>
      <c r="F9303">
        <v>1</v>
      </c>
      <c r="G9303" t="s">
        <v>318</v>
      </c>
      <c r="H9303">
        <v>360</v>
      </c>
      <c r="I9303" s="1">
        <v>43689.434027777781</v>
      </c>
      <c r="J9303" s="2">
        <f t="shared" si="435"/>
        <v>1</v>
      </c>
      <c r="K9303" s="2" t="str">
        <f>IFERROR(VLOOKUP(A9303,Aux!A:B,2,0),"Outros")</f>
        <v>Municípios</v>
      </c>
      <c r="L9303" s="2">
        <f t="shared" si="436"/>
        <v>2019</v>
      </c>
      <c r="M9303">
        <f t="shared" si="437"/>
        <v>32</v>
      </c>
    </row>
    <row r="9304" spans="1:13" x14ac:dyDescent="0.35">
      <c r="A9304" t="s">
        <v>140</v>
      </c>
      <c r="B9304">
        <v>506614913</v>
      </c>
      <c r="C9304">
        <v>172442</v>
      </c>
      <c r="E9304" s="1">
        <v>43685.776261574072</v>
      </c>
      <c r="F9304">
        <v>1</v>
      </c>
      <c r="G9304" t="s">
        <v>33</v>
      </c>
      <c r="H9304">
        <v>1</v>
      </c>
      <c r="J9304" s="2">
        <f t="shared" si="435"/>
        <v>1</v>
      </c>
      <c r="K9304" s="2" t="str">
        <f>IFERROR(VLOOKUP(A9304,Aux!A:B,2,0),"Outros")</f>
        <v>Municípios</v>
      </c>
      <c r="L9304" s="2">
        <f t="shared" si="436"/>
        <v>2019</v>
      </c>
      <c r="M9304">
        <f t="shared" si="437"/>
        <v>32</v>
      </c>
    </row>
    <row r="9305" spans="1:13" x14ac:dyDescent="0.35">
      <c r="A9305" t="s">
        <v>35</v>
      </c>
      <c r="B9305">
        <v>508666236</v>
      </c>
      <c r="C9305">
        <v>172447</v>
      </c>
      <c r="D9305" t="s">
        <v>7742</v>
      </c>
      <c r="E9305" s="1">
        <v>43686.316678240742</v>
      </c>
      <c r="F9305">
        <v>1</v>
      </c>
      <c r="G9305" t="s">
        <v>711</v>
      </c>
      <c r="H9305">
        <v>360</v>
      </c>
      <c r="I9305" s="1">
        <v>43698.999305555553</v>
      </c>
      <c r="J9305" s="2">
        <f t="shared" si="435"/>
        <v>1</v>
      </c>
      <c r="K9305" s="2" t="str">
        <f>IFERROR(VLOOKUP(A9305,Aux!A:B,2,0),"Outros")</f>
        <v>Outros</v>
      </c>
      <c r="L9305" s="2">
        <f t="shared" si="436"/>
        <v>2019</v>
      </c>
      <c r="M9305">
        <f t="shared" si="437"/>
        <v>32</v>
      </c>
    </row>
    <row r="9306" spans="1:13" x14ac:dyDescent="0.35">
      <c r="A9306" t="s">
        <v>275</v>
      </c>
      <c r="B9306">
        <v>505187531</v>
      </c>
      <c r="C9306">
        <v>172448</v>
      </c>
      <c r="D9306" t="s">
        <v>8267</v>
      </c>
      <c r="E9306" s="1">
        <v>43686.402025462965</v>
      </c>
      <c r="F9306">
        <v>3</v>
      </c>
      <c r="G9306" t="s">
        <v>318</v>
      </c>
      <c r="H9306">
        <v>5</v>
      </c>
      <c r="I9306" s="1">
        <v>43717.999305555553</v>
      </c>
      <c r="J9306" s="2">
        <f t="shared" si="435"/>
        <v>1</v>
      </c>
      <c r="K9306" s="2" t="str">
        <f>IFERROR(VLOOKUP(A9306,Aux!A:B,2,0),"Outros")</f>
        <v>Municípios</v>
      </c>
      <c r="L9306" s="2">
        <f t="shared" si="436"/>
        <v>2019</v>
      </c>
      <c r="M9306">
        <f t="shared" si="437"/>
        <v>32</v>
      </c>
    </row>
    <row r="9307" spans="1:13" x14ac:dyDescent="0.35">
      <c r="A9307" t="s">
        <v>63</v>
      </c>
      <c r="B9307">
        <v>502098139</v>
      </c>
      <c r="C9307">
        <v>172449</v>
      </c>
      <c r="D9307" t="s">
        <v>7687</v>
      </c>
      <c r="E9307" s="1">
        <v>43686.405636574076</v>
      </c>
      <c r="F9307">
        <v>13</v>
      </c>
      <c r="G9307" t="s">
        <v>75</v>
      </c>
      <c r="H9307">
        <v>360</v>
      </c>
      <c r="I9307" s="1">
        <v>43695.75</v>
      </c>
      <c r="J9307" s="2">
        <f t="shared" si="435"/>
        <v>1</v>
      </c>
      <c r="K9307" s="2" t="str">
        <f>IFERROR(VLOOKUP(A9307,Aux!A:B,2,0),"Outros")</f>
        <v>Municípios</v>
      </c>
      <c r="L9307" s="2">
        <f t="shared" si="436"/>
        <v>2019</v>
      </c>
      <c r="M9307">
        <f t="shared" si="437"/>
        <v>32</v>
      </c>
    </row>
    <row r="9308" spans="1:13" x14ac:dyDescent="0.35">
      <c r="A9308" t="s">
        <v>57</v>
      </c>
      <c r="B9308">
        <v>501294104</v>
      </c>
      <c r="C9308">
        <v>172450</v>
      </c>
      <c r="D9308" t="s">
        <v>7583</v>
      </c>
      <c r="E9308" s="1">
        <v>43686.407418981478</v>
      </c>
      <c r="F9308">
        <v>13</v>
      </c>
      <c r="G9308" t="s">
        <v>59</v>
      </c>
      <c r="H9308">
        <v>340</v>
      </c>
      <c r="I9308" s="1">
        <v>43695.999305555553</v>
      </c>
      <c r="J9308" s="2">
        <f t="shared" si="435"/>
        <v>1</v>
      </c>
      <c r="K9308" s="2" t="str">
        <f>IFERROR(VLOOKUP(A9308,Aux!A:B,2,0),"Outros")</f>
        <v>Municípios</v>
      </c>
      <c r="L9308" s="2">
        <f t="shared" si="436"/>
        <v>2019</v>
      </c>
      <c r="M9308">
        <f t="shared" si="437"/>
        <v>32</v>
      </c>
    </row>
    <row r="9309" spans="1:13" x14ac:dyDescent="0.35">
      <c r="A9309" t="s">
        <v>488</v>
      </c>
      <c r="B9309">
        <v>600014690</v>
      </c>
      <c r="C9309">
        <v>172457</v>
      </c>
      <c r="E9309" s="1">
        <v>43686.433148148149</v>
      </c>
      <c r="F9309">
        <v>3</v>
      </c>
      <c r="G9309" t="s">
        <v>33</v>
      </c>
      <c r="H9309">
        <v>400</v>
      </c>
      <c r="J9309" s="2">
        <f t="shared" si="435"/>
        <v>1</v>
      </c>
      <c r="K9309" s="2" t="str">
        <f>IFERROR(VLOOKUP(A9309,Aux!A:B,2,0),"Outros")</f>
        <v>Outros</v>
      </c>
      <c r="L9309" s="2">
        <f t="shared" si="436"/>
        <v>2019</v>
      </c>
      <c r="M9309">
        <f t="shared" si="437"/>
        <v>32</v>
      </c>
    </row>
    <row r="9310" spans="1:13" x14ac:dyDescent="0.35">
      <c r="A9310" t="s">
        <v>3726</v>
      </c>
      <c r="B9310">
        <v>510832890</v>
      </c>
      <c r="C9310">
        <v>172459</v>
      </c>
      <c r="D9310" t="s">
        <v>8302</v>
      </c>
      <c r="E9310" s="1">
        <v>43686.443877314814</v>
      </c>
      <c r="F9310">
        <v>3</v>
      </c>
      <c r="G9310" t="s">
        <v>2243</v>
      </c>
      <c r="H9310">
        <v>340</v>
      </c>
      <c r="I9310" s="1">
        <v>43720.999305555553</v>
      </c>
      <c r="J9310" s="2">
        <f t="shared" si="435"/>
        <v>1</v>
      </c>
      <c r="K9310" s="2" t="str">
        <f>IFERROR(VLOOKUP(A9310,Aux!A:B,2,0),"Outros")</f>
        <v>Municípios</v>
      </c>
      <c r="L9310" s="2">
        <f t="shared" si="436"/>
        <v>2019</v>
      </c>
      <c r="M9310">
        <f t="shared" si="437"/>
        <v>32</v>
      </c>
    </row>
    <row r="9311" spans="1:13" x14ac:dyDescent="0.35">
      <c r="A9311" t="s">
        <v>7919</v>
      </c>
      <c r="B9311">
        <v>510835422</v>
      </c>
      <c r="C9311">
        <v>172460</v>
      </c>
      <c r="D9311" t="s">
        <v>7920</v>
      </c>
      <c r="E9311" s="1">
        <v>43686.446782407409</v>
      </c>
      <c r="F9311">
        <v>3</v>
      </c>
      <c r="G9311" t="s">
        <v>33</v>
      </c>
      <c r="H9311">
        <v>360</v>
      </c>
      <c r="I9311" s="1">
        <v>43692.708333333336</v>
      </c>
      <c r="J9311" s="2">
        <f t="shared" si="435"/>
        <v>1</v>
      </c>
      <c r="K9311" s="2" t="str">
        <f>IFERROR(VLOOKUP(A9311,Aux!A:B,2,0),"Outros")</f>
        <v>Municípios</v>
      </c>
      <c r="L9311" s="2">
        <f t="shared" si="436"/>
        <v>2019</v>
      </c>
      <c r="M9311">
        <f t="shared" si="437"/>
        <v>32</v>
      </c>
    </row>
    <row r="9312" spans="1:13" x14ac:dyDescent="0.35">
      <c r="A9312" t="s">
        <v>877</v>
      </c>
      <c r="B9312">
        <v>501143718</v>
      </c>
      <c r="C9312">
        <v>172461</v>
      </c>
      <c r="D9312" t="s">
        <v>8196</v>
      </c>
      <c r="E9312" s="1">
        <v>43686.448344907411</v>
      </c>
      <c r="F9312">
        <v>3</v>
      </c>
      <c r="G9312" t="s">
        <v>879</v>
      </c>
      <c r="H9312">
        <v>5</v>
      </c>
      <c r="I9312" s="1">
        <v>43749.666666666664</v>
      </c>
      <c r="J9312" s="2">
        <f t="shared" si="435"/>
        <v>1</v>
      </c>
      <c r="K9312" s="2" t="str">
        <f>IFERROR(VLOOKUP(A9312,Aux!A:B,2,0),"Outros")</f>
        <v>Municípios</v>
      </c>
      <c r="L9312" s="2">
        <f t="shared" si="436"/>
        <v>2019</v>
      </c>
      <c r="M9312">
        <f t="shared" si="437"/>
        <v>32</v>
      </c>
    </row>
    <row r="9313" spans="1:13" x14ac:dyDescent="0.35">
      <c r="A9313" t="s">
        <v>223</v>
      </c>
      <c r="B9313">
        <v>680018140</v>
      </c>
      <c r="C9313">
        <v>172462</v>
      </c>
      <c r="D9313" t="s">
        <v>8268</v>
      </c>
      <c r="E9313" s="1">
        <v>43686.453622685185</v>
      </c>
      <c r="F9313">
        <v>3</v>
      </c>
      <c r="G9313" t="s">
        <v>225</v>
      </c>
      <c r="H9313">
        <v>360</v>
      </c>
      <c r="I9313" s="1">
        <v>43721.999305555553</v>
      </c>
      <c r="J9313" s="2">
        <f t="shared" si="435"/>
        <v>1</v>
      </c>
      <c r="K9313" s="2" t="str">
        <f>IFERROR(VLOOKUP(A9313,Aux!A:B,2,0),"Outros")</f>
        <v>Municípios</v>
      </c>
      <c r="L9313" s="2">
        <f t="shared" si="436"/>
        <v>2019</v>
      </c>
      <c r="M9313">
        <f t="shared" si="437"/>
        <v>32</v>
      </c>
    </row>
    <row r="9314" spans="1:13" x14ac:dyDescent="0.35">
      <c r="A9314" t="s">
        <v>118</v>
      </c>
      <c r="B9314">
        <v>680015019</v>
      </c>
      <c r="C9314">
        <v>172466</v>
      </c>
      <c r="D9314" t="s">
        <v>7528</v>
      </c>
      <c r="E9314" s="1">
        <v>43686.462800925925</v>
      </c>
      <c r="F9314">
        <v>3</v>
      </c>
      <c r="G9314" t="s">
        <v>1146</v>
      </c>
      <c r="H9314">
        <v>5</v>
      </c>
      <c r="I9314" s="1">
        <v>43734.999305555553</v>
      </c>
      <c r="J9314" s="2">
        <f t="shared" si="435"/>
        <v>1</v>
      </c>
      <c r="K9314" s="2" t="str">
        <f>IFERROR(VLOOKUP(A9314,Aux!A:B,2,0),"Outros")</f>
        <v>Águas e resíduos</v>
      </c>
      <c r="L9314" s="2">
        <f t="shared" si="436"/>
        <v>2019</v>
      </c>
      <c r="M9314">
        <f t="shared" si="437"/>
        <v>32</v>
      </c>
    </row>
    <row r="9315" spans="1:13" x14ac:dyDescent="0.35">
      <c r="A9315" t="s">
        <v>122</v>
      </c>
      <c r="B9315">
        <v>506173968</v>
      </c>
      <c r="C9315">
        <v>172468</v>
      </c>
      <c r="D9315" t="s">
        <v>8079</v>
      </c>
      <c r="E9315" s="1">
        <v>43686.477812500001</v>
      </c>
      <c r="F9315">
        <v>3</v>
      </c>
      <c r="G9315" t="s">
        <v>597</v>
      </c>
      <c r="H9315">
        <v>360</v>
      </c>
      <c r="I9315" s="1">
        <v>43699.708333333336</v>
      </c>
      <c r="J9315" s="2">
        <f t="shared" si="435"/>
        <v>1</v>
      </c>
      <c r="K9315" s="2" t="str">
        <f>IFERROR(VLOOKUP(A9315,Aux!A:B,2,0),"Outros")</f>
        <v>Municípios</v>
      </c>
      <c r="L9315" s="2">
        <f t="shared" si="436"/>
        <v>2019</v>
      </c>
      <c r="M9315">
        <f t="shared" si="437"/>
        <v>32</v>
      </c>
    </row>
    <row r="9316" spans="1:13" x14ac:dyDescent="0.35">
      <c r="A9316" t="s">
        <v>465</v>
      </c>
      <c r="B9316">
        <v>600084779</v>
      </c>
      <c r="C9316">
        <v>172469</v>
      </c>
      <c r="E9316" s="1">
        <v>43686.481423611112</v>
      </c>
      <c r="F9316">
        <v>5</v>
      </c>
      <c r="G9316" t="s">
        <v>33</v>
      </c>
      <c r="H9316">
        <v>400</v>
      </c>
      <c r="J9316" s="2">
        <f t="shared" si="435"/>
        <v>1</v>
      </c>
      <c r="K9316" s="2" t="str">
        <f>IFERROR(VLOOKUP(A9316,Aux!A:B,2,0),"Outros")</f>
        <v>Outros</v>
      </c>
      <c r="L9316" s="2">
        <f t="shared" si="436"/>
        <v>2019</v>
      </c>
      <c r="M9316">
        <f t="shared" si="437"/>
        <v>32</v>
      </c>
    </row>
    <row r="9317" spans="1:13" x14ac:dyDescent="0.35">
      <c r="A9317" t="s">
        <v>213</v>
      </c>
      <c r="B9317">
        <v>512012814</v>
      </c>
      <c r="C9317">
        <v>172470</v>
      </c>
      <c r="D9317" t="s">
        <v>7443</v>
      </c>
      <c r="E9317" s="1">
        <v>43686.486851851849</v>
      </c>
      <c r="F9317">
        <v>1</v>
      </c>
      <c r="G9317" t="s">
        <v>7444</v>
      </c>
      <c r="H9317">
        <v>340</v>
      </c>
      <c r="I9317" s="1">
        <v>43703.999305555553</v>
      </c>
      <c r="J9317" s="2">
        <f t="shared" si="435"/>
        <v>1</v>
      </c>
      <c r="K9317" s="2" t="str">
        <f>IFERROR(VLOOKUP(A9317,Aux!A:B,2,0),"Outros")</f>
        <v>Municípios</v>
      </c>
      <c r="L9317" s="2">
        <f t="shared" si="436"/>
        <v>2019</v>
      </c>
      <c r="M9317">
        <f t="shared" si="437"/>
        <v>32</v>
      </c>
    </row>
    <row r="9318" spans="1:13" x14ac:dyDescent="0.35">
      <c r="A9318" t="s">
        <v>562</v>
      </c>
      <c r="B9318">
        <v>506823318</v>
      </c>
      <c r="C9318">
        <v>172471</v>
      </c>
      <c r="D9318" t="s">
        <v>8080</v>
      </c>
      <c r="E9318" s="1">
        <v>43686.489363425928</v>
      </c>
      <c r="F9318">
        <v>3</v>
      </c>
      <c r="G9318" t="s">
        <v>116</v>
      </c>
      <c r="H9318">
        <v>360</v>
      </c>
      <c r="I9318" s="1">
        <v>43723.958333333336</v>
      </c>
      <c r="J9318" s="2">
        <f t="shared" si="435"/>
        <v>1</v>
      </c>
      <c r="K9318" s="2" t="str">
        <f>IFERROR(VLOOKUP(A9318,Aux!A:B,2,0),"Outros")</f>
        <v>Municípios</v>
      </c>
      <c r="L9318" s="2">
        <f t="shared" si="436"/>
        <v>2019</v>
      </c>
      <c r="M9318">
        <f t="shared" si="437"/>
        <v>32</v>
      </c>
    </row>
    <row r="9319" spans="1:13" x14ac:dyDescent="0.35">
      <c r="A9319" t="s">
        <v>465</v>
      </c>
      <c r="B9319">
        <v>600084779</v>
      </c>
      <c r="C9319">
        <v>172472</v>
      </c>
      <c r="D9319" t="s">
        <v>7529</v>
      </c>
      <c r="E9319" s="1">
        <v>43686.489953703705</v>
      </c>
      <c r="F9319">
        <v>5</v>
      </c>
      <c r="G9319" t="s">
        <v>33</v>
      </c>
      <c r="H9319">
        <v>360</v>
      </c>
      <c r="I9319" s="1">
        <v>43716.708333333336</v>
      </c>
      <c r="J9319" s="2">
        <f t="shared" si="435"/>
        <v>1</v>
      </c>
      <c r="K9319" s="2" t="str">
        <f>IFERROR(VLOOKUP(A9319,Aux!A:B,2,0),"Outros")</f>
        <v>Outros</v>
      </c>
      <c r="L9319" s="2">
        <f t="shared" si="436"/>
        <v>2019</v>
      </c>
      <c r="M9319">
        <f t="shared" si="437"/>
        <v>32</v>
      </c>
    </row>
    <row r="9320" spans="1:13" x14ac:dyDescent="0.35">
      <c r="A9320" t="s">
        <v>296</v>
      </c>
      <c r="B9320">
        <v>507396081</v>
      </c>
      <c r="C9320">
        <v>172473</v>
      </c>
      <c r="E9320" s="1">
        <v>43686.489988425928</v>
      </c>
      <c r="F9320">
        <v>13</v>
      </c>
      <c r="G9320" t="s">
        <v>33</v>
      </c>
      <c r="H9320">
        <v>1</v>
      </c>
      <c r="J9320" s="2">
        <f t="shared" si="435"/>
        <v>1</v>
      </c>
      <c r="K9320" s="2" t="str">
        <f>IFERROR(VLOOKUP(A9320,Aux!A:B,2,0),"Outros")</f>
        <v>Municípios</v>
      </c>
      <c r="L9320" s="2">
        <f t="shared" si="436"/>
        <v>2019</v>
      </c>
      <c r="M9320">
        <f t="shared" si="437"/>
        <v>32</v>
      </c>
    </row>
    <row r="9321" spans="1:13" x14ac:dyDescent="0.35">
      <c r="A9321" t="s">
        <v>296</v>
      </c>
      <c r="B9321">
        <v>507396081</v>
      </c>
      <c r="C9321">
        <v>172474</v>
      </c>
      <c r="D9321" t="s">
        <v>7530</v>
      </c>
      <c r="E9321" s="1">
        <v>43686.493009259262</v>
      </c>
      <c r="F9321">
        <v>13</v>
      </c>
      <c r="G9321" t="s">
        <v>33</v>
      </c>
      <c r="H9321">
        <v>1</v>
      </c>
      <c r="J9321" s="2">
        <f t="shared" si="435"/>
        <v>1</v>
      </c>
      <c r="K9321" s="2" t="str">
        <f>IFERROR(VLOOKUP(A9321,Aux!A:B,2,0),"Outros")</f>
        <v>Municípios</v>
      </c>
      <c r="L9321" s="2">
        <f t="shared" si="436"/>
        <v>2019</v>
      </c>
      <c r="M9321">
        <f t="shared" si="437"/>
        <v>32</v>
      </c>
    </row>
    <row r="9322" spans="1:13" x14ac:dyDescent="0.35">
      <c r="A9322" t="s">
        <v>154</v>
      </c>
      <c r="B9322">
        <v>506818829</v>
      </c>
      <c r="C9322">
        <v>172476</v>
      </c>
      <c r="E9322" s="1">
        <v>43686.499259259261</v>
      </c>
      <c r="F9322">
        <v>1</v>
      </c>
      <c r="G9322" t="s">
        <v>33</v>
      </c>
      <c r="H9322">
        <v>400</v>
      </c>
      <c r="J9322" s="2">
        <f t="shared" si="435"/>
        <v>1</v>
      </c>
      <c r="K9322" s="2" t="str">
        <f>IFERROR(VLOOKUP(A9322,Aux!A:B,2,0),"Outros")</f>
        <v>Municípios</v>
      </c>
      <c r="L9322" s="2">
        <f t="shared" si="436"/>
        <v>2019</v>
      </c>
      <c r="M9322">
        <f t="shared" si="437"/>
        <v>32</v>
      </c>
    </row>
    <row r="9323" spans="1:13" x14ac:dyDescent="0.35">
      <c r="A9323" t="s">
        <v>37</v>
      </c>
      <c r="B9323">
        <v>506187543</v>
      </c>
      <c r="C9323">
        <v>172477</v>
      </c>
      <c r="D9323" t="s">
        <v>8303</v>
      </c>
      <c r="E9323" s="1">
        <v>43686.499305555553</v>
      </c>
      <c r="F9323">
        <v>13</v>
      </c>
      <c r="G9323" t="s">
        <v>80</v>
      </c>
      <c r="H9323">
        <v>340</v>
      </c>
      <c r="I9323" s="1">
        <v>43697.999305555553</v>
      </c>
      <c r="J9323" s="2">
        <f t="shared" si="435"/>
        <v>1</v>
      </c>
      <c r="K9323" s="2" t="str">
        <f>IFERROR(VLOOKUP(A9323,Aux!A:B,2,0),"Outros")</f>
        <v>Municípios</v>
      </c>
      <c r="L9323" s="2">
        <f t="shared" si="436"/>
        <v>2019</v>
      </c>
      <c r="M9323">
        <f t="shared" si="437"/>
        <v>32</v>
      </c>
    </row>
    <row r="9324" spans="1:13" x14ac:dyDescent="0.35">
      <c r="A9324" t="s">
        <v>267</v>
      </c>
      <c r="B9324">
        <v>505307685</v>
      </c>
      <c r="C9324">
        <v>172478</v>
      </c>
      <c r="D9324" t="s">
        <v>7584</v>
      </c>
      <c r="E9324" s="1">
        <v>43686.501828703702</v>
      </c>
      <c r="F9324">
        <v>13</v>
      </c>
      <c r="G9324" t="s">
        <v>1330</v>
      </c>
      <c r="H9324">
        <v>360</v>
      </c>
      <c r="I9324" s="1">
        <v>43696.999305555553</v>
      </c>
      <c r="J9324" s="2">
        <f t="shared" si="435"/>
        <v>1</v>
      </c>
      <c r="K9324" s="2" t="str">
        <f>IFERROR(VLOOKUP(A9324,Aux!A:B,2,0),"Outros")</f>
        <v>Municípios</v>
      </c>
      <c r="L9324" s="2">
        <f t="shared" si="436"/>
        <v>2019</v>
      </c>
      <c r="M9324">
        <f t="shared" si="437"/>
        <v>32</v>
      </c>
    </row>
    <row r="9325" spans="1:13" x14ac:dyDescent="0.35">
      <c r="A9325" t="s">
        <v>336</v>
      </c>
      <c r="B9325">
        <v>505170876</v>
      </c>
      <c r="C9325">
        <v>172479</v>
      </c>
      <c r="D9325" t="s">
        <v>7531</v>
      </c>
      <c r="E9325" s="1">
        <v>43686.502187500002</v>
      </c>
      <c r="F9325">
        <v>13</v>
      </c>
      <c r="G9325" t="s">
        <v>345</v>
      </c>
      <c r="H9325">
        <v>360</v>
      </c>
      <c r="I9325" s="1">
        <v>43691.708333333336</v>
      </c>
      <c r="J9325" s="2">
        <f t="shared" si="435"/>
        <v>1</v>
      </c>
      <c r="K9325" s="2" t="str">
        <f>IFERROR(VLOOKUP(A9325,Aux!A:B,2,0),"Outros")</f>
        <v>Municípios</v>
      </c>
      <c r="L9325" s="2">
        <f t="shared" si="436"/>
        <v>2019</v>
      </c>
      <c r="M9325">
        <f t="shared" si="437"/>
        <v>32</v>
      </c>
    </row>
    <row r="9326" spans="1:13" x14ac:dyDescent="0.35">
      <c r="A9326" t="s">
        <v>63</v>
      </c>
      <c r="B9326">
        <v>502098139</v>
      </c>
      <c r="C9326">
        <v>172481</v>
      </c>
      <c r="D9326" t="s">
        <v>8269</v>
      </c>
      <c r="E9326" s="1">
        <v>43686.51898148148</v>
      </c>
      <c r="F9326">
        <v>3</v>
      </c>
      <c r="G9326" t="s">
        <v>75</v>
      </c>
      <c r="H9326">
        <v>340</v>
      </c>
      <c r="I9326" s="1">
        <v>43706.75</v>
      </c>
      <c r="J9326" s="2">
        <f t="shared" si="435"/>
        <v>1</v>
      </c>
      <c r="K9326" s="2" t="str">
        <f>IFERROR(VLOOKUP(A9326,Aux!A:B,2,0),"Outros")</f>
        <v>Municípios</v>
      </c>
      <c r="L9326" s="2">
        <f t="shared" si="436"/>
        <v>2019</v>
      </c>
      <c r="M9326">
        <f t="shared" si="437"/>
        <v>32</v>
      </c>
    </row>
    <row r="9327" spans="1:13" x14ac:dyDescent="0.35">
      <c r="A9327" t="s">
        <v>336</v>
      </c>
      <c r="B9327">
        <v>505170876</v>
      </c>
      <c r="C9327">
        <v>172482</v>
      </c>
      <c r="D9327" t="s">
        <v>7626</v>
      </c>
      <c r="E9327" s="1">
        <v>43686.522546296299</v>
      </c>
      <c r="F9327">
        <v>13</v>
      </c>
      <c r="G9327" t="s">
        <v>345</v>
      </c>
      <c r="H9327">
        <v>5</v>
      </c>
      <c r="I9327" s="1">
        <v>43696.708333333336</v>
      </c>
      <c r="J9327" s="2">
        <f t="shared" si="435"/>
        <v>1</v>
      </c>
      <c r="K9327" s="2" t="str">
        <f>IFERROR(VLOOKUP(A9327,Aux!A:B,2,0),"Outros")</f>
        <v>Municípios</v>
      </c>
      <c r="L9327" s="2">
        <f t="shared" si="436"/>
        <v>2019</v>
      </c>
      <c r="M9327">
        <f t="shared" si="437"/>
        <v>32</v>
      </c>
    </row>
    <row r="9328" spans="1:13" x14ac:dyDescent="0.35">
      <c r="A9328" t="s">
        <v>336</v>
      </c>
      <c r="B9328">
        <v>505170876</v>
      </c>
      <c r="C9328">
        <v>172483</v>
      </c>
      <c r="D9328" t="s">
        <v>8197</v>
      </c>
      <c r="E9328" s="1">
        <v>43686.539618055554</v>
      </c>
      <c r="F9328">
        <v>13</v>
      </c>
      <c r="G9328" t="s">
        <v>345</v>
      </c>
      <c r="H9328">
        <v>360</v>
      </c>
      <c r="I9328" s="1">
        <v>43698.708333333336</v>
      </c>
      <c r="J9328" s="2">
        <f t="shared" si="435"/>
        <v>1</v>
      </c>
      <c r="K9328" s="2" t="str">
        <f>IFERROR(VLOOKUP(A9328,Aux!A:B,2,0),"Outros")</f>
        <v>Municípios</v>
      </c>
      <c r="L9328" s="2">
        <f t="shared" si="436"/>
        <v>2019</v>
      </c>
      <c r="M9328">
        <f t="shared" si="437"/>
        <v>32</v>
      </c>
    </row>
    <row r="9329" spans="1:13" x14ac:dyDescent="0.35">
      <c r="A9329" t="s">
        <v>85</v>
      </c>
      <c r="B9329">
        <v>506642798</v>
      </c>
      <c r="C9329">
        <v>172484</v>
      </c>
      <c r="D9329" t="s">
        <v>8198</v>
      </c>
      <c r="E9329" s="1">
        <v>43686.539907407408</v>
      </c>
      <c r="F9329">
        <v>1</v>
      </c>
      <c r="G9329" t="s">
        <v>33</v>
      </c>
      <c r="H9329">
        <v>360</v>
      </c>
      <c r="I9329" s="1">
        <v>43695.958333333336</v>
      </c>
      <c r="J9329" s="2">
        <f t="shared" si="435"/>
        <v>1</v>
      </c>
      <c r="K9329" s="2" t="str">
        <f>IFERROR(VLOOKUP(A9329,Aux!A:B,2,0),"Outros")</f>
        <v>Municípios</v>
      </c>
      <c r="L9329" s="2">
        <f t="shared" si="436"/>
        <v>2019</v>
      </c>
      <c r="M9329">
        <f t="shared" si="437"/>
        <v>32</v>
      </c>
    </row>
    <row r="9330" spans="1:13" x14ac:dyDescent="0.35">
      <c r="A9330" t="s">
        <v>219</v>
      </c>
      <c r="B9330">
        <v>505656000</v>
      </c>
      <c r="C9330">
        <v>172485</v>
      </c>
      <c r="D9330" t="s">
        <v>8149</v>
      </c>
      <c r="E9330" s="1">
        <v>43686.590983796297</v>
      </c>
      <c r="F9330">
        <v>1</v>
      </c>
      <c r="G9330" t="s">
        <v>657</v>
      </c>
      <c r="H9330">
        <v>360</v>
      </c>
      <c r="I9330" s="1">
        <v>43695.999305555553</v>
      </c>
      <c r="J9330" s="2">
        <f t="shared" si="435"/>
        <v>1</v>
      </c>
      <c r="K9330" s="2" t="str">
        <f>IFERROR(VLOOKUP(A9330,Aux!A:B,2,0),"Outros")</f>
        <v>Municípios</v>
      </c>
      <c r="L9330" s="2">
        <f t="shared" si="436"/>
        <v>2019</v>
      </c>
      <c r="M9330">
        <f t="shared" si="437"/>
        <v>32</v>
      </c>
    </row>
    <row r="9331" spans="1:13" x14ac:dyDescent="0.35">
      <c r="A9331" t="s">
        <v>60</v>
      </c>
      <c r="B9331">
        <v>505456010</v>
      </c>
      <c r="C9331">
        <v>172486</v>
      </c>
      <c r="E9331" s="1">
        <v>43686.596261574072</v>
      </c>
      <c r="F9331">
        <v>3</v>
      </c>
      <c r="G9331" t="s">
        <v>33</v>
      </c>
      <c r="H9331">
        <v>1</v>
      </c>
      <c r="J9331" s="2">
        <f t="shared" si="435"/>
        <v>1</v>
      </c>
      <c r="K9331" s="2" t="str">
        <f>IFERROR(VLOOKUP(A9331,Aux!A:B,2,0),"Outros")</f>
        <v>Municípios</v>
      </c>
      <c r="L9331" s="2">
        <f t="shared" si="436"/>
        <v>2019</v>
      </c>
      <c r="M9331">
        <f t="shared" si="437"/>
        <v>32</v>
      </c>
    </row>
    <row r="9332" spans="1:13" x14ac:dyDescent="0.35">
      <c r="A9332" t="s">
        <v>12</v>
      </c>
      <c r="B9332">
        <v>508481287</v>
      </c>
      <c r="C9332">
        <v>172487</v>
      </c>
      <c r="D9332" t="s">
        <v>7627</v>
      </c>
      <c r="E9332" s="1">
        <v>43686.600949074076</v>
      </c>
      <c r="F9332">
        <v>1</v>
      </c>
      <c r="G9332" t="s">
        <v>14</v>
      </c>
      <c r="H9332">
        <v>340</v>
      </c>
      <c r="I9332" s="1">
        <v>43690.708333333336</v>
      </c>
      <c r="J9332" s="2">
        <f t="shared" si="435"/>
        <v>1</v>
      </c>
      <c r="K9332" s="2" t="str">
        <f>IFERROR(VLOOKUP(A9332,Aux!A:B,2,0),"Outros")</f>
        <v>Hospitais</v>
      </c>
      <c r="L9332" s="2">
        <f t="shared" si="436"/>
        <v>2019</v>
      </c>
      <c r="M9332">
        <f t="shared" si="437"/>
        <v>32</v>
      </c>
    </row>
    <row r="9333" spans="1:13" x14ac:dyDescent="0.35">
      <c r="A9333" t="s">
        <v>37</v>
      </c>
      <c r="B9333">
        <v>506187543</v>
      </c>
      <c r="C9333">
        <v>172488</v>
      </c>
      <c r="D9333" t="s">
        <v>7688</v>
      </c>
      <c r="E9333" s="1">
        <v>43686.621041666665</v>
      </c>
      <c r="F9333">
        <v>13</v>
      </c>
      <c r="G9333" t="s">
        <v>80</v>
      </c>
      <c r="H9333">
        <v>340</v>
      </c>
      <c r="I9333" s="1">
        <v>43697.999305555553</v>
      </c>
      <c r="J9333" s="2">
        <f t="shared" si="435"/>
        <v>1</v>
      </c>
      <c r="K9333" s="2" t="str">
        <f>IFERROR(VLOOKUP(A9333,Aux!A:B,2,0),"Outros")</f>
        <v>Municípios</v>
      </c>
      <c r="L9333" s="2">
        <f t="shared" si="436"/>
        <v>2019</v>
      </c>
      <c r="M9333">
        <f t="shared" si="437"/>
        <v>32</v>
      </c>
    </row>
    <row r="9334" spans="1:13" x14ac:dyDescent="0.35">
      <c r="A9334" t="s">
        <v>197</v>
      </c>
      <c r="B9334">
        <v>506334562</v>
      </c>
      <c r="C9334">
        <v>172489</v>
      </c>
      <c r="D9334" t="s">
        <v>7689</v>
      </c>
      <c r="E9334" s="1">
        <v>43686.62128472222</v>
      </c>
      <c r="F9334">
        <v>3</v>
      </c>
      <c r="G9334" t="s">
        <v>1476</v>
      </c>
      <c r="H9334">
        <v>360</v>
      </c>
      <c r="I9334" s="1">
        <v>43714.999305555553</v>
      </c>
      <c r="J9334" s="2">
        <f t="shared" si="435"/>
        <v>1</v>
      </c>
      <c r="K9334" s="2" t="str">
        <f>IFERROR(VLOOKUP(A9334,Aux!A:B,2,0),"Outros")</f>
        <v>Municípios</v>
      </c>
      <c r="L9334" s="2">
        <f t="shared" si="436"/>
        <v>2019</v>
      </c>
      <c r="M9334">
        <f t="shared" si="437"/>
        <v>32</v>
      </c>
    </row>
    <row r="9335" spans="1:13" x14ac:dyDescent="0.35">
      <c r="A9335" t="s">
        <v>275</v>
      </c>
      <c r="B9335">
        <v>505187531</v>
      </c>
      <c r="C9335">
        <v>172490</v>
      </c>
      <c r="D9335" t="s">
        <v>8270</v>
      </c>
      <c r="E9335" s="1">
        <v>43686.623252314814</v>
      </c>
      <c r="F9335">
        <v>1</v>
      </c>
      <c r="G9335" t="s">
        <v>277</v>
      </c>
      <c r="H9335">
        <v>360</v>
      </c>
      <c r="I9335" s="1">
        <v>43690.465277777781</v>
      </c>
      <c r="J9335" s="2">
        <f t="shared" si="435"/>
        <v>1</v>
      </c>
      <c r="K9335" s="2" t="str">
        <f>IFERROR(VLOOKUP(A9335,Aux!A:B,2,0),"Outros")</f>
        <v>Municípios</v>
      </c>
      <c r="L9335" s="2">
        <f t="shared" si="436"/>
        <v>2019</v>
      </c>
      <c r="M9335">
        <f t="shared" si="437"/>
        <v>32</v>
      </c>
    </row>
    <row r="9336" spans="1:13" x14ac:dyDescent="0.35">
      <c r="A9336" t="s">
        <v>118</v>
      </c>
      <c r="B9336">
        <v>680015019</v>
      </c>
      <c r="C9336">
        <v>172492</v>
      </c>
      <c r="D9336" t="s">
        <v>7532</v>
      </c>
      <c r="E9336" s="1">
        <v>43686.630219907405</v>
      </c>
      <c r="F9336">
        <v>13</v>
      </c>
      <c r="G9336" t="s">
        <v>1146</v>
      </c>
      <c r="H9336">
        <v>360</v>
      </c>
      <c r="I9336" s="1">
        <v>43697.999305555553</v>
      </c>
      <c r="J9336" s="2">
        <f t="shared" si="435"/>
        <v>1</v>
      </c>
      <c r="K9336" s="2" t="str">
        <f>IFERROR(VLOOKUP(A9336,Aux!A:B,2,0),"Outros")</f>
        <v>Águas e resíduos</v>
      </c>
      <c r="L9336" s="2">
        <f t="shared" si="436"/>
        <v>2019</v>
      </c>
      <c r="M9336">
        <f t="shared" si="437"/>
        <v>32</v>
      </c>
    </row>
    <row r="9337" spans="1:13" x14ac:dyDescent="0.35">
      <c r="A9337" t="s">
        <v>534</v>
      </c>
      <c r="B9337">
        <v>508354617</v>
      </c>
      <c r="C9337">
        <v>172497</v>
      </c>
      <c r="D9337" t="s">
        <v>7921</v>
      </c>
      <c r="E9337" s="1">
        <v>43686.693773148145</v>
      </c>
      <c r="F9337">
        <v>1</v>
      </c>
      <c r="G9337" t="s">
        <v>446</v>
      </c>
      <c r="H9337">
        <v>360</v>
      </c>
      <c r="I9337" s="1">
        <v>43694.999305555553</v>
      </c>
      <c r="J9337" s="2">
        <f t="shared" si="435"/>
        <v>1</v>
      </c>
      <c r="K9337" s="2" t="str">
        <f>IFERROR(VLOOKUP(A9337,Aux!A:B,2,0),"Outros")</f>
        <v>Municípios</v>
      </c>
      <c r="L9337" s="2">
        <f t="shared" si="436"/>
        <v>2019</v>
      </c>
      <c r="M9337">
        <f t="shared" si="437"/>
        <v>32</v>
      </c>
    </row>
    <row r="9338" spans="1:13" x14ac:dyDescent="0.35">
      <c r="A9338" t="s">
        <v>1086</v>
      </c>
      <c r="B9338">
        <v>504288806</v>
      </c>
      <c r="C9338">
        <v>172499</v>
      </c>
      <c r="D9338" t="s">
        <v>8031</v>
      </c>
      <c r="E9338" s="1">
        <v>43686.701296296298</v>
      </c>
      <c r="F9338">
        <v>13</v>
      </c>
      <c r="G9338" t="s">
        <v>481</v>
      </c>
      <c r="H9338">
        <v>360</v>
      </c>
      <c r="I9338" s="1">
        <v>43695.999305555553</v>
      </c>
      <c r="J9338" s="2">
        <f t="shared" si="435"/>
        <v>1</v>
      </c>
      <c r="K9338" s="2" t="str">
        <f>IFERROR(VLOOKUP(A9338,Aux!A:B,2,0),"Outros")</f>
        <v>Outros</v>
      </c>
      <c r="L9338" s="2">
        <f t="shared" si="436"/>
        <v>2019</v>
      </c>
      <c r="M9338">
        <f t="shared" si="437"/>
        <v>32</v>
      </c>
    </row>
    <row r="9339" spans="1:13" x14ac:dyDescent="0.35">
      <c r="A9339" t="s">
        <v>9</v>
      </c>
      <c r="B9339">
        <v>506673626</v>
      </c>
      <c r="C9339">
        <v>172501</v>
      </c>
      <c r="D9339" t="s">
        <v>8081</v>
      </c>
      <c r="E9339" s="1">
        <v>43686.722395833334</v>
      </c>
      <c r="F9339">
        <v>1</v>
      </c>
      <c r="G9339" t="s">
        <v>11</v>
      </c>
      <c r="H9339">
        <v>360</v>
      </c>
      <c r="I9339" s="1">
        <v>43711.999305555553</v>
      </c>
      <c r="J9339" s="2">
        <f t="shared" si="435"/>
        <v>1</v>
      </c>
      <c r="K9339" s="2" t="str">
        <f>IFERROR(VLOOKUP(A9339,Aux!A:B,2,0),"Outros")</f>
        <v>Municípios</v>
      </c>
      <c r="L9339" s="2">
        <f t="shared" si="436"/>
        <v>2019</v>
      </c>
      <c r="M9339">
        <f t="shared" si="437"/>
        <v>32</v>
      </c>
    </row>
    <row r="9340" spans="1:13" x14ac:dyDescent="0.35">
      <c r="A9340" t="s">
        <v>92</v>
      </c>
      <c r="B9340">
        <v>506037258</v>
      </c>
      <c r="C9340">
        <v>172503</v>
      </c>
      <c r="D9340" t="s">
        <v>7533</v>
      </c>
      <c r="E9340" s="1">
        <v>43686.7262962963</v>
      </c>
      <c r="F9340">
        <v>1</v>
      </c>
      <c r="G9340" t="s">
        <v>94</v>
      </c>
      <c r="H9340">
        <v>340</v>
      </c>
      <c r="I9340" s="1">
        <v>43695.708333333336</v>
      </c>
      <c r="J9340" s="2">
        <f t="shared" si="435"/>
        <v>1</v>
      </c>
      <c r="K9340" s="2" t="str">
        <f>IFERROR(VLOOKUP(A9340,Aux!A:B,2,0),"Outros")</f>
        <v>Municípios</v>
      </c>
      <c r="L9340" s="2">
        <f t="shared" si="436"/>
        <v>2019</v>
      </c>
      <c r="M9340">
        <f t="shared" si="437"/>
        <v>32</v>
      </c>
    </row>
    <row r="9341" spans="1:13" x14ac:dyDescent="0.35">
      <c r="A9341" t="s">
        <v>9</v>
      </c>
      <c r="B9341">
        <v>506673626</v>
      </c>
      <c r="C9341">
        <v>172504</v>
      </c>
      <c r="E9341" s="1">
        <v>43686.800509259258</v>
      </c>
      <c r="F9341">
        <v>1</v>
      </c>
      <c r="G9341" t="s">
        <v>33</v>
      </c>
      <c r="H9341">
        <v>400</v>
      </c>
      <c r="J9341" s="2">
        <f t="shared" si="435"/>
        <v>1</v>
      </c>
      <c r="K9341" s="2" t="str">
        <f>IFERROR(VLOOKUP(A9341,Aux!A:B,2,0),"Outros")</f>
        <v>Municípios</v>
      </c>
      <c r="L9341" s="2">
        <f t="shared" si="436"/>
        <v>2019</v>
      </c>
      <c r="M9341">
        <f t="shared" si="437"/>
        <v>32</v>
      </c>
    </row>
    <row r="9342" spans="1:13" x14ac:dyDescent="0.35">
      <c r="A9342" t="s">
        <v>71</v>
      </c>
      <c r="B9342">
        <v>500051054</v>
      </c>
      <c r="C9342">
        <v>172505</v>
      </c>
      <c r="D9342" t="s">
        <v>7971</v>
      </c>
      <c r="E9342" s="1">
        <v>43686.824999999997</v>
      </c>
      <c r="F9342">
        <v>13</v>
      </c>
      <c r="G9342" t="s">
        <v>202</v>
      </c>
      <c r="H9342">
        <v>360</v>
      </c>
      <c r="I9342" s="1">
        <v>43706.791666666664</v>
      </c>
      <c r="J9342" s="2">
        <f t="shared" si="435"/>
        <v>1</v>
      </c>
      <c r="K9342" s="2" t="str">
        <f>IFERROR(VLOOKUP(A9342,Aux!A:B,2,0),"Outros")</f>
        <v>Municípios</v>
      </c>
      <c r="L9342" s="2">
        <f t="shared" si="436"/>
        <v>2019</v>
      </c>
      <c r="M9342">
        <f t="shared" si="437"/>
        <v>32</v>
      </c>
    </row>
    <row r="9343" spans="1:13" x14ac:dyDescent="0.35">
      <c r="A9343" t="s">
        <v>275</v>
      </c>
      <c r="B9343">
        <v>505187531</v>
      </c>
      <c r="C9343">
        <v>172506</v>
      </c>
      <c r="D9343" t="s">
        <v>7628</v>
      </c>
      <c r="E9343" s="1">
        <v>43686.947939814818</v>
      </c>
      <c r="F9343">
        <v>1</v>
      </c>
      <c r="G9343" t="s">
        <v>318</v>
      </c>
      <c r="H9343">
        <v>5</v>
      </c>
      <c r="I9343" s="1">
        <v>43693.999305555553</v>
      </c>
      <c r="J9343" s="2">
        <f t="shared" si="435"/>
        <v>1</v>
      </c>
      <c r="K9343" s="2" t="str">
        <f>IFERROR(VLOOKUP(A9343,Aux!A:B,2,0),"Outros")</f>
        <v>Municípios</v>
      </c>
      <c r="L9343" s="2">
        <f t="shared" si="436"/>
        <v>2019</v>
      </c>
      <c r="M9343">
        <f t="shared" si="437"/>
        <v>32</v>
      </c>
    </row>
    <row r="9344" spans="1:13" x14ac:dyDescent="0.35">
      <c r="A9344" t="s">
        <v>12</v>
      </c>
      <c r="B9344">
        <v>508481287</v>
      </c>
      <c r="C9344">
        <v>172507</v>
      </c>
      <c r="D9344" t="s">
        <v>7922</v>
      </c>
      <c r="E9344" s="1">
        <v>43687.47792824074</v>
      </c>
      <c r="F9344">
        <v>13</v>
      </c>
      <c r="G9344" t="s">
        <v>14</v>
      </c>
      <c r="H9344">
        <v>360</v>
      </c>
      <c r="I9344" s="1">
        <v>43696.708333333336</v>
      </c>
      <c r="J9344" s="2">
        <f t="shared" si="435"/>
        <v>1</v>
      </c>
      <c r="K9344" s="2" t="str">
        <f>IFERROR(VLOOKUP(A9344,Aux!A:B,2,0),"Outros")</f>
        <v>Hospitais</v>
      </c>
      <c r="L9344" s="2">
        <f t="shared" si="436"/>
        <v>2019</v>
      </c>
      <c r="M9344">
        <f t="shared" si="437"/>
        <v>32</v>
      </c>
    </row>
    <row r="9345" spans="1:13" x14ac:dyDescent="0.35">
      <c r="A9345" t="s">
        <v>12</v>
      </c>
      <c r="B9345">
        <v>508481287</v>
      </c>
      <c r="C9345">
        <v>172509</v>
      </c>
      <c r="D9345" t="s">
        <v>7923</v>
      </c>
      <c r="E9345" s="1">
        <v>43687.657893518517</v>
      </c>
      <c r="F9345">
        <v>1</v>
      </c>
      <c r="G9345" t="s">
        <v>14</v>
      </c>
      <c r="H9345">
        <v>340</v>
      </c>
      <c r="I9345" s="1">
        <v>43690.708333333336</v>
      </c>
      <c r="J9345" s="2">
        <f t="shared" si="435"/>
        <v>1</v>
      </c>
      <c r="K9345" s="2" t="str">
        <f>IFERROR(VLOOKUP(A9345,Aux!A:B,2,0),"Outros")</f>
        <v>Hospitais</v>
      </c>
      <c r="L9345" s="2">
        <f t="shared" si="436"/>
        <v>2019</v>
      </c>
      <c r="M9345">
        <f t="shared" si="437"/>
        <v>32</v>
      </c>
    </row>
    <row r="9346" spans="1:13" x14ac:dyDescent="0.35">
      <c r="A9346" t="s">
        <v>1326</v>
      </c>
      <c r="B9346">
        <v>506772527</v>
      </c>
      <c r="C9346">
        <v>172511</v>
      </c>
      <c r="D9346" t="s">
        <v>7690</v>
      </c>
      <c r="E9346" s="1">
        <v>43689.377986111111</v>
      </c>
      <c r="F9346">
        <v>3</v>
      </c>
      <c r="G9346" t="s">
        <v>2064</v>
      </c>
      <c r="H9346">
        <v>5</v>
      </c>
      <c r="I9346" s="1">
        <v>43720.708333333336</v>
      </c>
      <c r="J9346" s="2">
        <f t="shared" ref="J9346:J9409" si="438">IF(C9346=C9345,"",1)</f>
        <v>1</v>
      </c>
      <c r="K9346" s="2" t="str">
        <f>IFERROR(VLOOKUP(A9346,Aux!A:B,2,0),"Outros")</f>
        <v>Municípios</v>
      </c>
      <c r="L9346" s="2">
        <f t="shared" ref="L9346:L9409" si="439">YEAR(E9346)</f>
        <v>2019</v>
      </c>
      <c r="M9346">
        <f t="shared" ref="M9346:M9409" si="440">WEEKNUM(E9346)</f>
        <v>33</v>
      </c>
    </row>
    <row r="9347" spans="1:13" x14ac:dyDescent="0.35">
      <c r="A9347" t="s">
        <v>71</v>
      </c>
      <c r="B9347">
        <v>500051054</v>
      </c>
      <c r="C9347">
        <v>172512</v>
      </c>
      <c r="D9347" t="s">
        <v>7629</v>
      </c>
      <c r="E9347" s="1">
        <v>43689.383125</v>
      </c>
      <c r="F9347">
        <v>1</v>
      </c>
      <c r="G9347" t="s">
        <v>33</v>
      </c>
      <c r="H9347">
        <v>5</v>
      </c>
      <c r="I9347" s="1">
        <v>43692.791666666664</v>
      </c>
      <c r="J9347" s="2">
        <f t="shared" si="438"/>
        <v>1</v>
      </c>
      <c r="K9347" s="2" t="str">
        <f>IFERROR(VLOOKUP(A9347,Aux!A:B,2,0),"Outros")</f>
        <v>Municípios</v>
      </c>
      <c r="L9347" s="2">
        <f t="shared" si="439"/>
        <v>2019</v>
      </c>
      <c r="M9347">
        <f t="shared" si="440"/>
        <v>33</v>
      </c>
    </row>
    <row r="9348" spans="1:13" x14ac:dyDescent="0.35">
      <c r="A9348" t="s">
        <v>154</v>
      </c>
      <c r="B9348">
        <v>506818829</v>
      </c>
      <c r="C9348">
        <v>172513</v>
      </c>
      <c r="D9348" t="s">
        <v>7630</v>
      </c>
      <c r="E9348" s="1">
        <v>43689.389201388891</v>
      </c>
      <c r="F9348">
        <v>1</v>
      </c>
      <c r="G9348" t="s">
        <v>156</v>
      </c>
      <c r="H9348">
        <v>360</v>
      </c>
      <c r="I9348" s="1">
        <v>43692.999305555553</v>
      </c>
      <c r="J9348" s="2">
        <f t="shared" si="438"/>
        <v>1</v>
      </c>
      <c r="K9348" s="2" t="str">
        <f>IFERROR(VLOOKUP(A9348,Aux!A:B,2,0),"Outros")</f>
        <v>Municípios</v>
      </c>
      <c r="L9348" s="2">
        <f t="shared" si="439"/>
        <v>2019</v>
      </c>
      <c r="M9348">
        <f t="shared" si="440"/>
        <v>33</v>
      </c>
    </row>
    <row r="9349" spans="1:13" x14ac:dyDescent="0.35">
      <c r="A9349" t="s">
        <v>1326</v>
      </c>
      <c r="B9349">
        <v>506772527</v>
      </c>
      <c r="C9349">
        <v>172514</v>
      </c>
      <c r="D9349" t="s">
        <v>7585</v>
      </c>
      <c r="E9349" s="1">
        <v>43689.41715277778</v>
      </c>
      <c r="F9349">
        <v>3</v>
      </c>
      <c r="G9349" t="s">
        <v>2064</v>
      </c>
      <c r="H9349">
        <v>5</v>
      </c>
      <c r="I9349" s="1">
        <v>43720.708333333336</v>
      </c>
      <c r="J9349" s="2">
        <f t="shared" si="438"/>
        <v>1</v>
      </c>
      <c r="K9349" s="2" t="str">
        <f>IFERROR(VLOOKUP(A9349,Aux!A:B,2,0),"Outros")</f>
        <v>Municípios</v>
      </c>
      <c r="L9349" s="2">
        <f t="shared" si="439"/>
        <v>2019</v>
      </c>
      <c r="M9349">
        <f t="shared" si="440"/>
        <v>33</v>
      </c>
    </row>
    <row r="9350" spans="1:13" x14ac:dyDescent="0.35">
      <c r="A9350" t="s">
        <v>54</v>
      </c>
      <c r="B9350">
        <v>508345464</v>
      </c>
      <c r="C9350">
        <v>172515</v>
      </c>
      <c r="D9350" t="s">
        <v>7691</v>
      </c>
      <c r="E9350" s="1">
        <v>43689.418495370373</v>
      </c>
      <c r="F9350">
        <v>3</v>
      </c>
      <c r="G9350" t="s">
        <v>2966</v>
      </c>
      <c r="H9350">
        <v>360</v>
      </c>
      <c r="I9350" s="1">
        <v>43701.75</v>
      </c>
      <c r="J9350" s="2">
        <f t="shared" si="438"/>
        <v>1</v>
      </c>
      <c r="K9350" s="2" t="str">
        <f>IFERROR(VLOOKUP(A9350,Aux!A:B,2,0),"Outros")</f>
        <v>Outros</v>
      </c>
      <c r="L9350" s="2">
        <f t="shared" si="439"/>
        <v>2019</v>
      </c>
      <c r="M9350">
        <f t="shared" si="440"/>
        <v>33</v>
      </c>
    </row>
    <row r="9351" spans="1:13" x14ac:dyDescent="0.35">
      <c r="A9351" t="s">
        <v>63</v>
      </c>
      <c r="B9351">
        <v>502098139</v>
      </c>
      <c r="C9351">
        <v>172516</v>
      </c>
      <c r="D9351" t="s">
        <v>7821</v>
      </c>
      <c r="E9351" s="1">
        <v>43689.425659722219</v>
      </c>
      <c r="F9351">
        <v>3</v>
      </c>
      <c r="G9351" t="s">
        <v>75</v>
      </c>
      <c r="H9351">
        <v>340</v>
      </c>
      <c r="I9351" s="1">
        <v>43695.75</v>
      </c>
      <c r="J9351" s="2">
        <f t="shared" si="438"/>
        <v>1</v>
      </c>
      <c r="K9351" s="2" t="str">
        <f>IFERROR(VLOOKUP(A9351,Aux!A:B,2,0),"Outros")</f>
        <v>Municípios</v>
      </c>
      <c r="L9351" s="2">
        <f t="shared" si="439"/>
        <v>2019</v>
      </c>
      <c r="M9351">
        <f t="shared" si="440"/>
        <v>33</v>
      </c>
    </row>
    <row r="9352" spans="1:13" x14ac:dyDescent="0.35">
      <c r="A9352" t="s">
        <v>35</v>
      </c>
      <c r="B9352">
        <v>508666236</v>
      </c>
      <c r="C9352">
        <v>172518</v>
      </c>
      <c r="D9352" t="s">
        <v>7586</v>
      </c>
      <c r="E9352" s="1">
        <v>43689.434965277775</v>
      </c>
      <c r="F9352">
        <v>1</v>
      </c>
      <c r="G9352" t="s">
        <v>33</v>
      </c>
      <c r="H9352">
        <v>360</v>
      </c>
      <c r="I9352" s="1">
        <v>43700.999305555553</v>
      </c>
      <c r="J9352" s="2">
        <f t="shared" si="438"/>
        <v>1</v>
      </c>
      <c r="K9352" s="2" t="str">
        <f>IFERROR(VLOOKUP(A9352,Aux!A:B,2,0),"Outros")</f>
        <v>Outros</v>
      </c>
      <c r="L9352" s="2">
        <f t="shared" si="439"/>
        <v>2019</v>
      </c>
      <c r="M9352">
        <f t="shared" si="440"/>
        <v>33</v>
      </c>
    </row>
    <row r="9353" spans="1:13" x14ac:dyDescent="0.35">
      <c r="A9353" t="s">
        <v>71</v>
      </c>
      <c r="B9353">
        <v>500051054</v>
      </c>
      <c r="C9353">
        <v>172520</v>
      </c>
      <c r="D9353" t="s">
        <v>7692</v>
      </c>
      <c r="E9353" s="1">
        <v>43689.451273148145</v>
      </c>
      <c r="F9353">
        <v>13</v>
      </c>
      <c r="G9353" t="s">
        <v>33</v>
      </c>
      <c r="H9353">
        <v>360</v>
      </c>
      <c r="I9353" s="1">
        <v>43692.791666666664</v>
      </c>
      <c r="J9353" s="2">
        <f t="shared" si="438"/>
        <v>1</v>
      </c>
      <c r="K9353" s="2" t="str">
        <f>IFERROR(VLOOKUP(A9353,Aux!A:B,2,0),"Outros")</f>
        <v>Municípios</v>
      </c>
      <c r="L9353" s="2">
        <f t="shared" si="439"/>
        <v>2019</v>
      </c>
      <c r="M9353">
        <f t="shared" si="440"/>
        <v>33</v>
      </c>
    </row>
    <row r="9354" spans="1:13" x14ac:dyDescent="0.35">
      <c r="A9354" t="s">
        <v>177</v>
      </c>
      <c r="B9354">
        <v>506609553</v>
      </c>
      <c r="C9354">
        <v>172521</v>
      </c>
      <c r="D9354" t="s">
        <v>7631</v>
      </c>
      <c r="E9354" s="1">
        <v>43689.45521990741</v>
      </c>
      <c r="F9354">
        <v>1</v>
      </c>
      <c r="G9354" t="s">
        <v>179</v>
      </c>
      <c r="H9354">
        <v>360</v>
      </c>
      <c r="I9354" s="1">
        <v>43700.999305555553</v>
      </c>
      <c r="J9354" s="2">
        <f t="shared" si="438"/>
        <v>1</v>
      </c>
      <c r="K9354" s="2" t="str">
        <f>IFERROR(VLOOKUP(A9354,Aux!A:B,2,0),"Outros")</f>
        <v>Municípios</v>
      </c>
      <c r="L9354" s="2">
        <f t="shared" si="439"/>
        <v>2019</v>
      </c>
      <c r="M9354">
        <f t="shared" si="440"/>
        <v>33</v>
      </c>
    </row>
    <row r="9355" spans="1:13" x14ac:dyDescent="0.35">
      <c r="A9355" t="s">
        <v>9</v>
      </c>
      <c r="B9355">
        <v>506673626</v>
      </c>
      <c r="C9355">
        <v>172522</v>
      </c>
      <c r="D9355" t="s">
        <v>7972</v>
      </c>
      <c r="E9355" s="1">
        <v>43689.459629629629</v>
      </c>
      <c r="F9355">
        <v>13</v>
      </c>
      <c r="G9355" t="s">
        <v>1023</v>
      </c>
      <c r="H9355">
        <v>360</v>
      </c>
      <c r="I9355" s="1">
        <v>43698.979166666664</v>
      </c>
      <c r="J9355" s="2">
        <f t="shared" si="438"/>
        <v>1</v>
      </c>
      <c r="K9355" s="2" t="str">
        <f>IFERROR(VLOOKUP(A9355,Aux!A:B,2,0),"Outros")</f>
        <v>Municípios</v>
      </c>
      <c r="L9355" s="2">
        <f t="shared" si="439"/>
        <v>2019</v>
      </c>
      <c r="M9355">
        <f t="shared" si="440"/>
        <v>33</v>
      </c>
    </row>
    <row r="9356" spans="1:13" x14ac:dyDescent="0.35">
      <c r="A9356" t="s">
        <v>12</v>
      </c>
      <c r="B9356">
        <v>508481287</v>
      </c>
      <c r="C9356">
        <v>172523</v>
      </c>
      <c r="D9356" t="s">
        <v>7924</v>
      </c>
      <c r="E9356" s="1">
        <v>43689.459745370368</v>
      </c>
      <c r="F9356">
        <v>3</v>
      </c>
      <c r="G9356" t="s">
        <v>14</v>
      </c>
      <c r="H9356">
        <v>340</v>
      </c>
      <c r="I9356" s="1">
        <v>43766.708333333336</v>
      </c>
      <c r="J9356" s="2">
        <f t="shared" si="438"/>
        <v>1</v>
      </c>
      <c r="K9356" s="2" t="str">
        <f>IFERROR(VLOOKUP(A9356,Aux!A:B,2,0),"Outros")</f>
        <v>Hospitais</v>
      </c>
      <c r="L9356" s="2">
        <f t="shared" si="439"/>
        <v>2019</v>
      </c>
      <c r="M9356">
        <f t="shared" si="440"/>
        <v>33</v>
      </c>
    </row>
    <row r="9357" spans="1:13" x14ac:dyDescent="0.35">
      <c r="A9357" t="s">
        <v>574</v>
      </c>
      <c r="B9357">
        <v>506791220</v>
      </c>
      <c r="C9357">
        <v>172524</v>
      </c>
      <c r="D9357" t="s">
        <v>8032</v>
      </c>
      <c r="E9357" s="1">
        <v>43689.474722222221</v>
      </c>
      <c r="F9357">
        <v>1</v>
      </c>
      <c r="G9357" t="s">
        <v>576</v>
      </c>
      <c r="H9357">
        <v>5</v>
      </c>
      <c r="I9357" s="1">
        <v>43696.999305555553</v>
      </c>
      <c r="J9357" s="2">
        <f t="shared" si="438"/>
        <v>1</v>
      </c>
      <c r="K9357" s="2" t="str">
        <f>IFERROR(VLOOKUP(A9357,Aux!A:B,2,0),"Outros")</f>
        <v>Municípios</v>
      </c>
      <c r="L9357" s="2">
        <f t="shared" si="439"/>
        <v>2019</v>
      </c>
      <c r="M9357">
        <f t="shared" si="440"/>
        <v>33</v>
      </c>
    </row>
    <row r="9358" spans="1:13" x14ac:dyDescent="0.35">
      <c r="A9358" t="s">
        <v>534</v>
      </c>
      <c r="B9358">
        <v>508354617</v>
      </c>
      <c r="C9358">
        <v>172525</v>
      </c>
      <c r="D9358" t="s">
        <v>8033</v>
      </c>
      <c r="E9358" s="1">
        <v>43689.477858796294</v>
      </c>
      <c r="F9358">
        <v>3</v>
      </c>
      <c r="G9358" t="s">
        <v>446</v>
      </c>
      <c r="H9358">
        <v>400</v>
      </c>
      <c r="I9358" s="1">
        <v>25569.999305555557</v>
      </c>
      <c r="J9358" s="2">
        <f t="shared" si="438"/>
        <v>1</v>
      </c>
      <c r="K9358" s="2" t="str">
        <f>IFERROR(VLOOKUP(A9358,Aux!A:B,2,0),"Outros")</f>
        <v>Municípios</v>
      </c>
      <c r="L9358" s="2">
        <f t="shared" si="439"/>
        <v>2019</v>
      </c>
      <c r="M9358">
        <f t="shared" si="440"/>
        <v>33</v>
      </c>
    </row>
    <row r="9359" spans="1:13" x14ac:dyDescent="0.35">
      <c r="A9359" t="s">
        <v>574</v>
      </c>
      <c r="B9359">
        <v>506791220</v>
      </c>
      <c r="C9359">
        <v>172526</v>
      </c>
      <c r="D9359" t="s">
        <v>7693</v>
      </c>
      <c r="E9359" s="1">
        <v>43689.488125000003</v>
      </c>
      <c r="F9359">
        <v>13</v>
      </c>
      <c r="G9359" t="s">
        <v>576</v>
      </c>
      <c r="H9359">
        <v>360</v>
      </c>
      <c r="I9359" s="1">
        <v>43696.999305555553</v>
      </c>
      <c r="J9359" s="2">
        <f t="shared" si="438"/>
        <v>1</v>
      </c>
      <c r="K9359" s="2" t="str">
        <f>IFERROR(VLOOKUP(A9359,Aux!A:B,2,0),"Outros")</f>
        <v>Municípios</v>
      </c>
      <c r="L9359" s="2">
        <f t="shared" si="439"/>
        <v>2019</v>
      </c>
      <c r="M9359">
        <f t="shared" si="440"/>
        <v>33</v>
      </c>
    </row>
    <row r="9360" spans="1:13" x14ac:dyDescent="0.35">
      <c r="A9360" t="s">
        <v>336</v>
      </c>
      <c r="B9360">
        <v>505170876</v>
      </c>
      <c r="C9360">
        <v>172527</v>
      </c>
      <c r="D9360" t="s">
        <v>7925</v>
      </c>
      <c r="E9360" s="1">
        <v>43689.489351851851</v>
      </c>
      <c r="F9360">
        <v>1</v>
      </c>
      <c r="G9360" t="s">
        <v>345</v>
      </c>
      <c r="H9360">
        <v>5</v>
      </c>
      <c r="I9360" s="1">
        <v>43703.708333333336</v>
      </c>
      <c r="J9360" s="2">
        <f t="shared" si="438"/>
        <v>1</v>
      </c>
      <c r="K9360" s="2" t="str">
        <f>IFERROR(VLOOKUP(A9360,Aux!A:B,2,0),"Outros")</f>
        <v>Municípios</v>
      </c>
      <c r="L9360" s="2">
        <f t="shared" si="439"/>
        <v>2019</v>
      </c>
      <c r="M9360">
        <f t="shared" si="440"/>
        <v>33</v>
      </c>
    </row>
    <row r="9361" spans="1:13" x14ac:dyDescent="0.35">
      <c r="A9361" t="s">
        <v>37</v>
      </c>
      <c r="B9361">
        <v>506187543</v>
      </c>
      <c r="C9361">
        <v>172528</v>
      </c>
      <c r="D9361" t="s">
        <v>8199</v>
      </c>
      <c r="E9361" s="1">
        <v>43689.491909722223</v>
      </c>
      <c r="F9361">
        <v>3</v>
      </c>
      <c r="G9361" t="s">
        <v>192</v>
      </c>
      <c r="H9361">
        <v>220</v>
      </c>
      <c r="I9361" s="1">
        <v>43712.999305555553</v>
      </c>
      <c r="J9361" s="2">
        <f t="shared" si="438"/>
        <v>1</v>
      </c>
      <c r="K9361" s="2" t="str">
        <f>IFERROR(VLOOKUP(A9361,Aux!A:B,2,0),"Outros")</f>
        <v>Municípios</v>
      </c>
      <c r="L9361" s="2">
        <f t="shared" si="439"/>
        <v>2019</v>
      </c>
      <c r="M9361">
        <f t="shared" si="440"/>
        <v>33</v>
      </c>
    </row>
    <row r="9362" spans="1:13" x14ac:dyDescent="0.35">
      <c r="A9362" t="s">
        <v>63</v>
      </c>
      <c r="B9362">
        <v>502098139</v>
      </c>
      <c r="C9362">
        <v>172529</v>
      </c>
      <c r="E9362" s="1">
        <v>43689.498148148145</v>
      </c>
      <c r="F9362">
        <v>1</v>
      </c>
      <c r="G9362" t="s">
        <v>33</v>
      </c>
      <c r="H9362">
        <v>400</v>
      </c>
      <c r="J9362" s="2">
        <f t="shared" si="438"/>
        <v>1</v>
      </c>
      <c r="K9362" s="2" t="str">
        <f>IFERROR(VLOOKUP(A9362,Aux!A:B,2,0),"Outros")</f>
        <v>Municípios</v>
      </c>
      <c r="L9362" s="2">
        <f t="shared" si="439"/>
        <v>2019</v>
      </c>
      <c r="M9362">
        <f t="shared" si="440"/>
        <v>33</v>
      </c>
    </row>
    <row r="9363" spans="1:13" x14ac:dyDescent="0.35">
      <c r="A9363" t="s">
        <v>54</v>
      </c>
      <c r="B9363">
        <v>508345464</v>
      </c>
      <c r="C9363">
        <v>172530</v>
      </c>
      <c r="D9363" t="s">
        <v>7354</v>
      </c>
      <c r="E9363" s="1">
        <v>43689.517812500002</v>
      </c>
      <c r="F9363">
        <v>3</v>
      </c>
      <c r="G9363" t="s">
        <v>567</v>
      </c>
      <c r="H9363">
        <v>5</v>
      </c>
      <c r="I9363" s="1">
        <v>43701.75</v>
      </c>
      <c r="J9363" s="2">
        <f t="shared" si="438"/>
        <v>1</v>
      </c>
      <c r="K9363" s="2" t="str">
        <f>IFERROR(VLOOKUP(A9363,Aux!A:B,2,0),"Outros")</f>
        <v>Outros</v>
      </c>
      <c r="L9363" s="2">
        <f t="shared" si="439"/>
        <v>2019</v>
      </c>
      <c r="M9363">
        <f t="shared" si="440"/>
        <v>33</v>
      </c>
    </row>
    <row r="9364" spans="1:13" x14ac:dyDescent="0.35">
      <c r="A9364" t="s">
        <v>157</v>
      </c>
      <c r="B9364">
        <v>500122237</v>
      </c>
      <c r="C9364">
        <v>172531</v>
      </c>
      <c r="D9364" t="s">
        <v>7694</v>
      </c>
      <c r="E9364" s="1">
        <v>43689.530219907407</v>
      </c>
      <c r="F9364">
        <v>1</v>
      </c>
      <c r="G9364" t="s">
        <v>33</v>
      </c>
      <c r="H9364">
        <v>340</v>
      </c>
      <c r="I9364" s="1">
        <v>43697.625</v>
      </c>
      <c r="J9364" s="2">
        <f t="shared" si="438"/>
        <v>1</v>
      </c>
      <c r="K9364" s="2" t="str">
        <f>IFERROR(VLOOKUP(A9364,Aux!A:B,2,0),"Outros")</f>
        <v>Outros</v>
      </c>
      <c r="L9364" s="2">
        <f t="shared" si="439"/>
        <v>2019</v>
      </c>
      <c r="M9364">
        <f t="shared" si="440"/>
        <v>33</v>
      </c>
    </row>
    <row r="9365" spans="1:13" x14ac:dyDescent="0.35">
      <c r="A9365" t="s">
        <v>12</v>
      </c>
      <c r="B9365">
        <v>508481287</v>
      </c>
      <c r="C9365">
        <v>172532</v>
      </c>
      <c r="D9365" t="s">
        <v>7822</v>
      </c>
      <c r="E9365" s="1">
        <v>43689.581145833334</v>
      </c>
      <c r="F9365">
        <v>1</v>
      </c>
      <c r="G9365" t="s">
        <v>14</v>
      </c>
      <c r="H9365">
        <v>5</v>
      </c>
      <c r="I9365" s="1">
        <v>43693.708333333336</v>
      </c>
      <c r="J9365" s="2">
        <f t="shared" si="438"/>
        <v>1</v>
      </c>
      <c r="K9365" s="2" t="str">
        <f>IFERROR(VLOOKUP(A9365,Aux!A:B,2,0),"Outros")</f>
        <v>Hospitais</v>
      </c>
      <c r="L9365" s="2">
        <f t="shared" si="439"/>
        <v>2019</v>
      </c>
      <c r="M9365">
        <f t="shared" si="440"/>
        <v>33</v>
      </c>
    </row>
    <row r="9366" spans="1:13" x14ac:dyDescent="0.35">
      <c r="A9366" t="s">
        <v>112</v>
      </c>
      <c r="B9366">
        <v>501144218</v>
      </c>
      <c r="C9366">
        <v>172534</v>
      </c>
      <c r="E9366" s="1">
        <v>43689.608067129629</v>
      </c>
      <c r="F9366">
        <v>13</v>
      </c>
      <c r="G9366" t="s">
        <v>33</v>
      </c>
      <c r="H9366">
        <v>400</v>
      </c>
      <c r="J9366" s="2">
        <f t="shared" si="438"/>
        <v>1</v>
      </c>
      <c r="K9366" s="2" t="str">
        <f>IFERROR(VLOOKUP(A9366,Aux!A:B,2,0),"Outros")</f>
        <v>Municípios</v>
      </c>
      <c r="L9366" s="2">
        <f t="shared" si="439"/>
        <v>2019</v>
      </c>
      <c r="M9366">
        <f t="shared" si="440"/>
        <v>33</v>
      </c>
    </row>
    <row r="9367" spans="1:13" x14ac:dyDescent="0.35">
      <c r="A9367" t="s">
        <v>21</v>
      </c>
      <c r="B9367">
        <v>600082628</v>
      </c>
      <c r="C9367">
        <v>172535</v>
      </c>
      <c r="D9367" t="s">
        <v>7098</v>
      </c>
      <c r="E9367" s="1">
        <v>43689.608275462961</v>
      </c>
      <c r="F9367">
        <v>3</v>
      </c>
      <c r="G9367" t="s">
        <v>3983</v>
      </c>
      <c r="H9367">
        <v>360</v>
      </c>
      <c r="I9367" s="1">
        <v>43700.75</v>
      </c>
      <c r="J9367" s="2">
        <f t="shared" si="438"/>
        <v>1</v>
      </c>
      <c r="K9367" s="2" t="str">
        <f>IFERROR(VLOOKUP(A9367,Aux!A:B,2,0),"Outros")</f>
        <v>Outros</v>
      </c>
      <c r="L9367" s="2">
        <f t="shared" si="439"/>
        <v>2019</v>
      </c>
      <c r="M9367">
        <f t="shared" si="440"/>
        <v>33</v>
      </c>
    </row>
    <row r="9368" spans="1:13" x14ac:dyDescent="0.35">
      <c r="A9368" t="s">
        <v>140</v>
      </c>
      <c r="B9368">
        <v>506614913</v>
      </c>
      <c r="C9368">
        <v>172536</v>
      </c>
      <c r="D9368" t="s">
        <v>7823</v>
      </c>
      <c r="E9368" s="1">
        <v>43689.61314814815</v>
      </c>
      <c r="F9368">
        <v>13</v>
      </c>
      <c r="G9368" t="s">
        <v>149</v>
      </c>
      <c r="H9368">
        <v>360</v>
      </c>
      <c r="I9368" s="1">
        <v>43702.999305555553</v>
      </c>
      <c r="J9368" s="2">
        <f t="shared" si="438"/>
        <v>1</v>
      </c>
      <c r="K9368" s="2" t="str">
        <f>IFERROR(VLOOKUP(A9368,Aux!A:B,2,0),"Outros")</f>
        <v>Municípios</v>
      </c>
      <c r="L9368" s="2">
        <f t="shared" si="439"/>
        <v>2019</v>
      </c>
      <c r="M9368">
        <f t="shared" si="440"/>
        <v>33</v>
      </c>
    </row>
    <row r="9369" spans="1:13" x14ac:dyDescent="0.35">
      <c r="A9369" t="s">
        <v>809</v>
      </c>
      <c r="B9369">
        <v>509364390</v>
      </c>
      <c r="C9369">
        <v>172537</v>
      </c>
      <c r="D9369" t="s">
        <v>7824</v>
      </c>
      <c r="E9369" s="1">
        <v>43689.62395833333</v>
      </c>
      <c r="F9369">
        <v>1</v>
      </c>
      <c r="G9369" t="s">
        <v>301</v>
      </c>
      <c r="H9369">
        <v>340</v>
      </c>
      <c r="I9369" s="1">
        <v>43694.708333333336</v>
      </c>
      <c r="J9369" s="2">
        <f t="shared" si="438"/>
        <v>1</v>
      </c>
      <c r="K9369" s="2" t="str">
        <f>IFERROR(VLOOKUP(A9369,Aux!A:B,2,0),"Outros")</f>
        <v>Municípios</v>
      </c>
      <c r="L9369" s="2">
        <f t="shared" si="439"/>
        <v>2019</v>
      </c>
      <c r="M9369">
        <f t="shared" si="440"/>
        <v>33</v>
      </c>
    </row>
    <row r="9370" spans="1:13" x14ac:dyDescent="0.35">
      <c r="A9370" t="s">
        <v>122</v>
      </c>
      <c r="B9370">
        <v>506173968</v>
      </c>
      <c r="C9370">
        <v>172538</v>
      </c>
      <c r="D9370" t="s">
        <v>7534</v>
      </c>
      <c r="E9370" s="1">
        <v>43689.629594907405</v>
      </c>
      <c r="F9370">
        <v>3</v>
      </c>
      <c r="G9370" t="s">
        <v>597</v>
      </c>
      <c r="H9370">
        <v>360</v>
      </c>
      <c r="I9370" s="1">
        <v>43703.708333333336</v>
      </c>
      <c r="J9370" s="2">
        <f t="shared" si="438"/>
        <v>1</v>
      </c>
      <c r="K9370" s="2" t="str">
        <f>IFERROR(VLOOKUP(A9370,Aux!A:B,2,0),"Outros")</f>
        <v>Municípios</v>
      </c>
      <c r="L9370" s="2">
        <f t="shared" si="439"/>
        <v>2019</v>
      </c>
      <c r="M9370">
        <f t="shared" si="440"/>
        <v>33</v>
      </c>
    </row>
    <row r="9371" spans="1:13" x14ac:dyDescent="0.35">
      <c r="A9371" t="s">
        <v>607</v>
      </c>
      <c r="B9371">
        <v>505985217</v>
      </c>
      <c r="C9371">
        <v>172541</v>
      </c>
      <c r="D9371" t="s">
        <v>7825</v>
      </c>
      <c r="E9371" s="1">
        <v>43689.65253472222</v>
      </c>
      <c r="F9371">
        <v>13</v>
      </c>
      <c r="G9371" t="s">
        <v>708</v>
      </c>
      <c r="H9371">
        <v>340</v>
      </c>
      <c r="I9371" s="1">
        <v>43697</v>
      </c>
      <c r="J9371" s="2">
        <f t="shared" si="438"/>
        <v>1</v>
      </c>
      <c r="K9371" s="2" t="str">
        <f>IFERROR(VLOOKUP(A9371,Aux!A:B,2,0),"Outros")</f>
        <v>Municípios</v>
      </c>
      <c r="L9371" s="2">
        <f t="shared" si="439"/>
        <v>2019</v>
      </c>
      <c r="M9371">
        <f t="shared" si="440"/>
        <v>33</v>
      </c>
    </row>
    <row r="9372" spans="1:13" x14ac:dyDescent="0.35">
      <c r="A9372" t="s">
        <v>336</v>
      </c>
      <c r="B9372">
        <v>505170876</v>
      </c>
      <c r="C9372">
        <v>172542</v>
      </c>
      <c r="D9372" t="s">
        <v>7587</v>
      </c>
      <c r="E9372" s="1">
        <v>43689.657164351855</v>
      </c>
      <c r="F9372">
        <v>13</v>
      </c>
      <c r="G9372" t="s">
        <v>345</v>
      </c>
      <c r="H9372">
        <v>360</v>
      </c>
      <c r="I9372" s="1">
        <v>43697.708333333336</v>
      </c>
      <c r="J9372" s="2">
        <f t="shared" si="438"/>
        <v>1</v>
      </c>
      <c r="K9372" s="2" t="str">
        <f>IFERROR(VLOOKUP(A9372,Aux!A:B,2,0),"Outros")</f>
        <v>Municípios</v>
      </c>
      <c r="L9372" s="2">
        <f t="shared" si="439"/>
        <v>2019</v>
      </c>
      <c r="M9372">
        <f t="shared" si="440"/>
        <v>33</v>
      </c>
    </row>
    <row r="9373" spans="1:13" x14ac:dyDescent="0.35">
      <c r="A9373" t="s">
        <v>534</v>
      </c>
      <c r="B9373">
        <v>508354617</v>
      </c>
      <c r="C9373">
        <v>172543</v>
      </c>
      <c r="D9373" t="s">
        <v>7826</v>
      </c>
      <c r="E9373" s="1">
        <v>43689.660416666666</v>
      </c>
      <c r="F9373">
        <v>1</v>
      </c>
      <c r="G9373" t="s">
        <v>446</v>
      </c>
      <c r="H9373">
        <v>400</v>
      </c>
      <c r="I9373" s="1">
        <v>43688.999305555553</v>
      </c>
      <c r="J9373" s="2">
        <f t="shared" si="438"/>
        <v>1</v>
      </c>
      <c r="K9373" s="2" t="str">
        <f>IFERROR(VLOOKUP(A9373,Aux!A:B,2,0),"Outros")</f>
        <v>Municípios</v>
      </c>
      <c r="L9373" s="2">
        <f t="shared" si="439"/>
        <v>2019</v>
      </c>
      <c r="M9373">
        <f t="shared" si="440"/>
        <v>33</v>
      </c>
    </row>
    <row r="9374" spans="1:13" x14ac:dyDescent="0.35">
      <c r="A9374" t="s">
        <v>41</v>
      </c>
      <c r="B9374">
        <v>500192855</v>
      </c>
      <c r="C9374">
        <v>172544</v>
      </c>
      <c r="D9374" t="s">
        <v>7926</v>
      </c>
      <c r="E9374" s="1">
        <v>43689.660729166666</v>
      </c>
      <c r="F9374">
        <v>13</v>
      </c>
      <c r="G9374" t="s">
        <v>33</v>
      </c>
      <c r="H9374">
        <v>360</v>
      </c>
      <c r="I9374" s="1">
        <v>43719.999305555553</v>
      </c>
      <c r="J9374" s="2">
        <f t="shared" si="438"/>
        <v>1</v>
      </c>
      <c r="K9374" s="2" t="str">
        <f>IFERROR(VLOOKUP(A9374,Aux!A:B,2,0),"Outros")</f>
        <v>Transportes</v>
      </c>
      <c r="L9374" s="2">
        <f t="shared" si="439"/>
        <v>2019</v>
      </c>
      <c r="M9374">
        <f t="shared" si="440"/>
        <v>33</v>
      </c>
    </row>
    <row r="9375" spans="1:13" x14ac:dyDescent="0.35">
      <c r="A9375" t="s">
        <v>112</v>
      </c>
      <c r="B9375">
        <v>501144218</v>
      </c>
      <c r="C9375">
        <v>172545</v>
      </c>
      <c r="D9375" t="s">
        <v>5372</v>
      </c>
      <c r="E9375" s="1">
        <v>43689.663263888891</v>
      </c>
      <c r="F9375">
        <v>13</v>
      </c>
      <c r="G9375" t="s">
        <v>114</v>
      </c>
      <c r="H9375">
        <v>360</v>
      </c>
      <c r="I9375" s="1">
        <v>43699.999305555553</v>
      </c>
      <c r="J9375" s="2">
        <f t="shared" si="438"/>
        <v>1</v>
      </c>
      <c r="K9375" s="2" t="str">
        <f>IFERROR(VLOOKUP(A9375,Aux!A:B,2,0),"Outros")</f>
        <v>Municípios</v>
      </c>
      <c r="L9375" s="2">
        <f t="shared" si="439"/>
        <v>2019</v>
      </c>
      <c r="M9375">
        <f t="shared" si="440"/>
        <v>33</v>
      </c>
    </row>
    <row r="9376" spans="1:13" x14ac:dyDescent="0.35">
      <c r="A9376" t="s">
        <v>534</v>
      </c>
      <c r="B9376">
        <v>508354617</v>
      </c>
      <c r="C9376">
        <v>172546</v>
      </c>
      <c r="E9376" s="1">
        <v>43689.667523148149</v>
      </c>
      <c r="F9376">
        <v>1</v>
      </c>
      <c r="G9376" t="s">
        <v>33</v>
      </c>
      <c r="H9376">
        <v>400</v>
      </c>
      <c r="J9376" s="2">
        <f t="shared" si="438"/>
        <v>1</v>
      </c>
      <c r="K9376" s="2" t="str">
        <f>IFERROR(VLOOKUP(A9376,Aux!A:B,2,0),"Outros")</f>
        <v>Municípios</v>
      </c>
      <c r="L9376" s="2">
        <f t="shared" si="439"/>
        <v>2019</v>
      </c>
      <c r="M9376">
        <f t="shared" si="440"/>
        <v>33</v>
      </c>
    </row>
    <row r="9377" spans="1:13" x14ac:dyDescent="0.35">
      <c r="A9377" t="s">
        <v>336</v>
      </c>
      <c r="B9377">
        <v>505170876</v>
      </c>
      <c r="C9377">
        <v>172547</v>
      </c>
      <c r="D9377" t="s">
        <v>7588</v>
      </c>
      <c r="E9377" s="1">
        <v>43689.669409722221</v>
      </c>
      <c r="F9377">
        <v>3</v>
      </c>
      <c r="G9377" t="s">
        <v>345</v>
      </c>
      <c r="H9377">
        <v>360</v>
      </c>
      <c r="I9377" s="1">
        <v>43720.708333333336</v>
      </c>
      <c r="J9377" s="2">
        <f t="shared" si="438"/>
        <v>1</v>
      </c>
      <c r="K9377" s="2" t="str">
        <f>IFERROR(VLOOKUP(A9377,Aux!A:B,2,0),"Outros")</f>
        <v>Municípios</v>
      </c>
      <c r="L9377" s="2">
        <f t="shared" si="439"/>
        <v>2019</v>
      </c>
      <c r="M9377">
        <f t="shared" si="440"/>
        <v>33</v>
      </c>
    </row>
    <row r="9378" spans="1:13" x14ac:dyDescent="0.35">
      <c r="A9378" t="s">
        <v>48</v>
      </c>
      <c r="B9378">
        <v>503035416</v>
      </c>
      <c r="C9378">
        <v>172548</v>
      </c>
      <c r="D9378" t="s">
        <v>8200</v>
      </c>
      <c r="E9378" s="1">
        <v>43689.670335648145</v>
      </c>
      <c r="F9378">
        <v>1</v>
      </c>
      <c r="G9378" t="s">
        <v>50</v>
      </c>
      <c r="H9378">
        <v>340</v>
      </c>
      <c r="I9378" s="1">
        <v>43690.666666666664</v>
      </c>
      <c r="J9378" s="2">
        <f t="shared" si="438"/>
        <v>1</v>
      </c>
      <c r="K9378" s="2" t="str">
        <f>IFERROR(VLOOKUP(A9378,Aux!A:B,2,0),"Outros")</f>
        <v>Hospitais</v>
      </c>
      <c r="L9378" s="2">
        <f t="shared" si="439"/>
        <v>2019</v>
      </c>
      <c r="M9378">
        <f t="shared" si="440"/>
        <v>33</v>
      </c>
    </row>
    <row r="9379" spans="1:13" x14ac:dyDescent="0.35">
      <c r="A9379" t="s">
        <v>136</v>
      </c>
      <c r="B9379">
        <v>506730573</v>
      </c>
      <c r="C9379">
        <v>172549</v>
      </c>
      <c r="D9379" t="s">
        <v>8304</v>
      </c>
      <c r="E9379" s="1">
        <v>43689.679675925923</v>
      </c>
      <c r="F9379">
        <v>13</v>
      </c>
      <c r="G9379" t="s">
        <v>1360</v>
      </c>
      <c r="H9379">
        <v>360</v>
      </c>
      <c r="I9379" s="1">
        <v>43695.999305555553</v>
      </c>
      <c r="J9379" s="2">
        <f t="shared" si="438"/>
        <v>1</v>
      </c>
      <c r="K9379" s="2" t="str">
        <f>IFERROR(VLOOKUP(A9379,Aux!A:B,2,0),"Outros")</f>
        <v>Municípios</v>
      </c>
      <c r="L9379" s="2">
        <f t="shared" si="439"/>
        <v>2019</v>
      </c>
      <c r="M9379">
        <f t="shared" si="440"/>
        <v>33</v>
      </c>
    </row>
    <row r="9380" spans="1:13" x14ac:dyDescent="0.35">
      <c r="A9380" t="s">
        <v>246</v>
      </c>
      <c r="B9380">
        <v>512013241</v>
      </c>
      <c r="C9380">
        <v>172550</v>
      </c>
      <c r="E9380" s="1">
        <v>43689.680902777778</v>
      </c>
      <c r="F9380">
        <v>1</v>
      </c>
      <c r="H9380">
        <v>400</v>
      </c>
      <c r="J9380" s="2">
        <f t="shared" si="438"/>
        <v>1</v>
      </c>
      <c r="K9380" s="2" t="str">
        <f>IFERROR(VLOOKUP(A9380,Aux!A:B,2,0),"Outros")</f>
        <v>Municípios</v>
      </c>
      <c r="L9380" s="2">
        <f t="shared" si="439"/>
        <v>2019</v>
      </c>
      <c r="M9380">
        <f t="shared" si="440"/>
        <v>33</v>
      </c>
    </row>
    <row r="9381" spans="1:13" x14ac:dyDescent="0.35">
      <c r="A9381" t="s">
        <v>246</v>
      </c>
      <c r="B9381">
        <v>512013241</v>
      </c>
      <c r="C9381">
        <v>172551</v>
      </c>
      <c r="D9381" t="s">
        <v>8201</v>
      </c>
      <c r="E9381" s="1">
        <v>43689.681458333333</v>
      </c>
      <c r="F9381">
        <v>1</v>
      </c>
      <c r="H9381">
        <v>360</v>
      </c>
      <c r="I9381" s="1">
        <v>43696.6875</v>
      </c>
      <c r="J9381" s="2">
        <f t="shared" si="438"/>
        <v>1</v>
      </c>
      <c r="K9381" s="2" t="str">
        <f>IFERROR(VLOOKUP(A9381,Aux!A:B,2,0),"Outros")</f>
        <v>Municípios</v>
      </c>
      <c r="L9381" s="2">
        <f t="shared" si="439"/>
        <v>2019</v>
      </c>
      <c r="M9381">
        <f t="shared" si="440"/>
        <v>33</v>
      </c>
    </row>
    <row r="9382" spans="1:13" x14ac:dyDescent="0.35">
      <c r="A9382" t="s">
        <v>136</v>
      </c>
      <c r="B9382">
        <v>506730573</v>
      </c>
      <c r="C9382">
        <v>172552</v>
      </c>
      <c r="D9382" t="s">
        <v>7927</v>
      </c>
      <c r="E9382" s="1">
        <v>43689.682708333334</v>
      </c>
      <c r="F9382">
        <v>1</v>
      </c>
      <c r="G9382" t="s">
        <v>138</v>
      </c>
      <c r="H9382">
        <v>340</v>
      </c>
      <c r="I9382" s="1">
        <v>43698.625</v>
      </c>
      <c r="J9382" s="2">
        <f t="shared" si="438"/>
        <v>1</v>
      </c>
      <c r="K9382" s="2" t="str">
        <f>IFERROR(VLOOKUP(A9382,Aux!A:B,2,0),"Outros")</f>
        <v>Municípios</v>
      </c>
      <c r="L9382" s="2">
        <f t="shared" si="439"/>
        <v>2019</v>
      </c>
      <c r="M9382">
        <f t="shared" si="440"/>
        <v>33</v>
      </c>
    </row>
    <row r="9383" spans="1:13" x14ac:dyDescent="0.35">
      <c r="A9383" t="s">
        <v>57</v>
      </c>
      <c r="B9383">
        <v>501294104</v>
      </c>
      <c r="C9383">
        <v>172553</v>
      </c>
      <c r="D9383" t="s">
        <v>8305</v>
      </c>
      <c r="E9383" s="1">
        <v>43689.68273148148</v>
      </c>
      <c r="F9383">
        <v>1</v>
      </c>
      <c r="G9383" t="s">
        <v>103</v>
      </c>
      <c r="H9383">
        <v>360</v>
      </c>
      <c r="I9383" s="1">
        <v>43693.999305555553</v>
      </c>
      <c r="J9383" s="2">
        <f t="shared" si="438"/>
        <v>1</v>
      </c>
      <c r="K9383" s="2" t="str">
        <f>IFERROR(VLOOKUP(A9383,Aux!A:B,2,0),"Outros")</f>
        <v>Municípios</v>
      </c>
      <c r="L9383" s="2">
        <f t="shared" si="439"/>
        <v>2019</v>
      </c>
      <c r="M9383">
        <f t="shared" si="440"/>
        <v>33</v>
      </c>
    </row>
    <row r="9384" spans="1:13" x14ac:dyDescent="0.35">
      <c r="A9384" t="s">
        <v>150</v>
      </c>
      <c r="B9384">
        <v>505309939</v>
      </c>
      <c r="C9384">
        <v>172555</v>
      </c>
      <c r="E9384" s="1">
        <v>43689.682870370372</v>
      </c>
      <c r="F9384">
        <v>1</v>
      </c>
      <c r="G9384" t="s">
        <v>33</v>
      </c>
      <c r="H9384">
        <v>400</v>
      </c>
      <c r="J9384" s="2">
        <f t="shared" si="438"/>
        <v>1</v>
      </c>
      <c r="K9384" s="2" t="str">
        <f>IFERROR(VLOOKUP(A9384,Aux!A:B,2,0),"Outros")</f>
        <v>Municípios</v>
      </c>
      <c r="L9384" s="2">
        <f t="shared" si="439"/>
        <v>2019</v>
      </c>
      <c r="M9384">
        <f t="shared" si="440"/>
        <v>33</v>
      </c>
    </row>
    <row r="9385" spans="1:13" x14ac:dyDescent="0.35">
      <c r="A9385" t="s">
        <v>275</v>
      </c>
      <c r="B9385">
        <v>505187531</v>
      </c>
      <c r="C9385">
        <v>172556</v>
      </c>
      <c r="E9385" s="1">
        <v>43689.690335648149</v>
      </c>
      <c r="F9385">
        <v>1</v>
      </c>
      <c r="G9385" t="s">
        <v>33</v>
      </c>
      <c r="H9385">
        <v>400</v>
      </c>
      <c r="J9385" s="2">
        <f t="shared" si="438"/>
        <v>1</v>
      </c>
      <c r="K9385" s="2" t="str">
        <f>IFERROR(VLOOKUP(A9385,Aux!A:B,2,0),"Outros")</f>
        <v>Municípios</v>
      </c>
      <c r="L9385" s="2">
        <f t="shared" si="439"/>
        <v>2019</v>
      </c>
      <c r="M9385">
        <f t="shared" si="440"/>
        <v>33</v>
      </c>
    </row>
    <row r="9386" spans="1:13" x14ac:dyDescent="0.35">
      <c r="A9386" t="s">
        <v>474</v>
      </c>
      <c r="B9386">
        <v>504394029</v>
      </c>
      <c r="C9386">
        <v>172557</v>
      </c>
      <c r="E9386" s="1">
        <v>43689.69253472222</v>
      </c>
      <c r="F9386">
        <v>6</v>
      </c>
      <c r="G9386" t="s">
        <v>33</v>
      </c>
      <c r="H9386">
        <v>400</v>
      </c>
      <c r="J9386" s="2">
        <f t="shared" si="438"/>
        <v>1</v>
      </c>
      <c r="K9386" s="2" t="str">
        <f>IFERROR(VLOOKUP(A9386,Aux!A:B,2,0),"Outros")</f>
        <v>Outros</v>
      </c>
      <c r="L9386" s="2">
        <f t="shared" si="439"/>
        <v>2019</v>
      </c>
      <c r="M9386">
        <f t="shared" si="440"/>
        <v>33</v>
      </c>
    </row>
    <row r="9387" spans="1:13" x14ac:dyDescent="0.35">
      <c r="A9387" t="s">
        <v>7445</v>
      </c>
      <c r="B9387">
        <v>515131083</v>
      </c>
      <c r="C9387">
        <v>172558</v>
      </c>
      <c r="D9387" t="s">
        <v>7446</v>
      </c>
      <c r="E9387" s="1">
        <v>43689.70385416667</v>
      </c>
      <c r="F9387">
        <v>5</v>
      </c>
      <c r="G9387" t="s">
        <v>33</v>
      </c>
      <c r="H9387">
        <v>340</v>
      </c>
      <c r="I9387" s="1">
        <v>43700.708333333336</v>
      </c>
      <c r="J9387" s="2">
        <f t="shared" si="438"/>
        <v>1</v>
      </c>
      <c r="K9387" s="2" t="str">
        <f>IFERROR(VLOOKUP(A9387,Aux!A:B,2,0),"Outros")</f>
        <v>Outros</v>
      </c>
      <c r="L9387" s="2">
        <f t="shared" si="439"/>
        <v>2019</v>
      </c>
      <c r="M9387">
        <f t="shared" si="440"/>
        <v>33</v>
      </c>
    </row>
    <row r="9388" spans="1:13" x14ac:dyDescent="0.35">
      <c r="A9388" t="s">
        <v>7447</v>
      </c>
      <c r="B9388">
        <v>501991476</v>
      </c>
      <c r="C9388">
        <v>172558</v>
      </c>
      <c r="D9388" t="s">
        <v>7446</v>
      </c>
      <c r="E9388" s="1">
        <v>43689.70385416667</v>
      </c>
      <c r="F9388">
        <v>5</v>
      </c>
      <c r="G9388" t="s">
        <v>33</v>
      </c>
      <c r="H9388">
        <v>340</v>
      </c>
      <c r="I9388" s="1">
        <v>43700.708333333336</v>
      </c>
      <c r="J9388" s="2" t="str">
        <f t="shared" si="438"/>
        <v/>
      </c>
      <c r="K9388" s="2" t="str">
        <f>IFERROR(VLOOKUP(A9388,Aux!A:B,2,0),"Outros")</f>
        <v>Outros</v>
      </c>
      <c r="L9388" s="2">
        <f t="shared" si="439"/>
        <v>2019</v>
      </c>
      <c r="M9388">
        <f t="shared" si="440"/>
        <v>33</v>
      </c>
    </row>
    <row r="9389" spans="1:13" x14ac:dyDescent="0.35">
      <c r="A9389" t="s">
        <v>7448</v>
      </c>
      <c r="B9389">
        <v>510640591</v>
      </c>
      <c r="C9389">
        <v>172558</v>
      </c>
      <c r="D9389" t="s">
        <v>7446</v>
      </c>
      <c r="E9389" s="1">
        <v>43689.70385416667</v>
      </c>
      <c r="F9389">
        <v>5</v>
      </c>
      <c r="G9389" t="s">
        <v>33</v>
      </c>
      <c r="H9389">
        <v>340</v>
      </c>
      <c r="I9389" s="1">
        <v>43700.708333333336</v>
      </c>
      <c r="J9389" s="2" t="str">
        <f t="shared" si="438"/>
        <v/>
      </c>
      <c r="K9389" s="2" t="str">
        <f>IFERROR(VLOOKUP(A9389,Aux!A:B,2,0),"Outros")</f>
        <v>Outros</v>
      </c>
      <c r="L9389" s="2">
        <f t="shared" si="439"/>
        <v>2019</v>
      </c>
      <c r="M9389">
        <f t="shared" si="440"/>
        <v>33</v>
      </c>
    </row>
    <row r="9390" spans="1:13" x14ac:dyDescent="0.35">
      <c r="A9390" t="s">
        <v>968</v>
      </c>
      <c r="B9390">
        <v>507725441</v>
      </c>
      <c r="C9390">
        <v>172558</v>
      </c>
      <c r="D9390" t="s">
        <v>7446</v>
      </c>
      <c r="E9390" s="1">
        <v>43689.70385416667</v>
      </c>
      <c r="F9390">
        <v>5</v>
      </c>
      <c r="G9390" t="s">
        <v>33</v>
      </c>
      <c r="H9390">
        <v>340</v>
      </c>
      <c r="I9390" s="1">
        <v>43700.708333333336</v>
      </c>
      <c r="J9390" s="2" t="str">
        <f t="shared" si="438"/>
        <v/>
      </c>
      <c r="K9390" s="2" t="str">
        <f>IFERROR(VLOOKUP(A9390,Aux!A:B,2,0),"Outros")</f>
        <v>Outros</v>
      </c>
      <c r="L9390" s="2">
        <f t="shared" si="439"/>
        <v>2019</v>
      </c>
      <c r="M9390">
        <f t="shared" si="440"/>
        <v>33</v>
      </c>
    </row>
    <row r="9391" spans="1:13" x14ac:dyDescent="0.35">
      <c r="A9391" t="s">
        <v>478</v>
      </c>
      <c r="B9391">
        <v>507866673</v>
      </c>
      <c r="C9391">
        <v>172558</v>
      </c>
      <c r="D9391" t="s">
        <v>7446</v>
      </c>
      <c r="E9391" s="1">
        <v>43689.70385416667</v>
      </c>
      <c r="F9391">
        <v>5</v>
      </c>
      <c r="G9391" t="s">
        <v>33</v>
      </c>
      <c r="H9391">
        <v>340</v>
      </c>
      <c r="I9391" s="1">
        <v>43700.708333333336</v>
      </c>
      <c r="J9391" s="2" t="str">
        <f t="shared" si="438"/>
        <v/>
      </c>
      <c r="K9391" s="2" t="str">
        <f>IFERROR(VLOOKUP(A9391,Aux!A:B,2,0),"Outros")</f>
        <v>Outros</v>
      </c>
      <c r="L9391" s="2">
        <f t="shared" si="439"/>
        <v>2019</v>
      </c>
      <c r="M9391">
        <f t="shared" si="440"/>
        <v>33</v>
      </c>
    </row>
    <row r="9392" spans="1:13" x14ac:dyDescent="0.35">
      <c r="A9392" t="s">
        <v>7449</v>
      </c>
      <c r="B9392">
        <v>503264032</v>
      </c>
      <c r="C9392">
        <v>172558</v>
      </c>
      <c r="D9392" t="s">
        <v>7446</v>
      </c>
      <c r="E9392" s="1">
        <v>43689.70385416667</v>
      </c>
      <c r="F9392">
        <v>5</v>
      </c>
      <c r="G9392" t="s">
        <v>33</v>
      </c>
      <c r="H9392">
        <v>340</v>
      </c>
      <c r="I9392" s="1">
        <v>43700.708333333336</v>
      </c>
      <c r="J9392" s="2" t="str">
        <f t="shared" si="438"/>
        <v/>
      </c>
      <c r="K9392" s="2" t="str">
        <f>IFERROR(VLOOKUP(A9392,Aux!A:B,2,0),"Outros")</f>
        <v>Outros</v>
      </c>
      <c r="L9392" s="2">
        <f t="shared" si="439"/>
        <v>2019</v>
      </c>
      <c r="M9392">
        <f t="shared" si="440"/>
        <v>33</v>
      </c>
    </row>
    <row r="9393" spans="1:13" x14ac:dyDescent="0.35">
      <c r="A9393" t="s">
        <v>7450</v>
      </c>
      <c r="B9393">
        <v>505654598</v>
      </c>
      <c r="C9393">
        <v>172558</v>
      </c>
      <c r="D9393" t="s">
        <v>7446</v>
      </c>
      <c r="E9393" s="1">
        <v>43689.70385416667</v>
      </c>
      <c r="F9393">
        <v>5</v>
      </c>
      <c r="G9393" t="s">
        <v>33</v>
      </c>
      <c r="H9393">
        <v>340</v>
      </c>
      <c r="I9393" s="1">
        <v>43700.708333333336</v>
      </c>
      <c r="J9393" s="2" t="str">
        <f t="shared" si="438"/>
        <v/>
      </c>
      <c r="K9393" s="2" t="str">
        <f>IFERROR(VLOOKUP(A9393,Aux!A:B,2,0),"Outros")</f>
        <v>Outros</v>
      </c>
      <c r="L9393" s="2">
        <f t="shared" si="439"/>
        <v>2019</v>
      </c>
      <c r="M9393">
        <f t="shared" si="440"/>
        <v>33</v>
      </c>
    </row>
    <row r="9394" spans="1:13" x14ac:dyDescent="0.35">
      <c r="A9394" t="s">
        <v>3438</v>
      </c>
      <c r="B9394">
        <v>504346261</v>
      </c>
      <c r="C9394">
        <v>172558</v>
      </c>
      <c r="D9394" t="s">
        <v>7446</v>
      </c>
      <c r="E9394" s="1">
        <v>43689.70385416667</v>
      </c>
      <c r="F9394">
        <v>5</v>
      </c>
      <c r="G9394" t="s">
        <v>33</v>
      </c>
      <c r="H9394">
        <v>340</v>
      </c>
      <c r="I9394" s="1">
        <v>43700.708333333336</v>
      </c>
      <c r="J9394" s="2" t="str">
        <f t="shared" si="438"/>
        <v/>
      </c>
      <c r="K9394" s="2" t="str">
        <f>IFERROR(VLOOKUP(A9394,Aux!A:B,2,0),"Outros")</f>
        <v>Outros</v>
      </c>
      <c r="L9394" s="2">
        <f t="shared" si="439"/>
        <v>2019</v>
      </c>
      <c r="M9394">
        <f t="shared" si="440"/>
        <v>33</v>
      </c>
    </row>
    <row r="9395" spans="1:13" x14ac:dyDescent="0.35">
      <c r="A9395" t="s">
        <v>969</v>
      </c>
      <c r="B9395">
        <v>507725689</v>
      </c>
      <c r="C9395">
        <v>172558</v>
      </c>
      <c r="D9395" t="s">
        <v>7446</v>
      </c>
      <c r="E9395" s="1">
        <v>43689.70385416667</v>
      </c>
      <c r="F9395">
        <v>5</v>
      </c>
      <c r="G9395" t="s">
        <v>33</v>
      </c>
      <c r="H9395">
        <v>340</v>
      </c>
      <c r="I9395" s="1">
        <v>43700.708333333336</v>
      </c>
      <c r="J9395" s="2" t="str">
        <f t="shared" si="438"/>
        <v/>
      </c>
      <c r="K9395" s="2" t="str">
        <f>IFERROR(VLOOKUP(A9395,Aux!A:B,2,0),"Outros")</f>
        <v>Outros</v>
      </c>
      <c r="L9395" s="2">
        <f t="shared" si="439"/>
        <v>2019</v>
      </c>
      <c r="M9395">
        <f t="shared" si="440"/>
        <v>33</v>
      </c>
    </row>
    <row r="9396" spans="1:13" x14ac:dyDescent="0.35">
      <c r="A9396" t="s">
        <v>140</v>
      </c>
      <c r="B9396">
        <v>506614913</v>
      </c>
      <c r="C9396">
        <v>172560</v>
      </c>
      <c r="D9396" t="s">
        <v>8203</v>
      </c>
      <c r="E9396" s="1">
        <v>43689.716006944444</v>
      </c>
      <c r="F9396">
        <v>1</v>
      </c>
      <c r="G9396" t="s">
        <v>149</v>
      </c>
      <c r="H9396">
        <v>360</v>
      </c>
      <c r="I9396" s="1">
        <v>43759.999305555553</v>
      </c>
      <c r="J9396" s="2">
        <f t="shared" si="438"/>
        <v>1</v>
      </c>
      <c r="K9396" s="2" t="str">
        <f>IFERROR(VLOOKUP(A9396,Aux!A:B,2,0),"Outros")</f>
        <v>Municípios</v>
      </c>
      <c r="L9396" s="2">
        <f t="shared" si="439"/>
        <v>2019</v>
      </c>
      <c r="M9396">
        <f t="shared" si="440"/>
        <v>33</v>
      </c>
    </row>
    <row r="9397" spans="1:13" x14ac:dyDescent="0.35">
      <c r="A9397" t="s">
        <v>88</v>
      </c>
      <c r="B9397">
        <v>506624200</v>
      </c>
      <c r="C9397">
        <v>172561</v>
      </c>
      <c r="D9397" t="s">
        <v>7589</v>
      </c>
      <c r="E9397" s="1">
        <v>43689.734293981484</v>
      </c>
      <c r="F9397">
        <v>13</v>
      </c>
      <c r="G9397" t="s">
        <v>7590</v>
      </c>
      <c r="H9397">
        <v>340</v>
      </c>
      <c r="I9397" s="1">
        <v>43711.999305555553</v>
      </c>
      <c r="J9397" s="2">
        <f t="shared" si="438"/>
        <v>1</v>
      </c>
      <c r="K9397" s="2" t="str">
        <f>IFERROR(VLOOKUP(A9397,Aux!A:B,2,0),"Outros")</f>
        <v>Municípios</v>
      </c>
      <c r="L9397" s="2">
        <f t="shared" si="439"/>
        <v>2019</v>
      </c>
      <c r="M9397">
        <f t="shared" si="440"/>
        <v>33</v>
      </c>
    </row>
    <row r="9398" spans="1:13" x14ac:dyDescent="0.35">
      <c r="A9398" t="s">
        <v>157</v>
      </c>
      <c r="B9398">
        <v>500122237</v>
      </c>
      <c r="C9398">
        <v>172562</v>
      </c>
      <c r="D9398" t="s">
        <v>8202</v>
      </c>
      <c r="E9398" s="1">
        <v>43689.734907407408</v>
      </c>
      <c r="F9398">
        <v>1</v>
      </c>
      <c r="G9398" t="s">
        <v>33</v>
      </c>
      <c r="H9398">
        <v>340</v>
      </c>
      <c r="I9398" s="1">
        <v>43696.625</v>
      </c>
      <c r="J9398" s="2">
        <f t="shared" si="438"/>
        <v>1</v>
      </c>
      <c r="K9398" s="2" t="str">
        <f>IFERROR(VLOOKUP(A9398,Aux!A:B,2,0),"Outros")</f>
        <v>Outros</v>
      </c>
      <c r="L9398" s="2">
        <f t="shared" si="439"/>
        <v>2019</v>
      </c>
      <c r="M9398">
        <f t="shared" si="440"/>
        <v>33</v>
      </c>
    </row>
    <row r="9399" spans="1:13" x14ac:dyDescent="0.35">
      <c r="A9399" t="s">
        <v>76</v>
      </c>
      <c r="B9399">
        <v>506676056</v>
      </c>
      <c r="C9399">
        <v>172563</v>
      </c>
      <c r="D9399" t="s">
        <v>7451</v>
      </c>
      <c r="E9399" s="1">
        <v>43689.77715277778</v>
      </c>
      <c r="F9399">
        <v>3</v>
      </c>
      <c r="G9399" t="s">
        <v>78</v>
      </c>
      <c r="H9399">
        <v>340</v>
      </c>
      <c r="I9399" s="1">
        <v>43723.999305555553</v>
      </c>
      <c r="J9399" s="2">
        <f t="shared" si="438"/>
        <v>1</v>
      </c>
      <c r="K9399" s="2" t="str">
        <f>IFERROR(VLOOKUP(A9399,Aux!A:B,2,0),"Outros")</f>
        <v>Municípios</v>
      </c>
      <c r="L9399" s="2">
        <f t="shared" si="439"/>
        <v>2019</v>
      </c>
      <c r="M9399">
        <f t="shared" si="440"/>
        <v>33</v>
      </c>
    </row>
    <row r="9400" spans="1:13" x14ac:dyDescent="0.35">
      <c r="A9400" t="s">
        <v>35</v>
      </c>
      <c r="B9400">
        <v>508666236</v>
      </c>
      <c r="C9400">
        <v>172567</v>
      </c>
      <c r="D9400" t="s">
        <v>7743</v>
      </c>
      <c r="E9400" s="1">
        <v>43690.331770833334</v>
      </c>
      <c r="F9400">
        <v>1</v>
      </c>
      <c r="G9400" t="s">
        <v>711</v>
      </c>
      <c r="H9400">
        <v>5</v>
      </c>
      <c r="I9400" s="1">
        <v>43706.999305555553</v>
      </c>
      <c r="J9400" s="2">
        <f t="shared" si="438"/>
        <v>1</v>
      </c>
      <c r="K9400" s="2" t="str">
        <f>IFERROR(VLOOKUP(A9400,Aux!A:B,2,0),"Outros")</f>
        <v>Outros</v>
      </c>
      <c r="L9400" s="2">
        <f t="shared" si="439"/>
        <v>2019</v>
      </c>
      <c r="M9400">
        <f t="shared" si="440"/>
        <v>33</v>
      </c>
    </row>
    <row r="9401" spans="1:13" x14ac:dyDescent="0.35">
      <c r="A9401" t="s">
        <v>57</v>
      </c>
      <c r="B9401">
        <v>501294104</v>
      </c>
      <c r="C9401">
        <v>172569</v>
      </c>
      <c r="D9401" t="s">
        <v>7632</v>
      </c>
      <c r="E9401" s="1">
        <v>43690.392164351855</v>
      </c>
      <c r="F9401">
        <v>1</v>
      </c>
      <c r="G9401" t="s">
        <v>103</v>
      </c>
      <c r="H9401">
        <v>400</v>
      </c>
      <c r="J9401" s="2">
        <f t="shared" si="438"/>
        <v>1</v>
      </c>
      <c r="K9401" s="2" t="str">
        <f>IFERROR(VLOOKUP(A9401,Aux!A:B,2,0),"Outros")</f>
        <v>Municípios</v>
      </c>
      <c r="L9401" s="2">
        <f t="shared" si="439"/>
        <v>2019</v>
      </c>
      <c r="M9401">
        <f t="shared" si="440"/>
        <v>33</v>
      </c>
    </row>
    <row r="9402" spans="1:13" x14ac:dyDescent="0.35">
      <c r="A9402" t="s">
        <v>133</v>
      </c>
      <c r="B9402">
        <v>503539473</v>
      </c>
      <c r="C9402">
        <v>172570</v>
      </c>
      <c r="D9402" t="s">
        <v>8306</v>
      </c>
      <c r="E9402" s="1">
        <v>43690.397499999999</v>
      </c>
      <c r="F9402">
        <v>1</v>
      </c>
      <c r="G9402" t="s">
        <v>135</v>
      </c>
      <c r="H9402">
        <v>360</v>
      </c>
      <c r="I9402" s="1">
        <v>43693.999305555553</v>
      </c>
      <c r="J9402" s="2">
        <f t="shared" si="438"/>
        <v>1</v>
      </c>
      <c r="K9402" s="2" t="str">
        <f>IFERROR(VLOOKUP(A9402,Aux!A:B,2,0),"Outros")</f>
        <v>Municípios</v>
      </c>
      <c r="L9402" s="2">
        <f t="shared" si="439"/>
        <v>2019</v>
      </c>
      <c r="M9402">
        <f t="shared" si="440"/>
        <v>33</v>
      </c>
    </row>
    <row r="9403" spans="1:13" x14ac:dyDescent="0.35">
      <c r="A9403" t="s">
        <v>57</v>
      </c>
      <c r="B9403">
        <v>501294104</v>
      </c>
      <c r="C9403">
        <v>172571</v>
      </c>
      <c r="D9403" t="s">
        <v>7632</v>
      </c>
      <c r="E9403" s="1">
        <v>43690.400011574071</v>
      </c>
      <c r="F9403">
        <v>13</v>
      </c>
      <c r="G9403" t="s">
        <v>103</v>
      </c>
      <c r="H9403">
        <v>360</v>
      </c>
      <c r="I9403" s="1">
        <v>43696.999305555553</v>
      </c>
      <c r="J9403" s="2">
        <f t="shared" si="438"/>
        <v>1</v>
      </c>
      <c r="K9403" s="2" t="str">
        <f>IFERROR(VLOOKUP(A9403,Aux!A:B,2,0),"Outros")</f>
        <v>Municípios</v>
      </c>
      <c r="L9403" s="2">
        <f t="shared" si="439"/>
        <v>2019</v>
      </c>
      <c r="M9403">
        <f t="shared" si="440"/>
        <v>33</v>
      </c>
    </row>
    <row r="9404" spans="1:13" x14ac:dyDescent="0.35">
      <c r="A9404" t="s">
        <v>71</v>
      </c>
      <c r="B9404">
        <v>500051054</v>
      </c>
      <c r="C9404">
        <v>172572</v>
      </c>
      <c r="D9404" t="s">
        <v>7633</v>
      </c>
      <c r="E9404" s="1">
        <v>43690.405995370369</v>
      </c>
      <c r="F9404">
        <v>13</v>
      </c>
      <c r="G9404" t="s">
        <v>202</v>
      </c>
      <c r="H9404">
        <v>5</v>
      </c>
      <c r="I9404" s="1">
        <v>43695.791666666664</v>
      </c>
      <c r="J9404" s="2">
        <f t="shared" si="438"/>
        <v>1</v>
      </c>
      <c r="K9404" s="2" t="str">
        <f>IFERROR(VLOOKUP(A9404,Aux!A:B,2,0),"Outros")</f>
        <v>Municípios</v>
      </c>
      <c r="L9404" s="2">
        <f t="shared" si="439"/>
        <v>2019</v>
      </c>
      <c r="M9404">
        <f t="shared" si="440"/>
        <v>33</v>
      </c>
    </row>
    <row r="9405" spans="1:13" x14ac:dyDescent="0.35">
      <c r="A9405" t="s">
        <v>9</v>
      </c>
      <c r="B9405">
        <v>506673626</v>
      </c>
      <c r="C9405">
        <v>172573</v>
      </c>
      <c r="D9405" t="s">
        <v>7452</v>
      </c>
      <c r="E9405" s="1">
        <v>43690.407280092593</v>
      </c>
      <c r="F9405">
        <v>13</v>
      </c>
      <c r="G9405" t="s">
        <v>1994</v>
      </c>
      <c r="H9405">
        <v>360</v>
      </c>
      <c r="I9405" s="1">
        <v>43697.979166666664</v>
      </c>
      <c r="J9405" s="2">
        <f t="shared" si="438"/>
        <v>1</v>
      </c>
      <c r="K9405" s="2" t="str">
        <f>IFERROR(VLOOKUP(A9405,Aux!A:B,2,0),"Outros")</f>
        <v>Municípios</v>
      </c>
      <c r="L9405" s="2">
        <f t="shared" si="439"/>
        <v>2019</v>
      </c>
      <c r="M9405">
        <f t="shared" si="440"/>
        <v>33</v>
      </c>
    </row>
    <row r="9406" spans="1:13" x14ac:dyDescent="0.35">
      <c r="A9406" t="s">
        <v>213</v>
      </c>
      <c r="B9406">
        <v>512012814</v>
      </c>
      <c r="C9406">
        <v>172574</v>
      </c>
      <c r="D9406" t="s">
        <v>5755</v>
      </c>
      <c r="E9406" s="1">
        <v>43690.410636574074</v>
      </c>
      <c r="F9406">
        <v>1</v>
      </c>
      <c r="H9406">
        <v>5</v>
      </c>
      <c r="I9406" s="1">
        <v>43705.999305555553</v>
      </c>
      <c r="J9406" s="2">
        <f t="shared" si="438"/>
        <v>1</v>
      </c>
      <c r="K9406" s="2" t="str">
        <f>IFERROR(VLOOKUP(A9406,Aux!A:B,2,0),"Outros")</f>
        <v>Municípios</v>
      </c>
      <c r="L9406" s="2">
        <f t="shared" si="439"/>
        <v>2019</v>
      </c>
      <c r="M9406">
        <f t="shared" si="440"/>
        <v>33</v>
      </c>
    </row>
    <row r="9407" spans="1:13" x14ac:dyDescent="0.35">
      <c r="A9407" t="s">
        <v>57</v>
      </c>
      <c r="B9407">
        <v>501294104</v>
      </c>
      <c r="C9407">
        <v>172575</v>
      </c>
      <c r="D9407" t="s">
        <v>7591</v>
      </c>
      <c r="E9407" s="1">
        <v>43690.416689814818</v>
      </c>
      <c r="F9407">
        <v>13</v>
      </c>
      <c r="G9407" t="s">
        <v>103</v>
      </c>
      <c r="H9407">
        <v>360</v>
      </c>
      <c r="I9407" s="1">
        <v>43696.999305555553</v>
      </c>
      <c r="J9407" s="2">
        <f t="shared" si="438"/>
        <v>1</v>
      </c>
      <c r="K9407" s="2" t="str">
        <f>IFERROR(VLOOKUP(A9407,Aux!A:B,2,0),"Outros")</f>
        <v>Municípios</v>
      </c>
      <c r="L9407" s="2">
        <f t="shared" si="439"/>
        <v>2019</v>
      </c>
      <c r="M9407">
        <f t="shared" si="440"/>
        <v>33</v>
      </c>
    </row>
    <row r="9408" spans="1:13" x14ac:dyDescent="0.35">
      <c r="A9408" t="s">
        <v>122</v>
      </c>
      <c r="B9408">
        <v>506173968</v>
      </c>
      <c r="C9408">
        <v>172576</v>
      </c>
      <c r="D9408" t="s">
        <v>7592</v>
      </c>
      <c r="E9408" s="1">
        <v>43690.420937499999</v>
      </c>
      <c r="F9408">
        <v>3</v>
      </c>
      <c r="G9408" t="s">
        <v>597</v>
      </c>
      <c r="H9408">
        <v>360</v>
      </c>
      <c r="I9408" s="1">
        <v>43703.708333333336</v>
      </c>
      <c r="J9408" s="2">
        <f t="shared" si="438"/>
        <v>1</v>
      </c>
      <c r="K9408" s="2" t="str">
        <f>IFERROR(VLOOKUP(A9408,Aux!A:B,2,0),"Outros")</f>
        <v>Municípios</v>
      </c>
      <c r="L9408" s="2">
        <f t="shared" si="439"/>
        <v>2019</v>
      </c>
      <c r="M9408">
        <f t="shared" si="440"/>
        <v>33</v>
      </c>
    </row>
    <row r="9409" spans="1:13" x14ac:dyDescent="0.35">
      <c r="A9409" t="s">
        <v>12</v>
      </c>
      <c r="B9409">
        <v>508481287</v>
      </c>
      <c r="C9409">
        <v>172577</v>
      </c>
      <c r="D9409" t="s">
        <v>7634</v>
      </c>
      <c r="E9409" s="1">
        <v>43690.424062500002</v>
      </c>
      <c r="F9409">
        <v>13</v>
      </c>
      <c r="G9409" t="s">
        <v>14</v>
      </c>
      <c r="H9409">
        <v>360</v>
      </c>
      <c r="I9409" s="1">
        <v>43696.708333333336</v>
      </c>
      <c r="J9409" s="2">
        <f t="shared" si="438"/>
        <v>1</v>
      </c>
      <c r="K9409" s="2" t="str">
        <f>IFERROR(VLOOKUP(A9409,Aux!A:B,2,0),"Outros")</f>
        <v>Hospitais</v>
      </c>
      <c r="L9409" s="2">
        <f t="shared" si="439"/>
        <v>2019</v>
      </c>
      <c r="M9409">
        <f t="shared" si="440"/>
        <v>33</v>
      </c>
    </row>
    <row r="9410" spans="1:13" x14ac:dyDescent="0.35">
      <c r="A9410" t="s">
        <v>24</v>
      </c>
      <c r="B9410">
        <v>508741823</v>
      </c>
      <c r="C9410">
        <v>172578</v>
      </c>
      <c r="D9410" t="s">
        <v>7635</v>
      </c>
      <c r="E9410" s="1">
        <v>43690.429340277777</v>
      </c>
      <c r="F9410">
        <v>3</v>
      </c>
      <c r="G9410" t="s">
        <v>26</v>
      </c>
      <c r="H9410">
        <v>340</v>
      </c>
      <c r="I9410" s="1">
        <v>43737.999305555553</v>
      </c>
      <c r="J9410" s="2">
        <f t="shared" ref="J9410:J9473" si="441">IF(C9410=C9409,"",1)</f>
        <v>1</v>
      </c>
      <c r="K9410" s="2" t="str">
        <f>IFERROR(VLOOKUP(A9410,Aux!A:B,2,0),"Outros")</f>
        <v>Hospitais</v>
      </c>
      <c r="L9410" s="2">
        <f t="shared" ref="L9410:L9473" si="442">YEAR(E9410)</f>
        <v>2019</v>
      </c>
      <c r="M9410">
        <f t="shared" ref="M9410:M9473" si="443">WEEKNUM(E9410)</f>
        <v>33</v>
      </c>
    </row>
    <row r="9411" spans="1:13" x14ac:dyDescent="0.35">
      <c r="A9411" t="s">
        <v>903</v>
      </c>
      <c r="B9411">
        <v>680001069</v>
      </c>
      <c r="C9411">
        <v>172579</v>
      </c>
      <c r="D9411" t="s">
        <v>7928</v>
      </c>
      <c r="E9411" s="1">
        <v>43690.430659722224</v>
      </c>
      <c r="F9411">
        <v>3</v>
      </c>
      <c r="G9411" t="s">
        <v>736</v>
      </c>
      <c r="H9411">
        <v>340</v>
      </c>
      <c r="I9411" s="1">
        <v>43696.999305555553</v>
      </c>
      <c r="J9411" s="2">
        <f t="shared" si="441"/>
        <v>1</v>
      </c>
      <c r="K9411" s="2" t="str">
        <f>IFERROR(VLOOKUP(A9411,Aux!A:B,2,0),"Outros")</f>
        <v>Municípios</v>
      </c>
      <c r="L9411" s="2">
        <f t="shared" si="442"/>
        <v>2019</v>
      </c>
      <c r="M9411">
        <f t="shared" si="443"/>
        <v>33</v>
      </c>
    </row>
    <row r="9412" spans="1:13" x14ac:dyDescent="0.35">
      <c r="A9412" t="s">
        <v>105</v>
      </c>
      <c r="B9412">
        <v>503311332</v>
      </c>
      <c r="C9412">
        <v>172580</v>
      </c>
      <c r="D9412" t="s">
        <v>7593</v>
      </c>
      <c r="E9412" s="1">
        <v>43690.436412037037</v>
      </c>
      <c r="F9412">
        <v>1</v>
      </c>
      <c r="G9412" t="s">
        <v>259</v>
      </c>
      <c r="H9412">
        <v>360</v>
      </c>
      <c r="I9412" s="1">
        <v>43693.708333333336</v>
      </c>
      <c r="J9412" s="2">
        <f t="shared" si="441"/>
        <v>1</v>
      </c>
      <c r="K9412" s="2" t="str">
        <f>IFERROR(VLOOKUP(A9412,Aux!A:B,2,0),"Outros")</f>
        <v>Municípios</v>
      </c>
      <c r="L9412" s="2">
        <f t="shared" si="442"/>
        <v>2019</v>
      </c>
      <c r="M9412">
        <f t="shared" si="443"/>
        <v>33</v>
      </c>
    </row>
    <row r="9413" spans="1:13" x14ac:dyDescent="0.35">
      <c r="A9413" t="s">
        <v>57</v>
      </c>
      <c r="B9413">
        <v>501294104</v>
      </c>
      <c r="C9413">
        <v>172581</v>
      </c>
      <c r="D9413" t="s">
        <v>7594</v>
      </c>
      <c r="E9413" s="1">
        <v>43690.436435185184</v>
      </c>
      <c r="F9413">
        <v>13</v>
      </c>
      <c r="G9413" t="s">
        <v>103</v>
      </c>
      <c r="H9413">
        <v>5</v>
      </c>
      <c r="I9413" s="1">
        <v>43693.999305555553</v>
      </c>
      <c r="J9413" s="2">
        <f t="shared" si="441"/>
        <v>1</v>
      </c>
      <c r="K9413" s="2" t="str">
        <f>IFERROR(VLOOKUP(A9413,Aux!A:B,2,0),"Outros")</f>
        <v>Municípios</v>
      </c>
      <c r="L9413" s="2">
        <f t="shared" si="442"/>
        <v>2019</v>
      </c>
      <c r="M9413">
        <f t="shared" si="443"/>
        <v>33</v>
      </c>
    </row>
    <row r="9414" spans="1:13" x14ac:dyDescent="0.35">
      <c r="A9414" t="s">
        <v>60</v>
      </c>
      <c r="B9414">
        <v>505456010</v>
      </c>
      <c r="C9414">
        <v>172582</v>
      </c>
      <c r="D9414" t="s">
        <v>7595</v>
      </c>
      <c r="E9414" s="1">
        <v>43690.443402777775</v>
      </c>
      <c r="F9414">
        <v>3</v>
      </c>
      <c r="G9414" t="s">
        <v>62</v>
      </c>
      <c r="H9414">
        <v>340</v>
      </c>
      <c r="I9414" s="1">
        <v>43728.999305555553</v>
      </c>
      <c r="J9414" s="2">
        <f t="shared" si="441"/>
        <v>1</v>
      </c>
      <c r="K9414" s="2" t="str">
        <f>IFERROR(VLOOKUP(A9414,Aux!A:B,2,0),"Outros")</f>
        <v>Municípios</v>
      </c>
      <c r="L9414" s="2">
        <f t="shared" si="442"/>
        <v>2019</v>
      </c>
      <c r="M9414">
        <f t="shared" si="443"/>
        <v>33</v>
      </c>
    </row>
    <row r="9415" spans="1:13" x14ac:dyDescent="0.35">
      <c r="A9415" t="s">
        <v>92</v>
      </c>
      <c r="B9415">
        <v>506037258</v>
      </c>
      <c r="C9415">
        <v>172583</v>
      </c>
      <c r="D9415" t="s">
        <v>7636</v>
      </c>
      <c r="E9415" s="1">
        <v>43690.460648148146</v>
      </c>
      <c r="F9415">
        <v>13</v>
      </c>
      <c r="G9415" t="s">
        <v>476</v>
      </c>
      <c r="H9415">
        <v>340</v>
      </c>
      <c r="I9415" s="1">
        <v>43699.708333333336</v>
      </c>
      <c r="J9415" s="2">
        <f t="shared" si="441"/>
        <v>1</v>
      </c>
      <c r="K9415" s="2" t="str">
        <f>IFERROR(VLOOKUP(A9415,Aux!A:B,2,0),"Outros")</f>
        <v>Municípios</v>
      </c>
      <c r="L9415" s="2">
        <f t="shared" si="442"/>
        <v>2019</v>
      </c>
      <c r="M9415">
        <f t="shared" si="443"/>
        <v>33</v>
      </c>
    </row>
    <row r="9416" spans="1:13" x14ac:dyDescent="0.35">
      <c r="A9416" t="s">
        <v>71</v>
      </c>
      <c r="B9416">
        <v>500051054</v>
      </c>
      <c r="C9416">
        <v>172584</v>
      </c>
      <c r="D9416" t="s">
        <v>7596</v>
      </c>
      <c r="E9416" s="1">
        <v>43690.460914351854</v>
      </c>
      <c r="F9416">
        <v>1</v>
      </c>
      <c r="G9416" t="s">
        <v>202</v>
      </c>
      <c r="H9416">
        <v>400</v>
      </c>
      <c r="I9416" s="1">
        <v>25569.791666666668</v>
      </c>
      <c r="J9416" s="2">
        <f t="shared" si="441"/>
        <v>1</v>
      </c>
      <c r="K9416" s="2" t="str">
        <f>IFERROR(VLOOKUP(A9416,Aux!A:B,2,0),"Outros")</f>
        <v>Municípios</v>
      </c>
      <c r="L9416" s="2">
        <f t="shared" si="442"/>
        <v>2019</v>
      </c>
      <c r="M9416">
        <f t="shared" si="443"/>
        <v>33</v>
      </c>
    </row>
    <row r="9417" spans="1:13" x14ac:dyDescent="0.35">
      <c r="A9417" t="s">
        <v>267</v>
      </c>
      <c r="B9417">
        <v>505307685</v>
      </c>
      <c r="C9417">
        <v>172585</v>
      </c>
      <c r="D9417" t="s">
        <v>7453</v>
      </c>
      <c r="E9417" s="1">
        <v>43690.466226851851</v>
      </c>
      <c r="F9417">
        <v>1</v>
      </c>
      <c r="G9417" t="s">
        <v>1330</v>
      </c>
      <c r="H9417">
        <v>360</v>
      </c>
      <c r="I9417" s="1">
        <v>43700.999305555553</v>
      </c>
      <c r="J9417" s="2">
        <f t="shared" si="441"/>
        <v>1</v>
      </c>
      <c r="K9417" s="2" t="str">
        <f>IFERROR(VLOOKUP(A9417,Aux!A:B,2,0),"Outros")</f>
        <v>Municípios</v>
      </c>
      <c r="L9417" s="2">
        <f t="shared" si="442"/>
        <v>2019</v>
      </c>
      <c r="M9417">
        <f t="shared" si="443"/>
        <v>33</v>
      </c>
    </row>
    <row r="9418" spans="1:13" x14ac:dyDescent="0.35">
      <c r="A9418" t="s">
        <v>45</v>
      </c>
      <c r="B9418">
        <v>680021892</v>
      </c>
      <c r="C9418">
        <v>172586</v>
      </c>
      <c r="D9418" t="s">
        <v>7454</v>
      </c>
      <c r="E9418" s="1">
        <v>43690.466354166667</v>
      </c>
      <c r="F9418">
        <v>13</v>
      </c>
      <c r="G9418" t="s">
        <v>47</v>
      </c>
      <c r="H9418">
        <v>360</v>
      </c>
      <c r="I9418" s="1">
        <v>43697.999305555553</v>
      </c>
      <c r="J9418" s="2">
        <f t="shared" si="441"/>
        <v>1</v>
      </c>
      <c r="K9418" s="2" t="str">
        <f>IFERROR(VLOOKUP(A9418,Aux!A:B,2,0),"Outros")</f>
        <v>Águas e resíduos</v>
      </c>
      <c r="L9418" s="2">
        <f t="shared" si="442"/>
        <v>2019</v>
      </c>
      <c r="M9418">
        <f t="shared" si="443"/>
        <v>33</v>
      </c>
    </row>
    <row r="9419" spans="1:13" x14ac:dyDescent="0.35">
      <c r="A9419" t="s">
        <v>1629</v>
      </c>
      <c r="B9419">
        <v>502150319</v>
      </c>
      <c r="C9419">
        <v>172587</v>
      </c>
      <c r="E9419" s="1">
        <v>43690.467893518522</v>
      </c>
      <c r="F9419">
        <v>3</v>
      </c>
      <c r="G9419" t="s">
        <v>33</v>
      </c>
      <c r="H9419">
        <v>400</v>
      </c>
      <c r="J9419" s="2">
        <f t="shared" si="441"/>
        <v>1</v>
      </c>
      <c r="K9419" s="2" t="str">
        <f>IFERROR(VLOOKUP(A9419,Aux!A:B,2,0),"Outros")</f>
        <v>Municípios</v>
      </c>
      <c r="L9419" s="2">
        <f t="shared" si="442"/>
        <v>2019</v>
      </c>
      <c r="M9419">
        <f t="shared" si="443"/>
        <v>33</v>
      </c>
    </row>
    <row r="9420" spans="1:13" x14ac:dyDescent="0.35">
      <c r="A9420" t="s">
        <v>133</v>
      </c>
      <c r="B9420">
        <v>503539473</v>
      </c>
      <c r="C9420">
        <v>172588</v>
      </c>
      <c r="D9420" t="s">
        <v>7744</v>
      </c>
      <c r="E9420" s="1">
        <v>43690.468518518515</v>
      </c>
      <c r="F9420">
        <v>1</v>
      </c>
      <c r="G9420" t="s">
        <v>135</v>
      </c>
      <c r="H9420">
        <v>360</v>
      </c>
      <c r="I9420" s="1">
        <v>43691.999305555553</v>
      </c>
      <c r="J9420" s="2">
        <f t="shared" si="441"/>
        <v>1</v>
      </c>
      <c r="K9420" s="2" t="str">
        <f>IFERROR(VLOOKUP(A9420,Aux!A:B,2,0),"Outros")</f>
        <v>Municípios</v>
      </c>
      <c r="L9420" s="2">
        <f t="shared" si="442"/>
        <v>2019</v>
      </c>
      <c r="M9420">
        <f t="shared" si="443"/>
        <v>33</v>
      </c>
    </row>
    <row r="9421" spans="1:13" x14ac:dyDescent="0.35">
      <c r="A9421" t="s">
        <v>1629</v>
      </c>
      <c r="B9421">
        <v>502150319</v>
      </c>
      <c r="C9421">
        <v>172589</v>
      </c>
      <c r="D9421" t="s">
        <v>7597</v>
      </c>
      <c r="E9421" s="1">
        <v>43690.468680555554</v>
      </c>
      <c r="F9421">
        <v>3</v>
      </c>
      <c r="G9421" t="s">
        <v>2309</v>
      </c>
      <c r="H9421">
        <v>360</v>
      </c>
      <c r="I9421" s="1">
        <v>43720.999305555553</v>
      </c>
      <c r="J9421" s="2">
        <f t="shared" si="441"/>
        <v>1</v>
      </c>
      <c r="K9421" s="2" t="str">
        <f>IFERROR(VLOOKUP(A9421,Aux!A:B,2,0),"Outros")</f>
        <v>Municípios</v>
      </c>
      <c r="L9421" s="2">
        <f t="shared" si="442"/>
        <v>2019</v>
      </c>
      <c r="M9421">
        <f t="shared" si="443"/>
        <v>33</v>
      </c>
    </row>
    <row r="9422" spans="1:13" x14ac:dyDescent="0.35">
      <c r="A9422" t="s">
        <v>71</v>
      </c>
      <c r="B9422">
        <v>500051054</v>
      </c>
      <c r="C9422">
        <v>172590</v>
      </c>
      <c r="D9422" t="s">
        <v>7455</v>
      </c>
      <c r="E9422" s="1">
        <v>43690.470150462963</v>
      </c>
      <c r="F9422">
        <v>13</v>
      </c>
      <c r="G9422" t="s">
        <v>33</v>
      </c>
      <c r="H9422">
        <v>5</v>
      </c>
      <c r="I9422" s="1">
        <v>43695.791666666664</v>
      </c>
      <c r="J9422" s="2">
        <f t="shared" si="441"/>
        <v>1</v>
      </c>
      <c r="K9422" s="2" t="str">
        <f>IFERROR(VLOOKUP(A9422,Aux!A:B,2,0),"Outros")</f>
        <v>Municípios</v>
      </c>
      <c r="L9422" s="2">
        <f t="shared" si="442"/>
        <v>2019</v>
      </c>
      <c r="M9422">
        <f t="shared" si="443"/>
        <v>33</v>
      </c>
    </row>
    <row r="9423" spans="1:13" x14ac:dyDescent="0.35">
      <c r="A9423" t="s">
        <v>574</v>
      </c>
      <c r="B9423">
        <v>506791220</v>
      </c>
      <c r="C9423">
        <v>172591</v>
      </c>
      <c r="E9423" s="1">
        <v>43690.479907407411</v>
      </c>
      <c r="F9423">
        <v>13</v>
      </c>
      <c r="G9423" t="s">
        <v>33</v>
      </c>
      <c r="H9423">
        <v>400</v>
      </c>
      <c r="J9423" s="2">
        <f t="shared" si="441"/>
        <v>1</v>
      </c>
      <c r="K9423" s="2" t="str">
        <f>IFERROR(VLOOKUP(A9423,Aux!A:B,2,0),"Outros")</f>
        <v>Municípios</v>
      </c>
      <c r="L9423" s="2">
        <f t="shared" si="442"/>
        <v>2019</v>
      </c>
      <c r="M9423">
        <f t="shared" si="443"/>
        <v>33</v>
      </c>
    </row>
    <row r="9424" spans="1:13" x14ac:dyDescent="0.35">
      <c r="A9424" t="s">
        <v>15</v>
      </c>
      <c r="B9424">
        <v>503541567</v>
      </c>
      <c r="C9424">
        <v>172592</v>
      </c>
      <c r="E9424" s="1">
        <v>43690.488761574074</v>
      </c>
      <c r="F9424">
        <v>3</v>
      </c>
      <c r="G9424" t="s">
        <v>33</v>
      </c>
      <c r="H9424">
        <v>400</v>
      </c>
      <c r="J9424" s="2">
        <f t="shared" si="441"/>
        <v>1</v>
      </c>
      <c r="K9424" s="2" t="str">
        <f>IFERROR(VLOOKUP(A9424,Aux!A:B,2,0),"Outros")</f>
        <v>Municípios</v>
      </c>
      <c r="L9424" s="2">
        <f t="shared" si="442"/>
        <v>2019</v>
      </c>
      <c r="M9424">
        <f t="shared" si="443"/>
        <v>33</v>
      </c>
    </row>
    <row r="9425" spans="1:13" x14ac:dyDescent="0.35">
      <c r="A9425" t="s">
        <v>118</v>
      </c>
      <c r="B9425">
        <v>680015019</v>
      </c>
      <c r="C9425">
        <v>172593</v>
      </c>
      <c r="D9425" t="s">
        <v>7456</v>
      </c>
      <c r="E9425" s="1">
        <v>43690.491018518522</v>
      </c>
      <c r="F9425">
        <v>5</v>
      </c>
      <c r="G9425" t="s">
        <v>561</v>
      </c>
      <c r="H9425">
        <v>340</v>
      </c>
      <c r="I9425" s="1">
        <v>43828.999305555553</v>
      </c>
      <c r="J9425" s="2">
        <f t="shared" si="441"/>
        <v>1</v>
      </c>
      <c r="K9425" s="2" t="str">
        <f>IFERROR(VLOOKUP(A9425,Aux!A:B,2,0),"Outros")</f>
        <v>Águas e resíduos</v>
      </c>
      <c r="L9425" s="2">
        <f t="shared" si="442"/>
        <v>2019</v>
      </c>
      <c r="M9425">
        <f t="shared" si="443"/>
        <v>33</v>
      </c>
    </row>
    <row r="9426" spans="1:13" x14ac:dyDescent="0.35">
      <c r="A9426" t="s">
        <v>108</v>
      </c>
      <c r="B9426">
        <v>501222634</v>
      </c>
      <c r="C9426">
        <v>172594</v>
      </c>
      <c r="D9426" t="s">
        <v>7695</v>
      </c>
      <c r="E9426" s="1">
        <v>43690.495752314811</v>
      </c>
      <c r="F9426">
        <v>1</v>
      </c>
      <c r="G9426" t="s">
        <v>110</v>
      </c>
      <c r="H9426">
        <v>360</v>
      </c>
      <c r="I9426" s="1">
        <v>43696.999305555553</v>
      </c>
      <c r="J9426" s="2">
        <f t="shared" si="441"/>
        <v>1</v>
      </c>
      <c r="K9426" s="2" t="str">
        <f>IFERROR(VLOOKUP(A9426,Aux!A:B,2,0),"Outros")</f>
        <v>Municípios</v>
      </c>
      <c r="L9426" s="2">
        <f t="shared" si="442"/>
        <v>2019</v>
      </c>
      <c r="M9426">
        <f t="shared" si="443"/>
        <v>33</v>
      </c>
    </row>
    <row r="9427" spans="1:13" x14ac:dyDescent="0.35">
      <c r="A9427" t="s">
        <v>389</v>
      </c>
      <c r="B9427">
        <v>506722422</v>
      </c>
      <c r="C9427">
        <v>172595</v>
      </c>
      <c r="D9427" t="s">
        <v>7457</v>
      </c>
      <c r="E9427" s="1">
        <v>43690.506967592592</v>
      </c>
      <c r="F9427">
        <v>13</v>
      </c>
      <c r="G9427" t="s">
        <v>837</v>
      </c>
      <c r="H9427">
        <v>340</v>
      </c>
      <c r="I9427" s="1">
        <v>43696.999305555553</v>
      </c>
      <c r="J9427" s="2">
        <f t="shared" si="441"/>
        <v>1</v>
      </c>
      <c r="K9427" s="2" t="str">
        <f>IFERROR(VLOOKUP(A9427,Aux!A:B,2,0),"Outros")</f>
        <v>Municípios</v>
      </c>
      <c r="L9427" s="2">
        <f t="shared" si="442"/>
        <v>2019</v>
      </c>
      <c r="M9427">
        <f t="shared" si="443"/>
        <v>33</v>
      </c>
    </row>
    <row r="9428" spans="1:13" x14ac:dyDescent="0.35">
      <c r="A9428" t="s">
        <v>177</v>
      </c>
      <c r="B9428">
        <v>506609553</v>
      </c>
      <c r="C9428">
        <v>172596</v>
      </c>
      <c r="D9428" t="s">
        <v>7637</v>
      </c>
      <c r="E9428" s="1">
        <v>43690.517881944441</v>
      </c>
      <c r="F9428">
        <v>1</v>
      </c>
      <c r="G9428" t="s">
        <v>179</v>
      </c>
      <c r="H9428">
        <v>360</v>
      </c>
      <c r="I9428" s="1">
        <v>43696.999305555553</v>
      </c>
      <c r="J9428" s="2">
        <f t="shared" si="441"/>
        <v>1</v>
      </c>
      <c r="K9428" s="2" t="str">
        <f>IFERROR(VLOOKUP(A9428,Aux!A:B,2,0),"Outros")</f>
        <v>Municípios</v>
      </c>
      <c r="L9428" s="2">
        <f t="shared" si="442"/>
        <v>2019</v>
      </c>
      <c r="M9428">
        <f t="shared" si="443"/>
        <v>33</v>
      </c>
    </row>
    <row r="9429" spans="1:13" x14ac:dyDescent="0.35">
      <c r="A9429" t="s">
        <v>143</v>
      </c>
      <c r="B9429">
        <v>506801969</v>
      </c>
      <c r="C9429">
        <v>172597</v>
      </c>
      <c r="D9429" t="s">
        <v>7598</v>
      </c>
      <c r="E9429" s="1">
        <v>43690.527349537035</v>
      </c>
      <c r="F9429">
        <v>13</v>
      </c>
      <c r="G9429" t="s">
        <v>1117</v>
      </c>
      <c r="H9429">
        <v>360</v>
      </c>
      <c r="I9429" s="1">
        <v>43804.708333333336</v>
      </c>
      <c r="J9429" s="2">
        <f t="shared" si="441"/>
        <v>1</v>
      </c>
      <c r="K9429" s="2" t="str">
        <f>IFERROR(VLOOKUP(A9429,Aux!A:B,2,0),"Outros")</f>
        <v>Municípios</v>
      </c>
      <c r="L9429" s="2">
        <f t="shared" si="442"/>
        <v>2019</v>
      </c>
      <c r="M9429">
        <f t="shared" si="443"/>
        <v>33</v>
      </c>
    </row>
    <row r="9430" spans="1:13" x14ac:dyDescent="0.35">
      <c r="A9430" t="s">
        <v>143</v>
      </c>
      <c r="B9430">
        <v>506801969</v>
      </c>
      <c r="C9430">
        <v>172598</v>
      </c>
      <c r="D9430" t="s">
        <v>7599</v>
      </c>
      <c r="E9430" s="1">
        <v>43690.530694444446</v>
      </c>
      <c r="F9430">
        <v>13</v>
      </c>
      <c r="G9430" t="s">
        <v>145</v>
      </c>
      <c r="H9430">
        <v>360</v>
      </c>
      <c r="I9430" s="1">
        <v>43694.708333333336</v>
      </c>
      <c r="J9430" s="2">
        <f t="shared" si="441"/>
        <v>1</v>
      </c>
      <c r="K9430" s="2" t="str">
        <f>IFERROR(VLOOKUP(A9430,Aux!A:B,2,0),"Outros")</f>
        <v>Municípios</v>
      </c>
      <c r="L9430" s="2">
        <f t="shared" si="442"/>
        <v>2019</v>
      </c>
      <c r="M9430">
        <f t="shared" si="443"/>
        <v>33</v>
      </c>
    </row>
    <row r="9431" spans="1:13" x14ac:dyDescent="0.35">
      <c r="A9431" t="s">
        <v>133</v>
      </c>
      <c r="B9431">
        <v>503539473</v>
      </c>
      <c r="C9431">
        <v>172599</v>
      </c>
      <c r="D9431" t="s">
        <v>7929</v>
      </c>
      <c r="E9431" s="1">
        <v>43690.556435185186</v>
      </c>
      <c r="F9431">
        <v>13</v>
      </c>
      <c r="G9431" t="s">
        <v>33</v>
      </c>
      <c r="H9431">
        <v>360</v>
      </c>
      <c r="I9431" s="1">
        <v>43696.999305555553</v>
      </c>
      <c r="J9431" s="2">
        <f t="shared" si="441"/>
        <v>1</v>
      </c>
      <c r="K9431" s="2" t="str">
        <f>IFERROR(VLOOKUP(A9431,Aux!A:B,2,0),"Outros")</f>
        <v>Municípios</v>
      </c>
      <c r="L9431" s="2">
        <f t="shared" si="442"/>
        <v>2019</v>
      </c>
      <c r="M9431">
        <f t="shared" si="443"/>
        <v>33</v>
      </c>
    </row>
    <row r="9432" spans="1:13" x14ac:dyDescent="0.35">
      <c r="A9432" t="s">
        <v>226</v>
      </c>
      <c r="B9432">
        <v>506792382</v>
      </c>
      <c r="C9432">
        <v>172600</v>
      </c>
      <c r="E9432" s="1">
        <v>43690.577546296299</v>
      </c>
      <c r="F9432">
        <v>13</v>
      </c>
      <c r="G9432" t="s">
        <v>33</v>
      </c>
      <c r="H9432">
        <v>400</v>
      </c>
      <c r="J9432" s="2">
        <f t="shared" si="441"/>
        <v>1</v>
      </c>
      <c r="K9432" s="2" t="str">
        <f>IFERROR(VLOOKUP(A9432,Aux!A:B,2,0),"Outros")</f>
        <v>Municípios</v>
      </c>
      <c r="L9432" s="2">
        <f t="shared" si="442"/>
        <v>2019</v>
      </c>
      <c r="M9432">
        <f t="shared" si="443"/>
        <v>33</v>
      </c>
    </row>
    <row r="9433" spans="1:13" x14ac:dyDescent="0.35">
      <c r="A9433" t="s">
        <v>157</v>
      </c>
      <c r="B9433">
        <v>500122237</v>
      </c>
      <c r="C9433">
        <v>172602</v>
      </c>
      <c r="D9433" t="s">
        <v>7930</v>
      </c>
      <c r="E9433" s="1">
        <v>43690.579085648147</v>
      </c>
      <c r="F9433">
        <v>1</v>
      </c>
      <c r="G9433" t="s">
        <v>7931</v>
      </c>
      <c r="H9433">
        <v>360</v>
      </c>
      <c r="I9433" s="1">
        <v>43697.999305555553</v>
      </c>
      <c r="J9433" s="2">
        <f t="shared" si="441"/>
        <v>1</v>
      </c>
      <c r="K9433" s="2" t="str">
        <f>IFERROR(VLOOKUP(A9433,Aux!A:B,2,0),"Outros")</f>
        <v>Outros</v>
      </c>
      <c r="L9433" s="2">
        <f t="shared" si="442"/>
        <v>2019</v>
      </c>
      <c r="M9433">
        <f t="shared" si="443"/>
        <v>33</v>
      </c>
    </row>
    <row r="9434" spans="1:13" x14ac:dyDescent="0.35">
      <c r="A9434" t="s">
        <v>105</v>
      </c>
      <c r="B9434">
        <v>503311332</v>
      </c>
      <c r="C9434">
        <v>172603</v>
      </c>
      <c r="D9434" t="s">
        <v>7458</v>
      </c>
      <c r="E9434" s="1">
        <v>43690.592453703706</v>
      </c>
      <c r="F9434">
        <v>1</v>
      </c>
      <c r="G9434" t="s">
        <v>259</v>
      </c>
      <c r="H9434">
        <v>360</v>
      </c>
      <c r="I9434" s="1">
        <v>43700.708333333336</v>
      </c>
      <c r="J9434" s="2">
        <f t="shared" si="441"/>
        <v>1</v>
      </c>
      <c r="K9434" s="2" t="str">
        <f>IFERROR(VLOOKUP(A9434,Aux!A:B,2,0),"Outros")</f>
        <v>Municípios</v>
      </c>
      <c r="L9434" s="2">
        <f t="shared" si="442"/>
        <v>2019</v>
      </c>
      <c r="M9434">
        <f t="shared" si="443"/>
        <v>33</v>
      </c>
    </row>
    <row r="9435" spans="1:13" x14ac:dyDescent="0.35">
      <c r="A9435" t="s">
        <v>150</v>
      </c>
      <c r="B9435">
        <v>505309939</v>
      </c>
      <c r="C9435">
        <v>172604</v>
      </c>
      <c r="D9435" t="s">
        <v>7932</v>
      </c>
      <c r="E9435" s="1">
        <v>43690.593229166669</v>
      </c>
      <c r="F9435">
        <v>1</v>
      </c>
      <c r="G9435" t="s">
        <v>152</v>
      </c>
      <c r="H9435">
        <v>360</v>
      </c>
      <c r="I9435" s="1">
        <v>43693.6875</v>
      </c>
      <c r="J9435" s="2">
        <f t="shared" si="441"/>
        <v>1</v>
      </c>
      <c r="K9435" s="2" t="str">
        <f>IFERROR(VLOOKUP(A9435,Aux!A:B,2,0),"Outros")</f>
        <v>Municípios</v>
      </c>
      <c r="L9435" s="2">
        <f t="shared" si="442"/>
        <v>2019</v>
      </c>
      <c r="M9435">
        <f t="shared" si="443"/>
        <v>33</v>
      </c>
    </row>
    <row r="9436" spans="1:13" x14ac:dyDescent="0.35">
      <c r="A9436" t="s">
        <v>157</v>
      </c>
      <c r="B9436">
        <v>500122237</v>
      </c>
      <c r="C9436">
        <v>172608</v>
      </c>
      <c r="D9436" t="s">
        <v>7696</v>
      </c>
      <c r="E9436" s="1">
        <v>43690.629340277781</v>
      </c>
      <c r="F9436">
        <v>13</v>
      </c>
      <c r="G9436" t="s">
        <v>33</v>
      </c>
      <c r="H9436">
        <v>360</v>
      </c>
      <c r="I9436" s="1">
        <v>43700.999305555553</v>
      </c>
      <c r="J9436" s="2">
        <f t="shared" si="441"/>
        <v>1</v>
      </c>
      <c r="K9436" s="2" t="str">
        <f>IFERROR(VLOOKUP(A9436,Aux!A:B,2,0),"Outros")</f>
        <v>Outros</v>
      </c>
      <c r="L9436" s="2">
        <f t="shared" si="442"/>
        <v>2019</v>
      </c>
      <c r="M9436">
        <f t="shared" si="443"/>
        <v>33</v>
      </c>
    </row>
    <row r="9437" spans="1:13" x14ac:dyDescent="0.35">
      <c r="A9437" t="s">
        <v>71</v>
      </c>
      <c r="B9437">
        <v>500051054</v>
      </c>
      <c r="C9437">
        <v>172610</v>
      </c>
      <c r="D9437" t="s">
        <v>7697</v>
      </c>
      <c r="E9437" s="1">
        <v>43690.631307870368</v>
      </c>
      <c r="F9437">
        <v>13</v>
      </c>
      <c r="G9437" t="s">
        <v>33</v>
      </c>
      <c r="H9437">
        <v>5</v>
      </c>
      <c r="I9437" s="1">
        <v>43695.791666666664</v>
      </c>
      <c r="J9437" s="2">
        <f t="shared" si="441"/>
        <v>1</v>
      </c>
      <c r="K9437" s="2" t="str">
        <f>IFERROR(VLOOKUP(A9437,Aux!A:B,2,0),"Outros")</f>
        <v>Municípios</v>
      </c>
      <c r="L9437" s="2">
        <f t="shared" si="442"/>
        <v>2019</v>
      </c>
      <c r="M9437">
        <f t="shared" si="443"/>
        <v>33</v>
      </c>
    </row>
    <row r="9438" spans="1:13" x14ac:dyDescent="0.35">
      <c r="A9438" t="s">
        <v>275</v>
      </c>
      <c r="B9438">
        <v>505187531</v>
      </c>
      <c r="C9438">
        <v>172611</v>
      </c>
      <c r="D9438" t="s">
        <v>8271</v>
      </c>
      <c r="E9438" s="1">
        <v>43690.638831018521</v>
      </c>
      <c r="F9438">
        <v>1</v>
      </c>
      <c r="G9438" t="s">
        <v>277</v>
      </c>
      <c r="H9438">
        <v>360</v>
      </c>
      <c r="I9438" s="1">
        <v>43700.999305555553</v>
      </c>
      <c r="J9438" s="2">
        <f t="shared" si="441"/>
        <v>1</v>
      </c>
      <c r="K9438" s="2" t="str">
        <f>IFERROR(VLOOKUP(A9438,Aux!A:B,2,0),"Outros")</f>
        <v>Municípios</v>
      </c>
      <c r="L9438" s="2">
        <f t="shared" si="442"/>
        <v>2019</v>
      </c>
      <c r="M9438">
        <f t="shared" si="443"/>
        <v>33</v>
      </c>
    </row>
    <row r="9439" spans="1:13" x14ac:dyDescent="0.35">
      <c r="A9439" t="s">
        <v>454</v>
      </c>
      <c r="B9439">
        <v>503450189</v>
      </c>
      <c r="C9439">
        <v>172612</v>
      </c>
      <c r="D9439" t="s">
        <v>7459</v>
      </c>
      <c r="E9439" s="1">
        <v>43690.644641203704</v>
      </c>
      <c r="F9439">
        <v>13</v>
      </c>
      <c r="G9439" t="s">
        <v>1207</v>
      </c>
      <c r="H9439">
        <v>360</v>
      </c>
      <c r="I9439" s="1">
        <v>43712.75</v>
      </c>
      <c r="J9439" s="2">
        <f t="shared" si="441"/>
        <v>1</v>
      </c>
      <c r="K9439" s="2" t="str">
        <f>IFERROR(VLOOKUP(A9439,Aux!A:B,2,0),"Outros")</f>
        <v>Estradas</v>
      </c>
      <c r="L9439" s="2">
        <f t="shared" si="442"/>
        <v>2019</v>
      </c>
      <c r="M9439">
        <f t="shared" si="443"/>
        <v>33</v>
      </c>
    </row>
    <row r="9440" spans="1:13" x14ac:dyDescent="0.35">
      <c r="A9440" t="s">
        <v>105</v>
      </c>
      <c r="B9440">
        <v>503311332</v>
      </c>
      <c r="C9440">
        <v>172613</v>
      </c>
      <c r="D9440" t="s">
        <v>7535</v>
      </c>
      <c r="E9440" s="1">
        <v>43690.646932870368</v>
      </c>
      <c r="F9440">
        <v>1</v>
      </c>
      <c r="G9440" t="s">
        <v>107</v>
      </c>
      <c r="H9440">
        <v>360</v>
      </c>
      <c r="I9440" s="1">
        <v>43700.708333333336</v>
      </c>
      <c r="J9440" s="2">
        <f t="shared" si="441"/>
        <v>1</v>
      </c>
      <c r="K9440" s="2" t="str">
        <f>IFERROR(VLOOKUP(A9440,Aux!A:B,2,0),"Outros")</f>
        <v>Municípios</v>
      </c>
      <c r="L9440" s="2">
        <f t="shared" si="442"/>
        <v>2019</v>
      </c>
      <c r="M9440">
        <f t="shared" si="443"/>
        <v>33</v>
      </c>
    </row>
    <row r="9441" spans="1:13" x14ac:dyDescent="0.35">
      <c r="A9441" t="s">
        <v>150</v>
      </c>
      <c r="B9441">
        <v>505309939</v>
      </c>
      <c r="C9441">
        <v>172614</v>
      </c>
      <c r="D9441" t="s">
        <v>7698</v>
      </c>
      <c r="E9441" s="1">
        <v>43690.647291666668</v>
      </c>
      <c r="F9441">
        <v>1</v>
      </c>
      <c r="G9441" t="s">
        <v>152</v>
      </c>
      <c r="H9441">
        <v>360</v>
      </c>
      <c r="I9441" s="1">
        <v>43698.6875</v>
      </c>
      <c r="J9441" s="2">
        <f t="shared" si="441"/>
        <v>1</v>
      </c>
      <c r="K9441" s="2" t="str">
        <f>IFERROR(VLOOKUP(A9441,Aux!A:B,2,0),"Outros")</f>
        <v>Municípios</v>
      </c>
      <c r="L9441" s="2">
        <f t="shared" si="442"/>
        <v>2019</v>
      </c>
      <c r="M9441">
        <f t="shared" si="443"/>
        <v>33</v>
      </c>
    </row>
    <row r="9442" spans="1:13" x14ac:dyDescent="0.35">
      <c r="A9442" t="s">
        <v>108</v>
      </c>
      <c r="B9442">
        <v>501222634</v>
      </c>
      <c r="C9442">
        <v>172616</v>
      </c>
      <c r="D9442" t="s">
        <v>8272</v>
      </c>
      <c r="E9442" s="1">
        <v>43690.655439814815</v>
      </c>
      <c r="F9442">
        <v>1</v>
      </c>
      <c r="G9442" t="s">
        <v>110</v>
      </c>
      <c r="H9442">
        <v>360</v>
      </c>
      <c r="I9442" s="1">
        <v>43699.999305555553</v>
      </c>
      <c r="J9442" s="2">
        <f t="shared" si="441"/>
        <v>1</v>
      </c>
      <c r="K9442" s="2" t="str">
        <f>IFERROR(VLOOKUP(A9442,Aux!A:B,2,0),"Outros")</f>
        <v>Municípios</v>
      </c>
      <c r="L9442" s="2">
        <f t="shared" si="442"/>
        <v>2019</v>
      </c>
      <c r="M9442">
        <f t="shared" si="443"/>
        <v>33</v>
      </c>
    </row>
    <row r="9443" spans="1:13" x14ac:dyDescent="0.35">
      <c r="A9443" t="s">
        <v>24</v>
      </c>
      <c r="B9443">
        <v>508741823</v>
      </c>
      <c r="C9443">
        <v>172617</v>
      </c>
      <c r="D9443" t="s">
        <v>8150</v>
      </c>
      <c r="E9443" s="1">
        <v>43690.656041666669</v>
      </c>
      <c r="F9443">
        <v>3</v>
      </c>
      <c r="G9443" t="s">
        <v>26</v>
      </c>
      <c r="H9443">
        <v>340</v>
      </c>
      <c r="I9443" s="1">
        <v>43720.999305555553</v>
      </c>
      <c r="J9443" s="2">
        <f t="shared" si="441"/>
        <v>1</v>
      </c>
      <c r="K9443" s="2" t="str">
        <f>IFERROR(VLOOKUP(A9443,Aux!A:B,2,0),"Outros")</f>
        <v>Hospitais</v>
      </c>
      <c r="L9443" s="2">
        <f t="shared" si="442"/>
        <v>2019</v>
      </c>
      <c r="M9443">
        <f t="shared" si="443"/>
        <v>33</v>
      </c>
    </row>
    <row r="9444" spans="1:13" x14ac:dyDescent="0.35">
      <c r="A9444" t="s">
        <v>63</v>
      </c>
      <c r="B9444">
        <v>502098139</v>
      </c>
      <c r="C9444">
        <v>172620</v>
      </c>
      <c r="D9444" t="s">
        <v>8151</v>
      </c>
      <c r="E9444" s="1">
        <v>43690.661944444444</v>
      </c>
      <c r="F9444">
        <v>3</v>
      </c>
      <c r="G9444" t="s">
        <v>69</v>
      </c>
      <c r="H9444">
        <v>340</v>
      </c>
      <c r="I9444" s="1">
        <v>43720.999305555553</v>
      </c>
      <c r="J9444" s="2">
        <f t="shared" si="441"/>
        <v>1</v>
      </c>
      <c r="K9444" s="2" t="str">
        <f>IFERROR(VLOOKUP(A9444,Aux!A:B,2,0),"Outros")</f>
        <v>Municípios</v>
      </c>
      <c r="L9444" s="2">
        <f t="shared" si="442"/>
        <v>2019</v>
      </c>
      <c r="M9444">
        <f t="shared" si="443"/>
        <v>33</v>
      </c>
    </row>
    <row r="9445" spans="1:13" x14ac:dyDescent="0.35">
      <c r="A9445" t="s">
        <v>60</v>
      </c>
      <c r="B9445">
        <v>505456010</v>
      </c>
      <c r="C9445">
        <v>172624</v>
      </c>
      <c r="D9445" t="s">
        <v>7638</v>
      </c>
      <c r="E9445" s="1">
        <v>43690.669814814813</v>
      </c>
      <c r="F9445">
        <v>13</v>
      </c>
      <c r="G9445" t="s">
        <v>62</v>
      </c>
      <c r="H9445">
        <v>340</v>
      </c>
      <c r="I9445" s="1">
        <v>43699.999305555553</v>
      </c>
      <c r="J9445" s="2">
        <f t="shared" si="441"/>
        <v>1</v>
      </c>
      <c r="K9445" s="2" t="str">
        <f>IFERROR(VLOOKUP(A9445,Aux!A:B,2,0),"Outros")</f>
        <v>Municípios</v>
      </c>
      <c r="L9445" s="2">
        <f t="shared" si="442"/>
        <v>2019</v>
      </c>
      <c r="M9445">
        <f t="shared" si="443"/>
        <v>33</v>
      </c>
    </row>
    <row r="9446" spans="1:13" x14ac:dyDescent="0.35">
      <c r="A9446" t="s">
        <v>143</v>
      </c>
      <c r="B9446">
        <v>506801969</v>
      </c>
      <c r="C9446">
        <v>172626</v>
      </c>
      <c r="D9446" t="s">
        <v>7536</v>
      </c>
      <c r="E9446" s="1">
        <v>43690.677812499998</v>
      </c>
      <c r="F9446">
        <v>13</v>
      </c>
      <c r="G9446" t="s">
        <v>1117</v>
      </c>
      <c r="H9446">
        <v>360</v>
      </c>
      <c r="I9446" s="1">
        <v>43695.708333333336</v>
      </c>
      <c r="J9446" s="2">
        <f t="shared" si="441"/>
        <v>1</v>
      </c>
      <c r="K9446" s="2" t="str">
        <f>IFERROR(VLOOKUP(A9446,Aux!A:B,2,0),"Outros")</f>
        <v>Municípios</v>
      </c>
      <c r="L9446" s="2">
        <f t="shared" si="442"/>
        <v>2019</v>
      </c>
      <c r="M9446">
        <f t="shared" si="443"/>
        <v>33</v>
      </c>
    </row>
    <row r="9447" spans="1:13" x14ac:dyDescent="0.35">
      <c r="A9447" t="s">
        <v>574</v>
      </c>
      <c r="B9447">
        <v>506791220</v>
      </c>
      <c r="C9447">
        <v>172627</v>
      </c>
      <c r="E9447" s="1">
        <v>43690.679629629631</v>
      </c>
      <c r="F9447">
        <v>13</v>
      </c>
      <c r="G9447" t="s">
        <v>33</v>
      </c>
      <c r="H9447">
        <v>400</v>
      </c>
      <c r="J9447" s="2">
        <f t="shared" si="441"/>
        <v>1</v>
      </c>
      <c r="K9447" s="2" t="str">
        <f>IFERROR(VLOOKUP(A9447,Aux!A:B,2,0),"Outros")</f>
        <v>Municípios</v>
      </c>
      <c r="L9447" s="2">
        <f t="shared" si="442"/>
        <v>2019</v>
      </c>
      <c r="M9447">
        <f t="shared" si="443"/>
        <v>33</v>
      </c>
    </row>
    <row r="9448" spans="1:13" x14ac:dyDescent="0.35">
      <c r="A9448" t="s">
        <v>157</v>
      </c>
      <c r="B9448">
        <v>500122237</v>
      </c>
      <c r="C9448">
        <v>172629</v>
      </c>
      <c r="D9448" t="s">
        <v>7699</v>
      </c>
      <c r="E9448" s="1">
        <v>43690.686782407407</v>
      </c>
      <c r="F9448">
        <v>3</v>
      </c>
      <c r="G9448" t="s">
        <v>33</v>
      </c>
      <c r="H9448">
        <v>340</v>
      </c>
      <c r="I9448" s="1">
        <v>43717.458333333336</v>
      </c>
      <c r="J9448" s="2">
        <f t="shared" si="441"/>
        <v>1</v>
      </c>
      <c r="K9448" s="2" t="str">
        <f>IFERROR(VLOOKUP(A9448,Aux!A:B,2,0),"Outros")</f>
        <v>Outros</v>
      </c>
      <c r="L9448" s="2">
        <f t="shared" si="442"/>
        <v>2019</v>
      </c>
      <c r="M9448">
        <f t="shared" si="443"/>
        <v>33</v>
      </c>
    </row>
    <row r="9449" spans="1:13" x14ac:dyDescent="0.35">
      <c r="A9449" t="s">
        <v>60</v>
      </c>
      <c r="B9449">
        <v>505456010</v>
      </c>
      <c r="C9449">
        <v>172630</v>
      </c>
      <c r="E9449" s="1">
        <v>43690.686793981484</v>
      </c>
      <c r="F9449">
        <v>1</v>
      </c>
      <c r="G9449" t="s">
        <v>33</v>
      </c>
      <c r="H9449">
        <v>400</v>
      </c>
      <c r="J9449" s="2">
        <f t="shared" si="441"/>
        <v>1</v>
      </c>
      <c r="K9449" s="2" t="str">
        <f>IFERROR(VLOOKUP(A9449,Aux!A:B,2,0),"Outros")</f>
        <v>Municípios</v>
      </c>
      <c r="L9449" s="2">
        <f t="shared" si="442"/>
        <v>2019</v>
      </c>
      <c r="M9449">
        <f t="shared" si="443"/>
        <v>33</v>
      </c>
    </row>
    <row r="9450" spans="1:13" x14ac:dyDescent="0.35">
      <c r="A9450" t="s">
        <v>48</v>
      </c>
      <c r="B9450">
        <v>503035416</v>
      </c>
      <c r="C9450">
        <v>172632</v>
      </c>
      <c r="D9450" t="s">
        <v>8273</v>
      </c>
      <c r="E9450" s="1">
        <v>43690.694328703707</v>
      </c>
      <c r="F9450">
        <v>1</v>
      </c>
      <c r="G9450" t="s">
        <v>33</v>
      </c>
      <c r="H9450">
        <v>360</v>
      </c>
      <c r="I9450" s="1">
        <v>43696.708333333336</v>
      </c>
      <c r="J9450" s="2">
        <f t="shared" si="441"/>
        <v>1</v>
      </c>
      <c r="K9450" s="2" t="str">
        <f>IFERROR(VLOOKUP(A9450,Aux!A:B,2,0),"Outros")</f>
        <v>Hospitais</v>
      </c>
      <c r="L9450" s="2">
        <f t="shared" si="442"/>
        <v>2019</v>
      </c>
      <c r="M9450">
        <f t="shared" si="443"/>
        <v>33</v>
      </c>
    </row>
    <row r="9451" spans="1:13" x14ac:dyDescent="0.35">
      <c r="A9451" t="s">
        <v>226</v>
      </c>
      <c r="B9451">
        <v>506792382</v>
      </c>
      <c r="C9451">
        <v>172634</v>
      </c>
      <c r="E9451" s="1">
        <v>43690.706585648149</v>
      </c>
      <c r="F9451">
        <v>13</v>
      </c>
      <c r="G9451" t="s">
        <v>33</v>
      </c>
      <c r="H9451">
        <v>400</v>
      </c>
      <c r="J9451" s="2">
        <f t="shared" si="441"/>
        <v>1</v>
      </c>
      <c r="K9451" s="2" t="str">
        <f>IFERROR(VLOOKUP(A9451,Aux!A:B,2,0),"Outros")</f>
        <v>Municípios</v>
      </c>
      <c r="L9451" s="2">
        <f t="shared" si="442"/>
        <v>2019</v>
      </c>
      <c r="M9451">
        <f t="shared" si="443"/>
        <v>33</v>
      </c>
    </row>
    <row r="9452" spans="1:13" x14ac:dyDescent="0.35">
      <c r="A9452" t="s">
        <v>60</v>
      </c>
      <c r="B9452">
        <v>505456010</v>
      </c>
      <c r="C9452">
        <v>172635</v>
      </c>
      <c r="D9452" t="s">
        <v>7537</v>
      </c>
      <c r="E9452" s="1">
        <v>43690.71329861111</v>
      </c>
      <c r="F9452">
        <v>1</v>
      </c>
      <c r="G9452" t="s">
        <v>62</v>
      </c>
      <c r="H9452">
        <v>360</v>
      </c>
      <c r="I9452" s="1">
        <v>43696.999305555553</v>
      </c>
      <c r="J9452" s="2">
        <f t="shared" si="441"/>
        <v>1</v>
      </c>
      <c r="K9452" s="2" t="str">
        <f>IFERROR(VLOOKUP(A9452,Aux!A:B,2,0),"Outros")</f>
        <v>Municípios</v>
      </c>
      <c r="L9452" s="2">
        <f t="shared" si="442"/>
        <v>2019</v>
      </c>
      <c r="M9452">
        <f t="shared" si="443"/>
        <v>33</v>
      </c>
    </row>
    <row r="9453" spans="1:13" x14ac:dyDescent="0.35">
      <c r="A9453" t="s">
        <v>60</v>
      </c>
      <c r="B9453">
        <v>505456010</v>
      </c>
      <c r="C9453">
        <v>172637</v>
      </c>
      <c r="D9453" t="s">
        <v>8307</v>
      </c>
      <c r="E9453" s="1">
        <v>43690.761886574073</v>
      </c>
      <c r="F9453">
        <v>3</v>
      </c>
      <c r="G9453" t="s">
        <v>62</v>
      </c>
      <c r="H9453">
        <v>340</v>
      </c>
      <c r="I9453" s="1">
        <v>43697.999305555553</v>
      </c>
      <c r="J9453" s="2">
        <f t="shared" si="441"/>
        <v>1</v>
      </c>
      <c r="K9453" s="2" t="str">
        <f>IFERROR(VLOOKUP(A9453,Aux!A:B,2,0),"Outros")</f>
        <v>Municípios</v>
      </c>
      <c r="L9453" s="2">
        <f t="shared" si="442"/>
        <v>2019</v>
      </c>
      <c r="M9453">
        <f t="shared" si="443"/>
        <v>33</v>
      </c>
    </row>
    <row r="9454" spans="1:13" x14ac:dyDescent="0.35">
      <c r="A9454" t="s">
        <v>60</v>
      </c>
      <c r="B9454">
        <v>505456010</v>
      </c>
      <c r="C9454">
        <v>172638</v>
      </c>
      <c r="D9454" t="s">
        <v>8152</v>
      </c>
      <c r="E9454" s="1">
        <v>43690.78019675926</v>
      </c>
      <c r="F9454">
        <v>1</v>
      </c>
      <c r="G9454" t="s">
        <v>62</v>
      </c>
      <c r="H9454">
        <v>360</v>
      </c>
      <c r="I9454" s="1">
        <v>43700.999305555553</v>
      </c>
      <c r="J9454" s="2">
        <f t="shared" si="441"/>
        <v>1</v>
      </c>
      <c r="K9454" s="2" t="str">
        <f>IFERROR(VLOOKUP(A9454,Aux!A:B,2,0),"Outros")</f>
        <v>Municípios</v>
      </c>
      <c r="L9454" s="2">
        <f t="shared" si="442"/>
        <v>2019</v>
      </c>
      <c r="M9454">
        <f t="shared" si="443"/>
        <v>33</v>
      </c>
    </row>
    <row r="9455" spans="1:13" x14ac:dyDescent="0.35">
      <c r="A9455" t="s">
        <v>275</v>
      </c>
      <c r="B9455">
        <v>505187531</v>
      </c>
      <c r="C9455">
        <v>172639</v>
      </c>
      <c r="D9455" t="s">
        <v>7460</v>
      </c>
      <c r="E9455" s="1">
        <v>43690.867083333331</v>
      </c>
      <c r="F9455">
        <v>3</v>
      </c>
      <c r="G9455" t="s">
        <v>318</v>
      </c>
      <c r="H9455">
        <v>360</v>
      </c>
      <c r="I9455" s="1">
        <v>43745.999305555553</v>
      </c>
      <c r="J9455" s="2">
        <f t="shared" si="441"/>
        <v>1</v>
      </c>
      <c r="K9455" s="2" t="str">
        <f>IFERROR(VLOOKUP(A9455,Aux!A:B,2,0),"Outros")</f>
        <v>Municípios</v>
      </c>
      <c r="L9455" s="2">
        <f t="shared" si="442"/>
        <v>2019</v>
      </c>
      <c r="M9455">
        <f t="shared" si="443"/>
        <v>33</v>
      </c>
    </row>
    <row r="9456" spans="1:13" x14ac:dyDescent="0.35">
      <c r="A9456" t="s">
        <v>9</v>
      </c>
      <c r="B9456">
        <v>506673626</v>
      </c>
      <c r="C9456">
        <v>172640</v>
      </c>
      <c r="D9456" t="s">
        <v>7933</v>
      </c>
      <c r="E9456" s="1">
        <v>43691.383437500001</v>
      </c>
      <c r="F9456">
        <v>1</v>
      </c>
      <c r="G9456" t="s">
        <v>11</v>
      </c>
      <c r="H9456">
        <v>5</v>
      </c>
      <c r="I9456" s="1">
        <v>43718.999305555553</v>
      </c>
      <c r="J9456" s="2">
        <f t="shared" si="441"/>
        <v>1</v>
      </c>
      <c r="K9456" s="2" t="str">
        <f>IFERROR(VLOOKUP(A9456,Aux!A:B,2,0),"Outros")</f>
        <v>Municípios</v>
      </c>
      <c r="L9456" s="2">
        <f t="shared" si="442"/>
        <v>2019</v>
      </c>
      <c r="M9456">
        <f t="shared" si="443"/>
        <v>33</v>
      </c>
    </row>
    <row r="9457" spans="1:13" x14ac:dyDescent="0.35">
      <c r="A9457" t="s">
        <v>534</v>
      </c>
      <c r="B9457">
        <v>508354617</v>
      </c>
      <c r="C9457">
        <v>172641</v>
      </c>
      <c r="D9457" t="s">
        <v>7934</v>
      </c>
      <c r="E9457" s="1">
        <v>43691.384201388886</v>
      </c>
      <c r="F9457">
        <v>3</v>
      </c>
      <c r="G9457" t="s">
        <v>33</v>
      </c>
      <c r="H9457">
        <v>400</v>
      </c>
      <c r="J9457" s="2">
        <f t="shared" si="441"/>
        <v>1</v>
      </c>
      <c r="K9457" s="2" t="str">
        <f>IFERROR(VLOOKUP(A9457,Aux!A:B,2,0),"Outros")</f>
        <v>Municípios</v>
      </c>
      <c r="L9457" s="2">
        <f t="shared" si="442"/>
        <v>2019</v>
      </c>
      <c r="M9457">
        <f t="shared" si="443"/>
        <v>33</v>
      </c>
    </row>
    <row r="9458" spans="1:13" x14ac:dyDescent="0.35">
      <c r="A9458" t="s">
        <v>88</v>
      </c>
      <c r="B9458">
        <v>506624200</v>
      </c>
      <c r="C9458">
        <v>172642</v>
      </c>
      <c r="E9458" s="1">
        <v>43691.399606481478</v>
      </c>
      <c r="F9458">
        <v>13</v>
      </c>
      <c r="G9458" t="s">
        <v>2623</v>
      </c>
      <c r="H9458">
        <v>400</v>
      </c>
      <c r="I9458" s="1">
        <v>43666.708333333336</v>
      </c>
      <c r="J9458" s="2">
        <f t="shared" si="441"/>
        <v>1</v>
      </c>
      <c r="K9458" s="2" t="str">
        <f>IFERROR(VLOOKUP(A9458,Aux!A:B,2,0),"Outros")</f>
        <v>Municípios</v>
      </c>
      <c r="L9458" s="2">
        <f t="shared" si="442"/>
        <v>2019</v>
      </c>
      <c r="M9458">
        <f t="shared" si="443"/>
        <v>33</v>
      </c>
    </row>
    <row r="9459" spans="1:13" x14ac:dyDescent="0.35">
      <c r="A9459" t="s">
        <v>88</v>
      </c>
      <c r="B9459">
        <v>506624200</v>
      </c>
      <c r="C9459">
        <v>172643</v>
      </c>
      <c r="D9459" t="s">
        <v>7935</v>
      </c>
      <c r="E9459" s="1">
        <v>43691.400046296294</v>
      </c>
      <c r="F9459">
        <v>13</v>
      </c>
      <c r="G9459" t="s">
        <v>2623</v>
      </c>
      <c r="H9459">
        <v>400</v>
      </c>
      <c r="J9459" s="2">
        <f t="shared" si="441"/>
        <v>1</v>
      </c>
      <c r="K9459" s="2" t="str">
        <f>IFERROR(VLOOKUP(A9459,Aux!A:B,2,0),"Outros")</f>
        <v>Municípios</v>
      </c>
      <c r="L9459" s="2">
        <f t="shared" si="442"/>
        <v>2019</v>
      </c>
      <c r="M9459">
        <f t="shared" si="443"/>
        <v>33</v>
      </c>
    </row>
    <row r="9460" spans="1:13" x14ac:dyDescent="0.35">
      <c r="A9460" t="s">
        <v>226</v>
      </c>
      <c r="B9460">
        <v>506792382</v>
      </c>
      <c r="C9460">
        <v>172644</v>
      </c>
      <c r="D9460" t="s">
        <v>8204</v>
      </c>
      <c r="E9460" s="1">
        <v>43691.409375000003</v>
      </c>
      <c r="F9460">
        <v>13</v>
      </c>
      <c r="G9460" t="s">
        <v>8205</v>
      </c>
      <c r="H9460">
        <v>360</v>
      </c>
      <c r="I9460" s="1">
        <v>43703.999305555553</v>
      </c>
      <c r="J9460" s="2">
        <f t="shared" si="441"/>
        <v>1</v>
      </c>
      <c r="K9460" s="2" t="str">
        <f>IFERROR(VLOOKUP(A9460,Aux!A:B,2,0),"Outros")</f>
        <v>Municípios</v>
      </c>
      <c r="L9460" s="2">
        <f t="shared" si="442"/>
        <v>2019</v>
      </c>
      <c r="M9460">
        <f t="shared" si="443"/>
        <v>33</v>
      </c>
    </row>
    <row r="9461" spans="1:13" x14ac:dyDescent="0.35">
      <c r="A9461" t="s">
        <v>63</v>
      </c>
      <c r="B9461">
        <v>502098139</v>
      </c>
      <c r="C9461">
        <v>172645</v>
      </c>
      <c r="D9461" t="s">
        <v>7538</v>
      </c>
      <c r="E9461" s="1">
        <v>43691.409583333334</v>
      </c>
      <c r="F9461">
        <v>13</v>
      </c>
      <c r="G9461" t="s">
        <v>75</v>
      </c>
      <c r="H9461">
        <v>340</v>
      </c>
      <c r="I9461" s="1">
        <v>43706.75</v>
      </c>
      <c r="J9461" s="2">
        <f t="shared" si="441"/>
        <v>1</v>
      </c>
      <c r="K9461" s="2" t="str">
        <f>IFERROR(VLOOKUP(A9461,Aux!A:B,2,0),"Outros")</f>
        <v>Municípios</v>
      </c>
      <c r="L9461" s="2">
        <f t="shared" si="442"/>
        <v>2019</v>
      </c>
      <c r="M9461">
        <f t="shared" si="443"/>
        <v>33</v>
      </c>
    </row>
    <row r="9462" spans="1:13" x14ac:dyDescent="0.35">
      <c r="A9462" t="s">
        <v>668</v>
      </c>
      <c r="B9462">
        <v>501904077</v>
      </c>
      <c r="C9462">
        <v>172646</v>
      </c>
      <c r="D9462" t="s">
        <v>8206</v>
      </c>
      <c r="E9462" s="1">
        <v>43691.410324074073</v>
      </c>
      <c r="F9462">
        <v>5</v>
      </c>
      <c r="G9462" t="s">
        <v>1398</v>
      </c>
      <c r="H9462">
        <v>340</v>
      </c>
      <c r="I9462" s="1">
        <v>43782.708333333336</v>
      </c>
      <c r="J9462" s="2">
        <f t="shared" si="441"/>
        <v>1</v>
      </c>
      <c r="K9462" s="2" t="str">
        <f>IFERROR(VLOOKUP(A9462,Aux!A:B,2,0),"Outros")</f>
        <v>Portos</v>
      </c>
      <c r="L9462" s="2">
        <f t="shared" si="442"/>
        <v>2019</v>
      </c>
      <c r="M9462">
        <f t="shared" si="443"/>
        <v>33</v>
      </c>
    </row>
    <row r="9463" spans="1:13" x14ac:dyDescent="0.35">
      <c r="A9463" t="s">
        <v>465</v>
      </c>
      <c r="B9463">
        <v>600084779</v>
      </c>
      <c r="C9463">
        <v>172649</v>
      </c>
      <c r="D9463" t="s">
        <v>8308</v>
      </c>
      <c r="E9463" s="1">
        <v>43691.421087962961</v>
      </c>
      <c r="F9463">
        <v>3</v>
      </c>
      <c r="G9463" t="s">
        <v>33</v>
      </c>
      <c r="H9463">
        <v>360</v>
      </c>
      <c r="I9463" s="1">
        <v>43708.75</v>
      </c>
      <c r="J9463" s="2">
        <f t="shared" si="441"/>
        <v>1</v>
      </c>
      <c r="K9463" s="2" t="str">
        <f>IFERROR(VLOOKUP(A9463,Aux!A:B,2,0),"Outros")</f>
        <v>Outros</v>
      </c>
      <c r="L9463" s="2">
        <f t="shared" si="442"/>
        <v>2019</v>
      </c>
      <c r="M9463">
        <f t="shared" si="443"/>
        <v>33</v>
      </c>
    </row>
    <row r="9464" spans="1:13" x14ac:dyDescent="0.35">
      <c r="A9464" t="s">
        <v>60</v>
      </c>
      <c r="B9464">
        <v>505456010</v>
      </c>
      <c r="C9464">
        <v>172650</v>
      </c>
      <c r="E9464" s="1">
        <v>43691.429756944446</v>
      </c>
      <c r="F9464">
        <v>1</v>
      </c>
      <c r="G9464" t="s">
        <v>33</v>
      </c>
      <c r="H9464">
        <v>400</v>
      </c>
      <c r="J9464" s="2">
        <f t="shared" si="441"/>
        <v>1</v>
      </c>
      <c r="K9464" s="2" t="str">
        <f>IFERROR(VLOOKUP(A9464,Aux!A:B,2,0),"Outros")</f>
        <v>Municípios</v>
      </c>
      <c r="L9464" s="2">
        <f t="shared" si="442"/>
        <v>2019</v>
      </c>
      <c r="M9464">
        <f t="shared" si="443"/>
        <v>33</v>
      </c>
    </row>
    <row r="9465" spans="1:13" x14ac:dyDescent="0.35">
      <c r="A9465" t="s">
        <v>3039</v>
      </c>
      <c r="B9465">
        <v>501328599</v>
      </c>
      <c r="C9465">
        <v>172651</v>
      </c>
      <c r="D9465" t="s">
        <v>8034</v>
      </c>
      <c r="E9465" s="1">
        <v>43691.429942129631</v>
      </c>
      <c r="F9465">
        <v>3</v>
      </c>
      <c r="G9465" t="s">
        <v>33</v>
      </c>
      <c r="H9465">
        <v>5</v>
      </c>
      <c r="I9465" s="1">
        <v>43697.999305555553</v>
      </c>
      <c r="J9465" s="2">
        <f t="shared" si="441"/>
        <v>1</v>
      </c>
      <c r="K9465" s="2" t="str">
        <f>IFERROR(VLOOKUP(A9465,Aux!A:B,2,0),"Outros")</f>
        <v>Outros</v>
      </c>
      <c r="L9465" s="2">
        <f t="shared" si="442"/>
        <v>2019</v>
      </c>
      <c r="M9465">
        <f t="shared" si="443"/>
        <v>33</v>
      </c>
    </row>
    <row r="9466" spans="1:13" x14ac:dyDescent="0.35">
      <c r="A9466" t="s">
        <v>171</v>
      </c>
      <c r="B9466">
        <v>504293125</v>
      </c>
      <c r="C9466">
        <v>172653</v>
      </c>
      <c r="D9466" t="s">
        <v>8309</v>
      </c>
      <c r="E9466" s="1">
        <v>43691.440011574072</v>
      </c>
      <c r="F9466">
        <v>1</v>
      </c>
      <c r="G9466" t="s">
        <v>4276</v>
      </c>
      <c r="H9466">
        <v>360</v>
      </c>
      <c r="I9466" s="1">
        <v>43701.999305555553</v>
      </c>
      <c r="J9466" s="2">
        <f t="shared" si="441"/>
        <v>1</v>
      </c>
      <c r="K9466" s="2" t="str">
        <f>IFERROR(VLOOKUP(A9466,Aux!A:B,2,0),"Outros")</f>
        <v>Municípios</v>
      </c>
      <c r="L9466" s="2">
        <f t="shared" si="442"/>
        <v>2019</v>
      </c>
      <c r="M9466">
        <f t="shared" si="443"/>
        <v>33</v>
      </c>
    </row>
    <row r="9467" spans="1:13" x14ac:dyDescent="0.35">
      <c r="A9467" t="s">
        <v>112</v>
      </c>
      <c r="B9467">
        <v>501144218</v>
      </c>
      <c r="C9467">
        <v>172654</v>
      </c>
      <c r="D9467" t="s">
        <v>8035</v>
      </c>
      <c r="E9467" s="1">
        <v>43691.443067129629</v>
      </c>
      <c r="F9467">
        <v>1</v>
      </c>
      <c r="G9467" t="s">
        <v>256</v>
      </c>
      <c r="H9467">
        <v>360</v>
      </c>
      <c r="I9467" s="1">
        <v>43701.75</v>
      </c>
      <c r="J9467" s="2">
        <f t="shared" si="441"/>
        <v>1</v>
      </c>
      <c r="K9467" s="2" t="str">
        <f>IFERROR(VLOOKUP(A9467,Aux!A:B,2,0),"Outros")</f>
        <v>Municípios</v>
      </c>
      <c r="L9467" s="2">
        <f t="shared" si="442"/>
        <v>2019</v>
      </c>
      <c r="M9467">
        <f t="shared" si="443"/>
        <v>33</v>
      </c>
    </row>
    <row r="9468" spans="1:13" x14ac:dyDescent="0.35">
      <c r="A9468" t="s">
        <v>574</v>
      </c>
      <c r="B9468">
        <v>506791220</v>
      </c>
      <c r="C9468">
        <v>172655</v>
      </c>
      <c r="D9468" t="s">
        <v>8207</v>
      </c>
      <c r="E9468" s="1">
        <v>43691.467962962961</v>
      </c>
      <c r="F9468">
        <v>1</v>
      </c>
      <c r="G9468" t="s">
        <v>576</v>
      </c>
      <c r="H9468">
        <v>5</v>
      </c>
      <c r="I9468" s="1">
        <v>43698.999305555553</v>
      </c>
      <c r="J9468" s="2">
        <f t="shared" si="441"/>
        <v>1</v>
      </c>
      <c r="K9468" s="2" t="str">
        <f>IFERROR(VLOOKUP(A9468,Aux!A:B,2,0),"Outros")</f>
        <v>Municípios</v>
      </c>
      <c r="L9468" s="2">
        <f t="shared" si="442"/>
        <v>2019</v>
      </c>
      <c r="M9468">
        <f t="shared" si="443"/>
        <v>33</v>
      </c>
    </row>
    <row r="9469" spans="1:13" x14ac:dyDescent="0.35">
      <c r="A9469" t="s">
        <v>63</v>
      </c>
      <c r="B9469">
        <v>502098139</v>
      </c>
      <c r="C9469">
        <v>172656</v>
      </c>
      <c r="D9469" t="s">
        <v>8274</v>
      </c>
      <c r="E9469" s="1">
        <v>43691.47216435185</v>
      </c>
      <c r="F9469">
        <v>3</v>
      </c>
      <c r="G9469" t="s">
        <v>75</v>
      </c>
      <c r="H9469">
        <v>340</v>
      </c>
      <c r="I9469" s="1">
        <v>43712.75</v>
      </c>
      <c r="J9469" s="2">
        <f t="shared" si="441"/>
        <v>1</v>
      </c>
      <c r="K9469" s="2" t="str">
        <f>IFERROR(VLOOKUP(A9469,Aux!A:B,2,0),"Outros")</f>
        <v>Municípios</v>
      </c>
      <c r="L9469" s="2">
        <f t="shared" si="442"/>
        <v>2019</v>
      </c>
      <c r="M9469">
        <f t="shared" si="443"/>
        <v>33</v>
      </c>
    </row>
    <row r="9470" spans="1:13" x14ac:dyDescent="0.35">
      <c r="A9470" t="s">
        <v>281</v>
      </c>
      <c r="B9470">
        <v>508787033</v>
      </c>
      <c r="C9470">
        <v>172657</v>
      </c>
      <c r="E9470" s="1">
        <v>43691.472719907404</v>
      </c>
      <c r="F9470">
        <v>13</v>
      </c>
      <c r="G9470" t="s">
        <v>33</v>
      </c>
      <c r="H9470">
        <v>400</v>
      </c>
      <c r="J9470" s="2">
        <f t="shared" si="441"/>
        <v>1</v>
      </c>
      <c r="K9470" s="2" t="str">
        <f>IFERROR(VLOOKUP(A9470,Aux!A:B,2,0),"Outros")</f>
        <v>Municípios</v>
      </c>
      <c r="L9470" s="2">
        <f t="shared" si="442"/>
        <v>2019</v>
      </c>
      <c r="M9470">
        <f t="shared" si="443"/>
        <v>33</v>
      </c>
    </row>
    <row r="9471" spans="1:13" x14ac:dyDescent="0.35">
      <c r="A9471" t="s">
        <v>275</v>
      </c>
      <c r="B9471">
        <v>505187531</v>
      </c>
      <c r="C9471">
        <v>172658</v>
      </c>
      <c r="D9471" t="s">
        <v>8036</v>
      </c>
      <c r="E9471" s="1">
        <v>43691.473483796297</v>
      </c>
      <c r="F9471">
        <v>1</v>
      </c>
      <c r="G9471" t="s">
        <v>277</v>
      </c>
      <c r="H9471">
        <v>360</v>
      </c>
      <c r="I9471" s="1">
        <v>43696.999305555553</v>
      </c>
      <c r="J9471" s="2">
        <f t="shared" si="441"/>
        <v>1</v>
      </c>
      <c r="K9471" s="2" t="str">
        <f>IFERROR(VLOOKUP(A9471,Aux!A:B,2,0),"Outros")</f>
        <v>Municípios</v>
      </c>
      <c r="L9471" s="2">
        <f t="shared" si="442"/>
        <v>2019</v>
      </c>
      <c r="M9471">
        <f t="shared" si="443"/>
        <v>33</v>
      </c>
    </row>
    <row r="9472" spans="1:13" x14ac:dyDescent="0.35">
      <c r="A9472" t="s">
        <v>275</v>
      </c>
      <c r="B9472">
        <v>505187531</v>
      </c>
      <c r="C9472">
        <v>172659</v>
      </c>
      <c r="D9472" t="s">
        <v>8208</v>
      </c>
      <c r="E9472" s="1">
        <v>43691.474687499998</v>
      </c>
      <c r="F9472">
        <v>1</v>
      </c>
      <c r="G9472" t="s">
        <v>277</v>
      </c>
      <c r="H9472">
        <v>5</v>
      </c>
      <c r="I9472" s="1">
        <v>43726.999305555553</v>
      </c>
      <c r="J9472" s="2">
        <f t="shared" si="441"/>
        <v>1</v>
      </c>
      <c r="K9472" s="2" t="str">
        <f>IFERROR(VLOOKUP(A9472,Aux!A:B,2,0),"Outros")</f>
        <v>Municípios</v>
      </c>
      <c r="L9472" s="2">
        <f t="shared" si="442"/>
        <v>2019</v>
      </c>
      <c r="M9472">
        <f t="shared" si="443"/>
        <v>33</v>
      </c>
    </row>
    <row r="9473" spans="1:13" x14ac:dyDescent="0.35">
      <c r="A9473" t="s">
        <v>534</v>
      </c>
      <c r="B9473">
        <v>508354617</v>
      </c>
      <c r="C9473">
        <v>172660</v>
      </c>
      <c r="D9473" t="s">
        <v>7461</v>
      </c>
      <c r="E9473" s="1">
        <v>43691.477500000001</v>
      </c>
      <c r="F9473">
        <v>13</v>
      </c>
      <c r="G9473" t="s">
        <v>446</v>
      </c>
      <c r="H9473">
        <v>5</v>
      </c>
      <c r="I9473" s="1">
        <v>43703.999305555553</v>
      </c>
      <c r="J9473" s="2">
        <f t="shared" si="441"/>
        <v>1</v>
      </c>
      <c r="K9473" s="2" t="str">
        <f>IFERROR(VLOOKUP(A9473,Aux!A:B,2,0),"Outros")</f>
        <v>Municípios</v>
      </c>
      <c r="L9473" s="2">
        <f t="shared" si="442"/>
        <v>2019</v>
      </c>
      <c r="M9473">
        <f t="shared" si="443"/>
        <v>33</v>
      </c>
    </row>
    <row r="9474" spans="1:13" x14ac:dyDescent="0.35">
      <c r="A9474" t="s">
        <v>48</v>
      </c>
      <c r="B9474">
        <v>503035416</v>
      </c>
      <c r="C9474">
        <v>172661</v>
      </c>
      <c r="E9474" s="1">
        <v>43691.489537037036</v>
      </c>
      <c r="F9474">
        <v>13</v>
      </c>
      <c r="G9474" t="s">
        <v>33</v>
      </c>
      <c r="H9474">
        <v>1</v>
      </c>
      <c r="J9474" s="2">
        <f t="shared" ref="J9474:J9537" si="444">IF(C9474=C9473,"",1)</f>
        <v>1</v>
      </c>
      <c r="K9474" s="2" t="str">
        <f>IFERROR(VLOOKUP(A9474,Aux!A:B,2,0),"Outros")</f>
        <v>Hospitais</v>
      </c>
      <c r="L9474" s="2">
        <f t="shared" ref="L9474:L9537" si="445">YEAR(E9474)</f>
        <v>2019</v>
      </c>
      <c r="M9474">
        <f t="shared" ref="M9474:M9537" si="446">WEEKNUM(E9474)</f>
        <v>33</v>
      </c>
    </row>
    <row r="9475" spans="1:13" x14ac:dyDescent="0.35">
      <c r="A9475" t="s">
        <v>63</v>
      </c>
      <c r="B9475">
        <v>502098139</v>
      </c>
      <c r="C9475">
        <v>172663</v>
      </c>
      <c r="D9475" t="s">
        <v>8082</v>
      </c>
      <c r="E9475" s="1">
        <v>43691.491956018515</v>
      </c>
      <c r="F9475">
        <v>13</v>
      </c>
      <c r="G9475" t="s">
        <v>65</v>
      </c>
      <c r="H9475">
        <v>340</v>
      </c>
      <c r="I9475" s="1">
        <v>43720.75</v>
      </c>
      <c r="J9475" s="2">
        <f t="shared" si="444"/>
        <v>1</v>
      </c>
      <c r="K9475" s="2" t="str">
        <f>IFERROR(VLOOKUP(A9475,Aux!A:B,2,0),"Outros")</f>
        <v>Municípios</v>
      </c>
      <c r="L9475" s="2">
        <f t="shared" si="445"/>
        <v>2019</v>
      </c>
      <c r="M9475">
        <f t="shared" si="446"/>
        <v>33</v>
      </c>
    </row>
    <row r="9476" spans="1:13" x14ac:dyDescent="0.35">
      <c r="A9476" t="s">
        <v>275</v>
      </c>
      <c r="B9476">
        <v>505187531</v>
      </c>
      <c r="C9476">
        <v>172664</v>
      </c>
      <c r="D9476" t="s">
        <v>8083</v>
      </c>
      <c r="E9476" s="1">
        <v>43691.498495370368</v>
      </c>
      <c r="F9476">
        <v>1</v>
      </c>
      <c r="G9476" t="s">
        <v>277</v>
      </c>
      <c r="H9476">
        <v>360</v>
      </c>
      <c r="I9476" s="1">
        <v>43697.999305555553</v>
      </c>
      <c r="J9476" s="2">
        <f t="shared" si="444"/>
        <v>1</v>
      </c>
      <c r="K9476" s="2" t="str">
        <f>IFERROR(VLOOKUP(A9476,Aux!A:B,2,0),"Outros")</f>
        <v>Municípios</v>
      </c>
      <c r="L9476" s="2">
        <f t="shared" si="445"/>
        <v>2019</v>
      </c>
      <c r="M9476">
        <f t="shared" si="446"/>
        <v>33</v>
      </c>
    </row>
    <row r="9477" spans="1:13" x14ac:dyDescent="0.35">
      <c r="A9477" t="s">
        <v>275</v>
      </c>
      <c r="B9477">
        <v>505187531</v>
      </c>
      <c r="C9477">
        <v>172666</v>
      </c>
      <c r="D9477" t="s">
        <v>8209</v>
      </c>
      <c r="E9477" s="1">
        <v>43691.521967592591</v>
      </c>
      <c r="F9477">
        <v>1</v>
      </c>
      <c r="G9477" t="s">
        <v>277</v>
      </c>
      <c r="H9477">
        <v>360</v>
      </c>
      <c r="I9477" s="1">
        <v>43698.999305555553</v>
      </c>
      <c r="J9477" s="2">
        <f t="shared" si="444"/>
        <v>1</v>
      </c>
      <c r="K9477" s="2" t="str">
        <f>IFERROR(VLOOKUP(A9477,Aux!A:B,2,0),"Outros")</f>
        <v>Municípios</v>
      </c>
      <c r="L9477" s="2">
        <f t="shared" si="445"/>
        <v>2019</v>
      </c>
      <c r="M9477">
        <f t="shared" si="446"/>
        <v>33</v>
      </c>
    </row>
    <row r="9478" spans="1:13" x14ac:dyDescent="0.35">
      <c r="A9478" t="s">
        <v>12</v>
      </c>
      <c r="B9478">
        <v>508481287</v>
      </c>
      <c r="C9478">
        <v>172667</v>
      </c>
      <c r="D9478" t="s">
        <v>8084</v>
      </c>
      <c r="E9478" s="1">
        <v>43691.527118055557</v>
      </c>
      <c r="F9478">
        <v>13</v>
      </c>
      <c r="G9478" t="s">
        <v>14</v>
      </c>
      <c r="H9478">
        <v>340</v>
      </c>
      <c r="I9478" s="1">
        <v>43693.666666666664</v>
      </c>
      <c r="J9478" s="2">
        <f t="shared" si="444"/>
        <v>1</v>
      </c>
      <c r="K9478" s="2" t="str">
        <f>IFERROR(VLOOKUP(A9478,Aux!A:B,2,0),"Outros")</f>
        <v>Hospitais</v>
      </c>
      <c r="L9478" s="2">
        <f t="shared" si="445"/>
        <v>2019</v>
      </c>
      <c r="M9478">
        <f t="shared" si="446"/>
        <v>33</v>
      </c>
    </row>
    <row r="9479" spans="1:13" x14ac:dyDescent="0.35">
      <c r="A9479" t="s">
        <v>60</v>
      </c>
      <c r="B9479">
        <v>505456010</v>
      </c>
      <c r="C9479">
        <v>172668</v>
      </c>
      <c r="D9479" t="s">
        <v>8275</v>
      </c>
      <c r="E9479" s="1">
        <v>43691.565254629626</v>
      </c>
      <c r="F9479">
        <v>3</v>
      </c>
      <c r="G9479" t="s">
        <v>62</v>
      </c>
      <c r="H9479">
        <v>360</v>
      </c>
      <c r="I9479" s="1">
        <v>43700.999305555553</v>
      </c>
      <c r="J9479" s="2">
        <f t="shared" si="444"/>
        <v>1</v>
      </c>
      <c r="K9479" s="2" t="str">
        <f>IFERROR(VLOOKUP(A9479,Aux!A:B,2,0),"Outros")</f>
        <v>Municípios</v>
      </c>
      <c r="L9479" s="2">
        <f t="shared" si="445"/>
        <v>2019</v>
      </c>
      <c r="M9479">
        <f t="shared" si="446"/>
        <v>33</v>
      </c>
    </row>
    <row r="9480" spans="1:13" x14ac:dyDescent="0.35">
      <c r="A9480" t="s">
        <v>105</v>
      </c>
      <c r="B9480">
        <v>503311332</v>
      </c>
      <c r="C9480">
        <v>172669</v>
      </c>
      <c r="D9480" t="s">
        <v>8276</v>
      </c>
      <c r="E9480" s="1">
        <v>43691.569513888891</v>
      </c>
      <c r="F9480">
        <v>13</v>
      </c>
      <c r="G9480" t="s">
        <v>107</v>
      </c>
      <c r="H9480">
        <v>360</v>
      </c>
      <c r="I9480" s="1">
        <v>43700.708333333336</v>
      </c>
      <c r="J9480" s="2">
        <f t="shared" si="444"/>
        <v>1</v>
      </c>
      <c r="K9480" s="2" t="str">
        <f>IFERROR(VLOOKUP(A9480,Aux!A:B,2,0),"Outros")</f>
        <v>Municípios</v>
      </c>
      <c r="L9480" s="2">
        <f t="shared" si="445"/>
        <v>2019</v>
      </c>
      <c r="M9480">
        <f t="shared" si="446"/>
        <v>33</v>
      </c>
    </row>
    <row r="9481" spans="1:13" x14ac:dyDescent="0.35">
      <c r="A9481" t="s">
        <v>60</v>
      </c>
      <c r="B9481">
        <v>505456010</v>
      </c>
      <c r="C9481">
        <v>172670</v>
      </c>
      <c r="D9481" t="s">
        <v>8210</v>
      </c>
      <c r="E9481" s="1">
        <v>43691.585127314815</v>
      </c>
      <c r="F9481">
        <v>13</v>
      </c>
      <c r="G9481" t="s">
        <v>1368</v>
      </c>
      <c r="H9481">
        <v>360</v>
      </c>
      <c r="I9481" s="1">
        <v>43700.999305555553</v>
      </c>
      <c r="J9481" s="2">
        <f t="shared" si="444"/>
        <v>1</v>
      </c>
      <c r="K9481" s="2" t="str">
        <f>IFERROR(VLOOKUP(A9481,Aux!A:B,2,0),"Outros")</f>
        <v>Municípios</v>
      </c>
      <c r="L9481" s="2">
        <f t="shared" si="445"/>
        <v>2019</v>
      </c>
      <c r="M9481">
        <f t="shared" si="446"/>
        <v>33</v>
      </c>
    </row>
    <row r="9482" spans="1:13" x14ac:dyDescent="0.35">
      <c r="A9482" t="s">
        <v>275</v>
      </c>
      <c r="B9482">
        <v>505187531</v>
      </c>
      <c r="C9482">
        <v>172671</v>
      </c>
      <c r="D9482" t="s">
        <v>7745</v>
      </c>
      <c r="E9482" s="1">
        <v>43691.595092592594</v>
      </c>
      <c r="F9482">
        <v>3</v>
      </c>
      <c r="G9482" t="s">
        <v>277</v>
      </c>
      <c r="H9482">
        <v>360</v>
      </c>
      <c r="I9482" s="1">
        <v>43703.999305555553</v>
      </c>
      <c r="J9482" s="2">
        <f t="shared" si="444"/>
        <v>1</v>
      </c>
      <c r="K9482" s="2" t="str">
        <f>IFERROR(VLOOKUP(A9482,Aux!A:B,2,0),"Outros")</f>
        <v>Municípios</v>
      </c>
      <c r="L9482" s="2">
        <f t="shared" si="445"/>
        <v>2019</v>
      </c>
      <c r="M9482">
        <f t="shared" si="446"/>
        <v>33</v>
      </c>
    </row>
    <row r="9483" spans="1:13" x14ac:dyDescent="0.35">
      <c r="A9483" t="s">
        <v>199</v>
      </c>
      <c r="B9483">
        <v>502256869</v>
      </c>
      <c r="C9483">
        <v>172672</v>
      </c>
      <c r="D9483" t="s">
        <v>8211</v>
      </c>
      <c r="E9483" s="1">
        <v>43691.600659722222</v>
      </c>
      <c r="F9483">
        <v>13</v>
      </c>
      <c r="G9483" t="s">
        <v>59</v>
      </c>
      <c r="H9483">
        <v>360</v>
      </c>
      <c r="I9483" s="1">
        <v>43703.999305555553</v>
      </c>
      <c r="J9483" s="2">
        <f t="shared" si="444"/>
        <v>1</v>
      </c>
      <c r="K9483" s="2" t="str">
        <f>IFERROR(VLOOKUP(A9483,Aux!A:B,2,0),"Outros")</f>
        <v>Portos</v>
      </c>
      <c r="L9483" s="2">
        <f t="shared" si="445"/>
        <v>2019</v>
      </c>
      <c r="M9483">
        <f t="shared" si="446"/>
        <v>33</v>
      </c>
    </row>
    <row r="9484" spans="1:13" x14ac:dyDescent="0.35">
      <c r="A9484" t="s">
        <v>60</v>
      </c>
      <c r="B9484">
        <v>505456010</v>
      </c>
      <c r="C9484">
        <v>172673</v>
      </c>
      <c r="D9484" t="s">
        <v>7700</v>
      </c>
      <c r="E9484" s="1">
        <v>43691.602013888885</v>
      </c>
      <c r="F9484">
        <v>3</v>
      </c>
      <c r="G9484" t="s">
        <v>62</v>
      </c>
      <c r="H9484">
        <v>340</v>
      </c>
      <c r="I9484" s="1">
        <v>43715.999305555553</v>
      </c>
      <c r="J9484" s="2">
        <f t="shared" si="444"/>
        <v>1</v>
      </c>
      <c r="K9484" s="2" t="str">
        <f>IFERROR(VLOOKUP(A9484,Aux!A:B,2,0),"Outros")</f>
        <v>Municípios</v>
      </c>
      <c r="L9484" s="2">
        <f t="shared" si="445"/>
        <v>2019</v>
      </c>
      <c r="M9484">
        <f t="shared" si="446"/>
        <v>33</v>
      </c>
    </row>
    <row r="9485" spans="1:13" x14ac:dyDescent="0.35">
      <c r="A9485" t="s">
        <v>362</v>
      </c>
      <c r="B9485">
        <v>680017763</v>
      </c>
      <c r="C9485">
        <v>172674</v>
      </c>
      <c r="D9485" t="s">
        <v>7600</v>
      </c>
      <c r="E9485" s="1">
        <v>43691.604525462964</v>
      </c>
      <c r="F9485">
        <v>1</v>
      </c>
      <c r="G9485" t="s">
        <v>566</v>
      </c>
      <c r="H9485">
        <v>360</v>
      </c>
      <c r="I9485" s="1">
        <v>43705.989583333336</v>
      </c>
      <c r="J9485" s="2">
        <f t="shared" si="444"/>
        <v>1</v>
      </c>
      <c r="K9485" s="2" t="str">
        <f>IFERROR(VLOOKUP(A9485,Aux!A:B,2,0),"Outros")</f>
        <v>Águas e resíduos</v>
      </c>
      <c r="L9485" s="2">
        <f t="shared" si="445"/>
        <v>2019</v>
      </c>
      <c r="M9485">
        <f t="shared" si="446"/>
        <v>33</v>
      </c>
    </row>
    <row r="9486" spans="1:13" x14ac:dyDescent="0.35">
      <c r="A9486" t="s">
        <v>60</v>
      </c>
      <c r="B9486">
        <v>505456010</v>
      </c>
      <c r="C9486">
        <v>172675</v>
      </c>
      <c r="D9486" t="s">
        <v>7462</v>
      </c>
      <c r="E9486" s="1">
        <v>43691.610798611109</v>
      </c>
      <c r="F9486">
        <v>1</v>
      </c>
      <c r="G9486" t="s">
        <v>62</v>
      </c>
      <c r="H9486">
        <v>5</v>
      </c>
      <c r="I9486" s="1">
        <v>43702.999305555553</v>
      </c>
      <c r="J9486" s="2">
        <f t="shared" si="444"/>
        <v>1</v>
      </c>
      <c r="K9486" s="2" t="str">
        <f>IFERROR(VLOOKUP(A9486,Aux!A:B,2,0),"Outros")</f>
        <v>Municípios</v>
      </c>
      <c r="L9486" s="2">
        <f t="shared" si="445"/>
        <v>2019</v>
      </c>
      <c r="M9486">
        <f t="shared" si="446"/>
        <v>33</v>
      </c>
    </row>
    <row r="9487" spans="1:13" x14ac:dyDescent="0.35">
      <c r="A9487" t="s">
        <v>71</v>
      </c>
      <c r="B9487">
        <v>500051054</v>
      </c>
      <c r="C9487">
        <v>172677</v>
      </c>
      <c r="D9487" t="s">
        <v>8277</v>
      </c>
      <c r="E9487" s="1">
        <v>43691.613912037035</v>
      </c>
      <c r="F9487">
        <v>13</v>
      </c>
      <c r="G9487" t="s">
        <v>243</v>
      </c>
      <c r="H9487">
        <v>360</v>
      </c>
      <c r="I9487" s="1">
        <v>43701.791666666664</v>
      </c>
      <c r="J9487" s="2">
        <f t="shared" si="444"/>
        <v>1</v>
      </c>
      <c r="K9487" s="2" t="str">
        <f>IFERROR(VLOOKUP(A9487,Aux!A:B,2,0),"Outros")</f>
        <v>Municípios</v>
      </c>
      <c r="L9487" s="2">
        <f t="shared" si="445"/>
        <v>2019</v>
      </c>
      <c r="M9487">
        <f t="shared" si="446"/>
        <v>33</v>
      </c>
    </row>
    <row r="9488" spans="1:13" x14ac:dyDescent="0.35">
      <c r="A9488" t="s">
        <v>157</v>
      </c>
      <c r="B9488">
        <v>500122237</v>
      </c>
      <c r="C9488">
        <v>172678</v>
      </c>
      <c r="D9488" t="s">
        <v>8278</v>
      </c>
      <c r="E9488" s="1">
        <v>43691.61577546296</v>
      </c>
      <c r="F9488">
        <v>1</v>
      </c>
      <c r="G9488" t="s">
        <v>33</v>
      </c>
      <c r="H9488">
        <v>340</v>
      </c>
      <c r="I9488" s="1">
        <v>43698.625</v>
      </c>
      <c r="J9488" s="2">
        <f t="shared" si="444"/>
        <v>1</v>
      </c>
      <c r="K9488" s="2" t="str">
        <f>IFERROR(VLOOKUP(A9488,Aux!A:B,2,0),"Outros")</f>
        <v>Outros</v>
      </c>
      <c r="L9488" s="2">
        <f t="shared" si="445"/>
        <v>2019</v>
      </c>
      <c r="M9488">
        <f t="shared" si="446"/>
        <v>33</v>
      </c>
    </row>
    <row r="9489" spans="1:13" x14ac:dyDescent="0.35">
      <c r="A9489" t="s">
        <v>1086</v>
      </c>
      <c r="B9489">
        <v>504288806</v>
      </c>
      <c r="C9489">
        <v>172679</v>
      </c>
      <c r="E9489" s="1">
        <v>43691.621134259258</v>
      </c>
      <c r="F9489">
        <v>13</v>
      </c>
      <c r="G9489" t="s">
        <v>33</v>
      </c>
      <c r="H9489">
        <v>1</v>
      </c>
      <c r="J9489" s="2">
        <f t="shared" si="444"/>
        <v>1</v>
      </c>
      <c r="K9489" s="2" t="str">
        <f>IFERROR(VLOOKUP(A9489,Aux!A:B,2,0),"Outros")</f>
        <v>Outros</v>
      </c>
      <c r="L9489" s="2">
        <f t="shared" si="445"/>
        <v>2019</v>
      </c>
      <c r="M9489">
        <f t="shared" si="446"/>
        <v>33</v>
      </c>
    </row>
    <row r="9490" spans="1:13" x14ac:dyDescent="0.35">
      <c r="A9490" t="s">
        <v>63</v>
      </c>
      <c r="B9490">
        <v>502098139</v>
      </c>
      <c r="C9490">
        <v>172681</v>
      </c>
      <c r="D9490" t="s">
        <v>8279</v>
      </c>
      <c r="E9490" s="1">
        <v>43691.624768518515</v>
      </c>
      <c r="F9490">
        <v>3</v>
      </c>
      <c r="G9490" t="s">
        <v>3669</v>
      </c>
      <c r="H9490">
        <v>360</v>
      </c>
      <c r="I9490" s="1">
        <v>43711.999305555553</v>
      </c>
      <c r="J9490" s="2">
        <f t="shared" si="444"/>
        <v>1</v>
      </c>
      <c r="K9490" s="2" t="str">
        <f>IFERROR(VLOOKUP(A9490,Aux!A:B,2,0),"Outros")</f>
        <v>Municípios</v>
      </c>
      <c r="L9490" s="2">
        <f t="shared" si="445"/>
        <v>2019</v>
      </c>
      <c r="M9490">
        <f t="shared" si="446"/>
        <v>33</v>
      </c>
    </row>
    <row r="9491" spans="1:13" x14ac:dyDescent="0.35">
      <c r="A9491" t="s">
        <v>644</v>
      </c>
      <c r="B9491">
        <v>501389660</v>
      </c>
      <c r="C9491">
        <v>172682</v>
      </c>
      <c r="E9491" s="1">
        <v>43691.627523148149</v>
      </c>
      <c r="F9491">
        <v>13</v>
      </c>
      <c r="G9491" t="s">
        <v>33</v>
      </c>
      <c r="H9491">
        <v>400</v>
      </c>
      <c r="J9491" s="2">
        <f t="shared" si="444"/>
        <v>1</v>
      </c>
      <c r="K9491" s="2" t="str">
        <f>IFERROR(VLOOKUP(A9491,Aux!A:B,2,0),"Outros")</f>
        <v>Outros</v>
      </c>
      <c r="L9491" s="2">
        <f t="shared" si="445"/>
        <v>2019</v>
      </c>
      <c r="M9491">
        <f t="shared" si="446"/>
        <v>33</v>
      </c>
    </row>
    <row r="9492" spans="1:13" x14ac:dyDescent="0.35">
      <c r="A9492" t="s">
        <v>57</v>
      </c>
      <c r="B9492">
        <v>501294104</v>
      </c>
      <c r="C9492">
        <v>172684</v>
      </c>
      <c r="D9492" t="s">
        <v>7701</v>
      </c>
      <c r="E9492" s="1">
        <v>43691.634710648148</v>
      </c>
      <c r="F9492">
        <v>1</v>
      </c>
      <c r="G9492" t="s">
        <v>33</v>
      </c>
      <c r="H9492">
        <v>400</v>
      </c>
      <c r="I9492" s="1">
        <v>43450.999305555553</v>
      </c>
      <c r="J9492" s="2">
        <f t="shared" si="444"/>
        <v>1</v>
      </c>
      <c r="K9492" s="2" t="str">
        <f>IFERROR(VLOOKUP(A9492,Aux!A:B,2,0),"Outros")</f>
        <v>Municípios</v>
      </c>
      <c r="L9492" s="2">
        <f t="shared" si="445"/>
        <v>2019</v>
      </c>
      <c r="M9492">
        <f t="shared" si="446"/>
        <v>33</v>
      </c>
    </row>
    <row r="9493" spans="1:13" x14ac:dyDescent="0.35">
      <c r="A9493" t="s">
        <v>150</v>
      </c>
      <c r="B9493">
        <v>505309939</v>
      </c>
      <c r="C9493">
        <v>172685</v>
      </c>
      <c r="D9493" t="s">
        <v>7539</v>
      </c>
      <c r="E9493" s="1">
        <v>43691.637997685182</v>
      </c>
      <c r="F9493">
        <v>3</v>
      </c>
      <c r="G9493" t="s">
        <v>1358</v>
      </c>
      <c r="H9493">
        <v>360</v>
      </c>
      <c r="I9493" s="1">
        <v>43723.708333333336</v>
      </c>
      <c r="J9493" s="2">
        <f t="shared" si="444"/>
        <v>1</v>
      </c>
      <c r="K9493" s="2" t="str">
        <f>IFERROR(VLOOKUP(A9493,Aux!A:B,2,0),"Outros")</f>
        <v>Municípios</v>
      </c>
      <c r="L9493" s="2">
        <f t="shared" si="445"/>
        <v>2019</v>
      </c>
      <c r="M9493">
        <f t="shared" si="446"/>
        <v>33</v>
      </c>
    </row>
    <row r="9494" spans="1:13" x14ac:dyDescent="0.35">
      <c r="A9494" t="s">
        <v>85</v>
      </c>
      <c r="B9494">
        <v>506642798</v>
      </c>
      <c r="C9494">
        <v>172686</v>
      </c>
      <c r="D9494" t="s">
        <v>7540</v>
      </c>
      <c r="E9494" s="1">
        <v>43691.639479166668</v>
      </c>
      <c r="F9494">
        <v>1</v>
      </c>
      <c r="G9494" t="s">
        <v>1682</v>
      </c>
      <c r="H9494">
        <v>360</v>
      </c>
      <c r="I9494" s="1">
        <v>43696.958333333336</v>
      </c>
      <c r="J9494" s="2">
        <f t="shared" si="444"/>
        <v>1</v>
      </c>
      <c r="K9494" s="2" t="str">
        <f>IFERROR(VLOOKUP(A9494,Aux!A:B,2,0),"Outros")</f>
        <v>Municípios</v>
      </c>
      <c r="L9494" s="2">
        <f t="shared" si="445"/>
        <v>2019</v>
      </c>
      <c r="M9494">
        <f t="shared" si="446"/>
        <v>33</v>
      </c>
    </row>
    <row r="9495" spans="1:13" x14ac:dyDescent="0.35">
      <c r="A9495" t="s">
        <v>275</v>
      </c>
      <c r="B9495">
        <v>505187531</v>
      </c>
      <c r="C9495">
        <v>172688</v>
      </c>
      <c r="D9495" t="s">
        <v>7746</v>
      </c>
      <c r="E9495" s="1">
        <v>43691.641238425924</v>
      </c>
      <c r="F9495">
        <v>1</v>
      </c>
      <c r="G9495" t="s">
        <v>277</v>
      </c>
      <c r="H9495">
        <v>360</v>
      </c>
      <c r="I9495" s="1">
        <v>43697.999305555553</v>
      </c>
      <c r="J9495" s="2">
        <f t="shared" si="444"/>
        <v>1</v>
      </c>
      <c r="K9495" s="2" t="str">
        <f>IFERROR(VLOOKUP(A9495,Aux!A:B,2,0),"Outros")</f>
        <v>Municípios</v>
      </c>
      <c r="L9495" s="2">
        <f t="shared" si="445"/>
        <v>2019</v>
      </c>
      <c r="M9495">
        <f t="shared" si="446"/>
        <v>33</v>
      </c>
    </row>
    <row r="9496" spans="1:13" x14ac:dyDescent="0.35">
      <c r="A9496" t="s">
        <v>2686</v>
      </c>
      <c r="B9496">
        <v>503956546</v>
      </c>
      <c r="C9496">
        <v>172689</v>
      </c>
      <c r="D9496" t="s">
        <v>7747</v>
      </c>
      <c r="E9496" s="1">
        <v>43691.642071759263</v>
      </c>
      <c r="F9496">
        <v>13</v>
      </c>
      <c r="G9496" t="s">
        <v>7748</v>
      </c>
      <c r="H9496">
        <v>400</v>
      </c>
      <c r="J9496" s="2">
        <f t="shared" si="444"/>
        <v>1</v>
      </c>
      <c r="K9496" s="2" t="str">
        <f>IFERROR(VLOOKUP(A9496,Aux!A:B,2,0),"Outros")</f>
        <v>Municípios</v>
      </c>
      <c r="L9496" s="2">
        <f t="shared" si="445"/>
        <v>2019</v>
      </c>
      <c r="M9496">
        <f t="shared" si="446"/>
        <v>33</v>
      </c>
    </row>
    <row r="9497" spans="1:13" x14ac:dyDescent="0.35">
      <c r="A9497" t="s">
        <v>71</v>
      </c>
      <c r="B9497">
        <v>500051054</v>
      </c>
      <c r="C9497">
        <v>172690</v>
      </c>
      <c r="D9497" t="s">
        <v>7749</v>
      </c>
      <c r="E9497" s="1">
        <v>43691.64806712963</v>
      </c>
      <c r="F9497">
        <v>13</v>
      </c>
      <c r="G9497" t="s">
        <v>2863</v>
      </c>
      <c r="H9497">
        <v>340</v>
      </c>
      <c r="I9497" s="1">
        <v>43711.791666666664</v>
      </c>
      <c r="J9497" s="2">
        <f t="shared" si="444"/>
        <v>1</v>
      </c>
      <c r="K9497" s="2" t="str">
        <f>IFERROR(VLOOKUP(A9497,Aux!A:B,2,0),"Outros")</f>
        <v>Municípios</v>
      </c>
      <c r="L9497" s="2">
        <f t="shared" si="445"/>
        <v>2019</v>
      </c>
      <c r="M9497">
        <f t="shared" si="446"/>
        <v>33</v>
      </c>
    </row>
    <row r="9498" spans="1:13" x14ac:dyDescent="0.35">
      <c r="A9498" t="s">
        <v>57</v>
      </c>
      <c r="B9498">
        <v>501294104</v>
      </c>
      <c r="C9498">
        <v>172691</v>
      </c>
      <c r="D9498" t="s">
        <v>7701</v>
      </c>
      <c r="E9498" s="1">
        <v>43691.649062500001</v>
      </c>
      <c r="F9498">
        <v>13</v>
      </c>
      <c r="G9498" t="s">
        <v>103</v>
      </c>
      <c r="H9498">
        <v>360</v>
      </c>
      <c r="I9498" s="1">
        <v>43697.999305555553</v>
      </c>
      <c r="J9498" s="2">
        <f t="shared" si="444"/>
        <v>1</v>
      </c>
      <c r="K9498" s="2" t="str">
        <f>IFERROR(VLOOKUP(A9498,Aux!A:B,2,0),"Outros")</f>
        <v>Municípios</v>
      </c>
      <c r="L9498" s="2">
        <f t="shared" si="445"/>
        <v>2019</v>
      </c>
      <c r="M9498">
        <f t="shared" si="446"/>
        <v>33</v>
      </c>
    </row>
    <row r="9499" spans="1:13" x14ac:dyDescent="0.35">
      <c r="A9499" t="s">
        <v>24</v>
      </c>
      <c r="B9499">
        <v>508741823</v>
      </c>
      <c r="C9499">
        <v>172692</v>
      </c>
      <c r="E9499" s="1">
        <v>43691.65148148148</v>
      </c>
      <c r="F9499">
        <v>1</v>
      </c>
      <c r="G9499" t="s">
        <v>33</v>
      </c>
      <c r="H9499">
        <v>400</v>
      </c>
      <c r="J9499" s="2">
        <f t="shared" si="444"/>
        <v>1</v>
      </c>
      <c r="K9499" s="2" t="str">
        <f>IFERROR(VLOOKUP(A9499,Aux!A:B,2,0),"Outros")</f>
        <v>Hospitais</v>
      </c>
      <c r="L9499" s="2">
        <f t="shared" si="445"/>
        <v>2019</v>
      </c>
      <c r="M9499">
        <f t="shared" si="446"/>
        <v>33</v>
      </c>
    </row>
    <row r="9500" spans="1:13" x14ac:dyDescent="0.35">
      <c r="A9500" t="s">
        <v>24</v>
      </c>
      <c r="B9500">
        <v>508741823</v>
      </c>
      <c r="C9500">
        <v>172693</v>
      </c>
      <c r="D9500" t="s">
        <v>8085</v>
      </c>
      <c r="E9500" s="1">
        <v>43691.65221064815</v>
      </c>
      <c r="F9500">
        <v>1</v>
      </c>
      <c r="G9500" t="s">
        <v>26</v>
      </c>
      <c r="H9500">
        <v>360</v>
      </c>
      <c r="I9500" s="1">
        <v>43698.999305555553</v>
      </c>
      <c r="J9500" s="2">
        <f t="shared" si="444"/>
        <v>1</v>
      </c>
      <c r="K9500" s="2" t="str">
        <f>IFERROR(VLOOKUP(A9500,Aux!A:B,2,0),"Outros")</f>
        <v>Hospitais</v>
      </c>
      <c r="L9500" s="2">
        <f t="shared" si="445"/>
        <v>2019</v>
      </c>
      <c r="M9500">
        <f t="shared" si="446"/>
        <v>33</v>
      </c>
    </row>
    <row r="9501" spans="1:13" x14ac:dyDescent="0.35">
      <c r="A9501" t="s">
        <v>105</v>
      </c>
      <c r="B9501">
        <v>503311332</v>
      </c>
      <c r="C9501">
        <v>172695</v>
      </c>
      <c r="D9501" t="s">
        <v>7463</v>
      </c>
      <c r="E9501" s="1">
        <v>43691.658784722225</v>
      </c>
      <c r="F9501">
        <v>1</v>
      </c>
      <c r="G9501" t="s">
        <v>259</v>
      </c>
      <c r="H9501">
        <v>5</v>
      </c>
      <c r="I9501" s="1">
        <v>43700.708333333336</v>
      </c>
      <c r="J9501" s="2">
        <f t="shared" si="444"/>
        <v>1</v>
      </c>
      <c r="K9501" s="2" t="str">
        <f>IFERROR(VLOOKUP(A9501,Aux!A:B,2,0),"Outros")</f>
        <v>Municípios</v>
      </c>
      <c r="L9501" s="2">
        <f t="shared" si="445"/>
        <v>2019</v>
      </c>
      <c r="M9501">
        <f t="shared" si="446"/>
        <v>33</v>
      </c>
    </row>
    <row r="9502" spans="1:13" x14ac:dyDescent="0.35">
      <c r="A9502" t="s">
        <v>12</v>
      </c>
      <c r="B9502">
        <v>508481287</v>
      </c>
      <c r="C9502">
        <v>172696</v>
      </c>
      <c r="D9502" t="s">
        <v>7639</v>
      </c>
      <c r="E9502" s="1">
        <v>43691.675138888888</v>
      </c>
      <c r="F9502">
        <v>3</v>
      </c>
      <c r="G9502" t="s">
        <v>14</v>
      </c>
      <c r="H9502">
        <v>340</v>
      </c>
      <c r="I9502" s="1">
        <v>43734.708333333336</v>
      </c>
      <c r="J9502" s="2">
        <f t="shared" si="444"/>
        <v>1</v>
      </c>
      <c r="K9502" s="2" t="str">
        <f>IFERROR(VLOOKUP(A9502,Aux!A:B,2,0),"Outros")</f>
        <v>Hospitais</v>
      </c>
      <c r="L9502" s="2">
        <f t="shared" si="445"/>
        <v>2019</v>
      </c>
      <c r="M9502">
        <f t="shared" si="446"/>
        <v>33</v>
      </c>
    </row>
    <row r="9503" spans="1:13" x14ac:dyDescent="0.35">
      <c r="A9503" t="s">
        <v>2686</v>
      </c>
      <c r="B9503">
        <v>503956546</v>
      </c>
      <c r="C9503">
        <v>172697</v>
      </c>
      <c r="D9503" t="s">
        <v>7747</v>
      </c>
      <c r="E9503" s="1">
        <v>43691.67796296296</v>
      </c>
      <c r="F9503">
        <v>13</v>
      </c>
      <c r="G9503" t="s">
        <v>7748</v>
      </c>
      <c r="H9503">
        <v>5</v>
      </c>
      <c r="I9503" s="1">
        <v>43728.999305555553</v>
      </c>
      <c r="J9503" s="2">
        <f t="shared" si="444"/>
        <v>1</v>
      </c>
      <c r="K9503" s="2" t="str">
        <f>IFERROR(VLOOKUP(A9503,Aux!A:B,2,0),"Outros")</f>
        <v>Municípios</v>
      </c>
      <c r="L9503" s="2">
        <f t="shared" si="445"/>
        <v>2019</v>
      </c>
      <c r="M9503">
        <f t="shared" si="446"/>
        <v>33</v>
      </c>
    </row>
    <row r="9504" spans="1:13" x14ac:dyDescent="0.35">
      <c r="A9504" t="s">
        <v>275</v>
      </c>
      <c r="B9504">
        <v>505187531</v>
      </c>
      <c r="C9504">
        <v>172698</v>
      </c>
      <c r="D9504" t="s">
        <v>8280</v>
      </c>
      <c r="E9504" s="1">
        <v>43691.6794212963</v>
      </c>
      <c r="F9504">
        <v>1</v>
      </c>
      <c r="G9504" t="s">
        <v>277</v>
      </c>
      <c r="H9504">
        <v>360</v>
      </c>
      <c r="I9504" s="1">
        <v>43711.999305555553</v>
      </c>
      <c r="J9504" s="2">
        <f t="shared" si="444"/>
        <v>1</v>
      </c>
      <c r="K9504" s="2" t="str">
        <f>IFERROR(VLOOKUP(A9504,Aux!A:B,2,0),"Outros")</f>
        <v>Municípios</v>
      </c>
      <c r="L9504" s="2">
        <f t="shared" si="445"/>
        <v>2019</v>
      </c>
      <c r="M9504">
        <f t="shared" si="446"/>
        <v>33</v>
      </c>
    </row>
    <row r="9505" spans="1:13" x14ac:dyDescent="0.35">
      <c r="A9505" t="s">
        <v>185</v>
      </c>
      <c r="B9505">
        <v>506556590</v>
      </c>
      <c r="C9505">
        <v>172699</v>
      </c>
      <c r="D9505" t="s">
        <v>8037</v>
      </c>
      <c r="E9505" s="1">
        <v>43691.682164351849</v>
      </c>
      <c r="F9505">
        <v>13</v>
      </c>
      <c r="G9505" t="s">
        <v>187</v>
      </c>
      <c r="H9505">
        <v>340</v>
      </c>
      <c r="I9505" s="1">
        <v>43701.999305555553</v>
      </c>
      <c r="J9505" s="2">
        <f t="shared" si="444"/>
        <v>1</v>
      </c>
      <c r="K9505" s="2" t="str">
        <f>IFERROR(VLOOKUP(A9505,Aux!A:B,2,0),"Outros")</f>
        <v>Municípios</v>
      </c>
      <c r="L9505" s="2">
        <f t="shared" si="445"/>
        <v>2019</v>
      </c>
      <c r="M9505">
        <f t="shared" si="446"/>
        <v>33</v>
      </c>
    </row>
    <row r="9506" spans="1:13" x14ac:dyDescent="0.35">
      <c r="A9506" t="s">
        <v>275</v>
      </c>
      <c r="B9506">
        <v>505187531</v>
      </c>
      <c r="C9506">
        <v>172700</v>
      </c>
      <c r="E9506" s="1">
        <v>43691.682673611111</v>
      </c>
      <c r="F9506">
        <v>13</v>
      </c>
      <c r="G9506" t="s">
        <v>33</v>
      </c>
      <c r="H9506">
        <v>400</v>
      </c>
      <c r="J9506" s="2">
        <f t="shared" si="444"/>
        <v>1</v>
      </c>
      <c r="K9506" s="2" t="str">
        <f>IFERROR(VLOOKUP(A9506,Aux!A:B,2,0),"Outros")</f>
        <v>Municípios</v>
      </c>
      <c r="L9506" s="2">
        <f t="shared" si="445"/>
        <v>2019</v>
      </c>
      <c r="M9506">
        <f t="shared" si="446"/>
        <v>33</v>
      </c>
    </row>
    <row r="9507" spans="1:13" x14ac:dyDescent="0.35">
      <c r="A9507" t="s">
        <v>275</v>
      </c>
      <c r="B9507">
        <v>505187531</v>
      </c>
      <c r="C9507">
        <v>172701</v>
      </c>
      <c r="D9507" t="s">
        <v>7464</v>
      </c>
      <c r="E9507" s="1">
        <v>43691.684652777774</v>
      </c>
      <c r="F9507">
        <v>13</v>
      </c>
      <c r="G9507" t="s">
        <v>277</v>
      </c>
      <c r="H9507">
        <v>360</v>
      </c>
      <c r="I9507" s="1">
        <v>43698.999305555553</v>
      </c>
      <c r="J9507" s="2">
        <f t="shared" si="444"/>
        <v>1</v>
      </c>
      <c r="K9507" s="2" t="str">
        <f>IFERROR(VLOOKUP(A9507,Aux!A:B,2,0),"Outros")</f>
        <v>Municípios</v>
      </c>
      <c r="L9507" s="2">
        <f t="shared" si="445"/>
        <v>2019</v>
      </c>
      <c r="M9507">
        <f t="shared" si="446"/>
        <v>33</v>
      </c>
    </row>
    <row r="9508" spans="1:13" x14ac:dyDescent="0.35">
      <c r="A9508" t="s">
        <v>108</v>
      </c>
      <c r="B9508">
        <v>501222634</v>
      </c>
      <c r="C9508">
        <v>172702</v>
      </c>
      <c r="D9508" t="s">
        <v>8281</v>
      </c>
      <c r="E9508" s="1">
        <v>43691.688344907408</v>
      </c>
      <c r="F9508">
        <v>3</v>
      </c>
      <c r="G9508" t="s">
        <v>110</v>
      </c>
      <c r="H9508">
        <v>340</v>
      </c>
      <c r="I9508" s="1">
        <v>43721.999305555553</v>
      </c>
      <c r="J9508" s="2">
        <f t="shared" si="444"/>
        <v>1</v>
      </c>
      <c r="K9508" s="2" t="str">
        <f>IFERROR(VLOOKUP(A9508,Aux!A:B,2,0),"Outros")</f>
        <v>Municípios</v>
      </c>
      <c r="L9508" s="2">
        <f t="shared" si="445"/>
        <v>2019</v>
      </c>
      <c r="M9508">
        <f t="shared" si="446"/>
        <v>33</v>
      </c>
    </row>
    <row r="9509" spans="1:13" x14ac:dyDescent="0.35">
      <c r="A9509" t="s">
        <v>140</v>
      </c>
      <c r="B9509">
        <v>506614913</v>
      </c>
      <c r="C9509">
        <v>172703</v>
      </c>
      <c r="E9509" s="1">
        <v>43691.690405092595</v>
      </c>
      <c r="F9509">
        <v>1</v>
      </c>
      <c r="H9509">
        <v>400</v>
      </c>
      <c r="J9509" s="2">
        <f t="shared" si="444"/>
        <v>1</v>
      </c>
      <c r="K9509" s="2" t="str">
        <f>IFERROR(VLOOKUP(A9509,Aux!A:B,2,0),"Outros")</f>
        <v>Municípios</v>
      </c>
      <c r="L9509" s="2">
        <f t="shared" si="445"/>
        <v>2019</v>
      </c>
      <c r="M9509">
        <f t="shared" si="446"/>
        <v>33</v>
      </c>
    </row>
    <row r="9510" spans="1:13" x14ac:dyDescent="0.35">
      <c r="A9510" t="s">
        <v>362</v>
      </c>
      <c r="B9510">
        <v>680017763</v>
      </c>
      <c r="C9510">
        <v>172704</v>
      </c>
      <c r="D9510" t="s">
        <v>7465</v>
      </c>
      <c r="E9510" s="1">
        <v>43691.691805555558</v>
      </c>
      <c r="F9510">
        <v>4</v>
      </c>
      <c r="G9510" t="s">
        <v>566</v>
      </c>
      <c r="H9510">
        <v>360</v>
      </c>
      <c r="I9510" s="1">
        <v>43700.989583333336</v>
      </c>
      <c r="J9510" s="2">
        <f t="shared" si="444"/>
        <v>1</v>
      </c>
      <c r="K9510" s="2" t="str">
        <f>IFERROR(VLOOKUP(A9510,Aux!A:B,2,0),"Outros")</f>
        <v>Águas e resíduos</v>
      </c>
      <c r="L9510" s="2">
        <f t="shared" si="445"/>
        <v>2019</v>
      </c>
      <c r="M9510">
        <f t="shared" si="446"/>
        <v>33</v>
      </c>
    </row>
    <row r="9511" spans="1:13" x14ac:dyDescent="0.35">
      <c r="A9511" t="s">
        <v>112</v>
      </c>
      <c r="B9511">
        <v>501144218</v>
      </c>
      <c r="C9511">
        <v>172705</v>
      </c>
      <c r="D9511" t="s">
        <v>7640</v>
      </c>
      <c r="E9511" s="1">
        <v>43691.697071759256</v>
      </c>
      <c r="F9511">
        <v>1</v>
      </c>
      <c r="G9511" t="s">
        <v>256</v>
      </c>
      <c r="H9511">
        <v>360</v>
      </c>
      <c r="I9511" s="1">
        <v>43701.75</v>
      </c>
      <c r="J9511" s="2">
        <f t="shared" si="444"/>
        <v>1</v>
      </c>
      <c r="K9511" s="2" t="str">
        <f>IFERROR(VLOOKUP(A9511,Aux!A:B,2,0),"Outros")</f>
        <v>Municípios</v>
      </c>
      <c r="L9511" s="2">
        <f t="shared" si="445"/>
        <v>2019</v>
      </c>
      <c r="M9511">
        <f t="shared" si="446"/>
        <v>33</v>
      </c>
    </row>
    <row r="9512" spans="1:13" x14ac:dyDescent="0.35">
      <c r="A9512" t="s">
        <v>140</v>
      </c>
      <c r="B9512">
        <v>506614913</v>
      </c>
      <c r="C9512">
        <v>172706</v>
      </c>
      <c r="D9512" t="s">
        <v>8038</v>
      </c>
      <c r="E9512" s="1">
        <v>43691.701921296299</v>
      </c>
      <c r="F9512">
        <v>13</v>
      </c>
      <c r="G9512" t="s">
        <v>149</v>
      </c>
      <c r="H9512">
        <v>360</v>
      </c>
      <c r="I9512" s="1">
        <v>43697.999305555553</v>
      </c>
      <c r="J9512" s="2">
        <f t="shared" si="444"/>
        <v>1</v>
      </c>
      <c r="K9512" s="2" t="str">
        <f>IFERROR(VLOOKUP(A9512,Aux!A:B,2,0),"Outros")</f>
        <v>Municípios</v>
      </c>
      <c r="L9512" s="2">
        <f t="shared" si="445"/>
        <v>2019</v>
      </c>
      <c r="M9512">
        <f t="shared" si="446"/>
        <v>33</v>
      </c>
    </row>
    <row r="9513" spans="1:13" x14ac:dyDescent="0.35">
      <c r="A9513" t="s">
        <v>574</v>
      </c>
      <c r="B9513">
        <v>506791220</v>
      </c>
      <c r="C9513">
        <v>172708</v>
      </c>
      <c r="D9513" t="s">
        <v>8282</v>
      </c>
      <c r="E9513" s="1">
        <v>43691.715937499997</v>
      </c>
      <c r="F9513">
        <v>13</v>
      </c>
      <c r="G9513" t="s">
        <v>2519</v>
      </c>
      <c r="H9513">
        <v>360</v>
      </c>
      <c r="I9513" s="1">
        <v>43697.999305555553</v>
      </c>
      <c r="J9513" s="2">
        <f t="shared" si="444"/>
        <v>1</v>
      </c>
      <c r="K9513" s="2" t="str">
        <f>IFERROR(VLOOKUP(A9513,Aux!A:B,2,0),"Outros")</f>
        <v>Municípios</v>
      </c>
      <c r="L9513" s="2">
        <f t="shared" si="445"/>
        <v>2019</v>
      </c>
      <c r="M9513">
        <f t="shared" si="446"/>
        <v>33</v>
      </c>
    </row>
    <row r="9514" spans="1:13" x14ac:dyDescent="0.35">
      <c r="A9514" t="s">
        <v>18</v>
      </c>
      <c r="B9514">
        <v>502177080</v>
      </c>
      <c r="C9514">
        <v>172710</v>
      </c>
      <c r="D9514" t="s">
        <v>8310</v>
      </c>
      <c r="E9514" s="1">
        <v>43691.721909722219</v>
      </c>
      <c r="F9514">
        <v>3</v>
      </c>
      <c r="G9514" t="s">
        <v>750</v>
      </c>
      <c r="H9514">
        <v>360</v>
      </c>
      <c r="I9514" s="1">
        <v>43699.708333333336</v>
      </c>
      <c r="J9514" s="2">
        <f t="shared" si="444"/>
        <v>1</v>
      </c>
      <c r="K9514" s="2" t="str">
        <f>IFERROR(VLOOKUP(A9514,Aux!A:B,2,0),"Outros")</f>
        <v>Municípios</v>
      </c>
      <c r="L9514" s="2">
        <f t="shared" si="445"/>
        <v>2019</v>
      </c>
      <c r="M9514">
        <f t="shared" si="446"/>
        <v>33</v>
      </c>
    </row>
    <row r="9515" spans="1:13" x14ac:dyDescent="0.35">
      <c r="A9515" t="s">
        <v>76</v>
      </c>
      <c r="B9515">
        <v>506676056</v>
      </c>
      <c r="C9515">
        <v>172713</v>
      </c>
      <c r="D9515" t="s">
        <v>7466</v>
      </c>
      <c r="E9515" s="1">
        <v>43691.760243055556</v>
      </c>
      <c r="F9515">
        <v>13</v>
      </c>
      <c r="G9515" t="s">
        <v>703</v>
      </c>
      <c r="H9515">
        <v>5</v>
      </c>
      <c r="I9515" s="1">
        <v>43697.999305555553</v>
      </c>
      <c r="J9515" s="2">
        <f t="shared" si="444"/>
        <v>1</v>
      </c>
      <c r="K9515" s="2" t="str">
        <f>IFERROR(VLOOKUP(A9515,Aux!A:B,2,0),"Outros")</f>
        <v>Municípios</v>
      </c>
      <c r="L9515" s="2">
        <f t="shared" si="445"/>
        <v>2019</v>
      </c>
      <c r="M9515">
        <f t="shared" si="446"/>
        <v>33</v>
      </c>
    </row>
    <row r="9516" spans="1:13" x14ac:dyDescent="0.35">
      <c r="A9516" t="s">
        <v>9</v>
      </c>
      <c r="B9516">
        <v>506673626</v>
      </c>
      <c r="C9516">
        <v>172715</v>
      </c>
      <c r="D9516" t="s">
        <v>7541</v>
      </c>
      <c r="E9516" s="1">
        <v>43691.784525462965</v>
      </c>
      <c r="F9516">
        <v>13</v>
      </c>
      <c r="G9516" t="s">
        <v>11</v>
      </c>
      <c r="H9516">
        <v>360</v>
      </c>
      <c r="I9516" s="1">
        <v>43701.999305555553</v>
      </c>
      <c r="J9516" s="2">
        <f t="shared" si="444"/>
        <v>1</v>
      </c>
      <c r="K9516" s="2" t="str">
        <f>IFERROR(VLOOKUP(A9516,Aux!A:B,2,0),"Outros")</f>
        <v>Municípios</v>
      </c>
      <c r="L9516" s="2">
        <f t="shared" si="445"/>
        <v>2019</v>
      </c>
      <c r="M9516">
        <f t="shared" si="446"/>
        <v>33</v>
      </c>
    </row>
    <row r="9517" spans="1:13" x14ac:dyDescent="0.35">
      <c r="A9517" t="s">
        <v>9</v>
      </c>
      <c r="B9517">
        <v>506673626</v>
      </c>
      <c r="C9517">
        <v>172716</v>
      </c>
      <c r="D9517" t="s">
        <v>7467</v>
      </c>
      <c r="E9517" s="1">
        <v>43691.793483796297</v>
      </c>
      <c r="F9517">
        <v>13</v>
      </c>
      <c r="G9517" t="s">
        <v>11</v>
      </c>
      <c r="H9517">
        <v>360</v>
      </c>
      <c r="I9517" s="1">
        <v>43701.999305555553</v>
      </c>
      <c r="J9517" s="2">
        <f t="shared" si="444"/>
        <v>1</v>
      </c>
      <c r="K9517" s="2" t="str">
        <f>IFERROR(VLOOKUP(A9517,Aux!A:B,2,0),"Outros")</f>
        <v>Municípios</v>
      </c>
      <c r="L9517" s="2">
        <f t="shared" si="445"/>
        <v>2019</v>
      </c>
      <c r="M9517">
        <f t="shared" si="446"/>
        <v>33</v>
      </c>
    </row>
    <row r="9518" spans="1:13" x14ac:dyDescent="0.35">
      <c r="A9518" t="s">
        <v>41</v>
      </c>
      <c r="B9518">
        <v>500192855</v>
      </c>
      <c r="C9518">
        <v>172717</v>
      </c>
      <c r="D9518" t="s">
        <v>7468</v>
      </c>
      <c r="E9518" s="1">
        <v>43691.794039351851</v>
      </c>
      <c r="F9518">
        <v>3</v>
      </c>
      <c r="G9518" t="s">
        <v>33</v>
      </c>
      <c r="H9518">
        <v>340</v>
      </c>
      <c r="I9518" s="1">
        <v>43721.999305555553</v>
      </c>
      <c r="J9518" s="2">
        <f t="shared" si="444"/>
        <v>1</v>
      </c>
      <c r="K9518" s="2" t="str">
        <f>IFERROR(VLOOKUP(A9518,Aux!A:B,2,0),"Outros")</f>
        <v>Transportes</v>
      </c>
      <c r="L9518" s="2">
        <f t="shared" si="445"/>
        <v>2019</v>
      </c>
      <c r="M9518">
        <f t="shared" si="446"/>
        <v>33</v>
      </c>
    </row>
    <row r="9519" spans="1:13" x14ac:dyDescent="0.35">
      <c r="A9519" t="s">
        <v>275</v>
      </c>
      <c r="B9519">
        <v>505187531</v>
      </c>
      <c r="C9519">
        <v>172718</v>
      </c>
      <c r="D9519" t="s">
        <v>7469</v>
      </c>
      <c r="E9519" s="1">
        <v>43691.942546296297</v>
      </c>
      <c r="F9519">
        <v>13</v>
      </c>
      <c r="G9519" t="s">
        <v>318</v>
      </c>
      <c r="H9519">
        <v>360</v>
      </c>
      <c r="I9519" s="1">
        <v>43698.999305555553</v>
      </c>
      <c r="J9519" s="2">
        <f t="shared" si="444"/>
        <v>1</v>
      </c>
      <c r="K9519" s="2" t="str">
        <f>IFERROR(VLOOKUP(A9519,Aux!A:B,2,0),"Outros")</f>
        <v>Municípios</v>
      </c>
      <c r="L9519" s="2">
        <f t="shared" si="445"/>
        <v>2019</v>
      </c>
      <c r="M9519">
        <f t="shared" si="446"/>
        <v>33</v>
      </c>
    </row>
    <row r="9520" spans="1:13" x14ac:dyDescent="0.35">
      <c r="A9520" t="s">
        <v>12</v>
      </c>
      <c r="B9520">
        <v>508481287</v>
      </c>
      <c r="C9520">
        <v>172719</v>
      </c>
      <c r="D9520" t="s">
        <v>8086</v>
      </c>
      <c r="E9520" s="1">
        <v>43692.656527777777</v>
      </c>
      <c r="F9520">
        <v>13</v>
      </c>
      <c r="G9520" t="s">
        <v>14</v>
      </c>
      <c r="H9520">
        <v>360</v>
      </c>
      <c r="I9520" s="1">
        <v>43698.708333333336</v>
      </c>
      <c r="J9520" s="2">
        <f t="shared" si="444"/>
        <v>1</v>
      </c>
      <c r="K9520" s="2" t="str">
        <f>IFERROR(VLOOKUP(A9520,Aux!A:B,2,0),"Outros")</f>
        <v>Hospitais</v>
      </c>
      <c r="L9520" s="2">
        <f t="shared" si="445"/>
        <v>2019</v>
      </c>
      <c r="M9520">
        <f t="shared" si="446"/>
        <v>33</v>
      </c>
    </row>
    <row r="9521" spans="1:13" x14ac:dyDescent="0.35">
      <c r="A9521" t="s">
        <v>12</v>
      </c>
      <c r="B9521">
        <v>508481287</v>
      </c>
      <c r="C9521">
        <v>172720</v>
      </c>
      <c r="D9521" t="s">
        <v>7641</v>
      </c>
      <c r="E9521" s="1">
        <v>43692.676180555558</v>
      </c>
      <c r="F9521">
        <v>13</v>
      </c>
      <c r="G9521" t="s">
        <v>14</v>
      </c>
      <c r="H9521">
        <v>360</v>
      </c>
      <c r="I9521" s="1">
        <v>43698.708333333336</v>
      </c>
      <c r="J9521" s="2">
        <f t="shared" si="444"/>
        <v>1</v>
      </c>
      <c r="K9521" s="2" t="str">
        <f>IFERROR(VLOOKUP(A9521,Aux!A:B,2,0),"Outros")</f>
        <v>Hospitais</v>
      </c>
      <c r="L9521" s="2">
        <f t="shared" si="445"/>
        <v>2019</v>
      </c>
      <c r="M9521">
        <f t="shared" si="446"/>
        <v>33</v>
      </c>
    </row>
    <row r="9522" spans="1:13" x14ac:dyDescent="0.35">
      <c r="A9522" t="s">
        <v>12</v>
      </c>
      <c r="B9522">
        <v>508481287</v>
      </c>
      <c r="C9522">
        <v>172721</v>
      </c>
      <c r="D9522" t="s">
        <v>7642</v>
      </c>
      <c r="E9522" s="1">
        <v>43692.685219907406</v>
      </c>
      <c r="F9522">
        <v>13</v>
      </c>
      <c r="G9522" t="s">
        <v>14</v>
      </c>
      <c r="H9522">
        <v>360</v>
      </c>
      <c r="I9522" s="1">
        <v>43698.708333333336</v>
      </c>
      <c r="J9522" s="2">
        <f t="shared" si="444"/>
        <v>1</v>
      </c>
      <c r="K9522" s="2" t="str">
        <f>IFERROR(VLOOKUP(A9522,Aux!A:B,2,0),"Outros")</f>
        <v>Hospitais</v>
      </c>
      <c r="L9522" s="2">
        <f t="shared" si="445"/>
        <v>2019</v>
      </c>
      <c r="M9522">
        <f t="shared" si="446"/>
        <v>33</v>
      </c>
    </row>
    <row r="9523" spans="1:13" x14ac:dyDescent="0.35">
      <c r="A9523" t="s">
        <v>12</v>
      </c>
      <c r="B9523">
        <v>508481287</v>
      </c>
      <c r="C9523">
        <v>172722</v>
      </c>
      <c r="D9523" t="s">
        <v>8311</v>
      </c>
      <c r="E9523" s="1">
        <v>43693.341851851852</v>
      </c>
      <c r="F9523">
        <v>13</v>
      </c>
      <c r="G9523" t="s">
        <v>14</v>
      </c>
      <c r="H9523">
        <v>360</v>
      </c>
      <c r="I9523" s="1">
        <v>43700.708333333336</v>
      </c>
      <c r="J9523" s="2">
        <f t="shared" si="444"/>
        <v>1</v>
      </c>
      <c r="K9523" s="2" t="str">
        <f>IFERROR(VLOOKUP(A9523,Aux!A:B,2,0),"Outros")</f>
        <v>Hospitais</v>
      </c>
      <c r="L9523" s="2">
        <f t="shared" si="445"/>
        <v>2019</v>
      </c>
      <c r="M9523">
        <f t="shared" si="446"/>
        <v>33</v>
      </c>
    </row>
    <row r="9524" spans="1:13" x14ac:dyDescent="0.35">
      <c r="A9524" t="s">
        <v>12</v>
      </c>
      <c r="B9524">
        <v>508481287</v>
      </c>
      <c r="C9524">
        <v>172723</v>
      </c>
      <c r="D9524" t="s">
        <v>7643</v>
      </c>
      <c r="E9524" s="1">
        <v>43693.3671412037</v>
      </c>
      <c r="F9524">
        <v>1</v>
      </c>
      <c r="G9524" t="s">
        <v>14</v>
      </c>
      <c r="H9524">
        <v>360</v>
      </c>
      <c r="I9524" s="1">
        <v>43698.708333333336</v>
      </c>
      <c r="J9524" s="2">
        <f t="shared" si="444"/>
        <v>1</v>
      </c>
      <c r="K9524" s="2" t="str">
        <f>IFERROR(VLOOKUP(A9524,Aux!A:B,2,0),"Outros")</f>
        <v>Hospitais</v>
      </c>
      <c r="L9524" s="2">
        <f t="shared" si="445"/>
        <v>2019</v>
      </c>
      <c r="M9524">
        <f t="shared" si="446"/>
        <v>33</v>
      </c>
    </row>
    <row r="9525" spans="1:13" x14ac:dyDescent="0.35">
      <c r="A9525" t="s">
        <v>1132</v>
      </c>
      <c r="B9525">
        <v>501162941</v>
      </c>
      <c r="C9525">
        <v>172724</v>
      </c>
      <c r="D9525" t="s">
        <v>8312</v>
      </c>
      <c r="E9525" s="1">
        <v>43693.389907407407</v>
      </c>
      <c r="F9525">
        <v>3</v>
      </c>
      <c r="G9525" t="s">
        <v>1270</v>
      </c>
      <c r="H9525">
        <v>360</v>
      </c>
      <c r="I9525" s="1">
        <v>43730.791666666664</v>
      </c>
      <c r="J9525" s="2">
        <f t="shared" si="444"/>
        <v>1</v>
      </c>
      <c r="K9525" s="2" t="str">
        <f>IFERROR(VLOOKUP(A9525,Aux!A:B,2,0),"Outros")</f>
        <v>Municípios</v>
      </c>
      <c r="L9525" s="2">
        <f t="shared" si="445"/>
        <v>2019</v>
      </c>
      <c r="M9525">
        <f t="shared" si="446"/>
        <v>33</v>
      </c>
    </row>
    <row r="9526" spans="1:13" x14ac:dyDescent="0.35">
      <c r="A9526" t="s">
        <v>71</v>
      </c>
      <c r="B9526">
        <v>500051054</v>
      </c>
      <c r="C9526">
        <v>172725</v>
      </c>
      <c r="D9526" t="s">
        <v>7644</v>
      </c>
      <c r="E9526" s="1">
        <v>43693.421516203707</v>
      </c>
      <c r="F9526">
        <v>13</v>
      </c>
      <c r="G9526" t="s">
        <v>243</v>
      </c>
      <c r="H9526">
        <v>360</v>
      </c>
      <c r="I9526" s="1">
        <v>43705.791666666664</v>
      </c>
      <c r="J9526" s="2">
        <f t="shared" si="444"/>
        <v>1</v>
      </c>
      <c r="K9526" s="2" t="str">
        <f>IFERROR(VLOOKUP(A9526,Aux!A:B,2,0),"Outros")</f>
        <v>Municípios</v>
      </c>
      <c r="L9526" s="2">
        <f t="shared" si="445"/>
        <v>2019</v>
      </c>
      <c r="M9526">
        <f t="shared" si="446"/>
        <v>33</v>
      </c>
    </row>
    <row r="9527" spans="1:13" x14ac:dyDescent="0.35">
      <c r="A9527" t="s">
        <v>63</v>
      </c>
      <c r="B9527">
        <v>502098139</v>
      </c>
      <c r="C9527">
        <v>172726</v>
      </c>
      <c r="E9527" s="1">
        <v>43693.433425925927</v>
      </c>
      <c r="F9527">
        <v>13</v>
      </c>
      <c r="G9527" t="s">
        <v>33</v>
      </c>
      <c r="H9527">
        <v>400</v>
      </c>
      <c r="J9527" s="2">
        <f t="shared" si="444"/>
        <v>1</v>
      </c>
      <c r="K9527" s="2" t="str">
        <f>IFERROR(VLOOKUP(A9527,Aux!A:B,2,0),"Outros")</f>
        <v>Municípios</v>
      </c>
      <c r="L9527" s="2">
        <f t="shared" si="445"/>
        <v>2019</v>
      </c>
      <c r="M9527">
        <f t="shared" si="446"/>
        <v>33</v>
      </c>
    </row>
    <row r="9528" spans="1:13" x14ac:dyDescent="0.35">
      <c r="A9528" t="s">
        <v>157</v>
      </c>
      <c r="B9528">
        <v>500122237</v>
      </c>
      <c r="C9528">
        <v>172727</v>
      </c>
      <c r="D9528" t="s">
        <v>7702</v>
      </c>
      <c r="E9528" s="1">
        <v>43693.434571759259</v>
      </c>
      <c r="F9528">
        <v>3</v>
      </c>
      <c r="G9528" t="s">
        <v>33</v>
      </c>
      <c r="H9528">
        <v>5</v>
      </c>
      <c r="I9528" s="1">
        <v>43717.999305555553</v>
      </c>
      <c r="J9528" s="2">
        <f t="shared" si="444"/>
        <v>1</v>
      </c>
      <c r="K9528" s="2" t="str">
        <f>IFERROR(VLOOKUP(A9528,Aux!A:B,2,0),"Outros")</f>
        <v>Outros</v>
      </c>
      <c r="L9528" s="2">
        <f t="shared" si="445"/>
        <v>2019</v>
      </c>
      <c r="M9528">
        <f t="shared" si="446"/>
        <v>33</v>
      </c>
    </row>
    <row r="9529" spans="1:13" x14ac:dyDescent="0.35">
      <c r="A9529" t="s">
        <v>454</v>
      </c>
      <c r="B9529">
        <v>503450189</v>
      </c>
      <c r="C9529">
        <v>172728</v>
      </c>
      <c r="E9529" s="1">
        <v>43693.435034722221</v>
      </c>
      <c r="F9529">
        <v>3</v>
      </c>
      <c r="G9529" t="s">
        <v>33</v>
      </c>
      <c r="H9529">
        <v>400</v>
      </c>
      <c r="J9529" s="2">
        <f t="shared" si="444"/>
        <v>1</v>
      </c>
      <c r="K9529" s="2" t="str">
        <f>IFERROR(VLOOKUP(A9529,Aux!A:B,2,0),"Outros")</f>
        <v>Estradas</v>
      </c>
      <c r="L9529" s="2">
        <f t="shared" si="445"/>
        <v>2019</v>
      </c>
      <c r="M9529">
        <f t="shared" si="446"/>
        <v>33</v>
      </c>
    </row>
    <row r="9530" spans="1:13" x14ac:dyDescent="0.35">
      <c r="A9530" t="s">
        <v>45</v>
      </c>
      <c r="B9530">
        <v>680021892</v>
      </c>
      <c r="C9530">
        <v>172729</v>
      </c>
      <c r="D9530" t="s">
        <v>7936</v>
      </c>
      <c r="E9530" s="1">
        <v>43693.442650462966</v>
      </c>
      <c r="F9530">
        <v>1</v>
      </c>
      <c r="G9530" t="s">
        <v>47</v>
      </c>
      <c r="H9530">
        <v>360</v>
      </c>
      <c r="I9530" s="1">
        <v>43700.999305555553</v>
      </c>
      <c r="J9530" s="2">
        <f t="shared" si="444"/>
        <v>1</v>
      </c>
      <c r="K9530" s="2" t="str">
        <f>IFERROR(VLOOKUP(A9530,Aux!A:B,2,0),"Outros")</f>
        <v>Águas e resíduos</v>
      </c>
      <c r="L9530" s="2">
        <f t="shared" si="445"/>
        <v>2019</v>
      </c>
      <c r="M9530">
        <f t="shared" si="446"/>
        <v>33</v>
      </c>
    </row>
    <row r="9531" spans="1:13" x14ac:dyDescent="0.35">
      <c r="A9531" t="s">
        <v>9</v>
      </c>
      <c r="B9531">
        <v>506673626</v>
      </c>
      <c r="C9531">
        <v>172730</v>
      </c>
      <c r="D9531" t="s">
        <v>7645</v>
      </c>
      <c r="E9531" s="1">
        <v>43693.448599537034</v>
      </c>
      <c r="F9531">
        <v>1</v>
      </c>
      <c r="G9531" t="s">
        <v>11</v>
      </c>
      <c r="H9531">
        <v>360</v>
      </c>
      <c r="I9531" s="1">
        <v>43698.999305555553</v>
      </c>
      <c r="J9531" s="2">
        <f t="shared" si="444"/>
        <v>1</v>
      </c>
      <c r="K9531" s="2" t="str">
        <f>IFERROR(VLOOKUP(A9531,Aux!A:B,2,0),"Outros")</f>
        <v>Municípios</v>
      </c>
      <c r="L9531" s="2">
        <f t="shared" si="445"/>
        <v>2019</v>
      </c>
      <c r="M9531">
        <f t="shared" si="446"/>
        <v>33</v>
      </c>
    </row>
    <row r="9532" spans="1:13" x14ac:dyDescent="0.35">
      <c r="A9532" t="s">
        <v>140</v>
      </c>
      <c r="B9532">
        <v>506614913</v>
      </c>
      <c r="C9532">
        <v>172731</v>
      </c>
      <c r="E9532" s="1">
        <v>43693.452187499999</v>
      </c>
      <c r="F9532">
        <v>13</v>
      </c>
      <c r="G9532" t="s">
        <v>33</v>
      </c>
      <c r="H9532">
        <v>400</v>
      </c>
      <c r="J9532" s="2">
        <f t="shared" si="444"/>
        <v>1</v>
      </c>
      <c r="K9532" s="2" t="str">
        <f>IFERROR(VLOOKUP(A9532,Aux!A:B,2,0),"Outros")</f>
        <v>Municípios</v>
      </c>
      <c r="L9532" s="2">
        <f t="shared" si="445"/>
        <v>2019</v>
      </c>
      <c r="M9532">
        <f t="shared" si="446"/>
        <v>33</v>
      </c>
    </row>
    <row r="9533" spans="1:13" x14ac:dyDescent="0.35">
      <c r="A9533" t="s">
        <v>140</v>
      </c>
      <c r="B9533">
        <v>506614913</v>
      </c>
      <c r="C9533">
        <v>172732</v>
      </c>
      <c r="D9533" t="s">
        <v>7646</v>
      </c>
      <c r="E9533" s="1">
        <v>43693.452951388892</v>
      </c>
      <c r="F9533">
        <v>13</v>
      </c>
      <c r="G9533" t="s">
        <v>47</v>
      </c>
      <c r="H9533">
        <v>360</v>
      </c>
      <c r="I9533" s="1">
        <v>43699.999305555553</v>
      </c>
      <c r="J9533" s="2">
        <f t="shared" si="444"/>
        <v>1</v>
      </c>
      <c r="K9533" s="2" t="str">
        <f>IFERROR(VLOOKUP(A9533,Aux!A:B,2,0),"Outros")</f>
        <v>Municípios</v>
      </c>
      <c r="L9533" s="2">
        <f t="shared" si="445"/>
        <v>2019</v>
      </c>
      <c r="M9533">
        <f t="shared" si="446"/>
        <v>33</v>
      </c>
    </row>
    <row r="9534" spans="1:13" x14ac:dyDescent="0.35">
      <c r="A9534" t="s">
        <v>12</v>
      </c>
      <c r="B9534">
        <v>508481287</v>
      </c>
      <c r="C9534">
        <v>172733</v>
      </c>
      <c r="D9534" t="s">
        <v>7647</v>
      </c>
      <c r="E9534" s="1">
        <v>43693.478715277779</v>
      </c>
      <c r="F9534">
        <v>5</v>
      </c>
      <c r="G9534" t="s">
        <v>14</v>
      </c>
      <c r="H9534">
        <v>360</v>
      </c>
      <c r="I9534" s="1">
        <v>43725.708333333336</v>
      </c>
      <c r="J9534" s="2">
        <f t="shared" si="444"/>
        <v>1</v>
      </c>
      <c r="K9534" s="2" t="str">
        <f>IFERROR(VLOOKUP(A9534,Aux!A:B,2,0),"Outros")</f>
        <v>Hospitais</v>
      </c>
      <c r="L9534" s="2">
        <f t="shared" si="445"/>
        <v>2019</v>
      </c>
      <c r="M9534">
        <f t="shared" si="446"/>
        <v>33</v>
      </c>
    </row>
    <row r="9535" spans="1:13" x14ac:dyDescent="0.35">
      <c r="A9535" t="s">
        <v>41</v>
      </c>
      <c r="B9535">
        <v>500192855</v>
      </c>
      <c r="C9535">
        <v>172734</v>
      </c>
      <c r="E9535" s="1">
        <v>43693.490011574075</v>
      </c>
      <c r="F9535">
        <v>13</v>
      </c>
      <c r="G9535" t="s">
        <v>33</v>
      </c>
      <c r="H9535">
        <v>1</v>
      </c>
      <c r="J9535" s="2">
        <f t="shared" si="444"/>
        <v>1</v>
      </c>
      <c r="K9535" s="2" t="str">
        <f>IFERROR(VLOOKUP(A9535,Aux!A:B,2,0),"Outros")</f>
        <v>Transportes</v>
      </c>
      <c r="L9535" s="2">
        <f t="shared" si="445"/>
        <v>2019</v>
      </c>
      <c r="M9535">
        <f t="shared" si="446"/>
        <v>33</v>
      </c>
    </row>
    <row r="9536" spans="1:13" x14ac:dyDescent="0.35">
      <c r="A9536" t="s">
        <v>389</v>
      </c>
      <c r="B9536">
        <v>506722422</v>
      </c>
      <c r="C9536">
        <v>172735</v>
      </c>
      <c r="E9536" s="1">
        <v>43693.492777777778</v>
      </c>
      <c r="F9536">
        <v>13</v>
      </c>
      <c r="G9536" t="s">
        <v>33</v>
      </c>
      <c r="H9536">
        <v>400</v>
      </c>
      <c r="J9536" s="2">
        <f t="shared" si="444"/>
        <v>1</v>
      </c>
      <c r="K9536" s="2" t="str">
        <f>IFERROR(VLOOKUP(A9536,Aux!A:B,2,0),"Outros")</f>
        <v>Municípios</v>
      </c>
      <c r="L9536" s="2">
        <f t="shared" si="445"/>
        <v>2019</v>
      </c>
      <c r="M9536">
        <f t="shared" si="446"/>
        <v>33</v>
      </c>
    </row>
    <row r="9537" spans="1:13" x14ac:dyDescent="0.35">
      <c r="A9537" t="s">
        <v>9</v>
      </c>
      <c r="B9537">
        <v>506673626</v>
      </c>
      <c r="C9537">
        <v>172736</v>
      </c>
      <c r="D9537" t="s">
        <v>8087</v>
      </c>
      <c r="E9537" s="1">
        <v>43693.496712962966</v>
      </c>
      <c r="F9537">
        <v>1</v>
      </c>
      <c r="G9537" t="s">
        <v>11</v>
      </c>
      <c r="H9537">
        <v>5</v>
      </c>
      <c r="I9537" s="1">
        <v>43698.999305555553</v>
      </c>
      <c r="J9537" s="2">
        <f t="shared" si="444"/>
        <v>1</v>
      </c>
      <c r="K9537" s="2" t="str">
        <f>IFERROR(VLOOKUP(A9537,Aux!A:B,2,0),"Outros")</f>
        <v>Municípios</v>
      </c>
      <c r="L9537" s="2">
        <f t="shared" si="445"/>
        <v>2019</v>
      </c>
      <c r="M9537">
        <f t="shared" si="446"/>
        <v>33</v>
      </c>
    </row>
    <row r="9538" spans="1:13" x14ac:dyDescent="0.35">
      <c r="A9538" t="s">
        <v>275</v>
      </c>
      <c r="B9538">
        <v>505187531</v>
      </c>
      <c r="C9538">
        <v>172737</v>
      </c>
      <c r="D9538" t="s">
        <v>7648</v>
      </c>
      <c r="E9538" s="1">
        <v>43693.500474537039</v>
      </c>
      <c r="F9538">
        <v>13</v>
      </c>
      <c r="G9538" t="s">
        <v>277</v>
      </c>
      <c r="H9538">
        <v>400</v>
      </c>
      <c r="I9538" s="1">
        <v>25569.999305555557</v>
      </c>
      <c r="J9538" s="2">
        <f t="shared" ref="J9538:J9601" si="447">IF(C9538=C9537,"",1)</f>
        <v>1</v>
      </c>
      <c r="K9538" s="2" t="str">
        <f>IFERROR(VLOOKUP(A9538,Aux!A:B,2,0),"Outros")</f>
        <v>Municípios</v>
      </c>
      <c r="L9538" s="2">
        <f t="shared" ref="L9538:L9601" si="448">YEAR(E9538)</f>
        <v>2019</v>
      </c>
      <c r="M9538">
        <f t="shared" ref="M9538:M9601" si="449">WEEKNUM(E9538)</f>
        <v>33</v>
      </c>
    </row>
    <row r="9539" spans="1:13" x14ac:dyDescent="0.35">
      <c r="A9539" t="s">
        <v>12</v>
      </c>
      <c r="B9539">
        <v>508481287</v>
      </c>
      <c r="C9539">
        <v>172738</v>
      </c>
      <c r="D9539" t="s">
        <v>8088</v>
      </c>
      <c r="E9539" s="1">
        <v>43693.503067129626</v>
      </c>
      <c r="F9539">
        <v>13</v>
      </c>
      <c r="G9539" t="s">
        <v>14</v>
      </c>
      <c r="H9539">
        <v>360</v>
      </c>
      <c r="I9539" s="1">
        <v>43703.708333333336</v>
      </c>
      <c r="J9539" s="2">
        <f t="shared" si="447"/>
        <v>1</v>
      </c>
      <c r="K9539" s="2" t="str">
        <f>IFERROR(VLOOKUP(A9539,Aux!A:B,2,0),"Outros")</f>
        <v>Hospitais</v>
      </c>
      <c r="L9539" s="2">
        <f t="shared" si="448"/>
        <v>2019</v>
      </c>
      <c r="M9539">
        <f t="shared" si="449"/>
        <v>33</v>
      </c>
    </row>
    <row r="9540" spans="1:13" x14ac:dyDescent="0.35">
      <c r="A9540" t="s">
        <v>122</v>
      </c>
      <c r="B9540">
        <v>506173968</v>
      </c>
      <c r="C9540">
        <v>172739</v>
      </c>
      <c r="D9540" t="s">
        <v>7542</v>
      </c>
      <c r="E9540" s="1">
        <v>43693.503993055558</v>
      </c>
      <c r="F9540">
        <v>13</v>
      </c>
      <c r="G9540" t="s">
        <v>597</v>
      </c>
      <c r="H9540">
        <v>360</v>
      </c>
      <c r="I9540" s="1">
        <v>43706.708333333336</v>
      </c>
      <c r="J9540" s="2">
        <f t="shared" si="447"/>
        <v>1</v>
      </c>
      <c r="K9540" s="2" t="str">
        <f>IFERROR(VLOOKUP(A9540,Aux!A:B,2,0),"Outros")</f>
        <v>Municípios</v>
      </c>
      <c r="L9540" s="2">
        <f t="shared" si="448"/>
        <v>2019</v>
      </c>
      <c r="M9540">
        <f t="shared" si="449"/>
        <v>33</v>
      </c>
    </row>
    <row r="9541" spans="1:13" x14ac:dyDescent="0.35">
      <c r="A9541" t="s">
        <v>534</v>
      </c>
      <c r="B9541">
        <v>508354617</v>
      </c>
      <c r="C9541">
        <v>172740</v>
      </c>
      <c r="D9541" t="s">
        <v>8212</v>
      </c>
      <c r="E9541" s="1">
        <v>43693.520092592589</v>
      </c>
      <c r="F9541">
        <v>3</v>
      </c>
      <c r="G9541" t="s">
        <v>446</v>
      </c>
      <c r="H9541">
        <v>400</v>
      </c>
      <c r="I9541" s="1">
        <v>25569.999305555557</v>
      </c>
      <c r="J9541" s="2">
        <f t="shared" si="447"/>
        <v>1</v>
      </c>
      <c r="K9541" s="2" t="str">
        <f>IFERROR(VLOOKUP(A9541,Aux!A:B,2,0),"Outros")</f>
        <v>Municípios</v>
      </c>
      <c r="L9541" s="2">
        <f t="shared" si="448"/>
        <v>2019</v>
      </c>
      <c r="M9541">
        <f t="shared" si="449"/>
        <v>33</v>
      </c>
    </row>
    <row r="9542" spans="1:13" x14ac:dyDescent="0.35">
      <c r="A9542" t="s">
        <v>12</v>
      </c>
      <c r="B9542">
        <v>508481287</v>
      </c>
      <c r="C9542">
        <v>172741</v>
      </c>
      <c r="D9542" t="s">
        <v>8039</v>
      </c>
      <c r="E9542" s="1">
        <v>43693.528657407405</v>
      </c>
      <c r="F9542">
        <v>3</v>
      </c>
      <c r="G9542" t="s">
        <v>14</v>
      </c>
      <c r="H9542">
        <v>340</v>
      </c>
      <c r="I9542" s="1">
        <v>43761.708333333336</v>
      </c>
      <c r="J9542" s="2">
        <f t="shared" si="447"/>
        <v>1</v>
      </c>
      <c r="K9542" s="2" t="str">
        <f>IFERROR(VLOOKUP(A9542,Aux!A:B,2,0),"Outros")</f>
        <v>Hospitais</v>
      </c>
      <c r="L9542" s="2">
        <f t="shared" si="448"/>
        <v>2019</v>
      </c>
      <c r="M9542">
        <f t="shared" si="449"/>
        <v>33</v>
      </c>
    </row>
    <row r="9543" spans="1:13" x14ac:dyDescent="0.35">
      <c r="A9543" t="s">
        <v>112</v>
      </c>
      <c r="B9543">
        <v>501144218</v>
      </c>
      <c r="C9543">
        <v>172742</v>
      </c>
      <c r="D9543" t="s">
        <v>8089</v>
      </c>
      <c r="E9543" s="1">
        <v>43693.534201388888</v>
      </c>
      <c r="F9543">
        <v>1</v>
      </c>
      <c r="G9543" t="s">
        <v>114</v>
      </c>
      <c r="H9543">
        <v>340</v>
      </c>
      <c r="I9543" s="1">
        <v>43701.75</v>
      </c>
      <c r="J9543" s="2">
        <f t="shared" si="447"/>
        <v>1</v>
      </c>
      <c r="K9543" s="2" t="str">
        <f>IFERROR(VLOOKUP(A9543,Aux!A:B,2,0),"Outros")</f>
        <v>Municípios</v>
      </c>
      <c r="L9543" s="2">
        <f t="shared" si="448"/>
        <v>2019</v>
      </c>
      <c r="M9543">
        <f t="shared" si="449"/>
        <v>33</v>
      </c>
    </row>
    <row r="9544" spans="1:13" x14ac:dyDescent="0.35">
      <c r="A9544" t="s">
        <v>41</v>
      </c>
      <c r="B9544">
        <v>500192855</v>
      </c>
      <c r="C9544">
        <v>172743</v>
      </c>
      <c r="D9544" t="s">
        <v>8213</v>
      </c>
      <c r="E9544" s="1">
        <v>43693.544027777774</v>
      </c>
      <c r="F9544">
        <v>3</v>
      </c>
      <c r="G9544" t="s">
        <v>33</v>
      </c>
      <c r="H9544">
        <v>360</v>
      </c>
      <c r="I9544" s="1">
        <v>43716.999305555553</v>
      </c>
      <c r="J9544" s="2">
        <f t="shared" si="447"/>
        <v>1</v>
      </c>
      <c r="K9544" s="2" t="str">
        <f>IFERROR(VLOOKUP(A9544,Aux!A:B,2,0),"Outros")</f>
        <v>Transportes</v>
      </c>
      <c r="L9544" s="2">
        <f t="shared" si="448"/>
        <v>2019</v>
      </c>
      <c r="M9544">
        <f t="shared" si="449"/>
        <v>33</v>
      </c>
    </row>
    <row r="9545" spans="1:13" x14ac:dyDescent="0.35">
      <c r="A9545" t="s">
        <v>336</v>
      </c>
      <c r="B9545">
        <v>505170876</v>
      </c>
      <c r="C9545">
        <v>172744</v>
      </c>
      <c r="D9545" t="s">
        <v>8040</v>
      </c>
      <c r="E9545" s="1">
        <v>43693.544386574074</v>
      </c>
      <c r="F9545">
        <v>13</v>
      </c>
      <c r="G9545" t="s">
        <v>345</v>
      </c>
      <c r="H9545">
        <v>360</v>
      </c>
      <c r="I9545" s="1">
        <v>43703.708333333336</v>
      </c>
      <c r="J9545" s="2">
        <f t="shared" si="447"/>
        <v>1</v>
      </c>
      <c r="K9545" s="2" t="str">
        <f>IFERROR(VLOOKUP(A9545,Aux!A:B,2,0),"Outros")</f>
        <v>Municípios</v>
      </c>
      <c r="L9545" s="2">
        <f t="shared" si="448"/>
        <v>2019</v>
      </c>
      <c r="M9545">
        <f t="shared" si="449"/>
        <v>33</v>
      </c>
    </row>
    <row r="9546" spans="1:13" x14ac:dyDescent="0.35">
      <c r="A9546" t="s">
        <v>434</v>
      </c>
      <c r="B9546">
        <v>506546381</v>
      </c>
      <c r="C9546">
        <v>172745</v>
      </c>
      <c r="D9546" t="s">
        <v>8041</v>
      </c>
      <c r="E9546" s="1">
        <v>43693.548125000001</v>
      </c>
      <c r="F9546">
        <v>3</v>
      </c>
      <c r="G9546" t="s">
        <v>1333</v>
      </c>
      <c r="H9546">
        <v>360</v>
      </c>
      <c r="I9546" s="1">
        <v>43717.708333333336</v>
      </c>
      <c r="J9546" s="2">
        <f t="shared" si="447"/>
        <v>1</v>
      </c>
      <c r="K9546" s="2" t="str">
        <f>IFERROR(VLOOKUP(A9546,Aux!A:B,2,0),"Outros")</f>
        <v>Municípios</v>
      </c>
      <c r="L9546" s="2">
        <f t="shared" si="448"/>
        <v>2019</v>
      </c>
      <c r="M9546">
        <f t="shared" si="449"/>
        <v>33</v>
      </c>
    </row>
    <row r="9547" spans="1:13" x14ac:dyDescent="0.35">
      <c r="A9547" t="s">
        <v>133</v>
      </c>
      <c r="B9547">
        <v>503539473</v>
      </c>
      <c r="C9547">
        <v>172746</v>
      </c>
      <c r="D9547" t="s">
        <v>8214</v>
      </c>
      <c r="E9547" s="1">
        <v>43693.589236111111</v>
      </c>
      <c r="F9547">
        <v>1</v>
      </c>
      <c r="G9547" t="s">
        <v>1498</v>
      </c>
      <c r="H9547">
        <v>360</v>
      </c>
      <c r="I9547" s="1">
        <v>43699.999305555553</v>
      </c>
      <c r="J9547" s="2">
        <f t="shared" si="447"/>
        <v>1</v>
      </c>
      <c r="K9547" s="2" t="str">
        <f>IFERROR(VLOOKUP(A9547,Aux!A:B,2,0),"Outros")</f>
        <v>Municípios</v>
      </c>
      <c r="L9547" s="2">
        <f t="shared" si="448"/>
        <v>2019</v>
      </c>
      <c r="M9547">
        <f t="shared" si="449"/>
        <v>33</v>
      </c>
    </row>
    <row r="9548" spans="1:13" x14ac:dyDescent="0.35">
      <c r="A9548" t="s">
        <v>389</v>
      </c>
      <c r="B9548">
        <v>506722422</v>
      </c>
      <c r="C9548">
        <v>172747</v>
      </c>
      <c r="D9548" t="s">
        <v>7703</v>
      </c>
      <c r="E9548" s="1">
        <v>43693.592939814815</v>
      </c>
      <c r="F9548">
        <v>13</v>
      </c>
      <c r="G9548" t="s">
        <v>587</v>
      </c>
      <c r="H9548">
        <v>340</v>
      </c>
      <c r="I9548" s="1">
        <v>43696.999305555553</v>
      </c>
      <c r="J9548" s="2">
        <f t="shared" si="447"/>
        <v>1</v>
      </c>
      <c r="K9548" s="2" t="str">
        <f>IFERROR(VLOOKUP(A9548,Aux!A:B,2,0),"Outros")</f>
        <v>Municípios</v>
      </c>
      <c r="L9548" s="2">
        <f t="shared" si="448"/>
        <v>2019</v>
      </c>
      <c r="M9548">
        <f t="shared" si="449"/>
        <v>33</v>
      </c>
    </row>
    <row r="9549" spans="1:13" x14ac:dyDescent="0.35">
      <c r="A9549" t="s">
        <v>465</v>
      </c>
      <c r="B9549">
        <v>600084779</v>
      </c>
      <c r="C9549">
        <v>172748</v>
      </c>
      <c r="D9549" t="s">
        <v>8215</v>
      </c>
      <c r="E9549" s="1">
        <v>43693.601770833331</v>
      </c>
      <c r="F9549">
        <v>13</v>
      </c>
      <c r="G9549" t="s">
        <v>622</v>
      </c>
      <c r="H9549">
        <v>340</v>
      </c>
      <c r="I9549" s="1">
        <v>43702.708333333336</v>
      </c>
      <c r="J9549" s="2">
        <f t="shared" si="447"/>
        <v>1</v>
      </c>
      <c r="K9549" s="2" t="str">
        <f>IFERROR(VLOOKUP(A9549,Aux!A:B,2,0),"Outros")</f>
        <v>Outros</v>
      </c>
      <c r="L9549" s="2">
        <f t="shared" si="448"/>
        <v>2019</v>
      </c>
      <c r="M9549">
        <f t="shared" si="449"/>
        <v>33</v>
      </c>
    </row>
    <row r="9550" spans="1:13" x14ac:dyDescent="0.35">
      <c r="A9550" t="s">
        <v>76</v>
      </c>
      <c r="B9550">
        <v>506676056</v>
      </c>
      <c r="C9550">
        <v>172749</v>
      </c>
      <c r="D9550" t="s">
        <v>8218</v>
      </c>
      <c r="E9550" s="1">
        <v>43693.626770833333</v>
      </c>
      <c r="F9550">
        <v>1</v>
      </c>
      <c r="G9550" t="s">
        <v>703</v>
      </c>
      <c r="H9550">
        <v>340</v>
      </c>
      <c r="I9550" s="1">
        <v>43701.999305555553</v>
      </c>
      <c r="J9550" s="2">
        <f t="shared" si="447"/>
        <v>1</v>
      </c>
      <c r="K9550" s="2" t="str">
        <f>IFERROR(VLOOKUP(A9550,Aux!A:B,2,0),"Outros")</f>
        <v>Municípios</v>
      </c>
      <c r="L9550" s="2">
        <f t="shared" si="448"/>
        <v>2019</v>
      </c>
      <c r="M9550">
        <f t="shared" si="449"/>
        <v>33</v>
      </c>
    </row>
    <row r="9551" spans="1:13" x14ac:dyDescent="0.35">
      <c r="A9551" t="s">
        <v>267</v>
      </c>
      <c r="B9551">
        <v>505307685</v>
      </c>
      <c r="C9551">
        <v>172750</v>
      </c>
      <c r="D9551" t="s">
        <v>3493</v>
      </c>
      <c r="E9551" s="1">
        <v>43693.608275462961</v>
      </c>
      <c r="F9551">
        <v>1</v>
      </c>
      <c r="G9551" t="s">
        <v>1330</v>
      </c>
      <c r="H9551">
        <v>360</v>
      </c>
      <c r="I9551" s="1">
        <v>43701.999305555553</v>
      </c>
      <c r="J9551" s="2">
        <f t="shared" si="447"/>
        <v>1</v>
      </c>
      <c r="K9551" s="2" t="str">
        <f>IFERROR(VLOOKUP(A9551,Aux!A:B,2,0),"Outros")</f>
        <v>Municípios</v>
      </c>
      <c r="L9551" s="2">
        <f t="shared" si="448"/>
        <v>2019</v>
      </c>
      <c r="M9551">
        <f t="shared" si="449"/>
        <v>33</v>
      </c>
    </row>
    <row r="9552" spans="1:13" x14ac:dyDescent="0.35">
      <c r="A9552" t="s">
        <v>85</v>
      </c>
      <c r="B9552">
        <v>506642798</v>
      </c>
      <c r="C9552">
        <v>172751</v>
      </c>
      <c r="D9552" t="s">
        <v>8216</v>
      </c>
      <c r="E9552" s="1">
        <v>43693.608541666668</v>
      </c>
      <c r="F9552">
        <v>1</v>
      </c>
      <c r="G9552" t="s">
        <v>1682</v>
      </c>
      <c r="H9552">
        <v>360</v>
      </c>
      <c r="I9552" s="1">
        <v>43697.958333333336</v>
      </c>
      <c r="J9552" s="2">
        <f t="shared" si="447"/>
        <v>1</v>
      </c>
      <c r="K9552" s="2" t="str">
        <f>IFERROR(VLOOKUP(A9552,Aux!A:B,2,0),"Outros")</f>
        <v>Municípios</v>
      </c>
      <c r="L9552" s="2">
        <f t="shared" si="448"/>
        <v>2019</v>
      </c>
      <c r="M9552">
        <f t="shared" si="449"/>
        <v>33</v>
      </c>
    </row>
    <row r="9553" spans="1:13" x14ac:dyDescent="0.35">
      <c r="A9553" t="s">
        <v>367</v>
      </c>
      <c r="B9553">
        <v>501590056</v>
      </c>
      <c r="C9553">
        <v>172752</v>
      </c>
      <c r="D9553" t="s">
        <v>7470</v>
      </c>
      <c r="E9553" s="1">
        <v>43693.608761574076</v>
      </c>
      <c r="F9553">
        <v>3</v>
      </c>
      <c r="G9553" t="s">
        <v>7471</v>
      </c>
      <c r="H9553">
        <v>5</v>
      </c>
      <c r="I9553" s="1">
        <v>43738.999305555553</v>
      </c>
      <c r="J9553" s="2">
        <f t="shared" si="447"/>
        <v>1</v>
      </c>
      <c r="K9553" s="2" t="str">
        <f>IFERROR(VLOOKUP(A9553,Aux!A:B,2,0),"Outros")</f>
        <v>Outros</v>
      </c>
      <c r="L9553" s="2">
        <f t="shared" si="448"/>
        <v>2019</v>
      </c>
      <c r="M9553">
        <f t="shared" si="449"/>
        <v>33</v>
      </c>
    </row>
    <row r="9554" spans="1:13" x14ac:dyDescent="0.35">
      <c r="A9554" t="s">
        <v>112</v>
      </c>
      <c r="B9554">
        <v>501144218</v>
      </c>
      <c r="C9554">
        <v>172753</v>
      </c>
      <c r="D9554" t="s">
        <v>8042</v>
      </c>
      <c r="E9554" s="1">
        <v>43693.610439814816</v>
      </c>
      <c r="F9554">
        <v>13</v>
      </c>
      <c r="G9554" t="s">
        <v>256</v>
      </c>
      <c r="H9554">
        <v>360</v>
      </c>
      <c r="I9554" s="1">
        <v>43703.75</v>
      </c>
      <c r="J9554" s="2">
        <f t="shared" si="447"/>
        <v>1</v>
      </c>
      <c r="K9554" s="2" t="str">
        <f>IFERROR(VLOOKUP(A9554,Aux!A:B,2,0),"Outros")</f>
        <v>Municípios</v>
      </c>
      <c r="L9554" s="2">
        <f t="shared" si="448"/>
        <v>2019</v>
      </c>
      <c r="M9554">
        <f t="shared" si="449"/>
        <v>33</v>
      </c>
    </row>
    <row r="9555" spans="1:13" x14ac:dyDescent="0.35">
      <c r="A9555" t="s">
        <v>534</v>
      </c>
      <c r="B9555">
        <v>508354617</v>
      </c>
      <c r="C9555">
        <v>172754</v>
      </c>
      <c r="D9555" t="s">
        <v>8217</v>
      </c>
      <c r="E9555" s="1">
        <v>43693.623113425929</v>
      </c>
      <c r="F9555">
        <v>3</v>
      </c>
      <c r="G9555" t="s">
        <v>446</v>
      </c>
      <c r="H9555">
        <v>360</v>
      </c>
      <c r="I9555" s="1">
        <v>43705.999305555553</v>
      </c>
      <c r="J9555" s="2">
        <f t="shared" si="447"/>
        <v>1</v>
      </c>
      <c r="K9555" s="2" t="str">
        <f>IFERROR(VLOOKUP(A9555,Aux!A:B,2,0),"Outros")</f>
        <v>Municípios</v>
      </c>
      <c r="L9555" s="2">
        <f t="shared" si="448"/>
        <v>2019</v>
      </c>
      <c r="M9555">
        <f t="shared" si="449"/>
        <v>33</v>
      </c>
    </row>
    <row r="9556" spans="1:13" x14ac:dyDescent="0.35">
      <c r="A9556" t="s">
        <v>434</v>
      </c>
      <c r="B9556">
        <v>506546381</v>
      </c>
      <c r="C9556">
        <v>172756</v>
      </c>
      <c r="E9556" s="1">
        <v>43693.631504629629</v>
      </c>
      <c r="F9556">
        <v>13</v>
      </c>
      <c r="G9556" t="s">
        <v>33</v>
      </c>
      <c r="H9556">
        <v>400</v>
      </c>
      <c r="J9556" s="2">
        <f t="shared" si="447"/>
        <v>1</v>
      </c>
      <c r="K9556" s="2" t="str">
        <f>IFERROR(VLOOKUP(A9556,Aux!A:B,2,0),"Outros")</f>
        <v>Municípios</v>
      </c>
      <c r="L9556" s="2">
        <f t="shared" si="448"/>
        <v>2019</v>
      </c>
      <c r="M9556">
        <f t="shared" si="449"/>
        <v>33</v>
      </c>
    </row>
    <row r="9557" spans="1:13" x14ac:dyDescent="0.35">
      <c r="A9557" t="s">
        <v>39</v>
      </c>
      <c r="B9557">
        <v>507023129</v>
      </c>
      <c r="C9557">
        <v>172757</v>
      </c>
      <c r="D9557" t="s">
        <v>7705</v>
      </c>
      <c r="E9557" s="1">
        <v>43693.632199074076</v>
      </c>
      <c r="F9557">
        <v>13</v>
      </c>
      <c r="G9557" t="s">
        <v>259</v>
      </c>
      <c r="H9557">
        <v>340</v>
      </c>
      <c r="I9557" s="1">
        <v>43698.708333333336</v>
      </c>
      <c r="J9557" s="2">
        <f t="shared" si="447"/>
        <v>1</v>
      </c>
      <c r="K9557" s="2" t="str">
        <f>IFERROR(VLOOKUP(A9557,Aux!A:B,2,0),"Outros")</f>
        <v>Outros</v>
      </c>
      <c r="L9557" s="2">
        <f t="shared" si="448"/>
        <v>2019</v>
      </c>
      <c r="M9557">
        <f t="shared" si="449"/>
        <v>33</v>
      </c>
    </row>
    <row r="9558" spans="1:13" x14ac:dyDescent="0.35">
      <c r="A9558" t="s">
        <v>122</v>
      </c>
      <c r="B9558">
        <v>506173968</v>
      </c>
      <c r="C9558">
        <v>172758</v>
      </c>
      <c r="D9558" t="s">
        <v>8043</v>
      </c>
      <c r="E9558" s="1">
        <v>43693.632974537039</v>
      </c>
      <c r="F9558">
        <v>1</v>
      </c>
      <c r="G9558" t="s">
        <v>597</v>
      </c>
      <c r="H9558">
        <v>220</v>
      </c>
      <c r="I9558" s="1">
        <v>43707.708333333336</v>
      </c>
      <c r="J9558" s="2">
        <f t="shared" si="447"/>
        <v>1</v>
      </c>
      <c r="K9558" s="2" t="str">
        <f>IFERROR(VLOOKUP(A9558,Aux!A:B,2,0),"Outros")</f>
        <v>Municípios</v>
      </c>
      <c r="L9558" s="2">
        <f t="shared" si="448"/>
        <v>2019</v>
      </c>
      <c r="M9558">
        <f t="shared" si="449"/>
        <v>33</v>
      </c>
    </row>
    <row r="9559" spans="1:13" x14ac:dyDescent="0.35">
      <c r="A9559" t="s">
        <v>71</v>
      </c>
      <c r="B9559">
        <v>500051054</v>
      </c>
      <c r="C9559">
        <v>172759</v>
      </c>
      <c r="D9559" t="s">
        <v>7039</v>
      </c>
      <c r="E9559" s="1">
        <v>43693.639236111114</v>
      </c>
      <c r="F9559">
        <v>13</v>
      </c>
      <c r="G9559" t="s">
        <v>202</v>
      </c>
      <c r="H9559">
        <v>5</v>
      </c>
      <c r="I9559" s="1">
        <v>43698.791666666664</v>
      </c>
      <c r="J9559" s="2">
        <f t="shared" si="447"/>
        <v>1</v>
      </c>
      <c r="K9559" s="2" t="str">
        <f>IFERROR(VLOOKUP(A9559,Aux!A:B,2,0),"Outros")</f>
        <v>Municípios</v>
      </c>
      <c r="L9559" s="2">
        <f t="shared" si="448"/>
        <v>2019</v>
      </c>
      <c r="M9559">
        <f t="shared" si="449"/>
        <v>33</v>
      </c>
    </row>
    <row r="9560" spans="1:13" x14ac:dyDescent="0.35">
      <c r="A9560" t="s">
        <v>154</v>
      </c>
      <c r="B9560">
        <v>506818829</v>
      </c>
      <c r="C9560">
        <v>172760</v>
      </c>
      <c r="D9560" t="s">
        <v>7704</v>
      </c>
      <c r="E9560" s="1">
        <v>43693.667951388888</v>
      </c>
      <c r="F9560">
        <v>13</v>
      </c>
      <c r="G9560" t="s">
        <v>6157</v>
      </c>
      <c r="H9560">
        <v>360</v>
      </c>
      <c r="I9560" s="1">
        <v>43698.999305555553</v>
      </c>
      <c r="J9560" s="2">
        <f t="shared" si="447"/>
        <v>1</v>
      </c>
      <c r="K9560" s="2" t="str">
        <f>IFERROR(VLOOKUP(A9560,Aux!A:B,2,0),"Outros")</f>
        <v>Municípios</v>
      </c>
      <c r="L9560" s="2">
        <f t="shared" si="448"/>
        <v>2019</v>
      </c>
      <c r="M9560">
        <f t="shared" si="449"/>
        <v>33</v>
      </c>
    </row>
    <row r="9561" spans="1:13" x14ac:dyDescent="0.35">
      <c r="A9561" t="s">
        <v>133</v>
      </c>
      <c r="B9561">
        <v>503539473</v>
      </c>
      <c r="C9561">
        <v>172761</v>
      </c>
      <c r="D9561" t="s">
        <v>7649</v>
      </c>
      <c r="E9561" s="1">
        <v>43693.654131944444</v>
      </c>
      <c r="F9561">
        <v>13</v>
      </c>
      <c r="G9561" t="s">
        <v>135</v>
      </c>
      <c r="H9561">
        <v>360</v>
      </c>
      <c r="I9561" s="1">
        <v>43699.999305555553</v>
      </c>
      <c r="J9561" s="2">
        <f t="shared" si="447"/>
        <v>1</v>
      </c>
      <c r="K9561" s="2" t="str">
        <f>IFERROR(VLOOKUP(A9561,Aux!A:B,2,0),"Outros")</f>
        <v>Municípios</v>
      </c>
      <c r="L9561" s="2">
        <f t="shared" si="448"/>
        <v>2019</v>
      </c>
      <c r="M9561">
        <f t="shared" si="449"/>
        <v>33</v>
      </c>
    </row>
    <row r="9562" spans="1:13" x14ac:dyDescent="0.35">
      <c r="A9562" t="s">
        <v>275</v>
      </c>
      <c r="B9562">
        <v>505187531</v>
      </c>
      <c r="C9562">
        <v>172762</v>
      </c>
      <c r="D9562" t="s">
        <v>8220</v>
      </c>
      <c r="E9562" s="1">
        <v>43693.654178240744</v>
      </c>
      <c r="F9562">
        <v>1</v>
      </c>
      <c r="G9562" t="s">
        <v>277</v>
      </c>
      <c r="H9562">
        <v>5</v>
      </c>
      <c r="I9562" s="1">
        <v>43699.999305555553</v>
      </c>
      <c r="J9562" s="2">
        <f t="shared" si="447"/>
        <v>1</v>
      </c>
      <c r="K9562" s="2" t="str">
        <f>IFERROR(VLOOKUP(A9562,Aux!A:B,2,0),"Outros")</f>
        <v>Municípios</v>
      </c>
      <c r="L9562" s="2">
        <f t="shared" si="448"/>
        <v>2019</v>
      </c>
      <c r="M9562">
        <f t="shared" si="449"/>
        <v>33</v>
      </c>
    </row>
    <row r="9563" spans="1:13" x14ac:dyDescent="0.35">
      <c r="A9563" t="s">
        <v>534</v>
      </c>
      <c r="B9563">
        <v>508354617</v>
      </c>
      <c r="C9563">
        <v>172763</v>
      </c>
      <c r="D9563" t="s">
        <v>8033</v>
      </c>
      <c r="E9563" s="1">
        <v>43693.661365740743</v>
      </c>
      <c r="F9563">
        <v>3</v>
      </c>
      <c r="G9563" t="s">
        <v>446</v>
      </c>
      <c r="H9563">
        <v>360</v>
      </c>
      <c r="I9563" s="1">
        <v>43714.999305555553</v>
      </c>
      <c r="J9563" s="2">
        <f t="shared" si="447"/>
        <v>1</v>
      </c>
      <c r="K9563" s="2" t="str">
        <f>IFERROR(VLOOKUP(A9563,Aux!A:B,2,0),"Outros")</f>
        <v>Municípios</v>
      </c>
      <c r="L9563" s="2">
        <f t="shared" si="448"/>
        <v>2019</v>
      </c>
      <c r="M9563">
        <f t="shared" si="449"/>
        <v>33</v>
      </c>
    </row>
    <row r="9564" spans="1:13" x14ac:dyDescent="0.35">
      <c r="A9564" t="s">
        <v>71</v>
      </c>
      <c r="B9564">
        <v>500051054</v>
      </c>
      <c r="C9564">
        <v>172764</v>
      </c>
      <c r="D9564" t="s">
        <v>7937</v>
      </c>
      <c r="E9564" s="1">
        <v>43693.668414351851</v>
      </c>
      <c r="F9564">
        <v>13</v>
      </c>
      <c r="G9564" t="s">
        <v>202</v>
      </c>
      <c r="H9564">
        <v>360</v>
      </c>
      <c r="I9564" s="1">
        <v>43699.791666666664</v>
      </c>
      <c r="J9564" s="2">
        <f t="shared" si="447"/>
        <v>1</v>
      </c>
      <c r="K9564" s="2" t="str">
        <f>IFERROR(VLOOKUP(A9564,Aux!A:B,2,0),"Outros")</f>
        <v>Municípios</v>
      </c>
      <c r="L9564" s="2">
        <f t="shared" si="448"/>
        <v>2019</v>
      </c>
      <c r="M9564">
        <f t="shared" si="449"/>
        <v>33</v>
      </c>
    </row>
    <row r="9565" spans="1:13" x14ac:dyDescent="0.35">
      <c r="A9565" t="s">
        <v>275</v>
      </c>
      <c r="B9565">
        <v>505187531</v>
      </c>
      <c r="C9565">
        <v>172765</v>
      </c>
      <c r="D9565" t="s">
        <v>8221</v>
      </c>
      <c r="E9565" s="1">
        <v>43693.66878472222</v>
      </c>
      <c r="F9565">
        <v>1</v>
      </c>
      <c r="G9565" t="s">
        <v>277</v>
      </c>
      <c r="H9565">
        <v>400</v>
      </c>
      <c r="I9565" s="1">
        <v>25569.999305555557</v>
      </c>
      <c r="J9565" s="2">
        <f t="shared" si="447"/>
        <v>1</v>
      </c>
      <c r="K9565" s="2" t="str">
        <f>IFERROR(VLOOKUP(A9565,Aux!A:B,2,0),"Outros")</f>
        <v>Municípios</v>
      </c>
      <c r="L9565" s="2">
        <f t="shared" si="448"/>
        <v>2019</v>
      </c>
      <c r="M9565">
        <f t="shared" si="449"/>
        <v>33</v>
      </c>
    </row>
    <row r="9566" spans="1:13" x14ac:dyDescent="0.35">
      <c r="A9566" t="s">
        <v>311</v>
      </c>
      <c r="B9566">
        <v>680017550</v>
      </c>
      <c r="C9566">
        <v>172766</v>
      </c>
      <c r="D9566" t="s">
        <v>8219</v>
      </c>
      <c r="E9566" s="1">
        <v>43693.677418981482</v>
      </c>
      <c r="F9566">
        <v>13</v>
      </c>
      <c r="G9566" t="s">
        <v>924</v>
      </c>
      <c r="H9566">
        <v>360</v>
      </c>
      <c r="I9566" s="1">
        <v>43719.625</v>
      </c>
      <c r="J9566" s="2">
        <f t="shared" si="447"/>
        <v>1</v>
      </c>
      <c r="K9566" s="2" t="str">
        <f>IFERROR(VLOOKUP(A9566,Aux!A:B,2,0),"Outros")</f>
        <v>Águas e resíduos</v>
      </c>
      <c r="L9566" s="2">
        <f t="shared" si="448"/>
        <v>2019</v>
      </c>
      <c r="M9566">
        <f t="shared" si="449"/>
        <v>33</v>
      </c>
    </row>
    <row r="9567" spans="1:13" x14ac:dyDescent="0.35">
      <c r="A9567" t="s">
        <v>275</v>
      </c>
      <c r="B9567">
        <v>505187531</v>
      </c>
      <c r="C9567">
        <v>172767</v>
      </c>
      <c r="D9567" t="s">
        <v>7938</v>
      </c>
      <c r="E9567" s="1">
        <v>43693.682222222225</v>
      </c>
      <c r="F9567">
        <v>1</v>
      </c>
      <c r="G9567" t="s">
        <v>277</v>
      </c>
      <c r="H9567">
        <v>360</v>
      </c>
      <c r="I9567" s="1">
        <v>43710.999305555553</v>
      </c>
      <c r="J9567" s="2">
        <f t="shared" si="447"/>
        <v>1</v>
      </c>
      <c r="K9567" s="2" t="str">
        <f>IFERROR(VLOOKUP(A9567,Aux!A:B,2,0),"Outros")</f>
        <v>Municípios</v>
      </c>
      <c r="L9567" s="2">
        <f t="shared" si="448"/>
        <v>2019</v>
      </c>
      <c r="M9567">
        <f t="shared" si="449"/>
        <v>33</v>
      </c>
    </row>
    <row r="9568" spans="1:13" x14ac:dyDescent="0.35">
      <c r="A9568" t="s">
        <v>311</v>
      </c>
      <c r="B9568">
        <v>680017550</v>
      </c>
      <c r="C9568">
        <v>172768</v>
      </c>
      <c r="D9568" t="s">
        <v>7939</v>
      </c>
      <c r="E9568" s="1">
        <v>43693.682743055557</v>
      </c>
      <c r="F9568">
        <v>13</v>
      </c>
      <c r="G9568" t="s">
        <v>924</v>
      </c>
      <c r="H9568">
        <v>360</v>
      </c>
      <c r="I9568" s="1">
        <v>43720.625</v>
      </c>
      <c r="J9568" s="2">
        <f t="shared" si="447"/>
        <v>1</v>
      </c>
      <c r="K9568" s="2" t="str">
        <f>IFERROR(VLOOKUP(A9568,Aux!A:B,2,0),"Outros")</f>
        <v>Águas e resíduos</v>
      </c>
      <c r="L9568" s="2">
        <f t="shared" si="448"/>
        <v>2019</v>
      </c>
      <c r="M9568">
        <f t="shared" si="449"/>
        <v>33</v>
      </c>
    </row>
    <row r="9569" spans="1:13" x14ac:dyDescent="0.35">
      <c r="A9569" t="s">
        <v>57</v>
      </c>
      <c r="B9569">
        <v>501294104</v>
      </c>
      <c r="C9569">
        <v>172769</v>
      </c>
      <c r="E9569" s="1">
        <v>43693.684224537035</v>
      </c>
      <c r="F9569">
        <v>13</v>
      </c>
      <c r="G9569" t="s">
        <v>33</v>
      </c>
      <c r="H9569">
        <v>400</v>
      </c>
      <c r="J9569" s="2">
        <f t="shared" si="447"/>
        <v>1</v>
      </c>
      <c r="K9569" s="2" t="str">
        <f>IFERROR(VLOOKUP(A9569,Aux!A:B,2,0),"Outros")</f>
        <v>Municípios</v>
      </c>
      <c r="L9569" s="2">
        <f t="shared" si="448"/>
        <v>2019</v>
      </c>
      <c r="M9569">
        <f t="shared" si="449"/>
        <v>33</v>
      </c>
    </row>
    <row r="9570" spans="1:13" x14ac:dyDescent="0.35">
      <c r="A9570" t="s">
        <v>48</v>
      </c>
      <c r="B9570">
        <v>503035416</v>
      </c>
      <c r="C9570">
        <v>172770</v>
      </c>
      <c r="D9570" t="s">
        <v>7543</v>
      </c>
      <c r="E9570" s="1">
        <v>43693.684583333335</v>
      </c>
      <c r="F9570">
        <v>13</v>
      </c>
      <c r="G9570" t="s">
        <v>33</v>
      </c>
      <c r="H9570">
        <v>5</v>
      </c>
      <c r="I9570" s="1">
        <v>43700.708333333336</v>
      </c>
      <c r="J9570" s="2">
        <f t="shared" si="447"/>
        <v>1</v>
      </c>
      <c r="K9570" s="2" t="str">
        <f>IFERROR(VLOOKUP(A9570,Aux!A:B,2,0),"Outros")</f>
        <v>Hospitais</v>
      </c>
      <c r="L9570" s="2">
        <f t="shared" si="448"/>
        <v>2019</v>
      </c>
      <c r="M9570">
        <f t="shared" si="449"/>
        <v>33</v>
      </c>
    </row>
    <row r="9571" spans="1:13" x14ac:dyDescent="0.35">
      <c r="A9571" t="s">
        <v>311</v>
      </c>
      <c r="B9571">
        <v>680017550</v>
      </c>
      <c r="C9571">
        <v>172771</v>
      </c>
      <c r="D9571" t="s">
        <v>8222</v>
      </c>
      <c r="E9571" s="1">
        <v>43693.686874999999</v>
      </c>
      <c r="F9571">
        <v>13</v>
      </c>
      <c r="G9571" t="s">
        <v>924</v>
      </c>
      <c r="H9571">
        <v>360</v>
      </c>
      <c r="I9571" s="1">
        <v>43718.625</v>
      </c>
      <c r="J9571" s="2">
        <f t="shared" si="447"/>
        <v>1</v>
      </c>
      <c r="K9571" s="2" t="str">
        <f>IFERROR(VLOOKUP(A9571,Aux!A:B,2,0),"Outros")</f>
        <v>Águas e resíduos</v>
      </c>
      <c r="L9571" s="2">
        <f t="shared" si="448"/>
        <v>2019</v>
      </c>
      <c r="M9571">
        <f t="shared" si="449"/>
        <v>33</v>
      </c>
    </row>
    <row r="9572" spans="1:13" x14ac:dyDescent="0.35">
      <c r="A9572" t="s">
        <v>39</v>
      </c>
      <c r="B9572">
        <v>507023129</v>
      </c>
      <c r="C9572">
        <v>172772</v>
      </c>
      <c r="D9572" t="s">
        <v>8044</v>
      </c>
      <c r="E9572" s="1">
        <v>43693.687013888892</v>
      </c>
      <c r="F9572">
        <v>13</v>
      </c>
      <c r="G9572" t="s">
        <v>259</v>
      </c>
      <c r="H9572">
        <v>360</v>
      </c>
      <c r="I9572" s="1">
        <v>43708.708333333336</v>
      </c>
      <c r="J9572" s="2">
        <f t="shared" si="447"/>
        <v>1</v>
      </c>
      <c r="K9572" s="2" t="str">
        <f>IFERROR(VLOOKUP(A9572,Aux!A:B,2,0),"Outros")</f>
        <v>Outros</v>
      </c>
      <c r="L9572" s="2">
        <f t="shared" si="448"/>
        <v>2019</v>
      </c>
      <c r="M9572">
        <f t="shared" si="449"/>
        <v>33</v>
      </c>
    </row>
    <row r="9573" spans="1:13" x14ac:dyDescent="0.35">
      <c r="A9573" t="s">
        <v>57</v>
      </c>
      <c r="B9573">
        <v>501294104</v>
      </c>
      <c r="C9573">
        <v>172773</v>
      </c>
      <c r="D9573" t="s">
        <v>8223</v>
      </c>
      <c r="E9573" s="1">
        <v>43693.693032407406</v>
      </c>
      <c r="F9573">
        <v>13</v>
      </c>
      <c r="G9573" t="s">
        <v>618</v>
      </c>
      <c r="H9573">
        <v>360</v>
      </c>
      <c r="I9573" s="1">
        <v>43699.999305555553</v>
      </c>
      <c r="J9573" s="2">
        <f t="shared" si="447"/>
        <v>1</v>
      </c>
      <c r="K9573" s="2" t="str">
        <f>IFERROR(VLOOKUP(A9573,Aux!A:B,2,0),"Outros")</f>
        <v>Municípios</v>
      </c>
      <c r="L9573" s="2">
        <f t="shared" si="448"/>
        <v>2019</v>
      </c>
      <c r="M9573">
        <f t="shared" si="449"/>
        <v>33</v>
      </c>
    </row>
    <row r="9574" spans="1:13" x14ac:dyDescent="0.35">
      <c r="A9574" t="s">
        <v>122</v>
      </c>
      <c r="B9574">
        <v>506173968</v>
      </c>
      <c r="C9574">
        <v>172774</v>
      </c>
      <c r="D9574" t="s">
        <v>7706</v>
      </c>
      <c r="E9574" s="1">
        <v>43693.713078703702</v>
      </c>
      <c r="F9574">
        <v>3</v>
      </c>
      <c r="G9574" t="s">
        <v>597</v>
      </c>
      <c r="H9574">
        <v>360</v>
      </c>
      <c r="I9574" s="1">
        <v>43714.708333333336</v>
      </c>
      <c r="J9574" s="2">
        <f t="shared" si="447"/>
        <v>1</v>
      </c>
      <c r="K9574" s="2" t="str">
        <f>IFERROR(VLOOKUP(A9574,Aux!A:B,2,0),"Outros")</f>
        <v>Municípios</v>
      </c>
      <c r="L9574" s="2">
        <f t="shared" si="448"/>
        <v>2019</v>
      </c>
      <c r="M9574">
        <f t="shared" si="449"/>
        <v>33</v>
      </c>
    </row>
    <row r="9575" spans="1:13" x14ac:dyDescent="0.35">
      <c r="A9575" t="s">
        <v>3342</v>
      </c>
      <c r="B9575">
        <v>500594120</v>
      </c>
      <c r="C9575">
        <v>172775</v>
      </c>
      <c r="E9575" s="1">
        <v>43693.741423611114</v>
      </c>
      <c r="F9575">
        <v>3</v>
      </c>
      <c r="H9575">
        <v>1</v>
      </c>
      <c r="J9575" s="2">
        <f t="shared" si="447"/>
        <v>1</v>
      </c>
      <c r="K9575" s="2" t="str">
        <f>IFERROR(VLOOKUP(A9575,Aux!A:B,2,0),"Outros")</f>
        <v>Outros</v>
      </c>
      <c r="L9575" s="2">
        <f t="shared" si="448"/>
        <v>2019</v>
      </c>
      <c r="M9575">
        <f t="shared" si="449"/>
        <v>33</v>
      </c>
    </row>
    <row r="9576" spans="1:13" x14ac:dyDescent="0.35">
      <c r="A9576" t="s">
        <v>3342</v>
      </c>
      <c r="B9576">
        <v>500594120</v>
      </c>
      <c r="C9576">
        <v>172776</v>
      </c>
      <c r="E9576" s="1">
        <v>43693.741423611114</v>
      </c>
      <c r="F9576">
        <v>4</v>
      </c>
      <c r="G9576" t="s">
        <v>33</v>
      </c>
      <c r="H9576">
        <v>400</v>
      </c>
      <c r="J9576" s="2">
        <f t="shared" si="447"/>
        <v>1</v>
      </c>
      <c r="K9576" s="2" t="str">
        <f>IFERROR(VLOOKUP(A9576,Aux!A:B,2,0),"Outros")</f>
        <v>Outros</v>
      </c>
      <c r="L9576" s="2">
        <f t="shared" si="448"/>
        <v>2019</v>
      </c>
      <c r="M9576">
        <f t="shared" si="449"/>
        <v>33</v>
      </c>
    </row>
    <row r="9577" spans="1:13" x14ac:dyDescent="0.35">
      <c r="A9577" t="s">
        <v>39</v>
      </c>
      <c r="B9577">
        <v>507023129</v>
      </c>
      <c r="C9577">
        <v>172777</v>
      </c>
      <c r="D9577" t="s">
        <v>8224</v>
      </c>
      <c r="E9577" s="1">
        <v>43693.745567129627</v>
      </c>
      <c r="F9577">
        <v>13</v>
      </c>
      <c r="G9577" t="s">
        <v>622</v>
      </c>
      <c r="H9577">
        <v>360</v>
      </c>
      <c r="I9577" s="1">
        <v>43711.708333333336</v>
      </c>
      <c r="J9577" s="2">
        <f t="shared" si="447"/>
        <v>1</v>
      </c>
      <c r="K9577" s="2" t="str">
        <f>IFERROR(VLOOKUP(A9577,Aux!A:B,2,0),"Outros")</f>
        <v>Outros</v>
      </c>
      <c r="L9577" s="2">
        <f t="shared" si="448"/>
        <v>2019</v>
      </c>
      <c r="M9577">
        <f t="shared" si="449"/>
        <v>33</v>
      </c>
    </row>
    <row r="9578" spans="1:13" x14ac:dyDescent="0.35">
      <c r="A9578" t="s">
        <v>37</v>
      </c>
      <c r="B9578">
        <v>506187543</v>
      </c>
      <c r="C9578">
        <v>172778</v>
      </c>
      <c r="D9578" t="s">
        <v>8225</v>
      </c>
      <c r="E9578" s="1">
        <v>43693.770891203705</v>
      </c>
      <c r="F9578">
        <v>13</v>
      </c>
      <c r="G9578" t="s">
        <v>33</v>
      </c>
      <c r="H9578">
        <v>5</v>
      </c>
      <c r="I9578" s="1">
        <v>43708.999305555553</v>
      </c>
      <c r="J9578" s="2">
        <f t="shared" si="447"/>
        <v>1</v>
      </c>
      <c r="K9578" s="2" t="str">
        <f>IFERROR(VLOOKUP(A9578,Aux!A:B,2,0),"Outros")</f>
        <v>Municípios</v>
      </c>
      <c r="L9578" s="2">
        <f t="shared" si="448"/>
        <v>2019</v>
      </c>
      <c r="M9578">
        <f t="shared" si="449"/>
        <v>33</v>
      </c>
    </row>
    <row r="9579" spans="1:13" x14ac:dyDescent="0.35">
      <c r="A9579" t="s">
        <v>48</v>
      </c>
      <c r="B9579">
        <v>503035416</v>
      </c>
      <c r="C9579">
        <v>172779</v>
      </c>
      <c r="D9579" t="s">
        <v>7940</v>
      </c>
      <c r="E9579" s="1">
        <v>43693.821273148147</v>
      </c>
      <c r="F9579">
        <v>1</v>
      </c>
      <c r="G9579" t="s">
        <v>33</v>
      </c>
      <c r="H9579">
        <v>340</v>
      </c>
      <c r="I9579" s="1">
        <v>43700.708333333336</v>
      </c>
      <c r="J9579" s="2">
        <f t="shared" si="447"/>
        <v>1</v>
      </c>
      <c r="K9579" s="2" t="str">
        <f>IFERROR(VLOOKUP(A9579,Aux!A:B,2,0),"Outros")</f>
        <v>Hospitais</v>
      </c>
      <c r="L9579" s="2">
        <f t="shared" si="448"/>
        <v>2019</v>
      </c>
      <c r="M9579">
        <f t="shared" si="449"/>
        <v>33</v>
      </c>
    </row>
    <row r="9580" spans="1:13" x14ac:dyDescent="0.35">
      <c r="A9580" t="s">
        <v>12</v>
      </c>
      <c r="B9580">
        <v>508481287</v>
      </c>
      <c r="C9580">
        <v>172780</v>
      </c>
      <c r="D9580" t="s">
        <v>7707</v>
      </c>
      <c r="E9580" s="1">
        <v>43694.405798611115</v>
      </c>
      <c r="F9580">
        <v>4</v>
      </c>
      <c r="G9580" t="s">
        <v>14</v>
      </c>
      <c r="H9580">
        <v>360</v>
      </c>
      <c r="I9580" s="1">
        <v>43698.625</v>
      </c>
      <c r="J9580" s="2">
        <f t="shared" si="447"/>
        <v>1</v>
      </c>
      <c r="K9580" s="2" t="str">
        <f>IFERROR(VLOOKUP(A9580,Aux!A:B,2,0),"Outros")</f>
        <v>Hospitais</v>
      </c>
      <c r="L9580" s="2">
        <f t="shared" si="448"/>
        <v>2019</v>
      </c>
      <c r="M9580">
        <f t="shared" si="449"/>
        <v>33</v>
      </c>
    </row>
    <row r="9581" spans="1:13" x14ac:dyDescent="0.35">
      <c r="A9581" t="s">
        <v>454</v>
      </c>
      <c r="B9581">
        <v>503450189</v>
      </c>
      <c r="C9581">
        <v>172781</v>
      </c>
      <c r="D9581" t="s">
        <v>7708</v>
      </c>
      <c r="E9581" s="1">
        <v>43695.732268518521</v>
      </c>
      <c r="F9581">
        <v>3</v>
      </c>
      <c r="G9581" t="s">
        <v>643</v>
      </c>
      <c r="H9581">
        <v>340</v>
      </c>
      <c r="I9581" s="1">
        <v>43738.75</v>
      </c>
      <c r="J9581" s="2">
        <f t="shared" si="447"/>
        <v>1</v>
      </c>
      <c r="K9581" s="2" t="str">
        <f>IFERROR(VLOOKUP(A9581,Aux!A:B,2,0),"Outros")</f>
        <v>Estradas</v>
      </c>
      <c r="L9581" s="2">
        <f t="shared" si="448"/>
        <v>2019</v>
      </c>
      <c r="M9581">
        <f t="shared" si="449"/>
        <v>34</v>
      </c>
    </row>
    <row r="9582" spans="1:13" x14ac:dyDescent="0.35">
      <c r="A9582" t="s">
        <v>454</v>
      </c>
      <c r="B9582">
        <v>503450189</v>
      </c>
      <c r="C9582">
        <v>172782</v>
      </c>
      <c r="D9582" t="s">
        <v>7709</v>
      </c>
      <c r="E9582" s="1">
        <v>43695.763032407405</v>
      </c>
      <c r="F9582">
        <v>3</v>
      </c>
      <c r="G9582" t="s">
        <v>643</v>
      </c>
      <c r="H9582">
        <v>340</v>
      </c>
      <c r="I9582" s="1">
        <v>43739.75</v>
      </c>
      <c r="J9582" s="2">
        <f t="shared" si="447"/>
        <v>1</v>
      </c>
      <c r="K9582" s="2" t="str">
        <f>IFERROR(VLOOKUP(A9582,Aux!A:B,2,0),"Outros")</f>
        <v>Estradas</v>
      </c>
      <c r="L9582" s="2">
        <f t="shared" si="448"/>
        <v>2019</v>
      </c>
      <c r="M9582">
        <f t="shared" si="449"/>
        <v>34</v>
      </c>
    </row>
    <row r="9583" spans="1:13" x14ac:dyDescent="0.35">
      <c r="A9583" t="s">
        <v>454</v>
      </c>
      <c r="B9583">
        <v>503450189</v>
      </c>
      <c r="C9583">
        <v>172783</v>
      </c>
      <c r="D9583" t="s">
        <v>7710</v>
      </c>
      <c r="E9583" s="1">
        <v>43695.782835648148</v>
      </c>
      <c r="F9583">
        <v>3</v>
      </c>
      <c r="G9583" t="s">
        <v>643</v>
      </c>
      <c r="H9583">
        <v>340</v>
      </c>
      <c r="I9583" s="1">
        <v>43741.75</v>
      </c>
      <c r="J9583" s="2">
        <f t="shared" si="447"/>
        <v>1</v>
      </c>
      <c r="K9583" s="2" t="str">
        <f>IFERROR(VLOOKUP(A9583,Aux!A:B,2,0),"Outros")</f>
        <v>Estradas</v>
      </c>
      <c r="L9583" s="2">
        <f t="shared" si="448"/>
        <v>2019</v>
      </c>
      <c r="M9583">
        <f t="shared" si="449"/>
        <v>34</v>
      </c>
    </row>
    <row r="9584" spans="1:13" x14ac:dyDescent="0.35">
      <c r="A9584" t="s">
        <v>35</v>
      </c>
      <c r="B9584">
        <v>508666236</v>
      </c>
      <c r="C9584">
        <v>172784</v>
      </c>
      <c r="D9584" t="s">
        <v>8153</v>
      </c>
      <c r="E9584" s="1">
        <v>43696.328622685185</v>
      </c>
      <c r="F9584">
        <v>1</v>
      </c>
      <c r="G9584" t="s">
        <v>33</v>
      </c>
      <c r="H9584">
        <v>360</v>
      </c>
      <c r="I9584" s="1">
        <v>43699.999305555553</v>
      </c>
      <c r="J9584" s="2">
        <f t="shared" si="447"/>
        <v>1</v>
      </c>
      <c r="K9584" s="2" t="str">
        <f>IFERROR(VLOOKUP(A9584,Aux!A:B,2,0),"Outros")</f>
        <v>Outros</v>
      </c>
      <c r="L9584" s="2">
        <f t="shared" si="448"/>
        <v>2019</v>
      </c>
      <c r="M9584">
        <f t="shared" si="449"/>
        <v>34</v>
      </c>
    </row>
    <row r="9585" spans="1:13" x14ac:dyDescent="0.35">
      <c r="A9585" t="s">
        <v>48</v>
      </c>
      <c r="B9585">
        <v>503035416</v>
      </c>
      <c r="C9585">
        <v>172785</v>
      </c>
      <c r="D9585" t="s">
        <v>8154</v>
      </c>
      <c r="E9585" s="1">
        <v>43696.368113425924</v>
      </c>
      <c r="F9585">
        <v>1</v>
      </c>
      <c r="G9585" t="s">
        <v>33</v>
      </c>
      <c r="H9585">
        <v>340</v>
      </c>
      <c r="I9585" s="1">
        <v>43712.708333333336</v>
      </c>
      <c r="J9585" s="2">
        <f t="shared" si="447"/>
        <v>1</v>
      </c>
      <c r="K9585" s="2" t="str">
        <f>IFERROR(VLOOKUP(A9585,Aux!A:B,2,0),"Outros")</f>
        <v>Hospitais</v>
      </c>
      <c r="L9585" s="2">
        <f t="shared" si="448"/>
        <v>2019</v>
      </c>
      <c r="M9585">
        <f t="shared" si="449"/>
        <v>34</v>
      </c>
    </row>
    <row r="9586" spans="1:13" x14ac:dyDescent="0.35">
      <c r="A9586" t="s">
        <v>35</v>
      </c>
      <c r="B9586">
        <v>508666236</v>
      </c>
      <c r="C9586">
        <v>172786</v>
      </c>
      <c r="D9586" t="s">
        <v>8226</v>
      </c>
      <c r="E9586" s="1">
        <v>43696.37164351852</v>
      </c>
      <c r="F9586">
        <v>13</v>
      </c>
      <c r="G9586" t="s">
        <v>33</v>
      </c>
      <c r="H9586">
        <v>360</v>
      </c>
      <c r="I9586" s="1">
        <v>43717.999305555553</v>
      </c>
      <c r="J9586" s="2">
        <f t="shared" si="447"/>
        <v>1</v>
      </c>
      <c r="K9586" s="2" t="str">
        <f>IFERROR(VLOOKUP(A9586,Aux!A:B,2,0),"Outros")</f>
        <v>Outros</v>
      </c>
      <c r="L9586" s="2">
        <f t="shared" si="448"/>
        <v>2019</v>
      </c>
      <c r="M9586">
        <f t="shared" si="449"/>
        <v>34</v>
      </c>
    </row>
    <row r="9587" spans="1:13" x14ac:dyDescent="0.35">
      <c r="A9587" t="s">
        <v>57</v>
      </c>
      <c r="B9587">
        <v>501294104</v>
      </c>
      <c r="C9587">
        <v>172787</v>
      </c>
      <c r="D9587" t="s">
        <v>8155</v>
      </c>
      <c r="E9587" s="1">
        <v>43696.393611111111</v>
      </c>
      <c r="F9587">
        <v>13</v>
      </c>
      <c r="G9587" t="s">
        <v>618</v>
      </c>
      <c r="H9587">
        <v>360</v>
      </c>
      <c r="I9587" s="1">
        <v>43704.999305555553</v>
      </c>
      <c r="J9587" s="2">
        <f t="shared" si="447"/>
        <v>1</v>
      </c>
      <c r="K9587" s="2" t="str">
        <f>IFERROR(VLOOKUP(A9587,Aux!A:B,2,0),"Outros")</f>
        <v>Municípios</v>
      </c>
      <c r="L9587" s="2">
        <f t="shared" si="448"/>
        <v>2019</v>
      </c>
      <c r="M9587">
        <f t="shared" si="449"/>
        <v>34</v>
      </c>
    </row>
    <row r="9588" spans="1:13" x14ac:dyDescent="0.35">
      <c r="A9588" t="s">
        <v>18</v>
      </c>
      <c r="B9588">
        <v>502177080</v>
      </c>
      <c r="C9588">
        <v>172788</v>
      </c>
      <c r="D9588" t="s">
        <v>8227</v>
      </c>
      <c r="E9588" s="1">
        <v>43696.402280092596</v>
      </c>
      <c r="F9588">
        <v>1</v>
      </c>
      <c r="G9588" t="s">
        <v>164</v>
      </c>
      <c r="H9588">
        <v>5</v>
      </c>
      <c r="I9588" s="1">
        <v>43699.708333333336</v>
      </c>
      <c r="J9588" s="2">
        <f t="shared" si="447"/>
        <v>1</v>
      </c>
      <c r="K9588" s="2" t="str">
        <f>IFERROR(VLOOKUP(A9588,Aux!A:B,2,0),"Outros")</f>
        <v>Municípios</v>
      </c>
      <c r="L9588" s="2">
        <f t="shared" si="448"/>
        <v>2019</v>
      </c>
      <c r="M9588">
        <f t="shared" si="449"/>
        <v>34</v>
      </c>
    </row>
    <row r="9589" spans="1:13" x14ac:dyDescent="0.35">
      <c r="A9589" t="s">
        <v>37</v>
      </c>
      <c r="B9589">
        <v>506187543</v>
      </c>
      <c r="C9589">
        <v>172789</v>
      </c>
      <c r="D9589" t="s">
        <v>7650</v>
      </c>
      <c r="E9589" s="1">
        <v>43696.405277777776</v>
      </c>
      <c r="F9589">
        <v>3</v>
      </c>
      <c r="G9589" t="s">
        <v>192</v>
      </c>
      <c r="H9589">
        <v>340</v>
      </c>
      <c r="I9589" s="1">
        <v>43719.999305555553</v>
      </c>
      <c r="J9589" s="2">
        <f t="shared" si="447"/>
        <v>1</v>
      </c>
      <c r="K9589" s="2" t="str">
        <f>IFERROR(VLOOKUP(A9589,Aux!A:B,2,0),"Outros")</f>
        <v>Municípios</v>
      </c>
      <c r="L9589" s="2">
        <f t="shared" si="448"/>
        <v>2019</v>
      </c>
      <c r="M9589">
        <f t="shared" si="449"/>
        <v>34</v>
      </c>
    </row>
    <row r="9590" spans="1:13" x14ac:dyDescent="0.35">
      <c r="A9590" t="s">
        <v>157</v>
      </c>
      <c r="B9590">
        <v>500122237</v>
      </c>
      <c r="C9590">
        <v>172790</v>
      </c>
      <c r="D9590" t="s">
        <v>7651</v>
      </c>
      <c r="E9590" s="1">
        <v>43696.407118055555</v>
      </c>
      <c r="F9590">
        <v>13</v>
      </c>
      <c r="G9590" t="s">
        <v>14</v>
      </c>
      <c r="H9590">
        <v>360</v>
      </c>
      <c r="I9590" s="1">
        <v>43704.999305555553</v>
      </c>
      <c r="J9590" s="2">
        <f t="shared" si="447"/>
        <v>1</v>
      </c>
      <c r="K9590" s="2" t="str">
        <f>IFERROR(VLOOKUP(A9590,Aux!A:B,2,0),"Outros")</f>
        <v>Outros</v>
      </c>
      <c r="L9590" s="2">
        <f t="shared" si="448"/>
        <v>2019</v>
      </c>
      <c r="M9590">
        <f t="shared" si="449"/>
        <v>34</v>
      </c>
    </row>
    <row r="9591" spans="1:13" x14ac:dyDescent="0.35">
      <c r="A9591" t="s">
        <v>35</v>
      </c>
      <c r="B9591">
        <v>508666236</v>
      </c>
      <c r="C9591">
        <v>172791</v>
      </c>
      <c r="D9591" t="s">
        <v>7652</v>
      </c>
      <c r="E9591" s="1">
        <v>43696.409745370373</v>
      </c>
      <c r="F9591">
        <v>13</v>
      </c>
      <c r="G9591" t="s">
        <v>33</v>
      </c>
      <c r="H9591">
        <v>360</v>
      </c>
      <c r="I9591" s="1">
        <v>43726.999305555553</v>
      </c>
      <c r="J9591" s="2">
        <f t="shared" si="447"/>
        <v>1</v>
      </c>
      <c r="K9591" s="2" t="str">
        <f>IFERROR(VLOOKUP(A9591,Aux!A:B,2,0),"Outros")</f>
        <v>Outros</v>
      </c>
      <c r="L9591" s="2">
        <f t="shared" si="448"/>
        <v>2019</v>
      </c>
      <c r="M9591">
        <f t="shared" si="449"/>
        <v>34</v>
      </c>
    </row>
    <row r="9592" spans="1:13" x14ac:dyDescent="0.35">
      <c r="A9592" t="s">
        <v>81</v>
      </c>
      <c r="B9592">
        <v>506780902</v>
      </c>
      <c r="C9592">
        <v>172792</v>
      </c>
      <c r="D9592" t="s">
        <v>8313</v>
      </c>
      <c r="E9592" s="1">
        <v>43696.420243055552</v>
      </c>
      <c r="F9592">
        <v>1</v>
      </c>
      <c r="G9592" t="s">
        <v>587</v>
      </c>
      <c r="H9592">
        <v>360</v>
      </c>
      <c r="I9592" s="1">
        <v>43706.999305555553</v>
      </c>
      <c r="J9592" s="2">
        <f t="shared" si="447"/>
        <v>1</v>
      </c>
      <c r="K9592" s="2" t="str">
        <f>IFERROR(VLOOKUP(A9592,Aux!A:B,2,0),"Outros")</f>
        <v>Municípios</v>
      </c>
      <c r="L9592" s="2">
        <f t="shared" si="448"/>
        <v>2019</v>
      </c>
      <c r="M9592">
        <f t="shared" si="449"/>
        <v>34</v>
      </c>
    </row>
    <row r="9593" spans="1:13" x14ac:dyDescent="0.35">
      <c r="A9593" t="s">
        <v>48</v>
      </c>
      <c r="B9593">
        <v>503035416</v>
      </c>
      <c r="C9593">
        <v>172793</v>
      </c>
      <c r="D9593" t="s">
        <v>7941</v>
      </c>
      <c r="E9593" s="1">
        <v>43696.444247685184</v>
      </c>
      <c r="F9593">
        <v>1</v>
      </c>
      <c r="G9593" t="s">
        <v>50</v>
      </c>
      <c r="H9593">
        <v>340</v>
      </c>
      <c r="I9593" s="1">
        <v>43698.666666666664</v>
      </c>
      <c r="J9593" s="2">
        <f t="shared" si="447"/>
        <v>1</v>
      </c>
      <c r="K9593" s="2" t="str">
        <f>IFERROR(VLOOKUP(A9593,Aux!A:B,2,0),"Outros")</f>
        <v>Hospitais</v>
      </c>
      <c r="L9593" s="2">
        <f t="shared" si="448"/>
        <v>2019</v>
      </c>
      <c r="M9593">
        <f t="shared" si="449"/>
        <v>34</v>
      </c>
    </row>
    <row r="9594" spans="1:13" x14ac:dyDescent="0.35">
      <c r="A9594" t="s">
        <v>112</v>
      </c>
      <c r="B9594">
        <v>501144218</v>
      </c>
      <c r="C9594">
        <v>172794</v>
      </c>
      <c r="D9594" t="s">
        <v>8314</v>
      </c>
      <c r="E9594" s="1">
        <v>43696.455104166664</v>
      </c>
      <c r="F9594">
        <v>1</v>
      </c>
      <c r="G9594" t="s">
        <v>124</v>
      </c>
      <c r="H9594">
        <v>5</v>
      </c>
      <c r="I9594" s="1">
        <v>43701.75</v>
      </c>
      <c r="J9594" s="2">
        <f t="shared" si="447"/>
        <v>1</v>
      </c>
      <c r="K9594" s="2" t="str">
        <f>IFERROR(VLOOKUP(A9594,Aux!A:B,2,0),"Outros")</f>
        <v>Municípios</v>
      </c>
      <c r="L9594" s="2">
        <f t="shared" si="448"/>
        <v>2019</v>
      </c>
      <c r="M9594">
        <f t="shared" si="449"/>
        <v>34</v>
      </c>
    </row>
    <row r="9595" spans="1:13" x14ac:dyDescent="0.35">
      <c r="A9595" t="s">
        <v>12</v>
      </c>
      <c r="B9595">
        <v>508481287</v>
      </c>
      <c r="C9595">
        <v>172795</v>
      </c>
      <c r="D9595" t="s">
        <v>8156</v>
      </c>
      <c r="E9595" s="1">
        <v>43696.50409722222</v>
      </c>
      <c r="F9595">
        <v>13</v>
      </c>
      <c r="G9595" t="s">
        <v>14</v>
      </c>
      <c r="H9595">
        <v>5</v>
      </c>
      <c r="I9595" s="1">
        <v>43707.708333333336</v>
      </c>
      <c r="J9595" s="2">
        <f t="shared" si="447"/>
        <v>1</v>
      </c>
      <c r="K9595" s="2" t="str">
        <f>IFERROR(VLOOKUP(A9595,Aux!A:B,2,0),"Outros")</f>
        <v>Hospitais</v>
      </c>
      <c r="L9595" s="2">
        <f t="shared" si="448"/>
        <v>2019</v>
      </c>
      <c r="M9595">
        <f t="shared" si="449"/>
        <v>34</v>
      </c>
    </row>
    <row r="9596" spans="1:13" x14ac:dyDescent="0.35">
      <c r="A9596" t="s">
        <v>1299</v>
      </c>
      <c r="B9596">
        <v>506804240</v>
      </c>
      <c r="C9596">
        <v>172796</v>
      </c>
      <c r="D9596" t="s">
        <v>7942</v>
      </c>
      <c r="E9596" s="1">
        <v>43696.504675925928</v>
      </c>
      <c r="F9596">
        <v>3</v>
      </c>
      <c r="G9596" t="s">
        <v>1491</v>
      </c>
      <c r="H9596">
        <v>360</v>
      </c>
      <c r="I9596" s="1">
        <v>43711.708333333336</v>
      </c>
      <c r="J9596" s="2">
        <f t="shared" si="447"/>
        <v>1</v>
      </c>
      <c r="K9596" s="2" t="str">
        <f>IFERROR(VLOOKUP(A9596,Aux!A:B,2,0),"Outros")</f>
        <v>Municípios</v>
      </c>
      <c r="L9596" s="2">
        <f t="shared" si="448"/>
        <v>2019</v>
      </c>
      <c r="M9596">
        <f t="shared" si="449"/>
        <v>34</v>
      </c>
    </row>
    <row r="9597" spans="1:13" x14ac:dyDescent="0.35">
      <c r="A9597" t="s">
        <v>150</v>
      </c>
      <c r="B9597">
        <v>505309939</v>
      </c>
      <c r="C9597">
        <v>172797</v>
      </c>
      <c r="D9597" t="s">
        <v>7943</v>
      </c>
      <c r="E9597" s="1">
        <v>43696.505300925928</v>
      </c>
      <c r="F9597">
        <v>13</v>
      </c>
      <c r="G9597" t="s">
        <v>152</v>
      </c>
      <c r="H9597">
        <v>220</v>
      </c>
      <c r="I9597" s="1">
        <v>43697.6875</v>
      </c>
      <c r="J9597" s="2">
        <f t="shared" si="447"/>
        <v>1</v>
      </c>
      <c r="K9597" s="2" t="str">
        <f>IFERROR(VLOOKUP(A9597,Aux!A:B,2,0),"Outros")</f>
        <v>Municípios</v>
      </c>
      <c r="L9597" s="2">
        <f t="shared" si="448"/>
        <v>2019</v>
      </c>
      <c r="M9597">
        <f t="shared" si="449"/>
        <v>34</v>
      </c>
    </row>
    <row r="9598" spans="1:13" x14ac:dyDescent="0.35">
      <c r="A9598" t="s">
        <v>105</v>
      </c>
      <c r="B9598">
        <v>503311332</v>
      </c>
      <c r="C9598">
        <v>172798</v>
      </c>
      <c r="D9598" t="s">
        <v>8315</v>
      </c>
      <c r="E9598" s="1">
        <v>43696.51289351852</v>
      </c>
      <c r="F9598">
        <v>13</v>
      </c>
      <c r="G9598" t="s">
        <v>107</v>
      </c>
      <c r="H9598">
        <v>360</v>
      </c>
      <c r="I9598" s="1">
        <v>43704.708333333336</v>
      </c>
      <c r="J9598" s="2">
        <f t="shared" si="447"/>
        <v>1</v>
      </c>
      <c r="K9598" s="2" t="str">
        <f>IFERROR(VLOOKUP(A9598,Aux!A:B,2,0),"Outros")</f>
        <v>Municípios</v>
      </c>
      <c r="L9598" s="2">
        <f t="shared" si="448"/>
        <v>2019</v>
      </c>
      <c r="M9598">
        <f t="shared" si="449"/>
        <v>34</v>
      </c>
    </row>
    <row r="9599" spans="1:13" x14ac:dyDescent="0.35">
      <c r="A9599" t="s">
        <v>140</v>
      </c>
      <c r="B9599">
        <v>506614913</v>
      </c>
      <c r="C9599">
        <v>172799</v>
      </c>
      <c r="D9599" t="s">
        <v>7544</v>
      </c>
      <c r="E9599" s="1">
        <v>43696.525173611109</v>
      </c>
      <c r="F9599">
        <v>13</v>
      </c>
      <c r="G9599" t="s">
        <v>2275</v>
      </c>
      <c r="H9599">
        <v>360</v>
      </c>
      <c r="I9599" s="1">
        <v>43702.999305555553</v>
      </c>
      <c r="J9599" s="2">
        <f t="shared" si="447"/>
        <v>1</v>
      </c>
      <c r="K9599" s="2" t="str">
        <f>IFERROR(VLOOKUP(A9599,Aux!A:B,2,0),"Outros")</f>
        <v>Municípios</v>
      </c>
      <c r="L9599" s="2">
        <f t="shared" si="448"/>
        <v>2019</v>
      </c>
      <c r="M9599">
        <f t="shared" si="449"/>
        <v>34</v>
      </c>
    </row>
    <row r="9600" spans="1:13" x14ac:dyDescent="0.35">
      <c r="A9600" t="s">
        <v>140</v>
      </c>
      <c r="B9600">
        <v>506614913</v>
      </c>
      <c r="C9600">
        <v>172800</v>
      </c>
      <c r="D9600" t="s">
        <v>8228</v>
      </c>
      <c r="E9600" s="1">
        <v>43696.532754629632</v>
      </c>
      <c r="F9600">
        <v>3</v>
      </c>
      <c r="G9600" t="s">
        <v>47</v>
      </c>
      <c r="H9600">
        <v>360</v>
      </c>
      <c r="I9600" s="1">
        <v>43705.999305555553</v>
      </c>
      <c r="J9600" s="2">
        <f t="shared" si="447"/>
        <v>1</v>
      </c>
      <c r="K9600" s="2" t="str">
        <f>IFERROR(VLOOKUP(A9600,Aux!A:B,2,0),"Outros")</f>
        <v>Municípios</v>
      </c>
      <c r="L9600" s="2">
        <f t="shared" si="448"/>
        <v>2019</v>
      </c>
      <c r="M9600">
        <f t="shared" si="449"/>
        <v>34</v>
      </c>
    </row>
    <row r="9601" spans="1:13" x14ac:dyDescent="0.35">
      <c r="A9601" t="s">
        <v>18</v>
      </c>
      <c r="B9601">
        <v>502177080</v>
      </c>
      <c r="C9601">
        <v>172801</v>
      </c>
      <c r="D9601" t="s">
        <v>8316</v>
      </c>
      <c r="E9601" s="1">
        <v>43696.569016203706</v>
      </c>
      <c r="F9601">
        <v>13</v>
      </c>
      <c r="G9601" t="s">
        <v>750</v>
      </c>
      <c r="H9601">
        <v>360</v>
      </c>
      <c r="I9601" s="1">
        <v>43699.708333333336</v>
      </c>
      <c r="J9601" s="2">
        <f t="shared" si="447"/>
        <v>1</v>
      </c>
      <c r="K9601" s="2" t="str">
        <f>IFERROR(VLOOKUP(A9601,Aux!A:B,2,0),"Outros")</f>
        <v>Municípios</v>
      </c>
      <c r="L9601" s="2">
        <f t="shared" si="448"/>
        <v>2019</v>
      </c>
      <c r="M9601">
        <f t="shared" si="449"/>
        <v>34</v>
      </c>
    </row>
    <row r="9602" spans="1:13" x14ac:dyDescent="0.35">
      <c r="A9602" t="s">
        <v>60</v>
      </c>
      <c r="B9602">
        <v>505456010</v>
      </c>
      <c r="C9602">
        <v>172802</v>
      </c>
      <c r="D9602" t="s">
        <v>8229</v>
      </c>
      <c r="E9602" s="1">
        <v>43696.572847222225</v>
      </c>
      <c r="F9602">
        <v>1</v>
      </c>
      <c r="G9602" t="s">
        <v>62</v>
      </c>
      <c r="H9602">
        <v>360</v>
      </c>
      <c r="I9602" s="1">
        <v>43700.999305555553</v>
      </c>
      <c r="J9602" s="2">
        <f t="shared" ref="J9602:J9665" si="450">IF(C9602=C9601,"",1)</f>
        <v>1</v>
      </c>
      <c r="K9602" s="2" t="str">
        <f>IFERROR(VLOOKUP(A9602,Aux!A:B,2,0),"Outros")</f>
        <v>Municípios</v>
      </c>
      <c r="L9602" s="2">
        <f t="shared" ref="L9602:L9665" si="451">YEAR(E9602)</f>
        <v>2019</v>
      </c>
      <c r="M9602">
        <f t="shared" ref="M9602:M9665" si="452">WEEKNUM(E9602)</f>
        <v>34</v>
      </c>
    </row>
    <row r="9603" spans="1:13" x14ac:dyDescent="0.35">
      <c r="A9603" t="s">
        <v>12</v>
      </c>
      <c r="B9603">
        <v>508481287</v>
      </c>
      <c r="C9603">
        <v>172803</v>
      </c>
      <c r="D9603" t="s">
        <v>7653</v>
      </c>
      <c r="E9603" s="1">
        <v>43696.579791666663</v>
      </c>
      <c r="F9603">
        <v>1</v>
      </c>
      <c r="G9603" t="s">
        <v>14</v>
      </c>
      <c r="H9603">
        <v>360</v>
      </c>
      <c r="I9603" s="1">
        <v>43699.625</v>
      </c>
      <c r="J9603" s="2">
        <f t="shared" si="450"/>
        <v>1</v>
      </c>
      <c r="K9603" s="2" t="str">
        <f>IFERROR(VLOOKUP(A9603,Aux!A:B,2,0),"Outros")</f>
        <v>Hospitais</v>
      </c>
      <c r="L9603" s="2">
        <f t="shared" si="451"/>
        <v>2019</v>
      </c>
      <c r="M9603">
        <f t="shared" si="452"/>
        <v>34</v>
      </c>
    </row>
    <row r="9604" spans="1:13" x14ac:dyDescent="0.35">
      <c r="A9604" t="s">
        <v>150</v>
      </c>
      <c r="B9604">
        <v>505309939</v>
      </c>
      <c r="C9604">
        <v>172804</v>
      </c>
      <c r="D9604" t="s">
        <v>7654</v>
      </c>
      <c r="E9604" s="1">
        <v>43696.593043981484</v>
      </c>
      <c r="F9604">
        <v>1</v>
      </c>
      <c r="G9604" t="s">
        <v>152</v>
      </c>
      <c r="H9604">
        <v>360</v>
      </c>
      <c r="I9604" s="1">
        <v>43706.6875</v>
      </c>
      <c r="J9604" s="2">
        <f t="shared" si="450"/>
        <v>1</v>
      </c>
      <c r="K9604" s="2" t="str">
        <f>IFERROR(VLOOKUP(A9604,Aux!A:B,2,0),"Outros")</f>
        <v>Municípios</v>
      </c>
      <c r="L9604" s="2">
        <f t="shared" si="451"/>
        <v>2019</v>
      </c>
      <c r="M9604">
        <f t="shared" si="452"/>
        <v>34</v>
      </c>
    </row>
    <row r="9605" spans="1:13" x14ac:dyDescent="0.35">
      <c r="A9605" t="s">
        <v>336</v>
      </c>
      <c r="B9605">
        <v>505170876</v>
      </c>
      <c r="C9605">
        <v>172805</v>
      </c>
      <c r="D9605" t="s">
        <v>8090</v>
      </c>
      <c r="E9605" s="1">
        <v>43696.597141203703</v>
      </c>
      <c r="F9605">
        <v>13</v>
      </c>
      <c r="G9605" t="s">
        <v>345</v>
      </c>
      <c r="H9605">
        <v>360</v>
      </c>
      <c r="I9605" s="1">
        <v>43700.708333333336</v>
      </c>
      <c r="J9605" s="2">
        <f t="shared" si="450"/>
        <v>1</v>
      </c>
      <c r="K9605" s="2" t="str">
        <f>IFERROR(VLOOKUP(A9605,Aux!A:B,2,0),"Outros")</f>
        <v>Municípios</v>
      </c>
      <c r="L9605" s="2">
        <f t="shared" si="451"/>
        <v>2019</v>
      </c>
      <c r="M9605">
        <f t="shared" si="452"/>
        <v>34</v>
      </c>
    </row>
    <row r="9606" spans="1:13" x14ac:dyDescent="0.35">
      <c r="A9606" t="s">
        <v>122</v>
      </c>
      <c r="B9606">
        <v>506173968</v>
      </c>
      <c r="C9606">
        <v>172806</v>
      </c>
      <c r="D9606" t="s">
        <v>8091</v>
      </c>
      <c r="E9606" s="1">
        <v>43696.602210648147</v>
      </c>
      <c r="F9606">
        <v>13</v>
      </c>
      <c r="G9606" t="s">
        <v>597</v>
      </c>
      <c r="H9606">
        <v>220</v>
      </c>
      <c r="I9606" s="1">
        <v>43719.708333333336</v>
      </c>
      <c r="J9606" s="2">
        <f t="shared" si="450"/>
        <v>1</v>
      </c>
      <c r="K9606" s="2" t="str">
        <f>IFERROR(VLOOKUP(A9606,Aux!A:B,2,0),"Outros")</f>
        <v>Municípios</v>
      </c>
      <c r="L9606" s="2">
        <f t="shared" si="451"/>
        <v>2019</v>
      </c>
      <c r="M9606">
        <f t="shared" si="452"/>
        <v>34</v>
      </c>
    </row>
    <row r="9607" spans="1:13" x14ac:dyDescent="0.35">
      <c r="A9607" t="s">
        <v>474</v>
      </c>
      <c r="B9607">
        <v>504394029</v>
      </c>
      <c r="C9607">
        <v>172807</v>
      </c>
      <c r="D9607" t="s">
        <v>1830</v>
      </c>
      <c r="E9607" s="1">
        <v>43696.605821759258</v>
      </c>
      <c r="F9607">
        <v>6</v>
      </c>
      <c r="G9607" t="s">
        <v>33</v>
      </c>
      <c r="H9607">
        <v>360</v>
      </c>
      <c r="I9607" s="1">
        <v>43727.833333333336</v>
      </c>
      <c r="J9607" s="2">
        <f t="shared" si="450"/>
        <v>1</v>
      </c>
      <c r="K9607" s="2" t="str">
        <f>IFERROR(VLOOKUP(A9607,Aux!A:B,2,0),"Outros")</f>
        <v>Outros</v>
      </c>
      <c r="L9607" s="2">
        <f t="shared" si="451"/>
        <v>2019</v>
      </c>
      <c r="M9607">
        <f t="shared" si="452"/>
        <v>34</v>
      </c>
    </row>
    <row r="9608" spans="1:13" x14ac:dyDescent="0.35">
      <c r="A9608" t="s">
        <v>150</v>
      </c>
      <c r="B9608">
        <v>505309939</v>
      </c>
      <c r="C9608">
        <v>172808</v>
      </c>
      <c r="D9608" t="s">
        <v>8317</v>
      </c>
      <c r="E9608" s="1">
        <v>43696.605787037035</v>
      </c>
      <c r="F9608">
        <v>1</v>
      </c>
      <c r="G9608" t="s">
        <v>152</v>
      </c>
      <c r="H9608">
        <v>360</v>
      </c>
      <c r="I9608" s="1">
        <v>43703.6875</v>
      </c>
      <c r="J9608" s="2">
        <f t="shared" si="450"/>
        <v>1</v>
      </c>
      <c r="K9608" s="2" t="str">
        <f>IFERROR(VLOOKUP(A9608,Aux!A:B,2,0),"Outros")</f>
        <v>Municípios</v>
      </c>
      <c r="L9608" s="2">
        <f t="shared" si="451"/>
        <v>2019</v>
      </c>
      <c r="M9608">
        <f t="shared" si="452"/>
        <v>34</v>
      </c>
    </row>
    <row r="9609" spans="1:13" x14ac:dyDescent="0.35">
      <c r="A9609" t="s">
        <v>112</v>
      </c>
      <c r="B9609">
        <v>501144218</v>
      </c>
      <c r="C9609">
        <v>172809</v>
      </c>
      <c r="D9609" t="s">
        <v>8318</v>
      </c>
      <c r="E9609" s="1">
        <v>43696.606979166667</v>
      </c>
      <c r="F9609">
        <v>1</v>
      </c>
      <c r="G9609" t="s">
        <v>124</v>
      </c>
      <c r="H9609">
        <v>360</v>
      </c>
      <c r="I9609" s="1">
        <v>43701.75</v>
      </c>
      <c r="J9609" s="2">
        <f t="shared" si="450"/>
        <v>1</v>
      </c>
      <c r="K9609" s="2" t="str">
        <f>IFERROR(VLOOKUP(A9609,Aux!A:B,2,0),"Outros")</f>
        <v>Municípios</v>
      </c>
      <c r="L9609" s="2">
        <f t="shared" si="451"/>
        <v>2019</v>
      </c>
      <c r="M9609">
        <f t="shared" si="452"/>
        <v>34</v>
      </c>
    </row>
    <row r="9610" spans="1:13" x14ac:dyDescent="0.35">
      <c r="A9610" t="s">
        <v>105</v>
      </c>
      <c r="B9610">
        <v>503311332</v>
      </c>
      <c r="C9610">
        <v>172810</v>
      </c>
      <c r="D9610" t="s">
        <v>8157</v>
      </c>
      <c r="E9610" s="1">
        <v>43696.609178240738</v>
      </c>
      <c r="F9610">
        <v>1</v>
      </c>
      <c r="G9610" t="s">
        <v>259</v>
      </c>
      <c r="H9610">
        <v>340</v>
      </c>
      <c r="I9610" s="1">
        <v>43700.708333333336</v>
      </c>
      <c r="J9610" s="2">
        <f t="shared" si="450"/>
        <v>1</v>
      </c>
      <c r="K9610" s="2" t="str">
        <f>IFERROR(VLOOKUP(A9610,Aux!A:B,2,0),"Outros")</f>
        <v>Municípios</v>
      </c>
      <c r="L9610" s="2">
        <f t="shared" si="451"/>
        <v>2019</v>
      </c>
      <c r="M9610">
        <f t="shared" si="452"/>
        <v>34</v>
      </c>
    </row>
    <row r="9611" spans="1:13" x14ac:dyDescent="0.35">
      <c r="A9611" t="s">
        <v>18</v>
      </c>
      <c r="B9611">
        <v>502177080</v>
      </c>
      <c r="C9611">
        <v>172811</v>
      </c>
      <c r="D9611" t="s">
        <v>8158</v>
      </c>
      <c r="E9611" s="1">
        <v>43696.610092592593</v>
      </c>
      <c r="F9611">
        <v>13</v>
      </c>
      <c r="G9611" t="s">
        <v>164</v>
      </c>
      <c r="H9611">
        <v>360</v>
      </c>
      <c r="I9611" s="1">
        <v>43699.708333333336</v>
      </c>
      <c r="J9611" s="2">
        <f t="shared" si="450"/>
        <v>1</v>
      </c>
      <c r="K9611" s="2" t="str">
        <f>IFERROR(VLOOKUP(A9611,Aux!A:B,2,0),"Outros")</f>
        <v>Municípios</v>
      </c>
      <c r="L9611" s="2">
        <f t="shared" si="451"/>
        <v>2019</v>
      </c>
      <c r="M9611">
        <f t="shared" si="452"/>
        <v>34</v>
      </c>
    </row>
    <row r="9612" spans="1:13" x14ac:dyDescent="0.35">
      <c r="A9612" t="s">
        <v>267</v>
      </c>
      <c r="B9612">
        <v>505307685</v>
      </c>
      <c r="C9612">
        <v>172812</v>
      </c>
      <c r="D9612" t="s">
        <v>8159</v>
      </c>
      <c r="E9612" s="1">
        <v>43696.622986111113</v>
      </c>
      <c r="F9612">
        <v>13</v>
      </c>
      <c r="G9612" t="s">
        <v>8160</v>
      </c>
      <c r="H9612">
        <v>360</v>
      </c>
      <c r="I9612" s="1">
        <v>43704.999305555553</v>
      </c>
      <c r="J9612" s="2">
        <f t="shared" si="450"/>
        <v>1</v>
      </c>
      <c r="K9612" s="2" t="str">
        <f>IFERROR(VLOOKUP(A9612,Aux!A:B,2,0),"Outros")</f>
        <v>Municípios</v>
      </c>
      <c r="L9612" s="2">
        <f t="shared" si="451"/>
        <v>2019</v>
      </c>
      <c r="M9612">
        <f t="shared" si="452"/>
        <v>34</v>
      </c>
    </row>
    <row r="9613" spans="1:13" x14ac:dyDescent="0.35">
      <c r="A9613" t="s">
        <v>140</v>
      </c>
      <c r="B9613">
        <v>506614913</v>
      </c>
      <c r="C9613">
        <v>172813</v>
      </c>
      <c r="D9613" t="s">
        <v>8045</v>
      </c>
      <c r="E9613" s="1">
        <v>43696.623067129629</v>
      </c>
      <c r="F9613">
        <v>13</v>
      </c>
      <c r="G9613" t="s">
        <v>47</v>
      </c>
      <c r="H9613">
        <v>360</v>
      </c>
      <c r="I9613" s="1">
        <v>43702.999305555553</v>
      </c>
      <c r="J9613" s="2">
        <f t="shared" si="450"/>
        <v>1</v>
      </c>
      <c r="K9613" s="2" t="str">
        <f>IFERROR(VLOOKUP(A9613,Aux!A:B,2,0),"Outros")</f>
        <v>Municípios</v>
      </c>
      <c r="L9613" s="2">
        <f t="shared" si="451"/>
        <v>2019</v>
      </c>
      <c r="M9613">
        <f t="shared" si="452"/>
        <v>34</v>
      </c>
    </row>
    <row r="9614" spans="1:13" x14ac:dyDescent="0.35">
      <c r="A9614" t="s">
        <v>48</v>
      </c>
      <c r="B9614">
        <v>503035416</v>
      </c>
      <c r="C9614">
        <v>172814</v>
      </c>
      <c r="D9614" t="s">
        <v>7973</v>
      </c>
      <c r="E9614" s="1">
        <v>43696.625868055555</v>
      </c>
      <c r="F9614">
        <v>1</v>
      </c>
      <c r="G9614" t="s">
        <v>50</v>
      </c>
      <c r="H9614">
        <v>340</v>
      </c>
      <c r="I9614" s="1">
        <v>43698.666666666664</v>
      </c>
      <c r="J9614" s="2">
        <f t="shared" si="450"/>
        <v>1</v>
      </c>
      <c r="K9614" s="2" t="str">
        <f>IFERROR(VLOOKUP(A9614,Aux!A:B,2,0),"Outros")</f>
        <v>Hospitais</v>
      </c>
      <c r="L9614" s="2">
        <f t="shared" si="451"/>
        <v>2019</v>
      </c>
      <c r="M9614">
        <f t="shared" si="452"/>
        <v>34</v>
      </c>
    </row>
    <row r="9615" spans="1:13" x14ac:dyDescent="0.35">
      <c r="A9615" t="s">
        <v>18</v>
      </c>
      <c r="B9615">
        <v>502177080</v>
      </c>
      <c r="C9615">
        <v>172815</v>
      </c>
      <c r="D9615" t="s">
        <v>8092</v>
      </c>
      <c r="E9615" s="1">
        <v>43696.640810185185</v>
      </c>
      <c r="F9615">
        <v>1</v>
      </c>
      <c r="G9615" t="s">
        <v>8093</v>
      </c>
      <c r="H9615">
        <v>360</v>
      </c>
      <c r="I9615" s="1">
        <v>43703.708333333336</v>
      </c>
      <c r="J9615" s="2">
        <f t="shared" si="450"/>
        <v>1</v>
      </c>
      <c r="K9615" s="2" t="str">
        <f>IFERROR(VLOOKUP(A9615,Aux!A:B,2,0),"Outros")</f>
        <v>Municípios</v>
      </c>
      <c r="L9615" s="2">
        <f t="shared" si="451"/>
        <v>2019</v>
      </c>
      <c r="M9615">
        <f t="shared" si="452"/>
        <v>34</v>
      </c>
    </row>
    <row r="9616" spans="1:13" x14ac:dyDescent="0.35">
      <c r="A9616" t="s">
        <v>150</v>
      </c>
      <c r="B9616">
        <v>505309939</v>
      </c>
      <c r="C9616">
        <v>172816</v>
      </c>
      <c r="D9616" t="s">
        <v>7655</v>
      </c>
      <c r="E9616" s="1">
        <v>43696.649259259262</v>
      </c>
      <c r="F9616">
        <v>13</v>
      </c>
      <c r="G9616" t="s">
        <v>152</v>
      </c>
      <c r="H9616">
        <v>360</v>
      </c>
      <c r="I9616" s="1">
        <v>43703.6875</v>
      </c>
      <c r="J9616" s="2">
        <f t="shared" si="450"/>
        <v>1</v>
      </c>
      <c r="K9616" s="2" t="str">
        <f>IFERROR(VLOOKUP(A9616,Aux!A:B,2,0),"Outros")</f>
        <v>Municípios</v>
      </c>
      <c r="L9616" s="2">
        <f t="shared" si="451"/>
        <v>2019</v>
      </c>
      <c r="M9616">
        <f t="shared" si="452"/>
        <v>34</v>
      </c>
    </row>
    <row r="9617" spans="1:13" x14ac:dyDescent="0.35">
      <c r="A9617" t="s">
        <v>157</v>
      </c>
      <c r="B9617">
        <v>500122237</v>
      </c>
      <c r="C9617">
        <v>172817</v>
      </c>
      <c r="D9617" t="s">
        <v>8046</v>
      </c>
      <c r="E9617" s="1">
        <v>43696.652569444443</v>
      </c>
      <c r="F9617">
        <v>1</v>
      </c>
      <c r="G9617" t="s">
        <v>8047</v>
      </c>
      <c r="H9617">
        <v>360</v>
      </c>
      <c r="I9617" s="1">
        <v>43707.999305555553</v>
      </c>
      <c r="J9617" s="2">
        <f t="shared" si="450"/>
        <v>1</v>
      </c>
      <c r="K9617" s="2" t="str">
        <f>IFERROR(VLOOKUP(A9617,Aux!A:B,2,0),"Outros")</f>
        <v>Outros</v>
      </c>
      <c r="L9617" s="2">
        <f t="shared" si="451"/>
        <v>2019</v>
      </c>
      <c r="M9617">
        <f t="shared" si="452"/>
        <v>34</v>
      </c>
    </row>
    <row r="9618" spans="1:13" x14ac:dyDescent="0.35">
      <c r="A9618" t="s">
        <v>81</v>
      </c>
      <c r="B9618">
        <v>506780902</v>
      </c>
      <c r="C9618">
        <v>172818</v>
      </c>
      <c r="D9618" t="s">
        <v>7656</v>
      </c>
      <c r="E9618" s="1">
        <v>43696.653796296298</v>
      </c>
      <c r="F9618">
        <v>1</v>
      </c>
      <c r="G9618" t="s">
        <v>612</v>
      </c>
      <c r="H9618">
        <v>360</v>
      </c>
      <c r="I9618" s="1">
        <v>43701.999305555553</v>
      </c>
      <c r="J9618" s="2">
        <f t="shared" si="450"/>
        <v>1</v>
      </c>
      <c r="K9618" s="2" t="str">
        <f>IFERROR(VLOOKUP(A9618,Aux!A:B,2,0),"Outros")</f>
        <v>Municípios</v>
      </c>
      <c r="L9618" s="2">
        <f t="shared" si="451"/>
        <v>2019</v>
      </c>
      <c r="M9618">
        <f t="shared" si="452"/>
        <v>34</v>
      </c>
    </row>
    <row r="9619" spans="1:13" x14ac:dyDescent="0.35">
      <c r="A9619" t="s">
        <v>63</v>
      </c>
      <c r="B9619">
        <v>502098139</v>
      </c>
      <c r="C9619">
        <v>172819</v>
      </c>
      <c r="E9619" s="1">
        <v>43696.657673611109</v>
      </c>
      <c r="F9619">
        <v>13</v>
      </c>
      <c r="G9619" t="s">
        <v>33</v>
      </c>
      <c r="H9619">
        <v>1</v>
      </c>
      <c r="J9619" s="2">
        <f t="shared" si="450"/>
        <v>1</v>
      </c>
      <c r="K9619" s="2" t="str">
        <f>IFERROR(VLOOKUP(A9619,Aux!A:B,2,0),"Outros")</f>
        <v>Municípios</v>
      </c>
      <c r="L9619" s="2">
        <f t="shared" si="451"/>
        <v>2019</v>
      </c>
      <c r="M9619">
        <f t="shared" si="452"/>
        <v>34</v>
      </c>
    </row>
    <row r="9620" spans="1:13" x14ac:dyDescent="0.35">
      <c r="A9620" t="s">
        <v>63</v>
      </c>
      <c r="B9620">
        <v>502098139</v>
      </c>
      <c r="C9620">
        <v>172820</v>
      </c>
      <c r="D9620" t="s">
        <v>7472</v>
      </c>
      <c r="E9620" s="1">
        <v>43696.65829861111</v>
      </c>
      <c r="F9620">
        <v>13</v>
      </c>
      <c r="G9620" t="s">
        <v>841</v>
      </c>
      <c r="H9620">
        <v>360</v>
      </c>
      <c r="I9620" s="1">
        <v>43703.708333333336</v>
      </c>
      <c r="J9620" s="2">
        <f t="shared" si="450"/>
        <v>1</v>
      </c>
      <c r="K9620" s="2" t="str">
        <f>IFERROR(VLOOKUP(A9620,Aux!A:B,2,0),"Outros")</f>
        <v>Municípios</v>
      </c>
      <c r="L9620" s="2">
        <f t="shared" si="451"/>
        <v>2019</v>
      </c>
      <c r="M9620">
        <f t="shared" si="452"/>
        <v>34</v>
      </c>
    </row>
    <row r="9621" spans="1:13" x14ac:dyDescent="0.35">
      <c r="A9621" t="s">
        <v>105</v>
      </c>
      <c r="B9621">
        <v>503311332</v>
      </c>
      <c r="C9621">
        <v>172821</v>
      </c>
      <c r="D9621" t="s">
        <v>7657</v>
      </c>
      <c r="E9621" s="1">
        <v>43696.662743055553</v>
      </c>
      <c r="F9621">
        <v>3</v>
      </c>
      <c r="G9621" t="s">
        <v>1140</v>
      </c>
      <c r="H9621">
        <v>220</v>
      </c>
      <c r="I9621" s="1">
        <v>43731.708333333336</v>
      </c>
      <c r="J9621" s="2">
        <f t="shared" si="450"/>
        <v>1</v>
      </c>
      <c r="K9621" s="2" t="str">
        <f>IFERROR(VLOOKUP(A9621,Aux!A:B,2,0),"Outros")</f>
        <v>Municípios</v>
      </c>
      <c r="L9621" s="2">
        <f t="shared" si="451"/>
        <v>2019</v>
      </c>
      <c r="M9621">
        <f t="shared" si="452"/>
        <v>34</v>
      </c>
    </row>
    <row r="9622" spans="1:13" x14ac:dyDescent="0.35">
      <c r="A9622" t="s">
        <v>48</v>
      </c>
      <c r="B9622">
        <v>503035416</v>
      </c>
      <c r="C9622">
        <v>172822</v>
      </c>
      <c r="D9622" t="s">
        <v>7473</v>
      </c>
      <c r="E9622" s="1">
        <v>43696.666620370372</v>
      </c>
      <c r="F9622">
        <v>1</v>
      </c>
      <c r="G9622" t="s">
        <v>50</v>
      </c>
      <c r="H9622">
        <v>360</v>
      </c>
      <c r="I9622" s="1">
        <v>43699.666666666664</v>
      </c>
      <c r="J9622" s="2">
        <f t="shared" si="450"/>
        <v>1</v>
      </c>
      <c r="K9622" s="2" t="str">
        <f>IFERROR(VLOOKUP(A9622,Aux!A:B,2,0),"Outros")</f>
        <v>Hospitais</v>
      </c>
      <c r="L9622" s="2">
        <f t="shared" si="451"/>
        <v>2019</v>
      </c>
      <c r="M9622">
        <f t="shared" si="452"/>
        <v>34</v>
      </c>
    </row>
    <row r="9623" spans="1:13" x14ac:dyDescent="0.35">
      <c r="A9623" t="s">
        <v>57</v>
      </c>
      <c r="B9623">
        <v>501294104</v>
      </c>
      <c r="C9623">
        <v>172823</v>
      </c>
      <c r="D9623" t="s">
        <v>7404</v>
      </c>
      <c r="E9623" s="1">
        <v>43696.667048611111</v>
      </c>
      <c r="F9623">
        <v>13</v>
      </c>
      <c r="G9623" t="s">
        <v>103</v>
      </c>
      <c r="H9623">
        <v>360</v>
      </c>
      <c r="I9623" s="1">
        <v>43703.999305555553</v>
      </c>
      <c r="J9623" s="2">
        <f t="shared" si="450"/>
        <v>1</v>
      </c>
      <c r="K9623" s="2" t="str">
        <f>IFERROR(VLOOKUP(A9623,Aux!A:B,2,0),"Outros")</f>
        <v>Municípios</v>
      </c>
      <c r="L9623" s="2">
        <f t="shared" si="451"/>
        <v>2019</v>
      </c>
      <c r="M9623">
        <f t="shared" si="452"/>
        <v>34</v>
      </c>
    </row>
    <row r="9624" spans="1:13" x14ac:dyDescent="0.35">
      <c r="A9624" t="s">
        <v>171</v>
      </c>
      <c r="B9624">
        <v>504293125</v>
      </c>
      <c r="C9624">
        <v>172825</v>
      </c>
      <c r="D9624" t="s">
        <v>7474</v>
      </c>
      <c r="E9624" s="1">
        <v>43696.67260416667</v>
      </c>
      <c r="F9624">
        <v>13</v>
      </c>
      <c r="G9624" t="s">
        <v>342</v>
      </c>
      <c r="H9624">
        <v>360</v>
      </c>
      <c r="I9624" s="1">
        <v>43709.999305555553</v>
      </c>
      <c r="J9624" s="2">
        <f t="shared" si="450"/>
        <v>1</v>
      </c>
      <c r="K9624" s="2" t="str">
        <f>IFERROR(VLOOKUP(A9624,Aux!A:B,2,0),"Outros")</f>
        <v>Municípios</v>
      </c>
      <c r="L9624" s="2">
        <f t="shared" si="451"/>
        <v>2019</v>
      </c>
      <c r="M9624">
        <f t="shared" si="452"/>
        <v>34</v>
      </c>
    </row>
    <row r="9625" spans="1:13" x14ac:dyDescent="0.35">
      <c r="A9625" t="s">
        <v>122</v>
      </c>
      <c r="B9625">
        <v>506173968</v>
      </c>
      <c r="C9625">
        <v>172826</v>
      </c>
      <c r="D9625" t="s">
        <v>8161</v>
      </c>
      <c r="E9625" s="1">
        <v>43696.690740740742</v>
      </c>
      <c r="F9625">
        <v>3</v>
      </c>
      <c r="G9625" t="s">
        <v>1167</v>
      </c>
      <c r="H9625">
        <v>220</v>
      </c>
      <c r="I9625" s="1">
        <v>43739.708333333336</v>
      </c>
      <c r="J9625" s="2">
        <f t="shared" si="450"/>
        <v>1</v>
      </c>
      <c r="K9625" s="2" t="str">
        <f>IFERROR(VLOOKUP(A9625,Aux!A:B,2,0),"Outros")</f>
        <v>Municípios</v>
      </c>
      <c r="L9625" s="2">
        <f t="shared" si="451"/>
        <v>2019</v>
      </c>
      <c r="M9625">
        <f t="shared" si="452"/>
        <v>34</v>
      </c>
    </row>
    <row r="9626" spans="1:13" x14ac:dyDescent="0.35">
      <c r="A9626" t="s">
        <v>57</v>
      </c>
      <c r="B9626">
        <v>501294104</v>
      </c>
      <c r="C9626">
        <v>172827</v>
      </c>
      <c r="E9626" s="1">
        <v>43696.696238425924</v>
      </c>
      <c r="F9626">
        <v>1</v>
      </c>
      <c r="G9626" t="s">
        <v>33</v>
      </c>
      <c r="H9626">
        <v>400</v>
      </c>
      <c r="J9626" s="2">
        <f t="shared" si="450"/>
        <v>1</v>
      </c>
      <c r="K9626" s="2" t="str">
        <f>IFERROR(VLOOKUP(A9626,Aux!A:B,2,0),"Outros")</f>
        <v>Municípios</v>
      </c>
      <c r="L9626" s="2">
        <f t="shared" si="451"/>
        <v>2019</v>
      </c>
      <c r="M9626">
        <f t="shared" si="452"/>
        <v>34</v>
      </c>
    </row>
    <row r="9627" spans="1:13" x14ac:dyDescent="0.35">
      <c r="A9627" t="s">
        <v>57</v>
      </c>
      <c r="B9627">
        <v>501294104</v>
      </c>
      <c r="C9627">
        <v>172828</v>
      </c>
      <c r="E9627" s="1">
        <v>43696.69835648148</v>
      </c>
      <c r="F9627">
        <v>1</v>
      </c>
      <c r="H9627">
        <v>400</v>
      </c>
      <c r="J9627" s="2">
        <f t="shared" si="450"/>
        <v>1</v>
      </c>
      <c r="K9627" s="2" t="str">
        <f>IFERROR(VLOOKUP(A9627,Aux!A:B,2,0),"Outros")</f>
        <v>Municípios</v>
      </c>
      <c r="L9627" s="2">
        <f t="shared" si="451"/>
        <v>2019</v>
      </c>
      <c r="M9627">
        <f t="shared" si="452"/>
        <v>34</v>
      </c>
    </row>
    <row r="9628" spans="1:13" x14ac:dyDescent="0.35">
      <c r="A9628" t="s">
        <v>1629</v>
      </c>
      <c r="B9628">
        <v>502150319</v>
      </c>
      <c r="C9628">
        <v>172829</v>
      </c>
      <c r="E9628" s="1">
        <v>43696.709282407406</v>
      </c>
      <c r="F9628">
        <v>13</v>
      </c>
      <c r="G9628" t="s">
        <v>33</v>
      </c>
      <c r="H9628">
        <v>400</v>
      </c>
      <c r="J9628" s="2">
        <f t="shared" si="450"/>
        <v>1</v>
      </c>
      <c r="K9628" s="2" t="str">
        <f>IFERROR(VLOOKUP(A9628,Aux!A:B,2,0),"Outros")</f>
        <v>Municípios</v>
      </c>
      <c r="L9628" s="2">
        <f t="shared" si="451"/>
        <v>2019</v>
      </c>
      <c r="M9628">
        <f t="shared" si="452"/>
        <v>34</v>
      </c>
    </row>
    <row r="9629" spans="1:13" x14ac:dyDescent="0.35">
      <c r="A9629" t="s">
        <v>1629</v>
      </c>
      <c r="B9629">
        <v>502150319</v>
      </c>
      <c r="C9629">
        <v>172830</v>
      </c>
      <c r="E9629" s="1">
        <v>43696.709872685184</v>
      </c>
      <c r="F9629">
        <v>3</v>
      </c>
      <c r="G9629" t="s">
        <v>33</v>
      </c>
      <c r="H9629">
        <v>400</v>
      </c>
      <c r="J9629" s="2">
        <f t="shared" si="450"/>
        <v>1</v>
      </c>
      <c r="K9629" s="2" t="str">
        <f>IFERROR(VLOOKUP(A9629,Aux!A:B,2,0),"Outros")</f>
        <v>Municípios</v>
      </c>
      <c r="L9629" s="2">
        <f t="shared" si="451"/>
        <v>2019</v>
      </c>
      <c r="M9629">
        <f t="shared" si="452"/>
        <v>34</v>
      </c>
    </row>
    <row r="9630" spans="1:13" x14ac:dyDescent="0.35">
      <c r="A9630" t="s">
        <v>140</v>
      </c>
      <c r="B9630">
        <v>506614913</v>
      </c>
      <c r="C9630">
        <v>172831</v>
      </c>
      <c r="D9630" t="s">
        <v>7711</v>
      </c>
      <c r="E9630" s="1">
        <v>43696.712847222225</v>
      </c>
      <c r="F9630">
        <v>13</v>
      </c>
      <c r="G9630" t="s">
        <v>47</v>
      </c>
      <c r="H9630">
        <v>360</v>
      </c>
      <c r="I9630" s="1">
        <v>43702.999305555553</v>
      </c>
      <c r="J9630" s="2">
        <f t="shared" si="450"/>
        <v>1</v>
      </c>
      <c r="K9630" s="2" t="str">
        <f>IFERROR(VLOOKUP(A9630,Aux!A:B,2,0),"Outros")</f>
        <v>Municípios</v>
      </c>
      <c r="L9630" s="2">
        <f t="shared" si="451"/>
        <v>2019</v>
      </c>
      <c r="M9630">
        <f t="shared" si="452"/>
        <v>34</v>
      </c>
    </row>
    <row r="9631" spans="1:13" x14ac:dyDescent="0.35">
      <c r="A9631" t="s">
        <v>37</v>
      </c>
      <c r="B9631">
        <v>506187543</v>
      </c>
      <c r="C9631">
        <v>172832</v>
      </c>
      <c r="D9631" t="s">
        <v>8319</v>
      </c>
      <c r="E9631" s="1">
        <v>43696.728761574072</v>
      </c>
      <c r="F9631">
        <v>13</v>
      </c>
      <c r="G9631" t="s">
        <v>80</v>
      </c>
      <c r="H9631">
        <v>360</v>
      </c>
      <c r="I9631" s="1">
        <v>43708.999305555553</v>
      </c>
      <c r="J9631" s="2">
        <f t="shared" si="450"/>
        <v>1</v>
      </c>
      <c r="K9631" s="2" t="str">
        <f>IFERROR(VLOOKUP(A9631,Aux!A:B,2,0),"Outros")</f>
        <v>Municípios</v>
      </c>
      <c r="L9631" s="2">
        <f t="shared" si="451"/>
        <v>2019</v>
      </c>
      <c r="M9631">
        <f t="shared" si="452"/>
        <v>34</v>
      </c>
    </row>
    <row r="9632" spans="1:13" x14ac:dyDescent="0.35">
      <c r="A9632" t="s">
        <v>140</v>
      </c>
      <c r="B9632">
        <v>506614913</v>
      </c>
      <c r="C9632">
        <v>172833</v>
      </c>
      <c r="D9632" t="s">
        <v>8320</v>
      </c>
      <c r="E9632" s="1">
        <v>43696.729085648149</v>
      </c>
      <c r="F9632">
        <v>13</v>
      </c>
      <c r="G9632" t="s">
        <v>47</v>
      </c>
      <c r="H9632">
        <v>360</v>
      </c>
      <c r="I9632" s="1">
        <v>43702.999305555553</v>
      </c>
      <c r="J9632" s="2">
        <f t="shared" si="450"/>
        <v>1</v>
      </c>
      <c r="K9632" s="2" t="str">
        <f>IFERROR(VLOOKUP(A9632,Aux!A:B,2,0),"Outros")</f>
        <v>Municípios</v>
      </c>
      <c r="L9632" s="2">
        <f t="shared" si="451"/>
        <v>2019</v>
      </c>
      <c r="M9632">
        <f t="shared" si="452"/>
        <v>34</v>
      </c>
    </row>
    <row r="9633" spans="1:13" x14ac:dyDescent="0.35">
      <c r="A9633" t="s">
        <v>7475</v>
      </c>
      <c r="B9633">
        <v>600081052</v>
      </c>
      <c r="C9633">
        <v>172834</v>
      </c>
      <c r="E9633" s="1">
        <v>43697.366296296299</v>
      </c>
      <c r="F9633">
        <v>3</v>
      </c>
      <c r="G9633" t="s">
        <v>33</v>
      </c>
      <c r="H9633">
        <v>400</v>
      </c>
      <c r="J9633" s="2">
        <f t="shared" si="450"/>
        <v>1</v>
      </c>
      <c r="K9633" s="2" t="str">
        <f>IFERROR(VLOOKUP(A9633,Aux!A:B,2,0),"Outros")</f>
        <v>Outros</v>
      </c>
      <c r="L9633" s="2">
        <f t="shared" si="451"/>
        <v>2019</v>
      </c>
      <c r="M9633">
        <f t="shared" si="452"/>
        <v>34</v>
      </c>
    </row>
    <row r="9634" spans="1:13" x14ac:dyDescent="0.35">
      <c r="A9634" t="s">
        <v>7475</v>
      </c>
      <c r="B9634">
        <v>600081052</v>
      </c>
      <c r="C9634">
        <v>172835</v>
      </c>
      <c r="D9634" t="s">
        <v>7658</v>
      </c>
      <c r="E9634" s="1">
        <v>43697.367152777777</v>
      </c>
      <c r="F9634">
        <v>3</v>
      </c>
      <c r="G9634" t="s">
        <v>33</v>
      </c>
      <c r="H9634">
        <v>360</v>
      </c>
      <c r="I9634" s="1">
        <v>43726.999305555553</v>
      </c>
      <c r="J9634" s="2">
        <f t="shared" si="450"/>
        <v>1</v>
      </c>
      <c r="K9634" s="2" t="str">
        <f>IFERROR(VLOOKUP(A9634,Aux!A:B,2,0),"Outros")</f>
        <v>Outros</v>
      </c>
      <c r="L9634" s="2">
        <f t="shared" si="451"/>
        <v>2019</v>
      </c>
      <c r="M9634">
        <f t="shared" si="452"/>
        <v>34</v>
      </c>
    </row>
    <row r="9635" spans="1:13" x14ac:dyDescent="0.35">
      <c r="A9635" t="s">
        <v>57</v>
      </c>
      <c r="B9635">
        <v>501294104</v>
      </c>
      <c r="C9635">
        <v>172836</v>
      </c>
      <c r="D9635" t="s">
        <v>7659</v>
      </c>
      <c r="E9635" s="1">
        <v>43697.3746875</v>
      </c>
      <c r="F9635">
        <v>1</v>
      </c>
      <c r="G9635" t="s">
        <v>103</v>
      </c>
      <c r="H9635">
        <v>360</v>
      </c>
      <c r="I9635" s="1">
        <v>43718.999305555553</v>
      </c>
      <c r="J9635" s="2">
        <f t="shared" si="450"/>
        <v>1</v>
      </c>
      <c r="K9635" s="2" t="str">
        <f>IFERROR(VLOOKUP(A9635,Aux!A:B,2,0),"Outros")</f>
        <v>Municípios</v>
      </c>
      <c r="L9635" s="2">
        <f t="shared" si="451"/>
        <v>2019</v>
      </c>
      <c r="M9635">
        <f t="shared" si="452"/>
        <v>34</v>
      </c>
    </row>
    <row r="9636" spans="1:13" x14ac:dyDescent="0.35">
      <c r="A9636" t="s">
        <v>143</v>
      </c>
      <c r="B9636">
        <v>506801969</v>
      </c>
      <c r="C9636">
        <v>172837</v>
      </c>
      <c r="D9636" t="s">
        <v>8321</v>
      </c>
      <c r="E9636" s="1">
        <v>43697.383946759262</v>
      </c>
      <c r="F9636">
        <v>1</v>
      </c>
      <c r="G9636" t="s">
        <v>1117</v>
      </c>
      <c r="H9636">
        <v>360</v>
      </c>
      <c r="I9636" s="1">
        <v>43703.708333333336</v>
      </c>
      <c r="J9636" s="2">
        <f t="shared" si="450"/>
        <v>1</v>
      </c>
      <c r="K9636" s="2" t="str">
        <f>IFERROR(VLOOKUP(A9636,Aux!A:B,2,0),"Outros")</f>
        <v>Municípios</v>
      </c>
      <c r="L9636" s="2">
        <f t="shared" si="451"/>
        <v>2019</v>
      </c>
      <c r="M9636">
        <f t="shared" si="452"/>
        <v>34</v>
      </c>
    </row>
    <row r="9637" spans="1:13" x14ac:dyDescent="0.35">
      <c r="A9637" t="s">
        <v>177</v>
      </c>
      <c r="B9637">
        <v>506609553</v>
      </c>
      <c r="C9637">
        <v>172838</v>
      </c>
      <c r="D9637" t="s">
        <v>7660</v>
      </c>
      <c r="E9637" s="1">
        <v>43697.408865740741</v>
      </c>
      <c r="F9637">
        <v>13</v>
      </c>
      <c r="G9637" t="s">
        <v>179</v>
      </c>
      <c r="H9637">
        <v>360</v>
      </c>
      <c r="I9637" s="1">
        <v>43700.999305555553</v>
      </c>
      <c r="J9637" s="2">
        <f t="shared" si="450"/>
        <v>1</v>
      </c>
      <c r="K9637" s="2" t="str">
        <f>IFERROR(VLOOKUP(A9637,Aux!A:B,2,0),"Outros")</f>
        <v>Municípios</v>
      </c>
      <c r="L9637" s="2">
        <f t="shared" si="451"/>
        <v>2019</v>
      </c>
      <c r="M9637">
        <f t="shared" si="452"/>
        <v>34</v>
      </c>
    </row>
    <row r="9638" spans="1:13" x14ac:dyDescent="0.35">
      <c r="A9638" t="s">
        <v>48</v>
      </c>
      <c r="B9638">
        <v>503035416</v>
      </c>
      <c r="C9638">
        <v>172839</v>
      </c>
      <c r="D9638" t="s">
        <v>8322</v>
      </c>
      <c r="E9638" s="1">
        <v>43697.413958333331</v>
      </c>
      <c r="F9638">
        <v>1</v>
      </c>
      <c r="G9638" t="s">
        <v>33</v>
      </c>
      <c r="H9638">
        <v>360</v>
      </c>
      <c r="I9638" s="1">
        <v>43703.708333333336</v>
      </c>
      <c r="J9638" s="2">
        <f t="shared" si="450"/>
        <v>1</v>
      </c>
      <c r="K9638" s="2" t="str">
        <f>IFERROR(VLOOKUP(A9638,Aux!A:B,2,0),"Outros")</f>
        <v>Hospitais</v>
      </c>
      <c r="L9638" s="2">
        <f t="shared" si="451"/>
        <v>2019</v>
      </c>
      <c r="M9638">
        <f t="shared" si="452"/>
        <v>34</v>
      </c>
    </row>
    <row r="9639" spans="1:13" x14ac:dyDescent="0.35">
      <c r="A9639" t="s">
        <v>12</v>
      </c>
      <c r="B9639">
        <v>508481287</v>
      </c>
      <c r="C9639">
        <v>172840</v>
      </c>
      <c r="D9639" t="s">
        <v>7944</v>
      </c>
      <c r="E9639" s="1">
        <v>43697.418912037036</v>
      </c>
      <c r="F9639">
        <v>4</v>
      </c>
      <c r="G9639" t="s">
        <v>14</v>
      </c>
      <c r="H9639">
        <v>5</v>
      </c>
      <c r="I9639" s="1">
        <v>43699.5</v>
      </c>
      <c r="J9639" s="2">
        <f t="shared" si="450"/>
        <v>1</v>
      </c>
      <c r="K9639" s="2" t="str">
        <f>IFERROR(VLOOKUP(A9639,Aux!A:B,2,0),"Outros")</f>
        <v>Hospitais</v>
      </c>
      <c r="L9639" s="2">
        <f t="shared" si="451"/>
        <v>2019</v>
      </c>
      <c r="M9639">
        <f t="shared" si="452"/>
        <v>34</v>
      </c>
    </row>
    <row r="9640" spans="1:13" x14ac:dyDescent="0.35">
      <c r="A9640" t="s">
        <v>4755</v>
      </c>
      <c r="B9640">
        <v>600087212</v>
      </c>
      <c r="C9640">
        <v>172841</v>
      </c>
      <c r="D9640" t="s">
        <v>8162</v>
      </c>
      <c r="E9640" s="1">
        <v>43697.420173611114</v>
      </c>
      <c r="F9640">
        <v>3</v>
      </c>
      <c r="G9640" t="s">
        <v>33</v>
      </c>
      <c r="H9640">
        <v>360</v>
      </c>
      <c r="I9640" s="1">
        <v>43751.999305555553</v>
      </c>
      <c r="J9640" s="2">
        <f t="shared" si="450"/>
        <v>1</v>
      </c>
      <c r="K9640" s="2" t="str">
        <f>IFERROR(VLOOKUP(A9640,Aux!A:B,2,0),"Outros")</f>
        <v>Outros</v>
      </c>
      <c r="L9640" s="2">
        <f t="shared" si="451"/>
        <v>2019</v>
      </c>
      <c r="M9640">
        <f t="shared" si="452"/>
        <v>34</v>
      </c>
    </row>
    <row r="9641" spans="1:13" x14ac:dyDescent="0.35">
      <c r="A9641" t="s">
        <v>140</v>
      </c>
      <c r="B9641">
        <v>506614913</v>
      </c>
      <c r="C9641">
        <v>172842</v>
      </c>
      <c r="D9641" t="s">
        <v>8323</v>
      </c>
      <c r="E9641" s="1">
        <v>43697.420787037037</v>
      </c>
      <c r="F9641">
        <v>13</v>
      </c>
      <c r="G9641" t="s">
        <v>2275</v>
      </c>
      <c r="H9641">
        <v>340</v>
      </c>
      <c r="I9641" s="1">
        <v>43710.999305555553</v>
      </c>
      <c r="J9641" s="2">
        <f t="shared" si="450"/>
        <v>1</v>
      </c>
      <c r="K9641" s="2" t="str">
        <f>IFERROR(VLOOKUP(A9641,Aux!A:B,2,0),"Outros")</f>
        <v>Municípios</v>
      </c>
      <c r="L9641" s="2">
        <f t="shared" si="451"/>
        <v>2019</v>
      </c>
      <c r="M9641">
        <f t="shared" si="452"/>
        <v>34</v>
      </c>
    </row>
    <row r="9642" spans="1:13" x14ac:dyDescent="0.35">
      <c r="A9642" t="s">
        <v>105</v>
      </c>
      <c r="B9642">
        <v>503311332</v>
      </c>
      <c r="C9642">
        <v>172843</v>
      </c>
      <c r="D9642" t="s">
        <v>8324</v>
      </c>
      <c r="E9642" s="1">
        <v>43697.422303240739</v>
      </c>
      <c r="F9642">
        <v>1</v>
      </c>
      <c r="G9642" t="s">
        <v>711</v>
      </c>
      <c r="H9642">
        <v>360</v>
      </c>
      <c r="I9642" s="1">
        <v>43700.708333333336</v>
      </c>
      <c r="J9642" s="2">
        <f t="shared" si="450"/>
        <v>1</v>
      </c>
      <c r="K9642" s="2" t="str">
        <f>IFERROR(VLOOKUP(A9642,Aux!A:B,2,0),"Outros")</f>
        <v>Municípios</v>
      </c>
      <c r="L9642" s="2">
        <f t="shared" si="451"/>
        <v>2019</v>
      </c>
      <c r="M9642">
        <f t="shared" si="452"/>
        <v>34</v>
      </c>
    </row>
    <row r="9643" spans="1:13" x14ac:dyDescent="0.35">
      <c r="A9643" t="s">
        <v>275</v>
      </c>
      <c r="B9643">
        <v>505187531</v>
      </c>
      <c r="C9643">
        <v>172844</v>
      </c>
      <c r="D9643" t="s">
        <v>7476</v>
      </c>
      <c r="E9643" s="1">
        <v>43697.434861111113</v>
      </c>
      <c r="F9643">
        <v>1</v>
      </c>
      <c r="G9643" t="s">
        <v>277</v>
      </c>
      <c r="H9643">
        <v>5</v>
      </c>
      <c r="I9643" s="1">
        <v>43703.999305555553</v>
      </c>
      <c r="J9643" s="2">
        <f t="shared" si="450"/>
        <v>1</v>
      </c>
      <c r="K9643" s="2" t="str">
        <f>IFERROR(VLOOKUP(A9643,Aux!A:B,2,0),"Outros")</f>
        <v>Municípios</v>
      </c>
      <c r="L9643" s="2">
        <f t="shared" si="451"/>
        <v>2019</v>
      </c>
      <c r="M9643">
        <f t="shared" si="452"/>
        <v>34</v>
      </c>
    </row>
    <row r="9644" spans="1:13" x14ac:dyDescent="0.35">
      <c r="A9644" t="s">
        <v>48</v>
      </c>
      <c r="B9644">
        <v>503035416</v>
      </c>
      <c r="C9644">
        <v>172845</v>
      </c>
      <c r="E9644" s="1">
        <v>43697.435312499998</v>
      </c>
      <c r="F9644">
        <v>1</v>
      </c>
      <c r="G9644" t="s">
        <v>33</v>
      </c>
      <c r="H9644">
        <v>1</v>
      </c>
      <c r="J9644" s="2">
        <f t="shared" si="450"/>
        <v>1</v>
      </c>
      <c r="K9644" s="2" t="str">
        <f>IFERROR(VLOOKUP(A9644,Aux!A:B,2,0),"Outros")</f>
        <v>Hospitais</v>
      </c>
      <c r="L9644" s="2">
        <f t="shared" si="451"/>
        <v>2019</v>
      </c>
      <c r="M9644">
        <f t="shared" si="452"/>
        <v>34</v>
      </c>
    </row>
    <row r="9645" spans="1:13" x14ac:dyDescent="0.35">
      <c r="A9645" t="s">
        <v>275</v>
      </c>
      <c r="B9645">
        <v>505187531</v>
      </c>
      <c r="C9645">
        <v>172848</v>
      </c>
      <c r="D9645" t="s">
        <v>7477</v>
      </c>
      <c r="E9645" s="1">
        <v>43697.462905092594</v>
      </c>
      <c r="F9645">
        <v>1</v>
      </c>
      <c r="G9645" t="s">
        <v>277</v>
      </c>
      <c r="H9645">
        <v>360</v>
      </c>
      <c r="I9645" s="1">
        <v>43703.999305555553</v>
      </c>
      <c r="J9645" s="2">
        <f t="shared" si="450"/>
        <v>1</v>
      </c>
      <c r="K9645" s="2" t="str">
        <f>IFERROR(VLOOKUP(A9645,Aux!A:B,2,0),"Outros")</f>
        <v>Municípios</v>
      </c>
      <c r="L9645" s="2">
        <f t="shared" si="451"/>
        <v>2019</v>
      </c>
      <c r="M9645">
        <f t="shared" si="452"/>
        <v>34</v>
      </c>
    </row>
    <row r="9646" spans="1:13" x14ac:dyDescent="0.35">
      <c r="A9646" t="s">
        <v>57</v>
      </c>
      <c r="B9646">
        <v>501294104</v>
      </c>
      <c r="C9646">
        <v>172849</v>
      </c>
      <c r="D9646" t="s">
        <v>8230</v>
      </c>
      <c r="E9646" s="1">
        <v>43697.475856481484</v>
      </c>
      <c r="F9646">
        <v>13</v>
      </c>
      <c r="G9646" t="s">
        <v>103</v>
      </c>
      <c r="H9646">
        <v>360</v>
      </c>
      <c r="I9646" s="1">
        <v>43703.999305555553</v>
      </c>
      <c r="J9646" s="2">
        <f t="shared" si="450"/>
        <v>1</v>
      </c>
      <c r="K9646" s="2" t="str">
        <f>IFERROR(VLOOKUP(A9646,Aux!A:B,2,0),"Outros")</f>
        <v>Municípios</v>
      </c>
      <c r="L9646" s="2">
        <f t="shared" si="451"/>
        <v>2019</v>
      </c>
      <c r="M9646">
        <f t="shared" si="452"/>
        <v>34</v>
      </c>
    </row>
    <row r="9647" spans="1:13" x14ac:dyDescent="0.35">
      <c r="A9647" t="s">
        <v>197</v>
      </c>
      <c r="B9647">
        <v>506334562</v>
      </c>
      <c r="C9647">
        <v>172850</v>
      </c>
      <c r="E9647" s="1">
        <v>43697.478564814817</v>
      </c>
      <c r="F9647">
        <v>13</v>
      </c>
      <c r="G9647" t="s">
        <v>33</v>
      </c>
      <c r="H9647">
        <v>400</v>
      </c>
      <c r="J9647" s="2">
        <f t="shared" si="450"/>
        <v>1</v>
      </c>
      <c r="K9647" s="2" t="str">
        <f>IFERROR(VLOOKUP(A9647,Aux!A:B,2,0),"Outros")</f>
        <v>Municípios</v>
      </c>
      <c r="L9647" s="2">
        <f t="shared" si="451"/>
        <v>2019</v>
      </c>
      <c r="M9647">
        <f t="shared" si="452"/>
        <v>34</v>
      </c>
    </row>
    <row r="9648" spans="1:13" x14ac:dyDescent="0.35">
      <c r="A9648" t="s">
        <v>574</v>
      </c>
      <c r="B9648">
        <v>506791220</v>
      </c>
      <c r="C9648">
        <v>172851</v>
      </c>
      <c r="D9648" t="s">
        <v>7478</v>
      </c>
      <c r="E9648" s="1">
        <v>43697.479583333334</v>
      </c>
      <c r="F9648">
        <v>13</v>
      </c>
      <c r="G9648" t="s">
        <v>2519</v>
      </c>
      <c r="H9648">
        <v>5</v>
      </c>
      <c r="I9648" s="1">
        <v>43704.999305555553</v>
      </c>
      <c r="J9648" s="2">
        <f t="shared" si="450"/>
        <v>1</v>
      </c>
      <c r="K9648" s="2" t="str">
        <f>IFERROR(VLOOKUP(A9648,Aux!A:B,2,0),"Outros")</f>
        <v>Municípios</v>
      </c>
      <c r="L9648" s="2">
        <f t="shared" si="451"/>
        <v>2019</v>
      </c>
      <c r="M9648">
        <f t="shared" si="452"/>
        <v>34</v>
      </c>
    </row>
    <row r="9649" spans="1:13" x14ac:dyDescent="0.35">
      <c r="A9649" t="s">
        <v>154</v>
      </c>
      <c r="B9649">
        <v>506818829</v>
      </c>
      <c r="C9649">
        <v>172852</v>
      </c>
      <c r="E9649" s="1">
        <v>43697.479861111111</v>
      </c>
      <c r="F9649">
        <v>1</v>
      </c>
      <c r="G9649" t="s">
        <v>33</v>
      </c>
      <c r="H9649">
        <v>400</v>
      </c>
      <c r="J9649" s="2">
        <f t="shared" si="450"/>
        <v>1</v>
      </c>
      <c r="K9649" s="2" t="str">
        <f>IFERROR(VLOOKUP(A9649,Aux!A:B,2,0),"Outros")</f>
        <v>Municípios</v>
      </c>
      <c r="L9649" s="2">
        <f t="shared" si="451"/>
        <v>2019</v>
      </c>
      <c r="M9649">
        <f t="shared" si="452"/>
        <v>34</v>
      </c>
    </row>
    <row r="9650" spans="1:13" x14ac:dyDescent="0.35">
      <c r="A9650" t="s">
        <v>3726</v>
      </c>
      <c r="B9650">
        <v>510832890</v>
      </c>
      <c r="C9650">
        <v>172853</v>
      </c>
      <c r="D9650" t="s">
        <v>7945</v>
      </c>
      <c r="E9650" s="1">
        <v>43697.492280092592</v>
      </c>
      <c r="F9650">
        <v>13</v>
      </c>
      <c r="G9650" t="s">
        <v>33</v>
      </c>
      <c r="H9650">
        <v>400</v>
      </c>
      <c r="I9650" s="1">
        <v>43689.999305555553</v>
      </c>
      <c r="J9650" s="2">
        <f t="shared" si="450"/>
        <v>1</v>
      </c>
      <c r="K9650" s="2" t="str">
        <f>IFERROR(VLOOKUP(A9650,Aux!A:B,2,0),"Outros")</f>
        <v>Municípios</v>
      </c>
      <c r="L9650" s="2">
        <f t="shared" si="451"/>
        <v>2019</v>
      </c>
      <c r="M9650">
        <f t="shared" si="452"/>
        <v>34</v>
      </c>
    </row>
    <row r="9651" spans="1:13" x14ac:dyDescent="0.35">
      <c r="A9651" t="s">
        <v>12</v>
      </c>
      <c r="B9651">
        <v>508481287</v>
      </c>
      <c r="C9651">
        <v>172854</v>
      </c>
      <c r="E9651" s="1">
        <v>43697.495706018519</v>
      </c>
      <c r="F9651">
        <v>3</v>
      </c>
      <c r="G9651" t="s">
        <v>33</v>
      </c>
      <c r="H9651">
        <v>400</v>
      </c>
      <c r="J9651" s="2">
        <f t="shared" si="450"/>
        <v>1</v>
      </c>
      <c r="K9651" s="2" t="str">
        <f>IFERROR(VLOOKUP(A9651,Aux!A:B,2,0),"Outros")</f>
        <v>Hospitais</v>
      </c>
      <c r="L9651" s="2">
        <f t="shared" si="451"/>
        <v>2019</v>
      </c>
      <c r="M9651">
        <f t="shared" si="452"/>
        <v>34</v>
      </c>
    </row>
    <row r="9652" spans="1:13" x14ac:dyDescent="0.35">
      <c r="A9652" t="s">
        <v>154</v>
      </c>
      <c r="B9652">
        <v>506818829</v>
      </c>
      <c r="C9652">
        <v>172855</v>
      </c>
      <c r="D9652" t="s">
        <v>7479</v>
      </c>
      <c r="E9652" s="1">
        <v>43697.504444444443</v>
      </c>
      <c r="F9652">
        <v>13</v>
      </c>
      <c r="G9652" t="s">
        <v>156</v>
      </c>
      <c r="H9652">
        <v>360</v>
      </c>
      <c r="I9652" s="1">
        <v>43716.999305555553</v>
      </c>
      <c r="J9652" s="2">
        <f t="shared" si="450"/>
        <v>1</v>
      </c>
      <c r="K9652" s="2" t="str">
        <f>IFERROR(VLOOKUP(A9652,Aux!A:B,2,0),"Outros")</f>
        <v>Municípios</v>
      </c>
      <c r="L9652" s="2">
        <f t="shared" si="451"/>
        <v>2019</v>
      </c>
      <c r="M9652">
        <f t="shared" si="452"/>
        <v>34</v>
      </c>
    </row>
    <row r="9653" spans="1:13" x14ac:dyDescent="0.35">
      <c r="A9653" t="s">
        <v>154</v>
      </c>
      <c r="B9653">
        <v>506818829</v>
      </c>
      <c r="C9653">
        <v>172856</v>
      </c>
      <c r="D9653" t="s">
        <v>8325</v>
      </c>
      <c r="E9653" s="1">
        <v>43697.513136574074</v>
      </c>
      <c r="F9653">
        <v>1</v>
      </c>
      <c r="G9653" t="s">
        <v>6157</v>
      </c>
      <c r="H9653">
        <v>360</v>
      </c>
      <c r="I9653" s="1">
        <v>43703.999305555553</v>
      </c>
      <c r="J9653" s="2">
        <f t="shared" si="450"/>
        <v>1</v>
      </c>
      <c r="K9653" s="2" t="str">
        <f>IFERROR(VLOOKUP(A9653,Aux!A:B,2,0),"Outros")</f>
        <v>Municípios</v>
      </c>
      <c r="L9653" s="2">
        <f t="shared" si="451"/>
        <v>2019</v>
      </c>
      <c r="M9653">
        <f t="shared" si="452"/>
        <v>34</v>
      </c>
    </row>
    <row r="9654" spans="1:13" x14ac:dyDescent="0.35">
      <c r="A9654" t="s">
        <v>308</v>
      </c>
      <c r="B9654">
        <v>504884620</v>
      </c>
      <c r="C9654">
        <v>172858</v>
      </c>
      <c r="D9654" t="s">
        <v>7946</v>
      </c>
      <c r="E9654" s="1">
        <v>43697.524340277778</v>
      </c>
      <c r="F9654">
        <v>13</v>
      </c>
      <c r="G9654" t="s">
        <v>643</v>
      </c>
      <c r="H9654">
        <v>360</v>
      </c>
      <c r="I9654" s="1">
        <v>43704.708333333336</v>
      </c>
      <c r="J9654" s="2">
        <f t="shared" si="450"/>
        <v>1</v>
      </c>
      <c r="K9654" s="2" t="str">
        <f>IFERROR(VLOOKUP(A9654,Aux!A:B,2,0),"Outros")</f>
        <v>Municípios</v>
      </c>
      <c r="L9654" s="2">
        <f t="shared" si="451"/>
        <v>2019</v>
      </c>
      <c r="M9654">
        <f t="shared" si="452"/>
        <v>34</v>
      </c>
    </row>
    <row r="9655" spans="1:13" x14ac:dyDescent="0.35">
      <c r="A9655" t="s">
        <v>12</v>
      </c>
      <c r="B9655">
        <v>508481287</v>
      </c>
      <c r="C9655">
        <v>172859</v>
      </c>
      <c r="D9655" t="s">
        <v>7480</v>
      </c>
      <c r="E9655" s="1">
        <v>43697.570659722223</v>
      </c>
      <c r="F9655">
        <v>13</v>
      </c>
      <c r="G9655" t="s">
        <v>14</v>
      </c>
      <c r="H9655">
        <v>360</v>
      </c>
      <c r="I9655" s="1">
        <v>43705.708333333336</v>
      </c>
      <c r="J9655" s="2">
        <f t="shared" si="450"/>
        <v>1</v>
      </c>
      <c r="K9655" s="2" t="str">
        <f>IFERROR(VLOOKUP(A9655,Aux!A:B,2,0),"Outros")</f>
        <v>Hospitais</v>
      </c>
      <c r="L9655" s="2">
        <f t="shared" si="451"/>
        <v>2019</v>
      </c>
      <c r="M9655">
        <f t="shared" si="452"/>
        <v>34</v>
      </c>
    </row>
    <row r="9656" spans="1:13" x14ac:dyDescent="0.35">
      <c r="A9656" t="s">
        <v>226</v>
      </c>
      <c r="B9656">
        <v>506792382</v>
      </c>
      <c r="C9656">
        <v>172860</v>
      </c>
      <c r="D9656" t="s">
        <v>8326</v>
      </c>
      <c r="E9656" s="1">
        <v>43697.579675925925</v>
      </c>
      <c r="F9656">
        <v>13</v>
      </c>
      <c r="G9656" t="s">
        <v>1342</v>
      </c>
      <c r="H9656">
        <v>360</v>
      </c>
      <c r="I9656" s="1">
        <v>43707.999305555553</v>
      </c>
      <c r="J9656" s="2">
        <f t="shared" si="450"/>
        <v>1</v>
      </c>
      <c r="K9656" s="2" t="str">
        <f>IFERROR(VLOOKUP(A9656,Aux!A:B,2,0),"Outros")</f>
        <v>Municípios</v>
      </c>
      <c r="L9656" s="2">
        <f t="shared" si="451"/>
        <v>2019</v>
      </c>
      <c r="M9656">
        <f t="shared" si="452"/>
        <v>34</v>
      </c>
    </row>
    <row r="9657" spans="1:13" x14ac:dyDescent="0.35">
      <c r="A9657" t="s">
        <v>154</v>
      </c>
      <c r="B9657">
        <v>506818829</v>
      </c>
      <c r="C9657">
        <v>172861</v>
      </c>
      <c r="D9657" t="s">
        <v>7712</v>
      </c>
      <c r="E9657" s="1">
        <v>43697.589432870373</v>
      </c>
      <c r="F9657">
        <v>1</v>
      </c>
      <c r="G9657" t="s">
        <v>6157</v>
      </c>
      <c r="H9657">
        <v>5</v>
      </c>
      <c r="I9657" s="1">
        <v>43703.999305555553</v>
      </c>
      <c r="J9657" s="2">
        <f t="shared" si="450"/>
        <v>1</v>
      </c>
      <c r="K9657" s="2" t="str">
        <f>IFERROR(VLOOKUP(A9657,Aux!A:B,2,0),"Outros")</f>
        <v>Municípios</v>
      </c>
      <c r="L9657" s="2">
        <f t="shared" si="451"/>
        <v>2019</v>
      </c>
      <c r="M9657">
        <f t="shared" si="452"/>
        <v>34</v>
      </c>
    </row>
    <row r="9658" spans="1:13" x14ac:dyDescent="0.35">
      <c r="A9658" t="s">
        <v>57</v>
      </c>
      <c r="B9658">
        <v>501294104</v>
      </c>
      <c r="C9658">
        <v>172862</v>
      </c>
      <c r="D9658" t="s">
        <v>8094</v>
      </c>
      <c r="E9658" s="1">
        <v>43697.58965277778</v>
      </c>
      <c r="F9658">
        <v>13</v>
      </c>
      <c r="G9658" t="s">
        <v>59</v>
      </c>
      <c r="H9658">
        <v>340</v>
      </c>
      <c r="I9658" s="1">
        <v>43706.999305555553</v>
      </c>
      <c r="J9658" s="2">
        <f t="shared" si="450"/>
        <v>1</v>
      </c>
      <c r="K9658" s="2" t="str">
        <f>IFERROR(VLOOKUP(A9658,Aux!A:B,2,0),"Outros")</f>
        <v>Municípios</v>
      </c>
      <c r="L9658" s="2">
        <f t="shared" si="451"/>
        <v>2019</v>
      </c>
      <c r="M9658">
        <f t="shared" si="452"/>
        <v>34</v>
      </c>
    </row>
    <row r="9659" spans="1:13" x14ac:dyDescent="0.35">
      <c r="A9659" t="s">
        <v>57</v>
      </c>
      <c r="B9659">
        <v>501294104</v>
      </c>
      <c r="C9659">
        <v>172863</v>
      </c>
      <c r="D9659" t="s">
        <v>8095</v>
      </c>
      <c r="E9659" s="1">
        <v>43697.600590277776</v>
      </c>
      <c r="F9659">
        <v>1</v>
      </c>
      <c r="G9659" t="s">
        <v>103</v>
      </c>
      <c r="H9659">
        <v>360</v>
      </c>
      <c r="I9659" s="1">
        <v>43700.999305555553</v>
      </c>
      <c r="J9659" s="2">
        <f t="shared" si="450"/>
        <v>1</v>
      </c>
      <c r="K9659" s="2" t="str">
        <f>IFERROR(VLOOKUP(A9659,Aux!A:B,2,0),"Outros")</f>
        <v>Municípios</v>
      </c>
      <c r="L9659" s="2">
        <f t="shared" si="451"/>
        <v>2019</v>
      </c>
      <c r="M9659">
        <f t="shared" si="452"/>
        <v>34</v>
      </c>
    </row>
    <row r="9660" spans="1:13" x14ac:dyDescent="0.35">
      <c r="A9660" t="s">
        <v>112</v>
      </c>
      <c r="B9660">
        <v>501144218</v>
      </c>
      <c r="C9660">
        <v>172864</v>
      </c>
      <c r="D9660" t="s">
        <v>8327</v>
      </c>
      <c r="E9660" s="1">
        <v>43697.605011574073</v>
      </c>
      <c r="F9660">
        <v>1</v>
      </c>
      <c r="G9660" t="s">
        <v>114</v>
      </c>
      <c r="H9660">
        <v>360</v>
      </c>
      <c r="I9660" s="1">
        <v>43704.75</v>
      </c>
      <c r="J9660" s="2">
        <f t="shared" si="450"/>
        <v>1</v>
      </c>
      <c r="K9660" s="2" t="str">
        <f>IFERROR(VLOOKUP(A9660,Aux!A:B,2,0),"Outros")</f>
        <v>Municípios</v>
      </c>
      <c r="L9660" s="2">
        <f t="shared" si="451"/>
        <v>2019</v>
      </c>
      <c r="M9660">
        <f t="shared" si="452"/>
        <v>34</v>
      </c>
    </row>
    <row r="9661" spans="1:13" x14ac:dyDescent="0.35">
      <c r="A9661" t="s">
        <v>57</v>
      </c>
      <c r="B9661">
        <v>501294104</v>
      </c>
      <c r="C9661">
        <v>172865</v>
      </c>
      <c r="D9661" t="s">
        <v>8328</v>
      </c>
      <c r="E9661" s="1">
        <v>43697.615231481483</v>
      </c>
      <c r="F9661">
        <v>13</v>
      </c>
      <c r="G9661" t="s">
        <v>103</v>
      </c>
      <c r="H9661">
        <v>360</v>
      </c>
      <c r="I9661" s="1">
        <v>43703.999305555553</v>
      </c>
      <c r="J9661" s="2">
        <f t="shared" si="450"/>
        <v>1</v>
      </c>
      <c r="K9661" s="2" t="str">
        <f>IFERROR(VLOOKUP(A9661,Aux!A:B,2,0),"Outros")</f>
        <v>Municípios</v>
      </c>
      <c r="L9661" s="2">
        <f t="shared" si="451"/>
        <v>2019</v>
      </c>
      <c r="M9661">
        <f t="shared" si="452"/>
        <v>34</v>
      </c>
    </row>
    <row r="9662" spans="1:13" x14ac:dyDescent="0.35">
      <c r="A9662" t="s">
        <v>63</v>
      </c>
      <c r="B9662">
        <v>502098139</v>
      </c>
      <c r="C9662">
        <v>172867</v>
      </c>
      <c r="D9662" t="s">
        <v>7974</v>
      </c>
      <c r="E9662" s="1">
        <v>43697.623657407406</v>
      </c>
      <c r="F9662">
        <v>13</v>
      </c>
      <c r="G9662" t="s">
        <v>75</v>
      </c>
      <c r="H9662">
        <v>360</v>
      </c>
      <c r="I9662" s="1">
        <v>43707.75</v>
      </c>
      <c r="J9662" s="2">
        <f t="shared" si="450"/>
        <v>1</v>
      </c>
      <c r="K9662" s="2" t="str">
        <f>IFERROR(VLOOKUP(A9662,Aux!A:B,2,0),"Outros")</f>
        <v>Municípios</v>
      </c>
      <c r="L9662" s="2">
        <f t="shared" si="451"/>
        <v>2019</v>
      </c>
      <c r="M9662">
        <f t="shared" si="452"/>
        <v>34</v>
      </c>
    </row>
    <row r="9663" spans="1:13" x14ac:dyDescent="0.35">
      <c r="A9663" t="s">
        <v>112</v>
      </c>
      <c r="B9663">
        <v>501144218</v>
      </c>
      <c r="C9663">
        <v>172868</v>
      </c>
      <c r="D9663" t="s">
        <v>8329</v>
      </c>
      <c r="E9663" s="1">
        <v>43697.624062499999</v>
      </c>
      <c r="F9663">
        <v>13</v>
      </c>
      <c r="G9663" t="s">
        <v>1242</v>
      </c>
      <c r="H9663">
        <v>5</v>
      </c>
      <c r="I9663" s="1">
        <v>43709.999305555553</v>
      </c>
      <c r="J9663" s="2">
        <f t="shared" si="450"/>
        <v>1</v>
      </c>
      <c r="K9663" s="2" t="str">
        <f>IFERROR(VLOOKUP(A9663,Aux!A:B,2,0),"Outros")</f>
        <v>Municípios</v>
      </c>
      <c r="L9663" s="2">
        <f t="shared" si="451"/>
        <v>2019</v>
      </c>
      <c r="M9663">
        <f t="shared" si="452"/>
        <v>34</v>
      </c>
    </row>
    <row r="9664" spans="1:13" x14ac:dyDescent="0.35">
      <c r="A9664" t="s">
        <v>154</v>
      </c>
      <c r="B9664">
        <v>506818829</v>
      </c>
      <c r="C9664">
        <v>172869</v>
      </c>
      <c r="D9664" t="s">
        <v>7975</v>
      </c>
      <c r="E9664" s="1">
        <v>43697.628067129626</v>
      </c>
      <c r="F9664">
        <v>1</v>
      </c>
      <c r="G9664" t="s">
        <v>6157</v>
      </c>
      <c r="H9664">
        <v>360</v>
      </c>
      <c r="I9664" s="1">
        <v>43703.999305555553</v>
      </c>
      <c r="J9664" s="2">
        <f t="shared" si="450"/>
        <v>1</v>
      </c>
      <c r="K9664" s="2" t="str">
        <f>IFERROR(VLOOKUP(A9664,Aux!A:B,2,0),"Outros")</f>
        <v>Municípios</v>
      </c>
      <c r="L9664" s="2">
        <f t="shared" si="451"/>
        <v>2019</v>
      </c>
      <c r="M9664">
        <f t="shared" si="452"/>
        <v>34</v>
      </c>
    </row>
    <row r="9665" spans="1:13" x14ac:dyDescent="0.35">
      <c r="A9665" t="s">
        <v>105</v>
      </c>
      <c r="B9665">
        <v>503311332</v>
      </c>
      <c r="C9665">
        <v>172870</v>
      </c>
      <c r="D9665" t="s">
        <v>7713</v>
      </c>
      <c r="E9665" s="1">
        <v>43697.631307870368</v>
      </c>
      <c r="F9665">
        <v>3</v>
      </c>
      <c r="G9665" t="s">
        <v>259</v>
      </c>
      <c r="H9665">
        <v>360</v>
      </c>
      <c r="I9665" s="1">
        <v>43727.708333333336</v>
      </c>
      <c r="J9665" s="2">
        <f t="shared" si="450"/>
        <v>1</v>
      </c>
      <c r="K9665" s="2" t="str">
        <f>IFERROR(VLOOKUP(A9665,Aux!A:B,2,0),"Outros")</f>
        <v>Municípios</v>
      </c>
      <c r="L9665" s="2">
        <f t="shared" si="451"/>
        <v>2019</v>
      </c>
      <c r="M9665">
        <f t="shared" si="452"/>
        <v>34</v>
      </c>
    </row>
    <row r="9666" spans="1:13" x14ac:dyDescent="0.35">
      <c r="A9666" t="s">
        <v>108</v>
      </c>
      <c r="B9666">
        <v>501222634</v>
      </c>
      <c r="C9666">
        <v>172871</v>
      </c>
      <c r="D9666" t="s">
        <v>7714</v>
      </c>
      <c r="E9666" s="1">
        <v>43697.640023148146</v>
      </c>
      <c r="F9666">
        <v>3</v>
      </c>
      <c r="G9666" t="s">
        <v>110</v>
      </c>
      <c r="H9666">
        <v>220</v>
      </c>
      <c r="I9666" s="1">
        <v>43742.999305555553</v>
      </c>
      <c r="J9666" s="2">
        <f t="shared" ref="J9666:J9729" si="453">IF(C9666=C9665,"",1)</f>
        <v>1</v>
      </c>
      <c r="K9666" s="2" t="str">
        <f>IFERROR(VLOOKUP(A9666,Aux!A:B,2,0),"Outros")</f>
        <v>Municípios</v>
      </c>
      <c r="L9666" s="2">
        <f t="shared" ref="L9666:L9729" si="454">YEAR(E9666)</f>
        <v>2019</v>
      </c>
      <c r="M9666">
        <f t="shared" ref="M9666:M9729" si="455">WEEKNUM(E9666)</f>
        <v>34</v>
      </c>
    </row>
    <row r="9667" spans="1:13" x14ac:dyDescent="0.35">
      <c r="A9667" t="s">
        <v>459</v>
      </c>
      <c r="B9667">
        <v>504471350</v>
      </c>
      <c r="C9667">
        <v>172872</v>
      </c>
      <c r="D9667" t="s">
        <v>7764</v>
      </c>
      <c r="E9667" s="1">
        <v>43699.654178240744</v>
      </c>
      <c r="F9667">
        <v>13</v>
      </c>
      <c r="G9667" t="s">
        <v>266</v>
      </c>
      <c r="H9667">
        <v>5</v>
      </c>
      <c r="I9667" s="1">
        <v>43705.708333333336</v>
      </c>
      <c r="J9667" s="2">
        <f t="shared" si="453"/>
        <v>1</v>
      </c>
      <c r="K9667" s="2" t="str">
        <f>IFERROR(VLOOKUP(A9667,Aux!A:B,2,0),"Outros")</f>
        <v>Outros</v>
      </c>
      <c r="L9667" s="2">
        <f t="shared" si="454"/>
        <v>2019</v>
      </c>
      <c r="M9667">
        <f t="shared" si="455"/>
        <v>34</v>
      </c>
    </row>
    <row r="9668" spans="1:13" x14ac:dyDescent="0.35">
      <c r="A9668" t="s">
        <v>246</v>
      </c>
      <c r="B9668">
        <v>512013241</v>
      </c>
      <c r="C9668">
        <v>172874</v>
      </c>
      <c r="D9668" t="s">
        <v>7977</v>
      </c>
      <c r="E9668" s="1">
        <v>43697.656909722224</v>
      </c>
      <c r="F9668">
        <v>1</v>
      </c>
      <c r="H9668">
        <v>360</v>
      </c>
      <c r="I9668" s="1">
        <v>43703.708333333336</v>
      </c>
      <c r="J9668" s="2">
        <f t="shared" si="453"/>
        <v>1</v>
      </c>
      <c r="K9668" s="2" t="str">
        <f>IFERROR(VLOOKUP(A9668,Aux!A:B,2,0),"Outros")</f>
        <v>Municípios</v>
      </c>
      <c r="L9668" s="2">
        <f t="shared" si="454"/>
        <v>2019</v>
      </c>
      <c r="M9668">
        <f t="shared" si="455"/>
        <v>34</v>
      </c>
    </row>
    <row r="9669" spans="1:13" x14ac:dyDescent="0.35">
      <c r="A9669" t="s">
        <v>60</v>
      </c>
      <c r="B9669">
        <v>505456010</v>
      </c>
      <c r="C9669">
        <v>172875</v>
      </c>
      <c r="D9669" t="s">
        <v>7827</v>
      </c>
      <c r="E9669" s="1">
        <v>43697.659641203703</v>
      </c>
      <c r="F9669">
        <v>1</v>
      </c>
      <c r="G9669" t="s">
        <v>62</v>
      </c>
      <c r="H9669">
        <v>340</v>
      </c>
      <c r="I9669" s="1">
        <v>43707.999305555553</v>
      </c>
      <c r="J9669" s="2">
        <f t="shared" si="453"/>
        <v>1</v>
      </c>
      <c r="K9669" s="2" t="str">
        <f>IFERROR(VLOOKUP(A9669,Aux!A:B,2,0),"Outros")</f>
        <v>Municípios</v>
      </c>
      <c r="L9669" s="2">
        <f t="shared" si="454"/>
        <v>2019</v>
      </c>
      <c r="M9669">
        <f t="shared" si="455"/>
        <v>34</v>
      </c>
    </row>
    <row r="9670" spans="1:13" x14ac:dyDescent="0.35">
      <c r="A9670" t="s">
        <v>63</v>
      </c>
      <c r="B9670">
        <v>502098139</v>
      </c>
      <c r="C9670">
        <v>172876</v>
      </c>
      <c r="D9670" t="s">
        <v>7978</v>
      </c>
      <c r="E9670" s="1">
        <v>43697.661863425928</v>
      </c>
      <c r="F9670">
        <v>3</v>
      </c>
      <c r="G9670" t="s">
        <v>2338</v>
      </c>
      <c r="H9670">
        <v>340</v>
      </c>
      <c r="I9670" s="1">
        <v>43776.708333333336</v>
      </c>
      <c r="J9670" s="2">
        <f t="shared" si="453"/>
        <v>1</v>
      </c>
      <c r="K9670" s="2" t="str">
        <f>IFERROR(VLOOKUP(A9670,Aux!A:B,2,0),"Outros")</f>
        <v>Municípios</v>
      </c>
      <c r="L9670" s="2">
        <f t="shared" si="454"/>
        <v>2019</v>
      </c>
      <c r="M9670">
        <f t="shared" si="455"/>
        <v>34</v>
      </c>
    </row>
    <row r="9671" spans="1:13" x14ac:dyDescent="0.35">
      <c r="A9671" t="s">
        <v>275</v>
      </c>
      <c r="B9671">
        <v>505187531</v>
      </c>
      <c r="C9671">
        <v>172878</v>
      </c>
      <c r="D9671" t="s">
        <v>7828</v>
      </c>
      <c r="E9671" s="1">
        <v>43697.667696759258</v>
      </c>
      <c r="F9671">
        <v>13</v>
      </c>
      <c r="G9671" t="s">
        <v>277</v>
      </c>
      <c r="H9671">
        <v>360</v>
      </c>
      <c r="I9671" s="1">
        <v>43713.999305555553</v>
      </c>
      <c r="J9671" s="2">
        <f t="shared" si="453"/>
        <v>1</v>
      </c>
      <c r="K9671" s="2" t="str">
        <f>IFERROR(VLOOKUP(A9671,Aux!A:B,2,0),"Outros")</f>
        <v>Municípios</v>
      </c>
      <c r="L9671" s="2">
        <f t="shared" si="454"/>
        <v>2019</v>
      </c>
      <c r="M9671">
        <f t="shared" si="455"/>
        <v>34</v>
      </c>
    </row>
    <row r="9672" spans="1:13" x14ac:dyDescent="0.35">
      <c r="A9672" t="s">
        <v>275</v>
      </c>
      <c r="B9672">
        <v>505187531</v>
      </c>
      <c r="C9672">
        <v>172880</v>
      </c>
      <c r="E9672" s="1">
        <v>43697.695601851854</v>
      </c>
      <c r="F9672">
        <v>1</v>
      </c>
      <c r="H9672">
        <v>400</v>
      </c>
      <c r="J9672" s="2">
        <f t="shared" si="453"/>
        <v>1</v>
      </c>
      <c r="K9672" s="2" t="str">
        <f>IFERROR(VLOOKUP(A9672,Aux!A:B,2,0),"Outros")</f>
        <v>Municípios</v>
      </c>
      <c r="L9672" s="2">
        <f t="shared" si="454"/>
        <v>2019</v>
      </c>
      <c r="M9672">
        <f t="shared" si="455"/>
        <v>34</v>
      </c>
    </row>
    <row r="9673" spans="1:13" x14ac:dyDescent="0.35">
      <c r="A9673" t="s">
        <v>57</v>
      </c>
      <c r="B9673">
        <v>501294104</v>
      </c>
      <c r="C9673">
        <v>172881</v>
      </c>
      <c r="D9673" t="s">
        <v>7019</v>
      </c>
      <c r="E9673" s="1">
        <v>43697.698703703703</v>
      </c>
      <c r="F9673">
        <v>13</v>
      </c>
      <c r="G9673" t="s">
        <v>618</v>
      </c>
      <c r="H9673">
        <v>360</v>
      </c>
      <c r="I9673" s="1">
        <v>43704.999305555553</v>
      </c>
      <c r="J9673" s="2">
        <f t="shared" si="453"/>
        <v>1</v>
      </c>
      <c r="K9673" s="2" t="str">
        <f>IFERROR(VLOOKUP(A9673,Aux!A:B,2,0),"Outros")</f>
        <v>Municípios</v>
      </c>
      <c r="L9673" s="2">
        <f t="shared" si="454"/>
        <v>2019</v>
      </c>
      <c r="M9673">
        <f t="shared" si="455"/>
        <v>34</v>
      </c>
    </row>
    <row r="9674" spans="1:13" x14ac:dyDescent="0.35">
      <c r="A9674" t="s">
        <v>76</v>
      </c>
      <c r="B9674">
        <v>506676056</v>
      </c>
      <c r="C9674">
        <v>172882</v>
      </c>
      <c r="D9674" t="s">
        <v>7829</v>
      </c>
      <c r="E9674" s="1">
        <v>43697.711898148147</v>
      </c>
      <c r="F9674">
        <v>1</v>
      </c>
      <c r="G9674" t="s">
        <v>78</v>
      </c>
      <c r="H9674">
        <v>340</v>
      </c>
      <c r="I9674" s="1">
        <v>43701.999305555553</v>
      </c>
      <c r="J9674" s="2">
        <f t="shared" si="453"/>
        <v>1</v>
      </c>
      <c r="K9674" s="2" t="str">
        <f>IFERROR(VLOOKUP(A9674,Aux!A:B,2,0),"Outros")</f>
        <v>Municípios</v>
      </c>
      <c r="L9674" s="2">
        <f t="shared" si="454"/>
        <v>2019</v>
      </c>
      <c r="M9674">
        <f t="shared" si="455"/>
        <v>34</v>
      </c>
    </row>
    <row r="9675" spans="1:13" x14ac:dyDescent="0.35">
      <c r="A9675" t="s">
        <v>140</v>
      </c>
      <c r="B9675">
        <v>506614913</v>
      </c>
      <c r="C9675">
        <v>172884</v>
      </c>
      <c r="D9675" t="s">
        <v>8163</v>
      </c>
      <c r="E9675" s="1">
        <v>43697.756504629629</v>
      </c>
      <c r="F9675">
        <v>1</v>
      </c>
      <c r="G9675" t="s">
        <v>149</v>
      </c>
      <c r="H9675">
        <v>340</v>
      </c>
      <c r="I9675" s="1">
        <v>43701.999305555553</v>
      </c>
      <c r="J9675" s="2">
        <f t="shared" si="453"/>
        <v>1</v>
      </c>
      <c r="K9675" s="2" t="str">
        <f>IFERROR(VLOOKUP(A9675,Aux!A:B,2,0),"Outros")</f>
        <v>Municípios</v>
      </c>
      <c r="L9675" s="2">
        <f t="shared" si="454"/>
        <v>2019</v>
      </c>
      <c r="M9675">
        <f t="shared" si="455"/>
        <v>34</v>
      </c>
    </row>
    <row r="9676" spans="1:13" x14ac:dyDescent="0.35">
      <c r="A9676" t="s">
        <v>574</v>
      </c>
      <c r="B9676">
        <v>506791220</v>
      </c>
      <c r="C9676">
        <v>172885</v>
      </c>
      <c r="D9676" t="s">
        <v>7979</v>
      </c>
      <c r="E9676" s="1">
        <v>43698.346851851849</v>
      </c>
      <c r="F9676">
        <v>13</v>
      </c>
      <c r="G9676" t="s">
        <v>576</v>
      </c>
      <c r="H9676">
        <v>360</v>
      </c>
      <c r="I9676" s="1">
        <v>43708.999305555553</v>
      </c>
      <c r="J9676" s="2">
        <f t="shared" si="453"/>
        <v>1</v>
      </c>
      <c r="K9676" s="2" t="str">
        <f>IFERROR(VLOOKUP(A9676,Aux!A:B,2,0),"Outros")</f>
        <v>Municípios</v>
      </c>
      <c r="L9676" s="2">
        <f t="shared" si="454"/>
        <v>2019</v>
      </c>
      <c r="M9676">
        <f t="shared" si="455"/>
        <v>34</v>
      </c>
    </row>
    <row r="9677" spans="1:13" x14ac:dyDescent="0.35">
      <c r="A9677" t="s">
        <v>57</v>
      </c>
      <c r="B9677">
        <v>501294104</v>
      </c>
      <c r="C9677">
        <v>172886</v>
      </c>
      <c r="D9677" t="s">
        <v>8330</v>
      </c>
      <c r="E9677" s="1">
        <v>43698.375324074077</v>
      </c>
      <c r="F9677">
        <v>1</v>
      </c>
      <c r="G9677" t="s">
        <v>59</v>
      </c>
      <c r="H9677">
        <v>360</v>
      </c>
      <c r="I9677" s="1">
        <v>43701.590277777781</v>
      </c>
      <c r="J9677" s="2">
        <f t="shared" si="453"/>
        <v>1</v>
      </c>
      <c r="K9677" s="2" t="str">
        <f>IFERROR(VLOOKUP(A9677,Aux!A:B,2,0),"Outros")</f>
        <v>Municípios</v>
      </c>
      <c r="L9677" s="2">
        <f t="shared" si="454"/>
        <v>2019</v>
      </c>
      <c r="M9677">
        <f t="shared" si="455"/>
        <v>34</v>
      </c>
    </row>
    <row r="9678" spans="1:13" x14ac:dyDescent="0.35">
      <c r="A9678" t="s">
        <v>12</v>
      </c>
      <c r="B9678">
        <v>508481287</v>
      </c>
      <c r="C9678">
        <v>172887</v>
      </c>
      <c r="D9678" t="s">
        <v>7661</v>
      </c>
      <c r="E9678" s="1">
        <v>43698.376307870371</v>
      </c>
      <c r="F9678">
        <v>3</v>
      </c>
      <c r="G9678" t="s">
        <v>14</v>
      </c>
      <c r="H9678">
        <v>340</v>
      </c>
      <c r="I9678" s="1">
        <v>43710.708333333336</v>
      </c>
      <c r="J9678" s="2">
        <f t="shared" si="453"/>
        <v>1</v>
      </c>
      <c r="K9678" s="2" t="str">
        <f>IFERROR(VLOOKUP(A9678,Aux!A:B,2,0),"Outros")</f>
        <v>Hospitais</v>
      </c>
      <c r="L9678" s="2">
        <f t="shared" si="454"/>
        <v>2019</v>
      </c>
      <c r="M9678">
        <f t="shared" si="455"/>
        <v>34</v>
      </c>
    </row>
    <row r="9679" spans="1:13" x14ac:dyDescent="0.35">
      <c r="A9679" t="s">
        <v>45</v>
      </c>
      <c r="B9679">
        <v>680021892</v>
      </c>
      <c r="C9679">
        <v>172888</v>
      </c>
      <c r="D9679" t="s">
        <v>7980</v>
      </c>
      <c r="E9679" s="1">
        <v>43698.381921296299</v>
      </c>
      <c r="F9679">
        <v>3</v>
      </c>
      <c r="G9679" t="s">
        <v>47</v>
      </c>
      <c r="H9679">
        <v>360</v>
      </c>
      <c r="I9679" s="1">
        <v>43710.999305555553</v>
      </c>
      <c r="J9679" s="2">
        <f t="shared" si="453"/>
        <v>1</v>
      </c>
      <c r="K9679" s="2" t="str">
        <f>IFERROR(VLOOKUP(A9679,Aux!A:B,2,0),"Outros")</f>
        <v>Águas e resíduos</v>
      </c>
      <c r="L9679" s="2">
        <f t="shared" si="454"/>
        <v>2019</v>
      </c>
      <c r="M9679">
        <f t="shared" si="455"/>
        <v>34</v>
      </c>
    </row>
    <row r="9680" spans="1:13" x14ac:dyDescent="0.35">
      <c r="A9680" t="s">
        <v>197</v>
      </c>
      <c r="B9680">
        <v>506334562</v>
      </c>
      <c r="C9680">
        <v>172889</v>
      </c>
      <c r="D9680" t="s">
        <v>7830</v>
      </c>
      <c r="E9680" s="1">
        <v>43698.383113425924</v>
      </c>
      <c r="F9680">
        <v>1</v>
      </c>
      <c r="G9680" t="s">
        <v>205</v>
      </c>
      <c r="H9680">
        <v>360</v>
      </c>
      <c r="I9680" s="1">
        <v>43706.999305555553</v>
      </c>
      <c r="J9680" s="2">
        <f t="shared" si="453"/>
        <v>1</v>
      </c>
      <c r="K9680" s="2" t="str">
        <f>IFERROR(VLOOKUP(A9680,Aux!A:B,2,0),"Outros")</f>
        <v>Municípios</v>
      </c>
      <c r="L9680" s="2">
        <f t="shared" si="454"/>
        <v>2019</v>
      </c>
      <c r="M9680">
        <f t="shared" si="455"/>
        <v>34</v>
      </c>
    </row>
    <row r="9681" spans="1:13" x14ac:dyDescent="0.35">
      <c r="A9681" t="s">
        <v>296</v>
      </c>
      <c r="B9681">
        <v>507396081</v>
      </c>
      <c r="C9681">
        <v>172890</v>
      </c>
      <c r="D9681" t="s">
        <v>8331</v>
      </c>
      <c r="E9681" s="1">
        <v>43698.384560185186</v>
      </c>
      <c r="F9681">
        <v>13</v>
      </c>
      <c r="G9681" t="s">
        <v>605</v>
      </c>
      <c r="H9681">
        <v>360</v>
      </c>
      <c r="I9681" s="1">
        <v>43705.999305555553</v>
      </c>
      <c r="J9681" s="2">
        <f t="shared" si="453"/>
        <v>1</v>
      </c>
      <c r="K9681" s="2" t="str">
        <f>IFERROR(VLOOKUP(A9681,Aux!A:B,2,0),"Outros")</f>
        <v>Municípios</v>
      </c>
      <c r="L9681" s="2">
        <f t="shared" si="454"/>
        <v>2019</v>
      </c>
      <c r="M9681">
        <f t="shared" si="455"/>
        <v>34</v>
      </c>
    </row>
    <row r="9682" spans="1:13" x14ac:dyDescent="0.35">
      <c r="A9682" t="s">
        <v>57</v>
      </c>
      <c r="B9682">
        <v>501294104</v>
      </c>
      <c r="C9682">
        <v>172891</v>
      </c>
      <c r="D9682" t="s">
        <v>7662</v>
      </c>
      <c r="E9682" s="1">
        <v>43698.38690972222</v>
      </c>
      <c r="F9682">
        <v>1</v>
      </c>
      <c r="G9682" t="s">
        <v>59</v>
      </c>
      <c r="H9682">
        <v>360</v>
      </c>
      <c r="I9682" s="1">
        <v>43711.999305555553</v>
      </c>
      <c r="J9682" s="2">
        <f t="shared" si="453"/>
        <v>1</v>
      </c>
      <c r="K9682" s="2" t="str">
        <f>IFERROR(VLOOKUP(A9682,Aux!A:B,2,0),"Outros")</f>
        <v>Municípios</v>
      </c>
      <c r="L9682" s="2">
        <f t="shared" si="454"/>
        <v>2019</v>
      </c>
      <c r="M9682">
        <f t="shared" si="455"/>
        <v>34</v>
      </c>
    </row>
    <row r="9683" spans="1:13" x14ac:dyDescent="0.35">
      <c r="A9683" t="s">
        <v>57</v>
      </c>
      <c r="B9683">
        <v>501294104</v>
      </c>
      <c r="C9683">
        <v>172892</v>
      </c>
      <c r="D9683" t="s">
        <v>7981</v>
      </c>
      <c r="E9683" s="1">
        <v>43698.394282407404</v>
      </c>
      <c r="F9683">
        <v>1</v>
      </c>
      <c r="G9683" t="s">
        <v>59</v>
      </c>
      <c r="H9683">
        <v>400</v>
      </c>
      <c r="I9683" s="1">
        <v>43701.999305555553</v>
      </c>
      <c r="J9683" s="2">
        <f t="shared" si="453"/>
        <v>1</v>
      </c>
      <c r="K9683" s="2" t="str">
        <f>IFERROR(VLOOKUP(A9683,Aux!A:B,2,0),"Outros")</f>
        <v>Municípios</v>
      </c>
      <c r="L9683" s="2">
        <f t="shared" si="454"/>
        <v>2019</v>
      </c>
      <c r="M9683">
        <f t="shared" si="455"/>
        <v>34</v>
      </c>
    </row>
    <row r="9684" spans="1:13" x14ac:dyDescent="0.35">
      <c r="A9684" t="s">
        <v>71</v>
      </c>
      <c r="B9684">
        <v>500051054</v>
      </c>
      <c r="C9684">
        <v>172893</v>
      </c>
      <c r="D9684" t="s">
        <v>8332</v>
      </c>
      <c r="E9684" s="1">
        <v>43698.409062500003</v>
      </c>
      <c r="F9684">
        <v>1</v>
      </c>
      <c r="G9684" t="s">
        <v>33</v>
      </c>
      <c r="H9684">
        <v>340</v>
      </c>
      <c r="I9684" s="1">
        <v>43708.791666666664</v>
      </c>
      <c r="J9684" s="2">
        <f t="shared" si="453"/>
        <v>1</v>
      </c>
      <c r="K9684" s="2" t="str">
        <f>IFERROR(VLOOKUP(A9684,Aux!A:B,2,0),"Outros")</f>
        <v>Municípios</v>
      </c>
      <c r="L9684" s="2">
        <f t="shared" si="454"/>
        <v>2019</v>
      </c>
      <c r="M9684">
        <f t="shared" si="455"/>
        <v>34</v>
      </c>
    </row>
    <row r="9685" spans="1:13" x14ac:dyDescent="0.35">
      <c r="A9685" t="s">
        <v>296</v>
      </c>
      <c r="B9685">
        <v>507396081</v>
      </c>
      <c r="C9685">
        <v>172894</v>
      </c>
      <c r="D9685" t="s">
        <v>7663</v>
      </c>
      <c r="E9685" s="1">
        <v>43698.418229166666</v>
      </c>
      <c r="F9685">
        <v>13</v>
      </c>
      <c r="G9685" t="s">
        <v>605</v>
      </c>
      <c r="H9685">
        <v>5</v>
      </c>
      <c r="I9685" s="1">
        <v>43705.999305555553</v>
      </c>
      <c r="J9685" s="2">
        <f t="shared" si="453"/>
        <v>1</v>
      </c>
      <c r="K9685" s="2" t="str">
        <f>IFERROR(VLOOKUP(A9685,Aux!A:B,2,0),"Outros")</f>
        <v>Municípios</v>
      </c>
      <c r="L9685" s="2">
        <f t="shared" si="454"/>
        <v>2019</v>
      </c>
      <c r="M9685">
        <f t="shared" si="455"/>
        <v>34</v>
      </c>
    </row>
    <row r="9686" spans="1:13" x14ac:dyDescent="0.35">
      <c r="A9686" t="s">
        <v>143</v>
      </c>
      <c r="B9686">
        <v>506801969</v>
      </c>
      <c r="C9686">
        <v>172895</v>
      </c>
      <c r="D9686" t="s">
        <v>7982</v>
      </c>
      <c r="E9686" s="1">
        <v>43698.42087962963</v>
      </c>
      <c r="F9686">
        <v>1</v>
      </c>
      <c r="G9686" t="s">
        <v>145</v>
      </c>
      <c r="H9686">
        <v>360</v>
      </c>
      <c r="I9686" s="1">
        <v>43704.708333333336</v>
      </c>
      <c r="J9686" s="2">
        <f t="shared" si="453"/>
        <v>1</v>
      </c>
      <c r="K9686" s="2" t="str">
        <f>IFERROR(VLOOKUP(A9686,Aux!A:B,2,0),"Outros")</f>
        <v>Municípios</v>
      </c>
      <c r="L9686" s="2">
        <f t="shared" si="454"/>
        <v>2019</v>
      </c>
      <c r="M9686">
        <f t="shared" si="455"/>
        <v>34</v>
      </c>
    </row>
    <row r="9687" spans="1:13" x14ac:dyDescent="0.35">
      <c r="A9687" t="s">
        <v>165</v>
      </c>
      <c r="B9687">
        <v>600084892</v>
      </c>
      <c r="C9687">
        <v>172896</v>
      </c>
      <c r="D9687" t="s">
        <v>8164</v>
      </c>
      <c r="E9687" s="1">
        <v>43698.422233796293</v>
      </c>
      <c r="F9687">
        <v>13</v>
      </c>
      <c r="G9687" t="s">
        <v>14</v>
      </c>
      <c r="H9687">
        <v>340</v>
      </c>
      <c r="I9687" s="1">
        <v>43703.999305555553</v>
      </c>
      <c r="J9687" s="2">
        <f t="shared" si="453"/>
        <v>1</v>
      </c>
      <c r="K9687" s="2" t="str">
        <f>IFERROR(VLOOKUP(A9687,Aux!A:B,2,0),"Outros")</f>
        <v>Outros</v>
      </c>
      <c r="L9687" s="2">
        <f t="shared" si="454"/>
        <v>2019</v>
      </c>
      <c r="M9687">
        <f t="shared" si="455"/>
        <v>34</v>
      </c>
    </row>
    <row r="9688" spans="1:13" x14ac:dyDescent="0.35">
      <c r="A9688" t="s">
        <v>805</v>
      </c>
      <c r="B9688">
        <v>504609696</v>
      </c>
      <c r="C9688">
        <v>172897</v>
      </c>
      <c r="D9688" t="s">
        <v>8165</v>
      </c>
      <c r="E9688" s="1">
        <v>43698.426793981482</v>
      </c>
      <c r="F9688">
        <v>1</v>
      </c>
      <c r="G9688" t="s">
        <v>625</v>
      </c>
      <c r="H9688">
        <v>340</v>
      </c>
      <c r="I9688" s="1">
        <v>43707.999305555553</v>
      </c>
      <c r="J9688" s="2">
        <f t="shared" si="453"/>
        <v>1</v>
      </c>
      <c r="K9688" s="2" t="str">
        <f>IFERROR(VLOOKUP(A9688,Aux!A:B,2,0),"Outros")</f>
        <v>Outros</v>
      </c>
      <c r="L9688" s="2">
        <f t="shared" si="454"/>
        <v>2019</v>
      </c>
      <c r="M9688">
        <f t="shared" si="455"/>
        <v>34</v>
      </c>
    </row>
    <row r="9689" spans="1:13" x14ac:dyDescent="0.35">
      <c r="A9689" t="s">
        <v>219</v>
      </c>
      <c r="B9689">
        <v>505656000</v>
      </c>
      <c r="C9689">
        <v>172898</v>
      </c>
      <c r="D9689" t="s">
        <v>7664</v>
      </c>
      <c r="E9689" s="1">
        <v>43698.442615740743</v>
      </c>
      <c r="F9689">
        <v>13</v>
      </c>
      <c r="G9689" t="s">
        <v>1886</v>
      </c>
      <c r="H9689">
        <v>360</v>
      </c>
      <c r="I9689" s="1">
        <v>43705.999305555553</v>
      </c>
      <c r="J9689" s="2">
        <f t="shared" si="453"/>
        <v>1</v>
      </c>
      <c r="K9689" s="2" t="str">
        <f>IFERROR(VLOOKUP(A9689,Aux!A:B,2,0),"Outros")</f>
        <v>Municípios</v>
      </c>
      <c r="L9689" s="2">
        <f t="shared" si="454"/>
        <v>2019</v>
      </c>
      <c r="M9689">
        <f t="shared" si="455"/>
        <v>34</v>
      </c>
    </row>
    <row r="9690" spans="1:13" x14ac:dyDescent="0.35">
      <c r="A9690" t="s">
        <v>8166</v>
      </c>
      <c r="B9690">
        <v>500841489</v>
      </c>
      <c r="C9690">
        <v>172899</v>
      </c>
      <c r="D9690" t="s">
        <v>8167</v>
      </c>
      <c r="E9690" s="1">
        <v>43698.446817129632</v>
      </c>
      <c r="F9690">
        <v>13</v>
      </c>
      <c r="G9690" t="s">
        <v>476</v>
      </c>
      <c r="H9690">
        <v>400</v>
      </c>
      <c r="I9690" s="1">
        <v>25569.708333333332</v>
      </c>
      <c r="J9690" s="2">
        <f t="shared" si="453"/>
        <v>1</v>
      </c>
      <c r="K9690" s="2" t="str">
        <f>IFERROR(VLOOKUP(A9690,Aux!A:B,2,0),"Outros")</f>
        <v>Outros</v>
      </c>
      <c r="L9690" s="2">
        <f t="shared" si="454"/>
        <v>2019</v>
      </c>
      <c r="M9690">
        <f t="shared" si="455"/>
        <v>34</v>
      </c>
    </row>
    <row r="9691" spans="1:13" x14ac:dyDescent="0.35">
      <c r="A9691" t="s">
        <v>308</v>
      </c>
      <c r="B9691">
        <v>504884620</v>
      </c>
      <c r="C9691">
        <v>172900</v>
      </c>
      <c r="D9691" t="s">
        <v>7665</v>
      </c>
      <c r="E9691" s="1">
        <v>43698.46197916667</v>
      </c>
      <c r="F9691">
        <v>13</v>
      </c>
      <c r="G9691" t="s">
        <v>643</v>
      </c>
      <c r="H9691">
        <v>360</v>
      </c>
      <c r="I9691" s="1">
        <v>43711.708333333336</v>
      </c>
      <c r="J9691" s="2">
        <f t="shared" si="453"/>
        <v>1</v>
      </c>
      <c r="K9691" s="2" t="str">
        <f>IFERROR(VLOOKUP(A9691,Aux!A:B,2,0),"Outros")</f>
        <v>Municípios</v>
      </c>
      <c r="L9691" s="2">
        <f t="shared" si="454"/>
        <v>2019</v>
      </c>
      <c r="M9691">
        <f t="shared" si="455"/>
        <v>34</v>
      </c>
    </row>
    <row r="9692" spans="1:13" x14ac:dyDescent="0.35">
      <c r="A9692" t="s">
        <v>296</v>
      </c>
      <c r="B9692">
        <v>507396081</v>
      </c>
      <c r="C9692">
        <v>172901</v>
      </c>
      <c r="D9692" t="s">
        <v>7666</v>
      </c>
      <c r="E9692" s="1">
        <v>43698.463402777779</v>
      </c>
      <c r="F9692">
        <v>13</v>
      </c>
      <c r="G9692" t="s">
        <v>605</v>
      </c>
      <c r="H9692">
        <v>360</v>
      </c>
      <c r="I9692" s="1">
        <v>43705.999305555553</v>
      </c>
      <c r="J9692" s="2">
        <f t="shared" si="453"/>
        <v>1</v>
      </c>
      <c r="K9692" s="2" t="str">
        <f>IFERROR(VLOOKUP(A9692,Aux!A:B,2,0),"Outros")</f>
        <v>Municípios</v>
      </c>
      <c r="L9692" s="2">
        <f t="shared" si="454"/>
        <v>2019</v>
      </c>
      <c r="M9692">
        <f t="shared" si="455"/>
        <v>34</v>
      </c>
    </row>
    <row r="9693" spans="1:13" x14ac:dyDescent="0.35">
      <c r="A9693" t="s">
        <v>71</v>
      </c>
      <c r="B9693">
        <v>500051054</v>
      </c>
      <c r="C9693">
        <v>172902</v>
      </c>
      <c r="D9693" t="s">
        <v>8333</v>
      </c>
      <c r="E9693" s="1">
        <v>43698.466435185182</v>
      </c>
      <c r="F9693">
        <v>1</v>
      </c>
      <c r="G9693" t="s">
        <v>33</v>
      </c>
      <c r="H9693">
        <v>5</v>
      </c>
      <c r="I9693" s="1">
        <v>43703.791666666664</v>
      </c>
      <c r="J9693" s="2">
        <f t="shared" si="453"/>
        <v>1</v>
      </c>
      <c r="K9693" s="2" t="str">
        <f>IFERROR(VLOOKUP(A9693,Aux!A:B,2,0),"Outros")</f>
        <v>Municípios</v>
      </c>
      <c r="L9693" s="2">
        <f t="shared" si="454"/>
        <v>2019</v>
      </c>
      <c r="M9693">
        <f t="shared" si="455"/>
        <v>34</v>
      </c>
    </row>
    <row r="9694" spans="1:13" x14ac:dyDescent="0.35">
      <c r="A9694" t="s">
        <v>188</v>
      </c>
      <c r="B9694">
        <v>502130040</v>
      </c>
      <c r="C9694">
        <v>172903</v>
      </c>
      <c r="D9694" t="s">
        <v>8334</v>
      </c>
      <c r="E9694" s="1">
        <v>43698.468368055554</v>
      </c>
      <c r="F9694">
        <v>13</v>
      </c>
      <c r="G9694" t="s">
        <v>190</v>
      </c>
      <c r="H9694">
        <v>5</v>
      </c>
      <c r="I9694" s="1">
        <v>43710.708333333336</v>
      </c>
      <c r="J9694" s="2">
        <f t="shared" si="453"/>
        <v>1</v>
      </c>
      <c r="K9694" s="2" t="str">
        <f>IFERROR(VLOOKUP(A9694,Aux!A:B,2,0),"Outros")</f>
        <v>Municípios</v>
      </c>
      <c r="L9694" s="2">
        <f t="shared" si="454"/>
        <v>2019</v>
      </c>
      <c r="M9694">
        <f t="shared" si="455"/>
        <v>34</v>
      </c>
    </row>
    <row r="9695" spans="1:13" x14ac:dyDescent="0.35">
      <c r="A9695" t="s">
        <v>154</v>
      </c>
      <c r="B9695">
        <v>506818829</v>
      </c>
      <c r="C9695">
        <v>172904</v>
      </c>
      <c r="D9695" t="s">
        <v>8168</v>
      </c>
      <c r="E9695" s="1">
        <v>43698.472037037034</v>
      </c>
      <c r="F9695">
        <v>1</v>
      </c>
      <c r="G9695" t="s">
        <v>156</v>
      </c>
      <c r="H9695">
        <v>360</v>
      </c>
      <c r="I9695" s="1">
        <v>43701.999305555553</v>
      </c>
      <c r="J9695" s="2">
        <f t="shared" si="453"/>
        <v>1</v>
      </c>
      <c r="K9695" s="2" t="str">
        <f>IFERROR(VLOOKUP(A9695,Aux!A:B,2,0),"Outros")</f>
        <v>Municípios</v>
      </c>
      <c r="L9695" s="2">
        <f t="shared" si="454"/>
        <v>2019</v>
      </c>
      <c r="M9695">
        <f t="shared" si="455"/>
        <v>34</v>
      </c>
    </row>
    <row r="9696" spans="1:13" x14ac:dyDescent="0.35">
      <c r="A9696" t="s">
        <v>125</v>
      </c>
      <c r="B9696">
        <v>501290206</v>
      </c>
      <c r="C9696">
        <v>172905</v>
      </c>
      <c r="D9696" t="s">
        <v>7983</v>
      </c>
      <c r="E9696" s="1">
        <v>43698.473634259259</v>
      </c>
      <c r="F9696">
        <v>13</v>
      </c>
      <c r="G9696" t="s">
        <v>545</v>
      </c>
      <c r="H9696">
        <v>340</v>
      </c>
      <c r="I9696" s="1">
        <v>43705.708333333336</v>
      </c>
      <c r="J9696" s="2">
        <f t="shared" si="453"/>
        <v>1</v>
      </c>
      <c r="K9696" s="2" t="str">
        <f>IFERROR(VLOOKUP(A9696,Aux!A:B,2,0),"Outros")</f>
        <v>Municípios</v>
      </c>
      <c r="L9696" s="2">
        <f t="shared" si="454"/>
        <v>2019</v>
      </c>
      <c r="M9696">
        <f t="shared" si="455"/>
        <v>34</v>
      </c>
    </row>
    <row r="9697" spans="1:13" x14ac:dyDescent="0.35">
      <c r="A9697" t="s">
        <v>71</v>
      </c>
      <c r="B9697">
        <v>500051054</v>
      </c>
      <c r="C9697">
        <v>172906</v>
      </c>
      <c r="D9697" t="s">
        <v>7033</v>
      </c>
      <c r="E9697" s="1">
        <v>43698.483101851853</v>
      </c>
      <c r="F9697">
        <v>13</v>
      </c>
      <c r="G9697" t="s">
        <v>202</v>
      </c>
      <c r="H9697">
        <v>5</v>
      </c>
      <c r="I9697" s="1">
        <v>43703.791666666664</v>
      </c>
      <c r="J9697" s="2">
        <f t="shared" si="453"/>
        <v>1</v>
      </c>
      <c r="K9697" s="2" t="str">
        <f>IFERROR(VLOOKUP(A9697,Aux!A:B,2,0),"Outros")</f>
        <v>Municípios</v>
      </c>
      <c r="L9697" s="2">
        <f t="shared" si="454"/>
        <v>2019</v>
      </c>
      <c r="M9697">
        <f t="shared" si="455"/>
        <v>34</v>
      </c>
    </row>
    <row r="9698" spans="1:13" x14ac:dyDescent="0.35">
      <c r="A9698" t="s">
        <v>92</v>
      </c>
      <c r="B9698">
        <v>506037258</v>
      </c>
      <c r="C9698">
        <v>172907</v>
      </c>
      <c r="D9698" t="s">
        <v>7984</v>
      </c>
      <c r="E9698" s="1">
        <v>43698.484120370369</v>
      </c>
      <c r="F9698">
        <v>3</v>
      </c>
      <c r="G9698" t="s">
        <v>476</v>
      </c>
      <c r="H9698">
        <v>340</v>
      </c>
      <c r="I9698" s="1">
        <v>43710.708333333336</v>
      </c>
      <c r="J9698" s="2">
        <f t="shared" si="453"/>
        <v>1</v>
      </c>
      <c r="K9698" s="2" t="str">
        <f>IFERROR(VLOOKUP(A9698,Aux!A:B,2,0),"Outros")</f>
        <v>Municípios</v>
      </c>
      <c r="L9698" s="2">
        <f t="shared" si="454"/>
        <v>2019</v>
      </c>
      <c r="M9698">
        <f t="shared" si="455"/>
        <v>34</v>
      </c>
    </row>
    <row r="9699" spans="1:13" x14ac:dyDescent="0.35">
      <c r="A9699" t="s">
        <v>362</v>
      </c>
      <c r="B9699">
        <v>680017763</v>
      </c>
      <c r="C9699">
        <v>172908</v>
      </c>
      <c r="D9699" t="s">
        <v>8169</v>
      </c>
      <c r="E9699" s="1">
        <v>43698.489618055559</v>
      </c>
      <c r="F9699">
        <v>3</v>
      </c>
      <c r="G9699" t="s">
        <v>566</v>
      </c>
      <c r="H9699">
        <v>360</v>
      </c>
      <c r="I9699" s="1">
        <v>43723.989583333336</v>
      </c>
      <c r="J9699" s="2">
        <f t="shared" si="453"/>
        <v>1</v>
      </c>
      <c r="K9699" s="2" t="str">
        <f>IFERROR(VLOOKUP(A9699,Aux!A:B,2,0),"Outros")</f>
        <v>Águas e resíduos</v>
      </c>
      <c r="L9699" s="2">
        <f t="shared" si="454"/>
        <v>2019</v>
      </c>
      <c r="M9699">
        <f t="shared" si="455"/>
        <v>34</v>
      </c>
    </row>
    <row r="9700" spans="1:13" x14ac:dyDescent="0.35">
      <c r="A9700" t="s">
        <v>562</v>
      </c>
      <c r="B9700">
        <v>506823318</v>
      </c>
      <c r="C9700">
        <v>172909</v>
      </c>
      <c r="D9700" t="s">
        <v>8335</v>
      </c>
      <c r="E9700" s="1">
        <v>43698.503472222219</v>
      </c>
      <c r="F9700">
        <v>13</v>
      </c>
      <c r="G9700" t="s">
        <v>2165</v>
      </c>
      <c r="H9700">
        <v>360</v>
      </c>
      <c r="I9700" s="1">
        <v>43719.958333333336</v>
      </c>
      <c r="J9700" s="2">
        <f t="shared" si="453"/>
        <v>1</v>
      </c>
      <c r="K9700" s="2" t="str">
        <f>IFERROR(VLOOKUP(A9700,Aux!A:B,2,0),"Outros")</f>
        <v>Municípios</v>
      </c>
      <c r="L9700" s="2">
        <f t="shared" si="454"/>
        <v>2019</v>
      </c>
      <c r="M9700">
        <f t="shared" si="455"/>
        <v>34</v>
      </c>
    </row>
    <row r="9701" spans="1:13" x14ac:dyDescent="0.35">
      <c r="A9701" t="s">
        <v>112</v>
      </c>
      <c r="B9701">
        <v>501144218</v>
      </c>
      <c r="C9701">
        <v>172910</v>
      </c>
      <c r="D9701" t="s">
        <v>7667</v>
      </c>
      <c r="E9701" s="1">
        <v>43698.510057870371</v>
      </c>
      <c r="F9701">
        <v>3</v>
      </c>
      <c r="G9701" t="s">
        <v>114</v>
      </c>
      <c r="H9701">
        <v>340</v>
      </c>
      <c r="I9701" s="1">
        <v>43713.999305555553</v>
      </c>
      <c r="J9701" s="2">
        <f t="shared" si="453"/>
        <v>1</v>
      </c>
      <c r="K9701" s="2" t="str">
        <f>IFERROR(VLOOKUP(A9701,Aux!A:B,2,0),"Outros")</f>
        <v>Municípios</v>
      </c>
      <c r="L9701" s="2">
        <f t="shared" si="454"/>
        <v>2019</v>
      </c>
      <c r="M9701">
        <f t="shared" si="455"/>
        <v>34</v>
      </c>
    </row>
    <row r="9702" spans="1:13" x14ac:dyDescent="0.35">
      <c r="A9702" t="s">
        <v>71</v>
      </c>
      <c r="B9702">
        <v>500051054</v>
      </c>
      <c r="C9702">
        <v>172911</v>
      </c>
      <c r="D9702" t="s">
        <v>7668</v>
      </c>
      <c r="E9702" s="1">
        <v>43698.516099537039</v>
      </c>
      <c r="F9702">
        <v>13</v>
      </c>
      <c r="G9702" t="s">
        <v>33</v>
      </c>
      <c r="H9702">
        <v>340</v>
      </c>
      <c r="I9702" s="1">
        <v>43703.791666666664</v>
      </c>
      <c r="J9702" s="2">
        <f t="shared" si="453"/>
        <v>1</v>
      </c>
      <c r="K9702" s="2" t="str">
        <f>IFERROR(VLOOKUP(A9702,Aux!A:B,2,0),"Outros")</f>
        <v>Municípios</v>
      </c>
      <c r="L9702" s="2">
        <f t="shared" si="454"/>
        <v>2019</v>
      </c>
      <c r="M9702">
        <f t="shared" si="455"/>
        <v>34</v>
      </c>
    </row>
    <row r="9703" spans="1:13" x14ac:dyDescent="0.35">
      <c r="A9703" t="s">
        <v>12</v>
      </c>
      <c r="B9703">
        <v>508481287</v>
      </c>
      <c r="C9703">
        <v>172912</v>
      </c>
      <c r="D9703" t="s">
        <v>7822</v>
      </c>
      <c r="E9703" s="1">
        <v>43698.518750000003</v>
      </c>
      <c r="F9703">
        <v>1</v>
      </c>
      <c r="G9703" t="s">
        <v>14</v>
      </c>
      <c r="H9703">
        <v>360</v>
      </c>
      <c r="I9703" s="1">
        <v>43700.708333333336</v>
      </c>
      <c r="J9703" s="2">
        <f t="shared" si="453"/>
        <v>1</v>
      </c>
      <c r="K9703" s="2" t="str">
        <f>IFERROR(VLOOKUP(A9703,Aux!A:B,2,0),"Outros")</f>
        <v>Hospitais</v>
      </c>
      <c r="L9703" s="2">
        <f t="shared" si="454"/>
        <v>2019</v>
      </c>
      <c r="M9703">
        <f t="shared" si="455"/>
        <v>34</v>
      </c>
    </row>
    <row r="9704" spans="1:13" x14ac:dyDescent="0.35">
      <c r="A9704" t="s">
        <v>903</v>
      </c>
      <c r="B9704">
        <v>680001069</v>
      </c>
      <c r="C9704">
        <v>172913</v>
      </c>
      <c r="D9704" t="s">
        <v>7513</v>
      </c>
      <c r="E9704" s="1">
        <v>43698.523020833331</v>
      </c>
      <c r="F9704">
        <v>3</v>
      </c>
      <c r="G9704" t="s">
        <v>110</v>
      </c>
      <c r="H9704">
        <v>340</v>
      </c>
      <c r="I9704" s="1">
        <v>43718.999305555553</v>
      </c>
      <c r="J9704" s="2">
        <f t="shared" si="453"/>
        <v>1</v>
      </c>
      <c r="K9704" s="2" t="str">
        <f>IFERROR(VLOOKUP(A9704,Aux!A:B,2,0),"Outros")</f>
        <v>Municípios</v>
      </c>
      <c r="L9704" s="2">
        <f t="shared" si="454"/>
        <v>2019</v>
      </c>
      <c r="M9704">
        <f t="shared" si="455"/>
        <v>34</v>
      </c>
    </row>
    <row r="9705" spans="1:13" x14ac:dyDescent="0.35">
      <c r="A9705" t="s">
        <v>154</v>
      </c>
      <c r="B9705">
        <v>506818829</v>
      </c>
      <c r="C9705">
        <v>172914</v>
      </c>
      <c r="D9705" t="s">
        <v>8336</v>
      </c>
      <c r="E9705" s="1">
        <v>43698.529537037037</v>
      </c>
      <c r="F9705">
        <v>1</v>
      </c>
      <c r="G9705" t="s">
        <v>6157</v>
      </c>
      <c r="H9705">
        <v>360</v>
      </c>
      <c r="I9705" s="1">
        <v>43703.999305555553</v>
      </c>
      <c r="J9705" s="2">
        <f t="shared" si="453"/>
        <v>1</v>
      </c>
      <c r="K9705" s="2" t="str">
        <f>IFERROR(VLOOKUP(A9705,Aux!A:B,2,0),"Outros")</f>
        <v>Municípios</v>
      </c>
      <c r="L9705" s="2">
        <f t="shared" si="454"/>
        <v>2019</v>
      </c>
      <c r="M9705">
        <f t="shared" si="455"/>
        <v>34</v>
      </c>
    </row>
    <row r="9706" spans="1:13" x14ac:dyDescent="0.35">
      <c r="A9706" t="s">
        <v>1015</v>
      </c>
      <c r="B9706">
        <v>503914096</v>
      </c>
      <c r="C9706">
        <v>172915</v>
      </c>
      <c r="D9706" t="s">
        <v>7985</v>
      </c>
      <c r="E9706" s="1">
        <v>43698.534317129626</v>
      </c>
      <c r="F9706">
        <v>3</v>
      </c>
      <c r="G9706" t="s">
        <v>1017</v>
      </c>
      <c r="H9706">
        <v>5</v>
      </c>
      <c r="I9706" s="1">
        <v>43731.999305555553</v>
      </c>
      <c r="J9706" s="2">
        <f t="shared" si="453"/>
        <v>1</v>
      </c>
      <c r="K9706" s="2" t="str">
        <f>IFERROR(VLOOKUP(A9706,Aux!A:B,2,0),"Outros")</f>
        <v>Outros</v>
      </c>
      <c r="L9706" s="2">
        <f t="shared" si="454"/>
        <v>2019</v>
      </c>
      <c r="M9706">
        <f t="shared" si="455"/>
        <v>34</v>
      </c>
    </row>
    <row r="9707" spans="1:13" x14ac:dyDescent="0.35">
      <c r="A9707" t="s">
        <v>63</v>
      </c>
      <c r="B9707">
        <v>502098139</v>
      </c>
      <c r="C9707">
        <v>172916</v>
      </c>
      <c r="D9707" t="s">
        <v>7986</v>
      </c>
      <c r="E9707" s="1">
        <v>43698.577719907407</v>
      </c>
      <c r="F9707">
        <v>13</v>
      </c>
      <c r="G9707" t="s">
        <v>75</v>
      </c>
      <c r="H9707">
        <v>360</v>
      </c>
      <c r="I9707" s="1">
        <v>43704.75</v>
      </c>
      <c r="J9707" s="2">
        <f t="shared" si="453"/>
        <v>1</v>
      </c>
      <c r="K9707" s="2" t="str">
        <f>IFERROR(VLOOKUP(A9707,Aux!A:B,2,0),"Outros")</f>
        <v>Municípios</v>
      </c>
      <c r="L9707" s="2">
        <f t="shared" si="454"/>
        <v>2019</v>
      </c>
      <c r="M9707">
        <f t="shared" si="455"/>
        <v>34</v>
      </c>
    </row>
    <row r="9708" spans="1:13" x14ac:dyDescent="0.35">
      <c r="A9708" t="s">
        <v>336</v>
      </c>
      <c r="B9708">
        <v>505170876</v>
      </c>
      <c r="C9708">
        <v>172917</v>
      </c>
      <c r="D9708" t="s">
        <v>7987</v>
      </c>
      <c r="E9708" s="1">
        <v>43698.593263888892</v>
      </c>
      <c r="F9708">
        <v>13</v>
      </c>
      <c r="G9708" t="s">
        <v>7988</v>
      </c>
      <c r="H9708">
        <v>5</v>
      </c>
      <c r="I9708" s="1">
        <v>43721.708333333336</v>
      </c>
      <c r="J9708" s="2">
        <f t="shared" si="453"/>
        <v>1</v>
      </c>
      <c r="K9708" s="2" t="str">
        <f>IFERROR(VLOOKUP(A9708,Aux!A:B,2,0),"Outros")</f>
        <v>Municípios</v>
      </c>
      <c r="L9708" s="2">
        <f t="shared" si="454"/>
        <v>2019</v>
      </c>
      <c r="M9708">
        <f t="shared" si="455"/>
        <v>34</v>
      </c>
    </row>
    <row r="9709" spans="1:13" x14ac:dyDescent="0.35">
      <c r="A9709" t="s">
        <v>37</v>
      </c>
      <c r="B9709">
        <v>506187543</v>
      </c>
      <c r="C9709">
        <v>172918</v>
      </c>
      <c r="D9709" t="s">
        <v>7989</v>
      </c>
      <c r="E9709" s="1">
        <v>43698.597442129627</v>
      </c>
      <c r="F9709">
        <v>3</v>
      </c>
      <c r="G9709" t="s">
        <v>80</v>
      </c>
      <c r="H9709">
        <v>340</v>
      </c>
      <c r="I9709" s="1">
        <v>43711.999305555553</v>
      </c>
      <c r="J9709" s="2">
        <f t="shared" si="453"/>
        <v>1</v>
      </c>
      <c r="K9709" s="2" t="str">
        <f>IFERROR(VLOOKUP(A9709,Aux!A:B,2,0),"Outros")</f>
        <v>Municípios</v>
      </c>
      <c r="L9709" s="2">
        <f t="shared" si="454"/>
        <v>2019</v>
      </c>
      <c r="M9709">
        <f t="shared" si="455"/>
        <v>34</v>
      </c>
    </row>
    <row r="9710" spans="1:13" x14ac:dyDescent="0.35">
      <c r="A9710" t="s">
        <v>37</v>
      </c>
      <c r="B9710">
        <v>506187543</v>
      </c>
      <c r="C9710">
        <v>172919</v>
      </c>
      <c r="D9710" t="s">
        <v>7481</v>
      </c>
      <c r="E9710" s="1">
        <v>43698.599456018521</v>
      </c>
      <c r="F9710">
        <v>3</v>
      </c>
      <c r="G9710" t="s">
        <v>80</v>
      </c>
      <c r="H9710">
        <v>340</v>
      </c>
      <c r="I9710" s="1">
        <v>43708.999305555553</v>
      </c>
      <c r="J9710" s="2">
        <f t="shared" si="453"/>
        <v>1</v>
      </c>
      <c r="K9710" s="2" t="str">
        <f>IFERROR(VLOOKUP(A9710,Aux!A:B,2,0),"Outros")</f>
        <v>Municípios</v>
      </c>
      <c r="L9710" s="2">
        <f t="shared" si="454"/>
        <v>2019</v>
      </c>
      <c r="M9710">
        <f t="shared" si="455"/>
        <v>34</v>
      </c>
    </row>
    <row r="9711" spans="1:13" x14ac:dyDescent="0.35">
      <c r="A9711" t="s">
        <v>9</v>
      </c>
      <c r="B9711">
        <v>506673626</v>
      </c>
      <c r="C9711">
        <v>172920</v>
      </c>
      <c r="D9711" t="s">
        <v>7990</v>
      </c>
      <c r="E9711" s="1">
        <v>43698.604085648149</v>
      </c>
      <c r="F9711">
        <v>1</v>
      </c>
      <c r="G9711" t="s">
        <v>7991</v>
      </c>
      <c r="H9711">
        <v>360</v>
      </c>
      <c r="I9711" s="1">
        <v>43701.979166666664</v>
      </c>
      <c r="J9711" s="2">
        <f t="shared" si="453"/>
        <v>1</v>
      </c>
      <c r="K9711" s="2" t="str">
        <f>IFERROR(VLOOKUP(A9711,Aux!A:B,2,0),"Outros")</f>
        <v>Municípios</v>
      </c>
      <c r="L9711" s="2">
        <f t="shared" si="454"/>
        <v>2019</v>
      </c>
      <c r="M9711">
        <f t="shared" si="455"/>
        <v>34</v>
      </c>
    </row>
    <row r="9712" spans="1:13" x14ac:dyDescent="0.35">
      <c r="A9712" t="s">
        <v>57</v>
      </c>
      <c r="B9712">
        <v>501294104</v>
      </c>
      <c r="C9712">
        <v>172921</v>
      </c>
      <c r="D9712" t="s">
        <v>7992</v>
      </c>
      <c r="E9712" s="1">
        <v>43698.608460648145</v>
      </c>
      <c r="F9712">
        <v>13</v>
      </c>
      <c r="G9712" t="s">
        <v>59</v>
      </c>
      <c r="H9712">
        <v>5</v>
      </c>
      <c r="I9712" s="1">
        <v>43704.999305555553</v>
      </c>
      <c r="J9712" s="2">
        <f t="shared" si="453"/>
        <v>1</v>
      </c>
      <c r="K9712" s="2" t="str">
        <f>IFERROR(VLOOKUP(A9712,Aux!A:B,2,0),"Outros")</f>
        <v>Municípios</v>
      </c>
      <c r="L9712" s="2">
        <f t="shared" si="454"/>
        <v>2019</v>
      </c>
      <c r="M9712">
        <f t="shared" si="455"/>
        <v>34</v>
      </c>
    </row>
    <row r="9713" spans="1:13" x14ac:dyDescent="0.35">
      <c r="A9713" t="s">
        <v>112</v>
      </c>
      <c r="B9713">
        <v>501144218</v>
      </c>
      <c r="C9713">
        <v>172922</v>
      </c>
      <c r="D9713" t="s">
        <v>7993</v>
      </c>
      <c r="E9713" s="1">
        <v>43698.60900462963</v>
      </c>
      <c r="F9713">
        <v>3</v>
      </c>
      <c r="G9713" t="s">
        <v>114</v>
      </c>
      <c r="H9713">
        <v>5</v>
      </c>
      <c r="I9713" s="1">
        <v>43748.999305555553</v>
      </c>
      <c r="J9713" s="2">
        <f t="shared" si="453"/>
        <v>1</v>
      </c>
      <c r="K9713" s="2" t="str">
        <f>IFERROR(VLOOKUP(A9713,Aux!A:B,2,0),"Outros")</f>
        <v>Municípios</v>
      </c>
      <c r="L9713" s="2">
        <f t="shared" si="454"/>
        <v>2019</v>
      </c>
      <c r="M9713">
        <f t="shared" si="455"/>
        <v>34</v>
      </c>
    </row>
    <row r="9714" spans="1:13" x14ac:dyDescent="0.35">
      <c r="A9714" t="s">
        <v>1015</v>
      </c>
      <c r="B9714">
        <v>503914096</v>
      </c>
      <c r="C9714">
        <v>172923</v>
      </c>
      <c r="D9714" t="s">
        <v>7669</v>
      </c>
      <c r="E9714" s="1">
        <v>43698.613483796296</v>
      </c>
      <c r="F9714">
        <v>3</v>
      </c>
      <c r="G9714" t="s">
        <v>1017</v>
      </c>
      <c r="H9714">
        <v>340</v>
      </c>
      <c r="I9714" s="1">
        <v>43729.999305555553</v>
      </c>
      <c r="J9714" s="2">
        <f t="shared" si="453"/>
        <v>1</v>
      </c>
      <c r="K9714" s="2" t="str">
        <f>IFERROR(VLOOKUP(A9714,Aux!A:B,2,0),"Outros")</f>
        <v>Outros</v>
      </c>
      <c r="L9714" s="2">
        <f t="shared" si="454"/>
        <v>2019</v>
      </c>
      <c r="M9714">
        <f t="shared" si="455"/>
        <v>34</v>
      </c>
    </row>
    <row r="9715" spans="1:13" x14ac:dyDescent="0.35">
      <c r="A9715" t="s">
        <v>37</v>
      </c>
      <c r="B9715">
        <v>506187543</v>
      </c>
      <c r="C9715">
        <v>172925</v>
      </c>
      <c r="D9715" t="s">
        <v>7994</v>
      </c>
      <c r="E9715" s="1">
        <v>43698.632002314815</v>
      </c>
      <c r="F9715">
        <v>3</v>
      </c>
      <c r="G9715" t="s">
        <v>192</v>
      </c>
      <c r="H9715">
        <v>340</v>
      </c>
      <c r="I9715" s="1">
        <v>43717.999305555553</v>
      </c>
      <c r="J9715" s="2">
        <f t="shared" si="453"/>
        <v>1</v>
      </c>
      <c r="K9715" s="2" t="str">
        <f>IFERROR(VLOOKUP(A9715,Aux!A:B,2,0),"Outros")</f>
        <v>Municípios</v>
      </c>
      <c r="L9715" s="2">
        <f t="shared" si="454"/>
        <v>2019</v>
      </c>
      <c r="M9715">
        <f t="shared" si="455"/>
        <v>34</v>
      </c>
    </row>
    <row r="9716" spans="1:13" x14ac:dyDescent="0.35">
      <c r="A9716" t="s">
        <v>12</v>
      </c>
      <c r="B9716">
        <v>508481287</v>
      </c>
      <c r="C9716">
        <v>172926</v>
      </c>
      <c r="D9716" t="s">
        <v>7200</v>
      </c>
      <c r="E9716" s="1">
        <v>43698.637858796297</v>
      </c>
      <c r="F9716">
        <v>1</v>
      </c>
      <c r="G9716" t="s">
        <v>14</v>
      </c>
      <c r="H9716">
        <v>360</v>
      </c>
      <c r="I9716" s="1">
        <v>43703.708333333336</v>
      </c>
      <c r="J9716" s="2">
        <f t="shared" si="453"/>
        <v>1</v>
      </c>
      <c r="K9716" s="2" t="str">
        <f>IFERROR(VLOOKUP(A9716,Aux!A:B,2,0),"Outros")</f>
        <v>Hospitais</v>
      </c>
      <c r="L9716" s="2">
        <f t="shared" si="454"/>
        <v>2019</v>
      </c>
      <c r="M9716">
        <f t="shared" si="455"/>
        <v>34</v>
      </c>
    </row>
    <row r="9717" spans="1:13" x14ac:dyDescent="0.35">
      <c r="A9717" t="s">
        <v>37</v>
      </c>
      <c r="B9717">
        <v>506187543</v>
      </c>
      <c r="C9717">
        <v>172927</v>
      </c>
      <c r="D9717" t="s">
        <v>5790</v>
      </c>
      <c r="E9717" s="1">
        <v>43698.649710648147</v>
      </c>
      <c r="F9717">
        <v>3</v>
      </c>
      <c r="G9717" t="s">
        <v>522</v>
      </c>
      <c r="H9717">
        <v>340</v>
      </c>
      <c r="I9717" s="1">
        <v>43808.999305555553</v>
      </c>
      <c r="J9717" s="2">
        <f t="shared" si="453"/>
        <v>1</v>
      </c>
      <c r="K9717" s="2" t="str">
        <f>IFERROR(VLOOKUP(A9717,Aux!A:B,2,0),"Outros")</f>
        <v>Municípios</v>
      </c>
      <c r="L9717" s="2">
        <f t="shared" si="454"/>
        <v>2019</v>
      </c>
      <c r="M9717">
        <f t="shared" si="455"/>
        <v>34</v>
      </c>
    </row>
    <row r="9718" spans="1:13" x14ac:dyDescent="0.35">
      <c r="A9718" t="s">
        <v>197</v>
      </c>
      <c r="B9718">
        <v>506334562</v>
      </c>
      <c r="C9718">
        <v>172928</v>
      </c>
      <c r="D9718" t="s">
        <v>7715</v>
      </c>
      <c r="E9718" s="1">
        <v>43698.645324074074</v>
      </c>
      <c r="F9718">
        <v>3</v>
      </c>
      <c r="G9718" t="s">
        <v>625</v>
      </c>
      <c r="H9718">
        <v>360</v>
      </c>
      <c r="I9718" s="1">
        <v>43727.999305555553</v>
      </c>
      <c r="J9718" s="2">
        <f t="shared" si="453"/>
        <v>1</v>
      </c>
      <c r="K9718" s="2" t="str">
        <f>IFERROR(VLOOKUP(A9718,Aux!A:B,2,0),"Outros")</f>
        <v>Municípios</v>
      </c>
      <c r="L9718" s="2">
        <f t="shared" si="454"/>
        <v>2019</v>
      </c>
      <c r="M9718">
        <f t="shared" si="455"/>
        <v>34</v>
      </c>
    </row>
    <row r="9719" spans="1:13" x14ac:dyDescent="0.35">
      <c r="A9719" t="s">
        <v>853</v>
      </c>
      <c r="B9719">
        <v>506826961</v>
      </c>
      <c r="C9719">
        <v>172929</v>
      </c>
      <c r="E9719" s="1">
        <v>43698.647280092591</v>
      </c>
      <c r="F9719">
        <v>13</v>
      </c>
      <c r="G9719" t="s">
        <v>1021</v>
      </c>
      <c r="H9719">
        <v>400</v>
      </c>
      <c r="J9719" s="2">
        <f t="shared" si="453"/>
        <v>1</v>
      </c>
      <c r="K9719" s="2" t="str">
        <f>IFERROR(VLOOKUP(A9719,Aux!A:B,2,0),"Outros")</f>
        <v>Municípios</v>
      </c>
      <c r="L9719" s="2">
        <f t="shared" si="454"/>
        <v>2019</v>
      </c>
      <c r="M9719">
        <f t="shared" si="455"/>
        <v>34</v>
      </c>
    </row>
    <row r="9720" spans="1:13" x14ac:dyDescent="0.35">
      <c r="A9720" t="s">
        <v>809</v>
      </c>
      <c r="B9720">
        <v>509364390</v>
      </c>
      <c r="C9720">
        <v>172931</v>
      </c>
      <c r="D9720" t="s">
        <v>8170</v>
      </c>
      <c r="E9720" s="1">
        <v>43698.655613425923</v>
      </c>
      <c r="F9720">
        <v>3</v>
      </c>
      <c r="G9720" t="s">
        <v>301</v>
      </c>
      <c r="H9720">
        <v>340</v>
      </c>
      <c r="I9720" s="1">
        <v>43719.708333333336</v>
      </c>
      <c r="J9720" s="2">
        <f t="shared" si="453"/>
        <v>1</v>
      </c>
      <c r="K9720" s="2" t="str">
        <f>IFERROR(VLOOKUP(A9720,Aux!A:B,2,0),"Outros")</f>
        <v>Municípios</v>
      </c>
      <c r="L9720" s="2">
        <f t="shared" si="454"/>
        <v>2019</v>
      </c>
      <c r="M9720">
        <f t="shared" si="455"/>
        <v>34</v>
      </c>
    </row>
    <row r="9721" spans="1:13" x14ac:dyDescent="0.35">
      <c r="A9721" t="s">
        <v>122</v>
      </c>
      <c r="B9721">
        <v>506173968</v>
      </c>
      <c r="C9721">
        <v>172932</v>
      </c>
      <c r="D9721" t="s">
        <v>6573</v>
      </c>
      <c r="E9721" s="1">
        <v>43698.662106481483</v>
      </c>
      <c r="F9721">
        <v>1</v>
      </c>
      <c r="G9721" t="s">
        <v>1167</v>
      </c>
      <c r="H9721">
        <v>360</v>
      </c>
      <c r="I9721" s="1">
        <v>43711.708333333336</v>
      </c>
      <c r="J9721" s="2">
        <f t="shared" si="453"/>
        <v>1</v>
      </c>
      <c r="K9721" s="2" t="str">
        <f>IFERROR(VLOOKUP(A9721,Aux!A:B,2,0),"Outros")</f>
        <v>Municípios</v>
      </c>
      <c r="L9721" s="2">
        <f t="shared" si="454"/>
        <v>2019</v>
      </c>
      <c r="M9721">
        <f t="shared" si="455"/>
        <v>34</v>
      </c>
    </row>
    <row r="9722" spans="1:13" x14ac:dyDescent="0.35">
      <c r="A9722" t="s">
        <v>57</v>
      </c>
      <c r="B9722">
        <v>501294104</v>
      </c>
      <c r="C9722">
        <v>172933</v>
      </c>
      <c r="D9722" t="s">
        <v>8048</v>
      </c>
      <c r="E9722" s="1">
        <v>43698.66741898148</v>
      </c>
      <c r="F9722">
        <v>13</v>
      </c>
      <c r="G9722" t="s">
        <v>97</v>
      </c>
      <c r="H9722">
        <v>340</v>
      </c>
      <c r="I9722" s="1">
        <v>43703.999305555553</v>
      </c>
      <c r="J9722" s="2">
        <f t="shared" si="453"/>
        <v>1</v>
      </c>
      <c r="K9722" s="2" t="str">
        <f>IFERROR(VLOOKUP(A9722,Aux!A:B,2,0),"Outros")</f>
        <v>Municípios</v>
      </c>
      <c r="L9722" s="2">
        <f t="shared" si="454"/>
        <v>2019</v>
      </c>
      <c r="M9722">
        <f t="shared" si="455"/>
        <v>34</v>
      </c>
    </row>
    <row r="9723" spans="1:13" x14ac:dyDescent="0.35">
      <c r="A9723" t="s">
        <v>136</v>
      </c>
      <c r="B9723">
        <v>506730573</v>
      </c>
      <c r="C9723">
        <v>172935</v>
      </c>
      <c r="D9723" t="s">
        <v>7997</v>
      </c>
      <c r="E9723" s="1">
        <v>43698.668414351851</v>
      </c>
      <c r="F9723">
        <v>1</v>
      </c>
      <c r="G9723" t="s">
        <v>138</v>
      </c>
      <c r="H9723">
        <v>340</v>
      </c>
      <c r="I9723" s="1">
        <v>43707.625</v>
      </c>
      <c r="J9723" s="2">
        <f t="shared" si="453"/>
        <v>1</v>
      </c>
      <c r="K9723" s="2" t="str">
        <f>IFERROR(VLOOKUP(A9723,Aux!A:B,2,0),"Outros")</f>
        <v>Municípios</v>
      </c>
      <c r="L9723" s="2">
        <f t="shared" si="454"/>
        <v>2019</v>
      </c>
      <c r="M9723">
        <f t="shared" si="455"/>
        <v>34</v>
      </c>
    </row>
    <row r="9724" spans="1:13" x14ac:dyDescent="0.35">
      <c r="A9724" t="s">
        <v>574</v>
      </c>
      <c r="B9724">
        <v>506791220</v>
      </c>
      <c r="C9724">
        <v>172936</v>
      </c>
      <c r="D9724" t="s">
        <v>7716</v>
      </c>
      <c r="E9724" s="1">
        <v>43698.669629629629</v>
      </c>
      <c r="F9724">
        <v>13</v>
      </c>
      <c r="G9724" t="s">
        <v>2816</v>
      </c>
      <c r="H9724">
        <v>360</v>
      </c>
      <c r="I9724" s="1">
        <v>43710.999305555553</v>
      </c>
      <c r="J9724" s="2">
        <f t="shared" si="453"/>
        <v>1</v>
      </c>
      <c r="K9724" s="2" t="str">
        <f>IFERROR(VLOOKUP(A9724,Aux!A:B,2,0),"Outros")</f>
        <v>Municípios</v>
      </c>
      <c r="L9724" s="2">
        <f t="shared" si="454"/>
        <v>2019</v>
      </c>
      <c r="M9724">
        <f t="shared" si="455"/>
        <v>34</v>
      </c>
    </row>
    <row r="9725" spans="1:13" x14ac:dyDescent="0.35">
      <c r="A9725" t="s">
        <v>157</v>
      </c>
      <c r="B9725">
        <v>500122237</v>
      </c>
      <c r="C9725">
        <v>172937</v>
      </c>
      <c r="D9725" t="s">
        <v>7717</v>
      </c>
      <c r="E9725" s="1">
        <v>43698.689062500001</v>
      </c>
      <c r="F9725">
        <v>13</v>
      </c>
      <c r="G9725" t="s">
        <v>33</v>
      </c>
      <c r="H9725">
        <v>360</v>
      </c>
      <c r="I9725" s="1">
        <v>43704.999305555553</v>
      </c>
      <c r="J9725" s="2">
        <f t="shared" si="453"/>
        <v>1</v>
      </c>
      <c r="K9725" s="2" t="str">
        <f>IFERROR(VLOOKUP(A9725,Aux!A:B,2,0),"Outros")</f>
        <v>Outros</v>
      </c>
      <c r="L9725" s="2">
        <f t="shared" si="454"/>
        <v>2019</v>
      </c>
      <c r="M9725">
        <f t="shared" si="455"/>
        <v>34</v>
      </c>
    </row>
    <row r="9726" spans="1:13" x14ac:dyDescent="0.35">
      <c r="A9726" t="s">
        <v>39</v>
      </c>
      <c r="B9726">
        <v>507023129</v>
      </c>
      <c r="C9726">
        <v>172938</v>
      </c>
      <c r="D9726" t="s">
        <v>7718</v>
      </c>
      <c r="E9726" s="1">
        <v>43698.696608796294</v>
      </c>
      <c r="F9726">
        <v>13</v>
      </c>
      <c r="G9726" t="s">
        <v>259</v>
      </c>
      <c r="H9726">
        <v>360</v>
      </c>
      <c r="I9726" s="1">
        <v>43711.708333333336</v>
      </c>
      <c r="J9726" s="2">
        <f t="shared" si="453"/>
        <v>1</v>
      </c>
      <c r="K9726" s="2" t="str">
        <f>IFERROR(VLOOKUP(A9726,Aux!A:B,2,0),"Outros")</f>
        <v>Outros</v>
      </c>
      <c r="L9726" s="2">
        <f t="shared" si="454"/>
        <v>2019</v>
      </c>
      <c r="M9726">
        <f t="shared" si="455"/>
        <v>34</v>
      </c>
    </row>
    <row r="9727" spans="1:13" x14ac:dyDescent="0.35">
      <c r="A9727" t="s">
        <v>150</v>
      </c>
      <c r="B9727">
        <v>505309939</v>
      </c>
      <c r="C9727">
        <v>172940</v>
      </c>
      <c r="D9727" t="s">
        <v>7719</v>
      </c>
      <c r="E9727" s="1">
        <v>43698.703634259262</v>
      </c>
      <c r="F9727">
        <v>1</v>
      </c>
      <c r="G9727" t="s">
        <v>1358</v>
      </c>
      <c r="H9727">
        <v>360</v>
      </c>
      <c r="I9727" s="1">
        <v>43704.6875</v>
      </c>
      <c r="J9727" s="2">
        <f t="shared" si="453"/>
        <v>1</v>
      </c>
      <c r="K9727" s="2" t="str">
        <f>IFERROR(VLOOKUP(A9727,Aux!A:B,2,0),"Outros")</f>
        <v>Municípios</v>
      </c>
      <c r="L9727" s="2">
        <f t="shared" si="454"/>
        <v>2019</v>
      </c>
      <c r="M9727">
        <f t="shared" si="455"/>
        <v>34</v>
      </c>
    </row>
    <row r="9728" spans="1:13" x14ac:dyDescent="0.35">
      <c r="A9728" t="s">
        <v>91</v>
      </c>
      <c r="B9728">
        <v>508035546</v>
      </c>
      <c r="C9728">
        <v>172941</v>
      </c>
      <c r="E9728" s="1">
        <v>43698.705185185187</v>
      </c>
      <c r="F9728">
        <v>3</v>
      </c>
      <c r="G9728" t="s">
        <v>33</v>
      </c>
      <c r="H9728">
        <v>400</v>
      </c>
      <c r="J9728" s="2">
        <f t="shared" si="453"/>
        <v>1</v>
      </c>
      <c r="K9728" s="2" t="str">
        <f>IFERROR(VLOOKUP(A9728,Aux!A:B,2,0),"Outros")</f>
        <v>Municípios</v>
      </c>
      <c r="L9728" s="2">
        <f t="shared" si="454"/>
        <v>2019</v>
      </c>
      <c r="M9728">
        <f t="shared" si="455"/>
        <v>34</v>
      </c>
    </row>
    <row r="9729" spans="1:13" x14ac:dyDescent="0.35">
      <c r="A9729" t="s">
        <v>809</v>
      </c>
      <c r="B9729">
        <v>509364390</v>
      </c>
      <c r="C9729">
        <v>172942</v>
      </c>
      <c r="D9729" t="s">
        <v>7482</v>
      </c>
      <c r="E9729" s="1">
        <v>43698.717453703706</v>
      </c>
      <c r="F9729">
        <v>13</v>
      </c>
      <c r="G9729" t="s">
        <v>33</v>
      </c>
      <c r="H9729">
        <v>400</v>
      </c>
      <c r="J9729" s="2">
        <f t="shared" si="453"/>
        <v>1</v>
      </c>
      <c r="K9729" s="2" t="str">
        <f>IFERROR(VLOOKUP(A9729,Aux!A:B,2,0),"Outros")</f>
        <v>Municípios</v>
      </c>
      <c r="L9729" s="2">
        <f t="shared" si="454"/>
        <v>2019</v>
      </c>
      <c r="M9729">
        <f t="shared" si="455"/>
        <v>34</v>
      </c>
    </row>
    <row r="9730" spans="1:13" x14ac:dyDescent="0.35">
      <c r="A9730" t="s">
        <v>39</v>
      </c>
      <c r="B9730">
        <v>507023129</v>
      </c>
      <c r="C9730">
        <v>172943</v>
      </c>
      <c r="D9730" t="s">
        <v>8171</v>
      </c>
      <c r="E9730" s="1">
        <v>43698.724421296298</v>
      </c>
      <c r="F9730">
        <v>1</v>
      </c>
      <c r="G9730" t="s">
        <v>259</v>
      </c>
      <c r="H9730">
        <v>360</v>
      </c>
      <c r="I9730" s="1">
        <v>43707.708333333336</v>
      </c>
      <c r="J9730" s="2">
        <f t="shared" ref="J9730:J9793" si="456">IF(C9730=C9729,"",1)</f>
        <v>1</v>
      </c>
      <c r="K9730" s="2" t="str">
        <f>IFERROR(VLOOKUP(A9730,Aux!A:B,2,0),"Outros")</f>
        <v>Outros</v>
      </c>
      <c r="L9730" s="2">
        <f t="shared" ref="L9730:L9793" si="457">YEAR(E9730)</f>
        <v>2019</v>
      </c>
      <c r="M9730">
        <f t="shared" ref="M9730:M9793" si="458">WEEKNUM(E9730)</f>
        <v>34</v>
      </c>
    </row>
    <row r="9731" spans="1:13" x14ac:dyDescent="0.35">
      <c r="A9731" t="s">
        <v>474</v>
      </c>
      <c r="B9731">
        <v>504394029</v>
      </c>
      <c r="C9731">
        <v>172944</v>
      </c>
      <c r="D9731" t="s">
        <v>8001</v>
      </c>
      <c r="E9731" s="1">
        <v>43699.497349537036</v>
      </c>
      <c r="F9731">
        <v>6</v>
      </c>
      <c r="G9731" t="s">
        <v>33</v>
      </c>
      <c r="H9731">
        <v>360</v>
      </c>
      <c r="I9731" s="1">
        <v>43731.75</v>
      </c>
      <c r="J9731" s="2">
        <f t="shared" si="456"/>
        <v>1</v>
      </c>
      <c r="K9731" s="2" t="str">
        <f>IFERROR(VLOOKUP(A9731,Aux!A:B,2,0),"Outros")</f>
        <v>Outros</v>
      </c>
      <c r="L9731" s="2">
        <f t="shared" si="457"/>
        <v>2019</v>
      </c>
      <c r="M9731">
        <f t="shared" si="458"/>
        <v>34</v>
      </c>
    </row>
    <row r="9732" spans="1:13" x14ac:dyDescent="0.35">
      <c r="A9732" t="s">
        <v>150</v>
      </c>
      <c r="B9732">
        <v>505309939</v>
      </c>
      <c r="C9732">
        <v>172945</v>
      </c>
      <c r="D9732" t="s">
        <v>7750</v>
      </c>
      <c r="E9732" s="1">
        <v>43698.728275462963</v>
      </c>
      <c r="F9732">
        <v>1</v>
      </c>
      <c r="G9732" t="s">
        <v>152</v>
      </c>
      <c r="H9732">
        <v>360</v>
      </c>
      <c r="I9732" s="1">
        <v>43712.6875</v>
      </c>
      <c r="J9732" s="2">
        <f t="shared" si="456"/>
        <v>1</v>
      </c>
      <c r="K9732" s="2" t="str">
        <f>IFERROR(VLOOKUP(A9732,Aux!A:B,2,0),"Outros")</f>
        <v>Municípios</v>
      </c>
      <c r="L9732" s="2">
        <f t="shared" si="457"/>
        <v>2019</v>
      </c>
      <c r="M9732">
        <f t="shared" si="458"/>
        <v>34</v>
      </c>
    </row>
    <row r="9733" spans="1:13" x14ac:dyDescent="0.35">
      <c r="A9733" t="s">
        <v>150</v>
      </c>
      <c r="B9733">
        <v>505309939</v>
      </c>
      <c r="C9733">
        <v>172947</v>
      </c>
      <c r="D9733" t="s">
        <v>8096</v>
      </c>
      <c r="E9733" s="1">
        <v>43698.737870370373</v>
      </c>
      <c r="F9733">
        <v>1</v>
      </c>
      <c r="G9733" t="s">
        <v>152</v>
      </c>
      <c r="H9733">
        <v>360</v>
      </c>
      <c r="I9733" s="1">
        <v>43705.6875</v>
      </c>
      <c r="J9733" s="2">
        <f t="shared" si="456"/>
        <v>1</v>
      </c>
      <c r="K9733" s="2" t="str">
        <f>IFERROR(VLOOKUP(A9733,Aux!A:B,2,0),"Outros")</f>
        <v>Municípios</v>
      </c>
      <c r="L9733" s="2">
        <f t="shared" si="457"/>
        <v>2019</v>
      </c>
      <c r="M9733">
        <f t="shared" si="458"/>
        <v>34</v>
      </c>
    </row>
    <row r="9734" spans="1:13" x14ac:dyDescent="0.35">
      <c r="A9734" t="s">
        <v>154</v>
      </c>
      <c r="B9734">
        <v>506818829</v>
      </c>
      <c r="C9734">
        <v>172948</v>
      </c>
      <c r="D9734" t="s">
        <v>7720</v>
      </c>
      <c r="E9734" s="1">
        <v>43698.748784722222</v>
      </c>
      <c r="F9734">
        <v>1</v>
      </c>
      <c r="G9734" t="s">
        <v>156</v>
      </c>
      <c r="H9734">
        <v>5</v>
      </c>
      <c r="I9734" s="1">
        <v>43709.999305555553</v>
      </c>
      <c r="J9734" s="2">
        <f t="shared" si="456"/>
        <v>1</v>
      </c>
      <c r="K9734" s="2" t="str">
        <f>IFERROR(VLOOKUP(A9734,Aux!A:B,2,0),"Outros")</f>
        <v>Municípios</v>
      </c>
      <c r="L9734" s="2">
        <f t="shared" si="457"/>
        <v>2019</v>
      </c>
      <c r="M9734">
        <f t="shared" si="458"/>
        <v>34</v>
      </c>
    </row>
    <row r="9735" spans="1:13" x14ac:dyDescent="0.35">
      <c r="A9735" t="s">
        <v>150</v>
      </c>
      <c r="B9735">
        <v>505309939</v>
      </c>
      <c r="C9735">
        <v>172949</v>
      </c>
      <c r="D9735" t="s">
        <v>7721</v>
      </c>
      <c r="E9735" s="1">
        <v>43698.751377314817</v>
      </c>
      <c r="F9735">
        <v>13</v>
      </c>
      <c r="G9735" t="s">
        <v>152</v>
      </c>
      <c r="H9735">
        <v>360</v>
      </c>
      <c r="I9735" s="1">
        <v>43704.6875</v>
      </c>
      <c r="J9735" s="2">
        <f t="shared" si="456"/>
        <v>1</v>
      </c>
      <c r="K9735" s="2" t="str">
        <f>IFERROR(VLOOKUP(A9735,Aux!A:B,2,0),"Outros")</f>
        <v>Municípios</v>
      </c>
      <c r="L9735" s="2">
        <f t="shared" si="457"/>
        <v>2019</v>
      </c>
      <c r="M9735">
        <f t="shared" si="458"/>
        <v>34</v>
      </c>
    </row>
    <row r="9736" spans="1:13" x14ac:dyDescent="0.35">
      <c r="A9736" t="s">
        <v>150</v>
      </c>
      <c r="B9736">
        <v>505309939</v>
      </c>
      <c r="C9736">
        <v>172950</v>
      </c>
      <c r="D9736" t="s">
        <v>7722</v>
      </c>
      <c r="E9736" s="1">
        <v>43698.763761574075</v>
      </c>
      <c r="F9736">
        <v>13</v>
      </c>
      <c r="G9736" t="s">
        <v>152</v>
      </c>
      <c r="H9736">
        <v>360</v>
      </c>
      <c r="I9736" s="1">
        <v>43718.6875</v>
      </c>
      <c r="J9736" s="2">
        <f t="shared" si="456"/>
        <v>1</v>
      </c>
      <c r="K9736" s="2" t="str">
        <f>IFERROR(VLOOKUP(A9736,Aux!A:B,2,0),"Outros")</f>
        <v>Municípios</v>
      </c>
      <c r="L9736" s="2">
        <f t="shared" si="457"/>
        <v>2019</v>
      </c>
      <c r="M9736">
        <f t="shared" si="458"/>
        <v>34</v>
      </c>
    </row>
    <row r="9737" spans="1:13" x14ac:dyDescent="0.35">
      <c r="A9737" t="s">
        <v>150</v>
      </c>
      <c r="B9737">
        <v>505309939</v>
      </c>
      <c r="C9737">
        <v>172951</v>
      </c>
      <c r="D9737" t="s">
        <v>8231</v>
      </c>
      <c r="E9737" s="1">
        <v>43698.778680555559</v>
      </c>
      <c r="F9737">
        <v>1</v>
      </c>
      <c r="G9737" t="s">
        <v>1358</v>
      </c>
      <c r="H9737">
        <v>360</v>
      </c>
      <c r="I9737" s="1">
        <v>43706.6875</v>
      </c>
      <c r="J9737" s="2">
        <f t="shared" si="456"/>
        <v>1</v>
      </c>
      <c r="K9737" s="2" t="str">
        <f>IFERROR(VLOOKUP(A9737,Aux!A:B,2,0),"Outros")</f>
        <v>Municípios</v>
      </c>
      <c r="L9737" s="2">
        <f t="shared" si="457"/>
        <v>2019</v>
      </c>
      <c r="M9737">
        <f t="shared" si="458"/>
        <v>34</v>
      </c>
    </row>
    <row r="9738" spans="1:13" x14ac:dyDescent="0.35">
      <c r="A9738" t="s">
        <v>76</v>
      </c>
      <c r="B9738">
        <v>506676056</v>
      </c>
      <c r="C9738">
        <v>172952</v>
      </c>
      <c r="D9738" t="s">
        <v>7723</v>
      </c>
      <c r="E9738" s="1">
        <v>43698.785462962966</v>
      </c>
      <c r="F9738">
        <v>13</v>
      </c>
      <c r="G9738" t="s">
        <v>703</v>
      </c>
      <c r="H9738">
        <v>340</v>
      </c>
      <c r="I9738" s="1">
        <v>43704.999305555553</v>
      </c>
      <c r="J9738" s="2">
        <f t="shared" si="456"/>
        <v>1</v>
      </c>
      <c r="K9738" s="2" t="str">
        <f>IFERROR(VLOOKUP(A9738,Aux!A:B,2,0),"Outros")</f>
        <v>Municípios</v>
      </c>
      <c r="L9738" s="2">
        <f t="shared" si="457"/>
        <v>2019</v>
      </c>
      <c r="M9738">
        <f t="shared" si="458"/>
        <v>34</v>
      </c>
    </row>
    <row r="9739" spans="1:13" x14ac:dyDescent="0.35">
      <c r="A9739" t="s">
        <v>150</v>
      </c>
      <c r="B9739">
        <v>505309939</v>
      </c>
      <c r="C9739">
        <v>172953</v>
      </c>
      <c r="D9739" t="s">
        <v>7724</v>
      </c>
      <c r="E9739" s="1">
        <v>43698.790138888886</v>
      </c>
      <c r="F9739">
        <v>1</v>
      </c>
      <c r="G9739" t="s">
        <v>152</v>
      </c>
      <c r="H9739">
        <v>360</v>
      </c>
      <c r="I9739" s="1">
        <v>43704.6875</v>
      </c>
      <c r="J9739" s="2">
        <f t="shared" si="456"/>
        <v>1</v>
      </c>
      <c r="K9739" s="2" t="str">
        <f>IFERROR(VLOOKUP(A9739,Aux!A:B,2,0),"Outros")</f>
        <v>Municípios</v>
      </c>
      <c r="L9739" s="2">
        <f t="shared" si="457"/>
        <v>2019</v>
      </c>
      <c r="M9739">
        <f t="shared" si="458"/>
        <v>34</v>
      </c>
    </row>
    <row r="9740" spans="1:13" x14ac:dyDescent="0.35">
      <c r="A9740" t="s">
        <v>18</v>
      </c>
      <c r="B9740">
        <v>502177080</v>
      </c>
      <c r="C9740">
        <v>172954</v>
      </c>
      <c r="D9740" t="s">
        <v>7751</v>
      </c>
      <c r="E9740" s="1">
        <v>43699.385914351849</v>
      </c>
      <c r="F9740">
        <v>1</v>
      </c>
      <c r="G9740" t="s">
        <v>164</v>
      </c>
      <c r="H9740">
        <v>5</v>
      </c>
      <c r="I9740" s="1">
        <v>43703.708333333336</v>
      </c>
      <c r="J9740" s="2">
        <f t="shared" si="456"/>
        <v>1</v>
      </c>
      <c r="K9740" s="2" t="str">
        <f>IFERROR(VLOOKUP(A9740,Aux!A:B,2,0),"Outros")</f>
        <v>Municípios</v>
      </c>
      <c r="L9740" s="2">
        <f t="shared" si="457"/>
        <v>2019</v>
      </c>
      <c r="M9740">
        <f t="shared" si="458"/>
        <v>34</v>
      </c>
    </row>
    <row r="9741" spans="1:13" x14ac:dyDescent="0.35">
      <c r="A9741" t="s">
        <v>2238</v>
      </c>
      <c r="B9741">
        <v>506735524</v>
      </c>
      <c r="C9741">
        <v>172955</v>
      </c>
      <c r="D9741" t="s">
        <v>7483</v>
      </c>
      <c r="E9741" s="1">
        <v>43699.388842592591</v>
      </c>
      <c r="F9741">
        <v>3</v>
      </c>
      <c r="G9741" t="s">
        <v>2413</v>
      </c>
      <c r="H9741">
        <v>5</v>
      </c>
      <c r="I9741" s="1">
        <v>43731.708333333336</v>
      </c>
      <c r="J9741" s="2">
        <f t="shared" si="456"/>
        <v>1</v>
      </c>
      <c r="K9741" s="2" t="str">
        <f>IFERROR(VLOOKUP(A9741,Aux!A:B,2,0),"Outros")</f>
        <v>Municípios</v>
      </c>
      <c r="L9741" s="2">
        <f t="shared" si="457"/>
        <v>2019</v>
      </c>
      <c r="M9741">
        <f t="shared" si="458"/>
        <v>34</v>
      </c>
    </row>
    <row r="9742" spans="1:13" x14ac:dyDescent="0.35">
      <c r="A9742" t="s">
        <v>251</v>
      </c>
      <c r="B9742">
        <v>508069645</v>
      </c>
      <c r="C9742">
        <v>172956</v>
      </c>
      <c r="D9742" t="s">
        <v>7484</v>
      </c>
      <c r="E9742" s="1">
        <v>43699.39739583333</v>
      </c>
      <c r="F9742">
        <v>13</v>
      </c>
      <c r="G9742" t="s">
        <v>7485</v>
      </c>
      <c r="H9742">
        <v>360</v>
      </c>
      <c r="I9742" s="1">
        <v>43714.708333333336</v>
      </c>
      <c r="J9742" s="2">
        <f t="shared" si="456"/>
        <v>1</v>
      </c>
      <c r="K9742" s="2" t="str">
        <f>IFERROR(VLOOKUP(A9742,Aux!A:B,2,0),"Outros")</f>
        <v>Escolas</v>
      </c>
      <c r="L9742" s="2">
        <f t="shared" si="457"/>
        <v>2019</v>
      </c>
      <c r="M9742">
        <f t="shared" si="458"/>
        <v>34</v>
      </c>
    </row>
    <row r="9743" spans="1:13" x14ac:dyDescent="0.35">
      <c r="A9743" t="s">
        <v>143</v>
      </c>
      <c r="B9743">
        <v>506801969</v>
      </c>
      <c r="C9743">
        <v>172958</v>
      </c>
      <c r="D9743" t="s">
        <v>1201</v>
      </c>
      <c r="E9743" s="1">
        <v>43699.405486111114</v>
      </c>
      <c r="F9743">
        <v>13</v>
      </c>
      <c r="G9743" t="s">
        <v>1117</v>
      </c>
      <c r="H9743">
        <v>5</v>
      </c>
      <c r="I9743" s="1">
        <v>43706.708333333336</v>
      </c>
      <c r="J9743" s="2">
        <f t="shared" si="456"/>
        <v>1</v>
      </c>
      <c r="K9743" s="2" t="str">
        <f>IFERROR(VLOOKUP(A9743,Aux!A:B,2,0),"Outros")</f>
        <v>Municípios</v>
      </c>
      <c r="L9743" s="2">
        <f t="shared" si="457"/>
        <v>2019</v>
      </c>
      <c r="M9743">
        <f t="shared" si="458"/>
        <v>34</v>
      </c>
    </row>
    <row r="9744" spans="1:13" x14ac:dyDescent="0.35">
      <c r="A9744" t="s">
        <v>37</v>
      </c>
      <c r="B9744">
        <v>506187543</v>
      </c>
      <c r="C9744">
        <v>172959</v>
      </c>
      <c r="D9744" t="s">
        <v>7725</v>
      </c>
      <c r="E9744" s="1">
        <v>43699.4065625</v>
      </c>
      <c r="F9744">
        <v>3</v>
      </c>
      <c r="G9744" t="s">
        <v>80</v>
      </c>
      <c r="H9744">
        <v>340</v>
      </c>
      <c r="I9744" s="1">
        <v>43711.999305555553</v>
      </c>
      <c r="J9744" s="2">
        <f t="shared" si="456"/>
        <v>1</v>
      </c>
      <c r="K9744" s="2" t="str">
        <f>IFERROR(VLOOKUP(A9744,Aux!A:B,2,0),"Outros")</f>
        <v>Municípios</v>
      </c>
      <c r="L9744" s="2">
        <f t="shared" si="457"/>
        <v>2019</v>
      </c>
      <c r="M9744">
        <f t="shared" si="458"/>
        <v>34</v>
      </c>
    </row>
    <row r="9745" spans="1:13" x14ac:dyDescent="0.35">
      <c r="A9745" t="s">
        <v>37</v>
      </c>
      <c r="B9745">
        <v>506187543</v>
      </c>
      <c r="C9745">
        <v>172960</v>
      </c>
      <c r="D9745" t="s">
        <v>8060</v>
      </c>
      <c r="E9745" s="1">
        <v>43700.648310185185</v>
      </c>
      <c r="F9745">
        <v>1</v>
      </c>
      <c r="G9745" t="s">
        <v>522</v>
      </c>
      <c r="H9745">
        <v>340</v>
      </c>
      <c r="I9745" s="1">
        <v>43707.999305555553</v>
      </c>
      <c r="J9745" s="2">
        <f t="shared" si="456"/>
        <v>1</v>
      </c>
      <c r="K9745" s="2" t="str">
        <f>IFERROR(VLOOKUP(A9745,Aux!A:B,2,0),"Outros")</f>
        <v>Municípios</v>
      </c>
      <c r="L9745" s="2">
        <f t="shared" si="457"/>
        <v>2019</v>
      </c>
      <c r="M9745">
        <f t="shared" si="458"/>
        <v>34</v>
      </c>
    </row>
    <row r="9746" spans="1:13" x14ac:dyDescent="0.35">
      <c r="A9746" t="s">
        <v>122</v>
      </c>
      <c r="B9746">
        <v>506173968</v>
      </c>
      <c r="C9746">
        <v>172961</v>
      </c>
      <c r="D9746" t="s">
        <v>7752</v>
      </c>
      <c r="E9746" s="1">
        <v>43699.430393518516</v>
      </c>
      <c r="F9746">
        <v>3</v>
      </c>
      <c r="G9746" t="s">
        <v>597</v>
      </c>
      <c r="H9746">
        <v>360</v>
      </c>
      <c r="I9746" s="1">
        <v>43716.708333333336</v>
      </c>
      <c r="J9746" s="2">
        <f t="shared" si="456"/>
        <v>1</v>
      </c>
      <c r="K9746" s="2" t="str">
        <f>IFERROR(VLOOKUP(A9746,Aux!A:B,2,0),"Outros")</f>
        <v>Municípios</v>
      </c>
      <c r="L9746" s="2">
        <f t="shared" si="457"/>
        <v>2019</v>
      </c>
      <c r="M9746">
        <f t="shared" si="458"/>
        <v>34</v>
      </c>
    </row>
    <row r="9747" spans="1:13" x14ac:dyDescent="0.35">
      <c r="A9747" t="s">
        <v>251</v>
      </c>
      <c r="B9747">
        <v>508069645</v>
      </c>
      <c r="C9747">
        <v>172962</v>
      </c>
      <c r="D9747" t="s">
        <v>7753</v>
      </c>
      <c r="E9747" s="1">
        <v>43699.431701388887</v>
      </c>
      <c r="F9747">
        <v>13</v>
      </c>
      <c r="G9747" t="s">
        <v>7754</v>
      </c>
      <c r="H9747">
        <v>360</v>
      </c>
      <c r="I9747" s="1">
        <v>43707.708333333336</v>
      </c>
      <c r="J9747" s="2">
        <f t="shared" si="456"/>
        <v>1</v>
      </c>
      <c r="K9747" s="2" t="str">
        <f>IFERROR(VLOOKUP(A9747,Aux!A:B,2,0),"Outros")</f>
        <v>Escolas</v>
      </c>
      <c r="L9747" s="2">
        <f t="shared" si="457"/>
        <v>2019</v>
      </c>
      <c r="M9747">
        <f t="shared" si="458"/>
        <v>34</v>
      </c>
    </row>
    <row r="9748" spans="1:13" x14ac:dyDescent="0.35">
      <c r="A9748" t="s">
        <v>239</v>
      </c>
      <c r="B9748">
        <v>512042659</v>
      </c>
      <c r="C9748">
        <v>172963</v>
      </c>
      <c r="D9748" t="s">
        <v>7995</v>
      </c>
      <c r="E9748" s="1">
        <v>43699.439768518518</v>
      </c>
      <c r="F9748">
        <v>1</v>
      </c>
      <c r="G9748" t="s">
        <v>7996</v>
      </c>
      <c r="H9748">
        <v>340</v>
      </c>
      <c r="I9748" s="1">
        <v>43708.999305555553</v>
      </c>
      <c r="J9748" s="2">
        <f t="shared" si="456"/>
        <v>1</v>
      </c>
      <c r="K9748" s="2" t="str">
        <f>IFERROR(VLOOKUP(A9748,Aux!A:B,2,0),"Outros")</f>
        <v>Municípios</v>
      </c>
      <c r="L9748" s="2">
        <f t="shared" si="457"/>
        <v>2019</v>
      </c>
      <c r="M9748">
        <f t="shared" si="458"/>
        <v>34</v>
      </c>
    </row>
    <row r="9749" spans="1:13" x14ac:dyDescent="0.35">
      <c r="A9749" t="s">
        <v>57</v>
      </c>
      <c r="B9749">
        <v>501294104</v>
      </c>
      <c r="C9749">
        <v>172964</v>
      </c>
      <c r="D9749" t="s">
        <v>7998</v>
      </c>
      <c r="E9749" s="1">
        <v>43699.442233796297</v>
      </c>
      <c r="F9749">
        <v>13</v>
      </c>
      <c r="G9749" t="s">
        <v>618</v>
      </c>
      <c r="H9749">
        <v>5</v>
      </c>
      <c r="I9749" s="1">
        <v>43707.999305555553</v>
      </c>
      <c r="J9749" s="2">
        <f t="shared" si="456"/>
        <v>1</v>
      </c>
      <c r="K9749" s="2" t="str">
        <f>IFERROR(VLOOKUP(A9749,Aux!A:B,2,0),"Outros")</f>
        <v>Municípios</v>
      </c>
      <c r="L9749" s="2">
        <f t="shared" si="457"/>
        <v>2019</v>
      </c>
      <c r="M9749">
        <f t="shared" si="458"/>
        <v>34</v>
      </c>
    </row>
    <row r="9750" spans="1:13" x14ac:dyDescent="0.35">
      <c r="A9750" t="s">
        <v>177</v>
      </c>
      <c r="B9750">
        <v>506609553</v>
      </c>
      <c r="C9750">
        <v>172965</v>
      </c>
      <c r="E9750" s="1">
        <v>43699.445821759262</v>
      </c>
      <c r="F9750">
        <v>1</v>
      </c>
      <c r="G9750" t="s">
        <v>33</v>
      </c>
      <c r="H9750">
        <v>400</v>
      </c>
      <c r="J9750" s="2">
        <f t="shared" si="456"/>
        <v>1</v>
      </c>
      <c r="K9750" s="2" t="str">
        <f>IFERROR(VLOOKUP(A9750,Aux!A:B,2,0),"Outros")</f>
        <v>Municípios</v>
      </c>
      <c r="L9750" s="2">
        <f t="shared" si="457"/>
        <v>2019</v>
      </c>
      <c r="M9750">
        <f t="shared" si="458"/>
        <v>34</v>
      </c>
    </row>
    <row r="9751" spans="1:13" x14ac:dyDescent="0.35">
      <c r="A9751" t="s">
        <v>57</v>
      </c>
      <c r="B9751">
        <v>501294104</v>
      </c>
      <c r="C9751">
        <v>172966</v>
      </c>
      <c r="D9751" t="s">
        <v>7755</v>
      </c>
      <c r="E9751" s="1">
        <v>43699.452731481484</v>
      </c>
      <c r="F9751">
        <v>1</v>
      </c>
      <c r="G9751" t="s">
        <v>59</v>
      </c>
      <c r="H9751">
        <v>360</v>
      </c>
      <c r="I9751" s="1">
        <v>43710.999305555553</v>
      </c>
      <c r="J9751" s="2">
        <f t="shared" si="456"/>
        <v>1</v>
      </c>
      <c r="K9751" s="2" t="str">
        <f>IFERROR(VLOOKUP(A9751,Aux!A:B,2,0),"Outros")</f>
        <v>Municípios</v>
      </c>
      <c r="L9751" s="2">
        <f t="shared" si="457"/>
        <v>2019</v>
      </c>
      <c r="M9751">
        <f t="shared" si="458"/>
        <v>34</v>
      </c>
    </row>
    <row r="9752" spans="1:13" x14ac:dyDescent="0.35">
      <c r="A9752" t="s">
        <v>362</v>
      </c>
      <c r="B9752">
        <v>680017763</v>
      </c>
      <c r="C9752">
        <v>172967</v>
      </c>
      <c r="D9752" t="s">
        <v>7999</v>
      </c>
      <c r="E9752" s="1">
        <v>43699.454097222224</v>
      </c>
      <c r="F9752">
        <v>13</v>
      </c>
      <c r="G9752" t="s">
        <v>33</v>
      </c>
      <c r="H9752">
        <v>360</v>
      </c>
      <c r="I9752" s="1">
        <v>43720.999305555553</v>
      </c>
      <c r="J9752" s="2">
        <f t="shared" si="456"/>
        <v>1</v>
      </c>
      <c r="K9752" s="2" t="str">
        <f>IFERROR(VLOOKUP(A9752,Aux!A:B,2,0),"Outros")</f>
        <v>Águas e resíduos</v>
      </c>
      <c r="L9752" s="2">
        <f t="shared" si="457"/>
        <v>2019</v>
      </c>
      <c r="M9752">
        <f t="shared" si="458"/>
        <v>34</v>
      </c>
    </row>
    <row r="9753" spans="1:13" x14ac:dyDescent="0.35">
      <c r="A9753" t="s">
        <v>37</v>
      </c>
      <c r="B9753">
        <v>506187543</v>
      </c>
      <c r="C9753">
        <v>172968</v>
      </c>
      <c r="E9753" s="1">
        <v>43699.459641203706</v>
      </c>
      <c r="F9753">
        <v>13</v>
      </c>
      <c r="G9753" t="s">
        <v>33</v>
      </c>
      <c r="H9753">
        <v>400</v>
      </c>
      <c r="J9753" s="2">
        <f t="shared" si="456"/>
        <v>1</v>
      </c>
      <c r="K9753" s="2" t="str">
        <f>IFERROR(VLOOKUP(A9753,Aux!A:B,2,0),"Outros")</f>
        <v>Municípios</v>
      </c>
      <c r="L9753" s="2">
        <f t="shared" si="457"/>
        <v>2019</v>
      </c>
      <c r="M9753">
        <f t="shared" si="458"/>
        <v>34</v>
      </c>
    </row>
    <row r="9754" spans="1:13" x14ac:dyDescent="0.35">
      <c r="A9754" t="s">
        <v>37</v>
      </c>
      <c r="B9754">
        <v>506187543</v>
      </c>
      <c r="C9754">
        <v>172969</v>
      </c>
      <c r="D9754" t="s">
        <v>7756</v>
      </c>
      <c r="E9754" s="1">
        <v>43699.460763888892</v>
      </c>
      <c r="F9754">
        <v>4</v>
      </c>
      <c r="G9754" t="s">
        <v>80</v>
      </c>
      <c r="H9754">
        <v>360</v>
      </c>
      <c r="I9754" s="1">
        <v>43706.999305555553</v>
      </c>
      <c r="J9754" s="2">
        <f t="shared" si="456"/>
        <v>1</v>
      </c>
      <c r="K9754" s="2" t="str">
        <f>IFERROR(VLOOKUP(A9754,Aux!A:B,2,0),"Outros")</f>
        <v>Municípios</v>
      </c>
      <c r="L9754" s="2">
        <f t="shared" si="457"/>
        <v>2019</v>
      </c>
      <c r="M9754">
        <f t="shared" si="458"/>
        <v>34</v>
      </c>
    </row>
    <row r="9755" spans="1:13" x14ac:dyDescent="0.35">
      <c r="A9755" t="s">
        <v>236</v>
      </c>
      <c r="B9755">
        <v>504871650</v>
      </c>
      <c r="C9755">
        <v>172970</v>
      </c>
      <c r="D9755" t="s">
        <v>7757</v>
      </c>
      <c r="E9755" s="1">
        <v>43699.466932870368</v>
      </c>
      <c r="F9755">
        <v>13</v>
      </c>
      <c r="G9755" t="s">
        <v>238</v>
      </c>
      <c r="H9755">
        <v>340</v>
      </c>
      <c r="I9755" s="1">
        <v>43713.75</v>
      </c>
      <c r="J9755" s="2">
        <f t="shared" si="456"/>
        <v>1</v>
      </c>
      <c r="K9755" s="2" t="str">
        <f>IFERROR(VLOOKUP(A9755,Aux!A:B,2,0),"Outros")</f>
        <v>Águas e resíduos</v>
      </c>
      <c r="L9755" s="2">
        <f t="shared" si="457"/>
        <v>2019</v>
      </c>
      <c r="M9755">
        <f t="shared" si="458"/>
        <v>34</v>
      </c>
    </row>
    <row r="9756" spans="1:13" x14ac:dyDescent="0.35">
      <c r="A9756" t="s">
        <v>1042</v>
      </c>
      <c r="B9756">
        <v>506087000</v>
      </c>
      <c r="C9756">
        <v>172971</v>
      </c>
      <c r="D9756" t="s">
        <v>8000</v>
      </c>
      <c r="E9756" s="1">
        <v>43699.468599537038</v>
      </c>
      <c r="F9756">
        <v>3</v>
      </c>
      <c r="G9756" t="s">
        <v>1044</v>
      </c>
      <c r="H9756">
        <v>360</v>
      </c>
      <c r="I9756" s="1">
        <v>43730.708333333336</v>
      </c>
      <c r="J9756" s="2">
        <f t="shared" si="456"/>
        <v>1</v>
      </c>
      <c r="K9756" s="2" t="str">
        <f>IFERROR(VLOOKUP(A9756,Aux!A:B,2,0),"Outros")</f>
        <v>Municípios</v>
      </c>
      <c r="L9756" s="2">
        <f t="shared" si="457"/>
        <v>2019</v>
      </c>
      <c r="M9756">
        <f t="shared" si="458"/>
        <v>34</v>
      </c>
    </row>
    <row r="9757" spans="1:13" x14ac:dyDescent="0.35">
      <c r="A9757" t="s">
        <v>57</v>
      </c>
      <c r="B9757">
        <v>501294104</v>
      </c>
      <c r="C9757">
        <v>172972</v>
      </c>
      <c r="D9757" t="s">
        <v>7758</v>
      </c>
      <c r="E9757" s="1">
        <v>43699.470462962963</v>
      </c>
      <c r="F9757">
        <v>1</v>
      </c>
      <c r="G9757" t="s">
        <v>103</v>
      </c>
      <c r="H9757">
        <v>360</v>
      </c>
      <c r="I9757" s="1">
        <v>43759.999305555553</v>
      </c>
      <c r="J9757" s="2">
        <f t="shared" si="456"/>
        <v>1</v>
      </c>
      <c r="K9757" s="2" t="str">
        <f>IFERROR(VLOOKUP(A9757,Aux!A:B,2,0),"Outros")</f>
        <v>Municípios</v>
      </c>
      <c r="L9757" s="2">
        <f t="shared" si="457"/>
        <v>2019</v>
      </c>
      <c r="M9757">
        <f t="shared" si="458"/>
        <v>34</v>
      </c>
    </row>
    <row r="9758" spans="1:13" x14ac:dyDescent="0.35">
      <c r="A9758" t="s">
        <v>35</v>
      </c>
      <c r="B9758">
        <v>508666236</v>
      </c>
      <c r="C9758">
        <v>172974</v>
      </c>
      <c r="D9758" t="s">
        <v>7486</v>
      </c>
      <c r="E9758" s="1">
        <v>43699.486481481479</v>
      </c>
      <c r="F9758">
        <v>3</v>
      </c>
      <c r="G9758" t="s">
        <v>7487</v>
      </c>
      <c r="H9758">
        <v>340</v>
      </c>
      <c r="I9758" s="1">
        <v>43790.999305555553</v>
      </c>
      <c r="J9758" s="2">
        <f t="shared" si="456"/>
        <v>1</v>
      </c>
      <c r="K9758" s="2" t="str">
        <f>IFERROR(VLOOKUP(A9758,Aux!A:B,2,0),"Outros")</f>
        <v>Outros</v>
      </c>
      <c r="L9758" s="2">
        <f t="shared" si="457"/>
        <v>2019</v>
      </c>
      <c r="M9758">
        <f t="shared" si="458"/>
        <v>34</v>
      </c>
    </row>
    <row r="9759" spans="1:13" x14ac:dyDescent="0.35">
      <c r="A9759" t="s">
        <v>48</v>
      </c>
      <c r="B9759">
        <v>503035416</v>
      </c>
      <c r="C9759">
        <v>172975</v>
      </c>
      <c r="D9759" t="s">
        <v>7759</v>
      </c>
      <c r="E9759" s="1">
        <v>43699.492673611108</v>
      </c>
      <c r="F9759">
        <v>1</v>
      </c>
      <c r="G9759" t="s">
        <v>33</v>
      </c>
      <c r="H9759">
        <v>340</v>
      </c>
      <c r="I9759" s="1">
        <v>43704.708333333336</v>
      </c>
      <c r="J9759" s="2">
        <f t="shared" si="456"/>
        <v>1</v>
      </c>
      <c r="K9759" s="2" t="str">
        <f>IFERROR(VLOOKUP(A9759,Aux!A:B,2,0),"Outros")</f>
        <v>Hospitais</v>
      </c>
      <c r="L9759" s="2">
        <f t="shared" si="457"/>
        <v>2019</v>
      </c>
      <c r="M9759">
        <f t="shared" si="458"/>
        <v>34</v>
      </c>
    </row>
    <row r="9760" spans="1:13" x14ac:dyDescent="0.35">
      <c r="A9760" t="s">
        <v>275</v>
      </c>
      <c r="B9760">
        <v>505187531</v>
      </c>
      <c r="C9760">
        <v>172976</v>
      </c>
      <c r="D9760" t="s">
        <v>7760</v>
      </c>
      <c r="E9760" s="1">
        <v>43699.494120370371</v>
      </c>
      <c r="F9760">
        <v>1</v>
      </c>
      <c r="G9760" t="s">
        <v>277</v>
      </c>
      <c r="H9760">
        <v>360</v>
      </c>
      <c r="I9760" s="1">
        <v>43704.999305555553</v>
      </c>
      <c r="J9760" s="2">
        <f t="shared" si="456"/>
        <v>1</v>
      </c>
      <c r="K9760" s="2" t="str">
        <f>IFERROR(VLOOKUP(A9760,Aux!A:B,2,0),"Outros")</f>
        <v>Municípios</v>
      </c>
      <c r="L9760" s="2">
        <f t="shared" si="457"/>
        <v>2019</v>
      </c>
      <c r="M9760">
        <f t="shared" si="458"/>
        <v>34</v>
      </c>
    </row>
    <row r="9761" spans="1:13" x14ac:dyDescent="0.35">
      <c r="A9761" t="s">
        <v>236</v>
      </c>
      <c r="B9761">
        <v>504871650</v>
      </c>
      <c r="C9761">
        <v>172977</v>
      </c>
      <c r="D9761" t="s">
        <v>7761</v>
      </c>
      <c r="E9761" s="1">
        <v>43699.49596064815</v>
      </c>
      <c r="F9761">
        <v>3</v>
      </c>
      <c r="G9761" t="s">
        <v>238</v>
      </c>
      <c r="H9761">
        <v>340</v>
      </c>
      <c r="I9761" s="1">
        <v>43713.999305555553</v>
      </c>
      <c r="J9761" s="2">
        <f t="shared" si="456"/>
        <v>1</v>
      </c>
      <c r="K9761" s="2" t="str">
        <f>IFERROR(VLOOKUP(A9761,Aux!A:B,2,0),"Outros")</f>
        <v>Águas e resíduos</v>
      </c>
      <c r="L9761" s="2">
        <f t="shared" si="457"/>
        <v>2019</v>
      </c>
      <c r="M9761">
        <f t="shared" si="458"/>
        <v>34</v>
      </c>
    </row>
    <row r="9762" spans="1:13" x14ac:dyDescent="0.35">
      <c r="A9762" t="s">
        <v>853</v>
      </c>
      <c r="B9762">
        <v>506826961</v>
      </c>
      <c r="C9762">
        <v>172978</v>
      </c>
      <c r="E9762" s="1">
        <v>43699.496631944443</v>
      </c>
      <c r="F9762">
        <v>1</v>
      </c>
      <c r="G9762" t="s">
        <v>33</v>
      </c>
      <c r="H9762">
        <v>400</v>
      </c>
      <c r="J9762" s="2">
        <f t="shared" si="456"/>
        <v>1</v>
      </c>
      <c r="K9762" s="2" t="str">
        <f>IFERROR(VLOOKUP(A9762,Aux!A:B,2,0),"Outros")</f>
        <v>Municípios</v>
      </c>
      <c r="L9762" s="2">
        <f t="shared" si="457"/>
        <v>2019</v>
      </c>
      <c r="M9762">
        <f t="shared" si="458"/>
        <v>34</v>
      </c>
    </row>
    <row r="9763" spans="1:13" x14ac:dyDescent="0.35">
      <c r="A9763" t="s">
        <v>197</v>
      </c>
      <c r="B9763">
        <v>506334562</v>
      </c>
      <c r="C9763">
        <v>172979</v>
      </c>
      <c r="D9763" t="s">
        <v>8002</v>
      </c>
      <c r="E9763" s="1">
        <v>43699.502997685187</v>
      </c>
      <c r="F9763">
        <v>3</v>
      </c>
      <c r="G9763" t="s">
        <v>3568</v>
      </c>
      <c r="H9763">
        <v>360</v>
      </c>
      <c r="I9763" s="1">
        <v>43733.999305555553</v>
      </c>
      <c r="J9763" s="2">
        <f t="shared" si="456"/>
        <v>1</v>
      </c>
      <c r="K9763" s="2" t="str">
        <f>IFERROR(VLOOKUP(A9763,Aux!A:B,2,0),"Outros")</f>
        <v>Municípios</v>
      </c>
      <c r="L9763" s="2">
        <f t="shared" si="457"/>
        <v>2019</v>
      </c>
      <c r="M9763">
        <f t="shared" si="458"/>
        <v>34</v>
      </c>
    </row>
    <row r="9764" spans="1:13" x14ac:dyDescent="0.35">
      <c r="A9764" t="s">
        <v>362</v>
      </c>
      <c r="B9764">
        <v>680017763</v>
      </c>
      <c r="C9764">
        <v>172980</v>
      </c>
      <c r="D9764" t="s">
        <v>7762</v>
      </c>
      <c r="E9764" s="1">
        <v>43699.512997685182</v>
      </c>
      <c r="F9764">
        <v>13</v>
      </c>
      <c r="G9764" t="s">
        <v>33</v>
      </c>
      <c r="H9764">
        <v>5</v>
      </c>
      <c r="I9764" s="1">
        <v>43704.999305555553</v>
      </c>
      <c r="J9764" s="2">
        <f t="shared" si="456"/>
        <v>1</v>
      </c>
      <c r="K9764" s="2" t="str">
        <f>IFERROR(VLOOKUP(A9764,Aux!A:B,2,0),"Outros")</f>
        <v>Águas e resíduos</v>
      </c>
      <c r="L9764" s="2">
        <f t="shared" si="457"/>
        <v>2019</v>
      </c>
      <c r="M9764">
        <f t="shared" si="458"/>
        <v>34</v>
      </c>
    </row>
    <row r="9765" spans="1:13" x14ac:dyDescent="0.35">
      <c r="A9765" t="s">
        <v>853</v>
      </c>
      <c r="B9765">
        <v>506826961</v>
      </c>
      <c r="C9765">
        <v>172981</v>
      </c>
      <c r="D9765" t="s">
        <v>8003</v>
      </c>
      <c r="E9765" s="1">
        <v>43699.515810185185</v>
      </c>
      <c r="F9765">
        <v>1</v>
      </c>
      <c r="G9765" t="s">
        <v>1021</v>
      </c>
      <c r="H9765">
        <v>5</v>
      </c>
      <c r="I9765" s="1">
        <v>43710.999305555553</v>
      </c>
      <c r="J9765" s="2">
        <f t="shared" si="456"/>
        <v>1</v>
      </c>
      <c r="K9765" s="2" t="str">
        <f>IFERROR(VLOOKUP(A9765,Aux!A:B,2,0),"Outros")</f>
        <v>Municípios</v>
      </c>
      <c r="L9765" s="2">
        <f t="shared" si="457"/>
        <v>2019</v>
      </c>
      <c r="M9765">
        <f t="shared" si="458"/>
        <v>34</v>
      </c>
    </row>
    <row r="9766" spans="1:13" x14ac:dyDescent="0.35">
      <c r="A9766" t="s">
        <v>474</v>
      </c>
      <c r="B9766">
        <v>504394029</v>
      </c>
      <c r="C9766">
        <v>172982</v>
      </c>
      <c r="E9766" s="1">
        <v>43699.58357638889</v>
      </c>
      <c r="F9766">
        <v>6</v>
      </c>
      <c r="G9766" t="s">
        <v>33</v>
      </c>
      <c r="H9766">
        <v>400</v>
      </c>
      <c r="J9766" s="2">
        <f t="shared" si="456"/>
        <v>1</v>
      </c>
      <c r="K9766" s="2" t="str">
        <f>IFERROR(VLOOKUP(A9766,Aux!A:B,2,0),"Outros")</f>
        <v>Outros</v>
      </c>
      <c r="L9766" s="2">
        <f t="shared" si="457"/>
        <v>2019</v>
      </c>
      <c r="M9766">
        <f t="shared" si="458"/>
        <v>34</v>
      </c>
    </row>
    <row r="9767" spans="1:13" x14ac:dyDescent="0.35">
      <c r="A9767" t="s">
        <v>488</v>
      </c>
      <c r="B9767">
        <v>600014690</v>
      </c>
      <c r="C9767">
        <v>172983</v>
      </c>
      <c r="E9767" s="1">
        <v>43699.59065972222</v>
      </c>
      <c r="F9767">
        <v>13</v>
      </c>
      <c r="G9767" t="s">
        <v>33</v>
      </c>
      <c r="H9767">
        <v>400</v>
      </c>
      <c r="J9767" s="2">
        <f t="shared" si="456"/>
        <v>1</v>
      </c>
      <c r="K9767" s="2" t="str">
        <f>IFERROR(VLOOKUP(A9767,Aux!A:B,2,0),"Outros")</f>
        <v>Outros</v>
      </c>
      <c r="L9767" s="2">
        <f t="shared" si="457"/>
        <v>2019</v>
      </c>
      <c r="M9767">
        <f t="shared" si="458"/>
        <v>34</v>
      </c>
    </row>
    <row r="9768" spans="1:13" x14ac:dyDescent="0.35">
      <c r="A9768" t="s">
        <v>574</v>
      </c>
      <c r="B9768">
        <v>506791220</v>
      </c>
      <c r="C9768">
        <v>172984</v>
      </c>
      <c r="E9768" s="1">
        <v>43699.594317129631</v>
      </c>
      <c r="F9768">
        <v>13</v>
      </c>
      <c r="G9768" t="s">
        <v>33</v>
      </c>
      <c r="H9768">
        <v>400</v>
      </c>
      <c r="J9768" s="2">
        <f t="shared" si="456"/>
        <v>1</v>
      </c>
      <c r="K9768" s="2" t="str">
        <f>IFERROR(VLOOKUP(A9768,Aux!A:B,2,0),"Outros")</f>
        <v>Municípios</v>
      </c>
      <c r="L9768" s="2">
        <f t="shared" si="457"/>
        <v>2019</v>
      </c>
      <c r="M9768">
        <f t="shared" si="458"/>
        <v>34</v>
      </c>
    </row>
    <row r="9769" spans="1:13" x14ac:dyDescent="0.35">
      <c r="A9769" t="s">
        <v>122</v>
      </c>
      <c r="B9769">
        <v>506173968</v>
      </c>
      <c r="C9769">
        <v>172985</v>
      </c>
      <c r="D9769" t="s">
        <v>7488</v>
      </c>
      <c r="E9769" s="1">
        <v>43699.614155092589</v>
      </c>
      <c r="F9769">
        <v>3</v>
      </c>
      <c r="G9769" t="s">
        <v>597</v>
      </c>
      <c r="H9769">
        <v>360</v>
      </c>
      <c r="I9769" s="1">
        <v>43716.708333333336</v>
      </c>
      <c r="J9769" s="2">
        <f t="shared" si="456"/>
        <v>1</v>
      </c>
      <c r="K9769" s="2" t="str">
        <f>IFERROR(VLOOKUP(A9769,Aux!A:B,2,0),"Outros")</f>
        <v>Municípios</v>
      </c>
      <c r="L9769" s="2">
        <f t="shared" si="457"/>
        <v>2019</v>
      </c>
      <c r="M9769">
        <f t="shared" si="458"/>
        <v>34</v>
      </c>
    </row>
    <row r="9770" spans="1:13" x14ac:dyDescent="0.35">
      <c r="A9770" t="s">
        <v>362</v>
      </c>
      <c r="B9770">
        <v>680017763</v>
      </c>
      <c r="C9770">
        <v>172986</v>
      </c>
      <c r="D9770" t="s">
        <v>8049</v>
      </c>
      <c r="E9770" s="1">
        <v>43699.618495370371</v>
      </c>
      <c r="F9770">
        <v>13</v>
      </c>
      <c r="G9770" t="s">
        <v>33</v>
      </c>
      <c r="H9770">
        <v>360</v>
      </c>
      <c r="I9770" s="1">
        <v>43720.999305555553</v>
      </c>
      <c r="J9770" s="2">
        <f t="shared" si="456"/>
        <v>1</v>
      </c>
      <c r="K9770" s="2" t="str">
        <f>IFERROR(VLOOKUP(A9770,Aux!A:B,2,0),"Outros")</f>
        <v>Águas e resíduos</v>
      </c>
      <c r="L9770" s="2">
        <f t="shared" si="457"/>
        <v>2019</v>
      </c>
      <c r="M9770">
        <f t="shared" si="458"/>
        <v>34</v>
      </c>
    </row>
    <row r="9771" spans="1:13" x14ac:dyDescent="0.35">
      <c r="A9771" t="s">
        <v>7489</v>
      </c>
      <c r="B9771">
        <v>514797240</v>
      </c>
      <c r="C9771">
        <v>172987</v>
      </c>
      <c r="D9771" t="s">
        <v>7490</v>
      </c>
      <c r="E9771" s="1">
        <v>43699.627372685187</v>
      </c>
      <c r="F9771">
        <v>13</v>
      </c>
      <c r="G9771" t="s">
        <v>33</v>
      </c>
      <c r="H9771">
        <v>340</v>
      </c>
      <c r="I9771" s="1">
        <v>43709.999305555553</v>
      </c>
      <c r="J9771" s="2">
        <f t="shared" si="456"/>
        <v>1</v>
      </c>
      <c r="K9771" s="2" t="str">
        <f>IFERROR(VLOOKUP(A9771,Aux!A:B,2,0),"Outros")</f>
        <v>Outros</v>
      </c>
      <c r="L9771" s="2">
        <f t="shared" si="457"/>
        <v>2019</v>
      </c>
      <c r="M9771">
        <f t="shared" si="458"/>
        <v>34</v>
      </c>
    </row>
    <row r="9772" spans="1:13" x14ac:dyDescent="0.35">
      <c r="A9772" t="s">
        <v>105</v>
      </c>
      <c r="B9772">
        <v>503311332</v>
      </c>
      <c r="C9772">
        <v>172988</v>
      </c>
      <c r="D9772" t="s">
        <v>7763</v>
      </c>
      <c r="E9772" s="1">
        <v>43699.629583333335</v>
      </c>
      <c r="F9772">
        <v>3</v>
      </c>
      <c r="G9772" t="s">
        <v>259</v>
      </c>
      <c r="H9772">
        <v>360</v>
      </c>
      <c r="I9772" s="1">
        <v>43732.708333333336</v>
      </c>
      <c r="J9772" s="2">
        <f t="shared" si="456"/>
        <v>1</v>
      </c>
      <c r="K9772" s="2" t="str">
        <f>IFERROR(VLOOKUP(A9772,Aux!A:B,2,0),"Outros")</f>
        <v>Municípios</v>
      </c>
      <c r="L9772" s="2">
        <f t="shared" si="457"/>
        <v>2019</v>
      </c>
      <c r="M9772">
        <f t="shared" si="458"/>
        <v>34</v>
      </c>
    </row>
    <row r="9773" spans="1:13" x14ac:dyDescent="0.35">
      <c r="A9773" t="s">
        <v>196</v>
      </c>
      <c r="B9773">
        <v>512096481</v>
      </c>
      <c r="C9773">
        <v>172989</v>
      </c>
      <c r="D9773" t="s">
        <v>7831</v>
      </c>
      <c r="E9773" s="1">
        <v>43699.632233796299</v>
      </c>
      <c r="F9773">
        <v>1</v>
      </c>
      <c r="G9773" t="s">
        <v>1755</v>
      </c>
      <c r="H9773">
        <v>340</v>
      </c>
      <c r="I9773" s="1">
        <v>43714.75</v>
      </c>
      <c r="J9773" s="2">
        <f t="shared" si="456"/>
        <v>1</v>
      </c>
      <c r="K9773" s="2" t="str">
        <f>IFERROR(VLOOKUP(A9773,Aux!A:B,2,0),"Outros")</f>
        <v>Municípios</v>
      </c>
      <c r="L9773" s="2">
        <f t="shared" si="457"/>
        <v>2019</v>
      </c>
      <c r="M9773">
        <f t="shared" si="458"/>
        <v>34</v>
      </c>
    </row>
    <row r="9774" spans="1:13" x14ac:dyDescent="0.35">
      <c r="A9774" t="s">
        <v>177</v>
      </c>
      <c r="B9774">
        <v>506609553</v>
      </c>
      <c r="C9774">
        <v>172990</v>
      </c>
      <c r="E9774" s="1">
        <v>43699.634155092594</v>
      </c>
      <c r="F9774">
        <v>13</v>
      </c>
      <c r="G9774" t="s">
        <v>33</v>
      </c>
      <c r="H9774">
        <v>400</v>
      </c>
      <c r="J9774" s="2">
        <f t="shared" si="456"/>
        <v>1</v>
      </c>
      <c r="K9774" s="2" t="str">
        <f>IFERROR(VLOOKUP(A9774,Aux!A:B,2,0),"Outros")</f>
        <v>Municípios</v>
      </c>
      <c r="L9774" s="2">
        <f t="shared" si="457"/>
        <v>2019</v>
      </c>
      <c r="M9774">
        <f t="shared" si="458"/>
        <v>34</v>
      </c>
    </row>
    <row r="9775" spans="1:13" x14ac:dyDescent="0.35">
      <c r="A9775" t="s">
        <v>1042</v>
      </c>
      <c r="B9775">
        <v>506087000</v>
      </c>
      <c r="C9775">
        <v>172991</v>
      </c>
      <c r="D9775" t="s">
        <v>7765</v>
      </c>
      <c r="E9775" s="1">
        <v>43699.666539351849</v>
      </c>
      <c r="F9775">
        <v>13</v>
      </c>
      <c r="G9775" t="s">
        <v>1044</v>
      </c>
      <c r="H9775">
        <v>360</v>
      </c>
      <c r="I9775" s="1">
        <v>43703.708333333336</v>
      </c>
      <c r="J9775" s="2">
        <f t="shared" si="456"/>
        <v>1</v>
      </c>
      <c r="K9775" s="2" t="str">
        <f>IFERROR(VLOOKUP(A9775,Aux!A:B,2,0),"Outros")</f>
        <v>Municípios</v>
      </c>
      <c r="L9775" s="2">
        <f t="shared" si="457"/>
        <v>2019</v>
      </c>
      <c r="M9775">
        <f t="shared" si="458"/>
        <v>34</v>
      </c>
    </row>
    <row r="9776" spans="1:13" x14ac:dyDescent="0.35">
      <c r="A9776" t="s">
        <v>125</v>
      </c>
      <c r="B9776">
        <v>501290206</v>
      </c>
      <c r="C9776">
        <v>172992</v>
      </c>
      <c r="D9776" t="s">
        <v>7494</v>
      </c>
      <c r="E9776" s="1">
        <v>43699.667847222219</v>
      </c>
      <c r="F9776">
        <v>13</v>
      </c>
      <c r="G9776" t="s">
        <v>659</v>
      </c>
      <c r="H9776">
        <v>210</v>
      </c>
      <c r="I9776" s="1">
        <v>43710.708333333336</v>
      </c>
      <c r="J9776" s="2">
        <f t="shared" si="456"/>
        <v>1</v>
      </c>
      <c r="K9776" s="2" t="str">
        <f>IFERROR(VLOOKUP(A9776,Aux!A:B,2,0),"Outros")</f>
        <v>Municípios</v>
      </c>
      <c r="L9776" s="2">
        <f t="shared" si="457"/>
        <v>2019</v>
      </c>
      <c r="M9776">
        <f t="shared" si="458"/>
        <v>34</v>
      </c>
    </row>
    <row r="9777" spans="1:13" x14ac:dyDescent="0.35">
      <c r="A9777" t="s">
        <v>3039</v>
      </c>
      <c r="B9777">
        <v>501328599</v>
      </c>
      <c r="C9777">
        <v>172993</v>
      </c>
      <c r="D9777" t="s">
        <v>4809</v>
      </c>
      <c r="E9777" s="1">
        <v>43699.676666666666</v>
      </c>
      <c r="F9777">
        <v>3</v>
      </c>
      <c r="G9777" t="s">
        <v>33</v>
      </c>
      <c r="H9777">
        <v>400</v>
      </c>
      <c r="I9777" s="1">
        <v>43600.625</v>
      </c>
      <c r="J9777" s="2">
        <f t="shared" si="456"/>
        <v>1</v>
      </c>
      <c r="K9777" s="2" t="str">
        <f>IFERROR(VLOOKUP(A9777,Aux!A:B,2,0),"Outros")</f>
        <v>Outros</v>
      </c>
      <c r="L9777" s="2">
        <f t="shared" si="457"/>
        <v>2019</v>
      </c>
      <c r="M9777">
        <f t="shared" si="458"/>
        <v>34</v>
      </c>
    </row>
    <row r="9778" spans="1:13" x14ac:dyDescent="0.35">
      <c r="A9778" t="s">
        <v>7491</v>
      </c>
      <c r="B9778">
        <v>500032386</v>
      </c>
      <c r="C9778">
        <v>172994</v>
      </c>
      <c r="D9778" t="s">
        <v>7492</v>
      </c>
      <c r="E9778" s="1">
        <v>43699.691192129627</v>
      </c>
      <c r="F9778">
        <v>1</v>
      </c>
      <c r="G9778" t="s">
        <v>7493</v>
      </c>
      <c r="H9778">
        <v>300</v>
      </c>
      <c r="I9778" s="1">
        <v>43774.625</v>
      </c>
      <c r="J9778" s="2">
        <f t="shared" si="456"/>
        <v>1</v>
      </c>
      <c r="K9778" s="2" t="str">
        <f>IFERROR(VLOOKUP(A9778,Aux!A:B,2,0),"Outros")</f>
        <v>Outros</v>
      </c>
      <c r="L9778" s="2">
        <f t="shared" si="457"/>
        <v>2019</v>
      </c>
      <c r="M9778">
        <f t="shared" si="458"/>
        <v>34</v>
      </c>
    </row>
    <row r="9779" spans="1:13" x14ac:dyDescent="0.35">
      <c r="A9779" t="s">
        <v>196</v>
      </c>
      <c r="B9779">
        <v>512096481</v>
      </c>
      <c r="C9779">
        <v>172995</v>
      </c>
      <c r="D9779" t="s">
        <v>8004</v>
      </c>
      <c r="E9779" s="1">
        <v>43699.699236111112</v>
      </c>
      <c r="F9779">
        <v>3</v>
      </c>
      <c r="G9779" t="s">
        <v>6819</v>
      </c>
      <c r="H9779">
        <v>340</v>
      </c>
      <c r="I9779" s="1">
        <v>43717.75</v>
      </c>
      <c r="J9779" s="2">
        <f t="shared" si="456"/>
        <v>1</v>
      </c>
      <c r="K9779" s="2" t="str">
        <f>IFERROR(VLOOKUP(A9779,Aux!A:B,2,0),"Outros")</f>
        <v>Municípios</v>
      </c>
      <c r="L9779" s="2">
        <f t="shared" si="457"/>
        <v>2019</v>
      </c>
      <c r="M9779">
        <f t="shared" si="458"/>
        <v>34</v>
      </c>
    </row>
    <row r="9780" spans="1:13" x14ac:dyDescent="0.35">
      <c r="A9780" t="s">
        <v>140</v>
      </c>
      <c r="B9780">
        <v>506614913</v>
      </c>
      <c r="C9780">
        <v>172996</v>
      </c>
      <c r="D9780" t="s">
        <v>7976</v>
      </c>
      <c r="E9780" s="1">
        <v>43699.713865740741</v>
      </c>
      <c r="F9780">
        <v>1</v>
      </c>
      <c r="G9780" t="s">
        <v>149</v>
      </c>
      <c r="H9780">
        <v>360</v>
      </c>
      <c r="I9780" s="1">
        <v>43705.999305555553</v>
      </c>
      <c r="J9780" s="2">
        <f t="shared" si="456"/>
        <v>1</v>
      </c>
      <c r="K9780" s="2" t="str">
        <f>IFERROR(VLOOKUP(A9780,Aux!A:B,2,0),"Outros")</f>
        <v>Municípios</v>
      </c>
      <c r="L9780" s="2">
        <f t="shared" si="457"/>
        <v>2019</v>
      </c>
      <c r="M9780">
        <f t="shared" si="458"/>
        <v>34</v>
      </c>
    </row>
    <row r="9781" spans="1:13" x14ac:dyDescent="0.35">
      <c r="A9781" t="s">
        <v>236</v>
      </c>
      <c r="B9781">
        <v>504871650</v>
      </c>
      <c r="C9781">
        <v>172998</v>
      </c>
      <c r="D9781" t="s">
        <v>8005</v>
      </c>
      <c r="E9781" s="1">
        <v>43699.732824074075</v>
      </c>
      <c r="F9781">
        <v>1</v>
      </c>
      <c r="G9781" t="s">
        <v>238</v>
      </c>
      <c r="H9781">
        <v>5</v>
      </c>
      <c r="I9781" s="1">
        <v>43712.75</v>
      </c>
      <c r="J9781" s="2">
        <f t="shared" si="456"/>
        <v>1</v>
      </c>
      <c r="K9781" s="2" t="str">
        <f>IFERROR(VLOOKUP(A9781,Aux!A:B,2,0),"Outros")</f>
        <v>Águas e resíduos</v>
      </c>
      <c r="L9781" s="2">
        <f t="shared" si="457"/>
        <v>2019</v>
      </c>
      <c r="M9781">
        <f t="shared" si="458"/>
        <v>34</v>
      </c>
    </row>
    <row r="9782" spans="1:13" x14ac:dyDescent="0.35">
      <c r="A9782" t="s">
        <v>1086</v>
      </c>
      <c r="B9782">
        <v>504288806</v>
      </c>
      <c r="C9782">
        <v>172999</v>
      </c>
      <c r="D9782" t="s">
        <v>7766</v>
      </c>
      <c r="E9782" s="1">
        <v>43699.736643518518</v>
      </c>
      <c r="F9782">
        <v>13</v>
      </c>
      <c r="G9782" t="s">
        <v>481</v>
      </c>
      <c r="H9782">
        <v>360</v>
      </c>
      <c r="I9782" s="1">
        <v>43708.999305555553</v>
      </c>
      <c r="J9782" s="2">
        <f t="shared" si="456"/>
        <v>1</v>
      </c>
      <c r="K9782" s="2" t="str">
        <f>IFERROR(VLOOKUP(A9782,Aux!A:B,2,0),"Outros")</f>
        <v>Outros</v>
      </c>
      <c r="L9782" s="2">
        <f t="shared" si="457"/>
        <v>2019</v>
      </c>
      <c r="M9782">
        <f t="shared" si="458"/>
        <v>34</v>
      </c>
    </row>
    <row r="9783" spans="1:13" x14ac:dyDescent="0.35">
      <c r="A9783" t="s">
        <v>140</v>
      </c>
      <c r="B9783">
        <v>506614913</v>
      </c>
      <c r="C9783">
        <v>173000</v>
      </c>
      <c r="D9783" t="s">
        <v>7767</v>
      </c>
      <c r="E9783" s="1">
        <v>43699.748333333337</v>
      </c>
      <c r="F9783">
        <v>1</v>
      </c>
      <c r="G9783" t="s">
        <v>149</v>
      </c>
      <c r="H9783">
        <v>360</v>
      </c>
      <c r="I9783" s="1">
        <v>43709.999305555553</v>
      </c>
      <c r="J9783" s="2">
        <f t="shared" si="456"/>
        <v>1</v>
      </c>
      <c r="K9783" s="2" t="str">
        <f>IFERROR(VLOOKUP(A9783,Aux!A:B,2,0),"Outros")</f>
        <v>Municípios</v>
      </c>
      <c r="L9783" s="2">
        <f t="shared" si="457"/>
        <v>2019</v>
      </c>
      <c r="M9783">
        <f t="shared" si="458"/>
        <v>34</v>
      </c>
    </row>
    <row r="9784" spans="1:13" x14ac:dyDescent="0.35">
      <c r="A9784" t="s">
        <v>1086</v>
      </c>
      <c r="B9784">
        <v>504288806</v>
      </c>
      <c r="C9784">
        <v>173001</v>
      </c>
      <c r="D9784" t="s">
        <v>8097</v>
      </c>
      <c r="E9784" s="1">
        <v>43699.76353009259</v>
      </c>
      <c r="F9784">
        <v>13</v>
      </c>
      <c r="G9784" t="s">
        <v>481</v>
      </c>
      <c r="H9784">
        <v>360</v>
      </c>
      <c r="I9784" s="1">
        <v>43708.999305555553</v>
      </c>
      <c r="J9784" s="2">
        <f t="shared" si="456"/>
        <v>1</v>
      </c>
      <c r="K9784" s="2" t="str">
        <f>IFERROR(VLOOKUP(A9784,Aux!A:B,2,0),"Outros")</f>
        <v>Outros</v>
      </c>
      <c r="L9784" s="2">
        <f t="shared" si="457"/>
        <v>2019</v>
      </c>
      <c r="M9784">
        <f t="shared" si="458"/>
        <v>34</v>
      </c>
    </row>
    <row r="9785" spans="1:13" x14ac:dyDescent="0.35">
      <c r="A9785" t="s">
        <v>48</v>
      </c>
      <c r="B9785">
        <v>503035416</v>
      </c>
      <c r="C9785">
        <v>173002</v>
      </c>
      <c r="D9785" t="s">
        <v>8006</v>
      </c>
      <c r="E9785" s="1">
        <v>43699.775879629633</v>
      </c>
      <c r="F9785">
        <v>1</v>
      </c>
      <c r="G9785" t="s">
        <v>50</v>
      </c>
      <c r="H9785">
        <v>340</v>
      </c>
      <c r="I9785" s="1">
        <v>43703.666666666664</v>
      </c>
      <c r="J9785" s="2">
        <f t="shared" si="456"/>
        <v>1</v>
      </c>
      <c r="K9785" s="2" t="str">
        <f>IFERROR(VLOOKUP(A9785,Aux!A:B,2,0),"Outros")</f>
        <v>Hospitais</v>
      </c>
      <c r="L9785" s="2">
        <f t="shared" si="457"/>
        <v>2019</v>
      </c>
      <c r="M9785">
        <f t="shared" si="458"/>
        <v>34</v>
      </c>
    </row>
    <row r="9786" spans="1:13" x14ac:dyDescent="0.35">
      <c r="A9786" t="s">
        <v>12</v>
      </c>
      <c r="B9786">
        <v>508481287</v>
      </c>
      <c r="C9786">
        <v>173003</v>
      </c>
      <c r="E9786" s="1">
        <v>43700.363113425927</v>
      </c>
      <c r="F9786">
        <v>13</v>
      </c>
      <c r="G9786" t="s">
        <v>33</v>
      </c>
      <c r="H9786">
        <v>400</v>
      </c>
      <c r="J9786" s="2">
        <f t="shared" si="456"/>
        <v>1</v>
      </c>
      <c r="K9786" s="2" t="str">
        <f>IFERROR(VLOOKUP(A9786,Aux!A:B,2,0),"Outros")</f>
        <v>Hospitais</v>
      </c>
      <c r="L9786" s="2">
        <f t="shared" si="457"/>
        <v>2019</v>
      </c>
      <c r="M9786">
        <f t="shared" si="458"/>
        <v>34</v>
      </c>
    </row>
    <row r="9787" spans="1:13" x14ac:dyDescent="0.35">
      <c r="A9787" t="s">
        <v>12</v>
      </c>
      <c r="B9787">
        <v>508481287</v>
      </c>
      <c r="C9787">
        <v>173004</v>
      </c>
      <c r="D9787" t="s">
        <v>8098</v>
      </c>
      <c r="E9787" s="1">
        <v>43700.365358796298</v>
      </c>
      <c r="F9787">
        <v>13</v>
      </c>
      <c r="G9787" t="s">
        <v>14</v>
      </c>
      <c r="H9787">
        <v>360</v>
      </c>
      <c r="I9787" s="1">
        <v>43705.708333333336</v>
      </c>
      <c r="J9787" s="2">
        <f t="shared" si="456"/>
        <v>1</v>
      </c>
      <c r="K9787" s="2" t="str">
        <f>IFERROR(VLOOKUP(A9787,Aux!A:B,2,0),"Outros")</f>
        <v>Hospitais</v>
      </c>
      <c r="L9787" s="2">
        <f t="shared" si="457"/>
        <v>2019</v>
      </c>
      <c r="M9787">
        <f t="shared" si="458"/>
        <v>34</v>
      </c>
    </row>
    <row r="9788" spans="1:13" x14ac:dyDescent="0.35">
      <c r="A9788" t="s">
        <v>57</v>
      </c>
      <c r="B9788">
        <v>501294104</v>
      </c>
      <c r="C9788">
        <v>173006</v>
      </c>
      <c r="D9788" t="s">
        <v>7768</v>
      </c>
      <c r="E9788" s="1">
        <v>43700.39130787037</v>
      </c>
      <c r="F9788">
        <v>1</v>
      </c>
      <c r="G9788" t="s">
        <v>59</v>
      </c>
      <c r="H9788">
        <v>360</v>
      </c>
      <c r="I9788" s="1">
        <v>43718.999305555553</v>
      </c>
      <c r="J9788" s="2">
        <f t="shared" si="456"/>
        <v>1</v>
      </c>
      <c r="K9788" s="2" t="str">
        <f>IFERROR(VLOOKUP(A9788,Aux!A:B,2,0),"Outros")</f>
        <v>Municípios</v>
      </c>
      <c r="L9788" s="2">
        <f t="shared" si="457"/>
        <v>2019</v>
      </c>
      <c r="M9788">
        <f t="shared" si="458"/>
        <v>34</v>
      </c>
    </row>
    <row r="9789" spans="1:13" x14ac:dyDescent="0.35">
      <c r="A9789" t="s">
        <v>125</v>
      </c>
      <c r="B9789">
        <v>501290206</v>
      </c>
      <c r="C9789">
        <v>173008</v>
      </c>
      <c r="D9789" t="s">
        <v>7769</v>
      </c>
      <c r="E9789" s="1">
        <v>43700.403194444443</v>
      </c>
      <c r="F9789">
        <v>13</v>
      </c>
      <c r="G9789" t="s">
        <v>545</v>
      </c>
      <c r="H9789">
        <v>340</v>
      </c>
      <c r="I9789" s="1">
        <v>43707.708333333336</v>
      </c>
      <c r="J9789" s="2">
        <f t="shared" si="456"/>
        <v>1</v>
      </c>
      <c r="K9789" s="2" t="str">
        <f>IFERROR(VLOOKUP(A9789,Aux!A:B,2,0),"Outros")</f>
        <v>Municípios</v>
      </c>
      <c r="L9789" s="2">
        <f t="shared" si="457"/>
        <v>2019</v>
      </c>
      <c r="M9789">
        <f t="shared" si="458"/>
        <v>34</v>
      </c>
    </row>
    <row r="9790" spans="1:13" x14ac:dyDescent="0.35">
      <c r="A9790" t="s">
        <v>57</v>
      </c>
      <c r="B9790">
        <v>501294104</v>
      </c>
      <c r="C9790">
        <v>173010</v>
      </c>
      <c r="D9790" t="s">
        <v>7768</v>
      </c>
      <c r="E9790" s="1">
        <v>43700.405821759261</v>
      </c>
      <c r="F9790">
        <v>1</v>
      </c>
      <c r="G9790" t="s">
        <v>59</v>
      </c>
      <c r="H9790">
        <v>360</v>
      </c>
      <c r="I9790" s="1">
        <v>43725.999305555553</v>
      </c>
      <c r="J9790" s="2">
        <f t="shared" si="456"/>
        <v>1</v>
      </c>
      <c r="K9790" s="2" t="str">
        <f>IFERROR(VLOOKUP(A9790,Aux!A:B,2,0),"Outros")</f>
        <v>Municípios</v>
      </c>
      <c r="L9790" s="2">
        <f t="shared" si="457"/>
        <v>2019</v>
      </c>
      <c r="M9790">
        <f t="shared" si="458"/>
        <v>34</v>
      </c>
    </row>
    <row r="9791" spans="1:13" x14ac:dyDescent="0.35">
      <c r="A9791" t="s">
        <v>362</v>
      </c>
      <c r="B9791">
        <v>680017763</v>
      </c>
      <c r="C9791">
        <v>173011</v>
      </c>
      <c r="D9791" t="s">
        <v>6112</v>
      </c>
      <c r="E9791" s="1">
        <v>43700.410763888889</v>
      </c>
      <c r="F9791">
        <v>1</v>
      </c>
      <c r="G9791" t="s">
        <v>566</v>
      </c>
      <c r="H9791">
        <v>360</v>
      </c>
      <c r="I9791" s="1">
        <v>43717.989583333336</v>
      </c>
      <c r="J9791" s="2">
        <f t="shared" si="456"/>
        <v>1</v>
      </c>
      <c r="K9791" s="2" t="str">
        <f>IFERROR(VLOOKUP(A9791,Aux!A:B,2,0),"Outros")</f>
        <v>Águas e resíduos</v>
      </c>
      <c r="L9791" s="2">
        <f t="shared" si="457"/>
        <v>2019</v>
      </c>
      <c r="M9791">
        <f t="shared" si="458"/>
        <v>34</v>
      </c>
    </row>
    <row r="9792" spans="1:13" x14ac:dyDescent="0.35">
      <c r="A9792" t="s">
        <v>199</v>
      </c>
      <c r="B9792">
        <v>502256869</v>
      </c>
      <c r="C9792">
        <v>173012</v>
      </c>
      <c r="D9792" t="s">
        <v>7770</v>
      </c>
      <c r="E9792" s="1">
        <v>43700.414664351854</v>
      </c>
      <c r="F9792">
        <v>13</v>
      </c>
      <c r="G9792" t="s">
        <v>59</v>
      </c>
      <c r="H9792">
        <v>360</v>
      </c>
      <c r="I9792" s="1">
        <v>43717.999305555553</v>
      </c>
      <c r="J9792" s="2">
        <f t="shared" si="456"/>
        <v>1</v>
      </c>
      <c r="K9792" s="2" t="str">
        <f>IFERROR(VLOOKUP(A9792,Aux!A:B,2,0),"Outros")</f>
        <v>Portos</v>
      </c>
      <c r="L9792" s="2">
        <f t="shared" si="457"/>
        <v>2019</v>
      </c>
      <c r="M9792">
        <f t="shared" si="458"/>
        <v>34</v>
      </c>
    </row>
    <row r="9793" spans="1:13" x14ac:dyDescent="0.35">
      <c r="A9793" t="s">
        <v>7491</v>
      </c>
      <c r="B9793">
        <v>500032386</v>
      </c>
      <c r="C9793">
        <v>173014</v>
      </c>
      <c r="E9793" s="1">
        <v>43700.435659722221</v>
      </c>
      <c r="F9793">
        <v>1</v>
      </c>
      <c r="G9793" t="s">
        <v>33</v>
      </c>
      <c r="H9793">
        <v>400</v>
      </c>
      <c r="J9793" s="2">
        <f t="shared" si="456"/>
        <v>1</v>
      </c>
      <c r="K9793" s="2" t="str">
        <f>IFERROR(VLOOKUP(A9793,Aux!A:B,2,0),"Outros")</f>
        <v>Outros</v>
      </c>
      <c r="L9793" s="2">
        <f t="shared" si="457"/>
        <v>2019</v>
      </c>
      <c r="M9793">
        <f t="shared" si="458"/>
        <v>34</v>
      </c>
    </row>
    <row r="9794" spans="1:13" x14ac:dyDescent="0.35">
      <c r="A9794" t="s">
        <v>12</v>
      </c>
      <c r="B9794">
        <v>508481287</v>
      </c>
      <c r="C9794">
        <v>173015</v>
      </c>
      <c r="D9794" t="s">
        <v>8099</v>
      </c>
      <c r="E9794" s="1">
        <v>43700.439502314817</v>
      </c>
      <c r="F9794">
        <v>13</v>
      </c>
      <c r="G9794" t="s">
        <v>14</v>
      </c>
      <c r="H9794">
        <v>360</v>
      </c>
      <c r="I9794" s="1">
        <v>43707.708333333336</v>
      </c>
      <c r="J9794" s="2">
        <f t="shared" ref="J9794:J9857" si="459">IF(C9794=C9793,"",1)</f>
        <v>1</v>
      </c>
      <c r="K9794" s="2" t="str">
        <f>IFERROR(VLOOKUP(A9794,Aux!A:B,2,0),"Outros")</f>
        <v>Hospitais</v>
      </c>
      <c r="L9794" s="2">
        <f t="shared" ref="L9794:L9857" si="460">YEAR(E9794)</f>
        <v>2019</v>
      </c>
      <c r="M9794">
        <f t="shared" ref="M9794:M9857" si="461">WEEKNUM(E9794)</f>
        <v>34</v>
      </c>
    </row>
    <row r="9795" spans="1:13" x14ac:dyDescent="0.35">
      <c r="A9795" t="s">
        <v>71</v>
      </c>
      <c r="B9795">
        <v>500051054</v>
      </c>
      <c r="C9795">
        <v>173016</v>
      </c>
      <c r="D9795" t="s">
        <v>7771</v>
      </c>
      <c r="E9795" s="1">
        <v>43700.446712962963</v>
      </c>
      <c r="F9795">
        <v>13</v>
      </c>
      <c r="G9795" t="s">
        <v>33</v>
      </c>
      <c r="H9795">
        <v>360</v>
      </c>
      <c r="I9795" s="1">
        <v>43706.791666666664</v>
      </c>
      <c r="J9795" s="2">
        <f t="shared" si="459"/>
        <v>1</v>
      </c>
      <c r="K9795" s="2" t="str">
        <f>IFERROR(VLOOKUP(A9795,Aux!A:B,2,0),"Outros")</f>
        <v>Municípios</v>
      </c>
      <c r="L9795" s="2">
        <f t="shared" si="460"/>
        <v>2019</v>
      </c>
      <c r="M9795">
        <f t="shared" si="461"/>
        <v>34</v>
      </c>
    </row>
    <row r="9796" spans="1:13" x14ac:dyDescent="0.35">
      <c r="A9796" t="s">
        <v>389</v>
      </c>
      <c r="B9796">
        <v>506722422</v>
      </c>
      <c r="C9796">
        <v>173018</v>
      </c>
      <c r="D9796" t="s">
        <v>7772</v>
      </c>
      <c r="E9796" s="1">
        <v>43700.45349537037</v>
      </c>
      <c r="F9796">
        <v>13</v>
      </c>
      <c r="G9796" t="s">
        <v>837</v>
      </c>
      <c r="H9796">
        <v>340</v>
      </c>
      <c r="I9796" s="1">
        <v>43706.999305555553</v>
      </c>
      <c r="J9796" s="2">
        <f t="shared" si="459"/>
        <v>1</v>
      </c>
      <c r="K9796" s="2" t="str">
        <f>IFERROR(VLOOKUP(A9796,Aux!A:B,2,0),"Outros")</f>
        <v>Municípios</v>
      </c>
      <c r="L9796" s="2">
        <f t="shared" si="460"/>
        <v>2019</v>
      </c>
      <c r="M9796">
        <f t="shared" si="461"/>
        <v>34</v>
      </c>
    </row>
    <row r="9797" spans="1:13" x14ac:dyDescent="0.35">
      <c r="A9797" t="s">
        <v>251</v>
      </c>
      <c r="B9797">
        <v>508069645</v>
      </c>
      <c r="C9797">
        <v>173019</v>
      </c>
      <c r="D9797" t="s">
        <v>8050</v>
      </c>
      <c r="E9797" s="1">
        <v>43700.453518518516</v>
      </c>
      <c r="F9797">
        <v>13</v>
      </c>
      <c r="G9797" t="s">
        <v>33</v>
      </c>
      <c r="H9797">
        <v>5</v>
      </c>
      <c r="I9797" s="1">
        <v>43707.708333333336</v>
      </c>
      <c r="J9797" s="2">
        <f t="shared" si="459"/>
        <v>1</v>
      </c>
      <c r="K9797" s="2" t="str">
        <f>IFERROR(VLOOKUP(A9797,Aux!A:B,2,0),"Outros")</f>
        <v>Escolas</v>
      </c>
      <c r="L9797" s="2">
        <f t="shared" si="460"/>
        <v>2019</v>
      </c>
      <c r="M9797">
        <f t="shared" si="461"/>
        <v>34</v>
      </c>
    </row>
    <row r="9798" spans="1:13" x14ac:dyDescent="0.35">
      <c r="A9798" t="s">
        <v>12</v>
      </c>
      <c r="B9798">
        <v>508481287</v>
      </c>
      <c r="C9798">
        <v>173020</v>
      </c>
      <c r="D9798" t="s">
        <v>8100</v>
      </c>
      <c r="E9798" s="1">
        <v>43700.455960648149</v>
      </c>
      <c r="F9798">
        <v>13</v>
      </c>
      <c r="G9798" t="s">
        <v>14</v>
      </c>
      <c r="H9798">
        <v>360</v>
      </c>
      <c r="I9798" s="1">
        <v>43712.708333333336</v>
      </c>
      <c r="J9798" s="2">
        <f t="shared" si="459"/>
        <v>1</v>
      </c>
      <c r="K9798" s="2" t="str">
        <f>IFERROR(VLOOKUP(A9798,Aux!A:B,2,0),"Outros")</f>
        <v>Hospitais</v>
      </c>
      <c r="L9798" s="2">
        <f t="shared" si="460"/>
        <v>2019</v>
      </c>
      <c r="M9798">
        <f t="shared" si="461"/>
        <v>34</v>
      </c>
    </row>
    <row r="9799" spans="1:13" x14ac:dyDescent="0.35">
      <c r="A9799" t="s">
        <v>267</v>
      </c>
      <c r="B9799">
        <v>505307685</v>
      </c>
      <c r="C9799">
        <v>173021</v>
      </c>
      <c r="D9799" t="s">
        <v>8051</v>
      </c>
      <c r="E9799" s="1">
        <v>43700.457303240742</v>
      </c>
      <c r="F9799">
        <v>1</v>
      </c>
      <c r="G9799" t="s">
        <v>8052</v>
      </c>
      <c r="H9799">
        <v>360</v>
      </c>
      <c r="I9799" s="1">
        <v>43710.999305555553</v>
      </c>
      <c r="J9799" s="2">
        <f t="shared" si="459"/>
        <v>1</v>
      </c>
      <c r="K9799" s="2" t="str">
        <f>IFERROR(VLOOKUP(A9799,Aux!A:B,2,0),"Outros")</f>
        <v>Municípios</v>
      </c>
      <c r="L9799" s="2">
        <f t="shared" si="460"/>
        <v>2019</v>
      </c>
      <c r="M9799">
        <f t="shared" si="461"/>
        <v>34</v>
      </c>
    </row>
    <row r="9800" spans="1:13" x14ac:dyDescent="0.35">
      <c r="A9800" t="s">
        <v>199</v>
      </c>
      <c r="B9800">
        <v>502256869</v>
      </c>
      <c r="C9800">
        <v>173022</v>
      </c>
      <c r="D9800" t="s">
        <v>8053</v>
      </c>
      <c r="E9800" s="1">
        <v>43700.45752314815</v>
      </c>
      <c r="F9800">
        <v>13</v>
      </c>
      <c r="G9800" t="s">
        <v>59</v>
      </c>
      <c r="H9800">
        <v>5</v>
      </c>
      <c r="I9800" s="1">
        <v>43717.999305555553</v>
      </c>
      <c r="J9800" s="2">
        <f t="shared" si="459"/>
        <v>1</v>
      </c>
      <c r="K9800" s="2" t="str">
        <f>IFERROR(VLOOKUP(A9800,Aux!A:B,2,0),"Outros")</f>
        <v>Portos</v>
      </c>
      <c r="L9800" s="2">
        <f t="shared" si="460"/>
        <v>2019</v>
      </c>
      <c r="M9800">
        <f t="shared" si="461"/>
        <v>34</v>
      </c>
    </row>
    <row r="9801" spans="1:13" x14ac:dyDescent="0.35">
      <c r="A9801" t="s">
        <v>2141</v>
      </c>
      <c r="B9801">
        <v>502971096</v>
      </c>
      <c r="C9801">
        <v>173023</v>
      </c>
      <c r="D9801" t="s">
        <v>7773</v>
      </c>
      <c r="E9801" s="1">
        <v>43700.460613425923</v>
      </c>
      <c r="F9801">
        <v>13</v>
      </c>
      <c r="G9801" t="s">
        <v>515</v>
      </c>
      <c r="H9801">
        <v>340</v>
      </c>
      <c r="I9801" s="1">
        <v>43707.999305555553</v>
      </c>
      <c r="J9801" s="2">
        <f t="shared" si="459"/>
        <v>1</v>
      </c>
      <c r="K9801" s="2" t="str">
        <f>IFERROR(VLOOKUP(A9801,Aux!A:B,2,0),"Outros")</f>
        <v>Municípios</v>
      </c>
      <c r="L9801" s="2">
        <f t="shared" si="460"/>
        <v>2019</v>
      </c>
      <c r="M9801">
        <f t="shared" si="461"/>
        <v>34</v>
      </c>
    </row>
    <row r="9802" spans="1:13" x14ac:dyDescent="0.35">
      <c r="A9802" t="s">
        <v>465</v>
      </c>
      <c r="B9802">
        <v>600084779</v>
      </c>
      <c r="C9802">
        <v>173024</v>
      </c>
      <c r="D9802" t="s">
        <v>7774</v>
      </c>
      <c r="E9802" s="1">
        <v>43700.46471064815</v>
      </c>
      <c r="F9802">
        <v>3</v>
      </c>
      <c r="G9802" t="s">
        <v>33</v>
      </c>
      <c r="H9802">
        <v>340</v>
      </c>
      <c r="I9802" s="1">
        <v>43733.75</v>
      </c>
      <c r="J9802" s="2">
        <f t="shared" si="459"/>
        <v>1</v>
      </c>
      <c r="K9802" s="2" t="str">
        <f>IFERROR(VLOOKUP(A9802,Aux!A:B,2,0),"Outros")</f>
        <v>Outros</v>
      </c>
      <c r="L9802" s="2">
        <f t="shared" si="460"/>
        <v>2019</v>
      </c>
      <c r="M9802">
        <f t="shared" si="461"/>
        <v>34</v>
      </c>
    </row>
    <row r="9803" spans="1:13" x14ac:dyDescent="0.35">
      <c r="A9803" t="s">
        <v>1057</v>
      </c>
      <c r="B9803">
        <v>504547313</v>
      </c>
      <c r="C9803">
        <v>173025</v>
      </c>
      <c r="D9803" t="s">
        <v>7832</v>
      </c>
      <c r="E9803" s="1">
        <v>43700.466435185182</v>
      </c>
      <c r="F9803">
        <v>1</v>
      </c>
      <c r="G9803" t="s">
        <v>1109</v>
      </c>
      <c r="H9803">
        <v>360</v>
      </c>
      <c r="I9803" s="1">
        <v>43705.75</v>
      </c>
      <c r="J9803" s="2">
        <f t="shared" si="459"/>
        <v>1</v>
      </c>
      <c r="K9803" s="2" t="str">
        <f>IFERROR(VLOOKUP(A9803,Aux!A:B,2,0),"Outros")</f>
        <v>Outros</v>
      </c>
      <c r="L9803" s="2">
        <f t="shared" si="460"/>
        <v>2019</v>
      </c>
      <c r="M9803">
        <f t="shared" si="461"/>
        <v>34</v>
      </c>
    </row>
    <row r="9804" spans="1:13" x14ac:dyDescent="0.35">
      <c r="A9804" t="s">
        <v>251</v>
      </c>
      <c r="B9804">
        <v>508069645</v>
      </c>
      <c r="C9804">
        <v>173026</v>
      </c>
      <c r="D9804" t="s">
        <v>7833</v>
      </c>
      <c r="E9804" s="1">
        <v>43700.471076388887</v>
      </c>
      <c r="F9804">
        <v>3</v>
      </c>
      <c r="H9804">
        <v>360</v>
      </c>
      <c r="I9804" s="1">
        <v>43707.708333333336</v>
      </c>
      <c r="J9804" s="2">
        <f t="shared" si="459"/>
        <v>1</v>
      </c>
      <c r="K9804" s="2" t="str">
        <f>IFERROR(VLOOKUP(A9804,Aux!A:B,2,0),"Outros")</f>
        <v>Escolas</v>
      </c>
      <c r="L9804" s="2">
        <f t="shared" si="460"/>
        <v>2019</v>
      </c>
      <c r="M9804">
        <f t="shared" si="461"/>
        <v>34</v>
      </c>
    </row>
    <row r="9805" spans="1:13" x14ac:dyDescent="0.35">
      <c r="A9805" t="s">
        <v>28</v>
      </c>
      <c r="B9805">
        <v>505932512</v>
      </c>
      <c r="C9805">
        <v>173027</v>
      </c>
      <c r="D9805" t="s">
        <v>7834</v>
      </c>
      <c r="E9805" s="1">
        <v>43700.471435185187</v>
      </c>
      <c r="F9805">
        <v>13</v>
      </c>
      <c r="G9805" t="s">
        <v>30</v>
      </c>
      <c r="H9805">
        <v>360</v>
      </c>
      <c r="I9805" s="1">
        <v>43713.999305555553</v>
      </c>
      <c r="J9805" s="2">
        <f t="shared" si="459"/>
        <v>1</v>
      </c>
      <c r="K9805" s="2" t="str">
        <f>IFERROR(VLOOKUP(A9805,Aux!A:B,2,0),"Outros")</f>
        <v>Municípios</v>
      </c>
      <c r="L9805" s="2">
        <f t="shared" si="460"/>
        <v>2019</v>
      </c>
      <c r="M9805">
        <f t="shared" si="461"/>
        <v>34</v>
      </c>
    </row>
    <row r="9806" spans="1:13" x14ac:dyDescent="0.35">
      <c r="A9806" t="s">
        <v>336</v>
      </c>
      <c r="B9806">
        <v>505170876</v>
      </c>
      <c r="C9806">
        <v>173029</v>
      </c>
      <c r="D9806" t="s">
        <v>8054</v>
      </c>
      <c r="E9806" s="1">
        <v>43700.481724537036</v>
      </c>
      <c r="F9806">
        <v>1</v>
      </c>
      <c r="G9806" t="s">
        <v>345</v>
      </c>
      <c r="H9806">
        <v>360</v>
      </c>
      <c r="I9806" s="1">
        <v>43706.708333333336</v>
      </c>
      <c r="J9806" s="2">
        <f t="shared" si="459"/>
        <v>1</v>
      </c>
      <c r="K9806" s="2" t="str">
        <f>IFERROR(VLOOKUP(A9806,Aux!A:B,2,0),"Outros")</f>
        <v>Municípios</v>
      </c>
      <c r="L9806" s="2">
        <f t="shared" si="460"/>
        <v>2019</v>
      </c>
      <c r="M9806">
        <f t="shared" si="461"/>
        <v>34</v>
      </c>
    </row>
    <row r="9807" spans="1:13" x14ac:dyDescent="0.35">
      <c r="A9807" t="s">
        <v>57</v>
      </c>
      <c r="B9807">
        <v>501294104</v>
      </c>
      <c r="C9807">
        <v>173030</v>
      </c>
      <c r="D9807" t="s">
        <v>7835</v>
      </c>
      <c r="E9807" s="1">
        <v>43700.481909722221</v>
      </c>
      <c r="F9807">
        <v>1</v>
      </c>
      <c r="G9807" t="s">
        <v>59</v>
      </c>
      <c r="H9807">
        <v>400</v>
      </c>
      <c r="I9807" s="1">
        <v>25569.999305555557</v>
      </c>
      <c r="J9807" s="2">
        <f t="shared" si="459"/>
        <v>1</v>
      </c>
      <c r="K9807" s="2" t="str">
        <f>IFERROR(VLOOKUP(A9807,Aux!A:B,2,0),"Outros")</f>
        <v>Municípios</v>
      </c>
      <c r="L9807" s="2">
        <f t="shared" si="460"/>
        <v>2019</v>
      </c>
      <c r="M9807">
        <f t="shared" si="461"/>
        <v>34</v>
      </c>
    </row>
    <row r="9808" spans="1:13" x14ac:dyDescent="0.35">
      <c r="A9808" t="s">
        <v>574</v>
      </c>
      <c r="B9808">
        <v>506791220</v>
      </c>
      <c r="C9808">
        <v>173031</v>
      </c>
      <c r="E9808" s="1">
        <v>43700.481944444444</v>
      </c>
      <c r="F9808">
        <v>13</v>
      </c>
      <c r="G9808" t="s">
        <v>33</v>
      </c>
      <c r="H9808">
        <v>400</v>
      </c>
      <c r="J9808" s="2">
        <f t="shared" si="459"/>
        <v>1</v>
      </c>
      <c r="K9808" s="2" t="str">
        <f>IFERROR(VLOOKUP(A9808,Aux!A:B,2,0),"Outros")</f>
        <v>Municípios</v>
      </c>
      <c r="L9808" s="2">
        <f t="shared" si="460"/>
        <v>2019</v>
      </c>
      <c r="M9808">
        <f t="shared" si="461"/>
        <v>34</v>
      </c>
    </row>
    <row r="9809" spans="1:13" x14ac:dyDescent="0.35">
      <c r="A9809" t="s">
        <v>57</v>
      </c>
      <c r="B9809">
        <v>501294104</v>
      </c>
      <c r="C9809">
        <v>173032</v>
      </c>
      <c r="D9809" t="s">
        <v>8101</v>
      </c>
      <c r="E9809" s="1">
        <v>43700.482222222221</v>
      </c>
      <c r="F9809">
        <v>1</v>
      </c>
      <c r="G9809" t="s">
        <v>59</v>
      </c>
      <c r="H9809">
        <v>360</v>
      </c>
      <c r="I9809" s="1">
        <v>43711.999305555553</v>
      </c>
      <c r="J9809" s="2">
        <f t="shared" si="459"/>
        <v>1</v>
      </c>
      <c r="K9809" s="2" t="str">
        <f>IFERROR(VLOOKUP(A9809,Aux!A:B,2,0),"Outros")</f>
        <v>Municípios</v>
      </c>
      <c r="L9809" s="2">
        <f t="shared" si="460"/>
        <v>2019</v>
      </c>
      <c r="M9809">
        <f t="shared" si="461"/>
        <v>34</v>
      </c>
    </row>
    <row r="9810" spans="1:13" x14ac:dyDescent="0.35">
      <c r="A9810" t="s">
        <v>853</v>
      </c>
      <c r="B9810">
        <v>506826961</v>
      </c>
      <c r="C9810">
        <v>173033</v>
      </c>
      <c r="D9810" t="s">
        <v>8003</v>
      </c>
      <c r="E9810" s="1">
        <v>43700.486493055556</v>
      </c>
      <c r="F9810">
        <v>1</v>
      </c>
      <c r="G9810" t="s">
        <v>1021</v>
      </c>
      <c r="H9810">
        <v>400</v>
      </c>
      <c r="I9810" s="1">
        <v>25569.999305555557</v>
      </c>
      <c r="J9810" s="2">
        <f t="shared" si="459"/>
        <v>1</v>
      </c>
      <c r="K9810" s="2" t="str">
        <f>IFERROR(VLOOKUP(A9810,Aux!A:B,2,0),"Outros")</f>
        <v>Municípios</v>
      </c>
      <c r="L9810" s="2">
        <f t="shared" si="460"/>
        <v>2019</v>
      </c>
      <c r="M9810">
        <f t="shared" si="461"/>
        <v>34</v>
      </c>
    </row>
    <row r="9811" spans="1:13" x14ac:dyDescent="0.35">
      <c r="A9811" t="s">
        <v>57</v>
      </c>
      <c r="B9811">
        <v>501294104</v>
      </c>
      <c r="C9811">
        <v>173034</v>
      </c>
      <c r="D9811" t="s">
        <v>8055</v>
      </c>
      <c r="E9811" s="1">
        <v>43700.498680555553</v>
      </c>
      <c r="F9811">
        <v>1</v>
      </c>
      <c r="G9811" t="s">
        <v>59</v>
      </c>
      <c r="H9811">
        <v>400</v>
      </c>
      <c r="I9811" s="1">
        <v>25569.999305555557</v>
      </c>
      <c r="J9811" s="2">
        <f t="shared" si="459"/>
        <v>1</v>
      </c>
      <c r="K9811" s="2" t="str">
        <f>IFERROR(VLOOKUP(A9811,Aux!A:B,2,0),"Outros")</f>
        <v>Municípios</v>
      </c>
      <c r="L9811" s="2">
        <f t="shared" si="460"/>
        <v>2019</v>
      </c>
      <c r="M9811">
        <f t="shared" si="461"/>
        <v>34</v>
      </c>
    </row>
    <row r="9812" spans="1:13" x14ac:dyDescent="0.35">
      <c r="A9812" t="s">
        <v>57</v>
      </c>
      <c r="B9812">
        <v>501294104</v>
      </c>
      <c r="C9812">
        <v>173035</v>
      </c>
      <c r="D9812" t="s">
        <v>8056</v>
      </c>
      <c r="E9812" s="1">
        <v>43700.503298611111</v>
      </c>
      <c r="F9812">
        <v>1</v>
      </c>
      <c r="G9812" t="s">
        <v>33</v>
      </c>
      <c r="H9812">
        <v>400</v>
      </c>
      <c r="I9812" s="1">
        <v>25569.999305555557</v>
      </c>
      <c r="J9812" s="2">
        <f t="shared" si="459"/>
        <v>1</v>
      </c>
      <c r="K9812" s="2" t="str">
        <f>IFERROR(VLOOKUP(A9812,Aux!A:B,2,0),"Outros")</f>
        <v>Municípios</v>
      </c>
      <c r="L9812" s="2">
        <f t="shared" si="460"/>
        <v>2019</v>
      </c>
      <c r="M9812">
        <f t="shared" si="461"/>
        <v>34</v>
      </c>
    </row>
    <row r="9813" spans="1:13" x14ac:dyDescent="0.35">
      <c r="A9813" t="s">
        <v>177</v>
      </c>
      <c r="B9813">
        <v>506609553</v>
      </c>
      <c r="C9813">
        <v>173039</v>
      </c>
      <c r="D9813" t="s">
        <v>8102</v>
      </c>
      <c r="E9813" s="1">
        <v>43700.516412037039</v>
      </c>
      <c r="F9813">
        <v>13</v>
      </c>
      <c r="G9813" t="s">
        <v>179</v>
      </c>
      <c r="H9813">
        <v>360</v>
      </c>
      <c r="I9813" s="1">
        <v>43703.999305555553</v>
      </c>
      <c r="J9813" s="2">
        <f t="shared" si="459"/>
        <v>1</v>
      </c>
      <c r="K9813" s="2" t="str">
        <f>IFERROR(VLOOKUP(A9813,Aux!A:B,2,0),"Outros")</f>
        <v>Municípios</v>
      </c>
      <c r="L9813" s="2">
        <f t="shared" si="460"/>
        <v>2019</v>
      </c>
      <c r="M9813">
        <f t="shared" si="461"/>
        <v>34</v>
      </c>
    </row>
    <row r="9814" spans="1:13" x14ac:dyDescent="0.35">
      <c r="A9814" t="s">
        <v>92</v>
      </c>
      <c r="B9814">
        <v>506037258</v>
      </c>
      <c r="C9814">
        <v>173040</v>
      </c>
      <c r="E9814" s="1">
        <v>43700.525081018517</v>
      </c>
      <c r="F9814">
        <v>1</v>
      </c>
      <c r="G9814" t="s">
        <v>33</v>
      </c>
      <c r="H9814">
        <v>400</v>
      </c>
      <c r="J9814" s="2">
        <f t="shared" si="459"/>
        <v>1</v>
      </c>
      <c r="K9814" s="2" t="str">
        <f>IFERROR(VLOOKUP(A9814,Aux!A:B,2,0),"Outros")</f>
        <v>Municípios</v>
      </c>
      <c r="L9814" s="2">
        <f t="shared" si="460"/>
        <v>2019</v>
      </c>
      <c r="M9814">
        <f t="shared" si="461"/>
        <v>34</v>
      </c>
    </row>
    <row r="9815" spans="1:13" x14ac:dyDescent="0.35">
      <c r="A9815" t="s">
        <v>76</v>
      </c>
      <c r="B9815">
        <v>506676056</v>
      </c>
      <c r="C9815">
        <v>173041</v>
      </c>
      <c r="D9815" t="s">
        <v>8057</v>
      </c>
      <c r="E9815" s="1">
        <v>43700.581250000003</v>
      </c>
      <c r="F9815">
        <v>3</v>
      </c>
      <c r="G9815" t="s">
        <v>78</v>
      </c>
      <c r="H9815">
        <v>5</v>
      </c>
      <c r="I9815" s="1">
        <v>43735.999305555553</v>
      </c>
      <c r="J9815" s="2">
        <f t="shared" si="459"/>
        <v>1</v>
      </c>
      <c r="K9815" s="2" t="str">
        <f>IFERROR(VLOOKUP(A9815,Aux!A:B,2,0),"Outros")</f>
        <v>Municípios</v>
      </c>
      <c r="L9815" s="2">
        <f t="shared" si="460"/>
        <v>2019</v>
      </c>
      <c r="M9815">
        <f t="shared" si="461"/>
        <v>34</v>
      </c>
    </row>
    <row r="9816" spans="1:13" x14ac:dyDescent="0.35">
      <c r="A9816" t="s">
        <v>157</v>
      </c>
      <c r="B9816">
        <v>500122237</v>
      </c>
      <c r="C9816">
        <v>173044</v>
      </c>
      <c r="D9816" t="s">
        <v>8058</v>
      </c>
      <c r="E9816" s="1">
        <v>43700.5940162037</v>
      </c>
      <c r="F9816">
        <v>13</v>
      </c>
      <c r="G9816" t="s">
        <v>14</v>
      </c>
      <c r="H9816">
        <v>360</v>
      </c>
      <c r="I9816" s="1">
        <v>43706.999305555553</v>
      </c>
      <c r="J9816" s="2">
        <f t="shared" si="459"/>
        <v>1</v>
      </c>
      <c r="K9816" s="2" t="str">
        <f>IFERROR(VLOOKUP(A9816,Aux!A:B,2,0),"Outros")</f>
        <v>Outros</v>
      </c>
      <c r="L9816" s="2">
        <f t="shared" si="460"/>
        <v>2019</v>
      </c>
      <c r="M9816">
        <f t="shared" si="461"/>
        <v>34</v>
      </c>
    </row>
    <row r="9817" spans="1:13" x14ac:dyDescent="0.35">
      <c r="A9817" t="s">
        <v>1299</v>
      </c>
      <c r="B9817">
        <v>506804240</v>
      </c>
      <c r="C9817">
        <v>173045</v>
      </c>
      <c r="E9817" s="1">
        <v>43700.60465277778</v>
      </c>
      <c r="F9817">
        <v>3</v>
      </c>
      <c r="G9817" t="s">
        <v>33</v>
      </c>
      <c r="H9817">
        <v>400</v>
      </c>
      <c r="J9817" s="2">
        <f t="shared" si="459"/>
        <v>1</v>
      </c>
      <c r="K9817" s="2" t="str">
        <f>IFERROR(VLOOKUP(A9817,Aux!A:B,2,0),"Outros")</f>
        <v>Municípios</v>
      </c>
      <c r="L9817" s="2">
        <f t="shared" si="460"/>
        <v>2019</v>
      </c>
      <c r="M9817">
        <f t="shared" si="461"/>
        <v>34</v>
      </c>
    </row>
    <row r="9818" spans="1:13" x14ac:dyDescent="0.35">
      <c r="A9818" t="s">
        <v>154</v>
      </c>
      <c r="B9818">
        <v>506818829</v>
      </c>
      <c r="C9818">
        <v>173046</v>
      </c>
      <c r="D9818" t="s">
        <v>8059</v>
      </c>
      <c r="E9818" s="1">
        <v>43700.627800925926</v>
      </c>
      <c r="F9818">
        <v>13</v>
      </c>
      <c r="G9818" t="s">
        <v>156</v>
      </c>
      <c r="H9818">
        <v>360</v>
      </c>
      <c r="I9818" s="1">
        <v>43709.999305555553</v>
      </c>
      <c r="J9818" s="2">
        <f t="shared" si="459"/>
        <v>1</v>
      </c>
      <c r="K9818" s="2" t="str">
        <f>IFERROR(VLOOKUP(A9818,Aux!A:B,2,0),"Outros")</f>
        <v>Municípios</v>
      </c>
      <c r="L9818" s="2">
        <f t="shared" si="460"/>
        <v>2019</v>
      </c>
      <c r="M9818">
        <f t="shared" si="461"/>
        <v>34</v>
      </c>
    </row>
    <row r="9819" spans="1:13" x14ac:dyDescent="0.35">
      <c r="A9819" t="s">
        <v>244</v>
      </c>
      <c r="B9819">
        <v>600084914</v>
      </c>
      <c r="C9819">
        <v>173047</v>
      </c>
      <c r="D9819" t="s">
        <v>8103</v>
      </c>
      <c r="E9819" s="1">
        <v>43700.639525462961</v>
      </c>
      <c r="F9819">
        <v>3</v>
      </c>
      <c r="G9819" t="s">
        <v>8104</v>
      </c>
      <c r="H9819">
        <v>210</v>
      </c>
      <c r="I9819" s="1">
        <v>43893.708333333336</v>
      </c>
      <c r="J9819" s="2">
        <f t="shared" si="459"/>
        <v>1</v>
      </c>
      <c r="K9819" s="2" t="str">
        <f>IFERROR(VLOOKUP(A9819,Aux!A:B,2,0),"Outros")</f>
        <v>Outros</v>
      </c>
      <c r="L9819" s="2">
        <f t="shared" si="460"/>
        <v>2019</v>
      </c>
      <c r="M9819">
        <f t="shared" si="461"/>
        <v>34</v>
      </c>
    </row>
    <row r="9820" spans="1:13" x14ac:dyDescent="0.35">
      <c r="A9820" t="s">
        <v>18</v>
      </c>
      <c r="B9820">
        <v>502177080</v>
      </c>
      <c r="C9820">
        <v>173048</v>
      </c>
      <c r="D9820" t="s">
        <v>7751</v>
      </c>
      <c r="E9820" s="1">
        <v>43700.653032407405</v>
      </c>
      <c r="F9820">
        <v>1</v>
      </c>
      <c r="G9820" t="s">
        <v>164</v>
      </c>
      <c r="H9820">
        <v>360</v>
      </c>
      <c r="I9820" s="1">
        <v>43703.708333333336</v>
      </c>
      <c r="J9820" s="2">
        <f t="shared" si="459"/>
        <v>1</v>
      </c>
      <c r="K9820" s="2" t="str">
        <f>IFERROR(VLOOKUP(A9820,Aux!A:B,2,0),"Outros")</f>
        <v>Municípios</v>
      </c>
      <c r="L9820" s="2">
        <f t="shared" si="460"/>
        <v>2019</v>
      </c>
      <c r="M9820">
        <f t="shared" si="461"/>
        <v>34</v>
      </c>
    </row>
    <row r="9821" spans="1:13" x14ac:dyDescent="0.35">
      <c r="A9821" t="s">
        <v>92</v>
      </c>
      <c r="B9821">
        <v>506037258</v>
      </c>
      <c r="C9821">
        <v>173049</v>
      </c>
      <c r="D9821" t="s">
        <v>7726</v>
      </c>
      <c r="E9821" s="1">
        <v>43700.653483796297</v>
      </c>
      <c r="F9821">
        <v>1</v>
      </c>
      <c r="G9821" t="s">
        <v>476</v>
      </c>
      <c r="H9821">
        <v>340</v>
      </c>
      <c r="I9821" s="1">
        <v>43708.708333333336</v>
      </c>
      <c r="J9821" s="2">
        <f t="shared" si="459"/>
        <v>1</v>
      </c>
      <c r="K9821" s="2" t="str">
        <f>IFERROR(VLOOKUP(A9821,Aux!A:B,2,0),"Outros")</f>
        <v>Municípios</v>
      </c>
      <c r="L9821" s="2">
        <f t="shared" si="460"/>
        <v>2019</v>
      </c>
      <c r="M9821">
        <f t="shared" si="461"/>
        <v>34</v>
      </c>
    </row>
    <row r="9822" spans="1:13" x14ac:dyDescent="0.35">
      <c r="A9822" t="s">
        <v>71</v>
      </c>
      <c r="B9822">
        <v>500051054</v>
      </c>
      <c r="C9822">
        <v>173050</v>
      </c>
      <c r="E9822" s="1">
        <v>43700.661458333336</v>
      </c>
      <c r="F9822">
        <v>7</v>
      </c>
      <c r="G9822" t="s">
        <v>33</v>
      </c>
      <c r="H9822">
        <v>400</v>
      </c>
      <c r="J9822" s="2">
        <f t="shared" si="459"/>
        <v>1</v>
      </c>
      <c r="K9822" s="2" t="str">
        <f>IFERROR(VLOOKUP(A9822,Aux!A:B,2,0),"Outros")</f>
        <v>Municípios</v>
      </c>
      <c r="L9822" s="2">
        <f t="shared" si="460"/>
        <v>2019</v>
      </c>
      <c r="M9822">
        <f t="shared" si="461"/>
        <v>34</v>
      </c>
    </row>
    <row r="9823" spans="1:13" x14ac:dyDescent="0.35">
      <c r="A9823" t="s">
        <v>3101</v>
      </c>
      <c r="B9823">
        <v>507001206</v>
      </c>
      <c r="C9823">
        <v>173052</v>
      </c>
      <c r="E9823" s="1">
        <v>43700.664097222223</v>
      </c>
      <c r="F9823">
        <v>13</v>
      </c>
      <c r="G9823" t="s">
        <v>33</v>
      </c>
      <c r="H9823">
        <v>400</v>
      </c>
      <c r="J9823" s="2">
        <f t="shared" si="459"/>
        <v>1</v>
      </c>
      <c r="K9823" s="2" t="str">
        <f>IFERROR(VLOOKUP(A9823,Aux!A:B,2,0),"Outros")</f>
        <v>Transportes</v>
      </c>
      <c r="L9823" s="2">
        <f t="shared" si="460"/>
        <v>2019</v>
      </c>
      <c r="M9823">
        <f t="shared" si="461"/>
        <v>34</v>
      </c>
    </row>
    <row r="9824" spans="1:13" x14ac:dyDescent="0.35">
      <c r="A9824" t="s">
        <v>3101</v>
      </c>
      <c r="B9824">
        <v>507001206</v>
      </c>
      <c r="C9824">
        <v>173053</v>
      </c>
      <c r="E9824" s="1">
        <v>43700.664201388892</v>
      </c>
      <c r="F9824">
        <v>3</v>
      </c>
      <c r="G9824" t="s">
        <v>33</v>
      </c>
      <c r="H9824">
        <v>400</v>
      </c>
      <c r="J9824" s="2">
        <f t="shared" si="459"/>
        <v>1</v>
      </c>
      <c r="K9824" s="2" t="str">
        <f>IFERROR(VLOOKUP(A9824,Aux!A:B,2,0),"Outros")</f>
        <v>Transportes</v>
      </c>
      <c r="L9824" s="2">
        <f t="shared" si="460"/>
        <v>2019</v>
      </c>
      <c r="M9824">
        <f t="shared" si="461"/>
        <v>34</v>
      </c>
    </row>
    <row r="9825" spans="1:13" x14ac:dyDescent="0.35">
      <c r="A9825" t="s">
        <v>942</v>
      </c>
      <c r="B9825">
        <v>510089224</v>
      </c>
      <c r="C9825">
        <v>173054</v>
      </c>
      <c r="D9825" t="s">
        <v>8105</v>
      </c>
      <c r="E9825" s="1">
        <v>43700.672453703701</v>
      </c>
      <c r="F9825">
        <v>13</v>
      </c>
      <c r="G9825" t="s">
        <v>1250</v>
      </c>
      <c r="H9825">
        <v>360</v>
      </c>
      <c r="I9825" s="1">
        <v>43709.999305555553</v>
      </c>
      <c r="J9825" s="2">
        <f t="shared" si="459"/>
        <v>1</v>
      </c>
      <c r="K9825" s="2" t="str">
        <f>IFERROR(VLOOKUP(A9825,Aux!A:B,2,0),"Outros")</f>
        <v>Outros</v>
      </c>
      <c r="L9825" s="2">
        <f t="shared" si="460"/>
        <v>2019</v>
      </c>
      <c r="M9825">
        <f t="shared" si="461"/>
        <v>34</v>
      </c>
    </row>
    <row r="9826" spans="1:13" x14ac:dyDescent="0.35">
      <c r="A9826" t="s">
        <v>41</v>
      </c>
      <c r="B9826">
        <v>500192855</v>
      </c>
      <c r="C9826">
        <v>173055</v>
      </c>
      <c r="D9826" t="s">
        <v>8106</v>
      </c>
      <c r="E9826" s="1">
        <v>43700.673020833332</v>
      </c>
      <c r="F9826">
        <v>1</v>
      </c>
      <c r="G9826" t="s">
        <v>33</v>
      </c>
      <c r="H9826">
        <v>360</v>
      </c>
      <c r="I9826" s="1">
        <v>43709.999305555553</v>
      </c>
      <c r="J9826" s="2">
        <f t="shared" si="459"/>
        <v>1</v>
      </c>
      <c r="K9826" s="2" t="str">
        <f>IFERROR(VLOOKUP(A9826,Aux!A:B,2,0),"Outros")</f>
        <v>Transportes</v>
      </c>
      <c r="L9826" s="2">
        <f t="shared" si="460"/>
        <v>2019</v>
      </c>
      <c r="M9826">
        <f t="shared" si="461"/>
        <v>34</v>
      </c>
    </row>
    <row r="9827" spans="1:13" x14ac:dyDescent="0.35">
      <c r="A9827" t="s">
        <v>12</v>
      </c>
      <c r="B9827">
        <v>508481287</v>
      </c>
      <c r="C9827">
        <v>173056</v>
      </c>
      <c r="D9827" t="s">
        <v>8107</v>
      </c>
      <c r="E9827" s="1">
        <v>43700.675636574073</v>
      </c>
      <c r="F9827">
        <v>1</v>
      </c>
      <c r="G9827" t="s">
        <v>14</v>
      </c>
      <c r="H9827">
        <v>360</v>
      </c>
      <c r="I9827" s="1">
        <v>43705.625</v>
      </c>
      <c r="J9827" s="2">
        <f t="shared" si="459"/>
        <v>1</v>
      </c>
      <c r="K9827" s="2" t="str">
        <f>IFERROR(VLOOKUP(A9827,Aux!A:B,2,0),"Outros")</f>
        <v>Hospitais</v>
      </c>
      <c r="L9827" s="2">
        <f t="shared" si="460"/>
        <v>2019</v>
      </c>
      <c r="M9827">
        <f t="shared" si="461"/>
        <v>34</v>
      </c>
    </row>
    <row r="9828" spans="1:13" x14ac:dyDescent="0.35">
      <c r="A9828" t="s">
        <v>92</v>
      </c>
      <c r="B9828">
        <v>506037258</v>
      </c>
      <c r="C9828">
        <v>173057</v>
      </c>
      <c r="D9828" t="s">
        <v>8108</v>
      </c>
      <c r="E9828" s="1">
        <v>43700.681226851855</v>
      </c>
      <c r="F9828">
        <v>13</v>
      </c>
      <c r="G9828" t="s">
        <v>94</v>
      </c>
      <c r="H9828">
        <v>340</v>
      </c>
      <c r="I9828" s="1">
        <v>43712.708333333336</v>
      </c>
      <c r="J9828" s="2">
        <f t="shared" si="459"/>
        <v>1</v>
      </c>
      <c r="K9828" s="2" t="str">
        <f>IFERROR(VLOOKUP(A9828,Aux!A:B,2,0),"Outros")</f>
        <v>Municípios</v>
      </c>
      <c r="L9828" s="2">
        <f t="shared" si="460"/>
        <v>2019</v>
      </c>
      <c r="M9828">
        <f t="shared" si="461"/>
        <v>34</v>
      </c>
    </row>
    <row r="9829" spans="1:13" x14ac:dyDescent="0.35">
      <c r="A9829" t="s">
        <v>71</v>
      </c>
      <c r="B9829">
        <v>500051054</v>
      </c>
      <c r="C9829">
        <v>173058</v>
      </c>
      <c r="D9829" t="s">
        <v>8109</v>
      </c>
      <c r="E9829" s="1">
        <v>43700.685474537036</v>
      </c>
      <c r="F9829">
        <v>1</v>
      </c>
      <c r="G9829" t="s">
        <v>202</v>
      </c>
      <c r="H9829">
        <v>5</v>
      </c>
      <c r="I9829" s="1">
        <v>43706.791666666664</v>
      </c>
      <c r="J9829" s="2">
        <f t="shared" si="459"/>
        <v>1</v>
      </c>
      <c r="K9829" s="2" t="str">
        <f>IFERROR(VLOOKUP(A9829,Aux!A:B,2,0),"Outros")</f>
        <v>Municípios</v>
      </c>
      <c r="L9829" s="2">
        <f t="shared" si="460"/>
        <v>2019</v>
      </c>
      <c r="M9829">
        <f t="shared" si="461"/>
        <v>34</v>
      </c>
    </row>
    <row r="9830" spans="1:13" x14ac:dyDescent="0.35">
      <c r="A9830" t="s">
        <v>311</v>
      </c>
      <c r="B9830">
        <v>680017550</v>
      </c>
      <c r="C9830">
        <v>173059</v>
      </c>
      <c r="D9830" t="s">
        <v>8110</v>
      </c>
      <c r="E9830" s="1">
        <v>43700.687037037038</v>
      </c>
      <c r="F9830">
        <v>13</v>
      </c>
      <c r="G9830" t="s">
        <v>924</v>
      </c>
      <c r="H9830">
        <v>360</v>
      </c>
      <c r="I9830" s="1">
        <v>43734.625</v>
      </c>
      <c r="J9830" s="2">
        <f t="shared" si="459"/>
        <v>1</v>
      </c>
      <c r="K9830" s="2" t="str">
        <f>IFERROR(VLOOKUP(A9830,Aux!A:B,2,0),"Outros")</f>
        <v>Águas e resíduos</v>
      </c>
      <c r="L9830" s="2">
        <f t="shared" si="460"/>
        <v>2019</v>
      </c>
      <c r="M9830">
        <f t="shared" si="461"/>
        <v>34</v>
      </c>
    </row>
    <row r="9831" spans="1:13" x14ac:dyDescent="0.35">
      <c r="A9831" t="s">
        <v>125</v>
      </c>
      <c r="B9831">
        <v>501290206</v>
      </c>
      <c r="C9831">
        <v>173060</v>
      </c>
      <c r="D9831" t="s">
        <v>8111</v>
      </c>
      <c r="E9831" s="1">
        <v>43700.70003472222</v>
      </c>
      <c r="F9831">
        <v>13</v>
      </c>
      <c r="G9831" t="s">
        <v>545</v>
      </c>
      <c r="H9831">
        <v>340</v>
      </c>
      <c r="I9831" s="1">
        <v>43713.666666666664</v>
      </c>
      <c r="J9831" s="2">
        <f t="shared" si="459"/>
        <v>1</v>
      </c>
      <c r="K9831" s="2" t="str">
        <f>IFERROR(VLOOKUP(A9831,Aux!A:B,2,0),"Outros")</f>
        <v>Municípios</v>
      </c>
      <c r="L9831" s="2">
        <f t="shared" si="460"/>
        <v>2019</v>
      </c>
      <c r="M9831">
        <f t="shared" si="461"/>
        <v>34</v>
      </c>
    </row>
    <row r="9832" spans="1:13" x14ac:dyDescent="0.35">
      <c r="A9832" t="s">
        <v>308</v>
      </c>
      <c r="B9832">
        <v>504884620</v>
      </c>
      <c r="C9832">
        <v>173061</v>
      </c>
      <c r="D9832" t="s">
        <v>8112</v>
      </c>
      <c r="E9832" s="1">
        <v>43700.705046296294</v>
      </c>
      <c r="F9832">
        <v>13</v>
      </c>
      <c r="G9832" t="s">
        <v>33</v>
      </c>
      <c r="H9832">
        <v>360</v>
      </c>
      <c r="I9832" s="1">
        <v>43705.708333333336</v>
      </c>
      <c r="J9832" s="2">
        <f t="shared" si="459"/>
        <v>1</v>
      </c>
      <c r="K9832" s="2" t="str">
        <f>IFERROR(VLOOKUP(A9832,Aux!A:B,2,0),"Outros")</f>
        <v>Municípios</v>
      </c>
      <c r="L9832" s="2">
        <f t="shared" si="460"/>
        <v>2019</v>
      </c>
      <c r="M9832">
        <f t="shared" si="461"/>
        <v>34</v>
      </c>
    </row>
    <row r="9833" spans="1:13" x14ac:dyDescent="0.35">
      <c r="A9833" t="s">
        <v>1015</v>
      </c>
      <c r="B9833">
        <v>503914096</v>
      </c>
      <c r="C9833">
        <v>173062</v>
      </c>
      <c r="D9833" t="s">
        <v>7985</v>
      </c>
      <c r="E9833" s="1">
        <v>43700.709849537037</v>
      </c>
      <c r="F9833">
        <v>3</v>
      </c>
      <c r="G9833" t="s">
        <v>1017</v>
      </c>
      <c r="H9833">
        <v>400</v>
      </c>
      <c r="I9833" s="1">
        <v>43654.999305555553</v>
      </c>
      <c r="J9833" s="2">
        <f t="shared" si="459"/>
        <v>1</v>
      </c>
      <c r="K9833" s="2" t="str">
        <f>IFERROR(VLOOKUP(A9833,Aux!A:B,2,0),"Outros")</f>
        <v>Outros</v>
      </c>
      <c r="L9833" s="2">
        <f t="shared" si="460"/>
        <v>2019</v>
      </c>
      <c r="M9833">
        <f t="shared" si="461"/>
        <v>34</v>
      </c>
    </row>
    <row r="9834" spans="1:13" x14ac:dyDescent="0.35">
      <c r="A9834" t="s">
        <v>60</v>
      </c>
      <c r="B9834">
        <v>505456010</v>
      </c>
      <c r="C9834">
        <v>173063</v>
      </c>
      <c r="E9834" s="1">
        <v>43700.719155092593</v>
      </c>
      <c r="F9834">
        <v>13</v>
      </c>
      <c r="G9834" t="s">
        <v>33</v>
      </c>
      <c r="H9834">
        <v>1</v>
      </c>
      <c r="J9834" s="2">
        <f t="shared" si="459"/>
        <v>1</v>
      </c>
      <c r="K9834" s="2" t="str">
        <f>IFERROR(VLOOKUP(A9834,Aux!A:B,2,0),"Outros")</f>
        <v>Municípios</v>
      </c>
      <c r="L9834" s="2">
        <f t="shared" si="460"/>
        <v>2019</v>
      </c>
      <c r="M9834">
        <f t="shared" si="461"/>
        <v>34</v>
      </c>
    </row>
    <row r="9835" spans="1:13" x14ac:dyDescent="0.35">
      <c r="A9835" t="s">
        <v>54</v>
      </c>
      <c r="B9835">
        <v>508345464</v>
      </c>
      <c r="C9835">
        <v>173064</v>
      </c>
      <c r="D9835" t="s">
        <v>8113</v>
      </c>
      <c r="E9835" s="1">
        <v>43700.735127314816</v>
      </c>
      <c r="F9835">
        <v>3</v>
      </c>
      <c r="G9835" t="s">
        <v>250</v>
      </c>
      <c r="H9835">
        <v>360</v>
      </c>
      <c r="I9835" s="1">
        <v>43733.75</v>
      </c>
      <c r="J9835" s="2">
        <f t="shared" si="459"/>
        <v>1</v>
      </c>
      <c r="K9835" s="2" t="str">
        <f>IFERROR(VLOOKUP(A9835,Aux!A:B,2,0),"Outros")</f>
        <v>Outros</v>
      </c>
      <c r="L9835" s="2">
        <f t="shared" si="460"/>
        <v>2019</v>
      </c>
      <c r="M9835">
        <f t="shared" si="461"/>
        <v>34</v>
      </c>
    </row>
    <row r="9836" spans="1:13" x14ac:dyDescent="0.35">
      <c r="A9836" t="s">
        <v>35</v>
      </c>
      <c r="B9836">
        <v>508666236</v>
      </c>
      <c r="C9836">
        <v>173067</v>
      </c>
      <c r="D9836" t="s">
        <v>7743</v>
      </c>
      <c r="E9836" s="1">
        <v>43703.319895833331</v>
      </c>
      <c r="F9836">
        <v>1</v>
      </c>
      <c r="G9836" t="s">
        <v>33</v>
      </c>
      <c r="H9836">
        <v>400</v>
      </c>
      <c r="J9836" s="2">
        <f t="shared" si="459"/>
        <v>1</v>
      </c>
      <c r="K9836" s="2" t="str">
        <f>IFERROR(VLOOKUP(A9836,Aux!A:B,2,0),"Outros")</f>
        <v>Outros</v>
      </c>
      <c r="L9836" s="2">
        <f t="shared" si="460"/>
        <v>2019</v>
      </c>
      <c r="M9836">
        <f t="shared" si="461"/>
        <v>35</v>
      </c>
    </row>
    <row r="9837" spans="1:13" x14ac:dyDescent="0.35">
      <c r="A9837" t="s">
        <v>127</v>
      </c>
      <c r="B9837">
        <v>506874915</v>
      </c>
      <c r="C9837">
        <v>173068</v>
      </c>
      <c r="D9837" t="s">
        <v>8114</v>
      </c>
      <c r="E9837" s="1">
        <v>43703.394479166665</v>
      </c>
      <c r="F9837">
        <v>13</v>
      </c>
      <c r="G9837" t="s">
        <v>750</v>
      </c>
      <c r="H9837">
        <v>340</v>
      </c>
      <c r="I9837" s="1">
        <v>43713.999305555553</v>
      </c>
      <c r="J9837" s="2">
        <f t="shared" si="459"/>
        <v>1</v>
      </c>
      <c r="K9837" s="2" t="str">
        <f>IFERROR(VLOOKUP(A9837,Aux!A:B,2,0),"Outros")</f>
        <v>Outros</v>
      </c>
      <c r="L9837" s="2">
        <f t="shared" si="460"/>
        <v>2019</v>
      </c>
      <c r="M9837">
        <f t="shared" si="461"/>
        <v>35</v>
      </c>
    </row>
    <row r="9838" spans="1:13" x14ac:dyDescent="0.35">
      <c r="A9838" t="s">
        <v>92</v>
      </c>
      <c r="B9838">
        <v>506037258</v>
      </c>
      <c r="C9838">
        <v>173073</v>
      </c>
      <c r="E9838" s="1">
        <v>43703.417013888888</v>
      </c>
      <c r="F9838">
        <v>13</v>
      </c>
      <c r="G9838" t="s">
        <v>33</v>
      </c>
      <c r="H9838">
        <v>400</v>
      </c>
      <c r="J9838" s="2">
        <f t="shared" si="459"/>
        <v>1</v>
      </c>
      <c r="K9838" s="2" t="str">
        <f>IFERROR(VLOOKUP(A9838,Aux!A:B,2,0),"Outros")</f>
        <v>Municípios</v>
      </c>
      <c r="L9838" s="2">
        <f t="shared" si="460"/>
        <v>2019</v>
      </c>
      <c r="M9838">
        <f t="shared" si="461"/>
        <v>35</v>
      </c>
    </row>
    <row r="9839" spans="1:13" x14ac:dyDescent="0.35">
      <c r="A9839" t="s">
        <v>140</v>
      </c>
      <c r="B9839">
        <v>506614913</v>
      </c>
      <c r="C9839">
        <v>173074</v>
      </c>
      <c r="D9839" t="s">
        <v>8115</v>
      </c>
      <c r="E9839" s="1">
        <v>43703.41982638889</v>
      </c>
      <c r="F9839">
        <v>1</v>
      </c>
      <c r="G9839" t="s">
        <v>149</v>
      </c>
      <c r="H9839">
        <v>360</v>
      </c>
      <c r="I9839" s="1">
        <v>43709.999305555553</v>
      </c>
      <c r="J9839" s="2">
        <f t="shared" si="459"/>
        <v>1</v>
      </c>
      <c r="K9839" s="2" t="str">
        <f>IFERROR(VLOOKUP(A9839,Aux!A:B,2,0),"Outros")</f>
        <v>Municípios</v>
      </c>
      <c r="L9839" s="2">
        <f t="shared" si="460"/>
        <v>2019</v>
      </c>
      <c r="M9839">
        <f t="shared" si="461"/>
        <v>35</v>
      </c>
    </row>
    <row r="9840" spans="1:13" x14ac:dyDescent="0.35">
      <c r="A9840" t="s">
        <v>251</v>
      </c>
      <c r="B9840">
        <v>508069645</v>
      </c>
      <c r="C9840">
        <v>173075</v>
      </c>
      <c r="D9840" t="s">
        <v>8116</v>
      </c>
      <c r="E9840" s="1">
        <v>43703.426666666666</v>
      </c>
      <c r="F9840">
        <v>13</v>
      </c>
      <c r="G9840" t="s">
        <v>2474</v>
      </c>
      <c r="H9840">
        <v>360</v>
      </c>
      <c r="I9840" s="1">
        <v>43711.708333333336</v>
      </c>
      <c r="J9840" s="2">
        <f t="shared" si="459"/>
        <v>1</v>
      </c>
      <c r="K9840" s="2" t="str">
        <f>IFERROR(VLOOKUP(A9840,Aux!A:B,2,0),"Outros")</f>
        <v>Escolas</v>
      </c>
      <c r="L9840" s="2">
        <f t="shared" si="460"/>
        <v>2019</v>
      </c>
      <c r="M9840">
        <f t="shared" si="461"/>
        <v>35</v>
      </c>
    </row>
    <row r="9841" spans="1:13" x14ac:dyDescent="0.35">
      <c r="A9841" t="s">
        <v>57</v>
      </c>
      <c r="B9841">
        <v>501294104</v>
      </c>
      <c r="C9841">
        <v>173076</v>
      </c>
      <c r="D9841" t="s">
        <v>8117</v>
      </c>
      <c r="E9841" s="1">
        <v>43703.429872685185</v>
      </c>
      <c r="F9841">
        <v>1</v>
      </c>
      <c r="G9841" t="s">
        <v>103</v>
      </c>
      <c r="H9841">
        <v>360</v>
      </c>
      <c r="I9841" s="1">
        <v>43709.999305555553</v>
      </c>
      <c r="J9841" s="2">
        <f t="shared" si="459"/>
        <v>1</v>
      </c>
      <c r="K9841" s="2" t="str">
        <f>IFERROR(VLOOKUP(A9841,Aux!A:B,2,0),"Outros")</f>
        <v>Municípios</v>
      </c>
      <c r="L9841" s="2">
        <f t="shared" si="460"/>
        <v>2019</v>
      </c>
      <c r="M9841">
        <f t="shared" si="461"/>
        <v>35</v>
      </c>
    </row>
    <row r="9842" spans="1:13" x14ac:dyDescent="0.35">
      <c r="A9842" t="s">
        <v>275</v>
      </c>
      <c r="B9842">
        <v>505187531</v>
      </c>
      <c r="C9842">
        <v>173077</v>
      </c>
      <c r="D9842" t="s">
        <v>8959</v>
      </c>
      <c r="E9842" s="1">
        <v>43703.441388888888</v>
      </c>
      <c r="F9842">
        <v>1</v>
      </c>
      <c r="G9842" t="s">
        <v>277</v>
      </c>
      <c r="H9842">
        <v>360</v>
      </c>
      <c r="I9842" s="1">
        <v>43708.999305555553</v>
      </c>
      <c r="J9842" s="2">
        <f t="shared" si="459"/>
        <v>1</v>
      </c>
      <c r="K9842" s="2" t="str">
        <f>IFERROR(VLOOKUP(A9842,Aux!A:B,2,0),"Outros")</f>
        <v>Municípios</v>
      </c>
      <c r="L9842" s="2">
        <f t="shared" si="460"/>
        <v>2019</v>
      </c>
      <c r="M9842">
        <f t="shared" si="461"/>
        <v>35</v>
      </c>
    </row>
    <row r="9843" spans="1:13" x14ac:dyDescent="0.35">
      <c r="A9843" t="s">
        <v>127</v>
      </c>
      <c r="B9843">
        <v>506874915</v>
      </c>
      <c r="C9843">
        <v>173078</v>
      </c>
      <c r="D9843" t="s">
        <v>7107</v>
      </c>
      <c r="E9843" s="1">
        <v>43703.446030092593</v>
      </c>
      <c r="F9843">
        <v>13</v>
      </c>
      <c r="G9843" t="s">
        <v>9009</v>
      </c>
      <c r="H9843">
        <v>340</v>
      </c>
      <c r="I9843" s="1">
        <v>43713.999305555553</v>
      </c>
      <c r="J9843" s="2">
        <f t="shared" si="459"/>
        <v>1</v>
      </c>
      <c r="K9843" s="2" t="str">
        <f>IFERROR(VLOOKUP(A9843,Aux!A:B,2,0),"Outros")</f>
        <v>Outros</v>
      </c>
      <c r="L9843" s="2">
        <f t="shared" si="460"/>
        <v>2019</v>
      </c>
      <c r="M9843">
        <f t="shared" si="461"/>
        <v>35</v>
      </c>
    </row>
    <row r="9844" spans="1:13" x14ac:dyDescent="0.35">
      <c r="A9844" t="s">
        <v>92</v>
      </c>
      <c r="B9844">
        <v>506037258</v>
      </c>
      <c r="C9844">
        <v>173080</v>
      </c>
      <c r="D9844" t="s">
        <v>8960</v>
      </c>
      <c r="E9844" s="1">
        <v>43703.446562500001</v>
      </c>
      <c r="F9844">
        <v>13</v>
      </c>
      <c r="G9844" t="s">
        <v>476</v>
      </c>
      <c r="H9844">
        <v>340</v>
      </c>
      <c r="I9844" s="1">
        <v>43709.708333333336</v>
      </c>
      <c r="J9844" s="2">
        <f t="shared" si="459"/>
        <v>1</v>
      </c>
      <c r="K9844" s="2" t="str">
        <f>IFERROR(VLOOKUP(A9844,Aux!A:B,2,0),"Outros")</f>
        <v>Municípios</v>
      </c>
      <c r="L9844" s="2">
        <f t="shared" si="460"/>
        <v>2019</v>
      </c>
      <c r="M9844">
        <f t="shared" si="461"/>
        <v>35</v>
      </c>
    </row>
    <row r="9845" spans="1:13" x14ac:dyDescent="0.35">
      <c r="A9845" t="s">
        <v>92</v>
      </c>
      <c r="B9845">
        <v>506037258</v>
      </c>
      <c r="C9845">
        <v>173081</v>
      </c>
      <c r="E9845" s="1">
        <v>43703.447951388887</v>
      </c>
      <c r="F9845">
        <v>13</v>
      </c>
      <c r="G9845" t="s">
        <v>33</v>
      </c>
      <c r="H9845">
        <v>400</v>
      </c>
      <c r="J9845" s="2">
        <f t="shared" si="459"/>
        <v>1</v>
      </c>
      <c r="K9845" s="2" t="str">
        <f>IFERROR(VLOOKUP(A9845,Aux!A:B,2,0),"Outros")</f>
        <v>Municípios</v>
      </c>
      <c r="L9845" s="2">
        <f t="shared" si="460"/>
        <v>2019</v>
      </c>
      <c r="M9845">
        <f t="shared" si="461"/>
        <v>35</v>
      </c>
    </row>
    <row r="9846" spans="1:13" x14ac:dyDescent="0.35">
      <c r="A9846" t="s">
        <v>92</v>
      </c>
      <c r="B9846">
        <v>506037258</v>
      </c>
      <c r="C9846">
        <v>173082</v>
      </c>
      <c r="D9846" t="s">
        <v>8961</v>
      </c>
      <c r="E9846" s="1">
        <v>43703.448333333334</v>
      </c>
      <c r="F9846">
        <v>13</v>
      </c>
      <c r="G9846" t="s">
        <v>476</v>
      </c>
      <c r="H9846">
        <v>340</v>
      </c>
      <c r="I9846" s="1">
        <v>43709.708333333336</v>
      </c>
      <c r="J9846" s="2">
        <f t="shared" si="459"/>
        <v>1</v>
      </c>
      <c r="K9846" s="2" t="str">
        <f>IFERROR(VLOOKUP(A9846,Aux!A:B,2,0),"Outros")</f>
        <v>Municípios</v>
      </c>
      <c r="L9846" s="2">
        <f t="shared" si="460"/>
        <v>2019</v>
      </c>
      <c r="M9846">
        <f t="shared" si="461"/>
        <v>35</v>
      </c>
    </row>
    <row r="9847" spans="1:13" x14ac:dyDescent="0.35">
      <c r="A9847" t="s">
        <v>133</v>
      </c>
      <c r="B9847">
        <v>503539473</v>
      </c>
      <c r="C9847">
        <v>173083</v>
      </c>
      <c r="D9847" t="s">
        <v>4674</v>
      </c>
      <c r="E9847" s="1">
        <v>43703.451527777775</v>
      </c>
      <c r="F9847">
        <v>1</v>
      </c>
      <c r="G9847" t="s">
        <v>135</v>
      </c>
      <c r="H9847">
        <v>360</v>
      </c>
      <c r="I9847" s="1">
        <v>43704.999305555553</v>
      </c>
      <c r="J9847" s="2">
        <f t="shared" si="459"/>
        <v>1</v>
      </c>
      <c r="K9847" s="2" t="str">
        <f>IFERROR(VLOOKUP(A9847,Aux!A:B,2,0),"Outros")</f>
        <v>Municípios</v>
      </c>
      <c r="L9847" s="2">
        <f t="shared" si="460"/>
        <v>2019</v>
      </c>
      <c r="M9847">
        <f t="shared" si="461"/>
        <v>35</v>
      </c>
    </row>
    <row r="9848" spans="1:13" x14ac:dyDescent="0.35">
      <c r="A9848" t="s">
        <v>251</v>
      </c>
      <c r="B9848">
        <v>508069645</v>
      </c>
      <c r="C9848">
        <v>173086</v>
      </c>
      <c r="D9848" t="s">
        <v>8668</v>
      </c>
      <c r="E9848" s="1">
        <v>43703.454409722224</v>
      </c>
      <c r="F9848">
        <v>1</v>
      </c>
      <c r="G9848" t="s">
        <v>7907</v>
      </c>
      <c r="H9848">
        <v>210</v>
      </c>
      <c r="I9848" s="1">
        <v>43721.708333333336</v>
      </c>
      <c r="J9848" s="2">
        <f t="shared" si="459"/>
        <v>1</v>
      </c>
      <c r="K9848" s="2" t="str">
        <f>IFERROR(VLOOKUP(A9848,Aux!A:B,2,0),"Outros")</f>
        <v>Escolas</v>
      </c>
      <c r="L9848" s="2">
        <f t="shared" si="460"/>
        <v>2019</v>
      </c>
      <c r="M9848">
        <f t="shared" si="461"/>
        <v>35</v>
      </c>
    </row>
    <row r="9849" spans="1:13" x14ac:dyDescent="0.35">
      <c r="A9849" t="s">
        <v>488</v>
      </c>
      <c r="B9849">
        <v>600014690</v>
      </c>
      <c r="C9849">
        <v>173090</v>
      </c>
      <c r="D9849" t="s">
        <v>8563</v>
      </c>
      <c r="E9849" s="1">
        <v>43703.471400462964</v>
      </c>
      <c r="F9849">
        <v>13</v>
      </c>
      <c r="G9849" t="s">
        <v>33</v>
      </c>
      <c r="H9849">
        <v>360</v>
      </c>
      <c r="I9849" s="1">
        <v>43713.999305555553</v>
      </c>
      <c r="J9849" s="2">
        <f t="shared" si="459"/>
        <v>1</v>
      </c>
      <c r="K9849" s="2" t="str">
        <f>IFERROR(VLOOKUP(A9849,Aux!A:B,2,0),"Outros")</f>
        <v>Outros</v>
      </c>
      <c r="L9849" s="2">
        <f t="shared" si="460"/>
        <v>2019</v>
      </c>
      <c r="M9849">
        <f t="shared" si="461"/>
        <v>35</v>
      </c>
    </row>
    <row r="9850" spans="1:13" x14ac:dyDescent="0.35">
      <c r="A9850" t="s">
        <v>122</v>
      </c>
      <c r="B9850">
        <v>506173968</v>
      </c>
      <c r="C9850">
        <v>173093</v>
      </c>
      <c r="E9850" s="1">
        <v>43703.489618055559</v>
      </c>
      <c r="F9850">
        <v>13</v>
      </c>
      <c r="G9850" t="s">
        <v>33</v>
      </c>
      <c r="H9850">
        <v>1</v>
      </c>
      <c r="J9850" s="2">
        <f t="shared" si="459"/>
        <v>1</v>
      </c>
      <c r="K9850" s="2" t="str">
        <f>IFERROR(VLOOKUP(A9850,Aux!A:B,2,0),"Outros")</f>
        <v>Municípios</v>
      </c>
      <c r="L9850" s="2">
        <f t="shared" si="460"/>
        <v>2019</v>
      </c>
      <c r="M9850">
        <f t="shared" si="461"/>
        <v>35</v>
      </c>
    </row>
    <row r="9851" spans="1:13" x14ac:dyDescent="0.35">
      <c r="A9851" t="s">
        <v>133</v>
      </c>
      <c r="B9851">
        <v>503539473</v>
      </c>
      <c r="C9851">
        <v>173096</v>
      </c>
      <c r="D9851" t="s">
        <v>8811</v>
      </c>
      <c r="E9851" s="1">
        <v>43703.491446759261</v>
      </c>
      <c r="F9851">
        <v>13</v>
      </c>
      <c r="G9851" t="s">
        <v>135</v>
      </c>
      <c r="H9851">
        <v>360</v>
      </c>
      <c r="I9851" s="1">
        <v>43709.999305555553</v>
      </c>
      <c r="J9851" s="2">
        <f t="shared" si="459"/>
        <v>1</v>
      </c>
      <c r="K9851" s="2" t="str">
        <f>IFERROR(VLOOKUP(A9851,Aux!A:B,2,0),"Outros")</f>
        <v>Municípios</v>
      </c>
      <c r="L9851" s="2">
        <f t="shared" si="460"/>
        <v>2019</v>
      </c>
      <c r="M9851">
        <f t="shared" si="461"/>
        <v>35</v>
      </c>
    </row>
    <row r="9852" spans="1:13" x14ac:dyDescent="0.35">
      <c r="A9852" t="s">
        <v>60</v>
      </c>
      <c r="B9852">
        <v>505456010</v>
      </c>
      <c r="C9852">
        <v>173098</v>
      </c>
      <c r="E9852" s="1">
        <v>43703.499328703707</v>
      </c>
      <c r="F9852">
        <v>13</v>
      </c>
      <c r="H9852">
        <v>1</v>
      </c>
      <c r="J9852" s="2">
        <f t="shared" si="459"/>
        <v>1</v>
      </c>
      <c r="K9852" s="2" t="str">
        <f>IFERROR(VLOOKUP(A9852,Aux!A:B,2,0),"Outros")</f>
        <v>Municípios</v>
      </c>
      <c r="L9852" s="2">
        <f t="shared" si="460"/>
        <v>2019</v>
      </c>
      <c r="M9852">
        <f t="shared" si="461"/>
        <v>35</v>
      </c>
    </row>
    <row r="9853" spans="1:13" x14ac:dyDescent="0.35">
      <c r="A9853" t="s">
        <v>92</v>
      </c>
      <c r="B9853">
        <v>506037258</v>
      </c>
      <c r="C9853">
        <v>173102</v>
      </c>
      <c r="D9853" t="s">
        <v>9010</v>
      </c>
      <c r="E9853" s="1">
        <v>43703.50582175926</v>
      </c>
      <c r="F9853">
        <v>13</v>
      </c>
      <c r="G9853" t="s">
        <v>476</v>
      </c>
      <c r="H9853">
        <v>5</v>
      </c>
      <c r="I9853" s="1">
        <v>43710.708333333336</v>
      </c>
      <c r="J9853" s="2">
        <f t="shared" si="459"/>
        <v>1</v>
      </c>
      <c r="K9853" s="2" t="str">
        <f>IFERROR(VLOOKUP(A9853,Aux!A:B,2,0),"Outros")</f>
        <v>Municípios</v>
      </c>
      <c r="L9853" s="2">
        <f t="shared" si="460"/>
        <v>2019</v>
      </c>
      <c r="M9853">
        <f t="shared" si="461"/>
        <v>35</v>
      </c>
    </row>
    <row r="9854" spans="1:13" x14ac:dyDescent="0.35">
      <c r="A9854" t="s">
        <v>35</v>
      </c>
      <c r="B9854">
        <v>508666236</v>
      </c>
      <c r="C9854">
        <v>173106</v>
      </c>
      <c r="D9854" t="s">
        <v>5421</v>
      </c>
      <c r="E9854" s="1">
        <v>43703.513692129629</v>
      </c>
      <c r="F9854">
        <v>3</v>
      </c>
      <c r="G9854" t="s">
        <v>318</v>
      </c>
      <c r="H9854">
        <v>5</v>
      </c>
      <c r="I9854" s="1">
        <v>43718.708333333336</v>
      </c>
      <c r="J9854" s="2">
        <f t="shared" si="459"/>
        <v>1</v>
      </c>
      <c r="K9854" s="2" t="str">
        <f>IFERROR(VLOOKUP(A9854,Aux!A:B,2,0),"Outros")</f>
        <v>Outros</v>
      </c>
      <c r="L9854" s="2">
        <f t="shared" si="460"/>
        <v>2019</v>
      </c>
      <c r="M9854">
        <f t="shared" si="461"/>
        <v>35</v>
      </c>
    </row>
    <row r="9855" spans="1:13" x14ac:dyDescent="0.35">
      <c r="A9855" t="s">
        <v>57</v>
      </c>
      <c r="B9855">
        <v>501294104</v>
      </c>
      <c r="C9855">
        <v>173107</v>
      </c>
      <c r="D9855" t="s">
        <v>8962</v>
      </c>
      <c r="E9855" s="1">
        <v>43703.515115740738</v>
      </c>
      <c r="F9855">
        <v>1</v>
      </c>
      <c r="G9855" t="s">
        <v>103</v>
      </c>
      <c r="H9855">
        <v>360</v>
      </c>
      <c r="I9855" s="1">
        <v>43709.999305555553</v>
      </c>
      <c r="J9855" s="2">
        <f t="shared" si="459"/>
        <v>1</v>
      </c>
      <c r="K9855" s="2" t="str">
        <f>IFERROR(VLOOKUP(A9855,Aux!A:B,2,0),"Outros")</f>
        <v>Municípios</v>
      </c>
      <c r="L9855" s="2">
        <f t="shared" si="460"/>
        <v>2019</v>
      </c>
      <c r="M9855">
        <f t="shared" si="461"/>
        <v>35</v>
      </c>
    </row>
    <row r="9856" spans="1:13" x14ac:dyDescent="0.35">
      <c r="A9856" t="s">
        <v>140</v>
      </c>
      <c r="B9856">
        <v>506614913</v>
      </c>
      <c r="C9856">
        <v>173109</v>
      </c>
      <c r="D9856" t="s">
        <v>8519</v>
      </c>
      <c r="E9856" s="1">
        <v>43703.519328703704</v>
      </c>
      <c r="F9856">
        <v>13</v>
      </c>
      <c r="G9856" t="s">
        <v>47</v>
      </c>
      <c r="H9856">
        <v>5</v>
      </c>
      <c r="I9856" s="1">
        <v>43711.999305555553</v>
      </c>
      <c r="J9856" s="2">
        <f t="shared" si="459"/>
        <v>1</v>
      </c>
      <c r="K9856" s="2" t="str">
        <f>IFERROR(VLOOKUP(A9856,Aux!A:B,2,0),"Outros")</f>
        <v>Municípios</v>
      </c>
      <c r="L9856" s="2">
        <f t="shared" si="460"/>
        <v>2019</v>
      </c>
      <c r="M9856">
        <f t="shared" si="461"/>
        <v>35</v>
      </c>
    </row>
    <row r="9857" spans="1:13" x14ac:dyDescent="0.35">
      <c r="A9857" t="s">
        <v>8520</v>
      </c>
      <c r="B9857">
        <v>500847347</v>
      </c>
      <c r="C9857">
        <v>173111</v>
      </c>
      <c r="D9857" t="s">
        <v>8521</v>
      </c>
      <c r="E9857" s="1">
        <v>43703.592870370368</v>
      </c>
      <c r="F9857">
        <v>3</v>
      </c>
      <c r="G9857" t="s">
        <v>8522</v>
      </c>
      <c r="H9857">
        <v>300</v>
      </c>
      <c r="I9857" s="1">
        <v>43724.708333333336</v>
      </c>
      <c r="J9857" s="2">
        <f t="shared" si="459"/>
        <v>1</v>
      </c>
      <c r="K9857" s="2" t="str">
        <f>IFERROR(VLOOKUP(A9857,Aux!A:B,2,0),"Outros")</f>
        <v>Outros</v>
      </c>
      <c r="L9857" s="2">
        <f t="shared" si="460"/>
        <v>2019</v>
      </c>
      <c r="M9857">
        <f t="shared" si="461"/>
        <v>35</v>
      </c>
    </row>
    <row r="9858" spans="1:13" x14ac:dyDescent="0.35">
      <c r="A9858" t="s">
        <v>177</v>
      </c>
      <c r="B9858">
        <v>506609553</v>
      </c>
      <c r="C9858">
        <v>173112</v>
      </c>
      <c r="E9858" s="1">
        <v>43703.60087962963</v>
      </c>
      <c r="F9858">
        <v>3</v>
      </c>
      <c r="G9858" t="s">
        <v>33</v>
      </c>
      <c r="H9858">
        <v>400</v>
      </c>
      <c r="J9858" s="2">
        <f t="shared" ref="J9858:J9921" si="462">IF(C9858=C9857,"",1)</f>
        <v>1</v>
      </c>
      <c r="K9858" s="2" t="str">
        <f>IFERROR(VLOOKUP(A9858,Aux!A:B,2,0),"Outros")</f>
        <v>Municípios</v>
      </c>
      <c r="L9858" s="2">
        <f t="shared" ref="L9858:L9921" si="463">YEAR(E9858)</f>
        <v>2019</v>
      </c>
      <c r="M9858">
        <f t="shared" ref="M9858:M9921" si="464">WEEKNUM(E9858)</f>
        <v>35</v>
      </c>
    </row>
    <row r="9859" spans="1:13" x14ac:dyDescent="0.35">
      <c r="A9859" t="s">
        <v>832</v>
      </c>
      <c r="B9859">
        <v>500048177</v>
      </c>
      <c r="C9859">
        <v>173113</v>
      </c>
      <c r="E9859" s="1">
        <v>43703.604247685187</v>
      </c>
      <c r="F9859">
        <v>13</v>
      </c>
      <c r="G9859" t="s">
        <v>33</v>
      </c>
      <c r="H9859">
        <v>1</v>
      </c>
      <c r="J9859" s="2">
        <f t="shared" si="462"/>
        <v>1</v>
      </c>
      <c r="K9859" s="2" t="str">
        <f>IFERROR(VLOOKUP(A9859,Aux!A:B,2,0),"Outros")</f>
        <v>Estradas</v>
      </c>
      <c r="L9859" s="2">
        <f t="shared" si="463"/>
        <v>2019</v>
      </c>
      <c r="M9859">
        <f t="shared" si="464"/>
        <v>35</v>
      </c>
    </row>
    <row r="9860" spans="1:13" x14ac:dyDescent="0.35">
      <c r="A9860" t="s">
        <v>165</v>
      </c>
      <c r="B9860">
        <v>600084892</v>
      </c>
      <c r="C9860">
        <v>173115</v>
      </c>
      <c r="E9860" s="1">
        <v>43703.613564814812</v>
      </c>
      <c r="F9860">
        <v>13</v>
      </c>
      <c r="G9860" t="s">
        <v>33</v>
      </c>
      <c r="H9860">
        <v>400</v>
      </c>
      <c r="J9860" s="2">
        <f t="shared" si="462"/>
        <v>1</v>
      </c>
      <c r="K9860" s="2" t="str">
        <f>IFERROR(VLOOKUP(A9860,Aux!A:B,2,0),"Outros")</f>
        <v>Outros</v>
      </c>
      <c r="L9860" s="2">
        <f t="shared" si="463"/>
        <v>2019</v>
      </c>
      <c r="M9860">
        <f t="shared" si="464"/>
        <v>35</v>
      </c>
    </row>
    <row r="9861" spans="1:13" x14ac:dyDescent="0.35">
      <c r="A9861" t="s">
        <v>260</v>
      </c>
      <c r="B9861">
        <v>502790024</v>
      </c>
      <c r="C9861">
        <v>173116</v>
      </c>
      <c r="D9861" t="s">
        <v>6598</v>
      </c>
      <c r="E9861" s="1">
        <v>43703.613865740743</v>
      </c>
      <c r="F9861">
        <v>13</v>
      </c>
      <c r="G9861" t="s">
        <v>870</v>
      </c>
      <c r="H9861">
        <v>400</v>
      </c>
      <c r="I9861" s="1">
        <v>43689.999305555553</v>
      </c>
      <c r="J9861" s="2">
        <f t="shared" si="462"/>
        <v>1</v>
      </c>
      <c r="K9861" s="2" t="str">
        <f>IFERROR(VLOOKUP(A9861,Aux!A:B,2,0),"Outros")</f>
        <v>Transportes</v>
      </c>
      <c r="L9861" s="2">
        <f t="shared" si="463"/>
        <v>2019</v>
      </c>
      <c r="M9861">
        <f t="shared" si="464"/>
        <v>35</v>
      </c>
    </row>
    <row r="9862" spans="1:13" x14ac:dyDescent="0.35">
      <c r="A9862" t="s">
        <v>133</v>
      </c>
      <c r="B9862">
        <v>503539473</v>
      </c>
      <c r="C9862">
        <v>173117</v>
      </c>
      <c r="D9862" t="s">
        <v>8863</v>
      </c>
      <c r="E9862" s="1">
        <v>43703.613935185182</v>
      </c>
      <c r="F9862">
        <v>13</v>
      </c>
      <c r="G9862" t="s">
        <v>135</v>
      </c>
      <c r="H9862">
        <v>5</v>
      </c>
      <c r="I9862" s="1">
        <v>43709.999305555553</v>
      </c>
      <c r="J9862" s="2">
        <f t="shared" si="462"/>
        <v>1</v>
      </c>
      <c r="K9862" s="2" t="str">
        <f>IFERROR(VLOOKUP(A9862,Aux!A:B,2,0),"Outros")</f>
        <v>Municípios</v>
      </c>
      <c r="L9862" s="2">
        <f t="shared" si="463"/>
        <v>2019</v>
      </c>
      <c r="M9862">
        <f t="shared" si="464"/>
        <v>35</v>
      </c>
    </row>
    <row r="9863" spans="1:13" x14ac:dyDescent="0.35">
      <c r="A9863" t="s">
        <v>628</v>
      </c>
      <c r="B9863">
        <v>501258027</v>
      </c>
      <c r="C9863">
        <v>173120</v>
      </c>
      <c r="D9863" t="s">
        <v>8669</v>
      </c>
      <c r="E9863" s="1">
        <v>43703.624074074076</v>
      </c>
      <c r="F9863">
        <v>1</v>
      </c>
      <c r="G9863" t="s">
        <v>759</v>
      </c>
      <c r="H9863">
        <v>340</v>
      </c>
      <c r="I9863" s="1">
        <v>43707.999305555553</v>
      </c>
      <c r="J9863" s="2">
        <f t="shared" si="462"/>
        <v>1</v>
      </c>
      <c r="K9863" s="2" t="str">
        <f>IFERROR(VLOOKUP(A9863,Aux!A:B,2,0),"Outros")</f>
        <v>Municípios</v>
      </c>
      <c r="L9863" s="2">
        <f t="shared" si="463"/>
        <v>2019</v>
      </c>
      <c r="M9863">
        <f t="shared" si="464"/>
        <v>35</v>
      </c>
    </row>
    <row r="9864" spans="1:13" x14ac:dyDescent="0.35">
      <c r="A9864" t="s">
        <v>133</v>
      </c>
      <c r="B9864">
        <v>503539473</v>
      </c>
      <c r="C9864">
        <v>173121</v>
      </c>
      <c r="E9864" s="1">
        <v>43703.627025462964</v>
      </c>
      <c r="F9864">
        <v>13</v>
      </c>
      <c r="G9864" t="s">
        <v>33</v>
      </c>
      <c r="H9864">
        <v>400</v>
      </c>
      <c r="J9864" s="2">
        <f t="shared" si="462"/>
        <v>1</v>
      </c>
      <c r="K9864" s="2" t="str">
        <f>IFERROR(VLOOKUP(A9864,Aux!A:B,2,0),"Outros")</f>
        <v>Municípios</v>
      </c>
      <c r="L9864" s="2">
        <f t="shared" si="463"/>
        <v>2019</v>
      </c>
      <c r="M9864">
        <f t="shared" si="464"/>
        <v>35</v>
      </c>
    </row>
    <row r="9865" spans="1:13" x14ac:dyDescent="0.35">
      <c r="A9865" t="s">
        <v>57</v>
      </c>
      <c r="B9865">
        <v>501294104</v>
      </c>
      <c r="C9865">
        <v>173123</v>
      </c>
      <c r="D9865" t="s">
        <v>8439</v>
      </c>
      <c r="E9865" s="1">
        <v>43703.629861111112</v>
      </c>
      <c r="F9865">
        <v>1</v>
      </c>
      <c r="G9865" t="s">
        <v>59</v>
      </c>
      <c r="H9865">
        <v>340</v>
      </c>
      <c r="I9865" s="1">
        <v>43710.999305555553</v>
      </c>
      <c r="J9865" s="2">
        <f t="shared" si="462"/>
        <v>1</v>
      </c>
      <c r="K9865" s="2" t="str">
        <f>IFERROR(VLOOKUP(A9865,Aux!A:B,2,0),"Outros")</f>
        <v>Municípios</v>
      </c>
      <c r="L9865" s="2">
        <f t="shared" si="463"/>
        <v>2019</v>
      </c>
      <c r="M9865">
        <f t="shared" si="464"/>
        <v>35</v>
      </c>
    </row>
    <row r="9866" spans="1:13" x14ac:dyDescent="0.35">
      <c r="A9866" t="s">
        <v>465</v>
      </c>
      <c r="B9866">
        <v>600084779</v>
      </c>
      <c r="C9866">
        <v>173124</v>
      </c>
      <c r="E9866" s="1">
        <v>43703.630185185182</v>
      </c>
      <c r="F9866">
        <v>3</v>
      </c>
      <c r="G9866" t="s">
        <v>33</v>
      </c>
      <c r="H9866">
        <v>400</v>
      </c>
      <c r="J9866" s="2">
        <f t="shared" si="462"/>
        <v>1</v>
      </c>
      <c r="K9866" s="2" t="str">
        <f>IFERROR(VLOOKUP(A9866,Aux!A:B,2,0),"Outros")</f>
        <v>Outros</v>
      </c>
      <c r="L9866" s="2">
        <f t="shared" si="463"/>
        <v>2019</v>
      </c>
      <c r="M9866">
        <f t="shared" si="464"/>
        <v>35</v>
      </c>
    </row>
    <row r="9867" spans="1:13" x14ac:dyDescent="0.35">
      <c r="A9867" t="s">
        <v>673</v>
      </c>
      <c r="B9867">
        <v>503584215</v>
      </c>
      <c r="C9867">
        <v>173125</v>
      </c>
      <c r="D9867" t="s">
        <v>6895</v>
      </c>
      <c r="E9867" s="1">
        <v>43703.649317129632</v>
      </c>
      <c r="F9867">
        <v>13</v>
      </c>
      <c r="G9867" t="s">
        <v>1020</v>
      </c>
      <c r="H9867">
        <v>340</v>
      </c>
      <c r="I9867" s="1">
        <v>43707.75</v>
      </c>
      <c r="J9867" s="2">
        <f t="shared" si="462"/>
        <v>1</v>
      </c>
      <c r="K9867" s="2" t="str">
        <f>IFERROR(VLOOKUP(A9867,Aux!A:B,2,0),"Outros")</f>
        <v>Outros</v>
      </c>
      <c r="L9867" s="2">
        <f t="shared" si="463"/>
        <v>2019</v>
      </c>
      <c r="M9867">
        <f t="shared" si="464"/>
        <v>35</v>
      </c>
    </row>
    <row r="9868" spans="1:13" x14ac:dyDescent="0.35">
      <c r="A9868" t="s">
        <v>362</v>
      </c>
      <c r="B9868">
        <v>680017763</v>
      </c>
      <c r="C9868">
        <v>173126</v>
      </c>
      <c r="E9868" s="1">
        <v>43703.656226851854</v>
      </c>
      <c r="F9868">
        <v>4</v>
      </c>
      <c r="G9868" t="s">
        <v>33</v>
      </c>
      <c r="H9868">
        <v>1</v>
      </c>
      <c r="J9868" s="2">
        <f t="shared" si="462"/>
        <v>1</v>
      </c>
      <c r="K9868" s="2" t="str">
        <f>IFERROR(VLOOKUP(A9868,Aux!A:B,2,0),"Outros")</f>
        <v>Águas e resíduos</v>
      </c>
      <c r="L9868" s="2">
        <f t="shared" si="463"/>
        <v>2019</v>
      </c>
      <c r="M9868">
        <f t="shared" si="464"/>
        <v>35</v>
      </c>
    </row>
    <row r="9869" spans="1:13" x14ac:dyDescent="0.35">
      <c r="A9869" t="s">
        <v>177</v>
      </c>
      <c r="B9869">
        <v>506609553</v>
      </c>
      <c r="C9869">
        <v>173129</v>
      </c>
      <c r="D9869" t="s">
        <v>8440</v>
      </c>
      <c r="E9869" s="1">
        <v>43703.663495370369</v>
      </c>
      <c r="F9869">
        <v>13</v>
      </c>
      <c r="G9869" t="s">
        <v>8441</v>
      </c>
      <c r="H9869">
        <v>360</v>
      </c>
      <c r="I9869" s="1">
        <v>43709.999305555553</v>
      </c>
      <c r="J9869" s="2">
        <f t="shared" si="462"/>
        <v>1</v>
      </c>
      <c r="K9869" s="2" t="str">
        <f>IFERROR(VLOOKUP(A9869,Aux!A:B,2,0),"Outros")</f>
        <v>Municípios</v>
      </c>
      <c r="L9869" s="2">
        <f t="shared" si="463"/>
        <v>2019</v>
      </c>
      <c r="M9869">
        <f t="shared" si="464"/>
        <v>35</v>
      </c>
    </row>
    <row r="9870" spans="1:13" x14ac:dyDescent="0.35">
      <c r="A9870" t="s">
        <v>71</v>
      </c>
      <c r="B9870">
        <v>500051054</v>
      </c>
      <c r="C9870">
        <v>173130</v>
      </c>
      <c r="D9870" t="s">
        <v>8192</v>
      </c>
      <c r="E9870" s="1">
        <v>43703.6643287037</v>
      </c>
      <c r="F9870">
        <v>1</v>
      </c>
      <c r="G9870" t="s">
        <v>33</v>
      </c>
      <c r="H9870">
        <v>340</v>
      </c>
      <c r="I9870" s="1">
        <v>43708.791666666664</v>
      </c>
      <c r="J9870" s="2">
        <f t="shared" si="462"/>
        <v>1</v>
      </c>
      <c r="K9870" s="2" t="str">
        <f>IFERROR(VLOOKUP(A9870,Aux!A:B,2,0),"Outros")</f>
        <v>Municípios</v>
      </c>
      <c r="L9870" s="2">
        <f t="shared" si="463"/>
        <v>2019</v>
      </c>
      <c r="M9870">
        <f t="shared" si="464"/>
        <v>35</v>
      </c>
    </row>
    <row r="9871" spans="1:13" x14ac:dyDescent="0.35">
      <c r="A9871" t="s">
        <v>275</v>
      </c>
      <c r="B9871">
        <v>505187531</v>
      </c>
      <c r="C9871">
        <v>173131</v>
      </c>
      <c r="D9871" t="s">
        <v>8337</v>
      </c>
      <c r="E9871" s="1">
        <v>43703.668541666666</v>
      </c>
      <c r="F9871">
        <v>13</v>
      </c>
      <c r="G9871" t="s">
        <v>277</v>
      </c>
      <c r="H9871">
        <v>360</v>
      </c>
      <c r="I9871" s="1">
        <v>43710.999305555553</v>
      </c>
      <c r="J9871" s="2">
        <f t="shared" si="462"/>
        <v>1</v>
      </c>
      <c r="K9871" s="2" t="str">
        <f>IFERROR(VLOOKUP(A9871,Aux!A:B,2,0),"Outros")</f>
        <v>Municípios</v>
      </c>
      <c r="L9871" s="2">
        <f t="shared" si="463"/>
        <v>2019</v>
      </c>
      <c r="M9871">
        <f t="shared" si="464"/>
        <v>35</v>
      </c>
    </row>
    <row r="9872" spans="1:13" x14ac:dyDescent="0.35">
      <c r="A9872" t="s">
        <v>39</v>
      </c>
      <c r="B9872">
        <v>507023129</v>
      </c>
      <c r="C9872">
        <v>173133</v>
      </c>
      <c r="D9872" t="s">
        <v>8523</v>
      </c>
      <c r="E9872" s="1">
        <v>43703.672511574077</v>
      </c>
      <c r="F9872">
        <v>1</v>
      </c>
      <c r="G9872" t="s">
        <v>1140</v>
      </c>
      <c r="H9872">
        <v>360</v>
      </c>
      <c r="I9872" s="1">
        <v>43706.708333333336</v>
      </c>
      <c r="J9872" s="2">
        <f t="shared" si="462"/>
        <v>1</v>
      </c>
      <c r="K9872" s="2" t="str">
        <f>IFERROR(VLOOKUP(A9872,Aux!A:B,2,0),"Outros")</f>
        <v>Outros</v>
      </c>
      <c r="L9872" s="2">
        <f t="shared" si="463"/>
        <v>2019</v>
      </c>
      <c r="M9872">
        <f t="shared" si="464"/>
        <v>35</v>
      </c>
    </row>
    <row r="9873" spans="1:13" x14ac:dyDescent="0.35">
      <c r="A9873" t="s">
        <v>171</v>
      </c>
      <c r="B9873">
        <v>504293125</v>
      </c>
      <c r="C9873">
        <v>173137</v>
      </c>
      <c r="E9873" s="1">
        <v>43703.694444444445</v>
      </c>
      <c r="F9873">
        <v>7</v>
      </c>
      <c r="G9873" t="s">
        <v>33</v>
      </c>
      <c r="H9873">
        <v>1</v>
      </c>
      <c r="J9873" s="2">
        <f t="shared" si="462"/>
        <v>1</v>
      </c>
      <c r="K9873" s="2" t="str">
        <f>IFERROR(VLOOKUP(A9873,Aux!A:B,2,0),"Outros")</f>
        <v>Municípios</v>
      </c>
      <c r="L9873" s="2">
        <f t="shared" si="463"/>
        <v>2019</v>
      </c>
      <c r="M9873">
        <f t="shared" si="464"/>
        <v>35</v>
      </c>
    </row>
    <row r="9874" spans="1:13" x14ac:dyDescent="0.35">
      <c r="A9874" t="s">
        <v>465</v>
      </c>
      <c r="B9874">
        <v>600084779</v>
      </c>
      <c r="C9874">
        <v>173138</v>
      </c>
      <c r="D9874" t="s">
        <v>8909</v>
      </c>
      <c r="E9874" s="1">
        <v>43703.695474537039</v>
      </c>
      <c r="F9874">
        <v>3</v>
      </c>
      <c r="G9874" t="s">
        <v>33</v>
      </c>
      <c r="H9874">
        <v>360</v>
      </c>
      <c r="I9874" s="1">
        <v>43734.708333333336</v>
      </c>
      <c r="J9874" s="2">
        <f t="shared" si="462"/>
        <v>1</v>
      </c>
      <c r="K9874" s="2" t="str">
        <f>IFERROR(VLOOKUP(A9874,Aux!A:B,2,0),"Outros")</f>
        <v>Outros</v>
      </c>
      <c r="L9874" s="2">
        <f t="shared" si="463"/>
        <v>2019</v>
      </c>
      <c r="M9874">
        <f t="shared" si="464"/>
        <v>35</v>
      </c>
    </row>
    <row r="9875" spans="1:13" x14ac:dyDescent="0.35">
      <c r="A9875" t="s">
        <v>150</v>
      </c>
      <c r="B9875">
        <v>505309939</v>
      </c>
      <c r="C9875">
        <v>173139</v>
      </c>
      <c r="D9875" t="s">
        <v>8963</v>
      </c>
      <c r="E9875" s="1">
        <v>43703.698518518519</v>
      </c>
      <c r="F9875">
        <v>1</v>
      </c>
      <c r="G9875" t="s">
        <v>152</v>
      </c>
      <c r="H9875">
        <v>360</v>
      </c>
      <c r="I9875" s="1">
        <v>43706.6875</v>
      </c>
      <c r="J9875" s="2">
        <f t="shared" si="462"/>
        <v>1</v>
      </c>
      <c r="K9875" s="2" t="str">
        <f>IFERROR(VLOOKUP(A9875,Aux!A:B,2,0),"Outros")</f>
        <v>Municípios</v>
      </c>
      <c r="L9875" s="2">
        <f t="shared" si="463"/>
        <v>2019</v>
      </c>
      <c r="M9875">
        <f t="shared" si="464"/>
        <v>35</v>
      </c>
    </row>
    <row r="9876" spans="1:13" x14ac:dyDescent="0.35">
      <c r="A9876" t="s">
        <v>71</v>
      </c>
      <c r="B9876">
        <v>500051054</v>
      </c>
      <c r="C9876">
        <v>173140</v>
      </c>
      <c r="E9876" s="1">
        <v>43703.699618055558</v>
      </c>
      <c r="F9876">
        <v>3</v>
      </c>
      <c r="G9876" t="s">
        <v>116</v>
      </c>
      <c r="H9876">
        <v>400</v>
      </c>
      <c r="J9876" s="2">
        <f t="shared" si="462"/>
        <v>1</v>
      </c>
      <c r="K9876" s="2" t="str">
        <f>IFERROR(VLOOKUP(A9876,Aux!A:B,2,0),"Outros")</f>
        <v>Municípios</v>
      </c>
      <c r="L9876" s="2">
        <f t="shared" si="463"/>
        <v>2019</v>
      </c>
      <c r="M9876">
        <f t="shared" si="464"/>
        <v>35</v>
      </c>
    </row>
    <row r="9877" spans="1:13" x14ac:dyDescent="0.35">
      <c r="A9877" t="s">
        <v>71</v>
      </c>
      <c r="B9877">
        <v>500051054</v>
      </c>
      <c r="C9877">
        <v>173141</v>
      </c>
      <c r="D9877" t="s">
        <v>7285</v>
      </c>
      <c r="E9877" s="1">
        <v>43703.702743055554</v>
      </c>
      <c r="F9877">
        <v>3</v>
      </c>
      <c r="G9877" t="s">
        <v>202</v>
      </c>
      <c r="H9877">
        <v>360</v>
      </c>
      <c r="I9877" s="1">
        <v>43716.791666666664</v>
      </c>
      <c r="J9877" s="2">
        <f t="shared" si="462"/>
        <v>1</v>
      </c>
      <c r="K9877" s="2" t="str">
        <f>IFERROR(VLOOKUP(A9877,Aux!A:B,2,0),"Outros")</f>
        <v>Municípios</v>
      </c>
      <c r="L9877" s="2">
        <f t="shared" si="463"/>
        <v>2019</v>
      </c>
      <c r="M9877">
        <f t="shared" si="464"/>
        <v>35</v>
      </c>
    </row>
    <row r="9878" spans="1:13" x14ac:dyDescent="0.35">
      <c r="A9878" t="s">
        <v>296</v>
      </c>
      <c r="B9878">
        <v>507396081</v>
      </c>
      <c r="C9878">
        <v>173142</v>
      </c>
      <c r="D9878" t="s">
        <v>8524</v>
      </c>
      <c r="E9878" s="1">
        <v>43703.723240740743</v>
      </c>
      <c r="F9878">
        <v>13</v>
      </c>
      <c r="G9878" t="s">
        <v>33</v>
      </c>
      <c r="H9878">
        <v>1</v>
      </c>
      <c r="I9878" s="1">
        <v>43439.999305555553</v>
      </c>
      <c r="J9878" s="2">
        <f t="shared" si="462"/>
        <v>1</v>
      </c>
      <c r="K9878" s="2" t="str">
        <f>IFERROR(VLOOKUP(A9878,Aux!A:B,2,0),"Outros")</f>
        <v>Municípios</v>
      </c>
      <c r="L9878" s="2">
        <f t="shared" si="463"/>
        <v>2019</v>
      </c>
      <c r="M9878">
        <f t="shared" si="464"/>
        <v>35</v>
      </c>
    </row>
    <row r="9879" spans="1:13" x14ac:dyDescent="0.35">
      <c r="A9879" t="s">
        <v>15</v>
      </c>
      <c r="B9879">
        <v>503541567</v>
      </c>
      <c r="C9879">
        <v>173143</v>
      </c>
      <c r="D9879" t="s">
        <v>8525</v>
      </c>
      <c r="E9879" s="1">
        <v>43704.389560185184</v>
      </c>
      <c r="F9879">
        <v>3</v>
      </c>
      <c r="G9879" t="s">
        <v>259</v>
      </c>
      <c r="H9879">
        <v>340</v>
      </c>
      <c r="I9879" s="1">
        <v>43807.999305555553</v>
      </c>
      <c r="J9879" s="2">
        <f t="shared" si="462"/>
        <v>1</v>
      </c>
      <c r="K9879" s="2" t="str">
        <f>IFERROR(VLOOKUP(A9879,Aux!A:B,2,0),"Outros")</f>
        <v>Municípios</v>
      </c>
      <c r="L9879" s="2">
        <f t="shared" si="463"/>
        <v>2019</v>
      </c>
      <c r="M9879">
        <f t="shared" si="464"/>
        <v>35</v>
      </c>
    </row>
    <row r="9880" spans="1:13" x14ac:dyDescent="0.35">
      <c r="A9880" t="s">
        <v>71</v>
      </c>
      <c r="B9880">
        <v>500051054</v>
      </c>
      <c r="C9880">
        <v>173144</v>
      </c>
      <c r="D9880" t="s">
        <v>8481</v>
      </c>
      <c r="E9880" s="1">
        <v>43704.398229166669</v>
      </c>
      <c r="F9880">
        <v>13</v>
      </c>
      <c r="G9880" t="s">
        <v>202</v>
      </c>
      <c r="H9880">
        <v>5</v>
      </c>
      <c r="I9880" s="1">
        <v>43710.791666666664</v>
      </c>
      <c r="J9880" s="2">
        <f t="shared" si="462"/>
        <v>1</v>
      </c>
      <c r="K9880" s="2" t="str">
        <f>IFERROR(VLOOKUP(A9880,Aux!A:B,2,0),"Outros")</f>
        <v>Municípios</v>
      </c>
      <c r="L9880" s="2">
        <f t="shared" si="463"/>
        <v>2019</v>
      </c>
      <c r="M9880">
        <f t="shared" si="464"/>
        <v>35</v>
      </c>
    </row>
    <row r="9881" spans="1:13" x14ac:dyDescent="0.35">
      <c r="A9881" t="s">
        <v>57</v>
      </c>
      <c r="B9881">
        <v>501294104</v>
      </c>
      <c r="C9881">
        <v>173145</v>
      </c>
      <c r="D9881" t="s">
        <v>1781</v>
      </c>
      <c r="E9881" s="1">
        <v>43704.401967592596</v>
      </c>
      <c r="F9881">
        <v>1</v>
      </c>
      <c r="G9881" t="s">
        <v>103</v>
      </c>
      <c r="H9881">
        <v>340</v>
      </c>
      <c r="I9881" s="1">
        <v>43745.999305555553</v>
      </c>
      <c r="J9881" s="2">
        <f t="shared" si="462"/>
        <v>1</v>
      </c>
      <c r="K9881" s="2" t="str">
        <f>IFERROR(VLOOKUP(A9881,Aux!A:B,2,0),"Outros")</f>
        <v>Municípios</v>
      </c>
      <c r="L9881" s="2">
        <f t="shared" si="463"/>
        <v>2019</v>
      </c>
      <c r="M9881">
        <f t="shared" si="464"/>
        <v>35</v>
      </c>
    </row>
    <row r="9882" spans="1:13" x14ac:dyDescent="0.35">
      <c r="A9882" t="s">
        <v>226</v>
      </c>
      <c r="B9882">
        <v>506792382</v>
      </c>
      <c r="C9882">
        <v>173146</v>
      </c>
      <c r="D9882" t="s">
        <v>8442</v>
      </c>
      <c r="E9882" s="1">
        <v>43704.405752314815</v>
      </c>
      <c r="F9882">
        <v>13</v>
      </c>
      <c r="G9882" t="s">
        <v>1109</v>
      </c>
      <c r="H9882">
        <v>360</v>
      </c>
      <c r="I9882" s="1">
        <v>43710.999305555553</v>
      </c>
      <c r="J9882" s="2">
        <f t="shared" si="462"/>
        <v>1</v>
      </c>
      <c r="K9882" s="2" t="str">
        <f>IFERROR(VLOOKUP(A9882,Aux!A:B,2,0),"Outros")</f>
        <v>Municípios</v>
      </c>
      <c r="L9882" s="2">
        <f t="shared" si="463"/>
        <v>2019</v>
      </c>
      <c r="M9882">
        <f t="shared" si="464"/>
        <v>35</v>
      </c>
    </row>
    <row r="9883" spans="1:13" x14ac:dyDescent="0.35">
      <c r="A9883" t="s">
        <v>534</v>
      </c>
      <c r="B9883">
        <v>508354617</v>
      </c>
      <c r="C9883">
        <v>173147</v>
      </c>
      <c r="E9883" s="1">
        <v>43704.408819444441</v>
      </c>
      <c r="F9883">
        <v>1</v>
      </c>
      <c r="G9883" t="s">
        <v>33</v>
      </c>
      <c r="H9883">
        <v>400</v>
      </c>
      <c r="J9883" s="2">
        <f t="shared" si="462"/>
        <v>1</v>
      </c>
      <c r="K9883" s="2" t="str">
        <f>IFERROR(VLOOKUP(A9883,Aux!A:B,2,0),"Outros")</f>
        <v>Municípios</v>
      </c>
      <c r="L9883" s="2">
        <f t="shared" si="463"/>
        <v>2019</v>
      </c>
      <c r="M9883">
        <f t="shared" si="464"/>
        <v>35</v>
      </c>
    </row>
    <row r="9884" spans="1:13" x14ac:dyDescent="0.35">
      <c r="A9884" t="s">
        <v>668</v>
      </c>
      <c r="B9884">
        <v>501904077</v>
      </c>
      <c r="C9884">
        <v>173148</v>
      </c>
      <c r="D9884" t="s">
        <v>8443</v>
      </c>
      <c r="E9884" s="1">
        <v>43704.415937500002</v>
      </c>
      <c r="F9884">
        <v>5</v>
      </c>
      <c r="G9884" t="s">
        <v>5677</v>
      </c>
      <c r="H9884">
        <v>5</v>
      </c>
      <c r="I9884" s="1">
        <v>43804.708333333336</v>
      </c>
      <c r="J9884" s="2">
        <f t="shared" si="462"/>
        <v>1</v>
      </c>
      <c r="K9884" s="2" t="str">
        <f>IFERROR(VLOOKUP(A9884,Aux!A:B,2,0),"Outros")</f>
        <v>Portos</v>
      </c>
      <c r="L9884" s="2">
        <f t="shared" si="463"/>
        <v>2019</v>
      </c>
      <c r="M9884">
        <f t="shared" si="464"/>
        <v>35</v>
      </c>
    </row>
    <row r="9885" spans="1:13" x14ac:dyDescent="0.35">
      <c r="A9885" t="s">
        <v>275</v>
      </c>
      <c r="B9885">
        <v>505187531</v>
      </c>
      <c r="C9885">
        <v>173149</v>
      </c>
      <c r="D9885" t="s">
        <v>8864</v>
      </c>
      <c r="E9885" s="1">
        <v>43704.427847222221</v>
      </c>
      <c r="F9885">
        <v>1</v>
      </c>
      <c r="G9885" t="s">
        <v>277</v>
      </c>
      <c r="H9885">
        <v>360</v>
      </c>
      <c r="I9885" s="1">
        <v>43710.999305555553</v>
      </c>
      <c r="J9885" s="2">
        <f t="shared" si="462"/>
        <v>1</v>
      </c>
      <c r="K9885" s="2" t="str">
        <f>IFERROR(VLOOKUP(A9885,Aux!A:B,2,0),"Outros")</f>
        <v>Municípios</v>
      </c>
      <c r="L9885" s="2">
        <f t="shared" si="463"/>
        <v>2019</v>
      </c>
      <c r="M9885">
        <f t="shared" si="464"/>
        <v>35</v>
      </c>
    </row>
    <row r="9886" spans="1:13" x14ac:dyDescent="0.35">
      <c r="A9886" t="s">
        <v>122</v>
      </c>
      <c r="B9886">
        <v>506173968</v>
      </c>
      <c r="C9886">
        <v>173150</v>
      </c>
      <c r="E9886" s="1">
        <v>43704.430196759262</v>
      </c>
      <c r="F9886">
        <v>1</v>
      </c>
      <c r="G9886" t="s">
        <v>33</v>
      </c>
      <c r="H9886">
        <v>400</v>
      </c>
      <c r="J9886" s="2">
        <f t="shared" si="462"/>
        <v>1</v>
      </c>
      <c r="K9886" s="2" t="str">
        <f>IFERROR(VLOOKUP(A9886,Aux!A:B,2,0),"Outros")</f>
        <v>Municípios</v>
      </c>
      <c r="L9886" s="2">
        <f t="shared" si="463"/>
        <v>2019</v>
      </c>
      <c r="M9886">
        <f t="shared" si="464"/>
        <v>35</v>
      </c>
    </row>
    <row r="9887" spans="1:13" x14ac:dyDescent="0.35">
      <c r="A9887" t="s">
        <v>599</v>
      </c>
      <c r="B9887">
        <v>680012907</v>
      </c>
      <c r="C9887">
        <v>173151</v>
      </c>
      <c r="D9887" t="s">
        <v>8526</v>
      </c>
      <c r="E9887" s="1">
        <v>43704.431423611109</v>
      </c>
      <c r="F9887">
        <v>1</v>
      </c>
      <c r="G9887" t="s">
        <v>476</v>
      </c>
      <c r="H9887">
        <v>5</v>
      </c>
      <c r="I9887" s="1">
        <v>43709.999305555553</v>
      </c>
      <c r="J9887" s="2">
        <f t="shared" si="462"/>
        <v>1</v>
      </c>
      <c r="K9887" s="2" t="str">
        <f>IFERROR(VLOOKUP(A9887,Aux!A:B,2,0),"Outros")</f>
        <v>Águas e resíduos</v>
      </c>
      <c r="L9887" s="2">
        <f t="shared" si="463"/>
        <v>2019</v>
      </c>
      <c r="M9887">
        <f t="shared" si="464"/>
        <v>35</v>
      </c>
    </row>
    <row r="9888" spans="1:13" x14ac:dyDescent="0.35">
      <c r="A9888" t="s">
        <v>63</v>
      </c>
      <c r="B9888">
        <v>502098139</v>
      </c>
      <c r="C9888">
        <v>173152</v>
      </c>
      <c r="D9888" t="s">
        <v>8865</v>
      </c>
      <c r="E9888" s="1">
        <v>43704.439050925925</v>
      </c>
      <c r="F9888">
        <v>3</v>
      </c>
      <c r="G9888" t="s">
        <v>75</v>
      </c>
      <c r="H9888">
        <v>220</v>
      </c>
      <c r="I9888" s="1">
        <v>43742.75</v>
      </c>
      <c r="J9888" s="2">
        <f t="shared" si="462"/>
        <v>1</v>
      </c>
      <c r="K9888" s="2" t="str">
        <f>IFERROR(VLOOKUP(A9888,Aux!A:B,2,0),"Outros")</f>
        <v>Municípios</v>
      </c>
      <c r="L9888" s="2">
        <f t="shared" si="463"/>
        <v>2019</v>
      </c>
      <c r="M9888">
        <f t="shared" si="464"/>
        <v>35</v>
      </c>
    </row>
    <row r="9889" spans="1:13" x14ac:dyDescent="0.35">
      <c r="A9889" t="s">
        <v>57</v>
      </c>
      <c r="B9889">
        <v>501294104</v>
      </c>
      <c r="C9889">
        <v>173153</v>
      </c>
      <c r="D9889" t="s">
        <v>7758</v>
      </c>
      <c r="E9889" s="1">
        <v>43704.440740740742</v>
      </c>
      <c r="F9889">
        <v>1</v>
      </c>
      <c r="G9889" t="s">
        <v>103</v>
      </c>
      <c r="H9889">
        <v>360</v>
      </c>
      <c r="I9889" s="1">
        <v>43759.999305555553</v>
      </c>
      <c r="J9889" s="2">
        <f t="shared" si="462"/>
        <v>1</v>
      </c>
      <c r="K9889" s="2" t="str">
        <f>IFERROR(VLOOKUP(A9889,Aux!A:B,2,0),"Outros")</f>
        <v>Municípios</v>
      </c>
      <c r="L9889" s="2">
        <f t="shared" si="463"/>
        <v>2019</v>
      </c>
      <c r="M9889">
        <f t="shared" si="464"/>
        <v>35</v>
      </c>
    </row>
    <row r="9890" spans="1:13" x14ac:dyDescent="0.35">
      <c r="A9890" t="s">
        <v>275</v>
      </c>
      <c r="B9890">
        <v>505187531</v>
      </c>
      <c r="C9890">
        <v>173154</v>
      </c>
      <c r="D9890" t="s">
        <v>8482</v>
      </c>
      <c r="E9890" s="1">
        <v>43704.444780092592</v>
      </c>
      <c r="F9890">
        <v>1</v>
      </c>
      <c r="G9890" t="s">
        <v>277</v>
      </c>
      <c r="H9890">
        <v>400</v>
      </c>
      <c r="I9890" s="1">
        <v>43710.999305555553</v>
      </c>
      <c r="J9890" s="2">
        <f t="shared" si="462"/>
        <v>1</v>
      </c>
      <c r="K9890" s="2" t="str">
        <f>IFERROR(VLOOKUP(A9890,Aux!A:B,2,0),"Outros")</f>
        <v>Municípios</v>
      </c>
      <c r="L9890" s="2">
        <f t="shared" si="463"/>
        <v>2019</v>
      </c>
      <c r="M9890">
        <f t="shared" si="464"/>
        <v>35</v>
      </c>
    </row>
    <row r="9891" spans="1:13" x14ac:dyDescent="0.35">
      <c r="A9891" t="s">
        <v>57</v>
      </c>
      <c r="B9891">
        <v>501294104</v>
      </c>
      <c r="C9891">
        <v>173155</v>
      </c>
      <c r="D9891" t="s">
        <v>8866</v>
      </c>
      <c r="E9891" s="1">
        <v>43704.459120370368</v>
      </c>
      <c r="F9891">
        <v>1</v>
      </c>
      <c r="G9891" t="s">
        <v>103</v>
      </c>
      <c r="H9891">
        <v>360</v>
      </c>
      <c r="I9891" s="1">
        <v>43710.999305555553</v>
      </c>
      <c r="J9891" s="2">
        <f t="shared" si="462"/>
        <v>1</v>
      </c>
      <c r="K9891" s="2" t="str">
        <f>IFERROR(VLOOKUP(A9891,Aux!A:B,2,0),"Outros")</f>
        <v>Municípios</v>
      </c>
      <c r="L9891" s="2">
        <f t="shared" si="463"/>
        <v>2019</v>
      </c>
      <c r="M9891">
        <f t="shared" si="464"/>
        <v>35</v>
      </c>
    </row>
    <row r="9892" spans="1:13" x14ac:dyDescent="0.35">
      <c r="A9892" t="s">
        <v>171</v>
      </c>
      <c r="B9892">
        <v>504293125</v>
      </c>
      <c r="C9892">
        <v>173156</v>
      </c>
      <c r="D9892" t="s">
        <v>7112</v>
      </c>
      <c r="E9892" s="1">
        <v>43704.465300925927</v>
      </c>
      <c r="F9892">
        <v>13</v>
      </c>
      <c r="G9892" t="s">
        <v>342</v>
      </c>
      <c r="H9892">
        <v>360</v>
      </c>
      <c r="I9892" s="1">
        <v>43709.999305555553</v>
      </c>
      <c r="J9892" s="2">
        <f t="shared" si="462"/>
        <v>1</v>
      </c>
      <c r="K9892" s="2" t="str">
        <f>IFERROR(VLOOKUP(A9892,Aux!A:B,2,0),"Outros")</f>
        <v>Municípios</v>
      </c>
      <c r="L9892" s="2">
        <f t="shared" si="463"/>
        <v>2019</v>
      </c>
      <c r="M9892">
        <f t="shared" si="464"/>
        <v>35</v>
      </c>
    </row>
    <row r="9893" spans="1:13" x14ac:dyDescent="0.35">
      <c r="A9893" t="s">
        <v>197</v>
      </c>
      <c r="B9893">
        <v>506334562</v>
      </c>
      <c r="C9893">
        <v>173157</v>
      </c>
      <c r="D9893" t="s">
        <v>8614</v>
      </c>
      <c r="E9893" s="1">
        <v>43704.468217592592</v>
      </c>
      <c r="F9893">
        <v>1</v>
      </c>
      <c r="G9893" t="s">
        <v>625</v>
      </c>
      <c r="H9893">
        <v>5</v>
      </c>
      <c r="I9893" s="1">
        <v>43707.999305555553</v>
      </c>
      <c r="J9893" s="2">
        <f t="shared" si="462"/>
        <v>1</v>
      </c>
      <c r="K9893" s="2" t="str">
        <f>IFERROR(VLOOKUP(A9893,Aux!A:B,2,0),"Outros")</f>
        <v>Municípios</v>
      </c>
      <c r="L9893" s="2">
        <f t="shared" si="463"/>
        <v>2019</v>
      </c>
      <c r="M9893">
        <f t="shared" si="464"/>
        <v>35</v>
      </c>
    </row>
    <row r="9894" spans="1:13" x14ac:dyDescent="0.35">
      <c r="A9894" t="s">
        <v>8520</v>
      </c>
      <c r="B9894">
        <v>500847347</v>
      </c>
      <c r="C9894">
        <v>173158</v>
      </c>
      <c r="E9894" s="1">
        <v>43704.478865740741</v>
      </c>
      <c r="F9894">
        <v>3</v>
      </c>
      <c r="G9894" t="s">
        <v>33</v>
      </c>
      <c r="H9894">
        <v>1</v>
      </c>
      <c r="J9894" s="2">
        <f t="shared" si="462"/>
        <v>1</v>
      </c>
      <c r="K9894" s="2" t="str">
        <f>IFERROR(VLOOKUP(A9894,Aux!A:B,2,0),"Outros")</f>
        <v>Outros</v>
      </c>
      <c r="L9894" s="2">
        <f t="shared" si="463"/>
        <v>2019</v>
      </c>
      <c r="M9894">
        <f t="shared" si="464"/>
        <v>35</v>
      </c>
    </row>
    <row r="9895" spans="1:13" x14ac:dyDescent="0.35">
      <c r="A9895" t="s">
        <v>171</v>
      </c>
      <c r="B9895">
        <v>504293125</v>
      </c>
      <c r="C9895">
        <v>173159</v>
      </c>
      <c r="D9895" t="s">
        <v>8615</v>
      </c>
      <c r="E9895" s="1">
        <v>43704.479953703703</v>
      </c>
      <c r="F9895">
        <v>1</v>
      </c>
      <c r="G9895" t="s">
        <v>1134</v>
      </c>
      <c r="H9895">
        <v>360</v>
      </c>
      <c r="I9895" s="1">
        <v>43713.999305555553</v>
      </c>
      <c r="J9895" s="2">
        <f t="shared" si="462"/>
        <v>1</v>
      </c>
      <c r="K9895" s="2" t="str">
        <f>IFERROR(VLOOKUP(A9895,Aux!A:B,2,0),"Outros")</f>
        <v>Municípios</v>
      </c>
      <c r="L9895" s="2">
        <f t="shared" si="463"/>
        <v>2019</v>
      </c>
      <c r="M9895">
        <f t="shared" si="464"/>
        <v>35</v>
      </c>
    </row>
    <row r="9896" spans="1:13" x14ac:dyDescent="0.35">
      <c r="A9896" t="s">
        <v>60</v>
      </c>
      <c r="B9896">
        <v>505456010</v>
      </c>
      <c r="C9896">
        <v>173160</v>
      </c>
      <c r="D9896" t="s">
        <v>8670</v>
      </c>
      <c r="E9896" s="1">
        <v>43704.482291666667</v>
      </c>
      <c r="F9896">
        <v>13</v>
      </c>
      <c r="G9896" t="s">
        <v>1368</v>
      </c>
      <c r="H9896">
        <v>360</v>
      </c>
      <c r="I9896" s="1">
        <v>43713.999305555553</v>
      </c>
      <c r="J9896" s="2">
        <f t="shared" si="462"/>
        <v>1</v>
      </c>
      <c r="K9896" s="2" t="str">
        <f>IFERROR(VLOOKUP(A9896,Aux!A:B,2,0),"Outros")</f>
        <v>Municípios</v>
      </c>
      <c r="L9896" s="2">
        <f t="shared" si="463"/>
        <v>2019</v>
      </c>
      <c r="M9896">
        <f t="shared" si="464"/>
        <v>35</v>
      </c>
    </row>
    <row r="9897" spans="1:13" x14ac:dyDescent="0.35">
      <c r="A9897" t="s">
        <v>465</v>
      </c>
      <c r="B9897">
        <v>600084779</v>
      </c>
      <c r="C9897">
        <v>173161</v>
      </c>
      <c r="D9897" t="s">
        <v>8616</v>
      </c>
      <c r="E9897" s="1">
        <v>43704.487187500003</v>
      </c>
      <c r="F9897">
        <v>3</v>
      </c>
      <c r="G9897" t="s">
        <v>8617</v>
      </c>
      <c r="H9897">
        <v>5</v>
      </c>
      <c r="I9897" s="1">
        <v>43719.999305555553</v>
      </c>
      <c r="J9897" s="2">
        <f t="shared" si="462"/>
        <v>1</v>
      </c>
      <c r="K9897" s="2" t="str">
        <f>IFERROR(VLOOKUP(A9897,Aux!A:B,2,0),"Outros")</f>
        <v>Outros</v>
      </c>
      <c r="L9897" s="2">
        <f t="shared" si="463"/>
        <v>2019</v>
      </c>
      <c r="M9897">
        <f t="shared" si="464"/>
        <v>35</v>
      </c>
    </row>
    <row r="9898" spans="1:13" x14ac:dyDescent="0.35">
      <c r="A9898" t="s">
        <v>177</v>
      </c>
      <c r="B9898">
        <v>506609553</v>
      </c>
      <c r="C9898">
        <v>173162</v>
      </c>
      <c r="D9898" t="s">
        <v>8812</v>
      </c>
      <c r="E9898" s="1">
        <v>43704.492974537039</v>
      </c>
      <c r="F9898">
        <v>1</v>
      </c>
      <c r="G9898" t="s">
        <v>179</v>
      </c>
      <c r="H9898">
        <v>360</v>
      </c>
      <c r="I9898" s="1">
        <v>43711.999305555553</v>
      </c>
      <c r="J9898" s="2">
        <f t="shared" si="462"/>
        <v>1</v>
      </c>
      <c r="K9898" s="2" t="str">
        <f>IFERROR(VLOOKUP(A9898,Aux!A:B,2,0),"Outros")</f>
        <v>Municípios</v>
      </c>
      <c r="L9898" s="2">
        <f t="shared" si="463"/>
        <v>2019</v>
      </c>
      <c r="M9898">
        <f t="shared" si="464"/>
        <v>35</v>
      </c>
    </row>
    <row r="9899" spans="1:13" x14ac:dyDescent="0.35">
      <c r="A9899" t="s">
        <v>465</v>
      </c>
      <c r="B9899">
        <v>600084779</v>
      </c>
      <c r="C9899">
        <v>173163</v>
      </c>
      <c r="E9899" s="1">
        <v>43704.493113425924</v>
      </c>
      <c r="F9899">
        <v>5</v>
      </c>
      <c r="G9899" t="s">
        <v>33</v>
      </c>
      <c r="H9899">
        <v>400</v>
      </c>
      <c r="J9899" s="2">
        <f t="shared" si="462"/>
        <v>1</v>
      </c>
      <c r="K9899" s="2" t="str">
        <f>IFERROR(VLOOKUP(A9899,Aux!A:B,2,0),"Outros")</f>
        <v>Outros</v>
      </c>
      <c r="L9899" s="2">
        <f t="shared" si="463"/>
        <v>2019</v>
      </c>
      <c r="M9899">
        <f t="shared" si="464"/>
        <v>35</v>
      </c>
    </row>
    <row r="9900" spans="1:13" x14ac:dyDescent="0.35">
      <c r="A9900" t="s">
        <v>125</v>
      </c>
      <c r="B9900">
        <v>501290206</v>
      </c>
      <c r="C9900">
        <v>173164</v>
      </c>
      <c r="D9900" t="s">
        <v>8483</v>
      </c>
      <c r="E9900" s="1">
        <v>43704.502280092594</v>
      </c>
      <c r="F9900">
        <v>13</v>
      </c>
      <c r="G9900" t="s">
        <v>659</v>
      </c>
      <c r="H9900">
        <v>5</v>
      </c>
      <c r="I9900" s="1">
        <v>43713.708333333336</v>
      </c>
      <c r="J9900" s="2">
        <f t="shared" si="462"/>
        <v>1</v>
      </c>
      <c r="K9900" s="2" t="str">
        <f>IFERROR(VLOOKUP(A9900,Aux!A:B,2,0),"Outros")</f>
        <v>Municípios</v>
      </c>
      <c r="L9900" s="2">
        <f t="shared" si="463"/>
        <v>2019</v>
      </c>
      <c r="M9900">
        <f t="shared" si="464"/>
        <v>35</v>
      </c>
    </row>
    <row r="9901" spans="1:13" x14ac:dyDescent="0.35">
      <c r="A9901" t="s">
        <v>365</v>
      </c>
      <c r="B9901">
        <v>505351064</v>
      </c>
      <c r="C9901">
        <v>173165</v>
      </c>
      <c r="D9901" t="s">
        <v>2091</v>
      </c>
      <c r="E9901" s="1">
        <v>43704.502847222226</v>
      </c>
      <c r="F9901">
        <v>3</v>
      </c>
      <c r="G9901" t="s">
        <v>33</v>
      </c>
      <c r="H9901">
        <v>360</v>
      </c>
      <c r="I9901" s="1">
        <v>43713.999305555553</v>
      </c>
      <c r="J9901" s="2">
        <f t="shared" si="462"/>
        <v>1</v>
      </c>
      <c r="K9901" s="2" t="str">
        <f>IFERROR(VLOOKUP(A9901,Aux!A:B,2,0),"Outros")</f>
        <v>Outros</v>
      </c>
      <c r="L9901" s="2">
        <f t="shared" si="463"/>
        <v>2019</v>
      </c>
      <c r="M9901">
        <f t="shared" si="464"/>
        <v>35</v>
      </c>
    </row>
    <row r="9902" spans="1:13" x14ac:dyDescent="0.35">
      <c r="A9902" t="s">
        <v>133</v>
      </c>
      <c r="B9902">
        <v>503539473</v>
      </c>
      <c r="C9902">
        <v>173166</v>
      </c>
      <c r="E9902" s="1">
        <v>43704.508738425924</v>
      </c>
      <c r="F9902">
        <v>3</v>
      </c>
      <c r="G9902" t="s">
        <v>33</v>
      </c>
      <c r="H9902">
        <v>400</v>
      </c>
      <c r="J9902" s="2">
        <f t="shared" si="462"/>
        <v>1</v>
      </c>
      <c r="K9902" s="2" t="str">
        <f>IFERROR(VLOOKUP(A9902,Aux!A:B,2,0),"Outros")</f>
        <v>Municípios</v>
      </c>
      <c r="L9902" s="2">
        <f t="shared" si="463"/>
        <v>2019</v>
      </c>
      <c r="M9902">
        <f t="shared" si="464"/>
        <v>35</v>
      </c>
    </row>
    <row r="9903" spans="1:13" x14ac:dyDescent="0.35">
      <c r="A9903" t="s">
        <v>1118</v>
      </c>
      <c r="B9903">
        <v>501133097</v>
      </c>
      <c r="C9903">
        <v>173169</v>
      </c>
      <c r="D9903" t="s">
        <v>9011</v>
      </c>
      <c r="E9903" s="1">
        <v>43704.544490740744</v>
      </c>
      <c r="F9903">
        <v>1</v>
      </c>
      <c r="G9903" t="s">
        <v>1120</v>
      </c>
      <c r="H9903">
        <v>360</v>
      </c>
      <c r="I9903" s="1">
        <v>43707.583333333336</v>
      </c>
      <c r="J9903" s="2">
        <f t="shared" si="462"/>
        <v>1</v>
      </c>
      <c r="K9903" s="2" t="str">
        <f>IFERROR(VLOOKUP(A9903,Aux!A:B,2,0),"Outros")</f>
        <v>Municípios</v>
      </c>
      <c r="L9903" s="2">
        <f t="shared" si="463"/>
        <v>2019</v>
      </c>
      <c r="M9903">
        <f t="shared" si="464"/>
        <v>35</v>
      </c>
    </row>
    <row r="9904" spans="1:13" x14ac:dyDescent="0.35">
      <c r="A9904" t="s">
        <v>12</v>
      </c>
      <c r="B9904">
        <v>508481287</v>
      </c>
      <c r="C9904">
        <v>173170</v>
      </c>
      <c r="D9904" t="s">
        <v>8731</v>
      </c>
      <c r="E9904" s="1">
        <v>43704.600277777776</v>
      </c>
      <c r="F9904">
        <v>13</v>
      </c>
      <c r="G9904" t="s">
        <v>14</v>
      </c>
      <c r="H9904">
        <v>5</v>
      </c>
      <c r="I9904" s="1">
        <v>43710.708333333336</v>
      </c>
      <c r="J9904" s="2">
        <f t="shared" si="462"/>
        <v>1</v>
      </c>
      <c r="K9904" s="2" t="str">
        <f>IFERROR(VLOOKUP(A9904,Aux!A:B,2,0),"Outros")</f>
        <v>Hospitais</v>
      </c>
      <c r="L9904" s="2">
        <f t="shared" si="463"/>
        <v>2019</v>
      </c>
      <c r="M9904">
        <f t="shared" si="464"/>
        <v>35</v>
      </c>
    </row>
    <row r="9905" spans="1:13" x14ac:dyDescent="0.35">
      <c r="A9905" t="s">
        <v>112</v>
      </c>
      <c r="B9905">
        <v>501144218</v>
      </c>
      <c r="C9905">
        <v>173172</v>
      </c>
      <c r="D9905" t="s">
        <v>9048</v>
      </c>
      <c r="E9905" s="1">
        <v>43704.606574074074</v>
      </c>
      <c r="F9905">
        <v>13</v>
      </c>
      <c r="G9905" t="s">
        <v>114</v>
      </c>
      <c r="H9905">
        <v>340</v>
      </c>
      <c r="I9905" s="1">
        <v>43715.75</v>
      </c>
      <c r="J9905" s="2">
        <f t="shared" si="462"/>
        <v>1</v>
      </c>
      <c r="K9905" s="2" t="str">
        <f>IFERROR(VLOOKUP(A9905,Aux!A:B,2,0),"Outros")</f>
        <v>Municípios</v>
      </c>
      <c r="L9905" s="2">
        <f t="shared" si="463"/>
        <v>2019</v>
      </c>
      <c r="M9905">
        <f t="shared" si="464"/>
        <v>35</v>
      </c>
    </row>
    <row r="9906" spans="1:13" x14ac:dyDescent="0.35">
      <c r="A9906" t="s">
        <v>60</v>
      </c>
      <c r="B9906">
        <v>505456010</v>
      </c>
      <c r="C9906">
        <v>173173</v>
      </c>
      <c r="D9906" t="s">
        <v>9049</v>
      </c>
      <c r="E9906" s="1">
        <v>43704.607141203705</v>
      </c>
      <c r="F9906">
        <v>13</v>
      </c>
      <c r="G9906" t="s">
        <v>62</v>
      </c>
      <c r="H9906">
        <v>360</v>
      </c>
      <c r="I9906" s="1">
        <v>43727.999305555553</v>
      </c>
      <c r="J9906" s="2">
        <f t="shared" si="462"/>
        <v>1</v>
      </c>
      <c r="K9906" s="2" t="str">
        <f>IFERROR(VLOOKUP(A9906,Aux!A:B,2,0),"Outros")</f>
        <v>Municípios</v>
      </c>
      <c r="L9906" s="2">
        <f t="shared" si="463"/>
        <v>2019</v>
      </c>
      <c r="M9906">
        <f t="shared" si="464"/>
        <v>35</v>
      </c>
    </row>
    <row r="9907" spans="1:13" x14ac:dyDescent="0.35">
      <c r="A9907" t="s">
        <v>57</v>
      </c>
      <c r="B9907">
        <v>501294104</v>
      </c>
      <c r="C9907">
        <v>173175</v>
      </c>
      <c r="D9907" t="s">
        <v>8671</v>
      </c>
      <c r="E9907" s="1">
        <v>43704.612407407411</v>
      </c>
      <c r="F9907">
        <v>13</v>
      </c>
      <c r="G9907" t="s">
        <v>103</v>
      </c>
      <c r="H9907">
        <v>360</v>
      </c>
      <c r="I9907" s="1">
        <v>43710.999305555553</v>
      </c>
      <c r="J9907" s="2">
        <f t="shared" si="462"/>
        <v>1</v>
      </c>
      <c r="K9907" s="2" t="str">
        <f>IFERROR(VLOOKUP(A9907,Aux!A:B,2,0),"Outros")</f>
        <v>Municípios</v>
      </c>
      <c r="L9907" s="2">
        <f t="shared" si="463"/>
        <v>2019</v>
      </c>
      <c r="M9907">
        <f t="shared" si="464"/>
        <v>35</v>
      </c>
    </row>
    <row r="9908" spans="1:13" x14ac:dyDescent="0.35">
      <c r="A9908" t="s">
        <v>71</v>
      </c>
      <c r="B9908">
        <v>500051054</v>
      </c>
      <c r="C9908">
        <v>173177</v>
      </c>
      <c r="D9908" t="s">
        <v>8484</v>
      </c>
      <c r="E9908" s="1">
        <v>43704.61855324074</v>
      </c>
      <c r="F9908">
        <v>13</v>
      </c>
      <c r="G9908" t="s">
        <v>202</v>
      </c>
      <c r="H9908">
        <v>360</v>
      </c>
      <c r="I9908" s="1">
        <v>43709.791666666664</v>
      </c>
      <c r="J9908" s="2">
        <f t="shared" si="462"/>
        <v>1</v>
      </c>
      <c r="K9908" s="2" t="str">
        <f>IFERROR(VLOOKUP(A9908,Aux!A:B,2,0),"Outros")</f>
        <v>Municípios</v>
      </c>
      <c r="L9908" s="2">
        <f t="shared" si="463"/>
        <v>2019</v>
      </c>
      <c r="M9908">
        <f t="shared" si="464"/>
        <v>35</v>
      </c>
    </row>
    <row r="9909" spans="1:13" x14ac:dyDescent="0.35">
      <c r="A9909" t="s">
        <v>9</v>
      </c>
      <c r="B9909">
        <v>506673626</v>
      </c>
      <c r="C9909">
        <v>173178</v>
      </c>
      <c r="D9909" t="s">
        <v>8485</v>
      </c>
      <c r="E9909" s="1">
        <v>43704.623842592591</v>
      </c>
      <c r="F9909">
        <v>13</v>
      </c>
      <c r="G9909" t="s">
        <v>11</v>
      </c>
      <c r="H9909">
        <v>360</v>
      </c>
      <c r="I9909" s="1">
        <v>43709.999305555553</v>
      </c>
      <c r="J9909" s="2">
        <f t="shared" si="462"/>
        <v>1</v>
      </c>
      <c r="K9909" s="2" t="str">
        <f>IFERROR(VLOOKUP(A9909,Aux!A:B,2,0),"Outros")</f>
        <v>Municípios</v>
      </c>
      <c r="L9909" s="2">
        <f t="shared" si="463"/>
        <v>2019</v>
      </c>
      <c r="M9909">
        <f t="shared" si="464"/>
        <v>35</v>
      </c>
    </row>
    <row r="9910" spans="1:13" x14ac:dyDescent="0.35">
      <c r="A9910" t="s">
        <v>213</v>
      </c>
      <c r="B9910">
        <v>512012814</v>
      </c>
      <c r="C9910">
        <v>173179</v>
      </c>
      <c r="D9910" t="s">
        <v>8486</v>
      </c>
      <c r="E9910" s="1">
        <v>43704.624074074076</v>
      </c>
      <c r="F9910">
        <v>1</v>
      </c>
      <c r="G9910" t="s">
        <v>215</v>
      </c>
      <c r="H9910">
        <v>340</v>
      </c>
      <c r="I9910" s="1">
        <v>43716.999305555553</v>
      </c>
      <c r="J9910" s="2">
        <f t="shared" si="462"/>
        <v>1</v>
      </c>
      <c r="K9910" s="2" t="str">
        <f>IFERROR(VLOOKUP(A9910,Aux!A:B,2,0),"Outros")</f>
        <v>Municípios</v>
      </c>
      <c r="L9910" s="2">
        <f t="shared" si="463"/>
        <v>2019</v>
      </c>
      <c r="M9910">
        <f t="shared" si="464"/>
        <v>35</v>
      </c>
    </row>
    <row r="9911" spans="1:13" x14ac:dyDescent="0.35">
      <c r="A9911" t="s">
        <v>9</v>
      </c>
      <c r="B9911">
        <v>506673626</v>
      </c>
      <c r="C9911">
        <v>173183</v>
      </c>
      <c r="D9911" t="s">
        <v>8564</v>
      </c>
      <c r="E9911" s="1">
        <v>43704.630127314813</v>
      </c>
      <c r="F9911">
        <v>1</v>
      </c>
      <c r="G9911" t="s">
        <v>11</v>
      </c>
      <c r="H9911">
        <v>360</v>
      </c>
      <c r="I9911" s="1">
        <v>43718.999305555553</v>
      </c>
      <c r="J9911" s="2">
        <f t="shared" si="462"/>
        <v>1</v>
      </c>
      <c r="K9911" s="2" t="str">
        <f>IFERROR(VLOOKUP(A9911,Aux!A:B,2,0),"Outros")</f>
        <v>Municípios</v>
      </c>
      <c r="L9911" s="2">
        <f t="shared" si="463"/>
        <v>2019</v>
      </c>
      <c r="M9911">
        <f t="shared" si="464"/>
        <v>35</v>
      </c>
    </row>
    <row r="9912" spans="1:13" x14ac:dyDescent="0.35">
      <c r="A9912" t="s">
        <v>140</v>
      </c>
      <c r="B9912">
        <v>506614913</v>
      </c>
      <c r="C9912">
        <v>173184</v>
      </c>
      <c r="D9912" t="s">
        <v>8964</v>
      </c>
      <c r="E9912" s="1">
        <v>43704.63077546296</v>
      </c>
      <c r="F9912">
        <v>13</v>
      </c>
      <c r="G9912" t="s">
        <v>142</v>
      </c>
      <c r="H9912">
        <v>360</v>
      </c>
      <c r="I9912" s="1">
        <v>43710.999305555553</v>
      </c>
      <c r="J9912" s="2">
        <f t="shared" si="462"/>
        <v>1</v>
      </c>
      <c r="K9912" s="2" t="str">
        <f>IFERROR(VLOOKUP(A9912,Aux!A:B,2,0),"Outros")</f>
        <v>Municípios</v>
      </c>
      <c r="L9912" s="2">
        <f t="shared" si="463"/>
        <v>2019</v>
      </c>
      <c r="M9912">
        <f t="shared" si="464"/>
        <v>35</v>
      </c>
    </row>
    <row r="9913" spans="1:13" x14ac:dyDescent="0.35">
      <c r="A9913" t="s">
        <v>133</v>
      </c>
      <c r="B9913">
        <v>503539473</v>
      </c>
      <c r="C9913">
        <v>173185</v>
      </c>
      <c r="D9913" t="s">
        <v>8487</v>
      </c>
      <c r="E9913" s="1">
        <v>43704.632372685184</v>
      </c>
      <c r="F9913">
        <v>1</v>
      </c>
      <c r="G9913" t="s">
        <v>135</v>
      </c>
      <c r="H9913">
        <v>360</v>
      </c>
      <c r="I9913" s="1">
        <v>43709.999305555553</v>
      </c>
      <c r="J9913" s="2">
        <f t="shared" si="462"/>
        <v>1</v>
      </c>
      <c r="K9913" s="2" t="str">
        <f>IFERROR(VLOOKUP(A9913,Aux!A:B,2,0),"Outros")</f>
        <v>Municípios</v>
      </c>
      <c r="L9913" s="2">
        <f t="shared" si="463"/>
        <v>2019</v>
      </c>
      <c r="M9913">
        <f t="shared" si="464"/>
        <v>35</v>
      </c>
    </row>
    <row r="9914" spans="1:13" x14ac:dyDescent="0.35">
      <c r="A9914" t="s">
        <v>9</v>
      </c>
      <c r="B9914">
        <v>506673626</v>
      </c>
      <c r="C9914">
        <v>173187</v>
      </c>
      <c r="D9914" t="s">
        <v>8565</v>
      </c>
      <c r="E9914" s="1">
        <v>43704.633634259262</v>
      </c>
      <c r="F9914">
        <v>1</v>
      </c>
      <c r="G9914" t="s">
        <v>11</v>
      </c>
      <c r="H9914">
        <v>360</v>
      </c>
      <c r="I9914" s="1">
        <v>43710.999305555553</v>
      </c>
      <c r="J9914" s="2">
        <f t="shared" si="462"/>
        <v>1</v>
      </c>
      <c r="K9914" s="2" t="str">
        <f>IFERROR(VLOOKUP(A9914,Aux!A:B,2,0),"Outros")</f>
        <v>Municípios</v>
      </c>
      <c r="L9914" s="2">
        <f t="shared" si="463"/>
        <v>2019</v>
      </c>
      <c r="M9914">
        <f t="shared" si="464"/>
        <v>35</v>
      </c>
    </row>
    <row r="9915" spans="1:13" x14ac:dyDescent="0.35">
      <c r="A9915" t="s">
        <v>71</v>
      </c>
      <c r="B9915">
        <v>500051054</v>
      </c>
      <c r="C9915">
        <v>173189</v>
      </c>
      <c r="D9915" t="s">
        <v>7629</v>
      </c>
      <c r="E9915" s="1">
        <v>43704.636087962965</v>
      </c>
      <c r="F9915">
        <v>1</v>
      </c>
      <c r="G9915" t="s">
        <v>33</v>
      </c>
      <c r="H9915">
        <v>5</v>
      </c>
      <c r="I9915" s="1">
        <v>43707.791666666664</v>
      </c>
      <c r="J9915" s="2">
        <f t="shared" si="462"/>
        <v>1</v>
      </c>
      <c r="K9915" s="2" t="str">
        <f>IFERROR(VLOOKUP(A9915,Aux!A:B,2,0),"Outros")</f>
        <v>Municípios</v>
      </c>
      <c r="L9915" s="2">
        <f t="shared" si="463"/>
        <v>2019</v>
      </c>
      <c r="M9915">
        <f t="shared" si="464"/>
        <v>35</v>
      </c>
    </row>
    <row r="9916" spans="1:13" x14ac:dyDescent="0.35">
      <c r="A9916" t="s">
        <v>9</v>
      </c>
      <c r="B9916">
        <v>506673626</v>
      </c>
      <c r="C9916">
        <v>173191</v>
      </c>
      <c r="D9916" t="s">
        <v>8488</v>
      </c>
      <c r="E9916" s="1">
        <v>43704.638032407405</v>
      </c>
      <c r="F9916">
        <v>1</v>
      </c>
      <c r="G9916" t="s">
        <v>11</v>
      </c>
      <c r="H9916">
        <v>360</v>
      </c>
      <c r="I9916" s="1">
        <v>43709.999305555553</v>
      </c>
      <c r="J9916" s="2">
        <f t="shared" si="462"/>
        <v>1</v>
      </c>
      <c r="K9916" s="2" t="str">
        <f>IFERROR(VLOOKUP(A9916,Aux!A:B,2,0),"Outros")</f>
        <v>Municípios</v>
      </c>
      <c r="L9916" s="2">
        <f t="shared" si="463"/>
        <v>2019</v>
      </c>
      <c r="M9916">
        <f t="shared" si="464"/>
        <v>35</v>
      </c>
    </row>
    <row r="9917" spans="1:13" x14ac:dyDescent="0.35">
      <c r="A9917" t="s">
        <v>9</v>
      </c>
      <c r="B9917">
        <v>506673626</v>
      </c>
      <c r="C9917">
        <v>173192</v>
      </c>
      <c r="D9917" t="s">
        <v>8489</v>
      </c>
      <c r="E9917" s="1">
        <v>43704.641076388885</v>
      </c>
      <c r="F9917">
        <v>1</v>
      </c>
      <c r="G9917" t="s">
        <v>11</v>
      </c>
      <c r="H9917">
        <v>360</v>
      </c>
      <c r="I9917" s="1">
        <v>43710.999305555553</v>
      </c>
      <c r="J9917" s="2">
        <f t="shared" si="462"/>
        <v>1</v>
      </c>
      <c r="K9917" s="2" t="str">
        <f>IFERROR(VLOOKUP(A9917,Aux!A:B,2,0),"Outros")</f>
        <v>Municípios</v>
      </c>
      <c r="L9917" s="2">
        <f t="shared" si="463"/>
        <v>2019</v>
      </c>
      <c r="M9917">
        <f t="shared" si="464"/>
        <v>35</v>
      </c>
    </row>
    <row r="9918" spans="1:13" x14ac:dyDescent="0.35">
      <c r="A9918" t="s">
        <v>226</v>
      </c>
      <c r="B9918">
        <v>506792382</v>
      </c>
      <c r="C9918">
        <v>173193</v>
      </c>
      <c r="D9918" t="s">
        <v>8446</v>
      </c>
      <c r="E9918" s="1">
        <v>43704.642696759256</v>
      </c>
      <c r="F9918">
        <v>3</v>
      </c>
      <c r="G9918" t="s">
        <v>228</v>
      </c>
      <c r="H9918">
        <v>400</v>
      </c>
      <c r="J9918" s="2">
        <f t="shared" si="462"/>
        <v>1</v>
      </c>
      <c r="K9918" s="2" t="str">
        <f>IFERROR(VLOOKUP(A9918,Aux!A:B,2,0),"Outros")</f>
        <v>Municípios</v>
      </c>
      <c r="L9918" s="2">
        <f t="shared" si="463"/>
        <v>2019</v>
      </c>
      <c r="M9918">
        <f t="shared" si="464"/>
        <v>35</v>
      </c>
    </row>
    <row r="9919" spans="1:13" x14ac:dyDescent="0.35">
      <c r="A9919" t="s">
        <v>9</v>
      </c>
      <c r="B9919">
        <v>506673626</v>
      </c>
      <c r="C9919">
        <v>173194</v>
      </c>
      <c r="D9919" t="s">
        <v>8490</v>
      </c>
      <c r="E9919" s="1">
        <v>43704.643587962964</v>
      </c>
      <c r="F9919">
        <v>1</v>
      </c>
      <c r="G9919" t="s">
        <v>1994</v>
      </c>
      <c r="H9919">
        <v>360</v>
      </c>
      <c r="I9919" s="1">
        <v>43710.979166666664</v>
      </c>
      <c r="J9919" s="2">
        <f t="shared" si="462"/>
        <v>1</v>
      </c>
      <c r="K9919" s="2" t="str">
        <f>IFERROR(VLOOKUP(A9919,Aux!A:B,2,0),"Outros")</f>
        <v>Municípios</v>
      </c>
      <c r="L9919" s="2">
        <f t="shared" si="463"/>
        <v>2019</v>
      </c>
      <c r="M9919">
        <f t="shared" si="464"/>
        <v>35</v>
      </c>
    </row>
    <row r="9920" spans="1:13" x14ac:dyDescent="0.35">
      <c r="A9920" t="s">
        <v>140</v>
      </c>
      <c r="B9920">
        <v>506614913</v>
      </c>
      <c r="C9920">
        <v>173195</v>
      </c>
      <c r="D9920" t="s">
        <v>8491</v>
      </c>
      <c r="E9920" s="1">
        <v>43704.649976851855</v>
      </c>
      <c r="F9920">
        <v>13</v>
      </c>
      <c r="G9920" t="s">
        <v>149</v>
      </c>
      <c r="H9920">
        <v>360</v>
      </c>
      <c r="I9920" s="1">
        <v>43710.999305555553</v>
      </c>
      <c r="J9920" s="2">
        <f t="shared" si="462"/>
        <v>1</v>
      </c>
      <c r="K9920" s="2" t="str">
        <f>IFERROR(VLOOKUP(A9920,Aux!A:B,2,0),"Outros")</f>
        <v>Municípios</v>
      </c>
      <c r="L9920" s="2">
        <f t="shared" si="463"/>
        <v>2019</v>
      </c>
      <c r="M9920">
        <f t="shared" si="464"/>
        <v>35</v>
      </c>
    </row>
    <row r="9921" spans="1:13" x14ac:dyDescent="0.35">
      <c r="A9921" t="s">
        <v>212</v>
      </c>
      <c r="B9921">
        <v>501208950</v>
      </c>
      <c r="C9921">
        <v>173196</v>
      </c>
      <c r="D9921" t="s">
        <v>8813</v>
      </c>
      <c r="E9921" s="1">
        <v>43704.664097222223</v>
      </c>
      <c r="F9921">
        <v>3</v>
      </c>
      <c r="G9921" t="s">
        <v>1965</v>
      </c>
      <c r="H9921">
        <v>340</v>
      </c>
      <c r="I9921" s="1">
        <v>43742.999305555553</v>
      </c>
      <c r="J9921" s="2">
        <f t="shared" si="462"/>
        <v>1</v>
      </c>
      <c r="K9921" s="2" t="str">
        <f>IFERROR(VLOOKUP(A9921,Aux!A:B,2,0),"Outros")</f>
        <v>Portos</v>
      </c>
      <c r="L9921" s="2">
        <f t="shared" si="463"/>
        <v>2019</v>
      </c>
      <c r="M9921">
        <f t="shared" si="464"/>
        <v>35</v>
      </c>
    </row>
    <row r="9922" spans="1:13" x14ac:dyDescent="0.35">
      <c r="A9922" t="s">
        <v>57</v>
      </c>
      <c r="B9922">
        <v>501294104</v>
      </c>
      <c r="C9922">
        <v>173197</v>
      </c>
      <c r="D9922" t="s">
        <v>8566</v>
      </c>
      <c r="E9922" s="1">
        <v>43704.66778935185</v>
      </c>
      <c r="F9922">
        <v>13</v>
      </c>
      <c r="G9922" t="s">
        <v>526</v>
      </c>
      <c r="H9922">
        <v>340</v>
      </c>
      <c r="I9922" s="1">
        <v>43713.999305555553</v>
      </c>
      <c r="J9922" s="2">
        <f t="shared" ref="J9922:J9985" si="465">IF(C9922=C9921,"",1)</f>
        <v>1</v>
      </c>
      <c r="K9922" s="2" t="str">
        <f>IFERROR(VLOOKUP(A9922,Aux!A:B,2,0),"Outros")</f>
        <v>Municípios</v>
      </c>
      <c r="L9922" s="2">
        <f t="shared" ref="L9922:L9985" si="466">YEAR(E9922)</f>
        <v>2019</v>
      </c>
      <c r="M9922">
        <f t="shared" ref="M9922:M9985" si="467">WEEKNUM(E9922)</f>
        <v>35</v>
      </c>
    </row>
    <row r="9923" spans="1:13" x14ac:dyDescent="0.35">
      <c r="A9923" t="s">
        <v>275</v>
      </c>
      <c r="B9923">
        <v>505187531</v>
      </c>
      <c r="C9923">
        <v>173198</v>
      </c>
      <c r="D9923" t="s">
        <v>8444</v>
      </c>
      <c r="E9923" s="1">
        <v>43704.676932870374</v>
      </c>
      <c r="F9923">
        <v>13</v>
      </c>
      <c r="G9923" t="s">
        <v>277</v>
      </c>
      <c r="H9923">
        <v>360</v>
      </c>
      <c r="I9923" s="1">
        <v>43711.999305555553</v>
      </c>
      <c r="J9923" s="2">
        <f t="shared" si="465"/>
        <v>1</v>
      </c>
      <c r="K9923" s="2" t="str">
        <f>IFERROR(VLOOKUP(A9923,Aux!A:B,2,0),"Outros")</f>
        <v>Municípios</v>
      </c>
      <c r="L9923" s="2">
        <f t="shared" si="466"/>
        <v>2019</v>
      </c>
      <c r="M9923">
        <f t="shared" si="467"/>
        <v>35</v>
      </c>
    </row>
    <row r="9924" spans="1:13" x14ac:dyDescent="0.35">
      <c r="A9924" t="s">
        <v>39</v>
      </c>
      <c r="B9924">
        <v>507023129</v>
      </c>
      <c r="C9924">
        <v>173200</v>
      </c>
      <c r="D9924" t="s">
        <v>8445</v>
      </c>
      <c r="E9924" s="1">
        <v>43704.679895833331</v>
      </c>
      <c r="F9924">
        <v>1</v>
      </c>
      <c r="G9924" t="s">
        <v>3126</v>
      </c>
      <c r="H9924">
        <v>360</v>
      </c>
      <c r="I9924" s="1">
        <v>43706.708333333336</v>
      </c>
      <c r="J9924" s="2">
        <f t="shared" si="465"/>
        <v>1</v>
      </c>
      <c r="K9924" s="2" t="str">
        <f>IFERROR(VLOOKUP(A9924,Aux!A:B,2,0),"Outros")</f>
        <v>Outros</v>
      </c>
      <c r="L9924" s="2">
        <f t="shared" si="466"/>
        <v>2019</v>
      </c>
      <c r="M9924">
        <f t="shared" si="467"/>
        <v>35</v>
      </c>
    </row>
    <row r="9925" spans="1:13" x14ac:dyDescent="0.35">
      <c r="A9925" t="s">
        <v>226</v>
      </c>
      <c r="B9925">
        <v>506792382</v>
      </c>
      <c r="C9925">
        <v>173201</v>
      </c>
      <c r="D9925" t="s">
        <v>8446</v>
      </c>
      <c r="E9925" s="1">
        <v>43704.681076388886</v>
      </c>
      <c r="F9925">
        <v>3</v>
      </c>
      <c r="G9925" t="s">
        <v>228</v>
      </c>
      <c r="H9925">
        <v>360</v>
      </c>
      <c r="I9925" s="1">
        <v>43735.999305555553</v>
      </c>
      <c r="J9925" s="2">
        <f t="shared" si="465"/>
        <v>1</v>
      </c>
      <c r="K9925" s="2" t="str">
        <f>IFERROR(VLOOKUP(A9925,Aux!A:B,2,0),"Outros")</f>
        <v>Municípios</v>
      </c>
      <c r="L9925" s="2">
        <f t="shared" si="466"/>
        <v>2019</v>
      </c>
      <c r="M9925">
        <f t="shared" si="467"/>
        <v>35</v>
      </c>
    </row>
    <row r="9926" spans="1:13" x14ac:dyDescent="0.35">
      <c r="A9926" t="s">
        <v>1042</v>
      </c>
      <c r="B9926">
        <v>506087000</v>
      </c>
      <c r="C9926">
        <v>173202</v>
      </c>
      <c r="D9926" t="s">
        <v>8384</v>
      </c>
      <c r="E9926" s="1">
        <v>43704.682928240742</v>
      </c>
      <c r="F9926">
        <v>13</v>
      </c>
      <c r="G9926" t="s">
        <v>1205</v>
      </c>
      <c r="H9926">
        <v>360</v>
      </c>
      <c r="I9926" s="1">
        <v>43709.708333333336</v>
      </c>
      <c r="J9926" s="2">
        <f t="shared" si="465"/>
        <v>1</v>
      </c>
      <c r="K9926" s="2" t="str">
        <f>IFERROR(VLOOKUP(A9926,Aux!A:B,2,0),"Outros")</f>
        <v>Municípios</v>
      </c>
      <c r="L9926" s="2">
        <f t="shared" si="466"/>
        <v>2019</v>
      </c>
      <c r="M9926">
        <f t="shared" si="467"/>
        <v>35</v>
      </c>
    </row>
    <row r="9927" spans="1:13" x14ac:dyDescent="0.35">
      <c r="A9927" t="s">
        <v>171</v>
      </c>
      <c r="B9927">
        <v>504293125</v>
      </c>
      <c r="C9927">
        <v>173203</v>
      </c>
      <c r="D9927" t="s">
        <v>8763</v>
      </c>
      <c r="E9927" s="1">
        <v>43704.684155092589</v>
      </c>
      <c r="F9927">
        <v>3</v>
      </c>
      <c r="G9927" t="s">
        <v>173</v>
      </c>
      <c r="H9927">
        <v>360</v>
      </c>
      <c r="I9927" s="1">
        <v>43721.999305555553</v>
      </c>
      <c r="J9927" s="2">
        <f t="shared" si="465"/>
        <v>1</v>
      </c>
      <c r="K9927" s="2" t="str">
        <f>IFERROR(VLOOKUP(A9927,Aux!A:B,2,0),"Outros")</f>
        <v>Municípios</v>
      </c>
      <c r="L9927" s="2">
        <f t="shared" si="466"/>
        <v>2019</v>
      </c>
      <c r="M9927">
        <f t="shared" si="467"/>
        <v>35</v>
      </c>
    </row>
    <row r="9928" spans="1:13" x14ac:dyDescent="0.35">
      <c r="A9928" t="s">
        <v>39</v>
      </c>
      <c r="B9928">
        <v>507023129</v>
      </c>
      <c r="C9928">
        <v>173204</v>
      </c>
      <c r="D9928" t="s">
        <v>9050</v>
      </c>
      <c r="E9928" s="1">
        <v>43704.690115740741</v>
      </c>
      <c r="F9928">
        <v>1</v>
      </c>
      <c r="G9928" t="s">
        <v>1140</v>
      </c>
      <c r="H9928">
        <v>5</v>
      </c>
      <c r="I9928" s="1">
        <v>43712.708333333336</v>
      </c>
      <c r="J9928" s="2">
        <f t="shared" si="465"/>
        <v>1</v>
      </c>
      <c r="K9928" s="2" t="str">
        <f>IFERROR(VLOOKUP(A9928,Aux!A:B,2,0),"Outros")</f>
        <v>Outros</v>
      </c>
      <c r="L9928" s="2">
        <f t="shared" si="466"/>
        <v>2019</v>
      </c>
      <c r="M9928">
        <f t="shared" si="467"/>
        <v>35</v>
      </c>
    </row>
    <row r="9929" spans="1:13" x14ac:dyDescent="0.35">
      <c r="A9929" t="s">
        <v>474</v>
      </c>
      <c r="B9929">
        <v>504394029</v>
      </c>
      <c r="C9929">
        <v>173205</v>
      </c>
      <c r="D9929" t="s">
        <v>8681</v>
      </c>
      <c r="E9929" s="1">
        <v>43712.526053240741</v>
      </c>
      <c r="F9929">
        <v>6</v>
      </c>
      <c r="G9929" t="s">
        <v>33</v>
      </c>
      <c r="H9929">
        <v>360</v>
      </c>
      <c r="I9929" s="1">
        <v>43738.75</v>
      </c>
      <c r="J9929" s="2">
        <f t="shared" si="465"/>
        <v>1</v>
      </c>
      <c r="K9929" s="2" t="str">
        <f>IFERROR(VLOOKUP(A9929,Aux!A:B,2,0),"Outros")</f>
        <v>Outros</v>
      </c>
      <c r="L9929" s="2">
        <f t="shared" si="466"/>
        <v>2019</v>
      </c>
      <c r="M9929">
        <f t="shared" si="467"/>
        <v>36</v>
      </c>
    </row>
    <row r="9930" spans="1:13" x14ac:dyDescent="0.35">
      <c r="A9930" t="s">
        <v>140</v>
      </c>
      <c r="B9930">
        <v>506614913</v>
      </c>
      <c r="C9930">
        <v>173206</v>
      </c>
      <c r="D9930" t="s">
        <v>8965</v>
      </c>
      <c r="E9930" s="1">
        <v>43704.703043981484</v>
      </c>
      <c r="F9930">
        <v>13</v>
      </c>
      <c r="G9930" t="s">
        <v>47</v>
      </c>
      <c r="H9930">
        <v>360</v>
      </c>
      <c r="I9930" s="1">
        <v>43710.999305555553</v>
      </c>
      <c r="J9930" s="2">
        <f t="shared" si="465"/>
        <v>1</v>
      </c>
      <c r="K9930" s="2" t="str">
        <f>IFERROR(VLOOKUP(A9930,Aux!A:B,2,0),"Outros")</f>
        <v>Municípios</v>
      </c>
      <c r="L9930" s="2">
        <f t="shared" si="466"/>
        <v>2019</v>
      </c>
      <c r="M9930">
        <f t="shared" si="467"/>
        <v>35</v>
      </c>
    </row>
    <row r="9931" spans="1:13" x14ac:dyDescent="0.35">
      <c r="A9931" t="s">
        <v>1042</v>
      </c>
      <c r="B9931">
        <v>506087000</v>
      </c>
      <c r="C9931">
        <v>173207</v>
      </c>
      <c r="D9931" t="s">
        <v>8764</v>
      </c>
      <c r="E9931" s="1">
        <v>43704.715763888889</v>
      </c>
      <c r="F9931">
        <v>13</v>
      </c>
      <c r="G9931" t="s">
        <v>2077</v>
      </c>
      <c r="H9931">
        <v>360</v>
      </c>
      <c r="I9931" s="1">
        <v>43709.708333333336</v>
      </c>
      <c r="J9931" s="2">
        <f t="shared" si="465"/>
        <v>1</v>
      </c>
      <c r="K9931" s="2" t="str">
        <f>IFERROR(VLOOKUP(A9931,Aux!A:B,2,0),"Outros")</f>
        <v>Municípios</v>
      </c>
      <c r="L9931" s="2">
        <f t="shared" si="466"/>
        <v>2019</v>
      </c>
      <c r="M9931">
        <f t="shared" si="467"/>
        <v>35</v>
      </c>
    </row>
    <row r="9932" spans="1:13" x14ac:dyDescent="0.35">
      <c r="A9932" t="s">
        <v>8520</v>
      </c>
      <c r="B9932">
        <v>500847347</v>
      </c>
      <c r="C9932">
        <v>173208</v>
      </c>
      <c r="D9932" t="s">
        <v>8521</v>
      </c>
      <c r="E9932" s="1">
        <v>43704.715868055559</v>
      </c>
      <c r="F9932">
        <v>3</v>
      </c>
      <c r="G9932" t="s">
        <v>8522</v>
      </c>
      <c r="H9932">
        <v>1</v>
      </c>
      <c r="I9932" s="1">
        <v>43724.708333333336</v>
      </c>
      <c r="J9932" s="2">
        <f t="shared" si="465"/>
        <v>1</v>
      </c>
      <c r="K9932" s="2" t="str">
        <f>IFERROR(VLOOKUP(A9932,Aux!A:B,2,0),"Outros")</f>
        <v>Outros</v>
      </c>
      <c r="L9932" s="2">
        <f t="shared" si="466"/>
        <v>2019</v>
      </c>
      <c r="M9932">
        <f t="shared" si="467"/>
        <v>35</v>
      </c>
    </row>
    <row r="9933" spans="1:13" x14ac:dyDescent="0.35">
      <c r="A9933" t="s">
        <v>71</v>
      </c>
      <c r="B9933">
        <v>500051054</v>
      </c>
      <c r="C9933">
        <v>173209</v>
      </c>
      <c r="D9933" t="s">
        <v>9051</v>
      </c>
      <c r="E9933" s="1">
        <v>43704.721006944441</v>
      </c>
      <c r="F9933">
        <v>13</v>
      </c>
      <c r="G9933" t="s">
        <v>202</v>
      </c>
      <c r="H9933">
        <v>360</v>
      </c>
      <c r="I9933" s="1">
        <v>43709.791666666664</v>
      </c>
      <c r="J9933" s="2">
        <f t="shared" si="465"/>
        <v>1</v>
      </c>
      <c r="K9933" s="2" t="str">
        <f>IFERROR(VLOOKUP(A9933,Aux!A:B,2,0),"Outros")</f>
        <v>Municípios</v>
      </c>
      <c r="L9933" s="2">
        <f t="shared" si="466"/>
        <v>2019</v>
      </c>
      <c r="M9933">
        <f t="shared" si="467"/>
        <v>35</v>
      </c>
    </row>
    <row r="9934" spans="1:13" x14ac:dyDescent="0.35">
      <c r="A9934" t="s">
        <v>599</v>
      </c>
      <c r="B9934">
        <v>680012907</v>
      </c>
      <c r="C9934">
        <v>173210</v>
      </c>
      <c r="D9934" t="s">
        <v>8447</v>
      </c>
      <c r="E9934" s="1">
        <v>43705.381192129629</v>
      </c>
      <c r="F9934">
        <v>13</v>
      </c>
      <c r="G9934" t="s">
        <v>639</v>
      </c>
      <c r="H9934">
        <v>360</v>
      </c>
      <c r="I9934" s="1">
        <v>43712.999305555553</v>
      </c>
      <c r="J9934" s="2">
        <f t="shared" si="465"/>
        <v>1</v>
      </c>
      <c r="K9934" s="2" t="str">
        <f>IFERROR(VLOOKUP(A9934,Aux!A:B,2,0),"Outros")</f>
        <v>Águas e resíduos</v>
      </c>
      <c r="L9934" s="2">
        <f t="shared" si="466"/>
        <v>2019</v>
      </c>
      <c r="M9934">
        <f t="shared" si="467"/>
        <v>35</v>
      </c>
    </row>
    <row r="9935" spans="1:13" x14ac:dyDescent="0.35">
      <c r="A9935" t="s">
        <v>60</v>
      </c>
      <c r="B9935">
        <v>505456010</v>
      </c>
      <c r="C9935">
        <v>173212</v>
      </c>
      <c r="E9935" s="1">
        <v>43705.390648148146</v>
      </c>
      <c r="F9935">
        <v>1</v>
      </c>
      <c r="G9935" t="s">
        <v>33</v>
      </c>
      <c r="H9935">
        <v>400</v>
      </c>
      <c r="J9935" s="2">
        <f t="shared" si="465"/>
        <v>1</v>
      </c>
      <c r="K9935" s="2" t="str">
        <f>IFERROR(VLOOKUP(A9935,Aux!A:B,2,0),"Outros")</f>
        <v>Municípios</v>
      </c>
      <c r="L9935" s="2">
        <f t="shared" si="466"/>
        <v>2019</v>
      </c>
      <c r="M9935">
        <f t="shared" si="467"/>
        <v>35</v>
      </c>
    </row>
    <row r="9936" spans="1:13" x14ac:dyDescent="0.35">
      <c r="A9936" t="s">
        <v>48</v>
      </c>
      <c r="B9936">
        <v>503035416</v>
      </c>
      <c r="C9936">
        <v>173213</v>
      </c>
      <c r="E9936" s="1">
        <v>43705.411365740743</v>
      </c>
      <c r="F9936">
        <v>14</v>
      </c>
      <c r="G9936" t="s">
        <v>33</v>
      </c>
      <c r="H9936">
        <v>1</v>
      </c>
      <c r="J9936" s="2">
        <f t="shared" si="465"/>
        <v>1</v>
      </c>
      <c r="K9936" s="2" t="str">
        <f>IFERROR(VLOOKUP(A9936,Aux!A:B,2,0),"Outros")</f>
        <v>Hospitais</v>
      </c>
      <c r="L9936" s="2">
        <f t="shared" si="466"/>
        <v>2019</v>
      </c>
      <c r="M9936">
        <f t="shared" si="467"/>
        <v>35</v>
      </c>
    </row>
    <row r="9937" spans="1:13" x14ac:dyDescent="0.35">
      <c r="A9937" t="s">
        <v>88</v>
      </c>
      <c r="B9937">
        <v>506624200</v>
      </c>
      <c r="C9937">
        <v>173215</v>
      </c>
      <c r="D9937" t="s">
        <v>8338</v>
      </c>
      <c r="E9937" s="1">
        <v>43705.412777777776</v>
      </c>
      <c r="F9937">
        <v>13</v>
      </c>
      <c r="G9937" t="s">
        <v>90</v>
      </c>
      <c r="H9937">
        <v>360</v>
      </c>
      <c r="I9937" s="1">
        <v>43715.708333333336</v>
      </c>
      <c r="J9937" s="2">
        <f t="shared" si="465"/>
        <v>1</v>
      </c>
      <c r="K9937" s="2" t="str">
        <f>IFERROR(VLOOKUP(A9937,Aux!A:B,2,0),"Outros")</f>
        <v>Municípios</v>
      </c>
      <c r="L9937" s="2">
        <f t="shared" si="466"/>
        <v>2019</v>
      </c>
      <c r="M9937">
        <f t="shared" si="467"/>
        <v>35</v>
      </c>
    </row>
    <row r="9938" spans="1:13" x14ac:dyDescent="0.35">
      <c r="A9938" t="s">
        <v>267</v>
      </c>
      <c r="B9938">
        <v>505307685</v>
      </c>
      <c r="C9938">
        <v>173217</v>
      </c>
      <c r="D9938" t="s">
        <v>9012</v>
      </c>
      <c r="E9938" s="1">
        <v>43705.421851851854</v>
      </c>
      <c r="F9938">
        <v>1</v>
      </c>
      <c r="G9938" t="s">
        <v>1330</v>
      </c>
      <c r="H9938">
        <v>360</v>
      </c>
      <c r="I9938" s="1">
        <v>43712.999305555553</v>
      </c>
      <c r="J9938" s="2">
        <f t="shared" si="465"/>
        <v>1</v>
      </c>
      <c r="K9938" s="2" t="str">
        <f>IFERROR(VLOOKUP(A9938,Aux!A:B,2,0),"Outros")</f>
        <v>Municípios</v>
      </c>
      <c r="L9938" s="2">
        <f t="shared" si="466"/>
        <v>2019</v>
      </c>
      <c r="M9938">
        <f t="shared" si="467"/>
        <v>35</v>
      </c>
    </row>
    <row r="9939" spans="1:13" x14ac:dyDescent="0.35">
      <c r="A9939" t="s">
        <v>389</v>
      </c>
      <c r="B9939">
        <v>506722422</v>
      </c>
      <c r="C9939">
        <v>173219</v>
      </c>
      <c r="E9939" s="1">
        <v>43705.422951388886</v>
      </c>
      <c r="F9939">
        <v>1</v>
      </c>
      <c r="G9939" t="s">
        <v>33</v>
      </c>
      <c r="H9939">
        <v>400</v>
      </c>
      <c r="J9939" s="2">
        <f t="shared" si="465"/>
        <v>1</v>
      </c>
      <c r="K9939" s="2" t="str">
        <f>IFERROR(VLOOKUP(A9939,Aux!A:B,2,0),"Outros")</f>
        <v>Municípios</v>
      </c>
      <c r="L9939" s="2">
        <f t="shared" si="466"/>
        <v>2019</v>
      </c>
      <c r="M9939">
        <f t="shared" si="467"/>
        <v>35</v>
      </c>
    </row>
    <row r="9940" spans="1:13" x14ac:dyDescent="0.35">
      <c r="A9940" t="s">
        <v>39</v>
      </c>
      <c r="B9940">
        <v>507023129</v>
      </c>
      <c r="C9940">
        <v>173221</v>
      </c>
      <c r="D9940" t="s">
        <v>8448</v>
      </c>
      <c r="E9940" s="1">
        <v>43705.430150462962</v>
      </c>
      <c r="F9940">
        <v>3</v>
      </c>
      <c r="G9940" t="s">
        <v>1435</v>
      </c>
      <c r="H9940">
        <v>340</v>
      </c>
      <c r="I9940" s="1">
        <v>43735.708333333336</v>
      </c>
      <c r="J9940" s="2">
        <f t="shared" si="465"/>
        <v>1</v>
      </c>
      <c r="K9940" s="2" t="str">
        <f>IFERROR(VLOOKUP(A9940,Aux!A:B,2,0),"Outros")</f>
        <v>Outros</v>
      </c>
      <c r="L9940" s="2">
        <f t="shared" si="466"/>
        <v>2019</v>
      </c>
      <c r="M9940">
        <f t="shared" si="467"/>
        <v>35</v>
      </c>
    </row>
    <row r="9941" spans="1:13" x14ac:dyDescent="0.35">
      <c r="A9941" t="s">
        <v>154</v>
      </c>
      <c r="B9941">
        <v>506818829</v>
      </c>
      <c r="C9941">
        <v>173224</v>
      </c>
      <c r="D9941" t="s">
        <v>8672</v>
      </c>
      <c r="E9941" s="1">
        <v>43705.440937500003</v>
      </c>
      <c r="F9941">
        <v>1</v>
      </c>
      <c r="G9941" t="s">
        <v>8495</v>
      </c>
      <c r="H9941">
        <v>400</v>
      </c>
      <c r="I9941" s="1">
        <v>25569.999305555557</v>
      </c>
      <c r="J9941" s="2">
        <f t="shared" si="465"/>
        <v>1</v>
      </c>
      <c r="K9941" s="2" t="str">
        <f>IFERROR(VLOOKUP(A9941,Aux!A:B,2,0),"Outros")</f>
        <v>Municípios</v>
      </c>
      <c r="L9941" s="2">
        <f t="shared" si="466"/>
        <v>2019</v>
      </c>
      <c r="M9941">
        <f t="shared" si="467"/>
        <v>35</v>
      </c>
    </row>
    <row r="9942" spans="1:13" x14ac:dyDescent="0.35">
      <c r="A9942" t="s">
        <v>41</v>
      </c>
      <c r="B9942">
        <v>500192855</v>
      </c>
      <c r="C9942">
        <v>173227</v>
      </c>
      <c r="E9942" s="1">
        <v>43705.454733796294</v>
      </c>
      <c r="F9942">
        <v>3</v>
      </c>
      <c r="G9942" t="s">
        <v>33</v>
      </c>
      <c r="H9942">
        <v>1</v>
      </c>
      <c r="J9942" s="2">
        <f t="shared" si="465"/>
        <v>1</v>
      </c>
      <c r="K9942" s="2" t="str">
        <f>IFERROR(VLOOKUP(A9942,Aux!A:B,2,0),"Outros")</f>
        <v>Transportes</v>
      </c>
      <c r="L9942" s="2">
        <f t="shared" si="466"/>
        <v>2019</v>
      </c>
      <c r="M9942">
        <f t="shared" si="467"/>
        <v>35</v>
      </c>
    </row>
    <row r="9943" spans="1:13" x14ac:dyDescent="0.35">
      <c r="A9943" t="s">
        <v>217</v>
      </c>
      <c r="B9943">
        <v>502530863</v>
      </c>
      <c r="C9943">
        <v>173228</v>
      </c>
      <c r="D9943" t="s">
        <v>8966</v>
      </c>
      <c r="E9943" s="1">
        <v>43705.461481481485</v>
      </c>
      <c r="F9943">
        <v>3</v>
      </c>
      <c r="G9943" t="s">
        <v>33</v>
      </c>
      <c r="H9943">
        <v>360</v>
      </c>
      <c r="I9943" s="1">
        <v>43710.791666666664</v>
      </c>
      <c r="J9943" s="2">
        <f t="shared" si="465"/>
        <v>1</v>
      </c>
      <c r="K9943" s="2" t="str">
        <f>IFERROR(VLOOKUP(A9943,Aux!A:B,2,0),"Outros")</f>
        <v>Outros</v>
      </c>
      <c r="L9943" s="2">
        <f t="shared" si="466"/>
        <v>2019</v>
      </c>
      <c r="M9943">
        <f t="shared" si="467"/>
        <v>35</v>
      </c>
    </row>
    <row r="9944" spans="1:13" x14ac:dyDescent="0.35">
      <c r="A9944" t="s">
        <v>267</v>
      </c>
      <c r="B9944">
        <v>505307685</v>
      </c>
      <c r="C9944">
        <v>173229</v>
      </c>
      <c r="D9944" t="s">
        <v>8673</v>
      </c>
      <c r="E9944" s="1">
        <v>43705.469687500001</v>
      </c>
      <c r="F9944">
        <v>13</v>
      </c>
      <c r="G9944" t="s">
        <v>33</v>
      </c>
      <c r="H9944">
        <v>360</v>
      </c>
      <c r="I9944" s="1">
        <v>43713.999305555553</v>
      </c>
      <c r="J9944" s="2">
        <f t="shared" si="465"/>
        <v>1</v>
      </c>
      <c r="K9944" s="2" t="str">
        <f>IFERROR(VLOOKUP(A9944,Aux!A:B,2,0),"Outros")</f>
        <v>Municípios</v>
      </c>
      <c r="L9944" s="2">
        <f t="shared" si="466"/>
        <v>2019</v>
      </c>
      <c r="M9944">
        <f t="shared" si="467"/>
        <v>35</v>
      </c>
    </row>
    <row r="9945" spans="1:13" x14ac:dyDescent="0.35">
      <c r="A9945" t="s">
        <v>39</v>
      </c>
      <c r="B9945">
        <v>507023129</v>
      </c>
      <c r="C9945">
        <v>173230</v>
      </c>
      <c r="D9945" t="s">
        <v>9013</v>
      </c>
      <c r="E9945" s="1">
        <v>43705.470833333333</v>
      </c>
      <c r="F9945">
        <v>3</v>
      </c>
      <c r="G9945" t="s">
        <v>1140</v>
      </c>
      <c r="H9945">
        <v>360</v>
      </c>
      <c r="I9945" s="1">
        <v>43732.708333333336</v>
      </c>
      <c r="J9945" s="2">
        <f t="shared" si="465"/>
        <v>1</v>
      </c>
      <c r="K9945" s="2" t="str">
        <f>IFERROR(VLOOKUP(A9945,Aux!A:B,2,0),"Outros")</f>
        <v>Outros</v>
      </c>
      <c r="L9945" s="2">
        <f t="shared" si="466"/>
        <v>2019</v>
      </c>
      <c r="M9945">
        <f t="shared" si="467"/>
        <v>35</v>
      </c>
    </row>
    <row r="9946" spans="1:13" x14ac:dyDescent="0.35">
      <c r="A9946" t="s">
        <v>140</v>
      </c>
      <c r="B9946">
        <v>506614913</v>
      </c>
      <c r="C9946">
        <v>173231</v>
      </c>
      <c r="D9946" t="s">
        <v>8385</v>
      </c>
      <c r="E9946" s="1">
        <v>43705.486631944441</v>
      </c>
      <c r="F9946">
        <v>13</v>
      </c>
      <c r="G9946" t="s">
        <v>47</v>
      </c>
      <c r="H9946">
        <v>360</v>
      </c>
      <c r="I9946" s="1">
        <v>43711.999305555553</v>
      </c>
      <c r="J9946" s="2">
        <f t="shared" si="465"/>
        <v>1</v>
      </c>
      <c r="K9946" s="2" t="str">
        <f>IFERROR(VLOOKUP(A9946,Aux!A:B,2,0),"Outros")</f>
        <v>Municípios</v>
      </c>
      <c r="L9946" s="2">
        <f t="shared" si="466"/>
        <v>2019</v>
      </c>
      <c r="M9946">
        <f t="shared" si="467"/>
        <v>35</v>
      </c>
    </row>
    <row r="9947" spans="1:13" x14ac:dyDescent="0.35">
      <c r="A9947" t="s">
        <v>39</v>
      </c>
      <c r="B9947">
        <v>507023129</v>
      </c>
      <c r="C9947">
        <v>173232</v>
      </c>
      <c r="D9947" t="s">
        <v>8449</v>
      </c>
      <c r="E9947" s="1">
        <v>43705.495983796296</v>
      </c>
      <c r="F9947">
        <v>3</v>
      </c>
      <c r="G9947" t="s">
        <v>14</v>
      </c>
      <c r="H9947">
        <v>340</v>
      </c>
      <c r="I9947" s="1">
        <v>43755.708333333336</v>
      </c>
      <c r="J9947" s="2">
        <f t="shared" si="465"/>
        <v>1</v>
      </c>
      <c r="K9947" s="2" t="str">
        <f>IFERROR(VLOOKUP(A9947,Aux!A:B,2,0),"Outros")</f>
        <v>Outros</v>
      </c>
      <c r="L9947" s="2">
        <f t="shared" si="466"/>
        <v>2019</v>
      </c>
      <c r="M9947">
        <f t="shared" si="467"/>
        <v>35</v>
      </c>
    </row>
    <row r="9948" spans="1:13" x14ac:dyDescent="0.35">
      <c r="A9948" t="s">
        <v>8166</v>
      </c>
      <c r="B9948">
        <v>500841489</v>
      </c>
      <c r="C9948">
        <v>173233</v>
      </c>
      <c r="D9948" t="s">
        <v>9052</v>
      </c>
      <c r="E9948" s="1">
        <v>43705.498449074075</v>
      </c>
      <c r="F9948">
        <v>13</v>
      </c>
      <c r="G9948" t="s">
        <v>476</v>
      </c>
      <c r="H9948">
        <v>5</v>
      </c>
      <c r="I9948" s="1">
        <v>43711.708333333336</v>
      </c>
      <c r="J9948" s="2">
        <f t="shared" si="465"/>
        <v>1</v>
      </c>
      <c r="K9948" s="2" t="str">
        <f>IFERROR(VLOOKUP(A9948,Aux!A:B,2,0),"Outros")</f>
        <v>Outros</v>
      </c>
      <c r="L9948" s="2">
        <f t="shared" si="466"/>
        <v>2019</v>
      </c>
      <c r="M9948">
        <f t="shared" si="467"/>
        <v>35</v>
      </c>
    </row>
    <row r="9949" spans="1:13" x14ac:dyDescent="0.35">
      <c r="A9949" t="s">
        <v>48</v>
      </c>
      <c r="B9949">
        <v>503035416</v>
      </c>
      <c r="C9949">
        <v>173234</v>
      </c>
      <c r="E9949" s="1">
        <v>43705.527361111112</v>
      </c>
      <c r="F9949">
        <v>1</v>
      </c>
      <c r="G9949" t="s">
        <v>33</v>
      </c>
      <c r="H9949">
        <v>1</v>
      </c>
      <c r="J9949" s="2">
        <f t="shared" si="465"/>
        <v>1</v>
      </c>
      <c r="K9949" s="2" t="str">
        <f>IFERROR(VLOOKUP(A9949,Aux!A:B,2,0),"Outros")</f>
        <v>Hospitais</v>
      </c>
      <c r="L9949" s="2">
        <f t="shared" si="466"/>
        <v>2019</v>
      </c>
      <c r="M9949">
        <f t="shared" si="467"/>
        <v>35</v>
      </c>
    </row>
    <row r="9950" spans="1:13" x14ac:dyDescent="0.35">
      <c r="A9950" t="s">
        <v>133</v>
      </c>
      <c r="B9950">
        <v>503539473</v>
      </c>
      <c r="C9950">
        <v>173237</v>
      </c>
      <c r="D9950" t="s">
        <v>8450</v>
      </c>
      <c r="E9950" s="1">
        <v>43705.608854166669</v>
      </c>
      <c r="F9950">
        <v>1</v>
      </c>
      <c r="G9950" t="s">
        <v>135</v>
      </c>
      <c r="H9950">
        <v>360</v>
      </c>
      <c r="I9950" s="1">
        <v>43725.999305555553</v>
      </c>
      <c r="J9950" s="2">
        <f t="shared" si="465"/>
        <v>1</v>
      </c>
      <c r="K9950" s="2" t="str">
        <f>IFERROR(VLOOKUP(A9950,Aux!A:B,2,0),"Outros")</f>
        <v>Municípios</v>
      </c>
      <c r="L9950" s="2">
        <f t="shared" si="466"/>
        <v>2019</v>
      </c>
      <c r="M9950">
        <f t="shared" si="467"/>
        <v>35</v>
      </c>
    </row>
    <row r="9951" spans="1:13" x14ac:dyDescent="0.35">
      <c r="A9951" t="s">
        <v>251</v>
      </c>
      <c r="B9951">
        <v>508069645</v>
      </c>
      <c r="C9951">
        <v>173238</v>
      </c>
      <c r="D9951" t="s">
        <v>9014</v>
      </c>
      <c r="E9951" s="1">
        <v>43705.61210648148</v>
      </c>
      <c r="F9951">
        <v>1</v>
      </c>
      <c r="G9951" t="s">
        <v>9015</v>
      </c>
      <c r="H9951">
        <v>5</v>
      </c>
      <c r="I9951" s="1">
        <v>43724.708333333336</v>
      </c>
      <c r="J9951" s="2">
        <f t="shared" si="465"/>
        <v>1</v>
      </c>
      <c r="K9951" s="2" t="str">
        <f>IFERROR(VLOOKUP(A9951,Aux!A:B,2,0),"Outros")</f>
        <v>Escolas</v>
      </c>
      <c r="L9951" s="2">
        <f t="shared" si="466"/>
        <v>2019</v>
      </c>
      <c r="M9951">
        <f t="shared" si="467"/>
        <v>35</v>
      </c>
    </row>
    <row r="9952" spans="1:13" x14ac:dyDescent="0.35">
      <c r="A9952" t="s">
        <v>534</v>
      </c>
      <c r="B9952">
        <v>508354617</v>
      </c>
      <c r="C9952">
        <v>173239</v>
      </c>
      <c r="D9952" t="s">
        <v>9016</v>
      </c>
      <c r="E9952" s="1">
        <v>43705.612442129626</v>
      </c>
      <c r="F9952">
        <v>1</v>
      </c>
      <c r="G9952" t="s">
        <v>33</v>
      </c>
      <c r="H9952">
        <v>360</v>
      </c>
      <c r="I9952" s="1">
        <v>43708.999305555553</v>
      </c>
      <c r="J9952" s="2">
        <f t="shared" si="465"/>
        <v>1</v>
      </c>
      <c r="K9952" s="2" t="str">
        <f>IFERROR(VLOOKUP(A9952,Aux!A:B,2,0),"Outros")</f>
        <v>Municípios</v>
      </c>
      <c r="L9952" s="2">
        <f t="shared" si="466"/>
        <v>2019</v>
      </c>
      <c r="M9952">
        <f t="shared" si="467"/>
        <v>35</v>
      </c>
    </row>
    <row r="9953" spans="1:13" x14ac:dyDescent="0.35">
      <c r="A9953" t="s">
        <v>599</v>
      </c>
      <c r="B9953">
        <v>680012907</v>
      </c>
      <c r="C9953">
        <v>173240</v>
      </c>
      <c r="D9953" t="s">
        <v>8451</v>
      </c>
      <c r="E9953" s="1">
        <v>43705.619120370371</v>
      </c>
      <c r="F9953">
        <v>13</v>
      </c>
      <c r="G9953" t="s">
        <v>476</v>
      </c>
      <c r="H9953">
        <v>360</v>
      </c>
      <c r="I9953" s="1">
        <v>43713.999305555553</v>
      </c>
      <c r="J9953" s="2">
        <f t="shared" si="465"/>
        <v>1</v>
      </c>
      <c r="K9953" s="2" t="str">
        <f>IFERROR(VLOOKUP(A9953,Aux!A:B,2,0),"Outros")</f>
        <v>Águas e resíduos</v>
      </c>
      <c r="L9953" s="2">
        <f t="shared" si="466"/>
        <v>2019</v>
      </c>
      <c r="M9953">
        <f t="shared" si="467"/>
        <v>35</v>
      </c>
    </row>
    <row r="9954" spans="1:13" x14ac:dyDescent="0.35">
      <c r="A9954" t="s">
        <v>213</v>
      </c>
      <c r="B9954">
        <v>512012814</v>
      </c>
      <c r="C9954">
        <v>173241</v>
      </c>
      <c r="D9954" t="s">
        <v>9053</v>
      </c>
      <c r="E9954" s="1">
        <v>43705.623645833337</v>
      </c>
      <c r="F9954">
        <v>3</v>
      </c>
      <c r="G9954" t="s">
        <v>215</v>
      </c>
      <c r="H9954">
        <v>340</v>
      </c>
      <c r="I9954" s="1">
        <v>43725.999305555553</v>
      </c>
      <c r="J9954" s="2">
        <f t="shared" si="465"/>
        <v>1</v>
      </c>
      <c r="K9954" s="2" t="str">
        <f>IFERROR(VLOOKUP(A9954,Aux!A:B,2,0),"Outros")</f>
        <v>Municípios</v>
      </c>
      <c r="L9954" s="2">
        <f t="shared" si="466"/>
        <v>2019</v>
      </c>
      <c r="M9954">
        <f t="shared" si="467"/>
        <v>35</v>
      </c>
    </row>
    <row r="9955" spans="1:13" x14ac:dyDescent="0.35">
      <c r="A9955" t="s">
        <v>37</v>
      </c>
      <c r="B9955">
        <v>506187543</v>
      </c>
      <c r="C9955">
        <v>173242</v>
      </c>
      <c r="D9955" t="s">
        <v>9017</v>
      </c>
      <c r="E9955" s="1">
        <v>43705.624479166669</v>
      </c>
      <c r="F9955">
        <v>3</v>
      </c>
      <c r="G9955" t="s">
        <v>522</v>
      </c>
      <c r="H9955">
        <v>340</v>
      </c>
      <c r="I9955" s="1">
        <v>43728.999305555553</v>
      </c>
      <c r="J9955" s="2">
        <f t="shared" si="465"/>
        <v>1</v>
      </c>
      <c r="K9955" s="2" t="str">
        <f>IFERROR(VLOOKUP(A9955,Aux!A:B,2,0),"Outros")</f>
        <v>Municípios</v>
      </c>
      <c r="L9955" s="2">
        <f t="shared" si="466"/>
        <v>2019</v>
      </c>
      <c r="M9955">
        <f t="shared" si="467"/>
        <v>35</v>
      </c>
    </row>
    <row r="9956" spans="1:13" x14ac:dyDescent="0.35">
      <c r="A9956" t="s">
        <v>71</v>
      </c>
      <c r="B9956">
        <v>500051054</v>
      </c>
      <c r="C9956">
        <v>173243</v>
      </c>
      <c r="D9956" t="s">
        <v>7109</v>
      </c>
      <c r="E9956" s="1">
        <v>43705.629560185182</v>
      </c>
      <c r="F9956">
        <v>13</v>
      </c>
      <c r="G9956" t="s">
        <v>202</v>
      </c>
      <c r="H9956">
        <v>5</v>
      </c>
      <c r="I9956" s="1">
        <v>43710.791666666664</v>
      </c>
      <c r="J9956" s="2">
        <f t="shared" si="465"/>
        <v>1</v>
      </c>
      <c r="K9956" s="2" t="str">
        <f>IFERROR(VLOOKUP(A9956,Aux!A:B,2,0),"Outros")</f>
        <v>Municípios</v>
      </c>
      <c r="L9956" s="2">
        <f t="shared" si="466"/>
        <v>2019</v>
      </c>
      <c r="M9956">
        <f t="shared" si="467"/>
        <v>35</v>
      </c>
    </row>
    <row r="9957" spans="1:13" x14ac:dyDescent="0.35">
      <c r="A9957" t="s">
        <v>18</v>
      </c>
      <c r="B9957">
        <v>502177080</v>
      </c>
      <c r="C9957">
        <v>173244</v>
      </c>
      <c r="D9957" t="s">
        <v>8452</v>
      </c>
      <c r="E9957" s="1">
        <v>43705.63653935185</v>
      </c>
      <c r="F9957">
        <v>13</v>
      </c>
      <c r="G9957" t="s">
        <v>164</v>
      </c>
      <c r="H9957">
        <v>360</v>
      </c>
      <c r="I9957" s="1">
        <v>43710.708333333336</v>
      </c>
      <c r="J9957" s="2">
        <f t="shared" si="465"/>
        <v>1</v>
      </c>
      <c r="K9957" s="2" t="str">
        <f>IFERROR(VLOOKUP(A9957,Aux!A:B,2,0),"Outros")</f>
        <v>Municípios</v>
      </c>
      <c r="L9957" s="2">
        <f t="shared" si="466"/>
        <v>2019</v>
      </c>
      <c r="M9957">
        <f t="shared" si="467"/>
        <v>35</v>
      </c>
    </row>
    <row r="9958" spans="1:13" x14ac:dyDescent="0.35">
      <c r="A9958" t="s">
        <v>71</v>
      </c>
      <c r="B9958">
        <v>500051054</v>
      </c>
      <c r="C9958">
        <v>173245</v>
      </c>
      <c r="D9958" t="s">
        <v>8814</v>
      </c>
      <c r="E9958" s="1">
        <v>43705.645439814813</v>
      </c>
      <c r="F9958">
        <v>3</v>
      </c>
      <c r="G9958" t="s">
        <v>202</v>
      </c>
      <c r="H9958">
        <v>360</v>
      </c>
      <c r="I9958" s="1">
        <v>43714.791666666664</v>
      </c>
      <c r="J9958" s="2">
        <f t="shared" si="465"/>
        <v>1</v>
      </c>
      <c r="K9958" s="2" t="str">
        <f>IFERROR(VLOOKUP(A9958,Aux!A:B,2,0),"Outros")</f>
        <v>Municípios</v>
      </c>
      <c r="L9958" s="2">
        <f t="shared" si="466"/>
        <v>2019</v>
      </c>
      <c r="M9958">
        <f t="shared" si="467"/>
        <v>35</v>
      </c>
    </row>
    <row r="9959" spans="1:13" x14ac:dyDescent="0.35">
      <c r="A9959" t="s">
        <v>37</v>
      </c>
      <c r="B9959">
        <v>506187543</v>
      </c>
      <c r="C9959">
        <v>173247</v>
      </c>
      <c r="D9959" t="s">
        <v>8453</v>
      </c>
      <c r="E9959" s="1">
        <v>43705.648668981485</v>
      </c>
      <c r="F9959">
        <v>3</v>
      </c>
      <c r="G9959" t="s">
        <v>192</v>
      </c>
      <c r="H9959">
        <v>340</v>
      </c>
      <c r="I9959" s="1">
        <v>43728.999305555553</v>
      </c>
      <c r="J9959" s="2">
        <f t="shared" si="465"/>
        <v>1</v>
      </c>
      <c r="K9959" s="2" t="str">
        <f>IFERROR(VLOOKUP(A9959,Aux!A:B,2,0),"Outros")</f>
        <v>Municípios</v>
      </c>
      <c r="L9959" s="2">
        <f t="shared" si="466"/>
        <v>2019</v>
      </c>
      <c r="M9959">
        <f t="shared" si="467"/>
        <v>35</v>
      </c>
    </row>
    <row r="9960" spans="1:13" x14ac:dyDescent="0.35">
      <c r="A9960" t="s">
        <v>37</v>
      </c>
      <c r="B9960">
        <v>506187543</v>
      </c>
      <c r="C9960">
        <v>173249</v>
      </c>
      <c r="D9960" t="s">
        <v>8386</v>
      </c>
      <c r="E9960" s="1">
        <v>43705.661099537036</v>
      </c>
      <c r="F9960">
        <v>3</v>
      </c>
      <c r="G9960" t="s">
        <v>192</v>
      </c>
      <c r="H9960">
        <v>340</v>
      </c>
      <c r="I9960" s="1">
        <v>43728.999305555553</v>
      </c>
      <c r="J9960" s="2">
        <f t="shared" si="465"/>
        <v>1</v>
      </c>
      <c r="K9960" s="2" t="str">
        <f>IFERROR(VLOOKUP(A9960,Aux!A:B,2,0),"Outros")</f>
        <v>Municípios</v>
      </c>
      <c r="L9960" s="2">
        <f t="shared" si="466"/>
        <v>2019</v>
      </c>
      <c r="M9960">
        <f t="shared" si="467"/>
        <v>35</v>
      </c>
    </row>
    <row r="9961" spans="1:13" x14ac:dyDescent="0.35">
      <c r="A9961" t="s">
        <v>71</v>
      </c>
      <c r="B9961">
        <v>500051054</v>
      </c>
      <c r="C9961">
        <v>173251</v>
      </c>
      <c r="D9961" t="s">
        <v>8339</v>
      </c>
      <c r="E9961" s="1">
        <v>43705.664768518516</v>
      </c>
      <c r="F9961">
        <v>3</v>
      </c>
      <c r="G9961" t="s">
        <v>202</v>
      </c>
      <c r="H9961">
        <v>360</v>
      </c>
      <c r="I9961" s="1">
        <v>43712.791666666664</v>
      </c>
      <c r="J9961" s="2">
        <f t="shared" si="465"/>
        <v>1</v>
      </c>
      <c r="K9961" s="2" t="str">
        <f>IFERROR(VLOOKUP(A9961,Aux!A:B,2,0),"Outros")</f>
        <v>Municípios</v>
      </c>
      <c r="L9961" s="2">
        <f t="shared" si="466"/>
        <v>2019</v>
      </c>
      <c r="M9961">
        <f t="shared" si="467"/>
        <v>35</v>
      </c>
    </row>
    <row r="9962" spans="1:13" x14ac:dyDescent="0.35">
      <c r="A9962" t="s">
        <v>8815</v>
      </c>
      <c r="B9962">
        <v>510835597</v>
      </c>
      <c r="C9962">
        <v>173255</v>
      </c>
      <c r="D9962" t="s">
        <v>8816</v>
      </c>
      <c r="E9962" s="1">
        <v>43705.671759259261</v>
      </c>
      <c r="F9962">
        <v>13</v>
      </c>
      <c r="G9962" t="s">
        <v>1443</v>
      </c>
      <c r="H9962">
        <v>360</v>
      </c>
      <c r="I9962" s="1">
        <v>43709.708333333336</v>
      </c>
      <c r="J9962" s="2">
        <f t="shared" si="465"/>
        <v>1</v>
      </c>
      <c r="K9962" s="2" t="str">
        <f>IFERROR(VLOOKUP(A9962,Aux!A:B,2,0),"Outros")</f>
        <v>Municípios</v>
      </c>
      <c r="L9962" s="2">
        <f t="shared" si="466"/>
        <v>2019</v>
      </c>
      <c r="M9962">
        <f t="shared" si="467"/>
        <v>35</v>
      </c>
    </row>
    <row r="9963" spans="1:13" x14ac:dyDescent="0.35">
      <c r="A9963" t="s">
        <v>39</v>
      </c>
      <c r="B9963">
        <v>507023129</v>
      </c>
      <c r="C9963">
        <v>173256</v>
      </c>
      <c r="D9963" t="s">
        <v>8817</v>
      </c>
      <c r="E9963" s="1">
        <v>43705.682453703703</v>
      </c>
      <c r="F9963">
        <v>3</v>
      </c>
      <c r="G9963" t="s">
        <v>1140</v>
      </c>
      <c r="H9963">
        <v>5</v>
      </c>
      <c r="I9963" s="1">
        <v>43735.708333333336</v>
      </c>
      <c r="J9963" s="2">
        <f t="shared" si="465"/>
        <v>1</v>
      </c>
      <c r="K9963" s="2" t="str">
        <f>IFERROR(VLOOKUP(A9963,Aux!A:B,2,0),"Outros")</f>
        <v>Outros</v>
      </c>
      <c r="L9963" s="2">
        <f t="shared" si="466"/>
        <v>2019</v>
      </c>
      <c r="M9963">
        <f t="shared" si="467"/>
        <v>35</v>
      </c>
    </row>
    <row r="9964" spans="1:13" x14ac:dyDescent="0.35">
      <c r="A9964" t="s">
        <v>177</v>
      </c>
      <c r="B9964">
        <v>506609553</v>
      </c>
      <c r="C9964">
        <v>173257</v>
      </c>
      <c r="D9964" t="s">
        <v>8867</v>
      </c>
      <c r="E9964" s="1">
        <v>43705.691504629627</v>
      </c>
      <c r="F9964">
        <v>1</v>
      </c>
      <c r="G9964" t="s">
        <v>179</v>
      </c>
      <c r="H9964">
        <v>360</v>
      </c>
      <c r="I9964" s="1">
        <v>43715.999305555553</v>
      </c>
      <c r="J9964" s="2">
        <f t="shared" si="465"/>
        <v>1</v>
      </c>
      <c r="K9964" s="2" t="str">
        <f>IFERROR(VLOOKUP(A9964,Aux!A:B,2,0),"Outros")</f>
        <v>Municípios</v>
      </c>
      <c r="L9964" s="2">
        <f t="shared" si="466"/>
        <v>2019</v>
      </c>
      <c r="M9964">
        <f t="shared" si="467"/>
        <v>35</v>
      </c>
    </row>
    <row r="9965" spans="1:13" x14ac:dyDescent="0.35">
      <c r="A9965" t="s">
        <v>140</v>
      </c>
      <c r="B9965">
        <v>506614913</v>
      </c>
      <c r="C9965">
        <v>173258</v>
      </c>
      <c r="D9965" t="s">
        <v>8340</v>
      </c>
      <c r="E9965" s="1">
        <v>43705.712210648147</v>
      </c>
      <c r="F9965">
        <v>13</v>
      </c>
      <c r="G9965" t="s">
        <v>2313</v>
      </c>
      <c r="H9965">
        <v>360</v>
      </c>
      <c r="I9965" s="1">
        <v>43712.999305555553</v>
      </c>
      <c r="J9965" s="2">
        <f t="shared" si="465"/>
        <v>1</v>
      </c>
      <c r="K9965" s="2" t="str">
        <f>IFERROR(VLOOKUP(A9965,Aux!A:B,2,0),"Outros")</f>
        <v>Municípios</v>
      </c>
      <c r="L9965" s="2">
        <f t="shared" si="466"/>
        <v>2019</v>
      </c>
      <c r="M9965">
        <f t="shared" si="467"/>
        <v>35</v>
      </c>
    </row>
    <row r="9966" spans="1:13" x14ac:dyDescent="0.35">
      <c r="A9966" t="s">
        <v>154</v>
      </c>
      <c r="B9966">
        <v>506818829</v>
      </c>
      <c r="C9966">
        <v>173260</v>
      </c>
      <c r="E9966" s="1">
        <v>43705.727789351855</v>
      </c>
      <c r="F9966">
        <v>1</v>
      </c>
      <c r="G9966" t="s">
        <v>33</v>
      </c>
      <c r="H9966">
        <v>400</v>
      </c>
      <c r="J9966" s="2">
        <f t="shared" si="465"/>
        <v>1</v>
      </c>
      <c r="K9966" s="2" t="str">
        <f>IFERROR(VLOOKUP(A9966,Aux!A:B,2,0),"Outros")</f>
        <v>Municípios</v>
      </c>
      <c r="L9966" s="2">
        <f t="shared" si="466"/>
        <v>2019</v>
      </c>
      <c r="M9966">
        <f t="shared" si="467"/>
        <v>35</v>
      </c>
    </row>
    <row r="9967" spans="1:13" x14ac:dyDescent="0.35">
      <c r="A9967" t="s">
        <v>154</v>
      </c>
      <c r="B9967">
        <v>506818829</v>
      </c>
      <c r="C9967">
        <v>173261</v>
      </c>
      <c r="D9967" t="s">
        <v>8341</v>
      </c>
      <c r="E9967" s="1">
        <v>43705.72828703704</v>
      </c>
      <c r="F9967">
        <v>13</v>
      </c>
      <c r="G9967" t="s">
        <v>6157</v>
      </c>
      <c r="H9967">
        <v>360</v>
      </c>
      <c r="I9967" s="1">
        <v>43709.999305555553</v>
      </c>
      <c r="J9967" s="2">
        <f t="shared" si="465"/>
        <v>1</v>
      </c>
      <c r="K9967" s="2" t="str">
        <f>IFERROR(VLOOKUP(A9967,Aux!A:B,2,0),"Outros")</f>
        <v>Municípios</v>
      </c>
      <c r="L9967" s="2">
        <f t="shared" si="466"/>
        <v>2019</v>
      </c>
      <c r="M9967">
        <f t="shared" si="467"/>
        <v>35</v>
      </c>
    </row>
    <row r="9968" spans="1:13" x14ac:dyDescent="0.35">
      <c r="A9968" t="s">
        <v>71</v>
      </c>
      <c r="B9968">
        <v>500051054</v>
      </c>
      <c r="C9968">
        <v>173262</v>
      </c>
      <c r="D9968" t="s">
        <v>7736</v>
      </c>
      <c r="E9968" s="1">
        <v>43705.747627314813</v>
      </c>
      <c r="F9968">
        <v>1</v>
      </c>
      <c r="G9968" t="s">
        <v>33</v>
      </c>
      <c r="H9968">
        <v>5</v>
      </c>
      <c r="I9968" s="1">
        <v>43716.791666666664</v>
      </c>
      <c r="J9968" s="2">
        <f t="shared" si="465"/>
        <v>1</v>
      </c>
      <c r="K9968" s="2" t="str">
        <f>IFERROR(VLOOKUP(A9968,Aux!A:B,2,0),"Outros")</f>
        <v>Municípios</v>
      </c>
      <c r="L9968" s="2">
        <f t="shared" si="466"/>
        <v>2019</v>
      </c>
      <c r="M9968">
        <f t="shared" si="467"/>
        <v>35</v>
      </c>
    </row>
    <row r="9969" spans="1:13" x14ac:dyDescent="0.35">
      <c r="A9969" t="s">
        <v>63</v>
      </c>
      <c r="B9969">
        <v>502098139</v>
      </c>
      <c r="C9969">
        <v>173264</v>
      </c>
      <c r="D9969" t="s">
        <v>8387</v>
      </c>
      <c r="E9969" s="1">
        <v>43706.385740740741</v>
      </c>
      <c r="F9969">
        <v>3</v>
      </c>
      <c r="G9969" t="s">
        <v>75</v>
      </c>
      <c r="H9969">
        <v>400</v>
      </c>
      <c r="I9969" s="1">
        <v>43609.75</v>
      </c>
      <c r="J9969" s="2">
        <f t="shared" si="465"/>
        <v>1</v>
      </c>
      <c r="K9969" s="2" t="str">
        <f>IFERROR(VLOOKUP(A9969,Aux!A:B,2,0),"Outros")</f>
        <v>Municípios</v>
      </c>
      <c r="L9969" s="2">
        <f t="shared" si="466"/>
        <v>2019</v>
      </c>
      <c r="M9969">
        <f t="shared" si="467"/>
        <v>35</v>
      </c>
    </row>
    <row r="9970" spans="1:13" x14ac:dyDescent="0.35">
      <c r="A9970" t="s">
        <v>118</v>
      </c>
      <c r="B9970">
        <v>680015019</v>
      </c>
      <c r="C9970">
        <v>173265</v>
      </c>
      <c r="D9970" t="s">
        <v>8568</v>
      </c>
      <c r="E9970" s="1">
        <v>43706.393020833333</v>
      </c>
      <c r="F9970">
        <v>1</v>
      </c>
      <c r="G9970" t="s">
        <v>3762</v>
      </c>
      <c r="H9970">
        <v>360</v>
      </c>
      <c r="I9970" s="1">
        <v>43717.666666666664</v>
      </c>
      <c r="J9970" s="2">
        <f t="shared" si="465"/>
        <v>1</v>
      </c>
      <c r="K9970" s="2" t="str">
        <f>IFERROR(VLOOKUP(A9970,Aux!A:B,2,0),"Outros")</f>
        <v>Águas e resíduos</v>
      </c>
      <c r="L9970" s="2">
        <f t="shared" si="466"/>
        <v>2019</v>
      </c>
      <c r="M9970">
        <f t="shared" si="467"/>
        <v>35</v>
      </c>
    </row>
    <row r="9971" spans="1:13" x14ac:dyDescent="0.35">
      <c r="A9971" t="s">
        <v>157</v>
      </c>
      <c r="B9971">
        <v>500122237</v>
      </c>
      <c r="C9971">
        <v>173266</v>
      </c>
      <c r="D9971" t="s">
        <v>8569</v>
      </c>
      <c r="E9971" s="1">
        <v>43706.400023148148</v>
      </c>
      <c r="F9971">
        <v>3</v>
      </c>
      <c r="G9971" t="s">
        <v>33</v>
      </c>
      <c r="H9971">
        <v>340</v>
      </c>
      <c r="I9971" s="1">
        <v>43733.999305555553</v>
      </c>
      <c r="J9971" s="2">
        <f t="shared" si="465"/>
        <v>1</v>
      </c>
      <c r="K9971" s="2" t="str">
        <f>IFERROR(VLOOKUP(A9971,Aux!A:B,2,0),"Outros")</f>
        <v>Outros</v>
      </c>
      <c r="L9971" s="2">
        <f t="shared" si="466"/>
        <v>2019</v>
      </c>
      <c r="M9971">
        <f t="shared" si="467"/>
        <v>35</v>
      </c>
    </row>
    <row r="9972" spans="1:13" x14ac:dyDescent="0.35">
      <c r="A9972" t="s">
        <v>63</v>
      </c>
      <c r="B9972">
        <v>502098139</v>
      </c>
      <c r="C9972">
        <v>173268</v>
      </c>
      <c r="D9972" t="s">
        <v>8387</v>
      </c>
      <c r="E9972" s="1">
        <v>43706.404131944444</v>
      </c>
      <c r="F9972">
        <v>13</v>
      </c>
      <c r="G9972" t="s">
        <v>75</v>
      </c>
      <c r="H9972">
        <v>360</v>
      </c>
      <c r="I9972" s="1">
        <v>43721.75</v>
      </c>
      <c r="J9972" s="2">
        <f t="shared" si="465"/>
        <v>1</v>
      </c>
      <c r="K9972" s="2" t="str">
        <f>IFERROR(VLOOKUP(A9972,Aux!A:B,2,0),"Outros")</f>
        <v>Municípios</v>
      </c>
      <c r="L9972" s="2">
        <f t="shared" si="466"/>
        <v>2019</v>
      </c>
      <c r="M9972">
        <f t="shared" si="467"/>
        <v>35</v>
      </c>
    </row>
    <row r="9973" spans="1:13" x14ac:dyDescent="0.35">
      <c r="A9973" t="s">
        <v>112</v>
      </c>
      <c r="B9973">
        <v>501144218</v>
      </c>
      <c r="C9973">
        <v>173269</v>
      </c>
      <c r="D9973" t="s">
        <v>8967</v>
      </c>
      <c r="E9973" s="1">
        <v>43706.404895833337</v>
      </c>
      <c r="F9973">
        <v>3</v>
      </c>
      <c r="G9973" t="s">
        <v>114</v>
      </c>
      <c r="H9973">
        <v>340</v>
      </c>
      <c r="I9973" s="1">
        <v>43720.999305555553</v>
      </c>
      <c r="J9973" s="2">
        <f t="shared" si="465"/>
        <v>1</v>
      </c>
      <c r="K9973" s="2" t="str">
        <f>IFERROR(VLOOKUP(A9973,Aux!A:B,2,0),"Outros")</f>
        <v>Municípios</v>
      </c>
      <c r="L9973" s="2">
        <f t="shared" si="466"/>
        <v>2019</v>
      </c>
      <c r="M9973">
        <f t="shared" si="467"/>
        <v>35</v>
      </c>
    </row>
    <row r="9974" spans="1:13" x14ac:dyDescent="0.35">
      <c r="A9974" t="s">
        <v>154</v>
      </c>
      <c r="B9974">
        <v>506818829</v>
      </c>
      <c r="C9974">
        <v>173270</v>
      </c>
      <c r="D9974" t="s">
        <v>8968</v>
      </c>
      <c r="E9974" s="1">
        <v>43706.408472222225</v>
      </c>
      <c r="F9974">
        <v>13</v>
      </c>
      <c r="G9974" t="s">
        <v>6157</v>
      </c>
      <c r="H9974">
        <v>360</v>
      </c>
      <c r="I9974" s="1">
        <v>43709.999305555553</v>
      </c>
      <c r="J9974" s="2">
        <f t="shared" si="465"/>
        <v>1</v>
      </c>
      <c r="K9974" s="2" t="str">
        <f>IFERROR(VLOOKUP(A9974,Aux!A:B,2,0),"Outros")</f>
        <v>Municípios</v>
      </c>
      <c r="L9974" s="2">
        <f t="shared" si="466"/>
        <v>2019</v>
      </c>
      <c r="M9974">
        <f t="shared" si="467"/>
        <v>35</v>
      </c>
    </row>
    <row r="9975" spans="1:13" x14ac:dyDescent="0.35">
      <c r="A9975" t="s">
        <v>57</v>
      </c>
      <c r="B9975">
        <v>501294104</v>
      </c>
      <c r="C9975">
        <v>173271</v>
      </c>
      <c r="D9975" t="s">
        <v>8388</v>
      </c>
      <c r="E9975" s="1">
        <v>43706.410520833335</v>
      </c>
      <c r="F9975">
        <v>1</v>
      </c>
      <c r="G9975" t="s">
        <v>103</v>
      </c>
      <c r="H9975">
        <v>360</v>
      </c>
      <c r="I9975" s="1">
        <v>43709.999305555553</v>
      </c>
      <c r="J9975" s="2">
        <f t="shared" si="465"/>
        <v>1</v>
      </c>
      <c r="K9975" s="2" t="str">
        <f>IFERROR(VLOOKUP(A9975,Aux!A:B,2,0),"Outros")</f>
        <v>Municípios</v>
      </c>
      <c r="L9975" s="2">
        <f t="shared" si="466"/>
        <v>2019</v>
      </c>
      <c r="M9975">
        <f t="shared" si="467"/>
        <v>35</v>
      </c>
    </row>
    <row r="9976" spans="1:13" x14ac:dyDescent="0.35">
      <c r="A9976" t="s">
        <v>171</v>
      </c>
      <c r="B9976">
        <v>504293125</v>
      </c>
      <c r="C9976">
        <v>173276</v>
      </c>
      <c r="D9976" t="s">
        <v>8969</v>
      </c>
      <c r="E9976" s="1">
        <v>43706.429212962961</v>
      </c>
      <c r="F9976">
        <v>3</v>
      </c>
      <c r="G9976" t="s">
        <v>451</v>
      </c>
      <c r="H9976">
        <v>220</v>
      </c>
      <c r="I9976" s="1">
        <v>43730.999305555553</v>
      </c>
      <c r="J9976" s="2">
        <f t="shared" si="465"/>
        <v>1</v>
      </c>
      <c r="K9976" s="2" t="str">
        <f>IFERROR(VLOOKUP(A9976,Aux!A:B,2,0),"Outros")</f>
        <v>Municípios</v>
      </c>
      <c r="L9976" s="2">
        <f t="shared" si="466"/>
        <v>2019</v>
      </c>
      <c r="M9976">
        <f t="shared" si="467"/>
        <v>35</v>
      </c>
    </row>
    <row r="9977" spans="1:13" x14ac:dyDescent="0.35">
      <c r="A9977" t="s">
        <v>465</v>
      </c>
      <c r="B9977">
        <v>600084779</v>
      </c>
      <c r="C9977">
        <v>173278</v>
      </c>
      <c r="D9977" t="s">
        <v>8674</v>
      </c>
      <c r="E9977" s="1">
        <v>43706.435231481482</v>
      </c>
      <c r="F9977">
        <v>13</v>
      </c>
      <c r="G9977" t="s">
        <v>622</v>
      </c>
      <c r="H9977">
        <v>5</v>
      </c>
      <c r="I9977" s="1">
        <v>43716.708333333336</v>
      </c>
      <c r="J9977" s="2">
        <f t="shared" si="465"/>
        <v>1</v>
      </c>
      <c r="K9977" s="2" t="str">
        <f>IFERROR(VLOOKUP(A9977,Aux!A:B,2,0),"Outros")</f>
        <v>Outros</v>
      </c>
      <c r="L9977" s="2">
        <f t="shared" si="466"/>
        <v>2019</v>
      </c>
      <c r="M9977">
        <f t="shared" si="467"/>
        <v>35</v>
      </c>
    </row>
    <row r="9978" spans="1:13" x14ac:dyDescent="0.35">
      <c r="A9978" t="s">
        <v>71</v>
      </c>
      <c r="B9978">
        <v>500051054</v>
      </c>
      <c r="C9978">
        <v>173279</v>
      </c>
      <c r="D9978" t="s">
        <v>8527</v>
      </c>
      <c r="E9978" s="1">
        <v>43706.441574074073</v>
      </c>
      <c r="F9978">
        <v>13</v>
      </c>
      <c r="G9978" t="s">
        <v>202</v>
      </c>
      <c r="H9978">
        <v>340</v>
      </c>
      <c r="I9978" s="1">
        <v>43712.791666666664</v>
      </c>
      <c r="J9978" s="2">
        <f t="shared" si="465"/>
        <v>1</v>
      </c>
      <c r="K9978" s="2" t="str">
        <f>IFERROR(VLOOKUP(A9978,Aux!A:B,2,0),"Outros")</f>
        <v>Municípios</v>
      </c>
      <c r="L9978" s="2">
        <f t="shared" si="466"/>
        <v>2019</v>
      </c>
      <c r="M9978">
        <f t="shared" si="467"/>
        <v>35</v>
      </c>
    </row>
    <row r="9979" spans="1:13" x14ac:dyDescent="0.35">
      <c r="A9979" t="s">
        <v>171</v>
      </c>
      <c r="B9979">
        <v>504293125</v>
      </c>
      <c r="C9979">
        <v>173282</v>
      </c>
      <c r="D9979" t="s">
        <v>8389</v>
      </c>
      <c r="E9979" s="1">
        <v>43706.446770833332</v>
      </c>
      <c r="F9979">
        <v>3</v>
      </c>
      <c r="G9979" t="s">
        <v>173</v>
      </c>
      <c r="H9979">
        <v>360</v>
      </c>
      <c r="I9979" s="1">
        <v>43724.999305555553</v>
      </c>
      <c r="J9979" s="2">
        <f t="shared" si="465"/>
        <v>1</v>
      </c>
      <c r="K9979" s="2" t="str">
        <f>IFERROR(VLOOKUP(A9979,Aux!A:B,2,0),"Outros")</f>
        <v>Municípios</v>
      </c>
      <c r="L9979" s="2">
        <f t="shared" si="466"/>
        <v>2019</v>
      </c>
      <c r="M9979">
        <f t="shared" si="467"/>
        <v>35</v>
      </c>
    </row>
    <row r="9980" spans="1:13" x14ac:dyDescent="0.35">
      <c r="A9980" t="s">
        <v>512</v>
      </c>
      <c r="B9980">
        <v>506821480</v>
      </c>
      <c r="C9980">
        <v>173284</v>
      </c>
      <c r="D9980" t="s">
        <v>8528</v>
      </c>
      <c r="E9980" s="1">
        <v>43706.448055555556</v>
      </c>
      <c r="F9980">
        <v>3</v>
      </c>
      <c r="G9980" t="s">
        <v>8529</v>
      </c>
      <c r="H9980">
        <v>340</v>
      </c>
      <c r="I9980" s="1">
        <v>43742.999305555553</v>
      </c>
      <c r="J9980" s="2">
        <f t="shared" si="465"/>
        <v>1</v>
      </c>
      <c r="K9980" s="2" t="str">
        <f>IFERROR(VLOOKUP(A9980,Aux!A:B,2,0),"Outros")</f>
        <v>Municípios</v>
      </c>
      <c r="L9980" s="2">
        <f t="shared" si="466"/>
        <v>2019</v>
      </c>
      <c r="M9980">
        <f t="shared" si="467"/>
        <v>35</v>
      </c>
    </row>
    <row r="9981" spans="1:13" x14ac:dyDescent="0.35">
      <c r="A9981" t="s">
        <v>122</v>
      </c>
      <c r="B9981">
        <v>506173968</v>
      </c>
      <c r="C9981">
        <v>173286</v>
      </c>
      <c r="D9981" t="s">
        <v>8970</v>
      </c>
      <c r="E9981" s="1">
        <v>43706.451574074075</v>
      </c>
      <c r="F9981">
        <v>1</v>
      </c>
      <c r="G9981" t="s">
        <v>597</v>
      </c>
      <c r="H9981">
        <v>220</v>
      </c>
      <c r="I9981" s="1">
        <v>43711.729166666664</v>
      </c>
      <c r="J9981" s="2">
        <f t="shared" si="465"/>
        <v>1</v>
      </c>
      <c r="K9981" s="2" t="str">
        <f>IFERROR(VLOOKUP(A9981,Aux!A:B,2,0),"Outros")</f>
        <v>Municípios</v>
      </c>
      <c r="L9981" s="2">
        <f t="shared" si="466"/>
        <v>2019</v>
      </c>
      <c r="M9981">
        <f t="shared" si="467"/>
        <v>35</v>
      </c>
    </row>
    <row r="9982" spans="1:13" x14ac:dyDescent="0.35">
      <c r="A9982" t="s">
        <v>7475</v>
      </c>
      <c r="B9982">
        <v>600081052</v>
      </c>
      <c r="C9982">
        <v>173289</v>
      </c>
      <c r="E9982" s="1">
        <v>43706.46471064815</v>
      </c>
      <c r="F9982">
        <v>4</v>
      </c>
      <c r="G9982" t="s">
        <v>33</v>
      </c>
      <c r="H9982">
        <v>1</v>
      </c>
      <c r="J9982" s="2">
        <f t="shared" si="465"/>
        <v>1</v>
      </c>
      <c r="K9982" s="2" t="str">
        <f>IFERROR(VLOOKUP(A9982,Aux!A:B,2,0),"Outros")</f>
        <v>Outros</v>
      </c>
      <c r="L9982" s="2">
        <f t="shared" si="466"/>
        <v>2019</v>
      </c>
      <c r="M9982">
        <f t="shared" si="467"/>
        <v>35</v>
      </c>
    </row>
    <row r="9983" spans="1:13" x14ac:dyDescent="0.35">
      <c r="A9983" t="s">
        <v>7475</v>
      </c>
      <c r="B9983">
        <v>600081052</v>
      </c>
      <c r="C9983">
        <v>173290</v>
      </c>
      <c r="E9983" s="1">
        <v>43706.464768518519</v>
      </c>
      <c r="F9983">
        <v>3</v>
      </c>
      <c r="G9983" t="s">
        <v>259</v>
      </c>
      <c r="H9983">
        <v>1</v>
      </c>
      <c r="J9983" s="2">
        <f t="shared" si="465"/>
        <v>1</v>
      </c>
      <c r="K9983" s="2" t="str">
        <f>IFERROR(VLOOKUP(A9983,Aux!A:B,2,0),"Outros")</f>
        <v>Outros</v>
      </c>
      <c r="L9983" s="2">
        <f t="shared" si="466"/>
        <v>2019</v>
      </c>
      <c r="M9983">
        <f t="shared" si="467"/>
        <v>35</v>
      </c>
    </row>
    <row r="9984" spans="1:13" x14ac:dyDescent="0.35">
      <c r="A9984" t="s">
        <v>574</v>
      </c>
      <c r="B9984">
        <v>506791220</v>
      </c>
      <c r="C9984">
        <v>173296</v>
      </c>
      <c r="D9984" t="s">
        <v>8971</v>
      </c>
      <c r="E9984" s="1">
        <v>43706.479351851849</v>
      </c>
      <c r="F9984">
        <v>3</v>
      </c>
      <c r="G9984" t="s">
        <v>576</v>
      </c>
      <c r="H9984">
        <v>360</v>
      </c>
      <c r="I9984" s="1">
        <v>43717.999305555553</v>
      </c>
      <c r="J9984" s="2">
        <f t="shared" si="465"/>
        <v>1</v>
      </c>
      <c r="K9984" s="2" t="str">
        <f>IFERROR(VLOOKUP(A9984,Aux!A:B,2,0),"Outros")</f>
        <v>Municípios</v>
      </c>
      <c r="L9984" s="2">
        <f t="shared" si="466"/>
        <v>2019</v>
      </c>
      <c r="M9984">
        <f t="shared" si="467"/>
        <v>35</v>
      </c>
    </row>
    <row r="9985" spans="1:13" x14ac:dyDescent="0.35">
      <c r="A9985" t="s">
        <v>39</v>
      </c>
      <c r="B9985">
        <v>507023129</v>
      </c>
      <c r="C9985">
        <v>173297</v>
      </c>
      <c r="D9985" t="s">
        <v>8342</v>
      </c>
      <c r="E9985" s="1">
        <v>43706.482048611113</v>
      </c>
      <c r="F9985">
        <v>3</v>
      </c>
      <c r="G9985" t="s">
        <v>1140</v>
      </c>
      <c r="H9985">
        <v>5</v>
      </c>
      <c r="I9985" s="1">
        <v>43737.708333333336</v>
      </c>
      <c r="J9985" s="2">
        <f t="shared" si="465"/>
        <v>1</v>
      </c>
      <c r="K9985" s="2" t="str">
        <f>IFERROR(VLOOKUP(A9985,Aux!A:B,2,0),"Outros")</f>
        <v>Outros</v>
      </c>
      <c r="L9985" s="2">
        <f t="shared" si="466"/>
        <v>2019</v>
      </c>
      <c r="M9985">
        <f t="shared" si="467"/>
        <v>35</v>
      </c>
    </row>
    <row r="9986" spans="1:13" x14ac:dyDescent="0.35">
      <c r="A9986" t="s">
        <v>71</v>
      </c>
      <c r="B9986">
        <v>500051054</v>
      </c>
      <c r="C9986">
        <v>173299</v>
      </c>
      <c r="D9986" t="s">
        <v>8390</v>
      </c>
      <c r="E9986" s="1">
        <v>43706.490497685183</v>
      </c>
      <c r="F9986">
        <v>13</v>
      </c>
      <c r="G9986" t="s">
        <v>202</v>
      </c>
      <c r="H9986">
        <v>5</v>
      </c>
      <c r="I9986" s="1">
        <v>43715.791666666664</v>
      </c>
      <c r="J9986" s="2">
        <f t="shared" ref="J9986:J10049" si="468">IF(C9986=C9985,"",1)</f>
        <v>1</v>
      </c>
      <c r="K9986" s="2" t="str">
        <f>IFERROR(VLOOKUP(A9986,Aux!A:B,2,0),"Outros")</f>
        <v>Municípios</v>
      </c>
      <c r="L9986" s="2">
        <f t="shared" ref="L9986:L10049" si="469">YEAR(E9986)</f>
        <v>2019</v>
      </c>
      <c r="M9986">
        <f t="shared" ref="M9986:M10049" si="470">WEEKNUM(E9986)</f>
        <v>35</v>
      </c>
    </row>
    <row r="9987" spans="1:13" x14ac:dyDescent="0.35">
      <c r="A9987" t="s">
        <v>171</v>
      </c>
      <c r="B9987">
        <v>504293125</v>
      </c>
      <c r="C9987">
        <v>173302</v>
      </c>
      <c r="D9987" t="s">
        <v>8972</v>
      </c>
      <c r="E9987" s="1">
        <v>43706.496307870373</v>
      </c>
      <c r="F9987">
        <v>3</v>
      </c>
      <c r="G9987" t="s">
        <v>1134</v>
      </c>
      <c r="H9987">
        <v>5</v>
      </c>
      <c r="I9987" s="1">
        <v>43749.999305555553</v>
      </c>
      <c r="J9987" s="2">
        <f t="shared" si="468"/>
        <v>1</v>
      </c>
      <c r="K9987" s="2" t="str">
        <f>IFERROR(VLOOKUP(A9987,Aux!A:B,2,0),"Outros")</f>
        <v>Municípios</v>
      </c>
      <c r="L9987" s="2">
        <f t="shared" si="469"/>
        <v>2019</v>
      </c>
      <c r="M9987">
        <f t="shared" si="470"/>
        <v>35</v>
      </c>
    </row>
    <row r="9988" spans="1:13" x14ac:dyDescent="0.35">
      <c r="A9988" t="s">
        <v>133</v>
      </c>
      <c r="B9988">
        <v>503539473</v>
      </c>
      <c r="C9988">
        <v>173304</v>
      </c>
      <c r="D9988" t="s">
        <v>8973</v>
      </c>
      <c r="E9988" s="1">
        <v>43706.504930555559</v>
      </c>
      <c r="F9988">
        <v>3</v>
      </c>
      <c r="G9988" t="s">
        <v>135</v>
      </c>
      <c r="H9988">
        <v>300</v>
      </c>
      <c r="I9988" s="1">
        <v>43716.999305555553</v>
      </c>
      <c r="J9988" s="2">
        <f t="shared" si="468"/>
        <v>1</v>
      </c>
      <c r="K9988" s="2" t="str">
        <f>IFERROR(VLOOKUP(A9988,Aux!A:B,2,0),"Outros")</f>
        <v>Municípios</v>
      </c>
      <c r="L9988" s="2">
        <f t="shared" si="469"/>
        <v>2019</v>
      </c>
      <c r="M9988">
        <f t="shared" si="470"/>
        <v>35</v>
      </c>
    </row>
    <row r="9989" spans="1:13" x14ac:dyDescent="0.35">
      <c r="A9989" t="s">
        <v>2763</v>
      </c>
      <c r="B9989">
        <v>600015300</v>
      </c>
      <c r="C9989">
        <v>173305</v>
      </c>
      <c r="D9989" t="s">
        <v>8530</v>
      </c>
      <c r="E9989" s="1">
        <v>43706.507210648146</v>
      </c>
      <c r="F9989">
        <v>13</v>
      </c>
      <c r="G9989" t="s">
        <v>33</v>
      </c>
      <c r="H9989">
        <v>340</v>
      </c>
      <c r="I9989" s="1">
        <v>43718.708333333336</v>
      </c>
      <c r="J9989" s="2">
        <f t="shared" si="468"/>
        <v>1</v>
      </c>
      <c r="K9989" s="2" t="str">
        <f>IFERROR(VLOOKUP(A9989,Aux!A:B,2,0),"Outros")</f>
        <v>Outros</v>
      </c>
      <c r="L9989" s="2">
        <f t="shared" si="469"/>
        <v>2019</v>
      </c>
      <c r="M9989">
        <f t="shared" si="470"/>
        <v>35</v>
      </c>
    </row>
    <row r="9990" spans="1:13" x14ac:dyDescent="0.35">
      <c r="A9990" t="s">
        <v>122</v>
      </c>
      <c r="B9990">
        <v>506173968</v>
      </c>
      <c r="C9990">
        <v>173309</v>
      </c>
      <c r="D9990" t="s">
        <v>8974</v>
      </c>
      <c r="E9990" s="1">
        <v>43706.518425925926</v>
      </c>
      <c r="F9990">
        <v>13</v>
      </c>
      <c r="G9990" t="s">
        <v>597</v>
      </c>
      <c r="H9990">
        <v>360</v>
      </c>
      <c r="I9990" s="1">
        <v>43712.708333333336</v>
      </c>
      <c r="J9990" s="2">
        <f t="shared" si="468"/>
        <v>1</v>
      </c>
      <c r="K9990" s="2" t="str">
        <f>IFERROR(VLOOKUP(A9990,Aux!A:B,2,0),"Outros")</f>
        <v>Municípios</v>
      </c>
      <c r="L9990" s="2">
        <f t="shared" si="469"/>
        <v>2019</v>
      </c>
      <c r="M9990">
        <f t="shared" si="470"/>
        <v>35</v>
      </c>
    </row>
    <row r="9991" spans="1:13" x14ac:dyDescent="0.35">
      <c r="A9991" t="s">
        <v>574</v>
      </c>
      <c r="B9991">
        <v>506791220</v>
      </c>
      <c r="C9991">
        <v>173315</v>
      </c>
      <c r="D9991" t="s">
        <v>8910</v>
      </c>
      <c r="E9991" s="1">
        <v>43706.603993055556</v>
      </c>
      <c r="F9991">
        <v>3</v>
      </c>
      <c r="G9991" t="s">
        <v>576</v>
      </c>
      <c r="H9991">
        <v>360</v>
      </c>
      <c r="I9991" s="1">
        <v>43717.999305555553</v>
      </c>
      <c r="J9991" s="2">
        <f t="shared" si="468"/>
        <v>1</v>
      </c>
      <c r="K9991" s="2" t="str">
        <f>IFERROR(VLOOKUP(A9991,Aux!A:B,2,0),"Outros")</f>
        <v>Municípios</v>
      </c>
      <c r="L9991" s="2">
        <f t="shared" si="469"/>
        <v>2019</v>
      </c>
      <c r="M9991">
        <f t="shared" si="470"/>
        <v>35</v>
      </c>
    </row>
    <row r="9992" spans="1:13" x14ac:dyDescent="0.35">
      <c r="A9992" t="s">
        <v>465</v>
      </c>
      <c r="B9992">
        <v>600084779</v>
      </c>
      <c r="C9992">
        <v>173316</v>
      </c>
      <c r="E9992" s="1">
        <v>43706.609456018516</v>
      </c>
      <c r="F9992">
        <v>13</v>
      </c>
      <c r="G9992" t="s">
        <v>33</v>
      </c>
      <c r="H9992">
        <v>400</v>
      </c>
      <c r="J9992" s="2">
        <f t="shared" si="468"/>
        <v>1</v>
      </c>
      <c r="K9992" s="2" t="str">
        <f>IFERROR(VLOOKUP(A9992,Aux!A:B,2,0),"Outros")</f>
        <v>Outros</v>
      </c>
      <c r="L9992" s="2">
        <f t="shared" si="469"/>
        <v>2019</v>
      </c>
      <c r="M9992">
        <f t="shared" si="470"/>
        <v>35</v>
      </c>
    </row>
    <row r="9993" spans="1:13" x14ac:dyDescent="0.35">
      <c r="A9993" t="s">
        <v>112</v>
      </c>
      <c r="B9993">
        <v>501144218</v>
      </c>
      <c r="C9993">
        <v>173318</v>
      </c>
      <c r="D9993" t="s">
        <v>8868</v>
      </c>
      <c r="E9993" s="1">
        <v>43706.62537037037</v>
      </c>
      <c r="F9993">
        <v>13</v>
      </c>
      <c r="G9993" t="s">
        <v>256</v>
      </c>
      <c r="H9993">
        <v>360</v>
      </c>
      <c r="I9993" s="1">
        <v>43717.75</v>
      </c>
      <c r="J9993" s="2">
        <f t="shared" si="468"/>
        <v>1</v>
      </c>
      <c r="K9993" s="2" t="str">
        <f>IFERROR(VLOOKUP(A9993,Aux!A:B,2,0),"Outros")</f>
        <v>Municípios</v>
      </c>
      <c r="L9993" s="2">
        <f t="shared" si="469"/>
        <v>2019</v>
      </c>
      <c r="M9993">
        <f t="shared" si="470"/>
        <v>35</v>
      </c>
    </row>
    <row r="9994" spans="1:13" x14ac:dyDescent="0.35">
      <c r="A9994" t="s">
        <v>668</v>
      </c>
      <c r="B9994">
        <v>501904077</v>
      </c>
      <c r="C9994">
        <v>173319</v>
      </c>
      <c r="D9994" t="s">
        <v>9054</v>
      </c>
      <c r="E9994" s="1">
        <v>43706.63548611111</v>
      </c>
      <c r="F9994">
        <v>1</v>
      </c>
      <c r="G9994" t="s">
        <v>5677</v>
      </c>
      <c r="H9994">
        <v>5</v>
      </c>
      <c r="I9994" s="1">
        <v>43728.666666666664</v>
      </c>
      <c r="J9994" s="2">
        <f t="shared" si="468"/>
        <v>1</v>
      </c>
      <c r="K9994" s="2" t="str">
        <f>IFERROR(VLOOKUP(A9994,Aux!A:B,2,0),"Outros")</f>
        <v>Portos</v>
      </c>
      <c r="L9994" s="2">
        <f t="shared" si="469"/>
        <v>2019</v>
      </c>
      <c r="M9994">
        <f t="shared" si="470"/>
        <v>35</v>
      </c>
    </row>
    <row r="9995" spans="1:13" x14ac:dyDescent="0.35">
      <c r="A9995" t="s">
        <v>389</v>
      </c>
      <c r="B9995">
        <v>506722422</v>
      </c>
      <c r="C9995">
        <v>173320</v>
      </c>
      <c r="D9995" t="s">
        <v>8869</v>
      </c>
      <c r="E9995" s="1">
        <v>43706.63585648148</v>
      </c>
      <c r="F9995">
        <v>13</v>
      </c>
      <c r="G9995" t="s">
        <v>3821</v>
      </c>
      <c r="H9995">
        <v>340</v>
      </c>
      <c r="I9995" s="1">
        <v>43712.999305555553</v>
      </c>
      <c r="J9995" s="2">
        <f t="shared" si="468"/>
        <v>1</v>
      </c>
      <c r="K9995" s="2" t="str">
        <f>IFERROR(VLOOKUP(A9995,Aux!A:B,2,0),"Outros")</f>
        <v>Municípios</v>
      </c>
      <c r="L9995" s="2">
        <f t="shared" si="469"/>
        <v>2019</v>
      </c>
      <c r="M9995">
        <f t="shared" si="470"/>
        <v>35</v>
      </c>
    </row>
    <row r="9996" spans="1:13" x14ac:dyDescent="0.35">
      <c r="A9996" t="s">
        <v>122</v>
      </c>
      <c r="B9996">
        <v>506173968</v>
      </c>
      <c r="C9996">
        <v>173321</v>
      </c>
      <c r="E9996" s="1">
        <v>43706.63685185185</v>
      </c>
      <c r="F9996">
        <v>1</v>
      </c>
      <c r="G9996" t="s">
        <v>33</v>
      </c>
      <c r="H9996">
        <v>1</v>
      </c>
      <c r="J9996" s="2">
        <f t="shared" si="468"/>
        <v>1</v>
      </c>
      <c r="K9996" s="2" t="str">
        <f>IFERROR(VLOOKUP(A9996,Aux!A:B,2,0),"Outros")</f>
        <v>Municípios</v>
      </c>
      <c r="L9996" s="2">
        <f t="shared" si="469"/>
        <v>2019</v>
      </c>
      <c r="M9996">
        <f t="shared" si="470"/>
        <v>35</v>
      </c>
    </row>
    <row r="9997" spans="1:13" x14ac:dyDescent="0.35">
      <c r="A9997" t="s">
        <v>57</v>
      </c>
      <c r="B9997">
        <v>501294104</v>
      </c>
      <c r="C9997">
        <v>173322</v>
      </c>
      <c r="D9997" t="s">
        <v>8975</v>
      </c>
      <c r="E9997" s="1">
        <v>43706.642175925925</v>
      </c>
      <c r="F9997">
        <v>1</v>
      </c>
      <c r="G9997" t="s">
        <v>103</v>
      </c>
      <c r="H9997">
        <v>360</v>
      </c>
      <c r="I9997" s="1">
        <v>43712.999305555553</v>
      </c>
      <c r="J9997" s="2">
        <f t="shared" si="468"/>
        <v>1</v>
      </c>
      <c r="K9997" s="2" t="str">
        <f>IFERROR(VLOOKUP(A9997,Aux!A:B,2,0),"Outros")</f>
        <v>Municípios</v>
      </c>
      <c r="L9997" s="2">
        <f t="shared" si="469"/>
        <v>2019</v>
      </c>
      <c r="M9997">
        <f t="shared" si="470"/>
        <v>35</v>
      </c>
    </row>
    <row r="9998" spans="1:13" x14ac:dyDescent="0.35">
      <c r="A9998" t="s">
        <v>1042</v>
      </c>
      <c r="B9998">
        <v>506087000</v>
      </c>
      <c r="C9998">
        <v>173323</v>
      </c>
      <c r="D9998" t="s">
        <v>8870</v>
      </c>
      <c r="E9998" s="1">
        <v>43706.642442129632</v>
      </c>
      <c r="F9998">
        <v>3</v>
      </c>
      <c r="G9998" t="s">
        <v>8131</v>
      </c>
      <c r="H9998">
        <v>5</v>
      </c>
      <c r="I9998" s="1">
        <v>43716.708333333336</v>
      </c>
      <c r="J9998" s="2">
        <f t="shared" si="468"/>
        <v>1</v>
      </c>
      <c r="K9998" s="2" t="str">
        <f>IFERROR(VLOOKUP(A9998,Aux!A:B,2,0),"Outros")</f>
        <v>Municípios</v>
      </c>
      <c r="L9998" s="2">
        <f t="shared" si="469"/>
        <v>2019</v>
      </c>
      <c r="M9998">
        <f t="shared" si="470"/>
        <v>35</v>
      </c>
    </row>
    <row r="9999" spans="1:13" x14ac:dyDescent="0.35">
      <c r="A9999" t="s">
        <v>57</v>
      </c>
      <c r="B9999">
        <v>501294104</v>
      </c>
      <c r="C9999">
        <v>173326</v>
      </c>
      <c r="D9999" t="s">
        <v>8976</v>
      </c>
      <c r="E9999" s="1">
        <v>43706.652384259258</v>
      </c>
      <c r="F9999">
        <v>13</v>
      </c>
      <c r="G9999" t="s">
        <v>526</v>
      </c>
      <c r="H9999">
        <v>5</v>
      </c>
      <c r="I9999" s="1">
        <v>43710.999305555553</v>
      </c>
      <c r="J9999" s="2">
        <f t="shared" si="468"/>
        <v>1</v>
      </c>
      <c r="K9999" s="2" t="str">
        <f>IFERROR(VLOOKUP(A9999,Aux!A:B,2,0),"Outros")</f>
        <v>Municípios</v>
      </c>
      <c r="L9999" s="2">
        <f t="shared" si="469"/>
        <v>2019</v>
      </c>
      <c r="M9999">
        <f t="shared" si="470"/>
        <v>35</v>
      </c>
    </row>
    <row r="10000" spans="1:13" x14ac:dyDescent="0.35">
      <c r="A10000" t="s">
        <v>528</v>
      </c>
      <c r="B10000">
        <v>512044040</v>
      </c>
      <c r="C10000">
        <v>173327</v>
      </c>
      <c r="E10000" s="1">
        <v>43706.653425925928</v>
      </c>
      <c r="F10000">
        <v>1</v>
      </c>
      <c r="G10000" t="s">
        <v>33</v>
      </c>
      <c r="H10000">
        <v>1</v>
      </c>
      <c r="J10000" s="2">
        <f t="shared" si="468"/>
        <v>1</v>
      </c>
      <c r="K10000" s="2" t="str">
        <f>IFERROR(VLOOKUP(A10000,Aux!A:B,2,0),"Outros")</f>
        <v>Municípios</v>
      </c>
      <c r="L10000" s="2">
        <f t="shared" si="469"/>
        <v>2019</v>
      </c>
      <c r="M10000">
        <f t="shared" si="470"/>
        <v>35</v>
      </c>
    </row>
    <row r="10001" spans="1:13" x14ac:dyDescent="0.35">
      <c r="A10001" t="s">
        <v>528</v>
      </c>
      <c r="B10001">
        <v>512044040</v>
      </c>
      <c r="C10001">
        <v>173328</v>
      </c>
      <c r="D10001" t="s">
        <v>8977</v>
      </c>
      <c r="E10001" s="1">
        <v>43706.653680555559</v>
      </c>
      <c r="F10001">
        <v>1</v>
      </c>
      <c r="G10001" t="s">
        <v>225</v>
      </c>
      <c r="H10001">
        <v>5</v>
      </c>
      <c r="I10001" s="1">
        <v>43721.999305555553</v>
      </c>
      <c r="J10001" s="2">
        <f t="shared" si="468"/>
        <v>1</v>
      </c>
      <c r="K10001" s="2" t="str">
        <f>IFERROR(VLOOKUP(A10001,Aux!A:B,2,0),"Outros")</f>
        <v>Municípios</v>
      </c>
      <c r="L10001" s="2">
        <f t="shared" si="469"/>
        <v>2019</v>
      </c>
      <c r="M10001">
        <f t="shared" si="470"/>
        <v>35</v>
      </c>
    </row>
    <row r="10002" spans="1:13" x14ac:dyDescent="0.35">
      <c r="A10002" t="s">
        <v>60</v>
      </c>
      <c r="B10002">
        <v>505456010</v>
      </c>
      <c r="C10002">
        <v>173330</v>
      </c>
      <c r="D10002" t="s">
        <v>8675</v>
      </c>
      <c r="E10002" s="1">
        <v>43706.65896990741</v>
      </c>
      <c r="F10002">
        <v>1</v>
      </c>
      <c r="G10002" t="s">
        <v>62</v>
      </c>
      <c r="H10002">
        <v>360</v>
      </c>
      <c r="I10002" s="1">
        <v>43707.999305555553</v>
      </c>
      <c r="J10002" s="2">
        <f t="shared" si="468"/>
        <v>1</v>
      </c>
      <c r="K10002" s="2" t="str">
        <f>IFERROR(VLOOKUP(A10002,Aux!A:B,2,0),"Outros")</f>
        <v>Municípios</v>
      </c>
      <c r="L10002" s="2">
        <f t="shared" si="469"/>
        <v>2019</v>
      </c>
      <c r="M10002">
        <f t="shared" si="470"/>
        <v>35</v>
      </c>
    </row>
    <row r="10003" spans="1:13" x14ac:dyDescent="0.35">
      <c r="A10003" t="s">
        <v>57</v>
      </c>
      <c r="B10003">
        <v>501294104</v>
      </c>
      <c r="C10003">
        <v>173333</v>
      </c>
      <c r="D10003" t="s">
        <v>8715</v>
      </c>
      <c r="E10003" s="1">
        <v>43706.664363425924</v>
      </c>
      <c r="F10003">
        <v>1</v>
      </c>
      <c r="G10003" t="s">
        <v>103</v>
      </c>
      <c r="H10003">
        <v>360</v>
      </c>
      <c r="I10003" s="1">
        <v>43712.999305555553</v>
      </c>
      <c r="J10003" s="2">
        <f t="shared" si="468"/>
        <v>1</v>
      </c>
      <c r="K10003" s="2" t="str">
        <f>IFERROR(VLOOKUP(A10003,Aux!A:B,2,0),"Outros")</f>
        <v>Municípios</v>
      </c>
      <c r="L10003" s="2">
        <f t="shared" si="469"/>
        <v>2019</v>
      </c>
      <c r="M10003">
        <f t="shared" si="470"/>
        <v>35</v>
      </c>
    </row>
    <row r="10004" spans="1:13" x14ac:dyDescent="0.35">
      <c r="A10004" t="s">
        <v>57</v>
      </c>
      <c r="B10004">
        <v>501294104</v>
      </c>
      <c r="C10004">
        <v>173336</v>
      </c>
      <c r="D10004" t="s">
        <v>8676</v>
      </c>
      <c r="E10004" s="1">
        <v>43706.676793981482</v>
      </c>
      <c r="F10004">
        <v>13</v>
      </c>
      <c r="G10004" t="s">
        <v>103</v>
      </c>
      <c r="H10004">
        <v>5</v>
      </c>
      <c r="I10004" s="1">
        <v>43712.999305555553</v>
      </c>
      <c r="J10004" s="2">
        <f t="shared" si="468"/>
        <v>1</v>
      </c>
      <c r="K10004" s="2" t="str">
        <f>IFERROR(VLOOKUP(A10004,Aux!A:B,2,0),"Outros")</f>
        <v>Municípios</v>
      </c>
      <c r="L10004" s="2">
        <f t="shared" si="469"/>
        <v>2019</v>
      </c>
      <c r="M10004">
        <f t="shared" si="470"/>
        <v>35</v>
      </c>
    </row>
    <row r="10005" spans="1:13" x14ac:dyDescent="0.35">
      <c r="A10005" t="s">
        <v>1752</v>
      </c>
      <c r="B10005">
        <v>506826546</v>
      </c>
      <c r="C10005">
        <v>173338</v>
      </c>
      <c r="E10005" s="1">
        <v>43706.681145833332</v>
      </c>
      <c r="F10005">
        <v>3</v>
      </c>
      <c r="H10005">
        <v>400</v>
      </c>
      <c r="J10005" s="2">
        <f t="shared" si="468"/>
        <v>1</v>
      </c>
      <c r="K10005" s="2" t="str">
        <f>IFERROR(VLOOKUP(A10005,Aux!A:B,2,0),"Outros")</f>
        <v>Municípios</v>
      </c>
      <c r="L10005" s="2">
        <f t="shared" si="469"/>
        <v>2019</v>
      </c>
      <c r="M10005">
        <f t="shared" si="470"/>
        <v>35</v>
      </c>
    </row>
    <row r="10006" spans="1:13" x14ac:dyDescent="0.35">
      <c r="A10006" t="s">
        <v>136</v>
      </c>
      <c r="B10006">
        <v>506730573</v>
      </c>
      <c r="C10006">
        <v>173339</v>
      </c>
      <c r="D10006" t="s">
        <v>8978</v>
      </c>
      <c r="E10006" s="1">
        <v>43706.681331018517</v>
      </c>
      <c r="F10006">
        <v>1</v>
      </c>
      <c r="G10006" t="s">
        <v>138</v>
      </c>
      <c r="H10006">
        <v>340</v>
      </c>
      <c r="I10006" s="1">
        <v>43721.625</v>
      </c>
      <c r="J10006" s="2">
        <f t="shared" si="468"/>
        <v>1</v>
      </c>
      <c r="K10006" s="2" t="str">
        <f>IFERROR(VLOOKUP(A10006,Aux!A:B,2,0),"Outros")</f>
        <v>Municípios</v>
      </c>
      <c r="L10006" s="2">
        <f t="shared" si="469"/>
        <v>2019</v>
      </c>
      <c r="M10006">
        <f t="shared" si="470"/>
        <v>35</v>
      </c>
    </row>
    <row r="10007" spans="1:13" x14ac:dyDescent="0.35">
      <c r="A10007" t="s">
        <v>108</v>
      </c>
      <c r="B10007">
        <v>501222634</v>
      </c>
      <c r="C10007">
        <v>173342</v>
      </c>
      <c r="D10007" t="s">
        <v>8343</v>
      </c>
      <c r="E10007" s="1">
        <v>43706.687222222223</v>
      </c>
      <c r="F10007">
        <v>13</v>
      </c>
      <c r="G10007" t="s">
        <v>110</v>
      </c>
      <c r="H10007">
        <v>360</v>
      </c>
      <c r="I10007" s="1">
        <v>43715.999305555553</v>
      </c>
      <c r="J10007" s="2">
        <f t="shared" si="468"/>
        <v>1</v>
      </c>
      <c r="K10007" s="2" t="str">
        <f>IFERROR(VLOOKUP(A10007,Aux!A:B,2,0),"Outros")</f>
        <v>Municípios</v>
      </c>
      <c r="L10007" s="2">
        <f t="shared" si="469"/>
        <v>2019</v>
      </c>
      <c r="M10007">
        <f t="shared" si="470"/>
        <v>35</v>
      </c>
    </row>
    <row r="10008" spans="1:13" x14ac:dyDescent="0.35">
      <c r="A10008" t="s">
        <v>465</v>
      </c>
      <c r="B10008">
        <v>600084779</v>
      </c>
      <c r="C10008">
        <v>173345</v>
      </c>
      <c r="D10008" t="s">
        <v>8979</v>
      </c>
      <c r="E10008" s="1">
        <v>43706.69259259259</v>
      </c>
      <c r="F10008">
        <v>13</v>
      </c>
      <c r="G10008" t="s">
        <v>1140</v>
      </c>
      <c r="H10008">
        <v>5</v>
      </c>
      <c r="I10008" s="1">
        <v>43719.708333333336</v>
      </c>
      <c r="J10008" s="2">
        <f t="shared" si="468"/>
        <v>1</v>
      </c>
      <c r="K10008" s="2" t="str">
        <f>IFERROR(VLOOKUP(A10008,Aux!A:B,2,0),"Outros")</f>
        <v>Outros</v>
      </c>
      <c r="L10008" s="2">
        <f t="shared" si="469"/>
        <v>2019</v>
      </c>
      <c r="M10008">
        <f t="shared" si="470"/>
        <v>35</v>
      </c>
    </row>
    <row r="10009" spans="1:13" x14ac:dyDescent="0.35">
      <c r="A10009" t="s">
        <v>112</v>
      </c>
      <c r="B10009">
        <v>501144218</v>
      </c>
      <c r="C10009">
        <v>173347</v>
      </c>
      <c r="E10009" s="1">
        <v>43706.694930555554</v>
      </c>
      <c r="F10009">
        <v>13</v>
      </c>
      <c r="G10009" t="s">
        <v>33</v>
      </c>
      <c r="H10009">
        <v>400</v>
      </c>
      <c r="J10009" s="2">
        <f t="shared" si="468"/>
        <v>1</v>
      </c>
      <c r="K10009" s="2" t="str">
        <f>IFERROR(VLOOKUP(A10009,Aux!A:B,2,0),"Outros")</f>
        <v>Municípios</v>
      </c>
      <c r="L10009" s="2">
        <f t="shared" si="469"/>
        <v>2019</v>
      </c>
      <c r="M10009">
        <f t="shared" si="470"/>
        <v>35</v>
      </c>
    </row>
    <row r="10010" spans="1:13" x14ac:dyDescent="0.35">
      <c r="A10010" t="s">
        <v>112</v>
      </c>
      <c r="B10010">
        <v>501144218</v>
      </c>
      <c r="C10010">
        <v>173348</v>
      </c>
      <c r="D10010" t="s">
        <v>8344</v>
      </c>
      <c r="E10010" s="1">
        <v>43706.695729166669</v>
      </c>
      <c r="F10010">
        <v>13</v>
      </c>
      <c r="G10010" t="s">
        <v>114</v>
      </c>
      <c r="H10010">
        <v>5</v>
      </c>
      <c r="I10010" s="1">
        <v>43738.75</v>
      </c>
      <c r="J10010" s="2">
        <f t="shared" si="468"/>
        <v>1</v>
      </c>
      <c r="K10010" s="2" t="str">
        <f>IFERROR(VLOOKUP(A10010,Aux!A:B,2,0),"Outros")</f>
        <v>Municípios</v>
      </c>
      <c r="L10010" s="2">
        <f t="shared" si="469"/>
        <v>2019</v>
      </c>
      <c r="M10010">
        <f t="shared" si="470"/>
        <v>35</v>
      </c>
    </row>
    <row r="10011" spans="1:13" x14ac:dyDescent="0.35">
      <c r="A10011" t="s">
        <v>57</v>
      </c>
      <c r="B10011">
        <v>501294104</v>
      </c>
      <c r="C10011">
        <v>173353</v>
      </c>
      <c r="E10011" s="1">
        <v>43706.725636574076</v>
      </c>
      <c r="F10011">
        <v>1</v>
      </c>
      <c r="G10011" t="s">
        <v>33</v>
      </c>
      <c r="H10011">
        <v>400</v>
      </c>
      <c r="J10011" s="2">
        <f t="shared" si="468"/>
        <v>1</v>
      </c>
      <c r="K10011" s="2" t="str">
        <f>IFERROR(VLOOKUP(A10011,Aux!A:B,2,0),"Outros")</f>
        <v>Municípios</v>
      </c>
      <c r="L10011" s="2">
        <f t="shared" si="469"/>
        <v>2019</v>
      </c>
      <c r="M10011">
        <f t="shared" si="470"/>
        <v>35</v>
      </c>
    </row>
    <row r="10012" spans="1:13" x14ac:dyDescent="0.35">
      <c r="A10012" t="s">
        <v>8166</v>
      </c>
      <c r="B10012">
        <v>500841489</v>
      </c>
      <c r="C10012">
        <v>173354</v>
      </c>
      <c r="E10012" s="1">
        <v>43706.775000000001</v>
      </c>
      <c r="F10012">
        <v>13</v>
      </c>
      <c r="G10012" t="s">
        <v>33</v>
      </c>
      <c r="H10012">
        <v>1</v>
      </c>
      <c r="J10012" s="2">
        <f t="shared" si="468"/>
        <v>1</v>
      </c>
      <c r="K10012" s="2" t="str">
        <f>IFERROR(VLOOKUP(A10012,Aux!A:B,2,0),"Outros")</f>
        <v>Outros</v>
      </c>
      <c r="L10012" s="2">
        <f t="shared" si="469"/>
        <v>2019</v>
      </c>
      <c r="M10012">
        <f t="shared" si="470"/>
        <v>35</v>
      </c>
    </row>
    <row r="10013" spans="1:13" x14ac:dyDescent="0.35">
      <c r="A10013" t="s">
        <v>57</v>
      </c>
      <c r="B10013">
        <v>501294104</v>
      </c>
      <c r="C10013">
        <v>173367</v>
      </c>
      <c r="D10013" t="s">
        <v>8980</v>
      </c>
      <c r="E10013" s="1">
        <v>43707.385185185187</v>
      </c>
      <c r="F10013">
        <v>3</v>
      </c>
      <c r="G10013" t="s">
        <v>103</v>
      </c>
      <c r="H10013">
        <v>360</v>
      </c>
      <c r="I10013" s="1">
        <v>43720.999305555553</v>
      </c>
      <c r="J10013" s="2">
        <f t="shared" si="468"/>
        <v>1</v>
      </c>
      <c r="K10013" s="2" t="str">
        <f>IFERROR(VLOOKUP(A10013,Aux!A:B,2,0),"Outros")</f>
        <v>Municípios</v>
      </c>
      <c r="L10013" s="2">
        <f t="shared" si="469"/>
        <v>2019</v>
      </c>
      <c r="M10013">
        <f t="shared" si="470"/>
        <v>35</v>
      </c>
    </row>
    <row r="10014" spans="1:13" x14ac:dyDescent="0.35">
      <c r="A10014" t="s">
        <v>599</v>
      </c>
      <c r="B10014">
        <v>680012907</v>
      </c>
      <c r="C10014">
        <v>173368</v>
      </c>
      <c r="D10014" t="s">
        <v>8716</v>
      </c>
      <c r="E10014" s="1">
        <v>43707.385729166665</v>
      </c>
      <c r="F10014">
        <v>3</v>
      </c>
      <c r="G10014" t="s">
        <v>476</v>
      </c>
      <c r="H10014">
        <v>360</v>
      </c>
      <c r="I10014" s="1">
        <v>43764.999305555553</v>
      </c>
      <c r="J10014" s="2">
        <f t="shared" si="468"/>
        <v>1</v>
      </c>
      <c r="K10014" s="2" t="str">
        <f>IFERROR(VLOOKUP(A10014,Aux!A:B,2,0),"Outros")</f>
        <v>Águas e resíduos</v>
      </c>
      <c r="L10014" s="2">
        <f t="shared" si="469"/>
        <v>2019</v>
      </c>
      <c r="M10014">
        <f t="shared" si="470"/>
        <v>35</v>
      </c>
    </row>
    <row r="10015" spans="1:13" x14ac:dyDescent="0.35">
      <c r="A10015" t="s">
        <v>9</v>
      </c>
      <c r="B10015">
        <v>506673626</v>
      </c>
      <c r="C10015">
        <v>173369</v>
      </c>
      <c r="D10015" t="s">
        <v>8618</v>
      </c>
      <c r="E10015" s="1">
        <v>43707.387164351851</v>
      </c>
      <c r="F10015">
        <v>1</v>
      </c>
      <c r="G10015" t="s">
        <v>11</v>
      </c>
      <c r="H10015">
        <v>360</v>
      </c>
      <c r="I10015" s="1">
        <v>43708.999305555553</v>
      </c>
      <c r="J10015" s="2">
        <f t="shared" si="468"/>
        <v>1</v>
      </c>
      <c r="K10015" s="2" t="str">
        <f>IFERROR(VLOOKUP(A10015,Aux!A:B,2,0),"Outros")</f>
        <v>Municípios</v>
      </c>
      <c r="L10015" s="2">
        <f t="shared" si="469"/>
        <v>2019</v>
      </c>
      <c r="M10015">
        <f t="shared" si="470"/>
        <v>35</v>
      </c>
    </row>
    <row r="10016" spans="1:13" x14ac:dyDescent="0.35">
      <c r="A10016" t="s">
        <v>92</v>
      </c>
      <c r="B10016">
        <v>506037258</v>
      </c>
      <c r="C10016">
        <v>173370</v>
      </c>
      <c r="D10016" t="s">
        <v>8619</v>
      </c>
      <c r="E10016" s="1">
        <v>43707.396203703705</v>
      </c>
      <c r="F10016">
        <v>1</v>
      </c>
      <c r="G10016" t="s">
        <v>94</v>
      </c>
      <c r="H10016">
        <v>340</v>
      </c>
      <c r="I10016" s="1">
        <v>43717.708333333336</v>
      </c>
      <c r="J10016" s="2">
        <f t="shared" si="468"/>
        <v>1</v>
      </c>
      <c r="K10016" s="2" t="str">
        <f>IFERROR(VLOOKUP(A10016,Aux!A:B,2,0),"Outros")</f>
        <v>Municípios</v>
      </c>
      <c r="L10016" s="2">
        <f t="shared" si="469"/>
        <v>2019</v>
      </c>
      <c r="M10016">
        <f t="shared" si="470"/>
        <v>35</v>
      </c>
    </row>
    <row r="10017" spans="1:13" x14ac:dyDescent="0.35">
      <c r="A10017" t="s">
        <v>488</v>
      </c>
      <c r="B10017">
        <v>600014690</v>
      </c>
      <c r="C10017">
        <v>173371</v>
      </c>
      <c r="E10017" s="1">
        <v>43707.400324074071</v>
      </c>
      <c r="F10017">
        <v>13</v>
      </c>
      <c r="G10017" t="s">
        <v>33</v>
      </c>
      <c r="H10017">
        <v>400</v>
      </c>
      <c r="J10017" s="2">
        <f t="shared" si="468"/>
        <v>1</v>
      </c>
      <c r="K10017" s="2" t="str">
        <f>IFERROR(VLOOKUP(A10017,Aux!A:B,2,0),"Outros")</f>
        <v>Outros</v>
      </c>
      <c r="L10017" s="2">
        <f t="shared" si="469"/>
        <v>2019</v>
      </c>
      <c r="M10017">
        <f t="shared" si="470"/>
        <v>35</v>
      </c>
    </row>
    <row r="10018" spans="1:13" x14ac:dyDescent="0.35">
      <c r="A10018" t="s">
        <v>57</v>
      </c>
      <c r="B10018">
        <v>501294104</v>
      </c>
      <c r="C10018">
        <v>173372</v>
      </c>
      <c r="D10018" t="s">
        <v>8717</v>
      </c>
      <c r="E10018" s="1">
        <v>43707.40284722222</v>
      </c>
      <c r="F10018">
        <v>13</v>
      </c>
      <c r="G10018" t="s">
        <v>103</v>
      </c>
      <c r="H10018">
        <v>360</v>
      </c>
      <c r="I10018" s="1">
        <v>43713.999305555553</v>
      </c>
      <c r="J10018" s="2">
        <f t="shared" si="468"/>
        <v>1</v>
      </c>
      <c r="K10018" s="2" t="str">
        <f>IFERROR(VLOOKUP(A10018,Aux!A:B,2,0),"Outros")</f>
        <v>Municípios</v>
      </c>
      <c r="L10018" s="2">
        <f t="shared" si="469"/>
        <v>2019</v>
      </c>
      <c r="M10018">
        <f t="shared" si="470"/>
        <v>35</v>
      </c>
    </row>
    <row r="10019" spans="1:13" x14ac:dyDescent="0.35">
      <c r="A10019" t="s">
        <v>60</v>
      </c>
      <c r="B10019">
        <v>505456010</v>
      </c>
      <c r="C10019">
        <v>173373</v>
      </c>
      <c r="E10019" s="1">
        <v>43707.403553240743</v>
      </c>
      <c r="F10019">
        <v>1</v>
      </c>
      <c r="G10019" t="s">
        <v>33</v>
      </c>
      <c r="H10019">
        <v>400</v>
      </c>
      <c r="J10019" s="2">
        <f t="shared" si="468"/>
        <v>1</v>
      </c>
      <c r="K10019" s="2" t="str">
        <f>IFERROR(VLOOKUP(A10019,Aux!A:B,2,0),"Outros")</f>
        <v>Municípios</v>
      </c>
      <c r="L10019" s="2">
        <f t="shared" si="469"/>
        <v>2019</v>
      </c>
      <c r="M10019">
        <f t="shared" si="470"/>
        <v>35</v>
      </c>
    </row>
    <row r="10020" spans="1:13" x14ac:dyDescent="0.35">
      <c r="A10020" t="s">
        <v>60</v>
      </c>
      <c r="B10020">
        <v>505456010</v>
      </c>
      <c r="C10020">
        <v>173374</v>
      </c>
      <c r="D10020" t="s">
        <v>7427</v>
      </c>
      <c r="E10020" s="1">
        <v>43707.404108796298</v>
      </c>
      <c r="F10020">
        <v>1</v>
      </c>
      <c r="G10020" t="s">
        <v>62</v>
      </c>
      <c r="H10020">
        <v>400</v>
      </c>
      <c r="I10020" s="1">
        <v>43681.999305555553</v>
      </c>
      <c r="J10020" s="2">
        <f t="shared" si="468"/>
        <v>1</v>
      </c>
      <c r="K10020" s="2" t="str">
        <f>IFERROR(VLOOKUP(A10020,Aux!A:B,2,0),"Outros")</f>
        <v>Municípios</v>
      </c>
      <c r="L10020" s="2">
        <f t="shared" si="469"/>
        <v>2019</v>
      </c>
      <c r="M10020">
        <f t="shared" si="470"/>
        <v>35</v>
      </c>
    </row>
    <row r="10021" spans="1:13" x14ac:dyDescent="0.35">
      <c r="A10021" t="s">
        <v>282</v>
      </c>
      <c r="B10021">
        <v>501202021</v>
      </c>
      <c r="C10021">
        <v>173375</v>
      </c>
      <c r="D10021" t="s">
        <v>8345</v>
      </c>
      <c r="E10021" s="1">
        <v>43707.415231481478</v>
      </c>
      <c r="F10021">
        <v>3</v>
      </c>
      <c r="G10021" t="s">
        <v>259</v>
      </c>
      <c r="H10021">
        <v>360</v>
      </c>
      <c r="I10021" s="1">
        <v>43720.729166666664</v>
      </c>
      <c r="J10021" s="2">
        <f t="shared" si="468"/>
        <v>1</v>
      </c>
      <c r="K10021" s="2" t="str">
        <f>IFERROR(VLOOKUP(A10021,Aux!A:B,2,0),"Outros")</f>
        <v>Portos</v>
      </c>
      <c r="L10021" s="2">
        <f t="shared" si="469"/>
        <v>2019</v>
      </c>
      <c r="M10021">
        <f t="shared" si="470"/>
        <v>35</v>
      </c>
    </row>
    <row r="10022" spans="1:13" x14ac:dyDescent="0.35">
      <c r="A10022" t="s">
        <v>57</v>
      </c>
      <c r="B10022">
        <v>501294104</v>
      </c>
      <c r="C10022">
        <v>173378</v>
      </c>
      <c r="D10022" t="s">
        <v>8718</v>
      </c>
      <c r="E10022" s="1">
        <v>43707.441574074073</v>
      </c>
      <c r="F10022">
        <v>13</v>
      </c>
      <c r="G10022" t="s">
        <v>103</v>
      </c>
      <c r="H10022">
        <v>360</v>
      </c>
      <c r="I10022" s="1">
        <v>43713.999305555553</v>
      </c>
      <c r="J10022" s="2">
        <f t="shared" si="468"/>
        <v>1</v>
      </c>
      <c r="K10022" s="2" t="str">
        <f>IFERROR(VLOOKUP(A10022,Aux!A:B,2,0),"Outros")</f>
        <v>Municípios</v>
      </c>
      <c r="L10022" s="2">
        <f t="shared" si="469"/>
        <v>2019</v>
      </c>
      <c r="M10022">
        <f t="shared" si="470"/>
        <v>35</v>
      </c>
    </row>
    <row r="10023" spans="1:13" x14ac:dyDescent="0.35">
      <c r="A10023" t="s">
        <v>308</v>
      </c>
      <c r="B10023">
        <v>504884620</v>
      </c>
      <c r="C10023">
        <v>173381</v>
      </c>
      <c r="D10023" t="s">
        <v>8981</v>
      </c>
      <c r="E10023" s="1">
        <v>43707.448460648149</v>
      </c>
      <c r="F10023">
        <v>13</v>
      </c>
      <c r="G10023" t="s">
        <v>33</v>
      </c>
      <c r="H10023">
        <v>360</v>
      </c>
      <c r="I10023" s="1">
        <v>43712.708333333336</v>
      </c>
      <c r="J10023" s="2">
        <f t="shared" si="468"/>
        <v>1</v>
      </c>
      <c r="K10023" s="2" t="str">
        <f>IFERROR(VLOOKUP(A10023,Aux!A:B,2,0),"Outros")</f>
        <v>Municípios</v>
      </c>
      <c r="L10023" s="2">
        <f t="shared" si="469"/>
        <v>2019</v>
      </c>
      <c r="M10023">
        <f t="shared" si="470"/>
        <v>35</v>
      </c>
    </row>
    <row r="10024" spans="1:13" x14ac:dyDescent="0.35">
      <c r="A10024" t="s">
        <v>578</v>
      </c>
      <c r="B10024">
        <v>501112049</v>
      </c>
      <c r="C10024">
        <v>173382</v>
      </c>
      <c r="D10024" t="s">
        <v>8982</v>
      </c>
      <c r="E10024" s="1">
        <v>43707.449803240743</v>
      </c>
      <c r="F10024">
        <v>13</v>
      </c>
      <c r="G10024" t="s">
        <v>580</v>
      </c>
      <c r="H10024">
        <v>360</v>
      </c>
      <c r="I10024" s="1">
        <v>43711.708333333336</v>
      </c>
      <c r="J10024" s="2">
        <f t="shared" si="468"/>
        <v>1</v>
      </c>
      <c r="K10024" s="2" t="str">
        <f>IFERROR(VLOOKUP(A10024,Aux!A:B,2,0),"Outros")</f>
        <v>Municípios</v>
      </c>
      <c r="L10024" s="2">
        <f t="shared" si="469"/>
        <v>2019</v>
      </c>
      <c r="M10024">
        <f t="shared" si="470"/>
        <v>35</v>
      </c>
    </row>
    <row r="10025" spans="1:13" x14ac:dyDescent="0.35">
      <c r="A10025" t="s">
        <v>267</v>
      </c>
      <c r="B10025">
        <v>505307685</v>
      </c>
      <c r="C10025">
        <v>173383</v>
      </c>
      <c r="D10025" t="s">
        <v>8620</v>
      </c>
      <c r="E10025" s="1">
        <v>43707.469386574077</v>
      </c>
      <c r="F10025">
        <v>13</v>
      </c>
      <c r="G10025" t="s">
        <v>33</v>
      </c>
      <c r="H10025">
        <v>360</v>
      </c>
      <c r="I10025" s="1">
        <v>43715.999305555553</v>
      </c>
      <c r="J10025" s="2">
        <f t="shared" si="468"/>
        <v>1</v>
      </c>
      <c r="K10025" s="2" t="str">
        <f>IFERROR(VLOOKUP(A10025,Aux!A:B,2,0),"Outros")</f>
        <v>Municípios</v>
      </c>
      <c r="L10025" s="2">
        <f t="shared" si="469"/>
        <v>2019</v>
      </c>
      <c r="M10025">
        <f t="shared" si="470"/>
        <v>35</v>
      </c>
    </row>
    <row r="10026" spans="1:13" x14ac:dyDescent="0.35">
      <c r="A10026" t="s">
        <v>140</v>
      </c>
      <c r="B10026">
        <v>506614913</v>
      </c>
      <c r="C10026">
        <v>173384</v>
      </c>
      <c r="D10026" t="s">
        <v>8492</v>
      </c>
      <c r="E10026" s="1">
        <v>43707.469525462962</v>
      </c>
      <c r="F10026">
        <v>3</v>
      </c>
      <c r="G10026" t="s">
        <v>47</v>
      </c>
      <c r="H10026">
        <v>5</v>
      </c>
      <c r="I10026" s="1">
        <v>43716.999305555553</v>
      </c>
      <c r="J10026" s="2">
        <f t="shared" si="468"/>
        <v>1</v>
      </c>
      <c r="K10026" s="2" t="str">
        <f>IFERROR(VLOOKUP(A10026,Aux!A:B,2,0),"Outros")</f>
        <v>Municípios</v>
      </c>
      <c r="L10026" s="2">
        <f t="shared" si="469"/>
        <v>2019</v>
      </c>
      <c r="M10026">
        <f t="shared" si="470"/>
        <v>35</v>
      </c>
    </row>
    <row r="10027" spans="1:13" x14ac:dyDescent="0.35">
      <c r="A10027" t="s">
        <v>282</v>
      </c>
      <c r="B10027">
        <v>501202021</v>
      </c>
      <c r="C10027">
        <v>173385</v>
      </c>
      <c r="D10027" t="s">
        <v>8621</v>
      </c>
      <c r="E10027" s="1">
        <v>43707.479826388888</v>
      </c>
      <c r="F10027">
        <v>3</v>
      </c>
      <c r="G10027" t="s">
        <v>1062</v>
      </c>
      <c r="H10027">
        <v>360</v>
      </c>
      <c r="I10027" s="1">
        <v>43720.729166666664</v>
      </c>
      <c r="J10027" s="2">
        <f t="shared" si="468"/>
        <v>1</v>
      </c>
      <c r="K10027" s="2" t="str">
        <f>IFERROR(VLOOKUP(A10027,Aux!A:B,2,0),"Outros")</f>
        <v>Portos</v>
      </c>
      <c r="L10027" s="2">
        <f t="shared" si="469"/>
        <v>2019</v>
      </c>
      <c r="M10027">
        <f t="shared" si="470"/>
        <v>35</v>
      </c>
    </row>
    <row r="10028" spans="1:13" x14ac:dyDescent="0.35">
      <c r="A10028" t="s">
        <v>57</v>
      </c>
      <c r="B10028">
        <v>501294104</v>
      </c>
      <c r="C10028">
        <v>173386</v>
      </c>
      <c r="D10028" t="s">
        <v>8622</v>
      </c>
      <c r="E10028" s="1">
        <v>43707.48101851852</v>
      </c>
      <c r="F10028">
        <v>1</v>
      </c>
      <c r="G10028" t="s">
        <v>103</v>
      </c>
      <c r="H10028">
        <v>360</v>
      </c>
      <c r="I10028" s="1">
        <v>43713.999305555553</v>
      </c>
      <c r="J10028" s="2">
        <f t="shared" si="468"/>
        <v>1</v>
      </c>
      <c r="K10028" s="2" t="str">
        <f>IFERROR(VLOOKUP(A10028,Aux!A:B,2,0),"Outros")</f>
        <v>Municípios</v>
      </c>
      <c r="L10028" s="2">
        <f t="shared" si="469"/>
        <v>2019</v>
      </c>
      <c r="M10028">
        <f t="shared" si="470"/>
        <v>35</v>
      </c>
    </row>
    <row r="10029" spans="1:13" x14ac:dyDescent="0.35">
      <c r="A10029" t="s">
        <v>57</v>
      </c>
      <c r="B10029">
        <v>501294104</v>
      </c>
      <c r="C10029">
        <v>173387</v>
      </c>
      <c r="D10029" t="s">
        <v>8819</v>
      </c>
      <c r="E10029" s="1">
        <v>43707.48704861111</v>
      </c>
      <c r="F10029">
        <v>1</v>
      </c>
      <c r="G10029" t="s">
        <v>103</v>
      </c>
      <c r="H10029">
        <v>5</v>
      </c>
      <c r="I10029" s="1">
        <v>43710.999305555553</v>
      </c>
      <c r="J10029" s="2">
        <f t="shared" si="468"/>
        <v>1</v>
      </c>
      <c r="K10029" s="2" t="str">
        <f>IFERROR(VLOOKUP(A10029,Aux!A:B,2,0),"Outros")</f>
        <v>Municípios</v>
      </c>
      <c r="L10029" s="2">
        <f t="shared" si="469"/>
        <v>2019</v>
      </c>
      <c r="M10029">
        <f t="shared" si="470"/>
        <v>35</v>
      </c>
    </row>
    <row r="10030" spans="1:13" x14ac:dyDescent="0.35">
      <c r="A10030" t="s">
        <v>465</v>
      </c>
      <c r="B10030">
        <v>600084779</v>
      </c>
      <c r="C10030">
        <v>173388</v>
      </c>
      <c r="D10030" t="s">
        <v>4560</v>
      </c>
      <c r="E10030" s="1">
        <v>43707.487743055557</v>
      </c>
      <c r="F10030">
        <v>13</v>
      </c>
      <c r="G10030" t="s">
        <v>622</v>
      </c>
      <c r="H10030">
        <v>300</v>
      </c>
      <c r="I10030" s="1">
        <v>43716.708333333336</v>
      </c>
      <c r="J10030" s="2">
        <f t="shared" si="468"/>
        <v>1</v>
      </c>
      <c r="K10030" s="2" t="str">
        <f>IFERROR(VLOOKUP(A10030,Aux!A:B,2,0),"Outros")</f>
        <v>Outros</v>
      </c>
      <c r="L10030" s="2">
        <f t="shared" si="469"/>
        <v>2019</v>
      </c>
      <c r="M10030">
        <f t="shared" si="470"/>
        <v>35</v>
      </c>
    </row>
    <row r="10031" spans="1:13" x14ac:dyDescent="0.35">
      <c r="A10031" t="s">
        <v>140</v>
      </c>
      <c r="B10031">
        <v>506614913</v>
      </c>
      <c r="C10031">
        <v>173389</v>
      </c>
      <c r="D10031" t="s">
        <v>8677</v>
      </c>
      <c r="E10031" s="1">
        <v>43707.491516203707</v>
      </c>
      <c r="F10031">
        <v>3</v>
      </c>
      <c r="G10031" t="s">
        <v>47</v>
      </c>
      <c r="H10031">
        <v>340</v>
      </c>
      <c r="I10031" s="1">
        <v>43737.999305555553</v>
      </c>
      <c r="J10031" s="2">
        <f t="shared" si="468"/>
        <v>1</v>
      </c>
      <c r="K10031" s="2" t="str">
        <f>IFERROR(VLOOKUP(A10031,Aux!A:B,2,0),"Outros")</f>
        <v>Municípios</v>
      </c>
      <c r="L10031" s="2">
        <f t="shared" si="469"/>
        <v>2019</v>
      </c>
      <c r="M10031">
        <f t="shared" si="470"/>
        <v>35</v>
      </c>
    </row>
    <row r="10032" spans="1:13" x14ac:dyDescent="0.35">
      <c r="A10032" t="s">
        <v>57</v>
      </c>
      <c r="B10032">
        <v>501294104</v>
      </c>
      <c r="C10032">
        <v>173390</v>
      </c>
      <c r="D10032" t="s">
        <v>8493</v>
      </c>
      <c r="E10032" s="1">
        <v>43707.497939814813</v>
      </c>
      <c r="F10032">
        <v>1</v>
      </c>
      <c r="G10032" t="s">
        <v>103</v>
      </c>
      <c r="H10032">
        <v>360</v>
      </c>
      <c r="I10032" s="1">
        <v>43755.999305555553</v>
      </c>
      <c r="J10032" s="2">
        <f t="shared" si="468"/>
        <v>1</v>
      </c>
      <c r="K10032" s="2" t="str">
        <f>IFERROR(VLOOKUP(A10032,Aux!A:B,2,0),"Outros")</f>
        <v>Municípios</v>
      </c>
      <c r="L10032" s="2">
        <f t="shared" si="469"/>
        <v>2019</v>
      </c>
      <c r="M10032">
        <f t="shared" si="470"/>
        <v>35</v>
      </c>
    </row>
    <row r="10033" spans="1:13" x14ac:dyDescent="0.35">
      <c r="A10033" t="s">
        <v>108</v>
      </c>
      <c r="B10033">
        <v>501222634</v>
      </c>
      <c r="C10033">
        <v>173394</v>
      </c>
      <c r="D10033" t="s">
        <v>8719</v>
      </c>
      <c r="E10033" s="1">
        <v>43707.509687500002</v>
      </c>
      <c r="F10033">
        <v>1</v>
      </c>
      <c r="G10033" t="s">
        <v>110</v>
      </c>
      <c r="H10033">
        <v>5</v>
      </c>
      <c r="I10033" s="1">
        <v>43716.999305555553</v>
      </c>
      <c r="J10033" s="2">
        <f t="shared" si="468"/>
        <v>1</v>
      </c>
      <c r="K10033" s="2" t="str">
        <f>IFERROR(VLOOKUP(A10033,Aux!A:B,2,0),"Outros")</f>
        <v>Municípios</v>
      </c>
      <c r="L10033" s="2">
        <f t="shared" si="469"/>
        <v>2019</v>
      </c>
      <c r="M10033">
        <f t="shared" si="470"/>
        <v>35</v>
      </c>
    </row>
    <row r="10034" spans="1:13" x14ac:dyDescent="0.35">
      <c r="A10034" t="s">
        <v>154</v>
      </c>
      <c r="B10034">
        <v>506818829</v>
      </c>
      <c r="C10034">
        <v>173395</v>
      </c>
      <c r="D10034" t="s">
        <v>8494</v>
      </c>
      <c r="E10034" s="1">
        <v>43707.510555555556</v>
      </c>
      <c r="F10034">
        <v>3</v>
      </c>
      <c r="G10034" t="s">
        <v>8495</v>
      </c>
      <c r="H10034">
        <v>360</v>
      </c>
      <c r="I10034" s="1">
        <v>43722.999305555553</v>
      </c>
      <c r="J10034" s="2">
        <f t="shared" si="468"/>
        <v>1</v>
      </c>
      <c r="K10034" s="2" t="str">
        <f>IFERROR(VLOOKUP(A10034,Aux!A:B,2,0),"Outros")</f>
        <v>Municípios</v>
      </c>
      <c r="L10034" s="2">
        <f t="shared" si="469"/>
        <v>2019</v>
      </c>
      <c r="M10034">
        <f t="shared" si="470"/>
        <v>35</v>
      </c>
    </row>
    <row r="10035" spans="1:13" x14ac:dyDescent="0.35">
      <c r="A10035" t="s">
        <v>1042</v>
      </c>
      <c r="B10035">
        <v>506087000</v>
      </c>
      <c r="C10035">
        <v>173397</v>
      </c>
      <c r="D10035" t="s">
        <v>8499</v>
      </c>
      <c r="E10035" s="1">
        <v>43707.512280092589</v>
      </c>
      <c r="F10035">
        <v>3</v>
      </c>
      <c r="G10035" t="s">
        <v>1044</v>
      </c>
      <c r="H10035">
        <v>400</v>
      </c>
      <c r="J10035" s="2">
        <f t="shared" si="468"/>
        <v>1</v>
      </c>
      <c r="K10035" s="2" t="str">
        <f>IFERROR(VLOOKUP(A10035,Aux!A:B,2,0),"Outros")</f>
        <v>Municípios</v>
      </c>
      <c r="L10035" s="2">
        <f t="shared" si="469"/>
        <v>2019</v>
      </c>
      <c r="M10035">
        <f t="shared" si="470"/>
        <v>35</v>
      </c>
    </row>
    <row r="10036" spans="1:13" x14ac:dyDescent="0.35">
      <c r="A10036" t="s">
        <v>692</v>
      </c>
      <c r="B10036">
        <v>506812782</v>
      </c>
      <c r="C10036">
        <v>173402</v>
      </c>
      <c r="D10036" t="s">
        <v>9018</v>
      </c>
      <c r="E10036" s="1">
        <v>43707.524131944447</v>
      </c>
      <c r="F10036">
        <v>1</v>
      </c>
      <c r="G10036" t="s">
        <v>23</v>
      </c>
      <c r="H10036">
        <v>360</v>
      </c>
      <c r="I10036" s="1">
        <v>43711.833333333336</v>
      </c>
      <c r="J10036" s="2">
        <f t="shared" si="468"/>
        <v>1</v>
      </c>
      <c r="K10036" s="2" t="str">
        <f>IFERROR(VLOOKUP(A10036,Aux!A:B,2,0),"Outros")</f>
        <v>Municípios</v>
      </c>
      <c r="L10036" s="2">
        <f t="shared" si="469"/>
        <v>2019</v>
      </c>
      <c r="M10036">
        <f t="shared" si="470"/>
        <v>35</v>
      </c>
    </row>
    <row r="10037" spans="1:13" x14ac:dyDescent="0.35">
      <c r="A10037" t="s">
        <v>112</v>
      </c>
      <c r="B10037">
        <v>501144218</v>
      </c>
      <c r="C10037">
        <v>173407</v>
      </c>
      <c r="E10037" s="1">
        <v>43707.537766203706</v>
      </c>
      <c r="F10037">
        <v>6</v>
      </c>
      <c r="G10037" t="s">
        <v>33</v>
      </c>
      <c r="H10037">
        <v>400</v>
      </c>
      <c r="J10037" s="2">
        <f t="shared" si="468"/>
        <v>1</v>
      </c>
      <c r="K10037" s="2" t="str">
        <f>IFERROR(VLOOKUP(A10037,Aux!A:B,2,0),"Outros")</f>
        <v>Municípios</v>
      </c>
      <c r="L10037" s="2">
        <f t="shared" si="469"/>
        <v>2019</v>
      </c>
      <c r="M10037">
        <f t="shared" si="470"/>
        <v>35</v>
      </c>
    </row>
    <row r="10038" spans="1:13" x14ac:dyDescent="0.35">
      <c r="A10038" t="s">
        <v>465</v>
      </c>
      <c r="B10038">
        <v>600084779</v>
      </c>
      <c r="C10038">
        <v>173415</v>
      </c>
      <c r="D10038" t="s">
        <v>9019</v>
      </c>
      <c r="E10038" s="1">
        <v>43707.561689814815</v>
      </c>
      <c r="F10038">
        <v>13</v>
      </c>
      <c r="G10038" t="s">
        <v>622</v>
      </c>
      <c r="H10038">
        <v>5</v>
      </c>
      <c r="I10038" s="1">
        <v>43716.708333333336</v>
      </c>
      <c r="J10038" s="2">
        <f t="shared" si="468"/>
        <v>1</v>
      </c>
      <c r="K10038" s="2" t="str">
        <f>IFERROR(VLOOKUP(A10038,Aux!A:B,2,0),"Outros")</f>
        <v>Outros</v>
      </c>
      <c r="L10038" s="2">
        <f t="shared" si="469"/>
        <v>2019</v>
      </c>
      <c r="M10038">
        <f t="shared" si="470"/>
        <v>35</v>
      </c>
    </row>
    <row r="10039" spans="1:13" x14ac:dyDescent="0.35">
      <c r="A10039" t="s">
        <v>12</v>
      </c>
      <c r="B10039">
        <v>508481287</v>
      </c>
      <c r="C10039">
        <v>173416</v>
      </c>
      <c r="D10039" t="s">
        <v>9020</v>
      </c>
      <c r="E10039" s="1">
        <v>43707.570555555554</v>
      </c>
      <c r="F10039">
        <v>13</v>
      </c>
      <c r="G10039" t="s">
        <v>14</v>
      </c>
      <c r="H10039">
        <v>5</v>
      </c>
      <c r="I10039" s="1">
        <v>43713.708333333336</v>
      </c>
      <c r="J10039" s="2">
        <f t="shared" si="468"/>
        <v>1</v>
      </c>
      <c r="K10039" s="2" t="str">
        <f>IFERROR(VLOOKUP(A10039,Aux!A:B,2,0),"Outros")</f>
        <v>Hospitais</v>
      </c>
      <c r="L10039" s="2">
        <f t="shared" si="469"/>
        <v>2019</v>
      </c>
      <c r="M10039">
        <f t="shared" si="470"/>
        <v>35</v>
      </c>
    </row>
    <row r="10040" spans="1:13" x14ac:dyDescent="0.35">
      <c r="A10040" t="s">
        <v>85</v>
      </c>
      <c r="B10040">
        <v>506642798</v>
      </c>
      <c r="C10040">
        <v>173417</v>
      </c>
      <c r="D10040" t="s">
        <v>9021</v>
      </c>
      <c r="E10040" s="1">
        <v>43707.584618055553</v>
      </c>
      <c r="F10040">
        <v>13</v>
      </c>
      <c r="G10040" t="s">
        <v>1682</v>
      </c>
      <c r="H10040">
        <v>360</v>
      </c>
      <c r="I10040" s="1">
        <v>43712.958333333336</v>
      </c>
      <c r="J10040" s="2">
        <f t="shared" si="468"/>
        <v>1</v>
      </c>
      <c r="K10040" s="2" t="str">
        <f>IFERROR(VLOOKUP(A10040,Aux!A:B,2,0),"Outros")</f>
        <v>Municípios</v>
      </c>
      <c r="L10040" s="2">
        <f t="shared" si="469"/>
        <v>2019</v>
      </c>
      <c r="M10040">
        <f t="shared" si="470"/>
        <v>35</v>
      </c>
    </row>
    <row r="10041" spans="1:13" x14ac:dyDescent="0.35">
      <c r="A10041" t="s">
        <v>9</v>
      </c>
      <c r="B10041">
        <v>506673626</v>
      </c>
      <c r="C10041">
        <v>173425</v>
      </c>
      <c r="D10041" t="s">
        <v>9022</v>
      </c>
      <c r="E10041" s="1">
        <v>43707.594976851855</v>
      </c>
      <c r="F10041">
        <v>1</v>
      </c>
      <c r="G10041" t="s">
        <v>11</v>
      </c>
      <c r="H10041">
        <v>360</v>
      </c>
      <c r="I10041" s="1">
        <v>43712.999305555553</v>
      </c>
      <c r="J10041" s="2">
        <f t="shared" si="468"/>
        <v>1</v>
      </c>
      <c r="K10041" s="2" t="str">
        <f>IFERROR(VLOOKUP(A10041,Aux!A:B,2,0),"Outros")</f>
        <v>Municípios</v>
      </c>
      <c r="L10041" s="2">
        <f t="shared" si="469"/>
        <v>2019</v>
      </c>
      <c r="M10041">
        <f t="shared" si="470"/>
        <v>35</v>
      </c>
    </row>
    <row r="10042" spans="1:13" x14ac:dyDescent="0.35">
      <c r="A10042" t="s">
        <v>311</v>
      </c>
      <c r="B10042">
        <v>680017550</v>
      </c>
      <c r="C10042">
        <v>173429</v>
      </c>
      <c r="D10042" t="s">
        <v>5781</v>
      </c>
      <c r="E10042" s="1">
        <v>43707.600914351853</v>
      </c>
      <c r="F10042">
        <v>3</v>
      </c>
      <c r="G10042" t="s">
        <v>924</v>
      </c>
      <c r="H10042">
        <v>400</v>
      </c>
      <c r="I10042" s="1">
        <v>43647.625</v>
      </c>
      <c r="J10042" s="2">
        <f t="shared" si="468"/>
        <v>1</v>
      </c>
      <c r="K10042" s="2" t="str">
        <f>IFERROR(VLOOKUP(A10042,Aux!A:B,2,0),"Outros")</f>
        <v>Águas e resíduos</v>
      </c>
      <c r="L10042" s="2">
        <f t="shared" si="469"/>
        <v>2019</v>
      </c>
      <c r="M10042">
        <f t="shared" si="470"/>
        <v>35</v>
      </c>
    </row>
    <row r="10043" spans="1:13" x14ac:dyDescent="0.35">
      <c r="A10043" t="s">
        <v>311</v>
      </c>
      <c r="B10043">
        <v>680017550</v>
      </c>
      <c r="C10043">
        <v>173432</v>
      </c>
      <c r="D10043" t="s">
        <v>8496</v>
      </c>
      <c r="E10043" s="1">
        <v>43707.603495370371</v>
      </c>
      <c r="F10043">
        <v>13</v>
      </c>
      <c r="G10043" t="s">
        <v>924</v>
      </c>
      <c r="H10043">
        <v>5</v>
      </c>
      <c r="I10043" s="1">
        <v>43727.625</v>
      </c>
      <c r="J10043" s="2">
        <f t="shared" si="468"/>
        <v>1</v>
      </c>
      <c r="K10043" s="2" t="str">
        <f>IFERROR(VLOOKUP(A10043,Aux!A:B,2,0),"Outros")</f>
        <v>Águas e resíduos</v>
      </c>
      <c r="L10043" s="2">
        <f t="shared" si="469"/>
        <v>2019</v>
      </c>
      <c r="M10043">
        <f t="shared" si="470"/>
        <v>35</v>
      </c>
    </row>
    <row r="10044" spans="1:13" x14ac:dyDescent="0.35">
      <c r="A10044" t="s">
        <v>389</v>
      </c>
      <c r="B10044">
        <v>506722422</v>
      </c>
      <c r="C10044">
        <v>173434</v>
      </c>
      <c r="D10044" t="s">
        <v>8497</v>
      </c>
      <c r="E10044" s="1">
        <v>43707.605208333334</v>
      </c>
      <c r="F10044">
        <v>13</v>
      </c>
      <c r="G10044" t="s">
        <v>587</v>
      </c>
      <c r="H10044">
        <v>340</v>
      </c>
      <c r="I10044" s="1">
        <v>43719.999305555553</v>
      </c>
      <c r="J10044" s="2">
        <f t="shared" si="468"/>
        <v>1</v>
      </c>
      <c r="K10044" s="2" t="str">
        <f>IFERROR(VLOOKUP(A10044,Aux!A:B,2,0),"Outros")</f>
        <v>Municípios</v>
      </c>
      <c r="L10044" s="2">
        <f t="shared" si="469"/>
        <v>2019</v>
      </c>
      <c r="M10044">
        <f t="shared" si="470"/>
        <v>35</v>
      </c>
    </row>
    <row r="10045" spans="1:13" x14ac:dyDescent="0.35">
      <c r="A10045" t="s">
        <v>57</v>
      </c>
      <c r="B10045">
        <v>501294104</v>
      </c>
      <c r="C10045">
        <v>173436</v>
      </c>
      <c r="D10045" t="s">
        <v>9023</v>
      </c>
      <c r="E10045" s="1">
        <v>43707.609618055554</v>
      </c>
      <c r="F10045">
        <v>1</v>
      </c>
      <c r="G10045" t="s">
        <v>103</v>
      </c>
      <c r="H10045">
        <v>360</v>
      </c>
      <c r="I10045" s="1">
        <v>43713.999305555553</v>
      </c>
      <c r="J10045" s="2">
        <f t="shared" si="468"/>
        <v>1</v>
      </c>
      <c r="K10045" s="2" t="str">
        <f>IFERROR(VLOOKUP(A10045,Aux!A:B,2,0),"Outros")</f>
        <v>Municípios</v>
      </c>
      <c r="L10045" s="2">
        <f t="shared" si="469"/>
        <v>2019</v>
      </c>
      <c r="M10045">
        <f t="shared" si="470"/>
        <v>35</v>
      </c>
    </row>
    <row r="10046" spans="1:13" x14ac:dyDescent="0.35">
      <c r="A10046" t="s">
        <v>15</v>
      </c>
      <c r="B10046">
        <v>503541567</v>
      </c>
      <c r="C10046">
        <v>173438</v>
      </c>
      <c r="D10046" t="s">
        <v>8623</v>
      </c>
      <c r="E10046" s="1">
        <v>43707.618645833332</v>
      </c>
      <c r="F10046">
        <v>13</v>
      </c>
      <c r="G10046" t="s">
        <v>107</v>
      </c>
      <c r="H10046">
        <v>340</v>
      </c>
      <c r="I10046" s="1">
        <v>43720.999305555553</v>
      </c>
      <c r="J10046" s="2">
        <f t="shared" si="468"/>
        <v>1</v>
      </c>
      <c r="K10046" s="2" t="str">
        <f>IFERROR(VLOOKUP(A10046,Aux!A:B,2,0),"Outros")</f>
        <v>Municípios</v>
      </c>
      <c r="L10046" s="2">
        <f t="shared" si="469"/>
        <v>2019</v>
      </c>
      <c r="M10046">
        <f t="shared" si="470"/>
        <v>35</v>
      </c>
    </row>
    <row r="10047" spans="1:13" x14ac:dyDescent="0.35">
      <c r="A10047" t="s">
        <v>157</v>
      </c>
      <c r="B10047">
        <v>500122237</v>
      </c>
      <c r="C10047">
        <v>173440</v>
      </c>
      <c r="D10047" t="s">
        <v>8871</v>
      </c>
      <c r="E10047" s="1">
        <v>43707.62736111111</v>
      </c>
      <c r="F10047">
        <v>3</v>
      </c>
      <c r="G10047" t="s">
        <v>33</v>
      </c>
      <c r="H10047">
        <v>340</v>
      </c>
      <c r="I10047" s="1">
        <v>43735.666666666664</v>
      </c>
      <c r="J10047" s="2">
        <f t="shared" si="468"/>
        <v>1</v>
      </c>
      <c r="K10047" s="2" t="str">
        <f>IFERROR(VLOOKUP(A10047,Aux!A:B,2,0),"Outros")</f>
        <v>Outros</v>
      </c>
      <c r="L10047" s="2">
        <f t="shared" si="469"/>
        <v>2019</v>
      </c>
      <c r="M10047">
        <f t="shared" si="470"/>
        <v>35</v>
      </c>
    </row>
    <row r="10048" spans="1:13" x14ac:dyDescent="0.35">
      <c r="A10048" t="s">
        <v>140</v>
      </c>
      <c r="B10048">
        <v>506614913</v>
      </c>
      <c r="C10048">
        <v>173442</v>
      </c>
      <c r="D10048" t="s">
        <v>8872</v>
      </c>
      <c r="E10048" s="1">
        <v>43707.630624999998</v>
      </c>
      <c r="F10048">
        <v>1</v>
      </c>
      <c r="G10048" t="s">
        <v>149</v>
      </c>
      <c r="H10048">
        <v>360</v>
      </c>
      <c r="I10048" s="1">
        <v>43713.999305555553</v>
      </c>
      <c r="J10048" s="2">
        <f t="shared" si="468"/>
        <v>1</v>
      </c>
      <c r="K10048" s="2" t="str">
        <f>IFERROR(VLOOKUP(A10048,Aux!A:B,2,0),"Outros")</f>
        <v>Municípios</v>
      </c>
      <c r="L10048" s="2">
        <f t="shared" si="469"/>
        <v>2019</v>
      </c>
      <c r="M10048">
        <f t="shared" si="470"/>
        <v>35</v>
      </c>
    </row>
    <row r="10049" spans="1:13" x14ac:dyDescent="0.35">
      <c r="A10049" t="s">
        <v>434</v>
      </c>
      <c r="B10049">
        <v>506546381</v>
      </c>
      <c r="C10049">
        <v>173443</v>
      </c>
      <c r="D10049" t="s">
        <v>8873</v>
      </c>
      <c r="E10049" s="1">
        <v>43707.632060185184</v>
      </c>
      <c r="F10049">
        <v>13</v>
      </c>
      <c r="G10049" t="s">
        <v>1333</v>
      </c>
      <c r="H10049">
        <v>360</v>
      </c>
      <c r="I10049" s="1">
        <v>43724.708333333336</v>
      </c>
      <c r="J10049" s="2">
        <f t="shared" si="468"/>
        <v>1</v>
      </c>
      <c r="K10049" s="2" t="str">
        <f>IFERROR(VLOOKUP(A10049,Aux!A:B,2,0),"Outros")</f>
        <v>Municípios</v>
      </c>
      <c r="L10049" s="2">
        <f t="shared" si="469"/>
        <v>2019</v>
      </c>
      <c r="M10049">
        <f t="shared" si="470"/>
        <v>35</v>
      </c>
    </row>
    <row r="10050" spans="1:13" x14ac:dyDescent="0.35">
      <c r="A10050" t="s">
        <v>133</v>
      </c>
      <c r="B10050">
        <v>503539473</v>
      </c>
      <c r="C10050">
        <v>173445</v>
      </c>
      <c r="D10050" t="s">
        <v>8531</v>
      </c>
      <c r="E10050" s="1">
        <v>43707.637766203705</v>
      </c>
      <c r="F10050">
        <v>3</v>
      </c>
      <c r="G10050" t="s">
        <v>135</v>
      </c>
      <c r="H10050">
        <v>5</v>
      </c>
      <c r="I10050" s="1">
        <v>43718.999305555553</v>
      </c>
      <c r="J10050" s="2">
        <f t="shared" ref="J10050:J10113" si="471">IF(C10050=C10049,"",1)</f>
        <v>1</v>
      </c>
      <c r="K10050" s="2" t="str">
        <f>IFERROR(VLOOKUP(A10050,Aux!A:B,2,0),"Outros")</f>
        <v>Municípios</v>
      </c>
      <c r="L10050" s="2">
        <f t="shared" ref="L10050:L10113" si="472">YEAR(E10050)</f>
        <v>2019</v>
      </c>
      <c r="M10050">
        <f t="shared" ref="M10050:M10113" si="473">WEEKNUM(E10050)</f>
        <v>35</v>
      </c>
    </row>
    <row r="10051" spans="1:13" x14ac:dyDescent="0.35">
      <c r="A10051" t="s">
        <v>251</v>
      </c>
      <c r="B10051">
        <v>508069645</v>
      </c>
      <c r="C10051">
        <v>173449</v>
      </c>
      <c r="D10051" t="s">
        <v>8532</v>
      </c>
      <c r="E10051" s="1">
        <v>43707.647233796299</v>
      </c>
      <c r="F10051">
        <v>1</v>
      </c>
      <c r="G10051" t="s">
        <v>2124</v>
      </c>
      <c r="H10051">
        <v>360</v>
      </c>
      <c r="I10051" s="1">
        <v>43717.708333333336</v>
      </c>
      <c r="J10051" s="2">
        <f t="shared" si="471"/>
        <v>1</v>
      </c>
      <c r="K10051" s="2" t="str">
        <f>IFERROR(VLOOKUP(A10051,Aux!A:B,2,0),"Outros")</f>
        <v>Escolas</v>
      </c>
      <c r="L10051" s="2">
        <f t="shared" si="472"/>
        <v>2019</v>
      </c>
      <c r="M10051">
        <f t="shared" si="473"/>
        <v>35</v>
      </c>
    </row>
    <row r="10052" spans="1:13" x14ac:dyDescent="0.35">
      <c r="A10052" t="s">
        <v>112</v>
      </c>
      <c r="B10052">
        <v>501144218</v>
      </c>
      <c r="C10052">
        <v>173454</v>
      </c>
      <c r="E10052" s="1">
        <v>43707.669409722221</v>
      </c>
      <c r="F10052">
        <v>13</v>
      </c>
      <c r="G10052" t="s">
        <v>33</v>
      </c>
      <c r="H10052">
        <v>1</v>
      </c>
      <c r="J10052" s="2">
        <f t="shared" si="471"/>
        <v>1</v>
      </c>
      <c r="K10052" s="2" t="str">
        <f>IFERROR(VLOOKUP(A10052,Aux!A:B,2,0),"Outros")</f>
        <v>Municípios</v>
      </c>
      <c r="L10052" s="2">
        <f t="shared" si="472"/>
        <v>2019</v>
      </c>
      <c r="M10052">
        <f t="shared" si="473"/>
        <v>35</v>
      </c>
    </row>
    <row r="10053" spans="1:13" x14ac:dyDescent="0.35">
      <c r="A10053" t="s">
        <v>140</v>
      </c>
      <c r="B10053">
        <v>506614913</v>
      </c>
      <c r="C10053">
        <v>173456</v>
      </c>
      <c r="D10053" t="s">
        <v>8818</v>
      </c>
      <c r="E10053" s="1">
        <v>43707.675613425927</v>
      </c>
      <c r="F10053">
        <v>13</v>
      </c>
      <c r="G10053" t="s">
        <v>47</v>
      </c>
      <c r="H10053">
        <v>5</v>
      </c>
      <c r="I10053" s="1">
        <v>43713.999305555553</v>
      </c>
      <c r="J10053" s="2">
        <f t="shared" si="471"/>
        <v>1</v>
      </c>
      <c r="K10053" s="2" t="str">
        <f>IFERROR(VLOOKUP(A10053,Aux!A:B,2,0),"Outros")</f>
        <v>Municípios</v>
      </c>
      <c r="L10053" s="2">
        <f t="shared" si="472"/>
        <v>2019</v>
      </c>
      <c r="M10053">
        <f t="shared" si="473"/>
        <v>35</v>
      </c>
    </row>
    <row r="10054" spans="1:13" x14ac:dyDescent="0.35">
      <c r="A10054" t="s">
        <v>464</v>
      </c>
      <c r="B10054">
        <v>512026840</v>
      </c>
      <c r="C10054">
        <v>173459</v>
      </c>
      <c r="D10054" t="s">
        <v>6404</v>
      </c>
      <c r="E10054" s="1">
        <v>43707.682824074072</v>
      </c>
      <c r="F10054">
        <v>3</v>
      </c>
      <c r="G10054" t="s">
        <v>473</v>
      </c>
      <c r="H10054">
        <v>360</v>
      </c>
      <c r="I10054" s="1">
        <v>43737.999305555553</v>
      </c>
      <c r="J10054" s="2">
        <f t="shared" si="471"/>
        <v>1</v>
      </c>
      <c r="K10054" s="2" t="str">
        <f>IFERROR(VLOOKUP(A10054,Aux!A:B,2,0),"Outros")</f>
        <v>Outros</v>
      </c>
      <c r="L10054" s="2">
        <f t="shared" si="472"/>
        <v>2019</v>
      </c>
      <c r="M10054">
        <f t="shared" si="473"/>
        <v>35</v>
      </c>
    </row>
    <row r="10055" spans="1:13" x14ac:dyDescent="0.35">
      <c r="A10055" t="s">
        <v>122</v>
      </c>
      <c r="B10055">
        <v>506173968</v>
      </c>
      <c r="C10055">
        <v>173460</v>
      </c>
      <c r="D10055" t="s">
        <v>5327</v>
      </c>
      <c r="E10055" s="1">
        <v>43707.685081018521</v>
      </c>
      <c r="F10055">
        <v>1</v>
      </c>
      <c r="G10055" t="s">
        <v>597</v>
      </c>
      <c r="H10055">
        <v>5</v>
      </c>
      <c r="I10055" s="1">
        <v>43716.708333333336</v>
      </c>
      <c r="J10055" s="2">
        <f t="shared" si="471"/>
        <v>1</v>
      </c>
      <c r="K10055" s="2" t="str">
        <f>IFERROR(VLOOKUP(A10055,Aux!A:B,2,0),"Outros")</f>
        <v>Municípios</v>
      </c>
      <c r="L10055" s="2">
        <f t="shared" si="472"/>
        <v>2019</v>
      </c>
      <c r="M10055">
        <f t="shared" si="473"/>
        <v>35</v>
      </c>
    </row>
    <row r="10056" spans="1:13" x14ac:dyDescent="0.35">
      <c r="A10056" t="s">
        <v>48</v>
      </c>
      <c r="B10056">
        <v>503035416</v>
      </c>
      <c r="C10056">
        <v>173461</v>
      </c>
      <c r="D10056" t="s">
        <v>7543</v>
      </c>
      <c r="E10056" s="1">
        <v>43707.685706018521</v>
      </c>
      <c r="F10056">
        <v>13</v>
      </c>
      <c r="G10056" t="s">
        <v>33</v>
      </c>
      <c r="H10056">
        <v>5</v>
      </c>
      <c r="I10056" s="1">
        <v>43721.708333333336</v>
      </c>
      <c r="J10056" s="2">
        <f t="shared" si="471"/>
        <v>1</v>
      </c>
      <c r="K10056" s="2" t="str">
        <f>IFERROR(VLOOKUP(A10056,Aux!A:B,2,0),"Outros")</f>
        <v>Hospitais</v>
      </c>
      <c r="L10056" s="2">
        <f t="shared" si="472"/>
        <v>2019</v>
      </c>
      <c r="M10056">
        <f t="shared" si="473"/>
        <v>35</v>
      </c>
    </row>
    <row r="10057" spans="1:13" x14ac:dyDescent="0.35">
      <c r="A10057" t="s">
        <v>942</v>
      </c>
      <c r="B10057">
        <v>510089224</v>
      </c>
      <c r="C10057">
        <v>173463</v>
      </c>
      <c r="D10057" t="s">
        <v>9024</v>
      </c>
      <c r="E10057" s="1">
        <v>43707.712430555555</v>
      </c>
      <c r="F10057">
        <v>13</v>
      </c>
      <c r="G10057" t="s">
        <v>1250</v>
      </c>
      <c r="H10057">
        <v>360</v>
      </c>
      <c r="I10057" s="1">
        <v>43716.999305555553</v>
      </c>
      <c r="J10057" s="2">
        <f t="shared" si="471"/>
        <v>1</v>
      </c>
      <c r="K10057" s="2" t="str">
        <f>IFERROR(VLOOKUP(A10057,Aux!A:B,2,0),"Outros")</f>
        <v>Outros</v>
      </c>
      <c r="L10057" s="2">
        <f t="shared" si="472"/>
        <v>2019</v>
      </c>
      <c r="M10057">
        <f t="shared" si="473"/>
        <v>35</v>
      </c>
    </row>
    <row r="10058" spans="1:13" x14ac:dyDescent="0.35">
      <c r="A10058" t="s">
        <v>48</v>
      </c>
      <c r="B10058">
        <v>503035416</v>
      </c>
      <c r="C10058">
        <v>173465</v>
      </c>
      <c r="D10058" t="s">
        <v>8346</v>
      </c>
      <c r="E10058" s="1">
        <v>43707.735833333332</v>
      </c>
      <c r="F10058">
        <v>1</v>
      </c>
      <c r="G10058" t="s">
        <v>50</v>
      </c>
      <c r="H10058">
        <v>340</v>
      </c>
      <c r="I10058" s="1">
        <v>43711.666666666664</v>
      </c>
      <c r="J10058" s="2">
        <f t="shared" si="471"/>
        <v>1</v>
      </c>
      <c r="K10058" s="2" t="str">
        <f>IFERROR(VLOOKUP(A10058,Aux!A:B,2,0),"Outros")</f>
        <v>Hospitais</v>
      </c>
      <c r="L10058" s="2">
        <f t="shared" si="472"/>
        <v>2019</v>
      </c>
      <c r="M10058">
        <f t="shared" si="473"/>
        <v>35</v>
      </c>
    </row>
    <row r="10059" spans="1:13" x14ac:dyDescent="0.35">
      <c r="A10059" t="s">
        <v>48</v>
      </c>
      <c r="B10059">
        <v>503035416</v>
      </c>
      <c r="C10059">
        <v>173466</v>
      </c>
      <c r="D10059" t="s">
        <v>8347</v>
      </c>
      <c r="E10059" s="1">
        <v>43707.756967592592</v>
      </c>
      <c r="F10059">
        <v>1</v>
      </c>
      <c r="G10059" t="s">
        <v>50</v>
      </c>
      <c r="H10059">
        <v>340</v>
      </c>
      <c r="I10059" s="1">
        <v>43711.666666666664</v>
      </c>
      <c r="J10059" s="2">
        <f t="shared" si="471"/>
        <v>1</v>
      </c>
      <c r="K10059" s="2" t="str">
        <f>IFERROR(VLOOKUP(A10059,Aux!A:B,2,0),"Outros")</f>
        <v>Hospitais</v>
      </c>
      <c r="L10059" s="2">
        <f t="shared" si="472"/>
        <v>2019</v>
      </c>
      <c r="M10059">
        <f t="shared" si="473"/>
        <v>35</v>
      </c>
    </row>
    <row r="10060" spans="1:13" x14ac:dyDescent="0.35">
      <c r="A10060" t="s">
        <v>71</v>
      </c>
      <c r="B10060">
        <v>500051054</v>
      </c>
      <c r="C10060">
        <v>173497</v>
      </c>
      <c r="D10060" t="s">
        <v>8348</v>
      </c>
      <c r="E10060" s="1">
        <v>43708.563275462962</v>
      </c>
      <c r="F10060">
        <v>13</v>
      </c>
      <c r="G10060" t="s">
        <v>202</v>
      </c>
      <c r="H10060">
        <v>5</v>
      </c>
      <c r="I10060" s="1">
        <v>43722.791666666664</v>
      </c>
      <c r="J10060" s="2">
        <f t="shared" si="471"/>
        <v>1</v>
      </c>
      <c r="K10060" s="2" t="str">
        <f>IFERROR(VLOOKUP(A10060,Aux!A:B,2,0),"Outros")</f>
        <v>Municípios</v>
      </c>
      <c r="L10060" s="2">
        <f t="shared" si="472"/>
        <v>2019</v>
      </c>
      <c r="M10060">
        <f t="shared" si="473"/>
        <v>35</v>
      </c>
    </row>
    <row r="10061" spans="1:13" x14ac:dyDescent="0.35">
      <c r="A10061" t="s">
        <v>48</v>
      </c>
      <c r="B10061">
        <v>503035416</v>
      </c>
      <c r="C10061">
        <v>173498</v>
      </c>
      <c r="E10061" s="1">
        <v>43710.382361111115</v>
      </c>
      <c r="F10061">
        <v>13</v>
      </c>
      <c r="G10061" t="s">
        <v>33</v>
      </c>
      <c r="H10061">
        <v>1</v>
      </c>
      <c r="J10061" s="2">
        <f t="shared" si="471"/>
        <v>1</v>
      </c>
      <c r="K10061" s="2" t="str">
        <f>IFERROR(VLOOKUP(A10061,Aux!A:B,2,0),"Outros")</f>
        <v>Hospitais</v>
      </c>
      <c r="L10061" s="2">
        <f t="shared" si="472"/>
        <v>2019</v>
      </c>
      <c r="M10061">
        <f t="shared" si="473"/>
        <v>36</v>
      </c>
    </row>
    <row r="10062" spans="1:13" x14ac:dyDescent="0.35">
      <c r="A10062" t="s">
        <v>48</v>
      </c>
      <c r="B10062">
        <v>503035416</v>
      </c>
      <c r="C10062">
        <v>173499</v>
      </c>
      <c r="E10062" s="1">
        <v>43710.382418981484</v>
      </c>
      <c r="F10062">
        <v>1</v>
      </c>
      <c r="G10062" t="s">
        <v>33</v>
      </c>
      <c r="H10062">
        <v>1</v>
      </c>
      <c r="J10062" s="2">
        <f t="shared" si="471"/>
        <v>1</v>
      </c>
      <c r="K10062" s="2" t="str">
        <f>IFERROR(VLOOKUP(A10062,Aux!A:B,2,0),"Outros")</f>
        <v>Hospitais</v>
      </c>
      <c r="L10062" s="2">
        <f t="shared" si="472"/>
        <v>2019</v>
      </c>
      <c r="M10062">
        <f t="shared" si="473"/>
        <v>36</v>
      </c>
    </row>
    <row r="10063" spans="1:13" x14ac:dyDescent="0.35">
      <c r="A10063" t="s">
        <v>599</v>
      </c>
      <c r="B10063">
        <v>680012907</v>
      </c>
      <c r="C10063">
        <v>173500</v>
      </c>
      <c r="D10063" t="s">
        <v>8983</v>
      </c>
      <c r="E10063" s="1">
        <v>43710.382465277777</v>
      </c>
      <c r="F10063">
        <v>1</v>
      </c>
      <c r="G10063" t="s">
        <v>2960</v>
      </c>
      <c r="H10063">
        <v>360</v>
      </c>
      <c r="I10063" s="1">
        <v>43717.999305555553</v>
      </c>
      <c r="J10063" s="2">
        <f t="shared" si="471"/>
        <v>1</v>
      </c>
      <c r="K10063" s="2" t="str">
        <f>IFERROR(VLOOKUP(A10063,Aux!A:B,2,0),"Outros")</f>
        <v>Águas e resíduos</v>
      </c>
      <c r="L10063" s="2">
        <f t="shared" si="472"/>
        <v>2019</v>
      </c>
      <c r="M10063">
        <f t="shared" si="473"/>
        <v>36</v>
      </c>
    </row>
    <row r="10064" spans="1:13" x14ac:dyDescent="0.35">
      <c r="A10064" t="s">
        <v>48</v>
      </c>
      <c r="B10064">
        <v>503035416</v>
      </c>
      <c r="C10064">
        <v>173501</v>
      </c>
      <c r="D10064" t="s">
        <v>8874</v>
      </c>
      <c r="E10064" s="1">
        <v>43710.3828125</v>
      </c>
      <c r="F10064">
        <v>1</v>
      </c>
      <c r="G10064" t="s">
        <v>33</v>
      </c>
      <c r="H10064">
        <v>340</v>
      </c>
      <c r="I10064" s="1">
        <v>43713.708333333336</v>
      </c>
      <c r="J10064" s="2">
        <f t="shared" si="471"/>
        <v>1</v>
      </c>
      <c r="K10064" s="2" t="str">
        <f>IFERROR(VLOOKUP(A10064,Aux!A:B,2,0),"Outros")</f>
        <v>Hospitais</v>
      </c>
      <c r="L10064" s="2">
        <f t="shared" si="472"/>
        <v>2019</v>
      </c>
      <c r="M10064">
        <f t="shared" si="473"/>
        <v>36</v>
      </c>
    </row>
    <row r="10065" spans="1:13" x14ac:dyDescent="0.35">
      <c r="A10065" t="s">
        <v>578</v>
      </c>
      <c r="B10065">
        <v>501112049</v>
      </c>
      <c r="C10065">
        <v>173502</v>
      </c>
      <c r="D10065" t="s">
        <v>8570</v>
      </c>
      <c r="E10065" s="1">
        <v>43710.420555555553</v>
      </c>
      <c r="F10065">
        <v>1</v>
      </c>
      <c r="G10065" t="s">
        <v>580</v>
      </c>
      <c r="H10065">
        <v>340</v>
      </c>
      <c r="I10065" s="1">
        <v>43714.666666666664</v>
      </c>
      <c r="J10065" s="2">
        <f t="shared" si="471"/>
        <v>1</v>
      </c>
      <c r="K10065" s="2" t="str">
        <f>IFERROR(VLOOKUP(A10065,Aux!A:B,2,0),"Outros")</f>
        <v>Municípios</v>
      </c>
      <c r="L10065" s="2">
        <f t="shared" si="472"/>
        <v>2019</v>
      </c>
      <c r="M10065">
        <f t="shared" si="473"/>
        <v>36</v>
      </c>
    </row>
    <row r="10066" spans="1:13" x14ac:dyDescent="0.35">
      <c r="A10066" t="s">
        <v>48</v>
      </c>
      <c r="B10066">
        <v>503035416</v>
      </c>
      <c r="C10066">
        <v>173503</v>
      </c>
      <c r="D10066" t="s">
        <v>8875</v>
      </c>
      <c r="E10066" s="1">
        <v>43710.423321759263</v>
      </c>
      <c r="F10066">
        <v>13</v>
      </c>
      <c r="G10066" t="s">
        <v>33</v>
      </c>
      <c r="H10066">
        <v>360</v>
      </c>
      <c r="I10066" s="1">
        <v>43716.708333333336</v>
      </c>
      <c r="J10066" s="2">
        <f t="shared" si="471"/>
        <v>1</v>
      </c>
      <c r="K10066" s="2" t="str">
        <f>IFERROR(VLOOKUP(A10066,Aux!A:B,2,0),"Outros")</f>
        <v>Hospitais</v>
      </c>
      <c r="L10066" s="2">
        <f t="shared" si="472"/>
        <v>2019</v>
      </c>
      <c r="M10066">
        <f t="shared" si="473"/>
        <v>36</v>
      </c>
    </row>
    <row r="10067" spans="1:13" x14ac:dyDescent="0.35">
      <c r="A10067" t="s">
        <v>57</v>
      </c>
      <c r="B10067">
        <v>501294104</v>
      </c>
      <c r="C10067">
        <v>173504</v>
      </c>
      <c r="D10067" t="s">
        <v>8349</v>
      </c>
      <c r="E10067" s="1">
        <v>43710.435474537036</v>
      </c>
      <c r="F10067">
        <v>13</v>
      </c>
      <c r="G10067" t="s">
        <v>103</v>
      </c>
      <c r="H10067">
        <v>5</v>
      </c>
      <c r="I10067" s="1">
        <v>43713.999305555553</v>
      </c>
      <c r="J10067" s="2">
        <f t="shared" si="471"/>
        <v>1</v>
      </c>
      <c r="K10067" s="2" t="str">
        <f>IFERROR(VLOOKUP(A10067,Aux!A:B,2,0),"Outros")</f>
        <v>Municípios</v>
      </c>
      <c r="L10067" s="2">
        <f t="shared" si="472"/>
        <v>2019</v>
      </c>
      <c r="M10067">
        <f t="shared" si="473"/>
        <v>36</v>
      </c>
    </row>
    <row r="10068" spans="1:13" x14ac:dyDescent="0.35">
      <c r="A10068" t="s">
        <v>48</v>
      </c>
      <c r="B10068">
        <v>503035416</v>
      </c>
      <c r="C10068">
        <v>173505</v>
      </c>
      <c r="D10068" t="s">
        <v>8350</v>
      </c>
      <c r="E10068" s="1">
        <v>43710.440740740742</v>
      </c>
      <c r="F10068">
        <v>1</v>
      </c>
      <c r="G10068" t="s">
        <v>50</v>
      </c>
      <c r="H10068">
        <v>340</v>
      </c>
      <c r="I10068" s="1">
        <v>43714.708333333336</v>
      </c>
      <c r="J10068" s="2">
        <f t="shared" si="471"/>
        <v>1</v>
      </c>
      <c r="K10068" s="2" t="str">
        <f>IFERROR(VLOOKUP(A10068,Aux!A:B,2,0),"Outros")</f>
        <v>Hospitais</v>
      </c>
      <c r="L10068" s="2">
        <f t="shared" si="472"/>
        <v>2019</v>
      </c>
      <c r="M10068">
        <f t="shared" si="473"/>
        <v>36</v>
      </c>
    </row>
    <row r="10069" spans="1:13" x14ac:dyDescent="0.35">
      <c r="A10069" t="s">
        <v>12</v>
      </c>
      <c r="B10069">
        <v>508481287</v>
      </c>
      <c r="C10069">
        <v>173506</v>
      </c>
      <c r="D10069" t="s">
        <v>8351</v>
      </c>
      <c r="E10069" s="1">
        <v>43710.459641203706</v>
      </c>
      <c r="F10069">
        <v>13</v>
      </c>
      <c r="G10069" t="s">
        <v>14</v>
      </c>
      <c r="H10069">
        <v>360</v>
      </c>
      <c r="I10069" s="1">
        <v>43714.708333333336</v>
      </c>
      <c r="J10069" s="2">
        <f t="shared" si="471"/>
        <v>1</v>
      </c>
      <c r="K10069" s="2" t="str">
        <f>IFERROR(VLOOKUP(A10069,Aux!A:B,2,0),"Outros")</f>
        <v>Hospitais</v>
      </c>
      <c r="L10069" s="2">
        <f t="shared" si="472"/>
        <v>2019</v>
      </c>
      <c r="M10069">
        <f t="shared" si="473"/>
        <v>36</v>
      </c>
    </row>
    <row r="10070" spans="1:13" x14ac:dyDescent="0.35">
      <c r="A10070" t="s">
        <v>389</v>
      </c>
      <c r="B10070">
        <v>506722422</v>
      </c>
      <c r="C10070">
        <v>173507</v>
      </c>
      <c r="D10070" t="s">
        <v>8237</v>
      </c>
      <c r="E10070" s="1">
        <v>43710.465462962966</v>
      </c>
      <c r="F10070">
        <v>1</v>
      </c>
      <c r="G10070" t="s">
        <v>5121</v>
      </c>
      <c r="H10070">
        <v>400</v>
      </c>
      <c r="I10070" s="1">
        <v>43683.999305555553</v>
      </c>
      <c r="J10070" s="2">
        <f t="shared" si="471"/>
        <v>1</v>
      </c>
      <c r="K10070" s="2" t="str">
        <f>IFERROR(VLOOKUP(A10070,Aux!A:B,2,0),"Outros")</f>
        <v>Municípios</v>
      </c>
      <c r="L10070" s="2">
        <f t="shared" si="472"/>
        <v>2019</v>
      </c>
      <c r="M10070">
        <f t="shared" si="473"/>
        <v>36</v>
      </c>
    </row>
    <row r="10071" spans="1:13" x14ac:dyDescent="0.35">
      <c r="A10071" t="s">
        <v>474</v>
      </c>
      <c r="B10071">
        <v>504394029</v>
      </c>
      <c r="C10071">
        <v>173508</v>
      </c>
      <c r="E10071" s="1">
        <v>43710.472372685188</v>
      </c>
      <c r="F10071">
        <v>6</v>
      </c>
      <c r="G10071" t="s">
        <v>33</v>
      </c>
      <c r="H10071">
        <v>400</v>
      </c>
      <c r="J10071" s="2">
        <f t="shared" si="471"/>
        <v>1</v>
      </c>
      <c r="K10071" s="2" t="str">
        <f>IFERROR(VLOOKUP(A10071,Aux!A:B,2,0),"Outros")</f>
        <v>Outros</v>
      </c>
      <c r="L10071" s="2">
        <f t="shared" si="472"/>
        <v>2019</v>
      </c>
      <c r="M10071">
        <f t="shared" si="473"/>
        <v>36</v>
      </c>
    </row>
    <row r="10072" spans="1:13" x14ac:dyDescent="0.35">
      <c r="A10072" t="s">
        <v>465</v>
      </c>
      <c r="B10072">
        <v>600084779</v>
      </c>
      <c r="C10072">
        <v>173509</v>
      </c>
      <c r="D10072" t="s">
        <v>8571</v>
      </c>
      <c r="E10072" s="1">
        <v>43710.480914351851</v>
      </c>
      <c r="F10072">
        <v>5</v>
      </c>
      <c r="G10072" t="s">
        <v>622</v>
      </c>
      <c r="H10072">
        <v>360</v>
      </c>
      <c r="I10072" s="1">
        <v>43755.708333333336</v>
      </c>
      <c r="J10072" s="2">
        <f t="shared" si="471"/>
        <v>1</v>
      </c>
      <c r="K10072" s="2" t="str">
        <f>IFERROR(VLOOKUP(A10072,Aux!A:B,2,0),"Outros")</f>
        <v>Outros</v>
      </c>
      <c r="L10072" s="2">
        <f t="shared" si="472"/>
        <v>2019</v>
      </c>
      <c r="M10072">
        <f t="shared" si="473"/>
        <v>36</v>
      </c>
    </row>
    <row r="10073" spans="1:13" x14ac:dyDescent="0.35">
      <c r="A10073" t="s">
        <v>140</v>
      </c>
      <c r="B10073">
        <v>506614913</v>
      </c>
      <c r="C10073">
        <v>173510</v>
      </c>
      <c r="D10073" t="s">
        <v>8391</v>
      </c>
      <c r="E10073" s="1">
        <v>43710.482974537037</v>
      </c>
      <c r="F10073">
        <v>13</v>
      </c>
      <c r="G10073" t="s">
        <v>47</v>
      </c>
      <c r="H10073">
        <v>340</v>
      </c>
      <c r="I10073" s="1">
        <v>43719.999305555553</v>
      </c>
      <c r="J10073" s="2">
        <f t="shared" si="471"/>
        <v>1</v>
      </c>
      <c r="K10073" s="2" t="str">
        <f>IFERROR(VLOOKUP(A10073,Aux!A:B,2,0),"Outros")</f>
        <v>Municípios</v>
      </c>
      <c r="L10073" s="2">
        <f t="shared" si="472"/>
        <v>2019</v>
      </c>
      <c r="M10073">
        <f t="shared" si="473"/>
        <v>36</v>
      </c>
    </row>
    <row r="10074" spans="1:13" x14ac:dyDescent="0.35">
      <c r="A10074" t="s">
        <v>92</v>
      </c>
      <c r="B10074">
        <v>506037258</v>
      </c>
      <c r="C10074">
        <v>173511</v>
      </c>
      <c r="D10074" t="s">
        <v>8392</v>
      </c>
      <c r="E10074" s="1">
        <v>43710.494317129633</v>
      </c>
      <c r="F10074">
        <v>13</v>
      </c>
      <c r="G10074" t="s">
        <v>94</v>
      </c>
      <c r="H10074">
        <v>340</v>
      </c>
      <c r="I10074" s="1">
        <v>43719.708333333336</v>
      </c>
      <c r="J10074" s="2">
        <f t="shared" si="471"/>
        <v>1</v>
      </c>
      <c r="K10074" s="2" t="str">
        <f>IFERROR(VLOOKUP(A10074,Aux!A:B,2,0),"Outros")</f>
        <v>Municípios</v>
      </c>
      <c r="L10074" s="2">
        <f t="shared" si="472"/>
        <v>2019</v>
      </c>
      <c r="M10074">
        <f t="shared" si="473"/>
        <v>36</v>
      </c>
    </row>
    <row r="10075" spans="1:13" x14ac:dyDescent="0.35">
      <c r="A10075" t="s">
        <v>133</v>
      </c>
      <c r="B10075">
        <v>503539473</v>
      </c>
      <c r="C10075">
        <v>173512</v>
      </c>
      <c r="D10075" t="s">
        <v>9055</v>
      </c>
      <c r="E10075" s="1">
        <v>43710.575196759259</v>
      </c>
      <c r="F10075">
        <v>13</v>
      </c>
      <c r="G10075" t="s">
        <v>194</v>
      </c>
      <c r="H10075">
        <v>5</v>
      </c>
      <c r="I10075" s="1">
        <v>43715.999305555553</v>
      </c>
      <c r="J10075" s="2">
        <f t="shared" si="471"/>
        <v>1</v>
      </c>
      <c r="K10075" s="2" t="str">
        <f>IFERROR(VLOOKUP(A10075,Aux!A:B,2,0),"Outros")</f>
        <v>Municípios</v>
      </c>
      <c r="L10075" s="2">
        <f t="shared" si="472"/>
        <v>2019</v>
      </c>
      <c r="M10075">
        <f t="shared" si="473"/>
        <v>36</v>
      </c>
    </row>
    <row r="10076" spans="1:13" x14ac:dyDescent="0.35">
      <c r="A10076" t="s">
        <v>118</v>
      </c>
      <c r="B10076">
        <v>680015019</v>
      </c>
      <c r="C10076">
        <v>173513</v>
      </c>
      <c r="E10076" s="1">
        <v>43710.581655092596</v>
      </c>
      <c r="F10076">
        <v>13</v>
      </c>
      <c r="G10076" t="s">
        <v>33</v>
      </c>
      <c r="H10076">
        <v>400</v>
      </c>
      <c r="J10076" s="2">
        <f t="shared" si="471"/>
        <v>1</v>
      </c>
      <c r="K10076" s="2" t="str">
        <f>IFERROR(VLOOKUP(A10076,Aux!A:B,2,0),"Outros")</f>
        <v>Águas e resíduos</v>
      </c>
      <c r="L10076" s="2">
        <f t="shared" si="472"/>
        <v>2019</v>
      </c>
      <c r="M10076">
        <f t="shared" si="473"/>
        <v>36</v>
      </c>
    </row>
    <row r="10077" spans="1:13" x14ac:dyDescent="0.35">
      <c r="A10077" t="s">
        <v>118</v>
      </c>
      <c r="B10077">
        <v>680015019</v>
      </c>
      <c r="C10077">
        <v>173514</v>
      </c>
      <c r="D10077" t="s">
        <v>8352</v>
      </c>
      <c r="E10077" s="1">
        <v>43710.582708333335</v>
      </c>
      <c r="F10077">
        <v>13</v>
      </c>
      <c r="G10077" t="s">
        <v>1146</v>
      </c>
      <c r="H10077">
        <v>5</v>
      </c>
      <c r="I10077" s="1">
        <v>43716.666666666664</v>
      </c>
      <c r="J10077" s="2">
        <f t="shared" si="471"/>
        <v>1</v>
      </c>
      <c r="K10077" s="2" t="str">
        <f>IFERROR(VLOOKUP(A10077,Aux!A:B,2,0),"Outros")</f>
        <v>Águas e resíduos</v>
      </c>
      <c r="L10077" s="2">
        <f t="shared" si="472"/>
        <v>2019</v>
      </c>
      <c r="M10077">
        <f t="shared" si="473"/>
        <v>36</v>
      </c>
    </row>
    <row r="10078" spans="1:13" x14ac:dyDescent="0.35">
      <c r="A10078" t="s">
        <v>434</v>
      </c>
      <c r="B10078">
        <v>506546381</v>
      </c>
      <c r="C10078">
        <v>173516</v>
      </c>
      <c r="D10078" t="s">
        <v>8533</v>
      </c>
      <c r="E10078" s="1">
        <v>43710.59269675926</v>
      </c>
      <c r="F10078">
        <v>3</v>
      </c>
      <c r="G10078" t="s">
        <v>1333</v>
      </c>
      <c r="H10078">
        <v>360</v>
      </c>
      <c r="I10078" s="1">
        <v>43726.708333333336</v>
      </c>
      <c r="J10078" s="2">
        <f t="shared" si="471"/>
        <v>1</v>
      </c>
      <c r="K10078" s="2" t="str">
        <f>IFERROR(VLOOKUP(A10078,Aux!A:B,2,0),"Outros")</f>
        <v>Municípios</v>
      </c>
      <c r="L10078" s="2">
        <f t="shared" si="472"/>
        <v>2019</v>
      </c>
      <c r="M10078">
        <f t="shared" si="473"/>
        <v>36</v>
      </c>
    </row>
    <row r="10079" spans="1:13" x14ac:dyDescent="0.35">
      <c r="A10079" t="s">
        <v>574</v>
      </c>
      <c r="B10079">
        <v>506791220</v>
      </c>
      <c r="C10079">
        <v>173519</v>
      </c>
      <c r="E10079" s="1">
        <v>43710.6018287037</v>
      </c>
      <c r="F10079">
        <v>3</v>
      </c>
      <c r="G10079" t="s">
        <v>33</v>
      </c>
      <c r="H10079">
        <v>400</v>
      </c>
      <c r="J10079" s="2">
        <f t="shared" si="471"/>
        <v>1</v>
      </c>
      <c r="K10079" s="2" t="str">
        <f>IFERROR(VLOOKUP(A10079,Aux!A:B,2,0),"Outros")</f>
        <v>Municípios</v>
      </c>
      <c r="L10079" s="2">
        <f t="shared" si="472"/>
        <v>2019</v>
      </c>
      <c r="M10079">
        <f t="shared" si="473"/>
        <v>36</v>
      </c>
    </row>
    <row r="10080" spans="1:13" x14ac:dyDescent="0.35">
      <c r="A10080" t="s">
        <v>574</v>
      </c>
      <c r="B10080">
        <v>506791220</v>
      </c>
      <c r="C10080">
        <v>173520</v>
      </c>
      <c r="E10080" s="1">
        <v>43710.601840277777</v>
      </c>
      <c r="F10080">
        <v>3</v>
      </c>
      <c r="G10080" t="s">
        <v>33</v>
      </c>
      <c r="H10080">
        <v>400</v>
      </c>
      <c r="J10080" s="2">
        <f t="shared" si="471"/>
        <v>1</v>
      </c>
      <c r="K10080" s="2" t="str">
        <f>IFERROR(VLOOKUP(A10080,Aux!A:B,2,0),"Outros")</f>
        <v>Municípios</v>
      </c>
      <c r="L10080" s="2">
        <f t="shared" si="472"/>
        <v>2019</v>
      </c>
      <c r="M10080">
        <f t="shared" si="473"/>
        <v>36</v>
      </c>
    </row>
    <row r="10081" spans="1:13" x14ac:dyDescent="0.35">
      <c r="A10081" t="s">
        <v>2141</v>
      </c>
      <c r="B10081">
        <v>502971096</v>
      </c>
      <c r="C10081">
        <v>173521</v>
      </c>
      <c r="E10081" s="1">
        <v>43710.602743055555</v>
      </c>
      <c r="F10081">
        <v>13</v>
      </c>
      <c r="G10081" t="s">
        <v>33</v>
      </c>
      <c r="H10081">
        <v>400</v>
      </c>
      <c r="J10081" s="2">
        <f t="shared" si="471"/>
        <v>1</v>
      </c>
      <c r="K10081" s="2" t="str">
        <f>IFERROR(VLOOKUP(A10081,Aux!A:B,2,0),"Outros")</f>
        <v>Municípios</v>
      </c>
      <c r="L10081" s="2">
        <f t="shared" si="472"/>
        <v>2019</v>
      </c>
      <c r="M10081">
        <f t="shared" si="473"/>
        <v>36</v>
      </c>
    </row>
    <row r="10082" spans="1:13" x14ac:dyDescent="0.35">
      <c r="A10082" t="s">
        <v>2141</v>
      </c>
      <c r="B10082">
        <v>502971096</v>
      </c>
      <c r="C10082">
        <v>173524</v>
      </c>
      <c r="D10082" t="s">
        <v>9025</v>
      </c>
      <c r="E10082" s="1">
        <v>43710.607986111114</v>
      </c>
      <c r="F10082">
        <v>13</v>
      </c>
      <c r="G10082" t="s">
        <v>515</v>
      </c>
      <c r="H10082">
        <v>340</v>
      </c>
      <c r="I10082" s="1">
        <v>43724.999305555553</v>
      </c>
      <c r="J10082" s="2">
        <f t="shared" si="471"/>
        <v>1</v>
      </c>
      <c r="K10082" s="2" t="str">
        <f>IFERROR(VLOOKUP(A10082,Aux!A:B,2,0),"Outros")</f>
        <v>Municípios</v>
      </c>
      <c r="L10082" s="2">
        <f t="shared" si="472"/>
        <v>2019</v>
      </c>
      <c r="M10082">
        <f t="shared" si="473"/>
        <v>36</v>
      </c>
    </row>
    <row r="10083" spans="1:13" x14ac:dyDescent="0.35">
      <c r="A10083" t="s">
        <v>251</v>
      </c>
      <c r="B10083">
        <v>508069645</v>
      </c>
      <c r="C10083">
        <v>173526</v>
      </c>
      <c r="D10083" t="s">
        <v>9056</v>
      </c>
      <c r="E10083" s="1">
        <v>43710.611886574072</v>
      </c>
      <c r="F10083">
        <v>3</v>
      </c>
      <c r="H10083">
        <v>360</v>
      </c>
      <c r="I10083" s="1">
        <v>43717.708333333336</v>
      </c>
      <c r="J10083" s="2">
        <f t="shared" si="471"/>
        <v>1</v>
      </c>
      <c r="K10083" s="2" t="str">
        <f>IFERROR(VLOOKUP(A10083,Aux!A:B,2,0),"Outros")</f>
        <v>Escolas</v>
      </c>
      <c r="L10083" s="2">
        <f t="shared" si="472"/>
        <v>2019</v>
      </c>
      <c r="M10083">
        <f t="shared" si="473"/>
        <v>36</v>
      </c>
    </row>
    <row r="10084" spans="1:13" x14ac:dyDescent="0.35">
      <c r="A10084" t="s">
        <v>122</v>
      </c>
      <c r="B10084">
        <v>506173968</v>
      </c>
      <c r="C10084">
        <v>173527</v>
      </c>
      <c r="D10084" t="s">
        <v>8765</v>
      </c>
      <c r="E10084" s="1">
        <v>43710.613240740742</v>
      </c>
      <c r="F10084">
        <v>3</v>
      </c>
      <c r="G10084" t="s">
        <v>597</v>
      </c>
      <c r="H10084">
        <v>300</v>
      </c>
      <c r="I10084" s="1">
        <v>43722.708333333336</v>
      </c>
      <c r="J10084" s="2">
        <f t="shared" si="471"/>
        <v>1</v>
      </c>
      <c r="K10084" s="2" t="str">
        <f>IFERROR(VLOOKUP(A10084,Aux!A:B,2,0),"Outros")</f>
        <v>Municípios</v>
      </c>
      <c r="L10084" s="2">
        <f t="shared" si="472"/>
        <v>2019</v>
      </c>
      <c r="M10084">
        <f t="shared" si="473"/>
        <v>36</v>
      </c>
    </row>
    <row r="10085" spans="1:13" x14ac:dyDescent="0.35">
      <c r="A10085" t="s">
        <v>434</v>
      </c>
      <c r="B10085">
        <v>506546381</v>
      </c>
      <c r="C10085">
        <v>173529</v>
      </c>
      <c r="D10085" t="s">
        <v>8534</v>
      </c>
      <c r="E10085" s="1">
        <v>43710.616006944445</v>
      </c>
      <c r="F10085">
        <v>3</v>
      </c>
      <c r="G10085" t="s">
        <v>8535</v>
      </c>
      <c r="H10085">
        <v>5</v>
      </c>
      <c r="I10085" s="1">
        <v>43732.708333333336</v>
      </c>
      <c r="J10085" s="2">
        <f t="shared" si="471"/>
        <v>1</v>
      </c>
      <c r="K10085" s="2" t="str">
        <f>IFERROR(VLOOKUP(A10085,Aux!A:B,2,0),"Outros")</f>
        <v>Municípios</v>
      </c>
      <c r="L10085" s="2">
        <f t="shared" si="472"/>
        <v>2019</v>
      </c>
      <c r="M10085">
        <f t="shared" si="473"/>
        <v>36</v>
      </c>
    </row>
    <row r="10086" spans="1:13" x14ac:dyDescent="0.35">
      <c r="A10086" t="s">
        <v>48</v>
      </c>
      <c r="B10086">
        <v>503035416</v>
      </c>
      <c r="C10086">
        <v>173530</v>
      </c>
      <c r="D10086" t="s">
        <v>8536</v>
      </c>
      <c r="E10086" s="1">
        <v>43710.623252314814</v>
      </c>
      <c r="F10086">
        <v>3</v>
      </c>
      <c r="G10086" t="s">
        <v>50</v>
      </c>
      <c r="H10086">
        <v>340</v>
      </c>
      <c r="I10086" s="1">
        <v>43717.708333333336</v>
      </c>
      <c r="J10086" s="2">
        <f t="shared" si="471"/>
        <v>1</v>
      </c>
      <c r="K10086" s="2" t="str">
        <f>IFERROR(VLOOKUP(A10086,Aux!A:B,2,0),"Outros")</f>
        <v>Hospitais</v>
      </c>
      <c r="L10086" s="2">
        <f t="shared" si="472"/>
        <v>2019</v>
      </c>
      <c r="M10086">
        <f t="shared" si="473"/>
        <v>36</v>
      </c>
    </row>
    <row r="10087" spans="1:13" x14ac:dyDescent="0.35">
      <c r="A10087" t="s">
        <v>574</v>
      </c>
      <c r="B10087">
        <v>506791220</v>
      </c>
      <c r="C10087">
        <v>173531</v>
      </c>
      <c r="D10087" t="s">
        <v>8911</v>
      </c>
      <c r="E10087" s="1">
        <v>43710.623993055553</v>
      </c>
      <c r="F10087">
        <v>3</v>
      </c>
      <c r="G10087" t="s">
        <v>2519</v>
      </c>
      <c r="H10087">
        <v>360</v>
      </c>
      <c r="I10087" s="1">
        <v>43748.708333333336</v>
      </c>
      <c r="J10087" s="2">
        <f t="shared" si="471"/>
        <v>1</v>
      </c>
      <c r="K10087" s="2" t="str">
        <f>IFERROR(VLOOKUP(A10087,Aux!A:B,2,0),"Outros")</f>
        <v>Municípios</v>
      </c>
      <c r="L10087" s="2">
        <f t="shared" si="472"/>
        <v>2019</v>
      </c>
      <c r="M10087">
        <f t="shared" si="473"/>
        <v>36</v>
      </c>
    </row>
    <row r="10088" spans="1:13" x14ac:dyDescent="0.35">
      <c r="A10088" t="s">
        <v>140</v>
      </c>
      <c r="B10088">
        <v>506614913</v>
      </c>
      <c r="C10088">
        <v>173532</v>
      </c>
      <c r="D10088" t="s">
        <v>9057</v>
      </c>
      <c r="E10088" s="1">
        <v>43710.624791666669</v>
      </c>
      <c r="F10088">
        <v>1</v>
      </c>
      <c r="G10088" t="s">
        <v>47</v>
      </c>
      <c r="H10088">
        <v>360</v>
      </c>
      <c r="I10088" s="1">
        <v>43716.999305555553</v>
      </c>
      <c r="J10088" s="2">
        <f t="shared" si="471"/>
        <v>1</v>
      </c>
      <c r="K10088" s="2" t="str">
        <f>IFERROR(VLOOKUP(A10088,Aux!A:B,2,0),"Outros")</f>
        <v>Municípios</v>
      </c>
      <c r="L10088" s="2">
        <f t="shared" si="472"/>
        <v>2019</v>
      </c>
      <c r="M10088">
        <f t="shared" si="473"/>
        <v>36</v>
      </c>
    </row>
    <row r="10089" spans="1:13" x14ac:dyDescent="0.35">
      <c r="A10089" t="s">
        <v>136</v>
      </c>
      <c r="B10089">
        <v>506730573</v>
      </c>
      <c r="C10089">
        <v>173533</v>
      </c>
      <c r="D10089" t="s">
        <v>8572</v>
      </c>
      <c r="E10089" s="1">
        <v>43710.628958333335</v>
      </c>
      <c r="F10089">
        <v>13</v>
      </c>
      <c r="G10089" t="s">
        <v>138</v>
      </c>
      <c r="H10089">
        <v>360</v>
      </c>
      <c r="I10089" s="1">
        <v>43717.999305555553</v>
      </c>
      <c r="J10089" s="2">
        <f t="shared" si="471"/>
        <v>1</v>
      </c>
      <c r="K10089" s="2" t="str">
        <f>IFERROR(VLOOKUP(A10089,Aux!A:B,2,0),"Outros")</f>
        <v>Municípios</v>
      </c>
      <c r="L10089" s="2">
        <f t="shared" si="472"/>
        <v>2019</v>
      </c>
      <c r="M10089">
        <f t="shared" si="473"/>
        <v>36</v>
      </c>
    </row>
    <row r="10090" spans="1:13" x14ac:dyDescent="0.35">
      <c r="A10090" t="s">
        <v>251</v>
      </c>
      <c r="B10090">
        <v>508069645</v>
      </c>
      <c r="C10090">
        <v>173534</v>
      </c>
      <c r="D10090" t="s">
        <v>8766</v>
      </c>
      <c r="E10090" s="1">
        <v>43710.629259259258</v>
      </c>
      <c r="F10090">
        <v>3</v>
      </c>
      <c r="H10090">
        <v>360</v>
      </c>
      <c r="I10090" s="1">
        <v>43717.708333333336</v>
      </c>
      <c r="J10090" s="2">
        <f t="shared" si="471"/>
        <v>1</v>
      </c>
      <c r="K10090" s="2" t="str">
        <f>IFERROR(VLOOKUP(A10090,Aux!A:B,2,0),"Outros")</f>
        <v>Escolas</v>
      </c>
      <c r="L10090" s="2">
        <f t="shared" si="472"/>
        <v>2019</v>
      </c>
      <c r="M10090">
        <f t="shared" si="473"/>
        <v>36</v>
      </c>
    </row>
    <row r="10091" spans="1:13" x14ac:dyDescent="0.35">
      <c r="A10091" t="s">
        <v>296</v>
      </c>
      <c r="B10091">
        <v>507396081</v>
      </c>
      <c r="C10091">
        <v>173535</v>
      </c>
      <c r="E10091" s="1">
        <v>43710.629687499997</v>
      </c>
      <c r="F10091">
        <v>1</v>
      </c>
      <c r="G10091" t="s">
        <v>33</v>
      </c>
      <c r="H10091">
        <v>400</v>
      </c>
      <c r="J10091" s="2">
        <f t="shared" si="471"/>
        <v>1</v>
      </c>
      <c r="K10091" s="2" t="str">
        <f>IFERROR(VLOOKUP(A10091,Aux!A:B,2,0),"Outros")</f>
        <v>Municípios</v>
      </c>
      <c r="L10091" s="2">
        <f t="shared" si="472"/>
        <v>2019</v>
      </c>
      <c r="M10091">
        <f t="shared" si="473"/>
        <v>36</v>
      </c>
    </row>
    <row r="10092" spans="1:13" x14ac:dyDescent="0.35">
      <c r="A10092" t="s">
        <v>39</v>
      </c>
      <c r="B10092">
        <v>507023129</v>
      </c>
      <c r="C10092">
        <v>173538</v>
      </c>
      <c r="D10092" t="s">
        <v>9058</v>
      </c>
      <c r="E10092" s="1">
        <v>43710.639027777775</v>
      </c>
      <c r="F10092">
        <v>13</v>
      </c>
      <c r="G10092" t="s">
        <v>33</v>
      </c>
      <c r="H10092">
        <v>360</v>
      </c>
      <c r="I10092" s="1">
        <v>43715.708333333336</v>
      </c>
      <c r="J10092" s="2">
        <f t="shared" si="471"/>
        <v>1</v>
      </c>
      <c r="K10092" s="2" t="str">
        <f>IFERROR(VLOOKUP(A10092,Aux!A:B,2,0),"Outros")</f>
        <v>Outros</v>
      </c>
      <c r="L10092" s="2">
        <f t="shared" si="472"/>
        <v>2019</v>
      </c>
      <c r="M10092">
        <f t="shared" si="473"/>
        <v>36</v>
      </c>
    </row>
    <row r="10093" spans="1:13" x14ac:dyDescent="0.35">
      <c r="A10093" t="s">
        <v>188</v>
      </c>
      <c r="B10093">
        <v>502130040</v>
      </c>
      <c r="C10093">
        <v>173541</v>
      </c>
      <c r="D10093" t="s">
        <v>8573</v>
      </c>
      <c r="E10093" s="1">
        <v>43710.649884259263</v>
      </c>
      <c r="F10093">
        <v>13</v>
      </c>
      <c r="G10093" t="s">
        <v>190</v>
      </c>
      <c r="H10093">
        <v>340</v>
      </c>
      <c r="I10093" s="1">
        <v>43726.708333333336</v>
      </c>
      <c r="J10093" s="2">
        <f t="shared" si="471"/>
        <v>1</v>
      </c>
      <c r="K10093" s="2" t="str">
        <f>IFERROR(VLOOKUP(A10093,Aux!A:B,2,0),"Outros")</f>
        <v>Municípios</v>
      </c>
      <c r="L10093" s="2">
        <f t="shared" si="472"/>
        <v>2019</v>
      </c>
      <c r="M10093">
        <f t="shared" si="473"/>
        <v>36</v>
      </c>
    </row>
    <row r="10094" spans="1:13" x14ac:dyDescent="0.35">
      <c r="A10094" t="s">
        <v>213</v>
      </c>
      <c r="B10094">
        <v>512012814</v>
      </c>
      <c r="C10094">
        <v>173543</v>
      </c>
      <c r="E10094" s="1">
        <v>43710.650092592594</v>
      </c>
      <c r="F10094">
        <v>3</v>
      </c>
      <c r="G10094" t="s">
        <v>33</v>
      </c>
      <c r="H10094">
        <v>400</v>
      </c>
      <c r="J10094" s="2">
        <f t="shared" si="471"/>
        <v>1</v>
      </c>
      <c r="K10094" s="2" t="str">
        <f>IFERROR(VLOOKUP(A10094,Aux!A:B,2,0),"Outros")</f>
        <v>Municípios</v>
      </c>
      <c r="L10094" s="2">
        <f t="shared" si="472"/>
        <v>2019</v>
      </c>
      <c r="M10094">
        <f t="shared" si="473"/>
        <v>36</v>
      </c>
    </row>
    <row r="10095" spans="1:13" x14ac:dyDescent="0.35">
      <c r="A10095" t="s">
        <v>599</v>
      </c>
      <c r="B10095">
        <v>680012907</v>
      </c>
      <c r="C10095">
        <v>173547</v>
      </c>
      <c r="D10095" t="s">
        <v>8537</v>
      </c>
      <c r="E10095" s="1">
        <v>43710.658101851855</v>
      </c>
      <c r="F10095">
        <v>13</v>
      </c>
      <c r="G10095" t="s">
        <v>4791</v>
      </c>
      <c r="H10095">
        <v>360</v>
      </c>
      <c r="I10095" s="1">
        <v>43719.999305555553</v>
      </c>
      <c r="J10095" s="2">
        <f t="shared" si="471"/>
        <v>1</v>
      </c>
      <c r="K10095" s="2" t="str">
        <f>IFERROR(VLOOKUP(A10095,Aux!A:B,2,0),"Outros")</f>
        <v>Águas e resíduos</v>
      </c>
      <c r="L10095" s="2">
        <f t="shared" si="472"/>
        <v>2019</v>
      </c>
      <c r="M10095">
        <f t="shared" si="473"/>
        <v>36</v>
      </c>
    </row>
    <row r="10096" spans="1:13" x14ac:dyDescent="0.35">
      <c r="A10096" t="s">
        <v>41</v>
      </c>
      <c r="B10096">
        <v>500192855</v>
      </c>
      <c r="C10096">
        <v>173550</v>
      </c>
      <c r="E10096" s="1">
        <v>43710.66369212963</v>
      </c>
      <c r="F10096">
        <v>13</v>
      </c>
      <c r="G10096" t="s">
        <v>33</v>
      </c>
      <c r="H10096">
        <v>400</v>
      </c>
      <c r="J10096" s="2">
        <f t="shared" si="471"/>
        <v>1</v>
      </c>
      <c r="K10096" s="2" t="str">
        <f>IFERROR(VLOOKUP(A10096,Aux!A:B,2,0),"Outros")</f>
        <v>Transportes</v>
      </c>
      <c r="L10096" s="2">
        <f t="shared" si="472"/>
        <v>2019</v>
      </c>
      <c r="M10096">
        <f t="shared" si="473"/>
        <v>36</v>
      </c>
    </row>
    <row r="10097" spans="1:13" x14ac:dyDescent="0.35">
      <c r="A10097" t="s">
        <v>41</v>
      </c>
      <c r="B10097">
        <v>500192855</v>
      </c>
      <c r="C10097">
        <v>173551</v>
      </c>
      <c r="D10097" t="s">
        <v>8574</v>
      </c>
      <c r="E10097" s="1">
        <v>43710.664386574077</v>
      </c>
      <c r="F10097">
        <v>13</v>
      </c>
      <c r="G10097" t="s">
        <v>33</v>
      </c>
      <c r="H10097">
        <v>400</v>
      </c>
      <c r="I10097" s="1">
        <v>25569.999305555557</v>
      </c>
      <c r="J10097" s="2">
        <f t="shared" si="471"/>
        <v>1</v>
      </c>
      <c r="K10097" s="2" t="str">
        <f>IFERROR(VLOOKUP(A10097,Aux!A:B,2,0),"Outros")</f>
        <v>Transportes</v>
      </c>
      <c r="L10097" s="2">
        <f t="shared" si="472"/>
        <v>2019</v>
      </c>
      <c r="M10097">
        <f t="shared" si="473"/>
        <v>36</v>
      </c>
    </row>
    <row r="10098" spans="1:13" x14ac:dyDescent="0.35">
      <c r="A10098" t="s">
        <v>15</v>
      </c>
      <c r="B10098">
        <v>503541567</v>
      </c>
      <c r="C10098">
        <v>173552</v>
      </c>
      <c r="E10098" s="1">
        <v>43710.673692129632</v>
      </c>
      <c r="F10098">
        <v>3</v>
      </c>
      <c r="G10098" t="s">
        <v>33</v>
      </c>
      <c r="H10098">
        <v>400</v>
      </c>
      <c r="J10098" s="2">
        <f t="shared" si="471"/>
        <v>1</v>
      </c>
      <c r="K10098" s="2" t="str">
        <f>IFERROR(VLOOKUP(A10098,Aux!A:B,2,0),"Outros")</f>
        <v>Municípios</v>
      </c>
      <c r="L10098" s="2">
        <f t="shared" si="472"/>
        <v>2019</v>
      </c>
      <c r="M10098">
        <f t="shared" si="473"/>
        <v>36</v>
      </c>
    </row>
    <row r="10099" spans="1:13" x14ac:dyDescent="0.35">
      <c r="A10099" t="s">
        <v>35</v>
      </c>
      <c r="B10099">
        <v>508666236</v>
      </c>
      <c r="C10099">
        <v>173554</v>
      </c>
      <c r="D10099" t="s">
        <v>8538</v>
      </c>
      <c r="E10099" s="1">
        <v>43710.680532407408</v>
      </c>
      <c r="F10099">
        <v>13</v>
      </c>
      <c r="G10099" t="s">
        <v>33</v>
      </c>
      <c r="H10099">
        <v>360</v>
      </c>
      <c r="I10099" s="1">
        <v>43719.999305555553</v>
      </c>
      <c r="J10099" s="2">
        <f t="shared" si="471"/>
        <v>1</v>
      </c>
      <c r="K10099" s="2" t="str">
        <f>IFERROR(VLOOKUP(A10099,Aux!A:B,2,0),"Outros")</f>
        <v>Outros</v>
      </c>
      <c r="L10099" s="2">
        <f t="shared" si="472"/>
        <v>2019</v>
      </c>
      <c r="M10099">
        <f t="shared" si="473"/>
        <v>36</v>
      </c>
    </row>
    <row r="10100" spans="1:13" x14ac:dyDescent="0.35">
      <c r="A10100" t="s">
        <v>281</v>
      </c>
      <c r="B10100">
        <v>508787033</v>
      </c>
      <c r="C10100">
        <v>173556</v>
      </c>
      <c r="D10100" t="s">
        <v>8575</v>
      </c>
      <c r="E10100" s="1">
        <v>43710.684016203704</v>
      </c>
      <c r="F10100">
        <v>13</v>
      </c>
      <c r="G10100" t="s">
        <v>33</v>
      </c>
      <c r="H10100">
        <v>360</v>
      </c>
      <c r="I10100" s="1">
        <v>43722.75</v>
      </c>
      <c r="J10100" s="2">
        <f t="shared" si="471"/>
        <v>1</v>
      </c>
      <c r="K10100" s="2" t="str">
        <f>IFERROR(VLOOKUP(A10100,Aux!A:B,2,0),"Outros")</f>
        <v>Municípios</v>
      </c>
      <c r="L10100" s="2">
        <f t="shared" si="472"/>
        <v>2019</v>
      </c>
      <c r="M10100">
        <f t="shared" si="473"/>
        <v>36</v>
      </c>
    </row>
    <row r="10101" spans="1:13" x14ac:dyDescent="0.35">
      <c r="A10101" t="s">
        <v>244</v>
      </c>
      <c r="B10101">
        <v>600084914</v>
      </c>
      <c r="C10101">
        <v>173557</v>
      </c>
      <c r="D10101" t="s">
        <v>8767</v>
      </c>
      <c r="E10101" s="1">
        <v>43710.692673611113</v>
      </c>
      <c r="F10101">
        <v>13</v>
      </c>
      <c r="G10101" t="s">
        <v>8104</v>
      </c>
      <c r="H10101">
        <v>5</v>
      </c>
      <c r="I10101" s="1">
        <v>43718.708333333336</v>
      </c>
      <c r="J10101" s="2">
        <f t="shared" si="471"/>
        <v>1</v>
      </c>
      <c r="K10101" s="2" t="str">
        <f>IFERROR(VLOOKUP(A10101,Aux!A:B,2,0),"Outros")</f>
        <v>Outros</v>
      </c>
      <c r="L10101" s="2">
        <f t="shared" si="472"/>
        <v>2019</v>
      </c>
      <c r="M10101">
        <f t="shared" si="473"/>
        <v>36</v>
      </c>
    </row>
    <row r="10102" spans="1:13" x14ac:dyDescent="0.35">
      <c r="A10102" t="s">
        <v>574</v>
      </c>
      <c r="B10102">
        <v>506791220</v>
      </c>
      <c r="C10102">
        <v>173558</v>
      </c>
      <c r="D10102" t="s">
        <v>8768</v>
      </c>
      <c r="E10102" s="1">
        <v>43710.696273148147</v>
      </c>
      <c r="F10102">
        <v>1</v>
      </c>
      <c r="G10102" t="s">
        <v>116</v>
      </c>
      <c r="H10102">
        <v>360</v>
      </c>
      <c r="I10102" s="1">
        <v>43717.999305555553</v>
      </c>
      <c r="J10102" s="2">
        <f t="shared" si="471"/>
        <v>1</v>
      </c>
      <c r="K10102" s="2" t="str">
        <f>IFERROR(VLOOKUP(A10102,Aux!A:B,2,0),"Outros")</f>
        <v>Municípios</v>
      </c>
      <c r="L10102" s="2">
        <f t="shared" si="472"/>
        <v>2019</v>
      </c>
      <c r="M10102">
        <f t="shared" si="473"/>
        <v>36</v>
      </c>
    </row>
    <row r="10103" spans="1:13" x14ac:dyDescent="0.35">
      <c r="A10103" t="s">
        <v>39</v>
      </c>
      <c r="B10103">
        <v>507023129</v>
      </c>
      <c r="C10103">
        <v>173559</v>
      </c>
      <c r="D10103" t="s">
        <v>8769</v>
      </c>
      <c r="E10103" s="1">
        <v>43710.719988425924</v>
      </c>
      <c r="F10103">
        <v>13</v>
      </c>
      <c r="G10103" t="s">
        <v>33</v>
      </c>
      <c r="H10103">
        <v>360</v>
      </c>
      <c r="I10103" s="1">
        <v>43721.708333333336</v>
      </c>
      <c r="J10103" s="2">
        <f t="shared" si="471"/>
        <v>1</v>
      </c>
      <c r="K10103" s="2" t="str">
        <f>IFERROR(VLOOKUP(A10103,Aux!A:B,2,0),"Outros")</f>
        <v>Outros</v>
      </c>
      <c r="L10103" s="2">
        <f t="shared" si="472"/>
        <v>2019</v>
      </c>
      <c r="M10103">
        <f t="shared" si="473"/>
        <v>36</v>
      </c>
    </row>
    <row r="10104" spans="1:13" x14ac:dyDescent="0.35">
      <c r="A10104" t="s">
        <v>133</v>
      </c>
      <c r="B10104">
        <v>503539473</v>
      </c>
      <c r="C10104">
        <v>173560</v>
      </c>
      <c r="D10104" t="s">
        <v>8498</v>
      </c>
      <c r="E10104" s="1">
        <v>43710.72246527778</v>
      </c>
      <c r="F10104">
        <v>1</v>
      </c>
      <c r="G10104" t="s">
        <v>135</v>
      </c>
      <c r="H10104">
        <v>360</v>
      </c>
      <c r="I10104" s="1">
        <v>43711.999305555553</v>
      </c>
      <c r="J10104" s="2">
        <f t="shared" si="471"/>
        <v>1</v>
      </c>
      <c r="K10104" s="2" t="str">
        <f>IFERROR(VLOOKUP(A10104,Aux!A:B,2,0),"Outros")</f>
        <v>Municípios</v>
      </c>
      <c r="L10104" s="2">
        <f t="shared" si="472"/>
        <v>2019</v>
      </c>
      <c r="M10104">
        <f t="shared" si="473"/>
        <v>36</v>
      </c>
    </row>
    <row r="10105" spans="1:13" x14ac:dyDescent="0.35">
      <c r="A10105" t="s">
        <v>71</v>
      </c>
      <c r="B10105">
        <v>500051054</v>
      </c>
      <c r="C10105">
        <v>173562</v>
      </c>
      <c r="D10105" t="s">
        <v>904</v>
      </c>
      <c r="E10105" s="1">
        <v>43711.355671296296</v>
      </c>
      <c r="F10105">
        <v>13</v>
      </c>
      <c r="G10105" t="s">
        <v>566</v>
      </c>
      <c r="H10105">
        <v>400</v>
      </c>
      <c r="I10105" s="1">
        <v>43492.791666666664</v>
      </c>
      <c r="J10105" s="2">
        <f t="shared" si="471"/>
        <v>1</v>
      </c>
      <c r="K10105" s="2" t="str">
        <f>IFERROR(VLOOKUP(A10105,Aux!A:B,2,0),"Outros")</f>
        <v>Municípios</v>
      </c>
      <c r="L10105" s="2">
        <f t="shared" si="472"/>
        <v>2019</v>
      </c>
      <c r="M10105">
        <f t="shared" si="473"/>
        <v>36</v>
      </c>
    </row>
    <row r="10106" spans="1:13" x14ac:dyDescent="0.35">
      <c r="A10106" t="s">
        <v>71</v>
      </c>
      <c r="B10106">
        <v>500051054</v>
      </c>
      <c r="C10106">
        <v>173563</v>
      </c>
      <c r="D10106" t="s">
        <v>8353</v>
      </c>
      <c r="E10106" s="1">
        <v>43711.357557870368</v>
      </c>
      <c r="F10106">
        <v>13</v>
      </c>
      <c r="G10106" t="s">
        <v>202</v>
      </c>
      <c r="H10106">
        <v>5</v>
      </c>
      <c r="I10106" s="1">
        <v>43718.791666666664</v>
      </c>
      <c r="J10106" s="2">
        <f t="shared" si="471"/>
        <v>1</v>
      </c>
      <c r="K10106" s="2" t="str">
        <f>IFERROR(VLOOKUP(A10106,Aux!A:B,2,0),"Outros")</f>
        <v>Municípios</v>
      </c>
      <c r="L10106" s="2">
        <f t="shared" si="472"/>
        <v>2019</v>
      </c>
      <c r="M10106">
        <f t="shared" si="473"/>
        <v>36</v>
      </c>
    </row>
    <row r="10107" spans="1:13" x14ac:dyDescent="0.35">
      <c r="A10107" t="s">
        <v>71</v>
      </c>
      <c r="B10107">
        <v>500051054</v>
      </c>
      <c r="C10107">
        <v>173564</v>
      </c>
      <c r="D10107" t="s">
        <v>8876</v>
      </c>
      <c r="E10107" s="1">
        <v>43711.376307870371</v>
      </c>
      <c r="F10107">
        <v>13</v>
      </c>
      <c r="G10107" t="s">
        <v>202</v>
      </c>
      <c r="H10107">
        <v>5</v>
      </c>
      <c r="I10107" s="1">
        <v>43718.791666666664</v>
      </c>
      <c r="J10107" s="2">
        <f t="shared" si="471"/>
        <v>1</v>
      </c>
      <c r="K10107" s="2" t="str">
        <f>IFERROR(VLOOKUP(A10107,Aux!A:B,2,0),"Outros")</f>
        <v>Municípios</v>
      </c>
      <c r="L10107" s="2">
        <f t="shared" si="472"/>
        <v>2019</v>
      </c>
      <c r="M10107">
        <f t="shared" si="473"/>
        <v>36</v>
      </c>
    </row>
    <row r="10108" spans="1:13" x14ac:dyDescent="0.35">
      <c r="A10108" t="s">
        <v>2810</v>
      </c>
      <c r="B10108">
        <v>506081079</v>
      </c>
      <c r="C10108">
        <v>173565</v>
      </c>
      <c r="E10108" s="1">
        <v>43711.377060185187</v>
      </c>
      <c r="F10108">
        <v>13</v>
      </c>
      <c r="G10108" t="s">
        <v>33</v>
      </c>
      <c r="H10108">
        <v>400</v>
      </c>
      <c r="J10108" s="2">
        <f t="shared" si="471"/>
        <v>1</v>
      </c>
      <c r="K10108" s="2" t="str">
        <f>IFERROR(VLOOKUP(A10108,Aux!A:B,2,0),"Outros")</f>
        <v>Outros</v>
      </c>
      <c r="L10108" s="2">
        <f t="shared" si="472"/>
        <v>2019</v>
      </c>
      <c r="M10108">
        <f t="shared" si="473"/>
        <v>36</v>
      </c>
    </row>
    <row r="10109" spans="1:13" x14ac:dyDescent="0.35">
      <c r="A10109" t="s">
        <v>574</v>
      </c>
      <c r="B10109">
        <v>506791220</v>
      </c>
      <c r="C10109">
        <v>173566</v>
      </c>
      <c r="E10109" s="1">
        <v>43711.378483796296</v>
      </c>
      <c r="F10109">
        <v>3</v>
      </c>
      <c r="G10109" t="s">
        <v>33</v>
      </c>
      <c r="H10109">
        <v>1</v>
      </c>
      <c r="J10109" s="2">
        <f t="shared" si="471"/>
        <v>1</v>
      </c>
      <c r="K10109" s="2" t="str">
        <f>IFERROR(VLOOKUP(A10109,Aux!A:B,2,0),"Outros")</f>
        <v>Municípios</v>
      </c>
      <c r="L10109" s="2">
        <f t="shared" si="472"/>
        <v>2019</v>
      </c>
      <c r="M10109">
        <f t="shared" si="473"/>
        <v>36</v>
      </c>
    </row>
    <row r="10110" spans="1:13" x14ac:dyDescent="0.35">
      <c r="A10110" t="s">
        <v>628</v>
      </c>
      <c r="B10110">
        <v>501258027</v>
      </c>
      <c r="C10110">
        <v>173567</v>
      </c>
      <c r="D10110" t="s">
        <v>9059</v>
      </c>
      <c r="E10110" s="1">
        <v>43711.410671296297</v>
      </c>
      <c r="F10110">
        <v>13</v>
      </c>
      <c r="G10110" t="s">
        <v>759</v>
      </c>
      <c r="H10110">
        <v>340</v>
      </c>
      <c r="I10110" s="1">
        <v>43717.999305555553</v>
      </c>
      <c r="J10110" s="2">
        <f t="shared" si="471"/>
        <v>1</v>
      </c>
      <c r="K10110" s="2" t="str">
        <f>IFERROR(VLOOKUP(A10110,Aux!A:B,2,0),"Outros")</f>
        <v>Municípios</v>
      </c>
      <c r="L10110" s="2">
        <f t="shared" si="472"/>
        <v>2019</v>
      </c>
      <c r="M10110">
        <f t="shared" si="473"/>
        <v>36</v>
      </c>
    </row>
    <row r="10111" spans="1:13" x14ac:dyDescent="0.35">
      <c r="A10111" t="s">
        <v>512</v>
      </c>
      <c r="B10111">
        <v>506821480</v>
      </c>
      <c r="C10111">
        <v>173568</v>
      </c>
      <c r="D10111" t="s">
        <v>8912</v>
      </c>
      <c r="E10111" s="1">
        <v>43711.415092592593</v>
      </c>
      <c r="F10111">
        <v>3</v>
      </c>
      <c r="G10111" t="s">
        <v>975</v>
      </c>
      <c r="H10111">
        <v>340</v>
      </c>
      <c r="I10111" s="1">
        <v>43733.999305555553</v>
      </c>
      <c r="J10111" s="2">
        <f t="shared" si="471"/>
        <v>1</v>
      </c>
      <c r="K10111" s="2" t="str">
        <f>IFERROR(VLOOKUP(A10111,Aux!A:B,2,0),"Outros")</f>
        <v>Municípios</v>
      </c>
      <c r="L10111" s="2">
        <f t="shared" si="472"/>
        <v>2019</v>
      </c>
      <c r="M10111">
        <f t="shared" si="473"/>
        <v>36</v>
      </c>
    </row>
    <row r="10112" spans="1:13" x14ac:dyDescent="0.35">
      <c r="A10112" t="s">
        <v>140</v>
      </c>
      <c r="B10112">
        <v>506614913</v>
      </c>
      <c r="C10112">
        <v>173569</v>
      </c>
      <c r="D10112" t="s">
        <v>8454</v>
      </c>
      <c r="E10112" s="1">
        <v>43711.416689814818</v>
      </c>
      <c r="F10112">
        <v>1</v>
      </c>
      <c r="G10112" t="s">
        <v>47</v>
      </c>
      <c r="H10112">
        <v>360</v>
      </c>
      <c r="I10112" s="1">
        <v>43717.999305555553</v>
      </c>
      <c r="J10112" s="2">
        <f t="shared" si="471"/>
        <v>1</v>
      </c>
      <c r="K10112" s="2" t="str">
        <f>IFERROR(VLOOKUP(A10112,Aux!A:B,2,0),"Outros")</f>
        <v>Municípios</v>
      </c>
      <c r="L10112" s="2">
        <f t="shared" si="472"/>
        <v>2019</v>
      </c>
      <c r="M10112">
        <f t="shared" si="473"/>
        <v>36</v>
      </c>
    </row>
    <row r="10113" spans="1:13" x14ac:dyDescent="0.35">
      <c r="A10113" t="s">
        <v>3056</v>
      </c>
      <c r="B10113">
        <v>502034564</v>
      </c>
      <c r="C10113">
        <v>173570</v>
      </c>
      <c r="D10113" t="s">
        <v>3057</v>
      </c>
      <c r="E10113" s="1">
        <v>43711.422384259262</v>
      </c>
      <c r="F10113">
        <v>3</v>
      </c>
      <c r="G10113" t="s">
        <v>3058</v>
      </c>
      <c r="H10113">
        <v>300</v>
      </c>
      <c r="I10113" s="1">
        <v>43731.999305555553</v>
      </c>
      <c r="J10113" s="2">
        <f t="shared" si="471"/>
        <v>1</v>
      </c>
      <c r="K10113" s="2" t="str">
        <f>IFERROR(VLOOKUP(A10113,Aux!A:B,2,0),"Outros")</f>
        <v>Outros</v>
      </c>
      <c r="L10113" s="2">
        <f t="shared" si="472"/>
        <v>2019</v>
      </c>
      <c r="M10113">
        <f t="shared" si="473"/>
        <v>36</v>
      </c>
    </row>
    <row r="10114" spans="1:13" x14ac:dyDescent="0.35">
      <c r="A10114" t="s">
        <v>574</v>
      </c>
      <c r="B10114">
        <v>506791220</v>
      </c>
      <c r="C10114">
        <v>173571</v>
      </c>
      <c r="D10114" t="s">
        <v>8576</v>
      </c>
      <c r="E10114" s="1">
        <v>43711.438518518517</v>
      </c>
      <c r="F10114">
        <v>1</v>
      </c>
      <c r="G10114" t="s">
        <v>576</v>
      </c>
      <c r="H10114">
        <v>5</v>
      </c>
      <c r="I10114" s="1">
        <v>43718.999305555553</v>
      </c>
      <c r="J10114" s="2">
        <f t="shared" ref="J10114:J10177" si="474">IF(C10114=C10113,"",1)</f>
        <v>1</v>
      </c>
      <c r="K10114" s="2" t="str">
        <f>IFERROR(VLOOKUP(A10114,Aux!A:B,2,0),"Outros")</f>
        <v>Municípios</v>
      </c>
      <c r="L10114" s="2">
        <f t="shared" ref="L10114:L10177" si="475">YEAR(E10114)</f>
        <v>2019</v>
      </c>
      <c r="M10114">
        <f t="shared" ref="M10114:M10177" si="476">WEEKNUM(E10114)</f>
        <v>36</v>
      </c>
    </row>
    <row r="10115" spans="1:13" x14ac:dyDescent="0.35">
      <c r="A10115" t="s">
        <v>48</v>
      </c>
      <c r="B10115">
        <v>503035416</v>
      </c>
      <c r="C10115">
        <v>173572</v>
      </c>
      <c r="D10115" t="s">
        <v>8770</v>
      </c>
      <c r="E10115" s="1">
        <v>43711.440925925926</v>
      </c>
      <c r="F10115">
        <v>13</v>
      </c>
      <c r="G10115" t="s">
        <v>50</v>
      </c>
      <c r="H10115">
        <v>340</v>
      </c>
      <c r="I10115" s="1">
        <v>43720.708333333336</v>
      </c>
      <c r="J10115" s="2">
        <f t="shared" si="474"/>
        <v>1</v>
      </c>
      <c r="K10115" s="2" t="str">
        <f>IFERROR(VLOOKUP(A10115,Aux!A:B,2,0),"Outros")</f>
        <v>Hospitais</v>
      </c>
      <c r="L10115" s="2">
        <f t="shared" si="475"/>
        <v>2019</v>
      </c>
      <c r="M10115">
        <f t="shared" si="476"/>
        <v>36</v>
      </c>
    </row>
    <row r="10116" spans="1:13" x14ac:dyDescent="0.35">
      <c r="A10116" t="s">
        <v>118</v>
      </c>
      <c r="B10116">
        <v>680015019</v>
      </c>
      <c r="C10116">
        <v>173573</v>
      </c>
      <c r="D10116" t="s">
        <v>8577</v>
      </c>
      <c r="E10116" s="1">
        <v>43711.447847222225</v>
      </c>
      <c r="F10116">
        <v>1</v>
      </c>
      <c r="G10116" t="s">
        <v>561</v>
      </c>
      <c r="H10116">
        <v>360</v>
      </c>
      <c r="I10116" s="1">
        <v>43716.666666666664</v>
      </c>
      <c r="J10116" s="2">
        <f t="shared" si="474"/>
        <v>1</v>
      </c>
      <c r="K10116" s="2" t="str">
        <f>IFERROR(VLOOKUP(A10116,Aux!A:B,2,0),"Outros")</f>
        <v>Águas e resíduos</v>
      </c>
      <c r="L10116" s="2">
        <f t="shared" si="475"/>
        <v>2019</v>
      </c>
      <c r="M10116">
        <f t="shared" si="476"/>
        <v>36</v>
      </c>
    </row>
    <row r="10117" spans="1:13" x14ac:dyDescent="0.35">
      <c r="A10117" t="s">
        <v>488</v>
      </c>
      <c r="B10117">
        <v>600014690</v>
      </c>
      <c r="C10117">
        <v>173574</v>
      </c>
      <c r="D10117" t="s">
        <v>9060</v>
      </c>
      <c r="E10117" s="1">
        <v>43711.459270833337</v>
      </c>
      <c r="F10117">
        <v>13</v>
      </c>
      <c r="G10117" t="s">
        <v>33</v>
      </c>
      <c r="H10117">
        <v>220</v>
      </c>
      <c r="I10117" s="1">
        <v>43731.708333333336</v>
      </c>
      <c r="J10117" s="2">
        <f t="shared" si="474"/>
        <v>1</v>
      </c>
      <c r="K10117" s="2" t="str">
        <f>IFERROR(VLOOKUP(A10117,Aux!A:B,2,0),"Outros")</f>
        <v>Outros</v>
      </c>
      <c r="L10117" s="2">
        <f t="shared" si="475"/>
        <v>2019</v>
      </c>
      <c r="M10117">
        <f t="shared" si="476"/>
        <v>36</v>
      </c>
    </row>
    <row r="10118" spans="1:13" x14ac:dyDescent="0.35">
      <c r="A10118" t="s">
        <v>1299</v>
      </c>
      <c r="B10118">
        <v>506804240</v>
      </c>
      <c r="C10118">
        <v>173575</v>
      </c>
      <c r="D10118" t="s">
        <v>8913</v>
      </c>
      <c r="E10118" s="1">
        <v>43711.46366898148</v>
      </c>
      <c r="F10118">
        <v>3</v>
      </c>
      <c r="G10118" t="s">
        <v>1491</v>
      </c>
      <c r="H10118">
        <v>340</v>
      </c>
      <c r="I10118" s="1">
        <v>43731.708333333336</v>
      </c>
      <c r="J10118" s="2">
        <f t="shared" si="474"/>
        <v>1</v>
      </c>
      <c r="K10118" s="2" t="str">
        <f>IFERROR(VLOOKUP(A10118,Aux!A:B,2,0),"Outros")</f>
        <v>Municípios</v>
      </c>
      <c r="L10118" s="2">
        <f t="shared" si="475"/>
        <v>2019</v>
      </c>
      <c r="M10118">
        <f t="shared" si="476"/>
        <v>36</v>
      </c>
    </row>
    <row r="10119" spans="1:13" x14ac:dyDescent="0.35">
      <c r="A10119" t="s">
        <v>562</v>
      </c>
      <c r="B10119">
        <v>506823318</v>
      </c>
      <c r="C10119">
        <v>173576</v>
      </c>
      <c r="D10119" t="s">
        <v>8354</v>
      </c>
      <c r="E10119" s="1">
        <v>43711.468402777777</v>
      </c>
      <c r="F10119">
        <v>3</v>
      </c>
      <c r="G10119" t="s">
        <v>1729</v>
      </c>
      <c r="H10119">
        <v>360</v>
      </c>
      <c r="I10119" s="1">
        <v>43743.958333333336</v>
      </c>
      <c r="J10119" s="2">
        <f t="shared" si="474"/>
        <v>1</v>
      </c>
      <c r="K10119" s="2" t="str">
        <f>IFERROR(VLOOKUP(A10119,Aux!A:B,2,0),"Outros")</f>
        <v>Municípios</v>
      </c>
      <c r="L10119" s="2">
        <f t="shared" si="475"/>
        <v>2019</v>
      </c>
      <c r="M10119">
        <f t="shared" si="476"/>
        <v>36</v>
      </c>
    </row>
    <row r="10120" spans="1:13" x14ac:dyDescent="0.35">
      <c r="A10120" t="s">
        <v>39</v>
      </c>
      <c r="B10120">
        <v>507023129</v>
      </c>
      <c r="C10120">
        <v>173577</v>
      </c>
      <c r="D10120" t="s">
        <v>9061</v>
      </c>
      <c r="E10120" s="1">
        <v>43711.470208333332</v>
      </c>
      <c r="F10120">
        <v>1</v>
      </c>
      <c r="G10120" t="s">
        <v>33</v>
      </c>
      <c r="H10120">
        <v>360</v>
      </c>
      <c r="I10120" s="1">
        <v>43717.708333333336</v>
      </c>
      <c r="J10120" s="2">
        <f t="shared" si="474"/>
        <v>1</v>
      </c>
      <c r="K10120" s="2" t="str">
        <f>IFERROR(VLOOKUP(A10120,Aux!A:B,2,0),"Outros")</f>
        <v>Outros</v>
      </c>
      <c r="L10120" s="2">
        <f t="shared" si="475"/>
        <v>2019</v>
      </c>
      <c r="M10120">
        <f t="shared" si="476"/>
        <v>36</v>
      </c>
    </row>
    <row r="10121" spans="1:13" x14ac:dyDescent="0.35">
      <c r="A10121" t="s">
        <v>1042</v>
      </c>
      <c r="B10121">
        <v>506087000</v>
      </c>
      <c r="C10121">
        <v>173578</v>
      </c>
      <c r="D10121" t="s">
        <v>8499</v>
      </c>
      <c r="E10121" s="1">
        <v>43711.472129629627</v>
      </c>
      <c r="F10121">
        <v>3</v>
      </c>
      <c r="G10121" t="s">
        <v>1044</v>
      </c>
      <c r="H10121">
        <v>360</v>
      </c>
      <c r="I10121" s="1">
        <v>43718.708333333336</v>
      </c>
      <c r="J10121" s="2">
        <f t="shared" si="474"/>
        <v>1</v>
      </c>
      <c r="K10121" s="2" t="str">
        <f>IFERROR(VLOOKUP(A10121,Aux!A:B,2,0),"Outros")</f>
        <v>Municípios</v>
      </c>
      <c r="L10121" s="2">
        <f t="shared" si="475"/>
        <v>2019</v>
      </c>
      <c r="M10121">
        <f t="shared" si="476"/>
        <v>36</v>
      </c>
    </row>
    <row r="10122" spans="1:13" x14ac:dyDescent="0.35">
      <c r="A10122" t="s">
        <v>112</v>
      </c>
      <c r="B10122">
        <v>501144218</v>
      </c>
      <c r="C10122">
        <v>173579</v>
      </c>
      <c r="D10122" t="s">
        <v>8578</v>
      </c>
      <c r="E10122" s="1">
        <v>43711.47351851852</v>
      </c>
      <c r="F10122">
        <v>1</v>
      </c>
      <c r="G10122" t="s">
        <v>114</v>
      </c>
      <c r="H10122">
        <v>340</v>
      </c>
      <c r="I10122" s="1">
        <v>43719.999305555553</v>
      </c>
      <c r="J10122" s="2">
        <f t="shared" si="474"/>
        <v>1</v>
      </c>
      <c r="K10122" s="2" t="str">
        <f>IFERROR(VLOOKUP(A10122,Aux!A:B,2,0),"Outros")</f>
        <v>Municípios</v>
      </c>
      <c r="L10122" s="2">
        <f t="shared" si="475"/>
        <v>2019</v>
      </c>
      <c r="M10122">
        <f t="shared" si="476"/>
        <v>36</v>
      </c>
    </row>
    <row r="10123" spans="1:13" x14ac:dyDescent="0.35">
      <c r="A10123" t="s">
        <v>28</v>
      </c>
      <c r="B10123">
        <v>505932512</v>
      </c>
      <c r="C10123">
        <v>173580</v>
      </c>
      <c r="D10123" t="s">
        <v>8500</v>
      </c>
      <c r="E10123" s="1">
        <v>43711.473645833335</v>
      </c>
      <c r="F10123">
        <v>13</v>
      </c>
      <c r="G10123" t="s">
        <v>30</v>
      </c>
      <c r="H10123">
        <v>360</v>
      </c>
      <c r="I10123" s="1">
        <v>43724.999305555553</v>
      </c>
      <c r="J10123" s="2">
        <f t="shared" si="474"/>
        <v>1</v>
      </c>
      <c r="K10123" s="2" t="str">
        <f>IFERROR(VLOOKUP(A10123,Aux!A:B,2,0),"Outros")</f>
        <v>Municípios</v>
      </c>
      <c r="L10123" s="2">
        <f t="shared" si="475"/>
        <v>2019</v>
      </c>
      <c r="M10123">
        <f t="shared" si="476"/>
        <v>36</v>
      </c>
    </row>
    <row r="10124" spans="1:13" x14ac:dyDescent="0.35">
      <c r="A10124" t="s">
        <v>456</v>
      </c>
      <c r="B10124">
        <v>501597395</v>
      </c>
      <c r="C10124">
        <v>173581</v>
      </c>
      <c r="E10124" s="1">
        <v>43711.482129629629</v>
      </c>
      <c r="F10124">
        <v>13</v>
      </c>
      <c r="G10124" t="s">
        <v>33</v>
      </c>
      <c r="H10124">
        <v>400</v>
      </c>
      <c r="J10124" s="2">
        <f t="shared" si="474"/>
        <v>1</v>
      </c>
      <c r="K10124" s="2" t="str">
        <f>IFERROR(VLOOKUP(A10124,Aux!A:B,2,0),"Outros")</f>
        <v>Outros</v>
      </c>
      <c r="L10124" s="2">
        <f t="shared" si="475"/>
        <v>2019</v>
      </c>
      <c r="M10124">
        <f t="shared" si="476"/>
        <v>36</v>
      </c>
    </row>
    <row r="10125" spans="1:13" x14ac:dyDescent="0.35">
      <c r="A10125" t="s">
        <v>39</v>
      </c>
      <c r="B10125">
        <v>507023129</v>
      </c>
      <c r="C10125">
        <v>173582</v>
      </c>
      <c r="D10125" t="s">
        <v>8355</v>
      </c>
      <c r="E10125" s="1">
        <v>43711.482395833336</v>
      </c>
      <c r="F10125">
        <v>13</v>
      </c>
      <c r="G10125" t="s">
        <v>33</v>
      </c>
      <c r="H10125">
        <v>220</v>
      </c>
      <c r="I10125" s="1">
        <v>43717.708333333336</v>
      </c>
      <c r="J10125" s="2">
        <f t="shared" si="474"/>
        <v>1</v>
      </c>
      <c r="K10125" s="2" t="str">
        <f>IFERROR(VLOOKUP(A10125,Aux!A:B,2,0),"Outros")</f>
        <v>Outros</v>
      </c>
      <c r="L10125" s="2">
        <f t="shared" si="475"/>
        <v>2019</v>
      </c>
      <c r="M10125">
        <f t="shared" si="476"/>
        <v>36</v>
      </c>
    </row>
    <row r="10126" spans="1:13" x14ac:dyDescent="0.35">
      <c r="A10126" t="s">
        <v>578</v>
      </c>
      <c r="B10126">
        <v>501112049</v>
      </c>
      <c r="C10126">
        <v>173583</v>
      </c>
      <c r="D10126" t="s">
        <v>8771</v>
      </c>
      <c r="E10126" s="1">
        <v>43711.494155092594</v>
      </c>
      <c r="F10126">
        <v>13</v>
      </c>
      <c r="G10126" t="s">
        <v>580</v>
      </c>
      <c r="H10126">
        <v>360</v>
      </c>
      <c r="I10126" s="1">
        <v>43718.708333333336</v>
      </c>
      <c r="J10126" s="2">
        <f t="shared" si="474"/>
        <v>1</v>
      </c>
      <c r="K10126" s="2" t="str">
        <f>IFERROR(VLOOKUP(A10126,Aux!A:B,2,0),"Outros")</f>
        <v>Municípios</v>
      </c>
      <c r="L10126" s="2">
        <f t="shared" si="475"/>
        <v>2019</v>
      </c>
      <c r="M10126">
        <f t="shared" si="476"/>
        <v>36</v>
      </c>
    </row>
    <row r="10127" spans="1:13" x14ac:dyDescent="0.35">
      <c r="A10127" t="s">
        <v>275</v>
      </c>
      <c r="B10127">
        <v>505187531</v>
      </c>
      <c r="C10127">
        <v>173584</v>
      </c>
      <c r="E10127" s="1">
        <v>43711.50677083333</v>
      </c>
      <c r="F10127">
        <v>7</v>
      </c>
      <c r="G10127" t="s">
        <v>33</v>
      </c>
      <c r="H10127">
        <v>400</v>
      </c>
      <c r="J10127" s="2">
        <f t="shared" si="474"/>
        <v>1</v>
      </c>
      <c r="K10127" s="2" t="str">
        <f>IFERROR(VLOOKUP(A10127,Aux!A:B,2,0),"Outros")</f>
        <v>Municípios</v>
      </c>
      <c r="L10127" s="2">
        <f t="shared" si="475"/>
        <v>2019</v>
      </c>
      <c r="M10127">
        <f t="shared" si="476"/>
        <v>36</v>
      </c>
    </row>
    <row r="10128" spans="1:13" x14ac:dyDescent="0.35">
      <c r="A10128" t="s">
        <v>8877</v>
      </c>
      <c r="B10128">
        <v>507980590</v>
      </c>
      <c r="C10128">
        <v>173585</v>
      </c>
      <c r="D10128" t="s">
        <v>8878</v>
      </c>
      <c r="E10128" s="1">
        <v>43711.508935185186</v>
      </c>
      <c r="F10128">
        <v>5</v>
      </c>
      <c r="G10128" t="s">
        <v>152</v>
      </c>
      <c r="H10128">
        <v>220</v>
      </c>
      <c r="I10128" s="1">
        <v>43815.999305555553</v>
      </c>
      <c r="J10128" s="2">
        <f t="shared" si="474"/>
        <v>1</v>
      </c>
      <c r="K10128" s="2" t="str">
        <f>IFERROR(VLOOKUP(A10128,Aux!A:B,2,0),"Outros")</f>
        <v>Municípios</v>
      </c>
      <c r="L10128" s="2">
        <f t="shared" si="475"/>
        <v>2019</v>
      </c>
      <c r="M10128">
        <f t="shared" si="476"/>
        <v>36</v>
      </c>
    </row>
    <row r="10129" spans="1:13" x14ac:dyDescent="0.35">
      <c r="A10129" t="s">
        <v>35</v>
      </c>
      <c r="B10129">
        <v>508666236</v>
      </c>
      <c r="C10129">
        <v>173586</v>
      </c>
      <c r="D10129" t="s">
        <v>8772</v>
      </c>
      <c r="E10129" s="1">
        <v>43711.520243055558</v>
      </c>
      <c r="F10129">
        <v>1</v>
      </c>
      <c r="G10129" t="s">
        <v>3581</v>
      </c>
      <c r="H10129">
        <v>360</v>
      </c>
      <c r="I10129" s="1">
        <v>43719.999305555553</v>
      </c>
      <c r="J10129" s="2">
        <f t="shared" si="474"/>
        <v>1</v>
      </c>
      <c r="K10129" s="2" t="str">
        <f>IFERROR(VLOOKUP(A10129,Aux!A:B,2,0),"Outros")</f>
        <v>Outros</v>
      </c>
      <c r="L10129" s="2">
        <f t="shared" si="475"/>
        <v>2019</v>
      </c>
      <c r="M10129">
        <f t="shared" si="476"/>
        <v>36</v>
      </c>
    </row>
    <row r="10130" spans="1:13" x14ac:dyDescent="0.35">
      <c r="A10130" t="s">
        <v>471</v>
      </c>
      <c r="B10130">
        <v>512012032</v>
      </c>
      <c r="C10130">
        <v>173587</v>
      </c>
      <c r="D10130" t="s">
        <v>8678</v>
      </c>
      <c r="E10130" s="1">
        <v>43711.529282407406</v>
      </c>
      <c r="F10130">
        <v>3</v>
      </c>
      <c r="G10130" t="s">
        <v>33</v>
      </c>
      <c r="H10130">
        <v>340</v>
      </c>
      <c r="I10130" s="1">
        <v>43780.999305555553</v>
      </c>
      <c r="J10130" s="2">
        <f t="shared" si="474"/>
        <v>1</v>
      </c>
      <c r="K10130" s="2" t="str">
        <f>IFERROR(VLOOKUP(A10130,Aux!A:B,2,0),"Outros")</f>
        <v>Outros</v>
      </c>
      <c r="L10130" s="2">
        <f t="shared" si="475"/>
        <v>2019</v>
      </c>
      <c r="M10130">
        <f t="shared" si="476"/>
        <v>36</v>
      </c>
    </row>
    <row r="10131" spans="1:13" x14ac:dyDescent="0.35">
      <c r="A10131" t="s">
        <v>48</v>
      </c>
      <c r="B10131">
        <v>503035416</v>
      </c>
      <c r="C10131">
        <v>173588</v>
      </c>
      <c r="D10131" t="s">
        <v>8773</v>
      </c>
      <c r="E10131" s="1">
        <v>43711.533425925925</v>
      </c>
      <c r="F10131">
        <v>13</v>
      </c>
      <c r="G10131" t="s">
        <v>50</v>
      </c>
      <c r="H10131">
        <v>340</v>
      </c>
      <c r="I10131" s="1">
        <v>43720.708333333336</v>
      </c>
      <c r="J10131" s="2">
        <f t="shared" si="474"/>
        <v>1</v>
      </c>
      <c r="K10131" s="2" t="str">
        <f>IFERROR(VLOOKUP(A10131,Aux!A:B,2,0),"Outros")</f>
        <v>Hospitais</v>
      </c>
      <c r="L10131" s="2">
        <f t="shared" si="475"/>
        <v>2019</v>
      </c>
      <c r="M10131">
        <f t="shared" si="476"/>
        <v>36</v>
      </c>
    </row>
    <row r="10132" spans="1:13" x14ac:dyDescent="0.35">
      <c r="A10132" t="s">
        <v>853</v>
      </c>
      <c r="B10132">
        <v>506826961</v>
      </c>
      <c r="C10132">
        <v>173589</v>
      </c>
      <c r="D10132" t="s">
        <v>8579</v>
      </c>
      <c r="E10132" s="1">
        <v>43711.534409722219</v>
      </c>
      <c r="F10132">
        <v>13</v>
      </c>
      <c r="G10132" t="s">
        <v>1021</v>
      </c>
      <c r="H10132">
        <v>360</v>
      </c>
      <c r="I10132" s="1">
        <v>43723.999305555553</v>
      </c>
      <c r="J10132" s="2">
        <f t="shared" si="474"/>
        <v>1</v>
      </c>
      <c r="K10132" s="2" t="str">
        <f>IFERROR(VLOOKUP(A10132,Aux!A:B,2,0),"Outros")</f>
        <v>Municípios</v>
      </c>
      <c r="L10132" s="2">
        <f t="shared" si="475"/>
        <v>2019</v>
      </c>
      <c r="M10132">
        <f t="shared" si="476"/>
        <v>36</v>
      </c>
    </row>
    <row r="10133" spans="1:13" x14ac:dyDescent="0.35">
      <c r="A10133" t="s">
        <v>57</v>
      </c>
      <c r="B10133">
        <v>501294104</v>
      </c>
      <c r="C10133">
        <v>173590</v>
      </c>
      <c r="D10133" t="s">
        <v>8819</v>
      </c>
      <c r="E10133" s="1">
        <v>43711.585752314815</v>
      </c>
      <c r="F10133">
        <v>1</v>
      </c>
      <c r="G10133" t="s">
        <v>103</v>
      </c>
      <c r="H10133">
        <v>360</v>
      </c>
      <c r="I10133" s="1">
        <v>43714.999305555553</v>
      </c>
      <c r="J10133" s="2">
        <f t="shared" si="474"/>
        <v>1</v>
      </c>
      <c r="K10133" s="2" t="str">
        <f>IFERROR(VLOOKUP(A10133,Aux!A:B,2,0),"Outros")</f>
        <v>Municípios</v>
      </c>
      <c r="L10133" s="2">
        <f t="shared" si="475"/>
        <v>2019</v>
      </c>
      <c r="M10133">
        <f t="shared" si="476"/>
        <v>36</v>
      </c>
    </row>
    <row r="10134" spans="1:13" x14ac:dyDescent="0.35">
      <c r="A10134" t="s">
        <v>118</v>
      </c>
      <c r="B10134">
        <v>680015019</v>
      </c>
      <c r="C10134">
        <v>173591</v>
      </c>
      <c r="D10134" t="s">
        <v>8455</v>
      </c>
      <c r="E10134" s="1">
        <v>43711.598043981481</v>
      </c>
      <c r="F10134">
        <v>13</v>
      </c>
      <c r="G10134" t="s">
        <v>1146</v>
      </c>
      <c r="H10134">
        <v>360</v>
      </c>
      <c r="I10134" s="1">
        <v>43724.999305555553</v>
      </c>
      <c r="J10134" s="2">
        <f t="shared" si="474"/>
        <v>1</v>
      </c>
      <c r="K10134" s="2" t="str">
        <f>IFERROR(VLOOKUP(A10134,Aux!A:B,2,0),"Outros")</f>
        <v>Águas e resíduos</v>
      </c>
      <c r="L10134" s="2">
        <f t="shared" si="475"/>
        <v>2019</v>
      </c>
      <c r="M10134">
        <f t="shared" si="476"/>
        <v>36</v>
      </c>
    </row>
    <row r="10135" spans="1:13" x14ac:dyDescent="0.35">
      <c r="A10135" t="s">
        <v>188</v>
      </c>
      <c r="B10135">
        <v>502130040</v>
      </c>
      <c r="C10135">
        <v>173594</v>
      </c>
      <c r="D10135" t="s">
        <v>8774</v>
      </c>
      <c r="E10135" s="1">
        <v>43711.612881944442</v>
      </c>
      <c r="F10135">
        <v>3</v>
      </c>
      <c r="G10135" t="s">
        <v>5162</v>
      </c>
      <c r="H10135">
        <v>340</v>
      </c>
      <c r="I10135" s="1">
        <v>43746.708333333336</v>
      </c>
      <c r="J10135" s="2">
        <f t="shared" si="474"/>
        <v>1</v>
      </c>
      <c r="K10135" s="2" t="str">
        <f>IFERROR(VLOOKUP(A10135,Aux!A:B,2,0),"Outros")</f>
        <v>Municípios</v>
      </c>
      <c r="L10135" s="2">
        <f t="shared" si="475"/>
        <v>2019</v>
      </c>
      <c r="M10135">
        <f t="shared" si="476"/>
        <v>36</v>
      </c>
    </row>
    <row r="10136" spans="1:13" x14ac:dyDescent="0.35">
      <c r="A10136" t="s">
        <v>112</v>
      </c>
      <c r="B10136">
        <v>501144218</v>
      </c>
      <c r="C10136">
        <v>173595</v>
      </c>
      <c r="D10136" t="s">
        <v>8679</v>
      </c>
      <c r="E10136" s="1">
        <v>43711.61681712963</v>
      </c>
      <c r="F10136">
        <v>3</v>
      </c>
      <c r="G10136" t="s">
        <v>256</v>
      </c>
      <c r="H10136">
        <v>340</v>
      </c>
      <c r="I10136" s="1">
        <v>43742.999305555553</v>
      </c>
      <c r="J10136" s="2">
        <f t="shared" si="474"/>
        <v>1</v>
      </c>
      <c r="K10136" s="2" t="str">
        <f>IFERROR(VLOOKUP(A10136,Aux!A:B,2,0),"Outros")</f>
        <v>Municípios</v>
      </c>
      <c r="L10136" s="2">
        <f t="shared" si="475"/>
        <v>2019</v>
      </c>
      <c r="M10136">
        <f t="shared" si="476"/>
        <v>36</v>
      </c>
    </row>
    <row r="10137" spans="1:13" x14ac:dyDescent="0.35">
      <c r="A10137" t="s">
        <v>48</v>
      </c>
      <c r="B10137">
        <v>503035416</v>
      </c>
      <c r="C10137">
        <v>173596</v>
      </c>
      <c r="D10137" t="s">
        <v>8879</v>
      </c>
      <c r="E10137" s="1">
        <v>43711.638645833336</v>
      </c>
      <c r="F10137">
        <v>13</v>
      </c>
      <c r="G10137" t="s">
        <v>50</v>
      </c>
      <c r="H10137">
        <v>5</v>
      </c>
      <c r="I10137" s="1">
        <v>43720.708333333336</v>
      </c>
      <c r="J10137" s="2">
        <f t="shared" si="474"/>
        <v>1</v>
      </c>
      <c r="K10137" s="2" t="str">
        <f>IFERROR(VLOOKUP(A10137,Aux!A:B,2,0),"Outros")</f>
        <v>Hospitais</v>
      </c>
      <c r="L10137" s="2">
        <f t="shared" si="475"/>
        <v>2019</v>
      </c>
      <c r="M10137">
        <f t="shared" si="476"/>
        <v>36</v>
      </c>
    </row>
    <row r="10138" spans="1:13" x14ac:dyDescent="0.35">
      <c r="A10138" t="s">
        <v>213</v>
      </c>
      <c r="B10138">
        <v>512012814</v>
      </c>
      <c r="C10138">
        <v>173597</v>
      </c>
      <c r="D10138" t="s">
        <v>8880</v>
      </c>
      <c r="E10138" s="1">
        <v>43711.639768518522</v>
      </c>
      <c r="F10138">
        <v>1</v>
      </c>
      <c r="G10138" t="s">
        <v>215</v>
      </c>
      <c r="H10138">
        <v>340</v>
      </c>
      <c r="I10138" s="1">
        <v>43728.999305555553</v>
      </c>
      <c r="J10138" s="2">
        <f t="shared" si="474"/>
        <v>1</v>
      </c>
      <c r="K10138" s="2" t="str">
        <f>IFERROR(VLOOKUP(A10138,Aux!A:B,2,0),"Outros")</f>
        <v>Municípios</v>
      </c>
      <c r="L10138" s="2">
        <f t="shared" si="475"/>
        <v>2019</v>
      </c>
      <c r="M10138">
        <f t="shared" si="476"/>
        <v>36</v>
      </c>
    </row>
    <row r="10139" spans="1:13" x14ac:dyDescent="0.35">
      <c r="A10139" t="s">
        <v>18</v>
      </c>
      <c r="B10139">
        <v>502177080</v>
      </c>
      <c r="C10139">
        <v>173598</v>
      </c>
      <c r="D10139" t="s">
        <v>8501</v>
      </c>
      <c r="E10139" s="1">
        <v>43711.647291666668</v>
      </c>
      <c r="F10139">
        <v>3</v>
      </c>
      <c r="G10139" t="s">
        <v>164</v>
      </c>
      <c r="H10139">
        <v>360</v>
      </c>
      <c r="I10139" s="1">
        <v>43717.708333333336</v>
      </c>
      <c r="J10139" s="2">
        <f t="shared" si="474"/>
        <v>1</v>
      </c>
      <c r="K10139" s="2" t="str">
        <f>IFERROR(VLOOKUP(A10139,Aux!A:B,2,0),"Outros")</f>
        <v>Municípios</v>
      </c>
      <c r="L10139" s="2">
        <f t="shared" si="475"/>
        <v>2019</v>
      </c>
      <c r="M10139">
        <f t="shared" si="476"/>
        <v>36</v>
      </c>
    </row>
    <row r="10140" spans="1:13" x14ac:dyDescent="0.35">
      <c r="A10140" t="s">
        <v>362</v>
      </c>
      <c r="B10140">
        <v>680017763</v>
      </c>
      <c r="C10140">
        <v>173599</v>
      </c>
      <c r="D10140" t="s">
        <v>8356</v>
      </c>
      <c r="E10140" s="1">
        <v>43711.652858796297</v>
      </c>
      <c r="F10140">
        <v>13</v>
      </c>
      <c r="G10140" t="s">
        <v>566</v>
      </c>
      <c r="H10140">
        <v>220</v>
      </c>
      <c r="I10140" s="1">
        <v>43725.989583333336</v>
      </c>
      <c r="J10140" s="2">
        <f t="shared" si="474"/>
        <v>1</v>
      </c>
      <c r="K10140" s="2" t="str">
        <f>IFERROR(VLOOKUP(A10140,Aux!A:B,2,0),"Outros")</f>
        <v>Águas e resíduos</v>
      </c>
      <c r="L10140" s="2">
        <f t="shared" si="475"/>
        <v>2019</v>
      </c>
      <c r="M10140">
        <f t="shared" si="476"/>
        <v>36</v>
      </c>
    </row>
    <row r="10141" spans="1:13" x14ac:dyDescent="0.35">
      <c r="A10141" t="s">
        <v>140</v>
      </c>
      <c r="B10141">
        <v>506614913</v>
      </c>
      <c r="C10141">
        <v>173600</v>
      </c>
      <c r="E10141" s="1">
        <v>43711.661215277774</v>
      </c>
      <c r="F10141">
        <v>13</v>
      </c>
      <c r="G10141" t="s">
        <v>33</v>
      </c>
      <c r="H10141">
        <v>400</v>
      </c>
      <c r="J10141" s="2">
        <f t="shared" si="474"/>
        <v>1</v>
      </c>
      <c r="K10141" s="2" t="str">
        <f>IFERROR(VLOOKUP(A10141,Aux!A:B,2,0),"Outros")</f>
        <v>Municípios</v>
      </c>
      <c r="L10141" s="2">
        <f t="shared" si="475"/>
        <v>2019</v>
      </c>
      <c r="M10141">
        <f t="shared" si="476"/>
        <v>36</v>
      </c>
    </row>
    <row r="10142" spans="1:13" x14ac:dyDescent="0.35">
      <c r="A10142" t="s">
        <v>122</v>
      </c>
      <c r="B10142">
        <v>506173968</v>
      </c>
      <c r="C10142">
        <v>173601</v>
      </c>
      <c r="D10142" t="s">
        <v>8357</v>
      </c>
      <c r="E10142" s="1">
        <v>43711.66333333333</v>
      </c>
      <c r="F10142">
        <v>1</v>
      </c>
      <c r="G10142" t="s">
        <v>2796</v>
      </c>
      <c r="H10142">
        <v>360</v>
      </c>
      <c r="I10142" s="1">
        <v>43716.708333333336</v>
      </c>
      <c r="J10142" s="2">
        <f t="shared" si="474"/>
        <v>1</v>
      </c>
      <c r="K10142" s="2" t="str">
        <f>IFERROR(VLOOKUP(A10142,Aux!A:B,2,0),"Outros")</f>
        <v>Municípios</v>
      </c>
      <c r="L10142" s="2">
        <f t="shared" si="475"/>
        <v>2019</v>
      </c>
      <c r="M10142">
        <f t="shared" si="476"/>
        <v>36</v>
      </c>
    </row>
    <row r="10143" spans="1:13" x14ac:dyDescent="0.35">
      <c r="A10143" t="s">
        <v>150</v>
      </c>
      <c r="B10143">
        <v>505309939</v>
      </c>
      <c r="C10143">
        <v>173602</v>
      </c>
      <c r="D10143" t="s">
        <v>8881</v>
      </c>
      <c r="E10143" s="1">
        <v>43711.66783564815</v>
      </c>
      <c r="F10143">
        <v>13</v>
      </c>
      <c r="G10143" t="s">
        <v>1358</v>
      </c>
      <c r="H10143">
        <v>360</v>
      </c>
      <c r="I10143" s="1">
        <v>43749.6875</v>
      </c>
      <c r="J10143" s="2">
        <f t="shared" si="474"/>
        <v>1</v>
      </c>
      <c r="K10143" s="2" t="str">
        <f>IFERROR(VLOOKUP(A10143,Aux!A:B,2,0),"Outros")</f>
        <v>Municípios</v>
      </c>
      <c r="L10143" s="2">
        <f t="shared" si="475"/>
        <v>2019</v>
      </c>
      <c r="M10143">
        <f t="shared" si="476"/>
        <v>36</v>
      </c>
    </row>
    <row r="10144" spans="1:13" x14ac:dyDescent="0.35">
      <c r="A10144" t="s">
        <v>133</v>
      </c>
      <c r="B10144">
        <v>503539473</v>
      </c>
      <c r="C10144">
        <v>173603</v>
      </c>
      <c r="D10144" t="s">
        <v>8882</v>
      </c>
      <c r="E10144" s="1">
        <v>43711.670624999999</v>
      </c>
      <c r="F10144">
        <v>1</v>
      </c>
      <c r="G10144" t="s">
        <v>135</v>
      </c>
      <c r="H10144">
        <v>360</v>
      </c>
      <c r="I10144" s="1">
        <v>43714.999305555553</v>
      </c>
      <c r="J10144" s="2">
        <f t="shared" si="474"/>
        <v>1</v>
      </c>
      <c r="K10144" s="2" t="str">
        <f>IFERROR(VLOOKUP(A10144,Aux!A:B,2,0),"Outros")</f>
        <v>Municípios</v>
      </c>
      <c r="L10144" s="2">
        <f t="shared" si="475"/>
        <v>2019</v>
      </c>
      <c r="M10144">
        <f t="shared" si="476"/>
        <v>36</v>
      </c>
    </row>
    <row r="10145" spans="1:13" x14ac:dyDescent="0.35">
      <c r="A10145" t="s">
        <v>154</v>
      </c>
      <c r="B10145">
        <v>506818829</v>
      </c>
      <c r="C10145">
        <v>173604</v>
      </c>
      <c r="E10145" s="1">
        <v>43711.681851851848</v>
      </c>
      <c r="F10145">
        <v>1</v>
      </c>
      <c r="G10145" t="s">
        <v>33</v>
      </c>
      <c r="H10145">
        <v>400</v>
      </c>
      <c r="J10145" s="2">
        <f t="shared" si="474"/>
        <v>1</v>
      </c>
      <c r="K10145" s="2" t="str">
        <f>IFERROR(VLOOKUP(A10145,Aux!A:B,2,0),"Outros")</f>
        <v>Municípios</v>
      </c>
      <c r="L10145" s="2">
        <f t="shared" si="475"/>
        <v>2019</v>
      </c>
      <c r="M10145">
        <f t="shared" si="476"/>
        <v>36</v>
      </c>
    </row>
    <row r="10146" spans="1:13" x14ac:dyDescent="0.35">
      <c r="A10146" t="s">
        <v>471</v>
      </c>
      <c r="B10146">
        <v>512012032</v>
      </c>
      <c r="C10146">
        <v>173606</v>
      </c>
      <c r="E10146" s="1">
        <v>43711.703865740739</v>
      </c>
      <c r="F10146">
        <v>1</v>
      </c>
      <c r="G10146" t="s">
        <v>33</v>
      </c>
      <c r="H10146">
        <v>400</v>
      </c>
      <c r="J10146" s="2">
        <f t="shared" si="474"/>
        <v>1</v>
      </c>
      <c r="K10146" s="2" t="str">
        <f>IFERROR(VLOOKUP(A10146,Aux!A:B,2,0),"Outros")</f>
        <v>Outros</v>
      </c>
      <c r="L10146" s="2">
        <f t="shared" si="475"/>
        <v>2019</v>
      </c>
      <c r="M10146">
        <f t="shared" si="476"/>
        <v>36</v>
      </c>
    </row>
    <row r="10147" spans="1:13" x14ac:dyDescent="0.35">
      <c r="A10147" t="s">
        <v>471</v>
      </c>
      <c r="B10147">
        <v>512012032</v>
      </c>
      <c r="C10147">
        <v>173607</v>
      </c>
      <c r="E10147" s="1">
        <v>43711.704004629632</v>
      </c>
      <c r="F10147">
        <v>3</v>
      </c>
      <c r="G10147" t="s">
        <v>33</v>
      </c>
      <c r="H10147">
        <v>400</v>
      </c>
      <c r="J10147" s="2">
        <f t="shared" si="474"/>
        <v>1</v>
      </c>
      <c r="K10147" s="2" t="str">
        <f>IFERROR(VLOOKUP(A10147,Aux!A:B,2,0),"Outros")</f>
        <v>Outros</v>
      </c>
      <c r="L10147" s="2">
        <f t="shared" si="475"/>
        <v>2019</v>
      </c>
      <c r="M10147">
        <f t="shared" si="476"/>
        <v>36</v>
      </c>
    </row>
    <row r="10148" spans="1:13" x14ac:dyDescent="0.35">
      <c r="A10148" t="s">
        <v>4010</v>
      </c>
      <c r="B10148">
        <v>510832806</v>
      </c>
      <c r="C10148">
        <v>173609</v>
      </c>
      <c r="D10148" t="s">
        <v>8820</v>
      </c>
      <c r="E10148" s="1">
        <v>43711.710486111115</v>
      </c>
      <c r="F10148">
        <v>3</v>
      </c>
      <c r="G10148" t="s">
        <v>14</v>
      </c>
      <c r="H10148">
        <v>340</v>
      </c>
      <c r="I10148" s="1">
        <v>43745.999305555553</v>
      </c>
      <c r="J10148" s="2">
        <f t="shared" si="474"/>
        <v>1</v>
      </c>
      <c r="K10148" s="2" t="str">
        <f>IFERROR(VLOOKUP(A10148,Aux!A:B,2,0),"Outros")</f>
        <v>Municípios</v>
      </c>
      <c r="L10148" s="2">
        <f t="shared" si="475"/>
        <v>2019</v>
      </c>
      <c r="M10148">
        <f t="shared" si="476"/>
        <v>36</v>
      </c>
    </row>
    <row r="10149" spans="1:13" x14ac:dyDescent="0.35">
      <c r="A10149" t="s">
        <v>112</v>
      </c>
      <c r="B10149">
        <v>501144218</v>
      </c>
      <c r="C10149">
        <v>173610</v>
      </c>
      <c r="E10149" s="1">
        <v>43711.711840277778</v>
      </c>
      <c r="F10149">
        <v>13</v>
      </c>
      <c r="G10149" t="s">
        <v>33</v>
      </c>
      <c r="H10149">
        <v>400</v>
      </c>
      <c r="J10149" s="2">
        <f t="shared" si="474"/>
        <v>1</v>
      </c>
      <c r="K10149" s="2" t="str">
        <f>IFERROR(VLOOKUP(A10149,Aux!A:B,2,0),"Outros")</f>
        <v>Municípios</v>
      </c>
      <c r="L10149" s="2">
        <f t="shared" si="475"/>
        <v>2019</v>
      </c>
      <c r="M10149">
        <f t="shared" si="476"/>
        <v>36</v>
      </c>
    </row>
    <row r="10150" spans="1:13" x14ac:dyDescent="0.35">
      <c r="A10150" t="s">
        <v>4753</v>
      </c>
      <c r="B10150">
        <v>600055639</v>
      </c>
      <c r="C10150">
        <v>173612</v>
      </c>
      <c r="D10150" t="s">
        <v>8821</v>
      </c>
      <c r="E10150" s="1">
        <v>43711.713263888887</v>
      </c>
      <c r="F10150">
        <v>3</v>
      </c>
      <c r="G10150" t="s">
        <v>259</v>
      </c>
      <c r="H10150">
        <v>220</v>
      </c>
      <c r="I10150" s="1">
        <v>43741.999305555553</v>
      </c>
      <c r="J10150" s="2">
        <f t="shared" si="474"/>
        <v>1</v>
      </c>
      <c r="K10150" s="2" t="str">
        <f>IFERROR(VLOOKUP(A10150,Aux!A:B,2,0),"Outros")</f>
        <v>Outros</v>
      </c>
      <c r="L10150" s="2">
        <f t="shared" si="475"/>
        <v>2019</v>
      </c>
      <c r="M10150">
        <f t="shared" si="476"/>
        <v>36</v>
      </c>
    </row>
    <row r="10151" spans="1:13" x14ac:dyDescent="0.35">
      <c r="A10151" t="s">
        <v>4755</v>
      </c>
      <c r="B10151">
        <v>600087212</v>
      </c>
      <c r="C10151">
        <v>173612</v>
      </c>
      <c r="D10151" t="s">
        <v>8821</v>
      </c>
      <c r="E10151" s="1">
        <v>43711.713263888887</v>
      </c>
      <c r="F10151">
        <v>3</v>
      </c>
      <c r="G10151" t="s">
        <v>259</v>
      </c>
      <c r="H10151">
        <v>220</v>
      </c>
      <c r="I10151" s="1">
        <v>43741.999305555553</v>
      </c>
      <c r="J10151" s="2" t="str">
        <f t="shared" si="474"/>
        <v/>
      </c>
      <c r="K10151" s="2" t="str">
        <f>IFERROR(VLOOKUP(A10151,Aux!A:B,2,0),"Outros")</f>
        <v>Outros</v>
      </c>
      <c r="L10151" s="2">
        <f t="shared" si="475"/>
        <v>2019</v>
      </c>
      <c r="M10151">
        <f t="shared" si="476"/>
        <v>36</v>
      </c>
    </row>
    <row r="10152" spans="1:13" x14ac:dyDescent="0.35">
      <c r="A10152" t="s">
        <v>3500</v>
      </c>
      <c r="B10152">
        <v>600086895</v>
      </c>
      <c r="C10152">
        <v>173612</v>
      </c>
      <c r="D10152" t="s">
        <v>8821</v>
      </c>
      <c r="E10152" s="1">
        <v>43711.713263888887</v>
      </c>
      <c r="F10152">
        <v>3</v>
      </c>
      <c r="G10152" t="s">
        <v>259</v>
      </c>
      <c r="H10152">
        <v>220</v>
      </c>
      <c r="I10152" s="1">
        <v>43741.999305555553</v>
      </c>
      <c r="J10152" s="2" t="str">
        <f t="shared" si="474"/>
        <v/>
      </c>
      <c r="K10152" s="2" t="str">
        <f>IFERROR(VLOOKUP(A10152,Aux!A:B,2,0),"Outros")</f>
        <v>Outros</v>
      </c>
      <c r="L10152" s="2">
        <f t="shared" si="475"/>
        <v>2019</v>
      </c>
      <c r="M10152">
        <f t="shared" si="476"/>
        <v>36</v>
      </c>
    </row>
    <row r="10153" spans="1:13" x14ac:dyDescent="0.35">
      <c r="A10153" t="s">
        <v>4754</v>
      </c>
      <c r="B10153">
        <v>600083691</v>
      </c>
      <c r="C10153">
        <v>173612</v>
      </c>
      <c r="D10153" t="s">
        <v>8821</v>
      </c>
      <c r="E10153" s="1">
        <v>43711.713263888887</v>
      </c>
      <c r="F10153">
        <v>3</v>
      </c>
      <c r="G10153" t="s">
        <v>259</v>
      </c>
      <c r="H10153">
        <v>220</v>
      </c>
      <c r="I10153" s="1">
        <v>43741.999305555553</v>
      </c>
      <c r="J10153" s="2" t="str">
        <f t="shared" si="474"/>
        <v/>
      </c>
      <c r="K10153" s="2" t="str">
        <f>IFERROR(VLOOKUP(A10153,Aux!A:B,2,0),"Outros")</f>
        <v>Outros</v>
      </c>
      <c r="L10153" s="2">
        <f t="shared" si="475"/>
        <v>2019</v>
      </c>
      <c r="M10153">
        <f t="shared" si="476"/>
        <v>36</v>
      </c>
    </row>
    <row r="10154" spans="1:13" x14ac:dyDescent="0.35">
      <c r="A10154" t="s">
        <v>488</v>
      </c>
      <c r="B10154">
        <v>600014690</v>
      </c>
      <c r="C10154">
        <v>173612</v>
      </c>
      <c r="D10154" t="s">
        <v>8821</v>
      </c>
      <c r="E10154" s="1">
        <v>43711.713263888887</v>
      </c>
      <c r="F10154">
        <v>3</v>
      </c>
      <c r="G10154" t="s">
        <v>259</v>
      </c>
      <c r="H10154">
        <v>220</v>
      </c>
      <c r="I10154" s="1">
        <v>43741.999305555553</v>
      </c>
      <c r="J10154" s="2" t="str">
        <f t="shared" si="474"/>
        <v/>
      </c>
      <c r="K10154" s="2" t="str">
        <f>IFERROR(VLOOKUP(A10154,Aux!A:B,2,0),"Outros")</f>
        <v>Outros</v>
      </c>
      <c r="L10154" s="2">
        <f t="shared" si="475"/>
        <v>2019</v>
      </c>
      <c r="M10154">
        <f t="shared" si="476"/>
        <v>36</v>
      </c>
    </row>
    <row r="10155" spans="1:13" x14ac:dyDescent="0.35">
      <c r="A10155" t="s">
        <v>1086</v>
      </c>
      <c r="B10155">
        <v>504288806</v>
      </c>
      <c r="C10155">
        <v>173613</v>
      </c>
      <c r="D10155" t="s">
        <v>8456</v>
      </c>
      <c r="E10155" s="1">
        <v>43711.84814814815</v>
      </c>
      <c r="F10155">
        <v>13</v>
      </c>
      <c r="G10155" t="s">
        <v>481</v>
      </c>
      <c r="H10155">
        <v>360</v>
      </c>
      <c r="I10155" s="1">
        <v>43720.999305555553</v>
      </c>
      <c r="J10155" s="2">
        <f t="shared" si="474"/>
        <v>1</v>
      </c>
      <c r="K10155" s="2" t="str">
        <f>IFERROR(VLOOKUP(A10155,Aux!A:B,2,0),"Outros")</f>
        <v>Outros</v>
      </c>
      <c r="L10155" s="2">
        <f t="shared" si="475"/>
        <v>2019</v>
      </c>
      <c r="M10155">
        <f t="shared" si="476"/>
        <v>36</v>
      </c>
    </row>
    <row r="10156" spans="1:13" x14ac:dyDescent="0.35">
      <c r="A10156" t="s">
        <v>118</v>
      </c>
      <c r="B10156">
        <v>680015019</v>
      </c>
      <c r="C10156">
        <v>173614</v>
      </c>
      <c r="D10156" t="s">
        <v>9026</v>
      </c>
      <c r="E10156" s="1">
        <v>43712.337870370371</v>
      </c>
      <c r="F10156">
        <v>13</v>
      </c>
      <c r="G10156" t="s">
        <v>1146</v>
      </c>
      <c r="H10156">
        <v>360</v>
      </c>
      <c r="I10156" s="1">
        <v>43717.999305555553</v>
      </c>
      <c r="J10156" s="2">
        <f t="shared" si="474"/>
        <v>1</v>
      </c>
      <c r="K10156" s="2" t="str">
        <f>IFERROR(VLOOKUP(A10156,Aux!A:B,2,0),"Outros")</f>
        <v>Águas e resíduos</v>
      </c>
      <c r="L10156" s="2">
        <f t="shared" si="475"/>
        <v>2019</v>
      </c>
      <c r="M10156">
        <f t="shared" si="476"/>
        <v>36</v>
      </c>
    </row>
    <row r="10157" spans="1:13" x14ac:dyDescent="0.35">
      <c r="A10157" t="s">
        <v>48</v>
      </c>
      <c r="B10157">
        <v>503035416</v>
      </c>
      <c r="C10157">
        <v>173616</v>
      </c>
      <c r="D10157" t="s">
        <v>8580</v>
      </c>
      <c r="E10157" s="1">
        <v>43712.364803240744</v>
      </c>
      <c r="F10157">
        <v>1</v>
      </c>
      <c r="G10157" t="s">
        <v>33</v>
      </c>
      <c r="H10157">
        <v>340</v>
      </c>
      <c r="I10157" s="1">
        <v>43717.708333333336</v>
      </c>
      <c r="J10157" s="2">
        <f t="shared" si="474"/>
        <v>1</v>
      </c>
      <c r="K10157" s="2" t="str">
        <f>IFERROR(VLOOKUP(A10157,Aux!A:B,2,0),"Outros")</f>
        <v>Hospitais</v>
      </c>
      <c r="L10157" s="2">
        <f t="shared" si="475"/>
        <v>2019</v>
      </c>
      <c r="M10157">
        <f t="shared" si="476"/>
        <v>36</v>
      </c>
    </row>
    <row r="10158" spans="1:13" x14ac:dyDescent="0.35">
      <c r="A10158" t="s">
        <v>12</v>
      </c>
      <c r="B10158">
        <v>508481287</v>
      </c>
      <c r="C10158">
        <v>173617</v>
      </c>
      <c r="D10158" t="s">
        <v>8624</v>
      </c>
      <c r="E10158" s="1">
        <v>43712.371608796297</v>
      </c>
      <c r="F10158">
        <v>3</v>
      </c>
      <c r="G10158" t="s">
        <v>14</v>
      </c>
      <c r="H10158">
        <v>360</v>
      </c>
      <c r="I10158" s="1">
        <v>43761.708333333336</v>
      </c>
      <c r="J10158" s="2">
        <f t="shared" si="474"/>
        <v>1</v>
      </c>
      <c r="K10158" s="2" t="str">
        <f>IFERROR(VLOOKUP(A10158,Aux!A:B,2,0),"Outros")</f>
        <v>Hospitais</v>
      </c>
      <c r="L10158" s="2">
        <f t="shared" si="475"/>
        <v>2019</v>
      </c>
      <c r="M10158">
        <f t="shared" si="476"/>
        <v>36</v>
      </c>
    </row>
    <row r="10159" spans="1:13" x14ac:dyDescent="0.35">
      <c r="A10159" t="s">
        <v>133</v>
      </c>
      <c r="B10159">
        <v>503539473</v>
      </c>
      <c r="C10159">
        <v>173618</v>
      </c>
      <c r="D10159" t="s">
        <v>8539</v>
      </c>
      <c r="E10159" s="1">
        <v>43712.393692129626</v>
      </c>
      <c r="F10159">
        <v>13</v>
      </c>
      <c r="G10159" t="s">
        <v>135</v>
      </c>
      <c r="H10159">
        <v>360</v>
      </c>
      <c r="I10159" s="1">
        <v>43718.999305555553</v>
      </c>
      <c r="J10159" s="2">
        <f t="shared" si="474"/>
        <v>1</v>
      </c>
      <c r="K10159" s="2" t="str">
        <f>IFERROR(VLOOKUP(A10159,Aux!A:B,2,0),"Outros")</f>
        <v>Municípios</v>
      </c>
      <c r="L10159" s="2">
        <f t="shared" si="475"/>
        <v>2019</v>
      </c>
      <c r="M10159">
        <f t="shared" si="476"/>
        <v>36</v>
      </c>
    </row>
    <row r="10160" spans="1:13" x14ac:dyDescent="0.35">
      <c r="A10160" t="s">
        <v>213</v>
      </c>
      <c r="B10160">
        <v>512012814</v>
      </c>
      <c r="C10160">
        <v>173619</v>
      </c>
      <c r="D10160" t="s">
        <v>8680</v>
      </c>
      <c r="E10160" s="1">
        <v>43712.414166666669</v>
      </c>
      <c r="F10160">
        <v>1</v>
      </c>
      <c r="G10160" t="s">
        <v>215</v>
      </c>
      <c r="H10160">
        <v>340</v>
      </c>
      <c r="I10160" s="1">
        <v>43724.999305555553</v>
      </c>
      <c r="J10160" s="2">
        <f t="shared" si="474"/>
        <v>1</v>
      </c>
      <c r="K10160" s="2" t="str">
        <f>IFERROR(VLOOKUP(A10160,Aux!A:B,2,0),"Outros")</f>
        <v>Municípios</v>
      </c>
      <c r="L10160" s="2">
        <f t="shared" si="475"/>
        <v>2019</v>
      </c>
      <c r="M10160">
        <f t="shared" si="476"/>
        <v>36</v>
      </c>
    </row>
    <row r="10161" spans="1:13" x14ac:dyDescent="0.35">
      <c r="A10161" t="s">
        <v>48</v>
      </c>
      <c r="B10161">
        <v>503035416</v>
      </c>
      <c r="C10161">
        <v>173621</v>
      </c>
      <c r="D10161" t="s">
        <v>9062</v>
      </c>
      <c r="E10161" s="1">
        <v>43712.429398148146</v>
      </c>
      <c r="F10161">
        <v>1</v>
      </c>
      <c r="G10161" t="s">
        <v>33</v>
      </c>
      <c r="H10161">
        <v>360</v>
      </c>
      <c r="I10161" s="1">
        <v>43717.708333333336</v>
      </c>
      <c r="J10161" s="2">
        <f t="shared" si="474"/>
        <v>1</v>
      </c>
      <c r="K10161" s="2" t="str">
        <f>IFERROR(VLOOKUP(A10161,Aux!A:B,2,0),"Outros")</f>
        <v>Hospitais</v>
      </c>
      <c r="L10161" s="2">
        <f t="shared" si="475"/>
        <v>2019</v>
      </c>
      <c r="M10161">
        <f t="shared" si="476"/>
        <v>36</v>
      </c>
    </row>
    <row r="10162" spans="1:13" x14ac:dyDescent="0.35">
      <c r="A10162" t="s">
        <v>71</v>
      </c>
      <c r="B10162">
        <v>500051054</v>
      </c>
      <c r="C10162">
        <v>173622</v>
      </c>
      <c r="E10162" s="1">
        <v>43712.430949074071</v>
      </c>
      <c r="F10162">
        <v>13</v>
      </c>
      <c r="G10162" t="s">
        <v>33</v>
      </c>
      <c r="H10162">
        <v>400</v>
      </c>
      <c r="J10162" s="2">
        <f t="shared" si="474"/>
        <v>1</v>
      </c>
      <c r="K10162" s="2" t="str">
        <f>IFERROR(VLOOKUP(A10162,Aux!A:B,2,0),"Outros")</f>
        <v>Municípios</v>
      </c>
      <c r="L10162" s="2">
        <f t="shared" si="475"/>
        <v>2019</v>
      </c>
      <c r="M10162">
        <f t="shared" si="476"/>
        <v>36</v>
      </c>
    </row>
    <row r="10163" spans="1:13" x14ac:dyDescent="0.35">
      <c r="A10163" t="s">
        <v>118</v>
      </c>
      <c r="B10163">
        <v>680015019</v>
      </c>
      <c r="C10163">
        <v>173623</v>
      </c>
      <c r="D10163" t="s">
        <v>8393</v>
      </c>
      <c r="E10163" s="1">
        <v>43712.432222222225</v>
      </c>
      <c r="F10163">
        <v>3</v>
      </c>
      <c r="G10163" t="s">
        <v>120</v>
      </c>
      <c r="H10163">
        <v>360</v>
      </c>
      <c r="I10163" s="1">
        <v>43728.999305555553</v>
      </c>
      <c r="J10163" s="2">
        <f t="shared" si="474"/>
        <v>1</v>
      </c>
      <c r="K10163" s="2" t="str">
        <f>IFERROR(VLOOKUP(A10163,Aux!A:B,2,0),"Outros")</f>
        <v>Águas e resíduos</v>
      </c>
      <c r="L10163" s="2">
        <f t="shared" si="475"/>
        <v>2019</v>
      </c>
      <c r="M10163">
        <f t="shared" si="476"/>
        <v>36</v>
      </c>
    </row>
    <row r="10164" spans="1:13" x14ac:dyDescent="0.35">
      <c r="A10164" t="s">
        <v>362</v>
      </c>
      <c r="B10164">
        <v>680017763</v>
      </c>
      <c r="C10164">
        <v>173624</v>
      </c>
      <c r="D10164" t="s">
        <v>8914</v>
      </c>
      <c r="E10164" s="1">
        <v>43712.438414351855</v>
      </c>
      <c r="F10164">
        <v>3</v>
      </c>
      <c r="G10164" t="s">
        <v>566</v>
      </c>
      <c r="H10164">
        <v>220</v>
      </c>
      <c r="I10164" s="1">
        <v>43733.989583333336</v>
      </c>
      <c r="J10164" s="2">
        <f t="shared" si="474"/>
        <v>1</v>
      </c>
      <c r="K10164" s="2" t="str">
        <f>IFERROR(VLOOKUP(A10164,Aux!A:B,2,0),"Outros")</f>
        <v>Águas e resíduos</v>
      </c>
      <c r="L10164" s="2">
        <f t="shared" si="475"/>
        <v>2019</v>
      </c>
      <c r="M10164">
        <f t="shared" si="476"/>
        <v>36</v>
      </c>
    </row>
    <row r="10165" spans="1:13" x14ac:dyDescent="0.35">
      <c r="A10165" t="s">
        <v>150</v>
      </c>
      <c r="B10165">
        <v>505309939</v>
      </c>
      <c r="C10165">
        <v>173625</v>
      </c>
      <c r="D10165" t="s">
        <v>9027</v>
      </c>
      <c r="E10165" s="1">
        <v>43712.449224537035</v>
      </c>
      <c r="F10165">
        <v>1</v>
      </c>
      <c r="G10165" t="s">
        <v>152</v>
      </c>
      <c r="H10165">
        <v>220</v>
      </c>
      <c r="I10165" s="1">
        <v>43721.6875</v>
      </c>
      <c r="J10165" s="2">
        <f t="shared" si="474"/>
        <v>1</v>
      </c>
      <c r="K10165" s="2" t="str">
        <f>IFERROR(VLOOKUP(A10165,Aux!A:B,2,0),"Outros")</f>
        <v>Municípios</v>
      </c>
      <c r="L10165" s="2">
        <f t="shared" si="475"/>
        <v>2019</v>
      </c>
      <c r="M10165">
        <f t="shared" si="476"/>
        <v>36</v>
      </c>
    </row>
    <row r="10166" spans="1:13" x14ac:dyDescent="0.35">
      <c r="A10166" t="s">
        <v>8581</v>
      </c>
      <c r="B10166">
        <v>502266694</v>
      </c>
      <c r="C10166">
        <v>173626</v>
      </c>
      <c r="E10166" s="1">
        <v>43712.473263888889</v>
      </c>
      <c r="F10166">
        <v>13</v>
      </c>
      <c r="G10166" t="s">
        <v>33</v>
      </c>
      <c r="H10166">
        <v>400</v>
      </c>
      <c r="J10166" s="2">
        <f t="shared" si="474"/>
        <v>1</v>
      </c>
      <c r="K10166" s="2" t="str">
        <f>IFERROR(VLOOKUP(A10166,Aux!A:B,2,0),"Outros")</f>
        <v>Municípios</v>
      </c>
      <c r="L10166" s="2">
        <f t="shared" si="475"/>
        <v>2019</v>
      </c>
      <c r="M10166">
        <f t="shared" si="476"/>
        <v>36</v>
      </c>
    </row>
    <row r="10167" spans="1:13" x14ac:dyDescent="0.35">
      <c r="A10167" t="s">
        <v>108</v>
      </c>
      <c r="B10167">
        <v>501222634</v>
      </c>
      <c r="C10167">
        <v>173626</v>
      </c>
      <c r="E10167" s="1">
        <v>43712.473263888889</v>
      </c>
      <c r="F10167">
        <v>13</v>
      </c>
      <c r="G10167" t="s">
        <v>33</v>
      </c>
      <c r="H10167">
        <v>400</v>
      </c>
      <c r="J10167" s="2" t="str">
        <f t="shared" si="474"/>
        <v/>
      </c>
      <c r="K10167" s="2" t="str">
        <f>IFERROR(VLOOKUP(A10167,Aux!A:B,2,0),"Outros")</f>
        <v>Municípios</v>
      </c>
      <c r="L10167" s="2">
        <f t="shared" si="475"/>
        <v>2019</v>
      </c>
      <c r="M10167">
        <f t="shared" si="476"/>
        <v>36</v>
      </c>
    </row>
    <row r="10168" spans="1:13" x14ac:dyDescent="0.35">
      <c r="A10168" t="s">
        <v>57</v>
      </c>
      <c r="B10168">
        <v>501294104</v>
      </c>
      <c r="C10168">
        <v>173627</v>
      </c>
      <c r="D10168" t="s">
        <v>8582</v>
      </c>
      <c r="E10168" s="1">
        <v>43712.473692129628</v>
      </c>
      <c r="F10168">
        <v>1</v>
      </c>
      <c r="G10168" t="s">
        <v>618</v>
      </c>
      <c r="H10168">
        <v>360</v>
      </c>
      <c r="I10168" s="1">
        <v>43721.999305555553</v>
      </c>
      <c r="J10168" s="2">
        <f t="shared" si="474"/>
        <v>1</v>
      </c>
      <c r="K10168" s="2" t="str">
        <f>IFERROR(VLOOKUP(A10168,Aux!A:B,2,0),"Outros")</f>
        <v>Municípios</v>
      </c>
      <c r="L10168" s="2">
        <f t="shared" si="475"/>
        <v>2019</v>
      </c>
      <c r="M10168">
        <f t="shared" si="476"/>
        <v>36</v>
      </c>
    </row>
    <row r="10169" spans="1:13" x14ac:dyDescent="0.35">
      <c r="A10169" t="s">
        <v>63</v>
      </c>
      <c r="B10169">
        <v>502098139</v>
      </c>
      <c r="C10169">
        <v>173628</v>
      </c>
      <c r="D10169" t="s">
        <v>8394</v>
      </c>
      <c r="E10169" s="1">
        <v>43712.477465277778</v>
      </c>
      <c r="F10169">
        <v>13</v>
      </c>
      <c r="G10169" t="s">
        <v>75</v>
      </c>
      <c r="H10169">
        <v>360</v>
      </c>
      <c r="I10169" s="1">
        <v>43722.75</v>
      </c>
      <c r="J10169" s="2">
        <f t="shared" si="474"/>
        <v>1</v>
      </c>
      <c r="K10169" s="2" t="str">
        <f>IFERROR(VLOOKUP(A10169,Aux!A:B,2,0),"Outros")</f>
        <v>Municípios</v>
      </c>
      <c r="L10169" s="2">
        <f t="shared" si="475"/>
        <v>2019</v>
      </c>
      <c r="M10169">
        <f t="shared" si="476"/>
        <v>36</v>
      </c>
    </row>
    <row r="10170" spans="1:13" x14ac:dyDescent="0.35">
      <c r="A10170" t="s">
        <v>108</v>
      </c>
      <c r="B10170">
        <v>501222634</v>
      </c>
      <c r="C10170">
        <v>173629</v>
      </c>
      <c r="D10170" t="s">
        <v>8395</v>
      </c>
      <c r="E10170" s="1">
        <v>43712.486747685187</v>
      </c>
      <c r="F10170">
        <v>13</v>
      </c>
      <c r="G10170" t="s">
        <v>110</v>
      </c>
      <c r="H10170">
        <v>5</v>
      </c>
      <c r="I10170" s="1">
        <v>43722.999305555553</v>
      </c>
      <c r="J10170" s="2">
        <f t="shared" si="474"/>
        <v>1</v>
      </c>
      <c r="K10170" s="2" t="str">
        <f>IFERROR(VLOOKUP(A10170,Aux!A:B,2,0),"Outros")</f>
        <v>Municípios</v>
      </c>
      <c r="L10170" s="2">
        <f t="shared" si="475"/>
        <v>2019</v>
      </c>
      <c r="M10170">
        <f t="shared" si="476"/>
        <v>36</v>
      </c>
    </row>
    <row r="10171" spans="1:13" x14ac:dyDescent="0.35">
      <c r="A10171" t="s">
        <v>57</v>
      </c>
      <c r="B10171">
        <v>501294104</v>
      </c>
      <c r="C10171">
        <v>173630</v>
      </c>
      <c r="D10171" t="s">
        <v>8775</v>
      </c>
      <c r="E10171" s="1">
        <v>43712.494409722225</v>
      </c>
      <c r="F10171">
        <v>1</v>
      </c>
      <c r="G10171" t="s">
        <v>103</v>
      </c>
      <c r="H10171">
        <v>5</v>
      </c>
      <c r="I10171" s="1">
        <v>25569.999305555557</v>
      </c>
      <c r="J10171" s="2">
        <f t="shared" si="474"/>
        <v>1</v>
      </c>
      <c r="K10171" s="2" t="str">
        <f>IFERROR(VLOOKUP(A10171,Aux!A:B,2,0),"Outros")</f>
        <v>Municípios</v>
      </c>
      <c r="L10171" s="2">
        <f t="shared" si="475"/>
        <v>2019</v>
      </c>
      <c r="M10171">
        <f t="shared" si="476"/>
        <v>36</v>
      </c>
    </row>
    <row r="10172" spans="1:13" x14ac:dyDescent="0.35">
      <c r="A10172" t="s">
        <v>197</v>
      </c>
      <c r="B10172">
        <v>506334562</v>
      </c>
      <c r="C10172">
        <v>173631</v>
      </c>
      <c r="D10172" t="s">
        <v>9063</v>
      </c>
      <c r="E10172" s="1">
        <v>43712.507523148146</v>
      </c>
      <c r="F10172">
        <v>1</v>
      </c>
      <c r="G10172" t="s">
        <v>625</v>
      </c>
      <c r="H10172">
        <v>360</v>
      </c>
      <c r="I10172" s="1">
        <v>43715.999305555553</v>
      </c>
      <c r="J10172" s="2">
        <f t="shared" si="474"/>
        <v>1</v>
      </c>
      <c r="K10172" s="2" t="str">
        <f>IFERROR(VLOOKUP(A10172,Aux!A:B,2,0),"Outros")</f>
        <v>Municípios</v>
      </c>
      <c r="L10172" s="2">
        <f t="shared" si="475"/>
        <v>2019</v>
      </c>
      <c r="M10172">
        <f t="shared" si="476"/>
        <v>36</v>
      </c>
    </row>
    <row r="10173" spans="1:13" x14ac:dyDescent="0.35">
      <c r="A10173" t="s">
        <v>112</v>
      </c>
      <c r="B10173">
        <v>501144218</v>
      </c>
      <c r="C10173">
        <v>173632</v>
      </c>
      <c r="D10173" t="s">
        <v>8822</v>
      </c>
      <c r="E10173" s="1">
        <v>43712.517384259256</v>
      </c>
      <c r="F10173">
        <v>13</v>
      </c>
      <c r="G10173" t="s">
        <v>256</v>
      </c>
      <c r="H10173">
        <v>360</v>
      </c>
      <c r="I10173" s="1">
        <v>43719.75</v>
      </c>
      <c r="J10173" s="2">
        <f t="shared" si="474"/>
        <v>1</v>
      </c>
      <c r="K10173" s="2" t="str">
        <f>IFERROR(VLOOKUP(A10173,Aux!A:B,2,0),"Outros")</f>
        <v>Municípios</v>
      </c>
      <c r="L10173" s="2">
        <f t="shared" si="475"/>
        <v>2019</v>
      </c>
      <c r="M10173">
        <f t="shared" si="476"/>
        <v>36</v>
      </c>
    </row>
    <row r="10174" spans="1:13" x14ac:dyDescent="0.35">
      <c r="A10174" t="s">
        <v>150</v>
      </c>
      <c r="B10174">
        <v>505309939</v>
      </c>
      <c r="C10174">
        <v>173633</v>
      </c>
      <c r="D10174" t="s">
        <v>8396</v>
      </c>
      <c r="E10174" s="1">
        <v>43712.527499999997</v>
      </c>
      <c r="F10174">
        <v>13</v>
      </c>
      <c r="G10174" t="s">
        <v>152</v>
      </c>
      <c r="H10174">
        <v>360</v>
      </c>
      <c r="I10174" s="1">
        <v>43720.6875</v>
      </c>
      <c r="J10174" s="2">
        <f t="shared" si="474"/>
        <v>1</v>
      </c>
      <c r="K10174" s="2" t="str">
        <f>IFERROR(VLOOKUP(A10174,Aux!A:B,2,0),"Outros")</f>
        <v>Municípios</v>
      </c>
      <c r="L10174" s="2">
        <f t="shared" si="475"/>
        <v>2019</v>
      </c>
      <c r="M10174">
        <f t="shared" si="476"/>
        <v>36</v>
      </c>
    </row>
    <row r="10175" spans="1:13" x14ac:dyDescent="0.35">
      <c r="A10175" t="s">
        <v>118</v>
      </c>
      <c r="B10175">
        <v>680015019</v>
      </c>
      <c r="C10175">
        <v>173635</v>
      </c>
      <c r="D10175" t="s">
        <v>8682</v>
      </c>
      <c r="E10175" s="1">
        <v>43712.554212962961</v>
      </c>
      <c r="F10175">
        <v>13</v>
      </c>
      <c r="G10175" t="s">
        <v>120</v>
      </c>
      <c r="H10175">
        <v>360</v>
      </c>
      <c r="I10175" s="1">
        <v>43717.666666666664</v>
      </c>
      <c r="J10175" s="2">
        <f t="shared" si="474"/>
        <v>1</v>
      </c>
      <c r="K10175" s="2" t="str">
        <f>IFERROR(VLOOKUP(A10175,Aux!A:B,2,0),"Outros")</f>
        <v>Águas e resíduos</v>
      </c>
      <c r="L10175" s="2">
        <f t="shared" si="475"/>
        <v>2019</v>
      </c>
      <c r="M10175">
        <f t="shared" si="476"/>
        <v>36</v>
      </c>
    </row>
    <row r="10176" spans="1:13" x14ac:dyDescent="0.35">
      <c r="A10176" t="s">
        <v>118</v>
      </c>
      <c r="B10176">
        <v>680015019</v>
      </c>
      <c r="C10176">
        <v>173636</v>
      </c>
      <c r="D10176" t="s">
        <v>8397</v>
      </c>
      <c r="E10176" s="1">
        <v>43712.575289351851</v>
      </c>
      <c r="F10176">
        <v>13</v>
      </c>
      <c r="G10176" t="s">
        <v>561</v>
      </c>
      <c r="H10176">
        <v>360</v>
      </c>
      <c r="I10176" s="1">
        <v>43717.666666666664</v>
      </c>
      <c r="J10176" s="2">
        <f t="shared" si="474"/>
        <v>1</v>
      </c>
      <c r="K10176" s="2" t="str">
        <f>IFERROR(VLOOKUP(A10176,Aux!A:B,2,0),"Outros")</f>
        <v>Águas e resíduos</v>
      </c>
      <c r="L10176" s="2">
        <f t="shared" si="475"/>
        <v>2019</v>
      </c>
      <c r="M10176">
        <f t="shared" si="476"/>
        <v>36</v>
      </c>
    </row>
    <row r="10177" spans="1:13" x14ac:dyDescent="0.35">
      <c r="A10177" t="s">
        <v>118</v>
      </c>
      <c r="B10177">
        <v>680015019</v>
      </c>
      <c r="C10177">
        <v>173637</v>
      </c>
      <c r="D10177" t="s">
        <v>8502</v>
      </c>
      <c r="E10177" s="1">
        <v>43712.590428240743</v>
      </c>
      <c r="F10177">
        <v>13</v>
      </c>
      <c r="G10177" t="s">
        <v>1146</v>
      </c>
      <c r="H10177">
        <v>360</v>
      </c>
      <c r="I10177" s="1">
        <v>43717.666666666664</v>
      </c>
      <c r="J10177" s="2">
        <f t="shared" si="474"/>
        <v>1</v>
      </c>
      <c r="K10177" s="2" t="str">
        <f>IFERROR(VLOOKUP(A10177,Aux!A:B,2,0),"Outros")</f>
        <v>Águas e resíduos</v>
      </c>
      <c r="L10177" s="2">
        <f t="shared" si="475"/>
        <v>2019</v>
      </c>
      <c r="M10177">
        <f t="shared" si="476"/>
        <v>36</v>
      </c>
    </row>
    <row r="10178" spans="1:13" x14ac:dyDescent="0.35">
      <c r="A10178" t="s">
        <v>108</v>
      </c>
      <c r="B10178">
        <v>501222634</v>
      </c>
      <c r="C10178">
        <v>173638</v>
      </c>
      <c r="D10178" t="s">
        <v>8683</v>
      </c>
      <c r="E10178" s="1">
        <v>43712.592013888891</v>
      </c>
      <c r="F10178">
        <v>1</v>
      </c>
      <c r="G10178" t="s">
        <v>736</v>
      </c>
      <c r="H10178">
        <v>360</v>
      </c>
      <c r="I10178" s="1">
        <v>43719.999305555553</v>
      </c>
      <c r="J10178" s="2">
        <f t="shared" ref="J10178:J10241" si="477">IF(C10178=C10177,"",1)</f>
        <v>1</v>
      </c>
      <c r="K10178" s="2" t="str">
        <f>IFERROR(VLOOKUP(A10178,Aux!A:B,2,0),"Outros")</f>
        <v>Municípios</v>
      </c>
      <c r="L10178" s="2">
        <f t="shared" ref="L10178:L10241" si="478">YEAR(E10178)</f>
        <v>2019</v>
      </c>
      <c r="M10178">
        <f t="shared" ref="M10178:M10241" si="479">WEEKNUM(E10178)</f>
        <v>36</v>
      </c>
    </row>
    <row r="10179" spans="1:13" x14ac:dyDescent="0.35">
      <c r="A10179" t="s">
        <v>125</v>
      </c>
      <c r="B10179">
        <v>501290206</v>
      </c>
      <c r="C10179">
        <v>173639</v>
      </c>
      <c r="D10179" t="s">
        <v>9028</v>
      </c>
      <c r="E10179" s="1">
        <v>43712.593564814815</v>
      </c>
      <c r="F10179">
        <v>1</v>
      </c>
      <c r="G10179" t="s">
        <v>659</v>
      </c>
      <c r="H10179">
        <v>360</v>
      </c>
      <c r="I10179" s="1">
        <v>43717.666666666664</v>
      </c>
      <c r="J10179" s="2">
        <f t="shared" si="477"/>
        <v>1</v>
      </c>
      <c r="K10179" s="2" t="str">
        <f>IFERROR(VLOOKUP(A10179,Aux!A:B,2,0),"Outros")</f>
        <v>Municípios</v>
      </c>
      <c r="L10179" s="2">
        <f t="shared" si="478"/>
        <v>2019</v>
      </c>
      <c r="M10179">
        <f t="shared" si="479"/>
        <v>36</v>
      </c>
    </row>
    <row r="10180" spans="1:13" x14ac:dyDescent="0.35">
      <c r="A10180" t="s">
        <v>188</v>
      </c>
      <c r="B10180">
        <v>502130040</v>
      </c>
      <c r="C10180">
        <v>173640</v>
      </c>
      <c r="D10180" t="s">
        <v>3410</v>
      </c>
      <c r="E10180" s="1">
        <v>43712.594641203701</v>
      </c>
      <c r="F10180">
        <v>3</v>
      </c>
      <c r="G10180" t="s">
        <v>190</v>
      </c>
      <c r="H10180">
        <v>400</v>
      </c>
      <c r="I10180" s="1">
        <v>43585.708333333336</v>
      </c>
      <c r="J10180" s="2">
        <f t="shared" si="477"/>
        <v>1</v>
      </c>
      <c r="K10180" s="2" t="str">
        <f>IFERROR(VLOOKUP(A10180,Aux!A:B,2,0),"Outros")</f>
        <v>Municípios</v>
      </c>
      <c r="L10180" s="2">
        <f t="shared" si="478"/>
        <v>2019</v>
      </c>
      <c r="M10180">
        <f t="shared" si="479"/>
        <v>36</v>
      </c>
    </row>
    <row r="10181" spans="1:13" x14ac:dyDescent="0.35">
      <c r="A10181" t="s">
        <v>118</v>
      </c>
      <c r="B10181">
        <v>680015019</v>
      </c>
      <c r="C10181">
        <v>173641</v>
      </c>
      <c r="D10181" t="s">
        <v>9064</v>
      </c>
      <c r="E10181" s="1">
        <v>43712.598032407404</v>
      </c>
      <c r="F10181">
        <v>3</v>
      </c>
      <c r="G10181" t="s">
        <v>1146</v>
      </c>
      <c r="H10181">
        <v>360</v>
      </c>
      <c r="I10181" s="1">
        <v>43728.999305555553</v>
      </c>
      <c r="J10181" s="2">
        <f t="shared" si="477"/>
        <v>1</v>
      </c>
      <c r="K10181" s="2" t="str">
        <f>IFERROR(VLOOKUP(A10181,Aux!A:B,2,0),"Outros")</f>
        <v>Águas e resíduos</v>
      </c>
      <c r="L10181" s="2">
        <f t="shared" si="478"/>
        <v>2019</v>
      </c>
      <c r="M10181">
        <f t="shared" si="479"/>
        <v>36</v>
      </c>
    </row>
    <row r="10182" spans="1:13" x14ac:dyDescent="0.35">
      <c r="A10182" t="s">
        <v>9</v>
      </c>
      <c r="B10182">
        <v>506673626</v>
      </c>
      <c r="C10182">
        <v>173642</v>
      </c>
      <c r="D10182" t="s">
        <v>8684</v>
      </c>
      <c r="E10182" s="1">
        <v>43712.60564814815</v>
      </c>
      <c r="F10182">
        <v>1</v>
      </c>
      <c r="G10182" t="s">
        <v>11</v>
      </c>
      <c r="H10182">
        <v>360</v>
      </c>
      <c r="I10182" s="1">
        <v>43717.999305555553</v>
      </c>
      <c r="J10182" s="2">
        <f t="shared" si="477"/>
        <v>1</v>
      </c>
      <c r="K10182" s="2" t="str">
        <f>IFERROR(VLOOKUP(A10182,Aux!A:B,2,0),"Outros")</f>
        <v>Municípios</v>
      </c>
      <c r="L10182" s="2">
        <f t="shared" si="478"/>
        <v>2019</v>
      </c>
      <c r="M10182">
        <f t="shared" si="479"/>
        <v>36</v>
      </c>
    </row>
    <row r="10183" spans="1:13" x14ac:dyDescent="0.35">
      <c r="A10183" t="s">
        <v>171</v>
      </c>
      <c r="B10183">
        <v>504293125</v>
      </c>
      <c r="C10183">
        <v>173643</v>
      </c>
      <c r="D10183" t="s">
        <v>8685</v>
      </c>
      <c r="E10183" s="1">
        <v>43712.612546296295</v>
      </c>
      <c r="F10183">
        <v>1</v>
      </c>
      <c r="G10183" t="s">
        <v>451</v>
      </c>
      <c r="H10183">
        <v>360</v>
      </c>
      <c r="I10183" s="1">
        <v>43722.999305555553</v>
      </c>
      <c r="J10183" s="2">
        <f t="shared" si="477"/>
        <v>1</v>
      </c>
      <c r="K10183" s="2" t="str">
        <f>IFERROR(VLOOKUP(A10183,Aux!A:B,2,0),"Outros")</f>
        <v>Municípios</v>
      </c>
      <c r="L10183" s="2">
        <f t="shared" si="478"/>
        <v>2019</v>
      </c>
      <c r="M10183">
        <f t="shared" si="479"/>
        <v>36</v>
      </c>
    </row>
    <row r="10184" spans="1:13" x14ac:dyDescent="0.35">
      <c r="A10184" t="s">
        <v>9</v>
      </c>
      <c r="B10184">
        <v>506673626</v>
      </c>
      <c r="C10184">
        <v>173644</v>
      </c>
      <c r="D10184" t="s">
        <v>8984</v>
      </c>
      <c r="E10184" s="1">
        <v>43712.614039351851</v>
      </c>
      <c r="F10184">
        <v>1</v>
      </c>
      <c r="G10184" t="s">
        <v>11</v>
      </c>
      <c r="H10184">
        <v>360</v>
      </c>
      <c r="I10184" s="1">
        <v>43718.999305555553</v>
      </c>
      <c r="J10184" s="2">
        <f t="shared" si="477"/>
        <v>1</v>
      </c>
      <c r="K10184" s="2" t="str">
        <f>IFERROR(VLOOKUP(A10184,Aux!A:B,2,0),"Outros")</f>
        <v>Municípios</v>
      </c>
      <c r="L10184" s="2">
        <f t="shared" si="478"/>
        <v>2019</v>
      </c>
      <c r="M10184">
        <f t="shared" si="479"/>
        <v>36</v>
      </c>
    </row>
    <row r="10185" spans="1:13" x14ac:dyDescent="0.35">
      <c r="A10185" t="s">
        <v>118</v>
      </c>
      <c r="B10185">
        <v>680015019</v>
      </c>
      <c r="C10185">
        <v>173645</v>
      </c>
      <c r="E10185" s="1">
        <v>43712.625219907408</v>
      </c>
      <c r="F10185">
        <v>13</v>
      </c>
      <c r="H10185">
        <v>400</v>
      </c>
      <c r="J10185" s="2">
        <f t="shared" si="477"/>
        <v>1</v>
      </c>
      <c r="K10185" s="2" t="str">
        <f>IFERROR(VLOOKUP(A10185,Aux!A:B,2,0),"Outros")</f>
        <v>Águas e resíduos</v>
      </c>
      <c r="L10185" s="2">
        <f t="shared" si="478"/>
        <v>2019</v>
      </c>
      <c r="M10185">
        <f t="shared" si="479"/>
        <v>36</v>
      </c>
    </row>
    <row r="10186" spans="1:13" x14ac:dyDescent="0.35">
      <c r="A10186" t="s">
        <v>118</v>
      </c>
      <c r="B10186">
        <v>680015019</v>
      </c>
      <c r="C10186">
        <v>173646</v>
      </c>
      <c r="E10186" s="1">
        <v>43712.652662037035</v>
      </c>
      <c r="F10186">
        <v>13</v>
      </c>
      <c r="G10186" t="s">
        <v>33</v>
      </c>
      <c r="H10186">
        <v>400</v>
      </c>
      <c r="J10186" s="2">
        <f t="shared" si="477"/>
        <v>1</v>
      </c>
      <c r="K10186" s="2" t="str">
        <f>IFERROR(VLOOKUP(A10186,Aux!A:B,2,0),"Outros")</f>
        <v>Águas e resíduos</v>
      </c>
      <c r="L10186" s="2">
        <f t="shared" si="478"/>
        <v>2019</v>
      </c>
      <c r="M10186">
        <f t="shared" si="479"/>
        <v>36</v>
      </c>
    </row>
    <row r="10187" spans="1:13" x14ac:dyDescent="0.35">
      <c r="A10187" t="s">
        <v>118</v>
      </c>
      <c r="B10187">
        <v>680015019</v>
      </c>
      <c r="C10187">
        <v>173647</v>
      </c>
      <c r="D10187" t="s">
        <v>8540</v>
      </c>
      <c r="E10187" s="1">
        <v>43712.668888888889</v>
      </c>
      <c r="F10187">
        <v>13</v>
      </c>
      <c r="G10187" t="s">
        <v>1146</v>
      </c>
      <c r="H10187">
        <v>360</v>
      </c>
      <c r="I10187" s="1">
        <v>43717.666666666664</v>
      </c>
      <c r="J10187" s="2">
        <f t="shared" si="477"/>
        <v>1</v>
      </c>
      <c r="K10187" s="2" t="str">
        <f>IFERROR(VLOOKUP(A10187,Aux!A:B,2,0),"Outros")</f>
        <v>Águas e resíduos</v>
      </c>
      <c r="L10187" s="2">
        <f t="shared" si="478"/>
        <v>2019</v>
      </c>
      <c r="M10187">
        <f t="shared" si="479"/>
        <v>36</v>
      </c>
    </row>
    <row r="10188" spans="1:13" x14ac:dyDescent="0.35">
      <c r="A10188" t="s">
        <v>677</v>
      </c>
      <c r="B10188">
        <v>507957547</v>
      </c>
      <c r="C10188">
        <v>173648</v>
      </c>
      <c r="E10188" s="1">
        <v>43712.670046296298</v>
      </c>
      <c r="F10188">
        <v>3</v>
      </c>
      <c r="H10188">
        <v>1</v>
      </c>
      <c r="J10188" s="2">
        <f t="shared" si="477"/>
        <v>1</v>
      </c>
      <c r="K10188" s="2" t="str">
        <f>IFERROR(VLOOKUP(A10188,Aux!A:B,2,0),"Outros")</f>
        <v>Outros</v>
      </c>
      <c r="L10188" s="2">
        <f t="shared" si="478"/>
        <v>2019</v>
      </c>
      <c r="M10188">
        <f t="shared" si="479"/>
        <v>36</v>
      </c>
    </row>
    <row r="10189" spans="1:13" x14ac:dyDescent="0.35">
      <c r="A10189" t="s">
        <v>677</v>
      </c>
      <c r="B10189">
        <v>507957547</v>
      </c>
      <c r="C10189">
        <v>173649</v>
      </c>
      <c r="E10189" s="1">
        <v>43712.670300925929</v>
      </c>
      <c r="F10189">
        <v>1</v>
      </c>
      <c r="G10189" t="s">
        <v>33</v>
      </c>
      <c r="H10189">
        <v>1</v>
      </c>
      <c r="J10189" s="2">
        <f t="shared" si="477"/>
        <v>1</v>
      </c>
      <c r="K10189" s="2" t="str">
        <f>IFERROR(VLOOKUP(A10189,Aux!A:B,2,0),"Outros")</f>
        <v>Outros</v>
      </c>
      <c r="L10189" s="2">
        <f t="shared" si="478"/>
        <v>2019</v>
      </c>
      <c r="M10189">
        <f t="shared" si="479"/>
        <v>36</v>
      </c>
    </row>
    <row r="10190" spans="1:13" x14ac:dyDescent="0.35">
      <c r="A10190" t="s">
        <v>3342</v>
      </c>
      <c r="B10190">
        <v>500594120</v>
      </c>
      <c r="C10190">
        <v>173650</v>
      </c>
      <c r="D10190" t="s">
        <v>8625</v>
      </c>
      <c r="E10190" s="1">
        <v>43712.67832175926</v>
      </c>
      <c r="F10190">
        <v>3</v>
      </c>
      <c r="G10190" t="s">
        <v>876</v>
      </c>
      <c r="H10190">
        <v>220</v>
      </c>
      <c r="I10190" s="1">
        <v>43732.999305555553</v>
      </c>
      <c r="J10190" s="2">
        <f t="shared" si="477"/>
        <v>1</v>
      </c>
      <c r="K10190" s="2" t="str">
        <f>IFERROR(VLOOKUP(A10190,Aux!A:B,2,0),"Outros")</f>
        <v>Outros</v>
      </c>
      <c r="L10190" s="2">
        <f t="shared" si="478"/>
        <v>2019</v>
      </c>
      <c r="M10190">
        <f t="shared" si="479"/>
        <v>36</v>
      </c>
    </row>
    <row r="10191" spans="1:13" x14ac:dyDescent="0.35">
      <c r="A10191" t="s">
        <v>8376</v>
      </c>
      <c r="B10191">
        <v>506151174</v>
      </c>
      <c r="C10191">
        <v>173651</v>
      </c>
      <c r="E10191" s="1">
        <v>43712.680833333332</v>
      </c>
      <c r="F10191">
        <v>3</v>
      </c>
      <c r="H10191">
        <v>400</v>
      </c>
      <c r="J10191" s="2">
        <f t="shared" si="477"/>
        <v>1</v>
      </c>
      <c r="K10191" s="2" t="str">
        <f>IFERROR(VLOOKUP(A10191,Aux!A:B,2,0),"Outros")</f>
        <v>Municípios</v>
      </c>
      <c r="L10191" s="2">
        <f t="shared" si="478"/>
        <v>2019</v>
      </c>
      <c r="M10191">
        <f t="shared" si="479"/>
        <v>36</v>
      </c>
    </row>
    <row r="10192" spans="1:13" x14ac:dyDescent="0.35">
      <c r="A10192" t="s">
        <v>8376</v>
      </c>
      <c r="B10192">
        <v>506151174</v>
      </c>
      <c r="C10192">
        <v>173652</v>
      </c>
      <c r="E10192" s="1">
        <v>43712.681539351855</v>
      </c>
      <c r="F10192">
        <v>3</v>
      </c>
      <c r="G10192" t="s">
        <v>33</v>
      </c>
      <c r="H10192">
        <v>400</v>
      </c>
      <c r="J10192" s="2">
        <f t="shared" si="477"/>
        <v>1</v>
      </c>
      <c r="K10192" s="2" t="str">
        <f>IFERROR(VLOOKUP(A10192,Aux!A:B,2,0),"Outros")</f>
        <v>Municípios</v>
      </c>
      <c r="L10192" s="2">
        <f t="shared" si="478"/>
        <v>2019</v>
      </c>
      <c r="M10192">
        <f t="shared" si="479"/>
        <v>36</v>
      </c>
    </row>
    <row r="10193" spans="1:13" x14ac:dyDescent="0.35">
      <c r="A10193" t="s">
        <v>157</v>
      </c>
      <c r="B10193">
        <v>500122237</v>
      </c>
      <c r="C10193">
        <v>173653</v>
      </c>
      <c r="D10193" t="s">
        <v>8686</v>
      </c>
      <c r="E10193" s="1">
        <v>43712.686157407406</v>
      </c>
      <c r="F10193">
        <v>3</v>
      </c>
      <c r="G10193" t="s">
        <v>33</v>
      </c>
      <c r="H10193">
        <v>340</v>
      </c>
      <c r="I10193" s="1">
        <v>43718.999305555553</v>
      </c>
      <c r="J10193" s="2">
        <f t="shared" si="477"/>
        <v>1</v>
      </c>
      <c r="K10193" s="2" t="str">
        <f>IFERROR(VLOOKUP(A10193,Aux!A:B,2,0),"Outros")</f>
        <v>Outros</v>
      </c>
      <c r="L10193" s="2">
        <f t="shared" si="478"/>
        <v>2019</v>
      </c>
      <c r="M10193">
        <f t="shared" si="479"/>
        <v>36</v>
      </c>
    </row>
    <row r="10194" spans="1:13" x14ac:dyDescent="0.35">
      <c r="A10194" t="s">
        <v>488</v>
      </c>
      <c r="B10194">
        <v>600014690</v>
      </c>
      <c r="C10194">
        <v>173654</v>
      </c>
      <c r="D10194" t="s">
        <v>8567</v>
      </c>
      <c r="E10194" s="1">
        <v>43712.687037037038</v>
      </c>
      <c r="F10194">
        <v>13</v>
      </c>
      <c r="G10194" t="s">
        <v>3983</v>
      </c>
      <c r="H10194">
        <v>210</v>
      </c>
      <c r="I10194" s="1">
        <v>43725.999305555553</v>
      </c>
      <c r="J10194" s="2">
        <f t="shared" si="477"/>
        <v>1</v>
      </c>
      <c r="K10194" s="2" t="str">
        <f>IFERROR(VLOOKUP(A10194,Aux!A:B,2,0),"Outros")</f>
        <v>Outros</v>
      </c>
      <c r="L10194" s="2">
        <f t="shared" si="478"/>
        <v>2019</v>
      </c>
      <c r="M10194">
        <f t="shared" si="479"/>
        <v>36</v>
      </c>
    </row>
    <row r="10195" spans="1:13" x14ac:dyDescent="0.35">
      <c r="A10195" t="s">
        <v>125</v>
      </c>
      <c r="B10195">
        <v>501290206</v>
      </c>
      <c r="C10195">
        <v>173655</v>
      </c>
      <c r="D10195" t="s">
        <v>8883</v>
      </c>
      <c r="E10195" s="1">
        <v>43712.693425925929</v>
      </c>
      <c r="F10195">
        <v>13</v>
      </c>
      <c r="G10195" t="s">
        <v>33</v>
      </c>
      <c r="H10195">
        <v>400</v>
      </c>
      <c r="I10195" s="1">
        <v>43433.708333333336</v>
      </c>
      <c r="J10195" s="2">
        <f t="shared" si="477"/>
        <v>1</v>
      </c>
      <c r="K10195" s="2" t="str">
        <f>IFERROR(VLOOKUP(A10195,Aux!A:B,2,0),"Outros")</f>
        <v>Municípios</v>
      </c>
      <c r="L10195" s="2">
        <f t="shared" si="478"/>
        <v>2019</v>
      </c>
      <c r="M10195">
        <f t="shared" si="479"/>
        <v>36</v>
      </c>
    </row>
    <row r="10196" spans="1:13" x14ac:dyDescent="0.35">
      <c r="A10196" t="s">
        <v>60</v>
      </c>
      <c r="B10196">
        <v>505456010</v>
      </c>
      <c r="C10196">
        <v>173656</v>
      </c>
      <c r="E10196" s="1">
        <v>43712.695879629631</v>
      </c>
      <c r="F10196">
        <v>13</v>
      </c>
      <c r="G10196" t="s">
        <v>33</v>
      </c>
      <c r="H10196">
        <v>400</v>
      </c>
      <c r="J10196" s="2">
        <f t="shared" si="477"/>
        <v>1</v>
      </c>
      <c r="K10196" s="2" t="str">
        <f>IFERROR(VLOOKUP(A10196,Aux!A:B,2,0),"Outros")</f>
        <v>Municípios</v>
      </c>
      <c r="L10196" s="2">
        <f t="shared" si="478"/>
        <v>2019</v>
      </c>
      <c r="M10196">
        <f t="shared" si="479"/>
        <v>36</v>
      </c>
    </row>
    <row r="10197" spans="1:13" x14ac:dyDescent="0.35">
      <c r="A10197" t="s">
        <v>8376</v>
      </c>
      <c r="B10197">
        <v>506151174</v>
      </c>
      <c r="C10197">
        <v>173657</v>
      </c>
      <c r="D10197" t="s">
        <v>9029</v>
      </c>
      <c r="E10197" s="1">
        <v>43712.701099537036</v>
      </c>
      <c r="F10197">
        <v>3</v>
      </c>
      <c r="G10197" t="s">
        <v>1239</v>
      </c>
      <c r="H10197">
        <v>340</v>
      </c>
      <c r="I10197" s="1">
        <v>43771.729166666664</v>
      </c>
      <c r="J10197" s="2">
        <f t="shared" si="477"/>
        <v>1</v>
      </c>
      <c r="K10197" s="2" t="str">
        <f>IFERROR(VLOOKUP(A10197,Aux!A:B,2,0),"Outros")</f>
        <v>Municípios</v>
      </c>
      <c r="L10197" s="2">
        <f t="shared" si="478"/>
        <v>2019</v>
      </c>
      <c r="M10197">
        <f t="shared" si="479"/>
        <v>36</v>
      </c>
    </row>
    <row r="10198" spans="1:13" x14ac:dyDescent="0.35">
      <c r="A10198" t="s">
        <v>1086</v>
      </c>
      <c r="B10198">
        <v>504288806</v>
      </c>
      <c r="C10198">
        <v>173658</v>
      </c>
      <c r="D10198" t="s">
        <v>8687</v>
      </c>
      <c r="E10198" s="1">
        <v>43712.703969907408</v>
      </c>
      <c r="F10198">
        <v>13</v>
      </c>
      <c r="G10198" t="s">
        <v>481</v>
      </c>
      <c r="H10198">
        <v>360</v>
      </c>
      <c r="I10198" s="1">
        <v>43722.999305555553</v>
      </c>
      <c r="J10198" s="2">
        <f t="shared" si="477"/>
        <v>1</v>
      </c>
      <c r="K10198" s="2" t="str">
        <f>IFERROR(VLOOKUP(A10198,Aux!A:B,2,0),"Outros")</f>
        <v>Outros</v>
      </c>
      <c r="L10198" s="2">
        <f t="shared" si="478"/>
        <v>2019</v>
      </c>
      <c r="M10198">
        <f t="shared" si="479"/>
        <v>36</v>
      </c>
    </row>
    <row r="10199" spans="1:13" x14ac:dyDescent="0.35">
      <c r="A10199" t="s">
        <v>244</v>
      </c>
      <c r="B10199">
        <v>600084914</v>
      </c>
      <c r="C10199">
        <v>173660</v>
      </c>
      <c r="E10199" s="1">
        <v>43712.734016203707</v>
      </c>
      <c r="F10199">
        <v>3</v>
      </c>
      <c r="G10199" t="s">
        <v>33</v>
      </c>
      <c r="H10199">
        <v>400</v>
      </c>
      <c r="J10199" s="2">
        <f t="shared" si="477"/>
        <v>1</v>
      </c>
      <c r="K10199" s="2" t="str">
        <f>IFERROR(VLOOKUP(A10199,Aux!A:B,2,0),"Outros")</f>
        <v>Outros</v>
      </c>
      <c r="L10199" s="2">
        <f t="shared" si="478"/>
        <v>2019</v>
      </c>
      <c r="M10199">
        <f t="shared" si="479"/>
        <v>36</v>
      </c>
    </row>
    <row r="10200" spans="1:13" x14ac:dyDescent="0.35">
      <c r="A10200" t="s">
        <v>157</v>
      </c>
      <c r="B10200">
        <v>500122237</v>
      </c>
      <c r="C10200">
        <v>173662</v>
      </c>
      <c r="D10200" t="s">
        <v>8278</v>
      </c>
      <c r="E10200" s="1">
        <v>43712.778402777774</v>
      </c>
      <c r="F10200">
        <v>13</v>
      </c>
      <c r="G10200" t="s">
        <v>33</v>
      </c>
      <c r="H10200">
        <v>340</v>
      </c>
      <c r="I10200" s="1">
        <v>43719.458333333336</v>
      </c>
      <c r="J10200" s="2">
        <f t="shared" si="477"/>
        <v>1</v>
      </c>
      <c r="K10200" s="2" t="str">
        <f>IFERROR(VLOOKUP(A10200,Aux!A:B,2,0),"Outros")</f>
        <v>Outros</v>
      </c>
      <c r="L10200" s="2">
        <f t="shared" si="478"/>
        <v>2019</v>
      </c>
      <c r="M10200">
        <f t="shared" si="479"/>
        <v>36</v>
      </c>
    </row>
    <row r="10201" spans="1:13" x14ac:dyDescent="0.35">
      <c r="A10201" t="s">
        <v>63</v>
      </c>
      <c r="B10201">
        <v>502098139</v>
      </c>
      <c r="C10201">
        <v>173663</v>
      </c>
      <c r="D10201" t="s">
        <v>9065</v>
      </c>
      <c r="E10201" s="1">
        <v>43713.385416666664</v>
      </c>
      <c r="F10201">
        <v>13</v>
      </c>
      <c r="G10201" t="s">
        <v>75</v>
      </c>
      <c r="H10201">
        <v>360</v>
      </c>
      <c r="I10201" s="1">
        <v>43722.75</v>
      </c>
      <c r="J10201" s="2">
        <f t="shared" si="477"/>
        <v>1</v>
      </c>
      <c r="K10201" s="2" t="str">
        <f>IFERROR(VLOOKUP(A10201,Aux!A:B,2,0),"Outros")</f>
        <v>Municípios</v>
      </c>
      <c r="L10201" s="2">
        <f t="shared" si="478"/>
        <v>2019</v>
      </c>
      <c r="M10201">
        <f t="shared" si="479"/>
        <v>36</v>
      </c>
    </row>
    <row r="10202" spans="1:13" x14ac:dyDescent="0.35">
      <c r="A10202" t="s">
        <v>63</v>
      </c>
      <c r="B10202">
        <v>502098139</v>
      </c>
      <c r="C10202">
        <v>173664</v>
      </c>
      <c r="D10202" t="s">
        <v>9030</v>
      </c>
      <c r="E10202" s="1">
        <v>43713.391261574077</v>
      </c>
      <c r="F10202">
        <v>13</v>
      </c>
      <c r="G10202" t="s">
        <v>75</v>
      </c>
      <c r="H10202">
        <v>360</v>
      </c>
      <c r="I10202" s="1">
        <v>43722.75</v>
      </c>
      <c r="J10202" s="2">
        <f t="shared" si="477"/>
        <v>1</v>
      </c>
      <c r="K10202" s="2" t="str">
        <f>IFERROR(VLOOKUP(A10202,Aux!A:B,2,0),"Outros")</f>
        <v>Municípios</v>
      </c>
      <c r="L10202" s="2">
        <f t="shared" si="478"/>
        <v>2019</v>
      </c>
      <c r="M10202">
        <f t="shared" si="479"/>
        <v>36</v>
      </c>
    </row>
    <row r="10203" spans="1:13" x14ac:dyDescent="0.35">
      <c r="A10203" t="s">
        <v>118</v>
      </c>
      <c r="B10203">
        <v>680015019</v>
      </c>
      <c r="C10203">
        <v>173665</v>
      </c>
      <c r="D10203" t="s">
        <v>8915</v>
      </c>
      <c r="E10203" s="1">
        <v>43713.396168981482</v>
      </c>
      <c r="F10203">
        <v>13</v>
      </c>
      <c r="G10203" t="s">
        <v>120</v>
      </c>
      <c r="H10203">
        <v>5</v>
      </c>
      <c r="I10203" s="1">
        <v>43718.666666666664</v>
      </c>
      <c r="J10203" s="2">
        <f t="shared" si="477"/>
        <v>1</v>
      </c>
      <c r="K10203" s="2" t="str">
        <f>IFERROR(VLOOKUP(A10203,Aux!A:B,2,0),"Outros")</f>
        <v>Águas e resíduos</v>
      </c>
      <c r="L10203" s="2">
        <f t="shared" si="478"/>
        <v>2019</v>
      </c>
      <c r="M10203">
        <f t="shared" si="479"/>
        <v>36</v>
      </c>
    </row>
    <row r="10204" spans="1:13" x14ac:dyDescent="0.35">
      <c r="A10204" t="s">
        <v>118</v>
      </c>
      <c r="B10204">
        <v>680015019</v>
      </c>
      <c r="C10204">
        <v>173666</v>
      </c>
      <c r="D10204" t="s">
        <v>8626</v>
      </c>
      <c r="E10204" s="1">
        <v>43713.431770833333</v>
      </c>
      <c r="F10204">
        <v>13</v>
      </c>
      <c r="G10204" t="s">
        <v>1146</v>
      </c>
      <c r="H10204">
        <v>360</v>
      </c>
      <c r="I10204" s="1">
        <v>43720.999305555553</v>
      </c>
      <c r="J10204" s="2">
        <f t="shared" si="477"/>
        <v>1</v>
      </c>
      <c r="K10204" s="2" t="str">
        <f>IFERROR(VLOOKUP(A10204,Aux!A:B,2,0),"Outros")</f>
        <v>Águas e resíduos</v>
      </c>
      <c r="L10204" s="2">
        <f t="shared" si="478"/>
        <v>2019</v>
      </c>
      <c r="M10204">
        <f t="shared" si="479"/>
        <v>36</v>
      </c>
    </row>
    <row r="10205" spans="1:13" x14ac:dyDescent="0.35">
      <c r="A10205" t="s">
        <v>118</v>
      </c>
      <c r="B10205">
        <v>680015019</v>
      </c>
      <c r="C10205">
        <v>173667</v>
      </c>
      <c r="D10205" t="s">
        <v>9066</v>
      </c>
      <c r="E10205" s="1">
        <v>43713.439768518518</v>
      </c>
      <c r="F10205">
        <v>13</v>
      </c>
      <c r="G10205" t="s">
        <v>1146</v>
      </c>
      <c r="H10205">
        <v>360</v>
      </c>
      <c r="I10205" s="1">
        <v>43718.666666666664</v>
      </c>
      <c r="J10205" s="2">
        <f t="shared" si="477"/>
        <v>1</v>
      </c>
      <c r="K10205" s="2" t="str">
        <f>IFERROR(VLOOKUP(A10205,Aux!A:B,2,0),"Outros")</f>
        <v>Águas e resíduos</v>
      </c>
      <c r="L10205" s="2">
        <f t="shared" si="478"/>
        <v>2019</v>
      </c>
      <c r="M10205">
        <f t="shared" si="479"/>
        <v>36</v>
      </c>
    </row>
    <row r="10206" spans="1:13" x14ac:dyDescent="0.35">
      <c r="A10206" t="s">
        <v>275</v>
      </c>
      <c r="B10206">
        <v>505187531</v>
      </c>
      <c r="C10206">
        <v>173668</v>
      </c>
      <c r="D10206" t="s">
        <v>9031</v>
      </c>
      <c r="E10206" s="1">
        <v>43713.449143518519</v>
      </c>
      <c r="F10206">
        <v>1</v>
      </c>
      <c r="G10206" t="s">
        <v>277</v>
      </c>
      <c r="H10206">
        <v>5</v>
      </c>
      <c r="I10206" s="1">
        <v>43718.999305555553</v>
      </c>
      <c r="J10206" s="2">
        <f t="shared" si="477"/>
        <v>1</v>
      </c>
      <c r="K10206" s="2" t="str">
        <f>IFERROR(VLOOKUP(A10206,Aux!A:B,2,0),"Outros")</f>
        <v>Municípios</v>
      </c>
      <c r="L10206" s="2">
        <f t="shared" si="478"/>
        <v>2019</v>
      </c>
      <c r="M10206">
        <f t="shared" si="479"/>
        <v>36</v>
      </c>
    </row>
    <row r="10207" spans="1:13" x14ac:dyDescent="0.35">
      <c r="A10207" t="s">
        <v>188</v>
      </c>
      <c r="B10207">
        <v>502130040</v>
      </c>
      <c r="C10207">
        <v>173669</v>
      </c>
      <c r="D10207" t="s">
        <v>8985</v>
      </c>
      <c r="E10207" s="1">
        <v>43713.46603009259</v>
      </c>
      <c r="F10207">
        <v>1</v>
      </c>
      <c r="G10207" t="s">
        <v>190</v>
      </c>
      <c r="H10207">
        <v>340</v>
      </c>
      <c r="I10207" s="1">
        <v>43721.708333333336</v>
      </c>
      <c r="J10207" s="2">
        <f t="shared" si="477"/>
        <v>1</v>
      </c>
      <c r="K10207" s="2" t="str">
        <f>IFERROR(VLOOKUP(A10207,Aux!A:B,2,0),"Outros")</f>
        <v>Municípios</v>
      </c>
      <c r="L10207" s="2">
        <f t="shared" si="478"/>
        <v>2019</v>
      </c>
      <c r="M10207">
        <f t="shared" si="479"/>
        <v>36</v>
      </c>
    </row>
    <row r="10208" spans="1:13" x14ac:dyDescent="0.35">
      <c r="A10208" t="s">
        <v>143</v>
      </c>
      <c r="B10208">
        <v>506801969</v>
      </c>
      <c r="C10208">
        <v>173670</v>
      </c>
      <c r="D10208" t="s">
        <v>8776</v>
      </c>
      <c r="E10208" s="1">
        <v>43713.471388888887</v>
      </c>
      <c r="F10208">
        <v>1</v>
      </c>
      <c r="G10208" t="s">
        <v>33</v>
      </c>
      <c r="H10208">
        <v>360</v>
      </c>
      <c r="I10208" s="1">
        <v>43723.708333333336</v>
      </c>
      <c r="J10208" s="2">
        <f t="shared" si="477"/>
        <v>1</v>
      </c>
      <c r="K10208" s="2" t="str">
        <f>IFERROR(VLOOKUP(A10208,Aux!A:B,2,0),"Outros")</f>
        <v>Municípios</v>
      </c>
      <c r="L10208" s="2">
        <f t="shared" si="478"/>
        <v>2019</v>
      </c>
      <c r="M10208">
        <f t="shared" si="479"/>
        <v>36</v>
      </c>
    </row>
    <row r="10209" spans="1:13" x14ac:dyDescent="0.35">
      <c r="A10209" t="s">
        <v>199</v>
      </c>
      <c r="B10209">
        <v>502256869</v>
      </c>
      <c r="C10209">
        <v>173671</v>
      </c>
      <c r="E10209" s="1">
        <v>43713.47451388889</v>
      </c>
      <c r="F10209">
        <v>3</v>
      </c>
      <c r="G10209" t="s">
        <v>33</v>
      </c>
      <c r="H10209">
        <v>400</v>
      </c>
      <c r="J10209" s="2">
        <f t="shared" si="477"/>
        <v>1</v>
      </c>
      <c r="K10209" s="2" t="str">
        <f>IFERROR(VLOOKUP(A10209,Aux!A:B,2,0),"Outros")</f>
        <v>Portos</v>
      </c>
      <c r="L10209" s="2">
        <f t="shared" si="478"/>
        <v>2019</v>
      </c>
      <c r="M10209">
        <f t="shared" si="479"/>
        <v>36</v>
      </c>
    </row>
    <row r="10210" spans="1:13" x14ac:dyDescent="0.35">
      <c r="A10210" t="s">
        <v>60</v>
      </c>
      <c r="B10210">
        <v>505456010</v>
      </c>
      <c r="C10210">
        <v>173672</v>
      </c>
      <c r="D10210" t="s">
        <v>8627</v>
      </c>
      <c r="E10210" s="1">
        <v>43713.482048611113</v>
      </c>
      <c r="F10210">
        <v>5</v>
      </c>
      <c r="G10210" t="s">
        <v>866</v>
      </c>
      <c r="H10210">
        <v>5</v>
      </c>
      <c r="I10210" s="1">
        <v>25569.999305555557</v>
      </c>
      <c r="J10210" s="2">
        <f t="shared" si="477"/>
        <v>1</v>
      </c>
      <c r="K10210" s="2" t="str">
        <f>IFERROR(VLOOKUP(A10210,Aux!A:B,2,0),"Outros")</f>
        <v>Municípios</v>
      </c>
      <c r="L10210" s="2">
        <f t="shared" si="478"/>
        <v>2019</v>
      </c>
      <c r="M10210">
        <f t="shared" si="479"/>
        <v>36</v>
      </c>
    </row>
    <row r="10211" spans="1:13" x14ac:dyDescent="0.35">
      <c r="A10211" t="s">
        <v>118</v>
      </c>
      <c r="B10211">
        <v>680015019</v>
      </c>
      <c r="C10211">
        <v>173673</v>
      </c>
      <c r="D10211" t="s">
        <v>8823</v>
      </c>
      <c r="E10211" s="1">
        <v>43713.484432870369</v>
      </c>
      <c r="F10211">
        <v>13</v>
      </c>
      <c r="G10211" t="s">
        <v>1146</v>
      </c>
      <c r="H10211">
        <v>360</v>
      </c>
      <c r="I10211" s="1">
        <v>43718.666666666664</v>
      </c>
      <c r="J10211" s="2">
        <f t="shared" si="477"/>
        <v>1</v>
      </c>
      <c r="K10211" s="2" t="str">
        <f>IFERROR(VLOOKUP(A10211,Aux!A:B,2,0),"Outros")</f>
        <v>Águas e resíduos</v>
      </c>
      <c r="L10211" s="2">
        <f t="shared" si="478"/>
        <v>2019</v>
      </c>
      <c r="M10211">
        <f t="shared" si="479"/>
        <v>36</v>
      </c>
    </row>
    <row r="10212" spans="1:13" x14ac:dyDescent="0.35">
      <c r="A10212" t="s">
        <v>12</v>
      </c>
      <c r="B10212">
        <v>508481287</v>
      </c>
      <c r="C10212">
        <v>173674</v>
      </c>
      <c r="D10212" t="s">
        <v>8824</v>
      </c>
      <c r="E10212" s="1">
        <v>43713.491828703707</v>
      </c>
      <c r="F10212">
        <v>13</v>
      </c>
      <c r="G10212" t="s">
        <v>14</v>
      </c>
      <c r="H10212">
        <v>360</v>
      </c>
      <c r="I10212" s="1">
        <v>43721.708333333336</v>
      </c>
      <c r="J10212" s="2">
        <f t="shared" si="477"/>
        <v>1</v>
      </c>
      <c r="K10212" s="2" t="str">
        <f>IFERROR(VLOOKUP(A10212,Aux!A:B,2,0),"Outros")</f>
        <v>Hospitais</v>
      </c>
      <c r="L10212" s="2">
        <f t="shared" si="478"/>
        <v>2019</v>
      </c>
      <c r="M10212">
        <f t="shared" si="479"/>
        <v>36</v>
      </c>
    </row>
    <row r="10213" spans="1:13" x14ac:dyDescent="0.35">
      <c r="A10213" t="s">
        <v>118</v>
      </c>
      <c r="B10213">
        <v>680015019</v>
      </c>
      <c r="C10213">
        <v>173675</v>
      </c>
      <c r="D10213" t="s">
        <v>8986</v>
      </c>
      <c r="E10213" s="1">
        <v>43713.491979166669</v>
      </c>
      <c r="F10213">
        <v>13</v>
      </c>
      <c r="G10213" t="s">
        <v>1146</v>
      </c>
      <c r="H10213">
        <v>360</v>
      </c>
      <c r="I10213" s="1">
        <v>43725.999305555553</v>
      </c>
      <c r="J10213" s="2">
        <f t="shared" si="477"/>
        <v>1</v>
      </c>
      <c r="K10213" s="2" t="str">
        <f>IFERROR(VLOOKUP(A10213,Aux!A:B,2,0),"Outros")</f>
        <v>Águas e resíduos</v>
      </c>
      <c r="L10213" s="2">
        <f t="shared" si="478"/>
        <v>2019</v>
      </c>
      <c r="M10213">
        <f t="shared" si="479"/>
        <v>36</v>
      </c>
    </row>
    <row r="10214" spans="1:13" x14ac:dyDescent="0.35">
      <c r="A10214" t="s">
        <v>244</v>
      </c>
      <c r="B10214">
        <v>600084914</v>
      </c>
      <c r="C10214">
        <v>173676</v>
      </c>
      <c r="D10214" t="s">
        <v>9032</v>
      </c>
      <c r="E10214" s="1">
        <v>43713.49291666667</v>
      </c>
      <c r="F10214">
        <v>3</v>
      </c>
      <c r="H10214">
        <v>210</v>
      </c>
      <c r="I10214" s="1">
        <v>43773.999305555553</v>
      </c>
      <c r="J10214" s="2">
        <f t="shared" si="477"/>
        <v>1</v>
      </c>
      <c r="K10214" s="2" t="str">
        <f>IFERROR(VLOOKUP(A10214,Aux!A:B,2,0),"Outros")</f>
        <v>Outros</v>
      </c>
      <c r="L10214" s="2">
        <f t="shared" si="478"/>
        <v>2019</v>
      </c>
      <c r="M10214">
        <f t="shared" si="479"/>
        <v>36</v>
      </c>
    </row>
    <row r="10215" spans="1:13" x14ac:dyDescent="0.35">
      <c r="A10215" t="s">
        <v>154</v>
      </c>
      <c r="B10215">
        <v>506818829</v>
      </c>
      <c r="C10215">
        <v>173677</v>
      </c>
      <c r="D10215" t="s">
        <v>9033</v>
      </c>
      <c r="E10215" s="1">
        <v>43713.494259259256</v>
      </c>
      <c r="F10215">
        <v>13</v>
      </c>
      <c r="G10215" t="s">
        <v>5958</v>
      </c>
      <c r="H10215">
        <v>360</v>
      </c>
      <c r="I10215" s="1">
        <v>43722.999305555553</v>
      </c>
      <c r="J10215" s="2">
        <f t="shared" si="477"/>
        <v>1</v>
      </c>
      <c r="K10215" s="2" t="str">
        <f>IFERROR(VLOOKUP(A10215,Aux!A:B,2,0),"Outros")</f>
        <v>Municípios</v>
      </c>
      <c r="L10215" s="2">
        <f t="shared" si="478"/>
        <v>2019</v>
      </c>
      <c r="M10215">
        <f t="shared" si="479"/>
        <v>36</v>
      </c>
    </row>
    <row r="10216" spans="1:13" x14ac:dyDescent="0.35">
      <c r="A10216" t="s">
        <v>92</v>
      </c>
      <c r="B10216">
        <v>506037258</v>
      </c>
      <c r="C10216">
        <v>173678</v>
      </c>
      <c r="D10216" t="s">
        <v>8825</v>
      </c>
      <c r="E10216" s="1">
        <v>43713.503321759257</v>
      </c>
      <c r="F10216">
        <v>13</v>
      </c>
      <c r="G10216" t="s">
        <v>476</v>
      </c>
      <c r="H10216">
        <v>5</v>
      </c>
      <c r="I10216" s="1">
        <v>43731.708333333336</v>
      </c>
      <c r="J10216" s="2">
        <f t="shared" si="477"/>
        <v>1</v>
      </c>
      <c r="K10216" s="2" t="str">
        <f>IFERROR(VLOOKUP(A10216,Aux!A:B,2,0),"Outros")</f>
        <v>Municípios</v>
      </c>
      <c r="L10216" s="2">
        <f t="shared" si="478"/>
        <v>2019</v>
      </c>
      <c r="M10216">
        <f t="shared" si="479"/>
        <v>36</v>
      </c>
    </row>
    <row r="10217" spans="1:13" x14ac:dyDescent="0.35">
      <c r="A10217" t="s">
        <v>12</v>
      </c>
      <c r="B10217">
        <v>508481287</v>
      </c>
      <c r="C10217">
        <v>173679</v>
      </c>
      <c r="D10217" t="s">
        <v>8987</v>
      </c>
      <c r="E10217" s="1">
        <v>43713.519988425927</v>
      </c>
      <c r="F10217">
        <v>13</v>
      </c>
      <c r="G10217" t="s">
        <v>14</v>
      </c>
      <c r="H10217">
        <v>360</v>
      </c>
      <c r="I10217" s="1">
        <v>43721.708333333336</v>
      </c>
      <c r="J10217" s="2">
        <f t="shared" si="477"/>
        <v>1</v>
      </c>
      <c r="K10217" s="2" t="str">
        <f>IFERROR(VLOOKUP(A10217,Aux!A:B,2,0),"Outros")</f>
        <v>Hospitais</v>
      </c>
      <c r="L10217" s="2">
        <f t="shared" si="478"/>
        <v>2019</v>
      </c>
      <c r="M10217">
        <f t="shared" si="479"/>
        <v>36</v>
      </c>
    </row>
    <row r="10218" spans="1:13" x14ac:dyDescent="0.35">
      <c r="A10218" t="s">
        <v>112</v>
      </c>
      <c r="B10218">
        <v>501144218</v>
      </c>
      <c r="C10218">
        <v>173680</v>
      </c>
      <c r="D10218" t="s">
        <v>8688</v>
      </c>
      <c r="E10218" s="1">
        <v>43713.530127314814</v>
      </c>
      <c r="F10218">
        <v>1</v>
      </c>
      <c r="G10218" t="s">
        <v>605</v>
      </c>
      <c r="H10218">
        <v>360</v>
      </c>
      <c r="I10218" s="1">
        <v>43721.75</v>
      </c>
      <c r="J10218" s="2">
        <f t="shared" si="477"/>
        <v>1</v>
      </c>
      <c r="K10218" s="2" t="str">
        <f>IFERROR(VLOOKUP(A10218,Aux!A:B,2,0),"Outros")</f>
        <v>Municípios</v>
      </c>
      <c r="L10218" s="2">
        <f t="shared" si="478"/>
        <v>2019</v>
      </c>
      <c r="M10218">
        <f t="shared" si="479"/>
        <v>36</v>
      </c>
    </row>
    <row r="10219" spans="1:13" x14ac:dyDescent="0.35">
      <c r="A10219" t="s">
        <v>118</v>
      </c>
      <c r="B10219">
        <v>680015019</v>
      </c>
      <c r="C10219">
        <v>173681</v>
      </c>
      <c r="D10219" t="s">
        <v>8916</v>
      </c>
      <c r="E10219" s="1">
        <v>43713.56181712963</v>
      </c>
      <c r="F10219">
        <v>1</v>
      </c>
      <c r="G10219" t="s">
        <v>1146</v>
      </c>
      <c r="H10219">
        <v>360</v>
      </c>
      <c r="I10219" s="1">
        <v>43718.666666666664</v>
      </c>
      <c r="J10219" s="2">
        <f t="shared" si="477"/>
        <v>1</v>
      </c>
      <c r="K10219" s="2" t="str">
        <f>IFERROR(VLOOKUP(A10219,Aux!A:B,2,0),"Outros")</f>
        <v>Águas e resíduos</v>
      </c>
      <c r="L10219" s="2">
        <f t="shared" si="478"/>
        <v>2019</v>
      </c>
      <c r="M10219">
        <f t="shared" si="479"/>
        <v>36</v>
      </c>
    </row>
    <row r="10220" spans="1:13" x14ac:dyDescent="0.35">
      <c r="A10220" t="s">
        <v>8376</v>
      </c>
      <c r="B10220">
        <v>506151174</v>
      </c>
      <c r="C10220">
        <v>173682</v>
      </c>
      <c r="D10220" t="s">
        <v>8720</v>
      </c>
      <c r="E10220" s="1">
        <v>43713.58934027778</v>
      </c>
      <c r="F10220">
        <v>3</v>
      </c>
      <c r="G10220" t="s">
        <v>8721</v>
      </c>
      <c r="H10220">
        <v>340</v>
      </c>
      <c r="I10220" s="1">
        <v>43759.729166666664</v>
      </c>
      <c r="J10220" s="2">
        <f t="shared" si="477"/>
        <v>1</v>
      </c>
      <c r="K10220" s="2" t="str">
        <f>IFERROR(VLOOKUP(A10220,Aux!A:B,2,0),"Outros")</f>
        <v>Municípios</v>
      </c>
      <c r="L10220" s="2">
        <f t="shared" si="478"/>
        <v>2019</v>
      </c>
      <c r="M10220">
        <f t="shared" si="479"/>
        <v>36</v>
      </c>
    </row>
    <row r="10221" spans="1:13" x14ac:dyDescent="0.35">
      <c r="A10221" t="s">
        <v>35</v>
      </c>
      <c r="B10221">
        <v>508666236</v>
      </c>
      <c r="C10221">
        <v>173683</v>
      </c>
      <c r="D10221" t="s">
        <v>8917</v>
      </c>
      <c r="E10221" s="1">
        <v>43713.592916666668</v>
      </c>
      <c r="F10221">
        <v>1</v>
      </c>
      <c r="G10221" t="s">
        <v>33</v>
      </c>
      <c r="H10221">
        <v>360</v>
      </c>
      <c r="I10221" s="1">
        <v>43745.999305555553</v>
      </c>
      <c r="J10221" s="2">
        <f t="shared" si="477"/>
        <v>1</v>
      </c>
      <c r="K10221" s="2" t="str">
        <f>IFERROR(VLOOKUP(A10221,Aux!A:B,2,0),"Outros")</f>
        <v>Outros</v>
      </c>
      <c r="L10221" s="2">
        <f t="shared" si="478"/>
        <v>2019</v>
      </c>
      <c r="M10221">
        <f t="shared" si="479"/>
        <v>36</v>
      </c>
    </row>
    <row r="10222" spans="1:13" x14ac:dyDescent="0.35">
      <c r="A10222" t="s">
        <v>27</v>
      </c>
      <c r="B10222">
        <v>505584760</v>
      </c>
      <c r="C10222">
        <v>173684</v>
      </c>
      <c r="D10222" t="s">
        <v>6592</v>
      </c>
      <c r="E10222" s="1">
        <v>43713.601030092592</v>
      </c>
      <c r="F10222">
        <v>4</v>
      </c>
      <c r="G10222" t="s">
        <v>5662</v>
      </c>
      <c r="H10222">
        <v>360</v>
      </c>
      <c r="I10222" s="1">
        <v>43714.615277777775</v>
      </c>
      <c r="J10222" s="2">
        <f t="shared" si="477"/>
        <v>1</v>
      </c>
      <c r="K10222" s="2" t="str">
        <f>IFERROR(VLOOKUP(A10222,Aux!A:B,2,0),"Outros")</f>
        <v>Municípios</v>
      </c>
      <c r="L10222" s="2">
        <f t="shared" si="478"/>
        <v>2019</v>
      </c>
      <c r="M10222">
        <f t="shared" si="479"/>
        <v>36</v>
      </c>
    </row>
    <row r="10223" spans="1:13" x14ac:dyDescent="0.35">
      <c r="A10223" t="s">
        <v>296</v>
      </c>
      <c r="B10223">
        <v>507396081</v>
      </c>
      <c r="C10223">
        <v>173685</v>
      </c>
      <c r="E10223" s="1">
        <v>43713.603854166664</v>
      </c>
      <c r="F10223">
        <v>13</v>
      </c>
      <c r="G10223" t="s">
        <v>33</v>
      </c>
      <c r="H10223">
        <v>400</v>
      </c>
      <c r="J10223" s="2">
        <f t="shared" si="477"/>
        <v>1</v>
      </c>
      <c r="K10223" s="2" t="str">
        <f>IFERROR(VLOOKUP(A10223,Aux!A:B,2,0),"Outros")</f>
        <v>Municípios</v>
      </c>
      <c r="L10223" s="2">
        <f t="shared" si="478"/>
        <v>2019</v>
      </c>
      <c r="M10223">
        <f t="shared" si="479"/>
        <v>36</v>
      </c>
    </row>
    <row r="10224" spans="1:13" x14ac:dyDescent="0.35">
      <c r="A10224" t="s">
        <v>296</v>
      </c>
      <c r="B10224">
        <v>507396081</v>
      </c>
      <c r="C10224">
        <v>173686</v>
      </c>
      <c r="D10224" t="s">
        <v>8918</v>
      </c>
      <c r="E10224" s="1">
        <v>43713.604097222225</v>
      </c>
      <c r="F10224">
        <v>13</v>
      </c>
      <c r="G10224" t="s">
        <v>605</v>
      </c>
      <c r="H10224">
        <v>360</v>
      </c>
      <c r="I10224" s="1">
        <v>43719.999305555553</v>
      </c>
      <c r="J10224" s="2">
        <f t="shared" si="477"/>
        <v>1</v>
      </c>
      <c r="K10224" s="2" t="str">
        <f>IFERROR(VLOOKUP(A10224,Aux!A:B,2,0),"Outros")</f>
        <v>Municípios</v>
      </c>
      <c r="L10224" s="2">
        <f t="shared" si="478"/>
        <v>2019</v>
      </c>
      <c r="M10224">
        <f t="shared" si="479"/>
        <v>36</v>
      </c>
    </row>
    <row r="10225" spans="1:13" x14ac:dyDescent="0.35">
      <c r="A10225" t="s">
        <v>157</v>
      </c>
      <c r="B10225">
        <v>500122237</v>
      </c>
      <c r="C10225">
        <v>173687</v>
      </c>
      <c r="D10225" t="s">
        <v>8689</v>
      </c>
      <c r="E10225" s="1">
        <v>43713.609918981485</v>
      </c>
      <c r="F10225">
        <v>1</v>
      </c>
      <c r="G10225" t="s">
        <v>159</v>
      </c>
      <c r="H10225">
        <v>360</v>
      </c>
      <c r="I10225" s="1">
        <v>43719.999305555553</v>
      </c>
      <c r="J10225" s="2">
        <f t="shared" si="477"/>
        <v>1</v>
      </c>
      <c r="K10225" s="2" t="str">
        <f>IFERROR(VLOOKUP(A10225,Aux!A:B,2,0),"Outros")</f>
        <v>Outros</v>
      </c>
      <c r="L10225" s="2">
        <f t="shared" si="478"/>
        <v>2019</v>
      </c>
      <c r="M10225">
        <f t="shared" si="479"/>
        <v>36</v>
      </c>
    </row>
    <row r="10226" spans="1:13" x14ac:dyDescent="0.35">
      <c r="A10226" t="s">
        <v>171</v>
      </c>
      <c r="B10226">
        <v>504293125</v>
      </c>
      <c r="C10226">
        <v>173688</v>
      </c>
      <c r="D10226" t="s">
        <v>8777</v>
      </c>
      <c r="E10226" s="1">
        <v>43713.611041666663</v>
      </c>
      <c r="F10226">
        <v>13</v>
      </c>
      <c r="G10226" t="s">
        <v>451</v>
      </c>
      <c r="H10226">
        <v>360</v>
      </c>
      <c r="I10226" s="1">
        <v>43722.999305555553</v>
      </c>
      <c r="J10226" s="2">
        <f t="shared" si="477"/>
        <v>1</v>
      </c>
      <c r="K10226" s="2" t="str">
        <f>IFERROR(VLOOKUP(A10226,Aux!A:B,2,0),"Outros")</f>
        <v>Municípios</v>
      </c>
      <c r="L10226" s="2">
        <f t="shared" si="478"/>
        <v>2019</v>
      </c>
      <c r="M10226">
        <f t="shared" si="479"/>
        <v>36</v>
      </c>
    </row>
    <row r="10227" spans="1:13" x14ac:dyDescent="0.35">
      <c r="A10227" t="s">
        <v>244</v>
      </c>
      <c r="B10227">
        <v>600084914</v>
      </c>
      <c r="C10227">
        <v>173689</v>
      </c>
      <c r="D10227" t="s">
        <v>8722</v>
      </c>
      <c r="E10227" s="1">
        <v>43713.612164351849</v>
      </c>
      <c r="F10227">
        <v>3</v>
      </c>
      <c r="G10227" t="s">
        <v>3126</v>
      </c>
      <c r="H10227">
        <v>400</v>
      </c>
      <c r="I10227" s="1">
        <v>25569.999305555557</v>
      </c>
      <c r="J10227" s="2">
        <f t="shared" si="477"/>
        <v>1</v>
      </c>
      <c r="K10227" s="2" t="str">
        <f>IFERROR(VLOOKUP(A10227,Aux!A:B,2,0),"Outros")</f>
        <v>Outros</v>
      </c>
      <c r="L10227" s="2">
        <f t="shared" si="478"/>
        <v>2019</v>
      </c>
      <c r="M10227">
        <f t="shared" si="479"/>
        <v>36</v>
      </c>
    </row>
    <row r="10228" spans="1:13" x14ac:dyDescent="0.35">
      <c r="A10228" t="s">
        <v>136</v>
      </c>
      <c r="B10228">
        <v>506730573</v>
      </c>
      <c r="C10228">
        <v>173690</v>
      </c>
      <c r="D10228" t="s">
        <v>8919</v>
      </c>
      <c r="E10228" s="1">
        <v>43713.615115740744</v>
      </c>
      <c r="F10228">
        <v>3</v>
      </c>
      <c r="G10228" t="s">
        <v>138</v>
      </c>
      <c r="H10228">
        <v>340</v>
      </c>
      <c r="I10228" s="1">
        <v>43723.625</v>
      </c>
      <c r="J10228" s="2">
        <f t="shared" si="477"/>
        <v>1</v>
      </c>
      <c r="K10228" s="2" t="str">
        <f>IFERROR(VLOOKUP(A10228,Aux!A:B,2,0),"Outros")</f>
        <v>Municípios</v>
      </c>
      <c r="L10228" s="2">
        <f t="shared" si="478"/>
        <v>2019</v>
      </c>
      <c r="M10228">
        <f t="shared" si="479"/>
        <v>36</v>
      </c>
    </row>
    <row r="10229" spans="1:13" x14ac:dyDescent="0.35">
      <c r="A10229" t="s">
        <v>57</v>
      </c>
      <c r="B10229">
        <v>501294104</v>
      </c>
      <c r="C10229">
        <v>173691</v>
      </c>
      <c r="D10229" t="s">
        <v>8920</v>
      </c>
      <c r="E10229" s="1">
        <v>43713.617303240739</v>
      </c>
      <c r="F10229">
        <v>1</v>
      </c>
      <c r="G10229" t="s">
        <v>103</v>
      </c>
      <c r="H10229">
        <v>360</v>
      </c>
      <c r="I10229" s="1">
        <v>43719.999305555553</v>
      </c>
      <c r="J10229" s="2">
        <f t="shared" si="477"/>
        <v>1</v>
      </c>
      <c r="K10229" s="2" t="str">
        <f>IFERROR(VLOOKUP(A10229,Aux!A:B,2,0),"Outros")</f>
        <v>Municípios</v>
      </c>
      <c r="L10229" s="2">
        <f t="shared" si="478"/>
        <v>2019</v>
      </c>
      <c r="M10229">
        <f t="shared" si="479"/>
        <v>36</v>
      </c>
    </row>
    <row r="10230" spans="1:13" x14ac:dyDescent="0.35">
      <c r="A10230" t="s">
        <v>488</v>
      </c>
      <c r="B10230">
        <v>600014690</v>
      </c>
      <c r="C10230">
        <v>173692</v>
      </c>
      <c r="D10230" t="s">
        <v>8503</v>
      </c>
      <c r="E10230" s="1">
        <v>43713.618263888886</v>
      </c>
      <c r="F10230">
        <v>3</v>
      </c>
      <c r="G10230" t="s">
        <v>1140</v>
      </c>
      <c r="H10230">
        <v>360</v>
      </c>
      <c r="I10230" s="1">
        <v>43724.708333333336</v>
      </c>
      <c r="J10230" s="2">
        <f t="shared" si="477"/>
        <v>1</v>
      </c>
      <c r="K10230" s="2" t="str">
        <f>IFERROR(VLOOKUP(A10230,Aux!A:B,2,0),"Outros")</f>
        <v>Outros</v>
      </c>
      <c r="L10230" s="2">
        <f t="shared" si="478"/>
        <v>2019</v>
      </c>
      <c r="M10230">
        <f t="shared" si="479"/>
        <v>36</v>
      </c>
    </row>
    <row r="10231" spans="1:13" x14ac:dyDescent="0.35">
      <c r="A10231" t="s">
        <v>633</v>
      </c>
      <c r="B10231">
        <v>506617599</v>
      </c>
      <c r="C10231">
        <v>173693</v>
      </c>
      <c r="D10231" t="s">
        <v>8884</v>
      </c>
      <c r="E10231" s="1">
        <v>43713.624849537038</v>
      </c>
      <c r="F10231">
        <v>5</v>
      </c>
      <c r="G10231" t="s">
        <v>635</v>
      </c>
      <c r="H10231">
        <v>220</v>
      </c>
      <c r="I10231" s="1">
        <v>43910.999305555553</v>
      </c>
      <c r="J10231" s="2">
        <f t="shared" si="477"/>
        <v>1</v>
      </c>
      <c r="K10231" s="2" t="str">
        <f>IFERROR(VLOOKUP(A10231,Aux!A:B,2,0),"Outros")</f>
        <v>Municípios</v>
      </c>
      <c r="L10231" s="2">
        <f t="shared" si="478"/>
        <v>2019</v>
      </c>
      <c r="M10231">
        <f t="shared" si="479"/>
        <v>36</v>
      </c>
    </row>
    <row r="10232" spans="1:13" x14ac:dyDescent="0.35">
      <c r="A10232" t="s">
        <v>199</v>
      </c>
      <c r="B10232">
        <v>502256869</v>
      </c>
      <c r="C10232">
        <v>173694</v>
      </c>
      <c r="D10232" t="s">
        <v>8885</v>
      </c>
      <c r="E10232" s="1">
        <v>43713.62667824074</v>
      </c>
      <c r="F10232">
        <v>3</v>
      </c>
      <c r="G10232" t="s">
        <v>59</v>
      </c>
      <c r="H10232">
        <v>360</v>
      </c>
      <c r="I10232" s="1">
        <v>43810.999305555553</v>
      </c>
      <c r="J10232" s="2">
        <f t="shared" si="477"/>
        <v>1</v>
      </c>
      <c r="K10232" s="2" t="str">
        <f>IFERROR(VLOOKUP(A10232,Aux!A:B,2,0),"Outros")</f>
        <v>Portos</v>
      </c>
      <c r="L10232" s="2">
        <f t="shared" si="478"/>
        <v>2019</v>
      </c>
      <c r="M10232">
        <f t="shared" si="479"/>
        <v>36</v>
      </c>
    </row>
    <row r="10233" spans="1:13" x14ac:dyDescent="0.35">
      <c r="A10233" t="s">
        <v>8376</v>
      </c>
      <c r="B10233">
        <v>506151174</v>
      </c>
      <c r="C10233">
        <v>173695</v>
      </c>
      <c r="E10233" s="1">
        <v>43713.62835648148</v>
      </c>
      <c r="F10233">
        <v>3</v>
      </c>
      <c r="G10233" t="s">
        <v>33</v>
      </c>
      <c r="H10233">
        <v>1</v>
      </c>
      <c r="J10233" s="2">
        <f t="shared" si="477"/>
        <v>1</v>
      </c>
      <c r="K10233" s="2" t="str">
        <f>IFERROR(VLOOKUP(A10233,Aux!A:B,2,0),"Outros")</f>
        <v>Municípios</v>
      </c>
      <c r="L10233" s="2">
        <f t="shared" si="478"/>
        <v>2019</v>
      </c>
      <c r="M10233">
        <f t="shared" si="479"/>
        <v>36</v>
      </c>
    </row>
    <row r="10234" spans="1:13" x14ac:dyDescent="0.35">
      <c r="A10234" t="s">
        <v>244</v>
      </c>
      <c r="B10234">
        <v>600084914</v>
      </c>
      <c r="C10234">
        <v>173696</v>
      </c>
      <c r="E10234" s="1">
        <v>43713.62940972222</v>
      </c>
      <c r="F10234">
        <v>3</v>
      </c>
      <c r="G10234" t="s">
        <v>33</v>
      </c>
      <c r="H10234">
        <v>400</v>
      </c>
      <c r="J10234" s="2">
        <f t="shared" si="477"/>
        <v>1</v>
      </c>
      <c r="K10234" s="2" t="str">
        <f>IFERROR(VLOOKUP(A10234,Aux!A:B,2,0),"Outros")</f>
        <v>Outros</v>
      </c>
      <c r="L10234" s="2">
        <f t="shared" si="478"/>
        <v>2019</v>
      </c>
      <c r="M10234">
        <f t="shared" si="479"/>
        <v>36</v>
      </c>
    </row>
    <row r="10235" spans="1:13" x14ac:dyDescent="0.35">
      <c r="A10235" t="s">
        <v>71</v>
      </c>
      <c r="B10235">
        <v>500051054</v>
      </c>
      <c r="C10235">
        <v>173697</v>
      </c>
      <c r="D10235" t="s">
        <v>9067</v>
      </c>
      <c r="E10235" s="1">
        <v>43713.641273148147</v>
      </c>
      <c r="F10235">
        <v>13</v>
      </c>
      <c r="G10235" t="s">
        <v>202</v>
      </c>
      <c r="H10235">
        <v>5</v>
      </c>
      <c r="I10235" s="1">
        <v>43718.791666666664</v>
      </c>
      <c r="J10235" s="2">
        <f t="shared" si="477"/>
        <v>1</v>
      </c>
      <c r="K10235" s="2" t="str">
        <f>IFERROR(VLOOKUP(A10235,Aux!A:B,2,0),"Outros")</f>
        <v>Municípios</v>
      </c>
      <c r="L10235" s="2">
        <f t="shared" si="478"/>
        <v>2019</v>
      </c>
      <c r="M10235">
        <f t="shared" si="479"/>
        <v>36</v>
      </c>
    </row>
    <row r="10236" spans="1:13" x14ac:dyDescent="0.35">
      <c r="A10236" t="s">
        <v>37</v>
      </c>
      <c r="B10236">
        <v>506187543</v>
      </c>
      <c r="C10236">
        <v>173698</v>
      </c>
      <c r="E10236" s="1">
        <v>43713.641574074078</v>
      </c>
      <c r="F10236">
        <v>1</v>
      </c>
      <c r="G10236" t="s">
        <v>33</v>
      </c>
      <c r="H10236">
        <v>400</v>
      </c>
      <c r="J10236" s="2">
        <f t="shared" si="477"/>
        <v>1</v>
      </c>
      <c r="K10236" s="2" t="str">
        <f>IFERROR(VLOOKUP(A10236,Aux!A:B,2,0),"Outros")</f>
        <v>Municípios</v>
      </c>
      <c r="L10236" s="2">
        <f t="shared" si="478"/>
        <v>2019</v>
      </c>
      <c r="M10236">
        <f t="shared" si="479"/>
        <v>36</v>
      </c>
    </row>
    <row r="10237" spans="1:13" x14ac:dyDescent="0.35">
      <c r="A10237" t="s">
        <v>37</v>
      </c>
      <c r="B10237">
        <v>506187543</v>
      </c>
      <c r="C10237">
        <v>173699</v>
      </c>
      <c r="D10237" t="s">
        <v>8690</v>
      </c>
      <c r="E10237" s="1">
        <v>43713.641770833332</v>
      </c>
      <c r="F10237">
        <v>13</v>
      </c>
      <c r="G10237" t="s">
        <v>33</v>
      </c>
      <c r="H10237">
        <v>5</v>
      </c>
      <c r="I10237" s="1">
        <v>43720.999305555553</v>
      </c>
      <c r="J10237" s="2">
        <f t="shared" si="477"/>
        <v>1</v>
      </c>
      <c r="K10237" s="2" t="str">
        <f>IFERROR(VLOOKUP(A10237,Aux!A:B,2,0),"Outros")</f>
        <v>Municípios</v>
      </c>
      <c r="L10237" s="2">
        <f t="shared" si="478"/>
        <v>2019</v>
      </c>
      <c r="M10237">
        <f t="shared" si="479"/>
        <v>36</v>
      </c>
    </row>
    <row r="10238" spans="1:13" x14ac:dyDescent="0.35">
      <c r="A10238" t="s">
        <v>895</v>
      </c>
      <c r="B10238">
        <v>501305564</v>
      </c>
      <c r="C10238">
        <v>173700</v>
      </c>
      <c r="D10238" t="s">
        <v>6700</v>
      </c>
      <c r="E10238" s="1">
        <v>43713.645069444443</v>
      </c>
      <c r="F10238">
        <v>13</v>
      </c>
      <c r="G10238" t="s">
        <v>6701</v>
      </c>
      <c r="H10238">
        <v>340</v>
      </c>
      <c r="I10238" s="1">
        <v>43720.999305555553</v>
      </c>
      <c r="J10238" s="2">
        <f t="shared" si="477"/>
        <v>1</v>
      </c>
      <c r="K10238" s="2" t="str">
        <f>IFERROR(VLOOKUP(A10238,Aux!A:B,2,0),"Outros")</f>
        <v>Municípios</v>
      </c>
      <c r="L10238" s="2">
        <f t="shared" si="478"/>
        <v>2019</v>
      </c>
      <c r="M10238">
        <f t="shared" si="479"/>
        <v>36</v>
      </c>
    </row>
    <row r="10239" spans="1:13" x14ac:dyDescent="0.35">
      <c r="A10239" t="s">
        <v>578</v>
      </c>
      <c r="B10239">
        <v>501112049</v>
      </c>
      <c r="C10239">
        <v>173701</v>
      </c>
      <c r="D10239" t="s">
        <v>8064</v>
      </c>
      <c r="E10239" s="1">
        <v>43713.654328703706</v>
      </c>
      <c r="F10239">
        <v>13</v>
      </c>
      <c r="G10239" t="s">
        <v>580</v>
      </c>
      <c r="H10239">
        <v>5</v>
      </c>
      <c r="I10239" s="1">
        <v>43720.666666666664</v>
      </c>
      <c r="J10239" s="2">
        <f t="shared" si="477"/>
        <v>1</v>
      </c>
      <c r="K10239" s="2" t="str">
        <f>IFERROR(VLOOKUP(A10239,Aux!A:B,2,0),"Outros")</f>
        <v>Municípios</v>
      </c>
      <c r="L10239" s="2">
        <f t="shared" si="478"/>
        <v>2019</v>
      </c>
      <c r="M10239">
        <f t="shared" si="479"/>
        <v>36</v>
      </c>
    </row>
    <row r="10240" spans="1:13" x14ac:dyDescent="0.35">
      <c r="A10240" t="s">
        <v>171</v>
      </c>
      <c r="B10240">
        <v>504293125</v>
      </c>
      <c r="C10240">
        <v>173702</v>
      </c>
      <c r="D10240" t="s">
        <v>8723</v>
      </c>
      <c r="E10240" s="1">
        <v>43713.655601851853</v>
      </c>
      <c r="F10240">
        <v>13</v>
      </c>
      <c r="G10240" t="s">
        <v>4276</v>
      </c>
      <c r="H10240">
        <v>360</v>
      </c>
      <c r="I10240" s="1">
        <v>43722.999305555553</v>
      </c>
      <c r="J10240" s="2">
        <f t="shared" si="477"/>
        <v>1</v>
      </c>
      <c r="K10240" s="2" t="str">
        <f>IFERROR(VLOOKUP(A10240,Aux!A:B,2,0),"Outros")</f>
        <v>Municípios</v>
      </c>
      <c r="L10240" s="2">
        <f t="shared" si="478"/>
        <v>2019</v>
      </c>
      <c r="M10240">
        <f t="shared" si="479"/>
        <v>36</v>
      </c>
    </row>
    <row r="10241" spans="1:13" x14ac:dyDescent="0.35">
      <c r="A10241" t="s">
        <v>57</v>
      </c>
      <c r="B10241">
        <v>501294104</v>
      </c>
      <c r="C10241">
        <v>173703</v>
      </c>
      <c r="D10241" t="s">
        <v>8724</v>
      </c>
      <c r="E10241" s="1">
        <v>43713.65693287037</v>
      </c>
      <c r="F10241">
        <v>1</v>
      </c>
      <c r="G10241" t="s">
        <v>103</v>
      </c>
      <c r="H10241">
        <v>360</v>
      </c>
      <c r="I10241" s="1">
        <v>43728.503472222219</v>
      </c>
      <c r="J10241" s="2">
        <f t="shared" si="477"/>
        <v>1</v>
      </c>
      <c r="K10241" s="2" t="str">
        <f>IFERROR(VLOOKUP(A10241,Aux!A:B,2,0),"Outros")</f>
        <v>Municípios</v>
      </c>
      <c r="L10241" s="2">
        <f t="shared" si="478"/>
        <v>2019</v>
      </c>
      <c r="M10241">
        <f t="shared" si="479"/>
        <v>36</v>
      </c>
    </row>
    <row r="10242" spans="1:13" x14ac:dyDescent="0.35">
      <c r="A10242" t="s">
        <v>112</v>
      </c>
      <c r="B10242">
        <v>501144218</v>
      </c>
      <c r="C10242">
        <v>173704</v>
      </c>
      <c r="D10242" t="s">
        <v>8725</v>
      </c>
      <c r="E10242" s="1">
        <v>43713.660381944443</v>
      </c>
      <c r="F10242">
        <v>13</v>
      </c>
      <c r="G10242" t="s">
        <v>1242</v>
      </c>
      <c r="H10242">
        <v>360</v>
      </c>
      <c r="I10242" s="1">
        <v>43718.75</v>
      </c>
      <c r="J10242" s="2">
        <f t="shared" ref="J10242:J10305" si="480">IF(C10242=C10241,"",1)</f>
        <v>1</v>
      </c>
      <c r="K10242" s="2" t="str">
        <f>IFERROR(VLOOKUP(A10242,Aux!A:B,2,0),"Outros")</f>
        <v>Municípios</v>
      </c>
      <c r="L10242" s="2">
        <f t="shared" ref="L10242:L10305" si="481">YEAR(E10242)</f>
        <v>2019</v>
      </c>
      <c r="M10242">
        <f t="shared" ref="M10242:M10305" si="482">WEEKNUM(E10242)</f>
        <v>36</v>
      </c>
    </row>
    <row r="10243" spans="1:13" x14ac:dyDescent="0.35">
      <c r="A10243" t="s">
        <v>281</v>
      </c>
      <c r="B10243">
        <v>508787033</v>
      </c>
      <c r="C10243">
        <v>173705</v>
      </c>
      <c r="D10243" t="s">
        <v>8691</v>
      </c>
      <c r="E10243" s="1">
        <v>43713.667395833334</v>
      </c>
      <c r="F10243">
        <v>13</v>
      </c>
      <c r="G10243" t="s">
        <v>790</v>
      </c>
      <c r="H10243">
        <v>360</v>
      </c>
      <c r="I10243" s="1">
        <v>43722.75</v>
      </c>
      <c r="J10243" s="2">
        <f t="shared" si="480"/>
        <v>1</v>
      </c>
      <c r="K10243" s="2" t="str">
        <f>IFERROR(VLOOKUP(A10243,Aux!A:B,2,0),"Outros")</f>
        <v>Municípios</v>
      </c>
      <c r="L10243" s="2">
        <f t="shared" si="481"/>
        <v>2019</v>
      </c>
      <c r="M10243">
        <f t="shared" si="482"/>
        <v>36</v>
      </c>
    </row>
    <row r="10244" spans="1:13" x14ac:dyDescent="0.35">
      <c r="A10244" t="s">
        <v>37</v>
      </c>
      <c r="B10244">
        <v>506187543</v>
      </c>
      <c r="C10244">
        <v>173706</v>
      </c>
      <c r="D10244" t="s">
        <v>8921</v>
      </c>
      <c r="E10244" s="1">
        <v>43713.667881944442</v>
      </c>
      <c r="F10244">
        <v>13</v>
      </c>
      <c r="G10244" t="s">
        <v>33</v>
      </c>
      <c r="H10244">
        <v>340</v>
      </c>
      <c r="I10244" s="1">
        <v>43720.999305555553</v>
      </c>
      <c r="J10244" s="2">
        <f t="shared" si="480"/>
        <v>1</v>
      </c>
      <c r="K10244" s="2" t="str">
        <f>IFERROR(VLOOKUP(A10244,Aux!A:B,2,0),"Outros")</f>
        <v>Municípios</v>
      </c>
      <c r="L10244" s="2">
        <f t="shared" si="481"/>
        <v>2019</v>
      </c>
      <c r="M10244">
        <f t="shared" si="482"/>
        <v>36</v>
      </c>
    </row>
    <row r="10245" spans="1:13" x14ac:dyDescent="0.35">
      <c r="A10245" t="s">
        <v>63</v>
      </c>
      <c r="B10245">
        <v>502098139</v>
      </c>
      <c r="C10245">
        <v>173707</v>
      </c>
      <c r="D10245" t="s">
        <v>8504</v>
      </c>
      <c r="E10245" s="1">
        <v>43713.678599537037</v>
      </c>
      <c r="F10245">
        <v>3</v>
      </c>
      <c r="G10245" t="s">
        <v>3669</v>
      </c>
      <c r="H10245">
        <v>340</v>
      </c>
      <c r="I10245" s="1">
        <v>43750.791666666664</v>
      </c>
      <c r="J10245" s="2">
        <f t="shared" si="480"/>
        <v>1</v>
      </c>
      <c r="K10245" s="2" t="str">
        <f>IFERROR(VLOOKUP(A10245,Aux!A:B,2,0),"Outros")</f>
        <v>Municípios</v>
      </c>
      <c r="L10245" s="2">
        <f t="shared" si="481"/>
        <v>2019</v>
      </c>
      <c r="M10245">
        <f t="shared" si="482"/>
        <v>36</v>
      </c>
    </row>
    <row r="10246" spans="1:13" x14ac:dyDescent="0.35">
      <c r="A10246" t="s">
        <v>389</v>
      </c>
      <c r="B10246">
        <v>506722422</v>
      </c>
      <c r="C10246">
        <v>173708</v>
      </c>
      <c r="E10246" s="1">
        <v>43713.684710648151</v>
      </c>
      <c r="F10246">
        <v>1</v>
      </c>
      <c r="G10246" t="s">
        <v>33</v>
      </c>
      <c r="H10246">
        <v>400</v>
      </c>
      <c r="I10246" s="1">
        <v>25569.999305555557</v>
      </c>
      <c r="J10246" s="2">
        <f t="shared" si="480"/>
        <v>1</v>
      </c>
      <c r="K10246" s="2" t="str">
        <f>IFERROR(VLOOKUP(A10246,Aux!A:B,2,0),"Outros")</f>
        <v>Municípios</v>
      </c>
      <c r="L10246" s="2">
        <f t="shared" si="481"/>
        <v>2019</v>
      </c>
      <c r="M10246">
        <f t="shared" si="482"/>
        <v>36</v>
      </c>
    </row>
    <row r="10247" spans="1:13" x14ac:dyDescent="0.35">
      <c r="A10247" t="s">
        <v>85</v>
      </c>
      <c r="B10247">
        <v>506642798</v>
      </c>
      <c r="C10247">
        <v>173710</v>
      </c>
      <c r="D10247" t="s">
        <v>8541</v>
      </c>
      <c r="E10247" s="1">
        <v>43713.713402777779</v>
      </c>
      <c r="F10247">
        <v>1</v>
      </c>
      <c r="G10247" t="s">
        <v>87</v>
      </c>
      <c r="H10247">
        <v>360</v>
      </c>
      <c r="I10247" s="1">
        <v>43719.958333333336</v>
      </c>
      <c r="J10247" s="2">
        <f t="shared" si="480"/>
        <v>1</v>
      </c>
      <c r="K10247" s="2" t="str">
        <f>IFERROR(VLOOKUP(A10247,Aux!A:B,2,0),"Outros")</f>
        <v>Municípios</v>
      </c>
      <c r="L10247" s="2">
        <f t="shared" si="481"/>
        <v>2019</v>
      </c>
      <c r="M10247">
        <f t="shared" si="482"/>
        <v>36</v>
      </c>
    </row>
    <row r="10248" spans="1:13" x14ac:dyDescent="0.35">
      <c r="A10248" t="s">
        <v>35</v>
      </c>
      <c r="B10248">
        <v>508666236</v>
      </c>
      <c r="C10248">
        <v>173711</v>
      </c>
      <c r="D10248" t="s">
        <v>8692</v>
      </c>
      <c r="E10248" s="1">
        <v>43713.729247685187</v>
      </c>
      <c r="F10248">
        <v>1</v>
      </c>
      <c r="G10248" t="s">
        <v>33</v>
      </c>
      <c r="H10248">
        <v>360</v>
      </c>
      <c r="I10248" s="1">
        <v>43759.999305555553</v>
      </c>
      <c r="J10248" s="2">
        <f t="shared" si="480"/>
        <v>1</v>
      </c>
      <c r="K10248" s="2" t="str">
        <f>IFERROR(VLOOKUP(A10248,Aux!A:B,2,0),"Outros")</f>
        <v>Outros</v>
      </c>
      <c r="L10248" s="2">
        <f t="shared" si="481"/>
        <v>2019</v>
      </c>
      <c r="M10248">
        <f t="shared" si="482"/>
        <v>36</v>
      </c>
    </row>
    <row r="10249" spans="1:13" x14ac:dyDescent="0.35">
      <c r="A10249" t="s">
        <v>12</v>
      </c>
      <c r="B10249">
        <v>508481287</v>
      </c>
      <c r="C10249">
        <v>173715</v>
      </c>
      <c r="E10249" s="1">
        <v>43714.338171296295</v>
      </c>
      <c r="F10249">
        <v>13</v>
      </c>
      <c r="G10249" t="s">
        <v>33</v>
      </c>
      <c r="H10249">
        <v>400</v>
      </c>
      <c r="J10249" s="2">
        <f t="shared" si="480"/>
        <v>1</v>
      </c>
      <c r="K10249" s="2" t="str">
        <f>IFERROR(VLOOKUP(A10249,Aux!A:B,2,0),"Outros")</f>
        <v>Hospitais</v>
      </c>
      <c r="L10249" s="2">
        <f t="shared" si="481"/>
        <v>2019</v>
      </c>
      <c r="M10249">
        <f t="shared" si="482"/>
        <v>36</v>
      </c>
    </row>
    <row r="10250" spans="1:13" x14ac:dyDescent="0.35">
      <c r="A10250" t="s">
        <v>12</v>
      </c>
      <c r="B10250">
        <v>508481287</v>
      </c>
      <c r="C10250">
        <v>173716</v>
      </c>
      <c r="D10250" t="s">
        <v>8886</v>
      </c>
      <c r="E10250" s="1">
        <v>43714.342430555553</v>
      </c>
      <c r="F10250">
        <v>13</v>
      </c>
      <c r="G10250" t="s">
        <v>14</v>
      </c>
      <c r="H10250">
        <v>360</v>
      </c>
      <c r="I10250" s="1">
        <v>43719.625</v>
      </c>
      <c r="J10250" s="2">
        <f t="shared" si="480"/>
        <v>1</v>
      </c>
      <c r="K10250" s="2" t="str">
        <f>IFERROR(VLOOKUP(A10250,Aux!A:B,2,0),"Outros")</f>
        <v>Hospitais</v>
      </c>
      <c r="L10250" s="2">
        <f t="shared" si="481"/>
        <v>2019</v>
      </c>
      <c r="M10250">
        <f t="shared" si="482"/>
        <v>36</v>
      </c>
    </row>
    <row r="10251" spans="1:13" x14ac:dyDescent="0.35">
      <c r="A10251" t="s">
        <v>118</v>
      </c>
      <c r="B10251">
        <v>680015019</v>
      </c>
      <c r="C10251">
        <v>173717</v>
      </c>
      <c r="D10251" t="s">
        <v>8778</v>
      </c>
      <c r="E10251" s="1">
        <v>43714.361377314817</v>
      </c>
      <c r="F10251">
        <v>13</v>
      </c>
      <c r="G10251" t="s">
        <v>561</v>
      </c>
      <c r="H10251">
        <v>360</v>
      </c>
      <c r="I10251" s="1">
        <v>43720.666666666664</v>
      </c>
      <c r="J10251" s="2">
        <f t="shared" si="480"/>
        <v>1</v>
      </c>
      <c r="K10251" s="2" t="str">
        <f>IFERROR(VLOOKUP(A10251,Aux!A:B,2,0),"Outros")</f>
        <v>Águas e resíduos</v>
      </c>
      <c r="L10251" s="2">
        <f t="shared" si="481"/>
        <v>2019</v>
      </c>
      <c r="M10251">
        <f t="shared" si="482"/>
        <v>36</v>
      </c>
    </row>
    <row r="10252" spans="1:13" x14ac:dyDescent="0.35">
      <c r="A10252" t="s">
        <v>118</v>
      </c>
      <c r="B10252">
        <v>680015019</v>
      </c>
      <c r="C10252">
        <v>173718</v>
      </c>
      <c r="D10252" t="s">
        <v>8988</v>
      </c>
      <c r="E10252" s="1">
        <v>43714.372060185182</v>
      </c>
      <c r="F10252">
        <v>13</v>
      </c>
      <c r="G10252" t="s">
        <v>6354</v>
      </c>
      <c r="H10252">
        <v>360</v>
      </c>
      <c r="I10252" s="1">
        <v>43724.999305555553</v>
      </c>
      <c r="J10252" s="2">
        <f t="shared" si="480"/>
        <v>1</v>
      </c>
      <c r="K10252" s="2" t="str">
        <f>IFERROR(VLOOKUP(A10252,Aux!A:B,2,0),"Outros")</f>
        <v>Águas e resíduos</v>
      </c>
      <c r="L10252" s="2">
        <f t="shared" si="481"/>
        <v>2019</v>
      </c>
      <c r="M10252">
        <f t="shared" si="482"/>
        <v>36</v>
      </c>
    </row>
    <row r="10253" spans="1:13" x14ac:dyDescent="0.35">
      <c r="A10253" t="s">
        <v>336</v>
      </c>
      <c r="B10253">
        <v>505170876</v>
      </c>
      <c r="C10253">
        <v>173719</v>
      </c>
      <c r="D10253" t="s">
        <v>9034</v>
      </c>
      <c r="E10253" s="1">
        <v>43714.385983796295</v>
      </c>
      <c r="F10253">
        <v>1</v>
      </c>
      <c r="G10253" t="s">
        <v>345</v>
      </c>
      <c r="H10253">
        <v>360</v>
      </c>
      <c r="I10253" s="1">
        <v>43720.708333333336</v>
      </c>
      <c r="J10253" s="2">
        <f t="shared" si="480"/>
        <v>1</v>
      </c>
      <c r="K10253" s="2" t="str">
        <f>IFERROR(VLOOKUP(A10253,Aux!A:B,2,0),"Outros")</f>
        <v>Municípios</v>
      </c>
      <c r="L10253" s="2">
        <f t="shared" si="481"/>
        <v>2019</v>
      </c>
      <c r="M10253">
        <f t="shared" si="482"/>
        <v>36</v>
      </c>
    </row>
    <row r="10254" spans="1:13" x14ac:dyDescent="0.35">
      <c r="A10254" t="s">
        <v>157</v>
      </c>
      <c r="B10254">
        <v>500122237</v>
      </c>
      <c r="C10254">
        <v>173720</v>
      </c>
      <c r="D10254" t="s">
        <v>3418</v>
      </c>
      <c r="E10254" s="1">
        <v>43714.400208333333</v>
      </c>
      <c r="F10254">
        <v>3</v>
      </c>
      <c r="G10254" t="s">
        <v>33</v>
      </c>
      <c r="H10254">
        <v>340</v>
      </c>
      <c r="I10254" s="1">
        <v>43742.999305555553</v>
      </c>
      <c r="J10254" s="2">
        <f t="shared" si="480"/>
        <v>1</v>
      </c>
      <c r="K10254" s="2" t="str">
        <f>IFERROR(VLOOKUP(A10254,Aux!A:B,2,0),"Outros")</f>
        <v>Outros</v>
      </c>
      <c r="L10254" s="2">
        <f t="shared" si="481"/>
        <v>2019</v>
      </c>
      <c r="M10254">
        <f t="shared" si="482"/>
        <v>36</v>
      </c>
    </row>
    <row r="10255" spans="1:13" x14ac:dyDescent="0.35">
      <c r="A10255" t="s">
        <v>37</v>
      </c>
      <c r="B10255">
        <v>506187543</v>
      </c>
      <c r="C10255">
        <v>173721</v>
      </c>
      <c r="D10255" t="s">
        <v>8779</v>
      </c>
      <c r="E10255" s="1">
        <v>43714.40457175926</v>
      </c>
      <c r="F10255">
        <v>13</v>
      </c>
      <c r="G10255" t="s">
        <v>522</v>
      </c>
      <c r="H10255">
        <v>340</v>
      </c>
      <c r="I10255" s="1">
        <v>43720.999305555553</v>
      </c>
      <c r="J10255" s="2">
        <f t="shared" si="480"/>
        <v>1</v>
      </c>
      <c r="K10255" s="2" t="str">
        <f>IFERROR(VLOOKUP(A10255,Aux!A:B,2,0),"Outros")</f>
        <v>Municípios</v>
      </c>
      <c r="L10255" s="2">
        <f t="shared" si="481"/>
        <v>2019</v>
      </c>
      <c r="M10255">
        <f t="shared" si="482"/>
        <v>36</v>
      </c>
    </row>
    <row r="10256" spans="1:13" x14ac:dyDescent="0.35">
      <c r="A10256" t="s">
        <v>92</v>
      </c>
      <c r="B10256">
        <v>506037258</v>
      </c>
      <c r="C10256">
        <v>173722</v>
      </c>
      <c r="D10256" t="s">
        <v>8888</v>
      </c>
      <c r="E10256" s="1">
        <v>43714.413807870369</v>
      </c>
      <c r="F10256">
        <v>13</v>
      </c>
      <c r="G10256" t="s">
        <v>476</v>
      </c>
      <c r="H10256">
        <v>340</v>
      </c>
      <c r="I10256" s="1">
        <v>43720.708333333336</v>
      </c>
      <c r="J10256" s="2">
        <f t="shared" si="480"/>
        <v>1</v>
      </c>
      <c r="K10256" s="2" t="str">
        <f>IFERROR(VLOOKUP(A10256,Aux!A:B,2,0),"Outros")</f>
        <v>Municípios</v>
      </c>
      <c r="L10256" s="2">
        <f t="shared" si="481"/>
        <v>2019</v>
      </c>
      <c r="M10256">
        <f t="shared" si="482"/>
        <v>36</v>
      </c>
    </row>
    <row r="10257" spans="1:13" x14ac:dyDescent="0.35">
      <c r="A10257" t="s">
        <v>71</v>
      </c>
      <c r="B10257">
        <v>500051054</v>
      </c>
      <c r="C10257">
        <v>173723</v>
      </c>
      <c r="D10257" t="s">
        <v>8887</v>
      </c>
      <c r="E10257" s="1">
        <v>43714.413738425923</v>
      </c>
      <c r="F10257">
        <v>3</v>
      </c>
      <c r="G10257" t="s">
        <v>202</v>
      </c>
      <c r="H10257">
        <v>360</v>
      </c>
      <c r="I10257" s="1">
        <v>43726.791666666664</v>
      </c>
      <c r="J10257" s="2">
        <f t="shared" si="480"/>
        <v>1</v>
      </c>
      <c r="K10257" s="2" t="str">
        <f>IFERROR(VLOOKUP(A10257,Aux!A:B,2,0),"Outros")</f>
        <v>Municípios</v>
      </c>
      <c r="L10257" s="2">
        <f t="shared" si="481"/>
        <v>2019</v>
      </c>
      <c r="M10257">
        <f t="shared" si="482"/>
        <v>36</v>
      </c>
    </row>
    <row r="10258" spans="1:13" x14ac:dyDescent="0.35">
      <c r="A10258" t="s">
        <v>199</v>
      </c>
      <c r="B10258">
        <v>502256869</v>
      </c>
      <c r="C10258">
        <v>173724</v>
      </c>
      <c r="D10258" t="s">
        <v>8505</v>
      </c>
      <c r="E10258" s="1">
        <v>43714.424745370372</v>
      </c>
      <c r="F10258">
        <v>13</v>
      </c>
      <c r="G10258" t="s">
        <v>59</v>
      </c>
      <c r="H10258">
        <v>360</v>
      </c>
      <c r="I10258" s="1">
        <v>43723.999305555553</v>
      </c>
      <c r="J10258" s="2">
        <f t="shared" si="480"/>
        <v>1</v>
      </c>
      <c r="K10258" s="2" t="str">
        <f>IFERROR(VLOOKUP(A10258,Aux!A:B,2,0),"Outros")</f>
        <v>Portos</v>
      </c>
      <c r="L10258" s="2">
        <f t="shared" si="481"/>
        <v>2019</v>
      </c>
      <c r="M10258">
        <f t="shared" si="482"/>
        <v>36</v>
      </c>
    </row>
    <row r="10259" spans="1:13" x14ac:dyDescent="0.35">
      <c r="A10259" t="s">
        <v>465</v>
      </c>
      <c r="B10259">
        <v>600084779</v>
      </c>
      <c r="C10259">
        <v>173725</v>
      </c>
      <c r="D10259" t="s">
        <v>8506</v>
      </c>
      <c r="E10259" s="1">
        <v>43714.429050925923</v>
      </c>
      <c r="F10259">
        <v>13</v>
      </c>
      <c r="G10259" t="s">
        <v>622</v>
      </c>
      <c r="H10259">
        <v>340</v>
      </c>
      <c r="I10259" s="1">
        <v>43724.708333333336</v>
      </c>
      <c r="J10259" s="2">
        <f t="shared" si="480"/>
        <v>1</v>
      </c>
      <c r="K10259" s="2" t="str">
        <f>IFERROR(VLOOKUP(A10259,Aux!A:B,2,0),"Outros")</f>
        <v>Outros</v>
      </c>
      <c r="L10259" s="2">
        <f t="shared" si="481"/>
        <v>2019</v>
      </c>
      <c r="M10259">
        <f t="shared" si="482"/>
        <v>36</v>
      </c>
    </row>
    <row r="10260" spans="1:13" x14ac:dyDescent="0.35">
      <c r="A10260" t="s">
        <v>92</v>
      </c>
      <c r="B10260">
        <v>506037258</v>
      </c>
      <c r="C10260">
        <v>173726</v>
      </c>
      <c r="D10260" t="s">
        <v>9035</v>
      </c>
      <c r="E10260" s="1">
        <v>43714.438680555555</v>
      </c>
      <c r="F10260">
        <v>1</v>
      </c>
      <c r="G10260" t="s">
        <v>476</v>
      </c>
      <c r="H10260">
        <v>5</v>
      </c>
      <c r="I10260" s="1">
        <v>43723.708333333336</v>
      </c>
      <c r="J10260" s="2">
        <f t="shared" si="480"/>
        <v>1</v>
      </c>
      <c r="K10260" s="2" t="str">
        <f>IFERROR(VLOOKUP(A10260,Aux!A:B,2,0),"Outros")</f>
        <v>Municípios</v>
      </c>
      <c r="L10260" s="2">
        <f t="shared" si="481"/>
        <v>2019</v>
      </c>
      <c r="M10260">
        <f t="shared" si="482"/>
        <v>36</v>
      </c>
    </row>
    <row r="10261" spans="1:13" x14ac:dyDescent="0.35">
      <c r="A10261" t="s">
        <v>150</v>
      </c>
      <c r="B10261">
        <v>505309939</v>
      </c>
      <c r="C10261">
        <v>173727</v>
      </c>
      <c r="D10261" t="s">
        <v>8889</v>
      </c>
      <c r="E10261" s="1">
        <v>43714.451099537036</v>
      </c>
      <c r="F10261">
        <v>1</v>
      </c>
      <c r="G10261" t="s">
        <v>152</v>
      </c>
      <c r="H10261">
        <v>360</v>
      </c>
      <c r="I10261" s="1">
        <v>43726.6875</v>
      </c>
      <c r="J10261" s="2">
        <f t="shared" si="480"/>
        <v>1</v>
      </c>
      <c r="K10261" s="2" t="str">
        <f>IFERROR(VLOOKUP(A10261,Aux!A:B,2,0),"Outros")</f>
        <v>Municípios</v>
      </c>
      <c r="L10261" s="2">
        <f t="shared" si="481"/>
        <v>2019</v>
      </c>
      <c r="M10261">
        <f t="shared" si="482"/>
        <v>36</v>
      </c>
    </row>
    <row r="10262" spans="1:13" x14ac:dyDescent="0.35">
      <c r="A10262" t="s">
        <v>150</v>
      </c>
      <c r="B10262">
        <v>505309939</v>
      </c>
      <c r="C10262">
        <v>173728</v>
      </c>
      <c r="D10262" t="s">
        <v>3771</v>
      </c>
      <c r="E10262" s="1">
        <v>43714.468900462962</v>
      </c>
      <c r="F10262">
        <v>1</v>
      </c>
      <c r="G10262" t="s">
        <v>152</v>
      </c>
      <c r="H10262">
        <v>360</v>
      </c>
      <c r="I10262" s="1">
        <v>43726.6875</v>
      </c>
      <c r="J10262" s="2">
        <f t="shared" si="480"/>
        <v>1</v>
      </c>
      <c r="K10262" s="2" t="str">
        <f>IFERROR(VLOOKUP(A10262,Aux!A:B,2,0),"Outros")</f>
        <v>Municípios</v>
      </c>
      <c r="L10262" s="2">
        <f t="shared" si="481"/>
        <v>2019</v>
      </c>
      <c r="M10262">
        <f t="shared" si="482"/>
        <v>36</v>
      </c>
    </row>
    <row r="10263" spans="1:13" x14ac:dyDescent="0.35">
      <c r="A10263" t="s">
        <v>150</v>
      </c>
      <c r="B10263">
        <v>505309939</v>
      </c>
      <c r="C10263">
        <v>173729</v>
      </c>
      <c r="D10263" t="s">
        <v>8780</v>
      </c>
      <c r="E10263" s="1">
        <v>43714.486643518518</v>
      </c>
      <c r="F10263">
        <v>13</v>
      </c>
      <c r="G10263" t="s">
        <v>152</v>
      </c>
      <c r="H10263">
        <v>360</v>
      </c>
      <c r="I10263" s="1">
        <v>43728.6875</v>
      </c>
      <c r="J10263" s="2">
        <f t="shared" si="480"/>
        <v>1</v>
      </c>
      <c r="K10263" s="2" t="str">
        <f>IFERROR(VLOOKUP(A10263,Aux!A:B,2,0),"Outros")</f>
        <v>Municípios</v>
      </c>
      <c r="L10263" s="2">
        <f t="shared" si="481"/>
        <v>2019</v>
      </c>
      <c r="M10263">
        <f t="shared" si="482"/>
        <v>36</v>
      </c>
    </row>
    <row r="10264" spans="1:13" x14ac:dyDescent="0.35">
      <c r="A10264" t="s">
        <v>122</v>
      </c>
      <c r="B10264">
        <v>506173968</v>
      </c>
      <c r="C10264">
        <v>173730</v>
      </c>
      <c r="D10264" t="s">
        <v>8781</v>
      </c>
      <c r="E10264" s="1">
        <v>43714.488807870373</v>
      </c>
      <c r="F10264">
        <v>1</v>
      </c>
      <c r="G10264" t="s">
        <v>147</v>
      </c>
      <c r="H10264">
        <v>360</v>
      </c>
      <c r="I10264" s="1">
        <v>43740.75</v>
      </c>
      <c r="J10264" s="2">
        <f t="shared" si="480"/>
        <v>1</v>
      </c>
      <c r="K10264" s="2" t="str">
        <f>IFERROR(VLOOKUP(A10264,Aux!A:B,2,0),"Outros")</f>
        <v>Municípios</v>
      </c>
      <c r="L10264" s="2">
        <f t="shared" si="481"/>
        <v>2019</v>
      </c>
      <c r="M10264">
        <f t="shared" si="482"/>
        <v>36</v>
      </c>
    </row>
    <row r="10265" spans="1:13" x14ac:dyDescent="0.35">
      <c r="A10265" t="s">
        <v>37</v>
      </c>
      <c r="B10265">
        <v>506187543</v>
      </c>
      <c r="C10265">
        <v>173731</v>
      </c>
      <c r="D10265" t="s">
        <v>4093</v>
      </c>
      <c r="E10265" s="1">
        <v>43714.508587962962</v>
      </c>
      <c r="F10265">
        <v>3</v>
      </c>
      <c r="G10265" t="s">
        <v>1184</v>
      </c>
      <c r="H10265">
        <v>400</v>
      </c>
      <c r="I10265" s="1">
        <v>43601.999305555553</v>
      </c>
      <c r="J10265" s="2">
        <f t="shared" si="480"/>
        <v>1</v>
      </c>
      <c r="K10265" s="2" t="str">
        <f>IFERROR(VLOOKUP(A10265,Aux!A:B,2,0),"Outros")</f>
        <v>Municípios</v>
      </c>
      <c r="L10265" s="2">
        <f t="shared" si="481"/>
        <v>2019</v>
      </c>
      <c r="M10265">
        <f t="shared" si="482"/>
        <v>36</v>
      </c>
    </row>
    <row r="10266" spans="1:13" x14ac:dyDescent="0.35">
      <c r="A10266" t="s">
        <v>37</v>
      </c>
      <c r="B10266">
        <v>506187543</v>
      </c>
      <c r="C10266">
        <v>173732</v>
      </c>
      <c r="D10266" t="s">
        <v>4093</v>
      </c>
      <c r="E10266" s="1">
        <v>43714.509305555555</v>
      </c>
      <c r="F10266">
        <v>3</v>
      </c>
      <c r="G10266" t="s">
        <v>1184</v>
      </c>
      <c r="H10266">
        <v>400</v>
      </c>
      <c r="I10266" s="1">
        <v>43601.999305555553</v>
      </c>
      <c r="J10266" s="2">
        <f t="shared" si="480"/>
        <v>1</v>
      </c>
      <c r="K10266" s="2" t="str">
        <f>IFERROR(VLOOKUP(A10266,Aux!A:B,2,0),"Outros")</f>
        <v>Municípios</v>
      </c>
      <c r="L10266" s="2">
        <f t="shared" si="481"/>
        <v>2019</v>
      </c>
      <c r="M10266">
        <f t="shared" si="482"/>
        <v>36</v>
      </c>
    </row>
    <row r="10267" spans="1:13" x14ac:dyDescent="0.35">
      <c r="A10267" t="s">
        <v>157</v>
      </c>
      <c r="B10267">
        <v>500122237</v>
      </c>
      <c r="C10267">
        <v>173733</v>
      </c>
      <c r="D10267" t="s">
        <v>8398</v>
      </c>
      <c r="E10267" s="1">
        <v>43714.509756944448</v>
      </c>
      <c r="F10267">
        <v>13</v>
      </c>
      <c r="G10267" t="s">
        <v>33</v>
      </c>
      <c r="H10267">
        <v>360</v>
      </c>
      <c r="I10267" s="1">
        <v>43719.999305555553</v>
      </c>
      <c r="J10267" s="2">
        <f t="shared" si="480"/>
        <v>1</v>
      </c>
      <c r="K10267" s="2" t="str">
        <f>IFERROR(VLOOKUP(A10267,Aux!A:B,2,0),"Outros")</f>
        <v>Outros</v>
      </c>
      <c r="L10267" s="2">
        <f t="shared" si="481"/>
        <v>2019</v>
      </c>
      <c r="M10267">
        <f t="shared" si="482"/>
        <v>36</v>
      </c>
    </row>
    <row r="10268" spans="1:13" x14ac:dyDescent="0.35">
      <c r="A10268" t="s">
        <v>150</v>
      </c>
      <c r="B10268">
        <v>505309939</v>
      </c>
      <c r="C10268">
        <v>173734</v>
      </c>
      <c r="D10268" t="s">
        <v>8890</v>
      </c>
      <c r="E10268" s="1">
        <v>43714.516932870371</v>
      </c>
      <c r="F10268">
        <v>1</v>
      </c>
      <c r="G10268" t="s">
        <v>152</v>
      </c>
      <c r="H10268">
        <v>360</v>
      </c>
      <c r="I10268" s="1">
        <v>43721.6875</v>
      </c>
      <c r="J10268" s="2">
        <f t="shared" si="480"/>
        <v>1</v>
      </c>
      <c r="K10268" s="2" t="str">
        <f>IFERROR(VLOOKUP(A10268,Aux!A:B,2,0),"Outros")</f>
        <v>Municípios</v>
      </c>
      <c r="L10268" s="2">
        <f t="shared" si="481"/>
        <v>2019</v>
      </c>
      <c r="M10268">
        <f t="shared" si="482"/>
        <v>36</v>
      </c>
    </row>
    <row r="10269" spans="1:13" x14ac:dyDescent="0.35">
      <c r="A10269" t="s">
        <v>562</v>
      </c>
      <c r="B10269">
        <v>506823318</v>
      </c>
      <c r="C10269">
        <v>173735</v>
      </c>
      <c r="D10269" t="s">
        <v>8891</v>
      </c>
      <c r="E10269" s="1">
        <v>43714.517696759256</v>
      </c>
      <c r="F10269">
        <v>3</v>
      </c>
      <c r="G10269" t="s">
        <v>1729</v>
      </c>
      <c r="H10269">
        <v>360</v>
      </c>
      <c r="I10269" s="1">
        <v>43740.958333333336</v>
      </c>
      <c r="J10269" s="2">
        <f t="shared" si="480"/>
        <v>1</v>
      </c>
      <c r="K10269" s="2" t="str">
        <f>IFERROR(VLOOKUP(A10269,Aux!A:B,2,0),"Outros")</f>
        <v>Municípios</v>
      </c>
      <c r="L10269" s="2">
        <f t="shared" si="481"/>
        <v>2019</v>
      </c>
      <c r="M10269">
        <f t="shared" si="482"/>
        <v>36</v>
      </c>
    </row>
    <row r="10270" spans="1:13" x14ac:dyDescent="0.35">
      <c r="A10270" t="s">
        <v>24</v>
      </c>
      <c r="B10270">
        <v>508741823</v>
      </c>
      <c r="C10270">
        <v>173736</v>
      </c>
      <c r="D10270" t="s">
        <v>8726</v>
      </c>
      <c r="E10270" s="1">
        <v>43714.522453703707</v>
      </c>
      <c r="F10270">
        <v>13</v>
      </c>
      <c r="G10270" t="s">
        <v>26</v>
      </c>
      <c r="H10270">
        <v>340</v>
      </c>
      <c r="I10270" s="1">
        <v>43721.999305555553</v>
      </c>
      <c r="J10270" s="2">
        <f t="shared" si="480"/>
        <v>1</v>
      </c>
      <c r="K10270" s="2" t="str">
        <f>IFERROR(VLOOKUP(A10270,Aux!A:B,2,0),"Outros")</f>
        <v>Hospitais</v>
      </c>
      <c r="L10270" s="2">
        <f t="shared" si="481"/>
        <v>2019</v>
      </c>
      <c r="M10270">
        <f t="shared" si="482"/>
        <v>36</v>
      </c>
    </row>
    <row r="10271" spans="1:13" x14ac:dyDescent="0.35">
      <c r="A10271" t="s">
        <v>150</v>
      </c>
      <c r="B10271">
        <v>505309939</v>
      </c>
      <c r="C10271">
        <v>173738</v>
      </c>
      <c r="D10271" t="s">
        <v>8727</v>
      </c>
      <c r="E10271" s="1">
        <v>43714.531863425924</v>
      </c>
      <c r="F10271">
        <v>1</v>
      </c>
      <c r="G10271" t="s">
        <v>152</v>
      </c>
      <c r="H10271">
        <v>360</v>
      </c>
      <c r="I10271" s="1">
        <v>43721.6875</v>
      </c>
      <c r="J10271" s="2">
        <f t="shared" si="480"/>
        <v>1</v>
      </c>
      <c r="K10271" s="2" t="str">
        <f>IFERROR(VLOOKUP(A10271,Aux!A:B,2,0),"Outros")</f>
        <v>Municípios</v>
      </c>
      <c r="L10271" s="2">
        <f t="shared" si="481"/>
        <v>2019</v>
      </c>
      <c r="M10271">
        <f t="shared" si="482"/>
        <v>36</v>
      </c>
    </row>
    <row r="10272" spans="1:13" x14ac:dyDescent="0.35">
      <c r="A10272" t="s">
        <v>112</v>
      </c>
      <c r="B10272">
        <v>501144218</v>
      </c>
      <c r="C10272">
        <v>173739</v>
      </c>
      <c r="D10272" t="s">
        <v>8826</v>
      </c>
      <c r="E10272" s="1">
        <v>43714.536180555559</v>
      </c>
      <c r="F10272">
        <v>1</v>
      </c>
      <c r="G10272" t="s">
        <v>33</v>
      </c>
      <c r="H10272">
        <v>340</v>
      </c>
      <c r="I10272" s="1">
        <v>43717.708333333336</v>
      </c>
      <c r="J10272" s="2">
        <f t="shared" si="480"/>
        <v>1</v>
      </c>
      <c r="K10272" s="2" t="str">
        <f>IFERROR(VLOOKUP(A10272,Aux!A:B,2,0),"Outros")</f>
        <v>Municípios</v>
      </c>
      <c r="L10272" s="2">
        <f t="shared" si="481"/>
        <v>2019</v>
      </c>
      <c r="M10272">
        <f t="shared" si="482"/>
        <v>36</v>
      </c>
    </row>
    <row r="10273" spans="1:13" x14ac:dyDescent="0.35">
      <c r="A10273" t="s">
        <v>171</v>
      </c>
      <c r="B10273">
        <v>504293125</v>
      </c>
      <c r="C10273">
        <v>173740</v>
      </c>
      <c r="E10273" s="1">
        <v>43714.537222222221</v>
      </c>
      <c r="F10273">
        <v>1</v>
      </c>
      <c r="G10273" t="s">
        <v>33</v>
      </c>
      <c r="H10273">
        <v>1</v>
      </c>
      <c r="J10273" s="2">
        <f t="shared" si="480"/>
        <v>1</v>
      </c>
      <c r="K10273" s="2" t="str">
        <f>IFERROR(VLOOKUP(A10273,Aux!A:B,2,0),"Outros")</f>
        <v>Municípios</v>
      </c>
      <c r="L10273" s="2">
        <f t="shared" si="481"/>
        <v>2019</v>
      </c>
      <c r="M10273">
        <f t="shared" si="482"/>
        <v>36</v>
      </c>
    </row>
    <row r="10274" spans="1:13" x14ac:dyDescent="0.35">
      <c r="A10274" t="s">
        <v>171</v>
      </c>
      <c r="B10274">
        <v>504293125</v>
      </c>
      <c r="C10274">
        <v>173741</v>
      </c>
      <c r="D10274" t="s">
        <v>8728</v>
      </c>
      <c r="E10274" s="1">
        <v>43714.53765046296</v>
      </c>
      <c r="F10274">
        <v>1</v>
      </c>
      <c r="G10274" t="s">
        <v>342</v>
      </c>
      <c r="H10274">
        <v>360</v>
      </c>
      <c r="I10274" s="1">
        <v>43723.999305555553</v>
      </c>
      <c r="J10274" s="2">
        <f t="shared" si="480"/>
        <v>1</v>
      </c>
      <c r="K10274" s="2" t="str">
        <f>IFERROR(VLOOKUP(A10274,Aux!A:B,2,0),"Outros")</f>
        <v>Municípios</v>
      </c>
      <c r="L10274" s="2">
        <f t="shared" si="481"/>
        <v>2019</v>
      </c>
      <c r="M10274">
        <f t="shared" si="482"/>
        <v>36</v>
      </c>
    </row>
    <row r="10275" spans="1:13" x14ac:dyDescent="0.35">
      <c r="A10275" t="s">
        <v>2686</v>
      </c>
      <c r="B10275">
        <v>503956546</v>
      </c>
      <c r="C10275">
        <v>173743</v>
      </c>
      <c r="D10275" t="s">
        <v>8782</v>
      </c>
      <c r="E10275" s="1">
        <v>43714.550694444442</v>
      </c>
      <c r="F10275">
        <v>3</v>
      </c>
      <c r="G10275" t="s">
        <v>8783</v>
      </c>
      <c r="H10275">
        <v>360</v>
      </c>
      <c r="I10275" s="1">
        <v>43758.999305555553</v>
      </c>
      <c r="J10275" s="2">
        <f t="shared" si="480"/>
        <v>1</v>
      </c>
      <c r="K10275" s="2" t="str">
        <f>IFERROR(VLOOKUP(A10275,Aux!A:B,2,0),"Outros")</f>
        <v>Municípios</v>
      </c>
      <c r="L10275" s="2">
        <f t="shared" si="481"/>
        <v>2019</v>
      </c>
      <c r="M10275">
        <f t="shared" si="482"/>
        <v>36</v>
      </c>
    </row>
    <row r="10276" spans="1:13" x14ac:dyDescent="0.35">
      <c r="A10276" t="s">
        <v>60</v>
      </c>
      <c r="B10276">
        <v>505456010</v>
      </c>
      <c r="C10276">
        <v>173744</v>
      </c>
      <c r="D10276" t="s">
        <v>8784</v>
      </c>
      <c r="E10276" s="1">
        <v>43714.570185185185</v>
      </c>
      <c r="F10276">
        <v>3</v>
      </c>
      <c r="G10276" t="s">
        <v>62</v>
      </c>
      <c r="H10276">
        <v>340</v>
      </c>
      <c r="I10276" s="1">
        <v>43732.708333333336</v>
      </c>
      <c r="J10276" s="2">
        <f t="shared" si="480"/>
        <v>1</v>
      </c>
      <c r="K10276" s="2" t="str">
        <f>IFERROR(VLOOKUP(A10276,Aux!A:B,2,0),"Outros")</f>
        <v>Municípios</v>
      </c>
      <c r="L10276" s="2">
        <f t="shared" si="481"/>
        <v>2019</v>
      </c>
      <c r="M10276">
        <f t="shared" si="482"/>
        <v>36</v>
      </c>
    </row>
    <row r="10277" spans="1:13" x14ac:dyDescent="0.35">
      <c r="A10277" t="s">
        <v>197</v>
      </c>
      <c r="B10277">
        <v>506334562</v>
      </c>
      <c r="C10277">
        <v>173745</v>
      </c>
      <c r="D10277" t="s">
        <v>8827</v>
      </c>
      <c r="E10277" s="1">
        <v>43714.576342592591</v>
      </c>
      <c r="F10277">
        <v>13</v>
      </c>
      <c r="G10277" t="s">
        <v>210</v>
      </c>
      <c r="H10277">
        <v>360</v>
      </c>
      <c r="I10277" s="1">
        <v>43729.999305555553</v>
      </c>
      <c r="J10277" s="2">
        <f t="shared" si="480"/>
        <v>1</v>
      </c>
      <c r="K10277" s="2" t="str">
        <f>IFERROR(VLOOKUP(A10277,Aux!A:B,2,0),"Outros")</f>
        <v>Municípios</v>
      </c>
      <c r="L10277" s="2">
        <f t="shared" si="481"/>
        <v>2019</v>
      </c>
      <c r="M10277">
        <f t="shared" si="482"/>
        <v>36</v>
      </c>
    </row>
    <row r="10278" spans="1:13" x14ac:dyDescent="0.35">
      <c r="A10278" t="s">
        <v>171</v>
      </c>
      <c r="B10278">
        <v>504293125</v>
      </c>
      <c r="C10278">
        <v>173746</v>
      </c>
      <c r="D10278" t="s">
        <v>8892</v>
      </c>
      <c r="E10278" s="1">
        <v>43714.586168981485</v>
      </c>
      <c r="F10278">
        <v>13</v>
      </c>
      <c r="G10278" t="s">
        <v>342</v>
      </c>
      <c r="H10278">
        <v>5</v>
      </c>
      <c r="I10278" s="1">
        <v>43730.999305555553</v>
      </c>
      <c r="J10278" s="2">
        <f t="shared" si="480"/>
        <v>1</v>
      </c>
      <c r="K10278" s="2" t="str">
        <f>IFERROR(VLOOKUP(A10278,Aux!A:B,2,0),"Outros")</f>
        <v>Municípios</v>
      </c>
      <c r="L10278" s="2">
        <f t="shared" si="481"/>
        <v>2019</v>
      </c>
      <c r="M10278">
        <f t="shared" si="482"/>
        <v>36</v>
      </c>
    </row>
    <row r="10279" spans="1:13" x14ac:dyDescent="0.35">
      <c r="A10279" t="s">
        <v>150</v>
      </c>
      <c r="B10279">
        <v>505309939</v>
      </c>
      <c r="C10279">
        <v>173747</v>
      </c>
      <c r="D10279" t="s">
        <v>8828</v>
      </c>
      <c r="E10279" s="1">
        <v>43714.589525462965</v>
      </c>
      <c r="F10279">
        <v>1</v>
      </c>
      <c r="G10279" t="s">
        <v>152</v>
      </c>
      <c r="H10279">
        <v>360</v>
      </c>
      <c r="I10279" s="1">
        <v>43740.6875</v>
      </c>
      <c r="J10279" s="2">
        <f t="shared" si="480"/>
        <v>1</v>
      </c>
      <c r="K10279" s="2" t="str">
        <f>IFERROR(VLOOKUP(A10279,Aux!A:B,2,0),"Outros")</f>
        <v>Municípios</v>
      </c>
      <c r="L10279" s="2">
        <f t="shared" si="481"/>
        <v>2019</v>
      </c>
      <c r="M10279">
        <f t="shared" si="482"/>
        <v>36</v>
      </c>
    </row>
    <row r="10280" spans="1:13" x14ac:dyDescent="0.35">
      <c r="A10280" t="s">
        <v>85</v>
      </c>
      <c r="B10280">
        <v>506642798</v>
      </c>
      <c r="C10280">
        <v>173748</v>
      </c>
      <c r="D10280" t="s">
        <v>8829</v>
      </c>
      <c r="E10280" s="1">
        <v>43714.59480324074</v>
      </c>
      <c r="F10280">
        <v>13</v>
      </c>
      <c r="G10280" t="s">
        <v>1682</v>
      </c>
      <c r="H10280">
        <v>360</v>
      </c>
      <c r="I10280" s="1">
        <v>43720.958333333336</v>
      </c>
      <c r="J10280" s="2">
        <f t="shared" si="480"/>
        <v>1</v>
      </c>
      <c r="K10280" s="2" t="str">
        <f>IFERROR(VLOOKUP(A10280,Aux!A:B,2,0),"Outros")</f>
        <v>Municípios</v>
      </c>
      <c r="L10280" s="2">
        <f t="shared" si="481"/>
        <v>2019</v>
      </c>
      <c r="M10280">
        <f t="shared" si="482"/>
        <v>36</v>
      </c>
    </row>
    <row r="10281" spans="1:13" x14ac:dyDescent="0.35">
      <c r="A10281" t="s">
        <v>37</v>
      </c>
      <c r="B10281">
        <v>506187543</v>
      </c>
      <c r="C10281">
        <v>173749</v>
      </c>
      <c r="D10281" t="s">
        <v>4093</v>
      </c>
      <c r="E10281" s="1">
        <v>43714.596863425926</v>
      </c>
      <c r="F10281">
        <v>3</v>
      </c>
      <c r="G10281" t="s">
        <v>1184</v>
      </c>
      <c r="H10281">
        <v>400</v>
      </c>
      <c r="I10281" s="1">
        <v>43601.999305555553</v>
      </c>
      <c r="J10281" s="2">
        <f t="shared" si="480"/>
        <v>1</v>
      </c>
      <c r="K10281" s="2" t="str">
        <f>IFERROR(VLOOKUP(A10281,Aux!A:B,2,0),"Outros")</f>
        <v>Municípios</v>
      </c>
      <c r="L10281" s="2">
        <f t="shared" si="481"/>
        <v>2019</v>
      </c>
      <c r="M10281">
        <f t="shared" si="482"/>
        <v>36</v>
      </c>
    </row>
    <row r="10282" spans="1:13" x14ac:dyDescent="0.35">
      <c r="A10282" t="s">
        <v>188</v>
      </c>
      <c r="B10282">
        <v>502130040</v>
      </c>
      <c r="C10282">
        <v>173750</v>
      </c>
      <c r="D10282" t="s">
        <v>8785</v>
      </c>
      <c r="E10282" s="1">
        <v>43714.608310185184</v>
      </c>
      <c r="F10282">
        <v>13</v>
      </c>
      <c r="G10282" t="s">
        <v>190</v>
      </c>
      <c r="H10282">
        <v>340</v>
      </c>
      <c r="I10282" s="1">
        <v>43734.708333333336</v>
      </c>
      <c r="J10282" s="2">
        <f t="shared" si="480"/>
        <v>1</v>
      </c>
      <c r="K10282" s="2" t="str">
        <f>IFERROR(VLOOKUP(A10282,Aux!A:B,2,0),"Outros")</f>
        <v>Municípios</v>
      </c>
      <c r="L10282" s="2">
        <f t="shared" si="481"/>
        <v>2019</v>
      </c>
      <c r="M10282">
        <f t="shared" si="482"/>
        <v>36</v>
      </c>
    </row>
    <row r="10283" spans="1:13" x14ac:dyDescent="0.35">
      <c r="A10283" t="s">
        <v>71</v>
      </c>
      <c r="B10283">
        <v>500051054</v>
      </c>
      <c r="C10283">
        <v>173751</v>
      </c>
      <c r="D10283" t="s">
        <v>8009</v>
      </c>
      <c r="E10283" s="1">
        <v>43714.609456018516</v>
      </c>
      <c r="F10283">
        <v>13</v>
      </c>
      <c r="G10283" t="s">
        <v>202</v>
      </c>
      <c r="H10283">
        <v>360</v>
      </c>
      <c r="I10283" s="1">
        <v>43720.791666666664</v>
      </c>
      <c r="J10283" s="2">
        <f t="shared" si="480"/>
        <v>1</v>
      </c>
      <c r="K10283" s="2" t="str">
        <f>IFERROR(VLOOKUP(A10283,Aux!A:B,2,0),"Outros")</f>
        <v>Municípios</v>
      </c>
      <c r="L10283" s="2">
        <f t="shared" si="481"/>
        <v>2019</v>
      </c>
      <c r="M10283">
        <f t="shared" si="482"/>
        <v>36</v>
      </c>
    </row>
    <row r="10284" spans="1:13" x14ac:dyDescent="0.35">
      <c r="A10284" t="s">
        <v>150</v>
      </c>
      <c r="B10284">
        <v>505309939</v>
      </c>
      <c r="C10284">
        <v>173753</v>
      </c>
      <c r="D10284" t="s">
        <v>8628</v>
      </c>
      <c r="E10284" s="1">
        <v>43714.612268518518</v>
      </c>
      <c r="F10284">
        <v>1</v>
      </c>
      <c r="G10284" t="s">
        <v>152</v>
      </c>
      <c r="H10284">
        <v>360</v>
      </c>
      <c r="I10284" s="1">
        <v>43721.6875</v>
      </c>
      <c r="J10284" s="2">
        <f t="shared" si="480"/>
        <v>1</v>
      </c>
      <c r="K10284" s="2" t="str">
        <f>IFERROR(VLOOKUP(A10284,Aux!A:B,2,0),"Outros")</f>
        <v>Municípios</v>
      </c>
      <c r="L10284" s="2">
        <f t="shared" si="481"/>
        <v>2019</v>
      </c>
      <c r="M10284">
        <f t="shared" si="482"/>
        <v>36</v>
      </c>
    </row>
    <row r="10285" spans="1:13" x14ac:dyDescent="0.35">
      <c r="A10285" t="s">
        <v>171</v>
      </c>
      <c r="B10285">
        <v>504293125</v>
      </c>
      <c r="C10285">
        <v>173754</v>
      </c>
      <c r="D10285" t="s">
        <v>8893</v>
      </c>
      <c r="E10285" s="1">
        <v>43714.61377314815</v>
      </c>
      <c r="F10285">
        <v>13</v>
      </c>
      <c r="G10285" t="s">
        <v>173</v>
      </c>
      <c r="H10285">
        <v>360</v>
      </c>
      <c r="I10285" s="1">
        <v>43723.999305555553</v>
      </c>
      <c r="J10285" s="2">
        <f t="shared" si="480"/>
        <v>1</v>
      </c>
      <c r="K10285" s="2" t="str">
        <f>IFERROR(VLOOKUP(A10285,Aux!A:B,2,0),"Outros")</f>
        <v>Municípios</v>
      </c>
      <c r="L10285" s="2">
        <f t="shared" si="481"/>
        <v>2019</v>
      </c>
      <c r="M10285">
        <f t="shared" si="482"/>
        <v>36</v>
      </c>
    </row>
    <row r="10286" spans="1:13" x14ac:dyDescent="0.35">
      <c r="A10286" t="s">
        <v>37</v>
      </c>
      <c r="B10286">
        <v>506187543</v>
      </c>
      <c r="C10286">
        <v>173755</v>
      </c>
      <c r="D10286" t="s">
        <v>1245</v>
      </c>
      <c r="E10286" s="1">
        <v>43714.625300925924</v>
      </c>
      <c r="F10286">
        <v>3</v>
      </c>
      <c r="G10286" t="s">
        <v>1246</v>
      </c>
      <c r="H10286">
        <v>400</v>
      </c>
      <c r="I10286" s="1">
        <v>43600.999305555553</v>
      </c>
      <c r="J10286" s="2">
        <f t="shared" si="480"/>
        <v>1</v>
      </c>
      <c r="K10286" s="2" t="str">
        <f>IFERROR(VLOOKUP(A10286,Aux!A:B,2,0),"Outros")</f>
        <v>Municípios</v>
      </c>
      <c r="L10286" s="2">
        <f t="shared" si="481"/>
        <v>2019</v>
      </c>
      <c r="M10286">
        <f t="shared" si="482"/>
        <v>36</v>
      </c>
    </row>
    <row r="10287" spans="1:13" x14ac:dyDescent="0.35">
      <c r="A10287" t="s">
        <v>150</v>
      </c>
      <c r="B10287">
        <v>505309939</v>
      </c>
      <c r="C10287">
        <v>173757</v>
      </c>
      <c r="D10287" t="s">
        <v>8894</v>
      </c>
      <c r="E10287" s="1">
        <v>43714.628703703704</v>
      </c>
      <c r="F10287">
        <v>1</v>
      </c>
      <c r="G10287" t="s">
        <v>152</v>
      </c>
      <c r="H10287">
        <v>360</v>
      </c>
      <c r="I10287" s="1">
        <v>43721.6875</v>
      </c>
      <c r="J10287" s="2">
        <f t="shared" si="480"/>
        <v>1</v>
      </c>
      <c r="K10287" s="2" t="str">
        <f>IFERROR(VLOOKUP(A10287,Aux!A:B,2,0),"Outros")</f>
        <v>Municípios</v>
      </c>
      <c r="L10287" s="2">
        <f t="shared" si="481"/>
        <v>2019</v>
      </c>
      <c r="M10287">
        <f t="shared" si="482"/>
        <v>36</v>
      </c>
    </row>
    <row r="10288" spans="1:13" x14ac:dyDescent="0.35">
      <c r="A10288" t="s">
        <v>157</v>
      </c>
      <c r="B10288">
        <v>500122237</v>
      </c>
      <c r="C10288">
        <v>173758</v>
      </c>
      <c r="D10288" t="s">
        <v>8629</v>
      </c>
      <c r="E10288" s="1">
        <v>43714.628923611112</v>
      </c>
      <c r="F10288">
        <v>1</v>
      </c>
      <c r="G10288" t="s">
        <v>135</v>
      </c>
      <c r="H10288">
        <v>360</v>
      </c>
      <c r="I10288" s="1">
        <v>43720.999305555553</v>
      </c>
      <c r="J10288" s="2">
        <f t="shared" si="480"/>
        <v>1</v>
      </c>
      <c r="K10288" s="2" t="str">
        <f>IFERROR(VLOOKUP(A10288,Aux!A:B,2,0),"Outros")</f>
        <v>Outros</v>
      </c>
      <c r="L10288" s="2">
        <f t="shared" si="481"/>
        <v>2019</v>
      </c>
      <c r="M10288">
        <f t="shared" si="482"/>
        <v>36</v>
      </c>
    </row>
    <row r="10289" spans="1:13" x14ac:dyDescent="0.35">
      <c r="A10289" t="s">
        <v>37</v>
      </c>
      <c r="B10289">
        <v>506187543</v>
      </c>
      <c r="C10289">
        <v>173762</v>
      </c>
      <c r="D10289" t="s">
        <v>8786</v>
      </c>
      <c r="E10289" s="1">
        <v>43714.63890046296</v>
      </c>
      <c r="F10289">
        <v>3</v>
      </c>
      <c r="G10289" t="s">
        <v>33</v>
      </c>
      <c r="H10289">
        <v>1</v>
      </c>
      <c r="I10289" s="1">
        <v>43446.999305555553</v>
      </c>
      <c r="J10289" s="2">
        <f t="shared" si="480"/>
        <v>1</v>
      </c>
      <c r="K10289" s="2" t="str">
        <f>IFERROR(VLOOKUP(A10289,Aux!A:B,2,0),"Outros")</f>
        <v>Municípios</v>
      </c>
      <c r="L10289" s="2">
        <f t="shared" si="481"/>
        <v>2019</v>
      </c>
      <c r="M10289">
        <f t="shared" si="482"/>
        <v>36</v>
      </c>
    </row>
    <row r="10290" spans="1:13" x14ac:dyDescent="0.35">
      <c r="A10290" t="s">
        <v>9</v>
      </c>
      <c r="B10290">
        <v>506673626</v>
      </c>
      <c r="C10290">
        <v>173764</v>
      </c>
      <c r="D10290" t="s">
        <v>8358</v>
      </c>
      <c r="E10290" s="1">
        <v>43714.644224537034</v>
      </c>
      <c r="F10290">
        <v>3</v>
      </c>
      <c r="G10290" t="s">
        <v>11</v>
      </c>
      <c r="H10290">
        <v>360</v>
      </c>
      <c r="I10290" s="1">
        <v>43723.999305555553</v>
      </c>
      <c r="J10290" s="2">
        <f t="shared" si="480"/>
        <v>1</v>
      </c>
      <c r="K10290" s="2" t="str">
        <f>IFERROR(VLOOKUP(A10290,Aux!A:B,2,0),"Outros")</f>
        <v>Municípios</v>
      </c>
      <c r="L10290" s="2">
        <f t="shared" si="481"/>
        <v>2019</v>
      </c>
      <c r="M10290">
        <f t="shared" si="482"/>
        <v>36</v>
      </c>
    </row>
    <row r="10291" spans="1:13" x14ac:dyDescent="0.35">
      <c r="A10291" t="s">
        <v>1287</v>
      </c>
      <c r="B10291">
        <v>512088357</v>
      </c>
      <c r="C10291">
        <v>173766</v>
      </c>
      <c r="D10291" t="s">
        <v>8457</v>
      </c>
      <c r="E10291" s="1">
        <v>43714.653043981481</v>
      </c>
      <c r="F10291">
        <v>13</v>
      </c>
      <c r="G10291" t="s">
        <v>839</v>
      </c>
      <c r="H10291">
        <v>340</v>
      </c>
      <c r="I10291" s="1">
        <v>43729.999305555553</v>
      </c>
      <c r="J10291" s="2">
        <f t="shared" si="480"/>
        <v>1</v>
      </c>
      <c r="K10291" s="2" t="str">
        <f>IFERROR(VLOOKUP(A10291,Aux!A:B,2,0),"Outros")</f>
        <v>Outros</v>
      </c>
      <c r="L10291" s="2">
        <f t="shared" si="481"/>
        <v>2019</v>
      </c>
      <c r="M10291">
        <f t="shared" si="482"/>
        <v>36</v>
      </c>
    </row>
    <row r="10292" spans="1:13" x14ac:dyDescent="0.35">
      <c r="A10292" t="s">
        <v>71</v>
      </c>
      <c r="B10292">
        <v>500051054</v>
      </c>
      <c r="C10292">
        <v>173767</v>
      </c>
      <c r="D10292" t="s">
        <v>8458</v>
      </c>
      <c r="E10292" s="1">
        <v>43714.667534722219</v>
      </c>
      <c r="F10292">
        <v>13</v>
      </c>
      <c r="G10292" t="s">
        <v>243</v>
      </c>
      <c r="H10292">
        <v>220</v>
      </c>
      <c r="I10292" s="1">
        <v>43890.791666666664</v>
      </c>
      <c r="J10292" s="2">
        <f t="shared" si="480"/>
        <v>1</v>
      </c>
      <c r="K10292" s="2" t="str">
        <f>IFERROR(VLOOKUP(A10292,Aux!A:B,2,0),"Outros")</f>
        <v>Municípios</v>
      </c>
      <c r="L10292" s="2">
        <f t="shared" si="481"/>
        <v>2019</v>
      </c>
      <c r="M10292">
        <f t="shared" si="482"/>
        <v>36</v>
      </c>
    </row>
    <row r="10293" spans="1:13" x14ac:dyDescent="0.35">
      <c r="A10293" t="s">
        <v>122</v>
      </c>
      <c r="B10293">
        <v>506173968</v>
      </c>
      <c r="C10293">
        <v>173768</v>
      </c>
      <c r="D10293" t="s">
        <v>8693</v>
      </c>
      <c r="E10293" s="1">
        <v>43714.670960648145</v>
      </c>
      <c r="F10293">
        <v>13</v>
      </c>
      <c r="G10293" t="s">
        <v>147</v>
      </c>
      <c r="H10293">
        <v>5</v>
      </c>
      <c r="I10293" s="1">
        <v>43722.75</v>
      </c>
      <c r="J10293" s="2">
        <f t="shared" si="480"/>
        <v>1</v>
      </c>
      <c r="K10293" s="2" t="str">
        <f>IFERROR(VLOOKUP(A10293,Aux!A:B,2,0),"Outros")</f>
        <v>Municípios</v>
      </c>
      <c r="L10293" s="2">
        <f t="shared" si="481"/>
        <v>2019</v>
      </c>
      <c r="M10293">
        <f t="shared" si="482"/>
        <v>36</v>
      </c>
    </row>
    <row r="10294" spans="1:13" x14ac:dyDescent="0.35">
      <c r="A10294" t="s">
        <v>154</v>
      </c>
      <c r="B10294">
        <v>506818829</v>
      </c>
      <c r="C10294">
        <v>173769</v>
      </c>
      <c r="D10294" t="s">
        <v>7712</v>
      </c>
      <c r="E10294" s="1">
        <v>43714.680763888886</v>
      </c>
      <c r="F10294">
        <v>1</v>
      </c>
      <c r="G10294" t="s">
        <v>6157</v>
      </c>
      <c r="H10294">
        <v>360</v>
      </c>
      <c r="I10294" s="1">
        <v>43718.625</v>
      </c>
      <c r="J10294" s="2">
        <f t="shared" si="480"/>
        <v>1</v>
      </c>
      <c r="K10294" s="2" t="str">
        <f>IFERROR(VLOOKUP(A10294,Aux!A:B,2,0),"Outros")</f>
        <v>Municípios</v>
      </c>
      <c r="L10294" s="2">
        <f t="shared" si="481"/>
        <v>2019</v>
      </c>
      <c r="M10294">
        <f t="shared" si="482"/>
        <v>36</v>
      </c>
    </row>
    <row r="10295" spans="1:13" x14ac:dyDescent="0.35">
      <c r="A10295" t="s">
        <v>71</v>
      </c>
      <c r="B10295">
        <v>500051054</v>
      </c>
      <c r="C10295">
        <v>173770</v>
      </c>
      <c r="E10295" s="1">
        <v>43714.695914351854</v>
      </c>
      <c r="F10295">
        <v>1</v>
      </c>
      <c r="G10295" t="s">
        <v>33</v>
      </c>
      <c r="H10295">
        <v>400</v>
      </c>
      <c r="J10295" s="2">
        <f t="shared" si="480"/>
        <v>1</v>
      </c>
      <c r="K10295" s="2" t="str">
        <f>IFERROR(VLOOKUP(A10295,Aux!A:B,2,0),"Outros")</f>
        <v>Municípios</v>
      </c>
      <c r="L10295" s="2">
        <f t="shared" si="481"/>
        <v>2019</v>
      </c>
      <c r="M10295">
        <f t="shared" si="482"/>
        <v>36</v>
      </c>
    </row>
    <row r="10296" spans="1:13" x14ac:dyDescent="0.35">
      <c r="A10296" t="s">
        <v>71</v>
      </c>
      <c r="B10296">
        <v>500051054</v>
      </c>
      <c r="C10296">
        <v>173771</v>
      </c>
      <c r="D10296" t="s">
        <v>8511</v>
      </c>
      <c r="E10296" s="1">
        <v>43714.695960648147</v>
      </c>
      <c r="F10296">
        <v>13</v>
      </c>
      <c r="G10296" t="s">
        <v>33</v>
      </c>
      <c r="H10296">
        <v>400</v>
      </c>
      <c r="J10296" s="2">
        <f t="shared" si="480"/>
        <v>1</v>
      </c>
      <c r="K10296" s="2" t="str">
        <f>IFERROR(VLOOKUP(A10296,Aux!A:B,2,0),"Outros")</f>
        <v>Municípios</v>
      </c>
      <c r="L10296" s="2">
        <f t="shared" si="481"/>
        <v>2019</v>
      </c>
      <c r="M10296">
        <f t="shared" si="482"/>
        <v>36</v>
      </c>
    </row>
    <row r="10297" spans="1:13" x14ac:dyDescent="0.35">
      <c r="A10297" t="s">
        <v>71</v>
      </c>
      <c r="B10297">
        <v>500051054</v>
      </c>
      <c r="C10297">
        <v>173773</v>
      </c>
      <c r="D10297" t="s">
        <v>7629</v>
      </c>
      <c r="E10297" s="1">
        <v>43714.715277777781</v>
      </c>
      <c r="F10297">
        <v>1</v>
      </c>
      <c r="G10297" t="s">
        <v>33</v>
      </c>
      <c r="H10297">
        <v>360</v>
      </c>
      <c r="I10297" s="1">
        <v>43718.791666666664</v>
      </c>
      <c r="J10297" s="2">
        <f t="shared" si="480"/>
        <v>1</v>
      </c>
      <c r="K10297" s="2" t="str">
        <f>IFERROR(VLOOKUP(A10297,Aux!A:B,2,0),"Outros")</f>
        <v>Municípios</v>
      </c>
      <c r="L10297" s="2">
        <f t="shared" si="481"/>
        <v>2019</v>
      </c>
      <c r="M10297">
        <f t="shared" si="482"/>
        <v>36</v>
      </c>
    </row>
    <row r="10298" spans="1:13" x14ac:dyDescent="0.35">
      <c r="A10298" t="s">
        <v>76</v>
      </c>
      <c r="B10298">
        <v>506676056</v>
      </c>
      <c r="C10298">
        <v>173774</v>
      </c>
      <c r="D10298" t="s">
        <v>8507</v>
      </c>
      <c r="E10298" s="1">
        <v>43714.749479166669</v>
      </c>
      <c r="F10298">
        <v>13</v>
      </c>
      <c r="G10298" t="s">
        <v>703</v>
      </c>
      <c r="H10298">
        <v>340</v>
      </c>
      <c r="I10298" s="1">
        <v>43723.999305555553</v>
      </c>
      <c r="J10298" s="2">
        <f t="shared" si="480"/>
        <v>1</v>
      </c>
      <c r="K10298" s="2" t="str">
        <f>IFERROR(VLOOKUP(A10298,Aux!A:B,2,0),"Outros")</f>
        <v>Municípios</v>
      </c>
      <c r="L10298" s="2">
        <f t="shared" si="481"/>
        <v>2019</v>
      </c>
      <c r="M10298">
        <f t="shared" si="482"/>
        <v>36</v>
      </c>
    </row>
    <row r="10299" spans="1:13" x14ac:dyDescent="0.35">
      <c r="A10299" t="s">
        <v>308</v>
      </c>
      <c r="B10299">
        <v>504884620</v>
      </c>
      <c r="C10299">
        <v>173775</v>
      </c>
      <c r="D10299" t="s">
        <v>8399</v>
      </c>
      <c r="E10299" s="1">
        <v>43715.399756944447</v>
      </c>
      <c r="F10299">
        <v>13</v>
      </c>
      <c r="G10299" t="s">
        <v>33</v>
      </c>
      <c r="H10299">
        <v>360</v>
      </c>
      <c r="I10299" s="1">
        <v>43724.708333333336</v>
      </c>
      <c r="J10299" s="2">
        <f t="shared" si="480"/>
        <v>1</v>
      </c>
      <c r="K10299" s="2" t="str">
        <f>IFERROR(VLOOKUP(A10299,Aux!A:B,2,0),"Outros")</f>
        <v>Municípios</v>
      </c>
      <c r="L10299" s="2">
        <f t="shared" si="481"/>
        <v>2019</v>
      </c>
      <c r="M10299">
        <f t="shared" si="482"/>
        <v>36</v>
      </c>
    </row>
    <row r="10300" spans="1:13" x14ac:dyDescent="0.35">
      <c r="A10300" t="s">
        <v>308</v>
      </c>
      <c r="B10300">
        <v>504884620</v>
      </c>
      <c r="C10300">
        <v>173776</v>
      </c>
      <c r="D10300" t="s">
        <v>9036</v>
      </c>
      <c r="E10300" s="1">
        <v>43715.444027777776</v>
      </c>
      <c r="F10300">
        <v>1</v>
      </c>
      <c r="G10300" t="s">
        <v>33</v>
      </c>
      <c r="H10300">
        <v>360</v>
      </c>
      <c r="I10300" s="1">
        <v>43720.708333333336</v>
      </c>
      <c r="J10300" s="2">
        <f t="shared" si="480"/>
        <v>1</v>
      </c>
      <c r="K10300" s="2" t="str">
        <f>IFERROR(VLOOKUP(A10300,Aux!A:B,2,0),"Outros")</f>
        <v>Municípios</v>
      </c>
      <c r="L10300" s="2">
        <f t="shared" si="481"/>
        <v>2019</v>
      </c>
      <c r="M10300">
        <f t="shared" si="482"/>
        <v>36</v>
      </c>
    </row>
    <row r="10301" spans="1:13" x14ac:dyDescent="0.35">
      <c r="A10301" t="s">
        <v>809</v>
      </c>
      <c r="B10301">
        <v>509364390</v>
      </c>
      <c r="C10301">
        <v>173777</v>
      </c>
      <c r="E10301" s="1">
        <v>43716.379780092589</v>
      </c>
      <c r="F10301">
        <v>1</v>
      </c>
      <c r="G10301" t="s">
        <v>33</v>
      </c>
      <c r="H10301">
        <v>400</v>
      </c>
      <c r="J10301" s="2">
        <f t="shared" si="480"/>
        <v>1</v>
      </c>
      <c r="K10301" s="2" t="str">
        <f>IFERROR(VLOOKUP(A10301,Aux!A:B,2,0),"Outros")</f>
        <v>Municípios</v>
      </c>
      <c r="L10301" s="2">
        <f t="shared" si="481"/>
        <v>2019</v>
      </c>
      <c r="M10301">
        <f t="shared" si="482"/>
        <v>37</v>
      </c>
    </row>
    <row r="10302" spans="1:13" x14ac:dyDescent="0.35">
      <c r="A10302" t="s">
        <v>12</v>
      </c>
      <c r="B10302">
        <v>508481287</v>
      </c>
      <c r="C10302">
        <v>173778</v>
      </c>
      <c r="D10302" t="s">
        <v>8400</v>
      </c>
      <c r="E10302" s="1">
        <v>43717.368761574071</v>
      </c>
      <c r="F10302">
        <v>13</v>
      </c>
      <c r="G10302" t="s">
        <v>14</v>
      </c>
      <c r="H10302">
        <v>360</v>
      </c>
      <c r="I10302" s="1">
        <v>43726.708333333336</v>
      </c>
      <c r="J10302" s="2">
        <f t="shared" si="480"/>
        <v>1</v>
      </c>
      <c r="K10302" s="2" t="str">
        <f>IFERROR(VLOOKUP(A10302,Aux!A:B,2,0),"Outros")</f>
        <v>Hospitais</v>
      </c>
      <c r="L10302" s="2">
        <f t="shared" si="481"/>
        <v>2019</v>
      </c>
      <c r="M10302">
        <f t="shared" si="482"/>
        <v>37</v>
      </c>
    </row>
    <row r="10303" spans="1:13" x14ac:dyDescent="0.35">
      <c r="A10303" t="s">
        <v>9</v>
      </c>
      <c r="B10303">
        <v>506673626</v>
      </c>
      <c r="C10303">
        <v>173779</v>
      </c>
      <c r="D10303" t="s">
        <v>8694</v>
      </c>
      <c r="E10303" s="1">
        <v>43717.393738425926</v>
      </c>
      <c r="F10303">
        <v>1</v>
      </c>
      <c r="G10303" t="s">
        <v>11</v>
      </c>
      <c r="H10303">
        <v>360</v>
      </c>
      <c r="I10303" s="1">
        <v>43722.999305555553</v>
      </c>
      <c r="J10303" s="2">
        <f t="shared" si="480"/>
        <v>1</v>
      </c>
      <c r="K10303" s="2" t="str">
        <f>IFERROR(VLOOKUP(A10303,Aux!A:B,2,0),"Outros")</f>
        <v>Municípios</v>
      </c>
      <c r="L10303" s="2">
        <f t="shared" si="481"/>
        <v>2019</v>
      </c>
      <c r="M10303">
        <f t="shared" si="482"/>
        <v>37</v>
      </c>
    </row>
    <row r="10304" spans="1:13" x14ac:dyDescent="0.35">
      <c r="A10304" t="s">
        <v>108</v>
      </c>
      <c r="B10304">
        <v>501222634</v>
      </c>
      <c r="C10304">
        <v>173780</v>
      </c>
      <c r="D10304" t="s">
        <v>8281</v>
      </c>
      <c r="E10304" s="1">
        <v>43717.396307870367</v>
      </c>
      <c r="F10304">
        <v>3</v>
      </c>
      <c r="G10304" t="s">
        <v>110</v>
      </c>
      <c r="H10304">
        <v>220</v>
      </c>
      <c r="I10304" s="1">
        <v>43756.999305555553</v>
      </c>
      <c r="J10304" s="2">
        <f t="shared" si="480"/>
        <v>1</v>
      </c>
      <c r="K10304" s="2" t="str">
        <f>IFERROR(VLOOKUP(A10304,Aux!A:B,2,0),"Outros")</f>
        <v>Municípios</v>
      </c>
      <c r="L10304" s="2">
        <f t="shared" si="481"/>
        <v>2019</v>
      </c>
      <c r="M10304">
        <f t="shared" si="482"/>
        <v>37</v>
      </c>
    </row>
    <row r="10305" spans="1:13" x14ac:dyDescent="0.35">
      <c r="A10305" t="s">
        <v>28</v>
      </c>
      <c r="B10305">
        <v>505932512</v>
      </c>
      <c r="C10305">
        <v>173781</v>
      </c>
      <c r="D10305" t="s">
        <v>2022</v>
      </c>
      <c r="E10305" s="1">
        <v>43717.404745370368</v>
      </c>
      <c r="F10305">
        <v>1</v>
      </c>
      <c r="G10305" t="s">
        <v>30</v>
      </c>
      <c r="H10305">
        <v>360</v>
      </c>
      <c r="I10305" s="1">
        <v>43720.999305555553</v>
      </c>
      <c r="J10305" s="2">
        <f t="shared" si="480"/>
        <v>1</v>
      </c>
      <c r="K10305" s="2" t="str">
        <f>IFERROR(VLOOKUP(A10305,Aux!A:B,2,0),"Outros")</f>
        <v>Municípios</v>
      </c>
      <c r="L10305" s="2">
        <f t="shared" si="481"/>
        <v>2019</v>
      </c>
      <c r="M10305">
        <f t="shared" si="482"/>
        <v>37</v>
      </c>
    </row>
    <row r="10306" spans="1:13" x14ac:dyDescent="0.35">
      <c r="A10306" t="s">
        <v>18</v>
      </c>
      <c r="B10306">
        <v>502177080</v>
      </c>
      <c r="C10306">
        <v>173782</v>
      </c>
      <c r="D10306" t="s">
        <v>8630</v>
      </c>
      <c r="E10306" s="1">
        <v>43717.404895833337</v>
      </c>
      <c r="F10306">
        <v>1</v>
      </c>
      <c r="G10306" t="s">
        <v>259</v>
      </c>
      <c r="H10306">
        <v>400</v>
      </c>
      <c r="I10306" s="1">
        <v>43661.708333333336</v>
      </c>
      <c r="J10306" s="2">
        <f t="shared" ref="J10306:J10369" si="483">IF(C10306=C10305,"",1)</f>
        <v>1</v>
      </c>
      <c r="K10306" s="2" t="str">
        <f>IFERROR(VLOOKUP(A10306,Aux!A:B,2,0),"Outros")</f>
        <v>Municípios</v>
      </c>
      <c r="L10306" s="2">
        <f t="shared" ref="L10306:L10369" si="484">YEAR(E10306)</f>
        <v>2019</v>
      </c>
      <c r="M10306">
        <f t="shared" ref="M10306:M10369" si="485">WEEKNUM(E10306)</f>
        <v>37</v>
      </c>
    </row>
    <row r="10307" spans="1:13" x14ac:dyDescent="0.35">
      <c r="A10307" t="s">
        <v>48</v>
      </c>
      <c r="B10307">
        <v>503035416</v>
      </c>
      <c r="C10307">
        <v>173783</v>
      </c>
      <c r="E10307" s="1">
        <v>43717.41170138889</v>
      </c>
      <c r="F10307">
        <v>1</v>
      </c>
      <c r="G10307" t="s">
        <v>33</v>
      </c>
      <c r="H10307">
        <v>1</v>
      </c>
      <c r="J10307" s="2">
        <f t="shared" si="483"/>
        <v>1</v>
      </c>
      <c r="K10307" s="2" t="str">
        <f>IFERROR(VLOOKUP(A10307,Aux!A:B,2,0),"Outros")</f>
        <v>Hospitais</v>
      </c>
      <c r="L10307" s="2">
        <f t="shared" si="484"/>
        <v>2019</v>
      </c>
      <c r="M10307">
        <f t="shared" si="485"/>
        <v>37</v>
      </c>
    </row>
    <row r="10308" spans="1:13" x14ac:dyDescent="0.35">
      <c r="A10308" t="s">
        <v>57</v>
      </c>
      <c r="B10308">
        <v>501294104</v>
      </c>
      <c r="C10308">
        <v>173784</v>
      </c>
      <c r="D10308" t="s">
        <v>8830</v>
      </c>
      <c r="E10308" s="1">
        <v>43717.412118055552</v>
      </c>
      <c r="F10308">
        <v>1</v>
      </c>
      <c r="G10308" t="s">
        <v>103</v>
      </c>
      <c r="H10308">
        <v>360</v>
      </c>
      <c r="I10308" s="1">
        <v>43724.999305555553</v>
      </c>
      <c r="J10308" s="2">
        <f t="shared" si="483"/>
        <v>1</v>
      </c>
      <c r="K10308" s="2" t="str">
        <f>IFERROR(VLOOKUP(A10308,Aux!A:B,2,0),"Outros")</f>
        <v>Municípios</v>
      </c>
      <c r="L10308" s="2">
        <f t="shared" si="484"/>
        <v>2019</v>
      </c>
      <c r="M10308">
        <f t="shared" si="485"/>
        <v>37</v>
      </c>
    </row>
    <row r="10309" spans="1:13" x14ac:dyDescent="0.35">
      <c r="A10309" t="s">
        <v>9</v>
      </c>
      <c r="B10309">
        <v>506673626</v>
      </c>
      <c r="C10309">
        <v>173785</v>
      </c>
      <c r="E10309" s="1">
        <v>43717.419456018521</v>
      </c>
      <c r="F10309">
        <v>13</v>
      </c>
      <c r="G10309" t="s">
        <v>33</v>
      </c>
      <c r="H10309">
        <v>400</v>
      </c>
      <c r="I10309" s="1">
        <v>43381.999305555553</v>
      </c>
      <c r="J10309" s="2">
        <f t="shared" si="483"/>
        <v>1</v>
      </c>
      <c r="K10309" s="2" t="str">
        <f>IFERROR(VLOOKUP(A10309,Aux!A:B,2,0),"Outros")</f>
        <v>Municípios</v>
      </c>
      <c r="L10309" s="2">
        <f t="shared" si="484"/>
        <v>2019</v>
      </c>
      <c r="M10309">
        <f t="shared" si="485"/>
        <v>37</v>
      </c>
    </row>
    <row r="10310" spans="1:13" x14ac:dyDescent="0.35">
      <c r="A10310" t="s">
        <v>92</v>
      </c>
      <c r="B10310">
        <v>506037258</v>
      </c>
      <c r="C10310">
        <v>173786</v>
      </c>
      <c r="D10310" t="s">
        <v>8401</v>
      </c>
      <c r="E10310" s="1">
        <v>43717.428506944445</v>
      </c>
      <c r="F10310">
        <v>1</v>
      </c>
      <c r="G10310" t="s">
        <v>476</v>
      </c>
      <c r="H10310">
        <v>340</v>
      </c>
      <c r="I10310" s="1">
        <v>43721.708333333336</v>
      </c>
      <c r="J10310" s="2">
        <f t="shared" si="483"/>
        <v>1</v>
      </c>
      <c r="K10310" s="2" t="str">
        <f>IFERROR(VLOOKUP(A10310,Aux!A:B,2,0),"Outros")</f>
        <v>Municípios</v>
      </c>
      <c r="L10310" s="2">
        <f t="shared" si="484"/>
        <v>2019</v>
      </c>
      <c r="M10310">
        <f t="shared" si="485"/>
        <v>37</v>
      </c>
    </row>
    <row r="10311" spans="1:13" x14ac:dyDescent="0.35">
      <c r="A10311" t="s">
        <v>48</v>
      </c>
      <c r="B10311">
        <v>503035416</v>
      </c>
      <c r="C10311">
        <v>173787</v>
      </c>
      <c r="D10311" t="s">
        <v>8322</v>
      </c>
      <c r="E10311" s="1">
        <v>43717.430011574077</v>
      </c>
      <c r="F10311">
        <v>1</v>
      </c>
      <c r="G10311" t="s">
        <v>33</v>
      </c>
      <c r="H10311">
        <v>400</v>
      </c>
      <c r="I10311" s="1">
        <v>43703.708333333336</v>
      </c>
      <c r="J10311" s="2">
        <f t="shared" si="483"/>
        <v>1</v>
      </c>
      <c r="K10311" s="2" t="str">
        <f>IFERROR(VLOOKUP(A10311,Aux!A:B,2,0),"Outros")</f>
        <v>Hospitais</v>
      </c>
      <c r="L10311" s="2">
        <f t="shared" si="484"/>
        <v>2019</v>
      </c>
      <c r="M10311">
        <f t="shared" si="485"/>
        <v>37</v>
      </c>
    </row>
    <row r="10312" spans="1:13" x14ac:dyDescent="0.35">
      <c r="A10312" t="s">
        <v>39</v>
      </c>
      <c r="B10312">
        <v>507023129</v>
      </c>
      <c r="C10312">
        <v>173788</v>
      </c>
      <c r="D10312" t="s">
        <v>8402</v>
      </c>
      <c r="E10312" s="1">
        <v>43717.431493055556</v>
      </c>
      <c r="F10312">
        <v>1</v>
      </c>
      <c r="G10312" t="s">
        <v>1140</v>
      </c>
      <c r="H10312">
        <v>360</v>
      </c>
      <c r="I10312" s="1">
        <v>43719.708333333336</v>
      </c>
      <c r="J10312" s="2">
        <f t="shared" si="483"/>
        <v>1</v>
      </c>
      <c r="K10312" s="2" t="str">
        <f>IFERROR(VLOOKUP(A10312,Aux!A:B,2,0),"Outros")</f>
        <v>Outros</v>
      </c>
      <c r="L10312" s="2">
        <f t="shared" si="484"/>
        <v>2019</v>
      </c>
      <c r="M10312">
        <f t="shared" si="485"/>
        <v>37</v>
      </c>
    </row>
    <row r="10313" spans="1:13" x14ac:dyDescent="0.35">
      <c r="A10313" t="s">
        <v>18</v>
      </c>
      <c r="B10313">
        <v>502177080</v>
      </c>
      <c r="C10313">
        <v>173789</v>
      </c>
      <c r="D10313" t="s">
        <v>8831</v>
      </c>
      <c r="E10313" s="1">
        <v>43717.443402777775</v>
      </c>
      <c r="F10313">
        <v>1</v>
      </c>
      <c r="G10313" t="s">
        <v>20</v>
      </c>
      <c r="H10313">
        <v>5</v>
      </c>
      <c r="I10313" s="1">
        <v>43720.708333333336</v>
      </c>
      <c r="J10313" s="2">
        <f t="shared" si="483"/>
        <v>1</v>
      </c>
      <c r="K10313" s="2" t="str">
        <f>IFERROR(VLOOKUP(A10313,Aux!A:B,2,0),"Outros")</f>
        <v>Municípios</v>
      </c>
      <c r="L10313" s="2">
        <f t="shared" si="484"/>
        <v>2019</v>
      </c>
      <c r="M10313">
        <f t="shared" si="485"/>
        <v>37</v>
      </c>
    </row>
    <row r="10314" spans="1:13" x14ac:dyDescent="0.35">
      <c r="A10314" t="s">
        <v>9</v>
      </c>
      <c r="B10314">
        <v>506673626</v>
      </c>
      <c r="C10314">
        <v>173790</v>
      </c>
      <c r="D10314" t="s">
        <v>8542</v>
      </c>
      <c r="E10314" s="1">
        <v>43717.445717592593</v>
      </c>
      <c r="F10314">
        <v>1</v>
      </c>
      <c r="G10314" t="s">
        <v>11</v>
      </c>
      <c r="H10314">
        <v>360</v>
      </c>
      <c r="I10314" s="1">
        <v>43722.999305555553</v>
      </c>
      <c r="J10314" s="2">
        <f t="shared" si="483"/>
        <v>1</v>
      </c>
      <c r="K10314" s="2" t="str">
        <f>IFERROR(VLOOKUP(A10314,Aux!A:B,2,0),"Outros")</f>
        <v>Municípios</v>
      </c>
      <c r="L10314" s="2">
        <f t="shared" si="484"/>
        <v>2019</v>
      </c>
      <c r="M10314">
        <f t="shared" si="485"/>
        <v>37</v>
      </c>
    </row>
    <row r="10315" spans="1:13" x14ac:dyDescent="0.35">
      <c r="A10315" t="s">
        <v>275</v>
      </c>
      <c r="B10315">
        <v>505187531</v>
      </c>
      <c r="C10315">
        <v>173791</v>
      </c>
      <c r="D10315" t="s">
        <v>8543</v>
      </c>
      <c r="E10315" s="1">
        <v>43717.448564814818</v>
      </c>
      <c r="F10315">
        <v>13</v>
      </c>
      <c r="G10315" t="s">
        <v>277</v>
      </c>
      <c r="H10315">
        <v>360</v>
      </c>
      <c r="I10315" s="1">
        <v>43732.999305555553</v>
      </c>
      <c r="J10315" s="2">
        <f t="shared" si="483"/>
        <v>1</v>
      </c>
      <c r="K10315" s="2" t="str">
        <f>IFERROR(VLOOKUP(A10315,Aux!A:B,2,0),"Outros")</f>
        <v>Municípios</v>
      </c>
      <c r="L10315" s="2">
        <f t="shared" si="484"/>
        <v>2019</v>
      </c>
      <c r="M10315">
        <f t="shared" si="485"/>
        <v>37</v>
      </c>
    </row>
    <row r="10316" spans="1:13" x14ac:dyDescent="0.35">
      <c r="A10316" t="s">
        <v>9</v>
      </c>
      <c r="B10316">
        <v>506673626</v>
      </c>
      <c r="C10316">
        <v>173794</v>
      </c>
      <c r="D10316" t="s">
        <v>8787</v>
      </c>
      <c r="E10316" s="1">
        <v>43717.477939814817</v>
      </c>
      <c r="F10316">
        <v>1</v>
      </c>
      <c r="G10316" t="s">
        <v>11</v>
      </c>
      <c r="H10316">
        <v>360</v>
      </c>
      <c r="I10316" s="1">
        <v>43722.999305555553</v>
      </c>
      <c r="J10316" s="2">
        <f t="shared" si="483"/>
        <v>1</v>
      </c>
      <c r="K10316" s="2" t="str">
        <f>IFERROR(VLOOKUP(A10316,Aux!A:B,2,0),"Outros")</f>
        <v>Municípios</v>
      </c>
      <c r="L10316" s="2">
        <f t="shared" si="484"/>
        <v>2019</v>
      </c>
      <c r="M10316">
        <f t="shared" si="485"/>
        <v>37</v>
      </c>
    </row>
    <row r="10317" spans="1:13" x14ac:dyDescent="0.35">
      <c r="A10317" t="s">
        <v>39</v>
      </c>
      <c r="B10317">
        <v>507023129</v>
      </c>
      <c r="C10317">
        <v>173795</v>
      </c>
      <c r="D10317" t="s">
        <v>8508</v>
      </c>
      <c r="E10317" s="1">
        <v>43717.478958333333</v>
      </c>
      <c r="F10317">
        <v>1</v>
      </c>
      <c r="G10317" t="s">
        <v>33</v>
      </c>
      <c r="H10317">
        <v>360</v>
      </c>
      <c r="I10317" s="1">
        <v>43724.708333333336</v>
      </c>
      <c r="J10317" s="2">
        <f t="shared" si="483"/>
        <v>1</v>
      </c>
      <c r="K10317" s="2" t="str">
        <f>IFERROR(VLOOKUP(A10317,Aux!A:B,2,0),"Outros")</f>
        <v>Outros</v>
      </c>
      <c r="L10317" s="2">
        <f t="shared" si="484"/>
        <v>2019</v>
      </c>
      <c r="M10317">
        <f t="shared" si="485"/>
        <v>37</v>
      </c>
    </row>
    <row r="10318" spans="1:13" x14ac:dyDescent="0.35">
      <c r="A10318" t="s">
        <v>275</v>
      </c>
      <c r="B10318">
        <v>505187531</v>
      </c>
      <c r="C10318">
        <v>173796</v>
      </c>
      <c r="D10318" t="s">
        <v>9037</v>
      </c>
      <c r="E10318" s="1">
        <v>43717.491215277776</v>
      </c>
      <c r="F10318">
        <v>13</v>
      </c>
      <c r="G10318" t="s">
        <v>605</v>
      </c>
      <c r="H10318">
        <v>360</v>
      </c>
      <c r="I10318" s="1">
        <v>43724.999305555553</v>
      </c>
      <c r="J10318" s="2">
        <f t="shared" si="483"/>
        <v>1</v>
      </c>
      <c r="K10318" s="2" t="str">
        <f>IFERROR(VLOOKUP(A10318,Aux!A:B,2,0),"Outros")</f>
        <v>Municípios</v>
      </c>
      <c r="L10318" s="2">
        <f t="shared" si="484"/>
        <v>2019</v>
      </c>
      <c r="M10318">
        <f t="shared" si="485"/>
        <v>37</v>
      </c>
    </row>
    <row r="10319" spans="1:13" x14ac:dyDescent="0.35">
      <c r="A10319" t="s">
        <v>454</v>
      </c>
      <c r="B10319">
        <v>503450189</v>
      </c>
      <c r="C10319">
        <v>173797</v>
      </c>
      <c r="D10319" t="s">
        <v>8459</v>
      </c>
      <c r="E10319" s="1">
        <v>43717.493055555555</v>
      </c>
      <c r="F10319">
        <v>1</v>
      </c>
      <c r="G10319" t="s">
        <v>1207</v>
      </c>
      <c r="H10319">
        <v>220</v>
      </c>
      <c r="I10319" s="1">
        <v>43728.75</v>
      </c>
      <c r="J10319" s="2">
        <f t="shared" si="483"/>
        <v>1</v>
      </c>
      <c r="K10319" s="2" t="str">
        <f>IFERROR(VLOOKUP(A10319,Aux!A:B,2,0),"Outros")</f>
        <v>Estradas</v>
      </c>
      <c r="L10319" s="2">
        <f t="shared" si="484"/>
        <v>2019</v>
      </c>
      <c r="M10319">
        <f t="shared" si="485"/>
        <v>37</v>
      </c>
    </row>
    <row r="10320" spans="1:13" x14ac:dyDescent="0.35">
      <c r="A10320" t="s">
        <v>12</v>
      </c>
      <c r="B10320">
        <v>508481287</v>
      </c>
      <c r="C10320">
        <v>173798</v>
      </c>
      <c r="D10320" t="s">
        <v>8832</v>
      </c>
      <c r="E10320" s="1">
        <v>43717.493900462963</v>
      </c>
      <c r="F10320">
        <v>1</v>
      </c>
      <c r="G10320" t="s">
        <v>14</v>
      </c>
      <c r="H10320">
        <v>340</v>
      </c>
      <c r="I10320" s="1">
        <v>43721.708333333336</v>
      </c>
      <c r="J10320" s="2">
        <f t="shared" si="483"/>
        <v>1</v>
      </c>
      <c r="K10320" s="2" t="str">
        <f>IFERROR(VLOOKUP(A10320,Aux!A:B,2,0),"Outros")</f>
        <v>Hospitais</v>
      </c>
      <c r="L10320" s="2">
        <f t="shared" si="484"/>
        <v>2019</v>
      </c>
      <c r="M10320">
        <f t="shared" si="485"/>
        <v>37</v>
      </c>
    </row>
    <row r="10321" spans="1:13" x14ac:dyDescent="0.35">
      <c r="A10321" t="s">
        <v>1299</v>
      </c>
      <c r="B10321">
        <v>506804240</v>
      </c>
      <c r="C10321">
        <v>173799</v>
      </c>
      <c r="D10321" t="s">
        <v>8833</v>
      </c>
      <c r="E10321" s="1">
        <v>43717.511678240742</v>
      </c>
      <c r="F10321">
        <v>3</v>
      </c>
      <c r="G10321" t="s">
        <v>1491</v>
      </c>
      <c r="H10321">
        <v>340</v>
      </c>
      <c r="I10321" s="1">
        <v>43759.708333333336</v>
      </c>
      <c r="J10321" s="2">
        <f t="shared" si="483"/>
        <v>1</v>
      </c>
      <c r="K10321" s="2" t="str">
        <f>IFERROR(VLOOKUP(A10321,Aux!A:B,2,0),"Outros")</f>
        <v>Municípios</v>
      </c>
      <c r="L10321" s="2">
        <f t="shared" si="484"/>
        <v>2019</v>
      </c>
      <c r="M10321">
        <f t="shared" si="485"/>
        <v>37</v>
      </c>
    </row>
    <row r="10322" spans="1:13" x14ac:dyDescent="0.35">
      <c r="A10322" t="s">
        <v>213</v>
      </c>
      <c r="B10322">
        <v>512012814</v>
      </c>
      <c r="C10322">
        <v>173800</v>
      </c>
      <c r="D10322" t="s">
        <v>8403</v>
      </c>
      <c r="E10322" s="1">
        <v>43717.521666666667</v>
      </c>
      <c r="F10322">
        <v>1</v>
      </c>
      <c r="G10322" t="s">
        <v>215</v>
      </c>
      <c r="H10322">
        <v>340</v>
      </c>
      <c r="I10322" s="1">
        <v>43727.999305555553</v>
      </c>
      <c r="J10322" s="2">
        <f t="shared" si="483"/>
        <v>1</v>
      </c>
      <c r="K10322" s="2" t="str">
        <f>IFERROR(VLOOKUP(A10322,Aux!A:B,2,0),"Outros")</f>
        <v>Municípios</v>
      </c>
      <c r="L10322" s="2">
        <f t="shared" si="484"/>
        <v>2019</v>
      </c>
      <c r="M10322">
        <f t="shared" si="485"/>
        <v>37</v>
      </c>
    </row>
    <row r="10323" spans="1:13" x14ac:dyDescent="0.35">
      <c r="A10323" t="s">
        <v>133</v>
      </c>
      <c r="B10323">
        <v>503539473</v>
      </c>
      <c r="C10323">
        <v>173801</v>
      </c>
      <c r="E10323" s="1">
        <v>43717.530925925923</v>
      </c>
      <c r="F10323">
        <v>1</v>
      </c>
      <c r="G10323" t="s">
        <v>33</v>
      </c>
      <c r="H10323">
        <v>400</v>
      </c>
      <c r="J10323" s="2">
        <f t="shared" si="483"/>
        <v>1</v>
      </c>
      <c r="K10323" s="2" t="str">
        <f>IFERROR(VLOOKUP(A10323,Aux!A:B,2,0),"Outros")</f>
        <v>Municípios</v>
      </c>
      <c r="L10323" s="2">
        <f t="shared" si="484"/>
        <v>2019</v>
      </c>
      <c r="M10323">
        <f t="shared" si="485"/>
        <v>37</v>
      </c>
    </row>
    <row r="10324" spans="1:13" x14ac:dyDescent="0.35">
      <c r="A10324" t="s">
        <v>853</v>
      </c>
      <c r="B10324">
        <v>506826961</v>
      </c>
      <c r="C10324">
        <v>173802</v>
      </c>
      <c r="D10324" t="s">
        <v>8695</v>
      </c>
      <c r="E10324" s="1">
        <v>43717.538344907407</v>
      </c>
      <c r="F10324">
        <v>1</v>
      </c>
      <c r="G10324" t="s">
        <v>1021</v>
      </c>
      <c r="H10324">
        <v>400</v>
      </c>
      <c r="J10324" s="2">
        <f t="shared" si="483"/>
        <v>1</v>
      </c>
      <c r="K10324" s="2" t="str">
        <f>IFERROR(VLOOKUP(A10324,Aux!A:B,2,0),"Outros")</f>
        <v>Municípios</v>
      </c>
      <c r="L10324" s="2">
        <f t="shared" si="484"/>
        <v>2019</v>
      </c>
      <c r="M10324">
        <f t="shared" si="485"/>
        <v>37</v>
      </c>
    </row>
    <row r="10325" spans="1:13" x14ac:dyDescent="0.35">
      <c r="A10325" t="s">
        <v>154</v>
      </c>
      <c r="B10325">
        <v>506818829</v>
      </c>
      <c r="C10325">
        <v>173803</v>
      </c>
      <c r="E10325" s="1">
        <v>43717.538472222222</v>
      </c>
      <c r="F10325">
        <v>1</v>
      </c>
      <c r="G10325" t="s">
        <v>33</v>
      </c>
      <c r="H10325">
        <v>400</v>
      </c>
      <c r="J10325" s="2">
        <f t="shared" si="483"/>
        <v>1</v>
      </c>
      <c r="K10325" s="2" t="str">
        <f>IFERROR(VLOOKUP(A10325,Aux!A:B,2,0),"Outros")</f>
        <v>Municípios</v>
      </c>
      <c r="L10325" s="2">
        <f t="shared" si="484"/>
        <v>2019</v>
      </c>
      <c r="M10325">
        <f t="shared" si="485"/>
        <v>37</v>
      </c>
    </row>
    <row r="10326" spans="1:13" x14ac:dyDescent="0.35">
      <c r="A10326" t="s">
        <v>37</v>
      </c>
      <c r="B10326">
        <v>506187543</v>
      </c>
      <c r="C10326">
        <v>173804</v>
      </c>
      <c r="E10326" s="1">
        <v>43717.565150462964</v>
      </c>
      <c r="F10326">
        <v>1</v>
      </c>
      <c r="G10326" t="s">
        <v>33</v>
      </c>
      <c r="H10326">
        <v>400</v>
      </c>
      <c r="J10326" s="2">
        <f t="shared" si="483"/>
        <v>1</v>
      </c>
      <c r="K10326" s="2" t="str">
        <f>IFERROR(VLOOKUP(A10326,Aux!A:B,2,0),"Outros")</f>
        <v>Municípios</v>
      </c>
      <c r="L10326" s="2">
        <f t="shared" si="484"/>
        <v>2019</v>
      </c>
      <c r="M10326">
        <f t="shared" si="485"/>
        <v>37</v>
      </c>
    </row>
    <row r="10327" spans="1:13" x14ac:dyDescent="0.35">
      <c r="A10327" t="s">
        <v>71</v>
      </c>
      <c r="B10327">
        <v>500051054</v>
      </c>
      <c r="C10327">
        <v>173805</v>
      </c>
      <c r="D10327" t="s">
        <v>8834</v>
      </c>
      <c r="E10327" s="1">
        <v>43717.586562500001</v>
      </c>
      <c r="F10327">
        <v>3</v>
      </c>
      <c r="G10327" t="s">
        <v>202</v>
      </c>
      <c r="H10327">
        <v>360</v>
      </c>
      <c r="I10327" s="1">
        <v>43740.791666666664</v>
      </c>
      <c r="J10327" s="2">
        <f t="shared" si="483"/>
        <v>1</v>
      </c>
      <c r="K10327" s="2" t="str">
        <f>IFERROR(VLOOKUP(A10327,Aux!A:B,2,0),"Outros")</f>
        <v>Municípios</v>
      </c>
      <c r="L10327" s="2">
        <f t="shared" si="484"/>
        <v>2019</v>
      </c>
      <c r="M10327">
        <f t="shared" si="485"/>
        <v>37</v>
      </c>
    </row>
    <row r="10328" spans="1:13" x14ac:dyDescent="0.35">
      <c r="A10328" t="s">
        <v>9</v>
      </c>
      <c r="B10328">
        <v>506673626</v>
      </c>
      <c r="C10328">
        <v>173806</v>
      </c>
      <c r="D10328" t="s">
        <v>6891</v>
      </c>
      <c r="E10328" s="1">
        <v>43717.596284722225</v>
      </c>
      <c r="F10328">
        <v>13</v>
      </c>
      <c r="G10328" t="s">
        <v>11</v>
      </c>
      <c r="H10328">
        <v>360</v>
      </c>
      <c r="I10328" s="1">
        <v>43722.999305555553</v>
      </c>
      <c r="J10328" s="2">
        <f t="shared" si="483"/>
        <v>1</v>
      </c>
      <c r="K10328" s="2" t="str">
        <f>IFERROR(VLOOKUP(A10328,Aux!A:B,2,0),"Outros")</f>
        <v>Municípios</v>
      </c>
      <c r="L10328" s="2">
        <f t="shared" si="484"/>
        <v>2019</v>
      </c>
      <c r="M10328">
        <f t="shared" si="485"/>
        <v>37</v>
      </c>
    </row>
    <row r="10329" spans="1:13" x14ac:dyDescent="0.35">
      <c r="A10329" t="s">
        <v>37</v>
      </c>
      <c r="B10329">
        <v>506187543</v>
      </c>
      <c r="C10329">
        <v>173807</v>
      </c>
      <c r="D10329" t="s">
        <v>8696</v>
      </c>
      <c r="E10329" s="1">
        <v>43717.600613425922</v>
      </c>
      <c r="F10329">
        <v>1</v>
      </c>
      <c r="G10329" t="s">
        <v>33</v>
      </c>
      <c r="H10329">
        <v>360</v>
      </c>
      <c r="I10329" s="1">
        <v>43722.999305555553</v>
      </c>
      <c r="J10329" s="2">
        <f t="shared" si="483"/>
        <v>1</v>
      </c>
      <c r="K10329" s="2" t="str">
        <f>IFERROR(VLOOKUP(A10329,Aux!A:B,2,0),"Outros")</f>
        <v>Municípios</v>
      </c>
      <c r="L10329" s="2">
        <f t="shared" si="484"/>
        <v>2019</v>
      </c>
      <c r="M10329">
        <f t="shared" si="485"/>
        <v>37</v>
      </c>
    </row>
    <row r="10330" spans="1:13" x14ac:dyDescent="0.35">
      <c r="A10330" t="s">
        <v>122</v>
      </c>
      <c r="B10330">
        <v>506173968</v>
      </c>
      <c r="C10330">
        <v>173808</v>
      </c>
      <c r="D10330" t="s">
        <v>8697</v>
      </c>
      <c r="E10330" s="1">
        <v>43717.601111111115</v>
      </c>
      <c r="F10330">
        <v>3</v>
      </c>
      <c r="G10330" t="s">
        <v>597</v>
      </c>
      <c r="H10330">
        <v>340</v>
      </c>
      <c r="I10330" s="1">
        <v>43732.708333333336</v>
      </c>
      <c r="J10330" s="2">
        <f t="shared" si="483"/>
        <v>1</v>
      </c>
      <c r="K10330" s="2" t="str">
        <f>IFERROR(VLOOKUP(A10330,Aux!A:B,2,0),"Outros")</f>
        <v>Municípios</v>
      </c>
      <c r="L10330" s="2">
        <f t="shared" si="484"/>
        <v>2019</v>
      </c>
      <c r="M10330">
        <f t="shared" si="485"/>
        <v>37</v>
      </c>
    </row>
    <row r="10331" spans="1:13" x14ac:dyDescent="0.35">
      <c r="A10331" t="s">
        <v>37</v>
      </c>
      <c r="B10331">
        <v>506187543</v>
      </c>
      <c r="C10331">
        <v>173809</v>
      </c>
      <c r="E10331" s="1">
        <v>43717.60324074074</v>
      </c>
      <c r="F10331">
        <v>1</v>
      </c>
      <c r="G10331" t="s">
        <v>33</v>
      </c>
      <c r="H10331">
        <v>400</v>
      </c>
      <c r="J10331" s="2">
        <f t="shared" si="483"/>
        <v>1</v>
      </c>
      <c r="K10331" s="2" t="str">
        <f>IFERROR(VLOOKUP(A10331,Aux!A:B,2,0),"Outros")</f>
        <v>Municípios</v>
      </c>
      <c r="L10331" s="2">
        <f t="shared" si="484"/>
        <v>2019</v>
      </c>
      <c r="M10331">
        <f t="shared" si="485"/>
        <v>37</v>
      </c>
    </row>
    <row r="10332" spans="1:13" x14ac:dyDescent="0.35">
      <c r="A10332" t="s">
        <v>143</v>
      </c>
      <c r="B10332">
        <v>506801969</v>
      </c>
      <c r="C10332">
        <v>173810</v>
      </c>
      <c r="D10332" t="s">
        <v>8141</v>
      </c>
      <c r="E10332" s="1">
        <v>43717.60701388889</v>
      </c>
      <c r="F10332">
        <v>1</v>
      </c>
      <c r="G10332" t="s">
        <v>145</v>
      </c>
      <c r="H10332">
        <v>360</v>
      </c>
      <c r="I10332" s="1">
        <v>43723.708333333336</v>
      </c>
      <c r="J10332" s="2">
        <f t="shared" si="483"/>
        <v>1</v>
      </c>
      <c r="K10332" s="2" t="str">
        <f>IFERROR(VLOOKUP(A10332,Aux!A:B,2,0),"Outros")</f>
        <v>Municípios</v>
      </c>
      <c r="L10332" s="2">
        <f t="shared" si="484"/>
        <v>2019</v>
      </c>
      <c r="M10332">
        <f t="shared" si="485"/>
        <v>37</v>
      </c>
    </row>
    <row r="10333" spans="1:13" x14ac:dyDescent="0.35">
      <c r="A10333" t="s">
        <v>251</v>
      </c>
      <c r="B10333">
        <v>508069645</v>
      </c>
      <c r="C10333">
        <v>173811</v>
      </c>
      <c r="D10333" t="s">
        <v>8922</v>
      </c>
      <c r="E10333" s="1">
        <v>43717.61136574074</v>
      </c>
      <c r="F10333">
        <v>1</v>
      </c>
      <c r="G10333" t="s">
        <v>4231</v>
      </c>
      <c r="H10333">
        <v>360</v>
      </c>
      <c r="I10333" s="1">
        <v>43733.708333333336</v>
      </c>
      <c r="J10333" s="2">
        <f t="shared" si="483"/>
        <v>1</v>
      </c>
      <c r="K10333" s="2" t="str">
        <f>IFERROR(VLOOKUP(A10333,Aux!A:B,2,0),"Outros")</f>
        <v>Escolas</v>
      </c>
      <c r="L10333" s="2">
        <f t="shared" si="484"/>
        <v>2019</v>
      </c>
      <c r="M10333">
        <f t="shared" si="485"/>
        <v>37</v>
      </c>
    </row>
    <row r="10334" spans="1:13" x14ac:dyDescent="0.35">
      <c r="A10334" t="s">
        <v>362</v>
      </c>
      <c r="B10334">
        <v>680017763</v>
      </c>
      <c r="C10334">
        <v>173812</v>
      </c>
      <c r="D10334" t="s">
        <v>8835</v>
      </c>
      <c r="E10334" s="1">
        <v>43717.619513888887</v>
      </c>
      <c r="F10334">
        <v>1</v>
      </c>
      <c r="G10334" t="s">
        <v>566</v>
      </c>
      <c r="H10334">
        <v>5</v>
      </c>
      <c r="I10334" s="1">
        <v>43730.989583333336</v>
      </c>
      <c r="J10334" s="2">
        <f t="shared" si="483"/>
        <v>1</v>
      </c>
      <c r="K10334" s="2" t="str">
        <f>IFERROR(VLOOKUP(A10334,Aux!A:B,2,0),"Outros")</f>
        <v>Águas e resíduos</v>
      </c>
      <c r="L10334" s="2">
        <f t="shared" si="484"/>
        <v>2019</v>
      </c>
      <c r="M10334">
        <f t="shared" si="485"/>
        <v>37</v>
      </c>
    </row>
    <row r="10335" spans="1:13" x14ac:dyDescent="0.35">
      <c r="A10335" t="s">
        <v>15</v>
      </c>
      <c r="B10335">
        <v>503541567</v>
      </c>
      <c r="C10335">
        <v>173813</v>
      </c>
      <c r="D10335" t="s">
        <v>8923</v>
      </c>
      <c r="E10335" s="1">
        <v>43717.621076388888</v>
      </c>
      <c r="F10335">
        <v>13</v>
      </c>
      <c r="G10335" t="s">
        <v>259</v>
      </c>
      <c r="H10335">
        <v>340</v>
      </c>
      <c r="I10335" s="1">
        <v>43731.999305555553</v>
      </c>
      <c r="J10335" s="2">
        <f t="shared" si="483"/>
        <v>1</v>
      </c>
      <c r="K10335" s="2" t="str">
        <f>IFERROR(VLOOKUP(A10335,Aux!A:B,2,0),"Outros")</f>
        <v>Municípios</v>
      </c>
      <c r="L10335" s="2">
        <f t="shared" si="484"/>
        <v>2019</v>
      </c>
      <c r="M10335">
        <f t="shared" si="485"/>
        <v>37</v>
      </c>
    </row>
    <row r="10336" spans="1:13" x14ac:dyDescent="0.35">
      <c r="A10336" t="s">
        <v>1256</v>
      </c>
      <c r="B10336">
        <v>506855368</v>
      </c>
      <c r="C10336">
        <v>173814</v>
      </c>
      <c r="D10336" t="s">
        <v>8924</v>
      </c>
      <c r="E10336" s="1">
        <v>43717.622314814813</v>
      </c>
      <c r="F10336">
        <v>3</v>
      </c>
      <c r="G10336" t="s">
        <v>3253</v>
      </c>
      <c r="H10336">
        <v>360</v>
      </c>
      <c r="I10336" s="1">
        <v>43727.958333333336</v>
      </c>
      <c r="J10336" s="2">
        <f t="shared" si="483"/>
        <v>1</v>
      </c>
      <c r="K10336" s="2" t="str">
        <f>IFERROR(VLOOKUP(A10336,Aux!A:B,2,0),"Outros")</f>
        <v>Municípios</v>
      </c>
      <c r="L10336" s="2">
        <f t="shared" si="484"/>
        <v>2019</v>
      </c>
      <c r="M10336">
        <f t="shared" si="485"/>
        <v>37</v>
      </c>
    </row>
    <row r="10337" spans="1:13" x14ac:dyDescent="0.35">
      <c r="A10337" t="s">
        <v>63</v>
      </c>
      <c r="B10337">
        <v>502098139</v>
      </c>
      <c r="C10337">
        <v>173815</v>
      </c>
      <c r="D10337" t="s">
        <v>8836</v>
      </c>
      <c r="E10337" s="1">
        <v>43717.625914351855</v>
      </c>
      <c r="F10337">
        <v>13</v>
      </c>
      <c r="G10337" t="s">
        <v>75</v>
      </c>
      <c r="H10337">
        <v>340</v>
      </c>
      <c r="I10337" s="1">
        <v>43727.75</v>
      </c>
      <c r="J10337" s="2">
        <f t="shared" si="483"/>
        <v>1</v>
      </c>
      <c r="K10337" s="2" t="str">
        <f>IFERROR(VLOOKUP(A10337,Aux!A:B,2,0),"Outros")</f>
        <v>Municípios</v>
      </c>
      <c r="L10337" s="2">
        <f t="shared" si="484"/>
        <v>2019</v>
      </c>
      <c r="M10337">
        <f t="shared" si="485"/>
        <v>37</v>
      </c>
    </row>
    <row r="10338" spans="1:13" x14ac:dyDescent="0.35">
      <c r="A10338" t="s">
        <v>48</v>
      </c>
      <c r="B10338">
        <v>503035416</v>
      </c>
      <c r="C10338">
        <v>173816</v>
      </c>
      <c r="D10338" t="s">
        <v>8359</v>
      </c>
      <c r="E10338" s="1">
        <v>43717.633472222224</v>
      </c>
      <c r="F10338">
        <v>13</v>
      </c>
      <c r="G10338" t="s">
        <v>50</v>
      </c>
      <c r="H10338">
        <v>360</v>
      </c>
      <c r="I10338" s="1">
        <v>43725.708333333336</v>
      </c>
      <c r="J10338" s="2">
        <f t="shared" si="483"/>
        <v>1</v>
      </c>
      <c r="K10338" s="2" t="str">
        <f>IFERROR(VLOOKUP(A10338,Aux!A:B,2,0),"Outros")</f>
        <v>Hospitais</v>
      </c>
      <c r="L10338" s="2">
        <f t="shared" si="484"/>
        <v>2019</v>
      </c>
      <c r="M10338">
        <f t="shared" si="485"/>
        <v>37</v>
      </c>
    </row>
    <row r="10339" spans="1:13" x14ac:dyDescent="0.35">
      <c r="A10339" t="s">
        <v>578</v>
      </c>
      <c r="B10339">
        <v>501112049</v>
      </c>
      <c r="C10339">
        <v>173817</v>
      </c>
      <c r="D10339" t="s">
        <v>8583</v>
      </c>
      <c r="E10339" s="1">
        <v>43717.634027777778</v>
      </c>
      <c r="F10339">
        <v>1</v>
      </c>
      <c r="G10339" t="s">
        <v>580</v>
      </c>
      <c r="H10339">
        <v>340</v>
      </c>
      <c r="I10339" s="1">
        <v>43721.708333333336</v>
      </c>
      <c r="J10339" s="2">
        <f t="shared" si="483"/>
        <v>1</v>
      </c>
      <c r="K10339" s="2" t="str">
        <f>IFERROR(VLOOKUP(A10339,Aux!A:B,2,0),"Outros")</f>
        <v>Municípios</v>
      </c>
      <c r="L10339" s="2">
        <f t="shared" si="484"/>
        <v>2019</v>
      </c>
      <c r="M10339">
        <f t="shared" si="485"/>
        <v>37</v>
      </c>
    </row>
    <row r="10340" spans="1:13" x14ac:dyDescent="0.35">
      <c r="A10340" t="s">
        <v>71</v>
      </c>
      <c r="B10340">
        <v>500051054</v>
      </c>
      <c r="C10340">
        <v>173818</v>
      </c>
      <c r="D10340" t="s">
        <v>8333</v>
      </c>
      <c r="E10340" s="1">
        <v>43717.658368055556</v>
      </c>
      <c r="F10340">
        <v>1</v>
      </c>
      <c r="G10340" t="s">
        <v>33</v>
      </c>
      <c r="H10340">
        <v>5</v>
      </c>
      <c r="I10340" s="1">
        <v>43723.791666666664</v>
      </c>
      <c r="J10340" s="2">
        <f t="shared" si="483"/>
        <v>1</v>
      </c>
      <c r="K10340" s="2" t="str">
        <f>IFERROR(VLOOKUP(A10340,Aux!A:B,2,0),"Outros")</f>
        <v>Municípios</v>
      </c>
      <c r="L10340" s="2">
        <f t="shared" si="484"/>
        <v>2019</v>
      </c>
      <c r="M10340">
        <f t="shared" si="485"/>
        <v>37</v>
      </c>
    </row>
    <row r="10341" spans="1:13" x14ac:dyDescent="0.35">
      <c r="A10341" t="s">
        <v>574</v>
      </c>
      <c r="B10341">
        <v>506791220</v>
      </c>
      <c r="C10341">
        <v>173819</v>
      </c>
      <c r="D10341" t="s">
        <v>8509</v>
      </c>
      <c r="E10341" s="1">
        <v>43717.662395833337</v>
      </c>
      <c r="F10341">
        <v>13</v>
      </c>
      <c r="G10341" t="s">
        <v>576</v>
      </c>
      <c r="H10341">
        <v>360</v>
      </c>
      <c r="I10341" s="1">
        <v>43724.999305555553</v>
      </c>
      <c r="J10341" s="2">
        <f t="shared" si="483"/>
        <v>1</v>
      </c>
      <c r="K10341" s="2" t="str">
        <f>IFERROR(VLOOKUP(A10341,Aux!A:B,2,0),"Outros")</f>
        <v>Municípios</v>
      </c>
      <c r="L10341" s="2">
        <f t="shared" si="484"/>
        <v>2019</v>
      </c>
      <c r="M10341">
        <f t="shared" si="485"/>
        <v>37</v>
      </c>
    </row>
    <row r="10342" spans="1:13" x14ac:dyDescent="0.35">
      <c r="A10342" t="s">
        <v>71</v>
      </c>
      <c r="B10342">
        <v>500051054</v>
      </c>
      <c r="C10342">
        <v>173820</v>
      </c>
      <c r="D10342" t="s">
        <v>8729</v>
      </c>
      <c r="E10342" s="1">
        <v>43717.670590277776</v>
      </c>
      <c r="F10342">
        <v>3</v>
      </c>
      <c r="G10342" t="s">
        <v>33</v>
      </c>
      <c r="H10342">
        <v>5</v>
      </c>
      <c r="I10342" s="1">
        <v>43726.791666666664</v>
      </c>
      <c r="J10342" s="2">
        <f t="shared" si="483"/>
        <v>1</v>
      </c>
      <c r="K10342" s="2" t="str">
        <f>IFERROR(VLOOKUP(A10342,Aux!A:B,2,0),"Outros")</f>
        <v>Municípios</v>
      </c>
      <c r="L10342" s="2">
        <f t="shared" si="484"/>
        <v>2019</v>
      </c>
      <c r="M10342">
        <f t="shared" si="485"/>
        <v>37</v>
      </c>
    </row>
    <row r="10343" spans="1:13" x14ac:dyDescent="0.35">
      <c r="A10343" t="s">
        <v>37</v>
      </c>
      <c r="B10343">
        <v>506187543</v>
      </c>
      <c r="C10343">
        <v>173821</v>
      </c>
      <c r="D10343" t="s">
        <v>182</v>
      </c>
      <c r="E10343" s="1">
        <v>43717.684398148151</v>
      </c>
      <c r="F10343">
        <v>1</v>
      </c>
      <c r="G10343" t="s">
        <v>80</v>
      </c>
      <c r="H10343">
        <v>5</v>
      </c>
      <c r="I10343" s="1">
        <v>43727.975694444445</v>
      </c>
      <c r="J10343" s="2">
        <f t="shared" si="483"/>
        <v>1</v>
      </c>
      <c r="K10343" s="2" t="str">
        <f>IFERROR(VLOOKUP(A10343,Aux!A:B,2,0),"Outros")</f>
        <v>Municípios</v>
      </c>
      <c r="L10343" s="2">
        <f t="shared" si="484"/>
        <v>2019</v>
      </c>
      <c r="M10343">
        <f t="shared" si="485"/>
        <v>37</v>
      </c>
    </row>
    <row r="10344" spans="1:13" x14ac:dyDescent="0.35">
      <c r="A10344" t="s">
        <v>239</v>
      </c>
      <c r="B10344">
        <v>512042659</v>
      </c>
      <c r="C10344">
        <v>173822</v>
      </c>
      <c r="E10344" s="1">
        <v>43717.699074074073</v>
      </c>
      <c r="F10344">
        <v>13</v>
      </c>
      <c r="G10344" t="s">
        <v>33</v>
      </c>
      <c r="H10344">
        <v>400</v>
      </c>
      <c r="J10344" s="2">
        <f t="shared" si="483"/>
        <v>1</v>
      </c>
      <c r="K10344" s="2" t="str">
        <f>IFERROR(VLOOKUP(A10344,Aux!A:B,2,0),"Outros")</f>
        <v>Municípios</v>
      </c>
      <c r="L10344" s="2">
        <f t="shared" si="484"/>
        <v>2019</v>
      </c>
      <c r="M10344">
        <f t="shared" si="485"/>
        <v>37</v>
      </c>
    </row>
    <row r="10345" spans="1:13" x14ac:dyDescent="0.35">
      <c r="A10345" t="s">
        <v>1256</v>
      </c>
      <c r="B10345">
        <v>506855368</v>
      </c>
      <c r="C10345">
        <v>173823</v>
      </c>
      <c r="D10345" t="s">
        <v>8510</v>
      </c>
      <c r="E10345" s="1">
        <v>43717.711574074077</v>
      </c>
      <c r="F10345">
        <v>3</v>
      </c>
      <c r="G10345" t="s">
        <v>1258</v>
      </c>
      <c r="H10345">
        <v>360</v>
      </c>
      <c r="I10345" s="1">
        <v>43727.958333333336</v>
      </c>
      <c r="J10345" s="2">
        <f t="shared" si="483"/>
        <v>1</v>
      </c>
      <c r="K10345" s="2" t="str">
        <f>IFERROR(VLOOKUP(A10345,Aux!A:B,2,0),"Outros")</f>
        <v>Municípios</v>
      </c>
      <c r="L10345" s="2">
        <f t="shared" si="484"/>
        <v>2019</v>
      </c>
      <c r="M10345">
        <f t="shared" si="485"/>
        <v>37</v>
      </c>
    </row>
    <row r="10346" spans="1:13" x14ac:dyDescent="0.35">
      <c r="A10346" t="s">
        <v>71</v>
      </c>
      <c r="B10346">
        <v>500051054</v>
      </c>
      <c r="C10346">
        <v>173824</v>
      </c>
      <c r="D10346" t="s">
        <v>8511</v>
      </c>
      <c r="E10346" s="1">
        <v>43717.711956018517</v>
      </c>
      <c r="F10346">
        <v>13</v>
      </c>
      <c r="G10346" t="s">
        <v>33</v>
      </c>
      <c r="H10346">
        <v>5</v>
      </c>
      <c r="I10346" s="1">
        <v>43726.791666666664</v>
      </c>
      <c r="J10346" s="2">
        <f t="shared" si="483"/>
        <v>1</v>
      </c>
      <c r="K10346" s="2" t="str">
        <f>IFERROR(VLOOKUP(A10346,Aux!A:B,2,0),"Outros")</f>
        <v>Municípios</v>
      </c>
      <c r="L10346" s="2">
        <f t="shared" si="484"/>
        <v>2019</v>
      </c>
      <c r="M10346">
        <f t="shared" si="485"/>
        <v>37</v>
      </c>
    </row>
    <row r="10347" spans="1:13" x14ac:dyDescent="0.35">
      <c r="A10347" t="s">
        <v>154</v>
      </c>
      <c r="B10347">
        <v>506818829</v>
      </c>
      <c r="C10347">
        <v>173825</v>
      </c>
      <c r="E10347" s="1">
        <v>43717.713067129633</v>
      </c>
      <c r="F10347">
        <v>1</v>
      </c>
      <c r="G10347" t="s">
        <v>33</v>
      </c>
      <c r="H10347">
        <v>400</v>
      </c>
      <c r="J10347" s="2">
        <f t="shared" si="483"/>
        <v>1</v>
      </c>
      <c r="K10347" s="2" t="str">
        <f>IFERROR(VLOOKUP(A10347,Aux!A:B,2,0),"Outros")</f>
        <v>Municípios</v>
      </c>
      <c r="L10347" s="2">
        <f t="shared" si="484"/>
        <v>2019</v>
      </c>
      <c r="M10347">
        <f t="shared" si="485"/>
        <v>37</v>
      </c>
    </row>
    <row r="10348" spans="1:13" x14ac:dyDescent="0.35">
      <c r="A10348" t="s">
        <v>239</v>
      </c>
      <c r="B10348">
        <v>512042659</v>
      </c>
      <c r="C10348">
        <v>173826</v>
      </c>
      <c r="E10348" s="1">
        <v>43717.717962962961</v>
      </c>
      <c r="F10348">
        <v>13</v>
      </c>
      <c r="G10348" t="s">
        <v>33</v>
      </c>
      <c r="H10348">
        <v>400</v>
      </c>
      <c r="J10348" s="2">
        <f t="shared" si="483"/>
        <v>1</v>
      </c>
      <c r="K10348" s="2" t="str">
        <f>IFERROR(VLOOKUP(A10348,Aux!A:B,2,0),"Outros")</f>
        <v>Municípios</v>
      </c>
      <c r="L10348" s="2">
        <f t="shared" si="484"/>
        <v>2019</v>
      </c>
      <c r="M10348">
        <f t="shared" si="485"/>
        <v>37</v>
      </c>
    </row>
    <row r="10349" spans="1:13" x14ac:dyDescent="0.35">
      <c r="A10349" t="s">
        <v>308</v>
      </c>
      <c r="B10349">
        <v>504884620</v>
      </c>
      <c r="C10349">
        <v>173827</v>
      </c>
      <c r="D10349" t="s">
        <v>8698</v>
      </c>
      <c r="E10349" s="1">
        <v>43717.798506944448</v>
      </c>
      <c r="F10349">
        <v>1</v>
      </c>
      <c r="G10349" t="s">
        <v>33</v>
      </c>
      <c r="H10349">
        <v>360</v>
      </c>
      <c r="I10349" s="1">
        <v>43722.708333333336</v>
      </c>
      <c r="J10349" s="2">
        <f t="shared" si="483"/>
        <v>1</v>
      </c>
      <c r="K10349" s="2" t="str">
        <f>IFERROR(VLOOKUP(A10349,Aux!A:B,2,0),"Outros")</f>
        <v>Municípios</v>
      </c>
      <c r="L10349" s="2">
        <f t="shared" si="484"/>
        <v>2019</v>
      </c>
      <c r="M10349">
        <f t="shared" si="485"/>
        <v>37</v>
      </c>
    </row>
    <row r="10350" spans="1:13" x14ac:dyDescent="0.35">
      <c r="A10350" t="s">
        <v>12</v>
      </c>
      <c r="B10350">
        <v>508481287</v>
      </c>
      <c r="C10350">
        <v>173829</v>
      </c>
      <c r="D10350" t="s">
        <v>8788</v>
      </c>
      <c r="E10350" s="1">
        <v>43718.36515046296</v>
      </c>
      <c r="F10350">
        <v>3</v>
      </c>
      <c r="G10350" t="s">
        <v>14</v>
      </c>
      <c r="H10350">
        <v>5</v>
      </c>
      <c r="I10350" s="1">
        <v>43734.708333333336</v>
      </c>
      <c r="J10350" s="2">
        <f t="shared" si="483"/>
        <v>1</v>
      </c>
      <c r="K10350" s="2" t="str">
        <f>IFERROR(VLOOKUP(A10350,Aux!A:B,2,0),"Outros")</f>
        <v>Hospitais</v>
      </c>
      <c r="L10350" s="2">
        <f t="shared" si="484"/>
        <v>2019</v>
      </c>
      <c r="M10350">
        <f t="shared" si="485"/>
        <v>37</v>
      </c>
    </row>
    <row r="10351" spans="1:13" x14ac:dyDescent="0.35">
      <c r="A10351" t="s">
        <v>9</v>
      </c>
      <c r="B10351">
        <v>506673626</v>
      </c>
      <c r="C10351">
        <v>173830</v>
      </c>
      <c r="D10351" t="s">
        <v>8631</v>
      </c>
      <c r="E10351" s="1">
        <v>43718.391145833331</v>
      </c>
      <c r="F10351">
        <v>1</v>
      </c>
      <c r="G10351" t="s">
        <v>11</v>
      </c>
      <c r="H10351">
        <v>360</v>
      </c>
      <c r="I10351" s="1">
        <v>43727.999305555553</v>
      </c>
      <c r="J10351" s="2">
        <f t="shared" si="483"/>
        <v>1</v>
      </c>
      <c r="K10351" s="2" t="str">
        <f>IFERROR(VLOOKUP(A10351,Aux!A:B,2,0),"Outros")</f>
        <v>Municípios</v>
      </c>
      <c r="L10351" s="2">
        <f t="shared" si="484"/>
        <v>2019</v>
      </c>
      <c r="M10351">
        <f t="shared" si="485"/>
        <v>37</v>
      </c>
    </row>
    <row r="10352" spans="1:13" x14ac:dyDescent="0.35">
      <c r="A10352" t="s">
        <v>133</v>
      </c>
      <c r="B10352">
        <v>503539473</v>
      </c>
      <c r="C10352">
        <v>173831</v>
      </c>
      <c r="D10352" t="s">
        <v>8366</v>
      </c>
      <c r="E10352" s="1">
        <v>43718.392650462964</v>
      </c>
      <c r="F10352">
        <v>13</v>
      </c>
      <c r="G10352" t="s">
        <v>135</v>
      </c>
      <c r="H10352">
        <v>400</v>
      </c>
      <c r="I10352" s="1">
        <v>25569.999305555557</v>
      </c>
      <c r="J10352" s="2">
        <f t="shared" si="483"/>
        <v>1</v>
      </c>
      <c r="K10352" s="2" t="str">
        <f>IFERROR(VLOOKUP(A10352,Aux!A:B,2,0),"Outros")</f>
        <v>Municípios</v>
      </c>
      <c r="L10352" s="2">
        <f t="shared" si="484"/>
        <v>2019</v>
      </c>
      <c r="M10352">
        <f t="shared" si="485"/>
        <v>37</v>
      </c>
    </row>
    <row r="10353" spans="1:13" x14ac:dyDescent="0.35">
      <c r="A10353" t="s">
        <v>512</v>
      </c>
      <c r="B10353">
        <v>506821480</v>
      </c>
      <c r="C10353">
        <v>173832</v>
      </c>
      <c r="D10353" t="s">
        <v>9038</v>
      </c>
      <c r="E10353" s="1">
        <v>43718.397060185183</v>
      </c>
      <c r="F10353">
        <v>13</v>
      </c>
      <c r="G10353" t="s">
        <v>975</v>
      </c>
      <c r="H10353">
        <v>340</v>
      </c>
      <c r="I10353" s="1">
        <v>43733.999305555553</v>
      </c>
      <c r="J10353" s="2">
        <f t="shared" si="483"/>
        <v>1</v>
      </c>
      <c r="K10353" s="2" t="str">
        <f>IFERROR(VLOOKUP(A10353,Aux!A:B,2,0),"Outros")</f>
        <v>Municípios</v>
      </c>
      <c r="L10353" s="2">
        <f t="shared" si="484"/>
        <v>2019</v>
      </c>
      <c r="M10353">
        <f t="shared" si="485"/>
        <v>37</v>
      </c>
    </row>
    <row r="10354" spans="1:13" x14ac:dyDescent="0.35">
      <c r="A10354" t="s">
        <v>239</v>
      </c>
      <c r="B10354">
        <v>512042659</v>
      </c>
      <c r="C10354">
        <v>173833</v>
      </c>
      <c r="E10354" s="1">
        <v>43718.412719907406</v>
      </c>
      <c r="F10354">
        <v>13</v>
      </c>
      <c r="G10354" t="s">
        <v>33</v>
      </c>
      <c r="H10354">
        <v>400</v>
      </c>
      <c r="J10354" s="2">
        <f t="shared" si="483"/>
        <v>1</v>
      </c>
      <c r="K10354" s="2" t="str">
        <f>IFERROR(VLOOKUP(A10354,Aux!A:B,2,0),"Outros")</f>
        <v>Municípios</v>
      </c>
      <c r="L10354" s="2">
        <f t="shared" si="484"/>
        <v>2019</v>
      </c>
      <c r="M10354">
        <f t="shared" si="485"/>
        <v>37</v>
      </c>
    </row>
    <row r="10355" spans="1:13" x14ac:dyDescent="0.35">
      <c r="A10355" t="s">
        <v>71</v>
      </c>
      <c r="B10355">
        <v>500051054</v>
      </c>
      <c r="C10355">
        <v>173834</v>
      </c>
      <c r="D10355" t="s">
        <v>8837</v>
      </c>
      <c r="E10355" s="1">
        <v>43718.413032407407</v>
      </c>
      <c r="F10355">
        <v>13</v>
      </c>
      <c r="G10355" t="s">
        <v>202</v>
      </c>
      <c r="H10355">
        <v>5</v>
      </c>
      <c r="I10355" s="1">
        <v>43726.791666666664</v>
      </c>
      <c r="J10355" s="2">
        <f t="shared" si="483"/>
        <v>1</v>
      </c>
      <c r="K10355" s="2" t="str">
        <f>IFERROR(VLOOKUP(A10355,Aux!A:B,2,0),"Outros")</f>
        <v>Municípios</v>
      </c>
      <c r="L10355" s="2">
        <f t="shared" si="484"/>
        <v>2019</v>
      </c>
      <c r="M10355">
        <f t="shared" si="485"/>
        <v>37</v>
      </c>
    </row>
    <row r="10356" spans="1:13" x14ac:dyDescent="0.35">
      <c r="A10356" t="s">
        <v>15</v>
      </c>
      <c r="B10356">
        <v>503541567</v>
      </c>
      <c r="C10356">
        <v>173838</v>
      </c>
      <c r="D10356" t="s">
        <v>8584</v>
      </c>
      <c r="E10356" s="1">
        <v>43718.426261574074</v>
      </c>
      <c r="F10356">
        <v>3</v>
      </c>
      <c r="G10356" t="s">
        <v>1428</v>
      </c>
      <c r="H10356">
        <v>220</v>
      </c>
      <c r="I10356" s="1">
        <v>43728.999305555553</v>
      </c>
      <c r="J10356" s="2">
        <f t="shared" si="483"/>
        <v>1</v>
      </c>
      <c r="K10356" s="2" t="str">
        <f>IFERROR(VLOOKUP(A10356,Aux!A:B,2,0),"Outros")</f>
        <v>Municípios</v>
      </c>
      <c r="L10356" s="2">
        <f t="shared" si="484"/>
        <v>2019</v>
      </c>
      <c r="M10356">
        <f t="shared" si="485"/>
        <v>37</v>
      </c>
    </row>
    <row r="10357" spans="1:13" x14ac:dyDescent="0.35">
      <c r="A10357" t="s">
        <v>12</v>
      </c>
      <c r="B10357">
        <v>508481287</v>
      </c>
      <c r="C10357">
        <v>173839</v>
      </c>
      <c r="D10357" t="s">
        <v>8699</v>
      </c>
      <c r="E10357" s="1">
        <v>43718.426736111112</v>
      </c>
      <c r="F10357">
        <v>3</v>
      </c>
      <c r="G10357" t="s">
        <v>14</v>
      </c>
      <c r="H10357">
        <v>340</v>
      </c>
      <c r="I10357" s="1">
        <v>43725.708333333336</v>
      </c>
      <c r="J10357" s="2">
        <f t="shared" si="483"/>
        <v>1</v>
      </c>
      <c r="K10357" s="2" t="str">
        <f>IFERROR(VLOOKUP(A10357,Aux!A:B,2,0),"Outros")</f>
        <v>Hospitais</v>
      </c>
      <c r="L10357" s="2">
        <f t="shared" si="484"/>
        <v>2019</v>
      </c>
      <c r="M10357">
        <f t="shared" si="485"/>
        <v>37</v>
      </c>
    </row>
    <row r="10358" spans="1:13" x14ac:dyDescent="0.35">
      <c r="A10358" t="s">
        <v>534</v>
      </c>
      <c r="B10358">
        <v>508354617</v>
      </c>
      <c r="C10358">
        <v>173840</v>
      </c>
      <c r="D10358" t="s">
        <v>8585</v>
      </c>
      <c r="E10358" s="1">
        <v>43718.442685185182</v>
      </c>
      <c r="F10358">
        <v>3</v>
      </c>
      <c r="G10358" t="s">
        <v>446</v>
      </c>
      <c r="H10358">
        <v>400</v>
      </c>
      <c r="I10358" s="1">
        <v>25569.999305555557</v>
      </c>
      <c r="J10358" s="2">
        <f t="shared" si="483"/>
        <v>1</v>
      </c>
      <c r="K10358" s="2" t="str">
        <f>IFERROR(VLOOKUP(A10358,Aux!A:B,2,0),"Outros")</f>
        <v>Municípios</v>
      </c>
      <c r="L10358" s="2">
        <f t="shared" si="484"/>
        <v>2019</v>
      </c>
      <c r="M10358">
        <f t="shared" si="485"/>
        <v>37</v>
      </c>
    </row>
    <row r="10359" spans="1:13" x14ac:dyDescent="0.35">
      <c r="A10359" t="s">
        <v>71</v>
      </c>
      <c r="B10359">
        <v>500051054</v>
      </c>
      <c r="C10359">
        <v>173841</v>
      </c>
      <c r="D10359" t="s">
        <v>8632</v>
      </c>
      <c r="E10359" s="1">
        <v>43718.448634259257</v>
      </c>
      <c r="F10359">
        <v>13</v>
      </c>
      <c r="G10359" t="s">
        <v>33</v>
      </c>
      <c r="H10359">
        <v>360</v>
      </c>
      <c r="I10359" s="1">
        <v>43721.791666666664</v>
      </c>
      <c r="J10359" s="2">
        <f t="shared" si="483"/>
        <v>1</v>
      </c>
      <c r="K10359" s="2" t="str">
        <f>IFERROR(VLOOKUP(A10359,Aux!A:B,2,0),"Outros")</f>
        <v>Municípios</v>
      </c>
      <c r="L10359" s="2">
        <f t="shared" si="484"/>
        <v>2019</v>
      </c>
      <c r="M10359">
        <f t="shared" si="485"/>
        <v>37</v>
      </c>
    </row>
    <row r="10360" spans="1:13" x14ac:dyDescent="0.35">
      <c r="A10360" t="s">
        <v>461</v>
      </c>
      <c r="B10360">
        <v>511010435</v>
      </c>
      <c r="C10360">
        <v>173842</v>
      </c>
      <c r="D10360" t="s">
        <v>8925</v>
      </c>
      <c r="E10360" s="1">
        <v>43718.45034722222</v>
      </c>
      <c r="F10360">
        <v>13</v>
      </c>
      <c r="G10360" t="s">
        <v>573</v>
      </c>
      <c r="H10360">
        <v>360</v>
      </c>
      <c r="I10360" s="1">
        <v>43731.666666666664</v>
      </c>
      <c r="J10360" s="2">
        <f t="shared" si="483"/>
        <v>1</v>
      </c>
      <c r="K10360" s="2" t="str">
        <f>IFERROR(VLOOKUP(A10360,Aux!A:B,2,0),"Outros")</f>
        <v>Outros</v>
      </c>
      <c r="L10360" s="2">
        <f t="shared" si="484"/>
        <v>2019</v>
      </c>
      <c r="M10360">
        <f t="shared" si="485"/>
        <v>37</v>
      </c>
    </row>
    <row r="10361" spans="1:13" x14ac:dyDescent="0.35">
      <c r="A10361" t="s">
        <v>260</v>
      </c>
      <c r="B10361">
        <v>502790024</v>
      </c>
      <c r="C10361">
        <v>173843</v>
      </c>
      <c r="D10361" t="s">
        <v>9039</v>
      </c>
      <c r="E10361" s="1">
        <v>43718.450555555559</v>
      </c>
      <c r="F10361">
        <v>13</v>
      </c>
      <c r="G10361" t="s">
        <v>23</v>
      </c>
      <c r="H10361">
        <v>360</v>
      </c>
      <c r="I10361" s="1">
        <v>43740.999305555553</v>
      </c>
      <c r="J10361" s="2">
        <f t="shared" si="483"/>
        <v>1</v>
      </c>
      <c r="K10361" s="2" t="str">
        <f>IFERROR(VLOOKUP(A10361,Aux!A:B,2,0),"Outros")</f>
        <v>Transportes</v>
      </c>
      <c r="L10361" s="2">
        <f t="shared" si="484"/>
        <v>2019</v>
      </c>
      <c r="M10361">
        <f t="shared" si="485"/>
        <v>37</v>
      </c>
    </row>
    <row r="10362" spans="1:13" x14ac:dyDescent="0.35">
      <c r="A10362" t="s">
        <v>336</v>
      </c>
      <c r="B10362">
        <v>505170876</v>
      </c>
      <c r="C10362">
        <v>173844</v>
      </c>
      <c r="D10362" t="s">
        <v>8895</v>
      </c>
      <c r="E10362" s="1">
        <v>43718.458275462966</v>
      </c>
      <c r="F10362">
        <v>13</v>
      </c>
      <c r="G10362" t="s">
        <v>345</v>
      </c>
      <c r="H10362">
        <v>360</v>
      </c>
      <c r="I10362" s="1">
        <v>43738.708333333336</v>
      </c>
      <c r="J10362" s="2">
        <f t="shared" si="483"/>
        <v>1</v>
      </c>
      <c r="K10362" s="2" t="str">
        <f>IFERROR(VLOOKUP(A10362,Aux!A:B,2,0),"Outros")</f>
        <v>Municípios</v>
      </c>
      <c r="L10362" s="2">
        <f t="shared" si="484"/>
        <v>2019</v>
      </c>
      <c r="M10362">
        <f t="shared" si="485"/>
        <v>37</v>
      </c>
    </row>
    <row r="10363" spans="1:13" x14ac:dyDescent="0.35">
      <c r="A10363" t="s">
        <v>9</v>
      </c>
      <c r="B10363">
        <v>506673626</v>
      </c>
      <c r="C10363">
        <v>173845</v>
      </c>
      <c r="D10363" t="s">
        <v>8460</v>
      </c>
      <c r="E10363" s="1">
        <v>43718.464120370372</v>
      </c>
      <c r="F10363">
        <v>1</v>
      </c>
      <c r="G10363" t="s">
        <v>11</v>
      </c>
      <c r="H10363">
        <v>360</v>
      </c>
      <c r="I10363" s="1">
        <v>43723.999305555553</v>
      </c>
      <c r="J10363" s="2">
        <f t="shared" si="483"/>
        <v>1</v>
      </c>
      <c r="K10363" s="2" t="str">
        <f>IFERROR(VLOOKUP(A10363,Aux!A:B,2,0),"Outros")</f>
        <v>Municípios</v>
      </c>
      <c r="L10363" s="2">
        <f t="shared" si="484"/>
        <v>2019</v>
      </c>
      <c r="M10363">
        <f t="shared" si="485"/>
        <v>37</v>
      </c>
    </row>
    <row r="10364" spans="1:13" x14ac:dyDescent="0.35">
      <c r="A10364" t="s">
        <v>63</v>
      </c>
      <c r="B10364">
        <v>502098139</v>
      </c>
      <c r="C10364">
        <v>173846</v>
      </c>
      <c r="D10364" t="s">
        <v>8461</v>
      </c>
      <c r="E10364" s="1">
        <v>43718.471226851849</v>
      </c>
      <c r="F10364">
        <v>13</v>
      </c>
      <c r="G10364" t="s">
        <v>75</v>
      </c>
      <c r="H10364">
        <v>340</v>
      </c>
      <c r="I10364" s="1">
        <v>43727.75</v>
      </c>
      <c r="J10364" s="2">
        <f t="shared" si="483"/>
        <v>1</v>
      </c>
      <c r="K10364" s="2" t="str">
        <f>IFERROR(VLOOKUP(A10364,Aux!A:B,2,0),"Outros")</f>
        <v>Municípios</v>
      </c>
      <c r="L10364" s="2">
        <f t="shared" si="484"/>
        <v>2019</v>
      </c>
      <c r="M10364">
        <f t="shared" si="485"/>
        <v>37</v>
      </c>
    </row>
    <row r="10365" spans="1:13" x14ac:dyDescent="0.35">
      <c r="A10365" t="s">
        <v>71</v>
      </c>
      <c r="B10365">
        <v>500051054</v>
      </c>
      <c r="C10365">
        <v>173847</v>
      </c>
      <c r="D10365" t="s">
        <v>9040</v>
      </c>
      <c r="E10365" s="1">
        <v>43718.473715277774</v>
      </c>
      <c r="F10365">
        <v>1</v>
      </c>
      <c r="G10365" t="s">
        <v>33</v>
      </c>
      <c r="H10365">
        <v>5</v>
      </c>
      <c r="I10365" s="1">
        <v>43723.791666666664</v>
      </c>
      <c r="J10365" s="2">
        <f t="shared" si="483"/>
        <v>1</v>
      </c>
      <c r="K10365" s="2" t="str">
        <f>IFERROR(VLOOKUP(A10365,Aux!A:B,2,0),"Outros")</f>
        <v>Municípios</v>
      </c>
      <c r="L10365" s="2">
        <f t="shared" si="484"/>
        <v>2019</v>
      </c>
      <c r="M10365">
        <f t="shared" si="485"/>
        <v>37</v>
      </c>
    </row>
    <row r="10366" spans="1:13" x14ac:dyDescent="0.35">
      <c r="A10366" t="s">
        <v>71</v>
      </c>
      <c r="B10366">
        <v>500051054</v>
      </c>
      <c r="C10366">
        <v>173848</v>
      </c>
      <c r="D10366" t="s">
        <v>8789</v>
      </c>
      <c r="E10366" s="1">
        <v>43718.493472222224</v>
      </c>
      <c r="F10366">
        <v>1</v>
      </c>
      <c r="G10366" t="s">
        <v>33</v>
      </c>
      <c r="H10366">
        <v>5</v>
      </c>
      <c r="I10366" s="1">
        <v>43723.791666666664</v>
      </c>
      <c r="J10366" s="2">
        <f t="shared" si="483"/>
        <v>1</v>
      </c>
      <c r="K10366" s="2" t="str">
        <f>IFERROR(VLOOKUP(A10366,Aux!A:B,2,0),"Outros")</f>
        <v>Municípios</v>
      </c>
      <c r="L10366" s="2">
        <f t="shared" si="484"/>
        <v>2019</v>
      </c>
      <c r="M10366">
        <f t="shared" si="485"/>
        <v>37</v>
      </c>
    </row>
    <row r="10367" spans="1:13" x14ac:dyDescent="0.35">
      <c r="A10367" t="s">
        <v>465</v>
      </c>
      <c r="B10367">
        <v>600084779</v>
      </c>
      <c r="C10367">
        <v>173849</v>
      </c>
      <c r="E10367" s="1">
        <v>43718.493483796294</v>
      </c>
      <c r="F10367">
        <v>5</v>
      </c>
      <c r="G10367" t="s">
        <v>33</v>
      </c>
      <c r="H10367">
        <v>400</v>
      </c>
      <c r="J10367" s="2">
        <f t="shared" si="483"/>
        <v>1</v>
      </c>
      <c r="K10367" s="2" t="str">
        <f>IFERROR(VLOOKUP(A10367,Aux!A:B,2,0),"Outros")</f>
        <v>Outros</v>
      </c>
      <c r="L10367" s="2">
        <f t="shared" si="484"/>
        <v>2019</v>
      </c>
      <c r="M10367">
        <f t="shared" si="485"/>
        <v>37</v>
      </c>
    </row>
    <row r="10368" spans="1:13" x14ac:dyDescent="0.35">
      <c r="A10368" t="s">
        <v>465</v>
      </c>
      <c r="B10368">
        <v>600084779</v>
      </c>
      <c r="C10368">
        <v>173851</v>
      </c>
      <c r="D10368" t="s">
        <v>9041</v>
      </c>
      <c r="E10368" s="1">
        <v>43718.494456018518</v>
      </c>
      <c r="F10368">
        <v>5</v>
      </c>
      <c r="G10368" t="s">
        <v>1140</v>
      </c>
      <c r="H10368">
        <v>340</v>
      </c>
      <c r="I10368" s="1">
        <v>43805.708333333336</v>
      </c>
      <c r="J10368" s="2">
        <f t="shared" si="483"/>
        <v>1</v>
      </c>
      <c r="K10368" s="2" t="str">
        <f>IFERROR(VLOOKUP(A10368,Aux!A:B,2,0),"Outros")</f>
        <v>Outros</v>
      </c>
      <c r="L10368" s="2">
        <f t="shared" si="484"/>
        <v>2019</v>
      </c>
      <c r="M10368">
        <f t="shared" si="485"/>
        <v>37</v>
      </c>
    </row>
    <row r="10369" spans="1:13" x14ac:dyDescent="0.35">
      <c r="A10369" t="s">
        <v>140</v>
      </c>
      <c r="B10369">
        <v>506614913</v>
      </c>
      <c r="C10369">
        <v>173856</v>
      </c>
      <c r="D10369" t="s">
        <v>8633</v>
      </c>
      <c r="E10369" s="1">
        <v>43718.505567129629</v>
      </c>
      <c r="F10369">
        <v>13</v>
      </c>
      <c r="G10369" t="s">
        <v>142</v>
      </c>
      <c r="H10369">
        <v>340</v>
      </c>
      <c r="I10369" s="1">
        <v>43731.999305555553</v>
      </c>
      <c r="J10369" s="2">
        <f t="shared" si="483"/>
        <v>1</v>
      </c>
      <c r="K10369" s="2" t="str">
        <f>IFERROR(VLOOKUP(A10369,Aux!A:B,2,0),"Outros")</f>
        <v>Municípios</v>
      </c>
      <c r="L10369" s="2">
        <f t="shared" si="484"/>
        <v>2019</v>
      </c>
      <c r="M10369">
        <f t="shared" si="485"/>
        <v>37</v>
      </c>
    </row>
    <row r="10370" spans="1:13" x14ac:dyDescent="0.35">
      <c r="A10370" t="s">
        <v>39</v>
      </c>
      <c r="B10370">
        <v>507023129</v>
      </c>
      <c r="C10370">
        <v>173857</v>
      </c>
      <c r="D10370" t="s">
        <v>8634</v>
      </c>
      <c r="E10370" s="1">
        <v>43718.507627314815</v>
      </c>
      <c r="F10370">
        <v>13</v>
      </c>
      <c r="G10370" t="s">
        <v>33</v>
      </c>
      <c r="H10370">
        <v>360</v>
      </c>
      <c r="I10370" s="1">
        <v>43731.708333333336</v>
      </c>
      <c r="J10370" s="2">
        <f t="shared" ref="J10370:J10433" si="486">IF(C10370=C10369,"",1)</f>
        <v>1</v>
      </c>
      <c r="K10370" s="2" t="str">
        <f>IFERROR(VLOOKUP(A10370,Aux!A:B,2,0),"Outros")</f>
        <v>Outros</v>
      </c>
      <c r="L10370" s="2">
        <f t="shared" ref="L10370:L10433" si="487">YEAR(E10370)</f>
        <v>2019</v>
      </c>
      <c r="M10370">
        <f t="shared" ref="M10370:M10433" si="488">WEEKNUM(E10370)</f>
        <v>37</v>
      </c>
    </row>
    <row r="10371" spans="1:13" x14ac:dyDescent="0.35">
      <c r="A10371" t="s">
        <v>336</v>
      </c>
      <c r="B10371">
        <v>505170876</v>
      </c>
      <c r="C10371">
        <v>173863</v>
      </c>
      <c r="D10371" t="s">
        <v>8700</v>
      </c>
      <c r="E10371" s="1">
        <v>43718.529965277776</v>
      </c>
      <c r="F10371">
        <v>1</v>
      </c>
      <c r="G10371" t="s">
        <v>831</v>
      </c>
      <c r="H10371">
        <v>360</v>
      </c>
      <c r="I10371" s="1">
        <v>43724.708333333336</v>
      </c>
      <c r="J10371" s="2">
        <f t="shared" si="486"/>
        <v>1</v>
      </c>
      <c r="K10371" s="2" t="str">
        <f>IFERROR(VLOOKUP(A10371,Aux!A:B,2,0),"Outros")</f>
        <v>Municípios</v>
      </c>
      <c r="L10371" s="2">
        <f t="shared" si="487"/>
        <v>2019</v>
      </c>
      <c r="M10371">
        <f t="shared" si="488"/>
        <v>37</v>
      </c>
    </row>
    <row r="10372" spans="1:13" x14ac:dyDescent="0.35">
      <c r="A10372" t="s">
        <v>2686</v>
      </c>
      <c r="B10372">
        <v>503956546</v>
      </c>
      <c r="C10372">
        <v>173864</v>
      </c>
      <c r="E10372" s="1">
        <v>43718.535613425927</v>
      </c>
      <c r="F10372">
        <v>3</v>
      </c>
      <c r="G10372" t="s">
        <v>33</v>
      </c>
      <c r="H10372">
        <v>400</v>
      </c>
      <c r="J10372" s="2">
        <f t="shared" si="486"/>
        <v>1</v>
      </c>
      <c r="K10372" s="2" t="str">
        <f>IFERROR(VLOOKUP(A10372,Aux!A:B,2,0),"Outros")</f>
        <v>Municípios</v>
      </c>
      <c r="L10372" s="2">
        <f t="shared" si="487"/>
        <v>2019</v>
      </c>
      <c r="M10372">
        <f t="shared" si="488"/>
        <v>37</v>
      </c>
    </row>
    <row r="10373" spans="1:13" x14ac:dyDescent="0.35">
      <c r="A10373" t="s">
        <v>2686</v>
      </c>
      <c r="B10373">
        <v>503956546</v>
      </c>
      <c r="C10373">
        <v>173865</v>
      </c>
      <c r="E10373" s="1">
        <v>43718.54519675926</v>
      </c>
      <c r="F10373">
        <v>5</v>
      </c>
      <c r="G10373" t="s">
        <v>33</v>
      </c>
      <c r="H10373">
        <v>400</v>
      </c>
      <c r="J10373" s="2">
        <f t="shared" si="486"/>
        <v>1</v>
      </c>
      <c r="K10373" s="2" t="str">
        <f>IFERROR(VLOOKUP(A10373,Aux!A:B,2,0),"Outros")</f>
        <v>Municípios</v>
      </c>
      <c r="L10373" s="2">
        <f t="shared" si="487"/>
        <v>2019</v>
      </c>
      <c r="M10373">
        <f t="shared" si="488"/>
        <v>37</v>
      </c>
    </row>
    <row r="10374" spans="1:13" x14ac:dyDescent="0.35">
      <c r="A10374" t="s">
        <v>39</v>
      </c>
      <c r="B10374">
        <v>507023129</v>
      </c>
      <c r="C10374">
        <v>173866</v>
      </c>
      <c r="D10374" t="s">
        <v>8701</v>
      </c>
      <c r="E10374" s="1">
        <v>43718.577708333331</v>
      </c>
      <c r="F10374">
        <v>3</v>
      </c>
      <c r="G10374" t="s">
        <v>3094</v>
      </c>
      <c r="H10374">
        <v>340</v>
      </c>
      <c r="I10374" s="1">
        <v>43775.708333333336</v>
      </c>
      <c r="J10374" s="2">
        <f t="shared" si="486"/>
        <v>1</v>
      </c>
      <c r="K10374" s="2" t="str">
        <f>IFERROR(VLOOKUP(A10374,Aux!A:B,2,0),"Outros")</f>
        <v>Outros</v>
      </c>
      <c r="L10374" s="2">
        <f t="shared" si="487"/>
        <v>2019</v>
      </c>
      <c r="M10374">
        <f t="shared" si="488"/>
        <v>37</v>
      </c>
    </row>
    <row r="10375" spans="1:13" x14ac:dyDescent="0.35">
      <c r="A10375" t="s">
        <v>35</v>
      </c>
      <c r="B10375">
        <v>508666236</v>
      </c>
      <c r="C10375">
        <v>173867</v>
      </c>
      <c r="D10375" t="s">
        <v>9068</v>
      </c>
      <c r="E10375" s="1">
        <v>43718.59547453704</v>
      </c>
      <c r="F10375">
        <v>3</v>
      </c>
      <c r="G10375" t="s">
        <v>342</v>
      </c>
      <c r="H10375">
        <v>340</v>
      </c>
      <c r="I10375" s="1">
        <v>43779.708333333336</v>
      </c>
      <c r="J10375" s="2">
        <f t="shared" si="486"/>
        <v>1</v>
      </c>
      <c r="K10375" s="2" t="str">
        <f>IFERROR(VLOOKUP(A10375,Aux!A:B,2,0),"Outros")</f>
        <v>Outros</v>
      </c>
      <c r="L10375" s="2">
        <f t="shared" si="487"/>
        <v>2019</v>
      </c>
      <c r="M10375">
        <f t="shared" si="488"/>
        <v>37</v>
      </c>
    </row>
    <row r="10376" spans="1:13" x14ac:dyDescent="0.35">
      <c r="A10376" t="s">
        <v>9</v>
      </c>
      <c r="B10376">
        <v>506673626</v>
      </c>
      <c r="C10376">
        <v>173869</v>
      </c>
      <c r="E10376" s="1">
        <v>43718.605011574073</v>
      </c>
      <c r="F10376">
        <v>1</v>
      </c>
      <c r="G10376" t="s">
        <v>33</v>
      </c>
      <c r="H10376">
        <v>400</v>
      </c>
      <c r="J10376" s="2">
        <f t="shared" si="486"/>
        <v>1</v>
      </c>
      <c r="K10376" s="2" t="str">
        <f>IFERROR(VLOOKUP(A10376,Aux!A:B,2,0),"Outros")</f>
        <v>Municípios</v>
      </c>
      <c r="L10376" s="2">
        <f t="shared" si="487"/>
        <v>2019</v>
      </c>
      <c r="M10376">
        <f t="shared" si="488"/>
        <v>37</v>
      </c>
    </row>
    <row r="10377" spans="1:13" x14ac:dyDescent="0.35">
      <c r="A10377" t="s">
        <v>454</v>
      </c>
      <c r="B10377">
        <v>503450189</v>
      </c>
      <c r="C10377">
        <v>173870</v>
      </c>
      <c r="D10377" t="s">
        <v>8926</v>
      </c>
      <c r="E10377" s="1">
        <v>43718.608715277776</v>
      </c>
      <c r="F10377">
        <v>13</v>
      </c>
      <c r="G10377" t="s">
        <v>3114</v>
      </c>
      <c r="H10377">
        <v>5</v>
      </c>
      <c r="I10377" s="1">
        <v>43747.75</v>
      </c>
      <c r="J10377" s="2">
        <f t="shared" si="486"/>
        <v>1</v>
      </c>
      <c r="K10377" s="2" t="str">
        <f>IFERROR(VLOOKUP(A10377,Aux!A:B,2,0),"Outros")</f>
        <v>Estradas</v>
      </c>
      <c r="L10377" s="2">
        <f t="shared" si="487"/>
        <v>2019</v>
      </c>
      <c r="M10377">
        <f t="shared" si="488"/>
        <v>37</v>
      </c>
    </row>
    <row r="10378" spans="1:13" x14ac:dyDescent="0.35">
      <c r="A10378" t="s">
        <v>534</v>
      </c>
      <c r="B10378">
        <v>508354617</v>
      </c>
      <c r="C10378">
        <v>173871</v>
      </c>
      <c r="E10378" s="1">
        <v>43718.610127314816</v>
      </c>
      <c r="F10378">
        <v>3</v>
      </c>
      <c r="G10378" t="s">
        <v>33</v>
      </c>
      <c r="H10378">
        <v>400</v>
      </c>
      <c r="J10378" s="2">
        <f t="shared" si="486"/>
        <v>1</v>
      </c>
      <c r="K10378" s="2" t="str">
        <f>IFERROR(VLOOKUP(A10378,Aux!A:B,2,0),"Outros")</f>
        <v>Municípios</v>
      </c>
      <c r="L10378" s="2">
        <f t="shared" si="487"/>
        <v>2019</v>
      </c>
      <c r="M10378">
        <f t="shared" si="488"/>
        <v>37</v>
      </c>
    </row>
    <row r="10379" spans="1:13" x14ac:dyDescent="0.35">
      <c r="A10379" t="s">
        <v>534</v>
      </c>
      <c r="B10379">
        <v>508354617</v>
      </c>
      <c r="C10379">
        <v>173872</v>
      </c>
      <c r="D10379" t="s">
        <v>8702</v>
      </c>
      <c r="E10379" s="1">
        <v>43718.610995370371</v>
      </c>
      <c r="F10379">
        <v>3</v>
      </c>
      <c r="G10379" t="s">
        <v>33</v>
      </c>
      <c r="H10379">
        <v>400</v>
      </c>
      <c r="J10379" s="2">
        <f t="shared" si="486"/>
        <v>1</v>
      </c>
      <c r="K10379" s="2" t="str">
        <f>IFERROR(VLOOKUP(A10379,Aux!A:B,2,0),"Outros")</f>
        <v>Municípios</v>
      </c>
      <c r="L10379" s="2">
        <f t="shared" si="487"/>
        <v>2019</v>
      </c>
      <c r="M10379">
        <f t="shared" si="488"/>
        <v>37</v>
      </c>
    </row>
    <row r="10380" spans="1:13" x14ac:dyDescent="0.35">
      <c r="A10380" t="s">
        <v>534</v>
      </c>
      <c r="B10380">
        <v>508354617</v>
      </c>
      <c r="C10380">
        <v>173873</v>
      </c>
      <c r="D10380" t="s">
        <v>8462</v>
      </c>
      <c r="E10380" s="1">
        <v>43718.61346064815</v>
      </c>
      <c r="F10380">
        <v>3</v>
      </c>
      <c r="G10380" t="s">
        <v>446</v>
      </c>
      <c r="H10380">
        <v>400</v>
      </c>
      <c r="I10380" s="1">
        <v>25569.999305555557</v>
      </c>
      <c r="J10380" s="2">
        <f t="shared" si="486"/>
        <v>1</v>
      </c>
      <c r="K10380" s="2" t="str">
        <f>IFERROR(VLOOKUP(A10380,Aux!A:B,2,0),"Outros")</f>
        <v>Municípios</v>
      </c>
      <c r="L10380" s="2">
        <f t="shared" si="487"/>
        <v>2019</v>
      </c>
      <c r="M10380">
        <f t="shared" si="488"/>
        <v>37</v>
      </c>
    </row>
    <row r="10381" spans="1:13" x14ac:dyDescent="0.35">
      <c r="A10381" t="s">
        <v>101</v>
      </c>
      <c r="B10381">
        <v>507040589</v>
      </c>
      <c r="C10381">
        <v>173874</v>
      </c>
      <c r="D10381" t="s">
        <v>8360</v>
      </c>
      <c r="E10381" s="1">
        <v>43718.627326388887</v>
      </c>
      <c r="F10381">
        <v>3</v>
      </c>
      <c r="G10381" t="s">
        <v>8361</v>
      </c>
      <c r="H10381">
        <v>340</v>
      </c>
      <c r="I10381" s="1">
        <v>43750.708333333336</v>
      </c>
      <c r="J10381" s="2">
        <f t="shared" si="486"/>
        <v>1</v>
      </c>
      <c r="K10381" s="2" t="str">
        <f>IFERROR(VLOOKUP(A10381,Aux!A:B,2,0),"Outros")</f>
        <v>Municípios</v>
      </c>
      <c r="L10381" s="2">
        <f t="shared" si="487"/>
        <v>2019</v>
      </c>
      <c r="M10381">
        <f t="shared" si="488"/>
        <v>37</v>
      </c>
    </row>
    <row r="10382" spans="1:13" x14ac:dyDescent="0.35">
      <c r="A10382" t="s">
        <v>112</v>
      </c>
      <c r="B10382">
        <v>501144218</v>
      </c>
      <c r="C10382">
        <v>173875</v>
      </c>
      <c r="D10382" t="s">
        <v>8927</v>
      </c>
      <c r="E10382" s="1">
        <v>43718.631458333337</v>
      </c>
      <c r="F10382">
        <v>1</v>
      </c>
      <c r="G10382" t="s">
        <v>256</v>
      </c>
      <c r="H10382">
        <v>360</v>
      </c>
      <c r="I10382" s="1">
        <v>43723.75</v>
      </c>
      <c r="J10382" s="2">
        <f t="shared" si="486"/>
        <v>1</v>
      </c>
      <c r="K10382" s="2" t="str">
        <f>IFERROR(VLOOKUP(A10382,Aux!A:B,2,0),"Outros")</f>
        <v>Municípios</v>
      </c>
      <c r="L10382" s="2">
        <f t="shared" si="487"/>
        <v>2019</v>
      </c>
      <c r="M10382">
        <f t="shared" si="488"/>
        <v>37</v>
      </c>
    </row>
    <row r="10383" spans="1:13" x14ac:dyDescent="0.35">
      <c r="A10383" t="s">
        <v>188</v>
      </c>
      <c r="B10383">
        <v>502130040</v>
      </c>
      <c r="C10383">
        <v>173876</v>
      </c>
      <c r="D10383" t="s">
        <v>8928</v>
      </c>
      <c r="E10383" s="1">
        <v>43718.632268518515</v>
      </c>
      <c r="F10383">
        <v>13</v>
      </c>
      <c r="G10383" t="s">
        <v>5105</v>
      </c>
      <c r="H10383">
        <v>340</v>
      </c>
      <c r="I10383" s="1">
        <v>43740.708333333336</v>
      </c>
      <c r="J10383" s="2">
        <f t="shared" si="486"/>
        <v>1</v>
      </c>
      <c r="K10383" s="2" t="str">
        <f>IFERROR(VLOOKUP(A10383,Aux!A:B,2,0),"Outros")</f>
        <v>Municípios</v>
      </c>
      <c r="L10383" s="2">
        <f t="shared" si="487"/>
        <v>2019</v>
      </c>
      <c r="M10383">
        <f t="shared" si="488"/>
        <v>37</v>
      </c>
    </row>
    <row r="10384" spans="1:13" x14ac:dyDescent="0.35">
      <c r="A10384" t="s">
        <v>39</v>
      </c>
      <c r="B10384">
        <v>507023129</v>
      </c>
      <c r="C10384">
        <v>173877</v>
      </c>
      <c r="E10384" s="1">
        <v>43718.633888888886</v>
      </c>
      <c r="F10384">
        <v>13</v>
      </c>
      <c r="G10384" t="s">
        <v>33</v>
      </c>
      <c r="H10384">
        <v>400</v>
      </c>
      <c r="J10384" s="2">
        <f t="shared" si="486"/>
        <v>1</v>
      </c>
      <c r="K10384" s="2" t="str">
        <f>IFERROR(VLOOKUP(A10384,Aux!A:B,2,0),"Outros")</f>
        <v>Outros</v>
      </c>
      <c r="L10384" s="2">
        <f t="shared" si="487"/>
        <v>2019</v>
      </c>
      <c r="M10384">
        <f t="shared" si="488"/>
        <v>37</v>
      </c>
    </row>
    <row r="10385" spans="1:13" x14ac:dyDescent="0.35">
      <c r="A10385" t="s">
        <v>133</v>
      </c>
      <c r="B10385">
        <v>503539473</v>
      </c>
      <c r="C10385">
        <v>173878</v>
      </c>
      <c r="D10385" t="s">
        <v>8989</v>
      </c>
      <c r="E10385" s="1">
        <v>43718.634467592594</v>
      </c>
      <c r="F10385">
        <v>13</v>
      </c>
      <c r="G10385" t="s">
        <v>135</v>
      </c>
      <c r="H10385">
        <v>360</v>
      </c>
      <c r="I10385" s="1">
        <v>43731.999305555553</v>
      </c>
      <c r="J10385" s="2">
        <f t="shared" si="486"/>
        <v>1</v>
      </c>
      <c r="K10385" s="2" t="str">
        <f>IFERROR(VLOOKUP(A10385,Aux!A:B,2,0),"Outros")</f>
        <v>Municípios</v>
      </c>
      <c r="L10385" s="2">
        <f t="shared" si="487"/>
        <v>2019</v>
      </c>
      <c r="M10385">
        <f t="shared" si="488"/>
        <v>37</v>
      </c>
    </row>
    <row r="10386" spans="1:13" x14ac:dyDescent="0.35">
      <c r="A10386" t="s">
        <v>48</v>
      </c>
      <c r="B10386">
        <v>503035416</v>
      </c>
      <c r="C10386">
        <v>173880</v>
      </c>
      <c r="D10386" t="s">
        <v>9042</v>
      </c>
      <c r="E10386" s="1">
        <v>43718.649560185186</v>
      </c>
      <c r="F10386">
        <v>1</v>
      </c>
      <c r="G10386" t="s">
        <v>50</v>
      </c>
      <c r="H10386">
        <v>360</v>
      </c>
      <c r="I10386" s="1">
        <v>43724.708333333336</v>
      </c>
      <c r="J10386" s="2">
        <f t="shared" si="486"/>
        <v>1</v>
      </c>
      <c r="K10386" s="2" t="str">
        <f>IFERROR(VLOOKUP(A10386,Aux!A:B,2,0),"Outros")</f>
        <v>Hospitais</v>
      </c>
      <c r="L10386" s="2">
        <f t="shared" si="487"/>
        <v>2019</v>
      </c>
      <c r="M10386">
        <f t="shared" si="488"/>
        <v>37</v>
      </c>
    </row>
    <row r="10387" spans="1:13" x14ac:dyDescent="0.35">
      <c r="A10387" t="s">
        <v>35</v>
      </c>
      <c r="B10387">
        <v>508666236</v>
      </c>
      <c r="C10387">
        <v>173881</v>
      </c>
      <c r="D10387" t="s">
        <v>8990</v>
      </c>
      <c r="E10387" s="1">
        <v>43718.650590277779</v>
      </c>
      <c r="F10387">
        <v>3</v>
      </c>
      <c r="G10387" t="s">
        <v>318</v>
      </c>
      <c r="H10387">
        <v>340</v>
      </c>
      <c r="I10387" s="1">
        <v>43735.999305555553</v>
      </c>
      <c r="J10387" s="2">
        <f t="shared" si="486"/>
        <v>1</v>
      </c>
      <c r="K10387" s="2" t="str">
        <f>IFERROR(VLOOKUP(A10387,Aux!A:B,2,0),"Outros")</f>
        <v>Outros</v>
      </c>
      <c r="L10387" s="2">
        <f t="shared" si="487"/>
        <v>2019</v>
      </c>
      <c r="M10387">
        <f t="shared" si="488"/>
        <v>37</v>
      </c>
    </row>
    <row r="10388" spans="1:13" x14ac:dyDescent="0.35">
      <c r="A10388" t="s">
        <v>389</v>
      </c>
      <c r="B10388">
        <v>506722422</v>
      </c>
      <c r="C10388">
        <v>173882</v>
      </c>
      <c r="D10388" t="s">
        <v>8730</v>
      </c>
      <c r="E10388" s="1">
        <v>43718.654224537036</v>
      </c>
      <c r="F10388">
        <v>13</v>
      </c>
      <c r="G10388" t="s">
        <v>837</v>
      </c>
      <c r="H10388">
        <v>340</v>
      </c>
      <c r="I10388" s="1">
        <v>43724.999305555553</v>
      </c>
      <c r="J10388" s="2">
        <f t="shared" si="486"/>
        <v>1</v>
      </c>
      <c r="K10388" s="2" t="str">
        <f>IFERROR(VLOOKUP(A10388,Aux!A:B,2,0),"Outros")</f>
        <v>Municípios</v>
      </c>
      <c r="L10388" s="2">
        <f t="shared" si="487"/>
        <v>2019</v>
      </c>
      <c r="M10388">
        <f t="shared" si="488"/>
        <v>37</v>
      </c>
    </row>
    <row r="10389" spans="1:13" x14ac:dyDescent="0.35">
      <c r="A10389" t="s">
        <v>12</v>
      </c>
      <c r="B10389">
        <v>508481287</v>
      </c>
      <c r="C10389">
        <v>173883</v>
      </c>
      <c r="D10389" t="s">
        <v>8731</v>
      </c>
      <c r="E10389" s="1">
        <v>43718.654803240737</v>
      </c>
      <c r="F10389">
        <v>13</v>
      </c>
      <c r="G10389" t="s">
        <v>14</v>
      </c>
      <c r="H10389">
        <v>5</v>
      </c>
      <c r="I10389" s="1">
        <v>43721.708333333336</v>
      </c>
      <c r="J10389" s="2">
        <f t="shared" si="486"/>
        <v>1</v>
      </c>
      <c r="K10389" s="2" t="str">
        <f>IFERROR(VLOOKUP(A10389,Aux!A:B,2,0),"Outros")</f>
        <v>Hospitais</v>
      </c>
      <c r="L10389" s="2">
        <f t="shared" si="487"/>
        <v>2019</v>
      </c>
      <c r="M10389">
        <f t="shared" si="488"/>
        <v>37</v>
      </c>
    </row>
    <row r="10390" spans="1:13" x14ac:dyDescent="0.35">
      <c r="A10390" t="s">
        <v>534</v>
      </c>
      <c r="B10390">
        <v>508354617</v>
      </c>
      <c r="C10390">
        <v>173884</v>
      </c>
      <c r="D10390" t="s">
        <v>8462</v>
      </c>
      <c r="E10390" s="1">
        <v>43718.664664351854</v>
      </c>
      <c r="F10390">
        <v>3</v>
      </c>
      <c r="G10390" t="s">
        <v>446</v>
      </c>
      <c r="H10390">
        <v>400</v>
      </c>
      <c r="I10390" s="1">
        <v>25569.999305555557</v>
      </c>
      <c r="J10390" s="2">
        <f t="shared" si="486"/>
        <v>1</v>
      </c>
      <c r="K10390" s="2" t="str">
        <f>IFERROR(VLOOKUP(A10390,Aux!A:B,2,0),"Outros")</f>
        <v>Municípios</v>
      </c>
      <c r="L10390" s="2">
        <f t="shared" si="487"/>
        <v>2019</v>
      </c>
      <c r="M10390">
        <f t="shared" si="488"/>
        <v>37</v>
      </c>
    </row>
    <row r="10391" spans="1:13" x14ac:dyDescent="0.35">
      <c r="A10391" t="s">
        <v>534</v>
      </c>
      <c r="B10391">
        <v>508354617</v>
      </c>
      <c r="C10391">
        <v>173885</v>
      </c>
      <c r="E10391" s="1">
        <v>43718.672650462962</v>
      </c>
      <c r="F10391">
        <v>3</v>
      </c>
      <c r="G10391" t="s">
        <v>33</v>
      </c>
      <c r="H10391">
        <v>400</v>
      </c>
      <c r="J10391" s="2">
        <f t="shared" si="486"/>
        <v>1</v>
      </c>
      <c r="K10391" s="2" t="str">
        <f>IFERROR(VLOOKUP(A10391,Aux!A:B,2,0),"Outros")</f>
        <v>Municípios</v>
      </c>
      <c r="L10391" s="2">
        <f t="shared" si="487"/>
        <v>2019</v>
      </c>
      <c r="M10391">
        <f t="shared" si="488"/>
        <v>37</v>
      </c>
    </row>
    <row r="10392" spans="1:13" x14ac:dyDescent="0.35">
      <c r="A10392" t="s">
        <v>534</v>
      </c>
      <c r="B10392">
        <v>508354617</v>
      </c>
      <c r="C10392">
        <v>173886</v>
      </c>
      <c r="D10392" t="s">
        <v>8991</v>
      </c>
      <c r="E10392" s="1">
        <v>43718.673263888886</v>
      </c>
      <c r="F10392">
        <v>3</v>
      </c>
      <c r="G10392" t="s">
        <v>33</v>
      </c>
      <c r="H10392">
        <v>360</v>
      </c>
      <c r="I10392" s="1">
        <v>43765.999305555553</v>
      </c>
      <c r="J10392" s="2">
        <f t="shared" si="486"/>
        <v>1</v>
      </c>
      <c r="K10392" s="2" t="str">
        <f>IFERROR(VLOOKUP(A10392,Aux!A:B,2,0),"Outros")</f>
        <v>Municípios</v>
      </c>
      <c r="L10392" s="2">
        <f t="shared" si="487"/>
        <v>2019</v>
      </c>
      <c r="M10392">
        <f t="shared" si="488"/>
        <v>37</v>
      </c>
    </row>
    <row r="10393" spans="1:13" x14ac:dyDescent="0.35">
      <c r="A10393" t="s">
        <v>534</v>
      </c>
      <c r="B10393">
        <v>508354617</v>
      </c>
      <c r="C10393">
        <v>173887</v>
      </c>
      <c r="D10393" t="s">
        <v>8463</v>
      </c>
      <c r="E10393" s="1">
        <v>43718.673275462963</v>
      </c>
      <c r="F10393">
        <v>3</v>
      </c>
      <c r="G10393" t="s">
        <v>446</v>
      </c>
      <c r="H10393">
        <v>400</v>
      </c>
      <c r="J10393" s="2">
        <f t="shared" si="486"/>
        <v>1</v>
      </c>
      <c r="K10393" s="2" t="str">
        <f>IFERROR(VLOOKUP(A10393,Aux!A:B,2,0),"Outros")</f>
        <v>Municípios</v>
      </c>
      <c r="L10393" s="2">
        <f t="shared" si="487"/>
        <v>2019</v>
      </c>
      <c r="M10393">
        <f t="shared" si="488"/>
        <v>37</v>
      </c>
    </row>
    <row r="10394" spans="1:13" x14ac:dyDescent="0.35">
      <c r="A10394" t="s">
        <v>633</v>
      </c>
      <c r="B10394">
        <v>506617599</v>
      </c>
      <c r="C10394">
        <v>173888</v>
      </c>
      <c r="D10394" t="s">
        <v>8884</v>
      </c>
      <c r="E10394" s="1">
        <v>43718.677789351852</v>
      </c>
      <c r="F10394">
        <v>5</v>
      </c>
      <c r="G10394" t="s">
        <v>635</v>
      </c>
      <c r="H10394">
        <v>400</v>
      </c>
      <c r="J10394" s="2">
        <f t="shared" si="486"/>
        <v>1</v>
      </c>
      <c r="K10394" s="2" t="str">
        <f>IFERROR(VLOOKUP(A10394,Aux!A:B,2,0),"Outros")</f>
        <v>Municípios</v>
      </c>
      <c r="L10394" s="2">
        <f t="shared" si="487"/>
        <v>2019</v>
      </c>
      <c r="M10394">
        <f t="shared" si="488"/>
        <v>37</v>
      </c>
    </row>
    <row r="10395" spans="1:13" x14ac:dyDescent="0.35">
      <c r="A10395" t="s">
        <v>39</v>
      </c>
      <c r="B10395">
        <v>507023129</v>
      </c>
      <c r="C10395">
        <v>173889</v>
      </c>
      <c r="D10395" t="s">
        <v>8464</v>
      </c>
      <c r="E10395" s="1">
        <v>43718.6875</v>
      </c>
      <c r="F10395">
        <v>13</v>
      </c>
      <c r="G10395" t="s">
        <v>33</v>
      </c>
      <c r="H10395">
        <v>360</v>
      </c>
      <c r="I10395" s="1">
        <v>43731.708333333336</v>
      </c>
      <c r="J10395" s="2">
        <f t="shared" si="486"/>
        <v>1</v>
      </c>
      <c r="K10395" s="2" t="str">
        <f>IFERROR(VLOOKUP(A10395,Aux!A:B,2,0),"Outros")</f>
        <v>Outros</v>
      </c>
      <c r="L10395" s="2">
        <f t="shared" si="487"/>
        <v>2019</v>
      </c>
      <c r="M10395">
        <f t="shared" si="488"/>
        <v>37</v>
      </c>
    </row>
    <row r="10396" spans="1:13" x14ac:dyDescent="0.35">
      <c r="A10396" t="s">
        <v>35</v>
      </c>
      <c r="B10396">
        <v>508666236</v>
      </c>
      <c r="C10396">
        <v>173890</v>
      </c>
      <c r="D10396" t="s">
        <v>8362</v>
      </c>
      <c r="E10396" s="1">
        <v>43718.695023148146</v>
      </c>
      <c r="F10396">
        <v>3</v>
      </c>
      <c r="G10396" t="s">
        <v>33</v>
      </c>
      <c r="H10396">
        <v>360</v>
      </c>
      <c r="I10396" s="1">
        <v>43755.999305555553</v>
      </c>
      <c r="J10396" s="2">
        <f t="shared" si="486"/>
        <v>1</v>
      </c>
      <c r="K10396" s="2" t="str">
        <f>IFERROR(VLOOKUP(A10396,Aux!A:B,2,0),"Outros")</f>
        <v>Outros</v>
      </c>
      <c r="L10396" s="2">
        <f t="shared" si="487"/>
        <v>2019</v>
      </c>
      <c r="M10396">
        <f t="shared" si="488"/>
        <v>37</v>
      </c>
    </row>
    <row r="10397" spans="1:13" x14ac:dyDescent="0.35">
      <c r="A10397" t="s">
        <v>57</v>
      </c>
      <c r="B10397">
        <v>501294104</v>
      </c>
      <c r="C10397">
        <v>173891</v>
      </c>
      <c r="E10397" s="1">
        <v>43718.700879629629</v>
      </c>
      <c r="F10397">
        <v>1</v>
      </c>
      <c r="G10397" t="s">
        <v>33</v>
      </c>
      <c r="H10397">
        <v>400</v>
      </c>
      <c r="J10397" s="2">
        <f t="shared" si="486"/>
        <v>1</v>
      </c>
      <c r="K10397" s="2" t="str">
        <f>IFERROR(VLOOKUP(A10397,Aux!A:B,2,0),"Outros")</f>
        <v>Municípios</v>
      </c>
      <c r="L10397" s="2">
        <f t="shared" si="487"/>
        <v>2019</v>
      </c>
      <c r="M10397">
        <f t="shared" si="488"/>
        <v>37</v>
      </c>
    </row>
    <row r="10398" spans="1:13" x14ac:dyDescent="0.35">
      <c r="A10398" t="s">
        <v>39</v>
      </c>
      <c r="B10398">
        <v>507023129</v>
      </c>
      <c r="C10398">
        <v>173893</v>
      </c>
      <c r="D10398" t="s">
        <v>8586</v>
      </c>
      <c r="E10398" s="1">
        <v>43718.720648148148</v>
      </c>
      <c r="F10398">
        <v>13</v>
      </c>
      <c r="G10398" t="s">
        <v>33</v>
      </c>
      <c r="H10398">
        <v>360</v>
      </c>
      <c r="I10398" s="1">
        <v>43728.708333333336</v>
      </c>
      <c r="J10398" s="2">
        <f t="shared" si="486"/>
        <v>1</v>
      </c>
      <c r="K10398" s="2" t="str">
        <f>IFERROR(VLOOKUP(A10398,Aux!A:B,2,0),"Outros")</f>
        <v>Outros</v>
      </c>
      <c r="L10398" s="2">
        <f t="shared" si="487"/>
        <v>2019</v>
      </c>
      <c r="M10398">
        <f t="shared" si="488"/>
        <v>37</v>
      </c>
    </row>
    <row r="10399" spans="1:13" x14ac:dyDescent="0.35">
      <c r="A10399" t="s">
        <v>35</v>
      </c>
      <c r="B10399">
        <v>508666236</v>
      </c>
      <c r="C10399">
        <v>173894</v>
      </c>
      <c r="D10399" t="s">
        <v>8732</v>
      </c>
      <c r="E10399" s="1">
        <v>43718.74560185185</v>
      </c>
      <c r="F10399">
        <v>13</v>
      </c>
      <c r="G10399" t="s">
        <v>33</v>
      </c>
      <c r="H10399">
        <v>5</v>
      </c>
      <c r="I10399" s="1">
        <v>43733.999305555553</v>
      </c>
      <c r="J10399" s="2">
        <f t="shared" si="486"/>
        <v>1</v>
      </c>
      <c r="K10399" s="2" t="str">
        <f>IFERROR(VLOOKUP(A10399,Aux!A:B,2,0),"Outros")</f>
        <v>Outros</v>
      </c>
      <c r="L10399" s="2">
        <f t="shared" si="487"/>
        <v>2019</v>
      </c>
      <c r="M10399">
        <f t="shared" si="488"/>
        <v>37</v>
      </c>
    </row>
    <row r="10400" spans="1:13" x14ac:dyDescent="0.35">
      <c r="A10400" t="s">
        <v>118</v>
      </c>
      <c r="B10400">
        <v>680015019</v>
      </c>
      <c r="C10400">
        <v>173895</v>
      </c>
      <c r="D10400" t="s">
        <v>8896</v>
      </c>
      <c r="E10400" s="1">
        <v>43719.371550925927</v>
      </c>
      <c r="F10400">
        <v>1</v>
      </c>
      <c r="G10400" t="s">
        <v>561</v>
      </c>
      <c r="H10400">
        <v>360</v>
      </c>
      <c r="I10400" s="1">
        <v>43724.666666666664</v>
      </c>
      <c r="J10400" s="2">
        <f t="shared" si="486"/>
        <v>1</v>
      </c>
      <c r="K10400" s="2" t="str">
        <f>IFERROR(VLOOKUP(A10400,Aux!A:B,2,0),"Outros")</f>
        <v>Águas e resíduos</v>
      </c>
      <c r="L10400" s="2">
        <f t="shared" si="487"/>
        <v>2019</v>
      </c>
      <c r="M10400">
        <f t="shared" si="488"/>
        <v>37</v>
      </c>
    </row>
    <row r="10401" spans="1:13" x14ac:dyDescent="0.35">
      <c r="A10401" t="s">
        <v>454</v>
      </c>
      <c r="B10401">
        <v>503450189</v>
      </c>
      <c r="C10401">
        <v>173896</v>
      </c>
      <c r="D10401" t="s">
        <v>8897</v>
      </c>
      <c r="E10401" s="1">
        <v>43719.394745370373</v>
      </c>
      <c r="F10401">
        <v>3</v>
      </c>
      <c r="G10401" t="s">
        <v>5578</v>
      </c>
      <c r="H10401">
        <v>5</v>
      </c>
      <c r="I10401" s="1">
        <v>43734.75</v>
      </c>
      <c r="J10401" s="2">
        <f t="shared" si="486"/>
        <v>1</v>
      </c>
      <c r="K10401" s="2" t="str">
        <f>IFERROR(VLOOKUP(A10401,Aux!A:B,2,0),"Outros")</f>
        <v>Estradas</v>
      </c>
      <c r="L10401" s="2">
        <f t="shared" si="487"/>
        <v>2019</v>
      </c>
      <c r="M10401">
        <f t="shared" si="488"/>
        <v>37</v>
      </c>
    </row>
    <row r="10402" spans="1:13" x14ac:dyDescent="0.35">
      <c r="A10402" t="s">
        <v>57</v>
      </c>
      <c r="B10402">
        <v>501294104</v>
      </c>
      <c r="C10402">
        <v>173897</v>
      </c>
      <c r="D10402" t="s">
        <v>8512</v>
      </c>
      <c r="E10402" s="1">
        <v>43719.395370370374</v>
      </c>
      <c r="F10402">
        <v>13</v>
      </c>
      <c r="G10402" t="s">
        <v>59</v>
      </c>
      <c r="H10402">
        <v>360</v>
      </c>
      <c r="I10402" s="1">
        <v>43725.999305555553</v>
      </c>
      <c r="J10402" s="2">
        <f t="shared" si="486"/>
        <v>1</v>
      </c>
      <c r="K10402" s="2" t="str">
        <f>IFERROR(VLOOKUP(A10402,Aux!A:B,2,0),"Outros")</f>
        <v>Municípios</v>
      </c>
      <c r="L10402" s="2">
        <f t="shared" si="487"/>
        <v>2019</v>
      </c>
      <c r="M10402">
        <f t="shared" si="488"/>
        <v>37</v>
      </c>
    </row>
    <row r="10403" spans="1:13" x14ac:dyDescent="0.35">
      <c r="A10403" t="s">
        <v>3039</v>
      </c>
      <c r="B10403">
        <v>501328599</v>
      </c>
      <c r="C10403">
        <v>173899</v>
      </c>
      <c r="D10403" t="s">
        <v>9069</v>
      </c>
      <c r="E10403" s="1">
        <v>43719.40184027778</v>
      </c>
      <c r="F10403">
        <v>3</v>
      </c>
      <c r="G10403" t="s">
        <v>33</v>
      </c>
      <c r="H10403">
        <v>5</v>
      </c>
      <c r="I10403" s="1">
        <v>43725.999305555553</v>
      </c>
      <c r="J10403" s="2">
        <f t="shared" si="486"/>
        <v>1</v>
      </c>
      <c r="K10403" s="2" t="str">
        <f>IFERROR(VLOOKUP(A10403,Aux!A:B,2,0),"Outros")</f>
        <v>Outros</v>
      </c>
      <c r="L10403" s="2">
        <f t="shared" si="487"/>
        <v>2019</v>
      </c>
      <c r="M10403">
        <f t="shared" si="488"/>
        <v>37</v>
      </c>
    </row>
    <row r="10404" spans="1:13" x14ac:dyDescent="0.35">
      <c r="A10404" t="s">
        <v>512</v>
      </c>
      <c r="B10404">
        <v>506821480</v>
      </c>
      <c r="C10404">
        <v>173900</v>
      </c>
      <c r="D10404" t="s">
        <v>9070</v>
      </c>
      <c r="E10404" s="1">
        <v>43719.412256944444</v>
      </c>
      <c r="F10404">
        <v>3</v>
      </c>
      <c r="G10404" t="s">
        <v>5683</v>
      </c>
      <c r="H10404">
        <v>300</v>
      </c>
      <c r="I10404" s="1">
        <v>43748.999305555553</v>
      </c>
      <c r="J10404" s="2">
        <f t="shared" si="486"/>
        <v>1</v>
      </c>
      <c r="K10404" s="2" t="str">
        <f>IFERROR(VLOOKUP(A10404,Aux!A:B,2,0),"Outros")</f>
        <v>Municípios</v>
      </c>
      <c r="L10404" s="2">
        <f t="shared" si="487"/>
        <v>2019</v>
      </c>
      <c r="M10404">
        <f t="shared" si="488"/>
        <v>37</v>
      </c>
    </row>
    <row r="10405" spans="1:13" x14ac:dyDescent="0.35">
      <c r="A10405" t="s">
        <v>12</v>
      </c>
      <c r="B10405">
        <v>508481287</v>
      </c>
      <c r="C10405">
        <v>173901</v>
      </c>
      <c r="D10405" t="s">
        <v>8513</v>
      </c>
      <c r="E10405" s="1">
        <v>43719.413113425922</v>
      </c>
      <c r="F10405">
        <v>13</v>
      </c>
      <c r="G10405" t="s">
        <v>14</v>
      </c>
      <c r="H10405">
        <v>360</v>
      </c>
      <c r="I10405" s="1">
        <v>43733.708333333336</v>
      </c>
      <c r="J10405" s="2">
        <f t="shared" si="486"/>
        <v>1</v>
      </c>
      <c r="K10405" s="2" t="str">
        <f>IFERROR(VLOOKUP(A10405,Aux!A:B,2,0),"Outros")</f>
        <v>Hospitais</v>
      </c>
      <c r="L10405" s="2">
        <f t="shared" si="487"/>
        <v>2019</v>
      </c>
      <c r="M10405">
        <f t="shared" si="488"/>
        <v>37</v>
      </c>
    </row>
    <row r="10406" spans="1:13" x14ac:dyDescent="0.35">
      <c r="A10406" t="s">
        <v>464</v>
      </c>
      <c r="B10406">
        <v>512026840</v>
      </c>
      <c r="C10406">
        <v>173902</v>
      </c>
      <c r="E10406" s="1">
        <v>43719.44190972222</v>
      </c>
      <c r="F10406">
        <v>3</v>
      </c>
      <c r="G10406" t="s">
        <v>33</v>
      </c>
      <c r="H10406">
        <v>1</v>
      </c>
      <c r="J10406" s="2">
        <f t="shared" si="486"/>
        <v>1</v>
      </c>
      <c r="K10406" s="2" t="str">
        <f>IFERROR(VLOOKUP(A10406,Aux!A:B,2,0),"Outros")</f>
        <v>Outros</v>
      </c>
      <c r="L10406" s="2">
        <f t="shared" si="487"/>
        <v>2019</v>
      </c>
      <c r="M10406">
        <f t="shared" si="488"/>
        <v>37</v>
      </c>
    </row>
    <row r="10407" spans="1:13" x14ac:dyDescent="0.35">
      <c r="A10407" t="s">
        <v>244</v>
      </c>
      <c r="B10407">
        <v>600084914</v>
      </c>
      <c r="C10407">
        <v>173904</v>
      </c>
      <c r="E10407" s="1">
        <v>43719.443298611113</v>
      </c>
      <c r="F10407">
        <v>13</v>
      </c>
      <c r="G10407" t="s">
        <v>33</v>
      </c>
      <c r="H10407">
        <v>1</v>
      </c>
      <c r="J10407" s="2">
        <f t="shared" si="486"/>
        <v>1</v>
      </c>
      <c r="K10407" s="2" t="str">
        <f>IFERROR(VLOOKUP(A10407,Aux!A:B,2,0),"Outros")</f>
        <v>Outros</v>
      </c>
      <c r="L10407" s="2">
        <f t="shared" si="487"/>
        <v>2019</v>
      </c>
      <c r="M10407">
        <f t="shared" si="488"/>
        <v>37</v>
      </c>
    </row>
    <row r="10408" spans="1:13" x14ac:dyDescent="0.35">
      <c r="A10408" t="s">
        <v>903</v>
      </c>
      <c r="B10408">
        <v>680001069</v>
      </c>
      <c r="C10408">
        <v>173905</v>
      </c>
      <c r="D10408" t="s">
        <v>8514</v>
      </c>
      <c r="E10408" s="1">
        <v>43719.447800925926</v>
      </c>
      <c r="F10408">
        <v>3</v>
      </c>
      <c r="G10408" t="s">
        <v>110</v>
      </c>
      <c r="H10408">
        <v>340</v>
      </c>
      <c r="I10408" s="1">
        <v>43729.999305555553</v>
      </c>
      <c r="J10408" s="2">
        <f t="shared" si="486"/>
        <v>1</v>
      </c>
      <c r="K10408" s="2" t="str">
        <f>IFERROR(VLOOKUP(A10408,Aux!A:B,2,0),"Outros")</f>
        <v>Municípios</v>
      </c>
      <c r="L10408" s="2">
        <f t="shared" si="487"/>
        <v>2019</v>
      </c>
      <c r="M10408">
        <f t="shared" si="488"/>
        <v>37</v>
      </c>
    </row>
    <row r="10409" spans="1:13" x14ac:dyDescent="0.35">
      <c r="A10409" t="s">
        <v>9</v>
      </c>
      <c r="B10409">
        <v>506673626</v>
      </c>
      <c r="C10409">
        <v>173906</v>
      </c>
      <c r="D10409" t="s">
        <v>9071</v>
      </c>
      <c r="E10409" s="1">
        <v>43719.449305555558</v>
      </c>
      <c r="F10409">
        <v>13</v>
      </c>
      <c r="G10409" t="s">
        <v>11</v>
      </c>
      <c r="H10409">
        <v>360</v>
      </c>
      <c r="I10409" s="1">
        <v>43724.999305555553</v>
      </c>
      <c r="J10409" s="2">
        <f t="shared" si="486"/>
        <v>1</v>
      </c>
      <c r="K10409" s="2" t="str">
        <f>IFERROR(VLOOKUP(A10409,Aux!A:B,2,0),"Outros")</f>
        <v>Municípios</v>
      </c>
      <c r="L10409" s="2">
        <f t="shared" si="487"/>
        <v>2019</v>
      </c>
      <c r="M10409">
        <f t="shared" si="488"/>
        <v>37</v>
      </c>
    </row>
    <row r="10410" spans="1:13" x14ac:dyDescent="0.35">
      <c r="A10410" t="s">
        <v>39</v>
      </c>
      <c r="B10410">
        <v>507023129</v>
      </c>
      <c r="C10410">
        <v>173907</v>
      </c>
      <c r="D10410" t="s">
        <v>8929</v>
      </c>
      <c r="E10410" s="1">
        <v>43719.459583333337</v>
      </c>
      <c r="F10410">
        <v>13</v>
      </c>
      <c r="G10410" t="s">
        <v>33</v>
      </c>
      <c r="H10410">
        <v>5</v>
      </c>
      <c r="I10410" s="1">
        <v>43728.708333333336</v>
      </c>
      <c r="J10410" s="2">
        <f t="shared" si="486"/>
        <v>1</v>
      </c>
      <c r="K10410" s="2" t="str">
        <f>IFERROR(VLOOKUP(A10410,Aux!A:B,2,0),"Outros")</f>
        <v>Outros</v>
      </c>
      <c r="L10410" s="2">
        <f t="shared" si="487"/>
        <v>2019</v>
      </c>
      <c r="M10410">
        <f t="shared" si="488"/>
        <v>37</v>
      </c>
    </row>
    <row r="10411" spans="1:13" x14ac:dyDescent="0.35">
      <c r="A10411" t="s">
        <v>92</v>
      </c>
      <c r="B10411">
        <v>506037258</v>
      </c>
      <c r="C10411">
        <v>173908</v>
      </c>
      <c r="D10411" t="s">
        <v>8898</v>
      </c>
      <c r="E10411" s="1">
        <v>43719.459641203706</v>
      </c>
      <c r="F10411">
        <v>13</v>
      </c>
      <c r="G10411" t="s">
        <v>476</v>
      </c>
      <c r="H10411">
        <v>340</v>
      </c>
      <c r="I10411" s="1">
        <v>43725.708333333336</v>
      </c>
      <c r="J10411" s="2">
        <f t="shared" si="486"/>
        <v>1</v>
      </c>
      <c r="K10411" s="2" t="str">
        <f>IFERROR(VLOOKUP(A10411,Aux!A:B,2,0),"Outros")</f>
        <v>Municípios</v>
      </c>
      <c r="L10411" s="2">
        <f t="shared" si="487"/>
        <v>2019</v>
      </c>
      <c r="M10411">
        <f t="shared" si="488"/>
        <v>37</v>
      </c>
    </row>
    <row r="10412" spans="1:13" x14ac:dyDescent="0.35">
      <c r="A10412" t="s">
        <v>63</v>
      </c>
      <c r="B10412">
        <v>502098139</v>
      </c>
      <c r="C10412">
        <v>173909</v>
      </c>
      <c r="D10412" t="s">
        <v>8930</v>
      </c>
      <c r="E10412" s="1">
        <v>43719.468344907407</v>
      </c>
      <c r="F10412">
        <v>3</v>
      </c>
      <c r="G10412" t="s">
        <v>75</v>
      </c>
      <c r="H10412">
        <v>340</v>
      </c>
      <c r="I10412" s="1">
        <v>43749.75</v>
      </c>
      <c r="J10412" s="2">
        <f t="shared" si="486"/>
        <v>1</v>
      </c>
      <c r="K10412" s="2" t="str">
        <f>IFERROR(VLOOKUP(A10412,Aux!A:B,2,0),"Outros")</f>
        <v>Municípios</v>
      </c>
      <c r="L10412" s="2">
        <f t="shared" si="487"/>
        <v>2019</v>
      </c>
      <c r="M10412">
        <f t="shared" si="488"/>
        <v>37</v>
      </c>
    </row>
    <row r="10413" spans="1:13" x14ac:dyDescent="0.35">
      <c r="A10413" t="s">
        <v>133</v>
      </c>
      <c r="B10413">
        <v>503539473</v>
      </c>
      <c r="C10413">
        <v>173911</v>
      </c>
      <c r="D10413" t="s">
        <v>9072</v>
      </c>
      <c r="E10413" s="1">
        <v>43719.486990740741</v>
      </c>
      <c r="F10413">
        <v>1</v>
      </c>
      <c r="G10413" t="s">
        <v>135</v>
      </c>
      <c r="H10413">
        <v>340</v>
      </c>
      <c r="I10413" s="1">
        <v>43722.999305555553</v>
      </c>
      <c r="J10413" s="2">
        <f t="shared" si="486"/>
        <v>1</v>
      </c>
      <c r="K10413" s="2" t="str">
        <f>IFERROR(VLOOKUP(A10413,Aux!A:B,2,0),"Outros")</f>
        <v>Municípios</v>
      </c>
      <c r="L10413" s="2">
        <f t="shared" si="487"/>
        <v>2019</v>
      </c>
      <c r="M10413">
        <f t="shared" si="488"/>
        <v>37</v>
      </c>
    </row>
    <row r="10414" spans="1:13" x14ac:dyDescent="0.35">
      <c r="A10414" t="s">
        <v>782</v>
      </c>
      <c r="B10414">
        <v>508754496</v>
      </c>
      <c r="C10414">
        <v>173912</v>
      </c>
      <c r="D10414" t="s">
        <v>9073</v>
      </c>
      <c r="E10414" s="1">
        <v>43719.499918981484</v>
      </c>
      <c r="F10414">
        <v>13</v>
      </c>
      <c r="G10414" t="s">
        <v>266</v>
      </c>
      <c r="H10414">
        <v>360</v>
      </c>
      <c r="I10414" s="1">
        <v>43734.999305555553</v>
      </c>
      <c r="J10414" s="2">
        <f t="shared" si="486"/>
        <v>1</v>
      </c>
      <c r="K10414" s="2" t="str">
        <f>IFERROR(VLOOKUP(A10414,Aux!A:B,2,0),"Outros")</f>
        <v>Municípios</v>
      </c>
      <c r="L10414" s="2">
        <f t="shared" si="487"/>
        <v>2019</v>
      </c>
      <c r="M10414">
        <f t="shared" si="488"/>
        <v>37</v>
      </c>
    </row>
    <row r="10415" spans="1:13" x14ac:dyDescent="0.35">
      <c r="A10415" t="s">
        <v>275</v>
      </c>
      <c r="B10415">
        <v>505187531</v>
      </c>
      <c r="C10415">
        <v>173913</v>
      </c>
      <c r="D10415" t="s">
        <v>8703</v>
      </c>
      <c r="E10415" s="1">
        <v>43719.501481481479</v>
      </c>
      <c r="F10415">
        <v>13</v>
      </c>
      <c r="G10415" t="s">
        <v>277</v>
      </c>
      <c r="H10415">
        <v>360</v>
      </c>
      <c r="I10415" s="1">
        <v>43725.999305555553</v>
      </c>
      <c r="J10415" s="2">
        <f t="shared" si="486"/>
        <v>1</v>
      </c>
      <c r="K10415" s="2" t="str">
        <f>IFERROR(VLOOKUP(A10415,Aux!A:B,2,0),"Outros")</f>
        <v>Municípios</v>
      </c>
      <c r="L10415" s="2">
        <f t="shared" si="487"/>
        <v>2019</v>
      </c>
      <c r="M10415">
        <f t="shared" si="488"/>
        <v>37</v>
      </c>
    </row>
    <row r="10416" spans="1:13" x14ac:dyDescent="0.35">
      <c r="A10416" t="s">
        <v>35</v>
      </c>
      <c r="B10416">
        <v>508666236</v>
      </c>
      <c r="C10416">
        <v>173914</v>
      </c>
      <c r="D10416" t="s">
        <v>5557</v>
      </c>
      <c r="E10416" s="1">
        <v>43719.502280092594</v>
      </c>
      <c r="F10416">
        <v>3</v>
      </c>
      <c r="G10416" t="s">
        <v>33</v>
      </c>
      <c r="H10416">
        <v>400</v>
      </c>
      <c r="I10416" s="1">
        <v>43658.999305555553</v>
      </c>
      <c r="J10416" s="2">
        <f t="shared" si="486"/>
        <v>1</v>
      </c>
      <c r="K10416" s="2" t="str">
        <f>IFERROR(VLOOKUP(A10416,Aux!A:B,2,0),"Outros")</f>
        <v>Outros</v>
      </c>
      <c r="L10416" s="2">
        <f t="shared" si="487"/>
        <v>2019</v>
      </c>
      <c r="M10416">
        <f t="shared" si="488"/>
        <v>37</v>
      </c>
    </row>
    <row r="10417" spans="1:13" x14ac:dyDescent="0.35">
      <c r="A10417" t="s">
        <v>35</v>
      </c>
      <c r="B10417">
        <v>508666236</v>
      </c>
      <c r="C10417">
        <v>173915</v>
      </c>
      <c r="D10417" t="s">
        <v>8931</v>
      </c>
      <c r="E10417" s="1">
        <v>43719.502847222226</v>
      </c>
      <c r="F10417">
        <v>1</v>
      </c>
      <c r="G10417" t="s">
        <v>33</v>
      </c>
      <c r="H10417">
        <v>360</v>
      </c>
      <c r="I10417" s="1">
        <v>43759.999305555553</v>
      </c>
      <c r="J10417" s="2">
        <f t="shared" si="486"/>
        <v>1</v>
      </c>
      <c r="K10417" s="2" t="str">
        <f>IFERROR(VLOOKUP(A10417,Aux!A:B,2,0),"Outros")</f>
        <v>Outros</v>
      </c>
      <c r="L10417" s="2">
        <f t="shared" si="487"/>
        <v>2019</v>
      </c>
      <c r="M10417">
        <f t="shared" si="488"/>
        <v>37</v>
      </c>
    </row>
    <row r="10418" spans="1:13" x14ac:dyDescent="0.35">
      <c r="A10418" t="s">
        <v>534</v>
      </c>
      <c r="B10418">
        <v>508354617</v>
      </c>
      <c r="C10418">
        <v>173916</v>
      </c>
      <c r="D10418" t="s">
        <v>8587</v>
      </c>
      <c r="E10418" s="1">
        <v>43719.5077662037</v>
      </c>
      <c r="F10418">
        <v>1</v>
      </c>
      <c r="G10418" t="s">
        <v>446</v>
      </c>
      <c r="H10418">
        <v>360</v>
      </c>
      <c r="I10418" s="1">
        <v>43722.999305555553</v>
      </c>
      <c r="J10418" s="2">
        <f t="shared" si="486"/>
        <v>1</v>
      </c>
      <c r="K10418" s="2" t="str">
        <f>IFERROR(VLOOKUP(A10418,Aux!A:B,2,0),"Outros")</f>
        <v>Municípios</v>
      </c>
      <c r="L10418" s="2">
        <f t="shared" si="487"/>
        <v>2019</v>
      </c>
      <c r="M10418">
        <f t="shared" si="488"/>
        <v>37</v>
      </c>
    </row>
    <row r="10419" spans="1:13" x14ac:dyDescent="0.35">
      <c r="A10419" t="s">
        <v>12</v>
      </c>
      <c r="B10419">
        <v>508481287</v>
      </c>
      <c r="C10419">
        <v>173917</v>
      </c>
      <c r="D10419" t="s">
        <v>8704</v>
      </c>
      <c r="E10419" s="1">
        <v>43719.51121527778</v>
      </c>
      <c r="F10419">
        <v>1</v>
      </c>
      <c r="G10419" t="s">
        <v>14</v>
      </c>
      <c r="H10419">
        <v>360</v>
      </c>
      <c r="I10419" s="1">
        <v>43724.708333333336</v>
      </c>
      <c r="J10419" s="2">
        <f t="shared" si="486"/>
        <v>1</v>
      </c>
      <c r="K10419" s="2" t="str">
        <f>IFERROR(VLOOKUP(A10419,Aux!A:B,2,0),"Outros")</f>
        <v>Hospitais</v>
      </c>
      <c r="L10419" s="2">
        <f t="shared" si="487"/>
        <v>2019</v>
      </c>
      <c r="M10419">
        <f t="shared" si="488"/>
        <v>37</v>
      </c>
    </row>
    <row r="10420" spans="1:13" x14ac:dyDescent="0.35">
      <c r="A10420" t="s">
        <v>15</v>
      </c>
      <c r="B10420">
        <v>503541567</v>
      </c>
      <c r="C10420">
        <v>173918</v>
      </c>
      <c r="D10420" t="s">
        <v>8515</v>
      </c>
      <c r="E10420" s="1">
        <v>43719.52008101852</v>
      </c>
      <c r="F10420">
        <v>13</v>
      </c>
      <c r="G10420" t="s">
        <v>259</v>
      </c>
      <c r="H10420">
        <v>220</v>
      </c>
      <c r="I10420" s="1">
        <v>43747.999305555553</v>
      </c>
      <c r="J10420" s="2">
        <f t="shared" si="486"/>
        <v>1</v>
      </c>
      <c r="K10420" s="2" t="str">
        <f>IFERROR(VLOOKUP(A10420,Aux!A:B,2,0),"Outros")</f>
        <v>Municípios</v>
      </c>
      <c r="L10420" s="2">
        <f t="shared" si="487"/>
        <v>2019</v>
      </c>
      <c r="M10420">
        <f t="shared" si="488"/>
        <v>37</v>
      </c>
    </row>
    <row r="10421" spans="1:13" x14ac:dyDescent="0.35">
      <c r="A10421" t="s">
        <v>57</v>
      </c>
      <c r="B10421">
        <v>501294104</v>
      </c>
      <c r="C10421">
        <v>173919</v>
      </c>
      <c r="D10421" t="s">
        <v>8465</v>
      </c>
      <c r="E10421" s="1">
        <v>43719.525347222225</v>
      </c>
      <c r="F10421">
        <v>13</v>
      </c>
      <c r="G10421" t="s">
        <v>103</v>
      </c>
      <c r="H10421">
        <v>360</v>
      </c>
      <c r="I10421" s="1">
        <v>43725.999305555553</v>
      </c>
      <c r="J10421" s="2">
        <f t="shared" si="486"/>
        <v>1</v>
      </c>
      <c r="K10421" s="2" t="str">
        <f>IFERROR(VLOOKUP(A10421,Aux!A:B,2,0),"Outros")</f>
        <v>Municípios</v>
      </c>
      <c r="L10421" s="2">
        <f t="shared" si="487"/>
        <v>2019</v>
      </c>
      <c r="M10421">
        <f t="shared" si="488"/>
        <v>37</v>
      </c>
    </row>
    <row r="10422" spans="1:13" x14ac:dyDescent="0.35">
      <c r="A10422" t="s">
        <v>41</v>
      </c>
      <c r="B10422">
        <v>500192855</v>
      </c>
      <c r="C10422">
        <v>173920</v>
      </c>
      <c r="E10422" s="1">
        <v>43719.545300925929</v>
      </c>
      <c r="F10422">
        <v>3</v>
      </c>
      <c r="G10422" t="s">
        <v>33</v>
      </c>
      <c r="H10422">
        <v>1</v>
      </c>
      <c r="J10422" s="2">
        <f t="shared" si="486"/>
        <v>1</v>
      </c>
      <c r="K10422" s="2" t="str">
        <f>IFERROR(VLOOKUP(A10422,Aux!A:B,2,0),"Outros")</f>
        <v>Transportes</v>
      </c>
      <c r="L10422" s="2">
        <f t="shared" si="487"/>
        <v>2019</v>
      </c>
      <c r="M10422">
        <f t="shared" si="488"/>
        <v>37</v>
      </c>
    </row>
    <row r="10423" spans="1:13" x14ac:dyDescent="0.35">
      <c r="A10423" t="s">
        <v>226</v>
      </c>
      <c r="B10423">
        <v>506792382</v>
      </c>
      <c r="C10423">
        <v>173921</v>
      </c>
      <c r="D10423" t="s">
        <v>8404</v>
      </c>
      <c r="E10423" s="1">
        <v>43719.569085648145</v>
      </c>
      <c r="F10423">
        <v>13</v>
      </c>
      <c r="G10423" t="s">
        <v>8205</v>
      </c>
      <c r="H10423">
        <v>360</v>
      </c>
      <c r="I10423" s="1">
        <v>43731.999305555553</v>
      </c>
      <c r="J10423" s="2">
        <f t="shared" si="486"/>
        <v>1</v>
      </c>
      <c r="K10423" s="2" t="str">
        <f>IFERROR(VLOOKUP(A10423,Aux!A:B,2,0),"Outros")</f>
        <v>Municípios</v>
      </c>
      <c r="L10423" s="2">
        <f t="shared" si="487"/>
        <v>2019</v>
      </c>
      <c r="M10423">
        <f t="shared" si="488"/>
        <v>37</v>
      </c>
    </row>
    <row r="10424" spans="1:13" x14ac:dyDescent="0.35">
      <c r="A10424" t="s">
        <v>125</v>
      </c>
      <c r="B10424">
        <v>501290206</v>
      </c>
      <c r="C10424">
        <v>173922</v>
      </c>
      <c r="D10424" t="s">
        <v>8635</v>
      </c>
      <c r="E10424" s="1">
        <v>43719.59642361111</v>
      </c>
      <c r="F10424">
        <v>13</v>
      </c>
      <c r="G10424" t="s">
        <v>659</v>
      </c>
      <c r="H10424">
        <v>340</v>
      </c>
      <c r="I10424" s="1">
        <v>43728.708333333336</v>
      </c>
      <c r="J10424" s="2">
        <f t="shared" si="486"/>
        <v>1</v>
      </c>
      <c r="K10424" s="2" t="str">
        <f>IFERROR(VLOOKUP(A10424,Aux!A:B,2,0),"Outros")</f>
        <v>Municípios</v>
      </c>
      <c r="L10424" s="2">
        <f t="shared" si="487"/>
        <v>2019</v>
      </c>
      <c r="M10424">
        <f t="shared" si="488"/>
        <v>37</v>
      </c>
    </row>
    <row r="10425" spans="1:13" x14ac:dyDescent="0.35">
      <c r="A10425" t="s">
        <v>534</v>
      </c>
      <c r="B10425">
        <v>508354617</v>
      </c>
      <c r="C10425">
        <v>173923</v>
      </c>
      <c r="D10425" t="s">
        <v>8899</v>
      </c>
      <c r="E10425" s="1">
        <v>43719.597905092596</v>
      </c>
      <c r="F10425">
        <v>1</v>
      </c>
      <c r="G10425" t="s">
        <v>446</v>
      </c>
      <c r="H10425">
        <v>360</v>
      </c>
      <c r="I10425" s="1">
        <v>43728.999305555553</v>
      </c>
      <c r="J10425" s="2">
        <f t="shared" si="486"/>
        <v>1</v>
      </c>
      <c r="K10425" s="2" t="str">
        <f>IFERROR(VLOOKUP(A10425,Aux!A:B,2,0),"Outros")</f>
        <v>Municípios</v>
      </c>
      <c r="L10425" s="2">
        <f t="shared" si="487"/>
        <v>2019</v>
      </c>
      <c r="M10425">
        <f t="shared" si="488"/>
        <v>37</v>
      </c>
    </row>
    <row r="10426" spans="1:13" x14ac:dyDescent="0.35">
      <c r="A10426" t="s">
        <v>389</v>
      </c>
      <c r="B10426">
        <v>506722422</v>
      </c>
      <c r="C10426">
        <v>173924</v>
      </c>
      <c r="E10426" s="1">
        <v>43719.60292824074</v>
      </c>
      <c r="F10426">
        <v>1</v>
      </c>
      <c r="G10426" t="s">
        <v>33</v>
      </c>
      <c r="H10426">
        <v>400</v>
      </c>
      <c r="J10426" s="2">
        <f t="shared" si="486"/>
        <v>1</v>
      </c>
      <c r="K10426" s="2" t="str">
        <f>IFERROR(VLOOKUP(A10426,Aux!A:B,2,0),"Outros")</f>
        <v>Municípios</v>
      </c>
      <c r="L10426" s="2">
        <f t="shared" si="487"/>
        <v>2019</v>
      </c>
      <c r="M10426">
        <f t="shared" si="488"/>
        <v>37</v>
      </c>
    </row>
    <row r="10427" spans="1:13" x14ac:dyDescent="0.35">
      <c r="A10427" t="s">
        <v>574</v>
      </c>
      <c r="B10427">
        <v>506791220</v>
      </c>
      <c r="C10427">
        <v>173925</v>
      </c>
      <c r="D10427" t="s">
        <v>9074</v>
      </c>
      <c r="E10427" s="1">
        <v>43719.614039351851</v>
      </c>
      <c r="F10427">
        <v>13</v>
      </c>
      <c r="G10427" t="s">
        <v>2519</v>
      </c>
      <c r="H10427">
        <v>360</v>
      </c>
      <c r="I10427" s="1">
        <v>43731.708333333336</v>
      </c>
      <c r="J10427" s="2">
        <f t="shared" si="486"/>
        <v>1</v>
      </c>
      <c r="K10427" s="2" t="str">
        <f>IFERROR(VLOOKUP(A10427,Aux!A:B,2,0),"Outros")</f>
        <v>Municípios</v>
      </c>
      <c r="L10427" s="2">
        <f t="shared" si="487"/>
        <v>2019</v>
      </c>
      <c r="M10427">
        <f t="shared" si="488"/>
        <v>37</v>
      </c>
    </row>
    <row r="10428" spans="1:13" x14ac:dyDescent="0.35">
      <c r="A10428" t="s">
        <v>140</v>
      </c>
      <c r="B10428">
        <v>506614913</v>
      </c>
      <c r="C10428">
        <v>173926</v>
      </c>
      <c r="D10428" t="s">
        <v>8790</v>
      </c>
      <c r="E10428" s="1">
        <v>43719.615752314814</v>
      </c>
      <c r="F10428">
        <v>13</v>
      </c>
      <c r="G10428" t="s">
        <v>47</v>
      </c>
      <c r="H10428">
        <v>300</v>
      </c>
      <c r="I10428" s="1">
        <v>43731.999305555553</v>
      </c>
      <c r="J10428" s="2">
        <f t="shared" si="486"/>
        <v>1</v>
      </c>
      <c r="K10428" s="2" t="str">
        <f>IFERROR(VLOOKUP(A10428,Aux!A:B,2,0),"Outros")</f>
        <v>Municípios</v>
      </c>
      <c r="L10428" s="2">
        <f t="shared" si="487"/>
        <v>2019</v>
      </c>
      <c r="M10428">
        <f t="shared" si="488"/>
        <v>37</v>
      </c>
    </row>
    <row r="10429" spans="1:13" x14ac:dyDescent="0.35">
      <c r="A10429" t="s">
        <v>57</v>
      </c>
      <c r="B10429">
        <v>501294104</v>
      </c>
      <c r="C10429">
        <v>173927</v>
      </c>
      <c r="D10429" t="s">
        <v>8900</v>
      </c>
      <c r="E10429" s="1">
        <v>43719.619502314818</v>
      </c>
      <c r="F10429">
        <v>1</v>
      </c>
      <c r="G10429" t="s">
        <v>618</v>
      </c>
      <c r="H10429">
        <v>360</v>
      </c>
      <c r="I10429" s="1">
        <v>43724.999305555553</v>
      </c>
      <c r="J10429" s="2">
        <f t="shared" si="486"/>
        <v>1</v>
      </c>
      <c r="K10429" s="2" t="str">
        <f>IFERROR(VLOOKUP(A10429,Aux!A:B,2,0),"Outros")</f>
        <v>Municípios</v>
      </c>
      <c r="L10429" s="2">
        <f t="shared" si="487"/>
        <v>2019</v>
      </c>
      <c r="M10429">
        <f t="shared" si="488"/>
        <v>37</v>
      </c>
    </row>
    <row r="10430" spans="1:13" x14ac:dyDescent="0.35">
      <c r="A10430" t="s">
        <v>12</v>
      </c>
      <c r="B10430">
        <v>508481287</v>
      </c>
      <c r="C10430">
        <v>173929</v>
      </c>
      <c r="D10430" t="s">
        <v>8791</v>
      </c>
      <c r="E10430" s="1">
        <v>43719.634074074071</v>
      </c>
      <c r="F10430">
        <v>13</v>
      </c>
      <c r="G10430" t="s">
        <v>14</v>
      </c>
      <c r="H10430">
        <v>360</v>
      </c>
      <c r="I10430" s="1">
        <v>43726.708333333336</v>
      </c>
      <c r="J10430" s="2">
        <f t="shared" si="486"/>
        <v>1</v>
      </c>
      <c r="K10430" s="2" t="str">
        <f>IFERROR(VLOOKUP(A10430,Aux!A:B,2,0),"Outros")</f>
        <v>Hospitais</v>
      </c>
      <c r="L10430" s="2">
        <f t="shared" si="487"/>
        <v>2019</v>
      </c>
      <c r="M10430">
        <f t="shared" si="488"/>
        <v>37</v>
      </c>
    </row>
    <row r="10431" spans="1:13" x14ac:dyDescent="0.35">
      <c r="A10431" t="s">
        <v>454</v>
      </c>
      <c r="B10431">
        <v>503450189</v>
      </c>
      <c r="C10431">
        <v>173930</v>
      </c>
      <c r="D10431" t="s">
        <v>8544</v>
      </c>
      <c r="E10431" s="1">
        <v>43719.636631944442</v>
      </c>
      <c r="F10431">
        <v>1</v>
      </c>
      <c r="G10431" t="s">
        <v>8545</v>
      </c>
      <c r="H10431">
        <v>360</v>
      </c>
      <c r="I10431" s="1">
        <v>43726.75</v>
      </c>
      <c r="J10431" s="2">
        <f t="shared" si="486"/>
        <v>1</v>
      </c>
      <c r="K10431" s="2" t="str">
        <f>IFERROR(VLOOKUP(A10431,Aux!A:B,2,0),"Outros")</f>
        <v>Estradas</v>
      </c>
      <c r="L10431" s="2">
        <f t="shared" si="487"/>
        <v>2019</v>
      </c>
      <c r="M10431">
        <f t="shared" si="488"/>
        <v>37</v>
      </c>
    </row>
    <row r="10432" spans="1:13" x14ac:dyDescent="0.35">
      <c r="A10432" t="s">
        <v>76</v>
      </c>
      <c r="B10432">
        <v>506676056</v>
      </c>
      <c r="C10432">
        <v>173931</v>
      </c>
      <c r="E10432" s="1">
        <v>43719.643645833334</v>
      </c>
      <c r="F10432">
        <v>3</v>
      </c>
      <c r="H10432">
        <v>400</v>
      </c>
      <c r="J10432" s="2">
        <f t="shared" si="486"/>
        <v>1</v>
      </c>
      <c r="K10432" s="2" t="str">
        <f>IFERROR(VLOOKUP(A10432,Aux!A:B,2,0),"Outros")</f>
        <v>Municípios</v>
      </c>
      <c r="L10432" s="2">
        <f t="shared" si="487"/>
        <v>2019</v>
      </c>
      <c r="M10432">
        <f t="shared" si="488"/>
        <v>37</v>
      </c>
    </row>
    <row r="10433" spans="1:13" x14ac:dyDescent="0.35">
      <c r="A10433" t="s">
        <v>122</v>
      </c>
      <c r="B10433">
        <v>506173968</v>
      </c>
      <c r="C10433">
        <v>173932</v>
      </c>
      <c r="D10433" t="s">
        <v>9075</v>
      </c>
      <c r="E10433" s="1">
        <v>43719.647013888891</v>
      </c>
      <c r="F10433">
        <v>3</v>
      </c>
      <c r="G10433" t="s">
        <v>597</v>
      </c>
      <c r="H10433">
        <v>340</v>
      </c>
      <c r="I10433" s="1">
        <v>43735.708333333336</v>
      </c>
      <c r="J10433" s="2">
        <f t="shared" si="486"/>
        <v>1</v>
      </c>
      <c r="K10433" s="2" t="str">
        <f>IFERROR(VLOOKUP(A10433,Aux!A:B,2,0),"Outros")</f>
        <v>Municípios</v>
      </c>
      <c r="L10433" s="2">
        <f t="shared" si="487"/>
        <v>2019</v>
      </c>
      <c r="M10433">
        <f t="shared" si="488"/>
        <v>37</v>
      </c>
    </row>
    <row r="10434" spans="1:13" x14ac:dyDescent="0.35">
      <c r="A10434" t="s">
        <v>105</v>
      </c>
      <c r="B10434">
        <v>503311332</v>
      </c>
      <c r="C10434">
        <v>173933</v>
      </c>
      <c r="D10434" t="s">
        <v>8705</v>
      </c>
      <c r="E10434" s="1">
        <v>43719.660277777781</v>
      </c>
      <c r="F10434">
        <v>13</v>
      </c>
      <c r="G10434" t="s">
        <v>711</v>
      </c>
      <c r="H10434">
        <v>360</v>
      </c>
      <c r="I10434" s="1">
        <v>43724.708333333336</v>
      </c>
      <c r="J10434" s="2">
        <f t="shared" ref="J10434:J10497" si="489">IF(C10434=C10433,"",1)</f>
        <v>1</v>
      </c>
      <c r="K10434" s="2" t="str">
        <f>IFERROR(VLOOKUP(A10434,Aux!A:B,2,0),"Outros")</f>
        <v>Municípios</v>
      </c>
      <c r="L10434" s="2">
        <f t="shared" ref="L10434:L10497" si="490">YEAR(E10434)</f>
        <v>2019</v>
      </c>
      <c r="M10434">
        <f t="shared" ref="M10434:M10497" si="491">WEEKNUM(E10434)</f>
        <v>37</v>
      </c>
    </row>
    <row r="10435" spans="1:13" x14ac:dyDescent="0.35">
      <c r="A10435" t="s">
        <v>57</v>
      </c>
      <c r="B10435">
        <v>501294104</v>
      </c>
      <c r="C10435">
        <v>173934</v>
      </c>
      <c r="D10435" t="s">
        <v>96</v>
      </c>
      <c r="E10435" s="1">
        <v>43719.661539351851</v>
      </c>
      <c r="F10435">
        <v>1</v>
      </c>
      <c r="G10435" t="s">
        <v>97</v>
      </c>
      <c r="H10435">
        <v>400</v>
      </c>
      <c r="I10435" s="1">
        <v>25569.999305555557</v>
      </c>
      <c r="J10435" s="2">
        <f t="shared" si="489"/>
        <v>1</v>
      </c>
      <c r="K10435" s="2" t="str">
        <f>IFERROR(VLOOKUP(A10435,Aux!A:B,2,0),"Outros")</f>
        <v>Municípios</v>
      </c>
      <c r="L10435" s="2">
        <f t="shared" si="490"/>
        <v>2019</v>
      </c>
      <c r="M10435">
        <f t="shared" si="491"/>
        <v>37</v>
      </c>
    </row>
    <row r="10436" spans="1:13" x14ac:dyDescent="0.35">
      <c r="A10436" t="s">
        <v>534</v>
      </c>
      <c r="B10436">
        <v>508354617</v>
      </c>
      <c r="C10436">
        <v>173935</v>
      </c>
      <c r="D10436" t="s">
        <v>8405</v>
      </c>
      <c r="E10436" s="1">
        <v>43719.679363425923</v>
      </c>
      <c r="F10436">
        <v>3</v>
      </c>
      <c r="G10436" t="s">
        <v>446</v>
      </c>
      <c r="H10436">
        <v>360</v>
      </c>
      <c r="I10436" s="1">
        <v>43727.999305555553</v>
      </c>
      <c r="J10436" s="2">
        <f t="shared" si="489"/>
        <v>1</v>
      </c>
      <c r="K10436" s="2" t="str">
        <f>IFERROR(VLOOKUP(A10436,Aux!A:B,2,0),"Outros")</f>
        <v>Municípios</v>
      </c>
      <c r="L10436" s="2">
        <f t="shared" si="490"/>
        <v>2019</v>
      </c>
      <c r="M10436">
        <f t="shared" si="491"/>
        <v>37</v>
      </c>
    </row>
    <row r="10437" spans="1:13" x14ac:dyDescent="0.35">
      <c r="A10437" t="s">
        <v>454</v>
      </c>
      <c r="B10437">
        <v>503450189</v>
      </c>
      <c r="C10437">
        <v>173936</v>
      </c>
      <c r="D10437" t="s">
        <v>8792</v>
      </c>
      <c r="E10437" s="1">
        <v>43719.693726851852</v>
      </c>
      <c r="F10437">
        <v>13</v>
      </c>
      <c r="G10437" t="s">
        <v>3165</v>
      </c>
      <c r="H10437">
        <v>360</v>
      </c>
      <c r="I10437" s="1">
        <v>43731.75</v>
      </c>
      <c r="J10437" s="2">
        <f t="shared" si="489"/>
        <v>1</v>
      </c>
      <c r="K10437" s="2" t="str">
        <f>IFERROR(VLOOKUP(A10437,Aux!A:B,2,0),"Outros")</f>
        <v>Estradas</v>
      </c>
      <c r="L10437" s="2">
        <f t="shared" si="490"/>
        <v>2019</v>
      </c>
      <c r="M10437">
        <f t="shared" si="491"/>
        <v>37</v>
      </c>
    </row>
    <row r="10438" spans="1:13" x14ac:dyDescent="0.35">
      <c r="A10438" t="s">
        <v>454</v>
      </c>
      <c r="B10438">
        <v>503450189</v>
      </c>
      <c r="C10438">
        <v>173939</v>
      </c>
      <c r="D10438" t="s">
        <v>8406</v>
      </c>
      <c r="E10438" s="1">
        <v>43719.717222222222</v>
      </c>
      <c r="F10438">
        <v>13</v>
      </c>
      <c r="G10438" t="s">
        <v>8407</v>
      </c>
      <c r="H10438">
        <v>340</v>
      </c>
      <c r="I10438" s="1">
        <v>43735.75</v>
      </c>
      <c r="J10438" s="2">
        <f t="shared" si="489"/>
        <v>1</v>
      </c>
      <c r="K10438" s="2" t="str">
        <f>IFERROR(VLOOKUP(A10438,Aux!A:B,2,0),"Outros")</f>
        <v>Estradas</v>
      </c>
      <c r="L10438" s="2">
        <f t="shared" si="490"/>
        <v>2019</v>
      </c>
      <c r="M10438">
        <f t="shared" si="491"/>
        <v>37</v>
      </c>
    </row>
    <row r="10439" spans="1:13" x14ac:dyDescent="0.35">
      <c r="A10439" t="s">
        <v>118</v>
      </c>
      <c r="B10439">
        <v>680015019</v>
      </c>
      <c r="C10439">
        <v>173942</v>
      </c>
      <c r="D10439" t="s">
        <v>8363</v>
      </c>
      <c r="E10439" s="1">
        <v>43720.391828703701</v>
      </c>
      <c r="F10439">
        <v>1</v>
      </c>
      <c r="G10439" t="s">
        <v>1146</v>
      </c>
      <c r="H10439">
        <v>360</v>
      </c>
      <c r="I10439" s="1">
        <v>43725.666666666664</v>
      </c>
      <c r="J10439" s="2">
        <f t="shared" si="489"/>
        <v>1</v>
      </c>
      <c r="K10439" s="2" t="str">
        <f>IFERROR(VLOOKUP(A10439,Aux!A:B,2,0),"Outros")</f>
        <v>Águas e resíduos</v>
      </c>
      <c r="L10439" s="2">
        <f t="shared" si="490"/>
        <v>2019</v>
      </c>
      <c r="M10439">
        <f t="shared" si="491"/>
        <v>37</v>
      </c>
    </row>
    <row r="10440" spans="1:13" x14ac:dyDescent="0.35">
      <c r="A10440" t="s">
        <v>118</v>
      </c>
      <c r="B10440">
        <v>680015019</v>
      </c>
      <c r="C10440">
        <v>173943</v>
      </c>
      <c r="E10440" s="1">
        <v>43720.392384259256</v>
      </c>
      <c r="F10440">
        <v>13</v>
      </c>
      <c r="G10440" t="s">
        <v>33</v>
      </c>
      <c r="H10440">
        <v>400</v>
      </c>
      <c r="J10440" s="2">
        <f t="shared" si="489"/>
        <v>1</v>
      </c>
      <c r="K10440" s="2" t="str">
        <f>IFERROR(VLOOKUP(A10440,Aux!A:B,2,0),"Outros")</f>
        <v>Águas e resíduos</v>
      </c>
      <c r="L10440" s="2">
        <f t="shared" si="490"/>
        <v>2019</v>
      </c>
      <c r="M10440">
        <f t="shared" si="491"/>
        <v>37</v>
      </c>
    </row>
    <row r="10441" spans="1:13" x14ac:dyDescent="0.35">
      <c r="A10441" t="s">
        <v>118</v>
      </c>
      <c r="B10441">
        <v>680015019</v>
      </c>
      <c r="C10441">
        <v>173944</v>
      </c>
      <c r="D10441" t="s">
        <v>8636</v>
      </c>
      <c r="E10441" s="1">
        <v>43720.399918981479</v>
      </c>
      <c r="F10441">
        <v>13</v>
      </c>
      <c r="G10441" t="s">
        <v>1146</v>
      </c>
      <c r="H10441">
        <v>360</v>
      </c>
      <c r="I10441" s="1">
        <v>43725.666666666664</v>
      </c>
      <c r="J10441" s="2">
        <f t="shared" si="489"/>
        <v>1</v>
      </c>
      <c r="K10441" s="2" t="str">
        <f>IFERROR(VLOOKUP(A10441,Aux!A:B,2,0),"Outros")</f>
        <v>Águas e resíduos</v>
      </c>
      <c r="L10441" s="2">
        <f t="shared" si="490"/>
        <v>2019</v>
      </c>
      <c r="M10441">
        <f t="shared" si="491"/>
        <v>37</v>
      </c>
    </row>
    <row r="10442" spans="1:13" x14ac:dyDescent="0.35">
      <c r="A10442" t="s">
        <v>18</v>
      </c>
      <c r="B10442">
        <v>502177080</v>
      </c>
      <c r="C10442">
        <v>173945</v>
      </c>
      <c r="D10442" t="s">
        <v>8364</v>
      </c>
      <c r="E10442" s="1">
        <v>43720.409675925926</v>
      </c>
      <c r="F10442">
        <v>13</v>
      </c>
      <c r="G10442" t="s">
        <v>129</v>
      </c>
      <c r="H10442">
        <v>400</v>
      </c>
      <c r="I10442" s="1">
        <v>43536.708333333336</v>
      </c>
      <c r="J10442" s="2">
        <f t="shared" si="489"/>
        <v>1</v>
      </c>
      <c r="K10442" s="2" t="str">
        <f>IFERROR(VLOOKUP(A10442,Aux!A:B,2,0),"Outros")</f>
        <v>Municípios</v>
      </c>
      <c r="L10442" s="2">
        <f t="shared" si="490"/>
        <v>2019</v>
      </c>
      <c r="M10442">
        <f t="shared" si="491"/>
        <v>37</v>
      </c>
    </row>
    <row r="10443" spans="1:13" x14ac:dyDescent="0.35">
      <c r="A10443" t="s">
        <v>18</v>
      </c>
      <c r="B10443">
        <v>502177080</v>
      </c>
      <c r="C10443">
        <v>173946</v>
      </c>
      <c r="D10443" t="s">
        <v>8364</v>
      </c>
      <c r="E10443" s="1">
        <v>43720.419849537036</v>
      </c>
      <c r="F10443">
        <v>13</v>
      </c>
      <c r="G10443" t="s">
        <v>922</v>
      </c>
      <c r="H10443">
        <v>360</v>
      </c>
      <c r="I10443" s="1">
        <v>43725.708333333336</v>
      </c>
      <c r="J10443" s="2">
        <f t="shared" si="489"/>
        <v>1</v>
      </c>
      <c r="K10443" s="2" t="str">
        <f>IFERROR(VLOOKUP(A10443,Aux!A:B,2,0),"Outros")</f>
        <v>Municípios</v>
      </c>
      <c r="L10443" s="2">
        <f t="shared" si="490"/>
        <v>2019</v>
      </c>
      <c r="M10443">
        <f t="shared" si="491"/>
        <v>37</v>
      </c>
    </row>
    <row r="10444" spans="1:13" x14ac:dyDescent="0.35">
      <c r="A10444" t="s">
        <v>454</v>
      </c>
      <c r="B10444">
        <v>503450189</v>
      </c>
      <c r="C10444">
        <v>173947</v>
      </c>
      <c r="D10444" t="s">
        <v>8408</v>
      </c>
      <c r="E10444" s="1">
        <v>43720.42763888889</v>
      </c>
      <c r="F10444">
        <v>13</v>
      </c>
      <c r="G10444" t="s">
        <v>8409</v>
      </c>
      <c r="H10444">
        <v>360</v>
      </c>
      <c r="I10444" s="1">
        <v>43734.75</v>
      </c>
      <c r="J10444" s="2">
        <f t="shared" si="489"/>
        <v>1</v>
      </c>
      <c r="K10444" s="2" t="str">
        <f>IFERROR(VLOOKUP(A10444,Aux!A:B,2,0),"Outros")</f>
        <v>Estradas</v>
      </c>
      <c r="L10444" s="2">
        <f t="shared" si="490"/>
        <v>2019</v>
      </c>
      <c r="M10444">
        <f t="shared" si="491"/>
        <v>37</v>
      </c>
    </row>
    <row r="10445" spans="1:13" x14ac:dyDescent="0.35">
      <c r="A10445" t="s">
        <v>454</v>
      </c>
      <c r="B10445">
        <v>503450189</v>
      </c>
      <c r="C10445">
        <v>173948</v>
      </c>
      <c r="E10445" s="1">
        <v>43720.430902777778</v>
      </c>
      <c r="F10445">
        <v>3</v>
      </c>
      <c r="G10445" t="s">
        <v>33</v>
      </c>
      <c r="H10445">
        <v>400</v>
      </c>
      <c r="J10445" s="2">
        <f t="shared" si="489"/>
        <v>1</v>
      </c>
      <c r="K10445" s="2" t="str">
        <f>IFERROR(VLOOKUP(A10445,Aux!A:B,2,0),"Outros")</f>
        <v>Estradas</v>
      </c>
      <c r="L10445" s="2">
        <f t="shared" si="490"/>
        <v>2019</v>
      </c>
      <c r="M10445">
        <f t="shared" si="491"/>
        <v>37</v>
      </c>
    </row>
    <row r="10446" spans="1:13" x14ac:dyDescent="0.35">
      <c r="A10446" t="s">
        <v>454</v>
      </c>
      <c r="B10446">
        <v>503450189</v>
      </c>
      <c r="C10446">
        <v>173951</v>
      </c>
      <c r="D10446" t="s">
        <v>8637</v>
      </c>
      <c r="E10446" s="1">
        <v>43720.437592592592</v>
      </c>
      <c r="F10446">
        <v>3</v>
      </c>
      <c r="G10446" t="s">
        <v>1207</v>
      </c>
      <c r="H10446">
        <v>340</v>
      </c>
      <c r="I10446" s="1">
        <v>43740.75</v>
      </c>
      <c r="J10446" s="2">
        <f t="shared" si="489"/>
        <v>1</v>
      </c>
      <c r="K10446" s="2" t="str">
        <f>IFERROR(VLOOKUP(A10446,Aux!A:B,2,0),"Outros")</f>
        <v>Estradas</v>
      </c>
      <c r="L10446" s="2">
        <f t="shared" si="490"/>
        <v>2019</v>
      </c>
      <c r="M10446">
        <f t="shared" si="491"/>
        <v>37</v>
      </c>
    </row>
    <row r="10447" spans="1:13" x14ac:dyDescent="0.35">
      <c r="A10447" t="s">
        <v>1299</v>
      </c>
      <c r="B10447">
        <v>506804240</v>
      </c>
      <c r="C10447">
        <v>173953</v>
      </c>
      <c r="D10447" t="s">
        <v>8838</v>
      </c>
      <c r="E10447" s="1">
        <v>43720.450694444444</v>
      </c>
      <c r="F10447">
        <v>3</v>
      </c>
      <c r="G10447" t="s">
        <v>6802</v>
      </c>
      <c r="H10447">
        <v>5</v>
      </c>
      <c r="I10447" s="1">
        <v>43736.708333333336</v>
      </c>
      <c r="J10447" s="2">
        <f t="shared" si="489"/>
        <v>1</v>
      </c>
      <c r="K10447" s="2" t="str">
        <f>IFERROR(VLOOKUP(A10447,Aux!A:B,2,0),"Outros")</f>
        <v>Municípios</v>
      </c>
      <c r="L10447" s="2">
        <f t="shared" si="490"/>
        <v>2019</v>
      </c>
      <c r="M10447">
        <f t="shared" si="491"/>
        <v>37</v>
      </c>
    </row>
    <row r="10448" spans="1:13" x14ac:dyDescent="0.35">
      <c r="A10448" t="s">
        <v>157</v>
      </c>
      <c r="B10448">
        <v>500122237</v>
      </c>
      <c r="C10448">
        <v>173954</v>
      </c>
      <c r="D10448" t="s">
        <v>8410</v>
      </c>
      <c r="E10448" s="1">
        <v>43720.451365740744</v>
      </c>
      <c r="F10448">
        <v>3</v>
      </c>
      <c r="G10448" t="s">
        <v>33</v>
      </c>
      <c r="H10448">
        <v>340</v>
      </c>
      <c r="I10448" s="1">
        <v>43728.999305555553</v>
      </c>
      <c r="J10448" s="2">
        <f t="shared" si="489"/>
        <v>1</v>
      </c>
      <c r="K10448" s="2" t="str">
        <f>IFERROR(VLOOKUP(A10448,Aux!A:B,2,0),"Outros")</f>
        <v>Outros</v>
      </c>
      <c r="L10448" s="2">
        <f t="shared" si="490"/>
        <v>2019</v>
      </c>
      <c r="M10448">
        <f t="shared" si="491"/>
        <v>37</v>
      </c>
    </row>
    <row r="10449" spans="1:13" x14ac:dyDescent="0.35">
      <c r="A10449" t="s">
        <v>336</v>
      </c>
      <c r="B10449">
        <v>505170876</v>
      </c>
      <c r="C10449">
        <v>173955</v>
      </c>
      <c r="D10449" t="s">
        <v>8932</v>
      </c>
      <c r="E10449" s="1">
        <v>43720.460821759261</v>
      </c>
      <c r="F10449">
        <v>1</v>
      </c>
      <c r="G10449" t="s">
        <v>345</v>
      </c>
      <c r="H10449">
        <v>360</v>
      </c>
      <c r="I10449" s="1">
        <v>43725.708333333336</v>
      </c>
      <c r="J10449" s="2">
        <f t="shared" si="489"/>
        <v>1</v>
      </c>
      <c r="K10449" s="2" t="str">
        <f>IFERROR(VLOOKUP(A10449,Aux!A:B,2,0),"Outros")</f>
        <v>Municípios</v>
      </c>
      <c r="L10449" s="2">
        <f t="shared" si="490"/>
        <v>2019</v>
      </c>
      <c r="M10449">
        <f t="shared" si="491"/>
        <v>37</v>
      </c>
    </row>
    <row r="10450" spans="1:13" x14ac:dyDescent="0.35">
      <c r="A10450" t="s">
        <v>782</v>
      </c>
      <c r="B10450">
        <v>508754496</v>
      </c>
      <c r="C10450">
        <v>173956</v>
      </c>
      <c r="D10450" t="s">
        <v>8365</v>
      </c>
      <c r="E10450" s="1">
        <v>43720.462407407409</v>
      </c>
      <c r="F10450">
        <v>13</v>
      </c>
      <c r="G10450" t="s">
        <v>266</v>
      </c>
      <c r="H10450">
        <v>360</v>
      </c>
      <c r="I10450" s="1">
        <v>43734.999305555553</v>
      </c>
      <c r="J10450" s="2">
        <f t="shared" si="489"/>
        <v>1</v>
      </c>
      <c r="K10450" s="2" t="str">
        <f>IFERROR(VLOOKUP(A10450,Aux!A:B,2,0),"Outros")</f>
        <v>Municípios</v>
      </c>
      <c r="L10450" s="2">
        <f t="shared" si="490"/>
        <v>2019</v>
      </c>
      <c r="M10450">
        <f t="shared" si="491"/>
        <v>37</v>
      </c>
    </row>
    <row r="10451" spans="1:13" x14ac:dyDescent="0.35">
      <c r="A10451" t="s">
        <v>92</v>
      </c>
      <c r="B10451">
        <v>506037258</v>
      </c>
      <c r="C10451">
        <v>173957</v>
      </c>
      <c r="D10451" t="s">
        <v>8411</v>
      </c>
      <c r="E10451" s="1">
        <v>43720.465150462966</v>
      </c>
      <c r="F10451">
        <v>13</v>
      </c>
      <c r="G10451" t="s">
        <v>476</v>
      </c>
      <c r="H10451">
        <v>340</v>
      </c>
      <c r="I10451" s="1">
        <v>43724.708333333336</v>
      </c>
      <c r="J10451" s="2">
        <f t="shared" si="489"/>
        <v>1</v>
      </c>
      <c r="K10451" s="2" t="str">
        <f>IFERROR(VLOOKUP(A10451,Aux!A:B,2,0),"Outros")</f>
        <v>Municípios</v>
      </c>
      <c r="L10451" s="2">
        <f t="shared" si="490"/>
        <v>2019</v>
      </c>
      <c r="M10451">
        <f t="shared" si="491"/>
        <v>37</v>
      </c>
    </row>
    <row r="10452" spans="1:13" x14ac:dyDescent="0.35">
      <c r="A10452" t="s">
        <v>57</v>
      </c>
      <c r="B10452">
        <v>501294104</v>
      </c>
      <c r="C10452">
        <v>173958</v>
      </c>
      <c r="D10452" t="s">
        <v>8839</v>
      </c>
      <c r="E10452" s="1">
        <v>43720.466377314813</v>
      </c>
      <c r="F10452">
        <v>13</v>
      </c>
      <c r="G10452" t="s">
        <v>618</v>
      </c>
      <c r="H10452">
        <v>360</v>
      </c>
      <c r="I10452" s="1">
        <v>43726.999305555553</v>
      </c>
      <c r="J10452" s="2">
        <f t="shared" si="489"/>
        <v>1</v>
      </c>
      <c r="K10452" s="2" t="str">
        <f>IFERROR(VLOOKUP(A10452,Aux!A:B,2,0),"Outros")</f>
        <v>Municípios</v>
      </c>
      <c r="L10452" s="2">
        <f t="shared" si="490"/>
        <v>2019</v>
      </c>
      <c r="M10452">
        <f t="shared" si="491"/>
        <v>37</v>
      </c>
    </row>
    <row r="10453" spans="1:13" x14ac:dyDescent="0.35">
      <c r="A10453" t="s">
        <v>628</v>
      </c>
      <c r="B10453">
        <v>501258027</v>
      </c>
      <c r="C10453">
        <v>173959</v>
      </c>
      <c r="D10453" t="s">
        <v>8412</v>
      </c>
      <c r="E10453" s="1">
        <v>43720.467361111114</v>
      </c>
      <c r="F10453">
        <v>3</v>
      </c>
      <c r="G10453" t="s">
        <v>759</v>
      </c>
      <c r="H10453">
        <v>340</v>
      </c>
      <c r="I10453" s="1">
        <v>43759.958333333336</v>
      </c>
      <c r="J10453" s="2">
        <f t="shared" si="489"/>
        <v>1</v>
      </c>
      <c r="K10453" s="2" t="str">
        <f>IFERROR(VLOOKUP(A10453,Aux!A:B,2,0),"Outros")</f>
        <v>Municípios</v>
      </c>
      <c r="L10453" s="2">
        <f t="shared" si="490"/>
        <v>2019</v>
      </c>
      <c r="M10453">
        <f t="shared" si="491"/>
        <v>37</v>
      </c>
    </row>
    <row r="10454" spans="1:13" x14ac:dyDescent="0.35">
      <c r="A10454" t="s">
        <v>9</v>
      </c>
      <c r="B10454">
        <v>506673626</v>
      </c>
      <c r="C10454">
        <v>173960</v>
      </c>
      <c r="E10454" s="1">
        <v>43720.467604166668</v>
      </c>
      <c r="F10454">
        <v>1</v>
      </c>
      <c r="G10454" t="s">
        <v>33</v>
      </c>
      <c r="H10454">
        <v>400</v>
      </c>
      <c r="J10454" s="2">
        <f t="shared" si="489"/>
        <v>1</v>
      </c>
      <c r="K10454" s="2" t="str">
        <f>IFERROR(VLOOKUP(A10454,Aux!A:B,2,0),"Outros")</f>
        <v>Municípios</v>
      </c>
      <c r="L10454" s="2">
        <f t="shared" si="490"/>
        <v>2019</v>
      </c>
      <c r="M10454">
        <f t="shared" si="491"/>
        <v>37</v>
      </c>
    </row>
    <row r="10455" spans="1:13" x14ac:dyDescent="0.35">
      <c r="A10455" t="s">
        <v>213</v>
      </c>
      <c r="B10455">
        <v>512012814</v>
      </c>
      <c r="C10455">
        <v>173961</v>
      </c>
      <c r="D10455" t="s">
        <v>8901</v>
      </c>
      <c r="E10455" s="1">
        <v>43720.468506944446</v>
      </c>
      <c r="F10455">
        <v>1</v>
      </c>
      <c r="H10455">
        <v>340</v>
      </c>
      <c r="I10455" s="1">
        <v>43731.999305555553</v>
      </c>
      <c r="J10455" s="2">
        <f t="shared" si="489"/>
        <v>1</v>
      </c>
      <c r="K10455" s="2" t="str">
        <f>IFERROR(VLOOKUP(A10455,Aux!A:B,2,0),"Outros")</f>
        <v>Municípios</v>
      </c>
      <c r="L10455" s="2">
        <f t="shared" si="490"/>
        <v>2019</v>
      </c>
      <c r="M10455">
        <f t="shared" si="491"/>
        <v>37</v>
      </c>
    </row>
    <row r="10456" spans="1:13" x14ac:dyDescent="0.35">
      <c r="A10456" t="s">
        <v>389</v>
      </c>
      <c r="B10456">
        <v>506722422</v>
      </c>
      <c r="C10456">
        <v>173963</v>
      </c>
      <c r="D10456" t="s">
        <v>8588</v>
      </c>
      <c r="E10456" s="1">
        <v>43720.479942129627</v>
      </c>
      <c r="F10456">
        <v>1</v>
      </c>
      <c r="G10456" t="s">
        <v>837</v>
      </c>
      <c r="H10456">
        <v>340</v>
      </c>
      <c r="I10456" s="1">
        <v>43727.999305555553</v>
      </c>
      <c r="J10456" s="2">
        <f t="shared" si="489"/>
        <v>1</v>
      </c>
      <c r="K10456" s="2" t="str">
        <f>IFERROR(VLOOKUP(A10456,Aux!A:B,2,0),"Outros")</f>
        <v>Municípios</v>
      </c>
      <c r="L10456" s="2">
        <f t="shared" si="490"/>
        <v>2019</v>
      </c>
      <c r="M10456">
        <f t="shared" si="491"/>
        <v>37</v>
      </c>
    </row>
    <row r="10457" spans="1:13" x14ac:dyDescent="0.35">
      <c r="A10457" t="s">
        <v>7919</v>
      </c>
      <c r="B10457">
        <v>510835422</v>
      </c>
      <c r="C10457">
        <v>173964</v>
      </c>
      <c r="E10457" s="1">
        <v>43720.481516203705</v>
      </c>
      <c r="F10457">
        <v>3</v>
      </c>
      <c r="G10457" t="s">
        <v>33</v>
      </c>
      <c r="H10457">
        <v>1</v>
      </c>
      <c r="J10457" s="2">
        <f t="shared" si="489"/>
        <v>1</v>
      </c>
      <c r="K10457" s="2" t="str">
        <f>IFERROR(VLOOKUP(A10457,Aux!A:B,2,0),"Outros")</f>
        <v>Municípios</v>
      </c>
      <c r="L10457" s="2">
        <f t="shared" si="490"/>
        <v>2019</v>
      </c>
      <c r="M10457">
        <f t="shared" si="491"/>
        <v>37</v>
      </c>
    </row>
    <row r="10458" spans="1:13" x14ac:dyDescent="0.35">
      <c r="A10458" t="s">
        <v>108</v>
      </c>
      <c r="B10458">
        <v>501222634</v>
      </c>
      <c r="C10458">
        <v>173965</v>
      </c>
      <c r="D10458" t="s">
        <v>8793</v>
      </c>
      <c r="E10458" s="1">
        <v>43720.502835648149</v>
      </c>
      <c r="F10458">
        <v>1</v>
      </c>
      <c r="G10458" t="s">
        <v>110</v>
      </c>
      <c r="H10458">
        <v>360</v>
      </c>
      <c r="I10458" s="1">
        <v>43726.999305555553</v>
      </c>
      <c r="J10458" s="2">
        <f t="shared" si="489"/>
        <v>1</v>
      </c>
      <c r="K10458" s="2" t="str">
        <f>IFERROR(VLOOKUP(A10458,Aux!A:B,2,0),"Outros")</f>
        <v>Municípios</v>
      </c>
      <c r="L10458" s="2">
        <f t="shared" si="490"/>
        <v>2019</v>
      </c>
      <c r="M10458">
        <f t="shared" si="491"/>
        <v>37</v>
      </c>
    </row>
    <row r="10459" spans="1:13" x14ac:dyDescent="0.35">
      <c r="A10459" t="s">
        <v>673</v>
      </c>
      <c r="B10459">
        <v>503584215</v>
      </c>
      <c r="C10459">
        <v>173966</v>
      </c>
      <c r="E10459" s="1">
        <v>43720.503888888888</v>
      </c>
      <c r="F10459">
        <v>1</v>
      </c>
      <c r="G10459" t="s">
        <v>33</v>
      </c>
      <c r="H10459">
        <v>1</v>
      </c>
      <c r="J10459" s="2">
        <f t="shared" si="489"/>
        <v>1</v>
      </c>
      <c r="K10459" s="2" t="str">
        <f>IFERROR(VLOOKUP(A10459,Aux!A:B,2,0),"Outros")</f>
        <v>Outros</v>
      </c>
      <c r="L10459" s="2">
        <f t="shared" si="490"/>
        <v>2019</v>
      </c>
      <c r="M10459">
        <f t="shared" si="491"/>
        <v>37</v>
      </c>
    </row>
    <row r="10460" spans="1:13" x14ac:dyDescent="0.35">
      <c r="A10460" t="s">
        <v>12</v>
      </c>
      <c r="B10460">
        <v>508481287</v>
      </c>
      <c r="C10460">
        <v>173967</v>
      </c>
      <c r="D10460" t="s">
        <v>8794</v>
      </c>
      <c r="E10460" s="1">
        <v>43720.517002314817</v>
      </c>
      <c r="F10460">
        <v>1</v>
      </c>
      <c r="G10460" t="s">
        <v>14</v>
      </c>
      <c r="H10460">
        <v>340</v>
      </c>
      <c r="I10460" s="1">
        <v>43725.708333333336</v>
      </c>
      <c r="J10460" s="2">
        <f t="shared" si="489"/>
        <v>1</v>
      </c>
      <c r="K10460" s="2" t="str">
        <f>IFERROR(VLOOKUP(A10460,Aux!A:B,2,0),"Outros")</f>
        <v>Hospitais</v>
      </c>
      <c r="L10460" s="2">
        <f t="shared" si="490"/>
        <v>2019</v>
      </c>
      <c r="M10460">
        <f t="shared" si="491"/>
        <v>37</v>
      </c>
    </row>
    <row r="10461" spans="1:13" x14ac:dyDescent="0.35">
      <c r="A10461" t="s">
        <v>28</v>
      </c>
      <c r="B10461">
        <v>505932512</v>
      </c>
      <c r="C10461">
        <v>173968</v>
      </c>
      <c r="D10461" t="s">
        <v>8413</v>
      </c>
      <c r="E10461" s="1">
        <v>43720.518067129633</v>
      </c>
      <c r="F10461">
        <v>1</v>
      </c>
      <c r="G10461" t="s">
        <v>30</v>
      </c>
      <c r="H10461">
        <v>360</v>
      </c>
      <c r="I10461" s="1">
        <v>43727.999305555553</v>
      </c>
      <c r="J10461" s="2">
        <f t="shared" si="489"/>
        <v>1</v>
      </c>
      <c r="K10461" s="2" t="str">
        <f>IFERROR(VLOOKUP(A10461,Aux!A:B,2,0),"Outros")</f>
        <v>Municípios</v>
      </c>
      <c r="L10461" s="2">
        <f t="shared" si="490"/>
        <v>2019</v>
      </c>
      <c r="M10461">
        <f t="shared" si="491"/>
        <v>37</v>
      </c>
    </row>
    <row r="10462" spans="1:13" x14ac:dyDescent="0.35">
      <c r="A10462" t="s">
        <v>48</v>
      </c>
      <c r="B10462">
        <v>503035416</v>
      </c>
      <c r="C10462">
        <v>173969</v>
      </c>
      <c r="D10462" t="s">
        <v>8589</v>
      </c>
      <c r="E10462" s="1">
        <v>43720.526689814818</v>
      </c>
      <c r="F10462">
        <v>13</v>
      </c>
      <c r="G10462" t="s">
        <v>50</v>
      </c>
      <c r="H10462">
        <v>360</v>
      </c>
      <c r="I10462" s="1">
        <v>43726.708333333336</v>
      </c>
      <c r="J10462" s="2">
        <f t="shared" si="489"/>
        <v>1</v>
      </c>
      <c r="K10462" s="2" t="str">
        <f>IFERROR(VLOOKUP(A10462,Aux!A:B,2,0),"Outros")</f>
        <v>Hospitais</v>
      </c>
      <c r="L10462" s="2">
        <f t="shared" si="490"/>
        <v>2019</v>
      </c>
      <c r="M10462">
        <f t="shared" si="491"/>
        <v>37</v>
      </c>
    </row>
    <row r="10463" spans="1:13" x14ac:dyDescent="0.35">
      <c r="A10463" t="s">
        <v>57</v>
      </c>
      <c r="B10463">
        <v>501294104</v>
      </c>
      <c r="C10463">
        <v>173970</v>
      </c>
      <c r="D10463" t="s">
        <v>8414</v>
      </c>
      <c r="E10463" s="1">
        <v>43720.540613425925</v>
      </c>
      <c r="F10463">
        <v>1</v>
      </c>
      <c r="G10463" t="s">
        <v>103</v>
      </c>
      <c r="H10463">
        <v>5</v>
      </c>
      <c r="I10463" s="1">
        <v>43726.999305555553</v>
      </c>
      <c r="J10463" s="2">
        <f t="shared" si="489"/>
        <v>1</v>
      </c>
      <c r="K10463" s="2" t="str">
        <f>IFERROR(VLOOKUP(A10463,Aux!A:B,2,0),"Outros")</f>
        <v>Municípios</v>
      </c>
      <c r="L10463" s="2">
        <f t="shared" si="490"/>
        <v>2019</v>
      </c>
      <c r="M10463">
        <f t="shared" si="491"/>
        <v>37</v>
      </c>
    </row>
    <row r="10464" spans="1:13" x14ac:dyDescent="0.35">
      <c r="A10464" t="s">
        <v>28</v>
      </c>
      <c r="B10464">
        <v>505932512</v>
      </c>
      <c r="C10464">
        <v>173971</v>
      </c>
      <c r="D10464" t="s">
        <v>8840</v>
      </c>
      <c r="E10464" s="1">
        <v>43720.572199074071</v>
      </c>
      <c r="F10464">
        <v>13</v>
      </c>
      <c r="G10464" t="s">
        <v>2084</v>
      </c>
      <c r="H10464">
        <v>360</v>
      </c>
      <c r="I10464" s="1">
        <v>43732.999305555553</v>
      </c>
      <c r="J10464" s="2">
        <f t="shared" si="489"/>
        <v>1</v>
      </c>
      <c r="K10464" s="2" t="str">
        <f>IFERROR(VLOOKUP(A10464,Aux!A:B,2,0),"Outros")</f>
        <v>Municípios</v>
      </c>
      <c r="L10464" s="2">
        <f t="shared" si="490"/>
        <v>2019</v>
      </c>
      <c r="M10464">
        <f t="shared" si="491"/>
        <v>37</v>
      </c>
    </row>
    <row r="10465" spans="1:13" x14ac:dyDescent="0.35">
      <c r="A10465" t="s">
        <v>185</v>
      </c>
      <c r="B10465">
        <v>506556590</v>
      </c>
      <c r="C10465">
        <v>173972</v>
      </c>
      <c r="D10465" t="s">
        <v>8841</v>
      </c>
      <c r="E10465" s="1">
        <v>43720.576296296298</v>
      </c>
      <c r="F10465">
        <v>13</v>
      </c>
      <c r="G10465" t="s">
        <v>187</v>
      </c>
      <c r="H10465">
        <v>340</v>
      </c>
      <c r="I10465" s="1">
        <v>43734.999305555553</v>
      </c>
      <c r="J10465" s="2">
        <f t="shared" si="489"/>
        <v>1</v>
      </c>
      <c r="K10465" s="2" t="str">
        <f>IFERROR(VLOOKUP(A10465,Aux!A:B,2,0),"Outros")</f>
        <v>Municípios</v>
      </c>
      <c r="L10465" s="2">
        <f t="shared" si="490"/>
        <v>2019</v>
      </c>
      <c r="M10465">
        <f t="shared" si="491"/>
        <v>37</v>
      </c>
    </row>
    <row r="10466" spans="1:13" x14ac:dyDescent="0.35">
      <c r="A10466" t="s">
        <v>197</v>
      </c>
      <c r="B10466">
        <v>506334562</v>
      </c>
      <c r="C10466">
        <v>173974</v>
      </c>
      <c r="D10466" t="s">
        <v>8590</v>
      </c>
      <c r="E10466" s="1">
        <v>43720.591967592591</v>
      </c>
      <c r="F10466">
        <v>1</v>
      </c>
      <c r="G10466" t="s">
        <v>625</v>
      </c>
      <c r="H10466">
        <v>360</v>
      </c>
      <c r="I10466" s="1">
        <v>43730.999305555553</v>
      </c>
      <c r="J10466" s="2">
        <f t="shared" si="489"/>
        <v>1</v>
      </c>
      <c r="K10466" s="2" t="str">
        <f>IFERROR(VLOOKUP(A10466,Aux!A:B,2,0),"Outros")</f>
        <v>Municípios</v>
      </c>
      <c r="L10466" s="2">
        <f t="shared" si="490"/>
        <v>2019</v>
      </c>
      <c r="M10466">
        <f t="shared" si="491"/>
        <v>37</v>
      </c>
    </row>
    <row r="10467" spans="1:13" x14ac:dyDescent="0.35">
      <c r="A10467" t="s">
        <v>133</v>
      </c>
      <c r="B10467">
        <v>503539473</v>
      </c>
      <c r="C10467">
        <v>173975</v>
      </c>
      <c r="D10467" t="s">
        <v>8466</v>
      </c>
      <c r="E10467" s="1">
        <v>43720.60050925926</v>
      </c>
      <c r="F10467">
        <v>13</v>
      </c>
      <c r="G10467" t="s">
        <v>1227</v>
      </c>
      <c r="H10467">
        <v>360</v>
      </c>
      <c r="I10467" s="1">
        <v>43726.999305555553</v>
      </c>
      <c r="J10467" s="2">
        <f t="shared" si="489"/>
        <v>1</v>
      </c>
      <c r="K10467" s="2" t="str">
        <f>IFERROR(VLOOKUP(A10467,Aux!A:B,2,0),"Outros")</f>
        <v>Municípios</v>
      </c>
      <c r="L10467" s="2">
        <f t="shared" si="490"/>
        <v>2019</v>
      </c>
      <c r="M10467">
        <f t="shared" si="491"/>
        <v>37</v>
      </c>
    </row>
    <row r="10468" spans="1:13" x14ac:dyDescent="0.35">
      <c r="A10468" t="s">
        <v>1752</v>
      </c>
      <c r="B10468">
        <v>506826546</v>
      </c>
      <c r="C10468">
        <v>173977</v>
      </c>
      <c r="E10468" s="1">
        <v>43720.617025462961</v>
      </c>
      <c r="F10468">
        <v>13</v>
      </c>
      <c r="G10468" t="s">
        <v>33</v>
      </c>
      <c r="H10468">
        <v>400</v>
      </c>
      <c r="J10468" s="2">
        <f t="shared" si="489"/>
        <v>1</v>
      </c>
      <c r="K10468" s="2" t="str">
        <f>IFERROR(VLOOKUP(A10468,Aux!A:B,2,0),"Outros")</f>
        <v>Municípios</v>
      </c>
      <c r="L10468" s="2">
        <f t="shared" si="490"/>
        <v>2019</v>
      </c>
      <c r="M10468">
        <f t="shared" si="491"/>
        <v>37</v>
      </c>
    </row>
    <row r="10469" spans="1:13" x14ac:dyDescent="0.35">
      <c r="A10469" t="s">
        <v>362</v>
      </c>
      <c r="B10469">
        <v>680017763</v>
      </c>
      <c r="C10469">
        <v>173978</v>
      </c>
      <c r="D10469" t="s">
        <v>8795</v>
      </c>
      <c r="E10469" s="1">
        <v>43720.617106481484</v>
      </c>
      <c r="F10469">
        <v>1</v>
      </c>
      <c r="G10469" t="s">
        <v>566</v>
      </c>
      <c r="H10469">
        <v>400</v>
      </c>
      <c r="I10469" s="1">
        <v>43730.989583333336</v>
      </c>
      <c r="J10469" s="2">
        <f t="shared" si="489"/>
        <v>1</v>
      </c>
      <c r="K10469" s="2" t="str">
        <f>IFERROR(VLOOKUP(A10469,Aux!A:B,2,0),"Outros")</f>
        <v>Águas e resíduos</v>
      </c>
      <c r="L10469" s="2">
        <f t="shared" si="490"/>
        <v>2019</v>
      </c>
      <c r="M10469">
        <f t="shared" si="491"/>
        <v>37</v>
      </c>
    </row>
    <row r="10470" spans="1:13" x14ac:dyDescent="0.35">
      <c r="A10470" t="s">
        <v>1752</v>
      </c>
      <c r="B10470">
        <v>506826546</v>
      </c>
      <c r="C10470">
        <v>173980</v>
      </c>
      <c r="E10470" s="1">
        <v>43720.617962962962</v>
      </c>
      <c r="F10470">
        <v>13</v>
      </c>
      <c r="H10470">
        <v>400</v>
      </c>
      <c r="J10470" s="2">
        <f t="shared" si="489"/>
        <v>1</v>
      </c>
      <c r="K10470" s="2" t="str">
        <f>IFERROR(VLOOKUP(A10470,Aux!A:B,2,0),"Outros")</f>
        <v>Municípios</v>
      </c>
      <c r="L10470" s="2">
        <f t="shared" si="490"/>
        <v>2019</v>
      </c>
      <c r="M10470">
        <f t="shared" si="491"/>
        <v>37</v>
      </c>
    </row>
    <row r="10471" spans="1:13" x14ac:dyDescent="0.35">
      <c r="A10471" t="s">
        <v>60</v>
      </c>
      <c r="B10471">
        <v>505456010</v>
      </c>
      <c r="C10471">
        <v>173985</v>
      </c>
      <c r="D10471" t="s">
        <v>8415</v>
      </c>
      <c r="E10471" s="1">
        <v>43720.626840277779</v>
      </c>
      <c r="F10471">
        <v>3</v>
      </c>
      <c r="G10471" t="s">
        <v>866</v>
      </c>
      <c r="H10471">
        <v>220</v>
      </c>
      <c r="I10471" s="1">
        <v>43765.999305555553</v>
      </c>
      <c r="J10471" s="2">
        <f t="shared" si="489"/>
        <v>1</v>
      </c>
      <c r="K10471" s="2" t="str">
        <f>IFERROR(VLOOKUP(A10471,Aux!A:B,2,0),"Outros")</f>
        <v>Municípios</v>
      </c>
      <c r="L10471" s="2">
        <f t="shared" si="490"/>
        <v>2019</v>
      </c>
      <c r="M10471">
        <f t="shared" si="491"/>
        <v>37</v>
      </c>
    </row>
    <row r="10472" spans="1:13" x14ac:dyDescent="0.35">
      <c r="A10472" t="s">
        <v>76</v>
      </c>
      <c r="B10472">
        <v>506676056</v>
      </c>
      <c r="C10472">
        <v>173986</v>
      </c>
      <c r="E10472" s="1">
        <v>43720.627766203703</v>
      </c>
      <c r="F10472">
        <v>1</v>
      </c>
      <c r="G10472" t="s">
        <v>33</v>
      </c>
      <c r="H10472">
        <v>400</v>
      </c>
      <c r="J10472" s="2">
        <f t="shared" si="489"/>
        <v>1</v>
      </c>
      <c r="K10472" s="2" t="str">
        <f>IFERROR(VLOOKUP(A10472,Aux!A:B,2,0),"Outros")</f>
        <v>Municípios</v>
      </c>
      <c r="L10472" s="2">
        <f t="shared" si="490"/>
        <v>2019</v>
      </c>
      <c r="M10472">
        <f t="shared" si="491"/>
        <v>37</v>
      </c>
    </row>
    <row r="10473" spans="1:13" x14ac:dyDescent="0.35">
      <c r="A10473" t="s">
        <v>133</v>
      </c>
      <c r="B10473">
        <v>503539473</v>
      </c>
      <c r="C10473">
        <v>173987</v>
      </c>
      <c r="D10473" t="s">
        <v>8366</v>
      </c>
      <c r="E10473" s="1">
        <v>43720.628900462965</v>
      </c>
      <c r="F10473">
        <v>13</v>
      </c>
      <c r="G10473" t="s">
        <v>135</v>
      </c>
      <c r="H10473">
        <v>400</v>
      </c>
      <c r="I10473" s="1">
        <v>25569.999305555557</v>
      </c>
      <c r="J10473" s="2">
        <f t="shared" si="489"/>
        <v>1</v>
      </c>
      <c r="K10473" s="2" t="str">
        <f>IFERROR(VLOOKUP(A10473,Aux!A:B,2,0),"Outros")</f>
        <v>Municípios</v>
      </c>
      <c r="L10473" s="2">
        <f t="shared" si="490"/>
        <v>2019</v>
      </c>
      <c r="M10473">
        <f t="shared" si="491"/>
        <v>37</v>
      </c>
    </row>
    <row r="10474" spans="1:13" x14ac:dyDescent="0.35">
      <c r="A10474" t="s">
        <v>362</v>
      </c>
      <c r="B10474">
        <v>680017763</v>
      </c>
      <c r="C10474">
        <v>173989</v>
      </c>
      <c r="D10474" t="s">
        <v>8416</v>
      </c>
      <c r="E10474" s="1">
        <v>43720.645868055559</v>
      </c>
      <c r="F10474">
        <v>1</v>
      </c>
      <c r="G10474" t="s">
        <v>566</v>
      </c>
      <c r="H10474">
        <v>360</v>
      </c>
      <c r="I10474" s="1">
        <v>43731.989583333336</v>
      </c>
      <c r="J10474" s="2">
        <f t="shared" si="489"/>
        <v>1</v>
      </c>
      <c r="K10474" s="2" t="str">
        <f>IFERROR(VLOOKUP(A10474,Aux!A:B,2,0),"Outros")</f>
        <v>Águas e resíduos</v>
      </c>
      <c r="L10474" s="2">
        <f t="shared" si="490"/>
        <v>2019</v>
      </c>
      <c r="M10474">
        <f t="shared" si="491"/>
        <v>37</v>
      </c>
    </row>
    <row r="10475" spans="1:13" x14ac:dyDescent="0.35">
      <c r="A10475" t="s">
        <v>63</v>
      </c>
      <c r="B10475">
        <v>502098139</v>
      </c>
      <c r="C10475">
        <v>173990</v>
      </c>
      <c r="E10475" s="1">
        <v>43720.656261574077</v>
      </c>
      <c r="F10475">
        <v>13</v>
      </c>
      <c r="G10475" t="s">
        <v>33</v>
      </c>
      <c r="H10475">
        <v>400</v>
      </c>
      <c r="J10475" s="2">
        <f t="shared" si="489"/>
        <v>1</v>
      </c>
      <c r="K10475" s="2" t="str">
        <f>IFERROR(VLOOKUP(A10475,Aux!A:B,2,0),"Outros")</f>
        <v>Municípios</v>
      </c>
      <c r="L10475" s="2">
        <f t="shared" si="490"/>
        <v>2019</v>
      </c>
      <c r="M10475">
        <f t="shared" si="491"/>
        <v>37</v>
      </c>
    </row>
    <row r="10476" spans="1:13" x14ac:dyDescent="0.35">
      <c r="A10476" t="s">
        <v>63</v>
      </c>
      <c r="B10476">
        <v>502098139</v>
      </c>
      <c r="C10476">
        <v>173991</v>
      </c>
      <c r="E10476" s="1">
        <v>43720.656944444447</v>
      </c>
      <c r="F10476">
        <v>13</v>
      </c>
      <c r="G10476" t="s">
        <v>33</v>
      </c>
      <c r="H10476">
        <v>400</v>
      </c>
      <c r="J10476" s="2">
        <f t="shared" si="489"/>
        <v>1</v>
      </c>
      <c r="K10476" s="2" t="str">
        <f>IFERROR(VLOOKUP(A10476,Aux!A:B,2,0),"Outros")</f>
        <v>Municípios</v>
      </c>
      <c r="L10476" s="2">
        <f t="shared" si="490"/>
        <v>2019</v>
      </c>
      <c r="M10476">
        <f t="shared" si="491"/>
        <v>37</v>
      </c>
    </row>
    <row r="10477" spans="1:13" x14ac:dyDescent="0.35">
      <c r="A10477" t="s">
        <v>133</v>
      </c>
      <c r="B10477">
        <v>503539473</v>
      </c>
      <c r="C10477">
        <v>173992</v>
      </c>
      <c r="D10477" t="s">
        <v>8366</v>
      </c>
      <c r="E10477" s="1">
        <v>43720.673460648148</v>
      </c>
      <c r="F10477">
        <v>1</v>
      </c>
      <c r="G10477" t="s">
        <v>135</v>
      </c>
      <c r="H10477">
        <v>340</v>
      </c>
      <c r="I10477" s="1">
        <v>43721.999305555553</v>
      </c>
      <c r="J10477" s="2">
        <f t="shared" si="489"/>
        <v>1</v>
      </c>
      <c r="K10477" s="2" t="str">
        <f>IFERROR(VLOOKUP(A10477,Aux!A:B,2,0),"Outros")</f>
        <v>Municípios</v>
      </c>
      <c r="L10477" s="2">
        <f t="shared" si="490"/>
        <v>2019</v>
      </c>
      <c r="M10477">
        <f t="shared" si="491"/>
        <v>37</v>
      </c>
    </row>
    <row r="10478" spans="1:13" x14ac:dyDescent="0.35">
      <c r="A10478" t="s">
        <v>362</v>
      </c>
      <c r="B10478">
        <v>680017763</v>
      </c>
      <c r="C10478">
        <v>173993</v>
      </c>
      <c r="D10478" t="s">
        <v>2000</v>
      </c>
      <c r="E10478" s="1">
        <v>43720.673564814817</v>
      </c>
      <c r="F10478">
        <v>3</v>
      </c>
      <c r="G10478" t="s">
        <v>566</v>
      </c>
      <c r="H10478">
        <v>360</v>
      </c>
      <c r="I10478" s="1">
        <v>43737.989583333336</v>
      </c>
      <c r="J10478" s="2">
        <f t="shared" si="489"/>
        <v>1</v>
      </c>
      <c r="K10478" s="2" t="str">
        <f>IFERROR(VLOOKUP(A10478,Aux!A:B,2,0),"Outros")</f>
        <v>Águas e resíduos</v>
      </c>
      <c r="L10478" s="2">
        <f t="shared" si="490"/>
        <v>2019</v>
      </c>
      <c r="M10478">
        <f t="shared" si="491"/>
        <v>37</v>
      </c>
    </row>
    <row r="10479" spans="1:13" x14ac:dyDescent="0.35">
      <c r="A10479" t="s">
        <v>165</v>
      </c>
      <c r="B10479">
        <v>600084892</v>
      </c>
      <c r="C10479">
        <v>173994</v>
      </c>
      <c r="D10479" t="s">
        <v>8467</v>
      </c>
      <c r="E10479" s="1">
        <v>43720.677557870367</v>
      </c>
      <c r="F10479">
        <v>13</v>
      </c>
      <c r="G10479" t="s">
        <v>14</v>
      </c>
      <c r="H10479">
        <v>340</v>
      </c>
      <c r="I10479" s="1">
        <v>43731.999305555553</v>
      </c>
      <c r="J10479" s="2">
        <f t="shared" si="489"/>
        <v>1</v>
      </c>
      <c r="K10479" s="2" t="str">
        <f>IFERROR(VLOOKUP(A10479,Aux!A:B,2,0),"Outros")</f>
        <v>Outros</v>
      </c>
      <c r="L10479" s="2">
        <f t="shared" si="490"/>
        <v>2019</v>
      </c>
      <c r="M10479">
        <f t="shared" si="491"/>
        <v>37</v>
      </c>
    </row>
    <row r="10480" spans="1:13" x14ac:dyDescent="0.35">
      <c r="A10480" t="s">
        <v>512</v>
      </c>
      <c r="B10480">
        <v>506821480</v>
      </c>
      <c r="C10480">
        <v>173995</v>
      </c>
      <c r="D10480" t="s">
        <v>8468</v>
      </c>
      <c r="E10480" s="1">
        <v>43720.680358796293</v>
      </c>
      <c r="F10480">
        <v>13</v>
      </c>
      <c r="G10480" t="s">
        <v>3553</v>
      </c>
      <c r="H10480">
        <v>340</v>
      </c>
      <c r="I10480" s="1">
        <v>43728.999305555553</v>
      </c>
      <c r="J10480" s="2">
        <f t="shared" si="489"/>
        <v>1</v>
      </c>
      <c r="K10480" s="2" t="str">
        <f>IFERROR(VLOOKUP(A10480,Aux!A:B,2,0),"Outros")</f>
        <v>Municípios</v>
      </c>
      <c r="L10480" s="2">
        <f t="shared" si="490"/>
        <v>2019</v>
      </c>
      <c r="M10480">
        <f t="shared" si="491"/>
        <v>37</v>
      </c>
    </row>
    <row r="10481" spans="1:13" x14ac:dyDescent="0.35">
      <c r="A10481" t="s">
        <v>212</v>
      </c>
      <c r="B10481">
        <v>501208950</v>
      </c>
      <c r="C10481">
        <v>173996</v>
      </c>
      <c r="E10481" s="1">
        <v>43720.683425925927</v>
      </c>
      <c r="F10481">
        <v>3</v>
      </c>
      <c r="G10481" t="s">
        <v>33</v>
      </c>
      <c r="H10481">
        <v>1</v>
      </c>
      <c r="J10481" s="2">
        <f t="shared" si="489"/>
        <v>1</v>
      </c>
      <c r="K10481" s="2" t="str">
        <f>IFERROR(VLOOKUP(A10481,Aux!A:B,2,0),"Outros")</f>
        <v>Portos</v>
      </c>
      <c r="L10481" s="2">
        <f t="shared" si="490"/>
        <v>2019</v>
      </c>
      <c r="M10481">
        <f t="shared" si="491"/>
        <v>37</v>
      </c>
    </row>
    <row r="10482" spans="1:13" x14ac:dyDescent="0.35">
      <c r="A10482" t="s">
        <v>165</v>
      </c>
      <c r="B10482">
        <v>600084892</v>
      </c>
      <c r="C10482">
        <v>173998</v>
      </c>
      <c r="D10482" t="s">
        <v>8992</v>
      </c>
      <c r="E10482" s="1">
        <v>43720.694074074076</v>
      </c>
      <c r="F10482">
        <v>13</v>
      </c>
      <c r="G10482" t="s">
        <v>14</v>
      </c>
      <c r="H10482">
        <v>340</v>
      </c>
      <c r="I10482" s="1">
        <v>43731.999305555553</v>
      </c>
      <c r="J10482" s="2">
        <f t="shared" si="489"/>
        <v>1</v>
      </c>
      <c r="K10482" s="2" t="str">
        <f>IFERROR(VLOOKUP(A10482,Aux!A:B,2,0),"Outros")</f>
        <v>Outros</v>
      </c>
      <c r="L10482" s="2">
        <f t="shared" si="490"/>
        <v>2019</v>
      </c>
      <c r="M10482">
        <f t="shared" si="491"/>
        <v>37</v>
      </c>
    </row>
    <row r="10483" spans="1:13" x14ac:dyDescent="0.35">
      <c r="A10483" t="s">
        <v>41</v>
      </c>
      <c r="B10483">
        <v>500192855</v>
      </c>
      <c r="C10483">
        <v>174000</v>
      </c>
      <c r="D10483" t="s">
        <v>8796</v>
      </c>
      <c r="E10483" s="1">
        <v>43720.69872685185</v>
      </c>
      <c r="F10483">
        <v>3</v>
      </c>
      <c r="G10483" t="s">
        <v>259</v>
      </c>
      <c r="H10483">
        <v>300</v>
      </c>
      <c r="I10483" s="1">
        <v>43744.999305555553</v>
      </c>
      <c r="J10483" s="2">
        <f t="shared" si="489"/>
        <v>1</v>
      </c>
      <c r="K10483" s="2" t="str">
        <f>IFERROR(VLOOKUP(A10483,Aux!A:B,2,0),"Outros")</f>
        <v>Transportes</v>
      </c>
      <c r="L10483" s="2">
        <f t="shared" si="490"/>
        <v>2019</v>
      </c>
      <c r="M10483">
        <f t="shared" si="491"/>
        <v>37</v>
      </c>
    </row>
    <row r="10484" spans="1:13" x14ac:dyDescent="0.35">
      <c r="A10484" t="s">
        <v>213</v>
      </c>
      <c r="B10484">
        <v>512012814</v>
      </c>
      <c r="C10484">
        <v>174001</v>
      </c>
      <c r="D10484" t="s">
        <v>8797</v>
      </c>
      <c r="E10484" s="1">
        <v>43720.699502314812</v>
      </c>
      <c r="F10484">
        <v>1</v>
      </c>
      <c r="G10484" t="s">
        <v>215</v>
      </c>
      <c r="H10484">
        <v>340</v>
      </c>
      <c r="I10484" s="1">
        <v>43735.999305555553</v>
      </c>
      <c r="J10484" s="2">
        <f t="shared" si="489"/>
        <v>1</v>
      </c>
      <c r="K10484" s="2" t="str">
        <f>IFERROR(VLOOKUP(A10484,Aux!A:B,2,0),"Outros")</f>
        <v>Municípios</v>
      </c>
      <c r="L10484" s="2">
        <f t="shared" si="490"/>
        <v>2019</v>
      </c>
      <c r="M10484">
        <f t="shared" si="491"/>
        <v>37</v>
      </c>
    </row>
    <row r="10485" spans="1:13" x14ac:dyDescent="0.35">
      <c r="A10485" t="s">
        <v>54</v>
      </c>
      <c r="B10485">
        <v>508345464</v>
      </c>
      <c r="C10485">
        <v>174002</v>
      </c>
      <c r="D10485" t="s">
        <v>8591</v>
      </c>
      <c r="E10485" s="1">
        <v>43720.705474537041</v>
      </c>
      <c r="F10485">
        <v>3</v>
      </c>
      <c r="G10485" t="s">
        <v>1550</v>
      </c>
      <c r="H10485">
        <v>360</v>
      </c>
      <c r="I10485" s="1">
        <v>43733.75</v>
      </c>
      <c r="J10485" s="2">
        <f t="shared" si="489"/>
        <v>1</v>
      </c>
      <c r="K10485" s="2" t="str">
        <f>IFERROR(VLOOKUP(A10485,Aux!A:B,2,0),"Outros")</f>
        <v>Outros</v>
      </c>
      <c r="L10485" s="2">
        <f t="shared" si="490"/>
        <v>2019</v>
      </c>
      <c r="M10485">
        <f t="shared" si="491"/>
        <v>37</v>
      </c>
    </row>
    <row r="10486" spans="1:13" x14ac:dyDescent="0.35">
      <c r="A10486" t="s">
        <v>60</v>
      </c>
      <c r="B10486">
        <v>505456010</v>
      </c>
      <c r="C10486">
        <v>174003</v>
      </c>
      <c r="D10486" t="s">
        <v>8367</v>
      </c>
      <c r="E10486" s="1">
        <v>43720.706435185188</v>
      </c>
      <c r="F10486">
        <v>3</v>
      </c>
      <c r="G10486" t="s">
        <v>2953</v>
      </c>
      <c r="H10486">
        <v>340</v>
      </c>
      <c r="I10486" s="1">
        <v>43772.999305555553</v>
      </c>
      <c r="J10486" s="2">
        <f t="shared" si="489"/>
        <v>1</v>
      </c>
      <c r="K10486" s="2" t="str">
        <f>IFERROR(VLOOKUP(A10486,Aux!A:B,2,0),"Outros")</f>
        <v>Municípios</v>
      </c>
      <c r="L10486" s="2">
        <f t="shared" si="490"/>
        <v>2019</v>
      </c>
      <c r="M10486">
        <f t="shared" si="491"/>
        <v>37</v>
      </c>
    </row>
    <row r="10487" spans="1:13" x14ac:dyDescent="0.35">
      <c r="A10487" t="s">
        <v>101</v>
      </c>
      <c r="B10487">
        <v>507040589</v>
      </c>
      <c r="C10487">
        <v>174005</v>
      </c>
      <c r="D10487" t="s">
        <v>8417</v>
      </c>
      <c r="E10487" s="1">
        <v>43720.712708333333</v>
      </c>
      <c r="F10487">
        <v>3</v>
      </c>
      <c r="G10487" t="s">
        <v>2848</v>
      </c>
      <c r="H10487">
        <v>340</v>
      </c>
      <c r="I10487" s="1">
        <v>43754.708333333336</v>
      </c>
      <c r="J10487" s="2">
        <f t="shared" si="489"/>
        <v>1</v>
      </c>
      <c r="K10487" s="2" t="str">
        <f>IFERROR(VLOOKUP(A10487,Aux!A:B,2,0),"Outros")</f>
        <v>Municípios</v>
      </c>
      <c r="L10487" s="2">
        <f t="shared" si="490"/>
        <v>2019</v>
      </c>
      <c r="M10487">
        <f t="shared" si="491"/>
        <v>37</v>
      </c>
    </row>
    <row r="10488" spans="1:13" x14ac:dyDescent="0.35">
      <c r="A10488" t="s">
        <v>154</v>
      </c>
      <c r="B10488">
        <v>506818829</v>
      </c>
      <c r="C10488">
        <v>174007</v>
      </c>
      <c r="E10488" s="1">
        <v>43720.735335648147</v>
      </c>
      <c r="F10488">
        <v>1</v>
      </c>
      <c r="G10488" t="s">
        <v>33</v>
      </c>
      <c r="H10488">
        <v>400</v>
      </c>
      <c r="J10488" s="2">
        <f t="shared" si="489"/>
        <v>1</v>
      </c>
      <c r="K10488" s="2" t="str">
        <f>IFERROR(VLOOKUP(A10488,Aux!A:B,2,0),"Outros")</f>
        <v>Municípios</v>
      </c>
      <c r="L10488" s="2">
        <f t="shared" si="490"/>
        <v>2019</v>
      </c>
      <c r="M10488">
        <f t="shared" si="491"/>
        <v>37</v>
      </c>
    </row>
    <row r="10489" spans="1:13" x14ac:dyDescent="0.35">
      <c r="A10489" t="s">
        <v>6020</v>
      </c>
      <c r="B10489">
        <v>505238748</v>
      </c>
      <c r="C10489">
        <v>174009</v>
      </c>
      <c r="D10489" t="s">
        <v>8368</v>
      </c>
      <c r="E10489" s="1">
        <v>43720.737511574072</v>
      </c>
      <c r="F10489">
        <v>1</v>
      </c>
      <c r="G10489" t="s">
        <v>8369</v>
      </c>
      <c r="H10489">
        <v>1</v>
      </c>
      <c r="I10489" s="1">
        <v>25569.75</v>
      </c>
      <c r="J10489" s="2">
        <f t="shared" si="489"/>
        <v>1</v>
      </c>
      <c r="K10489" s="2" t="str">
        <f>IFERROR(VLOOKUP(A10489,Aux!A:B,2,0),"Outros")</f>
        <v>Municípios</v>
      </c>
      <c r="L10489" s="2">
        <f t="shared" si="490"/>
        <v>2019</v>
      </c>
      <c r="M10489">
        <f t="shared" si="491"/>
        <v>37</v>
      </c>
    </row>
    <row r="10490" spans="1:13" x14ac:dyDescent="0.35">
      <c r="A10490" t="s">
        <v>122</v>
      </c>
      <c r="B10490">
        <v>506173968</v>
      </c>
      <c r="C10490">
        <v>174010</v>
      </c>
      <c r="D10490" t="s">
        <v>8798</v>
      </c>
      <c r="E10490" s="1">
        <v>43720.758344907408</v>
      </c>
      <c r="F10490">
        <v>1</v>
      </c>
      <c r="G10490" t="s">
        <v>147</v>
      </c>
      <c r="H10490">
        <v>360</v>
      </c>
      <c r="I10490" s="1">
        <v>43722.75</v>
      </c>
      <c r="J10490" s="2">
        <f t="shared" si="489"/>
        <v>1</v>
      </c>
      <c r="K10490" s="2" t="str">
        <f>IFERROR(VLOOKUP(A10490,Aux!A:B,2,0),"Outros")</f>
        <v>Municípios</v>
      </c>
      <c r="L10490" s="2">
        <f t="shared" si="490"/>
        <v>2019</v>
      </c>
      <c r="M10490">
        <f t="shared" si="491"/>
        <v>37</v>
      </c>
    </row>
    <row r="10491" spans="1:13" x14ac:dyDescent="0.35">
      <c r="A10491" t="s">
        <v>54</v>
      </c>
      <c r="B10491">
        <v>508345464</v>
      </c>
      <c r="C10491">
        <v>174011</v>
      </c>
      <c r="D10491" t="s">
        <v>7354</v>
      </c>
      <c r="E10491" s="1">
        <v>43720.758414351854</v>
      </c>
      <c r="F10491">
        <v>3</v>
      </c>
      <c r="G10491" t="s">
        <v>250</v>
      </c>
      <c r="H10491">
        <v>360</v>
      </c>
      <c r="I10491" s="1">
        <v>43733.75</v>
      </c>
      <c r="J10491" s="2">
        <f t="shared" si="489"/>
        <v>1</v>
      </c>
      <c r="K10491" s="2" t="str">
        <f>IFERROR(VLOOKUP(A10491,Aux!A:B,2,0),"Outros")</f>
        <v>Outros</v>
      </c>
      <c r="L10491" s="2">
        <f t="shared" si="490"/>
        <v>2019</v>
      </c>
      <c r="M10491">
        <f t="shared" si="491"/>
        <v>37</v>
      </c>
    </row>
    <row r="10492" spans="1:13" x14ac:dyDescent="0.35">
      <c r="A10492" t="s">
        <v>6020</v>
      </c>
      <c r="B10492">
        <v>505238748</v>
      </c>
      <c r="C10492">
        <v>174012</v>
      </c>
      <c r="E10492" s="1">
        <v>43720.769490740742</v>
      </c>
      <c r="F10492">
        <v>1</v>
      </c>
      <c r="G10492" t="s">
        <v>33</v>
      </c>
      <c r="H10492">
        <v>1</v>
      </c>
      <c r="J10492" s="2">
        <f t="shared" si="489"/>
        <v>1</v>
      </c>
      <c r="K10492" s="2" t="str">
        <f>IFERROR(VLOOKUP(A10492,Aux!A:B,2,0),"Outros")</f>
        <v>Municípios</v>
      </c>
      <c r="L10492" s="2">
        <f t="shared" si="490"/>
        <v>2019</v>
      </c>
      <c r="M10492">
        <f t="shared" si="491"/>
        <v>37</v>
      </c>
    </row>
    <row r="10493" spans="1:13" x14ac:dyDescent="0.35">
      <c r="A10493" t="s">
        <v>6020</v>
      </c>
      <c r="B10493">
        <v>505238748</v>
      </c>
      <c r="C10493">
        <v>174014</v>
      </c>
      <c r="E10493" s="1">
        <v>43720.769918981481</v>
      </c>
      <c r="F10493">
        <v>1</v>
      </c>
      <c r="G10493" t="s">
        <v>33</v>
      </c>
      <c r="H10493">
        <v>1</v>
      </c>
      <c r="J10493" s="2">
        <f t="shared" si="489"/>
        <v>1</v>
      </c>
      <c r="K10493" s="2" t="str">
        <f>IFERROR(VLOOKUP(A10493,Aux!A:B,2,0),"Outros")</f>
        <v>Municípios</v>
      </c>
      <c r="L10493" s="2">
        <f t="shared" si="490"/>
        <v>2019</v>
      </c>
      <c r="M10493">
        <f t="shared" si="491"/>
        <v>37</v>
      </c>
    </row>
    <row r="10494" spans="1:13" x14ac:dyDescent="0.35">
      <c r="A10494" t="s">
        <v>71</v>
      </c>
      <c r="B10494">
        <v>500051054</v>
      </c>
      <c r="C10494">
        <v>174015</v>
      </c>
      <c r="D10494" t="s">
        <v>8418</v>
      </c>
      <c r="E10494" s="1">
        <v>43721.375023148146</v>
      </c>
      <c r="F10494">
        <v>3</v>
      </c>
      <c r="G10494" t="s">
        <v>202</v>
      </c>
      <c r="H10494">
        <v>220</v>
      </c>
      <c r="I10494" s="1">
        <v>43751.791666666664</v>
      </c>
      <c r="J10494" s="2">
        <f t="shared" si="489"/>
        <v>1</v>
      </c>
      <c r="K10494" s="2" t="str">
        <f>IFERROR(VLOOKUP(A10494,Aux!A:B,2,0),"Outros")</f>
        <v>Municípios</v>
      </c>
      <c r="L10494" s="2">
        <f t="shared" si="490"/>
        <v>2019</v>
      </c>
      <c r="M10494">
        <f t="shared" si="491"/>
        <v>37</v>
      </c>
    </row>
    <row r="10495" spans="1:13" x14ac:dyDescent="0.35">
      <c r="A10495" t="s">
        <v>454</v>
      </c>
      <c r="B10495">
        <v>503450189</v>
      </c>
      <c r="C10495">
        <v>174018</v>
      </c>
      <c r="D10495" t="s">
        <v>8546</v>
      </c>
      <c r="E10495" s="1">
        <v>43721.39340277778</v>
      </c>
      <c r="F10495">
        <v>3</v>
      </c>
      <c r="G10495" t="s">
        <v>643</v>
      </c>
      <c r="H10495">
        <v>360</v>
      </c>
      <c r="I10495" s="1">
        <v>43751.75</v>
      </c>
      <c r="J10495" s="2">
        <f t="shared" si="489"/>
        <v>1</v>
      </c>
      <c r="K10495" s="2" t="str">
        <f>IFERROR(VLOOKUP(A10495,Aux!A:B,2,0),"Outros")</f>
        <v>Estradas</v>
      </c>
      <c r="L10495" s="2">
        <f t="shared" si="490"/>
        <v>2019</v>
      </c>
      <c r="M10495">
        <f t="shared" si="491"/>
        <v>37</v>
      </c>
    </row>
    <row r="10496" spans="1:13" x14ac:dyDescent="0.35">
      <c r="A10496" t="s">
        <v>140</v>
      </c>
      <c r="B10496">
        <v>506614913</v>
      </c>
      <c r="C10496">
        <v>174019</v>
      </c>
      <c r="D10496" t="s">
        <v>9043</v>
      </c>
      <c r="E10496" s="1">
        <v>43721.412037037036</v>
      </c>
      <c r="F10496">
        <v>1</v>
      </c>
      <c r="G10496" t="s">
        <v>149</v>
      </c>
      <c r="H10496">
        <v>360</v>
      </c>
      <c r="I10496" s="1">
        <v>43733.999305555553</v>
      </c>
      <c r="J10496" s="2">
        <f t="shared" si="489"/>
        <v>1</v>
      </c>
      <c r="K10496" s="2" t="str">
        <f>IFERROR(VLOOKUP(A10496,Aux!A:B,2,0),"Outros")</f>
        <v>Municípios</v>
      </c>
      <c r="L10496" s="2">
        <f t="shared" si="490"/>
        <v>2019</v>
      </c>
      <c r="M10496">
        <f t="shared" si="491"/>
        <v>37</v>
      </c>
    </row>
    <row r="10497" spans="1:13" x14ac:dyDescent="0.35">
      <c r="A10497" t="s">
        <v>512</v>
      </c>
      <c r="B10497">
        <v>506821480</v>
      </c>
      <c r="C10497">
        <v>174020</v>
      </c>
      <c r="D10497" t="s">
        <v>8469</v>
      </c>
      <c r="E10497" s="1">
        <v>43721.419398148151</v>
      </c>
      <c r="F10497">
        <v>13</v>
      </c>
      <c r="G10497" t="s">
        <v>5683</v>
      </c>
      <c r="H10497">
        <v>300</v>
      </c>
      <c r="I10497" s="1">
        <v>43729.999305555553</v>
      </c>
      <c r="J10497" s="2">
        <f t="shared" si="489"/>
        <v>1</v>
      </c>
      <c r="K10497" s="2" t="str">
        <f>IFERROR(VLOOKUP(A10497,Aux!A:B,2,0),"Outros")</f>
        <v>Municípios</v>
      </c>
      <c r="L10497" s="2">
        <f t="shared" si="490"/>
        <v>2019</v>
      </c>
      <c r="M10497">
        <f t="shared" si="491"/>
        <v>37</v>
      </c>
    </row>
    <row r="10498" spans="1:13" x14ac:dyDescent="0.35">
      <c r="A10498" t="s">
        <v>389</v>
      </c>
      <c r="B10498">
        <v>506722422</v>
      </c>
      <c r="C10498">
        <v>174021</v>
      </c>
      <c r="D10498" t="s">
        <v>8419</v>
      </c>
      <c r="E10498" s="1">
        <v>43721.451354166667</v>
      </c>
      <c r="F10498">
        <v>13</v>
      </c>
      <c r="G10498" t="s">
        <v>8420</v>
      </c>
      <c r="H10498">
        <v>340</v>
      </c>
      <c r="I10498" s="1">
        <v>43731.999305555553</v>
      </c>
      <c r="J10498" s="2">
        <f t="shared" ref="J10498:J10561" si="492">IF(C10498=C10497,"",1)</f>
        <v>1</v>
      </c>
      <c r="K10498" s="2" t="str">
        <f>IFERROR(VLOOKUP(A10498,Aux!A:B,2,0),"Outros")</f>
        <v>Municípios</v>
      </c>
      <c r="L10498" s="2">
        <f t="shared" ref="L10498:L10561" si="493">YEAR(E10498)</f>
        <v>2019</v>
      </c>
      <c r="M10498">
        <f t="shared" ref="M10498:M10561" si="494">WEEKNUM(E10498)</f>
        <v>37</v>
      </c>
    </row>
    <row r="10499" spans="1:13" x14ac:dyDescent="0.35">
      <c r="A10499" t="s">
        <v>2141</v>
      </c>
      <c r="B10499">
        <v>502971096</v>
      </c>
      <c r="C10499">
        <v>174022</v>
      </c>
      <c r="D10499" t="s">
        <v>8592</v>
      </c>
      <c r="E10499" s="1">
        <v>43721.451377314814</v>
      </c>
      <c r="F10499">
        <v>3</v>
      </c>
      <c r="G10499" t="s">
        <v>33</v>
      </c>
      <c r="H10499">
        <v>400</v>
      </c>
      <c r="J10499" s="2">
        <f t="shared" si="492"/>
        <v>1</v>
      </c>
      <c r="K10499" s="2" t="str">
        <f>IFERROR(VLOOKUP(A10499,Aux!A:B,2,0),"Outros")</f>
        <v>Municípios</v>
      </c>
      <c r="L10499" s="2">
        <f t="shared" si="493"/>
        <v>2019</v>
      </c>
      <c r="M10499">
        <f t="shared" si="494"/>
        <v>37</v>
      </c>
    </row>
    <row r="10500" spans="1:13" x14ac:dyDescent="0.35">
      <c r="A10500" t="s">
        <v>336</v>
      </c>
      <c r="B10500">
        <v>505170876</v>
      </c>
      <c r="C10500">
        <v>174023</v>
      </c>
      <c r="D10500" t="s">
        <v>8547</v>
      </c>
      <c r="E10500" s="1">
        <v>43721.456712962965</v>
      </c>
      <c r="F10500">
        <v>1</v>
      </c>
      <c r="G10500" t="s">
        <v>345</v>
      </c>
      <c r="H10500">
        <v>360</v>
      </c>
      <c r="I10500" s="1">
        <v>43731.708333333336</v>
      </c>
      <c r="J10500" s="2">
        <f t="shared" si="492"/>
        <v>1</v>
      </c>
      <c r="K10500" s="2" t="str">
        <f>IFERROR(VLOOKUP(A10500,Aux!A:B,2,0),"Outros")</f>
        <v>Municípios</v>
      </c>
      <c r="L10500" s="2">
        <f t="shared" si="493"/>
        <v>2019</v>
      </c>
      <c r="M10500">
        <f t="shared" si="494"/>
        <v>37</v>
      </c>
    </row>
    <row r="10501" spans="1:13" x14ac:dyDescent="0.35">
      <c r="A10501" t="s">
        <v>140</v>
      </c>
      <c r="B10501">
        <v>506614913</v>
      </c>
      <c r="C10501">
        <v>174024</v>
      </c>
      <c r="D10501" t="s">
        <v>8548</v>
      </c>
      <c r="E10501" s="1">
        <v>43721.464490740742</v>
      </c>
      <c r="F10501">
        <v>13</v>
      </c>
      <c r="G10501" t="s">
        <v>2396</v>
      </c>
      <c r="H10501">
        <v>5</v>
      </c>
      <c r="I10501" s="1">
        <v>43738.999305555553</v>
      </c>
      <c r="J10501" s="2">
        <f t="shared" si="492"/>
        <v>1</v>
      </c>
      <c r="K10501" s="2" t="str">
        <f>IFERROR(VLOOKUP(A10501,Aux!A:B,2,0),"Outros")</f>
        <v>Municípios</v>
      </c>
      <c r="L10501" s="2">
        <f t="shared" si="493"/>
        <v>2019</v>
      </c>
      <c r="M10501">
        <f t="shared" si="494"/>
        <v>37</v>
      </c>
    </row>
    <row r="10502" spans="1:13" x14ac:dyDescent="0.35">
      <c r="A10502" t="s">
        <v>140</v>
      </c>
      <c r="B10502">
        <v>506614913</v>
      </c>
      <c r="C10502">
        <v>174025</v>
      </c>
      <c r="D10502" t="s">
        <v>8470</v>
      </c>
      <c r="E10502" s="1">
        <v>43721.473287037035</v>
      </c>
      <c r="F10502">
        <v>13</v>
      </c>
      <c r="G10502" t="s">
        <v>149</v>
      </c>
      <c r="H10502">
        <v>5</v>
      </c>
      <c r="I10502" s="1">
        <v>43733.999305555553</v>
      </c>
      <c r="J10502" s="2">
        <f t="shared" si="492"/>
        <v>1</v>
      </c>
      <c r="K10502" s="2" t="str">
        <f>IFERROR(VLOOKUP(A10502,Aux!A:B,2,0),"Outros")</f>
        <v>Municípios</v>
      </c>
      <c r="L10502" s="2">
        <f t="shared" si="493"/>
        <v>2019</v>
      </c>
      <c r="M10502">
        <f t="shared" si="494"/>
        <v>37</v>
      </c>
    </row>
    <row r="10503" spans="1:13" x14ac:dyDescent="0.35">
      <c r="A10503" t="s">
        <v>2141</v>
      </c>
      <c r="B10503">
        <v>502971096</v>
      </c>
      <c r="C10503">
        <v>174026</v>
      </c>
      <c r="D10503" t="s">
        <v>8592</v>
      </c>
      <c r="E10503" s="1">
        <v>43721.484918981485</v>
      </c>
      <c r="F10503">
        <v>13</v>
      </c>
      <c r="G10503" t="s">
        <v>515</v>
      </c>
      <c r="H10503">
        <v>340</v>
      </c>
      <c r="I10503" s="1">
        <v>43729.999305555553</v>
      </c>
      <c r="J10503" s="2">
        <f t="shared" si="492"/>
        <v>1</v>
      </c>
      <c r="K10503" s="2" t="str">
        <f>IFERROR(VLOOKUP(A10503,Aux!A:B,2,0),"Outros")</f>
        <v>Municípios</v>
      </c>
      <c r="L10503" s="2">
        <f t="shared" si="493"/>
        <v>2019</v>
      </c>
      <c r="M10503">
        <f t="shared" si="494"/>
        <v>37</v>
      </c>
    </row>
    <row r="10504" spans="1:13" x14ac:dyDescent="0.35">
      <c r="A10504" t="s">
        <v>112</v>
      </c>
      <c r="B10504">
        <v>501144218</v>
      </c>
      <c r="C10504">
        <v>174029</v>
      </c>
      <c r="D10504" t="s">
        <v>8993</v>
      </c>
      <c r="E10504" s="1">
        <v>43721.495763888888</v>
      </c>
      <c r="F10504">
        <v>3</v>
      </c>
      <c r="G10504" t="s">
        <v>114</v>
      </c>
      <c r="H10504">
        <v>360</v>
      </c>
      <c r="I10504" s="1">
        <v>43739.999305555553</v>
      </c>
      <c r="J10504" s="2">
        <f t="shared" si="492"/>
        <v>1</v>
      </c>
      <c r="K10504" s="2" t="str">
        <f>IFERROR(VLOOKUP(A10504,Aux!A:B,2,0),"Outros")</f>
        <v>Municípios</v>
      </c>
      <c r="L10504" s="2">
        <f t="shared" si="493"/>
        <v>2019</v>
      </c>
      <c r="M10504">
        <f t="shared" si="494"/>
        <v>37</v>
      </c>
    </row>
    <row r="10505" spans="1:13" x14ac:dyDescent="0.35">
      <c r="A10505" t="s">
        <v>454</v>
      </c>
      <c r="B10505">
        <v>503450189</v>
      </c>
      <c r="C10505">
        <v>174030</v>
      </c>
      <c r="D10505" t="s">
        <v>8994</v>
      </c>
      <c r="E10505" s="1">
        <v>43721.500462962962</v>
      </c>
      <c r="F10505">
        <v>3</v>
      </c>
      <c r="G10505" t="s">
        <v>8545</v>
      </c>
      <c r="H10505">
        <v>340</v>
      </c>
      <c r="I10505" s="1">
        <v>43738.75</v>
      </c>
      <c r="J10505" s="2">
        <f t="shared" si="492"/>
        <v>1</v>
      </c>
      <c r="K10505" s="2" t="str">
        <f>IFERROR(VLOOKUP(A10505,Aux!A:B,2,0),"Outros")</f>
        <v>Estradas</v>
      </c>
      <c r="L10505" s="2">
        <f t="shared" si="493"/>
        <v>2019</v>
      </c>
      <c r="M10505">
        <f t="shared" si="494"/>
        <v>37</v>
      </c>
    </row>
    <row r="10506" spans="1:13" x14ac:dyDescent="0.35">
      <c r="A10506" t="s">
        <v>12</v>
      </c>
      <c r="B10506">
        <v>508481287</v>
      </c>
      <c r="C10506">
        <v>174032</v>
      </c>
      <c r="D10506" t="s">
        <v>8594</v>
      </c>
      <c r="E10506" s="1">
        <v>43721.512974537036</v>
      </c>
      <c r="F10506">
        <v>1</v>
      </c>
      <c r="G10506" t="s">
        <v>14</v>
      </c>
      <c r="H10506">
        <v>5</v>
      </c>
      <c r="I10506" s="1">
        <v>43726.708333333336</v>
      </c>
      <c r="J10506" s="2">
        <f t="shared" si="492"/>
        <v>1</v>
      </c>
      <c r="K10506" s="2" t="str">
        <f>IFERROR(VLOOKUP(A10506,Aux!A:B,2,0),"Outros")</f>
        <v>Hospitais</v>
      </c>
      <c r="L10506" s="2">
        <f t="shared" si="493"/>
        <v>2019</v>
      </c>
      <c r="M10506">
        <f t="shared" si="494"/>
        <v>37</v>
      </c>
    </row>
    <row r="10507" spans="1:13" x14ac:dyDescent="0.35">
      <c r="A10507" t="s">
        <v>71</v>
      </c>
      <c r="B10507">
        <v>500051054</v>
      </c>
      <c r="C10507">
        <v>174033</v>
      </c>
      <c r="D10507" t="s">
        <v>8471</v>
      </c>
      <c r="E10507" s="1">
        <v>43721.516018518516</v>
      </c>
      <c r="F10507">
        <v>3</v>
      </c>
      <c r="G10507" t="s">
        <v>202</v>
      </c>
      <c r="H10507">
        <v>360</v>
      </c>
      <c r="I10507" s="1">
        <v>43758.791666666664</v>
      </c>
      <c r="J10507" s="2">
        <f t="shared" si="492"/>
        <v>1</v>
      </c>
      <c r="K10507" s="2" t="str">
        <f>IFERROR(VLOOKUP(A10507,Aux!A:B,2,0),"Outros")</f>
        <v>Municípios</v>
      </c>
      <c r="L10507" s="2">
        <f t="shared" si="493"/>
        <v>2019</v>
      </c>
      <c r="M10507">
        <f t="shared" si="494"/>
        <v>37</v>
      </c>
    </row>
    <row r="10508" spans="1:13" x14ac:dyDescent="0.35">
      <c r="A10508" t="s">
        <v>54</v>
      </c>
      <c r="B10508">
        <v>508345464</v>
      </c>
      <c r="C10508">
        <v>174035</v>
      </c>
      <c r="D10508" t="s">
        <v>9076</v>
      </c>
      <c r="E10508" s="1">
        <v>43721.522523148145</v>
      </c>
      <c r="F10508">
        <v>1</v>
      </c>
      <c r="G10508" t="s">
        <v>1550</v>
      </c>
      <c r="H10508">
        <v>360</v>
      </c>
      <c r="I10508" s="1">
        <v>43727.75</v>
      </c>
      <c r="J10508" s="2">
        <f t="shared" si="492"/>
        <v>1</v>
      </c>
      <c r="K10508" s="2" t="str">
        <f>IFERROR(VLOOKUP(A10508,Aux!A:B,2,0),"Outros")</f>
        <v>Outros</v>
      </c>
      <c r="L10508" s="2">
        <f t="shared" si="493"/>
        <v>2019</v>
      </c>
      <c r="M10508">
        <f t="shared" si="494"/>
        <v>37</v>
      </c>
    </row>
    <row r="10509" spans="1:13" x14ac:dyDescent="0.35">
      <c r="A10509" t="s">
        <v>154</v>
      </c>
      <c r="B10509">
        <v>506818829</v>
      </c>
      <c r="C10509">
        <v>174036</v>
      </c>
      <c r="D10509" t="s">
        <v>8421</v>
      </c>
      <c r="E10509" s="1">
        <v>43721.523472222223</v>
      </c>
      <c r="F10509">
        <v>1</v>
      </c>
      <c r="G10509" t="s">
        <v>156</v>
      </c>
      <c r="H10509">
        <v>360</v>
      </c>
      <c r="I10509" s="1">
        <v>43728.999305555553</v>
      </c>
      <c r="J10509" s="2">
        <f t="shared" si="492"/>
        <v>1</v>
      </c>
      <c r="K10509" s="2" t="str">
        <f>IFERROR(VLOOKUP(A10509,Aux!A:B,2,0),"Outros")</f>
        <v>Municípios</v>
      </c>
      <c r="L10509" s="2">
        <f t="shared" si="493"/>
        <v>2019</v>
      </c>
      <c r="M10509">
        <f t="shared" si="494"/>
        <v>37</v>
      </c>
    </row>
    <row r="10510" spans="1:13" x14ac:dyDescent="0.35">
      <c r="A10510" t="s">
        <v>12</v>
      </c>
      <c r="B10510">
        <v>508481287</v>
      </c>
      <c r="C10510">
        <v>174037</v>
      </c>
      <c r="E10510" s="1">
        <v>43721.575659722221</v>
      </c>
      <c r="F10510">
        <v>13</v>
      </c>
      <c r="G10510" t="s">
        <v>33</v>
      </c>
      <c r="H10510">
        <v>1</v>
      </c>
      <c r="J10510" s="2">
        <f t="shared" si="492"/>
        <v>1</v>
      </c>
      <c r="K10510" s="2" t="str">
        <f>IFERROR(VLOOKUP(A10510,Aux!A:B,2,0),"Outros")</f>
        <v>Hospitais</v>
      </c>
      <c r="L10510" s="2">
        <f t="shared" si="493"/>
        <v>2019</v>
      </c>
      <c r="M10510">
        <f t="shared" si="494"/>
        <v>37</v>
      </c>
    </row>
    <row r="10511" spans="1:13" x14ac:dyDescent="0.35">
      <c r="A10511" t="s">
        <v>12</v>
      </c>
      <c r="B10511">
        <v>508481287</v>
      </c>
      <c r="C10511">
        <v>174038</v>
      </c>
      <c r="D10511" t="s">
        <v>8422</v>
      </c>
      <c r="E10511" s="1">
        <v>43721.575868055559</v>
      </c>
      <c r="F10511">
        <v>1</v>
      </c>
      <c r="G10511" t="s">
        <v>14</v>
      </c>
      <c r="H10511">
        <v>5</v>
      </c>
      <c r="I10511" s="1">
        <v>43726.708333333336</v>
      </c>
      <c r="J10511" s="2">
        <f t="shared" si="492"/>
        <v>1</v>
      </c>
      <c r="K10511" s="2" t="str">
        <f>IFERROR(VLOOKUP(A10511,Aux!A:B,2,0),"Outros")</f>
        <v>Hospitais</v>
      </c>
      <c r="L10511" s="2">
        <f t="shared" si="493"/>
        <v>2019</v>
      </c>
      <c r="M10511">
        <f t="shared" si="494"/>
        <v>37</v>
      </c>
    </row>
    <row r="10512" spans="1:13" x14ac:dyDescent="0.35">
      <c r="A10512" t="s">
        <v>85</v>
      </c>
      <c r="B10512">
        <v>506642798</v>
      </c>
      <c r="C10512">
        <v>174039</v>
      </c>
      <c r="D10512" t="s">
        <v>8549</v>
      </c>
      <c r="E10512" s="1">
        <v>43721.595983796295</v>
      </c>
      <c r="F10512">
        <v>1</v>
      </c>
      <c r="G10512" t="s">
        <v>1682</v>
      </c>
      <c r="H10512">
        <v>360</v>
      </c>
      <c r="I10512" s="1">
        <v>43727.833333333336</v>
      </c>
      <c r="J10512" s="2">
        <f t="shared" si="492"/>
        <v>1</v>
      </c>
      <c r="K10512" s="2" t="str">
        <f>IFERROR(VLOOKUP(A10512,Aux!A:B,2,0),"Outros")</f>
        <v>Municípios</v>
      </c>
      <c r="L10512" s="2">
        <f t="shared" si="493"/>
        <v>2019</v>
      </c>
      <c r="M10512">
        <f t="shared" si="494"/>
        <v>37</v>
      </c>
    </row>
    <row r="10513" spans="1:13" x14ac:dyDescent="0.35">
      <c r="A10513" t="s">
        <v>57</v>
      </c>
      <c r="B10513">
        <v>501294104</v>
      </c>
      <c r="C10513">
        <v>174040</v>
      </c>
      <c r="D10513" t="s">
        <v>8516</v>
      </c>
      <c r="E10513" s="1">
        <v>43721.596990740742</v>
      </c>
      <c r="F10513">
        <v>1</v>
      </c>
      <c r="G10513" t="s">
        <v>618</v>
      </c>
      <c r="H10513">
        <v>360</v>
      </c>
      <c r="I10513" s="1">
        <v>43727.999305555553</v>
      </c>
      <c r="J10513" s="2">
        <f t="shared" si="492"/>
        <v>1</v>
      </c>
      <c r="K10513" s="2" t="str">
        <f>IFERROR(VLOOKUP(A10513,Aux!A:B,2,0),"Outros")</f>
        <v>Municípios</v>
      </c>
      <c r="L10513" s="2">
        <f t="shared" si="493"/>
        <v>2019</v>
      </c>
      <c r="M10513">
        <f t="shared" si="494"/>
        <v>37</v>
      </c>
    </row>
    <row r="10514" spans="1:13" x14ac:dyDescent="0.35">
      <c r="A10514" t="s">
        <v>57</v>
      </c>
      <c r="B10514">
        <v>501294104</v>
      </c>
      <c r="C10514">
        <v>174041</v>
      </c>
      <c r="D10514" t="s">
        <v>8593</v>
      </c>
      <c r="E10514" s="1">
        <v>43721.6246875</v>
      </c>
      <c r="F10514">
        <v>1</v>
      </c>
      <c r="G10514" t="s">
        <v>618</v>
      </c>
      <c r="H10514">
        <v>360</v>
      </c>
      <c r="I10514" s="1">
        <v>43725.999305555553</v>
      </c>
      <c r="J10514" s="2">
        <f t="shared" si="492"/>
        <v>1</v>
      </c>
      <c r="K10514" s="2" t="str">
        <f>IFERROR(VLOOKUP(A10514,Aux!A:B,2,0),"Outros")</f>
        <v>Municípios</v>
      </c>
      <c r="L10514" s="2">
        <f t="shared" si="493"/>
        <v>2019</v>
      </c>
      <c r="M10514">
        <f t="shared" si="494"/>
        <v>37</v>
      </c>
    </row>
    <row r="10515" spans="1:13" x14ac:dyDescent="0.35">
      <c r="A10515" t="s">
        <v>574</v>
      </c>
      <c r="B10515">
        <v>506791220</v>
      </c>
      <c r="C10515">
        <v>174042</v>
      </c>
      <c r="D10515" t="s">
        <v>8595</v>
      </c>
      <c r="E10515" s="1">
        <v>43721.625347222223</v>
      </c>
      <c r="F10515">
        <v>13</v>
      </c>
      <c r="G10515" t="s">
        <v>576</v>
      </c>
      <c r="H10515">
        <v>360</v>
      </c>
      <c r="I10515" s="1">
        <v>43740.999305555553</v>
      </c>
      <c r="J10515" s="2">
        <f t="shared" si="492"/>
        <v>1</v>
      </c>
      <c r="K10515" s="2" t="str">
        <f>IFERROR(VLOOKUP(A10515,Aux!A:B,2,0),"Outros")</f>
        <v>Municípios</v>
      </c>
      <c r="L10515" s="2">
        <f t="shared" si="493"/>
        <v>2019</v>
      </c>
      <c r="M10515">
        <f t="shared" si="494"/>
        <v>37</v>
      </c>
    </row>
    <row r="10516" spans="1:13" x14ac:dyDescent="0.35">
      <c r="A10516" t="s">
        <v>92</v>
      </c>
      <c r="B10516">
        <v>506037258</v>
      </c>
      <c r="C10516">
        <v>174043</v>
      </c>
      <c r="D10516" t="s">
        <v>8596</v>
      </c>
      <c r="E10516" s="1">
        <v>43721.630370370367</v>
      </c>
      <c r="F10516">
        <v>3</v>
      </c>
      <c r="G10516" t="s">
        <v>476</v>
      </c>
      <c r="H10516">
        <v>5</v>
      </c>
      <c r="I10516" s="1">
        <v>43759.708333333336</v>
      </c>
      <c r="J10516" s="2">
        <f t="shared" si="492"/>
        <v>1</v>
      </c>
      <c r="K10516" s="2" t="str">
        <f>IFERROR(VLOOKUP(A10516,Aux!A:B,2,0),"Outros")</f>
        <v>Municípios</v>
      </c>
      <c r="L10516" s="2">
        <f t="shared" si="493"/>
        <v>2019</v>
      </c>
      <c r="M10516">
        <f t="shared" si="494"/>
        <v>37</v>
      </c>
    </row>
    <row r="10517" spans="1:13" x14ac:dyDescent="0.35">
      <c r="A10517" t="s">
        <v>12</v>
      </c>
      <c r="B10517">
        <v>508481287</v>
      </c>
      <c r="C10517">
        <v>174044</v>
      </c>
      <c r="D10517" t="s">
        <v>8550</v>
      </c>
      <c r="E10517" s="1">
        <v>43721.638171296298</v>
      </c>
      <c r="F10517">
        <v>1</v>
      </c>
      <c r="G10517" t="s">
        <v>33</v>
      </c>
      <c r="H10517">
        <v>360</v>
      </c>
      <c r="I10517" s="1">
        <v>43726.708333333336</v>
      </c>
      <c r="J10517" s="2">
        <f t="shared" si="492"/>
        <v>1</v>
      </c>
      <c r="K10517" s="2" t="str">
        <f>IFERROR(VLOOKUP(A10517,Aux!A:B,2,0),"Outros")</f>
        <v>Hospitais</v>
      </c>
      <c r="L10517" s="2">
        <f t="shared" si="493"/>
        <v>2019</v>
      </c>
      <c r="M10517">
        <f t="shared" si="494"/>
        <v>37</v>
      </c>
    </row>
    <row r="10518" spans="1:13" x14ac:dyDescent="0.35">
      <c r="A10518" t="s">
        <v>12</v>
      </c>
      <c r="B10518">
        <v>508481287</v>
      </c>
      <c r="C10518">
        <v>174045</v>
      </c>
      <c r="E10518" s="1">
        <v>43721.661307870374</v>
      </c>
      <c r="F10518">
        <v>1</v>
      </c>
      <c r="G10518" t="s">
        <v>14</v>
      </c>
      <c r="H10518">
        <v>360</v>
      </c>
      <c r="I10518" s="1">
        <v>43726.708333333336</v>
      </c>
      <c r="J10518" s="2">
        <f t="shared" si="492"/>
        <v>1</v>
      </c>
      <c r="K10518" s="2" t="str">
        <f>IFERROR(VLOOKUP(A10518,Aux!A:B,2,0),"Outros")</f>
        <v>Hospitais</v>
      </c>
      <c r="L10518" s="2">
        <f t="shared" si="493"/>
        <v>2019</v>
      </c>
      <c r="M10518">
        <f t="shared" si="494"/>
        <v>37</v>
      </c>
    </row>
    <row r="10519" spans="1:13" x14ac:dyDescent="0.35">
      <c r="A10519" t="s">
        <v>4725</v>
      </c>
      <c r="B10519">
        <v>510055710</v>
      </c>
      <c r="C10519">
        <v>174046</v>
      </c>
      <c r="E10519" s="1">
        <v>43721.661400462966</v>
      </c>
      <c r="F10519">
        <v>13</v>
      </c>
      <c r="G10519" t="s">
        <v>33</v>
      </c>
      <c r="H10519">
        <v>400</v>
      </c>
      <c r="J10519" s="2">
        <f t="shared" si="492"/>
        <v>1</v>
      </c>
      <c r="K10519" s="2" t="str">
        <f>IFERROR(VLOOKUP(A10519,Aux!A:B,2,0),"Outros")</f>
        <v>Outros</v>
      </c>
      <c r="L10519" s="2">
        <f t="shared" si="493"/>
        <v>2019</v>
      </c>
      <c r="M10519">
        <f t="shared" si="494"/>
        <v>37</v>
      </c>
    </row>
    <row r="10520" spans="1:13" x14ac:dyDescent="0.35">
      <c r="A10520" t="s">
        <v>57</v>
      </c>
      <c r="B10520">
        <v>501294104</v>
      </c>
      <c r="C10520">
        <v>174047</v>
      </c>
      <c r="E10520" s="1">
        <v>43721.66847222222</v>
      </c>
      <c r="F10520">
        <v>3</v>
      </c>
      <c r="G10520" t="s">
        <v>33</v>
      </c>
      <c r="H10520">
        <v>400</v>
      </c>
      <c r="J10520" s="2">
        <f t="shared" si="492"/>
        <v>1</v>
      </c>
      <c r="K10520" s="2" t="str">
        <f>IFERROR(VLOOKUP(A10520,Aux!A:B,2,0),"Outros")</f>
        <v>Municípios</v>
      </c>
      <c r="L10520" s="2">
        <f t="shared" si="493"/>
        <v>2019</v>
      </c>
      <c r="M10520">
        <f t="shared" si="494"/>
        <v>37</v>
      </c>
    </row>
    <row r="10521" spans="1:13" x14ac:dyDescent="0.35">
      <c r="A10521" t="s">
        <v>108</v>
      </c>
      <c r="B10521">
        <v>501222634</v>
      </c>
      <c r="C10521">
        <v>174048</v>
      </c>
      <c r="D10521" t="s">
        <v>8517</v>
      </c>
      <c r="E10521" s="1">
        <v>43721.67260416667</v>
      </c>
      <c r="F10521">
        <v>1</v>
      </c>
      <c r="G10521" t="s">
        <v>110</v>
      </c>
      <c r="H10521">
        <v>5</v>
      </c>
      <c r="I10521" s="1">
        <v>43725.999305555553</v>
      </c>
      <c r="J10521" s="2">
        <f t="shared" si="492"/>
        <v>1</v>
      </c>
      <c r="K10521" s="2" t="str">
        <f>IFERROR(VLOOKUP(A10521,Aux!A:B,2,0),"Outros")</f>
        <v>Municípios</v>
      </c>
      <c r="L10521" s="2">
        <f t="shared" si="493"/>
        <v>2019</v>
      </c>
      <c r="M10521">
        <f t="shared" si="494"/>
        <v>37</v>
      </c>
    </row>
    <row r="10522" spans="1:13" x14ac:dyDescent="0.35">
      <c r="A10522" t="s">
        <v>465</v>
      </c>
      <c r="B10522">
        <v>600084779</v>
      </c>
      <c r="C10522">
        <v>174050</v>
      </c>
      <c r="E10522" s="1">
        <v>43721.681631944448</v>
      </c>
      <c r="F10522">
        <v>13</v>
      </c>
      <c r="H10522">
        <v>400</v>
      </c>
      <c r="J10522" s="2">
        <f t="shared" si="492"/>
        <v>1</v>
      </c>
      <c r="K10522" s="2" t="str">
        <f>IFERROR(VLOOKUP(A10522,Aux!A:B,2,0),"Outros")</f>
        <v>Outros</v>
      </c>
      <c r="L10522" s="2">
        <f t="shared" si="493"/>
        <v>2019</v>
      </c>
      <c r="M10522">
        <f t="shared" si="494"/>
        <v>37</v>
      </c>
    </row>
    <row r="10523" spans="1:13" x14ac:dyDescent="0.35">
      <c r="A10523" t="s">
        <v>465</v>
      </c>
      <c r="B10523">
        <v>600084779</v>
      </c>
      <c r="C10523">
        <v>174051</v>
      </c>
      <c r="D10523" t="s">
        <v>8370</v>
      </c>
      <c r="E10523" s="1">
        <v>43721.681689814817</v>
      </c>
      <c r="F10523">
        <v>3</v>
      </c>
      <c r="G10523" t="s">
        <v>33</v>
      </c>
      <c r="H10523">
        <v>340</v>
      </c>
      <c r="I10523" s="1">
        <v>43733.708333333336</v>
      </c>
      <c r="J10523" s="2">
        <f t="shared" si="492"/>
        <v>1</v>
      </c>
      <c r="K10523" s="2" t="str">
        <f>IFERROR(VLOOKUP(A10523,Aux!A:B,2,0),"Outros")</f>
        <v>Outros</v>
      </c>
      <c r="L10523" s="2">
        <f t="shared" si="493"/>
        <v>2019</v>
      </c>
      <c r="M10523">
        <f t="shared" si="494"/>
        <v>37</v>
      </c>
    </row>
    <row r="10524" spans="1:13" x14ac:dyDescent="0.35">
      <c r="A10524" t="s">
        <v>39</v>
      </c>
      <c r="B10524">
        <v>507023129</v>
      </c>
      <c r="C10524">
        <v>174052</v>
      </c>
      <c r="D10524" t="s">
        <v>8706</v>
      </c>
      <c r="E10524" s="1">
        <v>43721.692754629628</v>
      </c>
      <c r="F10524">
        <v>13</v>
      </c>
      <c r="G10524" t="s">
        <v>33</v>
      </c>
      <c r="H10524">
        <v>360</v>
      </c>
      <c r="I10524" s="1">
        <v>43728.708333333336</v>
      </c>
      <c r="J10524" s="2">
        <f t="shared" si="492"/>
        <v>1</v>
      </c>
      <c r="K10524" s="2" t="str">
        <f>IFERROR(VLOOKUP(A10524,Aux!A:B,2,0),"Outros")</f>
        <v>Outros</v>
      </c>
      <c r="L10524" s="2">
        <f t="shared" si="493"/>
        <v>2019</v>
      </c>
      <c r="M10524">
        <f t="shared" si="494"/>
        <v>37</v>
      </c>
    </row>
    <row r="10525" spans="1:13" x14ac:dyDescent="0.35">
      <c r="A10525" t="s">
        <v>12</v>
      </c>
      <c r="B10525">
        <v>508481287</v>
      </c>
      <c r="C10525">
        <v>174053</v>
      </c>
      <c r="D10525" t="s">
        <v>8707</v>
      </c>
      <c r="E10525" s="1">
        <v>43721.697604166664</v>
      </c>
      <c r="F10525">
        <v>13</v>
      </c>
      <c r="G10525" t="s">
        <v>14</v>
      </c>
      <c r="H10525">
        <v>360</v>
      </c>
      <c r="I10525" s="1">
        <v>43726.708333333336</v>
      </c>
      <c r="J10525" s="2">
        <f t="shared" si="492"/>
        <v>1</v>
      </c>
      <c r="K10525" s="2" t="str">
        <f>IFERROR(VLOOKUP(A10525,Aux!A:B,2,0),"Outros")</f>
        <v>Hospitais</v>
      </c>
      <c r="L10525" s="2">
        <f t="shared" si="493"/>
        <v>2019</v>
      </c>
      <c r="M10525">
        <f t="shared" si="494"/>
        <v>37</v>
      </c>
    </row>
    <row r="10526" spans="1:13" x14ac:dyDescent="0.35">
      <c r="A10526" t="s">
        <v>71</v>
      </c>
      <c r="B10526">
        <v>500051054</v>
      </c>
      <c r="C10526">
        <v>174054</v>
      </c>
      <c r="D10526" t="s">
        <v>8708</v>
      </c>
      <c r="E10526" s="1">
        <v>43721.702430555553</v>
      </c>
      <c r="F10526">
        <v>13</v>
      </c>
      <c r="G10526" t="s">
        <v>2863</v>
      </c>
      <c r="H10526">
        <v>1</v>
      </c>
      <c r="J10526" s="2">
        <f t="shared" si="492"/>
        <v>1</v>
      </c>
      <c r="K10526" s="2" t="str">
        <f>IFERROR(VLOOKUP(A10526,Aux!A:B,2,0),"Outros")</f>
        <v>Municípios</v>
      </c>
      <c r="L10526" s="2">
        <f t="shared" si="493"/>
        <v>2019</v>
      </c>
      <c r="M10526">
        <f t="shared" si="494"/>
        <v>37</v>
      </c>
    </row>
    <row r="10527" spans="1:13" x14ac:dyDescent="0.35">
      <c r="A10527" t="s">
        <v>336</v>
      </c>
      <c r="B10527">
        <v>505170876</v>
      </c>
      <c r="C10527">
        <v>174055</v>
      </c>
      <c r="D10527" t="s">
        <v>8518</v>
      </c>
      <c r="E10527" s="1">
        <v>43721.705717592595</v>
      </c>
      <c r="F10527">
        <v>1</v>
      </c>
      <c r="G10527" t="s">
        <v>345</v>
      </c>
      <c r="H10527">
        <v>360</v>
      </c>
      <c r="I10527" s="1">
        <v>43753.708333333336</v>
      </c>
      <c r="J10527" s="2">
        <f t="shared" si="492"/>
        <v>1</v>
      </c>
      <c r="K10527" s="2" t="str">
        <f>IFERROR(VLOOKUP(A10527,Aux!A:B,2,0),"Outros")</f>
        <v>Municípios</v>
      </c>
      <c r="L10527" s="2">
        <f t="shared" si="493"/>
        <v>2019</v>
      </c>
      <c r="M10527">
        <f t="shared" si="494"/>
        <v>37</v>
      </c>
    </row>
    <row r="10528" spans="1:13" x14ac:dyDescent="0.35">
      <c r="A10528" t="s">
        <v>4725</v>
      </c>
      <c r="B10528">
        <v>510055710</v>
      </c>
      <c r="C10528">
        <v>174056</v>
      </c>
      <c r="D10528" t="s">
        <v>7625</v>
      </c>
      <c r="E10528" s="1">
        <v>43721.744675925926</v>
      </c>
      <c r="F10528">
        <v>13</v>
      </c>
      <c r="G10528" t="s">
        <v>7615</v>
      </c>
      <c r="H10528">
        <v>360</v>
      </c>
      <c r="I10528" s="1">
        <v>43735.999305555553</v>
      </c>
      <c r="J10528" s="2">
        <f t="shared" si="492"/>
        <v>1</v>
      </c>
      <c r="K10528" s="2" t="str">
        <f>IFERROR(VLOOKUP(A10528,Aux!A:B,2,0),"Outros")</f>
        <v>Outros</v>
      </c>
      <c r="L10528" s="2">
        <f t="shared" si="493"/>
        <v>2019</v>
      </c>
      <c r="M10528">
        <f t="shared" si="494"/>
        <v>37</v>
      </c>
    </row>
    <row r="10529" spans="1:13" x14ac:dyDescent="0.35">
      <c r="A10529" t="s">
        <v>76</v>
      </c>
      <c r="B10529">
        <v>506676056</v>
      </c>
      <c r="C10529">
        <v>174059</v>
      </c>
      <c r="D10529" t="s">
        <v>8902</v>
      </c>
      <c r="E10529" s="1">
        <v>43722.605034722219</v>
      </c>
      <c r="F10529">
        <v>13</v>
      </c>
      <c r="G10529" t="s">
        <v>33</v>
      </c>
      <c r="H10529">
        <v>400</v>
      </c>
      <c r="I10529" s="1">
        <v>43177.999305555553</v>
      </c>
      <c r="J10529" s="2">
        <f t="shared" si="492"/>
        <v>1</v>
      </c>
      <c r="K10529" s="2" t="str">
        <f>IFERROR(VLOOKUP(A10529,Aux!A:B,2,0),"Outros")</f>
        <v>Municípios</v>
      </c>
      <c r="L10529" s="2">
        <f t="shared" si="493"/>
        <v>2019</v>
      </c>
      <c r="M10529">
        <f t="shared" si="494"/>
        <v>37</v>
      </c>
    </row>
    <row r="10530" spans="1:13" x14ac:dyDescent="0.35">
      <c r="A10530" t="s">
        <v>76</v>
      </c>
      <c r="B10530">
        <v>506676056</v>
      </c>
      <c r="C10530">
        <v>174060</v>
      </c>
      <c r="D10530" t="s">
        <v>8903</v>
      </c>
      <c r="E10530" s="1">
        <v>43722.605856481481</v>
      </c>
      <c r="F10530">
        <v>3</v>
      </c>
      <c r="G10530" t="s">
        <v>703</v>
      </c>
      <c r="H10530">
        <v>400</v>
      </c>
      <c r="I10530" s="1">
        <v>42650.999305555553</v>
      </c>
      <c r="J10530" s="2">
        <f t="shared" si="492"/>
        <v>1</v>
      </c>
      <c r="K10530" s="2" t="str">
        <f>IFERROR(VLOOKUP(A10530,Aux!A:B,2,0),"Outros")</f>
        <v>Municípios</v>
      </c>
      <c r="L10530" s="2">
        <f t="shared" si="493"/>
        <v>2019</v>
      </c>
      <c r="M10530">
        <f t="shared" si="494"/>
        <v>37</v>
      </c>
    </row>
    <row r="10531" spans="1:13" x14ac:dyDescent="0.35">
      <c r="A10531" t="s">
        <v>71</v>
      </c>
      <c r="B10531">
        <v>500051054</v>
      </c>
      <c r="C10531">
        <v>174067</v>
      </c>
      <c r="E10531" s="1">
        <v>43724.381932870368</v>
      </c>
      <c r="F10531">
        <v>3</v>
      </c>
      <c r="G10531" t="s">
        <v>33</v>
      </c>
      <c r="H10531">
        <v>400</v>
      </c>
      <c r="J10531" s="2">
        <f t="shared" si="492"/>
        <v>1</v>
      </c>
      <c r="K10531" s="2" t="str">
        <f>IFERROR(VLOOKUP(A10531,Aux!A:B,2,0),"Outros")</f>
        <v>Municípios</v>
      </c>
      <c r="L10531" s="2">
        <f t="shared" si="493"/>
        <v>2019</v>
      </c>
      <c r="M10531">
        <f t="shared" si="494"/>
        <v>38</v>
      </c>
    </row>
    <row r="10532" spans="1:13" x14ac:dyDescent="0.35">
      <c r="A10532" t="s">
        <v>267</v>
      </c>
      <c r="B10532">
        <v>505307685</v>
      </c>
      <c r="C10532">
        <v>174068</v>
      </c>
      <c r="D10532" t="s">
        <v>8709</v>
      </c>
      <c r="E10532" s="1">
        <v>43724.388321759259</v>
      </c>
      <c r="F10532">
        <v>1</v>
      </c>
      <c r="G10532" t="s">
        <v>33</v>
      </c>
      <c r="H10532">
        <v>5</v>
      </c>
      <c r="I10532" s="1">
        <v>43729.999305555553</v>
      </c>
      <c r="J10532" s="2">
        <f t="shared" si="492"/>
        <v>1</v>
      </c>
      <c r="K10532" s="2" t="str">
        <f>IFERROR(VLOOKUP(A10532,Aux!A:B,2,0),"Outros")</f>
        <v>Municípios</v>
      </c>
      <c r="L10532" s="2">
        <f t="shared" si="493"/>
        <v>2019</v>
      </c>
      <c r="M10532">
        <f t="shared" si="494"/>
        <v>38</v>
      </c>
    </row>
    <row r="10533" spans="1:13" x14ac:dyDescent="0.35">
      <c r="A10533" t="s">
        <v>574</v>
      </c>
      <c r="B10533">
        <v>506791220</v>
      </c>
      <c r="C10533">
        <v>174069</v>
      </c>
      <c r="D10533" t="s">
        <v>9077</v>
      </c>
      <c r="E10533" s="1">
        <v>43724.406493055554</v>
      </c>
      <c r="F10533">
        <v>13</v>
      </c>
      <c r="G10533" t="s">
        <v>2519</v>
      </c>
      <c r="H10533">
        <v>360</v>
      </c>
      <c r="I10533" s="1">
        <v>43732.999305555553</v>
      </c>
      <c r="J10533" s="2">
        <f t="shared" si="492"/>
        <v>1</v>
      </c>
      <c r="K10533" s="2" t="str">
        <f>IFERROR(VLOOKUP(A10533,Aux!A:B,2,0),"Outros")</f>
        <v>Municípios</v>
      </c>
      <c r="L10533" s="2">
        <f t="shared" si="493"/>
        <v>2019</v>
      </c>
      <c r="M10533">
        <f t="shared" si="494"/>
        <v>38</v>
      </c>
    </row>
    <row r="10534" spans="1:13" x14ac:dyDescent="0.35">
      <c r="A10534" t="s">
        <v>71</v>
      </c>
      <c r="B10534">
        <v>500051054</v>
      </c>
      <c r="C10534">
        <v>174072</v>
      </c>
      <c r="D10534" t="s">
        <v>6954</v>
      </c>
      <c r="E10534" s="1">
        <v>43724.422349537039</v>
      </c>
      <c r="F10534">
        <v>1</v>
      </c>
      <c r="G10534" t="s">
        <v>243</v>
      </c>
      <c r="H10534">
        <v>340</v>
      </c>
      <c r="I10534" s="1">
        <v>43736.791666666664</v>
      </c>
      <c r="J10534" s="2">
        <f t="shared" si="492"/>
        <v>1</v>
      </c>
      <c r="K10534" s="2" t="str">
        <f>IFERROR(VLOOKUP(A10534,Aux!A:B,2,0),"Outros")</f>
        <v>Municípios</v>
      </c>
      <c r="L10534" s="2">
        <f t="shared" si="493"/>
        <v>2019</v>
      </c>
      <c r="M10534">
        <f t="shared" si="494"/>
        <v>38</v>
      </c>
    </row>
    <row r="10535" spans="1:13" x14ac:dyDescent="0.35">
      <c r="A10535" t="s">
        <v>57</v>
      </c>
      <c r="B10535">
        <v>501294104</v>
      </c>
      <c r="C10535">
        <v>174073</v>
      </c>
      <c r="D10535" t="s">
        <v>9078</v>
      </c>
      <c r="E10535" s="1">
        <v>43724.426562499997</v>
      </c>
      <c r="F10535">
        <v>1</v>
      </c>
      <c r="G10535" t="s">
        <v>59</v>
      </c>
      <c r="H10535">
        <v>340</v>
      </c>
      <c r="I10535" s="1">
        <v>43766.999305555553</v>
      </c>
      <c r="J10535" s="2">
        <f t="shared" si="492"/>
        <v>1</v>
      </c>
      <c r="K10535" s="2" t="str">
        <f>IFERROR(VLOOKUP(A10535,Aux!A:B,2,0),"Outros")</f>
        <v>Municípios</v>
      </c>
      <c r="L10535" s="2">
        <f t="shared" si="493"/>
        <v>2019</v>
      </c>
      <c r="M10535">
        <f t="shared" si="494"/>
        <v>38</v>
      </c>
    </row>
    <row r="10536" spans="1:13" x14ac:dyDescent="0.35">
      <c r="A10536" t="s">
        <v>63</v>
      </c>
      <c r="B10536">
        <v>502098139</v>
      </c>
      <c r="C10536">
        <v>174074</v>
      </c>
      <c r="D10536" t="s">
        <v>8710</v>
      </c>
      <c r="E10536" s="1">
        <v>43724.428032407406</v>
      </c>
      <c r="F10536">
        <v>3</v>
      </c>
      <c r="G10536" t="s">
        <v>65</v>
      </c>
      <c r="H10536">
        <v>200</v>
      </c>
      <c r="I10536" s="1">
        <v>43776.75</v>
      </c>
      <c r="J10536" s="2">
        <f t="shared" si="492"/>
        <v>1</v>
      </c>
      <c r="K10536" s="2" t="str">
        <f>IFERROR(VLOOKUP(A10536,Aux!A:B,2,0),"Outros")</f>
        <v>Municípios</v>
      </c>
      <c r="L10536" s="2">
        <f t="shared" si="493"/>
        <v>2019</v>
      </c>
      <c r="M10536">
        <f t="shared" si="494"/>
        <v>38</v>
      </c>
    </row>
    <row r="10537" spans="1:13" x14ac:dyDescent="0.35">
      <c r="A10537" t="s">
        <v>28</v>
      </c>
      <c r="B10537">
        <v>505932512</v>
      </c>
      <c r="C10537">
        <v>174075</v>
      </c>
      <c r="D10537" t="s">
        <v>8711</v>
      </c>
      <c r="E10537" s="1">
        <v>43724.430254629631</v>
      </c>
      <c r="F10537">
        <v>1</v>
      </c>
      <c r="G10537" t="s">
        <v>30</v>
      </c>
      <c r="H10537">
        <v>360</v>
      </c>
      <c r="I10537" s="1">
        <v>43731.999305555553</v>
      </c>
      <c r="J10537" s="2">
        <f t="shared" si="492"/>
        <v>1</v>
      </c>
      <c r="K10537" s="2" t="str">
        <f>IFERROR(VLOOKUP(A10537,Aux!A:B,2,0),"Outros")</f>
        <v>Municípios</v>
      </c>
      <c r="L10537" s="2">
        <f t="shared" si="493"/>
        <v>2019</v>
      </c>
      <c r="M10537">
        <f t="shared" si="494"/>
        <v>38</v>
      </c>
    </row>
    <row r="10538" spans="1:13" x14ac:dyDescent="0.35">
      <c r="A10538" t="s">
        <v>71</v>
      </c>
      <c r="B10538">
        <v>500051054</v>
      </c>
      <c r="C10538">
        <v>174076</v>
      </c>
      <c r="D10538" t="s">
        <v>9079</v>
      </c>
      <c r="E10538" s="1">
        <v>43724.433854166666</v>
      </c>
      <c r="F10538">
        <v>3</v>
      </c>
      <c r="G10538" t="s">
        <v>2863</v>
      </c>
      <c r="H10538">
        <v>5</v>
      </c>
      <c r="I10538" s="1">
        <v>43751.791666666664</v>
      </c>
      <c r="J10538" s="2">
        <f t="shared" si="492"/>
        <v>1</v>
      </c>
      <c r="K10538" s="2" t="str">
        <f>IFERROR(VLOOKUP(A10538,Aux!A:B,2,0),"Outros")</f>
        <v>Municípios</v>
      </c>
      <c r="L10538" s="2">
        <f t="shared" si="493"/>
        <v>2019</v>
      </c>
      <c r="M10538">
        <f t="shared" si="494"/>
        <v>38</v>
      </c>
    </row>
    <row r="10539" spans="1:13" x14ac:dyDescent="0.35">
      <c r="A10539" t="s">
        <v>336</v>
      </c>
      <c r="B10539">
        <v>505170876</v>
      </c>
      <c r="C10539">
        <v>174077</v>
      </c>
      <c r="D10539" t="s">
        <v>8712</v>
      </c>
      <c r="E10539" s="1">
        <v>43724.434166666666</v>
      </c>
      <c r="F10539">
        <v>1</v>
      </c>
      <c r="G10539" t="s">
        <v>345</v>
      </c>
      <c r="H10539">
        <v>360</v>
      </c>
      <c r="I10539" s="1">
        <v>43727.708333333336</v>
      </c>
      <c r="J10539" s="2">
        <f t="shared" si="492"/>
        <v>1</v>
      </c>
      <c r="K10539" s="2" t="str">
        <f>IFERROR(VLOOKUP(A10539,Aux!A:B,2,0),"Outros")</f>
        <v>Municípios</v>
      </c>
      <c r="L10539" s="2">
        <f t="shared" si="493"/>
        <v>2019</v>
      </c>
      <c r="M10539">
        <f t="shared" si="494"/>
        <v>38</v>
      </c>
    </row>
    <row r="10540" spans="1:13" x14ac:dyDescent="0.35">
      <c r="A10540" t="s">
        <v>81</v>
      </c>
      <c r="B10540">
        <v>506780902</v>
      </c>
      <c r="C10540">
        <v>174078</v>
      </c>
      <c r="D10540" t="s">
        <v>8842</v>
      </c>
      <c r="E10540" s="1">
        <v>43724.443020833336</v>
      </c>
      <c r="F10540">
        <v>13</v>
      </c>
      <c r="G10540" t="s">
        <v>83</v>
      </c>
      <c r="H10540">
        <v>360</v>
      </c>
      <c r="I10540" s="1">
        <v>43727.999305555553</v>
      </c>
      <c r="J10540" s="2">
        <f t="shared" si="492"/>
        <v>1</v>
      </c>
      <c r="K10540" s="2" t="str">
        <f>IFERROR(VLOOKUP(A10540,Aux!A:B,2,0),"Outros")</f>
        <v>Municípios</v>
      </c>
      <c r="L10540" s="2">
        <f t="shared" si="493"/>
        <v>2019</v>
      </c>
      <c r="M10540">
        <f t="shared" si="494"/>
        <v>38</v>
      </c>
    </row>
    <row r="10541" spans="1:13" x14ac:dyDescent="0.35">
      <c r="A10541" t="s">
        <v>206</v>
      </c>
      <c r="B10541">
        <v>508114381</v>
      </c>
      <c r="C10541">
        <v>174079</v>
      </c>
      <c r="D10541" t="s">
        <v>8430</v>
      </c>
      <c r="E10541" s="1">
        <v>43724.453090277777</v>
      </c>
      <c r="F10541">
        <v>13</v>
      </c>
      <c r="G10541" t="s">
        <v>33</v>
      </c>
      <c r="H10541">
        <v>400</v>
      </c>
      <c r="J10541" s="2">
        <f t="shared" si="492"/>
        <v>1</v>
      </c>
      <c r="K10541" s="2" t="str">
        <f>IFERROR(VLOOKUP(A10541,Aux!A:B,2,0),"Outros")</f>
        <v>Outros</v>
      </c>
      <c r="L10541" s="2">
        <f t="shared" si="493"/>
        <v>2019</v>
      </c>
      <c r="M10541">
        <f t="shared" si="494"/>
        <v>38</v>
      </c>
    </row>
    <row r="10542" spans="1:13" x14ac:dyDescent="0.35">
      <c r="A10542" t="s">
        <v>281</v>
      </c>
      <c r="B10542">
        <v>508787033</v>
      </c>
      <c r="C10542">
        <v>174079</v>
      </c>
      <c r="D10542" t="s">
        <v>8430</v>
      </c>
      <c r="E10542" s="1">
        <v>43724.453090277777</v>
      </c>
      <c r="F10542">
        <v>13</v>
      </c>
      <c r="G10542" t="s">
        <v>33</v>
      </c>
      <c r="H10542">
        <v>400</v>
      </c>
      <c r="J10542" s="2" t="str">
        <f t="shared" si="492"/>
        <v/>
      </c>
      <c r="K10542" s="2" t="str">
        <f>IFERROR(VLOOKUP(A10542,Aux!A:B,2,0),"Outros")</f>
        <v>Municípios</v>
      </c>
      <c r="L10542" s="2">
        <f t="shared" si="493"/>
        <v>2019</v>
      </c>
      <c r="M10542">
        <f t="shared" si="494"/>
        <v>38</v>
      </c>
    </row>
    <row r="10543" spans="1:13" x14ac:dyDescent="0.35">
      <c r="A10543" t="s">
        <v>63</v>
      </c>
      <c r="B10543">
        <v>502098139</v>
      </c>
      <c r="C10543">
        <v>174080</v>
      </c>
      <c r="E10543" s="1">
        <v>43724.453969907408</v>
      </c>
      <c r="F10543">
        <v>3</v>
      </c>
      <c r="G10543" t="s">
        <v>33</v>
      </c>
      <c r="H10543">
        <v>1</v>
      </c>
      <c r="J10543" s="2">
        <f t="shared" si="492"/>
        <v>1</v>
      </c>
      <c r="K10543" s="2" t="str">
        <f>IFERROR(VLOOKUP(A10543,Aux!A:B,2,0),"Outros")</f>
        <v>Municípios</v>
      </c>
      <c r="L10543" s="2">
        <f t="shared" si="493"/>
        <v>2019</v>
      </c>
      <c r="M10543">
        <f t="shared" si="494"/>
        <v>38</v>
      </c>
    </row>
    <row r="10544" spans="1:13" x14ac:dyDescent="0.35">
      <c r="A10544" t="s">
        <v>108</v>
      </c>
      <c r="B10544">
        <v>501222634</v>
      </c>
      <c r="C10544">
        <v>174081</v>
      </c>
      <c r="D10544" t="s">
        <v>8719</v>
      </c>
      <c r="E10544" s="1">
        <v>43724.477673611109</v>
      </c>
      <c r="F10544">
        <v>1</v>
      </c>
      <c r="G10544" t="s">
        <v>110</v>
      </c>
      <c r="H10544">
        <v>360</v>
      </c>
      <c r="I10544" s="1">
        <v>43730.999305555553</v>
      </c>
      <c r="J10544" s="2">
        <f t="shared" si="492"/>
        <v>1</v>
      </c>
      <c r="K10544" s="2" t="str">
        <f>IFERROR(VLOOKUP(A10544,Aux!A:B,2,0),"Outros")</f>
        <v>Municípios</v>
      </c>
      <c r="L10544" s="2">
        <f t="shared" si="493"/>
        <v>2019</v>
      </c>
      <c r="M10544">
        <f t="shared" si="494"/>
        <v>38</v>
      </c>
    </row>
    <row r="10545" spans="1:13" x14ac:dyDescent="0.35">
      <c r="A10545" t="s">
        <v>336</v>
      </c>
      <c r="B10545">
        <v>505170876</v>
      </c>
      <c r="C10545">
        <v>174083</v>
      </c>
      <c r="D10545" t="s">
        <v>9044</v>
      </c>
      <c r="E10545" s="1">
        <v>43724.497245370374</v>
      </c>
      <c r="F10545">
        <v>1</v>
      </c>
      <c r="G10545" t="s">
        <v>7988</v>
      </c>
      <c r="H10545">
        <v>360</v>
      </c>
      <c r="I10545" s="1">
        <v>43732.708333333336</v>
      </c>
      <c r="J10545" s="2">
        <f t="shared" si="492"/>
        <v>1</v>
      </c>
      <c r="K10545" s="2" t="str">
        <f>IFERROR(VLOOKUP(A10545,Aux!A:B,2,0),"Outros")</f>
        <v>Municípios</v>
      </c>
      <c r="L10545" s="2">
        <f t="shared" si="493"/>
        <v>2019</v>
      </c>
      <c r="M10545">
        <f t="shared" si="494"/>
        <v>38</v>
      </c>
    </row>
    <row r="10546" spans="1:13" x14ac:dyDescent="0.35">
      <c r="A10546" t="s">
        <v>12</v>
      </c>
      <c r="B10546">
        <v>508481287</v>
      </c>
      <c r="C10546">
        <v>174084</v>
      </c>
      <c r="D10546" t="s">
        <v>8713</v>
      </c>
      <c r="E10546" s="1">
        <v>43724.507025462961</v>
      </c>
      <c r="F10546">
        <v>13</v>
      </c>
      <c r="G10546" t="s">
        <v>14</v>
      </c>
      <c r="H10546">
        <v>360</v>
      </c>
      <c r="I10546" s="1">
        <v>43731.708333333336</v>
      </c>
      <c r="J10546" s="2">
        <f t="shared" si="492"/>
        <v>1</v>
      </c>
      <c r="K10546" s="2" t="str">
        <f>IFERROR(VLOOKUP(A10546,Aux!A:B,2,0),"Outros")</f>
        <v>Hospitais</v>
      </c>
      <c r="L10546" s="2">
        <f t="shared" si="493"/>
        <v>2019</v>
      </c>
      <c r="M10546">
        <f t="shared" si="494"/>
        <v>38</v>
      </c>
    </row>
    <row r="10547" spans="1:13" x14ac:dyDescent="0.35">
      <c r="A10547" t="s">
        <v>188</v>
      </c>
      <c r="B10547">
        <v>502130040</v>
      </c>
      <c r="C10547">
        <v>174085</v>
      </c>
      <c r="D10547" t="s">
        <v>3410</v>
      </c>
      <c r="E10547" s="1">
        <v>43724.520949074074</v>
      </c>
      <c r="F10547">
        <v>3</v>
      </c>
      <c r="G10547" t="s">
        <v>190</v>
      </c>
      <c r="H10547">
        <v>400</v>
      </c>
      <c r="I10547" s="1">
        <v>43585.708333333336</v>
      </c>
      <c r="J10547" s="2">
        <f t="shared" si="492"/>
        <v>1</v>
      </c>
      <c r="K10547" s="2" t="str">
        <f>IFERROR(VLOOKUP(A10547,Aux!A:B,2,0),"Outros")</f>
        <v>Municípios</v>
      </c>
      <c r="L10547" s="2">
        <f t="shared" si="493"/>
        <v>2019</v>
      </c>
      <c r="M10547">
        <f t="shared" si="494"/>
        <v>38</v>
      </c>
    </row>
    <row r="10548" spans="1:13" x14ac:dyDescent="0.35">
      <c r="A10548" t="s">
        <v>336</v>
      </c>
      <c r="B10548">
        <v>505170876</v>
      </c>
      <c r="C10548">
        <v>174086</v>
      </c>
      <c r="D10548" t="s">
        <v>9045</v>
      </c>
      <c r="E10548" s="1">
        <v>43724.523518518516</v>
      </c>
      <c r="F10548">
        <v>1</v>
      </c>
      <c r="G10548" t="s">
        <v>345</v>
      </c>
      <c r="H10548">
        <v>360</v>
      </c>
      <c r="I10548" s="1">
        <v>43727.708333333336</v>
      </c>
      <c r="J10548" s="2">
        <f t="shared" si="492"/>
        <v>1</v>
      </c>
      <c r="K10548" s="2" t="str">
        <f>IFERROR(VLOOKUP(A10548,Aux!A:B,2,0),"Outros")</f>
        <v>Municípios</v>
      </c>
      <c r="L10548" s="2">
        <f t="shared" si="493"/>
        <v>2019</v>
      </c>
      <c r="M10548">
        <f t="shared" si="494"/>
        <v>38</v>
      </c>
    </row>
    <row r="10549" spans="1:13" x14ac:dyDescent="0.35">
      <c r="A10549" t="s">
        <v>4814</v>
      </c>
      <c r="B10549">
        <v>502936010</v>
      </c>
      <c r="C10549">
        <v>174087</v>
      </c>
      <c r="D10549" t="s">
        <v>8799</v>
      </c>
      <c r="E10549" s="1">
        <v>43724.593217592592</v>
      </c>
      <c r="F10549">
        <v>1</v>
      </c>
      <c r="H10549">
        <v>360</v>
      </c>
      <c r="I10549" s="1">
        <v>43734.708333333336</v>
      </c>
      <c r="J10549" s="2">
        <f t="shared" si="492"/>
        <v>1</v>
      </c>
      <c r="K10549" s="2" t="str">
        <f>IFERROR(VLOOKUP(A10549,Aux!A:B,2,0),"Outros")</f>
        <v>Outros</v>
      </c>
      <c r="L10549" s="2">
        <f t="shared" si="493"/>
        <v>2019</v>
      </c>
      <c r="M10549">
        <f t="shared" si="494"/>
        <v>38</v>
      </c>
    </row>
    <row r="10550" spans="1:13" x14ac:dyDescent="0.35">
      <c r="A10550" t="s">
        <v>599</v>
      </c>
      <c r="B10550">
        <v>680012907</v>
      </c>
      <c r="C10550">
        <v>174088</v>
      </c>
      <c r="E10550" s="1">
        <v>43724.604016203702</v>
      </c>
      <c r="F10550">
        <v>1</v>
      </c>
      <c r="G10550" t="s">
        <v>33</v>
      </c>
      <c r="H10550">
        <v>400</v>
      </c>
      <c r="J10550" s="2">
        <f t="shared" si="492"/>
        <v>1</v>
      </c>
      <c r="K10550" s="2" t="str">
        <f>IFERROR(VLOOKUP(A10550,Aux!A:B,2,0),"Outros")</f>
        <v>Águas e resíduos</v>
      </c>
      <c r="L10550" s="2">
        <f t="shared" si="493"/>
        <v>2019</v>
      </c>
      <c r="M10550">
        <f t="shared" si="494"/>
        <v>38</v>
      </c>
    </row>
    <row r="10551" spans="1:13" x14ac:dyDescent="0.35">
      <c r="A10551" t="s">
        <v>599</v>
      </c>
      <c r="B10551">
        <v>680012907</v>
      </c>
      <c r="C10551">
        <v>174089</v>
      </c>
      <c r="D10551" t="s">
        <v>6987</v>
      </c>
      <c r="E10551" s="1">
        <v>43724.60429398148</v>
      </c>
      <c r="F10551">
        <v>1</v>
      </c>
      <c r="G10551" t="s">
        <v>476</v>
      </c>
      <c r="H10551">
        <v>5</v>
      </c>
      <c r="I10551" s="1">
        <v>43738.999305555553</v>
      </c>
      <c r="J10551" s="2">
        <f t="shared" si="492"/>
        <v>1</v>
      </c>
      <c r="K10551" s="2" t="str">
        <f>IFERROR(VLOOKUP(A10551,Aux!A:B,2,0),"Outros")</f>
        <v>Águas e resíduos</v>
      </c>
      <c r="L10551" s="2">
        <f t="shared" si="493"/>
        <v>2019</v>
      </c>
      <c r="M10551">
        <f t="shared" si="494"/>
        <v>38</v>
      </c>
    </row>
    <row r="10552" spans="1:13" x14ac:dyDescent="0.35">
      <c r="A10552" t="s">
        <v>133</v>
      </c>
      <c r="B10552">
        <v>503539473</v>
      </c>
      <c r="C10552">
        <v>174091</v>
      </c>
      <c r="D10552" t="s">
        <v>2880</v>
      </c>
      <c r="E10552" s="1">
        <v>43724.61146990741</v>
      </c>
      <c r="F10552">
        <v>3</v>
      </c>
      <c r="G10552" t="s">
        <v>135</v>
      </c>
      <c r="H10552">
        <v>360</v>
      </c>
      <c r="I10552" s="1">
        <v>43754.999305555553</v>
      </c>
      <c r="J10552" s="2">
        <f t="shared" si="492"/>
        <v>1</v>
      </c>
      <c r="K10552" s="2" t="str">
        <f>IFERROR(VLOOKUP(A10552,Aux!A:B,2,0),"Outros")</f>
        <v>Municípios</v>
      </c>
      <c r="L10552" s="2">
        <f t="shared" si="493"/>
        <v>2019</v>
      </c>
      <c r="M10552">
        <f t="shared" si="494"/>
        <v>38</v>
      </c>
    </row>
    <row r="10553" spans="1:13" x14ac:dyDescent="0.35">
      <c r="A10553" t="s">
        <v>599</v>
      </c>
      <c r="B10553">
        <v>680012907</v>
      </c>
      <c r="C10553">
        <v>174092</v>
      </c>
      <c r="D10553" t="s">
        <v>9046</v>
      </c>
      <c r="E10553" s="1">
        <v>43724.613136574073</v>
      </c>
      <c r="F10553">
        <v>13</v>
      </c>
      <c r="G10553" t="s">
        <v>9047</v>
      </c>
      <c r="H10553">
        <v>360</v>
      </c>
      <c r="I10553" s="1">
        <v>43734.999305555553</v>
      </c>
      <c r="J10553" s="2">
        <f t="shared" si="492"/>
        <v>1</v>
      </c>
      <c r="K10553" s="2" t="str">
        <f>IFERROR(VLOOKUP(A10553,Aux!A:B,2,0),"Outros")</f>
        <v>Águas e resíduos</v>
      </c>
      <c r="L10553" s="2">
        <f t="shared" si="493"/>
        <v>2019</v>
      </c>
      <c r="M10553">
        <f t="shared" si="494"/>
        <v>38</v>
      </c>
    </row>
    <row r="10554" spans="1:13" x14ac:dyDescent="0.35">
      <c r="A10554" t="s">
        <v>57</v>
      </c>
      <c r="B10554">
        <v>501294104</v>
      </c>
      <c r="C10554">
        <v>174093</v>
      </c>
      <c r="D10554" t="s">
        <v>8800</v>
      </c>
      <c r="E10554" s="1">
        <v>43724.622083333335</v>
      </c>
      <c r="F10554">
        <v>1</v>
      </c>
      <c r="G10554" t="s">
        <v>103</v>
      </c>
      <c r="H10554">
        <v>360</v>
      </c>
      <c r="I10554" s="1">
        <v>43730.999305555553</v>
      </c>
      <c r="J10554" s="2">
        <f t="shared" si="492"/>
        <v>1</v>
      </c>
      <c r="K10554" s="2" t="str">
        <f>IFERROR(VLOOKUP(A10554,Aux!A:B,2,0),"Outros")</f>
        <v>Municípios</v>
      </c>
      <c r="L10554" s="2">
        <f t="shared" si="493"/>
        <v>2019</v>
      </c>
      <c r="M10554">
        <f t="shared" si="494"/>
        <v>38</v>
      </c>
    </row>
    <row r="10555" spans="1:13" x14ac:dyDescent="0.35">
      <c r="A10555" t="s">
        <v>4814</v>
      </c>
      <c r="B10555">
        <v>502936010</v>
      </c>
      <c r="C10555">
        <v>174094</v>
      </c>
      <c r="D10555" t="s">
        <v>9080</v>
      </c>
      <c r="E10555" s="1">
        <v>43724.622604166667</v>
      </c>
      <c r="F10555">
        <v>1</v>
      </c>
      <c r="H10555">
        <v>400</v>
      </c>
      <c r="I10555" s="1">
        <v>25569.708333333332</v>
      </c>
      <c r="J10555" s="2">
        <f t="shared" si="492"/>
        <v>1</v>
      </c>
      <c r="K10555" s="2" t="str">
        <f>IFERROR(VLOOKUP(A10555,Aux!A:B,2,0),"Outros")</f>
        <v>Outros</v>
      </c>
      <c r="L10555" s="2">
        <f t="shared" si="493"/>
        <v>2019</v>
      </c>
      <c r="M10555">
        <f t="shared" si="494"/>
        <v>38</v>
      </c>
    </row>
    <row r="10556" spans="1:13" x14ac:dyDescent="0.35">
      <c r="A10556" t="s">
        <v>599</v>
      </c>
      <c r="B10556">
        <v>680012907</v>
      </c>
      <c r="C10556">
        <v>174095</v>
      </c>
      <c r="D10556" t="s">
        <v>9081</v>
      </c>
      <c r="E10556" s="1">
        <v>43724.624097222222</v>
      </c>
      <c r="F10556">
        <v>13</v>
      </c>
      <c r="G10556" t="s">
        <v>4791</v>
      </c>
      <c r="H10556">
        <v>360</v>
      </c>
      <c r="I10556" s="1">
        <v>43732.999305555553</v>
      </c>
      <c r="J10556" s="2">
        <f t="shared" si="492"/>
        <v>1</v>
      </c>
      <c r="K10556" s="2" t="str">
        <f>IFERROR(VLOOKUP(A10556,Aux!A:B,2,0),"Outros")</f>
        <v>Águas e resíduos</v>
      </c>
      <c r="L10556" s="2">
        <f t="shared" si="493"/>
        <v>2019</v>
      </c>
      <c r="M10556">
        <f t="shared" si="494"/>
        <v>38</v>
      </c>
    </row>
    <row r="10557" spans="1:13" x14ac:dyDescent="0.35">
      <c r="A10557" t="s">
        <v>125</v>
      </c>
      <c r="B10557">
        <v>501290206</v>
      </c>
      <c r="C10557">
        <v>174096</v>
      </c>
      <c r="E10557" s="1">
        <v>43724.62572916667</v>
      </c>
      <c r="F10557">
        <v>13</v>
      </c>
      <c r="H10557">
        <v>1</v>
      </c>
      <c r="J10557" s="2">
        <f t="shared" si="492"/>
        <v>1</v>
      </c>
      <c r="K10557" s="2" t="str">
        <f>IFERROR(VLOOKUP(A10557,Aux!A:B,2,0),"Outros")</f>
        <v>Municípios</v>
      </c>
      <c r="L10557" s="2">
        <f t="shared" si="493"/>
        <v>2019</v>
      </c>
      <c r="M10557">
        <f t="shared" si="494"/>
        <v>38</v>
      </c>
    </row>
    <row r="10558" spans="1:13" x14ac:dyDescent="0.35">
      <c r="A10558" t="s">
        <v>389</v>
      </c>
      <c r="B10558">
        <v>506722422</v>
      </c>
      <c r="C10558">
        <v>174097</v>
      </c>
      <c r="E10558" s="1">
        <v>43724.627835648149</v>
      </c>
      <c r="F10558">
        <v>1</v>
      </c>
      <c r="G10558" t="s">
        <v>33</v>
      </c>
      <c r="H10558">
        <v>400</v>
      </c>
      <c r="I10558" s="1">
        <v>25569.999305555557</v>
      </c>
      <c r="J10558" s="2">
        <f t="shared" si="492"/>
        <v>1</v>
      </c>
      <c r="K10558" s="2" t="str">
        <f>IFERROR(VLOOKUP(A10558,Aux!A:B,2,0),"Outros")</f>
        <v>Municípios</v>
      </c>
      <c r="L10558" s="2">
        <f t="shared" si="493"/>
        <v>2019</v>
      </c>
      <c r="M10558">
        <f t="shared" si="494"/>
        <v>38</v>
      </c>
    </row>
    <row r="10559" spans="1:13" x14ac:dyDescent="0.35">
      <c r="A10559" t="s">
        <v>244</v>
      </c>
      <c r="B10559">
        <v>600084914</v>
      </c>
      <c r="C10559">
        <v>174098</v>
      </c>
      <c r="D10559" t="s">
        <v>8423</v>
      </c>
      <c r="E10559" s="1">
        <v>43724.629293981481</v>
      </c>
      <c r="F10559">
        <v>5</v>
      </c>
      <c r="G10559" t="s">
        <v>8104</v>
      </c>
      <c r="H10559">
        <v>340</v>
      </c>
      <c r="I10559" s="1">
        <v>43807.999305555553</v>
      </c>
      <c r="J10559" s="2">
        <f t="shared" si="492"/>
        <v>1</v>
      </c>
      <c r="K10559" s="2" t="str">
        <f>IFERROR(VLOOKUP(A10559,Aux!A:B,2,0),"Outros")</f>
        <v>Outros</v>
      </c>
      <c r="L10559" s="2">
        <f t="shared" si="493"/>
        <v>2019</v>
      </c>
      <c r="M10559">
        <f t="shared" si="494"/>
        <v>38</v>
      </c>
    </row>
    <row r="10560" spans="1:13" x14ac:dyDescent="0.35">
      <c r="A10560" t="s">
        <v>4814</v>
      </c>
      <c r="B10560">
        <v>502936010</v>
      </c>
      <c r="C10560">
        <v>174099</v>
      </c>
      <c r="E10560" s="1">
        <v>43724.630983796298</v>
      </c>
      <c r="F10560">
        <v>1</v>
      </c>
      <c r="H10560">
        <v>360</v>
      </c>
      <c r="I10560" s="1">
        <v>43734.708333333336</v>
      </c>
      <c r="J10560" s="2">
        <f t="shared" si="492"/>
        <v>1</v>
      </c>
      <c r="K10560" s="2" t="str">
        <f>IFERROR(VLOOKUP(A10560,Aux!A:B,2,0),"Outros")</f>
        <v>Outros</v>
      </c>
      <c r="L10560" s="2">
        <f t="shared" si="493"/>
        <v>2019</v>
      </c>
      <c r="M10560">
        <f t="shared" si="494"/>
        <v>38</v>
      </c>
    </row>
    <row r="10561" spans="1:13" x14ac:dyDescent="0.35">
      <c r="A10561" t="s">
        <v>244</v>
      </c>
      <c r="B10561">
        <v>600084914</v>
      </c>
      <c r="C10561">
        <v>174100</v>
      </c>
      <c r="D10561" t="s">
        <v>8638</v>
      </c>
      <c r="E10561" s="1">
        <v>43724.633750000001</v>
      </c>
      <c r="F10561">
        <v>13</v>
      </c>
      <c r="G10561" t="s">
        <v>5677</v>
      </c>
      <c r="H10561">
        <v>360</v>
      </c>
      <c r="I10561" s="1">
        <v>43733.708333333336</v>
      </c>
      <c r="J10561" s="2">
        <f t="shared" si="492"/>
        <v>1</v>
      </c>
      <c r="K10561" s="2" t="str">
        <f>IFERROR(VLOOKUP(A10561,Aux!A:B,2,0),"Outros")</f>
        <v>Outros</v>
      </c>
      <c r="L10561" s="2">
        <f t="shared" si="493"/>
        <v>2019</v>
      </c>
      <c r="M10561">
        <f t="shared" si="494"/>
        <v>38</v>
      </c>
    </row>
    <row r="10562" spans="1:13" x14ac:dyDescent="0.35">
      <c r="A10562" t="s">
        <v>275</v>
      </c>
      <c r="B10562">
        <v>505187531</v>
      </c>
      <c r="C10562">
        <v>174101</v>
      </c>
      <c r="D10562" t="s">
        <v>8933</v>
      </c>
      <c r="E10562" s="1">
        <v>43724.634618055556</v>
      </c>
      <c r="F10562">
        <v>13</v>
      </c>
      <c r="G10562" t="s">
        <v>318</v>
      </c>
      <c r="H10562">
        <v>360</v>
      </c>
      <c r="I10562" s="1">
        <v>43731.999305555553</v>
      </c>
      <c r="J10562" s="2">
        <f t="shared" ref="J10562:J10625" si="495">IF(C10562=C10561,"",1)</f>
        <v>1</v>
      </c>
      <c r="K10562" s="2" t="str">
        <f>IFERROR(VLOOKUP(A10562,Aux!A:B,2,0),"Outros")</f>
        <v>Municípios</v>
      </c>
      <c r="L10562" s="2">
        <f t="shared" ref="L10562:L10625" si="496">YEAR(E10562)</f>
        <v>2019</v>
      </c>
      <c r="M10562">
        <f t="shared" ref="M10562:M10625" si="497">WEEKNUM(E10562)</f>
        <v>38</v>
      </c>
    </row>
    <row r="10563" spans="1:13" x14ac:dyDescent="0.35">
      <c r="A10563" t="s">
        <v>105</v>
      </c>
      <c r="B10563">
        <v>503311332</v>
      </c>
      <c r="C10563">
        <v>174102</v>
      </c>
      <c r="D10563" t="s">
        <v>8551</v>
      </c>
      <c r="E10563" s="1">
        <v>43724.635138888887</v>
      </c>
      <c r="F10563">
        <v>13</v>
      </c>
      <c r="G10563" t="s">
        <v>259</v>
      </c>
      <c r="H10563">
        <v>340</v>
      </c>
      <c r="I10563" s="1">
        <v>43738.708333333336</v>
      </c>
      <c r="J10563" s="2">
        <f t="shared" si="495"/>
        <v>1</v>
      </c>
      <c r="K10563" s="2" t="str">
        <f>IFERROR(VLOOKUP(A10563,Aux!A:B,2,0),"Outros")</f>
        <v>Municípios</v>
      </c>
      <c r="L10563" s="2">
        <f t="shared" si="496"/>
        <v>2019</v>
      </c>
      <c r="M10563">
        <f t="shared" si="497"/>
        <v>38</v>
      </c>
    </row>
    <row r="10564" spans="1:13" x14ac:dyDescent="0.35">
      <c r="A10564" t="s">
        <v>12</v>
      </c>
      <c r="B10564">
        <v>508481287</v>
      </c>
      <c r="C10564">
        <v>174103</v>
      </c>
      <c r="D10564" t="s">
        <v>8552</v>
      </c>
      <c r="E10564" s="1">
        <v>43724.636087962965</v>
      </c>
      <c r="F10564">
        <v>13</v>
      </c>
      <c r="G10564" t="s">
        <v>14</v>
      </c>
      <c r="H10564">
        <v>360</v>
      </c>
      <c r="I10564" s="1">
        <v>43732.708333333336</v>
      </c>
      <c r="J10564" s="2">
        <f t="shared" si="495"/>
        <v>1</v>
      </c>
      <c r="K10564" s="2" t="str">
        <f>IFERROR(VLOOKUP(A10564,Aux!A:B,2,0),"Outros")</f>
        <v>Hospitais</v>
      </c>
      <c r="L10564" s="2">
        <f t="shared" si="496"/>
        <v>2019</v>
      </c>
      <c r="M10564">
        <f t="shared" si="497"/>
        <v>38</v>
      </c>
    </row>
    <row r="10565" spans="1:13" x14ac:dyDescent="0.35">
      <c r="A10565" t="s">
        <v>57</v>
      </c>
      <c r="B10565">
        <v>501294104</v>
      </c>
      <c r="C10565">
        <v>174104</v>
      </c>
      <c r="D10565" t="s">
        <v>8553</v>
      </c>
      <c r="E10565" s="1">
        <v>43724.640972222223</v>
      </c>
      <c r="F10565">
        <v>3</v>
      </c>
      <c r="G10565" t="s">
        <v>103</v>
      </c>
      <c r="H10565">
        <v>360</v>
      </c>
      <c r="I10565" s="1">
        <v>43734.999305555553</v>
      </c>
      <c r="J10565" s="2">
        <f t="shared" si="495"/>
        <v>1</v>
      </c>
      <c r="K10565" s="2" t="str">
        <f>IFERROR(VLOOKUP(A10565,Aux!A:B,2,0),"Outros")</f>
        <v>Municípios</v>
      </c>
      <c r="L10565" s="2">
        <f t="shared" si="496"/>
        <v>2019</v>
      </c>
      <c r="M10565">
        <f t="shared" si="497"/>
        <v>38</v>
      </c>
    </row>
    <row r="10566" spans="1:13" x14ac:dyDescent="0.35">
      <c r="A10566" t="s">
        <v>57</v>
      </c>
      <c r="B10566">
        <v>501294104</v>
      </c>
      <c r="C10566">
        <v>174105</v>
      </c>
      <c r="D10566" t="s">
        <v>8761</v>
      </c>
      <c r="E10566" s="1">
        <v>43724.64298611111</v>
      </c>
      <c r="F10566">
        <v>1</v>
      </c>
      <c r="G10566" t="s">
        <v>103</v>
      </c>
      <c r="H10566">
        <v>5</v>
      </c>
      <c r="I10566" s="1">
        <v>43727.999305555553</v>
      </c>
      <c r="J10566" s="2">
        <f t="shared" si="495"/>
        <v>1</v>
      </c>
      <c r="K10566" s="2" t="str">
        <f>IFERROR(VLOOKUP(A10566,Aux!A:B,2,0),"Outros")</f>
        <v>Municípios</v>
      </c>
      <c r="L10566" s="2">
        <f t="shared" si="496"/>
        <v>2019</v>
      </c>
      <c r="M10566">
        <f t="shared" si="497"/>
        <v>38</v>
      </c>
    </row>
    <row r="10567" spans="1:13" x14ac:dyDescent="0.35">
      <c r="A10567" t="s">
        <v>71</v>
      </c>
      <c r="B10567">
        <v>500051054</v>
      </c>
      <c r="C10567">
        <v>174106</v>
      </c>
      <c r="D10567" t="s">
        <v>7174</v>
      </c>
      <c r="E10567" s="1">
        <v>43724.648217592592</v>
      </c>
      <c r="F10567">
        <v>13</v>
      </c>
      <c r="G10567" t="s">
        <v>243</v>
      </c>
      <c r="H10567">
        <v>360</v>
      </c>
      <c r="I10567" s="1">
        <v>43731.791666666664</v>
      </c>
      <c r="J10567" s="2">
        <f t="shared" si="495"/>
        <v>1</v>
      </c>
      <c r="K10567" s="2" t="str">
        <f>IFERROR(VLOOKUP(A10567,Aux!A:B,2,0),"Outros")</f>
        <v>Municípios</v>
      </c>
      <c r="L10567" s="2">
        <f t="shared" si="496"/>
        <v>2019</v>
      </c>
      <c r="M10567">
        <f t="shared" si="497"/>
        <v>38</v>
      </c>
    </row>
    <row r="10568" spans="1:13" x14ac:dyDescent="0.35">
      <c r="A10568" t="s">
        <v>60</v>
      </c>
      <c r="B10568">
        <v>505456010</v>
      </c>
      <c r="C10568">
        <v>174107</v>
      </c>
      <c r="D10568" t="s">
        <v>8714</v>
      </c>
      <c r="E10568" s="1">
        <v>43724.659918981481</v>
      </c>
      <c r="F10568">
        <v>3</v>
      </c>
      <c r="G10568" t="s">
        <v>62</v>
      </c>
      <c r="H10568">
        <v>360</v>
      </c>
      <c r="I10568" s="1">
        <v>43745.999305555553</v>
      </c>
      <c r="J10568" s="2">
        <f t="shared" si="495"/>
        <v>1</v>
      </c>
      <c r="K10568" s="2" t="str">
        <f>IFERROR(VLOOKUP(A10568,Aux!A:B,2,0),"Outros")</f>
        <v>Municípios</v>
      </c>
      <c r="L10568" s="2">
        <f t="shared" si="496"/>
        <v>2019</v>
      </c>
      <c r="M10568">
        <f t="shared" si="497"/>
        <v>38</v>
      </c>
    </row>
    <row r="10569" spans="1:13" x14ac:dyDescent="0.35">
      <c r="A10569" t="s">
        <v>336</v>
      </c>
      <c r="B10569">
        <v>505170876</v>
      </c>
      <c r="C10569">
        <v>174108</v>
      </c>
      <c r="D10569" t="s">
        <v>8424</v>
      </c>
      <c r="E10569" s="1">
        <v>43724.677870370368</v>
      </c>
      <c r="F10569">
        <v>1</v>
      </c>
      <c r="G10569" t="s">
        <v>2808</v>
      </c>
      <c r="H10569">
        <v>360</v>
      </c>
      <c r="I10569" s="1">
        <v>43731.708333333336</v>
      </c>
      <c r="J10569" s="2">
        <f t="shared" si="495"/>
        <v>1</v>
      </c>
      <c r="K10569" s="2" t="str">
        <f>IFERROR(VLOOKUP(A10569,Aux!A:B,2,0),"Outros")</f>
        <v>Municípios</v>
      </c>
      <c r="L10569" s="2">
        <f t="shared" si="496"/>
        <v>2019</v>
      </c>
      <c r="M10569">
        <f t="shared" si="497"/>
        <v>38</v>
      </c>
    </row>
    <row r="10570" spans="1:13" x14ac:dyDescent="0.35">
      <c r="A10570" t="s">
        <v>105</v>
      </c>
      <c r="B10570">
        <v>503311332</v>
      </c>
      <c r="C10570">
        <v>174110</v>
      </c>
      <c r="D10570" t="s">
        <v>8639</v>
      </c>
      <c r="E10570" s="1">
        <v>43724.682233796295</v>
      </c>
      <c r="F10570">
        <v>13</v>
      </c>
      <c r="G10570" t="s">
        <v>259</v>
      </c>
      <c r="H10570">
        <v>340</v>
      </c>
      <c r="I10570" s="1">
        <v>43738.708333333336</v>
      </c>
      <c r="J10570" s="2">
        <f t="shared" si="495"/>
        <v>1</v>
      </c>
      <c r="K10570" s="2" t="str">
        <f>IFERROR(VLOOKUP(A10570,Aux!A:B,2,0),"Outros")</f>
        <v>Municípios</v>
      </c>
      <c r="L10570" s="2">
        <f t="shared" si="496"/>
        <v>2019</v>
      </c>
      <c r="M10570">
        <f t="shared" si="497"/>
        <v>38</v>
      </c>
    </row>
    <row r="10571" spans="1:13" x14ac:dyDescent="0.35">
      <c r="A10571" t="s">
        <v>336</v>
      </c>
      <c r="B10571">
        <v>505170876</v>
      </c>
      <c r="C10571">
        <v>174111</v>
      </c>
      <c r="D10571" t="s">
        <v>8733</v>
      </c>
      <c r="E10571" s="1">
        <v>43724.684594907405</v>
      </c>
      <c r="F10571">
        <v>1</v>
      </c>
      <c r="G10571" t="s">
        <v>345</v>
      </c>
      <c r="H10571">
        <v>360</v>
      </c>
      <c r="I10571" s="1">
        <v>43731.708333333336</v>
      </c>
      <c r="J10571" s="2">
        <f t="shared" si="495"/>
        <v>1</v>
      </c>
      <c r="K10571" s="2" t="str">
        <f>IFERROR(VLOOKUP(A10571,Aux!A:B,2,0),"Outros")</f>
        <v>Municípios</v>
      </c>
      <c r="L10571" s="2">
        <f t="shared" si="496"/>
        <v>2019</v>
      </c>
      <c r="M10571">
        <f t="shared" si="497"/>
        <v>38</v>
      </c>
    </row>
    <row r="10572" spans="1:13" x14ac:dyDescent="0.35">
      <c r="A10572" t="s">
        <v>57</v>
      </c>
      <c r="B10572">
        <v>501294104</v>
      </c>
      <c r="C10572">
        <v>174112</v>
      </c>
      <c r="E10572" s="1">
        <v>43724.684814814813</v>
      </c>
      <c r="F10572">
        <v>1</v>
      </c>
      <c r="G10572" t="s">
        <v>33</v>
      </c>
      <c r="H10572">
        <v>400</v>
      </c>
      <c r="J10572" s="2">
        <f t="shared" si="495"/>
        <v>1</v>
      </c>
      <c r="K10572" s="2" t="str">
        <f>IFERROR(VLOOKUP(A10572,Aux!A:B,2,0),"Outros")</f>
        <v>Municípios</v>
      </c>
      <c r="L10572" s="2">
        <f t="shared" si="496"/>
        <v>2019</v>
      </c>
      <c r="M10572">
        <f t="shared" si="497"/>
        <v>38</v>
      </c>
    </row>
    <row r="10573" spans="1:13" x14ac:dyDescent="0.35">
      <c r="A10573" t="s">
        <v>57</v>
      </c>
      <c r="B10573">
        <v>501294104</v>
      </c>
      <c r="C10573">
        <v>174113</v>
      </c>
      <c r="D10573" t="s">
        <v>8995</v>
      </c>
      <c r="E10573" s="1">
        <v>43724.684965277775</v>
      </c>
      <c r="F10573">
        <v>1</v>
      </c>
      <c r="G10573" t="s">
        <v>618</v>
      </c>
      <c r="H10573">
        <v>360</v>
      </c>
      <c r="I10573" s="1">
        <v>43727.999305555553</v>
      </c>
      <c r="J10573" s="2">
        <f t="shared" si="495"/>
        <v>1</v>
      </c>
      <c r="K10573" s="2" t="str">
        <f>IFERROR(VLOOKUP(A10573,Aux!A:B,2,0),"Outros")</f>
        <v>Municípios</v>
      </c>
      <c r="L10573" s="2">
        <f t="shared" si="496"/>
        <v>2019</v>
      </c>
      <c r="M10573">
        <f t="shared" si="497"/>
        <v>38</v>
      </c>
    </row>
    <row r="10574" spans="1:13" x14ac:dyDescent="0.35">
      <c r="A10574" t="s">
        <v>37</v>
      </c>
      <c r="B10574">
        <v>506187543</v>
      </c>
      <c r="C10574">
        <v>174114</v>
      </c>
      <c r="E10574" s="1">
        <v>43724.687476851854</v>
      </c>
      <c r="F10574">
        <v>1</v>
      </c>
      <c r="G10574" t="s">
        <v>33</v>
      </c>
      <c r="H10574">
        <v>1</v>
      </c>
      <c r="J10574" s="2">
        <f t="shared" si="495"/>
        <v>1</v>
      </c>
      <c r="K10574" s="2" t="str">
        <f>IFERROR(VLOOKUP(A10574,Aux!A:B,2,0),"Outros")</f>
        <v>Municípios</v>
      </c>
      <c r="L10574" s="2">
        <f t="shared" si="496"/>
        <v>2019</v>
      </c>
      <c r="M10574">
        <f t="shared" si="497"/>
        <v>38</v>
      </c>
    </row>
    <row r="10575" spans="1:13" x14ac:dyDescent="0.35">
      <c r="A10575" t="s">
        <v>9</v>
      </c>
      <c r="B10575">
        <v>506673626</v>
      </c>
      <c r="C10575">
        <v>174115</v>
      </c>
      <c r="D10575" t="s">
        <v>8640</v>
      </c>
      <c r="E10575" s="1">
        <v>43724.692071759258</v>
      </c>
      <c r="F10575">
        <v>1</v>
      </c>
      <c r="G10575" t="s">
        <v>11</v>
      </c>
      <c r="H10575">
        <v>360</v>
      </c>
      <c r="I10575" s="1">
        <v>43733.999305555553</v>
      </c>
      <c r="J10575" s="2">
        <f t="shared" si="495"/>
        <v>1</v>
      </c>
      <c r="K10575" s="2" t="str">
        <f>IFERROR(VLOOKUP(A10575,Aux!A:B,2,0),"Outros")</f>
        <v>Municípios</v>
      </c>
      <c r="L10575" s="2">
        <f t="shared" si="496"/>
        <v>2019</v>
      </c>
      <c r="M10575">
        <f t="shared" si="497"/>
        <v>38</v>
      </c>
    </row>
    <row r="10576" spans="1:13" x14ac:dyDescent="0.35">
      <c r="A10576" t="s">
        <v>57</v>
      </c>
      <c r="B10576">
        <v>501294104</v>
      </c>
      <c r="C10576">
        <v>174116</v>
      </c>
      <c r="D10576" t="s">
        <v>8554</v>
      </c>
      <c r="E10576" s="1">
        <v>43724.709583333337</v>
      </c>
      <c r="F10576">
        <v>13</v>
      </c>
      <c r="G10576" t="s">
        <v>618</v>
      </c>
      <c r="H10576">
        <v>360</v>
      </c>
      <c r="I10576" s="1">
        <v>43730.999305555553</v>
      </c>
      <c r="J10576" s="2">
        <f t="shared" si="495"/>
        <v>1</v>
      </c>
      <c r="K10576" s="2" t="str">
        <f>IFERROR(VLOOKUP(A10576,Aux!A:B,2,0),"Outros")</f>
        <v>Municípios</v>
      </c>
      <c r="L10576" s="2">
        <f t="shared" si="496"/>
        <v>2019</v>
      </c>
      <c r="M10576">
        <f t="shared" si="497"/>
        <v>38</v>
      </c>
    </row>
    <row r="10577" spans="1:13" x14ac:dyDescent="0.35">
      <c r="A10577" t="s">
        <v>71</v>
      </c>
      <c r="B10577">
        <v>500051054</v>
      </c>
      <c r="C10577">
        <v>174117</v>
      </c>
      <c r="D10577" t="s">
        <v>8801</v>
      </c>
      <c r="E10577" s="1">
        <v>43724.7343287037</v>
      </c>
      <c r="F10577">
        <v>13</v>
      </c>
      <c r="G10577" t="s">
        <v>566</v>
      </c>
      <c r="H10577">
        <v>5</v>
      </c>
      <c r="I10577" s="1">
        <v>43740.791666666664</v>
      </c>
      <c r="J10577" s="2">
        <f t="shared" si="495"/>
        <v>1</v>
      </c>
      <c r="K10577" s="2" t="str">
        <f>IFERROR(VLOOKUP(A10577,Aux!A:B,2,0),"Outros")</f>
        <v>Municípios</v>
      </c>
      <c r="L10577" s="2">
        <f t="shared" si="496"/>
        <v>2019</v>
      </c>
      <c r="M10577">
        <f t="shared" si="497"/>
        <v>38</v>
      </c>
    </row>
    <row r="10578" spans="1:13" x14ac:dyDescent="0.35">
      <c r="A10578" t="s">
        <v>41</v>
      </c>
      <c r="B10578">
        <v>500192855</v>
      </c>
      <c r="C10578">
        <v>174118</v>
      </c>
      <c r="E10578" s="1">
        <v>43724.756041666667</v>
      </c>
      <c r="F10578">
        <v>13</v>
      </c>
      <c r="G10578" t="s">
        <v>33</v>
      </c>
      <c r="H10578">
        <v>400</v>
      </c>
      <c r="J10578" s="2">
        <f t="shared" si="495"/>
        <v>1</v>
      </c>
      <c r="K10578" s="2" t="str">
        <f>IFERROR(VLOOKUP(A10578,Aux!A:B,2,0),"Outros")</f>
        <v>Transportes</v>
      </c>
      <c r="L10578" s="2">
        <f t="shared" si="496"/>
        <v>2019</v>
      </c>
      <c r="M10578">
        <f t="shared" si="497"/>
        <v>38</v>
      </c>
    </row>
    <row r="10579" spans="1:13" x14ac:dyDescent="0.35">
      <c r="A10579" t="s">
        <v>8597</v>
      </c>
      <c r="B10579">
        <v>502683198</v>
      </c>
      <c r="C10579">
        <v>174119</v>
      </c>
      <c r="E10579" s="1">
        <v>43724.77584490741</v>
      </c>
      <c r="F10579">
        <v>13</v>
      </c>
      <c r="G10579" t="s">
        <v>33</v>
      </c>
      <c r="H10579">
        <v>1</v>
      </c>
      <c r="J10579" s="2">
        <f t="shared" si="495"/>
        <v>1</v>
      </c>
      <c r="K10579" s="2" t="str">
        <f>IFERROR(VLOOKUP(A10579,Aux!A:B,2,0),"Outros")</f>
        <v>Outros</v>
      </c>
      <c r="L10579" s="2">
        <f t="shared" si="496"/>
        <v>2019</v>
      </c>
      <c r="M10579">
        <f t="shared" si="497"/>
        <v>38</v>
      </c>
    </row>
    <row r="10580" spans="1:13" x14ac:dyDescent="0.35">
      <c r="A10580" t="s">
        <v>85</v>
      </c>
      <c r="B10580">
        <v>506642798</v>
      </c>
      <c r="C10580">
        <v>174120</v>
      </c>
      <c r="D10580" t="s">
        <v>8641</v>
      </c>
      <c r="E10580" s="1">
        <v>43725.354351851849</v>
      </c>
      <c r="F10580">
        <v>1</v>
      </c>
      <c r="G10580" t="s">
        <v>2593</v>
      </c>
      <c r="H10580">
        <v>360</v>
      </c>
      <c r="I10580" s="1">
        <v>43731.958333333336</v>
      </c>
      <c r="J10580" s="2">
        <f t="shared" si="495"/>
        <v>1</v>
      </c>
      <c r="K10580" s="2" t="str">
        <f>IFERROR(VLOOKUP(A10580,Aux!A:B,2,0),"Outros")</f>
        <v>Municípios</v>
      </c>
      <c r="L10580" s="2">
        <f t="shared" si="496"/>
        <v>2019</v>
      </c>
      <c r="M10580">
        <f t="shared" si="497"/>
        <v>38</v>
      </c>
    </row>
    <row r="10581" spans="1:13" x14ac:dyDescent="0.35">
      <c r="A10581" t="s">
        <v>578</v>
      </c>
      <c r="B10581">
        <v>501112049</v>
      </c>
      <c r="C10581">
        <v>174121</v>
      </c>
      <c r="D10581" t="s">
        <v>8472</v>
      </c>
      <c r="E10581" s="1">
        <v>43725.374537037038</v>
      </c>
      <c r="F10581">
        <v>13</v>
      </c>
      <c r="G10581" t="s">
        <v>580</v>
      </c>
      <c r="H10581">
        <v>360</v>
      </c>
      <c r="I10581" s="1">
        <v>43731.6875</v>
      </c>
      <c r="J10581" s="2">
        <f t="shared" si="495"/>
        <v>1</v>
      </c>
      <c r="K10581" s="2" t="str">
        <f>IFERROR(VLOOKUP(A10581,Aux!A:B,2,0),"Outros")</f>
        <v>Municípios</v>
      </c>
      <c r="L10581" s="2">
        <f t="shared" si="496"/>
        <v>2019</v>
      </c>
      <c r="M10581">
        <f t="shared" si="497"/>
        <v>38</v>
      </c>
    </row>
    <row r="10582" spans="1:13" x14ac:dyDescent="0.35">
      <c r="A10582" t="s">
        <v>91</v>
      </c>
      <c r="B10582">
        <v>508035546</v>
      </c>
      <c r="C10582">
        <v>174122</v>
      </c>
      <c r="D10582" t="s">
        <v>8734</v>
      </c>
      <c r="E10582" s="1">
        <v>43725.38082175926</v>
      </c>
      <c r="F10582">
        <v>13</v>
      </c>
      <c r="G10582" t="s">
        <v>33</v>
      </c>
      <c r="H10582">
        <v>340</v>
      </c>
      <c r="I10582" s="1">
        <v>43739.999305555553</v>
      </c>
      <c r="J10582" s="2">
        <f t="shared" si="495"/>
        <v>1</v>
      </c>
      <c r="K10582" s="2" t="str">
        <f>IFERROR(VLOOKUP(A10582,Aux!A:B,2,0),"Outros")</f>
        <v>Municípios</v>
      </c>
      <c r="L10582" s="2">
        <f t="shared" si="496"/>
        <v>2019</v>
      </c>
      <c r="M10582">
        <f t="shared" si="497"/>
        <v>38</v>
      </c>
    </row>
    <row r="10583" spans="1:13" x14ac:dyDescent="0.35">
      <c r="A10583" t="s">
        <v>157</v>
      </c>
      <c r="B10583">
        <v>500122237</v>
      </c>
      <c r="C10583">
        <v>174123</v>
      </c>
      <c r="D10583" t="s">
        <v>3877</v>
      </c>
      <c r="E10583" s="1">
        <v>43725.382476851853</v>
      </c>
      <c r="F10583">
        <v>3</v>
      </c>
      <c r="G10583" t="s">
        <v>33</v>
      </c>
      <c r="H10583">
        <v>340</v>
      </c>
      <c r="I10583" s="1">
        <v>43750.999305555553</v>
      </c>
      <c r="J10583" s="2">
        <f t="shared" si="495"/>
        <v>1</v>
      </c>
      <c r="K10583" s="2" t="str">
        <f>IFERROR(VLOOKUP(A10583,Aux!A:B,2,0),"Outros")</f>
        <v>Outros</v>
      </c>
      <c r="L10583" s="2">
        <f t="shared" si="496"/>
        <v>2019</v>
      </c>
      <c r="M10583">
        <f t="shared" si="497"/>
        <v>38</v>
      </c>
    </row>
    <row r="10584" spans="1:13" x14ac:dyDescent="0.35">
      <c r="A10584" t="s">
        <v>45</v>
      </c>
      <c r="B10584">
        <v>680021892</v>
      </c>
      <c r="C10584">
        <v>174124</v>
      </c>
      <c r="D10584" t="s">
        <v>8473</v>
      </c>
      <c r="E10584" s="1">
        <v>43725.395509259259</v>
      </c>
      <c r="F10584">
        <v>13</v>
      </c>
      <c r="G10584" t="s">
        <v>47</v>
      </c>
      <c r="H10584">
        <v>360</v>
      </c>
      <c r="I10584" s="1">
        <v>43734.999305555553</v>
      </c>
      <c r="J10584" s="2">
        <f t="shared" si="495"/>
        <v>1</v>
      </c>
      <c r="K10584" s="2" t="str">
        <f>IFERROR(VLOOKUP(A10584,Aux!A:B,2,0),"Outros")</f>
        <v>Águas e resíduos</v>
      </c>
      <c r="L10584" s="2">
        <f t="shared" si="496"/>
        <v>2019</v>
      </c>
      <c r="M10584">
        <f t="shared" si="497"/>
        <v>38</v>
      </c>
    </row>
    <row r="10585" spans="1:13" x14ac:dyDescent="0.35">
      <c r="A10585" t="s">
        <v>9</v>
      </c>
      <c r="B10585">
        <v>506673626</v>
      </c>
      <c r="C10585">
        <v>174125</v>
      </c>
      <c r="D10585" t="s">
        <v>8474</v>
      </c>
      <c r="E10585" s="1">
        <v>43725.406689814816</v>
      </c>
      <c r="F10585">
        <v>13</v>
      </c>
      <c r="G10585" t="s">
        <v>11</v>
      </c>
      <c r="H10585">
        <v>360</v>
      </c>
      <c r="I10585" s="1">
        <v>43730.999305555553</v>
      </c>
      <c r="J10585" s="2">
        <f t="shared" si="495"/>
        <v>1</v>
      </c>
      <c r="K10585" s="2" t="str">
        <f>IFERROR(VLOOKUP(A10585,Aux!A:B,2,0),"Outros")</f>
        <v>Municípios</v>
      </c>
      <c r="L10585" s="2">
        <f t="shared" si="496"/>
        <v>2019</v>
      </c>
      <c r="M10585">
        <f t="shared" si="497"/>
        <v>38</v>
      </c>
    </row>
    <row r="10586" spans="1:13" x14ac:dyDescent="0.35">
      <c r="A10586" t="s">
        <v>474</v>
      </c>
      <c r="B10586">
        <v>504394029</v>
      </c>
      <c r="C10586">
        <v>174126</v>
      </c>
      <c r="E10586" s="1">
        <v>43725.410821759258</v>
      </c>
      <c r="F10586">
        <v>6</v>
      </c>
      <c r="G10586" t="s">
        <v>33</v>
      </c>
      <c r="H10586">
        <v>400</v>
      </c>
      <c r="J10586" s="2">
        <f t="shared" si="495"/>
        <v>1</v>
      </c>
      <c r="K10586" s="2" t="str">
        <f>IFERROR(VLOOKUP(A10586,Aux!A:B,2,0),"Outros")</f>
        <v>Outros</v>
      </c>
      <c r="L10586" s="2">
        <f t="shared" si="496"/>
        <v>2019</v>
      </c>
      <c r="M10586">
        <f t="shared" si="497"/>
        <v>38</v>
      </c>
    </row>
    <row r="10587" spans="1:13" x14ac:dyDescent="0.35">
      <c r="A10587" t="s">
        <v>230</v>
      </c>
      <c r="B10587">
        <v>501135960</v>
      </c>
      <c r="C10587">
        <v>174127</v>
      </c>
      <c r="D10587" t="s">
        <v>9082</v>
      </c>
      <c r="E10587" s="1">
        <v>43725.417013888888</v>
      </c>
      <c r="F10587">
        <v>3</v>
      </c>
      <c r="G10587" t="s">
        <v>2683</v>
      </c>
      <c r="H10587">
        <v>5</v>
      </c>
      <c r="I10587" s="1">
        <v>43738.708333333336</v>
      </c>
      <c r="J10587" s="2">
        <f t="shared" si="495"/>
        <v>1</v>
      </c>
      <c r="K10587" s="2" t="str">
        <f>IFERROR(VLOOKUP(A10587,Aux!A:B,2,0),"Outros")</f>
        <v>Municípios</v>
      </c>
      <c r="L10587" s="2">
        <f t="shared" si="496"/>
        <v>2019</v>
      </c>
      <c r="M10587">
        <f t="shared" si="497"/>
        <v>38</v>
      </c>
    </row>
    <row r="10588" spans="1:13" x14ac:dyDescent="0.35">
      <c r="A10588" t="s">
        <v>45</v>
      </c>
      <c r="B10588">
        <v>680021892</v>
      </c>
      <c r="C10588">
        <v>174128</v>
      </c>
      <c r="D10588" t="s">
        <v>8475</v>
      </c>
      <c r="E10588" s="1">
        <v>43725.425729166665</v>
      </c>
      <c r="F10588">
        <v>13</v>
      </c>
      <c r="G10588" t="s">
        <v>47</v>
      </c>
      <c r="H10588">
        <v>360</v>
      </c>
      <c r="I10588" s="1">
        <v>43734.999305555553</v>
      </c>
      <c r="J10588" s="2">
        <f t="shared" si="495"/>
        <v>1</v>
      </c>
      <c r="K10588" s="2" t="str">
        <f>IFERROR(VLOOKUP(A10588,Aux!A:B,2,0),"Outros")</f>
        <v>Águas e resíduos</v>
      </c>
      <c r="L10588" s="2">
        <f t="shared" si="496"/>
        <v>2019</v>
      </c>
      <c r="M10588">
        <f t="shared" si="497"/>
        <v>38</v>
      </c>
    </row>
    <row r="10589" spans="1:13" x14ac:dyDescent="0.35">
      <c r="A10589" t="s">
        <v>57</v>
      </c>
      <c r="B10589">
        <v>501294104</v>
      </c>
      <c r="C10589">
        <v>174129</v>
      </c>
      <c r="D10589" t="s">
        <v>8735</v>
      </c>
      <c r="E10589" s="1">
        <v>43725.42696759259</v>
      </c>
      <c r="F10589">
        <v>1</v>
      </c>
      <c r="G10589" t="s">
        <v>103</v>
      </c>
      <c r="H10589">
        <v>5</v>
      </c>
      <c r="I10589" s="1">
        <v>43731.999305555553</v>
      </c>
      <c r="J10589" s="2">
        <f t="shared" si="495"/>
        <v>1</v>
      </c>
      <c r="K10589" s="2" t="str">
        <f>IFERROR(VLOOKUP(A10589,Aux!A:B,2,0),"Outros")</f>
        <v>Municípios</v>
      </c>
      <c r="L10589" s="2">
        <f t="shared" si="496"/>
        <v>2019</v>
      </c>
      <c r="M10589">
        <f t="shared" si="497"/>
        <v>38</v>
      </c>
    </row>
    <row r="10590" spans="1:13" x14ac:dyDescent="0.35">
      <c r="A10590" t="s">
        <v>157</v>
      </c>
      <c r="B10590">
        <v>500122237</v>
      </c>
      <c r="C10590">
        <v>174130</v>
      </c>
      <c r="D10590" t="s">
        <v>7817</v>
      </c>
      <c r="E10590" s="1">
        <v>43725.438518518517</v>
      </c>
      <c r="F10590">
        <v>13</v>
      </c>
      <c r="G10590" t="s">
        <v>33</v>
      </c>
      <c r="H10590">
        <v>340</v>
      </c>
      <c r="I10590" s="1">
        <v>43734.999305555553</v>
      </c>
      <c r="J10590" s="2">
        <f t="shared" si="495"/>
        <v>1</v>
      </c>
      <c r="K10590" s="2" t="str">
        <f>IFERROR(VLOOKUP(A10590,Aux!A:B,2,0),"Outros")</f>
        <v>Outros</v>
      </c>
      <c r="L10590" s="2">
        <f t="shared" si="496"/>
        <v>2019</v>
      </c>
      <c r="M10590">
        <f t="shared" si="497"/>
        <v>38</v>
      </c>
    </row>
    <row r="10591" spans="1:13" x14ac:dyDescent="0.35">
      <c r="A10591" t="s">
        <v>512</v>
      </c>
      <c r="B10591">
        <v>506821480</v>
      </c>
      <c r="C10591">
        <v>174131</v>
      </c>
      <c r="D10591" t="s">
        <v>8996</v>
      </c>
      <c r="E10591" s="1">
        <v>43725.439050925925</v>
      </c>
      <c r="F10591">
        <v>13</v>
      </c>
      <c r="G10591" t="s">
        <v>653</v>
      </c>
      <c r="H10591">
        <v>340</v>
      </c>
      <c r="I10591" s="1">
        <v>43733.999305555553</v>
      </c>
      <c r="J10591" s="2">
        <f t="shared" si="495"/>
        <v>1</v>
      </c>
      <c r="K10591" s="2" t="str">
        <f>IFERROR(VLOOKUP(A10591,Aux!A:B,2,0),"Outros")</f>
        <v>Municípios</v>
      </c>
      <c r="L10591" s="2">
        <f t="shared" si="496"/>
        <v>2019</v>
      </c>
      <c r="M10591">
        <f t="shared" si="497"/>
        <v>38</v>
      </c>
    </row>
    <row r="10592" spans="1:13" x14ac:dyDescent="0.35">
      <c r="A10592" t="s">
        <v>63</v>
      </c>
      <c r="B10592">
        <v>502098139</v>
      </c>
      <c r="C10592">
        <v>174132</v>
      </c>
      <c r="D10592" t="s">
        <v>8904</v>
      </c>
      <c r="E10592" s="1">
        <v>43725.442453703705</v>
      </c>
      <c r="F10592">
        <v>13</v>
      </c>
      <c r="G10592" t="s">
        <v>75</v>
      </c>
      <c r="H10592">
        <v>360</v>
      </c>
      <c r="I10592" s="1">
        <v>43734.75</v>
      </c>
      <c r="J10592" s="2">
        <f t="shared" si="495"/>
        <v>1</v>
      </c>
      <c r="K10592" s="2" t="str">
        <f>IFERROR(VLOOKUP(A10592,Aux!A:B,2,0),"Outros")</f>
        <v>Municípios</v>
      </c>
      <c r="L10592" s="2">
        <f t="shared" si="496"/>
        <v>2019</v>
      </c>
      <c r="M10592">
        <f t="shared" si="497"/>
        <v>38</v>
      </c>
    </row>
    <row r="10593" spans="1:13" x14ac:dyDescent="0.35">
      <c r="A10593" t="s">
        <v>251</v>
      </c>
      <c r="B10593">
        <v>508069645</v>
      </c>
      <c r="C10593">
        <v>174133</v>
      </c>
      <c r="D10593" t="s">
        <v>8905</v>
      </c>
      <c r="E10593" s="1">
        <v>43725.443333333336</v>
      </c>
      <c r="F10593">
        <v>13</v>
      </c>
      <c r="G10593" t="s">
        <v>259</v>
      </c>
      <c r="H10593">
        <v>360</v>
      </c>
      <c r="I10593" s="1">
        <v>43727.708333333336</v>
      </c>
      <c r="J10593" s="2">
        <f t="shared" si="495"/>
        <v>1</v>
      </c>
      <c r="K10593" s="2" t="str">
        <f>IFERROR(VLOOKUP(A10593,Aux!A:B,2,0),"Outros")</f>
        <v>Escolas</v>
      </c>
      <c r="L10593" s="2">
        <f t="shared" si="496"/>
        <v>2019</v>
      </c>
      <c r="M10593">
        <f t="shared" si="497"/>
        <v>38</v>
      </c>
    </row>
    <row r="10594" spans="1:13" x14ac:dyDescent="0.35">
      <c r="A10594" t="s">
        <v>197</v>
      </c>
      <c r="B10594">
        <v>506334562</v>
      </c>
      <c r="C10594">
        <v>174143</v>
      </c>
      <c r="D10594" t="s">
        <v>8642</v>
      </c>
      <c r="E10594" s="1">
        <v>43725.463784722226</v>
      </c>
      <c r="F10594">
        <v>13</v>
      </c>
      <c r="G10594" t="s">
        <v>210</v>
      </c>
      <c r="H10594">
        <v>5</v>
      </c>
      <c r="I10594" s="1">
        <v>43734.999305555553</v>
      </c>
      <c r="J10594" s="2">
        <f t="shared" si="495"/>
        <v>1</v>
      </c>
      <c r="K10594" s="2" t="str">
        <f>IFERROR(VLOOKUP(A10594,Aux!A:B,2,0),"Outros")</f>
        <v>Municípios</v>
      </c>
      <c r="L10594" s="2">
        <f t="shared" si="496"/>
        <v>2019</v>
      </c>
      <c r="M10594">
        <f t="shared" si="497"/>
        <v>38</v>
      </c>
    </row>
    <row r="10595" spans="1:13" x14ac:dyDescent="0.35">
      <c r="A10595" t="s">
        <v>454</v>
      </c>
      <c r="B10595">
        <v>503450189</v>
      </c>
      <c r="C10595">
        <v>174145</v>
      </c>
      <c r="D10595" t="s">
        <v>8643</v>
      </c>
      <c r="E10595" s="1">
        <v>43725.465289351851</v>
      </c>
      <c r="F10595">
        <v>13</v>
      </c>
      <c r="G10595" t="s">
        <v>5814</v>
      </c>
      <c r="H10595">
        <v>360</v>
      </c>
      <c r="I10595" s="1">
        <v>43739.75</v>
      </c>
      <c r="J10595" s="2">
        <f t="shared" si="495"/>
        <v>1</v>
      </c>
      <c r="K10595" s="2" t="str">
        <f>IFERROR(VLOOKUP(A10595,Aux!A:B,2,0),"Outros")</f>
        <v>Estradas</v>
      </c>
      <c r="L10595" s="2">
        <f t="shared" si="496"/>
        <v>2019</v>
      </c>
      <c r="M10595">
        <f t="shared" si="497"/>
        <v>38</v>
      </c>
    </row>
    <row r="10596" spans="1:13" x14ac:dyDescent="0.35">
      <c r="A10596" t="s">
        <v>57</v>
      </c>
      <c r="B10596">
        <v>501294104</v>
      </c>
      <c r="C10596">
        <v>174146</v>
      </c>
      <c r="D10596" t="s">
        <v>8644</v>
      </c>
      <c r="E10596" s="1">
        <v>43725.467037037037</v>
      </c>
      <c r="F10596">
        <v>1</v>
      </c>
      <c r="G10596" t="s">
        <v>103</v>
      </c>
      <c r="H10596">
        <v>360</v>
      </c>
      <c r="I10596" s="1">
        <v>43731.999305555553</v>
      </c>
      <c r="J10596" s="2">
        <f t="shared" si="495"/>
        <v>1</v>
      </c>
      <c r="K10596" s="2" t="str">
        <f>IFERROR(VLOOKUP(A10596,Aux!A:B,2,0),"Outros")</f>
        <v>Municípios</v>
      </c>
      <c r="L10596" s="2">
        <f t="shared" si="496"/>
        <v>2019</v>
      </c>
      <c r="M10596">
        <f t="shared" si="497"/>
        <v>38</v>
      </c>
    </row>
    <row r="10597" spans="1:13" x14ac:dyDescent="0.35">
      <c r="A10597" t="s">
        <v>105</v>
      </c>
      <c r="B10597">
        <v>503311332</v>
      </c>
      <c r="C10597">
        <v>174150</v>
      </c>
      <c r="D10597" t="s">
        <v>8476</v>
      </c>
      <c r="E10597" s="1">
        <v>43725.476712962962</v>
      </c>
      <c r="F10597">
        <v>1</v>
      </c>
      <c r="G10597" t="s">
        <v>259</v>
      </c>
      <c r="H10597">
        <v>5</v>
      </c>
      <c r="I10597" s="1">
        <v>43733.708333333336</v>
      </c>
      <c r="J10597" s="2">
        <f t="shared" si="495"/>
        <v>1</v>
      </c>
      <c r="K10597" s="2" t="str">
        <f>IFERROR(VLOOKUP(A10597,Aux!A:B,2,0),"Outros")</f>
        <v>Municípios</v>
      </c>
      <c r="L10597" s="2">
        <f t="shared" si="496"/>
        <v>2019</v>
      </c>
      <c r="M10597">
        <f t="shared" si="497"/>
        <v>38</v>
      </c>
    </row>
    <row r="10598" spans="1:13" x14ac:dyDescent="0.35">
      <c r="A10598" t="s">
        <v>853</v>
      </c>
      <c r="B10598">
        <v>506826961</v>
      </c>
      <c r="C10598">
        <v>174151</v>
      </c>
      <c r="D10598" t="s">
        <v>8003</v>
      </c>
      <c r="E10598" s="1">
        <v>43725.486307870371</v>
      </c>
      <c r="F10598">
        <v>1</v>
      </c>
      <c r="G10598" t="s">
        <v>1021</v>
      </c>
      <c r="H10598">
        <v>400</v>
      </c>
      <c r="I10598" s="1">
        <v>43710.999305555553</v>
      </c>
      <c r="J10598" s="2">
        <f t="shared" si="495"/>
        <v>1</v>
      </c>
      <c r="K10598" s="2" t="str">
        <f>IFERROR(VLOOKUP(A10598,Aux!A:B,2,0),"Outros")</f>
        <v>Municípios</v>
      </c>
      <c r="L10598" s="2">
        <f t="shared" si="496"/>
        <v>2019</v>
      </c>
      <c r="M10598">
        <f t="shared" si="497"/>
        <v>38</v>
      </c>
    </row>
    <row r="10599" spans="1:13" x14ac:dyDescent="0.35">
      <c r="A10599" t="s">
        <v>140</v>
      </c>
      <c r="B10599">
        <v>506614913</v>
      </c>
      <c r="C10599">
        <v>174152</v>
      </c>
      <c r="D10599" t="s">
        <v>8906</v>
      </c>
      <c r="E10599" s="1">
        <v>43725.488981481481</v>
      </c>
      <c r="F10599">
        <v>13</v>
      </c>
      <c r="G10599" t="s">
        <v>149</v>
      </c>
      <c r="H10599">
        <v>360</v>
      </c>
      <c r="I10599" s="1">
        <v>43732.999305555553</v>
      </c>
      <c r="J10599" s="2">
        <f t="shared" si="495"/>
        <v>1</v>
      </c>
      <c r="K10599" s="2" t="str">
        <f>IFERROR(VLOOKUP(A10599,Aux!A:B,2,0),"Outros")</f>
        <v>Municípios</v>
      </c>
      <c r="L10599" s="2">
        <f t="shared" si="496"/>
        <v>2019</v>
      </c>
      <c r="M10599">
        <f t="shared" si="497"/>
        <v>38</v>
      </c>
    </row>
    <row r="10600" spans="1:13" x14ac:dyDescent="0.35">
      <c r="A10600" t="s">
        <v>389</v>
      </c>
      <c r="B10600">
        <v>506722422</v>
      </c>
      <c r="C10600">
        <v>174153</v>
      </c>
      <c r="D10600" t="s">
        <v>8419</v>
      </c>
      <c r="E10600" s="1">
        <v>43725.48951388889</v>
      </c>
      <c r="F10600">
        <v>13</v>
      </c>
      <c r="G10600" t="s">
        <v>8420</v>
      </c>
      <c r="H10600">
        <v>400</v>
      </c>
      <c r="I10600" s="1">
        <v>43731.999305555553</v>
      </c>
      <c r="J10600" s="2">
        <f t="shared" si="495"/>
        <v>1</v>
      </c>
      <c r="K10600" s="2" t="str">
        <f>IFERROR(VLOOKUP(A10600,Aux!A:B,2,0),"Outros")</f>
        <v>Municípios</v>
      </c>
      <c r="L10600" s="2">
        <f t="shared" si="496"/>
        <v>2019</v>
      </c>
      <c r="M10600">
        <f t="shared" si="497"/>
        <v>38</v>
      </c>
    </row>
    <row r="10601" spans="1:13" x14ac:dyDescent="0.35">
      <c r="A10601" t="s">
        <v>12</v>
      </c>
      <c r="B10601">
        <v>508481287</v>
      </c>
      <c r="C10601">
        <v>174155</v>
      </c>
      <c r="D10601" t="s">
        <v>8907</v>
      </c>
      <c r="E10601" s="1">
        <v>43725.49391203704</v>
      </c>
      <c r="F10601">
        <v>1</v>
      </c>
      <c r="G10601" t="s">
        <v>14</v>
      </c>
      <c r="H10601">
        <v>360</v>
      </c>
      <c r="I10601" s="1">
        <v>43728.583333333336</v>
      </c>
      <c r="J10601" s="2">
        <f t="shared" si="495"/>
        <v>1</v>
      </c>
      <c r="K10601" s="2" t="str">
        <f>IFERROR(VLOOKUP(A10601,Aux!A:B,2,0),"Outros")</f>
        <v>Hospitais</v>
      </c>
      <c r="L10601" s="2">
        <f t="shared" si="496"/>
        <v>2019</v>
      </c>
      <c r="M10601">
        <f t="shared" si="497"/>
        <v>38</v>
      </c>
    </row>
    <row r="10602" spans="1:13" x14ac:dyDescent="0.35">
      <c r="A10602" t="s">
        <v>389</v>
      </c>
      <c r="B10602">
        <v>506722422</v>
      </c>
      <c r="C10602">
        <v>174156</v>
      </c>
      <c r="D10602" t="s">
        <v>8645</v>
      </c>
      <c r="E10602" s="1">
        <v>43725.494398148148</v>
      </c>
      <c r="F10602">
        <v>1</v>
      </c>
      <c r="G10602" t="s">
        <v>837</v>
      </c>
      <c r="H10602">
        <v>340</v>
      </c>
      <c r="I10602" s="1">
        <v>43746.999305555553</v>
      </c>
      <c r="J10602" s="2">
        <f t="shared" si="495"/>
        <v>1</v>
      </c>
      <c r="K10602" s="2" t="str">
        <f>IFERROR(VLOOKUP(A10602,Aux!A:B,2,0),"Outros")</f>
        <v>Municípios</v>
      </c>
      <c r="L10602" s="2">
        <f t="shared" si="496"/>
        <v>2019</v>
      </c>
      <c r="M10602">
        <f t="shared" si="497"/>
        <v>38</v>
      </c>
    </row>
    <row r="10603" spans="1:13" x14ac:dyDescent="0.35">
      <c r="A10603" t="s">
        <v>57</v>
      </c>
      <c r="B10603">
        <v>501294104</v>
      </c>
      <c r="C10603">
        <v>174157</v>
      </c>
      <c r="D10603" t="s">
        <v>8555</v>
      </c>
      <c r="E10603" s="1">
        <v>43725.502245370371</v>
      </c>
      <c r="F10603">
        <v>13</v>
      </c>
      <c r="G10603" t="s">
        <v>103</v>
      </c>
      <c r="H10603">
        <v>5</v>
      </c>
      <c r="I10603" s="1">
        <v>43734.999305555553</v>
      </c>
      <c r="J10603" s="2">
        <f t="shared" si="495"/>
        <v>1</v>
      </c>
      <c r="K10603" s="2" t="str">
        <f>IFERROR(VLOOKUP(A10603,Aux!A:B,2,0),"Outros")</f>
        <v>Municípios</v>
      </c>
      <c r="L10603" s="2">
        <f t="shared" si="496"/>
        <v>2019</v>
      </c>
      <c r="M10603">
        <f t="shared" si="497"/>
        <v>38</v>
      </c>
    </row>
    <row r="10604" spans="1:13" x14ac:dyDescent="0.35">
      <c r="A10604" t="s">
        <v>57</v>
      </c>
      <c r="B10604">
        <v>501294104</v>
      </c>
      <c r="C10604">
        <v>174158</v>
      </c>
      <c r="D10604" t="s">
        <v>8997</v>
      </c>
      <c r="E10604" s="1">
        <v>43725.52615740741</v>
      </c>
      <c r="F10604">
        <v>1</v>
      </c>
      <c r="G10604" t="s">
        <v>103</v>
      </c>
      <c r="H10604">
        <v>360</v>
      </c>
      <c r="I10604" s="1">
        <v>43731.999305555553</v>
      </c>
      <c r="J10604" s="2">
        <f t="shared" si="495"/>
        <v>1</v>
      </c>
      <c r="K10604" s="2" t="str">
        <f>IFERROR(VLOOKUP(A10604,Aux!A:B,2,0),"Outros")</f>
        <v>Municípios</v>
      </c>
      <c r="L10604" s="2">
        <f t="shared" si="496"/>
        <v>2019</v>
      </c>
      <c r="M10604">
        <f t="shared" si="497"/>
        <v>38</v>
      </c>
    </row>
    <row r="10605" spans="1:13" x14ac:dyDescent="0.35">
      <c r="A10605" t="s">
        <v>275</v>
      </c>
      <c r="B10605">
        <v>505187531</v>
      </c>
      <c r="C10605">
        <v>174159</v>
      </c>
      <c r="D10605" t="s">
        <v>8736</v>
      </c>
      <c r="E10605" s="1">
        <v>43725.529664351852</v>
      </c>
      <c r="F10605">
        <v>1</v>
      </c>
      <c r="G10605" t="s">
        <v>318</v>
      </c>
      <c r="H10605">
        <v>360</v>
      </c>
      <c r="I10605" s="1">
        <v>43731.999305555553</v>
      </c>
      <c r="J10605" s="2">
        <f t="shared" si="495"/>
        <v>1</v>
      </c>
      <c r="K10605" s="2" t="str">
        <f>IFERROR(VLOOKUP(A10605,Aux!A:B,2,0),"Outros")</f>
        <v>Municípios</v>
      </c>
      <c r="L10605" s="2">
        <f t="shared" si="496"/>
        <v>2019</v>
      </c>
      <c r="M10605">
        <f t="shared" si="497"/>
        <v>38</v>
      </c>
    </row>
    <row r="10606" spans="1:13" x14ac:dyDescent="0.35">
      <c r="A10606" t="s">
        <v>541</v>
      </c>
      <c r="B10606">
        <v>506563774</v>
      </c>
      <c r="C10606">
        <v>174160</v>
      </c>
      <c r="D10606" t="s">
        <v>8647</v>
      </c>
      <c r="E10606" s="1">
        <v>43725.585717592592</v>
      </c>
      <c r="F10606">
        <v>1</v>
      </c>
      <c r="G10606" t="s">
        <v>543</v>
      </c>
      <c r="H10606">
        <v>360</v>
      </c>
      <c r="I10606" s="1">
        <v>43728.999305555553</v>
      </c>
      <c r="J10606" s="2">
        <f t="shared" si="495"/>
        <v>1</v>
      </c>
      <c r="K10606" s="2" t="str">
        <f>IFERROR(VLOOKUP(A10606,Aux!A:B,2,0),"Outros")</f>
        <v>Municípios</v>
      </c>
      <c r="L10606" s="2">
        <f t="shared" si="496"/>
        <v>2019</v>
      </c>
      <c r="M10606">
        <f t="shared" si="497"/>
        <v>38</v>
      </c>
    </row>
    <row r="10607" spans="1:13" x14ac:dyDescent="0.35">
      <c r="A10607" t="s">
        <v>81</v>
      </c>
      <c r="B10607">
        <v>506780902</v>
      </c>
      <c r="C10607">
        <v>174161</v>
      </c>
      <c r="D10607" t="s">
        <v>8556</v>
      </c>
      <c r="E10607" s="1">
        <v>43725.581157407411</v>
      </c>
      <c r="F10607">
        <v>13</v>
      </c>
      <c r="G10607" t="s">
        <v>612</v>
      </c>
      <c r="H10607">
        <v>5</v>
      </c>
      <c r="I10607" s="1">
        <v>43735.999305555553</v>
      </c>
      <c r="J10607" s="2">
        <f t="shared" si="495"/>
        <v>1</v>
      </c>
      <c r="K10607" s="2" t="str">
        <f>IFERROR(VLOOKUP(A10607,Aux!A:B,2,0),"Outros")</f>
        <v>Municípios</v>
      </c>
      <c r="L10607" s="2">
        <f t="shared" si="496"/>
        <v>2019</v>
      </c>
      <c r="M10607">
        <f t="shared" si="497"/>
        <v>38</v>
      </c>
    </row>
    <row r="10608" spans="1:13" x14ac:dyDescent="0.35">
      <c r="A10608" t="s">
        <v>157</v>
      </c>
      <c r="B10608">
        <v>500122237</v>
      </c>
      <c r="C10608">
        <v>174162</v>
      </c>
      <c r="D10608" t="s">
        <v>8646</v>
      </c>
      <c r="E10608" s="1">
        <v>43725.595185185186</v>
      </c>
      <c r="F10608">
        <v>3</v>
      </c>
      <c r="G10608" t="s">
        <v>33</v>
      </c>
      <c r="H10608">
        <v>340</v>
      </c>
      <c r="I10608" s="1">
        <v>43740.541666666664</v>
      </c>
      <c r="J10608" s="2">
        <f t="shared" si="495"/>
        <v>1</v>
      </c>
      <c r="K10608" s="2" t="str">
        <f>IFERROR(VLOOKUP(A10608,Aux!A:B,2,0),"Outros")</f>
        <v>Outros</v>
      </c>
      <c r="L10608" s="2">
        <f t="shared" si="496"/>
        <v>2019</v>
      </c>
      <c r="M10608">
        <f t="shared" si="497"/>
        <v>38</v>
      </c>
    </row>
    <row r="10609" spans="1:13" x14ac:dyDescent="0.35">
      <c r="A10609" t="s">
        <v>71</v>
      </c>
      <c r="B10609">
        <v>500051054</v>
      </c>
      <c r="C10609">
        <v>174163</v>
      </c>
      <c r="D10609" t="s">
        <v>8908</v>
      </c>
      <c r="E10609" s="1">
        <v>43725.601354166669</v>
      </c>
      <c r="F10609">
        <v>13</v>
      </c>
      <c r="G10609" t="s">
        <v>202</v>
      </c>
      <c r="H10609">
        <v>360</v>
      </c>
      <c r="I10609" s="1">
        <v>43732.791666666664</v>
      </c>
      <c r="J10609" s="2">
        <f t="shared" si="495"/>
        <v>1</v>
      </c>
      <c r="K10609" s="2" t="str">
        <f>IFERROR(VLOOKUP(A10609,Aux!A:B,2,0),"Outros")</f>
        <v>Municípios</v>
      </c>
      <c r="L10609" s="2">
        <f t="shared" si="496"/>
        <v>2019</v>
      </c>
      <c r="M10609">
        <f t="shared" si="497"/>
        <v>38</v>
      </c>
    </row>
    <row r="10610" spans="1:13" x14ac:dyDescent="0.35">
      <c r="A10610" t="s">
        <v>31</v>
      </c>
      <c r="B10610">
        <v>508180457</v>
      </c>
      <c r="C10610">
        <v>174167</v>
      </c>
      <c r="D10610" t="s">
        <v>8557</v>
      </c>
      <c r="E10610" s="1">
        <v>43725.623715277776</v>
      </c>
      <c r="F10610">
        <v>13</v>
      </c>
      <c r="G10610" t="s">
        <v>1140</v>
      </c>
      <c r="H10610">
        <v>5</v>
      </c>
      <c r="I10610" s="1">
        <v>43759.75</v>
      </c>
      <c r="J10610" s="2">
        <f t="shared" si="495"/>
        <v>1</v>
      </c>
      <c r="K10610" s="2" t="str">
        <f>IFERROR(VLOOKUP(A10610,Aux!A:B,2,0),"Outros")</f>
        <v>Outros</v>
      </c>
      <c r="L10610" s="2">
        <f t="shared" si="496"/>
        <v>2019</v>
      </c>
      <c r="M10610">
        <f t="shared" si="497"/>
        <v>38</v>
      </c>
    </row>
    <row r="10611" spans="1:13" x14ac:dyDescent="0.35">
      <c r="A10611" t="s">
        <v>105</v>
      </c>
      <c r="B10611">
        <v>503311332</v>
      </c>
      <c r="C10611">
        <v>174168</v>
      </c>
      <c r="D10611" t="s">
        <v>8558</v>
      </c>
      <c r="E10611" s="1">
        <v>43725.628321759257</v>
      </c>
      <c r="F10611">
        <v>1</v>
      </c>
      <c r="G10611" t="s">
        <v>107</v>
      </c>
      <c r="H10611">
        <v>360</v>
      </c>
      <c r="I10611" s="1">
        <v>43732.708333333336</v>
      </c>
      <c r="J10611" s="2">
        <f t="shared" si="495"/>
        <v>1</v>
      </c>
      <c r="K10611" s="2" t="str">
        <f>IFERROR(VLOOKUP(A10611,Aux!A:B,2,0),"Outros")</f>
        <v>Municípios</v>
      </c>
      <c r="L10611" s="2">
        <f t="shared" si="496"/>
        <v>2019</v>
      </c>
      <c r="M10611">
        <f t="shared" si="497"/>
        <v>38</v>
      </c>
    </row>
    <row r="10612" spans="1:13" x14ac:dyDescent="0.35">
      <c r="A10612" t="s">
        <v>673</v>
      </c>
      <c r="B10612">
        <v>503584215</v>
      </c>
      <c r="C10612">
        <v>174169</v>
      </c>
      <c r="D10612" t="s">
        <v>8934</v>
      </c>
      <c r="E10612" s="1">
        <v>43725.629363425927</v>
      </c>
      <c r="F10612">
        <v>13</v>
      </c>
      <c r="G10612" t="s">
        <v>3126</v>
      </c>
      <c r="H10612">
        <v>210</v>
      </c>
      <c r="I10612" s="1">
        <v>43731.999305555553</v>
      </c>
      <c r="J10612" s="2">
        <f t="shared" si="495"/>
        <v>1</v>
      </c>
      <c r="K10612" s="2" t="str">
        <f>IFERROR(VLOOKUP(A10612,Aux!A:B,2,0),"Outros")</f>
        <v>Outros</v>
      </c>
      <c r="L10612" s="2">
        <f t="shared" si="496"/>
        <v>2019</v>
      </c>
      <c r="M10612">
        <f t="shared" si="497"/>
        <v>38</v>
      </c>
    </row>
    <row r="10613" spans="1:13" x14ac:dyDescent="0.35">
      <c r="A10613" t="s">
        <v>57</v>
      </c>
      <c r="B10613">
        <v>501294104</v>
      </c>
      <c r="C10613">
        <v>174170</v>
      </c>
      <c r="D10613" t="s">
        <v>8737</v>
      </c>
      <c r="E10613" s="1">
        <v>43725.629872685182</v>
      </c>
      <c r="F10613">
        <v>1</v>
      </c>
      <c r="G10613" t="s">
        <v>103</v>
      </c>
      <c r="H10613">
        <v>360</v>
      </c>
      <c r="I10613" s="1">
        <v>43731.999305555553</v>
      </c>
      <c r="J10613" s="2">
        <f t="shared" si="495"/>
        <v>1</v>
      </c>
      <c r="K10613" s="2" t="str">
        <f>IFERROR(VLOOKUP(A10613,Aux!A:B,2,0),"Outros")</f>
        <v>Municípios</v>
      </c>
      <c r="L10613" s="2">
        <f t="shared" si="496"/>
        <v>2019</v>
      </c>
      <c r="M10613">
        <f t="shared" si="497"/>
        <v>38</v>
      </c>
    </row>
    <row r="10614" spans="1:13" x14ac:dyDescent="0.35">
      <c r="A10614" t="s">
        <v>9</v>
      </c>
      <c r="B10614">
        <v>506673626</v>
      </c>
      <c r="C10614">
        <v>174172</v>
      </c>
      <c r="D10614" t="s">
        <v>8648</v>
      </c>
      <c r="E10614" s="1">
        <v>43725.641145833331</v>
      </c>
      <c r="F10614">
        <v>13</v>
      </c>
      <c r="G10614" t="s">
        <v>11</v>
      </c>
      <c r="H10614">
        <v>360</v>
      </c>
      <c r="I10614" s="1">
        <v>43731.999305555553</v>
      </c>
      <c r="J10614" s="2">
        <f t="shared" si="495"/>
        <v>1</v>
      </c>
      <c r="K10614" s="2" t="str">
        <f>IFERROR(VLOOKUP(A10614,Aux!A:B,2,0),"Outros")</f>
        <v>Municípios</v>
      </c>
      <c r="L10614" s="2">
        <f t="shared" si="496"/>
        <v>2019</v>
      </c>
      <c r="M10614">
        <f t="shared" si="497"/>
        <v>38</v>
      </c>
    </row>
    <row r="10615" spans="1:13" x14ac:dyDescent="0.35">
      <c r="A10615" t="s">
        <v>140</v>
      </c>
      <c r="B10615">
        <v>506614913</v>
      </c>
      <c r="C10615">
        <v>174174</v>
      </c>
      <c r="D10615" t="s">
        <v>9083</v>
      </c>
      <c r="E10615" s="1">
        <v>43725.645312499997</v>
      </c>
      <c r="F10615">
        <v>1</v>
      </c>
      <c r="G10615" t="s">
        <v>149</v>
      </c>
      <c r="H10615">
        <v>360</v>
      </c>
      <c r="I10615" s="1">
        <v>43737.999305555553</v>
      </c>
      <c r="J10615" s="2">
        <f t="shared" si="495"/>
        <v>1</v>
      </c>
      <c r="K10615" s="2" t="str">
        <f>IFERROR(VLOOKUP(A10615,Aux!A:B,2,0),"Outros")</f>
        <v>Municípios</v>
      </c>
      <c r="L10615" s="2">
        <f t="shared" si="496"/>
        <v>2019</v>
      </c>
      <c r="M10615">
        <f t="shared" si="497"/>
        <v>38</v>
      </c>
    </row>
    <row r="10616" spans="1:13" x14ac:dyDescent="0.35">
      <c r="A10616" t="s">
        <v>140</v>
      </c>
      <c r="B10616">
        <v>506614913</v>
      </c>
      <c r="C10616">
        <v>174176</v>
      </c>
      <c r="D10616" t="s">
        <v>8477</v>
      </c>
      <c r="E10616" s="1">
        <v>43725.649004629631</v>
      </c>
      <c r="F10616">
        <v>13</v>
      </c>
      <c r="G10616" t="s">
        <v>142</v>
      </c>
      <c r="H10616">
        <v>360</v>
      </c>
      <c r="I10616" s="1">
        <v>43731.999305555553</v>
      </c>
      <c r="J10616" s="2">
        <f t="shared" si="495"/>
        <v>1</v>
      </c>
      <c r="K10616" s="2" t="str">
        <f>IFERROR(VLOOKUP(A10616,Aux!A:B,2,0),"Outros")</f>
        <v>Municípios</v>
      </c>
      <c r="L10616" s="2">
        <f t="shared" si="496"/>
        <v>2019</v>
      </c>
      <c r="M10616">
        <f t="shared" si="497"/>
        <v>38</v>
      </c>
    </row>
    <row r="10617" spans="1:13" x14ac:dyDescent="0.35">
      <c r="A10617" t="s">
        <v>118</v>
      </c>
      <c r="B10617">
        <v>680015019</v>
      </c>
      <c r="C10617">
        <v>174177</v>
      </c>
      <c r="D10617" t="s">
        <v>9084</v>
      </c>
      <c r="E10617" s="1">
        <v>43725.652048611111</v>
      </c>
      <c r="F10617">
        <v>1</v>
      </c>
      <c r="G10617" t="s">
        <v>1146</v>
      </c>
      <c r="H10617">
        <v>360</v>
      </c>
      <c r="I10617" s="1">
        <v>43730.666666666664</v>
      </c>
      <c r="J10617" s="2">
        <f t="shared" si="495"/>
        <v>1</v>
      </c>
      <c r="K10617" s="2" t="str">
        <f>IFERROR(VLOOKUP(A10617,Aux!A:B,2,0),"Outros")</f>
        <v>Águas e resíduos</v>
      </c>
      <c r="L10617" s="2">
        <f t="shared" si="496"/>
        <v>2019</v>
      </c>
      <c r="M10617">
        <f t="shared" si="497"/>
        <v>38</v>
      </c>
    </row>
    <row r="10618" spans="1:13" x14ac:dyDescent="0.35">
      <c r="A10618" t="s">
        <v>57</v>
      </c>
      <c r="B10618">
        <v>501294104</v>
      </c>
      <c r="C10618">
        <v>174178</v>
      </c>
      <c r="D10618" t="s">
        <v>8649</v>
      </c>
      <c r="E10618" s="1">
        <v>43725.652546296296</v>
      </c>
      <c r="F10618">
        <v>1</v>
      </c>
      <c r="G10618" t="s">
        <v>103</v>
      </c>
      <c r="H10618">
        <v>360</v>
      </c>
      <c r="I10618" s="1">
        <v>43731.999305555553</v>
      </c>
      <c r="J10618" s="2">
        <f t="shared" si="495"/>
        <v>1</v>
      </c>
      <c r="K10618" s="2" t="str">
        <f>IFERROR(VLOOKUP(A10618,Aux!A:B,2,0),"Outros")</f>
        <v>Municípios</v>
      </c>
      <c r="L10618" s="2">
        <f t="shared" si="496"/>
        <v>2019</v>
      </c>
      <c r="M10618">
        <f t="shared" si="497"/>
        <v>38</v>
      </c>
    </row>
    <row r="10619" spans="1:13" x14ac:dyDescent="0.35">
      <c r="A10619" t="s">
        <v>118</v>
      </c>
      <c r="B10619">
        <v>680015019</v>
      </c>
      <c r="C10619">
        <v>174179</v>
      </c>
      <c r="D10619" t="s">
        <v>8650</v>
      </c>
      <c r="E10619" s="1">
        <v>43725.653414351851</v>
      </c>
      <c r="F10619">
        <v>1</v>
      </c>
      <c r="G10619" t="s">
        <v>6354</v>
      </c>
      <c r="H10619">
        <v>5</v>
      </c>
      <c r="I10619" s="1">
        <v>43731.999305555553</v>
      </c>
      <c r="J10619" s="2">
        <f t="shared" si="495"/>
        <v>1</v>
      </c>
      <c r="K10619" s="2" t="str">
        <f>IFERROR(VLOOKUP(A10619,Aux!A:B,2,0),"Outros")</f>
        <v>Águas e resíduos</v>
      </c>
      <c r="L10619" s="2">
        <f t="shared" si="496"/>
        <v>2019</v>
      </c>
      <c r="M10619">
        <f t="shared" si="497"/>
        <v>38</v>
      </c>
    </row>
    <row r="10620" spans="1:13" x14ac:dyDescent="0.35">
      <c r="A10620" t="s">
        <v>197</v>
      </c>
      <c r="B10620">
        <v>506334562</v>
      </c>
      <c r="C10620">
        <v>174180</v>
      </c>
      <c r="D10620" t="s">
        <v>8425</v>
      </c>
      <c r="E10620" s="1">
        <v>43725.653935185182</v>
      </c>
      <c r="F10620">
        <v>3</v>
      </c>
      <c r="G10620" t="s">
        <v>5099</v>
      </c>
      <c r="H10620">
        <v>360</v>
      </c>
      <c r="I10620" s="1">
        <v>43764.999305555553</v>
      </c>
      <c r="J10620" s="2">
        <f t="shared" si="495"/>
        <v>1</v>
      </c>
      <c r="K10620" s="2" t="str">
        <f>IFERROR(VLOOKUP(A10620,Aux!A:B,2,0),"Outros")</f>
        <v>Municípios</v>
      </c>
      <c r="L10620" s="2">
        <f t="shared" si="496"/>
        <v>2019</v>
      </c>
      <c r="M10620">
        <f t="shared" si="497"/>
        <v>38</v>
      </c>
    </row>
    <row r="10621" spans="1:13" x14ac:dyDescent="0.35">
      <c r="A10621" t="s">
        <v>140</v>
      </c>
      <c r="B10621">
        <v>506614913</v>
      </c>
      <c r="C10621">
        <v>174182</v>
      </c>
      <c r="D10621" t="s">
        <v>8426</v>
      </c>
      <c r="E10621" s="1">
        <v>43725.661354166667</v>
      </c>
      <c r="F10621">
        <v>13</v>
      </c>
      <c r="G10621" t="s">
        <v>142</v>
      </c>
      <c r="H10621">
        <v>360</v>
      </c>
      <c r="I10621" s="1">
        <v>43731.999305555553</v>
      </c>
      <c r="J10621" s="2">
        <f t="shared" si="495"/>
        <v>1</v>
      </c>
      <c r="K10621" s="2" t="str">
        <f>IFERROR(VLOOKUP(A10621,Aux!A:B,2,0),"Outros")</f>
        <v>Municípios</v>
      </c>
      <c r="L10621" s="2">
        <f t="shared" si="496"/>
        <v>2019</v>
      </c>
      <c r="M10621">
        <f t="shared" si="497"/>
        <v>38</v>
      </c>
    </row>
    <row r="10622" spans="1:13" x14ac:dyDescent="0.35">
      <c r="A10622" t="s">
        <v>9</v>
      </c>
      <c r="B10622">
        <v>506673626</v>
      </c>
      <c r="C10622">
        <v>174183</v>
      </c>
      <c r="D10622" t="s">
        <v>8738</v>
      </c>
      <c r="E10622" s="1">
        <v>43725.668680555558</v>
      </c>
      <c r="F10622">
        <v>13</v>
      </c>
      <c r="G10622" t="s">
        <v>11</v>
      </c>
      <c r="H10622">
        <v>360</v>
      </c>
      <c r="I10622" s="1">
        <v>43730.999305555553</v>
      </c>
      <c r="J10622" s="2">
        <f t="shared" si="495"/>
        <v>1</v>
      </c>
      <c r="K10622" s="2" t="str">
        <f>IFERROR(VLOOKUP(A10622,Aux!A:B,2,0),"Outros")</f>
        <v>Municípios</v>
      </c>
      <c r="L10622" s="2">
        <f t="shared" si="496"/>
        <v>2019</v>
      </c>
      <c r="M10622">
        <f t="shared" si="497"/>
        <v>38</v>
      </c>
    </row>
    <row r="10623" spans="1:13" x14ac:dyDescent="0.35">
      <c r="A10623" t="s">
        <v>188</v>
      </c>
      <c r="B10623">
        <v>502130040</v>
      </c>
      <c r="C10623">
        <v>174184</v>
      </c>
      <c r="D10623" t="s">
        <v>8427</v>
      </c>
      <c r="E10623" s="1">
        <v>43725.67460648148</v>
      </c>
      <c r="F10623">
        <v>13</v>
      </c>
      <c r="G10623" t="s">
        <v>190</v>
      </c>
      <c r="H10623">
        <v>340</v>
      </c>
      <c r="I10623" s="1">
        <v>43740.708333333336</v>
      </c>
      <c r="J10623" s="2">
        <f t="shared" si="495"/>
        <v>1</v>
      </c>
      <c r="K10623" s="2" t="str">
        <f>IFERROR(VLOOKUP(A10623,Aux!A:B,2,0),"Outros")</f>
        <v>Municípios</v>
      </c>
      <c r="L10623" s="2">
        <f t="shared" si="496"/>
        <v>2019</v>
      </c>
      <c r="M10623">
        <f t="shared" si="497"/>
        <v>38</v>
      </c>
    </row>
    <row r="10624" spans="1:13" x14ac:dyDescent="0.35">
      <c r="A10624" t="s">
        <v>150</v>
      </c>
      <c r="B10624">
        <v>505309939</v>
      </c>
      <c r="C10624">
        <v>174185</v>
      </c>
      <c r="D10624" t="s">
        <v>8935</v>
      </c>
      <c r="E10624" s="1">
        <v>43725.683032407411</v>
      </c>
      <c r="F10624">
        <v>1</v>
      </c>
      <c r="G10624" t="s">
        <v>152</v>
      </c>
      <c r="H10624">
        <v>360</v>
      </c>
      <c r="I10624" s="1">
        <v>43728.6875</v>
      </c>
      <c r="J10624" s="2">
        <f t="shared" si="495"/>
        <v>1</v>
      </c>
      <c r="K10624" s="2" t="str">
        <f>IFERROR(VLOOKUP(A10624,Aux!A:B,2,0),"Outros")</f>
        <v>Municípios</v>
      </c>
      <c r="L10624" s="2">
        <f t="shared" si="496"/>
        <v>2019</v>
      </c>
      <c r="M10624">
        <f t="shared" si="497"/>
        <v>38</v>
      </c>
    </row>
    <row r="10625" spans="1:13" x14ac:dyDescent="0.35">
      <c r="A10625" t="s">
        <v>39</v>
      </c>
      <c r="B10625">
        <v>507023129</v>
      </c>
      <c r="C10625">
        <v>174186</v>
      </c>
      <c r="D10625" t="s">
        <v>8559</v>
      </c>
      <c r="E10625" s="1">
        <v>43725.692337962966</v>
      </c>
      <c r="F10625">
        <v>13</v>
      </c>
      <c r="G10625" t="s">
        <v>259</v>
      </c>
      <c r="H10625">
        <v>400</v>
      </c>
      <c r="I10625" s="1">
        <v>43708.708333333336</v>
      </c>
      <c r="J10625" s="2">
        <f t="shared" si="495"/>
        <v>1</v>
      </c>
      <c r="K10625" s="2" t="str">
        <f>IFERROR(VLOOKUP(A10625,Aux!A:B,2,0),"Outros")</f>
        <v>Outros</v>
      </c>
      <c r="L10625" s="2">
        <f t="shared" si="496"/>
        <v>2019</v>
      </c>
      <c r="M10625">
        <f t="shared" si="497"/>
        <v>38</v>
      </c>
    </row>
    <row r="10626" spans="1:13" x14ac:dyDescent="0.35">
      <c r="A10626" t="s">
        <v>251</v>
      </c>
      <c r="B10626">
        <v>508069645</v>
      </c>
      <c r="C10626">
        <v>174187</v>
      </c>
      <c r="D10626" t="s">
        <v>8739</v>
      </c>
      <c r="E10626" s="1">
        <v>43725.693611111114</v>
      </c>
      <c r="F10626">
        <v>1</v>
      </c>
      <c r="G10626" t="s">
        <v>8740</v>
      </c>
      <c r="H10626">
        <v>360</v>
      </c>
      <c r="I10626" s="1">
        <v>43734.708333333336</v>
      </c>
      <c r="J10626" s="2">
        <f t="shared" ref="J10626:J10689" si="498">IF(C10626=C10625,"",1)</f>
        <v>1</v>
      </c>
      <c r="K10626" s="2" t="str">
        <f>IFERROR(VLOOKUP(A10626,Aux!A:B,2,0),"Outros")</f>
        <v>Escolas</v>
      </c>
      <c r="L10626" s="2">
        <f t="shared" ref="L10626:L10689" si="499">YEAR(E10626)</f>
        <v>2019</v>
      </c>
      <c r="M10626">
        <f t="shared" ref="M10626:M10689" si="500">WEEKNUM(E10626)</f>
        <v>38</v>
      </c>
    </row>
    <row r="10627" spans="1:13" x14ac:dyDescent="0.35">
      <c r="A10627" t="s">
        <v>39</v>
      </c>
      <c r="B10627">
        <v>507023129</v>
      </c>
      <c r="C10627">
        <v>174189</v>
      </c>
      <c r="D10627" t="s">
        <v>8936</v>
      </c>
      <c r="E10627" s="1">
        <v>43725.703564814816</v>
      </c>
      <c r="F10627">
        <v>13</v>
      </c>
      <c r="G10627" t="s">
        <v>259</v>
      </c>
      <c r="H10627">
        <v>400</v>
      </c>
      <c r="I10627" s="1">
        <v>43708.708333333336</v>
      </c>
      <c r="J10627" s="2">
        <f t="shared" si="498"/>
        <v>1</v>
      </c>
      <c r="K10627" s="2" t="str">
        <f>IFERROR(VLOOKUP(A10627,Aux!A:B,2,0),"Outros")</f>
        <v>Outros</v>
      </c>
      <c r="L10627" s="2">
        <f t="shared" si="499"/>
        <v>2019</v>
      </c>
      <c r="M10627">
        <f t="shared" si="500"/>
        <v>38</v>
      </c>
    </row>
    <row r="10628" spans="1:13" x14ac:dyDescent="0.35">
      <c r="A10628" t="s">
        <v>57</v>
      </c>
      <c r="B10628">
        <v>501294104</v>
      </c>
      <c r="C10628">
        <v>174190</v>
      </c>
      <c r="D10628" t="s">
        <v>8478</v>
      </c>
      <c r="E10628" s="1">
        <v>43725.704143518517</v>
      </c>
      <c r="F10628">
        <v>1</v>
      </c>
      <c r="G10628" t="s">
        <v>103</v>
      </c>
      <c r="H10628">
        <v>360</v>
      </c>
      <c r="I10628" s="1">
        <v>43731.999305555553</v>
      </c>
      <c r="J10628" s="2">
        <f t="shared" si="498"/>
        <v>1</v>
      </c>
      <c r="K10628" s="2" t="str">
        <f>IFERROR(VLOOKUP(A10628,Aux!A:B,2,0),"Outros")</f>
        <v>Municípios</v>
      </c>
      <c r="L10628" s="2">
        <f t="shared" si="499"/>
        <v>2019</v>
      </c>
      <c r="M10628">
        <f t="shared" si="500"/>
        <v>38</v>
      </c>
    </row>
    <row r="10629" spans="1:13" x14ac:dyDescent="0.35">
      <c r="A10629" t="s">
        <v>63</v>
      </c>
      <c r="B10629">
        <v>502098139</v>
      </c>
      <c r="C10629">
        <v>174191</v>
      </c>
      <c r="D10629" t="s">
        <v>8651</v>
      </c>
      <c r="E10629" s="1">
        <v>43725.705590277779</v>
      </c>
      <c r="F10629">
        <v>13</v>
      </c>
      <c r="G10629" t="s">
        <v>3555</v>
      </c>
      <c r="H10629">
        <v>5</v>
      </c>
      <c r="I10629" s="1">
        <v>43738.708333333336</v>
      </c>
      <c r="J10629" s="2">
        <f t="shared" si="498"/>
        <v>1</v>
      </c>
      <c r="K10629" s="2" t="str">
        <f>IFERROR(VLOOKUP(A10629,Aux!A:B,2,0),"Outros")</f>
        <v>Municípios</v>
      </c>
      <c r="L10629" s="2">
        <f t="shared" si="499"/>
        <v>2019</v>
      </c>
      <c r="M10629">
        <f t="shared" si="500"/>
        <v>38</v>
      </c>
    </row>
    <row r="10630" spans="1:13" x14ac:dyDescent="0.35">
      <c r="A10630" t="s">
        <v>39</v>
      </c>
      <c r="B10630">
        <v>507023129</v>
      </c>
      <c r="C10630">
        <v>174193</v>
      </c>
      <c r="D10630" t="s">
        <v>8652</v>
      </c>
      <c r="E10630" s="1">
        <v>43725.712395833332</v>
      </c>
      <c r="F10630">
        <v>13</v>
      </c>
      <c r="G10630" t="s">
        <v>259</v>
      </c>
      <c r="H10630">
        <v>400</v>
      </c>
      <c r="I10630" s="1">
        <v>43708.708333333336</v>
      </c>
      <c r="J10630" s="2">
        <f t="shared" si="498"/>
        <v>1</v>
      </c>
      <c r="K10630" s="2" t="str">
        <f>IFERROR(VLOOKUP(A10630,Aux!A:B,2,0),"Outros")</f>
        <v>Outros</v>
      </c>
      <c r="L10630" s="2">
        <f t="shared" si="499"/>
        <v>2019</v>
      </c>
      <c r="M10630">
        <f t="shared" si="500"/>
        <v>38</v>
      </c>
    </row>
    <row r="10631" spans="1:13" x14ac:dyDescent="0.35">
      <c r="A10631" t="s">
        <v>12</v>
      </c>
      <c r="B10631">
        <v>508481287</v>
      </c>
      <c r="C10631">
        <v>174201</v>
      </c>
      <c r="D10631" t="s">
        <v>8598</v>
      </c>
      <c r="E10631" s="1">
        <v>43726.37767361111</v>
      </c>
      <c r="F10631">
        <v>13</v>
      </c>
      <c r="G10631" t="s">
        <v>14</v>
      </c>
      <c r="H10631">
        <v>220</v>
      </c>
      <c r="I10631" s="1">
        <v>43731.583333333336</v>
      </c>
      <c r="J10631" s="2">
        <f t="shared" si="498"/>
        <v>1</v>
      </c>
      <c r="K10631" s="2" t="str">
        <f>IFERROR(VLOOKUP(A10631,Aux!A:B,2,0),"Outros")</f>
        <v>Hospitais</v>
      </c>
      <c r="L10631" s="2">
        <f t="shared" si="499"/>
        <v>2019</v>
      </c>
      <c r="M10631">
        <f t="shared" si="500"/>
        <v>38</v>
      </c>
    </row>
    <row r="10632" spans="1:13" x14ac:dyDescent="0.35">
      <c r="A10632" t="s">
        <v>24</v>
      </c>
      <c r="B10632">
        <v>508741823</v>
      </c>
      <c r="C10632">
        <v>174206</v>
      </c>
      <c r="D10632" t="s">
        <v>8560</v>
      </c>
      <c r="E10632" s="1">
        <v>43726.407141203701</v>
      </c>
      <c r="F10632">
        <v>13</v>
      </c>
      <c r="G10632" t="s">
        <v>26</v>
      </c>
      <c r="H10632">
        <v>360</v>
      </c>
      <c r="I10632" s="1">
        <v>43741.416666666664</v>
      </c>
      <c r="J10632" s="2">
        <f t="shared" si="498"/>
        <v>1</v>
      </c>
      <c r="K10632" s="2" t="str">
        <f>IFERROR(VLOOKUP(A10632,Aux!A:B,2,0),"Outros")</f>
        <v>Hospitais</v>
      </c>
      <c r="L10632" s="2">
        <f t="shared" si="499"/>
        <v>2019</v>
      </c>
      <c r="M10632">
        <f t="shared" si="500"/>
        <v>38</v>
      </c>
    </row>
    <row r="10633" spans="1:13" x14ac:dyDescent="0.35">
      <c r="A10633" t="s">
        <v>12</v>
      </c>
      <c r="B10633">
        <v>508481287</v>
      </c>
      <c r="C10633">
        <v>174207</v>
      </c>
      <c r="D10633" t="s">
        <v>8998</v>
      </c>
      <c r="E10633" s="1">
        <v>43726.407500000001</v>
      </c>
      <c r="F10633">
        <v>13</v>
      </c>
      <c r="G10633" t="s">
        <v>14</v>
      </c>
      <c r="H10633">
        <v>220</v>
      </c>
      <c r="I10633" s="1">
        <v>43731.583333333336</v>
      </c>
      <c r="J10633" s="2">
        <f t="shared" si="498"/>
        <v>1</v>
      </c>
      <c r="K10633" s="2" t="str">
        <f>IFERROR(VLOOKUP(A10633,Aux!A:B,2,0),"Outros")</f>
        <v>Hospitais</v>
      </c>
      <c r="L10633" s="2">
        <f t="shared" si="499"/>
        <v>2019</v>
      </c>
      <c r="M10633">
        <f t="shared" si="500"/>
        <v>38</v>
      </c>
    </row>
    <row r="10634" spans="1:13" x14ac:dyDescent="0.35">
      <c r="A10634" t="s">
        <v>534</v>
      </c>
      <c r="B10634">
        <v>508354617</v>
      </c>
      <c r="C10634">
        <v>174208</v>
      </c>
      <c r="D10634" t="s">
        <v>8599</v>
      </c>
      <c r="E10634" s="1">
        <v>43726.409907407404</v>
      </c>
      <c r="F10634">
        <v>3</v>
      </c>
      <c r="G10634" t="s">
        <v>446</v>
      </c>
      <c r="H10634">
        <v>400</v>
      </c>
      <c r="I10634" s="1">
        <v>25569.999305555557</v>
      </c>
      <c r="J10634" s="2">
        <f t="shared" si="498"/>
        <v>1</v>
      </c>
      <c r="K10634" s="2" t="str">
        <f>IFERROR(VLOOKUP(A10634,Aux!A:B,2,0),"Outros")</f>
        <v>Municípios</v>
      </c>
      <c r="L10634" s="2">
        <f t="shared" si="499"/>
        <v>2019</v>
      </c>
      <c r="M10634">
        <f t="shared" si="500"/>
        <v>38</v>
      </c>
    </row>
    <row r="10635" spans="1:13" x14ac:dyDescent="0.35">
      <c r="A10635" t="s">
        <v>343</v>
      </c>
      <c r="B10635">
        <v>507725077</v>
      </c>
      <c r="C10635">
        <v>174209</v>
      </c>
      <c r="D10635" t="s">
        <v>8741</v>
      </c>
      <c r="E10635" s="1">
        <v>43726.412719907406</v>
      </c>
      <c r="F10635">
        <v>3</v>
      </c>
      <c r="G10635" t="s">
        <v>345</v>
      </c>
      <c r="H10635">
        <v>360</v>
      </c>
      <c r="I10635" s="1">
        <v>43756.708333333336</v>
      </c>
      <c r="J10635" s="2">
        <f t="shared" si="498"/>
        <v>1</v>
      </c>
      <c r="K10635" s="2" t="str">
        <f>IFERROR(VLOOKUP(A10635,Aux!A:B,2,0),"Outros")</f>
        <v>Outros</v>
      </c>
      <c r="L10635" s="2">
        <f t="shared" si="499"/>
        <v>2019</v>
      </c>
      <c r="M10635">
        <f t="shared" si="500"/>
        <v>38</v>
      </c>
    </row>
    <row r="10636" spans="1:13" x14ac:dyDescent="0.35">
      <c r="A10636" t="s">
        <v>12</v>
      </c>
      <c r="B10636">
        <v>508481287</v>
      </c>
      <c r="C10636">
        <v>174213</v>
      </c>
      <c r="D10636" t="s">
        <v>8561</v>
      </c>
      <c r="E10636" s="1">
        <v>43726.424120370371</v>
      </c>
      <c r="F10636">
        <v>13</v>
      </c>
      <c r="G10636" t="s">
        <v>14</v>
      </c>
      <c r="H10636">
        <v>1</v>
      </c>
      <c r="J10636" s="2">
        <f t="shared" si="498"/>
        <v>1</v>
      </c>
      <c r="K10636" s="2" t="str">
        <f>IFERROR(VLOOKUP(A10636,Aux!A:B,2,0),"Outros")</f>
        <v>Hospitais</v>
      </c>
      <c r="L10636" s="2">
        <f t="shared" si="499"/>
        <v>2019</v>
      </c>
      <c r="M10636">
        <f t="shared" si="500"/>
        <v>38</v>
      </c>
    </row>
    <row r="10637" spans="1:13" x14ac:dyDescent="0.35">
      <c r="A10637" t="s">
        <v>122</v>
      </c>
      <c r="B10637">
        <v>506173968</v>
      </c>
      <c r="C10637">
        <v>174215</v>
      </c>
      <c r="D10637" t="s">
        <v>1291</v>
      </c>
      <c r="E10637" s="1">
        <v>43726.425138888888</v>
      </c>
      <c r="F10637">
        <v>13</v>
      </c>
      <c r="G10637" t="s">
        <v>33</v>
      </c>
      <c r="H10637">
        <v>360</v>
      </c>
      <c r="I10637" s="1">
        <v>43731.833333333336</v>
      </c>
      <c r="J10637" s="2">
        <f t="shared" si="498"/>
        <v>1</v>
      </c>
      <c r="K10637" s="2" t="str">
        <f>IFERROR(VLOOKUP(A10637,Aux!A:B,2,0),"Outros")</f>
        <v>Municípios</v>
      </c>
      <c r="L10637" s="2">
        <f t="shared" si="499"/>
        <v>2019</v>
      </c>
      <c r="M10637">
        <f t="shared" si="500"/>
        <v>38</v>
      </c>
    </row>
    <row r="10638" spans="1:13" x14ac:dyDescent="0.35">
      <c r="A10638" t="s">
        <v>12</v>
      </c>
      <c r="B10638">
        <v>508481287</v>
      </c>
      <c r="C10638">
        <v>174217</v>
      </c>
      <c r="D10638" t="s">
        <v>8561</v>
      </c>
      <c r="E10638" s="1">
        <v>43726.431550925925</v>
      </c>
      <c r="F10638">
        <v>13</v>
      </c>
      <c r="G10638" t="s">
        <v>14</v>
      </c>
      <c r="H10638">
        <v>360</v>
      </c>
      <c r="I10638" s="1">
        <v>43731.583333333336</v>
      </c>
      <c r="J10638" s="2">
        <f t="shared" si="498"/>
        <v>1</v>
      </c>
      <c r="K10638" s="2" t="str">
        <f>IFERROR(VLOOKUP(A10638,Aux!A:B,2,0),"Outros")</f>
        <v>Hospitais</v>
      </c>
      <c r="L10638" s="2">
        <f t="shared" si="499"/>
        <v>2019</v>
      </c>
      <c r="M10638">
        <f t="shared" si="500"/>
        <v>38</v>
      </c>
    </row>
    <row r="10639" spans="1:13" x14ac:dyDescent="0.35">
      <c r="A10639" t="s">
        <v>112</v>
      </c>
      <c r="B10639">
        <v>501144218</v>
      </c>
      <c r="C10639">
        <v>174218</v>
      </c>
      <c r="E10639" s="1">
        <v>43726.440289351849</v>
      </c>
      <c r="F10639">
        <v>5</v>
      </c>
      <c r="G10639" t="s">
        <v>33</v>
      </c>
      <c r="H10639">
        <v>400</v>
      </c>
      <c r="J10639" s="2">
        <f t="shared" si="498"/>
        <v>1</v>
      </c>
      <c r="K10639" s="2" t="str">
        <f>IFERROR(VLOOKUP(A10639,Aux!A:B,2,0),"Outros")</f>
        <v>Municípios</v>
      </c>
      <c r="L10639" s="2">
        <f t="shared" si="499"/>
        <v>2019</v>
      </c>
      <c r="M10639">
        <f t="shared" si="500"/>
        <v>38</v>
      </c>
    </row>
    <row r="10640" spans="1:13" x14ac:dyDescent="0.35">
      <c r="A10640" t="s">
        <v>534</v>
      </c>
      <c r="B10640">
        <v>508354617</v>
      </c>
      <c r="C10640">
        <v>174219</v>
      </c>
      <c r="D10640" t="s">
        <v>8759</v>
      </c>
      <c r="E10640" s="1">
        <v>43726.448703703703</v>
      </c>
      <c r="F10640">
        <v>3</v>
      </c>
      <c r="G10640" t="s">
        <v>446</v>
      </c>
      <c r="H10640">
        <v>360</v>
      </c>
      <c r="I10640" s="1">
        <v>43733.999305555553</v>
      </c>
      <c r="J10640" s="2">
        <f t="shared" si="498"/>
        <v>1</v>
      </c>
      <c r="K10640" s="2" t="str">
        <f>IFERROR(VLOOKUP(A10640,Aux!A:B,2,0),"Outros")</f>
        <v>Municípios</v>
      </c>
      <c r="L10640" s="2">
        <f t="shared" si="499"/>
        <v>2019</v>
      </c>
      <c r="M10640">
        <f t="shared" si="500"/>
        <v>38</v>
      </c>
    </row>
    <row r="10641" spans="1:13" x14ac:dyDescent="0.35">
      <c r="A10641" t="s">
        <v>118</v>
      </c>
      <c r="B10641">
        <v>680015019</v>
      </c>
      <c r="C10641">
        <v>174220</v>
      </c>
      <c r="D10641" t="s">
        <v>8999</v>
      </c>
      <c r="E10641" s="1">
        <v>43726.45040509259</v>
      </c>
      <c r="F10641">
        <v>13</v>
      </c>
      <c r="G10641" t="s">
        <v>1146</v>
      </c>
      <c r="H10641">
        <v>360</v>
      </c>
      <c r="I10641" s="1">
        <v>43731.666666666664</v>
      </c>
      <c r="J10641" s="2">
        <f t="shared" si="498"/>
        <v>1</v>
      </c>
      <c r="K10641" s="2" t="str">
        <f>IFERROR(VLOOKUP(A10641,Aux!A:B,2,0),"Outros")</f>
        <v>Águas e resíduos</v>
      </c>
      <c r="L10641" s="2">
        <f t="shared" si="499"/>
        <v>2019</v>
      </c>
      <c r="M10641">
        <f t="shared" si="500"/>
        <v>38</v>
      </c>
    </row>
    <row r="10642" spans="1:13" x14ac:dyDescent="0.35">
      <c r="A10642" t="s">
        <v>365</v>
      </c>
      <c r="B10642">
        <v>505351064</v>
      </c>
      <c r="C10642">
        <v>174223</v>
      </c>
      <c r="D10642" t="s">
        <v>8603</v>
      </c>
      <c r="E10642" s="1">
        <v>43726.463159722225</v>
      </c>
      <c r="F10642">
        <v>1</v>
      </c>
      <c r="G10642" t="s">
        <v>33</v>
      </c>
      <c r="H10642">
        <v>5</v>
      </c>
      <c r="I10642" s="1">
        <v>43733.999305555553</v>
      </c>
      <c r="J10642" s="2">
        <f t="shared" si="498"/>
        <v>1</v>
      </c>
      <c r="K10642" s="2" t="str">
        <f>IFERROR(VLOOKUP(A10642,Aux!A:B,2,0),"Outros")</f>
        <v>Outros</v>
      </c>
      <c r="L10642" s="2">
        <f t="shared" si="499"/>
        <v>2019</v>
      </c>
      <c r="M10642">
        <f t="shared" si="500"/>
        <v>38</v>
      </c>
    </row>
    <row r="10643" spans="1:13" x14ac:dyDescent="0.35">
      <c r="A10643" t="s">
        <v>122</v>
      </c>
      <c r="B10643">
        <v>506173968</v>
      </c>
      <c r="C10643">
        <v>174226</v>
      </c>
      <c r="D10643" t="s">
        <v>8562</v>
      </c>
      <c r="E10643" s="1">
        <v>43726.472951388889</v>
      </c>
      <c r="F10643">
        <v>13</v>
      </c>
      <c r="G10643" t="s">
        <v>33</v>
      </c>
      <c r="H10643">
        <v>360</v>
      </c>
      <c r="I10643" s="1">
        <v>43731.833333333336</v>
      </c>
      <c r="J10643" s="2">
        <f t="shared" si="498"/>
        <v>1</v>
      </c>
      <c r="K10643" s="2" t="str">
        <f>IFERROR(VLOOKUP(A10643,Aux!A:B,2,0),"Outros")</f>
        <v>Municípios</v>
      </c>
      <c r="L10643" s="2">
        <f t="shared" si="499"/>
        <v>2019</v>
      </c>
      <c r="M10643">
        <f t="shared" si="500"/>
        <v>38</v>
      </c>
    </row>
    <row r="10644" spans="1:13" x14ac:dyDescent="0.35">
      <c r="A10644" t="s">
        <v>197</v>
      </c>
      <c r="B10644">
        <v>506334562</v>
      </c>
      <c r="C10644">
        <v>174227</v>
      </c>
      <c r="D10644" t="s">
        <v>8600</v>
      </c>
      <c r="E10644" s="1">
        <v>43726.47996527778</v>
      </c>
      <c r="F10644">
        <v>3</v>
      </c>
      <c r="G10644" t="s">
        <v>5099</v>
      </c>
      <c r="H10644">
        <v>360</v>
      </c>
      <c r="I10644" s="1">
        <v>43748.999305555553</v>
      </c>
      <c r="J10644" s="2">
        <f t="shared" si="498"/>
        <v>1</v>
      </c>
      <c r="K10644" s="2" t="str">
        <f>IFERROR(VLOOKUP(A10644,Aux!A:B,2,0),"Outros")</f>
        <v>Municípios</v>
      </c>
      <c r="L10644" s="2">
        <f t="shared" si="499"/>
        <v>2019</v>
      </c>
      <c r="M10644">
        <f t="shared" si="500"/>
        <v>38</v>
      </c>
    </row>
    <row r="10645" spans="1:13" x14ac:dyDescent="0.35">
      <c r="A10645" t="s">
        <v>48</v>
      </c>
      <c r="B10645">
        <v>503035416</v>
      </c>
      <c r="C10645">
        <v>174229</v>
      </c>
      <c r="D10645" t="s">
        <v>9000</v>
      </c>
      <c r="E10645" s="1">
        <v>43726.48510416667</v>
      </c>
      <c r="F10645">
        <v>13</v>
      </c>
      <c r="G10645" t="s">
        <v>33</v>
      </c>
      <c r="H10645">
        <v>5</v>
      </c>
      <c r="I10645" s="1">
        <v>43732.708333333336</v>
      </c>
      <c r="J10645" s="2">
        <f t="shared" si="498"/>
        <v>1</v>
      </c>
      <c r="K10645" s="2" t="str">
        <f>IFERROR(VLOOKUP(A10645,Aux!A:B,2,0),"Outros")</f>
        <v>Hospitais</v>
      </c>
      <c r="L10645" s="2">
        <f t="shared" si="499"/>
        <v>2019</v>
      </c>
      <c r="M10645">
        <f t="shared" si="500"/>
        <v>38</v>
      </c>
    </row>
    <row r="10646" spans="1:13" x14ac:dyDescent="0.35">
      <c r="A10646" t="s">
        <v>251</v>
      </c>
      <c r="B10646">
        <v>508069645</v>
      </c>
      <c r="C10646">
        <v>174230</v>
      </c>
      <c r="D10646" t="s">
        <v>8601</v>
      </c>
      <c r="E10646" s="1">
        <v>43726.50917824074</v>
      </c>
      <c r="F10646">
        <v>3</v>
      </c>
      <c r="G10646" t="s">
        <v>33</v>
      </c>
      <c r="H10646">
        <v>220</v>
      </c>
      <c r="I10646" s="1">
        <v>43756.708333333336</v>
      </c>
      <c r="J10646" s="2">
        <f t="shared" si="498"/>
        <v>1</v>
      </c>
      <c r="K10646" s="2" t="str">
        <f>IFERROR(VLOOKUP(A10646,Aux!A:B,2,0),"Outros")</f>
        <v>Escolas</v>
      </c>
      <c r="L10646" s="2">
        <f t="shared" si="499"/>
        <v>2019</v>
      </c>
      <c r="M10646">
        <f t="shared" si="500"/>
        <v>38</v>
      </c>
    </row>
    <row r="10647" spans="1:13" x14ac:dyDescent="0.35">
      <c r="A10647" t="s">
        <v>39</v>
      </c>
      <c r="B10647">
        <v>507023129</v>
      </c>
      <c r="C10647">
        <v>174231</v>
      </c>
      <c r="D10647" t="s">
        <v>8602</v>
      </c>
      <c r="E10647" s="1">
        <v>43726.512349537035</v>
      </c>
      <c r="F10647">
        <v>13</v>
      </c>
      <c r="G10647" t="s">
        <v>33</v>
      </c>
      <c r="H10647">
        <v>360</v>
      </c>
      <c r="I10647" s="1">
        <v>43733.708333333336</v>
      </c>
      <c r="J10647" s="2">
        <f t="shared" si="498"/>
        <v>1</v>
      </c>
      <c r="K10647" s="2" t="str">
        <f>IFERROR(VLOOKUP(A10647,Aux!A:B,2,0),"Outros")</f>
        <v>Outros</v>
      </c>
      <c r="L10647" s="2">
        <f t="shared" si="499"/>
        <v>2019</v>
      </c>
      <c r="M10647">
        <f t="shared" si="500"/>
        <v>38</v>
      </c>
    </row>
    <row r="10648" spans="1:13" x14ac:dyDescent="0.35">
      <c r="A10648" t="s">
        <v>365</v>
      </c>
      <c r="B10648">
        <v>505351064</v>
      </c>
      <c r="C10648">
        <v>174233</v>
      </c>
      <c r="E10648" s="1">
        <v>43726.513807870368</v>
      </c>
      <c r="F10648">
        <v>13</v>
      </c>
      <c r="G10648" t="s">
        <v>33</v>
      </c>
      <c r="H10648">
        <v>400</v>
      </c>
      <c r="J10648" s="2">
        <f t="shared" si="498"/>
        <v>1</v>
      </c>
      <c r="K10648" s="2" t="str">
        <f>IFERROR(VLOOKUP(A10648,Aux!A:B,2,0),"Outros")</f>
        <v>Outros</v>
      </c>
      <c r="L10648" s="2">
        <f t="shared" si="499"/>
        <v>2019</v>
      </c>
      <c r="M10648">
        <f t="shared" si="500"/>
        <v>38</v>
      </c>
    </row>
    <row r="10649" spans="1:13" x14ac:dyDescent="0.35">
      <c r="A10649" t="s">
        <v>140</v>
      </c>
      <c r="B10649">
        <v>506614913</v>
      </c>
      <c r="C10649">
        <v>174234</v>
      </c>
      <c r="E10649" s="1">
        <v>43726.514444444445</v>
      </c>
      <c r="F10649">
        <v>13</v>
      </c>
      <c r="H10649">
        <v>1</v>
      </c>
      <c r="J10649" s="2">
        <f t="shared" si="498"/>
        <v>1</v>
      </c>
      <c r="K10649" s="2" t="str">
        <f>IFERROR(VLOOKUP(A10649,Aux!A:B,2,0),"Outros")</f>
        <v>Municípios</v>
      </c>
      <c r="L10649" s="2">
        <f t="shared" si="499"/>
        <v>2019</v>
      </c>
      <c r="M10649">
        <f t="shared" si="500"/>
        <v>38</v>
      </c>
    </row>
    <row r="10650" spans="1:13" x14ac:dyDescent="0.35">
      <c r="A10650" t="s">
        <v>365</v>
      </c>
      <c r="B10650">
        <v>505351064</v>
      </c>
      <c r="C10650">
        <v>174236</v>
      </c>
      <c r="E10650" s="1">
        <v>43726.515034722222</v>
      </c>
      <c r="F10650">
        <v>13</v>
      </c>
      <c r="G10650" t="s">
        <v>33</v>
      </c>
      <c r="H10650">
        <v>400</v>
      </c>
      <c r="J10650" s="2">
        <f t="shared" si="498"/>
        <v>1</v>
      </c>
      <c r="K10650" s="2" t="str">
        <f>IFERROR(VLOOKUP(A10650,Aux!A:B,2,0),"Outros")</f>
        <v>Outros</v>
      </c>
      <c r="L10650" s="2">
        <f t="shared" si="499"/>
        <v>2019</v>
      </c>
      <c r="M10650">
        <f t="shared" si="500"/>
        <v>38</v>
      </c>
    </row>
    <row r="10651" spans="1:13" x14ac:dyDescent="0.35">
      <c r="A10651" t="s">
        <v>365</v>
      </c>
      <c r="B10651">
        <v>505351064</v>
      </c>
      <c r="C10651">
        <v>174237</v>
      </c>
      <c r="D10651" t="s">
        <v>8603</v>
      </c>
      <c r="E10651" s="1">
        <v>43726.515277777777</v>
      </c>
      <c r="F10651">
        <v>13</v>
      </c>
      <c r="G10651" t="s">
        <v>1146</v>
      </c>
      <c r="H10651">
        <v>400</v>
      </c>
      <c r="I10651" s="1">
        <v>43694.999305555553</v>
      </c>
      <c r="J10651" s="2">
        <f t="shared" si="498"/>
        <v>1</v>
      </c>
      <c r="K10651" s="2" t="str">
        <f>IFERROR(VLOOKUP(A10651,Aux!A:B,2,0),"Outros")</f>
        <v>Outros</v>
      </c>
      <c r="L10651" s="2">
        <f t="shared" si="499"/>
        <v>2019</v>
      </c>
      <c r="M10651">
        <f t="shared" si="500"/>
        <v>38</v>
      </c>
    </row>
    <row r="10652" spans="1:13" x14ac:dyDescent="0.35">
      <c r="A10652" t="s">
        <v>76</v>
      </c>
      <c r="B10652">
        <v>506676056</v>
      </c>
      <c r="C10652">
        <v>174238</v>
      </c>
      <c r="D10652" t="s">
        <v>8742</v>
      </c>
      <c r="E10652" s="1">
        <v>43726.516053240739</v>
      </c>
      <c r="F10652">
        <v>13</v>
      </c>
      <c r="G10652" t="s">
        <v>703</v>
      </c>
      <c r="H10652">
        <v>340</v>
      </c>
      <c r="I10652" s="1">
        <v>43731.999305555553</v>
      </c>
      <c r="J10652" s="2">
        <f t="shared" si="498"/>
        <v>1</v>
      </c>
      <c r="K10652" s="2" t="str">
        <f>IFERROR(VLOOKUP(A10652,Aux!A:B,2,0),"Outros")</f>
        <v>Municípios</v>
      </c>
      <c r="L10652" s="2">
        <f t="shared" si="499"/>
        <v>2019</v>
      </c>
      <c r="M10652">
        <f t="shared" si="500"/>
        <v>38</v>
      </c>
    </row>
    <row r="10653" spans="1:13" x14ac:dyDescent="0.35">
      <c r="A10653" t="s">
        <v>853</v>
      </c>
      <c r="B10653">
        <v>506826961</v>
      </c>
      <c r="C10653">
        <v>174239</v>
      </c>
      <c r="D10653" t="s">
        <v>8937</v>
      </c>
      <c r="E10653" s="1">
        <v>43726.529537037037</v>
      </c>
      <c r="F10653">
        <v>1</v>
      </c>
      <c r="G10653" t="s">
        <v>33</v>
      </c>
      <c r="H10653">
        <v>360</v>
      </c>
      <c r="I10653" s="1">
        <v>43736.999305555553</v>
      </c>
      <c r="J10653" s="2">
        <f t="shared" si="498"/>
        <v>1</v>
      </c>
      <c r="K10653" s="2" t="str">
        <f>IFERROR(VLOOKUP(A10653,Aux!A:B,2,0),"Outros")</f>
        <v>Municípios</v>
      </c>
      <c r="L10653" s="2">
        <f t="shared" si="499"/>
        <v>2019</v>
      </c>
      <c r="M10653">
        <f t="shared" si="500"/>
        <v>38</v>
      </c>
    </row>
    <row r="10654" spans="1:13" x14ac:dyDescent="0.35">
      <c r="A10654" t="s">
        <v>15</v>
      </c>
      <c r="B10654">
        <v>503541567</v>
      </c>
      <c r="C10654">
        <v>174240</v>
      </c>
      <c r="E10654" s="1">
        <v>43726.572800925926</v>
      </c>
      <c r="F10654">
        <v>13</v>
      </c>
      <c r="G10654" t="s">
        <v>33</v>
      </c>
      <c r="H10654">
        <v>400</v>
      </c>
      <c r="J10654" s="2">
        <f t="shared" si="498"/>
        <v>1</v>
      </c>
      <c r="K10654" s="2" t="str">
        <f>IFERROR(VLOOKUP(A10654,Aux!A:B,2,0),"Outros")</f>
        <v>Municípios</v>
      </c>
      <c r="L10654" s="2">
        <f t="shared" si="499"/>
        <v>2019</v>
      </c>
      <c r="M10654">
        <f t="shared" si="500"/>
        <v>38</v>
      </c>
    </row>
    <row r="10655" spans="1:13" x14ac:dyDescent="0.35">
      <c r="A10655" t="s">
        <v>39</v>
      </c>
      <c r="B10655">
        <v>507023129</v>
      </c>
      <c r="C10655">
        <v>174242</v>
      </c>
      <c r="D10655" t="s">
        <v>8602</v>
      </c>
      <c r="E10655" s="1">
        <v>43726.59306712963</v>
      </c>
      <c r="F10655">
        <v>13</v>
      </c>
      <c r="G10655" t="s">
        <v>33</v>
      </c>
      <c r="H10655">
        <v>400</v>
      </c>
      <c r="I10655" s="1">
        <v>43733.708333333336</v>
      </c>
      <c r="J10655" s="2">
        <f t="shared" si="498"/>
        <v>1</v>
      </c>
      <c r="K10655" s="2" t="str">
        <f>IFERROR(VLOOKUP(A10655,Aux!A:B,2,0),"Outros")</f>
        <v>Outros</v>
      </c>
      <c r="L10655" s="2">
        <f t="shared" si="499"/>
        <v>2019</v>
      </c>
      <c r="M10655">
        <f t="shared" si="500"/>
        <v>38</v>
      </c>
    </row>
    <row r="10656" spans="1:13" x14ac:dyDescent="0.35">
      <c r="A10656" t="s">
        <v>39</v>
      </c>
      <c r="B10656">
        <v>507023129</v>
      </c>
      <c r="C10656">
        <v>174243</v>
      </c>
      <c r="D10656" t="s">
        <v>8743</v>
      </c>
      <c r="E10656" s="1">
        <v>43726.593923611108</v>
      </c>
      <c r="F10656">
        <v>13</v>
      </c>
      <c r="G10656" t="s">
        <v>33</v>
      </c>
      <c r="H10656">
        <v>360</v>
      </c>
      <c r="I10656" s="1">
        <v>43733.708333333336</v>
      </c>
      <c r="J10656" s="2">
        <f t="shared" si="498"/>
        <v>1</v>
      </c>
      <c r="K10656" s="2" t="str">
        <f>IFERROR(VLOOKUP(A10656,Aux!A:B,2,0),"Outros")</f>
        <v>Outros</v>
      </c>
      <c r="L10656" s="2">
        <f t="shared" si="499"/>
        <v>2019</v>
      </c>
      <c r="M10656">
        <f t="shared" si="500"/>
        <v>38</v>
      </c>
    </row>
    <row r="10657" spans="1:13" x14ac:dyDescent="0.35">
      <c r="A10657" t="s">
        <v>474</v>
      </c>
      <c r="B10657">
        <v>504394029</v>
      </c>
      <c r="C10657">
        <v>174247</v>
      </c>
      <c r="D10657" t="s">
        <v>9001</v>
      </c>
      <c r="E10657" s="1">
        <v>43726.603437500002</v>
      </c>
      <c r="F10657">
        <v>6</v>
      </c>
      <c r="G10657" t="s">
        <v>33</v>
      </c>
      <c r="H10657">
        <v>80</v>
      </c>
      <c r="I10657" s="1">
        <v>25569.75</v>
      </c>
      <c r="J10657" s="2">
        <f t="shared" si="498"/>
        <v>1</v>
      </c>
      <c r="K10657" s="2" t="str">
        <f>IFERROR(VLOOKUP(A10657,Aux!A:B,2,0),"Outros")</f>
        <v>Outros</v>
      </c>
      <c r="L10657" s="2">
        <f t="shared" si="499"/>
        <v>2019</v>
      </c>
      <c r="M10657">
        <f t="shared" si="500"/>
        <v>38</v>
      </c>
    </row>
    <row r="10658" spans="1:13" x14ac:dyDescent="0.35">
      <c r="A10658" t="s">
        <v>8376</v>
      </c>
      <c r="B10658">
        <v>506151174</v>
      </c>
      <c r="C10658">
        <v>174250</v>
      </c>
      <c r="D10658" t="s">
        <v>8938</v>
      </c>
      <c r="E10658" s="1">
        <v>43726.614537037036</v>
      </c>
      <c r="F10658">
        <v>3</v>
      </c>
      <c r="G10658" t="s">
        <v>1239</v>
      </c>
      <c r="H10658">
        <v>5</v>
      </c>
      <c r="I10658" s="1">
        <v>43771.729166666664</v>
      </c>
      <c r="J10658" s="2">
        <f t="shared" si="498"/>
        <v>1</v>
      </c>
      <c r="K10658" s="2" t="str">
        <f>IFERROR(VLOOKUP(A10658,Aux!A:B,2,0),"Outros")</f>
        <v>Municípios</v>
      </c>
      <c r="L10658" s="2">
        <f t="shared" si="499"/>
        <v>2019</v>
      </c>
      <c r="M10658">
        <f t="shared" si="500"/>
        <v>38</v>
      </c>
    </row>
    <row r="10659" spans="1:13" x14ac:dyDescent="0.35">
      <c r="A10659" t="s">
        <v>122</v>
      </c>
      <c r="B10659">
        <v>506173968</v>
      </c>
      <c r="C10659">
        <v>174251</v>
      </c>
      <c r="D10659" t="s">
        <v>8744</v>
      </c>
      <c r="E10659" s="1">
        <v>43726.618263888886</v>
      </c>
      <c r="F10659">
        <v>1</v>
      </c>
      <c r="G10659" t="s">
        <v>33</v>
      </c>
      <c r="H10659">
        <v>400</v>
      </c>
      <c r="I10659" s="1">
        <v>25569.75</v>
      </c>
      <c r="J10659" s="2">
        <f t="shared" si="498"/>
        <v>1</v>
      </c>
      <c r="K10659" s="2" t="str">
        <f>IFERROR(VLOOKUP(A10659,Aux!A:B,2,0),"Outros")</f>
        <v>Municípios</v>
      </c>
      <c r="L10659" s="2">
        <f t="shared" si="499"/>
        <v>2019</v>
      </c>
      <c r="M10659">
        <f t="shared" si="500"/>
        <v>38</v>
      </c>
    </row>
    <row r="10660" spans="1:13" x14ac:dyDescent="0.35">
      <c r="A10660" t="s">
        <v>311</v>
      </c>
      <c r="B10660">
        <v>680017550</v>
      </c>
      <c r="C10660">
        <v>174252</v>
      </c>
      <c r="D10660" t="s">
        <v>9085</v>
      </c>
      <c r="E10660" s="1">
        <v>43726.636145833334</v>
      </c>
      <c r="F10660">
        <v>13</v>
      </c>
      <c r="G10660" t="s">
        <v>3988</v>
      </c>
      <c r="H10660">
        <v>360</v>
      </c>
      <c r="I10660" s="1">
        <v>43734.625</v>
      </c>
      <c r="J10660" s="2">
        <f t="shared" si="498"/>
        <v>1</v>
      </c>
      <c r="K10660" s="2" t="str">
        <f>IFERROR(VLOOKUP(A10660,Aux!A:B,2,0),"Outros")</f>
        <v>Águas e resíduos</v>
      </c>
      <c r="L10660" s="2">
        <f t="shared" si="499"/>
        <v>2019</v>
      </c>
      <c r="M10660">
        <f t="shared" si="500"/>
        <v>38</v>
      </c>
    </row>
    <row r="10661" spans="1:13" x14ac:dyDescent="0.35">
      <c r="A10661" t="s">
        <v>39</v>
      </c>
      <c r="B10661">
        <v>507023129</v>
      </c>
      <c r="C10661">
        <v>174253</v>
      </c>
      <c r="D10661" t="s">
        <v>9086</v>
      </c>
      <c r="E10661" s="1">
        <v>43726.636712962965</v>
      </c>
      <c r="F10661">
        <v>13</v>
      </c>
      <c r="G10661" t="s">
        <v>33</v>
      </c>
      <c r="H10661">
        <v>360</v>
      </c>
      <c r="I10661" s="1">
        <v>43733.708333333336</v>
      </c>
      <c r="J10661" s="2">
        <f t="shared" si="498"/>
        <v>1</v>
      </c>
      <c r="K10661" s="2" t="str">
        <f>IFERROR(VLOOKUP(A10661,Aux!A:B,2,0),"Outros")</f>
        <v>Outros</v>
      </c>
      <c r="L10661" s="2">
        <f t="shared" si="499"/>
        <v>2019</v>
      </c>
      <c r="M10661">
        <f t="shared" si="500"/>
        <v>38</v>
      </c>
    </row>
    <row r="10662" spans="1:13" x14ac:dyDescent="0.35">
      <c r="A10662" t="s">
        <v>143</v>
      </c>
      <c r="B10662">
        <v>506801969</v>
      </c>
      <c r="C10662">
        <v>174254</v>
      </c>
      <c r="D10662" t="s">
        <v>1201</v>
      </c>
      <c r="E10662" s="1">
        <v>43726.657754629632</v>
      </c>
      <c r="F10662">
        <v>13</v>
      </c>
      <c r="G10662" t="s">
        <v>1117</v>
      </c>
      <c r="H10662">
        <v>360</v>
      </c>
      <c r="I10662" s="1">
        <v>43735.708333333336</v>
      </c>
      <c r="J10662" s="2">
        <f t="shared" si="498"/>
        <v>1</v>
      </c>
      <c r="K10662" s="2" t="str">
        <f>IFERROR(VLOOKUP(A10662,Aux!A:B,2,0),"Outros")</f>
        <v>Municípios</v>
      </c>
      <c r="L10662" s="2">
        <f t="shared" si="499"/>
        <v>2019</v>
      </c>
      <c r="M10662">
        <f t="shared" si="500"/>
        <v>38</v>
      </c>
    </row>
    <row r="10663" spans="1:13" x14ac:dyDescent="0.35">
      <c r="A10663" t="s">
        <v>3726</v>
      </c>
      <c r="B10663">
        <v>510832890</v>
      </c>
      <c r="C10663">
        <v>174255</v>
      </c>
      <c r="D10663" t="s">
        <v>8428</v>
      </c>
      <c r="E10663" s="1">
        <v>43726.662581018521</v>
      </c>
      <c r="F10663">
        <v>3</v>
      </c>
      <c r="G10663" t="s">
        <v>2243</v>
      </c>
      <c r="H10663">
        <v>5</v>
      </c>
      <c r="I10663" s="1">
        <v>43747.999305555553</v>
      </c>
      <c r="J10663" s="2">
        <f t="shared" si="498"/>
        <v>1</v>
      </c>
      <c r="K10663" s="2" t="str">
        <f>IFERROR(VLOOKUP(A10663,Aux!A:B,2,0),"Outros")</f>
        <v>Municípios</v>
      </c>
      <c r="L10663" s="2">
        <f t="shared" si="499"/>
        <v>2019</v>
      </c>
      <c r="M10663">
        <f t="shared" si="500"/>
        <v>38</v>
      </c>
    </row>
    <row r="10664" spans="1:13" x14ac:dyDescent="0.35">
      <c r="A10664" t="s">
        <v>512</v>
      </c>
      <c r="B10664">
        <v>506821480</v>
      </c>
      <c r="C10664">
        <v>174256</v>
      </c>
      <c r="D10664" t="s">
        <v>8429</v>
      </c>
      <c r="E10664" s="1">
        <v>43726.671863425923</v>
      </c>
      <c r="F10664">
        <v>13</v>
      </c>
      <c r="G10664" t="s">
        <v>653</v>
      </c>
      <c r="H10664">
        <v>340</v>
      </c>
      <c r="I10664" s="1">
        <v>43734.999305555553</v>
      </c>
      <c r="J10664" s="2">
        <f t="shared" si="498"/>
        <v>1</v>
      </c>
      <c r="K10664" s="2" t="str">
        <f>IFERROR(VLOOKUP(A10664,Aux!A:B,2,0),"Outros")</f>
        <v>Municípios</v>
      </c>
      <c r="L10664" s="2">
        <f t="shared" si="499"/>
        <v>2019</v>
      </c>
      <c r="M10664">
        <f t="shared" si="500"/>
        <v>38</v>
      </c>
    </row>
    <row r="10665" spans="1:13" x14ac:dyDescent="0.35">
      <c r="A10665" t="s">
        <v>140</v>
      </c>
      <c r="B10665">
        <v>506614913</v>
      </c>
      <c r="C10665">
        <v>174257</v>
      </c>
      <c r="D10665" t="s">
        <v>9087</v>
      </c>
      <c r="E10665" s="1">
        <v>43726.673807870371</v>
      </c>
      <c r="F10665">
        <v>13</v>
      </c>
      <c r="G10665" t="s">
        <v>2275</v>
      </c>
      <c r="H10665">
        <v>360</v>
      </c>
      <c r="I10665" s="1">
        <v>43747.999305555553</v>
      </c>
      <c r="J10665" s="2">
        <f t="shared" si="498"/>
        <v>1</v>
      </c>
      <c r="K10665" s="2" t="str">
        <f>IFERROR(VLOOKUP(A10665,Aux!A:B,2,0),"Outros")</f>
        <v>Municípios</v>
      </c>
      <c r="L10665" s="2">
        <f t="shared" si="499"/>
        <v>2019</v>
      </c>
      <c r="M10665">
        <f t="shared" si="500"/>
        <v>38</v>
      </c>
    </row>
    <row r="10666" spans="1:13" x14ac:dyDescent="0.35">
      <c r="A10666" t="s">
        <v>1086</v>
      </c>
      <c r="B10666">
        <v>504288806</v>
      </c>
      <c r="C10666">
        <v>174258</v>
      </c>
      <c r="E10666" s="1">
        <v>43726.688159722224</v>
      </c>
      <c r="F10666">
        <v>13</v>
      </c>
      <c r="G10666" t="s">
        <v>33</v>
      </c>
      <c r="H10666">
        <v>1</v>
      </c>
      <c r="J10666" s="2">
        <f t="shared" si="498"/>
        <v>1</v>
      </c>
      <c r="K10666" s="2" t="str">
        <f>IFERROR(VLOOKUP(A10666,Aux!A:B,2,0),"Outros")</f>
        <v>Outros</v>
      </c>
      <c r="L10666" s="2">
        <f t="shared" si="499"/>
        <v>2019</v>
      </c>
      <c r="M10666">
        <f t="shared" si="500"/>
        <v>38</v>
      </c>
    </row>
    <row r="10667" spans="1:13" x14ac:dyDescent="0.35">
      <c r="A10667" t="s">
        <v>1086</v>
      </c>
      <c r="B10667">
        <v>504288806</v>
      </c>
      <c r="C10667">
        <v>174259</v>
      </c>
      <c r="D10667" t="s">
        <v>8604</v>
      </c>
      <c r="E10667" s="1">
        <v>43726.688506944447</v>
      </c>
      <c r="F10667">
        <v>13</v>
      </c>
      <c r="G10667" t="s">
        <v>481</v>
      </c>
      <c r="H10667">
        <v>360</v>
      </c>
      <c r="I10667" s="1">
        <v>43732.999305555553</v>
      </c>
      <c r="J10667" s="2">
        <f t="shared" si="498"/>
        <v>1</v>
      </c>
      <c r="K10667" s="2" t="str">
        <f>IFERROR(VLOOKUP(A10667,Aux!A:B,2,0),"Outros")</f>
        <v>Outros</v>
      </c>
      <c r="L10667" s="2">
        <f t="shared" si="499"/>
        <v>2019</v>
      </c>
      <c r="M10667">
        <f t="shared" si="500"/>
        <v>38</v>
      </c>
    </row>
    <row r="10668" spans="1:13" x14ac:dyDescent="0.35">
      <c r="A10668" t="s">
        <v>877</v>
      </c>
      <c r="B10668">
        <v>501143718</v>
      </c>
      <c r="C10668">
        <v>174260</v>
      </c>
      <c r="E10668" s="1">
        <v>43726.696030092593</v>
      </c>
      <c r="F10668">
        <v>3</v>
      </c>
      <c r="G10668" t="s">
        <v>33</v>
      </c>
      <c r="H10668">
        <v>1</v>
      </c>
      <c r="J10668" s="2">
        <f t="shared" si="498"/>
        <v>1</v>
      </c>
      <c r="K10668" s="2" t="str">
        <f>IFERROR(VLOOKUP(A10668,Aux!A:B,2,0),"Outros")</f>
        <v>Municípios</v>
      </c>
      <c r="L10668" s="2">
        <f t="shared" si="499"/>
        <v>2019</v>
      </c>
      <c r="M10668">
        <f t="shared" si="500"/>
        <v>38</v>
      </c>
    </row>
    <row r="10669" spans="1:13" x14ac:dyDescent="0.35">
      <c r="A10669" t="s">
        <v>154</v>
      </c>
      <c r="B10669">
        <v>506818829</v>
      </c>
      <c r="C10669">
        <v>174261</v>
      </c>
      <c r="D10669" t="s">
        <v>9088</v>
      </c>
      <c r="E10669" s="1">
        <v>43726.696157407408</v>
      </c>
      <c r="F10669">
        <v>1</v>
      </c>
      <c r="G10669" t="s">
        <v>156</v>
      </c>
      <c r="H10669">
        <v>360</v>
      </c>
      <c r="I10669" s="1">
        <v>43735.999305555553</v>
      </c>
      <c r="J10669" s="2">
        <f t="shared" si="498"/>
        <v>1</v>
      </c>
      <c r="K10669" s="2" t="str">
        <f>IFERROR(VLOOKUP(A10669,Aux!A:B,2,0),"Outros")</f>
        <v>Municípios</v>
      </c>
      <c r="L10669" s="2">
        <f t="shared" si="499"/>
        <v>2019</v>
      </c>
      <c r="M10669">
        <f t="shared" si="500"/>
        <v>38</v>
      </c>
    </row>
    <row r="10670" spans="1:13" x14ac:dyDescent="0.35">
      <c r="A10670" t="s">
        <v>281</v>
      </c>
      <c r="B10670">
        <v>508787033</v>
      </c>
      <c r="C10670">
        <v>174262</v>
      </c>
      <c r="D10670" t="s">
        <v>8430</v>
      </c>
      <c r="E10670" s="1">
        <v>43726.718865740739</v>
      </c>
      <c r="F10670">
        <v>3</v>
      </c>
      <c r="G10670" t="s">
        <v>33</v>
      </c>
      <c r="H10670">
        <v>360</v>
      </c>
      <c r="I10670" s="1">
        <v>43768.999305555553</v>
      </c>
      <c r="J10670" s="2">
        <f t="shared" si="498"/>
        <v>1</v>
      </c>
      <c r="K10670" s="2" t="str">
        <f>IFERROR(VLOOKUP(A10670,Aux!A:B,2,0),"Outros")</f>
        <v>Municípios</v>
      </c>
      <c r="L10670" s="2">
        <f t="shared" si="499"/>
        <v>2019</v>
      </c>
      <c r="M10670">
        <f t="shared" si="500"/>
        <v>38</v>
      </c>
    </row>
    <row r="10671" spans="1:13" x14ac:dyDescent="0.35">
      <c r="A10671" t="s">
        <v>251</v>
      </c>
      <c r="B10671">
        <v>508069645</v>
      </c>
      <c r="C10671">
        <v>174263</v>
      </c>
      <c r="E10671" s="1">
        <v>43726.719641203701</v>
      </c>
      <c r="F10671">
        <v>3</v>
      </c>
      <c r="H10671">
        <v>1</v>
      </c>
      <c r="J10671" s="2">
        <f t="shared" si="498"/>
        <v>1</v>
      </c>
      <c r="K10671" s="2" t="str">
        <f>IFERROR(VLOOKUP(A10671,Aux!A:B,2,0),"Outros")</f>
        <v>Escolas</v>
      </c>
      <c r="L10671" s="2">
        <f t="shared" si="499"/>
        <v>2019</v>
      </c>
      <c r="M10671">
        <f t="shared" si="500"/>
        <v>38</v>
      </c>
    </row>
    <row r="10672" spans="1:13" x14ac:dyDescent="0.35">
      <c r="A10672" t="s">
        <v>76</v>
      </c>
      <c r="B10672">
        <v>506676056</v>
      </c>
      <c r="C10672">
        <v>174264</v>
      </c>
      <c r="D10672" t="s">
        <v>8903</v>
      </c>
      <c r="E10672" s="1">
        <v>43726.738344907404</v>
      </c>
      <c r="F10672">
        <v>3</v>
      </c>
      <c r="G10672" t="s">
        <v>703</v>
      </c>
      <c r="H10672">
        <v>340</v>
      </c>
      <c r="I10672" s="1">
        <v>43737.999305555553</v>
      </c>
      <c r="J10672" s="2">
        <f t="shared" si="498"/>
        <v>1</v>
      </c>
      <c r="K10672" s="2" t="str">
        <f>IFERROR(VLOOKUP(A10672,Aux!A:B,2,0),"Outros")</f>
        <v>Municípios</v>
      </c>
      <c r="L10672" s="2">
        <f t="shared" si="499"/>
        <v>2019</v>
      </c>
      <c r="M10672">
        <f t="shared" si="500"/>
        <v>38</v>
      </c>
    </row>
    <row r="10673" spans="1:13" x14ac:dyDescent="0.35">
      <c r="A10673" t="s">
        <v>136</v>
      </c>
      <c r="B10673">
        <v>506730573</v>
      </c>
      <c r="C10673">
        <v>174265</v>
      </c>
      <c r="D10673" t="s">
        <v>8431</v>
      </c>
      <c r="E10673" s="1">
        <v>43726.782696759263</v>
      </c>
      <c r="F10673">
        <v>1</v>
      </c>
      <c r="G10673" t="s">
        <v>138</v>
      </c>
      <c r="H10673">
        <v>340</v>
      </c>
      <c r="I10673" s="1">
        <v>43735.625</v>
      </c>
      <c r="J10673" s="2">
        <f t="shared" si="498"/>
        <v>1</v>
      </c>
      <c r="K10673" s="2" t="str">
        <f>IFERROR(VLOOKUP(A10673,Aux!A:B,2,0),"Outros")</f>
        <v>Municípios</v>
      </c>
      <c r="L10673" s="2">
        <f t="shared" si="499"/>
        <v>2019</v>
      </c>
      <c r="M10673">
        <f t="shared" si="500"/>
        <v>38</v>
      </c>
    </row>
    <row r="10674" spans="1:13" x14ac:dyDescent="0.35">
      <c r="A10674" t="s">
        <v>71</v>
      </c>
      <c r="B10674">
        <v>500051054</v>
      </c>
      <c r="C10674">
        <v>174266</v>
      </c>
      <c r="D10674" t="s">
        <v>8802</v>
      </c>
      <c r="E10674" s="1">
        <v>43727.356458333335</v>
      </c>
      <c r="F10674">
        <v>13</v>
      </c>
      <c r="G10674" t="s">
        <v>202</v>
      </c>
      <c r="H10674">
        <v>360</v>
      </c>
      <c r="I10674" s="1">
        <v>43734.791666666664</v>
      </c>
      <c r="J10674" s="2">
        <f t="shared" si="498"/>
        <v>1</v>
      </c>
      <c r="K10674" s="2" t="str">
        <f>IFERROR(VLOOKUP(A10674,Aux!A:B,2,0),"Outros")</f>
        <v>Municípios</v>
      </c>
      <c r="L10674" s="2">
        <f t="shared" si="499"/>
        <v>2019</v>
      </c>
      <c r="M10674">
        <f t="shared" si="500"/>
        <v>38</v>
      </c>
    </row>
    <row r="10675" spans="1:13" x14ac:dyDescent="0.35">
      <c r="A10675" t="s">
        <v>465</v>
      </c>
      <c r="B10675">
        <v>600084779</v>
      </c>
      <c r="C10675">
        <v>174267</v>
      </c>
      <c r="D10675" t="s">
        <v>9089</v>
      </c>
      <c r="E10675" s="1">
        <v>43727.393506944441</v>
      </c>
      <c r="F10675">
        <v>13</v>
      </c>
      <c r="G10675" t="s">
        <v>259</v>
      </c>
      <c r="H10675">
        <v>5</v>
      </c>
      <c r="I10675" s="1">
        <v>43732.708333333336</v>
      </c>
      <c r="J10675" s="2">
        <f t="shared" si="498"/>
        <v>1</v>
      </c>
      <c r="K10675" s="2" t="str">
        <f>IFERROR(VLOOKUP(A10675,Aux!A:B,2,0),"Outros")</f>
        <v>Outros</v>
      </c>
      <c r="L10675" s="2">
        <f t="shared" si="499"/>
        <v>2019</v>
      </c>
      <c r="M10675">
        <f t="shared" si="500"/>
        <v>38</v>
      </c>
    </row>
    <row r="10676" spans="1:13" x14ac:dyDescent="0.35">
      <c r="A10676" t="s">
        <v>118</v>
      </c>
      <c r="B10676">
        <v>680015019</v>
      </c>
      <c r="C10676">
        <v>174268</v>
      </c>
      <c r="D10676" t="s">
        <v>8745</v>
      </c>
      <c r="E10676" s="1">
        <v>43727.394189814811</v>
      </c>
      <c r="F10676">
        <v>3</v>
      </c>
      <c r="G10676" t="s">
        <v>1146</v>
      </c>
      <c r="H10676">
        <v>360</v>
      </c>
      <c r="I10676" s="1">
        <v>43738.999305555553</v>
      </c>
      <c r="J10676" s="2">
        <f t="shared" si="498"/>
        <v>1</v>
      </c>
      <c r="K10676" s="2" t="str">
        <f>IFERROR(VLOOKUP(A10676,Aux!A:B,2,0),"Outros")</f>
        <v>Águas e resíduos</v>
      </c>
      <c r="L10676" s="2">
        <f t="shared" si="499"/>
        <v>2019</v>
      </c>
      <c r="M10676">
        <f t="shared" si="500"/>
        <v>38</v>
      </c>
    </row>
    <row r="10677" spans="1:13" x14ac:dyDescent="0.35">
      <c r="A10677" t="s">
        <v>267</v>
      </c>
      <c r="B10677">
        <v>505307685</v>
      </c>
      <c r="C10677">
        <v>174269</v>
      </c>
      <c r="D10677" t="s">
        <v>9002</v>
      </c>
      <c r="E10677" s="1">
        <v>43727.408217592594</v>
      </c>
      <c r="F10677">
        <v>13</v>
      </c>
      <c r="G10677" t="s">
        <v>1330</v>
      </c>
      <c r="H10677">
        <v>360</v>
      </c>
      <c r="I10677" s="1">
        <v>43734.999305555553</v>
      </c>
      <c r="J10677" s="2">
        <f t="shared" si="498"/>
        <v>1</v>
      </c>
      <c r="K10677" s="2" t="str">
        <f>IFERROR(VLOOKUP(A10677,Aux!A:B,2,0),"Outros")</f>
        <v>Municípios</v>
      </c>
      <c r="L10677" s="2">
        <f t="shared" si="499"/>
        <v>2019</v>
      </c>
      <c r="M10677">
        <f t="shared" si="500"/>
        <v>38</v>
      </c>
    </row>
    <row r="10678" spans="1:13" x14ac:dyDescent="0.35">
      <c r="A10678" t="s">
        <v>454</v>
      </c>
      <c r="B10678">
        <v>503450189</v>
      </c>
      <c r="C10678">
        <v>174271</v>
      </c>
      <c r="D10678" t="s">
        <v>8746</v>
      </c>
      <c r="E10678" s="1">
        <v>43727.417986111112</v>
      </c>
      <c r="F10678">
        <v>13</v>
      </c>
      <c r="G10678" t="s">
        <v>3165</v>
      </c>
      <c r="H10678">
        <v>360</v>
      </c>
      <c r="I10678" s="1">
        <v>43741.75</v>
      </c>
      <c r="J10678" s="2">
        <f t="shared" si="498"/>
        <v>1</v>
      </c>
      <c r="K10678" s="2" t="str">
        <f>IFERROR(VLOOKUP(A10678,Aux!A:B,2,0),"Outros")</f>
        <v>Estradas</v>
      </c>
      <c r="L10678" s="2">
        <f t="shared" si="499"/>
        <v>2019</v>
      </c>
      <c r="M10678">
        <f t="shared" si="500"/>
        <v>38</v>
      </c>
    </row>
    <row r="10679" spans="1:13" x14ac:dyDescent="0.35">
      <c r="A10679" t="s">
        <v>3039</v>
      </c>
      <c r="B10679">
        <v>501328599</v>
      </c>
      <c r="C10679">
        <v>174272</v>
      </c>
      <c r="D10679" t="s">
        <v>9003</v>
      </c>
      <c r="E10679" s="1">
        <v>43727.421435185184</v>
      </c>
      <c r="F10679">
        <v>13</v>
      </c>
      <c r="G10679" t="s">
        <v>33</v>
      </c>
      <c r="H10679">
        <v>360</v>
      </c>
      <c r="I10679" s="1">
        <v>43739.625</v>
      </c>
      <c r="J10679" s="2">
        <f t="shared" si="498"/>
        <v>1</v>
      </c>
      <c r="K10679" s="2" t="str">
        <f>IFERROR(VLOOKUP(A10679,Aux!A:B,2,0),"Outros")</f>
        <v>Outros</v>
      </c>
      <c r="L10679" s="2">
        <f t="shared" si="499"/>
        <v>2019</v>
      </c>
      <c r="M10679">
        <f t="shared" si="500"/>
        <v>38</v>
      </c>
    </row>
    <row r="10680" spans="1:13" x14ac:dyDescent="0.35">
      <c r="A10680" t="s">
        <v>633</v>
      </c>
      <c r="B10680">
        <v>506617599</v>
      </c>
      <c r="C10680">
        <v>174273</v>
      </c>
      <c r="D10680" t="s">
        <v>8939</v>
      </c>
      <c r="E10680" s="1">
        <v>43727.434942129628</v>
      </c>
      <c r="F10680">
        <v>3</v>
      </c>
      <c r="G10680" t="s">
        <v>8940</v>
      </c>
      <c r="H10680">
        <v>340</v>
      </c>
      <c r="I10680" s="1">
        <v>43742.999305555553</v>
      </c>
      <c r="J10680" s="2">
        <f t="shared" si="498"/>
        <v>1</v>
      </c>
      <c r="K10680" s="2" t="str">
        <f>IFERROR(VLOOKUP(A10680,Aux!A:B,2,0),"Outros")</f>
        <v>Municípios</v>
      </c>
      <c r="L10680" s="2">
        <f t="shared" si="499"/>
        <v>2019</v>
      </c>
      <c r="M10680">
        <f t="shared" si="500"/>
        <v>38</v>
      </c>
    </row>
    <row r="10681" spans="1:13" x14ac:dyDescent="0.35">
      <c r="A10681" t="s">
        <v>474</v>
      </c>
      <c r="B10681">
        <v>504394029</v>
      </c>
      <c r="C10681">
        <v>174274</v>
      </c>
      <c r="E10681" s="1">
        <v>43727.446770833332</v>
      </c>
      <c r="F10681">
        <v>6</v>
      </c>
      <c r="G10681" t="s">
        <v>33</v>
      </c>
      <c r="H10681">
        <v>400</v>
      </c>
      <c r="J10681" s="2">
        <f t="shared" si="498"/>
        <v>1</v>
      </c>
      <c r="K10681" s="2" t="str">
        <f>IFERROR(VLOOKUP(A10681,Aux!A:B,2,0),"Outros")</f>
        <v>Outros</v>
      </c>
      <c r="L10681" s="2">
        <f t="shared" si="499"/>
        <v>2019</v>
      </c>
      <c r="M10681">
        <f t="shared" si="500"/>
        <v>38</v>
      </c>
    </row>
    <row r="10682" spans="1:13" x14ac:dyDescent="0.35">
      <c r="A10682" t="s">
        <v>454</v>
      </c>
      <c r="B10682">
        <v>503450189</v>
      </c>
      <c r="C10682">
        <v>174275</v>
      </c>
      <c r="D10682" t="s">
        <v>8747</v>
      </c>
      <c r="E10682" s="1">
        <v>43727.452476851853</v>
      </c>
      <c r="F10682">
        <v>13</v>
      </c>
      <c r="G10682" t="s">
        <v>1207</v>
      </c>
      <c r="H10682">
        <v>360</v>
      </c>
      <c r="I10682" s="1">
        <v>43738.75</v>
      </c>
      <c r="J10682" s="2">
        <f t="shared" si="498"/>
        <v>1</v>
      </c>
      <c r="K10682" s="2" t="str">
        <f>IFERROR(VLOOKUP(A10682,Aux!A:B,2,0),"Outros")</f>
        <v>Estradas</v>
      </c>
      <c r="L10682" s="2">
        <f t="shared" si="499"/>
        <v>2019</v>
      </c>
      <c r="M10682">
        <f t="shared" si="500"/>
        <v>38</v>
      </c>
    </row>
    <row r="10683" spans="1:13" x14ac:dyDescent="0.35">
      <c r="A10683" t="s">
        <v>133</v>
      </c>
      <c r="B10683">
        <v>503539473</v>
      </c>
      <c r="C10683">
        <v>174276</v>
      </c>
      <c r="D10683" t="s">
        <v>8748</v>
      </c>
      <c r="E10683" s="1">
        <v>43727.454675925925</v>
      </c>
      <c r="F10683">
        <v>13</v>
      </c>
      <c r="G10683" t="s">
        <v>135</v>
      </c>
      <c r="H10683">
        <v>360</v>
      </c>
      <c r="I10683" s="1">
        <v>43730.999305555553</v>
      </c>
      <c r="J10683" s="2">
        <f t="shared" si="498"/>
        <v>1</v>
      </c>
      <c r="K10683" s="2" t="str">
        <f>IFERROR(VLOOKUP(A10683,Aux!A:B,2,0),"Outros")</f>
        <v>Municípios</v>
      </c>
      <c r="L10683" s="2">
        <f t="shared" si="499"/>
        <v>2019</v>
      </c>
      <c r="M10683">
        <f t="shared" si="500"/>
        <v>38</v>
      </c>
    </row>
    <row r="10684" spans="1:13" x14ac:dyDescent="0.35">
      <c r="A10684" t="s">
        <v>673</v>
      </c>
      <c r="B10684">
        <v>503584215</v>
      </c>
      <c r="C10684">
        <v>174277</v>
      </c>
      <c r="E10684" s="1">
        <v>43727.4608912037</v>
      </c>
      <c r="F10684">
        <v>3</v>
      </c>
      <c r="H10684">
        <v>1</v>
      </c>
      <c r="J10684" s="2">
        <f t="shared" si="498"/>
        <v>1</v>
      </c>
      <c r="K10684" s="2" t="str">
        <f>IFERROR(VLOOKUP(A10684,Aux!A:B,2,0),"Outros")</f>
        <v>Outros</v>
      </c>
      <c r="L10684" s="2">
        <f t="shared" si="499"/>
        <v>2019</v>
      </c>
      <c r="M10684">
        <f t="shared" si="500"/>
        <v>38</v>
      </c>
    </row>
    <row r="10685" spans="1:13" x14ac:dyDescent="0.35">
      <c r="A10685" t="s">
        <v>389</v>
      </c>
      <c r="B10685">
        <v>506722422</v>
      </c>
      <c r="C10685">
        <v>174278</v>
      </c>
      <c r="D10685" t="s">
        <v>8371</v>
      </c>
      <c r="E10685" s="1">
        <v>43727.472060185188</v>
      </c>
      <c r="F10685">
        <v>13</v>
      </c>
      <c r="G10685" t="s">
        <v>837</v>
      </c>
      <c r="H10685">
        <v>340</v>
      </c>
      <c r="I10685" s="1">
        <v>43733.999305555553</v>
      </c>
      <c r="J10685" s="2">
        <f t="shared" si="498"/>
        <v>1</v>
      </c>
      <c r="K10685" s="2" t="str">
        <f>IFERROR(VLOOKUP(A10685,Aux!A:B,2,0),"Outros")</f>
        <v>Municípios</v>
      </c>
      <c r="L10685" s="2">
        <f t="shared" si="499"/>
        <v>2019</v>
      </c>
      <c r="M10685">
        <f t="shared" si="500"/>
        <v>38</v>
      </c>
    </row>
    <row r="10686" spans="1:13" x14ac:dyDescent="0.35">
      <c r="A10686" t="s">
        <v>197</v>
      </c>
      <c r="B10686">
        <v>506334562</v>
      </c>
      <c r="C10686">
        <v>174279</v>
      </c>
      <c r="D10686" t="s">
        <v>8941</v>
      </c>
      <c r="E10686" s="1">
        <v>43727.480266203704</v>
      </c>
      <c r="F10686">
        <v>3</v>
      </c>
      <c r="G10686" t="s">
        <v>625</v>
      </c>
      <c r="H10686">
        <v>360</v>
      </c>
      <c r="I10686" s="1">
        <v>43832.729166666664</v>
      </c>
      <c r="J10686" s="2">
        <f t="shared" si="498"/>
        <v>1</v>
      </c>
      <c r="K10686" s="2" t="str">
        <f>IFERROR(VLOOKUP(A10686,Aux!A:B,2,0),"Outros")</f>
        <v>Municípios</v>
      </c>
      <c r="L10686" s="2">
        <f t="shared" si="499"/>
        <v>2019</v>
      </c>
      <c r="M10686">
        <f t="shared" si="500"/>
        <v>38</v>
      </c>
    </row>
    <row r="10687" spans="1:13" x14ac:dyDescent="0.35">
      <c r="A10687" t="s">
        <v>471</v>
      </c>
      <c r="B10687">
        <v>512012032</v>
      </c>
      <c r="C10687">
        <v>174280</v>
      </c>
      <c r="D10687" t="s">
        <v>8749</v>
      </c>
      <c r="E10687" s="1">
        <v>43727.482418981483</v>
      </c>
      <c r="F10687">
        <v>3</v>
      </c>
      <c r="G10687" t="s">
        <v>473</v>
      </c>
      <c r="H10687">
        <v>340</v>
      </c>
      <c r="I10687" s="1">
        <v>43768.75</v>
      </c>
      <c r="J10687" s="2">
        <f t="shared" si="498"/>
        <v>1</v>
      </c>
      <c r="K10687" s="2" t="str">
        <f>IFERROR(VLOOKUP(A10687,Aux!A:B,2,0),"Outros")</f>
        <v>Outros</v>
      </c>
      <c r="L10687" s="2">
        <f t="shared" si="499"/>
        <v>2019</v>
      </c>
      <c r="M10687">
        <f t="shared" si="500"/>
        <v>38</v>
      </c>
    </row>
    <row r="10688" spans="1:13" x14ac:dyDescent="0.35">
      <c r="A10688" t="s">
        <v>140</v>
      </c>
      <c r="B10688">
        <v>506614913</v>
      </c>
      <c r="C10688">
        <v>174281</v>
      </c>
      <c r="D10688" t="s">
        <v>8942</v>
      </c>
      <c r="E10688" s="1">
        <v>43727.495671296296</v>
      </c>
      <c r="F10688">
        <v>13</v>
      </c>
      <c r="G10688" t="s">
        <v>149</v>
      </c>
      <c r="H10688">
        <v>360</v>
      </c>
      <c r="I10688" s="1">
        <v>43733.999305555553</v>
      </c>
      <c r="J10688" s="2">
        <f t="shared" si="498"/>
        <v>1</v>
      </c>
      <c r="K10688" s="2" t="str">
        <f>IFERROR(VLOOKUP(A10688,Aux!A:B,2,0),"Outros")</f>
        <v>Municípios</v>
      </c>
      <c r="L10688" s="2">
        <f t="shared" si="499"/>
        <v>2019</v>
      </c>
      <c r="M10688">
        <f t="shared" si="500"/>
        <v>38</v>
      </c>
    </row>
    <row r="10689" spans="1:13" x14ac:dyDescent="0.35">
      <c r="A10689" t="s">
        <v>39</v>
      </c>
      <c r="B10689">
        <v>507023129</v>
      </c>
      <c r="C10689">
        <v>174282</v>
      </c>
      <c r="D10689" t="s">
        <v>8943</v>
      </c>
      <c r="E10689" s="1">
        <v>43727.499178240738</v>
      </c>
      <c r="F10689">
        <v>13</v>
      </c>
      <c r="G10689" t="s">
        <v>33</v>
      </c>
      <c r="H10689">
        <v>360</v>
      </c>
      <c r="I10689" s="1">
        <v>43735.708333333336</v>
      </c>
      <c r="J10689" s="2">
        <f t="shared" si="498"/>
        <v>1</v>
      </c>
      <c r="K10689" s="2" t="str">
        <f>IFERROR(VLOOKUP(A10689,Aux!A:B,2,0),"Outros")</f>
        <v>Outros</v>
      </c>
      <c r="L10689" s="2">
        <f t="shared" si="499"/>
        <v>2019</v>
      </c>
      <c r="M10689">
        <f t="shared" si="500"/>
        <v>38</v>
      </c>
    </row>
    <row r="10690" spans="1:13" x14ac:dyDescent="0.35">
      <c r="A10690" t="s">
        <v>3726</v>
      </c>
      <c r="B10690">
        <v>510832890</v>
      </c>
      <c r="C10690">
        <v>174283</v>
      </c>
      <c r="D10690" t="s">
        <v>8944</v>
      </c>
      <c r="E10690" s="1">
        <v>43727.53429398148</v>
      </c>
      <c r="F10690">
        <v>5</v>
      </c>
      <c r="G10690" t="s">
        <v>2243</v>
      </c>
      <c r="H10690">
        <v>80</v>
      </c>
      <c r="I10690" s="1">
        <v>25569.75</v>
      </c>
      <c r="J10690" s="2">
        <f t="shared" ref="J10690:J10753" si="501">IF(C10690=C10689,"",1)</f>
        <v>1</v>
      </c>
      <c r="K10690" s="2" t="str">
        <f>IFERROR(VLOOKUP(A10690,Aux!A:B,2,0),"Outros")</f>
        <v>Municípios</v>
      </c>
      <c r="L10690" s="2">
        <f t="shared" ref="L10690:L10753" si="502">YEAR(E10690)</f>
        <v>2019</v>
      </c>
      <c r="M10690">
        <f t="shared" ref="M10690:M10753" si="503">WEEKNUM(E10690)</f>
        <v>38</v>
      </c>
    </row>
    <row r="10691" spans="1:13" x14ac:dyDescent="0.35">
      <c r="A10691" t="s">
        <v>9</v>
      </c>
      <c r="B10691">
        <v>506673626</v>
      </c>
      <c r="C10691">
        <v>174284</v>
      </c>
      <c r="D10691" t="s">
        <v>8945</v>
      </c>
      <c r="E10691" s="1">
        <v>43727.586944444447</v>
      </c>
      <c r="F10691">
        <v>1</v>
      </c>
      <c r="G10691" t="s">
        <v>11</v>
      </c>
      <c r="H10691">
        <v>360</v>
      </c>
      <c r="I10691" s="1">
        <v>43738.999305555553</v>
      </c>
      <c r="J10691" s="2">
        <f t="shared" si="501"/>
        <v>1</v>
      </c>
      <c r="K10691" s="2" t="str">
        <f>IFERROR(VLOOKUP(A10691,Aux!A:B,2,0),"Outros")</f>
        <v>Municípios</v>
      </c>
      <c r="L10691" s="2">
        <f t="shared" si="502"/>
        <v>2019</v>
      </c>
      <c r="M10691">
        <f t="shared" si="503"/>
        <v>38</v>
      </c>
    </row>
    <row r="10692" spans="1:13" x14ac:dyDescent="0.35">
      <c r="A10692" t="s">
        <v>962</v>
      </c>
      <c r="B10692">
        <v>600013855</v>
      </c>
      <c r="C10692">
        <v>174285</v>
      </c>
      <c r="E10692" s="1">
        <v>43727.588402777779</v>
      </c>
      <c r="F10692">
        <v>13</v>
      </c>
      <c r="G10692" t="s">
        <v>1140</v>
      </c>
      <c r="H10692">
        <v>1</v>
      </c>
      <c r="J10692" s="2">
        <f t="shared" si="501"/>
        <v>1</v>
      </c>
      <c r="K10692" s="2" t="str">
        <f>IFERROR(VLOOKUP(A10692,Aux!A:B,2,0),"Outros")</f>
        <v>Outros</v>
      </c>
      <c r="L10692" s="2">
        <f t="shared" si="502"/>
        <v>2019</v>
      </c>
      <c r="M10692">
        <f t="shared" si="503"/>
        <v>38</v>
      </c>
    </row>
    <row r="10693" spans="1:13" x14ac:dyDescent="0.35">
      <c r="A10693" t="s">
        <v>389</v>
      </c>
      <c r="B10693">
        <v>506722422</v>
      </c>
      <c r="C10693">
        <v>174286</v>
      </c>
      <c r="D10693" t="s">
        <v>8803</v>
      </c>
      <c r="E10693" s="1">
        <v>43727.591469907406</v>
      </c>
      <c r="F10693">
        <v>1</v>
      </c>
      <c r="G10693" t="s">
        <v>587</v>
      </c>
      <c r="H10693">
        <v>340</v>
      </c>
      <c r="I10693" s="1">
        <v>43733.999305555553</v>
      </c>
      <c r="J10693" s="2">
        <f t="shared" si="501"/>
        <v>1</v>
      </c>
      <c r="K10693" s="2" t="str">
        <f>IFERROR(VLOOKUP(A10693,Aux!A:B,2,0),"Outros")</f>
        <v>Municípios</v>
      </c>
      <c r="L10693" s="2">
        <f t="shared" si="502"/>
        <v>2019</v>
      </c>
      <c r="M10693">
        <f t="shared" si="503"/>
        <v>38</v>
      </c>
    </row>
    <row r="10694" spans="1:13" x14ac:dyDescent="0.35">
      <c r="A10694" t="s">
        <v>71</v>
      </c>
      <c r="B10694">
        <v>500051054</v>
      </c>
      <c r="C10694">
        <v>174287</v>
      </c>
      <c r="E10694" s="1">
        <v>43727.597129629627</v>
      </c>
      <c r="F10694">
        <v>1</v>
      </c>
      <c r="G10694" t="s">
        <v>33</v>
      </c>
      <c r="H10694">
        <v>400</v>
      </c>
      <c r="J10694" s="2">
        <f t="shared" si="501"/>
        <v>1</v>
      </c>
      <c r="K10694" s="2" t="str">
        <f>IFERROR(VLOOKUP(A10694,Aux!A:B,2,0),"Outros")</f>
        <v>Municípios</v>
      </c>
      <c r="L10694" s="2">
        <f t="shared" si="502"/>
        <v>2019</v>
      </c>
      <c r="M10694">
        <f t="shared" si="503"/>
        <v>38</v>
      </c>
    </row>
    <row r="10695" spans="1:13" x14ac:dyDescent="0.35">
      <c r="A10695" t="s">
        <v>71</v>
      </c>
      <c r="B10695">
        <v>500051054</v>
      </c>
      <c r="C10695">
        <v>174288</v>
      </c>
      <c r="D10695" t="s">
        <v>8605</v>
      </c>
      <c r="E10695" s="1">
        <v>43727.598090277781</v>
      </c>
      <c r="F10695">
        <v>1</v>
      </c>
      <c r="G10695" t="s">
        <v>202</v>
      </c>
      <c r="H10695">
        <v>360</v>
      </c>
      <c r="I10695" s="1">
        <v>43732.791666666664</v>
      </c>
      <c r="J10695" s="2">
        <f t="shared" si="501"/>
        <v>1</v>
      </c>
      <c r="K10695" s="2" t="str">
        <f>IFERROR(VLOOKUP(A10695,Aux!A:B,2,0),"Outros")</f>
        <v>Municípios</v>
      </c>
      <c r="L10695" s="2">
        <f t="shared" si="502"/>
        <v>2019</v>
      </c>
      <c r="M10695">
        <f t="shared" si="503"/>
        <v>38</v>
      </c>
    </row>
    <row r="10696" spans="1:13" x14ac:dyDescent="0.35">
      <c r="A10696" t="s">
        <v>105</v>
      </c>
      <c r="B10696">
        <v>503311332</v>
      </c>
      <c r="C10696">
        <v>174289</v>
      </c>
      <c r="D10696" t="s">
        <v>8750</v>
      </c>
      <c r="E10696" s="1">
        <v>43727.59878472222</v>
      </c>
      <c r="F10696">
        <v>3</v>
      </c>
      <c r="G10696" t="s">
        <v>107</v>
      </c>
      <c r="H10696">
        <v>360</v>
      </c>
      <c r="I10696" s="1">
        <v>43792.708333333336</v>
      </c>
      <c r="J10696" s="2">
        <f t="shared" si="501"/>
        <v>1</v>
      </c>
      <c r="K10696" s="2" t="str">
        <f>IFERROR(VLOOKUP(A10696,Aux!A:B,2,0),"Outros")</f>
        <v>Municípios</v>
      </c>
      <c r="L10696" s="2">
        <f t="shared" si="502"/>
        <v>2019</v>
      </c>
      <c r="M10696">
        <f t="shared" si="503"/>
        <v>38</v>
      </c>
    </row>
    <row r="10697" spans="1:13" x14ac:dyDescent="0.35">
      <c r="A10697" t="s">
        <v>140</v>
      </c>
      <c r="B10697">
        <v>506614913</v>
      </c>
      <c r="C10697">
        <v>174290</v>
      </c>
      <c r="D10697" t="s">
        <v>8751</v>
      </c>
      <c r="E10697" s="1">
        <v>43727.60565972222</v>
      </c>
      <c r="F10697">
        <v>13</v>
      </c>
      <c r="G10697" t="s">
        <v>47</v>
      </c>
      <c r="H10697">
        <v>360</v>
      </c>
      <c r="I10697" s="1">
        <v>43734.999305555553</v>
      </c>
      <c r="J10697" s="2">
        <f t="shared" si="501"/>
        <v>1</v>
      </c>
      <c r="K10697" s="2" t="str">
        <f>IFERROR(VLOOKUP(A10697,Aux!A:B,2,0),"Outros")</f>
        <v>Municípios</v>
      </c>
      <c r="L10697" s="2">
        <f t="shared" si="502"/>
        <v>2019</v>
      </c>
      <c r="M10697">
        <f t="shared" si="503"/>
        <v>38</v>
      </c>
    </row>
    <row r="10698" spans="1:13" x14ac:dyDescent="0.35">
      <c r="A10698" t="s">
        <v>8606</v>
      </c>
      <c r="B10698">
        <v>510836313</v>
      </c>
      <c r="C10698">
        <v>174291</v>
      </c>
      <c r="D10698" t="s">
        <v>8607</v>
      </c>
      <c r="E10698" s="1">
        <v>43727.607916666668</v>
      </c>
      <c r="F10698">
        <v>13</v>
      </c>
      <c r="G10698" t="s">
        <v>8608</v>
      </c>
      <c r="H10698">
        <v>5</v>
      </c>
      <c r="I10698" s="1">
        <v>43737.708333333336</v>
      </c>
      <c r="J10698" s="2">
        <f t="shared" si="501"/>
        <v>1</v>
      </c>
      <c r="K10698" s="2" t="str">
        <f>IFERROR(VLOOKUP(A10698,Aux!A:B,2,0),"Outros")</f>
        <v>Municípios</v>
      </c>
      <c r="L10698" s="2">
        <f t="shared" si="502"/>
        <v>2019</v>
      </c>
      <c r="M10698">
        <f t="shared" si="503"/>
        <v>38</v>
      </c>
    </row>
    <row r="10699" spans="1:13" x14ac:dyDescent="0.35">
      <c r="A10699" t="s">
        <v>574</v>
      </c>
      <c r="B10699">
        <v>506791220</v>
      </c>
      <c r="C10699">
        <v>174292</v>
      </c>
      <c r="D10699" t="s">
        <v>8372</v>
      </c>
      <c r="E10699" s="1">
        <v>43727.611261574071</v>
      </c>
      <c r="F10699">
        <v>3</v>
      </c>
      <c r="G10699" t="s">
        <v>33</v>
      </c>
      <c r="H10699">
        <v>360</v>
      </c>
      <c r="I10699" s="1">
        <v>43737.999305555553</v>
      </c>
      <c r="J10699" s="2">
        <f t="shared" si="501"/>
        <v>1</v>
      </c>
      <c r="K10699" s="2" t="str">
        <f>IFERROR(VLOOKUP(A10699,Aux!A:B,2,0),"Outros")</f>
        <v>Municípios</v>
      </c>
      <c r="L10699" s="2">
        <f t="shared" si="502"/>
        <v>2019</v>
      </c>
      <c r="M10699">
        <f t="shared" si="503"/>
        <v>38</v>
      </c>
    </row>
    <row r="10700" spans="1:13" x14ac:dyDescent="0.35">
      <c r="A10700" t="s">
        <v>9</v>
      </c>
      <c r="B10700">
        <v>506673626</v>
      </c>
      <c r="C10700">
        <v>174293</v>
      </c>
      <c r="D10700" t="s">
        <v>8609</v>
      </c>
      <c r="E10700" s="1">
        <v>43727.615555555552</v>
      </c>
      <c r="F10700">
        <v>1</v>
      </c>
      <c r="G10700" t="s">
        <v>11</v>
      </c>
      <c r="H10700">
        <v>360</v>
      </c>
      <c r="I10700" s="1">
        <v>43738.999305555553</v>
      </c>
      <c r="J10700" s="2">
        <f t="shared" si="501"/>
        <v>1</v>
      </c>
      <c r="K10700" s="2" t="str">
        <f>IFERROR(VLOOKUP(A10700,Aux!A:B,2,0),"Outros")</f>
        <v>Municípios</v>
      </c>
      <c r="L10700" s="2">
        <f t="shared" si="502"/>
        <v>2019</v>
      </c>
      <c r="M10700">
        <f t="shared" si="503"/>
        <v>38</v>
      </c>
    </row>
    <row r="10701" spans="1:13" x14ac:dyDescent="0.35">
      <c r="A10701" t="s">
        <v>140</v>
      </c>
      <c r="B10701">
        <v>506614913</v>
      </c>
      <c r="C10701">
        <v>174294</v>
      </c>
      <c r="D10701" t="s">
        <v>8752</v>
      </c>
      <c r="E10701" s="1">
        <v>43727.622731481482</v>
      </c>
      <c r="F10701">
        <v>13</v>
      </c>
      <c r="G10701" t="s">
        <v>47</v>
      </c>
      <c r="H10701">
        <v>360</v>
      </c>
      <c r="I10701" s="1">
        <v>43745.999305555553</v>
      </c>
      <c r="J10701" s="2">
        <f t="shared" si="501"/>
        <v>1</v>
      </c>
      <c r="K10701" s="2" t="str">
        <f>IFERROR(VLOOKUP(A10701,Aux!A:B,2,0),"Outros")</f>
        <v>Municípios</v>
      </c>
      <c r="L10701" s="2">
        <f t="shared" si="502"/>
        <v>2019</v>
      </c>
      <c r="M10701">
        <f t="shared" si="503"/>
        <v>38</v>
      </c>
    </row>
    <row r="10702" spans="1:13" x14ac:dyDescent="0.35">
      <c r="A10702" t="s">
        <v>9</v>
      </c>
      <c r="B10702">
        <v>506673626</v>
      </c>
      <c r="C10702">
        <v>174295</v>
      </c>
      <c r="D10702" t="s">
        <v>8432</v>
      </c>
      <c r="E10702" s="1">
        <v>43727.637523148151</v>
      </c>
      <c r="F10702">
        <v>1</v>
      </c>
      <c r="G10702" t="s">
        <v>11</v>
      </c>
      <c r="H10702">
        <v>360</v>
      </c>
      <c r="I10702" s="1">
        <v>43738.999305555553</v>
      </c>
      <c r="J10702" s="2">
        <f t="shared" si="501"/>
        <v>1</v>
      </c>
      <c r="K10702" s="2" t="str">
        <f>IFERROR(VLOOKUP(A10702,Aux!A:B,2,0),"Outros")</f>
        <v>Municípios</v>
      </c>
      <c r="L10702" s="2">
        <f t="shared" si="502"/>
        <v>2019</v>
      </c>
      <c r="M10702">
        <f t="shared" si="503"/>
        <v>38</v>
      </c>
    </row>
    <row r="10703" spans="1:13" x14ac:dyDescent="0.35">
      <c r="A10703" t="s">
        <v>275</v>
      </c>
      <c r="B10703">
        <v>505187531</v>
      </c>
      <c r="C10703">
        <v>174296</v>
      </c>
      <c r="D10703" t="s">
        <v>8373</v>
      </c>
      <c r="E10703" s="1">
        <v>43727.63894675926</v>
      </c>
      <c r="F10703">
        <v>13</v>
      </c>
      <c r="G10703" t="s">
        <v>277</v>
      </c>
      <c r="H10703">
        <v>360</v>
      </c>
      <c r="I10703" s="1">
        <v>43734.999305555553</v>
      </c>
      <c r="J10703" s="2">
        <f t="shared" si="501"/>
        <v>1</v>
      </c>
      <c r="K10703" s="2" t="str">
        <f>IFERROR(VLOOKUP(A10703,Aux!A:B,2,0),"Outros")</f>
        <v>Municípios</v>
      </c>
      <c r="L10703" s="2">
        <f t="shared" si="502"/>
        <v>2019</v>
      </c>
      <c r="M10703">
        <f t="shared" si="503"/>
        <v>38</v>
      </c>
    </row>
    <row r="10704" spans="1:13" x14ac:dyDescent="0.35">
      <c r="A10704" t="s">
        <v>105</v>
      </c>
      <c r="B10704">
        <v>503311332</v>
      </c>
      <c r="C10704">
        <v>174297</v>
      </c>
      <c r="D10704" t="s">
        <v>8610</v>
      </c>
      <c r="E10704" s="1">
        <v>43727.643796296295</v>
      </c>
      <c r="F10704">
        <v>13</v>
      </c>
      <c r="G10704" t="s">
        <v>259</v>
      </c>
      <c r="H10704">
        <v>360</v>
      </c>
      <c r="I10704" s="1">
        <v>43739.708333333336</v>
      </c>
      <c r="J10704" s="2">
        <f t="shared" si="501"/>
        <v>1</v>
      </c>
      <c r="K10704" s="2" t="str">
        <f>IFERROR(VLOOKUP(A10704,Aux!A:B,2,0),"Outros")</f>
        <v>Municípios</v>
      </c>
      <c r="L10704" s="2">
        <f t="shared" si="502"/>
        <v>2019</v>
      </c>
      <c r="M10704">
        <f t="shared" si="503"/>
        <v>38</v>
      </c>
    </row>
    <row r="10705" spans="1:13" x14ac:dyDescent="0.35">
      <c r="A10705" t="s">
        <v>226</v>
      </c>
      <c r="B10705">
        <v>506792382</v>
      </c>
      <c r="C10705">
        <v>174298</v>
      </c>
      <c r="E10705" s="1">
        <v>43727.649085648147</v>
      </c>
      <c r="F10705">
        <v>13</v>
      </c>
      <c r="G10705" t="s">
        <v>33</v>
      </c>
      <c r="H10705">
        <v>400</v>
      </c>
      <c r="J10705" s="2">
        <f t="shared" si="501"/>
        <v>1</v>
      </c>
      <c r="K10705" s="2" t="str">
        <f>IFERROR(VLOOKUP(A10705,Aux!A:B,2,0),"Outros")</f>
        <v>Municípios</v>
      </c>
      <c r="L10705" s="2">
        <f t="shared" si="502"/>
        <v>2019</v>
      </c>
      <c r="M10705">
        <f t="shared" si="503"/>
        <v>38</v>
      </c>
    </row>
    <row r="10706" spans="1:13" x14ac:dyDescent="0.35">
      <c r="A10706" t="s">
        <v>226</v>
      </c>
      <c r="B10706">
        <v>506792382</v>
      </c>
      <c r="C10706">
        <v>174299</v>
      </c>
      <c r="E10706" s="1">
        <v>43727.649398148147</v>
      </c>
      <c r="F10706">
        <v>13</v>
      </c>
      <c r="G10706" t="s">
        <v>33</v>
      </c>
      <c r="H10706">
        <v>400</v>
      </c>
      <c r="J10706" s="2">
        <f t="shared" si="501"/>
        <v>1</v>
      </c>
      <c r="K10706" s="2" t="str">
        <f>IFERROR(VLOOKUP(A10706,Aux!A:B,2,0),"Outros")</f>
        <v>Municípios</v>
      </c>
      <c r="L10706" s="2">
        <f t="shared" si="502"/>
        <v>2019</v>
      </c>
      <c r="M10706">
        <f t="shared" si="503"/>
        <v>38</v>
      </c>
    </row>
    <row r="10707" spans="1:13" x14ac:dyDescent="0.35">
      <c r="A10707" t="s">
        <v>389</v>
      </c>
      <c r="B10707">
        <v>506722422</v>
      </c>
      <c r="C10707">
        <v>174300</v>
      </c>
      <c r="D10707" t="s">
        <v>8946</v>
      </c>
      <c r="E10707" s="1">
        <v>43727.653425925928</v>
      </c>
      <c r="F10707">
        <v>1</v>
      </c>
      <c r="G10707" t="s">
        <v>587</v>
      </c>
      <c r="H10707">
        <v>5</v>
      </c>
      <c r="I10707" s="1">
        <v>43733.999305555553</v>
      </c>
      <c r="J10707" s="2">
        <f t="shared" si="501"/>
        <v>1</v>
      </c>
      <c r="K10707" s="2" t="str">
        <f>IFERROR(VLOOKUP(A10707,Aux!A:B,2,0),"Outros")</f>
        <v>Municípios</v>
      </c>
      <c r="L10707" s="2">
        <f t="shared" si="502"/>
        <v>2019</v>
      </c>
      <c r="M10707">
        <f t="shared" si="503"/>
        <v>38</v>
      </c>
    </row>
    <row r="10708" spans="1:13" x14ac:dyDescent="0.35">
      <c r="A10708" t="s">
        <v>226</v>
      </c>
      <c r="B10708">
        <v>506792382</v>
      </c>
      <c r="C10708">
        <v>174301</v>
      </c>
      <c r="E10708" s="1">
        <v>43727.659398148149</v>
      </c>
      <c r="F10708">
        <v>13</v>
      </c>
      <c r="G10708" t="s">
        <v>33</v>
      </c>
      <c r="H10708">
        <v>400</v>
      </c>
      <c r="J10708" s="2">
        <f t="shared" si="501"/>
        <v>1</v>
      </c>
      <c r="K10708" s="2" t="str">
        <f>IFERROR(VLOOKUP(A10708,Aux!A:B,2,0),"Outros")</f>
        <v>Municípios</v>
      </c>
      <c r="L10708" s="2">
        <f t="shared" si="502"/>
        <v>2019</v>
      </c>
      <c r="M10708">
        <f t="shared" si="503"/>
        <v>38</v>
      </c>
    </row>
    <row r="10709" spans="1:13" x14ac:dyDescent="0.35">
      <c r="A10709" t="s">
        <v>226</v>
      </c>
      <c r="B10709">
        <v>506792382</v>
      </c>
      <c r="C10709">
        <v>174302</v>
      </c>
      <c r="E10709" s="1">
        <v>43727.659641203703</v>
      </c>
      <c r="F10709">
        <v>13</v>
      </c>
      <c r="G10709" t="s">
        <v>33</v>
      </c>
      <c r="H10709">
        <v>400</v>
      </c>
      <c r="J10709" s="2">
        <f t="shared" si="501"/>
        <v>1</v>
      </c>
      <c r="K10709" s="2" t="str">
        <f>IFERROR(VLOOKUP(A10709,Aux!A:B,2,0),"Outros")</f>
        <v>Municípios</v>
      </c>
      <c r="L10709" s="2">
        <f t="shared" si="502"/>
        <v>2019</v>
      </c>
      <c r="M10709">
        <f t="shared" si="503"/>
        <v>38</v>
      </c>
    </row>
    <row r="10710" spans="1:13" x14ac:dyDescent="0.35">
      <c r="A10710" t="s">
        <v>226</v>
      </c>
      <c r="B10710">
        <v>506792382</v>
      </c>
      <c r="C10710">
        <v>174303</v>
      </c>
      <c r="E10710" s="1">
        <v>43727.660034722219</v>
      </c>
      <c r="F10710">
        <v>13</v>
      </c>
      <c r="G10710" t="s">
        <v>33</v>
      </c>
      <c r="H10710">
        <v>400</v>
      </c>
      <c r="J10710" s="2">
        <f t="shared" si="501"/>
        <v>1</v>
      </c>
      <c r="K10710" s="2" t="str">
        <f>IFERROR(VLOOKUP(A10710,Aux!A:B,2,0),"Outros")</f>
        <v>Municípios</v>
      </c>
      <c r="L10710" s="2">
        <f t="shared" si="502"/>
        <v>2019</v>
      </c>
      <c r="M10710">
        <f t="shared" si="503"/>
        <v>38</v>
      </c>
    </row>
    <row r="10711" spans="1:13" x14ac:dyDescent="0.35">
      <c r="A10711" t="s">
        <v>226</v>
      </c>
      <c r="B10711">
        <v>506792382</v>
      </c>
      <c r="C10711">
        <v>174304</v>
      </c>
      <c r="E10711" s="1">
        <v>43727.660439814812</v>
      </c>
      <c r="F10711">
        <v>13</v>
      </c>
      <c r="G10711" t="s">
        <v>33</v>
      </c>
      <c r="H10711">
        <v>400</v>
      </c>
      <c r="J10711" s="2">
        <f t="shared" si="501"/>
        <v>1</v>
      </c>
      <c r="K10711" s="2" t="str">
        <f>IFERROR(VLOOKUP(A10711,Aux!A:B,2,0),"Outros")</f>
        <v>Municípios</v>
      </c>
      <c r="L10711" s="2">
        <f t="shared" si="502"/>
        <v>2019</v>
      </c>
      <c r="M10711">
        <f t="shared" si="503"/>
        <v>38</v>
      </c>
    </row>
    <row r="10712" spans="1:13" x14ac:dyDescent="0.35">
      <c r="A10712" t="s">
        <v>9</v>
      </c>
      <c r="B10712">
        <v>506673626</v>
      </c>
      <c r="C10712">
        <v>174305</v>
      </c>
      <c r="D10712" t="s">
        <v>8432</v>
      </c>
      <c r="E10712" s="1">
        <v>43727.661365740743</v>
      </c>
      <c r="F10712">
        <v>1</v>
      </c>
      <c r="G10712" t="s">
        <v>11</v>
      </c>
      <c r="H10712">
        <v>400</v>
      </c>
      <c r="I10712" s="1">
        <v>25569.999305555557</v>
      </c>
      <c r="J10712" s="2">
        <f t="shared" si="501"/>
        <v>1</v>
      </c>
      <c r="K10712" s="2" t="str">
        <f>IFERROR(VLOOKUP(A10712,Aux!A:B,2,0),"Outros")</f>
        <v>Municípios</v>
      </c>
      <c r="L10712" s="2">
        <f t="shared" si="502"/>
        <v>2019</v>
      </c>
      <c r="M10712">
        <f t="shared" si="503"/>
        <v>38</v>
      </c>
    </row>
    <row r="10713" spans="1:13" x14ac:dyDescent="0.35">
      <c r="A10713" t="s">
        <v>226</v>
      </c>
      <c r="B10713">
        <v>506792382</v>
      </c>
      <c r="C10713">
        <v>174306</v>
      </c>
      <c r="E10713" s="1">
        <v>43727.661770833336</v>
      </c>
      <c r="F10713">
        <v>13</v>
      </c>
      <c r="G10713" t="s">
        <v>33</v>
      </c>
      <c r="H10713">
        <v>400</v>
      </c>
      <c r="J10713" s="2">
        <f t="shared" si="501"/>
        <v>1</v>
      </c>
      <c r="K10713" s="2" t="str">
        <f>IFERROR(VLOOKUP(A10713,Aux!A:B,2,0),"Outros")</f>
        <v>Municípios</v>
      </c>
      <c r="L10713" s="2">
        <f t="shared" si="502"/>
        <v>2019</v>
      </c>
      <c r="M10713">
        <f t="shared" si="503"/>
        <v>38</v>
      </c>
    </row>
    <row r="10714" spans="1:13" x14ac:dyDescent="0.35">
      <c r="A10714" t="s">
        <v>9</v>
      </c>
      <c r="B10714">
        <v>506673626</v>
      </c>
      <c r="C10714">
        <v>174307</v>
      </c>
      <c r="D10714" t="s">
        <v>8804</v>
      </c>
      <c r="E10714" s="1">
        <v>43727.661840277775</v>
      </c>
      <c r="F10714">
        <v>1</v>
      </c>
      <c r="G10714" t="s">
        <v>11</v>
      </c>
      <c r="H10714">
        <v>360</v>
      </c>
      <c r="I10714" s="1">
        <v>43738.999305555553</v>
      </c>
      <c r="J10714" s="2">
        <f t="shared" si="501"/>
        <v>1</v>
      </c>
      <c r="K10714" s="2" t="str">
        <f>IFERROR(VLOOKUP(A10714,Aux!A:B,2,0),"Outros")</f>
        <v>Municípios</v>
      </c>
      <c r="L10714" s="2">
        <f t="shared" si="502"/>
        <v>2019</v>
      </c>
      <c r="M10714">
        <f t="shared" si="503"/>
        <v>38</v>
      </c>
    </row>
    <row r="10715" spans="1:13" x14ac:dyDescent="0.35">
      <c r="A10715" t="s">
        <v>37</v>
      </c>
      <c r="B10715">
        <v>506187543</v>
      </c>
      <c r="C10715">
        <v>174308</v>
      </c>
      <c r="D10715" t="s">
        <v>183</v>
      </c>
      <c r="E10715" s="1">
        <v>43727.662581018521</v>
      </c>
      <c r="F10715">
        <v>1</v>
      </c>
      <c r="G10715" t="s">
        <v>80</v>
      </c>
      <c r="H10715">
        <v>5</v>
      </c>
      <c r="I10715" s="1">
        <v>43746.999305555553</v>
      </c>
      <c r="J10715" s="2">
        <f t="shared" si="501"/>
        <v>1</v>
      </c>
      <c r="K10715" s="2" t="str">
        <f>IFERROR(VLOOKUP(A10715,Aux!A:B,2,0),"Outros")</f>
        <v>Municípios</v>
      </c>
      <c r="L10715" s="2">
        <f t="shared" si="502"/>
        <v>2019</v>
      </c>
      <c r="M10715">
        <f t="shared" si="503"/>
        <v>38</v>
      </c>
    </row>
    <row r="10716" spans="1:13" x14ac:dyDescent="0.35">
      <c r="A10716" t="s">
        <v>226</v>
      </c>
      <c r="B10716">
        <v>506792382</v>
      </c>
      <c r="C10716">
        <v>174309</v>
      </c>
      <c r="E10716" s="1">
        <v>43727.663368055553</v>
      </c>
      <c r="F10716">
        <v>13</v>
      </c>
      <c r="G10716" t="s">
        <v>33</v>
      </c>
      <c r="H10716">
        <v>400</v>
      </c>
      <c r="J10716" s="2">
        <f t="shared" si="501"/>
        <v>1</v>
      </c>
      <c r="K10716" s="2" t="str">
        <f>IFERROR(VLOOKUP(A10716,Aux!A:B,2,0),"Outros")</f>
        <v>Municípios</v>
      </c>
      <c r="L10716" s="2">
        <f t="shared" si="502"/>
        <v>2019</v>
      </c>
      <c r="M10716">
        <f t="shared" si="503"/>
        <v>38</v>
      </c>
    </row>
    <row r="10717" spans="1:13" x14ac:dyDescent="0.35">
      <c r="A10717" t="s">
        <v>140</v>
      </c>
      <c r="B10717">
        <v>506614913</v>
      </c>
      <c r="C10717">
        <v>174310</v>
      </c>
      <c r="D10717" t="s">
        <v>8479</v>
      </c>
      <c r="E10717" s="1">
        <v>43727.663819444446</v>
      </c>
      <c r="F10717">
        <v>13</v>
      </c>
      <c r="G10717" t="s">
        <v>149</v>
      </c>
      <c r="H10717">
        <v>360</v>
      </c>
      <c r="I10717" s="1">
        <v>43733.999305555553</v>
      </c>
      <c r="J10717" s="2">
        <f t="shared" si="501"/>
        <v>1</v>
      </c>
      <c r="K10717" s="2" t="str">
        <f>IFERROR(VLOOKUP(A10717,Aux!A:B,2,0),"Outros")</f>
        <v>Municípios</v>
      </c>
      <c r="L10717" s="2">
        <f t="shared" si="502"/>
        <v>2019</v>
      </c>
      <c r="M10717">
        <f t="shared" si="503"/>
        <v>38</v>
      </c>
    </row>
    <row r="10718" spans="1:13" x14ac:dyDescent="0.35">
      <c r="A10718" t="s">
        <v>226</v>
      </c>
      <c r="B10718">
        <v>506792382</v>
      </c>
      <c r="C10718">
        <v>174311</v>
      </c>
      <c r="E10718" s="1">
        <v>43727.664050925923</v>
      </c>
      <c r="F10718">
        <v>13</v>
      </c>
      <c r="G10718" t="s">
        <v>33</v>
      </c>
      <c r="H10718">
        <v>400</v>
      </c>
      <c r="J10718" s="2">
        <f t="shared" si="501"/>
        <v>1</v>
      </c>
      <c r="K10718" s="2" t="str">
        <f>IFERROR(VLOOKUP(A10718,Aux!A:B,2,0),"Outros")</f>
        <v>Municípios</v>
      </c>
      <c r="L10718" s="2">
        <f t="shared" si="502"/>
        <v>2019</v>
      </c>
      <c r="M10718">
        <f t="shared" si="503"/>
        <v>38</v>
      </c>
    </row>
    <row r="10719" spans="1:13" x14ac:dyDescent="0.35">
      <c r="A10719" t="s">
        <v>133</v>
      </c>
      <c r="B10719">
        <v>503539473</v>
      </c>
      <c r="C10719">
        <v>174312</v>
      </c>
      <c r="D10719" t="s">
        <v>8611</v>
      </c>
      <c r="E10719" s="1">
        <v>43727.664571759262</v>
      </c>
      <c r="F10719">
        <v>1</v>
      </c>
      <c r="G10719" t="s">
        <v>135</v>
      </c>
      <c r="H10719">
        <v>360</v>
      </c>
      <c r="I10719" s="1">
        <v>43728.5</v>
      </c>
      <c r="J10719" s="2">
        <f t="shared" si="501"/>
        <v>1</v>
      </c>
      <c r="K10719" s="2" t="str">
        <f>IFERROR(VLOOKUP(A10719,Aux!A:B,2,0),"Outros")</f>
        <v>Municípios</v>
      </c>
      <c r="L10719" s="2">
        <f t="shared" si="502"/>
        <v>2019</v>
      </c>
      <c r="M10719">
        <f t="shared" si="503"/>
        <v>38</v>
      </c>
    </row>
    <row r="10720" spans="1:13" x14ac:dyDescent="0.35">
      <c r="A10720" t="s">
        <v>226</v>
      </c>
      <c r="B10720">
        <v>506792382</v>
      </c>
      <c r="C10720">
        <v>174313</v>
      </c>
      <c r="E10720" s="1">
        <v>43727.665196759262</v>
      </c>
      <c r="F10720">
        <v>13</v>
      </c>
      <c r="G10720" t="s">
        <v>33</v>
      </c>
      <c r="H10720">
        <v>400</v>
      </c>
      <c r="J10720" s="2">
        <f t="shared" si="501"/>
        <v>1</v>
      </c>
      <c r="K10720" s="2" t="str">
        <f>IFERROR(VLOOKUP(A10720,Aux!A:B,2,0),"Outros")</f>
        <v>Municípios</v>
      </c>
      <c r="L10720" s="2">
        <f t="shared" si="502"/>
        <v>2019</v>
      </c>
      <c r="M10720">
        <f t="shared" si="503"/>
        <v>38</v>
      </c>
    </row>
    <row r="10721" spans="1:13" x14ac:dyDescent="0.35">
      <c r="A10721" t="s">
        <v>226</v>
      </c>
      <c r="B10721">
        <v>506792382</v>
      </c>
      <c r="C10721">
        <v>174314</v>
      </c>
      <c r="E10721" s="1">
        <v>43727.667951388888</v>
      </c>
      <c r="F10721">
        <v>13</v>
      </c>
      <c r="G10721" t="s">
        <v>33</v>
      </c>
      <c r="H10721">
        <v>400</v>
      </c>
      <c r="J10721" s="2">
        <f t="shared" si="501"/>
        <v>1</v>
      </c>
      <c r="K10721" s="2" t="str">
        <f>IFERROR(VLOOKUP(A10721,Aux!A:B,2,0),"Outros")</f>
        <v>Municípios</v>
      </c>
      <c r="L10721" s="2">
        <f t="shared" si="502"/>
        <v>2019</v>
      </c>
      <c r="M10721">
        <f t="shared" si="503"/>
        <v>38</v>
      </c>
    </row>
    <row r="10722" spans="1:13" x14ac:dyDescent="0.35">
      <c r="A10722" t="s">
        <v>133</v>
      </c>
      <c r="B10722">
        <v>503539473</v>
      </c>
      <c r="C10722">
        <v>174316</v>
      </c>
      <c r="D10722" t="s">
        <v>8480</v>
      </c>
      <c r="E10722" s="1">
        <v>43727.67696759259</v>
      </c>
      <c r="F10722">
        <v>1</v>
      </c>
      <c r="G10722" t="s">
        <v>135</v>
      </c>
      <c r="H10722">
        <v>360</v>
      </c>
      <c r="I10722" s="1">
        <v>43728.5</v>
      </c>
      <c r="J10722" s="2">
        <f t="shared" si="501"/>
        <v>1</v>
      </c>
      <c r="K10722" s="2" t="str">
        <f>IFERROR(VLOOKUP(A10722,Aux!A:B,2,0),"Outros")</f>
        <v>Municípios</v>
      </c>
      <c r="L10722" s="2">
        <f t="shared" si="502"/>
        <v>2019</v>
      </c>
      <c r="M10722">
        <f t="shared" si="503"/>
        <v>38</v>
      </c>
    </row>
    <row r="10723" spans="1:13" x14ac:dyDescent="0.35">
      <c r="A10723" t="s">
        <v>48</v>
      </c>
      <c r="B10723">
        <v>503035416</v>
      </c>
      <c r="C10723">
        <v>174317</v>
      </c>
      <c r="D10723" t="s">
        <v>8753</v>
      </c>
      <c r="E10723" s="1">
        <v>43727.680613425924</v>
      </c>
      <c r="F10723">
        <v>1</v>
      </c>
      <c r="G10723" t="s">
        <v>33</v>
      </c>
      <c r="H10723">
        <v>340</v>
      </c>
      <c r="I10723" s="1">
        <v>43740.708333333336</v>
      </c>
      <c r="J10723" s="2">
        <f t="shared" si="501"/>
        <v>1</v>
      </c>
      <c r="K10723" s="2" t="str">
        <f>IFERROR(VLOOKUP(A10723,Aux!A:B,2,0),"Outros")</f>
        <v>Hospitais</v>
      </c>
      <c r="L10723" s="2">
        <f t="shared" si="502"/>
        <v>2019</v>
      </c>
      <c r="M10723">
        <f t="shared" si="503"/>
        <v>38</v>
      </c>
    </row>
    <row r="10724" spans="1:13" x14ac:dyDescent="0.35">
      <c r="A10724" t="s">
        <v>9</v>
      </c>
      <c r="B10724">
        <v>506673626</v>
      </c>
      <c r="C10724">
        <v>174318</v>
      </c>
      <c r="D10724" t="s">
        <v>8612</v>
      </c>
      <c r="E10724" s="1">
        <v>43727.68550925926</v>
      </c>
      <c r="F10724">
        <v>1</v>
      </c>
      <c r="G10724" t="s">
        <v>11</v>
      </c>
      <c r="H10724">
        <v>360</v>
      </c>
      <c r="I10724" s="1">
        <v>43738.999305555553</v>
      </c>
      <c r="J10724" s="2">
        <f t="shared" si="501"/>
        <v>1</v>
      </c>
      <c r="K10724" s="2" t="str">
        <f>IFERROR(VLOOKUP(A10724,Aux!A:B,2,0),"Outros")</f>
        <v>Municípios</v>
      </c>
      <c r="L10724" s="2">
        <f t="shared" si="502"/>
        <v>2019</v>
      </c>
      <c r="M10724">
        <f t="shared" si="503"/>
        <v>38</v>
      </c>
    </row>
    <row r="10725" spans="1:13" x14ac:dyDescent="0.35">
      <c r="A10725" t="s">
        <v>45</v>
      </c>
      <c r="B10725">
        <v>680021892</v>
      </c>
      <c r="C10725">
        <v>174319</v>
      </c>
      <c r="D10725" t="s">
        <v>8805</v>
      </c>
      <c r="E10725" s="1">
        <v>43727.703796296293</v>
      </c>
      <c r="F10725">
        <v>13</v>
      </c>
      <c r="G10725" t="s">
        <v>47</v>
      </c>
      <c r="H10725">
        <v>360</v>
      </c>
      <c r="I10725" s="1">
        <v>43749.999305555553</v>
      </c>
      <c r="J10725" s="2">
        <f t="shared" si="501"/>
        <v>1</v>
      </c>
      <c r="K10725" s="2" t="str">
        <f>IFERROR(VLOOKUP(A10725,Aux!A:B,2,0),"Outros")</f>
        <v>Águas e resíduos</v>
      </c>
      <c r="L10725" s="2">
        <f t="shared" si="502"/>
        <v>2019</v>
      </c>
      <c r="M10725">
        <f t="shared" si="503"/>
        <v>38</v>
      </c>
    </row>
    <row r="10726" spans="1:13" x14ac:dyDescent="0.35">
      <c r="A10726" t="s">
        <v>9</v>
      </c>
      <c r="B10726">
        <v>506673626</v>
      </c>
      <c r="C10726">
        <v>174320</v>
      </c>
      <c r="D10726" t="s">
        <v>8613</v>
      </c>
      <c r="E10726" s="1">
        <v>43727.705277777779</v>
      </c>
      <c r="F10726">
        <v>1</v>
      </c>
      <c r="G10726" t="s">
        <v>11</v>
      </c>
      <c r="H10726">
        <v>360</v>
      </c>
      <c r="I10726" s="1">
        <v>43738.999305555553</v>
      </c>
      <c r="J10726" s="2">
        <f t="shared" si="501"/>
        <v>1</v>
      </c>
      <c r="K10726" s="2" t="str">
        <f>IFERROR(VLOOKUP(A10726,Aux!A:B,2,0),"Outros")</f>
        <v>Municípios</v>
      </c>
      <c r="L10726" s="2">
        <f t="shared" si="502"/>
        <v>2019</v>
      </c>
      <c r="M10726">
        <f t="shared" si="503"/>
        <v>38</v>
      </c>
    </row>
    <row r="10727" spans="1:13" x14ac:dyDescent="0.35">
      <c r="A10727" t="s">
        <v>48</v>
      </c>
      <c r="B10727">
        <v>503035416</v>
      </c>
      <c r="C10727">
        <v>174321</v>
      </c>
      <c r="E10727" s="1">
        <v>43727.706076388888</v>
      </c>
      <c r="F10727">
        <v>13</v>
      </c>
      <c r="G10727" t="s">
        <v>33</v>
      </c>
      <c r="H10727">
        <v>400</v>
      </c>
      <c r="J10727" s="2">
        <f t="shared" si="501"/>
        <v>1</v>
      </c>
      <c r="K10727" s="2" t="str">
        <f>IFERROR(VLOOKUP(A10727,Aux!A:B,2,0),"Outros")</f>
        <v>Hospitais</v>
      </c>
      <c r="L10727" s="2">
        <f t="shared" si="502"/>
        <v>2019</v>
      </c>
      <c r="M10727">
        <f t="shared" si="503"/>
        <v>38</v>
      </c>
    </row>
    <row r="10728" spans="1:13" x14ac:dyDescent="0.35">
      <c r="A10728" t="s">
        <v>122</v>
      </c>
      <c r="B10728">
        <v>506173968</v>
      </c>
      <c r="C10728">
        <v>174322</v>
      </c>
      <c r="E10728" s="1">
        <v>43727.71775462963</v>
      </c>
      <c r="F10728">
        <v>13</v>
      </c>
      <c r="G10728" t="s">
        <v>33</v>
      </c>
      <c r="H10728">
        <v>1</v>
      </c>
      <c r="J10728" s="2">
        <f t="shared" si="501"/>
        <v>1</v>
      </c>
      <c r="K10728" s="2" t="str">
        <f>IFERROR(VLOOKUP(A10728,Aux!A:B,2,0),"Outros")</f>
        <v>Municípios</v>
      </c>
      <c r="L10728" s="2">
        <f t="shared" si="502"/>
        <v>2019</v>
      </c>
      <c r="M10728">
        <f t="shared" si="503"/>
        <v>38</v>
      </c>
    </row>
    <row r="10729" spans="1:13" x14ac:dyDescent="0.35">
      <c r="A10729" t="s">
        <v>9</v>
      </c>
      <c r="B10729">
        <v>506673626</v>
      </c>
      <c r="C10729">
        <v>174323</v>
      </c>
      <c r="D10729" t="s">
        <v>8433</v>
      </c>
      <c r="E10729" s="1">
        <v>43727.720277777778</v>
      </c>
      <c r="F10729">
        <v>1</v>
      </c>
      <c r="G10729" t="s">
        <v>11</v>
      </c>
      <c r="H10729">
        <v>360</v>
      </c>
      <c r="I10729" s="1">
        <v>43738.999305555553</v>
      </c>
      <c r="J10729" s="2">
        <f t="shared" si="501"/>
        <v>1</v>
      </c>
      <c r="K10729" s="2" t="str">
        <f>IFERROR(VLOOKUP(A10729,Aux!A:B,2,0),"Outros")</f>
        <v>Municípios</v>
      </c>
      <c r="L10729" s="2">
        <f t="shared" si="502"/>
        <v>2019</v>
      </c>
      <c r="M10729">
        <f t="shared" si="503"/>
        <v>38</v>
      </c>
    </row>
    <row r="10730" spans="1:13" x14ac:dyDescent="0.35">
      <c r="A10730" t="s">
        <v>197</v>
      </c>
      <c r="B10730">
        <v>506334562</v>
      </c>
      <c r="C10730">
        <v>174325</v>
      </c>
      <c r="D10730" t="s">
        <v>8806</v>
      </c>
      <c r="E10730" s="1">
        <v>43728.383900462963</v>
      </c>
      <c r="F10730">
        <v>13</v>
      </c>
      <c r="G10730" t="s">
        <v>5099</v>
      </c>
      <c r="H10730">
        <v>360</v>
      </c>
      <c r="I10730" s="1">
        <v>43736.999305555553</v>
      </c>
      <c r="J10730" s="2">
        <f t="shared" si="501"/>
        <v>1</v>
      </c>
      <c r="K10730" s="2" t="str">
        <f>IFERROR(VLOOKUP(A10730,Aux!A:B,2,0),"Outros")</f>
        <v>Municípios</v>
      </c>
      <c r="L10730" s="2">
        <f t="shared" si="502"/>
        <v>2019</v>
      </c>
      <c r="M10730">
        <f t="shared" si="503"/>
        <v>38</v>
      </c>
    </row>
    <row r="10731" spans="1:13" x14ac:dyDescent="0.35">
      <c r="A10731" t="s">
        <v>562</v>
      </c>
      <c r="B10731">
        <v>506823318</v>
      </c>
      <c r="C10731">
        <v>174326</v>
      </c>
      <c r="E10731" s="1">
        <v>43728.394907407404</v>
      </c>
      <c r="F10731">
        <v>3</v>
      </c>
      <c r="G10731" t="s">
        <v>33</v>
      </c>
      <c r="H10731">
        <v>400</v>
      </c>
      <c r="J10731" s="2">
        <f t="shared" si="501"/>
        <v>1</v>
      </c>
      <c r="K10731" s="2" t="str">
        <f>IFERROR(VLOOKUP(A10731,Aux!A:B,2,0),"Outros")</f>
        <v>Municípios</v>
      </c>
      <c r="L10731" s="2">
        <f t="shared" si="502"/>
        <v>2019</v>
      </c>
      <c r="M10731">
        <f t="shared" si="503"/>
        <v>38</v>
      </c>
    </row>
    <row r="10732" spans="1:13" x14ac:dyDescent="0.35">
      <c r="A10732" t="s">
        <v>562</v>
      </c>
      <c r="B10732">
        <v>506823318</v>
      </c>
      <c r="C10732">
        <v>174327</v>
      </c>
      <c r="D10732" t="s">
        <v>8374</v>
      </c>
      <c r="E10732" s="1">
        <v>43728.395231481481</v>
      </c>
      <c r="F10732">
        <v>3</v>
      </c>
      <c r="G10732" t="s">
        <v>8375</v>
      </c>
      <c r="H10732">
        <v>360</v>
      </c>
      <c r="I10732" s="1">
        <v>43758.958333333336</v>
      </c>
      <c r="J10732" s="2">
        <f t="shared" si="501"/>
        <v>1</v>
      </c>
      <c r="K10732" s="2" t="str">
        <f>IFERROR(VLOOKUP(A10732,Aux!A:B,2,0),"Outros")</f>
        <v>Municípios</v>
      </c>
      <c r="L10732" s="2">
        <f t="shared" si="502"/>
        <v>2019</v>
      </c>
      <c r="M10732">
        <f t="shared" si="503"/>
        <v>38</v>
      </c>
    </row>
    <row r="10733" spans="1:13" x14ac:dyDescent="0.35">
      <c r="A10733" t="s">
        <v>3726</v>
      </c>
      <c r="B10733">
        <v>510832890</v>
      </c>
      <c r="C10733">
        <v>174328</v>
      </c>
      <c r="D10733" t="s">
        <v>9004</v>
      </c>
      <c r="E10733" s="1">
        <v>43728.40452546296</v>
      </c>
      <c r="F10733">
        <v>3</v>
      </c>
      <c r="G10733" t="s">
        <v>2243</v>
      </c>
      <c r="H10733">
        <v>340</v>
      </c>
      <c r="I10733" s="1">
        <v>43747.999305555553</v>
      </c>
      <c r="J10733" s="2">
        <f t="shared" si="501"/>
        <v>1</v>
      </c>
      <c r="K10733" s="2" t="str">
        <f>IFERROR(VLOOKUP(A10733,Aux!A:B,2,0),"Outros")</f>
        <v>Municípios</v>
      </c>
      <c r="L10733" s="2">
        <f t="shared" si="502"/>
        <v>2019</v>
      </c>
      <c r="M10733">
        <f t="shared" si="503"/>
        <v>38</v>
      </c>
    </row>
    <row r="10734" spans="1:13" x14ac:dyDescent="0.35">
      <c r="A10734" t="s">
        <v>37</v>
      </c>
      <c r="B10734">
        <v>506187543</v>
      </c>
      <c r="C10734">
        <v>174329</v>
      </c>
      <c r="D10734" t="s">
        <v>8947</v>
      </c>
      <c r="E10734" s="1">
        <v>43728.425092592595</v>
      </c>
      <c r="F10734">
        <v>3</v>
      </c>
      <c r="G10734" t="s">
        <v>1246</v>
      </c>
      <c r="H10734">
        <v>340</v>
      </c>
      <c r="I10734" s="1">
        <v>43749.999305555553</v>
      </c>
      <c r="J10734" s="2">
        <f t="shared" si="501"/>
        <v>1</v>
      </c>
      <c r="K10734" s="2" t="str">
        <f>IFERROR(VLOOKUP(A10734,Aux!A:B,2,0),"Outros")</f>
        <v>Municípios</v>
      </c>
      <c r="L10734" s="2">
        <f t="shared" si="502"/>
        <v>2019</v>
      </c>
      <c r="M10734">
        <f t="shared" si="503"/>
        <v>38</v>
      </c>
    </row>
    <row r="10735" spans="1:13" x14ac:dyDescent="0.35">
      <c r="A10735" t="s">
        <v>118</v>
      </c>
      <c r="B10735">
        <v>680015019</v>
      </c>
      <c r="C10735">
        <v>174330</v>
      </c>
      <c r="E10735" s="1">
        <v>43728.431759259256</v>
      </c>
      <c r="F10735">
        <v>1</v>
      </c>
      <c r="G10735" t="s">
        <v>33</v>
      </c>
      <c r="H10735">
        <v>400</v>
      </c>
      <c r="J10735" s="2">
        <f t="shared" si="501"/>
        <v>1</v>
      </c>
      <c r="K10735" s="2" t="str">
        <f>IFERROR(VLOOKUP(A10735,Aux!A:B,2,0),"Outros")</f>
        <v>Águas e resíduos</v>
      </c>
      <c r="L10735" s="2">
        <f t="shared" si="502"/>
        <v>2019</v>
      </c>
      <c r="M10735">
        <f t="shared" si="503"/>
        <v>38</v>
      </c>
    </row>
    <row r="10736" spans="1:13" x14ac:dyDescent="0.35">
      <c r="A10736" t="s">
        <v>461</v>
      </c>
      <c r="B10736">
        <v>511010435</v>
      </c>
      <c r="C10736">
        <v>174331</v>
      </c>
      <c r="D10736" t="s">
        <v>8754</v>
      </c>
      <c r="E10736" s="1">
        <v>43728.434351851851</v>
      </c>
      <c r="F10736">
        <v>13</v>
      </c>
      <c r="G10736" t="s">
        <v>8755</v>
      </c>
      <c r="H10736">
        <v>340</v>
      </c>
      <c r="I10736" s="1">
        <v>43745.666666666664</v>
      </c>
      <c r="J10736" s="2">
        <f t="shared" si="501"/>
        <v>1</v>
      </c>
      <c r="K10736" s="2" t="str">
        <f>IFERROR(VLOOKUP(A10736,Aux!A:B,2,0),"Outros")</f>
        <v>Outros</v>
      </c>
      <c r="L10736" s="2">
        <f t="shared" si="502"/>
        <v>2019</v>
      </c>
      <c r="M10736">
        <f t="shared" si="503"/>
        <v>38</v>
      </c>
    </row>
    <row r="10737" spans="1:13" x14ac:dyDescent="0.35">
      <c r="A10737" t="s">
        <v>133</v>
      </c>
      <c r="B10737">
        <v>503539473</v>
      </c>
      <c r="C10737">
        <v>174332</v>
      </c>
      <c r="D10737" t="s">
        <v>9005</v>
      </c>
      <c r="E10737" s="1">
        <v>43728.436284722222</v>
      </c>
      <c r="F10737">
        <v>13</v>
      </c>
      <c r="G10737" t="s">
        <v>135</v>
      </c>
      <c r="H10737">
        <v>360</v>
      </c>
      <c r="I10737" s="1">
        <v>43733.999305555553</v>
      </c>
      <c r="J10737" s="2">
        <f t="shared" si="501"/>
        <v>1</v>
      </c>
      <c r="K10737" s="2" t="str">
        <f>IFERROR(VLOOKUP(A10737,Aux!A:B,2,0),"Outros")</f>
        <v>Municípios</v>
      </c>
      <c r="L10737" s="2">
        <f t="shared" si="502"/>
        <v>2019</v>
      </c>
      <c r="M10737">
        <f t="shared" si="503"/>
        <v>38</v>
      </c>
    </row>
    <row r="10738" spans="1:13" x14ac:dyDescent="0.35">
      <c r="A10738" t="s">
        <v>118</v>
      </c>
      <c r="B10738">
        <v>680015019</v>
      </c>
      <c r="C10738">
        <v>174333</v>
      </c>
      <c r="E10738" s="1">
        <v>43728.436909722222</v>
      </c>
      <c r="F10738">
        <v>1</v>
      </c>
      <c r="G10738" t="s">
        <v>33</v>
      </c>
      <c r="H10738">
        <v>400</v>
      </c>
      <c r="J10738" s="2">
        <f t="shared" si="501"/>
        <v>1</v>
      </c>
      <c r="K10738" s="2" t="str">
        <f>IFERROR(VLOOKUP(A10738,Aux!A:B,2,0),"Outros")</f>
        <v>Águas e resíduos</v>
      </c>
      <c r="L10738" s="2">
        <f t="shared" si="502"/>
        <v>2019</v>
      </c>
      <c r="M10738">
        <f t="shared" si="503"/>
        <v>38</v>
      </c>
    </row>
    <row r="10739" spans="1:13" x14ac:dyDescent="0.35">
      <c r="A10739" t="s">
        <v>4229</v>
      </c>
      <c r="B10739">
        <v>600075818</v>
      </c>
      <c r="C10739">
        <v>174334</v>
      </c>
      <c r="E10739" s="1">
        <v>43728.437291666669</v>
      </c>
      <c r="F10739">
        <v>13</v>
      </c>
      <c r="G10739" t="s">
        <v>33</v>
      </c>
      <c r="H10739">
        <v>400</v>
      </c>
      <c r="J10739" s="2">
        <f t="shared" si="501"/>
        <v>1</v>
      </c>
      <c r="K10739" s="2" t="str">
        <f>IFERROR(VLOOKUP(A10739,Aux!A:B,2,0),"Outros")</f>
        <v>Outros</v>
      </c>
      <c r="L10739" s="2">
        <f t="shared" si="502"/>
        <v>2019</v>
      </c>
      <c r="M10739">
        <f t="shared" si="503"/>
        <v>38</v>
      </c>
    </row>
    <row r="10740" spans="1:13" x14ac:dyDescent="0.35">
      <c r="A10740" t="s">
        <v>4229</v>
      </c>
      <c r="B10740">
        <v>600075818</v>
      </c>
      <c r="C10740">
        <v>174335</v>
      </c>
      <c r="D10740" t="s">
        <v>8756</v>
      </c>
      <c r="E10740" s="1">
        <v>43728.441168981481</v>
      </c>
      <c r="F10740">
        <v>13</v>
      </c>
      <c r="G10740" t="s">
        <v>4231</v>
      </c>
      <c r="H10740">
        <v>340</v>
      </c>
      <c r="I10740" s="1">
        <v>43746.75</v>
      </c>
      <c r="J10740" s="2">
        <f t="shared" si="501"/>
        <v>1</v>
      </c>
      <c r="K10740" s="2" t="str">
        <f>IFERROR(VLOOKUP(A10740,Aux!A:B,2,0),"Outros")</f>
        <v>Outros</v>
      </c>
      <c r="L10740" s="2">
        <f t="shared" si="502"/>
        <v>2019</v>
      </c>
      <c r="M10740">
        <f t="shared" si="503"/>
        <v>38</v>
      </c>
    </row>
    <row r="10741" spans="1:13" x14ac:dyDescent="0.35">
      <c r="A10741" t="s">
        <v>122</v>
      </c>
      <c r="B10741">
        <v>506173968</v>
      </c>
      <c r="C10741">
        <v>174336</v>
      </c>
      <c r="D10741" t="s">
        <v>8807</v>
      </c>
      <c r="E10741" s="1">
        <v>43728.445324074077</v>
      </c>
      <c r="F10741">
        <v>1</v>
      </c>
      <c r="G10741" t="s">
        <v>33</v>
      </c>
      <c r="H10741">
        <v>360</v>
      </c>
      <c r="I10741" s="1">
        <v>43735.75</v>
      </c>
      <c r="J10741" s="2">
        <f t="shared" si="501"/>
        <v>1</v>
      </c>
      <c r="K10741" s="2" t="str">
        <f>IFERROR(VLOOKUP(A10741,Aux!A:B,2,0),"Outros")</f>
        <v>Municípios</v>
      </c>
      <c r="L10741" s="2">
        <f t="shared" si="502"/>
        <v>2019</v>
      </c>
      <c r="M10741">
        <f t="shared" si="503"/>
        <v>38</v>
      </c>
    </row>
    <row r="10742" spans="1:13" x14ac:dyDescent="0.35">
      <c r="A10742" t="s">
        <v>60</v>
      </c>
      <c r="B10742">
        <v>505456010</v>
      </c>
      <c r="C10742">
        <v>174337</v>
      </c>
      <c r="D10742" t="s">
        <v>8757</v>
      </c>
      <c r="E10742" s="1">
        <v>43728.4530787037</v>
      </c>
      <c r="F10742">
        <v>3</v>
      </c>
      <c r="G10742" t="s">
        <v>1642</v>
      </c>
      <c r="H10742">
        <v>340</v>
      </c>
      <c r="I10742" s="1">
        <v>43777.999305555553</v>
      </c>
      <c r="J10742" s="2">
        <f t="shared" si="501"/>
        <v>1</v>
      </c>
      <c r="K10742" s="2" t="str">
        <f>IFERROR(VLOOKUP(A10742,Aux!A:B,2,0),"Outros")</f>
        <v>Municípios</v>
      </c>
      <c r="L10742" s="2">
        <f t="shared" si="502"/>
        <v>2019</v>
      </c>
      <c r="M10742">
        <f t="shared" si="503"/>
        <v>38</v>
      </c>
    </row>
    <row r="10743" spans="1:13" x14ac:dyDescent="0.35">
      <c r="A10743" t="s">
        <v>3726</v>
      </c>
      <c r="B10743">
        <v>510832890</v>
      </c>
      <c r="C10743">
        <v>174338</v>
      </c>
      <c r="D10743" t="s">
        <v>8808</v>
      </c>
      <c r="E10743" s="1">
        <v>43728.453668981485</v>
      </c>
      <c r="F10743">
        <v>3</v>
      </c>
      <c r="G10743" t="s">
        <v>2243</v>
      </c>
      <c r="H10743">
        <v>340</v>
      </c>
      <c r="I10743" s="1">
        <v>43747.999305555553</v>
      </c>
      <c r="J10743" s="2">
        <f t="shared" si="501"/>
        <v>1</v>
      </c>
      <c r="K10743" s="2" t="str">
        <f>IFERROR(VLOOKUP(A10743,Aux!A:B,2,0),"Outros")</f>
        <v>Municípios</v>
      </c>
      <c r="L10743" s="2">
        <f t="shared" si="502"/>
        <v>2019</v>
      </c>
      <c r="M10743">
        <f t="shared" si="503"/>
        <v>38</v>
      </c>
    </row>
    <row r="10744" spans="1:13" x14ac:dyDescent="0.35">
      <c r="A10744" t="s">
        <v>188</v>
      </c>
      <c r="B10744">
        <v>502130040</v>
      </c>
      <c r="C10744">
        <v>174339</v>
      </c>
      <c r="E10744" s="1">
        <v>43728.472372685188</v>
      </c>
      <c r="F10744">
        <v>13</v>
      </c>
      <c r="G10744" t="s">
        <v>33</v>
      </c>
      <c r="H10744">
        <v>400</v>
      </c>
      <c r="J10744" s="2">
        <f t="shared" si="501"/>
        <v>1</v>
      </c>
      <c r="K10744" s="2" t="str">
        <f>IFERROR(VLOOKUP(A10744,Aux!A:B,2,0),"Outros")</f>
        <v>Municípios</v>
      </c>
      <c r="L10744" s="2">
        <f t="shared" si="502"/>
        <v>2019</v>
      </c>
      <c r="M10744">
        <f t="shared" si="503"/>
        <v>38</v>
      </c>
    </row>
    <row r="10745" spans="1:13" x14ac:dyDescent="0.35">
      <c r="A10745" t="s">
        <v>185</v>
      </c>
      <c r="B10745">
        <v>506556590</v>
      </c>
      <c r="C10745">
        <v>174340</v>
      </c>
      <c r="D10745" t="s">
        <v>8653</v>
      </c>
      <c r="E10745" s="1">
        <v>43728.474999999999</v>
      </c>
      <c r="F10745">
        <v>1</v>
      </c>
      <c r="G10745" t="s">
        <v>781</v>
      </c>
      <c r="H10745">
        <v>340</v>
      </c>
      <c r="I10745" s="1">
        <v>43776.999305555553</v>
      </c>
      <c r="J10745" s="2">
        <f t="shared" si="501"/>
        <v>1</v>
      </c>
      <c r="K10745" s="2" t="str">
        <f>IFERROR(VLOOKUP(A10745,Aux!A:B,2,0),"Outros")</f>
        <v>Municípios</v>
      </c>
      <c r="L10745" s="2">
        <f t="shared" si="502"/>
        <v>2019</v>
      </c>
      <c r="M10745">
        <f t="shared" si="503"/>
        <v>38</v>
      </c>
    </row>
    <row r="10746" spans="1:13" x14ac:dyDescent="0.35">
      <c r="A10746" t="s">
        <v>122</v>
      </c>
      <c r="B10746">
        <v>506173968</v>
      </c>
      <c r="C10746">
        <v>174341</v>
      </c>
      <c r="D10746" t="s">
        <v>8809</v>
      </c>
      <c r="E10746" s="1">
        <v>43728.476655092592</v>
      </c>
      <c r="F10746">
        <v>13</v>
      </c>
      <c r="G10746" t="s">
        <v>33</v>
      </c>
      <c r="H10746">
        <v>360</v>
      </c>
      <c r="I10746" s="1">
        <v>43735.75</v>
      </c>
      <c r="J10746" s="2">
        <f t="shared" si="501"/>
        <v>1</v>
      </c>
      <c r="K10746" s="2" t="str">
        <f>IFERROR(VLOOKUP(A10746,Aux!A:B,2,0),"Outros")</f>
        <v>Municípios</v>
      </c>
      <c r="L10746" s="2">
        <f t="shared" si="502"/>
        <v>2019</v>
      </c>
      <c r="M10746">
        <f t="shared" si="503"/>
        <v>38</v>
      </c>
    </row>
    <row r="10747" spans="1:13" x14ac:dyDescent="0.35">
      <c r="A10747" t="s">
        <v>185</v>
      </c>
      <c r="B10747">
        <v>506556590</v>
      </c>
      <c r="C10747">
        <v>174342</v>
      </c>
      <c r="D10747" t="s">
        <v>8810</v>
      </c>
      <c r="E10747" s="1">
        <v>43728.477847222224</v>
      </c>
      <c r="F10747">
        <v>13</v>
      </c>
      <c r="G10747" t="s">
        <v>187</v>
      </c>
      <c r="H10747">
        <v>360</v>
      </c>
      <c r="I10747" s="1">
        <v>43732.999305555553</v>
      </c>
      <c r="J10747" s="2">
        <f t="shared" si="501"/>
        <v>1</v>
      </c>
      <c r="K10747" s="2" t="str">
        <f>IFERROR(VLOOKUP(A10747,Aux!A:B,2,0),"Outros")</f>
        <v>Municípios</v>
      </c>
      <c r="L10747" s="2">
        <f t="shared" si="502"/>
        <v>2019</v>
      </c>
      <c r="M10747">
        <f t="shared" si="503"/>
        <v>38</v>
      </c>
    </row>
    <row r="10748" spans="1:13" x14ac:dyDescent="0.35">
      <c r="A10748" t="s">
        <v>3726</v>
      </c>
      <c r="B10748">
        <v>510832890</v>
      </c>
      <c r="C10748">
        <v>174343</v>
      </c>
      <c r="D10748" t="s">
        <v>8758</v>
      </c>
      <c r="E10748" s="1">
        <v>43728.483287037037</v>
      </c>
      <c r="F10748">
        <v>3</v>
      </c>
      <c r="G10748" t="s">
        <v>2243</v>
      </c>
      <c r="H10748">
        <v>340</v>
      </c>
      <c r="I10748" s="1">
        <v>43747.999305555553</v>
      </c>
      <c r="J10748" s="2">
        <f t="shared" si="501"/>
        <v>1</v>
      </c>
      <c r="K10748" s="2" t="str">
        <f>IFERROR(VLOOKUP(A10748,Aux!A:B,2,0),"Outros")</f>
        <v>Municípios</v>
      </c>
      <c r="L10748" s="2">
        <f t="shared" si="502"/>
        <v>2019</v>
      </c>
      <c r="M10748">
        <f t="shared" si="503"/>
        <v>38</v>
      </c>
    </row>
    <row r="10749" spans="1:13" x14ac:dyDescent="0.35">
      <c r="A10749" t="s">
        <v>282</v>
      </c>
      <c r="B10749">
        <v>501202021</v>
      </c>
      <c r="C10749">
        <v>174344</v>
      </c>
      <c r="E10749" s="1">
        <v>43728.50408564815</v>
      </c>
      <c r="F10749">
        <v>3</v>
      </c>
      <c r="G10749" t="s">
        <v>33</v>
      </c>
      <c r="H10749">
        <v>1</v>
      </c>
      <c r="J10749" s="2">
        <f t="shared" si="501"/>
        <v>1</v>
      </c>
      <c r="K10749" s="2" t="str">
        <f>IFERROR(VLOOKUP(A10749,Aux!A:B,2,0),"Outros")</f>
        <v>Portos</v>
      </c>
      <c r="L10749" s="2">
        <f t="shared" si="502"/>
        <v>2019</v>
      </c>
      <c r="M10749">
        <f t="shared" si="503"/>
        <v>38</v>
      </c>
    </row>
    <row r="10750" spans="1:13" x14ac:dyDescent="0.35">
      <c r="A10750" t="s">
        <v>534</v>
      </c>
      <c r="B10750">
        <v>508354617</v>
      </c>
      <c r="C10750">
        <v>174345</v>
      </c>
      <c r="D10750" t="s">
        <v>8759</v>
      </c>
      <c r="E10750" s="1">
        <v>43728.511805555558</v>
      </c>
      <c r="F10750">
        <v>3</v>
      </c>
      <c r="G10750" t="s">
        <v>446</v>
      </c>
      <c r="H10750">
        <v>400</v>
      </c>
      <c r="I10750" s="1">
        <v>25569.999305555557</v>
      </c>
      <c r="J10750" s="2">
        <f t="shared" si="501"/>
        <v>1</v>
      </c>
      <c r="K10750" s="2" t="str">
        <f>IFERROR(VLOOKUP(A10750,Aux!A:B,2,0),"Outros")</f>
        <v>Municípios</v>
      </c>
      <c r="L10750" s="2">
        <f t="shared" si="502"/>
        <v>2019</v>
      </c>
      <c r="M10750">
        <f t="shared" si="503"/>
        <v>38</v>
      </c>
    </row>
    <row r="10751" spans="1:13" x14ac:dyDescent="0.35">
      <c r="A10751" t="s">
        <v>389</v>
      </c>
      <c r="B10751">
        <v>506722422</v>
      </c>
      <c r="C10751">
        <v>174346</v>
      </c>
      <c r="D10751" t="s">
        <v>8654</v>
      </c>
      <c r="E10751" s="1">
        <v>43728.515057870369</v>
      </c>
      <c r="F10751">
        <v>1</v>
      </c>
      <c r="G10751" t="s">
        <v>837</v>
      </c>
      <c r="H10751">
        <v>5</v>
      </c>
      <c r="I10751" s="1">
        <v>43734.999305555553</v>
      </c>
      <c r="J10751" s="2">
        <f t="shared" si="501"/>
        <v>1</v>
      </c>
      <c r="K10751" s="2" t="str">
        <f>IFERROR(VLOOKUP(A10751,Aux!A:B,2,0),"Outros")</f>
        <v>Municípios</v>
      </c>
      <c r="L10751" s="2">
        <f t="shared" si="502"/>
        <v>2019</v>
      </c>
      <c r="M10751">
        <f t="shared" si="503"/>
        <v>38</v>
      </c>
    </row>
    <row r="10752" spans="1:13" x14ac:dyDescent="0.35">
      <c r="A10752" t="s">
        <v>217</v>
      </c>
      <c r="B10752">
        <v>502530863</v>
      </c>
      <c r="C10752">
        <v>174347</v>
      </c>
      <c r="E10752" s="1">
        <v>43728.522812499999</v>
      </c>
      <c r="F10752">
        <v>13</v>
      </c>
      <c r="G10752" t="s">
        <v>33</v>
      </c>
      <c r="H10752">
        <v>400</v>
      </c>
      <c r="J10752" s="2">
        <f t="shared" si="501"/>
        <v>1</v>
      </c>
      <c r="K10752" s="2" t="str">
        <f>IFERROR(VLOOKUP(A10752,Aux!A:B,2,0),"Outros")</f>
        <v>Outros</v>
      </c>
      <c r="L10752" s="2">
        <f t="shared" si="502"/>
        <v>2019</v>
      </c>
      <c r="M10752">
        <f t="shared" si="503"/>
        <v>38</v>
      </c>
    </row>
    <row r="10753" spans="1:13" x14ac:dyDescent="0.35">
      <c r="A10753" t="s">
        <v>24</v>
      </c>
      <c r="B10753">
        <v>508741823</v>
      </c>
      <c r="C10753">
        <v>174348</v>
      </c>
      <c r="D10753" t="s">
        <v>8843</v>
      </c>
      <c r="E10753" s="1">
        <v>43728.525775462964</v>
      </c>
      <c r="F10753">
        <v>3</v>
      </c>
      <c r="G10753" t="s">
        <v>26</v>
      </c>
      <c r="H10753">
        <v>340</v>
      </c>
      <c r="I10753" s="1">
        <v>43743.999305555553</v>
      </c>
      <c r="J10753" s="2">
        <f t="shared" si="501"/>
        <v>1</v>
      </c>
      <c r="K10753" s="2" t="str">
        <f>IFERROR(VLOOKUP(A10753,Aux!A:B,2,0),"Outros")</f>
        <v>Hospitais</v>
      </c>
      <c r="L10753" s="2">
        <f t="shared" si="502"/>
        <v>2019</v>
      </c>
      <c r="M10753">
        <f t="shared" si="503"/>
        <v>38</v>
      </c>
    </row>
    <row r="10754" spans="1:13" x14ac:dyDescent="0.35">
      <c r="A10754" t="s">
        <v>275</v>
      </c>
      <c r="B10754">
        <v>505187531</v>
      </c>
      <c r="C10754">
        <v>174349</v>
      </c>
      <c r="D10754" t="s">
        <v>9006</v>
      </c>
      <c r="E10754" s="1">
        <v>43728.534085648149</v>
      </c>
      <c r="F10754">
        <v>13</v>
      </c>
      <c r="G10754" t="s">
        <v>277</v>
      </c>
      <c r="H10754">
        <v>360</v>
      </c>
      <c r="I10754" s="1">
        <v>43734.999305555553</v>
      </c>
      <c r="J10754" s="2">
        <f t="shared" ref="J10754:J10817" si="504">IF(C10754=C10753,"",1)</f>
        <v>1</v>
      </c>
      <c r="K10754" s="2" t="str">
        <f>IFERROR(VLOOKUP(A10754,Aux!A:B,2,0),"Outros")</f>
        <v>Municípios</v>
      </c>
      <c r="L10754" s="2">
        <f t="shared" ref="L10754:L10817" si="505">YEAR(E10754)</f>
        <v>2019</v>
      </c>
      <c r="M10754">
        <f t="shared" ref="M10754:M10817" si="506">WEEKNUM(E10754)</f>
        <v>38</v>
      </c>
    </row>
    <row r="10755" spans="1:13" x14ac:dyDescent="0.35">
      <c r="A10755" t="s">
        <v>541</v>
      </c>
      <c r="B10755">
        <v>506563774</v>
      </c>
      <c r="C10755">
        <v>174350</v>
      </c>
      <c r="D10755" t="s">
        <v>9007</v>
      </c>
      <c r="E10755" s="1">
        <v>43728.557997685188</v>
      </c>
      <c r="F10755">
        <v>13</v>
      </c>
      <c r="G10755" t="s">
        <v>543</v>
      </c>
      <c r="H10755">
        <v>5</v>
      </c>
      <c r="I10755" s="1">
        <v>43755.999305555553</v>
      </c>
      <c r="J10755" s="2">
        <f t="shared" si="504"/>
        <v>1</v>
      </c>
      <c r="K10755" s="2" t="str">
        <f>IFERROR(VLOOKUP(A10755,Aux!A:B,2,0),"Outros")</f>
        <v>Municípios</v>
      </c>
      <c r="L10755" s="2">
        <f t="shared" si="505"/>
        <v>2019</v>
      </c>
      <c r="M10755">
        <f t="shared" si="506"/>
        <v>38</v>
      </c>
    </row>
    <row r="10756" spans="1:13" x14ac:dyDescent="0.35">
      <c r="A10756" t="s">
        <v>60</v>
      </c>
      <c r="B10756">
        <v>505456010</v>
      </c>
      <c r="C10756">
        <v>174351</v>
      </c>
      <c r="D10756" t="s">
        <v>8760</v>
      </c>
      <c r="E10756" s="1">
        <v>43728.603668981479</v>
      </c>
      <c r="F10756">
        <v>1</v>
      </c>
      <c r="G10756" t="s">
        <v>62</v>
      </c>
      <c r="H10756">
        <v>360</v>
      </c>
      <c r="I10756" s="1">
        <v>43737.999305555553</v>
      </c>
      <c r="J10756" s="2">
        <f t="shared" si="504"/>
        <v>1</v>
      </c>
      <c r="K10756" s="2" t="str">
        <f>IFERROR(VLOOKUP(A10756,Aux!A:B,2,0),"Outros")</f>
        <v>Municípios</v>
      </c>
      <c r="L10756" s="2">
        <f t="shared" si="505"/>
        <v>2019</v>
      </c>
      <c r="M10756">
        <f t="shared" si="506"/>
        <v>38</v>
      </c>
    </row>
    <row r="10757" spans="1:13" x14ac:dyDescent="0.35">
      <c r="A10757" t="s">
        <v>465</v>
      </c>
      <c r="B10757">
        <v>600084779</v>
      </c>
      <c r="C10757">
        <v>174352</v>
      </c>
      <c r="E10757" s="1">
        <v>43728.614340277774</v>
      </c>
      <c r="F10757">
        <v>3</v>
      </c>
      <c r="G10757" t="s">
        <v>33</v>
      </c>
      <c r="H10757">
        <v>400</v>
      </c>
      <c r="J10757" s="2">
        <f t="shared" si="504"/>
        <v>1</v>
      </c>
      <c r="K10757" s="2" t="str">
        <f>IFERROR(VLOOKUP(A10757,Aux!A:B,2,0),"Outros")</f>
        <v>Outros</v>
      </c>
      <c r="L10757" s="2">
        <f t="shared" si="505"/>
        <v>2019</v>
      </c>
      <c r="M10757">
        <f t="shared" si="506"/>
        <v>38</v>
      </c>
    </row>
    <row r="10758" spans="1:13" x14ac:dyDescent="0.35">
      <c r="A10758" t="s">
        <v>122</v>
      </c>
      <c r="B10758">
        <v>506173968</v>
      </c>
      <c r="C10758">
        <v>174353</v>
      </c>
      <c r="D10758" t="s">
        <v>8655</v>
      </c>
      <c r="E10758" s="1">
        <v>43728.615543981483</v>
      </c>
      <c r="F10758">
        <v>1</v>
      </c>
      <c r="G10758" t="s">
        <v>33</v>
      </c>
      <c r="H10758">
        <v>360</v>
      </c>
      <c r="I10758" s="1">
        <v>43732.75</v>
      </c>
      <c r="J10758" s="2">
        <f t="shared" si="504"/>
        <v>1</v>
      </c>
      <c r="K10758" s="2" t="str">
        <f>IFERROR(VLOOKUP(A10758,Aux!A:B,2,0),"Outros")</f>
        <v>Municípios</v>
      </c>
      <c r="L10758" s="2">
        <f t="shared" si="505"/>
        <v>2019</v>
      </c>
      <c r="M10758">
        <f t="shared" si="506"/>
        <v>38</v>
      </c>
    </row>
    <row r="10759" spans="1:13" x14ac:dyDescent="0.35">
      <c r="A10759" t="s">
        <v>35</v>
      </c>
      <c r="B10759">
        <v>508666236</v>
      </c>
      <c r="C10759">
        <v>174354</v>
      </c>
      <c r="D10759" t="s">
        <v>8844</v>
      </c>
      <c r="E10759" s="1">
        <v>43728.621921296297</v>
      </c>
      <c r="F10759">
        <v>1</v>
      </c>
      <c r="G10759" t="s">
        <v>162</v>
      </c>
      <c r="H10759">
        <v>360</v>
      </c>
      <c r="I10759" s="1">
        <v>43747.999305555553</v>
      </c>
      <c r="J10759" s="2">
        <f t="shared" si="504"/>
        <v>1</v>
      </c>
      <c r="K10759" s="2" t="str">
        <f>IFERROR(VLOOKUP(A10759,Aux!A:B,2,0),"Outros")</f>
        <v>Outros</v>
      </c>
      <c r="L10759" s="2">
        <f t="shared" si="505"/>
        <v>2019</v>
      </c>
      <c r="M10759">
        <f t="shared" si="506"/>
        <v>38</v>
      </c>
    </row>
    <row r="10760" spans="1:13" x14ac:dyDescent="0.35">
      <c r="A10760" t="s">
        <v>57</v>
      </c>
      <c r="B10760">
        <v>501294104</v>
      </c>
      <c r="C10760">
        <v>174355</v>
      </c>
      <c r="D10760" t="s">
        <v>8948</v>
      </c>
      <c r="E10760" s="1">
        <v>43728.624421296299</v>
      </c>
      <c r="F10760">
        <v>13</v>
      </c>
      <c r="G10760" t="s">
        <v>103</v>
      </c>
      <c r="H10760">
        <v>5</v>
      </c>
      <c r="I10760" s="1">
        <v>43734.999305555553</v>
      </c>
      <c r="J10760" s="2">
        <f t="shared" si="504"/>
        <v>1</v>
      </c>
      <c r="K10760" s="2" t="str">
        <f>IFERROR(VLOOKUP(A10760,Aux!A:B,2,0),"Outros")</f>
        <v>Municípios</v>
      </c>
      <c r="L10760" s="2">
        <f t="shared" si="505"/>
        <v>2019</v>
      </c>
      <c r="M10760">
        <f t="shared" si="506"/>
        <v>38</v>
      </c>
    </row>
    <row r="10761" spans="1:13" x14ac:dyDescent="0.35">
      <c r="A10761" t="s">
        <v>12</v>
      </c>
      <c r="B10761">
        <v>508481287</v>
      </c>
      <c r="C10761">
        <v>174356</v>
      </c>
      <c r="D10761" t="s">
        <v>8845</v>
      </c>
      <c r="E10761" s="1">
        <v>43728.631874999999</v>
      </c>
      <c r="F10761">
        <v>13</v>
      </c>
      <c r="G10761" t="s">
        <v>14</v>
      </c>
      <c r="H10761">
        <v>360</v>
      </c>
      <c r="I10761" s="1">
        <v>43735.708333333336</v>
      </c>
      <c r="J10761" s="2">
        <f t="shared" si="504"/>
        <v>1</v>
      </c>
      <c r="K10761" s="2" t="str">
        <f>IFERROR(VLOOKUP(A10761,Aux!A:B,2,0),"Outros")</f>
        <v>Hospitais</v>
      </c>
      <c r="L10761" s="2">
        <f t="shared" si="505"/>
        <v>2019</v>
      </c>
      <c r="M10761">
        <f t="shared" si="506"/>
        <v>38</v>
      </c>
    </row>
    <row r="10762" spans="1:13" x14ac:dyDescent="0.35">
      <c r="A10762" t="s">
        <v>57</v>
      </c>
      <c r="B10762">
        <v>501294104</v>
      </c>
      <c r="C10762">
        <v>174357</v>
      </c>
      <c r="D10762" t="s">
        <v>8761</v>
      </c>
      <c r="E10762" s="1">
        <v>43728.634502314817</v>
      </c>
      <c r="F10762">
        <v>1</v>
      </c>
      <c r="G10762" t="s">
        <v>103</v>
      </c>
      <c r="H10762">
        <v>360</v>
      </c>
      <c r="I10762" s="1">
        <v>43733.999305555553</v>
      </c>
      <c r="J10762" s="2">
        <f t="shared" si="504"/>
        <v>1</v>
      </c>
      <c r="K10762" s="2" t="str">
        <f>IFERROR(VLOOKUP(A10762,Aux!A:B,2,0),"Outros")</f>
        <v>Municípios</v>
      </c>
      <c r="L10762" s="2">
        <f t="shared" si="505"/>
        <v>2019</v>
      </c>
      <c r="M10762">
        <f t="shared" si="506"/>
        <v>38</v>
      </c>
    </row>
    <row r="10763" spans="1:13" x14ac:dyDescent="0.35">
      <c r="A10763" t="s">
        <v>154</v>
      </c>
      <c r="B10763">
        <v>506818829</v>
      </c>
      <c r="C10763">
        <v>174358</v>
      </c>
      <c r="D10763" t="s">
        <v>8762</v>
      </c>
      <c r="E10763" s="1">
        <v>43728.635312500002</v>
      </c>
      <c r="F10763">
        <v>1</v>
      </c>
      <c r="G10763" t="s">
        <v>156</v>
      </c>
      <c r="H10763">
        <v>360</v>
      </c>
      <c r="I10763" s="1">
        <v>43732.999305555553</v>
      </c>
      <c r="J10763" s="2">
        <f t="shared" si="504"/>
        <v>1</v>
      </c>
      <c r="K10763" s="2" t="str">
        <f>IFERROR(VLOOKUP(A10763,Aux!A:B,2,0),"Outros")</f>
        <v>Municípios</v>
      </c>
      <c r="L10763" s="2">
        <f t="shared" si="505"/>
        <v>2019</v>
      </c>
      <c r="M10763">
        <f t="shared" si="506"/>
        <v>38</v>
      </c>
    </row>
    <row r="10764" spans="1:13" x14ac:dyDescent="0.35">
      <c r="A10764" t="s">
        <v>465</v>
      </c>
      <c r="B10764">
        <v>600084779</v>
      </c>
      <c r="C10764">
        <v>174359</v>
      </c>
      <c r="D10764" t="s">
        <v>8846</v>
      </c>
      <c r="E10764" s="1">
        <v>43728.653356481482</v>
      </c>
      <c r="F10764">
        <v>3</v>
      </c>
      <c r="G10764" t="s">
        <v>1400</v>
      </c>
      <c r="H10764">
        <v>340</v>
      </c>
      <c r="I10764" s="1">
        <v>43789.708333333336</v>
      </c>
      <c r="J10764" s="2">
        <f t="shared" si="504"/>
        <v>1</v>
      </c>
      <c r="K10764" s="2" t="str">
        <f>IFERROR(VLOOKUP(A10764,Aux!A:B,2,0),"Outros")</f>
        <v>Outros</v>
      </c>
      <c r="L10764" s="2">
        <f t="shared" si="505"/>
        <v>2019</v>
      </c>
      <c r="M10764">
        <f t="shared" si="506"/>
        <v>38</v>
      </c>
    </row>
    <row r="10765" spans="1:13" x14ac:dyDescent="0.35">
      <c r="A10765" t="s">
        <v>140</v>
      </c>
      <c r="B10765">
        <v>506614913</v>
      </c>
      <c r="C10765">
        <v>174360</v>
      </c>
      <c r="D10765" t="s">
        <v>8847</v>
      </c>
      <c r="E10765" s="1">
        <v>43728.660810185182</v>
      </c>
      <c r="F10765">
        <v>1</v>
      </c>
      <c r="G10765" t="s">
        <v>149</v>
      </c>
      <c r="H10765">
        <v>360</v>
      </c>
      <c r="I10765" s="1">
        <v>43739.999305555553</v>
      </c>
      <c r="J10765" s="2">
        <f t="shared" si="504"/>
        <v>1</v>
      </c>
      <c r="K10765" s="2" t="str">
        <f>IFERROR(VLOOKUP(A10765,Aux!A:B,2,0),"Outros")</f>
        <v>Municípios</v>
      </c>
      <c r="L10765" s="2">
        <f t="shared" si="505"/>
        <v>2019</v>
      </c>
      <c r="M10765">
        <f t="shared" si="506"/>
        <v>38</v>
      </c>
    </row>
    <row r="10766" spans="1:13" x14ac:dyDescent="0.35">
      <c r="A10766" t="s">
        <v>88</v>
      </c>
      <c r="B10766">
        <v>506624200</v>
      </c>
      <c r="C10766">
        <v>174361</v>
      </c>
      <c r="E10766" s="1">
        <v>43728.66443287037</v>
      </c>
      <c r="F10766">
        <v>13</v>
      </c>
      <c r="G10766" t="s">
        <v>2623</v>
      </c>
      <c r="H10766">
        <v>1</v>
      </c>
      <c r="J10766" s="2">
        <f t="shared" si="504"/>
        <v>1</v>
      </c>
      <c r="K10766" s="2" t="str">
        <f>IFERROR(VLOOKUP(A10766,Aux!A:B,2,0),"Outros")</f>
        <v>Municípios</v>
      </c>
      <c r="L10766" s="2">
        <f t="shared" si="505"/>
        <v>2019</v>
      </c>
      <c r="M10766">
        <f t="shared" si="506"/>
        <v>38</v>
      </c>
    </row>
    <row r="10767" spans="1:13" x14ac:dyDescent="0.35">
      <c r="A10767" t="s">
        <v>130</v>
      </c>
      <c r="B10767">
        <v>512103070</v>
      </c>
      <c r="C10767">
        <v>174362</v>
      </c>
      <c r="E10767" s="1">
        <v>43728.677175925928</v>
      </c>
      <c r="F10767">
        <v>13</v>
      </c>
      <c r="G10767" t="s">
        <v>33</v>
      </c>
      <c r="H10767">
        <v>1</v>
      </c>
      <c r="J10767" s="2">
        <f t="shared" si="504"/>
        <v>1</v>
      </c>
      <c r="K10767" s="2" t="str">
        <f>IFERROR(VLOOKUP(A10767,Aux!A:B,2,0),"Outros")</f>
        <v>Hospitais</v>
      </c>
      <c r="L10767" s="2">
        <f t="shared" si="505"/>
        <v>2019</v>
      </c>
      <c r="M10767">
        <f t="shared" si="506"/>
        <v>38</v>
      </c>
    </row>
    <row r="10768" spans="1:13" x14ac:dyDescent="0.35">
      <c r="A10768" t="s">
        <v>130</v>
      </c>
      <c r="B10768">
        <v>512103070</v>
      </c>
      <c r="C10768">
        <v>174363</v>
      </c>
      <c r="E10768" s="1">
        <v>43728.678368055553</v>
      </c>
      <c r="F10768">
        <v>13</v>
      </c>
      <c r="G10768" t="s">
        <v>33</v>
      </c>
      <c r="H10768">
        <v>1</v>
      </c>
      <c r="J10768" s="2">
        <f t="shared" si="504"/>
        <v>1</v>
      </c>
      <c r="K10768" s="2" t="str">
        <f>IFERROR(VLOOKUP(A10768,Aux!A:B,2,0),"Outros")</f>
        <v>Hospitais</v>
      </c>
      <c r="L10768" s="2">
        <f t="shared" si="505"/>
        <v>2019</v>
      </c>
      <c r="M10768">
        <f t="shared" si="506"/>
        <v>38</v>
      </c>
    </row>
    <row r="10769" spans="1:13" x14ac:dyDescent="0.35">
      <c r="A10769" t="s">
        <v>35</v>
      </c>
      <c r="B10769">
        <v>508666236</v>
      </c>
      <c r="C10769">
        <v>174364</v>
      </c>
      <c r="D10769" t="s">
        <v>8848</v>
      </c>
      <c r="E10769" s="1">
        <v>43728.690821759257</v>
      </c>
      <c r="F10769">
        <v>1</v>
      </c>
      <c r="G10769" t="s">
        <v>515</v>
      </c>
      <c r="H10769">
        <v>360</v>
      </c>
      <c r="I10769" s="1">
        <v>43740.999305555553</v>
      </c>
      <c r="J10769" s="2">
        <f t="shared" si="504"/>
        <v>1</v>
      </c>
      <c r="K10769" s="2" t="str">
        <f>IFERROR(VLOOKUP(A10769,Aux!A:B,2,0),"Outros")</f>
        <v>Outros</v>
      </c>
      <c r="L10769" s="2">
        <f t="shared" si="505"/>
        <v>2019</v>
      </c>
      <c r="M10769">
        <f t="shared" si="506"/>
        <v>38</v>
      </c>
    </row>
    <row r="10770" spans="1:13" x14ac:dyDescent="0.35">
      <c r="A10770" t="s">
        <v>8376</v>
      </c>
      <c r="B10770">
        <v>506151174</v>
      </c>
      <c r="C10770">
        <v>174365</v>
      </c>
      <c r="D10770" t="s">
        <v>8377</v>
      </c>
      <c r="E10770" s="1">
        <v>43728.695590277777</v>
      </c>
      <c r="F10770">
        <v>3</v>
      </c>
      <c r="G10770" t="s">
        <v>8378</v>
      </c>
      <c r="H10770">
        <v>340</v>
      </c>
      <c r="I10770" s="1">
        <v>43739.729166666664</v>
      </c>
      <c r="J10770" s="2">
        <f t="shared" si="504"/>
        <v>1</v>
      </c>
      <c r="K10770" s="2" t="str">
        <f>IFERROR(VLOOKUP(A10770,Aux!A:B,2,0),"Outros")</f>
        <v>Municípios</v>
      </c>
      <c r="L10770" s="2">
        <f t="shared" si="505"/>
        <v>2019</v>
      </c>
      <c r="M10770">
        <f t="shared" si="506"/>
        <v>38</v>
      </c>
    </row>
    <row r="10771" spans="1:13" x14ac:dyDescent="0.35">
      <c r="A10771" t="s">
        <v>21</v>
      </c>
      <c r="B10771">
        <v>600082628</v>
      </c>
      <c r="C10771">
        <v>174366</v>
      </c>
      <c r="D10771" t="s">
        <v>9008</v>
      </c>
      <c r="E10771" s="1">
        <v>43728.705717592595</v>
      </c>
      <c r="F10771">
        <v>3</v>
      </c>
      <c r="G10771" t="s">
        <v>259</v>
      </c>
      <c r="H10771">
        <v>360</v>
      </c>
      <c r="I10771" s="1">
        <v>43748.999305555553</v>
      </c>
      <c r="J10771" s="2">
        <f t="shared" si="504"/>
        <v>1</v>
      </c>
      <c r="K10771" s="2" t="str">
        <f>IFERROR(VLOOKUP(A10771,Aux!A:B,2,0),"Outros")</f>
        <v>Outros</v>
      </c>
      <c r="L10771" s="2">
        <f t="shared" si="505"/>
        <v>2019</v>
      </c>
      <c r="M10771">
        <f t="shared" si="506"/>
        <v>38</v>
      </c>
    </row>
    <row r="10772" spans="1:13" x14ac:dyDescent="0.35">
      <c r="A10772" t="s">
        <v>48</v>
      </c>
      <c r="B10772">
        <v>503035416</v>
      </c>
      <c r="C10772">
        <v>174367</v>
      </c>
      <c r="D10772" t="s">
        <v>8379</v>
      </c>
      <c r="E10772" s="1">
        <v>43728.71634259259</v>
      </c>
      <c r="F10772">
        <v>1</v>
      </c>
      <c r="G10772" t="s">
        <v>33</v>
      </c>
      <c r="H10772">
        <v>340</v>
      </c>
      <c r="I10772" s="1">
        <v>43735.708333333336</v>
      </c>
      <c r="J10772" s="2">
        <f t="shared" si="504"/>
        <v>1</v>
      </c>
      <c r="K10772" s="2" t="str">
        <f>IFERROR(VLOOKUP(A10772,Aux!A:B,2,0),"Outros")</f>
        <v>Hospitais</v>
      </c>
      <c r="L10772" s="2">
        <f t="shared" si="505"/>
        <v>2019</v>
      </c>
      <c r="M10772">
        <f t="shared" si="506"/>
        <v>38</v>
      </c>
    </row>
    <row r="10773" spans="1:13" x14ac:dyDescent="0.35">
      <c r="A10773" t="s">
        <v>48</v>
      </c>
      <c r="B10773">
        <v>503035416</v>
      </c>
      <c r="C10773">
        <v>174368</v>
      </c>
      <c r="D10773" t="s">
        <v>8849</v>
      </c>
      <c r="E10773" s="1">
        <v>43728.779606481483</v>
      </c>
      <c r="F10773">
        <v>1</v>
      </c>
      <c r="G10773" t="s">
        <v>33</v>
      </c>
      <c r="H10773">
        <v>340</v>
      </c>
      <c r="I10773" s="1">
        <v>43738.708333333336</v>
      </c>
      <c r="J10773" s="2">
        <f t="shared" si="504"/>
        <v>1</v>
      </c>
      <c r="K10773" s="2" t="str">
        <f>IFERROR(VLOOKUP(A10773,Aux!A:B,2,0),"Outros")</f>
        <v>Hospitais</v>
      </c>
      <c r="L10773" s="2">
        <f t="shared" si="505"/>
        <v>2019</v>
      </c>
      <c r="M10773">
        <f t="shared" si="506"/>
        <v>38</v>
      </c>
    </row>
    <row r="10774" spans="1:13" x14ac:dyDescent="0.35">
      <c r="A10774" t="s">
        <v>57</v>
      </c>
      <c r="B10774">
        <v>501294104</v>
      </c>
      <c r="C10774">
        <v>174369</v>
      </c>
      <c r="D10774" t="s">
        <v>8656</v>
      </c>
      <c r="E10774" s="1">
        <v>43729.351342592592</v>
      </c>
      <c r="F10774">
        <v>1</v>
      </c>
      <c r="G10774" t="s">
        <v>59</v>
      </c>
      <c r="H10774">
        <v>360</v>
      </c>
      <c r="I10774" s="1">
        <v>43732.999305555553</v>
      </c>
      <c r="J10774" s="2">
        <f t="shared" si="504"/>
        <v>1</v>
      </c>
      <c r="K10774" s="2" t="str">
        <f>IFERROR(VLOOKUP(A10774,Aux!A:B,2,0),"Outros")</f>
        <v>Municípios</v>
      </c>
      <c r="L10774" s="2">
        <f t="shared" si="505"/>
        <v>2019</v>
      </c>
      <c r="M10774">
        <f t="shared" si="506"/>
        <v>38</v>
      </c>
    </row>
    <row r="10775" spans="1:13" x14ac:dyDescent="0.35">
      <c r="A10775" t="s">
        <v>57</v>
      </c>
      <c r="B10775">
        <v>501294104</v>
      </c>
      <c r="C10775">
        <v>174370</v>
      </c>
      <c r="D10775" t="s">
        <v>8949</v>
      </c>
      <c r="E10775" s="1">
        <v>43729.43513888889</v>
      </c>
      <c r="F10775">
        <v>1</v>
      </c>
      <c r="G10775" t="s">
        <v>59</v>
      </c>
      <c r="H10775">
        <v>360</v>
      </c>
      <c r="I10775" s="1">
        <v>43732.999305555553</v>
      </c>
      <c r="J10775" s="2">
        <f t="shared" si="504"/>
        <v>1</v>
      </c>
      <c r="K10775" s="2" t="str">
        <f>IFERROR(VLOOKUP(A10775,Aux!A:B,2,0),"Outros")</f>
        <v>Municípios</v>
      </c>
      <c r="L10775" s="2">
        <f t="shared" si="505"/>
        <v>2019</v>
      </c>
      <c r="M10775">
        <f t="shared" si="506"/>
        <v>38</v>
      </c>
    </row>
    <row r="10776" spans="1:13" x14ac:dyDescent="0.35">
      <c r="A10776" t="s">
        <v>57</v>
      </c>
      <c r="B10776">
        <v>501294104</v>
      </c>
      <c r="C10776">
        <v>174371</v>
      </c>
      <c r="D10776" t="s">
        <v>8434</v>
      </c>
      <c r="E10776" s="1">
        <v>43729.451909722222</v>
      </c>
      <c r="F10776">
        <v>1</v>
      </c>
      <c r="G10776" t="s">
        <v>103</v>
      </c>
      <c r="H10776">
        <v>360</v>
      </c>
      <c r="I10776" s="1">
        <v>43732.999305555553</v>
      </c>
      <c r="J10776" s="2">
        <f t="shared" si="504"/>
        <v>1</v>
      </c>
      <c r="K10776" s="2" t="str">
        <f>IFERROR(VLOOKUP(A10776,Aux!A:B,2,0),"Outros")</f>
        <v>Municípios</v>
      </c>
      <c r="L10776" s="2">
        <f t="shared" si="505"/>
        <v>2019</v>
      </c>
      <c r="M10776">
        <f t="shared" si="506"/>
        <v>38</v>
      </c>
    </row>
    <row r="10777" spans="1:13" x14ac:dyDescent="0.35">
      <c r="A10777" t="s">
        <v>57</v>
      </c>
      <c r="B10777">
        <v>501294104</v>
      </c>
      <c r="C10777">
        <v>174372</v>
      </c>
      <c r="D10777" t="s">
        <v>8657</v>
      </c>
      <c r="E10777" s="1">
        <v>43729.466319444444</v>
      </c>
      <c r="F10777">
        <v>1</v>
      </c>
      <c r="G10777" t="s">
        <v>103</v>
      </c>
      <c r="H10777">
        <v>360</v>
      </c>
      <c r="I10777" s="1">
        <v>43732.999305555553</v>
      </c>
      <c r="J10777" s="2">
        <f t="shared" si="504"/>
        <v>1</v>
      </c>
      <c r="K10777" s="2" t="str">
        <f>IFERROR(VLOOKUP(A10777,Aux!A:B,2,0),"Outros")</f>
        <v>Municípios</v>
      </c>
      <c r="L10777" s="2">
        <f t="shared" si="505"/>
        <v>2019</v>
      </c>
      <c r="M10777">
        <f t="shared" si="506"/>
        <v>38</v>
      </c>
    </row>
    <row r="10778" spans="1:13" x14ac:dyDescent="0.35">
      <c r="A10778" t="s">
        <v>71</v>
      </c>
      <c r="B10778">
        <v>500051054</v>
      </c>
      <c r="C10778">
        <v>174373</v>
      </c>
      <c r="D10778" t="s">
        <v>7033</v>
      </c>
      <c r="E10778" s="1">
        <v>43729.48</v>
      </c>
      <c r="F10778">
        <v>13</v>
      </c>
      <c r="G10778" t="s">
        <v>202</v>
      </c>
      <c r="H10778">
        <v>360</v>
      </c>
      <c r="I10778" s="1">
        <v>43732.791666666664</v>
      </c>
      <c r="J10778" s="2">
        <f t="shared" si="504"/>
        <v>1</v>
      </c>
      <c r="K10778" s="2" t="str">
        <f>IFERROR(VLOOKUP(A10778,Aux!A:B,2,0),"Outros")</f>
        <v>Municípios</v>
      </c>
      <c r="L10778" s="2">
        <f t="shared" si="505"/>
        <v>2019</v>
      </c>
      <c r="M10778">
        <f t="shared" si="506"/>
        <v>38</v>
      </c>
    </row>
    <row r="10779" spans="1:13" x14ac:dyDescent="0.35">
      <c r="A10779" t="s">
        <v>57</v>
      </c>
      <c r="B10779">
        <v>501294104</v>
      </c>
      <c r="C10779">
        <v>174374</v>
      </c>
      <c r="D10779" t="s">
        <v>8434</v>
      </c>
      <c r="E10779" s="1">
        <v>43729.483576388891</v>
      </c>
      <c r="F10779">
        <v>1</v>
      </c>
      <c r="G10779" t="s">
        <v>103</v>
      </c>
      <c r="H10779">
        <v>360</v>
      </c>
      <c r="I10779" s="1">
        <v>43732.999305555553</v>
      </c>
      <c r="J10779" s="2">
        <f t="shared" si="504"/>
        <v>1</v>
      </c>
      <c r="K10779" s="2" t="str">
        <f>IFERROR(VLOOKUP(A10779,Aux!A:B,2,0),"Outros")</f>
        <v>Municípios</v>
      </c>
      <c r="L10779" s="2">
        <f t="shared" si="505"/>
        <v>2019</v>
      </c>
      <c r="M10779">
        <f t="shared" si="506"/>
        <v>38</v>
      </c>
    </row>
    <row r="10780" spans="1:13" x14ac:dyDescent="0.35">
      <c r="A10780" t="s">
        <v>57</v>
      </c>
      <c r="B10780">
        <v>501294104</v>
      </c>
      <c r="C10780">
        <v>174375</v>
      </c>
      <c r="D10780" t="s">
        <v>8950</v>
      </c>
      <c r="E10780" s="1">
        <v>43729.503819444442</v>
      </c>
      <c r="F10780">
        <v>1</v>
      </c>
      <c r="G10780" t="s">
        <v>103</v>
      </c>
      <c r="H10780">
        <v>360</v>
      </c>
      <c r="I10780" s="1">
        <v>43732.999305555553</v>
      </c>
      <c r="J10780" s="2">
        <f t="shared" si="504"/>
        <v>1</v>
      </c>
      <c r="K10780" s="2" t="str">
        <f>IFERROR(VLOOKUP(A10780,Aux!A:B,2,0),"Outros")</f>
        <v>Municípios</v>
      </c>
      <c r="L10780" s="2">
        <f t="shared" si="505"/>
        <v>2019</v>
      </c>
      <c r="M10780">
        <f t="shared" si="506"/>
        <v>38</v>
      </c>
    </row>
    <row r="10781" spans="1:13" x14ac:dyDescent="0.35">
      <c r="A10781" t="s">
        <v>57</v>
      </c>
      <c r="B10781">
        <v>501294104</v>
      </c>
      <c r="C10781">
        <v>174376</v>
      </c>
      <c r="D10781" t="s">
        <v>8658</v>
      </c>
      <c r="E10781" s="1">
        <v>43729.518125000002</v>
      </c>
      <c r="F10781">
        <v>1</v>
      </c>
      <c r="G10781" t="s">
        <v>59</v>
      </c>
      <c r="H10781">
        <v>360</v>
      </c>
      <c r="I10781" s="1">
        <v>43788.999305555553</v>
      </c>
      <c r="J10781" s="2">
        <f t="shared" si="504"/>
        <v>1</v>
      </c>
      <c r="K10781" s="2" t="str">
        <f>IFERROR(VLOOKUP(A10781,Aux!A:B,2,0),"Outros")</f>
        <v>Municípios</v>
      </c>
      <c r="L10781" s="2">
        <f t="shared" si="505"/>
        <v>2019</v>
      </c>
      <c r="M10781">
        <f t="shared" si="506"/>
        <v>38</v>
      </c>
    </row>
    <row r="10782" spans="1:13" x14ac:dyDescent="0.35">
      <c r="A10782" t="s">
        <v>57</v>
      </c>
      <c r="B10782">
        <v>501294104</v>
      </c>
      <c r="C10782">
        <v>174377</v>
      </c>
      <c r="D10782" t="s">
        <v>8659</v>
      </c>
      <c r="E10782" s="1">
        <v>43729.551620370374</v>
      </c>
      <c r="F10782">
        <v>13</v>
      </c>
      <c r="G10782" t="s">
        <v>526</v>
      </c>
      <c r="H10782">
        <v>360</v>
      </c>
      <c r="I10782" s="1">
        <v>43735.999305555553</v>
      </c>
      <c r="J10782" s="2">
        <f t="shared" si="504"/>
        <v>1</v>
      </c>
      <c r="K10782" s="2" t="str">
        <f>IFERROR(VLOOKUP(A10782,Aux!A:B,2,0),"Outros")</f>
        <v>Municípios</v>
      </c>
      <c r="L10782" s="2">
        <f t="shared" si="505"/>
        <v>2019</v>
      </c>
      <c r="M10782">
        <f t="shared" si="506"/>
        <v>38</v>
      </c>
    </row>
    <row r="10783" spans="1:13" x14ac:dyDescent="0.35">
      <c r="A10783" t="s">
        <v>57</v>
      </c>
      <c r="B10783">
        <v>501294104</v>
      </c>
      <c r="C10783">
        <v>174378</v>
      </c>
      <c r="D10783" t="s">
        <v>6328</v>
      </c>
      <c r="E10783" s="1">
        <v>43729.568113425928</v>
      </c>
      <c r="F10783">
        <v>13</v>
      </c>
      <c r="G10783" t="s">
        <v>59</v>
      </c>
      <c r="H10783">
        <v>360</v>
      </c>
      <c r="I10783" s="1">
        <v>43735.999305555553</v>
      </c>
      <c r="J10783" s="2">
        <f t="shared" si="504"/>
        <v>1</v>
      </c>
      <c r="K10783" s="2" t="str">
        <f>IFERROR(VLOOKUP(A10783,Aux!A:B,2,0),"Outros")</f>
        <v>Municípios</v>
      </c>
      <c r="L10783" s="2">
        <f t="shared" si="505"/>
        <v>2019</v>
      </c>
      <c r="M10783">
        <f t="shared" si="506"/>
        <v>38</v>
      </c>
    </row>
    <row r="10784" spans="1:13" x14ac:dyDescent="0.35">
      <c r="A10784" t="s">
        <v>57</v>
      </c>
      <c r="B10784">
        <v>501294104</v>
      </c>
      <c r="C10784">
        <v>174387</v>
      </c>
      <c r="D10784" t="s">
        <v>8660</v>
      </c>
      <c r="E10784" s="1">
        <v>43731.400937500002</v>
      </c>
      <c r="F10784">
        <v>13</v>
      </c>
      <c r="G10784" t="s">
        <v>526</v>
      </c>
      <c r="H10784">
        <v>360</v>
      </c>
      <c r="I10784" s="1">
        <v>43737.999305555553</v>
      </c>
      <c r="J10784" s="2">
        <f t="shared" si="504"/>
        <v>1</v>
      </c>
      <c r="K10784" s="2" t="str">
        <f>IFERROR(VLOOKUP(A10784,Aux!A:B,2,0),"Outros")</f>
        <v>Municípios</v>
      </c>
      <c r="L10784" s="2">
        <f t="shared" si="505"/>
        <v>2019</v>
      </c>
      <c r="M10784">
        <f t="shared" si="506"/>
        <v>39</v>
      </c>
    </row>
    <row r="10785" spans="1:13" x14ac:dyDescent="0.35">
      <c r="A10785" t="s">
        <v>12</v>
      </c>
      <c r="B10785">
        <v>508481287</v>
      </c>
      <c r="C10785">
        <v>174388</v>
      </c>
      <c r="D10785" t="s">
        <v>8380</v>
      </c>
      <c r="E10785" s="1">
        <v>43731.403414351851</v>
      </c>
      <c r="F10785">
        <v>1</v>
      </c>
      <c r="G10785" t="s">
        <v>14</v>
      </c>
      <c r="H10785">
        <v>360</v>
      </c>
      <c r="I10785" s="1">
        <v>43734.708333333336</v>
      </c>
      <c r="J10785" s="2">
        <f t="shared" si="504"/>
        <v>1</v>
      </c>
      <c r="K10785" s="2" t="str">
        <f>IFERROR(VLOOKUP(A10785,Aux!A:B,2,0),"Outros")</f>
        <v>Hospitais</v>
      </c>
      <c r="L10785" s="2">
        <f t="shared" si="505"/>
        <v>2019</v>
      </c>
      <c r="M10785">
        <f t="shared" si="506"/>
        <v>39</v>
      </c>
    </row>
    <row r="10786" spans="1:13" x14ac:dyDescent="0.35">
      <c r="A10786" t="s">
        <v>534</v>
      </c>
      <c r="B10786">
        <v>508354617</v>
      </c>
      <c r="C10786">
        <v>174389</v>
      </c>
      <c r="D10786" t="s">
        <v>8381</v>
      </c>
      <c r="E10786" s="1">
        <v>43731.420300925929</v>
      </c>
      <c r="F10786">
        <v>3</v>
      </c>
      <c r="G10786" t="s">
        <v>33</v>
      </c>
      <c r="H10786">
        <v>360</v>
      </c>
      <c r="I10786" s="1">
        <v>43748.999305555553</v>
      </c>
      <c r="J10786" s="2">
        <f t="shared" si="504"/>
        <v>1</v>
      </c>
      <c r="K10786" s="2" t="str">
        <f>IFERROR(VLOOKUP(A10786,Aux!A:B,2,0),"Outros")</f>
        <v>Municípios</v>
      </c>
      <c r="L10786" s="2">
        <f t="shared" si="505"/>
        <v>2019</v>
      </c>
      <c r="M10786">
        <f t="shared" si="506"/>
        <v>39</v>
      </c>
    </row>
    <row r="10787" spans="1:13" x14ac:dyDescent="0.35">
      <c r="A10787" t="s">
        <v>133</v>
      </c>
      <c r="B10787">
        <v>503539473</v>
      </c>
      <c r="C10787">
        <v>174390</v>
      </c>
      <c r="D10787" t="s">
        <v>8661</v>
      </c>
      <c r="E10787" s="1">
        <v>43731.423252314817</v>
      </c>
      <c r="F10787">
        <v>3</v>
      </c>
      <c r="G10787" t="s">
        <v>194</v>
      </c>
      <c r="H10787">
        <v>360</v>
      </c>
      <c r="I10787" s="1">
        <v>43748.999305555553</v>
      </c>
      <c r="J10787" s="2">
        <f t="shared" si="504"/>
        <v>1</v>
      </c>
      <c r="K10787" s="2" t="str">
        <f>IFERROR(VLOOKUP(A10787,Aux!A:B,2,0),"Outros")</f>
        <v>Municípios</v>
      </c>
      <c r="L10787" s="2">
        <f t="shared" si="505"/>
        <v>2019</v>
      </c>
      <c r="M10787">
        <f t="shared" si="506"/>
        <v>39</v>
      </c>
    </row>
    <row r="10788" spans="1:13" x14ac:dyDescent="0.35">
      <c r="A10788" t="s">
        <v>12</v>
      </c>
      <c r="B10788">
        <v>508481287</v>
      </c>
      <c r="C10788">
        <v>174391</v>
      </c>
      <c r="D10788" t="s">
        <v>8662</v>
      </c>
      <c r="E10788" s="1">
        <v>43731.427893518521</v>
      </c>
      <c r="F10788">
        <v>1</v>
      </c>
      <c r="G10788" t="s">
        <v>14</v>
      </c>
      <c r="H10788">
        <v>5</v>
      </c>
      <c r="I10788" s="1">
        <v>43747.708333333336</v>
      </c>
      <c r="J10788" s="2">
        <f t="shared" si="504"/>
        <v>1</v>
      </c>
      <c r="K10788" s="2" t="str">
        <f>IFERROR(VLOOKUP(A10788,Aux!A:B,2,0),"Outros")</f>
        <v>Hospitais</v>
      </c>
      <c r="L10788" s="2">
        <f t="shared" si="505"/>
        <v>2019</v>
      </c>
      <c r="M10788">
        <f t="shared" si="506"/>
        <v>39</v>
      </c>
    </row>
    <row r="10789" spans="1:13" x14ac:dyDescent="0.35">
      <c r="A10789" t="s">
        <v>133</v>
      </c>
      <c r="B10789">
        <v>503539473</v>
      </c>
      <c r="C10789">
        <v>174392</v>
      </c>
      <c r="D10789" t="s">
        <v>8663</v>
      </c>
      <c r="E10789" s="1">
        <v>43731.428182870368</v>
      </c>
      <c r="F10789">
        <v>3</v>
      </c>
      <c r="G10789" t="s">
        <v>194</v>
      </c>
      <c r="H10789">
        <v>360</v>
      </c>
      <c r="I10789" s="1">
        <v>43748.999305555553</v>
      </c>
      <c r="J10789" s="2">
        <f t="shared" si="504"/>
        <v>1</v>
      </c>
      <c r="K10789" s="2" t="str">
        <f>IFERROR(VLOOKUP(A10789,Aux!A:B,2,0),"Outros")</f>
        <v>Municípios</v>
      </c>
      <c r="L10789" s="2">
        <f t="shared" si="505"/>
        <v>2019</v>
      </c>
      <c r="M10789">
        <f t="shared" si="506"/>
        <v>39</v>
      </c>
    </row>
    <row r="10790" spans="1:13" x14ac:dyDescent="0.35">
      <c r="A10790" t="s">
        <v>140</v>
      </c>
      <c r="B10790">
        <v>506614913</v>
      </c>
      <c r="C10790">
        <v>174393</v>
      </c>
      <c r="D10790" t="s">
        <v>8951</v>
      </c>
      <c r="E10790" s="1">
        <v>43731.432384259257</v>
      </c>
      <c r="F10790">
        <v>13</v>
      </c>
      <c r="G10790" t="s">
        <v>47</v>
      </c>
      <c r="H10790">
        <v>400</v>
      </c>
      <c r="I10790" s="1">
        <v>25569.999305555557</v>
      </c>
      <c r="J10790" s="2">
        <f t="shared" si="504"/>
        <v>1</v>
      </c>
      <c r="K10790" s="2" t="str">
        <f>IFERROR(VLOOKUP(A10790,Aux!A:B,2,0),"Outros")</f>
        <v>Municípios</v>
      </c>
      <c r="L10790" s="2">
        <f t="shared" si="505"/>
        <v>2019</v>
      </c>
      <c r="M10790">
        <f t="shared" si="506"/>
        <v>39</v>
      </c>
    </row>
    <row r="10791" spans="1:13" x14ac:dyDescent="0.35">
      <c r="A10791" t="s">
        <v>528</v>
      </c>
      <c r="B10791">
        <v>512044040</v>
      </c>
      <c r="C10791">
        <v>174394</v>
      </c>
      <c r="E10791" s="1">
        <v>43731.437094907407</v>
      </c>
      <c r="F10791">
        <v>1</v>
      </c>
      <c r="G10791" t="s">
        <v>33</v>
      </c>
      <c r="H10791">
        <v>1</v>
      </c>
      <c r="J10791" s="2">
        <f t="shared" si="504"/>
        <v>1</v>
      </c>
      <c r="K10791" s="2" t="str">
        <f>IFERROR(VLOOKUP(A10791,Aux!A:B,2,0),"Outros")</f>
        <v>Municípios</v>
      </c>
      <c r="L10791" s="2">
        <f t="shared" si="505"/>
        <v>2019</v>
      </c>
      <c r="M10791">
        <f t="shared" si="506"/>
        <v>39</v>
      </c>
    </row>
    <row r="10792" spans="1:13" x14ac:dyDescent="0.35">
      <c r="A10792" t="s">
        <v>528</v>
      </c>
      <c r="B10792">
        <v>512044040</v>
      </c>
      <c r="C10792">
        <v>174395</v>
      </c>
      <c r="D10792" t="s">
        <v>8664</v>
      </c>
      <c r="E10792" s="1">
        <v>43731.437615740739</v>
      </c>
      <c r="F10792">
        <v>1</v>
      </c>
      <c r="G10792" t="s">
        <v>225</v>
      </c>
      <c r="H10792">
        <v>300</v>
      </c>
      <c r="I10792" s="1">
        <v>43736.999305555553</v>
      </c>
      <c r="J10792" s="2">
        <f t="shared" si="504"/>
        <v>1</v>
      </c>
      <c r="K10792" s="2" t="str">
        <f>IFERROR(VLOOKUP(A10792,Aux!A:B,2,0),"Outros")</f>
        <v>Municípios</v>
      </c>
      <c r="L10792" s="2">
        <f t="shared" si="505"/>
        <v>2019</v>
      </c>
      <c r="M10792">
        <f t="shared" si="506"/>
        <v>39</v>
      </c>
    </row>
    <row r="10793" spans="1:13" x14ac:dyDescent="0.35">
      <c r="A10793" t="s">
        <v>112</v>
      </c>
      <c r="B10793">
        <v>501144218</v>
      </c>
      <c r="C10793">
        <v>174396</v>
      </c>
      <c r="D10793" t="s">
        <v>8952</v>
      </c>
      <c r="E10793" s="1">
        <v>43731.438993055555</v>
      </c>
      <c r="F10793">
        <v>13</v>
      </c>
      <c r="G10793" t="s">
        <v>1242</v>
      </c>
      <c r="H10793">
        <v>340</v>
      </c>
      <c r="I10793" s="1">
        <v>43739.75</v>
      </c>
      <c r="J10793" s="2">
        <f t="shared" si="504"/>
        <v>1</v>
      </c>
      <c r="K10793" s="2" t="str">
        <f>IFERROR(VLOOKUP(A10793,Aux!A:B,2,0),"Outros")</f>
        <v>Municípios</v>
      </c>
      <c r="L10793" s="2">
        <f t="shared" si="505"/>
        <v>2019</v>
      </c>
      <c r="M10793">
        <f t="shared" si="506"/>
        <v>39</v>
      </c>
    </row>
    <row r="10794" spans="1:13" x14ac:dyDescent="0.35">
      <c r="A10794" t="s">
        <v>362</v>
      </c>
      <c r="B10794">
        <v>680017763</v>
      </c>
      <c r="C10794">
        <v>174397</v>
      </c>
      <c r="D10794" t="s">
        <v>8382</v>
      </c>
      <c r="E10794" s="1">
        <v>43731.457372685189</v>
      </c>
      <c r="F10794">
        <v>13</v>
      </c>
      <c r="G10794" t="s">
        <v>33</v>
      </c>
      <c r="H10794">
        <v>360</v>
      </c>
      <c r="I10794" s="1">
        <v>43736.999305555553</v>
      </c>
      <c r="J10794" s="2">
        <f t="shared" si="504"/>
        <v>1</v>
      </c>
      <c r="K10794" s="2" t="str">
        <f>IFERROR(VLOOKUP(A10794,Aux!A:B,2,0),"Outros")</f>
        <v>Águas e resíduos</v>
      </c>
      <c r="L10794" s="2">
        <f t="shared" si="505"/>
        <v>2019</v>
      </c>
      <c r="M10794">
        <f t="shared" si="506"/>
        <v>39</v>
      </c>
    </row>
    <row r="10795" spans="1:13" x14ac:dyDescent="0.35">
      <c r="A10795" t="s">
        <v>112</v>
      </c>
      <c r="B10795">
        <v>501144218</v>
      </c>
      <c r="C10795">
        <v>174398</v>
      </c>
      <c r="D10795" t="s">
        <v>8665</v>
      </c>
      <c r="E10795" s="1">
        <v>43731.463414351849</v>
      </c>
      <c r="F10795">
        <v>13</v>
      </c>
      <c r="G10795" t="s">
        <v>124</v>
      </c>
      <c r="H10795">
        <v>360</v>
      </c>
      <c r="I10795" s="1">
        <v>43741.75</v>
      </c>
      <c r="J10795" s="2">
        <f t="shared" si="504"/>
        <v>1</v>
      </c>
      <c r="K10795" s="2" t="str">
        <f>IFERROR(VLOOKUP(A10795,Aux!A:B,2,0),"Outros")</f>
        <v>Municípios</v>
      </c>
      <c r="L10795" s="2">
        <f t="shared" si="505"/>
        <v>2019</v>
      </c>
      <c r="M10795">
        <f t="shared" si="506"/>
        <v>39</v>
      </c>
    </row>
    <row r="10796" spans="1:13" x14ac:dyDescent="0.35">
      <c r="A10796" t="s">
        <v>140</v>
      </c>
      <c r="B10796">
        <v>506614913</v>
      </c>
      <c r="C10796">
        <v>174399</v>
      </c>
      <c r="D10796" t="s">
        <v>8666</v>
      </c>
      <c r="E10796" s="1">
        <v>43731.471307870372</v>
      </c>
      <c r="F10796">
        <v>1</v>
      </c>
      <c r="G10796" t="s">
        <v>142</v>
      </c>
      <c r="H10796">
        <v>360</v>
      </c>
      <c r="I10796" s="1">
        <v>43737.999305555553</v>
      </c>
      <c r="J10796" s="2">
        <f t="shared" si="504"/>
        <v>1</v>
      </c>
      <c r="K10796" s="2" t="str">
        <f>IFERROR(VLOOKUP(A10796,Aux!A:B,2,0),"Outros")</f>
        <v>Municípios</v>
      </c>
      <c r="L10796" s="2">
        <f t="shared" si="505"/>
        <v>2019</v>
      </c>
      <c r="M10796">
        <f t="shared" si="506"/>
        <v>39</v>
      </c>
    </row>
    <row r="10797" spans="1:13" x14ac:dyDescent="0.35">
      <c r="A10797" t="s">
        <v>39</v>
      </c>
      <c r="B10797">
        <v>507023129</v>
      </c>
      <c r="C10797">
        <v>174400</v>
      </c>
      <c r="D10797" t="s">
        <v>8667</v>
      </c>
      <c r="E10797" s="1">
        <v>43731.476157407407</v>
      </c>
      <c r="F10797">
        <v>1</v>
      </c>
      <c r="G10797" t="s">
        <v>33</v>
      </c>
      <c r="H10797">
        <v>360</v>
      </c>
      <c r="I10797" s="1">
        <v>43733.708333333336</v>
      </c>
      <c r="J10797" s="2">
        <f t="shared" si="504"/>
        <v>1</v>
      </c>
      <c r="K10797" s="2" t="str">
        <f>IFERROR(VLOOKUP(A10797,Aux!A:B,2,0),"Outros")</f>
        <v>Outros</v>
      </c>
      <c r="L10797" s="2">
        <f t="shared" si="505"/>
        <v>2019</v>
      </c>
      <c r="M10797">
        <f t="shared" si="506"/>
        <v>39</v>
      </c>
    </row>
    <row r="10798" spans="1:13" x14ac:dyDescent="0.35">
      <c r="A10798" t="s">
        <v>512</v>
      </c>
      <c r="B10798">
        <v>506821480</v>
      </c>
      <c r="C10798">
        <v>174401</v>
      </c>
      <c r="D10798" t="s">
        <v>8850</v>
      </c>
      <c r="E10798" s="1">
        <v>43731.476504629631</v>
      </c>
      <c r="F10798">
        <v>1</v>
      </c>
      <c r="G10798" t="s">
        <v>975</v>
      </c>
      <c r="H10798">
        <v>340</v>
      </c>
      <c r="I10798" s="1">
        <v>43736.999305555553</v>
      </c>
      <c r="J10798" s="2">
        <f t="shared" si="504"/>
        <v>1</v>
      </c>
      <c r="K10798" s="2" t="str">
        <f>IFERROR(VLOOKUP(A10798,Aux!A:B,2,0),"Outros")</f>
        <v>Municípios</v>
      </c>
      <c r="L10798" s="2">
        <f t="shared" si="505"/>
        <v>2019</v>
      </c>
      <c r="M10798">
        <f t="shared" si="506"/>
        <v>39</v>
      </c>
    </row>
    <row r="10799" spans="1:13" x14ac:dyDescent="0.35">
      <c r="A10799" t="s">
        <v>133</v>
      </c>
      <c r="B10799">
        <v>503539473</v>
      </c>
      <c r="C10799">
        <v>174402</v>
      </c>
      <c r="D10799" t="s">
        <v>3869</v>
      </c>
      <c r="E10799" s="1">
        <v>43731.47861111111</v>
      </c>
      <c r="F10799">
        <v>1</v>
      </c>
      <c r="G10799" t="s">
        <v>1498</v>
      </c>
      <c r="H10799">
        <v>340</v>
      </c>
      <c r="I10799" s="1">
        <v>43738.999305555553</v>
      </c>
      <c r="J10799" s="2">
        <f t="shared" si="504"/>
        <v>1</v>
      </c>
      <c r="K10799" s="2" t="str">
        <f>IFERROR(VLOOKUP(A10799,Aux!A:B,2,0),"Outros")</f>
        <v>Municípios</v>
      </c>
      <c r="L10799" s="2">
        <f t="shared" si="505"/>
        <v>2019</v>
      </c>
      <c r="M10799">
        <f t="shared" si="506"/>
        <v>39</v>
      </c>
    </row>
    <row r="10800" spans="1:13" x14ac:dyDescent="0.35">
      <c r="A10800" t="s">
        <v>362</v>
      </c>
      <c r="B10800">
        <v>680017763</v>
      </c>
      <c r="C10800">
        <v>174403</v>
      </c>
      <c r="D10800" t="s">
        <v>8851</v>
      </c>
      <c r="E10800" s="1">
        <v>43731.486562500002</v>
      </c>
      <c r="F10800">
        <v>13</v>
      </c>
      <c r="G10800" t="s">
        <v>33</v>
      </c>
      <c r="H10800">
        <v>200</v>
      </c>
      <c r="I10800" s="1">
        <v>43752.999305555553</v>
      </c>
      <c r="J10800" s="2">
        <f t="shared" si="504"/>
        <v>1</v>
      </c>
      <c r="K10800" s="2" t="str">
        <f>IFERROR(VLOOKUP(A10800,Aux!A:B,2,0),"Outros")</f>
        <v>Águas e resíduos</v>
      </c>
      <c r="L10800" s="2">
        <f t="shared" si="505"/>
        <v>2019</v>
      </c>
      <c r="M10800">
        <f t="shared" si="506"/>
        <v>39</v>
      </c>
    </row>
    <row r="10801" spans="1:13" x14ac:dyDescent="0.35">
      <c r="A10801" t="s">
        <v>63</v>
      </c>
      <c r="B10801">
        <v>502098139</v>
      </c>
      <c r="C10801">
        <v>174404</v>
      </c>
      <c r="D10801" t="s">
        <v>8852</v>
      </c>
      <c r="E10801" s="1">
        <v>43731.48946759259</v>
      </c>
      <c r="F10801">
        <v>13</v>
      </c>
      <c r="G10801" t="s">
        <v>75</v>
      </c>
      <c r="H10801">
        <v>360</v>
      </c>
      <c r="I10801" s="1">
        <v>43740.75</v>
      </c>
      <c r="J10801" s="2">
        <f t="shared" si="504"/>
        <v>1</v>
      </c>
      <c r="K10801" s="2" t="str">
        <f>IFERROR(VLOOKUP(A10801,Aux!A:B,2,0),"Outros")</f>
        <v>Municípios</v>
      </c>
      <c r="L10801" s="2">
        <f t="shared" si="505"/>
        <v>2019</v>
      </c>
      <c r="M10801">
        <f t="shared" si="506"/>
        <v>39</v>
      </c>
    </row>
    <row r="10802" spans="1:13" x14ac:dyDescent="0.35">
      <c r="A10802" t="s">
        <v>534</v>
      </c>
      <c r="B10802">
        <v>508354617</v>
      </c>
      <c r="C10802">
        <v>174406</v>
      </c>
      <c r="D10802" t="s">
        <v>8853</v>
      </c>
      <c r="E10802" s="1">
        <v>43731.499837962961</v>
      </c>
      <c r="F10802">
        <v>3</v>
      </c>
      <c r="G10802" t="s">
        <v>33</v>
      </c>
      <c r="H10802">
        <v>360</v>
      </c>
      <c r="I10802" s="1">
        <v>43745.999305555553</v>
      </c>
      <c r="J10802" s="2">
        <f t="shared" si="504"/>
        <v>1</v>
      </c>
      <c r="K10802" s="2" t="str">
        <f>IFERROR(VLOOKUP(A10802,Aux!A:B,2,0),"Outros")</f>
        <v>Municípios</v>
      </c>
      <c r="L10802" s="2">
        <f t="shared" si="505"/>
        <v>2019</v>
      </c>
      <c r="M10802">
        <f t="shared" si="506"/>
        <v>39</v>
      </c>
    </row>
    <row r="10803" spans="1:13" x14ac:dyDescent="0.35">
      <c r="A10803" t="s">
        <v>362</v>
      </c>
      <c r="B10803">
        <v>680017763</v>
      </c>
      <c r="C10803">
        <v>174409</v>
      </c>
      <c r="D10803" t="s">
        <v>2196</v>
      </c>
      <c r="E10803" s="1">
        <v>43731.503171296295</v>
      </c>
      <c r="F10803">
        <v>13</v>
      </c>
      <c r="G10803" t="s">
        <v>566</v>
      </c>
      <c r="H10803">
        <v>5</v>
      </c>
      <c r="I10803" s="1">
        <v>43748.989583333336</v>
      </c>
      <c r="J10803" s="2">
        <f t="shared" si="504"/>
        <v>1</v>
      </c>
      <c r="K10803" s="2" t="str">
        <f>IFERROR(VLOOKUP(A10803,Aux!A:B,2,0),"Outros")</f>
        <v>Águas e resíduos</v>
      </c>
      <c r="L10803" s="2">
        <f t="shared" si="505"/>
        <v>2019</v>
      </c>
      <c r="M10803">
        <f t="shared" si="506"/>
        <v>39</v>
      </c>
    </row>
    <row r="10804" spans="1:13" x14ac:dyDescent="0.35">
      <c r="A10804" t="s">
        <v>454</v>
      </c>
      <c r="B10804">
        <v>503450189</v>
      </c>
      <c r="C10804">
        <v>174410</v>
      </c>
      <c r="D10804" t="s">
        <v>8383</v>
      </c>
      <c r="E10804" s="1">
        <v>43731.504895833335</v>
      </c>
      <c r="F10804">
        <v>3</v>
      </c>
      <c r="G10804" t="s">
        <v>1207</v>
      </c>
      <c r="H10804">
        <v>340</v>
      </c>
      <c r="I10804" s="1">
        <v>43762.75</v>
      </c>
      <c r="J10804" s="2">
        <f t="shared" si="504"/>
        <v>1</v>
      </c>
      <c r="K10804" s="2" t="str">
        <f>IFERROR(VLOOKUP(A10804,Aux!A:B,2,0),"Outros")</f>
        <v>Estradas</v>
      </c>
      <c r="L10804" s="2">
        <f t="shared" si="505"/>
        <v>2019</v>
      </c>
      <c r="M10804">
        <f t="shared" si="506"/>
        <v>39</v>
      </c>
    </row>
    <row r="10805" spans="1:13" x14ac:dyDescent="0.35">
      <c r="A10805" t="s">
        <v>71</v>
      </c>
      <c r="B10805">
        <v>500051054</v>
      </c>
      <c r="C10805">
        <v>174412</v>
      </c>
      <c r="D10805" t="s">
        <v>8854</v>
      </c>
      <c r="E10805" s="1">
        <v>43731.513796296298</v>
      </c>
      <c r="F10805">
        <v>13</v>
      </c>
      <c r="G10805" t="s">
        <v>202</v>
      </c>
      <c r="H10805">
        <v>360</v>
      </c>
      <c r="I10805" s="1">
        <v>43737.791666666664</v>
      </c>
      <c r="J10805" s="2">
        <f t="shared" si="504"/>
        <v>1</v>
      </c>
      <c r="K10805" s="2" t="str">
        <f>IFERROR(VLOOKUP(A10805,Aux!A:B,2,0),"Outros")</f>
        <v>Municípios</v>
      </c>
      <c r="L10805" s="2">
        <f t="shared" si="505"/>
        <v>2019</v>
      </c>
      <c r="M10805">
        <f t="shared" si="506"/>
        <v>39</v>
      </c>
    </row>
    <row r="10806" spans="1:13" x14ac:dyDescent="0.35">
      <c r="A10806" t="s">
        <v>35</v>
      </c>
      <c r="B10806">
        <v>508666236</v>
      </c>
      <c r="C10806">
        <v>174414</v>
      </c>
      <c r="D10806" t="s">
        <v>8855</v>
      </c>
      <c r="E10806" s="1">
        <v>43731.521354166667</v>
      </c>
      <c r="F10806">
        <v>13</v>
      </c>
      <c r="G10806" t="s">
        <v>33</v>
      </c>
      <c r="H10806">
        <v>360</v>
      </c>
      <c r="I10806" s="1">
        <v>43740.999305555553</v>
      </c>
      <c r="J10806" s="2">
        <f t="shared" si="504"/>
        <v>1</v>
      </c>
      <c r="K10806" s="2" t="str">
        <f>IFERROR(VLOOKUP(A10806,Aux!A:B,2,0),"Outros")</f>
        <v>Outros</v>
      </c>
      <c r="L10806" s="2">
        <f t="shared" si="505"/>
        <v>2019</v>
      </c>
      <c r="M10806">
        <f t="shared" si="506"/>
        <v>39</v>
      </c>
    </row>
    <row r="10807" spans="1:13" x14ac:dyDescent="0.35">
      <c r="A10807" t="s">
        <v>48</v>
      </c>
      <c r="B10807">
        <v>503035416</v>
      </c>
      <c r="C10807">
        <v>174415</v>
      </c>
      <c r="D10807" t="s">
        <v>8856</v>
      </c>
      <c r="E10807" s="1">
        <v>43731.532442129632</v>
      </c>
      <c r="F10807">
        <v>1</v>
      </c>
      <c r="G10807" t="s">
        <v>33</v>
      </c>
      <c r="H10807">
        <v>5</v>
      </c>
      <c r="I10807" s="1">
        <v>43734.708333333336</v>
      </c>
      <c r="J10807" s="2">
        <f t="shared" si="504"/>
        <v>1</v>
      </c>
      <c r="K10807" s="2" t="str">
        <f>IFERROR(VLOOKUP(A10807,Aux!A:B,2,0),"Outros")</f>
        <v>Hospitais</v>
      </c>
      <c r="L10807" s="2">
        <f t="shared" si="505"/>
        <v>2019</v>
      </c>
      <c r="M10807">
        <f t="shared" si="506"/>
        <v>39</v>
      </c>
    </row>
    <row r="10808" spans="1:13" x14ac:dyDescent="0.35">
      <c r="A10808" t="s">
        <v>133</v>
      </c>
      <c r="B10808">
        <v>503539473</v>
      </c>
      <c r="C10808">
        <v>174416</v>
      </c>
      <c r="D10808" t="s">
        <v>8857</v>
      </c>
      <c r="E10808" s="1">
        <v>43731.555335648147</v>
      </c>
      <c r="F10808">
        <v>3</v>
      </c>
      <c r="G10808" t="s">
        <v>194</v>
      </c>
      <c r="H10808">
        <v>360</v>
      </c>
      <c r="I10808" s="1">
        <v>43748.999305555553</v>
      </c>
      <c r="J10808" s="2">
        <f t="shared" si="504"/>
        <v>1</v>
      </c>
      <c r="K10808" s="2" t="str">
        <f>IFERROR(VLOOKUP(A10808,Aux!A:B,2,0),"Outros")</f>
        <v>Municípios</v>
      </c>
      <c r="L10808" s="2">
        <f t="shared" si="505"/>
        <v>2019</v>
      </c>
      <c r="M10808">
        <f t="shared" si="506"/>
        <v>39</v>
      </c>
    </row>
    <row r="10809" spans="1:13" x14ac:dyDescent="0.35">
      <c r="A10809" t="s">
        <v>226</v>
      </c>
      <c r="B10809">
        <v>506792382</v>
      </c>
      <c r="C10809">
        <v>174417</v>
      </c>
      <c r="E10809" s="1">
        <v>43731.574988425928</v>
      </c>
      <c r="F10809">
        <v>13</v>
      </c>
      <c r="G10809" t="s">
        <v>33</v>
      </c>
      <c r="H10809">
        <v>400</v>
      </c>
      <c r="J10809" s="2">
        <f t="shared" si="504"/>
        <v>1</v>
      </c>
      <c r="K10809" s="2" t="str">
        <f>IFERROR(VLOOKUP(A10809,Aux!A:B,2,0),"Outros")</f>
        <v>Municípios</v>
      </c>
      <c r="L10809" s="2">
        <f t="shared" si="505"/>
        <v>2019</v>
      </c>
      <c r="M10809">
        <f t="shared" si="506"/>
        <v>39</v>
      </c>
    </row>
    <row r="10810" spans="1:13" x14ac:dyDescent="0.35">
      <c r="A10810" t="s">
        <v>57</v>
      </c>
      <c r="B10810">
        <v>501294104</v>
      </c>
      <c r="C10810">
        <v>174418</v>
      </c>
      <c r="D10810" t="s">
        <v>8858</v>
      </c>
      <c r="E10810" s="1">
        <v>43731.583634259259</v>
      </c>
      <c r="F10810">
        <v>13</v>
      </c>
      <c r="G10810" t="s">
        <v>103</v>
      </c>
      <c r="H10810">
        <v>360</v>
      </c>
      <c r="I10810" s="1">
        <v>43737.999305555553</v>
      </c>
      <c r="J10810" s="2">
        <f t="shared" si="504"/>
        <v>1</v>
      </c>
      <c r="K10810" s="2" t="str">
        <f>IFERROR(VLOOKUP(A10810,Aux!A:B,2,0),"Outros")</f>
        <v>Municípios</v>
      </c>
      <c r="L10810" s="2">
        <f t="shared" si="505"/>
        <v>2019</v>
      </c>
      <c r="M10810">
        <f t="shared" si="506"/>
        <v>39</v>
      </c>
    </row>
    <row r="10811" spans="1:13" x14ac:dyDescent="0.35">
      <c r="A10811" t="s">
        <v>60</v>
      </c>
      <c r="B10811">
        <v>505456010</v>
      </c>
      <c r="C10811">
        <v>174419</v>
      </c>
      <c r="D10811" t="s">
        <v>8435</v>
      </c>
      <c r="E10811" s="1">
        <v>43731.592685185184</v>
      </c>
      <c r="F10811">
        <v>1</v>
      </c>
      <c r="G10811" t="s">
        <v>866</v>
      </c>
      <c r="H10811">
        <v>360</v>
      </c>
      <c r="I10811" s="1">
        <v>43737</v>
      </c>
      <c r="J10811" s="2">
        <f t="shared" si="504"/>
        <v>1</v>
      </c>
      <c r="K10811" s="2" t="str">
        <f>IFERROR(VLOOKUP(A10811,Aux!A:B,2,0),"Outros")</f>
        <v>Municípios</v>
      </c>
      <c r="L10811" s="2">
        <f t="shared" si="505"/>
        <v>2019</v>
      </c>
      <c r="M10811">
        <f t="shared" si="506"/>
        <v>39</v>
      </c>
    </row>
    <row r="10812" spans="1:13" x14ac:dyDescent="0.35">
      <c r="A10812" t="s">
        <v>48</v>
      </c>
      <c r="B10812">
        <v>503035416</v>
      </c>
      <c r="C10812">
        <v>174420</v>
      </c>
      <c r="D10812" t="s">
        <v>8436</v>
      </c>
      <c r="E10812" s="1">
        <v>43731.595648148148</v>
      </c>
      <c r="F10812">
        <v>1</v>
      </c>
      <c r="G10812" t="s">
        <v>33</v>
      </c>
      <c r="H10812">
        <v>360</v>
      </c>
      <c r="I10812" s="1">
        <v>43733.708333333336</v>
      </c>
      <c r="J10812" s="2">
        <f t="shared" si="504"/>
        <v>1</v>
      </c>
      <c r="K10812" s="2" t="str">
        <f>IFERROR(VLOOKUP(A10812,Aux!A:B,2,0),"Outros")</f>
        <v>Hospitais</v>
      </c>
      <c r="L10812" s="2">
        <f t="shared" si="505"/>
        <v>2019</v>
      </c>
      <c r="M10812">
        <f t="shared" si="506"/>
        <v>39</v>
      </c>
    </row>
    <row r="10813" spans="1:13" x14ac:dyDescent="0.35">
      <c r="A10813" t="s">
        <v>336</v>
      </c>
      <c r="B10813">
        <v>505170876</v>
      </c>
      <c r="C10813">
        <v>174422</v>
      </c>
      <c r="D10813" t="s">
        <v>8953</v>
      </c>
      <c r="E10813" s="1">
        <v>43731.599317129629</v>
      </c>
      <c r="F10813">
        <v>3</v>
      </c>
      <c r="G10813" t="s">
        <v>419</v>
      </c>
      <c r="H10813">
        <v>360</v>
      </c>
      <c r="I10813" s="1">
        <v>43762.708333333336</v>
      </c>
      <c r="J10813" s="2">
        <f t="shared" si="504"/>
        <v>1</v>
      </c>
      <c r="K10813" s="2" t="str">
        <f>IFERROR(VLOOKUP(A10813,Aux!A:B,2,0),"Outros")</f>
        <v>Municípios</v>
      </c>
      <c r="L10813" s="2">
        <f t="shared" si="505"/>
        <v>2019</v>
      </c>
      <c r="M10813">
        <f t="shared" si="506"/>
        <v>39</v>
      </c>
    </row>
    <row r="10814" spans="1:13" x14ac:dyDescent="0.35">
      <c r="A10814" t="s">
        <v>197</v>
      </c>
      <c r="B10814">
        <v>506334562</v>
      </c>
      <c r="C10814">
        <v>174423</v>
      </c>
      <c r="D10814" t="s">
        <v>8954</v>
      </c>
      <c r="E10814" s="1">
        <v>43731.599976851852</v>
      </c>
      <c r="F10814">
        <v>3</v>
      </c>
      <c r="G10814" t="s">
        <v>625</v>
      </c>
      <c r="H10814">
        <v>360</v>
      </c>
      <c r="I10814" s="1">
        <v>43766.708333333336</v>
      </c>
      <c r="J10814" s="2">
        <f t="shared" si="504"/>
        <v>1</v>
      </c>
      <c r="K10814" s="2" t="str">
        <f>IFERROR(VLOOKUP(A10814,Aux!A:B,2,0),"Outros")</f>
        <v>Municípios</v>
      </c>
      <c r="L10814" s="2">
        <f t="shared" si="505"/>
        <v>2019</v>
      </c>
      <c r="M10814">
        <f t="shared" si="506"/>
        <v>39</v>
      </c>
    </row>
    <row r="10815" spans="1:13" x14ac:dyDescent="0.35">
      <c r="A10815" t="s">
        <v>133</v>
      </c>
      <c r="B10815">
        <v>503539473</v>
      </c>
      <c r="C10815">
        <v>174424</v>
      </c>
      <c r="D10815" t="s">
        <v>8955</v>
      </c>
      <c r="E10815" s="1">
        <v>43731.601921296293</v>
      </c>
      <c r="F10815">
        <v>1</v>
      </c>
      <c r="G10815" t="s">
        <v>135</v>
      </c>
      <c r="H10815">
        <v>360</v>
      </c>
      <c r="I10815" s="1">
        <v>43741.999305555553</v>
      </c>
      <c r="J10815" s="2">
        <f t="shared" si="504"/>
        <v>1</v>
      </c>
      <c r="K10815" s="2" t="str">
        <f>IFERROR(VLOOKUP(A10815,Aux!A:B,2,0),"Outros")</f>
        <v>Municípios</v>
      </c>
      <c r="L10815" s="2">
        <f t="shared" si="505"/>
        <v>2019</v>
      </c>
      <c r="M10815">
        <f t="shared" si="506"/>
        <v>39</v>
      </c>
    </row>
    <row r="10816" spans="1:13" x14ac:dyDescent="0.35">
      <c r="A10816" t="s">
        <v>133</v>
      </c>
      <c r="B10816">
        <v>503539473</v>
      </c>
      <c r="C10816">
        <v>174425</v>
      </c>
      <c r="D10816" t="s">
        <v>8956</v>
      </c>
      <c r="E10816" s="1">
        <v>43731.602337962962</v>
      </c>
      <c r="F10816">
        <v>13</v>
      </c>
      <c r="G10816" t="s">
        <v>135</v>
      </c>
      <c r="H10816">
        <v>360</v>
      </c>
      <c r="I10816" s="1">
        <v>43737.999305555553</v>
      </c>
      <c r="J10816" s="2">
        <f t="shared" si="504"/>
        <v>1</v>
      </c>
      <c r="K10816" s="2" t="str">
        <f>IFERROR(VLOOKUP(A10816,Aux!A:B,2,0),"Outros")</f>
        <v>Municípios</v>
      </c>
      <c r="L10816" s="2">
        <f t="shared" si="505"/>
        <v>2019</v>
      </c>
      <c r="M10816">
        <f t="shared" si="506"/>
        <v>39</v>
      </c>
    </row>
    <row r="10817" spans="1:13" x14ac:dyDescent="0.35">
      <c r="A10817" t="s">
        <v>57</v>
      </c>
      <c r="B10817">
        <v>501294104</v>
      </c>
      <c r="C10817">
        <v>174426</v>
      </c>
      <c r="D10817" t="s">
        <v>8437</v>
      </c>
      <c r="E10817" s="1">
        <v>43731.610312500001</v>
      </c>
      <c r="F10817">
        <v>1</v>
      </c>
      <c r="G10817" t="s">
        <v>33</v>
      </c>
      <c r="H10817">
        <v>360</v>
      </c>
      <c r="I10817" s="1">
        <v>43735.62777777778</v>
      </c>
      <c r="J10817" s="2">
        <f t="shared" si="504"/>
        <v>1</v>
      </c>
      <c r="K10817" s="2" t="str">
        <f>IFERROR(VLOOKUP(A10817,Aux!A:B,2,0),"Outros")</f>
        <v>Municípios</v>
      </c>
      <c r="L10817" s="2">
        <f t="shared" si="505"/>
        <v>2019</v>
      </c>
      <c r="M10817">
        <f t="shared" si="506"/>
        <v>39</v>
      </c>
    </row>
    <row r="10818" spans="1:13" x14ac:dyDescent="0.35">
      <c r="A10818" t="s">
        <v>692</v>
      </c>
      <c r="B10818">
        <v>506812782</v>
      </c>
      <c r="C10818">
        <v>174427</v>
      </c>
      <c r="D10818" t="s">
        <v>8438</v>
      </c>
      <c r="E10818" s="1">
        <v>43731.614247685182</v>
      </c>
      <c r="F10818">
        <v>1</v>
      </c>
      <c r="G10818" t="s">
        <v>23</v>
      </c>
      <c r="H10818">
        <v>5</v>
      </c>
      <c r="I10818" s="1">
        <v>43733.625</v>
      </c>
      <c r="J10818" s="2">
        <f t="shared" ref="J10818:J10881" si="507">IF(C10818=C10817,"",1)</f>
        <v>1</v>
      </c>
      <c r="K10818" s="2" t="str">
        <f>IFERROR(VLOOKUP(A10818,Aux!A:B,2,0),"Outros")</f>
        <v>Municípios</v>
      </c>
      <c r="L10818" s="2">
        <f t="shared" ref="L10818:L10881" si="508">YEAR(E10818)</f>
        <v>2019</v>
      </c>
      <c r="M10818">
        <f t="shared" ref="M10818:M10881" si="509">WEEKNUM(E10818)</f>
        <v>39</v>
      </c>
    </row>
    <row r="10819" spans="1:13" x14ac:dyDescent="0.35">
      <c r="A10819" t="s">
        <v>465</v>
      </c>
      <c r="B10819">
        <v>600084779</v>
      </c>
      <c r="C10819">
        <v>174428</v>
      </c>
      <c r="E10819" s="1">
        <v>43731.616562499999</v>
      </c>
      <c r="F10819">
        <v>13</v>
      </c>
      <c r="G10819" t="s">
        <v>33</v>
      </c>
      <c r="H10819">
        <v>400</v>
      </c>
      <c r="J10819" s="2">
        <f t="shared" si="507"/>
        <v>1</v>
      </c>
      <c r="K10819" s="2" t="str">
        <f>IFERROR(VLOOKUP(A10819,Aux!A:B,2,0),"Outros")</f>
        <v>Outros</v>
      </c>
      <c r="L10819" s="2">
        <f t="shared" si="508"/>
        <v>2019</v>
      </c>
      <c r="M10819">
        <f t="shared" si="509"/>
        <v>39</v>
      </c>
    </row>
    <row r="10820" spans="1:13" x14ac:dyDescent="0.35">
      <c r="A10820" t="s">
        <v>48</v>
      </c>
      <c r="B10820">
        <v>503035416</v>
      </c>
      <c r="C10820">
        <v>174429</v>
      </c>
      <c r="E10820" s="1">
        <v>43731.618680555555</v>
      </c>
      <c r="F10820">
        <v>3</v>
      </c>
      <c r="G10820" t="s">
        <v>33</v>
      </c>
      <c r="H10820">
        <v>1</v>
      </c>
      <c r="J10820" s="2">
        <f t="shared" si="507"/>
        <v>1</v>
      </c>
      <c r="K10820" s="2" t="str">
        <f>IFERROR(VLOOKUP(A10820,Aux!A:B,2,0),"Outros")</f>
        <v>Hospitais</v>
      </c>
      <c r="L10820" s="2">
        <f t="shared" si="508"/>
        <v>2019</v>
      </c>
      <c r="M10820">
        <f t="shared" si="509"/>
        <v>39</v>
      </c>
    </row>
    <row r="10821" spans="1:13" x14ac:dyDescent="0.35">
      <c r="A10821" t="s">
        <v>48</v>
      </c>
      <c r="B10821">
        <v>503035416</v>
      </c>
      <c r="C10821">
        <v>174431</v>
      </c>
      <c r="D10821" t="s">
        <v>8957</v>
      </c>
      <c r="E10821" s="1">
        <v>43731.624131944445</v>
      </c>
      <c r="F10821">
        <v>1</v>
      </c>
      <c r="G10821" t="s">
        <v>50</v>
      </c>
      <c r="H10821">
        <v>340</v>
      </c>
      <c r="I10821" s="1">
        <v>43731.75</v>
      </c>
      <c r="J10821" s="2">
        <f t="shared" si="507"/>
        <v>1</v>
      </c>
      <c r="K10821" s="2" t="str">
        <f>IFERROR(VLOOKUP(A10821,Aux!A:B,2,0),"Outros")</f>
        <v>Hospitais</v>
      </c>
      <c r="L10821" s="2">
        <f t="shared" si="508"/>
        <v>2019</v>
      </c>
      <c r="M10821">
        <f t="shared" si="509"/>
        <v>39</v>
      </c>
    </row>
    <row r="10822" spans="1:13" x14ac:dyDescent="0.35">
      <c r="A10822" t="s">
        <v>57</v>
      </c>
      <c r="B10822">
        <v>501294104</v>
      </c>
      <c r="C10822">
        <v>174432</v>
      </c>
      <c r="D10822" t="s">
        <v>8437</v>
      </c>
      <c r="E10822" s="1">
        <v>43731.624548611115</v>
      </c>
      <c r="F10822">
        <v>1</v>
      </c>
      <c r="G10822" t="s">
        <v>526</v>
      </c>
      <c r="H10822">
        <v>360</v>
      </c>
      <c r="I10822" s="1">
        <v>43737.999305555553</v>
      </c>
      <c r="J10822" s="2">
        <f t="shared" si="507"/>
        <v>1</v>
      </c>
      <c r="K10822" s="2" t="str">
        <f>IFERROR(VLOOKUP(A10822,Aux!A:B,2,0),"Outros")</f>
        <v>Municípios</v>
      </c>
      <c r="L10822" s="2">
        <f t="shared" si="508"/>
        <v>2019</v>
      </c>
      <c r="M10822">
        <f t="shared" si="509"/>
        <v>39</v>
      </c>
    </row>
    <row r="10823" spans="1:13" x14ac:dyDescent="0.35">
      <c r="A10823" t="s">
        <v>154</v>
      </c>
      <c r="B10823">
        <v>506818829</v>
      </c>
      <c r="C10823">
        <v>174433</v>
      </c>
      <c r="D10823" t="s">
        <v>155</v>
      </c>
      <c r="E10823" s="1">
        <v>43731.628009259257</v>
      </c>
      <c r="F10823">
        <v>13</v>
      </c>
      <c r="G10823" t="s">
        <v>156</v>
      </c>
      <c r="H10823">
        <v>5</v>
      </c>
      <c r="I10823" s="1">
        <v>43738.999305555553</v>
      </c>
      <c r="J10823" s="2">
        <f t="shared" si="507"/>
        <v>1</v>
      </c>
      <c r="K10823" s="2" t="str">
        <f>IFERROR(VLOOKUP(A10823,Aux!A:B,2,0),"Outros")</f>
        <v>Municípios</v>
      </c>
      <c r="L10823" s="2">
        <f t="shared" si="508"/>
        <v>2019</v>
      </c>
      <c r="M10823">
        <f t="shared" si="509"/>
        <v>39</v>
      </c>
    </row>
    <row r="10824" spans="1:13" x14ac:dyDescent="0.35">
      <c r="A10824" t="s">
        <v>57</v>
      </c>
      <c r="B10824">
        <v>501294104</v>
      </c>
      <c r="C10824">
        <v>174435</v>
      </c>
      <c r="D10824" t="s">
        <v>8437</v>
      </c>
      <c r="E10824" s="1">
        <v>43731.630567129629</v>
      </c>
      <c r="F10824">
        <v>1</v>
      </c>
      <c r="G10824" t="s">
        <v>526</v>
      </c>
      <c r="H10824">
        <v>360</v>
      </c>
      <c r="I10824" s="1">
        <v>43735.628472222219</v>
      </c>
      <c r="J10824" s="2">
        <f t="shared" si="507"/>
        <v>1</v>
      </c>
      <c r="K10824" s="2" t="str">
        <f>IFERROR(VLOOKUP(A10824,Aux!A:B,2,0),"Outros")</f>
        <v>Municípios</v>
      </c>
      <c r="L10824" s="2">
        <f t="shared" si="508"/>
        <v>2019</v>
      </c>
      <c r="M10824">
        <f t="shared" si="509"/>
        <v>39</v>
      </c>
    </row>
    <row r="10825" spans="1:13" x14ac:dyDescent="0.35">
      <c r="A10825" t="s">
        <v>1752</v>
      </c>
      <c r="B10825">
        <v>506826546</v>
      </c>
      <c r="C10825">
        <v>174439</v>
      </c>
      <c r="E10825" s="1">
        <v>43731.640370370369</v>
      </c>
      <c r="F10825">
        <v>13</v>
      </c>
      <c r="H10825">
        <v>400</v>
      </c>
      <c r="J10825" s="2">
        <f t="shared" si="507"/>
        <v>1</v>
      </c>
      <c r="K10825" s="2" t="str">
        <f>IFERROR(VLOOKUP(A10825,Aux!A:B,2,0),"Outros")</f>
        <v>Municípios</v>
      </c>
      <c r="L10825" s="2">
        <f t="shared" si="508"/>
        <v>2019</v>
      </c>
      <c r="M10825">
        <f t="shared" si="509"/>
        <v>39</v>
      </c>
    </row>
    <row r="10826" spans="1:13" x14ac:dyDescent="0.35">
      <c r="A10826" t="s">
        <v>57</v>
      </c>
      <c r="B10826">
        <v>501294104</v>
      </c>
      <c r="C10826">
        <v>174441</v>
      </c>
      <c r="D10826" t="s">
        <v>8437</v>
      </c>
      <c r="E10826" s="1">
        <v>43731.643009259256</v>
      </c>
      <c r="F10826">
        <v>1</v>
      </c>
      <c r="G10826" t="s">
        <v>526</v>
      </c>
      <c r="H10826">
        <v>360</v>
      </c>
      <c r="I10826" s="1">
        <v>43737.999305555553</v>
      </c>
      <c r="J10826" s="2">
        <f t="shared" si="507"/>
        <v>1</v>
      </c>
      <c r="K10826" s="2" t="str">
        <f>IFERROR(VLOOKUP(A10826,Aux!A:B,2,0),"Outros")</f>
        <v>Municípios</v>
      </c>
      <c r="L10826" s="2">
        <f t="shared" si="508"/>
        <v>2019</v>
      </c>
      <c r="M10826">
        <f t="shared" si="509"/>
        <v>39</v>
      </c>
    </row>
    <row r="10827" spans="1:13" x14ac:dyDescent="0.35">
      <c r="A10827" t="s">
        <v>2686</v>
      </c>
      <c r="B10827">
        <v>503956546</v>
      </c>
      <c r="C10827">
        <v>174442</v>
      </c>
      <c r="D10827" t="s">
        <v>8859</v>
      </c>
      <c r="E10827" s="1">
        <v>43731.647083333337</v>
      </c>
      <c r="F10827">
        <v>13</v>
      </c>
      <c r="G10827" t="s">
        <v>2688</v>
      </c>
      <c r="H10827">
        <v>360</v>
      </c>
      <c r="I10827" s="1">
        <v>43762.999305555553</v>
      </c>
      <c r="J10827" s="2">
        <f t="shared" si="507"/>
        <v>1</v>
      </c>
      <c r="K10827" s="2" t="str">
        <f>IFERROR(VLOOKUP(A10827,Aux!A:B,2,0),"Outros")</f>
        <v>Municípios</v>
      </c>
      <c r="L10827" s="2">
        <f t="shared" si="508"/>
        <v>2019</v>
      </c>
      <c r="M10827">
        <f t="shared" si="509"/>
        <v>39</v>
      </c>
    </row>
    <row r="10828" spans="1:13" x14ac:dyDescent="0.35">
      <c r="A10828" t="s">
        <v>57</v>
      </c>
      <c r="B10828">
        <v>501294104</v>
      </c>
      <c r="C10828">
        <v>174443</v>
      </c>
      <c r="D10828" t="s">
        <v>8437</v>
      </c>
      <c r="E10828" s="1">
        <v>43731.65148148148</v>
      </c>
      <c r="F10828">
        <v>1</v>
      </c>
      <c r="G10828" t="s">
        <v>526</v>
      </c>
      <c r="H10828">
        <v>360</v>
      </c>
      <c r="I10828" s="1">
        <v>43735.62777777778</v>
      </c>
      <c r="J10828" s="2">
        <f t="shared" si="507"/>
        <v>1</v>
      </c>
      <c r="K10828" s="2" t="str">
        <f>IFERROR(VLOOKUP(A10828,Aux!A:B,2,0),"Outros")</f>
        <v>Municípios</v>
      </c>
      <c r="L10828" s="2">
        <f t="shared" si="508"/>
        <v>2019</v>
      </c>
      <c r="M10828">
        <f t="shared" si="509"/>
        <v>39</v>
      </c>
    </row>
    <row r="10829" spans="1:13" x14ac:dyDescent="0.35">
      <c r="A10829" t="s">
        <v>57</v>
      </c>
      <c r="B10829">
        <v>501294104</v>
      </c>
      <c r="C10829">
        <v>174444</v>
      </c>
      <c r="D10829" t="s">
        <v>8437</v>
      </c>
      <c r="E10829" s="1">
        <v>43731.655659722222</v>
      </c>
      <c r="F10829">
        <v>1</v>
      </c>
      <c r="G10829" t="s">
        <v>526</v>
      </c>
      <c r="H10829">
        <v>360</v>
      </c>
      <c r="I10829" s="1">
        <v>43735.630555555559</v>
      </c>
      <c r="J10829" s="2">
        <f t="shared" si="507"/>
        <v>1</v>
      </c>
      <c r="K10829" s="2" t="str">
        <f>IFERROR(VLOOKUP(A10829,Aux!A:B,2,0),"Outros")</f>
        <v>Municípios</v>
      </c>
      <c r="L10829" s="2">
        <f t="shared" si="508"/>
        <v>2019</v>
      </c>
      <c r="M10829">
        <f t="shared" si="509"/>
        <v>39</v>
      </c>
    </row>
    <row r="10830" spans="1:13" x14ac:dyDescent="0.35">
      <c r="A10830" t="s">
        <v>212</v>
      </c>
      <c r="B10830">
        <v>501208950</v>
      </c>
      <c r="C10830">
        <v>174445</v>
      </c>
      <c r="D10830" t="s">
        <v>8958</v>
      </c>
      <c r="E10830" s="1">
        <v>43731.660925925928</v>
      </c>
      <c r="F10830">
        <v>3</v>
      </c>
      <c r="G10830" t="s">
        <v>1692</v>
      </c>
      <c r="H10830">
        <v>1</v>
      </c>
      <c r="I10830" s="1">
        <v>43510.999305555553</v>
      </c>
      <c r="J10830" s="2">
        <f t="shared" si="507"/>
        <v>1</v>
      </c>
      <c r="K10830" s="2" t="str">
        <f>IFERROR(VLOOKUP(A10830,Aux!A:B,2,0),"Outros")</f>
        <v>Portos</v>
      </c>
      <c r="L10830" s="2">
        <f t="shared" si="508"/>
        <v>2019</v>
      </c>
      <c r="M10830">
        <f t="shared" si="509"/>
        <v>39</v>
      </c>
    </row>
    <row r="10831" spans="1:13" x14ac:dyDescent="0.35">
      <c r="A10831" t="s">
        <v>57</v>
      </c>
      <c r="B10831">
        <v>501294104</v>
      </c>
      <c r="C10831">
        <v>174446</v>
      </c>
      <c r="D10831" t="s">
        <v>8437</v>
      </c>
      <c r="E10831" s="1">
        <v>43731.661689814813</v>
      </c>
      <c r="F10831">
        <v>1</v>
      </c>
      <c r="G10831" t="s">
        <v>526</v>
      </c>
      <c r="H10831">
        <v>360</v>
      </c>
      <c r="I10831" s="1">
        <v>43735.629166666666</v>
      </c>
      <c r="J10831" s="2">
        <f t="shared" si="507"/>
        <v>1</v>
      </c>
      <c r="K10831" s="2" t="str">
        <f>IFERROR(VLOOKUP(A10831,Aux!A:B,2,0),"Outros")</f>
        <v>Municípios</v>
      </c>
      <c r="L10831" s="2">
        <f t="shared" si="508"/>
        <v>2019</v>
      </c>
      <c r="M10831">
        <f t="shared" si="509"/>
        <v>39</v>
      </c>
    </row>
    <row r="10832" spans="1:13" x14ac:dyDescent="0.35">
      <c r="A10832" t="s">
        <v>57</v>
      </c>
      <c r="B10832">
        <v>501294104</v>
      </c>
      <c r="C10832">
        <v>174447</v>
      </c>
      <c r="D10832" t="s">
        <v>8437</v>
      </c>
      <c r="E10832" s="1">
        <v>43731.665196759262</v>
      </c>
      <c r="F10832">
        <v>1</v>
      </c>
      <c r="G10832" t="s">
        <v>33</v>
      </c>
      <c r="H10832">
        <v>360</v>
      </c>
      <c r="I10832" s="1">
        <v>43735.629861111112</v>
      </c>
      <c r="J10832" s="2">
        <f t="shared" si="507"/>
        <v>1</v>
      </c>
      <c r="K10832" s="2" t="str">
        <f>IFERROR(VLOOKUP(A10832,Aux!A:B,2,0),"Outros")</f>
        <v>Municípios</v>
      </c>
      <c r="L10832" s="2">
        <f t="shared" si="508"/>
        <v>2019</v>
      </c>
      <c r="M10832">
        <f t="shared" si="509"/>
        <v>39</v>
      </c>
    </row>
    <row r="10833" spans="1:13" x14ac:dyDescent="0.35">
      <c r="A10833" t="s">
        <v>57</v>
      </c>
      <c r="B10833">
        <v>501294104</v>
      </c>
      <c r="C10833">
        <v>174448</v>
      </c>
      <c r="D10833" t="s">
        <v>8437</v>
      </c>
      <c r="E10833" s="1">
        <v>43731.669525462959</v>
      </c>
      <c r="F10833">
        <v>1</v>
      </c>
      <c r="G10833" t="s">
        <v>526</v>
      </c>
      <c r="H10833">
        <v>360</v>
      </c>
      <c r="I10833" s="1">
        <v>43738.999305555553</v>
      </c>
      <c r="J10833" s="2">
        <f t="shared" si="507"/>
        <v>1</v>
      </c>
      <c r="K10833" s="2" t="str">
        <f>IFERROR(VLOOKUP(A10833,Aux!A:B,2,0),"Outros")</f>
        <v>Municípios</v>
      </c>
      <c r="L10833" s="2">
        <f t="shared" si="508"/>
        <v>2019</v>
      </c>
      <c r="M10833">
        <f t="shared" si="509"/>
        <v>39</v>
      </c>
    </row>
    <row r="10834" spans="1:13" x14ac:dyDescent="0.35">
      <c r="A10834" t="s">
        <v>57</v>
      </c>
      <c r="B10834">
        <v>501294104</v>
      </c>
      <c r="C10834">
        <v>174449</v>
      </c>
      <c r="D10834" t="s">
        <v>8437</v>
      </c>
      <c r="E10834" s="1">
        <v>43731.669907407406</v>
      </c>
      <c r="F10834">
        <v>1</v>
      </c>
      <c r="G10834" t="s">
        <v>526</v>
      </c>
      <c r="H10834">
        <v>360</v>
      </c>
      <c r="I10834" s="1">
        <v>43737.999305555553</v>
      </c>
      <c r="J10834" s="2">
        <f t="shared" si="507"/>
        <v>1</v>
      </c>
      <c r="K10834" s="2" t="str">
        <f>IFERROR(VLOOKUP(A10834,Aux!A:B,2,0),"Outros")</f>
        <v>Municípios</v>
      </c>
      <c r="L10834" s="2">
        <f t="shared" si="508"/>
        <v>2019</v>
      </c>
      <c r="M10834">
        <f t="shared" si="509"/>
        <v>39</v>
      </c>
    </row>
    <row r="10835" spans="1:13" x14ac:dyDescent="0.35">
      <c r="A10835" t="s">
        <v>57</v>
      </c>
      <c r="B10835">
        <v>501294104</v>
      </c>
      <c r="C10835">
        <v>174450</v>
      </c>
      <c r="D10835" t="s">
        <v>8437</v>
      </c>
      <c r="E10835" s="1">
        <v>43731.670277777775</v>
      </c>
      <c r="F10835">
        <v>1</v>
      </c>
      <c r="G10835" t="s">
        <v>526</v>
      </c>
      <c r="H10835">
        <v>360</v>
      </c>
      <c r="I10835" s="1">
        <v>43749.60833333333</v>
      </c>
      <c r="J10835" s="2">
        <f t="shared" si="507"/>
        <v>1</v>
      </c>
      <c r="K10835" s="2" t="str">
        <f>IFERROR(VLOOKUP(A10835,Aux!A:B,2,0),"Outros")</f>
        <v>Municípios</v>
      </c>
      <c r="L10835" s="2">
        <f t="shared" si="508"/>
        <v>2019</v>
      </c>
      <c r="M10835">
        <f t="shared" si="509"/>
        <v>39</v>
      </c>
    </row>
    <row r="10836" spans="1:13" x14ac:dyDescent="0.35">
      <c r="A10836" t="s">
        <v>133</v>
      </c>
      <c r="B10836">
        <v>503539473</v>
      </c>
      <c r="C10836">
        <v>174451</v>
      </c>
      <c r="D10836" t="s">
        <v>8860</v>
      </c>
      <c r="E10836" s="1">
        <v>43731.670405092591</v>
      </c>
      <c r="F10836">
        <v>1</v>
      </c>
      <c r="G10836" t="s">
        <v>194</v>
      </c>
      <c r="H10836">
        <v>360</v>
      </c>
      <c r="I10836" s="1">
        <v>43734.999305555553</v>
      </c>
      <c r="J10836" s="2">
        <f t="shared" si="507"/>
        <v>1</v>
      </c>
      <c r="K10836" s="2" t="str">
        <f>IFERROR(VLOOKUP(A10836,Aux!A:B,2,0),"Outros")</f>
        <v>Municípios</v>
      </c>
      <c r="L10836" s="2">
        <f t="shared" si="508"/>
        <v>2019</v>
      </c>
      <c r="M10836">
        <f t="shared" si="509"/>
        <v>39</v>
      </c>
    </row>
    <row r="10837" spans="1:13" x14ac:dyDescent="0.35">
      <c r="A10837" t="s">
        <v>197</v>
      </c>
      <c r="B10837">
        <v>506334562</v>
      </c>
      <c r="C10837">
        <v>174452</v>
      </c>
      <c r="D10837" t="s">
        <v>8861</v>
      </c>
      <c r="E10837" s="1">
        <v>43731.676145833335</v>
      </c>
      <c r="F10837">
        <v>3</v>
      </c>
      <c r="G10837" t="s">
        <v>2366</v>
      </c>
      <c r="H10837">
        <v>360</v>
      </c>
      <c r="I10837" s="1">
        <v>43766.708333333336</v>
      </c>
      <c r="J10837" s="2">
        <f t="shared" si="507"/>
        <v>1</v>
      </c>
      <c r="K10837" s="2" t="str">
        <f>IFERROR(VLOOKUP(A10837,Aux!A:B,2,0),"Outros")</f>
        <v>Municípios</v>
      </c>
      <c r="L10837" s="2">
        <f t="shared" si="508"/>
        <v>2019</v>
      </c>
      <c r="M10837">
        <f t="shared" si="509"/>
        <v>39</v>
      </c>
    </row>
    <row r="10838" spans="1:13" x14ac:dyDescent="0.35">
      <c r="A10838" t="s">
        <v>692</v>
      </c>
      <c r="B10838">
        <v>506812782</v>
      </c>
      <c r="C10838">
        <v>174453</v>
      </c>
      <c r="D10838" t="s">
        <v>8438</v>
      </c>
      <c r="E10838" s="1">
        <v>43731.676435185182</v>
      </c>
      <c r="F10838">
        <v>1</v>
      </c>
      <c r="G10838" t="s">
        <v>23</v>
      </c>
      <c r="H10838">
        <v>360</v>
      </c>
      <c r="I10838" s="1">
        <v>43733.625</v>
      </c>
      <c r="J10838" s="2">
        <f t="shared" si="507"/>
        <v>1</v>
      </c>
      <c r="K10838" s="2" t="str">
        <f>IFERROR(VLOOKUP(A10838,Aux!A:B,2,0),"Outros")</f>
        <v>Municípios</v>
      </c>
      <c r="L10838" s="2">
        <f t="shared" si="508"/>
        <v>2019</v>
      </c>
      <c r="M10838">
        <f t="shared" si="509"/>
        <v>39</v>
      </c>
    </row>
    <row r="10839" spans="1:13" x14ac:dyDescent="0.35">
      <c r="A10839" t="s">
        <v>133</v>
      </c>
      <c r="B10839">
        <v>503539473</v>
      </c>
      <c r="C10839">
        <v>174454</v>
      </c>
      <c r="D10839" t="s">
        <v>8862</v>
      </c>
      <c r="E10839" s="1">
        <v>43731.680925925924</v>
      </c>
      <c r="F10839">
        <v>3</v>
      </c>
      <c r="G10839" t="s">
        <v>135</v>
      </c>
      <c r="H10839">
        <v>360</v>
      </c>
      <c r="I10839" s="1">
        <v>43740.999305555553</v>
      </c>
      <c r="J10839" s="2">
        <f t="shared" si="507"/>
        <v>1</v>
      </c>
      <c r="K10839" s="2" t="str">
        <f>IFERROR(VLOOKUP(A10839,Aux!A:B,2,0),"Outros")</f>
        <v>Municípios</v>
      </c>
      <c r="L10839" s="2">
        <f t="shared" si="508"/>
        <v>2019</v>
      </c>
      <c r="M10839">
        <f t="shared" si="509"/>
        <v>39</v>
      </c>
    </row>
    <row r="10840" spans="1:13" x14ac:dyDescent="0.35">
      <c r="A10840" t="s">
        <v>197</v>
      </c>
      <c r="B10840">
        <v>506334562</v>
      </c>
      <c r="C10840">
        <v>174455</v>
      </c>
      <c r="D10840" t="s">
        <v>9488</v>
      </c>
      <c r="E10840" s="1">
        <v>43731.681400462963</v>
      </c>
      <c r="F10840">
        <v>1</v>
      </c>
      <c r="G10840" t="s">
        <v>625</v>
      </c>
      <c r="H10840">
        <v>360</v>
      </c>
      <c r="I10840" s="1">
        <v>43737.999305555553</v>
      </c>
      <c r="J10840" s="2">
        <f t="shared" si="507"/>
        <v>1</v>
      </c>
      <c r="K10840" s="2" t="str">
        <f>IFERROR(VLOOKUP(A10840,Aux!A:B,2,0),"Outros")</f>
        <v>Municípios</v>
      </c>
      <c r="L10840" s="2">
        <f t="shared" si="508"/>
        <v>2019</v>
      </c>
      <c r="M10840">
        <f t="shared" si="509"/>
        <v>39</v>
      </c>
    </row>
    <row r="10841" spans="1:13" x14ac:dyDescent="0.35">
      <c r="A10841" t="s">
        <v>1460</v>
      </c>
      <c r="B10841">
        <v>502826126</v>
      </c>
      <c r="C10841">
        <v>174456</v>
      </c>
      <c r="D10841" t="s">
        <v>9524</v>
      </c>
      <c r="E10841" s="1">
        <v>43731.686041666668</v>
      </c>
      <c r="F10841">
        <v>13</v>
      </c>
      <c r="G10841" t="s">
        <v>1140</v>
      </c>
      <c r="H10841">
        <v>360</v>
      </c>
      <c r="I10841" s="1">
        <v>43740.999305555553</v>
      </c>
      <c r="J10841" s="2">
        <f t="shared" si="507"/>
        <v>1</v>
      </c>
      <c r="K10841" s="2" t="str">
        <f>IFERROR(VLOOKUP(A10841,Aux!A:B,2,0),"Outros")</f>
        <v>Outros</v>
      </c>
      <c r="L10841" s="2">
        <f t="shared" si="508"/>
        <v>2019</v>
      </c>
      <c r="M10841">
        <f t="shared" si="509"/>
        <v>39</v>
      </c>
    </row>
    <row r="10842" spans="1:13" x14ac:dyDescent="0.35">
      <c r="A10842" t="s">
        <v>154</v>
      </c>
      <c r="B10842">
        <v>506818829</v>
      </c>
      <c r="C10842">
        <v>174457</v>
      </c>
      <c r="D10842" t="s">
        <v>9659</v>
      </c>
      <c r="E10842" s="1">
        <v>43731.69253472222</v>
      </c>
      <c r="F10842">
        <v>1</v>
      </c>
      <c r="G10842" t="s">
        <v>156</v>
      </c>
      <c r="H10842">
        <v>360</v>
      </c>
      <c r="I10842" s="1">
        <v>43734.999305555553</v>
      </c>
      <c r="J10842" s="2">
        <f t="shared" si="507"/>
        <v>1</v>
      </c>
      <c r="K10842" s="2" t="str">
        <f>IFERROR(VLOOKUP(A10842,Aux!A:B,2,0),"Outros")</f>
        <v>Municípios</v>
      </c>
      <c r="L10842" s="2">
        <f t="shared" si="508"/>
        <v>2019</v>
      </c>
      <c r="M10842">
        <f t="shared" si="509"/>
        <v>39</v>
      </c>
    </row>
    <row r="10843" spans="1:13" x14ac:dyDescent="0.35">
      <c r="A10843" t="s">
        <v>60</v>
      </c>
      <c r="B10843">
        <v>505456010</v>
      </c>
      <c r="C10843">
        <v>174459</v>
      </c>
      <c r="D10843" t="s">
        <v>9604</v>
      </c>
      <c r="E10843" s="1">
        <v>43731.701956018522</v>
      </c>
      <c r="F10843">
        <v>1</v>
      </c>
      <c r="G10843" t="s">
        <v>62</v>
      </c>
      <c r="H10843">
        <v>340</v>
      </c>
      <c r="I10843" s="1">
        <v>43737.999305555553</v>
      </c>
      <c r="J10843" s="2">
        <f t="shared" si="507"/>
        <v>1</v>
      </c>
      <c r="K10843" s="2" t="str">
        <f>IFERROR(VLOOKUP(A10843,Aux!A:B,2,0),"Outros")</f>
        <v>Municípios</v>
      </c>
      <c r="L10843" s="2">
        <f t="shared" si="508"/>
        <v>2019</v>
      </c>
      <c r="M10843">
        <f t="shared" si="509"/>
        <v>39</v>
      </c>
    </row>
    <row r="10844" spans="1:13" x14ac:dyDescent="0.35">
      <c r="A10844" t="s">
        <v>8520</v>
      </c>
      <c r="B10844">
        <v>500847347</v>
      </c>
      <c r="C10844">
        <v>174464</v>
      </c>
      <c r="E10844" s="1">
        <v>43731.790150462963</v>
      </c>
      <c r="F10844">
        <v>3</v>
      </c>
      <c r="G10844" t="s">
        <v>33</v>
      </c>
      <c r="H10844">
        <v>1</v>
      </c>
      <c r="J10844" s="2">
        <f t="shared" si="507"/>
        <v>1</v>
      </c>
      <c r="K10844" s="2" t="str">
        <f>IFERROR(VLOOKUP(A10844,Aux!A:B,2,0),"Outros")</f>
        <v>Outros</v>
      </c>
      <c r="L10844" s="2">
        <f t="shared" si="508"/>
        <v>2019</v>
      </c>
      <c r="M10844">
        <f t="shared" si="509"/>
        <v>39</v>
      </c>
    </row>
    <row r="10845" spans="1:13" x14ac:dyDescent="0.35">
      <c r="A10845" t="s">
        <v>962</v>
      </c>
      <c r="B10845">
        <v>600013855</v>
      </c>
      <c r="C10845">
        <v>174465</v>
      </c>
      <c r="D10845" t="s">
        <v>9396</v>
      </c>
      <c r="E10845" s="1">
        <v>43732.376759259256</v>
      </c>
      <c r="F10845">
        <v>13</v>
      </c>
      <c r="G10845" t="s">
        <v>33</v>
      </c>
      <c r="H10845">
        <v>400</v>
      </c>
      <c r="I10845" s="1">
        <v>25569.708333333332</v>
      </c>
      <c r="J10845" s="2">
        <f t="shared" si="507"/>
        <v>1</v>
      </c>
      <c r="K10845" s="2" t="str">
        <f>IFERROR(VLOOKUP(A10845,Aux!A:B,2,0),"Outros")</f>
        <v>Outros</v>
      </c>
      <c r="L10845" s="2">
        <f t="shared" si="508"/>
        <v>2019</v>
      </c>
      <c r="M10845">
        <f t="shared" si="509"/>
        <v>39</v>
      </c>
    </row>
    <row r="10846" spans="1:13" x14ac:dyDescent="0.35">
      <c r="A10846" t="s">
        <v>18</v>
      </c>
      <c r="B10846">
        <v>502177080</v>
      </c>
      <c r="C10846">
        <v>174466</v>
      </c>
      <c r="D10846" t="s">
        <v>9605</v>
      </c>
      <c r="E10846" s="1">
        <v>43732.393275462964</v>
      </c>
      <c r="F10846">
        <v>13</v>
      </c>
      <c r="G10846" t="s">
        <v>922</v>
      </c>
      <c r="H10846">
        <v>360</v>
      </c>
      <c r="I10846" s="1">
        <v>43735.708333333336</v>
      </c>
      <c r="J10846" s="2">
        <f t="shared" si="507"/>
        <v>1</v>
      </c>
      <c r="K10846" s="2" t="str">
        <f>IFERROR(VLOOKUP(A10846,Aux!A:B,2,0),"Outros")</f>
        <v>Municípios</v>
      </c>
      <c r="L10846" s="2">
        <f t="shared" si="508"/>
        <v>2019</v>
      </c>
      <c r="M10846">
        <f t="shared" si="509"/>
        <v>39</v>
      </c>
    </row>
    <row r="10847" spans="1:13" x14ac:dyDescent="0.35">
      <c r="A10847" t="s">
        <v>57</v>
      </c>
      <c r="B10847">
        <v>501294104</v>
      </c>
      <c r="C10847">
        <v>174467</v>
      </c>
      <c r="D10847" t="s">
        <v>9192</v>
      </c>
      <c r="E10847" s="1">
        <v>43732.397592592592</v>
      </c>
      <c r="F10847">
        <v>1</v>
      </c>
      <c r="G10847" t="s">
        <v>526</v>
      </c>
      <c r="H10847">
        <v>360</v>
      </c>
      <c r="I10847" s="1">
        <v>43748.999305555553</v>
      </c>
      <c r="J10847" s="2">
        <f t="shared" si="507"/>
        <v>1</v>
      </c>
      <c r="K10847" s="2" t="str">
        <f>IFERROR(VLOOKUP(A10847,Aux!A:B,2,0),"Outros")</f>
        <v>Municípios</v>
      </c>
      <c r="L10847" s="2">
        <f t="shared" si="508"/>
        <v>2019</v>
      </c>
      <c r="M10847">
        <f t="shared" si="509"/>
        <v>39</v>
      </c>
    </row>
    <row r="10848" spans="1:13" x14ac:dyDescent="0.35">
      <c r="A10848" t="s">
        <v>226</v>
      </c>
      <c r="B10848">
        <v>506792382</v>
      </c>
      <c r="C10848">
        <v>174468</v>
      </c>
      <c r="E10848" s="1">
        <v>43732.403784722221</v>
      </c>
      <c r="F10848">
        <v>13</v>
      </c>
      <c r="G10848" t="s">
        <v>33</v>
      </c>
      <c r="H10848">
        <v>400</v>
      </c>
      <c r="J10848" s="2">
        <f t="shared" si="507"/>
        <v>1</v>
      </c>
      <c r="K10848" s="2" t="str">
        <f>IFERROR(VLOOKUP(A10848,Aux!A:B,2,0),"Outros")</f>
        <v>Municípios</v>
      </c>
      <c r="L10848" s="2">
        <f t="shared" si="508"/>
        <v>2019</v>
      </c>
      <c r="M10848">
        <f t="shared" si="509"/>
        <v>39</v>
      </c>
    </row>
    <row r="10849" spans="1:13" x14ac:dyDescent="0.35">
      <c r="A10849" t="s">
        <v>165</v>
      </c>
      <c r="B10849">
        <v>600084892</v>
      </c>
      <c r="C10849">
        <v>174469</v>
      </c>
      <c r="D10849" t="s">
        <v>9193</v>
      </c>
      <c r="E10849" s="1">
        <v>43732.40797453704</v>
      </c>
      <c r="F10849">
        <v>13</v>
      </c>
      <c r="G10849" t="s">
        <v>33</v>
      </c>
      <c r="H10849">
        <v>340</v>
      </c>
      <c r="I10849" s="1">
        <v>43739.999305555553</v>
      </c>
      <c r="J10849" s="2">
        <f t="shared" si="507"/>
        <v>1</v>
      </c>
      <c r="K10849" s="2" t="str">
        <f>IFERROR(VLOOKUP(A10849,Aux!A:B,2,0),"Outros")</f>
        <v>Outros</v>
      </c>
      <c r="L10849" s="2">
        <f t="shared" si="508"/>
        <v>2019</v>
      </c>
      <c r="M10849">
        <f t="shared" si="509"/>
        <v>39</v>
      </c>
    </row>
    <row r="10850" spans="1:13" x14ac:dyDescent="0.35">
      <c r="A10850" t="s">
        <v>57</v>
      </c>
      <c r="B10850">
        <v>501294104</v>
      </c>
      <c r="C10850">
        <v>174470</v>
      </c>
      <c r="D10850" t="s">
        <v>9750</v>
      </c>
      <c r="E10850" s="1">
        <v>43732.407997685186</v>
      </c>
      <c r="F10850">
        <v>13</v>
      </c>
      <c r="G10850" t="s">
        <v>59</v>
      </c>
      <c r="H10850">
        <v>300</v>
      </c>
      <c r="I10850" s="1">
        <v>43738.999305555553</v>
      </c>
      <c r="J10850" s="2">
        <f t="shared" si="507"/>
        <v>1</v>
      </c>
      <c r="K10850" s="2" t="str">
        <f>IFERROR(VLOOKUP(A10850,Aux!A:B,2,0),"Outros")</f>
        <v>Municípios</v>
      </c>
      <c r="L10850" s="2">
        <f t="shared" si="508"/>
        <v>2019</v>
      </c>
      <c r="M10850">
        <f t="shared" si="509"/>
        <v>39</v>
      </c>
    </row>
    <row r="10851" spans="1:13" x14ac:dyDescent="0.35">
      <c r="A10851" t="s">
        <v>57</v>
      </c>
      <c r="B10851">
        <v>501294104</v>
      </c>
      <c r="C10851">
        <v>174471</v>
      </c>
      <c r="D10851" t="s">
        <v>9489</v>
      </c>
      <c r="E10851" s="1">
        <v>43732.420219907406</v>
      </c>
      <c r="F10851">
        <v>3</v>
      </c>
      <c r="G10851" t="s">
        <v>618</v>
      </c>
      <c r="H10851">
        <v>300</v>
      </c>
      <c r="I10851" s="1">
        <v>43741.999305555553</v>
      </c>
      <c r="J10851" s="2">
        <f t="shared" si="507"/>
        <v>1</v>
      </c>
      <c r="K10851" s="2" t="str">
        <f>IFERROR(VLOOKUP(A10851,Aux!A:B,2,0),"Outros")</f>
        <v>Municípios</v>
      </c>
      <c r="L10851" s="2">
        <f t="shared" si="508"/>
        <v>2019</v>
      </c>
      <c r="M10851">
        <f t="shared" si="509"/>
        <v>39</v>
      </c>
    </row>
    <row r="10852" spans="1:13" x14ac:dyDescent="0.35">
      <c r="A10852" t="s">
        <v>165</v>
      </c>
      <c r="B10852">
        <v>600084892</v>
      </c>
      <c r="C10852">
        <v>174472</v>
      </c>
      <c r="D10852" t="s">
        <v>9490</v>
      </c>
      <c r="E10852" s="1">
        <v>43732.427557870367</v>
      </c>
      <c r="F10852">
        <v>13</v>
      </c>
      <c r="G10852" t="s">
        <v>33</v>
      </c>
      <c r="H10852">
        <v>340</v>
      </c>
      <c r="I10852" s="1">
        <v>43739.999305555553</v>
      </c>
      <c r="J10852" s="2">
        <f t="shared" si="507"/>
        <v>1</v>
      </c>
      <c r="K10852" s="2" t="str">
        <f>IFERROR(VLOOKUP(A10852,Aux!A:B,2,0),"Outros")</f>
        <v>Outros</v>
      </c>
      <c r="L10852" s="2">
        <f t="shared" si="508"/>
        <v>2019</v>
      </c>
      <c r="M10852">
        <f t="shared" si="509"/>
        <v>39</v>
      </c>
    </row>
    <row r="10853" spans="1:13" x14ac:dyDescent="0.35">
      <c r="A10853" t="s">
        <v>673</v>
      </c>
      <c r="B10853">
        <v>503584215</v>
      </c>
      <c r="C10853">
        <v>174473</v>
      </c>
      <c r="E10853" s="1">
        <v>43732.429803240739</v>
      </c>
      <c r="F10853">
        <v>13</v>
      </c>
      <c r="G10853" t="s">
        <v>33</v>
      </c>
      <c r="H10853">
        <v>400</v>
      </c>
      <c r="J10853" s="2">
        <f t="shared" si="507"/>
        <v>1</v>
      </c>
      <c r="K10853" s="2" t="str">
        <f>IFERROR(VLOOKUP(A10853,Aux!A:B,2,0),"Outros")</f>
        <v>Outros</v>
      </c>
      <c r="L10853" s="2">
        <f t="shared" si="508"/>
        <v>2019</v>
      </c>
      <c r="M10853">
        <f t="shared" si="509"/>
        <v>39</v>
      </c>
    </row>
    <row r="10854" spans="1:13" x14ac:dyDescent="0.35">
      <c r="A10854" t="s">
        <v>92</v>
      </c>
      <c r="B10854">
        <v>506037258</v>
      </c>
      <c r="C10854">
        <v>174474</v>
      </c>
      <c r="D10854" t="s">
        <v>9606</v>
      </c>
      <c r="E10854" s="1">
        <v>43732.433703703704</v>
      </c>
      <c r="F10854">
        <v>1</v>
      </c>
      <c r="G10854" t="s">
        <v>476</v>
      </c>
      <c r="H10854">
        <v>340</v>
      </c>
      <c r="I10854" s="1">
        <v>43736.708333333336</v>
      </c>
      <c r="J10854" s="2">
        <f t="shared" si="507"/>
        <v>1</v>
      </c>
      <c r="K10854" s="2" t="str">
        <f>IFERROR(VLOOKUP(A10854,Aux!A:B,2,0),"Outros")</f>
        <v>Municípios</v>
      </c>
      <c r="L10854" s="2">
        <f t="shared" si="508"/>
        <v>2019</v>
      </c>
      <c r="M10854">
        <f t="shared" si="509"/>
        <v>39</v>
      </c>
    </row>
    <row r="10855" spans="1:13" x14ac:dyDescent="0.35">
      <c r="A10855" t="s">
        <v>35</v>
      </c>
      <c r="B10855">
        <v>508666236</v>
      </c>
      <c r="C10855">
        <v>174475</v>
      </c>
      <c r="D10855" t="s">
        <v>9565</v>
      </c>
      <c r="E10855" s="1">
        <v>43732.444131944445</v>
      </c>
      <c r="F10855">
        <v>13</v>
      </c>
      <c r="G10855" t="s">
        <v>515</v>
      </c>
      <c r="H10855">
        <v>360</v>
      </c>
      <c r="I10855" s="1">
        <v>43742.999305555553</v>
      </c>
      <c r="J10855" s="2">
        <f t="shared" si="507"/>
        <v>1</v>
      </c>
      <c r="K10855" s="2" t="str">
        <f>IFERROR(VLOOKUP(A10855,Aux!A:B,2,0),"Outros")</f>
        <v>Outros</v>
      </c>
      <c r="L10855" s="2">
        <f t="shared" si="508"/>
        <v>2019</v>
      </c>
      <c r="M10855">
        <f t="shared" si="509"/>
        <v>39</v>
      </c>
    </row>
    <row r="10856" spans="1:13" x14ac:dyDescent="0.35">
      <c r="A10856" t="s">
        <v>12</v>
      </c>
      <c r="B10856">
        <v>508481287</v>
      </c>
      <c r="C10856">
        <v>174476</v>
      </c>
      <c r="D10856" t="s">
        <v>8594</v>
      </c>
      <c r="E10856" s="1">
        <v>43732.447997685187</v>
      </c>
      <c r="F10856">
        <v>1</v>
      </c>
      <c r="G10856" t="s">
        <v>14</v>
      </c>
      <c r="H10856">
        <v>360</v>
      </c>
      <c r="I10856" s="1">
        <v>43735.708333333336</v>
      </c>
      <c r="J10856" s="2">
        <f t="shared" si="507"/>
        <v>1</v>
      </c>
      <c r="K10856" s="2" t="str">
        <f>IFERROR(VLOOKUP(A10856,Aux!A:B,2,0),"Outros")</f>
        <v>Hospitais</v>
      </c>
      <c r="L10856" s="2">
        <f t="shared" si="508"/>
        <v>2019</v>
      </c>
      <c r="M10856">
        <f t="shared" si="509"/>
        <v>39</v>
      </c>
    </row>
    <row r="10857" spans="1:13" x14ac:dyDescent="0.35">
      <c r="A10857" t="s">
        <v>9</v>
      </c>
      <c r="B10857">
        <v>506673626</v>
      </c>
      <c r="C10857">
        <v>174480</v>
      </c>
      <c r="D10857" t="s">
        <v>9566</v>
      </c>
      <c r="E10857" s="1">
        <v>43732.475127314814</v>
      </c>
      <c r="F10857">
        <v>1</v>
      </c>
      <c r="G10857" t="s">
        <v>11</v>
      </c>
      <c r="H10857">
        <v>360</v>
      </c>
      <c r="I10857" s="1">
        <v>43737.999305555553</v>
      </c>
      <c r="J10857" s="2">
        <f t="shared" si="507"/>
        <v>1</v>
      </c>
      <c r="K10857" s="2" t="str">
        <f>IFERROR(VLOOKUP(A10857,Aux!A:B,2,0),"Outros")</f>
        <v>Municípios</v>
      </c>
      <c r="L10857" s="2">
        <f t="shared" si="508"/>
        <v>2019</v>
      </c>
      <c r="M10857">
        <f t="shared" si="509"/>
        <v>39</v>
      </c>
    </row>
    <row r="10858" spans="1:13" x14ac:dyDescent="0.35">
      <c r="A10858" t="s">
        <v>60</v>
      </c>
      <c r="B10858">
        <v>505456010</v>
      </c>
      <c r="C10858">
        <v>174481</v>
      </c>
      <c r="D10858" t="s">
        <v>9244</v>
      </c>
      <c r="E10858" s="1">
        <v>43732.477754629632</v>
      </c>
      <c r="F10858">
        <v>13</v>
      </c>
      <c r="G10858" t="s">
        <v>62</v>
      </c>
      <c r="H10858">
        <v>360</v>
      </c>
      <c r="I10858" s="1">
        <v>43741.999305555553</v>
      </c>
      <c r="J10858" s="2">
        <f t="shared" si="507"/>
        <v>1</v>
      </c>
      <c r="K10858" s="2" t="str">
        <f>IFERROR(VLOOKUP(A10858,Aux!A:B,2,0),"Outros")</f>
        <v>Municípios</v>
      </c>
      <c r="L10858" s="2">
        <f t="shared" si="508"/>
        <v>2019</v>
      </c>
      <c r="M10858">
        <f t="shared" si="509"/>
        <v>39</v>
      </c>
    </row>
    <row r="10859" spans="1:13" x14ac:dyDescent="0.35">
      <c r="A10859" t="s">
        <v>57</v>
      </c>
      <c r="B10859">
        <v>501294104</v>
      </c>
      <c r="C10859">
        <v>174482</v>
      </c>
      <c r="D10859" t="s">
        <v>9397</v>
      </c>
      <c r="E10859" s="1">
        <v>43732.485590277778</v>
      </c>
      <c r="F10859">
        <v>1</v>
      </c>
      <c r="G10859" t="s">
        <v>59</v>
      </c>
      <c r="H10859">
        <v>360</v>
      </c>
      <c r="I10859" s="1">
        <v>43738.999305555553</v>
      </c>
      <c r="J10859" s="2">
        <f t="shared" si="507"/>
        <v>1</v>
      </c>
      <c r="K10859" s="2" t="str">
        <f>IFERROR(VLOOKUP(A10859,Aux!A:B,2,0),"Outros")</f>
        <v>Municípios</v>
      </c>
      <c r="L10859" s="2">
        <f t="shared" si="508"/>
        <v>2019</v>
      </c>
      <c r="M10859">
        <f t="shared" si="509"/>
        <v>39</v>
      </c>
    </row>
    <row r="10860" spans="1:13" x14ac:dyDescent="0.35">
      <c r="A10860" t="s">
        <v>2686</v>
      </c>
      <c r="B10860">
        <v>503956546</v>
      </c>
      <c r="C10860">
        <v>174483</v>
      </c>
      <c r="E10860" s="1">
        <v>43732.48878472222</v>
      </c>
      <c r="F10860">
        <v>1</v>
      </c>
      <c r="G10860" t="s">
        <v>33</v>
      </c>
      <c r="H10860">
        <v>400</v>
      </c>
      <c r="J10860" s="2">
        <f t="shared" si="507"/>
        <v>1</v>
      </c>
      <c r="K10860" s="2" t="str">
        <f>IFERROR(VLOOKUP(A10860,Aux!A:B,2,0),"Outros")</f>
        <v>Municípios</v>
      </c>
      <c r="L10860" s="2">
        <f t="shared" si="508"/>
        <v>2019</v>
      </c>
      <c r="M10860">
        <f t="shared" si="509"/>
        <v>39</v>
      </c>
    </row>
    <row r="10861" spans="1:13" x14ac:dyDescent="0.35">
      <c r="A10861" t="s">
        <v>9</v>
      </c>
      <c r="B10861">
        <v>506673626</v>
      </c>
      <c r="C10861">
        <v>174484</v>
      </c>
      <c r="D10861" t="s">
        <v>9351</v>
      </c>
      <c r="E10861" s="1">
        <v>43732.489027777781</v>
      </c>
      <c r="F10861">
        <v>13</v>
      </c>
      <c r="G10861" t="s">
        <v>11</v>
      </c>
      <c r="H10861">
        <v>360</v>
      </c>
      <c r="I10861" s="1">
        <v>43735.999305555553</v>
      </c>
      <c r="J10861" s="2">
        <f t="shared" si="507"/>
        <v>1</v>
      </c>
      <c r="K10861" s="2" t="str">
        <f>IFERROR(VLOOKUP(A10861,Aux!A:B,2,0),"Outros")</f>
        <v>Municípios</v>
      </c>
      <c r="L10861" s="2">
        <f t="shared" si="508"/>
        <v>2019</v>
      </c>
      <c r="M10861">
        <f t="shared" si="509"/>
        <v>39</v>
      </c>
    </row>
    <row r="10862" spans="1:13" x14ac:dyDescent="0.35">
      <c r="A10862" t="s">
        <v>528</v>
      </c>
      <c r="B10862">
        <v>512044040</v>
      </c>
      <c r="C10862">
        <v>174485</v>
      </c>
      <c r="D10862" t="s">
        <v>4856</v>
      </c>
      <c r="E10862" s="1">
        <v>43732.495416666665</v>
      </c>
      <c r="F10862">
        <v>1</v>
      </c>
      <c r="G10862" t="s">
        <v>3637</v>
      </c>
      <c r="H10862">
        <v>5</v>
      </c>
      <c r="I10862" s="1">
        <v>43737.999305555553</v>
      </c>
      <c r="J10862" s="2">
        <f t="shared" si="507"/>
        <v>1</v>
      </c>
      <c r="K10862" s="2" t="str">
        <f>IFERROR(VLOOKUP(A10862,Aux!A:B,2,0),"Outros")</f>
        <v>Municípios</v>
      </c>
      <c r="L10862" s="2">
        <f t="shared" si="508"/>
        <v>2019</v>
      </c>
      <c r="M10862">
        <f t="shared" si="509"/>
        <v>39</v>
      </c>
    </row>
    <row r="10863" spans="1:13" x14ac:dyDescent="0.35">
      <c r="A10863" t="s">
        <v>35</v>
      </c>
      <c r="B10863">
        <v>508666236</v>
      </c>
      <c r="C10863">
        <v>174488</v>
      </c>
      <c r="D10863" t="s">
        <v>9660</v>
      </c>
      <c r="E10863" s="1">
        <v>43732.520370370374</v>
      </c>
      <c r="F10863">
        <v>3</v>
      </c>
      <c r="G10863" t="s">
        <v>33</v>
      </c>
      <c r="H10863">
        <v>360</v>
      </c>
      <c r="I10863" s="1">
        <v>43763.999305555553</v>
      </c>
      <c r="J10863" s="2">
        <f t="shared" si="507"/>
        <v>1</v>
      </c>
      <c r="K10863" s="2" t="str">
        <f>IFERROR(VLOOKUP(A10863,Aux!A:B,2,0),"Outros")</f>
        <v>Outros</v>
      </c>
      <c r="L10863" s="2">
        <f t="shared" si="508"/>
        <v>2019</v>
      </c>
      <c r="M10863">
        <f t="shared" si="509"/>
        <v>39</v>
      </c>
    </row>
    <row r="10864" spans="1:13" x14ac:dyDescent="0.35">
      <c r="A10864" t="s">
        <v>35</v>
      </c>
      <c r="B10864">
        <v>508666236</v>
      </c>
      <c r="C10864">
        <v>174489</v>
      </c>
      <c r="E10864" s="1">
        <v>43732.574224537035</v>
      </c>
      <c r="F10864">
        <v>3</v>
      </c>
      <c r="G10864" t="s">
        <v>33</v>
      </c>
      <c r="H10864">
        <v>400</v>
      </c>
      <c r="J10864" s="2">
        <f t="shared" si="507"/>
        <v>1</v>
      </c>
      <c r="K10864" s="2" t="str">
        <f>IFERROR(VLOOKUP(A10864,Aux!A:B,2,0),"Outros")</f>
        <v>Outros</v>
      </c>
      <c r="L10864" s="2">
        <f t="shared" si="508"/>
        <v>2019</v>
      </c>
      <c r="M10864">
        <f t="shared" si="509"/>
        <v>39</v>
      </c>
    </row>
    <row r="10865" spans="1:13" x14ac:dyDescent="0.35">
      <c r="A10865" t="s">
        <v>267</v>
      </c>
      <c r="B10865">
        <v>505307685</v>
      </c>
      <c r="C10865">
        <v>174490</v>
      </c>
      <c r="D10865" t="s">
        <v>6603</v>
      </c>
      <c r="E10865" s="1">
        <v>43732.59002314815</v>
      </c>
      <c r="F10865">
        <v>1</v>
      </c>
      <c r="G10865" t="s">
        <v>1330</v>
      </c>
      <c r="H10865">
        <v>5</v>
      </c>
      <c r="I10865" s="1">
        <v>43739.999305555553</v>
      </c>
      <c r="J10865" s="2">
        <f t="shared" si="507"/>
        <v>1</v>
      </c>
      <c r="K10865" s="2" t="str">
        <f>IFERROR(VLOOKUP(A10865,Aux!A:B,2,0),"Outros")</f>
        <v>Municípios</v>
      </c>
      <c r="L10865" s="2">
        <f t="shared" si="508"/>
        <v>2019</v>
      </c>
      <c r="M10865">
        <f t="shared" si="509"/>
        <v>39</v>
      </c>
    </row>
    <row r="10866" spans="1:13" x14ac:dyDescent="0.35">
      <c r="A10866" t="s">
        <v>140</v>
      </c>
      <c r="B10866">
        <v>506614913</v>
      </c>
      <c r="C10866">
        <v>174493</v>
      </c>
      <c r="D10866" t="s">
        <v>8951</v>
      </c>
      <c r="E10866" s="1">
        <v>43732.601724537039</v>
      </c>
      <c r="F10866">
        <v>13</v>
      </c>
      <c r="G10866" t="s">
        <v>47</v>
      </c>
      <c r="H10866">
        <v>360</v>
      </c>
      <c r="I10866" s="1">
        <v>43738.999305555553</v>
      </c>
      <c r="J10866" s="2">
        <f t="shared" si="507"/>
        <v>1</v>
      </c>
      <c r="K10866" s="2" t="str">
        <f>IFERROR(VLOOKUP(A10866,Aux!A:B,2,0),"Outros")</f>
        <v>Municípios</v>
      </c>
      <c r="L10866" s="2">
        <f t="shared" si="508"/>
        <v>2019</v>
      </c>
      <c r="M10866">
        <f t="shared" si="509"/>
        <v>39</v>
      </c>
    </row>
    <row r="10867" spans="1:13" x14ac:dyDescent="0.35">
      <c r="A10867" t="s">
        <v>336</v>
      </c>
      <c r="B10867">
        <v>505170876</v>
      </c>
      <c r="C10867">
        <v>174494</v>
      </c>
      <c r="D10867" t="s">
        <v>9398</v>
      </c>
      <c r="E10867" s="1">
        <v>43732.602835648147</v>
      </c>
      <c r="F10867">
        <v>13</v>
      </c>
      <c r="G10867" t="s">
        <v>345</v>
      </c>
      <c r="H10867">
        <v>5</v>
      </c>
      <c r="I10867" s="1">
        <v>43738.708333333336</v>
      </c>
      <c r="J10867" s="2">
        <f t="shared" si="507"/>
        <v>1</v>
      </c>
      <c r="K10867" s="2" t="str">
        <f>IFERROR(VLOOKUP(A10867,Aux!A:B,2,0),"Outros")</f>
        <v>Municípios</v>
      </c>
      <c r="L10867" s="2">
        <f t="shared" si="508"/>
        <v>2019</v>
      </c>
      <c r="M10867">
        <f t="shared" si="509"/>
        <v>39</v>
      </c>
    </row>
    <row r="10868" spans="1:13" x14ac:dyDescent="0.35">
      <c r="A10868" t="s">
        <v>92</v>
      </c>
      <c r="B10868">
        <v>506037258</v>
      </c>
      <c r="C10868">
        <v>174495</v>
      </c>
      <c r="D10868" t="s">
        <v>9341</v>
      </c>
      <c r="E10868" s="1">
        <v>43732.610300925924</v>
      </c>
      <c r="F10868">
        <v>1</v>
      </c>
      <c r="G10868" t="s">
        <v>94</v>
      </c>
      <c r="H10868">
        <v>5</v>
      </c>
      <c r="I10868" s="1">
        <v>43745.708333333336</v>
      </c>
      <c r="J10868" s="2">
        <f t="shared" si="507"/>
        <v>1</v>
      </c>
      <c r="K10868" s="2" t="str">
        <f>IFERROR(VLOOKUP(A10868,Aux!A:B,2,0),"Outros")</f>
        <v>Municípios</v>
      </c>
      <c r="L10868" s="2">
        <f t="shared" si="508"/>
        <v>2019</v>
      </c>
      <c r="M10868">
        <f t="shared" si="509"/>
        <v>39</v>
      </c>
    </row>
    <row r="10869" spans="1:13" x14ac:dyDescent="0.35">
      <c r="A10869" t="s">
        <v>122</v>
      </c>
      <c r="B10869">
        <v>506173968</v>
      </c>
      <c r="C10869">
        <v>174496</v>
      </c>
      <c r="D10869" t="s">
        <v>9352</v>
      </c>
      <c r="E10869" s="1">
        <v>43732.611145833333</v>
      </c>
      <c r="F10869">
        <v>13</v>
      </c>
      <c r="G10869" t="s">
        <v>597</v>
      </c>
      <c r="H10869">
        <v>360</v>
      </c>
      <c r="I10869" s="1">
        <v>43737.75</v>
      </c>
      <c r="J10869" s="2">
        <f t="shared" si="507"/>
        <v>1</v>
      </c>
      <c r="K10869" s="2" t="str">
        <f>IFERROR(VLOOKUP(A10869,Aux!A:B,2,0),"Outros")</f>
        <v>Municípios</v>
      </c>
      <c r="L10869" s="2">
        <f t="shared" si="508"/>
        <v>2019</v>
      </c>
      <c r="M10869">
        <f t="shared" si="509"/>
        <v>39</v>
      </c>
    </row>
    <row r="10870" spans="1:13" x14ac:dyDescent="0.35">
      <c r="A10870" t="s">
        <v>574</v>
      </c>
      <c r="B10870">
        <v>506791220</v>
      </c>
      <c r="C10870">
        <v>174498</v>
      </c>
      <c r="D10870" t="s">
        <v>9444</v>
      </c>
      <c r="E10870" s="1">
        <v>43732.621828703705</v>
      </c>
      <c r="F10870">
        <v>13</v>
      </c>
      <c r="G10870" t="s">
        <v>576</v>
      </c>
      <c r="H10870">
        <v>360</v>
      </c>
      <c r="I10870" s="1">
        <v>43741.999305555553</v>
      </c>
      <c r="J10870" s="2">
        <f t="shared" si="507"/>
        <v>1</v>
      </c>
      <c r="K10870" s="2" t="str">
        <f>IFERROR(VLOOKUP(A10870,Aux!A:B,2,0),"Outros")</f>
        <v>Municípios</v>
      </c>
      <c r="L10870" s="2">
        <f t="shared" si="508"/>
        <v>2019</v>
      </c>
      <c r="M10870">
        <f t="shared" si="509"/>
        <v>39</v>
      </c>
    </row>
    <row r="10871" spans="1:13" x14ac:dyDescent="0.35">
      <c r="A10871" t="s">
        <v>39</v>
      </c>
      <c r="B10871">
        <v>507023129</v>
      </c>
      <c r="C10871">
        <v>174499</v>
      </c>
      <c r="D10871" t="s">
        <v>9491</v>
      </c>
      <c r="E10871" s="1">
        <v>43732.623425925929</v>
      </c>
      <c r="F10871">
        <v>3</v>
      </c>
      <c r="G10871" t="s">
        <v>33</v>
      </c>
      <c r="H10871">
        <v>5</v>
      </c>
      <c r="I10871" s="1">
        <v>43768.708333333336</v>
      </c>
      <c r="J10871" s="2">
        <f t="shared" si="507"/>
        <v>1</v>
      </c>
      <c r="K10871" s="2" t="str">
        <f>IFERROR(VLOOKUP(A10871,Aux!A:B,2,0),"Outros")</f>
        <v>Outros</v>
      </c>
      <c r="L10871" s="2">
        <f t="shared" si="508"/>
        <v>2019</v>
      </c>
      <c r="M10871">
        <f t="shared" si="509"/>
        <v>39</v>
      </c>
    </row>
    <row r="10872" spans="1:13" x14ac:dyDescent="0.35">
      <c r="A10872" t="s">
        <v>118</v>
      </c>
      <c r="B10872">
        <v>680015019</v>
      </c>
      <c r="C10872">
        <v>174502</v>
      </c>
      <c r="D10872" t="s">
        <v>9399</v>
      </c>
      <c r="E10872" s="1">
        <v>43732.634872685187</v>
      </c>
      <c r="F10872">
        <v>1</v>
      </c>
      <c r="G10872" t="s">
        <v>33</v>
      </c>
      <c r="H10872">
        <v>5</v>
      </c>
      <c r="I10872" s="1">
        <v>43746.999305555553</v>
      </c>
      <c r="J10872" s="2">
        <f t="shared" si="507"/>
        <v>1</v>
      </c>
      <c r="K10872" s="2" t="str">
        <f>IFERROR(VLOOKUP(A10872,Aux!A:B,2,0),"Outros")</f>
        <v>Águas e resíduos</v>
      </c>
      <c r="L10872" s="2">
        <f t="shared" si="508"/>
        <v>2019</v>
      </c>
      <c r="M10872">
        <f t="shared" si="509"/>
        <v>39</v>
      </c>
    </row>
    <row r="10873" spans="1:13" x14ac:dyDescent="0.35">
      <c r="A10873" t="s">
        <v>37</v>
      </c>
      <c r="B10873">
        <v>506187543</v>
      </c>
      <c r="C10873">
        <v>174503</v>
      </c>
      <c r="D10873" t="s">
        <v>8199</v>
      </c>
      <c r="E10873" s="1">
        <v>43732.643148148149</v>
      </c>
      <c r="F10873">
        <v>3</v>
      </c>
      <c r="G10873" t="s">
        <v>192</v>
      </c>
      <c r="H10873">
        <v>340</v>
      </c>
      <c r="I10873" s="1">
        <v>43749.999305555553</v>
      </c>
      <c r="J10873" s="2">
        <f t="shared" si="507"/>
        <v>1</v>
      </c>
      <c r="K10873" s="2" t="str">
        <f>IFERROR(VLOOKUP(A10873,Aux!A:B,2,0),"Outros")</f>
        <v>Municípios</v>
      </c>
      <c r="L10873" s="2">
        <f t="shared" si="508"/>
        <v>2019</v>
      </c>
      <c r="M10873">
        <f t="shared" si="509"/>
        <v>39</v>
      </c>
    </row>
    <row r="10874" spans="1:13" x14ac:dyDescent="0.35">
      <c r="A10874" t="s">
        <v>41</v>
      </c>
      <c r="B10874">
        <v>500192855</v>
      </c>
      <c r="C10874">
        <v>174504</v>
      </c>
      <c r="D10874" t="s">
        <v>9400</v>
      </c>
      <c r="E10874" s="1">
        <v>43732.643460648149</v>
      </c>
      <c r="F10874">
        <v>3</v>
      </c>
      <c r="G10874" t="s">
        <v>23</v>
      </c>
      <c r="H10874">
        <v>360</v>
      </c>
      <c r="I10874" s="1">
        <v>43762.999305555553</v>
      </c>
      <c r="J10874" s="2">
        <f t="shared" si="507"/>
        <v>1</v>
      </c>
      <c r="K10874" s="2" t="str">
        <f>IFERROR(VLOOKUP(A10874,Aux!A:B,2,0),"Outros")</f>
        <v>Transportes</v>
      </c>
      <c r="L10874" s="2">
        <f t="shared" si="508"/>
        <v>2019</v>
      </c>
      <c r="M10874">
        <f t="shared" si="509"/>
        <v>39</v>
      </c>
    </row>
    <row r="10875" spans="1:13" x14ac:dyDescent="0.35">
      <c r="A10875" t="s">
        <v>574</v>
      </c>
      <c r="B10875">
        <v>506791220</v>
      </c>
      <c r="C10875">
        <v>174505</v>
      </c>
      <c r="D10875" t="s">
        <v>9194</v>
      </c>
      <c r="E10875" s="1">
        <v>43732.649340277778</v>
      </c>
      <c r="F10875">
        <v>13</v>
      </c>
      <c r="G10875" t="s">
        <v>576</v>
      </c>
      <c r="H10875">
        <v>360</v>
      </c>
      <c r="I10875" s="1">
        <v>43740.999305555553</v>
      </c>
      <c r="J10875" s="2">
        <f t="shared" si="507"/>
        <v>1</v>
      </c>
      <c r="K10875" s="2" t="str">
        <f>IFERROR(VLOOKUP(A10875,Aux!A:B,2,0),"Outros")</f>
        <v>Municípios</v>
      </c>
      <c r="L10875" s="2">
        <f t="shared" si="508"/>
        <v>2019</v>
      </c>
      <c r="M10875">
        <f t="shared" si="509"/>
        <v>39</v>
      </c>
    </row>
    <row r="10876" spans="1:13" x14ac:dyDescent="0.35">
      <c r="A10876" t="s">
        <v>39</v>
      </c>
      <c r="B10876">
        <v>507023129</v>
      </c>
      <c r="C10876">
        <v>174506</v>
      </c>
      <c r="D10876" t="s">
        <v>9195</v>
      </c>
      <c r="E10876" s="1">
        <v>43732.652395833335</v>
      </c>
      <c r="F10876">
        <v>3</v>
      </c>
      <c r="G10876" t="s">
        <v>33</v>
      </c>
      <c r="H10876">
        <v>360</v>
      </c>
      <c r="I10876" s="1">
        <v>43762.708333333336</v>
      </c>
      <c r="J10876" s="2">
        <f t="shared" si="507"/>
        <v>1</v>
      </c>
      <c r="K10876" s="2" t="str">
        <f>IFERROR(VLOOKUP(A10876,Aux!A:B,2,0),"Outros")</f>
        <v>Outros</v>
      </c>
      <c r="L10876" s="2">
        <f t="shared" si="508"/>
        <v>2019</v>
      </c>
      <c r="M10876">
        <f t="shared" si="509"/>
        <v>39</v>
      </c>
    </row>
    <row r="10877" spans="1:13" x14ac:dyDescent="0.35">
      <c r="A10877" t="s">
        <v>154</v>
      </c>
      <c r="B10877">
        <v>506818829</v>
      </c>
      <c r="C10877">
        <v>174507</v>
      </c>
      <c r="D10877" t="s">
        <v>9196</v>
      </c>
      <c r="E10877" s="1">
        <v>43732.658032407409</v>
      </c>
      <c r="F10877">
        <v>1</v>
      </c>
      <c r="G10877" t="s">
        <v>156</v>
      </c>
      <c r="H10877">
        <v>400</v>
      </c>
      <c r="I10877" s="1">
        <v>25569.999305555557</v>
      </c>
      <c r="J10877" s="2">
        <f t="shared" si="507"/>
        <v>1</v>
      </c>
      <c r="K10877" s="2" t="str">
        <f>IFERROR(VLOOKUP(A10877,Aux!A:B,2,0),"Outros")</f>
        <v>Municípios</v>
      </c>
      <c r="L10877" s="2">
        <f t="shared" si="508"/>
        <v>2019</v>
      </c>
      <c r="M10877">
        <f t="shared" si="509"/>
        <v>39</v>
      </c>
    </row>
    <row r="10878" spans="1:13" x14ac:dyDescent="0.35">
      <c r="A10878" t="s">
        <v>3101</v>
      </c>
      <c r="B10878">
        <v>507001206</v>
      </c>
      <c r="C10878">
        <v>174509</v>
      </c>
      <c r="E10878" s="1">
        <v>43732.680243055554</v>
      </c>
      <c r="F10878">
        <v>13</v>
      </c>
      <c r="H10878">
        <v>400</v>
      </c>
      <c r="J10878" s="2">
        <f t="shared" si="507"/>
        <v>1</v>
      </c>
      <c r="K10878" s="2" t="str">
        <f>IFERROR(VLOOKUP(A10878,Aux!A:B,2,0),"Outros")</f>
        <v>Transportes</v>
      </c>
      <c r="L10878" s="2">
        <f t="shared" si="508"/>
        <v>2019</v>
      </c>
      <c r="M10878">
        <f t="shared" si="509"/>
        <v>39</v>
      </c>
    </row>
    <row r="10879" spans="1:13" x14ac:dyDescent="0.35">
      <c r="A10879" t="s">
        <v>39</v>
      </c>
      <c r="B10879">
        <v>507023129</v>
      </c>
      <c r="C10879">
        <v>174512</v>
      </c>
      <c r="D10879" t="s">
        <v>9245</v>
      </c>
      <c r="E10879" s="1">
        <v>43732.69259259259</v>
      </c>
      <c r="F10879">
        <v>3</v>
      </c>
      <c r="G10879" t="s">
        <v>33</v>
      </c>
      <c r="H10879">
        <v>360</v>
      </c>
      <c r="I10879" s="1">
        <v>43761.708333333336</v>
      </c>
      <c r="J10879" s="2">
        <f t="shared" si="507"/>
        <v>1</v>
      </c>
      <c r="K10879" s="2" t="str">
        <f>IFERROR(VLOOKUP(A10879,Aux!A:B,2,0),"Outros")</f>
        <v>Outros</v>
      </c>
      <c r="L10879" s="2">
        <f t="shared" si="508"/>
        <v>2019</v>
      </c>
      <c r="M10879">
        <f t="shared" si="509"/>
        <v>39</v>
      </c>
    </row>
    <row r="10880" spans="1:13" x14ac:dyDescent="0.35">
      <c r="A10880" t="s">
        <v>140</v>
      </c>
      <c r="B10880">
        <v>506614913</v>
      </c>
      <c r="C10880">
        <v>174514</v>
      </c>
      <c r="D10880" t="s">
        <v>5296</v>
      </c>
      <c r="E10880" s="1">
        <v>43732.698854166665</v>
      </c>
      <c r="F10880">
        <v>13</v>
      </c>
      <c r="G10880" t="s">
        <v>47</v>
      </c>
      <c r="H10880">
        <v>360</v>
      </c>
      <c r="I10880" s="1">
        <v>43759.999305555553</v>
      </c>
      <c r="J10880" s="2">
        <f t="shared" si="507"/>
        <v>1</v>
      </c>
      <c r="K10880" s="2" t="str">
        <f>IFERROR(VLOOKUP(A10880,Aux!A:B,2,0),"Outros")</f>
        <v>Municípios</v>
      </c>
      <c r="L10880" s="2">
        <f t="shared" si="508"/>
        <v>2019</v>
      </c>
      <c r="M10880">
        <f t="shared" si="509"/>
        <v>39</v>
      </c>
    </row>
    <row r="10881" spans="1:13" x14ac:dyDescent="0.35">
      <c r="A10881" t="s">
        <v>143</v>
      </c>
      <c r="B10881">
        <v>506801969</v>
      </c>
      <c r="C10881">
        <v>174515</v>
      </c>
      <c r="D10881" t="s">
        <v>9492</v>
      </c>
      <c r="E10881" s="1">
        <v>43732.705381944441</v>
      </c>
      <c r="F10881">
        <v>1</v>
      </c>
      <c r="G10881" t="s">
        <v>1117</v>
      </c>
      <c r="H10881">
        <v>360</v>
      </c>
      <c r="I10881" s="1">
        <v>43740.708333333336</v>
      </c>
      <c r="J10881" s="2">
        <f t="shared" si="507"/>
        <v>1</v>
      </c>
      <c r="K10881" s="2" t="str">
        <f>IFERROR(VLOOKUP(A10881,Aux!A:B,2,0),"Outros")</f>
        <v>Municípios</v>
      </c>
      <c r="L10881" s="2">
        <f t="shared" si="508"/>
        <v>2019</v>
      </c>
      <c r="M10881">
        <f t="shared" si="509"/>
        <v>39</v>
      </c>
    </row>
    <row r="10882" spans="1:13" x14ac:dyDescent="0.35">
      <c r="A10882" t="s">
        <v>108</v>
      </c>
      <c r="B10882">
        <v>501222634</v>
      </c>
      <c r="C10882">
        <v>174516</v>
      </c>
      <c r="D10882" t="s">
        <v>9661</v>
      </c>
      <c r="E10882" s="1">
        <v>43732.707256944443</v>
      </c>
      <c r="F10882">
        <v>1</v>
      </c>
      <c r="G10882" t="s">
        <v>110</v>
      </c>
      <c r="H10882">
        <v>360</v>
      </c>
      <c r="I10882" s="1">
        <v>43735.999305555553</v>
      </c>
      <c r="J10882" s="2">
        <f t="shared" ref="J10882:J10945" si="510">IF(C10882=C10881,"",1)</f>
        <v>1</v>
      </c>
      <c r="K10882" s="2" t="str">
        <f>IFERROR(VLOOKUP(A10882,Aux!A:B,2,0),"Outros")</f>
        <v>Municípios</v>
      </c>
      <c r="L10882" s="2">
        <f t="shared" ref="L10882:L10945" si="511">YEAR(E10882)</f>
        <v>2019</v>
      </c>
      <c r="M10882">
        <f t="shared" ref="M10882:M10945" si="512">WEEKNUM(E10882)</f>
        <v>39</v>
      </c>
    </row>
    <row r="10883" spans="1:13" x14ac:dyDescent="0.35">
      <c r="A10883" t="s">
        <v>39</v>
      </c>
      <c r="B10883">
        <v>507023129</v>
      </c>
      <c r="C10883">
        <v>174517</v>
      </c>
      <c r="D10883" t="s">
        <v>9401</v>
      </c>
      <c r="E10883" s="1">
        <v>43732.714236111111</v>
      </c>
      <c r="F10883">
        <v>3</v>
      </c>
      <c r="G10883" t="s">
        <v>33</v>
      </c>
      <c r="H10883">
        <v>340</v>
      </c>
      <c r="I10883" s="1">
        <v>43761.708333333336</v>
      </c>
      <c r="J10883" s="2">
        <f t="shared" si="510"/>
        <v>1</v>
      </c>
      <c r="K10883" s="2" t="str">
        <f>IFERROR(VLOOKUP(A10883,Aux!A:B,2,0),"Outros")</f>
        <v>Outros</v>
      </c>
      <c r="L10883" s="2">
        <f t="shared" si="511"/>
        <v>2019</v>
      </c>
      <c r="M10883">
        <f t="shared" si="512"/>
        <v>39</v>
      </c>
    </row>
    <row r="10884" spans="1:13" x14ac:dyDescent="0.35">
      <c r="A10884" t="s">
        <v>53</v>
      </c>
      <c r="B10884">
        <v>508195390</v>
      </c>
      <c r="C10884">
        <v>174518</v>
      </c>
      <c r="E10884" s="1">
        <v>43732.722893518519</v>
      </c>
      <c r="F10884">
        <v>5</v>
      </c>
      <c r="G10884" t="s">
        <v>33</v>
      </c>
      <c r="H10884">
        <v>400</v>
      </c>
      <c r="J10884" s="2">
        <f t="shared" si="510"/>
        <v>1</v>
      </c>
      <c r="K10884" s="2" t="str">
        <f>IFERROR(VLOOKUP(A10884,Aux!A:B,2,0),"Outros")</f>
        <v>Outros</v>
      </c>
      <c r="L10884" s="2">
        <f t="shared" si="511"/>
        <v>2019</v>
      </c>
      <c r="M10884">
        <f t="shared" si="512"/>
        <v>39</v>
      </c>
    </row>
    <row r="10885" spans="1:13" x14ac:dyDescent="0.35">
      <c r="A10885" t="s">
        <v>1256</v>
      </c>
      <c r="B10885">
        <v>506855368</v>
      </c>
      <c r="C10885">
        <v>174519</v>
      </c>
      <c r="D10885" t="s">
        <v>9353</v>
      </c>
      <c r="E10885" s="1">
        <v>43732.72997685185</v>
      </c>
      <c r="F10885">
        <v>3</v>
      </c>
      <c r="G10885" t="s">
        <v>3253</v>
      </c>
      <c r="H10885">
        <v>5</v>
      </c>
      <c r="I10885" s="1">
        <v>43741.958333333336</v>
      </c>
      <c r="J10885" s="2">
        <f t="shared" si="510"/>
        <v>1</v>
      </c>
      <c r="K10885" s="2" t="str">
        <f>IFERROR(VLOOKUP(A10885,Aux!A:B,2,0),"Outros")</f>
        <v>Municípios</v>
      </c>
      <c r="L10885" s="2">
        <f t="shared" si="511"/>
        <v>2019</v>
      </c>
      <c r="M10885">
        <f t="shared" si="512"/>
        <v>39</v>
      </c>
    </row>
    <row r="10886" spans="1:13" x14ac:dyDescent="0.35">
      <c r="A10886" t="s">
        <v>196</v>
      </c>
      <c r="B10886">
        <v>512096481</v>
      </c>
      <c r="C10886">
        <v>174520</v>
      </c>
      <c r="D10886" t="s">
        <v>9607</v>
      </c>
      <c r="E10886" s="1">
        <v>43732.768449074072</v>
      </c>
      <c r="F10886">
        <v>1</v>
      </c>
      <c r="G10886" t="s">
        <v>6819</v>
      </c>
      <c r="H10886">
        <v>340</v>
      </c>
      <c r="I10886" s="1">
        <v>43738.999305555553</v>
      </c>
      <c r="J10886" s="2">
        <f t="shared" si="510"/>
        <v>1</v>
      </c>
      <c r="K10886" s="2" t="str">
        <f>IFERROR(VLOOKUP(A10886,Aux!A:B,2,0),"Outros")</f>
        <v>Municípios</v>
      </c>
      <c r="L10886" s="2">
        <f t="shared" si="511"/>
        <v>2019</v>
      </c>
      <c r="M10886">
        <f t="shared" si="512"/>
        <v>39</v>
      </c>
    </row>
    <row r="10887" spans="1:13" x14ac:dyDescent="0.35">
      <c r="A10887" t="s">
        <v>71</v>
      </c>
      <c r="B10887">
        <v>500051054</v>
      </c>
      <c r="C10887">
        <v>174522</v>
      </c>
      <c r="D10887" t="s">
        <v>9751</v>
      </c>
      <c r="E10887" s="1">
        <v>43733.395972222221</v>
      </c>
      <c r="F10887">
        <v>3</v>
      </c>
      <c r="G10887" t="s">
        <v>202</v>
      </c>
      <c r="H10887">
        <v>360</v>
      </c>
      <c r="I10887" s="1">
        <v>43739.791666666664</v>
      </c>
      <c r="J10887" s="2">
        <f t="shared" si="510"/>
        <v>1</v>
      </c>
      <c r="K10887" s="2" t="str">
        <f>IFERROR(VLOOKUP(A10887,Aux!A:B,2,0),"Outros")</f>
        <v>Municípios</v>
      </c>
      <c r="L10887" s="2">
        <f t="shared" si="511"/>
        <v>2019</v>
      </c>
      <c r="M10887">
        <f t="shared" si="512"/>
        <v>39</v>
      </c>
    </row>
    <row r="10888" spans="1:13" x14ac:dyDescent="0.35">
      <c r="A10888" t="s">
        <v>9</v>
      </c>
      <c r="B10888">
        <v>506673626</v>
      </c>
      <c r="C10888">
        <v>174526</v>
      </c>
      <c r="D10888" t="s">
        <v>8694</v>
      </c>
      <c r="E10888" s="1">
        <v>43733.403657407405</v>
      </c>
      <c r="F10888">
        <v>1</v>
      </c>
      <c r="G10888" t="s">
        <v>11</v>
      </c>
      <c r="H10888">
        <v>360</v>
      </c>
      <c r="I10888" s="1">
        <v>43743.999305555553</v>
      </c>
      <c r="J10888" s="2">
        <f t="shared" si="510"/>
        <v>1</v>
      </c>
      <c r="K10888" s="2" t="str">
        <f>IFERROR(VLOOKUP(A10888,Aux!A:B,2,0),"Outros")</f>
        <v>Municípios</v>
      </c>
      <c r="L10888" s="2">
        <f t="shared" si="511"/>
        <v>2019</v>
      </c>
      <c r="M10888">
        <f t="shared" si="512"/>
        <v>39</v>
      </c>
    </row>
    <row r="10889" spans="1:13" x14ac:dyDescent="0.35">
      <c r="A10889" t="s">
        <v>1132</v>
      </c>
      <c r="B10889">
        <v>501162941</v>
      </c>
      <c r="C10889">
        <v>174528</v>
      </c>
      <c r="D10889" t="s">
        <v>9707</v>
      </c>
      <c r="E10889" s="1">
        <v>43733.409710648149</v>
      </c>
      <c r="F10889">
        <v>3</v>
      </c>
      <c r="G10889" t="s">
        <v>1270</v>
      </c>
      <c r="H10889">
        <v>360</v>
      </c>
      <c r="I10889" s="1">
        <v>43764.791666666664</v>
      </c>
      <c r="J10889" s="2">
        <f t="shared" si="510"/>
        <v>1</v>
      </c>
      <c r="K10889" s="2" t="str">
        <f>IFERROR(VLOOKUP(A10889,Aux!A:B,2,0),"Outros")</f>
        <v>Municípios</v>
      </c>
      <c r="L10889" s="2">
        <f t="shared" si="511"/>
        <v>2019</v>
      </c>
      <c r="M10889">
        <f t="shared" si="512"/>
        <v>39</v>
      </c>
    </row>
    <row r="10890" spans="1:13" x14ac:dyDescent="0.35">
      <c r="A10890" t="s">
        <v>154</v>
      </c>
      <c r="B10890">
        <v>506818829</v>
      </c>
      <c r="C10890">
        <v>174529</v>
      </c>
      <c r="D10890" t="s">
        <v>9662</v>
      </c>
      <c r="E10890" s="1">
        <v>43733.410717592589</v>
      </c>
      <c r="F10890">
        <v>1</v>
      </c>
      <c r="G10890" t="s">
        <v>156</v>
      </c>
      <c r="H10890">
        <v>360</v>
      </c>
      <c r="I10890" s="1">
        <v>43735.999305555553</v>
      </c>
      <c r="J10890" s="2">
        <f t="shared" si="510"/>
        <v>1</v>
      </c>
      <c r="K10890" s="2" t="str">
        <f>IFERROR(VLOOKUP(A10890,Aux!A:B,2,0),"Outros")</f>
        <v>Municípios</v>
      </c>
      <c r="L10890" s="2">
        <f t="shared" si="511"/>
        <v>2019</v>
      </c>
      <c r="M10890">
        <f t="shared" si="512"/>
        <v>39</v>
      </c>
    </row>
    <row r="10891" spans="1:13" x14ac:dyDescent="0.35">
      <c r="A10891" t="s">
        <v>267</v>
      </c>
      <c r="B10891">
        <v>505307685</v>
      </c>
      <c r="C10891">
        <v>174531</v>
      </c>
      <c r="D10891" t="s">
        <v>9090</v>
      </c>
      <c r="E10891" s="1">
        <v>43733.411354166667</v>
      </c>
      <c r="F10891">
        <v>1</v>
      </c>
      <c r="G10891" t="s">
        <v>8160</v>
      </c>
      <c r="H10891">
        <v>5</v>
      </c>
      <c r="I10891" s="1">
        <v>43744.999305555553</v>
      </c>
      <c r="J10891" s="2">
        <f t="shared" si="510"/>
        <v>1</v>
      </c>
      <c r="K10891" s="2" t="str">
        <f>IFERROR(VLOOKUP(A10891,Aux!A:B,2,0),"Outros")</f>
        <v>Municípios</v>
      </c>
      <c r="L10891" s="2">
        <f t="shared" si="511"/>
        <v>2019</v>
      </c>
      <c r="M10891">
        <f t="shared" si="512"/>
        <v>39</v>
      </c>
    </row>
    <row r="10892" spans="1:13" x14ac:dyDescent="0.35">
      <c r="A10892" t="s">
        <v>668</v>
      </c>
      <c r="B10892">
        <v>501904077</v>
      </c>
      <c r="C10892">
        <v>174532</v>
      </c>
      <c r="E10892" s="1">
        <v>43733.413715277777</v>
      </c>
      <c r="F10892">
        <v>1</v>
      </c>
      <c r="G10892" t="s">
        <v>33</v>
      </c>
      <c r="H10892">
        <v>400</v>
      </c>
      <c r="J10892" s="2">
        <f t="shared" si="510"/>
        <v>1</v>
      </c>
      <c r="K10892" s="2" t="str">
        <f>IFERROR(VLOOKUP(A10892,Aux!A:B,2,0),"Outros")</f>
        <v>Portos</v>
      </c>
      <c r="L10892" s="2">
        <f t="shared" si="511"/>
        <v>2019</v>
      </c>
      <c r="M10892">
        <f t="shared" si="512"/>
        <v>39</v>
      </c>
    </row>
    <row r="10893" spans="1:13" x14ac:dyDescent="0.35">
      <c r="A10893" t="s">
        <v>668</v>
      </c>
      <c r="B10893">
        <v>501904077</v>
      </c>
      <c r="C10893">
        <v>174533</v>
      </c>
      <c r="D10893" t="s">
        <v>9608</v>
      </c>
      <c r="E10893" s="1">
        <v>43733.420763888891</v>
      </c>
      <c r="F10893">
        <v>1</v>
      </c>
      <c r="G10893" t="s">
        <v>5677</v>
      </c>
      <c r="H10893">
        <v>360</v>
      </c>
      <c r="I10893" s="1">
        <v>43753.666666666664</v>
      </c>
      <c r="J10893" s="2">
        <f t="shared" si="510"/>
        <v>1</v>
      </c>
      <c r="K10893" s="2" t="str">
        <f>IFERROR(VLOOKUP(A10893,Aux!A:B,2,0),"Outros")</f>
        <v>Portos</v>
      </c>
      <c r="L10893" s="2">
        <f t="shared" si="511"/>
        <v>2019</v>
      </c>
      <c r="M10893">
        <f t="shared" si="512"/>
        <v>39</v>
      </c>
    </row>
    <row r="10894" spans="1:13" x14ac:dyDescent="0.35">
      <c r="A10894" t="s">
        <v>1307</v>
      </c>
      <c r="B10894">
        <v>506907619</v>
      </c>
      <c r="C10894">
        <v>174534</v>
      </c>
      <c r="D10894" t="s">
        <v>9091</v>
      </c>
      <c r="E10894" s="1">
        <v>43733.421296296299</v>
      </c>
      <c r="F10894">
        <v>3</v>
      </c>
      <c r="G10894" t="s">
        <v>9092</v>
      </c>
      <c r="H10894">
        <v>360</v>
      </c>
      <c r="I10894" s="1">
        <v>43748.999305555553</v>
      </c>
      <c r="J10894" s="2">
        <f t="shared" si="510"/>
        <v>1</v>
      </c>
      <c r="K10894" s="2" t="str">
        <f>IFERROR(VLOOKUP(A10894,Aux!A:B,2,0),"Outros")</f>
        <v>Municípios</v>
      </c>
      <c r="L10894" s="2">
        <f t="shared" si="511"/>
        <v>2019</v>
      </c>
      <c r="M10894">
        <f t="shared" si="512"/>
        <v>39</v>
      </c>
    </row>
    <row r="10895" spans="1:13" x14ac:dyDescent="0.35">
      <c r="A10895" t="s">
        <v>296</v>
      </c>
      <c r="B10895">
        <v>507396081</v>
      </c>
      <c r="C10895">
        <v>174535</v>
      </c>
      <c r="D10895" t="s">
        <v>9493</v>
      </c>
      <c r="E10895" s="1">
        <v>43733.426585648151</v>
      </c>
      <c r="F10895">
        <v>3</v>
      </c>
      <c r="G10895" t="s">
        <v>605</v>
      </c>
      <c r="H10895">
        <v>360</v>
      </c>
      <c r="I10895" s="1">
        <v>43740.999305555553</v>
      </c>
      <c r="J10895" s="2">
        <f t="shared" si="510"/>
        <v>1</v>
      </c>
      <c r="K10895" s="2" t="str">
        <f>IFERROR(VLOOKUP(A10895,Aux!A:B,2,0),"Outros")</f>
        <v>Municípios</v>
      </c>
      <c r="L10895" s="2">
        <f t="shared" si="511"/>
        <v>2019</v>
      </c>
      <c r="M10895">
        <f t="shared" si="512"/>
        <v>39</v>
      </c>
    </row>
    <row r="10896" spans="1:13" x14ac:dyDescent="0.35">
      <c r="A10896" t="s">
        <v>140</v>
      </c>
      <c r="B10896">
        <v>506614913</v>
      </c>
      <c r="C10896">
        <v>174537</v>
      </c>
      <c r="D10896" t="s">
        <v>9525</v>
      </c>
      <c r="E10896" s="1">
        <v>43733.427534722221</v>
      </c>
      <c r="F10896">
        <v>3</v>
      </c>
      <c r="G10896" t="s">
        <v>142</v>
      </c>
      <c r="H10896">
        <v>340</v>
      </c>
      <c r="I10896" s="1">
        <v>43763.999305555553</v>
      </c>
      <c r="J10896" s="2">
        <f t="shared" si="510"/>
        <v>1</v>
      </c>
      <c r="K10896" s="2" t="str">
        <f>IFERROR(VLOOKUP(A10896,Aux!A:B,2,0),"Outros")</f>
        <v>Municípios</v>
      </c>
      <c r="L10896" s="2">
        <f t="shared" si="511"/>
        <v>2019</v>
      </c>
      <c r="M10896">
        <f t="shared" si="512"/>
        <v>39</v>
      </c>
    </row>
    <row r="10897" spans="1:13" x14ac:dyDescent="0.35">
      <c r="A10897" t="s">
        <v>57</v>
      </c>
      <c r="B10897">
        <v>501294104</v>
      </c>
      <c r="C10897">
        <v>174538</v>
      </c>
      <c r="D10897" t="s">
        <v>9526</v>
      </c>
      <c r="E10897" s="1">
        <v>43733.433298611111</v>
      </c>
      <c r="F10897">
        <v>13</v>
      </c>
      <c r="G10897" t="s">
        <v>59</v>
      </c>
      <c r="H10897">
        <v>360</v>
      </c>
      <c r="I10897" s="1">
        <v>43739.999305555553</v>
      </c>
      <c r="J10897" s="2">
        <f t="shared" si="510"/>
        <v>1</v>
      </c>
      <c r="K10897" s="2" t="str">
        <f>IFERROR(VLOOKUP(A10897,Aux!A:B,2,0),"Outros")</f>
        <v>Municípios</v>
      </c>
      <c r="L10897" s="2">
        <f t="shared" si="511"/>
        <v>2019</v>
      </c>
      <c r="M10897">
        <f t="shared" si="512"/>
        <v>39</v>
      </c>
    </row>
    <row r="10898" spans="1:13" x14ac:dyDescent="0.35">
      <c r="A10898" t="s">
        <v>528</v>
      </c>
      <c r="B10898">
        <v>512044040</v>
      </c>
      <c r="C10898">
        <v>174542</v>
      </c>
      <c r="E10898" s="1">
        <v>43733.446388888886</v>
      </c>
      <c r="F10898">
        <v>1</v>
      </c>
      <c r="G10898" t="s">
        <v>33</v>
      </c>
      <c r="H10898">
        <v>400</v>
      </c>
      <c r="J10898" s="2">
        <f t="shared" si="510"/>
        <v>1</v>
      </c>
      <c r="K10898" s="2" t="str">
        <f>IFERROR(VLOOKUP(A10898,Aux!A:B,2,0),"Outros")</f>
        <v>Municípios</v>
      </c>
      <c r="L10898" s="2">
        <f t="shared" si="511"/>
        <v>2019</v>
      </c>
      <c r="M10898">
        <f t="shared" si="512"/>
        <v>39</v>
      </c>
    </row>
    <row r="10899" spans="1:13" x14ac:dyDescent="0.35">
      <c r="A10899" t="s">
        <v>267</v>
      </c>
      <c r="B10899">
        <v>505307685</v>
      </c>
      <c r="C10899">
        <v>174546</v>
      </c>
      <c r="D10899" t="s">
        <v>8709</v>
      </c>
      <c r="E10899" s="1">
        <v>43733.472303240742</v>
      </c>
      <c r="F10899">
        <v>1</v>
      </c>
      <c r="G10899" t="s">
        <v>33</v>
      </c>
      <c r="H10899">
        <v>360</v>
      </c>
      <c r="I10899" s="1">
        <v>43736.999305555553</v>
      </c>
      <c r="J10899" s="2">
        <f t="shared" si="510"/>
        <v>1</v>
      </c>
      <c r="K10899" s="2" t="str">
        <f>IFERROR(VLOOKUP(A10899,Aux!A:B,2,0),"Outros")</f>
        <v>Municípios</v>
      </c>
      <c r="L10899" s="2">
        <f t="shared" si="511"/>
        <v>2019</v>
      </c>
      <c r="M10899">
        <f t="shared" si="512"/>
        <v>39</v>
      </c>
    </row>
    <row r="10900" spans="1:13" x14ac:dyDescent="0.35">
      <c r="A10900" t="s">
        <v>122</v>
      </c>
      <c r="B10900">
        <v>506173968</v>
      </c>
      <c r="C10900">
        <v>174549</v>
      </c>
      <c r="D10900" t="s">
        <v>9527</v>
      </c>
      <c r="E10900" s="1">
        <v>43733.477118055554</v>
      </c>
      <c r="F10900">
        <v>1</v>
      </c>
      <c r="G10900" t="s">
        <v>147</v>
      </c>
      <c r="H10900">
        <v>360</v>
      </c>
      <c r="I10900" s="1">
        <v>43749.75</v>
      </c>
      <c r="J10900" s="2">
        <f t="shared" si="510"/>
        <v>1</v>
      </c>
      <c r="K10900" s="2" t="str">
        <f>IFERROR(VLOOKUP(A10900,Aux!A:B,2,0),"Outros")</f>
        <v>Municípios</v>
      </c>
      <c r="L10900" s="2">
        <f t="shared" si="511"/>
        <v>2019</v>
      </c>
      <c r="M10900">
        <f t="shared" si="512"/>
        <v>39</v>
      </c>
    </row>
    <row r="10901" spans="1:13" x14ac:dyDescent="0.35">
      <c r="A10901" t="s">
        <v>35</v>
      </c>
      <c r="B10901">
        <v>508666236</v>
      </c>
      <c r="C10901">
        <v>174554</v>
      </c>
      <c r="D10901" t="s">
        <v>9494</v>
      </c>
      <c r="E10901" s="1">
        <v>43733.487326388888</v>
      </c>
      <c r="F10901">
        <v>3</v>
      </c>
      <c r="G10901" t="s">
        <v>561</v>
      </c>
      <c r="H10901">
        <v>340</v>
      </c>
      <c r="I10901" s="1">
        <v>43782.999305555553</v>
      </c>
      <c r="J10901" s="2">
        <f t="shared" si="510"/>
        <v>1</v>
      </c>
      <c r="K10901" s="2" t="str">
        <f>IFERROR(VLOOKUP(A10901,Aux!A:B,2,0),"Outros")</f>
        <v>Outros</v>
      </c>
      <c r="L10901" s="2">
        <f t="shared" si="511"/>
        <v>2019</v>
      </c>
      <c r="M10901">
        <f t="shared" si="512"/>
        <v>39</v>
      </c>
    </row>
    <row r="10902" spans="1:13" x14ac:dyDescent="0.35">
      <c r="A10902" t="s">
        <v>389</v>
      </c>
      <c r="B10902">
        <v>506722422</v>
      </c>
      <c r="C10902">
        <v>174566</v>
      </c>
      <c r="D10902" t="s">
        <v>9495</v>
      </c>
      <c r="E10902" s="1">
        <v>43733.537731481483</v>
      </c>
      <c r="F10902">
        <v>13</v>
      </c>
      <c r="G10902" t="s">
        <v>837</v>
      </c>
      <c r="H10902">
        <v>220</v>
      </c>
      <c r="I10902" s="1">
        <v>43740.999305555553</v>
      </c>
      <c r="J10902" s="2">
        <f t="shared" si="510"/>
        <v>1</v>
      </c>
      <c r="K10902" s="2" t="str">
        <f>IFERROR(VLOOKUP(A10902,Aux!A:B,2,0),"Outros")</f>
        <v>Municípios</v>
      </c>
      <c r="L10902" s="2">
        <f t="shared" si="511"/>
        <v>2019</v>
      </c>
      <c r="M10902">
        <f t="shared" si="512"/>
        <v>39</v>
      </c>
    </row>
    <row r="10903" spans="1:13" x14ac:dyDescent="0.35">
      <c r="A10903" t="s">
        <v>133</v>
      </c>
      <c r="B10903">
        <v>503539473</v>
      </c>
      <c r="C10903">
        <v>174567</v>
      </c>
      <c r="D10903" t="s">
        <v>9567</v>
      </c>
      <c r="E10903" s="1">
        <v>43733.582303240742</v>
      </c>
      <c r="F10903">
        <v>3</v>
      </c>
      <c r="G10903" t="s">
        <v>194</v>
      </c>
      <c r="H10903">
        <v>300</v>
      </c>
      <c r="I10903" s="1">
        <v>43765.999305555553</v>
      </c>
      <c r="J10903" s="2">
        <f t="shared" si="510"/>
        <v>1</v>
      </c>
      <c r="K10903" s="2" t="str">
        <f>IFERROR(VLOOKUP(A10903,Aux!A:B,2,0),"Outros")</f>
        <v>Municípios</v>
      </c>
      <c r="L10903" s="2">
        <f t="shared" si="511"/>
        <v>2019</v>
      </c>
      <c r="M10903">
        <f t="shared" si="512"/>
        <v>39</v>
      </c>
    </row>
    <row r="10904" spans="1:13" x14ac:dyDescent="0.35">
      <c r="A10904" t="s">
        <v>962</v>
      </c>
      <c r="B10904">
        <v>600013855</v>
      </c>
      <c r="C10904">
        <v>174569</v>
      </c>
      <c r="D10904" t="s">
        <v>9093</v>
      </c>
      <c r="E10904" s="1">
        <v>43733.591331018521</v>
      </c>
      <c r="F10904">
        <v>3</v>
      </c>
      <c r="G10904" t="s">
        <v>33</v>
      </c>
      <c r="H10904">
        <v>340</v>
      </c>
      <c r="I10904" s="1">
        <v>43745.708333333336</v>
      </c>
      <c r="J10904" s="2">
        <f t="shared" si="510"/>
        <v>1</v>
      </c>
      <c r="K10904" s="2" t="str">
        <f>IFERROR(VLOOKUP(A10904,Aux!A:B,2,0),"Outros")</f>
        <v>Outros</v>
      </c>
      <c r="L10904" s="2">
        <f t="shared" si="511"/>
        <v>2019</v>
      </c>
      <c r="M10904">
        <f t="shared" si="512"/>
        <v>39</v>
      </c>
    </row>
    <row r="10905" spans="1:13" x14ac:dyDescent="0.35">
      <c r="A10905" t="s">
        <v>362</v>
      </c>
      <c r="B10905">
        <v>680017763</v>
      </c>
      <c r="C10905">
        <v>174571</v>
      </c>
      <c r="D10905" t="s">
        <v>6903</v>
      </c>
      <c r="E10905" s="1">
        <v>43733.595717592594</v>
      </c>
      <c r="F10905">
        <v>13</v>
      </c>
      <c r="G10905" t="s">
        <v>33</v>
      </c>
      <c r="H10905">
        <v>210</v>
      </c>
      <c r="I10905" s="1">
        <v>43754.999305555553</v>
      </c>
      <c r="J10905" s="2">
        <f t="shared" si="510"/>
        <v>1</v>
      </c>
      <c r="K10905" s="2" t="str">
        <f>IFERROR(VLOOKUP(A10905,Aux!A:B,2,0),"Outros")</f>
        <v>Águas e resíduos</v>
      </c>
      <c r="L10905" s="2">
        <f t="shared" si="511"/>
        <v>2019</v>
      </c>
      <c r="M10905">
        <f t="shared" si="512"/>
        <v>39</v>
      </c>
    </row>
    <row r="10906" spans="1:13" x14ac:dyDescent="0.35">
      <c r="A10906" t="s">
        <v>45</v>
      </c>
      <c r="B10906">
        <v>680021892</v>
      </c>
      <c r="C10906">
        <v>174574</v>
      </c>
      <c r="D10906" t="s">
        <v>9094</v>
      </c>
      <c r="E10906" s="1">
        <v>43733.602488425924</v>
      </c>
      <c r="F10906">
        <v>1</v>
      </c>
      <c r="G10906" t="s">
        <v>47</v>
      </c>
      <c r="H10906">
        <v>340</v>
      </c>
      <c r="I10906" s="1">
        <v>43740.999305555553</v>
      </c>
      <c r="J10906" s="2">
        <f t="shared" si="510"/>
        <v>1</v>
      </c>
      <c r="K10906" s="2" t="str">
        <f>IFERROR(VLOOKUP(A10906,Aux!A:B,2,0),"Outros")</f>
        <v>Águas e resíduos</v>
      </c>
      <c r="L10906" s="2">
        <f t="shared" si="511"/>
        <v>2019</v>
      </c>
      <c r="M10906">
        <f t="shared" si="512"/>
        <v>39</v>
      </c>
    </row>
    <row r="10907" spans="1:13" x14ac:dyDescent="0.35">
      <c r="A10907" t="s">
        <v>574</v>
      </c>
      <c r="B10907">
        <v>506791220</v>
      </c>
      <c r="C10907">
        <v>174577</v>
      </c>
      <c r="D10907" t="s">
        <v>9300</v>
      </c>
      <c r="E10907" s="1">
        <v>43733.608541666668</v>
      </c>
      <c r="F10907">
        <v>1</v>
      </c>
      <c r="G10907" t="s">
        <v>576</v>
      </c>
      <c r="H10907">
        <v>360</v>
      </c>
      <c r="I10907" s="1">
        <v>43740.999305555553</v>
      </c>
      <c r="J10907" s="2">
        <f t="shared" si="510"/>
        <v>1</v>
      </c>
      <c r="K10907" s="2" t="str">
        <f>IFERROR(VLOOKUP(A10907,Aux!A:B,2,0),"Outros")</f>
        <v>Municípios</v>
      </c>
      <c r="L10907" s="2">
        <f t="shared" si="511"/>
        <v>2019</v>
      </c>
      <c r="M10907">
        <f t="shared" si="512"/>
        <v>39</v>
      </c>
    </row>
    <row r="10908" spans="1:13" x14ac:dyDescent="0.35">
      <c r="A10908" t="s">
        <v>296</v>
      </c>
      <c r="B10908">
        <v>507396081</v>
      </c>
      <c r="C10908">
        <v>174579</v>
      </c>
      <c r="D10908" t="s">
        <v>9246</v>
      </c>
      <c r="E10908" s="1">
        <v>43733.614328703705</v>
      </c>
      <c r="F10908">
        <v>13</v>
      </c>
      <c r="G10908" t="s">
        <v>605</v>
      </c>
      <c r="H10908">
        <v>360</v>
      </c>
      <c r="I10908" s="1">
        <v>43740.999305555553</v>
      </c>
      <c r="J10908" s="2">
        <f t="shared" si="510"/>
        <v>1</v>
      </c>
      <c r="K10908" s="2" t="str">
        <f>IFERROR(VLOOKUP(A10908,Aux!A:B,2,0),"Outros")</f>
        <v>Municípios</v>
      </c>
      <c r="L10908" s="2">
        <f t="shared" si="511"/>
        <v>2019</v>
      </c>
      <c r="M10908">
        <f t="shared" si="512"/>
        <v>39</v>
      </c>
    </row>
    <row r="10909" spans="1:13" x14ac:dyDescent="0.35">
      <c r="A10909" t="s">
        <v>2141</v>
      </c>
      <c r="B10909">
        <v>502971096</v>
      </c>
      <c r="C10909">
        <v>174580</v>
      </c>
      <c r="D10909" t="s">
        <v>9247</v>
      </c>
      <c r="E10909" s="1">
        <v>43733.615671296298</v>
      </c>
      <c r="F10909">
        <v>13</v>
      </c>
      <c r="G10909" t="s">
        <v>515</v>
      </c>
      <c r="H10909">
        <v>5</v>
      </c>
      <c r="I10909" s="1">
        <v>43740.999305555553</v>
      </c>
      <c r="J10909" s="2">
        <f t="shared" si="510"/>
        <v>1</v>
      </c>
      <c r="K10909" s="2" t="str">
        <f>IFERROR(VLOOKUP(A10909,Aux!A:B,2,0),"Outros")</f>
        <v>Municípios</v>
      </c>
      <c r="L10909" s="2">
        <f t="shared" si="511"/>
        <v>2019</v>
      </c>
      <c r="M10909">
        <f t="shared" si="512"/>
        <v>39</v>
      </c>
    </row>
    <row r="10910" spans="1:13" x14ac:dyDescent="0.35">
      <c r="A10910" t="s">
        <v>534</v>
      </c>
      <c r="B10910">
        <v>508354617</v>
      </c>
      <c r="C10910">
        <v>174582</v>
      </c>
      <c r="D10910" t="s">
        <v>9568</v>
      </c>
      <c r="E10910" s="1">
        <v>43733.62158564815</v>
      </c>
      <c r="F10910">
        <v>1</v>
      </c>
      <c r="G10910" t="s">
        <v>446</v>
      </c>
      <c r="H10910">
        <v>360</v>
      </c>
      <c r="I10910" s="1">
        <v>43739.999305555553</v>
      </c>
      <c r="J10910" s="2">
        <f t="shared" si="510"/>
        <v>1</v>
      </c>
      <c r="K10910" s="2" t="str">
        <f>IFERROR(VLOOKUP(A10910,Aux!A:B,2,0),"Outros")</f>
        <v>Municípios</v>
      </c>
      <c r="L10910" s="2">
        <f t="shared" si="511"/>
        <v>2019</v>
      </c>
      <c r="M10910">
        <f t="shared" si="512"/>
        <v>39</v>
      </c>
    </row>
    <row r="10911" spans="1:13" x14ac:dyDescent="0.35">
      <c r="A10911" t="s">
        <v>389</v>
      </c>
      <c r="B10911">
        <v>506722422</v>
      </c>
      <c r="C10911">
        <v>174583</v>
      </c>
      <c r="D10911" t="s">
        <v>9354</v>
      </c>
      <c r="E10911" s="1">
        <v>43733.623159722221</v>
      </c>
      <c r="F10911">
        <v>13</v>
      </c>
      <c r="G10911" t="s">
        <v>837</v>
      </c>
      <c r="H10911">
        <v>220</v>
      </c>
      <c r="I10911" s="1">
        <v>43740.999305555553</v>
      </c>
      <c r="J10911" s="2">
        <f t="shared" si="510"/>
        <v>1</v>
      </c>
      <c r="K10911" s="2" t="str">
        <f>IFERROR(VLOOKUP(A10911,Aux!A:B,2,0),"Outros")</f>
        <v>Municípios</v>
      </c>
      <c r="L10911" s="2">
        <f t="shared" si="511"/>
        <v>2019</v>
      </c>
      <c r="M10911">
        <f t="shared" si="512"/>
        <v>39</v>
      </c>
    </row>
    <row r="10912" spans="1:13" x14ac:dyDescent="0.35">
      <c r="A10912" t="s">
        <v>574</v>
      </c>
      <c r="B10912">
        <v>506791220</v>
      </c>
      <c r="C10912">
        <v>174585</v>
      </c>
      <c r="D10912" t="s">
        <v>9663</v>
      </c>
      <c r="E10912" s="1">
        <v>43733.63653935185</v>
      </c>
      <c r="F10912">
        <v>1</v>
      </c>
      <c r="G10912" t="s">
        <v>576</v>
      </c>
      <c r="H10912">
        <v>360</v>
      </c>
      <c r="I10912" s="1">
        <v>43740.999305555553</v>
      </c>
      <c r="J10912" s="2">
        <f t="shared" si="510"/>
        <v>1</v>
      </c>
      <c r="K10912" s="2" t="str">
        <f>IFERROR(VLOOKUP(A10912,Aux!A:B,2,0),"Outros")</f>
        <v>Municípios</v>
      </c>
      <c r="L10912" s="2">
        <f t="shared" si="511"/>
        <v>2019</v>
      </c>
      <c r="M10912">
        <f t="shared" si="512"/>
        <v>39</v>
      </c>
    </row>
    <row r="10913" spans="1:13" x14ac:dyDescent="0.35">
      <c r="A10913" t="s">
        <v>71</v>
      </c>
      <c r="B10913">
        <v>500051054</v>
      </c>
      <c r="C10913">
        <v>174586</v>
      </c>
      <c r="D10913" t="s">
        <v>9355</v>
      </c>
      <c r="E10913" s="1">
        <v>43733.642002314817</v>
      </c>
      <c r="F10913">
        <v>13</v>
      </c>
      <c r="G10913" t="s">
        <v>33</v>
      </c>
      <c r="H10913">
        <v>360</v>
      </c>
      <c r="I10913" s="1">
        <v>43738.791666666664</v>
      </c>
      <c r="J10913" s="2">
        <f t="shared" si="510"/>
        <v>1</v>
      </c>
      <c r="K10913" s="2" t="str">
        <f>IFERROR(VLOOKUP(A10913,Aux!A:B,2,0),"Outros")</f>
        <v>Municípios</v>
      </c>
      <c r="L10913" s="2">
        <f t="shared" si="511"/>
        <v>2019</v>
      </c>
      <c r="M10913">
        <f t="shared" si="512"/>
        <v>39</v>
      </c>
    </row>
    <row r="10914" spans="1:13" x14ac:dyDescent="0.35">
      <c r="A10914" t="s">
        <v>71</v>
      </c>
      <c r="B10914">
        <v>500051054</v>
      </c>
      <c r="C10914">
        <v>174589</v>
      </c>
      <c r="D10914" t="s">
        <v>8789</v>
      </c>
      <c r="E10914" s="1">
        <v>43733.658414351848</v>
      </c>
      <c r="F10914">
        <v>1</v>
      </c>
      <c r="G10914" t="s">
        <v>33</v>
      </c>
      <c r="H10914">
        <v>400</v>
      </c>
      <c r="I10914" s="1">
        <v>43723.791666666664</v>
      </c>
      <c r="J10914" s="2">
        <f t="shared" si="510"/>
        <v>1</v>
      </c>
      <c r="K10914" s="2" t="str">
        <f>IFERROR(VLOOKUP(A10914,Aux!A:B,2,0),"Outros")</f>
        <v>Municípios</v>
      </c>
      <c r="L10914" s="2">
        <f t="shared" si="511"/>
        <v>2019</v>
      </c>
      <c r="M10914">
        <f t="shared" si="512"/>
        <v>39</v>
      </c>
    </row>
    <row r="10915" spans="1:13" x14ac:dyDescent="0.35">
      <c r="A10915" t="s">
        <v>60</v>
      </c>
      <c r="B10915">
        <v>505456010</v>
      </c>
      <c r="C10915">
        <v>174590</v>
      </c>
      <c r="D10915" t="s">
        <v>9664</v>
      </c>
      <c r="E10915" s="1">
        <v>43733.663356481484</v>
      </c>
      <c r="F10915">
        <v>13</v>
      </c>
      <c r="G10915" t="s">
        <v>62</v>
      </c>
      <c r="H10915">
        <v>360</v>
      </c>
      <c r="I10915" s="1">
        <v>43739.999305555553</v>
      </c>
      <c r="J10915" s="2">
        <f t="shared" si="510"/>
        <v>1</v>
      </c>
      <c r="K10915" s="2" t="str">
        <f>IFERROR(VLOOKUP(A10915,Aux!A:B,2,0),"Outros")</f>
        <v>Municípios</v>
      </c>
      <c r="L10915" s="2">
        <f t="shared" si="511"/>
        <v>2019</v>
      </c>
      <c r="M10915">
        <f t="shared" si="512"/>
        <v>39</v>
      </c>
    </row>
    <row r="10916" spans="1:13" x14ac:dyDescent="0.35">
      <c r="A10916" t="s">
        <v>71</v>
      </c>
      <c r="B10916">
        <v>500051054</v>
      </c>
      <c r="C10916">
        <v>174591</v>
      </c>
      <c r="D10916" t="s">
        <v>8789</v>
      </c>
      <c r="E10916" s="1">
        <v>43733.663622685184</v>
      </c>
      <c r="F10916">
        <v>1</v>
      </c>
      <c r="G10916" t="s">
        <v>33</v>
      </c>
      <c r="H10916">
        <v>400</v>
      </c>
      <c r="I10916" s="1">
        <v>43723.791666666664</v>
      </c>
      <c r="J10916" s="2">
        <f t="shared" si="510"/>
        <v>1</v>
      </c>
      <c r="K10916" s="2" t="str">
        <f>IFERROR(VLOOKUP(A10916,Aux!A:B,2,0),"Outros")</f>
        <v>Municípios</v>
      </c>
      <c r="L10916" s="2">
        <f t="shared" si="511"/>
        <v>2019</v>
      </c>
      <c r="M10916">
        <f t="shared" si="512"/>
        <v>39</v>
      </c>
    </row>
    <row r="10917" spans="1:13" x14ac:dyDescent="0.35">
      <c r="A10917" t="s">
        <v>336</v>
      </c>
      <c r="B10917">
        <v>505170876</v>
      </c>
      <c r="C10917">
        <v>174592</v>
      </c>
      <c r="E10917" s="1">
        <v>43733.672256944446</v>
      </c>
      <c r="F10917">
        <v>1</v>
      </c>
      <c r="G10917" t="s">
        <v>33</v>
      </c>
      <c r="H10917">
        <v>400</v>
      </c>
      <c r="J10917" s="2">
        <f t="shared" si="510"/>
        <v>1</v>
      </c>
      <c r="K10917" s="2" t="str">
        <f>IFERROR(VLOOKUP(A10917,Aux!A:B,2,0),"Outros")</f>
        <v>Municípios</v>
      </c>
      <c r="L10917" s="2">
        <f t="shared" si="511"/>
        <v>2019</v>
      </c>
      <c r="M10917">
        <f t="shared" si="512"/>
        <v>39</v>
      </c>
    </row>
    <row r="10918" spans="1:13" x14ac:dyDescent="0.35">
      <c r="A10918" t="s">
        <v>336</v>
      </c>
      <c r="B10918">
        <v>505170876</v>
      </c>
      <c r="C10918">
        <v>174593</v>
      </c>
      <c r="D10918" t="s">
        <v>9248</v>
      </c>
      <c r="E10918" s="1">
        <v>43733.672337962962</v>
      </c>
      <c r="F10918">
        <v>13</v>
      </c>
      <c r="G10918" t="s">
        <v>345</v>
      </c>
      <c r="H10918">
        <v>360</v>
      </c>
      <c r="I10918" s="1">
        <v>43742.708333333336</v>
      </c>
      <c r="J10918" s="2">
        <f t="shared" si="510"/>
        <v>1</v>
      </c>
      <c r="K10918" s="2" t="str">
        <f>IFERROR(VLOOKUP(A10918,Aux!A:B,2,0),"Outros")</f>
        <v>Municípios</v>
      </c>
      <c r="L10918" s="2">
        <f t="shared" si="511"/>
        <v>2019</v>
      </c>
      <c r="M10918">
        <f t="shared" si="512"/>
        <v>39</v>
      </c>
    </row>
    <row r="10919" spans="1:13" x14ac:dyDescent="0.35">
      <c r="A10919" t="s">
        <v>122</v>
      </c>
      <c r="B10919">
        <v>506173968</v>
      </c>
      <c r="C10919">
        <v>174594</v>
      </c>
      <c r="D10919" t="s">
        <v>9569</v>
      </c>
      <c r="E10919" s="1">
        <v>43733.674976851849</v>
      </c>
      <c r="F10919">
        <v>13</v>
      </c>
      <c r="G10919" t="s">
        <v>33</v>
      </c>
      <c r="H10919">
        <v>5</v>
      </c>
      <c r="I10919" s="1">
        <v>43736.75</v>
      </c>
      <c r="J10919" s="2">
        <f t="shared" si="510"/>
        <v>1</v>
      </c>
      <c r="K10919" s="2" t="str">
        <f>IFERROR(VLOOKUP(A10919,Aux!A:B,2,0),"Outros")</f>
        <v>Municípios</v>
      </c>
      <c r="L10919" s="2">
        <f t="shared" si="511"/>
        <v>2019</v>
      </c>
      <c r="M10919">
        <f t="shared" si="512"/>
        <v>39</v>
      </c>
    </row>
    <row r="10920" spans="1:13" x14ac:dyDescent="0.35">
      <c r="A10920" t="s">
        <v>71</v>
      </c>
      <c r="B10920">
        <v>500051054</v>
      </c>
      <c r="C10920">
        <v>174595</v>
      </c>
      <c r="D10920" t="s">
        <v>8789</v>
      </c>
      <c r="E10920" s="1">
        <v>43733.682395833333</v>
      </c>
      <c r="F10920">
        <v>1</v>
      </c>
      <c r="G10920" t="s">
        <v>33</v>
      </c>
      <c r="H10920">
        <v>5</v>
      </c>
      <c r="I10920" s="1">
        <v>43741.791666666664</v>
      </c>
      <c r="J10920" s="2">
        <f t="shared" si="510"/>
        <v>1</v>
      </c>
      <c r="K10920" s="2" t="str">
        <f>IFERROR(VLOOKUP(A10920,Aux!A:B,2,0),"Outros")</f>
        <v>Municípios</v>
      </c>
      <c r="L10920" s="2">
        <f t="shared" si="511"/>
        <v>2019</v>
      </c>
      <c r="M10920">
        <f t="shared" si="512"/>
        <v>39</v>
      </c>
    </row>
    <row r="10921" spans="1:13" x14ac:dyDescent="0.35">
      <c r="A10921" t="s">
        <v>48</v>
      </c>
      <c r="B10921">
        <v>503035416</v>
      </c>
      <c r="C10921">
        <v>174596</v>
      </c>
      <c r="D10921" t="s">
        <v>3471</v>
      </c>
      <c r="E10921" s="1">
        <v>43733.706736111111</v>
      </c>
      <c r="F10921">
        <v>3</v>
      </c>
      <c r="G10921" t="s">
        <v>33</v>
      </c>
      <c r="H10921">
        <v>400</v>
      </c>
      <c r="I10921" s="1">
        <v>43614.708333333336</v>
      </c>
      <c r="J10921" s="2">
        <f t="shared" si="510"/>
        <v>1</v>
      </c>
      <c r="K10921" s="2" t="str">
        <f>IFERROR(VLOOKUP(A10921,Aux!A:B,2,0),"Outros")</f>
        <v>Hospitais</v>
      </c>
      <c r="L10921" s="2">
        <f t="shared" si="511"/>
        <v>2019</v>
      </c>
      <c r="M10921">
        <f t="shared" si="512"/>
        <v>39</v>
      </c>
    </row>
    <row r="10922" spans="1:13" x14ac:dyDescent="0.35">
      <c r="A10922" t="s">
        <v>12</v>
      </c>
      <c r="B10922">
        <v>508481287</v>
      </c>
      <c r="C10922">
        <v>174597</v>
      </c>
      <c r="D10922" t="s">
        <v>9708</v>
      </c>
      <c r="E10922" s="1">
        <v>43734.383738425924</v>
      </c>
      <c r="F10922">
        <v>13</v>
      </c>
      <c r="G10922" t="s">
        <v>14</v>
      </c>
      <c r="H10922">
        <v>360</v>
      </c>
      <c r="I10922" s="1">
        <v>43742.708333333336</v>
      </c>
      <c r="J10922" s="2">
        <f t="shared" si="510"/>
        <v>1</v>
      </c>
      <c r="K10922" s="2" t="str">
        <f>IFERROR(VLOOKUP(A10922,Aux!A:B,2,0),"Outros")</f>
        <v>Hospitais</v>
      </c>
      <c r="L10922" s="2">
        <f t="shared" si="511"/>
        <v>2019</v>
      </c>
      <c r="M10922">
        <f t="shared" si="512"/>
        <v>39</v>
      </c>
    </row>
    <row r="10923" spans="1:13" x14ac:dyDescent="0.35">
      <c r="A10923" t="s">
        <v>57</v>
      </c>
      <c r="B10923">
        <v>501294104</v>
      </c>
      <c r="C10923">
        <v>174598</v>
      </c>
      <c r="D10923" t="s">
        <v>9709</v>
      </c>
      <c r="E10923" s="1">
        <v>43734.386076388888</v>
      </c>
      <c r="F10923">
        <v>1</v>
      </c>
      <c r="G10923" t="s">
        <v>103</v>
      </c>
      <c r="H10923">
        <v>360</v>
      </c>
      <c r="I10923" s="1">
        <v>43739.999305555553</v>
      </c>
      <c r="J10923" s="2">
        <f t="shared" si="510"/>
        <v>1</v>
      </c>
      <c r="K10923" s="2" t="str">
        <f>IFERROR(VLOOKUP(A10923,Aux!A:B,2,0),"Outros")</f>
        <v>Municípios</v>
      </c>
      <c r="L10923" s="2">
        <f t="shared" si="511"/>
        <v>2019</v>
      </c>
      <c r="M10923">
        <f t="shared" si="512"/>
        <v>39</v>
      </c>
    </row>
    <row r="10924" spans="1:13" x14ac:dyDescent="0.35">
      <c r="A10924" t="s">
        <v>105</v>
      </c>
      <c r="B10924">
        <v>503311332</v>
      </c>
      <c r="C10924">
        <v>174599</v>
      </c>
      <c r="D10924" t="s">
        <v>8476</v>
      </c>
      <c r="E10924" s="1">
        <v>43734.386874999997</v>
      </c>
      <c r="F10924">
        <v>1</v>
      </c>
      <c r="G10924" t="s">
        <v>259</v>
      </c>
      <c r="H10924">
        <v>360</v>
      </c>
      <c r="I10924" s="1">
        <v>43749.708333333336</v>
      </c>
      <c r="J10924" s="2">
        <f t="shared" si="510"/>
        <v>1</v>
      </c>
      <c r="K10924" s="2" t="str">
        <f>IFERROR(VLOOKUP(A10924,Aux!A:B,2,0),"Outros")</f>
        <v>Municípios</v>
      </c>
      <c r="L10924" s="2">
        <f t="shared" si="511"/>
        <v>2019</v>
      </c>
      <c r="M10924">
        <f t="shared" si="512"/>
        <v>39</v>
      </c>
    </row>
    <row r="10925" spans="1:13" x14ac:dyDescent="0.35">
      <c r="A10925" t="s">
        <v>63</v>
      </c>
      <c r="B10925">
        <v>502098139</v>
      </c>
      <c r="C10925">
        <v>174602</v>
      </c>
      <c r="D10925" t="s">
        <v>9710</v>
      </c>
      <c r="E10925" s="1">
        <v>43734.396851851852</v>
      </c>
      <c r="F10925">
        <v>13</v>
      </c>
      <c r="G10925" t="s">
        <v>75</v>
      </c>
      <c r="H10925">
        <v>340</v>
      </c>
      <c r="I10925" s="1">
        <v>43743.75</v>
      </c>
      <c r="J10925" s="2">
        <f t="shared" si="510"/>
        <v>1</v>
      </c>
      <c r="K10925" s="2" t="str">
        <f>IFERROR(VLOOKUP(A10925,Aux!A:B,2,0),"Outros")</f>
        <v>Municípios</v>
      </c>
      <c r="L10925" s="2">
        <f t="shared" si="511"/>
        <v>2019</v>
      </c>
      <c r="M10925">
        <f t="shared" si="512"/>
        <v>39</v>
      </c>
    </row>
    <row r="10926" spans="1:13" x14ac:dyDescent="0.35">
      <c r="A10926" t="s">
        <v>599</v>
      </c>
      <c r="B10926">
        <v>680012907</v>
      </c>
      <c r="C10926">
        <v>174604</v>
      </c>
      <c r="D10926" t="s">
        <v>9301</v>
      </c>
      <c r="E10926" s="1">
        <v>43734.400590277779</v>
      </c>
      <c r="F10926">
        <v>3</v>
      </c>
      <c r="G10926" t="s">
        <v>476</v>
      </c>
      <c r="H10926">
        <v>360</v>
      </c>
      <c r="I10926" s="1">
        <v>43786.999305555553</v>
      </c>
      <c r="J10926" s="2">
        <f t="shared" si="510"/>
        <v>1</v>
      </c>
      <c r="K10926" s="2" t="str">
        <f>IFERROR(VLOOKUP(A10926,Aux!A:B,2,0),"Outros")</f>
        <v>Águas e resíduos</v>
      </c>
      <c r="L10926" s="2">
        <f t="shared" si="511"/>
        <v>2019</v>
      </c>
      <c r="M10926">
        <f t="shared" si="512"/>
        <v>39</v>
      </c>
    </row>
    <row r="10927" spans="1:13" x14ac:dyDescent="0.35">
      <c r="A10927" t="s">
        <v>63</v>
      </c>
      <c r="B10927">
        <v>502098139</v>
      </c>
      <c r="C10927">
        <v>174606</v>
      </c>
      <c r="D10927" t="s">
        <v>9609</v>
      </c>
      <c r="E10927" s="1">
        <v>43734.40420138889</v>
      </c>
      <c r="F10927">
        <v>13</v>
      </c>
      <c r="G10927" t="s">
        <v>75</v>
      </c>
      <c r="H10927">
        <v>5</v>
      </c>
      <c r="I10927" s="1">
        <v>43743.75</v>
      </c>
      <c r="J10927" s="2">
        <f t="shared" si="510"/>
        <v>1</v>
      </c>
      <c r="K10927" s="2" t="str">
        <f>IFERROR(VLOOKUP(A10927,Aux!A:B,2,0),"Outros")</f>
        <v>Municípios</v>
      </c>
      <c r="L10927" s="2">
        <f t="shared" si="511"/>
        <v>2019</v>
      </c>
      <c r="M10927">
        <f t="shared" si="512"/>
        <v>39</v>
      </c>
    </row>
    <row r="10928" spans="1:13" x14ac:dyDescent="0.35">
      <c r="A10928" t="s">
        <v>57</v>
      </c>
      <c r="B10928">
        <v>501294104</v>
      </c>
      <c r="C10928">
        <v>174608</v>
      </c>
      <c r="D10928" t="s">
        <v>9711</v>
      </c>
      <c r="E10928" s="1">
        <v>43734.410567129627</v>
      </c>
      <c r="F10928">
        <v>1</v>
      </c>
      <c r="G10928" t="s">
        <v>103</v>
      </c>
      <c r="H10928">
        <v>360</v>
      </c>
      <c r="I10928" s="1">
        <v>43739.999305555553</v>
      </c>
      <c r="J10928" s="2">
        <f t="shared" si="510"/>
        <v>1</v>
      </c>
      <c r="K10928" s="2" t="str">
        <f>IFERROR(VLOOKUP(A10928,Aux!A:B,2,0),"Outros")</f>
        <v>Municípios</v>
      </c>
      <c r="L10928" s="2">
        <f t="shared" si="511"/>
        <v>2019</v>
      </c>
      <c r="M10928">
        <f t="shared" si="512"/>
        <v>39</v>
      </c>
    </row>
    <row r="10929" spans="1:13" x14ac:dyDescent="0.35">
      <c r="A10929" t="s">
        <v>63</v>
      </c>
      <c r="B10929">
        <v>502098139</v>
      </c>
      <c r="C10929">
        <v>174609</v>
      </c>
      <c r="D10929" t="s">
        <v>9570</v>
      </c>
      <c r="E10929" s="1">
        <v>43734.417164351849</v>
      </c>
      <c r="F10929">
        <v>13</v>
      </c>
      <c r="G10929" t="s">
        <v>75</v>
      </c>
      <c r="H10929">
        <v>340</v>
      </c>
      <c r="I10929" s="1">
        <v>43743.75</v>
      </c>
      <c r="J10929" s="2">
        <f t="shared" si="510"/>
        <v>1</v>
      </c>
      <c r="K10929" s="2" t="str">
        <f>IFERROR(VLOOKUP(A10929,Aux!A:B,2,0),"Outros")</f>
        <v>Municípios</v>
      </c>
      <c r="L10929" s="2">
        <f t="shared" si="511"/>
        <v>2019</v>
      </c>
      <c r="M10929">
        <f t="shared" si="512"/>
        <v>39</v>
      </c>
    </row>
    <row r="10930" spans="1:13" x14ac:dyDescent="0.35">
      <c r="A10930" t="s">
        <v>628</v>
      </c>
      <c r="B10930">
        <v>501258027</v>
      </c>
      <c r="C10930">
        <v>174611</v>
      </c>
      <c r="D10930" t="s">
        <v>9571</v>
      </c>
      <c r="E10930" s="1">
        <v>43734.427129629628</v>
      </c>
      <c r="F10930">
        <v>1</v>
      </c>
      <c r="G10930" t="s">
        <v>759</v>
      </c>
      <c r="H10930">
        <v>340</v>
      </c>
      <c r="I10930" s="1">
        <v>43741.999305555553</v>
      </c>
      <c r="J10930" s="2">
        <f t="shared" si="510"/>
        <v>1</v>
      </c>
      <c r="K10930" s="2" t="str">
        <f>IFERROR(VLOOKUP(A10930,Aux!A:B,2,0),"Outros")</f>
        <v>Municípios</v>
      </c>
      <c r="L10930" s="2">
        <f t="shared" si="511"/>
        <v>2019</v>
      </c>
      <c r="M10930">
        <f t="shared" si="512"/>
        <v>39</v>
      </c>
    </row>
    <row r="10931" spans="1:13" x14ac:dyDescent="0.35">
      <c r="A10931" t="s">
        <v>465</v>
      </c>
      <c r="B10931">
        <v>600084779</v>
      </c>
      <c r="C10931">
        <v>174613</v>
      </c>
      <c r="D10931" t="s">
        <v>9610</v>
      </c>
      <c r="E10931" s="1">
        <v>43734.4375462963</v>
      </c>
      <c r="F10931">
        <v>3</v>
      </c>
      <c r="G10931" t="s">
        <v>9611</v>
      </c>
      <c r="H10931">
        <v>340</v>
      </c>
      <c r="I10931" s="1">
        <v>43754.708333333336</v>
      </c>
      <c r="J10931" s="2">
        <f t="shared" si="510"/>
        <v>1</v>
      </c>
      <c r="K10931" s="2" t="str">
        <f>IFERROR(VLOOKUP(A10931,Aux!A:B,2,0),"Outros")</f>
        <v>Outros</v>
      </c>
      <c r="L10931" s="2">
        <f t="shared" si="511"/>
        <v>2019</v>
      </c>
      <c r="M10931">
        <f t="shared" si="512"/>
        <v>39</v>
      </c>
    </row>
    <row r="10932" spans="1:13" x14ac:dyDescent="0.35">
      <c r="A10932" t="s">
        <v>133</v>
      </c>
      <c r="B10932">
        <v>503539473</v>
      </c>
      <c r="C10932">
        <v>174614</v>
      </c>
      <c r="D10932" t="s">
        <v>9572</v>
      </c>
      <c r="E10932" s="1">
        <v>43734.437928240739</v>
      </c>
      <c r="F10932">
        <v>3</v>
      </c>
      <c r="G10932" t="s">
        <v>194</v>
      </c>
      <c r="H10932">
        <v>360</v>
      </c>
      <c r="I10932" s="1">
        <v>43745.999305555553</v>
      </c>
      <c r="J10932" s="2">
        <f t="shared" si="510"/>
        <v>1</v>
      </c>
      <c r="K10932" s="2" t="str">
        <f>IFERROR(VLOOKUP(A10932,Aux!A:B,2,0),"Outros")</f>
        <v>Municípios</v>
      </c>
      <c r="L10932" s="2">
        <f t="shared" si="511"/>
        <v>2019</v>
      </c>
      <c r="M10932">
        <f t="shared" si="512"/>
        <v>39</v>
      </c>
    </row>
    <row r="10933" spans="1:13" x14ac:dyDescent="0.35">
      <c r="A10933" t="s">
        <v>212</v>
      </c>
      <c r="B10933">
        <v>501208950</v>
      </c>
      <c r="C10933">
        <v>174615</v>
      </c>
      <c r="E10933" s="1">
        <v>43734.444027777776</v>
      </c>
      <c r="F10933">
        <v>3</v>
      </c>
      <c r="G10933" t="s">
        <v>33</v>
      </c>
      <c r="H10933">
        <v>400</v>
      </c>
      <c r="J10933" s="2">
        <f t="shared" si="510"/>
        <v>1</v>
      </c>
      <c r="K10933" s="2" t="str">
        <f>IFERROR(VLOOKUP(A10933,Aux!A:B,2,0),"Outros")</f>
        <v>Portos</v>
      </c>
      <c r="L10933" s="2">
        <f t="shared" si="511"/>
        <v>2019</v>
      </c>
      <c r="M10933">
        <f t="shared" si="512"/>
        <v>39</v>
      </c>
    </row>
    <row r="10934" spans="1:13" x14ac:dyDescent="0.35">
      <c r="A10934" t="s">
        <v>71</v>
      </c>
      <c r="B10934">
        <v>500051054</v>
      </c>
      <c r="C10934">
        <v>174617</v>
      </c>
      <c r="E10934" s="1">
        <v>43734.455520833333</v>
      </c>
      <c r="F10934">
        <v>1</v>
      </c>
      <c r="G10934" t="s">
        <v>33</v>
      </c>
      <c r="H10934">
        <v>400</v>
      </c>
      <c r="J10934" s="2">
        <f t="shared" si="510"/>
        <v>1</v>
      </c>
      <c r="K10934" s="2" t="str">
        <f>IFERROR(VLOOKUP(A10934,Aux!A:B,2,0),"Outros")</f>
        <v>Municípios</v>
      </c>
      <c r="L10934" s="2">
        <f t="shared" si="511"/>
        <v>2019</v>
      </c>
      <c r="M10934">
        <f t="shared" si="512"/>
        <v>39</v>
      </c>
    </row>
    <row r="10935" spans="1:13" x14ac:dyDescent="0.35">
      <c r="A10935" t="s">
        <v>3609</v>
      </c>
      <c r="B10935">
        <v>503673242</v>
      </c>
      <c r="C10935">
        <v>174618</v>
      </c>
      <c r="D10935" t="s">
        <v>9302</v>
      </c>
      <c r="E10935" s="1">
        <v>43734.459131944444</v>
      </c>
      <c r="F10935">
        <v>3</v>
      </c>
      <c r="G10935" t="s">
        <v>17</v>
      </c>
      <c r="H10935">
        <v>300</v>
      </c>
      <c r="I10935" s="1">
        <v>43764.999305555553</v>
      </c>
      <c r="J10935" s="2">
        <f t="shared" si="510"/>
        <v>1</v>
      </c>
      <c r="K10935" s="2" t="str">
        <f>IFERROR(VLOOKUP(A10935,Aux!A:B,2,0),"Outros")</f>
        <v>Outros</v>
      </c>
      <c r="L10935" s="2">
        <f t="shared" si="511"/>
        <v>2019</v>
      </c>
      <c r="M10935">
        <f t="shared" si="512"/>
        <v>39</v>
      </c>
    </row>
    <row r="10936" spans="1:13" x14ac:dyDescent="0.35">
      <c r="A10936" t="s">
        <v>71</v>
      </c>
      <c r="B10936">
        <v>500051054</v>
      </c>
      <c r="C10936">
        <v>174619</v>
      </c>
      <c r="D10936" t="s">
        <v>7736</v>
      </c>
      <c r="E10936" s="1">
        <v>43734.464618055557</v>
      </c>
      <c r="F10936">
        <v>1</v>
      </c>
      <c r="G10936" t="s">
        <v>33</v>
      </c>
      <c r="H10936">
        <v>340</v>
      </c>
      <c r="I10936" s="1">
        <v>43744.791666666664</v>
      </c>
      <c r="J10936" s="2">
        <f t="shared" si="510"/>
        <v>1</v>
      </c>
      <c r="K10936" s="2" t="str">
        <f>IFERROR(VLOOKUP(A10936,Aux!A:B,2,0),"Outros")</f>
        <v>Municípios</v>
      </c>
      <c r="L10936" s="2">
        <f t="shared" si="511"/>
        <v>2019</v>
      </c>
      <c r="M10936">
        <f t="shared" si="512"/>
        <v>39</v>
      </c>
    </row>
    <row r="10937" spans="1:13" x14ac:dyDescent="0.35">
      <c r="A10937" t="s">
        <v>336</v>
      </c>
      <c r="B10937">
        <v>505170876</v>
      </c>
      <c r="C10937">
        <v>174621</v>
      </c>
      <c r="D10937" t="s">
        <v>9303</v>
      </c>
      <c r="E10937" s="1">
        <v>43734.470891203702</v>
      </c>
      <c r="F10937">
        <v>13</v>
      </c>
      <c r="G10937" t="s">
        <v>831</v>
      </c>
      <c r="H10937">
        <v>360</v>
      </c>
      <c r="I10937" s="1">
        <v>43753.708333333336</v>
      </c>
      <c r="J10937" s="2">
        <f t="shared" si="510"/>
        <v>1</v>
      </c>
      <c r="K10937" s="2" t="str">
        <f>IFERROR(VLOOKUP(A10937,Aux!A:B,2,0),"Outros")</f>
        <v>Municípios</v>
      </c>
      <c r="L10937" s="2">
        <f t="shared" si="511"/>
        <v>2019</v>
      </c>
      <c r="M10937">
        <f t="shared" si="512"/>
        <v>39</v>
      </c>
    </row>
    <row r="10938" spans="1:13" x14ac:dyDescent="0.35">
      <c r="A10938" t="s">
        <v>4814</v>
      </c>
      <c r="B10938">
        <v>502936010</v>
      </c>
      <c r="C10938">
        <v>174623</v>
      </c>
      <c r="D10938" t="s">
        <v>9080</v>
      </c>
      <c r="E10938" s="1">
        <v>43734.474687499998</v>
      </c>
      <c r="F10938">
        <v>1</v>
      </c>
      <c r="H10938">
        <v>360</v>
      </c>
      <c r="I10938" s="1">
        <v>43744.708333333336</v>
      </c>
      <c r="J10938" s="2">
        <f t="shared" si="510"/>
        <v>1</v>
      </c>
      <c r="K10938" s="2" t="str">
        <f>IFERROR(VLOOKUP(A10938,Aux!A:B,2,0),"Outros")</f>
        <v>Outros</v>
      </c>
      <c r="L10938" s="2">
        <f t="shared" si="511"/>
        <v>2019</v>
      </c>
      <c r="M10938">
        <f t="shared" si="512"/>
        <v>39</v>
      </c>
    </row>
    <row r="10939" spans="1:13" x14ac:dyDescent="0.35">
      <c r="A10939" t="s">
        <v>465</v>
      </c>
      <c r="B10939">
        <v>600084779</v>
      </c>
      <c r="C10939">
        <v>174624</v>
      </c>
      <c r="D10939" t="s">
        <v>9528</v>
      </c>
      <c r="E10939" s="1">
        <v>43734.477256944447</v>
      </c>
      <c r="F10939">
        <v>1</v>
      </c>
      <c r="G10939" t="s">
        <v>33</v>
      </c>
      <c r="H10939">
        <v>340</v>
      </c>
      <c r="I10939" s="1">
        <v>43740.708333333336</v>
      </c>
      <c r="J10939" s="2">
        <f t="shared" si="510"/>
        <v>1</v>
      </c>
      <c r="K10939" s="2" t="str">
        <f>IFERROR(VLOOKUP(A10939,Aux!A:B,2,0),"Outros")</f>
        <v>Outros</v>
      </c>
      <c r="L10939" s="2">
        <f t="shared" si="511"/>
        <v>2019</v>
      </c>
      <c r="M10939">
        <f t="shared" si="512"/>
        <v>39</v>
      </c>
    </row>
    <row r="10940" spans="1:13" x14ac:dyDescent="0.35">
      <c r="A10940" t="s">
        <v>1307</v>
      </c>
      <c r="B10940">
        <v>506907619</v>
      </c>
      <c r="C10940">
        <v>174628</v>
      </c>
      <c r="D10940" t="s">
        <v>9573</v>
      </c>
      <c r="E10940" s="1">
        <v>43734.486203703702</v>
      </c>
      <c r="F10940">
        <v>3</v>
      </c>
      <c r="G10940" t="s">
        <v>9092</v>
      </c>
      <c r="H10940">
        <v>340</v>
      </c>
      <c r="I10940" s="1">
        <v>43749.999305555553</v>
      </c>
      <c r="J10940" s="2">
        <f t="shared" si="510"/>
        <v>1</v>
      </c>
      <c r="K10940" s="2" t="str">
        <f>IFERROR(VLOOKUP(A10940,Aux!A:B,2,0),"Outros")</f>
        <v>Municípios</v>
      </c>
      <c r="L10940" s="2">
        <f t="shared" si="511"/>
        <v>2019</v>
      </c>
      <c r="M10940">
        <f t="shared" si="512"/>
        <v>39</v>
      </c>
    </row>
    <row r="10941" spans="1:13" x14ac:dyDescent="0.35">
      <c r="A10941" t="s">
        <v>150</v>
      </c>
      <c r="B10941">
        <v>505309939</v>
      </c>
      <c r="C10941">
        <v>174629</v>
      </c>
      <c r="D10941" t="s">
        <v>9356</v>
      </c>
      <c r="E10941" s="1">
        <v>43734.486400462964</v>
      </c>
      <c r="F10941">
        <v>3</v>
      </c>
      <c r="G10941" t="s">
        <v>152</v>
      </c>
      <c r="H10941">
        <v>360</v>
      </c>
      <c r="I10941" s="1">
        <v>43745.708333333336</v>
      </c>
      <c r="J10941" s="2">
        <f t="shared" si="510"/>
        <v>1</v>
      </c>
      <c r="K10941" s="2" t="str">
        <f>IFERROR(VLOOKUP(A10941,Aux!A:B,2,0),"Outros")</f>
        <v>Municípios</v>
      </c>
      <c r="L10941" s="2">
        <f t="shared" si="511"/>
        <v>2019</v>
      </c>
      <c r="M10941">
        <f t="shared" si="512"/>
        <v>39</v>
      </c>
    </row>
    <row r="10942" spans="1:13" x14ac:dyDescent="0.35">
      <c r="A10942" t="s">
        <v>57</v>
      </c>
      <c r="B10942">
        <v>501294104</v>
      </c>
      <c r="C10942">
        <v>174630</v>
      </c>
      <c r="D10942" t="s">
        <v>9612</v>
      </c>
      <c r="E10942" s="1">
        <v>43734.489756944444</v>
      </c>
      <c r="F10942">
        <v>1</v>
      </c>
      <c r="G10942" t="s">
        <v>103</v>
      </c>
      <c r="H10942">
        <v>360</v>
      </c>
      <c r="I10942" s="1">
        <v>43739.999305555553</v>
      </c>
      <c r="J10942" s="2">
        <f t="shared" si="510"/>
        <v>1</v>
      </c>
      <c r="K10942" s="2" t="str">
        <f>IFERROR(VLOOKUP(A10942,Aux!A:B,2,0),"Outros")</f>
        <v>Municípios</v>
      </c>
      <c r="L10942" s="2">
        <f t="shared" si="511"/>
        <v>2019</v>
      </c>
      <c r="M10942">
        <f t="shared" si="512"/>
        <v>39</v>
      </c>
    </row>
    <row r="10943" spans="1:13" x14ac:dyDescent="0.35">
      <c r="A10943" t="s">
        <v>57</v>
      </c>
      <c r="B10943">
        <v>501294104</v>
      </c>
      <c r="C10943">
        <v>174631</v>
      </c>
      <c r="D10943" t="s">
        <v>8437</v>
      </c>
      <c r="E10943" s="1">
        <v>43734.500879629632</v>
      </c>
      <c r="F10943">
        <v>1</v>
      </c>
      <c r="G10943" t="s">
        <v>526</v>
      </c>
      <c r="H10943">
        <v>360</v>
      </c>
      <c r="I10943" s="1">
        <v>43737.999305555553</v>
      </c>
      <c r="J10943" s="2">
        <f t="shared" si="510"/>
        <v>1</v>
      </c>
      <c r="K10943" s="2" t="str">
        <f>IFERROR(VLOOKUP(A10943,Aux!A:B,2,0),"Outros")</f>
        <v>Municípios</v>
      </c>
      <c r="L10943" s="2">
        <f t="shared" si="511"/>
        <v>2019</v>
      </c>
      <c r="M10943">
        <f t="shared" si="512"/>
        <v>39</v>
      </c>
    </row>
    <row r="10944" spans="1:13" x14ac:dyDescent="0.35">
      <c r="A10944" t="s">
        <v>63</v>
      </c>
      <c r="B10944">
        <v>502098139</v>
      </c>
      <c r="C10944">
        <v>174633</v>
      </c>
      <c r="D10944" t="s">
        <v>9402</v>
      </c>
      <c r="E10944" s="1">
        <v>43734.508576388886</v>
      </c>
      <c r="F10944">
        <v>13</v>
      </c>
      <c r="G10944" t="s">
        <v>65</v>
      </c>
      <c r="H10944">
        <v>5</v>
      </c>
      <c r="I10944" s="1">
        <v>43743.75</v>
      </c>
      <c r="J10944" s="2">
        <f t="shared" si="510"/>
        <v>1</v>
      </c>
      <c r="K10944" s="2" t="str">
        <f>IFERROR(VLOOKUP(A10944,Aux!A:B,2,0),"Outros")</f>
        <v>Municípios</v>
      </c>
      <c r="L10944" s="2">
        <f t="shared" si="511"/>
        <v>2019</v>
      </c>
      <c r="M10944">
        <f t="shared" si="512"/>
        <v>39</v>
      </c>
    </row>
    <row r="10945" spans="1:13" x14ac:dyDescent="0.35">
      <c r="A10945" t="s">
        <v>57</v>
      </c>
      <c r="B10945">
        <v>501294104</v>
      </c>
      <c r="C10945">
        <v>174634</v>
      </c>
      <c r="D10945" t="s">
        <v>9357</v>
      </c>
      <c r="E10945" s="1">
        <v>43734.51666666667</v>
      </c>
      <c r="F10945">
        <v>1</v>
      </c>
      <c r="G10945" t="s">
        <v>103</v>
      </c>
      <c r="H10945">
        <v>360</v>
      </c>
      <c r="I10945" s="1">
        <v>43770.999305555553</v>
      </c>
      <c r="J10945" s="2">
        <f t="shared" si="510"/>
        <v>1</v>
      </c>
      <c r="K10945" s="2" t="str">
        <f>IFERROR(VLOOKUP(A10945,Aux!A:B,2,0),"Outros")</f>
        <v>Municípios</v>
      </c>
      <c r="L10945" s="2">
        <f t="shared" si="511"/>
        <v>2019</v>
      </c>
      <c r="M10945">
        <f t="shared" si="512"/>
        <v>39</v>
      </c>
    </row>
    <row r="10946" spans="1:13" x14ac:dyDescent="0.35">
      <c r="A10946" t="s">
        <v>336</v>
      </c>
      <c r="B10946">
        <v>505170876</v>
      </c>
      <c r="C10946">
        <v>174636</v>
      </c>
      <c r="D10946" t="s">
        <v>9574</v>
      </c>
      <c r="E10946" s="1">
        <v>43734.518229166664</v>
      </c>
      <c r="F10946">
        <v>13</v>
      </c>
      <c r="G10946" t="s">
        <v>345</v>
      </c>
      <c r="H10946">
        <v>360</v>
      </c>
      <c r="I10946" s="1">
        <v>43749.708333333336</v>
      </c>
      <c r="J10946" s="2">
        <f t="shared" ref="J10946:J11009" si="513">IF(C10946=C10945,"",1)</f>
        <v>1</v>
      </c>
      <c r="K10946" s="2" t="str">
        <f>IFERROR(VLOOKUP(A10946,Aux!A:B,2,0),"Outros")</f>
        <v>Municípios</v>
      </c>
      <c r="L10946" s="2">
        <f t="shared" ref="L10946:L11009" si="514">YEAR(E10946)</f>
        <v>2019</v>
      </c>
      <c r="M10946">
        <f t="shared" ref="M10946:M11009" si="515">WEEKNUM(E10946)</f>
        <v>39</v>
      </c>
    </row>
    <row r="10947" spans="1:13" x14ac:dyDescent="0.35">
      <c r="A10947" t="s">
        <v>157</v>
      </c>
      <c r="B10947">
        <v>500122237</v>
      </c>
      <c r="C10947">
        <v>174637</v>
      </c>
      <c r="E10947" s="1">
        <v>43734.531666666669</v>
      </c>
      <c r="F10947">
        <v>1</v>
      </c>
      <c r="G10947" t="s">
        <v>33</v>
      </c>
      <c r="H10947">
        <v>400</v>
      </c>
      <c r="J10947" s="2">
        <f t="shared" si="513"/>
        <v>1</v>
      </c>
      <c r="K10947" s="2" t="str">
        <f>IFERROR(VLOOKUP(A10947,Aux!A:B,2,0),"Outros")</f>
        <v>Outros</v>
      </c>
      <c r="L10947" s="2">
        <f t="shared" si="514"/>
        <v>2019</v>
      </c>
      <c r="M10947">
        <f t="shared" si="515"/>
        <v>39</v>
      </c>
    </row>
    <row r="10948" spans="1:13" x14ac:dyDescent="0.35">
      <c r="A10948" t="s">
        <v>336</v>
      </c>
      <c r="B10948">
        <v>505170876</v>
      </c>
      <c r="C10948">
        <v>174638</v>
      </c>
      <c r="D10948" t="s">
        <v>9575</v>
      </c>
      <c r="E10948" s="1">
        <v>43734.532384259262</v>
      </c>
      <c r="F10948">
        <v>13</v>
      </c>
      <c r="G10948" t="s">
        <v>831</v>
      </c>
      <c r="H10948">
        <v>360</v>
      </c>
      <c r="I10948" s="1">
        <v>43746.708333333336</v>
      </c>
      <c r="J10948" s="2">
        <f t="shared" si="513"/>
        <v>1</v>
      </c>
      <c r="K10948" s="2" t="str">
        <f>IFERROR(VLOOKUP(A10948,Aux!A:B,2,0),"Outros")</f>
        <v>Municípios</v>
      </c>
      <c r="L10948" s="2">
        <f t="shared" si="514"/>
        <v>2019</v>
      </c>
      <c r="M10948">
        <f t="shared" si="515"/>
        <v>39</v>
      </c>
    </row>
    <row r="10949" spans="1:13" x14ac:dyDescent="0.35">
      <c r="A10949" t="s">
        <v>154</v>
      </c>
      <c r="B10949">
        <v>506818829</v>
      </c>
      <c r="C10949">
        <v>174639</v>
      </c>
      <c r="D10949" t="s">
        <v>9576</v>
      </c>
      <c r="E10949" s="1">
        <v>43734.574791666666</v>
      </c>
      <c r="F10949">
        <v>1</v>
      </c>
      <c r="G10949" t="s">
        <v>156</v>
      </c>
      <c r="H10949">
        <v>360</v>
      </c>
      <c r="I10949" s="1">
        <v>43739.999305555553</v>
      </c>
      <c r="J10949" s="2">
        <f t="shared" si="513"/>
        <v>1</v>
      </c>
      <c r="K10949" s="2" t="str">
        <f>IFERROR(VLOOKUP(A10949,Aux!A:B,2,0),"Outros")</f>
        <v>Municípios</v>
      </c>
      <c r="L10949" s="2">
        <f t="shared" si="514"/>
        <v>2019</v>
      </c>
      <c r="M10949">
        <f t="shared" si="515"/>
        <v>39</v>
      </c>
    </row>
    <row r="10950" spans="1:13" x14ac:dyDescent="0.35">
      <c r="A10950" t="s">
        <v>71</v>
      </c>
      <c r="B10950">
        <v>500051054</v>
      </c>
      <c r="C10950">
        <v>174640</v>
      </c>
      <c r="D10950" t="s">
        <v>9577</v>
      </c>
      <c r="E10950" s="1">
        <v>43734.583715277775</v>
      </c>
      <c r="F10950">
        <v>1</v>
      </c>
      <c r="G10950" t="s">
        <v>33</v>
      </c>
      <c r="H10950">
        <v>360</v>
      </c>
      <c r="I10950" s="1">
        <v>43739.791666666664</v>
      </c>
      <c r="J10950" s="2">
        <f t="shared" si="513"/>
        <v>1</v>
      </c>
      <c r="K10950" s="2" t="str">
        <f>IFERROR(VLOOKUP(A10950,Aux!A:B,2,0),"Outros")</f>
        <v>Municípios</v>
      </c>
      <c r="L10950" s="2">
        <f t="shared" si="514"/>
        <v>2019</v>
      </c>
      <c r="M10950">
        <f t="shared" si="515"/>
        <v>39</v>
      </c>
    </row>
    <row r="10951" spans="1:13" x14ac:dyDescent="0.35">
      <c r="A10951" t="s">
        <v>1307</v>
      </c>
      <c r="B10951">
        <v>506907619</v>
      </c>
      <c r="C10951">
        <v>174641</v>
      </c>
      <c r="E10951" s="1">
        <v>43734.590196759258</v>
      </c>
      <c r="F10951">
        <v>3</v>
      </c>
      <c r="G10951" t="s">
        <v>33</v>
      </c>
      <c r="H10951">
        <v>400</v>
      </c>
      <c r="J10951" s="2">
        <f t="shared" si="513"/>
        <v>1</v>
      </c>
      <c r="K10951" s="2" t="str">
        <f>IFERROR(VLOOKUP(A10951,Aux!A:B,2,0),"Outros")</f>
        <v>Municípios</v>
      </c>
      <c r="L10951" s="2">
        <f t="shared" si="514"/>
        <v>2019</v>
      </c>
      <c r="M10951">
        <f t="shared" si="515"/>
        <v>39</v>
      </c>
    </row>
    <row r="10952" spans="1:13" x14ac:dyDescent="0.35">
      <c r="A10952" t="s">
        <v>60</v>
      </c>
      <c r="B10952">
        <v>505456010</v>
      </c>
      <c r="C10952">
        <v>174644</v>
      </c>
      <c r="D10952" t="s">
        <v>9578</v>
      </c>
      <c r="E10952" s="1">
        <v>43734.601412037038</v>
      </c>
      <c r="F10952">
        <v>1</v>
      </c>
      <c r="G10952" t="s">
        <v>62</v>
      </c>
      <c r="H10952">
        <v>360</v>
      </c>
      <c r="I10952" s="1">
        <v>43740.999305555553</v>
      </c>
      <c r="J10952" s="2">
        <f t="shared" si="513"/>
        <v>1</v>
      </c>
      <c r="K10952" s="2" t="str">
        <f>IFERROR(VLOOKUP(A10952,Aux!A:B,2,0),"Outros")</f>
        <v>Municípios</v>
      </c>
      <c r="L10952" s="2">
        <f t="shared" si="514"/>
        <v>2019</v>
      </c>
      <c r="M10952">
        <f t="shared" si="515"/>
        <v>39</v>
      </c>
    </row>
    <row r="10953" spans="1:13" x14ac:dyDescent="0.35">
      <c r="A10953" t="s">
        <v>336</v>
      </c>
      <c r="B10953">
        <v>505170876</v>
      </c>
      <c r="C10953">
        <v>174649</v>
      </c>
      <c r="D10953" t="s">
        <v>9579</v>
      </c>
      <c r="E10953" s="1">
        <v>43734.625740740739</v>
      </c>
      <c r="F10953">
        <v>1</v>
      </c>
      <c r="G10953" t="s">
        <v>345</v>
      </c>
      <c r="H10953">
        <v>360</v>
      </c>
      <c r="I10953" s="1">
        <v>43749.708333333336</v>
      </c>
      <c r="J10953" s="2">
        <f t="shared" si="513"/>
        <v>1</v>
      </c>
      <c r="K10953" s="2" t="str">
        <f>IFERROR(VLOOKUP(A10953,Aux!A:B,2,0),"Outros")</f>
        <v>Municípios</v>
      </c>
      <c r="L10953" s="2">
        <f t="shared" si="514"/>
        <v>2019</v>
      </c>
      <c r="M10953">
        <f t="shared" si="515"/>
        <v>39</v>
      </c>
    </row>
    <row r="10954" spans="1:13" x14ac:dyDescent="0.35">
      <c r="A10954" t="s">
        <v>71</v>
      </c>
      <c r="B10954">
        <v>500051054</v>
      </c>
      <c r="C10954">
        <v>174650</v>
      </c>
      <c r="D10954" t="s">
        <v>8481</v>
      </c>
      <c r="E10954" s="1">
        <v>43734.636655092596</v>
      </c>
      <c r="F10954">
        <v>13</v>
      </c>
      <c r="G10954" t="s">
        <v>202</v>
      </c>
      <c r="H10954">
        <v>360</v>
      </c>
      <c r="I10954" s="1">
        <v>43739.791666666664</v>
      </c>
      <c r="J10954" s="2">
        <f t="shared" si="513"/>
        <v>1</v>
      </c>
      <c r="K10954" s="2" t="str">
        <f>IFERROR(VLOOKUP(A10954,Aux!A:B,2,0),"Outros")</f>
        <v>Municípios</v>
      </c>
      <c r="L10954" s="2">
        <f t="shared" si="514"/>
        <v>2019</v>
      </c>
      <c r="M10954">
        <f t="shared" si="515"/>
        <v>39</v>
      </c>
    </row>
    <row r="10955" spans="1:13" x14ac:dyDescent="0.35">
      <c r="A10955" t="s">
        <v>213</v>
      </c>
      <c r="B10955">
        <v>512012814</v>
      </c>
      <c r="C10955">
        <v>174651</v>
      </c>
      <c r="D10955" t="s">
        <v>9358</v>
      </c>
      <c r="E10955" s="1">
        <v>43734.638726851852</v>
      </c>
      <c r="F10955">
        <v>1</v>
      </c>
      <c r="G10955" t="s">
        <v>1755</v>
      </c>
      <c r="H10955">
        <v>5</v>
      </c>
      <c r="I10955" s="1">
        <v>43746.999305555553</v>
      </c>
      <c r="J10955" s="2">
        <f t="shared" si="513"/>
        <v>1</v>
      </c>
      <c r="K10955" s="2" t="str">
        <f>IFERROR(VLOOKUP(A10955,Aux!A:B,2,0),"Outros")</f>
        <v>Municípios</v>
      </c>
      <c r="L10955" s="2">
        <f t="shared" si="514"/>
        <v>2019</v>
      </c>
      <c r="M10955">
        <f t="shared" si="515"/>
        <v>39</v>
      </c>
    </row>
    <row r="10956" spans="1:13" x14ac:dyDescent="0.35">
      <c r="A10956" t="s">
        <v>942</v>
      </c>
      <c r="B10956">
        <v>510089224</v>
      </c>
      <c r="C10956">
        <v>174654</v>
      </c>
      <c r="D10956" t="s">
        <v>9445</v>
      </c>
      <c r="E10956" s="1">
        <v>43734.648460648146</v>
      </c>
      <c r="F10956">
        <v>13</v>
      </c>
      <c r="G10956" t="s">
        <v>1020</v>
      </c>
      <c r="H10956">
        <v>360</v>
      </c>
      <c r="I10956" s="1">
        <v>43740.999305555553</v>
      </c>
      <c r="J10956" s="2">
        <f t="shared" si="513"/>
        <v>1</v>
      </c>
      <c r="K10956" s="2" t="str">
        <f>IFERROR(VLOOKUP(A10956,Aux!A:B,2,0),"Outros")</f>
        <v>Outros</v>
      </c>
      <c r="L10956" s="2">
        <f t="shared" si="514"/>
        <v>2019</v>
      </c>
      <c r="M10956">
        <f t="shared" si="515"/>
        <v>39</v>
      </c>
    </row>
    <row r="10957" spans="1:13" x14ac:dyDescent="0.35">
      <c r="A10957" t="s">
        <v>154</v>
      </c>
      <c r="B10957">
        <v>506818829</v>
      </c>
      <c r="C10957">
        <v>174655</v>
      </c>
      <c r="D10957" t="s">
        <v>9446</v>
      </c>
      <c r="E10957" s="1">
        <v>43734.648680555554</v>
      </c>
      <c r="F10957">
        <v>1</v>
      </c>
      <c r="G10957" t="s">
        <v>156</v>
      </c>
      <c r="H10957">
        <v>360</v>
      </c>
      <c r="I10957" s="1">
        <v>43737.999305555553</v>
      </c>
      <c r="J10957" s="2">
        <f t="shared" si="513"/>
        <v>1</v>
      </c>
      <c r="K10957" s="2" t="str">
        <f>IFERROR(VLOOKUP(A10957,Aux!A:B,2,0),"Outros")</f>
        <v>Municípios</v>
      </c>
      <c r="L10957" s="2">
        <f t="shared" si="514"/>
        <v>2019</v>
      </c>
      <c r="M10957">
        <f t="shared" si="515"/>
        <v>39</v>
      </c>
    </row>
    <row r="10958" spans="1:13" x14ac:dyDescent="0.35">
      <c r="A10958" t="s">
        <v>9</v>
      </c>
      <c r="B10958">
        <v>506673626</v>
      </c>
      <c r="C10958">
        <v>174656</v>
      </c>
      <c r="D10958" t="s">
        <v>9665</v>
      </c>
      <c r="E10958" s="1">
        <v>43734.65761574074</v>
      </c>
      <c r="F10958">
        <v>1</v>
      </c>
      <c r="G10958" t="s">
        <v>11</v>
      </c>
      <c r="H10958">
        <v>360</v>
      </c>
      <c r="I10958" s="1">
        <v>43739.999305555553</v>
      </c>
      <c r="J10958" s="2">
        <f t="shared" si="513"/>
        <v>1</v>
      </c>
      <c r="K10958" s="2" t="str">
        <f>IFERROR(VLOOKUP(A10958,Aux!A:B,2,0),"Outros")</f>
        <v>Municípios</v>
      </c>
      <c r="L10958" s="2">
        <f t="shared" si="514"/>
        <v>2019</v>
      </c>
      <c r="M10958">
        <f t="shared" si="515"/>
        <v>39</v>
      </c>
    </row>
    <row r="10959" spans="1:13" x14ac:dyDescent="0.35">
      <c r="A10959" t="s">
        <v>81</v>
      </c>
      <c r="B10959">
        <v>506780902</v>
      </c>
      <c r="C10959">
        <v>174657</v>
      </c>
      <c r="E10959" s="1">
        <v>43734.661423611113</v>
      </c>
      <c r="F10959">
        <v>1</v>
      </c>
      <c r="G10959" t="s">
        <v>33</v>
      </c>
      <c r="H10959">
        <v>400</v>
      </c>
      <c r="J10959" s="2">
        <f t="shared" si="513"/>
        <v>1</v>
      </c>
      <c r="K10959" s="2" t="str">
        <f>IFERROR(VLOOKUP(A10959,Aux!A:B,2,0),"Outros")</f>
        <v>Municípios</v>
      </c>
      <c r="L10959" s="2">
        <f t="shared" si="514"/>
        <v>2019</v>
      </c>
      <c r="M10959">
        <f t="shared" si="515"/>
        <v>39</v>
      </c>
    </row>
    <row r="10960" spans="1:13" x14ac:dyDescent="0.35">
      <c r="A10960" t="s">
        <v>48</v>
      </c>
      <c r="B10960">
        <v>503035416</v>
      </c>
      <c r="C10960">
        <v>174658</v>
      </c>
      <c r="D10960" t="s">
        <v>9666</v>
      </c>
      <c r="E10960" s="1">
        <v>43734.66201388889</v>
      </c>
      <c r="F10960">
        <v>1</v>
      </c>
      <c r="G10960" t="s">
        <v>33</v>
      </c>
      <c r="H10960">
        <v>360</v>
      </c>
      <c r="I10960" s="1">
        <v>43739.708333333336</v>
      </c>
      <c r="J10960" s="2">
        <f t="shared" si="513"/>
        <v>1</v>
      </c>
      <c r="K10960" s="2" t="str">
        <f>IFERROR(VLOOKUP(A10960,Aux!A:B,2,0),"Outros")</f>
        <v>Hospitais</v>
      </c>
      <c r="L10960" s="2">
        <f t="shared" si="514"/>
        <v>2019</v>
      </c>
      <c r="M10960">
        <f t="shared" si="515"/>
        <v>39</v>
      </c>
    </row>
    <row r="10961" spans="1:13" x14ac:dyDescent="0.35">
      <c r="A10961" t="s">
        <v>54</v>
      </c>
      <c r="B10961">
        <v>508345464</v>
      </c>
      <c r="C10961">
        <v>174659</v>
      </c>
      <c r="D10961" t="s">
        <v>9359</v>
      </c>
      <c r="E10961" s="1">
        <v>43734.662326388891</v>
      </c>
      <c r="F10961">
        <v>3</v>
      </c>
      <c r="G10961" t="s">
        <v>4403</v>
      </c>
      <c r="H10961">
        <v>360</v>
      </c>
      <c r="I10961" s="1">
        <v>43746.75</v>
      </c>
      <c r="J10961" s="2">
        <f t="shared" si="513"/>
        <v>1</v>
      </c>
      <c r="K10961" s="2" t="str">
        <f>IFERROR(VLOOKUP(A10961,Aux!A:B,2,0),"Outros")</f>
        <v>Outros</v>
      </c>
      <c r="L10961" s="2">
        <f t="shared" si="514"/>
        <v>2019</v>
      </c>
      <c r="M10961">
        <f t="shared" si="515"/>
        <v>39</v>
      </c>
    </row>
    <row r="10962" spans="1:13" x14ac:dyDescent="0.35">
      <c r="A10962" t="s">
        <v>122</v>
      </c>
      <c r="B10962">
        <v>506173968</v>
      </c>
      <c r="C10962">
        <v>174660</v>
      </c>
      <c r="D10962" t="s">
        <v>9447</v>
      </c>
      <c r="E10962" s="1">
        <v>43734.664270833331</v>
      </c>
      <c r="F10962">
        <v>1</v>
      </c>
      <c r="G10962" t="s">
        <v>147</v>
      </c>
      <c r="H10962">
        <v>360</v>
      </c>
      <c r="I10962" s="1">
        <v>43739.75</v>
      </c>
      <c r="J10962" s="2">
        <f t="shared" si="513"/>
        <v>1</v>
      </c>
      <c r="K10962" s="2" t="str">
        <f>IFERROR(VLOOKUP(A10962,Aux!A:B,2,0),"Outros")</f>
        <v>Municípios</v>
      </c>
      <c r="L10962" s="2">
        <f t="shared" si="514"/>
        <v>2019</v>
      </c>
      <c r="M10962">
        <f t="shared" si="515"/>
        <v>39</v>
      </c>
    </row>
    <row r="10963" spans="1:13" x14ac:dyDescent="0.35">
      <c r="A10963" t="s">
        <v>118</v>
      </c>
      <c r="B10963">
        <v>680015019</v>
      </c>
      <c r="C10963">
        <v>174661</v>
      </c>
      <c r="D10963" t="s">
        <v>9613</v>
      </c>
      <c r="E10963" s="1">
        <v>43734.667662037034</v>
      </c>
      <c r="F10963">
        <v>13</v>
      </c>
      <c r="G10963" t="s">
        <v>1146</v>
      </c>
      <c r="H10963">
        <v>360</v>
      </c>
      <c r="I10963" s="1">
        <v>43739.666666666664</v>
      </c>
      <c r="J10963" s="2">
        <f t="shared" si="513"/>
        <v>1</v>
      </c>
      <c r="K10963" s="2" t="str">
        <f>IFERROR(VLOOKUP(A10963,Aux!A:B,2,0),"Outros")</f>
        <v>Águas e resíduos</v>
      </c>
      <c r="L10963" s="2">
        <f t="shared" si="514"/>
        <v>2019</v>
      </c>
      <c r="M10963">
        <f t="shared" si="515"/>
        <v>39</v>
      </c>
    </row>
    <row r="10964" spans="1:13" x14ac:dyDescent="0.35">
      <c r="A10964" t="s">
        <v>112</v>
      </c>
      <c r="B10964">
        <v>501144218</v>
      </c>
      <c r="C10964">
        <v>174662</v>
      </c>
      <c r="D10964" t="s">
        <v>9304</v>
      </c>
      <c r="E10964" s="1">
        <v>43734.684016203704</v>
      </c>
      <c r="F10964">
        <v>13</v>
      </c>
      <c r="G10964" t="s">
        <v>1242</v>
      </c>
      <c r="H10964">
        <v>360</v>
      </c>
      <c r="I10964" s="1">
        <v>43742.75</v>
      </c>
      <c r="J10964" s="2">
        <f t="shared" si="513"/>
        <v>1</v>
      </c>
      <c r="K10964" s="2" t="str">
        <f>IFERROR(VLOOKUP(A10964,Aux!A:B,2,0),"Outros")</f>
        <v>Municípios</v>
      </c>
      <c r="L10964" s="2">
        <f t="shared" si="514"/>
        <v>2019</v>
      </c>
      <c r="M10964">
        <f t="shared" si="515"/>
        <v>39</v>
      </c>
    </row>
    <row r="10965" spans="1:13" x14ac:dyDescent="0.35">
      <c r="A10965" t="s">
        <v>45</v>
      </c>
      <c r="B10965">
        <v>680021892</v>
      </c>
      <c r="C10965">
        <v>174663</v>
      </c>
      <c r="D10965" t="s">
        <v>9667</v>
      </c>
      <c r="E10965" s="1">
        <v>43734.685231481482</v>
      </c>
      <c r="F10965">
        <v>3</v>
      </c>
      <c r="G10965" t="s">
        <v>2313</v>
      </c>
      <c r="H10965">
        <v>340</v>
      </c>
      <c r="I10965" s="1">
        <v>43749.999305555553</v>
      </c>
      <c r="J10965" s="2">
        <f t="shared" si="513"/>
        <v>1</v>
      </c>
      <c r="K10965" s="2" t="str">
        <f>IFERROR(VLOOKUP(A10965,Aux!A:B,2,0),"Outros")</f>
        <v>Águas e resíduos</v>
      </c>
      <c r="L10965" s="2">
        <f t="shared" si="514"/>
        <v>2019</v>
      </c>
      <c r="M10965">
        <f t="shared" si="515"/>
        <v>39</v>
      </c>
    </row>
    <row r="10966" spans="1:13" x14ac:dyDescent="0.35">
      <c r="A10966" t="s">
        <v>296</v>
      </c>
      <c r="B10966">
        <v>507396081</v>
      </c>
      <c r="C10966">
        <v>174664</v>
      </c>
      <c r="E10966" s="1">
        <v>43734.68953703704</v>
      </c>
      <c r="F10966">
        <v>13</v>
      </c>
      <c r="G10966" t="s">
        <v>33</v>
      </c>
      <c r="H10966">
        <v>400</v>
      </c>
      <c r="J10966" s="2">
        <f t="shared" si="513"/>
        <v>1</v>
      </c>
      <c r="K10966" s="2" t="str">
        <f>IFERROR(VLOOKUP(A10966,Aux!A:B,2,0),"Outros")</f>
        <v>Municípios</v>
      </c>
      <c r="L10966" s="2">
        <f t="shared" si="514"/>
        <v>2019</v>
      </c>
      <c r="M10966">
        <f t="shared" si="515"/>
        <v>39</v>
      </c>
    </row>
    <row r="10967" spans="1:13" x14ac:dyDescent="0.35">
      <c r="A10967" t="s">
        <v>296</v>
      </c>
      <c r="B10967">
        <v>507396081</v>
      </c>
      <c r="C10967">
        <v>174665</v>
      </c>
      <c r="E10967" s="1">
        <v>43734.689745370371</v>
      </c>
      <c r="F10967">
        <v>3</v>
      </c>
      <c r="G10967" t="s">
        <v>33</v>
      </c>
      <c r="H10967">
        <v>400</v>
      </c>
      <c r="J10967" s="2">
        <f t="shared" si="513"/>
        <v>1</v>
      </c>
      <c r="K10967" s="2" t="str">
        <f>IFERROR(VLOOKUP(A10967,Aux!A:B,2,0),"Outros")</f>
        <v>Municípios</v>
      </c>
      <c r="L10967" s="2">
        <f t="shared" si="514"/>
        <v>2019</v>
      </c>
      <c r="M10967">
        <f t="shared" si="515"/>
        <v>39</v>
      </c>
    </row>
    <row r="10968" spans="1:13" x14ac:dyDescent="0.35">
      <c r="A10968" t="s">
        <v>39</v>
      </c>
      <c r="B10968">
        <v>507023129</v>
      </c>
      <c r="C10968">
        <v>174666</v>
      </c>
      <c r="D10968" t="s">
        <v>9305</v>
      </c>
      <c r="E10968" s="1">
        <v>43734.706608796296</v>
      </c>
      <c r="F10968">
        <v>1</v>
      </c>
      <c r="G10968" t="s">
        <v>33</v>
      </c>
      <c r="H10968">
        <v>400</v>
      </c>
      <c r="I10968" s="1">
        <v>25569.708333333332</v>
      </c>
      <c r="J10968" s="2">
        <f t="shared" si="513"/>
        <v>1</v>
      </c>
      <c r="K10968" s="2" t="str">
        <f>IFERROR(VLOOKUP(A10968,Aux!A:B,2,0),"Outros")</f>
        <v>Outros</v>
      </c>
      <c r="L10968" s="2">
        <f t="shared" si="514"/>
        <v>2019</v>
      </c>
      <c r="M10968">
        <f t="shared" si="515"/>
        <v>39</v>
      </c>
    </row>
    <row r="10969" spans="1:13" x14ac:dyDescent="0.35">
      <c r="A10969" t="s">
        <v>122</v>
      </c>
      <c r="B10969">
        <v>506173968</v>
      </c>
      <c r="C10969">
        <v>174668</v>
      </c>
      <c r="E10969" s="1">
        <v>43734.714016203703</v>
      </c>
      <c r="F10969">
        <v>1</v>
      </c>
      <c r="G10969" t="s">
        <v>33</v>
      </c>
      <c r="H10969">
        <v>400</v>
      </c>
      <c r="J10969" s="2">
        <f t="shared" si="513"/>
        <v>1</v>
      </c>
      <c r="K10969" s="2" t="str">
        <f>IFERROR(VLOOKUP(A10969,Aux!A:B,2,0),"Outros")</f>
        <v>Municípios</v>
      </c>
      <c r="L10969" s="2">
        <f t="shared" si="514"/>
        <v>2019</v>
      </c>
      <c r="M10969">
        <f t="shared" si="515"/>
        <v>39</v>
      </c>
    </row>
    <row r="10970" spans="1:13" x14ac:dyDescent="0.35">
      <c r="A10970" t="s">
        <v>9</v>
      </c>
      <c r="B10970">
        <v>506673626</v>
      </c>
      <c r="C10970">
        <v>174670</v>
      </c>
      <c r="D10970" t="s">
        <v>9614</v>
      </c>
      <c r="E10970" s="1">
        <v>43734.7190162037</v>
      </c>
      <c r="F10970">
        <v>13</v>
      </c>
      <c r="G10970" t="s">
        <v>11</v>
      </c>
      <c r="H10970">
        <v>360</v>
      </c>
      <c r="I10970" s="1">
        <v>43740.999305555553</v>
      </c>
      <c r="J10970" s="2">
        <f t="shared" si="513"/>
        <v>1</v>
      </c>
      <c r="K10970" s="2" t="str">
        <f>IFERROR(VLOOKUP(A10970,Aux!A:B,2,0),"Outros")</f>
        <v>Municípios</v>
      </c>
      <c r="L10970" s="2">
        <f t="shared" si="514"/>
        <v>2019</v>
      </c>
      <c r="M10970">
        <f t="shared" si="515"/>
        <v>39</v>
      </c>
    </row>
    <row r="10971" spans="1:13" x14ac:dyDescent="0.35">
      <c r="A10971" t="s">
        <v>140</v>
      </c>
      <c r="B10971">
        <v>506614913</v>
      </c>
      <c r="C10971">
        <v>174671</v>
      </c>
      <c r="D10971" t="s">
        <v>9529</v>
      </c>
      <c r="E10971" s="1">
        <v>43734.720046296294</v>
      </c>
      <c r="F10971">
        <v>13</v>
      </c>
      <c r="G10971" t="s">
        <v>47</v>
      </c>
      <c r="H10971">
        <v>360</v>
      </c>
      <c r="I10971" s="1">
        <v>43740.999305555553</v>
      </c>
      <c r="J10971" s="2">
        <f t="shared" si="513"/>
        <v>1</v>
      </c>
      <c r="K10971" s="2" t="str">
        <f>IFERROR(VLOOKUP(A10971,Aux!A:B,2,0),"Outros")</f>
        <v>Municípios</v>
      </c>
      <c r="L10971" s="2">
        <f t="shared" si="514"/>
        <v>2019</v>
      </c>
      <c r="M10971">
        <f t="shared" si="515"/>
        <v>39</v>
      </c>
    </row>
    <row r="10972" spans="1:13" x14ac:dyDescent="0.35">
      <c r="A10972" t="s">
        <v>54</v>
      </c>
      <c r="B10972">
        <v>508345464</v>
      </c>
      <c r="C10972">
        <v>174673</v>
      </c>
      <c r="D10972" t="s">
        <v>9615</v>
      </c>
      <c r="E10972" s="1">
        <v>43734.739236111112</v>
      </c>
      <c r="F10972">
        <v>3</v>
      </c>
      <c r="G10972" t="s">
        <v>567</v>
      </c>
      <c r="H10972">
        <v>360</v>
      </c>
      <c r="I10972" s="1">
        <v>43764.75</v>
      </c>
      <c r="J10972" s="2">
        <f t="shared" si="513"/>
        <v>1</v>
      </c>
      <c r="K10972" s="2" t="str">
        <f>IFERROR(VLOOKUP(A10972,Aux!A:B,2,0),"Outros")</f>
        <v>Outros</v>
      </c>
      <c r="L10972" s="2">
        <f t="shared" si="514"/>
        <v>2019</v>
      </c>
      <c r="M10972">
        <f t="shared" si="515"/>
        <v>39</v>
      </c>
    </row>
    <row r="10973" spans="1:13" x14ac:dyDescent="0.35">
      <c r="A10973" t="s">
        <v>212</v>
      </c>
      <c r="B10973">
        <v>501208950</v>
      </c>
      <c r="C10973">
        <v>174674</v>
      </c>
      <c r="D10973" t="s">
        <v>9360</v>
      </c>
      <c r="E10973" s="1">
        <v>43734.770590277774</v>
      </c>
      <c r="F10973">
        <v>3</v>
      </c>
      <c r="G10973" t="s">
        <v>1965</v>
      </c>
      <c r="H10973">
        <v>153</v>
      </c>
      <c r="I10973" s="1">
        <v>44292.708333333336</v>
      </c>
      <c r="J10973" s="2">
        <f t="shared" si="513"/>
        <v>1</v>
      </c>
      <c r="K10973" s="2" t="str">
        <f>IFERROR(VLOOKUP(A10973,Aux!A:B,2,0),"Outros")</f>
        <v>Portos</v>
      </c>
      <c r="L10973" s="2">
        <f t="shared" si="514"/>
        <v>2019</v>
      </c>
      <c r="M10973">
        <f t="shared" si="515"/>
        <v>39</v>
      </c>
    </row>
    <row r="10974" spans="1:13" x14ac:dyDescent="0.35">
      <c r="A10974" t="s">
        <v>226</v>
      </c>
      <c r="B10974">
        <v>506792382</v>
      </c>
      <c r="C10974">
        <v>174675</v>
      </c>
      <c r="D10974" t="s">
        <v>8297</v>
      </c>
      <c r="E10974" s="1">
        <v>43734.776805555557</v>
      </c>
      <c r="F10974">
        <v>3</v>
      </c>
      <c r="G10974" t="s">
        <v>1109</v>
      </c>
      <c r="H10974">
        <v>5</v>
      </c>
      <c r="I10974" s="1">
        <v>43773.999305555553</v>
      </c>
      <c r="J10974" s="2">
        <f t="shared" si="513"/>
        <v>1</v>
      </c>
      <c r="K10974" s="2" t="str">
        <f>IFERROR(VLOOKUP(A10974,Aux!A:B,2,0),"Outros")</f>
        <v>Municípios</v>
      </c>
      <c r="L10974" s="2">
        <f t="shared" si="514"/>
        <v>2019</v>
      </c>
      <c r="M10974">
        <f t="shared" si="515"/>
        <v>39</v>
      </c>
    </row>
    <row r="10975" spans="1:13" x14ac:dyDescent="0.35">
      <c r="A10975" t="s">
        <v>122</v>
      </c>
      <c r="B10975">
        <v>506173968</v>
      </c>
      <c r="C10975">
        <v>174677</v>
      </c>
      <c r="D10975" t="s">
        <v>9249</v>
      </c>
      <c r="E10975" s="1">
        <v>43735.371006944442</v>
      </c>
      <c r="F10975">
        <v>1</v>
      </c>
      <c r="G10975" t="s">
        <v>597</v>
      </c>
      <c r="H10975">
        <v>360</v>
      </c>
      <c r="I10975" s="1">
        <v>43740.75</v>
      </c>
      <c r="J10975" s="2">
        <f t="shared" si="513"/>
        <v>1</v>
      </c>
      <c r="K10975" s="2" t="str">
        <f>IFERROR(VLOOKUP(A10975,Aux!A:B,2,0),"Outros")</f>
        <v>Municípios</v>
      </c>
      <c r="L10975" s="2">
        <f t="shared" si="514"/>
        <v>2019</v>
      </c>
      <c r="M10975">
        <f t="shared" si="515"/>
        <v>39</v>
      </c>
    </row>
    <row r="10976" spans="1:13" x14ac:dyDescent="0.35">
      <c r="A10976" t="s">
        <v>157</v>
      </c>
      <c r="B10976">
        <v>500122237</v>
      </c>
      <c r="C10976">
        <v>174678</v>
      </c>
      <c r="D10976" t="s">
        <v>9580</v>
      </c>
      <c r="E10976" s="1">
        <v>43735.412268518521</v>
      </c>
      <c r="F10976">
        <v>13</v>
      </c>
      <c r="G10976" t="s">
        <v>33</v>
      </c>
      <c r="H10976">
        <v>400</v>
      </c>
      <c r="I10976" s="1">
        <v>25569.999305555557</v>
      </c>
      <c r="J10976" s="2">
        <f t="shared" si="513"/>
        <v>1</v>
      </c>
      <c r="K10976" s="2" t="str">
        <f>IFERROR(VLOOKUP(A10976,Aux!A:B,2,0),"Outros")</f>
        <v>Outros</v>
      </c>
      <c r="L10976" s="2">
        <f t="shared" si="514"/>
        <v>2019</v>
      </c>
      <c r="M10976">
        <f t="shared" si="515"/>
        <v>39</v>
      </c>
    </row>
    <row r="10977" spans="1:13" x14ac:dyDescent="0.35">
      <c r="A10977" t="s">
        <v>140</v>
      </c>
      <c r="B10977">
        <v>506614913</v>
      </c>
      <c r="C10977">
        <v>174679</v>
      </c>
      <c r="D10977" t="s">
        <v>9616</v>
      </c>
      <c r="E10977" s="1">
        <v>43735.41615740741</v>
      </c>
      <c r="F10977">
        <v>1</v>
      </c>
      <c r="G10977" t="s">
        <v>2275</v>
      </c>
      <c r="H10977">
        <v>340</v>
      </c>
      <c r="I10977" s="1">
        <v>43741.999305555553</v>
      </c>
      <c r="J10977" s="2">
        <f t="shared" si="513"/>
        <v>1</v>
      </c>
      <c r="K10977" s="2" t="str">
        <f>IFERROR(VLOOKUP(A10977,Aux!A:B,2,0),"Outros")</f>
        <v>Municípios</v>
      </c>
      <c r="L10977" s="2">
        <f t="shared" si="514"/>
        <v>2019</v>
      </c>
      <c r="M10977">
        <f t="shared" si="515"/>
        <v>39</v>
      </c>
    </row>
    <row r="10978" spans="1:13" x14ac:dyDescent="0.35">
      <c r="A10978" t="s">
        <v>199</v>
      </c>
      <c r="B10978">
        <v>502256869</v>
      </c>
      <c r="C10978">
        <v>174680</v>
      </c>
      <c r="E10978" s="1">
        <v>43735.422037037039</v>
      </c>
      <c r="F10978">
        <v>3</v>
      </c>
      <c r="G10978" t="s">
        <v>33</v>
      </c>
      <c r="H10978">
        <v>400</v>
      </c>
      <c r="J10978" s="2">
        <f t="shared" si="513"/>
        <v>1</v>
      </c>
      <c r="K10978" s="2" t="str">
        <f>IFERROR(VLOOKUP(A10978,Aux!A:B,2,0),"Outros")</f>
        <v>Portos</v>
      </c>
      <c r="L10978" s="2">
        <f t="shared" si="514"/>
        <v>2019</v>
      </c>
      <c r="M10978">
        <f t="shared" si="515"/>
        <v>39</v>
      </c>
    </row>
    <row r="10979" spans="1:13" x14ac:dyDescent="0.35">
      <c r="A10979" t="s">
        <v>199</v>
      </c>
      <c r="B10979">
        <v>502256869</v>
      </c>
      <c r="C10979">
        <v>174681</v>
      </c>
      <c r="D10979" t="s">
        <v>9403</v>
      </c>
      <c r="E10979" s="1">
        <v>43735.422326388885</v>
      </c>
      <c r="F10979">
        <v>3</v>
      </c>
      <c r="G10979" t="s">
        <v>59</v>
      </c>
      <c r="H10979">
        <v>360</v>
      </c>
      <c r="I10979" s="1">
        <v>43741.999305555553</v>
      </c>
      <c r="J10979" s="2">
        <f t="shared" si="513"/>
        <v>1</v>
      </c>
      <c r="K10979" s="2" t="str">
        <f>IFERROR(VLOOKUP(A10979,Aux!A:B,2,0),"Outros")</f>
        <v>Portos</v>
      </c>
      <c r="L10979" s="2">
        <f t="shared" si="514"/>
        <v>2019</v>
      </c>
      <c r="M10979">
        <f t="shared" si="515"/>
        <v>39</v>
      </c>
    </row>
    <row r="10980" spans="1:13" x14ac:dyDescent="0.35">
      <c r="A10980" t="s">
        <v>63</v>
      </c>
      <c r="B10980">
        <v>502098139</v>
      </c>
      <c r="C10980">
        <v>174682</v>
      </c>
      <c r="D10980" t="s">
        <v>9496</v>
      </c>
      <c r="E10980" s="1">
        <v>43735.422534722224</v>
      </c>
      <c r="F10980">
        <v>3</v>
      </c>
      <c r="G10980" t="s">
        <v>65</v>
      </c>
      <c r="H10980">
        <v>5</v>
      </c>
      <c r="I10980" s="1">
        <v>43765.75</v>
      </c>
      <c r="J10980" s="2">
        <f t="shared" si="513"/>
        <v>1</v>
      </c>
      <c r="K10980" s="2" t="str">
        <f>IFERROR(VLOOKUP(A10980,Aux!A:B,2,0),"Outros")</f>
        <v>Municípios</v>
      </c>
      <c r="L10980" s="2">
        <f t="shared" si="514"/>
        <v>2019</v>
      </c>
      <c r="M10980">
        <f t="shared" si="515"/>
        <v>39</v>
      </c>
    </row>
    <row r="10981" spans="1:13" x14ac:dyDescent="0.35">
      <c r="A10981" t="s">
        <v>365</v>
      </c>
      <c r="B10981">
        <v>505351064</v>
      </c>
      <c r="C10981">
        <v>174683</v>
      </c>
      <c r="D10981" t="s">
        <v>8603</v>
      </c>
      <c r="E10981" s="1">
        <v>43735.42396990741</v>
      </c>
      <c r="F10981">
        <v>1</v>
      </c>
      <c r="G10981" t="s">
        <v>33</v>
      </c>
      <c r="H10981">
        <v>360</v>
      </c>
      <c r="I10981" s="1">
        <v>43742.999305555553</v>
      </c>
      <c r="J10981" s="2">
        <f t="shared" si="513"/>
        <v>1</v>
      </c>
      <c r="K10981" s="2" t="str">
        <f>IFERROR(VLOOKUP(A10981,Aux!A:B,2,0),"Outros")</f>
        <v>Outros</v>
      </c>
      <c r="L10981" s="2">
        <f t="shared" si="514"/>
        <v>2019</v>
      </c>
      <c r="M10981">
        <f t="shared" si="515"/>
        <v>39</v>
      </c>
    </row>
    <row r="10982" spans="1:13" x14ac:dyDescent="0.35">
      <c r="A10982" t="s">
        <v>628</v>
      </c>
      <c r="B10982">
        <v>501258027</v>
      </c>
      <c r="C10982">
        <v>174686</v>
      </c>
      <c r="D10982" t="s">
        <v>4859</v>
      </c>
      <c r="E10982" s="1">
        <v>43735.443483796298</v>
      </c>
      <c r="F10982">
        <v>1</v>
      </c>
      <c r="G10982" t="s">
        <v>759</v>
      </c>
      <c r="H10982">
        <v>340</v>
      </c>
      <c r="I10982" s="1">
        <v>43740.999305555553</v>
      </c>
      <c r="J10982" s="2">
        <f t="shared" si="513"/>
        <v>1</v>
      </c>
      <c r="K10982" s="2" t="str">
        <f>IFERROR(VLOOKUP(A10982,Aux!A:B,2,0),"Outros")</f>
        <v>Municípios</v>
      </c>
      <c r="L10982" s="2">
        <f t="shared" si="514"/>
        <v>2019</v>
      </c>
      <c r="M10982">
        <f t="shared" si="515"/>
        <v>39</v>
      </c>
    </row>
    <row r="10983" spans="1:13" x14ac:dyDescent="0.35">
      <c r="A10983" t="s">
        <v>122</v>
      </c>
      <c r="B10983">
        <v>506173968</v>
      </c>
      <c r="C10983">
        <v>174687</v>
      </c>
      <c r="D10983" t="s">
        <v>9250</v>
      </c>
      <c r="E10983" s="1">
        <v>43735.452118055553</v>
      </c>
      <c r="F10983">
        <v>13</v>
      </c>
      <c r="G10983" t="s">
        <v>1167</v>
      </c>
      <c r="H10983">
        <v>340</v>
      </c>
      <c r="I10983" s="1">
        <v>43768.708333333336</v>
      </c>
      <c r="J10983" s="2">
        <f t="shared" si="513"/>
        <v>1</v>
      </c>
      <c r="K10983" s="2" t="str">
        <f>IFERROR(VLOOKUP(A10983,Aux!A:B,2,0),"Outros")</f>
        <v>Municípios</v>
      </c>
      <c r="L10983" s="2">
        <f t="shared" si="514"/>
        <v>2019</v>
      </c>
      <c r="M10983">
        <f t="shared" si="515"/>
        <v>39</v>
      </c>
    </row>
    <row r="10984" spans="1:13" x14ac:dyDescent="0.35">
      <c r="A10984" t="s">
        <v>12</v>
      </c>
      <c r="B10984">
        <v>508481287</v>
      </c>
      <c r="C10984">
        <v>174688</v>
      </c>
      <c r="D10984" t="s">
        <v>9497</v>
      </c>
      <c r="E10984" s="1">
        <v>43735.454733796294</v>
      </c>
      <c r="F10984">
        <v>1</v>
      </c>
      <c r="G10984" t="s">
        <v>14</v>
      </c>
      <c r="H10984">
        <v>340</v>
      </c>
      <c r="I10984" s="1">
        <v>43739.708333333336</v>
      </c>
      <c r="J10984" s="2">
        <f t="shared" si="513"/>
        <v>1</v>
      </c>
      <c r="K10984" s="2" t="str">
        <f>IFERROR(VLOOKUP(A10984,Aux!A:B,2,0),"Outros")</f>
        <v>Hospitais</v>
      </c>
      <c r="L10984" s="2">
        <f t="shared" si="514"/>
        <v>2019</v>
      </c>
      <c r="M10984">
        <f t="shared" si="515"/>
        <v>39</v>
      </c>
    </row>
    <row r="10985" spans="1:13" x14ac:dyDescent="0.35">
      <c r="A10985" t="s">
        <v>118</v>
      </c>
      <c r="B10985">
        <v>680015019</v>
      </c>
      <c r="C10985">
        <v>174690</v>
      </c>
      <c r="D10985" t="s">
        <v>9404</v>
      </c>
      <c r="E10985" s="1">
        <v>43735.463252314818</v>
      </c>
      <c r="F10985">
        <v>3</v>
      </c>
      <c r="G10985" t="s">
        <v>561</v>
      </c>
      <c r="H10985">
        <v>340</v>
      </c>
      <c r="I10985" s="1">
        <v>43765.999305555553</v>
      </c>
      <c r="J10985" s="2">
        <f t="shared" si="513"/>
        <v>1</v>
      </c>
      <c r="K10985" s="2" t="str">
        <f>IFERROR(VLOOKUP(A10985,Aux!A:B,2,0),"Outros")</f>
        <v>Águas e resíduos</v>
      </c>
      <c r="L10985" s="2">
        <f t="shared" si="514"/>
        <v>2019</v>
      </c>
      <c r="M10985">
        <f t="shared" si="515"/>
        <v>39</v>
      </c>
    </row>
    <row r="10986" spans="1:13" x14ac:dyDescent="0.35">
      <c r="A10986" t="s">
        <v>296</v>
      </c>
      <c r="B10986">
        <v>507396081</v>
      </c>
      <c r="C10986">
        <v>174691</v>
      </c>
      <c r="D10986" t="s">
        <v>9448</v>
      </c>
      <c r="E10986" s="1">
        <v>43735.465555555558</v>
      </c>
      <c r="F10986">
        <v>3</v>
      </c>
      <c r="G10986" t="s">
        <v>605</v>
      </c>
      <c r="H10986">
        <v>340</v>
      </c>
      <c r="I10986" s="1">
        <v>43781.999305555553</v>
      </c>
      <c r="J10986" s="2">
        <f t="shared" si="513"/>
        <v>1</v>
      </c>
      <c r="K10986" s="2" t="str">
        <f>IFERROR(VLOOKUP(A10986,Aux!A:B,2,0),"Outros")</f>
        <v>Municípios</v>
      </c>
      <c r="L10986" s="2">
        <f t="shared" si="514"/>
        <v>2019</v>
      </c>
      <c r="M10986">
        <f t="shared" si="515"/>
        <v>39</v>
      </c>
    </row>
    <row r="10987" spans="1:13" x14ac:dyDescent="0.35">
      <c r="A10987" t="s">
        <v>71</v>
      </c>
      <c r="B10987">
        <v>500051054</v>
      </c>
      <c r="C10987">
        <v>174694</v>
      </c>
      <c r="E10987" s="1">
        <v>43735.48269675926</v>
      </c>
      <c r="F10987">
        <v>1</v>
      </c>
      <c r="G10987" t="s">
        <v>33</v>
      </c>
      <c r="H10987">
        <v>400</v>
      </c>
      <c r="J10987" s="2">
        <f t="shared" si="513"/>
        <v>1</v>
      </c>
      <c r="K10987" s="2" t="str">
        <f>IFERROR(VLOOKUP(A10987,Aux!A:B,2,0),"Outros")</f>
        <v>Municípios</v>
      </c>
      <c r="L10987" s="2">
        <f t="shared" si="514"/>
        <v>2019</v>
      </c>
      <c r="M10987">
        <f t="shared" si="515"/>
        <v>39</v>
      </c>
    </row>
    <row r="10988" spans="1:13" x14ac:dyDescent="0.35">
      <c r="A10988" t="s">
        <v>48</v>
      </c>
      <c r="B10988">
        <v>503035416</v>
      </c>
      <c r="C10988">
        <v>174695</v>
      </c>
      <c r="D10988" t="s">
        <v>9498</v>
      </c>
      <c r="E10988" s="1">
        <v>43735.492395833331</v>
      </c>
      <c r="F10988">
        <v>1</v>
      </c>
      <c r="G10988" t="s">
        <v>33</v>
      </c>
      <c r="H10988">
        <v>5</v>
      </c>
      <c r="I10988" s="1">
        <v>43741.708333333336</v>
      </c>
      <c r="J10988" s="2">
        <f t="shared" si="513"/>
        <v>1</v>
      </c>
      <c r="K10988" s="2" t="str">
        <f>IFERROR(VLOOKUP(A10988,Aux!A:B,2,0),"Outros")</f>
        <v>Hospitais</v>
      </c>
      <c r="L10988" s="2">
        <f t="shared" si="514"/>
        <v>2019</v>
      </c>
      <c r="M10988">
        <f t="shared" si="515"/>
        <v>39</v>
      </c>
    </row>
    <row r="10989" spans="1:13" x14ac:dyDescent="0.35">
      <c r="A10989" t="s">
        <v>12</v>
      </c>
      <c r="B10989">
        <v>508481287</v>
      </c>
      <c r="C10989">
        <v>174696</v>
      </c>
      <c r="D10989" t="s">
        <v>9251</v>
      </c>
      <c r="E10989" s="1">
        <v>43735.496018518519</v>
      </c>
      <c r="F10989">
        <v>1</v>
      </c>
      <c r="G10989" t="s">
        <v>14</v>
      </c>
      <c r="H10989">
        <v>340</v>
      </c>
      <c r="I10989" s="1">
        <v>43739.708333333336</v>
      </c>
      <c r="J10989" s="2">
        <f t="shared" si="513"/>
        <v>1</v>
      </c>
      <c r="K10989" s="2" t="str">
        <f>IFERROR(VLOOKUP(A10989,Aux!A:B,2,0),"Outros")</f>
        <v>Hospitais</v>
      </c>
      <c r="L10989" s="2">
        <f t="shared" si="514"/>
        <v>2019</v>
      </c>
      <c r="M10989">
        <f t="shared" si="515"/>
        <v>39</v>
      </c>
    </row>
    <row r="10990" spans="1:13" x14ac:dyDescent="0.35">
      <c r="A10990" t="s">
        <v>9095</v>
      </c>
      <c r="B10990">
        <v>512074410</v>
      </c>
      <c r="C10990">
        <v>174697</v>
      </c>
      <c r="E10990" s="1">
        <v>43735.515335648146</v>
      </c>
      <c r="F10990">
        <v>13</v>
      </c>
      <c r="H10990">
        <v>400</v>
      </c>
      <c r="J10990" s="2">
        <f t="shared" si="513"/>
        <v>1</v>
      </c>
      <c r="K10990" s="2" t="str">
        <f>IFERROR(VLOOKUP(A10990,Aux!A:B,2,0),"Outros")</f>
        <v>Municípios</v>
      </c>
      <c r="L10990" s="2">
        <f t="shared" si="514"/>
        <v>2019</v>
      </c>
      <c r="M10990">
        <f t="shared" si="515"/>
        <v>39</v>
      </c>
    </row>
    <row r="10991" spans="1:13" x14ac:dyDescent="0.35">
      <c r="A10991" t="s">
        <v>2552</v>
      </c>
      <c r="B10991">
        <v>506806456</v>
      </c>
      <c r="C10991">
        <v>174698</v>
      </c>
      <c r="D10991" t="s">
        <v>9096</v>
      </c>
      <c r="E10991" s="1">
        <v>43735.515798611108</v>
      </c>
      <c r="F10991">
        <v>3</v>
      </c>
      <c r="G10991" t="s">
        <v>2554</v>
      </c>
      <c r="H10991">
        <v>340</v>
      </c>
      <c r="I10991" s="1">
        <v>43766.708333333336</v>
      </c>
      <c r="J10991" s="2">
        <f t="shared" si="513"/>
        <v>1</v>
      </c>
      <c r="K10991" s="2" t="str">
        <f>IFERROR(VLOOKUP(A10991,Aux!A:B,2,0),"Outros")</f>
        <v>Municípios</v>
      </c>
      <c r="L10991" s="2">
        <f t="shared" si="514"/>
        <v>2019</v>
      </c>
      <c r="M10991">
        <f t="shared" si="515"/>
        <v>39</v>
      </c>
    </row>
    <row r="10992" spans="1:13" x14ac:dyDescent="0.35">
      <c r="A10992" t="s">
        <v>528</v>
      </c>
      <c r="B10992">
        <v>512044040</v>
      </c>
      <c r="C10992">
        <v>174699</v>
      </c>
      <c r="D10992" t="s">
        <v>9581</v>
      </c>
      <c r="E10992" s="1">
        <v>43735.533194444448</v>
      </c>
      <c r="F10992">
        <v>1</v>
      </c>
      <c r="G10992" t="s">
        <v>225</v>
      </c>
      <c r="H10992">
        <v>360</v>
      </c>
      <c r="I10992" s="1">
        <v>43746.999305555553</v>
      </c>
      <c r="J10992" s="2">
        <f t="shared" si="513"/>
        <v>1</v>
      </c>
      <c r="K10992" s="2" t="str">
        <f>IFERROR(VLOOKUP(A10992,Aux!A:B,2,0),"Outros")</f>
        <v>Municípios</v>
      </c>
      <c r="L10992" s="2">
        <f t="shared" si="514"/>
        <v>2019</v>
      </c>
      <c r="M10992">
        <f t="shared" si="515"/>
        <v>39</v>
      </c>
    </row>
    <row r="10993" spans="1:13" x14ac:dyDescent="0.35">
      <c r="A10993" t="s">
        <v>336</v>
      </c>
      <c r="B10993">
        <v>505170876</v>
      </c>
      <c r="C10993">
        <v>174700</v>
      </c>
      <c r="D10993" t="s">
        <v>9252</v>
      </c>
      <c r="E10993" s="1">
        <v>43735.553402777776</v>
      </c>
      <c r="F10993">
        <v>1</v>
      </c>
      <c r="G10993" t="s">
        <v>419</v>
      </c>
      <c r="H10993">
        <v>360</v>
      </c>
      <c r="I10993" s="1">
        <v>43742.708333333336</v>
      </c>
      <c r="J10993" s="2">
        <f t="shared" si="513"/>
        <v>1</v>
      </c>
      <c r="K10993" s="2" t="str">
        <f>IFERROR(VLOOKUP(A10993,Aux!A:B,2,0),"Outros")</f>
        <v>Municípios</v>
      </c>
      <c r="L10993" s="2">
        <f t="shared" si="514"/>
        <v>2019</v>
      </c>
      <c r="M10993">
        <f t="shared" si="515"/>
        <v>39</v>
      </c>
    </row>
    <row r="10994" spans="1:13" x14ac:dyDescent="0.35">
      <c r="A10994" t="s">
        <v>71</v>
      </c>
      <c r="B10994">
        <v>500051054</v>
      </c>
      <c r="C10994">
        <v>174702</v>
      </c>
      <c r="D10994" t="s">
        <v>7039</v>
      </c>
      <c r="E10994" s="1">
        <v>43735.590277777781</v>
      </c>
      <c r="F10994">
        <v>13</v>
      </c>
      <c r="G10994" t="s">
        <v>202</v>
      </c>
      <c r="H10994">
        <v>360</v>
      </c>
      <c r="I10994" s="1">
        <v>43740.791666666664</v>
      </c>
      <c r="J10994" s="2">
        <f t="shared" si="513"/>
        <v>1</v>
      </c>
      <c r="K10994" s="2" t="str">
        <f>IFERROR(VLOOKUP(A10994,Aux!A:B,2,0),"Outros")</f>
        <v>Municípios</v>
      </c>
      <c r="L10994" s="2">
        <f t="shared" si="514"/>
        <v>2019</v>
      </c>
      <c r="M10994">
        <f t="shared" si="515"/>
        <v>39</v>
      </c>
    </row>
    <row r="10995" spans="1:13" x14ac:dyDescent="0.35">
      <c r="A10995" t="s">
        <v>1042</v>
      </c>
      <c r="B10995">
        <v>506087000</v>
      </c>
      <c r="C10995">
        <v>174704</v>
      </c>
      <c r="E10995" s="1">
        <v>43735.607476851852</v>
      </c>
      <c r="F10995">
        <v>3</v>
      </c>
      <c r="G10995" t="s">
        <v>33</v>
      </c>
      <c r="H10995">
        <v>400</v>
      </c>
      <c r="J10995" s="2">
        <f t="shared" si="513"/>
        <v>1</v>
      </c>
      <c r="K10995" s="2" t="str">
        <f>IFERROR(VLOOKUP(A10995,Aux!A:B,2,0),"Outros")</f>
        <v>Municípios</v>
      </c>
      <c r="L10995" s="2">
        <f t="shared" si="514"/>
        <v>2019</v>
      </c>
      <c r="M10995">
        <f t="shared" si="515"/>
        <v>39</v>
      </c>
    </row>
    <row r="10996" spans="1:13" x14ac:dyDescent="0.35">
      <c r="A10996" t="s">
        <v>607</v>
      </c>
      <c r="B10996">
        <v>505985217</v>
      </c>
      <c r="C10996">
        <v>174706</v>
      </c>
      <c r="D10996" t="s">
        <v>9253</v>
      </c>
      <c r="E10996" s="1">
        <v>43735.611574074072</v>
      </c>
      <c r="F10996">
        <v>3</v>
      </c>
      <c r="G10996" t="s">
        <v>801</v>
      </c>
      <c r="H10996">
        <v>340</v>
      </c>
      <c r="I10996" s="1">
        <v>43755</v>
      </c>
      <c r="J10996" s="2">
        <f t="shared" si="513"/>
        <v>1</v>
      </c>
      <c r="K10996" s="2" t="str">
        <f>IFERROR(VLOOKUP(A10996,Aux!A:B,2,0),"Outros")</f>
        <v>Municípios</v>
      </c>
      <c r="L10996" s="2">
        <f t="shared" si="514"/>
        <v>2019</v>
      </c>
      <c r="M10996">
        <f t="shared" si="515"/>
        <v>39</v>
      </c>
    </row>
    <row r="10997" spans="1:13" x14ac:dyDescent="0.35">
      <c r="A10997" t="s">
        <v>251</v>
      </c>
      <c r="B10997">
        <v>508069645</v>
      </c>
      <c r="C10997">
        <v>174709</v>
      </c>
      <c r="D10997" t="s">
        <v>9097</v>
      </c>
      <c r="E10997" s="1">
        <v>43735.619386574072</v>
      </c>
      <c r="F10997">
        <v>13</v>
      </c>
      <c r="G10997" t="s">
        <v>9098</v>
      </c>
      <c r="H10997">
        <v>360</v>
      </c>
      <c r="I10997" s="1">
        <v>43745.708333333336</v>
      </c>
      <c r="J10997" s="2">
        <f t="shared" si="513"/>
        <v>1</v>
      </c>
      <c r="K10997" s="2" t="str">
        <f>IFERROR(VLOOKUP(A10997,Aux!A:B,2,0),"Outros")</f>
        <v>Escolas</v>
      </c>
      <c r="L10997" s="2">
        <f t="shared" si="514"/>
        <v>2019</v>
      </c>
      <c r="M10997">
        <f t="shared" si="515"/>
        <v>39</v>
      </c>
    </row>
    <row r="10998" spans="1:13" x14ac:dyDescent="0.35">
      <c r="A10998" t="s">
        <v>230</v>
      </c>
      <c r="B10998">
        <v>501135960</v>
      </c>
      <c r="C10998">
        <v>174713</v>
      </c>
      <c r="D10998" t="s">
        <v>9082</v>
      </c>
      <c r="E10998" s="1">
        <v>43735.647893518515</v>
      </c>
      <c r="F10998">
        <v>3</v>
      </c>
      <c r="G10998" t="s">
        <v>2683</v>
      </c>
      <c r="H10998">
        <v>340</v>
      </c>
      <c r="I10998" s="1">
        <v>43768.708333333336</v>
      </c>
      <c r="J10998" s="2">
        <f t="shared" si="513"/>
        <v>1</v>
      </c>
      <c r="K10998" s="2" t="str">
        <f>IFERROR(VLOOKUP(A10998,Aux!A:B,2,0),"Outros")</f>
        <v>Municípios</v>
      </c>
      <c r="L10998" s="2">
        <f t="shared" si="514"/>
        <v>2019</v>
      </c>
      <c r="M10998">
        <f t="shared" si="515"/>
        <v>39</v>
      </c>
    </row>
    <row r="10999" spans="1:13" x14ac:dyDescent="0.35">
      <c r="A10999" t="s">
        <v>92</v>
      </c>
      <c r="B10999">
        <v>506037258</v>
      </c>
      <c r="C10999">
        <v>174714</v>
      </c>
      <c r="E10999" s="1">
        <v>43735.656840277778</v>
      </c>
      <c r="F10999">
        <v>5</v>
      </c>
      <c r="G10999" t="s">
        <v>33</v>
      </c>
      <c r="H10999">
        <v>400</v>
      </c>
      <c r="J10999" s="2">
        <f t="shared" si="513"/>
        <v>1</v>
      </c>
      <c r="K10999" s="2" t="str">
        <f>IFERROR(VLOOKUP(A10999,Aux!A:B,2,0),"Outros")</f>
        <v>Municípios</v>
      </c>
      <c r="L10999" s="2">
        <f t="shared" si="514"/>
        <v>2019</v>
      </c>
      <c r="M10999">
        <f t="shared" si="515"/>
        <v>39</v>
      </c>
    </row>
    <row r="11000" spans="1:13" x14ac:dyDescent="0.35">
      <c r="A11000" t="s">
        <v>9204</v>
      </c>
      <c r="B11000">
        <v>600087247</v>
      </c>
      <c r="C11000">
        <v>174715</v>
      </c>
      <c r="D11000" t="s">
        <v>9617</v>
      </c>
      <c r="E11000" s="1">
        <v>43735.673275462963</v>
      </c>
      <c r="F11000">
        <v>1</v>
      </c>
      <c r="G11000" t="s">
        <v>164</v>
      </c>
      <c r="H11000">
        <v>360</v>
      </c>
      <c r="I11000" s="1">
        <v>43740.708333333336</v>
      </c>
      <c r="J11000" s="2">
        <f t="shared" si="513"/>
        <v>1</v>
      </c>
      <c r="K11000" s="2" t="str">
        <f>IFERROR(VLOOKUP(A11000,Aux!A:B,2,0),"Outros")</f>
        <v>Águas e resíduos</v>
      </c>
      <c r="L11000" s="2">
        <f t="shared" si="514"/>
        <v>2019</v>
      </c>
      <c r="M11000">
        <f t="shared" si="515"/>
        <v>39</v>
      </c>
    </row>
    <row r="11001" spans="1:13" x14ac:dyDescent="0.35">
      <c r="A11001" t="s">
        <v>1042</v>
      </c>
      <c r="B11001">
        <v>506087000</v>
      </c>
      <c r="C11001">
        <v>174716</v>
      </c>
      <c r="E11001" s="1">
        <v>43735.682488425926</v>
      </c>
      <c r="F11001">
        <v>3</v>
      </c>
      <c r="G11001" t="s">
        <v>33</v>
      </c>
      <c r="H11001">
        <v>400</v>
      </c>
      <c r="J11001" s="2">
        <f t="shared" si="513"/>
        <v>1</v>
      </c>
      <c r="K11001" s="2" t="str">
        <f>IFERROR(VLOOKUP(A11001,Aux!A:B,2,0),"Outros")</f>
        <v>Municípios</v>
      </c>
      <c r="L11001" s="2">
        <f t="shared" si="514"/>
        <v>2019</v>
      </c>
      <c r="M11001">
        <f t="shared" si="515"/>
        <v>39</v>
      </c>
    </row>
    <row r="11002" spans="1:13" x14ac:dyDescent="0.35">
      <c r="A11002" t="s">
        <v>60</v>
      </c>
      <c r="B11002">
        <v>505456010</v>
      </c>
      <c r="C11002">
        <v>174719</v>
      </c>
      <c r="D11002" t="s">
        <v>2060</v>
      </c>
      <c r="E11002" s="1">
        <v>43735.688993055555</v>
      </c>
      <c r="F11002">
        <v>1</v>
      </c>
      <c r="G11002" t="s">
        <v>866</v>
      </c>
      <c r="H11002">
        <v>360</v>
      </c>
      <c r="I11002" s="1">
        <v>43739.999305555553</v>
      </c>
      <c r="J11002" s="2">
        <f t="shared" si="513"/>
        <v>1</v>
      </c>
      <c r="K11002" s="2" t="str">
        <f>IFERROR(VLOOKUP(A11002,Aux!A:B,2,0),"Outros")</f>
        <v>Municípios</v>
      </c>
      <c r="L11002" s="2">
        <f t="shared" si="514"/>
        <v>2019</v>
      </c>
      <c r="M11002">
        <f t="shared" si="515"/>
        <v>39</v>
      </c>
    </row>
    <row r="11003" spans="1:13" x14ac:dyDescent="0.35">
      <c r="A11003" t="s">
        <v>336</v>
      </c>
      <c r="B11003">
        <v>505170876</v>
      </c>
      <c r="C11003">
        <v>174720</v>
      </c>
      <c r="D11003" t="s">
        <v>9099</v>
      </c>
      <c r="E11003" s="1">
        <v>43735.689398148148</v>
      </c>
      <c r="F11003">
        <v>1</v>
      </c>
      <c r="G11003" t="s">
        <v>831</v>
      </c>
      <c r="H11003">
        <v>360</v>
      </c>
      <c r="I11003" s="1">
        <v>43741.708333333336</v>
      </c>
      <c r="J11003" s="2">
        <f t="shared" si="513"/>
        <v>1</v>
      </c>
      <c r="K11003" s="2" t="str">
        <f>IFERROR(VLOOKUP(A11003,Aux!A:B,2,0),"Outros")</f>
        <v>Municípios</v>
      </c>
      <c r="L11003" s="2">
        <f t="shared" si="514"/>
        <v>2019</v>
      </c>
      <c r="M11003">
        <f t="shared" si="515"/>
        <v>39</v>
      </c>
    </row>
    <row r="11004" spans="1:13" x14ac:dyDescent="0.35">
      <c r="A11004" t="s">
        <v>454</v>
      </c>
      <c r="B11004">
        <v>503450189</v>
      </c>
      <c r="C11004">
        <v>174722</v>
      </c>
      <c r="D11004" t="s">
        <v>6483</v>
      </c>
      <c r="E11004" s="1">
        <v>43735.694675925923</v>
      </c>
      <c r="F11004">
        <v>3</v>
      </c>
      <c r="G11004" t="s">
        <v>672</v>
      </c>
      <c r="H11004">
        <v>400</v>
      </c>
      <c r="I11004" s="1">
        <v>43656.75</v>
      </c>
      <c r="J11004" s="2">
        <f t="shared" si="513"/>
        <v>1</v>
      </c>
      <c r="K11004" s="2" t="str">
        <f>IFERROR(VLOOKUP(A11004,Aux!A:B,2,0),"Outros")</f>
        <v>Estradas</v>
      </c>
      <c r="L11004" s="2">
        <f t="shared" si="514"/>
        <v>2019</v>
      </c>
      <c r="M11004">
        <f t="shared" si="515"/>
        <v>39</v>
      </c>
    </row>
    <row r="11005" spans="1:13" x14ac:dyDescent="0.35">
      <c r="A11005" t="s">
        <v>118</v>
      </c>
      <c r="B11005">
        <v>680015019</v>
      </c>
      <c r="C11005">
        <v>174738</v>
      </c>
      <c r="D11005" t="s">
        <v>9449</v>
      </c>
      <c r="E11005" s="1">
        <v>43737.365706018521</v>
      </c>
      <c r="F11005">
        <v>1</v>
      </c>
      <c r="G11005" t="s">
        <v>1146</v>
      </c>
      <c r="H11005">
        <v>360</v>
      </c>
      <c r="I11005" s="1">
        <v>43741.666666666664</v>
      </c>
      <c r="J11005" s="2">
        <f t="shared" si="513"/>
        <v>1</v>
      </c>
      <c r="K11005" s="2" t="str">
        <f>IFERROR(VLOOKUP(A11005,Aux!A:B,2,0),"Outros")</f>
        <v>Águas e resíduos</v>
      </c>
      <c r="L11005" s="2">
        <f t="shared" si="514"/>
        <v>2019</v>
      </c>
      <c r="M11005">
        <f t="shared" si="515"/>
        <v>40</v>
      </c>
    </row>
    <row r="11006" spans="1:13" x14ac:dyDescent="0.35">
      <c r="A11006" t="s">
        <v>48</v>
      </c>
      <c r="B11006">
        <v>503035416</v>
      </c>
      <c r="C11006">
        <v>174739</v>
      </c>
      <c r="D11006" t="s">
        <v>9100</v>
      </c>
      <c r="E11006" s="1">
        <v>43738.343726851854</v>
      </c>
      <c r="F11006">
        <v>1</v>
      </c>
      <c r="G11006" t="s">
        <v>33</v>
      </c>
      <c r="H11006">
        <v>340</v>
      </c>
      <c r="I11006" s="1">
        <v>43745.708333333336</v>
      </c>
      <c r="J11006" s="2">
        <f t="shared" si="513"/>
        <v>1</v>
      </c>
      <c r="K11006" s="2" t="str">
        <f>IFERROR(VLOOKUP(A11006,Aux!A:B,2,0),"Outros")</f>
        <v>Hospitais</v>
      </c>
      <c r="L11006" s="2">
        <f t="shared" si="514"/>
        <v>2019</v>
      </c>
      <c r="M11006">
        <f t="shared" si="515"/>
        <v>40</v>
      </c>
    </row>
    <row r="11007" spans="1:13" x14ac:dyDescent="0.35">
      <c r="A11007" t="s">
        <v>48</v>
      </c>
      <c r="B11007">
        <v>503035416</v>
      </c>
      <c r="C11007">
        <v>174740</v>
      </c>
      <c r="E11007" s="1">
        <v>43738.366898148146</v>
      </c>
      <c r="F11007">
        <v>1</v>
      </c>
      <c r="H11007">
        <v>400</v>
      </c>
      <c r="J11007" s="2">
        <f t="shared" si="513"/>
        <v>1</v>
      </c>
      <c r="K11007" s="2" t="str">
        <f>IFERROR(VLOOKUP(A11007,Aux!A:B,2,0),"Outros")</f>
        <v>Hospitais</v>
      </c>
      <c r="L11007" s="2">
        <f t="shared" si="514"/>
        <v>2019</v>
      </c>
      <c r="M11007">
        <f t="shared" si="515"/>
        <v>40</v>
      </c>
    </row>
    <row r="11008" spans="1:13" x14ac:dyDescent="0.35">
      <c r="A11008" t="s">
        <v>118</v>
      </c>
      <c r="B11008">
        <v>680015019</v>
      </c>
      <c r="C11008">
        <v>174741</v>
      </c>
      <c r="D11008" t="s">
        <v>9101</v>
      </c>
      <c r="E11008" s="1">
        <v>43738.37400462963</v>
      </c>
      <c r="F11008">
        <v>3</v>
      </c>
      <c r="G11008" t="s">
        <v>2953</v>
      </c>
      <c r="H11008">
        <v>360</v>
      </c>
      <c r="I11008" s="1">
        <v>43752.999305555553</v>
      </c>
      <c r="J11008" s="2">
        <f t="shared" si="513"/>
        <v>1</v>
      </c>
      <c r="K11008" s="2" t="str">
        <f>IFERROR(VLOOKUP(A11008,Aux!A:B,2,0),"Outros")</f>
        <v>Águas e resíduos</v>
      </c>
      <c r="L11008" s="2">
        <f t="shared" si="514"/>
        <v>2019</v>
      </c>
      <c r="M11008">
        <f t="shared" si="515"/>
        <v>40</v>
      </c>
    </row>
    <row r="11009" spans="1:13" x14ac:dyDescent="0.35">
      <c r="A11009" t="s">
        <v>63</v>
      </c>
      <c r="B11009">
        <v>502098139</v>
      </c>
      <c r="C11009">
        <v>174742</v>
      </c>
      <c r="D11009" t="s">
        <v>9530</v>
      </c>
      <c r="E11009" s="1">
        <v>43738.395856481482</v>
      </c>
      <c r="F11009">
        <v>3</v>
      </c>
      <c r="G11009" t="s">
        <v>75</v>
      </c>
      <c r="H11009">
        <v>340</v>
      </c>
      <c r="I11009" s="1">
        <v>43754.75</v>
      </c>
      <c r="J11009" s="2">
        <f t="shared" si="513"/>
        <v>1</v>
      </c>
      <c r="K11009" s="2" t="str">
        <f>IFERROR(VLOOKUP(A11009,Aux!A:B,2,0),"Outros")</f>
        <v>Municípios</v>
      </c>
      <c r="L11009" s="2">
        <f t="shared" si="514"/>
        <v>2019</v>
      </c>
      <c r="M11009">
        <f t="shared" si="515"/>
        <v>40</v>
      </c>
    </row>
    <row r="11010" spans="1:13" x14ac:dyDescent="0.35">
      <c r="A11010" t="s">
        <v>1629</v>
      </c>
      <c r="B11010">
        <v>502150319</v>
      </c>
      <c r="C11010">
        <v>174743</v>
      </c>
      <c r="E11010" s="1">
        <v>43738.39916666667</v>
      </c>
      <c r="F11010">
        <v>3</v>
      </c>
      <c r="G11010" t="s">
        <v>33</v>
      </c>
      <c r="H11010">
        <v>400</v>
      </c>
      <c r="J11010" s="2">
        <f t="shared" ref="J11010:J11073" si="516">IF(C11010=C11009,"",1)</f>
        <v>1</v>
      </c>
      <c r="K11010" s="2" t="str">
        <f>IFERROR(VLOOKUP(A11010,Aux!A:B,2,0),"Outros")</f>
        <v>Municípios</v>
      </c>
      <c r="L11010" s="2">
        <f t="shared" ref="L11010:L11073" si="517">YEAR(E11010)</f>
        <v>2019</v>
      </c>
      <c r="M11010">
        <f t="shared" ref="M11010:M11073" si="518">WEEKNUM(E11010)</f>
        <v>40</v>
      </c>
    </row>
    <row r="11011" spans="1:13" x14ac:dyDescent="0.35">
      <c r="A11011" t="s">
        <v>12</v>
      </c>
      <c r="B11011">
        <v>508481287</v>
      </c>
      <c r="C11011">
        <v>174744</v>
      </c>
      <c r="D11011" t="s">
        <v>9531</v>
      </c>
      <c r="E11011" s="1">
        <v>43738.421689814815</v>
      </c>
      <c r="F11011">
        <v>1</v>
      </c>
      <c r="G11011" t="s">
        <v>14</v>
      </c>
      <c r="H11011">
        <v>340</v>
      </c>
      <c r="I11011" s="1">
        <v>43740.708333333336</v>
      </c>
      <c r="J11011" s="2">
        <f t="shared" si="516"/>
        <v>1</v>
      </c>
      <c r="K11011" s="2" t="str">
        <f>IFERROR(VLOOKUP(A11011,Aux!A:B,2,0),"Outros")</f>
        <v>Hospitais</v>
      </c>
      <c r="L11011" s="2">
        <f t="shared" si="517"/>
        <v>2019</v>
      </c>
      <c r="M11011">
        <f t="shared" si="518"/>
        <v>40</v>
      </c>
    </row>
    <row r="11012" spans="1:13" x14ac:dyDescent="0.35">
      <c r="A11012" t="s">
        <v>140</v>
      </c>
      <c r="B11012">
        <v>506614913</v>
      </c>
      <c r="C11012">
        <v>174745</v>
      </c>
      <c r="D11012" t="s">
        <v>9197</v>
      </c>
      <c r="E11012" s="1">
        <v>43738.426782407405</v>
      </c>
      <c r="F11012">
        <v>3</v>
      </c>
      <c r="G11012" t="s">
        <v>2396</v>
      </c>
      <c r="H11012">
        <v>340</v>
      </c>
      <c r="I11012" s="1">
        <v>43767.999305555553</v>
      </c>
      <c r="J11012" s="2">
        <f t="shared" si="516"/>
        <v>1</v>
      </c>
      <c r="K11012" s="2" t="str">
        <f>IFERROR(VLOOKUP(A11012,Aux!A:B,2,0),"Outros")</f>
        <v>Municípios</v>
      </c>
      <c r="L11012" s="2">
        <f t="shared" si="517"/>
        <v>2019</v>
      </c>
      <c r="M11012">
        <f t="shared" si="518"/>
        <v>40</v>
      </c>
    </row>
    <row r="11013" spans="1:13" x14ac:dyDescent="0.35">
      <c r="A11013" t="s">
        <v>461</v>
      </c>
      <c r="B11013">
        <v>511010435</v>
      </c>
      <c r="C11013">
        <v>174746</v>
      </c>
      <c r="D11013" t="s">
        <v>9405</v>
      </c>
      <c r="E11013" s="1">
        <v>43738.430891203701</v>
      </c>
      <c r="F11013">
        <v>13</v>
      </c>
      <c r="G11013" t="s">
        <v>1471</v>
      </c>
      <c r="H11013">
        <v>340</v>
      </c>
      <c r="I11013" s="1">
        <v>43754.666666666664</v>
      </c>
      <c r="J11013" s="2">
        <f t="shared" si="516"/>
        <v>1</v>
      </c>
      <c r="K11013" s="2" t="str">
        <f>IFERROR(VLOOKUP(A11013,Aux!A:B,2,0),"Outros")</f>
        <v>Outros</v>
      </c>
      <c r="L11013" s="2">
        <f t="shared" si="517"/>
        <v>2019</v>
      </c>
      <c r="M11013">
        <f t="shared" si="518"/>
        <v>40</v>
      </c>
    </row>
    <row r="11014" spans="1:13" x14ac:dyDescent="0.35">
      <c r="A11014" t="s">
        <v>76</v>
      </c>
      <c r="B11014">
        <v>506676056</v>
      </c>
      <c r="C11014">
        <v>174748</v>
      </c>
      <c r="D11014" t="s">
        <v>8902</v>
      </c>
      <c r="E11014" s="1">
        <v>43738.431770833333</v>
      </c>
      <c r="F11014">
        <v>1</v>
      </c>
      <c r="G11014" t="s">
        <v>703</v>
      </c>
      <c r="H11014">
        <v>340</v>
      </c>
      <c r="I11014" s="1">
        <v>43745.999305555553</v>
      </c>
      <c r="J11014" s="2">
        <f t="shared" si="516"/>
        <v>1</v>
      </c>
      <c r="K11014" s="2" t="str">
        <f>IFERROR(VLOOKUP(A11014,Aux!A:B,2,0),"Outros")</f>
        <v>Municípios</v>
      </c>
      <c r="L11014" s="2">
        <f t="shared" si="517"/>
        <v>2019</v>
      </c>
      <c r="M11014">
        <f t="shared" si="518"/>
        <v>40</v>
      </c>
    </row>
    <row r="11015" spans="1:13" x14ac:dyDescent="0.35">
      <c r="A11015" t="s">
        <v>724</v>
      </c>
      <c r="B11015">
        <v>501273433</v>
      </c>
      <c r="C11015">
        <v>174749</v>
      </c>
      <c r="D11015" t="s">
        <v>9198</v>
      </c>
      <c r="E11015" s="1">
        <v>43738.431990740741</v>
      </c>
      <c r="F11015">
        <v>3</v>
      </c>
      <c r="G11015" t="s">
        <v>1550</v>
      </c>
      <c r="H11015">
        <v>340</v>
      </c>
      <c r="I11015" s="1">
        <v>43750.999305555553</v>
      </c>
      <c r="J11015" s="2">
        <f t="shared" si="516"/>
        <v>1</v>
      </c>
      <c r="K11015" s="2" t="str">
        <f>IFERROR(VLOOKUP(A11015,Aux!A:B,2,0),"Outros")</f>
        <v>Municípios</v>
      </c>
      <c r="L11015" s="2">
        <f t="shared" si="517"/>
        <v>2019</v>
      </c>
      <c r="M11015">
        <f t="shared" si="518"/>
        <v>40</v>
      </c>
    </row>
    <row r="11016" spans="1:13" x14ac:dyDescent="0.35">
      <c r="A11016" t="s">
        <v>122</v>
      </c>
      <c r="B11016">
        <v>506173968</v>
      </c>
      <c r="C11016">
        <v>174750</v>
      </c>
      <c r="D11016" t="s">
        <v>9306</v>
      </c>
      <c r="E11016" s="1">
        <v>43738.437731481485</v>
      </c>
      <c r="F11016">
        <v>13</v>
      </c>
      <c r="G11016" t="s">
        <v>147</v>
      </c>
      <c r="H11016">
        <v>360</v>
      </c>
      <c r="I11016" s="1">
        <v>43743.75</v>
      </c>
      <c r="J11016" s="2">
        <f t="shared" si="516"/>
        <v>1</v>
      </c>
      <c r="K11016" s="2" t="str">
        <f>IFERROR(VLOOKUP(A11016,Aux!A:B,2,0),"Outros")</f>
        <v>Municípios</v>
      </c>
      <c r="L11016" s="2">
        <f t="shared" si="517"/>
        <v>2019</v>
      </c>
      <c r="M11016">
        <f t="shared" si="518"/>
        <v>40</v>
      </c>
    </row>
    <row r="11017" spans="1:13" x14ac:dyDescent="0.35">
      <c r="A11017" t="s">
        <v>54</v>
      </c>
      <c r="B11017">
        <v>508345464</v>
      </c>
      <c r="C11017">
        <v>174751</v>
      </c>
      <c r="D11017" t="s">
        <v>9199</v>
      </c>
      <c r="E11017" s="1">
        <v>43738.445590277777</v>
      </c>
      <c r="F11017">
        <v>13</v>
      </c>
      <c r="G11017" t="s">
        <v>250</v>
      </c>
      <c r="H11017">
        <v>360</v>
      </c>
      <c r="I11017" s="1">
        <v>43747.75</v>
      </c>
      <c r="J11017" s="2">
        <f t="shared" si="516"/>
        <v>1</v>
      </c>
      <c r="K11017" s="2" t="str">
        <f>IFERROR(VLOOKUP(A11017,Aux!A:B,2,0),"Outros")</f>
        <v>Outros</v>
      </c>
      <c r="L11017" s="2">
        <f t="shared" si="517"/>
        <v>2019</v>
      </c>
      <c r="M11017">
        <f t="shared" si="518"/>
        <v>40</v>
      </c>
    </row>
    <row r="11018" spans="1:13" x14ac:dyDescent="0.35">
      <c r="A11018" t="s">
        <v>112</v>
      </c>
      <c r="B11018">
        <v>501144218</v>
      </c>
      <c r="C11018">
        <v>174752</v>
      </c>
      <c r="E11018" s="1">
        <v>43738.455717592595</v>
      </c>
      <c r="F11018">
        <v>5</v>
      </c>
      <c r="G11018" t="s">
        <v>33</v>
      </c>
      <c r="H11018">
        <v>400</v>
      </c>
      <c r="J11018" s="2">
        <f t="shared" si="516"/>
        <v>1</v>
      </c>
      <c r="K11018" s="2" t="str">
        <f>IFERROR(VLOOKUP(A11018,Aux!A:B,2,0),"Outros")</f>
        <v>Municípios</v>
      </c>
      <c r="L11018" s="2">
        <f t="shared" si="517"/>
        <v>2019</v>
      </c>
      <c r="M11018">
        <f t="shared" si="518"/>
        <v>40</v>
      </c>
    </row>
    <row r="11019" spans="1:13" x14ac:dyDescent="0.35">
      <c r="A11019" t="s">
        <v>336</v>
      </c>
      <c r="B11019">
        <v>505170876</v>
      </c>
      <c r="C11019">
        <v>174753</v>
      </c>
      <c r="D11019" t="s">
        <v>9712</v>
      </c>
      <c r="E11019" s="1">
        <v>43738.464618055557</v>
      </c>
      <c r="F11019">
        <v>3</v>
      </c>
      <c r="G11019" t="s">
        <v>831</v>
      </c>
      <c r="H11019">
        <v>360</v>
      </c>
      <c r="I11019" s="1">
        <v>43769.708333333336</v>
      </c>
      <c r="J11019" s="2">
        <f t="shared" si="516"/>
        <v>1</v>
      </c>
      <c r="K11019" s="2" t="str">
        <f>IFERROR(VLOOKUP(A11019,Aux!A:B,2,0),"Outros")</f>
        <v>Municípios</v>
      </c>
      <c r="L11019" s="2">
        <f t="shared" si="517"/>
        <v>2019</v>
      </c>
      <c r="M11019">
        <f t="shared" si="518"/>
        <v>40</v>
      </c>
    </row>
    <row r="11020" spans="1:13" x14ac:dyDescent="0.35">
      <c r="A11020" t="s">
        <v>118</v>
      </c>
      <c r="B11020">
        <v>680015019</v>
      </c>
      <c r="C11020">
        <v>174754</v>
      </c>
      <c r="D11020" t="s">
        <v>9307</v>
      </c>
      <c r="E11020" s="1">
        <v>43738.465069444443</v>
      </c>
      <c r="F11020">
        <v>3</v>
      </c>
      <c r="G11020" t="s">
        <v>50</v>
      </c>
      <c r="H11020">
        <v>360</v>
      </c>
      <c r="I11020" s="1">
        <v>43747.999305555553</v>
      </c>
      <c r="J11020" s="2">
        <f t="shared" si="516"/>
        <v>1</v>
      </c>
      <c r="K11020" s="2" t="str">
        <f>IFERROR(VLOOKUP(A11020,Aux!A:B,2,0),"Outros")</f>
        <v>Águas e resíduos</v>
      </c>
      <c r="L11020" s="2">
        <f t="shared" si="517"/>
        <v>2019</v>
      </c>
      <c r="M11020">
        <f t="shared" si="518"/>
        <v>40</v>
      </c>
    </row>
    <row r="11021" spans="1:13" x14ac:dyDescent="0.35">
      <c r="A11021" t="s">
        <v>71</v>
      </c>
      <c r="B11021">
        <v>500051054</v>
      </c>
      <c r="C11021">
        <v>174755</v>
      </c>
      <c r="D11021" t="s">
        <v>7613</v>
      </c>
      <c r="E11021" s="1">
        <v>43738.472534722219</v>
      </c>
      <c r="F11021">
        <v>13</v>
      </c>
      <c r="G11021" t="s">
        <v>202</v>
      </c>
      <c r="H11021">
        <v>360</v>
      </c>
      <c r="I11021" s="1">
        <v>43743.791666666664</v>
      </c>
      <c r="J11021" s="2">
        <f t="shared" si="516"/>
        <v>1</v>
      </c>
      <c r="K11021" s="2" t="str">
        <f>IFERROR(VLOOKUP(A11021,Aux!A:B,2,0),"Outros")</f>
        <v>Municípios</v>
      </c>
      <c r="L11021" s="2">
        <f t="shared" si="517"/>
        <v>2019</v>
      </c>
      <c r="M11021">
        <f t="shared" si="518"/>
        <v>40</v>
      </c>
    </row>
    <row r="11022" spans="1:13" x14ac:dyDescent="0.35">
      <c r="A11022" t="s">
        <v>18</v>
      </c>
      <c r="B11022">
        <v>502177080</v>
      </c>
      <c r="C11022">
        <v>174756</v>
      </c>
      <c r="D11022" t="s">
        <v>9102</v>
      </c>
      <c r="E11022" s="1">
        <v>43738.4762962963</v>
      </c>
      <c r="F11022">
        <v>1</v>
      </c>
      <c r="G11022" t="s">
        <v>164</v>
      </c>
      <c r="H11022">
        <v>340</v>
      </c>
      <c r="I11022" s="1">
        <v>43741.708333333336</v>
      </c>
      <c r="J11022" s="2">
        <f t="shared" si="516"/>
        <v>1</v>
      </c>
      <c r="K11022" s="2" t="str">
        <f>IFERROR(VLOOKUP(A11022,Aux!A:B,2,0),"Outros")</f>
        <v>Municípios</v>
      </c>
      <c r="L11022" s="2">
        <f t="shared" si="517"/>
        <v>2019</v>
      </c>
      <c r="M11022">
        <f t="shared" si="518"/>
        <v>40</v>
      </c>
    </row>
    <row r="11023" spans="1:13" x14ac:dyDescent="0.35">
      <c r="A11023" t="s">
        <v>282</v>
      </c>
      <c r="B11023">
        <v>501202021</v>
      </c>
      <c r="C11023">
        <v>174757</v>
      </c>
      <c r="D11023" t="s">
        <v>9254</v>
      </c>
      <c r="E11023" s="1">
        <v>43738.48033564815</v>
      </c>
      <c r="F11023">
        <v>3</v>
      </c>
      <c r="G11023" t="s">
        <v>2124</v>
      </c>
      <c r="H11023">
        <v>5</v>
      </c>
      <c r="I11023" s="1">
        <v>43759.75</v>
      </c>
      <c r="J11023" s="2">
        <f t="shared" si="516"/>
        <v>1</v>
      </c>
      <c r="K11023" s="2" t="str">
        <f>IFERROR(VLOOKUP(A11023,Aux!A:B,2,0),"Outros")</f>
        <v>Portos</v>
      </c>
      <c r="L11023" s="2">
        <f t="shared" si="517"/>
        <v>2019</v>
      </c>
      <c r="M11023">
        <f t="shared" si="518"/>
        <v>40</v>
      </c>
    </row>
    <row r="11024" spans="1:13" x14ac:dyDescent="0.35">
      <c r="A11024" t="s">
        <v>54</v>
      </c>
      <c r="B11024">
        <v>508345464</v>
      </c>
      <c r="C11024">
        <v>174758</v>
      </c>
      <c r="D11024" t="s">
        <v>9200</v>
      </c>
      <c r="E11024" s="1">
        <v>43738.486319444448</v>
      </c>
      <c r="F11024">
        <v>3</v>
      </c>
      <c r="G11024" t="s">
        <v>4403</v>
      </c>
      <c r="H11024">
        <v>360</v>
      </c>
      <c r="I11024" s="1">
        <v>43751.666666666664</v>
      </c>
      <c r="J11024" s="2">
        <f t="shared" si="516"/>
        <v>1</v>
      </c>
      <c r="K11024" s="2" t="str">
        <f>IFERROR(VLOOKUP(A11024,Aux!A:B,2,0),"Outros")</f>
        <v>Outros</v>
      </c>
      <c r="L11024" s="2">
        <f t="shared" si="517"/>
        <v>2019</v>
      </c>
      <c r="M11024">
        <f t="shared" si="518"/>
        <v>40</v>
      </c>
    </row>
    <row r="11025" spans="1:13" x14ac:dyDescent="0.35">
      <c r="A11025" t="s">
        <v>154</v>
      </c>
      <c r="B11025">
        <v>506818829</v>
      </c>
      <c r="C11025">
        <v>174759</v>
      </c>
      <c r="D11025" t="s">
        <v>9752</v>
      </c>
      <c r="E11025" s="1">
        <v>43738.487546296295</v>
      </c>
      <c r="F11025">
        <v>1</v>
      </c>
      <c r="G11025" t="s">
        <v>156</v>
      </c>
      <c r="H11025">
        <v>360</v>
      </c>
      <c r="I11025" s="1">
        <v>43741.999305555553</v>
      </c>
      <c r="J11025" s="2">
        <f t="shared" si="516"/>
        <v>1</v>
      </c>
      <c r="K11025" s="2" t="str">
        <f>IFERROR(VLOOKUP(A11025,Aux!A:B,2,0),"Outros")</f>
        <v>Municípios</v>
      </c>
      <c r="L11025" s="2">
        <f t="shared" si="517"/>
        <v>2019</v>
      </c>
      <c r="M11025">
        <f t="shared" si="518"/>
        <v>40</v>
      </c>
    </row>
    <row r="11026" spans="1:13" x14ac:dyDescent="0.35">
      <c r="A11026" t="s">
        <v>4251</v>
      </c>
      <c r="B11026">
        <v>506873412</v>
      </c>
      <c r="C11026">
        <v>174760</v>
      </c>
      <c r="D11026" t="s">
        <v>9753</v>
      </c>
      <c r="E11026" s="1">
        <v>43738.491261574076</v>
      </c>
      <c r="F11026">
        <v>13</v>
      </c>
      <c r="G11026" t="s">
        <v>4253</v>
      </c>
      <c r="H11026">
        <v>400</v>
      </c>
      <c r="I11026" s="1">
        <v>25569.666666666668</v>
      </c>
      <c r="J11026" s="2">
        <f t="shared" si="516"/>
        <v>1</v>
      </c>
      <c r="K11026" s="2" t="str">
        <f>IFERROR(VLOOKUP(A11026,Aux!A:B,2,0),"Outros")</f>
        <v>Municípios</v>
      </c>
      <c r="L11026" s="2">
        <f t="shared" si="517"/>
        <v>2019</v>
      </c>
      <c r="M11026">
        <f t="shared" si="518"/>
        <v>40</v>
      </c>
    </row>
    <row r="11027" spans="1:13" x14ac:dyDescent="0.35">
      <c r="A11027" t="s">
        <v>236</v>
      </c>
      <c r="B11027">
        <v>504871650</v>
      </c>
      <c r="C11027">
        <v>174761</v>
      </c>
      <c r="D11027" t="s">
        <v>9255</v>
      </c>
      <c r="E11027" s="1">
        <v>43738.493715277778</v>
      </c>
      <c r="F11027">
        <v>1</v>
      </c>
      <c r="G11027" t="s">
        <v>238</v>
      </c>
      <c r="H11027">
        <v>340</v>
      </c>
      <c r="I11027" s="1">
        <v>43747.75</v>
      </c>
      <c r="J11027" s="2">
        <f t="shared" si="516"/>
        <v>1</v>
      </c>
      <c r="K11027" s="2" t="str">
        <f>IFERROR(VLOOKUP(A11027,Aux!A:B,2,0),"Outros")</f>
        <v>Águas e resíduos</v>
      </c>
      <c r="L11027" s="2">
        <f t="shared" si="517"/>
        <v>2019</v>
      </c>
      <c r="M11027">
        <f t="shared" si="518"/>
        <v>40</v>
      </c>
    </row>
    <row r="11028" spans="1:13" x14ac:dyDescent="0.35">
      <c r="A11028" t="s">
        <v>157</v>
      </c>
      <c r="B11028">
        <v>500122237</v>
      </c>
      <c r="C11028">
        <v>174762</v>
      </c>
      <c r="D11028" t="s">
        <v>9308</v>
      </c>
      <c r="E11028" s="1">
        <v>43738.504699074074</v>
      </c>
      <c r="F11028">
        <v>13</v>
      </c>
      <c r="G11028" t="s">
        <v>6347</v>
      </c>
      <c r="H11028">
        <v>5</v>
      </c>
      <c r="I11028" s="1">
        <v>43745.999305555553</v>
      </c>
      <c r="J11028" s="2">
        <f t="shared" si="516"/>
        <v>1</v>
      </c>
      <c r="K11028" s="2" t="str">
        <f>IFERROR(VLOOKUP(A11028,Aux!A:B,2,0),"Outros")</f>
        <v>Outros</v>
      </c>
      <c r="L11028" s="2">
        <f t="shared" si="517"/>
        <v>2019</v>
      </c>
      <c r="M11028">
        <f t="shared" si="518"/>
        <v>40</v>
      </c>
    </row>
    <row r="11029" spans="1:13" x14ac:dyDescent="0.35">
      <c r="A11029" t="s">
        <v>122</v>
      </c>
      <c r="B11029">
        <v>506173968</v>
      </c>
      <c r="C11029">
        <v>174763</v>
      </c>
      <c r="D11029" t="s">
        <v>9582</v>
      </c>
      <c r="E11029" s="1">
        <v>43738.514560185184</v>
      </c>
      <c r="F11029">
        <v>13</v>
      </c>
      <c r="G11029" t="s">
        <v>147</v>
      </c>
      <c r="H11029">
        <v>360</v>
      </c>
      <c r="I11029" s="1">
        <v>43743.75</v>
      </c>
      <c r="J11029" s="2">
        <f t="shared" si="516"/>
        <v>1</v>
      </c>
      <c r="K11029" s="2" t="str">
        <f>IFERROR(VLOOKUP(A11029,Aux!A:B,2,0),"Outros")</f>
        <v>Municípios</v>
      </c>
      <c r="L11029" s="2">
        <f t="shared" si="517"/>
        <v>2019</v>
      </c>
      <c r="M11029">
        <f t="shared" si="518"/>
        <v>40</v>
      </c>
    </row>
    <row r="11030" spans="1:13" x14ac:dyDescent="0.35">
      <c r="A11030" t="s">
        <v>188</v>
      </c>
      <c r="B11030">
        <v>502130040</v>
      </c>
      <c r="C11030">
        <v>174764</v>
      </c>
      <c r="D11030" t="s">
        <v>9309</v>
      </c>
      <c r="E11030" s="1">
        <v>43738.524351851855</v>
      </c>
      <c r="F11030">
        <v>3</v>
      </c>
      <c r="G11030" t="s">
        <v>190</v>
      </c>
      <c r="H11030">
        <v>340</v>
      </c>
      <c r="I11030" s="1">
        <v>43753.708333333336</v>
      </c>
      <c r="J11030" s="2">
        <f t="shared" si="516"/>
        <v>1</v>
      </c>
      <c r="K11030" s="2" t="str">
        <f>IFERROR(VLOOKUP(A11030,Aux!A:B,2,0),"Outros")</f>
        <v>Municípios</v>
      </c>
      <c r="L11030" s="2">
        <f t="shared" si="517"/>
        <v>2019</v>
      </c>
      <c r="M11030">
        <f t="shared" si="518"/>
        <v>40</v>
      </c>
    </row>
    <row r="11031" spans="1:13" x14ac:dyDescent="0.35">
      <c r="A11031" t="s">
        <v>12</v>
      </c>
      <c r="B11031">
        <v>508481287</v>
      </c>
      <c r="C11031">
        <v>174765</v>
      </c>
      <c r="D11031" t="s">
        <v>9201</v>
      </c>
      <c r="E11031" s="1">
        <v>43738.53534722222</v>
      </c>
      <c r="F11031">
        <v>3</v>
      </c>
      <c r="G11031" t="s">
        <v>14</v>
      </c>
      <c r="H11031">
        <v>340</v>
      </c>
      <c r="I11031" s="1">
        <v>43794.708333333336</v>
      </c>
      <c r="J11031" s="2">
        <f t="shared" si="516"/>
        <v>1</v>
      </c>
      <c r="K11031" s="2" t="str">
        <f>IFERROR(VLOOKUP(A11031,Aux!A:B,2,0),"Outros")</f>
        <v>Hospitais</v>
      </c>
      <c r="L11031" s="2">
        <f t="shared" si="517"/>
        <v>2019</v>
      </c>
      <c r="M11031">
        <f t="shared" si="518"/>
        <v>40</v>
      </c>
    </row>
    <row r="11032" spans="1:13" x14ac:dyDescent="0.35">
      <c r="A11032" t="s">
        <v>118</v>
      </c>
      <c r="B11032">
        <v>680015019</v>
      </c>
      <c r="C11032">
        <v>174766</v>
      </c>
      <c r="D11032" t="s">
        <v>9532</v>
      </c>
      <c r="E11032" s="1">
        <v>43738.574618055558</v>
      </c>
      <c r="F11032">
        <v>3</v>
      </c>
      <c r="G11032" t="s">
        <v>1368</v>
      </c>
      <c r="H11032">
        <v>360</v>
      </c>
      <c r="I11032" s="1">
        <v>43748.999305555553</v>
      </c>
      <c r="J11032" s="2">
        <f t="shared" si="516"/>
        <v>1</v>
      </c>
      <c r="K11032" s="2" t="str">
        <f>IFERROR(VLOOKUP(A11032,Aux!A:B,2,0),"Outros")</f>
        <v>Águas e resíduos</v>
      </c>
      <c r="L11032" s="2">
        <f t="shared" si="517"/>
        <v>2019</v>
      </c>
      <c r="M11032">
        <f t="shared" si="518"/>
        <v>40</v>
      </c>
    </row>
    <row r="11033" spans="1:13" x14ac:dyDescent="0.35">
      <c r="A11033" t="s">
        <v>112</v>
      </c>
      <c r="B11033">
        <v>501144218</v>
      </c>
      <c r="C11033">
        <v>174767</v>
      </c>
      <c r="D11033" t="s">
        <v>9202</v>
      </c>
      <c r="E11033" s="1">
        <v>43738.596180555556</v>
      </c>
      <c r="F11033">
        <v>1</v>
      </c>
      <c r="G11033" t="s">
        <v>124</v>
      </c>
      <c r="H11033">
        <v>340</v>
      </c>
      <c r="I11033" s="1">
        <v>43743.75</v>
      </c>
      <c r="J11033" s="2">
        <f t="shared" si="516"/>
        <v>1</v>
      </c>
      <c r="K11033" s="2" t="str">
        <f>IFERROR(VLOOKUP(A11033,Aux!A:B,2,0),"Outros")</f>
        <v>Municípios</v>
      </c>
      <c r="L11033" s="2">
        <f t="shared" si="517"/>
        <v>2019</v>
      </c>
      <c r="M11033">
        <f t="shared" si="518"/>
        <v>40</v>
      </c>
    </row>
    <row r="11034" spans="1:13" x14ac:dyDescent="0.35">
      <c r="A11034" t="s">
        <v>389</v>
      </c>
      <c r="B11034">
        <v>506722422</v>
      </c>
      <c r="C11034">
        <v>174768</v>
      </c>
      <c r="D11034" t="s">
        <v>9103</v>
      </c>
      <c r="E11034" s="1">
        <v>43738.602129629631</v>
      </c>
      <c r="F11034">
        <v>13</v>
      </c>
      <c r="G11034" t="s">
        <v>837</v>
      </c>
      <c r="H11034">
        <v>5</v>
      </c>
      <c r="I11034" s="1">
        <v>43744.999305555553</v>
      </c>
      <c r="J11034" s="2">
        <f t="shared" si="516"/>
        <v>1</v>
      </c>
      <c r="K11034" s="2" t="str">
        <f>IFERROR(VLOOKUP(A11034,Aux!A:B,2,0),"Outros")</f>
        <v>Municípios</v>
      </c>
      <c r="L11034" s="2">
        <f t="shared" si="517"/>
        <v>2019</v>
      </c>
      <c r="M11034">
        <f t="shared" si="518"/>
        <v>40</v>
      </c>
    </row>
    <row r="11035" spans="1:13" x14ac:dyDescent="0.35">
      <c r="A11035" t="s">
        <v>122</v>
      </c>
      <c r="B11035">
        <v>506173968</v>
      </c>
      <c r="C11035">
        <v>174769</v>
      </c>
      <c r="D11035" t="s">
        <v>9104</v>
      </c>
      <c r="E11035" s="1">
        <v>43738.604849537034</v>
      </c>
      <c r="F11035">
        <v>1</v>
      </c>
      <c r="G11035" t="s">
        <v>2796</v>
      </c>
      <c r="H11035">
        <v>360</v>
      </c>
      <c r="I11035" s="1">
        <v>43748.75</v>
      </c>
      <c r="J11035" s="2">
        <f t="shared" si="516"/>
        <v>1</v>
      </c>
      <c r="K11035" s="2" t="str">
        <f>IFERROR(VLOOKUP(A11035,Aux!A:B,2,0),"Outros")</f>
        <v>Municípios</v>
      </c>
      <c r="L11035" s="2">
        <f t="shared" si="517"/>
        <v>2019</v>
      </c>
      <c r="M11035">
        <f t="shared" si="518"/>
        <v>40</v>
      </c>
    </row>
    <row r="11036" spans="1:13" x14ac:dyDescent="0.35">
      <c r="A11036" t="s">
        <v>336</v>
      </c>
      <c r="B11036">
        <v>505170876</v>
      </c>
      <c r="C11036">
        <v>174771</v>
      </c>
      <c r="D11036" t="s">
        <v>9105</v>
      </c>
      <c r="E11036" s="1">
        <v>43738.608703703707</v>
      </c>
      <c r="F11036">
        <v>3</v>
      </c>
      <c r="G11036" t="s">
        <v>345</v>
      </c>
      <c r="H11036">
        <v>360</v>
      </c>
      <c r="I11036" s="1">
        <v>43753.708333333336</v>
      </c>
      <c r="J11036" s="2">
        <f t="shared" si="516"/>
        <v>1</v>
      </c>
      <c r="K11036" s="2" t="str">
        <f>IFERROR(VLOOKUP(A11036,Aux!A:B,2,0),"Outros")</f>
        <v>Municípios</v>
      </c>
      <c r="L11036" s="2">
        <f t="shared" si="517"/>
        <v>2019</v>
      </c>
      <c r="M11036">
        <f t="shared" si="518"/>
        <v>40</v>
      </c>
    </row>
    <row r="11037" spans="1:13" x14ac:dyDescent="0.35">
      <c r="A11037" t="s">
        <v>133</v>
      </c>
      <c r="B11037">
        <v>503539473</v>
      </c>
      <c r="C11037">
        <v>174772</v>
      </c>
      <c r="D11037" t="s">
        <v>9310</v>
      </c>
      <c r="E11037" s="1">
        <v>43738.609513888892</v>
      </c>
      <c r="F11037">
        <v>1</v>
      </c>
      <c r="G11037" t="s">
        <v>135</v>
      </c>
      <c r="H11037">
        <v>340</v>
      </c>
      <c r="I11037" s="1">
        <v>43744.999305555553</v>
      </c>
      <c r="J11037" s="2">
        <f t="shared" si="516"/>
        <v>1</v>
      </c>
      <c r="K11037" s="2" t="str">
        <f>IFERROR(VLOOKUP(A11037,Aux!A:B,2,0),"Outros")</f>
        <v>Municípios</v>
      </c>
      <c r="L11037" s="2">
        <f t="shared" si="517"/>
        <v>2019</v>
      </c>
      <c r="M11037">
        <f t="shared" si="518"/>
        <v>40</v>
      </c>
    </row>
    <row r="11038" spans="1:13" x14ac:dyDescent="0.35">
      <c r="A11038" t="s">
        <v>962</v>
      </c>
      <c r="B11038">
        <v>600013855</v>
      </c>
      <c r="C11038">
        <v>174774</v>
      </c>
      <c r="D11038" t="s">
        <v>9106</v>
      </c>
      <c r="E11038" s="1">
        <v>43738.612928240742</v>
      </c>
      <c r="F11038">
        <v>1</v>
      </c>
      <c r="G11038" t="s">
        <v>33</v>
      </c>
      <c r="H11038">
        <v>340</v>
      </c>
      <c r="I11038" s="1">
        <v>43745.999305555553</v>
      </c>
      <c r="J11038" s="2">
        <f t="shared" si="516"/>
        <v>1</v>
      </c>
      <c r="K11038" s="2" t="str">
        <f>IFERROR(VLOOKUP(A11038,Aux!A:B,2,0),"Outros")</f>
        <v>Outros</v>
      </c>
      <c r="L11038" s="2">
        <f t="shared" si="517"/>
        <v>2019</v>
      </c>
      <c r="M11038">
        <f t="shared" si="518"/>
        <v>40</v>
      </c>
    </row>
    <row r="11039" spans="1:13" x14ac:dyDescent="0.35">
      <c r="A11039" t="s">
        <v>157</v>
      </c>
      <c r="B11039">
        <v>500122237</v>
      </c>
      <c r="C11039">
        <v>174776</v>
      </c>
      <c r="D11039" t="s">
        <v>9533</v>
      </c>
      <c r="E11039" s="1">
        <v>43738.615057870367</v>
      </c>
      <c r="F11039">
        <v>13</v>
      </c>
      <c r="G11039" t="s">
        <v>33</v>
      </c>
      <c r="H11039">
        <v>360</v>
      </c>
      <c r="I11039" s="1">
        <v>43745.999305555553</v>
      </c>
      <c r="J11039" s="2">
        <f t="shared" si="516"/>
        <v>1</v>
      </c>
      <c r="K11039" s="2" t="str">
        <f>IFERROR(VLOOKUP(A11039,Aux!A:B,2,0),"Outros")</f>
        <v>Outros</v>
      </c>
      <c r="L11039" s="2">
        <f t="shared" si="517"/>
        <v>2019</v>
      </c>
      <c r="M11039">
        <f t="shared" si="518"/>
        <v>40</v>
      </c>
    </row>
    <row r="11040" spans="1:13" x14ac:dyDescent="0.35">
      <c r="A11040" t="s">
        <v>389</v>
      </c>
      <c r="B11040">
        <v>506722422</v>
      </c>
      <c r="C11040">
        <v>174780</v>
      </c>
      <c r="D11040" t="s">
        <v>9361</v>
      </c>
      <c r="E11040" s="1">
        <v>43738.625972222224</v>
      </c>
      <c r="F11040">
        <v>1</v>
      </c>
      <c r="G11040" t="s">
        <v>837</v>
      </c>
      <c r="H11040">
        <v>340</v>
      </c>
      <c r="I11040" s="1">
        <v>43744.999305555553</v>
      </c>
      <c r="J11040" s="2">
        <f t="shared" si="516"/>
        <v>1</v>
      </c>
      <c r="K11040" s="2" t="str">
        <f>IFERROR(VLOOKUP(A11040,Aux!A:B,2,0),"Outros")</f>
        <v>Municípios</v>
      </c>
      <c r="L11040" s="2">
        <f t="shared" si="517"/>
        <v>2019</v>
      </c>
      <c r="M11040">
        <f t="shared" si="518"/>
        <v>40</v>
      </c>
    </row>
    <row r="11041" spans="1:13" x14ac:dyDescent="0.35">
      <c r="A11041" t="s">
        <v>18</v>
      </c>
      <c r="B11041">
        <v>502177080</v>
      </c>
      <c r="C11041">
        <v>174785</v>
      </c>
      <c r="D11041" t="s">
        <v>9311</v>
      </c>
      <c r="E11041" s="1">
        <v>43738.654016203705</v>
      </c>
      <c r="F11041">
        <v>1</v>
      </c>
      <c r="G11041" t="s">
        <v>164</v>
      </c>
      <c r="H11041">
        <v>360</v>
      </c>
      <c r="I11041" s="1">
        <v>43741.708333333336</v>
      </c>
      <c r="J11041" s="2">
        <f t="shared" si="516"/>
        <v>1</v>
      </c>
      <c r="K11041" s="2" t="str">
        <f>IFERROR(VLOOKUP(A11041,Aux!A:B,2,0),"Outros")</f>
        <v>Municípios</v>
      </c>
      <c r="L11041" s="2">
        <f t="shared" si="517"/>
        <v>2019</v>
      </c>
      <c r="M11041">
        <f t="shared" si="518"/>
        <v>40</v>
      </c>
    </row>
    <row r="11042" spans="1:13" x14ac:dyDescent="0.35">
      <c r="A11042" t="s">
        <v>628</v>
      </c>
      <c r="B11042">
        <v>501258027</v>
      </c>
      <c r="C11042">
        <v>174786</v>
      </c>
      <c r="D11042" t="s">
        <v>9362</v>
      </c>
      <c r="E11042" s="1">
        <v>43738.660983796297</v>
      </c>
      <c r="F11042">
        <v>3</v>
      </c>
      <c r="G11042" t="s">
        <v>9363</v>
      </c>
      <c r="H11042">
        <v>5</v>
      </c>
      <c r="I11042" s="1">
        <v>43780.833333333336</v>
      </c>
      <c r="J11042" s="2">
        <f t="shared" si="516"/>
        <v>1</v>
      </c>
      <c r="K11042" s="2" t="str">
        <f>IFERROR(VLOOKUP(A11042,Aux!A:B,2,0),"Outros")</f>
        <v>Municípios</v>
      </c>
      <c r="L11042" s="2">
        <f t="shared" si="517"/>
        <v>2019</v>
      </c>
      <c r="M11042">
        <f t="shared" si="518"/>
        <v>40</v>
      </c>
    </row>
    <row r="11043" spans="1:13" x14ac:dyDescent="0.35">
      <c r="A11043" t="s">
        <v>105</v>
      </c>
      <c r="B11043">
        <v>503311332</v>
      </c>
      <c r="C11043">
        <v>174791</v>
      </c>
      <c r="D11043" t="s">
        <v>9203</v>
      </c>
      <c r="E11043" s="1">
        <v>43738.678854166668</v>
      </c>
      <c r="F11043">
        <v>1</v>
      </c>
      <c r="G11043" t="s">
        <v>107</v>
      </c>
      <c r="H11043">
        <v>360</v>
      </c>
      <c r="I11043" s="1">
        <v>43748.708333333336</v>
      </c>
      <c r="J11043" s="2">
        <f t="shared" si="516"/>
        <v>1</v>
      </c>
      <c r="K11043" s="2" t="str">
        <f>IFERROR(VLOOKUP(A11043,Aux!A:B,2,0),"Outros")</f>
        <v>Municípios</v>
      </c>
      <c r="L11043" s="2">
        <f t="shared" si="517"/>
        <v>2019</v>
      </c>
      <c r="M11043">
        <f t="shared" si="518"/>
        <v>40</v>
      </c>
    </row>
    <row r="11044" spans="1:13" x14ac:dyDescent="0.35">
      <c r="A11044" t="s">
        <v>12</v>
      </c>
      <c r="B11044">
        <v>508481287</v>
      </c>
      <c r="C11044">
        <v>174793</v>
      </c>
      <c r="D11044" t="s">
        <v>9364</v>
      </c>
      <c r="E11044" s="1">
        <v>43738.68173611111</v>
      </c>
      <c r="F11044">
        <v>3</v>
      </c>
      <c r="G11044" t="s">
        <v>14</v>
      </c>
      <c r="H11044">
        <v>220</v>
      </c>
      <c r="I11044" s="1">
        <v>43794.708333333336</v>
      </c>
      <c r="J11044" s="2">
        <f t="shared" si="516"/>
        <v>1</v>
      </c>
      <c r="K11044" s="2" t="str">
        <f>IFERROR(VLOOKUP(A11044,Aux!A:B,2,0),"Outros")</f>
        <v>Hospitais</v>
      </c>
      <c r="L11044" s="2">
        <f t="shared" si="517"/>
        <v>2019</v>
      </c>
      <c r="M11044">
        <f t="shared" si="518"/>
        <v>40</v>
      </c>
    </row>
    <row r="11045" spans="1:13" x14ac:dyDescent="0.35">
      <c r="A11045" t="s">
        <v>336</v>
      </c>
      <c r="B11045">
        <v>505170876</v>
      </c>
      <c r="C11045">
        <v>174794</v>
      </c>
      <c r="D11045" t="s">
        <v>9312</v>
      </c>
      <c r="E11045" s="1">
        <v>43738.684062499997</v>
      </c>
      <c r="F11045">
        <v>13</v>
      </c>
      <c r="G11045" t="s">
        <v>419</v>
      </c>
      <c r="H11045">
        <v>5</v>
      </c>
      <c r="I11045" s="1">
        <v>43759.708333333336</v>
      </c>
      <c r="J11045" s="2">
        <f t="shared" si="516"/>
        <v>1</v>
      </c>
      <c r="K11045" s="2" t="str">
        <f>IFERROR(VLOOKUP(A11045,Aux!A:B,2,0),"Outros")</f>
        <v>Municípios</v>
      </c>
      <c r="L11045" s="2">
        <f t="shared" si="517"/>
        <v>2019</v>
      </c>
      <c r="M11045">
        <f t="shared" si="518"/>
        <v>40</v>
      </c>
    </row>
    <row r="11046" spans="1:13" x14ac:dyDescent="0.35">
      <c r="A11046" t="s">
        <v>35</v>
      </c>
      <c r="B11046">
        <v>508666236</v>
      </c>
      <c r="C11046">
        <v>174795</v>
      </c>
      <c r="D11046" t="s">
        <v>9365</v>
      </c>
      <c r="E11046" s="1">
        <v>43738.688356481478</v>
      </c>
      <c r="F11046">
        <v>1</v>
      </c>
      <c r="G11046" t="s">
        <v>318</v>
      </c>
      <c r="H11046">
        <v>340</v>
      </c>
      <c r="I11046" s="1">
        <v>43747.999305555553</v>
      </c>
      <c r="J11046" s="2">
        <f t="shared" si="516"/>
        <v>1</v>
      </c>
      <c r="K11046" s="2" t="str">
        <f>IFERROR(VLOOKUP(A11046,Aux!A:B,2,0),"Outros")</f>
        <v>Outros</v>
      </c>
      <c r="L11046" s="2">
        <f t="shared" si="517"/>
        <v>2019</v>
      </c>
      <c r="M11046">
        <f t="shared" si="518"/>
        <v>40</v>
      </c>
    </row>
    <row r="11047" spans="1:13" x14ac:dyDescent="0.35">
      <c r="A11047" t="s">
        <v>157</v>
      </c>
      <c r="B11047">
        <v>500122237</v>
      </c>
      <c r="C11047">
        <v>174797</v>
      </c>
      <c r="D11047" t="s">
        <v>9107</v>
      </c>
      <c r="E11047" s="1">
        <v>43738.698067129626</v>
      </c>
      <c r="F11047">
        <v>13</v>
      </c>
      <c r="G11047" t="s">
        <v>33</v>
      </c>
      <c r="H11047">
        <v>5</v>
      </c>
      <c r="I11047" s="1">
        <v>43752.999305555553</v>
      </c>
      <c r="J11047" s="2">
        <f t="shared" si="516"/>
        <v>1</v>
      </c>
      <c r="K11047" s="2" t="str">
        <f>IFERROR(VLOOKUP(A11047,Aux!A:B,2,0),"Outros")</f>
        <v>Outros</v>
      </c>
      <c r="L11047" s="2">
        <f t="shared" si="517"/>
        <v>2019</v>
      </c>
      <c r="M11047">
        <f t="shared" si="518"/>
        <v>40</v>
      </c>
    </row>
    <row r="11048" spans="1:13" x14ac:dyDescent="0.35">
      <c r="A11048" t="s">
        <v>9204</v>
      </c>
      <c r="B11048">
        <v>600087247</v>
      </c>
      <c r="C11048">
        <v>174800</v>
      </c>
      <c r="D11048" t="s">
        <v>9367</v>
      </c>
      <c r="E11048" s="1">
        <v>43738.712118055555</v>
      </c>
      <c r="F11048">
        <v>1</v>
      </c>
      <c r="G11048" t="s">
        <v>164</v>
      </c>
      <c r="H11048">
        <v>360</v>
      </c>
      <c r="I11048" s="1">
        <v>43740.708333333336</v>
      </c>
      <c r="J11048" s="2">
        <f t="shared" si="516"/>
        <v>1</v>
      </c>
      <c r="K11048" s="2" t="str">
        <f>IFERROR(VLOOKUP(A11048,Aux!A:B,2,0),"Outros")</f>
        <v>Águas e resíduos</v>
      </c>
      <c r="L11048" s="2">
        <f t="shared" si="517"/>
        <v>2019</v>
      </c>
      <c r="M11048">
        <f t="shared" si="518"/>
        <v>40</v>
      </c>
    </row>
    <row r="11049" spans="1:13" x14ac:dyDescent="0.35">
      <c r="A11049" t="s">
        <v>71</v>
      </c>
      <c r="B11049">
        <v>500051054</v>
      </c>
      <c r="C11049">
        <v>174801</v>
      </c>
      <c r="D11049" t="s">
        <v>9366</v>
      </c>
      <c r="E11049" s="1">
        <v>43738.714513888888</v>
      </c>
      <c r="F11049">
        <v>13</v>
      </c>
      <c r="G11049" t="s">
        <v>33</v>
      </c>
      <c r="H11049">
        <v>360</v>
      </c>
      <c r="I11049" s="1">
        <v>43743.791666666664</v>
      </c>
      <c r="J11049" s="2">
        <f t="shared" si="516"/>
        <v>1</v>
      </c>
      <c r="K11049" s="2" t="str">
        <f>IFERROR(VLOOKUP(A11049,Aux!A:B,2,0),"Outros")</f>
        <v>Municípios</v>
      </c>
      <c r="L11049" s="2">
        <f t="shared" si="517"/>
        <v>2019</v>
      </c>
      <c r="M11049">
        <f t="shared" si="518"/>
        <v>40</v>
      </c>
    </row>
    <row r="11050" spans="1:13" x14ac:dyDescent="0.35">
      <c r="A11050" t="s">
        <v>9204</v>
      </c>
      <c r="B11050">
        <v>600087247</v>
      </c>
      <c r="C11050">
        <v>174802</v>
      </c>
      <c r="D11050" t="s">
        <v>9205</v>
      </c>
      <c r="E11050" s="1">
        <v>43738.739328703705</v>
      </c>
      <c r="F11050">
        <v>1</v>
      </c>
      <c r="G11050" t="s">
        <v>750</v>
      </c>
      <c r="H11050">
        <v>360</v>
      </c>
      <c r="I11050" s="1">
        <v>43742.708333333336</v>
      </c>
      <c r="J11050" s="2">
        <f t="shared" si="516"/>
        <v>1</v>
      </c>
      <c r="K11050" s="2" t="str">
        <f>IFERROR(VLOOKUP(A11050,Aux!A:B,2,0),"Outros")</f>
        <v>Águas e resíduos</v>
      </c>
      <c r="L11050" s="2">
        <f t="shared" si="517"/>
        <v>2019</v>
      </c>
      <c r="M11050">
        <f t="shared" si="518"/>
        <v>40</v>
      </c>
    </row>
    <row r="11051" spans="1:13" x14ac:dyDescent="0.35">
      <c r="A11051" t="s">
        <v>9204</v>
      </c>
      <c r="B11051">
        <v>600087247</v>
      </c>
      <c r="C11051">
        <v>174804</v>
      </c>
      <c r="D11051" t="s">
        <v>9367</v>
      </c>
      <c r="E11051" s="1">
        <v>43738.755798611113</v>
      </c>
      <c r="F11051">
        <v>1</v>
      </c>
      <c r="G11051" t="s">
        <v>164</v>
      </c>
      <c r="H11051">
        <v>400</v>
      </c>
      <c r="I11051" s="1">
        <v>43740.708333333336</v>
      </c>
      <c r="J11051" s="2">
        <f t="shared" si="516"/>
        <v>1</v>
      </c>
      <c r="K11051" s="2" t="str">
        <f>IFERROR(VLOOKUP(A11051,Aux!A:B,2,0),"Outros")</f>
        <v>Águas e resíduos</v>
      </c>
      <c r="L11051" s="2">
        <f t="shared" si="517"/>
        <v>2019</v>
      </c>
      <c r="M11051">
        <f t="shared" si="518"/>
        <v>40</v>
      </c>
    </row>
    <row r="11052" spans="1:13" x14ac:dyDescent="0.35">
      <c r="A11052" t="s">
        <v>12</v>
      </c>
      <c r="B11052">
        <v>508481287</v>
      </c>
      <c r="C11052">
        <v>174805</v>
      </c>
      <c r="D11052" t="s">
        <v>9583</v>
      </c>
      <c r="E11052" s="1">
        <v>43739.393310185187</v>
      </c>
      <c r="F11052">
        <v>1</v>
      </c>
      <c r="G11052" t="s">
        <v>14</v>
      </c>
      <c r="H11052">
        <v>360</v>
      </c>
      <c r="I11052" s="1">
        <v>43745.708333333336</v>
      </c>
      <c r="J11052" s="2">
        <f t="shared" si="516"/>
        <v>1</v>
      </c>
      <c r="K11052" s="2" t="str">
        <f>IFERROR(VLOOKUP(A11052,Aux!A:B,2,0),"Outros")</f>
        <v>Hospitais</v>
      </c>
      <c r="L11052" s="2">
        <f t="shared" si="517"/>
        <v>2019</v>
      </c>
      <c r="M11052">
        <f t="shared" si="518"/>
        <v>40</v>
      </c>
    </row>
    <row r="11053" spans="1:13" x14ac:dyDescent="0.35">
      <c r="A11053" t="s">
        <v>282</v>
      </c>
      <c r="B11053">
        <v>501202021</v>
      </c>
      <c r="C11053">
        <v>174806</v>
      </c>
      <c r="D11053" t="s">
        <v>9406</v>
      </c>
      <c r="E11053" s="1">
        <v>43739.425682870373</v>
      </c>
      <c r="F11053">
        <v>3</v>
      </c>
      <c r="G11053" t="s">
        <v>2124</v>
      </c>
      <c r="H11053">
        <v>340</v>
      </c>
      <c r="I11053" s="1">
        <v>43769.999305555553</v>
      </c>
      <c r="J11053" s="2">
        <f t="shared" si="516"/>
        <v>1</v>
      </c>
      <c r="K11053" s="2" t="str">
        <f>IFERROR(VLOOKUP(A11053,Aux!A:B,2,0),"Outros")</f>
        <v>Portos</v>
      </c>
      <c r="L11053" s="2">
        <f t="shared" si="517"/>
        <v>2019</v>
      </c>
      <c r="M11053">
        <f t="shared" si="518"/>
        <v>40</v>
      </c>
    </row>
    <row r="11054" spans="1:13" x14ac:dyDescent="0.35">
      <c r="A11054" t="s">
        <v>48</v>
      </c>
      <c r="B11054">
        <v>503035416</v>
      </c>
      <c r="C11054">
        <v>174807</v>
      </c>
      <c r="D11054" t="s">
        <v>9108</v>
      </c>
      <c r="E11054" s="1">
        <v>43739.431134259263</v>
      </c>
      <c r="F11054">
        <v>3</v>
      </c>
      <c r="G11054" t="s">
        <v>33</v>
      </c>
      <c r="H11054">
        <v>5</v>
      </c>
      <c r="I11054" s="1">
        <v>43754.708333333336</v>
      </c>
      <c r="J11054" s="2">
        <f t="shared" si="516"/>
        <v>1</v>
      </c>
      <c r="K11054" s="2" t="str">
        <f>IFERROR(VLOOKUP(A11054,Aux!A:B,2,0),"Outros")</f>
        <v>Hospitais</v>
      </c>
      <c r="L11054" s="2">
        <f t="shared" si="517"/>
        <v>2019</v>
      </c>
      <c r="M11054">
        <f t="shared" si="518"/>
        <v>40</v>
      </c>
    </row>
    <row r="11055" spans="1:13" x14ac:dyDescent="0.35">
      <c r="A11055" t="s">
        <v>465</v>
      </c>
      <c r="B11055">
        <v>600084779</v>
      </c>
      <c r="C11055">
        <v>174808</v>
      </c>
      <c r="D11055" t="s">
        <v>9256</v>
      </c>
      <c r="E11055" s="1">
        <v>43739.433067129627</v>
      </c>
      <c r="F11055">
        <v>13</v>
      </c>
      <c r="G11055" t="s">
        <v>622</v>
      </c>
      <c r="H11055">
        <v>300</v>
      </c>
      <c r="I11055" s="1">
        <v>43748.708333333336</v>
      </c>
      <c r="J11055" s="2">
        <f t="shared" si="516"/>
        <v>1</v>
      </c>
      <c r="K11055" s="2" t="str">
        <f>IFERROR(VLOOKUP(A11055,Aux!A:B,2,0),"Outros")</f>
        <v>Outros</v>
      </c>
      <c r="L11055" s="2">
        <f t="shared" si="517"/>
        <v>2019</v>
      </c>
      <c r="M11055">
        <f t="shared" si="518"/>
        <v>40</v>
      </c>
    </row>
    <row r="11056" spans="1:13" x14ac:dyDescent="0.35">
      <c r="A11056" t="s">
        <v>633</v>
      </c>
      <c r="B11056">
        <v>506617599</v>
      </c>
      <c r="C11056">
        <v>174809</v>
      </c>
      <c r="D11056" t="s">
        <v>9206</v>
      </c>
      <c r="E11056" s="1">
        <v>43739.437916666669</v>
      </c>
      <c r="F11056">
        <v>13</v>
      </c>
      <c r="G11056" t="s">
        <v>635</v>
      </c>
      <c r="H11056">
        <v>340</v>
      </c>
      <c r="I11056" s="1">
        <v>43750.999305555553</v>
      </c>
      <c r="J11056" s="2">
        <f t="shared" si="516"/>
        <v>1</v>
      </c>
      <c r="K11056" s="2" t="str">
        <f>IFERROR(VLOOKUP(A11056,Aux!A:B,2,0),"Outros")</f>
        <v>Municípios</v>
      </c>
      <c r="L11056" s="2">
        <f t="shared" si="517"/>
        <v>2019</v>
      </c>
      <c r="M11056">
        <f t="shared" si="518"/>
        <v>40</v>
      </c>
    </row>
    <row r="11057" spans="1:13" x14ac:dyDescent="0.35">
      <c r="A11057" t="s">
        <v>562</v>
      </c>
      <c r="B11057">
        <v>506823318</v>
      </c>
      <c r="C11057">
        <v>174810</v>
      </c>
      <c r="D11057" t="s">
        <v>9257</v>
      </c>
      <c r="E11057" s="1">
        <v>43739.448703703703</v>
      </c>
      <c r="F11057">
        <v>13</v>
      </c>
      <c r="G11057" t="s">
        <v>33</v>
      </c>
      <c r="H11057">
        <v>360</v>
      </c>
      <c r="I11057" s="1">
        <v>43748.958333333336</v>
      </c>
      <c r="J11057" s="2">
        <f t="shared" si="516"/>
        <v>1</v>
      </c>
      <c r="K11057" s="2" t="str">
        <f>IFERROR(VLOOKUP(A11057,Aux!A:B,2,0),"Outros")</f>
        <v>Municípios</v>
      </c>
      <c r="L11057" s="2">
        <f t="shared" si="517"/>
        <v>2019</v>
      </c>
      <c r="M11057">
        <f t="shared" si="518"/>
        <v>40</v>
      </c>
    </row>
    <row r="11058" spans="1:13" x14ac:dyDescent="0.35">
      <c r="A11058" t="s">
        <v>239</v>
      </c>
      <c r="B11058">
        <v>512042659</v>
      </c>
      <c r="C11058">
        <v>174811</v>
      </c>
      <c r="E11058" s="1">
        <v>43739.449513888889</v>
      </c>
      <c r="F11058">
        <v>13</v>
      </c>
      <c r="G11058" t="s">
        <v>33</v>
      </c>
      <c r="H11058">
        <v>400</v>
      </c>
      <c r="J11058" s="2">
        <f t="shared" si="516"/>
        <v>1</v>
      </c>
      <c r="K11058" s="2" t="str">
        <f>IFERROR(VLOOKUP(A11058,Aux!A:B,2,0),"Outros")</f>
        <v>Municípios</v>
      </c>
      <c r="L11058" s="2">
        <f t="shared" si="517"/>
        <v>2019</v>
      </c>
      <c r="M11058">
        <f t="shared" si="518"/>
        <v>40</v>
      </c>
    </row>
    <row r="11059" spans="1:13" x14ac:dyDescent="0.35">
      <c r="A11059" t="s">
        <v>4251</v>
      </c>
      <c r="B11059">
        <v>506873412</v>
      </c>
      <c r="C11059">
        <v>174812</v>
      </c>
      <c r="D11059" t="s">
        <v>4820</v>
      </c>
      <c r="E11059" s="1">
        <v>43739.45034722222</v>
      </c>
      <c r="F11059">
        <v>3</v>
      </c>
      <c r="G11059" t="s">
        <v>4821</v>
      </c>
      <c r="H11059">
        <v>400</v>
      </c>
      <c r="I11059" s="1">
        <v>43620.999305555553</v>
      </c>
      <c r="J11059" s="2">
        <f t="shared" si="516"/>
        <v>1</v>
      </c>
      <c r="K11059" s="2" t="str">
        <f>IFERROR(VLOOKUP(A11059,Aux!A:B,2,0),"Outros")</f>
        <v>Municípios</v>
      </c>
      <c r="L11059" s="2">
        <f t="shared" si="517"/>
        <v>2019</v>
      </c>
      <c r="M11059">
        <f t="shared" si="518"/>
        <v>40</v>
      </c>
    </row>
    <row r="11060" spans="1:13" x14ac:dyDescent="0.35">
      <c r="A11060" t="s">
        <v>9</v>
      </c>
      <c r="B11060">
        <v>506673626</v>
      </c>
      <c r="C11060">
        <v>174814</v>
      </c>
      <c r="D11060" t="s">
        <v>9668</v>
      </c>
      <c r="E11060" s="1">
        <v>43739.451747685183</v>
      </c>
      <c r="F11060">
        <v>1</v>
      </c>
      <c r="G11060" t="s">
        <v>11</v>
      </c>
      <c r="H11060">
        <v>360</v>
      </c>
      <c r="I11060" s="1">
        <v>43744.999305555553</v>
      </c>
      <c r="J11060" s="2">
        <f t="shared" si="516"/>
        <v>1</v>
      </c>
      <c r="K11060" s="2" t="str">
        <f>IFERROR(VLOOKUP(A11060,Aux!A:B,2,0),"Outros")</f>
        <v>Municípios</v>
      </c>
      <c r="L11060" s="2">
        <f t="shared" si="517"/>
        <v>2019</v>
      </c>
      <c r="M11060">
        <f t="shared" si="518"/>
        <v>40</v>
      </c>
    </row>
    <row r="11061" spans="1:13" x14ac:dyDescent="0.35">
      <c r="A11061" t="s">
        <v>57</v>
      </c>
      <c r="B11061">
        <v>501294104</v>
      </c>
      <c r="C11061">
        <v>174815</v>
      </c>
      <c r="D11061" t="s">
        <v>9207</v>
      </c>
      <c r="E11061" s="1">
        <v>43739.455474537041</v>
      </c>
      <c r="F11061">
        <v>1</v>
      </c>
      <c r="G11061" t="s">
        <v>59</v>
      </c>
      <c r="H11061">
        <v>360</v>
      </c>
      <c r="I11061" s="1">
        <v>43742.999305555553</v>
      </c>
      <c r="J11061" s="2">
        <f t="shared" si="516"/>
        <v>1</v>
      </c>
      <c r="K11061" s="2" t="str">
        <f>IFERROR(VLOOKUP(A11061,Aux!A:B,2,0),"Outros")</f>
        <v>Municípios</v>
      </c>
      <c r="L11061" s="2">
        <f t="shared" si="517"/>
        <v>2019</v>
      </c>
      <c r="M11061">
        <f t="shared" si="518"/>
        <v>40</v>
      </c>
    </row>
    <row r="11062" spans="1:13" x14ac:dyDescent="0.35">
      <c r="A11062" t="s">
        <v>57</v>
      </c>
      <c r="B11062">
        <v>501294104</v>
      </c>
      <c r="C11062">
        <v>174816</v>
      </c>
      <c r="D11062" t="s">
        <v>9754</v>
      </c>
      <c r="E11062" s="1">
        <v>43739.45853009259</v>
      </c>
      <c r="F11062">
        <v>3</v>
      </c>
      <c r="G11062" t="s">
        <v>1217</v>
      </c>
      <c r="H11062">
        <v>340</v>
      </c>
      <c r="I11062" s="1">
        <v>43770.999305555553</v>
      </c>
      <c r="J11062" s="2">
        <f t="shared" si="516"/>
        <v>1</v>
      </c>
      <c r="K11062" s="2" t="str">
        <f>IFERROR(VLOOKUP(A11062,Aux!A:B,2,0),"Outros")</f>
        <v>Municípios</v>
      </c>
      <c r="L11062" s="2">
        <f t="shared" si="517"/>
        <v>2019</v>
      </c>
      <c r="M11062">
        <f t="shared" si="518"/>
        <v>40</v>
      </c>
    </row>
    <row r="11063" spans="1:13" x14ac:dyDescent="0.35">
      <c r="A11063" t="s">
        <v>105</v>
      </c>
      <c r="B11063">
        <v>503311332</v>
      </c>
      <c r="C11063">
        <v>174817</v>
      </c>
      <c r="D11063" t="s">
        <v>9258</v>
      </c>
      <c r="E11063" s="1">
        <v>43739.460023148145</v>
      </c>
      <c r="F11063">
        <v>1</v>
      </c>
      <c r="G11063" t="s">
        <v>107</v>
      </c>
      <c r="H11063">
        <v>360</v>
      </c>
      <c r="I11063" s="1">
        <v>43745.708333333336</v>
      </c>
      <c r="J11063" s="2">
        <f t="shared" si="516"/>
        <v>1</v>
      </c>
      <c r="K11063" s="2" t="str">
        <f>IFERROR(VLOOKUP(A11063,Aux!A:B,2,0),"Outros")</f>
        <v>Municípios</v>
      </c>
      <c r="L11063" s="2">
        <f t="shared" si="517"/>
        <v>2019</v>
      </c>
      <c r="M11063">
        <f t="shared" si="518"/>
        <v>40</v>
      </c>
    </row>
    <row r="11064" spans="1:13" x14ac:dyDescent="0.35">
      <c r="A11064" t="s">
        <v>528</v>
      </c>
      <c r="B11064">
        <v>512044040</v>
      </c>
      <c r="C11064">
        <v>174818</v>
      </c>
      <c r="D11064" t="s">
        <v>9618</v>
      </c>
      <c r="E11064" s="1">
        <v>43739.461423611108</v>
      </c>
      <c r="F11064">
        <v>1</v>
      </c>
      <c r="G11064" t="s">
        <v>9619</v>
      </c>
      <c r="H11064">
        <v>360</v>
      </c>
      <c r="I11064" s="1">
        <v>43744.999305555553</v>
      </c>
      <c r="J11064" s="2">
        <f t="shared" si="516"/>
        <v>1</v>
      </c>
      <c r="K11064" s="2" t="str">
        <f>IFERROR(VLOOKUP(A11064,Aux!A:B,2,0),"Outros")</f>
        <v>Municípios</v>
      </c>
      <c r="L11064" s="2">
        <f t="shared" si="517"/>
        <v>2019</v>
      </c>
      <c r="M11064">
        <f t="shared" si="518"/>
        <v>40</v>
      </c>
    </row>
    <row r="11065" spans="1:13" x14ac:dyDescent="0.35">
      <c r="A11065" t="s">
        <v>122</v>
      </c>
      <c r="B11065">
        <v>506173968</v>
      </c>
      <c r="C11065">
        <v>174819</v>
      </c>
      <c r="D11065" t="s">
        <v>9450</v>
      </c>
      <c r="E11065" s="1">
        <v>43739.463854166665</v>
      </c>
      <c r="F11065">
        <v>1</v>
      </c>
      <c r="G11065" t="s">
        <v>147</v>
      </c>
      <c r="H11065">
        <v>360</v>
      </c>
      <c r="I11065" s="1">
        <v>43749.75</v>
      </c>
      <c r="J11065" s="2">
        <f t="shared" si="516"/>
        <v>1</v>
      </c>
      <c r="K11065" s="2" t="str">
        <f>IFERROR(VLOOKUP(A11065,Aux!A:B,2,0),"Outros")</f>
        <v>Municípios</v>
      </c>
      <c r="L11065" s="2">
        <f t="shared" si="517"/>
        <v>2019</v>
      </c>
      <c r="M11065">
        <f t="shared" si="518"/>
        <v>40</v>
      </c>
    </row>
    <row r="11066" spans="1:13" x14ac:dyDescent="0.35">
      <c r="A11066" t="s">
        <v>496</v>
      </c>
      <c r="B11066">
        <v>504828576</v>
      </c>
      <c r="C11066">
        <v>174820</v>
      </c>
      <c r="D11066" t="s">
        <v>9669</v>
      </c>
      <c r="E11066" s="1">
        <v>43739.465925925928</v>
      </c>
      <c r="F11066">
        <v>3</v>
      </c>
      <c r="G11066" t="s">
        <v>9670</v>
      </c>
      <c r="H11066">
        <v>220</v>
      </c>
      <c r="I11066" s="1">
        <v>43754.708333333336</v>
      </c>
      <c r="J11066" s="2">
        <f t="shared" si="516"/>
        <v>1</v>
      </c>
      <c r="K11066" s="2" t="str">
        <f>IFERROR(VLOOKUP(A11066,Aux!A:B,2,0),"Outros")</f>
        <v>Municípios</v>
      </c>
      <c r="L11066" s="2">
        <f t="shared" si="517"/>
        <v>2019</v>
      </c>
      <c r="M11066">
        <f t="shared" si="518"/>
        <v>40</v>
      </c>
    </row>
    <row r="11067" spans="1:13" x14ac:dyDescent="0.35">
      <c r="A11067" t="s">
        <v>92</v>
      </c>
      <c r="B11067">
        <v>506037258</v>
      </c>
      <c r="C11067">
        <v>174821</v>
      </c>
      <c r="D11067" t="s">
        <v>9208</v>
      </c>
      <c r="E11067" s="1">
        <v>43739.473530092589</v>
      </c>
      <c r="F11067">
        <v>13</v>
      </c>
      <c r="G11067" t="s">
        <v>476</v>
      </c>
      <c r="H11067">
        <v>5</v>
      </c>
      <c r="I11067" s="1">
        <v>43745.708333333336</v>
      </c>
      <c r="J11067" s="2">
        <f t="shared" si="516"/>
        <v>1</v>
      </c>
      <c r="K11067" s="2" t="str">
        <f>IFERROR(VLOOKUP(A11067,Aux!A:B,2,0),"Outros")</f>
        <v>Municípios</v>
      </c>
      <c r="L11067" s="2">
        <f t="shared" si="517"/>
        <v>2019</v>
      </c>
      <c r="M11067">
        <f t="shared" si="518"/>
        <v>40</v>
      </c>
    </row>
    <row r="11068" spans="1:13" x14ac:dyDescent="0.35">
      <c r="A11068" t="s">
        <v>12</v>
      </c>
      <c r="B11068">
        <v>508481287</v>
      </c>
      <c r="C11068">
        <v>174822</v>
      </c>
      <c r="D11068" t="s">
        <v>9671</v>
      </c>
      <c r="E11068" s="1">
        <v>43739.474409722221</v>
      </c>
      <c r="F11068">
        <v>3</v>
      </c>
      <c r="G11068" t="s">
        <v>14</v>
      </c>
      <c r="H11068">
        <v>220</v>
      </c>
      <c r="I11068" s="1">
        <v>43799.708333333336</v>
      </c>
      <c r="J11068" s="2">
        <f t="shared" si="516"/>
        <v>1</v>
      </c>
      <c r="K11068" s="2" t="str">
        <f>IFERROR(VLOOKUP(A11068,Aux!A:B,2,0),"Outros")</f>
        <v>Hospitais</v>
      </c>
      <c r="L11068" s="2">
        <f t="shared" si="517"/>
        <v>2019</v>
      </c>
      <c r="M11068">
        <f t="shared" si="518"/>
        <v>40</v>
      </c>
    </row>
    <row r="11069" spans="1:13" x14ac:dyDescent="0.35">
      <c r="A11069" t="s">
        <v>150</v>
      </c>
      <c r="B11069">
        <v>505309939</v>
      </c>
      <c r="C11069">
        <v>174823</v>
      </c>
      <c r="E11069" s="1">
        <v>43739.474456018521</v>
      </c>
      <c r="F11069">
        <v>1</v>
      </c>
      <c r="G11069" t="s">
        <v>33</v>
      </c>
      <c r="H11069">
        <v>400</v>
      </c>
      <c r="J11069" s="2">
        <f t="shared" si="516"/>
        <v>1</v>
      </c>
      <c r="K11069" s="2" t="str">
        <f>IFERROR(VLOOKUP(A11069,Aux!A:B,2,0),"Outros")</f>
        <v>Municípios</v>
      </c>
      <c r="L11069" s="2">
        <f t="shared" si="517"/>
        <v>2019</v>
      </c>
      <c r="M11069">
        <f t="shared" si="518"/>
        <v>40</v>
      </c>
    </row>
    <row r="11070" spans="1:13" x14ac:dyDescent="0.35">
      <c r="A11070" t="s">
        <v>105</v>
      </c>
      <c r="B11070">
        <v>503311332</v>
      </c>
      <c r="C11070">
        <v>174824</v>
      </c>
      <c r="D11070" t="s">
        <v>9672</v>
      </c>
      <c r="E11070" s="1">
        <v>43739.489479166667</v>
      </c>
      <c r="F11070">
        <v>13</v>
      </c>
      <c r="G11070" t="s">
        <v>107</v>
      </c>
      <c r="H11070">
        <v>360</v>
      </c>
      <c r="I11070" s="1">
        <v>43754.708333333336</v>
      </c>
      <c r="J11070" s="2">
        <f t="shared" si="516"/>
        <v>1</v>
      </c>
      <c r="K11070" s="2" t="str">
        <f>IFERROR(VLOOKUP(A11070,Aux!A:B,2,0),"Outros")</f>
        <v>Municípios</v>
      </c>
      <c r="L11070" s="2">
        <f t="shared" si="517"/>
        <v>2019</v>
      </c>
      <c r="M11070">
        <f t="shared" si="518"/>
        <v>40</v>
      </c>
    </row>
    <row r="11071" spans="1:13" x14ac:dyDescent="0.35">
      <c r="A11071" t="s">
        <v>122</v>
      </c>
      <c r="B11071">
        <v>506173968</v>
      </c>
      <c r="C11071">
        <v>174825</v>
      </c>
      <c r="D11071" t="s">
        <v>9673</v>
      </c>
      <c r="E11071" s="1">
        <v>43739.490833333337</v>
      </c>
      <c r="F11071">
        <v>1</v>
      </c>
      <c r="G11071" t="s">
        <v>147</v>
      </c>
      <c r="H11071">
        <v>360</v>
      </c>
      <c r="I11071" s="1">
        <v>43749.75</v>
      </c>
      <c r="J11071" s="2">
        <f t="shared" si="516"/>
        <v>1</v>
      </c>
      <c r="K11071" s="2" t="str">
        <f>IFERROR(VLOOKUP(A11071,Aux!A:B,2,0),"Outros")</f>
        <v>Municípios</v>
      </c>
      <c r="L11071" s="2">
        <f t="shared" si="517"/>
        <v>2019</v>
      </c>
      <c r="M11071">
        <f t="shared" si="518"/>
        <v>40</v>
      </c>
    </row>
    <row r="11072" spans="1:13" x14ac:dyDescent="0.35">
      <c r="A11072" t="s">
        <v>71</v>
      </c>
      <c r="B11072">
        <v>500051054</v>
      </c>
      <c r="C11072">
        <v>174826</v>
      </c>
      <c r="E11072" s="1">
        <v>43739.499594907407</v>
      </c>
      <c r="F11072">
        <v>13</v>
      </c>
      <c r="G11072" t="s">
        <v>33</v>
      </c>
      <c r="H11072">
        <v>400</v>
      </c>
      <c r="J11072" s="2">
        <f t="shared" si="516"/>
        <v>1</v>
      </c>
      <c r="K11072" s="2" t="str">
        <f>IFERROR(VLOOKUP(A11072,Aux!A:B,2,0),"Outros")</f>
        <v>Municípios</v>
      </c>
      <c r="L11072" s="2">
        <f t="shared" si="517"/>
        <v>2019</v>
      </c>
      <c r="M11072">
        <f t="shared" si="518"/>
        <v>40</v>
      </c>
    </row>
    <row r="11073" spans="1:13" x14ac:dyDescent="0.35">
      <c r="A11073" t="s">
        <v>140</v>
      </c>
      <c r="B11073">
        <v>506614913</v>
      </c>
      <c r="C11073">
        <v>174827</v>
      </c>
      <c r="D11073" t="s">
        <v>9109</v>
      </c>
      <c r="E11073" s="1">
        <v>43739.51326388889</v>
      </c>
      <c r="F11073">
        <v>13</v>
      </c>
      <c r="G11073" t="s">
        <v>149</v>
      </c>
      <c r="H11073">
        <v>360</v>
      </c>
      <c r="I11073" s="1">
        <v>43752.999305555553</v>
      </c>
      <c r="J11073" s="2">
        <f t="shared" si="516"/>
        <v>1</v>
      </c>
      <c r="K11073" s="2" t="str">
        <f>IFERROR(VLOOKUP(A11073,Aux!A:B,2,0),"Outros")</f>
        <v>Municípios</v>
      </c>
      <c r="L11073" s="2">
        <f t="shared" si="517"/>
        <v>2019</v>
      </c>
      <c r="M11073">
        <f t="shared" si="518"/>
        <v>40</v>
      </c>
    </row>
    <row r="11074" spans="1:13" x14ac:dyDescent="0.35">
      <c r="A11074" t="s">
        <v>150</v>
      </c>
      <c r="B11074">
        <v>505309939</v>
      </c>
      <c r="C11074">
        <v>174828</v>
      </c>
      <c r="D11074" t="s">
        <v>9451</v>
      </c>
      <c r="E11074" s="1">
        <v>43739.524317129632</v>
      </c>
      <c r="F11074">
        <v>1</v>
      </c>
      <c r="G11074" t="s">
        <v>152</v>
      </c>
      <c r="H11074">
        <v>360</v>
      </c>
      <c r="I11074" s="1">
        <v>43746.6875</v>
      </c>
      <c r="J11074" s="2">
        <f t="shared" ref="J11074:J11137" si="519">IF(C11074=C11073,"",1)</f>
        <v>1</v>
      </c>
      <c r="K11074" s="2" t="str">
        <f>IFERROR(VLOOKUP(A11074,Aux!A:B,2,0),"Outros")</f>
        <v>Municípios</v>
      </c>
      <c r="L11074" s="2">
        <f t="shared" ref="L11074:L11137" si="520">YEAR(E11074)</f>
        <v>2019</v>
      </c>
      <c r="M11074">
        <f t="shared" ref="M11074:M11137" si="521">WEEKNUM(E11074)</f>
        <v>40</v>
      </c>
    </row>
    <row r="11075" spans="1:13" x14ac:dyDescent="0.35">
      <c r="A11075" t="s">
        <v>54</v>
      </c>
      <c r="B11075">
        <v>508345464</v>
      </c>
      <c r="C11075">
        <v>174829</v>
      </c>
      <c r="D11075" t="s">
        <v>9110</v>
      </c>
      <c r="E11075" s="1">
        <v>43739.52685185185</v>
      </c>
      <c r="F11075">
        <v>13</v>
      </c>
      <c r="G11075" t="s">
        <v>250</v>
      </c>
      <c r="H11075">
        <v>360</v>
      </c>
      <c r="I11075" s="1">
        <v>43748.75</v>
      </c>
      <c r="J11075" s="2">
        <f t="shared" si="519"/>
        <v>1</v>
      </c>
      <c r="K11075" s="2" t="str">
        <f>IFERROR(VLOOKUP(A11075,Aux!A:B,2,0),"Outros")</f>
        <v>Outros</v>
      </c>
      <c r="L11075" s="2">
        <f t="shared" si="520"/>
        <v>2019</v>
      </c>
      <c r="M11075">
        <f t="shared" si="521"/>
        <v>40</v>
      </c>
    </row>
    <row r="11076" spans="1:13" x14ac:dyDescent="0.35">
      <c r="A11076" t="s">
        <v>3101</v>
      </c>
      <c r="B11076">
        <v>507001206</v>
      </c>
      <c r="C11076">
        <v>174830</v>
      </c>
      <c r="D11076" t="s">
        <v>9620</v>
      </c>
      <c r="E11076" s="1">
        <v>43739.536400462966</v>
      </c>
      <c r="F11076">
        <v>13</v>
      </c>
      <c r="G11076" t="s">
        <v>202</v>
      </c>
      <c r="H11076">
        <v>340</v>
      </c>
      <c r="I11076" s="1">
        <v>43744.999305555553</v>
      </c>
      <c r="J11076" s="2">
        <f t="shared" si="519"/>
        <v>1</v>
      </c>
      <c r="K11076" s="2" t="str">
        <f>IFERROR(VLOOKUP(A11076,Aux!A:B,2,0),"Outros")</f>
        <v>Transportes</v>
      </c>
      <c r="L11076" s="2">
        <f t="shared" si="520"/>
        <v>2019</v>
      </c>
      <c r="M11076">
        <f t="shared" si="521"/>
        <v>40</v>
      </c>
    </row>
    <row r="11077" spans="1:13" x14ac:dyDescent="0.35">
      <c r="A11077" t="s">
        <v>12</v>
      </c>
      <c r="B11077">
        <v>508481287</v>
      </c>
      <c r="C11077">
        <v>174831</v>
      </c>
      <c r="D11077" t="s">
        <v>9621</v>
      </c>
      <c r="E11077" s="1">
        <v>43739.541689814818</v>
      </c>
      <c r="F11077">
        <v>3</v>
      </c>
      <c r="G11077" t="s">
        <v>14</v>
      </c>
      <c r="H11077">
        <v>340</v>
      </c>
      <c r="I11077" s="1">
        <v>43794.708333333336</v>
      </c>
      <c r="J11077" s="2">
        <f t="shared" si="519"/>
        <v>1</v>
      </c>
      <c r="K11077" s="2" t="str">
        <f>IFERROR(VLOOKUP(A11077,Aux!A:B,2,0),"Outros")</f>
        <v>Hospitais</v>
      </c>
      <c r="L11077" s="2">
        <f t="shared" si="520"/>
        <v>2019</v>
      </c>
      <c r="M11077">
        <f t="shared" si="521"/>
        <v>40</v>
      </c>
    </row>
    <row r="11078" spans="1:13" x14ac:dyDescent="0.35">
      <c r="A11078" t="s">
        <v>357</v>
      </c>
      <c r="B11078">
        <v>508195446</v>
      </c>
      <c r="C11078">
        <v>174832</v>
      </c>
      <c r="D11078" t="s">
        <v>9452</v>
      </c>
      <c r="E11078" s="1">
        <v>43739.560706018521</v>
      </c>
      <c r="F11078">
        <v>3</v>
      </c>
      <c r="G11078" t="s">
        <v>103</v>
      </c>
      <c r="H11078">
        <v>340</v>
      </c>
      <c r="I11078" s="1">
        <v>43754.708333333336</v>
      </c>
      <c r="J11078" s="2">
        <f t="shared" si="519"/>
        <v>1</v>
      </c>
      <c r="K11078" s="2" t="str">
        <f>IFERROR(VLOOKUP(A11078,Aux!A:B,2,0),"Outros")</f>
        <v>Transportes</v>
      </c>
      <c r="L11078" s="2">
        <f t="shared" si="520"/>
        <v>2019</v>
      </c>
      <c r="M11078">
        <f t="shared" si="521"/>
        <v>40</v>
      </c>
    </row>
    <row r="11079" spans="1:13" x14ac:dyDescent="0.35">
      <c r="A11079" t="s">
        <v>12</v>
      </c>
      <c r="B11079">
        <v>508481287</v>
      </c>
      <c r="C11079">
        <v>174833</v>
      </c>
      <c r="D11079" t="s">
        <v>9584</v>
      </c>
      <c r="E11079" s="1">
        <v>43739.565752314818</v>
      </c>
      <c r="F11079">
        <v>1</v>
      </c>
      <c r="G11079" t="s">
        <v>14</v>
      </c>
      <c r="H11079">
        <v>400</v>
      </c>
      <c r="I11079" s="1">
        <v>43594.708333333336</v>
      </c>
      <c r="J11079" s="2">
        <f t="shared" si="519"/>
        <v>1</v>
      </c>
      <c r="K11079" s="2" t="str">
        <f>IFERROR(VLOOKUP(A11079,Aux!A:B,2,0),"Outros")</f>
        <v>Hospitais</v>
      </c>
      <c r="L11079" s="2">
        <f t="shared" si="520"/>
        <v>2019</v>
      </c>
      <c r="M11079">
        <f t="shared" si="521"/>
        <v>40</v>
      </c>
    </row>
    <row r="11080" spans="1:13" x14ac:dyDescent="0.35">
      <c r="A11080" t="s">
        <v>12</v>
      </c>
      <c r="B11080">
        <v>508481287</v>
      </c>
      <c r="C11080">
        <v>174834</v>
      </c>
      <c r="D11080" t="s">
        <v>9584</v>
      </c>
      <c r="E11080" s="1">
        <v>43739.567499999997</v>
      </c>
      <c r="F11080">
        <v>13</v>
      </c>
      <c r="G11080" t="s">
        <v>14</v>
      </c>
      <c r="H11080">
        <v>360</v>
      </c>
      <c r="I11080" s="1">
        <v>43759.708333333336</v>
      </c>
      <c r="J11080" s="2">
        <f t="shared" si="519"/>
        <v>1</v>
      </c>
      <c r="K11080" s="2" t="str">
        <f>IFERROR(VLOOKUP(A11080,Aux!A:B,2,0),"Outros")</f>
        <v>Hospitais</v>
      </c>
      <c r="L11080" s="2">
        <f t="shared" si="520"/>
        <v>2019</v>
      </c>
      <c r="M11080">
        <f t="shared" si="521"/>
        <v>40</v>
      </c>
    </row>
    <row r="11081" spans="1:13" x14ac:dyDescent="0.35">
      <c r="A11081" t="s">
        <v>1042</v>
      </c>
      <c r="B11081">
        <v>506087000</v>
      </c>
      <c r="C11081">
        <v>174835</v>
      </c>
      <c r="D11081" t="s">
        <v>9585</v>
      </c>
      <c r="E11081" s="1">
        <v>43739.589097222219</v>
      </c>
      <c r="F11081">
        <v>3</v>
      </c>
      <c r="G11081" t="s">
        <v>1443</v>
      </c>
      <c r="H11081">
        <v>5</v>
      </c>
      <c r="I11081" s="1">
        <v>43772.708333333336</v>
      </c>
      <c r="J11081" s="2">
        <f t="shared" si="519"/>
        <v>1</v>
      </c>
      <c r="K11081" s="2" t="str">
        <f>IFERROR(VLOOKUP(A11081,Aux!A:B,2,0),"Outros")</f>
        <v>Municípios</v>
      </c>
      <c r="L11081" s="2">
        <f t="shared" si="520"/>
        <v>2019</v>
      </c>
      <c r="M11081">
        <f t="shared" si="521"/>
        <v>40</v>
      </c>
    </row>
    <row r="11082" spans="1:13" x14ac:dyDescent="0.35">
      <c r="A11082" t="s">
        <v>1042</v>
      </c>
      <c r="B11082">
        <v>506087000</v>
      </c>
      <c r="C11082">
        <v>174836</v>
      </c>
      <c r="D11082" t="s">
        <v>9622</v>
      </c>
      <c r="E11082" s="1">
        <v>43739.590428240743</v>
      </c>
      <c r="F11082">
        <v>3</v>
      </c>
      <c r="G11082" t="s">
        <v>2077</v>
      </c>
      <c r="H11082">
        <v>360</v>
      </c>
      <c r="I11082" s="1">
        <v>43772.708333333336</v>
      </c>
      <c r="J11082" s="2">
        <f t="shared" si="519"/>
        <v>1</v>
      </c>
      <c r="K11082" s="2" t="str">
        <f>IFERROR(VLOOKUP(A11082,Aux!A:B,2,0),"Outros")</f>
        <v>Municípios</v>
      </c>
      <c r="L11082" s="2">
        <f t="shared" si="520"/>
        <v>2019</v>
      </c>
      <c r="M11082">
        <f t="shared" si="521"/>
        <v>40</v>
      </c>
    </row>
    <row r="11083" spans="1:13" x14ac:dyDescent="0.35">
      <c r="A11083" t="s">
        <v>157</v>
      </c>
      <c r="B11083">
        <v>500122237</v>
      </c>
      <c r="C11083">
        <v>174837</v>
      </c>
      <c r="D11083" t="s">
        <v>9453</v>
      </c>
      <c r="E11083" s="1">
        <v>43739.600914351853</v>
      </c>
      <c r="F11083">
        <v>13</v>
      </c>
      <c r="G11083" t="s">
        <v>33</v>
      </c>
      <c r="H11083">
        <v>5</v>
      </c>
      <c r="I11083" s="1">
        <v>43753.999305555553</v>
      </c>
      <c r="J11083" s="2">
        <f t="shared" si="519"/>
        <v>1</v>
      </c>
      <c r="K11083" s="2" t="str">
        <f>IFERROR(VLOOKUP(A11083,Aux!A:B,2,0),"Outros")</f>
        <v>Outros</v>
      </c>
      <c r="L11083" s="2">
        <f t="shared" si="520"/>
        <v>2019</v>
      </c>
      <c r="M11083">
        <f t="shared" si="521"/>
        <v>40</v>
      </c>
    </row>
    <row r="11084" spans="1:13" x14ac:dyDescent="0.35">
      <c r="A11084" t="s">
        <v>133</v>
      </c>
      <c r="B11084">
        <v>503539473</v>
      </c>
      <c r="C11084">
        <v>174838</v>
      </c>
      <c r="D11084" t="s">
        <v>9111</v>
      </c>
      <c r="E11084" s="1">
        <v>43739.601446759261</v>
      </c>
      <c r="F11084">
        <v>1</v>
      </c>
      <c r="G11084" t="s">
        <v>135</v>
      </c>
      <c r="H11084">
        <v>360</v>
      </c>
      <c r="I11084" s="1">
        <v>43740.999305555553</v>
      </c>
      <c r="J11084" s="2">
        <f t="shared" si="519"/>
        <v>1</v>
      </c>
      <c r="K11084" s="2" t="str">
        <f>IFERROR(VLOOKUP(A11084,Aux!A:B,2,0),"Outros")</f>
        <v>Municípios</v>
      </c>
      <c r="L11084" s="2">
        <f t="shared" si="520"/>
        <v>2019</v>
      </c>
      <c r="M11084">
        <f t="shared" si="521"/>
        <v>40</v>
      </c>
    </row>
    <row r="11085" spans="1:13" x14ac:dyDescent="0.35">
      <c r="A11085" t="s">
        <v>150</v>
      </c>
      <c r="B11085">
        <v>505309939</v>
      </c>
      <c r="C11085">
        <v>174839</v>
      </c>
      <c r="D11085" t="s">
        <v>9112</v>
      </c>
      <c r="E11085" s="1">
        <v>43739.603414351855</v>
      </c>
      <c r="F11085">
        <v>13</v>
      </c>
      <c r="G11085" t="s">
        <v>152</v>
      </c>
      <c r="H11085">
        <v>360</v>
      </c>
      <c r="I11085" s="1">
        <v>43746.6875</v>
      </c>
      <c r="J11085" s="2">
        <f t="shared" si="519"/>
        <v>1</v>
      </c>
      <c r="K11085" s="2" t="str">
        <f>IFERROR(VLOOKUP(A11085,Aux!A:B,2,0),"Outros")</f>
        <v>Municípios</v>
      </c>
      <c r="L11085" s="2">
        <f t="shared" si="520"/>
        <v>2019</v>
      </c>
      <c r="M11085">
        <f t="shared" si="521"/>
        <v>40</v>
      </c>
    </row>
    <row r="11086" spans="1:13" x14ac:dyDescent="0.35">
      <c r="A11086" t="s">
        <v>724</v>
      </c>
      <c r="B11086">
        <v>501273433</v>
      </c>
      <c r="C11086">
        <v>174842</v>
      </c>
      <c r="D11086" t="s">
        <v>9113</v>
      </c>
      <c r="E11086" s="1">
        <v>43739.609733796293</v>
      </c>
      <c r="F11086">
        <v>3</v>
      </c>
      <c r="G11086" t="s">
        <v>1550</v>
      </c>
      <c r="H11086">
        <v>5</v>
      </c>
      <c r="I11086" s="1">
        <v>43790.999305555553</v>
      </c>
      <c r="J11086" s="2">
        <f t="shared" si="519"/>
        <v>1</v>
      </c>
      <c r="K11086" s="2" t="str">
        <f>IFERROR(VLOOKUP(A11086,Aux!A:B,2,0),"Outros")</f>
        <v>Municípios</v>
      </c>
      <c r="L11086" s="2">
        <f t="shared" si="520"/>
        <v>2019</v>
      </c>
      <c r="M11086">
        <f t="shared" si="521"/>
        <v>40</v>
      </c>
    </row>
    <row r="11087" spans="1:13" x14ac:dyDescent="0.35">
      <c r="A11087" t="s">
        <v>496</v>
      </c>
      <c r="B11087">
        <v>504828576</v>
      </c>
      <c r="C11087">
        <v>174847</v>
      </c>
      <c r="D11087" t="s">
        <v>9755</v>
      </c>
      <c r="E11087" s="1">
        <v>43739.626944444448</v>
      </c>
      <c r="F11087">
        <v>3</v>
      </c>
      <c r="G11087" t="s">
        <v>9756</v>
      </c>
      <c r="H11087">
        <v>220</v>
      </c>
      <c r="I11087" s="1">
        <v>43754.708333333336</v>
      </c>
      <c r="J11087" s="2">
        <f t="shared" si="519"/>
        <v>1</v>
      </c>
      <c r="K11087" s="2" t="str">
        <f>IFERROR(VLOOKUP(A11087,Aux!A:B,2,0),"Outros")</f>
        <v>Municípios</v>
      </c>
      <c r="L11087" s="2">
        <f t="shared" si="520"/>
        <v>2019</v>
      </c>
      <c r="M11087">
        <f t="shared" si="521"/>
        <v>40</v>
      </c>
    </row>
    <row r="11088" spans="1:13" x14ac:dyDescent="0.35">
      <c r="A11088" t="s">
        <v>15</v>
      </c>
      <c r="B11088">
        <v>503541567</v>
      </c>
      <c r="C11088">
        <v>174848</v>
      </c>
      <c r="D11088" t="s">
        <v>9114</v>
      </c>
      <c r="E11088" s="1">
        <v>43739.627974537034</v>
      </c>
      <c r="F11088">
        <v>13</v>
      </c>
      <c r="G11088" t="s">
        <v>2928</v>
      </c>
      <c r="H11088">
        <v>340</v>
      </c>
      <c r="I11088" s="1">
        <v>43754.999305555553</v>
      </c>
      <c r="J11088" s="2">
        <f t="shared" si="519"/>
        <v>1</v>
      </c>
      <c r="K11088" s="2" t="str">
        <f>IFERROR(VLOOKUP(A11088,Aux!A:B,2,0),"Outros")</f>
        <v>Municípios</v>
      </c>
      <c r="L11088" s="2">
        <f t="shared" si="520"/>
        <v>2019</v>
      </c>
      <c r="M11088">
        <f t="shared" si="521"/>
        <v>40</v>
      </c>
    </row>
    <row r="11089" spans="1:13" x14ac:dyDescent="0.35">
      <c r="A11089" t="s">
        <v>108</v>
      </c>
      <c r="B11089">
        <v>501222634</v>
      </c>
      <c r="C11089">
        <v>174850</v>
      </c>
      <c r="D11089" t="s">
        <v>8395</v>
      </c>
      <c r="E11089" s="1">
        <v>43739.631666666668</v>
      </c>
      <c r="F11089">
        <v>13</v>
      </c>
      <c r="G11089" t="s">
        <v>110</v>
      </c>
      <c r="H11089">
        <v>360</v>
      </c>
      <c r="I11089" s="1">
        <v>43748.999305555553</v>
      </c>
      <c r="J11089" s="2">
        <f t="shared" si="519"/>
        <v>1</v>
      </c>
      <c r="K11089" s="2" t="str">
        <f>IFERROR(VLOOKUP(A11089,Aux!A:B,2,0),"Outros")</f>
        <v>Municípios</v>
      </c>
      <c r="L11089" s="2">
        <f t="shared" si="520"/>
        <v>2019</v>
      </c>
      <c r="M11089">
        <f t="shared" si="521"/>
        <v>40</v>
      </c>
    </row>
    <row r="11090" spans="1:13" x14ac:dyDescent="0.35">
      <c r="A11090" t="s">
        <v>628</v>
      </c>
      <c r="B11090">
        <v>501258027</v>
      </c>
      <c r="C11090">
        <v>174851</v>
      </c>
      <c r="D11090" t="s">
        <v>9674</v>
      </c>
      <c r="E11090" s="1">
        <v>43739.637523148151</v>
      </c>
      <c r="F11090">
        <v>13</v>
      </c>
      <c r="G11090" t="s">
        <v>33</v>
      </c>
      <c r="H11090">
        <v>340</v>
      </c>
      <c r="I11090" s="1">
        <v>43745.999305555553</v>
      </c>
      <c r="J11090" s="2">
        <f t="shared" si="519"/>
        <v>1</v>
      </c>
      <c r="K11090" s="2" t="str">
        <f>IFERROR(VLOOKUP(A11090,Aux!A:B,2,0),"Outros")</f>
        <v>Municípios</v>
      </c>
      <c r="L11090" s="2">
        <f t="shared" si="520"/>
        <v>2019</v>
      </c>
      <c r="M11090">
        <f t="shared" si="521"/>
        <v>40</v>
      </c>
    </row>
    <row r="11091" spans="1:13" x14ac:dyDescent="0.35">
      <c r="A11091" t="s">
        <v>599</v>
      </c>
      <c r="B11091">
        <v>680012907</v>
      </c>
      <c r="C11091">
        <v>174853</v>
      </c>
      <c r="D11091" t="s">
        <v>9623</v>
      </c>
      <c r="E11091" s="1">
        <v>43739.644189814811</v>
      </c>
      <c r="F11091">
        <v>13</v>
      </c>
      <c r="G11091" t="s">
        <v>9624</v>
      </c>
      <c r="H11091">
        <v>360</v>
      </c>
      <c r="I11091" s="1">
        <v>43761.999305555553</v>
      </c>
      <c r="J11091" s="2">
        <f t="shared" si="519"/>
        <v>1</v>
      </c>
      <c r="K11091" s="2" t="str">
        <f>IFERROR(VLOOKUP(A11091,Aux!A:B,2,0),"Outros")</f>
        <v>Águas e resíduos</v>
      </c>
      <c r="L11091" s="2">
        <f t="shared" si="520"/>
        <v>2019</v>
      </c>
      <c r="M11091">
        <f t="shared" si="521"/>
        <v>40</v>
      </c>
    </row>
    <row r="11092" spans="1:13" x14ac:dyDescent="0.35">
      <c r="A11092" t="s">
        <v>105</v>
      </c>
      <c r="B11092">
        <v>503311332</v>
      </c>
      <c r="C11092">
        <v>174854</v>
      </c>
      <c r="D11092" t="s">
        <v>9534</v>
      </c>
      <c r="E11092" s="1">
        <v>43739.645127314812</v>
      </c>
      <c r="F11092">
        <v>3</v>
      </c>
      <c r="G11092" t="s">
        <v>259</v>
      </c>
      <c r="H11092">
        <v>340</v>
      </c>
      <c r="I11092" s="1">
        <v>43769.999305555553</v>
      </c>
      <c r="J11092" s="2">
        <f t="shared" si="519"/>
        <v>1</v>
      </c>
      <c r="K11092" s="2" t="str">
        <f>IFERROR(VLOOKUP(A11092,Aux!A:B,2,0),"Outros")</f>
        <v>Municípios</v>
      </c>
      <c r="L11092" s="2">
        <f t="shared" si="520"/>
        <v>2019</v>
      </c>
      <c r="M11092">
        <f t="shared" si="521"/>
        <v>40</v>
      </c>
    </row>
    <row r="11093" spans="1:13" x14ac:dyDescent="0.35">
      <c r="A11093" t="s">
        <v>12</v>
      </c>
      <c r="B11093">
        <v>508481287</v>
      </c>
      <c r="C11093">
        <v>174856</v>
      </c>
      <c r="D11093" t="s">
        <v>9675</v>
      </c>
      <c r="E11093" s="1">
        <v>43739.6484837963</v>
      </c>
      <c r="F11093">
        <v>1</v>
      </c>
      <c r="G11093" t="s">
        <v>14</v>
      </c>
      <c r="H11093">
        <v>340</v>
      </c>
      <c r="I11093" s="1">
        <v>43741.708333333336</v>
      </c>
      <c r="J11093" s="2">
        <f t="shared" si="519"/>
        <v>1</v>
      </c>
      <c r="K11093" s="2" t="str">
        <f>IFERROR(VLOOKUP(A11093,Aux!A:B,2,0),"Outros")</f>
        <v>Hospitais</v>
      </c>
      <c r="L11093" s="2">
        <f t="shared" si="520"/>
        <v>2019</v>
      </c>
      <c r="M11093">
        <f t="shared" si="521"/>
        <v>40</v>
      </c>
    </row>
    <row r="11094" spans="1:13" x14ac:dyDescent="0.35">
      <c r="A11094" t="s">
        <v>528</v>
      </c>
      <c r="B11094">
        <v>512044040</v>
      </c>
      <c r="C11094">
        <v>174857</v>
      </c>
      <c r="E11094" s="1">
        <v>43739.650023148148</v>
      </c>
      <c r="F11094">
        <v>1</v>
      </c>
      <c r="G11094" t="s">
        <v>33</v>
      </c>
      <c r="H11094">
        <v>1</v>
      </c>
      <c r="J11094" s="2">
        <f t="shared" si="519"/>
        <v>1</v>
      </c>
      <c r="K11094" s="2" t="str">
        <f>IFERROR(VLOOKUP(A11094,Aux!A:B,2,0),"Outros")</f>
        <v>Municípios</v>
      </c>
      <c r="L11094" s="2">
        <f t="shared" si="520"/>
        <v>2019</v>
      </c>
      <c r="M11094">
        <f t="shared" si="521"/>
        <v>40</v>
      </c>
    </row>
    <row r="11095" spans="1:13" x14ac:dyDescent="0.35">
      <c r="A11095" t="s">
        <v>528</v>
      </c>
      <c r="B11095">
        <v>512044040</v>
      </c>
      <c r="C11095">
        <v>174858</v>
      </c>
      <c r="D11095" t="s">
        <v>9586</v>
      </c>
      <c r="E11095" s="1">
        <v>43739.650254629632</v>
      </c>
      <c r="F11095">
        <v>1</v>
      </c>
      <c r="G11095" t="s">
        <v>225</v>
      </c>
      <c r="H11095">
        <v>360</v>
      </c>
      <c r="I11095" s="1">
        <v>43749.999305555553</v>
      </c>
      <c r="J11095" s="2">
        <f t="shared" si="519"/>
        <v>1</v>
      </c>
      <c r="K11095" s="2" t="str">
        <f>IFERROR(VLOOKUP(A11095,Aux!A:B,2,0),"Outros")</f>
        <v>Municípios</v>
      </c>
      <c r="L11095" s="2">
        <f t="shared" si="520"/>
        <v>2019</v>
      </c>
      <c r="M11095">
        <f t="shared" si="521"/>
        <v>40</v>
      </c>
    </row>
    <row r="11096" spans="1:13" x14ac:dyDescent="0.35">
      <c r="A11096" t="s">
        <v>599</v>
      </c>
      <c r="B11096">
        <v>680012907</v>
      </c>
      <c r="C11096">
        <v>174859</v>
      </c>
      <c r="D11096" t="s">
        <v>8526</v>
      </c>
      <c r="E11096" s="1">
        <v>43739.651006944441</v>
      </c>
      <c r="F11096">
        <v>1</v>
      </c>
      <c r="G11096" t="s">
        <v>476</v>
      </c>
      <c r="H11096">
        <v>360</v>
      </c>
      <c r="I11096" s="1">
        <v>43745.999305555553</v>
      </c>
      <c r="J11096" s="2">
        <f t="shared" si="519"/>
        <v>1</v>
      </c>
      <c r="K11096" s="2" t="str">
        <f>IFERROR(VLOOKUP(A11096,Aux!A:B,2,0),"Outros")</f>
        <v>Águas e resíduos</v>
      </c>
      <c r="L11096" s="2">
        <f t="shared" si="520"/>
        <v>2019</v>
      </c>
      <c r="M11096">
        <f t="shared" si="521"/>
        <v>40</v>
      </c>
    </row>
    <row r="11097" spans="1:13" x14ac:dyDescent="0.35">
      <c r="A11097" t="s">
        <v>311</v>
      </c>
      <c r="B11097">
        <v>680017550</v>
      </c>
      <c r="C11097">
        <v>174860</v>
      </c>
      <c r="D11097" t="s">
        <v>9115</v>
      </c>
      <c r="E11097" s="1">
        <v>43739.658495370371</v>
      </c>
      <c r="F11097">
        <v>13</v>
      </c>
      <c r="G11097" t="s">
        <v>924</v>
      </c>
      <c r="H11097">
        <v>360</v>
      </c>
      <c r="I11097" s="1">
        <v>43751.625</v>
      </c>
      <c r="J11097" s="2">
        <f t="shared" si="519"/>
        <v>1</v>
      </c>
      <c r="K11097" s="2" t="str">
        <f>IFERROR(VLOOKUP(A11097,Aux!A:B,2,0),"Outros")</f>
        <v>Águas e resíduos</v>
      </c>
      <c r="L11097" s="2">
        <f t="shared" si="520"/>
        <v>2019</v>
      </c>
      <c r="M11097">
        <f t="shared" si="521"/>
        <v>40</v>
      </c>
    </row>
    <row r="11098" spans="1:13" x14ac:dyDescent="0.35">
      <c r="A11098" t="s">
        <v>150</v>
      </c>
      <c r="B11098">
        <v>505309939</v>
      </c>
      <c r="C11098">
        <v>174861</v>
      </c>
      <c r="D11098" t="s">
        <v>9676</v>
      </c>
      <c r="E11098" s="1">
        <v>43739.658773148149</v>
      </c>
      <c r="F11098">
        <v>13</v>
      </c>
      <c r="G11098" t="s">
        <v>152</v>
      </c>
      <c r="H11098">
        <v>360</v>
      </c>
      <c r="I11098" s="1">
        <v>43746.6875</v>
      </c>
      <c r="J11098" s="2">
        <f t="shared" si="519"/>
        <v>1</v>
      </c>
      <c r="K11098" s="2" t="str">
        <f>IFERROR(VLOOKUP(A11098,Aux!A:B,2,0),"Outros")</f>
        <v>Municípios</v>
      </c>
      <c r="L11098" s="2">
        <f t="shared" si="520"/>
        <v>2019</v>
      </c>
      <c r="M11098">
        <f t="shared" si="521"/>
        <v>40</v>
      </c>
    </row>
    <row r="11099" spans="1:13" x14ac:dyDescent="0.35">
      <c r="A11099" t="s">
        <v>60</v>
      </c>
      <c r="B11099">
        <v>505456010</v>
      </c>
      <c r="C11099">
        <v>174862</v>
      </c>
      <c r="D11099" t="s">
        <v>9313</v>
      </c>
      <c r="E11099" s="1">
        <v>43739.659317129626</v>
      </c>
      <c r="F11099">
        <v>13</v>
      </c>
      <c r="G11099" t="s">
        <v>866</v>
      </c>
      <c r="H11099">
        <v>360</v>
      </c>
      <c r="I11099" s="1">
        <v>43757.999305555553</v>
      </c>
      <c r="J11099" s="2">
        <f t="shared" si="519"/>
        <v>1</v>
      </c>
      <c r="K11099" s="2" t="str">
        <f>IFERROR(VLOOKUP(A11099,Aux!A:B,2,0),"Outros")</f>
        <v>Municípios</v>
      </c>
      <c r="L11099" s="2">
        <f t="shared" si="520"/>
        <v>2019</v>
      </c>
      <c r="M11099">
        <f t="shared" si="521"/>
        <v>40</v>
      </c>
    </row>
    <row r="11100" spans="1:13" x14ac:dyDescent="0.35">
      <c r="A11100" t="s">
        <v>275</v>
      </c>
      <c r="B11100">
        <v>505187531</v>
      </c>
      <c r="C11100">
        <v>174863</v>
      </c>
      <c r="D11100" t="s">
        <v>9535</v>
      </c>
      <c r="E11100" s="1">
        <v>43739.659560185188</v>
      </c>
      <c r="F11100">
        <v>1</v>
      </c>
      <c r="G11100" t="s">
        <v>277</v>
      </c>
      <c r="H11100">
        <v>5</v>
      </c>
      <c r="I11100" s="1">
        <v>43745.999305555553</v>
      </c>
      <c r="J11100" s="2">
        <f t="shared" si="519"/>
        <v>1</v>
      </c>
      <c r="K11100" s="2" t="str">
        <f>IFERROR(VLOOKUP(A11100,Aux!A:B,2,0),"Outros")</f>
        <v>Municípios</v>
      </c>
      <c r="L11100" s="2">
        <f t="shared" si="520"/>
        <v>2019</v>
      </c>
      <c r="M11100">
        <f t="shared" si="521"/>
        <v>40</v>
      </c>
    </row>
    <row r="11101" spans="1:13" x14ac:dyDescent="0.35">
      <c r="A11101" t="s">
        <v>63</v>
      </c>
      <c r="B11101">
        <v>502098139</v>
      </c>
      <c r="C11101">
        <v>174864</v>
      </c>
      <c r="D11101" t="s">
        <v>9499</v>
      </c>
      <c r="E11101" s="1">
        <v>43739.664548611108</v>
      </c>
      <c r="F11101">
        <v>13</v>
      </c>
      <c r="G11101" t="s">
        <v>75</v>
      </c>
      <c r="H11101">
        <v>340</v>
      </c>
      <c r="I11101" s="1">
        <v>43748.75</v>
      </c>
      <c r="J11101" s="2">
        <f t="shared" si="519"/>
        <v>1</v>
      </c>
      <c r="K11101" s="2" t="str">
        <f>IFERROR(VLOOKUP(A11101,Aux!A:B,2,0),"Outros")</f>
        <v>Municípios</v>
      </c>
      <c r="L11101" s="2">
        <f t="shared" si="520"/>
        <v>2019</v>
      </c>
      <c r="M11101">
        <f t="shared" si="521"/>
        <v>40</v>
      </c>
    </row>
    <row r="11102" spans="1:13" x14ac:dyDescent="0.35">
      <c r="A11102" t="s">
        <v>122</v>
      </c>
      <c r="B11102">
        <v>506173968</v>
      </c>
      <c r="C11102">
        <v>174865</v>
      </c>
      <c r="D11102" t="s">
        <v>9713</v>
      </c>
      <c r="E11102" s="1">
        <v>43739.669050925928</v>
      </c>
      <c r="F11102">
        <v>13</v>
      </c>
      <c r="G11102" t="s">
        <v>1167</v>
      </c>
      <c r="H11102">
        <v>340</v>
      </c>
      <c r="I11102" s="1">
        <v>43765.708333333336</v>
      </c>
      <c r="J11102" s="2">
        <f t="shared" si="519"/>
        <v>1</v>
      </c>
      <c r="K11102" s="2" t="str">
        <f>IFERROR(VLOOKUP(A11102,Aux!A:B,2,0),"Outros")</f>
        <v>Municípios</v>
      </c>
      <c r="L11102" s="2">
        <f t="shared" si="520"/>
        <v>2019</v>
      </c>
      <c r="M11102">
        <f t="shared" si="521"/>
        <v>40</v>
      </c>
    </row>
    <row r="11103" spans="1:13" x14ac:dyDescent="0.35">
      <c r="A11103" t="s">
        <v>9</v>
      </c>
      <c r="B11103">
        <v>506673626</v>
      </c>
      <c r="C11103">
        <v>174866</v>
      </c>
      <c r="D11103" t="s">
        <v>9209</v>
      </c>
      <c r="E11103" s="1">
        <v>43739.676134259258</v>
      </c>
      <c r="F11103">
        <v>3</v>
      </c>
      <c r="G11103" t="s">
        <v>11</v>
      </c>
      <c r="H11103">
        <v>5</v>
      </c>
      <c r="I11103" s="1">
        <v>43783.999305555553</v>
      </c>
      <c r="J11103" s="2">
        <f t="shared" si="519"/>
        <v>1</v>
      </c>
      <c r="K11103" s="2" t="str">
        <f>IFERROR(VLOOKUP(A11103,Aux!A:B,2,0),"Outros")</f>
        <v>Municípios</v>
      </c>
      <c r="L11103" s="2">
        <f t="shared" si="520"/>
        <v>2019</v>
      </c>
      <c r="M11103">
        <f t="shared" si="521"/>
        <v>40</v>
      </c>
    </row>
    <row r="11104" spans="1:13" x14ac:dyDescent="0.35">
      <c r="A11104" t="s">
        <v>157</v>
      </c>
      <c r="B11104">
        <v>500122237</v>
      </c>
      <c r="C11104">
        <v>174867</v>
      </c>
      <c r="D11104" t="s">
        <v>9116</v>
      </c>
      <c r="E11104" s="1">
        <v>43739.676608796297</v>
      </c>
      <c r="F11104">
        <v>1</v>
      </c>
      <c r="G11104" t="s">
        <v>9117</v>
      </c>
      <c r="H11104">
        <v>360</v>
      </c>
      <c r="I11104" s="1">
        <v>43745.999305555553</v>
      </c>
      <c r="J11104" s="2">
        <f t="shared" si="519"/>
        <v>1</v>
      </c>
      <c r="K11104" s="2" t="str">
        <f>IFERROR(VLOOKUP(A11104,Aux!A:B,2,0),"Outros")</f>
        <v>Outros</v>
      </c>
      <c r="L11104" s="2">
        <f t="shared" si="520"/>
        <v>2019</v>
      </c>
      <c r="M11104">
        <f t="shared" si="521"/>
        <v>40</v>
      </c>
    </row>
    <row r="11105" spans="1:13" x14ac:dyDescent="0.35">
      <c r="A11105" t="s">
        <v>60</v>
      </c>
      <c r="B11105">
        <v>505456010</v>
      </c>
      <c r="C11105">
        <v>174868</v>
      </c>
      <c r="D11105" t="s">
        <v>9314</v>
      </c>
      <c r="E11105" s="1">
        <v>43739.676631944443</v>
      </c>
      <c r="F11105">
        <v>1</v>
      </c>
      <c r="G11105" t="s">
        <v>62</v>
      </c>
      <c r="H11105">
        <v>340</v>
      </c>
      <c r="I11105" s="1">
        <v>43745.999305555553</v>
      </c>
      <c r="J11105" s="2">
        <f t="shared" si="519"/>
        <v>1</v>
      </c>
      <c r="K11105" s="2" t="str">
        <f>IFERROR(VLOOKUP(A11105,Aux!A:B,2,0),"Outros")</f>
        <v>Municípios</v>
      </c>
      <c r="L11105" s="2">
        <f t="shared" si="520"/>
        <v>2019</v>
      </c>
      <c r="M11105">
        <f t="shared" si="521"/>
        <v>40</v>
      </c>
    </row>
    <row r="11106" spans="1:13" x14ac:dyDescent="0.35">
      <c r="A11106" t="s">
        <v>71</v>
      </c>
      <c r="B11106">
        <v>500051054</v>
      </c>
      <c r="C11106">
        <v>174869</v>
      </c>
      <c r="D11106" t="s">
        <v>8333</v>
      </c>
      <c r="E11106" s="1">
        <v>43739.693333333336</v>
      </c>
      <c r="F11106">
        <v>1</v>
      </c>
      <c r="G11106" t="s">
        <v>33</v>
      </c>
      <c r="H11106">
        <v>5</v>
      </c>
      <c r="I11106" s="1">
        <v>43744.791666666664</v>
      </c>
      <c r="J11106" s="2">
        <f t="shared" si="519"/>
        <v>1</v>
      </c>
      <c r="K11106" s="2" t="str">
        <f>IFERROR(VLOOKUP(A11106,Aux!A:B,2,0),"Outros")</f>
        <v>Municípios</v>
      </c>
      <c r="L11106" s="2">
        <f t="shared" si="520"/>
        <v>2019</v>
      </c>
      <c r="M11106">
        <f t="shared" si="521"/>
        <v>40</v>
      </c>
    </row>
    <row r="11107" spans="1:13" x14ac:dyDescent="0.35">
      <c r="A11107" t="s">
        <v>311</v>
      </c>
      <c r="B11107">
        <v>680017550</v>
      </c>
      <c r="C11107">
        <v>174870</v>
      </c>
      <c r="D11107" t="s">
        <v>9210</v>
      </c>
      <c r="E11107" s="1">
        <v>43739.70894675926</v>
      </c>
      <c r="F11107">
        <v>3</v>
      </c>
      <c r="G11107" t="s">
        <v>924</v>
      </c>
      <c r="H11107">
        <v>340</v>
      </c>
      <c r="I11107" s="1">
        <v>43760.625</v>
      </c>
      <c r="J11107" s="2">
        <f t="shared" si="519"/>
        <v>1</v>
      </c>
      <c r="K11107" s="2" t="str">
        <f>IFERROR(VLOOKUP(A11107,Aux!A:B,2,0),"Outros")</f>
        <v>Águas e resíduos</v>
      </c>
      <c r="L11107" s="2">
        <f t="shared" si="520"/>
        <v>2019</v>
      </c>
      <c r="M11107">
        <f t="shared" si="521"/>
        <v>40</v>
      </c>
    </row>
    <row r="11108" spans="1:13" x14ac:dyDescent="0.35">
      <c r="A11108" t="s">
        <v>488</v>
      </c>
      <c r="B11108">
        <v>600014690</v>
      </c>
      <c r="C11108">
        <v>174871</v>
      </c>
      <c r="D11108" t="s">
        <v>9677</v>
      </c>
      <c r="E11108" s="1">
        <v>43739.717777777776</v>
      </c>
      <c r="F11108">
        <v>13</v>
      </c>
      <c r="G11108" t="s">
        <v>33</v>
      </c>
      <c r="H11108">
        <v>360</v>
      </c>
      <c r="I11108" s="1">
        <v>43759.999305555553</v>
      </c>
      <c r="J11108" s="2">
        <f t="shared" si="519"/>
        <v>1</v>
      </c>
      <c r="K11108" s="2" t="str">
        <f>IFERROR(VLOOKUP(A11108,Aux!A:B,2,0),"Outros")</f>
        <v>Outros</v>
      </c>
      <c r="L11108" s="2">
        <f t="shared" si="520"/>
        <v>2019</v>
      </c>
      <c r="M11108">
        <f t="shared" si="521"/>
        <v>40</v>
      </c>
    </row>
    <row r="11109" spans="1:13" x14ac:dyDescent="0.35">
      <c r="A11109" t="s">
        <v>199</v>
      </c>
      <c r="B11109">
        <v>502256869</v>
      </c>
      <c r="C11109">
        <v>174872</v>
      </c>
      <c r="E11109" s="1">
        <v>43739.741018518522</v>
      </c>
      <c r="F11109">
        <v>3</v>
      </c>
      <c r="G11109" t="s">
        <v>33</v>
      </c>
      <c r="H11109">
        <v>400</v>
      </c>
      <c r="J11109" s="2">
        <f t="shared" si="519"/>
        <v>1</v>
      </c>
      <c r="K11109" s="2" t="str">
        <f>IFERROR(VLOOKUP(A11109,Aux!A:B,2,0),"Outros")</f>
        <v>Portos</v>
      </c>
      <c r="L11109" s="2">
        <f t="shared" si="520"/>
        <v>2019</v>
      </c>
      <c r="M11109">
        <f t="shared" si="521"/>
        <v>40</v>
      </c>
    </row>
    <row r="11110" spans="1:13" x14ac:dyDescent="0.35">
      <c r="A11110" t="s">
        <v>196</v>
      </c>
      <c r="B11110">
        <v>512096481</v>
      </c>
      <c r="C11110">
        <v>174873</v>
      </c>
      <c r="D11110" t="s">
        <v>9211</v>
      </c>
      <c r="E11110" s="1">
        <v>43739.796249999999</v>
      </c>
      <c r="F11110">
        <v>3</v>
      </c>
      <c r="G11110" t="s">
        <v>1755</v>
      </c>
      <c r="H11110">
        <v>5</v>
      </c>
      <c r="I11110" s="1">
        <v>43773.75</v>
      </c>
      <c r="J11110" s="2">
        <f t="shared" si="519"/>
        <v>1</v>
      </c>
      <c r="K11110" s="2" t="str">
        <f>IFERROR(VLOOKUP(A11110,Aux!A:B,2,0),"Outros")</f>
        <v>Municípios</v>
      </c>
      <c r="L11110" s="2">
        <f t="shared" si="520"/>
        <v>2019</v>
      </c>
      <c r="M11110">
        <f t="shared" si="521"/>
        <v>40</v>
      </c>
    </row>
    <row r="11111" spans="1:13" x14ac:dyDescent="0.35">
      <c r="A11111" t="s">
        <v>45</v>
      </c>
      <c r="B11111">
        <v>680021892</v>
      </c>
      <c r="C11111">
        <v>174874</v>
      </c>
      <c r="D11111" t="s">
        <v>9212</v>
      </c>
      <c r="E11111" s="1">
        <v>43740.389768518522</v>
      </c>
      <c r="F11111">
        <v>13</v>
      </c>
      <c r="G11111" t="s">
        <v>47</v>
      </c>
      <c r="H11111">
        <v>360</v>
      </c>
      <c r="I11111" s="1">
        <v>43745.999305555553</v>
      </c>
      <c r="J11111" s="2">
        <f t="shared" si="519"/>
        <v>1</v>
      </c>
      <c r="K11111" s="2" t="str">
        <f>IFERROR(VLOOKUP(A11111,Aux!A:B,2,0),"Outros")</f>
        <v>Águas e resíduos</v>
      </c>
      <c r="L11111" s="2">
        <f t="shared" si="520"/>
        <v>2019</v>
      </c>
      <c r="M11111">
        <f t="shared" si="521"/>
        <v>40</v>
      </c>
    </row>
    <row r="11112" spans="1:13" x14ac:dyDescent="0.35">
      <c r="A11112" t="s">
        <v>3726</v>
      </c>
      <c r="B11112">
        <v>510832890</v>
      </c>
      <c r="C11112">
        <v>174875</v>
      </c>
      <c r="E11112" s="1">
        <v>43740.393946759257</v>
      </c>
      <c r="F11112">
        <v>3</v>
      </c>
      <c r="G11112" t="s">
        <v>33</v>
      </c>
      <c r="H11112">
        <v>400</v>
      </c>
      <c r="J11112" s="2">
        <f t="shared" si="519"/>
        <v>1</v>
      </c>
      <c r="K11112" s="2" t="str">
        <f>IFERROR(VLOOKUP(A11112,Aux!A:B,2,0),"Outros")</f>
        <v>Municípios</v>
      </c>
      <c r="L11112" s="2">
        <f t="shared" si="520"/>
        <v>2019</v>
      </c>
      <c r="M11112">
        <f t="shared" si="521"/>
        <v>40</v>
      </c>
    </row>
    <row r="11113" spans="1:13" x14ac:dyDescent="0.35">
      <c r="A11113" t="s">
        <v>2238</v>
      </c>
      <c r="B11113">
        <v>506735524</v>
      </c>
      <c r="C11113">
        <v>174876</v>
      </c>
      <c r="D11113" t="s">
        <v>9757</v>
      </c>
      <c r="E11113" s="1">
        <v>43740.403009259258</v>
      </c>
      <c r="F11113">
        <v>13</v>
      </c>
      <c r="G11113" t="s">
        <v>2240</v>
      </c>
      <c r="H11113">
        <v>360</v>
      </c>
      <c r="I11113" s="1">
        <v>43752.708333333336</v>
      </c>
      <c r="J11113" s="2">
        <f t="shared" si="519"/>
        <v>1</v>
      </c>
      <c r="K11113" s="2" t="str">
        <f>IFERROR(VLOOKUP(A11113,Aux!A:B,2,0),"Outros")</f>
        <v>Municípios</v>
      </c>
      <c r="L11113" s="2">
        <f t="shared" si="520"/>
        <v>2019</v>
      </c>
      <c r="M11113">
        <f t="shared" si="521"/>
        <v>40</v>
      </c>
    </row>
    <row r="11114" spans="1:13" x14ac:dyDescent="0.35">
      <c r="A11114" t="s">
        <v>9678</v>
      </c>
      <c r="B11114">
        <v>501072080</v>
      </c>
      <c r="C11114">
        <v>174877</v>
      </c>
      <c r="D11114" t="s">
        <v>9679</v>
      </c>
      <c r="E11114" s="1">
        <v>43740.414733796293</v>
      </c>
      <c r="F11114">
        <v>3</v>
      </c>
      <c r="G11114" t="s">
        <v>736</v>
      </c>
      <c r="H11114">
        <v>5</v>
      </c>
      <c r="I11114" s="1">
        <v>43774.708333333336</v>
      </c>
      <c r="J11114" s="2">
        <f t="shared" si="519"/>
        <v>1</v>
      </c>
      <c r="K11114" s="2" t="str">
        <f>IFERROR(VLOOKUP(A11114,Aux!A:B,2,0),"Outros")</f>
        <v>Outros</v>
      </c>
      <c r="L11114" s="2">
        <f t="shared" si="520"/>
        <v>2019</v>
      </c>
      <c r="M11114">
        <f t="shared" si="521"/>
        <v>40</v>
      </c>
    </row>
    <row r="11115" spans="1:13" x14ac:dyDescent="0.35">
      <c r="A11115" t="s">
        <v>133</v>
      </c>
      <c r="B11115">
        <v>503539473</v>
      </c>
      <c r="C11115">
        <v>174878</v>
      </c>
      <c r="E11115" s="1">
        <v>43740.418680555558</v>
      </c>
      <c r="F11115">
        <v>13</v>
      </c>
      <c r="G11115" t="s">
        <v>33</v>
      </c>
      <c r="H11115">
        <v>400</v>
      </c>
      <c r="J11115" s="2">
        <f t="shared" si="519"/>
        <v>1</v>
      </c>
      <c r="K11115" s="2" t="str">
        <f>IFERROR(VLOOKUP(A11115,Aux!A:B,2,0),"Outros")</f>
        <v>Municípios</v>
      </c>
      <c r="L11115" s="2">
        <f t="shared" si="520"/>
        <v>2019</v>
      </c>
      <c r="M11115">
        <f t="shared" si="521"/>
        <v>40</v>
      </c>
    </row>
    <row r="11116" spans="1:13" x14ac:dyDescent="0.35">
      <c r="A11116" t="s">
        <v>48</v>
      </c>
      <c r="B11116">
        <v>503035416</v>
      </c>
      <c r="C11116">
        <v>174879</v>
      </c>
      <c r="D11116" t="s">
        <v>9423</v>
      </c>
      <c r="E11116" s="1">
        <v>43740.426296296297</v>
      </c>
      <c r="F11116">
        <v>1</v>
      </c>
      <c r="G11116" t="s">
        <v>50</v>
      </c>
      <c r="H11116">
        <v>5</v>
      </c>
      <c r="I11116" s="1">
        <v>43742.666666666664</v>
      </c>
      <c r="J11116" s="2">
        <f t="shared" si="519"/>
        <v>1</v>
      </c>
      <c r="K11116" s="2" t="str">
        <f>IFERROR(VLOOKUP(A11116,Aux!A:B,2,0),"Outros")</f>
        <v>Hospitais</v>
      </c>
      <c r="L11116" s="2">
        <f t="shared" si="520"/>
        <v>2019</v>
      </c>
      <c r="M11116">
        <f t="shared" si="521"/>
        <v>40</v>
      </c>
    </row>
    <row r="11117" spans="1:13" x14ac:dyDescent="0.35">
      <c r="A11117" t="s">
        <v>122</v>
      </c>
      <c r="B11117">
        <v>506173968</v>
      </c>
      <c r="C11117">
        <v>174880</v>
      </c>
      <c r="D11117" t="s">
        <v>9259</v>
      </c>
      <c r="E11117" s="1">
        <v>43740.426354166666</v>
      </c>
      <c r="F11117">
        <v>1</v>
      </c>
      <c r="G11117" t="s">
        <v>147</v>
      </c>
      <c r="H11117">
        <v>400</v>
      </c>
      <c r="J11117" s="2">
        <f t="shared" si="519"/>
        <v>1</v>
      </c>
      <c r="K11117" s="2" t="str">
        <f>IFERROR(VLOOKUP(A11117,Aux!A:B,2,0),"Outros")</f>
        <v>Municípios</v>
      </c>
      <c r="L11117" s="2">
        <f t="shared" si="520"/>
        <v>2019</v>
      </c>
      <c r="M11117">
        <f t="shared" si="521"/>
        <v>40</v>
      </c>
    </row>
    <row r="11118" spans="1:13" x14ac:dyDescent="0.35">
      <c r="A11118" t="s">
        <v>122</v>
      </c>
      <c r="B11118">
        <v>506173968</v>
      </c>
      <c r="C11118">
        <v>174881</v>
      </c>
      <c r="D11118" t="s">
        <v>9259</v>
      </c>
      <c r="E11118" s="1">
        <v>43740.432939814818</v>
      </c>
      <c r="F11118">
        <v>13</v>
      </c>
      <c r="G11118" t="s">
        <v>147</v>
      </c>
      <c r="H11118">
        <v>400</v>
      </c>
      <c r="I11118" s="1">
        <v>25569.75</v>
      </c>
      <c r="J11118" s="2">
        <f t="shared" si="519"/>
        <v>1</v>
      </c>
      <c r="K11118" s="2" t="str">
        <f>IFERROR(VLOOKUP(A11118,Aux!A:B,2,0),"Outros")</f>
        <v>Municípios</v>
      </c>
      <c r="L11118" s="2">
        <f t="shared" si="520"/>
        <v>2019</v>
      </c>
      <c r="M11118">
        <f t="shared" si="521"/>
        <v>40</v>
      </c>
    </row>
    <row r="11119" spans="1:13" x14ac:dyDescent="0.35">
      <c r="A11119" t="s">
        <v>461</v>
      </c>
      <c r="B11119">
        <v>511010435</v>
      </c>
      <c r="C11119">
        <v>174882</v>
      </c>
      <c r="D11119" t="s">
        <v>9587</v>
      </c>
      <c r="E11119" s="1">
        <v>43740.4377662037</v>
      </c>
      <c r="F11119">
        <v>13</v>
      </c>
      <c r="G11119" t="s">
        <v>1471</v>
      </c>
      <c r="H11119">
        <v>360</v>
      </c>
      <c r="I11119" s="1">
        <v>43754.666666666664</v>
      </c>
      <c r="J11119" s="2">
        <f t="shared" si="519"/>
        <v>1</v>
      </c>
      <c r="K11119" s="2" t="str">
        <f>IFERROR(VLOOKUP(A11119,Aux!A:B,2,0),"Outros")</f>
        <v>Outros</v>
      </c>
      <c r="L11119" s="2">
        <f t="shared" si="520"/>
        <v>2019</v>
      </c>
      <c r="M11119">
        <f t="shared" si="521"/>
        <v>40</v>
      </c>
    </row>
    <row r="11120" spans="1:13" x14ac:dyDescent="0.35">
      <c r="A11120" t="s">
        <v>133</v>
      </c>
      <c r="B11120">
        <v>503539473</v>
      </c>
      <c r="C11120">
        <v>174883</v>
      </c>
      <c r="D11120" t="s">
        <v>9758</v>
      </c>
      <c r="E11120" s="1">
        <v>43740.44</v>
      </c>
      <c r="F11120">
        <v>13</v>
      </c>
      <c r="G11120" t="s">
        <v>135</v>
      </c>
      <c r="H11120">
        <v>360</v>
      </c>
      <c r="I11120" s="1">
        <v>43756.999305555553</v>
      </c>
      <c r="J11120" s="2">
        <f t="shared" si="519"/>
        <v>1</v>
      </c>
      <c r="K11120" s="2" t="str">
        <f>IFERROR(VLOOKUP(A11120,Aux!A:B,2,0),"Outros")</f>
        <v>Municípios</v>
      </c>
      <c r="L11120" s="2">
        <f t="shared" si="520"/>
        <v>2019</v>
      </c>
      <c r="M11120">
        <f t="shared" si="521"/>
        <v>40</v>
      </c>
    </row>
    <row r="11121" spans="1:13" x14ac:dyDescent="0.35">
      <c r="A11121" t="s">
        <v>48</v>
      </c>
      <c r="B11121">
        <v>503035416</v>
      </c>
      <c r="C11121">
        <v>174884</v>
      </c>
      <c r="E11121" s="1">
        <v>43740.446574074071</v>
      </c>
      <c r="F11121">
        <v>1</v>
      </c>
      <c r="G11121" t="s">
        <v>33</v>
      </c>
      <c r="H11121">
        <v>1</v>
      </c>
      <c r="J11121" s="2">
        <f t="shared" si="519"/>
        <v>1</v>
      </c>
      <c r="K11121" s="2" t="str">
        <f>IFERROR(VLOOKUP(A11121,Aux!A:B,2,0),"Outros")</f>
        <v>Hospitais</v>
      </c>
      <c r="L11121" s="2">
        <f t="shared" si="520"/>
        <v>2019</v>
      </c>
      <c r="M11121">
        <f t="shared" si="521"/>
        <v>40</v>
      </c>
    </row>
    <row r="11122" spans="1:13" x14ac:dyDescent="0.35">
      <c r="A11122" t="s">
        <v>48</v>
      </c>
      <c r="B11122">
        <v>503035416</v>
      </c>
      <c r="C11122">
        <v>174885</v>
      </c>
      <c r="D11122" t="s">
        <v>9315</v>
      </c>
      <c r="E11122" s="1">
        <v>43740.446666666663</v>
      </c>
      <c r="F11122">
        <v>13</v>
      </c>
      <c r="G11122" t="s">
        <v>33</v>
      </c>
      <c r="H11122">
        <v>300</v>
      </c>
      <c r="I11122" s="1">
        <v>43746.708333333336</v>
      </c>
      <c r="J11122" s="2">
        <f t="shared" si="519"/>
        <v>1</v>
      </c>
      <c r="K11122" s="2" t="str">
        <f>IFERROR(VLOOKUP(A11122,Aux!A:B,2,0),"Outros")</f>
        <v>Hospitais</v>
      </c>
      <c r="L11122" s="2">
        <f t="shared" si="520"/>
        <v>2019</v>
      </c>
      <c r="M11122">
        <f t="shared" si="521"/>
        <v>40</v>
      </c>
    </row>
    <row r="11123" spans="1:13" x14ac:dyDescent="0.35">
      <c r="A11123" t="s">
        <v>389</v>
      </c>
      <c r="B11123">
        <v>506722422</v>
      </c>
      <c r="C11123">
        <v>174886</v>
      </c>
      <c r="D11123" t="s">
        <v>9213</v>
      </c>
      <c r="E11123" s="1">
        <v>43740.451516203706</v>
      </c>
      <c r="F11123">
        <v>1</v>
      </c>
      <c r="G11123" t="s">
        <v>587</v>
      </c>
      <c r="H11123">
        <v>340</v>
      </c>
      <c r="I11123" s="1">
        <v>43746.999305555553</v>
      </c>
      <c r="J11123" s="2">
        <f t="shared" si="519"/>
        <v>1</v>
      </c>
      <c r="K11123" s="2" t="str">
        <f>IFERROR(VLOOKUP(A11123,Aux!A:B,2,0),"Outros")</f>
        <v>Municípios</v>
      </c>
      <c r="L11123" s="2">
        <f t="shared" si="520"/>
        <v>2019</v>
      </c>
      <c r="M11123">
        <f t="shared" si="521"/>
        <v>40</v>
      </c>
    </row>
    <row r="11124" spans="1:13" x14ac:dyDescent="0.35">
      <c r="A11124" t="s">
        <v>60</v>
      </c>
      <c r="B11124">
        <v>505456010</v>
      </c>
      <c r="C11124">
        <v>174887</v>
      </c>
      <c r="D11124" t="s">
        <v>9759</v>
      </c>
      <c r="E11124" s="1">
        <v>43740.451597222222</v>
      </c>
      <c r="F11124">
        <v>3</v>
      </c>
      <c r="G11124" t="s">
        <v>62</v>
      </c>
      <c r="H11124">
        <v>5</v>
      </c>
      <c r="I11124" s="1">
        <v>43757.999305555553</v>
      </c>
      <c r="J11124" s="2">
        <f t="shared" si="519"/>
        <v>1</v>
      </c>
      <c r="K11124" s="2" t="str">
        <f>IFERROR(VLOOKUP(A11124,Aux!A:B,2,0),"Outros")</f>
        <v>Municípios</v>
      </c>
      <c r="L11124" s="2">
        <f t="shared" si="520"/>
        <v>2019</v>
      </c>
      <c r="M11124">
        <f t="shared" si="521"/>
        <v>40</v>
      </c>
    </row>
    <row r="11125" spans="1:13" x14ac:dyDescent="0.35">
      <c r="A11125" t="s">
        <v>9</v>
      </c>
      <c r="B11125">
        <v>506673626</v>
      </c>
      <c r="C11125">
        <v>174888</v>
      </c>
      <c r="D11125" t="s">
        <v>9588</v>
      </c>
      <c r="E11125" s="1">
        <v>43740.455740740741</v>
      </c>
      <c r="F11125">
        <v>1</v>
      </c>
      <c r="G11125" t="s">
        <v>11</v>
      </c>
      <c r="H11125">
        <v>360</v>
      </c>
      <c r="I11125" s="1">
        <v>43746.999305555553</v>
      </c>
      <c r="J11125" s="2">
        <f t="shared" si="519"/>
        <v>1</v>
      </c>
      <c r="K11125" s="2" t="str">
        <f>IFERROR(VLOOKUP(A11125,Aux!A:B,2,0),"Outros")</f>
        <v>Municípios</v>
      </c>
      <c r="L11125" s="2">
        <f t="shared" si="520"/>
        <v>2019</v>
      </c>
      <c r="M11125">
        <f t="shared" si="521"/>
        <v>40</v>
      </c>
    </row>
    <row r="11126" spans="1:13" x14ac:dyDescent="0.35">
      <c r="A11126" t="s">
        <v>628</v>
      </c>
      <c r="B11126">
        <v>501258027</v>
      </c>
      <c r="C11126">
        <v>174889</v>
      </c>
      <c r="D11126" t="s">
        <v>9407</v>
      </c>
      <c r="E11126" s="1">
        <v>43740.460034722222</v>
      </c>
      <c r="F11126">
        <v>13</v>
      </c>
      <c r="G11126" t="s">
        <v>759</v>
      </c>
      <c r="H11126">
        <v>340</v>
      </c>
      <c r="I11126" s="1">
        <v>43742.999305555553</v>
      </c>
      <c r="J11126" s="2">
        <f t="shared" si="519"/>
        <v>1</v>
      </c>
      <c r="K11126" s="2" t="str">
        <f>IFERROR(VLOOKUP(A11126,Aux!A:B,2,0),"Outros")</f>
        <v>Municípios</v>
      </c>
      <c r="L11126" s="2">
        <f t="shared" si="520"/>
        <v>2019</v>
      </c>
      <c r="M11126">
        <f t="shared" si="521"/>
        <v>40</v>
      </c>
    </row>
    <row r="11127" spans="1:13" x14ac:dyDescent="0.35">
      <c r="A11127" t="s">
        <v>88</v>
      </c>
      <c r="B11127">
        <v>506624200</v>
      </c>
      <c r="C11127">
        <v>174890</v>
      </c>
      <c r="D11127" t="s">
        <v>9589</v>
      </c>
      <c r="E11127" s="1">
        <v>43740.46471064815</v>
      </c>
      <c r="F11127">
        <v>3</v>
      </c>
      <c r="G11127" t="s">
        <v>90</v>
      </c>
      <c r="H11127">
        <v>340</v>
      </c>
      <c r="I11127" s="1">
        <v>43766.999305555553</v>
      </c>
      <c r="J11127" s="2">
        <f t="shared" si="519"/>
        <v>1</v>
      </c>
      <c r="K11127" s="2" t="str">
        <f>IFERROR(VLOOKUP(A11127,Aux!A:B,2,0),"Outros")</f>
        <v>Municípios</v>
      </c>
      <c r="L11127" s="2">
        <f t="shared" si="520"/>
        <v>2019</v>
      </c>
      <c r="M11127">
        <f t="shared" si="521"/>
        <v>40</v>
      </c>
    </row>
    <row r="11128" spans="1:13" x14ac:dyDescent="0.35">
      <c r="A11128" t="s">
        <v>150</v>
      </c>
      <c r="B11128">
        <v>505309939</v>
      </c>
      <c r="C11128">
        <v>174891</v>
      </c>
      <c r="D11128" t="s">
        <v>9260</v>
      </c>
      <c r="E11128" s="1">
        <v>43740.469907407409</v>
      </c>
      <c r="F11128">
        <v>13</v>
      </c>
      <c r="G11128" t="s">
        <v>152</v>
      </c>
      <c r="H11128">
        <v>360</v>
      </c>
      <c r="I11128" s="1">
        <v>43747.6875</v>
      </c>
      <c r="J11128" s="2">
        <f t="shared" si="519"/>
        <v>1</v>
      </c>
      <c r="K11128" s="2" t="str">
        <f>IFERROR(VLOOKUP(A11128,Aux!A:B,2,0),"Outros")</f>
        <v>Municípios</v>
      </c>
      <c r="L11128" s="2">
        <f t="shared" si="520"/>
        <v>2019</v>
      </c>
      <c r="M11128">
        <f t="shared" si="521"/>
        <v>40</v>
      </c>
    </row>
    <row r="11129" spans="1:13" x14ac:dyDescent="0.35">
      <c r="A11129" t="s">
        <v>122</v>
      </c>
      <c r="B11129">
        <v>506173968</v>
      </c>
      <c r="C11129">
        <v>174892</v>
      </c>
      <c r="D11129" t="s">
        <v>9368</v>
      </c>
      <c r="E11129" s="1">
        <v>43740.470011574071</v>
      </c>
      <c r="F11129">
        <v>3</v>
      </c>
      <c r="G11129" t="s">
        <v>597</v>
      </c>
      <c r="H11129">
        <v>360</v>
      </c>
      <c r="I11129" s="1">
        <v>43748.708333333336</v>
      </c>
      <c r="J11129" s="2">
        <f t="shared" si="519"/>
        <v>1</v>
      </c>
      <c r="K11129" s="2" t="str">
        <f>IFERROR(VLOOKUP(A11129,Aux!A:B,2,0),"Outros")</f>
        <v>Municípios</v>
      </c>
      <c r="L11129" s="2">
        <f t="shared" si="520"/>
        <v>2019</v>
      </c>
      <c r="M11129">
        <f t="shared" si="521"/>
        <v>40</v>
      </c>
    </row>
    <row r="11130" spans="1:13" x14ac:dyDescent="0.35">
      <c r="A11130" t="s">
        <v>562</v>
      </c>
      <c r="B11130">
        <v>506823318</v>
      </c>
      <c r="C11130">
        <v>174894</v>
      </c>
      <c r="D11130" t="s">
        <v>9261</v>
      </c>
      <c r="E11130" s="1">
        <v>43740.476307870369</v>
      </c>
      <c r="F11130">
        <v>3</v>
      </c>
      <c r="G11130" t="s">
        <v>1729</v>
      </c>
      <c r="H11130">
        <v>360</v>
      </c>
      <c r="I11130" s="1">
        <v>43771.958333333336</v>
      </c>
      <c r="J11130" s="2">
        <f t="shared" si="519"/>
        <v>1</v>
      </c>
      <c r="K11130" s="2" t="str">
        <f>IFERROR(VLOOKUP(A11130,Aux!A:B,2,0),"Outros")</f>
        <v>Municípios</v>
      </c>
      <c r="L11130" s="2">
        <f t="shared" si="520"/>
        <v>2019</v>
      </c>
      <c r="M11130">
        <f t="shared" si="521"/>
        <v>40</v>
      </c>
    </row>
    <row r="11131" spans="1:13" x14ac:dyDescent="0.35">
      <c r="A11131" t="s">
        <v>39</v>
      </c>
      <c r="B11131">
        <v>507023129</v>
      </c>
      <c r="C11131">
        <v>174897</v>
      </c>
      <c r="D11131" t="s">
        <v>9680</v>
      </c>
      <c r="E11131" s="1">
        <v>43740.480162037034</v>
      </c>
      <c r="F11131">
        <v>1</v>
      </c>
      <c r="G11131" t="s">
        <v>33</v>
      </c>
      <c r="H11131">
        <v>340</v>
      </c>
      <c r="I11131" s="1">
        <v>43755.708333333336</v>
      </c>
      <c r="J11131" s="2">
        <f t="shared" si="519"/>
        <v>1</v>
      </c>
      <c r="K11131" s="2" t="str">
        <f>IFERROR(VLOOKUP(A11131,Aux!A:B,2,0),"Outros")</f>
        <v>Outros</v>
      </c>
      <c r="L11131" s="2">
        <f t="shared" si="520"/>
        <v>2019</v>
      </c>
      <c r="M11131">
        <f t="shared" si="521"/>
        <v>40</v>
      </c>
    </row>
    <row r="11132" spans="1:13" x14ac:dyDescent="0.35">
      <c r="A11132" t="s">
        <v>57</v>
      </c>
      <c r="B11132">
        <v>501294104</v>
      </c>
      <c r="C11132">
        <v>174898</v>
      </c>
      <c r="D11132" t="s">
        <v>9369</v>
      </c>
      <c r="E11132" s="1">
        <v>43740.481145833335</v>
      </c>
      <c r="F11132">
        <v>13</v>
      </c>
      <c r="G11132" t="s">
        <v>103</v>
      </c>
      <c r="H11132">
        <v>360</v>
      </c>
      <c r="I11132" s="1">
        <v>43746.999305555553</v>
      </c>
      <c r="J11132" s="2">
        <f t="shared" si="519"/>
        <v>1</v>
      </c>
      <c r="K11132" s="2" t="str">
        <f>IFERROR(VLOOKUP(A11132,Aux!A:B,2,0),"Outros")</f>
        <v>Municípios</v>
      </c>
      <c r="L11132" s="2">
        <f t="shared" si="520"/>
        <v>2019</v>
      </c>
      <c r="M11132">
        <f t="shared" si="521"/>
        <v>40</v>
      </c>
    </row>
    <row r="11133" spans="1:13" x14ac:dyDescent="0.35">
      <c r="A11133" t="s">
        <v>12</v>
      </c>
      <c r="B11133">
        <v>508481287</v>
      </c>
      <c r="C11133">
        <v>174900</v>
      </c>
      <c r="D11133" t="s">
        <v>9760</v>
      </c>
      <c r="E11133" s="1">
        <v>43740.491030092591</v>
      </c>
      <c r="F11133">
        <v>13</v>
      </c>
      <c r="G11133" t="s">
        <v>14</v>
      </c>
      <c r="H11133">
        <v>360</v>
      </c>
      <c r="I11133" s="1">
        <v>43745.708333333336</v>
      </c>
      <c r="J11133" s="2">
        <f t="shared" si="519"/>
        <v>1</v>
      </c>
      <c r="K11133" s="2" t="str">
        <f>IFERROR(VLOOKUP(A11133,Aux!A:B,2,0),"Outros")</f>
        <v>Hospitais</v>
      </c>
      <c r="L11133" s="2">
        <f t="shared" si="520"/>
        <v>2019</v>
      </c>
      <c r="M11133">
        <f t="shared" si="521"/>
        <v>40</v>
      </c>
    </row>
    <row r="11134" spans="1:13" x14ac:dyDescent="0.35">
      <c r="A11134" t="s">
        <v>488</v>
      </c>
      <c r="B11134">
        <v>600014690</v>
      </c>
      <c r="C11134">
        <v>174901</v>
      </c>
      <c r="E11134" s="1">
        <v>43740.494571759256</v>
      </c>
      <c r="F11134">
        <v>13</v>
      </c>
      <c r="G11134" t="s">
        <v>33</v>
      </c>
      <c r="H11134">
        <v>400</v>
      </c>
      <c r="J11134" s="2">
        <f t="shared" si="519"/>
        <v>1</v>
      </c>
      <c r="K11134" s="2" t="str">
        <f>IFERROR(VLOOKUP(A11134,Aux!A:B,2,0),"Outros")</f>
        <v>Outros</v>
      </c>
      <c r="L11134" s="2">
        <f t="shared" si="520"/>
        <v>2019</v>
      </c>
      <c r="M11134">
        <f t="shared" si="521"/>
        <v>40</v>
      </c>
    </row>
    <row r="11135" spans="1:13" x14ac:dyDescent="0.35">
      <c r="A11135" t="s">
        <v>150</v>
      </c>
      <c r="B11135">
        <v>505309939</v>
      </c>
      <c r="C11135">
        <v>174902</v>
      </c>
      <c r="D11135" t="s">
        <v>3826</v>
      </c>
      <c r="E11135" s="1">
        <v>43740.495752314811</v>
      </c>
      <c r="F11135">
        <v>13</v>
      </c>
      <c r="G11135" t="s">
        <v>152</v>
      </c>
      <c r="H11135">
        <v>360</v>
      </c>
      <c r="I11135" s="1">
        <v>43748.6875</v>
      </c>
      <c r="J11135" s="2">
        <f t="shared" si="519"/>
        <v>1</v>
      </c>
      <c r="K11135" s="2" t="str">
        <f>IFERROR(VLOOKUP(A11135,Aux!A:B,2,0),"Outros")</f>
        <v>Municípios</v>
      </c>
      <c r="L11135" s="2">
        <f t="shared" si="520"/>
        <v>2019</v>
      </c>
      <c r="M11135">
        <f t="shared" si="521"/>
        <v>40</v>
      </c>
    </row>
    <row r="11136" spans="1:13" x14ac:dyDescent="0.35">
      <c r="A11136" t="s">
        <v>336</v>
      </c>
      <c r="B11136">
        <v>505170876</v>
      </c>
      <c r="C11136">
        <v>174903</v>
      </c>
      <c r="D11136" t="s">
        <v>9625</v>
      </c>
      <c r="E11136" s="1">
        <v>43740.500613425924</v>
      </c>
      <c r="F11136">
        <v>13</v>
      </c>
      <c r="G11136" t="s">
        <v>33</v>
      </c>
      <c r="H11136">
        <v>360</v>
      </c>
      <c r="I11136" s="1">
        <v>43748.708333333336</v>
      </c>
      <c r="J11136" s="2">
        <f t="shared" si="519"/>
        <v>1</v>
      </c>
      <c r="K11136" s="2" t="str">
        <f>IFERROR(VLOOKUP(A11136,Aux!A:B,2,0),"Outros")</f>
        <v>Municípios</v>
      </c>
      <c r="L11136" s="2">
        <f t="shared" si="520"/>
        <v>2019</v>
      </c>
      <c r="M11136">
        <f t="shared" si="521"/>
        <v>40</v>
      </c>
    </row>
    <row r="11137" spans="1:13" x14ac:dyDescent="0.35">
      <c r="A11137" t="s">
        <v>122</v>
      </c>
      <c r="B11137">
        <v>506173968</v>
      </c>
      <c r="C11137">
        <v>174904</v>
      </c>
      <c r="D11137" t="s">
        <v>9536</v>
      </c>
      <c r="E11137" s="1">
        <v>43740.501782407409</v>
      </c>
      <c r="F11137">
        <v>1</v>
      </c>
      <c r="G11137" t="s">
        <v>33</v>
      </c>
      <c r="H11137">
        <v>360</v>
      </c>
      <c r="I11137" s="1">
        <v>43745.75</v>
      </c>
      <c r="J11137" s="2">
        <f t="shared" si="519"/>
        <v>1</v>
      </c>
      <c r="K11137" s="2" t="str">
        <f>IFERROR(VLOOKUP(A11137,Aux!A:B,2,0),"Outros")</f>
        <v>Municípios</v>
      </c>
      <c r="L11137" s="2">
        <f t="shared" si="520"/>
        <v>2019</v>
      </c>
      <c r="M11137">
        <f t="shared" si="521"/>
        <v>40</v>
      </c>
    </row>
    <row r="11138" spans="1:13" x14ac:dyDescent="0.35">
      <c r="A11138" t="s">
        <v>150</v>
      </c>
      <c r="B11138">
        <v>505309939</v>
      </c>
      <c r="C11138">
        <v>174905</v>
      </c>
      <c r="D11138" t="s">
        <v>9537</v>
      </c>
      <c r="E11138" s="1">
        <v>43740.503645833334</v>
      </c>
      <c r="F11138">
        <v>1</v>
      </c>
      <c r="G11138" t="s">
        <v>152</v>
      </c>
      <c r="H11138">
        <v>360</v>
      </c>
      <c r="I11138" s="1">
        <v>43742.6875</v>
      </c>
      <c r="J11138" s="2">
        <f t="shared" ref="J11138:J11201" si="522">IF(C11138=C11137,"",1)</f>
        <v>1</v>
      </c>
      <c r="K11138" s="2" t="str">
        <f>IFERROR(VLOOKUP(A11138,Aux!A:B,2,0),"Outros")</f>
        <v>Municípios</v>
      </c>
      <c r="L11138" s="2">
        <f t="shared" ref="L11138:L11201" si="523">YEAR(E11138)</f>
        <v>2019</v>
      </c>
      <c r="M11138">
        <f t="shared" ref="M11138:M11201" si="524">WEEKNUM(E11138)</f>
        <v>40</v>
      </c>
    </row>
    <row r="11139" spans="1:13" x14ac:dyDescent="0.35">
      <c r="A11139" t="s">
        <v>39</v>
      </c>
      <c r="B11139">
        <v>507023129</v>
      </c>
      <c r="C11139">
        <v>174906</v>
      </c>
      <c r="D11139" t="s">
        <v>9626</v>
      </c>
      <c r="E11139" s="1">
        <v>43740.513020833336</v>
      </c>
      <c r="F11139">
        <v>13</v>
      </c>
      <c r="G11139" t="s">
        <v>33</v>
      </c>
      <c r="H11139">
        <v>340</v>
      </c>
      <c r="I11139" s="1">
        <v>43749.708333333336</v>
      </c>
      <c r="J11139" s="2">
        <f t="shared" si="522"/>
        <v>1</v>
      </c>
      <c r="K11139" s="2" t="str">
        <f>IFERROR(VLOOKUP(A11139,Aux!A:B,2,0),"Outros")</f>
        <v>Outros</v>
      </c>
      <c r="L11139" s="2">
        <f t="shared" si="523"/>
        <v>2019</v>
      </c>
      <c r="M11139">
        <f t="shared" si="524"/>
        <v>40</v>
      </c>
    </row>
    <row r="11140" spans="1:13" x14ac:dyDescent="0.35">
      <c r="A11140" t="s">
        <v>48</v>
      </c>
      <c r="B11140">
        <v>503035416</v>
      </c>
      <c r="C11140">
        <v>174907</v>
      </c>
      <c r="D11140" t="s">
        <v>9316</v>
      </c>
      <c r="E11140" s="1">
        <v>43740.528495370374</v>
      </c>
      <c r="F11140">
        <v>13</v>
      </c>
      <c r="G11140" t="s">
        <v>50</v>
      </c>
      <c r="H11140">
        <v>340</v>
      </c>
      <c r="I11140" s="1">
        <v>43745.666666666664</v>
      </c>
      <c r="J11140" s="2">
        <f t="shared" si="522"/>
        <v>1</v>
      </c>
      <c r="K11140" s="2" t="str">
        <f>IFERROR(VLOOKUP(A11140,Aux!A:B,2,0),"Outros")</f>
        <v>Hospitais</v>
      </c>
      <c r="L11140" s="2">
        <f t="shared" si="523"/>
        <v>2019</v>
      </c>
      <c r="M11140">
        <f t="shared" si="524"/>
        <v>40</v>
      </c>
    </row>
    <row r="11141" spans="1:13" x14ac:dyDescent="0.35">
      <c r="A11141" t="s">
        <v>244</v>
      </c>
      <c r="B11141">
        <v>600084914</v>
      </c>
      <c r="C11141">
        <v>174908</v>
      </c>
      <c r="E11141" s="1">
        <v>43740.528657407405</v>
      </c>
      <c r="F11141">
        <v>5</v>
      </c>
      <c r="G11141" t="s">
        <v>33</v>
      </c>
      <c r="H11141">
        <v>1</v>
      </c>
      <c r="J11141" s="2">
        <f t="shared" si="522"/>
        <v>1</v>
      </c>
      <c r="K11141" s="2" t="str">
        <f>IFERROR(VLOOKUP(A11141,Aux!A:B,2,0),"Outros")</f>
        <v>Outros</v>
      </c>
      <c r="L11141" s="2">
        <f t="shared" si="523"/>
        <v>2019</v>
      </c>
      <c r="M11141">
        <f t="shared" si="524"/>
        <v>40</v>
      </c>
    </row>
    <row r="11142" spans="1:13" x14ac:dyDescent="0.35">
      <c r="A11142" t="s">
        <v>1042</v>
      </c>
      <c r="B11142">
        <v>506087000</v>
      </c>
      <c r="C11142">
        <v>174909</v>
      </c>
      <c r="D11142" t="s">
        <v>9262</v>
      </c>
      <c r="E11142" s="1">
        <v>43740.531238425923</v>
      </c>
      <c r="F11142">
        <v>3</v>
      </c>
      <c r="G11142" t="s">
        <v>1443</v>
      </c>
      <c r="H11142">
        <v>360</v>
      </c>
      <c r="I11142" s="1">
        <v>43776.708333333336</v>
      </c>
      <c r="J11142" s="2">
        <f t="shared" si="522"/>
        <v>1</v>
      </c>
      <c r="K11142" s="2" t="str">
        <f>IFERROR(VLOOKUP(A11142,Aux!A:B,2,0),"Outros")</f>
        <v>Municípios</v>
      </c>
      <c r="L11142" s="2">
        <f t="shared" si="523"/>
        <v>2019</v>
      </c>
      <c r="M11142">
        <f t="shared" si="524"/>
        <v>40</v>
      </c>
    </row>
    <row r="11143" spans="1:13" x14ac:dyDescent="0.35">
      <c r="A11143" t="s">
        <v>1042</v>
      </c>
      <c r="B11143">
        <v>506087000</v>
      </c>
      <c r="C11143">
        <v>174910</v>
      </c>
      <c r="D11143" t="s">
        <v>9317</v>
      </c>
      <c r="E11143" s="1">
        <v>43740.535034722219</v>
      </c>
      <c r="F11143">
        <v>3</v>
      </c>
      <c r="G11143" t="s">
        <v>1443</v>
      </c>
      <c r="H11143">
        <v>360</v>
      </c>
      <c r="I11143" s="1">
        <v>43773.708333333336</v>
      </c>
      <c r="J11143" s="2">
        <f t="shared" si="522"/>
        <v>1</v>
      </c>
      <c r="K11143" s="2" t="str">
        <f>IFERROR(VLOOKUP(A11143,Aux!A:B,2,0),"Outros")</f>
        <v>Municípios</v>
      </c>
      <c r="L11143" s="2">
        <f t="shared" si="523"/>
        <v>2019</v>
      </c>
      <c r="M11143">
        <f t="shared" si="524"/>
        <v>40</v>
      </c>
    </row>
    <row r="11144" spans="1:13" x14ac:dyDescent="0.35">
      <c r="A11144" t="s">
        <v>63</v>
      </c>
      <c r="B11144">
        <v>502098139</v>
      </c>
      <c r="C11144">
        <v>174911</v>
      </c>
      <c r="E11144" s="1">
        <v>43740.563020833331</v>
      </c>
      <c r="F11144">
        <v>13</v>
      </c>
      <c r="G11144" t="s">
        <v>33</v>
      </c>
      <c r="H11144">
        <v>400</v>
      </c>
      <c r="J11144" s="2">
        <f t="shared" si="522"/>
        <v>1</v>
      </c>
      <c r="K11144" s="2" t="str">
        <f>IFERROR(VLOOKUP(A11144,Aux!A:B,2,0),"Outros")</f>
        <v>Municípios</v>
      </c>
      <c r="L11144" s="2">
        <f t="shared" si="523"/>
        <v>2019</v>
      </c>
      <c r="M11144">
        <f t="shared" si="524"/>
        <v>40</v>
      </c>
    </row>
    <row r="11145" spans="1:13" x14ac:dyDescent="0.35">
      <c r="A11145" t="s">
        <v>60</v>
      </c>
      <c r="B11145">
        <v>505456010</v>
      </c>
      <c r="C11145">
        <v>174912</v>
      </c>
      <c r="D11145" t="s">
        <v>9318</v>
      </c>
      <c r="E11145" s="1">
        <v>43740.563587962963</v>
      </c>
      <c r="F11145">
        <v>1</v>
      </c>
      <c r="G11145" t="s">
        <v>62</v>
      </c>
      <c r="H11145">
        <v>340</v>
      </c>
      <c r="I11145" s="1">
        <v>43747.999305555553</v>
      </c>
      <c r="J11145" s="2">
        <f t="shared" si="522"/>
        <v>1</v>
      </c>
      <c r="K11145" s="2" t="str">
        <f>IFERROR(VLOOKUP(A11145,Aux!A:B,2,0),"Outros")</f>
        <v>Municípios</v>
      </c>
      <c r="L11145" s="2">
        <f t="shared" si="523"/>
        <v>2019</v>
      </c>
      <c r="M11145">
        <f t="shared" si="524"/>
        <v>40</v>
      </c>
    </row>
    <row r="11146" spans="1:13" x14ac:dyDescent="0.35">
      <c r="A11146" t="s">
        <v>63</v>
      </c>
      <c r="B11146">
        <v>502098139</v>
      </c>
      <c r="C11146">
        <v>174913</v>
      </c>
      <c r="D11146" t="s">
        <v>9319</v>
      </c>
      <c r="E11146" s="1">
        <v>43740.563726851855</v>
      </c>
      <c r="F11146">
        <v>13</v>
      </c>
      <c r="G11146" t="s">
        <v>75</v>
      </c>
      <c r="H11146">
        <v>360</v>
      </c>
      <c r="I11146" s="1">
        <v>43749.75</v>
      </c>
      <c r="J11146" s="2">
        <f t="shared" si="522"/>
        <v>1</v>
      </c>
      <c r="K11146" s="2" t="str">
        <f>IFERROR(VLOOKUP(A11146,Aux!A:B,2,0),"Outros")</f>
        <v>Municípios</v>
      </c>
      <c r="L11146" s="2">
        <f t="shared" si="523"/>
        <v>2019</v>
      </c>
      <c r="M11146">
        <f t="shared" si="524"/>
        <v>40</v>
      </c>
    </row>
    <row r="11147" spans="1:13" x14ac:dyDescent="0.35">
      <c r="A11147" t="s">
        <v>60</v>
      </c>
      <c r="B11147">
        <v>505456010</v>
      </c>
      <c r="C11147">
        <v>174914</v>
      </c>
      <c r="D11147" t="s">
        <v>9320</v>
      </c>
      <c r="E11147" s="1">
        <v>43740.564837962964</v>
      </c>
      <c r="F11147">
        <v>13</v>
      </c>
      <c r="G11147" t="s">
        <v>62</v>
      </c>
      <c r="H11147">
        <v>360</v>
      </c>
      <c r="I11147" s="1">
        <v>43746.999305555553</v>
      </c>
      <c r="J11147" s="2">
        <f t="shared" si="522"/>
        <v>1</v>
      </c>
      <c r="K11147" s="2" t="str">
        <f>IFERROR(VLOOKUP(A11147,Aux!A:B,2,0),"Outros")</f>
        <v>Municípios</v>
      </c>
      <c r="L11147" s="2">
        <f t="shared" si="523"/>
        <v>2019</v>
      </c>
      <c r="M11147">
        <f t="shared" si="524"/>
        <v>40</v>
      </c>
    </row>
    <row r="11148" spans="1:13" x14ac:dyDescent="0.35">
      <c r="A11148" t="s">
        <v>39</v>
      </c>
      <c r="B11148">
        <v>507023129</v>
      </c>
      <c r="C11148">
        <v>174916</v>
      </c>
      <c r="D11148" t="s">
        <v>9321</v>
      </c>
      <c r="E11148" s="1">
        <v>43740.595231481479</v>
      </c>
      <c r="F11148">
        <v>1</v>
      </c>
      <c r="G11148" t="s">
        <v>259</v>
      </c>
      <c r="H11148">
        <v>360</v>
      </c>
      <c r="I11148" s="1">
        <v>43751.708333333336</v>
      </c>
      <c r="J11148" s="2">
        <f t="shared" si="522"/>
        <v>1</v>
      </c>
      <c r="K11148" s="2" t="str">
        <f>IFERROR(VLOOKUP(A11148,Aux!A:B,2,0),"Outros")</f>
        <v>Outros</v>
      </c>
      <c r="L11148" s="2">
        <f t="shared" si="523"/>
        <v>2019</v>
      </c>
      <c r="M11148">
        <f t="shared" si="524"/>
        <v>40</v>
      </c>
    </row>
    <row r="11149" spans="1:13" x14ac:dyDescent="0.35">
      <c r="A11149" t="s">
        <v>150</v>
      </c>
      <c r="B11149">
        <v>505309939</v>
      </c>
      <c r="C11149">
        <v>174918</v>
      </c>
      <c r="D11149" t="s">
        <v>9139</v>
      </c>
      <c r="E11149" s="1">
        <v>43740.600474537037</v>
      </c>
      <c r="F11149">
        <v>1</v>
      </c>
      <c r="G11149" t="s">
        <v>152</v>
      </c>
      <c r="H11149">
        <v>360</v>
      </c>
      <c r="I11149" s="1">
        <v>43742.6875</v>
      </c>
      <c r="J11149" s="2">
        <f t="shared" si="522"/>
        <v>1</v>
      </c>
      <c r="K11149" s="2" t="str">
        <f>IFERROR(VLOOKUP(A11149,Aux!A:B,2,0),"Outros")</f>
        <v>Municípios</v>
      </c>
      <c r="L11149" s="2">
        <f t="shared" si="523"/>
        <v>2019</v>
      </c>
      <c r="M11149">
        <f t="shared" si="524"/>
        <v>40</v>
      </c>
    </row>
    <row r="11150" spans="1:13" x14ac:dyDescent="0.35">
      <c r="A11150" t="s">
        <v>150</v>
      </c>
      <c r="B11150">
        <v>505309939</v>
      </c>
      <c r="C11150">
        <v>174919</v>
      </c>
      <c r="D11150" t="s">
        <v>9761</v>
      </c>
      <c r="E11150" s="1">
        <v>43740.605914351851</v>
      </c>
      <c r="F11150">
        <v>1</v>
      </c>
      <c r="G11150" t="s">
        <v>152</v>
      </c>
      <c r="H11150">
        <v>360</v>
      </c>
      <c r="I11150" s="1">
        <v>43745.6875</v>
      </c>
      <c r="J11150" s="2">
        <f t="shared" si="522"/>
        <v>1</v>
      </c>
      <c r="K11150" s="2" t="str">
        <f>IFERROR(VLOOKUP(A11150,Aux!A:B,2,0),"Outros")</f>
        <v>Municípios</v>
      </c>
      <c r="L11150" s="2">
        <f t="shared" si="523"/>
        <v>2019</v>
      </c>
      <c r="M11150">
        <f t="shared" si="524"/>
        <v>40</v>
      </c>
    </row>
    <row r="11151" spans="1:13" x14ac:dyDescent="0.35">
      <c r="A11151" t="s">
        <v>48</v>
      </c>
      <c r="B11151">
        <v>503035416</v>
      </c>
      <c r="C11151">
        <v>174920</v>
      </c>
      <c r="D11151" t="s">
        <v>9118</v>
      </c>
      <c r="E11151" s="1">
        <v>43740.607303240744</v>
      </c>
      <c r="F11151">
        <v>13</v>
      </c>
      <c r="G11151" t="s">
        <v>50</v>
      </c>
      <c r="H11151">
        <v>340</v>
      </c>
      <c r="I11151" s="1">
        <v>43745.666666666664</v>
      </c>
      <c r="J11151" s="2">
        <f t="shared" si="522"/>
        <v>1</v>
      </c>
      <c r="K11151" s="2" t="str">
        <f>IFERROR(VLOOKUP(A11151,Aux!A:B,2,0),"Outros")</f>
        <v>Hospitais</v>
      </c>
      <c r="L11151" s="2">
        <f t="shared" si="523"/>
        <v>2019</v>
      </c>
      <c r="M11151">
        <f t="shared" si="524"/>
        <v>40</v>
      </c>
    </row>
    <row r="11152" spans="1:13" x14ac:dyDescent="0.35">
      <c r="A11152" t="s">
        <v>197</v>
      </c>
      <c r="B11152">
        <v>506334562</v>
      </c>
      <c r="C11152">
        <v>174922</v>
      </c>
      <c r="D11152" t="s">
        <v>9263</v>
      </c>
      <c r="E11152" s="1">
        <v>43740.610520833332</v>
      </c>
      <c r="F11152">
        <v>13</v>
      </c>
      <c r="G11152" t="s">
        <v>210</v>
      </c>
      <c r="H11152">
        <v>360</v>
      </c>
      <c r="I11152" s="1">
        <v>43750.999305555553</v>
      </c>
      <c r="J11152" s="2">
        <f t="shared" si="522"/>
        <v>1</v>
      </c>
      <c r="K11152" s="2" t="str">
        <f>IFERROR(VLOOKUP(A11152,Aux!A:B,2,0),"Outros")</f>
        <v>Municípios</v>
      </c>
      <c r="L11152" s="2">
        <f t="shared" si="523"/>
        <v>2019</v>
      </c>
      <c r="M11152">
        <f t="shared" si="524"/>
        <v>40</v>
      </c>
    </row>
    <row r="11153" spans="1:13" x14ac:dyDescent="0.35">
      <c r="A11153" t="s">
        <v>71</v>
      </c>
      <c r="B11153">
        <v>500051054</v>
      </c>
      <c r="C11153">
        <v>174923</v>
      </c>
      <c r="D11153" t="s">
        <v>9150</v>
      </c>
      <c r="E11153" s="1">
        <v>43740.612002314818</v>
      </c>
      <c r="F11153">
        <v>1</v>
      </c>
      <c r="G11153" t="s">
        <v>202</v>
      </c>
      <c r="H11153">
        <v>340</v>
      </c>
      <c r="I11153" s="1">
        <v>43797.791666666664</v>
      </c>
      <c r="J11153" s="2">
        <f t="shared" si="522"/>
        <v>1</v>
      </c>
      <c r="K11153" s="2" t="str">
        <f>IFERROR(VLOOKUP(A11153,Aux!A:B,2,0),"Outros")</f>
        <v>Municípios</v>
      </c>
      <c r="L11153" s="2">
        <f t="shared" si="523"/>
        <v>2019</v>
      </c>
      <c r="M11153">
        <f t="shared" si="524"/>
        <v>40</v>
      </c>
    </row>
    <row r="11154" spans="1:13" x14ac:dyDescent="0.35">
      <c r="A11154" t="s">
        <v>213</v>
      </c>
      <c r="B11154">
        <v>512012814</v>
      </c>
      <c r="C11154">
        <v>174924</v>
      </c>
      <c r="D11154" t="s">
        <v>9322</v>
      </c>
      <c r="E11154" s="1">
        <v>43740.615266203706</v>
      </c>
      <c r="F11154">
        <v>1</v>
      </c>
      <c r="G11154" t="s">
        <v>6205</v>
      </c>
      <c r="H11154">
        <v>340</v>
      </c>
      <c r="I11154" s="1">
        <v>43752.999305555553</v>
      </c>
      <c r="J11154" s="2">
        <f t="shared" si="522"/>
        <v>1</v>
      </c>
      <c r="K11154" s="2" t="str">
        <f>IFERROR(VLOOKUP(A11154,Aux!A:B,2,0),"Outros")</f>
        <v>Municípios</v>
      </c>
      <c r="L11154" s="2">
        <f t="shared" si="523"/>
        <v>2019</v>
      </c>
      <c r="M11154">
        <f t="shared" si="524"/>
        <v>40</v>
      </c>
    </row>
    <row r="11155" spans="1:13" x14ac:dyDescent="0.35">
      <c r="A11155" t="s">
        <v>12</v>
      </c>
      <c r="B11155">
        <v>508481287</v>
      </c>
      <c r="C11155">
        <v>174925</v>
      </c>
      <c r="D11155" t="s">
        <v>9138</v>
      </c>
      <c r="E11155" s="1">
        <v>43740.62427083333</v>
      </c>
      <c r="F11155">
        <v>1</v>
      </c>
      <c r="G11155" t="s">
        <v>14</v>
      </c>
      <c r="H11155">
        <v>360</v>
      </c>
      <c r="I11155" s="1">
        <v>43746.708333333336</v>
      </c>
      <c r="J11155" s="2">
        <f t="shared" si="522"/>
        <v>1</v>
      </c>
      <c r="K11155" s="2" t="str">
        <f>IFERROR(VLOOKUP(A11155,Aux!A:B,2,0),"Outros")</f>
        <v>Hospitais</v>
      </c>
      <c r="L11155" s="2">
        <f t="shared" si="523"/>
        <v>2019</v>
      </c>
      <c r="M11155">
        <f t="shared" si="524"/>
        <v>40</v>
      </c>
    </row>
    <row r="11156" spans="1:13" x14ac:dyDescent="0.35">
      <c r="A11156" t="s">
        <v>150</v>
      </c>
      <c r="B11156">
        <v>505309939</v>
      </c>
      <c r="C11156">
        <v>174927</v>
      </c>
      <c r="D11156" t="s">
        <v>9762</v>
      </c>
      <c r="E11156" s="1">
        <v>43740.627141203702</v>
      </c>
      <c r="F11156">
        <v>1</v>
      </c>
      <c r="G11156" t="s">
        <v>152</v>
      </c>
      <c r="H11156">
        <v>360</v>
      </c>
      <c r="I11156" s="1">
        <v>43745.6875</v>
      </c>
      <c r="J11156" s="2">
        <f t="shared" si="522"/>
        <v>1</v>
      </c>
      <c r="K11156" s="2" t="str">
        <f>IFERROR(VLOOKUP(A11156,Aux!A:B,2,0),"Outros")</f>
        <v>Municípios</v>
      </c>
      <c r="L11156" s="2">
        <f t="shared" si="523"/>
        <v>2019</v>
      </c>
      <c r="M11156">
        <f t="shared" si="524"/>
        <v>40</v>
      </c>
    </row>
    <row r="11157" spans="1:13" x14ac:dyDescent="0.35">
      <c r="A11157" t="s">
        <v>150</v>
      </c>
      <c r="B11157">
        <v>505309939</v>
      </c>
      <c r="C11157">
        <v>174928</v>
      </c>
      <c r="D11157" t="s">
        <v>9139</v>
      </c>
      <c r="E11157" s="1">
        <v>43740.628159722219</v>
      </c>
      <c r="F11157">
        <v>1</v>
      </c>
      <c r="G11157" t="s">
        <v>152</v>
      </c>
      <c r="H11157">
        <v>360</v>
      </c>
      <c r="I11157" s="1">
        <v>43742.6875</v>
      </c>
      <c r="J11157" s="2">
        <f t="shared" si="522"/>
        <v>1</v>
      </c>
      <c r="K11157" s="2" t="str">
        <f>IFERROR(VLOOKUP(A11157,Aux!A:B,2,0),"Outros")</f>
        <v>Municípios</v>
      </c>
      <c r="L11157" s="2">
        <f t="shared" si="523"/>
        <v>2019</v>
      </c>
      <c r="M11157">
        <f t="shared" si="524"/>
        <v>40</v>
      </c>
    </row>
    <row r="11158" spans="1:13" x14ac:dyDescent="0.35">
      <c r="A11158" t="s">
        <v>336</v>
      </c>
      <c r="B11158">
        <v>505170876</v>
      </c>
      <c r="C11158">
        <v>174930</v>
      </c>
      <c r="D11158" t="s">
        <v>9323</v>
      </c>
      <c r="E11158" s="1">
        <v>43740.633043981485</v>
      </c>
      <c r="F11158">
        <v>13</v>
      </c>
      <c r="G11158" t="s">
        <v>33</v>
      </c>
      <c r="H11158">
        <v>360</v>
      </c>
      <c r="I11158" s="1">
        <v>43748.708333333336</v>
      </c>
      <c r="J11158" s="2">
        <f t="shared" si="522"/>
        <v>1</v>
      </c>
      <c r="K11158" s="2" t="str">
        <f>IFERROR(VLOOKUP(A11158,Aux!A:B,2,0),"Outros")</f>
        <v>Municípios</v>
      </c>
      <c r="L11158" s="2">
        <f t="shared" si="523"/>
        <v>2019</v>
      </c>
      <c r="M11158">
        <f t="shared" si="524"/>
        <v>40</v>
      </c>
    </row>
    <row r="11159" spans="1:13" x14ac:dyDescent="0.35">
      <c r="A11159" t="s">
        <v>71</v>
      </c>
      <c r="B11159">
        <v>500051054</v>
      </c>
      <c r="C11159">
        <v>174931</v>
      </c>
      <c r="D11159" t="s">
        <v>9264</v>
      </c>
      <c r="E11159" s="1">
        <v>43740.635405092595</v>
      </c>
      <c r="F11159">
        <v>13</v>
      </c>
      <c r="G11159" t="s">
        <v>33</v>
      </c>
      <c r="H11159">
        <v>400</v>
      </c>
      <c r="J11159" s="2">
        <f t="shared" si="522"/>
        <v>1</v>
      </c>
      <c r="K11159" s="2" t="str">
        <f>IFERROR(VLOOKUP(A11159,Aux!A:B,2,0),"Outros")</f>
        <v>Municípios</v>
      </c>
      <c r="L11159" s="2">
        <f t="shared" si="523"/>
        <v>2019</v>
      </c>
      <c r="M11159">
        <f t="shared" si="524"/>
        <v>40</v>
      </c>
    </row>
    <row r="11160" spans="1:13" x14ac:dyDescent="0.35">
      <c r="A11160" t="s">
        <v>9</v>
      </c>
      <c r="B11160">
        <v>506673626</v>
      </c>
      <c r="C11160">
        <v>174933</v>
      </c>
      <c r="D11160" t="s">
        <v>9324</v>
      </c>
      <c r="E11160" s="1">
        <v>43740.640057870369</v>
      </c>
      <c r="F11160">
        <v>13</v>
      </c>
      <c r="G11160" t="s">
        <v>11</v>
      </c>
      <c r="H11160">
        <v>360</v>
      </c>
      <c r="I11160" s="1">
        <v>43745.999305555553</v>
      </c>
      <c r="J11160" s="2">
        <f t="shared" si="522"/>
        <v>1</v>
      </c>
      <c r="K11160" s="2" t="str">
        <f>IFERROR(VLOOKUP(A11160,Aux!A:B,2,0),"Outros")</f>
        <v>Municípios</v>
      </c>
      <c r="L11160" s="2">
        <f t="shared" si="523"/>
        <v>2019</v>
      </c>
      <c r="M11160">
        <f t="shared" si="524"/>
        <v>40</v>
      </c>
    </row>
    <row r="11161" spans="1:13" x14ac:dyDescent="0.35">
      <c r="A11161" t="s">
        <v>150</v>
      </c>
      <c r="B11161">
        <v>505309939</v>
      </c>
      <c r="C11161">
        <v>174934</v>
      </c>
      <c r="D11161" t="s">
        <v>9590</v>
      </c>
      <c r="E11161" s="1">
        <v>43740.640370370369</v>
      </c>
      <c r="F11161">
        <v>1</v>
      </c>
      <c r="G11161" t="s">
        <v>152</v>
      </c>
      <c r="H11161">
        <v>360</v>
      </c>
      <c r="I11161" s="1">
        <v>43745.6875</v>
      </c>
      <c r="J11161" s="2">
        <f t="shared" si="522"/>
        <v>1</v>
      </c>
      <c r="K11161" s="2" t="str">
        <f>IFERROR(VLOOKUP(A11161,Aux!A:B,2,0),"Outros")</f>
        <v>Municípios</v>
      </c>
      <c r="L11161" s="2">
        <f t="shared" si="523"/>
        <v>2019</v>
      </c>
      <c r="M11161">
        <f t="shared" si="524"/>
        <v>40</v>
      </c>
    </row>
    <row r="11162" spans="1:13" x14ac:dyDescent="0.35">
      <c r="A11162" t="s">
        <v>562</v>
      </c>
      <c r="B11162">
        <v>506823318</v>
      </c>
      <c r="C11162">
        <v>174935</v>
      </c>
      <c r="D11162" t="s">
        <v>9214</v>
      </c>
      <c r="E11162" s="1">
        <v>43740.642060185186</v>
      </c>
      <c r="F11162">
        <v>3</v>
      </c>
      <c r="G11162" t="s">
        <v>1729</v>
      </c>
      <c r="H11162">
        <v>360</v>
      </c>
      <c r="I11162" s="1">
        <v>43771.958333333336</v>
      </c>
      <c r="J11162" s="2">
        <f t="shared" si="522"/>
        <v>1</v>
      </c>
      <c r="K11162" s="2" t="str">
        <f>IFERROR(VLOOKUP(A11162,Aux!A:B,2,0),"Outros")</f>
        <v>Municípios</v>
      </c>
      <c r="L11162" s="2">
        <f t="shared" si="523"/>
        <v>2019</v>
      </c>
      <c r="M11162">
        <f t="shared" si="524"/>
        <v>40</v>
      </c>
    </row>
    <row r="11163" spans="1:13" x14ac:dyDescent="0.35">
      <c r="A11163" t="s">
        <v>12</v>
      </c>
      <c r="B11163">
        <v>508481287</v>
      </c>
      <c r="C11163">
        <v>174936</v>
      </c>
      <c r="D11163" t="s">
        <v>9538</v>
      </c>
      <c r="E11163" s="1">
        <v>43740.651562500003</v>
      </c>
      <c r="F11163">
        <v>13</v>
      </c>
      <c r="G11163" t="s">
        <v>14</v>
      </c>
      <c r="H11163">
        <v>360</v>
      </c>
      <c r="I11163" s="1">
        <v>43746.708333333336</v>
      </c>
      <c r="J11163" s="2">
        <f t="shared" si="522"/>
        <v>1</v>
      </c>
      <c r="K11163" s="2" t="str">
        <f>IFERROR(VLOOKUP(A11163,Aux!A:B,2,0),"Outros")</f>
        <v>Hospitais</v>
      </c>
      <c r="L11163" s="2">
        <f t="shared" si="523"/>
        <v>2019</v>
      </c>
      <c r="M11163">
        <f t="shared" si="524"/>
        <v>40</v>
      </c>
    </row>
    <row r="11164" spans="1:13" x14ac:dyDescent="0.35">
      <c r="A11164" t="s">
        <v>12</v>
      </c>
      <c r="B11164">
        <v>508481287</v>
      </c>
      <c r="C11164">
        <v>174937</v>
      </c>
      <c r="D11164" t="s">
        <v>9763</v>
      </c>
      <c r="E11164" s="1">
        <v>43740.65216435185</v>
      </c>
      <c r="F11164">
        <v>1</v>
      </c>
      <c r="G11164" t="s">
        <v>14</v>
      </c>
      <c r="H11164">
        <v>360</v>
      </c>
      <c r="I11164" s="1">
        <v>43745.625</v>
      </c>
      <c r="J11164" s="2">
        <f t="shared" si="522"/>
        <v>1</v>
      </c>
      <c r="K11164" s="2" t="str">
        <f>IFERROR(VLOOKUP(A11164,Aux!A:B,2,0),"Outros")</f>
        <v>Hospitais</v>
      </c>
      <c r="L11164" s="2">
        <f t="shared" si="523"/>
        <v>2019</v>
      </c>
      <c r="M11164">
        <f t="shared" si="524"/>
        <v>40</v>
      </c>
    </row>
    <row r="11165" spans="1:13" x14ac:dyDescent="0.35">
      <c r="A11165" t="s">
        <v>35</v>
      </c>
      <c r="B11165">
        <v>508666236</v>
      </c>
      <c r="C11165">
        <v>174938</v>
      </c>
      <c r="D11165" t="s">
        <v>9539</v>
      </c>
      <c r="E11165" s="1">
        <v>43740.653449074074</v>
      </c>
      <c r="F11165">
        <v>1</v>
      </c>
      <c r="G11165" t="s">
        <v>33</v>
      </c>
      <c r="H11165">
        <v>360</v>
      </c>
      <c r="I11165" s="1">
        <v>43749.999305555553</v>
      </c>
      <c r="J11165" s="2">
        <f t="shared" si="522"/>
        <v>1</v>
      </c>
      <c r="K11165" s="2" t="str">
        <f>IFERROR(VLOOKUP(A11165,Aux!A:B,2,0),"Outros")</f>
        <v>Outros</v>
      </c>
      <c r="L11165" s="2">
        <f t="shared" si="523"/>
        <v>2019</v>
      </c>
      <c r="M11165">
        <f t="shared" si="524"/>
        <v>40</v>
      </c>
    </row>
    <row r="11166" spans="1:13" x14ac:dyDescent="0.35">
      <c r="A11166" t="s">
        <v>150</v>
      </c>
      <c r="B11166">
        <v>505309939</v>
      </c>
      <c r="C11166">
        <v>174939</v>
      </c>
      <c r="D11166" t="s">
        <v>9681</v>
      </c>
      <c r="E11166" s="1">
        <v>43740.656909722224</v>
      </c>
      <c r="F11166">
        <v>1</v>
      </c>
      <c r="G11166" t="s">
        <v>152</v>
      </c>
      <c r="H11166">
        <v>360</v>
      </c>
      <c r="I11166" s="1">
        <v>43747.6875</v>
      </c>
      <c r="J11166" s="2">
        <f t="shared" si="522"/>
        <v>1</v>
      </c>
      <c r="K11166" s="2" t="str">
        <f>IFERROR(VLOOKUP(A11166,Aux!A:B,2,0),"Outros")</f>
        <v>Municípios</v>
      </c>
      <c r="L11166" s="2">
        <f t="shared" si="523"/>
        <v>2019</v>
      </c>
      <c r="M11166">
        <f t="shared" si="524"/>
        <v>40</v>
      </c>
    </row>
    <row r="11167" spans="1:13" x14ac:dyDescent="0.35">
      <c r="A11167" t="s">
        <v>461</v>
      </c>
      <c r="B11167">
        <v>511010435</v>
      </c>
      <c r="C11167">
        <v>174940</v>
      </c>
      <c r="D11167" t="s">
        <v>9119</v>
      </c>
      <c r="E11167" s="1">
        <v>43740.673773148148</v>
      </c>
      <c r="F11167">
        <v>13</v>
      </c>
      <c r="G11167" t="s">
        <v>3957</v>
      </c>
      <c r="H11167">
        <v>360</v>
      </c>
      <c r="I11167" s="1">
        <v>43763.999305555553</v>
      </c>
      <c r="J11167" s="2">
        <f t="shared" si="522"/>
        <v>1</v>
      </c>
      <c r="K11167" s="2" t="str">
        <f>IFERROR(VLOOKUP(A11167,Aux!A:B,2,0),"Outros")</f>
        <v>Outros</v>
      </c>
      <c r="L11167" s="2">
        <f t="shared" si="523"/>
        <v>2019</v>
      </c>
      <c r="M11167">
        <f t="shared" si="524"/>
        <v>40</v>
      </c>
    </row>
    <row r="11168" spans="1:13" x14ac:dyDescent="0.35">
      <c r="A11168" t="s">
        <v>105</v>
      </c>
      <c r="B11168">
        <v>503311332</v>
      </c>
      <c r="C11168">
        <v>174941</v>
      </c>
      <c r="D11168" t="s">
        <v>9764</v>
      </c>
      <c r="E11168" s="1">
        <v>43740.681898148148</v>
      </c>
      <c r="F11168">
        <v>13</v>
      </c>
      <c r="G11168" t="s">
        <v>107</v>
      </c>
      <c r="H11168">
        <v>5</v>
      </c>
      <c r="I11168" s="1">
        <v>43747.708333333336</v>
      </c>
      <c r="J11168" s="2">
        <f t="shared" si="522"/>
        <v>1</v>
      </c>
      <c r="K11168" s="2" t="str">
        <f>IFERROR(VLOOKUP(A11168,Aux!A:B,2,0),"Outros")</f>
        <v>Municípios</v>
      </c>
      <c r="L11168" s="2">
        <f t="shared" si="523"/>
        <v>2019</v>
      </c>
      <c r="M11168">
        <f t="shared" si="524"/>
        <v>40</v>
      </c>
    </row>
    <row r="11169" spans="1:13" x14ac:dyDescent="0.35">
      <c r="A11169" t="s">
        <v>3039</v>
      </c>
      <c r="B11169">
        <v>501328599</v>
      </c>
      <c r="C11169">
        <v>174944</v>
      </c>
      <c r="D11169" t="s">
        <v>9140</v>
      </c>
      <c r="E11169" s="1">
        <v>43740.689652777779</v>
      </c>
      <c r="F11169">
        <v>13</v>
      </c>
      <c r="G11169" t="s">
        <v>33</v>
      </c>
      <c r="H11169">
        <v>5</v>
      </c>
      <c r="I11169" s="1">
        <v>43747.666666666664</v>
      </c>
      <c r="J11169" s="2">
        <f t="shared" si="522"/>
        <v>1</v>
      </c>
      <c r="K11169" s="2" t="str">
        <f>IFERROR(VLOOKUP(A11169,Aux!A:B,2,0),"Outros")</f>
        <v>Outros</v>
      </c>
      <c r="L11169" s="2">
        <f t="shared" si="523"/>
        <v>2019</v>
      </c>
      <c r="M11169">
        <f t="shared" si="524"/>
        <v>40</v>
      </c>
    </row>
    <row r="11170" spans="1:13" x14ac:dyDescent="0.35">
      <c r="A11170" t="s">
        <v>133</v>
      </c>
      <c r="B11170">
        <v>503539473</v>
      </c>
      <c r="C11170">
        <v>174946</v>
      </c>
      <c r="D11170" t="s">
        <v>9265</v>
      </c>
      <c r="E11170" s="1">
        <v>43740.694490740738</v>
      </c>
      <c r="F11170">
        <v>1</v>
      </c>
      <c r="G11170" t="s">
        <v>135</v>
      </c>
      <c r="H11170">
        <v>360</v>
      </c>
      <c r="I11170" s="1">
        <v>43747.999305555553</v>
      </c>
      <c r="J11170" s="2">
        <f t="shared" si="522"/>
        <v>1</v>
      </c>
      <c r="K11170" s="2" t="str">
        <f>IFERROR(VLOOKUP(A11170,Aux!A:B,2,0),"Outros")</f>
        <v>Municípios</v>
      </c>
      <c r="L11170" s="2">
        <f t="shared" si="523"/>
        <v>2019</v>
      </c>
      <c r="M11170">
        <f t="shared" si="524"/>
        <v>40</v>
      </c>
    </row>
    <row r="11171" spans="1:13" x14ac:dyDescent="0.35">
      <c r="A11171" t="s">
        <v>71</v>
      </c>
      <c r="B11171">
        <v>500051054</v>
      </c>
      <c r="C11171">
        <v>174947</v>
      </c>
      <c r="D11171" t="s">
        <v>7109</v>
      </c>
      <c r="E11171" s="1">
        <v>43740.696087962962</v>
      </c>
      <c r="F11171">
        <v>1</v>
      </c>
      <c r="G11171" t="s">
        <v>202</v>
      </c>
      <c r="H11171">
        <v>340</v>
      </c>
      <c r="I11171" s="1">
        <v>43742.791666666664</v>
      </c>
      <c r="J11171" s="2">
        <f t="shared" si="522"/>
        <v>1</v>
      </c>
      <c r="K11171" s="2" t="str">
        <f>IFERROR(VLOOKUP(A11171,Aux!A:B,2,0),"Outros")</f>
        <v>Municípios</v>
      </c>
      <c r="L11171" s="2">
        <f t="shared" si="523"/>
        <v>2019</v>
      </c>
      <c r="M11171">
        <f t="shared" si="524"/>
        <v>40</v>
      </c>
    </row>
    <row r="11172" spans="1:13" x14ac:dyDescent="0.35">
      <c r="A11172" t="s">
        <v>122</v>
      </c>
      <c r="B11172">
        <v>506173968</v>
      </c>
      <c r="C11172">
        <v>174949</v>
      </c>
      <c r="D11172" t="s">
        <v>9215</v>
      </c>
      <c r="E11172" s="1">
        <v>43740.698680555557</v>
      </c>
      <c r="F11172">
        <v>1</v>
      </c>
      <c r="G11172" t="s">
        <v>33</v>
      </c>
      <c r="H11172">
        <v>360</v>
      </c>
      <c r="I11172" s="1">
        <v>43745.75</v>
      </c>
      <c r="J11172" s="2">
        <f t="shared" si="522"/>
        <v>1</v>
      </c>
      <c r="K11172" s="2" t="str">
        <f>IFERROR(VLOOKUP(A11172,Aux!A:B,2,0),"Outros")</f>
        <v>Municípios</v>
      </c>
      <c r="L11172" s="2">
        <f t="shared" si="523"/>
        <v>2019</v>
      </c>
      <c r="M11172">
        <f t="shared" si="524"/>
        <v>40</v>
      </c>
    </row>
    <row r="11173" spans="1:13" x14ac:dyDescent="0.35">
      <c r="A11173" t="s">
        <v>226</v>
      </c>
      <c r="B11173">
        <v>506792382</v>
      </c>
      <c r="C11173">
        <v>174951</v>
      </c>
      <c r="D11173" t="s">
        <v>9266</v>
      </c>
      <c r="E11173" s="1">
        <v>43740.708495370367</v>
      </c>
      <c r="F11173">
        <v>3</v>
      </c>
      <c r="G11173" t="s">
        <v>228</v>
      </c>
      <c r="H11173">
        <v>340</v>
      </c>
      <c r="I11173" s="1">
        <v>43789.999305555553</v>
      </c>
      <c r="J11173" s="2">
        <f t="shared" si="522"/>
        <v>1</v>
      </c>
      <c r="K11173" s="2" t="str">
        <f>IFERROR(VLOOKUP(A11173,Aux!A:B,2,0),"Outros")</f>
        <v>Municípios</v>
      </c>
      <c r="L11173" s="2">
        <f t="shared" si="523"/>
        <v>2019</v>
      </c>
      <c r="M11173">
        <f t="shared" si="524"/>
        <v>40</v>
      </c>
    </row>
    <row r="11174" spans="1:13" x14ac:dyDescent="0.35">
      <c r="A11174" t="s">
        <v>260</v>
      </c>
      <c r="B11174">
        <v>502790024</v>
      </c>
      <c r="C11174">
        <v>174953</v>
      </c>
      <c r="D11174" t="s">
        <v>9216</v>
      </c>
      <c r="E11174" s="1">
        <v>43740.741377314815</v>
      </c>
      <c r="F11174">
        <v>3</v>
      </c>
      <c r="G11174" t="s">
        <v>446</v>
      </c>
      <c r="H11174">
        <v>400</v>
      </c>
      <c r="I11174" s="1">
        <v>43668.999305555553</v>
      </c>
      <c r="J11174" s="2">
        <f t="shared" si="522"/>
        <v>1</v>
      </c>
      <c r="K11174" s="2" t="str">
        <f>IFERROR(VLOOKUP(A11174,Aux!A:B,2,0),"Outros")</f>
        <v>Transportes</v>
      </c>
      <c r="L11174" s="2">
        <f t="shared" si="523"/>
        <v>2019</v>
      </c>
      <c r="M11174">
        <f t="shared" si="524"/>
        <v>40</v>
      </c>
    </row>
    <row r="11175" spans="1:13" x14ac:dyDescent="0.35">
      <c r="A11175" t="s">
        <v>942</v>
      </c>
      <c r="B11175">
        <v>510089224</v>
      </c>
      <c r="C11175">
        <v>174967</v>
      </c>
      <c r="D11175" t="s">
        <v>9765</v>
      </c>
      <c r="E11175" s="1">
        <v>43741.306331018517</v>
      </c>
      <c r="F11175">
        <v>13</v>
      </c>
      <c r="G11175" t="s">
        <v>1250</v>
      </c>
      <c r="H11175">
        <v>360</v>
      </c>
      <c r="I11175" s="1">
        <v>43747.999305555553</v>
      </c>
      <c r="J11175" s="2">
        <f t="shared" si="522"/>
        <v>1</v>
      </c>
      <c r="K11175" s="2" t="str">
        <f>IFERROR(VLOOKUP(A11175,Aux!A:B,2,0),"Outros")</f>
        <v>Outros</v>
      </c>
      <c r="L11175" s="2">
        <f t="shared" si="523"/>
        <v>2019</v>
      </c>
      <c r="M11175">
        <f t="shared" si="524"/>
        <v>40</v>
      </c>
    </row>
    <row r="11176" spans="1:13" x14ac:dyDescent="0.35">
      <c r="A11176" t="s">
        <v>71</v>
      </c>
      <c r="B11176">
        <v>500051054</v>
      </c>
      <c r="C11176">
        <v>174968</v>
      </c>
      <c r="D11176" t="s">
        <v>9120</v>
      </c>
      <c r="E11176" s="1">
        <v>43741.350902777776</v>
      </c>
      <c r="F11176">
        <v>13</v>
      </c>
      <c r="G11176" t="s">
        <v>202</v>
      </c>
      <c r="H11176">
        <v>360</v>
      </c>
      <c r="I11176" s="1">
        <v>43748.791666666664</v>
      </c>
      <c r="J11176" s="2">
        <f t="shared" si="522"/>
        <v>1</v>
      </c>
      <c r="K11176" s="2" t="str">
        <f>IFERROR(VLOOKUP(A11176,Aux!A:B,2,0),"Outros")</f>
        <v>Municípios</v>
      </c>
      <c r="L11176" s="2">
        <f t="shared" si="523"/>
        <v>2019</v>
      </c>
      <c r="M11176">
        <f t="shared" si="524"/>
        <v>40</v>
      </c>
    </row>
    <row r="11177" spans="1:13" x14ac:dyDescent="0.35">
      <c r="A11177" t="s">
        <v>942</v>
      </c>
      <c r="B11177">
        <v>510089224</v>
      </c>
      <c r="C11177">
        <v>174969</v>
      </c>
      <c r="D11177" t="s">
        <v>9500</v>
      </c>
      <c r="E11177" s="1">
        <v>43741.351203703707</v>
      </c>
      <c r="F11177">
        <v>13</v>
      </c>
      <c r="G11177" t="s">
        <v>1250</v>
      </c>
      <c r="H11177">
        <v>360</v>
      </c>
      <c r="I11177" s="1">
        <v>43751.999305555553</v>
      </c>
      <c r="J11177" s="2">
        <f t="shared" si="522"/>
        <v>1</v>
      </c>
      <c r="K11177" s="2" t="str">
        <f>IFERROR(VLOOKUP(A11177,Aux!A:B,2,0),"Outros")</f>
        <v>Outros</v>
      </c>
      <c r="L11177" s="2">
        <f t="shared" si="523"/>
        <v>2019</v>
      </c>
      <c r="M11177">
        <f t="shared" si="524"/>
        <v>40</v>
      </c>
    </row>
    <row r="11178" spans="1:13" x14ac:dyDescent="0.35">
      <c r="A11178" t="s">
        <v>12</v>
      </c>
      <c r="B11178">
        <v>508481287</v>
      </c>
      <c r="C11178">
        <v>174970</v>
      </c>
      <c r="D11178" t="s">
        <v>9121</v>
      </c>
      <c r="E11178" s="1">
        <v>43741.371261574073</v>
      </c>
      <c r="F11178">
        <v>3</v>
      </c>
      <c r="G11178" t="s">
        <v>14</v>
      </c>
      <c r="H11178">
        <v>360</v>
      </c>
      <c r="I11178" s="1">
        <v>43756.708333333336</v>
      </c>
      <c r="J11178" s="2">
        <f t="shared" si="522"/>
        <v>1</v>
      </c>
      <c r="K11178" s="2" t="str">
        <f>IFERROR(VLOOKUP(A11178,Aux!A:B,2,0),"Outros")</f>
        <v>Hospitais</v>
      </c>
      <c r="L11178" s="2">
        <f t="shared" si="523"/>
        <v>2019</v>
      </c>
      <c r="M11178">
        <f t="shared" si="524"/>
        <v>40</v>
      </c>
    </row>
    <row r="11179" spans="1:13" x14ac:dyDescent="0.35">
      <c r="A11179" t="s">
        <v>1299</v>
      </c>
      <c r="B11179">
        <v>506804240</v>
      </c>
      <c r="C11179">
        <v>174972</v>
      </c>
      <c r="D11179" t="s">
        <v>9501</v>
      </c>
      <c r="E11179" s="1">
        <v>43741.386284722219</v>
      </c>
      <c r="F11179">
        <v>3</v>
      </c>
      <c r="G11179" t="s">
        <v>1491</v>
      </c>
      <c r="H11179">
        <v>340</v>
      </c>
      <c r="I11179" s="1">
        <v>43757.708333333336</v>
      </c>
      <c r="J11179" s="2">
        <f t="shared" si="522"/>
        <v>1</v>
      </c>
      <c r="K11179" s="2" t="str">
        <f>IFERROR(VLOOKUP(A11179,Aux!A:B,2,0),"Outros")</f>
        <v>Municípios</v>
      </c>
      <c r="L11179" s="2">
        <f t="shared" si="523"/>
        <v>2019</v>
      </c>
      <c r="M11179">
        <f t="shared" si="524"/>
        <v>40</v>
      </c>
    </row>
    <row r="11180" spans="1:13" x14ac:dyDescent="0.35">
      <c r="A11180" t="s">
        <v>188</v>
      </c>
      <c r="B11180">
        <v>502130040</v>
      </c>
      <c r="C11180">
        <v>174973</v>
      </c>
      <c r="D11180" t="s">
        <v>9682</v>
      </c>
      <c r="E11180" s="1">
        <v>43741.388067129628</v>
      </c>
      <c r="F11180">
        <v>1</v>
      </c>
      <c r="G11180" t="s">
        <v>190</v>
      </c>
      <c r="H11180">
        <v>340</v>
      </c>
      <c r="I11180" s="1">
        <v>43747.708333333336</v>
      </c>
      <c r="J11180" s="2">
        <f t="shared" si="522"/>
        <v>1</v>
      </c>
      <c r="K11180" s="2" t="str">
        <f>IFERROR(VLOOKUP(A11180,Aux!A:B,2,0),"Outros")</f>
        <v>Municípios</v>
      </c>
      <c r="L11180" s="2">
        <f t="shared" si="523"/>
        <v>2019</v>
      </c>
      <c r="M11180">
        <f t="shared" si="524"/>
        <v>40</v>
      </c>
    </row>
    <row r="11181" spans="1:13" x14ac:dyDescent="0.35">
      <c r="A11181" t="s">
        <v>88</v>
      </c>
      <c r="B11181">
        <v>506624200</v>
      </c>
      <c r="C11181">
        <v>174974</v>
      </c>
      <c r="D11181" t="s">
        <v>9591</v>
      </c>
      <c r="E11181" s="1">
        <v>43741.40283564815</v>
      </c>
      <c r="F11181">
        <v>3</v>
      </c>
      <c r="G11181" t="s">
        <v>90</v>
      </c>
      <c r="H11181">
        <v>340</v>
      </c>
      <c r="I11181" s="1">
        <v>43767.999305555553</v>
      </c>
      <c r="J11181" s="2">
        <f t="shared" si="522"/>
        <v>1</v>
      </c>
      <c r="K11181" s="2" t="str">
        <f>IFERROR(VLOOKUP(A11181,Aux!A:B,2,0),"Outros")</f>
        <v>Municípios</v>
      </c>
      <c r="L11181" s="2">
        <f t="shared" si="523"/>
        <v>2019</v>
      </c>
      <c r="M11181">
        <f t="shared" si="524"/>
        <v>40</v>
      </c>
    </row>
    <row r="11182" spans="1:13" x14ac:dyDescent="0.35">
      <c r="A11182" t="s">
        <v>39</v>
      </c>
      <c r="B11182">
        <v>507023129</v>
      </c>
      <c r="C11182">
        <v>174975</v>
      </c>
      <c r="D11182" t="s">
        <v>9627</v>
      </c>
      <c r="E11182" s="1">
        <v>43741.41065972222</v>
      </c>
      <c r="F11182">
        <v>13</v>
      </c>
      <c r="G11182" t="s">
        <v>259</v>
      </c>
      <c r="H11182">
        <v>360</v>
      </c>
      <c r="I11182" s="1">
        <v>43751.708333333336</v>
      </c>
      <c r="J11182" s="2">
        <f t="shared" si="522"/>
        <v>1</v>
      </c>
      <c r="K11182" s="2" t="str">
        <f>IFERROR(VLOOKUP(A11182,Aux!A:B,2,0),"Outros")</f>
        <v>Outros</v>
      </c>
      <c r="L11182" s="2">
        <f t="shared" si="523"/>
        <v>2019</v>
      </c>
      <c r="M11182">
        <f t="shared" si="524"/>
        <v>40</v>
      </c>
    </row>
    <row r="11183" spans="1:13" x14ac:dyDescent="0.35">
      <c r="A11183" t="s">
        <v>108</v>
      </c>
      <c r="B11183">
        <v>501222634</v>
      </c>
      <c r="C11183">
        <v>174976</v>
      </c>
      <c r="D11183" t="s">
        <v>9122</v>
      </c>
      <c r="E11183" s="1">
        <v>43741.411793981482</v>
      </c>
      <c r="F11183">
        <v>1</v>
      </c>
      <c r="G11183" t="s">
        <v>110</v>
      </c>
      <c r="H11183">
        <v>360</v>
      </c>
      <c r="I11183" s="1">
        <v>43750.999305555553</v>
      </c>
      <c r="J11183" s="2">
        <f t="shared" si="522"/>
        <v>1</v>
      </c>
      <c r="K11183" s="2" t="str">
        <f>IFERROR(VLOOKUP(A11183,Aux!A:B,2,0),"Outros")</f>
        <v>Municípios</v>
      </c>
      <c r="L11183" s="2">
        <f t="shared" si="523"/>
        <v>2019</v>
      </c>
      <c r="M11183">
        <f t="shared" si="524"/>
        <v>40</v>
      </c>
    </row>
    <row r="11184" spans="1:13" x14ac:dyDescent="0.35">
      <c r="A11184" t="s">
        <v>633</v>
      </c>
      <c r="B11184">
        <v>506617599</v>
      </c>
      <c r="C11184">
        <v>174977</v>
      </c>
      <c r="D11184" t="s">
        <v>9540</v>
      </c>
      <c r="E11184" s="1">
        <v>43741.415162037039</v>
      </c>
      <c r="F11184">
        <v>13</v>
      </c>
      <c r="G11184" t="s">
        <v>635</v>
      </c>
      <c r="H11184">
        <v>340</v>
      </c>
      <c r="I11184" s="1">
        <v>43751.999305555553</v>
      </c>
      <c r="J11184" s="2">
        <f t="shared" si="522"/>
        <v>1</v>
      </c>
      <c r="K11184" s="2" t="str">
        <f>IFERROR(VLOOKUP(A11184,Aux!A:B,2,0),"Outros")</f>
        <v>Municípios</v>
      </c>
      <c r="L11184" s="2">
        <f t="shared" si="523"/>
        <v>2019</v>
      </c>
      <c r="M11184">
        <f t="shared" si="524"/>
        <v>40</v>
      </c>
    </row>
    <row r="11185" spans="1:13" x14ac:dyDescent="0.35">
      <c r="A11185" t="s">
        <v>140</v>
      </c>
      <c r="B11185">
        <v>506614913</v>
      </c>
      <c r="C11185">
        <v>174978</v>
      </c>
      <c r="D11185" t="s">
        <v>9123</v>
      </c>
      <c r="E11185" s="1">
        <v>43741.426921296297</v>
      </c>
      <c r="F11185">
        <v>1</v>
      </c>
      <c r="G11185" t="s">
        <v>47</v>
      </c>
      <c r="H11185">
        <v>360</v>
      </c>
      <c r="I11185" s="1">
        <v>43760.999305555553</v>
      </c>
      <c r="J11185" s="2">
        <f t="shared" si="522"/>
        <v>1</v>
      </c>
      <c r="K11185" s="2" t="str">
        <f>IFERROR(VLOOKUP(A11185,Aux!A:B,2,0),"Outros")</f>
        <v>Municípios</v>
      </c>
      <c r="L11185" s="2">
        <f t="shared" si="523"/>
        <v>2019</v>
      </c>
      <c r="M11185">
        <f t="shared" si="524"/>
        <v>40</v>
      </c>
    </row>
    <row r="11186" spans="1:13" x14ac:dyDescent="0.35">
      <c r="A11186" t="s">
        <v>122</v>
      </c>
      <c r="B11186">
        <v>506173968</v>
      </c>
      <c r="C11186">
        <v>174979</v>
      </c>
      <c r="D11186" t="s">
        <v>9502</v>
      </c>
      <c r="E11186" s="1">
        <v>43741.437511574077</v>
      </c>
      <c r="F11186">
        <v>13</v>
      </c>
      <c r="G11186" t="s">
        <v>597</v>
      </c>
      <c r="H11186">
        <v>400</v>
      </c>
      <c r="I11186" s="1">
        <v>25569.708333333332</v>
      </c>
      <c r="J11186" s="2">
        <f t="shared" si="522"/>
        <v>1</v>
      </c>
      <c r="K11186" s="2" t="str">
        <f>IFERROR(VLOOKUP(A11186,Aux!A:B,2,0),"Outros")</f>
        <v>Municípios</v>
      </c>
      <c r="L11186" s="2">
        <f t="shared" si="523"/>
        <v>2019</v>
      </c>
      <c r="M11186">
        <f t="shared" si="524"/>
        <v>40</v>
      </c>
    </row>
    <row r="11187" spans="1:13" x14ac:dyDescent="0.35">
      <c r="A11187" t="s">
        <v>150</v>
      </c>
      <c r="B11187">
        <v>505309939</v>
      </c>
      <c r="C11187">
        <v>174980</v>
      </c>
      <c r="D11187" t="s">
        <v>9141</v>
      </c>
      <c r="E11187" s="1">
        <v>43741.444872685184</v>
      </c>
      <c r="F11187">
        <v>1</v>
      </c>
      <c r="G11187" t="s">
        <v>152</v>
      </c>
      <c r="H11187">
        <v>360</v>
      </c>
      <c r="I11187" s="1">
        <v>43746.6875</v>
      </c>
      <c r="J11187" s="2">
        <f t="shared" si="522"/>
        <v>1</v>
      </c>
      <c r="K11187" s="2" t="str">
        <f>IFERROR(VLOOKUP(A11187,Aux!A:B,2,0),"Outros")</f>
        <v>Municípios</v>
      </c>
      <c r="L11187" s="2">
        <f t="shared" si="523"/>
        <v>2019</v>
      </c>
      <c r="M11187">
        <f t="shared" si="524"/>
        <v>40</v>
      </c>
    </row>
    <row r="11188" spans="1:13" x14ac:dyDescent="0.35">
      <c r="A11188" t="s">
        <v>133</v>
      </c>
      <c r="B11188">
        <v>503539473</v>
      </c>
      <c r="C11188">
        <v>174981</v>
      </c>
      <c r="D11188" t="s">
        <v>9592</v>
      </c>
      <c r="E11188" s="1">
        <v>43741.445729166669</v>
      </c>
      <c r="F11188">
        <v>1</v>
      </c>
      <c r="G11188" t="s">
        <v>194</v>
      </c>
      <c r="H11188">
        <v>360</v>
      </c>
      <c r="I11188" s="1">
        <v>43747.999305555553</v>
      </c>
      <c r="J11188" s="2">
        <f t="shared" si="522"/>
        <v>1</v>
      </c>
      <c r="K11188" s="2" t="str">
        <f>IFERROR(VLOOKUP(A11188,Aux!A:B,2,0),"Outros")</f>
        <v>Municípios</v>
      </c>
      <c r="L11188" s="2">
        <f t="shared" si="523"/>
        <v>2019</v>
      </c>
      <c r="M11188">
        <f t="shared" si="524"/>
        <v>40</v>
      </c>
    </row>
    <row r="11189" spans="1:13" x14ac:dyDescent="0.35">
      <c r="A11189" t="s">
        <v>9</v>
      </c>
      <c r="B11189">
        <v>506673626</v>
      </c>
      <c r="C11189">
        <v>174982</v>
      </c>
      <c r="D11189" t="s">
        <v>6738</v>
      </c>
      <c r="E11189" s="1">
        <v>43741.456122685187</v>
      </c>
      <c r="F11189">
        <v>13</v>
      </c>
      <c r="G11189" t="s">
        <v>11</v>
      </c>
      <c r="H11189">
        <v>360</v>
      </c>
      <c r="I11189" s="1">
        <v>43747.999305555553</v>
      </c>
      <c r="J11189" s="2">
        <f t="shared" si="522"/>
        <v>1</v>
      </c>
      <c r="K11189" s="2" t="str">
        <f>IFERROR(VLOOKUP(A11189,Aux!A:B,2,0),"Outros")</f>
        <v>Municípios</v>
      </c>
      <c r="L11189" s="2">
        <f t="shared" si="523"/>
        <v>2019</v>
      </c>
      <c r="M11189">
        <f t="shared" si="524"/>
        <v>40</v>
      </c>
    </row>
    <row r="11190" spans="1:13" x14ac:dyDescent="0.35">
      <c r="A11190" t="s">
        <v>389</v>
      </c>
      <c r="B11190">
        <v>506722422</v>
      </c>
      <c r="C11190">
        <v>174983</v>
      </c>
      <c r="D11190" t="s">
        <v>9503</v>
      </c>
      <c r="E11190" s="1">
        <v>43741.458321759259</v>
      </c>
      <c r="F11190">
        <v>13</v>
      </c>
      <c r="G11190" t="s">
        <v>837</v>
      </c>
      <c r="H11190">
        <v>340</v>
      </c>
      <c r="I11190" s="1">
        <v>43747.999305555553</v>
      </c>
      <c r="J11190" s="2">
        <f t="shared" si="522"/>
        <v>1</v>
      </c>
      <c r="K11190" s="2" t="str">
        <f>IFERROR(VLOOKUP(A11190,Aux!A:B,2,0),"Outros")</f>
        <v>Municípios</v>
      </c>
      <c r="L11190" s="2">
        <f t="shared" si="523"/>
        <v>2019</v>
      </c>
      <c r="M11190">
        <f t="shared" si="524"/>
        <v>40</v>
      </c>
    </row>
    <row r="11191" spans="1:13" x14ac:dyDescent="0.35">
      <c r="A11191" t="s">
        <v>35</v>
      </c>
      <c r="B11191">
        <v>508666236</v>
      </c>
      <c r="C11191">
        <v>174984</v>
      </c>
      <c r="D11191" t="s">
        <v>36</v>
      </c>
      <c r="E11191" s="1">
        <v>43741.468993055554</v>
      </c>
      <c r="F11191">
        <v>13</v>
      </c>
      <c r="G11191" t="s">
        <v>33</v>
      </c>
      <c r="H11191">
        <v>5</v>
      </c>
      <c r="I11191" s="1">
        <v>43752.999305555553</v>
      </c>
      <c r="J11191" s="2">
        <f t="shared" si="522"/>
        <v>1</v>
      </c>
      <c r="K11191" s="2" t="str">
        <f>IFERROR(VLOOKUP(A11191,Aux!A:B,2,0),"Outros")</f>
        <v>Outros</v>
      </c>
      <c r="L11191" s="2">
        <f t="shared" si="523"/>
        <v>2019</v>
      </c>
      <c r="M11191">
        <f t="shared" si="524"/>
        <v>40</v>
      </c>
    </row>
    <row r="11192" spans="1:13" x14ac:dyDescent="0.35">
      <c r="A11192" t="s">
        <v>9143</v>
      </c>
      <c r="B11192">
        <v>512034265</v>
      </c>
      <c r="C11192">
        <v>174985</v>
      </c>
      <c r="E11192" s="1">
        <v>43741.47011574074</v>
      </c>
      <c r="F11192">
        <v>3</v>
      </c>
      <c r="G11192" t="s">
        <v>33</v>
      </c>
      <c r="H11192">
        <v>400</v>
      </c>
      <c r="J11192" s="2">
        <f t="shared" si="522"/>
        <v>1</v>
      </c>
      <c r="K11192" s="2" t="str">
        <f>IFERROR(VLOOKUP(A11192,Aux!A:B,2,0),"Outros")</f>
        <v>Outros</v>
      </c>
      <c r="L11192" s="2">
        <f t="shared" si="523"/>
        <v>2019</v>
      </c>
      <c r="M11192">
        <f t="shared" si="524"/>
        <v>40</v>
      </c>
    </row>
    <row r="11193" spans="1:13" x14ac:dyDescent="0.35">
      <c r="A11193" t="s">
        <v>188</v>
      </c>
      <c r="B11193">
        <v>502130040</v>
      </c>
      <c r="C11193">
        <v>174986</v>
      </c>
      <c r="D11193" t="s">
        <v>9408</v>
      </c>
      <c r="E11193" s="1">
        <v>43741.470914351848</v>
      </c>
      <c r="F11193">
        <v>13</v>
      </c>
      <c r="G11193" t="s">
        <v>190</v>
      </c>
      <c r="H11193">
        <v>220</v>
      </c>
      <c r="I11193" s="1">
        <v>43753.708333333336</v>
      </c>
      <c r="J11193" s="2">
        <f t="shared" si="522"/>
        <v>1</v>
      </c>
      <c r="K11193" s="2" t="str">
        <f>IFERROR(VLOOKUP(A11193,Aux!A:B,2,0),"Outros")</f>
        <v>Municípios</v>
      </c>
      <c r="L11193" s="2">
        <f t="shared" si="523"/>
        <v>2019</v>
      </c>
      <c r="M11193">
        <f t="shared" si="524"/>
        <v>40</v>
      </c>
    </row>
    <row r="11194" spans="1:13" x14ac:dyDescent="0.35">
      <c r="A11194" t="s">
        <v>140</v>
      </c>
      <c r="B11194">
        <v>506614913</v>
      </c>
      <c r="C11194">
        <v>174987</v>
      </c>
      <c r="D11194" t="s">
        <v>9504</v>
      </c>
      <c r="E11194" s="1">
        <v>43741.476134259261</v>
      </c>
      <c r="F11194">
        <v>13</v>
      </c>
      <c r="G11194" t="s">
        <v>149</v>
      </c>
      <c r="H11194">
        <v>360</v>
      </c>
      <c r="I11194" s="1">
        <v>43782.999305555553</v>
      </c>
      <c r="J11194" s="2">
        <f t="shared" si="522"/>
        <v>1</v>
      </c>
      <c r="K11194" s="2" t="str">
        <f>IFERROR(VLOOKUP(A11194,Aux!A:B,2,0),"Outros")</f>
        <v>Municípios</v>
      </c>
      <c r="L11194" s="2">
        <f t="shared" si="523"/>
        <v>2019</v>
      </c>
      <c r="M11194">
        <f t="shared" si="524"/>
        <v>40</v>
      </c>
    </row>
    <row r="11195" spans="1:13" x14ac:dyDescent="0.35">
      <c r="A11195" t="s">
        <v>133</v>
      </c>
      <c r="B11195">
        <v>503539473</v>
      </c>
      <c r="C11195">
        <v>174988</v>
      </c>
      <c r="D11195" t="s">
        <v>9409</v>
      </c>
      <c r="E11195" s="1">
        <v>43741.478090277778</v>
      </c>
      <c r="F11195">
        <v>1</v>
      </c>
      <c r="G11195" t="s">
        <v>194</v>
      </c>
      <c r="H11195">
        <v>340</v>
      </c>
      <c r="I11195" s="1">
        <v>43747.999305555553</v>
      </c>
      <c r="J11195" s="2">
        <f t="shared" si="522"/>
        <v>1</v>
      </c>
      <c r="K11195" s="2" t="str">
        <f>IFERROR(VLOOKUP(A11195,Aux!A:B,2,0),"Outros")</f>
        <v>Municípios</v>
      </c>
      <c r="L11195" s="2">
        <f t="shared" si="523"/>
        <v>2019</v>
      </c>
      <c r="M11195">
        <f t="shared" si="524"/>
        <v>40</v>
      </c>
    </row>
    <row r="11196" spans="1:13" x14ac:dyDescent="0.35">
      <c r="A11196" t="s">
        <v>9143</v>
      </c>
      <c r="B11196">
        <v>512034265</v>
      </c>
      <c r="C11196">
        <v>174989</v>
      </c>
      <c r="E11196" s="1">
        <v>43741.484120370369</v>
      </c>
      <c r="F11196">
        <v>3</v>
      </c>
      <c r="G11196" t="s">
        <v>33</v>
      </c>
      <c r="H11196">
        <v>400</v>
      </c>
      <c r="J11196" s="2">
        <f t="shared" si="522"/>
        <v>1</v>
      </c>
      <c r="K11196" s="2" t="str">
        <f>IFERROR(VLOOKUP(A11196,Aux!A:B,2,0),"Outros")</f>
        <v>Outros</v>
      </c>
      <c r="L11196" s="2">
        <f t="shared" si="523"/>
        <v>2019</v>
      </c>
      <c r="M11196">
        <f t="shared" si="524"/>
        <v>40</v>
      </c>
    </row>
    <row r="11197" spans="1:13" x14ac:dyDescent="0.35">
      <c r="A11197" t="s">
        <v>150</v>
      </c>
      <c r="B11197">
        <v>505309939</v>
      </c>
      <c r="C11197">
        <v>174990</v>
      </c>
      <c r="D11197" t="s">
        <v>9454</v>
      </c>
      <c r="E11197" s="1">
        <v>43741.488506944443</v>
      </c>
      <c r="F11197">
        <v>1</v>
      </c>
      <c r="G11197" t="s">
        <v>152</v>
      </c>
      <c r="H11197">
        <v>5</v>
      </c>
      <c r="I11197" s="1">
        <v>43748.6875</v>
      </c>
      <c r="J11197" s="2">
        <f t="shared" si="522"/>
        <v>1</v>
      </c>
      <c r="K11197" s="2" t="str">
        <f>IFERROR(VLOOKUP(A11197,Aux!A:B,2,0),"Outros")</f>
        <v>Municípios</v>
      </c>
      <c r="L11197" s="2">
        <f t="shared" si="523"/>
        <v>2019</v>
      </c>
      <c r="M11197">
        <f t="shared" si="524"/>
        <v>40</v>
      </c>
    </row>
    <row r="11198" spans="1:13" x14ac:dyDescent="0.35">
      <c r="A11198" t="s">
        <v>63</v>
      </c>
      <c r="B11198">
        <v>502098139</v>
      </c>
      <c r="C11198">
        <v>174992</v>
      </c>
      <c r="D11198" t="s">
        <v>9714</v>
      </c>
      <c r="E11198" s="1">
        <v>43741.491932870369</v>
      </c>
      <c r="F11198">
        <v>13</v>
      </c>
      <c r="G11198" t="s">
        <v>2941</v>
      </c>
      <c r="H11198">
        <v>360</v>
      </c>
      <c r="I11198" s="1">
        <v>43753.999305555553</v>
      </c>
      <c r="J11198" s="2">
        <f t="shared" si="522"/>
        <v>1</v>
      </c>
      <c r="K11198" s="2" t="str">
        <f>IFERROR(VLOOKUP(A11198,Aux!A:B,2,0),"Outros")</f>
        <v>Municípios</v>
      </c>
      <c r="L11198" s="2">
        <f t="shared" si="523"/>
        <v>2019</v>
      </c>
      <c r="M11198">
        <f t="shared" si="524"/>
        <v>40</v>
      </c>
    </row>
    <row r="11199" spans="1:13" x14ac:dyDescent="0.35">
      <c r="A11199" t="s">
        <v>150</v>
      </c>
      <c r="B11199">
        <v>505309939</v>
      </c>
      <c r="C11199">
        <v>174993</v>
      </c>
      <c r="D11199" t="s">
        <v>9410</v>
      </c>
      <c r="E11199" s="1">
        <v>43741.492997685185</v>
      </c>
      <c r="F11199">
        <v>1</v>
      </c>
      <c r="G11199" t="s">
        <v>152</v>
      </c>
      <c r="H11199">
        <v>360</v>
      </c>
      <c r="I11199" s="1">
        <v>43748.6875</v>
      </c>
      <c r="J11199" s="2">
        <f t="shared" si="522"/>
        <v>1</v>
      </c>
      <c r="K11199" s="2" t="str">
        <f>IFERROR(VLOOKUP(A11199,Aux!A:B,2,0),"Outros")</f>
        <v>Municípios</v>
      </c>
      <c r="L11199" s="2">
        <f t="shared" si="523"/>
        <v>2019</v>
      </c>
      <c r="M11199">
        <f t="shared" si="524"/>
        <v>40</v>
      </c>
    </row>
    <row r="11200" spans="1:13" x14ac:dyDescent="0.35">
      <c r="A11200" t="s">
        <v>434</v>
      </c>
      <c r="B11200">
        <v>506546381</v>
      </c>
      <c r="C11200">
        <v>174994</v>
      </c>
      <c r="D11200" t="s">
        <v>9217</v>
      </c>
      <c r="E11200" s="1">
        <v>43741.495173611111</v>
      </c>
      <c r="F11200">
        <v>1</v>
      </c>
      <c r="G11200" t="s">
        <v>1333</v>
      </c>
      <c r="H11200">
        <v>360</v>
      </c>
      <c r="I11200" s="1">
        <v>43746.708333333336</v>
      </c>
      <c r="J11200" s="2">
        <f t="shared" si="522"/>
        <v>1</v>
      </c>
      <c r="K11200" s="2" t="str">
        <f>IFERROR(VLOOKUP(A11200,Aux!A:B,2,0),"Outros")</f>
        <v>Municípios</v>
      </c>
      <c r="L11200" s="2">
        <f t="shared" si="523"/>
        <v>2019</v>
      </c>
      <c r="M11200">
        <f t="shared" si="524"/>
        <v>40</v>
      </c>
    </row>
    <row r="11201" spans="1:13" x14ac:dyDescent="0.35">
      <c r="A11201" t="s">
        <v>105</v>
      </c>
      <c r="B11201">
        <v>503311332</v>
      </c>
      <c r="C11201">
        <v>174995</v>
      </c>
      <c r="D11201" t="s">
        <v>9124</v>
      </c>
      <c r="E11201" s="1">
        <v>43741.500960648147</v>
      </c>
      <c r="F11201">
        <v>3</v>
      </c>
      <c r="G11201" t="s">
        <v>107</v>
      </c>
      <c r="H11201">
        <v>360</v>
      </c>
      <c r="I11201" s="1">
        <v>43774.999305555553</v>
      </c>
      <c r="J11201" s="2">
        <f t="shared" si="522"/>
        <v>1</v>
      </c>
      <c r="K11201" s="2" t="str">
        <f>IFERROR(VLOOKUP(A11201,Aux!A:B,2,0),"Outros")</f>
        <v>Municípios</v>
      </c>
      <c r="L11201" s="2">
        <f t="shared" si="523"/>
        <v>2019</v>
      </c>
      <c r="M11201">
        <f t="shared" si="524"/>
        <v>40</v>
      </c>
    </row>
    <row r="11202" spans="1:13" x14ac:dyDescent="0.35">
      <c r="A11202" t="s">
        <v>528</v>
      </c>
      <c r="B11202">
        <v>512044040</v>
      </c>
      <c r="C11202">
        <v>174996</v>
      </c>
      <c r="D11202" t="s">
        <v>9715</v>
      </c>
      <c r="E11202" s="1">
        <v>43741.501307870371</v>
      </c>
      <c r="F11202">
        <v>3</v>
      </c>
      <c r="G11202" t="s">
        <v>225</v>
      </c>
      <c r="H11202">
        <v>5</v>
      </c>
      <c r="I11202" s="1">
        <v>43755.999305555553</v>
      </c>
      <c r="J11202" s="2">
        <f t="shared" ref="J11202:J11265" si="525">IF(C11202=C11201,"",1)</f>
        <v>1</v>
      </c>
      <c r="K11202" s="2" t="str">
        <f>IFERROR(VLOOKUP(A11202,Aux!A:B,2,0),"Outros")</f>
        <v>Municípios</v>
      </c>
      <c r="L11202" s="2">
        <f t="shared" ref="L11202:L11265" si="526">YEAR(E11202)</f>
        <v>2019</v>
      </c>
      <c r="M11202">
        <f t="shared" ref="M11202:M11265" si="527">WEEKNUM(E11202)</f>
        <v>40</v>
      </c>
    </row>
    <row r="11203" spans="1:13" x14ac:dyDescent="0.35">
      <c r="A11203" t="s">
        <v>9</v>
      </c>
      <c r="B11203">
        <v>506673626</v>
      </c>
      <c r="C11203">
        <v>174997</v>
      </c>
      <c r="D11203" t="s">
        <v>9541</v>
      </c>
      <c r="E11203" s="1">
        <v>43741.504710648151</v>
      </c>
      <c r="F11203">
        <v>1</v>
      </c>
      <c r="G11203" t="s">
        <v>33</v>
      </c>
      <c r="H11203">
        <v>400</v>
      </c>
      <c r="J11203" s="2">
        <f t="shared" si="525"/>
        <v>1</v>
      </c>
      <c r="K11203" s="2" t="str">
        <f>IFERROR(VLOOKUP(A11203,Aux!A:B,2,0),"Outros")</f>
        <v>Municípios</v>
      </c>
      <c r="L11203" s="2">
        <f t="shared" si="526"/>
        <v>2019</v>
      </c>
      <c r="M11203">
        <f t="shared" si="527"/>
        <v>40</v>
      </c>
    </row>
    <row r="11204" spans="1:13" x14ac:dyDescent="0.35">
      <c r="A11204" t="s">
        <v>434</v>
      </c>
      <c r="B11204">
        <v>506546381</v>
      </c>
      <c r="C11204">
        <v>174998</v>
      </c>
      <c r="D11204" t="s">
        <v>9593</v>
      </c>
      <c r="E11204" s="1">
        <v>43741.506805555553</v>
      </c>
      <c r="F11204">
        <v>1</v>
      </c>
      <c r="G11204" t="s">
        <v>1333</v>
      </c>
      <c r="H11204">
        <v>360</v>
      </c>
      <c r="I11204" s="1">
        <v>43748.708333333336</v>
      </c>
      <c r="J11204" s="2">
        <f t="shared" si="525"/>
        <v>1</v>
      </c>
      <c r="K11204" s="2" t="str">
        <f>IFERROR(VLOOKUP(A11204,Aux!A:B,2,0),"Outros")</f>
        <v>Municípios</v>
      </c>
      <c r="L11204" s="2">
        <f t="shared" si="526"/>
        <v>2019</v>
      </c>
      <c r="M11204">
        <f t="shared" si="527"/>
        <v>40</v>
      </c>
    </row>
    <row r="11205" spans="1:13" x14ac:dyDescent="0.35">
      <c r="A11205" t="s">
        <v>39</v>
      </c>
      <c r="B11205">
        <v>507023129</v>
      </c>
      <c r="C11205">
        <v>174999</v>
      </c>
      <c r="D11205" t="s">
        <v>9218</v>
      </c>
      <c r="E11205" s="1">
        <v>43741.509120370371</v>
      </c>
      <c r="F11205">
        <v>13</v>
      </c>
      <c r="G11205" t="s">
        <v>33</v>
      </c>
      <c r="H11205">
        <v>360</v>
      </c>
      <c r="I11205" s="1">
        <v>43752.708333333336</v>
      </c>
      <c r="J11205" s="2">
        <f t="shared" si="525"/>
        <v>1</v>
      </c>
      <c r="K11205" s="2" t="str">
        <f>IFERROR(VLOOKUP(A11205,Aux!A:B,2,0),"Outros")</f>
        <v>Outros</v>
      </c>
      <c r="L11205" s="2">
        <f t="shared" si="526"/>
        <v>2019</v>
      </c>
      <c r="M11205">
        <f t="shared" si="527"/>
        <v>40</v>
      </c>
    </row>
    <row r="11206" spans="1:13" x14ac:dyDescent="0.35">
      <c r="A11206" t="s">
        <v>12</v>
      </c>
      <c r="B11206">
        <v>508481287</v>
      </c>
      <c r="C11206">
        <v>175000</v>
      </c>
      <c r="D11206" t="s">
        <v>8731</v>
      </c>
      <c r="E11206" s="1">
        <v>43741.51390046296</v>
      </c>
      <c r="F11206">
        <v>13</v>
      </c>
      <c r="G11206" t="s">
        <v>14</v>
      </c>
      <c r="H11206">
        <v>360</v>
      </c>
      <c r="I11206" s="1">
        <v>43746.625</v>
      </c>
      <c r="J11206" s="2">
        <f t="shared" si="525"/>
        <v>1</v>
      </c>
      <c r="K11206" s="2" t="str">
        <f>IFERROR(VLOOKUP(A11206,Aux!A:B,2,0),"Outros")</f>
        <v>Hospitais</v>
      </c>
      <c r="L11206" s="2">
        <f t="shared" si="526"/>
        <v>2019</v>
      </c>
      <c r="M11206">
        <f t="shared" si="527"/>
        <v>40</v>
      </c>
    </row>
    <row r="11207" spans="1:13" x14ac:dyDescent="0.35">
      <c r="A11207" t="s">
        <v>9143</v>
      </c>
      <c r="B11207">
        <v>512034265</v>
      </c>
      <c r="C11207">
        <v>175001</v>
      </c>
      <c r="E11207" s="1">
        <v>43741.514872685184</v>
      </c>
      <c r="F11207">
        <v>3</v>
      </c>
      <c r="H11207">
        <v>400</v>
      </c>
      <c r="J11207" s="2">
        <f t="shared" si="525"/>
        <v>1</v>
      </c>
      <c r="K11207" s="2" t="str">
        <f>IFERROR(VLOOKUP(A11207,Aux!A:B,2,0),"Outros")</f>
        <v>Outros</v>
      </c>
      <c r="L11207" s="2">
        <f t="shared" si="526"/>
        <v>2019</v>
      </c>
      <c r="M11207">
        <f t="shared" si="527"/>
        <v>40</v>
      </c>
    </row>
    <row r="11208" spans="1:13" x14ac:dyDescent="0.35">
      <c r="A11208" t="s">
        <v>9</v>
      </c>
      <c r="B11208">
        <v>506673626</v>
      </c>
      <c r="C11208">
        <v>175002</v>
      </c>
      <c r="D11208" t="s">
        <v>9541</v>
      </c>
      <c r="E11208" s="1">
        <v>43741.515208333331</v>
      </c>
      <c r="F11208">
        <v>1</v>
      </c>
      <c r="G11208" t="s">
        <v>11</v>
      </c>
      <c r="H11208">
        <v>5</v>
      </c>
      <c r="I11208" s="1">
        <v>43746.999305555553</v>
      </c>
      <c r="J11208" s="2">
        <f t="shared" si="525"/>
        <v>1</v>
      </c>
      <c r="K11208" s="2" t="str">
        <f>IFERROR(VLOOKUP(A11208,Aux!A:B,2,0),"Outros")</f>
        <v>Municípios</v>
      </c>
      <c r="L11208" s="2">
        <f t="shared" si="526"/>
        <v>2019</v>
      </c>
      <c r="M11208">
        <f t="shared" si="527"/>
        <v>40</v>
      </c>
    </row>
    <row r="11209" spans="1:13" x14ac:dyDescent="0.35">
      <c r="A11209" t="s">
        <v>223</v>
      </c>
      <c r="B11209">
        <v>680018140</v>
      </c>
      <c r="C11209">
        <v>175003</v>
      </c>
      <c r="D11209" t="s">
        <v>9455</v>
      </c>
      <c r="E11209" s="1">
        <v>43741.529108796298</v>
      </c>
      <c r="F11209">
        <v>3</v>
      </c>
      <c r="G11209" t="s">
        <v>225</v>
      </c>
      <c r="H11209">
        <v>360</v>
      </c>
      <c r="I11209" s="1">
        <v>43785.999305555553</v>
      </c>
      <c r="J11209" s="2">
        <f t="shared" si="525"/>
        <v>1</v>
      </c>
      <c r="K11209" s="2" t="str">
        <f>IFERROR(VLOOKUP(A11209,Aux!A:B,2,0),"Outros")</f>
        <v>Municípios</v>
      </c>
      <c r="L11209" s="2">
        <f t="shared" si="526"/>
        <v>2019</v>
      </c>
      <c r="M11209">
        <f t="shared" si="527"/>
        <v>40</v>
      </c>
    </row>
    <row r="11210" spans="1:13" x14ac:dyDescent="0.35">
      <c r="A11210" t="s">
        <v>133</v>
      </c>
      <c r="B11210">
        <v>503539473</v>
      </c>
      <c r="C11210">
        <v>175004</v>
      </c>
      <c r="D11210" t="s">
        <v>9411</v>
      </c>
      <c r="E11210" s="1">
        <v>43741.591226851851</v>
      </c>
      <c r="F11210">
        <v>1</v>
      </c>
      <c r="G11210" t="s">
        <v>194</v>
      </c>
      <c r="H11210">
        <v>210</v>
      </c>
      <c r="I11210" s="1">
        <v>43747.999305555553</v>
      </c>
      <c r="J11210" s="2">
        <f t="shared" si="525"/>
        <v>1</v>
      </c>
      <c r="K11210" s="2" t="str">
        <f>IFERROR(VLOOKUP(A11210,Aux!A:B,2,0),"Outros")</f>
        <v>Municípios</v>
      </c>
      <c r="L11210" s="2">
        <f t="shared" si="526"/>
        <v>2019</v>
      </c>
      <c r="M11210">
        <f t="shared" si="527"/>
        <v>40</v>
      </c>
    </row>
    <row r="11211" spans="1:13" x14ac:dyDescent="0.35">
      <c r="A11211" t="s">
        <v>267</v>
      </c>
      <c r="B11211">
        <v>505307685</v>
      </c>
      <c r="C11211">
        <v>175005</v>
      </c>
      <c r="D11211" t="s">
        <v>9505</v>
      </c>
      <c r="E11211" s="1">
        <v>43741.592534722222</v>
      </c>
      <c r="F11211">
        <v>13</v>
      </c>
      <c r="G11211" t="s">
        <v>1330</v>
      </c>
      <c r="H11211">
        <v>360</v>
      </c>
      <c r="I11211" s="1">
        <v>43748.999305555553</v>
      </c>
      <c r="J11211" s="2">
        <f t="shared" si="525"/>
        <v>1</v>
      </c>
      <c r="K11211" s="2" t="str">
        <f>IFERROR(VLOOKUP(A11211,Aux!A:B,2,0),"Outros")</f>
        <v>Municípios</v>
      </c>
      <c r="L11211" s="2">
        <f t="shared" si="526"/>
        <v>2019</v>
      </c>
      <c r="M11211">
        <f t="shared" si="527"/>
        <v>40</v>
      </c>
    </row>
    <row r="11212" spans="1:13" x14ac:dyDescent="0.35">
      <c r="A11212" t="s">
        <v>165</v>
      </c>
      <c r="B11212">
        <v>600084892</v>
      </c>
      <c r="C11212">
        <v>175006</v>
      </c>
      <c r="D11212" t="s">
        <v>9594</v>
      </c>
      <c r="E11212" s="1">
        <v>43741.609872685185</v>
      </c>
      <c r="F11212">
        <v>13</v>
      </c>
      <c r="G11212" t="s">
        <v>476</v>
      </c>
      <c r="H11212">
        <v>340</v>
      </c>
      <c r="I11212" s="1">
        <v>43762.999305555553</v>
      </c>
      <c r="J11212" s="2">
        <f t="shared" si="525"/>
        <v>1</v>
      </c>
      <c r="K11212" s="2" t="str">
        <f>IFERROR(VLOOKUP(A11212,Aux!A:B,2,0),"Outros")</f>
        <v>Outros</v>
      </c>
      <c r="L11212" s="2">
        <f t="shared" si="526"/>
        <v>2019</v>
      </c>
      <c r="M11212">
        <f t="shared" si="527"/>
        <v>40</v>
      </c>
    </row>
    <row r="11213" spans="1:13" x14ac:dyDescent="0.35">
      <c r="A11213" t="s">
        <v>37</v>
      </c>
      <c r="B11213">
        <v>506187543</v>
      </c>
      <c r="C11213">
        <v>175007</v>
      </c>
      <c r="D11213" t="s">
        <v>9456</v>
      </c>
      <c r="E11213" s="1">
        <v>43741.63318287037</v>
      </c>
      <c r="F11213">
        <v>13</v>
      </c>
      <c r="G11213" t="s">
        <v>80</v>
      </c>
      <c r="H11213">
        <v>300</v>
      </c>
      <c r="I11213" s="1">
        <v>43748.999305555553</v>
      </c>
      <c r="J11213" s="2">
        <f t="shared" si="525"/>
        <v>1</v>
      </c>
      <c r="K11213" s="2" t="str">
        <f>IFERROR(VLOOKUP(A11213,Aux!A:B,2,0),"Outros")</f>
        <v>Municípios</v>
      </c>
      <c r="L11213" s="2">
        <f t="shared" si="526"/>
        <v>2019</v>
      </c>
      <c r="M11213">
        <f t="shared" si="527"/>
        <v>40</v>
      </c>
    </row>
    <row r="11214" spans="1:13" x14ac:dyDescent="0.35">
      <c r="A11214" t="s">
        <v>9143</v>
      </c>
      <c r="B11214">
        <v>512034265</v>
      </c>
      <c r="C11214">
        <v>175008</v>
      </c>
      <c r="E11214" s="1">
        <v>43741.638935185183</v>
      </c>
      <c r="F11214">
        <v>3</v>
      </c>
      <c r="G11214" t="s">
        <v>33</v>
      </c>
      <c r="H11214">
        <v>400</v>
      </c>
      <c r="J11214" s="2">
        <f t="shared" si="525"/>
        <v>1</v>
      </c>
      <c r="K11214" s="2" t="str">
        <f>IFERROR(VLOOKUP(A11214,Aux!A:B,2,0),"Outros")</f>
        <v>Outros</v>
      </c>
      <c r="L11214" s="2">
        <f t="shared" si="526"/>
        <v>2019</v>
      </c>
      <c r="M11214">
        <f t="shared" si="527"/>
        <v>40</v>
      </c>
    </row>
    <row r="11215" spans="1:13" x14ac:dyDescent="0.35">
      <c r="A11215" t="s">
        <v>362</v>
      </c>
      <c r="B11215">
        <v>680017763</v>
      </c>
      <c r="C11215">
        <v>175009</v>
      </c>
      <c r="D11215" t="s">
        <v>9412</v>
      </c>
      <c r="E11215" s="1">
        <v>43741.639062499999</v>
      </c>
      <c r="F11215">
        <v>1</v>
      </c>
      <c r="G11215" t="s">
        <v>566</v>
      </c>
      <c r="H11215">
        <v>360</v>
      </c>
      <c r="I11215" s="1">
        <v>43753.989583333336</v>
      </c>
      <c r="J11215" s="2">
        <f t="shared" si="525"/>
        <v>1</v>
      </c>
      <c r="K11215" s="2" t="str">
        <f>IFERROR(VLOOKUP(A11215,Aux!A:B,2,0),"Outros")</f>
        <v>Águas e resíduos</v>
      </c>
      <c r="L11215" s="2">
        <f t="shared" si="526"/>
        <v>2019</v>
      </c>
      <c r="M11215">
        <f t="shared" si="527"/>
        <v>40</v>
      </c>
    </row>
    <row r="11216" spans="1:13" x14ac:dyDescent="0.35">
      <c r="A11216" t="s">
        <v>336</v>
      </c>
      <c r="B11216">
        <v>505170876</v>
      </c>
      <c r="C11216">
        <v>175010</v>
      </c>
      <c r="D11216" t="s">
        <v>9142</v>
      </c>
      <c r="E11216" s="1">
        <v>43741.64603009259</v>
      </c>
      <c r="F11216">
        <v>1</v>
      </c>
      <c r="G11216" t="s">
        <v>33</v>
      </c>
      <c r="H11216">
        <v>360</v>
      </c>
      <c r="I11216" s="1">
        <v>43748.708333333336</v>
      </c>
      <c r="J11216" s="2">
        <f t="shared" si="525"/>
        <v>1</v>
      </c>
      <c r="K11216" s="2" t="str">
        <f>IFERROR(VLOOKUP(A11216,Aux!A:B,2,0),"Outros")</f>
        <v>Municípios</v>
      </c>
      <c r="L11216" s="2">
        <f t="shared" si="526"/>
        <v>2019</v>
      </c>
      <c r="M11216">
        <f t="shared" si="527"/>
        <v>40</v>
      </c>
    </row>
    <row r="11217" spans="1:13" x14ac:dyDescent="0.35">
      <c r="A11217" t="s">
        <v>213</v>
      </c>
      <c r="B11217">
        <v>512012814</v>
      </c>
      <c r="C11217">
        <v>175011</v>
      </c>
      <c r="D11217" t="s">
        <v>9358</v>
      </c>
      <c r="E11217" s="1">
        <v>43741.654305555552</v>
      </c>
      <c r="F11217">
        <v>1</v>
      </c>
      <c r="G11217" t="s">
        <v>1755</v>
      </c>
      <c r="H11217">
        <v>400</v>
      </c>
      <c r="I11217" s="1">
        <v>43746.999305555553</v>
      </c>
      <c r="J11217" s="2">
        <f t="shared" si="525"/>
        <v>1</v>
      </c>
      <c r="K11217" s="2" t="str">
        <f>IFERROR(VLOOKUP(A11217,Aux!A:B,2,0),"Outros")</f>
        <v>Municípios</v>
      </c>
      <c r="L11217" s="2">
        <f t="shared" si="526"/>
        <v>2019</v>
      </c>
      <c r="M11217">
        <f t="shared" si="527"/>
        <v>40</v>
      </c>
    </row>
    <row r="11218" spans="1:13" x14ac:dyDescent="0.35">
      <c r="A11218" t="s">
        <v>362</v>
      </c>
      <c r="B11218">
        <v>680017763</v>
      </c>
      <c r="C11218">
        <v>175013</v>
      </c>
      <c r="D11218" t="s">
        <v>9457</v>
      </c>
      <c r="E11218" s="1">
        <v>43741.671944444446</v>
      </c>
      <c r="F11218">
        <v>1</v>
      </c>
      <c r="G11218" t="s">
        <v>566</v>
      </c>
      <c r="H11218">
        <v>360</v>
      </c>
      <c r="I11218" s="1">
        <v>43754.996527777781</v>
      </c>
      <c r="J11218" s="2">
        <f t="shared" si="525"/>
        <v>1</v>
      </c>
      <c r="K11218" s="2" t="str">
        <f>IFERROR(VLOOKUP(A11218,Aux!A:B,2,0),"Outros")</f>
        <v>Águas e resíduos</v>
      </c>
      <c r="L11218" s="2">
        <f t="shared" si="526"/>
        <v>2019</v>
      </c>
      <c r="M11218">
        <f t="shared" si="527"/>
        <v>40</v>
      </c>
    </row>
    <row r="11219" spans="1:13" x14ac:dyDescent="0.35">
      <c r="A11219" t="s">
        <v>35</v>
      </c>
      <c r="B11219">
        <v>508666236</v>
      </c>
      <c r="C11219">
        <v>175014</v>
      </c>
      <c r="D11219" t="s">
        <v>9506</v>
      </c>
      <c r="E11219" s="1">
        <v>43741.672905092593</v>
      </c>
      <c r="F11219">
        <v>13</v>
      </c>
      <c r="G11219" t="s">
        <v>33</v>
      </c>
      <c r="H11219">
        <v>360</v>
      </c>
      <c r="I11219" s="1">
        <v>43753.999305555553</v>
      </c>
      <c r="J11219" s="2">
        <f t="shared" si="525"/>
        <v>1</v>
      </c>
      <c r="K11219" s="2" t="str">
        <f>IFERROR(VLOOKUP(A11219,Aux!A:B,2,0),"Outros")</f>
        <v>Outros</v>
      </c>
      <c r="L11219" s="2">
        <f t="shared" si="526"/>
        <v>2019</v>
      </c>
      <c r="M11219">
        <f t="shared" si="527"/>
        <v>40</v>
      </c>
    </row>
    <row r="11220" spans="1:13" x14ac:dyDescent="0.35">
      <c r="A11220" t="s">
        <v>308</v>
      </c>
      <c r="B11220">
        <v>504884620</v>
      </c>
      <c r="C11220">
        <v>175015</v>
      </c>
      <c r="D11220" t="s">
        <v>9125</v>
      </c>
      <c r="E11220" s="1">
        <v>43741.68141203704</v>
      </c>
      <c r="F11220">
        <v>13</v>
      </c>
      <c r="G11220" t="s">
        <v>1207</v>
      </c>
      <c r="H11220">
        <v>400</v>
      </c>
      <c r="J11220" s="2">
        <f t="shared" si="525"/>
        <v>1</v>
      </c>
      <c r="K11220" s="2" t="str">
        <f>IFERROR(VLOOKUP(A11220,Aux!A:B,2,0),"Outros")</f>
        <v>Municípios</v>
      </c>
      <c r="L11220" s="2">
        <f t="shared" si="526"/>
        <v>2019</v>
      </c>
      <c r="M11220">
        <f t="shared" si="527"/>
        <v>40</v>
      </c>
    </row>
    <row r="11221" spans="1:13" x14ac:dyDescent="0.35">
      <c r="A11221" t="s">
        <v>9143</v>
      </c>
      <c r="B11221">
        <v>512034265</v>
      </c>
      <c r="C11221">
        <v>175016</v>
      </c>
      <c r="D11221" t="s">
        <v>9144</v>
      </c>
      <c r="E11221" s="1">
        <v>43741.685763888891</v>
      </c>
      <c r="F11221">
        <v>3</v>
      </c>
      <c r="G11221" t="s">
        <v>683</v>
      </c>
      <c r="H11221">
        <v>5</v>
      </c>
      <c r="I11221" s="1">
        <v>43786.999305555553</v>
      </c>
      <c r="J11221" s="2">
        <f t="shared" si="525"/>
        <v>1</v>
      </c>
      <c r="K11221" s="2" t="str">
        <f>IFERROR(VLOOKUP(A11221,Aux!A:B,2,0),"Outros")</f>
        <v>Outros</v>
      </c>
      <c r="L11221" s="2">
        <f t="shared" si="526"/>
        <v>2019</v>
      </c>
      <c r="M11221">
        <f t="shared" si="527"/>
        <v>40</v>
      </c>
    </row>
    <row r="11222" spans="1:13" x14ac:dyDescent="0.35">
      <c r="A11222" t="s">
        <v>57</v>
      </c>
      <c r="B11222">
        <v>501294104</v>
      </c>
      <c r="C11222">
        <v>175017</v>
      </c>
      <c r="D11222" t="s">
        <v>9145</v>
      </c>
      <c r="E11222" s="1">
        <v>43741.686215277776</v>
      </c>
      <c r="F11222">
        <v>13</v>
      </c>
      <c r="G11222" t="s">
        <v>59</v>
      </c>
      <c r="H11222">
        <v>360</v>
      </c>
      <c r="I11222" s="1">
        <v>43747.999305555553</v>
      </c>
      <c r="J11222" s="2">
        <f t="shared" si="525"/>
        <v>1</v>
      </c>
      <c r="K11222" s="2" t="str">
        <f>IFERROR(VLOOKUP(A11222,Aux!A:B,2,0),"Outros")</f>
        <v>Municípios</v>
      </c>
      <c r="L11222" s="2">
        <f t="shared" si="526"/>
        <v>2019</v>
      </c>
      <c r="M11222">
        <f t="shared" si="527"/>
        <v>40</v>
      </c>
    </row>
    <row r="11223" spans="1:13" x14ac:dyDescent="0.35">
      <c r="A11223" t="s">
        <v>133</v>
      </c>
      <c r="B11223">
        <v>503539473</v>
      </c>
      <c r="C11223">
        <v>175018</v>
      </c>
      <c r="D11223" t="s">
        <v>9126</v>
      </c>
      <c r="E11223" s="1">
        <v>43741.709479166668</v>
      </c>
      <c r="F11223">
        <v>1</v>
      </c>
      <c r="G11223" t="s">
        <v>135</v>
      </c>
      <c r="H11223">
        <v>360</v>
      </c>
      <c r="I11223" s="1">
        <v>43742.999305555553</v>
      </c>
      <c r="J11223" s="2">
        <f t="shared" si="525"/>
        <v>1</v>
      </c>
      <c r="K11223" s="2" t="str">
        <f>IFERROR(VLOOKUP(A11223,Aux!A:B,2,0),"Outros")</f>
        <v>Municípios</v>
      </c>
      <c r="L11223" s="2">
        <f t="shared" si="526"/>
        <v>2019</v>
      </c>
      <c r="M11223">
        <f t="shared" si="527"/>
        <v>40</v>
      </c>
    </row>
    <row r="11224" spans="1:13" x14ac:dyDescent="0.35">
      <c r="A11224" t="s">
        <v>71</v>
      </c>
      <c r="B11224">
        <v>500051054</v>
      </c>
      <c r="C11224">
        <v>175020</v>
      </c>
      <c r="D11224" t="s">
        <v>8348</v>
      </c>
      <c r="E11224" s="1">
        <v>43741.740474537037</v>
      </c>
      <c r="F11224">
        <v>13</v>
      </c>
      <c r="G11224" t="s">
        <v>202</v>
      </c>
      <c r="H11224">
        <v>360</v>
      </c>
      <c r="I11224" s="1">
        <v>43746.791666666664</v>
      </c>
      <c r="J11224" s="2">
        <f t="shared" si="525"/>
        <v>1</v>
      </c>
      <c r="K11224" s="2" t="str">
        <f>IFERROR(VLOOKUP(A11224,Aux!A:B,2,0),"Outros")</f>
        <v>Municípios</v>
      </c>
      <c r="L11224" s="2">
        <f t="shared" si="526"/>
        <v>2019</v>
      </c>
      <c r="M11224">
        <f t="shared" si="527"/>
        <v>40</v>
      </c>
    </row>
    <row r="11225" spans="1:13" x14ac:dyDescent="0.35">
      <c r="A11225" t="s">
        <v>60</v>
      </c>
      <c r="B11225">
        <v>505456010</v>
      </c>
      <c r="C11225">
        <v>175021</v>
      </c>
      <c r="E11225" s="1">
        <v>43741.750775462962</v>
      </c>
      <c r="F11225">
        <v>1</v>
      </c>
      <c r="G11225" t="s">
        <v>33</v>
      </c>
      <c r="H11225">
        <v>400</v>
      </c>
      <c r="J11225" s="2">
        <f t="shared" si="525"/>
        <v>1</v>
      </c>
      <c r="K11225" s="2" t="str">
        <f>IFERROR(VLOOKUP(A11225,Aux!A:B,2,0),"Outros")</f>
        <v>Municípios</v>
      </c>
      <c r="L11225" s="2">
        <f t="shared" si="526"/>
        <v>2019</v>
      </c>
      <c r="M11225">
        <f t="shared" si="527"/>
        <v>40</v>
      </c>
    </row>
    <row r="11226" spans="1:13" x14ac:dyDescent="0.35">
      <c r="A11226" t="s">
        <v>60</v>
      </c>
      <c r="B11226">
        <v>505456010</v>
      </c>
      <c r="C11226">
        <v>175022</v>
      </c>
      <c r="D11226" t="s">
        <v>9127</v>
      </c>
      <c r="E11226" s="1">
        <v>43741.75099537037</v>
      </c>
      <c r="F11226">
        <v>13</v>
      </c>
      <c r="G11226" t="s">
        <v>866</v>
      </c>
      <c r="H11226">
        <v>360</v>
      </c>
      <c r="I11226" s="1">
        <v>43744.999305555553</v>
      </c>
      <c r="J11226" s="2">
        <f t="shared" si="525"/>
        <v>1</v>
      </c>
      <c r="K11226" s="2" t="str">
        <f>IFERROR(VLOOKUP(A11226,Aux!A:B,2,0),"Outros")</f>
        <v>Municípios</v>
      </c>
      <c r="L11226" s="2">
        <f t="shared" si="526"/>
        <v>2019</v>
      </c>
      <c r="M11226">
        <f t="shared" si="527"/>
        <v>40</v>
      </c>
    </row>
    <row r="11227" spans="1:13" x14ac:dyDescent="0.35">
      <c r="A11227" t="s">
        <v>1042</v>
      </c>
      <c r="B11227">
        <v>506087000</v>
      </c>
      <c r="C11227">
        <v>175023</v>
      </c>
      <c r="D11227" t="s">
        <v>9128</v>
      </c>
      <c r="E11227" s="1">
        <v>43742.37394675926</v>
      </c>
      <c r="F11227">
        <v>3</v>
      </c>
      <c r="G11227" t="s">
        <v>1443</v>
      </c>
      <c r="H11227">
        <v>360</v>
      </c>
      <c r="I11227" s="1">
        <v>43748.708333333336</v>
      </c>
      <c r="J11227" s="2">
        <f t="shared" si="525"/>
        <v>1</v>
      </c>
      <c r="K11227" s="2" t="str">
        <f>IFERROR(VLOOKUP(A11227,Aux!A:B,2,0),"Outros")</f>
        <v>Municípios</v>
      </c>
      <c r="L11227" s="2">
        <f t="shared" si="526"/>
        <v>2019</v>
      </c>
      <c r="M11227">
        <f t="shared" si="527"/>
        <v>40</v>
      </c>
    </row>
    <row r="11228" spans="1:13" x14ac:dyDescent="0.35">
      <c r="A11228" t="s">
        <v>57</v>
      </c>
      <c r="B11228">
        <v>501294104</v>
      </c>
      <c r="C11228">
        <v>175024</v>
      </c>
      <c r="D11228" t="s">
        <v>9145</v>
      </c>
      <c r="E11228" s="1">
        <v>43742.387129629627</v>
      </c>
      <c r="F11228">
        <v>13</v>
      </c>
      <c r="G11228" t="s">
        <v>59</v>
      </c>
      <c r="H11228">
        <v>360</v>
      </c>
      <c r="I11228" s="1">
        <v>43748.999305555553</v>
      </c>
      <c r="J11228" s="2">
        <f t="shared" si="525"/>
        <v>1</v>
      </c>
      <c r="K11228" s="2" t="str">
        <f>IFERROR(VLOOKUP(A11228,Aux!A:B,2,0),"Outros")</f>
        <v>Municípios</v>
      </c>
      <c r="L11228" s="2">
        <f t="shared" si="526"/>
        <v>2019</v>
      </c>
      <c r="M11228">
        <f t="shared" si="527"/>
        <v>40</v>
      </c>
    </row>
    <row r="11229" spans="1:13" x14ac:dyDescent="0.35">
      <c r="A11229" t="s">
        <v>185</v>
      </c>
      <c r="B11229">
        <v>506556590</v>
      </c>
      <c r="C11229">
        <v>175025</v>
      </c>
      <c r="D11229" t="s">
        <v>9219</v>
      </c>
      <c r="E11229" s="1">
        <v>43742.39303240741</v>
      </c>
      <c r="F11229">
        <v>13</v>
      </c>
      <c r="G11229" t="s">
        <v>187</v>
      </c>
      <c r="H11229">
        <v>5</v>
      </c>
      <c r="I11229" s="1">
        <v>43749.999305555553</v>
      </c>
      <c r="J11229" s="2">
        <f t="shared" si="525"/>
        <v>1</v>
      </c>
      <c r="K11229" s="2" t="str">
        <f>IFERROR(VLOOKUP(A11229,Aux!A:B,2,0),"Outros")</f>
        <v>Municípios</v>
      </c>
      <c r="L11229" s="2">
        <f t="shared" si="526"/>
        <v>2019</v>
      </c>
      <c r="M11229">
        <f t="shared" si="527"/>
        <v>40</v>
      </c>
    </row>
    <row r="11230" spans="1:13" x14ac:dyDescent="0.35">
      <c r="A11230" t="s">
        <v>57</v>
      </c>
      <c r="B11230">
        <v>501294104</v>
      </c>
      <c r="C11230">
        <v>175026</v>
      </c>
      <c r="D11230" t="s">
        <v>9146</v>
      </c>
      <c r="E11230" s="1">
        <v>43742.396111111113</v>
      </c>
      <c r="F11230">
        <v>13</v>
      </c>
      <c r="G11230" t="s">
        <v>59</v>
      </c>
      <c r="H11230">
        <v>360</v>
      </c>
      <c r="I11230" s="1">
        <v>43748.999305555553</v>
      </c>
      <c r="J11230" s="2">
        <f t="shared" si="525"/>
        <v>1</v>
      </c>
      <c r="K11230" s="2" t="str">
        <f>IFERROR(VLOOKUP(A11230,Aux!A:B,2,0),"Outros")</f>
        <v>Municípios</v>
      </c>
      <c r="L11230" s="2">
        <f t="shared" si="526"/>
        <v>2019</v>
      </c>
      <c r="M11230">
        <f t="shared" si="527"/>
        <v>40</v>
      </c>
    </row>
    <row r="11231" spans="1:13" x14ac:dyDescent="0.35">
      <c r="A11231" t="s">
        <v>136</v>
      </c>
      <c r="B11231">
        <v>506730573</v>
      </c>
      <c r="C11231">
        <v>175027</v>
      </c>
      <c r="D11231" t="s">
        <v>9325</v>
      </c>
      <c r="E11231" s="1">
        <v>43742.401585648149</v>
      </c>
      <c r="F11231">
        <v>13</v>
      </c>
      <c r="G11231" t="s">
        <v>1074</v>
      </c>
      <c r="H11231">
        <v>340</v>
      </c>
      <c r="I11231" s="1">
        <v>43759.625</v>
      </c>
      <c r="J11231" s="2">
        <f t="shared" si="525"/>
        <v>1</v>
      </c>
      <c r="K11231" s="2" t="str">
        <f>IFERROR(VLOOKUP(A11231,Aux!A:B,2,0),"Outros")</f>
        <v>Municípios</v>
      </c>
      <c r="L11231" s="2">
        <f t="shared" si="526"/>
        <v>2019</v>
      </c>
      <c r="M11231">
        <f t="shared" si="527"/>
        <v>40</v>
      </c>
    </row>
    <row r="11232" spans="1:13" x14ac:dyDescent="0.35">
      <c r="A11232" t="s">
        <v>465</v>
      </c>
      <c r="B11232">
        <v>600084779</v>
      </c>
      <c r="C11232">
        <v>175028</v>
      </c>
      <c r="D11232" t="s">
        <v>9326</v>
      </c>
      <c r="E11232" s="1">
        <v>43742.406006944446</v>
      </c>
      <c r="F11232">
        <v>13</v>
      </c>
      <c r="G11232" t="s">
        <v>3031</v>
      </c>
      <c r="H11232">
        <v>340</v>
      </c>
      <c r="I11232" s="1">
        <v>43748.75</v>
      </c>
      <c r="J11232" s="2">
        <f t="shared" si="525"/>
        <v>1</v>
      </c>
      <c r="K11232" s="2" t="str">
        <f>IFERROR(VLOOKUP(A11232,Aux!A:B,2,0),"Outros")</f>
        <v>Outros</v>
      </c>
      <c r="L11232" s="2">
        <f t="shared" si="526"/>
        <v>2019</v>
      </c>
      <c r="M11232">
        <f t="shared" si="527"/>
        <v>40</v>
      </c>
    </row>
    <row r="11233" spans="1:13" x14ac:dyDescent="0.35">
      <c r="A11233" t="s">
        <v>122</v>
      </c>
      <c r="B11233">
        <v>506173968</v>
      </c>
      <c r="C11233">
        <v>175032</v>
      </c>
      <c r="E11233" s="1">
        <v>43742.430208333331</v>
      </c>
      <c r="F11233">
        <v>1</v>
      </c>
      <c r="G11233" t="s">
        <v>33</v>
      </c>
      <c r="H11233">
        <v>400</v>
      </c>
      <c r="J11233" s="2">
        <f t="shared" si="525"/>
        <v>1</v>
      </c>
      <c r="K11233" s="2" t="str">
        <f>IFERROR(VLOOKUP(A11233,Aux!A:B,2,0),"Outros")</f>
        <v>Municípios</v>
      </c>
      <c r="L11233" s="2">
        <f t="shared" si="526"/>
        <v>2019</v>
      </c>
      <c r="M11233">
        <f t="shared" si="527"/>
        <v>40</v>
      </c>
    </row>
    <row r="11234" spans="1:13" x14ac:dyDescent="0.35">
      <c r="A11234" t="s">
        <v>45</v>
      </c>
      <c r="B11234">
        <v>680021892</v>
      </c>
      <c r="C11234">
        <v>175033</v>
      </c>
      <c r="E11234" s="1">
        <v>43742.430671296293</v>
      </c>
      <c r="F11234">
        <v>1</v>
      </c>
      <c r="G11234" t="s">
        <v>33</v>
      </c>
      <c r="H11234">
        <v>400</v>
      </c>
      <c r="J11234" s="2">
        <f t="shared" si="525"/>
        <v>1</v>
      </c>
      <c r="K11234" s="2" t="str">
        <f>IFERROR(VLOOKUP(A11234,Aux!A:B,2,0),"Outros")</f>
        <v>Águas e resíduos</v>
      </c>
      <c r="L11234" s="2">
        <f t="shared" si="526"/>
        <v>2019</v>
      </c>
      <c r="M11234">
        <f t="shared" si="527"/>
        <v>40</v>
      </c>
    </row>
    <row r="11235" spans="1:13" x14ac:dyDescent="0.35">
      <c r="A11235" t="s">
        <v>122</v>
      </c>
      <c r="B11235">
        <v>506173968</v>
      </c>
      <c r="C11235">
        <v>175034</v>
      </c>
      <c r="D11235" t="s">
        <v>9766</v>
      </c>
      <c r="E11235" s="1">
        <v>43742.431122685186</v>
      </c>
      <c r="F11235">
        <v>13</v>
      </c>
      <c r="G11235" t="s">
        <v>147</v>
      </c>
      <c r="H11235">
        <v>360</v>
      </c>
      <c r="I11235" s="1">
        <v>43749.75</v>
      </c>
      <c r="J11235" s="2">
        <f t="shared" si="525"/>
        <v>1</v>
      </c>
      <c r="K11235" s="2" t="str">
        <f>IFERROR(VLOOKUP(A11235,Aux!A:B,2,0),"Outros")</f>
        <v>Municípios</v>
      </c>
      <c r="L11235" s="2">
        <f t="shared" si="526"/>
        <v>2019</v>
      </c>
      <c r="M11235">
        <f t="shared" si="527"/>
        <v>40</v>
      </c>
    </row>
    <row r="11236" spans="1:13" x14ac:dyDescent="0.35">
      <c r="A11236" t="s">
        <v>122</v>
      </c>
      <c r="B11236">
        <v>506173968</v>
      </c>
      <c r="C11236">
        <v>175035</v>
      </c>
      <c r="D11236" t="s">
        <v>9767</v>
      </c>
      <c r="E11236" s="1">
        <v>43742.434340277781</v>
      </c>
      <c r="F11236">
        <v>1</v>
      </c>
      <c r="G11236" t="s">
        <v>147</v>
      </c>
      <c r="H11236">
        <v>360</v>
      </c>
      <c r="I11236" s="1">
        <v>43752.75</v>
      </c>
      <c r="J11236" s="2">
        <f t="shared" si="525"/>
        <v>1</v>
      </c>
      <c r="K11236" s="2" t="str">
        <f>IFERROR(VLOOKUP(A11236,Aux!A:B,2,0),"Outros")</f>
        <v>Municípios</v>
      </c>
      <c r="L11236" s="2">
        <f t="shared" si="526"/>
        <v>2019</v>
      </c>
      <c r="M11236">
        <f t="shared" si="527"/>
        <v>40</v>
      </c>
    </row>
    <row r="11237" spans="1:13" x14ac:dyDescent="0.35">
      <c r="A11237" t="s">
        <v>140</v>
      </c>
      <c r="B11237">
        <v>506614913</v>
      </c>
      <c r="C11237">
        <v>175036</v>
      </c>
      <c r="E11237" s="1">
        <v>43742.435682870368</v>
      </c>
      <c r="F11237">
        <v>13</v>
      </c>
      <c r="G11237" t="s">
        <v>33</v>
      </c>
      <c r="H11237">
        <v>400</v>
      </c>
      <c r="J11237" s="2">
        <f t="shared" si="525"/>
        <v>1</v>
      </c>
      <c r="K11237" s="2" t="str">
        <f>IFERROR(VLOOKUP(A11237,Aux!A:B,2,0),"Outros")</f>
        <v>Municípios</v>
      </c>
      <c r="L11237" s="2">
        <f t="shared" si="526"/>
        <v>2019</v>
      </c>
      <c r="M11237">
        <f t="shared" si="527"/>
        <v>40</v>
      </c>
    </row>
    <row r="11238" spans="1:13" x14ac:dyDescent="0.35">
      <c r="A11238" t="s">
        <v>140</v>
      </c>
      <c r="B11238">
        <v>506614913</v>
      </c>
      <c r="C11238">
        <v>175037</v>
      </c>
      <c r="D11238" t="s">
        <v>9129</v>
      </c>
      <c r="E11238" s="1">
        <v>43742.435925925929</v>
      </c>
      <c r="F11238">
        <v>13</v>
      </c>
      <c r="G11238" t="s">
        <v>47</v>
      </c>
      <c r="H11238">
        <v>340</v>
      </c>
      <c r="I11238" s="1">
        <v>43748.999305555553</v>
      </c>
      <c r="J11238" s="2">
        <f t="shared" si="525"/>
        <v>1</v>
      </c>
      <c r="K11238" s="2" t="str">
        <f>IFERROR(VLOOKUP(A11238,Aux!A:B,2,0),"Outros")</f>
        <v>Municípios</v>
      </c>
      <c r="L11238" s="2">
        <f t="shared" si="526"/>
        <v>2019</v>
      </c>
      <c r="M11238">
        <f t="shared" si="527"/>
        <v>40</v>
      </c>
    </row>
    <row r="11239" spans="1:13" x14ac:dyDescent="0.35">
      <c r="A11239" t="s">
        <v>157</v>
      </c>
      <c r="B11239">
        <v>500122237</v>
      </c>
      <c r="C11239">
        <v>175038</v>
      </c>
      <c r="D11239" t="s">
        <v>9370</v>
      </c>
      <c r="E11239" s="1">
        <v>43742.439375000002</v>
      </c>
      <c r="F11239">
        <v>13</v>
      </c>
      <c r="G11239" t="s">
        <v>33</v>
      </c>
      <c r="H11239">
        <v>340</v>
      </c>
      <c r="I11239" s="1">
        <v>43749.999305555553</v>
      </c>
      <c r="J11239" s="2">
        <f t="shared" si="525"/>
        <v>1</v>
      </c>
      <c r="K11239" s="2" t="str">
        <f>IFERROR(VLOOKUP(A11239,Aux!A:B,2,0),"Outros")</f>
        <v>Outros</v>
      </c>
      <c r="L11239" s="2">
        <f t="shared" si="526"/>
        <v>2019</v>
      </c>
      <c r="M11239">
        <f t="shared" si="527"/>
        <v>40</v>
      </c>
    </row>
    <row r="11240" spans="1:13" x14ac:dyDescent="0.35">
      <c r="A11240" t="s">
        <v>45</v>
      </c>
      <c r="B11240">
        <v>680021892</v>
      </c>
      <c r="C11240">
        <v>175039</v>
      </c>
      <c r="D11240" t="s">
        <v>9768</v>
      </c>
      <c r="E11240" s="1">
        <v>43742.440347222226</v>
      </c>
      <c r="F11240">
        <v>1</v>
      </c>
      <c r="G11240" t="s">
        <v>47</v>
      </c>
      <c r="H11240">
        <v>360</v>
      </c>
      <c r="I11240" s="1">
        <v>43749.999305555553</v>
      </c>
      <c r="J11240" s="2">
        <f t="shared" si="525"/>
        <v>1</v>
      </c>
      <c r="K11240" s="2" t="str">
        <f>IFERROR(VLOOKUP(A11240,Aux!A:B,2,0),"Outros")</f>
        <v>Águas e resíduos</v>
      </c>
      <c r="L11240" s="2">
        <f t="shared" si="526"/>
        <v>2019</v>
      </c>
      <c r="M11240">
        <f t="shared" si="527"/>
        <v>40</v>
      </c>
    </row>
    <row r="11241" spans="1:13" x14ac:dyDescent="0.35">
      <c r="A11241" t="s">
        <v>282</v>
      </c>
      <c r="B11241">
        <v>501202021</v>
      </c>
      <c r="C11241">
        <v>175041</v>
      </c>
      <c r="E11241" s="1">
        <v>43742.444398148145</v>
      </c>
      <c r="F11241">
        <v>13</v>
      </c>
      <c r="G11241" t="s">
        <v>33</v>
      </c>
      <c r="H11241">
        <v>400</v>
      </c>
      <c r="J11241" s="2">
        <f t="shared" si="525"/>
        <v>1</v>
      </c>
      <c r="K11241" s="2" t="str">
        <f>IFERROR(VLOOKUP(A11241,Aux!A:B,2,0),"Outros")</f>
        <v>Portos</v>
      </c>
      <c r="L11241" s="2">
        <f t="shared" si="526"/>
        <v>2019</v>
      </c>
      <c r="M11241">
        <f t="shared" si="527"/>
        <v>40</v>
      </c>
    </row>
    <row r="11242" spans="1:13" x14ac:dyDescent="0.35">
      <c r="A11242" t="s">
        <v>122</v>
      </c>
      <c r="B11242">
        <v>506173968</v>
      </c>
      <c r="C11242">
        <v>175042</v>
      </c>
      <c r="D11242" t="s">
        <v>9458</v>
      </c>
      <c r="E11242" s="1">
        <v>43742.45</v>
      </c>
      <c r="F11242">
        <v>1</v>
      </c>
      <c r="G11242" t="s">
        <v>33</v>
      </c>
      <c r="H11242">
        <v>360</v>
      </c>
      <c r="I11242" s="1">
        <v>43747.75</v>
      </c>
      <c r="J11242" s="2">
        <f t="shared" si="525"/>
        <v>1</v>
      </c>
      <c r="K11242" s="2" t="str">
        <f>IFERROR(VLOOKUP(A11242,Aux!A:B,2,0),"Outros")</f>
        <v>Municípios</v>
      </c>
      <c r="L11242" s="2">
        <f t="shared" si="526"/>
        <v>2019</v>
      </c>
      <c r="M11242">
        <f t="shared" si="527"/>
        <v>40</v>
      </c>
    </row>
    <row r="11243" spans="1:13" x14ac:dyDescent="0.35">
      <c r="A11243" t="s">
        <v>260</v>
      </c>
      <c r="B11243">
        <v>502790024</v>
      </c>
      <c r="C11243">
        <v>175043</v>
      </c>
      <c r="D11243" t="s">
        <v>9216</v>
      </c>
      <c r="E11243" s="1">
        <v>43742.450150462966</v>
      </c>
      <c r="F11243">
        <v>13</v>
      </c>
      <c r="G11243" t="s">
        <v>446</v>
      </c>
      <c r="H11243">
        <v>220</v>
      </c>
      <c r="I11243" s="1">
        <v>43767.999305555553</v>
      </c>
      <c r="J11243" s="2">
        <f t="shared" si="525"/>
        <v>1</v>
      </c>
      <c r="K11243" s="2" t="str">
        <f>IFERROR(VLOOKUP(A11243,Aux!A:B,2,0),"Outros")</f>
        <v>Transportes</v>
      </c>
      <c r="L11243" s="2">
        <f t="shared" si="526"/>
        <v>2019</v>
      </c>
      <c r="M11243">
        <f t="shared" si="527"/>
        <v>40</v>
      </c>
    </row>
    <row r="11244" spans="1:13" x14ac:dyDescent="0.35">
      <c r="A11244" t="s">
        <v>140</v>
      </c>
      <c r="B11244">
        <v>506614913</v>
      </c>
      <c r="C11244">
        <v>175044</v>
      </c>
      <c r="D11244" t="s">
        <v>9130</v>
      </c>
      <c r="E11244" s="1">
        <v>43742.457673611112</v>
      </c>
      <c r="F11244">
        <v>1</v>
      </c>
      <c r="G11244" t="s">
        <v>149</v>
      </c>
      <c r="H11244">
        <v>360</v>
      </c>
      <c r="I11244" s="1">
        <v>43788.4375</v>
      </c>
      <c r="J11244" s="2">
        <f t="shared" si="525"/>
        <v>1</v>
      </c>
      <c r="K11244" s="2" t="str">
        <f>IFERROR(VLOOKUP(A11244,Aux!A:B,2,0),"Outros")</f>
        <v>Municípios</v>
      </c>
      <c r="L11244" s="2">
        <f t="shared" si="526"/>
        <v>2019</v>
      </c>
      <c r="M11244">
        <f t="shared" si="527"/>
        <v>40</v>
      </c>
    </row>
    <row r="11245" spans="1:13" x14ac:dyDescent="0.35">
      <c r="A11245" t="s">
        <v>39</v>
      </c>
      <c r="B11245">
        <v>507023129</v>
      </c>
      <c r="C11245">
        <v>175045</v>
      </c>
      <c r="D11245" t="s">
        <v>9220</v>
      </c>
      <c r="E11245" s="1">
        <v>43742.468564814815</v>
      </c>
      <c r="F11245">
        <v>3</v>
      </c>
      <c r="G11245" t="s">
        <v>259</v>
      </c>
      <c r="H11245">
        <v>340</v>
      </c>
      <c r="I11245" s="1">
        <v>43805.708333333336</v>
      </c>
      <c r="J11245" s="2">
        <f t="shared" si="525"/>
        <v>1</v>
      </c>
      <c r="K11245" s="2" t="str">
        <f>IFERROR(VLOOKUP(A11245,Aux!A:B,2,0),"Outros")</f>
        <v>Outros</v>
      </c>
      <c r="L11245" s="2">
        <f t="shared" si="526"/>
        <v>2019</v>
      </c>
      <c r="M11245">
        <f t="shared" si="527"/>
        <v>40</v>
      </c>
    </row>
    <row r="11246" spans="1:13" x14ac:dyDescent="0.35">
      <c r="A11246" t="s">
        <v>63</v>
      </c>
      <c r="B11246">
        <v>502098139</v>
      </c>
      <c r="C11246">
        <v>175048</v>
      </c>
      <c r="D11246" t="s">
        <v>9769</v>
      </c>
      <c r="E11246" s="1">
        <v>43742.4762962963</v>
      </c>
      <c r="F11246">
        <v>13</v>
      </c>
      <c r="G11246" t="s">
        <v>75</v>
      </c>
      <c r="H11246">
        <v>340</v>
      </c>
      <c r="I11246" s="1">
        <v>43751.75</v>
      </c>
      <c r="J11246" s="2">
        <f t="shared" si="525"/>
        <v>1</v>
      </c>
      <c r="K11246" s="2" t="str">
        <f>IFERROR(VLOOKUP(A11246,Aux!A:B,2,0),"Outros")</f>
        <v>Municípios</v>
      </c>
      <c r="L11246" s="2">
        <f t="shared" si="526"/>
        <v>2019</v>
      </c>
      <c r="M11246">
        <f t="shared" si="527"/>
        <v>40</v>
      </c>
    </row>
    <row r="11247" spans="1:13" x14ac:dyDescent="0.35">
      <c r="A11247" t="s">
        <v>465</v>
      </c>
      <c r="B11247">
        <v>600084779</v>
      </c>
      <c r="C11247">
        <v>175049</v>
      </c>
      <c r="D11247" t="s">
        <v>9267</v>
      </c>
      <c r="E11247" s="1">
        <v>43742.477430555555</v>
      </c>
      <c r="F11247">
        <v>13</v>
      </c>
      <c r="G11247" t="s">
        <v>622</v>
      </c>
      <c r="H11247">
        <v>340</v>
      </c>
      <c r="I11247" s="1">
        <v>43751.708333333336</v>
      </c>
      <c r="J11247" s="2">
        <f t="shared" si="525"/>
        <v>1</v>
      </c>
      <c r="K11247" s="2" t="str">
        <f>IFERROR(VLOOKUP(A11247,Aux!A:B,2,0),"Outros")</f>
        <v>Outros</v>
      </c>
      <c r="L11247" s="2">
        <f t="shared" si="526"/>
        <v>2019</v>
      </c>
      <c r="M11247">
        <f t="shared" si="527"/>
        <v>40</v>
      </c>
    </row>
    <row r="11248" spans="1:13" x14ac:dyDescent="0.35">
      <c r="A11248" t="s">
        <v>465</v>
      </c>
      <c r="B11248">
        <v>600084779</v>
      </c>
      <c r="C11248">
        <v>175050</v>
      </c>
      <c r="D11248" t="s">
        <v>9371</v>
      </c>
      <c r="E11248" s="1">
        <v>43742.482048611113</v>
      </c>
      <c r="F11248">
        <v>3</v>
      </c>
      <c r="G11248" t="s">
        <v>622</v>
      </c>
      <c r="H11248">
        <v>340</v>
      </c>
      <c r="I11248" s="1">
        <v>43751.708333333336</v>
      </c>
      <c r="J11248" s="2">
        <f t="shared" si="525"/>
        <v>1</v>
      </c>
      <c r="K11248" s="2" t="str">
        <f>IFERROR(VLOOKUP(A11248,Aux!A:B,2,0),"Outros")</f>
        <v>Outros</v>
      </c>
      <c r="L11248" s="2">
        <f t="shared" si="526"/>
        <v>2019</v>
      </c>
      <c r="M11248">
        <f t="shared" si="527"/>
        <v>40</v>
      </c>
    </row>
    <row r="11249" spans="1:13" x14ac:dyDescent="0.35">
      <c r="A11249" t="s">
        <v>311</v>
      </c>
      <c r="B11249">
        <v>680017550</v>
      </c>
      <c r="C11249">
        <v>175051</v>
      </c>
      <c r="D11249" t="s">
        <v>9221</v>
      </c>
      <c r="E11249" s="1">
        <v>43742.500578703701</v>
      </c>
      <c r="F11249">
        <v>13</v>
      </c>
      <c r="G11249" t="s">
        <v>924</v>
      </c>
      <c r="H11249">
        <v>360</v>
      </c>
      <c r="I11249" s="1">
        <v>43752.625</v>
      </c>
      <c r="J11249" s="2">
        <f t="shared" si="525"/>
        <v>1</v>
      </c>
      <c r="K11249" s="2" t="str">
        <f>IFERROR(VLOOKUP(A11249,Aux!A:B,2,0),"Outros")</f>
        <v>Águas e resíduos</v>
      </c>
      <c r="L11249" s="2">
        <f t="shared" si="526"/>
        <v>2019</v>
      </c>
      <c r="M11249">
        <f t="shared" si="527"/>
        <v>40</v>
      </c>
    </row>
    <row r="11250" spans="1:13" x14ac:dyDescent="0.35">
      <c r="A11250" t="s">
        <v>607</v>
      </c>
      <c r="B11250">
        <v>505985217</v>
      </c>
      <c r="C11250">
        <v>175052</v>
      </c>
      <c r="D11250" t="s">
        <v>9131</v>
      </c>
      <c r="E11250" s="1">
        <v>43742.504930555559</v>
      </c>
      <c r="F11250">
        <v>3</v>
      </c>
      <c r="G11250" t="s">
        <v>708</v>
      </c>
      <c r="H11250">
        <v>5</v>
      </c>
      <c r="I11250" s="1">
        <v>43791</v>
      </c>
      <c r="J11250" s="2">
        <f t="shared" si="525"/>
        <v>1</v>
      </c>
      <c r="K11250" s="2" t="str">
        <f>IFERROR(VLOOKUP(A11250,Aux!A:B,2,0),"Outros")</f>
        <v>Municípios</v>
      </c>
      <c r="L11250" s="2">
        <f t="shared" si="526"/>
        <v>2019</v>
      </c>
      <c r="M11250">
        <f t="shared" si="527"/>
        <v>40</v>
      </c>
    </row>
    <row r="11251" spans="1:13" x14ac:dyDescent="0.35">
      <c r="A11251" t="s">
        <v>465</v>
      </c>
      <c r="B11251">
        <v>600084779</v>
      </c>
      <c r="C11251">
        <v>175053</v>
      </c>
      <c r="D11251" t="s">
        <v>9132</v>
      </c>
      <c r="E11251" s="1">
        <v>43742.509016203701</v>
      </c>
      <c r="F11251">
        <v>13</v>
      </c>
      <c r="G11251" t="s">
        <v>622</v>
      </c>
      <c r="H11251">
        <v>5</v>
      </c>
      <c r="I11251" s="1">
        <v>43751.708333333336</v>
      </c>
      <c r="J11251" s="2">
        <f t="shared" si="525"/>
        <v>1</v>
      </c>
      <c r="K11251" s="2" t="str">
        <f>IFERROR(VLOOKUP(A11251,Aux!A:B,2,0),"Outros")</f>
        <v>Outros</v>
      </c>
      <c r="L11251" s="2">
        <f t="shared" si="526"/>
        <v>2019</v>
      </c>
      <c r="M11251">
        <f t="shared" si="527"/>
        <v>40</v>
      </c>
    </row>
    <row r="11252" spans="1:13" x14ac:dyDescent="0.35">
      <c r="A11252" t="s">
        <v>308</v>
      </c>
      <c r="B11252">
        <v>504884620</v>
      </c>
      <c r="C11252">
        <v>175054</v>
      </c>
      <c r="D11252" t="s">
        <v>9372</v>
      </c>
      <c r="E11252" s="1">
        <v>43742.510393518518</v>
      </c>
      <c r="F11252">
        <v>13</v>
      </c>
      <c r="G11252" t="s">
        <v>33</v>
      </c>
      <c r="H11252">
        <v>360</v>
      </c>
      <c r="I11252" s="1">
        <v>43745.708333333336</v>
      </c>
      <c r="J11252" s="2">
        <f t="shared" si="525"/>
        <v>1</v>
      </c>
      <c r="K11252" s="2" t="str">
        <f>IFERROR(VLOOKUP(A11252,Aux!A:B,2,0),"Outros")</f>
        <v>Municípios</v>
      </c>
      <c r="L11252" s="2">
        <f t="shared" si="526"/>
        <v>2019</v>
      </c>
      <c r="M11252">
        <f t="shared" si="527"/>
        <v>40</v>
      </c>
    </row>
    <row r="11253" spans="1:13" x14ac:dyDescent="0.35">
      <c r="A11253" t="s">
        <v>154</v>
      </c>
      <c r="B11253">
        <v>506818829</v>
      </c>
      <c r="C11253">
        <v>175055</v>
      </c>
      <c r="E11253" s="1">
        <v>43742.515902777777</v>
      </c>
      <c r="F11253">
        <v>1</v>
      </c>
      <c r="G11253" t="s">
        <v>33</v>
      </c>
      <c r="H11253">
        <v>400</v>
      </c>
      <c r="J11253" s="2">
        <f t="shared" si="525"/>
        <v>1</v>
      </c>
      <c r="K11253" s="2" t="str">
        <f>IFERROR(VLOOKUP(A11253,Aux!A:B,2,0),"Outros")</f>
        <v>Municípios</v>
      </c>
      <c r="L11253" s="2">
        <f t="shared" si="526"/>
        <v>2019</v>
      </c>
      <c r="M11253">
        <f t="shared" si="527"/>
        <v>40</v>
      </c>
    </row>
    <row r="11254" spans="1:13" x14ac:dyDescent="0.35">
      <c r="A11254" t="s">
        <v>465</v>
      </c>
      <c r="B11254">
        <v>600084779</v>
      </c>
      <c r="C11254">
        <v>175056</v>
      </c>
      <c r="D11254" t="s">
        <v>9327</v>
      </c>
      <c r="E11254" s="1">
        <v>43742.521273148152</v>
      </c>
      <c r="F11254">
        <v>13</v>
      </c>
      <c r="G11254" t="s">
        <v>622</v>
      </c>
      <c r="H11254">
        <v>340</v>
      </c>
      <c r="I11254" s="1">
        <v>43751.708333333336</v>
      </c>
      <c r="J11254" s="2">
        <f t="shared" si="525"/>
        <v>1</v>
      </c>
      <c r="K11254" s="2" t="str">
        <f>IFERROR(VLOOKUP(A11254,Aux!A:B,2,0),"Outros")</f>
        <v>Outros</v>
      </c>
      <c r="L11254" s="2">
        <f t="shared" si="526"/>
        <v>2019</v>
      </c>
      <c r="M11254">
        <f t="shared" si="527"/>
        <v>40</v>
      </c>
    </row>
    <row r="11255" spans="1:13" x14ac:dyDescent="0.35">
      <c r="A11255" t="s">
        <v>962</v>
      </c>
      <c r="B11255">
        <v>600013855</v>
      </c>
      <c r="C11255">
        <v>175057</v>
      </c>
      <c r="D11255" t="s">
        <v>9328</v>
      </c>
      <c r="E11255" s="1">
        <v>43742.526689814818</v>
      </c>
      <c r="F11255">
        <v>3</v>
      </c>
      <c r="G11255" t="s">
        <v>1140</v>
      </c>
      <c r="H11255">
        <v>340</v>
      </c>
      <c r="I11255" s="1">
        <v>43748.708333333336</v>
      </c>
      <c r="J11255" s="2">
        <f t="shared" si="525"/>
        <v>1</v>
      </c>
      <c r="K11255" s="2" t="str">
        <f>IFERROR(VLOOKUP(A11255,Aux!A:B,2,0),"Outros")</f>
        <v>Outros</v>
      </c>
      <c r="L11255" s="2">
        <f t="shared" si="526"/>
        <v>2019</v>
      </c>
      <c r="M11255">
        <f t="shared" si="527"/>
        <v>40</v>
      </c>
    </row>
    <row r="11256" spans="1:13" x14ac:dyDescent="0.35">
      <c r="A11256" t="s">
        <v>35</v>
      </c>
      <c r="B11256">
        <v>508666236</v>
      </c>
      <c r="C11256">
        <v>175058</v>
      </c>
      <c r="E11256" s="1">
        <v>43742.532118055555</v>
      </c>
      <c r="F11256">
        <v>3</v>
      </c>
      <c r="G11256" t="s">
        <v>33</v>
      </c>
      <c r="H11256">
        <v>400</v>
      </c>
      <c r="J11256" s="2">
        <f t="shared" si="525"/>
        <v>1</v>
      </c>
      <c r="K11256" s="2" t="str">
        <f>IFERROR(VLOOKUP(A11256,Aux!A:B,2,0),"Outros")</f>
        <v>Outros</v>
      </c>
      <c r="L11256" s="2">
        <f t="shared" si="526"/>
        <v>2019</v>
      </c>
      <c r="M11256">
        <f t="shared" si="527"/>
        <v>40</v>
      </c>
    </row>
    <row r="11257" spans="1:13" x14ac:dyDescent="0.35">
      <c r="A11257" t="s">
        <v>607</v>
      </c>
      <c r="B11257">
        <v>505985217</v>
      </c>
      <c r="C11257">
        <v>175059</v>
      </c>
      <c r="D11257" t="s">
        <v>9268</v>
      </c>
      <c r="E11257" s="1">
        <v>43742.587893518517</v>
      </c>
      <c r="F11257">
        <v>3</v>
      </c>
      <c r="G11257" t="s">
        <v>801</v>
      </c>
      <c r="H11257">
        <v>340</v>
      </c>
      <c r="I11257" s="1">
        <v>43752</v>
      </c>
      <c r="J11257" s="2">
        <f t="shared" si="525"/>
        <v>1</v>
      </c>
      <c r="K11257" s="2" t="str">
        <f>IFERROR(VLOOKUP(A11257,Aux!A:B,2,0),"Outros")</f>
        <v>Municípios</v>
      </c>
      <c r="L11257" s="2">
        <f t="shared" si="526"/>
        <v>2019</v>
      </c>
      <c r="M11257">
        <f t="shared" si="527"/>
        <v>40</v>
      </c>
    </row>
    <row r="11258" spans="1:13" x14ac:dyDescent="0.35">
      <c r="A11258" t="s">
        <v>60</v>
      </c>
      <c r="B11258">
        <v>505456010</v>
      </c>
      <c r="C11258">
        <v>175060</v>
      </c>
      <c r="E11258" s="1">
        <v>43742.58866898148</v>
      </c>
      <c r="F11258">
        <v>1</v>
      </c>
      <c r="G11258" t="s">
        <v>33</v>
      </c>
      <c r="H11258">
        <v>400</v>
      </c>
      <c r="J11258" s="2">
        <f t="shared" si="525"/>
        <v>1</v>
      </c>
      <c r="K11258" s="2" t="str">
        <f>IFERROR(VLOOKUP(A11258,Aux!A:B,2,0),"Outros")</f>
        <v>Municípios</v>
      </c>
      <c r="L11258" s="2">
        <f t="shared" si="526"/>
        <v>2019</v>
      </c>
      <c r="M11258">
        <f t="shared" si="527"/>
        <v>40</v>
      </c>
    </row>
    <row r="11259" spans="1:13" x14ac:dyDescent="0.35">
      <c r="A11259" t="s">
        <v>336</v>
      </c>
      <c r="B11259">
        <v>505170876</v>
      </c>
      <c r="C11259">
        <v>175061</v>
      </c>
      <c r="D11259" t="s">
        <v>9269</v>
      </c>
      <c r="E11259" s="1">
        <v>43742.590057870373</v>
      </c>
      <c r="F11259">
        <v>3</v>
      </c>
      <c r="G11259" t="s">
        <v>419</v>
      </c>
      <c r="H11259">
        <v>5</v>
      </c>
      <c r="I11259" s="1">
        <v>43773.708333333336</v>
      </c>
      <c r="J11259" s="2">
        <f t="shared" si="525"/>
        <v>1</v>
      </c>
      <c r="K11259" s="2" t="str">
        <f>IFERROR(VLOOKUP(A11259,Aux!A:B,2,0),"Outros")</f>
        <v>Municípios</v>
      </c>
      <c r="L11259" s="2">
        <f t="shared" si="526"/>
        <v>2019</v>
      </c>
      <c r="M11259">
        <f t="shared" si="527"/>
        <v>40</v>
      </c>
    </row>
    <row r="11260" spans="1:13" x14ac:dyDescent="0.35">
      <c r="A11260" t="s">
        <v>85</v>
      </c>
      <c r="B11260">
        <v>506642798</v>
      </c>
      <c r="C11260">
        <v>175062</v>
      </c>
      <c r="E11260" s="1">
        <v>43742.593356481484</v>
      </c>
      <c r="F11260">
        <v>3</v>
      </c>
      <c r="G11260" t="s">
        <v>33</v>
      </c>
      <c r="H11260">
        <v>400</v>
      </c>
      <c r="J11260" s="2">
        <f t="shared" si="525"/>
        <v>1</v>
      </c>
      <c r="K11260" s="2" t="str">
        <f>IFERROR(VLOOKUP(A11260,Aux!A:B,2,0),"Outros")</f>
        <v>Municípios</v>
      </c>
      <c r="L11260" s="2">
        <f t="shared" si="526"/>
        <v>2019</v>
      </c>
      <c r="M11260">
        <f t="shared" si="527"/>
        <v>40</v>
      </c>
    </row>
    <row r="11261" spans="1:13" x14ac:dyDescent="0.35">
      <c r="A11261" t="s">
        <v>1042</v>
      </c>
      <c r="B11261">
        <v>506087000</v>
      </c>
      <c r="C11261">
        <v>175063</v>
      </c>
      <c r="D11261" t="s">
        <v>9330</v>
      </c>
      <c r="E11261" s="1">
        <v>43742.613854166666</v>
      </c>
      <c r="F11261">
        <v>13</v>
      </c>
      <c r="G11261" t="s">
        <v>8078</v>
      </c>
      <c r="H11261">
        <v>360</v>
      </c>
      <c r="I11261" s="1">
        <v>43758.708333333336</v>
      </c>
      <c r="J11261" s="2">
        <f t="shared" si="525"/>
        <v>1</v>
      </c>
      <c r="K11261" s="2" t="str">
        <f>IFERROR(VLOOKUP(A11261,Aux!A:B,2,0),"Outros")</f>
        <v>Municípios</v>
      </c>
      <c r="L11261" s="2">
        <f t="shared" si="526"/>
        <v>2019</v>
      </c>
      <c r="M11261">
        <f t="shared" si="527"/>
        <v>40</v>
      </c>
    </row>
    <row r="11262" spans="1:13" x14ac:dyDescent="0.35">
      <c r="A11262" t="s">
        <v>112</v>
      </c>
      <c r="B11262">
        <v>501144218</v>
      </c>
      <c r="C11262">
        <v>175066</v>
      </c>
      <c r="D11262" t="s">
        <v>9329</v>
      </c>
      <c r="E11262" s="1">
        <v>43742.616655092592</v>
      </c>
      <c r="F11262">
        <v>13</v>
      </c>
      <c r="G11262" t="s">
        <v>114</v>
      </c>
      <c r="H11262">
        <v>360</v>
      </c>
      <c r="I11262" s="1">
        <v>43750.75</v>
      </c>
      <c r="J11262" s="2">
        <f t="shared" si="525"/>
        <v>1</v>
      </c>
      <c r="K11262" s="2" t="str">
        <f>IFERROR(VLOOKUP(A11262,Aux!A:B,2,0),"Outros")</f>
        <v>Municípios</v>
      </c>
      <c r="L11262" s="2">
        <f t="shared" si="526"/>
        <v>2019</v>
      </c>
      <c r="M11262">
        <f t="shared" si="527"/>
        <v>40</v>
      </c>
    </row>
    <row r="11263" spans="1:13" x14ac:dyDescent="0.35">
      <c r="A11263" t="s">
        <v>122</v>
      </c>
      <c r="B11263">
        <v>506173968</v>
      </c>
      <c r="C11263">
        <v>175067</v>
      </c>
      <c r="D11263" t="s">
        <v>9270</v>
      </c>
      <c r="E11263" s="1">
        <v>43742.621238425927</v>
      </c>
      <c r="F11263">
        <v>1</v>
      </c>
      <c r="G11263" t="s">
        <v>33</v>
      </c>
      <c r="H11263">
        <v>360</v>
      </c>
      <c r="I11263" s="1">
        <v>43745.75</v>
      </c>
      <c r="J11263" s="2">
        <f t="shared" si="525"/>
        <v>1</v>
      </c>
      <c r="K11263" s="2" t="str">
        <f>IFERROR(VLOOKUP(A11263,Aux!A:B,2,0),"Outros")</f>
        <v>Municípios</v>
      </c>
      <c r="L11263" s="2">
        <f t="shared" si="526"/>
        <v>2019</v>
      </c>
      <c r="M11263">
        <f t="shared" si="527"/>
        <v>40</v>
      </c>
    </row>
    <row r="11264" spans="1:13" x14ac:dyDescent="0.35">
      <c r="A11264" t="s">
        <v>9</v>
      </c>
      <c r="B11264">
        <v>506673626</v>
      </c>
      <c r="C11264">
        <v>175069</v>
      </c>
      <c r="E11264" s="1">
        <v>43742.623518518521</v>
      </c>
      <c r="F11264">
        <v>1</v>
      </c>
      <c r="H11264">
        <v>400</v>
      </c>
      <c r="J11264" s="2">
        <f t="shared" si="525"/>
        <v>1</v>
      </c>
      <c r="K11264" s="2" t="str">
        <f>IFERROR(VLOOKUP(A11264,Aux!A:B,2,0),"Outros")</f>
        <v>Municípios</v>
      </c>
      <c r="L11264" s="2">
        <f t="shared" si="526"/>
        <v>2019</v>
      </c>
      <c r="M11264">
        <f t="shared" si="527"/>
        <v>40</v>
      </c>
    </row>
    <row r="11265" spans="1:13" x14ac:dyDescent="0.35">
      <c r="A11265" t="s">
        <v>122</v>
      </c>
      <c r="B11265">
        <v>506173968</v>
      </c>
      <c r="C11265">
        <v>175070</v>
      </c>
      <c r="D11265" t="s">
        <v>9331</v>
      </c>
      <c r="E11265" s="1">
        <v>43742.626805555556</v>
      </c>
      <c r="F11265">
        <v>13</v>
      </c>
      <c r="G11265" t="s">
        <v>2796</v>
      </c>
      <c r="H11265">
        <v>5</v>
      </c>
      <c r="I11265" s="1">
        <v>43789.708333333336</v>
      </c>
      <c r="J11265" s="2">
        <f t="shared" si="525"/>
        <v>1</v>
      </c>
      <c r="K11265" s="2" t="str">
        <f>IFERROR(VLOOKUP(A11265,Aux!A:B,2,0),"Outros")</f>
        <v>Municípios</v>
      </c>
      <c r="L11265" s="2">
        <f t="shared" si="526"/>
        <v>2019</v>
      </c>
      <c r="M11265">
        <f t="shared" si="527"/>
        <v>40</v>
      </c>
    </row>
    <row r="11266" spans="1:13" x14ac:dyDescent="0.35">
      <c r="A11266" t="s">
        <v>105</v>
      </c>
      <c r="B11266">
        <v>503311332</v>
      </c>
      <c r="C11266">
        <v>175073</v>
      </c>
      <c r="D11266" t="s">
        <v>9133</v>
      </c>
      <c r="E11266" s="1">
        <v>43742.633923611109</v>
      </c>
      <c r="F11266">
        <v>1</v>
      </c>
      <c r="G11266" t="s">
        <v>1140</v>
      </c>
      <c r="H11266">
        <v>360</v>
      </c>
      <c r="I11266" s="1">
        <v>43746.708333333336</v>
      </c>
      <c r="J11266" s="2">
        <f t="shared" ref="J11266:J11329" si="528">IF(C11266=C11265,"",1)</f>
        <v>1</v>
      </c>
      <c r="K11266" s="2" t="str">
        <f>IFERROR(VLOOKUP(A11266,Aux!A:B,2,0),"Outros")</f>
        <v>Municípios</v>
      </c>
      <c r="L11266" s="2">
        <f t="shared" ref="L11266:L11329" si="529">YEAR(E11266)</f>
        <v>2019</v>
      </c>
      <c r="M11266">
        <f t="shared" ref="M11266:M11329" si="530">WEEKNUM(E11266)</f>
        <v>40</v>
      </c>
    </row>
    <row r="11267" spans="1:13" x14ac:dyDescent="0.35">
      <c r="A11267" t="s">
        <v>112</v>
      </c>
      <c r="B11267">
        <v>501144218</v>
      </c>
      <c r="C11267">
        <v>175076</v>
      </c>
      <c r="E11267" s="1">
        <v>43742.638622685183</v>
      </c>
      <c r="F11267">
        <v>13</v>
      </c>
      <c r="G11267" t="s">
        <v>33</v>
      </c>
      <c r="H11267">
        <v>400</v>
      </c>
      <c r="J11267" s="2">
        <f t="shared" si="528"/>
        <v>1</v>
      </c>
      <c r="K11267" s="2" t="str">
        <f>IFERROR(VLOOKUP(A11267,Aux!A:B,2,0),"Outros")</f>
        <v>Municípios</v>
      </c>
      <c r="L11267" s="2">
        <f t="shared" si="529"/>
        <v>2019</v>
      </c>
      <c r="M11267">
        <f t="shared" si="530"/>
        <v>40</v>
      </c>
    </row>
    <row r="11268" spans="1:13" x14ac:dyDescent="0.35">
      <c r="A11268" t="s">
        <v>246</v>
      </c>
      <c r="B11268">
        <v>512013241</v>
      </c>
      <c r="C11268">
        <v>175077</v>
      </c>
      <c r="E11268" s="1">
        <v>43742.651284722226</v>
      </c>
      <c r="F11268">
        <v>1</v>
      </c>
      <c r="G11268" t="s">
        <v>5468</v>
      </c>
      <c r="H11268">
        <v>360</v>
      </c>
      <c r="I11268" s="1">
        <v>43749.708333333336</v>
      </c>
      <c r="J11268" s="2">
        <f t="shared" si="528"/>
        <v>1</v>
      </c>
      <c r="K11268" s="2" t="str">
        <f>IFERROR(VLOOKUP(A11268,Aux!A:B,2,0),"Outros")</f>
        <v>Municípios</v>
      </c>
      <c r="L11268" s="2">
        <f t="shared" si="529"/>
        <v>2019</v>
      </c>
      <c r="M11268">
        <f t="shared" si="530"/>
        <v>40</v>
      </c>
    </row>
    <row r="11269" spans="1:13" x14ac:dyDescent="0.35">
      <c r="A11269" t="s">
        <v>57</v>
      </c>
      <c r="B11269">
        <v>501294104</v>
      </c>
      <c r="C11269">
        <v>175078</v>
      </c>
      <c r="D11269" t="s">
        <v>9271</v>
      </c>
      <c r="E11269" s="1">
        <v>43742.654386574075</v>
      </c>
      <c r="F11269">
        <v>1</v>
      </c>
      <c r="G11269" t="s">
        <v>103</v>
      </c>
      <c r="H11269">
        <v>360</v>
      </c>
      <c r="I11269" s="1">
        <v>43748.999305555553</v>
      </c>
      <c r="J11269" s="2">
        <f t="shared" si="528"/>
        <v>1</v>
      </c>
      <c r="K11269" s="2" t="str">
        <f>IFERROR(VLOOKUP(A11269,Aux!A:B,2,0),"Outros")</f>
        <v>Municípios</v>
      </c>
      <c r="L11269" s="2">
        <f t="shared" si="529"/>
        <v>2019</v>
      </c>
      <c r="M11269">
        <f t="shared" si="530"/>
        <v>40</v>
      </c>
    </row>
    <row r="11270" spans="1:13" x14ac:dyDescent="0.35">
      <c r="A11270" t="s">
        <v>281</v>
      </c>
      <c r="B11270">
        <v>508787033</v>
      </c>
      <c r="C11270">
        <v>175079</v>
      </c>
      <c r="D11270" t="s">
        <v>9716</v>
      </c>
      <c r="E11270" s="1">
        <v>43742.655243055553</v>
      </c>
      <c r="F11270">
        <v>13</v>
      </c>
      <c r="G11270" t="s">
        <v>790</v>
      </c>
      <c r="H11270">
        <v>360</v>
      </c>
      <c r="I11270" s="1">
        <v>43748.729166666664</v>
      </c>
      <c r="J11270" s="2">
        <f t="shared" si="528"/>
        <v>1</v>
      </c>
      <c r="K11270" s="2" t="str">
        <f>IFERROR(VLOOKUP(A11270,Aux!A:B,2,0),"Outros")</f>
        <v>Municípios</v>
      </c>
      <c r="L11270" s="2">
        <f t="shared" si="529"/>
        <v>2019</v>
      </c>
      <c r="M11270">
        <f t="shared" si="530"/>
        <v>40</v>
      </c>
    </row>
    <row r="11271" spans="1:13" x14ac:dyDescent="0.35">
      <c r="A11271" t="s">
        <v>57</v>
      </c>
      <c r="B11271">
        <v>501294104</v>
      </c>
      <c r="C11271">
        <v>175080</v>
      </c>
      <c r="D11271" t="s">
        <v>9272</v>
      </c>
      <c r="E11271" s="1">
        <v>43742.678518518522</v>
      </c>
      <c r="F11271">
        <v>1</v>
      </c>
      <c r="G11271" t="s">
        <v>103</v>
      </c>
      <c r="H11271">
        <v>360</v>
      </c>
      <c r="I11271" s="1">
        <v>43748.999305555553</v>
      </c>
      <c r="J11271" s="2">
        <f t="shared" si="528"/>
        <v>1</v>
      </c>
      <c r="K11271" s="2" t="str">
        <f>IFERROR(VLOOKUP(A11271,Aux!A:B,2,0),"Outros")</f>
        <v>Municípios</v>
      </c>
      <c r="L11271" s="2">
        <f t="shared" si="529"/>
        <v>2019</v>
      </c>
      <c r="M11271">
        <f t="shared" si="530"/>
        <v>40</v>
      </c>
    </row>
    <row r="11272" spans="1:13" x14ac:dyDescent="0.35">
      <c r="A11272" t="s">
        <v>165</v>
      </c>
      <c r="B11272">
        <v>600084892</v>
      </c>
      <c r="C11272">
        <v>175081</v>
      </c>
      <c r="D11272" t="s">
        <v>9542</v>
      </c>
      <c r="E11272" s="1">
        <v>43742.679155092592</v>
      </c>
      <c r="F11272">
        <v>13</v>
      </c>
      <c r="G11272" t="s">
        <v>33</v>
      </c>
      <c r="H11272">
        <v>340</v>
      </c>
      <c r="I11272" s="1">
        <v>43749.999305555553</v>
      </c>
      <c r="J11272" s="2">
        <f t="shared" si="528"/>
        <v>1</v>
      </c>
      <c r="K11272" s="2" t="str">
        <f>IFERROR(VLOOKUP(A11272,Aux!A:B,2,0),"Outros")</f>
        <v>Outros</v>
      </c>
      <c r="L11272" s="2">
        <f t="shared" si="529"/>
        <v>2019</v>
      </c>
      <c r="M11272">
        <f t="shared" si="530"/>
        <v>40</v>
      </c>
    </row>
    <row r="11273" spans="1:13" x14ac:dyDescent="0.35">
      <c r="A11273" t="s">
        <v>1299</v>
      </c>
      <c r="B11273">
        <v>506804240</v>
      </c>
      <c r="C11273">
        <v>175082</v>
      </c>
      <c r="D11273" t="s">
        <v>9373</v>
      </c>
      <c r="E11273" s="1">
        <v>43742.684918981482</v>
      </c>
      <c r="F11273">
        <v>3</v>
      </c>
      <c r="G11273" t="s">
        <v>2118</v>
      </c>
      <c r="H11273">
        <v>360</v>
      </c>
      <c r="I11273" s="1">
        <v>43776.708333333336</v>
      </c>
      <c r="J11273" s="2">
        <f t="shared" si="528"/>
        <v>1</v>
      </c>
      <c r="K11273" s="2" t="str">
        <f>IFERROR(VLOOKUP(A11273,Aux!A:B,2,0),"Outros")</f>
        <v>Municípios</v>
      </c>
      <c r="L11273" s="2">
        <f t="shared" si="529"/>
        <v>2019</v>
      </c>
      <c r="M11273">
        <f t="shared" si="530"/>
        <v>40</v>
      </c>
    </row>
    <row r="11274" spans="1:13" x14ac:dyDescent="0.35">
      <c r="A11274" t="s">
        <v>12</v>
      </c>
      <c r="B11274">
        <v>508481287</v>
      </c>
      <c r="C11274">
        <v>175083</v>
      </c>
      <c r="D11274" t="s">
        <v>9413</v>
      </c>
      <c r="E11274" s="1">
        <v>43742.696701388886</v>
      </c>
      <c r="F11274">
        <v>1</v>
      </c>
      <c r="G11274" t="s">
        <v>14</v>
      </c>
      <c r="H11274">
        <v>360</v>
      </c>
      <c r="I11274" s="1">
        <v>43747.708333333336</v>
      </c>
      <c r="J11274" s="2">
        <f t="shared" si="528"/>
        <v>1</v>
      </c>
      <c r="K11274" s="2" t="str">
        <f>IFERROR(VLOOKUP(A11274,Aux!A:B,2,0),"Outros")</f>
        <v>Hospitais</v>
      </c>
      <c r="L11274" s="2">
        <f t="shared" si="529"/>
        <v>2019</v>
      </c>
      <c r="M11274">
        <f t="shared" si="530"/>
        <v>40</v>
      </c>
    </row>
    <row r="11275" spans="1:13" x14ac:dyDescent="0.35">
      <c r="A11275" t="s">
        <v>112</v>
      </c>
      <c r="B11275">
        <v>501144218</v>
      </c>
      <c r="C11275">
        <v>175084</v>
      </c>
      <c r="D11275" t="s">
        <v>9273</v>
      </c>
      <c r="E11275" s="1">
        <v>43742.748761574076</v>
      </c>
      <c r="F11275">
        <v>13</v>
      </c>
      <c r="G11275" t="s">
        <v>256</v>
      </c>
      <c r="H11275">
        <v>360</v>
      </c>
      <c r="I11275" s="1">
        <v>43756.999305555553</v>
      </c>
      <c r="J11275" s="2">
        <f t="shared" si="528"/>
        <v>1</v>
      </c>
      <c r="K11275" s="2" t="str">
        <f>IFERROR(VLOOKUP(A11275,Aux!A:B,2,0),"Outros")</f>
        <v>Municípios</v>
      </c>
      <c r="L11275" s="2">
        <f t="shared" si="529"/>
        <v>2019</v>
      </c>
      <c r="M11275">
        <f t="shared" si="530"/>
        <v>40</v>
      </c>
    </row>
    <row r="11276" spans="1:13" x14ac:dyDescent="0.35">
      <c r="A11276" t="s">
        <v>12</v>
      </c>
      <c r="B11276">
        <v>508481287</v>
      </c>
      <c r="C11276">
        <v>175085</v>
      </c>
      <c r="D11276" t="s">
        <v>9543</v>
      </c>
      <c r="E11276" s="1">
        <v>43743.39261574074</v>
      </c>
      <c r="F11276">
        <v>1</v>
      </c>
      <c r="G11276" t="s">
        <v>14</v>
      </c>
      <c r="H11276">
        <v>360</v>
      </c>
      <c r="I11276" s="1">
        <v>43748.708333333336</v>
      </c>
      <c r="J11276" s="2">
        <f t="shared" si="528"/>
        <v>1</v>
      </c>
      <c r="K11276" s="2" t="str">
        <f>IFERROR(VLOOKUP(A11276,Aux!A:B,2,0),"Outros")</f>
        <v>Hospitais</v>
      </c>
      <c r="L11276" s="2">
        <f t="shared" si="529"/>
        <v>2019</v>
      </c>
      <c r="M11276">
        <f t="shared" si="530"/>
        <v>40</v>
      </c>
    </row>
    <row r="11277" spans="1:13" x14ac:dyDescent="0.35">
      <c r="A11277" t="s">
        <v>308</v>
      </c>
      <c r="B11277">
        <v>504884620</v>
      </c>
      <c r="C11277">
        <v>175086</v>
      </c>
      <c r="D11277" t="s">
        <v>9770</v>
      </c>
      <c r="E11277" s="1">
        <v>43743.501018518517</v>
      </c>
      <c r="F11277">
        <v>1</v>
      </c>
      <c r="G11277" t="s">
        <v>643</v>
      </c>
      <c r="H11277">
        <v>360</v>
      </c>
      <c r="I11277" s="1">
        <v>43752.708333333336</v>
      </c>
      <c r="J11277" s="2">
        <f t="shared" si="528"/>
        <v>1</v>
      </c>
      <c r="K11277" s="2" t="str">
        <f>IFERROR(VLOOKUP(A11277,Aux!A:B,2,0),"Outros")</f>
        <v>Municípios</v>
      </c>
      <c r="L11277" s="2">
        <f t="shared" si="529"/>
        <v>2019</v>
      </c>
      <c r="M11277">
        <f t="shared" si="530"/>
        <v>40</v>
      </c>
    </row>
    <row r="11278" spans="1:13" x14ac:dyDescent="0.35">
      <c r="A11278" t="s">
        <v>48</v>
      </c>
      <c r="B11278">
        <v>503035416</v>
      </c>
      <c r="C11278">
        <v>175087</v>
      </c>
      <c r="D11278" t="s">
        <v>9544</v>
      </c>
      <c r="E11278" s="1">
        <v>43743.524513888886</v>
      </c>
      <c r="F11278">
        <v>1</v>
      </c>
      <c r="G11278" t="s">
        <v>33</v>
      </c>
      <c r="H11278">
        <v>340</v>
      </c>
      <c r="I11278" s="1">
        <v>43747.708333333336</v>
      </c>
      <c r="J11278" s="2">
        <f t="shared" si="528"/>
        <v>1</v>
      </c>
      <c r="K11278" s="2" t="str">
        <f>IFERROR(VLOOKUP(A11278,Aux!A:B,2,0),"Outros")</f>
        <v>Hospitais</v>
      </c>
      <c r="L11278" s="2">
        <f t="shared" si="529"/>
        <v>2019</v>
      </c>
      <c r="M11278">
        <f t="shared" si="530"/>
        <v>40</v>
      </c>
    </row>
    <row r="11279" spans="1:13" x14ac:dyDescent="0.35">
      <c r="A11279" t="s">
        <v>57</v>
      </c>
      <c r="B11279">
        <v>501294104</v>
      </c>
      <c r="C11279">
        <v>175090</v>
      </c>
      <c r="D11279" t="s">
        <v>9628</v>
      </c>
      <c r="E11279" s="1">
        <v>43745.393506944441</v>
      </c>
      <c r="F11279">
        <v>1</v>
      </c>
      <c r="G11279" t="s">
        <v>103</v>
      </c>
      <c r="H11279">
        <v>360</v>
      </c>
      <c r="I11279" s="1">
        <v>43748.999305555553</v>
      </c>
      <c r="J11279" s="2">
        <f t="shared" si="528"/>
        <v>1</v>
      </c>
      <c r="K11279" s="2" t="str">
        <f>IFERROR(VLOOKUP(A11279,Aux!A:B,2,0),"Outros")</f>
        <v>Municípios</v>
      </c>
      <c r="L11279" s="2">
        <f t="shared" si="529"/>
        <v>2019</v>
      </c>
      <c r="M11279">
        <f t="shared" si="530"/>
        <v>41</v>
      </c>
    </row>
    <row r="11280" spans="1:13" x14ac:dyDescent="0.35">
      <c r="A11280" t="s">
        <v>118</v>
      </c>
      <c r="B11280">
        <v>680015019</v>
      </c>
      <c r="C11280">
        <v>175091</v>
      </c>
      <c r="D11280" t="s">
        <v>9683</v>
      </c>
      <c r="E11280" s="1">
        <v>43745.400046296294</v>
      </c>
      <c r="F11280">
        <v>1</v>
      </c>
      <c r="G11280" t="s">
        <v>120</v>
      </c>
      <c r="H11280">
        <v>360</v>
      </c>
      <c r="I11280" s="1">
        <v>43753.666666666664</v>
      </c>
      <c r="J11280" s="2">
        <f t="shared" si="528"/>
        <v>1</v>
      </c>
      <c r="K11280" s="2" t="str">
        <f>IFERROR(VLOOKUP(A11280,Aux!A:B,2,0),"Outros")</f>
        <v>Águas e resíduos</v>
      </c>
      <c r="L11280" s="2">
        <f t="shared" si="529"/>
        <v>2019</v>
      </c>
      <c r="M11280">
        <f t="shared" si="530"/>
        <v>41</v>
      </c>
    </row>
    <row r="11281" spans="1:13" x14ac:dyDescent="0.35">
      <c r="A11281" t="s">
        <v>188</v>
      </c>
      <c r="B11281">
        <v>502130040</v>
      </c>
      <c r="C11281">
        <v>175092</v>
      </c>
      <c r="D11281" t="s">
        <v>9629</v>
      </c>
      <c r="E11281" s="1">
        <v>43745.403715277775</v>
      </c>
      <c r="F11281">
        <v>3</v>
      </c>
      <c r="G11281" t="s">
        <v>5162</v>
      </c>
      <c r="H11281">
        <v>340</v>
      </c>
      <c r="I11281" s="1">
        <v>43773.708333333336</v>
      </c>
      <c r="J11281" s="2">
        <f t="shared" si="528"/>
        <v>1</v>
      </c>
      <c r="K11281" s="2" t="str">
        <f>IFERROR(VLOOKUP(A11281,Aux!A:B,2,0),"Outros")</f>
        <v>Municípios</v>
      </c>
      <c r="L11281" s="2">
        <f t="shared" si="529"/>
        <v>2019</v>
      </c>
      <c r="M11281">
        <f t="shared" si="530"/>
        <v>41</v>
      </c>
    </row>
    <row r="11282" spans="1:13" x14ac:dyDescent="0.35">
      <c r="A11282" t="s">
        <v>454</v>
      </c>
      <c r="B11282">
        <v>503450189</v>
      </c>
      <c r="C11282">
        <v>175093</v>
      </c>
      <c r="D11282" t="s">
        <v>6251</v>
      </c>
      <c r="E11282" s="1">
        <v>43745.404027777775</v>
      </c>
      <c r="F11282">
        <v>3</v>
      </c>
      <c r="G11282" t="s">
        <v>643</v>
      </c>
      <c r="H11282">
        <v>360</v>
      </c>
      <c r="I11282" s="1">
        <v>43752.75</v>
      </c>
      <c r="J11282" s="2">
        <f t="shared" si="528"/>
        <v>1</v>
      </c>
      <c r="K11282" s="2" t="str">
        <f>IFERROR(VLOOKUP(A11282,Aux!A:B,2,0),"Outros")</f>
        <v>Estradas</v>
      </c>
      <c r="L11282" s="2">
        <f t="shared" si="529"/>
        <v>2019</v>
      </c>
      <c r="M11282">
        <f t="shared" si="530"/>
        <v>41</v>
      </c>
    </row>
    <row r="11283" spans="1:13" x14ac:dyDescent="0.35">
      <c r="A11283" t="s">
        <v>171</v>
      </c>
      <c r="B11283">
        <v>504293125</v>
      </c>
      <c r="C11283">
        <v>175095</v>
      </c>
      <c r="D11283" t="s">
        <v>9630</v>
      </c>
      <c r="E11283" s="1">
        <v>43745.407280092593</v>
      </c>
      <c r="F11283">
        <v>3</v>
      </c>
      <c r="G11283" t="s">
        <v>173</v>
      </c>
      <c r="H11283">
        <v>340</v>
      </c>
      <c r="I11283" s="1">
        <v>43793.999305555553</v>
      </c>
      <c r="J11283" s="2">
        <f t="shared" si="528"/>
        <v>1</v>
      </c>
      <c r="K11283" s="2" t="str">
        <f>IFERROR(VLOOKUP(A11283,Aux!A:B,2,0),"Outros")</f>
        <v>Municípios</v>
      </c>
      <c r="L11283" s="2">
        <f t="shared" si="529"/>
        <v>2019</v>
      </c>
      <c r="M11283">
        <f t="shared" si="530"/>
        <v>41</v>
      </c>
    </row>
    <row r="11284" spans="1:13" x14ac:dyDescent="0.35">
      <c r="A11284" t="s">
        <v>57</v>
      </c>
      <c r="B11284">
        <v>501294104</v>
      </c>
      <c r="C11284">
        <v>175097</v>
      </c>
      <c r="D11284" t="s">
        <v>9631</v>
      </c>
      <c r="E11284" s="1">
        <v>43745.413298611114</v>
      </c>
      <c r="F11284">
        <v>1</v>
      </c>
      <c r="G11284" t="s">
        <v>103</v>
      </c>
      <c r="H11284">
        <v>360</v>
      </c>
      <c r="I11284" s="1">
        <v>43748.999305555553</v>
      </c>
      <c r="J11284" s="2">
        <f t="shared" si="528"/>
        <v>1</v>
      </c>
      <c r="K11284" s="2" t="str">
        <f>IFERROR(VLOOKUP(A11284,Aux!A:B,2,0),"Outros")</f>
        <v>Municípios</v>
      </c>
      <c r="L11284" s="2">
        <f t="shared" si="529"/>
        <v>2019</v>
      </c>
      <c r="M11284">
        <f t="shared" si="530"/>
        <v>41</v>
      </c>
    </row>
    <row r="11285" spans="1:13" x14ac:dyDescent="0.35">
      <c r="A11285" t="s">
        <v>133</v>
      </c>
      <c r="B11285">
        <v>503539473</v>
      </c>
      <c r="C11285">
        <v>175098</v>
      </c>
      <c r="D11285" t="s">
        <v>9222</v>
      </c>
      <c r="E11285" s="1">
        <v>43745.413912037038</v>
      </c>
      <c r="F11285">
        <v>3</v>
      </c>
      <c r="G11285" t="s">
        <v>194</v>
      </c>
      <c r="H11285">
        <v>360</v>
      </c>
      <c r="I11285" s="1">
        <v>43776.999305555553</v>
      </c>
      <c r="J11285" s="2">
        <f t="shared" si="528"/>
        <v>1</v>
      </c>
      <c r="K11285" s="2" t="str">
        <f>IFERROR(VLOOKUP(A11285,Aux!A:B,2,0),"Outros")</f>
        <v>Municípios</v>
      </c>
      <c r="L11285" s="2">
        <f t="shared" si="529"/>
        <v>2019</v>
      </c>
      <c r="M11285">
        <f t="shared" si="530"/>
        <v>41</v>
      </c>
    </row>
    <row r="11286" spans="1:13" x14ac:dyDescent="0.35">
      <c r="A11286" t="s">
        <v>57</v>
      </c>
      <c r="B11286">
        <v>501294104</v>
      </c>
      <c r="C11286">
        <v>175099</v>
      </c>
      <c r="D11286" t="s">
        <v>9134</v>
      </c>
      <c r="E11286" s="1">
        <v>43745.421261574076</v>
      </c>
      <c r="F11286">
        <v>1</v>
      </c>
      <c r="G11286" t="s">
        <v>526</v>
      </c>
      <c r="H11286">
        <v>360</v>
      </c>
      <c r="I11286" s="1">
        <v>43755.416666666664</v>
      </c>
      <c r="J11286" s="2">
        <f t="shared" si="528"/>
        <v>1</v>
      </c>
      <c r="K11286" s="2" t="str">
        <f>IFERROR(VLOOKUP(A11286,Aux!A:B,2,0),"Outros")</f>
        <v>Municípios</v>
      </c>
      <c r="L11286" s="2">
        <f t="shared" si="529"/>
        <v>2019</v>
      </c>
      <c r="M11286">
        <f t="shared" si="530"/>
        <v>41</v>
      </c>
    </row>
    <row r="11287" spans="1:13" x14ac:dyDescent="0.35">
      <c r="A11287" t="s">
        <v>118</v>
      </c>
      <c r="B11287">
        <v>680015019</v>
      </c>
      <c r="C11287">
        <v>175100</v>
      </c>
      <c r="D11287" t="s">
        <v>9135</v>
      </c>
      <c r="E11287" s="1">
        <v>43745.421574074076</v>
      </c>
      <c r="F11287">
        <v>13</v>
      </c>
      <c r="G11287" t="s">
        <v>561</v>
      </c>
      <c r="H11287">
        <v>360</v>
      </c>
      <c r="I11287" s="1">
        <v>43749.666666666664</v>
      </c>
      <c r="J11287" s="2">
        <f t="shared" si="528"/>
        <v>1</v>
      </c>
      <c r="K11287" s="2" t="str">
        <f>IFERROR(VLOOKUP(A11287,Aux!A:B,2,0),"Outros")</f>
        <v>Águas e resíduos</v>
      </c>
      <c r="L11287" s="2">
        <f t="shared" si="529"/>
        <v>2019</v>
      </c>
      <c r="M11287">
        <f t="shared" si="530"/>
        <v>41</v>
      </c>
    </row>
    <row r="11288" spans="1:13" x14ac:dyDescent="0.35">
      <c r="A11288" t="s">
        <v>57</v>
      </c>
      <c r="B11288">
        <v>501294104</v>
      </c>
      <c r="C11288">
        <v>175101</v>
      </c>
      <c r="D11288" t="s">
        <v>9595</v>
      </c>
      <c r="E11288" s="1">
        <v>43745.42597222222</v>
      </c>
      <c r="F11288">
        <v>13</v>
      </c>
      <c r="G11288" t="s">
        <v>59</v>
      </c>
      <c r="H11288">
        <v>360</v>
      </c>
      <c r="I11288" s="1">
        <v>43751.999305555553</v>
      </c>
      <c r="J11288" s="2">
        <f t="shared" si="528"/>
        <v>1</v>
      </c>
      <c r="K11288" s="2" t="str">
        <f>IFERROR(VLOOKUP(A11288,Aux!A:B,2,0),"Outros")</f>
        <v>Municípios</v>
      </c>
      <c r="L11288" s="2">
        <f t="shared" si="529"/>
        <v>2019</v>
      </c>
      <c r="M11288">
        <f t="shared" si="530"/>
        <v>41</v>
      </c>
    </row>
    <row r="11289" spans="1:13" x14ac:dyDescent="0.35">
      <c r="A11289" t="s">
        <v>454</v>
      </c>
      <c r="B11289">
        <v>503450189</v>
      </c>
      <c r="C11289">
        <v>175103</v>
      </c>
      <c r="D11289" t="s">
        <v>9684</v>
      </c>
      <c r="E11289" s="1">
        <v>43745.429803240739</v>
      </c>
      <c r="F11289">
        <v>3</v>
      </c>
      <c r="G11289" t="s">
        <v>1207</v>
      </c>
      <c r="H11289">
        <v>360</v>
      </c>
      <c r="I11289" s="1">
        <v>43752.75</v>
      </c>
      <c r="J11289" s="2">
        <f t="shared" si="528"/>
        <v>1</v>
      </c>
      <c r="K11289" s="2" t="str">
        <f>IFERROR(VLOOKUP(A11289,Aux!A:B,2,0),"Outros")</f>
        <v>Estradas</v>
      </c>
      <c r="L11289" s="2">
        <f t="shared" si="529"/>
        <v>2019</v>
      </c>
      <c r="M11289">
        <f t="shared" si="530"/>
        <v>41</v>
      </c>
    </row>
    <row r="11290" spans="1:13" x14ac:dyDescent="0.35">
      <c r="A11290" t="s">
        <v>57</v>
      </c>
      <c r="B11290">
        <v>501294104</v>
      </c>
      <c r="C11290">
        <v>175104</v>
      </c>
      <c r="E11290" s="1">
        <v>43745.435601851852</v>
      </c>
      <c r="F11290">
        <v>1</v>
      </c>
      <c r="G11290" t="s">
        <v>33</v>
      </c>
      <c r="H11290">
        <v>400</v>
      </c>
      <c r="J11290" s="2">
        <f t="shared" si="528"/>
        <v>1</v>
      </c>
      <c r="K11290" s="2" t="str">
        <f>IFERROR(VLOOKUP(A11290,Aux!A:B,2,0),"Outros")</f>
        <v>Municípios</v>
      </c>
      <c r="L11290" s="2">
        <f t="shared" si="529"/>
        <v>2019</v>
      </c>
      <c r="M11290">
        <f t="shared" si="530"/>
        <v>41</v>
      </c>
    </row>
    <row r="11291" spans="1:13" x14ac:dyDescent="0.35">
      <c r="A11291" t="s">
        <v>57</v>
      </c>
      <c r="B11291">
        <v>501294104</v>
      </c>
      <c r="C11291">
        <v>175105</v>
      </c>
      <c r="D11291" t="s">
        <v>9632</v>
      </c>
      <c r="E11291" s="1">
        <v>43745.437418981484</v>
      </c>
      <c r="F11291">
        <v>1</v>
      </c>
      <c r="G11291" t="s">
        <v>103</v>
      </c>
      <c r="H11291">
        <v>360</v>
      </c>
      <c r="I11291" s="1">
        <v>43754.999305555553</v>
      </c>
      <c r="J11291" s="2">
        <f t="shared" si="528"/>
        <v>1</v>
      </c>
      <c r="K11291" s="2" t="str">
        <f>IFERROR(VLOOKUP(A11291,Aux!A:B,2,0),"Outros")</f>
        <v>Municípios</v>
      </c>
      <c r="L11291" s="2">
        <f t="shared" si="529"/>
        <v>2019</v>
      </c>
      <c r="M11291">
        <f t="shared" si="530"/>
        <v>41</v>
      </c>
    </row>
    <row r="11292" spans="1:13" x14ac:dyDescent="0.35">
      <c r="A11292" t="s">
        <v>9156</v>
      </c>
      <c r="B11292">
        <v>501057510</v>
      </c>
      <c r="C11292">
        <v>175106</v>
      </c>
      <c r="E11292" s="1">
        <v>43745.439120370371</v>
      </c>
      <c r="F11292">
        <v>13</v>
      </c>
      <c r="G11292" t="s">
        <v>33</v>
      </c>
      <c r="H11292">
        <v>400</v>
      </c>
      <c r="J11292" s="2">
        <f t="shared" si="528"/>
        <v>1</v>
      </c>
      <c r="K11292" s="2" t="str">
        <f>IFERROR(VLOOKUP(A11292,Aux!A:B,2,0),"Outros")</f>
        <v>Outros</v>
      </c>
      <c r="L11292" s="2">
        <f t="shared" si="529"/>
        <v>2019</v>
      </c>
      <c r="M11292">
        <f t="shared" si="530"/>
        <v>41</v>
      </c>
    </row>
    <row r="11293" spans="1:13" x14ac:dyDescent="0.35">
      <c r="A11293" t="s">
        <v>57</v>
      </c>
      <c r="B11293">
        <v>501294104</v>
      </c>
      <c r="C11293">
        <v>175109</v>
      </c>
      <c r="D11293" t="s">
        <v>9685</v>
      </c>
      <c r="E11293" s="1">
        <v>43745.445914351854</v>
      </c>
      <c r="F11293">
        <v>13</v>
      </c>
      <c r="G11293" t="s">
        <v>59</v>
      </c>
      <c r="H11293">
        <v>360</v>
      </c>
      <c r="I11293" s="1">
        <v>43751.999305555553</v>
      </c>
      <c r="J11293" s="2">
        <f t="shared" si="528"/>
        <v>1</v>
      </c>
      <c r="K11293" s="2" t="str">
        <f>IFERROR(VLOOKUP(A11293,Aux!A:B,2,0),"Outros")</f>
        <v>Municípios</v>
      </c>
      <c r="L11293" s="2">
        <f t="shared" si="529"/>
        <v>2019</v>
      </c>
      <c r="M11293">
        <f t="shared" si="530"/>
        <v>41</v>
      </c>
    </row>
    <row r="11294" spans="1:13" x14ac:dyDescent="0.35">
      <c r="A11294" t="s">
        <v>118</v>
      </c>
      <c r="B11294">
        <v>680015019</v>
      </c>
      <c r="C11294">
        <v>175111</v>
      </c>
      <c r="E11294" s="1">
        <v>43745.450300925928</v>
      </c>
      <c r="F11294">
        <v>1</v>
      </c>
      <c r="G11294" t="s">
        <v>33</v>
      </c>
      <c r="H11294">
        <v>400</v>
      </c>
      <c r="J11294" s="2">
        <f t="shared" si="528"/>
        <v>1</v>
      </c>
      <c r="K11294" s="2" t="str">
        <f>IFERROR(VLOOKUP(A11294,Aux!A:B,2,0),"Outros")</f>
        <v>Águas e resíduos</v>
      </c>
      <c r="L11294" s="2">
        <f t="shared" si="529"/>
        <v>2019</v>
      </c>
      <c r="M11294">
        <f t="shared" si="530"/>
        <v>41</v>
      </c>
    </row>
    <row r="11295" spans="1:13" x14ac:dyDescent="0.35">
      <c r="A11295" t="s">
        <v>528</v>
      </c>
      <c r="B11295">
        <v>512044040</v>
      </c>
      <c r="C11295">
        <v>175113</v>
      </c>
      <c r="D11295" t="s">
        <v>8977</v>
      </c>
      <c r="E11295" s="1">
        <v>43745.456597222219</v>
      </c>
      <c r="F11295">
        <v>1</v>
      </c>
      <c r="G11295" t="s">
        <v>225</v>
      </c>
      <c r="H11295">
        <v>5</v>
      </c>
      <c r="I11295" s="1">
        <v>43750.999305555553</v>
      </c>
      <c r="J11295" s="2">
        <f t="shared" si="528"/>
        <v>1</v>
      </c>
      <c r="K11295" s="2" t="str">
        <f>IFERROR(VLOOKUP(A11295,Aux!A:B,2,0),"Outros")</f>
        <v>Municípios</v>
      </c>
      <c r="L11295" s="2">
        <f t="shared" si="529"/>
        <v>2019</v>
      </c>
      <c r="M11295">
        <f t="shared" si="530"/>
        <v>41</v>
      </c>
    </row>
    <row r="11296" spans="1:13" x14ac:dyDescent="0.35">
      <c r="A11296" t="s">
        <v>57</v>
      </c>
      <c r="B11296">
        <v>501294104</v>
      </c>
      <c r="C11296">
        <v>175114</v>
      </c>
      <c r="D11296" t="s">
        <v>9332</v>
      </c>
      <c r="E11296" s="1">
        <v>43745.458680555559</v>
      </c>
      <c r="F11296">
        <v>13</v>
      </c>
      <c r="G11296" t="s">
        <v>59</v>
      </c>
      <c r="H11296">
        <v>360</v>
      </c>
      <c r="I11296" s="1">
        <v>43751.999305555553</v>
      </c>
      <c r="J11296" s="2">
        <f t="shared" si="528"/>
        <v>1</v>
      </c>
      <c r="K11296" s="2" t="str">
        <f>IFERROR(VLOOKUP(A11296,Aux!A:B,2,0),"Outros")</f>
        <v>Municípios</v>
      </c>
      <c r="L11296" s="2">
        <f t="shared" si="529"/>
        <v>2019</v>
      </c>
      <c r="M11296">
        <f t="shared" si="530"/>
        <v>41</v>
      </c>
    </row>
    <row r="11297" spans="1:13" x14ac:dyDescent="0.35">
      <c r="A11297" t="s">
        <v>118</v>
      </c>
      <c r="B11297">
        <v>680015019</v>
      </c>
      <c r="C11297">
        <v>175115</v>
      </c>
      <c r="D11297" t="s">
        <v>9333</v>
      </c>
      <c r="E11297" s="1">
        <v>43745.462592592594</v>
      </c>
      <c r="F11297">
        <v>3</v>
      </c>
      <c r="G11297" t="s">
        <v>561</v>
      </c>
      <c r="H11297">
        <v>360</v>
      </c>
      <c r="I11297" s="1">
        <v>43776.999305555553</v>
      </c>
      <c r="J11297" s="2">
        <f t="shared" si="528"/>
        <v>1</v>
      </c>
      <c r="K11297" s="2" t="str">
        <f>IFERROR(VLOOKUP(A11297,Aux!A:B,2,0),"Outros")</f>
        <v>Águas e resíduos</v>
      </c>
      <c r="L11297" s="2">
        <f t="shared" si="529"/>
        <v>2019</v>
      </c>
      <c r="M11297">
        <f t="shared" si="530"/>
        <v>41</v>
      </c>
    </row>
    <row r="11298" spans="1:13" x14ac:dyDescent="0.35">
      <c r="A11298" t="s">
        <v>45</v>
      </c>
      <c r="B11298">
        <v>680021892</v>
      </c>
      <c r="C11298">
        <v>175116</v>
      </c>
      <c r="D11298" t="s">
        <v>9686</v>
      </c>
      <c r="E11298" s="1">
        <v>43745.47</v>
      </c>
      <c r="F11298">
        <v>13</v>
      </c>
      <c r="G11298" t="s">
        <v>2396</v>
      </c>
      <c r="H11298">
        <v>360</v>
      </c>
      <c r="I11298" s="1">
        <v>43749.999305555553</v>
      </c>
      <c r="J11298" s="2">
        <f t="shared" si="528"/>
        <v>1</v>
      </c>
      <c r="K11298" s="2" t="str">
        <f>IFERROR(VLOOKUP(A11298,Aux!A:B,2,0),"Outros")</f>
        <v>Águas e resíduos</v>
      </c>
      <c r="L11298" s="2">
        <f t="shared" si="529"/>
        <v>2019</v>
      </c>
      <c r="M11298">
        <f t="shared" si="530"/>
        <v>41</v>
      </c>
    </row>
    <row r="11299" spans="1:13" x14ac:dyDescent="0.35">
      <c r="A11299" t="s">
        <v>57</v>
      </c>
      <c r="B11299">
        <v>501294104</v>
      </c>
      <c r="C11299">
        <v>175117</v>
      </c>
      <c r="D11299" t="s">
        <v>9136</v>
      </c>
      <c r="E11299" s="1">
        <v>43745.474328703705</v>
      </c>
      <c r="F11299">
        <v>13</v>
      </c>
      <c r="G11299" t="s">
        <v>59</v>
      </c>
      <c r="H11299">
        <v>360</v>
      </c>
      <c r="I11299" s="1">
        <v>43751.999305555553</v>
      </c>
      <c r="J11299" s="2">
        <f t="shared" si="528"/>
        <v>1</v>
      </c>
      <c r="K11299" s="2" t="str">
        <f>IFERROR(VLOOKUP(A11299,Aux!A:B,2,0),"Outros")</f>
        <v>Municípios</v>
      </c>
      <c r="L11299" s="2">
        <f t="shared" si="529"/>
        <v>2019</v>
      </c>
      <c r="M11299">
        <f t="shared" si="530"/>
        <v>41</v>
      </c>
    </row>
    <row r="11300" spans="1:13" x14ac:dyDescent="0.35">
      <c r="A11300" t="s">
        <v>57</v>
      </c>
      <c r="B11300">
        <v>501294104</v>
      </c>
      <c r="C11300">
        <v>175118</v>
      </c>
      <c r="D11300" t="s">
        <v>9687</v>
      </c>
      <c r="E11300" s="1">
        <v>43745.485520833332</v>
      </c>
      <c r="F11300">
        <v>1</v>
      </c>
      <c r="G11300" t="s">
        <v>1217</v>
      </c>
      <c r="H11300">
        <v>360</v>
      </c>
      <c r="I11300" s="1">
        <v>43751.999305555553</v>
      </c>
      <c r="J11300" s="2">
        <f t="shared" si="528"/>
        <v>1</v>
      </c>
      <c r="K11300" s="2" t="str">
        <f>IFERROR(VLOOKUP(A11300,Aux!A:B,2,0),"Outros")</f>
        <v>Municípios</v>
      </c>
      <c r="L11300" s="2">
        <f t="shared" si="529"/>
        <v>2019</v>
      </c>
      <c r="M11300">
        <f t="shared" si="530"/>
        <v>41</v>
      </c>
    </row>
    <row r="11301" spans="1:13" x14ac:dyDescent="0.35">
      <c r="A11301" t="s">
        <v>105</v>
      </c>
      <c r="B11301">
        <v>503311332</v>
      </c>
      <c r="C11301">
        <v>175119</v>
      </c>
      <c r="D11301" t="s">
        <v>9545</v>
      </c>
      <c r="E11301" s="1">
        <v>43745.489363425928</v>
      </c>
      <c r="F11301">
        <v>13</v>
      </c>
      <c r="G11301" t="s">
        <v>1400</v>
      </c>
      <c r="H11301">
        <v>360</v>
      </c>
      <c r="I11301" s="1">
        <v>43756.708333333336</v>
      </c>
      <c r="J11301" s="2">
        <f t="shared" si="528"/>
        <v>1</v>
      </c>
      <c r="K11301" s="2" t="str">
        <f>IFERROR(VLOOKUP(A11301,Aux!A:B,2,0),"Outros")</f>
        <v>Municípios</v>
      </c>
      <c r="L11301" s="2">
        <f t="shared" si="529"/>
        <v>2019</v>
      </c>
      <c r="M11301">
        <f t="shared" si="530"/>
        <v>41</v>
      </c>
    </row>
    <row r="11302" spans="1:13" x14ac:dyDescent="0.35">
      <c r="A11302" t="s">
        <v>35</v>
      </c>
      <c r="B11302">
        <v>508666236</v>
      </c>
      <c r="C11302">
        <v>175120</v>
      </c>
      <c r="D11302" t="s">
        <v>9507</v>
      </c>
      <c r="E11302" s="1">
        <v>43745.49423611111</v>
      </c>
      <c r="F11302">
        <v>13</v>
      </c>
      <c r="G11302" t="s">
        <v>711</v>
      </c>
      <c r="H11302">
        <v>5</v>
      </c>
      <c r="I11302" s="1">
        <v>43753.999305555553</v>
      </c>
      <c r="J11302" s="2">
        <f t="shared" si="528"/>
        <v>1</v>
      </c>
      <c r="K11302" s="2" t="str">
        <f>IFERROR(VLOOKUP(A11302,Aux!A:B,2,0),"Outros")</f>
        <v>Outros</v>
      </c>
      <c r="L11302" s="2">
        <f t="shared" si="529"/>
        <v>2019</v>
      </c>
      <c r="M11302">
        <f t="shared" si="530"/>
        <v>41</v>
      </c>
    </row>
    <row r="11303" spans="1:13" x14ac:dyDescent="0.35">
      <c r="A11303" t="s">
        <v>57</v>
      </c>
      <c r="B11303">
        <v>501294104</v>
      </c>
      <c r="C11303">
        <v>175122</v>
      </c>
      <c r="E11303" s="1">
        <v>43745.501493055555</v>
      </c>
      <c r="F11303">
        <v>13</v>
      </c>
      <c r="G11303" t="s">
        <v>33</v>
      </c>
      <c r="H11303">
        <v>400</v>
      </c>
      <c r="J11303" s="2">
        <f t="shared" si="528"/>
        <v>1</v>
      </c>
      <c r="K11303" s="2" t="str">
        <f>IFERROR(VLOOKUP(A11303,Aux!A:B,2,0),"Outros")</f>
        <v>Municípios</v>
      </c>
      <c r="L11303" s="2">
        <f t="shared" si="529"/>
        <v>2019</v>
      </c>
      <c r="M11303">
        <f t="shared" si="530"/>
        <v>41</v>
      </c>
    </row>
    <row r="11304" spans="1:13" x14ac:dyDescent="0.35">
      <c r="A11304" t="s">
        <v>143</v>
      </c>
      <c r="B11304">
        <v>506801969</v>
      </c>
      <c r="C11304">
        <v>175123</v>
      </c>
      <c r="D11304" t="s">
        <v>9688</v>
      </c>
      <c r="E11304" s="1">
        <v>43745.501851851855</v>
      </c>
      <c r="F11304">
        <v>1</v>
      </c>
      <c r="G11304" t="s">
        <v>145</v>
      </c>
      <c r="H11304">
        <v>360</v>
      </c>
      <c r="I11304" s="1">
        <v>43751.708333333336</v>
      </c>
      <c r="J11304" s="2">
        <f t="shared" si="528"/>
        <v>1</v>
      </c>
      <c r="K11304" s="2" t="str">
        <f>IFERROR(VLOOKUP(A11304,Aux!A:B,2,0),"Outros")</f>
        <v>Municípios</v>
      </c>
      <c r="L11304" s="2">
        <f t="shared" si="529"/>
        <v>2019</v>
      </c>
      <c r="M11304">
        <f t="shared" si="530"/>
        <v>41</v>
      </c>
    </row>
    <row r="11305" spans="1:13" x14ac:dyDescent="0.35">
      <c r="A11305" t="s">
        <v>57</v>
      </c>
      <c r="B11305">
        <v>501294104</v>
      </c>
      <c r="C11305">
        <v>175124</v>
      </c>
      <c r="D11305" t="s">
        <v>9689</v>
      </c>
      <c r="E11305" s="1">
        <v>43745.503553240742</v>
      </c>
      <c r="F11305">
        <v>1</v>
      </c>
      <c r="G11305" t="s">
        <v>59</v>
      </c>
      <c r="H11305">
        <v>360</v>
      </c>
      <c r="I11305" s="1">
        <v>43748.999305555553</v>
      </c>
      <c r="J11305" s="2">
        <f t="shared" si="528"/>
        <v>1</v>
      </c>
      <c r="K11305" s="2" t="str">
        <f>IFERROR(VLOOKUP(A11305,Aux!A:B,2,0),"Outros")</f>
        <v>Municípios</v>
      </c>
      <c r="L11305" s="2">
        <f t="shared" si="529"/>
        <v>2019</v>
      </c>
      <c r="M11305">
        <f t="shared" si="530"/>
        <v>41</v>
      </c>
    </row>
    <row r="11306" spans="1:13" x14ac:dyDescent="0.35">
      <c r="A11306" t="s">
        <v>57</v>
      </c>
      <c r="B11306">
        <v>501294104</v>
      </c>
      <c r="C11306">
        <v>175125</v>
      </c>
      <c r="D11306" t="s">
        <v>9508</v>
      </c>
      <c r="E11306" s="1">
        <v>43745.511469907404</v>
      </c>
      <c r="F11306">
        <v>13</v>
      </c>
      <c r="G11306" t="s">
        <v>618</v>
      </c>
      <c r="H11306">
        <v>300</v>
      </c>
      <c r="I11306" s="1">
        <v>43754.999305555553</v>
      </c>
      <c r="J11306" s="2">
        <f t="shared" si="528"/>
        <v>1</v>
      </c>
      <c r="K11306" s="2" t="str">
        <f>IFERROR(VLOOKUP(A11306,Aux!A:B,2,0),"Outros")</f>
        <v>Municípios</v>
      </c>
      <c r="L11306" s="2">
        <f t="shared" si="529"/>
        <v>2019</v>
      </c>
      <c r="M11306">
        <f t="shared" si="530"/>
        <v>41</v>
      </c>
    </row>
    <row r="11307" spans="1:13" x14ac:dyDescent="0.35">
      <c r="A11307" t="s">
        <v>122</v>
      </c>
      <c r="B11307">
        <v>506173968</v>
      </c>
      <c r="C11307">
        <v>175126</v>
      </c>
      <c r="D11307" t="s">
        <v>9690</v>
      </c>
      <c r="E11307" s="1">
        <v>43745.5159375</v>
      </c>
      <c r="F11307">
        <v>1</v>
      </c>
      <c r="G11307" t="s">
        <v>597</v>
      </c>
      <c r="H11307">
        <v>5</v>
      </c>
      <c r="I11307" s="1">
        <v>43756.75</v>
      </c>
      <c r="J11307" s="2">
        <f t="shared" si="528"/>
        <v>1</v>
      </c>
      <c r="K11307" s="2" t="str">
        <f>IFERROR(VLOOKUP(A11307,Aux!A:B,2,0),"Outros")</f>
        <v>Municípios</v>
      </c>
      <c r="L11307" s="2">
        <f t="shared" si="529"/>
        <v>2019</v>
      </c>
      <c r="M11307">
        <f t="shared" si="530"/>
        <v>41</v>
      </c>
    </row>
    <row r="11308" spans="1:13" x14ac:dyDescent="0.35">
      <c r="A11308" t="s">
        <v>157</v>
      </c>
      <c r="B11308">
        <v>500122237</v>
      </c>
      <c r="C11308">
        <v>175127</v>
      </c>
      <c r="D11308" t="s">
        <v>9771</v>
      </c>
      <c r="E11308" s="1">
        <v>43745.524143518516</v>
      </c>
      <c r="F11308">
        <v>5</v>
      </c>
      <c r="G11308" t="s">
        <v>33</v>
      </c>
      <c r="H11308">
        <v>340</v>
      </c>
      <c r="I11308" s="1">
        <v>43798.999305555553</v>
      </c>
      <c r="J11308" s="2">
        <f t="shared" si="528"/>
        <v>1</v>
      </c>
      <c r="K11308" s="2" t="str">
        <f>IFERROR(VLOOKUP(A11308,Aux!A:B,2,0),"Outros")</f>
        <v>Outros</v>
      </c>
      <c r="L11308" s="2">
        <f t="shared" si="529"/>
        <v>2019</v>
      </c>
      <c r="M11308">
        <f t="shared" si="530"/>
        <v>41</v>
      </c>
    </row>
    <row r="11309" spans="1:13" x14ac:dyDescent="0.35">
      <c r="A11309" t="s">
        <v>15</v>
      </c>
      <c r="B11309">
        <v>503541567</v>
      </c>
      <c r="C11309">
        <v>175128</v>
      </c>
      <c r="D11309" t="s">
        <v>9691</v>
      </c>
      <c r="E11309" s="1">
        <v>43745.585810185185</v>
      </c>
      <c r="F11309">
        <v>13</v>
      </c>
      <c r="G11309" t="s">
        <v>1062</v>
      </c>
      <c r="H11309">
        <v>340</v>
      </c>
      <c r="I11309" s="1">
        <v>43755.999305555553</v>
      </c>
      <c r="J11309" s="2">
        <f t="shared" si="528"/>
        <v>1</v>
      </c>
      <c r="K11309" s="2" t="str">
        <f>IFERROR(VLOOKUP(A11309,Aux!A:B,2,0),"Outros")</f>
        <v>Municípios</v>
      </c>
      <c r="L11309" s="2">
        <f t="shared" si="529"/>
        <v>2019</v>
      </c>
      <c r="M11309">
        <f t="shared" si="530"/>
        <v>41</v>
      </c>
    </row>
    <row r="11310" spans="1:13" x14ac:dyDescent="0.35">
      <c r="A11310" t="s">
        <v>15</v>
      </c>
      <c r="B11310">
        <v>503541567</v>
      </c>
      <c r="C11310">
        <v>175130</v>
      </c>
      <c r="E11310" s="1">
        <v>43745.589837962965</v>
      </c>
      <c r="F11310">
        <v>1</v>
      </c>
      <c r="G11310" t="s">
        <v>33</v>
      </c>
      <c r="H11310">
        <v>400</v>
      </c>
      <c r="J11310" s="2">
        <f t="shared" si="528"/>
        <v>1</v>
      </c>
      <c r="K11310" s="2" t="str">
        <f>IFERROR(VLOOKUP(A11310,Aux!A:B,2,0),"Outros")</f>
        <v>Municípios</v>
      </c>
      <c r="L11310" s="2">
        <f t="shared" si="529"/>
        <v>2019</v>
      </c>
      <c r="M11310">
        <f t="shared" si="530"/>
        <v>41</v>
      </c>
    </row>
    <row r="11311" spans="1:13" x14ac:dyDescent="0.35">
      <c r="A11311" t="s">
        <v>275</v>
      </c>
      <c r="B11311">
        <v>505187531</v>
      </c>
      <c r="C11311">
        <v>175131</v>
      </c>
      <c r="D11311" t="s">
        <v>9692</v>
      </c>
      <c r="E11311" s="1">
        <v>43745.599374999998</v>
      </c>
      <c r="F11311">
        <v>1</v>
      </c>
      <c r="G11311" t="s">
        <v>277</v>
      </c>
      <c r="H11311">
        <v>360</v>
      </c>
      <c r="I11311" s="1">
        <v>43752.999305555553</v>
      </c>
      <c r="J11311" s="2">
        <f t="shared" si="528"/>
        <v>1</v>
      </c>
      <c r="K11311" s="2" t="str">
        <f>IFERROR(VLOOKUP(A11311,Aux!A:B,2,0),"Outros")</f>
        <v>Municípios</v>
      </c>
      <c r="L11311" s="2">
        <f t="shared" si="529"/>
        <v>2019</v>
      </c>
      <c r="M11311">
        <f t="shared" si="530"/>
        <v>41</v>
      </c>
    </row>
    <row r="11312" spans="1:13" x14ac:dyDescent="0.35">
      <c r="A11312" t="s">
        <v>942</v>
      </c>
      <c r="B11312">
        <v>510089224</v>
      </c>
      <c r="C11312">
        <v>175132</v>
      </c>
      <c r="D11312" t="s">
        <v>9546</v>
      </c>
      <c r="E11312" s="1">
        <v>43745.605671296296</v>
      </c>
      <c r="F11312">
        <v>13</v>
      </c>
      <c r="G11312" t="s">
        <v>1020</v>
      </c>
      <c r="H11312">
        <v>360</v>
      </c>
      <c r="I11312" s="1">
        <v>43752.999305555553</v>
      </c>
      <c r="J11312" s="2">
        <f t="shared" si="528"/>
        <v>1</v>
      </c>
      <c r="K11312" s="2" t="str">
        <f>IFERROR(VLOOKUP(A11312,Aux!A:B,2,0),"Outros")</f>
        <v>Outros</v>
      </c>
      <c r="L11312" s="2">
        <f t="shared" si="529"/>
        <v>2019</v>
      </c>
      <c r="M11312">
        <f t="shared" si="530"/>
        <v>41</v>
      </c>
    </row>
    <row r="11313" spans="1:13" x14ac:dyDescent="0.35">
      <c r="A11313" t="s">
        <v>57</v>
      </c>
      <c r="B11313">
        <v>501294104</v>
      </c>
      <c r="C11313">
        <v>175133</v>
      </c>
      <c r="E11313" s="1">
        <v>43745.609155092592</v>
      </c>
      <c r="F11313">
        <v>1</v>
      </c>
      <c r="G11313" t="s">
        <v>33</v>
      </c>
      <c r="H11313">
        <v>400</v>
      </c>
      <c r="J11313" s="2">
        <f t="shared" si="528"/>
        <v>1</v>
      </c>
      <c r="K11313" s="2" t="str">
        <f>IFERROR(VLOOKUP(A11313,Aux!A:B,2,0),"Outros")</f>
        <v>Municípios</v>
      </c>
      <c r="L11313" s="2">
        <f t="shared" si="529"/>
        <v>2019</v>
      </c>
      <c r="M11313">
        <f t="shared" si="530"/>
        <v>41</v>
      </c>
    </row>
    <row r="11314" spans="1:13" x14ac:dyDescent="0.35">
      <c r="A11314" t="s">
        <v>35</v>
      </c>
      <c r="B11314">
        <v>508666236</v>
      </c>
      <c r="C11314">
        <v>175134</v>
      </c>
      <c r="D11314" t="s">
        <v>9509</v>
      </c>
      <c r="E11314" s="1">
        <v>43745.610613425924</v>
      </c>
      <c r="F11314">
        <v>1</v>
      </c>
      <c r="G11314" t="s">
        <v>515</v>
      </c>
      <c r="H11314">
        <v>360</v>
      </c>
      <c r="I11314" s="1">
        <v>43755.999305555553</v>
      </c>
      <c r="J11314" s="2">
        <f t="shared" si="528"/>
        <v>1</v>
      </c>
      <c r="K11314" s="2" t="str">
        <f>IFERROR(VLOOKUP(A11314,Aux!A:B,2,0),"Outros")</f>
        <v>Outros</v>
      </c>
      <c r="L11314" s="2">
        <f t="shared" si="529"/>
        <v>2019</v>
      </c>
      <c r="M11314">
        <f t="shared" si="530"/>
        <v>41</v>
      </c>
    </row>
    <row r="11315" spans="1:13" x14ac:dyDescent="0.35">
      <c r="A11315" t="s">
        <v>534</v>
      </c>
      <c r="B11315">
        <v>508354617</v>
      </c>
      <c r="C11315">
        <v>175135</v>
      </c>
      <c r="D11315" t="s">
        <v>9547</v>
      </c>
      <c r="E11315" s="1">
        <v>43745.612847222219</v>
      </c>
      <c r="F11315">
        <v>13</v>
      </c>
      <c r="G11315" t="s">
        <v>33</v>
      </c>
      <c r="H11315">
        <v>360</v>
      </c>
      <c r="I11315" s="1">
        <v>43751.999305555553</v>
      </c>
      <c r="J11315" s="2">
        <f t="shared" si="528"/>
        <v>1</v>
      </c>
      <c r="K11315" s="2" t="str">
        <f>IFERROR(VLOOKUP(A11315,Aux!A:B,2,0),"Outros")</f>
        <v>Municípios</v>
      </c>
      <c r="L11315" s="2">
        <f t="shared" si="529"/>
        <v>2019</v>
      </c>
      <c r="M11315">
        <f t="shared" si="530"/>
        <v>41</v>
      </c>
    </row>
    <row r="11316" spans="1:13" x14ac:dyDescent="0.35">
      <c r="A11316" t="s">
        <v>465</v>
      </c>
      <c r="B11316">
        <v>600084779</v>
      </c>
      <c r="C11316">
        <v>175136</v>
      </c>
      <c r="D11316" t="s">
        <v>9137</v>
      </c>
      <c r="E11316" s="1">
        <v>43745.614236111112</v>
      </c>
      <c r="F11316">
        <v>13</v>
      </c>
      <c r="G11316" t="s">
        <v>622</v>
      </c>
      <c r="H11316">
        <v>340</v>
      </c>
      <c r="I11316" s="1">
        <v>43754.708333333336</v>
      </c>
      <c r="J11316" s="2">
        <f t="shared" si="528"/>
        <v>1</v>
      </c>
      <c r="K11316" s="2" t="str">
        <f>IFERROR(VLOOKUP(A11316,Aux!A:B,2,0),"Outros")</f>
        <v>Outros</v>
      </c>
      <c r="L11316" s="2">
        <f t="shared" si="529"/>
        <v>2019</v>
      </c>
      <c r="M11316">
        <f t="shared" si="530"/>
        <v>41</v>
      </c>
    </row>
    <row r="11317" spans="1:13" x14ac:dyDescent="0.35">
      <c r="A11317" t="s">
        <v>1118</v>
      </c>
      <c r="B11317">
        <v>501133097</v>
      </c>
      <c r="C11317">
        <v>175137</v>
      </c>
      <c r="E11317" s="1">
        <v>43745.623877314814</v>
      </c>
      <c r="F11317">
        <v>3</v>
      </c>
      <c r="G11317" t="s">
        <v>33</v>
      </c>
      <c r="H11317">
        <v>400</v>
      </c>
      <c r="J11317" s="2">
        <f t="shared" si="528"/>
        <v>1</v>
      </c>
      <c r="K11317" s="2" t="str">
        <f>IFERROR(VLOOKUP(A11317,Aux!A:B,2,0),"Outros")</f>
        <v>Municípios</v>
      </c>
      <c r="L11317" s="2">
        <f t="shared" si="529"/>
        <v>2019</v>
      </c>
      <c r="M11317">
        <f t="shared" si="530"/>
        <v>41</v>
      </c>
    </row>
    <row r="11318" spans="1:13" x14ac:dyDescent="0.35">
      <c r="A11318" t="s">
        <v>578</v>
      </c>
      <c r="B11318">
        <v>501112049</v>
      </c>
      <c r="C11318">
        <v>175138</v>
      </c>
      <c r="E11318" s="1">
        <v>43745.625196759262</v>
      </c>
      <c r="F11318">
        <v>13</v>
      </c>
      <c r="G11318" t="s">
        <v>33</v>
      </c>
      <c r="H11318">
        <v>400</v>
      </c>
      <c r="J11318" s="2">
        <f t="shared" si="528"/>
        <v>1</v>
      </c>
      <c r="K11318" s="2" t="str">
        <f>IFERROR(VLOOKUP(A11318,Aux!A:B,2,0),"Outros")</f>
        <v>Municípios</v>
      </c>
      <c r="L11318" s="2">
        <f t="shared" si="529"/>
        <v>2019</v>
      </c>
      <c r="M11318">
        <f t="shared" si="530"/>
        <v>41</v>
      </c>
    </row>
    <row r="11319" spans="1:13" x14ac:dyDescent="0.35">
      <c r="A11319" t="s">
        <v>57</v>
      </c>
      <c r="B11319">
        <v>501294104</v>
      </c>
      <c r="C11319">
        <v>175140</v>
      </c>
      <c r="D11319" t="s">
        <v>9147</v>
      </c>
      <c r="E11319" s="1">
        <v>43745.62835648148</v>
      </c>
      <c r="F11319">
        <v>13</v>
      </c>
      <c r="G11319" t="s">
        <v>59</v>
      </c>
      <c r="H11319">
        <v>360</v>
      </c>
      <c r="I11319" s="1">
        <v>43751.999305555553</v>
      </c>
      <c r="J11319" s="2">
        <f t="shared" si="528"/>
        <v>1</v>
      </c>
      <c r="K11319" s="2" t="str">
        <f>IFERROR(VLOOKUP(A11319,Aux!A:B,2,0),"Outros")</f>
        <v>Municípios</v>
      </c>
      <c r="L11319" s="2">
        <f t="shared" si="529"/>
        <v>2019</v>
      </c>
      <c r="M11319">
        <f t="shared" si="530"/>
        <v>41</v>
      </c>
    </row>
    <row r="11320" spans="1:13" x14ac:dyDescent="0.35">
      <c r="A11320" t="s">
        <v>81</v>
      </c>
      <c r="B11320">
        <v>506780902</v>
      </c>
      <c r="C11320">
        <v>175141</v>
      </c>
      <c r="E11320" s="1">
        <v>43745.628761574073</v>
      </c>
      <c r="F11320">
        <v>1</v>
      </c>
      <c r="G11320" t="s">
        <v>33</v>
      </c>
      <c r="H11320">
        <v>400</v>
      </c>
      <c r="I11320" s="1">
        <v>25569.999305555557</v>
      </c>
      <c r="J11320" s="2">
        <f t="shared" si="528"/>
        <v>1</v>
      </c>
      <c r="K11320" s="2" t="str">
        <f>IFERROR(VLOOKUP(A11320,Aux!A:B,2,0),"Outros")</f>
        <v>Municípios</v>
      </c>
      <c r="L11320" s="2">
        <f t="shared" si="529"/>
        <v>2019</v>
      </c>
      <c r="M11320">
        <f t="shared" si="530"/>
        <v>41</v>
      </c>
    </row>
    <row r="11321" spans="1:13" x14ac:dyDescent="0.35">
      <c r="A11321" t="s">
        <v>578</v>
      </c>
      <c r="B11321">
        <v>501112049</v>
      </c>
      <c r="C11321">
        <v>175143</v>
      </c>
      <c r="D11321" t="s">
        <v>9510</v>
      </c>
      <c r="E11321" s="1">
        <v>43745.631793981483</v>
      </c>
      <c r="F11321">
        <v>13</v>
      </c>
      <c r="G11321" t="s">
        <v>580</v>
      </c>
      <c r="H11321">
        <v>360</v>
      </c>
      <c r="I11321" s="1">
        <v>43752.666666666664</v>
      </c>
      <c r="J11321" s="2">
        <f t="shared" si="528"/>
        <v>1</v>
      </c>
      <c r="K11321" s="2" t="str">
        <f>IFERROR(VLOOKUP(A11321,Aux!A:B,2,0),"Outros")</f>
        <v>Municípios</v>
      </c>
      <c r="L11321" s="2">
        <f t="shared" si="529"/>
        <v>2019</v>
      </c>
      <c r="M11321">
        <f t="shared" si="530"/>
        <v>41</v>
      </c>
    </row>
    <row r="11322" spans="1:13" x14ac:dyDescent="0.35">
      <c r="A11322" t="s">
        <v>157</v>
      </c>
      <c r="B11322">
        <v>500122237</v>
      </c>
      <c r="C11322">
        <v>175145</v>
      </c>
      <c r="D11322" t="s">
        <v>9459</v>
      </c>
      <c r="E11322" s="1">
        <v>43745.63449074074</v>
      </c>
      <c r="F11322">
        <v>13</v>
      </c>
      <c r="G11322" t="s">
        <v>33</v>
      </c>
      <c r="H11322">
        <v>220</v>
      </c>
      <c r="I11322" s="1">
        <v>43759.999305555553</v>
      </c>
      <c r="J11322" s="2">
        <f t="shared" si="528"/>
        <v>1</v>
      </c>
      <c r="K11322" s="2" t="str">
        <f>IFERROR(VLOOKUP(A11322,Aux!A:B,2,0),"Outros")</f>
        <v>Outros</v>
      </c>
      <c r="L11322" s="2">
        <f t="shared" si="529"/>
        <v>2019</v>
      </c>
      <c r="M11322">
        <f t="shared" si="530"/>
        <v>41</v>
      </c>
    </row>
    <row r="11323" spans="1:13" x14ac:dyDescent="0.35">
      <c r="A11323" t="s">
        <v>496</v>
      </c>
      <c r="B11323">
        <v>504828576</v>
      </c>
      <c r="C11323">
        <v>175146</v>
      </c>
      <c r="D11323" t="s">
        <v>9511</v>
      </c>
      <c r="E11323" s="1">
        <v>43745.634942129633</v>
      </c>
      <c r="F11323">
        <v>3</v>
      </c>
      <c r="G11323" t="s">
        <v>7615</v>
      </c>
      <c r="H11323">
        <v>300</v>
      </c>
      <c r="I11323" s="1">
        <v>43777.708333333336</v>
      </c>
      <c r="J11323" s="2">
        <f t="shared" si="528"/>
        <v>1</v>
      </c>
      <c r="K11323" s="2" t="str">
        <f>IFERROR(VLOOKUP(A11323,Aux!A:B,2,0),"Outros")</f>
        <v>Municípios</v>
      </c>
      <c r="L11323" s="2">
        <f t="shared" si="529"/>
        <v>2019</v>
      </c>
      <c r="M11323">
        <f t="shared" si="530"/>
        <v>41</v>
      </c>
    </row>
    <row r="11324" spans="1:13" x14ac:dyDescent="0.35">
      <c r="A11324" t="s">
        <v>118</v>
      </c>
      <c r="B11324">
        <v>680015019</v>
      </c>
      <c r="C11324">
        <v>175149</v>
      </c>
      <c r="D11324" t="s">
        <v>9334</v>
      </c>
      <c r="E11324" s="1">
        <v>43745.63722222222</v>
      </c>
      <c r="F11324">
        <v>1</v>
      </c>
      <c r="G11324" t="s">
        <v>1146</v>
      </c>
      <c r="H11324">
        <v>360</v>
      </c>
      <c r="I11324" s="1">
        <v>43752.999305555553</v>
      </c>
      <c r="J11324" s="2">
        <f t="shared" si="528"/>
        <v>1</v>
      </c>
      <c r="K11324" s="2" t="str">
        <f>IFERROR(VLOOKUP(A11324,Aux!A:B,2,0),"Outros")</f>
        <v>Águas e resíduos</v>
      </c>
      <c r="L11324" s="2">
        <f t="shared" si="529"/>
        <v>2019</v>
      </c>
      <c r="M11324">
        <f t="shared" si="530"/>
        <v>41</v>
      </c>
    </row>
    <row r="11325" spans="1:13" x14ac:dyDescent="0.35">
      <c r="A11325" t="s">
        <v>118</v>
      </c>
      <c r="B11325">
        <v>680015019</v>
      </c>
      <c r="C11325">
        <v>175151</v>
      </c>
      <c r="E11325" s="1">
        <v>43745.638692129629</v>
      </c>
      <c r="F11325">
        <v>1</v>
      </c>
      <c r="G11325" t="s">
        <v>33</v>
      </c>
      <c r="H11325">
        <v>400</v>
      </c>
      <c r="J11325" s="2">
        <f t="shared" si="528"/>
        <v>1</v>
      </c>
      <c r="K11325" s="2" t="str">
        <f>IFERROR(VLOOKUP(A11325,Aux!A:B,2,0),"Outros")</f>
        <v>Águas e resíduos</v>
      </c>
      <c r="L11325" s="2">
        <f t="shared" si="529"/>
        <v>2019</v>
      </c>
      <c r="M11325">
        <f t="shared" si="530"/>
        <v>41</v>
      </c>
    </row>
    <row r="11326" spans="1:13" x14ac:dyDescent="0.35">
      <c r="A11326" t="s">
        <v>63</v>
      </c>
      <c r="B11326">
        <v>502098139</v>
      </c>
      <c r="C11326">
        <v>175153</v>
      </c>
      <c r="D11326" t="s">
        <v>9460</v>
      </c>
      <c r="E11326" s="1">
        <v>43745.64199074074</v>
      </c>
      <c r="F11326">
        <v>1</v>
      </c>
      <c r="G11326" t="s">
        <v>3555</v>
      </c>
      <c r="H11326">
        <v>5</v>
      </c>
      <c r="I11326" s="1">
        <v>43751.708333333336</v>
      </c>
      <c r="J11326" s="2">
        <f t="shared" si="528"/>
        <v>1</v>
      </c>
      <c r="K11326" s="2" t="str">
        <f>IFERROR(VLOOKUP(A11326,Aux!A:B,2,0),"Outros")</f>
        <v>Municípios</v>
      </c>
      <c r="L11326" s="2">
        <f t="shared" si="529"/>
        <v>2019</v>
      </c>
      <c r="M11326">
        <f t="shared" si="530"/>
        <v>41</v>
      </c>
    </row>
    <row r="11327" spans="1:13" x14ac:dyDescent="0.35">
      <c r="A11327" t="s">
        <v>454</v>
      </c>
      <c r="B11327">
        <v>503450189</v>
      </c>
      <c r="C11327">
        <v>175155</v>
      </c>
      <c r="D11327" t="s">
        <v>9772</v>
      </c>
      <c r="E11327" s="1">
        <v>43745.645879629628</v>
      </c>
      <c r="F11327">
        <v>13</v>
      </c>
      <c r="G11327" t="s">
        <v>1207</v>
      </c>
      <c r="H11327">
        <v>360</v>
      </c>
      <c r="I11327" s="1">
        <v>43752.75</v>
      </c>
      <c r="J11327" s="2">
        <f t="shared" si="528"/>
        <v>1</v>
      </c>
      <c r="K11327" s="2" t="str">
        <f>IFERROR(VLOOKUP(A11327,Aux!A:B,2,0),"Outros")</f>
        <v>Estradas</v>
      </c>
      <c r="L11327" s="2">
        <f t="shared" si="529"/>
        <v>2019</v>
      </c>
      <c r="M11327">
        <f t="shared" si="530"/>
        <v>41</v>
      </c>
    </row>
    <row r="11328" spans="1:13" x14ac:dyDescent="0.35">
      <c r="A11328" t="s">
        <v>454</v>
      </c>
      <c r="B11328">
        <v>503450189</v>
      </c>
      <c r="C11328">
        <v>175156</v>
      </c>
      <c r="D11328" t="s">
        <v>9148</v>
      </c>
      <c r="E11328" s="1">
        <v>43745.652939814812</v>
      </c>
      <c r="F11328">
        <v>13</v>
      </c>
      <c r="G11328" t="s">
        <v>1379</v>
      </c>
      <c r="H11328">
        <v>220</v>
      </c>
      <c r="I11328" s="1">
        <v>43760.75</v>
      </c>
      <c r="J11328" s="2">
        <f t="shared" si="528"/>
        <v>1</v>
      </c>
      <c r="K11328" s="2" t="str">
        <f>IFERROR(VLOOKUP(A11328,Aux!A:B,2,0),"Outros")</f>
        <v>Estradas</v>
      </c>
      <c r="L11328" s="2">
        <f t="shared" si="529"/>
        <v>2019</v>
      </c>
      <c r="M11328">
        <f t="shared" si="530"/>
        <v>41</v>
      </c>
    </row>
    <row r="11329" spans="1:13" x14ac:dyDescent="0.35">
      <c r="A11329" t="s">
        <v>942</v>
      </c>
      <c r="B11329">
        <v>510089224</v>
      </c>
      <c r="C11329">
        <v>175160</v>
      </c>
      <c r="D11329" t="s">
        <v>9149</v>
      </c>
      <c r="E11329" s="1">
        <v>43745.659687500003</v>
      </c>
      <c r="F11329">
        <v>13</v>
      </c>
      <c r="G11329" t="s">
        <v>1250</v>
      </c>
      <c r="H11329">
        <v>360</v>
      </c>
      <c r="I11329" s="1">
        <v>43752.999305555553</v>
      </c>
      <c r="J11329" s="2">
        <f t="shared" si="528"/>
        <v>1</v>
      </c>
      <c r="K11329" s="2" t="str">
        <f>IFERROR(VLOOKUP(A11329,Aux!A:B,2,0),"Outros")</f>
        <v>Outros</v>
      </c>
      <c r="L11329" s="2">
        <f t="shared" si="529"/>
        <v>2019</v>
      </c>
      <c r="M11329">
        <f t="shared" si="530"/>
        <v>41</v>
      </c>
    </row>
    <row r="11330" spans="1:13" x14ac:dyDescent="0.35">
      <c r="A11330" t="s">
        <v>140</v>
      </c>
      <c r="B11330">
        <v>506614913</v>
      </c>
      <c r="C11330">
        <v>175164</v>
      </c>
      <c r="D11330" t="s">
        <v>9374</v>
      </c>
      <c r="E11330" s="1">
        <v>43745.66914351852</v>
      </c>
      <c r="F11330">
        <v>13</v>
      </c>
      <c r="G11330" t="s">
        <v>47</v>
      </c>
      <c r="H11330">
        <v>340</v>
      </c>
      <c r="I11330" s="1">
        <v>43752.999305555553</v>
      </c>
      <c r="J11330" s="2">
        <f t="shared" ref="J11330:J11393" si="531">IF(C11330=C11329,"",1)</f>
        <v>1</v>
      </c>
      <c r="K11330" s="2" t="str">
        <f>IFERROR(VLOOKUP(A11330,Aux!A:B,2,0),"Outros")</f>
        <v>Municípios</v>
      </c>
      <c r="L11330" s="2">
        <f t="shared" ref="L11330:L11393" si="532">YEAR(E11330)</f>
        <v>2019</v>
      </c>
      <c r="M11330">
        <f t="shared" ref="M11330:M11393" si="533">WEEKNUM(E11330)</f>
        <v>41</v>
      </c>
    </row>
    <row r="11331" spans="1:13" x14ac:dyDescent="0.35">
      <c r="A11331" t="s">
        <v>35</v>
      </c>
      <c r="B11331">
        <v>508666236</v>
      </c>
      <c r="C11331">
        <v>175167</v>
      </c>
      <c r="D11331" t="s">
        <v>9375</v>
      </c>
      <c r="E11331" s="1">
        <v>43745.673449074071</v>
      </c>
      <c r="F11331">
        <v>13</v>
      </c>
      <c r="G11331" t="s">
        <v>33</v>
      </c>
      <c r="H11331">
        <v>5</v>
      </c>
      <c r="I11331" s="1">
        <v>43759.999305555553</v>
      </c>
      <c r="J11331" s="2">
        <f t="shared" si="531"/>
        <v>1</v>
      </c>
      <c r="K11331" s="2" t="str">
        <f>IFERROR(VLOOKUP(A11331,Aux!A:B,2,0),"Outros")</f>
        <v>Outros</v>
      </c>
      <c r="L11331" s="2">
        <f t="shared" si="532"/>
        <v>2019</v>
      </c>
      <c r="M11331">
        <f t="shared" si="533"/>
        <v>41</v>
      </c>
    </row>
    <row r="11332" spans="1:13" x14ac:dyDescent="0.35">
      <c r="A11332" t="s">
        <v>628</v>
      </c>
      <c r="B11332">
        <v>501258027</v>
      </c>
      <c r="C11332">
        <v>175169</v>
      </c>
      <c r="D11332" t="s">
        <v>9512</v>
      </c>
      <c r="E11332" s="1">
        <v>43745.677025462966</v>
      </c>
      <c r="F11332">
        <v>13</v>
      </c>
      <c r="G11332" t="s">
        <v>759</v>
      </c>
      <c r="H11332">
        <v>340</v>
      </c>
      <c r="I11332" s="1">
        <v>43749.999305555553</v>
      </c>
      <c r="J11332" s="2">
        <f t="shared" si="531"/>
        <v>1</v>
      </c>
      <c r="K11332" s="2" t="str">
        <f>IFERROR(VLOOKUP(A11332,Aux!A:B,2,0),"Outros")</f>
        <v>Municípios</v>
      </c>
      <c r="L11332" s="2">
        <f t="shared" si="532"/>
        <v>2019</v>
      </c>
      <c r="M11332">
        <f t="shared" si="533"/>
        <v>41</v>
      </c>
    </row>
    <row r="11333" spans="1:13" x14ac:dyDescent="0.35">
      <c r="A11333" t="s">
        <v>71</v>
      </c>
      <c r="B11333">
        <v>500051054</v>
      </c>
      <c r="C11333">
        <v>175170</v>
      </c>
      <c r="D11333" t="s">
        <v>9150</v>
      </c>
      <c r="E11333" s="1">
        <v>43745.678136574075</v>
      </c>
      <c r="F11333">
        <v>1</v>
      </c>
      <c r="G11333" t="s">
        <v>202</v>
      </c>
      <c r="H11333">
        <v>5</v>
      </c>
      <c r="I11333" s="1">
        <v>43755.791666666664</v>
      </c>
      <c r="J11333" s="2">
        <f t="shared" si="531"/>
        <v>1</v>
      </c>
      <c r="K11333" s="2" t="str">
        <f>IFERROR(VLOOKUP(A11333,Aux!A:B,2,0),"Outros")</f>
        <v>Municípios</v>
      </c>
      <c r="L11333" s="2">
        <f t="shared" si="532"/>
        <v>2019</v>
      </c>
      <c r="M11333">
        <f t="shared" si="533"/>
        <v>41</v>
      </c>
    </row>
    <row r="11334" spans="1:13" x14ac:dyDescent="0.35">
      <c r="A11334" t="s">
        <v>57</v>
      </c>
      <c r="B11334">
        <v>501294104</v>
      </c>
      <c r="C11334">
        <v>175172</v>
      </c>
      <c r="D11334" t="s">
        <v>9274</v>
      </c>
      <c r="E11334" s="1">
        <v>43745.679895833331</v>
      </c>
      <c r="F11334">
        <v>13</v>
      </c>
      <c r="G11334" t="s">
        <v>59</v>
      </c>
      <c r="H11334">
        <v>360</v>
      </c>
      <c r="I11334" s="1">
        <v>43751.999305555553</v>
      </c>
      <c r="J11334" s="2">
        <f t="shared" si="531"/>
        <v>1</v>
      </c>
      <c r="K11334" s="2" t="str">
        <f>IFERROR(VLOOKUP(A11334,Aux!A:B,2,0),"Outros")</f>
        <v>Municípios</v>
      </c>
      <c r="L11334" s="2">
        <f t="shared" si="532"/>
        <v>2019</v>
      </c>
      <c r="M11334">
        <f t="shared" si="533"/>
        <v>41</v>
      </c>
    </row>
    <row r="11335" spans="1:13" x14ac:dyDescent="0.35">
      <c r="A11335" t="s">
        <v>112</v>
      </c>
      <c r="B11335">
        <v>501144218</v>
      </c>
      <c r="C11335">
        <v>175173</v>
      </c>
      <c r="D11335" t="s">
        <v>9151</v>
      </c>
      <c r="E11335" s="1">
        <v>43745.684016203704</v>
      </c>
      <c r="F11335">
        <v>13</v>
      </c>
      <c r="G11335" t="s">
        <v>256</v>
      </c>
      <c r="H11335">
        <v>220</v>
      </c>
      <c r="I11335" s="1">
        <v>43757.999305555553</v>
      </c>
      <c r="J11335" s="2">
        <f t="shared" si="531"/>
        <v>1</v>
      </c>
      <c r="K11335" s="2" t="str">
        <f>IFERROR(VLOOKUP(A11335,Aux!A:B,2,0),"Outros")</f>
        <v>Municípios</v>
      </c>
      <c r="L11335" s="2">
        <f t="shared" si="532"/>
        <v>2019</v>
      </c>
      <c r="M11335">
        <f t="shared" si="533"/>
        <v>41</v>
      </c>
    </row>
    <row r="11336" spans="1:13" x14ac:dyDescent="0.35">
      <c r="A11336" t="s">
        <v>15</v>
      </c>
      <c r="B11336">
        <v>503541567</v>
      </c>
      <c r="C11336">
        <v>175174</v>
      </c>
      <c r="D11336" t="s">
        <v>9414</v>
      </c>
      <c r="E11336" s="1">
        <v>43745.697627314818</v>
      </c>
      <c r="F11336">
        <v>3</v>
      </c>
      <c r="G11336" t="s">
        <v>481</v>
      </c>
      <c r="H11336">
        <v>340</v>
      </c>
      <c r="I11336" s="1">
        <v>43769.999305555553</v>
      </c>
      <c r="J11336" s="2">
        <f t="shared" si="531"/>
        <v>1</v>
      </c>
      <c r="K11336" s="2" t="str">
        <f>IFERROR(VLOOKUP(A11336,Aux!A:B,2,0),"Outros")</f>
        <v>Municípios</v>
      </c>
      <c r="L11336" s="2">
        <f t="shared" si="532"/>
        <v>2019</v>
      </c>
      <c r="M11336">
        <f t="shared" si="533"/>
        <v>41</v>
      </c>
    </row>
    <row r="11337" spans="1:13" x14ac:dyDescent="0.35">
      <c r="A11337" t="s">
        <v>71</v>
      </c>
      <c r="B11337">
        <v>500051054</v>
      </c>
      <c r="C11337">
        <v>175175</v>
      </c>
      <c r="D11337" t="s">
        <v>9376</v>
      </c>
      <c r="E11337" s="1">
        <v>43745.698611111111</v>
      </c>
      <c r="F11337">
        <v>13</v>
      </c>
      <c r="G11337" t="s">
        <v>33</v>
      </c>
      <c r="H11337">
        <v>360</v>
      </c>
      <c r="I11337" s="1">
        <v>43755.791666666664</v>
      </c>
      <c r="J11337" s="2">
        <f t="shared" si="531"/>
        <v>1</v>
      </c>
      <c r="K11337" s="2" t="str">
        <f>IFERROR(VLOOKUP(A11337,Aux!A:B,2,0),"Outros")</f>
        <v>Municípios</v>
      </c>
      <c r="L11337" s="2">
        <f t="shared" si="532"/>
        <v>2019</v>
      </c>
      <c r="M11337">
        <f t="shared" si="533"/>
        <v>41</v>
      </c>
    </row>
    <row r="11338" spans="1:13" x14ac:dyDescent="0.35">
      <c r="A11338" t="s">
        <v>63</v>
      </c>
      <c r="B11338">
        <v>502098139</v>
      </c>
      <c r="C11338">
        <v>175176</v>
      </c>
      <c r="E11338" s="1">
        <v>43745.704016203701</v>
      </c>
      <c r="F11338">
        <v>13</v>
      </c>
      <c r="G11338" t="s">
        <v>33</v>
      </c>
      <c r="H11338">
        <v>400</v>
      </c>
      <c r="J11338" s="2">
        <f t="shared" si="531"/>
        <v>1</v>
      </c>
      <c r="K11338" s="2" t="str">
        <f>IFERROR(VLOOKUP(A11338,Aux!A:B,2,0),"Outros")</f>
        <v>Municípios</v>
      </c>
      <c r="L11338" s="2">
        <f t="shared" si="532"/>
        <v>2019</v>
      </c>
      <c r="M11338">
        <f t="shared" si="533"/>
        <v>41</v>
      </c>
    </row>
    <row r="11339" spans="1:13" x14ac:dyDescent="0.35">
      <c r="A11339" t="s">
        <v>213</v>
      </c>
      <c r="B11339">
        <v>512012814</v>
      </c>
      <c r="C11339">
        <v>175179</v>
      </c>
      <c r="D11339" t="s">
        <v>9377</v>
      </c>
      <c r="E11339" s="1">
        <v>43745.729537037034</v>
      </c>
      <c r="F11339">
        <v>3</v>
      </c>
      <c r="G11339" t="s">
        <v>215</v>
      </c>
      <c r="H11339">
        <v>340</v>
      </c>
      <c r="I11339" s="1">
        <v>43773.729166666664</v>
      </c>
      <c r="J11339" s="2">
        <f t="shared" si="531"/>
        <v>1</v>
      </c>
      <c r="K11339" s="2" t="str">
        <f>IFERROR(VLOOKUP(A11339,Aux!A:B,2,0),"Outros")</f>
        <v>Municípios</v>
      </c>
      <c r="L11339" s="2">
        <f t="shared" si="532"/>
        <v>2019</v>
      </c>
      <c r="M11339">
        <f t="shared" si="533"/>
        <v>41</v>
      </c>
    </row>
    <row r="11340" spans="1:13" x14ac:dyDescent="0.35">
      <c r="A11340" t="s">
        <v>157</v>
      </c>
      <c r="B11340">
        <v>500122237</v>
      </c>
      <c r="C11340">
        <v>175180</v>
      </c>
      <c r="D11340" t="s">
        <v>9378</v>
      </c>
      <c r="E11340" s="1">
        <v>43745.756666666668</v>
      </c>
      <c r="F11340">
        <v>13</v>
      </c>
      <c r="G11340" t="s">
        <v>33</v>
      </c>
      <c r="H11340">
        <v>400</v>
      </c>
      <c r="I11340" s="1">
        <v>25569.999305555557</v>
      </c>
      <c r="J11340" s="2">
        <f t="shared" si="531"/>
        <v>1</v>
      </c>
      <c r="K11340" s="2" t="str">
        <f>IFERROR(VLOOKUP(A11340,Aux!A:B,2,0),"Outros")</f>
        <v>Outros</v>
      </c>
      <c r="L11340" s="2">
        <f t="shared" si="532"/>
        <v>2019</v>
      </c>
      <c r="M11340">
        <f t="shared" si="533"/>
        <v>41</v>
      </c>
    </row>
    <row r="11341" spans="1:13" x14ac:dyDescent="0.35">
      <c r="A11341" t="s">
        <v>157</v>
      </c>
      <c r="B11341">
        <v>500122237</v>
      </c>
      <c r="C11341">
        <v>175181</v>
      </c>
      <c r="D11341" t="s">
        <v>9379</v>
      </c>
      <c r="E11341" s="1">
        <v>43745.786851851852</v>
      </c>
      <c r="F11341">
        <v>3</v>
      </c>
      <c r="G11341" t="s">
        <v>33</v>
      </c>
      <c r="H11341">
        <v>340</v>
      </c>
      <c r="I11341" s="1">
        <v>43752.625</v>
      </c>
      <c r="J11341" s="2">
        <f t="shared" si="531"/>
        <v>1</v>
      </c>
      <c r="K11341" s="2" t="str">
        <f>IFERROR(VLOOKUP(A11341,Aux!A:B,2,0),"Outros")</f>
        <v>Outros</v>
      </c>
      <c r="L11341" s="2">
        <f t="shared" si="532"/>
        <v>2019</v>
      </c>
      <c r="M11341">
        <f t="shared" si="533"/>
        <v>41</v>
      </c>
    </row>
    <row r="11342" spans="1:13" x14ac:dyDescent="0.35">
      <c r="A11342" t="s">
        <v>782</v>
      </c>
      <c r="B11342">
        <v>508754496</v>
      </c>
      <c r="C11342">
        <v>175182</v>
      </c>
      <c r="D11342" t="s">
        <v>9596</v>
      </c>
      <c r="E11342" s="1">
        <v>43745.930243055554</v>
      </c>
      <c r="F11342">
        <v>13</v>
      </c>
      <c r="G11342" t="s">
        <v>266</v>
      </c>
      <c r="H11342">
        <v>360</v>
      </c>
      <c r="I11342" s="1">
        <v>43830.999305555553</v>
      </c>
      <c r="J11342" s="2">
        <f t="shared" si="531"/>
        <v>1</v>
      </c>
      <c r="K11342" s="2" t="str">
        <f>IFERROR(VLOOKUP(A11342,Aux!A:B,2,0),"Outros")</f>
        <v>Municípios</v>
      </c>
      <c r="L11342" s="2">
        <f t="shared" si="532"/>
        <v>2019</v>
      </c>
      <c r="M11342">
        <f t="shared" si="533"/>
        <v>41</v>
      </c>
    </row>
    <row r="11343" spans="1:13" x14ac:dyDescent="0.35">
      <c r="A11343" t="s">
        <v>12</v>
      </c>
      <c r="B11343">
        <v>508481287</v>
      </c>
      <c r="C11343">
        <v>175183</v>
      </c>
      <c r="D11343" t="s">
        <v>9513</v>
      </c>
      <c r="E11343" s="1">
        <v>43746.37</v>
      </c>
      <c r="F11343">
        <v>13</v>
      </c>
      <c r="G11343" t="s">
        <v>14</v>
      </c>
      <c r="H11343">
        <v>360</v>
      </c>
      <c r="I11343" s="1">
        <v>43752.708333333336</v>
      </c>
      <c r="J11343" s="2">
        <f t="shared" si="531"/>
        <v>1</v>
      </c>
      <c r="K11343" s="2" t="str">
        <f>IFERROR(VLOOKUP(A11343,Aux!A:B,2,0),"Outros")</f>
        <v>Hospitais</v>
      </c>
      <c r="L11343" s="2">
        <f t="shared" si="532"/>
        <v>2019</v>
      </c>
      <c r="M11343">
        <f t="shared" si="533"/>
        <v>41</v>
      </c>
    </row>
    <row r="11344" spans="1:13" x14ac:dyDescent="0.35">
      <c r="A11344" t="s">
        <v>122</v>
      </c>
      <c r="B11344">
        <v>506173968</v>
      </c>
      <c r="C11344">
        <v>175184</v>
      </c>
      <c r="D11344" t="s">
        <v>9415</v>
      </c>
      <c r="E11344" s="1">
        <v>43746.386886574073</v>
      </c>
      <c r="F11344">
        <v>13</v>
      </c>
      <c r="G11344" t="s">
        <v>147</v>
      </c>
      <c r="H11344">
        <v>5</v>
      </c>
      <c r="I11344" s="1">
        <v>43768.708333333336</v>
      </c>
      <c r="J11344" s="2">
        <f t="shared" si="531"/>
        <v>1</v>
      </c>
      <c r="K11344" s="2" t="str">
        <f>IFERROR(VLOOKUP(A11344,Aux!A:B,2,0),"Outros")</f>
        <v>Municípios</v>
      </c>
      <c r="L11344" s="2">
        <f t="shared" si="532"/>
        <v>2019</v>
      </c>
      <c r="M11344">
        <f t="shared" si="533"/>
        <v>41</v>
      </c>
    </row>
    <row r="11345" spans="1:13" x14ac:dyDescent="0.35">
      <c r="A11345" t="s">
        <v>45</v>
      </c>
      <c r="B11345">
        <v>680021892</v>
      </c>
      <c r="C11345">
        <v>175185</v>
      </c>
      <c r="D11345" t="s">
        <v>9152</v>
      </c>
      <c r="E11345" s="1">
        <v>43746.40697916667</v>
      </c>
      <c r="F11345">
        <v>3</v>
      </c>
      <c r="G11345" t="s">
        <v>149</v>
      </c>
      <c r="H11345">
        <v>340</v>
      </c>
      <c r="I11345" s="1">
        <v>43754.999305555553</v>
      </c>
      <c r="J11345" s="2">
        <f t="shared" si="531"/>
        <v>1</v>
      </c>
      <c r="K11345" s="2" t="str">
        <f>IFERROR(VLOOKUP(A11345,Aux!A:B,2,0),"Outros")</f>
        <v>Águas e resíduos</v>
      </c>
      <c r="L11345" s="2">
        <f t="shared" si="532"/>
        <v>2019</v>
      </c>
      <c r="M11345">
        <f t="shared" si="533"/>
        <v>41</v>
      </c>
    </row>
    <row r="11346" spans="1:13" x14ac:dyDescent="0.35">
      <c r="A11346" t="s">
        <v>60</v>
      </c>
      <c r="B11346">
        <v>505456010</v>
      </c>
      <c r="C11346">
        <v>175186</v>
      </c>
      <c r="D11346" t="s">
        <v>9416</v>
      </c>
      <c r="E11346" s="1">
        <v>43746.408831018518</v>
      </c>
      <c r="F11346">
        <v>3</v>
      </c>
      <c r="G11346" t="s">
        <v>62</v>
      </c>
      <c r="H11346">
        <v>340</v>
      </c>
      <c r="I11346" s="1">
        <v>43776.999305555553</v>
      </c>
      <c r="J11346" s="2">
        <f t="shared" si="531"/>
        <v>1</v>
      </c>
      <c r="K11346" s="2" t="str">
        <f>IFERROR(VLOOKUP(A11346,Aux!A:B,2,0),"Outros")</f>
        <v>Municípios</v>
      </c>
      <c r="L11346" s="2">
        <f t="shared" si="532"/>
        <v>2019</v>
      </c>
      <c r="M11346">
        <f t="shared" si="533"/>
        <v>41</v>
      </c>
    </row>
    <row r="11347" spans="1:13" x14ac:dyDescent="0.35">
      <c r="A11347" t="s">
        <v>118</v>
      </c>
      <c r="B11347">
        <v>680015019</v>
      </c>
      <c r="C11347">
        <v>175187</v>
      </c>
      <c r="D11347" t="s">
        <v>9153</v>
      </c>
      <c r="E11347" s="1">
        <v>43746.413437499999</v>
      </c>
      <c r="F11347">
        <v>1</v>
      </c>
      <c r="G11347" t="s">
        <v>120</v>
      </c>
      <c r="H11347">
        <v>360</v>
      </c>
      <c r="I11347" s="1">
        <v>43749.666666666664</v>
      </c>
      <c r="J11347" s="2">
        <f t="shared" si="531"/>
        <v>1</v>
      </c>
      <c r="K11347" s="2" t="str">
        <f>IFERROR(VLOOKUP(A11347,Aux!A:B,2,0),"Outros")</f>
        <v>Águas e resíduos</v>
      </c>
      <c r="L11347" s="2">
        <f t="shared" si="532"/>
        <v>2019</v>
      </c>
      <c r="M11347">
        <f t="shared" si="533"/>
        <v>41</v>
      </c>
    </row>
    <row r="11348" spans="1:13" x14ac:dyDescent="0.35">
      <c r="A11348" t="s">
        <v>140</v>
      </c>
      <c r="B11348">
        <v>506614913</v>
      </c>
      <c r="C11348">
        <v>175190</v>
      </c>
      <c r="D11348" t="s">
        <v>9380</v>
      </c>
      <c r="E11348" s="1">
        <v>43746.425300925926</v>
      </c>
      <c r="F11348">
        <v>1</v>
      </c>
      <c r="G11348" t="s">
        <v>2396</v>
      </c>
      <c r="H11348">
        <v>340</v>
      </c>
      <c r="I11348" s="1">
        <v>43756.999305555553</v>
      </c>
      <c r="J11348" s="2">
        <f t="shared" si="531"/>
        <v>1</v>
      </c>
      <c r="K11348" s="2" t="str">
        <f>IFERROR(VLOOKUP(A11348,Aux!A:B,2,0),"Outros")</f>
        <v>Municípios</v>
      </c>
      <c r="L11348" s="2">
        <f t="shared" si="532"/>
        <v>2019</v>
      </c>
      <c r="M11348">
        <f t="shared" si="533"/>
        <v>41</v>
      </c>
    </row>
    <row r="11349" spans="1:13" x14ac:dyDescent="0.35">
      <c r="A11349" t="s">
        <v>488</v>
      </c>
      <c r="B11349">
        <v>600014690</v>
      </c>
      <c r="C11349">
        <v>175192</v>
      </c>
      <c r="D11349" t="s">
        <v>9381</v>
      </c>
      <c r="E11349" s="1">
        <v>43746.429745370369</v>
      </c>
      <c r="F11349">
        <v>13</v>
      </c>
      <c r="G11349" t="s">
        <v>259</v>
      </c>
      <c r="H11349">
        <v>360</v>
      </c>
      <c r="I11349" s="1">
        <v>43755.708333333336</v>
      </c>
      <c r="J11349" s="2">
        <f t="shared" si="531"/>
        <v>1</v>
      </c>
      <c r="K11349" s="2" t="str">
        <f>IFERROR(VLOOKUP(A11349,Aux!A:B,2,0),"Outros")</f>
        <v>Outros</v>
      </c>
      <c r="L11349" s="2">
        <f t="shared" si="532"/>
        <v>2019</v>
      </c>
      <c r="M11349">
        <f t="shared" si="533"/>
        <v>41</v>
      </c>
    </row>
    <row r="11350" spans="1:13" x14ac:dyDescent="0.35">
      <c r="A11350" t="s">
        <v>9156</v>
      </c>
      <c r="B11350">
        <v>501057510</v>
      </c>
      <c r="C11350">
        <v>175194</v>
      </c>
      <c r="D11350" t="s">
        <v>9157</v>
      </c>
      <c r="E11350" s="1">
        <v>43746.435497685183</v>
      </c>
      <c r="F11350">
        <v>13</v>
      </c>
      <c r="G11350" t="s">
        <v>149</v>
      </c>
      <c r="H11350">
        <v>360</v>
      </c>
      <c r="I11350" s="1">
        <v>43752.999305555553</v>
      </c>
      <c r="J11350" s="2">
        <f t="shared" si="531"/>
        <v>1</v>
      </c>
      <c r="K11350" s="2" t="str">
        <f>IFERROR(VLOOKUP(A11350,Aux!A:B,2,0),"Outros")</f>
        <v>Outros</v>
      </c>
      <c r="L11350" s="2">
        <f t="shared" si="532"/>
        <v>2019</v>
      </c>
      <c r="M11350">
        <f t="shared" si="533"/>
        <v>41</v>
      </c>
    </row>
    <row r="11351" spans="1:13" x14ac:dyDescent="0.35">
      <c r="A11351" t="s">
        <v>133</v>
      </c>
      <c r="B11351">
        <v>503539473</v>
      </c>
      <c r="C11351">
        <v>175195</v>
      </c>
      <c r="D11351" t="s">
        <v>9461</v>
      </c>
      <c r="E11351" s="1">
        <v>43746.436701388891</v>
      </c>
      <c r="F11351">
        <v>13</v>
      </c>
      <c r="G11351" t="s">
        <v>135</v>
      </c>
      <c r="H11351">
        <v>360</v>
      </c>
      <c r="I11351" s="1">
        <v>43753.999305555553</v>
      </c>
      <c r="J11351" s="2">
        <f t="shared" si="531"/>
        <v>1</v>
      </c>
      <c r="K11351" s="2" t="str">
        <f>IFERROR(VLOOKUP(A11351,Aux!A:B,2,0),"Outros")</f>
        <v>Municípios</v>
      </c>
      <c r="L11351" s="2">
        <f t="shared" si="532"/>
        <v>2019</v>
      </c>
      <c r="M11351">
        <f t="shared" si="533"/>
        <v>41</v>
      </c>
    </row>
    <row r="11352" spans="1:13" x14ac:dyDescent="0.35">
      <c r="A11352" t="s">
        <v>85</v>
      </c>
      <c r="B11352">
        <v>506642798</v>
      </c>
      <c r="C11352">
        <v>175196</v>
      </c>
      <c r="D11352" t="s">
        <v>9275</v>
      </c>
      <c r="E11352" s="1">
        <v>43746.4375</v>
      </c>
      <c r="F11352">
        <v>3</v>
      </c>
      <c r="G11352" t="s">
        <v>87</v>
      </c>
      <c r="H11352">
        <v>360</v>
      </c>
      <c r="I11352" s="1">
        <v>43777.708333333336</v>
      </c>
      <c r="J11352" s="2">
        <f t="shared" si="531"/>
        <v>1</v>
      </c>
      <c r="K11352" s="2" t="str">
        <f>IFERROR(VLOOKUP(A11352,Aux!A:B,2,0),"Outros")</f>
        <v>Municípios</v>
      </c>
      <c r="L11352" s="2">
        <f t="shared" si="532"/>
        <v>2019</v>
      </c>
      <c r="M11352">
        <f t="shared" si="533"/>
        <v>41</v>
      </c>
    </row>
    <row r="11353" spans="1:13" x14ac:dyDescent="0.35">
      <c r="A11353" t="s">
        <v>962</v>
      </c>
      <c r="B11353">
        <v>600013855</v>
      </c>
      <c r="C11353">
        <v>175200</v>
      </c>
      <c r="D11353" t="s">
        <v>9417</v>
      </c>
      <c r="E11353" s="1">
        <v>43746.457476851851</v>
      </c>
      <c r="F11353">
        <v>13</v>
      </c>
      <c r="G11353" t="s">
        <v>1140</v>
      </c>
      <c r="H11353">
        <v>340</v>
      </c>
      <c r="I11353" s="1">
        <v>43756.708333333336</v>
      </c>
      <c r="J11353" s="2">
        <f t="shared" si="531"/>
        <v>1</v>
      </c>
      <c r="K11353" s="2" t="str">
        <f>IFERROR(VLOOKUP(A11353,Aux!A:B,2,0),"Outros")</f>
        <v>Outros</v>
      </c>
      <c r="L11353" s="2">
        <f t="shared" si="532"/>
        <v>2019</v>
      </c>
      <c r="M11353">
        <f t="shared" si="533"/>
        <v>41</v>
      </c>
    </row>
    <row r="11354" spans="1:13" x14ac:dyDescent="0.35">
      <c r="A11354" t="s">
        <v>71</v>
      </c>
      <c r="B11354">
        <v>500051054</v>
      </c>
      <c r="C11354">
        <v>175202</v>
      </c>
      <c r="D11354" t="s">
        <v>8390</v>
      </c>
      <c r="E11354" s="1">
        <v>43746.469085648147</v>
      </c>
      <c r="F11354">
        <v>13</v>
      </c>
      <c r="G11354" t="s">
        <v>202</v>
      </c>
      <c r="H11354">
        <v>360</v>
      </c>
      <c r="I11354" s="1">
        <v>43755.791666666664</v>
      </c>
      <c r="J11354" s="2">
        <f t="shared" si="531"/>
        <v>1</v>
      </c>
      <c r="K11354" s="2" t="str">
        <f>IFERROR(VLOOKUP(A11354,Aux!A:B,2,0),"Outros")</f>
        <v>Municípios</v>
      </c>
      <c r="L11354" s="2">
        <f t="shared" si="532"/>
        <v>2019</v>
      </c>
      <c r="M11354">
        <f t="shared" si="533"/>
        <v>41</v>
      </c>
    </row>
    <row r="11355" spans="1:13" x14ac:dyDescent="0.35">
      <c r="A11355" t="s">
        <v>27</v>
      </c>
      <c r="B11355">
        <v>505584760</v>
      </c>
      <c r="C11355">
        <v>175203</v>
      </c>
      <c r="D11355" t="s">
        <v>9382</v>
      </c>
      <c r="E11355" s="1">
        <v>43746.46943287037</v>
      </c>
      <c r="F11355">
        <v>3</v>
      </c>
      <c r="G11355" t="s">
        <v>886</v>
      </c>
      <c r="H11355">
        <v>5</v>
      </c>
      <c r="I11355" s="1">
        <v>43792.999305555553</v>
      </c>
      <c r="J11355" s="2">
        <f t="shared" si="531"/>
        <v>1</v>
      </c>
      <c r="K11355" s="2" t="str">
        <f>IFERROR(VLOOKUP(A11355,Aux!A:B,2,0),"Outros")</f>
        <v>Municípios</v>
      </c>
      <c r="L11355" s="2">
        <f t="shared" si="532"/>
        <v>2019</v>
      </c>
      <c r="M11355">
        <f t="shared" si="533"/>
        <v>41</v>
      </c>
    </row>
    <row r="11356" spans="1:13" x14ac:dyDescent="0.35">
      <c r="A11356" t="s">
        <v>9</v>
      </c>
      <c r="B11356">
        <v>506673626</v>
      </c>
      <c r="C11356">
        <v>175204</v>
      </c>
      <c r="D11356" t="s">
        <v>9418</v>
      </c>
      <c r="E11356" s="1">
        <v>43746.482685185183</v>
      </c>
      <c r="F11356">
        <v>1</v>
      </c>
      <c r="G11356" t="s">
        <v>11</v>
      </c>
      <c r="H11356">
        <v>5</v>
      </c>
      <c r="I11356" s="1">
        <v>43751.999305555553</v>
      </c>
      <c r="J11356" s="2">
        <f t="shared" si="531"/>
        <v>1</v>
      </c>
      <c r="K11356" s="2" t="str">
        <f>IFERROR(VLOOKUP(A11356,Aux!A:B,2,0),"Outros")</f>
        <v>Municípios</v>
      </c>
      <c r="L11356" s="2">
        <f t="shared" si="532"/>
        <v>2019</v>
      </c>
      <c r="M11356">
        <f t="shared" si="533"/>
        <v>41</v>
      </c>
    </row>
    <row r="11357" spans="1:13" x14ac:dyDescent="0.35">
      <c r="A11357" t="s">
        <v>48</v>
      </c>
      <c r="B11357">
        <v>503035416</v>
      </c>
      <c r="C11357">
        <v>175205</v>
      </c>
      <c r="D11357" t="s">
        <v>9276</v>
      </c>
      <c r="E11357" s="1">
        <v>43746.490358796298</v>
      </c>
      <c r="F11357">
        <v>1</v>
      </c>
      <c r="G11357" t="s">
        <v>33</v>
      </c>
      <c r="H11357">
        <v>5</v>
      </c>
      <c r="I11357" s="1">
        <v>43749.708333333336</v>
      </c>
      <c r="J11357" s="2">
        <f t="shared" si="531"/>
        <v>1</v>
      </c>
      <c r="K11357" s="2" t="str">
        <f>IFERROR(VLOOKUP(A11357,Aux!A:B,2,0),"Outros")</f>
        <v>Hospitais</v>
      </c>
      <c r="L11357" s="2">
        <f t="shared" si="532"/>
        <v>2019</v>
      </c>
      <c r="M11357">
        <f t="shared" si="533"/>
        <v>41</v>
      </c>
    </row>
    <row r="11358" spans="1:13" x14ac:dyDescent="0.35">
      <c r="A11358" t="s">
        <v>9</v>
      </c>
      <c r="B11358">
        <v>506673626</v>
      </c>
      <c r="C11358">
        <v>175206</v>
      </c>
      <c r="D11358" t="s">
        <v>9462</v>
      </c>
      <c r="E11358" s="1">
        <v>43746.491932870369</v>
      </c>
      <c r="F11358">
        <v>1</v>
      </c>
      <c r="G11358" t="s">
        <v>11</v>
      </c>
      <c r="H11358">
        <v>360</v>
      </c>
      <c r="I11358" s="1">
        <v>43751.999305555553</v>
      </c>
      <c r="J11358" s="2">
        <f t="shared" si="531"/>
        <v>1</v>
      </c>
      <c r="K11358" s="2" t="str">
        <f>IFERROR(VLOOKUP(A11358,Aux!A:B,2,0),"Outros")</f>
        <v>Municípios</v>
      </c>
      <c r="L11358" s="2">
        <f t="shared" si="532"/>
        <v>2019</v>
      </c>
      <c r="M11358">
        <f t="shared" si="533"/>
        <v>41</v>
      </c>
    </row>
    <row r="11359" spans="1:13" x14ac:dyDescent="0.35">
      <c r="A11359" t="s">
        <v>9</v>
      </c>
      <c r="B11359">
        <v>506673626</v>
      </c>
      <c r="C11359">
        <v>175207</v>
      </c>
      <c r="D11359" t="s">
        <v>9419</v>
      </c>
      <c r="E11359" s="1">
        <v>43746.507141203707</v>
      </c>
      <c r="F11359">
        <v>13</v>
      </c>
      <c r="G11359" t="s">
        <v>11</v>
      </c>
      <c r="H11359">
        <v>360</v>
      </c>
      <c r="I11359" s="1">
        <v>43751.999305555553</v>
      </c>
      <c r="J11359" s="2">
        <f t="shared" si="531"/>
        <v>1</v>
      </c>
      <c r="K11359" s="2" t="str">
        <f>IFERROR(VLOOKUP(A11359,Aux!A:B,2,0),"Outros")</f>
        <v>Municípios</v>
      </c>
      <c r="L11359" s="2">
        <f t="shared" si="532"/>
        <v>2019</v>
      </c>
      <c r="M11359">
        <f t="shared" si="533"/>
        <v>41</v>
      </c>
    </row>
    <row r="11360" spans="1:13" x14ac:dyDescent="0.35">
      <c r="A11360" t="s">
        <v>815</v>
      </c>
      <c r="B11360">
        <v>504821369</v>
      </c>
      <c r="C11360">
        <v>175208</v>
      </c>
      <c r="D11360" t="s">
        <v>9223</v>
      </c>
      <c r="E11360" s="1">
        <v>43746.511874999997</v>
      </c>
      <c r="F11360">
        <v>13</v>
      </c>
      <c r="G11360" t="s">
        <v>33</v>
      </c>
      <c r="H11360">
        <v>360</v>
      </c>
      <c r="I11360" s="1">
        <v>43763.708333333336</v>
      </c>
      <c r="J11360" s="2">
        <f t="shared" si="531"/>
        <v>1</v>
      </c>
      <c r="K11360" s="2" t="str">
        <f>IFERROR(VLOOKUP(A11360,Aux!A:B,2,0),"Outros")</f>
        <v>Municípios</v>
      </c>
      <c r="L11360" s="2">
        <f t="shared" si="532"/>
        <v>2019</v>
      </c>
      <c r="M11360">
        <f t="shared" si="533"/>
        <v>41</v>
      </c>
    </row>
    <row r="11361" spans="1:13" x14ac:dyDescent="0.35">
      <c r="A11361" t="s">
        <v>57</v>
      </c>
      <c r="B11361">
        <v>501294104</v>
      </c>
      <c r="C11361">
        <v>175209</v>
      </c>
      <c r="D11361" t="s">
        <v>9773</v>
      </c>
      <c r="E11361" s="1">
        <v>43746.519675925927</v>
      </c>
      <c r="F11361">
        <v>1</v>
      </c>
      <c r="G11361" t="s">
        <v>103</v>
      </c>
      <c r="H11361">
        <v>360</v>
      </c>
      <c r="I11361" s="1">
        <v>43752.999305555553</v>
      </c>
      <c r="J11361" s="2">
        <f t="shared" si="531"/>
        <v>1</v>
      </c>
      <c r="K11361" s="2" t="str">
        <f>IFERROR(VLOOKUP(A11361,Aux!A:B,2,0),"Outros")</f>
        <v>Municípios</v>
      </c>
      <c r="L11361" s="2">
        <f t="shared" si="532"/>
        <v>2019</v>
      </c>
      <c r="M11361">
        <f t="shared" si="533"/>
        <v>41</v>
      </c>
    </row>
    <row r="11362" spans="1:13" x14ac:dyDescent="0.35">
      <c r="A11362" t="s">
        <v>275</v>
      </c>
      <c r="B11362">
        <v>505187531</v>
      </c>
      <c r="C11362">
        <v>175210</v>
      </c>
      <c r="D11362" t="s">
        <v>9774</v>
      </c>
      <c r="E11362" s="1">
        <v>43746.521979166668</v>
      </c>
      <c r="F11362">
        <v>13</v>
      </c>
      <c r="G11362" t="s">
        <v>277</v>
      </c>
      <c r="H11362">
        <v>360</v>
      </c>
      <c r="I11362" s="1">
        <v>43752.999305555553</v>
      </c>
      <c r="J11362" s="2">
        <f t="shared" si="531"/>
        <v>1</v>
      </c>
      <c r="K11362" s="2" t="str">
        <f>IFERROR(VLOOKUP(A11362,Aux!A:B,2,0),"Outros")</f>
        <v>Municípios</v>
      </c>
      <c r="L11362" s="2">
        <f t="shared" si="532"/>
        <v>2019</v>
      </c>
      <c r="M11362">
        <f t="shared" si="533"/>
        <v>41</v>
      </c>
    </row>
    <row r="11363" spans="1:13" x14ac:dyDescent="0.35">
      <c r="A11363" t="s">
        <v>48</v>
      </c>
      <c r="B11363">
        <v>503035416</v>
      </c>
      <c r="C11363">
        <v>175211</v>
      </c>
      <c r="D11363" t="s">
        <v>9514</v>
      </c>
      <c r="E11363" s="1">
        <v>43746.523530092592</v>
      </c>
      <c r="F11363">
        <v>1</v>
      </c>
      <c r="G11363" t="s">
        <v>33</v>
      </c>
      <c r="H11363">
        <v>5</v>
      </c>
      <c r="I11363" s="1">
        <v>43749.666666666664</v>
      </c>
      <c r="J11363" s="2">
        <f t="shared" si="531"/>
        <v>1</v>
      </c>
      <c r="K11363" s="2" t="str">
        <f>IFERROR(VLOOKUP(A11363,Aux!A:B,2,0),"Outros")</f>
        <v>Hospitais</v>
      </c>
      <c r="L11363" s="2">
        <f t="shared" si="532"/>
        <v>2019</v>
      </c>
      <c r="M11363">
        <f t="shared" si="533"/>
        <v>41</v>
      </c>
    </row>
    <row r="11364" spans="1:13" x14ac:dyDescent="0.35">
      <c r="A11364" t="s">
        <v>1086</v>
      </c>
      <c r="B11364">
        <v>504288806</v>
      </c>
      <c r="C11364">
        <v>175212</v>
      </c>
      <c r="D11364" t="s">
        <v>9420</v>
      </c>
      <c r="E11364" s="1">
        <v>43746.564895833333</v>
      </c>
      <c r="F11364">
        <v>3</v>
      </c>
      <c r="G11364" t="s">
        <v>33</v>
      </c>
      <c r="H11364">
        <v>360</v>
      </c>
      <c r="I11364" s="1">
        <v>43758.999305555553</v>
      </c>
      <c r="J11364" s="2">
        <f t="shared" si="531"/>
        <v>1</v>
      </c>
      <c r="K11364" s="2" t="str">
        <f>IFERROR(VLOOKUP(A11364,Aux!A:B,2,0),"Outros")</f>
        <v>Outros</v>
      </c>
      <c r="L11364" s="2">
        <f t="shared" si="532"/>
        <v>2019</v>
      </c>
      <c r="M11364">
        <f t="shared" si="533"/>
        <v>41</v>
      </c>
    </row>
    <row r="11365" spans="1:13" x14ac:dyDescent="0.35">
      <c r="A11365" t="s">
        <v>140</v>
      </c>
      <c r="B11365">
        <v>506614913</v>
      </c>
      <c r="C11365">
        <v>175214</v>
      </c>
      <c r="D11365" t="s">
        <v>9224</v>
      </c>
      <c r="E11365" s="1">
        <v>43746.572280092594</v>
      </c>
      <c r="F11365">
        <v>13</v>
      </c>
      <c r="G11365" t="s">
        <v>149</v>
      </c>
      <c r="H11365">
        <v>340</v>
      </c>
      <c r="I11365" s="1">
        <v>43759.999305555553</v>
      </c>
      <c r="J11365" s="2">
        <f t="shared" si="531"/>
        <v>1</v>
      </c>
      <c r="K11365" s="2" t="str">
        <f>IFERROR(VLOOKUP(A11365,Aux!A:B,2,0),"Outros")</f>
        <v>Municípios</v>
      </c>
      <c r="L11365" s="2">
        <f t="shared" si="532"/>
        <v>2019</v>
      </c>
      <c r="M11365">
        <f t="shared" si="533"/>
        <v>41</v>
      </c>
    </row>
    <row r="11366" spans="1:13" x14ac:dyDescent="0.35">
      <c r="A11366" t="s">
        <v>465</v>
      </c>
      <c r="B11366">
        <v>600084779</v>
      </c>
      <c r="C11366">
        <v>175215</v>
      </c>
      <c r="D11366" t="s">
        <v>9775</v>
      </c>
      <c r="E11366" s="1">
        <v>43746.58866898148</v>
      </c>
      <c r="F11366">
        <v>13</v>
      </c>
      <c r="G11366" t="s">
        <v>622</v>
      </c>
      <c r="H11366">
        <v>340</v>
      </c>
      <c r="I11366" s="1">
        <v>43755.708333333336</v>
      </c>
      <c r="J11366" s="2">
        <f t="shared" si="531"/>
        <v>1</v>
      </c>
      <c r="K11366" s="2" t="str">
        <f>IFERROR(VLOOKUP(A11366,Aux!A:B,2,0),"Outros")</f>
        <v>Outros</v>
      </c>
      <c r="L11366" s="2">
        <f t="shared" si="532"/>
        <v>2019</v>
      </c>
      <c r="M11366">
        <f t="shared" si="533"/>
        <v>41</v>
      </c>
    </row>
    <row r="11367" spans="1:13" x14ac:dyDescent="0.35">
      <c r="A11367" t="s">
        <v>63</v>
      </c>
      <c r="B11367">
        <v>502098139</v>
      </c>
      <c r="C11367">
        <v>175217</v>
      </c>
      <c r="E11367" s="1">
        <v>43746.592210648145</v>
      </c>
      <c r="F11367">
        <v>13</v>
      </c>
      <c r="G11367" t="s">
        <v>33</v>
      </c>
      <c r="H11367">
        <v>400</v>
      </c>
      <c r="J11367" s="2">
        <f t="shared" si="531"/>
        <v>1</v>
      </c>
      <c r="K11367" s="2" t="str">
        <f>IFERROR(VLOOKUP(A11367,Aux!A:B,2,0),"Outros")</f>
        <v>Municípios</v>
      </c>
      <c r="L11367" s="2">
        <f t="shared" si="532"/>
        <v>2019</v>
      </c>
      <c r="M11367">
        <f t="shared" si="533"/>
        <v>41</v>
      </c>
    </row>
    <row r="11368" spans="1:13" x14ac:dyDescent="0.35">
      <c r="A11368" t="s">
        <v>154</v>
      </c>
      <c r="B11368">
        <v>506818829</v>
      </c>
      <c r="C11368">
        <v>175219</v>
      </c>
      <c r="D11368" t="s">
        <v>9225</v>
      </c>
      <c r="E11368" s="1">
        <v>43746.597442129627</v>
      </c>
      <c r="F11368">
        <v>13</v>
      </c>
      <c r="G11368" t="s">
        <v>156</v>
      </c>
      <c r="H11368">
        <v>360</v>
      </c>
      <c r="I11368" s="1">
        <v>43752.999305555553</v>
      </c>
      <c r="J11368" s="2">
        <f t="shared" si="531"/>
        <v>1</v>
      </c>
      <c r="K11368" s="2" t="str">
        <f>IFERROR(VLOOKUP(A11368,Aux!A:B,2,0),"Outros")</f>
        <v>Municípios</v>
      </c>
      <c r="L11368" s="2">
        <f t="shared" si="532"/>
        <v>2019</v>
      </c>
      <c r="M11368">
        <f t="shared" si="533"/>
        <v>41</v>
      </c>
    </row>
    <row r="11369" spans="1:13" x14ac:dyDescent="0.35">
      <c r="A11369" t="s">
        <v>92</v>
      </c>
      <c r="B11369">
        <v>506037258</v>
      </c>
      <c r="C11369">
        <v>175223</v>
      </c>
      <c r="E11369" s="1">
        <v>43746.604988425926</v>
      </c>
      <c r="F11369">
        <v>13</v>
      </c>
      <c r="H11369">
        <v>400</v>
      </c>
      <c r="J11369" s="2">
        <f t="shared" si="531"/>
        <v>1</v>
      </c>
      <c r="K11369" s="2" t="str">
        <f>IFERROR(VLOOKUP(A11369,Aux!A:B,2,0),"Outros")</f>
        <v>Municípios</v>
      </c>
      <c r="L11369" s="2">
        <f t="shared" si="532"/>
        <v>2019</v>
      </c>
      <c r="M11369">
        <f t="shared" si="533"/>
        <v>41</v>
      </c>
    </row>
    <row r="11370" spans="1:13" x14ac:dyDescent="0.35">
      <c r="A11370" t="s">
        <v>57</v>
      </c>
      <c r="B11370">
        <v>501294104</v>
      </c>
      <c r="C11370">
        <v>175224</v>
      </c>
      <c r="D11370" t="s">
        <v>9717</v>
      </c>
      <c r="E11370" s="1">
        <v>43746.607881944445</v>
      </c>
      <c r="F11370">
        <v>3</v>
      </c>
      <c r="G11370" t="s">
        <v>103</v>
      </c>
      <c r="H11370">
        <v>360</v>
      </c>
      <c r="I11370" s="1">
        <v>43761.999305555553</v>
      </c>
      <c r="J11370" s="2">
        <f t="shared" si="531"/>
        <v>1</v>
      </c>
      <c r="K11370" s="2" t="str">
        <f>IFERROR(VLOOKUP(A11370,Aux!A:B,2,0),"Outros")</f>
        <v>Municípios</v>
      </c>
      <c r="L11370" s="2">
        <f t="shared" si="532"/>
        <v>2019</v>
      </c>
      <c r="M11370">
        <f t="shared" si="533"/>
        <v>41</v>
      </c>
    </row>
    <row r="11371" spans="1:13" x14ac:dyDescent="0.35">
      <c r="A11371" t="s">
        <v>92</v>
      </c>
      <c r="B11371">
        <v>506037258</v>
      </c>
      <c r="C11371">
        <v>175227</v>
      </c>
      <c r="D11371" t="s">
        <v>9776</v>
      </c>
      <c r="E11371" s="1">
        <v>43746.609375</v>
      </c>
      <c r="F11371">
        <v>13</v>
      </c>
      <c r="G11371" t="s">
        <v>476</v>
      </c>
      <c r="H11371">
        <v>340</v>
      </c>
      <c r="I11371" s="1">
        <v>43752.708333333336</v>
      </c>
      <c r="J11371" s="2">
        <f t="shared" si="531"/>
        <v>1</v>
      </c>
      <c r="K11371" s="2" t="str">
        <f>IFERROR(VLOOKUP(A11371,Aux!A:B,2,0),"Outros")</f>
        <v>Municípios</v>
      </c>
      <c r="L11371" s="2">
        <f t="shared" si="532"/>
        <v>2019</v>
      </c>
      <c r="M11371">
        <f t="shared" si="533"/>
        <v>41</v>
      </c>
    </row>
    <row r="11372" spans="1:13" x14ac:dyDescent="0.35">
      <c r="A11372" t="s">
        <v>1118</v>
      </c>
      <c r="B11372">
        <v>501133097</v>
      </c>
      <c r="C11372">
        <v>175228</v>
      </c>
      <c r="D11372" t="s">
        <v>9548</v>
      </c>
      <c r="E11372" s="1">
        <v>43746.610486111109</v>
      </c>
      <c r="F11372">
        <v>3</v>
      </c>
      <c r="G11372" t="s">
        <v>1120</v>
      </c>
      <c r="H11372">
        <v>360</v>
      </c>
      <c r="I11372" s="1">
        <v>43762.999305555553</v>
      </c>
      <c r="J11372" s="2">
        <f t="shared" si="531"/>
        <v>1</v>
      </c>
      <c r="K11372" s="2" t="str">
        <f>IFERROR(VLOOKUP(A11372,Aux!A:B,2,0),"Outros")</f>
        <v>Municípios</v>
      </c>
      <c r="L11372" s="2">
        <f t="shared" si="532"/>
        <v>2019</v>
      </c>
      <c r="M11372">
        <f t="shared" si="533"/>
        <v>41</v>
      </c>
    </row>
    <row r="11373" spans="1:13" x14ac:dyDescent="0.35">
      <c r="A11373" t="s">
        <v>60</v>
      </c>
      <c r="B11373">
        <v>505456010</v>
      </c>
      <c r="C11373">
        <v>175229</v>
      </c>
      <c r="D11373" t="s">
        <v>4113</v>
      </c>
      <c r="E11373" s="1">
        <v>43746.611793981479</v>
      </c>
      <c r="F11373">
        <v>3</v>
      </c>
      <c r="G11373" t="s">
        <v>62</v>
      </c>
      <c r="H11373">
        <v>340</v>
      </c>
      <c r="I11373" s="1">
        <v>43778.999305555553</v>
      </c>
      <c r="J11373" s="2">
        <f t="shared" si="531"/>
        <v>1</v>
      </c>
      <c r="K11373" s="2" t="str">
        <f>IFERROR(VLOOKUP(A11373,Aux!A:B,2,0),"Outros")</f>
        <v>Municípios</v>
      </c>
      <c r="L11373" s="2">
        <f t="shared" si="532"/>
        <v>2019</v>
      </c>
      <c r="M11373">
        <f t="shared" si="533"/>
        <v>41</v>
      </c>
    </row>
    <row r="11374" spans="1:13" x14ac:dyDescent="0.35">
      <c r="A11374" t="s">
        <v>39</v>
      </c>
      <c r="B11374">
        <v>507023129</v>
      </c>
      <c r="C11374">
        <v>175231</v>
      </c>
      <c r="D11374" t="s">
        <v>9226</v>
      </c>
      <c r="E11374" s="1">
        <v>43746.61278935185</v>
      </c>
      <c r="F11374">
        <v>3</v>
      </c>
      <c r="G11374" t="s">
        <v>1140</v>
      </c>
      <c r="H11374">
        <v>360</v>
      </c>
      <c r="I11374" s="1">
        <v>43807.708333333336</v>
      </c>
      <c r="J11374" s="2">
        <f t="shared" si="531"/>
        <v>1</v>
      </c>
      <c r="K11374" s="2" t="str">
        <f>IFERROR(VLOOKUP(A11374,Aux!A:B,2,0),"Outros")</f>
        <v>Outros</v>
      </c>
      <c r="L11374" s="2">
        <f t="shared" si="532"/>
        <v>2019</v>
      </c>
      <c r="M11374">
        <f t="shared" si="533"/>
        <v>41</v>
      </c>
    </row>
    <row r="11375" spans="1:13" x14ac:dyDescent="0.35">
      <c r="A11375" t="s">
        <v>48</v>
      </c>
      <c r="B11375">
        <v>503035416</v>
      </c>
      <c r="C11375">
        <v>175233</v>
      </c>
      <c r="D11375" t="s">
        <v>9227</v>
      </c>
      <c r="E11375" s="1">
        <v>43746.621782407405</v>
      </c>
      <c r="F11375">
        <v>1</v>
      </c>
      <c r="G11375" t="s">
        <v>33</v>
      </c>
      <c r="H11375">
        <v>300</v>
      </c>
      <c r="I11375" s="1">
        <v>43749.666666666664</v>
      </c>
      <c r="J11375" s="2">
        <f t="shared" si="531"/>
        <v>1</v>
      </c>
      <c r="K11375" s="2" t="str">
        <f>IFERROR(VLOOKUP(A11375,Aux!A:B,2,0),"Outros")</f>
        <v>Hospitais</v>
      </c>
      <c r="L11375" s="2">
        <f t="shared" si="532"/>
        <v>2019</v>
      </c>
      <c r="M11375">
        <f t="shared" si="533"/>
        <v>41</v>
      </c>
    </row>
    <row r="11376" spans="1:13" x14ac:dyDescent="0.35">
      <c r="A11376" t="s">
        <v>57</v>
      </c>
      <c r="B11376">
        <v>501294104</v>
      </c>
      <c r="C11376">
        <v>175234</v>
      </c>
      <c r="D11376" t="s">
        <v>9228</v>
      </c>
      <c r="E11376" s="1">
        <v>43746.626458333332</v>
      </c>
      <c r="F11376">
        <v>13</v>
      </c>
      <c r="G11376" t="s">
        <v>618</v>
      </c>
      <c r="H11376">
        <v>340</v>
      </c>
      <c r="I11376" s="1">
        <v>43755.999305555553</v>
      </c>
      <c r="J11376" s="2">
        <f t="shared" si="531"/>
        <v>1</v>
      </c>
      <c r="K11376" s="2" t="str">
        <f>IFERROR(VLOOKUP(A11376,Aux!A:B,2,0),"Outros")</f>
        <v>Municípios</v>
      </c>
      <c r="L11376" s="2">
        <f t="shared" si="532"/>
        <v>2019</v>
      </c>
      <c r="M11376">
        <f t="shared" si="533"/>
        <v>41</v>
      </c>
    </row>
    <row r="11377" spans="1:13" x14ac:dyDescent="0.35">
      <c r="A11377" t="s">
        <v>71</v>
      </c>
      <c r="B11377">
        <v>500051054</v>
      </c>
      <c r="C11377">
        <v>175235</v>
      </c>
      <c r="D11377" t="s">
        <v>9597</v>
      </c>
      <c r="E11377" s="1">
        <v>43746.637708333335</v>
      </c>
      <c r="F11377">
        <v>13</v>
      </c>
      <c r="G11377" t="s">
        <v>202</v>
      </c>
      <c r="H11377">
        <v>360</v>
      </c>
      <c r="I11377" s="1">
        <v>43768.791666666664</v>
      </c>
      <c r="J11377" s="2">
        <f t="shared" si="531"/>
        <v>1</v>
      </c>
      <c r="K11377" s="2" t="str">
        <f>IFERROR(VLOOKUP(A11377,Aux!A:B,2,0),"Outros")</f>
        <v>Municípios</v>
      </c>
      <c r="L11377" s="2">
        <f t="shared" si="532"/>
        <v>2019</v>
      </c>
      <c r="M11377">
        <f t="shared" si="533"/>
        <v>41</v>
      </c>
    </row>
    <row r="11378" spans="1:13" x14ac:dyDescent="0.35">
      <c r="A11378" t="s">
        <v>267</v>
      </c>
      <c r="B11378">
        <v>505307685</v>
      </c>
      <c r="C11378">
        <v>175238</v>
      </c>
      <c r="D11378" t="s">
        <v>9515</v>
      </c>
      <c r="E11378" s="1">
        <v>43746.645381944443</v>
      </c>
      <c r="F11378">
        <v>13</v>
      </c>
      <c r="G11378" t="s">
        <v>33</v>
      </c>
      <c r="H11378">
        <v>360</v>
      </c>
      <c r="I11378" s="1">
        <v>43754.999305555553</v>
      </c>
      <c r="J11378" s="2">
        <f t="shared" si="531"/>
        <v>1</v>
      </c>
      <c r="K11378" s="2" t="str">
        <f>IFERROR(VLOOKUP(A11378,Aux!A:B,2,0),"Outros")</f>
        <v>Municípios</v>
      </c>
      <c r="L11378" s="2">
        <f t="shared" si="532"/>
        <v>2019</v>
      </c>
      <c r="M11378">
        <f t="shared" si="533"/>
        <v>41</v>
      </c>
    </row>
    <row r="11379" spans="1:13" x14ac:dyDescent="0.35">
      <c r="A11379" t="s">
        <v>1080</v>
      </c>
      <c r="B11379">
        <v>506849635</v>
      </c>
      <c r="C11379">
        <v>175239</v>
      </c>
      <c r="E11379" s="1">
        <v>43746.646608796298</v>
      </c>
      <c r="F11379">
        <v>1</v>
      </c>
      <c r="G11379" t="s">
        <v>33</v>
      </c>
      <c r="H11379">
        <v>1</v>
      </c>
      <c r="J11379" s="2">
        <f t="shared" si="531"/>
        <v>1</v>
      </c>
      <c r="K11379" s="2" t="str">
        <f>IFERROR(VLOOKUP(A11379,Aux!A:B,2,0),"Outros")</f>
        <v>Municípios</v>
      </c>
      <c r="L11379" s="2">
        <f t="shared" si="532"/>
        <v>2019</v>
      </c>
      <c r="M11379">
        <f t="shared" si="533"/>
        <v>41</v>
      </c>
    </row>
    <row r="11380" spans="1:13" x14ac:dyDescent="0.35">
      <c r="A11380" t="s">
        <v>112</v>
      </c>
      <c r="B11380">
        <v>501144218</v>
      </c>
      <c r="C11380">
        <v>175240</v>
      </c>
      <c r="D11380" t="s">
        <v>9421</v>
      </c>
      <c r="E11380" s="1">
        <v>43746.649976851855</v>
      </c>
      <c r="F11380">
        <v>13</v>
      </c>
      <c r="G11380" t="s">
        <v>114</v>
      </c>
      <c r="H11380">
        <v>340</v>
      </c>
      <c r="I11380" s="1">
        <v>43749.75</v>
      </c>
      <c r="J11380" s="2">
        <f t="shared" si="531"/>
        <v>1</v>
      </c>
      <c r="K11380" s="2" t="str">
        <f>IFERROR(VLOOKUP(A11380,Aux!A:B,2,0),"Outros")</f>
        <v>Municípios</v>
      </c>
      <c r="L11380" s="2">
        <f t="shared" si="532"/>
        <v>2019</v>
      </c>
      <c r="M11380">
        <f t="shared" si="533"/>
        <v>41</v>
      </c>
    </row>
    <row r="11381" spans="1:13" x14ac:dyDescent="0.35">
      <c r="A11381" t="s">
        <v>308</v>
      </c>
      <c r="B11381">
        <v>504884620</v>
      </c>
      <c r="C11381">
        <v>175243</v>
      </c>
      <c r="D11381" t="s">
        <v>9422</v>
      </c>
      <c r="E11381" s="1">
        <v>43746.671585648146</v>
      </c>
      <c r="F11381">
        <v>13</v>
      </c>
      <c r="G11381" t="s">
        <v>643</v>
      </c>
      <c r="H11381">
        <v>340</v>
      </c>
      <c r="I11381" s="1">
        <v>43756.708333333336</v>
      </c>
      <c r="J11381" s="2">
        <f t="shared" si="531"/>
        <v>1</v>
      </c>
      <c r="K11381" s="2" t="str">
        <f>IFERROR(VLOOKUP(A11381,Aux!A:B,2,0),"Outros")</f>
        <v>Municípios</v>
      </c>
      <c r="L11381" s="2">
        <f t="shared" si="532"/>
        <v>2019</v>
      </c>
      <c r="M11381">
        <f t="shared" si="533"/>
        <v>41</v>
      </c>
    </row>
    <row r="11382" spans="1:13" x14ac:dyDescent="0.35">
      <c r="A11382" t="s">
        <v>57</v>
      </c>
      <c r="B11382">
        <v>501294104</v>
      </c>
      <c r="C11382">
        <v>175245</v>
      </c>
      <c r="D11382" t="s">
        <v>9154</v>
      </c>
      <c r="E11382" s="1">
        <v>43746.725497685184</v>
      </c>
      <c r="F11382">
        <v>1</v>
      </c>
      <c r="G11382" t="s">
        <v>103</v>
      </c>
      <c r="H11382">
        <v>360</v>
      </c>
      <c r="I11382" s="1">
        <v>43753.999305555553</v>
      </c>
      <c r="J11382" s="2">
        <f t="shared" si="531"/>
        <v>1</v>
      </c>
      <c r="K11382" s="2" t="str">
        <f>IFERROR(VLOOKUP(A11382,Aux!A:B,2,0),"Outros")</f>
        <v>Municípios</v>
      </c>
      <c r="L11382" s="2">
        <f t="shared" si="532"/>
        <v>2019</v>
      </c>
      <c r="M11382">
        <f t="shared" si="533"/>
        <v>41</v>
      </c>
    </row>
    <row r="11383" spans="1:13" x14ac:dyDescent="0.35">
      <c r="A11383" t="s">
        <v>38</v>
      </c>
      <c r="B11383">
        <v>123456789</v>
      </c>
      <c r="C11383">
        <v>175246</v>
      </c>
      <c r="E11383" s="1">
        <v>43746.749351851853</v>
      </c>
      <c r="F11383">
        <v>5</v>
      </c>
      <c r="G11383" t="s">
        <v>33</v>
      </c>
      <c r="H11383">
        <v>1</v>
      </c>
      <c r="J11383" s="2">
        <f t="shared" si="531"/>
        <v>1</v>
      </c>
      <c r="K11383" s="2" t="str">
        <f>IFERROR(VLOOKUP(A11383,Aux!A:B,2,0),"Outros")</f>
        <v>Outros</v>
      </c>
      <c r="L11383" s="2">
        <f t="shared" si="532"/>
        <v>2019</v>
      </c>
      <c r="M11383">
        <f t="shared" si="533"/>
        <v>41</v>
      </c>
    </row>
    <row r="11384" spans="1:13" x14ac:dyDescent="0.35">
      <c r="A11384" t="s">
        <v>118</v>
      </c>
      <c r="B11384">
        <v>680015019</v>
      </c>
      <c r="C11384">
        <v>175247</v>
      </c>
      <c r="D11384" t="s">
        <v>9549</v>
      </c>
      <c r="E11384" s="1">
        <v>43747.377766203703</v>
      </c>
      <c r="F11384">
        <v>1</v>
      </c>
      <c r="G11384" t="s">
        <v>561</v>
      </c>
      <c r="H11384">
        <v>360</v>
      </c>
      <c r="I11384" s="1">
        <v>43753.999305555553</v>
      </c>
      <c r="J11384" s="2">
        <f t="shared" si="531"/>
        <v>1</v>
      </c>
      <c r="K11384" s="2" t="str">
        <f>IFERROR(VLOOKUP(A11384,Aux!A:B,2,0),"Outros")</f>
        <v>Águas e resíduos</v>
      </c>
      <c r="L11384" s="2">
        <f t="shared" si="532"/>
        <v>2019</v>
      </c>
      <c r="M11384">
        <f t="shared" si="533"/>
        <v>41</v>
      </c>
    </row>
    <row r="11385" spans="1:13" x14ac:dyDescent="0.35">
      <c r="A11385" t="s">
        <v>188</v>
      </c>
      <c r="B11385">
        <v>502130040</v>
      </c>
      <c r="C11385">
        <v>175248</v>
      </c>
      <c r="D11385" t="s">
        <v>9777</v>
      </c>
      <c r="E11385" s="1">
        <v>43747.384872685187</v>
      </c>
      <c r="F11385">
        <v>3</v>
      </c>
      <c r="G11385" t="s">
        <v>190</v>
      </c>
      <c r="H11385">
        <v>340</v>
      </c>
      <c r="I11385" s="1">
        <v>43781.708333333336</v>
      </c>
      <c r="J11385" s="2">
        <f t="shared" si="531"/>
        <v>1</v>
      </c>
      <c r="K11385" s="2" t="str">
        <f>IFERROR(VLOOKUP(A11385,Aux!A:B,2,0),"Outros")</f>
        <v>Municípios</v>
      </c>
      <c r="L11385" s="2">
        <f t="shared" si="532"/>
        <v>2019</v>
      </c>
      <c r="M11385">
        <f t="shared" si="533"/>
        <v>41</v>
      </c>
    </row>
    <row r="11386" spans="1:13" x14ac:dyDescent="0.35">
      <c r="A11386" t="s">
        <v>27</v>
      </c>
      <c r="B11386">
        <v>505584760</v>
      </c>
      <c r="C11386">
        <v>175249</v>
      </c>
      <c r="E11386" s="1">
        <v>43747.385347222225</v>
      </c>
      <c r="F11386">
        <v>3</v>
      </c>
      <c r="H11386">
        <v>400</v>
      </c>
      <c r="J11386" s="2">
        <f t="shared" si="531"/>
        <v>1</v>
      </c>
      <c r="K11386" s="2" t="str">
        <f>IFERROR(VLOOKUP(A11386,Aux!A:B,2,0),"Outros")</f>
        <v>Municípios</v>
      </c>
      <c r="L11386" s="2">
        <f t="shared" si="532"/>
        <v>2019</v>
      </c>
      <c r="M11386">
        <f t="shared" si="533"/>
        <v>41</v>
      </c>
    </row>
    <row r="11387" spans="1:13" x14ac:dyDescent="0.35">
      <c r="A11387" t="s">
        <v>27</v>
      </c>
      <c r="B11387">
        <v>505584760</v>
      </c>
      <c r="C11387">
        <v>175250</v>
      </c>
      <c r="D11387" t="s">
        <v>3439</v>
      </c>
      <c r="E11387" s="1">
        <v>43747.385775462964</v>
      </c>
      <c r="F11387">
        <v>3</v>
      </c>
      <c r="G11387" t="s">
        <v>1464</v>
      </c>
      <c r="H11387">
        <v>340</v>
      </c>
      <c r="I11387" s="1">
        <v>43777.999305555553</v>
      </c>
      <c r="J11387" s="2">
        <f t="shared" si="531"/>
        <v>1</v>
      </c>
      <c r="K11387" s="2" t="str">
        <f>IFERROR(VLOOKUP(A11387,Aux!A:B,2,0),"Outros")</f>
        <v>Municípios</v>
      </c>
      <c r="L11387" s="2">
        <f t="shared" si="532"/>
        <v>2019</v>
      </c>
      <c r="M11387">
        <f t="shared" si="533"/>
        <v>41</v>
      </c>
    </row>
    <row r="11388" spans="1:13" x14ac:dyDescent="0.35">
      <c r="A11388" t="s">
        <v>133</v>
      </c>
      <c r="B11388">
        <v>503539473</v>
      </c>
      <c r="C11388">
        <v>175251</v>
      </c>
      <c r="D11388" t="s">
        <v>9516</v>
      </c>
      <c r="E11388" s="1">
        <v>43747.398634259262</v>
      </c>
      <c r="F11388">
        <v>1</v>
      </c>
      <c r="G11388" t="s">
        <v>135</v>
      </c>
      <c r="H11388">
        <v>360</v>
      </c>
      <c r="I11388" s="1">
        <v>43753.999305555553</v>
      </c>
      <c r="J11388" s="2">
        <f t="shared" si="531"/>
        <v>1</v>
      </c>
      <c r="K11388" s="2" t="str">
        <f>IFERROR(VLOOKUP(A11388,Aux!A:B,2,0),"Outros")</f>
        <v>Municípios</v>
      </c>
      <c r="L11388" s="2">
        <f t="shared" si="532"/>
        <v>2019</v>
      </c>
      <c r="M11388">
        <f t="shared" si="533"/>
        <v>41</v>
      </c>
    </row>
    <row r="11389" spans="1:13" x14ac:dyDescent="0.35">
      <c r="A11389" t="s">
        <v>140</v>
      </c>
      <c r="B11389">
        <v>506614913</v>
      </c>
      <c r="C11389">
        <v>175252</v>
      </c>
      <c r="E11389" s="1">
        <v>43747.399930555555</v>
      </c>
      <c r="F11389">
        <v>13</v>
      </c>
      <c r="H11389">
        <v>400</v>
      </c>
      <c r="J11389" s="2">
        <f t="shared" si="531"/>
        <v>1</v>
      </c>
      <c r="K11389" s="2" t="str">
        <f>IFERROR(VLOOKUP(A11389,Aux!A:B,2,0),"Outros")</f>
        <v>Municípios</v>
      </c>
      <c r="L11389" s="2">
        <f t="shared" si="532"/>
        <v>2019</v>
      </c>
      <c r="M11389">
        <f t="shared" si="533"/>
        <v>41</v>
      </c>
    </row>
    <row r="11390" spans="1:13" x14ac:dyDescent="0.35">
      <c r="A11390" t="s">
        <v>154</v>
      </c>
      <c r="B11390">
        <v>506818829</v>
      </c>
      <c r="C11390">
        <v>175253</v>
      </c>
      <c r="D11390" t="s">
        <v>9633</v>
      </c>
      <c r="E11390" s="1">
        <v>43747.40824074074</v>
      </c>
      <c r="F11390">
        <v>1</v>
      </c>
      <c r="G11390" t="s">
        <v>156</v>
      </c>
      <c r="H11390">
        <v>5</v>
      </c>
      <c r="I11390" s="1">
        <v>43760.999305555553</v>
      </c>
      <c r="J11390" s="2">
        <f t="shared" si="531"/>
        <v>1</v>
      </c>
      <c r="K11390" s="2" t="str">
        <f>IFERROR(VLOOKUP(A11390,Aux!A:B,2,0),"Outros")</f>
        <v>Municípios</v>
      </c>
      <c r="L11390" s="2">
        <f t="shared" si="532"/>
        <v>2019</v>
      </c>
      <c r="M11390">
        <f t="shared" si="533"/>
        <v>41</v>
      </c>
    </row>
    <row r="11391" spans="1:13" x14ac:dyDescent="0.35">
      <c r="A11391" t="s">
        <v>9</v>
      </c>
      <c r="B11391">
        <v>506673626</v>
      </c>
      <c r="C11391">
        <v>175254</v>
      </c>
      <c r="D11391" t="s">
        <v>9550</v>
      </c>
      <c r="E11391" s="1">
        <v>43747.410208333335</v>
      </c>
      <c r="F11391">
        <v>13</v>
      </c>
      <c r="G11391" t="s">
        <v>11</v>
      </c>
      <c r="H11391">
        <v>360</v>
      </c>
      <c r="I11391" s="1">
        <v>43752.999305555553</v>
      </c>
      <c r="J11391" s="2">
        <f t="shared" si="531"/>
        <v>1</v>
      </c>
      <c r="K11391" s="2" t="str">
        <f>IFERROR(VLOOKUP(A11391,Aux!A:B,2,0),"Outros")</f>
        <v>Municípios</v>
      </c>
      <c r="L11391" s="2">
        <f t="shared" si="532"/>
        <v>2019</v>
      </c>
      <c r="M11391">
        <f t="shared" si="533"/>
        <v>41</v>
      </c>
    </row>
    <row r="11392" spans="1:13" x14ac:dyDescent="0.35">
      <c r="A11392" t="s">
        <v>267</v>
      </c>
      <c r="B11392">
        <v>505307685</v>
      </c>
      <c r="C11392">
        <v>175255</v>
      </c>
      <c r="D11392" t="s">
        <v>9598</v>
      </c>
      <c r="E11392" s="1">
        <v>43747.411157407405</v>
      </c>
      <c r="F11392">
        <v>13</v>
      </c>
      <c r="G11392" t="s">
        <v>1330</v>
      </c>
      <c r="H11392">
        <v>360</v>
      </c>
      <c r="I11392" s="1">
        <v>43757.999305555553</v>
      </c>
      <c r="J11392" s="2">
        <f t="shared" si="531"/>
        <v>1</v>
      </c>
      <c r="K11392" s="2" t="str">
        <f>IFERROR(VLOOKUP(A11392,Aux!A:B,2,0),"Outros")</f>
        <v>Municípios</v>
      </c>
      <c r="L11392" s="2">
        <f t="shared" si="532"/>
        <v>2019</v>
      </c>
      <c r="M11392">
        <f t="shared" si="533"/>
        <v>41</v>
      </c>
    </row>
    <row r="11393" spans="1:13" x14ac:dyDescent="0.35">
      <c r="A11393" t="s">
        <v>150</v>
      </c>
      <c r="B11393">
        <v>505309939</v>
      </c>
      <c r="C11393">
        <v>175256</v>
      </c>
      <c r="D11393" t="s">
        <v>9599</v>
      </c>
      <c r="E11393" s="1">
        <v>43747.411493055559</v>
      </c>
      <c r="F11393">
        <v>1</v>
      </c>
      <c r="G11393" t="s">
        <v>152</v>
      </c>
      <c r="H11393">
        <v>360</v>
      </c>
      <c r="I11393" s="1">
        <v>43754.6875</v>
      </c>
      <c r="J11393" s="2">
        <f t="shared" si="531"/>
        <v>1</v>
      </c>
      <c r="K11393" s="2" t="str">
        <f>IFERROR(VLOOKUP(A11393,Aux!A:B,2,0),"Outros")</f>
        <v>Municípios</v>
      </c>
      <c r="L11393" s="2">
        <f t="shared" si="532"/>
        <v>2019</v>
      </c>
      <c r="M11393">
        <f t="shared" si="533"/>
        <v>41</v>
      </c>
    </row>
    <row r="11394" spans="1:13" x14ac:dyDescent="0.35">
      <c r="A11394" t="s">
        <v>133</v>
      </c>
      <c r="B11394">
        <v>503539473</v>
      </c>
      <c r="C11394">
        <v>175257</v>
      </c>
      <c r="D11394" t="s">
        <v>9600</v>
      </c>
      <c r="E11394" s="1">
        <v>43747.414513888885</v>
      </c>
      <c r="F11394">
        <v>1</v>
      </c>
      <c r="G11394" t="s">
        <v>194</v>
      </c>
      <c r="H11394">
        <v>5</v>
      </c>
      <c r="I11394" s="1">
        <v>43757.999305555553</v>
      </c>
      <c r="J11394" s="2">
        <f t="shared" ref="J11394:J11457" si="534">IF(C11394=C11393,"",1)</f>
        <v>1</v>
      </c>
      <c r="K11394" s="2" t="str">
        <f>IFERROR(VLOOKUP(A11394,Aux!A:B,2,0),"Outros")</f>
        <v>Municípios</v>
      </c>
      <c r="L11394" s="2">
        <f t="shared" ref="L11394:L11457" si="535">YEAR(E11394)</f>
        <v>2019</v>
      </c>
      <c r="M11394">
        <f t="shared" ref="M11394:M11457" si="536">WEEKNUM(E11394)</f>
        <v>41</v>
      </c>
    </row>
    <row r="11395" spans="1:13" x14ac:dyDescent="0.35">
      <c r="A11395" t="s">
        <v>71</v>
      </c>
      <c r="B11395">
        <v>500051054</v>
      </c>
      <c r="C11395">
        <v>175258</v>
      </c>
      <c r="D11395" t="s">
        <v>9634</v>
      </c>
      <c r="E11395" s="1">
        <v>43747.42046296296</v>
      </c>
      <c r="F11395">
        <v>13</v>
      </c>
      <c r="G11395" t="s">
        <v>675</v>
      </c>
      <c r="H11395">
        <v>340</v>
      </c>
      <c r="I11395" s="1">
        <v>43759.791666666664</v>
      </c>
      <c r="J11395" s="2">
        <f t="shared" si="534"/>
        <v>1</v>
      </c>
      <c r="K11395" s="2" t="str">
        <f>IFERROR(VLOOKUP(A11395,Aux!A:B,2,0),"Outros")</f>
        <v>Municípios</v>
      </c>
      <c r="L11395" s="2">
        <f t="shared" si="535"/>
        <v>2019</v>
      </c>
      <c r="M11395">
        <f t="shared" si="536"/>
        <v>41</v>
      </c>
    </row>
    <row r="11396" spans="1:13" x14ac:dyDescent="0.35">
      <c r="A11396" t="s">
        <v>140</v>
      </c>
      <c r="B11396">
        <v>506614913</v>
      </c>
      <c r="C11396">
        <v>175259</v>
      </c>
      <c r="D11396" t="s">
        <v>9635</v>
      </c>
      <c r="E11396" s="1">
        <v>43747.420486111114</v>
      </c>
      <c r="F11396">
        <v>13</v>
      </c>
      <c r="G11396" t="s">
        <v>2313</v>
      </c>
      <c r="H11396">
        <v>340</v>
      </c>
      <c r="I11396" s="1">
        <v>43754.999305555553</v>
      </c>
      <c r="J11396" s="2">
        <f t="shared" si="534"/>
        <v>1</v>
      </c>
      <c r="K11396" s="2" t="str">
        <f>IFERROR(VLOOKUP(A11396,Aux!A:B,2,0),"Outros")</f>
        <v>Municípios</v>
      </c>
      <c r="L11396" s="2">
        <f t="shared" si="535"/>
        <v>2019</v>
      </c>
      <c r="M11396">
        <f t="shared" si="536"/>
        <v>41</v>
      </c>
    </row>
    <row r="11397" spans="1:13" x14ac:dyDescent="0.35">
      <c r="A11397" t="s">
        <v>39</v>
      </c>
      <c r="B11397">
        <v>507023129</v>
      </c>
      <c r="C11397">
        <v>175260</v>
      </c>
      <c r="D11397" t="s">
        <v>9718</v>
      </c>
      <c r="E11397" s="1">
        <v>43747.423587962963</v>
      </c>
      <c r="F11397">
        <v>13</v>
      </c>
      <c r="G11397" t="s">
        <v>33</v>
      </c>
      <c r="H11397">
        <v>360</v>
      </c>
      <c r="I11397" s="1">
        <v>43760.708333333336</v>
      </c>
      <c r="J11397" s="2">
        <f t="shared" si="534"/>
        <v>1</v>
      </c>
      <c r="K11397" s="2" t="str">
        <f>IFERROR(VLOOKUP(A11397,Aux!A:B,2,0),"Outros")</f>
        <v>Outros</v>
      </c>
      <c r="L11397" s="2">
        <f t="shared" si="535"/>
        <v>2019</v>
      </c>
      <c r="M11397">
        <f t="shared" si="536"/>
        <v>41</v>
      </c>
    </row>
    <row r="11398" spans="1:13" x14ac:dyDescent="0.35">
      <c r="A11398" t="s">
        <v>63</v>
      </c>
      <c r="B11398">
        <v>502098139</v>
      </c>
      <c r="C11398">
        <v>175262</v>
      </c>
      <c r="D11398" t="s">
        <v>9335</v>
      </c>
      <c r="E11398" s="1">
        <v>43747.429328703707</v>
      </c>
      <c r="F11398">
        <v>13</v>
      </c>
      <c r="G11398" t="s">
        <v>2338</v>
      </c>
      <c r="H11398">
        <v>340</v>
      </c>
      <c r="I11398" s="1">
        <v>43778.708333333336</v>
      </c>
      <c r="J11398" s="2">
        <f t="shared" si="534"/>
        <v>1</v>
      </c>
      <c r="K11398" s="2" t="str">
        <f>IFERROR(VLOOKUP(A11398,Aux!A:B,2,0),"Outros")</f>
        <v>Municípios</v>
      </c>
      <c r="L11398" s="2">
        <f t="shared" si="535"/>
        <v>2019</v>
      </c>
      <c r="M11398">
        <f t="shared" si="536"/>
        <v>41</v>
      </c>
    </row>
    <row r="11399" spans="1:13" x14ac:dyDescent="0.35">
      <c r="A11399" t="s">
        <v>140</v>
      </c>
      <c r="B11399">
        <v>506614913</v>
      </c>
      <c r="C11399">
        <v>175263</v>
      </c>
      <c r="D11399" t="s">
        <v>9636</v>
      </c>
      <c r="E11399" s="1">
        <v>43747.435254629629</v>
      </c>
      <c r="F11399">
        <v>13</v>
      </c>
      <c r="G11399" t="s">
        <v>2275</v>
      </c>
      <c r="H11399">
        <v>340</v>
      </c>
      <c r="I11399" s="1">
        <v>43759.999305555553</v>
      </c>
      <c r="J11399" s="2">
        <f t="shared" si="534"/>
        <v>1</v>
      </c>
      <c r="K11399" s="2" t="str">
        <f>IFERROR(VLOOKUP(A11399,Aux!A:B,2,0),"Outros")</f>
        <v>Municípios</v>
      </c>
      <c r="L11399" s="2">
        <f t="shared" si="535"/>
        <v>2019</v>
      </c>
      <c r="M11399">
        <f t="shared" si="536"/>
        <v>41</v>
      </c>
    </row>
    <row r="11400" spans="1:13" x14ac:dyDescent="0.35">
      <c r="A11400" t="s">
        <v>903</v>
      </c>
      <c r="B11400">
        <v>680001069</v>
      </c>
      <c r="C11400">
        <v>175264</v>
      </c>
      <c r="D11400" t="s">
        <v>9637</v>
      </c>
      <c r="E11400" s="1">
        <v>43747.43677083333</v>
      </c>
      <c r="F11400">
        <v>1</v>
      </c>
      <c r="G11400" t="s">
        <v>110</v>
      </c>
      <c r="H11400">
        <v>5</v>
      </c>
      <c r="I11400" s="1">
        <v>43763.999305555553</v>
      </c>
      <c r="J11400" s="2">
        <f t="shared" si="534"/>
        <v>1</v>
      </c>
      <c r="K11400" s="2" t="str">
        <f>IFERROR(VLOOKUP(A11400,Aux!A:B,2,0),"Outros")</f>
        <v>Municípios</v>
      </c>
      <c r="L11400" s="2">
        <f t="shared" si="535"/>
        <v>2019</v>
      </c>
      <c r="M11400">
        <f t="shared" si="536"/>
        <v>41</v>
      </c>
    </row>
    <row r="11401" spans="1:13" x14ac:dyDescent="0.35">
      <c r="A11401" t="s">
        <v>177</v>
      </c>
      <c r="B11401">
        <v>506609553</v>
      </c>
      <c r="C11401">
        <v>175265</v>
      </c>
      <c r="D11401" t="s">
        <v>9517</v>
      </c>
      <c r="E11401" s="1">
        <v>43747.439560185187</v>
      </c>
      <c r="F11401">
        <v>1</v>
      </c>
      <c r="G11401" t="s">
        <v>179</v>
      </c>
      <c r="H11401">
        <v>360</v>
      </c>
      <c r="I11401" s="1">
        <v>43757.999305555553</v>
      </c>
      <c r="J11401" s="2">
        <f t="shared" si="534"/>
        <v>1</v>
      </c>
      <c r="K11401" s="2" t="str">
        <f>IFERROR(VLOOKUP(A11401,Aux!A:B,2,0),"Outros")</f>
        <v>Municípios</v>
      </c>
      <c r="L11401" s="2">
        <f t="shared" si="535"/>
        <v>2019</v>
      </c>
      <c r="M11401">
        <f t="shared" si="536"/>
        <v>41</v>
      </c>
    </row>
    <row r="11402" spans="1:13" x14ac:dyDescent="0.35">
      <c r="A11402" t="s">
        <v>197</v>
      </c>
      <c r="B11402">
        <v>506334562</v>
      </c>
      <c r="C11402">
        <v>175266</v>
      </c>
      <c r="D11402" t="s">
        <v>9518</v>
      </c>
      <c r="E11402" s="1">
        <v>43747.440023148149</v>
      </c>
      <c r="F11402">
        <v>3</v>
      </c>
      <c r="G11402" t="s">
        <v>210</v>
      </c>
      <c r="H11402">
        <v>5</v>
      </c>
      <c r="I11402" s="1">
        <v>43773.999305555553</v>
      </c>
      <c r="J11402" s="2">
        <f t="shared" si="534"/>
        <v>1</v>
      </c>
      <c r="K11402" s="2" t="str">
        <f>IFERROR(VLOOKUP(A11402,Aux!A:B,2,0),"Outros")</f>
        <v>Municípios</v>
      </c>
      <c r="L11402" s="2">
        <f t="shared" si="535"/>
        <v>2019</v>
      </c>
      <c r="M11402">
        <f t="shared" si="536"/>
        <v>41</v>
      </c>
    </row>
    <row r="11403" spans="1:13" x14ac:dyDescent="0.35">
      <c r="A11403" t="s">
        <v>456</v>
      </c>
      <c r="B11403">
        <v>501597395</v>
      </c>
      <c r="C11403">
        <v>175268</v>
      </c>
      <c r="D11403" t="s">
        <v>9383</v>
      </c>
      <c r="E11403" s="1">
        <v>43747.440393518518</v>
      </c>
      <c r="F11403">
        <v>3</v>
      </c>
      <c r="G11403" t="s">
        <v>1428</v>
      </c>
      <c r="H11403">
        <v>340</v>
      </c>
      <c r="I11403" s="1">
        <v>43753.999305555553</v>
      </c>
      <c r="J11403" s="2">
        <f t="shared" si="534"/>
        <v>1</v>
      </c>
      <c r="K11403" s="2" t="str">
        <f>IFERROR(VLOOKUP(A11403,Aux!A:B,2,0),"Outros")</f>
        <v>Outros</v>
      </c>
      <c r="L11403" s="2">
        <f t="shared" si="535"/>
        <v>2019</v>
      </c>
      <c r="M11403">
        <f t="shared" si="536"/>
        <v>41</v>
      </c>
    </row>
    <row r="11404" spans="1:13" x14ac:dyDescent="0.35">
      <c r="A11404" t="s">
        <v>37</v>
      </c>
      <c r="B11404">
        <v>506187543</v>
      </c>
      <c r="C11404">
        <v>175269</v>
      </c>
      <c r="E11404" s="1">
        <v>43747.448622685188</v>
      </c>
      <c r="F11404">
        <v>1</v>
      </c>
      <c r="G11404" t="s">
        <v>33</v>
      </c>
      <c r="H11404">
        <v>1</v>
      </c>
      <c r="J11404" s="2">
        <f t="shared" si="534"/>
        <v>1</v>
      </c>
      <c r="K11404" s="2" t="str">
        <f>IFERROR(VLOOKUP(A11404,Aux!A:B,2,0),"Outros")</f>
        <v>Municípios</v>
      </c>
      <c r="L11404" s="2">
        <f t="shared" si="535"/>
        <v>2019</v>
      </c>
      <c r="M11404">
        <f t="shared" si="536"/>
        <v>41</v>
      </c>
    </row>
    <row r="11405" spans="1:13" x14ac:dyDescent="0.35">
      <c r="A11405" t="s">
        <v>60</v>
      </c>
      <c r="B11405">
        <v>505456010</v>
      </c>
      <c r="C11405">
        <v>175270</v>
      </c>
      <c r="D11405" t="s">
        <v>9719</v>
      </c>
      <c r="E11405" s="1">
        <v>43747.449537037035</v>
      </c>
      <c r="F11405">
        <v>3</v>
      </c>
      <c r="G11405" t="s">
        <v>6354</v>
      </c>
      <c r="H11405">
        <v>340</v>
      </c>
      <c r="I11405" s="1">
        <v>43762.708333333336</v>
      </c>
      <c r="J11405" s="2">
        <f t="shared" si="534"/>
        <v>1</v>
      </c>
      <c r="K11405" s="2" t="str">
        <f>IFERROR(VLOOKUP(A11405,Aux!A:B,2,0),"Outros")</f>
        <v>Municípios</v>
      </c>
      <c r="L11405" s="2">
        <f t="shared" si="535"/>
        <v>2019</v>
      </c>
      <c r="M11405">
        <f t="shared" si="536"/>
        <v>41</v>
      </c>
    </row>
    <row r="11406" spans="1:13" x14ac:dyDescent="0.35">
      <c r="A11406" t="s">
        <v>197</v>
      </c>
      <c r="B11406">
        <v>506334562</v>
      </c>
      <c r="C11406">
        <v>175271</v>
      </c>
      <c r="D11406" t="s">
        <v>9693</v>
      </c>
      <c r="E11406" s="1">
        <v>43747.451122685183</v>
      </c>
      <c r="F11406">
        <v>3</v>
      </c>
      <c r="G11406" t="s">
        <v>625</v>
      </c>
      <c r="H11406">
        <v>360</v>
      </c>
      <c r="I11406" s="1">
        <v>43778.729166666664</v>
      </c>
      <c r="J11406" s="2">
        <f t="shared" si="534"/>
        <v>1</v>
      </c>
      <c r="K11406" s="2" t="str">
        <f>IFERROR(VLOOKUP(A11406,Aux!A:B,2,0),"Outros")</f>
        <v>Municípios</v>
      </c>
      <c r="L11406" s="2">
        <f t="shared" si="535"/>
        <v>2019</v>
      </c>
      <c r="M11406">
        <f t="shared" si="536"/>
        <v>41</v>
      </c>
    </row>
    <row r="11407" spans="1:13" x14ac:dyDescent="0.35">
      <c r="A11407" t="s">
        <v>267</v>
      </c>
      <c r="B11407">
        <v>505307685</v>
      </c>
      <c r="C11407">
        <v>175272</v>
      </c>
      <c r="D11407" t="s">
        <v>9519</v>
      </c>
      <c r="E11407" s="1">
        <v>43747.457673611112</v>
      </c>
      <c r="F11407">
        <v>3</v>
      </c>
      <c r="G11407" t="s">
        <v>8160</v>
      </c>
      <c r="H11407">
        <v>360</v>
      </c>
      <c r="I11407" s="1">
        <v>43793.999305555553</v>
      </c>
      <c r="J11407" s="2">
        <f t="shared" si="534"/>
        <v>1</v>
      </c>
      <c r="K11407" s="2" t="str">
        <f>IFERROR(VLOOKUP(A11407,Aux!A:B,2,0),"Outros")</f>
        <v>Municípios</v>
      </c>
      <c r="L11407" s="2">
        <f t="shared" si="535"/>
        <v>2019</v>
      </c>
      <c r="M11407">
        <f t="shared" si="536"/>
        <v>41</v>
      </c>
    </row>
    <row r="11408" spans="1:13" x14ac:dyDescent="0.35">
      <c r="A11408" t="s">
        <v>140</v>
      </c>
      <c r="B11408">
        <v>506614913</v>
      </c>
      <c r="C11408">
        <v>175276</v>
      </c>
      <c r="D11408" t="s">
        <v>9384</v>
      </c>
      <c r="E11408" s="1">
        <v>43747.462500000001</v>
      </c>
      <c r="F11408">
        <v>13</v>
      </c>
      <c r="G11408" t="s">
        <v>47</v>
      </c>
      <c r="H11408">
        <v>360</v>
      </c>
      <c r="I11408" s="1">
        <v>43753.999305555553</v>
      </c>
      <c r="J11408" s="2">
        <f t="shared" si="534"/>
        <v>1</v>
      </c>
      <c r="K11408" s="2" t="str">
        <f>IFERROR(VLOOKUP(A11408,Aux!A:B,2,0),"Outros")</f>
        <v>Municípios</v>
      </c>
      <c r="L11408" s="2">
        <f t="shared" si="535"/>
        <v>2019</v>
      </c>
      <c r="M11408">
        <f t="shared" si="536"/>
        <v>41</v>
      </c>
    </row>
    <row r="11409" spans="1:13" x14ac:dyDescent="0.35">
      <c r="A11409" t="s">
        <v>140</v>
      </c>
      <c r="B11409">
        <v>506614913</v>
      </c>
      <c r="C11409">
        <v>175277</v>
      </c>
      <c r="D11409" t="s">
        <v>9385</v>
      </c>
      <c r="E11409" s="1">
        <v>43747.465833333335</v>
      </c>
      <c r="F11409">
        <v>4</v>
      </c>
      <c r="G11409" t="s">
        <v>47</v>
      </c>
      <c r="H11409">
        <v>360</v>
      </c>
      <c r="I11409" s="1">
        <v>43749.666666666664</v>
      </c>
      <c r="J11409" s="2">
        <f t="shared" si="534"/>
        <v>1</v>
      </c>
      <c r="K11409" s="2" t="str">
        <f>IFERROR(VLOOKUP(A11409,Aux!A:B,2,0),"Outros")</f>
        <v>Municípios</v>
      </c>
      <c r="L11409" s="2">
        <f t="shared" si="535"/>
        <v>2019</v>
      </c>
      <c r="M11409">
        <f t="shared" si="536"/>
        <v>41</v>
      </c>
    </row>
    <row r="11410" spans="1:13" x14ac:dyDescent="0.35">
      <c r="A11410" t="s">
        <v>474</v>
      </c>
      <c r="B11410">
        <v>504394029</v>
      </c>
      <c r="C11410">
        <v>175286</v>
      </c>
      <c r="D11410" t="s">
        <v>9520</v>
      </c>
      <c r="E11410" s="1">
        <v>43747.491828703707</v>
      </c>
      <c r="F11410">
        <v>6</v>
      </c>
      <c r="G11410" t="s">
        <v>33</v>
      </c>
      <c r="H11410">
        <v>360</v>
      </c>
      <c r="I11410" s="1">
        <v>43766.75</v>
      </c>
      <c r="J11410" s="2">
        <f t="shared" si="534"/>
        <v>1</v>
      </c>
      <c r="K11410" s="2" t="str">
        <f>IFERROR(VLOOKUP(A11410,Aux!A:B,2,0),"Outros")</f>
        <v>Outros</v>
      </c>
      <c r="L11410" s="2">
        <f t="shared" si="535"/>
        <v>2019</v>
      </c>
      <c r="M11410">
        <f t="shared" si="536"/>
        <v>41</v>
      </c>
    </row>
    <row r="11411" spans="1:13" x14ac:dyDescent="0.35">
      <c r="A11411" t="s">
        <v>226</v>
      </c>
      <c r="B11411">
        <v>506792382</v>
      </c>
      <c r="C11411">
        <v>175287</v>
      </c>
      <c r="D11411" t="s">
        <v>9336</v>
      </c>
      <c r="E11411" s="1">
        <v>43747.496180555558</v>
      </c>
      <c r="F11411">
        <v>13</v>
      </c>
      <c r="G11411" t="s">
        <v>9337</v>
      </c>
      <c r="H11411">
        <v>5</v>
      </c>
      <c r="I11411" s="1">
        <v>43754.999305555553</v>
      </c>
      <c r="J11411" s="2">
        <f t="shared" si="534"/>
        <v>1</v>
      </c>
      <c r="K11411" s="2" t="str">
        <f>IFERROR(VLOOKUP(A11411,Aux!A:B,2,0),"Outros")</f>
        <v>Municípios</v>
      </c>
      <c r="L11411" s="2">
        <f t="shared" si="535"/>
        <v>2019</v>
      </c>
      <c r="M11411">
        <f t="shared" si="536"/>
        <v>41</v>
      </c>
    </row>
    <row r="11412" spans="1:13" x14ac:dyDescent="0.35">
      <c r="A11412" t="s">
        <v>574</v>
      </c>
      <c r="B11412">
        <v>506791220</v>
      </c>
      <c r="C11412">
        <v>175288</v>
      </c>
      <c r="D11412" t="s">
        <v>9338</v>
      </c>
      <c r="E11412" s="1">
        <v>43747.502696759257</v>
      </c>
      <c r="F11412">
        <v>13</v>
      </c>
      <c r="G11412" t="s">
        <v>576</v>
      </c>
      <c r="H11412">
        <v>360</v>
      </c>
      <c r="I11412" s="1">
        <v>43754.999305555553</v>
      </c>
      <c r="J11412" s="2">
        <f t="shared" si="534"/>
        <v>1</v>
      </c>
      <c r="K11412" s="2" t="str">
        <f>IFERROR(VLOOKUP(A11412,Aux!A:B,2,0),"Outros")</f>
        <v>Municípios</v>
      </c>
      <c r="L11412" s="2">
        <f t="shared" si="535"/>
        <v>2019</v>
      </c>
      <c r="M11412">
        <f t="shared" si="536"/>
        <v>41</v>
      </c>
    </row>
    <row r="11413" spans="1:13" x14ac:dyDescent="0.35">
      <c r="A11413" t="s">
        <v>389</v>
      </c>
      <c r="B11413">
        <v>506722422</v>
      </c>
      <c r="C11413">
        <v>175290</v>
      </c>
      <c r="D11413" t="s">
        <v>9638</v>
      </c>
      <c r="E11413" s="1">
        <v>43747.525046296294</v>
      </c>
      <c r="F11413">
        <v>1</v>
      </c>
      <c r="G11413" t="s">
        <v>587</v>
      </c>
      <c r="H11413">
        <v>340</v>
      </c>
      <c r="I11413" s="1">
        <v>43750.999305555553</v>
      </c>
      <c r="J11413" s="2">
        <f t="shared" si="534"/>
        <v>1</v>
      </c>
      <c r="K11413" s="2" t="str">
        <f>IFERROR(VLOOKUP(A11413,Aux!A:B,2,0),"Outros")</f>
        <v>Municípios</v>
      </c>
      <c r="L11413" s="2">
        <f t="shared" si="535"/>
        <v>2019</v>
      </c>
      <c r="M11413">
        <f t="shared" si="536"/>
        <v>41</v>
      </c>
    </row>
    <row r="11414" spans="1:13" x14ac:dyDescent="0.35">
      <c r="A11414" t="s">
        <v>71</v>
      </c>
      <c r="B11414">
        <v>500051054</v>
      </c>
      <c r="C11414">
        <v>175291</v>
      </c>
      <c r="D11414" t="s">
        <v>9694</v>
      </c>
      <c r="E11414" s="1">
        <v>43747.565613425926</v>
      </c>
      <c r="F11414">
        <v>13</v>
      </c>
      <c r="G11414" t="s">
        <v>202</v>
      </c>
      <c r="H11414">
        <v>360</v>
      </c>
      <c r="I11414" s="1">
        <v>43752.791666666664</v>
      </c>
      <c r="J11414" s="2">
        <f t="shared" si="534"/>
        <v>1</v>
      </c>
      <c r="K11414" s="2" t="str">
        <f>IFERROR(VLOOKUP(A11414,Aux!A:B,2,0),"Outros")</f>
        <v>Municípios</v>
      </c>
      <c r="L11414" s="2">
        <f t="shared" si="535"/>
        <v>2019</v>
      </c>
      <c r="M11414">
        <f t="shared" si="536"/>
        <v>41</v>
      </c>
    </row>
    <row r="11415" spans="1:13" x14ac:dyDescent="0.35">
      <c r="A11415" t="s">
        <v>118</v>
      </c>
      <c r="B11415">
        <v>680015019</v>
      </c>
      <c r="C11415">
        <v>175292</v>
      </c>
      <c r="D11415" t="s">
        <v>9155</v>
      </c>
      <c r="E11415" s="1">
        <v>43747.568449074075</v>
      </c>
      <c r="F11415">
        <v>3</v>
      </c>
      <c r="G11415" t="s">
        <v>62</v>
      </c>
      <c r="H11415">
        <v>360</v>
      </c>
      <c r="I11415" s="1">
        <v>43778.999305555553</v>
      </c>
      <c r="J11415" s="2">
        <f t="shared" si="534"/>
        <v>1</v>
      </c>
      <c r="K11415" s="2" t="str">
        <f>IFERROR(VLOOKUP(A11415,Aux!A:B,2,0),"Outros")</f>
        <v>Águas e resíduos</v>
      </c>
      <c r="L11415" s="2">
        <f t="shared" si="535"/>
        <v>2019</v>
      </c>
      <c r="M11415">
        <f t="shared" si="536"/>
        <v>41</v>
      </c>
    </row>
    <row r="11416" spans="1:13" x14ac:dyDescent="0.35">
      <c r="A11416" t="s">
        <v>9</v>
      </c>
      <c r="B11416">
        <v>506673626</v>
      </c>
      <c r="C11416">
        <v>175293</v>
      </c>
      <c r="D11416" t="s">
        <v>9277</v>
      </c>
      <c r="E11416" s="1">
        <v>43747.597997685189</v>
      </c>
      <c r="F11416">
        <v>1</v>
      </c>
      <c r="G11416" t="s">
        <v>11</v>
      </c>
      <c r="H11416">
        <v>360</v>
      </c>
      <c r="I11416" s="1">
        <v>43752.999305555553</v>
      </c>
      <c r="J11416" s="2">
        <f t="shared" si="534"/>
        <v>1</v>
      </c>
      <c r="K11416" s="2" t="str">
        <f>IFERROR(VLOOKUP(A11416,Aux!A:B,2,0),"Outros")</f>
        <v>Municípios</v>
      </c>
      <c r="L11416" s="2">
        <f t="shared" si="535"/>
        <v>2019</v>
      </c>
      <c r="M11416">
        <f t="shared" si="536"/>
        <v>41</v>
      </c>
    </row>
    <row r="11417" spans="1:13" x14ac:dyDescent="0.35">
      <c r="A11417" t="s">
        <v>71</v>
      </c>
      <c r="B11417">
        <v>500051054</v>
      </c>
      <c r="C11417">
        <v>175294</v>
      </c>
      <c r="D11417" t="s">
        <v>8109</v>
      </c>
      <c r="E11417" s="1">
        <v>43747.598055555558</v>
      </c>
      <c r="F11417">
        <v>1</v>
      </c>
      <c r="G11417" t="s">
        <v>202</v>
      </c>
      <c r="H11417">
        <v>5</v>
      </c>
      <c r="I11417" s="1">
        <v>43752.791666666664</v>
      </c>
      <c r="J11417" s="2">
        <f t="shared" si="534"/>
        <v>1</v>
      </c>
      <c r="K11417" s="2" t="str">
        <f>IFERROR(VLOOKUP(A11417,Aux!A:B,2,0),"Outros")</f>
        <v>Municípios</v>
      </c>
      <c r="L11417" s="2">
        <f t="shared" si="535"/>
        <v>2019</v>
      </c>
      <c r="M11417">
        <f t="shared" si="536"/>
        <v>41</v>
      </c>
    </row>
    <row r="11418" spans="1:13" x14ac:dyDescent="0.35">
      <c r="A11418" t="s">
        <v>154</v>
      </c>
      <c r="B11418">
        <v>506818829</v>
      </c>
      <c r="C11418">
        <v>175296</v>
      </c>
      <c r="D11418" t="s">
        <v>9278</v>
      </c>
      <c r="E11418" s="1">
        <v>43747.615729166668</v>
      </c>
      <c r="F11418">
        <v>1</v>
      </c>
      <c r="G11418" t="s">
        <v>156</v>
      </c>
      <c r="H11418">
        <v>5</v>
      </c>
      <c r="I11418" s="1">
        <v>43759.999305555553</v>
      </c>
      <c r="J11418" s="2">
        <f t="shared" si="534"/>
        <v>1</v>
      </c>
      <c r="K11418" s="2" t="str">
        <f>IFERROR(VLOOKUP(A11418,Aux!A:B,2,0),"Outros")</f>
        <v>Municípios</v>
      </c>
      <c r="L11418" s="2">
        <f t="shared" si="535"/>
        <v>2019</v>
      </c>
      <c r="M11418">
        <f t="shared" si="536"/>
        <v>41</v>
      </c>
    </row>
    <row r="11419" spans="1:13" x14ac:dyDescent="0.35">
      <c r="A11419" t="s">
        <v>122</v>
      </c>
      <c r="B11419">
        <v>506173968</v>
      </c>
      <c r="C11419">
        <v>175301</v>
      </c>
      <c r="D11419" t="s">
        <v>5327</v>
      </c>
      <c r="E11419" s="1">
        <v>43747.645937499998</v>
      </c>
      <c r="F11419">
        <v>1</v>
      </c>
      <c r="G11419" t="s">
        <v>597</v>
      </c>
      <c r="H11419">
        <v>300</v>
      </c>
      <c r="I11419" s="1">
        <v>43762.708333333336</v>
      </c>
      <c r="J11419" s="2">
        <f t="shared" si="534"/>
        <v>1</v>
      </c>
      <c r="K11419" s="2" t="str">
        <f>IFERROR(VLOOKUP(A11419,Aux!A:B,2,0),"Outros")</f>
        <v>Municípios</v>
      </c>
      <c r="L11419" s="2">
        <f t="shared" si="535"/>
        <v>2019</v>
      </c>
      <c r="M11419">
        <f t="shared" si="536"/>
        <v>41</v>
      </c>
    </row>
    <row r="11420" spans="1:13" x14ac:dyDescent="0.35">
      <c r="A11420" t="s">
        <v>9</v>
      </c>
      <c r="B11420">
        <v>506673626</v>
      </c>
      <c r="C11420">
        <v>175302</v>
      </c>
      <c r="D11420" t="s">
        <v>6874</v>
      </c>
      <c r="E11420" s="1">
        <v>43747.6481712963</v>
      </c>
      <c r="F11420">
        <v>1</v>
      </c>
      <c r="G11420" t="s">
        <v>11</v>
      </c>
      <c r="H11420">
        <v>360</v>
      </c>
      <c r="I11420" s="1">
        <v>43749.999305555553</v>
      </c>
      <c r="J11420" s="2">
        <f t="shared" si="534"/>
        <v>1</v>
      </c>
      <c r="K11420" s="2" t="str">
        <f>IFERROR(VLOOKUP(A11420,Aux!A:B,2,0),"Outros")</f>
        <v>Municípios</v>
      </c>
      <c r="L11420" s="2">
        <f t="shared" si="535"/>
        <v>2019</v>
      </c>
      <c r="M11420">
        <f t="shared" si="536"/>
        <v>41</v>
      </c>
    </row>
    <row r="11421" spans="1:13" x14ac:dyDescent="0.35">
      <c r="A11421" t="s">
        <v>2763</v>
      </c>
      <c r="B11421">
        <v>600015300</v>
      </c>
      <c r="C11421">
        <v>175303</v>
      </c>
      <c r="D11421" t="s">
        <v>9229</v>
      </c>
      <c r="E11421" s="1">
        <v>43747.653067129628</v>
      </c>
      <c r="F11421">
        <v>4</v>
      </c>
      <c r="G11421" t="s">
        <v>1140</v>
      </c>
      <c r="H11421">
        <v>5</v>
      </c>
      <c r="I11421" s="1">
        <v>43748.708333333336</v>
      </c>
      <c r="J11421" s="2">
        <f t="shared" si="534"/>
        <v>1</v>
      </c>
      <c r="K11421" s="2" t="str">
        <f>IFERROR(VLOOKUP(A11421,Aux!A:B,2,0),"Outros")</f>
        <v>Outros</v>
      </c>
      <c r="L11421" s="2">
        <f t="shared" si="535"/>
        <v>2019</v>
      </c>
      <c r="M11421">
        <f t="shared" si="536"/>
        <v>41</v>
      </c>
    </row>
    <row r="11422" spans="1:13" x14ac:dyDescent="0.35">
      <c r="A11422" t="s">
        <v>461</v>
      </c>
      <c r="B11422">
        <v>511010435</v>
      </c>
      <c r="C11422">
        <v>175305</v>
      </c>
      <c r="D11422" t="s">
        <v>9230</v>
      </c>
      <c r="E11422" s="1">
        <v>43747.670694444445</v>
      </c>
      <c r="F11422">
        <v>13</v>
      </c>
      <c r="G11422" t="s">
        <v>1471</v>
      </c>
      <c r="H11422">
        <v>360</v>
      </c>
      <c r="I11422" s="1">
        <v>43783.708333333336</v>
      </c>
      <c r="J11422" s="2">
        <f t="shared" si="534"/>
        <v>1</v>
      </c>
      <c r="K11422" s="2" t="str">
        <f>IFERROR(VLOOKUP(A11422,Aux!A:B,2,0),"Outros")</f>
        <v>Outros</v>
      </c>
      <c r="L11422" s="2">
        <f t="shared" si="535"/>
        <v>2019</v>
      </c>
      <c r="M11422">
        <f t="shared" si="536"/>
        <v>41</v>
      </c>
    </row>
    <row r="11423" spans="1:13" x14ac:dyDescent="0.35">
      <c r="A11423" t="s">
        <v>296</v>
      </c>
      <c r="B11423">
        <v>507396081</v>
      </c>
      <c r="C11423">
        <v>175306</v>
      </c>
      <c r="D11423" t="s">
        <v>9279</v>
      </c>
      <c r="E11423" s="1">
        <v>43747.671041666668</v>
      </c>
      <c r="F11423">
        <v>1</v>
      </c>
      <c r="G11423" t="s">
        <v>605</v>
      </c>
      <c r="H11423">
        <v>360</v>
      </c>
      <c r="I11423" s="1">
        <v>43754.999305555553</v>
      </c>
      <c r="J11423" s="2">
        <f t="shared" si="534"/>
        <v>1</v>
      </c>
      <c r="K11423" s="2" t="str">
        <f>IFERROR(VLOOKUP(A11423,Aux!A:B,2,0),"Outros")</f>
        <v>Municípios</v>
      </c>
      <c r="L11423" s="2">
        <f t="shared" si="535"/>
        <v>2019</v>
      </c>
      <c r="M11423">
        <f t="shared" si="536"/>
        <v>41</v>
      </c>
    </row>
    <row r="11424" spans="1:13" x14ac:dyDescent="0.35">
      <c r="A11424" t="s">
        <v>133</v>
      </c>
      <c r="B11424">
        <v>503539473</v>
      </c>
      <c r="C11424">
        <v>175307</v>
      </c>
      <c r="D11424" t="s">
        <v>9639</v>
      </c>
      <c r="E11424" s="1">
        <v>43747.676435185182</v>
      </c>
      <c r="F11424">
        <v>1</v>
      </c>
      <c r="G11424" t="s">
        <v>135</v>
      </c>
      <c r="H11424">
        <v>360</v>
      </c>
      <c r="I11424" s="1">
        <v>43749.999305555553</v>
      </c>
      <c r="J11424" s="2">
        <f t="shared" si="534"/>
        <v>1</v>
      </c>
      <c r="K11424" s="2" t="str">
        <f>IFERROR(VLOOKUP(A11424,Aux!A:B,2,0),"Outros")</f>
        <v>Municípios</v>
      </c>
      <c r="L11424" s="2">
        <f t="shared" si="535"/>
        <v>2019</v>
      </c>
      <c r="M11424">
        <f t="shared" si="536"/>
        <v>41</v>
      </c>
    </row>
    <row r="11425" spans="1:13" x14ac:dyDescent="0.35">
      <c r="A11425" t="s">
        <v>2763</v>
      </c>
      <c r="B11425">
        <v>600015300</v>
      </c>
      <c r="C11425">
        <v>175308</v>
      </c>
      <c r="D11425" t="s">
        <v>9229</v>
      </c>
      <c r="E11425" s="1">
        <v>43747.680509259262</v>
      </c>
      <c r="F11425">
        <v>4</v>
      </c>
      <c r="G11425" t="s">
        <v>1140</v>
      </c>
      <c r="H11425">
        <v>340</v>
      </c>
      <c r="I11425" s="1">
        <v>43749.708333333336</v>
      </c>
      <c r="J11425" s="2">
        <f t="shared" si="534"/>
        <v>1</v>
      </c>
      <c r="K11425" s="2" t="str">
        <f>IFERROR(VLOOKUP(A11425,Aux!A:B,2,0),"Outros")</f>
        <v>Outros</v>
      </c>
      <c r="L11425" s="2">
        <f t="shared" si="535"/>
        <v>2019</v>
      </c>
      <c r="M11425">
        <f t="shared" si="536"/>
        <v>41</v>
      </c>
    </row>
    <row r="11426" spans="1:13" x14ac:dyDescent="0.35">
      <c r="A11426" t="s">
        <v>12</v>
      </c>
      <c r="B11426">
        <v>508481287</v>
      </c>
      <c r="C11426">
        <v>175309</v>
      </c>
      <c r="D11426" t="s">
        <v>8422</v>
      </c>
      <c r="E11426" s="1">
        <v>43747.711412037039</v>
      </c>
      <c r="F11426">
        <v>1</v>
      </c>
      <c r="G11426" t="s">
        <v>14</v>
      </c>
      <c r="H11426">
        <v>360</v>
      </c>
      <c r="I11426" s="1">
        <v>43752.708333333336</v>
      </c>
      <c r="J11426" s="2">
        <f t="shared" si="534"/>
        <v>1</v>
      </c>
      <c r="K11426" s="2" t="str">
        <f>IFERROR(VLOOKUP(A11426,Aux!A:B,2,0),"Outros")</f>
        <v>Hospitais</v>
      </c>
      <c r="L11426" s="2">
        <f t="shared" si="535"/>
        <v>2019</v>
      </c>
      <c r="M11426">
        <f t="shared" si="536"/>
        <v>41</v>
      </c>
    </row>
    <row r="11427" spans="1:13" x14ac:dyDescent="0.35">
      <c r="A11427" t="s">
        <v>85</v>
      </c>
      <c r="B11427">
        <v>506642798</v>
      </c>
      <c r="C11427">
        <v>175310</v>
      </c>
      <c r="E11427" s="1">
        <v>43747.712638888886</v>
      </c>
      <c r="F11427">
        <v>3</v>
      </c>
      <c r="G11427" t="s">
        <v>33</v>
      </c>
      <c r="H11427">
        <v>400</v>
      </c>
      <c r="J11427" s="2">
        <f t="shared" si="534"/>
        <v>1</v>
      </c>
      <c r="K11427" s="2" t="str">
        <f>IFERROR(VLOOKUP(A11427,Aux!A:B,2,0),"Outros")</f>
        <v>Municípios</v>
      </c>
      <c r="L11427" s="2">
        <f t="shared" si="535"/>
        <v>2019</v>
      </c>
      <c r="M11427">
        <f t="shared" si="536"/>
        <v>41</v>
      </c>
    </row>
    <row r="11428" spans="1:13" x14ac:dyDescent="0.35">
      <c r="A11428" t="s">
        <v>85</v>
      </c>
      <c r="B11428">
        <v>506642798</v>
      </c>
      <c r="C11428">
        <v>175311</v>
      </c>
      <c r="E11428" s="1">
        <v>43747.713784722226</v>
      </c>
      <c r="F11428">
        <v>3</v>
      </c>
      <c r="G11428" t="s">
        <v>1682</v>
      </c>
      <c r="H11428">
        <v>400</v>
      </c>
      <c r="J11428" s="2">
        <f t="shared" si="534"/>
        <v>1</v>
      </c>
      <c r="K11428" s="2" t="str">
        <f>IFERROR(VLOOKUP(A11428,Aux!A:B,2,0),"Outros")</f>
        <v>Municípios</v>
      </c>
      <c r="L11428" s="2">
        <f t="shared" si="535"/>
        <v>2019</v>
      </c>
      <c r="M11428">
        <f t="shared" si="536"/>
        <v>41</v>
      </c>
    </row>
    <row r="11429" spans="1:13" x14ac:dyDescent="0.35">
      <c r="A11429" t="s">
        <v>12</v>
      </c>
      <c r="B11429">
        <v>508481287</v>
      </c>
      <c r="C11429">
        <v>175312</v>
      </c>
      <c r="D11429" t="s">
        <v>9695</v>
      </c>
      <c r="E11429" s="1">
        <v>43747.713877314818</v>
      </c>
      <c r="F11429">
        <v>13</v>
      </c>
      <c r="G11429" t="s">
        <v>14</v>
      </c>
      <c r="H11429">
        <v>360</v>
      </c>
      <c r="I11429" s="1">
        <v>43756.708333333336</v>
      </c>
      <c r="J11429" s="2">
        <f t="shared" si="534"/>
        <v>1</v>
      </c>
      <c r="K11429" s="2" t="str">
        <f>IFERROR(VLOOKUP(A11429,Aux!A:B,2,0),"Outros")</f>
        <v>Hospitais</v>
      </c>
      <c r="L11429" s="2">
        <f t="shared" si="535"/>
        <v>2019</v>
      </c>
      <c r="M11429">
        <f t="shared" si="536"/>
        <v>41</v>
      </c>
    </row>
    <row r="11430" spans="1:13" x14ac:dyDescent="0.35">
      <c r="A11430" t="s">
        <v>57</v>
      </c>
      <c r="B11430">
        <v>501294104</v>
      </c>
      <c r="C11430">
        <v>175314</v>
      </c>
      <c r="D11430" t="s">
        <v>9696</v>
      </c>
      <c r="E11430" s="1">
        <v>43747.714687500003</v>
      </c>
      <c r="F11430">
        <v>1</v>
      </c>
      <c r="G11430" t="s">
        <v>103</v>
      </c>
      <c r="H11430">
        <v>360</v>
      </c>
      <c r="I11430" s="1">
        <v>43754.999305555553</v>
      </c>
      <c r="J11430" s="2">
        <f t="shared" si="534"/>
        <v>1</v>
      </c>
      <c r="K11430" s="2" t="str">
        <f>IFERROR(VLOOKUP(A11430,Aux!A:B,2,0),"Outros")</f>
        <v>Municípios</v>
      </c>
      <c r="L11430" s="2">
        <f t="shared" si="535"/>
        <v>2019</v>
      </c>
      <c r="M11430">
        <f t="shared" si="536"/>
        <v>41</v>
      </c>
    </row>
    <row r="11431" spans="1:13" x14ac:dyDescent="0.35">
      <c r="A11431" t="s">
        <v>795</v>
      </c>
      <c r="B11431">
        <v>501692983</v>
      </c>
      <c r="C11431">
        <v>175315</v>
      </c>
      <c r="D11431" t="s">
        <v>9463</v>
      </c>
      <c r="E11431" s="1">
        <v>43747.723067129627</v>
      </c>
      <c r="F11431">
        <v>1</v>
      </c>
      <c r="G11431" t="s">
        <v>870</v>
      </c>
      <c r="H11431">
        <v>340</v>
      </c>
      <c r="I11431" s="1">
        <v>43748.708333333336</v>
      </c>
      <c r="J11431" s="2">
        <f t="shared" si="534"/>
        <v>1</v>
      </c>
      <c r="K11431" s="2" t="str">
        <f>IFERROR(VLOOKUP(A11431,Aux!A:B,2,0),"Outros")</f>
        <v>Outros</v>
      </c>
      <c r="L11431" s="2">
        <f t="shared" si="535"/>
        <v>2019</v>
      </c>
      <c r="M11431">
        <f t="shared" si="536"/>
        <v>41</v>
      </c>
    </row>
    <row r="11432" spans="1:13" x14ac:dyDescent="0.35">
      <c r="A11432" t="s">
        <v>9156</v>
      </c>
      <c r="B11432">
        <v>501057510</v>
      </c>
      <c r="C11432">
        <v>175316</v>
      </c>
      <c r="D11432" t="s">
        <v>9157</v>
      </c>
      <c r="E11432" s="1">
        <v>43747.730671296296</v>
      </c>
      <c r="F11432">
        <v>13</v>
      </c>
      <c r="G11432" t="s">
        <v>149</v>
      </c>
      <c r="H11432">
        <v>400</v>
      </c>
      <c r="I11432" s="1">
        <v>43752.999305555553</v>
      </c>
      <c r="J11432" s="2">
        <f t="shared" si="534"/>
        <v>1</v>
      </c>
      <c r="K11432" s="2" t="str">
        <f>IFERROR(VLOOKUP(A11432,Aux!A:B,2,0),"Outros")</f>
        <v>Outros</v>
      </c>
      <c r="L11432" s="2">
        <f t="shared" si="535"/>
        <v>2019</v>
      </c>
      <c r="M11432">
        <f t="shared" si="536"/>
        <v>41</v>
      </c>
    </row>
    <row r="11433" spans="1:13" x14ac:dyDescent="0.35">
      <c r="A11433" t="s">
        <v>496</v>
      </c>
      <c r="B11433">
        <v>504828576</v>
      </c>
      <c r="C11433">
        <v>175317</v>
      </c>
      <c r="E11433" s="1">
        <v>43748.359965277778</v>
      </c>
      <c r="F11433">
        <v>3</v>
      </c>
      <c r="G11433" t="s">
        <v>33</v>
      </c>
      <c r="H11433">
        <v>1</v>
      </c>
      <c r="J11433" s="2">
        <f t="shared" si="534"/>
        <v>1</v>
      </c>
      <c r="K11433" s="2" t="str">
        <f>IFERROR(VLOOKUP(A11433,Aux!A:B,2,0),"Outros")</f>
        <v>Municípios</v>
      </c>
      <c r="L11433" s="2">
        <f t="shared" si="535"/>
        <v>2019</v>
      </c>
      <c r="M11433">
        <f t="shared" si="536"/>
        <v>41</v>
      </c>
    </row>
    <row r="11434" spans="1:13" x14ac:dyDescent="0.35">
      <c r="A11434" t="s">
        <v>140</v>
      </c>
      <c r="B11434">
        <v>506614913</v>
      </c>
      <c r="C11434">
        <v>175318</v>
      </c>
      <c r="D11434" t="s">
        <v>9339</v>
      </c>
      <c r="E11434" s="1">
        <v>43748.386724537035</v>
      </c>
      <c r="F11434">
        <v>1</v>
      </c>
      <c r="G11434" t="s">
        <v>149</v>
      </c>
      <c r="H11434">
        <v>360</v>
      </c>
      <c r="I11434" s="1">
        <v>43752.999305555553</v>
      </c>
      <c r="J11434" s="2">
        <f t="shared" si="534"/>
        <v>1</v>
      </c>
      <c r="K11434" s="2" t="str">
        <f>IFERROR(VLOOKUP(A11434,Aux!A:B,2,0),"Outros")</f>
        <v>Municípios</v>
      </c>
      <c r="L11434" s="2">
        <f t="shared" si="535"/>
        <v>2019</v>
      </c>
      <c r="M11434">
        <f t="shared" si="536"/>
        <v>41</v>
      </c>
    </row>
    <row r="11435" spans="1:13" x14ac:dyDescent="0.35">
      <c r="A11435" t="s">
        <v>34</v>
      </c>
      <c r="B11435">
        <v>506901173</v>
      </c>
      <c r="C11435">
        <v>175319</v>
      </c>
      <c r="E11435" s="1">
        <v>43748.393865740742</v>
      </c>
      <c r="F11435">
        <v>13</v>
      </c>
      <c r="G11435" t="s">
        <v>33</v>
      </c>
      <c r="H11435">
        <v>1</v>
      </c>
      <c r="J11435" s="2">
        <f t="shared" si="534"/>
        <v>1</v>
      </c>
      <c r="K11435" s="2" t="str">
        <f>IFERROR(VLOOKUP(A11435,Aux!A:B,2,0),"Outros")</f>
        <v>Municípios</v>
      </c>
      <c r="L11435" s="2">
        <f t="shared" si="535"/>
        <v>2019</v>
      </c>
      <c r="M11435">
        <f t="shared" si="536"/>
        <v>41</v>
      </c>
    </row>
    <row r="11436" spans="1:13" x14ac:dyDescent="0.35">
      <c r="A11436" t="s">
        <v>34</v>
      </c>
      <c r="B11436">
        <v>506901173</v>
      </c>
      <c r="C11436">
        <v>175321</v>
      </c>
      <c r="E11436" s="1">
        <v>43748.404699074075</v>
      </c>
      <c r="F11436">
        <v>3</v>
      </c>
      <c r="G11436" t="s">
        <v>33</v>
      </c>
      <c r="H11436">
        <v>1</v>
      </c>
      <c r="J11436" s="2">
        <f t="shared" si="534"/>
        <v>1</v>
      </c>
      <c r="K11436" s="2" t="str">
        <f>IFERROR(VLOOKUP(A11436,Aux!A:B,2,0),"Outros")</f>
        <v>Municípios</v>
      </c>
      <c r="L11436" s="2">
        <f t="shared" si="535"/>
        <v>2019</v>
      </c>
      <c r="M11436">
        <f t="shared" si="536"/>
        <v>41</v>
      </c>
    </row>
    <row r="11437" spans="1:13" x14ac:dyDescent="0.35">
      <c r="A11437" t="s">
        <v>454</v>
      </c>
      <c r="B11437">
        <v>503450189</v>
      </c>
      <c r="C11437">
        <v>175323</v>
      </c>
      <c r="D11437" t="s">
        <v>9521</v>
      </c>
      <c r="E11437" s="1">
        <v>43748.406041666669</v>
      </c>
      <c r="F11437">
        <v>3</v>
      </c>
      <c r="G11437" t="s">
        <v>5771</v>
      </c>
      <c r="H11437">
        <v>360</v>
      </c>
      <c r="I11437" s="1">
        <v>43755.75</v>
      </c>
      <c r="J11437" s="2">
        <f t="shared" si="534"/>
        <v>1</v>
      </c>
      <c r="K11437" s="2" t="str">
        <f>IFERROR(VLOOKUP(A11437,Aux!A:B,2,0),"Outros")</f>
        <v>Estradas</v>
      </c>
      <c r="L11437" s="2">
        <f t="shared" si="535"/>
        <v>2019</v>
      </c>
      <c r="M11437">
        <f t="shared" si="536"/>
        <v>41</v>
      </c>
    </row>
    <row r="11438" spans="1:13" x14ac:dyDescent="0.35">
      <c r="A11438" t="s">
        <v>34</v>
      </c>
      <c r="B11438">
        <v>506901173</v>
      </c>
      <c r="C11438">
        <v>175324</v>
      </c>
      <c r="E11438" s="1">
        <v>43748.407638888886</v>
      </c>
      <c r="F11438">
        <v>3</v>
      </c>
      <c r="G11438" t="s">
        <v>33</v>
      </c>
      <c r="H11438">
        <v>400</v>
      </c>
      <c r="J11438" s="2">
        <f t="shared" si="534"/>
        <v>1</v>
      </c>
      <c r="K11438" s="2" t="str">
        <f>IFERROR(VLOOKUP(A11438,Aux!A:B,2,0),"Outros")</f>
        <v>Municípios</v>
      </c>
      <c r="L11438" s="2">
        <f t="shared" si="535"/>
        <v>2019</v>
      </c>
      <c r="M11438">
        <f t="shared" si="536"/>
        <v>41</v>
      </c>
    </row>
    <row r="11439" spans="1:13" x14ac:dyDescent="0.35">
      <c r="A11439" t="s">
        <v>34</v>
      </c>
      <c r="B11439">
        <v>506901173</v>
      </c>
      <c r="C11439">
        <v>175325</v>
      </c>
      <c r="E11439" s="1">
        <v>43748.40766203704</v>
      </c>
      <c r="F11439">
        <v>3</v>
      </c>
      <c r="G11439" t="s">
        <v>33</v>
      </c>
      <c r="H11439">
        <v>1</v>
      </c>
      <c r="J11439" s="2">
        <f t="shared" si="534"/>
        <v>1</v>
      </c>
      <c r="K11439" s="2" t="str">
        <f>IFERROR(VLOOKUP(A11439,Aux!A:B,2,0),"Outros")</f>
        <v>Municípios</v>
      </c>
      <c r="L11439" s="2">
        <f t="shared" si="535"/>
        <v>2019</v>
      </c>
      <c r="M11439">
        <f t="shared" si="536"/>
        <v>41</v>
      </c>
    </row>
    <row r="11440" spans="1:13" x14ac:dyDescent="0.35">
      <c r="A11440" t="s">
        <v>112</v>
      </c>
      <c r="B11440">
        <v>501144218</v>
      </c>
      <c r="C11440">
        <v>175326</v>
      </c>
      <c r="D11440" t="s">
        <v>123</v>
      </c>
      <c r="E11440" s="1">
        <v>43748.414780092593</v>
      </c>
      <c r="F11440">
        <v>1</v>
      </c>
      <c r="G11440" t="s">
        <v>124</v>
      </c>
      <c r="H11440">
        <v>300</v>
      </c>
      <c r="I11440" s="1">
        <v>43759.999305555553</v>
      </c>
      <c r="J11440" s="2">
        <f t="shared" si="534"/>
        <v>1</v>
      </c>
      <c r="K11440" s="2" t="str">
        <f>IFERROR(VLOOKUP(A11440,Aux!A:B,2,0),"Outros")</f>
        <v>Municípios</v>
      </c>
      <c r="L11440" s="2">
        <f t="shared" si="535"/>
        <v>2019</v>
      </c>
      <c r="M11440">
        <f t="shared" si="536"/>
        <v>41</v>
      </c>
    </row>
    <row r="11441" spans="1:13" x14ac:dyDescent="0.35">
      <c r="A11441" t="s">
        <v>48</v>
      </c>
      <c r="B11441">
        <v>503035416</v>
      </c>
      <c r="C11441">
        <v>175328</v>
      </c>
      <c r="D11441" t="s">
        <v>9423</v>
      </c>
      <c r="E11441" s="1">
        <v>43748.426736111112</v>
      </c>
      <c r="F11441">
        <v>1</v>
      </c>
      <c r="G11441" t="s">
        <v>50</v>
      </c>
      <c r="H11441">
        <v>340</v>
      </c>
      <c r="I11441" s="1">
        <v>43752.625</v>
      </c>
      <c r="J11441" s="2">
        <f t="shared" si="534"/>
        <v>1</v>
      </c>
      <c r="K11441" s="2" t="str">
        <f>IFERROR(VLOOKUP(A11441,Aux!A:B,2,0),"Outros")</f>
        <v>Hospitais</v>
      </c>
      <c r="L11441" s="2">
        <f t="shared" si="535"/>
        <v>2019</v>
      </c>
      <c r="M11441">
        <f t="shared" si="536"/>
        <v>41</v>
      </c>
    </row>
    <row r="11442" spans="1:13" x14ac:dyDescent="0.35">
      <c r="A11442" t="s">
        <v>34</v>
      </c>
      <c r="B11442">
        <v>506901173</v>
      </c>
      <c r="C11442">
        <v>175331</v>
      </c>
      <c r="E11442" s="1">
        <v>43748.434791666667</v>
      </c>
      <c r="F11442">
        <v>3</v>
      </c>
      <c r="G11442" t="s">
        <v>33</v>
      </c>
      <c r="H11442">
        <v>1</v>
      </c>
      <c r="J11442" s="2">
        <f t="shared" si="534"/>
        <v>1</v>
      </c>
      <c r="K11442" s="2" t="str">
        <f>IFERROR(VLOOKUP(A11442,Aux!A:B,2,0),"Outros")</f>
        <v>Municípios</v>
      </c>
      <c r="L11442" s="2">
        <f t="shared" si="535"/>
        <v>2019</v>
      </c>
      <c r="M11442">
        <f t="shared" si="536"/>
        <v>41</v>
      </c>
    </row>
    <row r="11443" spans="1:13" x14ac:dyDescent="0.35">
      <c r="A11443" t="s">
        <v>903</v>
      </c>
      <c r="B11443">
        <v>680001069</v>
      </c>
      <c r="C11443">
        <v>175332</v>
      </c>
      <c r="D11443" t="s">
        <v>9340</v>
      </c>
      <c r="E11443" s="1">
        <v>43748.434907407405</v>
      </c>
      <c r="F11443">
        <v>3</v>
      </c>
      <c r="G11443" t="s">
        <v>110</v>
      </c>
      <c r="H11443">
        <v>340</v>
      </c>
      <c r="I11443" s="1">
        <v>43757.999305555553</v>
      </c>
      <c r="J11443" s="2">
        <f t="shared" si="534"/>
        <v>1</v>
      </c>
      <c r="K11443" s="2" t="str">
        <f>IFERROR(VLOOKUP(A11443,Aux!A:B,2,0),"Outros")</f>
        <v>Municípios</v>
      </c>
      <c r="L11443" s="2">
        <f t="shared" si="535"/>
        <v>2019</v>
      </c>
      <c r="M11443">
        <f t="shared" si="536"/>
        <v>41</v>
      </c>
    </row>
    <row r="11444" spans="1:13" x14ac:dyDescent="0.35">
      <c r="A11444" t="s">
        <v>71</v>
      </c>
      <c r="B11444">
        <v>500051054</v>
      </c>
      <c r="C11444">
        <v>175333</v>
      </c>
      <c r="D11444" t="s">
        <v>9464</v>
      </c>
      <c r="E11444" s="1">
        <v>43748.442326388889</v>
      </c>
      <c r="F11444">
        <v>13</v>
      </c>
      <c r="G11444" t="s">
        <v>202</v>
      </c>
      <c r="H11444">
        <v>5</v>
      </c>
      <c r="I11444" s="1">
        <v>43755.791666666664</v>
      </c>
      <c r="J11444" s="2">
        <f t="shared" si="534"/>
        <v>1</v>
      </c>
      <c r="K11444" s="2" t="str">
        <f>IFERROR(VLOOKUP(A11444,Aux!A:B,2,0),"Outros")</f>
        <v>Municípios</v>
      </c>
      <c r="L11444" s="2">
        <f t="shared" si="535"/>
        <v>2019</v>
      </c>
      <c r="M11444">
        <f t="shared" si="536"/>
        <v>41</v>
      </c>
    </row>
    <row r="11445" spans="1:13" x14ac:dyDescent="0.35">
      <c r="A11445" t="s">
        <v>133</v>
      </c>
      <c r="B11445">
        <v>503539473</v>
      </c>
      <c r="C11445">
        <v>175334</v>
      </c>
      <c r="D11445" t="s">
        <v>9640</v>
      </c>
      <c r="E11445" s="1">
        <v>43748.442604166667</v>
      </c>
      <c r="F11445">
        <v>1</v>
      </c>
      <c r="G11445" t="s">
        <v>194</v>
      </c>
      <c r="H11445">
        <v>360</v>
      </c>
      <c r="I11445" s="1">
        <v>43750.999305555553</v>
      </c>
      <c r="J11445" s="2">
        <f t="shared" si="534"/>
        <v>1</v>
      </c>
      <c r="K11445" s="2" t="str">
        <f>IFERROR(VLOOKUP(A11445,Aux!A:B,2,0),"Outros")</f>
        <v>Municípios</v>
      </c>
      <c r="L11445" s="2">
        <f t="shared" si="535"/>
        <v>2019</v>
      </c>
      <c r="M11445">
        <f t="shared" si="536"/>
        <v>41</v>
      </c>
    </row>
    <row r="11446" spans="1:13" x14ac:dyDescent="0.35">
      <c r="A11446" t="s">
        <v>108</v>
      </c>
      <c r="B11446">
        <v>501222634</v>
      </c>
      <c r="C11446">
        <v>175335</v>
      </c>
      <c r="E11446" s="1">
        <v>43748.443078703705</v>
      </c>
      <c r="F11446">
        <v>3</v>
      </c>
      <c r="G11446" t="s">
        <v>33</v>
      </c>
      <c r="H11446">
        <v>400</v>
      </c>
      <c r="J11446" s="2">
        <f t="shared" si="534"/>
        <v>1</v>
      </c>
      <c r="K11446" s="2" t="str">
        <f>IFERROR(VLOOKUP(A11446,Aux!A:B,2,0),"Outros")</f>
        <v>Municípios</v>
      </c>
      <c r="L11446" s="2">
        <f t="shared" si="535"/>
        <v>2019</v>
      </c>
      <c r="M11446">
        <f t="shared" si="536"/>
        <v>41</v>
      </c>
    </row>
    <row r="11447" spans="1:13" x14ac:dyDescent="0.35">
      <c r="A11447" t="s">
        <v>165</v>
      </c>
      <c r="B11447">
        <v>600084892</v>
      </c>
      <c r="C11447">
        <v>175337</v>
      </c>
      <c r="D11447" t="s">
        <v>9778</v>
      </c>
      <c r="E11447" s="1">
        <v>43748.455891203703</v>
      </c>
      <c r="F11447">
        <v>3</v>
      </c>
      <c r="G11447" t="s">
        <v>14</v>
      </c>
      <c r="H11447">
        <v>340</v>
      </c>
      <c r="I11447" s="1">
        <v>43758.999305555553</v>
      </c>
      <c r="J11447" s="2">
        <f t="shared" si="534"/>
        <v>1</v>
      </c>
      <c r="K11447" s="2" t="str">
        <f>IFERROR(VLOOKUP(A11447,Aux!A:B,2,0),"Outros")</f>
        <v>Outros</v>
      </c>
      <c r="L11447" s="2">
        <f t="shared" si="535"/>
        <v>2019</v>
      </c>
      <c r="M11447">
        <f t="shared" si="536"/>
        <v>41</v>
      </c>
    </row>
    <row r="11448" spans="1:13" x14ac:dyDescent="0.35">
      <c r="A11448" t="s">
        <v>57</v>
      </c>
      <c r="B11448">
        <v>501294104</v>
      </c>
      <c r="C11448">
        <v>175338</v>
      </c>
      <c r="D11448" t="s">
        <v>9158</v>
      </c>
      <c r="E11448" s="1">
        <v>43748.457083333335</v>
      </c>
      <c r="F11448">
        <v>1</v>
      </c>
      <c r="G11448" t="s">
        <v>103</v>
      </c>
      <c r="H11448">
        <v>360</v>
      </c>
      <c r="I11448" s="1">
        <v>43754.999305555553</v>
      </c>
      <c r="J11448" s="2">
        <f t="shared" si="534"/>
        <v>1</v>
      </c>
      <c r="K11448" s="2" t="str">
        <f>IFERROR(VLOOKUP(A11448,Aux!A:B,2,0),"Outros")</f>
        <v>Municípios</v>
      </c>
      <c r="L11448" s="2">
        <f t="shared" si="535"/>
        <v>2019</v>
      </c>
      <c r="M11448">
        <f t="shared" si="536"/>
        <v>41</v>
      </c>
    </row>
    <row r="11449" spans="1:13" x14ac:dyDescent="0.35">
      <c r="A11449" t="s">
        <v>157</v>
      </c>
      <c r="B11449">
        <v>500122237</v>
      </c>
      <c r="C11449">
        <v>175340</v>
      </c>
      <c r="D11449" t="s">
        <v>9551</v>
      </c>
      <c r="E11449" s="1">
        <v>43748.458090277774</v>
      </c>
      <c r="F11449">
        <v>3</v>
      </c>
      <c r="G11449" t="s">
        <v>33</v>
      </c>
      <c r="H11449">
        <v>340</v>
      </c>
      <c r="I11449" s="1">
        <v>43756.999305555553</v>
      </c>
      <c r="J11449" s="2">
        <f t="shared" si="534"/>
        <v>1</v>
      </c>
      <c r="K11449" s="2" t="str">
        <f>IFERROR(VLOOKUP(A11449,Aux!A:B,2,0),"Outros")</f>
        <v>Outros</v>
      </c>
      <c r="L11449" s="2">
        <f t="shared" si="535"/>
        <v>2019</v>
      </c>
      <c r="M11449">
        <f t="shared" si="536"/>
        <v>41</v>
      </c>
    </row>
    <row r="11450" spans="1:13" x14ac:dyDescent="0.35">
      <c r="A11450" t="s">
        <v>140</v>
      </c>
      <c r="B11450">
        <v>506614913</v>
      </c>
      <c r="C11450">
        <v>175343</v>
      </c>
      <c r="D11450" t="s">
        <v>9779</v>
      </c>
      <c r="E11450" s="1">
        <v>43748.467442129629</v>
      </c>
      <c r="F11450">
        <v>1</v>
      </c>
      <c r="G11450" t="s">
        <v>149</v>
      </c>
      <c r="H11450">
        <v>360</v>
      </c>
      <c r="I11450" s="1">
        <v>43756.416666666664</v>
      </c>
      <c r="J11450" s="2">
        <f t="shared" si="534"/>
        <v>1</v>
      </c>
      <c r="K11450" s="2" t="str">
        <f>IFERROR(VLOOKUP(A11450,Aux!A:B,2,0),"Outros")</f>
        <v>Municípios</v>
      </c>
      <c r="L11450" s="2">
        <f t="shared" si="535"/>
        <v>2019</v>
      </c>
      <c r="M11450">
        <f t="shared" si="536"/>
        <v>41</v>
      </c>
    </row>
    <row r="11451" spans="1:13" x14ac:dyDescent="0.35">
      <c r="A11451" t="s">
        <v>60</v>
      </c>
      <c r="B11451">
        <v>505456010</v>
      </c>
      <c r="C11451">
        <v>175349</v>
      </c>
      <c r="D11451" t="s">
        <v>9552</v>
      </c>
      <c r="E11451" s="1">
        <v>43748.480879629627</v>
      </c>
      <c r="F11451">
        <v>1</v>
      </c>
      <c r="G11451" t="s">
        <v>62</v>
      </c>
      <c r="H11451">
        <v>360</v>
      </c>
      <c r="I11451" s="1">
        <v>43751.999305555553</v>
      </c>
      <c r="J11451" s="2">
        <f t="shared" si="534"/>
        <v>1</v>
      </c>
      <c r="K11451" s="2" t="str">
        <f>IFERROR(VLOOKUP(A11451,Aux!A:B,2,0),"Outros")</f>
        <v>Municípios</v>
      </c>
      <c r="L11451" s="2">
        <f t="shared" si="535"/>
        <v>2019</v>
      </c>
      <c r="M11451">
        <f t="shared" si="536"/>
        <v>41</v>
      </c>
    </row>
    <row r="11452" spans="1:13" x14ac:dyDescent="0.35">
      <c r="A11452" t="s">
        <v>9</v>
      </c>
      <c r="B11452">
        <v>506673626</v>
      </c>
      <c r="C11452">
        <v>175351</v>
      </c>
      <c r="E11452" s="1">
        <v>43748.483495370368</v>
      </c>
      <c r="F11452">
        <v>1</v>
      </c>
      <c r="G11452" t="s">
        <v>33</v>
      </c>
      <c r="H11452">
        <v>400</v>
      </c>
      <c r="J11452" s="2">
        <f t="shared" si="534"/>
        <v>1</v>
      </c>
      <c r="K11452" s="2" t="str">
        <f>IFERROR(VLOOKUP(A11452,Aux!A:B,2,0),"Outros")</f>
        <v>Municípios</v>
      </c>
      <c r="L11452" s="2">
        <f t="shared" si="535"/>
        <v>2019</v>
      </c>
      <c r="M11452">
        <f t="shared" si="536"/>
        <v>41</v>
      </c>
    </row>
    <row r="11453" spans="1:13" x14ac:dyDescent="0.35">
      <c r="A11453" t="s">
        <v>130</v>
      </c>
      <c r="B11453">
        <v>512103070</v>
      </c>
      <c r="C11453">
        <v>175352</v>
      </c>
      <c r="D11453" t="s">
        <v>9465</v>
      </c>
      <c r="E11453" s="1">
        <v>43748.485717592594</v>
      </c>
      <c r="F11453">
        <v>1</v>
      </c>
      <c r="G11453" t="s">
        <v>132</v>
      </c>
      <c r="H11453">
        <v>360</v>
      </c>
      <c r="I11453" s="1">
        <v>43753.5</v>
      </c>
      <c r="J11453" s="2">
        <f t="shared" si="534"/>
        <v>1</v>
      </c>
      <c r="K11453" s="2" t="str">
        <f>IFERROR(VLOOKUP(A11453,Aux!A:B,2,0),"Outros")</f>
        <v>Hospitais</v>
      </c>
      <c r="L11453" s="2">
        <f t="shared" si="535"/>
        <v>2019</v>
      </c>
      <c r="M11453">
        <f t="shared" si="536"/>
        <v>41</v>
      </c>
    </row>
    <row r="11454" spans="1:13" x14ac:dyDescent="0.35">
      <c r="A11454" t="s">
        <v>15</v>
      </c>
      <c r="B11454">
        <v>503541567</v>
      </c>
      <c r="C11454">
        <v>175353</v>
      </c>
      <c r="D11454" t="s">
        <v>9553</v>
      </c>
      <c r="E11454" s="1">
        <v>43748.491759259261</v>
      </c>
      <c r="F11454">
        <v>3</v>
      </c>
      <c r="G11454" t="s">
        <v>2928</v>
      </c>
      <c r="H11454">
        <v>340</v>
      </c>
      <c r="I11454" s="1">
        <v>43787.999305555553</v>
      </c>
      <c r="J11454" s="2">
        <f t="shared" si="534"/>
        <v>1</v>
      </c>
      <c r="K11454" s="2" t="str">
        <f>IFERROR(VLOOKUP(A11454,Aux!A:B,2,0),"Outros")</f>
        <v>Municípios</v>
      </c>
      <c r="L11454" s="2">
        <f t="shared" si="535"/>
        <v>2019</v>
      </c>
      <c r="M11454">
        <f t="shared" si="536"/>
        <v>41</v>
      </c>
    </row>
    <row r="11455" spans="1:13" x14ac:dyDescent="0.35">
      <c r="A11455" t="s">
        <v>177</v>
      </c>
      <c r="B11455">
        <v>506609553</v>
      </c>
      <c r="C11455">
        <v>175356</v>
      </c>
      <c r="D11455" t="s">
        <v>9780</v>
      </c>
      <c r="E11455" s="1">
        <v>43748.518807870372</v>
      </c>
      <c r="F11455">
        <v>1</v>
      </c>
      <c r="G11455" t="s">
        <v>179</v>
      </c>
      <c r="H11455">
        <v>360</v>
      </c>
      <c r="I11455" s="1">
        <v>43751.999305555553</v>
      </c>
      <c r="J11455" s="2">
        <f t="shared" si="534"/>
        <v>1</v>
      </c>
      <c r="K11455" s="2" t="str">
        <f>IFERROR(VLOOKUP(A11455,Aux!A:B,2,0),"Outros")</f>
        <v>Municípios</v>
      </c>
      <c r="L11455" s="2">
        <f t="shared" si="535"/>
        <v>2019</v>
      </c>
      <c r="M11455">
        <f t="shared" si="536"/>
        <v>41</v>
      </c>
    </row>
    <row r="11456" spans="1:13" x14ac:dyDescent="0.35">
      <c r="A11456" t="s">
        <v>57</v>
      </c>
      <c r="B11456">
        <v>501294104</v>
      </c>
      <c r="C11456">
        <v>175357</v>
      </c>
      <c r="D11456" t="s">
        <v>9159</v>
      </c>
      <c r="E11456" s="1">
        <v>43748.531238425923</v>
      </c>
      <c r="F11456">
        <v>13</v>
      </c>
      <c r="G11456" t="s">
        <v>103</v>
      </c>
      <c r="H11456">
        <v>220</v>
      </c>
      <c r="I11456" s="1">
        <v>43754.999305555553</v>
      </c>
      <c r="J11456" s="2">
        <f t="shared" si="534"/>
        <v>1</v>
      </c>
      <c r="K11456" s="2" t="str">
        <f>IFERROR(VLOOKUP(A11456,Aux!A:B,2,0),"Outros")</f>
        <v>Municípios</v>
      </c>
      <c r="L11456" s="2">
        <f t="shared" si="535"/>
        <v>2019</v>
      </c>
      <c r="M11456">
        <f t="shared" si="536"/>
        <v>41</v>
      </c>
    </row>
    <row r="11457" spans="1:13" x14ac:dyDescent="0.35">
      <c r="A11457" t="s">
        <v>88</v>
      </c>
      <c r="B11457">
        <v>506624200</v>
      </c>
      <c r="C11457">
        <v>175358</v>
      </c>
      <c r="D11457" t="s">
        <v>9160</v>
      </c>
      <c r="E11457" s="1">
        <v>43748.543506944443</v>
      </c>
      <c r="F11457">
        <v>3</v>
      </c>
      <c r="G11457" t="s">
        <v>90</v>
      </c>
      <c r="H11457">
        <v>340</v>
      </c>
      <c r="I11457" s="1">
        <v>43789.999305555553</v>
      </c>
      <c r="J11457" s="2">
        <f t="shared" si="534"/>
        <v>1</v>
      </c>
      <c r="K11457" s="2" t="str">
        <f>IFERROR(VLOOKUP(A11457,Aux!A:B,2,0),"Outros")</f>
        <v>Municípios</v>
      </c>
      <c r="L11457" s="2">
        <f t="shared" si="535"/>
        <v>2019</v>
      </c>
      <c r="M11457">
        <f t="shared" si="536"/>
        <v>41</v>
      </c>
    </row>
    <row r="11458" spans="1:13" x14ac:dyDescent="0.35">
      <c r="A11458" t="s">
        <v>39</v>
      </c>
      <c r="B11458">
        <v>507023129</v>
      </c>
      <c r="C11458">
        <v>175359</v>
      </c>
      <c r="D11458" t="s">
        <v>9161</v>
      </c>
      <c r="E11458" s="1">
        <v>43748.596608796295</v>
      </c>
      <c r="F11458">
        <v>13</v>
      </c>
      <c r="G11458" t="s">
        <v>33</v>
      </c>
      <c r="H11458">
        <v>340</v>
      </c>
      <c r="I11458" s="1">
        <v>43786.708333333336</v>
      </c>
      <c r="J11458" s="2">
        <f t="shared" ref="J11458:J11521" si="537">IF(C11458=C11457,"",1)</f>
        <v>1</v>
      </c>
      <c r="K11458" s="2" t="str">
        <f>IFERROR(VLOOKUP(A11458,Aux!A:B,2,0),"Outros")</f>
        <v>Outros</v>
      </c>
      <c r="L11458" s="2">
        <f t="shared" ref="L11458:L11521" si="538">YEAR(E11458)</f>
        <v>2019</v>
      </c>
      <c r="M11458">
        <f t="shared" ref="M11458:M11521" si="539">WEEKNUM(E11458)</f>
        <v>41</v>
      </c>
    </row>
    <row r="11459" spans="1:13" x14ac:dyDescent="0.35">
      <c r="A11459" t="s">
        <v>18</v>
      </c>
      <c r="B11459">
        <v>502177080</v>
      </c>
      <c r="C11459">
        <v>175360</v>
      </c>
      <c r="D11459" t="s">
        <v>19</v>
      </c>
      <c r="E11459" s="1">
        <v>43748.603206018517</v>
      </c>
      <c r="F11459">
        <v>1</v>
      </c>
      <c r="G11459" t="s">
        <v>20</v>
      </c>
      <c r="H11459">
        <v>360</v>
      </c>
      <c r="I11459" s="1">
        <v>43752.708333333336</v>
      </c>
      <c r="J11459" s="2">
        <f t="shared" si="537"/>
        <v>1</v>
      </c>
      <c r="K11459" s="2" t="str">
        <f>IFERROR(VLOOKUP(A11459,Aux!A:B,2,0),"Outros")</f>
        <v>Municípios</v>
      </c>
      <c r="L11459" s="2">
        <f t="shared" si="538"/>
        <v>2019</v>
      </c>
      <c r="M11459">
        <f t="shared" si="539"/>
        <v>41</v>
      </c>
    </row>
    <row r="11460" spans="1:13" x14ac:dyDescent="0.35">
      <c r="A11460" t="s">
        <v>31</v>
      </c>
      <c r="B11460">
        <v>508180457</v>
      </c>
      <c r="C11460">
        <v>175361</v>
      </c>
      <c r="D11460" t="s">
        <v>32</v>
      </c>
      <c r="E11460" s="1">
        <v>43748.607835648145</v>
      </c>
      <c r="F11460">
        <v>3</v>
      </c>
      <c r="G11460" t="s">
        <v>33</v>
      </c>
      <c r="H11460">
        <v>360</v>
      </c>
      <c r="I11460" s="1">
        <v>43782.75</v>
      </c>
      <c r="J11460" s="2">
        <f t="shared" si="537"/>
        <v>1</v>
      </c>
      <c r="K11460" s="2" t="str">
        <f>IFERROR(VLOOKUP(A11460,Aux!A:B,2,0),"Outros")</f>
        <v>Outros</v>
      </c>
      <c r="L11460" s="2">
        <f t="shared" si="538"/>
        <v>2019</v>
      </c>
      <c r="M11460">
        <f t="shared" si="539"/>
        <v>41</v>
      </c>
    </row>
    <row r="11461" spans="1:13" x14ac:dyDescent="0.35">
      <c r="A11461" t="s">
        <v>34</v>
      </c>
      <c r="B11461">
        <v>506901173</v>
      </c>
      <c r="C11461">
        <v>175362</v>
      </c>
      <c r="E11461" s="1">
        <v>43748.608217592591</v>
      </c>
      <c r="F11461">
        <v>3</v>
      </c>
      <c r="G11461" t="s">
        <v>33</v>
      </c>
      <c r="H11461">
        <v>1</v>
      </c>
      <c r="J11461" s="2">
        <f t="shared" si="537"/>
        <v>1</v>
      </c>
      <c r="K11461" s="2" t="str">
        <f>IFERROR(VLOOKUP(A11461,Aux!A:B,2,0),"Outros")</f>
        <v>Municípios</v>
      </c>
      <c r="L11461" s="2">
        <f t="shared" si="538"/>
        <v>2019</v>
      </c>
      <c r="M11461">
        <f t="shared" si="539"/>
        <v>41</v>
      </c>
    </row>
    <row r="11462" spans="1:13" x14ac:dyDescent="0.35">
      <c r="A11462" t="s">
        <v>12</v>
      </c>
      <c r="B11462">
        <v>508481287</v>
      </c>
      <c r="C11462">
        <v>175364</v>
      </c>
      <c r="D11462" t="s">
        <v>66</v>
      </c>
      <c r="E11462" s="1">
        <v>43748.626377314817</v>
      </c>
      <c r="F11462">
        <v>1</v>
      </c>
      <c r="G11462" t="s">
        <v>14</v>
      </c>
      <c r="H11462">
        <v>360</v>
      </c>
      <c r="I11462" s="1">
        <v>43756.708333333336</v>
      </c>
      <c r="J11462" s="2">
        <f t="shared" si="537"/>
        <v>1</v>
      </c>
      <c r="K11462" s="2" t="str">
        <f>IFERROR(VLOOKUP(A11462,Aux!A:B,2,0),"Outros")</f>
        <v>Hospitais</v>
      </c>
      <c r="L11462" s="2">
        <f t="shared" si="538"/>
        <v>2019</v>
      </c>
      <c r="M11462">
        <f t="shared" si="539"/>
        <v>41</v>
      </c>
    </row>
    <row r="11463" spans="1:13" x14ac:dyDescent="0.35">
      <c r="A11463" t="s">
        <v>34</v>
      </c>
      <c r="B11463">
        <v>506901173</v>
      </c>
      <c r="C11463">
        <v>175366</v>
      </c>
      <c r="E11463" s="1">
        <v>43748.62945601852</v>
      </c>
      <c r="F11463">
        <v>13</v>
      </c>
      <c r="G11463" t="s">
        <v>33</v>
      </c>
      <c r="H11463">
        <v>400</v>
      </c>
      <c r="J11463" s="2">
        <f t="shared" si="537"/>
        <v>1</v>
      </c>
      <c r="K11463" s="2" t="str">
        <f>IFERROR(VLOOKUP(A11463,Aux!A:B,2,0),"Outros")</f>
        <v>Municípios</v>
      </c>
      <c r="L11463" s="2">
        <f t="shared" si="538"/>
        <v>2019</v>
      </c>
      <c r="M11463">
        <f t="shared" si="539"/>
        <v>41</v>
      </c>
    </row>
    <row r="11464" spans="1:13" x14ac:dyDescent="0.35">
      <c r="A11464" t="s">
        <v>188</v>
      </c>
      <c r="B11464">
        <v>502130040</v>
      </c>
      <c r="C11464">
        <v>175370</v>
      </c>
      <c r="D11464" t="s">
        <v>9280</v>
      </c>
      <c r="E11464" s="1">
        <v>43748.632199074076</v>
      </c>
      <c r="F11464">
        <v>13</v>
      </c>
      <c r="G11464" t="s">
        <v>687</v>
      </c>
      <c r="H11464">
        <v>340</v>
      </c>
      <c r="I11464" s="1">
        <v>43761.708333333336</v>
      </c>
      <c r="J11464" s="2">
        <f t="shared" si="537"/>
        <v>1</v>
      </c>
      <c r="K11464" s="2" t="str">
        <f>IFERROR(VLOOKUP(A11464,Aux!A:B,2,0),"Outros")</f>
        <v>Municípios</v>
      </c>
      <c r="L11464" s="2">
        <f t="shared" si="538"/>
        <v>2019</v>
      </c>
      <c r="M11464">
        <f t="shared" si="539"/>
        <v>41</v>
      </c>
    </row>
    <row r="11465" spans="1:13" x14ac:dyDescent="0.35">
      <c r="A11465" t="s">
        <v>57</v>
      </c>
      <c r="B11465">
        <v>501294104</v>
      </c>
      <c r="C11465">
        <v>175371</v>
      </c>
      <c r="D11465" t="s">
        <v>9424</v>
      </c>
      <c r="E11465" s="1">
        <v>43748.632893518516</v>
      </c>
      <c r="F11465">
        <v>13</v>
      </c>
      <c r="G11465" t="s">
        <v>103</v>
      </c>
      <c r="H11465">
        <v>360</v>
      </c>
      <c r="I11465" s="1">
        <v>43754.999305555553</v>
      </c>
      <c r="J11465" s="2">
        <f t="shared" si="537"/>
        <v>1</v>
      </c>
      <c r="K11465" s="2" t="str">
        <f>IFERROR(VLOOKUP(A11465,Aux!A:B,2,0),"Outros")</f>
        <v>Municípios</v>
      </c>
      <c r="L11465" s="2">
        <f t="shared" si="538"/>
        <v>2019</v>
      </c>
      <c r="M11465">
        <f t="shared" si="539"/>
        <v>41</v>
      </c>
    </row>
    <row r="11466" spans="1:13" x14ac:dyDescent="0.35">
      <c r="A11466" t="s">
        <v>108</v>
      </c>
      <c r="B11466">
        <v>501222634</v>
      </c>
      <c r="C11466">
        <v>175373</v>
      </c>
      <c r="D11466" t="s">
        <v>109</v>
      </c>
      <c r="E11466" s="1">
        <v>43748.633391203701</v>
      </c>
      <c r="F11466">
        <v>3</v>
      </c>
      <c r="G11466" t="s">
        <v>110</v>
      </c>
      <c r="H11466">
        <v>340</v>
      </c>
      <c r="I11466" s="1">
        <v>43771.999305555553</v>
      </c>
      <c r="J11466" s="2">
        <f t="shared" si="537"/>
        <v>1</v>
      </c>
      <c r="K11466" s="2" t="str">
        <f>IFERROR(VLOOKUP(A11466,Aux!A:B,2,0),"Outros")</f>
        <v>Municípios</v>
      </c>
      <c r="L11466" s="2">
        <f t="shared" si="538"/>
        <v>2019</v>
      </c>
      <c r="M11466">
        <f t="shared" si="539"/>
        <v>41</v>
      </c>
    </row>
    <row r="11467" spans="1:13" x14ac:dyDescent="0.35">
      <c r="A11467" t="s">
        <v>67</v>
      </c>
      <c r="B11467">
        <v>504041193</v>
      </c>
      <c r="C11467">
        <v>175375</v>
      </c>
      <c r="D11467" t="s">
        <v>68</v>
      </c>
      <c r="E11467" s="1">
        <v>43748.635011574072</v>
      </c>
      <c r="F11467">
        <v>3</v>
      </c>
      <c r="G11467" t="s">
        <v>69</v>
      </c>
      <c r="H11467">
        <v>360</v>
      </c>
      <c r="I11467" s="1">
        <v>43760.999305555553</v>
      </c>
      <c r="J11467" s="2">
        <f t="shared" si="537"/>
        <v>1</v>
      </c>
      <c r="K11467" s="2" t="str">
        <f>IFERROR(VLOOKUP(A11467,Aux!A:B,2,0),"Outros")</f>
        <v>Outros</v>
      </c>
      <c r="L11467" s="2">
        <f t="shared" si="538"/>
        <v>2019</v>
      </c>
      <c r="M11467">
        <f t="shared" si="539"/>
        <v>41</v>
      </c>
    </row>
    <row r="11468" spans="1:13" x14ac:dyDescent="0.35">
      <c r="A11468" t="s">
        <v>60</v>
      </c>
      <c r="B11468">
        <v>505456010</v>
      </c>
      <c r="C11468">
        <v>175378</v>
      </c>
      <c r="D11468" t="s">
        <v>111</v>
      </c>
      <c r="E11468" s="1">
        <v>43748.636655092596</v>
      </c>
      <c r="F11468">
        <v>13</v>
      </c>
      <c r="G11468" t="s">
        <v>62</v>
      </c>
      <c r="H11468">
        <v>220</v>
      </c>
      <c r="I11468" s="1">
        <v>43758.999305555553</v>
      </c>
      <c r="J11468" s="2">
        <f t="shared" si="537"/>
        <v>1</v>
      </c>
      <c r="K11468" s="2" t="str">
        <f>IFERROR(VLOOKUP(A11468,Aux!A:B,2,0),"Outros")</f>
        <v>Municípios</v>
      </c>
      <c r="L11468" s="2">
        <f t="shared" si="538"/>
        <v>2019</v>
      </c>
      <c r="M11468">
        <f t="shared" si="539"/>
        <v>41</v>
      </c>
    </row>
    <row r="11469" spans="1:13" x14ac:dyDescent="0.35">
      <c r="A11469" t="s">
        <v>246</v>
      </c>
      <c r="B11469">
        <v>512013241</v>
      </c>
      <c r="C11469">
        <v>175383</v>
      </c>
      <c r="D11469" t="s">
        <v>247</v>
      </c>
      <c r="E11469" s="1">
        <v>43748.665243055555</v>
      </c>
      <c r="F11469">
        <v>1</v>
      </c>
      <c r="G11469" t="s">
        <v>248</v>
      </c>
      <c r="H11469">
        <v>360</v>
      </c>
      <c r="I11469" s="1">
        <v>43755.708333333336</v>
      </c>
      <c r="J11469" s="2">
        <f t="shared" si="537"/>
        <v>1</v>
      </c>
      <c r="K11469" s="2" t="str">
        <f>IFERROR(VLOOKUP(A11469,Aux!A:B,2,0),"Outros")</f>
        <v>Municípios</v>
      </c>
      <c r="L11469" s="2">
        <f t="shared" si="538"/>
        <v>2019</v>
      </c>
      <c r="M11469">
        <f t="shared" si="539"/>
        <v>41</v>
      </c>
    </row>
    <row r="11470" spans="1:13" x14ac:dyDescent="0.35">
      <c r="A11470" t="s">
        <v>28</v>
      </c>
      <c r="B11470">
        <v>505932512</v>
      </c>
      <c r="C11470">
        <v>175384</v>
      </c>
      <c r="D11470" t="s">
        <v>257</v>
      </c>
      <c r="E11470" s="1">
        <v>43748.666388888887</v>
      </c>
      <c r="F11470">
        <v>13</v>
      </c>
      <c r="G11470" t="s">
        <v>30</v>
      </c>
      <c r="H11470">
        <v>360</v>
      </c>
      <c r="I11470" s="1">
        <v>43759.999305555553</v>
      </c>
      <c r="J11470" s="2">
        <f t="shared" si="537"/>
        <v>1</v>
      </c>
      <c r="K11470" s="2" t="str">
        <f>IFERROR(VLOOKUP(A11470,Aux!A:B,2,0),"Outros")</f>
        <v>Municípios</v>
      </c>
      <c r="L11470" s="2">
        <f t="shared" si="538"/>
        <v>2019</v>
      </c>
      <c r="M11470">
        <f t="shared" si="539"/>
        <v>41</v>
      </c>
    </row>
    <row r="11471" spans="1:13" x14ac:dyDescent="0.35">
      <c r="A11471" t="s">
        <v>251</v>
      </c>
      <c r="B11471">
        <v>508069645</v>
      </c>
      <c r="C11471">
        <v>175386</v>
      </c>
      <c r="D11471" t="s">
        <v>258</v>
      </c>
      <c r="E11471" s="1">
        <v>43748.675567129627</v>
      </c>
      <c r="F11471">
        <v>3</v>
      </c>
      <c r="G11471" t="s">
        <v>259</v>
      </c>
      <c r="H11471">
        <v>360</v>
      </c>
      <c r="I11471" s="1">
        <v>43756.708333333336</v>
      </c>
      <c r="J11471" s="2">
        <f t="shared" si="537"/>
        <v>1</v>
      </c>
      <c r="K11471" s="2" t="str">
        <f>IFERROR(VLOOKUP(A11471,Aux!A:B,2,0),"Outros")</f>
        <v>Escolas</v>
      </c>
      <c r="L11471" s="2">
        <f t="shared" si="538"/>
        <v>2019</v>
      </c>
      <c r="M11471">
        <f t="shared" si="539"/>
        <v>41</v>
      </c>
    </row>
    <row r="11472" spans="1:13" x14ac:dyDescent="0.35">
      <c r="A11472" t="s">
        <v>54</v>
      </c>
      <c r="B11472">
        <v>508345464</v>
      </c>
      <c r="C11472">
        <v>175387</v>
      </c>
      <c r="D11472" t="s">
        <v>249</v>
      </c>
      <c r="E11472" s="1">
        <v>43748.677916666667</v>
      </c>
      <c r="F11472">
        <v>13</v>
      </c>
      <c r="G11472" t="s">
        <v>250</v>
      </c>
      <c r="H11472">
        <v>360</v>
      </c>
      <c r="I11472" s="1">
        <v>43753.666666666664</v>
      </c>
      <c r="J11472" s="2">
        <f t="shared" si="537"/>
        <v>1</v>
      </c>
      <c r="K11472" s="2" t="str">
        <f>IFERROR(VLOOKUP(A11472,Aux!A:B,2,0),"Outros")</f>
        <v>Outros</v>
      </c>
      <c r="L11472" s="2">
        <f t="shared" si="538"/>
        <v>2019</v>
      </c>
      <c r="M11472">
        <f t="shared" si="539"/>
        <v>41</v>
      </c>
    </row>
    <row r="11473" spans="1:13" x14ac:dyDescent="0.35">
      <c r="A11473" t="s">
        <v>251</v>
      </c>
      <c r="B11473">
        <v>508069645</v>
      </c>
      <c r="C11473">
        <v>175389</v>
      </c>
      <c r="D11473" t="s">
        <v>252</v>
      </c>
      <c r="E11473" s="1">
        <v>43748.686643518522</v>
      </c>
      <c r="F11473">
        <v>3</v>
      </c>
      <c r="G11473" t="s">
        <v>253</v>
      </c>
      <c r="H11473">
        <v>200</v>
      </c>
      <c r="I11473" s="1">
        <v>43763.708333333336</v>
      </c>
      <c r="J11473" s="2">
        <f t="shared" si="537"/>
        <v>1</v>
      </c>
      <c r="K11473" s="2" t="str">
        <f>IFERROR(VLOOKUP(A11473,Aux!A:B,2,0),"Outros")</f>
        <v>Escolas</v>
      </c>
      <c r="L11473" s="2">
        <f t="shared" si="538"/>
        <v>2019</v>
      </c>
      <c r="M11473">
        <f t="shared" si="539"/>
        <v>41</v>
      </c>
    </row>
    <row r="11474" spans="1:13" x14ac:dyDescent="0.35">
      <c r="A11474" t="s">
        <v>12</v>
      </c>
      <c r="B11474">
        <v>508481287</v>
      </c>
      <c r="C11474">
        <v>175390</v>
      </c>
      <c r="D11474" t="s">
        <v>70</v>
      </c>
      <c r="E11474" s="1">
        <v>43748.687291666669</v>
      </c>
      <c r="F11474">
        <v>1</v>
      </c>
      <c r="G11474" t="s">
        <v>14</v>
      </c>
      <c r="H11474">
        <v>360</v>
      </c>
      <c r="I11474" s="1">
        <v>43754.708333333336</v>
      </c>
      <c r="J11474" s="2">
        <f t="shared" si="537"/>
        <v>1</v>
      </c>
      <c r="K11474" s="2" t="str">
        <f>IFERROR(VLOOKUP(A11474,Aux!A:B,2,0),"Outros")</f>
        <v>Hospitais</v>
      </c>
      <c r="L11474" s="2">
        <f t="shared" si="538"/>
        <v>2019</v>
      </c>
      <c r="M11474">
        <f t="shared" si="539"/>
        <v>41</v>
      </c>
    </row>
    <row r="11475" spans="1:13" x14ac:dyDescent="0.35">
      <c r="A11475" t="s">
        <v>122</v>
      </c>
      <c r="B11475">
        <v>506173968</v>
      </c>
      <c r="C11475">
        <v>175392</v>
      </c>
      <c r="D11475" t="s">
        <v>254</v>
      </c>
      <c r="E11475" s="1">
        <v>43748.693530092591</v>
      </c>
      <c r="F11475">
        <v>1</v>
      </c>
      <c r="G11475" t="s">
        <v>33</v>
      </c>
      <c r="H11475">
        <v>360</v>
      </c>
      <c r="I11475" s="1">
        <v>43753.75</v>
      </c>
      <c r="J11475" s="2">
        <f t="shared" si="537"/>
        <v>1</v>
      </c>
      <c r="K11475" s="2" t="str">
        <f>IFERROR(VLOOKUP(A11475,Aux!A:B,2,0),"Outros")</f>
        <v>Municípios</v>
      </c>
      <c r="L11475" s="2">
        <f t="shared" si="538"/>
        <v>2019</v>
      </c>
      <c r="M11475">
        <f t="shared" si="539"/>
        <v>41</v>
      </c>
    </row>
    <row r="11476" spans="1:13" x14ac:dyDescent="0.35">
      <c r="A11476" t="s">
        <v>12</v>
      </c>
      <c r="B11476">
        <v>508481287</v>
      </c>
      <c r="C11476">
        <v>175394</v>
      </c>
      <c r="D11476" t="s">
        <v>9466</v>
      </c>
      <c r="E11476" s="1">
        <v>43748.699120370373</v>
      </c>
      <c r="F11476">
        <v>1</v>
      </c>
      <c r="G11476" t="s">
        <v>14</v>
      </c>
      <c r="H11476">
        <v>5</v>
      </c>
      <c r="I11476" s="1">
        <v>43755.708333333336</v>
      </c>
      <c r="J11476" s="2">
        <f t="shared" si="537"/>
        <v>1</v>
      </c>
      <c r="K11476" s="2" t="str">
        <f>IFERROR(VLOOKUP(A11476,Aux!A:B,2,0),"Outros")</f>
        <v>Hospitais</v>
      </c>
      <c r="L11476" s="2">
        <f t="shared" si="538"/>
        <v>2019</v>
      </c>
      <c r="M11476">
        <f t="shared" si="539"/>
        <v>41</v>
      </c>
    </row>
    <row r="11477" spans="1:13" x14ac:dyDescent="0.35">
      <c r="A11477" t="s">
        <v>57</v>
      </c>
      <c r="B11477">
        <v>501294104</v>
      </c>
      <c r="C11477">
        <v>175396</v>
      </c>
      <c r="D11477" t="s">
        <v>9697</v>
      </c>
      <c r="E11477" s="1">
        <v>43748.710752314815</v>
      </c>
      <c r="F11477">
        <v>13</v>
      </c>
      <c r="G11477" t="s">
        <v>103</v>
      </c>
      <c r="H11477">
        <v>360</v>
      </c>
      <c r="I11477" s="1">
        <v>43754.999305555553</v>
      </c>
      <c r="J11477" s="2">
        <f t="shared" si="537"/>
        <v>1</v>
      </c>
      <c r="K11477" s="2" t="str">
        <f>IFERROR(VLOOKUP(A11477,Aux!A:B,2,0),"Outros")</f>
        <v>Municípios</v>
      </c>
      <c r="L11477" s="2">
        <f t="shared" si="538"/>
        <v>2019</v>
      </c>
      <c r="M11477">
        <f t="shared" si="539"/>
        <v>41</v>
      </c>
    </row>
    <row r="11478" spans="1:13" x14ac:dyDescent="0.35">
      <c r="A11478" t="s">
        <v>76</v>
      </c>
      <c r="B11478">
        <v>506676056</v>
      </c>
      <c r="C11478">
        <v>175397</v>
      </c>
      <c r="E11478" s="1">
        <v>43748.712256944447</v>
      </c>
      <c r="F11478">
        <v>3</v>
      </c>
      <c r="H11478">
        <v>400</v>
      </c>
      <c r="J11478" s="2">
        <f t="shared" si="537"/>
        <v>1</v>
      </c>
      <c r="K11478" s="2" t="str">
        <f>IFERROR(VLOOKUP(A11478,Aux!A:B,2,0),"Outros")</f>
        <v>Municípios</v>
      </c>
      <c r="L11478" s="2">
        <f t="shared" si="538"/>
        <v>2019</v>
      </c>
      <c r="M11478">
        <f t="shared" si="539"/>
        <v>41</v>
      </c>
    </row>
    <row r="11479" spans="1:13" x14ac:dyDescent="0.35">
      <c r="A11479" t="s">
        <v>76</v>
      </c>
      <c r="B11479">
        <v>506676056</v>
      </c>
      <c r="C11479">
        <v>175398</v>
      </c>
      <c r="E11479" s="1">
        <v>43748.71329861111</v>
      </c>
      <c r="F11479">
        <v>3</v>
      </c>
      <c r="H11479">
        <v>400</v>
      </c>
      <c r="J11479" s="2">
        <f t="shared" si="537"/>
        <v>1</v>
      </c>
      <c r="K11479" s="2" t="str">
        <f>IFERROR(VLOOKUP(A11479,Aux!A:B,2,0),"Outros")</f>
        <v>Municípios</v>
      </c>
      <c r="L11479" s="2">
        <f t="shared" si="538"/>
        <v>2019</v>
      </c>
      <c r="M11479">
        <f t="shared" si="539"/>
        <v>41</v>
      </c>
    </row>
    <row r="11480" spans="1:13" x14ac:dyDescent="0.35">
      <c r="A11480" t="s">
        <v>76</v>
      </c>
      <c r="B11480">
        <v>506676056</v>
      </c>
      <c r="C11480">
        <v>175399</v>
      </c>
      <c r="D11480" t="s">
        <v>77</v>
      </c>
      <c r="E11480" s="1">
        <v>43748.714050925926</v>
      </c>
      <c r="F11480">
        <v>3</v>
      </c>
      <c r="G11480" t="s">
        <v>78</v>
      </c>
      <c r="H11480">
        <v>340</v>
      </c>
      <c r="I11480" s="1">
        <v>43782.999305555553</v>
      </c>
      <c r="J11480" s="2">
        <f t="shared" si="537"/>
        <v>1</v>
      </c>
      <c r="K11480" s="2" t="str">
        <f>IFERROR(VLOOKUP(A11480,Aux!A:B,2,0),"Outros")</f>
        <v>Municípios</v>
      </c>
      <c r="L11480" s="2">
        <f t="shared" si="538"/>
        <v>2019</v>
      </c>
      <c r="M11480">
        <f t="shared" si="539"/>
        <v>41</v>
      </c>
    </row>
    <row r="11481" spans="1:13" x14ac:dyDescent="0.35">
      <c r="A11481" t="s">
        <v>185</v>
      </c>
      <c r="B11481">
        <v>506556590</v>
      </c>
      <c r="C11481">
        <v>175401</v>
      </c>
      <c r="D11481" t="s">
        <v>186</v>
      </c>
      <c r="E11481" s="1">
        <v>43748.721215277779</v>
      </c>
      <c r="F11481">
        <v>13</v>
      </c>
      <c r="G11481" t="s">
        <v>187</v>
      </c>
      <c r="H11481">
        <v>340</v>
      </c>
      <c r="I11481" s="1">
        <v>43757.999305555553</v>
      </c>
      <c r="J11481" s="2">
        <f t="shared" si="537"/>
        <v>1</v>
      </c>
      <c r="K11481" s="2" t="str">
        <f>IFERROR(VLOOKUP(A11481,Aux!A:B,2,0),"Outros")</f>
        <v>Municípios</v>
      </c>
      <c r="L11481" s="2">
        <f t="shared" si="538"/>
        <v>2019</v>
      </c>
      <c r="M11481">
        <f t="shared" si="539"/>
        <v>41</v>
      </c>
    </row>
    <row r="11482" spans="1:13" x14ac:dyDescent="0.35">
      <c r="A11482" t="s">
        <v>12</v>
      </c>
      <c r="B11482">
        <v>508481287</v>
      </c>
      <c r="C11482">
        <v>175402</v>
      </c>
      <c r="D11482" t="s">
        <v>944</v>
      </c>
      <c r="E11482" s="1">
        <v>43748.731296296297</v>
      </c>
      <c r="F11482">
        <v>1</v>
      </c>
      <c r="G11482" t="s">
        <v>14</v>
      </c>
      <c r="H11482">
        <v>360</v>
      </c>
      <c r="I11482" s="1">
        <v>43754.708333333336</v>
      </c>
      <c r="J11482" s="2">
        <f t="shared" si="537"/>
        <v>1</v>
      </c>
      <c r="K11482" s="2" t="str">
        <f>IFERROR(VLOOKUP(A11482,Aux!A:B,2,0),"Outros")</f>
        <v>Hospitais</v>
      </c>
      <c r="L11482" s="2">
        <f t="shared" si="538"/>
        <v>2019</v>
      </c>
      <c r="M11482">
        <f t="shared" si="539"/>
        <v>41</v>
      </c>
    </row>
    <row r="11483" spans="1:13" x14ac:dyDescent="0.35">
      <c r="A11483" t="s">
        <v>12</v>
      </c>
      <c r="B11483">
        <v>508481287</v>
      </c>
      <c r="C11483">
        <v>175403</v>
      </c>
      <c r="E11483" s="1">
        <v>43748.815648148149</v>
      </c>
      <c r="F11483">
        <v>1</v>
      </c>
      <c r="G11483" t="s">
        <v>33</v>
      </c>
      <c r="H11483">
        <v>400</v>
      </c>
      <c r="J11483" s="2">
        <f t="shared" si="537"/>
        <v>1</v>
      </c>
      <c r="K11483" s="2" t="str">
        <f>IFERROR(VLOOKUP(A11483,Aux!A:B,2,0),"Outros")</f>
        <v>Hospitais</v>
      </c>
      <c r="L11483" s="2">
        <f t="shared" si="538"/>
        <v>2019</v>
      </c>
      <c r="M11483">
        <f t="shared" si="539"/>
        <v>41</v>
      </c>
    </row>
    <row r="11484" spans="1:13" x14ac:dyDescent="0.35">
      <c r="A11484" t="s">
        <v>127</v>
      </c>
      <c r="B11484">
        <v>506874915</v>
      </c>
      <c r="C11484">
        <v>175404</v>
      </c>
      <c r="D11484" t="s">
        <v>128</v>
      </c>
      <c r="E11484" s="1">
        <v>43749.376203703701</v>
      </c>
      <c r="F11484">
        <v>13</v>
      </c>
      <c r="G11484" t="s">
        <v>129</v>
      </c>
      <c r="H11484">
        <v>340</v>
      </c>
      <c r="I11484" s="1">
        <v>43759.999305555553</v>
      </c>
      <c r="J11484" s="2">
        <f t="shared" si="537"/>
        <v>1</v>
      </c>
      <c r="K11484" s="2" t="str">
        <f>IFERROR(VLOOKUP(A11484,Aux!A:B,2,0),"Outros")</f>
        <v>Outros</v>
      </c>
      <c r="L11484" s="2">
        <f t="shared" si="538"/>
        <v>2019</v>
      </c>
      <c r="M11484">
        <f t="shared" si="539"/>
        <v>41</v>
      </c>
    </row>
    <row r="11485" spans="1:13" x14ac:dyDescent="0.35">
      <c r="A11485" t="s">
        <v>143</v>
      </c>
      <c r="B11485">
        <v>506801969</v>
      </c>
      <c r="C11485">
        <v>175405</v>
      </c>
      <c r="D11485" t="s">
        <v>144</v>
      </c>
      <c r="E11485" s="1">
        <v>43749.381840277776</v>
      </c>
      <c r="F11485">
        <v>3</v>
      </c>
      <c r="G11485" t="s">
        <v>145</v>
      </c>
      <c r="H11485">
        <v>220</v>
      </c>
      <c r="I11485" s="1">
        <v>43783.708333333336</v>
      </c>
      <c r="J11485" s="2">
        <f t="shared" si="537"/>
        <v>1</v>
      </c>
      <c r="K11485" s="2" t="str">
        <f>IFERROR(VLOOKUP(A11485,Aux!A:B,2,0),"Outros")</f>
        <v>Municípios</v>
      </c>
      <c r="L11485" s="2">
        <f t="shared" si="538"/>
        <v>2019</v>
      </c>
      <c r="M11485">
        <f t="shared" si="539"/>
        <v>41</v>
      </c>
    </row>
    <row r="11486" spans="1:13" x14ac:dyDescent="0.35">
      <c r="A11486" t="s">
        <v>188</v>
      </c>
      <c r="B11486">
        <v>502130040</v>
      </c>
      <c r="C11486">
        <v>175406</v>
      </c>
      <c r="D11486" t="s">
        <v>189</v>
      </c>
      <c r="E11486" s="1">
        <v>43749.385312500002</v>
      </c>
      <c r="F11486">
        <v>13</v>
      </c>
      <c r="G11486" t="s">
        <v>190</v>
      </c>
      <c r="H11486">
        <v>340</v>
      </c>
      <c r="I11486" s="1">
        <v>43761.708333333336</v>
      </c>
      <c r="J11486" s="2">
        <f t="shared" si="537"/>
        <v>1</v>
      </c>
      <c r="K11486" s="2" t="str">
        <f>IFERROR(VLOOKUP(A11486,Aux!A:B,2,0),"Outros")</f>
        <v>Municípios</v>
      </c>
      <c r="L11486" s="2">
        <f t="shared" si="538"/>
        <v>2019</v>
      </c>
      <c r="M11486">
        <f t="shared" si="539"/>
        <v>41</v>
      </c>
    </row>
    <row r="11487" spans="1:13" x14ac:dyDescent="0.35">
      <c r="A11487" t="s">
        <v>18</v>
      </c>
      <c r="B11487">
        <v>502177080</v>
      </c>
      <c r="C11487">
        <v>175407</v>
      </c>
      <c r="D11487" t="s">
        <v>163</v>
      </c>
      <c r="E11487" s="1">
        <v>43749.407673611109</v>
      </c>
      <c r="F11487">
        <v>1</v>
      </c>
      <c r="G11487" t="s">
        <v>164</v>
      </c>
      <c r="H11487">
        <v>340</v>
      </c>
      <c r="I11487" s="1">
        <v>43752.708333333336</v>
      </c>
      <c r="J11487" s="2">
        <f t="shared" si="537"/>
        <v>1</v>
      </c>
      <c r="K11487" s="2" t="str">
        <f>IFERROR(VLOOKUP(A11487,Aux!A:B,2,0),"Outros")</f>
        <v>Municípios</v>
      </c>
      <c r="L11487" s="2">
        <f t="shared" si="538"/>
        <v>2019</v>
      </c>
      <c r="M11487">
        <f t="shared" si="539"/>
        <v>41</v>
      </c>
    </row>
    <row r="11488" spans="1:13" x14ac:dyDescent="0.35">
      <c r="A11488" t="s">
        <v>108</v>
      </c>
      <c r="B11488">
        <v>501222634</v>
      </c>
      <c r="C11488">
        <v>175408</v>
      </c>
      <c r="E11488" s="1">
        <v>43749.412789351853</v>
      </c>
      <c r="F11488">
        <v>13</v>
      </c>
      <c r="G11488" t="s">
        <v>33</v>
      </c>
      <c r="H11488">
        <v>400</v>
      </c>
      <c r="J11488" s="2">
        <f t="shared" si="537"/>
        <v>1</v>
      </c>
      <c r="K11488" s="2" t="str">
        <f>IFERROR(VLOOKUP(A11488,Aux!A:B,2,0),"Outros")</f>
        <v>Municípios</v>
      </c>
      <c r="L11488" s="2">
        <f t="shared" si="538"/>
        <v>2019</v>
      </c>
      <c r="M11488">
        <f t="shared" si="539"/>
        <v>41</v>
      </c>
    </row>
    <row r="11489" spans="1:13" x14ac:dyDescent="0.35">
      <c r="A11489" t="s">
        <v>226</v>
      </c>
      <c r="B11489">
        <v>506792382</v>
      </c>
      <c r="C11489">
        <v>175409</v>
      </c>
      <c r="D11489" t="s">
        <v>9386</v>
      </c>
      <c r="E11489" s="1">
        <v>43749.413634259261</v>
      </c>
      <c r="F11489">
        <v>13</v>
      </c>
      <c r="G11489" t="s">
        <v>228</v>
      </c>
      <c r="H11489">
        <v>360</v>
      </c>
      <c r="I11489" s="1">
        <v>43756.999305555553</v>
      </c>
      <c r="J11489" s="2">
        <f t="shared" si="537"/>
        <v>1</v>
      </c>
      <c r="K11489" s="2" t="str">
        <f>IFERROR(VLOOKUP(A11489,Aux!A:B,2,0),"Outros")</f>
        <v>Municípios</v>
      </c>
      <c r="L11489" s="2">
        <f t="shared" si="538"/>
        <v>2019</v>
      </c>
      <c r="M11489">
        <f t="shared" si="539"/>
        <v>41</v>
      </c>
    </row>
    <row r="11490" spans="1:13" x14ac:dyDescent="0.35">
      <c r="A11490" t="s">
        <v>125</v>
      </c>
      <c r="B11490">
        <v>501290206</v>
      </c>
      <c r="C11490">
        <v>175410</v>
      </c>
      <c r="E11490" s="1">
        <v>43749.419374999998</v>
      </c>
      <c r="F11490">
        <v>1</v>
      </c>
      <c r="G11490" t="s">
        <v>33</v>
      </c>
      <c r="H11490">
        <v>400</v>
      </c>
      <c r="J11490" s="2">
        <f t="shared" si="537"/>
        <v>1</v>
      </c>
      <c r="K11490" s="2" t="str">
        <f>IFERROR(VLOOKUP(A11490,Aux!A:B,2,0),"Outros")</f>
        <v>Municípios</v>
      </c>
      <c r="L11490" s="2">
        <f t="shared" si="538"/>
        <v>2019</v>
      </c>
      <c r="M11490">
        <f t="shared" si="539"/>
        <v>41</v>
      </c>
    </row>
    <row r="11491" spans="1:13" x14ac:dyDescent="0.35">
      <c r="A11491" t="s">
        <v>125</v>
      </c>
      <c r="B11491">
        <v>501290206</v>
      </c>
      <c r="C11491">
        <v>175411</v>
      </c>
      <c r="D11491" t="s">
        <v>9281</v>
      </c>
      <c r="E11491" s="1">
        <v>43749.420995370368</v>
      </c>
      <c r="F11491">
        <v>13</v>
      </c>
      <c r="G11491" t="s">
        <v>33</v>
      </c>
      <c r="H11491">
        <v>400</v>
      </c>
      <c r="I11491" s="1">
        <v>43390</v>
      </c>
      <c r="J11491" s="2">
        <f t="shared" si="537"/>
        <v>1</v>
      </c>
      <c r="K11491" s="2" t="str">
        <f>IFERROR(VLOOKUP(A11491,Aux!A:B,2,0),"Outros")</f>
        <v>Municípios</v>
      </c>
      <c r="L11491" s="2">
        <f t="shared" si="538"/>
        <v>2019</v>
      </c>
      <c r="M11491">
        <f t="shared" si="539"/>
        <v>41</v>
      </c>
    </row>
    <row r="11492" spans="1:13" x14ac:dyDescent="0.35">
      <c r="A11492" t="s">
        <v>150</v>
      </c>
      <c r="B11492">
        <v>505309939</v>
      </c>
      <c r="C11492">
        <v>175412</v>
      </c>
      <c r="D11492" t="s">
        <v>151</v>
      </c>
      <c r="E11492" s="1">
        <v>43749.421493055554</v>
      </c>
      <c r="F11492">
        <v>1</v>
      </c>
      <c r="G11492" t="s">
        <v>152</v>
      </c>
      <c r="H11492">
        <v>360</v>
      </c>
      <c r="I11492" s="1">
        <v>43756.6875</v>
      </c>
      <c r="J11492" s="2">
        <f t="shared" si="537"/>
        <v>1</v>
      </c>
      <c r="K11492" s="2" t="str">
        <f>IFERROR(VLOOKUP(A11492,Aux!A:B,2,0),"Outros")</f>
        <v>Municípios</v>
      </c>
      <c r="L11492" s="2">
        <f t="shared" si="538"/>
        <v>2019</v>
      </c>
      <c r="M11492">
        <f t="shared" si="539"/>
        <v>41</v>
      </c>
    </row>
    <row r="11493" spans="1:13" x14ac:dyDescent="0.35">
      <c r="A11493" t="s">
        <v>34</v>
      </c>
      <c r="B11493">
        <v>506901173</v>
      </c>
      <c r="C11493">
        <v>175414</v>
      </c>
      <c r="E11493" s="1">
        <v>43749.42800925926</v>
      </c>
      <c r="F11493">
        <v>3</v>
      </c>
      <c r="G11493" t="s">
        <v>33</v>
      </c>
      <c r="H11493">
        <v>1</v>
      </c>
      <c r="J11493" s="2">
        <f t="shared" si="537"/>
        <v>1</v>
      </c>
      <c r="K11493" s="2" t="str">
        <f>IFERROR(VLOOKUP(A11493,Aux!A:B,2,0),"Outros")</f>
        <v>Municípios</v>
      </c>
      <c r="L11493" s="2">
        <f t="shared" si="538"/>
        <v>2019</v>
      </c>
      <c r="M11493">
        <f t="shared" si="539"/>
        <v>41</v>
      </c>
    </row>
    <row r="11494" spans="1:13" x14ac:dyDescent="0.35">
      <c r="A11494" t="s">
        <v>125</v>
      </c>
      <c r="B11494">
        <v>501290206</v>
      </c>
      <c r="C11494">
        <v>175415</v>
      </c>
      <c r="D11494" t="s">
        <v>9282</v>
      </c>
      <c r="E11494" s="1">
        <v>43749.444166666668</v>
      </c>
      <c r="F11494">
        <v>13</v>
      </c>
      <c r="G11494" t="s">
        <v>33</v>
      </c>
      <c r="H11494">
        <v>400</v>
      </c>
      <c r="I11494" s="1">
        <v>43390</v>
      </c>
      <c r="J11494" s="2">
        <f t="shared" si="537"/>
        <v>1</v>
      </c>
      <c r="K11494" s="2" t="str">
        <f>IFERROR(VLOOKUP(A11494,Aux!A:B,2,0),"Outros")</f>
        <v>Municípios</v>
      </c>
      <c r="L11494" s="2">
        <f t="shared" si="538"/>
        <v>2019</v>
      </c>
      <c r="M11494">
        <f t="shared" si="539"/>
        <v>41</v>
      </c>
    </row>
    <row r="11495" spans="1:13" x14ac:dyDescent="0.35">
      <c r="A11495" t="s">
        <v>461</v>
      </c>
      <c r="B11495">
        <v>511010435</v>
      </c>
      <c r="C11495">
        <v>175416</v>
      </c>
      <c r="D11495" t="s">
        <v>926</v>
      </c>
      <c r="E11495" s="1">
        <v>43749.445763888885</v>
      </c>
      <c r="F11495">
        <v>13</v>
      </c>
      <c r="G11495" t="s">
        <v>927</v>
      </c>
      <c r="H11495">
        <v>360</v>
      </c>
      <c r="I11495" s="1">
        <v>43767.75</v>
      </c>
      <c r="J11495" s="2">
        <f t="shared" si="537"/>
        <v>1</v>
      </c>
      <c r="K11495" s="2" t="str">
        <f>IFERROR(VLOOKUP(A11495,Aux!A:B,2,0),"Outros")</f>
        <v>Outros</v>
      </c>
      <c r="L11495" s="2">
        <f t="shared" si="538"/>
        <v>2019</v>
      </c>
      <c r="M11495">
        <f t="shared" si="539"/>
        <v>41</v>
      </c>
    </row>
    <row r="11496" spans="1:13" x14ac:dyDescent="0.35">
      <c r="A11496" t="s">
        <v>223</v>
      </c>
      <c r="B11496">
        <v>680018140</v>
      </c>
      <c r="C11496">
        <v>175417</v>
      </c>
      <c r="D11496" t="s">
        <v>224</v>
      </c>
      <c r="E11496" s="1">
        <v>43749.457569444443</v>
      </c>
      <c r="F11496">
        <v>1</v>
      </c>
      <c r="G11496" t="s">
        <v>225</v>
      </c>
      <c r="H11496">
        <v>360</v>
      </c>
      <c r="I11496" s="1">
        <v>43755.999305555553</v>
      </c>
      <c r="J11496" s="2">
        <f t="shared" si="537"/>
        <v>1</v>
      </c>
      <c r="K11496" s="2" t="str">
        <f>IFERROR(VLOOKUP(A11496,Aux!A:B,2,0),"Outros")</f>
        <v>Municípios</v>
      </c>
      <c r="L11496" s="2">
        <f t="shared" si="538"/>
        <v>2019</v>
      </c>
      <c r="M11496">
        <f t="shared" si="539"/>
        <v>41</v>
      </c>
    </row>
    <row r="11497" spans="1:13" x14ac:dyDescent="0.35">
      <c r="A11497" t="s">
        <v>9</v>
      </c>
      <c r="B11497">
        <v>506673626</v>
      </c>
      <c r="C11497">
        <v>175418</v>
      </c>
      <c r="D11497" t="s">
        <v>9283</v>
      </c>
      <c r="E11497" s="1">
        <v>43749.457708333335</v>
      </c>
      <c r="F11497">
        <v>1</v>
      </c>
      <c r="G11497" t="s">
        <v>1023</v>
      </c>
      <c r="H11497">
        <v>5</v>
      </c>
      <c r="I11497" s="1">
        <v>43758.999305555553</v>
      </c>
      <c r="J11497" s="2">
        <f t="shared" si="537"/>
        <v>1</v>
      </c>
      <c r="K11497" s="2" t="str">
        <f>IFERROR(VLOOKUP(A11497,Aux!A:B,2,0),"Outros")</f>
        <v>Municípios</v>
      </c>
      <c r="L11497" s="2">
        <f t="shared" si="538"/>
        <v>2019</v>
      </c>
      <c r="M11497">
        <f t="shared" si="539"/>
        <v>41</v>
      </c>
    </row>
    <row r="11498" spans="1:13" x14ac:dyDescent="0.35">
      <c r="A11498" t="s">
        <v>165</v>
      </c>
      <c r="B11498">
        <v>600084892</v>
      </c>
      <c r="C11498">
        <v>175419</v>
      </c>
      <c r="D11498" t="s">
        <v>166</v>
      </c>
      <c r="E11498" s="1">
        <v>43749.459745370368</v>
      </c>
      <c r="F11498">
        <v>1</v>
      </c>
      <c r="G11498" t="s">
        <v>14</v>
      </c>
      <c r="H11498">
        <v>400</v>
      </c>
      <c r="J11498" s="2">
        <f t="shared" si="537"/>
        <v>1</v>
      </c>
      <c r="K11498" s="2" t="str">
        <f>IFERROR(VLOOKUP(A11498,Aux!A:B,2,0),"Outros")</f>
        <v>Outros</v>
      </c>
      <c r="L11498" s="2">
        <f t="shared" si="538"/>
        <v>2019</v>
      </c>
      <c r="M11498">
        <f t="shared" si="539"/>
        <v>41</v>
      </c>
    </row>
    <row r="11499" spans="1:13" x14ac:dyDescent="0.35">
      <c r="A11499" t="s">
        <v>251</v>
      </c>
      <c r="B11499">
        <v>508069645</v>
      </c>
      <c r="C11499">
        <v>175420</v>
      </c>
      <c r="D11499" t="s">
        <v>9284</v>
      </c>
      <c r="E11499" s="1">
        <v>43749.463495370372</v>
      </c>
      <c r="F11499">
        <v>1</v>
      </c>
      <c r="G11499" t="s">
        <v>9098</v>
      </c>
      <c r="H11499">
        <v>360</v>
      </c>
      <c r="I11499" s="1">
        <v>43756.708333333336</v>
      </c>
      <c r="J11499" s="2">
        <f t="shared" si="537"/>
        <v>1</v>
      </c>
      <c r="K11499" s="2" t="str">
        <f>IFERROR(VLOOKUP(A11499,Aux!A:B,2,0),"Outros")</f>
        <v>Escolas</v>
      </c>
      <c r="L11499" s="2">
        <f t="shared" si="538"/>
        <v>2019</v>
      </c>
      <c r="M11499">
        <f t="shared" si="539"/>
        <v>41</v>
      </c>
    </row>
    <row r="11500" spans="1:13" x14ac:dyDescent="0.35">
      <c r="A11500" t="s">
        <v>165</v>
      </c>
      <c r="B11500">
        <v>600084892</v>
      </c>
      <c r="C11500">
        <v>175421</v>
      </c>
      <c r="D11500" t="s">
        <v>166</v>
      </c>
      <c r="E11500" s="1">
        <v>43749.469675925924</v>
      </c>
      <c r="F11500">
        <v>13</v>
      </c>
      <c r="G11500" t="s">
        <v>14</v>
      </c>
      <c r="H11500">
        <v>340</v>
      </c>
      <c r="I11500" s="1">
        <v>43752.999305555553</v>
      </c>
      <c r="J11500" s="2">
        <f t="shared" si="537"/>
        <v>1</v>
      </c>
      <c r="K11500" s="2" t="str">
        <f>IFERROR(VLOOKUP(A11500,Aux!A:B,2,0),"Outros")</f>
        <v>Outros</v>
      </c>
      <c r="L11500" s="2">
        <f t="shared" si="538"/>
        <v>2019</v>
      </c>
      <c r="M11500">
        <f t="shared" si="539"/>
        <v>41</v>
      </c>
    </row>
    <row r="11501" spans="1:13" x14ac:dyDescent="0.35">
      <c r="A11501" t="s">
        <v>150</v>
      </c>
      <c r="B11501">
        <v>505309939</v>
      </c>
      <c r="C11501">
        <v>175422</v>
      </c>
      <c r="D11501" t="s">
        <v>9285</v>
      </c>
      <c r="E11501" s="1">
        <v>43749.471539351849</v>
      </c>
      <c r="F11501">
        <v>3</v>
      </c>
      <c r="G11501" t="s">
        <v>152</v>
      </c>
      <c r="H11501">
        <v>5</v>
      </c>
      <c r="I11501" s="1">
        <v>43764.708333333336</v>
      </c>
      <c r="J11501" s="2">
        <f t="shared" si="537"/>
        <v>1</v>
      </c>
      <c r="K11501" s="2" t="str">
        <f>IFERROR(VLOOKUP(A11501,Aux!A:B,2,0),"Outros")</f>
        <v>Municípios</v>
      </c>
      <c r="L11501" s="2">
        <f t="shared" si="538"/>
        <v>2019</v>
      </c>
      <c r="M11501">
        <f t="shared" si="539"/>
        <v>41</v>
      </c>
    </row>
    <row r="11502" spans="1:13" x14ac:dyDescent="0.35">
      <c r="A11502" t="s">
        <v>136</v>
      </c>
      <c r="B11502">
        <v>506730573</v>
      </c>
      <c r="C11502">
        <v>175423</v>
      </c>
      <c r="D11502" t="s">
        <v>167</v>
      </c>
      <c r="E11502" s="1">
        <v>43749.471851851849</v>
      </c>
      <c r="F11502">
        <v>1</v>
      </c>
      <c r="G11502" t="s">
        <v>138</v>
      </c>
      <c r="H11502">
        <v>340</v>
      </c>
      <c r="I11502" s="1">
        <v>43756.625</v>
      </c>
      <c r="J11502" s="2">
        <f t="shared" si="537"/>
        <v>1</v>
      </c>
      <c r="K11502" s="2" t="str">
        <f>IFERROR(VLOOKUP(A11502,Aux!A:B,2,0),"Outros")</f>
        <v>Municípios</v>
      </c>
      <c r="L11502" s="2">
        <f t="shared" si="538"/>
        <v>2019</v>
      </c>
      <c r="M11502">
        <f t="shared" si="539"/>
        <v>41</v>
      </c>
    </row>
    <row r="11503" spans="1:13" x14ac:dyDescent="0.35">
      <c r="A11503" t="s">
        <v>150</v>
      </c>
      <c r="B11503">
        <v>505309939</v>
      </c>
      <c r="C11503">
        <v>175424</v>
      </c>
      <c r="D11503" t="s">
        <v>168</v>
      </c>
      <c r="E11503" s="1">
        <v>43749.478298611109</v>
      </c>
      <c r="F11503">
        <v>1</v>
      </c>
      <c r="G11503" t="s">
        <v>152</v>
      </c>
      <c r="H11503">
        <v>360</v>
      </c>
      <c r="I11503" s="1">
        <v>43756.6875</v>
      </c>
      <c r="J11503" s="2">
        <f t="shared" si="537"/>
        <v>1</v>
      </c>
      <c r="K11503" s="2" t="str">
        <f>IFERROR(VLOOKUP(A11503,Aux!A:B,2,0),"Outros")</f>
        <v>Municípios</v>
      </c>
      <c r="L11503" s="2">
        <f t="shared" si="538"/>
        <v>2019</v>
      </c>
      <c r="M11503">
        <f t="shared" si="539"/>
        <v>41</v>
      </c>
    </row>
    <row r="11504" spans="1:13" x14ac:dyDescent="0.35">
      <c r="A11504" t="s">
        <v>37</v>
      </c>
      <c r="B11504">
        <v>506187543</v>
      </c>
      <c r="C11504">
        <v>175425</v>
      </c>
      <c r="D11504" t="s">
        <v>79</v>
      </c>
      <c r="E11504" s="1">
        <v>43749.481932870367</v>
      </c>
      <c r="F11504">
        <v>13</v>
      </c>
      <c r="G11504" t="s">
        <v>80</v>
      </c>
      <c r="H11504">
        <v>5</v>
      </c>
      <c r="I11504" s="1">
        <v>43755.999305555553</v>
      </c>
      <c r="J11504" s="2">
        <f t="shared" si="537"/>
        <v>1</v>
      </c>
      <c r="K11504" s="2" t="str">
        <f>IFERROR(VLOOKUP(A11504,Aux!A:B,2,0),"Outros")</f>
        <v>Municípios</v>
      </c>
      <c r="L11504" s="2">
        <f t="shared" si="538"/>
        <v>2019</v>
      </c>
      <c r="M11504">
        <f t="shared" si="539"/>
        <v>41</v>
      </c>
    </row>
    <row r="11505" spans="1:13" x14ac:dyDescent="0.35">
      <c r="A11505" t="s">
        <v>63</v>
      </c>
      <c r="B11505">
        <v>502098139</v>
      </c>
      <c r="C11505">
        <v>175426</v>
      </c>
      <c r="D11505" t="s">
        <v>959</v>
      </c>
      <c r="E11505" s="1">
        <v>43749.489039351851</v>
      </c>
      <c r="F11505">
        <v>13</v>
      </c>
      <c r="G11505" t="s">
        <v>75</v>
      </c>
      <c r="H11505">
        <v>360</v>
      </c>
      <c r="I11505" s="1">
        <v>43766.75</v>
      </c>
      <c r="J11505" s="2">
        <f t="shared" si="537"/>
        <v>1</v>
      </c>
      <c r="K11505" s="2" t="str">
        <f>IFERROR(VLOOKUP(A11505,Aux!A:B,2,0),"Outros")</f>
        <v>Municípios</v>
      </c>
      <c r="L11505" s="2">
        <f t="shared" si="538"/>
        <v>2019</v>
      </c>
      <c r="M11505">
        <f t="shared" si="539"/>
        <v>41</v>
      </c>
    </row>
    <row r="11506" spans="1:13" x14ac:dyDescent="0.35">
      <c r="A11506" t="s">
        <v>226</v>
      </c>
      <c r="B11506">
        <v>506792382</v>
      </c>
      <c r="C11506">
        <v>175428</v>
      </c>
      <c r="D11506" t="s">
        <v>227</v>
      </c>
      <c r="E11506" s="1">
        <v>43749.494050925925</v>
      </c>
      <c r="F11506">
        <v>13</v>
      </c>
      <c r="G11506" t="s">
        <v>228</v>
      </c>
      <c r="H11506">
        <v>300</v>
      </c>
      <c r="I11506" s="1">
        <v>43761.999305555553</v>
      </c>
      <c r="J11506" s="2">
        <f t="shared" si="537"/>
        <v>1</v>
      </c>
      <c r="K11506" s="2" t="str">
        <f>IFERROR(VLOOKUP(A11506,Aux!A:B,2,0),"Outros")</f>
        <v>Municípios</v>
      </c>
      <c r="L11506" s="2">
        <f t="shared" si="538"/>
        <v>2019</v>
      </c>
      <c r="M11506">
        <f t="shared" si="539"/>
        <v>41</v>
      </c>
    </row>
    <row r="11507" spans="1:13" x14ac:dyDescent="0.35">
      <c r="A11507" t="s">
        <v>57</v>
      </c>
      <c r="B11507">
        <v>501294104</v>
      </c>
      <c r="C11507">
        <v>175429</v>
      </c>
      <c r="D11507" t="s">
        <v>9425</v>
      </c>
      <c r="E11507" s="1">
        <v>43749.495185185187</v>
      </c>
      <c r="F11507">
        <v>13</v>
      </c>
      <c r="G11507" t="s">
        <v>103</v>
      </c>
      <c r="H11507">
        <v>340</v>
      </c>
      <c r="I11507" s="1">
        <v>43783.999305555553</v>
      </c>
      <c r="J11507" s="2">
        <f t="shared" si="537"/>
        <v>1</v>
      </c>
      <c r="K11507" s="2" t="str">
        <f>IFERROR(VLOOKUP(A11507,Aux!A:B,2,0),"Outros")</f>
        <v>Municípios</v>
      </c>
      <c r="L11507" s="2">
        <f t="shared" si="538"/>
        <v>2019</v>
      </c>
      <c r="M11507">
        <f t="shared" si="539"/>
        <v>41</v>
      </c>
    </row>
    <row r="11508" spans="1:13" x14ac:dyDescent="0.35">
      <c r="A11508" t="s">
        <v>150</v>
      </c>
      <c r="B11508">
        <v>505309939</v>
      </c>
      <c r="C11508">
        <v>175430</v>
      </c>
      <c r="D11508" t="s">
        <v>9387</v>
      </c>
      <c r="E11508" s="1">
        <v>43749.502870370372</v>
      </c>
      <c r="F11508">
        <v>1</v>
      </c>
      <c r="G11508" t="s">
        <v>152</v>
      </c>
      <c r="H11508">
        <v>360</v>
      </c>
      <c r="I11508" s="1">
        <v>43756.6875</v>
      </c>
      <c r="J11508" s="2">
        <f t="shared" si="537"/>
        <v>1</v>
      </c>
      <c r="K11508" s="2" t="str">
        <f>IFERROR(VLOOKUP(A11508,Aux!A:B,2,0),"Outros")</f>
        <v>Municípios</v>
      </c>
      <c r="L11508" s="2">
        <f t="shared" si="538"/>
        <v>2019</v>
      </c>
      <c r="M11508">
        <f t="shared" si="539"/>
        <v>41</v>
      </c>
    </row>
    <row r="11509" spans="1:13" x14ac:dyDescent="0.35">
      <c r="A11509" t="s">
        <v>219</v>
      </c>
      <c r="B11509">
        <v>505656000</v>
      </c>
      <c r="C11509">
        <v>175431</v>
      </c>
      <c r="E11509" s="1">
        <v>43749.503738425927</v>
      </c>
      <c r="F11509">
        <v>3</v>
      </c>
      <c r="G11509" t="s">
        <v>33</v>
      </c>
      <c r="H11509">
        <v>400</v>
      </c>
      <c r="J11509" s="2">
        <f t="shared" si="537"/>
        <v>1</v>
      </c>
      <c r="K11509" s="2" t="str">
        <f>IFERROR(VLOOKUP(A11509,Aux!A:B,2,0),"Outros")</f>
        <v>Municípios</v>
      </c>
      <c r="L11509" s="2">
        <f t="shared" si="538"/>
        <v>2019</v>
      </c>
      <c r="M11509">
        <f t="shared" si="539"/>
        <v>41</v>
      </c>
    </row>
    <row r="11510" spans="1:13" x14ac:dyDescent="0.35">
      <c r="A11510" t="s">
        <v>122</v>
      </c>
      <c r="B11510">
        <v>506173968</v>
      </c>
      <c r="C11510">
        <v>175432</v>
      </c>
      <c r="D11510" t="s">
        <v>349</v>
      </c>
      <c r="E11510" s="1">
        <v>43749.509571759256</v>
      </c>
      <c r="F11510">
        <v>13</v>
      </c>
      <c r="G11510" t="s">
        <v>147</v>
      </c>
      <c r="H11510">
        <v>360</v>
      </c>
      <c r="I11510" s="1">
        <v>43754.75</v>
      </c>
      <c r="J11510" s="2">
        <f t="shared" si="537"/>
        <v>1</v>
      </c>
      <c r="K11510" s="2" t="str">
        <f>IFERROR(VLOOKUP(A11510,Aux!A:B,2,0),"Outros")</f>
        <v>Municípios</v>
      </c>
      <c r="L11510" s="2">
        <f t="shared" si="538"/>
        <v>2019</v>
      </c>
      <c r="M11510">
        <f t="shared" si="539"/>
        <v>41</v>
      </c>
    </row>
    <row r="11511" spans="1:13" x14ac:dyDescent="0.35">
      <c r="A11511" t="s">
        <v>154</v>
      </c>
      <c r="B11511">
        <v>506818829</v>
      </c>
      <c r="C11511">
        <v>175433</v>
      </c>
      <c r="D11511" t="s">
        <v>220</v>
      </c>
      <c r="E11511" s="1">
        <v>43749.515833333331</v>
      </c>
      <c r="F11511">
        <v>1</v>
      </c>
      <c r="G11511" t="s">
        <v>156</v>
      </c>
      <c r="H11511">
        <v>360</v>
      </c>
      <c r="I11511" s="1">
        <v>43754.999305555553</v>
      </c>
      <c r="J11511" s="2">
        <f t="shared" si="537"/>
        <v>1</v>
      </c>
      <c r="K11511" s="2" t="str">
        <f>IFERROR(VLOOKUP(A11511,Aux!A:B,2,0),"Outros")</f>
        <v>Municípios</v>
      </c>
      <c r="L11511" s="2">
        <f t="shared" si="538"/>
        <v>2019</v>
      </c>
      <c r="M11511">
        <f t="shared" si="539"/>
        <v>41</v>
      </c>
    </row>
    <row r="11512" spans="1:13" x14ac:dyDescent="0.35">
      <c r="A11512" t="s">
        <v>125</v>
      </c>
      <c r="B11512">
        <v>501290206</v>
      </c>
      <c r="C11512">
        <v>175434</v>
      </c>
      <c r="D11512" t="s">
        <v>221</v>
      </c>
      <c r="E11512" s="1">
        <v>43749.519907407404</v>
      </c>
      <c r="F11512">
        <v>13</v>
      </c>
      <c r="G11512" t="s">
        <v>33</v>
      </c>
      <c r="H11512">
        <v>360</v>
      </c>
      <c r="I11512" s="1">
        <v>43762.999305555553</v>
      </c>
      <c r="J11512" s="2">
        <f t="shared" si="537"/>
        <v>1</v>
      </c>
      <c r="K11512" s="2" t="str">
        <f>IFERROR(VLOOKUP(A11512,Aux!A:B,2,0),"Outros")</f>
        <v>Municípios</v>
      </c>
      <c r="L11512" s="2">
        <f t="shared" si="538"/>
        <v>2019</v>
      </c>
      <c r="M11512">
        <f t="shared" si="539"/>
        <v>41</v>
      </c>
    </row>
    <row r="11513" spans="1:13" x14ac:dyDescent="0.35">
      <c r="A11513" t="s">
        <v>150</v>
      </c>
      <c r="B11513">
        <v>505309939</v>
      </c>
      <c r="C11513">
        <v>175435</v>
      </c>
      <c r="D11513" t="s">
        <v>9286</v>
      </c>
      <c r="E11513" s="1">
        <v>43749.520254629628</v>
      </c>
      <c r="F11513">
        <v>1</v>
      </c>
      <c r="G11513" t="s">
        <v>152</v>
      </c>
      <c r="H11513">
        <v>360</v>
      </c>
      <c r="I11513" s="1">
        <v>43761.6875</v>
      </c>
      <c r="J11513" s="2">
        <f t="shared" si="537"/>
        <v>1</v>
      </c>
      <c r="K11513" s="2" t="str">
        <f>IFERROR(VLOOKUP(A11513,Aux!A:B,2,0),"Outros")</f>
        <v>Municípios</v>
      </c>
      <c r="L11513" s="2">
        <f t="shared" si="538"/>
        <v>2019</v>
      </c>
      <c r="M11513">
        <f t="shared" si="539"/>
        <v>41</v>
      </c>
    </row>
    <row r="11514" spans="1:13" x14ac:dyDescent="0.35">
      <c r="A11514" t="s">
        <v>150</v>
      </c>
      <c r="B11514">
        <v>505309939</v>
      </c>
      <c r="C11514">
        <v>175437</v>
      </c>
      <c r="D11514" t="s">
        <v>9720</v>
      </c>
      <c r="E11514" s="1">
        <v>43749.541435185187</v>
      </c>
      <c r="F11514">
        <v>1</v>
      </c>
      <c r="G11514" t="s">
        <v>152</v>
      </c>
      <c r="H11514">
        <v>360</v>
      </c>
      <c r="I11514" s="1">
        <v>43756.6875</v>
      </c>
      <c r="J11514" s="2">
        <f t="shared" si="537"/>
        <v>1</v>
      </c>
      <c r="K11514" s="2" t="str">
        <f>IFERROR(VLOOKUP(A11514,Aux!A:B,2,0),"Outros")</f>
        <v>Municípios</v>
      </c>
      <c r="L11514" s="2">
        <f t="shared" si="538"/>
        <v>2019</v>
      </c>
      <c r="M11514">
        <f t="shared" si="539"/>
        <v>41</v>
      </c>
    </row>
    <row r="11515" spans="1:13" x14ac:dyDescent="0.35">
      <c r="A11515" t="s">
        <v>1080</v>
      </c>
      <c r="B11515">
        <v>506849635</v>
      </c>
      <c r="C11515">
        <v>175439</v>
      </c>
      <c r="D11515" t="s">
        <v>9721</v>
      </c>
      <c r="E11515" s="1">
        <v>43749.565057870372</v>
      </c>
      <c r="F11515">
        <v>13</v>
      </c>
      <c r="G11515" t="s">
        <v>8047</v>
      </c>
      <c r="H11515">
        <v>5</v>
      </c>
      <c r="I11515" s="1">
        <v>43763.999305555553</v>
      </c>
      <c r="J11515" s="2">
        <f t="shared" si="537"/>
        <v>1</v>
      </c>
      <c r="K11515" s="2" t="str">
        <f>IFERROR(VLOOKUP(A11515,Aux!A:B,2,0),"Outros")</f>
        <v>Municípios</v>
      </c>
      <c r="L11515" s="2">
        <f t="shared" si="538"/>
        <v>2019</v>
      </c>
      <c r="M11515">
        <f t="shared" si="539"/>
        <v>41</v>
      </c>
    </row>
    <row r="11516" spans="1:13" x14ac:dyDescent="0.35">
      <c r="A11516" t="s">
        <v>12</v>
      </c>
      <c r="B11516">
        <v>508481287</v>
      </c>
      <c r="C11516">
        <v>175440</v>
      </c>
      <c r="D11516" t="s">
        <v>9395</v>
      </c>
      <c r="E11516" s="1">
        <v>43749.591527777775</v>
      </c>
      <c r="F11516">
        <v>1</v>
      </c>
      <c r="G11516" t="s">
        <v>14</v>
      </c>
      <c r="H11516">
        <v>5</v>
      </c>
      <c r="I11516" s="1">
        <v>43755.708333333336</v>
      </c>
      <c r="J11516" s="2">
        <f t="shared" si="537"/>
        <v>1</v>
      </c>
      <c r="K11516" s="2" t="str">
        <f>IFERROR(VLOOKUP(A11516,Aux!A:B,2,0),"Outros")</f>
        <v>Hospitais</v>
      </c>
      <c r="L11516" s="2">
        <f t="shared" si="538"/>
        <v>2019</v>
      </c>
      <c r="M11516">
        <f t="shared" si="539"/>
        <v>41</v>
      </c>
    </row>
    <row r="11517" spans="1:13" x14ac:dyDescent="0.35">
      <c r="A11517" t="s">
        <v>48</v>
      </c>
      <c r="B11517">
        <v>503035416</v>
      </c>
      <c r="C11517">
        <v>175441</v>
      </c>
      <c r="D11517" t="s">
        <v>960</v>
      </c>
      <c r="E11517" s="1">
        <v>43749.591631944444</v>
      </c>
      <c r="F11517">
        <v>1</v>
      </c>
      <c r="G11517" t="s">
        <v>50</v>
      </c>
      <c r="H11517">
        <v>300</v>
      </c>
      <c r="I11517" s="1">
        <v>43753.625</v>
      </c>
      <c r="J11517" s="2">
        <f t="shared" si="537"/>
        <v>1</v>
      </c>
      <c r="K11517" s="2" t="str">
        <f>IFERROR(VLOOKUP(A11517,Aux!A:B,2,0),"Outros")</f>
        <v>Hospitais</v>
      </c>
      <c r="L11517" s="2">
        <f t="shared" si="538"/>
        <v>2019</v>
      </c>
      <c r="M11517">
        <f t="shared" si="539"/>
        <v>41</v>
      </c>
    </row>
    <row r="11518" spans="1:13" x14ac:dyDescent="0.35">
      <c r="A11518" t="s">
        <v>308</v>
      </c>
      <c r="B11518">
        <v>504884620</v>
      </c>
      <c r="C11518">
        <v>175443</v>
      </c>
      <c r="D11518" t="s">
        <v>961</v>
      </c>
      <c r="E11518" s="1">
        <v>43749.59642361111</v>
      </c>
      <c r="F11518">
        <v>13</v>
      </c>
      <c r="G11518" t="s">
        <v>33</v>
      </c>
      <c r="H11518">
        <v>360</v>
      </c>
      <c r="I11518" s="1">
        <v>43754.708333333336</v>
      </c>
      <c r="J11518" s="2">
        <f t="shared" si="537"/>
        <v>1</v>
      </c>
      <c r="K11518" s="2" t="str">
        <f>IFERROR(VLOOKUP(A11518,Aux!A:B,2,0),"Outros")</f>
        <v>Municípios</v>
      </c>
      <c r="L11518" s="2">
        <f t="shared" si="538"/>
        <v>2019</v>
      </c>
      <c r="M11518">
        <f t="shared" si="539"/>
        <v>41</v>
      </c>
    </row>
    <row r="11519" spans="1:13" x14ac:dyDescent="0.35">
      <c r="A11519" t="s">
        <v>37</v>
      </c>
      <c r="B11519">
        <v>506187543</v>
      </c>
      <c r="C11519">
        <v>175447</v>
      </c>
      <c r="D11519" t="s">
        <v>191</v>
      </c>
      <c r="E11519" s="1">
        <v>43749.609074074076</v>
      </c>
      <c r="F11519">
        <v>13</v>
      </c>
      <c r="G11519" t="s">
        <v>192</v>
      </c>
      <c r="H11519">
        <v>360</v>
      </c>
      <c r="I11519" s="1">
        <v>43761.999305555553</v>
      </c>
      <c r="J11519" s="2">
        <f t="shared" si="537"/>
        <v>1</v>
      </c>
      <c r="K11519" s="2" t="str">
        <f>IFERROR(VLOOKUP(A11519,Aux!A:B,2,0),"Outros")</f>
        <v>Municípios</v>
      </c>
      <c r="L11519" s="2">
        <f t="shared" si="538"/>
        <v>2019</v>
      </c>
      <c r="M11519">
        <f t="shared" si="539"/>
        <v>41</v>
      </c>
    </row>
    <row r="11520" spans="1:13" x14ac:dyDescent="0.35">
      <c r="A11520" t="s">
        <v>125</v>
      </c>
      <c r="B11520">
        <v>501290206</v>
      </c>
      <c r="C11520">
        <v>175448</v>
      </c>
      <c r="D11520" t="s">
        <v>221</v>
      </c>
      <c r="E11520" s="1">
        <v>43749.609456018516</v>
      </c>
      <c r="F11520">
        <v>13</v>
      </c>
      <c r="G11520" t="s">
        <v>33</v>
      </c>
      <c r="H11520">
        <v>400</v>
      </c>
      <c r="I11520" s="1">
        <v>25569.999305555557</v>
      </c>
      <c r="J11520" s="2">
        <f t="shared" si="537"/>
        <v>1</v>
      </c>
      <c r="K11520" s="2" t="str">
        <f>IFERROR(VLOOKUP(A11520,Aux!A:B,2,0),"Outros")</f>
        <v>Municípios</v>
      </c>
      <c r="L11520" s="2">
        <f t="shared" si="538"/>
        <v>2019</v>
      </c>
      <c r="M11520">
        <f t="shared" si="539"/>
        <v>41</v>
      </c>
    </row>
    <row r="11521" spans="1:13" x14ac:dyDescent="0.35">
      <c r="A11521" t="s">
        <v>125</v>
      </c>
      <c r="B11521">
        <v>501290206</v>
      </c>
      <c r="C11521">
        <v>175450</v>
      </c>
      <c r="D11521" t="s">
        <v>9722</v>
      </c>
      <c r="E11521" s="1">
        <v>43749.614502314813</v>
      </c>
      <c r="F11521">
        <v>13</v>
      </c>
      <c r="G11521" t="s">
        <v>33</v>
      </c>
      <c r="H11521">
        <v>360</v>
      </c>
      <c r="I11521" s="1">
        <v>43762.999305555553</v>
      </c>
      <c r="J11521" s="2">
        <f t="shared" si="537"/>
        <v>1</v>
      </c>
      <c r="K11521" s="2" t="str">
        <f>IFERROR(VLOOKUP(A11521,Aux!A:B,2,0),"Outros")</f>
        <v>Municípios</v>
      </c>
      <c r="L11521" s="2">
        <f t="shared" si="538"/>
        <v>2019</v>
      </c>
      <c r="M11521">
        <f t="shared" si="539"/>
        <v>41</v>
      </c>
    </row>
    <row r="11522" spans="1:13" x14ac:dyDescent="0.35">
      <c r="A11522" t="s">
        <v>24</v>
      </c>
      <c r="B11522">
        <v>508741823</v>
      </c>
      <c r="C11522">
        <v>175452</v>
      </c>
      <c r="D11522" t="s">
        <v>9723</v>
      </c>
      <c r="E11522" s="1">
        <v>43749.615034722221</v>
      </c>
      <c r="F11522">
        <v>1</v>
      </c>
      <c r="G11522" t="s">
        <v>26</v>
      </c>
      <c r="H11522">
        <v>340</v>
      </c>
      <c r="I11522" s="1">
        <v>43755.999305555553</v>
      </c>
      <c r="J11522" s="2">
        <f t="shared" ref="J11522:J11585" si="540">IF(C11522=C11521,"",1)</f>
        <v>1</v>
      </c>
      <c r="K11522" s="2" t="str">
        <f>IFERROR(VLOOKUP(A11522,Aux!A:B,2,0),"Outros")</f>
        <v>Hospitais</v>
      </c>
      <c r="L11522" s="2">
        <f t="shared" ref="L11522:L11585" si="541">YEAR(E11522)</f>
        <v>2019</v>
      </c>
      <c r="M11522">
        <f t="shared" ref="M11522:M11585" si="542">WEEKNUM(E11522)</f>
        <v>41</v>
      </c>
    </row>
    <row r="11523" spans="1:13" x14ac:dyDescent="0.35">
      <c r="A11523" t="s">
        <v>34</v>
      </c>
      <c r="B11523">
        <v>506901173</v>
      </c>
      <c r="C11523">
        <v>175453</v>
      </c>
      <c r="D11523" t="s">
        <v>169</v>
      </c>
      <c r="E11523" s="1">
        <v>43749.623912037037</v>
      </c>
      <c r="F11523">
        <v>3</v>
      </c>
      <c r="G11523" t="s">
        <v>170</v>
      </c>
      <c r="H11523">
        <v>360</v>
      </c>
      <c r="I11523" s="1">
        <v>43761.75</v>
      </c>
      <c r="J11523" s="2">
        <f t="shared" si="540"/>
        <v>1</v>
      </c>
      <c r="K11523" s="2" t="str">
        <f>IFERROR(VLOOKUP(A11523,Aux!A:B,2,0),"Outros")</f>
        <v>Municípios</v>
      </c>
      <c r="L11523" s="2">
        <f t="shared" si="541"/>
        <v>2019</v>
      </c>
      <c r="M11523">
        <f t="shared" si="542"/>
        <v>41</v>
      </c>
    </row>
    <row r="11524" spans="1:13" x14ac:dyDescent="0.35">
      <c r="A11524" t="s">
        <v>54</v>
      </c>
      <c r="B11524">
        <v>508345464</v>
      </c>
      <c r="C11524">
        <v>175454</v>
      </c>
      <c r="D11524" t="s">
        <v>9698</v>
      </c>
      <c r="E11524" s="1">
        <v>43749.624259259261</v>
      </c>
      <c r="F11524">
        <v>13</v>
      </c>
      <c r="G11524" t="s">
        <v>250</v>
      </c>
      <c r="H11524">
        <v>360</v>
      </c>
      <c r="I11524" s="1">
        <v>43758.75</v>
      </c>
      <c r="J11524" s="2">
        <f t="shared" si="540"/>
        <v>1</v>
      </c>
      <c r="K11524" s="2" t="str">
        <f>IFERROR(VLOOKUP(A11524,Aux!A:B,2,0),"Outros")</f>
        <v>Outros</v>
      </c>
      <c r="L11524" s="2">
        <f t="shared" si="541"/>
        <v>2019</v>
      </c>
      <c r="M11524">
        <f t="shared" si="542"/>
        <v>41</v>
      </c>
    </row>
    <row r="11525" spans="1:13" x14ac:dyDescent="0.35">
      <c r="A11525" t="s">
        <v>171</v>
      </c>
      <c r="B11525">
        <v>504293125</v>
      </c>
      <c r="C11525">
        <v>175455</v>
      </c>
      <c r="D11525" t="s">
        <v>172</v>
      </c>
      <c r="E11525" s="1">
        <v>43749.625520833331</v>
      </c>
      <c r="F11525">
        <v>13</v>
      </c>
      <c r="G11525" t="s">
        <v>173</v>
      </c>
      <c r="H11525">
        <v>360</v>
      </c>
      <c r="I11525" s="1">
        <v>43757.999305555553</v>
      </c>
      <c r="J11525" s="2">
        <f t="shared" si="540"/>
        <v>1</v>
      </c>
      <c r="K11525" s="2" t="str">
        <f>IFERROR(VLOOKUP(A11525,Aux!A:B,2,0),"Outros")</f>
        <v>Municípios</v>
      </c>
      <c r="L11525" s="2">
        <f t="shared" si="541"/>
        <v>2019</v>
      </c>
      <c r="M11525">
        <f t="shared" si="542"/>
        <v>41</v>
      </c>
    </row>
    <row r="11526" spans="1:13" x14ac:dyDescent="0.35">
      <c r="A11526" t="s">
        <v>217</v>
      </c>
      <c r="B11526">
        <v>502530863</v>
      </c>
      <c r="C11526">
        <v>175456</v>
      </c>
      <c r="E11526" s="1">
        <v>43749.630844907406</v>
      </c>
      <c r="F11526">
        <v>1</v>
      </c>
      <c r="G11526" t="s">
        <v>33</v>
      </c>
      <c r="H11526">
        <v>400</v>
      </c>
      <c r="J11526" s="2">
        <f t="shared" si="540"/>
        <v>1</v>
      </c>
      <c r="K11526" s="2" t="str">
        <f>IFERROR(VLOOKUP(A11526,Aux!A:B,2,0),"Outros")</f>
        <v>Outros</v>
      </c>
      <c r="L11526" s="2">
        <f t="shared" si="541"/>
        <v>2019</v>
      </c>
      <c r="M11526">
        <f t="shared" si="542"/>
        <v>41</v>
      </c>
    </row>
    <row r="11527" spans="1:13" x14ac:dyDescent="0.35">
      <c r="A11527" t="s">
        <v>37</v>
      </c>
      <c r="B11527">
        <v>506187543</v>
      </c>
      <c r="C11527">
        <v>175457</v>
      </c>
      <c r="D11527" t="s">
        <v>218</v>
      </c>
      <c r="E11527" s="1">
        <v>43749.633113425924</v>
      </c>
      <c r="F11527">
        <v>3</v>
      </c>
      <c r="G11527" t="s">
        <v>80</v>
      </c>
      <c r="H11527">
        <v>400</v>
      </c>
      <c r="I11527" s="1">
        <v>25569.999305555557</v>
      </c>
      <c r="J11527" s="2">
        <f t="shared" si="540"/>
        <v>1</v>
      </c>
      <c r="K11527" s="2" t="str">
        <f>IFERROR(VLOOKUP(A11527,Aux!A:B,2,0),"Outros")</f>
        <v>Municípios</v>
      </c>
      <c r="L11527" s="2">
        <f t="shared" si="541"/>
        <v>2019</v>
      </c>
      <c r="M11527">
        <f t="shared" si="542"/>
        <v>41</v>
      </c>
    </row>
    <row r="11528" spans="1:13" x14ac:dyDescent="0.35">
      <c r="A11528" t="s">
        <v>24</v>
      </c>
      <c r="B11528">
        <v>508741823</v>
      </c>
      <c r="C11528">
        <v>175458</v>
      </c>
      <c r="D11528" t="s">
        <v>153</v>
      </c>
      <c r="E11528" s="1">
        <v>43749.634629629632</v>
      </c>
      <c r="F11528">
        <v>13</v>
      </c>
      <c r="G11528" t="s">
        <v>26</v>
      </c>
      <c r="H11528">
        <v>340</v>
      </c>
      <c r="I11528" s="1">
        <v>43764.999305555553</v>
      </c>
      <c r="J11528" s="2">
        <f t="shared" si="540"/>
        <v>1</v>
      </c>
      <c r="K11528" s="2" t="str">
        <f>IFERROR(VLOOKUP(A11528,Aux!A:B,2,0),"Outros")</f>
        <v>Hospitais</v>
      </c>
      <c r="L11528" s="2">
        <f t="shared" si="541"/>
        <v>2019</v>
      </c>
      <c r="M11528">
        <f t="shared" si="542"/>
        <v>41</v>
      </c>
    </row>
    <row r="11529" spans="1:13" x14ac:dyDescent="0.35">
      <c r="A11529" t="s">
        <v>217</v>
      </c>
      <c r="B11529">
        <v>502530863</v>
      </c>
      <c r="C11529">
        <v>175459</v>
      </c>
      <c r="D11529" t="s">
        <v>981</v>
      </c>
      <c r="E11529" s="1">
        <v>43749.635972222219</v>
      </c>
      <c r="F11529">
        <v>13</v>
      </c>
      <c r="G11529" t="s">
        <v>33</v>
      </c>
      <c r="H11529">
        <v>360</v>
      </c>
      <c r="I11529" s="1">
        <v>43755.791666666664</v>
      </c>
      <c r="J11529" s="2">
        <f t="shared" si="540"/>
        <v>1</v>
      </c>
      <c r="K11529" s="2" t="str">
        <f>IFERROR(VLOOKUP(A11529,Aux!A:B,2,0),"Outros")</f>
        <v>Outros</v>
      </c>
      <c r="L11529" s="2">
        <f t="shared" si="541"/>
        <v>2019</v>
      </c>
      <c r="M11529">
        <f t="shared" si="542"/>
        <v>41</v>
      </c>
    </row>
    <row r="11530" spans="1:13" x14ac:dyDescent="0.35">
      <c r="A11530" t="s">
        <v>38</v>
      </c>
      <c r="B11530">
        <v>123456789</v>
      </c>
      <c r="C11530">
        <v>175460</v>
      </c>
      <c r="E11530" s="1">
        <v>43749.639108796298</v>
      </c>
      <c r="F11530">
        <v>4</v>
      </c>
      <c r="G11530" t="s">
        <v>33</v>
      </c>
      <c r="H11530">
        <v>1</v>
      </c>
      <c r="J11530" s="2">
        <f t="shared" si="540"/>
        <v>1</v>
      </c>
      <c r="K11530" s="2" t="str">
        <f>IFERROR(VLOOKUP(A11530,Aux!A:B,2,0),"Outros")</f>
        <v>Outros</v>
      </c>
      <c r="L11530" s="2">
        <f t="shared" si="541"/>
        <v>2019</v>
      </c>
      <c r="M11530">
        <f t="shared" si="542"/>
        <v>41</v>
      </c>
    </row>
    <row r="11531" spans="1:13" x14ac:dyDescent="0.35">
      <c r="A11531" t="s">
        <v>154</v>
      </c>
      <c r="B11531">
        <v>506818829</v>
      </c>
      <c r="C11531">
        <v>175462</v>
      </c>
      <c r="D11531" t="s">
        <v>155</v>
      </c>
      <c r="E11531" s="1">
        <v>43749.643101851849</v>
      </c>
      <c r="F11531">
        <v>13</v>
      </c>
      <c r="G11531" t="s">
        <v>156</v>
      </c>
      <c r="H11531">
        <v>5</v>
      </c>
      <c r="I11531" s="1">
        <v>43754.999305555553</v>
      </c>
      <c r="J11531" s="2">
        <f t="shared" si="540"/>
        <v>1</v>
      </c>
      <c r="K11531" s="2" t="str">
        <f>IFERROR(VLOOKUP(A11531,Aux!A:B,2,0),"Outros")</f>
        <v>Municípios</v>
      </c>
      <c r="L11531" s="2">
        <f t="shared" si="541"/>
        <v>2019</v>
      </c>
      <c r="M11531">
        <f t="shared" si="542"/>
        <v>41</v>
      </c>
    </row>
    <row r="11532" spans="1:13" x14ac:dyDescent="0.35">
      <c r="A11532" t="s">
        <v>112</v>
      </c>
      <c r="B11532">
        <v>501144218</v>
      </c>
      <c r="C11532">
        <v>175463</v>
      </c>
      <c r="D11532" t="s">
        <v>123</v>
      </c>
      <c r="E11532" s="1">
        <v>43749.649282407408</v>
      </c>
      <c r="F11532">
        <v>1</v>
      </c>
      <c r="G11532" t="s">
        <v>124</v>
      </c>
      <c r="H11532">
        <v>300</v>
      </c>
      <c r="I11532" s="1">
        <v>43759.999305555553</v>
      </c>
      <c r="J11532" s="2">
        <f t="shared" si="540"/>
        <v>1</v>
      </c>
      <c r="K11532" s="2" t="str">
        <f>IFERROR(VLOOKUP(A11532,Aux!A:B,2,0),"Outros")</f>
        <v>Municípios</v>
      </c>
      <c r="L11532" s="2">
        <f t="shared" si="541"/>
        <v>2019</v>
      </c>
      <c r="M11532">
        <f t="shared" si="542"/>
        <v>41</v>
      </c>
    </row>
    <row r="11533" spans="1:13" x14ac:dyDescent="0.35">
      <c r="A11533" t="s">
        <v>140</v>
      </c>
      <c r="B11533">
        <v>506614913</v>
      </c>
      <c r="C11533">
        <v>175464</v>
      </c>
      <c r="E11533" s="1">
        <v>43749.650011574071</v>
      </c>
      <c r="F11533">
        <v>1</v>
      </c>
      <c r="G11533" t="s">
        <v>33</v>
      </c>
      <c r="H11533">
        <v>1</v>
      </c>
      <c r="J11533" s="2">
        <f t="shared" si="540"/>
        <v>1</v>
      </c>
      <c r="K11533" s="2" t="str">
        <f>IFERROR(VLOOKUP(A11533,Aux!A:B,2,0),"Outros")</f>
        <v>Municípios</v>
      </c>
      <c r="L11533" s="2">
        <f t="shared" si="541"/>
        <v>2019</v>
      </c>
      <c r="M11533">
        <f t="shared" si="542"/>
        <v>41</v>
      </c>
    </row>
    <row r="11534" spans="1:13" x14ac:dyDescent="0.35">
      <c r="A11534" t="s">
        <v>125</v>
      </c>
      <c r="B11534">
        <v>501290206</v>
      </c>
      <c r="C11534">
        <v>175465</v>
      </c>
      <c r="E11534" s="1">
        <v>43749.650462962964</v>
      </c>
      <c r="F11534">
        <v>5</v>
      </c>
      <c r="G11534" t="s">
        <v>33</v>
      </c>
      <c r="H11534">
        <v>400</v>
      </c>
      <c r="J11534" s="2">
        <f t="shared" si="540"/>
        <v>1</v>
      </c>
      <c r="K11534" s="2" t="str">
        <f>IFERROR(VLOOKUP(A11534,Aux!A:B,2,0),"Outros")</f>
        <v>Municípios</v>
      </c>
      <c r="L11534" s="2">
        <f t="shared" si="541"/>
        <v>2019</v>
      </c>
      <c r="M11534">
        <f t="shared" si="542"/>
        <v>41</v>
      </c>
    </row>
    <row r="11535" spans="1:13" x14ac:dyDescent="0.35">
      <c r="A11535" t="s">
        <v>157</v>
      </c>
      <c r="B11535">
        <v>500122237</v>
      </c>
      <c r="C11535">
        <v>175466</v>
      </c>
      <c r="D11535" t="s">
        <v>158</v>
      </c>
      <c r="E11535" s="1">
        <v>43749.657118055555</v>
      </c>
      <c r="F11535">
        <v>1</v>
      </c>
      <c r="G11535" t="s">
        <v>159</v>
      </c>
      <c r="H11535">
        <v>360</v>
      </c>
      <c r="I11535" s="1">
        <v>43756.999305555553</v>
      </c>
      <c r="J11535" s="2">
        <f t="shared" si="540"/>
        <v>1</v>
      </c>
      <c r="K11535" s="2" t="str">
        <f>IFERROR(VLOOKUP(A11535,Aux!A:B,2,0),"Outros")</f>
        <v>Outros</v>
      </c>
      <c r="L11535" s="2">
        <f t="shared" si="541"/>
        <v>2019</v>
      </c>
      <c r="M11535">
        <f t="shared" si="542"/>
        <v>41</v>
      </c>
    </row>
    <row r="11536" spans="1:13" x14ac:dyDescent="0.35">
      <c r="A11536" t="s">
        <v>48</v>
      </c>
      <c r="B11536">
        <v>503035416</v>
      </c>
      <c r="C11536">
        <v>175467</v>
      </c>
      <c r="D11536" t="s">
        <v>160</v>
      </c>
      <c r="E11536" s="1">
        <v>43749.661261574074</v>
      </c>
      <c r="F11536">
        <v>1</v>
      </c>
      <c r="G11536" t="s">
        <v>33</v>
      </c>
      <c r="H11536">
        <v>340</v>
      </c>
      <c r="I11536" s="1">
        <v>43755.708333333336</v>
      </c>
      <c r="J11536" s="2">
        <f t="shared" si="540"/>
        <v>1</v>
      </c>
      <c r="K11536" s="2" t="str">
        <f>IFERROR(VLOOKUP(A11536,Aux!A:B,2,0),"Outros")</f>
        <v>Hospitais</v>
      </c>
      <c r="L11536" s="2">
        <f t="shared" si="541"/>
        <v>2019</v>
      </c>
      <c r="M11536">
        <f t="shared" si="542"/>
        <v>41</v>
      </c>
    </row>
    <row r="11537" spans="1:13" x14ac:dyDescent="0.35">
      <c r="A11537" t="s">
        <v>71</v>
      </c>
      <c r="B11537">
        <v>500051054</v>
      </c>
      <c r="C11537">
        <v>175469</v>
      </c>
      <c r="E11537" s="1">
        <v>43749.686956018515</v>
      </c>
      <c r="F11537">
        <v>1</v>
      </c>
      <c r="G11537" t="s">
        <v>33</v>
      </c>
      <c r="H11537">
        <v>400</v>
      </c>
      <c r="J11537" s="2">
        <f t="shared" si="540"/>
        <v>1</v>
      </c>
      <c r="K11537" s="2" t="str">
        <f>IFERROR(VLOOKUP(A11537,Aux!A:B,2,0),"Outros")</f>
        <v>Municípios</v>
      </c>
      <c r="L11537" s="2">
        <f t="shared" si="541"/>
        <v>2019</v>
      </c>
      <c r="M11537">
        <f t="shared" si="542"/>
        <v>41</v>
      </c>
    </row>
    <row r="11538" spans="1:13" x14ac:dyDescent="0.35">
      <c r="A11538" t="s">
        <v>76</v>
      </c>
      <c r="B11538">
        <v>506676056</v>
      </c>
      <c r="C11538">
        <v>175470</v>
      </c>
      <c r="D11538" t="s">
        <v>195</v>
      </c>
      <c r="E11538" s="1">
        <v>43749.68891203704</v>
      </c>
      <c r="F11538">
        <v>13</v>
      </c>
      <c r="G11538" t="s">
        <v>78</v>
      </c>
      <c r="H11538">
        <v>340</v>
      </c>
      <c r="I11538" s="1">
        <v>43755.999305555553</v>
      </c>
      <c r="J11538" s="2">
        <f t="shared" si="540"/>
        <v>1</v>
      </c>
      <c r="K11538" s="2" t="str">
        <f>IFERROR(VLOOKUP(A11538,Aux!A:B,2,0),"Outros")</f>
        <v>Municípios</v>
      </c>
      <c r="L11538" s="2">
        <f t="shared" si="541"/>
        <v>2019</v>
      </c>
      <c r="M11538">
        <f t="shared" si="542"/>
        <v>41</v>
      </c>
    </row>
    <row r="11539" spans="1:13" x14ac:dyDescent="0.35">
      <c r="A11539" t="s">
        <v>140</v>
      </c>
      <c r="B11539">
        <v>506614913</v>
      </c>
      <c r="C11539">
        <v>175476</v>
      </c>
      <c r="E11539" s="1">
        <v>43749.72859953704</v>
      </c>
      <c r="F11539">
        <v>13</v>
      </c>
      <c r="G11539" t="s">
        <v>33</v>
      </c>
      <c r="H11539">
        <v>1</v>
      </c>
      <c r="J11539" s="2">
        <f t="shared" si="540"/>
        <v>1</v>
      </c>
      <c r="K11539" s="2" t="str">
        <f>IFERROR(VLOOKUP(A11539,Aux!A:B,2,0),"Outros")</f>
        <v>Municípios</v>
      </c>
      <c r="L11539" s="2">
        <f t="shared" si="541"/>
        <v>2019</v>
      </c>
      <c r="M11539">
        <f t="shared" si="542"/>
        <v>41</v>
      </c>
    </row>
    <row r="11540" spans="1:13" x14ac:dyDescent="0.35">
      <c r="A11540" t="s">
        <v>71</v>
      </c>
      <c r="B11540">
        <v>500051054</v>
      </c>
      <c r="C11540">
        <v>175477</v>
      </c>
      <c r="D11540" t="s">
        <v>242</v>
      </c>
      <c r="E11540" s="1">
        <v>43749.731909722221</v>
      </c>
      <c r="F11540">
        <v>13</v>
      </c>
      <c r="G11540" t="s">
        <v>243</v>
      </c>
      <c r="H11540">
        <v>360</v>
      </c>
      <c r="I11540" s="1">
        <v>43755.791666666664</v>
      </c>
      <c r="J11540" s="2">
        <f t="shared" si="540"/>
        <v>1</v>
      </c>
      <c r="K11540" s="2" t="str">
        <f>IFERROR(VLOOKUP(A11540,Aux!A:B,2,0),"Outros")</f>
        <v>Municípios</v>
      </c>
      <c r="L11540" s="2">
        <f t="shared" si="541"/>
        <v>2019</v>
      </c>
      <c r="M11540">
        <f t="shared" si="542"/>
        <v>41</v>
      </c>
    </row>
    <row r="11541" spans="1:13" x14ac:dyDescent="0.35">
      <c r="A11541" t="s">
        <v>244</v>
      </c>
      <c r="B11541">
        <v>600084914</v>
      </c>
      <c r="C11541">
        <v>175478</v>
      </c>
      <c r="D11541" t="s">
        <v>245</v>
      </c>
      <c r="E11541" s="1">
        <v>43749.736296296294</v>
      </c>
      <c r="F11541">
        <v>13</v>
      </c>
      <c r="G11541" t="s">
        <v>33</v>
      </c>
      <c r="H11541">
        <v>360</v>
      </c>
      <c r="I11541" s="1">
        <v>43758.708333333336</v>
      </c>
      <c r="J11541" s="2">
        <f t="shared" si="540"/>
        <v>1</v>
      </c>
      <c r="K11541" s="2" t="str">
        <f>IFERROR(VLOOKUP(A11541,Aux!A:B,2,0),"Outros")</f>
        <v>Outros</v>
      </c>
      <c r="L11541" s="2">
        <f t="shared" si="541"/>
        <v>2019</v>
      </c>
      <c r="M11541">
        <f t="shared" si="542"/>
        <v>41</v>
      </c>
    </row>
    <row r="11542" spans="1:13" x14ac:dyDescent="0.35">
      <c r="A11542" t="s">
        <v>217</v>
      </c>
      <c r="B11542">
        <v>502530863</v>
      </c>
      <c r="C11542">
        <v>175479</v>
      </c>
      <c r="D11542" t="s">
        <v>928</v>
      </c>
      <c r="E11542" s="1">
        <v>43749.751504629632</v>
      </c>
      <c r="F11542">
        <v>1</v>
      </c>
      <c r="G11542" t="s">
        <v>929</v>
      </c>
      <c r="H11542">
        <v>360</v>
      </c>
      <c r="I11542" s="1">
        <v>43759.791666666664</v>
      </c>
      <c r="J11542" s="2">
        <f t="shared" si="540"/>
        <v>1</v>
      </c>
      <c r="K11542" s="2" t="str">
        <f>IFERROR(VLOOKUP(A11542,Aux!A:B,2,0),"Outros")</f>
        <v>Outros</v>
      </c>
      <c r="L11542" s="2">
        <f t="shared" si="541"/>
        <v>2019</v>
      </c>
      <c r="M11542">
        <f t="shared" si="542"/>
        <v>41</v>
      </c>
    </row>
    <row r="11543" spans="1:13" x14ac:dyDescent="0.35">
      <c r="A11543" t="s">
        <v>122</v>
      </c>
      <c r="B11543">
        <v>506173968</v>
      </c>
      <c r="C11543">
        <v>175480</v>
      </c>
      <c r="D11543" t="s">
        <v>146</v>
      </c>
      <c r="E11543" s="1">
        <v>43750.412361111114</v>
      </c>
      <c r="F11543">
        <v>1</v>
      </c>
      <c r="G11543" t="s">
        <v>147</v>
      </c>
      <c r="H11543">
        <v>360</v>
      </c>
      <c r="I11543" s="1">
        <v>43755.708333333336</v>
      </c>
      <c r="J11543" s="2">
        <f t="shared" si="540"/>
        <v>1</v>
      </c>
      <c r="K11543" s="2" t="str">
        <f>IFERROR(VLOOKUP(A11543,Aux!A:B,2,0),"Outros")</f>
        <v>Municípios</v>
      </c>
      <c r="L11543" s="2">
        <f t="shared" si="541"/>
        <v>2019</v>
      </c>
      <c r="M11543">
        <f t="shared" si="542"/>
        <v>41</v>
      </c>
    </row>
    <row r="11544" spans="1:13" x14ac:dyDescent="0.35">
      <c r="A11544" t="s">
        <v>122</v>
      </c>
      <c r="B11544">
        <v>506173968</v>
      </c>
      <c r="C11544">
        <v>175482</v>
      </c>
      <c r="D11544" t="s">
        <v>982</v>
      </c>
      <c r="E11544" s="1">
        <v>43750.428749999999</v>
      </c>
      <c r="F11544">
        <v>13</v>
      </c>
      <c r="G11544" t="s">
        <v>147</v>
      </c>
      <c r="H11544">
        <v>340</v>
      </c>
      <c r="I11544" s="1">
        <v>43755.75</v>
      </c>
      <c r="J11544" s="2">
        <f t="shared" si="540"/>
        <v>1</v>
      </c>
      <c r="K11544" s="2" t="str">
        <f>IFERROR(VLOOKUP(A11544,Aux!A:B,2,0),"Outros")</f>
        <v>Municípios</v>
      </c>
      <c r="L11544" s="2">
        <f t="shared" si="541"/>
        <v>2019</v>
      </c>
      <c r="M11544">
        <f t="shared" si="542"/>
        <v>41</v>
      </c>
    </row>
    <row r="11545" spans="1:13" x14ac:dyDescent="0.35">
      <c r="A11545" t="s">
        <v>67</v>
      </c>
      <c r="B11545">
        <v>504041193</v>
      </c>
      <c r="C11545">
        <v>175507</v>
      </c>
      <c r="E11545" s="1">
        <v>43752.372013888889</v>
      </c>
      <c r="F11545">
        <v>13</v>
      </c>
      <c r="G11545" t="s">
        <v>33</v>
      </c>
      <c r="H11545">
        <v>400</v>
      </c>
      <c r="J11545" s="2">
        <f t="shared" si="540"/>
        <v>1</v>
      </c>
      <c r="K11545" s="2" t="str">
        <f>IFERROR(VLOOKUP(A11545,Aux!A:B,2,0),"Outros")</f>
        <v>Outros</v>
      </c>
      <c r="L11545" s="2">
        <f t="shared" si="541"/>
        <v>2019</v>
      </c>
      <c r="M11545">
        <f t="shared" si="542"/>
        <v>42</v>
      </c>
    </row>
    <row r="11546" spans="1:13" x14ac:dyDescent="0.35">
      <c r="A11546" t="s">
        <v>140</v>
      </c>
      <c r="B11546">
        <v>506614913</v>
      </c>
      <c r="C11546">
        <v>175508</v>
      </c>
      <c r="D11546" t="s">
        <v>9699</v>
      </c>
      <c r="E11546" s="1">
        <v>43752.379537037035</v>
      </c>
      <c r="F11546">
        <v>1</v>
      </c>
      <c r="G11546" t="s">
        <v>47</v>
      </c>
      <c r="H11546">
        <v>340</v>
      </c>
      <c r="I11546" s="1">
        <v>43761.999305555553</v>
      </c>
      <c r="J11546" s="2">
        <f t="shared" si="540"/>
        <v>1</v>
      </c>
      <c r="K11546" s="2" t="str">
        <f>IFERROR(VLOOKUP(A11546,Aux!A:B,2,0),"Outros")</f>
        <v>Municípios</v>
      </c>
      <c r="L11546" s="2">
        <f t="shared" si="541"/>
        <v>2019</v>
      </c>
      <c r="M11546">
        <f t="shared" si="542"/>
        <v>42</v>
      </c>
    </row>
    <row r="11547" spans="1:13" x14ac:dyDescent="0.35">
      <c r="A11547" t="s">
        <v>34</v>
      </c>
      <c r="B11547">
        <v>506901173</v>
      </c>
      <c r="C11547">
        <v>175510</v>
      </c>
      <c r="E11547" s="1">
        <v>43752.398472222223</v>
      </c>
      <c r="F11547">
        <v>3</v>
      </c>
      <c r="G11547" t="s">
        <v>33</v>
      </c>
      <c r="H11547">
        <v>1</v>
      </c>
      <c r="J11547" s="2">
        <f t="shared" si="540"/>
        <v>1</v>
      </c>
      <c r="K11547" s="2" t="str">
        <f>IFERROR(VLOOKUP(A11547,Aux!A:B,2,0),"Outros")</f>
        <v>Municípios</v>
      </c>
      <c r="L11547" s="2">
        <f t="shared" si="541"/>
        <v>2019</v>
      </c>
      <c r="M11547">
        <f t="shared" si="542"/>
        <v>42</v>
      </c>
    </row>
    <row r="11548" spans="1:13" x14ac:dyDescent="0.35">
      <c r="A11548" t="s">
        <v>37</v>
      </c>
      <c r="B11548">
        <v>506187543</v>
      </c>
      <c r="C11548">
        <v>175511</v>
      </c>
      <c r="D11548" t="s">
        <v>233</v>
      </c>
      <c r="E11548" s="1">
        <v>43752.399745370371</v>
      </c>
      <c r="F11548">
        <v>13</v>
      </c>
      <c r="G11548" t="s">
        <v>80</v>
      </c>
      <c r="H11548">
        <v>400</v>
      </c>
      <c r="I11548" s="1">
        <v>25569.999305555557</v>
      </c>
      <c r="J11548" s="2">
        <f t="shared" si="540"/>
        <v>1</v>
      </c>
      <c r="K11548" s="2" t="str">
        <f>IFERROR(VLOOKUP(A11548,Aux!A:B,2,0),"Outros")</f>
        <v>Municípios</v>
      </c>
      <c r="L11548" s="2">
        <f t="shared" si="541"/>
        <v>2019</v>
      </c>
      <c r="M11548">
        <f t="shared" si="542"/>
        <v>42</v>
      </c>
    </row>
    <row r="11549" spans="1:13" x14ac:dyDescent="0.35">
      <c r="A11549" t="s">
        <v>140</v>
      </c>
      <c r="B11549">
        <v>506614913</v>
      </c>
      <c r="C11549">
        <v>175512</v>
      </c>
      <c r="D11549" t="s">
        <v>148</v>
      </c>
      <c r="E11549" s="1">
        <v>43752.420011574075</v>
      </c>
      <c r="F11549">
        <v>1</v>
      </c>
      <c r="G11549" t="s">
        <v>149</v>
      </c>
      <c r="H11549">
        <v>360</v>
      </c>
      <c r="I11549" s="1">
        <v>43761.999305555553</v>
      </c>
      <c r="J11549" s="2">
        <f t="shared" si="540"/>
        <v>1</v>
      </c>
      <c r="K11549" s="2" t="str">
        <f>IFERROR(VLOOKUP(A11549,Aux!A:B,2,0),"Outros")</f>
        <v>Municípios</v>
      </c>
      <c r="L11549" s="2">
        <f t="shared" si="541"/>
        <v>2019</v>
      </c>
      <c r="M11549">
        <f t="shared" si="542"/>
        <v>42</v>
      </c>
    </row>
    <row r="11550" spans="1:13" x14ac:dyDescent="0.35">
      <c r="A11550" t="s">
        <v>197</v>
      </c>
      <c r="B11550">
        <v>506334562</v>
      </c>
      <c r="C11550">
        <v>175513</v>
      </c>
      <c r="E11550" s="1">
        <v>43752.421712962961</v>
      </c>
      <c r="F11550">
        <v>1</v>
      </c>
      <c r="G11550" t="s">
        <v>33</v>
      </c>
      <c r="H11550">
        <v>400</v>
      </c>
      <c r="J11550" s="2">
        <f t="shared" si="540"/>
        <v>1</v>
      </c>
      <c r="K11550" s="2" t="str">
        <f>IFERROR(VLOOKUP(A11550,Aux!A:B,2,0),"Outros")</f>
        <v>Municípios</v>
      </c>
      <c r="L11550" s="2">
        <f t="shared" si="541"/>
        <v>2019</v>
      </c>
      <c r="M11550">
        <f t="shared" si="542"/>
        <v>42</v>
      </c>
    </row>
    <row r="11551" spans="1:13" x14ac:dyDescent="0.35">
      <c r="A11551" t="s">
        <v>336</v>
      </c>
      <c r="B11551">
        <v>505170876</v>
      </c>
      <c r="C11551">
        <v>175514</v>
      </c>
      <c r="D11551" t="s">
        <v>9522</v>
      </c>
      <c r="E11551" s="1">
        <v>43752.429189814815</v>
      </c>
      <c r="F11551">
        <v>1</v>
      </c>
      <c r="G11551" t="s">
        <v>345</v>
      </c>
      <c r="H11551">
        <v>400</v>
      </c>
      <c r="I11551" s="1">
        <v>25569.708333333332</v>
      </c>
      <c r="J11551" s="2">
        <f t="shared" si="540"/>
        <v>1</v>
      </c>
      <c r="K11551" s="2" t="str">
        <f>IFERROR(VLOOKUP(A11551,Aux!A:B,2,0),"Outros")</f>
        <v>Municípios</v>
      </c>
      <c r="L11551" s="2">
        <f t="shared" si="541"/>
        <v>2019</v>
      </c>
      <c r="M11551">
        <f t="shared" si="542"/>
        <v>42</v>
      </c>
    </row>
    <row r="11552" spans="1:13" x14ac:dyDescent="0.35">
      <c r="A11552" t="s">
        <v>35</v>
      </c>
      <c r="B11552">
        <v>508666236</v>
      </c>
      <c r="C11552">
        <v>175515</v>
      </c>
      <c r="D11552" t="s">
        <v>161</v>
      </c>
      <c r="E11552" s="1">
        <v>43752.434872685182</v>
      </c>
      <c r="F11552">
        <v>1</v>
      </c>
      <c r="G11552" t="s">
        <v>162</v>
      </c>
      <c r="H11552">
        <v>360</v>
      </c>
      <c r="I11552" s="1">
        <v>43759.999305555553</v>
      </c>
      <c r="J11552" s="2">
        <f t="shared" si="540"/>
        <v>1</v>
      </c>
      <c r="K11552" s="2" t="str">
        <f>IFERROR(VLOOKUP(A11552,Aux!A:B,2,0),"Outros")</f>
        <v>Outros</v>
      </c>
      <c r="L11552" s="2">
        <f t="shared" si="541"/>
        <v>2019</v>
      </c>
      <c r="M11552">
        <f t="shared" si="542"/>
        <v>42</v>
      </c>
    </row>
    <row r="11553" spans="1:13" x14ac:dyDescent="0.35">
      <c r="A11553" t="s">
        <v>34</v>
      </c>
      <c r="B11553">
        <v>506901173</v>
      </c>
      <c r="C11553">
        <v>175516</v>
      </c>
      <c r="D11553" t="s">
        <v>176</v>
      </c>
      <c r="E11553" s="1">
        <v>43752.436412037037</v>
      </c>
      <c r="F11553">
        <v>3</v>
      </c>
      <c r="G11553" t="s">
        <v>170</v>
      </c>
      <c r="H11553">
        <v>360</v>
      </c>
      <c r="I11553" s="1">
        <v>43761.75</v>
      </c>
      <c r="J11553" s="2">
        <f t="shared" si="540"/>
        <v>1</v>
      </c>
      <c r="K11553" s="2" t="str">
        <f>IFERROR(VLOOKUP(A11553,Aux!A:B,2,0),"Outros")</f>
        <v>Municípios</v>
      </c>
      <c r="L11553" s="2">
        <f t="shared" si="541"/>
        <v>2019</v>
      </c>
      <c r="M11553">
        <f t="shared" si="542"/>
        <v>42</v>
      </c>
    </row>
    <row r="11554" spans="1:13" x14ac:dyDescent="0.35">
      <c r="A11554" t="s">
        <v>92</v>
      </c>
      <c r="B11554">
        <v>506037258</v>
      </c>
      <c r="C11554">
        <v>175518</v>
      </c>
      <c r="D11554" t="s">
        <v>9523</v>
      </c>
      <c r="E11554" s="1">
        <v>43752.437615740739</v>
      </c>
      <c r="F11554">
        <v>1</v>
      </c>
      <c r="G11554" t="s">
        <v>476</v>
      </c>
      <c r="H11554">
        <v>5</v>
      </c>
      <c r="I11554" s="1">
        <v>43755.708333333336</v>
      </c>
      <c r="J11554" s="2">
        <f t="shared" si="540"/>
        <v>1</v>
      </c>
      <c r="K11554" s="2" t="str">
        <f>IFERROR(VLOOKUP(A11554,Aux!A:B,2,0),"Outros")</f>
        <v>Municípios</v>
      </c>
      <c r="L11554" s="2">
        <f t="shared" si="541"/>
        <v>2019</v>
      </c>
      <c r="M11554">
        <f t="shared" si="542"/>
        <v>42</v>
      </c>
    </row>
    <row r="11555" spans="1:13" x14ac:dyDescent="0.35">
      <c r="A11555" t="s">
        <v>71</v>
      </c>
      <c r="B11555">
        <v>500051054</v>
      </c>
      <c r="C11555">
        <v>175519</v>
      </c>
      <c r="D11555" t="s">
        <v>9079</v>
      </c>
      <c r="E11555" s="1">
        <v>43752.439097222225</v>
      </c>
      <c r="F11555">
        <v>3</v>
      </c>
      <c r="G11555" t="s">
        <v>2863</v>
      </c>
      <c r="H11555">
        <v>400</v>
      </c>
      <c r="I11555" s="1">
        <v>43751.791666666664</v>
      </c>
      <c r="J11555" s="2">
        <f t="shared" si="540"/>
        <v>1</v>
      </c>
      <c r="K11555" s="2" t="str">
        <f>IFERROR(VLOOKUP(A11555,Aux!A:B,2,0),"Outros")</f>
        <v>Municípios</v>
      </c>
      <c r="L11555" s="2">
        <f t="shared" si="541"/>
        <v>2019</v>
      </c>
      <c r="M11555">
        <f t="shared" si="542"/>
        <v>42</v>
      </c>
    </row>
    <row r="11556" spans="1:13" x14ac:dyDescent="0.35">
      <c r="A11556" t="s">
        <v>136</v>
      </c>
      <c r="B11556">
        <v>506730573</v>
      </c>
      <c r="C11556">
        <v>175520</v>
      </c>
      <c r="D11556" t="s">
        <v>137</v>
      </c>
      <c r="E11556" s="1">
        <v>43752.440150462964</v>
      </c>
      <c r="F11556">
        <v>1</v>
      </c>
      <c r="G11556" t="s">
        <v>138</v>
      </c>
      <c r="H11556">
        <v>5</v>
      </c>
      <c r="I11556" s="1">
        <v>43761.625</v>
      </c>
      <c r="J11556" s="2">
        <f t="shared" si="540"/>
        <v>1</v>
      </c>
      <c r="K11556" s="2" t="str">
        <f>IFERROR(VLOOKUP(A11556,Aux!A:B,2,0),"Outros")</f>
        <v>Municípios</v>
      </c>
      <c r="L11556" s="2">
        <f t="shared" si="541"/>
        <v>2019</v>
      </c>
      <c r="M11556">
        <f t="shared" si="542"/>
        <v>42</v>
      </c>
    </row>
    <row r="11557" spans="1:13" x14ac:dyDescent="0.35">
      <c r="A11557" t="s">
        <v>38</v>
      </c>
      <c r="B11557">
        <v>123456789</v>
      </c>
      <c r="C11557">
        <v>175521</v>
      </c>
      <c r="E11557" s="1">
        <v>43752.444432870368</v>
      </c>
      <c r="F11557">
        <v>1</v>
      </c>
      <c r="G11557" t="s">
        <v>33</v>
      </c>
      <c r="H11557">
        <v>1</v>
      </c>
      <c r="J11557" s="2">
        <f t="shared" si="540"/>
        <v>1</v>
      </c>
      <c r="K11557" s="2" t="str">
        <f>IFERROR(VLOOKUP(A11557,Aux!A:B,2,0),"Outros")</f>
        <v>Outros</v>
      </c>
      <c r="L11557" s="2">
        <f t="shared" si="541"/>
        <v>2019</v>
      </c>
      <c r="M11557">
        <f t="shared" si="542"/>
        <v>42</v>
      </c>
    </row>
    <row r="11558" spans="1:13" x14ac:dyDescent="0.35">
      <c r="A11558" t="s">
        <v>38</v>
      </c>
      <c r="B11558">
        <v>123456789</v>
      </c>
      <c r="C11558">
        <v>175522</v>
      </c>
      <c r="E11558" s="1">
        <v>43752.444710648146</v>
      </c>
      <c r="F11558">
        <v>13</v>
      </c>
      <c r="G11558" t="s">
        <v>33</v>
      </c>
      <c r="H11558">
        <v>1</v>
      </c>
      <c r="J11558" s="2">
        <f t="shared" si="540"/>
        <v>1</v>
      </c>
      <c r="K11558" s="2" t="str">
        <f>IFERROR(VLOOKUP(A11558,Aux!A:B,2,0),"Outros")</f>
        <v>Outros</v>
      </c>
      <c r="L11558" s="2">
        <f t="shared" si="541"/>
        <v>2019</v>
      </c>
      <c r="M11558">
        <f t="shared" si="542"/>
        <v>42</v>
      </c>
    </row>
    <row r="11559" spans="1:13" x14ac:dyDescent="0.35">
      <c r="A11559" t="s">
        <v>39</v>
      </c>
      <c r="B11559">
        <v>507023129</v>
      </c>
      <c r="C11559">
        <v>175523</v>
      </c>
      <c r="E11559" s="1">
        <v>43752.45275462963</v>
      </c>
      <c r="F11559">
        <v>3</v>
      </c>
      <c r="G11559" t="s">
        <v>33</v>
      </c>
      <c r="H11559">
        <v>400</v>
      </c>
      <c r="J11559" s="2">
        <f t="shared" si="540"/>
        <v>1</v>
      </c>
      <c r="K11559" s="2" t="str">
        <f>IFERROR(VLOOKUP(A11559,Aux!A:B,2,0),"Outros")</f>
        <v>Outros</v>
      </c>
      <c r="L11559" s="2">
        <f t="shared" si="541"/>
        <v>2019</v>
      </c>
      <c r="M11559">
        <f t="shared" si="542"/>
        <v>42</v>
      </c>
    </row>
    <row r="11560" spans="1:13" x14ac:dyDescent="0.35">
      <c r="A11560" t="s">
        <v>197</v>
      </c>
      <c r="B11560">
        <v>506334562</v>
      </c>
      <c r="C11560">
        <v>175524</v>
      </c>
      <c r="E11560" s="1">
        <v>43752.462141203701</v>
      </c>
      <c r="F11560">
        <v>3</v>
      </c>
      <c r="G11560" t="s">
        <v>33</v>
      </c>
      <c r="H11560">
        <v>1</v>
      </c>
      <c r="J11560" s="2">
        <f t="shared" si="540"/>
        <v>1</v>
      </c>
      <c r="K11560" s="2" t="str">
        <f>IFERROR(VLOOKUP(A11560,Aux!A:B,2,0),"Outros")</f>
        <v>Municípios</v>
      </c>
      <c r="L11560" s="2">
        <f t="shared" si="541"/>
        <v>2019</v>
      </c>
      <c r="M11560">
        <f t="shared" si="542"/>
        <v>42</v>
      </c>
    </row>
    <row r="11561" spans="1:13" x14ac:dyDescent="0.35">
      <c r="A11561" t="s">
        <v>48</v>
      </c>
      <c r="B11561">
        <v>503035416</v>
      </c>
      <c r="C11561">
        <v>175525</v>
      </c>
      <c r="D11561" t="s">
        <v>139</v>
      </c>
      <c r="E11561" s="1">
        <v>43752.463645833333</v>
      </c>
      <c r="F11561">
        <v>1</v>
      </c>
      <c r="G11561" t="s">
        <v>50</v>
      </c>
      <c r="H11561">
        <v>340</v>
      </c>
      <c r="I11561" s="1">
        <v>43759.708333333336</v>
      </c>
      <c r="J11561" s="2">
        <f t="shared" si="540"/>
        <v>1</v>
      </c>
      <c r="K11561" s="2" t="str">
        <f>IFERROR(VLOOKUP(A11561,Aux!A:B,2,0),"Outros")</f>
        <v>Hospitais</v>
      </c>
      <c r="L11561" s="2">
        <f t="shared" si="541"/>
        <v>2019</v>
      </c>
      <c r="M11561">
        <f t="shared" si="542"/>
        <v>42</v>
      </c>
    </row>
    <row r="11562" spans="1:13" x14ac:dyDescent="0.35">
      <c r="A11562" t="s">
        <v>112</v>
      </c>
      <c r="B11562">
        <v>501144218</v>
      </c>
      <c r="C11562">
        <v>175527</v>
      </c>
      <c r="D11562" t="s">
        <v>255</v>
      </c>
      <c r="E11562" s="1">
        <v>43752.469236111108</v>
      </c>
      <c r="F11562">
        <v>1</v>
      </c>
      <c r="G11562" t="s">
        <v>256</v>
      </c>
      <c r="H11562">
        <v>360</v>
      </c>
      <c r="I11562" s="1">
        <v>43757.75</v>
      </c>
      <c r="J11562" s="2">
        <f t="shared" si="540"/>
        <v>1</v>
      </c>
      <c r="K11562" s="2" t="str">
        <f>IFERROR(VLOOKUP(A11562,Aux!A:B,2,0),"Outros")</f>
        <v>Municípios</v>
      </c>
      <c r="L11562" s="2">
        <f t="shared" si="541"/>
        <v>2019</v>
      </c>
      <c r="M11562">
        <f t="shared" si="542"/>
        <v>42</v>
      </c>
    </row>
    <row r="11563" spans="1:13" x14ac:dyDescent="0.35">
      <c r="A11563" t="s">
        <v>92</v>
      </c>
      <c r="B11563">
        <v>506037258</v>
      </c>
      <c r="C11563">
        <v>175528</v>
      </c>
      <c r="D11563" t="s">
        <v>211</v>
      </c>
      <c r="E11563" s="1">
        <v>43752.46979166667</v>
      </c>
      <c r="F11563">
        <v>3</v>
      </c>
      <c r="G11563" t="s">
        <v>94</v>
      </c>
      <c r="H11563">
        <v>340</v>
      </c>
      <c r="I11563" s="1">
        <v>43766.708333333336</v>
      </c>
      <c r="J11563" s="2">
        <f t="shared" si="540"/>
        <v>1</v>
      </c>
      <c r="K11563" s="2" t="str">
        <f>IFERROR(VLOOKUP(A11563,Aux!A:B,2,0),"Outros")</f>
        <v>Municípios</v>
      </c>
      <c r="L11563" s="2">
        <f t="shared" si="541"/>
        <v>2019</v>
      </c>
      <c r="M11563">
        <f t="shared" si="542"/>
        <v>42</v>
      </c>
    </row>
    <row r="11564" spans="1:13" x14ac:dyDescent="0.35">
      <c r="A11564" t="s">
        <v>197</v>
      </c>
      <c r="B11564">
        <v>506334562</v>
      </c>
      <c r="C11564">
        <v>175529</v>
      </c>
      <c r="D11564" t="s">
        <v>209</v>
      </c>
      <c r="E11564" s="1">
        <v>43752.470104166663</v>
      </c>
      <c r="F11564">
        <v>3</v>
      </c>
      <c r="G11564" t="s">
        <v>210</v>
      </c>
      <c r="H11564">
        <v>360</v>
      </c>
      <c r="I11564" s="1">
        <v>43853.999305555553</v>
      </c>
      <c r="J11564" s="2">
        <f t="shared" si="540"/>
        <v>1</v>
      </c>
      <c r="K11564" s="2" t="str">
        <f>IFERROR(VLOOKUP(A11564,Aux!A:B,2,0),"Outros")</f>
        <v>Municípios</v>
      </c>
      <c r="L11564" s="2">
        <f t="shared" si="541"/>
        <v>2019</v>
      </c>
      <c r="M11564">
        <f t="shared" si="542"/>
        <v>42</v>
      </c>
    </row>
    <row r="11565" spans="1:13" x14ac:dyDescent="0.35">
      <c r="A11565" t="s">
        <v>39</v>
      </c>
      <c r="B11565">
        <v>507023129</v>
      </c>
      <c r="C11565">
        <v>175530</v>
      </c>
      <c r="E11565" s="1">
        <v>43752.470243055555</v>
      </c>
      <c r="F11565">
        <v>3</v>
      </c>
      <c r="G11565" t="s">
        <v>33</v>
      </c>
      <c r="H11565">
        <v>400</v>
      </c>
      <c r="J11565" s="2">
        <f t="shared" si="540"/>
        <v>1</v>
      </c>
      <c r="K11565" s="2" t="str">
        <f>IFERROR(VLOOKUP(A11565,Aux!A:B,2,0),"Outros")</f>
        <v>Outros</v>
      </c>
      <c r="L11565" s="2">
        <f t="shared" si="541"/>
        <v>2019</v>
      </c>
      <c r="M11565">
        <f t="shared" si="542"/>
        <v>42</v>
      </c>
    </row>
    <row r="11566" spans="1:13" x14ac:dyDescent="0.35">
      <c r="A11566" t="s">
        <v>177</v>
      </c>
      <c r="B11566">
        <v>506609553</v>
      </c>
      <c r="C11566">
        <v>175531</v>
      </c>
      <c r="D11566" t="s">
        <v>178</v>
      </c>
      <c r="E11566" s="1">
        <v>43752.470636574071</v>
      </c>
      <c r="F11566">
        <v>1</v>
      </c>
      <c r="G11566" t="s">
        <v>179</v>
      </c>
      <c r="H11566">
        <v>360</v>
      </c>
      <c r="I11566" s="1">
        <v>43763.999305555553</v>
      </c>
      <c r="J11566" s="2">
        <f t="shared" si="540"/>
        <v>1</v>
      </c>
      <c r="K11566" s="2" t="str">
        <f>IFERROR(VLOOKUP(A11566,Aux!A:B,2,0),"Outros")</f>
        <v>Municípios</v>
      </c>
      <c r="L11566" s="2">
        <f t="shared" si="541"/>
        <v>2019</v>
      </c>
      <c r="M11566">
        <f t="shared" si="542"/>
        <v>42</v>
      </c>
    </row>
    <row r="11567" spans="1:13" x14ac:dyDescent="0.35">
      <c r="A11567" t="s">
        <v>92</v>
      </c>
      <c r="B11567">
        <v>506037258</v>
      </c>
      <c r="C11567">
        <v>175532</v>
      </c>
      <c r="D11567" t="s">
        <v>93</v>
      </c>
      <c r="E11567" s="1">
        <v>43752.479861111111</v>
      </c>
      <c r="F11567">
        <v>1</v>
      </c>
      <c r="G11567" t="s">
        <v>94</v>
      </c>
      <c r="H11567">
        <v>340</v>
      </c>
      <c r="I11567" s="1">
        <v>43762.708333333336</v>
      </c>
      <c r="J11567" s="2">
        <f t="shared" si="540"/>
        <v>1</v>
      </c>
      <c r="K11567" s="2" t="str">
        <f>IFERROR(VLOOKUP(A11567,Aux!A:B,2,0),"Outros")</f>
        <v>Municípios</v>
      </c>
      <c r="L11567" s="2">
        <f t="shared" si="541"/>
        <v>2019</v>
      </c>
      <c r="M11567">
        <f t="shared" si="542"/>
        <v>42</v>
      </c>
    </row>
    <row r="11568" spans="1:13" x14ac:dyDescent="0.35">
      <c r="A11568" t="s">
        <v>85</v>
      </c>
      <c r="B11568">
        <v>506642798</v>
      </c>
      <c r="C11568">
        <v>175533</v>
      </c>
      <c r="D11568" t="s">
        <v>9724</v>
      </c>
      <c r="E11568" s="1">
        <v>43752.483842592592</v>
      </c>
      <c r="F11568">
        <v>3</v>
      </c>
      <c r="G11568" t="s">
        <v>1682</v>
      </c>
      <c r="H11568">
        <v>360</v>
      </c>
      <c r="I11568" s="1">
        <v>43807.708333333336</v>
      </c>
      <c r="J11568" s="2">
        <f t="shared" si="540"/>
        <v>1</v>
      </c>
      <c r="K11568" s="2" t="str">
        <f>IFERROR(VLOOKUP(A11568,Aux!A:B,2,0),"Outros")</f>
        <v>Municípios</v>
      </c>
      <c r="L11568" s="2">
        <f t="shared" si="541"/>
        <v>2019</v>
      </c>
      <c r="M11568">
        <f t="shared" si="542"/>
        <v>42</v>
      </c>
    </row>
    <row r="11569" spans="1:13" x14ac:dyDescent="0.35">
      <c r="A11569" t="s">
        <v>9</v>
      </c>
      <c r="B11569">
        <v>506673626</v>
      </c>
      <c r="C11569">
        <v>175534</v>
      </c>
      <c r="D11569" t="s">
        <v>10</v>
      </c>
      <c r="E11569" s="1">
        <v>43752.489976851852</v>
      </c>
      <c r="F11569">
        <v>3</v>
      </c>
      <c r="G11569" t="s">
        <v>11</v>
      </c>
      <c r="H11569">
        <v>220</v>
      </c>
      <c r="I11569" s="1">
        <v>43783.999305555553</v>
      </c>
      <c r="J11569" s="2">
        <f t="shared" si="540"/>
        <v>1</v>
      </c>
      <c r="K11569" s="2" t="str">
        <f>IFERROR(VLOOKUP(A11569,Aux!A:B,2,0),"Outros")</f>
        <v>Municípios</v>
      </c>
      <c r="L11569" s="2">
        <f t="shared" si="541"/>
        <v>2019</v>
      </c>
      <c r="M11569">
        <f t="shared" si="542"/>
        <v>42</v>
      </c>
    </row>
    <row r="11570" spans="1:13" x14ac:dyDescent="0.35">
      <c r="A11570" t="s">
        <v>188</v>
      </c>
      <c r="B11570">
        <v>502130040</v>
      </c>
      <c r="C11570">
        <v>175536</v>
      </c>
      <c r="E11570" s="1">
        <v>43752.490833333337</v>
      </c>
      <c r="F11570">
        <v>3</v>
      </c>
      <c r="G11570" t="s">
        <v>33</v>
      </c>
      <c r="H11570">
        <v>400</v>
      </c>
      <c r="J11570" s="2">
        <f t="shared" si="540"/>
        <v>1</v>
      </c>
      <c r="K11570" s="2" t="str">
        <f>IFERROR(VLOOKUP(A11570,Aux!A:B,2,0),"Outros")</f>
        <v>Municípios</v>
      </c>
      <c r="L11570" s="2">
        <f t="shared" si="541"/>
        <v>2019</v>
      </c>
      <c r="M11570">
        <f t="shared" si="542"/>
        <v>42</v>
      </c>
    </row>
    <row r="11571" spans="1:13" x14ac:dyDescent="0.35">
      <c r="A11571" t="s">
        <v>140</v>
      </c>
      <c r="B11571">
        <v>506614913</v>
      </c>
      <c r="C11571">
        <v>175537</v>
      </c>
      <c r="D11571" t="s">
        <v>141</v>
      </c>
      <c r="E11571" s="1">
        <v>43752.492094907408</v>
      </c>
      <c r="F11571">
        <v>1</v>
      </c>
      <c r="G11571" t="s">
        <v>142</v>
      </c>
      <c r="H11571">
        <v>360</v>
      </c>
      <c r="I11571" s="1">
        <v>43758.999305555553</v>
      </c>
      <c r="J11571" s="2">
        <f t="shared" si="540"/>
        <v>1</v>
      </c>
      <c r="K11571" s="2" t="str">
        <f>IFERROR(VLOOKUP(A11571,Aux!A:B,2,0),"Outros")</f>
        <v>Municípios</v>
      </c>
      <c r="L11571" s="2">
        <f t="shared" si="541"/>
        <v>2019</v>
      </c>
      <c r="M11571">
        <f t="shared" si="542"/>
        <v>42</v>
      </c>
    </row>
    <row r="11572" spans="1:13" x14ac:dyDescent="0.35">
      <c r="A11572" t="s">
        <v>71</v>
      </c>
      <c r="B11572">
        <v>500051054</v>
      </c>
      <c r="C11572">
        <v>175540</v>
      </c>
      <c r="D11572" t="s">
        <v>115</v>
      </c>
      <c r="E11572" s="1">
        <v>43752.501770833333</v>
      </c>
      <c r="F11572">
        <v>13</v>
      </c>
      <c r="G11572" t="s">
        <v>116</v>
      </c>
      <c r="H11572">
        <v>220</v>
      </c>
      <c r="I11572" s="1">
        <v>43759.791666666664</v>
      </c>
      <c r="J11572" s="2">
        <f t="shared" si="540"/>
        <v>1</v>
      </c>
      <c r="K11572" s="2" t="str">
        <f>IFERROR(VLOOKUP(A11572,Aux!A:B,2,0),"Outros")</f>
        <v>Municípios</v>
      </c>
      <c r="L11572" s="2">
        <f t="shared" si="541"/>
        <v>2019</v>
      </c>
      <c r="M11572">
        <f t="shared" si="542"/>
        <v>42</v>
      </c>
    </row>
    <row r="11573" spans="1:13" x14ac:dyDescent="0.35">
      <c r="A11573" t="s">
        <v>92</v>
      </c>
      <c r="B11573">
        <v>506037258</v>
      </c>
      <c r="C11573">
        <v>175541</v>
      </c>
      <c r="D11573" t="s">
        <v>9341</v>
      </c>
      <c r="E11573" s="1">
        <v>43752.504120370373</v>
      </c>
      <c r="F11573">
        <v>1</v>
      </c>
      <c r="G11573" t="s">
        <v>94</v>
      </c>
      <c r="H11573">
        <v>400</v>
      </c>
      <c r="I11573" s="1">
        <v>43745.708333333336</v>
      </c>
      <c r="J11573" s="2">
        <f t="shared" si="540"/>
        <v>1</v>
      </c>
      <c r="K11573" s="2" t="str">
        <f>IFERROR(VLOOKUP(A11573,Aux!A:B,2,0),"Outros")</f>
        <v>Municípios</v>
      </c>
      <c r="L11573" s="2">
        <f t="shared" si="541"/>
        <v>2019</v>
      </c>
      <c r="M11573">
        <f t="shared" si="542"/>
        <v>42</v>
      </c>
    </row>
    <row r="11574" spans="1:13" x14ac:dyDescent="0.35">
      <c r="A11574" t="s">
        <v>81</v>
      </c>
      <c r="B11574">
        <v>506780902</v>
      </c>
      <c r="C11574">
        <v>175542</v>
      </c>
      <c r="D11574" t="s">
        <v>82</v>
      </c>
      <c r="E11574" s="1">
        <v>43752.513541666667</v>
      </c>
      <c r="F11574">
        <v>1</v>
      </c>
      <c r="G11574" t="s">
        <v>83</v>
      </c>
      <c r="H11574">
        <v>360</v>
      </c>
      <c r="I11574" s="1">
        <v>43759.999305555553</v>
      </c>
      <c r="J11574" s="2">
        <f t="shared" si="540"/>
        <v>1</v>
      </c>
      <c r="K11574" s="2" t="str">
        <f>IFERROR(VLOOKUP(A11574,Aux!A:B,2,0),"Outros")</f>
        <v>Municípios</v>
      </c>
      <c r="L11574" s="2">
        <f t="shared" si="541"/>
        <v>2019</v>
      </c>
      <c r="M11574">
        <f t="shared" si="542"/>
        <v>42</v>
      </c>
    </row>
    <row r="11575" spans="1:13" x14ac:dyDescent="0.35">
      <c r="A11575" t="s">
        <v>21</v>
      </c>
      <c r="B11575">
        <v>600082628</v>
      </c>
      <c r="C11575">
        <v>175543</v>
      </c>
      <c r="D11575" t="s">
        <v>22</v>
      </c>
      <c r="E11575" s="1">
        <v>43752.533402777779</v>
      </c>
      <c r="F11575">
        <v>3</v>
      </c>
      <c r="G11575" t="s">
        <v>23</v>
      </c>
      <c r="H11575">
        <v>5</v>
      </c>
      <c r="I11575" s="1">
        <v>43762.999305555553</v>
      </c>
      <c r="J11575" s="2">
        <f t="shared" si="540"/>
        <v>1</v>
      </c>
      <c r="K11575" s="2" t="str">
        <f>IFERROR(VLOOKUP(A11575,Aux!A:B,2,0),"Outros")</f>
        <v>Outros</v>
      </c>
      <c r="L11575" s="2">
        <f t="shared" si="541"/>
        <v>2019</v>
      </c>
      <c r="M11575">
        <f t="shared" si="542"/>
        <v>42</v>
      </c>
    </row>
    <row r="11576" spans="1:13" x14ac:dyDescent="0.35">
      <c r="A11576" t="s">
        <v>37</v>
      </c>
      <c r="B11576">
        <v>506187543</v>
      </c>
      <c r="C11576">
        <v>175545</v>
      </c>
      <c r="D11576" t="s">
        <v>183</v>
      </c>
      <c r="E11576" s="1">
        <v>43752.552233796298</v>
      </c>
      <c r="F11576">
        <v>1</v>
      </c>
      <c r="G11576" t="s">
        <v>80</v>
      </c>
      <c r="H11576">
        <v>400</v>
      </c>
      <c r="I11576" s="1">
        <v>43746.999305555553</v>
      </c>
      <c r="J11576" s="2">
        <f t="shared" si="540"/>
        <v>1</v>
      </c>
      <c r="K11576" s="2" t="str">
        <f>IFERROR(VLOOKUP(A11576,Aux!A:B,2,0),"Outros")</f>
        <v>Municípios</v>
      </c>
      <c r="L11576" s="2">
        <f t="shared" si="541"/>
        <v>2019</v>
      </c>
      <c r="M11576">
        <f t="shared" si="542"/>
        <v>42</v>
      </c>
    </row>
    <row r="11577" spans="1:13" x14ac:dyDescent="0.35">
      <c r="A11577" t="s">
        <v>12</v>
      </c>
      <c r="B11577">
        <v>508481287</v>
      </c>
      <c r="C11577">
        <v>175546</v>
      </c>
      <c r="D11577" t="s">
        <v>13</v>
      </c>
      <c r="E11577" s="1">
        <v>43752.578356481485</v>
      </c>
      <c r="F11577">
        <v>1</v>
      </c>
      <c r="G11577" t="s">
        <v>14</v>
      </c>
      <c r="H11577">
        <v>5</v>
      </c>
      <c r="I11577" s="1">
        <v>43760.708333333336</v>
      </c>
      <c r="J11577" s="2">
        <f t="shared" si="540"/>
        <v>1</v>
      </c>
      <c r="K11577" s="2" t="str">
        <f>IFERROR(VLOOKUP(A11577,Aux!A:B,2,0),"Outros")</f>
        <v>Hospitais</v>
      </c>
      <c r="L11577" s="2">
        <f t="shared" si="541"/>
        <v>2019</v>
      </c>
      <c r="M11577">
        <f t="shared" si="542"/>
        <v>42</v>
      </c>
    </row>
    <row r="11578" spans="1:13" x14ac:dyDescent="0.35">
      <c r="A11578" t="s">
        <v>15</v>
      </c>
      <c r="B11578">
        <v>503541567</v>
      </c>
      <c r="C11578">
        <v>175547</v>
      </c>
      <c r="D11578" t="s">
        <v>16</v>
      </c>
      <c r="E11578" s="1">
        <v>43752.582337962966</v>
      </c>
      <c r="F11578">
        <v>13</v>
      </c>
      <c r="G11578" t="s">
        <v>17</v>
      </c>
      <c r="H11578">
        <v>340</v>
      </c>
      <c r="I11578" s="1">
        <v>43761.999305555553</v>
      </c>
      <c r="J11578" s="2">
        <f t="shared" si="540"/>
        <v>1</v>
      </c>
      <c r="K11578" s="2" t="str">
        <f>IFERROR(VLOOKUP(A11578,Aux!A:B,2,0),"Outros")</f>
        <v>Municípios</v>
      </c>
      <c r="L11578" s="2">
        <f t="shared" si="541"/>
        <v>2019</v>
      </c>
      <c r="M11578">
        <f t="shared" si="542"/>
        <v>42</v>
      </c>
    </row>
    <row r="11579" spans="1:13" x14ac:dyDescent="0.35">
      <c r="A11579" t="s">
        <v>12</v>
      </c>
      <c r="B11579">
        <v>508481287</v>
      </c>
      <c r="C11579">
        <v>175548</v>
      </c>
      <c r="D11579" t="s">
        <v>95</v>
      </c>
      <c r="E11579" s="1">
        <v>43752.589826388888</v>
      </c>
      <c r="F11579">
        <v>13</v>
      </c>
      <c r="G11579" t="s">
        <v>14</v>
      </c>
      <c r="H11579">
        <v>360</v>
      </c>
      <c r="I11579" s="1">
        <v>43756.708333333336</v>
      </c>
      <c r="J11579" s="2">
        <f t="shared" si="540"/>
        <v>1</v>
      </c>
      <c r="K11579" s="2" t="str">
        <f>IFERROR(VLOOKUP(A11579,Aux!A:B,2,0),"Outros")</f>
        <v>Hospitais</v>
      </c>
      <c r="L11579" s="2">
        <f t="shared" si="541"/>
        <v>2019</v>
      </c>
      <c r="M11579">
        <f t="shared" si="542"/>
        <v>42</v>
      </c>
    </row>
    <row r="11580" spans="1:13" x14ac:dyDescent="0.35">
      <c r="A11580" t="s">
        <v>34</v>
      </c>
      <c r="B11580">
        <v>506901173</v>
      </c>
      <c r="C11580">
        <v>175549</v>
      </c>
      <c r="E11580" s="1">
        <v>43752.593460648146</v>
      </c>
      <c r="F11580">
        <v>3</v>
      </c>
      <c r="G11580" t="s">
        <v>33</v>
      </c>
      <c r="H11580">
        <v>1</v>
      </c>
      <c r="J11580" s="2">
        <f t="shared" si="540"/>
        <v>1</v>
      </c>
      <c r="K11580" s="2" t="str">
        <f>IFERROR(VLOOKUP(A11580,Aux!A:B,2,0),"Outros")</f>
        <v>Municípios</v>
      </c>
      <c r="L11580" s="2">
        <f t="shared" si="541"/>
        <v>2019</v>
      </c>
      <c r="M11580">
        <f t="shared" si="542"/>
        <v>42</v>
      </c>
    </row>
    <row r="11581" spans="1:13" x14ac:dyDescent="0.35">
      <c r="A11581" t="s">
        <v>12</v>
      </c>
      <c r="B11581">
        <v>508481287</v>
      </c>
      <c r="C11581">
        <v>175550</v>
      </c>
      <c r="D11581" t="s">
        <v>180</v>
      </c>
      <c r="E11581" s="1">
        <v>43752.599583333336</v>
      </c>
      <c r="F11581">
        <v>13</v>
      </c>
      <c r="G11581" t="s">
        <v>14</v>
      </c>
      <c r="H11581">
        <v>360</v>
      </c>
      <c r="I11581" s="1">
        <v>43756.583333333336</v>
      </c>
      <c r="J11581" s="2">
        <f t="shared" si="540"/>
        <v>1</v>
      </c>
      <c r="K11581" s="2" t="str">
        <f>IFERROR(VLOOKUP(A11581,Aux!A:B,2,0),"Outros")</f>
        <v>Hospitais</v>
      </c>
      <c r="L11581" s="2">
        <f t="shared" si="541"/>
        <v>2019</v>
      </c>
      <c r="M11581">
        <f t="shared" si="542"/>
        <v>42</v>
      </c>
    </row>
    <row r="11582" spans="1:13" x14ac:dyDescent="0.35">
      <c r="A11582" t="s">
        <v>12</v>
      </c>
      <c r="B11582">
        <v>508481287</v>
      </c>
      <c r="C11582">
        <v>175551</v>
      </c>
      <c r="D11582" t="s">
        <v>9426</v>
      </c>
      <c r="E11582" s="1">
        <v>43752.60193287037</v>
      </c>
      <c r="F11582">
        <v>1</v>
      </c>
      <c r="G11582" t="s">
        <v>14</v>
      </c>
      <c r="H11582">
        <v>360</v>
      </c>
      <c r="I11582" s="1">
        <v>43755.708333333336</v>
      </c>
      <c r="J11582" s="2">
        <f t="shared" si="540"/>
        <v>1</v>
      </c>
      <c r="K11582" s="2" t="str">
        <f>IFERROR(VLOOKUP(A11582,Aux!A:B,2,0),"Outros")</f>
        <v>Hospitais</v>
      </c>
      <c r="L11582" s="2">
        <f t="shared" si="541"/>
        <v>2019</v>
      </c>
      <c r="M11582">
        <f t="shared" si="542"/>
        <v>42</v>
      </c>
    </row>
    <row r="11583" spans="1:13" x14ac:dyDescent="0.35">
      <c r="A11583" t="s">
        <v>60</v>
      </c>
      <c r="B11583">
        <v>505456010</v>
      </c>
      <c r="C11583">
        <v>175552</v>
      </c>
      <c r="D11583" t="s">
        <v>61</v>
      </c>
      <c r="E11583" s="1">
        <v>43752.602453703701</v>
      </c>
      <c r="F11583">
        <v>1</v>
      </c>
      <c r="G11583" t="s">
        <v>62</v>
      </c>
      <c r="H11583">
        <v>360</v>
      </c>
      <c r="I11583" s="1">
        <v>43756.999305555553</v>
      </c>
      <c r="J11583" s="2">
        <f t="shared" si="540"/>
        <v>1</v>
      </c>
      <c r="K11583" s="2" t="str">
        <f>IFERROR(VLOOKUP(A11583,Aux!A:B,2,0),"Outros")</f>
        <v>Municípios</v>
      </c>
      <c r="L11583" s="2">
        <f t="shared" si="541"/>
        <v>2019</v>
      </c>
      <c r="M11583">
        <f t="shared" si="542"/>
        <v>42</v>
      </c>
    </row>
    <row r="11584" spans="1:13" x14ac:dyDescent="0.35">
      <c r="A11584" t="s">
        <v>60</v>
      </c>
      <c r="B11584">
        <v>505456010</v>
      </c>
      <c r="C11584">
        <v>175553</v>
      </c>
      <c r="D11584" t="s">
        <v>9427</v>
      </c>
      <c r="E11584" s="1">
        <v>43752.60528935185</v>
      </c>
      <c r="F11584">
        <v>13</v>
      </c>
      <c r="G11584" t="s">
        <v>62</v>
      </c>
      <c r="H11584">
        <v>360</v>
      </c>
      <c r="I11584" s="1">
        <v>43755.999305555553</v>
      </c>
      <c r="J11584" s="2">
        <f t="shared" si="540"/>
        <v>1</v>
      </c>
      <c r="K11584" s="2" t="str">
        <f>IFERROR(VLOOKUP(A11584,Aux!A:B,2,0),"Outros")</f>
        <v>Municípios</v>
      </c>
      <c r="L11584" s="2">
        <f t="shared" si="541"/>
        <v>2019</v>
      </c>
      <c r="M11584">
        <f t="shared" si="542"/>
        <v>42</v>
      </c>
    </row>
    <row r="11585" spans="1:13" x14ac:dyDescent="0.35">
      <c r="A11585" t="s">
        <v>165</v>
      </c>
      <c r="B11585">
        <v>600084892</v>
      </c>
      <c r="C11585">
        <v>175554</v>
      </c>
      <c r="D11585" t="s">
        <v>181</v>
      </c>
      <c r="E11585" s="1">
        <v>43752.609780092593</v>
      </c>
      <c r="F11585">
        <v>3</v>
      </c>
      <c r="G11585" t="s">
        <v>14</v>
      </c>
      <c r="H11585">
        <v>340</v>
      </c>
      <c r="I11585" s="1">
        <v>43759.999305555553</v>
      </c>
      <c r="J11585" s="2">
        <f t="shared" si="540"/>
        <v>1</v>
      </c>
      <c r="K11585" s="2" t="str">
        <f>IFERROR(VLOOKUP(A11585,Aux!A:B,2,0),"Outros")</f>
        <v>Outros</v>
      </c>
      <c r="L11585" s="2">
        <f t="shared" si="541"/>
        <v>2019</v>
      </c>
      <c r="M11585">
        <f t="shared" si="542"/>
        <v>42</v>
      </c>
    </row>
    <row r="11586" spans="1:13" x14ac:dyDescent="0.35">
      <c r="A11586" t="s">
        <v>37</v>
      </c>
      <c r="B11586">
        <v>506187543</v>
      </c>
      <c r="C11586">
        <v>175555</v>
      </c>
      <c r="D11586" t="s">
        <v>182</v>
      </c>
      <c r="E11586" s="1">
        <v>43752.611087962963</v>
      </c>
      <c r="F11586">
        <v>1</v>
      </c>
      <c r="G11586" t="s">
        <v>80</v>
      </c>
      <c r="H11586">
        <v>340</v>
      </c>
      <c r="I11586" s="1">
        <v>43754.999305555553</v>
      </c>
      <c r="J11586" s="2">
        <f t="shared" ref="J11586:J11649" si="543">IF(C11586=C11585,"",1)</f>
        <v>1</v>
      </c>
      <c r="K11586" s="2" t="str">
        <f>IFERROR(VLOOKUP(A11586,Aux!A:B,2,0),"Outros")</f>
        <v>Municípios</v>
      </c>
      <c r="L11586" s="2">
        <f t="shared" ref="L11586:L11649" si="544">YEAR(E11586)</f>
        <v>2019</v>
      </c>
      <c r="M11586">
        <f t="shared" ref="M11586:M11649" si="545">WEEKNUM(E11586)</f>
        <v>42</v>
      </c>
    </row>
    <row r="11587" spans="1:13" x14ac:dyDescent="0.35">
      <c r="A11587" t="s">
        <v>37</v>
      </c>
      <c r="B11587">
        <v>506187543</v>
      </c>
      <c r="C11587">
        <v>175556</v>
      </c>
      <c r="D11587" t="s">
        <v>183</v>
      </c>
      <c r="E11587" s="1">
        <v>43752.612071759257</v>
      </c>
      <c r="F11587">
        <v>1</v>
      </c>
      <c r="G11587" t="s">
        <v>80</v>
      </c>
      <c r="H11587">
        <v>360</v>
      </c>
      <c r="I11587" s="1">
        <v>43757.999305555553</v>
      </c>
      <c r="J11587" s="2">
        <f t="shared" si="543"/>
        <v>1</v>
      </c>
      <c r="K11587" s="2" t="str">
        <f>IFERROR(VLOOKUP(A11587,Aux!A:B,2,0),"Outros")</f>
        <v>Municípios</v>
      </c>
      <c r="L11587" s="2">
        <f t="shared" si="544"/>
        <v>2019</v>
      </c>
      <c r="M11587">
        <f t="shared" si="545"/>
        <v>42</v>
      </c>
    </row>
    <row r="11588" spans="1:13" x14ac:dyDescent="0.35">
      <c r="A11588" t="s">
        <v>34</v>
      </c>
      <c r="B11588">
        <v>506901173</v>
      </c>
      <c r="C11588">
        <v>175558</v>
      </c>
      <c r="E11588" s="1">
        <v>43752.613333333335</v>
      </c>
      <c r="F11588">
        <v>3</v>
      </c>
      <c r="G11588" t="s">
        <v>33</v>
      </c>
      <c r="H11588">
        <v>1</v>
      </c>
      <c r="J11588" s="2">
        <f t="shared" si="543"/>
        <v>1</v>
      </c>
      <c r="K11588" s="2" t="str">
        <f>IFERROR(VLOOKUP(A11588,Aux!A:B,2,0),"Outros")</f>
        <v>Municípios</v>
      </c>
      <c r="L11588" s="2">
        <f t="shared" si="544"/>
        <v>2019</v>
      </c>
      <c r="M11588">
        <f t="shared" si="545"/>
        <v>42</v>
      </c>
    </row>
    <row r="11589" spans="1:13" x14ac:dyDescent="0.35">
      <c r="A11589" t="s">
        <v>63</v>
      </c>
      <c r="B11589">
        <v>502098139</v>
      </c>
      <c r="C11589">
        <v>175563</v>
      </c>
      <c r="D11589" t="s">
        <v>64</v>
      </c>
      <c r="E11589" s="1">
        <v>43752.634895833333</v>
      </c>
      <c r="F11589">
        <v>3</v>
      </c>
      <c r="G11589" t="s">
        <v>65</v>
      </c>
      <c r="H11589">
        <v>300</v>
      </c>
      <c r="I11589" s="1">
        <v>43797.708333333336</v>
      </c>
      <c r="J11589" s="2">
        <f t="shared" si="543"/>
        <v>1</v>
      </c>
      <c r="K11589" s="2" t="str">
        <f>IFERROR(VLOOKUP(A11589,Aux!A:B,2,0),"Outros")</f>
        <v>Municípios</v>
      </c>
      <c r="L11589" s="2">
        <f t="shared" si="544"/>
        <v>2019</v>
      </c>
      <c r="M11589">
        <f t="shared" si="545"/>
        <v>42</v>
      </c>
    </row>
    <row r="11590" spans="1:13" x14ac:dyDescent="0.35">
      <c r="A11590" t="s">
        <v>12</v>
      </c>
      <c r="B11590">
        <v>508481287</v>
      </c>
      <c r="C11590">
        <v>175564</v>
      </c>
      <c r="D11590" t="s">
        <v>9641</v>
      </c>
      <c r="E11590" s="1">
        <v>43752.649328703701</v>
      </c>
      <c r="F11590">
        <v>4</v>
      </c>
      <c r="G11590" t="s">
        <v>14</v>
      </c>
      <c r="H11590">
        <v>340</v>
      </c>
      <c r="I11590" s="1">
        <v>43753.708333333336</v>
      </c>
      <c r="J11590" s="2">
        <f t="shared" si="543"/>
        <v>1</v>
      </c>
      <c r="K11590" s="2" t="str">
        <f>IFERROR(VLOOKUP(A11590,Aux!A:B,2,0),"Outros")</f>
        <v>Hospitais</v>
      </c>
      <c r="L11590" s="2">
        <f t="shared" si="544"/>
        <v>2019</v>
      </c>
      <c r="M11590">
        <f t="shared" si="545"/>
        <v>42</v>
      </c>
    </row>
    <row r="11591" spans="1:13" x14ac:dyDescent="0.35">
      <c r="A11591" t="s">
        <v>57</v>
      </c>
      <c r="B11591">
        <v>501294104</v>
      </c>
      <c r="C11591">
        <v>175565</v>
      </c>
      <c r="D11591" t="s">
        <v>96</v>
      </c>
      <c r="E11591" s="1">
        <v>43752.650995370372</v>
      </c>
      <c r="F11591">
        <v>1</v>
      </c>
      <c r="G11591" t="s">
        <v>97</v>
      </c>
      <c r="H11591">
        <v>360</v>
      </c>
      <c r="I11591" s="1">
        <v>43759.999305555553</v>
      </c>
      <c r="J11591" s="2">
        <f t="shared" si="543"/>
        <v>1</v>
      </c>
      <c r="K11591" s="2" t="str">
        <f>IFERROR(VLOOKUP(A11591,Aux!A:B,2,0),"Outros")</f>
        <v>Municípios</v>
      </c>
      <c r="L11591" s="2">
        <f t="shared" si="544"/>
        <v>2019</v>
      </c>
      <c r="M11591">
        <f t="shared" si="545"/>
        <v>42</v>
      </c>
    </row>
    <row r="11592" spans="1:13" x14ac:dyDescent="0.35">
      <c r="A11592" t="s">
        <v>27</v>
      </c>
      <c r="B11592">
        <v>505584760</v>
      </c>
      <c r="C11592">
        <v>175566</v>
      </c>
      <c r="D11592" t="s">
        <v>98</v>
      </c>
      <c r="E11592" s="1">
        <v>43752.65902777778</v>
      </c>
      <c r="F11592">
        <v>3</v>
      </c>
      <c r="G11592" t="s">
        <v>99</v>
      </c>
      <c r="H11592">
        <v>360</v>
      </c>
      <c r="I11592" s="1">
        <v>43759.999305555553</v>
      </c>
      <c r="J11592" s="2">
        <f t="shared" si="543"/>
        <v>1</v>
      </c>
      <c r="K11592" s="2" t="str">
        <f>IFERROR(VLOOKUP(A11592,Aux!A:B,2,0),"Outros")</f>
        <v>Municípios</v>
      </c>
      <c r="L11592" s="2">
        <f t="shared" si="544"/>
        <v>2019</v>
      </c>
      <c r="M11592">
        <f t="shared" si="545"/>
        <v>42</v>
      </c>
    </row>
    <row r="11593" spans="1:13" x14ac:dyDescent="0.35">
      <c r="A11593" t="s">
        <v>37</v>
      </c>
      <c r="B11593">
        <v>506187543</v>
      </c>
      <c r="C11593">
        <v>175567</v>
      </c>
      <c r="D11593" t="s">
        <v>100</v>
      </c>
      <c r="E11593" s="1">
        <v>43752.676458333335</v>
      </c>
      <c r="F11593">
        <v>3</v>
      </c>
      <c r="G11593" t="s">
        <v>80</v>
      </c>
      <c r="H11593">
        <v>360</v>
      </c>
      <c r="I11593" s="1">
        <v>43767.999305555553</v>
      </c>
      <c r="J11593" s="2">
        <f t="shared" si="543"/>
        <v>1</v>
      </c>
      <c r="K11593" s="2" t="str">
        <f>IFERROR(VLOOKUP(A11593,Aux!A:B,2,0),"Outros")</f>
        <v>Municípios</v>
      </c>
      <c r="L11593" s="2">
        <f t="shared" si="544"/>
        <v>2019</v>
      </c>
      <c r="M11593">
        <f t="shared" si="545"/>
        <v>42</v>
      </c>
    </row>
    <row r="11594" spans="1:13" x14ac:dyDescent="0.35">
      <c r="A11594" t="s">
        <v>57</v>
      </c>
      <c r="B11594">
        <v>501294104</v>
      </c>
      <c r="C11594">
        <v>175568</v>
      </c>
      <c r="D11594" t="s">
        <v>9287</v>
      </c>
      <c r="E11594" s="1">
        <v>43752.681215277778</v>
      </c>
      <c r="F11594">
        <v>1</v>
      </c>
      <c r="G11594" t="s">
        <v>103</v>
      </c>
      <c r="H11594">
        <v>340</v>
      </c>
      <c r="I11594" s="1">
        <v>43811.999305555553</v>
      </c>
      <c r="J11594" s="2">
        <f t="shared" si="543"/>
        <v>1</v>
      </c>
      <c r="K11594" s="2" t="str">
        <f>IFERROR(VLOOKUP(A11594,Aux!A:B,2,0),"Outros")</f>
        <v>Municípios</v>
      </c>
      <c r="L11594" s="2">
        <f t="shared" si="544"/>
        <v>2019</v>
      </c>
      <c r="M11594">
        <f t="shared" si="545"/>
        <v>42</v>
      </c>
    </row>
    <row r="11595" spans="1:13" x14ac:dyDescent="0.35">
      <c r="A11595" t="s">
        <v>206</v>
      </c>
      <c r="B11595">
        <v>508114381</v>
      </c>
      <c r="C11595">
        <v>175569</v>
      </c>
      <c r="D11595" t="s">
        <v>9288</v>
      </c>
      <c r="E11595" s="1">
        <v>43752.68545138889</v>
      </c>
      <c r="F11595">
        <v>3</v>
      </c>
      <c r="G11595" t="s">
        <v>208</v>
      </c>
      <c r="H11595">
        <v>360</v>
      </c>
      <c r="I11595" s="1">
        <v>43773.999305555553</v>
      </c>
      <c r="J11595" s="2">
        <f t="shared" si="543"/>
        <v>1</v>
      </c>
      <c r="K11595" s="2" t="str">
        <f>IFERROR(VLOOKUP(A11595,Aux!A:B,2,0),"Outros")</f>
        <v>Outros</v>
      </c>
      <c r="L11595" s="2">
        <f t="shared" si="544"/>
        <v>2019</v>
      </c>
      <c r="M11595">
        <f t="shared" si="545"/>
        <v>42</v>
      </c>
    </row>
    <row r="11596" spans="1:13" x14ac:dyDescent="0.35">
      <c r="A11596" t="s">
        <v>24</v>
      </c>
      <c r="B11596">
        <v>508741823</v>
      </c>
      <c r="C11596">
        <v>175570</v>
      </c>
      <c r="D11596" t="s">
        <v>184</v>
      </c>
      <c r="E11596" s="1">
        <v>43752.692256944443</v>
      </c>
      <c r="F11596">
        <v>3</v>
      </c>
      <c r="G11596" t="s">
        <v>26</v>
      </c>
      <c r="H11596">
        <v>300</v>
      </c>
      <c r="I11596" s="1">
        <v>43778.999305555553</v>
      </c>
      <c r="J11596" s="2">
        <f t="shared" si="543"/>
        <v>1</v>
      </c>
      <c r="K11596" s="2" t="str">
        <f>IFERROR(VLOOKUP(A11596,Aux!A:B,2,0),"Outros")</f>
        <v>Hospitais</v>
      </c>
      <c r="L11596" s="2">
        <f t="shared" si="544"/>
        <v>2019</v>
      </c>
      <c r="M11596">
        <f t="shared" si="545"/>
        <v>42</v>
      </c>
    </row>
    <row r="11597" spans="1:13" x14ac:dyDescent="0.35">
      <c r="A11597" t="s">
        <v>112</v>
      </c>
      <c r="B11597">
        <v>501144218</v>
      </c>
      <c r="C11597">
        <v>175571</v>
      </c>
      <c r="D11597" t="s">
        <v>113</v>
      </c>
      <c r="E11597" s="1">
        <v>43752.695335648146</v>
      </c>
      <c r="F11597">
        <v>13</v>
      </c>
      <c r="G11597" t="s">
        <v>114</v>
      </c>
      <c r="H11597">
        <v>220</v>
      </c>
      <c r="I11597" s="1">
        <v>43763.999305555553</v>
      </c>
      <c r="J11597" s="2">
        <f t="shared" si="543"/>
        <v>1</v>
      </c>
      <c r="K11597" s="2" t="str">
        <f>IFERROR(VLOOKUP(A11597,Aux!A:B,2,0),"Outros")</f>
        <v>Municípios</v>
      </c>
      <c r="L11597" s="2">
        <f t="shared" si="544"/>
        <v>2019</v>
      </c>
      <c r="M11597">
        <f t="shared" si="545"/>
        <v>42</v>
      </c>
    </row>
    <row r="11598" spans="1:13" x14ac:dyDescent="0.35">
      <c r="A11598" t="s">
        <v>206</v>
      </c>
      <c r="B11598">
        <v>508114381</v>
      </c>
      <c r="C11598">
        <v>175572</v>
      </c>
      <c r="D11598" t="s">
        <v>207</v>
      </c>
      <c r="E11598" s="1">
        <v>43752.699479166666</v>
      </c>
      <c r="F11598">
        <v>3</v>
      </c>
      <c r="G11598" t="s">
        <v>208</v>
      </c>
      <c r="H11598">
        <v>360</v>
      </c>
      <c r="I11598" s="1">
        <v>43776.999305555553</v>
      </c>
      <c r="J11598" s="2">
        <f t="shared" si="543"/>
        <v>1</v>
      </c>
      <c r="K11598" s="2" t="str">
        <f>IFERROR(VLOOKUP(A11598,Aux!A:B,2,0),"Outros")</f>
        <v>Outros</v>
      </c>
      <c r="L11598" s="2">
        <f t="shared" si="544"/>
        <v>2019</v>
      </c>
      <c r="M11598">
        <f t="shared" si="545"/>
        <v>42</v>
      </c>
    </row>
    <row r="11599" spans="1:13" x14ac:dyDescent="0.35">
      <c r="A11599" t="s">
        <v>41</v>
      </c>
      <c r="B11599">
        <v>500192855</v>
      </c>
      <c r="C11599">
        <v>175573</v>
      </c>
      <c r="E11599" s="1">
        <v>43752.706956018519</v>
      </c>
      <c r="F11599">
        <v>3</v>
      </c>
      <c r="G11599" t="s">
        <v>33</v>
      </c>
      <c r="H11599">
        <v>400</v>
      </c>
      <c r="J11599" s="2">
        <f t="shared" si="543"/>
        <v>1</v>
      </c>
      <c r="K11599" s="2" t="str">
        <f>IFERROR(VLOOKUP(A11599,Aux!A:B,2,0),"Outros")</f>
        <v>Transportes</v>
      </c>
      <c r="L11599" s="2">
        <f t="shared" si="544"/>
        <v>2019</v>
      </c>
      <c r="M11599">
        <f t="shared" si="545"/>
        <v>42</v>
      </c>
    </row>
    <row r="11600" spans="1:13" x14ac:dyDescent="0.35">
      <c r="A11600" t="s">
        <v>229</v>
      </c>
      <c r="B11600">
        <v>503216046</v>
      </c>
      <c r="C11600">
        <v>175573</v>
      </c>
      <c r="E11600" s="1">
        <v>43752.706956018519</v>
      </c>
      <c r="F11600">
        <v>3</v>
      </c>
      <c r="G11600" t="s">
        <v>33</v>
      </c>
      <c r="H11600">
        <v>400</v>
      </c>
      <c r="J11600" s="2" t="str">
        <f t="shared" si="543"/>
        <v/>
      </c>
      <c r="K11600" s="2" t="str">
        <f>IFERROR(VLOOKUP(A11600,Aux!A:B,2,0),"Outros")</f>
        <v>Outros</v>
      </c>
      <c r="L11600" s="2">
        <f t="shared" si="544"/>
        <v>2019</v>
      </c>
      <c r="M11600">
        <f t="shared" si="545"/>
        <v>42</v>
      </c>
    </row>
    <row r="11601" spans="1:13" x14ac:dyDescent="0.35">
      <c r="A11601" t="s">
        <v>24</v>
      </c>
      <c r="B11601">
        <v>508741823</v>
      </c>
      <c r="C11601">
        <v>175576</v>
      </c>
      <c r="D11601" t="s">
        <v>25</v>
      </c>
      <c r="E11601" s="1">
        <v>43752.717037037037</v>
      </c>
      <c r="F11601">
        <v>3</v>
      </c>
      <c r="G11601" t="s">
        <v>26</v>
      </c>
      <c r="H11601">
        <v>220</v>
      </c>
      <c r="I11601" s="1">
        <v>43767.999305555553</v>
      </c>
      <c r="J11601" s="2">
        <f t="shared" si="543"/>
        <v>1</v>
      </c>
      <c r="K11601" s="2" t="str">
        <f>IFERROR(VLOOKUP(A11601,Aux!A:B,2,0),"Outros")</f>
        <v>Hospitais</v>
      </c>
      <c r="L11601" s="2">
        <f t="shared" si="544"/>
        <v>2019</v>
      </c>
      <c r="M11601">
        <f t="shared" si="545"/>
        <v>42</v>
      </c>
    </row>
    <row r="11602" spans="1:13" x14ac:dyDescent="0.35">
      <c r="A11602" t="s">
        <v>35</v>
      </c>
      <c r="B11602">
        <v>508666236</v>
      </c>
      <c r="C11602">
        <v>175577</v>
      </c>
      <c r="D11602" t="s">
        <v>36</v>
      </c>
      <c r="E11602" s="1">
        <v>43752.722013888888</v>
      </c>
      <c r="F11602">
        <v>13</v>
      </c>
      <c r="G11602" t="s">
        <v>33</v>
      </c>
      <c r="H11602">
        <v>360</v>
      </c>
      <c r="I11602" s="1">
        <v>43760.999305555553</v>
      </c>
      <c r="J11602" s="2">
        <f t="shared" si="543"/>
        <v>1</v>
      </c>
      <c r="K11602" s="2" t="str">
        <f>IFERROR(VLOOKUP(A11602,Aux!A:B,2,0),"Outros")</f>
        <v>Outros</v>
      </c>
      <c r="L11602" s="2">
        <f t="shared" si="544"/>
        <v>2019</v>
      </c>
      <c r="M11602">
        <f t="shared" si="545"/>
        <v>42</v>
      </c>
    </row>
    <row r="11603" spans="1:13" x14ac:dyDescent="0.35">
      <c r="A11603" t="s">
        <v>9</v>
      </c>
      <c r="B11603">
        <v>506673626</v>
      </c>
      <c r="C11603">
        <v>175578</v>
      </c>
      <c r="D11603" t="s">
        <v>9700</v>
      </c>
      <c r="E11603" s="1">
        <v>43753.377141203702</v>
      </c>
      <c r="F11603">
        <v>1</v>
      </c>
      <c r="G11603" t="s">
        <v>1994</v>
      </c>
      <c r="H11603">
        <v>360</v>
      </c>
      <c r="I11603" s="1">
        <v>43758.999305555553</v>
      </c>
      <c r="J11603" s="2">
        <f t="shared" si="543"/>
        <v>1</v>
      </c>
      <c r="K11603" s="2" t="str">
        <f>IFERROR(VLOOKUP(A11603,Aux!A:B,2,0),"Outros")</f>
        <v>Municípios</v>
      </c>
      <c r="L11603" s="2">
        <f t="shared" si="544"/>
        <v>2019</v>
      </c>
      <c r="M11603">
        <f t="shared" si="545"/>
        <v>42</v>
      </c>
    </row>
    <row r="11604" spans="1:13" x14ac:dyDescent="0.35">
      <c r="A11604" t="s">
        <v>9</v>
      </c>
      <c r="B11604">
        <v>506673626</v>
      </c>
      <c r="C11604">
        <v>175579</v>
      </c>
      <c r="D11604" t="s">
        <v>9701</v>
      </c>
      <c r="E11604" s="1">
        <v>43753.380706018521</v>
      </c>
      <c r="F11604">
        <v>1</v>
      </c>
      <c r="G11604" t="s">
        <v>11</v>
      </c>
      <c r="H11604">
        <v>360</v>
      </c>
      <c r="I11604" s="1">
        <v>43758.999305555553</v>
      </c>
      <c r="J11604" s="2">
        <f t="shared" si="543"/>
        <v>1</v>
      </c>
      <c r="K11604" s="2" t="str">
        <f>IFERROR(VLOOKUP(A11604,Aux!A:B,2,0),"Outros")</f>
        <v>Municípios</v>
      </c>
      <c r="L11604" s="2">
        <f t="shared" si="544"/>
        <v>2019</v>
      </c>
      <c r="M11604">
        <f t="shared" si="545"/>
        <v>42</v>
      </c>
    </row>
    <row r="11605" spans="1:13" x14ac:dyDescent="0.35">
      <c r="A11605" t="s">
        <v>157</v>
      </c>
      <c r="B11605">
        <v>500122237</v>
      </c>
      <c r="C11605">
        <v>175580</v>
      </c>
      <c r="D11605" t="s">
        <v>4920</v>
      </c>
      <c r="E11605" s="1">
        <v>43753.402731481481</v>
      </c>
      <c r="F11605">
        <v>3</v>
      </c>
      <c r="G11605" t="s">
        <v>33</v>
      </c>
      <c r="H11605">
        <v>300</v>
      </c>
      <c r="I11605" s="1">
        <v>43780.708333333336</v>
      </c>
      <c r="J11605" s="2">
        <f t="shared" si="543"/>
        <v>1</v>
      </c>
      <c r="K11605" s="2" t="str">
        <f>IFERROR(VLOOKUP(A11605,Aux!A:B,2,0),"Outros")</f>
        <v>Outros</v>
      </c>
      <c r="L11605" s="2">
        <f t="shared" si="544"/>
        <v>2019</v>
      </c>
      <c r="M11605">
        <f t="shared" si="545"/>
        <v>42</v>
      </c>
    </row>
    <row r="11606" spans="1:13" x14ac:dyDescent="0.35">
      <c r="A11606" t="s">
        <v>528</v>
      </c>
      <c r="B11606">
        <v>512044040</v>
      </c>
      <c r="C11606">
        <v>175581</v>
      </c>
      <c r="D11606" t="s">
        <v>9554</v>
      </c>
      <c r="E11606" s="1">
        <v>43753.408194444448</v>
      </c>
      <c r="F11606">
        <v>1</v>
      </c>
      <c r="G11606" t="s">
        <v>225</v>
      </c>
      <c r="H11606">
        <v>360</v>
      </c>
      <c r="I11606" s="1">
        <v>43759.999305555553</v>
      </c>
      <c r="J11606" s="2">
        <f t="shared" si="543"/>
        <v>1</v>
      </c>
      <c r="K11606" s="2" t="str">
        <f>IFERROR(VLOOKUP(A11606,Aux!A:B,2,0),"Outros")</f>
        <v>Municípios</v>
      </c>
      <c r="L11606" s="2">
        <f t="shared" si="544"/>
        <v>2019</v>
      </c>
      <c r="M11606">
        <f t="shared" si="545"/>
        <v>42</v>
      </c>
    </row>
    <row r="11607" spans="1:13" x14ac:dyDescent="0.35">
      <c r="A11607" t="s">
        <v>219</v>
      </c>
      <c r="B11607">
        <v>505656000</v>
      </c>
      <c r="C11607">
        <v>175582</v>
      </c>
      <c r="D11607" t="s">
        <v>9555</v>
      </c>
      <c r="E11607" s="1">
        <v>43753.410543981481</v>
      </c>
      <c r="F11607">
        <v>13</v>
      </c>
      <c r="G11607" t="s">
        <v>657</v>
      </c>
      <c r="H11607">
        <v>360</v>
      </c>
      <c r="I11607" s="1">
        <v>43760.999305555553</v>
      </c>
      <c r="J11607" s="2">
        <f t="shared" si="543"/>
        <v>1</v>
      </c>
      <c r="K11607" s="2" t="str">
        <f>IFERROR(VLOOKUP(A11607,Aux!A:B,2,0),"Outros")</f>
        <v>Municípios</v>
      </c>
      <c r="L11607" s="2">
        <f t="shared" si="544"/>
        <v>2019</v>
      </c>
      <c r="M11607">
        <f t="shared" si="545"/>
        <v>42</v>
      </c>
    </row>
    <row r="11608" spans="1:13" x14ac:dyDescent="0.35">
      <c r="A11608" t="s">
        <v>213</v>
      </c>
      <c r="B11608">
        <v>512012814</v>
      </c>
      <c r="C11608">
        <v>175583</v>
      </c>
      <c r="D11608" t="s">
        <v>214</v>
      </c>
      <c r="E11608" s="1">
        <v>43753.420358796298</v>
      </c>
      <c r="F11608">
        <v>1</v>
      </c>
      <c r="G11608" t="s">
        <v>215</v>
      </c>
      <c r="H11608">
        <v>340</v>
      </c>
      <c r="I11608" s="1">
        <v>43768.729166666664</v>
      </c>
      <c r="J11608" s="2">
        <f t="shared" si="543"/>
        <v>1</v>
      </c>
      <c r="K11608" s="2" t="str">
        <f>IFERROR(VLOOKUP(A11608,Aux!A:B,2,0),"Outros")</f>
        <v>Municípios</v>
      </c>
      <c r="L11608" s="2">
        <f t="shared" si="544"/>
        <v>2019</v>
      </c>
      <c r="M11608">
        <f t="shared" si="545"/>
        <v>42</v>
      </c>
    </row>
    <row r="11609" spans="1:13" x14ac:dyDescent="0.35">
      <c r="A11609" t="s">
        <v>41</v>
      </c>
      <c r="B11609">
        <v>500192855</v>
      </c>
      <c r="C11609">
        <v>175585</v>
      </c>
      <c r="D11609" t="s">
        <v>216</v>
      </c>
      <c r="E11609" s="1">
        <v>43753.429189814815</v>
      </c>
      <c r="F11609">
        <v>1</v>
      </c>
      <c r="G11609" t="s">
        <v>33</v>
      </c>
      <c r="H11609">
        <v>360</v>
      </c>
      <c r="I11609" s="1">
        <v>43762.999305555553</v>
      </c>
      <c r="J11609" s="2">
        <f t="shared" si="543"/>
        <v>1</v>
      </c>
      <c r="K11609" s="2" t="str">
        <f>IFERROR(VLOOKUP(A11609,Aux!A:B,2,0),"Outros")</f>
        <v>Transportes</v>
      </c>
      <c r="L11609" s="2">
        <f t="shared" si="544"/>
        <v>2019</v>
      </c>
      <c r="M11609">
        <f t="shared" si="545"/>
        <v>42</v>
      </c>
    </row>
    <row r="11610" spans="1:13" x14ac:dyDescent="0.35">
      <c r="A11610" t="s">
        <v>122</v>
      </c>
      <c r="B11610">
        <v>506173968</v>
      </c>
      <c r="C11610">
        <v>175588</v>
      </c>
      <c r="D11610" t="s">
        <v>9342</v>
      </c>
      <c r="E11610" s="1">
        <v>43753.439918981479</v>
      </c>
      <c r="F11610">
        <v>1</v>
      </c>
      <c r="G11610" t="s">
        <v>597</v>
      </c>
      <c r="H11610">
        <v>360</v>
      </c>
      <c r="I11610" s="1">
        <v>43758.729166666664</v>
      </c>
      <c r="J11610" s="2">
        <f t="shared" si="543"/>
        <v>1</v>
      </c>
      <c r="K11610" s="2" t="str">
        <f>IFERROR(VLOOKUP(A11610,Aux!A:B,2,0),"Outros")</f>
        <v>Municípios</v>
      </c>
      <c r="L11610" s="2">
        <f t="shared" si="544"/>
        <v>2019</v>
      </c>
      <c r="M11610">
        <f t="shared" si="545"/>
        <v>42</v>
      </c>
    </row>
    <row r="11611" spans="1:13" x14ac:dyDescent="0.35">
      <c r="A11611" t="s">
        <v>230</v>
      </c>
      <c r="B11611">
        <v>501135960</v>
      </c>
      <c r="C11611">
        <v>175590</v>
      </c>
      <c r="D11611" t="s">
        <v>231</v>
      </c>
      <c r="E11611" s="1">
        <v>43753.456145833334</v>
      </c>
      <c r="F11611">
        <v>13</v>
      </c>
      <c r="G11611" t="s">
        <v>232</v>
      </c>
      <c r="H11611">
        <v>340</v>
      </c>
      <c r="I11611" s="1">
        <v>43762.708333333336</v>
      </c>
      <c r="J11611" s="2">
        <f t="shared" si="543"/>
        <v>1</v>
      </c>
      <c r="K11611" s="2" t="str">
        <f>IFERROR(VLOOKUP(A11611,Aux!A:B,2,0),"Outros")</f>
        <v>Municípios</v>
      </c>
      <c r="L11611" s="2">
        <f t="shared" si="544"/>
        <v>2019</v>
      </c>
      <c r="M11611">
        <f t="shared" si="545"/>
        <v>42</v>
      </c>
    </row>
    <row r="11612" spans="1:13" x14ac:dyDescent="0.35">
      <c r="A11612" t="s">
        <v>27</v>
      </c>
      <c r="B11612">
        <v>505584760</v>
      </c>
      <c r="C11612">
        <v>175591</v>
      </c>
      <c r="E11612" s="1">
        <v>43753.486064814817</v>
      </c>
      <c r="F11612">
        <v>13</v>
      </c>
      <c r="H11612">
        <v>400</v>
      </c>
      <c r="J11612" s="2">
        <f t="shared" si="543"/>
        <v>1</v>
      </c>
      <c r="K11612" s="2" t="str">
        <f>IFERROR(VLOOKUP(A11612,Aux!A:B,2,0),"Outros")</f>
        <v>Municípios</v>
      </c>
      <c r="L11612" s="2">
        <f t="shared" si="544"/>
        <v>2019</v>
      </c>
      <c r="M11612">
        <f t="shared" si="545"/>
        <v>42</v>
      </c>
    </row>
    <row r="11613" spans="1:13" x14ac:dyDescent="0.35">
      <c r="A11613" t="s">
        <v>28</v>
      </c>
      <c r="B11613">
        <v>505932512</v>
      </c>
      <c r="C11613">
        <v>175592</v>
      </c>
      <c r="D11613" t="s">
        <v>29</v>
      </c>
      <c r="E11613" s="1">
        <v>43753.489189814813</v>
      </c>
      <c r="F11613">
        <v>1</v>
      </c>
      <c r="G11613" t="s">
        <v>30</v>
      </c>
      <c r="H11613">
        <v>5</v>
      </c>
      <c r="I11613" s="1">
        <v>43759.999305555553</v>
      </c>
      <c r="J11613" s="2">
        <f t="shared" si="543"/>
        <v>1</v>
      </c>
      <c r="K11613" s="2" t="str">
        <f>IFERROR(VLOOKUP(A11613,Aux!A:B,2,0),"Outros")</f>
        <v>Municípios</v>
      </c>
      <c r="L11613" s="2">
        <f t="shared" si="544"/>
        <v>2019</v>
      </c>
      <c r="M11613">
        <f t="shared" si="545"/>
        <v>42</v>
      </c>
    </row>
    <row r="11614" spans="1:13" x14ac:dyDescent="0.35">
      <c r="A11614" t="s">
        <v>37</v>
      </c>
      <c r="B11614">
        <v>506187543</v>
      </c>
      <c r="C11614">
        <v>175593</v>
      </c>
      <c r="D11614" t="s">
        <v>233</v>
      </c>
      <c r="E11614" s="1">
        <v>43753.495185185187</v>
      </c>
      <c r="F11614">
        <v>13</v>
      </c>
      <c r="G11614" t="s">
        <v>80</v>
      </c>
      <c r="H11614">
        <v>360</v>
      </c>
      <c r="I11614" s="1">
        <v>43760.999305555553</v>
      </c>
      <c r="J11614" s="2">
        <f t="shared" si="543"/>
        <v>1</v>
      </c>
      <c r="K11614" s="2" t="str">
        <f>IFERROR(VLOOKUP(A11614,Aux!A:B,2,0),"Outros")</f>
        <v>Municípios</v>
      </c>
      <c r="L11614" s="2">
        <f t="shared" si="544"/>
        <v>2019</v>
      </c>
      <c r="M11614">
        <f t="shared" si="545"/>
        <v>42</v>
      </c>
    </row>
    <row r="11615" spans="1:13" x14ac:dyDescent="0.35">
      <c r="A11615" t="s">
        <v>260</v>
      </c>
      <c r="B11615">
        <v>502790024</v>
      </c>
      <c r="C11615">
        <v>175595</v>
      </c>
      <c r="D11615" t="s">
        <v>261</v>
      </c>
      <c r="E11615" s="1">
        <v>43753.534467592595</v>
      </c>
      <c r="F11615">
        <v>3</v>
      </c>
      <c r="G11615" t="s">
        <v>262</v>
      </c>
      <c r="H11615">
        <v>360</v>
      </c>
      <c r="I11615" s="1">
        <v>43800.999305555553</v>
      </c>
      <c r="J11615" s="2">
        <f t="shared" si="543"/>
        <v>1</v>
      </c>
      <c r="K11615" s="2" t="str">
        <f>IFERROR(VLOOKUP(A11615,Aux!A:B,2,0),"Outros")</f>
        <v>Transportes</v>
      </c>
      <c r="L11615" s="2">
        <f t="shared" si="544"/>
        <v>2019</v>
      </c>
      <c r="M11615">
        <f t="shared" si="545"/>
        <v>42</v>
      </c>
    </row>
    <row r="11616" spans="1:13" x14ac:dyDescent="0.35">
      <c r="A11616" t="s">
        <v>165</v>
      </c>
      <c r="B11616">
        <v>600084892</v>
      </c>
      <c r="C11616">
        <v>175596</v>
      </c>
      <c r="D11616" t="s">
        <v>174</v>
      </c>
      <c r="E11616" s="1">
        <v>43753.539189814815</v>
      </c>
      <c r="F11616">
        <v>3</v>
      </c>
      <c r="G11616" t="s">
        <v>175</v>
      </c>
      <c r="H11616">
        <v>340</v>
      </c>
      <c r="I11616" s="1">
        <v>43761.999305555553</v>
      </c>
      <c r="J11616" s="2">
        <f t="shared" si="543"/>
        <v>1</v>
      </c>
      <c r="K11616" s="2" t="str">
        <f>IFERROR(VLOOKUP(A11616,Aux!A:B,2,0),"Outros")</f>
        <v>Outros</v>
      </c>
      <c r="L11616" s="2">
        <f t="shared" si="544"/>
        <v>2019</v>
      </c>
      <c r="M11616">
        <f t="shared" si="545"/>
        <v>42</v>
      </c>
    </row>
    <row r="11617" spans="1:13" x14ac:dyDescent="0.35">
      <c r="A11617" t="s">
        <v>213</v>
      </c>
      <c r="B11617">
        <v>512012814</v>
      </c>
      <c r="C11617">
        <v>175597</v>
      </c>
      <c r="D11617" t="s">
        <v>9702</v>
      </c>
      <c r="E11617" s="1">
        <v>43753.557719907411</v>
      </c>
      <c r="F11617">
        <v>1</v>
      </c>
      <c r="G11617" t="s">
        <v>9703</v>
      </c>
      <c r="H11617">
        <v>340</v>
      </c>
      <c r="I11617" s="1">
        <v>43763.999305555553</v>
      </c>
      <c r="J11617" s="2">
        <f t="shared" si="543"/>
        <v>1</v>
      </c>
      <c r="K11617" s="2" t="str">
        <f>IFERROR(VLOOKUP(A11617,Aux!A:B,2,0),"Outros")</f>
        <v>Municípios</v>
      </c>
      <c r="L11617" s="2">
        <f t="shared" si="544"/>
        <v>2019</v>
      </c>
      <c r="M11617">
        <f t="shared" si="545"/>
        <v>42</v>
      </c>
    </row>
    <row r="11618" spans="1:13" x14ac:dyDescent="0.35">
      <c r="A11618" t="s">
        <v>60</v>
      </c>
      <c r="B11618">
        <v>505456010</v>
      </c>
      <c r="C11618">
        <v>175598</v>
      </c>
      <c r="D11618" t="s">
        <v>84</v>
      </c>
      <c r="E11618" s="1">
        <v>43753.58185185185</v>
      </c>
      <c r="F11618">
        <v>1</v>
      </c>
      <c r="G11618" t="s">
        <v>62</v>
      </c>
      <c r="H11618">
        <v>340</v>
      </c>
      <c r="I11618" s="1">
        <v>43759.999305555553</v>
      </c>
      <c r="J11618" s="2">
        <f t="shared" si="543"/>
        <v>1</v>
      </c>
      <c r="K11618" s="2" t="str">
        <f>IFERROR(VLOOKUP(A11618,Aux!A:B,2,0),"Outros")</f>
        <v>Municípios</v>
      </c>
      <c r="L11618" s="2">
        <f t="shared" si="544"/>
        <v>2019</v>
      </c>
      <c r="M11618">
        <f t="shared" si="545"/>
        <v>42</v>
      </c>
    </row>
    <row r="11619" spans="1:13" x14ac:dyDescent="0.35">
      <c r="A11619" t="s">
        <v>133</v>
      </c>
      <c r="B11619">
        <v>503539473</v>
      </c>
      <c r="C11619">
        <v>175599</v>
      </c>
      <c r="D11619" t="s">
        <v>193</v>
      </c>
      <c r="E11619" s="1">
        <v>43753.58489583333</v>
      </c>
      <c r="F11619">
        <v>1</v>
      </c>
      <c r="G11619" t="s">
        <v>194</v>
      </c>
      <c r="H11619">
        <v>360</v>
      </c>
      <c r="I11619" s="1">
        <v>43758.999305555553</v>
      </c>
      <c r="J11619" s="2">
        <f t="shared" si="543"/>
        <v>1</v>
      </c>
      <c r="K11619" s="2" t="str">
        <f>IFERROR(VLOOKUP(A11619,Aux!A:B,2,0),"Outros")</f>
        <v>Municípios</v>
      </c>
      <c r="L11619" s="2">
        <f t="shared" si="544"/>
        <v>2019</v>
      </c>
      <c r="M11619">
        <f t="shared" si="545"/>
        <v>42</v>
      </c>
    </row>
    <row r="11620" spans="1:13" x14ac:dyDescent="0.35">
      <c r="A11620" t="s">
        <v>85</v>
      </c>
      <c r="B11620">
        <v>506642798</v>
      </c>
      <c r="C11620">
        <v>175600</v>
      </c>
      <c r="D11620" t="s">
        <v>86</v>
      </c>
      <c r="E11620" s="1">
        <v>43753.587361111109</v>
      </c>
      <c r="F11620">
        <v>1</v>
      </c>
      <c r="G11620" t="s">
        <v>87</v>
      </c>
      <c r="H11620">
        <v>360</v>
      </c>
      <c r="I11620" s="1">
        <v>43759.958333333336</v>
      </c>
      <c r="J11620" s="2">
        <f t="shared" si="543"/>
        <v>1</v>
      </c>
      <c r="K11620" s="2" t="str">
        <f>IFERROR(VLOOKUP(A11620,Aux!A:B,2,0),"Outros")</f>
        <v>Municípios</v>
      </c>
      <c r="L11620" s="2">
        <f t="shared" si="544"/>
        <v>2019</v>
      </c>
      <c r="M11620">
        <f t="shared" si="545"/>
        <v>42</v>
      </c>
    </row>
    <row r="11621" spans="1:13" x14ac:dyDescent="0.35">
      <c r="A11621" t="s">
        <v>88</v>
      </c>
      <c r="B11621">
        <v>506624200</v>
      </c>
      <c r="C11621">
        <v>175601</v>
      </c>
      <c r="D11621" t="s">
        <v>89</v>
      </c>
      <c r="E11621" s="1">
        <v>43753.601284722223</v>
      </c>
      <c r="F11621">
        <v>13</v>
      </c>
      <c r="G11621" t="s">
        <v>90</v>
      </c>
      <c r="H11621">
        <v>340</v>
      </c>
      <c r="I11621" s="1">
        <v>43766.999305555553</v>
      </c>
      <c r="J11621" s="2">
        <f t="shared" si="543"/>
        <v>1</v>
      </c>
      <c r="K11621" s="2" t="str">
        <f>IFERROR(VLOOKUP(A11621,Aux!A:B,2,0),"Outros")</f>
        <v>Municípios</v>
      </c>
      <c r="L11621" s="2">
        <f t="shared" si="544"/>
        <v>2019</v>
      </c>
      <c r="M11621">
        <f t="shared" si="545"/>
        <v>42</v>
      </c>
    </row>
    <row r="11622" spans="1:13" x14ac:dyDescent="0.35">
      <c r="A11622" t="s">
        <v>71</v>
      </c>
      <c r="B11622">
        <v>500051054</v>
      </c>
      <c r="C11622">
        <v>175603</v>
      </c>
      <c r="D11622" t="s">
        <v>9556</v>
      </c>
      <c r="E11622" s="1">
        <v>43753.60769675926</v>
      </c>
      <c r="F11622">
        <v>13</v>
      </c>
      <c r="G11622" t="s">
        <v>243</v>
      </c>
      <c r="H11622">
        <v>360</v>
      </c>
      <c r="I11622" s="1">
        <v>43759.791666666664</v>
      </c>
      <c r="J11622" s="2">
        <f t="shared" si="543"/>
        <v>1</v>
      </c>
      <c r="K11622" s="2" t="str">
        <f>IFERROR(VLOOKUP(A11622,Aux!A:B,2,0),"Outros")</f>
        <v>Municípios</v>
      </c>
      <c r="L11622" s="2">
        <f t="shared" si="544"/>
        <v>2019</v>
      </c>
      <c r="M11622">
        <f t="shared" si="545"/>
        <v>42</v>
      </c>
    </row>
    <row r="11623" spans="1:13" x14ac:dyDescent="0.35">
      <c r="A11623" t="s">
        <v>37</v>
      </c>
      <c r="B11623">
        <v>506187543</v>
      </c>
      <c r="C11623">
        <v>175604</v>
      </c>
      <c r="E11623" s="1">
        <v>43753.609398148146</v>
      </c>
      <c r="F11623">
        <v>1</v>
      </c>
      <c r="H11623">
        <v>1</v>
      </c>
      <c r="J11623" s="2">
        <f t="shared" si="543"/>
        <v>1</v>
      </c>
      <c r="K11623" s="2" t="str">
        <f>IFERROR(VLOOKUP(A11623,Aux!A:B,2,0),"Outros")</f>
        <v>Municípios</v>
      </c>
      <c r="L11623" s="2">
        <f t="shared" si="544"/>
        <v>2019</v>
      </c>
      <c r="M11623">
        <f t="shared" si="545"/>
        <v>42</v>
      </c>
    </row>
    <row r="11624" spans="1:13" x14ac:dyDescent="0.35">
      <c r="A11624" t="s">
        <v>122</v>
      </c>
      <c r="B11624">
        <v>506173968</v>
      </c>
      <c r="C11624">
        <v>175605</v>
      </c>
      <c r="D11624" t="s">
        <v>9231</v>
      </c>
      <c r="E11624" s="1">
        <v>43753.611331018517</v>
      </c>
      <c r="F11624">
        <v>13</v>
      </c>
      <c r="G11624" t="s">
        <v>33</v>
      </c>
      <c r="H11624">
        <v>360</v>
      </c>
      <c r="I11624" s="1">
        <v>43758.75</v>
      </c>
      <c r="J11624" s="2">
        <f t="shared" si="543"/>
        <v>1</v>
      </c>
      <c r="K11624" s="2" t="str">
        <f>IFERROR(VLOOKUP(A11624,Aux!A:B,2,0),"Outros")</f>
        <v>Municípios</v>
      </c>
      <c r="L11624" s="2">
        <f t="shared" si="544"/>
        <v>2019</v>
      </c>
      <c r="M11624">
        <f t="shared" si="545"/>
        <v>42</v>
      </c>
    </row>
    <row r="11625" spans="1:13" x14ac:dyDescent="0.35">
      <c r="A11625" t="s">
        <v>39</v>
      </c>
      <c r="B11625">
        <v>507023129</v>
      </c>
      <c r="C11625">
        <v>175607</v>
      </c>
      <c r="E11625" s="1">
        <v>43753.614629629628</v>
      </c>
      <c r="F11625">
        <v>13</v>
      </c>
      <c r="G11625" t="s">
        <v>33</v>
      </c>
      <c r="H11625">
        <v>400</v>
      </c>
      <c r="J11625" s="2">
        <f t="shared" si="543"/>
        <v>1</v>
      </c>
      <c r="K11625" s="2" t="str">
        <f>IFERROR(VLOOKUP(A11625,Aux!A:B,2,0),"Outros")</f>
        <v>Outros</v>
      </c>
      <c r="L11625" s="2">
        <f t="shared" si="544"/>
        <v>2019</v>
      </c>
      <c r="M11625">
        <f t="shared" si="545"/>
        <v>42</v>
      </c>
    </row>
    <row r="11626" spans="1:13" x14ac:dyDescent="0.35">
      <c r="A11626" t="s">
        <v>105</v>
      </c>
      <c r="B11626">
        <v>503311332</v>
      </c>
      <c r="C11626">
        <v>175608</v>
      </c>
      <c r="D11626" t="s">
        <v>9601</v>
      </c>
      <c r="E11626" s="1">
        <v>43753.617118055554</v>
      </c>
      <c r="F11626">
        <v>13</v>
      </c>
      <c r="G11626" t="s">
        <v>107</v>
      </c>
      <c r="H11626">
        <v>360</v>
      </c>
      <c r="I11626" s="1">
        <v>43759.708333333336</v>
      </c>
      <c r="J11626" s="2">
        <f t="shared" si="543"/>
        <v>1</v>
      </c>
      <c r="K11626" s="2" t="str">
        <f>IFERROR(VLOOKUP(A11626,Aux!A:B,2,0),"Outros")</f>
        <v>Municípios</v>
      </c>
      <c r="L11626" s="2">
        <f t="shared" si="544"/>
        <v>2019</v>
      </c>
      <c r="M11626">
        <f t="shared" si="545"/>
        <v>42</v>
      </c>
    </row>
    <row r="11627" spans="1:13" x14ac:dyDescent="0.35">
      <c r="A11627" t="s">
        <v>38</v>
      </c>
      <c r="B11627">
        <v>123456789</v>
      </c>
      <c r="C11627">
        <v>175609</v>
      </c>
      <c r="E11627" s="1">
        <v>43753.618298611109</v>
      </c>
      <c r="F11627">
        <v>13</v>
      </c>
      <c r="G11627" t="s">
        <v>33</v>
      </c>
      <c r="H11627">
        <v>1</v>
      </c>
      <c r="J11627" s="2">
        <f t="shared" si="543"/>
        <v>1</v>
      </c>
      <c r="K11627" s="2" t="str">
        <f>IFERROR(VLOOKUP(A11627,Aux!A:B,2,0),"Outros")</f>
        <v>Outros</v>
      </c>
      <c r="L11627" s="2">
        <f t="shared" si="544"/>
        <v>2019</v>
      </c>
      <c r="M11627">
        <f t="shared" si="545"/>
        <v>42</v>
      </c>
    </row>
    <row r="11628" spans="1:13" x14ac:dyDescent="0.35">
      <c r="A11628" t="s">
        <v>39</v>
      </c>
      <c r="B11628">
        <v>507023129</v>
      </c>
      <c r="C11628">
        <v>175611</v>
      </c>
      <c r="D11628" t="s">
        <v>40</v>
      </c>
      <c r="E11628" s="1">
        <v>43753.618819444448</v>
      </c>
      <c r="F11628">
        <v>13</v>
      </c>
      <c r="G11628" t="s">
        <v>33</v>
      </c>
      <c r="H11628">
        <v>360</v>
      </c>
      <c r="I11628" s="1">
        <v>43765.708333333336</v>
      </c>
      <c r="J11628" s="2">
        <f t="shared" si="543"/>
        <v>1</v>
      </c>
      <c r="K11628" s="2" t="str">
        <f>IFERROR(VLOOKUP(A11628,Aux!A:B,2,0),"Outros")</f>
        <v>Outros</v>
      </c>
      <c r="L11628" s="2">
        <f t="shared" si="544"/>
        <v>2019</v>
      </c>
      <c r="M11628">
        <f t="shared" si="545"/>
        <v>42</v>
      </c>
    </row>
    <row r="11629" spans="1:13" x14ac:dyDescent="0.35">
      <c r="A11629" t="s">
        <v>122</v>
      </c>
      <c r="B11629">
        <v>506173968</v>
      </c>
      <c r="C11629">
        <v>175613</v>
      </c>
      <c r="E11629" s="1">
        <v>43753.621770833335</v>
      </c>
      <c r="F11629">
        <v>1</v>
      </c>
      <c r="G11629" t="s">
        <v>33</v>
      </c>
      <c r="H11629">
        <v>400</v>
      </c>
      <c r="J11629" s="2">
        <f t="shared" si="543"/>
        <v>1</v>
      </c>
      <c r="K11629" s="2" t="str">
        <f>IFERROR(VLOOKUP(A11629,Aux!A:B,2,0),"Outros")</f>
        <v>Municípios</v>
      </c>
      <c r="L11629" s="2">
        <f t="shared" si="544"/>
        <v>2019</v>
      </c>
      <c r="M11629">
        <f t="shared" si="545"/>
        <v>42</v>
      </c>
    </row>
    <row r="11630" spans="1:13" x14ac:dyDescent="0.35">
      <c r="A11630" t="s">
        <v>41</v>
      </c>
      <c r="B11630">
        <v>500192855</v>
      </c>
      <c r="C11630">
        <v>175614</v>
      </c>
      <c r="D11630" t="s">
        <v>42</v>
      </c>
      <c r="E11630" s="1">
        <v>43753.626157407409</v>
      </c>
      <c r="F11630">
        <v>3</v>
      </c>
      <c r="G11630" t="s">
        <v>33</v>
      </c>
      <c r="H11630">
        <v>340</v>
      </c>
      <c r="I11630" s="1">
        <v>43774.999305555553</v>
      </c>
      <c r="J11630" s="2">
        <f t="shared" si="543"/>
        <v>1</v>
      </c>
      <c r="K11630" s="2" t="str">
        <f>IFERROR(VLOOKUP(A11630,Aux!A:B,2,0),"Outros")</f>
        <v>Transportes</v>
      </c>
      <c r="L11630" s="2">
        <f t="shared" si="544"/>
        <v>2019</v>
      </c>
      <c r="M11630">
        <f t="shared" si="545"/>
        <v>42</v>
      </c>
    </row>
    <row r="11631" spans="1:13" x14ac:dyDescent="0.35">
      <c r="A11631" t="s">
        <v>434</v>
      </c>
      <c r="B11631">
        <v>506546381</v>
      </c>
      <c r="C11631">
        <v>175615</v>
      </c>
      <c r="D11631" t="s">
        <v>9428</v>
      </c>
      <c r="E11631" s="1">
        <v>43753.631168981483</v>
      </c>
      <c r="F11631">
        <v>1</v>
      </c>
      <c r="G11631" t="s">
        <v>9429</v>
      </c>
      <c r="H11631">
        <v>5</v>
      </c>
      <c r="I11631" s="1">
        <v>43763.708333333336</v>
      </c>
      <c r="J11631" s="2">
        <f t="shared" si="543"/>
        <v>1</v>
      </c>
      <c r="K11631" s="2" t="str">
        <f>IFERROR(VLOOKUP(A11631,Aux!A:B,2,0),"Outros")</f>
        <v>Municípios</v>
      </c>
      <c r="L11631" s="2">
        <f t="shared" si="544"/>
        <v>2019</v>
      </c>
      <c r="M11631">
        <f t="shared" si="545"/>
        <v>42</v>
      </c>
    </row>
    <row r="11632" spans="1:13" x14ac:dyDescent="0.35">
      <c r="A11632" t="s">
        <v>91</v>
      </c>
      <c r="B11632">
        <v>508035546</v>
      </c>
      <c r="C11632">
        <v>175617</v>
      </c>
      <c r="E11632" s="1">
        <v>43753.644305555557</v>
      </c>
      <c r="F11632">
        <v>3</v>
      </c>
      <c r="G11632" t="s">
        <v>33</v>
      </c>
      <c r="H11632">
        <v>400</v>
      </c>
      <c r="J11632" s="2">
        <f t="shared" si="543"/>
        <v>1</v>
      </c>
      <c r="K11632" s="2" t="str">
        <f>IFERROR(VLOOKUP(A11632,Aux!A:B,2,0),"Outros")</f>
        <v>Municípios</v>
      </c>
      <c r="L11632" s="2">
        <f t="shared" si="544"/>
        <v>2019</v>
      </c>
      <c r="M11632">
        <f t="shared" si="545"/>
        <v>42</v>
      </c>
    </row>
    <row r="11633" spans="1:13" x14ac:dyDescent="0.35">
      <c r="A11633" t="s">
        <v>12</v>
      </c>
      <c r="B11633">
        <v>508481287</v>
      </c>
      <c r="C11633">
        <v>175618</v>
      </c>
      <c r="D11633" t="s">
        <v>9343</v>
      </c>
      <c r="E11633" s="1">
        <v>43753.65152777778</v>
      </c>
      <c r="F11633">
        <v>13</v>
      </c>
      <c r="G11633" t="s">
        <v>14</v>
      </c>
      <c r="H11633">
        <v>360</v>
      </c>
      <c r="I11633" s="1">
        <v>43759.583333333336</v>
      </c>
      <c r="J11633" s="2">
        <f t="shared" si="543"/>
        <v>1</v>
      </c>
      <c r="K11633" s="2" t="str">
        <f>IFERROR(VLOOKUP(A11633,Aux!A:B,2,0),"Outros")</f>
        <v>Hospitais</v>
      </c>
      <c r="L11633" s="2">
        <f t="shared" si="544"/>
        <v>2019</v>
      </c>
      <c r="M11633">
        <f t="shared" si="545"/>
        <v>42</v>
      </c>
    </row>
    <row r="11634" spans="1:13" x14ac:dyDescent="0.35">
      <c r="A11634" t="s">
        <v>63</v>
      </c>
      <c r="B11634">
        <v>502098139</v>
      </c>
      <c r="C11634">
        <v>175621</v>
      </c>
      <c r="D11634" t="s">
        <v>9430</v>
      </c>
      <c r="E11634" s="1">
        <v>43753.656342592592</v>
      </c>
      <c r="F11634">
        <v>13</v>
      </c>
      <c r="G11634" t="s">
        <v>75</v>
      </c>
      <c r="H11634">
        <v>5</v>
      </c>
      <c r="I11634" s="1">
        <v>43763.75</v>
      </c>
      <c r="J11634" s="2">
        <f t="shared" si="543"/>
        <v>1</v>
      </c>
      <c r="K11634" s="2" t="str">
        <f>IFERROR(VLOOKUP(A11634,Aux!A:B,2,0),"Outros")</f>
        <v>Municípios</v>
      </c>
      <c r="L11634" s="2">
        <f t="shared" si="544"/>
        <v>2019</v>
      </c>
      <c r="M11634">
        <f t="shared" si="545"/>
        <v>42</v>
      </c>
    </row>
    <row r="11635" spans="1:13" x14ac:dyDescent="0.35">
      <c r="A11635" t="s">
        <v>105</v>
      </c>
      <c r="B11635">
        <v>503311332</v>
      </c>
      <c r="C11635">
        <v>175622</v>
      </c>
      <c r="D11635" t="s">
        <v>9602</v>
      </c>
      <c r="E11635" s="1">
        <v>43753.662268518521</v>
      </c>
      <c r="F11635">
        <v>1</v>
      </c>
      <c r="G11635" t="s">
        <v>107</v>
      </c>
      <c r="H11635">
        <v>360</v>
      </c>
      <c r="I11635" s="1">
        <v>43760.708333333336</v>
      </c>
      <c r="J11635" s="2">
        <f t="shared" si="543"/>
        <v>1</v>
      </c>
      <c r="K11635" s="2" t="str">
        <f>IFERROR(VLOOKUP(A11635,Aux!A:B,2,0),"Outros")</f>
        <v>Municípios</v>
      </c>
      <c r="L11635" s="2">
        <f t="shared" si="544"/>
        <v>2019</v>
      </c>
      <c r="M11635">
        <f t="shared" si="545"/>
        <v>42</v>
      </c>
    </row>
    <row r="11636" spans="1:13" x14ac:dyDescent="0.35">
      <c r="A11636" t="s">
        <v>24</v>
      </c>
      <c r="B11636">
        <v>508741823</v>
      </c>
      <c r="C11636">
        <v>175625</v>
      </c>
      <c r="D11636" t="s">
        <v>43</v>
      </c>
      <c r="E11636" s="1">
        <v>43753.676134259258</v>
      </c>
      <c r="F11636">
        <v>3</v>
      </c>
      <c r="G11636" t="s">
        <v>26</v>
      </c>
      <c r="H11636">
        <v>360</v>
      </c>
      <c r="I11636" s="1">
        <v>43774.999305555553</v>
      </c>
      <c r="J11636" s="2">
        <f t="shared" si="543"/>
        <v>1</v>
      </c>
      <c r="K11636" s="2" t="str">
        <f>IFERROR(VLOOKUP(A11636,Aux!A:B,2,0),"Outros")</f>
        <v>Hospitais</v>
      </c>
      <c r="L11636" s="2">
        <f t="shared" si="544"/>
        <v>2019</v>
      </c>
      <c r="M11636">
        <f t="shared" si="545"/>
        <v>42</v>
      </c>
    </row>
    <row r="11637" spans="1:13" x14ac:dyDescent="0.35">
      <c r="A11637" t="s">
        <v>41</v>
      </c>
      <c r="B11637">
        <v>500192855</v>
      </c>
      <c r="C11637">
        <v>175626</v>
      </c>
      <c r="D11637" t="s">
        <v>9431</v>
      </c>
      <c r="E11637" s="1">
        <v>43753.677141203705</v>
      </c>
      <c r="F11637">
        <v>13</v>
      </c>
      <c r="G11637" t="s">
        <v>33</v>
      </c>
      <c r="H11637">
        <v>360</v>
      </c>
      <c r="I11637" s="1">
        <v>43766.999305555553</v>
      </c>
      <c r="J11637" s="2">
        <f t="shared" si="543"/>
        <v>1</v>
      </c>
      <c r="K11637" s="2" t="str">
        <f>IFERROR(VLOOKUP(A11637,Aux!A:B,2,0),"Outros")</f>
        <v>Transportes</v>
      </c>
      <c r="L11637" s="2">
        <f t="shared" si="544"/>
        <v>2019</v>
      </c>
      <c r="M11637">
        <f t="shared" si="545"/>
        <v>42</v>
      </c>
    </row>
    <row r="11638" spans="1:13" x14ac:dyDescent="0.35">
      <c r="A11638" t="s">
        <v>60</v>
      </c>
      <c r="B11638">
        <v>505456010</v>
      </c>
      <c r="C11638">
        <v>175627</v>
      </c>
      <c r="D11638" t="s">
        <v>117</v>
      </c>
      <c r="E11638" s="1">
        <v>43753.678055555552</v>
      </c>
      <c r="F11638">
        <v>1</v>
      </c>
      <c r="G11638" t="s">
        <v>62</v>
      </c>
      <c r="H11638">
        <v>360</v>
      </c>
      <c r="I11638" s="1">
        <v>43759.999305555553</v>
      </c>
      <c r="J11638" s="2">
        <f t="shared" si="543"/>
        <v>1</v>
      </c>
      <c r="K11638" s="2" t="str">
        <f>IFERROR(VLOOKUP(A11638,Aux!A:B,2,0),"Outros")</f>
        <v>Municípios</v>
      </c>
      <c r="L11638" s="2">
        <f t="shared" si="544"/>
        <v>2019</v>
      </c>
      <c r="M11638">
        <f t="shared" si="545"/>
        <v>42</v>
      </c>
    </row>
    <row r="11639" spans="1:13" x14ac:dyDescent="0.35">
      <c r="A11639" t="s">
        <v>71</v>
      </c>
      <c r="B11639">
        <v>500051054</v>
      </c>
      <c r="C11639">
        <v>175628</v>
      </c>
      <c r="D11639" t="s">
        <v>9040</v>
      </c>
      <c r="E11639" s="1">
        <v>43753.680081018516</v>
      </c>
      <c r="F11639">
        <v>1</v>
      </c>
      <c r="G11639" t="s">
        <v>33</v>
      </c>
      <c r="H11639">
        <v>340</v>
      </c>
      <c r="I11639" s="1">
        <v>43758.791666666664</v>
      </c>
      <c r="J11639" s="2">
        <f t="shared" si="543"/>
        <v>1</v>
      </c>
      <c r="K11639" s="2" t="str">
        <f>IFERROR(VLOOKUP(A11639,Aux!A:B,2,0),"Outros")</f>
        <v>Municípios</v>
      </c>
      <c r="L11639" s="2">
        <f t="shared" si="544"/>
        <v>2019</v>
      </c>
      <c r="M11639">
        <f t="shared" si="545"/>
        <v>42</v>
      </c>
    </row>
    <row r="11640" spans="1:13" x14ac:dyDescent="0.35">
      <c r="A11640" t="s">
        <v>34</v>
      </c>
      <c r="B11640">
        <v>506901173</v>
      </c>
      <c r="C11640">
        <v>175629</v>
      </c>
      <c r="E11640" s="1">
        <v>43753.682569444441</v>
      </c>
      <c r="F11640">
        <v>3</v>
      </c>
      <c r="G11640" t="s">
        <v>33</v>
      </c>
      <c r="H11640">
        <v>1</v>
      </c>
      <c r="J11640" s="2">
        <f t="shared" si="543"/>
        <v>1</v>
      </c>
      <c r="K11640" s="2" t="str">
        <f>IFERROR(VLOOKUP(A11640,Aux!A:B,2,0),"Outros")</f>
        <v>Municípios</v>
      </c>
      <c r="L11640" s="2">
        <f t="shared" si="544"/>
        <v>2019</v>
      </c>
      <c r="M11640">
        <f t="shared" si="545"/>
        <v>42</v>
      </c>
    </row>
    <row r="11641" spans="1:13" x14ac:dyDescent="0.35">
      <c r="A11641" t="s">
        <v>125</v>
      </c>
      <c r="B11641">
        <v>501290206</v>
      </c>
      <c r="C11641">
        <v>175631</v>
      </c>
      <c r="E11641" s="1">
        <v>43753.68408564815</v>
      </c>
      <c r="F11641">
        <v>13</v>
      </c>
      <c r="G11641" t="s">
        <v>33</v>
      </c>
      <c r="H11641">
        <v>400</v>
      </c>
      <c r="J11641" s="2">
        <f t="shared" si="543"/>
        <v>1</v>
      </c>
      <c r="K11641" s="2" t="str">
        <f>IFERROR(VLOOKUP(A11641,Aux!A:B,2,0),"Outros")</f>
        <v>Municípios</v>
      </c>
      <c r="L11641" s="2">
        <f t="shared" si="544"/>
        <v>2019</v>
      </c>
      <c r="M11641">
        <f t="shared" si="545"/>
        <v>42</v>
      </c>
    </row>
    <row r="11642" spans="1:13" x14ac:dyDescent="0.35">
      <c r="A11642" t="s">
        <v>53</v>
      </c>
      <c r="B11642">
        <v>508195390</v>
      </c>
      <c r="C11642">
        <v>175634</v>
      </c>
      <c r="E11642" s="1">
        <v>43753.6875</v>
      </c>
      <c r="F11642">
        <v>5</v>
      </c>
      <c r="G11642" t="s">
        <v>33</v>
      </c>
      <c r="H11642">
        <v>1</v>
      </c>
      <c r="J11642" s="2">
        <f t="shared" si="543"/>
        <v>1</v>
      </c>
      <c r="K11642" s="2" t="str">
        <f>IFERROR(VLOOKUP(A11642,Aux!A:B,2,0),"Outros")</f>
        <v>Outros</v>
      </c>
      <c r="L11642" s="2">
        <f t="shared" si="544"/>
        <v>2019</v>
      </c>
      <c r="M11642">
        <f t="shared" si="545"/>
        <v>42</v>
      </c>
    </row>
    <row r="11643" spans="1:13" x14ac:dyDescent="0.35">
      <c r="A11643" t="s">
        <v>12</v>
      </c>
      <c r="B11643">
        <v>508481287</v>
      </c>
      <c r="C11643">
        <v>175636</v>
      </c>
      <c r="D11643" t="s">
        <v>51</v>
      </c>
      <c r="E11643" s="1">
        <v>43753.688993055555</v>
      </c>
      <c r="F11643">
        <v>1</v>
      </c>
      <c r="G11643" t="s">
        <v>14</v>
      </c>
      <c r="H11643">
        <v>340</v>
      </c>
      <c r="I11643" s="1">
        <v>43761.708333333336</v>
      </c>
      <c r="J11643" s="2">
        <f t="shared" si="543"/>
        <v>1</v>
      </c>
      <c r="K11643" s="2" t="str">
        <f>IFERROR(VLOOKUP(A11643,Aux!A:B,2,0),"Outros")</f>
        <v>Hospitais</v>
      </c>
      <c r="L11643" s="2">
        <f t="shared" si="544"/>
        <v>2019</v>
      </c>
      <c r="M11643">
        <f t="shared" si="545"/>
        <v>42</v>
      </c>
    </row>
    <row r="11644" spans="1:13" x14ac:dyDescent="0.35">
      <c r="A11644" t="s">
        <v>24</v>
      </c>
      <c r="B11644">
        <v>508741823</v>
      </c>
      <c r="C11644">
        <v>175639</v>
      </c>
      <c r="D11644" t="s">
        <v>52</v>
      </c>
      <c r="E11644" s="1">
        <v>43753.697106481479</v>
      </c>
      <c r="F11644">
        <v>3</v>
      </c>
      <c r="G11644" t="s">
        <v>26</v>
      </c>
      <c r="H11644">
        <v>340</v>
      </c>
      <c r="I11644" s="1">
        <v>43769.999305555553</v>
      </c>
      <c r="J11644" s="2">
        <f t="shared" si="543"/>
        <v>1</v>
      </c>
      <c r="K11644" s="2" t="str">
        <f>IFERROR(VLOOKUP(A11644,Aux!A:B,2,0),"Outros")</f>
        <v>Hospitais</v>
      </c>
      <c r="L11644" s="2">
        <f t="shared" si="544"/>
        <v>2019</v>
      </c>
      <c r="M11644">
        <f t="shared" si="545"/>
        <v>42</v>
      </c>
    </row>
    <row r="11645" spans="1:13" x14ac:dyDescent="0.35">
      <c r="A11645" t="s">
        <v>213</v>
      </c>
      <c r="B11645">
        <v>512012814</v>
      </c>
      <c r="C11645">
        <v>175641</v>
      </c>
      <c r="D11645" t="s">
        <v>9358</v>
      </c>
      <c r="E11645" s="1">
        <v>43753.700358796297</v>
      </c>
      <c r="F11645">
        <v>1</v>
      </c>
      <c r="G11645" t="s">
        <v>1755</v>
      </c>
      <c r="H11645">
        <v>400</v>
      </c>
      <c r="I11645" s="1">
        <v>43746.999305555553</v>
      </c>
      <c r="J11645" s="2">
        <f t="shared" si="543"/>
        <v>1</v>
      </c>
      <c r="K11645" s="2" t="str">
        <f>IFERROR(VLOOKUP(A11645,Aux!A:B,2,0),"Outros")</f>
        <v>Municípios</v>
      </c>
      <c r="L11645" s="2">
        <f t="shared" si="544"/>
        <v>2019</v>
      </c>
      <c r="M11645">
        <f t="shared" si="545"/>
        <v>42</v>
      </c>
    </row>
    <row r="11646" spans="1:13" x14ac:dyDescent="0.35">
      <c r="A11646" t="s">
        <v>53</v>
      </c>
      <c r="B11646">
        <v>508195390</v>
      </c>
      <c r="C11646">
        <v>175642</v>
      </c>
      <c r="E11646" s="1">
        <v>43753.703263888892</v>
      </c>
      <c r="F11646">
        <v>5</v>
      </c>
      <c r="H11646">
        <v>1</v>
      </c>
      <c r="J11646" s="2">
        <f t="shared" si="543"/>
        <v>1</v>
      </c>
      <c r="K11646" s="2" t="str">
        <f>IFERROR(VLOOKUP(A11646,Aux!A:B,2,0),"Outros")</f>
        <v>Outros</v>
      </c>
      <c r="L11646" s="2">
        <f t="shared" si="544"/>
        <v>2019</v>
      </c>
      <c r="M11646">
        <f t="shared" si="545"/>
        <v>42</v>
      </c>
    </row>
    <row r="11647" spans="1:13" x14ac:dyDescent="0.35">
      <c r="A11647" t="s">
        <v>362</v>
      </c>
      <c r="B11647">
        <v>680017763</v>
      </c>
      <c r="C11647">
        <v>175645</v>
      </c>
      <c r="D11647" t="s">
        <v>9557</v>
      </c>
      <c r="E11647" s="1">
        <v>43753.705868055556</v>
      </c>
      <c r="F11647">
        <v>13</v>
      </c>
      <c r="G11647" t="s">
        <v>566</v>
      </c>
      <c r="H11647">
        <v>340</v>
      </c>
      <c r="I11647" s="1">
        <v>43768.989583333336</v>
      </c>
      <c r="J11647" s="2">
        <f t="shared" si="543"/>
        <v>1</v>
      </c>
      <c r="K11647" s="2" t="str">
        <f>IFERROR(VLOOKUP(A11647,Aux!A:B,2,0),"Outros")</f>
        <v>Águas e resíduos</v>
      </c>
      <c r="L11647" s="2">
        <f t="shared" si="544"/>
        <v>2019</v>
      </c>
      <c r="M11647">
        <f t="shared" si="545"/>
        <v>42</v>
      </c>
    </row>
    <row r="11648" spans="1:13" x14ac:dyDescent="0.35">
      <c r="A11648" t="s">
        <v>54</v>
      </c>
      <c r="B11648">
        <v>508345464</v>
      </c>
      <c r="C11648">
        <v>175648</v>
      </c>
      <c r="D11648" t="s">
        <v>55</v>
      </c>
      <c r="E11648" s="1">
        <v>43753.720057870371</v>
      </c>
      <c r="F11648">
        <v>3</v>
      </c>
      <c r="G11648" t="s">
        <v>56</v>
      </c>
      <c r="H11648">
        <v>220</v>
      </c>
      <c r="I11648" s="1">
        <v>43784.75</v>
      </c>
      <c r="J11648" s="2">
        <f t="shared" si="543"/>
        <v>1</v>
      </c>
      <c r="K11648" s="2" t="str">
        <f>IFERROR(VLOOKUP(A11648,Aux!A:B,2,0),"Outros")</f>
        <v>Outros</v>
      </c>
      <c r="L11648" s="2">
        <f t="shared" si="544"/>
        <v>2019</v>
      </c>
      <c r="M11648">
        <f t="shared" si="545"/>
        <v>42</v>
      </c>
    </row>
    <row r="11649" spans="1:13" x14ac:dyDescent="0.35">
      <c r="A11649" t="s">
        <v>57</v>
      </c>
      <c r="B11649">
        <v>501294104</v>
      </c>
      <c r="C11649">
        <v>175650</v>
      </c>
      <c r="D11649" t="s">
        <v>58</v>
      </c>
      <c r="E11649" s="1">
        <v>43754.376458333332</v>
      </c>
      <c r="F11649">
        <v>1</v>
      </c>
      <c r="G11649" t="s">
        <v>59</v>
      </c>
      <c r="H11649">
        <v>360</v>
      </c>
      <c r="I11649" s="1">
        <v>43769.999305555553</v>
      </c>
      <c r="J11649" s="2">
        <f t="shared" si="543"/>
        <v>1</v>
      </c>
      <c r="K11649" s="2" t="str">
        <f>IFERROR(VLOOKUP(A11649,Aux!A:B,2,0),"Outros")</f>
        <v>Municípios</v>
      </c>
      <c r="L11649" s="2">
        <f t="shared" si="544"/>
        <v>2019</v>
      </c>
      <c r="M11649">
        <f t="shared" si="545"/>
        <v>42</v>
      </c>
    </row>
    <row r="11650" spans="1:13" x14ac:dyDescent="0.35">
      <c r="A11650" t="s">
        <v>118</v>
      </c>
      <c r="B11650">
        <v>680015019</v>
      </c>
      <c r="C11650">
        <v>175651</v>
      </c>
      <c r="D11650" t="s">
        <v>119</v>
      </c>
      <c r="E11650" s="1">
        <v>43754.381481481483</v>
      </c>
      <c r="F11650">
        <v>13</v>
      </c>
      <c r="G11650" t="s">
        <v>120</v>
      </c>
      <c r="H11650">
        <v>360</v>
      </c>
      <c r="I11650" s="1">
        <v>43758.666666666664</v>
      </c>
      <c r="J11650" s="2">
        <f t="shared" ref="J11650:J11713" si="546">IF(C11650=C11649,"",1)</f>
        <v>1</v>
      </c>
      <c r="K11650" s="2" t="str">
        <f>IFERROR(VLOOKUP(A11650,Aux!A:B,2,0),"Outros")</f>
        <v>Águas e resíduos</v>
      </c>
      <c r="L11650" s="2">
        <f t="shared" ref="L11650:L11713" si="547">YEAR(E11650)</f>
        <v>2019</v>
      </c>
      <c r="M11650">
        <f t="shared" ref="M11650:M11713" si="548">WEEKNUM(E11650)</f>
        <v>42</v>
      </c>
    </row>
    <row r="11651" spans="1:13" x14ac:dyDescent="0.35">
      <c r="A11651" t="s">
        <v>63</v>
      </c>
      <c r="B11651">
        <v>502098139</v>
      </c>
      <c r="C11651">
        <v>175656</v>
      </c>
      <c r="D11651" t="s">
        <v>9344</v>
      </c>
      <c r="E11651" s="1">
        <v>43754.395173611112</v>
      </c>
      <c r="F11651">
        <v>13</v>
      </c>
      <c r="G11651" t="s">
        <v>65</v>
      </c>
      <c r="H11651">
        <v>340</v>
      </c>
      <c r="I11651" s="1">
        <v>43760.75</v>
      </c>
      <c r="J11651" s="2">
        <f t="shared" si="546"/>
        <v>1</v>
      </c>
      <c r="K11651" s="2" t="str">
        <f>IFERROR(VLOOKUP(A11651,Aux!A:B,2,0),"Outros")</f>
        <v>Municípios</v>
      </c>
      <c r="L11651" s="2">
        <f t="shared" si="547"/>
        <v>2019</v>
      </c>
      <c r="M11651">
        <f t="shared" si="548"/>
        <v>42</v>
      </c>
    </row>
    <row r="11652" spans="1:13" x14ac:dyDescent="0.35">
      <c r="A11652" t="s">
        <v>57</v>
      </c>
      <c r="B11652">
        <v>501294104</v>
      </c>
      <c r="C11652">
        <v>175662</v>
      </c>
      <c r="D11652" t="s">
        <v>9232</v>
      </c>
      <c r="E11652" s="1">
        <v>43754.404282407406</v>
      </c>
      <c r="F11652">
        <v>1</v>
      </c>
      <c r="G11652" t="s">
        <v>103</v>
      </c>
      <c r="H11652">
        <v>360</v>
      </c>
      <c r="I11652" s="1">
        <v>43759.999305555553</v>
      </c>
      <c r="J11652" s="2">
        <f t="shared" si="546"/>
        <v>1</v>
      </c>
      <c r="K11652" s="2" t="str">
        <f>IFERROR(VLOOKUP(A11652,Aux!A:B,2,0),"Outros")</f>
        <v>Municípios</v>
      </c>
      <c r="L11652" s="2">
        <f t="shared" si="547"/>
        <v>2019</v>
      </c>
      <c r="M11652">
        <f t="shared" si="548"/>
        <v>42</v>
      </c>
    </row>
    <row r="11653" spans="1:13" x14ac:dyDescent="0.35">
      <c r="A11653" t="s">
        <v>9</v>
      </c>
      <c r="B11653">
        <v>506673626</v>
      </c>
      <c r="C11653">
        <v>175666</v>
      </c>
      <c r="D11653" t="s">
        <v>9233</v>
      </c>
      <c r="E11653" s="1">
        <v>43754.415636574071</v>
      </c>
      <c r="F11653">
        <v>13</v>
      </c>
      <c r="G11653" t="s">
        <v>11</v>
      </c>
      <c r="H11653">
        <v>5</v>
      </c>
      <c r="I11653" s="1">
        <v>43761.999305555553</v>
      </c>
      <c r="J11653" s="2">
        <f t="shared" si="546"/>
        <v>1</v>
      </c>
      <c r="K11653" s="2" t="str">
        <f>IFERROR(VLOOKUP(A11653,Aux!A:B,2,0),"Outros")</f>
        <v>Municípios</v>
      </c>
      <c r="L11653" s="2">
        <f t="shared" si="547"/>
        <v>2019</v>
      </c>
      <c r="M11653">
        <f t="shared" si="548"/>
        <v>42</v>
      </c>
    </row>
    <row r="11654" spans="1:13" x14ac:dyDescent="0.35">
      <c r="A11654" t="s">
        <v>177</v>
      </c>
      <c r="B11654">
        <v>506609553</v>
      </c>
      <c r="C11654">
        <v>175668</v>
      </c>
      <c r="D11654" t="s">
        <v>9345</v>
      </c>
      <c r="E11654" s="1">
        <v>43754.431284722225</v>
      </c>
      <c r="F11654">
        <v>1</v>
      </c>
      <c r="G11654" t="s">
        <v>179</v>
      </c>
      <c r="H11654">
        <v>360</v>
      </c>
      <c r="I11654" s="1">
        <v>43757.999305555553</v>
      </c>
      <c r="J11654" s="2">
        <f t="shared" si="546"/>
        <v>1</v>
      </c>
      <c r="K11654" s="2" t="str">
        <f>IFERROR(VLOOKUP(A11654,Aux!A:B,2,0),"Outros")</f>
        <v>Municípios</v>
      </c>
      <c r="L11654" s="2">
        <f t="shared" si="547"/>
        <v>2019</v>
      </c>
      <c r="M11654">
        <f t="shared" si="548"/>
        <v>42</v>
      </c>
    </row>
    <row r="11655" spans="1:13" x14ac:dyDescent="0.35">
      <c r="A11655" t="s">
        <v>105</v>
      </c>
      <c r="B11655">
        <v>503311332</v>
      </c>
      <c r="C11655">
        <v>175669</v>
      </c>
      <c r="D11655" t="s">
        <v>121</v>
      </c>
      <c r="E11655" s="1">
        <v>43754.434965277775</v>
      </c>
      <c r="F11655">
        <v>1</v>
      </c>
      <c r="G11655" t="s">
        <v>107</v>
      </c>
      <c r="H11655">
        <v>5</v>
      </c>
      <c r="I11655" s="1">
        <v>43760.708333333336</v>
      </c>
      <c r="J11655" s="2">
        <f t="shared" si="546"/>
        <v>1</v>
      </c>
      <c r="K11655" s="2" t="str">
        <f>IFERROR(VLOOKUP(A11655,Aux!A:B,2,0),"Outros")</f>
        <v>Municípios</v>
      </c>
      <c r="L11655" s="2">
        <f t="shared" si="547"/>
        <v>2019</v>
      </c>
      <c r="M11655">
        <f t="shared" si="548"/>
        <v>42</v>
      </c>
    </row>
    <row r="11656" spans="1:13" x14ac:dyDescent="0.35">
      <c r="A11656" t="s">
        <v>1752</v>
      </c>
      <c r="B11656">
        <v>506826546</v>
      </c>
      <c r="C11656">
        <v>175670</v>
      </c>
      <c r="E11656" s="1">
        <v>43754.435196759259</v>
      </c>
      <c r="F11656">
        <v>3</v>
      </c>
      <c r="G11656" t="s">
        <v>33</v>
      </c>
      <c r="H11656">
        <v>400</v>
      </c>
      <c r="J11656" s="2">
        <f t="shared" si="546"/>
        <v>1</v>
      </c>
      <c r="K11656" s="2" t="str">
        <f>IFERROR(VLOOKUP(A11656,Aux!A:B,2,0),"Outros")</f>
        <v>Municípios</v>
      </c>
      <c r="L11656" s="2">
        <f t="shared" si="547"/>
        <v>2019</v>
      </c>
      <c r="M11656">
        <f t="shared" si="548"/>
        <v>42</v>
      </c>
    </row>
    <row r="11657" spans="1:13" x14ac:dyDescent="0.35">
      <c r="A11657" t="s">
        <v>1752</v>
      </c>
      <c r="B11657">
        <v>506826546</v>
      </c>
      <c r="C11657">
        <v>175671</v>
      </c>
      <c r="E11657" s="1">
        <v>43754.436597222222</v>
      </c>
      <c r="F11657">
        <v>3</v>
      </c>
      <c r="G11657" t="s">
        <v>33</v>
      </c>
      <c r="H11657">
        <v>400</v>
      </c>
      <c r="J11657" s="2">
        <f t="shared" si="546"/>
        <v>1</v>
      </c>
      <c r="K11657" s="2" t="str">
        <f>IFERROR(VLOOKUP(A11657,Aux!A:B,2,0),"Outros")</f>
        <v>Municípios</v>
      </c>
      <c r="L11657" s="2">
        <f t="shared" si="547"/>
        <v>2019</v>
      </c>
      <c r="M11657">
        <f t="shared" si="548"/>
        <v>42</v>
      </c>
    </row>
    <row r="11658" spans="1:13" x14ac:dyDescent="0.35">
      <c r="A11658" t="s">
        <v>1752</v>
      </c>
      <c r="B11658">
        <v>506826546</v>
      </c>
      <c r="C11658">
        <v>175672</v>
      </c>
      <c r="D11658" t="s">
        <v>9781</v>
      </c>
      <c r="E11658" s="1">
        <v>43754.437083333331</v>
      </c>
      <c r="F11658">
        <v>3</v>
      </c>
      <c r="G11658" t="s">
        <v>9782</v>
      </c>
      <c r="H11658">
        <v>220</v>
      </c>
      <c r="I11658" s="1">
        <v>43774.999305555553</v>
      </c>
      <c r="J11658" s="2">
        <f t="shared" si="546"/>
        <v>1</v>
      </c>
      <c r="K11658" s="2" t="str">
        <f>IFERROR(VLOOKUP(A11658,Aux!A:B,2,0),"Outros")</f>
        <v>Municípios</v>
      </c>
      <c r="L11658" s="2">
        <f t="shared" si="547"/>
        <v>2019</v>
      </c>
      <c r="M11658">
        <f t="shared" si="548"/>
        <v>42</v>
      </c>
    </row>
    <row r="11659" spans="1:13" x14ac:dyDescent="0.35">
      <c r="A11659" t="s">
        <v>140</v>
      </c>
      <c r="B11659">
        <v>506614913</v>
      </c>
      <c r="C11659">
        <v>175673</v>
      </c>
      <c r="D11659" t="s">
        <v>9783</v>
      </c>
      <c r="E11659" s="1">
        <v>43754.440706018519</v>
      </c>
      <c r="F11659">
        <v>13</v>
      </c>
      <c r="G11659" t="s">
        <v>149</v>
      </c>
      <c r="H11659">
        <v>360</v>
      </c>
      <c r="I11659" s="1">
        <v>43762.999305555553</v>
      </c>
      <c r="J11659" s="2">
        <f t="shared" si="546"/>
        <v>1</v>
      </c>
      <c r="K11659" s="2" t="str">
        <f>IFERROR(VLOOKUP(A11659,Aux!A:B,2,0),"Outros")</f>
        <v>Municípios</v>
      </c>
      <c r="L11659" s="2">
        <f t="shared" si="547"/>
        <v>2019</v>
      </c>
      <c r="M11659">
        <f t="shared" si="548"/>
        <v>42</v>
      </c>
    </row>
    <row r="11660" spans="1:13" x14ac:dyDescent="0.35">
      <c r="A11660" t="s">
        <v>63</v>
      </c>
      <c r="B11660">
        <v>502098139</v>
      </c>
      <c r="C11660">
        <v>175674</v>
      </c>
      <c r="E11660" s="1">
        <v>43754.443067129629</v>
      </c>
      <c r="F11660">
        <v>13</v>
      </c>
      <c r="G11660" t="s">
        <v>33</v>
      </c>
      <c r="H11660">
        <v>400</v>
      </c>
      <c r="J11660" s="2">
        <f t="shared" si="546"/>
        <v>1</v>
      </c>
      <c r="K11660" s="2" t="str">
        <f>IFERROR(VLOOKUP(A11660,Aux!A:B,2,0),"Outros")</f>
        <v>Municípios</v>
      </c>
      <c r="L11660" s="2">
        <f t="shared" si="547"/>
        <v>2019</v>
      </c>
      <c r="M11660">
        <f t="shared" si="548"/>
        <v>42</v>
      </c>
    </row>
    <row r="11661" spans="1:13" x14ac:dyDescent="0.35">
      <c r="A11661" t="s">
        <v>60</v>
      </c>
      <c r="B11661">
        <v>505456010</v>
      </c>
      <c r="C11661">
        <v>175675</v>
      </c>
      <c r="D11661" t="s">
        <v>73</v>
      </c>
      <c r="E11661" s="1">
        <v>43754.446238425924</v>
      </c>
      <c r="F11661">
        <v>1</v>
      </c>
      <c r="G11661" t="s">
        <v>62</v>
      </c>
      <c r="H11661">
        <v>340</v>
      </c>
      <c r="I11661" s="1">
        <v>43759.999305555553</v>
      </c>
      <c r="J11661" s="2">
        <f t="shared" si="546"/>
        <v>1</v>
      </c>
      <c r="K11661" s="2" t="str">
        <f>IFERROR(VLOOKUP(A11661,Aux!A:B,2,0),"Outros")</f>
        <v>Municípios</v>
      </c>
      <c r="L11661" s="2">
        <f t="shared" si="547"/>
        <v>2019</v>
      </c>
      <c r="M11661">
        <f t="shared" si="548"/>
        <v>42</v>
      </c>
    </row>
    <row r="11662" spans="1:13" x14ac:dyDescent="0.35">
      <c r="A11662" t="s">
        <v>140</v>
      </c>
      <c r="B11662">
        <v>506614913</v>
      </c>
      <c r="C11662">
        <v>175676</v>
      </c>
      <c r="E11662" s="1">
        <v>43754.446516203701</v>
      </c>
      <c r="F11662">
        <v>13</v>
      </c>
      <c r="G11662" t="s">
        <v>33</v>
      </c>
      <c r="H11662">
        <v>400</v>
      </c>
      <c r="J11662" s="2">
        <f t="shared" si="546"/>
        <v>1</v>
      </c>
      <c r="K11662" s="2" t="str">
        <f>IFERROR(VLOOKUP(A11662,Aux!A:B,2,0),"Outros")</f>
        <v>Municípios</v>
      </c>
      <c r="L11662" s="2">
        <f t="shared" si="547"/>
        <v>2019</v>
      </c>
      <c r="M11662">
        <f t="shared" si="548"/>
        <v>42</v>
      </c>
    </row>
    <row r="11663" spans="1:13" x14ac:dyDescent="0.35">
      <c r="A11663" t="s">
        <v>122</v>
      </c>
      <c r="B11663">
        <v>506173968</v>
      </c>
      <c r="C11663">
        <v>175677</v>
      </c>
      <c r="E11663" s="1">
        <v>43754.446666666663</v>
      </c>
      <c r="F11663">
        <v>13</v>
      </c>
      <c r="G11663" t="s">
        <v>33</v>
      </c>
      <c r="H11663">
        <v>1</v>
      </c>
      <c r="J11663" s="2">
        <f t="shared" si="546"/>
        <v>1</v>
      </c>
      <c r="K11663" s="2" t="str">
        <f>IFERROR(VLOOKUP(A11663,Aux!A:B,2,0),"Outros")</f>
        <v>Municípios</v>
      </c>
      <c r="L11663" s="2">
        <f t="shared" si="547"/>
        <v>2019</v>
      </c>
      <c r="M11663">
        <f t="shared" si="548"/>
        <v>42</v>
      </c>
    </row>
    <row r="11664" spans="1:13" x14ac:dyDescent="0.35">
      <c r="A11664" t="s">
        <v>27</v>
      </c>
      <c r="B11664">
        <v>505584760</v>
      </c>
      <c r="C11664">
        <v>175679</v>
      </c>
      <c r="E11664" s="1">
        <v>43754.462025462963</v>
      </c>
      <c r="F11664">
        <v>13</v>
      </c>
      <c r="H11664">
        <v>400</v>
      </c>
      <c r="J11664" s="2">
        <f t="shared" si="546"/>
        <v>1</v>
      </c>
      <c r="K11664" s="2" t="str">
        <f>IFERROR(VLOOKUP(A11664,Aux!A:B,2,0),"Outros")</f>
        <v>Municípios</v>
      </c>
      <c r="L11664" s="2">
        <f t="shared" si="547"/>
        <v>2019</v>
      </c>
      <c r="M11664">
        <f t="shared" si="548"/>
        <v>42</v>
      </c>
    </row>
    <row r="11665" spans="1:13" x14ac:dyDescent="0.35">
      <c r="A11665" t="s">
        <v>177</v>
      </c>
      <c r="B11665">
        <v>506609553</v>
      </c>
      <c r="C11665">
        <v>175681</v>
      </c>
      <c r="D11665" t="s">
        <v>9234</v>
      </c>
      <c r="E11665" s="1">
        <v>43754.464571759258</v>
      </c>
      <c r="F11665">
        <v>13</v>
      </c>
      <c r="G11665" t="s">
        <v>179</v>
      </c>
      <c r="H11665">
        <v>360</v>
      </c>
      <c r="I11665" s="1">
        <v>43763.999305555553</v>
      </c>
      <c r="J11665" s="2">
        <f t="shared" si="546"/>
        <v>1</v>
      </c>
      <c r="K11665" s="2" t="str">
        <f>IFERROR(VLOOKUP(A11665,Aux!A:B,2,0),"Outros")</f>
        <v>Municípios</v>
      </c>
      <c r="L11665" s="2">
        <f t="shared" si="547"/>
        <v>2019</v>
      </c>
      <c r="M11665">
        <f t="shared" si="548"/>
        <v>42</v>
      </c>
    </row>
    <row r="11666" spans="1:13" x14ac:dyDescent="0.35">
      <c r="A11666" t="s">
        <v>71</v>
      </c>
      <c r="B11666">
        <v>500051054</v>
      </c>
      <c r="C11666">
        <v>175682</v>
      </c>
      <c r="D11666" t="s">
        <v>72</v>
      </c>
      <c r="E11666" s="1">
        <v>43754.470335648148</v>
      </c>
      <c r="F11666">
        <v>13</v>
      </c>
      <c r="G11666" t="s">
        <v>33</v>
      </c>
      <c r="H11666">
        <v>360</v>
      </c>
      <c r="I11666" s="1">
        <v>43759.791666666664</v>
      </c>
      <c r="J11666" s="2">
        <f t="shared" si="546"/>
        <v>1</v>
      </c>
      <c r="K11666" s="2" t="str">
        <f>IFERROR(VLOOKUP(A11666,Aux!A:B,2,0),"Outros")</f>
        <v>Municípios</v>
      </c>
      <c r="L11666" s="2">
        <f t="shared" si="547"/>
        <v>2019</v>
      </c>
      <c r="M11666">
        <f t="shared" si="548"/>
        <v>42</v>
      </c>
    </row>
    <row r="11667" spans="1:13" x14ac:dyDescent="0.35">
      <c r="A11667" t="s">
        <v>37</v>
      </c>
      <c r="B11667">
        <v>506187543</v>
      </c>
      <c r="C11667">
        <v>175683</v>
      </c>
      <c r="D11667" t="s">
        <v>9235</v>
      </c>
      <c r="E11667" s="1">
        <v>43754.473009259258</v>
      </c>
      <c r="F11667">
        <v>13</v>
      </c>
      <c r="G11667" t="s">
        <v>80</v>
      </c>
      <c r="H11667">
        <v>5</v>
      </c>
      <c r="I11667" s="1">
        <v>43759.999305555553</v>
      </c>
      <c r="J11667" s="2">
        <f t="shared" si="546"/>
        <v>1</v>
      </c>
      <c r="K11667" s="2" t="str">
        <f>IFERROR(VLOOKUP(A11667,Aux!A:B,2,0),"Outros")</f>
        <v>Municípios</v>
      </c>
      <c r="L11667" s="2">
        <f t="shared" si="547"/>
        <v>2019</v>
      </c>
      <c r="M11667">
        <f t="shared" si="548"/>
        <v>42</v>
      </c>
    </row>
    <row r="11668" spans="1:13" x14ac:dyDescent="0.35">
      <c r="A11668" t="s">
        <v>101</v>
      </c>
      <c r="B11668">
        <v>507040589</v>
      </c>
      <c r="C11668">
        <v>175685</v>
      </c>
      <c r="E11668" s="1">
        <v>43754.487002314818</v>
      </c>
      <c r="F11668">
        <v>1</v>
      </c>
      <c r="G11668" t="s">
        <v>33</v>
      </c>
      <c r="H11668">
        <v>400</v>
      </c>
      <c r="J11668" s="2">
        <f t="shared" si="546"/>
        <v>1</v>
      </c>
      <c r="K11668" s="2" t="str">
        <f>IFERROR(VLOOKUP(A11668,Aux!A:B,2,0),"Outros")</f>
        <v>Municípios</v>
      </c>
      <c r="L11668" s="2">
        <f t="shared" si="547"/>
        <v>2019</v>
      </c>
      <c r="M11668">
        <f t="shared" si="548"/>
        <v>42</v>
      </c>
    </row>
    <row r="11669" spans="1:13" x14ac:dyDescent="0.35">
      <c r="A11669" t="s">
        <v>101</v>
      </c>
      <c r="B11669">
        <v>507040589</v>
      </c>
      <c r="C11669">
        <v>175686</v>
      </c>
      <c r="D11669" t="s">
        <v>9603</v>
      </c>
      <c r="E11669" s="1">
        <v>43754.487407407411</v>
      </c>
      <c r="F11669">
        <v>3</v>
      </c>
      <c r="G11669" t="s">
        <v>2848</v>
      </c>
      <c r="H11669">
        <v>5</v>
      </c>
      <c r="I11669" s="1">
        <v>43786.708333333336</v>
      </c>
      <c r="J11669" s="2">
        <f t="shared" si="546"/>
        <v>1</v>
      </c>
      <c r="K11669" s="2" t="str">
        <f>IFERROR(VLOOKUP(A11669,Aux!A:B,2,0),"Outros")</f>
        <v>Municípios</v>
      </c>
      <c r="L11669" s="2">
        <f t="shared" si="547"/>
        <v>2019</v>
      </c>
      <c r="M11669">
        <f t="shared" si="548"/>
        <v>42</v>
      </c>
    </row>
    <row r="11670" spans="1:13" x14ac:dyDescent="0.35">
      <c r="A11670" t="s">
        <v>57</v>
      </c>
      <c r="B11670">
        <v>501294104</v>
      </c>
      <c r="C11670">
        <v>175687</v>
      </c>
      <c r="D11670" t="s">
        <v>102</v>
      </c>
      <c r="E11670" s="1">
        <v>43754.488599537035</v>
      </c>
      <c r="F11670">
        <v>1</v>
      </c>
      <c r="G11670" t="s">
        <v>103</v>
      </c>
      <c r="H11670">
        <v>360</v>
      </c>
      <c r="I11670" s="1">
        <v>43766.999305555553</v>
      </c>
      <c r="J11670" s="2">
        <f t="shared" si="546"/>
        <v>1</v>
      </c>
      <c r="K11670" s="2" t="str">
        <f>IFERROR(VLOOKUP(A11670,Aux!A:B,2,0),"Outros")</f>
        <v>Municípios</v>
      </c>
      <c r="L11670" s="2">
        <f t="shared" si="547"/>
        <v>2019</v>
      </c>
      <c r="M11670">
        <f t="shared" si="548"/>
        <v>42</v>
      </c>
    </row>
    <row r="11671" spans="1:13" x14ac:dyDescent="0.35">
      <c r="A11671" t="s">
        <v>48</v>
      </c>
      <c r="B11671">
        <v>503035416</v>
      </c>
      <c r="C11671">
        <v>175688</v>
      </c>
      <c r="D11671" t="s">
        <v>104</v>
      </c>
      <c r="E11671" s="1">
        <v>43754.490104166667</v>
      </c>
      <c r="F11671">
        <v>1</v>
      </c>
      <c r="G11671" t="s">
        <v>33</v>
      </c>
      <c r="H11671">
        <v>340</v>
      </c>
      <c r="I11671" s="1">
        <v>43782.666666666664</v>
      </c>
      <c r="J11671" s="2">
        <f t="shared" si="546"/>
        <v>1</v>
      </c>
      <c r="K11671" s="2" t="str">
        <f>IFERROR(VLOOKUP(A11671,Aux!A:B,2,0),"Outros")</f>
        <v>Hospitais</v>
      </c>
      <c r="L11671" s="2">
        <f t="shared" si="547"/>
        <v>2019</v>
      </c>
      <c r="M11671">
        <f t="shared" si="548"/>
        <v>42</v>
      </c>
    </row>
    <row r="11672" spans="1:13" x14ac:dyDescent="0.35">
      <c r="A11672" t="s">
        <v>57</v>
      </c>
      <c r="B11672">
        <v>501294104</v>
      </c>
      <c r="C11672">
        <v>175689</v>
      </c>
      <c r="D11672" t="s">
        <v>9236</v>
      </c>
      <c r="E11672" s="1">
        <v>43754.497546296298</v>
      </c>
      <c r="F11672">
        <v>1</v>
      </c>
      <c r="G11672" t="s">
        <v>103</v>
      </c>
      <c r="H11672">
        <v>340</v>
      </c>
      <c r="I11672" s="1">
        <v>43760.999305555553</v>
      </c>
      <c r="J11672" s="2">
        <f t="shared" si="546"/>
        <v>1</v>
      </c>
      <c r="K11672" s="2" t="str">
        <f>IFERROR(VLOOKUP(A11672,Aux!A:B,2,0),"Outros")</f>
        <v>Municípios</v>
      </c>
      <c r="L11672" s="2">
        <f t="shared" si="547"/>
        <v>2019</v>
      </c>
      <c r="M11672">
        <f t="shared" si="548"/>
        <v>42</v>
      </c>
    </row>
    <row r="11673" spans="1:13" x14ac:dyDescent="0.35">
      <c r="A11673" t="s">
        <v>28</v>
      </c>
      <c r="B11673">
        <v>505932512</v>
      </c>
      <c r="C11673">
        <v>175691</v>
      </c>
      <c r="D11673" t="s">
        <v>9237</v>
      </c>
      <c r="E11673" s="1">
        <v>43754.502592592595</v>
      </c>
      <c r="F11673">
        <v>13</v>
      </c>
      <c r="G11673" t="s">
        <v>30</v>
      </c>
      <c r="H11673">
        <v>360</v>
      </c>
      <c r="I11673" s="1">
        <v>43760.999305555553</v>
      </c>
      <c r="J11673" s="2">
        <f t="shared" si="546"/>
        <v>1</v>
      </c>
      <c r="K11673" s="2" t="str">
        <f>IFERROR(VLOOKUP(A11673,Aux!A:B,2,0),"Outros")</f>
        <v>Municípios</v>
      </c>
      <c r="L11673" s="2">
        <f t="shared" si="547"/>
        <v>2019</v>
      </c>
      <c r="M11673">
        <f t="shared" si="548"/>
        <v>42</v>
      </c>
    </row>
    <row r="11674" spans="1:13" x14ac:dyDescent="0.35">
      <c r="A11674" t="s">
        <v>48</v>
      </c>
      <c r="B11674">
        <v>503035416</v>
      </c>
      <c r="C11674">
        <v>175693</v>
      </c>
      <c r="D11674" t="s">
        <v>9238</v>
      </c>
      <c r="E11674" s="1">
        <v>43754.513449074075</v>
      </c>
      <c r="F11674">
        <v>1</v>
      </c>
      <c r="G11674" t="s">
        <v>33</v>
      </c>
      <c r="H11674">
        <v>5</v>
      </c>
      <c r="I11674" s="1">
        <v>43759.666666666664</v>
      </c>
      <c r="J11674" s="2">
        <f t="shared" si="546"/>
        <v>1</v>
      </c>
      <c r="K11674" s="2" t="str">
        <f>IFERROR(VLOOKUP(A11674,Aux!A:B,2,0),"Outros")</f>
        <v>Hospitais</v>
      </c>
      <c r="L11674" s="2">
        <f t="shared" si="547"/>
        <v>2019</v>
      </c>
      <c r="M11674">
        <f t="shared" si="548"/>
        <v>42</v>
      </c>
    </row>
    <row r="11675" spans="1:13" x14ac:dyDescent="0.35">
      <c r="A11675" t="s">
        <v>35</v>
      </c>
      <c r="B11675">
        <v>508666236</v>
      </c>
      <c r="C11675">
        <v>175694</v>
      </c>
      <c r="E11675" s="1">
        <v>43754.514814814815</v>
      </c>
      <c r="F11675">
        <v>13</v>
      </c>
      <c r="H11675">
        <v>400</v>
      </c>
      <c r="J11675" s="2">
        <f t="shared" si="546"/>
        <v>1</v>
      </c>
      <c r="K11675" s="2" t="str">
        <f>IFERROR(VLOOKUP(A11675,Aux!A:B,2,0),"Outros")</f>
        <v>Outros</v>
      </c>
      <c r="L11675" s="2">
        <f t="shared" si="547"/>
        <v>2019</v>
      </c>
      <c r="M11675">
        <f t="shared" si="548"/>
        <v>42</v>
      </c>
    </row>
    <row r="11676" spans="1:13" x14ac:dyDescent="0.35">
      <c r="A11676" t="s">
        <v>41</v>
      </c>
      <c r="B11676">
        <v>500192855</v>
      </c>
      <c r="C11676">
        <v>175695</v>
      </c>
      <c r="E11676" s="1">
        <v>43754.516053240739</v>
      </c>
      <c r="F11676">
        <v>3</v>
      </c>
      <c r="G11676" t="s">
        <v>33</v>
      </c>
      <c r="H11676">
        <v>400</v>
      </c>
      <c r="J11676" s="2">
        <f t="shared" si="546"/>
        <v>1</v>
      </c>
      <c r="K11676" s="2" t="str">
        <f>IFERROR(VLOOKUP(A11676,Aux!A:B,2,0),"Outros")</f>
        <v>Transportes</v>
      </c>
      <c r="L11676" s="2">
        <f t="shared" si="547"/>
        <v>2019</v>
      </c>
      <c r="M11676">
        <f t="shared" si="548"/>
        <v>42</v>
      </c>
    </row>
    <row r="11677" spans="1:13" x14ac:dyDescent="0.35">
      <c r="A11677" t="s">
        <v>105</v>
      </c>
      <c r="B11677">
        <v>503311332</v>
      </c>
      <c r="C11677">
        <v>175696</v>
      </c>
      <c r="D11677" t="s">
        <v>106</v>
      </c>
      <c r="E11677" s="1">
        <v>43754.521898148145</v>
      </c>
      <c r="F11677">
        <v>1</v>
      </c>
      <c r="G11677" t="s">
        <v>107</v>
      </c>
      <c r="H11677">
        <v>360</v>
      </c>
      <c r="I11677" s="1">
        <v>43768.708333333336</v>
      </c>
      <c r="J11677" s="2">
        <f t="shared" si="546"/>
        <v>1</v>
      </c>
      <c r="K11677" s="2" t="str">
        <f>IFERROR(VLOOKUP(A11677,Aux!A:B,2,0),"Outros")</f>
        <v>Municípios</v>
      </c>
      <c r="L11677" s="2">
        <f t="shared" si="547"/>
        <v>2019</v>
      </c>
      <c r="M11677">
        <f t="shared" si="548"/>
        <v>42</v>
      </c>
    </row>
    <row r="11678" spans="1:13" x14ac:dyDescent="0.35">
      <c r="A11678" t="s">
        <v>474</v>
      </c>
      <c r="B11678">
        <v>504394029</v>
      </c>
      <c r="C11678">
        <v>175697</v>
      </c>
      <c r="D11678" t="s">
        <v>9239</v>
      </c>
      <c r="E11678" s="1">
        <v>43754.545069444444</v>
      </c>
      <c r="F11678">
        <v>6</v>
      </c>
      <c r="G11678" t="s">
        <v>33</v>
      </c>
      <c r="H11678">
        <v>360</v>
      </c>
      <c r="I11678" s="1">
        <v>43768.75</v>
      </c>
      <c r="J11678" s="2">
        <f t="shared" si="546"/>
        <v>1</v>
      </c>
      <c r="K11678" s="2" t="str">
        <f>IFERROR(VLOOKUP(A11678,Aux!A:B,2,0),"Outros")</f>
        <v>Outros</v>
      </c>
      <c r="L11678" s="2">
        <f t="shared" si="547"/>
        <v>2019</v>
      </c>
      <c r="M11678">
        <f t="shared" si="548"/>
        <v>42</v>
      </c>
    </row>
    <row r="11679" spans="1:13" x14ac:dyDescent="0.35">
      <c r="A11679" t="s">
        <v>118</v>
      </c>
      <c r="B11679">
        <v>680015019</v>
      </c>
      <c r="C11679">
        <v>175698</v>
      </c>
      <c r="D11679" t="s">
        <v>9725</v>
      </c>
      <c r="E11679" s="1">
        <v>43754.552152777775</v>
      </c>
      <c r="F11679">
        <v>13</v>
      </c>
      <c r="G11679" t="s">
        <v>120</v>
      </c>
      <c r="H11679">
        <v>360</v>
      </c>
      <c r="I11679" s="1">
        <v>43758.666666666664</v>
      </c>
      <c r="J11679" s="2">
        <f t="shared" si="546"/>
        <v>1</v>
      </c>
      <c r="K11679" s="2" t="str">
        <f>IFERROR(VLOOKUP(A11679,Aux!A:B,2,0),"Outros")</f>
        <v>Águas e resíduos</v>
      </c>
      <c r="L11679" s="2">
        <f t="shared" si="547"/>
        <v>2019</v>
      </c>
      <c r="M11679">
        <f t="shared" si="548"/>
        <v>42</v>
      </c>
    </row>
    <row r="11680" spans="1:13" x14ac:dyDescent="0.35">
      <c r="A11680" t="s">
        <v>35</v>
      </c>
      <c r="B11680">
        <v>508666236</v>
      </c>
      <c r="C11680">
        <v>175700</v>
      </c>
      <c r="D11680" t="s">
        <v>9642</v>
      </c>
      <c r="E11680" s="1">
        <v>43754.595034722224</v>
      </c>
      <c r="F11680">
        <v>13</v>
      </c>
      <c r="G11680" t="s">
        <v>33</v>
      </c>
      <c r="H11680">
        <v>360</v>
      </c>
      <c r="I11680" s="1">
        <v>43766.999305555553</v>
      </c>
      <c r="J11680" s="2">
        <f t="shared" si="546"/>
        <v>1</v>
      </c>
      <c r="K11680" s="2" t="str">
        <f>IFERROR(VLOOKUP(A11680,Aux!A:B,2,0),"Outros")</f>
        <v>Outros</v>
      </c>
      <c r="L11680" s="2">
        <f t="shared" si="547"/>
        <v>2019</v>
      </c>
      <c r="M11680">
        <f t="shared" si="548"/>
        <v>42</v>
      </c>
    </row>
    <row r="11681" spans="1:13" x14ac:dyDescent="0.35">
      <c r="A11681" t="s">
        <v>362</v>
      </c>
      <c r="B11681">
        <v>680017763</v>
      </c>
      <c r="C11681">
        <v>175701</v>
      </c>
      <c r="D11681" t="s">
        <v>9643</v>
      </c>
      <c r="E11681" s="1">
        <v>43754.598437499997</v>
      </c>
      <c r="F11681">
        <v>1</v>
      </c>
      <c r="G11681" t="s">
        <v>566</v>
      </c>
      <c r="H11681">
        <v>300</v>
      </c>
      <c r="I11681" s="1">
        <v>43768.989583333336</v>
      </c>
      <c r="J11681" s="2">
        <f t="shared" si="546"/>
        <v>1</v>
      </c>
      <c r="K11681" s="2" t="str">
        <f>IFERROR(VLOOKUP(A11681,Aux!A:B,2,0),"Outros")</f>
        <v>Águas e resíduos</v>
      </c>
      <c r="L11681" s="2">
        <f t="shared" si="547"/>
        <v>2019</v>
      </c>
      <c r="M11681">
        <f t="shared" si="548"/>
        <v>42</v>
      </c>
    </row>
    <row r="11682" spans="1:13" x14ac:dyDescent="0.35">
      <c r="A11682" t="s">
        <v>92</v>
      </c>
      <c r="B11682">
        <v>506037258</v>
      </c>
      <c r="C11682">
        <v>175702</v>
      </c>
      <c r="D11682" t="s">
        <v>9162</v>
      </c>
      <c r="E11682" s="1">
        <v>43754.615474537037</v>
      </c>
      <c r="F11682">
        <v>1</v>
      </c>
      <c r="G11682" t="s">
        <v>476</v>
      </c>
      <c r="H11682">
        <v>5</v>
      </c>
      <c r="I11682" s="1">
        <v>43758.708333333336</v>
      </c>
      <c r="J11682" s="2">
        <f t="shared" si="546"/>
        <v>1</v>
      </c>
      <c r="K11682" s="2" t="str">
        <f>IFERROR(VLOOKUP(A11682,Aux!A:B,2,0),"Outros")</f>
        <v>Municípios</v>
      </c>
      <c r="L11682" s="2">
        <f t="shared" si="547"/>
        <v>2019</v>
      </c>
      <c r="M11682">
        <f t="shared" si="548"/>
        <v>42</v>
      </c>
    </row>
    <row r="11683" spans="1:13" x14ac:dyDescent="0.35">
      <c r="A11683" t="s">
        <v>41</v>
      </c>
      <c r="B11683">
        <v>500192855</v>
      </c>
      <c r="C11683">
        <v>175703</v>
      </c>
      <c r="E11683" s="1">
        <v>43754.615682870368</v>
      </c>
      <c r="F11683">
        <v>1</v>
      </c>
      <c r="G11683" t="s">
        <v>33</v>
      </c>
      <c r="H11683">
        <v>400</v>
      </c>
      <c r="J11683" s="2">
        <f t="shared" si="546"/>
        <v>1</v>
      </c>
      <c r="K11683" s="2" t="str">
        <f>IFERROR(VLOOKUP(A11683,Aux!A:B,2,0),"Outros")</f>
        <v>Transportes</v>
      </c>
      <c r="L11683" s="2">
        <f t="shared" si="547"/>
        <v>2019</v>
      </c>
      <c r="M11683">
        <f t="shared" si="548"/>
        <v>42</v>
      </c>
    </row>
    <row r="11684" spans="1:13" x14ac:dyDescent="0.35">
      <c r="A11684" t="s">
        <v>197</v>
      </c>
      <c r="B11684">
        <v>506334562</v>
      </c>
      <c r="C11684">
        <v>175704</v>
      </c>
      <c r="E11684" s="1">
        <v>43754.617071759261</v>
      </c>
      <c r="F11684">
        <v>1</v>
      </c>
      <c r="G11684" t="s">
        <v>33</v>
      </c>
      <c r="H11684">
        <v>400</v>
      </c>
      <c r="J11684" s="2">
        <f t="shared" si="546"/>
        <v>1</v>
      </c>
      <c r="K11684" s="2" t="str">
        <f>IFERROR(VLOOKUP(A11684,Aux!A:B,2,0),"Outros")</f>
        <v>Municípios</v>
      </c>
      <c r="L11684" s="2">
        <f t="shared" si="547"/>
        <v>2019</v>
      </c>
      <c r="M11684">
        <f t="shared" si="548"/>
        <v>42</v>
      </c>
    </row>
    <row r="11685" spans="1:13" x14ac:dyDescent="0.35">
      <c r="A11685" t="s">
        <v>41</v>
      </c>
      <c r="B11685">
        <v>500192855</v>
      </c>
      <c r="C11685">
        <v>175705</v>
      </c>
      <c r="E11685" s="1">
        <v>43754.6172337963</v>
      </c>
      <c r="F11685">
        <v>13</v>
      </c>
      <c r="G11685" t="s">
        <v>33</v>
      </c>
      <c r="H11685">
        <v>400</v>
      </c>
      <c r="J11685" s="2">
        <f t="shared" si="546"/>
        <v>1</v>
      </c>
      <c r="K11685" s="2" t="str">
        <f>IFERROR(VLOOKUP(A11685,Aux!A:B,2,0),"Outros")</f>
        <v>Transportes</v>
      </c>
      <c r="L11685" s="2">
        <f t="shared" si="547"/>
        <v>2019</v>
      </c>
      <c r="M11685">
        <f t="shared" si="548"/>
        <v>42</v>
      </c>
    </row>
    <row r="11686" spans="1:13" x14ac:dyDescent="0.35">
      <c r="A11686" t="s">
        <v>41</v>
      </c>
      <c r="B11686">
        <v>500192855</v>
      </c>
      <c r="C11686">
        <v>175706</v>
      </c>
      <c r="E11686" s="1">
        <v>43754.617974537039</v>
      </c>
      <c r="F11686">
        <v>13</v>
      </c>
      <c r="G11686" t="s">
        <v>33</v>
      </c>
      <c r="H11686">
        <v>400</v>
      </c>
      <c r="J11686" s="2">
        <f t="shared" si="546"/>
        <v>1</v>
      </c>
      <c r="K11686" s="2" t="str">
        <f>IFERROR(VLOOKUP(A11686,Aux!A:B,2,0),"Outros")</f>
        <v>Transportes</v>
      </c>
      <c r="L11686" s="2">
        <f t="shared" si="547"/>
        <v>2019</v>
      </c>
      <c r="M11686">
        <f t="shared" si="548"/>
        <v>42</v>
      </c>
    </row>
    <row r="11687" spans="1:13" x14ac:dyDescent="0.35">
      <c r="A11687" t="s">
        <v>41</v>
      </c>
      <c r="B11687">
        <v>500192855</v>
      </c>
      <c r="C11687">
        <v>175707</v>
      </c>
      <c r="E11687" s="1">
        <v>43754.621041666665</v>
      </c>
      <c r="F11687">
        <v>13</v>
      </c>
      <c r="H11687">
        <v>1</v>
      </c>
      <c r="J11687" s="2">
        <f t="shared" si="546"/>
        <v>1</v>
      </c>
      <c r="K11687" s="2" t="str">
        <f>IFERROR(VLOOKUP(A11687,Aux!A:B,2,0),"Outros")</f>
        <v>Transportes</v>
      </c>
      <c r="L11687" s="2">
        <f t="shared" si="547"/>
        <v>2019</v>
      </c>
      <c r="M11687">
        <f t="shared" si="548"/>
        <v>42</v>
      </c>
    </row>
    <row r="11688" spans="1:13" x14ac:dyDescent="0.35">
      <c r="A11688" t="s">
        <v>105</v>
      </c>
      <c r="B11688">
        <v>503311332</v>
      </c>
      <c r="C11688">
        <v>175708</v>
      </c>
      <c r="D11688" t="s">
        <v>9163</v>
      </c>
      <c r="E11688" s="1">
        <v>43754.623692129629</v>
      </c>
      <c r="F11688">
        <v>1</v>
      </c>
      <c r="G11688" t="s">
        <v>33</v>
      </c>
      <c r="H11688">
        <v>360</v>
      </c>
      <c r="I11688" s="1">
        <v>43763.708333333336</v>
      </c>
      <c r="J11688" s="2">
        <f t="shared" si="546"/>
        <v>1</v>
      </c>
      <c r="K11688" s="2" t="str">
        <f>IFERROR(VLOOKUP(A11688,Aux!A:B,2,0),"Outros")</f>
        <v>Municípios</v>
      </c>
      <c r="L11688" s="2">
        <f t="shared" si="547"/>
        <v>2019</v>
      </c>
      <c r="M11688">
        <f t="shared" si="548"/>
        <v>42</v>
      </c>
    </row>
    <row r="11689" spans="1:13" x14ac:dyDescent="0.35">
      <c r="A11689" t="s">
        <v>57</v>
      </c>
      <c r="B11689">
        <v>501294104</v>
      </c>
      <c r="C11689">
        <v>175709</v>
      </c>
      <c r="D11689" t="s">
        <v>9726</v>
      </c>
      <c r="E11689" s="1">
        <v>43754.625706018516</v>
      </c>
      <c r="F11689">
        <v>13</v>
      </c>
      <c r="G11689" t="s">
        <v>103</v>
      </c>
      <c r="H11689">
        <v>340</v>
      </c>
      <c r="I11689" s="1">
        <v>43783.999305555553</v>
      </c>
      <c r="J11689" s="2">
        <f t="shared" si="546"/>
        <v>1</v>
      </c>
      <c r="K11689" s="2" t="str">
        <f>IFERROR(VLOOKUP(A11689,Aux!A:B,2,0),"Outros")</f>
        <v>Municípios</v>
      </c>
      <c r="L11689" s="2">
        <f t="shared" si="547"/>
        <v>2019</v>
      </c>
      <c r="M11689">
        <f t="shared" si="548"/>
        <v>42</v>
      </c>
    </row>
    <row r="11690" spans="1:13" x14ac:dyDescent="0.35">
      <c r="A11690" t="s">
        <v>154</v>
      </c>
      <c r="B11690">
        <v>506818829</v>
      </c>
      <c r="C11690">
        <v>175710</v>
      </c>
      <c r="D11690" t="s">
        <v>9164</v>
      </c>
      <c r="E11690" s="1">
        <v>43754.625798611109</v>
      </c>
      <c r="F11690">
        <v>3</v>
      </c>
      <c r="G11690" t="s">
        <v>156</v>
      </c>
      <c r="H11690">
        <v>5</v>
      </c>
      <c r="I11690" s="1">
        <v>43794.999305555553</v>
      </c>
      <c r="J11690" s="2">
        <f t="shared" si="546"/>
        <v>1</v>
      </c>
      <c r="K11690" s="2" t="str">
        <f>IFERROR(VLOOKUP(A11690,Aux!A:B,2,0),"Outros")</f>
        <v>Municípios</v>
      </c>
      <c r="L11690" s="2">
        <f t="shared" si="547"/>
        <v>2019</v>
      </c>
      <c r="M11690">
        <f t="shared" si="548"/>
        <v>42</v>
      </c>
    </row>
    <row r="11691" spans="1:13" x14ac:dyDescent="0.35">
      <c r="A11691" t="s">
        <v>57</v>
      </c>
      <c r="B11691">
        <v>501294104</v>
      </c>
      <c r="C11691">
        <v>175711</v>
      </c>
      <c r="D11691" t="s">
        <v>9644</v>
      </c>
      <c r="E11691" s="1">
        <v>43754.62667824074</v>
      </c>
      <c r="F11691">
        <v>1</v>
      </c>
      <c r="G11691" t="s">
        <v>103</v>
      </c>
      <c r="H11691">
        <v>360</v>
      </c>
      <c r="I11691" s="1">
        <v>43766.999305555553</v>
      </c>
      <c r="J11691" s="2">
        <f t="shared" si="546"/>
        <v>1</v>
      </c>
      <c r="K11691" s="2" t="str">
        <f>IFERROR(VLOOKUP(A11691,Aux!A:B,2,0),"Outros")</f>
        <v>Municípios</v>
      </c>
      <c r="L11691" s="2">
        <f t="shared" si="547"/>
        <v>2019</v>
      </c>
      <c r="M11691">
        <f t="shared" si="548"/>
        <v>42</v>
      </c>
    </row>
    <row r="11692" spans="1:13" x14ac:dyDescent="0.35">
      <c r="A11692" t="s">
        <v>185</v>
      </c>
      <c r="B11692">
        <v>506556590</v>
      </c>
      <c r="C11692">
        <v>175712</v>
      </c>
      <c r="D11692" t="s">
        <v>9704</v>
      </c>
      <c r="E11692" s="1">
        <v>43754.630937499998</v>
      </c>
      <c r="F11692">
        <v>13</v>
      </c>
      <c r="G11692" t="s">
        <v>187</v>
      </c>
      <c r="H11692">
        <v>340</v>
      </c>
      <c r="I11692" s="1">
        <v>43763.999305555553</v>
      </c>
      <c r="J11692" s="2">
        <f t="shared" si="546"/>
        <v>1</v>
      </c>
      <c r="K11692" s="2" t="str">
        <f>IFERROR(VLOOKUP(A11692,Aux!A:B,2,0),"Outros")</f>
        <v>Municípios</v>
      </c>
      <c r="L11692" s="2">
        <f t="shared" si="547"/>
        <v>2019</v>
      </c>
      <c r="M11692">
        <f t="shared" si="548"/>
        <v>42</v>
      </c>
    </row>
    <row r="11693" spans="1:13" x14ac:dyDescent="0.35">
      <c r="A11693" t="s">
        <v>85</v>
      </c>
      <c r="B11693">
        <v>506642798</v>
      </c>
      <c r="C11693">
        <v>175713</v>
      </c>
      <c r="D11693" t="s">
        <v>9727</v>
      </c>
      <c r="E11693" s="1">
        <v>43754.638773148145</v>
      </c>
      <c r="F11693">
        <v>13</v>
      </c>
      <c r="G11693" t="s">
        <v>33</v>
      </c>
      <c r="H11693">
        <v>400</v>
      </c>
      <c r="I11693" s="1">
        <v>43397.708333333336</v>
      </c>
      <c r="J11693" s="2">
        <f t="shared" si="546"/>
        <v>1</v>
      </c>
      <c r="K11693" s="2" t="str">
        <f>IFERROR(VLOOKUP(A11693,Aux!A:B,2,0),"Outros")</f>
        <v>Municípios</v>
      </c>
      <c r="L11693" s="2">
        <f t="shared" si="547"/>
        <v>2019</v>
      </c>
      <c r="M11693">
        <f t="shared" si="548"/>
        <v>42</v>
      </c>
    </row>
    <row r="11694" spans="1:13" x14ac:dyDescent="0.35">
      <c r="A11694" t="s">
        <v>578</v>
      </c>
      <c r="B11694">
        <v>501112049</v>
      </c>
      <c r="C11694">
        <v>175714</v>
      </c>
      <c r="D11694" t="s">
        <v>9467</v>
      </c>
      <c r="E11694" s="1">
        <v>43754.640763888892</v>
      </c>
      <c r="F11694">
        <v>1</v>
      </c>
      <c r="G11694" t="s">
        <v>580</v>
      </c>
      <c r="H11694">
        <v>340</v>
      </c>
      <c r="I11694" s="1">
        <v>43761.666666666664</v>
      </c>
      <c r="J11694" s="2">
        <f t="shared" si="546"/>
        <v>1</v>
      </c>
      <c r="K11694" s="2" t="str">
        <f>IFERROR(VLOOKUP(A11694,Aux!A:B,2,0),"Outros")</f>
        <v>Municípios</v>
      </c>
      <c r="L11694" s="2">
        <f t="shared" si="547"/>
        <v>2019</v>
      </c>
      <c r="M11694">
        <f t="shared" si="548"/>
        <v>42</v>
      </c>
    </row>
    <row r="11695" spans="1:13" x14ac:dyDescent="0.35">
      <c r="A11695" t="s">
        <v>578</v>
      </c>
      <c r="B11695">
        <v>501112049</v>
      </c>
      <c r="C11695">
        <v>175715</v>
      </c>
      <c r="D11695" t="s">
        <v>1191</v>
      </c>
      <c r="E11695" s="1">
        <v>43754.644768518519</v>
      </c>
      <c r="F11695">
        <v>13</v>
      </c>
      <c r="G11695" t="s">
        <v>33</v>
      </c>
      <c r="H11695">
        <v>400</v>
      </c>
      <c r="I11695" s="1">
        <v>43504.666666666664</v>
      </c>
      <c r="J11695" s="2">
        <f t="shared" si="546"/>
        <v>1</v>
      </c>
      <c r="K11695" s="2" t="str">
        <f>IFERROR(VLOOKUP(A11695,Aux!A:B,2,0),"Outros")</f>
        <v>Municípios</v>
      </c>
      <c r="L11695" s="2">
        <f t="shared" si="547"/>
        <v>2019</v>
      </c>
      <c r="M11695">
        <f t="shared" si="548"/>
        <v>42</v>
      </c>
    </row>
    <row r="11696" spans="1:13" x14ac:dyDescent="0.35">
      <c r="A11696" t="s">
        <v>57</v>
      </c>
      <c r="B11696">
        <v>501294104</v>
      </c>
      <c r="C11696">
        <v>175716</v>
      </c>
      <c r="D11696" t="s">
        <v>9165</v>
      </c>
      <c r="E11696" s="1">
        <v>43754.653124999997</v>
      </c>
      <c r="F11696">
        <v>1</v>
      </c>
      <c r="G11696" t="s">
        <v>103</v>
      </c>
      <c r="H11696">
        <v>360</v>
      </c>
      <c r="I11696" s="1">
        <v>43766.999305555553</v>
      </c>
      <c r="J11696" s="2">
        <f t="shared" si="546"/>
        <v>1</v>
      </c>
      <c r="K11696" s="2" t="str">
        <f>IFERROR(VLOOKUP(A11696,Aux!A:B,2,0),"Outros")</f>
        <v>Municípios</v>
      </c>
      <c r="L11696" s="2">
        <f t="shared" si="547"/>
        <v>2019</v>
      </c>
      <c r="M11696">
        <f t="shared" si="548"/>
        <v>42</v>
      </c>
    </row>
    <row r="11697" spans="1:13" x14ac:dyDescent="0.35">
      <c r="A11697" t="s">
        <v>92</v>
      </c>
      <c r="B11697">
        <v>506037258</v>
      </c>
      <c r="C11697">
        <v>175717</v>
      </c>
      <c r="D11697" t="s">
        <v>9728</v>
      </c>
      <c r="E11697" s="1">
        <v>43754.655104166668</v>
      </c>
      <c r="F11697">
        <v>13</v>
      </c>
      <c r="G11697" t="s">
        <v>476</v>
      </c>
      <c r="H11697">
        <v>340</v>
      </c>
      <c r="I11697" s="1">
        <v>43760.708333333336</v>
      </c>
      <c r="J11697" s="2">
        <f t="shared" si="546"/>
        <v>1</v>
      </c>
      <c r="K11697" s="2" t="str">
        <f>IFERROR(VLOOKUP(A11697,Aux!A:B,2,0),"Outros")</f>
        <v>Municípios</v>
      </c>
      <c r="L11697" s="2">
        <f t="shared" si="547"/>
        <v>2019</v>
      </c>
      <c r="M11697">
        <f t="shared" si="548"/>
        <v>42</v>
      </c>
    </row>
    <row r="11698" spans="1:13" x14ac:dyDescent="0.35">
      <c r="A11698" t="s">
        <v>71</v>
      </c>
      <c r="B11698">
        <v>500051054</v>
      </c>
      <c r="C11698">
        <v>175718</v>
      </c>
      <c r="D11698" t="s">
        <v>8729</v>
      </c>
      <c r="E11698" s="1">
        <v>43754.657581018517</v>
      </c>
      <c r="F11698">
        <v>3</v>
      </c>
      <c r="G11698" t="s">
        <v>33</v>
      </c>
      <c r="H11698">
        <v>360</v>
      </c>
      <c r="I11698" s="1">
        <v>43763.791666666664</v>
      </c>
      <c r="J11698" s="2">
        <f t="shared" si="546"/>
        <v>1</v>
      </c>
      <c r="K11698" s="2" t="str">
        <f>IFERROR(VLOOKUP(A11698,Aux!A:B,2,0),"Outros")</f>
        <v>Municípios</v>
      </c>
      <c r="L11698" s="2">
        <f t="shared" si="547"/>
        <v>2019</v>
      </c>
      <c r="M11698">
        <f t="shared" si="548"/>
        <v>42</v>
      </c>
    </row>
    <row r="11699" spans="1:13" x14ac:dyDescent="0.35">
      <c r="A11699" t="s">
        <v>101</v>
      </c>
      <c r="B11699">
        <v>507040589</v>
      </c>
      <c r="C11699">
        <v>175719</v>
      </c>
      <c r="D11699" t="s">
        <v>9346</v>
      </c>
      <c r="E11699" s="1">
        <v>43754.663877314815</v>
      </c>
      <c r="F11699">
        <v>3</v>
      </c>
      <c r="G11699" t="s">
        <v>9347</v>
      </c>
      <c r="H11699">
        <v>5</v>
      </c>
      <c r="I11699" s="1">
        <v>43786.708333333336</v>
      </c>
      <c r="J11699" s="2">
        <f t="shared" si="546"/>
        <v>1</v>
      </c>
      <c r="K11699" s="2" t="str">
        <f>IFERROR(VLOOKUP(A11699,Aux!A:B,2,0),"Outros")</f>
        <v>Municípios</v>
      </c>
      <c r="L11699" s="2">
        <f t="shared" si="547"/>
        <v>2019</v>
      </c>
      <c r="M11699">
        <f t="shared" si="548"/>
        <v>42</v>
      </c>
    </row>
    <row r="11700" spans="1:13" x14ac:dyDescent="0.35">
      <c r="A11700" t="s">
        <v>311</v>
      </c>
      <c r="B11700">
        <v>680017550</v>
      </c>
      <c r="C11700">
        <v>175720</v>
      </c>
      <c r="D11700" t="s">
        <v>9645</v>
      </c>
      <c r="E11700" s="1">
        <v>43754.67292824074</v>
      </c>
      <c r="F11700">
        <v>1</v>
      </c>
      <c r="G11700" t="s">
        <v>924</v>
      </c>
      <c r="H11700">
        <v>360</v>
      </c>
      <c r="I11700" s="1">
        <v>43760.625</v>
      </c>
      <c r="J11700" s="2">
        <f t="shared" si="546"/>
        <v>1</v>
      </c>
      <c r="K11700" s="2" t="str">
        <f>IFERROR(VLOOKUP(A11700,Aux!A:B,2,0),"Outros")</f>
        <v>Águas e resíduos</v>
      </c>
      <c r="L11700" s="2">
        <f t="shared" si="547"/>
        <v>2019</v>
      </c>
      <c r="M11700">
        <f t="shared" si="548"/>
        <v>42</v>
      </c>
    </row>
    <row r="11701" spans="1:13" x14ac:dyDescent="0.35">
      <c r="A11701" t="s">
        <v>57</v>
      </c>
      <c r="B11701">
        <v>501294104</v>
      </c>
      <c r="C11701">
        <v>175721</v>
      </c>
      <c r="D11701" t="s">
        <v>9558</v>
      </c>
      <c r="E11701" s="1">
        <v>43754.672974537039</v>
      </c>
      <c r="F11701">
        <v>1</v>
      </c>
      <c r="G11701" t="s">
        <v>526</v>
      </c>
      <c r="H11701">
        <v>360</v>
      </c>
      <c r="I11701" s="1">
        <v>43780.999305555553</v>
      </c>
      <c r="J11701" s="2">
        <f t="shared" si="546"/>
        <v>1</v>
      </c>
      <c r="K11701" s="2" t="str">
        <f>IFERROR(VLOOKUP(A11701,Aux!A:B,2,0),"Outros")</f>
        <v>Municípios</v>
      </c>
      <c r="L11701" s="2">
        <f t="shared" si="547"/>
        <v>2019</v>
      </c>
      <c r="M11701">
        <f t="shared" si="548"/>
        <v>42</v>
      </c>
    </row>
    <row r="11702" spans="1:13" x14ac:dyDescent="0.35">
      <c r="A11702" t="s">
        <v>57</v>
      </c>
      <c r="B11702">
        <v>501294104</v>
      </c>
      <c r="C11702">
        <v>175722</v>
      </c>
      <c r="D11702" t="s">
        <v>9166</v>
      </c>
      <c r="E11702" s="1">
        <v>43754.689733796295</v>
      </c>
      <c r="F11702">
        <v>1</v>
      </c>
      <c r="G11702" t="s">
        <v>103</v>
      </c>
      <c r="H11702">
        <v>360</v>
      </c>
      <c r="I11702" s="1">
        <v>43757.999305555553</v>
      </c>
      <c r="J11702" s="2">
        <f t="shared" si="546"/>
        <v>1</v>
      </c>
      <c r="K11702" s="2" t="str">
        <f>IFERROR(VLOOKUP(A11702,Aux!A:B,2,0),"Outros")</f>
        <v>Municípios</v>
      </c>
      <c r="L11702" s="2">
        <f t="shared" si="547"/>
        <v>2019</v>
      </c>
      <c r="M11702">
        <f t="shared" si="548"/>
        <v>42</v>
      </c>
    </row>
    <row r="11703" spans="1:13" x14ac:dyDescent="0.35">
      <c r="A11703" t="s">
        <v>57</v>
      </c>
      <c r="B11703">
        <v>501294104</v>
      </c>
      <c r="C11703">
        <v>175723</v>
      </c>
      <c r="D11703" t="s">
        <v>9468</v>
      </c>
      <c r="E11703" s="1">
        <v>43754.689942129633</v>
      </c>
      <c r="F11703">
        <v>1</v>
      </c>
      <c r="G11703" t="s">
        <v>526</v>
      </c>
      <c r="H11703">
        <v>360</v>
      </c>
      <c r="I11703" s="1">
        <v>43775.669444444444</v>
      </c>
      <c r="J11703" s="2">
        <f t="shared" si="546"/>
        <v>1</v>
      </c>
      <c r="K11703" s="2" t="str">
        <f>IFERROR(VLOOKUP(A11703,Aux!A:B,2,0),"Outros")</f>
        <v>Municípios</v>
      </c>
      <c r="L11703" s="2">
        <f t="shared" si="547"/>
        <v>2019</v>
      </c>
      <c r="M11703">
        <f t="shared" si="548"/>
        <v>42</v>
      </c>
    </row>
    <row r="11704" spans="1:13" x14ac:dyDescent="0.35">
      <c r="A11704" t="s">
        <v>197</v>
      </c>
      <c r="B11704">
        <v>506334562</v>
      </c>
      <c r="C11704">
        <v>175724</v>
      </c>
      <c r="D11704" t="s">
        <v>9784</v>
      </c>
      <c r="E11704" s="1">
        <v>43754.690601851849</v>
      </c>
      <c r="F11704">
        <v>13</v>
      </c>
      <c r="G11704" t="s">
        <v>9785</v>
      </c>
      <c r="H11704">
        <v>360</v>
      </c>
      <c r="I11704" s="1">
        <v>43785.999305555553</v>
      </c>
      <c r="J11704" s="2">
        <f t="shared" si="546"/>
        <v>1</v>
      </c>
      <c r="K11704" s="2" t="str">
        <f>IFERROR(VLOOKUP(A11704,Aux!A:B,2,0),"Outros")</f>
        <v>Municípios</v>
      </c>
      <c r="L11704" s="2">
        <f t="shared" si="547"/>
        <v>2019</v>
      </c>
      <c r="M11704">
        <f t="shared" si="548"/>
        <v>42</v>
      </c>
    </row>
    <row r="11705" spans="1:13" x14ac:dyDescent="0.35">
      <c r="A11705" t="s">
        <v>185</v>
      </c>
      <c r="B11705">
        <v>506556590</v>
      </c>
      <c r="C11705">
        <v>175725</v>
      </c>
      <c r="D11705" t="s">
        <v>9705</v>
      </c>
      <c r="E11705" s="1">
        <v>43754.690798611111</v>
      </c>
      <c r="F11705">
        <v>13</v>
      </c>
      <c r="G11705" t="s">
        <v>187</v>
      </c>
      <c r="H11705">
        <v>340</v>
      </c>
      <c r="I11705" s="1">
        <v>43763.999305555553</v>
      </c>
      <c r="J11705" s="2">
        <f t="shared" si="546"/>
        <v>1</v>
      </c>
      <c r="K11705" s="2" t="str">
        <f>IFERROR(VLOOKUP(A11705,Aux!A:B,2,0),"Outros")</f>
        <v>Municípios</v>
      </c>
      <c r="L11705" s="2">
        <f t="shared" si="547"/>
        <v>2019</v>
      </c>
      <c r="M11705">
        <f t="shared" si="548"/>
        <v>42</v>
      </c>
    </row>
    <row r="11706" spans="1:13" x14ac:dyDescent="0.35">
      <c r="A11706" t="s">
        <v>130</v>
      </c>
      <c r="B11706">
        <v>512103070</v>
      </c>
      <c r="C11706">
        <v>175726</v>
      </c>
      <c r="E11706" s="1">
        <v>43754.694085648145</v>
      </c>
      <c r="F11706">
        <v>1</v>
      </c>
      <c r="G11706" t="s">
        <v>33</v>
      </c>
      <c r="H11706">
        <v>400</v>
      </c>
      <c r="J11706" s="2">
        <f t="shared" si="546"/>
        <v>1</v>
      </c>
      <c r="K11706" s="2" t="str">
        <f>IFERROR(VLOOKUP(A11706,Aux!A:B,2,0),"Outros")</f>
        <v>Hospitais</v>
      </c>
      <c r="L11706" s="2">
        <f t="shared" si="547"/>
        <v>2019</v>
      </c>
      <c r="M11706">
        <f t="shared" si="548"/>
        <v>42</v>
      </c>
    </row>
    <row r="11707" spans="1:13" x14ac:dyDescent="0.35">
      <c r="A11707" t="s">
        <v>57</v>
      </c>
      <c r="B11707">
        <v>501294104</v>
      </c>
      <c r="C11707">
        <v>175727</v>
      </c>
      <c r="D11707" t="s">
        <v>9786</v>
      </c>
      <c r="E11707" s="1">
        <v>43754.699780092589</v>
      </c>
      <c r="F11707">
        <v>1</v>
      </c>
      <c r="G11707" t="s">
        <v>618</v>
      </c>
      <c r="H11707">
        <v>360</v>
      </c>
      <c r="I11707" s="1">
        <v>43766.999305555553</v>
      </c>
      <c r="J11707" s="2">
        <f t="shared" si="546"/>
        <v>1</v>
      </c>
      <c r="K11707" s="2" t="str">
        <f>IFERROR(VLOOKUP(A11707,Aux!A:B,2,0),"Outros")</f>
        <v>Municípios</v>
      </c>
      <c r="L11707" s="2">
        <f t="shared" si="547"/>
        <v>2019</v>
      </c>
      <c r="M11707">
        <f t="shared" si="548"/>
        <v>42</v>
      </c>
    </row>
    <row r="11708" spans="1:13" x14ac:dyDescent="0.35">
      <c r="A11708" t="s">
        <v>112</v>
      </c>
      <c r="B11708">
        <v>501144218</v>
      </c>
      <c r="C11708">
        <v>175728</v>
      </c>
      <c r="D11708" t="s">
        <v>9646</v>
      </c>
      <c r="E11708" s="1">
        <v>43754.700624999998</v>
      </c>
      <c r="F11708">
        <v>13</v>
      </c>
      <c r="G11708" t="s">
        <v>1242</v>
      </c>
      <c r="H11708">
        <v>340</v>
      </c>
      <c r="I11708" s="1">
        <v>43764.999305555553</v>
      </c>
      <c r="J11708" s="2">
        <f t="shared" si="546"/>
        <v>1</v>
      </c>
      <c r="K11708" s="2" t="str">
        <f>IFERROR(VLOOKUP(A11708,Aux!A:B,2,0),"Outros")</f>
        <v>Municípios</v>
      </c>
      <c r="L11708" s="2">
        <f t="shared" si="547"/>
        <v>2019</v>
      </c>
      <c r="M11708">
        <f t="shared" si="548"/>
        <v>42</v>
      </c>
    </row>
    <row r="11709" spans="1:13" x14ac:dyDescent="0.35">
      <c r="A11709" t="s">
        <v>122</v>
      </c>
      <c r="B11709">
        <v>506173968</v>
      </c>
      <c r="C11709">
        <v>175729</v>
      </c>
      <c r="D11709" t="s">
        <v>9167</v>
      </c>
      <c r="E11709" s="1">
        <v>43754.703055555554</v>
      </c>
      <c r="F11709">
        <v>13</v>
      </c>
      <c r="G11709" t="s">
        <v>147</v>
      </c>
      <c r="H11709">
        <v>360</v>
      </c>
      <c r="I11709" s="1">
        <v>43762.75</v>
      </c>
      <c r="J11709" s="2">
        <f t="shared" si="546"/>
        <v>1</v>
      </c>
      <c r="K11709" s="2" t="str">
        <f>IFERROR(VLOOKUP(A11709,Aux!A:B,2,0),"Outros")</f>
        <v>Municípios</v>
      </c>
      <c r="L11709" s="2">
        <f t="shared" si="547"/>
        <v>2019</v>
      </c>
      <c r="M11709">
        <f t="shared" si="548"/>
        <v>42</v>
      </c>
    </row>
    <row r="11710" spans="1:13" x14ac:dyDescent="0.35">
      <c r="A11710" t="s">
        <v>157</v>
      </c>
      <c r="B11710">
        <v>500122237</v>
      </c>
      <c r="C11710">
        <v>175730</v>
      </c>
      <c r="D11710" t="s">
        <v>9787</v>
      </c>
      <c r="E11710" s="1">
        <v>43754.704699074071</v>
      </c>
      <c r="F11710">
        <v>13</v>
      </c>
      <c r="G11710" t="s">
        <v>33</v>
      </c>
      <c r="H11710">
        <v>360</v>
      </c>
      <c r="I11710" s="1">
        <v>43762.999305555553</v>
      </c>
      <c r="J11710" s="2">
        <f t="shared" si="546"/>
        <v>1</v>
      </c>
      <c r="K11710" s="2" t="str">
        <f>IFERROR(VLOOKUP(A11710,Aux!A:B,2,0),"Outros")</f>
        <v>Outros</v>
      </c>
      <c r="L11710" s="2">
        <f t="shared" si="547"/>
        <v>2019</v>
      </c>
      <c r="M11710">
        <f t="shared" si="548"/>
        <v>42</v>
      </c>
    </row>
    <row r="11711" spans="1:13" x14ac:dyDescent="0.35">
      <c r="A11711" t="s">
        <v>54</v>
      </c>
      <c r="B11711">
        <v>508345464</v>
      </c>
      <c r="C11711">
        <v>175731</v>
      </c>
      <c r="D11711" t="s">
        <v>9788</v>
      </c>
      <c r="E11711" s="1">
        <v>43754.706909722219</v>
      </c>
      <c r="F11711">
        <v>3</v>
      </c>
      <c r="G11711" t="s">
        <v>1550</v>
      </c>
      <c r="H11711">
        <v>360</v>
      </c>
      <c r="I11711" s="1">
        <v>43766.75</v>
      </c>
      <c r="J11711" s="2">
        <f t="shared" si="546"/>
        <v>1</v>
      </c>
      <c r="K11711" s="2" t="str">
        <f>IFERROR(VLOOKUP(A11711,Aux!A:B,2,0),"Outros")</f>
        <v>Outros</v>
      </c>
      <c r="L11711" s="2">
        <f t="shared" si="547"/>
        <v>2019</v>
      </c>
      <c r="M11711">
        <f t="shared" si="548"/>
        <v>42</v>
      </c>
    </row>
    <row r="11712" spans="1:13" x14ac:dyDescent="0.35">
      <c r="A11712" t="s">
        <v>143</v>
      </c>
      <c r="B11712">
        <v>506801969</v>
      </c>
      <c r="C11712">
        <v>175732</v>
      </c>
      <c r="D11712" t="s">
        <v>9348</v>
      </c>
      <c r="E11712" s="1">
        <v>43754.709421296298</v>
      </c>
      <c r="F11712">
        <v>1</v>
      </c>
      <c r="G11712" t="s">
        <v>1117</v>
      </c>
      <c r="H11712">
        <v>360</v>
      </c>
      <c r="I11712" s="1">
        <v>43763.708333333336</v>
      </c>
      <c r="J11712" s="2">
        <f t="shared" si="546"/>
        <v>1</v>
      </c>
      <c r="K11712" s="2" t="str">
        <f>IFERROR(VLOOKUP(A11712,Aux!A:B,2,0),"Outros")</f>
        <v>Municípios</v>
      </c>
      <c r="L11712" s="2">
        <f t="shared" si="547"/>
        <v>2019</v>
      </c>
      <c r="M11712">
        <f t="shared" si="548"/>
        <v>42</v>
      </c>
    </row>
    <row r="11713" spans="1:13" x14ac:dyDescent="0.35">
      <c r="A11713" t="s">
        <v>57</v>
      </c>
      <c r="B11713">
        <v>501294104</v>
      </c>
      <c r="C11713">
        <v>175735</v>
      </c>
      <c r="D11713" t="s">
        <v>9168</v>
      </c>
      <c r="E11713" s="1">
        <v>43754.716504629629</v>
      </c>
      <c r="F11713">
        <v>1</v>
      </c>
      <c r="G11713" t="s">
        <v>618</v>
      </c>
      <c r="H11713">
        <v>360</v>
      </c>
      <c r="I11713" s="1">
        <v>43766.999305555553</v>
      </c>
      <c r="J11713" s="2">
        <f t="shared" si="546"/>
        <v>1</v>
      </c>
      <c r="K11713" s="2" t="str">
        <f>IFERROR(VLOOKUP(A11713,Aux!A:B,2,0),"Outros")</f>
        <v>Municípios</v>
      </c>
      <c r="L11713" s="2">
        <f t="shared" si="547"/>
        <v>2019</v>
      </c>
      <c r="M11713">
        <f t="shared" si="548"/>
        <v>42</v>
      </c>
    </row>
    <row r="11714" spans="1:13" x14ac:dyDescent="0.35">
      <c r="A11714" t="s">
        <v>1262</v>
      </c>
      <c r="B11714">
        <v>501304134</v>
      </c>
      <c r="C11714">
        <v>175739</v>
      </c>
      <c r="E11714" s="1">
        <v>43754.722199074073</v>
      </c>
      <c r="F11714">
        <v>13</v>
      </c>
      <c r="G11714" t="s">
        <v>33</v>
      </c>
      <c r="H11714">
        <v>1</v>
      </c>
      <c r="J11714" s="2">
        <f t="shared" ref="J11714:J11777" si="549">IF(C11714=C11713,"",1)</f>
        <v>1</v>
      </c>
      <c r="K11714" s="2" t="str">
        <f>IFERROR(VLOOKUP(A11714,Aux!A:B,2,0),"Outros")</f>
        <v>Municípios</v>
      </c>
      <c r="L11714" s="2">
        <f t="shared" ref="L11714:L11777" si="550">YEAR(E11714)</f>
        <v>2019</v>
      </c>
      <c r="M11714">
        <f t="shared" ref="M11714:M11777" si="551">WEEKNUM(E11714)</f>
        <v>42</v>
      </c>
    </row>
    <row r="11715" spans="1:13" x14ac:dyDescent="0.35">
      <c r="A11715" t="s">
        <v>3039</v>
      </c>
      <c r="B11715">
        <v>501328599</v>
      </c>
      <c r="C11715">
        <v>175740</v>
      </c>
      <c r="D11715" t="s">
        <v>4809</v>
      </c>
      <c r="E11715" s="1">
        <v>43754.723819444444</v>
      </c>
      <c r="F11715">
        <v>3</v>
      </c>
      <c r="G11715" t="s">
        <v>33</v>
      </c>
      <c r="H11715">
        <v>400</v>
      </c>
      <c r="I11715" s="1">
        <v>43600.625</v>
      </c>
      <c r="J11715" s="2">
        <f t="shared" si="549"/>
        <v>1</v>
      </c>
      <c r="K11715" s="2" t="str">
        <f>IFERROR(VLOOKUP(A11715,Aux!A:B,2,0),"Outros")</f>
        <v>Outros</v>
      </c>
      <c r="L11715" s="2">
        <f t="shared" si="550"/>
        <v>2019</v>
      </c>
      <c r="M11715">
        <f t="shared" si="551"/>
        <v>42</v>
      </c>
    </row>
    <row r="11716" spans="1:13" x14ac:dyDescent="0.35">
      <c r="A11716" t="s">
        <v>9156</v>
      </c>
      <c r="B11716">
        <v>501057510</v>
      </c>
      <c r="C11716">
        <v>175741</v>
      </c>
      <c r="E11716" s="1">
        <v>43754.886770833335</v>
      </c>
      <c r="F11716">
        <v>13</v>
      </c>
      <c r="H11716">
        <v>1</v>
      </c>
      <c r="J11716" s="2">
        <f t="shared" si="549"/>
        <v>1</v>
      </c>
      <c r="K11716" s="2" t="str">
        <f>IFERROR(VLOOKUP(A11716,Aux!A:B,2,0),"Outros")</f>
        <v>Outros</v>
      </c>
      <c r="L11716" s="2">
        <f t="shared" si="550"/>
        <v>2019</v>
      </c>
      <c r="M11716">
        <f t="shared" si="551"/>
        <v>42</v>
      </c>
    </row>
    <row r="11717" spans="1:13" x14ac:dyDescent="0.35">
      <c r="A11717" t="s">
        <v>48</v>
      </c>
      <c r="B11717">
        <v>503035416</v>
      </c>
      <c r="C11717">
        <v>175742</v>
      </c>
      <c r="D11717" t="s">
        <v>9729</v>
      </c>
      <c r="E11717" s="1">
        <v>43755.376620370371</v>
      </c>
      <c r="F11717">
        <v>1</v>
      </c>
      <c r="G11717" t="s">
        <v>33</v>
      </c>
      <c r="H11717">
        <v>5</v>
      </c>
      <c r="I11717" s="1">
        <v>43759.708333333336</v>
      </c>
      <c r="J11717" s="2">
        <f t="shared" si="549"/>
        <v>1</v>
      </c>
      <c r="K11717" s="2" t="str">
        <f>IFERROR(VLOOKUP(A11717,Aux!A:B,2,0),"Outros")</f>
        <v>Hospitais</v>
      </c>
      <c r="L11717" s="2">
        <f t="shared" si="550"/>
        <v>2019</v>
      </c>
      <c r="M11717">
        <f t="shared" si="551"/>
        <v>42</v>
      </c>
    </row>
    <row r="11718" spans="1:13" x14ac:dyDescent="0.35">
      <c r="A11718" t="s">
        <v>18</v>
      </c>
      <c r="B11718">
        <v>502177080</v>
      </c>
      <c r="C11718">
        <v>175743</v>
      </c>
      <c r="D11718" t="s">
        <v>9647</v>
      </c>
      <c r="E11718" s="1">
        <v>43755.386446759258</v>
      </c>
      <c r="F11718">
        <v>13</v>
      </c>
      <c r="G11718" t="s">
        <v>164</v>
      </c>
      <c r="H11718">
        <v>340</v>
      </c>
      <c r="I11718" s="1">
        <v>43759.708333333336</v>
      </c>
      <c r="J11718" s="2">
        <f t="shared" si="549"/>
        <v>1</v>
      </c>
      <c r="K11718" s="2" t="str">
        <f>IFERROR(VLOOKUP(A11718,Aux!A:B,2,0),"Outros")</f>
        <v>Municípios</v>
      </c>
      <c r="L11718" s="2">
        <f t="shared" si="550"/>
        <v>2019</v>
      </c>
      <c r="M11718">
        <f t="shared" si="551"/>
        <v>42</v>
      </c>
    </row>
    <row r="11719" spans="1:13" x14ac:dyDescent="0.35">
      <c r="A11719" t="s">
        <v>9</v>
      </c>
      <c r="B11719">
        <v>506673626</v>
      </c>
      <c r="C11719">
        <v>175744</v>
      </c>
      <c r="D11719" t="s">
        <v>9169</v>
      </c>
      <c r="E11719" s="1">
        <v>43755.400995370372</v>
      </c>
      <c r="F11719">
        <v>13</v>
      </c>
      <c r="G11719" t="s">
        <v>11</v>
      </c>
      <c r="H11719">
        <v>360</v>
      </c>
      <c r="I11719" s="1">
        <v>43760.999305555553</v>
      </c>
      <c r="J11719" s="2">
        <f t="shared" si="549"/>
        <v>1</v>
      </c>
      <c r="K11719" s="2" t="str">
        <f>IFERROR(VLOOKUP(A11719,Aux!A:B,2,0),"Outros")</f>
        <v>Municípios</v>
      </c>
      <c r="L11719" s="2">
        <f t="shared" si="550"/>
        <v>2019</v>
      </c>
      <c r="M11719">
        <f t="shared" si="551"/>
        <v>42</v>
      </c>
    </row>
    <row r="11720" spans="1:13" x14ac:dyDescent="0.35">
      <c r="A11720" t="s">
        <v>9</v>
      </c>
      <c r="B11720">
        <v>506673626</v>
      </c>
      <c r="C11720">
        <v>175745</v>
      </c>
      <c r="D11720" t="s">
        <v>9289</v>
      </c>
      <c r="E11720" s="1">
        <v>43755.40347222222</v>
      </c>
      <c r="F11720">
        <v>13</v>
      </c>
      <c r="G11720" t="s">
        <v>11</v>
      </c>
      <c r="H11720">
        <v>360</v>
      </c>
      <c r="I11720" s="1">
        <v>43760.999305555553</v>
      </c>
      <c r="J11720" s="2">
        <f t="shared" si="549"/>
        <v>1</v>
      </c>
      <c r="K11720" s="2" t="str">
        <f>IFERROR(VLOOKUP(A11720,Aux!A:B,2,0),"Outros")</f>
        <v>Municípios</v>
      </c>
      <c r="L11720" s="2">
        <f t="shared" si="550"/>
        <v>2019</v>
      </c>
      <c r="M11720">
        <f t="shared" si="551"/>
        <v>42</v>
      </c>
    </row>
    <row r="11721" spans="1:13" x14ac:dyDescent="0.35">
      <c r="A11721" t="s">
        <v>165</v>
      </c>
      <c r="B11721">
        <v>600084892</v>
      </c>
      <c r="C11721">
        <v>175746</v>
      </c>
      <c r="D11721" t="s">
        <v>9290</v>
      </c>
      <c r="E11721" s="1">
        <v>43755.409050925926</v>
      </c>
      <c r="F11721">
        <v>13</v>
      </c>
      <c r="G11721" t="s">
        <v>14</v>
      </c>
      <c r="H11721">
        <v>340</v>
      </c>
      <c r="I11721" s="1">
        <v>43768.999305555553</v>
      </c>
      <c r="J11721" s="2">
        <f t="shared" si="549"/>
        <v>1</v>
      </c>
      <c r="K11721" s="2" t="str">
        <f>IFERROR(VLOOKUP(A11721,Aux!A:B,2,0),"Outros")</f>
        <v>Outros</v>
      </c>
      <c r="L11721" s="2">
        <f t="shared" si="550"/>
        <v>2019</v>
      </c>
      <c r="M11721">
        <f t="shared" si="551"/>
        <v>42</v>
      </c>
    </row>
    <row r="11722" spans="1:13" x14ac:dyDescent="0.35">
      <c r="A11722" t="s">
        <v>39</v>
      </c>
      <c r="B11722">
        <v>507023129</v>
      </c>
      <c r="C11722">
        <v>175747</v>
      </c>
      <c r="D11722" t="s">
        <v>9432</v>
      </c>
      <c r="E11722" s="1">
        <v>43755.411817129629</v>
      </c>
      <c r="F11722">
        <v>13</v>
      </c>
      <c r="G11722" t="s">
        <v>33</v>
      </c>
      <c r="H11722">
        <v>360</v>
      </c>
      <c r="I11722" s="1">
        <v>43765.708333333336</v>
      </c>
      <c r="J11722" s="2">
        <f t="shared" si="549"/>
        <v>1</v>
      </c>
      <c r="K11722" s="2" t="str">
        <f>IFERROR(VLOOKUP(A11722,Aux!A:B,2,0),"Outros")</f>
        <v>Outros</v>
      </c>
      <c r="L11722" s="2">
        <f t="shared" si="550"/>
        <v>2019</v>
      </c>
      <c r="M11722">
        <f t="shared" si="551"/>
        <v>42</v>
      </c>
    </row>
    <row r="11723" spans="1:13" x14ac:dyDescent="0.35">
      <c r="A11723" t="s">
        <v>628</v>
      </c>
      <c r="B11723">
        <v>501258027</v>
      </c>
      <c r="C11723">
        <v>175748</v>
      </c>
      <c r="D11723" t="s">
        <v>9388</v>
      </c>
      <c r="E11723" s="1">
        <v>43755.414641203701</v>
      </c>
      <c r="F11723">
        <v>1</v>
      </c>
      <c r="G11723" t="s">
        <v>759</v>
      </c>
      <c r="H11723">
        <v>340</v>
      </c>
      <c r="I11723" s="1">
        <v>43761.999305555553</v>
      </c>
      <c r="J11723" s="2">
        <f t="shared" si="549"/>
        <v>1</v>
      </c>
      <c r="K11723" s="2" t="str">
        <f>IFERROR(VLOOKUP(A11723,Aux!A:B,2,0),"Outros")</f>
        <v>Municípios</v>
      </c>
      <c r="L11723" s="2">
        <f t="shared" si="550"/>
        <v>2019</v>
      </c>
      <c r="M11723">
        <f t="shared" si="551"/>
        <v>42</v>
      </c>
    </row>
    <row r="11724" spans="1:13" x14ac:dyDescent="0.35">
      <c r="A11724" t="s">
        <v>57</v>
      </c>
      <c r="B11724">
        <v>501294104</v>
      </c>
      <c r="C11724">
        <v>175749</v>
      </c>
      <c r="D11724" t="s">
        <v>9389</v>
      </c>
      <c r="E11724" s="1">
        <v>43755.420312499999</v>
      </c>
      <c r="F11724">
        <v>1</v>
      </c>
      <c r="G11724" t="s">
        <v>59</v>
      </c>
      <c r="H11724">
        <v>360</v>
      </c>
      <c r="I11724" s="1">
        <v>43775.669444444444</v>
      </c>
      <c r="J11724" s="2">
        <f t="shared" si="549"/>
        <v>1</v>
      </c>
      <c r="K11724" s="2" t="str">
        <f>IFERROR(VLOOKUP(A11724,Aux!A:B,2,0),"Outros")</f>
        <v>Municípios</v>
      </c>
      <c r="L11724" s="2">
        <f t="shared" si="550"/>
        <v>2019</v>
      </c>
      <c r="M11724">
        <f t="shared" si="551"/>
        <v>42</v>
      </c>
    </row>
    <row r="11725" spans="1:13" x14ac:dyDescent="0.35">
      <c r="A11725" t="s">
        <v>37</v>
      </c>
      <c r="B11725">
        <v>506187543</v>
      </c>
      <c r="C11725">
        <v>175750</v>
      </c>
      <c r="D11725" t="s">
        <v>9730</v>
      </c>
      <c r="E11725" s="1">
        <v>43755.425798611112</v>
      </c>
      <c r="F11725">
        <v>1</v>
      </c>
      <c r="G11725" t="s">
        <v>80</v>
      </c>
      <c r="H11725">
        <v>340</v>
      </c>
      <c r="I11725" s="1">
        <v>43760.999305555553</v>
      </c>
      <c r="J11725" s="2">
        <f t="shared" si="549"/>
        <v>1</v>
      </c>
      <c r="K11725" s="2" t="str">
        <f>IFERROR(VLOOKUP(A11725,Aux!A:B,2,0),"Outros")</f>
        <v>Municípios</v>
      </c>
      <c r="L11725" s="2">
        <f t="shared" si="550"/>
        <v>2019</v>
      </c>
      <c r="M11725">
        <f t="shared" si="551"/>
        <v>42</v>
      </c>
    </row>
    <row r="11726" spans="1:13" x14ac:dyDescent="0.35">
      <c r="A11726" t="s">
        <v>39</v>
      </c>
      <c r="B11726">
        <v>507023129</v>
      </c>
      <c r="C11726">
        <v>175751</v>
      </c>
      <c r="D11726" t="s">
        <v>9291</v>
      </c>
      <c r="E11726" s="1">
        <v>43755.429872685185</v>
      </c>
      <c r="F11726">
        <v>13</v>
      </c>
      <c r="G11726" t="s">
        <v>33</v>
      </c>
      <c r="H11726">
        <v>360</v>
      </c>
      <c r="I11726" s="1">
        <v>43767.708333333336</v>
      </c>
      <c r="J11726" s="2">
        <f t="shared" si="549"/>
        <v>1</v>
      </c>
      <c r="K11726" s="2" t="str">
        <f>IFERROR(VLOOKUP(A11726,Aux!A:B,2,0),"Outros")</f>
        <v>Outros</v>
      </c>
      <c r="L11726" s="2">
        <f t="shared" si="550"/>
        <v>2019</v>
      </c>
      <c r="M11726">
        <f t="shared" si="551"/>
        <v>42</v>
      </c>
    </row>
    <row r="11727" spans="1:13" x14ac:dyDescent="0.35">
      <c r="A11727" t="s">
        <v>15</v>
      </c>
      <c r="B11727">
        <v>503541567</v>
      </c>
      <c r="C11727">
        <v>175752</v>
      </c>
      <c r="D11727" t="s">
        <v>9292</v>
      </c>
      <c r="E11727" s="1">
        <v>43755.443159722221</v>
      </c>
      <c r="F11727">
        <v>3</v>
      </c>
      <c r="G11727" t="s">
        <v>481</v>
      </c>
      <c r="H11727">
        <v>340</v>
      </c>
      <c r="I11727" s="1">
        <v>43818.999305555553</v>
      </c>
      <c r="J11727" s="2">
        <f t="shared" si="549"/>
        <v>1</v>
      </c>
      <c r="K11727" s="2" t="str">
        <f>IFERROR(VLOOKUP(A11727,Aux!A:B,2,0),"Outros")</f>
        <v>Municípios</v>
      </c>
      <c r="L11727" s="2">
        <f t="shared" si="550"/>
        <v>2019</v>
      </c>
      <c r="M11727">
        <f t="shared" si="551"/>
        <v>42</v>
      </c>
    </row>
    <row r="11728" spans="1:13" x14ac:dyDescent="0.35">
      <c r="A11728" t="s">
        <v>171</v>
      </c>
      <c r="B11728">
        <v>504293125</v>
      </c>
      <c r="C11728">
        <v>175753</v>
      </c>
      <c r="D11728" t="s">
        <v>9433</v>
      </c>
      <c r="E11728" s="1">
        <v>43755.445486111108</v>
      </c>
      <c r="F11728">
        <v>1</v>
      </c>
      <c r="G11728" t="s">
        <v>451</v>
      </c>
      <c r="H11728">
        <v>360</v>
      </c>
      <c r="I11728" s="1">
        <v>43765.999305555553</v>
      </c>
      <c r="J11728" s="2">
        <f t="shared" si="549"/>
        <v>1</v>
      </c>
      <c r="K11728" s="2" t="str">
        <f>IFERROR(VLOOKUP(A11728,Aux!A:B,2,0),"Outros")</f>
        <v>Municípios</v>
      </c>
      <c r="L11728" s="2">
        <f t="shared" si="550"/>
        <v>2019</v>
      </c>
      <c r="M11728">
        <f t="shared" si="551"/>
        <v>42</v>
      </c>
    </row>
    <row r="11729" spans="1:13" x14ac:dyDescent="0.35">
      <c r="A11729" t="s">
        <v>71</v>
      </c>
      <c r="B11729">
        <v>500051054</v>
      </c>
      <c r="C11729">
        <v>175754</v>
      </c>
      <c r="E11729" s="1">
        <v>43755.447152777779</v>
      </c>
      <c r="F11729">
        <v>1</v>
      </c>
      <c r="G11729" t="s">
        <v>33</v>
      </c>
      <c r="H11729">
        <v>400</v>
      </c>
      <c r="J11729" s="2">
        <f t="shared" si="549"/>
        <v>1</v>
      </c>
      <c r="K11729" s="2" t="str">
        <f>IFERROR(VLOOKUP(A11729,Aux!A:B,2,0),"Outros")</f>
        <v>Municípios</v>
      </c>
      <c r="L11729" s="2">
        <f t="shared" si="550"/>
        <v>2019</v>
      </c>
      <c r="M11729">
        <f t="shared" si="551"/>
        <v>42</v>
      </c>
    </row>
    <row r="11730" spans="1:13" x14ac:dyDescent="0.35">
      <c r="A11730" t="s">
        <v>122</v>
      </c>
      <c r="B11730">
        <v>506173968</v>
      </c>
      <c r="C11730">
        <v>175755</v>
      </c>
      <c r="D11730" t="s">
        <v>9789</v>
      </c>
      <c r="E11730" s="1">
        <v>43755.448113425926</v>
      </c>
      <c r="F11730">
        <v>13</v>
      </c>
      <c r="G11730" t="s">
        <v>147</v>
      </c>
      <c r="H11730">
        <v>360</v>
      </c>
      <c r="I11730" s="1">
        <v>43760.75</v>
      </c>
      <c r="J11730" s="2">
        <f t="shared" si="549"/>
        <v>1</v>
      </c>
      <c r="K11730" s="2" t="str">
        <f>IFERROR(VLOOKUP(A11730,Aux!A:B,2,0),"Outros")</f>
        <v>Municípios</v>
      </c>
      <c r="L11730" s="2">
        <f t="shared" si="550"/>
        <v>2019</v>
      </c>
      <c r="M11730">
        <f t="shared" si="551"/>
        <v>42</v>
      </c>
    </row>
    <row r="11731" spans="1:13" x14ac:dyDescent="0.35">
      <c r="A11731" t="s">
        <v>45</v>
      </c>
      <c r="B11731">
        <v>680021892</v>
      </c>
      <c r="C11731">
        <v>175756</v>
      </c>
      <c r="D11731" t="s">
        <v>9434</v>
      </c>
      <c r="E11731" s="1">
        <v>43755.448900462965</v>
      </c>
      <c r="F11731">
        <v>13</v>
      </c>
      <c r="G11731" t="s">
        <v>47</v>
      </c>
      <c r="H11731">
        <v>360</v>
      </c>
      <c r="I11731" s="1">
        <v>43763.999305555553</v>
      </c>
      <c r="J11731" s="2">
        <f t="shared" si="549"/>
        <v>1</v>
      </c>
      <c r="K11731" s="2" t="str">
        <f>IFERROR(VLOOKUP(A11731,Aux!A:B,2,0),"Outros")</f>
        <v>Águas e resíduos</v>
      </c>
      <c r="L11731" s="2">
        <f t="shared" si="550"/>
        <v>2019</v>
      </c>
      <c r="M11731">
        <f t="shared" si="551"/>
        <v>42</v>
      </c>
    </row>
    <row r="11732" spans="1:13" x14ac:dyDescent="0.35">
      <c r="A11732" t="s">
        <v>71</v>
      </c>
      <c r="B11732">
        <v>500051054</v>
      </c>
      <c r="C11732">
        <v>175757</v>
      </c>
      <c r="D11732" t="s">
        <v>9293</v>
      </c>
      <c r="E11732" s="1">
        <v>43755.450104166666</v>
      </c>
      <c r="F11732">
        <v>13</v>
      </c>
      <c r="G11732" t="s">
        <v>202</v>
      </c>
      <c r="H11732">
        <v>360</v>
      </c>
      <c r="I11732" s="1">
        <v>43762.791666666664</v>
      </c>
      <c r="J11732" s="2">
        <f t="shared" si="549"/>
        <v>1</v>
      </c>
      <c r="K11732" s="2" t="str">
        <f>IFERROR(VLOOKUP(A11732,Aux!A:B,2,0),"Outros")</f>
        <v>Municípios</v>
      </c>
      <c r="L11732" s="2">
        <f t="shared" si="550"/>
        <v>2019</v>
      </c>
      <c r="M11732">
        <f t="shared" si="551"/>
        <v>42</v>
      </c>
    </row>
    <row r="11733" spans="1:13" x14ac:dyDescent="0.35">
      <c r="A11733" t="s">
        <v>12</v>
      </c>
      <c r="B11733">
        <v>508481287</v>
      </c>
      <c r="C11733">
        <v>175758</v>
      </c>
      <c r="D11733" t="s">
        <v>9706</v>
      </c>
      <c r="E11733" s="1">
        <v>43755.451157407406</v>
      </c>
      <c r="F11733">
        <v>1</v>
      </c>
      <c r="G11733" t="s">
        <v>14</v>
      </c>
      <c r="H11733">
        <v>360</v>
      </c>
      <c r="I11733" s="1">
        <v>43762.708333333336</v>
      </c>
      <c r="J11733" s="2">
        <f t="shared" si="549"/>
        <v>1</v>
      </c>
      <c r="K11733" s="2" t="str">
        <f>IFERROR(VLOOKUP(A11733,Aux!A:B,2,0),"Outros")</f>
        <v>Hospitais</v>
      </c>
      <c r="L11733" s="2">
        <f t="shared" si="550"/>
        <v>2019</v>
      </c>
      <c r="M11733">
        <f t="shared" si="551"/>
        <v>42</v>
      </c>
    </row>
    <row r="11734" spans="1:13" x14ac:dyDescent="0.35">
      <c r="A11734" t="s">
        <v>336</v>
      </c>
      <c r="B11734">
        <v>505170876</v>
      </c>
      <c r="C11734">
        <v>175759</v>
      </c>
      <c r="D11734" t="s">
        <v>9170</v>
      </c>
      <c r="E11734" s="1">
        <v>43755.4531712963</v>
      </c>
      <c r="F11734">
        <v>1</v>
      </c>
      <c r="G11734" t="s">
        <v>345</v>
      </c>
      <c r="H11734">
        <v>340</v>
      </c>
      <c r="I11734" s="1">
        <v>43761.708333333336</v>
      </c>
      <c r="J11734" s="2">
        <f t="shared" si="549"/>
        <v>1</v>
      </c>
      <c r="K11734" s="2" t="str">
        <f>IFERROR(VLOOKUP(A11734,Aux!A:B,2,0),"Outros")</f>
        <v>Municípios</v>
      </c>
      <c r="L11734" s="2">
        <f t="shared" si="550"/>
        <v>2019</v>
      </c>
      <c r="M11734">
        <f t="shared" si="551"/>
        <v>42</v>
      </c>
    </row>
    <row r="11735" spans="1:13" x14ac:dyDescent="0.35">
      <c r="A11735" t="s">
        <v>150</v>
      </c>
      <c r="B11735">
        <v>505309939</v>
      </c>
      <c r="C11735">
        <v>175760</v>
      </c>
      <c r="D11735" t="s">
        <v>9648</v>
      </c>
      <c r="E11735" s="1">
        <v>43755.456006944441</v>
      </c>
      <c r="F11735">
        <v>13</v>
      </c>
      <c r="G11735" t="s">
        <v>152</v>
      </c>
      <c r="H11735">
        <v>360</v>
      </c>
      <c r="I11735" s="1">
        <v>43762.6875</v>
      </c>
      <c r="J11735" s="2">
        <f t="shared" si="549"/>
        <v>1</v>
      </c>
      <c r="K11735" s="2" t="str">
        <f>IFERROR(VLOOKUP(A11735,Aux!A:B,2,0),"Outros")</f>
        <v>Municípios</v>
      </c>
      <c r="L11735" s="2">
        <f t="shared" si="550"/>
        <v>2019</v>
      </c>
      <c r="M11735">
        <f t="shared" si="551"/>
        <v>42</v>
      </c>
    </row>
    <row r="11736" spans="1:13" x14ac:dyDescent="0.35">
      <c r="A11736" t="s">
        <v>9</v>
      </c>
      <c r="B11736">
        <v>506673626</v>
      </c>
      <c r="C11736">
        <v>175761</v>
      </c>
      <c r="D11736" t="s">
        <v>9649</v>
      </c>
      <c r="E11736" s="1">
        <v>43755.458726851852</v>
      </c>
      <c r="F11736">
        <v>1</v>
      </c>
      <c r="G11736" t="s">
        <v>11</v>
      </c>
      <c r="H11736">
        <v>360</v>
      </c>
      <c r="I11736" s="1">
        <v>43760.999305555553</v>
      </c>
      <c r="J11736" s="2">
        <f t="shared" si="549"/>
        <v>1</v>
      </c>
      <c r="K11736" s="2" t="str">
        <f>IFERROR(VLOOKUP(A11736,Aux!A:B,2,0),"Outros")</f>
        <v>Municípios</v>
      </c>
      <c r="L11736" s="2">
        <f t="shared" si="550"/>
        <v>2019</v>
      </c>
      <c r="M11736">
        <f t="shared" si="551"/>
        <v>42</v>
      </c>
    </row>
    <row r="11737" spans="1:13" x14ac:dyDescent="0.35">
      <c r="A11737" t="s">
        <v>57</v>
      </c>
      <c r="B11737">
        <v>501294104</v>
      </c>
      <c r="C11737">
        <v>175762</v>
      </c>
      <c r="D11737" t="s">
        <v>9650</v>
      </c>
      <c r="E11737" s="1">
        <v>43755.45884259259</v>
      </c>
      <c r="F11737">
        <v>1</v>
      </c>
      <c r="G11737" t="s">
        <v>59</v>
      </c>
      <c r="H11737">
        <v>360</v>
      </c>
      <c r="I11737" s="1">
        <v>43761.999305555553</v>
      </c>
      <c r="J11737" s="2">
        <f t="shared" si="549"/>
        <v>1</v>
      </c>
      <c r="K11737" s="2" t="str">
        <f>IFERROR(VLOOKUP(A11737,Aux!A:B,2,0),"Outros")</f>
        <v>Municípios</v>
      </c>
      <c r="L11737" s="2">
        <f t="shared" si="550"/>
        <v>2019</v>
      </c>
      <c r="M11737">
        <f t="shared" si="551"/>
        <v>42</v>
      </c>
    </row>
    <row r="11738" spans="1:13" x14ac:dyDescent="0.35">
      <c r="A11738" t="s">
        <v>57</v>
      </c>
      <c r="B11738">
        <v>501294104</v>
      </c>
      <c r="C11738">
        <v>175763</v>
      </c>
      <c r="D11738" t="s">
        <v>9390</v>
      </c>
      <c r="E11738" s="1">
        <v>43755.462870370371</v>
      </c>
      <c r="F11738">
        <v>1</v>
      </c>
      <c r="G11738" t="s">
        <v>59</v>
      </c>
      <c r="H11738">
        <v>5</v>
      </c>
      <c r="I11738" s="1">
        <v>43761.999305555553</v>
      </c>
      <c r="J11738" s="2">
        <f t="shared" si="549"/>
        <v>1</v>
      </c>
      <c r="K11738" s="2" t="str">
        <f>IFERROR(VLOOKUP(A11738,Aux!A:B,2,0),"Outros")</f>
        <v>Municípios</v>
      </c>
      <c r="L11738" s="2">
        <f t="shared" si="550"/>
        <v>2019</v>
      </c>
      <c r="M11738">
        <f t="shared" si="551"/>
        <v>42</v>
      </c>
    </row>
    <row r="11739" spans="1:13" x14ac:dyDescent="0.35">
      <c r="A11739" t="s">
        <v>267</v>
      </c>
      <c r="B11739">
        <v>505307685</v>
      </c>
      <c r="C11739">
        <v>175764</v>
      </c>
      <c r="D11739" t="s">
        <v>9391</v>
      </c>
      <c r="E11739" s="1">
        <v>43755.468460648146</v>
      </c>
      <c r="F11739">
        <v>3</v>
      </c>
      <c r="G11739" t="s">
        <v>8052</v>
      </c>
      <c r="H11739">
        <v>400</v>
      </c>
      <c r="I11739" s="1">
        <v>25569.999305555557</v>
      </c>
      <c r="J11739" s="2">
        <f t="shared" si="549"/>
        <v>1</v>
      </c>
      <c r="K11739" s="2" t="str">
        <f>IFERROR(VLOOKUP(A11739,Aux!A:B,2,0),"Outros")</f>
        <v>Municípios</v>
      </c>
      <c r="L11739" s="2">
        <f t="shared" si="550"/>
        <v>2019</v>
      </c>
      <c r="M11739">
        <f t="shared" si="551"/>
        <v>42</v>
      </c>
    </row>
    <row r="11740" spans="1:13" x14ac:dyDescent="0.35">
      <c r="A11740" t="s">
        <v>8520</v>
      </c>
      <c r="B11740">
        <v>500847347</v>
      </c>
      <c r="C11740">
        <v>175765</v>
      </c>
      <c r="E11740" s="1">
        <v>43755.474282407406</v>
      </c>
      <c r="F11740">
        <v>13</v>
      </c>
      <c r="G11740" t="s">
        <v>33</v>
      </c>
      <c r="H11740">
        <v>1</v>
      </c>
      <c r="J11740" s="2">
        <f t="shared" si="549"/>
        <v>1</v>
      </c>
      <c r="K11740" s="2" t="str">
        <f>IFERROR(VLOOKUP(A11740,Aux!A:B,2,0),"Outros")</f>
        <v>Outros</v>
      </c>
      <c r="L11740" s="2">
        <f t="shared" si="550"/>
        <v>2019</v>
      </c>
      <c r="M11740">
        <f t="shared" si="551"/>
        <v>42</v>
      </c>
    </row>
    <row r="11741" spans="1:13" x14ac:dyDescent="0.35">
      <c r="A11741" t="s">
        <v>122</v>
      </c>
      <c r="B11741">
        <v>506173968</v>
      </c>
      <c r="C11741">
        <v>175766</v>
      </c>
      <c r="E11741" s="1">
        <v>43755.475219907406</v>
      </c>
      <c r="F11741">
        <v>13</v>
      </c>
      <c r="G11741" t="s">
        <v>33</v>
      </c>
      <c r="H11741">
        <v>400</v>
      </c>
      <c r="J11741" s="2">
        <f t="shared" si="549"/>
        <v>1</v>
      </c>
      <c r="K11741" s="2" t="str">
        <f>IFERROR(VLOOKUP(A11741,Aux!A:B,2,0),"Outros")</f>
        <v>Municípios</v>
      </c>
      <c r="L11741" s="2">
        <f t="shared" si="550"/>
        <v>2019</v>
      </c>
      <c r="M11741">
        <f t="shared" si="551"/>
        <v>42</v>
      </c>
    </row>
    <row r="11742" spans="1:13" x14ac:dyDescent="0.35">
      <c r="A11742" t="s">
        <v>311</v>
      </c>
      <c r="B11742">
        <v>680017550</v>
      </c>
      <c r="C11742">
        <v>175767</v>
      </c>
      <c r="D11742" t="s">
        <v>9294</v>
      </c>
      <c r="E11742" s="1">
        <v>43755.476435185185</v>
      </c>
      <c r="F11742">
        <v>1</v>
      </c>
      <c r="G11742" t="s">
        <v>924</v>
      </c>
      <c r="H11742">
        <v>360</v>
      </c>
      <c r="I11742" s="1">
        <v>43760.625</v>
      </c>
      <c r="J11742" s="2">
        <f t="shared" si="549"/>
        <v>1</v>
      </c>
      <c r="K11742" s="2" t="str">
        <f>IFERROR(VLOOKUP(A11742,Aux!A:B,2,0),"Outros")</f>
        <v>Águas e resíduos</v>
      </c>
      <c r="L11742" s="2">
        <f t="shared" si="550"/>
        <v>2019</v>
      </c>
      <c r="M11742">
        <f t="shared" si="551"/>
        <v>42</v>
      </c>
    </row>
    <row r="11743" spans="1:13" x14ac:dyDescent="0.35">
      <c r="A11743" t="s">
        <v>105</v>
      </c>
      <c r="B11743">
        <v>503311332</v>
      </c>
      <c r="C11743">
        <v>175768</v>
      </c>
      <c r="D11743" t="s">
        <v>9651</v>
      </c>
      <c r="E11743" s="1">
        <v>43755.478506944448</v>
      </c>
      <c r="F11743">
        <v>3</v>
      </c>
      <c r="G11743" t="s">
        <v>259</v>
      </c>
      <c r="H11743">
        <v>340</v>
      </c>
      <c r="I11743" s="1">
        <v>43788.708333333336</v>
      </c>
      <c r="J11743" s="2">
        <f t="shared" si="549"/>
        <v>1</v>
      </c>
      <c r="K11743" s="2" t="str">
        <f>IFERROR(VLOOKUP(A11743,Aux!A:B,2,0),"Outros")</f>
        <v>Municípios</v>
      </c>
      <c r="L11743" s="2">
        <f t="shared" si="550"/>
        <v>2019</v>
      </c>
      <c r="M11743">
        <f t="shared" si="551"/>
        <v>42</v>
      </c>
    </row>
    <row r="11744" spans="1:13" x14ac:dyDescent="0.35">
      <c r="A11744" t="s">
        <v>197</v>
      </c>
      <c r="B11744">
        <v>506334562</v>
      </c>
      <c r="C11744">
        <v>175769</v>
      </c>
      <c r="D11744" t="s">
        <v>8642</v>
      </c>
      <c r="E11744" s="1">
        <v>43755.479386574072</v>
      </c>
      <c r="F11744">
        <v>13</v>
      </c>
      <c r="G11744" t="s">
        <v>210</v>
      </c>
      <c r="H11744">
        <v>360</v>
      </c>
      <c r="I11744" s="1">
        <v>43762.999305555553</v>
      </c>
      <c r="J11744" s="2">
        <f t="shared" si="549"/>
        <v>1</v>
      </c>
      <c r="K11744" s="2" t="str">
        <f>IFERROR(VLOOKUP(A11744,Aux!A:B,2,0),"Outros")</f>
        <v>Municípios</v>
      </c>
      <c r="L11744" s="2">
        <f t="shared" si="550"/>
        <v>2019</v>
      </c>
      <c r="M11744">
        <f t="shared" si="551"/>
        <v>42</v>
      </c>
    </row>
    <row r="11745" spans="1:13" x14ac:dyDescent="0.35">
      <c r="A11745" t="s">
        <v>599</v>
      </c>
      <c r="B11745">
        <v>680012907</v>
      </c>
      <c r="C11745">
        <v>175770</v>
      </c>
      <c r="D11745" t="s">
        <v>9435</v>
      </c>
      <c r="E11745" s="1">
        <v>43755.491041666668</v>
      </c>
      <c r="F11745">
        <v>13</v>
      </c>
      <c r="G11745" t="s">
        <v>476</v>
      </c>
      <c r="H11745">
        <v>360</v>
      </c>
      <c r="I11745" s="1">
        <v>43762.999305555553</v>
      </c>
      <c r="J11745" s="2">
        <f t="shared" si="549"/>
        <v>1</v>
      </c>
      <c r="K11745" s="2" t="str">
        <f>IFERROR(VLOOKUP(A11745,Aux!A:B,2,0),"Outros")</f>
        <v>Águas e resíduos</v>
      </c>
      <c r="L11745" s="2">
        <f t="shared" si="550"/>
        <v>2019</v>
      </c>
      <c r="M11745">
        <f t="shared" si="551"/>
        <v>42</v>
      </c>
    </row>
    <row r="11746" spans="1:13" x14ac:dyDescent="0.35">
      <c r="A11746" t="s">
        <v>962</v>
      </c>
      <c r="B11746">
        <v>600013855</v>
      </c>
      <c r="C11746">
        <v>175771</v>
      </c>
      <c r="E11746" s="1">
        <v>43755.493726851855</v>
      </c>
      <c r="F11746">
        <v>13</v>
      </c>
      <c r="G11746" t="s">
        <v>33</v>
      </c>
      <c r="H11746">
        <v>400</v>
      </c>
      <c r="J11746" s="2">
        <f t="shared" si="549"/>
        <v>1</v>
      </c>
      <c r="K11746" s="2" t="str">
        <f>IFERROR(VLOOKUP(A11746,Aux!A:B,2,0),"Outros")</f>
        <v>Outros</v>
      </c>
      <c r="L11746" s="2">
        <f t="shared" si="550"/>
        <v>2019</v>
      </c>
      <c r="M11746">
        <f t="shared" si="551"/>
        <v>42</v>
      </c>
    </row>
    <row r="11747" spans="1:13" x14ac:dyDescent="0.35">
      <c r="A11747" t="s">
        <v>9240</v>
      </c>
      <c r="B11747">
        <v>600086933</v>
      </c>
      <c r="C11747">
        <v>175772</v>
      </c>
      <c r="D11747" t="s">
        <v>9241</v>
      </c>
      <c r="E11747" s="1">
        <v>43755.496134259258</v>
      </c>
      <c r="F11747">
        <v>13</v>
      </c>
      <c r="G11747" t="s">
        <v>33</v>
      </c>
      <c r="H11747">
        <v>340</v>
      </c>
      <c r="I11747" s="1">
        <v>43761.999305555553</v>
      </c>
      <c r="J11747" s="2">
        <f t="shared" si="549"/>
        <v>1</v>
      </c>
      <c r="K11747" s="2" t="str">
        <f>IFERROR(VLOOKUP(A11747,Aux!A:B,2,0),"Outros")</f>
        <v>Outros</v>
      </c>
      <c r="L11747" s="2">
        <f t="shared" si="550"/>
        <v>2019</v>
      </c>
      <c r="M11747">
        <f t="shared" si="551"/>
        <v>42</v>
      </c>
    </row>
    <row r="11748" spans="1:13" x14ac:dyDescent="0.35">
      <c r="A11748" t="s">
        <v>7003</v>
      </c>
      <c r="B11748">
        <v>600082113</v>
      </c>
      <c r="C11748">
        <v>175772</v>
      </c>
      <c r="D11748" t="s">
        <v>9241</v>
      </c>
      <c r="E11748" s="1">
        <v>43755.496134259258</v>
      </c>
      <c r="F11748">
        <v>13</v>
      </c>
      <c r="G11748" t="s">
        <v>33</v>
      </c>
      <c r="H11748">
        <v>340</v>
      </c>
      <c r="I11748" s="1">
        <v>43761.999305555553</v>
      </c>
      <c r="J11748" s="2" t="str">
        <f t="shared" si="549"/>
        <v/>
      </c>
      <c r="K11748" s="2" t="str">
        <f>IFERROR(VLOOKUP(A11748,Aux!A:B,2,0),"Outros")</f>
        <v>Outros</v>
      </c>
      <c r="L11748" s="2">
        <f t="shared" si="550"/>
        <v>2019</v>
      </c>
      <c r="M11748">
        <f t="shared" si="551"/>
        <v>42</v>
      </c>
    </row>
    <row r="11749" spans="1:13" x14ac:dyDescent="0.35">
      <c r="A11749" t="s">
        <v>454</v>
      </c>
      <c r="B11749">
        <v>503450189</v>
      </c>
      <c r="C11749">
        <v>175773</v>
      </c>
      <c r="D11749" t="s">
        <v>9242</v>
      </c>
      <c r="E11749" s="1">
        <v>43755.500694444447</v>
      </c>
      <c r="F11749">
        <v>13</v>
      </c>
      <c r="G11749" t="s">
        <v>1207</v>
      </c>
      <c r="H11749">
        <v>360</v>
      </c>
      <c r="I11749" s="1">
        <v>43767.75</v>
      </c>
      <c r="J11749" s="2">
        <f t="shared" si="549"/>
        <v>1</v>
      </c>
      <c r="K11749" s="2" t="str">
        <f>IFERROR(VLOOKUP(A11749,Aux!A:B,2,0),"Outros")</f>
        <v>Estradas</v>
      </c>
      <c r="L11749" s="2">
        <f t="shared" si="550"/>
        <v>2019</v>
      </c>
      <c r="M11749">
        <f t="shared" si="551"/>
        <v>42</v>
      </c>
    </row>
    <row r="11750" spans="1:13" x14ac:dyDescent="0.35">
      <c r="A11750" t="s">
        <v>336</v>
      </c>
      <c r="B11750">
        <v>505170876</v>
      </c>
      <c r="C11750">
        <v>175774</v>
      </c>
      <c r="D11750" t="s">
        <v>9790</v>
      </c>
      <c r="E11750" s="1">
        <v>43755.509872685187</v>
      </c>
      <c r="F11750">
        <v>13</v>
      </c>
      <c r="G11750" t="s">
        <v>345</v>
      </c>
      <c r="H11750">
        <v>360</v>
      </c>
      <c r="I11750" s="1">
        <v>43766.708333333336</v>
      </c>
      <c r="J11750" s="2">
        <f t="shared" si="549"/>
        <v>1</v>
      </c>
      <c r="K11750" s="2" t="str">
        <f>IFERROR(VLOOKUP(A11750,Aux!A:B,2,0),"Outros")</f>
        <v>Municípios</v>
      </c>
      <c r="L11750" s="2">
        <f t="shared" si="550"/>
        <v>2019</v>
      </c>
      <c r="M11750">
        <f t="shared" si="551"/>
        <v>42</v>
      </c>
    </row>
    <row r="11751" spans="1:13" x14ac:dyDescent="0.35">
      <c r="A11751" t="s">
        <v>45</v>
      </c>
      <c r="B11751">
        <v>680021892</v>
      </c>
      <c r="C11751">
        <v>175775</v>
      </c>
      <c r="D11751" t="s">
        <v>9791</v>
      </c>
      <c r="E11751" s="1">
        <v>43755.516238425924</v>
      </c>
      <c r="F11751">
        <v>13</v>
      </c>
      <c r="G11751" t="s">
        <v>47</v>
      </c>
      <c r="H11751">
        <v>360</v>
      </c>
      <c r="I11751" s="1">
        <v>43763.999305555553</v>
      </c>
      <c r="J11751" s="2">
        <f t="shared" si="549"/>
        <v>1</v>
      </c>
      <c r="K11751" s="2" t="str">
        <f>IFERROR(VLOOKUP(A11751,Aux!A:B,2,0),"Outros")</f>
        <v>Águas e resíduos</v>
      </c>
      <c r="L11751" s="2">
        <f t="shared" si="550"/>
        <v>2019</v>
      </c>
      <c r="M11751">
        <f t="shared" si="551"/>
        <v>42</v>
      </c>
    </row>
    <row r="11752" spans="1:13" x14ac:dyDescent="0.35">
      <c r="A11752" t="s">
        <v>12</v>
      </c>
      <c r="B11752">
        <v>508481287</v>
      </c>
      <c r="C11752">
        <v>175777</v>
      </c>
      <c r="D11752" t="s">
        <v>9295</v>
      </c>
      <c r="E11752" s="1">
        <v>43755.58121527778</v>
      </c>
      <c r="F11752">
        <v>13</v>
      </c>
      <c r="G11752" t="s">
        <v>14</v>
      </c>
      <c r="H11752">
        <v>5</v>
      </c>
      <c r="I11752" s="1">
        <v>43763.708333333336</v>
      </c>
      <c r="J11752" s="2">
        <f t="shared" si="549"/>
        <v>1</v>
      </c>
      <c r="K11752" s="2" t="str">
        <f>IFERROR(VLOOKUP(A11752,Aux!A:B,2,0),"Outros")</f>
        <v>Hospitais</v>
      </c>
      <c r="L11752" s="2">
        <f t="shared" si="550"/>
        <v>2019</v>
      </c>
      <c r="M11752">
        <f t="shared" si="551"/>
        <v>42</v>
      </c>
    </row>
    <row r="11753" spans="1:13" x14ac:dyDescent="0.35">
      <c r="A11753" t="s">
        <v>105</v>
      </c>
      <c r="B11753">
        <v>503311332</v>
      </c>
      <c r="C11753">
        <v>175778</v>
      </c>
      <c r="D11753" t="s">
        <v>9652</v>
      </c>
      <c r="E11753" s="1">
        <v>43755.591481481482</v>
      </c>
      <c r="F11753">
        <v>1</v>
      </c>
      <c r="G11753" t="s">
        <v>107</v>
      </c>
      <c r="H11753">
        <v>360</v>
      </c>
      <c r="I11753" s="1">
        <v>43759.999305555553</v>
      </c>
      <c r="J11753" s="2">
        <f t="shared" si="549"/>
        <v>1</v>
      </c>
      <c r="K11753" s="2" t="str">
        <f>IFERROR(VLOOKUP(A11753,Aux!A:B,2,0),"Outros")</f>
        <v>Municípios</v>
      </c>
      <c r="L11753" s="2">
        <f t="shared" si="550"/>
        <v>2019</v>
      </c>
      <c r="M11753">
        <f t="shared" si="551"/>
        <v>42</v>
      </c>
    </row>
    <row r="11754" spans="1:13" x14ac:dyDescent="0.35">
      <c r="A11754" t="s">
        <v>18</v>
      </c>
      <c r="B11754">
        <v>502177080</v>
      </c>
      <c r="C11754">
        <v>175780</v>
      </c>
      <c r="D11754" t="s">
        <v>9653</v>
      </c>
      <c r="E11754" s="1">
        <v>43755.595231481479</v>
      </c>
      <c r="F11754">
        <v>13</v>
      </c>
      <c r="G11754" t="s">
        <v>164</v>
      </c>
      <c r="H11754">
        <v>360</v>
      </c>
      <c r="I11754" s="1">
        <v>43763.708333333336</v>
      </c>
      <c r="J11754" s="2">
        <f t="shared" si="549"/>
        <v>1</v>
      </c>
      <c r="K11754" s="2" t="str">
        <f>IFERROR(VLOOKUP(A11754,Aux!A:B,2,0),"Outros")</f>
        <v>Municípios</v>
      </c>
      <c r="L11754" s="2">
        <f t="shared" si="550"/>
        <v>2019</v>
      </c>
      <c r="M11754">
        <f t="shared" si="551"/>
        <v>42</v>
      </c>
    </row>
    <row r="11755" spans="1:13" x14ac:dyDescent="0.35">
      <c r="A11755" t="s">
        <v>185</v>
      </c>
      <c r="B11755">
        <v>506556590</v>
      </c>
      <c r="C11755">
        <v>175781</v>
      </c>
      <c r="D11755" t="s">
        <v>9654</v>
      </c>
      <c r="E11755" s="1">
        <v>43755.596134259256</v>
      </c>
      <c r="F11755">
        <v>1</v>
      </c>
      <c r="G11755" t="s">
        <v>781</v>
      </c>
      <c r="H11755">
        <v>340</v>
      </c>
      <c r="I11755" s="1">
        <v>43764.999305555553</v>
      </c>
      <c r="J11755" s="2">
        <f t="shared" si="549"/>
        <v>1</v>
      </c>
      <c r="K11755" s="2" t="str">
        <f>IFERROR(VLOOKUP(A11755,Aux!A:B,2,0),"Outros")</f>
        <v>Municípios</v>
      </c>
      <c r="L11755" s="2">
        <f t="shared" si="550"/>
        <v>2019</v>
      </c>
      <c r="M11755">
        <f t="shared" si="551"/>
        <v>42</v>
      </c>
    </row>
    <row r="11756" spans="1:13" x14ac:dyDescent="0.35">
      <c r="A11756" t="s">
        <v>267</v>
      </c>
      <c r="B11756">
        <v>505307685</v>
      </c>
      <c r="C11756">
        <v>175782</v>
      </c>
      <c r="D11756" t="s">
        <v>9655</v>
      </c>
      <c r="E11756" s="1">
        <v>43755.597662037035</v>
      </c>
      <c r="F11756">
        <v>13</v>
      </c>
      <c r="G11756" t="s">
        <v>1330</v>
      </c>
      <c r="H11756">
        <v>360</v>
      </c>
      <c r="I11756" s="1">
        <v>43762.999305555553</v>
      </c>
      <c r="J11756" s="2">
        <f t="shared" si="549"/>
        <v>1</v>
      </c>
      <c r="K11756" s="2" t="str">
        <f>IFERROR(VLOOKUP(A11756,Aux!A:B,2,0),"Outros")</f>
        <v>Municípios</v>
      </c>
      <c r="L11756" s="2">
        <f t="shared" si="550"/>
        <v>2019</v>
      </c>
      <c r="M11756">
        <f t="shared" si="551"/>
        <v>42</v>
      </c>
    </row>
    <row r="11757" spans="1:13" x14ac:dyDescent="0.35">
      <c r="A11757" t="s">
        <v>157</v>
      </c>
      <c r="B11757">
        <v>500122237</v>
      </c>
      <c r="C11757">
        <v>175783</v>
      </c>
      <c r="D11757" t="s">
        <v>9296</v>
      </c>
      <c r="E11757" s="1">
        <v>43755.598287037035</v>
      </c>
      <c r="F11757">
        <v>13</v>
      </c>
      <c r="G11757" t="s">
        <v>33</v>
      </c>
      <c r="H11757">
        <v>400</v>
      </c>
      <c r="I11757" s="1">
        <v>25569.999305555557</v>
      </c>
      <c r="J11757" s="2">
        <f t="shared" si="549"/>
        <v>1</v>
      </c>
      <c r="K11757" s="2" t="str">
        <f>IFERROR(VLOOKUP(A11757,Aux!A:B,2,0),"Outros")</f>
        <v>Outros</v>
      </c>
      <c r="L11757" s="2">
        <f t="shared" si="550"/>
        <v>2019</v>
      </c>
      <c r="M11757">
        <f t="shared" si="551"/>
        <v>42</v>
      </c>
    </row>
    <row r="11758" spans="1:13" x14ac:dyDescent="0.35">
      <c r="A11758" t="s">
        <v>795</v>
      </c>
      <c r="B11758">
        <v>501692983</v>
      </c>
      <c r="C11758">
        <v>175786</v>
      </c>
      <c r="D11758" t="s">
        <v>9656</v>
      </c>
      <c r="E11758" s="1">
        <v>43755.630486111113</v>
      </c>
      <c r="F11758">
        <v>13</v>
      </c>
      <c r="G11758" t="s">
        <v>9657</v>
      </c>
      <c r="H11758">
        <v>340</v>
      </c>
      <c r="I11758" s="1">
        <v>43760.708333333336</v>
      </c>
      <c r="J11758" s="2">
        <f t="shared" si="549"/>
        <v>1</v>
      </c>
      <c r="K11758" s="2" t="str">
        <f>IFERROR(VLOOKUP(A11758,Aux!A:B,2,0),"Outros")</f>
        <v>Outros</v>
      </c>
      <c r="L11758" s="2">
        <f t="shared" si="550"/>
        <v>2019</v>
      </c>
      <c r="M11758">
        <f t="shared" si="551"/>
        <v>42</v>
      </c>
    </row>
    <row r="11759" spans="1:13" x14ac:dyDescent="0.35">
      <c r="A11759" t="s">
        <v>454</v>
      </c>
      <c r="B11759">
        <v>503450189</v>
      </c>
      <c r="C11759">
        <v>175788</v>
      </c>
      <c r="D11759" t="s">
        <v>9297</v>
      </c>
      <c r="E11759" s="1">
        <v>43755.635810185187</v>
      </c>
      <c r="F11759">
        <v>13</v>
      </c>
      <c r="G11759" t="s">
        <v>7119</v>
      </c>
      <c r="H11759">
        <v>360</v>
      </c>
      <c r="I11759" s="1">
        <v>43773.75</v>
      </c>
      <c r="J11759" s="2">
        <f t="shared" si="549"/>
        <v>1</v>
      </c>
      <c r="K11759" s="2" t="str">
        <f>IFERROR(VLOOKUP(A11759,Aux!A:B,2,0),"Outros")</f>
        <v>Estradas</v>
      </c>
      <c r="L11759" s="2">
        <f t="shared" si="550"/>
        <v>2019</v>
      </c>
      <c r="M11759">
        <f t="shared" si="551"/>
        <v>42</v>
      </c>
    </row>
    <row r="11760" spans="1:13" x14ac:dyDescent="0.35">
      <c r="A11760" t="s">
        <v>63</v>
      </c>
      <c r="B11760">
        <v>502098139</v>
      </c>
      <c r="C11760">
        <v>175789</v>
      </c>
      <c r="D11760" t="s">
        <v>7038</v>
      </c>
      <c r="E11760" s="1">
        <v>43755.639062499999</v>
      </c>
      <c r="F11760">
        <v>13</v>
      </c>
      <c r="G11760" t="s">
        <v>75</v>
      </c>
      <c r="H11760">
        <v>400</v>
      </c>
      <c r="I11760" s="1">
        <v>43665.75</v>
      </c>
      <c r="J11760" s="2">
        <f t="shared" si="549"/>
        <v>1</v>
      </c>
      <c r="K11760" s="2" t="str">
        <f>IFERROR(VLOOKUP(A11760,Aux!A:B,2,0),"Outros")</f>
        <v>Municípios</v>
      </c>
      <c r="L11760" s="2">
        <f t="shared" si="550"/>
        <v>2019</v>
      </c>
      <c r="M11760">
        <f t="shared" si="551"/>
        <v>42</v>
      </c>
    </row>
    <row r="11761" spans="1:13" x14ac:dyDescent="0.35">
      <c r="A11761" t="s">
        <v>150</v>
      </c>
      <c r="B11761">
        <v>505309939</v>
      </c>
      <c r="C11761">
        <v>175790</v>
      </c>
      <c r="D11761" t="s">
        <v>9658</v>
      </c>
      <c r="E11761" s="1">
        <v>43755.639097222222</v>
      </c>
      <c r="F11761">
        <v>1</v>
      </c>
      <c r="G11761" t="s">
        <v>152</v>
      </c>
      <c r="H11761">
        <v>360</v>
      </c>
      <c r="I11761" s="1">
        <v>43763.6875</v>
      </c>
      <c r="J11761" s="2">
        <f t="shared" si="549"/>
        <v>1</v>
      </c>
      <c r="K11761" s="2" t="str">
        <f>IFERROR(VLOOKUP(A11761,Aux!A:B,2,0),"Outros")</f>
        <v>Municípios</v>
      </c>
      <c r="L11761" s="2">
        <f t="shared" si="550"/>
        <v>2019</v>
      </c>
      <c r="M11761">
        <f t="shared" si="551"/>
        <v>42</v>
      </c>
    </row>
    <row r="11762" spans="1:13" x14ac:dyDescent="0.35">
      <c r="A11762" t="s">
        <v>282</v>
      </c>
      <c r="B11762">
        <v>501202021</v>
      </c>
      <c r="C11762">
        <v>175793</v>
      </c>
      <c r="D11762" t="s">
        <v>9731</v>
      </c>
      <c r="E11762" s="1">
        <v>43755.660219907404</v>
      </c>
      <c r="F11762">
        <v>3</v>
      </c>
      <c r="G11762" t="s">
        <v>2124</v>
      </c>
      <c r="H11762">
        <v>360</v>
      </c>
      <c r="I11762" s="1">
        <v>43780.75</v>
      </c>
      <c r="J11762" s="2">
        <f t="shared" si="549"/>
        <v>1</v>
      </c>
      <c r="K11762" s="2" t="str">
        <f>IFERROR(VLOOKUP(A11762,Aux!A:B,2,0),"Outros")</f>
        <v>Portos</v>
      </c>
      <c r="L11762" s="2">
        <f t="shared" si="550"/>
        <v>2019</v>
      </c>
      <c r="M11762">
        <f t="shared" si="551"/>
        <v>42</v>
      </c>
    </row>
    <row r="11763" spans="1:13" x14ac:dyDescent="0.35">
      <c r="A11763" t="s">
        <v>3101</v>
      </c>
      <c r="B11763">
        <v>507001206</v>
      </c>
      <c r="C11763">
        <v>175796</v>
      </c>
      <c r="D11763" t="s">
        <v>9349</v>
      </c>
      <c r="E11763" s="1">
        <v>43755.676180555558</v>
      </c>
      <c r="F11763">
        <v>1</v>
      </c>
      <c r="G11763" t="s">
        <v>33</v>
      </c>
      <c r="H11763">
        <v>400</v>
      </c>
      <c r="I11763" s="1">
        <v>25569.999305555557</v>
      </c>
      <c r="J11763" s="2">
        <f t="shared" si="549"/>
        <v>1</v>
      </c>
      <c r="K11763" s="2" t="str">
        <f>IFERROR(VLOOKUP(A11763,Aux!A:B,2,0),"Outros")</f>
        <v>Transportes</v>
      </c>
      <c r="L11763" s="2">
        <f t="shared" si="550"/>
        <v>2019</v>
      </c>
      <c r="M11763">
        <f t="shared" si="551"/>
        <v>42</v>
      </c>
    </row>
    <row r="11764" spans="1:13" x14ac:dyDescent="0.35">
      <c r="A11764" t="s">
        <v>37</v>
      </c>
      <c r="B11764">
        <v>506187543</v>
      </c>
      <c r="C11764">
        <v>175797</v>
      </c>
      <c r="D11764" t="s">
        <v>9792</v>
      </c>
      <c r="E11764" s="1">
        <v>43755.680509259262</v>
      </c>
      <c r="F11764">
        <v>3</v>
      </c>
      <c r="G11764" t="s">
        <v>80</v>
      </c>
      <c r="H11764">
        <v>360</v>
      </c>
      <c r="I11764" s="1">
        <v>43773.999305555553</v>
      </c>
      <c r="J11764" s="2">
        <f t="shared" si="549"/>
        <v>1</v>
      </c>
      <c r="K11764" s="2" t="str">
        <f>IFERROR(VLOOKUP(A11764,Aux!A:B,2,0),"Outros")</f>
        <v>Municípios</v>
      </c>
      <c r="L11764" s="2">
        <f t="shared" si="550"/>
        <v>2019</v>
      </c>
      <c r="M11764">
        <f t="shared" si="551"/>
        <v>42</v>
      </c>
    </row>
    <row r="11765" spans="1:13" x14ac:dyDescent="0.35">
      <c r="A11765" t="s">
        <v>528</v>
      </c>
      <c r="B11765">
        <v>512044040</v>
      </c>
      <c r="C11765">
        <v>175798</v>
      </c>
      <c r="D11765" t="s">
        <v>9559</v>
      </c>
      <c r="E11765" s="1">
        <v>43755.686597222222</v>
      </c>
      <c r="F11765">
        <v>3</v>
      </c>
      <c r="G11765" t="s">
        <v>1090</v>
      </c>
      <c r="H11765">
        <v>360</v>
      </c>
      <c r="I11765" s="1">
        <v>43788.999305555553</v>
      </c>
      <c r="J11765" s="2">
        <f t="shared" si="549"/>
        <v>1</v>
      </c>
      <c r="K11765" s="2" t="str">
        <f>IFERROR(VLOOKUP(A11765,Aux!A:B,2,0),"Outros")</f>
        <v>Municípios</v>
      </c>
      <c r="L11765" s="2">
        <f t="shared" si="550"/>
        <v>2019</v>
      </c>
      <c r="M11765">
        <f t="shared" si="551"/>
        <v>42</v>
      </c>
    </row>
    <row r="11766" spans="1:13" x14ac:dyDescent="0.35">
      <c r="A11766" t="s">
        <v>133</v>
      </c>
      <c r="B11766">
        <v>503539473</v>
      </c>
      <c r="C11766">
        <v>175799</v>
      </c>
      <c r="D11766" t="s">
        <v>9732</v>
      </c>
      <c r="E11766" s="1">
        <v>43755.688009259262</v>
      </c>
      <c r="F11766">
        <v>1</v>
      </c>
      <c r="G11766" t="s">
        <v>194</v>
      </c>
      <c r="H11766">
        <v>360</v>
      </c>
      <c r="I11766" s="1">
        <v>43762.999305555553</v>
      </c>
      <c r="J11766" s="2">
        <f t="shared" si="549"/>
        <v>1</v>
      </c>
      <c r="K11766" s="2" t="str">
        <f>IFERROR(VLOOKUP(A11766,Aux!A:B,2,0),"Outros")</f>
        <v>Municípios</v>
      </c>
      <c r="L11766" s="2">
        <f t="shared" si="550"/>
        <v>2019</v>
      </c>
      <c r="M11766">
        <f t="shared" si="551"/>
        <v>42</v>
      </c>
    </row>
    <row r="11767" spans="1:13" x14ac:dyDescent="0.35">
      <c r="A11767" t="s">
        <v>57</v>
      </c>
      <c r="B11767">
        <v>501294104</v>
      </c>
      <c r="C11767">
        <v>175800</v>
      </c>
      <c r="D11767" t="s">
        <v>9171</v>
      </c>
      <c r="E11767" s="1">
        <v>43755.690324074072</v>
      </c>
      <c r="F11767">
        <v>13</v>
      </c>
      <c r="G11767" t="s">
        <v>59</v>
      </c>
      <c r="H11767">
        <v>360</v>
      </c>
      <c r="I11767" s="1">
        <v>43765.999305555553</v>
      </c>
      <c r="J11767" s="2">
        <f t="shared" si="549"/>
        <v>1</v>
      </c>
      <c r="K11767" s="2" t="str">
        <f>IFERROR(VLOOKUP(A11767,Aux!A:B,2,0),"Outros")</f>
        <v>Municípios</v>
      </c>
      <c r="L11767" s="2">
        <f t="shared" si="550"/>
        <v>2019</v>
      </c>
      <c r="M11767">
        <f t="shared" si="551"/>
        <v>42</v>
      </c>
    </row>
    <row r="11768" spans="1:13" x14ac:dyDescent="0.35">
      <c r="A11768" t="s">
        <v>12</v>
      </c>
      <c r="B11768">
        <v>508481287</v>
      </c>
      <c r="C11768">
        <v>175802</v>
      </c>
      <c r="D11768" t="s">
        <v>9172</v>
      </c>
      <c r="E11768" s="1">
        <v>43755.693553240744</v>
      </c>
      <c r="F11768">
        <v>1</v>
      </c>
      <c r="G11768" t="s">
        <v>14</v>
      </c>
      <c r="H11768">
        <v>360</v>
      </c>
      <c r="I11768" s="1">
        <v>43760.666666666664</v>
      </c>
      <c r="J11768" s="2">
        <f t="shared" si="549"/>
        <v>1</v>
      </c>
      <c r="K11768" s="2" t="str">
        <f>IFERROR(VLOOKUP(A11768,Aux!A:B,2,0),"Outros")</f>
        <v>Hospitais</v>
      </c>
      <c r="L11768" s="2">
        <f t="shared" si="550"/>
        <v>2019</v>
      </c>
      <c r="M11768">
        <f t="shared" si="551"/>
        <v>42</v>
      </c>
    </row>
    <row r="11769" spans="1:13" x14ac:dyDescent="0.35">
      <c r="A11769" t="s">
        <v>197</v>
      </c>
      <c r="B11769">
        <v>506334562</v>
      </c>
      <c r="C11769">
        <v>175803</v>
      </c>
      <c r="D11769" t="s">
        <v>9350</v>
      </c>
      <c r="E11769" s="1">
        <v>43755.694895833331</v>
      </c>
      <c r="F11769">
        <v>1</v>
      </c>
      <c r="G11769" t="s">
        <v>625</v>
      </c>
      <c r="H11769">
        <v>360</v>
      </c>
      <c r="I11769" s="1">
        <v>43761.999305555553</v>
      </c>
      <c r="J11769" s="2">
        <f t="shared" si="549"/>
        <v>1</v>
      </c>
      <c r="K11769" s="2" t="str">
        <f>IFERROR(VLOOKUP(A11769,Aux!A:B,2,0),"Outros")</f>
        <v>Municípios</v>
      </c>
      <c r="L11769" s="2">
        <f t="shared" si="550"/>
        <v>2019</v>
      </c>
      <c r="M11769">
        <f t="shared" si="551"/>
        <v>42</v>
      </c>
    </row>
    <row r="11770" spans="1:13" x14ac:dyDescent="0.35">
      <c r="A11770" t="s">
        <v>336</v>
      </c>
      <c r="B11770">
        <v>505170876</v>
      </c>
      <c r="C11770">
        <v>175805</v>
      </c>
      <c r="D11770" t="s">
        <v>9173</v>
      </c>
      <c r="E11770" s="1">
        <v>43755.698287037034</v>
      </c>
      <c r="F11770">
        <v>3</v>
      </c>
      <c r="G11770" t="s">
        <v>345</v>
      </c>
      <c r="H11770">
        <v>360</v>
      </c>
      <c r="I11770" s="1">
        <v>43787.708333333336</v>
      </c>
      <c r="J11770" s="2">
        <f t="shared" si="549"/>
        <v>1</v>
      </c>
      <c r="K11770" s="2" t="str">
        <f>IFERROR(VLOOKUP(A11770,Aux!A:B,2,0),"Outros")</f>
        <v>Municípios</v>
      </c>
      <c r="L11770" s="2">
        <f t="shared" si="550"/>
        <v>2019</v>
      </c>
      <c r="M11770">
        <f t="shared" si="551"/>
        <v>42</v>
      </c>
    </row>
    <row r="11771" spans="1:13" x14ac:dyDescent="0.35">
      <c r="A11771" t="s">
        <v>3101</v>
      </c>
      <c r="B11771">
        <v>507001206</v>
      </c>
      <c r="C11771">
        <v>175807</v>
      </c>
      <c r="D11771" t="s">
        <v>9298</v>
      </c>
      <c r="E11771" s="1">
        <v>43755.706087962964</v>
      </c>
      <c r="F11771">
        <v>1</v>
      </c>
      <c r="G11771" t="s">
        <v>33</v>
      </c>
      <c r="H11771">
        <v>400</v>
      </c>
      <c r="I11771" s="1">
        <v>25569.999305555557</v>
      </c>
      <c r="J11771" s="2">
        <f t="shared" si="549"/>
        <v>1</v>
      </c>
      <c r="K11771" s="2" t="str">
        <f>IFERROR(VLOOKUP(A11771,Aux!A:B,2,0),"Outros")</f>
        <v>Transportes</v>
      </c>
      <c r="L11771" s="2">
        <f t="shared" si="550"/>
        <v>2019</v>
      </c>
      <c r="M11771">
        <f t="shared" si="551"/>
        <v>42</v>
      </c>
    </row>
    <row r="11772" spans="1:13" x14ac:dyDescent="0.35">
      <c r="A11772" t="s">
        <v>336</v>
      </c>
      <c r="B11772">
        <v>505170876</v>
      </c>
      <c r="C11772">
        <v>175809</v>
      </c>
      <c r="D11772" t="s">
        <v>9469</v>
      </c>
      <c r="E11772" s="1">
        <v>43755.722303240742</v>
      </c>
      <c r="F11772">
        <v>1</v>
      </c>
      <c r="G11772" t="s">
        <v>345</v>
      </c>
      <c r="H11772">
        <v>360</v>
      </c>
      <c r="I11772" s="1">
        <v>43760.708333333336</v>
      </c>
      <c r="J11772" s="2">
        <f t="shared" si="549"/>
        <v>1</v>
      </c>
      <c r="K11772" s="2" t="str">
        <f>IFERROR(VLOOKUP(A11772,Aux!A:B,2,0),"Outros")</f>
        <v>Municípios</v>
      </c>
      <c r="L11772" s="2">
        <f t="shared" si="550"/>
        <v>2019</v>
      </c>
      <c r="M11772">
        <f t="shared" si="551"/>
        <v>42</v>
      </c>
    </row>
    <row r="11773" spans="1:13" x14ac:dyDescent="0.35">
      <c r="A11773" t="s">
        <v>48</v>
      </c>
      <c r="B11773">
        <v>503035416</v>
      </c>
      <c r="C11773">
        <v>175810</v>
      </c>
      <c r="D11773" t="s">
        <v>9243</v>
      </c>
      <c r="E11773" s="1">
        <v>43755.748773148145</v>
      </c>
      <c r="F11773">
        <v>13</v>
      </c>
      <c r="G11773" t="s">
        <v>33</v>
      </c>
      <c r="H11773">
        <v>340</v>
      </c>
      <c r="I11773" s="1">
        <v>43763.708333333336</v>
      </c>
      <c r="J11773" s="2">
        <f t="shared" si="549"/>
        <v>1</v>
      </c>
      <c r="K11773" s="2" t="str">
        <f>IFERROR(VLOOKUP(A11773,Aux!A:B,2,0),"Outros")</f>
        <v>Hospitais</v>
      </c>
      <c r="L11773" s="2">
        <f t="shared" si="550"/>
        <v>2019</v>
      </c>
      <c r="M11773">
        <f t="shared" si="551"/>
        <v>42</v>
      </c>
    </row>
    <row r="11774" spans="1:13" x14ac:dyDescent="0.35">
      <c r="A11774" t="s">
        <v>782</v>
      </c>
      <c r="B11774">
        <v>508754496</v>
      </c>
      <c r="C11774">
        <v>175811</v>
      </c>
      <c r="D11774" t="s">
        <v>9299</v>
      </c>
      <c r="E11774" s="1">
        <v>43755.897766203707</v>
      </c>
      <c r="F11774">
        <v>13</v>
      </c>
      <c r="G11774" t="s">
        <v>266</v>
      </c>
      <c r="H11774">
        <v>400</v>
      </c>
      <c r="I11774" s="1">
        <v>43752.999305555553</v>
      </c>
      <c r="J11774" s="2">
        <f t="shared" si="549"/>
        <v>1</v>
      </c>
      <c r="K11774" s="2" t="str">
        <f>IFERROR(VLOOKUP(A11774,Aux!A:B,2,0),"Outros")</f>
        <v>Municípios</v>
      </c>
      <c r="L11774" s="2">
        <f t="shared" si="550"/>
        <v>2019</v>
      </c>
      <c r="M11774">
        <f t="shared" si="551"/>
        <v>42</v>
      </c>
    </row>
    <row r="11775" spans="1:13" x14ac:dyDescent="0.35">
      <c r="A11775" t="s">
        <v>122</v>
      </c>
      <c r="B11775">
        <v>506173968</v>
      </c>
      <c r="C11775">
        <v>175812</v>
      </c>
      <c r="D11775" t="s">
        <v>9560</v>
      </c>
      <c r="E11775" s="1">
        <v>43756.394247685188</v>
      </c>
      <c r="F11775">
        <v>13</v>
      </c>
      <c r="G11775" t="s">
        <v>2796</v>
      </c>
      <c r="H11775">
        <v>340</v>
      </c>
      <c r="I11775" s="1">
        <v>43769.729166666664</v>
      </c>
      <c r="J11775" s="2">
        <f t="shared" si="549"/>
        <v>1</v>
      </c>
      <c r="K11775" s="2" t="str">
        <f>IFERROR(VLOOKUP(A11775,Aux!A:B,2,0),"Outros")</f>
        <v>Municípios</v>
      </c>
      <c r="L11775" s="2">
        <f t="shared" si="550"/>
        <v>2019</v>
      </c>
      <c r="M11775">
        <f t="shared" si="551"/>
        <v>42</v>
      </c>
    </row>
    <row r="11776" spans="1:13" x14ac:dyDescent="0.35">
      <c r="A11776" t="s">
        <v>140</v>
      </c>
      <c r="B11776">
        <v>506614913</v>
      </c>
      <c r="C11776">
        <v>175813</v>
      </c>
      <c r="E11776" s="1">
        <v>43756.403379629628</v>
      </c>
      <c r="F11776">
        <v>3</v>
      </c>
      <c r="G11776" t="s">
        <v>33</v>
      </c>
      <c r="H11776">
        <v>400</v>
      </c>
      <c r="J11776" s="2">
        <f t="shared" si="549"/>
        <v>1</v>
      </c>
      <c r="K11776" s="2" t="str">
        <f>IFERROR(VLOOKUP(A11776,Aux!A:B,2,0),"Outros")</f>
        <v>Municípios</v>
      </c>
      <c r="L11776" s="2">
        <f t="shared" si="550"/>
        <v>2019</v>
      </c>
      <c r="M11776">
        <f t="shared" si="551"/>
        <v>42</v>
      </c>
    </row>
    <row r="11777" spans="1:13" x14ac:dyDescent="0.35">
      <c r="A11777" t="s">
        <v>9</v>
      </c>
      <c r="B11777">
        <v>506673626</v>
      </c>
      <c r="C11777">
        <v>175815</v>
      </c>
      <c r="E11777" s="1">
        <v>43756.410127314812</v>
      </c>
      <c r="F11777">
        <v>3</v>
      </c>
      <c r="G11777" t="s">
        <v>33</v>
      </c>
      <c r="H11777">
        <v>400</v>
      </c>
      <c r="J11777" s="2">
        <f t="shared" si="549"/>
        <v>1</v>
      </c>
      <c r="K11777" s="2" t="str">
        <f>IFERROR(VLOOKUP(A11777,Aux!A:B,2,0),"Outros")</f>
        <v>Municípios</v>
      </c>
      <c r="L11777" s="2">
        <f t="shared" si="550"/>
        <v>2019</v>
      </c>
      <c r="M11777">
        <f t="shared" si="551"/>
        <v>42</v>
      </c>
    </row>
    <row r="11778" spans="1:13" x14ac:dyDescent="0.35">
      <c r="A11778" t="s">
        <v>140</v>
      </c>
      <c r="B11778">
        <v>506614913</v>
      </c>
      <c r="C11778">
        <v>175821</v>
      </c>
      <c r="D11778" t="s">
        <v>9733</v>
      </c>
      <c r="E11778" s="1">
        <v>43756.418923611112</v>
      </c>
      <c r="F11778">
        <v>13</v>
      </c>
      <c r="G11778" t="s">
        <v>2275</v>
      </c>
      <c r="H11778">
        <v>360</v>
      </c>
      <c r="I11778" s="1">
        <v>43762.999305555553</v>
      </c>
      <c r="J11778" s="2">
        <f t="shared" ref="J11778:J11841" si="552">IF(C11778=C11777,"",1)</f>
        <v>1</v>
      </c>
      <c r="K11778" s="2" t="str">
        <f>IFERROR(VLOOKUP(A11778,Aux!A:B,2,0),"Outros")</f>
        <v>Municípios</v>
      </c>
      <c r="L11778" s="2">
        <f t="shared" ref="L11778:L11841" si="553">YEAR(E11778)</f>
        <v>2019</v>
      </c>
      <c r="M11778">
        <f t="shared" ref="M11778:M11841" si="554">WEEKNUM(E11778)</f>
        <v>42</v>
      </c>
    </row>
    <row r="11779" spans="1:13" x14ac:dyDescent="0.35">
      <c r="A11779" t="s">
        <v>39</v>
      </c>
      <c r="B11779">
        <v>507023129</v>
      </c>
      <c r="C11779">
        <v>175824</v>
      </c>
      <c r="D11779" t="s">
        <v>9561</v>
      </c>
      <c r="E11779" s="1">
        <v>43756.424733796295</v>
      </c>
      <c r="F11779">
        <v>3</v>
      </c>
      <c r="G11779" t="s">
        <v>33</v>
      </c>
      <c r="H11779">
        <v>360</v>
      </c>
      <c r="I11779" s="1">
        <v>43789.708333333336</v>
      </c>
      <c r="J11779" s="2">
        <f t="shared" si="552"/>
        <v>1</v>
      </c>
      <c r="K11779" s="2" t="str">
        <f>IFERROR(VLOOKUP(A11779,Aux!A:B,2,0),"Outros")</f>
        <v>Outros</v>
      </c>
      <c r="L11779" s="2">
        <f t="shared" si="553"/>
        <v>2019</v>
      </c>
      <c r="M11779">
        <f t="shared" si="554"/>
        <v>42</v>
      </c>
    </row>
    <row r="11780" spans="1:13" x14ac:dyDescent="0.35">
      <c r="A11780" t="s">
        <v>118</v>
      </c>
      <c r="B11780">
        <v>680015019</v>
      </c>
      <c r="C11780">
        <v>175827</v>
      </c>
      <c r="D11780" t="s">
        <v>9793</v>
      </c>
      <c r="E11780" s="1">
        <v>43756.430763888886</v>
      </c>
      <c r="F11780">
        <v>1</v>
      </c>
      <c r="G11780" t="s">
        <v>120</v>
      </c>
      <c r="H11780">
        <v>360</v>
      </c>
      <c r="I11780" s="1">
        <v>43781.999305555553</v>
      </c>
      <c r="J11780" s="2">
        <f t="shared" si="552"/>
        <v>1</v>
      </c>
      <c r="K11780" s="2" t="str">
        <f>IFERROR(VLOOKUP(A11780,Aux!A:B,2,0),"Outros")</f>
        <v>Águas e resíduos</v>
      </c>
      <c r="L11780" s="2">
        <f t="shared" si="553"/>
        <v>2019</v>
      </c>
      <c r="M11780">
        <f t="shared" si="554"/>
        <v>42</v>
      </c>
    </row>
    <row r="11781" spans="1:13" x14ac:dyDescent="0.35">
      <c r="A11781" t="s">
        <v>127</v>
      </c>
      <c r="B11781">
        <v>506874915</v>
      </c>
      <c r="C11781">
        <v>175834</v>
      </c>
      <c r="D11781" t="s">
        <v>9436</v>
      </c>
      <c r="E11781" s="1">
        <v>43756.445173611108</v>
      </c>
      <c r="F11781">
        <v>13</v>
      </c>
      <c r="G11781" t="s">
        <v>164</v>
      </c>
      <c r="H11781">
        <v>340</v>
      </c>
      <c r="I11781" s="1">
        <v>43766.999305555553</v>
      </c>
      <c r="J11781" s="2">
        <f t="shared" si="552"/>
        <v>1</v>
      </c>
      <c r="K11781" s="2" t="str">
        <f>IFERROR(VLOOKUP(A11781,Aux!A:B,2,0),"Outros")</f>
        <v>Outros</v>
      </c>
      <c r="L11781" s="2">
        <f t="shared" si="553"/>
        <v>2019</v>
      </c>
      <c r="M11781">
        <f t="shared" si="554"/>
        <v>42</v>
      </c>
    </row>
    <row r="11782" spans="1:13" x14ac:dyDescent="0.35">
      <c r="A11782" t="s">
        <v>37</v>
      </c>
      <c r="B11782">
        <v>506187543</v>
      </c>
      <c r="C11782">
        <v>175836</v>
      </c>
      <c r="D11782" t="s">
        <v>9734</v>
      </c>
      <c r="E11782" s="1">
        <v>43756.448993055557</v>
      </c>
      <c r="F11782">
        <v>3</v>
      </c>
      <c r="G11782" t="s">
        <v>80</v>
      </c>
      <c r="H11782">
        <v>360</v>
      </c>
      <c r="I11782" s="1">
        <v>43765.999305555553</v>
      </c>
      <c r="J11782" s="2">
        <f t="shared" si="552"/>
        <v>1</v>
      </c>
      <c r="K11782" s="2" t="str">
        <f>IFERROR(VLOOKUP(A11782,Aux!A:B,2,0),"Outros")</f>
        <v>Municípios</v>
      </c>
      <c r="L11782" s="2">
        <f t="shared" si="553"/>
        <v>2019</v>
      </c>
      <c r="M11782">
        <f t="shared" si="554"/>
        <v>42</v>
      </c>
    </row>
    <row r="11783" spans="1:13" x14ac:dyDescent="0.35">
      <c r="A11783" t="s">
        <v>92</v>
      </c>
      <c r="B11783">
        <v>506037258</v>
      </c>
      <c r="C11783">
        <v>175842</v>
      </c>
      <c r="D11783" t="s">
        <v>9470</v>
      </c>
      <c r="E11783" s="1">
        <v>43756.463287037041</v>
      </c>
      <c r="F11783">
        <v>13</v>
      </c>
      <c r="G11783" t="s">
        <v>476</v>
      </c>
      <c r="H11783">
        <v>340</v>
      </c>
      <c r="I11783" s="1">
        <v>43762.708333333336</v>
      </c>
      <c r="J11783" s="2">
        <f t="shared" si="552"/>
        <v>1</v>
      </c>
      <c r="K11783" s="2" t="str">
        <f>IFERROR(VLOOKUP(A11783,Aux!A:B,2,0),"Outros")</f>
        <v>Municípios</v>
      </c>
      <c r="L11783" s="2">
        <f t="shared" si="553"/>
        <v>2019</v>
      </c>
      <c r="M11783">
        <f t="shared" si="554"/>
        <v>42</v>
      </c>
    </row>
    <row r="11784" spans="1:13" x14ac:dyDescent="0.35">
      <c r="A11784" t="s">
        <v>12</v>
      </c>
      <c r="B11784">
        <v>508481287</v>
      </c>
      <c r="C11784">
        <v>175843</v>
      </c>
      <c r="D11784" t="s">
        <v>9437</v>
      </c>
      <c r="E11784" s="1">
        <v>43756.468217592592</v>
      </c>
      <c r="F11784">
        <v>13</v>
      </c>
      <c r="G11784" t="s">
        <v>14</v>
      </c>
      <c r="H11784">
        <v>5</v>
      </c>
      <c r="I11784" s="1">
        <v>43763.708333333336</v>
      </c>
      <c r="J11784" s="2">
        <f t="shared" si="552"/>
        <v>1</v>
      </c>
      <c r="K11784" s="2" t="str">
        <f>IFERROR(VLOOKUP(A11784,Aux!A:B,2,0),"Outros")</f>
        <v>Hospitais</v>
      </c>
      <c r="L11784" s="2">
        <f t="shared" si="553"/>
        <v>2019</v>
      </c>
      <c r="M11784">
        <f t="shared" si="554"/>
        <v>42</v>
      </c>
    </row>
    <row r="11785" spans="1:13" x14ac:dyDescent="0.35">
      <c r="A11785" t="s">
        <v>177</v>
      </c>
      <c r="B11785">
        <v>506609553</v>
      </c>
      <c r="C11785">
        <v>175845</v>
      </c>
      <c r="D11785" t="s">
        <v>9174</v>
      </c>
      <c r="E11785" s="1">
        <v>43756.483101851853</v>
      </c>
      <c r="F11785">
        <v>13</v>
      </c>
      <c r="G11785" t="s">
        <v>179</v>
      </c>
      <c r="H11785">
        <v>360</v>
      </c>
      <c r="I11785" s="1">
        <v>43762.999305555553</v>
      </c>
      <c r="J11785" s="2">
        <f t="shared" si="552"/>
        <v>1</v>
      </c>
      <c r="K11785" s="2" t="str">
        <f>IFERROR(VLOOKUP(A11785,Aux!A:B,2,0),"Outros")</f>
        <v>Municípios</v>
      </c>
      <c r="L11785" s="2">
        <f t="shared" si="553"/>
        <v>2019</v>
      </c>
      <c r="M11785">
        <f t="shared" si="554"/>
        <v>42</v>
      </c>
    </row>
    <row r="11786" spans="1:13" x14ac:dyDescent="0.35">
      <c r="A11786" t="s">
        <v>362</v>
      </c>
      <c r="B11786">
        <v>680017763</v>
      </c>
      <c r="C11786">
        <v>175847</v>
      </c>
      <c r="D11786" t="s">
        <v>9562</v>
      </c>
      <c r="E11786" s="1">
        <v>43756.490798611114</v>
      </c>
      <c r="F11786">
        <v>1</v>
      </c>
      <c r="G11786" t="s">
        <v>566</v>
      </c>
      <c r="H11786">
        <v>220</v>
      </c>
      <c r="I11786" s="1">
        <v>43772.989583333336</v>
      </c>
      <c r="J11786" s="2">
        <f t="shared" si="552"/>
        <v>1</v>
      </c>
      <c r="K11786" s="2" t="str">
        <f>IFERROR(VLOOKUP(A11786,Aux!A:B,2,0),"Outros")</f>
        <v>Águas e resíduos</v>
      </c>
      <c r="L11786" s="2">
        <f t="shared" si="553"/>
        <v>2019</v>
      </c>
      <c r="M11786">
        <f t="shared" si="554"/>
        <v>42</v>
      </c>
    </row>
    <row r="11787" spans="1:13" x14ac:dyDescent="0.35">
      <c r="A11787" t="s">
        <v>154</v>
      </c>
      <c r="B11787">
        <v>506818829</v>
      </c>
      <c r="C11787">
        <v>175850</v>
      </c>
      <c r="D11787" t="s">
        <v>9392</v>
      </c>
      <c r="E11787" s="1">
        <v>43756.494895833333</v>
      </c>
      <c r="F11787">
        <v>1</v>
      </c>
      <c r="G11787" t="s">
        <v>156</v>
      </c>
      <c r="H11787">
        <v>360</v>
      </c>
      <c r="I11787" s="1">
        <v>43761.999305555553</v>
      </c>
      <c r="J11787" s="2">
        <f t="shared" si="552"/>
        <v>1</v>
      </c>
      <c r="K11787" s="2" t="str">
        <f>IFERROR(VLOOKUP(A11787,Aux!A:B,2,0),"Outros")</f>
        <v>Municípios</v>
      </c>
      <c r="L11787" s="2">
        <f t="shared" si="553"/>
        <v>2019</v>
      </c>
      <c r="M11787">
        <f t="shared" si="554"/>
        <v>42</v>
      </c>
    </row>
    <row r="11788" spans="1:13" x14ac:dyDescent="0.35">
      <c r="A11788" t="s">
        <v>133</v>
      </c>
      <c r="B11788">
        <v>503539473</v>
      </c>
      <c r="C11788">
        <v>175856</v>
      </c>
      <c r="D11788" t="s">
        <v>9735</v>
      </c>
      <c r="E11788" s="1">
        <v>43756.586805555555</v>
      </c>
      <c r="F11788">
        <v>1</v>
      </c>
      <c r="G11788" t="s">
        <v>135</v>
      </c>
      <c r="H11788">
        <v>360</v>
      </c>
      <c r="I11788" s="1">
        <v>43761.999305555553</v>
      </c>
      <c r="J11788" s="2">
        <f t="shared" si="552"/>
        <v>1</v>
      </c>
      <c r="K11788" s="2" t="str">
        <f>IFERROR(VLOOKUP(A11788,Aux!A:B,2,0),"Outros")</f>
        <v>Municípios</v>
      </c>
      <c r="L11788" s="2">
        <f t="shared" si="553"/>
        <v>2019</v>
      </c>
      <c r="M11788">
        <f t="shared" si="554"/>
        <v>42</v>
      </c>
    </row>
    <row r="11789" spans="1:13" x14ac:dyDescent="0.35">
      <c r="A11789" t="s">
        <v>9</v>
      </c>
      <c r="B11789">
        <v>506673626</v>
      </c>
      <c r="C11789">
        <v>175857</v>
      </c>
      <c r="E11789" s="1">
        <v>43756.587754629632</v>
      </c>
      <c r="F11789">
        <v>3</v>
      </c>
      <c r="G11789" t="s">
        <v>33</v>
      </c>
      <c r="H11789">
        <v>400</v>
      </c>
      <c r="J11789" s="2">
        <f t="shared" si="552"/>
        <v>1</v>
      </c>
      <c r="K11789" s="2" t="str">
        <f>IFERROR(VLOOKUP(A11789,Aux!A:B,2,0),"Outros")</f>
        <v>Municípios</v>
      </c>
      <c r="L11789" s="2">
        <f t="shared" si="553"/>
        <v>2019</v>
      </c>
      <c r="M11789">
        <f t="shared" si="554"/>
        <v>42</v>
      </c>
    </row>
    <row r="11790" spans="1:13" x14ac:dyDescent="0.35">
      <c r="A11790" t="s">
        <v>18</v>
      </c>
      <c r="B11790">
        <v>502177080</v>
      </c>
      <c r="C11790">
        <v>175858</v>
      </c>
      <c r="D11790" t="s">
        <v>9393</v>
      </c>
      <c r="E11790" s="1">
        <v>43756.599548611113</v>
      </c>
      <c r="F11790">
        <v>3</v>
      </c>
      <c r="G11790" t="s">
        <v>6907</v>
      </c>
      <c r="H11790">
        <v>340</v>
      </c>
      <c r="I11790" s="1">
        <v>43780.708333333336</v>
      </c>
      <c r="J11790" s="2">
        <f t="shared" si="552"/>
        <v>1</v>
      </c>
      <c r="K11790" s="2" t="str">
        <f>IFERROR(VLOOKUP(A11790,Aux!A:B,2,0),"Outros")</f>
        <v>Municípios</v>
      </c>
      <c r="L11790" s="2">
        <f t="shared" si="553"/>
        <v>2019</v>
      </c>
      <c r="M11790">
        <f t="shared" si="554"/>
        <v>42</v>
      </c>
    </row>
    <row r="11791" spans="1:13" x14ac:dyDescent="0.35">
      <c r="A11791" t="s">
        <v>37</v>
      </c>
      <c r="B11791">
        <v>506187543</v>
      </c>
      <c r="C11791">
        <v>175859</v>
      </c>
      <c r="E11791" s="1">
        <v>43756.610578703701</v>
      </c>
      <c r="F11791">
        <v>1</v>
      </c>
      <c r="G11791" t="s">
        <v>33</v>
      </c>
      <c r="H11791">
        <v>400</v>
      </c>
      <c r="J11791" s="2">
        <f t="shared" si="552"/>
        <v>1</v>
      </c>
      <c r="K11791" s="2" t="str">
        <f>IFERROR(VLOOKUP(A11791,Aux!A:B,2,0),"Outros")</f>
        <v>Municípios</v>
      </c>
      <c r="L11791" s="2">
        <f t="shared" si="553"/>
        <v>2019</v>
      </c>
      <c r="M11791">
        <f t="shared" si="554"/>
        <v>42</v>
      </c>
    </row>
    <row r="11792" spans="1:13" x14ac:dyDescent="0.35">
      <c r="A11792" t="s">
        <v>1307</v>
      </c>
      <c r="B11792">
        <v>506907619</v>
      </c>
      <c r="C11792">
        <v>175860</v>
      </c>
      <c r="D11792" t="s">
        <v>9563</v>
      </c>
      <c r="E11792" s="1">
        <v>43756.611400462964</v>
      </c>
      <c r="F11792">
        <v>3</v>
      </c>
      <c r="G11792" t="s">
        <v>9564</v>
      </c>
      <c r="H11792">
        <v>360</v>
      </c>
      <c r="I11792" s="1">
        <v>43768.999305555553</v>
      </c>
      <c r="J11792" s="2">
        <f t="shared" si="552"/>
        <v>1</v>
      </c>
      <c r="K11792" s="2" t="str">
        <f>IFERROR(VLOOKUP(A11792,Aux!A:B,2,0),"Outros")</f>
        <v>Municípios</v>
      </c>
      <c r="L11792" s="2">
        <f t="shared" si="553"/>
        <v>2019</v>
      </c>
      <c r="M11792">
        <f t="shared" si="554"/>
        <v>42</v>
      </c>
    </row>
    <row r="11793" spans="1:13" x14ac:dyDescent="0.35">
      <c r="A11793" t="s">
        <v>157</v>
      </c>
      <c r="B11793">
        <v>500122237</v>
      </c>
      <c r="C11793">
        <v>175861</v>
      </c>
      <c r="E11793" s="1">
        <v>43756.611932870372</v>
      </c>
      <c r="F11793">
        <v>3</v>
      </c>
      <c r="G11793" t="s">
        <v>33</v>
      </c>
      <c r="H11793">
        <v>400</v>
      </c>
      <c r="J11793" s="2">
        <f t="shared" si="552"/>
        <v>1</v>
      </c>
      <c r="K11793" s="2" t="str">
        <f>IFERROR(VLOOKUP(A11793,Aux!A:B,2,0),"Outros")</f>
        <v>Outros</v>
      </c>
      <c r="L11793" s="2">
        <f t="shared" si="553"/>
        <v>2019</v>
      </c>
      <c r="M11793">
        <f t="shared" si="554"/>
        <v>42</v>
      </c>
    </row>
    <row r="11794" spans="1:13" x14ac:dyDescent="0.35">
      <c r="A11794" t="s">
        <v>21</v>
      </c>
      <c r="B11794">
        <v>600082628</v>
      </c>
      <c r="C11794">
        <v>175862</v>
      </c>
      <c r="D11794" t="s">
        <v>9438</v>
      </c>
      <c r="E11794" s="1">
        <v>43756.615428240744</v>
      </c>
      <c r="F11794">
        <v>13</v>
      </c>
      <c r="G11794" t="s">
        <v>2124</v>
      </c>
      <c r="H11794">
        <v>360</v>
      </c>
      <c r="I11794" s="1">
        <v>43768.75</v>
      </c>
      <c r="J11794" s="2">
        <f t="shared" si="552"/>
        <v>1</v>
      </c>
      <c r="K11794" s="2" t="str">
        <f>IFERROR(VLOOKUP(A11794,Aux!A:B,2,0),"Outros")</f>
        <v>Outros</v>
      </c>
      <c r="L11794" s="2">
        <f t="shared" si="553"/>
        <v>2019</v>
      </c>
      <c r="M11794">
        <f t="shared" si="554"/>
        <v>42</v>
      </c>
    </row>
    <row r="11795" spans="1:13" x14ac:dyDescent="0.35">
      <c r="A11795" t="s">
        <v>24</v>
      </c>
      <c r="B11795">
        <v>508741823</v>
      </c>
      <c r="C11795">
        <v>175864</v>
      </c>
      <c r="D11795" t="s">
        <v>9736</v>
      </c>
      <c r="E11795" s="1">
        <v>43756.616782407407</v>
      </c>
      <c r="F11795">
        <v>3</v>
      </c>
      <c r="G11795" t="s">
        <v>26</v>
      </c>
      <c r="H11795">
        <v>340</v>
      </c>
      <c r="I11795" s="1">
        <v>43793.999305555553</v>
      </c>
      <c r="J11795" s="2">
        <f t="shared" si="552"/>
        <v>1</v>
      </c>
      <c r="K11795" s="2" t="str">
        <f>IFERROR(VLOOKUP(A11795,Aux!A:B,2,0),"Outros")</f>
        <v>Hospitais</v>
      </c>
      <c r="L11795" s="2">
        <f t="shared" si="553"/>
        <v>2019</v>
      </c>
      <c r="M11795">
        <f t="shared" si="554"/>
        <v>42</v>
      </c>
    </row>
    <row r="11796" spans="1:13" x14ac:dyDescent="0.35">
      <c r="A11796" t="s">
        <v>157</v>
      </c>
      <c r="B11796">
        <v>500122237</v>
      </c>
      <c r="C11796">
        <v>175865</v>
      </c>
      <c r="D11796" t="s">
        <v>3468</v>
      </c>
      <c r="E11796" s="1">
        <v>43756.620567129627</v>
      </c>
      <c r="F11796">
        <v>3</v>
      </c>
      <c r="G11796" t="s">
        <v>33</v>
      </c>
      <c r="H11796">
        <v>300</v>
      </c>
      <c r="I11796" s="1">
        <v>43767.999305555553</v>
      </c>
      <c r="J11796" s="2">
        <f t="shared" si="552"/>
        <v>1</v>
      </c>
      <c r="K11796" s="2" t="str">
        <f>IFERROR(VLOOKUP(A11796,Aux!A:B,2,0),"Outros")</f>
        <v>Outros</v>
      </c>
      <c r="L11796" s="2">
        <f t="shared" si="553"/>
        <v>2019</v>
      </c>
      <c r="M11796">
        <f t="shared" si="554"/>
        <v>42</v>
      </c>
    </row>
    <row r="11797" spans="1:13" x14ac:dyDescent="0.35">
      <c r="A11797" t="s">
        <v>311</v>
      </c>
      <c r="B11797">
        <v>680017550</v>
      </c>
      <c r="C11797">
        <v>175866</v>
      </c>
      <c r="D11797" t="s">
        <v>9794</v>
      </c>
      <c r="E11797" s="1">
        <v>43756.627708333333</v>
      </c>
      <c r="F11797">
        <v>13</v>
      </c>
      <c r="G11797" t="s">
        <v>3912</v>
      </c>
      <c r="H11797">
        <v>340</v>
      </c>
      <c r="I11797" s="1">
        <v>43830.625</v>
      </c>
      <c r="J11797" s="2">
        <f t="shared" si="552"/>
        <v>1</v>
      </c>
      <c r="K11797" s="2" t="str">
        <f>IFERROR(VLOOKUP(A11797,Aux!A:B,2,0),"Outros")</f>
        <v>Águas e resíduos</v>
      </c>
      <c r="L11797" s="2">
        <f t="shared" si="553"/>
        <v>2019</v>
      </c>
      <c r="M11797">
        <f t="shared" si="554"/>
        <v>42</v>
      </c>
    </row>
    <row r="11798" spans="1:13" x14ac:dyDescent="0.35">
      <c r="A11798" t="s">
        <v>795</v>
      </c>
      <c r="B11798">
        <v>501692983</v>
      </c>
      <c r="C11798">
        <v>175868</v>
      </c>
      <c r="D11798" t="s">
        <v>9175</v>
      </c>
      <c r="E11798" s="1">
        <v>43756.643148148149</v>
      </c>
      <c r="F11798">
        <v>1</v>
      </c>
      <c r="G11798" t="s">
        <v>711</v>
      </c>
      <c r="H11798">
        <v>400</v>
      </c>
      <c r="J11798" s="2">
        <f t="shared" si="552"/>
        <v>1</v>
      </c>
      <c r="K11798" s="2" t="str">
        <f>IFERROR(VLOOKUP(A11798,Aux!A:B,2,0),"Outros")</f>
        <v>Outros</v>
      </c>
      <c r="L11798" s="2">
        <f t="shared" si="553"/>
        <v>2019</v>
      </c>
      <c r="M11798">
        <f t="shared" si="554"/>
        <v>42</v>
      </c>
    </row>
    <row r="11799" spans="1:13" x14ac:dyDescent="0.35">
      <c r="A11799" t="s">
        <v>434</v>
      </c>
      <c r="B11799">
        <v>506546381</v>
      </c>
      <c r="C11799">
        <v>175871</v>
      </c>
      <c r="D11799" t="s">
        <v>8534</v>
      </c>
      <c r="E11799" s="1">
        <v>43756.644513888888</v>
      </c>
      <c r="F11799">
        <v>1</v>
      </c>
      <c r="G11799" t="s">
        <v>8535</v>
      </c>
      <c r="H11799">
        <v>5</v>
      </c>
      <c r="I11799" s="1">
        <v>43766.708333333336</v>
      </c>
      <c r="J11799" s="2">
        <f t="shared" si="552"/>
        <v>1</v>
      </c>
      <c r="K11799" s="2" t="str">
        <f>IFERROR(VLOOKUP(A11799,Aux!A:B,2,0),"Outros")</f>
        <v>Municípios</v>
      </c>
      <c r="L11799" s="2">
        <f t="shared" si="553"/>
        <v>2019</v>
      </c>
      <c r="M11799">
        <f t="shared" si="554"/>
        <v>42</v>
      </c>
    </row>
    <row r="11800" spans="1:13" x14ac:dyDescent="0.35">
      <c r="A11800" t="s">
        <v>177</v>
      </c>
      <c r="B11800">
        <v>506609553</v>
      </c>
      <c r="C11800">
        <v>175872</v>
      </c>
      <c r="D11800" t="s">
        <v>9439</v>
      </c>
      <c r="E11800" s="1">
        <v>43756.645439814813</v>
      </c>
      <c r="F11800">
        <v>3</v>
      </c>
      <c r="G11800" t="s">
        <v>179</v>
      </c>
      <c r="H11800">
        <v>360</v>
      </c>
      <c r="I11800" s="1">
        <v>43793.999305555553</v>
      </c>
      <c r="J11800" s="2">
        <f t="shared" si="552"/>
        <v>1</v>
      </c>
      <c r="K11800" s="2" t="str">
        <f>IFERROR(VLOOKUP(A11800,Aux!A:B,2,0),"Outros")</f>
        <v>Municípios</v>
      </c>
      <c r="L11800" s="2">
        <f t="shared" si="553"/>
        <v>2019</v>
      </c>
      <c r="M11800">
        <f t="shared" si="554"/>
        <v>42</v>
      </c>
    </row>
    <row r="11801" spans="1:13" x14ac:dyDescent="0.35">
      <c r="A11801" t="s">
        <v>795</v>
      </c>
      <c r="B11801">
        <v>501692983</v>
      </c>
      <c r="C11801">
        <v>175873</v>
      </c>
      <c r="D11801" t="s">
        <v>9175</v>
      </c>
      <c r="E11801" s="1">
        <v>43756.648553240739</v>
      </c>
      <c r="F11801">
        <v>1</v>
      </c>
      <c r="G11801" t="s">
        <v>711</v>
      </c>
      <c r="H11801">
        <v>340</v>
      </c>
      <c r="I11801" s="1">
        <v>43761.708333333336</v>
      </c>
      <c r="J11801" s="2">
        <f t="shared" si="552"/>
        <v>1</v>
      </c>
      <c r="K11801" s="2" t="str">
        <f>IFERROR(VLOOKUP(A11801,Aux!A:B,2,0),"Outros")</f>
        <v>Outros</v>
      </c>
      <c r="L11801" s="2">
        <f t="shared" si="553"/>
        <v>2019</v>
      </c>
      <c r="M11801">
        <f t="shared" si="554"/>
        <v>42</v>
      </c>
    </row>
    <row r="11802" spans="1:13" x14ac:dyDescent="0.35">
      <c r="A11802" t="s">
        <v>1256</v>
      </c>
      <c r="B11802">
        <v>506855368</v>
      </c>
      <c r="C11802">
        <v>175874</v>
      </c>
      <c r="D11802" t="s">
        <v>9353</v>
      </c>
      <c r="E11802" s="1">
        <v>43756.658113425925</v>
      </c>
      <c r="F11802">
        <v>3</v>
      </c>
      <c r="G11802" t="s">
        <v>3253</v>
      </c>
      <c r="H11802">
        <v>360</v>
      </c>
      <c r="I11802" s="1">
        <v>43773.958333333336</v>
      </c>
      <c r="J11802" s="2">
        <f t="shared" si="552"/>
        <v>1</v>
      </c>
      <c r="K11802" s="2" t="str">
        <f>IFERROR(VLOOKUP(A11802,Aux!A:B,2,0),"Outros")</f>
        <v>Municípios</v>
      </c>
      <c r="L11802" s="2">
        <f t="shared" si="553"/>
        <v>2019</v>
      </c>
      <c r="M11802">
        <f t="shared" si="554"/>
        <v>42</v>
      </c>
    </row>
    <row r="11803" spans="1:13" x14ac:dyDescent="0.35">
      <c r="A11803" t="s">
        <v>311</v>
      </c>
      <c r="B11803">
        <v>680017550</v>
      </c>
      <c r="C11803">
        <v>175875</v>
      </c>
      <c r="D11803" t="s">
        <v>9471</v>
      </c>
      <c r="E11803" s="1">
        <v>43756.658252314817</v>
      </c>
      <c r="F11803">
        <v>1</v>
      </c>
      <c r="G11803" t="s">
        <v>924</v>
      </c>
      <c r="H11803">
        <v>340</v>
      </c>
      <c r="I11803" s="1">
        <v>43780.625</v>
      </c>
      <c r="J11803" s="2">
        <f t="shared" si="552"/>
        <v>1</v>
      </c>
      <c r="K11803" s="2" t="str">
        <f>IFERROR(VLOOKUP(A11803,Aux!A:B,2,0),"Outros")</f>
        <v>Águas e resíduos</v>
      </c>
      <c r="L11803" s="2">
        <f t="shared" si="553"/>
        <v>2019</v>
      </c>
      <c r="M11803">
        <f t="shared" si="554"/>
        <v>42</v>
      </c>
    </row>
    <row r="11804" spans="1:13" x14ac:dyDescent="0.35">
      <c r="A11804" t="s">
        <v>143</v>
      </c>
      <c r="B11804">
        <v>506801969</v>
      </c>
      <c r="C11804">
        <v>175876</v>
      </c>
      <c r="D11804" t="s">
        <v>9737</v>
      </c>
      <c r="E11804" s="1">
        <v>43756.659247685187</v>
      </c>
      <c r="F11804">
        <v>3</v>
      </c>
      <c r="G11804" t="s">
        <v>145</v>
      </c>
      <c r="H11804">
        <v>340</v>
      </c>
      <c r="I11804" s="1">
        <v>43791.708333333336</v>
      </c>
      <c r="J11804" s="2">
        <f t="shared" si="552"/>
        <v>1</v>
      </c>
      <c r="K11804" s="2" t="str">
        <f>IFERROR(VLOOKUP(A11804,Aux!A:B,2,0),"Outros")</f>
        <v>Municípios</v>
      </c>
      <c r="L11804" s="2">
        <f t="shared" si="553"/>
        <v>2019</v>
      </c>
      <c r="M11804">
        <f t="shared" si="554"/>
        <v>42</v>
      </c>
    </row>
    <row r="11805" spans="1:13" x14ac:dyDescent="0.35">
      <c r="A11805" t="s">
        <v>118</v>
      </c>
      <c r="B11805">
        <v>680015019</v>
      </c>
      <c r="C11805">
        <v>175877</v>
      </c>
      <c r="E11805" s="1">
        <v>43756.659351851849</v>
      </c>
      <c r="F11805">
        <v>1</v>
      </c>
      <c r="G11805" t="s">
        <v>33</v>
      </c>
      <c r="H11805">
        <v>400</v>
      </c>
      <c r="J11805" s="2">
        <f t="shared" si="552"/>
        <v>1</v>
      </c>
      <c r="K11805" s="2" t="str">
        <f>IFERROR(VLOOKUP(A11805,Aux!A:B,2,0),"Outros")</f>
        <v>Águas e resíduos</v>
      </c>
      <c r="L11805" s="2">
        <f t="shared" si="553"/>
        <v>2019</v>
      </c>
      <c r="M11805">
        <f t="shared" si="554"/>
        <v>42</v>
      </c>
    </row>
    <row r="11806" spans="1:13" x14ac:dyDescent="0.35">
      <c r="A11806" t="s">
        <v>154</v>
      </c>
      <c r="B11806">
        <v>506818829</v>
      </c>
      <c r="C11806">
        <v>175878</v>
      </c>
      <c r="D11806" t="s">
        <v>9738</v>
      </c>
      <c r="E11806" s="1">
        <v>43756.666076388887</v>
      </c>
      <c r="F11806">
        <v>1</v>
      </c>
      <c r="G11806" t="s">
        <v>156</v>
      </c>
      <c r="H11806">
        <v>360</v>
      </c>
      <c r="I11806" s="1">
        <v>43780.999305555553</v>
      </c>
      <c r="J11806" s="2">
        <f t="shared" si="552"/>
        <v>1</v>
      </c>
      <c r="K11806" s="2" t="str">
        <f>IFERROR(VLOOKUP(A11806,Aux!A:B,2,0),"Outros")</f>
        <v>Municípios</v>
      </c>
      <c r="L11806" s="2">
        <f t="shared" si="553"/>
        <v>2019</v>
      </c>
      <c r="M11806">
        <f t="shared" si="554"/>
        <v>42</v>
      </c>
    </row>
    <row r="11807" spans="1:13" x14ac:dyDescent="0.35">
      <c r="A11807" t="s">
        <v>795</v>
      </c>
      <c r="B11807">
        <v>501692983</v>
      </c>
      <c r="C11807">
        <v>175879</v>
      </c>
      <c r="E11807" s="1">
        <v>43756.680497685185</v>
      </c>
      <c r="F11807">
        <v>1</v>
      </c>
      <c r="G11807" t="s">
        <v>33</v>
      </c>
      <c r="H11807">
        <v>400</v>
      </c>
      <c r="J11807" s="2">
        <f t="shared" si="552"/>
        <v>1</v>
      </c>
      <c r="K11807" s="2" t="str">
        <f>IFERROR(VLOOKUP(A11807,Aux!A:B,2,0),"Outros")</f>
        <v>Outros</v>
      </c>
      <c r="L11807" s="2">
        <f t="shared" si="553"/>
        <v>2019</v>
      </c>
      <c r="M11807">
        <f t="shared" si="554"/>
        <v>42</v>
      </c>
    </row>
    <row r="11808" spans="1:13" x14ac:dyDescent="0.35">
      <c r="A11808" t="s">
        <v>1015</v>
      </c>
      <c r="B11808">
        <v>503914096</v>
      </c>
      <c r="C11808">
        <v>175880</v>
      </c>
      <c r="D11808" t="s">
        <v>7985</v>
      </c>
      <c r="E11808" s="1">
        <v>43756.680902777778</v>
      </c>
      <c r="F11808">
        <v>3</v>
      </c>
      <c r="G11808" t="s">
        <v>1017</v>
      </c>
      <c r="H11808">
        <v>5</v>
      </c>
      <c r="I11808" s="1">
        <v>43796.999305555553</v>
      </c>
      <c r="J11808" s="2">
        <f t="shared" si="552"/>
        <v>1</v>
      </c>
      <c r="K11808" s="2" t="str">
        <f>IFERROR(VLOOKUP(A11808,Aux!A:B,2,0),"Outros")</f>
        <v>Outros</v>
      </c>
      <c r="L11808" s="2">
        <f t="shared" si="553"/>
        <v>2019</v>
      </c>
      <c r="M11808">
        <f t="shared" si="554"/>
        <v>42</v>
      </c>
    </row>
    <row r="11809" spans="1:13" x14ac:dyDescent="0.35">
      <c r="A11809" t="s">
        <v>150</v>
      </c>
      <c r="B11809">
        <v>505309939</v>
      </c>
      <c r="C11809">
        <v>175881</v>
      </c>
      <c r="D11809" t="s">
        <v>9440</v>
      </c>
      <c r="E11809" s="1">
        <v>43756.683842592596</v>
      </c>
      <c r="F11809">
        <v>1</v>
      </c>
      <c r="G11809" t="s">
        <v>152</v>
      </c>
      <c r="H11809">
        <v>360</v>
      </c>
      <c r="I11809" s="1">
        <v>43759.6875</v>
      </c>
      <c r="J11809" s="2">
        <f t="shared" si="552"/>
        <v>1</v>
      </c>
      <c r="K11809" s="2" t="str">
        <f>IFERROR(VLOOKUP(A11809,Aux!A:B,2,0),"Outros")</f>
        <v>Municípios</v>
      </c>
      <c r="L11809" s="2">
        <f t="shared" si="553"/>
        <v>2019</v>
      </c>
      <c r="M11809">
        <f t="shared" si="554"/>
        <v>42</v>
      </c>
    </row>
    <row r="11810" spans="1:13" x14ac:dyDescent="0.35">
      <c r="A11810" t="s">
        <v>150</v>
      </c>
      <c r="B11810">
        <v>505309939</v>
      </c>
      <c r="C11810">
        <v>175882</v>
      </c>
      <c r="D11810" t="s">
        <v>9739</v>
      </c>
      <c r="E11810" s="1">
        <v>43756.687465277777</v>
      </c>
      <c r="F11810">
        <v>1</v>
      </c>
      <c r="G11810" t="s">
        <v>152</v>
      </c>
      <c r="H11810">
        <v>360</v>
      </c>
      <c r="I11810" s="1">
        <v>43763.666666666664</v>
      </c>
      <c r="J11810" s="2">
        <f t="shared" si="552"/>
        <v>1</v>
      </c>
      <c r="K11810" s="2" t="str">
        <f>IFERROR(VLOOKUP(A11810,Aux!A:B,2,0),"Outros")</f>
        <v>Municípios</v>
      </c>
      <c r="L11810" s="2">
        <f t="shared" si="553"/>
        <v>2019</v>
      </c>
      <c r="M11810">
        <f t="shared" si="554"/>
        <v>42</v>
      </c>
    </row>
    <row r="11811" spans="1:13" x14ac:dyDescent="0.35">
      <c r="A11811" t="s">
        <v>71</v>
      </c>
      <c r="B11811">
        <v>500051054</v>
      </c>
      <c r="C11811">
        <v>175883</v>
      </c>
      <c r="D11811" t="s">
        <v>9441</v>
      </c>
      <c r="E11811" s="1">
        <v>43756.712951388887</v>
      </c>
      <c r="F11811">
        <v>13</v>
      </c>
      <c r="G11811" t="s">
        <v>202</v>
      </c>
      <c r="H11811">
        <v>5</v>
      </c>
      <c r="I11811" s="1">
        <v>43760.791666666664</v>
      </c>
      <c r="J11811" s="2">
        <f t="shared" si="552"/>
        <v>1</v>
      </c>
      <c r="K11811" s="2" t="str">
        <f>IFERROR(VLOOKUP(A11811,Aux!A:B,2,0),"Outros")</f>
        <v>Municípios</v>
      </c>
      <c r="L11811" s="2">
        <f t="shared" si="553"/>
        <v>2019</v>
      </c>
      <c r="M11811">
        <f t="shared" si="554"/>
        <v>42</v>
      </c>
    </row>
    <row r="11812" spans="1:13" x14ac:dyDescent="0.35">
      <c r="A11812" t="s">
        <v>282</v>
      </c>
      <c r="B11812">
        <v>501202021</v>
      </c>
      <c r="C11812">
        <v>175884</v>
      </c>
      <c r="D11812" t="s">
        <v>9176</v>
      </c>
      <c r="E11812" s="1">
        <v>43756.720775462964</v>
      </c>
      <c r="F11812">
        <v>3</v>
      </c>
      <c r="G11812" t="s">
        <v>2124</v>
      </c>
      <c r="H11812">
        <v>5</v>
      </c>
      <c r="I11812" s="1">
        <v>43786.999305555553</v>
      </c>
      <c r="J11812" s="2">
        <f t="shared" si="552"/>
        <v>1</v>
      </c>
      <c r="K11812" s="2" t="str">
        <f>IFERROR(VLOOKUP(A11812,Aux!A:B,2,0),"Outros")</f>
        <v>Portos</v>
      </c>
      <c r="L11812" s="2">
        <f t="shared" si="553"/>
        <v>2019</v>
      </c>
      <c r="M11812">
        <f t="shared" si="554"/>
        <v>42</v>
      </c>
    </row>
    <row r="11813" spans="1:13" x14ac:dyDescent="0.35">
      <c r="A11813" t="s">
        <v>9740</v>
      </c>
      <c r="B11813">
        <v>500048177</v>
      </c>
      <c r="C11813">
        <v>175885</v>
      </c>
      <c r="E11813" s="1">
        <v>43756.748530092591</v>
      </c>
      <c r="F11813">
        <v>13</v>
      </c>
      <c r="G11813" t="s">
        <v>33</v>
      </c>
      <c r="H11813">
        <v>400</v>
      </c>
      <c r="J11813" s="2">
        <f t="shared" si="552"/>
        <v>1</v>
      </c>
      <c r="K11813" s="2" t="str">
        <f>IFERROR(VLOOKUP(A11813,Aux!A:B,2,0),"Outros")</f>
        <v>Outros</v>
      </c>
      <c r="L11813" s="2">
        <f t="shared" si="553"/>
        <v>2019</v>
      </c>
      <c r="M11813">
        <f t="shared" si="554"/>
        <v>42</v>
      </c>
    </row>
    <row r="11814" spans="1:13" x14ac:dyDescent="0.35">
      <c r="A11814" t="s">
        <v>471</v>
      </c>
      <c r="B11814">
        <v>512012032</v>
      </c>
      <c r="C11814">
        <v>175886</v>
      </c>
      <c r="E11814" s="1">
        <v>43756.749965277777</v>
      </c>
      <c r="F11814">
        <v>3</v>
      </c>
      <c r="G11814" t="s">
        <v>33</v>
      </c>
      <c r="H11814">
        <v>400</v>
      </c>
      <c r="J11814" s="2">
        <f t="shared" si="552"/>
        <v>1</v>
      </c>
      <c r="K11814" s="2" t="str">
        <f>IFERROR(VLOOKUP(A11814,Aux!A:B,2,0),"Outros")</f>
        <v>Outros</v>
      </c>
      <c r="L11814" s="2">
        <f t="shared" si="553"/>
        <v>2019</v>
      </c>
      <c r="M11814">
        <f t="shared" si="554"/>
        <v>42</v>
      </c>
    </row>
    <row r="11815" spans="1:13" x14ac:dyDescent="0.35">
      <c r="A11815" t="s">
        <v>122</v>
      </c>
      <c r="B11815">
        <v>506173968</v>
      </c>
      <c r="C11815">
        <v>175887</v>
      </c>
      <c r="D11815" t="s">
        <v>9741</v>
      </c>
      <c r="E11815" s="1">
        <v>43757.443379629629</v>
      </c>
      <c r="F11815">
        <v>1</v>
      </c>
      <c r="G11815" t="s">
        <v>147</v>
      </c>
      <c r="H11815">
        <v>360</v>
      </c>
      <c r="I11815" s="1">
        <v>43762.75</v>
      </c>
      <c r="J11815" s="2">
        <f t="shared" si="552"/>
        <v>1</v>
      </c>
      <c r="K11815" s="2" t="str">
        <f>IFERROR(VLOOKUP(A11815,Aux!A:B,2,0),"Outros")</f>
        <v>Municípios</v>
      </c>
      <c r="L11815" s="2">
        <f t="shared" si="553"/>
        <v>2019</v>
      </c>
      <c r="M11815">
        <f t="shared" si="554"/>
        <v>42</v>
      </c>
    </row>
    <row r="11816" spans="1:13" x14ac:dyDescent="0.35">
      <c r="A11816" t="s">
        <v>782</v>
      </c>
      <c r="B11816">
        <v>508754496</v>
      </c>
      <c r="C11816">
        <v>175888</v>
      </c>
      <c r="D11816" t="s">
        <v>9442</v>
      </c>
      <c r="E11816" s="1">
        <v>43757.849097222221</v>
      </c>
      <c r="F11816">
        <v>13</v>
      </c>
      <c r="G11816" t="s">
        <v>266</v>
      </c>
      <c r="H11816">
        <v>360</v>
      </c>
      <c r="I11816" s="1">
        <v>43773.999305555553</v>
      </c>
      <c r="J11816" s="2">
        <f t="shared" si="552"/>
        <v>1</v>
      </c>
      <c r="K11816" s="2" t="str">
        <f>IFERROR(VLOOKUP(A11816,Aux!A:B,2,0),"Outros")</f>
        <v>Municípios</v>
      </c>
      <c r="L11816" s="2">
        <f t="shared" si="553"/>
        <v>2019</v>
      </c>
      <c r="M11816">
        <f t="shared" si="554"/>
        <v>42</v>
      </c>
    </row>
    <row r="11817" spans="1:13" x14ac:dyDescent="0.35">
      <c r="A11817" t="s">
        <v>57</v>
      </c>
      <c r="B11817">
        <v>501294104</v>
      </c>
      <c r="C11817">
        <v>175890</v>
      </c>
      <c r="D11817" t="s">
        <v>9443</v>
      </c>
      <c r="E11817" s="1">
        <v>43759.385983796295</v>
      </c>
      <c r="F11817">
        <v>13</v>
      </c>
      <c r="G11817" t="s">
        <v>59</v>
      </c>
      <c r="H11817">
        <v>360</v>
      </c>
      <c r="I11817" s="1">
        <v>43762.999305555553</v>
      </c>
      <c r="J11817" s="2">
        <f t="shared" si="552"/>
        <v>1</v>
      </c>
      <c r="K11817" s="2" t="str">
        <f>IFERROR(VLOOKUP(A11817,Aux!A:B,2,0),"Outros")</f>
        <v>Municípios</v>
      </c>
      <c r="L11817" s="2">
        <f t="shared" si="553"/>
        <v>2019</v>
      </c>
      <c r="M11817">
        <f t="shared" si="554"/>
        <v>43</v>
      </c>
    </row>
    <row r="11818" spans="1:13" x14ac:dyDescent="0.35">
      <c r="A11818" t="s">
        <v>9</v>
      </c>
      <c r="B11818">
        <v>506673626</v>
      </c>
      <c r="C11818">
        <v>175891</v>
      </c>
      <c r="D11818" t="s">
        <v>9394</v>
      </c>
      <c r="E11818" s="1">
        <v>43759.393530092595</v>
      </c>
      <c r="F11818">
        <v>1</v>
      </c>
      <c r="G11818" t="s">
        <v>11</v>
      </c>
      <c r="H11818">
        <v>360</v>
      </c>
      <c r="I11818" s="1">
        <v>43764.999305555553</v>
      </c>
      <c r="J11818" s="2">
        <f t="shared" si="552"/>
        <v>1</v>
      </c>
      <c r="K11818" s="2" t="str">
        <f>IFERROR(VLOOKUP(A11818,Aux!A:B,2,0),"Outros")</f>
        <v>Municípios</v>
      </c>
      <c r="L11818" s="2">
        <f t="shared" si="553"/>
        <v>2019</v>
      </c>
      <c r="M11818">
        <f t="shared" si="554"/>
        <v>43</v>
      </c>
    </row>
    <row r="11819" spans="1:13" x14ac:dyDescent="0.35">
      <c r="A11819" t="s">
        <v>9</v>
      </c>
      <c r="B11819">
        <v>506673626</v>
      </c>
      <c r="C11819">
        <v>175892</v>
      </c>
      <c r="D11819" t="s">
        <v>9742</v>
      </c>
      <c r="E11819" s="1">
        <v>43759.397638888891</v>
      </c>
      <c r="F11819">
        <v>1</v>
      </c>
      <c r="G11819" t="s">
        <v>11</v>
      </c>
      <c r="H11819">
        <v>360</v>
      </c>
      <c r="I11819" s="1">
        <v>43764.999305555553</v>
      </c>
      <c r="J11819" s="2">
        <f t="shared" si="552"/>
        <v>1</v>
      </c>
      <c r="K11819" s="2" t="str">
        <f>IFERROR(VLOOKUP(A11819,Aux!A:B,2,0),"Outros")</f>
        <v>Municípios</v>
      </c>
      <c r="L11819" s="2">
        <f t="shared" si="553"/>
        <v>2019</v>
      </c>
      <c r="M11819">
        <f t="shared" si="554"/>
        <v>43</v>
      </c>
    </row>
    <row r="11820" spans="1:13" x14ac:dyDescent="0.35">
      <c r="A11820" t="s">
        <v>9</v>
      </c>
      <c r="B11820">
        <v>506673626</v>
      </c>
      <c r="C11820">
        <v>175893</v>
      </c>
      <c r="D11820" t="s">
        <v>9177</v>
      </c>
      <c r="E11820" s="1">
        <v>43759.402754629627</v>
      </c>
      <c r="F11820">
        <v>1</v>
      </c>
      <c r="G11820" t="s">
        <v>4590</v>
      </c>
      <c r="H11820">
        <v>360</v>
      </c>
      <c r="I11820" s="1">
        <v>43764.999305555553</v>
      </c>
      <c r="J11820" s="2">
        <f t="shared" si="552"/>
        <v>1</v>
      </c>
      <c r="K11820" s="2" t="str">
        <f>IFERROR(VLOOKUP(A11820,Aux!A:B,2,0),"Outros")</f>
        <v>Municípios</v>
      </c>
      <c r="L11820" s="2">
        <f t="shared" si="553"/>
        <v>2019</v>
      </c>
      <c r="M11820">
        <f t="shared" si="554"/>
        <v>43</v>
      </c>
    </row>
    <row r="11821" spans="1:13" x14ac:dyDescent="0.35">
      <c r="A11821" t="s">
        <v>57</v>
      </c>
      <c r="B11821">
        <v>501294104</v>
      </c>
      <c r="C11821">
        <v>175894</v>
      </c>
      <c r="D11821" t="s">
        <v>9743</v>
      </c>
      <c r="E11821" s="1">
        <v>43759.408750000002</v>
      </c>
      <c r="F11821">
        <v>13</v>
      </c>
      <c r="G11821" t="s">
        <v>59</v>
      </c>
      <c r="H11821">
        <v>5</v>
      </c>
      <c r="I11821" s="1">
        <v>43762.999305555553</v>
      </c>
      <c r="J11821" s="2">
        <f t="shared" si="552"/>
        <v>1</v>
      </c>
      <c r="K11821" s="2" t="str">
        <f>IFERROR(VLOOKUP(A11821,Aux!A:B,2,0),"Outros")</f>
        <v>Municípios</v>
      </c>
      <c r="L11821" s="2">
        <f t="shared" si="553"/>
        <v>2019</v>
      </c>
      <c r="M11821">
        <f t="shared" si="554"/>
        <v>43</v>
      </c>
    </row>
    <row r="11822" spans="1:13" x14ac:dyDescent="0.35">
      <c r="A11822" t="s">
        <v>136</v>
      </c>
      <c r="B11822">
        <v>506730573</v>
      </c>
      <c r="C11822">
        <v>175895</v>
      </c>
      <c r="D11822" t="s">
        <v>9472</v>
      </c>
      <c r="E11822" s="1">
        <v>43759.411261574074</v>
      </c>
      <c r="F11822">
        <v>3</v>
      </c>
      <c r="G11822" t="s">
        <v>1356</v>
      </c>
      <c r="H11822">
        <v>340</v>
      </c>
      <c r="I11822" s="1">
        <v>43780.625</v>
      </c>
      <c r="J11822" s="2">
        <f t="shared" si="552"/>
        <v>1</v>
      </c>
      <c r="K11822" s="2" t="str">
        <f>IFERROR(VLOOKUP(A11822,Aux!A:B,2,0),"Outros")</f>
        <v>Municípios</v>
      </c>
      <c r="L11822" s="2">
        <f t="shared" si="553"/>
        <v>2019</v>
      </c>
      <c r="M11822">
        <f t="shared" si="554"/>
        <v>43</v>
      </c>
    </row>
    <row r="11823" spans="1:13" x14ac:dyDescent="0.35">
      <c r="A11823" t="s">
        <v>12</v>
      </c>
      <c r="B11823">
        <v>508481287</v>
      </c>
      <c r="C11823">
        <v>175897</v>
      </c>
      <c r="D11823" t="s">
        <v>9395</v>
      </c>
      <c r="E11823" s="1">
        <v>43759.412592592591</v>
      </c>
      <c r="F11823">
        <v>1</v>
      </c>
      <c r="G11823" t="s">
        <v>14</v>
      </c>
      <c r="H11823">
        <v>360</v>
      </c>
      <c r="I11823" s="1">
        <v>43762.625</v>
      </c>
      <c r="J11823" s="2">
        <f t="shared" si="552"/>
        <v>1</v>
      </c>
      <c r="K11823" s="2" t="str">
        <f>IFERROR(VLOOKUP(A11823,Aux!A:B,2,0),"Outros")</f>
        <v>Hospitais</v>
      </c>
      <c r="L11823" s="2">
        <f t="shared" si="553"/>
        <v>2019</v>
      </c>
      <c r="M11823">
        <f t="shared" si="554"/>
        <v>43</v>
      </c>
    </row>
    <row r="11824" spans="1:13" x14ac:dyDescent="0.35">
      <c r="A11824" t="s">
        <v>188</v>
      </c>
      <c r="B11824">
        <v>502130040</v>
      </c>
      <c r="C11824">
        <v>175900</v>
      </c>
      <c r="D11824" t="s">
        <v>9473</v>
      </c>
      <c r="E11824" s="1">
        <v>43759.429756944446</v>
      </c>
      <c r="F11824">
        <v>13</v>
      </c>
      <c r="G11824" t="s">
        <v>190</v>
      </c>
      <c r="H11824">
        <v>340</v>
      </c>
      <c r="I11824" s="1">
        <v>43774.708333333336</v>
      </c>
      <c r="J11824" s="2">
        <f t="shared" si="552"/>
        <v>1</v>
      </c>
      <c r="K11824" s="2" t="str">
        <f>IFERROR(VLOOKUP(A11824,Aux!A:B,2,0),"Outros")</f>
        <v>Municípios</v>
      </c>
      <c r="L11824" s="2">
        <f t="shared" si="553"/>
        <v>2019</v>
      </c>
      <c r="M11824">
        <f t="shared" si="554"/>
        <v>43</v>
      </c>
    </row>
    <row r="11825" spans="1:13" x14ac:dyDescent="0.35">
      <c r="A11825" t="s">
        <v>267</v>
      </c>
      <c r="B11825">
        <v>505307685</v>
      </c>
      <c r="C11825">
        <v>175902</v>
      </c>
      <c r="D11825" t="s">
        <v>9090</v>
      </c>
      <c r="E11825" s="1">
        <v>43759.431620370371</v>
      </c>
      <c r="F11825">
        <v>1</v>
      </c>
      <c r="G11825" t="s">
        <v>8160</v>
      </c>
      <c r="H11825">
        <v>340</v>
      </c>
      <c r="I11825" s="1">
        <v>43766.999305555553</v>
      </c>
      <c r="J11825" s="2">
        <f t="shared" si="552"/>
        <v>1</v>
      </c>
      <c r="K11825" s="2" t="str">
        <f>IFERROR(VLOOKUP(A11825,Aux!A:B,2,0),"Outros")</f>
        <v>Municípios</v>
      </c>
      <c r="L11825" s="2">
        <f t="shared" si="553"/>
        <v>2019</v>
      </c>
      <c r="M11825">
        <f t="shared" si="554"/>
        <v>43</v>
      </c>
    </row>
    <row r="11826" spans="1:13" x14ac:dyDescent="0.35">
      <c r="A11826" t="s">
        <v>3525</v>
      </c>
      <c r="B11826">
        <v>501516980</v>
      </c>
      <c r="C11826">
        <v>175903</v>
      </c>
      <c r="D11826" t="s">
        <v>9744</v>
      </c>
      <c r="E11826" s="1">
        <v>43759.439351851855</v>
      </c>
      <c r="F11826">
        <v>3</v>
      </c>
      <c r="G11826" t="s">
        <v>14</v>
      </c>
      <c r="H11826">
        <v>360</v>
      </c>
      <c r="I11826" s="1">
        <v>43774.999305555553</v>
      </c>
      <c r="J11826" s="2">
        <f t="shared" si="552"/>
        <v>1</v>
      </c>
      <c r="K11826" s="2" t="str">
        <f>IFERROR(VLOOKUP(A11826,Aux!A:B,2,0),"Outros")</f>
        <v>Outros</v>
      </c>
      <c r="L11826" s="2">
        <f t="shared" si="553"/>
        <v>2019</v>
      </c>
      <c r="M11826">
        <f t="shared" si="554"/>
        <v>43</v>
      </c>
    </row>
    <row r="11827" spans="1:13" x14ac:dyDescent="0.35">
      <c r="A11827" t="s">
        <v>12</v>
      </c>
      <c r="B11827">
        <v>508481287</v>
      </c>
      <c r="C11827">
        <v>175904</v>
      </c>
      <c r="D11827" t="s">
        <v>9474</v>
      </c>
      <c r="E11827" s="1">
        <v>43759.440833333334</v>
      </c>
      <c r="F11827">
        <v>3</v>
      </c>
      <c r="G11827" t="s">
        <v>14</v>
      </c>
      <c r="H11827">
        <v>5</v>
      </c>
      <c r="I11827" s="1">
        <v>43807.708333333336</v>
      </c>
      <c r="J11827" s="2">
        <f t="shared" si="552"/>
        <v>1</v>
      </c>
      <c r="K11827" s="2" t="str">
        <f>IFERROR(VLOOKUP(A11827,Aux!A:B,2,0),"Outros")</f>
        <v>Hospitais</v>
      </c>
      <c r="L11827" s="2">
        <f t="shared" si="553"/>
        <v>2019</v>
      </c>
      <c r="M11827">
        <f t="shared" si="554"/>
        <v>43</v>
      </c>
    </row>
    <row r="11828" spans="1:13" x14ac:dyDescent="0.35">
      <c r="A11828" t="s">
        <v>133</v>
      </c>
      <c r="B11828">
        <v>503539473</v>
      </c>
      <c r="C11828">
        <v>175908</v>
      </c>
      <c r="D11828" t="s">
        <v>9178</v>
      </c>
      <c r="E11828" s="1">
        <v>43759.44699074074</v>
      </c>
      <c r="F11828">
        <v>13</v>
      </c>
      <c r="G11828" t="s">
        <v>135</v>
      </c>
      <c r="H11828">
        <v>360</v>
      </c>
      <c r="I11828" s="1">
        <v>43771.999305555553</v>
      </c>
      <c r="J11828" s="2">
        <f t="shared" si="552"/>
        <v>1</v>
      </c>
      <c r="K11828" s="2" t="str">
        <f>IFERROR(VLOOKUP(A11828,Aux!A:B,2,0),"Outros")</f>
        <v>Municípios</v>
      </c>
      <c r="L11828" s="2">
        <f t="shared" si="553"/>
        <v>2019</v>
      </c>
      <c r="M11828">
        <f t="shared" si="554"/>
        <v>43</v>
      </c>
    </row>
    <row r="11829" spans="1:13" x14ac:dyDescent="0.35">
      <c r="A11829" t="s">
        <v>118</v>
      </c>
      <c r="B11829">
        <v>680015019</v>
      </c>
      <c r="C11829">
        <v>175909</v>
      </c>
      <c r="D11829" t="s">
        <v>9475</v>
      </c>
      <c r="E11829" s="1">
        <v>43759.454317129632</v>
      </c>
      <c r="F11829">
        <v>1</v>
      </c>
      <c r="G11829" t="s">
        <v>3762</v>
      </c>
      <c r="H11829">
        <v>360</v>
      </c>
      <c r="I11829" s="1">
        <v>43763.666666666664</v>
      </c>
      <c r="J11829" s="2">
        <f t="shared" si="552"/>
        <v>1</v>
      </c>
      <c r="K11829" s="2" t="str">
        <f>IFERROR(VLOOKUP(A11829,Aux!A:B,2,0),"Outros")</f>
        <v>Águas e resíduos</v>
      </c>
      <c r="L11829" s="2">
        <f t="shared" si="553"/>
        <v>2019</v>
      </c>
      <c r="M11829">
        <f t="shared" si="554"/>
        <v>43</v>
      </c>
    </row>
    <row r="11830" spans="1:13" x14ac:dyDescent="0.35">
      <c r="A11830" t="s">
        <v>140</v>
      </c>
      <c r="B11830">
        <v>506614913</v>
      </c>
      <c r="C11830">
        <v>175910</v>
      </c>
      <c r="D11830" t="s">
        <v>9476</v>
      </c>
      <c r="E11830" s="1">
        <v>43759.454525462963</v>
      </c>
      <c r="F11830">
        <v>1</v>
      </c>
      <c r="G11830" t="s">
        <v>142</v>
      </c>
      <c r="H11830">
        <v>360</v>
      </c>
      <c r="I11830" s="1">
        <v>43765.999305555553</v>
      </c>
      <c r="J11830" s="2">
        <f t="shared" si="552"/>
        <v>1</v>
      </c>
      <c r="K11830" s="2" t="str">
        <f>IFERROR(VLOOKUP(A11830,Aux!A:B,2,0),"Outros")</f>
        <v>Municípios</v>
      </c>
      <c r="L11830" s="2">
        <f t="shared" si="553"/>
        <v>2019</v>
      </c>
      <c r="M11830">
        <f t="shared" si="554"/>
        <v>43</v>
      </c>
    </row>
    <row r="11831" spans="1:13" x14ac:dyDescent="0.35">
      <c r="A11831" t="s">
        <v>267</v>
      </c>
      <c r="B11831">
        <v>505307685</v>
      </c>
      <c r="C11831">
        <v>175911</v>
      </c>
      <c r="D11831" t="s">
        <v>6603</v>
      </c>
      <c r="E11831" s="1">
        <v>43759.455578703702</v>
      </c>
      <c r="F11831">
        <v>1</v>
      </c>
      <c r="G11831" t="s">
        <v>1330</v>
      </c>
      <c r="H11831">
        <v>360</v>
      </c>
      <c r="I11831" s="1">
        <v>43766.999305555553</v>
      </c>
      <c r="J11831" s="2">
        <f t="shared" si="552"/>
        <v>1</v>
      </c>
      <c r="K11831" s="2" t="str">
        <f>IFERROR(VLOOKUP(A11831,Aux!A:B,2,0),"Outros")</f>
        <v>Municípios</v>
      </c>
      <c r="L11831" s="2">
        <f t="shared" si="553"/>
        <v>2019</v>
      </c>
      <c r="M11831">
        <f t="shared" si="554"/>
        <v>43</v>
      </c>
    </row>
    <row r="11832" spans="1:13" x14ac:dyDescent="0.35">
      <c r="A11832" t="s">
        <v>122</v>
      </c>
      <c r="B11832">
        <v>506173968</v>
      </c>
      <c r="C11832">
        <v>175913</v>
      </c>
      <c r="D11832" t="s">
        <v>9477</v>
      </c>
      <c r="E11832" s="1">
        <v>43759.493877314817</v>
      </c>
      <c r="F11832">
        <v>13</v>
      </c>
      <c r="G11832" t="s">
        <v>597</v>
      </c>
      <c r="H11832">
        <v>220</v>
      </c>
      <c r="I11832" s="1">
        <v>43765.708333333336</v>
      </c>
      <c r="J11832" s="2">
        <f t="shared" si="552"/>
        <v>1</v>
      </c>
      <c r="K11832" s="2" t="str">
        <f>IFERROR(VLOOKUP(A11832,Aux!A:B,2,0),"Outros")</f>
        <v>Municípios</v>
      </c>
      <c r="L11832" s="2">
        <f t="shared" si="553"/>
        <v>2019</v>
      </c>
      <c r="M11832">
        <f t="shared" si="554"/>
        <v>43</v>
      </c>
    </row>
    <row r="11833" spans="1:13" x14ac:dyDescent="0.35">
      <c r="A11833" t="s">
        <v>197</v>
      </c>
      <c r="B11833">
        <v>506334562</v>
      </c>
      <c r="C11833">
        <v>175914</v>
      </c>
      <c r="D11833" t="s">
        <v>9478</v>
      </c>
      <c r="E11833" s="1">
        <v>43759.497708333336</v>
      </c>
      <c r="F11833">
        <v>13</v>
      </c>
      <c r="G11833" t="s">
        <v>210</v>
      </c>
      <c r="H11833">
        <v>360</v>
      </c>
      <c r="I11833" s="1">
        <v>43766.999305555553</v>
      </c>
      <c r="J11833" s="2">
        <f t="shared" si="552"/>
        <v>1</v>
      </c>
      <c r="K11833" s="2" t="str">
        <f>IFERROR(VLOOKUP(A11833,Aux!A:B,2,0),"Outros")</f>
        <v>Municípios</v>
      </c>
      <c r="L11833" s="2">
        <f t="shared" si="553"/>
        <v>2019</v>
      </c>
      <c r="M11833">
        <f t="shared" si="554"/>
        <v>43</v>
      </c>
    </row>
    <row r="11834" spans="1:13" x14ac:dyDescent="0.35">
      <c r="A11834" t="s">
        <v>37</v>
      </c>
      <c r="B11834">
        <v>506187543</v>
      </c>
      <c r="C11834">
        <v>175915</v>
      </c>
      <c r="D11834" t="s">
        <v>9479</v>
      </c>
      <c r="E11834" s="1">
        <v>43759.503287037034</v>
      </c>
      <c r="F11834">
        <v>13</v>
      </c>
      <c r="G11834" t="s">
        <v>80</v>
      </c>
      <c r="H11834">
        <v>340</v>
      </c>
      <c r="I11834" s="1">
        <v>43778.999305555553</v>
      </c>
      <c r="J11834" s="2">
        <f t="shared" si="552"/>
        <v>1</v>
      </c>
      <c r="K11834" s="2" t="str">
        <f>IFERROR(VLOOKUP(A11834,Aux!A:B,2,0),"Outros")</f>
        <v>Municípios</v>
      </c>
      <c r="L11834" s="2">
        <f t="shared" si="553"/>
        <v>2019</v>
      </c>
      <c r="M11834">
        <f t="shared" si="554"/>
        <v>43</v>
      </c>
    </row>
    <row r="11835" spans="1:13" x14ac:dyDescent="0.35">
      <c r="A11835" t="s">
        <v>177</v>
      </c>
      <c r="B11835">
        <v>506609553</v>
      </c>
      <c r="C11835">
        <v>175916</v>
      </c>
      <c r="D11835" t="s">
        <v>9480</v>
      </c>
      <c r="E11835" s="1">
        <v>43759.503888888888</v>
      </c>
      <c r="F11835">
        <v>3</v>
      </c>
      <c r="G11835" t="s">
        <v>179</v>
      </c>
      <c r="H11835">
        <v>340</v>
      </c>
      <c r="I11835" s="1">
        <v>43792.999305555553</v>
      </c>
      <c r="J11835" s="2">
        <f t="shared" si="552"/>
        <v>1</v>
      </c>
      <c r="K11835" s="2" t="str">
        <f>IFERROR(VLOOKUP(A11835,Aux!A:B,2,0),"Outros")</f>
        <v>Municípios</v>
      </c>
      <c r="L11835" s="2">
        <f t="shared" si="553"/>
        <v>2019</v>
      </c>
      <c r="M11835">
        <f t="shared" si="554"/>
        <v>43</v>
      </c>
    </row>
    <row r="11836" spans="1:13" x14ac:dyDescent="0.35">
      <c r="A11836" t="s">
        <v>140</v>
      </c>
      <c r="B11836">
        <v>506614913</v>
      </c>
      <c r="C11836">
        <v>175918</v>
      </c>
      <c r="D11836" t="s">
        <v>9481</v>
      </c>
      <c r="E11836" s="1">
        <v>43759.507638888892</v>
      </c>
      <c r="F11836">
        <v>13</v>
      </c>
      <c r="G11836" t="s">
        <v>47</v>
      </c>
      <c r="H11836">
        <v>360</v>
      </c>
      <c r="I11836" s="1">
        <v>43778.999305555553</v>
      </c>
      <c r="J11836" s="2">
        <f t="shared" si="552"/>
        <v>1</v>
      </c>
      <c r="K11836" s="2" t="str">
        <f>IFERROR(VLOOKUP(A11836,Aux!A:B,2,0),"Outros")</f>
        <v>Municípios</v>
      </c>
      <c r="L11836" s="2">
        <f t="shared" si="553"/>
        <v>2019</v>
      </c>
      <c r="M11836">
        <f t="shared" si="554"/>
        <v>43</v>
      </c>
    </row>
    <row r="11837" spans="1:13" x14ac:dyDescent="0.35">
      <c r="A11837" t="s">
        <v>311</v>
      </c>
      <c r="B11837">
        <v>680017550</v>
      </c>
      <c r="C11837">
        <v>175923</v>
      </c>
      <c r="D11837" t="s">
        <v>9745</v>
      </c>
      <c r="E11837" s="1">
        <v>43759.517685185187</v>
      </c>
      <c r="F11837">
        <v>3</v>
      </c>
      <c r="G11837" t="s">
        <v>924</v>
      </c>
      <c r="H11837">
        <v>220</v>
      </c>
      <c r="I11837" s="1">
        <v>43926.625</v>
      </c>
      <c r="J11837" s="2">
        <f t="shared" si="552"/>
        <v>1</v>
      </c>
      <c r="K11837" s="2" t="str">
        <f>IFERROR(VLOOKUP(A11837,Aux!A:B,2,0),"Outros")</f>
        <v>Águas e resíduos</v>
      </c>
      <c r="L11837" s="2">
        <f t="shared" si="553"/>
        <v>2019</v>
      </c>
      <c r="M11837">
        <f t="shared" si="554"/>
        <v>43</v>
      </c>
    </row>
    <row r="11838" spans="1:13" x14ac:dyDescent="0.35">
      <c r="A11838" t="s">
        <v>37</v>
      </c>
      <c r="B11838">
        <v>506187543</v>
      </c>
      <c r="C11838">
        <v>175924</v>
      </c>
      <c r="D11838" t="s">
        <v>5322</v>
      </c>
      <c r="E11838" s="1">
        <v>43759.522592592592</v>
      </c>
      <c r="F11838">
        <v>1</v>
      </c>
      <c r="G11838" t="s">
        <v>80</v>
      </c>
      <c r="H11838">
        <v>340</v>
      </c>
      <c r="I11838" s="1">
        <v>43764.999305555553</v>
      </c>
      <c r="J11838" s="2">
        <f t="shared" si="552"/>
        <v>1</v>
      </c>
      <c r="K11838" s="2" t="str">
        <f>IFERROR(VLOOKUP(A11838,Aux!A:B,2,0),"Outros")</f>
        <v>Municípios</v>
      </c>
      <c r="L11838" s="2">
        <f t="shared" si="553"/>
        <v>2019</v>
      </c>
      <c r="M11838">
        <f t="shared" si="554"/>
        <v>43</v>
      </c>
    </row>
    <row r="11839" spans="1:13" x14ac:dyDescent="0.35">
      <c r="A11839" t="s">
        <v>213</v>
      </c>
      <c r="B11839">
        <v>512012814</v>
      </c>
      <c r="C11839">
        <v>175926</v>
      </c>
      <c r="E11839" s="1">
        <v>43759.533692129633</v>
      </c>
      <c r="F11839">
        <v>1</v>
      </c>
      <c r="G11839" t="s">
        <v>33</v>
      </c>
      <c r="H11839">
        <v>400</v>
      </c>
      <c r="J11839" s="2">
        <f t="shared" si="552"/>
        <v>1</v>
      </c>
      <c r="K11839" s="2" t="str">
        <f>IFERROR(VLOOKUP(A11839,Aux!A:B,2,0),"Outros")</f>
        <v>Municípios</v>
      </c>
      <c r="L11839" s="2">
        <f t="shared" si="553"/>
        <v>2019</v>
      </c>
      <c r="M11839">
        <f t="shared" si="554"/>
        <v>43</v>
      </c>
    </row>
    <row r="11840" spans="1:13" x14ac:dyDescent="0.35">
      <c r="A11840" t="s">
        <v>795</v>
      </c>
      <c r="B11840">
        <v>501692983</v>
      </c>
      <c r="C11840">
        <v>175927</v>
      </c>
      <c r="E11840" s="1">
        <v>43759.545902777776</v>
      </c>
      <c r="F11840">
        <v>1</v>
      </c>
      <c r="G11840" t="s">
        <v>33</v>
      </c>
      <c r="H11840">
        <v>400</v>
      </c>
      <c r="J11840" s="2">
        <f t="shared" si="552"/>
        <v>1</v>
      </c>
      <c r="K11840" s="2" t="str">
        <f>IFERROR(VLOOKUP(A11840,Aux!A:B,2,0),"Outros")</f>
        <v>Outros</v>
      </c>
      <c r="L11840" s="2">
        <f t="shared" si="553"/>
        <v>2019</v>
      </c>
      <c r="M11840">
        <f t="shared" si="554"/>
        <v>43</v>
      </c>
    </row>
    <row r="11841" spans="1:13" x14ac:dyDescent="0.35">
      <c r="A11841" t="s">
        <v>118</v>
      </c>
      <c r="B11841">
        <v>680015019</v>
      </c>
      <c r="C11841">
        <v>175928</v>
      </c>
      <c r="D11841" t="s">
        <v>9482</v>
      </c>
      <c r="E11841" s="1">
        <v>43759.553182870368</v>
      </c>
      <c r="F11841">
        <v>1</v>
      </c>
      <c r="G11841" t="s">
        <v>561</v>
      </c>
      <c r="H11841">
        <v>360</v>
      </c>
      <c r="I11841" s="1">
        <v>43762.666666666664</v>
      </c>
      <c r="J11841" s="2">
        <f t="shared" si="552"/>
        <v>1</v>
      </c>
      <c r="K11841" s="2" t="str">
        <f>IFERROR(VLOOKUP(A11841,Aux!A:B,2,0),"Outros")</f>
        <v>Águas e resíduos</v>
      </c>
      <c r="L11841" s="2">
        <f t="shared" si="553"/>
        <v>2019</v>
      </c>
      <c r="M11841">
        <f t="shared" si="554"/>
        <v>43</v>
      </c>
    </row>
    <row r="11842" spans="1:13" x14ac:dyDescent="0.35">
      <c r="A11842" t="s">
        <v>118</v>
      </c>
      <c r="B11842">
        <v>680015019</v>
      </c>
      <c r="C11842">
        <v>175929</v>
      </c>
      <c r="D11842" t="s">
        <v>9746</v>
      </c>
      <c r="E11842" s="1">
        <v>43759.579479166663</v>
      </c>
      <c r="F11842">
        <v>1</v>
      </c>
      <c r="G11842" t="s">
        <v>1146</v>
      </c>
      <c r="H11842">
        <v>360</v>
      </c>
      <c r="I11842" s="1">
        <v>43769.666666666664</v>
      </c>
      <c r="J11842" s="2">
        <f t="shared" ref="J11842:J11905" si="555">IF(C11842=C11841,"",1)</f>
        <v>1</v>
      </c>
      <c r="K11842" s="2" t="str">
        <f>IFERROR(VLOOKUP(A11842,Aux!A:B,2,0),"Outros")</f>
        <v>Águas e resíduos</v>
      </c>
      <c r="L11842" s="2">
        <f t="shared" ref="L11842:L11905" si="556">YEAR(E11842)</f>
        <v>2019</v>
      </c>
      <c r="M11842">
        <f t="shared" ref="M11842:M11905" si="557">WEEKNUM(E11842)</f>
        <v>43</v>
      </c>
    </row>
    <row r="11843" spans="1:13" x14ac:dyDescent="0.35">
      <c r="A11843" t="s">
        <v>465</v>
      </c>
      <c r="B11843">
        <v>600084779</v>
      </c>
      <c r="C11843">
        <v>175930</v>
      </c>
      <c r="D11843" t="s">
        <v>9747</v>
      </c>
      <c r="E11843" s="1">
        <v>43759.57980324074</v>
      </c>
      <c r="F11843">
        <v>13</v>
      </c>
      <c r="G11843" t="s">
        <v>622</v>
      </c>
      <c r="H11843">
        <v>340</v>
      </c>
      <c r="I11843" s="1">
        <v>43768.708333333336</v>
      </c>
      <c r="J11843" s="2">
        <f t="shared" si="555"/>
        <v>1</v>
      </c>
      <c r="K11843" s="2" t="str">
        <f>IFERROR(VLOOKUP(A11843,Aux!A:B,2,0),"Outros")</f>
        <v>Outros</v>
      </c>
      <c r="L11843" s="2">
        <f t="shared" si="556"/>
        <v>2019</v>
      </c>
      <c r="M11843">
        <f t="shared" si="557"/>
        <v>43</v>
      </c>
    </row>
    <row r="11844" spans="1:13" x14ac:dyDescent="0.35">
      <c r="A11844" t="s">
        <v>1118</v>
      </c>
      <c r="B11844">
        <v>501133097</v>
      </c>
      <c r="C11844">
        <v>175931</v>
      </c>
      <c r="D11844" t="s">
        <v>9748</v>
      </c>
      <c r="E11844" s="1">
        <v>43759.59542824074</v>
      </c>
      <c r="F11844">
        <v>13</v>
      </c>
      <c r="G11844" t="s">
        <v>1120</v>
      </c>
      <c r="H11844">
        <v>360</v>
      </c>
      <c r="I11844" s="1">
        <v>43766.583333333336</v>
      </c>
      <c r="J11844" s="2">
        <f t="shared" si="555"/>
        <v>1</v>
      </c>
      <c r="K11844" s="2" t="str">
        <f>IFERROR(VLOOKUP(A11844,Aux!A:B,2,0),"Outros")</f>
        <v>Municípios</v>
      </c>
      <c r="L11844" s="2">
        <f t="shared" si="556"/>
        <v>2019</v>
      </c>
      <c r="M11844">
        <f t="shared" si="557"/>
        <v>43</v>
      </c>
    </row>
    <row r="11845" spans="1:13" x14ac:dyDescent="0.35">
      <c r="A11845" t="s">
        <v>212</v>
      </c>
      <c r="B11845">
        <v>501208950</v>
      </c>
      <c r="C11845">
        <v>175932</v>
      </c>
      <c r="E11845" s="1">
        <v>43759.597500000003</v>
      </c>
      <c r="F11845">
        <v>1</v>
      </c>
      <c r="G11845" t="s">
        <v>33</v>
      </c>
      <c r="H11845">
        <v>400</v>
      </c>
      <c r="J11845" s="2">
        <f t="shared" si="555"/>
        <v>1</v>
      </c>
      <c r="K11845" s="2" t="str">
        <f>IFERROR(VLOOKUP(A11845,Aux!A:B,2,0),"Outros")</f>
        <v>Portos</v>
      </c>
      <c r="L11845" s="2">
        <f t="shared" si="556"/>
        <v>2019</v>
      </c>
      <c r="M11845">
        <f t="shared" si="557"/>
        <v>43</v>
      </c>
    </row>
    <row r="11846" spans="1:13" x14ac:dyDescent="0.35">
      <c r="A11846" t="s">
        <v>12</v>
      </c>
      <c r="B11846">
        <v>508481287</v>
      </c>
      <c r="C11846">
        <v>175933</v>
      </c>
      <c r="D11846" t="s">
        <v>9749</v>
      </c>
      <c r="E11846" s="1">
        <v>43759.601284722223</v>
      </c>
      <c r="F11846">
        <v>4</v>
      </c>
      <c r="G11846" t="s">
        <v>14</v>
      </c>
      <c r="H11846">
        <v>340</v>
      </c>
      <c r="I11846" s="1">
        <v>43762.708333333336</v>
      </c>
      <c r="J11846" s="2">
        <f t="shared" si="555"/>
        <v>1</v>
      </c>
      <c r="K11846" s="2" t="str">
        <f>IFERROR(VLOOKUP(A11846,Aux!A:B,2,0),"Outros")</f>
        <v>Hospitais</v>
      </c>
      <c r="L11846" s="2">
        <f t="shared" si="556"/>
        <v>2019</v>
      </c>
      <c r="M11846">
        <f t="shared" si="557"/>
        <v>43</v>
      </c>
    </row>
    <row r="11847" spans="1:13" x14ac:dyDescent="0.35">
      <c r="A11847" t="s">
        <v>63</v>
      </c>
      <c r="B11847">
        <v>502098139</v>
      </c>
      <c r="C11847">
        <v>175935</v>
      </c>
      <c r="D11847" t="s">
        <v>74</v>
      </c>
      <c r="E11847" s="1">
        <v>43759.614930555559</v>
      </c>
      <c r="F11847">
        <v>3</v>
      </c>
      <c r="G11847" t="s">
        <v>75</v>
      </c>
      <c r="H11847">
        <v>340</v>
      </c>
      <c r="I11847" s="1">
        <v>43804.75</v>
      </c>
      <c r="J11847" s="2">
        <f t="shared" si="555"/>
        <v>1</v>
      </c>
      <c r="K11847" s="2" t="str">
        <f>IFERROR(VLOOKUP(A11847,Aux!A:B,2,0),"Outros")</f>
        <v>Municípios</v>
      </c>
      <c r="L11847" s="2">
        <f t="shared" si="556"/>
        <v>2019</v>
      </c>
      <c r="M11847">
        <f t="shared" si="557"/>
        <v>43</v>
      </c>
    </row>
    <row r="11848" spans="1:13" x14ac:dyDescent="0.35">
      <c r="A11848" t="s">
        <v>389</v>
      </c>
      <c r="B11848">
        <v>506722422</v>
      </c>
      <c r="C11848">
        <v>175936</v>
      </c>
      <c r="E11848" s="1">
        <v>43759.615648148145</v>
      </c>
      <c r="F11848">
        <v>1</v>
      </c>
      <c r="G11848" t="s">
        <v>837</v>
      </c>
      <c r="H11848">
        <v>400</v>
      </c>
      <c r="I11848" s="1">
        <v>25569.999305555557</v>
      </c>
      <c r="J11848" s="2">
        <f t="shared" si="555"/>
        <v>1</v>
      </c>
      <c r="K11848" s="2" t="str">
        <f>IFERROR(VLOOKUP(A11848,Aux!A:B,2,0),"Outros")</f>
        <v>Municípios</v>
      </c>
      <c r="L11848" s="2">
        <f t="shared" si="556"/>
        <v>2019</v>
      </c>
      <c r="M11848">
        <f t="shared" si="557"/>
        <v>43</v>
      </c>
    </row>
    <row r="11849" spans="1:13" x14ac:dyDescent="0.35">
      <c r="A11849" t="s">
        <v>9</v>
      </c>
      <c r="B11849">
        <v>506673626</v>
      </c>
      <c r="C11849">
        <v>175937</v>
      </c>
      <c r="D11849" t="s">
        <v>9795</v>
      </c>
      <c r="E11849" s="1">
        <v>43759.615729166668</v>
      </c>
      <c r="F11849">
        <v>13</v>
      </c>
      <c r="G11849" t="s">
        <v>11</v>
      </c>
      <c r="H11849">
        <v>360</v>
      </c>
      <c r="I11849" s="1">
        <v>43764.999305555553</v>
      </c>
      <c r="J11849" s="2">
        <f t="shared" si="555"/>
        <v>1</v>
      </c>
      <c r="K11849" s="2" t="str">
        <f>IFERROR(VLOOKUP(A11849,Aux!A:B,2,0),"Outros")</f>
        <v>Municípios</v>
      </c>
      <c r="L11849" s="2">
        <f t="shared" si="556"/>
        <v>2019</v>
      </c>
      <c r="M11849">
        <f t="shared" si="557"/>
        <v>43</v>
      </c>
    </row>
    <row r="11850" spans="1:13" x14ac:dyDescent="0.35">
      <c r="A11850" t="s">
        <v>212</v>
      </c>
      <c r="B11850">
        <v>501208950</v>
      </c>
      <c r="C11850">
        <v>175938</v>
      </c>
      <c r="D11850" t="s">
        <v>9796</v>
      </c>
      <c r="E11850" s="1">
        <v>43759.615787037037</v>
      </c>
      <c r="F11850">
        <v>3</v>
      </c>
      <c r="G11850" t="s">
        <v>1965</v>
      </c>
      <c r="H11850">
        <v>340</v>
      </c>
      <c r="I11850" s="1">
        <v>43781.999305555553</v>
      </c>
      <c r="J11850" s="2">
        <f t="shared" si="555"/>
        <v>1</v>
      </c>
      <c r="K11850" s="2" t="str">
        <f>IFERROR(VLOOKUP(A11850,Aux!A:B,2,0),"Outros")</f>
        <v>Portos</v>
      </c>
      <c r="L11850" s="2">
        <f t="shared" si="556"/>
        <v>2019</v>
      </c>
      <c r="M11850">
        <f t="shared" si="557"/>
        <v>43</v>
      </c>
    </row>
    <row r="11851" spans="1:13" x14ac:dyDescent="0.35">
      <c r="A11851" t="s">
        <v>465</v>
      </c>
      <c r="B11851">
        <v>600084779</v>
      </c>
      <c r="C11851">
        <v>175939</v>
      </c>
      <c r="D11851" t="s">
        <v>9483</v>
      </c>
      <c r="E11851" s="1">
        <v>43759.616076388891</v>
      </c>
      <c r="F11851">
        <v>13</v>
      </c>
      <c r="G11851" t="s">
        <v>33</v>
      </c>
      <c r="H11851">
        <v>340</v>
      </c>
      <c r="I11851" s="1">
        <v>43768.708333333336</v>
      </c>
      <c r="J11851" s="2">
        <f t="shared" si="555"/>
        <v>1</v>
      </c>
      <c r="K11851" s="2" t="str">
        <f>IFERROR(VLOOKUP(A11851,Aux!A:B,2,0),"Outros")</f>
        <v>Outros</v>
      </c>
      <c r="L11851" s="2">
        <f t="shared" si="556"/>
        <v>2019</v>
      </c>
      <c r="M11851">
        <f t="shared" si="557"/>
        <v>43</v>
      </c>
    </row>
    <row r="11852" spans="1:13" x14ac:dyDescent="0.35">
      <c r="A11852" t="s">
        <v>71</v>
      </c>
      <c r="B11852">
        <v>500051054</v>
      </c>
      <c r="C11852">
        <v>175940</v>
      </c>
      <c r="D11852" t="s">
        <v>7697</v>
      </c>
      <c r="E11852" s="1">
        <v>43759.622476851851</v>
      </c>
      <c r="F11852">
        <v>13</v>
      </c>
      <c r="G11852" t="s">
        <v>33</v>
      </c>
      <c r="H11852">
        <v>340</v>
      </c>
      <c r="I11852" s="1">
        <v>43768.791666666664</v>
      </c>
      <c r="J11852" s="2">
        <f t="shared" si="555"/>
        <v>1</v>
      </c>
      <c r="K11852" s="2" t="str">
        <f>IFERROR(VLOOKUP(A11852,Aux!A:B,2,0),"Outros")</f>
        <v>Municípios</v>
      </c>
      <c r="L11852" s="2">
        <f t="shared" si="556"/>
        <v>2019</v>
      </c>
      <c r="M11852">
        <f t="shared" si="557"/>
        <v>43</v>
      </c>
    </row>
    <row r="11853" spans="1:13" x14ac:dyDescent="0.35">
      <c r="A11853" t="s">
        <v>39</v>
      </c>
      <c r="B11853">
        <v>507023129</v>
      </c>
      <c r="C11853">
        <v>175944</v>
      </c>
      <c r="D11853" t="s">
        <v>9484</v>
      </c>
      <c r="E11853" s="1">
        <v>43759.639502314814</v>
      </c>
      <c r="F11853">
        <v>13</v>
      </c>
      <c r="G11853" t="s">
        <v>33</v>
      </c>
      <c r="H11853">
        <v>360</v>
      </c>
      <c r="I11853" s="1">
        <v>43766.708333333336</v>
      </c>
      <c r="J11853" s="2">
        <f t="shared" si="555"/>
        <v>1</v>
      </c>
      <c r="K11853" s="2" t="str">
        <f>IFERROR(VLOOKUP(A11853,Aux!A:B,2,0),"Outros")</f>
        <v>Outros</v>
      </c>
      <c r="L11853" s="2">
        <f t="shared" si="556"/>
        <v>2019</v>
      </c>
      <c r="M11853">
        <f t="shared" si="557"/>
        <v>43</v>
      </c>
    </row>
    <row r="11854" spans="1:13" x14ac:dyDescent="0.35">
      <c r="A11854" t="s">
        <v>282</v>
      </c>
      <c r="B11854">
        <v>501202021</v>
      </c>
      <c r="C11854">
        <v>175945</v>
      </c>
      <c r="D11854" t="s">
        <v>9485</v>
      </c>
      <c r="E11854" s="1">
        <v>43759.639861111114</v>
      </c>
      <c r="F11854">
        <v>3</v>
      </c>
      <c r="G11854" t="s">
        <v>3126</v>
      </c>
      <c r="H11854">
        <v>360</v>
      </c>
      <c r="I11854" s="1">
        <v>43789.999305555553</v>
      </c>
      <c r="J11854" s="2">
        <f t="shared" si="555"/>
        <v>1</v>
      </c>
      <c r="K11854" s="2" t="str">
        <f>IFERROR(VLOOKUP(A11854,Aux!A:B,2,0),"Outros")</f>
        <v>Portos</v>
      </c>
      <c r="L11854" s="2">
        <f t="shared" si="556"/>
        <v>2019</v>
      </c>
      <c r="M11854">
        <f t="shared" si="557"/>
        <v>43</v>
      </c>
    </row>
    <row r="11855" spans="1:13" x14ac:dyDescent="0.35">
      <c r="A11855" t="s">
        <v>48</v>
      </c>
      <c r="B11855">
        <v>503035416</v>
      </c>
      <c r="C11855">
        <v>175946</v>
      </c>
      <c r="D11855" t="s">
        <v>9486</v>
      </c>
      <c r="E11855" s="1">
        <v>43759.642453703702</v>
      </c>
      <c r="F11855">
        <v>1</v>
      </c>
      <c r="G11855" t="s">
        <v>23</v>
      </c>
      <c r="H11855">
        <v>340</v>
      </c>
      <c r="I11855" s="1">
        <v>43762.708333333336</v>
      </c>
      <c r="J11855" s="2">
        <f t="shared" si="555"/>
        <v>1</v>
      </c>
      <c r="K11855" s="2" t="str">
        <f>IFERROR(VLOOKUP(A11855,Aux!A:B,2,0),"Outros")</f>
        <v>Hospitais</v>
      </c>
      <c r="L11855" s="2">
        <f t="shared" si="556"/>
        <v>2019</v>
      </c>
      <c r="M11855">
        <f t="shared" si="557"/>
        <v>43</v>
      </c>
    </row>
    <row r="11856" spans="1:13" x14ac:dyDescent="0.35">
      <c r="A11856" t="s">
        <v>60</v>
      </c>
      <c r="B11856">
        <v>505456010</v>
      </c>
      <c r="C11856">
        <v>175948</v>
      </c>
      <c r="D11856" t="s">
        <v>9487</v>
      </c>
      <c r="E11856" s="1">
        <v>43759.647812499999</v>
      </c>
      <c r="F11856">
        <v>3</v>
      </c>
      <c r="G11856" t="s">
        <v>62</v>
      </c>
      <c r="H11856">
        <v>340</v>
      </c>
      <c r="I11856" s="1">
        <v>43791.999305555553</v>
      </c>
      <c r="J11856" s="2">
        <f t="shared" si="555"/>
        <v>1</v>
      </c>
      <c r="K11856" s="2" t="str">
        <f>IFERROR(VLOOKUP(A11856,Aux!A:B,2,0),"Outros")</f>
        <v>Municípios</v>
      </c>
      <c r="L11856" s="2">
        <f t="shared" si="556"/>
        <v>2019</v>
      </c>
      <c r="M11856">
        <f t="shared" si="557"/>
        <v>43</v>
      </c>
    </row>
    <row r="11857" spans="1:13" x14ac:dyDescent="0.35">
      <c r="A11857" t="s">
        <v>177</v>
      </c>
      <c r="B11857">
        <v>506609553</v>
      </c>
      <c r="C11857">
        <v>175950</v>
      </c>
      <c r="D11857" t="s">
        <v>9179</v>
      </c>
      <c r="E11857" s="1">
        <v>43759.650231481479</v>
      </c>
      <c r="F11857">
        <v>13</v>
      </c>
      <c r="G11857" t="s">
        <v>9180</v>
      </c>
      <c r="H11857">
        <v>5</v>
      </c>
      <c r="I11857" s="1">
        <v>43776.999305555553</v>
      </c>
      <c r="J11857" s="2">
        <f t="shared" si="555"/>
        <v>1</v>
      </c>
      <c r="K11857" s="2" t="str">
        <f>IFERROR(VLOOKUP(A11857,Aux!A:B,2,0),"Outros")</f>
        <v>Municípios</v>
      </c>
      <c r="L11857" s="2">
        <f t="shared" si="556"/>
        <v>2019</v>
      </c>
      <c r="M11857">
        <f t="shared" si="557"/>
        <v>43</v>
      </c>
    </row>
    <row r="11858" spans="1:13" x14ac:dyDescent="0.35">
      <c r="A11858" t="s">
        <v>9</v>
      </c>
      <c r="B11858">
        <v>506673626</v>
      </c>
      <c r="C11858">
        <v>175951</v>
      </c>
      <c r="D11858" t="s">
        <v>9181</v>
      </c>
      <c r="E11858" s="1">
        <v>43759.650729166664</v>
      </c>
      <c r="F11858">
        <v>13</v>
      </c>
      <c r="G11858" t="s">
        <v>11</v>
      </c>
      <c r="H11858">
        <v>360</v>
      </c>
      <c r="I11858" s="1">
        <v>43764.999305555553</v>
      </c>
      <c r="J11858" s="2">
        <f t="shared" si="555"/>
        <v>1</v>
      </c>
      <c r="K11858" s="2" t="str">
        <f>IFERROR(VLOOKUP(A11858,Aux!A:B,2,0),"Outros")</f>
        <v>Municípios</v>
      </c>
      <c r="L11858" s="2">
        <f t="shared" si="556"/>
        <v>2019</v>
      </c>
      <c r="M11858">
        <f t="shared" si="557"/>
        <v>43</v>
      </c>
    </row>
    <row r="11859" spans="1:13" x14ac:dyDescent="0.35">
      <c r="A11859" t="s">
        <v>197</v>
      </c>
      <c r="B11859">
        <v>506334562</v>
      </c>
      <c r="C11859">
        <v>175952</v>
      </c>
      <c r="E11859" s="1">
        <v>43759.65152777778</v>
      </c>
      <c r="F11859">
        <v>1</v>
      </c>
      <c r="G11859" t="s">
        <v>33</v>
      </c>
      <c r="H11859">
        <v>400</v>
      </c>
      <c r="J11859" s="2">
        <f t="shared" si="555"/>
        <v>1</v>
      </c>
      <c r="K11859" s="2" t="str">
        <f>IFERROR(VLOOKUP(A11859,Aux!A:B,2,0),"Outros")</f>
        <v>Municípios</v>
      </c>
      <c r="L11859" s="2">
        <f t="shared" si="556"/>
        <v>2019</v>
      </c>
      <c r="M11859">
        <f t="shared" si="557"/>
        <v>43</v>
      </c>
    </row>
    <row r="11860" spans="1:13" x14ac:dyDescent="0.35">
      <c r="A11860" t="s">
        <v>48</v>
      </c>
      <c r="B11860">
        <v>503035416</v>
      </c>
      <c r="C11860">
        <v>175954</v>
      </c>
      <c r="D11860" t="s">
        <v>9182</v>
      </c>
      <c r="E11860" s="1">
        <v>43759.65184027778</v>
      </c>
      <c r="F11860">
        <v>1</v>
      </c>
      <c r="G11860" t="s">
        <v>50</v>
      </c>
      <c r="H11860">
        <v>360</v>
      </c>
      <c r="I11860" s="1">
        <v>43766.708333333336</v>
      </c>
      <c r="J11860" s="2">
        <f t="shared" si="555"/>
        <v>1</v>
      </c>
      <c r="K11860" s="2" t="str">
        <f>IFERROR(VLOOKUP(A11860,Aux!A:B,2,0),"Outros")</f>
        <v>Hospitais</v>
      </c>
      <c r="L11860" s="2">
        <f t="shared" si="556"/>
        <v>2019</v>
      </c>
      <c r="M11860">
        <f t="shared" si="557"/>
        <v>43</v>
      </c>
    </row>
    <row r="11861" spans="1:13" x14ac:dyDescent="0.35">
      <c r="A11861" t="s">
        <v>311</v>
      </c>
      <c r="B11861">
        <v>680017550</v>
      </c>
      <c r="C11861">
        <v>175957</v>
      </c>
      <c r="D11861" t="s">
        <v>9183</v>
      </c>
      <c r="E11861" s="1">
        <v>43759.657314814816</v>
      </c>
      <c r="F11861">
        <v>3</v>
      </c>
      <c r="G11861" t="s">
        <v>313</v>
      </c>
      <c r="H11861">
        <v>340</v>
      </c>
      <c r="I11861" s="1">
        <v>43792.625</v>
      </c>
      <c r="J11861" s="2">
        <f t="shared" si="555"/>
        <v>1</v>
      </c>
      <c r="K11861" s="2" t="str">
        <f>IFERROR(VLOOKUP(A11861,Aux!A:B,2,0),"Outros")</f>
        <v>Águas e resíduos</v>
      </c>
      <c r="L11861" s="2">
        <f t="shared" si="556"/>
        <v>2019</v>
      </c>
      <c r="M11861">
        <f t="shared" si="557"/>
        <v>43</v>
      </c>
    </row>
    <row r="11862" spans="1:13" x14ac:dyDescent="0.35">
      <c r="A11862" t="s">
        <v>1150</v>
      </c>
      <c r="B11862">
        <v>505991527</v>
      </c>
      <c r="C11862">
        <v>175958</v>
      </c>
      <c r="D11862" t="s">
        <v>9184</v>
      </c>
      <c r="E11862" s="1">
        <v>43759.657488425924</v>
      </c>
      <c r="F11862">
        <v>3</v>
      </c>
      <c r="G11862" t="s">
        <v>643</v>
      </c>
      <c r="H11862">
        <v>360</v>
      </c>
      <c r="I11862" s="1">
        <v>43773.999305555553</v>
      </c>
      <c r="J11862" s="2">
        <f t="shared" si="555"/>
        <v>1</v>
      </c>
      <c r="K11862" s="2" t="str">
        <f>IFERROR(VLOOKUP(A11862,Aux!A:B,2,0),"Outros")</f>
        <v>Águas e resíduos</v>
      </c>
      <c r="L11862" s="2">
        <f t="shared" si="556"/>
        <v>2019</v>
      </c>
      <c r="M11862">
        <f t="shared" si="557"/>
        <v>43</v>
      </c>
    </row>
    <row r="11863" spans="1:13" x14ac:dyDescent="0.35">
      <c r="A11863" t="s">
        <v>140</v>
      </c>
      <c r="B11863">
        <v>506614913</v>
      </c>
      <c r="C11863">
        <v>175962</v>
      </c>
      <c r="D11863" t="s">
        <v>9185</v>
      </c>
      <c r="E11863" s="1">
        <v>43759.663113425922</v>
      </c>
      <c r="F11863">
        <v>13</v>
      </c>
      <c r="G11863" t="s">
        <v>47</v>
      </c>
      <c r="H11863">
        <v>400</v>
      </c>
      <c r="J11863" s="2">
        <f t="shared" si="555"/>
        <v>1</v>
      </c>
      <c r="K11863" s="2" t="str">
        <f>IFERROR(VLOOKUP(A11863,Aux!A:B,2,0),"Outros")</f>
        <v>Municípios</v>
      </c>
      <c r="L11863" s="2">
        <f t="shared" si="556"/>
        <v>2019</v>
      </c>
      <c r="M11863">
        <f t="shared" si="557"/>
        <v>43</v>
      </c>
    </row>
    <row r="11864" spans="1:13" x14ac:dyDescent="0.35">
      <c r="A11864" t="s">
        <v>197</v>
      </c>
      <c r="B11864">
        <v>506334562</v>
      </c>
      <c r="C11864">
        <v>175963</v>
      </c>
      <c r="D11864" t="s">
        <v>9186</v>
      </c>
      <c r="E11864" s="1">
        <v>43759.665798611109</v>
      </c>
      <c r="F11864">
        <v>13</v>
      </c>
      <c r="G11864" t="s">
        <v>210</v>
      </c>
      <c r="H11864">
        <v>360</v>
      </c>
      <c r="I11864" s="1">
        <v>43770.999305555553</v>
      </c>
      <c r="J11864" s="2">
        <f t="shared" si="555"/>
        <v>1</v>
      </c>
      <c r="K11864" s="2" t="str">
        <f>IFERROR(VLOOKUP(A11864,Aux!A:B,2,0),"Outros")</f>
        <v>Municípios</v>
      </c>
      <c r="L11864" s="2">
        <f t="shared" si="556"/>
        <v>2019</v>
      </c>
      <c r="M11864">
        <f t="shared" si="557"/>
        <v>43</v>
      </c>
    </row>
    <row r="11865" spans="1:13" x14ac:dyDescent="0.35">
      <c r="A11865" t="s">
        <v>1460</v>
      </c>
      <c r="B11865">
        <v>502826126</v>
      </c>
      <c r="C11865">
        <v>175964</v>
      </c>
      <c r="D11865" t="s">
        <v>9187</v>
      </c>
      <c r="E11865" s="1">
        <v>43759.669490740744</v>
      </c>
      <c r="F11865">
        <v>3</v>
      </c>
      <c r="G11865" t="s">
        <v>900</v>
      </c>
      <c r="H11865">
        <v>5</v>
      </c>
      <c r="I11865" s="1">
        <v>43775.999305555553</v>
      </c>
      <c r="J11865" s="2">
        <f t="shared" si="555"/>
        <v>1</v>
      </c>
      <c r="K11865" s="2" t="str">
        <f>IFERROR(VLOOKUP(A11865,Aux!A:B,2,0),"Outros")</f>
        <v>Outros</v>
      </c>
      <c r="L11865" s="2">
        <f t="shared" si="556"/>
        <v>2019</v>
      </c>
      <c r="M11865">
        <f t="shared" si="557"/>
        <v>43</v>
      </c>
    </row>
    <row r="11866" spans="1:13" x14ac:dyDescent="0.35">
      <c r="A11866" t="s">
        <v>809</v>
      </c>
      <c r="B11866">
        <v>509364390</v>
      </c>
      <c r="C11866">
        <v>175965</v>
      </c>
      <c r="D11866" t="s">
        <v>9188</v>
      </c>
      <c r="E11866" s="1">
        <v>43759.669745370367</v>
      </c>
      <c r="F11866">
        <v>13</v>
      </c>
      <c r="G11866" t="s">
        <v>301</v>
      </c>
      <c r="H11866">
        <v>340</v>
      </c>
      <c r="I11866" s="1">
        <v>43778.708333333336</v>
      </c>
      <c r="J11866" s="2">
        <f t="shared" si="555"/>
        <v>1</v>
      </c>
      <c r="K11866" s="2" t="str">
        <f>IFERROR(VLOOKUP(A11866,Aux!A:B,2,0),"Outros")</f>
        <v>Municípios</v>
      </c>
      <c r="L11866" s="2">
        <f t="shared" si="556"/>
        <v>2019</v>
      </c>
      <c r="M11866">
        <f t="shared" si="557"/>
        <v>43</v>
      </c>
    </row>
    <row r="11867" spans="1:13" x14ac:dyDescent="0.35">
      <c r="A11867" t="s">
        <v>48</v>
      </c>
      <c r="B11867">
        <v>503035416</v>
      </c>
      <c r="C11867">
        <v>175966</v>
      </c>
      <c r="D11867" t="s">
        <v>9189</v>
      </c>
      <c r="E11867" s="1">
        <v>43759.679606481484</v>
      </c>
      <c r="F11867">
        <v>1</v>
      </c>
      <c r="G11867" t="s">
        <v>33</v>
      </c>
      <c r="H11867">
        <v>360</v>
      </c>
      <c r="I11867" s="1">
        <v>43766.708333333336</v>
      </c>
      <c r="J11867" s="2">
        <f t="shared" si="555"/>
        <v>1</v>
      </c>
      <c r="K11867" s="2" t="str">
        <f>IFERROR(VLOOKUP(A11867,Aux!A:B,2,0),"Outros")</f>
        <v>Hospitais</v>
      </c>
      <c r="L11867" s="2">
        <f t="shared" si="556"/>
        <v>2019</v>
      </c>
      <c r="M11867">
        <f t="shared" si="557"/>
        <v>43</v>
      </c>
    </row>
    <row r="11868" spans="1:13" x14ac:dyDescent="0.35">
      <c r="A11868" t="s">
        <v>677</v>
      </c>
      <c r="B11868">
        <v>507957547</v>
      </c>
      <c r="C11868">
        <v>175967</v>
      </c>
      <c r="E11868" s="1">
        <v>43759.682268518518</v>
      </c>
      <c r="F11868">
        <v>13</v>
      </c>
      <c r="G11868" t="s">
        <v>33</v>
      </c>
      <c r="H11868">
        <v>1</v>
      </c>
      <c r="J11868" s="2">
        <f t="shared" si="555"/>
        <v>1</v>
      </c>
      <c r="K11868" s="2" t="str">
        <f>IFERROR(VLOOKUP(A11868,Aux!A:B,2,0),"Outros")</f>
        <v>Outros</v>
      </c>
      <c r="L11868" s="2">
        <f t="shared" si="556"/>
        <v>2019</v>
      </c>
      <c r="M11868">
        <f t="shared" si="557"/>
        <v>43</v>
      </c>
    </row>
    <row r="11869" spans="1:13" x14ac:dyDescent="0.35">
      <c r="A11869" t="s">
        <v>122</v>
      </c>
      <c r="B11869">
        <v>506173968</v>
      </c>
      <c r="C11869">
        <v>175970</v>
      </c>
      <c r="D11869" t="s">
        <v>5248</v>
      </c>
      <c r="E11869" s="1">
        <v>43759.695555555554</v>
      </c>
      <c r="F11869">
        <v>13</v>
      </c>
      <c r="G11869" t="s">
        <v>147</v>
      </c>
      <c r="H11869">
        <v>360</v>
      </c>
      <c r="I11869" s="1">
        <v>43762.833333333336</v>
      </c>
      <c r="J11869" s="2">
        <f t="shared" si="555"/>
        <v>1</v>
      </c>
      <c r="K11869" s="2" t="str">
        <f>IFERROR(VLOOKUP(A11869,Aux!A:B,2,0),"Outros")</f>
        <v>Municípios</v>
      </c>
      <c r="L11869" s="2">
        <f t="shared" si="556"/>
        <v>2019</v>
      </c>
      <c r="M11869">
        <f t="shared" si="557"/>
        <v>43</v>
      </c>
    </row>
    <row r="11870" spans="1:13" x14ac:dyDescent="0.35">
      <c r="A11870" t="s">
        <v>282</v>
      </c>
      <c r="B11870">
        <v>501202021</v>
      </c>
      <c r="C11870">
        <v>175972</v>
      </c>
      <c r="E11870" s="1">
        <v>43759.697465277779</v>
      </c>
      <c r="F11870">
        <v>3</v>
      </c>
      <c r="G11870" t="s">
        <v>33</v>
      </c>
      <c r="H11870">
        <v>400</v>
      </c>
      <c r="J11870" s="2">
        <f t="shared" si="555"/>
        <v>1</v>
      </c>
      <c r="K11870" s="2" t="str">
        <f>IFERROR(VLOOKUP(A11870,Aux!A:B,2,0),"Outros")</f>
        <v>Portos</v>
      </c>
      <c r="L11870" s="2">
        <f t="shared" si="556"/>
        <v>2019</v>
      </c>
      <c r="M11870">
        <f t="shared" si="557"/>
        <v>43</v>
      </c>
    </row>
    <row r="11871" spans="1:13" x14ac:dyDescent="0.35">
      <c r="A11871" t="s">
        <v>1086</v>
      </c>
      <c r="B11871">
        <v>504288806</v>
      </c>
      <c r="C11871">
        <v>175975</v>
      </c>
      <c r="D11871" t="s">
        <v>9190</v>
      </c>
      <c r="E11871" s="1">
        <v>43759.706296296295</v>
      </c>
      <c r="F11871">
        <v>3</v>
      </c>
      <c r="G11871" t="s">
        <v>481</v>
      </c>
      <c r="H11871">
        <v>360</v>
      </c>
      <c r="I11871" s="1">
        <v>43789.999305555553</v>
      </c>
      <c r="J11871" s="2">
        <f t="shared" si="555"/>
        <v>1</v>
      </c>
      <c r="K11871" s="2" t="str">
        <f>IFERROR(VLOOKUP(A11871,Aux!A:B,2,0),"Outros")</f>
        <v>Outros</v>
      </c>
      <c r="L11871" s="2">
        <f t="shared" si="556"/>
        <v>2019</v>
      </c>
      <c r="M11871">
        <f t="shared" si="557"/>
        <v>43</v>
      </c>
    </row>
    <row r="11872" spans="1:13" x14ac:dyDescent="0.35">
      <c r="A11872" t="s">
        <v>54</v>
      </c>
      <c r="B11872">
        <v>508345464</v>
      </c>
      <c r="C11872">
        <v>175977</v>
      </c>
      <c r="D11872" t="s">
        <v>9191</v>
      </c>
      <c r="E11872" s="1">
        <v>43759.709907407407</v>
      </c>
      <c r="F11872">
        <v>3</v>
      </c>
      <c r="G11872" t="s">
        <v>1550</v>
      </c>
      <c r="H11872">
        <v>360</v>
      </c>
      <c r="I11872" s="1">
        <v>43772.75</v>
      </c>
      <c r="J11872" s="2">
        <f t="shared" si="555"/>
        <v>1</v>
      </c>
      <c r="K11872" s="2" t="str">
        <f>IFERROR(VLOOKUP(A11872,Aux!A:B,2,0),"Outros")</f>
        <v>Outros</v>
      </c>
      <c r="L11872" s="2">
        <f t="shared" si="556"/>
        <v>2019</v>
      </c>
      <c r="M11872">
        <f t="shared" si="557"/>
        <v>43</v>
      </c>
    </row>
    <row r="11873" spans="1:13" x14ac:dyDescent="0.35">
      <c r="A11873" t="s">
        <v>251</v>
      </c>
      <c r="B11873">
        <v>508069645</v>
      </c>
      <c r="C11873">
        <v>175978</v>
      </c>
      <c r="D11873" t="s">
        <v>10478</v>
      </c>
      <c r="E11873" s="1">
        <v>43759.71980324074</v>
      </c>
      <c r="F11873">
        <v>1</v>
      </c>
      <c r="G11873" t="s">
        <v>2863</v>
      </c>
      <c r="H11873">
        <v>360</v>
      </c>
      <c r="I11873" s="1">
        <v>43762.708333333336</v>
      </c>
      <c r="J11873" s="2">
        <f t="shared" si="555"/>
        <v>1</v>
      </c>
      <c r="K11873" s="2" t="str">
        <f>IFERROR(VLOOKUP(A11873,Aux!A:B,2,0),"Outros")</f>
        <v>Escolas</v>
      </c>
      <c r="L11873" s="2">
        <f t="shared" si="556"/>
        <v>2019</v>
      </c>
      <c r="M11873">
        <f t="shared" si="557"/>
        <v>43</v>
      </c>
    </row>
    <row r="11874" spans="1:13" x14ac:dyDescent="0.35">
      <c r="A11874" t="s">
        <v>185</v>
      </c>
      <c r="B11874">
        <v>506556590</v>
      </c>
      <c r="C11874">
        <v>175979</v>
      </c>
      <c r="D11874" t="s">
        <v>10260</v>
      </c>
      <c r="E11874" s="1">
        <v>43759.73746527778</v>
      </c>
      <c r="F11874">
        <v>13</v>
      </c>
      <c r="G11874" t="s">
        <v>187</v>
      </c>
      <c r="H11874">
        <v>5</v>
      </c>
      <c r="I11874" s="1">
        <v>43767.999305555553</v>
      </c>
      <c r="J11874" s="2">
        <f t="shared" si="555"/>
        <v>1</v>
      </c>
      <c r="K11874" s="2" t="str">
        <f>IFERROR(VLOOKUP(A11874,Aux!A:B,2,0),"Outros")</f>
        <v>Municípios</v>
      </c>
      <c r="L11874" s="2">
        <f t="shared" si="556"/>
        <v>2019</v>
      </c>
      <c r="M11874">
        <f t="shared" si="557"/>
        <v>43</v>
      </c>
    </row>
    <row r="11875" spans="1:13" x14ac:dyDescent="0.35">
      <c r="A11875" t="s">
        <v>291</v>
      </c>
      <c r="B11875">
        <v>508822939</v>
      </c>
      <c r="C11875">
        <v>175980</v>
      </c>
      <c r="D11875" t="s">
        <v>292</v>
      </c>
      <c r="E11875" s="1">
        <v>43759.746655092589</v>
      </c>
      <c r="F11875">
        <v>13</v>
      </c>
      <c r="G11875" t="s">
        <v>33</v>
      </c>
      <c r="H11875">
        <v>400</v>
      </c>
      <c r="I11875" s="1">
        <v>43521.999305555553</v>
      </c>
      <c r="J11875" s="2">
        <f t="shared" si="555"/>
        <v>1</v>
      </c>
      <c r="K11875" s="2" t="str">
        <f>IFERROR(VLOOKUP(A11875,Aux!A:B,2,0),"Outros")</f>
        <v>Estradas</v>
      </c>
      <c r="L11875" s="2">
        <f t="shared" si="556"/>
        <v>2019</v>
      </c>
      <c r="M11875">
        <f t="shared" si="557"/>
        <v>43</v>
      </c>
    </row>
    <row r="11876" spans="1:13" x14ac:dyDescent="0.35">
      <c r="A11876" t="s">
        <v>154</v>
      </c>
      <c r="B11876">
        <v>506818829</v>
      </c>
      <c r="C11876">
        <v>175982</v>
      </c>
      <c r="D11876" t="s">
        <v>10433</v>
      </c>
      <c r="E11876" s="1">
        <v>43760.388460648152</v>
      </c>
      <c r="F11876">
        <v>1</v>
      </c>
      <c r="G11876" t="s">
        <v>156</v>
      </c>
      <c r="H11876">
        <v>360</v>
      </c>
      <c r="I11876" s="1">
        <v>43765.999305555553</v>
      </c>
      <c r="J11876" s="2">
        <f t="shared" si="555"/>
        <v>1</v>
      </c>
      <c r="K11876" s="2" t="str">
        <f>IFERROR(VLOOKUP(A11876,Aux!A:B,2,0),"Outros")</f>
        <v>Municípios</v>
      </c>
      <c r="L11876" s="2">
        <f t="shared" si="556"/>
        <v>2019</v>
      </c>
      <c r="M11876">
        <f t="shared" si="557"/>
        <v>43</v>
      </c>
    </row>
    <row r="11877" spans="1:13" x14ac:dyDescent="0.35">
      <c r="A11877" t="s">
        <v>12</v>
      </c>
      <c r="B11877">
        <v>508481287</v>
      </c>
      <c r="C11877">
        <v>175983</v>
      </c>
      <c r="D11877" t="s">
        <v>10269</v>
      </c>
      <c r="E11877" s="1">
        <v>43760.395405092589</v>
      </c>
      <c r="F11877">
        <v>3</v>
      </c>
      <c r="G11877" t="s">
        <v>14</v>
      </c>
      <c r="H11877">
        <v>360</v>
      </c>
      <c r="I11877" s="1">
        <v>43775.708333333336</v>
      </c>
      <c r="J11877" s="2">
        <f t="shared" si="555"/>
        <v>1</v>
      </c>
      <c r="K11877" s="2" t="str">
        <f>IFERROR(VLOOKUP(A11877,Aux!A:B,2,0),"Outros")</f>
        <v>Hospitais</v>
      </c>
      <c r="L11877" s="2">
        <f t="shared" si="556"/>
        <v>2019</v>
      </c>
      <c r="M11877">
        <f t="shared" si="557"/>
        <v>43</v>
      </c>
    </row>
    <row r="11878" spans="1:13" x14ac:dyDescent="0.35">
      <c r="A11878" t="s">
        <v>12</v>
      </c>
      <c r="B11878">
        <v>508481287</v>
      </c>
      <c r="C11878">
        <v>175986</v>
      </c>
      <c r="D11878" t="s">
        <v>9797</v>
      </c>
      <c r="E11878" s="1">
        <v>43760.433182870373</v>
      </c>
      <c r="F11878">
        <v>3</v>
      </c>
      <c r="G11878" t="s">
        <v>14</v>
      </c>
      <c r="H11878">
        <v>360</v>
      </c>
      <c r="I11878" s="1">
        <v>43775.708333333336</v>
      </c>
      <c r="J11878" s="2">
        <f t="shared" si="555"/>
        <v>1</v>
      </c>
      <c r="K11878" s="2" t="str">
        <f>IFERROR(VLOOKUP(A11878,Aux!A:B,2,0),"Outros")</f>
        <v>Hospitais</v>
      </c>
      <c r="L11878" s="2">
        <f t="shared" si="556"/>
        <v>2019</v>
      </c>
      <c r="M11878">
        <f t="shared" si="557"/>
        <v>43</v>
      </c>
    </row>
    <row r="11879" spans="1:13" x14ac:dyDescent="0.35">
      <c r="A11879" t="s">
        <v>21</v>
      </c>
      <c r="B11879">
        <v>600082628</v>
      </c>
      <c r="C11879">
        <v>175987</v>
      </c>
      <c r="D11879" t="s">
        <v>10166</v>
      </c>
      <c r="E11879" s="1">
        <v>43760.434930555559</v>
      </c>
      <c r="F11879">
        <v>3</v>
      </c>
      <c r="G11879" t="s">
        <v>3126</v>
      </c>
      <c r="H11879">
        <v>5</v>
      </c>
      <c r="I11879" s="1">
        <v>43772.999305555553</v>
      </c>
      <c r="J11879" s="2">
        <f t="shared" si="555"/>
        <v>1</v>
      </c>
      <c r="K11879" s="2" t="str">
        <f>IFERROR(VLOOKUP(A11879,Aux!A:B,2,0),"Outros")</f>
        <v>Outros</v>
      </c>
      <c r="L11879" s="2">
        <f t="shared" si="556"/>
        <v>2019</v>
      </c>
      <c r="M11879">
        <f t="shared" si="557"/>
        <v>43</v>
      </c>
    </row>
    <row r="11880" spans="1:13" x14ac:dyDescent="0.35">
      <c r="A11880" t="s">
        <v>57</v>
      </c>
      <c r="B11880">
        <v>501294104</v>
      </c>
      <c r="C11880">
        <v>175988</v>
      </c>
      <c r="D11880" t="s">
        <v>10316</v>
      </c>
      <c r="E11880" s="1">
        <v>43760.436365740738</v>
      </c>
      <c r="F11880">
        <v>1</v>
      </c>
      <c r="G11880" t="s">
        <v>103</v>
      </c>
      <c r="H11880">
        <v>360</v>
      </c>
      <c r="I11880" s="1">
        <v>43766.999305555553</v>
      </c>
      <c r="J11880" s="2">
        <f t="shared" si="555"/>
        <v>1</v>
      </c>
      <c r="K11880" s="2" t="str">
        <f>IFERROR(VLOOKUP(A11880,Aux!A:B,2,0),"Outros")</f>
        <v>Municípios</v>
      </c>
      <c r="L11880" s="2">
        <f t="shared" si="556"/>
        <v>2019</v>
      </c>
      <c r="M11880">
        <f t="shared" si="557"/>
        <v>43</v>
      </c>
    </row>
    <row r="11881" spans="1:13" x14ac:dyDescent="0.35">
      <c r="A11881" t="s">
        <v>57</v>
      </c>
      <c r="B11881">
        <v>501294104</v>
      </c>
      <c r="C11881">
        <v>175989</v>
      </c>
      <c r="D11881" t="s">
        <v>9798</v>
      </c>
      <c r="E11881" s="1">
        <v>43760.439293981479</v>
      </c>
      <c r="F11881">
        <v>1</v>
      </c>
      <c r="G11881" t="s">
        <v>103</v>
      </c>
      <c r="H11881">
        <v>5</v>
      </c>
      <c r="I11881" s="1">
        <v>43766.999305555553</v>
      </c>
      <c r="J11881" s="2">
        <f t="shared" si="555"/>
        <v>1</v>
      </c>
      <c r="K11881" s="2" t="str">
        <f>IFERROR(VLOOKUP(A11881,Aux!A:B,2,0),"Outros")</f>
        <v>Municípios</v>
      </c>
      <c r="L11881" s="2">
        <f t="shared" si="556"/>
        <v>2019</v>
      </c>
      <c r="M11881">
        <f t="shared" si="557"/>
        <v>43</v>
      </c>
    </row>
    <row r="11882" spans="1:13" x14ac:dyDescent="0.35">
      <c r="A11882" t="s">
        <v>251</v>
      </c>
      <c r="B11882">
        <v>508069645</v>
      </c>
      <c r="C11882">
        <v>175990</v>
      </c>
      <c r="D11882" t="s">
        <v>10270</v>
      </c>
      <c r="E11882" s="1">
        <v>43760.446400462963</v>
      </c>
      <c r="F11882">
        <v>1</v>
      </c>
      <c r="G11882" t="s">
        <v>10271</v>
      </c>
      <c r="H11882">
        <v>360</v>
      </c>
      <c r="I11882" s="1">
        <v>43766.708333333336</v>
      </c>
      <c r="J11882" s="2">
        <f t="shared" si="555"/>
        <v>1</v>
      </c>
      <c r="K11882" s="2" t="str">
        <f>IFERROR(VLOOKUP(A11882,Aux!A:B,2,0),"Outros")</f>
        <v>Escolas</v>
      </c>
      <c r="L11882" s="2">
        <f t="shared" si="556"/>
        <v>2019</v>
      </c>
      <c r="M11882">
        <f t="shared" si="557"/>
        <v>43</v>
      </c>
    </row>
    <row r="11883" spans="1:13" x14ac:dyDescent="0.35">
      <c r="A11883" t="s">
        <v>10272</v>
      </c>
      <c r="B11883">
        <v>501906177</v>
      </c>
      <c r="C11883">
        <v>175991</v>
      </c>
      <c r="E11883" s="1">
        <v>43760.454340277778</v>
      </c>
      <c r="F11883">
        <v>3</v>
      </c>
      <c r="G11883" t="s">
        <v>33</v>
      </c>
      <c r="H11883">
        <v>1</v>
      </c>
      <c r="J11883" s="2">
        <f t="shared" si="555"/>
        <v>1</v>
      </c>
      <c r="K11883" s="2" t="str">
        <f>IFERROR(VLOOKUP(A11883,Aux!A:B,2,0),"Outros")</f>
        <v>Outros</v>
      </c>
      <c r="L11883" s="2">
        <f t="shared" si="556"/>
        <v>2019</v>
      </c>
      <c r="M11883">
        <f t="shared" si="557"/>
        <v>43</v>
      </c>
    </row>
    <row r="11884" spans="1:13" x14ac:dyDescent="0.35">
      <c r="A11884" t="s">
        <v>57</v>
      </c>
      <c r="B11884">
        <v>501294104</v>
      </c>
      <c r="C11884">
        <v>175992</v>
      </c>
      <c r="D11884" t="s">
        <v>10167</v>
      </c>
      <c r="E11884" s="1">
        <v>43760.457928240743</v>
      </c>
      <c r="F11884">
        <v>1</v>
      </c>
      <c r="G11884" t="s">
        <v>103</v>
      </c>
      <c r="H11884">
        <v>360</v>
      </c>
      <c r="I11884" s="1">
        <v>43777.999305555553</v>
      </c>
      <c r="J11884" s="2">
        <f t="shared" si="555"/>
        <v>1</v>
      </c>
      <c r="K11884" s="2" t="str">
        <f>IFERROR(VLOOKUP(A11884,Aux!A:B,2,0),"Outros")</f>
        <v>Municípios</v>
      </c>
      <c r="L11884" s="2">
        <f t="shared" si="556"/>
        <v>2019</v>
      </c>
      <c r="M11884">
        <f t="shared" si="557"/>
        <v>43</v>
      </c>
    </row>
    <row r="11885" spans="1:13" x14ac:dyDescent="0.35">
      <c r="A11885" t="s">
        <v>223</v>
      </c>
      <c r="B11885">
        <v>680018140</v>
      </c>
      <c r="C11885">
        <v>175993</v>
      </c>
      <c r="D11885" t="s">
        <v>10317</v>
      </c>
      <c r="E11885" s="1">
        <v>43760.459004629629</v>
      </c>
      <c r="F11885">
        <v>1</v>
      </c>
      <c r="G11885" t="s">
        <v>3637</v>
      </c>
      <c r="H11885">
        <v>360</v>
      </c>
      <c r="I11885" s="1">
        <v>43770.999305555553</v>
      </c>
      <c r="J11885" s="2">
        <f t="shared" si="555"/>
        <v>1</v>
      </c>
      <c r="K11885" s="2" t="str">
        <f>IFERROR(VLOOKUP(A11885,Aux!A:B,2,0),"Outros")</f>
        <v>Municípios</v>
      </c>
      <c r="L11885" s="2">
        <f t="shared" si="556"/>
        <v>2019</v>
      </c>
      <c r="M11885">
        <f t="shared" si="557"/>
        <v>43</v>
      </c>
    </row>
    <row r="11886" spans="1:13" x14ac:dyDescent="0.35">
      <c r="A11886" t="s">
        <v>140</v>
      </c>
      <c r="B11886">
        <v>506614913</v>
      </c>
      <c r="C11886">
        <v>175994</v>
      </c>
      <c r="D11886" t="s">
        <v>9941</v>
      </c>
      <c r="E11886" s="1">
        <v>43760.464421296296</v>
      </c>
      <c r="F11886">
        <v>1</v>
      </c>
      <c r="G11886" t="s">
        <v>2275</v>
      </c>
      <c r="H11886">
        <v>360</v>
      </c>
      <c r="I11886" s="1">
        <v>43766.999305555553</v>
      </c>
      <c r="J11886" s="2">
        <f t="shared" si="555"/>
        <v>1</v>
      </c>
      <c r="K11886" s="2" t="str">
        <f>IFERROR(VLOOKUP(A11886,Aux!A:B,2,0),"Outros")</f>
        <v>Municípios</v>
      </c>
      <c r="L11886" s="2">
        <f t="shared" si="556"/>
        <v>2019</v>
      </c>
      <c r="M11886">
        <f t="shared" si="557"/>
        <v>43</v>
      </c>
    </row>
    <row r="11887" spans="1:13" x14ac:dyDescent="0.35">
      <c r="A11887" t="s">
        <v>140</v>
      </c>
      <c r="B11887">
        <v>506614913</v>
      </c>
      <c r="C11887">
        <v>175995</v>
      </c>
      <c r="D11887" t="s">
        <v>9942</v>
      </c>
      <c r="E11887" s="1">
        <v>43760.46465277778</v>
      </c>
      <c r="F11887">
        <v>13</v>
      </c>
      <c r="G11887" t="s">
        <v>149</v>
      </c>
      <c r="H11887">
        <v>360</v>
      </c>
      <c r="I11887" s="1">
        <v>43766.999305555553</v>
      </c>
      <c r="J11887" s="2">
        <f t="shared" si="555"/>
        <v>1</v>
      </c>
      <c r="K11887" s="2" t="str">
        <f>IFERROR(VLOOKUP(A11887,Aux!A:B,2,0),"Outros")</f>
        <v>Municípios</v>
      </c>
      <c r="L11887" s="2">
        <f t="shared" si="556"/>
        <v>2019</v>
      </c>
      <c r="M11887">
        <f t="shared" si="557"/>
        <v>43</v>
      </c>
    </row>
    <row r="11888" spans="1:13" x14ac:dyDescent="0.35">
      <c r="A11888" t="s">
        <v>57</v>
      </c>
      <c r="B11888">
        <v>501294104</v>
      </c>
      <c r="C11888">
        <v>175996</v>
      </c>
      <c r="D11888" t="s">
        <v>9943</v>
      </c>
      <c r="E11888" s="1">
        <v>43760.467314814814</v>
      </c>
      <c r="F11888">
        <v>1</v>
      </c>
      <c r="G11888" t="s">
        <v>103</v>
      </c>
      <c r="H11888">
        <v>360</v>
      </c>
      <c r="I11888" s="1">
        <v>43766.999305555553</v>
      </c>
      <c r="J11888" s="2">
        <f t="shared" si="555"/>
        <v>1</v>
      </c>
      <c r="K11888" s="2" t="str">
        <f>IFERROR(VLOOKUP(A11888,Aux!A:B,2,0),"Outros")</f>
        <v>Municípios</v>
      </c>
      <c r="L11888" s="2">
        <f t="shared" si="556"/>
        <v>2019</v>
      </c>
      <c r="M11888">
        <f t="shared" si="557"/>
        <v>43</v>
      </c>
    </row>
    <row r="11889" spans="1:13" x14ac:dyDescent="0.35">
      <c r="A11889" t="s">
        <v>251</v>
      </c>
      <c r="B11889">
        <v>508069645</v>
      </c>
      <c r="C11889">
        <v>175997</v>
      </c>
      <c r="D11889" t="s">
        <v>10168</v>
      </c>
      <c r="E11889" s="1">
        <v>43760.472650462965</v>
      </c>
      <c r="F11889">
        <v>1</v>
      </c>
      <c r="G11889" t="s">
        <v>9015</v>
      </c>
      <c r="H11889">
        <v>360</v>
      </c>
      <c r="I11889" s="1">
        <v>43763.708333333336</v>
      </c>
      <c r="J11889" s="2">
        <f t="shared" si="555"/>
        <v>1</v>
      </c>
      <c r="K11889" s="2" t="str">
        <f>IFERROR(VLOOKUP(A11889,Aux!A:B,2,0),"Outros")</f>
        <v>Escolas</v>
      </c>
      <c r="L11889" s="2">
        <f t="shared" si="556"/>
        <v>2019</v>
      </c>
      <c r="M11889">
        <f t="shared" si="557"/>
        <v>43</v>
      </c>
    </row>
    <row r="11890" spans="1:13" x14ac:dyDescent="0.35">
      <c r="A11890" t="s">
        <v>57</v>
      </c>
      <c r="B11890">
        <v>501294104</v>
      </c>
      <c r="C11890">
        <v>175998</v>
      </c>
      <c r="D11890" t="s">
        <v>9982</v>
      </c>
      <c r="E11890" s="1">
        <v>43760.474444444444</v>
      </c>
      <c r="F11890">
        <v>1</v>
      </c>
      <c r="G11890" t="s">
        <v>103</v>
      </c>
      <c r="H11890">
        <v>360</v>
      </c>
      <c r="I11890" s="1">
        <v>43767.999305555553</v>
      </c>
      <c r="J11890" s="2">
        <f t="shared" si="555"/>
        <v>1</v>
      </c>
      <c r="K11890" s="2" t="str">
        <f>IFERROR(VLOOKUP(A11890,Aux!A:B,2,0),"Outros")</f>
        <v>Municípios</v>
      </c>
      <c r="L11890" s="2">
        <f t="shared" si="556"/>
        <v>2019</v>
      </c>
      <c r="M11890">
        <f t="shared" si="557"/>
        <v>43</v>
      </c>
    </row>
    <row r="11891" spans="1:13" x14ac:dyDescent="0.35">
      <c r="A11891" t="s">
        <v>39</v>
      </c>
      <c r="B11891">
        <v>507023129</v>
      </c>
      <c r="C11891">
        <v>175999</v>
      </c>
      <c r="D11891" t="s">
        <v>10360</v>
      </c>
      <c r="E11891" s="1">
        <v>43760.475219907406</v>
      </c>
      <c r="F11891">
        <v>13</v>
      </c>
      <c r="G11891" t="s">
        <v>33</v>
      </c>
      <c r="H11891">
        <v>360</v>
      </c>
      <c r="I11891" s="1">
        <v>43769.708333333336</v>
      </c>
      <c r="J11891" s="2">
        <f t="shared" si="555"/>
        <v>1</v>
      </c>
      <c r="K11891" s="2" t="str">
        <f>IFERROR(VLOOKUP(A11891,Aux!A:B,2,0),"Outros")</f>
        <v>Outros</v>
      </c>
      <c r="L11891" s="2">
        <f t="shared" si="556"/>
        <v>2019</v>
      </c>
      <c r="M11891">
        <f t="shared" si="557"/>
        <v>43</v>
      </c>
    </row>
    <row r="11892" spans="1:13" x14ac:dyDescent="0.35">
      <c r="A11892" t="s">
        <v>57</v>
      </c>
      <c r="B11892">
        <v>501294104</v>
      </c>
      <c r="C11892">
        <v>176001</v>
      </c>
      <c r="D11892" t="s">
        <v>10169</v>
      </c>
      <c r="E11892" s="1">
        <v>43760.484907407408</v>
      </c>
      <c r="F11892">
        <v>13</v>
      </c>
      <c r="G11892" t="s">
        <v>103</v>
      </c>
      <c r="H11892">
        <v>340</v>
      </c>
      <c r="I11892" s="1">
        <v>43766.999305555553</v>
      </c>
      <c r="J11892" s="2">
        <f t="shared" si="555"/>
        <v>1</v>
      </c>
      <c r="K11892" s="2" t="str">
        <f>IFERROR(VLOOKUP(A11892,Aux!A:B,2,0),"Outros")</f>
        <v>Municípios</v>
      </c>
      <c r="L11892" s="2">
        <f t="shared" si="556"/>
        <v>2019</v>
      </c>
      <c r="M11892">
        <f t="shared" si="557"/>
        <v>43</v>
      </c>
    </row>
    <row r="11893" spans="1:13" x14ac:dyDescent="0.35">
      <c r="A11893" t="s">
        <v>71</v>
      </c>
      <c r="B11893">
        <v>500051054</v>
      </c>
      <c r="C11893">
        <v>176002</v>
      </c>
      <c r="D11893" t="s">
        <v>10399</v>
      </c>
      <c r="E11893" s="1">
        <v>43760.486446759256</v>
      </c>
      <c r="F11893">
        <v>13</v>
      </c>
      <c r="G11893" t="s">
        <v>202</v>
      </c>
      <c r="H11893">
        <v>360</v>
      </c>
      <c r="I11893" s="1">
        <v>43764.791666666664</v>
      </c>
      <c r="J11893" s="2">
        <f t="shared" si="555"/>
        <v>1</v>
      </c>
      <c r="K11893" s="2" t="str">
        <f>IFERROR(VLOOKUP(A11893,Aux!A:B,2,0),"Outros")</f>
        <v>Municípios</v>
      </c>
      <c r="L11893" s="2">
        <f t="shared" si="556"/>
        <v>2019</v>
      </c>
      <c r="M11893">
        <f t="shared" si="557"/>
        <v>43</v>
      </c>
    </row>
    <row r="11894" spans="1:13" x14ac:dyDescent="0.35">
      <c r="A11894" t="s">
        <v>157</v>
      </c>
      <c r="B11894">
        <v>500122237</v>
      </c>
      <c r="C11894">
        <v>176003</v>
      </c>
      <c r="D11894" t="s">
        <v>10318</v>
      </c>
      <c r="E11894" s="1">
        <v>43760.498379629629</v>
      </c>
      <c r="F11894">
        <v>3</v>
      </c>
      <c r="G11894" t="s">
        <v>33</v>
      </c>
      <c r="H11894">
        <v>5</v>
      </c>
      <c r="I11894" s="1">
        <v>43773.999305555553</v>
      </c>
      <c r="J11894" s="2">
        <f t="shared" si="555"/>
        <v>1</v>
      </c>
      <c r="K11894" s="2" t="str">
        <f>IFERROR(VLOOKUP(A11894,Aux!A:B,2,0),"Outros")</f>
        <v>Outros</v>
      </c>
      <c r="L11894" s="2">
        <f t="shared" si="556"/>
        <v>2019</v>
      </c>
      <c r="M11894">
        <f t="shared" si="557"/>
        <v>43</v>
      </c>
    </row>
    <row r="11895" spans="1:13" x14ac:dyDescent="0.35">
      <c r="A11895" t="s">
        <v>15</v>
      </c>
      <c r="B11895">
        <v>503541567</v>
      </c>
      <c r="C11895">
        <v>176005</v>
      </c>
      <c r="D11895" t="s">
        <v>10224</v>
      </c>
      <c r="E11895" s="1">
        <v>43760.503032407411</v>
      </c>
      <c r="F11895">
        <v>3</v>
      </c>
      <c r="G11895" t="s">
        <v>1428</v>
      </c>
      <c r="H11895">
        <v>220</v>
      </c>
      <c r="I11895" s="1">
        <v>43771.999305555553</v>
      </c>
      <c r="J11895" s="2">
        <f t="shared" si="555"/>
        <v>1</v>
      </c>
      <c r="K11895" s="2" t="str">
        <f>IFERROR(VLOOKUP(A11895,Aux!A:B,2,0),"Outros")</f>
        <v>Municípios</v>
      </c>
      <c r="L11895" s="2">
        <f t="shared" si="556"/>
        <v>2019</v>
      </c>
      <c r="M11895">
        <f t="shared" si="557"/>
        <v>43</v>
      </c>
    </row>
    <row r="11896" spans="1:13" x14ac:dyDescent="0.35">
      <c r="A11896" t="s">
        <v>154</v>
      </c>
      <c r="B11896">
        <v>506818829</v>
      </c>
      <c r="C11896">
        <v>176006</v>
      </c>
      <c r="D11896" t="s">
        <v>10400</v>
      </c>
      <c r="E11896" s="1">
        <v>43760.508344907408</v>
      </c>
      <c r="F11896">
        <v>1</v>
      </c>
      <c r="G11896" t="s">
        <v>156</v>
      </c>
      <c r="H11896">
        <v>220</v>
      </c>
      <c r="I11896" s="1">
        <v>43779.999305555553</v>
      </c>
      <c r="J11896" s="2">
        <f t="shared" si="555"/>
        <v>1</v>
      </c>
      <c r="K11896" s="2" t="str">
        <f>IFERROR(VLOOKUP(A11896,Aux!A:B,2,0),"Outros")</f>
        <v>Municípios</v>
      </c>
      <c r="L11896" s="2">
        <f t="shared" si="556"/>
        <v>2019</v>
      </c>
      <c r="M11896">
        <f t="shared" si="557"/>
        <v>43</v>
      </c>
    </row>
    <row r="11897" spans="1:13" x14ac:dyDescent="0.35">
      <c r="A11897" t="s">
        <v>57</v>
      </c>
      <c r="B11897">
        <v>501294104</v>
      </c>
      <c r="C11897">
        <v>176008</v>
      </c>
      <c r="D11897" t="s">
        <v>10401</v>
      </c>
      <c r="E11897" s="1">
        <v>43760.51116898148</v>
      </c>
      <c r="F11897">
        <v>13</v>
      </c>
      <c r="G11897" t="s">
        <v>33</v>
      </c>
      <c r="H11897">
        <v>5</v>
      </c>
      <c r="I11897" s="1">
        <v>43766.999305555553</v>
      </c>
      <c r="J11897" s="2">
        <f t="shared" si="555"/>
        <v>1</v>
      </c>
      <c r="K11897" s="2" t="str">
        <f>IFERROR(VLOOKUP(A11897,Aux!A:B,2,0),"Outros")</f>
        <v>Municípios</v>
      </c>
      <c r="L11897" s="2">
        <f t="shared" si="556"/>
        <v>2019</v>
      </c>
      <c r="M11897">
        <f t="shared" si="557"/>
        <v>43</v>
      </c>
    </row>
    <row r="11898" spans="1:13" x14ac:dyDescent="0.35">
      <c r="A11898" t="s">
        <v>140</v>
      </c>
      <c r="B11898">
        <v>506614913</v>
      </c>
      <c r="C11898">
        <v>176009</v>
      </c>
      <c r="D11898" t="s">
        <v>10319</v>
      </c>
      <c r="E11898" s="1">
        <v>43760.515347222223</v>
      </c>
      <c r="F11898">
        <v>13</v>
      </c>
      <c r="G11898" t="s">
        <v>47</v>
      </c>
      <c r="H11898">
        <v>5</v>
      </c>
      <c r="I11898" s="1">
        <v>43766.999305555553</v>
      </c>
      <c r="J11898" s="2">
        <f t="shared" si="555"/>
        <v>1</v>
      </c>
      <c r="K11898" s="2" t="str">
        <f>IFERROR(VLOOKUP(A11898,Aux!A:B,2,0),"Outros")</f>
        <v>Municípios</v>
      </c>
      <c r="L11898" s="2">
        <f t="shared" si="556"/>
        <v>2019</v>
      </c>
      <c r="M11898">
        <f t="shared" si="557"/>
        <v>43</v>
      </c>
    </row>
    <row r="11899" spans="1:13" x14ac:dyDescent="0.35">
      <c r="A11899" t="s">
        <v>1307</v>
      </c>
      <c r="B11899">
        <v>506907619</v>
      </c>
      <c r="C11899">
        <v>176010</v>
      </c>
      <c r="D11899" t="s">
        <v>10125</v>
      </c>
      <c r="E11899" s="1">
        <v>43760.515381944446</v>
      </c>
      <c r="F11899">
        <v>3</v>
      </c>
      <c r="G11899" t="s">
        <v>3676</v>
      </c>
      <c r="H11899">
        <v>360</v>
      </c>
      <c r="I11899" s="1">
        <v>43778.999305555553</v>
      </c>
      <c r="J11899" s="2">
        <f t="shared" si="555"/>
        <v>1</v>
      </c>
      <c r="K11899" s="2" t="str">
        <f>IFERROR(VLOOKUP(A11899,Aux!A:B,2,0),"Outros")</f>
        <v>Municípios</v>
      </c>
      <c r="L11899" s="2">
        <f t="shared" si="556"/>
        <v>2019</v>
      </c>
      <c r="M11899">
        <f t="shared" si="557"/>
        <v>43</v>
      </c>
    </row>
    <row r="11900" spans="1:13" x14ac:dyDescent="0.35">
      <c r="A11900" t="s">
        <v>3819</v>
      </c>
      <c r="B11900">
        <v>502848219</v>
      </c>
      <c r="C11900">
        <v>176011</v>
      </c>
      <c r="D11900" t="s">
        <v>3820</v>
      </c>
      <c r="E11900" s="1">
        <v>43760.516782407409</v>
      </c>
      <c r="F11900">
        <v>3</v>
      </c>
      <c r="G11900" t="s">
        <v>3821</v>
      </c>
      <c r="H11900">
        <v>340</v>
      </c>
      <c r="I11900" s="1">
        <v>43785.999305555553</v>
      </c>
      <c r="J11900" s="2">
        <f t="shared" si="555"/>
        <v>1</v>
      </c>
      <c r="K11900" s="2" t="str">
        <f>IFERROR(VLOOKUP(A11900,Aux!A:B,2,0),"Outros")</f>
        <v>Outros</v>
      </c>
      <c r="L11900" s="2">
        <f t="shared" si="556"/>
        <v>2019</v>
      </c>
      <c r="M11900">
        <f t="shared" si="557"/>
        <v>43</v>
      </c>
    </row>
    <row r="11901" spans="1:13" x14ac:dyDescent="0.35">
      <c r="A11901" t="s">
        <v>15</v>
      </c>
      <c r="B11901">
        <v>503541567</v>
      </c>
      <c r="C11901">
        <v>176013</v>
      </c>
      <c r="D11901" t="s">
        <v>9889</v>
      </c>
      <c r="E11901" s="1">
        <v>43760.534432870372</v>
      </c>
      <c r="F11901">
        <v>3</v>
      </c>
      <c r="G11901" t="s">
        <v>481</v>
      </c>
      <c r="H11901">
        <v>142</v>
      </c>
      <c r="I11901" s="1">
        <v>43783.999305555553</v>
      </c>
      <c r="J11901" s="2">
        <f t="shared" si="555"/>
        <v>1</v>
      </c>
      <c r="K11901" s="2" t="str">
        <f>IFERROR(VLOOKUP(A11901,Aux!A:B,2,0),"Outros")</f>
        <v>Municípios</v>
      </c>
      <c r="L11901" s="2">
        <f t="shared" si="556"/>
        <v>2019</v>
      </c>
      <c r="M11901">
        <f t="shared" si="557"/>
        <v>43</v>
      </c>
    </row>
    <row r="11902" spans="1:13" x14ac:dyDescent="0.35">
      <c r="A11902" t="s">
        <v>488</v>
      </c>
      <c r="B11902">
        <v>600014690</v>
      </c>
      <c r="C11902">
        <v>176014</v>
      </c>
      <c r="D11902" t="s">
        <v>10320</v>
      </c>
      <c r="E11902" s="1">
        <v>43760.555844907409</v>
      </c>
      <c r="F11902">
        <v>3</v>
      </c>
      <c r="G11902" t="s">
        <v>259</v>
      </c>
      <c r="H11902">
        <v>5</v>
      </c>
      <c r="I11902" s="1">
        <v>43785.999305555553</v>
      </c>
      <c r="J11902" s="2">
        <f t="shared" si="555"/>
        <v>1</v>
      </c>
      <c r="K11902" s="2" t="str">
        <f>IFERROR(VLOOKUP(A11902,Aux!A:B,2,0),"Outros")</f>
        <v>Outros</v>
      </c>
      <c r="L11902" s="2">
        <f t="shared" si="556"/>
        <v>2019</v>
      </c>
      <c r="M11902">
        <f t="shared" si="557"/>
        <v>43</v>
      </c>
    </row>
    <row r="11903" spans="1:13" x14ac:dyDescent="0.35">
      <c r="A11903" t="s">
        <v>12</v>
      </c>
      <c r="B11903">
        <v>508481287</v>
      </c>
      <c r="C11903">
        <v>176015</v>
      </c>
      <c r="D11903" t="s">
        <v>10126</v>
      </c>
      <c r="E11903" s="1">
        <v>43760.582118055558</v>
      </c>
      <c r="F11903">
        <v>3</v>
      </c>
      <c r="G11903" t="s">
        <v>14</v>
      </c>
      <c r="H11903">
        <v>5</v>
      </c>
      <c r="I11903" s="1">
        <v>43775.708333333336</v>
      </c>
      <c r="J11903" s="2">
        <f t="shared" si="555"/>
        <v>1</v>
      </c>
      <c r="K11903" s="2" t="str">
        <f>IFERROR(VLOOKUP(A11903,Aux!A:B,2,0),"Outros")</f>
        <v>Hospitais</v>
      </c>
      <c r="L11903" s="2">
        <f t="shared" si="556"/>
        <v>2019</v>
      </c>
      <c r="M11903">
        <f t="shared" si="557"/>
        <v>43</v>
      </c>
    </row>
    <row r="11904" spans="1:13" x14ac:dyDescent="0.35">
      <c r="A11904" t="s">
        <v>226</v>
      </c>
      <c r="B11904">
        <v>506792382</v>
      </c>
      <c r="C11904">
        <v>176016</v>
      </c>
      <c r="D11904" t="s">
        <v>8297</v>
      </c>
      <c r="E11904" s="1">
        <v>43760.583020833335</v>
      </c>
      <c r="F11904">
        <v>3</v>
      </c>
      <c r="G11904" t="s">
        <v>1109</v>
      </c>
      <c r="H11904">
        <v>400</v>
      </c>
      <c r="I11904" s="1">
        <v>43773.999305555553</v>
      </c>
      <c r="J11904" s="2">
        <f t="shared" si="555"/>
        <v>1</v>
      </c>
      <c r="K11904" s="2" t="str">
        <f>IFERROR(VLOOKUP(A11904,Aux!A:B,2,0),"Outros")</f>
        <v>Municípios</v>
      </c>
      <c r="L11904" s="2">
        <f t="shared" si="556"/>
        <v>2019</v>
      </c>
      <c r="M11904">
        <f t="shared" si="557"/>
        <v>43</v>
      </c>
    </row>
    <row r="11905" spans="1:13" x14ac:dyDescent="0.35">
      <c r="A11905" t="s">
        <v>48</v>
      </c>
      <c r="B11905">
        <v>503035416</v>
      </c>
      <c r="C11905">
        <v>176017</v>
      </c>
      <c r="D11905" t="s">
        <v>10321</v>
      </c>
      <c r="E11905" s="1">
        <v>43760.586180555554</v>
      </c>
      <c r="F11905">
        <v>1</v>
      </c>
      <c r="G11905" t="s">
        <v>50</v>
      </c>
      <c r="H11905">
        <v>340</v>
      </c>
      <c r="I11905" s="1">
        <v>43773.708333333336</v>
      </c>
      <c r="J11905" s="2">
        <f t="shared" si="555"/>
        <v>1</v>
      </c>
      <c r="K11905" s="2" t="str">
        <f>IFERROR(VLOOKUP(A11905,Aux!A:B,2,0),"Outros")</f>
        <v>Hospitais</v>
      </c>
      <c r="L11905" s="2">
        <f t="shared" si="556"/>
        <v>2019</v>
      </c>
      <c r="M11905">
        <f t="shared" si="557"/>
        <v>43</v>
      </c>
    </row>
    <row r="11906" spans="1:13" x14ac:dyDescent="0.35">
      <c r="A11906" t="s">
        <v>122</v>
      </c>
      <c r="B11906">
        <v>506173968</v>
      </c>
      <c r="C11906">
        <v>176018</v>
      </c>
      <c r="D11906" t="s">
        <v>8562</v>
      </c>
      <c r="E11906" s="1">
        <v>43760.590219907404</v>
      </c>
      <c r="F11906">
        <v>13</v>
      </c>
      <c r="G11906" t="s">
        <v>597</v>
      </c>
      <c r="H11906">
        <v>360</v>
      </c>
      <c r="I11906" s="1">
        <v>43766.833333333336</v>
      </c>
      <c r="J11906" s="2">
        <f t="shared" ref="J11906:J11969" si="558">IF(C11906=C11905,"",1)</f>
        <v>1</v>
      </c>
      <c r="K11906" s="2" t="str">
        <f>IFERROR(VLOOKUP(A11906,Aux!A:B,2,0),"Outros")</f>
        <v>Municípios</v>
      </c>
      <c r="L11906" s="2">
        <f t="shared" ref="L11906:L11969" si="559">YEAR(E11906)</f>
        <v>2019</v>
      </c>
      <c r="M11906">
        <f t="shared" ref="M11906:M11969" si="560">WEEKNUM(E11906)</f>
        <v>43</v>
      </c>
    </row>
    <row r="11907" spans="1:13" x14ac:dyDescent="0.35">
      <c r="A11907" t="s">
        <v>15</v>
      </c>
      <c r="B11907">
        <v>503541567</v>
      </c>
      <c r="C11907">
        <v>176019</v>
      </c>
      <c r="D11907" t="s">
        <v>10479</v>
      </c>
      <c r="E11907" s="1">
        <v>43760.590914351851</v>
      </c>
      <c r="F11907">
        <v>3</v>
      </c>
      <c r="G11907" t="s">
        <v>481</v>
      </c>
      <c r="H11907">
        <v>340</v>
      </c>
      <c r="I11907" s="1">
        <v>43783.999305555553</v>
      </c>
      <c r="J11907" s="2">
        <f t="shared" si="558"/>
        <v>1</v>
      </c>
      <c r="K11907" s="2" t="str">
        <f>IFERROR(VLOOKUP(A11907,Aux!A:B,2,0),"Outros")</f>
        <v>Municípios</v>
      </c>
      <c r="L11907" s="2">
        <f t="shared" si="559"/>
        <v>2019</v>
      </c>
      <c r="M11907">
        <f t="shared" si="560"/>
        <v>43</v>
      </c>
    </row>
    <row r="11908" spans="1:13" x14ac:dyDescent="0.35">
      <c r="A11908" t="s">
        <v>122</v>
      </c>
      <c r="B11908">
        <v>506173968</v>
      </c>
      <c r="C11908">
        <v>176020</v>
      </c>
      <c r="D11908" t="s">
        <v>10225</v>
      </c>
      <c r="E11908" s="1">
        <v>43760.591504629629</v>
      </c>
      <c r="F11908">
        <v>13</v>
      </c>
      <c r="G11908" t="s">
        <v>147</v>
      </c>
      <c r="H11908">
        <v>340</v>
      </c>
      <c r="I11908" s="1">
        <v>43767.75</v>
      </c>
      <c r="J11908" s="2">
        <f t="shared" si="558"/>
        <v>1</v>
      </c>
      <c r="K11908" s="2" t="str">
        <f>IFERROR(VLOOKUP(A11908,Aux!A:B,2,0),"Outros")</f>
        <v>Municípios</v>
      </c>
      <c r="L11908" s="2">
        <f t="shared" si="559"/>
        <v>2019</v>
      </c>
      <c r="M11908">
        <f t="shared" si="560"/>
        <v>43</v>
      </c>
    </row>
    <row r="11909" spans="1:13" x14ac:dyDescent="0.35">
      <c r="A11909" t="s">
        <v>34</v>
      </c>
      <c r="B11909">
        <v>506901173</v>
      </c>
      <c r="C11909">
        <v>176021</v>
      </c>
      <c r="D11909" t="s">
        <v>10322</v>
      </c>
      <c r="E11909" s="1">
        <v>43760.595613425925</v>
      </c>
      <c r="F11909">
        <v>1</v>
      </c>
      <c r="G11909" t="s">
        <v>4015</v>
      </c>
      <c r="H11909">
        <v>360</v>
      </c>
      <c r="I11909" s="1">
        <v>43773.75</v>
      </c>
      <c r="J11909" s="2">
        <f t="shared" si="558"/>
        <v>1</v>
      </c>
      <c r="K11909" s="2" t="str">
        <f>IFERROR(VLOOKUP(A11909,Aux!A:B,2,0),"Outros")</f>
        <v>Municípios</v>
      </c>
      <c r="L11909" s="2">
        <f t="shared" si="559"/>
        <v>2019</v>
      </c>
      <c r="M11909">
        <f t="shared" si="560"/>
        <v>43</v>
      </c>
    </row>
    <row r="11910" spans="1:13" x14ac:dyDescent="0.35">
      <c r="A11910" t="s">
        <v>197</v>
      </c>
      <c r="B11910">
        <v>506334562</v>
      </c>
      <c r="C11910">
        <v>176022</v>
      </c>
      <c r="D11910" t="s">
        <v>10226</v>
      </c>
      <c r="E11910" s="1">
        <v>43760.598854166667</v>
      </c>
      <c r="F11910">
        <v>1</v>
      </c>
      <c r="G11910" t="s">
        <v>210</v>
      </c>
      <c r="H11910">
        <v>360</v>
      </c>
      <c r="I11910" s="1">
        <v>43769.999305555553</v>
      </c>
      <c r="J11910" s="2">
        <f t="shared" si="558"/>
        <v>1</v>
      </c>
      <c r="K11910" s="2" t="str">
        <f>IFERROR(VLOOKUP(A11910,Aux!A:B,2,0),"Outros")</f>
        <v>Municípios</v>
      </c>
      <c r="L11910" s="2">
        <f t="shared" si="559"/>
        <v>2019</v>
      </c>
      <c r="M11910">
        <f t="shared" si="560"/>
        <v>43</v>
      </c>
    </row>
    <row r="11911" spans="1:13" x14ac:dyDescent="0.35">
      <c r="A11911" t="s">
        <v>308</v>
      </c>
      <c r="B11911">
        <v>504884620</v>
      </c>
      <c r="C11911">
        <v>176023</v>
      </c>
      <c r="D11911" t="s">
        <v>10227</v>
      </c>
      <c r="E11911" s="1">
        <v>43760.599212962959</v>
      </c>
      <c r="F11911">
        <v>1</v>
      </c>
      <c r="G11911" t="s">
        <v>643</v>
      </c>
      <c r="H11911">
        <v>340</v>
      </c>
      <c r="I11911" s="1">
        <v>43767.708333333336</v>
      </c>
      <c r="J11911" s="2">
        <f t="shared" si="558"/>
        <v>1</v>
      </c>
      <c r="K11911" s="2" t="str">
        <f>IFERROR(VLOOKUP(A11911,Aux!A:B,2,0),"Outros")</f>
        <v>Municípios</v>
      </c>
      <c r="L11911" s="2">
        <f t="shared" si="559"/>
        <v>2019</v>
      </c>
      <c r="M11911">
        <f t="shared" si="560"/>
        <v>43</v>
      </c>
    </row>
    <row r="11912" spans="1:13" x14ac:dyDescent="0.35">
      <c r="A11912" t="s">
        <v>71</v>
      </c>
      <c r="B11912">
        <v>500051054</v>
      </c>
      <c r="C11912">
        <v>176024</v>
      </c>
      <c r="D11912" t="s">
        <v>10228</v>
      </c>
      <c r="E11912" s="1">
        <v>43760.601122685184</v>
      </c>
      <c r="F11912">
        <v>1</v>
      </c>
      <c r="G11912" t="s">
        <v>202</v>
      </c>
      <c r="H11912">
        <v>360</v>
      </c>
      <c r="I11912" s="1">
        <v>43768.791666666664</v>
      </c>
      <c r="J11912" s="2">
        <f t="shared" si="558"/>
        <v>1</v>
      </c>
      <c r="K11912" s="2" t="str">
        <f>IFERROR(VLOOKUP(A11912,Aux!A:B,2,0),"Outros")</f>
        <v>Municípios</v>
      </c>
      <c r="L11912" s="2">
        <f t="shared" si="559"/>
        <v>2019</v>
      </c>
      <c r="M11912">
        <f t="shared" si="560"/>
        <v>43</v>
      </c>
    </row>
    <row r="11913" spans="1:13" x14ac:dyDescent="0.35">
      <c r="A11913" t="s">
        <v>157</v>
      </c>
      <c r="B11913">
        <v>500122237</v>
      </c>
      <c r="C11913">
        <v>176025</v>
      </c>
      <c r="D11913" t="s">
        <v>10323</v>
      </c>
      <c r="E11913" s="1">
        <v>43760.602337962962</v>
      </c>
      <c r="F11913">
        <v>1</v>
      </c>
      <c r="G11913" t="s">
        <v>14</v>
      </c>
      <c r="H11913">
        <v>360</v>
      </c>
      <c r="I11913" s="1">
        <v>43769.999305555553</v>
      </c>
      <c r="J11913" s="2">
        <f t="shared" si="558"/>
        <v>1</v>
      </c>
      <c r="K11913" s="2" t="str">
        <f>IFERROR(VLOOKUP(A11913,Aux!A:B,2,0),"Outros")</f>
        <v>Outros</v>
      </c>
      <c r="L11913" s="2">
        <f t="shared" si="559"/>
        <v>2019</v>
      </c>
      <c r="M11913">
        <f t="shared" si="560"/>
        <v>43</v>
      </c>
    </row>
    <row r="11914" spans="1:13" x14ac:dyDescent="0.35">
      <c r="A11914" t="s">
        <v>2238</v>
      </c>
      <c r="B11914">
        <v>506735524</v>
      </c>
      <c r="C11914">
        <v>176026</v>
      </c>
      <c r="D11914" t="s">
        <v>10324</v>
      </c>
      <c r="E11914" s="1">
        <v>43760.614050925928</v>
      </c>
      <c r="F11914">
        <v>13</v>
      </c>
      <c r="G11914" t="s">
        <v>2240</v>
      </c>
      <c r="H11914">
        <v>360</v>
      </c>
      <c r="I11914" s="1">
        <v>43767.708333333336</v>
      </c>
      <c r="J11914" s="2">
        <f t="shared" si="558"/>
        <v>1</v>
      </c>
      <c r="K11914" s="2" t="str">
        <f>IFERROR(VLOOKUP(A11914,Aux!A:B,2,0),"Outros")</f>
        <v>Municípios</v>
      </c>
      <c r="L11914" s="2">
        <f t="shared" si="559"/>
        <v>2019</v>
      </c>
      <c r="M11914">
        <f t="shared" si="560"/>
        <v>43</v>
      </c>
    </row>
    <row r="11915" spans="1:13" x14ac:dyDescent="0.35">
      <c r="A11915" t="s">
        <v>48</v>
      </c>
      <c r="B11915">
        <v>503035416</v>
      </c>
      <c r="C11915">
        <v>176027</v>
      </c>
      <c r="D11915" t="s">
        <v>10325</v>
      </c>
      <c r="E11915" s="1">
        <v>43760.616516203707</v>
      </c>
      <c r="F11915">
        <v>1</v>
      </c>
      <c r="G11915" t="s">
        <v>50</v>
      </c>
      <c r="H11915">
        <v>200</v>
      </c>
      <c r="I11915" s="1">
        <v>43773.708333333336</v>
      </c>
      <c r="J11915" s="2">
        <f t="shared" si="558"/>
        <v>1</v>
      </c>
      <c r="K11915" s="2" t="str">
        <f>IFERROR(VLOOKUP(A11915,Aux!A:B,2,0),"Outros")</f>
        <v>Hospitais</v>
      </c>
      <c r="L11915" s="2">
        <f t="shared" si="559"/>
        <v>2019</v>
      </c>
      <c r="M11915">
        <f t="shared" si="560"/>
        <v>43</v>
      </c>
    </row>
    <row r="11916" spans="1:13" x14ac:dyDescent="0.35">
      <c r="A11916" t="s">
        <v>71</v>
      </c>
      <c r="B11916">
        <v>500051054</v>
      </c>
      <c r="C11916">
        <v>176028</v>
      </c>
      <c r="D11916" t="s">
        <v>201</v>
      </c>
      <c r="E11916" s="1">
        <v>43760.617094907408</v>
      </c>
      <c r="F11916">
        <v>1</v>
      </c>
      <c r="G11916" t="s">
        <v>202</v>
      </c>
      <c r="H11916">
        <v>360</v>
      </c>
      <c r="I11916" s="1">
        <v>43763.791666666664</v>
      </c>
      <c r="J11916" s="2">
        <f t="shared" si="558"/>
        <v>1</v>
      </c>
      <c r="K11916" s="2" t="str">
        <f>IFERROR(VLOOKUP(A11916,Aux!A:B,2,0),"Outros")</f>
        <v>Municípios</v>
      </c>
      <c r="L11916" s="2">
        <f t="shared" si="559"/>
        <v>2019</v>
      </c>
      <c r="M11916">
        <f t="shared" si="560"/>
        <v>43</v>
      </c>
    </row>
    <row r="11917" spans="1:13" x14ac:dyDescent="0.35">
      <c r="A11917" t="s">
        <v>140</v>
      </c>
      <c r="B11917">
        <v>506614913</v>
      </c>
      <c r="C11917">
        <v>176029</v>
      </c>
      <c r="D11917" t="s">
        <v>203</v>
      </c>
      <c r="E11917" s="1">
        <v>43760.623935185184</v>
      </c>
      <c r="F11917">
        <v>13</v>
      </c>
      <c r="G11917" t="s">
        <v>47</v>
      </c>
      <c r="H11917">
        <v>360</v>
      </c>
      <c r="I11917" s="1">
        <v>43767.999305555553</v>
      </c>
      <c r="J11917" s="2">
        <f t="shared" si="558"/>
        <v>1</v>
      </c>
      <c r="K11917" s="2" t="str">
        <f>IFERROR(VLOOKUP(A11917,Aux!A:B,2,0),"Outros")</f>
        <v>Municípios</v>
      </c>
      <c r="L11917" s="2">
        <f t="shared" si="559"/>
        <v>2019</v>
      </c>
      <c r="M11917">
        <f t="shared" si="560"/>
        <v>43</v>
      </c>
    </row>
    <row r="11918" spans="1:13" x14ac:dyDescent="0.35">
      <c r="A11918" t="s">
        <v>48</v>
      </c>
      <c r="B11918">
        <v>503035416</v>
      </c>
      <c r="C11918">
        <v>176030</v>
      </c>
      <c r="D11918" t="s">
        <v>10229</v>
      </c>
      <c r="E11918" s="1">
        <v>43760.627152777779</v>
      </c>
      <c r="F11918">
        <v>1</v>
      </c>
      <c r="G11918" t="s">
        <v>50</v>
      </c>
      <c r="H11918">
        <v>340</v>
      </c>
      <c r="I11918" s="1">
        <v>43773.708333333336</v>
      </c>
      <c r="J11918" s="2">
        <f t="shared" si="558"/>
        <v>1</v>
      </c>
      <c r="K11918" s="2" t="str">
        <f>IFERROR(VLOOKUP(A11918,Aux!A:B,2,0),"Outros")</f>
        <v>Hospitais</v>
      </c>
      <c r="L11918" s="2">
        <f t="shared" si="559"/>
        <v>2019</v>
      </c>
      <c r="M11918">
        <f t="shared" si="560"/>
        <v>43</v>
      </c>
    </row>
    <row r="11919" spans="1:13" x14ac:dyDescent="0.35">
      <c r="A11919" t="s">
        <v>9799</v>
      </c>
      <c r="B11919">
        <v>510840949</v>
      </c>
      <c r="C11919">
        <v>176031</v>
      </c>
      <c r="E11919" s="1">
        <v>43760.629884259259</v>
      </c>
      <c r="F11919">
        <v>1</v>
      </c>
      <c r="G11919" t="s">
        <v>33</v>
      </c>
      <c r="H11919">
        <v>400</v>
      </c>
      <c r="J11919" s="2">
        <f t="shared" si="558"/>
        <v>1</v>
      </c>
      <c r="K11919" s="2" t="str">
        <f>IFERROR(VLOOKUP(A11919,Aux!A:B,2,0),"Outros")</f>
        <v>Municípios</v>
      </c>
      <c r="L11919" s="2">
        <f t="shared" si="559"/>
        <v>2019</v>
      </c>
      <c r="M11919">
        <f t="shared" si="560"/>
        <v>43</v>
      </c>
    </row>
    <row r="11920" spans="1:13" x14ac:dyDescent="0.35">
      <c r="A11920" t="s">
        <v>122</v>
      </c>
      <c r="B11920">
        <v>506173968</v>
      </c>
      <c r="C11920">
        <v>176032</v>
      </c>
      <c r="D11920" t="s">
        <v>9944</v>
      </c>
      <c r="E11920" s="1">
        <v>43760.649398148147</v>
      </c>
      <c r="F11920">
        <v>13</v>
      </c>
      <c r="G11920" t="s">
        <v>147</v>
      </c>
      <c r="H11920">
        <v>360</v>
      </c>
      <c r="I11920" s="1">
        <v>43765.75</v>
      </c>
      <c r="J11920" s="2">
        <f t="shared" si="558"/>
        <v>1</v>
      </c>
      <c r="K11920" s="2" t="str">
        <f>IFERROR(VLOOKUP(A11920,Aux!A:B,2,0),"Outros")</f>
        <v>Municípios</v>
      </c>
      <c r="L11920" s="2">
        <f t="shared" si="559"/>
        <v>2019</v>
      </c>
      <c r="M11920">
        <f t="shared" si="560"/>
        <v>43</v>
      </c>
    </row>
    <row r="11921" spans="1:13" x14ac:dyDescent="0.35">
      <c r="A11921" t="s">
        <v>81</v>
      </c>
      <c r="B11921">
        <v>506780902</v>
      </c>
      <c r="C11921">
        <v>176033</v>
      </c>
      <c r="E11921" s="1">
        <v>43760.655428240738</v>
      </c>
      <c r="F11921">
        <v>13</v>
      </c>
      <c r="G11921" t="s">
        <v>33</v>
      </c>
      <c r="H11921">
        <v>400</v>
      </c>
      <c r="I11921" s="1">
        <v>25569.999305555557</v>
      </c>
      <c r="J11921" s="2">
        <f t="shared" si="558"/>
        <v>1</v>
      </c>
      <c r="K11921" s="2" t="str">
        <f>IFERROR(VLOOKUP(A11921,Aux!A:B,2,0),"Outros")</f>
        <v>Municípios</v>
      </c>
      <c r="L11921" s="2">
        <f t="shared" si="559"/>
        <v>2019</v>
      </c>
      <c r="M11921">
        <f t="shared" si="560"/>
        <v>43</v>
      </c>
    </row>
    <row r="11922" spans="1:13" x14ac:dyDescent="0.35">
      <c r="A11922" t="s">
        <v>197</v>
      </c>
      <c r="B11922">
        <v>506334562</v>
      </c>
      <c r="C11922">
        <v>176034</v>
      </c>
      <c r="D11922" t="s">
        <v>204</v>
      </c>
      <c r="E11922" s="1">
        <v>43760.656840277778</v>
      </c>
      <c r="F11922">
        <v>3</v>
      </c>
      <c r="G11922" t="s">
        <v>205</v>
      </c>
      <c r="H11922">
        <v>360</v>
      </c>
      <c r="I11922" s="1">
        <v>43796.999305555553</v>
      </c>
      <c r="J11922" s="2">
        <f t="shared" si="558"/>
        <v>1</v>
      </c>
      <c r="K11922" s="2" t="str">
        <f>IFERROR(VLOOKUP(A11922,Aux!A:B,2,0),"Outros")</f>
        <v>Municípios</v>
      </c>
      <c r="L11922" s="2">
        <f t="shared" si="559"/>
        <v>2019</v>
      </c>
      <c r="M11922">
        <f t="shared" si="560"/>
        <v>43</v>
      </c>
    </row>
    <row r="11923" spans="1:13" x14ac:dyDescent="0.35">
      <c r="A11923" t="s">
        <v>81</v>
      </c>
      <c r="B11923">
        <v>506780902</v>
      </c>
      <c r="C11923">
        <v>176035</v>
      </c>
      <c r="E11923" s="1">
        <v>43760.657870370371</v>
      </c>
      <c r="F11923">
        <v>1</v>
      </c>
      <c r="G11923" t="s">
        <v>33</v>
      </c>
      <c r="H11923">
        <v>400</v>
      </c>
      <c r="I11923" s="1">
        <v>25569.999305555557</v>
      </c>
      <c r="J11923" s="2">
        <f t="shared" si="558"/>
        <v>1</v>
      </c>
      <c r="K11923" s="2" t="str">
        <f>IFERROR(VLOOKUP(A11923,Aux!A:B,2,0),"Outros")</f>
        <v>Municípios</v>
      </c>
      <c r="L11923" s="2">
        <f t="shared" si="559"/>
        <v>2019</v>
      </c>
      <c r="M11923">
        <f t="shared" si="560"/>
        <v>43</v>
      </c>
    </row>
    <row r="11924" spans="1:13" x14ac:dyDescent="0.35">
      <c r="A11924" t="s">
        <v>9799</v>
      </c>
      <c r="B11924">
        <v>510840949</v>
      </c>
      <c r="C11924">
        <v>176036</v>
      </c>
      <c r="E11924" s="1">
        <v>43760.660636574074</v>
      </c>
      <c r="F11924">
        <v>1</v>
      </c>
      <c r="G11924" t="s">
        <v>476</v>
      </c>
      <c r="H11924">
        <v>400</v>
      </c>
      <c r="J11924" s="2">
        <f t="shared" si="558"/>
        <v>1</v>
      </c>
      <c r="K11924" s="2" t="str">
        <f>IFERROR(VLOOKUP(A11924,Aux!A:B,2,0),"Outros")</f>
        <v>Municípios</v>
      </c>
      <c r="L11924" s="2">
        <f t="shared" si="559"/>
        <v>2019</v>
      </c>
      <c r="M11924">
        <f t="shared" si="560"/>
        <v>43</v>
      </c>
    </row>
    <row r="11925" spans="1:13" x14ac:dyDescent="0.35">
      <c r="A11925" t="s">
        <v>1530</v>
      </c>
      <c r="B11925">
        <v>600083012</v>
      </c>
      <c r="C11925">
        <v>176037</v>
      </c>
      <c r="D11925" t="s">
        <v>10127</v>
      </c>
      <c r="E11925" s="1">
        <v>43760.662685185183</v>
      </c>
      <c r="F11925">
        <v>5</v>
      </c>
      <c r="G11925" t="s">
        <v>1498</v>
      </c>
      <c r="H11925">
        <v>5</v>
      </c>
      <c r="I11925" s="1">
        <v>25569.999305555557</v>
      </c>
      <c r="J11925" s="2">
        <f t="shared" si="558"/>
        <v>1</v>
      </c>
      <c r="K11925" s="2" t="str">
        <f>IFERROR(VLOOKUP(A11925,Aux!A:B,2,0),"Outros")</f>
        <v>Outros</v>
      </c>
      <c r="L11925" s="2">
        <f t="shared" si="559"/>
        <v>2019</v>
      </c>
      <c r="M11925">
        <f t="shared" si="560"/>
        <v>43</v>
      </c>
    </row>
    <row r="11926" spans="1:13" x14ac:dyDescent="0.35">
      <c r="A11926" t="s">
        <v>81</v>
      </c>
      <c r="B11926">
        <v>506780902</v>
      </c>
      <c r="C11926">
        <v>176038</v>
      </c>
      <c r="E11926" s="1">
        <v>43760.663321759261</v>
      </c>
      <c r="F11926">
        <v>1</v>
      </c>
      <c r="G11926" t="s">
        <v>33</v>
      </c>
      <c r="H11926">
        <v>400</v>
      </c>
      <c r="J11926" s="2">
        <f t="shared" si="558"/>
        <v>1</v>
      </c>
      <c r="K11926" s="2" t="str">
        <f>IFERROR(VLOOKUP(A11926,Aux!A:B,2,0),"Outros")</f>
        <v>Municípios</v>
      </c>
      <c r="L11926" s="2">
        <f t="shared" si="559"/>
        <v>2019</v>
      </c>
      <c r="M11926">
        <f t="shared" si="560"/>
        <v>43</v>
      </c>
    </row>
    <row r="11927" spans="1:13" x14ac:dyDescent="0.35">
      <c r="A11927" t="s">
        <v>3315</v>
      </c>
      <c r="B11927">
        <v>508100720</v>
      </c>
      <c r="C11927">
        <v>176039</v>
      </c>
      <c r="E11927" s="1">
        <v>43760.66741898148</v>
      </c>
      <c r="F11927">
        <v>13</v>
      </c>
      <c r="G11927" t="s">
        <v>33</v>
      </c>
      <c r="H11927">
        <v>400</v>
      </c>
      <c r="J11927" s="2">
        <f t="shared" si="558"/>
        <v>1</v>
      </c>
      <c r="K11927" s="2" t="str">
        <f>IFERROR(VLOOKUP(A11927,Aux!A:B,2,0),"Outros")</f>
        <v>Outros</v>
      </c>
      <c r="L11927" s="2">
        <f t="shared" si="559"/>
        <v>2019</v>
      </c>
      <c r="M11927">
        <f t="shared" si="560"/>
        <v>43</v>
      </c>
    </row>
    <row r="11928" spans="1:13" x14ac:dyDescent="0.35">
      <c r="A11928" t="s">
        <v>81</v>
      </c>
      <c r="B11928">
        <v>506780902</v>
      </c>
      <c r="C11928">
        <v>176040</v>
      </c>
      <c r="E11928" s="1">
        <v>43760.669004629628</v>
      </c>
      <c r="F11928">
        <v>13</v>
      </c>
      <c r="G11928" t="s">
        <v>33</v>
      </c>
      <c r="H11928">
        <v>400</v>
      </c>
      <c r="I11928" s="1">
        <v>25569.999305555557</v>
      </c>
      <c r="J11928" s="2">
        <f t="shared" si="558"/>
        <v>1</v>
      </c>
      <c r="K11928" s="2" t="str">
        <f>IFERROR(VLOOKUP(A11928,Aux!A:B,2,0),"Outros")</f>
        <v>Municípios</v>
      </c>
      <c r="L11928" s="2">
        <f t="shared" si="559"/>
        <v>2019</v>
      </c>
      <c r="M11928">
        <f t="shared" si="560"/>
        <v>43</v>
      </c>
    </row>
    <row r="11929" spans="1:13" x14ac:dyDescent="0.35">
      <c r="A11929" t="s">
        <v>12</v>
      </c>
      <c r="B11929">
        <v>508481287</v>
      </c>
      <c r="C11929">
        <v>176041</v>
      </c>
      <c r="D11929" t="s">
        <v>10402</v>
      </c>
      <c r="E11929" s="1">
        <v>43760.669953703706</v>
      </c>
      <c r="F11929">
        <v>13</v>
      </c>
      <c r="G11929" t="s">
        <v>14</v>
      </c>
      <c r="H11929">
        <v>220</v>
      </c>
      <c r="I11929" s="1">
        <v>43766.708333333336</v>
      </c>
      <c r="J11929" s="2">
        <f t="shared" si="558"/>
        <v>1</v>
      </c>
      <c r="K11929" s="2" t="str">
        <f>IFERROR(VLOOKUP(A11929,Aux!A:B,2,0),"Outros")</f>
        <v>Hospitais</v>
      </c>
      <c r="L11929" s="2">
        <f t="shared" si="559"/>
        <v>2019</v>
      </c>
      <c r="M11929">
        <f t="shared" si="560"/>
        <v>43</v>
      </c>
    </row>
    <row r="11930" spans="1:13" x14ac:dyDescent="0.35">
      <c r="A11930" t="s">
        <v>1080</v>
      </c>
      <c r="B11930">
        <v>506849635</v>
      </c>
      <c r="C11930">
        <v>176042</v>
      </c>
      <c r="D11930" t="s">
        <v>10259</v>
      </c>
      <c r="E11930" s="1">
        <v>43760.67827546296</v>
      </c>
      <c r="F11930">
        <v>3</v>
      </c>
      <c r="G11930" t="s">
        <v>1082</v>
      </c>
      <c r="H11930">
        <v>5</v>
      </c>
      <c r="I11930" s="1">
        <v>43771.999305555553</v>
      </c>
      <c r="J11930" s="2">
        <f t="shared" si="558"/>
        <v>1</v>
      </c>
      <c r="K11930" s="2" t="str">
        <f>IFERROR(VLOOKUP(A11930,Aux!A:B,2,0),"Outros")</f>
        <v>Municípios</v>
      </c>
      <c r="L11930" s="2">
        <f t="shared" si="559"/>
        <v>2019</v>
      </c>
      <c r="M11930">
        <f t="shared" si="560"/>
        <v>43</v>
      </c>
    </row>
    <row r="11931" spans="1:13" x14ac:dyDescent="0.35">
      <c r="A11931" t="s">
        <v>53</v>
      </c>
      <c r="B11931">
        <v>508195390</v>
      </c>
      <c r="C11931">
        <v>176044</v>
      </c>
      <c r="E11931" s="1">
        <v>43760.679259259261</v>
      </c>
      <c r="F11931">
        <v>3</v>
      </c>
      <c r="H11931">
        <v>1</v>
      </c>
      <c r="J11931" s="2">
        <f t="shared" si="558"/>
        <v>1</v>
      </c>
      <c r="K11931" s="2" t="str">
        <f>IFERROR(VLOOKUP(A11931,Aux!A:B,2,0),"Outros")</f>
        <v>Outros</v>
      </c>
      <c r="L11931" s="2">
        <f t="shared" si="559"/>
        <v>2019</v>
      </c>
      <c r="M11931">
        <f t="shared" si="560"/>
        <v>43</v>
      </c>
    </row>
    <row r="11932" spans="1:13" x14ac:dyDescent="0.35">
      <c r="A11932" t="s">
        <v>81</v>
      </c>
      <c r="B11932">
        <v>506780902</v>
      </c>
      <c r="C11932">
        <v>176045</v>
      </c>
      <c r="E11932" s="1">
        <v>43760.687685185185</v>
      </c>
      <c r="F11932">
        <v>1</v>
      </c>
      <c r="G11932" t="s">
        <v>33</v>
      </c>
      <c r="H11932">
        <v>400</v>
      </c>
      <c r="J11932" s="2">
        <f t="shared" si="558"/>
        <v>1</v>
      </c>
      <c r="K11932" s="2" t="str">
        <f>IFERROR(VLOOKUP(A11932,Aux!A:B,2,0),"Outros")</f>
        <v>Municípios</v>
      </c>
      <c r="L11932" s="2">
        <f t="shared" si="559"/>
        <v>2019</v>
      </c>
      <c r="M11932">
        <f t="shared" si="560"/>
        <v>43</v>
      </c>
    </row>
    <row r="11933" spans="1:13" x14ac:dyDescent="0.35">
      <c r="A11933" t="s">
        <v>60</v>
      </c>
      <c r="B11933">
        <v>505456010</v>
      </c>
      <c r="C11933">
        <v>176046</v>
      </c>
      <c r="D11933" t="s">
        <v>10170</v>
      </c>
      <c r="E11933" s="1">
        <v>43760.689328703702</v>
      </c>
      <c r="F11933">
        <v>13</v>
      </c>
      <c r="G11933" t="s">
        <v>62</v>
      </c>
      <c r="H11933">
        <v>360</v>
      </c>
      <c r="I11933" s="1">
        <v>43765.999305555553</v>
      </c>
      <c r="J11933" s="2">
        <f t="shared" si="558"/>
        <v>1</v>
      </c>
      <c r="K11933" s="2" t="str">
        <f>IFERROR(VLOOKUP(A11933,Aux!A:B,2,0),"Outros")</f>
        <v>Municípios</v>
      </c>
      <c r="L11933" s="2">
        <f t="shared" si="559"/>
        <v>2019</v>
      </c>
      <c r="M11933">
        <f t="shared" si="560"/>
        <v>43</v>
      </c>
    </row>
    <row r="11934" spans="1:13" x14ac:dyDescent="0.35">
      <c r="A11934" t="s">
        <v>9799</v>
      </c>
      <c r="B11934">
        <v>510840949</v>
      </c>
      <c r="C11934">
        <v>176047</v>
      </c>
      <c r="D11934" t="s">
        <v>10040</v>
      </c>
      <c r="E11934" s="1">
        <v>43760.694710648146</v>
      </c>
      <c r="F11934">
        <v>1</v>
      </c>
      <c r="G11934" t="s">
        <v>476</v>
      </c>
      <c r="H11934">
        <v>400</v>
      </c>
      <c r="J11934" s="2">
        <f t="shared" si="558"/>
        <v>1</v>
      </c>
      <c r="K11934" s="2" t="str">
        <f>IFERROR(VLOOKUP(A11934,Aux!A:B,2,0),"Outros")</f>
        <v>Municípios</v>
      </c>
      <c r="L11934" s="2">
        <f t="shared" si="559"/>
        <v>2019</v>
      </c>
      <c r="M11934">
        <f t="shared" si="560"/>
        <v>43</v>
      </c>
    </row>
    <row r="11935" spans="1:13" x14ac:dyDescent="0.35">
      <c r="A11935" t="s">
        <v>81</v>
      </c>
      <c r="B11935">
        <v>506780902</v>
      </c>
      <c r="C11935">
        <v>176048</v>
      </c>
      <c r="E11935" s="1">
        <v>43760.695162037038</v>
      </c>
      <c r="F11935">
        <v>13</v>
      </c>
      <c r="G11935" t="s">
        <v>33</v>
      </c>
      <c r="H11935">
        <v>400</v>
      </c>
      <c r="J11935" s="2">
        <f t="shared" si="558"/>
        <v>1</v>
      </c>
      <c r="K11935" s="2" t="str">
        <f>IFERROR(VLOOKUP(A11935,Aux!A:B,2,0),"Outros")</f>
        <v>Municípios</v>
      </c>
      <c r="L11935" s="2">
        <f t="shared" si="559"/>
        <v>2019</v>
      </c>
      <c r="M11935">
        <f t="shared" si="560"/>
        <v>43</v>
      </c>
    </row>
    <row r="11936" spans="1:13" x14ac:dyDescent="0.35">
      <c r="A11936" t="s">
        <v>1530</v>
      </c>
      <c r="B11936">
        <v>600083012</v>
      </c>
      <c r="C11936">
        <v>176049</v>
      </c>
      <c r="D11936" t="s">
        <v>10361</v>
      </c>
      <c r="E11936" s="1">
        <v>43760.695601851854</v>
      </c>
      <c r="F11936">
        <v>13</v>
      </c>
      <c r="G11936" t="s">
        <v>33</v>
      </c>
      <c r="H11936">
        <v>340</v>
      </c>
      <c r="I11936" s="1">
        <v>43780.999305555553</v>
      </c>
      <c r="J11936" s="2">
        <f t="shared" si="558"/>
        <v>1</v>
      </c>
      <c r="K11936" s="2" t="str">
        <f>IFERROR(VLOOKUP(A11936,Aux!A:B,2,0),"Outros")</f>
        <v>Outros</v>
      </c>
      <c r="L11936" s="2">
        <f t="shared" si="559"/>
        <v>2019</v>
      </c>
      <c r="M11936">
        <f t="shared" si="560"/>
        <v>43</v>
      </c>
    </row>
    <row r="11937" spans="1:13" x14ac:dyDescent="0.35">
      <c r="A11937" t="s">
        <v>112</v>
      </c>
      <c r="B11937">
        <v>501144218</v>
      </c>
      <c r="C11937">
        <v>176055</v>
      </c>
      <c r="D11937" t="s">
        <v>10171</v>
      </c>
      <c r="E11937" s="1">
        <v>43760.711064814815</v>
      </c>
      <c r="F11937">
        <v>3</v>
      </c>
      <c r="G11937" t="s">
        <v>114</v>
      </c>
      <c r="H11937">
        <v>340</v>
      </c>
      <c r="I11937" s="1">
        <v>43781.999305555553</v>
      </c>
      <c r="J11937" s="2">
        <f t="shared" si="558"/>
        <v>1</v>
      </c>
      <c r="K11937" s="2" t="str">
        <f>IFERROR(VLOOKUP(A11937,Aux!A:B,2,0),"Outros")</f>
        <v>Municípios</v>
      </c>
      <c r="L11937" s="2">
        <f t="shared" si="559"/>
        <v>2019</v>
      </c>
      <c r="M11937">
        <f t="shared" si="560"/>
        <v>43</v>
      </c>
    </row>
    <row r="11938" spans="1:13" x14ac:dyDescent="0.35">
      <c r="A11938" t="s">
        <v>336</v>
      </c>
      <c r="B11938">
        <v>505170876</v>
      </c>
      <c r="C11938">
        <v>176056</v>
      </c>
      <c r="D11938" t="s">
        <v>10362</v>
      </c>
      <c r="E11938" s="1">
        <v>43760.719907407409</v>
      </c>
      <c r="F11938">
        <v>1</v>
      </c>
      <c r="G11938" t="s">
        <v>345</v>
      </c>
      <c r="H11938">
        <v>360</v>
      </c>
      <c r="I11938" s="1">
        <v>43766.708333333336</v>
      </c>
      <c r="J11938" s="2">
        <f t="shared" si="558"/>
        <v>1</v>
      </c>
      <c r="K11938" s="2" t="str">
        <f>IFERROR(VLOOKUP(A11938,Aux!A:B,2,0),"Outros")</f>
        <v>Municípios</v>
      </c>
      <c r="L11938" s="2">
        <f t="shared" si="559"/>
        <v>2019</v>
      </c>
      <c r="M11938">
        <f t="shared" si="560"/>
        <v>43</v>
      </c>
    </row>
    <row r="11939" spans="1:13" x14ac:dyDescent="0.35">
      <c r="A11939" t="s">
        <v>48</v>
      </c>
      <c r="B11939">
        <v>503035416</v>
      </c>
      <c r="C11939">
        <v>176059</v>
      </c>
      <c r="D11939" t="s">
        <v>10403</v>
      </c>
      <c r="E11939" s="1">
        <v>43760.790925925925</v>
      </c>
      <c r="F11939">
        <v>1</v>
      </c>
      <c r="G11939" t="s">
        <v>33</v>
      </c>
      <c r="H11939">
        <v>340</v>
      </c>
      <c r="I11939" s="1">
        <v>43763.708333333336</v>
      </c>
      <c r="J11939" s="2">
        <f t="shared" si="558"/>
        <v>1</v>
      </c>
      <c r="K11939" s="2" t="str">
        <f>IFERROR(VLOOKUP(A11939,Aux!A:B,2,0),"Outros")</f>
        <v>Hospitais</v>
      </c>
      <c r="L11939" s="2">
        <f t="shared" si="559"/>
        <v>2019</v>
      </c>
      <c r="M11939">
        <f t="shared" si="560"/>
        <v>43</v>
      </c>
    </row>
    <row r="11940" spans="1:13" x14ac:dyDescent="0.35">
      <c r="A11940" t="s">
        <v>48</v>
      </c>
      <c r="B11940">
        <v>503035416</v>
      </c>
      <c r="C11940">
        <v>176060</v>
      </c>
      <c r="D11940" t="s">
        <v>10082</v>
      </c>
      <c r="E11940" s="1">
        <v>43761.381724537037</v>
      </c>
      <c r="F11940">
        <v>1</v>
      </c>
      <c r="G11940" t="s">
        <v>50</v>
      </c>
      <c r="H11940">
        <v>200</v>
      </c>
      <c r="I11940" s="1">
        <v>43773.708333333336</v>
      </c>
      <c r="J11940" s="2">
        <f t="shared" si="558"/>
        <v>1</v>
      </c>
      <c r="K11940" s="2" t="str">
        <f>IFERROR(VLOOKUP(A11940,Aux!A:B,2,0),"Outros")</f>
        <v>Hospitais</v>
      </c>
      <c r="L11940" s="2">
        <f t="shared" si="559"/>
        <v>2019</v>
      </c>
      <c r="M11940">
        <f t="shared" si="560"/>
        <v>43</v>
      </c>
    </row>
    <row r="11941" spans="1:13" x14ac:dyDescent="0.35">
      <c r="A11941" t="s">
        <v>63</v>
      </c>
      <c r="B11941">
        <v>502098139</v>
      </c>
      <c r="C11941">
        <v>176061</v>
      </c>
      <c r="D11941" t="s">
        <v>9769</v>
      </c>
      <c r="E11941" s="1">
        <v>43761.391562500001</v>
      </c>
      <c r="F11941">
        <v>13</v>
      </c>
      <c r="G11941" t="s">
        <v>75</v>
      </c>
      <c r="H11941">
        <v>400</v>
      </c>
      <c r="I11941" s="1">
        <v>43751.75</v>
      </c>
      <c r="J11941" s="2">
        <f t="shared" si="558"/>
        <v>1</v>
      </c>
      <c r="K11941" s="2" t="str">
        <f>IFERROR(VLOOKUP(A11941,Aux!A:B,2,0),"Outros")</f>
        <v>Municípios</v>
      </c>
      <c r="L11941" s="2">
        <f t="shared" si="559"/>
        <v>2019</v>
      </c>
      <c r="M11941">
        <f t="shared" si="560"/>
        <v>43</v>
      </c>
    </row>
    <row r="11942" spans="1:13" x14ac:dyDescent="0.35">
      <c r="A11942" t="s">
        <v>48</v>
      </c>
      <c r="B11942">
        <v>503035416</v>
      </c>
      <c r="C11942">
        <v>176062</v>
      </c>
      <c r="D11942" t="s">
        <v>10326</v>
      </c>
      <c r="E11942" s="1">
        <v>43761.392731481479</v>
      </c>
      <c r="F11942">
        <v>1</v>
      </c>
      <c r="G11942" t="s">
        <v>50</v>
      </c>
      <c r="H11942">
        <v>340</v>
      </c>
      <c r="I11942" s="1">
        <v>43773.708333333336</v>
      </c>
      <c r="J11942" s="2">
        <f t="shared" si="558"/>
        <v>1</v>
      </c>
      <c r="K11942" s="2" t="str">
        <f>IFERROR(VLOOKUP(A11942,Aux!A:B,2,0),"Outros")</f>
        <v>Hospitais</v>
      </c>
      <c r="L11942" s="2">
        <f t="shared" si="559"/>
        <v>2019</v>
      </c>
      <c r="M11942">
        <f t="shared" si="560"/>
        <v>43</v>
      </c>
    </row>
    <row r="11943" spans="1:13" x14ac:dyDescent="0.35">
      <c r="A11943" t="s">
        <v>48</v>
      </c>
      <c r="B11943">
        <v>503035416</v>
      </c>
      <c r="C11943">
        <v>176068</v>
      </c>
      <c r="D11943" t="s">
        <v>10128</v>
      </c>
      <c r="E11943" s="1">
        <v>43761.40184027778</v>
      </c>
      <c r="F11943">
        <v>1</v>
      </c>
      <c r="G11943" t="s">
        <v>50</v>
      </c>
      <c r="H11943">
        <v>300</v>
      </c>
      <c r="I11943" s="1">
        <v>43773.708333333336</v>
      </c>
      <c r="J11943" s="2">
        <f t="shared" si="558"/>
        <v>1</v>
      </c>
      <c r="K11943" s="2" t="str">
        <f>IFERROR(VLOOKUP(A11943,Aux!A:B,2,0),"Outros")</f>
        <v>Hospitais</v>
      </c>
      <c r="L11943" s="2">
        <f t="shared" si="559"/>
        <v>2019</v>
      </c>
      <c r="M11943">
        <f t="shared" si="560"/>
        <v>43</v>
      </c>
    </row>
    <row r="11944" spans="1:13" x14ac:dyDescent="0.35">
      <c r="A11944" t="s">
        <v>895</v>
      </c>
      <c r="B11944">
        <v>501305564</v>
      </c>
      <c r="C11944">
        <v>176071</v>
      </c>
      <c r="D11944" t="s">
        <v>10405</v>
      </c>
      <c r="E11944" s="1">
        <v>43762.649074074077</v>
      </c>
      <c r="F11944">
        <v>1</v>
      </c>
      <c r="G11944" t="s">
        <v>33</v>
      </c>
      <c r="H11944">
        <v>340</v>
      </c>
      <c r="I11944" s="1">
        <v>43768.999305555553</v>
      </c>
      <c r="J11944" s="2">
        <f t="shared" si="558"/>
        <v>1</v>
      </c>
      <c r="K11944" s="2" t="str">
        <f>IFERROR(VLOOKUP(A11944,Aux!A:B,2,0),"Outros")</f>
        <v>Municípios</v>
      </c>
      <c r="L11944" s="2">
        <f t="shared" si="559"/>
        <v>2019</v>
      </c>
      <c r="M11944">
        <f t="shared" si="560"/>
        <v>43</v>
      </c>
    </row>
    <row r="11945" spans="1:13" x14ac:dyDescent="0.35">
      <c r="A11945" t="s">
        <v>15</v>
      </c>
      <c r="B11945">
        <v>503541567</v>
      </c>
      <c r="C11945">
        <v>176077</v>
      </c>
      <c r="D11945" t="s">
        <v>9890</v>
      </c>
      <c r="E11945" s="1">
        <v>43761.444884259261</v>
      </c>
      <c r="F11945">
        <v>13</v>
      </c>
      <c r="G11945" t="s">
        <v>929</v>
      </c>
      <c r="H11945">
        <v>340</v>
      </c>
      <c r="I11945" s="1">
        <v>43770.999305555553</v>
      </c>
      <c r="J11945" s="2">
        <f t="shared" si="558"/>
        <v>1</v>
      </c>
      <c r="K11945" s="2" t="str">
        <f>IFERROR(VLOOKUP(A11945,Aux!A:B,2,0),"Outros")</f>
        <v>Municípios</v>
      </c>
      <c r="L11945" s="2">
        <f t="shared" si="559"/>
        <v>2019</v>
      </c>
      <c r="M11945">
        <f t="shared" si="560"/>
        <v>43</v>
      </c>
    </row>
    <row r="11946" spans="1:13" x14ac:dyDescent="0.35">
      <c r="A11946" t="s">
        <v>122</v>
      </c>
      <c r="B11946">
        <v>506173968</v>
      </c>
      <c r="C11946">
        <v>176079</v>
      </c>
      <c r="D11946" t="s">
        <v>10172</v>
      </c>
      <c r="E11946" s="1">
        <v>43761.447060185186</v>
      </c>
      <c r="F11946">
        <v>3</v>
      </c>
      <c r="G11946" t="s">
        <v>597</v>
      </c>
      <c r="H11946">
        <v>340</v>
      </c>
      <c r="I11946" s="1">
        <v>43799.708333333336</v>
      </c>
      <c r="J11946" s="2">
        <f t="shared" si="558"/>
        <v>1</v>
      </c>
      <c r="K11946" s="2" t="str">
        <f>IFERROR(VLOOKUP(A11946,Aux!A:B,2,0),"Outros")</f>
        <v>Municípios</v>
      </c>
      <c r="L11946" s="2">
        <f t="shared" si="559"/>
        <v>2019</v>
      </c>
      <c r="M11946">
        <f t="shared" si="560"/>
        <v>43</v>
      </c>
    </row>
    <row r="11947" spans="1:13" x14ac:dyDescent="0.35">
      <c r="A11947" t="s">
        <v>157</v>
      </c>
      <c r="B11947">
        <v>500122237</v>
      </c>
      <c r="C11947">
        <v>176080</v>
      </c>
      <c r="D11947" t="s">
        <v>9891</v>
      </c>
      <c r="E11947" s="1">
        <v>43761.447094907409</v>
      </c>
      <c r="F11947">
        <v>13</v>
      </c>
      <c r="G11947" t="s">
        <v>33</v>
      </c>
      <c r="H11947">
        <v>340</v>
      </c>
      <c r="I11947" s="1">
        <v>43773.999305555553</v>
      </c>
      <c r="J11947" s="2">
        <f t="shared" si="558"/>
        <v>1</v>
      </c>
      <c r="K11947" s="2" t="str">
        <f>IFERROR(VLOOKUP(A11947,Aux!A:B,2,0),"Outros")</f>
        <v>Outros</v>
      </c>
      <c r="L11947" s="2">
        <f t="shared" si="559"/>
        <v>2019</v>
      </c>
      <c r="M11947">
        <f t="shared" si="560"/>
        <v>43</v>
      </c>
    </row>
    <row r="11948" spans="1:13" x14ac:dyDescent="0.35">
      <c r="A11948" t="s">
        <v>122</v>
      </c>
      <c r="B11948">
        <v>506173968</v>
      </c>
      <c r="C11948">
        <v>176081</v>
      </c>
      <c r="E11948" s="1">
        <v>43761.45239583333</v>
      </c>
      <c r="F11948">
        <v>3</v>
      </c>
      <c r="G11948" t="s">
        <v>33</v>
      </c>
      <c r="H11948">
        <v>1</v>
      </c>
      <c r="J11948" s="2">
        <f t="shared" si="558"/>
        <v>1</v>
      </c>
      <c r="K11948" s="2" t="str">
        <f>IFERROR(VLOOKUP(A11948,Aux!A:B,2,0),"Outros")</f>
        <v>Municípios</v>
      </c>
      <c r="L11948" s="2">
        <f t="shared" si="559"/>
        <v>2019</v>
      </c>
      <c r="M11948">
        <f t="shared" si="560"/>
        <v>43</v>
      </c>
    </row>
    <row r="11949" spans="1:13" x14ac:dyDescent="0.35">
      <c r="A11949" t="s">
        <v>528</v>
      </c>
      <c r="B11949">
        <v>512044040</v>
      </c>
      <c r="C11949">
        <v>176083</v>
      </c>
      <c r="E11949" s="1">
        <v>43761.45857638889</v>
      </c>
      <c r="F11949">
        <v>1</v>
      </c>
      <c r="G11949" t="s">
        <v>33</v>
      </c>
      <c r="H11949">
        <v>400</v>
      </c>
      <c r="J11949" s="2">
        <f t="shared" si="558"/>
        <v>1</v>
      </c>
      <c r="K11949" s="2" t="str">
        <f>IFERROR(VLOOKUP(A11949,Aux!A:B,2,0),"Outros")</f>
        <v>Municípios</v>
      </c>
      <c r="L11949" s="2">
        <f t="shared" si="559"/>
        <v>2019</v>
      </c>
      <c r="M11949">
        <f t="shared" si="560"/>
        <v>43</v>
      </c>
    </row>
    <row r="11950" spans="1:13" x14ac:dyDescent="0.35">
      <c r="A11950" t="s">
        <v>122</v>
      </c>
      <c r="B11950">
        <v>506173968</v>
      </c>
      <c r="C11950">
        <v>176084</v>
      </c>
      <c r="D11950" t="s">
        <v>2860</v>
      </c>
      <c r="E11950" s="1">
        <v>43761.459201388891</v>
      </c>
      <c r="F11950">
        <v>3</v>
      </c>
      <c r="G11950" t="s">
        <v>597</v>
      </c>
      <c r="H11950">
        <v>360</v>
      </c>
      <c r="I11950" s="1">
        <v>43767.708333333336</v>
      </c>
      <c r="J11950" s="2">
        <f t="shared" si="558"/>
        <v>1</v>
      </c>
      <c r="K11950" s="2" t="str">
        <f>IFERROR(VLOOKUP(A11950,Aux!A:B,2,0),"Outros")</f>
        <v>Municípios</v>
      </c>
      <c r="L11950" s="2">
        <f t="shared" si="559"/>
        <v>2019</v>
      </c>
      <c r="M11950">
        <f t="shared" si="560"/>
        <v>43</v>
      </c>
    </row>
    <row r="11951" spans="1:13" x14ac:dyDescent="0.35">
      <c r="A11951" t="s">
        <v>4814</v>
      </c>
      <c r="B11951">
        <v>502936010</v>
      </c>
      <c r="C11951">
        <v>176086</v>
      </c>
      <c r="D11951" t="s">
        <v>9892</v>
      </c>
      <c r="E11951" s="1">
        <v>43761.470324074071</v>
      </c>
      <c r="F11951">
        <v>1</v>
      </c>
      <c r="H11951">
        <v>360</v>
      </c>
      <c r="I11951" s="1">
        <v>43771.708333333336</v>
      </c>
      <c r="J11951" s="2">
        <f t="shared" si="558"/>
        <v>1</v>
      </c>
      <c r="K11951" s="2" t="str">
        <f>IFERROR(VLOOKUP(A11951,Aux!A:B,2,0),"Outros")</f>
        <v>Outros</v>
      </c>
      <c r="L11951" s="2">
        <f t="shared" si="559"/>
        <v>2019</v>
      </c>
      <c r="M11951">
        <f t="shared" si="560"/>
        <v>43</v>
      </c>
    </row>
    <row r="11952" spans="1:13" x14ac:dyDescent="0.35">
      <c r="A11952" t="s">
        <v>57</v>
      </c>
      <c r="B11952">
        <v>501294104</v>
      </c>
      <c r="C11952">
        <v>176089</v>
      </c>
      <c r="D11952" t="s">
        <v>9893</v>
      </c>
      <c r="E11952" s="1">
        <v>43761.475902777776</v>
      </c>
      <c r="F11952">
        <v>1</v>
      </c>
      <c r="G11952" t="s">
        <v>103</v>
      </c>
      <c r="H11952">
        <v>360</v>
      </c>
      <c r="I11952" s="1">
        <v>43764.999305555553</v>
      </c>
      <c r="J11952" s="2">
        <f t="shared" si="558"/>
        <v>1</v>
      </c>
      <c r="K11952" s="2" t="str">
        <f>IFERROR(VLOOKUP(A11952,Aux!A:B,2,0),"Outros")</f>
        <v>Municípios</v>
      </c>
      <c r="L11952" s="2">
        <f t="shared" si="559"/>
        <v>2019</v>
      </c>
      <c r="M11952">
        <f t="shared" si="560"/>
        <v>43</v>
      </c>
    </row>
    <row r="11953" spans="1:13" x14ac:dyDescent="0.35">
      <c r="A11953" t="s">
        <v>41</v>
      </c>
      <c r="B11953">
        <v>500192855</v>
      </c>
      <c r="C11953">
        <v>176095</v>
      </c>
      <c r="D11953" t="s">
        <v>10083</v>
      </c>
      <c r="E11953" s="1">
        <v>43761.491354166668</v>
      </c>
      <c r="F11953">
        <v>3</v>
      </c>
      <c r="G11953" t="s">
        <v>33</v>
      </c>
      <c r="H11953">
        <v>220</v>
      </c>
      <c r="I11953" s="1">
        <v>43791.999305555553</v>
      </c>
      <c r="J11953" s="2">
        <f t="shared" si="558"/>
        <v>1</v>
      </c>
      <c r="K11953" s="2" t="str">
        <f>IFERROR(VLOOKUP(A11953,Aux!A:B,2,0),"Outros")</f>
        <v>Transportes</v>
      </c>
      <c r="L11953" s="2">
        <f t="shared" si="559"/>
        <v>2019</v>
      </c>
      <c r="M11953">
        <f t="shared" si="560"/>
        <v>43</v>
      </c>
    </row>
    <row r="11954" spans="1:13" x14ac:dyDescent="0.35">
      <c r="A11954" t="s">
        <v>8597</v>
      </c>
      <c r="B11954">
        <v>502683198</v>
      </c>
      <c r="C11954">
        <v>176095</v>
      </c>
      <c r="D11954" t="s">
        <v>10083</v>
      </c>
      <c r="E11954" s="1">
        <v>43761.491354166668</v>
      </c>
      <c r="F11954">
        <v>3</v>
      </c>
      <c r="G11954" t="s">
        <v>33</v>
      </c>
      <c r="H11954">
        <v>220</v>
      </c>
      <c r="I11954" s="1">
        <v>43791.999305555553</v>
      </c>
      <c r="J11954" s="2" t="str">
        <f t="shared" si="558"/>
        <v/>
      </c>
      <c r="K11954" s="2" t="str">
        <f>IFERROR(VLOOKUP(A11954,Aux!A:B,2,0),"Outros")</f>
        <v>Outros</v>
      </c>
      <c r="L11954" s="2">
        <f t="shared" si="559"/>
        <v>2019</v>
      </c>
      <c r="M11954">
        <f t="shared" si="560"/>
        <v>43</v>
      </c>
    </row>
    <row r="11955" spans="1:13" x14ac:dyDescent="0.35">
      <c r="A11955" t="s">
        <v>465</v>
      </c>
      <c r="B11955">
        <v>600084779</v>
      </c>
      <c r="C11955">
        <v>176096</v>
      </c>
      <c r="D11955" t="s">
        <v>8245</v>
      </c>
      <c r="E11955" s="1">
        <v>43761.495810185188</v>
      </c>
      <c r="F11955">
        <v>13</v>
      </c>
      <c r="G11955" t="s">
        <v>33</v>
      </c>
      <c r="H11955">
        <v>400</v>
      </c>
      <c r="I11955" s="1">
        <v>43349.708333333336</v>
      </c>
      <c r="J11955" s="2">
        <f t="shared" si="558"/>
        <v>1</v>
      </c>
      <c r="K11955" s="2" t="str">
        <f>IFERROR(VLOOKUP(A11955,Aux!A:B,2,0),"Outros")</f>
        <v>Outros</v>
      </c>
      <c r="L11955" s="2">
        <f t="shared" si="559"/>
        <v>2019</v>
      </c>
      <c r="M11955">
        <f t="shared" si="560"/>
        <v>43</v>
      </c>
    </row>
    <row r="11956" spans="1:13" x14ac:dyDescent="0.35">
      <c r="A11956" t="s">
        <v>465</v>
      </c>
      <c r="B11956">
        <v>600084779</v>
      </c>
      <c r="C11956">
        <v>176097</v>
      </c>
      <c r="D11956" t="s">
        <v>10084</v>
      </c>
      <c r="E11956" s="1">
        <v>43761.501712962963</v>
      </c>
      <c r="F11956">
        <v>13</v>
      </c>
      <c r="G11956" t="s">
        <v>1140</v>
      </c>
      <c r="H11956">
        <v>340</v>
      </c>
      <c r="I11956" s="1">
        <v>43773.708333333336</v>
      </c>
      <c r="J11956" s="2">
        <f t="shared" si="558"/>
        <v>1</v>
      </c>
      <c r="K11956" s="2" t="str">
        <f>IFERROR(VLOOKUP(A11956,Aux!A:B,2,0),"Outros")</f>
        <v>Outros</v>
      </c>
      <c r="L11956" s="2">
        <f t="shared" si="559"/>
        <v>2019</v>
      </c>
      <c r="M11956">
        <f t="shared" si="560"/>
        <v>43</v>
      </c>
    </row>
    <row r="11957" spans="1:13" x14ac:dyDescent="0.35">
      <c r="A11957" t="s">
        <v>133</v>
      </c>
      <c r="B11957">
        <v>503539473</v>
      </c>
      <c r="C11957">
        <v>176098</v>
      </c>
      <c r="D11957" t="s">
        <v>10085</v>
      </c>
      <c r="E11957" s="1">
        <v>43761.505254629628</v>
      </c>
      <c r="F11957">
        <v>1</v>
      </c>
      <c r="G11957" t="s">
        <v>135</v>
      </c>
      <c r="H11957">
        <v>360</v>
      </c>
      <c r="I11957" s="1">
        <v>43764.999305555553</v>
      </c>
      <c r="J11957" s="2">
        <f t="shared" si="558"/>
        <v>1</v>
      </c>
      <c r="K11957" s="2" t="str">
        <f>IFERROR(VLOOKUP(A11957,Aux!A:B,2,0),"Outros")</f>
        <v>Municípios</v>
      </c>
      <c r="L11957" s="2">
        <f t="shared" si="559"/>
        <v>2019</v>
      </c>
      <c r="M11957">
        <f t="shared" si="560"/>
        <v>43</v>
      </c>
    </row>
    <row r="11958" spans="1:13" x14ac:dyDescent="0.35">
      <c r="A11958" t="s">
        <v>541</v>
      </c>
      <c r="B11958">
        <v>506563774</v>
      </c>
      <c r="C11958">
        <v>176099</v>
      </c>
      <c r="E11958" s="1">
        <v>43761.508622685185</v>
      </c>
      <c r="F11958">
        <v>13</v>
      </c>
      <c r="G11958" t="s">
        <v>33</v>
      </c>
      <c r="H11958">
        <v>400</v>
      </c>
      <c r="J11958" s="2">
        <f t="shared" si="558"/>
        <v>1</v>
      </c>
      <c r="K11958" s="2" t="str">
        <f>IFERROR(VLOOKUP(A11958,Aux!A:B,2,0),"Outros")</f>
        <v>Municípios</v>
      </c>
      <c r="L11958" s="2">
        <f t="shared" si="559"/>
        <v>2019</v>
      </c>
      <c r="M11958">
        <f t="shared" si="560"/>
        <v>43</v>
      </c>
    </row>
    <row r="11959" spans="1:13" x14ac:dyDescent="0.35">
      <c r="A11959" t="s">
        <v>197</v>
      </c>
      <c r="B11959">
        <v>506334562</v>
      </c>
      <c r="C11959">
        <v>176100</v>
      </c>
      <c r="D11959" t="s">
        <v>10086</v>
      </c>
      <c r="E11959" s="1">
        <v>43761.511863425927</v>
      </c>
      <c r="F11959">
        <v>3</v>
      </c>
      <c r="G11959" t="s">
        <v>5285</v>
      </c>
      <c r="H11959">
        <v>360</v>
      </c>
      <c r="I11959" s="1">
        <v>43787.999305555553</v>
      </c>
      <c r="J11959" s="2">
        <f t="shared" si="558"/>
        <v>1</v>
      </c>
      <c r="K11959" s="2" t="str">
        <f>IFERROR(VLOOKUP(A11959,Aux!A:B,2,0),"Outros")</f>
        <v>Municípios</v>
      </c>
      <c r="L11959" s="2">
        <f t="shared" si="559"/>
        <v>2019</v>
      </c>
      <c r="M11959">
        <f t="shared" si="560"/>
        <v>43</v>
      </c>
    </row>
    <row r="11960" spans="1:13" x14ac:dyDescent="0.35">
      <c r="A11960" t="s">
        <v>9807</v>
      </c>
      <c r="B11960">
        <v>600075826</v>
      </c>
      <c r="C11960">
        <v>176101</v>
      </c>
      <c r="E11960" s="1">
        <v>43761.515046296299</v>
      </c>
      <c r="F11960">
        <v>1</v>
      </c>
      <c r="G11960" t="s">
        <v>33</v>
      </c>
      <c r="H11960">
        <v>400</v>
      </c>
      <c r="J11960" s="2">
        <f t="shared" si="558"/>
        <v>1</v>
      </c>
      <c r="K11960" s="2" t="str">
        <f>IFERROR(VLOOKUP(A11960,Aux!A:B,2,0),"Outros")</f>
        <v>Outros</v>
      </c>
      <c r="L11960" s="2">
        <f t="shared" si="559"/>
        <v>2019</v>
      </c>
      <c r="M11960">
        <f t="shared" si="560"/>
        <v>43</v>
      </c>
    </row>
    <row r="11961" spans="1:13" x14ac:dyDescent="0.35">
      <c r="A11961" t="s">
        <v>157</v>
      </c>
      <c r="B11961">
        <v>500122237</v>
      </c>
      <c r="C11961">
        <v>176102</v>
      </c>
      <c r="D11961" t="s">
        <v>9945</v>
      </c>
      <c r="E11961" s="1">
        <v>43761.516030092593</v>
      </c>
      <c r="F11961">
        <v>3</v>
      </c>
      <c r="G11961" t="s">
        <v>33</v>
      </c>
      <c r="H11961">
        <v>340</v>
      </c>
      <c r="I11961" s="1">
        <v>43787.999305555553</v>
      </c>
      <c r="J11961" s="2">
        <f t="shared" si="558"/>
        <v>1</v>
      </c>
      <c r="K11961" s="2" t="str">
        <f>IFERROR(VLOOKUP(A11961,Aux!A:B,2,0),"Outros")</f>
        <v>Outros</v>
      </c>
      <c r="L11961" s="2">
        <f t="shared" si="559"/>
        <v>2019</v>
      </c>
      <c r="M11961">
        <f t="shared" si="560"/>
        <v>43</v>
      </c>
    </row>
    <row r="11962" spans="1:13" x14ac:dyDescent="0.35">
      <c r="A11962" t="s">
        <v>71</v>
      </c>
      <c r="B11962">
        <v>500051054</v>
      </c>
      <c r="C11962">
        <v>176103</v>
      </c>
      <c r="D11962" t="s">
        <v>10230</v>
      </c>
      <c r="E11962" s="1">
        <v>43761.523784722223</v>
      </c>
      <c r="F11962">
        <v>1</v>
      </c>
      <c r="G11962" t="s">
        <v>33</v>
      </c>
      <c r="H11962">
        <v>340</v>
      </c>
      <c r="I11962" s="1">
        <v>43766.791666666664</v>
      </c>
      <c r="J11962" s="2">
        <f t="shared" si="558"/>
        <v>1</v>
      </c>
      <c r="K11962" s="2" t="str">
        <f>IFERROR(VLOOKUP(A11962,Aux!A:B,2,0),"Outros")</f>
        <v>Municípios</v>
      </c>
      <c r="L11962" s="2">
        <f t="shared" si="559"/>
        <v>2019</v>
      </c>
      <c r="M11962">
        <f t="shared" si="560"/>
        <v>43</v>
      </c>
    </row>
    <row r="11963" spans="1:13" x14ac:dyDescent="0.35">
      <c r="A11963" t="s">
        <v>41</v>
      </c>
      <c r="B11963">
        <v>500192855</v>
      </c>
      <c r="C11963">
        <v>176104</v>
      </c>
      <c r="D11963" t="s">
        <v>10038</v>
      </c>
      <c r="E11963" s="1">
        <v>43761.529386574075</v>
      </c>
      <c r="F11963">
        <v>1</v>
      </c>
      <c r="G11963" t="s">
        <v>33</v>
      </c>
      <c r="H11963">
        <v>360</v>
      </c>
      <c r="I11963" s="1">
        <v>43767.999305555553</v>
      </c>
      <c r="J11963" s="2">
        <f t="shared" si="558"/>
        <v>1</v>
      </c>
      <c r="K11963" s="2" t="str">
        <f>IFERROR(VLOOKUP(A11963,Aux!A:B,2,0),"Outros")</f>
        <v>Transportes</v>
      </c>
      <c r="L11963" s="2">
        <f t="shared" si="559"/>
        <v>2019</v>
      </c>
      <c r="M11963">
        <f t="shared" si="560"/>
        <v>43</v>
      </c>
    </row>
    <row r="11964" spans="1:13" x14ac:dyDescent="0.35">
      <c r="A11964" t="s">
        <v>562</v>
      </c>
      <c r="B11964">
        <v>506823318</v>
      </c>
      <c r="C11964">
        <v>176105</v>
      </c>
      <c r="E11964" s="1">
        <v>43761.584456018521</v>
      </c>
      <c r="F11964">
        <v>14</v>
      </c>
      <c r="G11964" t="s">
        <v>33</v>
      </c>
      <c r="H11964">
        <v>1</v>
      </c>
      <c r="J11964" s="2">
        <f t="shared" si="558"/>
        <v>1</v>
      </c>
      <c r="K11964" s="2" t="str">
        <f>IFERROR(VLOOKUP(A11964,Aux!A:B,2,0),"Outros")</f>
        <v>Municípios</v>
      </c>
      <c r="L11964" s="2">
        <f t="shared" si="559"/>
        <v>2019</v>
      </c>
      <c r="M11964">
        <f t="shared" si="560"/>
        <v>43</v>
      </c>
    </row>
    <row r="11965" spans="1:13" x14ac:dyDescent="0.35">
      <c r="A11965" t="s">
        <v>10087</v>
      </c>
      <c r="B11965">
        <v>510342191</v>
      </c>
      <c r="C11965">
        <v>176106</v>
      </c>
      <c r="D11965" t="s">
        <v>10088</v>
      </c>
      <c r="E11965" s="1">
        <v>43761.590104166666</v>
      </c>
      <c r="F11965">
        <v>3</v>
      </c>
      <c r="G11965" t="s">
        <v>33</v>
      </c>
      <c r="H11965">
        <v>340</v>
      </c>
      <c r="I11965" s="1">
        <v>43791.999305555553</v>
      </c>
      <c r="J11965" s="2">
        <f t="shared" si="558"/>
        <v>1</v>
      </c>
      <c r="K11965" s="2" t="str">
        <f>IFERROR(VLOOKUP(A11965,Aux!A:B,2,0),"Outros")</f>
        <v>Outros</v>
      </c>
      <c r="L11965" s="2">
        <f t="shared" si="559"/>
        <v>2019</v>
      </c>
      <c r="M11965">
        <f t="shared" si="560"/>
        <v>43</v>
      </c>
    </row>
    <row r="11966" spans="1:13" x14ac:dyDescent="0.35">
      <c r="A11966" t="s">
        <v>962</v>
      </c>
      <c r="B11966">
        <v>600013855</v>
      </c>
      <c r="C11966">
        <v>176106</v>
      </c>
      <c r="D11966" t="s">
        <v>10088</v>
      </c>
      <c r="E11966" s="1">
        <v>43761.590104166666</v>
      </c>
      <c r="F11966">
        <v>3</v>
      </c>
      <c r="G11966" t="s">
        <v>33</v>
      </c>
      <c r="H11966">
        <v>340</v>
      </c>
      <c r="I11966" s="1">
        <v>43791.999305555553</v>
      </c>
      <c r="J11966" s="2" t="str">
        <f t="shared" si="558"/>
        <v/>
      </c>
      <c r="K11966" s="2" t="str">
        <f>IFERROR(VLOOKUP(A11966,Aux!A:B,2,0),"Outros")</f>
        <v>Outros</v>
      </c>
      <c r="L11966" s="2">
        <f t="shared" si="559"/>
        <v>2019</v>
      </c>
      <c r="M11966">
        <f t="shared" si="560"/>
        <v>43</v>
      </c>
    </row>
    <row r="11967" spans="1:13" x14ac:dyDescent="0.35">
      <c r="A11967" t="s">
        <v>9799</v>
      </c>
      <c r="B11967">
        <v>510840949</v>
      </c>
      <c r="C11967">
        <v>176107</v>
      </c>
      <c r="E11967" s="1">
        <v>43761.590439814812</v>
      </c>
      <c r="F11967">
        <v>1</v>
      </c>
      <c r="G11967" t="s">
        <v>33</v>
      </c>
      <c r="H11967">
        <v>400</v>
      </c>
      <c r="J11967" s="2">
        <f t="shared" si="558"/>
        <v>1</v>
      </c>
      <c r="K11967" s="2" t="str">
        <f>IFERROR(VLOOKUP(A11967,Aux!A:B,2,0),"Outros")</f>
        <v>Municípios</v>
      </c>
      <c r="L11967" s="2">
        <f t="shared" si="559"/>
        <v>2019</v>
      </c>
      <c r="M11967">
        <f t="shared" si="560"/>
        <v>43</v>
      </c>
    </row>
    <row r="11968" spans="1:13" x14ac:dyDescent="0.35">
      <c r="A11968" t="s">
        <v>962</v>
      </c>
      <c r="B11968">
        <v>600013855</v>
      </c>
      <c r="C11968">
        <v>176108</v>
      </c>
      <c r="D11968" t="s">
        <v>10089</v>
      </c>
      <c r="E11968" s="1">
        <v>43761.591006944444</v>
      </c>
      <c r="F11968">
        <v>3</v>
      </c>
      <c r="G11968" t="s">
        <v>33</v>
      </c>
      <c r="H11968">
        <v>340</v>
      </c>
      <c r="I11968" s="1">
        <v>43791.999305555553</v>
      </c>
      <c r="J11968" s="2">
        <f t="shared" si="558"/>
        <v>1</v>
      </c>
      <c r="K11968" s="2" t="str">
        <f>IFERROR(VLOOKUP(A11968,Aux!A:B,2,0),"Outros")</f>
        <v>Outros</v>
      </c>
      <c r="L11968" s="2">
        <f t="shared" si="559"/>
        <v>2019</v>
      </c>
      <c r="M11968">
        <f t="shared" si="560"/>
        <v>43</v>
      </c>
    </row>
    <row r="11969" spans="1:13" x14ac:dyDescent="0.35">
      <c r="A11969" t="s">
        <v>5333</v>
      </c>
      <c r="B11969">
        <v>600006441</v>
      </c>
      <c r="C11969">
        <v>176108</v>
      </c>
      <c r="D11969" t="s">
        <v>10089</v>
      </c>
      <c r="E11969" s="1">
        <v>43761.591006944444</v>
      </c>
      <c r="F11969">
        <v>3</v>
      </c>
      <c r="G11969" t="s">
        <v>33</v>
      </c>
      <c r="H11969">
        <v>340</v>
      </c>
      <c r="I11969" s="1">
        <v>43791.999305555553</v>
      </c>
      <c r="J11969" s="2" t="str">
        <f t="shared" si="558"/>
        <v/>
      </c>
      <c r="K11969" s="2" t="str">
        <f>IFERROR(VLOOKUP(A11969,Aux!A:B,2,0),"Outros")</f>
        <v>Outros</v>
      </c>
      <c r="L11969" s="2">
        <f t="shared" si="559"/>
        <v>2019</v>
      </c>
      <c r="M11969">
        <f t="shared" si="560"/>
        <v>43</v>
      </c>
    </row>
    <row r="11970" spans="1:13" x14ac:dyDescent="0.35">
      <c r="A11970" t="s">
        <v>2154</v>
      </c>
      <c r="B11970">
        <v>600019608</v>
      </c>
      <c r="C11970">
        <v>176108</v>
      </c>
      <c r="D11970" t="s">
        <v>10089</v>
      </c>
      <c r="E11970" s="1">
        <v>43761.591006944444</v>
      </c>
      <c r="F11970">
        <v>3</v>
      </c>
      <c r="G11970" t="s">
        <v>33</v>
      </c>
      <c r="H11970">
        <v>340</v>
      </c>
      <c r="I11970" s="1">
        <v>43791.999305555553</v>
      </c>
      <c r="J11970" s="2" t="str">
        <f t="shared" ref="J11970:J12033" si="561">IF(C11970=C11969,"",1)</f>
        <v/>
      </c>
      <c r="K11970" s="2" t="str">
        <f>IFERROR(VLOOKUP(A11970,Aux!A:B,2,0),"Outros")</f>
        <v>Outros</v>
      </c>
      <c r="L11970" s="2">
        <f t="shared" ref="L11970:L12033" si="562">YEAR(E11970)</f>
        <v>2019</v>
      </c>
      <c r="M11970">
        <f t="shared" ref="M11970:M12033" si="563">WEEKNUM(E11970)</f>
        <v>43</v>
      </c>
    </row>
    <row r="11971" spans="1:13" x14ac:dyDescent="0.35">
      <c r="A11971" t="s">
        <v>21</v>
      </c>
      <c r="B11971">
        <v>600082628</v>
      </c>
      <c r="C11971">
        <v>176108</v>
      </c>
      <c r="D11971" t="s">
        <v>10089</v>
      </c>
      <c r="E11971" s="1">
        <v>43761.591006944444</v>
      </c>
      <c r="F11971">
        <v>3</v>
      </c>
      <c r="G11971" t="s">
        <v>33</v>
      </c>
      <c r="H11971">
        <v>340</v>
      </c>
      <c r="I11971" s="1">
        <v>43791.999305555553</v>
      </c>
      <c r="J11971" s="2" t="str">
        <f t="shared" si="561"/>
        <v/>
      </c>
      <c r="K11971" s="2" t="str">
        <f>IFERROR(VLOOKUP(A11971,Aux!A:B,2,0),"Outros")</f>
        <v>Outros</v>
      </c>
      <c r="L11971" s="2">
        <f t="shared" si="562"/>
        <v>2019</v>
      </c>
      <c r="M11971">
        <f t="shared" si="563"/>
        <v>43</v>
      </c>
    </row>
    <row r="11972" spans="1:13" x14ac:dyDescent="0.35">
      <c r="A11972" t="s">
        <v>71</v>
      </c>
      <c r="B11972">
        <v>500051054</v>
      </c>
      <c r="C11972">
        <v>176110</v>
      </c>
      <c r="D11972" t="s">
        <v>8333</v>
      </c>
      <c r="E11972" s="1">
        <v>43761.598136574074</v>
      </c>
      <c r="F11972">
        <v>1</v>
      </c>
      <c r="G11972" t="s">
        <v>33</v>
      </c>
      <c r="H11972">
        <v>340</v>
      </c>
      <c r="I11972" s="1">
        <v>43768.791666666664</v>
      </c>
      <c r="J11972" s="2">
        <f t="shared" si="561"/>
        <v>1</v>
      </c>
      <c r="K11972" s="2" t="str">
        <f>IFERROR(VLOOKUP(A11972,Aux!A:B,2,0),"Outros")</f>
        <v>Municípios</v>
      </c>
      <c r="L11972" s="2">
        <f t="shared" si="562"/>
        <v>2019</v>
      </c>
      <c r="M11972">
        <f t="shared" si="563"/>
        <v>43</v>
      </c>
    </row>
    <row r="11973" spans="1:13" x14ac:dyDescent="0.35">
      <c r="A11973" t="s">
        <v>71</v>
      </c>
      <c r="B11973">
        <v>500051054</v>
      </c>
      <c r="C11973">
        <v>176111</v>
      </c>
      <c r="D11973" t="s">
        <v>10039</v>
      </c>
      <c r="E11973" s="1">
        <v>43761.598900462966</v>
      </c>
      <c r="F11973">
        <v>13</v>
      </c>
      <c r="G11973" t="s">
        <v>202</v>
      </c>
      <c r="H11973">
        <v>5</v>
      </c>
      <c r="I11973" s="1">
        <v>43768.791666666664</v>
      </c>
      <c r="J11973" s="2">
        <f t="shared" si="561"/>
        <v>1</v>
      </c>
      <c r="K11973" s="2" t="str">
        <f>IFERROR(VLOOKUP(A11973,Aux!A:B,2,0),"Outros")</f>
        <v>Municípios</v>
      </c>
      <c r="L11973" s="2">
        <f t="shared" si="562"/>
        <v>2019</v>
      </c>
      <c r="M11973">
        <f t="shared" si="563"/>
        <v>43</v>
      </c>
    </row>
    <row r="11974" spans="1:13" x14ac:dyDescent="0.35">
      <c r="A11974" t="s">
        <v>154</v>
      </c>
      <c r="B11974">
        <v>506818829</v>
      </c>
      <c r="C11974">
        <v>176112</v>
      </c>
      <c r="D11974" t="s">
        <v>9894</v>
      </c>
      <c r="E11974" s="1">
        <v>43761.60125</v>
      </c>
      <c r="F11974">
        <v>1</v>
      </c>
      <c r="G11974" t="s">
        <v>156</v>
      </c>
      <c r="H11974">
        <v>360</v>
      </c>
      <c r="I11974" s="1">
        <v>43770.999305555553</v>
      </c>
      <c r="J11974" s="2">
        <f t="shared" si="561"/>
        <v>1</v>
      </c>
      <c r="K11974" s="2" t="str">
        <f>IFERROR(VLOOKUP(A11974,Aux!A:B,2,0),"Outros")</f>
        <v>Municípios</v>
      </c>
      <c r="L11974" s="2">
        <f t="shared" si="562"/>
        <v>2019</v>
      </c>
      <c r="M11974">
        <f t="shared" si="563"/>
        <v>43</v>
      </c>
    </row>
    <row r="11975" spans="1:13" x14ac:dyDescent="0.35">
      <c r="A11975" t="s">
        <v>9799</v>
      </c>
      <c r="B11975">
        <v>510840949</v>
      </c>
      <c r="C11975">
        <v>176113</v>
      </c>
      <c r="D11975" t="s">
        <v>10040</v>
      </c>
      <c r="E11975" s="1">
        <v>43761.602175925924</v>
      </c>
      <c r="F11975">
        <v>1</v>
      </c>
      <c r="G11975" t="s">
        <v>476</v>
      </c>
      <c r="H11975">
        <v>360</v>
      </c>
      <c r="I11975" s="1">
        <v>43777.375</v>
      </c>
      <c r="J11975" s="2">
        <f t="shared" si="561"/>
        <v>1</v>
      </c>
      <c r="K11975" s="2" t="str">
        <f>IFERROR(VLOOKUP(A11975,Aux!A:B,2,0),"Outros")</f>
        <v>Municípios</v>
      </c>
      <c r="L11975" s="2">
        <f t="shared" si="562"/>
        <v>2019</v>
      </c>
      <c r="M11975">
        <f t="shared" si="563"/>
        <v>43</v>
      </c>
    </row>
    <row r="11976" spans="1:13" x14ac:dyDescent="0.35">
      <c r="A11976" t="s">
        <v>607</v>
      </c>
      <c r="B11976">
        <v>505985217</v>
      </c>
      <c r="C11976">
        <v>176114</v>
      </c>
      <c r="D11976" t="s">
        <v>9983</v>
      </c>
      <c r="E11976" s="1">
        <v>43761.610439814816</v>
      </c>
      <c r="F11976">
        <v>3</v>
      </c>
      <c r="G11976" t="s">
        <v>708</v>
      </c>
      <c r="H11976">
        <v>340</v>
      </c>
      <c r="I11976" s="1">
        <v>43793</v>
      </c>
      <c r="J11976" s="2">
        <f t="shared" si="561"/>
        <v>1</v>
      </c>
      <c r="K11976" s="2" t="str">
        <f>IFERROR(VLOOKUP(A11976,Aux!A:B,2,0),"Outros")</f>
        <v>Municípios</v>
      </c>
      <c r="L11976" s="2">
        <f t="shared" si="562"/>
        <v>2019</v>
      </c>
      <c r="M11976">
        <f t="shared" si="563"/>
        <v>43</v>
      </c>
    </row>
    <row r="11977" spans="1:13" x14ac:dyDescent="0.35">
      <c r="A11977" t="s">
        <v>389</v>
      </c>
      <c r="B11977">
        <v>506722422</v>
      </c>
      <c r="C11977">
        <v>176115</v>
      </c>
      <c r="E11977" s="1">
        <v>43761.612824074073</v>
      </c>
      <c r="F11977">
        <v>1</v>
      </c>
      <c r="G11977" t="s">
        <v>33</v>
      </c>
      <c r="H11977">
        <v>400</v>
      </c>
      <c r="I11977" s="1">
        <v>25569.999305555557</v>
      </c>
      <c r="J11977" s="2">
        <f t="shared" si="561"/>
        <v>1</v>
      </c>
      <c r="K11977" s="2" t="str">
        <f>IFERROR(VLOOKUP(A11977,Aux!A:B,2,0),"Outros")</f>
        <v>Municípios</v>
      </c>
      <c r="L11977" s="2">
        <f t="shared" si="562"/>
        <v>2019</v>
      </c>
      <c r="M11977">
        <f t="shared" si="563"/>
        <v>43</v>
      </c>
    </row>
    <row r="11978" spans="1:13" x14ac:dyDescent="0.35">
      <c r="A11978" t="s">
        <v>122</v>
      </c>
      <c r="B11978">
        <v>506173968</v>
      </c>
      <c r="C11978">
        <v>176116</v>
      </c>
      <c r="D11978" t="s">
        <v>9984</v>
      </c>
      <c r="E11978" s="1">
        <v>43761.614999999998</v>
      </c>
      <c r="F11978">
        <v>13</v>
      </c>
      <c r="G11978" t="s">
        <v>147</v>
      </c>
      <c r="H11978">
        <v>360</v>
      </c>
      <c r="I11978" s="1">
        <v>43769.75</v>
      </c>
      <c r="J11978" s="2">
        <f t="shared" si="561"/>
        <v>1</v>
      </c>
      <c r="K11978" s="2" t="str">
        <f>IFERROR(VLOOKUP(A11978,Aux!A:B,2,0),"Outros")</f>
        <v>Municípios</v>
      </c>
      <c r="L11978" s="2">
        <f t="shared" si="562"/>
        <v>2019</v>
      </c>
      <c r="M11978">
        <f t="shared" si="563"/>
        <v>43</v>
      </c>
    </row>
    <row r="11979" spans="1:13" x14ac:dyDescent="0.35">
      <c r="A11979" t="s">
        <v>10041</v>
      </c>
      <c r="B11979">
        <v>501121056</v>
      </c>
      <c r="C11979">
        <v>176117</v>
      </c>
      <c r="D11979" t="s">
        <v>10042</v>
      </c>
      <c r="E11979" s="1">
        <v>43761.615208333336</v>
      </c>
      <c r="F11979">
        <v>3</v>
      </c>
      <c r="G11979" t="s">
        <v>7988</v>
      </c>
      <c r="H11979">
        <v>400</v>
      </c>
      <c r="I11979" s="1">
        <v>25569.708333333332</v>
      </c>
      <c r="J11979" s="2">
        <f t="shared" si="561"/>
        <v>1</v>
      </c>
      <c r="K11979" s="2" t="str">
        <f>IFERROR(VLOOKUP(A11979,Aux!A:B,2,0),"Outros")</f>
        <v>Outros</v>
      </c>
      <c r="L11979" s="2">
        <f t="shared" si="562"/>
        <v>2019</v>
      </c>
      <c r="M11979">
        <f t="shared" si="563"/>
        <v>43</v>
      </c>
    </row>
    <row r="11980" spans="1:13" x14ac:dyDescent="0.35">
      <c r="A11980" t="s">
        <v>308</v>
      </c>
      <c r="B11980">
        <v>504884620</v>
      </c>
      <c r="C11980">
        <v>176119</v>
      </c>
      <c r="D11980" t="s">
        <v>9985</v>
      </c>
      <c r="E11980" s="1">
        <v>43761.626273148147</v>
      </c>
      <c r="F11980">
        <v>1</v>
      </c>
      <c r="G11980" t="s">
        <v>1207</v>
      </c>
      <c r="H11980">
        <v>340</v>
      </c>
      <c r="I11980" s="1">
        <v>43769.708333333336</v>
      </c>
      <c r="J11980" s="2">
        <f t="shared" si="561"/>
        <v>1</v>
      </c>
      <c r="K11980" s="2" t="str">
        <f>IFERROR(VLOOKUP(A11980,Aux!A:B,2,0),"Outros")</f>
        <v>Municípios</v>
      </c>
      <c r="L11980" s="2">
        <f t="shared" si="562"/>
        <v>2019</v>
      </c>
      <c r="M11980">
        <f t="shared" si="563"/>
        <v>43</v>
      </c>
    </row>
    <row r="11981" spans="1:13" x14ac:dyDescent="0.35">
      <c r="A11981" t="s">
        <v>2154</v>
      </c>
      <c r="B11981">
        <v>600019608</v>
      </c>
      <c r="C11981">
        <v>176120</v>
      </c>
      <c r="D11981" t="s">
        <v>9986</v>
      </c>
      <c r="E11981" s="1">
        <v>43761.626932870371</v>
      </c>
      <c r="F11981">
        <v>13</v>
      </c>
      <c r="G11981" t="s">
        <v>33</v>
      </c>
      <c r="H11981">
        <v>340</v>
      </c>
      <c r="I11981" s="1">
        <v>43782.708333333336</v>
      </c>
      <c r="J11981" s="2">
        <f t="shared" si="561"/>
        <v>1</v>
      </c>
      <c r="K11981" s="2" t="str">
        <f>IFERROR(VLOOKUP(A11981,Aux!A:B,2,0),"Outros")</f>
        <v>Outros</v>
      </c>
      <c r="L11981" s="2">
        <f t="shared" si="562"/>
        <v>2019</v>
      </c>
      <c r="M11981">
        <f t="shared" si="563"/>
        <v>43</v>
      </c>
    </row>
    <row r="11982" spans="1:13" x14ac:dyDescent="0.35">
      <c r="A11982" t="s">
        <v>389</v>
      </c>
      <c r="B11982">
        <v>506722422</v>
      </c>
      <c r="C11982">
        <v>176121</v>
      </c>
      <c r="D11982" t="s">
        <v>10090</v>
      </c>
      <c r="E11982" s="1">
        <v>43761.627789351849</v>
      </c>
      <c r="F11982">
        <v>1</v>
      </c>
      <c r="G11982" t="s">
        <v>837</v>
      </c>
      <c r="H11982">
        <v>340</v>
      </c>
      <c r="I11982" s="1">
        <v>43764.999305555553</v>
      </c>
      <c r="J11982" s="2">
        <f t="shared" si="561"/>
        <v>1</v>
      </c>
      <c r="K11982" s="2" t="str">
        <f>IFERROR(VLOOKUP(A11982,Aux!A:B,2,0),"Outros")</f>
        <v>Municípios</v>
      </c>
      <c r="L11982" s="2">
        <f t="shared" si="562"/>
        <v>2019</v>
      </c>
      <c r="M11982">
        <f t="shared" si="563"/>
        <v>43</v>
      </c>
    </row>
    <row r="11983" spans="1:13" x14ac:dyDescent="0.35">
      <c r="A11983" t="s">
        <v>465</v>
      </c>
      <c r="B11983">
        <v>600084779</v>
      </c>
      <c r="C11983">
        <v>176123</v>
      </c>
      <c r="D11983" t="s">
        <v>10328</v>
      </c>
      <c r="E11983" s="1">
        <v>43761.628078703703</v>
      </c>
      <c r="F11983">
        <v>13</v>
      </c>
      <c r="G11983" t="s">
        <v>622</v>
      </c>
      <c r="H11983">
        <v>340</v>
      </c>
      <c r="I11983" s="1">
        <v>43770.708333333336</v>
      </c>
      <c r="J11983" s="2">
        <f t="shared" si="561"/>
        <v>1</v>
      </c>
      <c r="K11983" s="2" t="str">
        <f>IFERROR(VLOOKUP(A11983,Aux!A:B,2,0),"Outros")</f>
        <v>Outros</v>
      </c>
      <c r="L11983" s="2">
        <f t="shared" si="562"/>
        <v>2019</v>
      </c>
      <c r="M11983">
        <f t="shared" si="563"/>
        <v>43</v>
      </c>
    </row>
    <row r="11984" spans="1:13" x14ac:dyDescent="0.35">
      <c r="A11984" t="s">
        <v>81</v>
      </c>
      <c r="B11984">
        <v>506780902</v>
      </c>
      <c r="C11984">
        <v>176124</v>
      </c>
      <c r="E11984" s="1">
        <v>43761.629374999997</v>
      </c>
      <c r="F11984">
        <v>1</v>
      </c>
      <c r="G11984" t="s">
        <v>33</v>
      </c>
      <c r="H11984">
        <v>400</v>
      </c>
      <c r="I11984" s="1">
        <v>25569.999305555557</v>
      </c>
      <c r="J11984" s="2">
        <f t="shared" si="561"/>
        <v>1</v>
      </c>
      <c r="K11984" s="2" t="str">
        <f>IFERROR(VLOOKUP(A11984,Aux!A:B,2,0),"Outros")</f>
        <v>Municípios</v>
      </c>
      <c r="L11984" s="2">
        <f t="shared" si="562"/>
        <v>2019</v>
      </c>
      <c r="M11984">
        <f t="shared" si="563"/>
        <v>43</v>
      </c>
    </row>
    <row r="11985" spans="1:13" x14ac:dyDescent="0.35">
      <c r="A11985" t="s">
        <v>125</v>
      </c>
      <c r="B11985">
        <v>501290206</v>
      </c>
      <c r="C11985">
        <v>176125</v>
      </c>
      <c r="D11985" t="s">
        <v>10091</v>
      </c>
      <c r="E11985" s="1">
        <v>43761.629803240743</v>
      </c>
      <c r="F11985">
        <v>3</v>
      </c>
      <c r="G11985" t="s">
        <v>659</v>
      </c>
      <c r="H11985">
        <v>340</v>
      </c>
      <c r="I11985" s="1">
        <v>43801.999305555553</v>
      </c>
      <c r="J11985" s="2">
        <f t="shared" si="561"/>
        <v>1</v>
      </c>
      <c r="K11985" s="2" t="str">
        <f>IFERROR(VLOOKUP(A11985,Aux!A:B,2,0),"Outros")</f>
        <v>Municípios</v>
      </c>
      <c r="L11985" s="2">
        <f t="shared" si="562"/>
        <v>2019</v>
      </c>
      <c r="M11985">
        <f t="shared" si="563"/>
        <v>43</v>
      </c>
    </row>
    <row r="11986" spans="1:13" x14ac:dyDescent="0.35">
      <c r="A11986" t="s">
        <v>12</v>
      </c>
      <c r="B11986">
        <v>508481287</v>
      </c>
      <c r="C11986">
        <v>176126</v>
      </c>
      <c r="E11986" s="1">
        <v>43761.634965277779</v>
      </c>
      <c r="F11986">
        <v>13</v>
      </c>
      <c r="G11986" t="s">
        <v>33</v>
      </c>
      <c r="H11986">
        <v>400</v>
      </c>
      <c r="J11986" s="2">
        <f t="shared" si="561"/>
        <v>1</v>
      </c>
      <c r="K11986" s="2" t="str">
        <f>IFERROR(VLOOKUP(A11986,Aux!A:B,2,0),"Outros")</f>
        <v>Hospitais</v>
      </c>
      <c r="L11986" s="2">
        <f t="shared" si="562"/>
        <v>2019</v>
      </c>
      <c r="M11986">
        <f t="shared" si="563"/>
        <v>43</v>
      </c>
    </row>
    <row r="11987" spans="1:13" x14ac:dyDescent="0.35">
      <c r="A11987" t="s">
        <v>628</v>
      </c>
      <c r="B11987">
        <v>501258027</v>
      </c>
      <c r="C11987">
        <v>176128</v>
      </c>
      <c r="D11987" t="s">
        <v>9407</v>
      </c>
      <c r="E11987" s="1">
        <v>43761.647638888891</v>
      </c>
      <c r="F11987">
        <v>13</v>
      </c>
      <c r="G11987" t="s">
        <v>759</v>
      </c>
      <c r="H11987">
        <v>400</v>
      </c>
      <c r="I11987" s="1">
        <v>43742.999305555553</v>
      </c>
      <c r="J11987" s="2">
        <f t="shared" si="561"/>
        <v>1</v>
      </c>
      <c r="K11987" s="2" t="str">
        <f>IFERROR(VLOOKUP(A11987,Aux!A:B,2,0),"Outros")</f>
        <v>Municípios</v>
      </c>
      <c r="L11987" s="2">
        <f t="shared" si="562"/>
        <v>2019</v>
      </c>
      <c r="M11987">
        <f t="shared" si="563"/>
        <v>43</v>
      </c>
    </row>
    <row r="11988" spans="1:13" x14ac:dyDescent="0.35">
      <c r="A11988" t="s">
        <v>628</v>
      </c>
      <c r="B11988">
        <v>501258027</v>
      </c>
      <c r="C11988">
        <v>176129</v>
      </c>
      <c r="D11988" t="s">
        <v>9895</v>
      </c>
      <c r="E11988" s="1">
        <v>43761.655185185184</v>
      </c>
      <c r="F11988">
        <v>13</v>
      </c>
      <c r="G11988" t="s">
        <v>759</v>
      </c>
      <c r="H11988">
        <v>340</v>
      </c>
      <c r="I11988" s="1">
        <v>43764.999305555553</v>
      </c>
      <c r="J11988" s="2">
        <f t="shared" si="561"/>
        <v>1</v>
      </c>
      <c r="K11988" s="2" t="str">
        <f>IFERROR(VLOOKUP(A11988,Aux!A:B,2,0),"Outros")</f>
        <v>Municípios</v>
      </c>
      <c r="L11988" s="2">
        <f t="shared" si="562"/>
        <v>2019</v>
      </c>
      <c r="M11988">
        <f t="shared" si="563"/>
        <v>43</v>
      </c>
    </row>
    <row r="11989" spans="1:13" x14ac:dyDescent="0.35">
      <c r="A11989" t="s">
        <v>71</v>
      </c>
      <c r="B11989">
        <v>500051054</v>
      </c>
      <c r="C11989">
        <v>176130</v>
      </c>
      <c r="D11989" t="s">
        <v>9946</v>
      </c>
      <c r="E11989" s="1">
        <v>43761.655486111114</v>
      </c>
      <c r="F11989">
        <v>13</v>
      </c>
      <c r="G11989" t="s">
        <v>202</v>
      </c>
      <c r="H11989">
        <v>360</v>
      </c>
      <c r="I11989" s="1">
        <v>43766.791666666664</v>
      </c>
      <c r="J11989" s="2">
        <f t="shared" si="561"/>
        <v>1</v>
      </c>
      <c r="K11989" s="2" t="str">
        <f>IFERROR(VLOOKUP(A11989,Aux!A:B,2,0),"Outros")</f>
        <v>Municípios</v>
      </c>
      <c r="L11989" s="2">
        <f t="shared" si="562"/>
        <v>2019</v>
      </c>
      <c r="M11989">
        <f t="shared" si="563"/>
        <v>43</v>
      </c>
    </row>
    <row r="11990" spans="1:13" x14ac:dyDescent="0.35">
      <c r="A11990" t="s">
        <v>12</v>
      </c>
      <c r="B11990">
        <v>508481287</v>
      </c>
      <c r="C11990">
        <v>176131</v>
      </c>
      <c r="E11990" s="1">
        <v>43761.656631944446</v>
      </c>
      <c r="F11990">
        <v>1</v>
      </c>
      <c r="G11990" t="s">
        <v>33</v>
      </c>
      <c r="H11990">
        <v>400</v>
      </c>
      <c r="J11990" s="2">
        <f t="shared" si="561"/>
        <v>1</v>
      </c>
      <c r="K11990" s="2" t="str">
        <f>IFERROR(VLOOKUP(A11990,Aux!A:B,2,0),"Outros")</f>
        <v>Hospitais</v>
      </c>
      <c r="L11990" s="2">
        <f t="shared" si="562"/>
        <v>2019</v>
      </c>
      <c r="M11990">
        <f t="shared" si="563"/>
        <v>43</v>
      </c>
    </row>
    <row r="11991" spans="1:13" x14ac:dyDescent="0.35">
      <c r="A11991" t="s">
        <v>130</v>
      </c>
      <c r="B11991">
        <v>512103070</v>
      </c>
      <c r="C11991">
        <v>176132</v>
      </c>
      <c r="D11991" t="s">
        <v>9867</v>
      </c>
      <c r="E11991" s="1">
        <v>43761.657997685186</v>
      </c>
      <c r="F11991">
        <v>1</v>
      </c>
      <c r="G11991" t="s">
        <v>132</v>
      </c>
      <c r="H11991">
        <v>360</v>
      </c>
      <c r="I11991" s="1">
        <v>43777.999305555553</v>
      </c>
      <c r="J11991" s="2">
        <f t="shared" si="561"/>
        <v>1</v>
      </c>
      <c r="K11991" s="2" t="str">
        <f>IFERROR(VLOOKUP(A11991,Aux!A:B,2,0),"Outros")</f>
        <v>Hospitais</v>
      </c>
      <c r="L11991" s="2">
        <f t="shared" si="562"/>
        <v>2019</v>
      </c>
      <c r="M11991">
        <f t="shared" si="563"/>
        <v>43</v>
      </c>
    </row>
    <row r="11992" spans="1:13" x14ac:dyDescent="0.35">
      <c r="A11992" t="s">
        <v>140</v>
      </c>
      <c r="B11992">
        <v>506614913</v>
      </c>
      <c r="C11992">
        <v>176133</v>
      </c>
      <c r="D11992" t="s">
        <v>9947</v>
      </c>
      <c r="E11992" s="1">
        <v>43761.658229166664</v>
      </c>
      <c r="F11992">
        <v>13</v>
      </c>
      <c r="G11992" t="s">
        <v>47</v>
      </c>
      <c r="H11992">
        <v>5</v>
      </c>
      <c r="I11992" s="1">
        <v>43778.999305555553</v>
      </c>
      <c r="J11992" s="2">
        <f t="shared" si="561"/>
        <v>1</v>
      </c>
      <c r="K11992" s="2" t="str">
        <f>IFERROR(VLOOKUP(A11992,Aux!A:B,2,0),"Outros")</f>
        <v>Municípios</v>
      </c>
      <c r="L11992" s="2">
        <f t="shared" si="562"/>
        <v>2019</v>
      </c>
      <c r="M11992">
        <f t="shared" si="563"/>
        <v>43</v>
      </c>
    </row>
    <row r="11993" spans="1:13" x14ac:dyDescent="0.35">
      <c r="A11993" t="s">
        <v>12</v>
      </c>
      <c r="B11993">
        <v>508481287</v>
      </c>
      <c r="C11993">
        <v>176134</v>
      </c>
      <c r="D11993" t="s">
        <v>9948</v>
      </c>
      <c r="E11993" s="1">
        <v>43761.667569444442</v>
      </c>
      <c r="F11993">
        <v>1</v>
      </c>
      <c r="G11993" t="s">
        <v>14</v>
      </c>
      <c r="H11993">
        <v>360</v>
      </c>
      <c r="I11993" s="1">
        <v>43768.708333333336</v>
      </c>
      <c r="J11993" s="2">
        <f t="shared" si="561"/>
        <v>1</v>
      </c>
      <c r="K11993" s="2" t="str">
        <f>IFERROR(VLOOKUP(A11993,Aux!A:B,2,0),"Outros")</f>
        <v>Hospitais</v>
      </c>
      <c r="L11993" s="2">
        <f t="shared" si="562"/>
        <v>2019</v>
      </c>
      <c r="M11993">
        <f t="shared" si="563"/>
        <v>43</v>
      </c>
    </row>
    <row r="11994" spans="1:13" x14ac:dyDescent="0.35">
      <c r="A11994" t="s">
        <v>465</v>
      </c>
      <c r="B11994">
        <v>600084779</v>
      </c>
      <c r="C11994">
        <v>176138</v>
      </c>
      <c r="D11994" t="s">
        <v>10434</v>
      </c>
      <c r="E11994" s="1">
        <v>43761.685567129629</v>
      </c>
      <c r="F11994">
        <v>13</v>
      </c>
      <c r="G11994" t="s">
        <v>622</v>
      </c>
      <c r="H11994">
        <v>340</v>
      </c>
      <c r="I11994" s="1">
        <v>43770.708333333336</v>
      </c>
      <c r="J11994" s="2">
        <f t="shared" si="561"/>
        <v>1</v>
      </c>
      <c r="K11994" s="2" t="str">
        <f>IFERROR(VLOOKUP(A11994,Aux!A:B,2,0),"Outros")</f>
        <v>Outros</v>
      </c>
      <c r="L11994" s="2">
        <f t="shared" si="562"/>
        <v>2019</v>
      </c>
      <c r="M11994">
        <f t="shared" si="563"/>
        <v>43</v>
      </c>
    </row>
    <row r="11995" spans="1:13" x14ac:dyDescent="0.35">
      <c r="A11995" t="s">
        <v>3315</v>
      </c>
      <c r="B11995">
        <v>508100720</v>
      </c>
      <c r="C11995">
        <v>176139</v>
      </c>
      <c r="D11995" t="s">
        <v>9987</v>
      </c>
      <c r="E11995" s="1">
        <v>43761.692337962966</v>
      </c>
      <c r="F11995">
        <v>13</v>
      </c>
      <c r="G11995" t="s">
        <v>116</v>
      </c>
      <c r="H11995">
        <v>340</v>
      </c>
      <c r="I11995" s="1">
        <v>43767.999305555553</v>
      </c>
      <c r="J11995" s="2">
        <f t="shared" si="561"/>
        <v>1</v>
      </c>
      <c r="K11995" s="2" t="str">
        <f>IFERROR(VLOOKUP(A11995,Aux!A:B,2,0),"Outros")</f>
        <v>Outros</v>
      </c>
      <c r="L11995" s="2">
        <f t="shared" si="562"/>
        <v>2019</v>
      </c>
      <c r="M11995">
        <f t="shared" si="563"/>
        <v>43</v>
      </c>
    </row>
    <row r="11996" spans="1:13" x14ac:dyDescent="0.35">
      <c r="A11996" t="s">
        <v>27</v>
      </c>
      <c r="B11996">
        <v>505584760</v>
      </c>
      <c r="C11996">
        <v>176140</v>
      </c>
      <c r="E11996" s="1">
        <v>43761.691874999997</v>
      </c>
      <c r="F11996">
        <v>3</v>
      </c>
      <c r="H11996">
        <v>400</v>
      </c>
      <c r="J11996" s="2">
        <f t="shared" si="561"/>
        <v>1</v>
      </c>
      <c r="K11996" s="2" t="str">
        <f>IFERROR(VLOOKUP(A11996,Aux!A:B,2,0),"Outros")</f>
        <v>Municípios</v>
      </c>
      <c r="L11996" s="2">
        <f t="shared" si="562"/>
        <v>2019</v>
      </c>
      <c r="M11996">
        <f t="shared" si="563"/>
        <v>43</v>
      </c>
    </row>
    <row r="11997" spans="1:13" x14ac:dyDescent="0.35">
      <c r="A11997" t="s">
        <v>188</v>
      </c>
      <c r="B11997">
        <v>502130040</v>
      </c>
      <c r="C11997">
        <v>176143</v>
      </c>
      <c r="E11997" s="1">
        <v>43761.695729166669</v>
      </c>
      <c r="F11997">
        <v>13</v>
      </c>
      <c r="H11997">
        <v>400</v>
      </c>
      <c r="J11997" s="2">
        <f t="shared" si="561"/>
        <v>1</v>
      </c>
      <c r="K11997" s="2" t="str">
        <f>IFERROR(VLOOKUP(A11997,Aux!A:B,2,0),"Outros")</f>
        <v>Municípios</v>
      </c>
      <c r="L11997" s="2">
        <f t="shared" si="562"/>
        <v>2019</v>
      </c>
      <c r="M11997">
        <f t="shared" si="563"/>
        <v>43</v>
      </c>
    </row>
    <row r="11998" spans="1:13" x14ac:dyDescent="0.35">
      <c r="A11998" t="s">
        <v>185</v>
      </c>
      <c r="B11998">
        <v>506556590</v>
      </c>
      <c r="C11998">
        <v>176147</v>
      </c>
      <c r="D11998" t="s">
        <v>9949</v>
      </c>
      <c r="E11998" s="1">
        <v>43761.730023148149</v>
      </c>
      <c r="F11998">
        <v>13</v>
      </c>
      <c r="G11998" t="s">
        <v>187</v>
      </c>
      <c r="H11998">
        <v>340</v>
      </c>
      <c r="I11998" s="1">
        <v>43768.999305555553</v>
      </c>
      <c r="J11998" s="2">
        <f t="shared" si="561"/>
        <v>1</v>
      </c>
      <c r="K11998" s="2" t="str">
        <f>IFERROR(VLOOKUP(A11998,Aux!A:B,2,0),"Outros")</f>
        <v>Municípios</v>
      </c>
      <c r="L11998" s="2">
        <f t="shared" si="562"/>
        <v>2019</v>
      </c>
      <c r="M11998">
        <f t="shared" si="563"/>
        <v>43</v>
      </c>
    </row>
    <row r="11999" spans="1:13" x14ac:dyDescent="0.35">
      <c r="A11999" t="s">
        <v>154</v>
      </c>
      <c r="B11999">
        <v>506818829</v>
      </c>
      <c r="C11999">
        <v>176148</v>
      </c>
      <c r="E11999" s="1">
        <v>43761.86378472222</v>
      </c>
      <c r="F11999">
        <v>1</v>
      </c>
      <c r="G11999" t="s">
        <v>33</v>
      </c>
      <c r="H11999">
        <v>400</v>
      </c>
      <c r="J11999" s="2">
        <f t="shared" si="561"/>
        <v>1</v>
      </c>
      <c r="K11999" s="2" t="str">
        <f>IFERROR(VLOOKUP(A11999,Aux!A:B,2,0),"Outros")</f>
        <v>Municípios</v>
      </c>
      <c r="L11999" s="2">
        <f t="shared" si="562"/>
        <v>2019</v>
      </c>
      <c r="M11999">
        <f t="shared" si="563"/>
        <v>43</v>
      </c>
    </row>
    <row r="12000" spans="1:13" x14ac:dyDescent="0.35">
      <c r="A12000" t="s">
        <v>154</v>
      </c>
      <c r="B12000">
        <v>506818829</v>
      </c>
      <c r="C12000">
        <v>176149</v>
      </c>
      <c r="D12000" t="s">
        <v>9950</v>
      </c>
      <c r="E12000" s="1">
        <v>43761.865046296298</v>
      </c>
      <c r="F12000">
        <v>13</v>
      </c>
      <c r="G12000" t="s">
        <v>156</v>
      </c>
      <c r="H12000">
        <v>5</v>
      </c>
      <c r="I12000" s="1">
        <v>43768.999305555553</v>
      </c>
      <c r="J12000" s="2">
        <f t="shared" si="561"/>
        <v>1</v>
      </c>
      <c r="K12000" s="2" t="str">
        <f>IFERROR(VLOOKUP(A12000,Aux!A:B,2,0),"Outros")</f>
        <v>Municípios</v>
      </c>
      <c r="L12000" s="2">
        <f t="shared" si="562"/>
        <v>2019</v>
      </c>
      <c r="M12000">
        <f t="shared" si="563"/>
        <v>43</v>
      </c>
    </row>
    <row r="12001" spans="1:13" x14ac:dyDescent="0.35">
      <c r="A12001" t="s">
        <v>185</v>
      </c>
      <c r="B12001">
        <v>506556590</v>
      </c>
      <c r="C12001">
        <v>176150</v>
      </c>
      <c r="D12001" t="s">
        <v>9219</v>
      </c>
      <c r="E12001" s="1">
        <v>43762.363263888888</v>
      </c>
      <c r="F12001">
        <v>13</v>
      </c>
      <c r="G12001" t="s">
        <v>187</v>
      </c>
      <c r="H12001">
        <v>340</v>
      </c>
      <c r="I12001" s="1">
        <v>43769.999305555553</v>
      </c>
      <c r="J12001" s="2">
        <f t="shared" si="561"/>
        <v>1</v>
      </c>
      <c r="K12001" s="2" t="str">
        <f>IFERROR(VLOOKUP(A12001,Aux!A:B,2,0),"Outros")</f>
        <v>Municípios</v>
      </c>
      <c r="L12001" s="2">
        <f t="shared" si="562"/>
        <v>2019</v>
      </c>
      <c r="M12001">
        <f t="shared" si="563"/>
        <v>43</v>
      </c>
    </row>
    <row r="12002" spans="1:13" x14ac:dyDescent="0.35">
      <c r="A12002" t="s">
        <v>12</v>
      </c>
      <c r="B12002">
        <v>508481287</v>
      </c>
      <c r="C12002">
        <v>176151</v>
      </c>
      <c r="D12002" t="s">
        <v>2740</v>
      </c>
      <c r="E12002" s="1">
        <v>43762.379699074074</v>
      </c>
      <c r="F12002">
        <v>1</v>
      </c>
      <c r="G12002" t="s">
        <v>14</v>
      </c>
      <c r="H12002">
        <v>340</v>
      </c>
      <c r="I12002" s="1">
        <v>43773.708333333336</v>
      </c>
      <c r="J12002" s="2">
        <f t="shared" si="561"/>
        <v>1</v>
      </c>
      <c r="K12002" s="2" t="str">
        <f>IFERROR(VLOOKUP(A12002,Aux!A:B,2,0),"Outros")</f>
        <v>Hospitais</v>
      </c>
      <c r="L12002" s="2">
        <f t="shared" si="562"/>
        <v>2019</v>
      </c>
      <c r="M12002">
        <f t="shared" si="563"/>
        <v>43</v>
      </c>
    </row>
    <row r="12003" spans="1:13" x14ac:dyDescent="0.35">
      <c r="A12003" t="s">
        <v>12</v>
      </c>
      <c r="B12003">
        <v>508481287</v>
      </c>
      <c r="C12003">
        <v>176152</v>
      </c>
      <c r="E12003" s="1">
        <v>43762.381805555553</v>
      </c>
      <c r="F12003">
        <v>1</v>
      </c>
      <c r="G12003" t="s">
        <v>33</v>
      </c>
      <c r="H12003">
        <v>400</v>
      </c>
      <c r="J12003" s="2">
        <f t="shared" si="561"/>
        <v>1</v>
      </c>
      <c r="K12003" s="2" t="str">
        <f>IFERROR(VLOOKUP(A12003,Aux!A:B,2,0),"Outros")</f>
        <v>Hospitais</v>
      </c>
      <c r="L12003" s="2">
        <f t="shared" si="562"/>
        <v>2019</v>
      </c>
      <c r="M12003">
        <f t="shared" si="563"/>
        <v>43</v>
      </c>
    </row>
    <row r="12004" spans="1:13" x14ac:dyDescent="0.35">
      <c r="A12004" t="s">
        <v>76</v>
      </c>
      <c r="B12004">
        <v>506676056</v>
      </c>
      <c r="C12004">
        <v>176156</v>
      </c>
      <c r="E12004" s="1">
        <v>43762.397986111115</v>
      </c>
      <c r="F12004">
        <v>3</v>
      </c>
      <c r="G12004" t="s">
        <v>33</v>
      </c>
      <c r="H12004">
        <v>400</v>
      </c>
      <c r="J12004" s="2">
        <f t="shared" si="561"/>
        <v>1</v>
      </c>
      <c r="K12004" s="2" t="str">
        <f>IFERROR(VLOOKUP(A12004,Aux!A:B,2,0),"Outros")</f>
        <v>Municípios</v>
      </c>
      <c r="L12004" s="2">
        <f t="shared" si="562"/>
        <v>2019</v>
      </c>
      <c r="M12004">
        <f t="shared" si="563"/>
        <v>43</v>
      </c>
    </row>
    <row r="12005" spans="1:13" x14ac:dyDescent="0.35">
      <c r="A12005" t="s">
        <v>85</v>
      </c>
      <c r="B12005">
        <v>506642798</v>
      </c>
      <c r="C12005">
        <v>176157</v>
      </c>
      <c r="D12005" t="s">
        <v>10129</v>
      </c>
      <c r="E12005" s="1">
        <v>43762.399259259262</v>
      </c>
      <c r="F12005">
        <v>13</v>
      </c>
      <c r="G12005" t="s">
        <v>87</v>
      </c>
      <c r="H12005">
        <v>360</v>
      </c>
      <c r="I12005" s="1">
        <v>43770.708333333336</v>
      </c>
      <c r="J12005" s="2">
        <f t="shared" si="561"/>
        <v>1</v>
      </c>
      <c r="K12005" s="2" t="str">
        <f>IFERROR(VLOOKUP(A12005,Aux!A:B,2,0),"Outros")</f>
        <v>Municípios</v>
      </c>
      <c r="L12005" s="2">
        <f t="shared" si="562"/>
        <v>2019</v>
      </c>
      <c r="M12005">
        <f t="shared" si="563"/>
        <v>43</v>
      </c>
    </row>
    <row r="12006" spans="1:13" x14ac:dyDescent="0.35">
      <c r="A12006" t="s">
        <v>541</v>
      </c>
      <c r="B12006">
        <v>506563774</v>
      </c>
      <c r="C12006">
        <v>176160</v>
      </c>
      <c r="D12006" t="s">
        <v>10435</v>
      </c>
      <c r="E12006" s="1">
        <v>43762.412673611114</v>
      </c>
      <c r="F12006">
        <v>13</v>
      </c>
      <c r="G12006" t="s">
        <v>543</v>
      </c>
      <c r="H12006">
        <v>360</v>
      </c>
      <c r="I12006" s="1">
        <v>43767.999305555553</v>
      </c>
      <c r="J12006" s="2">
        <f t="shared" si="561"/>
        <v>1</v>
      </c>
      <c r="K12006" s="2" t="str">
        <f>IFERROR(VLOOKUP(A12006,Aux!A:B,2,0),"Outros")</f>
        <v>Municípios</v>
      </c>
      <c r="L12006" s="2">
        <f t="shared" si="562"/>
        <v>2019</v>
      </c>
      <c r="M12006">
        <f t="shared" si="563"/>
        <v>43</v>
      </c>
    </row>
    <row r="12007" spans="1:13" x14ac:dyDescent="0.35">
      <c r="A12007" t="s">
        <v>122</v>
      </c>
      <c r="B12007">
        <v>506173968</v>
      </c>
      <c r="C12007">
        <v>176164</v>
      </c>
      <c r="D12007" t="s">
        <v>9836</v>
      </c>
      <c r="E12007" s="1">
        <v>43762.425659722219</v>
      </c>
      <c r="F12007">
        <v>3</v>
      </c>
      <c r="G12007" t="s">
        <v>597</v>
      </c>
      <c r="H12007">
        <v>360</v>
      </c>
      <c r="I12007" s="1">
        <v>43769.708333333336</v>
      </c>
      <c r="J12007" s="2">
        <f t="shared" si="561"/>
        <v>1</v>
      </c>
      <c r="K12007" s="2" t="str">
        <f>IFERROR(VLOOKUP(A12007,Aux!A:B,2,0),"Outros")</f>
        <v>Municípios</v>
      </c>
      <c r="L12007" s="2">
        <f t="shared" si="562"/>
        <v>2019</v>
      </c>
      <c r="M12007">
        <f t="shared" si="563"/>
        <v>43</v>
      </c>
    </row>
    <row r="12008" spans="1:13" x14ac:dyDescent="0.35">
      <c r="A12008" t="s">
        <v>465</v>
      </c>
      <c r="B12008">
        <v>600084779</v>
      </c>
      <c r="C12008">
        <v>176166</v>
      </c>
      <c r="D12008" t="s">
        <v>4560</v>
      </c>
      <c r="E12008" s="1">
        <v>43762.429201388892</v>
      </c>
      <c r="F12008">
        <v>13</v>
      </c>
      <c r="G12008" t="s">
        <v>622</v>
      </c>
      <c r="H12008">
        <v>340</v>
      </c>
      <c r="I12008" s="1">
        <v>43771.708333333336</v>
      </c>
      <c r="J12008" s="2">
        <f t="shared" si="561"/>
        <v>1</v>
      </c>
      <c r="K12008" s="2" t="str">
        <f>IFERROR(VLOOKUP(A12008,Aux!A:B,2,0),"Outros")</f>
        <v>Outros</v>
      </c>
      <c r="L12008" s="2">
        <f t="shared" si="562"/>
        <v>2019</v>
      </c>
      <c r="M12008">
        <f t="shared" si="563"/>
        <v>43</v>
      </c>
    </row>
    <row r="12009" spans="1:13" x14ac:dyDescent="0.35">
      <c r="A12009" t="s">
        <v>35</v>
      </c>
      <c r="B12009">
        <v>508666236</v>
      </c>
      <c r="C12009">
        <v>176168</v>
      </c>
      <c r="D12009" t="s">
        <v>10329</v>
      </c>
      <c r="E12009" s="1">
        <v>43762.43414351852</v>
      </c>
      <c r="F12009">
        <v>13</v>
      </c>
      <c r="G12009" t="s">
        <v>33</v>
      </c>
      <c r="H12009">
        <v>340</v>
      </c>
      <c r="I12009" s="1">
        <v>43858.999305555553</v>
      </c>
      <c r="J12009" s="2">
        <f t="shared" si="561"/>
        <v>1</v>
      </c>
      <c r="K12009" s="2" t="str">
        <f>IFERROR(VLOOKUP(A12009,Aux!A:B,2,0),"Outros")</f>
        <v>Outros</v>
      </c>
      <c r="L12009" s="2">
        <f t="shared" si="562"/>
        <v>2019</v>
      </c>
      <c r="M12009">
        <f t="shared" si="563"/>
        <v>43</v>
      </c>
    </row>
    <row r="12010" spans="1:13" x14ac:dyDescent="0.35">
      <c r="A12010" t="s">
        <v>2238</v>
      </c>
      <c r="B12010">
        <v>506735524</v>
      </c>
      <c r="C12010">
        <v>176169</v>
      </c>
      <c r="D12010" t="s">
        <v>10231</v>
      </c>
      <c r="E12010" s="1">
        <v>43762.438055555554</v>
      </c>
      <c r="F12010">
        <v>3</v>
      </c>
      <c r="G12010" t="s">
        <v>2240</v>
      </c>
      <c r="H12010">
        <v>360</v>
      </c>
      <c r="I12010" s="1">
        <v>43774.708333333336</v>
      </c>
      <c r="J12010" s="2">
        <f t="shared" si="561"/>
        <v>1</v>
      </c>
      <c r="K12010" s="2" t="str">
        <f>IFERROR(VLOOKUP(A12010,Aux!A:B,2,0),"Outros")</f>
        <v>Municípios</v>
      </c>
      <c r="L12010" s="2">
        <f t="shared" si="562"/>
        <v>2019</v>
      </c>
      <c r="M12010">
        <f t="shared" si="563"/>
        <v>43</v>
      </c>
    </row>
    <row r="12011" spans="1:13" x14ac:dyDescent="0.35">
      <c r="A12011" t="s">
        <v>12</v>
      </c>
      <c r="B12011">
        <v>508481287</v>
      </c>
      <c r="C12011">
        <v>176170</v>
      </c>
      <c r="D12011" t="s">
        <v>10273</v>
      </c>
      <c r="E12011" s="1">
        <v>43762.441087962965</v>
      </c>
      <c r="F12011">
        <v>3</v>
      </c>
      <c r="G12011" t="s">
        <v>14</v>
      </c>
      <c r="H12011">
        <v>5</v>
      </c>
      <c r="I12011" s="1">
        <v>43792.708333333336</v>
      </c>
      <c r="J12011" s="2">
        <f t="shared" si="561"/>
        <v>1</v>
      </c>
      <c r="K12011" s="2" t="str">
        <f>IFERROR(VLOOKUP(A12011,Aux!A:B,2,0),"Outros")</f>
        <v>Hospitais</v>
      </c>
      <c r="L12011" s="2">
        <f t="shared" si="562"/>
        <v>2019</v>
      </c>
      <c r="M12011">
        <f t="shared" si="563"/>
        <v>43</v>
      </c>
    </row>
    <row r="12012" spans="1:13" x14ac:dyDescent="0.35">
      <c r="A12012" t="s">
        <v>275</v>
      </c>
      <c r="B12012">
        <v>505187531</v>
      </c>
      <c r="C12012">
        <v>176171</v>
      </c>
      <c r="D12012" t="s">
        <v>10022</v>
      </c>
      <c r="E12012" s="1">
        <v>43762.451793981483</v>
      </c>
      <c r="F12012">
        <v>1</v>
      </c>
      <c r="G12012" t="s">
        <v>277</v>
      </c>
      <c r="H12012">
        <v>5</v>
      </c>
      <c r="I12012" s="1">
        <v>43767.999305555553</v>
      </c>
      <c r="J12012" s="2">
        <f t="shared" si="561"/>
        <v>1</v>
      </c>
      <c r="K12012" s="2" t="str">
        <f>IFERROR(VLOOKUP(A12012,Aux!A:B,2,0),"Outros")</f>
        <v>Municípios</v>
      </c>
      <c r="L12012" s="2">
        <f t="shared" si="562"/>
        <v>2019</v>
      </c>
      <c r="M12012">
        <f t="shared" si="563"/>
        <v>43</v>
      </c>
    </row>
    <row r="12013" spans="1:13" x14ac:dyDescent="0.35">
      <c r="A12013" t="s">
        <v>48</v>
      </c>
      <c r="B12013">
        <v>503035416</v>
      </c>
      <c r="C12013">
        <v>176173</v>
      </c>
      <c r="D12013" t="s">
        <v>10436</v>
      </c>
      <c r="E12013" s="1">
        <v>43762.470891203702</v>
      </c>
      <c r="F12013">
        <v>1</v>
      </c>
      <c r="G12013" t="s">
        <v>33</v>
      </c>
      <c r="H12013">
        <v>5</v>
      </c>
      <c r="I12013" s="1">
        <v>43768.666666666664</v>
      </c>
      <c r="J12013" s="2">
        <f t="shared" si="561"/>
        <v>1</v>
      </c>
      <c r="K12013" s="2" t="str">
        <f>IFERROR(VLOOKUP(A12013,Aux!A:B,2,0),"Outros")</f>
        <v>Hospitais</v>
      </c>
      <c r="L12013" s="2">
        <f t="shared" si="562"/>
        <v>2019</v>
      </c>
      <c r="M12013">
        <f t="shared" si="563"/>
        <v>43</v>
      </c>
    </row>
    <row r="12014" spans="1:13" x14ac:dyDescent="0.35">
      <c r="A12014" t="s">
        <v>35</v>
      </c>
      <c r="B12014">
        <v>508666236</v>
      </c>
      <c r="C12014">
        <v>176174</v>
      </c>
      <c r="D12014" t="s">
        <v>10437</v>
      </c>
      <c r="E12014" s="1">
        <v>43762.471192129633</v>
      </c>
      <c r="F12014">
        <v>13</v>
      </c>
      <c r="G12014" t="s">
        <v>103</v>
      </c>
      <c r="H12014">
        <v>360</v>
      </c>
      <c r="I12014" s="1">
        <v>43769.999305555553</v>
      </c>
      <c r="J12014" s="2">
        <f t="shared" si="561"/>
        <v>1</v>
      </c>
      <c r="K12014" s="2" t="str">
        <f>IFERROR(VLOOKUP(A12014,Aux!A:B,2,0),"Outros")</f>
        <v>Outros</v>
      </c>
      <c r="L12014" s="2">
        <f t="shared" si="562"/>
        <v>2019</v>
      </c>
      <c r="M12014">
        <f t="shared" si="563"/>
        <v>43</v>
      </c>
    </row>
    <row r="12015" spans="1:13" x14ac:dyDescent="0.35">
      <c r="A12015" t="s">
        <v>130</v>
      </c>
      <c r="B12015">
        <v>512103070</v>
      </c>
      <c r="C12015">
        <v>176175</v>
      </c>
      <c r="D12015" t="s">
        <v>9867</v>
      </c>
      <c r="E12015" s="1">
        <v>43762.472581018519</v>
      </c>
      <c r="F12015">
        <v>1</v>
      </c>
      <c r="G12015" t="s">
        <v>132</v>
      </c>
      <c r="H12015">
        <v>360</v>
      </c>
      <c r="I12015" s="1">
        <v>43772.999305555553</v>
      </c>
      <c r="J12015" s="2">
        <f t="shared" si="561"/>
        <v>1</v>
      </c>
      <c r="K12015" s="2" t="str">
        <f>IFERROR(VLOOKUP(A12015,Aux!A:B,2,0),"Outros")</f>
        <v>Hospitais</v>
      </c>
      <c r="L12015" s="2">
        <f t="shared" si="562"/>
        <v>2019</v>
      </c>
      <c r="M12015">
        <f t="shared" si="563"/>
        <v>43</v>
      </c>
    </row>
    <row r="12016" spans="1:13" x14ac:dyDescent="0.35">
      <c r="A12016" t="s">
        <v>15</v>
      </c>
      <c r="B12016">
        <v>503541567</v>
      </c>
      <c r="C12016">
        <v>176176</v>
      </c>
      <c r="D12016" t="s">
        <v>10330</v>
      </c>
      <c r="E12016" s="1">
        <v>43762.474456018521</v>
      </c>
      <c r="F12016">
        <v>13</v>
      </c>
      <c r="G12016" t="s">
        <v>259</v>
      </c>
      <c r="H12016">
        <v>340</v>
      </c>
      <c r="I12016" s="1">
        <v>43771.999305555553</v>
      </c>
      <c r="J12016" s="2">
        <f t="shared" si="561"/>
        <v>1</v>
      </c>
      <c r="K12016" s="2" t="str">
        <f>IFERROR(VLOOKUP(A12016,Aux!A:B,2,0),"Outros")</f>
        <v>Municípios</v>
      </c>
      <c r="L12016" s="2">
        <f t="shared" si="562"/>
        <v>2019</v>
      </c>
      <c r="M12016">
        <f t="shared" si="563"/>
        <v>43</v>
      </c>
    </row>
    <row r="12017" spans="1:13" x14ac:dyDescent="0.35">
      <c r="A12017" t="s">
        <v>112</v>
      </c>
      <c r="B12017">
        <v>501144218</v>
      </c>
      <c r="C12017">
        <v>176177</v>
      </c>
      <c r="E12017" s="1">
        <v>43762.479166666664</v>
      </c>
      <c r="F12017">
        <v>13</v>
      </c>
      <c r="G12017" t="s">
        <v>33</v>
      </c>
      <c r="H12017">
        <v>1</v>
      </c>
      <c r="J12017" s="2">
        <f t="shared" si="561"/>
        <v>1</v>
      </c>
      <c r="K12017" s="2" t="str">
        <f>IFERROR(VLOOKUP(A12017,Aux!A:B,2,0),"Outros")</f>
        <v>Municípios</v>
      </c>
      <c r="L12017" s="2">
        <f t="shared" si="562"/>
        <v>2019</v>
      </c>
      <c r="M12017">
        <f t="shared" si="563"/>
        <v>43</v>
      </c>
    </row>
    <row r="12018" spans="1:13" x14ac:dyDescent="0.35">
      <c r="A12018" t="s">
        <v>10130</v>
      </c>
      <c r="B12018">
        <v>600087034</v>
      </c>
      <c r="C12018">
        <v>176178</v>
      </c>
      <c r="D12018" t="s">
        <v>10131</v>
      </c>
      <c r="E12018" s="1">
        <v>43762.480115740742</v>
      </c>
      <c r="F12018">
        <v>13</v>
      </c>
      <c r="G12018" t="s">
        <v>259</v>
      </c>
      <c r="H12018">
        <v>360</v>
      </c>
      <c r="I12018" s="1">
        <v>43771.999305555553</v>
      </c>
      <c r="J12018" s="2">
        <f t="shared" si="561"/>
        <v>1</v>
      </c>
      <c r="K12018" s="2" t="str">
        <f>IFERROR(VLOOKUP(A12018,Aux!A:B,2,0),"Outros")</f>
        <v>Outros</v>
      </c>
      <c r="L12018" s="2">
        <f t="shared" si="562"/>
        <v>2019</v>
      </c>
      <c r="M12018">
        <f t="shared" si="563"/>
        <v>43</v>
      </c>
    </row>
    <row r="12019" spans="1:13" x14ac:dyDescent="0.35">
      <c r="A12019" t="s">
        <v>251</v>
      </c>
      <c r="B12019">
        <v>508069645</v>
      </c>
      <c r="C12019">
        <v>176179</v>
      </c>
      <c r="D12019" t="s">
        <v>10132</v>
      </c>
      <c r="E12019" s="1">
        <v>43762.483437499999</v>
      </c>
      <c r="F12019">
        <v>1</v>
      </c>
      <c r="G12019" t="s">
        <v>9917</v>
      </c>
      <c r="H12019">
        <v>340</v>
      </c>
      <c r="I12019" s="1">
        <v>43768.708333333336</v>
      </c>
      <c r="J12019" s="2">
        <f t="shared" si="561"/>
        <v>1</v>
      </c>
      <c r="K12019" s="2" t="str">
        <f>IFERROR(VLOOKUP(A12019,Aux!A:B,2,0),"Outros")</f>
        <v>Escolas</v>
      </c>
      <c r="L12019" s="2">
        <f t="shared" si="562"/>
        <v>2019</v>
      </c>
      <c r="M12019">
        <f t="shared" si="563"/>
        <v>43</v>
      </c>
    </row>
    <row r="12020" spans="1:13" x14ac:dyDescent="0.35">
      <c r="A12020" t="s">
        <v>112</v>
      </c>
      <c r="B12020">
        <v>501144218</v>
      </c>
      <c r="C12020">
        <v>176180</v>
      </c>
      <c r="E12020" s="1">
        <v>43762.484988425924</v>
      </c>
      <c r="F12020">
        <v>13</v>
      </c>
      <c r="G12020" t="s">
        <v>33</v>
      </c>
      <c r="H12020">
        <v>400</v>
      </c>
      <c r="J12020" s="2">
        <f t="shared" si="561"/>
        <v>1</v>
      </c>
      <c r="K12020" s="2" t="str">
        <f>IFERROR(VLOOKUP(A12020,Aux!A:B,2,0),"Outros")</f>
        <v>Municípios</v>
      </c>
      <c r="L12020" s="2">
        <f t="shared" si="562"/>
        <v>2019</v>
      </c>
      <c r="M12020">
        <f t="shared" si="563"/>
        <v>43</v>
      </c>
    </row>
    <row r="12021" spans="1:13" x14ac:dyDescent="0.35">
      <c r="A12021" t="s">
        <v>140</v>
      </c>
      <c r="B12021">
        <v>506614913</v>
      </c>
      <c r="C12021">
        <v>176181</v>
      </c>
      <c r="D12021" t="s">
        <v>9800</v>
      </c>
      <c r="E12021" s="1">
        <v>43762.486608796295</v>
      </c>
      <c r="F12021">
        <v>13</v>
      </c>
      <c r="G12021" t="s">
        <v>142</v>
      </c>
      <c r="H12021">
        <v>360</v>
      </c>
      <c r="I12021" s="1">
        <v>43768.999305555553</v>
      </c>
      <c r="J12021" s="2">
        <f t="shared" si="561"/>
        <v>1</v>
      </c>
      <c r="K12021" s="2" t="str">
        <f>IFERROR(VLOOKUP(A12021,Aux!A:B,2,0),"Outros")</f>
        <v>Municípios</v>
      </c>
      <c r="L12021" s="2">
        <f t="shared" si="562"/>
        <v>2019</v>
      </c>
      <c r="M12021">
        <f t="shared" si="563"/>
        <v>43</v>
      </c>
    </row>
    <row r="12022" spans="1:13" x14ac:dyDescent="0.35">
      <c r="A12022" t="s">
        <v>574</v>
      </c>
      <c r="B12022">
        <v>506791220</v>
      </c>
      <c r="C12022">
        <v>176182</v>
      </c>
      <c r="D12022" t="s">
        <v>10404</v>
      </c>
      <c r="E12022" s="1">
        <v>43762.48982638889</v>
      </c>
      <c r="F12022">
        <v>1</v>
      </c>
      <c r="G12022" t="s">
        <v>576</v>
      </c>
      <c r="H12022">
        <v>360</v>
      </c>
      <c r="I12022" s="1">
        <v>43769.999305555553</v>
      </c>
      <c r="J12022" s="2">
        <f t="shared" si="561"/>
        <v>1</v>
      </c>
      <c r="K12022" s="2" t="str">
        <f>IFERROR(VLOOKUP(A12022,Aux!A:B,2,0),"Outros")</f>
        <v>Municípios</v>
      </c>
      <c r="L12022" s="2">
        <f t="shared" si="562"/>
        <v>2019</v>
      </c>
      <c r="M12022">
        <f t="shared" si="563"/>
        <v>43</v>
      </c>
    </row>
    <row r="12023" spans="1:13" x14ac:dyDescent="0.35">
      <c r="A12023" t="s">
        <v>465</v>
      </c>
      <c r="B12023">
        <v>600084779</v>
      </c>
      <c r="C12023">
        <v>176183</v>
      </c>
      <c r="E12023" s="1">
        <v>43762.492349537039</v>
      </c>
      <c r="F12023">
        <v>13</v>
      </c>
      <c r="G12023" t="s">
        <v>33</v>
      </c>
      <c r="H12023">
        <v>400</v>
      </c>
      <c r="J12023" s="2">
        <f t="shared" si="561"/>
        <v>1</v>
      </c>
      <c r="K12023" s="2" t="str">
        <f>IFERROR(VLOOKUP(A12023,Aux!A:B,2,0),"Outros")</f>
        <v>Outros</v>
      </c>
      <c r="L12023" s="2">
        <f t="shared" si="562"/>
        <v>2019</v>
      </c>
      <c r="M12023">
        <f t="shared" si="563"/>
        <v>43</v>
      </c>
    </row>
    <row r="12024" spans="1:13" x14ac:dyDescent="0.35">
      <c r="A12024" t="s">
        <v>108</v>
      </c>
      <c r="B12024">
        <v>501222634</v>
      </c>
      <c r="C12024">
        <v>176184</v>
      </c>
      <c r="D12024" t="s">
        <v>9801</v>
      </c>
      <c r="E12024" s="1">
        <v>43762.492800925924</v>
      </c>
      <c r="F12024">
        <v>1</v>
      </c>
      <c r="G12024" t="s">
        <v>110</v>
      </c>
      <c r="H12024">
        <v>360</v>
      </c>
      <c r="I12024" s="1">
        <v>43771.999305555553</v>
      </c>
      <c r="J12024" s="2">
        <f t="shared" si="561"/>
        <v>1</v>
      </c>
      <c r="K12024" s="2" t="str">
        <f>IFERROR(VLOOKUP(A12024,Aux!A:B,2,0),"Outros")</f>
        <v>Municípios</v>
      </c>
      <c r="L12024" s="2">
        <f t="shared" si="562"/>
        <v>2019</v>
      </c>
      <c r="M12024">
        <f t="shared" si="563"/>
        <v>43</v>
      </c>
    </row>
    <row r="12025" spans="1:13" x14ac:dyDescent="0.35">
      <c r="A12025" t="s">
        <v>465</v>
      </c>
      <c r="B12025">
        <v>600084779</v>
      </c>
      <c r="C12025">
        <v>176185</v>
      </c>
      <c r="D12025" t="s">
        <v>9802</v>
      </c>
      <c r="E12025" s="1">
        <v>43762.496111111112</v>
      </c>
      <c r="F12025">
        <v>13</v>
      </c>
      <c r="G12025" t="s">
        <v>622</v>
      </c>
      <c r="H12025">
        <v>340</v>
      </c>
      <c r="I12025" s="1">
        <v>43771.708333333336</v>
      </c>
      <c r="J12025" s="2">
        <f t="shared" si="561"/>
        <v>1</v>
      </c>
      <c r="K12025" s="2" t="str">
        <f>IFERROR(VLOOKUP(A12025,Aux!A:B,2,0),"Outros")</f>
        <v>Outros</v>
      </c>
      <c r="L12025" s="2">
        <f t="shared" si="562"/>
        <v>2019</v>
      </c>
      <c r="M12025">
        <f t="shared" si="563"/>
        <v>43</v>
      </c>
    </row>
    <row r="12026" spans="1:13" x14ac:dyDescent="0.35">
      <c r="A12026" t="s">
        <v>599</v>
      </c>
      <c r="B12026">
        <v>680012907</v>
      </c>
      <c r="C12026">
        <v>176186</v>
      </c>
      <c r="D12026" t="s">
        <v>10331</v>
      </c>
      <c r="E12026" s="1">
        <v>43762.497418981482</v>
      </c>
      <c r="F12026">
        <v>13</v>
      </c>
      <c r="G12026" t="s">
        <v>476</v>
      </c>
      <c r="H12026">
        <v>5</v>
      </c>
      <c r="I12026" s="1">
        <v>43769.999305555553</v>
      </c>
      <c r="J12026" s="2">
        <f t="shared" si="561"/>
        <v>1</v>
      </c>
      <c r="K12026" s="2" t="str">
        <f>IFERROR(VLOOKUP(A12026,Aux!A:B,2,0),"Outros")</f>
        <v>Águas e resíduos</v>
      </c>
      <c r="L12026" s="2">
        <f t="shared" si="562"/>
        <v>2019</v>
      </c>
      <c r="M12026">
        <f t="shared" si="563"/>
        <v>43</v>
      </c>
    </row>
    <row r="12027" spans="1:13" x14ac:dyDescent="0.35">
      <c r="A12027" t="s">
        <v>12</v>
      </c>
      <c r="B12027">
        <v>508481287</v>
      </c>
      <c r="C12027">
        <v>176187</v>
      </c>
      <c r="D12027" t="s">
        <v>10332</v>
      </c>
      <c r="E12027" s="1">
        <v>43762.499918981484</v>
      </c>
      <c r="F12027">
        <v>1</v>
      </c>
      <c r="G12027" t="s">
        <v>14</v>
      </c>
      <c r="H12027">
        <v>300</v>
      </c>
      <c r="I12027" s="1">
        <v>43769.708333333336</v>
      </c>
      <c r="J12027" s="2">
        <f t="shared" si="561"/>
        <v>1</v>
      </c>
      <c r="K12027" s="2" t="str">
        <f>IFERROR(VLOOKUP(A12027,Aux!A:B,2,0),"Outros")</f>
        <v>Hospitais</v>
      </c>
      <c r="L12027" s="2">
        <f t="shared" si="562"/>
        <v>2019</v>
      </c>
      <c r="M12027">
        <f t="shared" si="563"/>
        <v>43</v>
      </c>
    </row>
    <row r="12028" spans="1:13" x14ac:dyDescent="0.35">
      <c r="A12028" t="s">
        <v>578</v>
      </c>
      <c r="B12028">
        <v>501112049</v>
      </c>
      <c r="C12028">
        <v>176188</v>
      </c>
      <c r="D12028" t="s">
        <v>9803</v>
      </c>
      <c r="E12028" s="1">
        <v>43762.504618055558</v>
      </c>
      <c r="F12028">
        <v>13</v>
      </c>
      <c r="G12028" t="s">
        <v>580</v>
      </c>
      <c r="H12028">
        <v>5</v>
      </c>
      <c r="I12028" s="1">
        <v>43769.6875</v>
      </c>
      <c r="J12028" s="2">
        <f t="shared" si="561"/>
        <v>1</v>
      </c>
      <c r="K12028" s="2" t="str">
        <f>IFERROR(VLOOKUP(A12028,Aux!A:B,2,0),"Outros")</f>
        <v>Municípios</v>
      </c>
      <c r="L12028" s="2">
        <f t="shared" si="562"/>
        <v>2019</v>
      </c>
      <c r="M12028">
        <f t="shared" si="563"/>
        <v>43</v>
      </c>
    </row>
    <row r="12029" spans="1:13" x14ac:dyDescent="0.35">
      <c r="A12029" t="s">
        <v>465</v>
      </c>
      <c r="B12029">
        <v>600084779</v>
      </c>
      <c r="C12029">
        <v>176189</v>
      </c>
      <c r="D12029" t="s">
        <v>10363</v>
      </c>
      <c r="E12029" s="1">
        <v>43762.517152777778</v>
      </c>
      <c r="F12029">
        <v>13</v>
      </c>
      <c r="G12029" t="s">
        <v>622</v>
      </c>
      <c r="H12029">
        <v>340</v>
      </c>
      <c r="I12029" s="1">
        <v>43771.708333333336</v>
      </c>
      <c r="J12029" s="2">
        <f t="shared" si="561"/>
        <v>1</v>
      </c>
      <c r="K12029" s="2" t="str">
        <f>IFERROR(VLOOKUP(A12029,Aux!A:B,2,0),"Outros")</f>
        <v>Outros</v>
      </c>
      <c r="L12029" s="2">
        <f t="shared" si="562"/>
        <v>2019</v>
      </c>
      <c r="M12029">
        <f t="shared" si="563"/>
        <v>43</v>
      </c>
    </row>
    <row r="12030" spans="1:13" x14ac:dyDescent="0.35">
      <c r="A12030" t="s">
        <v>465</v>
      </c>
      <c r="B12030">
        <v>600084779</v>
      </c>
      <c r="C12030">
        <v>176190</v>
      </c>
      <c r="D12030" t="s">
        <v>10133</v>
      </c>
      <c r="E12030" s="1">
        <v>43762.531990740739</v>
      </c>
      <c r="F12030">
        <v>13</v>
      </c>
      <c r="G12030" t="s">
        <v>622</v>
      </c>
      <c r="H12030">
        <v>340</v>
      </c>
      <c r="I12030" s="1">
        <v>43771.708333333336</v>
      </c>
      <c r="J12030" s="2">
        <f t="shared" si="561"/>
        <v>1</v>
      </c>
      <c r="K12030" s="2" t="str">
        <f>IFERROR(VLOOKUP(A12030,Aux!A:B,2,0),"Outros")</f>
        <v>Outros</v>
      </c>
      <c r="L12030" s="2">
        <f t="shared" si="562"/>
        <v>2019</v>
      </c>
      <c r="M12030">
        <f t="shared" si="563"/>
        <v>43</v>
      </c>
    </row>
    <row r="12031" spans="1:13" x14ac:dyDescent="0.35">
      <c r="A12031" t="s">
        <v>541</v>
      </c>
      <c r="B12031">
        <v>506563774</v>
      </c>
      <c r="C12031">
        <v>176191</v>
      </c>
      <c r="D12031" t="s">
        <v>9007</v>
      </c>
      <c r="E12031" s="1">
        <v>43762.55159722222</v>
      </c>
      <c r="F12031">
        <v>13</v>
      </c>
      <c r="G12031" t="s">
        <v>543</v>
      </c>
      <c r="H12031">
        <v>360</v>
      </c>
      <c r="I12031" s="1">
        <v>43767.999305555553</v>
      </c>
      <c r="J12031" s="2">
        <f t="shared" si="561"/>
        <v>1</v>
      </c>
      <c r="K12031" s="2" t="str">
        <f>IFERROR(VLOOKUP(A12031,Aux!A:B,2,0),"Outros")</f>
        <v>Municípios</v>
      </c>
      <c r="L12031" s="2">
        <f t="shared" si="562"/>
        <v>2019</v>
      </c>
      <c r="M12031">
        <f t="shared" si="563"/>
        <v>43</v>
      </c>
    </row>
    <row r="12032" spans="1:13" x14ac:dyDescent="0.35">
      <c r="A12032" t="s">
        <v>12</v>
      </c>
      <c r="B12032">
        <v>508481287</v>
      </c>
      <c r="C12032">
        <v>176192</v>
      </c>
      <c r="D12032" t="s">
        <v>9466</v>
      </c>
      <c r="E12032" s="1">
        <v>43762.581782407404</v>
      </c>
      <c r="F12032">
        <v>1</v>
      </c>
      <c r="G12032" t="s">
        <v>14</v>
      </c>
      <c r="H12032">
        <v>360</v>
      </c>
      <c r="I12032" s="1">
        <v>43769.708333333336</v>
      </c>
      <c r="J12032" s="2">
        <f t="shared" si="561"/>
        <v>1</v>
      </c>
      <c r="K12032" s="2" t="str">
        <f>IFERROR(VLOOKUP(A12032,Aux!A:B,2,0),"Outros")</f>
        <v>Hospitais</v>
      </c>
      <c r="L12032" s="2">
        <f t="shared" si="562"/>
        <v>2019</v>
      </c>
      <c r="M12032">
        <f t="shared" si="563"/>
        <v>43</v>
      </c>
    </row>
    <row r="12033" spans="1:13" x14ac:dyDescent="0.35">
      <c r="A12033" t="s">
        <v>48</v>
      </c>
      <c r="B12033">
        <v>503035416</v>
      </c>
      <c r="C12033">
        <v>176193</v>
      </c>
      <c r="D12033" t="s">
        <v>9804</v>
      </c>
      <c r="E12033" s="1">
        <v>43762.59652777778</v>
      </c>
      <c r="F12033">
        <v>1</v>
      </c>
      <c r="G12033" t="s">
        <v>50</v>
      </c>
      <c r="H12033">
        <v>5</v>
      </c>
      <c r="I12033" s="1">
        <v>43775.708333333336</v>
      </c>
      <c r="J12033" s="2">
        <f t="shared" si="561"/>
        <v>1</v>
      </c>
      <c r="K12033" s="2" t="str">
        <f>IFERROR(VLOOKUP(A12033,Aux!A:B,2,0),"Outros")</f>
        <v>Hospitais</v>
      </c>
      <c r="L12033" s="2">
        <f t="shared" si="562"/>
        <v>2019</v>
      </c>
      <c r="M12033">
        <f t="shared" si="563"/>
        <v>43</v>
      </c>
    </row>
    <row r="12034" spans="1:13" x14ac:dyDescent="0.35">
      <c r="A12034" t="s">
        <v>465</v>
      </c>
      <c r="B12034">
        <v>600084779</v>
      </c>
      <c r="C12034">
        <v>176194</v>
      </c>
      <c r="D12034" t="s">
        <v>10232</v>
      </c>
      <c r="E12034" s="1">
        <v>43762.598032407404</v>
      </c>
      <c r="F12034">
        <v>13</v>
      </c>
      <c r="G12034" t="s">
        <v>622</v>
      </c>
      <c r="H12034">
        <v>340</v>
      </c>
      <c r="I12034" s="1">
        <v>43771.708333333336</v>
      </c>
      <c r="J12034" s="2">
        <f t="shared" ref="J12034:J12097" si="564">IF(C12034=C12033,"",1)</f>
        <v>1</v>
      </c>
      <c r="K12034" s="2" t="str">
        <f>IFERROR(VLOOKUP(A12034,Aux!A:B,2,0),"Outros")</f>
        <v>Outros</v>
      </c>
      <c r="L12034" s="2">
        <f t="shared" ref="L12034:L12097" si="565">YEAR(E12034)</f>
        <v>2019</v>
      </c>
      <c r="M12034">
        <f t="shared" ref="M12034:M12097" si="566">WEEKNUM(E12034)</f>
        <v>43</v>
      </c>
    </row>
    <row r="12035" spans="1:13" x14ac:dyDescent="0.35">
      <c r="A12035" t="s">
        <v>12</v>
      </c>
      <c r="B12035">
        <v>508481287</v>
      </c>
      <c r="C12035">
        <v>176195</v>
      </c>
      <c r="D12035" t="s">
        <v>10364</v>
      </c>
      <c r="E12035" s="1">
        <v>43762.600960648146</v>
      </c>
      <c r="F12035">
        <v>3</v>
      </c>
      <c r="G12035" t="s">
        <v>14</v>
      </c>
      <c r="H12035">
        <v>340</v>
      </c>
      <c r="I12035" s="1">
        <v>43777.708333333336</v>
      </c>
      <c r="J12035" s="2">
        <f t="shared" si="564"/>
        <v>1</v>
      </c>
      <c r="K12035" s="2" t="str">
        <f>IFERROR(VLOOKUP(A12035,Aux!A:B,2,0),"Outros")</f>
        <v>Hospitais</v>
      </c>
      <c r="L12035" s="2">
        <f t="shared" si="565"/>
        <v>2019</v>
      </c>
      <c r="M12035">
        <f t="shared" si="566"/>
        <v>43</v>
      </c>
    </row>
    <row r="12036" spans="1:13" x14ac:dyDescent="0.35">
      <c r="A12036" t="s">
        <v>48</v>
      </c>
      <c r="B12036">
        <v>503035416</v>
      </c>
      <c r="C12036">
        <v>176196</v>
      </c>
      <c r="D12036" t="s">
        <v>10365</v>
      </c>
      <c r="E12036" s="1">
        <v>43762.606493055559</v>
      </c>
      <c r="F12036">
        <v>1</v>
      </c>
      <c r="G12036" t="s">
        <v>50</v>
      </c>
      <c r="H12036">
        <v>360</v>
      </c>
      <c r="I12036" s="1">
        <v>43775.708333333336</v>
      </c>
      <c r="J12036" s="2">
        <f t="shared" si="564"/>
        <v>1</v>
      </c>
      <c r="K12036" s="2" t="str">
        <f>IFERROR(VLOOKUP(A12036,Aux!A:B,2,0),"Outros")</f>
        <v>Hospitais</v>
      </c>
      <c r="L12036" s="2">
        <f t="shared" si="565"/>
        <v>2019</v>
      </c>
      <c r="M12036">
        <f t="shared" si="566"/>
        <v>43</v>
      </c>
    </row>
    <row r="12037" spans="1:13" x14ac:dyDescent="0.35">
      <c r="A12037" t="s">
        <v>18</v>
      </c>
      <c r="B12037">
        <v>502177080</v>
      </c>
      <c r="C12037">
        <v>176198</v>
      </c>
      <c r="D12037" t="s">
        <v>10014</v>
      </c>
      <c r="E12037" s="1">
        <v>43762.612442129626</v>
      </c>
      <c r="F12037">
        <v>1</v>
      </c>
      <c r="G12037" t="s">
        <v>164</v>
      </c>
      <c r="H12037">
        <v>340</v>
      </c>
      <c r="I12037" s="1">
        <v>43766.708333333336</v>
      </c>
      <c r="J12037" s="2">
        <f t="shared" si="564"/>
        <v>1</v>
      </c>
      <c r="K12037" s="2" t="str">
        <f>IFERROR(VLOOKUP(A12037,Aux!A:B,2,0),"Outros")</f>
        <v>Municípios</v>
      </c>
      <c r="L12037" s="2">
        <f t="shared" si="565"/>
        <v>2019</v>
      </c>
      <c r="M12037">
        <f t="shared" si="566"/>
        <v>43</v>
      </c>
    </row>
    <row r="12038" spans="1:13" x14ac:dyDescent="0.35">
      <c r="A12038" t="s">
        <v>60</v>
      </c>
      <c r="B12038">
        <v>505456010</v>
      </c>
      <c r="C12038">
        <v>176201</v>
      </c>
      <c r="D12038" t="s">
        <v>10366</v>
      </c>
      <c r="E12038" s="1">
        <v>43762.614652777775</v>
      </c>
      <c r="F12038">
        <v>1</v>
      </c>
      <c r="G12038" t="s">
        <v>50</v>
      </c>
      <c r="H12038">
        <v>360</v>
      </c>
      <c r="I12038" s="1">
        <v>43770.999305555553</v>
      </c>
      <c r="J12038" s="2">
        <f t="shared" si="564"/>
        <v>1</v>
      </c>
      <c r="K12038" s="2" t="str">
        <f>IFERROR(VLOOKUP(A12038,Aux!A:B,2,0),"Outros")</f>
        <v>Municípios</v>
      </c>
      <c r="L12038" s="2">
        <f t="shared" si="565"/>
        <v>2019</v>
      </c>
      <c r="M12038">
        <f t="shared" si="566"/>
        <v>43</v>
      </c>
    </row>
    <row r="12039" spans="1:13" x14ac:dyDescent="0.35">
      <c r="A12039" t="s">
        <v>48</v>
      </c>
      <c r="B12039">
        <v>503035416</v>
      </c>
      <c r="C12039">
        <v>176202</v>
      </c>
      <c r="D12039" t="s">
        <v>10367</v>
      </c>
      <c r="E12039" s="1">
        <v>43762.614664351851</v>
      </c>
      <c r="F12039">
        <v>1</v>
      </c>
      <c r="G12039" t="s">
        <v>50</v>
      </c>
      <c r="H12039">
        <v>5</v>
      </c>
      <c r="I12039" s="1">
        <v>43775.708333333336</v>
      </c>
      <c r="J12039" s="2">
        <f t="shared" si="564"/>
        <v>1</v>
      </c>
      <c r="K12039" s="2" t="str">
        <f>IFERROR(VLOOKUP(A12039,Aux!A:B,2,0),"Outros")</f>
        <v>Hospitais</v>
      </c>
      <c r="L12039" s="2">
        <f t="shared" si="565"/>
        <v>2019</v>
      </c>
      <c r="M12039">
        <f t="shared" si="566"/>
        <v>43</v>
      </c>
    </row>
    <row r="12040" spans="1:13" x14ac:dyDescent="0.35">
      <c r="A12040" t="s">
        <v>9</v>
      </c>
      <c r="B12040">
        <v>506673626</v>
      </c>
      <c r="C12040">
        <v>176203</v>
      </c>
      <c r="D12040" t="s">
        <v>9588</v>
      </c>
      <c r="E12040" s="1">
        <v>43762.618043981478</v>
      </c>
      <c r="F12040">
        <v>3</v>
      </c>
      <c r="G12040" t="s">
        <v>11</v>
      </c>
      <c r="H12040">
        <v>360</v>
      </c>
      <c r="I12040" s="1">
        <v>43769.999305555553</v>
      </c>
      <c r="J12040" s="2">
        <f t="shared" si="564"/>
        <v>1</v>
      </c>
      <c r="K12040" s="2" t="str">
        <f>IFERROR(VLOOKUP(A12040,Aux!A:B,2,0),"Outros")</f>
        <v>Municípios</v>
      </c>
      <c r="L12040" s="2">
        <f t="shared" si="565"/>
        <v>2019</v>
      </c>
      <c r="M12040">
        <f t="shared" si="566"/>
        <v>43</v>
      </c>
    </row>
    <row r="12041" spans="1:13" x14ac:dyDescent="0.35">
      <c r="A12041" t="s">
        <v>122</v>
      </c>
      <c r="B12041">
        <v>506173968</v>
      </c>
      <c r="C12041">
        <v>176209</v>
      </c>
      <c r="D12041" t="s">
        <v>10044</v>
      </c>
      <c r="E12041" s="1">
        <v>43762.64502314815</v>
      </c>
      <c r="F12041">
        <v>13</v>
      </c>
      <c r="G12041" t="s">
        <v>147</v>
      </c>
      <c r="H12041">
        <v>400</v>
      </c>
      <c r="I12041" s="1">
        <v>43610.75</v>
      </c>
      <c r="J12041" s="2">
        <f t="shared" si="564"/>
        <v>1</v>
      </c>
      <c r="K12041" s="2" t="str">
        <f>IFERROR(VLOOKUP(A12041,Aux!A:B,2,0),"Outros")</f>
        <v>Municípios</v>
      </c>
      <c r="L12041" s="2">
        <f t="shared" si="565"/>
        <v>2019</v>
      </c>
      <c r="M12041">
        <f t="shared" si="566"/>
        <v>43</v>
      </c>
    </row>
    <row r="12042" spans="1:13" x14ac:dyDescent="0.35">
      <c r="A12042" t="s">
        <v>60</v>
      </c>
      <c r="B12042">
        <v>505456010</v>
      </c>
      <c r="C12042">
        <v>176210</v>
      </c>
      <c r="D12042" t="s">
        <v>10043</v>
      </c>
      <c r="E12042" s="1">
        <v>43762.645115740743</v>
      </c>
      <c r="F12042">
        <v>1</v>
      </c>
      <c r="G12042" t="s">
        <v>561</v>
      </c>
      <c r="H12042">
        <v>360</v>
      </c>
      <c r="I12042" s="1">
        <v>43768.999305555553</v>
      </c>
      <c r="J12042" s="2">
        <f t="shared" si="564"/>
        <v>1</v>
      </c>
      <c r="K12042" s="2" t="str">
        <f>IFERROR(VLOOKUP(A12042,Aux!A:B,2,0),"Outros")</f>
        <v>Municípios</v>
      </c>
      <c r="L12042" s="2">
        <f t="shared" si="565"/>
        <v>2019</v>
      </c>
      <c r="M12042">
        <f t="shared" si="566"/>
        <v>43</v>
      </c>
    </row>
    <row r="12043" spans="1:13" x14ac:dyDescent="0.35">
      <c r="A12043" t="s">
        <v>296</v>
      </c>
      <c r="B12043">
        <v>507396081</v>
      </c>
      <c r="C12043">
        <v>176211</v>
      </c>
      <c r="D12043" t="s">
        <v>10368</v>
      </c>
      <c r="E12043" s="1">
        <v>43762.645474537036</v>
      </c>
      <c r="F12043">
        <v>13</v>
      </c>
      <c r="G12043" t="s">
        <v>605</v>
      </c>
      <c r="H12043">
        <v>360</v>
      </c>
      <c r="I12043" s="1">
        <v>43768.999305555553</v>
      </c>
      <c r="J12043" s="2">
        <f t="shared" si="564"/>
        <v>1</v>
      </c>
      <c r="K12043" s="2" t="str">
        <f>IFERROR(VLOOKUP(A12043,Aux!A:B,2,0),"Outros")</f>
        <v>Municípios</v>
      </c>
      <c r="L12043" s="2">
        <f t="shared" si="565"/>
        <v>2019</v>
      </c>
      <c r="M12043">
        <f t="shared" si="566"/>
        <v>43</v>
      </c>
    </row>
    <row r="12044" spans="1:13" x14ac:dyDescent="0.35">
      <c r="A12044" t="s">
        <v>171</v>
      </c>
      <c r="B12044">
        <v>504293125</v>
      </c>
      <c r="C12044">
        <v>176212</v>
      </c>
      <c r="D12044" t="s">
        <v>9837</v>
      </c>
      <c r="E12044" s="1">
        <v>43762.645844907405</v>
      </c>
      <c r="F12044">
        <v>13</v>
      </c>
      <c r="G12044" t="s">
        <v>4276</v>
      </c>
      <c r="H12044">
        <v>360</v>
      </c>
      <c r="I12044" s="1">
        <v>43772.999305555553</v>
      </c>
      <c r="J12044" s="2">
        <f t="shared" si="564"/>
        <v>1</v>
      </c>
      <c r="K12044" s="2" t="str">
        <f>IFERROR(VLOOKUP(A12044,Aux!A:B,2,0),"Outros")</f>
        <v>Municípios</v>
      </c>
      <c r="L12044" s="2">
        <f t="shared" si="565"/>
        <v>2019</v>
      </c>
      <c r="M12044">
        <f t="shared" si="566"/>
        <v>43</v>
      </c>
    </row>
    <row r="12045" spans="1:13" x14ac:dyDescent="0.35">
      <c r="A12045" t="s">
        <v>122</v>
      </c>
      <c r="B12045">
        <v>506173968</v>
      </c>
      <c r="C12045">
        <v>176213</v>
      </c>
      <c r="D12045" t="s">
        <v>10044</v>
      </c>
      <c r="E12045" s="1">
        <v>43762.647326388891</v>
      </c>
      <c r="F12045">
        <v>1</v>
      </c>
      <c r="G12045" t="s">
        <v>147</v>
      </c>
      <c r="H12045">
        <v>360</v>
      </c>
      <c r="I12045" s="1">
        <v>43767.75</v>
      </c>
      <c r="J12045" s="2">
        <f t="shared" si="564"/>
        <v>1</v>
      </c>
      <c r="K12045" s="2" t="str">
        <f>IFERROR(VLOOKUP(A12045,Aux!A:B,2,0),"Outros")</f>
        <v>Municípios</v>
      </c>
      <c r="L12045" s="2">
        <f t="shared" si="565"/>
        <v>2019</v>
      </c>
      <c r="M12045">
        <f t="shared" si="566"/>
        <v>43</v>
      </c>
    </row>
    <row r="12046" spans="1:13" x14ac:dyDescent="0.35">
      <c r="A12046" t="s">
        <v>154</v>
      </c>
      <c r="B12046">
        <v>506818829</v>
      </c>
      <c r="C12046">
        <v>176214</v>
      </c>
      <c r="D12046" t="s">
        <v>9278</v>
      </c>
      <c r="E12046" s="1">
        <v>43762.648414351854</v>
      </c>
      <c r="F12046">
        <v>1</v>
      </c>
      <c r="G12046" t="s">
        <v>156</v>
      </c>
      <c r="H12046">
        <v>5</v>
      </c>
      <c r="I12046" s="1">
        <v>43770.999305555553</v>
      </c>
      <c r="J12046" s="2">
        <f t="shared" si="564"/>
        <v>1</v>
      </c>
      <c r="K12046" s="2" t="str">
        <f>IFERROR(VLOOKUP(A12046,Aux!A:B,2,0),"Outros")</f>
        <v>Municípios</v>
      </c>
      <c r="L12046" s="2">
        <f t="shared" si="565"/>
        <v>2019</v>
      </c>
      <c r="M12046">
        <f t="shared" si="566"/>
        <v>43</v>
      </c>
    </row>
    <row r="12047" spans="1:13" x14ac:dyDescent="0.35">
      <c r="A12047" t="s">
        <v>15</v>
      </c>
      <c r="B12047">
        <v>503541567</v>
      </c>
      <c r="C12047">
        <v>176215</v>
      </c>
      <c r="D12047" t="s">
        <v>10134</v>
      </c>
      <c r="E12047" s="1">
        <v>43762.650543981479</v>
      </c>
      <c r="F12047">
        <v>13</v>
      </c>
      <c r="G12047" t="s">
        <v>1319</v>
      </c>
      <c r="H12047">
        <v>5</v>
      </c>
      <c r="I12047" s="1">
        <v>43772.999305555553</v>
      </c>
      <c r="J12047" s="2">
        <f t="shared" si="564"/>
        <v>1</v>
      </c>
      <c r="K12047" s="2" t="str">
        <f>IFERROR(VLOOKUP(A12047,Aux!A:B,2,0),"Outros")</f>
        <v>Municípios</v>
      </c>
      <c r="L12047" s="2">
        <f t="shared" si="565"/>
        <v>2019</v>
      </c>
      <c r="M12047">
        <f t="shared" si="566"/>
        <v>43</v>
      </c>
    </row>
    <row r="12048" spans="1:13" x14ac:dyDescent="0.35">
      <c r="A12048" t="s">
        <v>12</v>
      </c>
      <c r="B12048">
        <v>508481287</v>
      </c>
      <c r="C12048">
        <v>176217</v>
      </c>
      <c r="D12048" t="s">
        <v>9838</v>
      </c>
      <c r="E12048" s="1">
        <v>43762.652696759258</v>
      </c>
      <c r="F12048">
        <v>1</v>
      </c>
      <c r="G12048" t="s">
        <v>14</v>
      </c>
      <c r="H12048">
        <v>360</v>
      </c>
      <c r="I12048" s="1">
        <v>43768.708333333336</v>
      </c>
      <c r="J12048" s="2">
        <f t="shared" si="564"/>
        <v>1</v>
      </c>
      <c r="K12048" s="2" t="str">
        <f>IFERROR(VLOOKUP(A12048,Aux!A:B,2,0),"Outros")</f>
        <v>Hospitais</v>
      </c>
      <c r="L12048" s="2">
        <f t="shared" si="565"/>
        <v>2019</v>
      </c>
      <c r="M12048">
        <f t="shared" si="566"/>
        <v>43</v>
      </c>
    </row>
    <row r="12049" spans="1:13" x14ac:dyDescent="0.35">
      <c r="A12049" t="s">
        <v>9807</v>
      </c>
      <c r="B12049">
        <v>600075826</v>
      </c>
      <c r="C12049">
        <v>176219</v>
      </c>
      <c r="D12049" t="s">
        <v>9951</v>
      </c>
      <c r="E12049" s="1">
        <v>43762.659236111111</v>
      </c>
      <c r="F12049">
        <v>1</v>
      </c>
      <c r="G12049" t="s">
        <v>33</v>
      </c>
      <c r="H12049">
        <v>200</v>
      </c>
      <c r="I12049" s="1">
        <v>43778.729166666664</v>
      </c>
      <c r="J12049" s="2">
        <f t="shared" si="564"/>
        <v>1</v>
      </c>
      <c r="K12049" s="2" t="str">
        <f>IFERROR(VLOOKUP(A12049,Aux!A:B,2,0),"Outros")</f>
        <v>Outros</v>
      </c>
      <c r="L12049" s="2">
        <f t="shared" si="565"/>
        <v>2019</v>
      </c>
      <c r="M12049">
        <f t="shared" si="566"/>
        <v>43</v>
      </c>
    </row>
    <row r="12050" spans="1:13" x14ac:dyDescent="0.35">
      <c r="A12050" t="s">
        <v>251</v>
      </c>
      <c r="B12050">
        <v>508069645</v>
      </c>
      <c r="C12050">
        <v>176220</v>
      </c>
      <c r="D12050" t="s">
        <v>10045</v>
      </c>
      <c r="E12050" s="1">
        <v>43762.663287037038</v>
      </c>
      <c r="F12050">
        <v>1</v>
      </c>
      <c r="G12050" t="s">
        <v>2638</v>
      </c>
      <c r="H12050">
        <v>360</v>
      </c>
      <c r="I12050" s="1">
        <v>43766.708333333336</v>
      </c>
      <c r="J12050" s="2">
        <f t="shared" si="564"/>
        <v>1</v>
      </c>
      <c r="K12050" s="2" t="str">
        <f>IFERROR(VLOOKUP(A12050,Aux!A:B,2,0),"Outros")</f>
        <v>Escolas</v>
      </c>
      <c r="L12050" s="2">
        <f t="shared" si="565"/>
        <v>2019</v>
      </c>
      <c r="M12050">
        <f t="shared" si="566"/>
        <v>43</v>
      </c>
    </row>
    <row r="12051" spans="1:13" x14ac:dyDescent="0.35">
      <c r="A12051" t="s">
        <v>2686</v>
      </c>
      <c r="B12051">
        <v>503956546</v>
      </c>
      <c r="C12051">
        <v>176222</v>
      </c>
      <c r="D12051" t="s">
        <v>10327</v>
      </c>
      <c r="E12051" s="1">
        <v>43762.663414351853</v>
      </c>
      <c r="F12051">
        <v>13</v>
      </c>
      <c r="G12051" t="s">
        <v>2688</v>
      </c>
      <c r="H12051">
        <v>360</v>
      </c>
      <c r="I12051" s="1">
        <v>43768.999305555553</v>
      </c>
      <c r="J12051" s="2">
        <f t="shared" si="564"/>
        <v>1</v>
      </c>
      <c r="K12051" s="2" t="str">
        <f>IFERROR(VLOOKUP(A12051,Aux!A:B,2,0),"Outros")</f>
        <v>Municípios</v>
      </c>
      <c r="L12051" s="2">
        <f t="shared" si="565"/>
        <v>2019</v>
      </c>
      <c r="M12051">
        <f t="shared" si="566"/>
        <v>43</v>
      </c>
    </row>
    <row r="12052" spans="1:13" x14ac:dyDescent="0.35">
      <c r="A12052" t="s">
        <v>85</v>
      </c>
      <c r="B12052">
        <v>506642798</v>
      </c>
      <c r="C12052">
        <v>176223</v>
      </c>
      <c r="D12052" t="s">
        <v>9839</v>
      </c>
      <c r="E12052" s="1">
        <v>43762.664155092592</v>
      </c>
      <c r="F12052">
        <v>13</v>
      </c>
      <c r="G12052" t="s">
        <v>1482</v>
      </c>
      <c r="H12052">
        <v>360</v>
      </c>
      <c r="I12052" s="1">
        <v>43772.708333333336</v>
      </c>
      <c r="J12052" s="2">
        <f t="shared" si="564"/>
        <v>1</v>
      </c>
      <c r="K12052" s="2" t="str">
        <f>IFERROR(VLOOKUP(A12052,Aux!A:B,2,0),"Outros")</f>
        <v>Municípios</v>
      </c>
      <c r="L12052" s="2">
        <f t="shared" si="565"/>
        <v>2019</v>
      </c>
      <c r="M12052">
        <f t="shared" si="566"/>
        <v>43</v>
      </c>
    </row>
    <row r="12053" spans="1:13" x14ac:dyDescent="0.35">
      <c r="A12053" t="s">
        <v>165</v>
      </c>
      <c r="B12053">
        <v>600084892</v>
      </c>
      <c r="C12053">
        <v>176224</v>
      </c>
      <c r="D12053" t="s">
        <v>10046</v>
      </c>
      <c r="E12053" s="1">
        <v>43762.671041666668</v>
      </c>
      <c r="F12053">
        <v>3</v>
      </c>
      <c r="G12053" t="s">
        <v>14</v>
      </c>
      <c r="H12053">
        <v>340</v>
      </c>
      <c r="I12053" s="1">
        <v>43773.999305555553</v>
      </c>
      <c r="J12053" s="2">
        <f t="shared" si="564"/>
        <v>1</v>
      </c>
      <c r="K12053" s="2" t="str">
        <f>IFERROR(VLOOKUP(A12053,Aux!A:B,2,0),"Outros")</f>
        <v>Outros</v>
      </c>
      <c r="L12053" s="2">
        <f t="shared" si="565"/>
        <v>2019</v>
      </c>
      <c r="M12053">
        <f t="shared" si="566"/>
        <v>43</v>
      </c>
    </row>
    <row r="12054" spans="1:13" x14ac:dyDescent="0.35">
      <c r="A12054" t="s">
        <v>188</v>
      </c>
      <c r="B12054">
        <v>502130040</v>
      </c>
      <c r="C12054">
        <v>176226</v>
      </c>
      <c r="D12054" t="s">
        <v>10406</v>
      </c>
      <c r="E12054" s="1">
        <v>43762.672951388886</v>
      </c>
      <c r="F12054">
        <v>13</v>
      </c>
      <c r="G12054" t="s">
        <v>190</v>
      </c>
      <c r="H12054">
        <v>340</v>
      </c>
      <c r="I12054" s="1">
        <v>43777.708333333336</v>
      </c>
      <c r="J12054" s="2">
        <f t="shared" si="564"/>
        <v>1</v>
      </c>
      <c r="K12054" s="2" t="str">
        <f>IFERROR(VLOOKUP(A12054,Aux!A:B,2,0),"Outros")</f>
        <v>Municípios</v>
      </c>
      <c r="L12054" s="2">
        <f t="shared" si="565"/>
        <v>2019</v>
      </c>
      <c r="M12054">
        <f t="shared" si="566"/>
        <v>43</v>
      </c>
    </row>
    <row r="12055" spans="1:13" x14ac:dyDescent="0.35">
      <c r="A12055" t="s">
        <v>9807</v>
      </c>
      <c r="B12055">
        <v>600075826</v>
      </c>
      <c r="C12055">
        <v>176231</v>
      </c>
      <c r="E12055" s="1">
        <v>43762.682523148149</v>
      </c>
      <c r="F12055">
        <v>1</v>
      </c>
      <c r="G12055" t="s">
        <v>33</v>
      </c>
      <c r="H12055">
        <v>400</v>
      </c>
      <c r="J12055" s="2">
        <f t="shared" si="564"/>
        <v>1</v>
      </c>
      <c r="K12055" s="2" t="str">
        <f>IFERROR(VLOOKUP(A12055,Aux!A:B,2,0),"Outros")</f>
        <v>Outros</v>
      </c>
      <c r="L12055" s="2">
        <f t="shared" si="565"/>
        <v>2019</v>
      </c>
      <c r="M12055">
        <f t="shared" si="566"/>
        <v>43</v>
      </c>
    </row>
    <row r="12056" spans="1:13" x14ac:dyDescent="0.35">
      <c r="A12056" t="s">
        <v>15</v>
      </c>
      <c r="B12056">
        <v>503541567</v>
      </c>
      <c r="C12056">
        <v>176232</v>
      </c>
      <c r="D12056" t="s">
        <v>9805</v>
      </c>
      <c r="E12056" s="1">
        <v>43762.685891203706</v>
      </c>
      <c r="F12056">
        <v>13</v>
      </c>
      <c r="G12056" t="s">
        <v>9806</v>
      </c>
      <c r="H12056">
        <v>340</v>
      </c>
      <c r="I12056" s="1">
        <v>43772.999305555553</v>
      </c>
      <c r="J12056" s="2">
        <f t="shared" si="564"/>
        <v>1</v>
      </c>
      <c r="K12056" s="2" t="str">
        <f>IFERROR(VLOOKUP(A12056,Aux!A:B,2,0),"Outros")</f>
        <v>Municípios</v>
      </c>
      <c r="L12056" s="2">
        <f t="shared" si="565"/>
        <v>2019</v>
      </c>
      <c r="M12056">
        <f t="shared" si="566"/>
        <v>43</v>
      </c>
    </row>
    <row r="12057" spans="1:13" x14ac:dyDescent="0.35">
      <c r="A12057" t="s">
        <v>101</v>
      </c>
      <c r="B12057">
        <v>507040589</v>
      </c>
      <c r="C12057">
        <v>176233</v>
      </c>
      <c r="D12057" t="s">
        <v>10438</v>
      </c>
      <c r="E12057" s="1">
        <v>43762.686898148146</v>
      </c>
      <c r="F12057">
        <v>3</v>
      </c>
      <c r="G12057" t="s">
        <v>2848</v>
      </c>
      <c r="H12057">
        <v>5</v>
      </c>
      <c r="I12057" s="1">
        <v>43793.708333333336</v>
      </c>
      <c r="J12057" s="2">
        <f t="shared" si="564"/>
        <v>1</v>
      </c>
      <c r="K12057" s="2" t="str">
        <f>IFERROR(VLOOKUP(A12057,Aux!A:B,2,0),"Outros")</f>
        <v>Municípios</v>
      </c>
      <c r="L12057" s="2">
        <f t="shared" si="565"/>
        <v>2019</v>
      </c>
      <c r="M12057">
        <f t="shared" si="566"/>
        <v>43</v>
      </c>
    </row>
    <row r="12058" spans="1:13" x14ac:dyDescent="0.35">
      <c r="A12058" t="s">
        <v>1042</v>
      </c>
      <c r="B12058">
        <v>506087000</v>
      </c>
      <c r="C12058">
        <v>176236</v>
      </c>
      <c r="D12058" t="s">
        <v>9952</v>
      </c>
      <c r="E12058" s="1">
        <v>43762.693159722221</v>
      </c>
      <c r="F12058">
        <v>13</v>
      </c>
      <c r="G12058" t="s">
        <v>1044</v>
      </c>
      <c r="H12058">
        <v>360</v>
      </c>
      <c r="I12058" s="1">
        <v>43766.708333333336</v>
      </c>
      <c r="J12058" s="2">
        <f t="shared" si="564"/>
        <v>1</v>
      </c>
      <c r="K12058" s="2" t="str">
        <f>IFERROR(VLOOKUP(A12058,Aux!A:B,2,0),"Outros")</f>
        <v>Municípios</v>
      </c>
      <c r="L12058" s="2">
        <f t="shared" si="565"/>
        <v>2019</v>
      </c>
      <c r="M12058">
        <f t="shared" si="566"/>
        <v>43</v>
      </c>
    </row>
    <row r="12059" spans="1:13" x14ac:dyDescent="0.35">
      <c r="A12059" t="s">
        <v>296</v>
      </c>
      <c r="B12059">
        <v>507396081</v>
      </c>
      <c r="C12059">
        <v>176238</v>
      </c>
      <c r="D12059" t="s">
        <v>9840</v>
      </c>
      <c r="E12059" s="1">
        <v>43762.705451388887</v>
      </c>
      <c r="F12059">
        <v>13</v>
      </c>
      <c r="G12059" t="s">
        <v>605</v>
      </c>
      <c r="H12059">
        <v>5</v>
      </c>
      <c r="I12059" s="1">
        <v>43768.999305555553</v>
      </c>
      <c r="J12059" s="2">
        <f t="shared" si="564"/>
        <v>1</v>
      </c>
      <c r="K12059" s="2" t="str">
        <f>IFERROR(VLOOKUP(A12059,Aux!A:B,2,0),"Outros")</f>
        <v>Municípios</v>
      </c>
      <c r="L12059" s="2">
        <f t="shared" si="565"/>
        <v>2019</v>
      </c>
      <c r="M12059">
        <f t="shared" si="566"/>
        <v>43</v>
      </c>
    </row>
    <row r="12060" spans="1:13" x14ac:dyDescent="0.35">
      <c r="A12060" t="s">
        <v>197</v>
      </c>
      <c r="B12060">
        <v>506334562</v>
      </c>
      <c r="C12060">
        <v>176239</v>
      </c>
      <c r="D12060" t="s">
        <v>9841</v>
      </c>
      <c r="E12060" s="1">
        <v>43762.70553240741</v>
      </c>
      <c r="F12060">
        <v>3</v>
      </c>
      <c r="G12060" t="s">
        <v>4456</v>
      </c>
      <c r="H12060">
        <v>5</v>
      </c>
      <c r="I12060" s="1">
        <v>43812.999305555553</v>
      </c>
      <c r="J12060" s="2">
        <f t="shared" si="564"/>
        <v>1</v>
      </c>
      <c r="K12060" s="2" t="str">
        <f>IFERROR(VLOOKUP(A12060,Aux!A:B,2,0),"Outros")</f>
        <v>Municípios</v>
      </c>
      <c r="L12060" s="2">
        <f t="shared" si="565"/>
        <v>2019</v>
      </c>
      <c r="M12060">
        <f t="shared" si="566"/>
        <v>43</v>
      </c>
    </row>
    <row r="12061" spans="1:13" x14ac:dyDescent="0.35">
      <c r="A12061" t="s">
        <v>12</v>
      </c>
      <c r="B12061">
        <v>508481287</v>
      </c>
      <c r="C12061">
        <v>176244</v>
      </c>
      <c r="D12061" t="s">
        <v>9842</v>
      </c>
      <c r="E12061" s="1">
        <v>43762.728055555555</v>
      </c>
      <c r="F12061">
        <v>1</v>
      </c>
      <c r="G12061" t="s">
        <v>14</v>
      </c>
      <c r="H12061">
        <v>5</v>
      </c>
      <c r="I12061" s="1">
        <v>43769.708333333336</v>
      </c>
      <c r="J12061" s="2">
        <f t="shared" si="564"/>
        <v>1</v>
      </c>
      <c r="K12061" s="2" t="str">
        <f>IFERROR(VLOOKUP(A12061,Aux!A:B,2,0),"Outros")</f>
        <v>Hospitais</v>
      </c>
      <c r="L12061" s="2">
        <f t="shared" si="565"/>
        <v>2019</v>
      </c>
      <c r="M12061">
        <f t="shared" si="566"/>
        <v>43</v>
      </c>
    </row>
    <row r="12062" spans="1:13" x14ac:dyDescent="0.35">
      <c r="A12062" t="s">
        <v>998</v>
      </c>
      <c r="B12062">
        <v>600018466</v>
      </c>
      <c r="C12062">
        <v>176245</v>
      </c>
      <c r="D12062" t="s">
        <v>10233</v>
      </c>
      <c r="E12062" s="1">
        <v>43762.73201388889</v>
      </c>
      <c r="F12062">
        <v>3</v>
      </c>
      <c r="G12062" t="s">
        <v>33</v>
      </c>
      <c r="H12062">
        <v>340</v>
      </c>
      <c r="I12062" s="1">
        <v>43833.999305555553</v>
      </c>
      <c r="J12062" s="2">
        <f t="shared" si="564"/>
        <v>1</v>
      </c>
      <c r="K12062" s="2" t="str">
        <f>IFERROR(VLOOKUP(A12062,Aux!A:B,2,0),"Outros")</f>
        <v>Outros</v>
      </c>
      <c r="L12062" s="2">
        <f t="shared" si="565"/>
        <v>2019</v>
      </c>
      <c r="M12062">
        <f t="shared" si="566"/>
        <v>43</v>
      </c>
    </row>
    <row r="12063" spans="1:13" x14ac:dyDescent="0.35">
      <c r="A12063" t="s">
        <v>12</v>
      </c>
      <c r="B12063">
        <v>508481287</v>
      </c>
      <c r="C12063">
        <v>176247</v>
      </c>
      <c r="D12063" t="s">
        <v>9828</v>
      </c>
      <c r="E12063" s="1">
        <v>43763.334479166668</v>
      </c>
      <c r="F12063">
        <v>13</v>
      </c>
      <c r="G12063" t="s">
        <v>14</v>
      </c>
      <c r="H12063">
        <v>5</v>
      </c>
      <c r="I12063" s="1">
        <v>43773.708333333336</v>
      </c>
      <c r="J12063" s="2">
        <f t="shared" si="564"/>
        <v>1</v>
      </c>
      <c r="K12063" s="2" t="str">
        <f>IFERROR(VLOOKUP(A12063,Aux!A:B,2,0),"Outros")</f>
        <v>Hospitais</v>
      </c>
      <c r="L12063" s="2">
        <f t="shared" si="565"/>
        <v>2019</v>
      </c>
      <c r="M12063">
        <f t="shared" si="566"/>
        <v>43</v>
      </c>
    </row>
    <row r="12064" spans="1:13" x14ac:dyDescent="0.35">
      <c r="A12064" t="s">
        <v>63</v>
      </c>
      <c r="B12064">
        <v>502098139</v>
      </c>
      <c r="C12064">
        <v>176248</v>
      </c>
      <c r="D12064" t="s">
        <v>10234</v>
      </c>
      <c r="E12064" s="1">
        <v>43763.364791666667</v>
      </c>
      <c r="F12064">
        <v>3</v>
      </c>
      <c r="G12064" t="s">
        <v>33</v>
      </c>
      <c r="H12064">
        <v>220</v>
      </c>
      <c r="I12064" s="1">
        <v>43843.708333333336</v>
      </c>
      <c r="J12064" s="2">
        <f t="shared" si="564"/>
        <v>1</v>
      </c>
      <c r="K12064" s="2" t="str">
        <f>IFERROR(VLOOKUP(A12064,Aux!A:B,2,0),"Outros")</f>
        <v>Municípios</v>
      </c>
      <c r="L12064" s="2">
        <f t="shared" si="565"/>
        <v>2019</v>
      </c>
      <c r="M12064">
        <f t="shared" si="566"/>
        <v>43</v>
      </c>
    </row>
    <row r="12065" spans="1:13" x14ac:dyDescent="0.35">
      <c r="A12065" t="s">
        <v>267</v>
      </c>
      <c r="B12065">
        <v>505307685</v>
      </c>
      <c r="C12065">
        <v>176249</v>
      </c>
      <c r="D12065" t="s">
        <v>10407</v>
      </c>
      <c r="E12065" s="1">
        <v>43763.374930555554</v>
      </c>
      <c r="F12065">
        <v>1</v>
      </c>
      <c r="G12065" t="s">
        <v>1330</v>
      </c>
      <c r="H12065">
        <v>360</v>
      </c>
      <c r="I12065" s="1">
        <v>43768.999305555553</v>
      </c>
      <c r="J12065" s="2">
        <f t="shared" si="564"/>
        <v>1</v>
      </c>
      <c r="K12065" s="2" t="str">
        <f>IFERROR(VLOOKUP(A12065,Aux!A:B,2,0),"Outros")</f>
        <v>Municípios</v>
      </c>
      <c r="L12065" s="2">
        <f t="shared" si="565"/>
        <v>2019</v>
      </c>
      <c r="M12065">
        <f t="shared" si="566"/>
        <v>43</v>
      </c>
    </row>
    <row r="12066" spans="1:13" x14ac:dyDescent="0.35">
      <c r="A12066" t="s">
        <v>60</v>
      </c>
      <c r="B12066">
        <v>505456010</v>
      </c>
      <c r="C12066">
        <v>176254</v>
      </c>
      <c r="D12066" t="s">
        <v>10408</v>
      </c>
      <c r="E12066" s="1">
        <v>43763.385312500002</v>
      </c>
      <c r="F12066">
        <v>13</v>
      </c>
      <c r="G12066" t="s">
        <v>62</v>
      </c>
      <c r="H12066">
        <v>360</v>
      </c>
      <c r="I12066" s="1">
        <v>43790.999305555553</v>
      </c>
      <c r="J12066" s="2">
        <f t="shared" si="564"/>
        <v>1</v>
      </c>
      <c r="K12066" s="2" t="str">
        <f>IFERROR(VLOOKUP(A12066,Aux!A:B,2,0),"Outros")</f>
        <v>Municípios</v>
      </c>
      <c r="L12066" s="2">
        <f t="shared" si="565"/>
        <v>2019</v>
      </c>
      <c r="M12066">
        <f t="shared" si="566"/>
        <v>43</v>
      </c>
    </row>
    <row r="12067" spans="1:13" x14ac:dyDescent="0.35">
      <c r="A12067" t="s">
        <v>57</v>
      </c>
      <c r="B12067">
        <v>501294104</v>
      </c>
      <c r="C12067">
        <v>176256</v>
      </c>
      <c r="D12067" t="s">
        <v>10135</v>
      </c>
      <c r="E12067" s="1">
        <v>43763.391226851854</v>
      </c>
      <c r="F12067">
        <v>1</v>
      </c>
      <c r="G12067" t="s">
        <v>59</v>
      </c>
      <c r="H12067">
        <v>360</v>
      </c>
      <c r="I12067" s="1">
        <v>43766.999305555553</v>
      </c>
      <c r="J12067" s="2">
        <f t="shared" si="564"/>
        <v>1</v>
      </c>
      <c r="K12067" s="2" t="str">
        <f>IFERROR(VLOOKUP(A12067,Aux!A:B,2,0),"Outros")</f>
        <v>Municípios</v>
      </c>
      <c r="L12067" s="2">
        <f t="shared" si="565"/>
        <v>2019</v>
      </c>
      <c r="M12067">
        <f t="shared" si="566"/>
        <v>43</v>
      </c>
    </row>
    <row r="12068" spans="1:13" x14ac:dyDescent="0.35">
      <c r="A12068" t="s">
        <v>9</v>
      </c>
      <c r="B12068">
        <v>506673626</v>
      </c>
      <c r="C12068">
        <v>176262</v>
      </c>
      <c r="D12068" t="s">
        <v>10480</v>
      </c>
      <c r="E12068" s="1">
        <v>43763.403402777774</v>
      </c>
      <c r="F12068">
        <v>13</v>
      </c>
      <c r="G12068" t="s">
        <v>11</v>
      </c>
      <c r="H12068">
        <v>360</v>
      </c>
      <c r="I12068" s="1">
        <v>43768.999305555553</v>
      </c>
      <c r="J12068" s="2">
        <f t="shared" si="564"/>
        <v>1</v>
      </c>
      <c r="K12068" s="2" t="str">
        <f>IFERROR(VLOOKUP(A12068,Aux!A:B,2,0),"Outros")</f>
        <v>Municípios</v>
      </c>
      <c r="L12068" s="2">
        <f t="shared" si="565"/>
        <v>2019</v>
      </c>
      <c r="M12068">
        <f t="shared" si="566"/>
        <v>43</v>
      </c>
    </row>
    <row r="12069" spans="1:13" x14ac:dyDescent="0.35">
      <c r="A12069" t="s">
        <v>136</v>
      </c>
      <c r="B12069">
        <v>506730573</v>
      </c>
      <c r="C12069">
        <v>176264</v>
      </c>
      <c r="D12069" t="s">
        <v>9988</v>
      </c>
      <c r="E12069" s="1">
        <v>43763.408263888887</v>
      </c>
      <c r="F12069">
        <v>1</v>
      </c>
      <c r="G12069" t="s">
        <v>1074</v>
      </c>
      <c r="H12069">
        <v>340</v>
      </c>
      <c r="I12069" s="1">
        <v>43768.625</v>
      </c>
      <c r="J12069" s="2">
        <f t="shared" si="564"/>
        <v>1</v>
      </c>
      <c r="K12069" s="2" t="str">
        <f>IFERROR(VLOOKUP(A12069,Aux!A:B,2,0),"Outros")</f>
        <v>Municípios</v>
      </c>
      <c r="L12069" s="2">
        <f t="shared" si="565"/>
        <v>2019</v>
      </c>
      <c r="M12069">
        <f t="shared" si="566"/>
        <v>43</v>
      </c>
    </row>
    <row r="12070" spans="1:13" x14ac:dyDescent="0.35">
      <c r="A12070" t="s">
        <v>251</v>
      </c>
      <c r="B12070">
        <v>508069645</v>
      </c>
      <c r="C12070">
        <v>176265</v>
      </c>
      <c r="D12070" t="s">
        <v>10092</v>
      </c>
      <c r="E12070" s="1">
        <v>43763.435567129629</v>
      </c>
      <c r="F12070">
        <v>1</v>
      </c>
      <c r="G12070" t="s">
        <v>2124</v>
      </c>
      <c r="H12070">
        <v>360</v>
      </c>
      <c r="I12070" s="1">
        <v>43766.708333333336</v>
      </c>
      <c r="J12070" s="2">
        <f t="shared" si="564"/>
        <v>1</v>
      </c>
      <c r="K12070" s="2" t="str">
        <f>IFERROR(VLOOKUP(A12070,Aux!A:B,2,0),"Outros")</f>
        <v>Escolas</v>
      </c>
      <c r="L12070" s="2">
        <f t="shared" si="565"/>
        <v>2019</v>
      </c>
      <c r="M12070">
        <f t="shared" si="566"/>
        <v>43</v>
      </c>
    </row>
    <row r="12071" spans="1:13" x14ac:dyDescent="0.35">
      <c r="A12071" t="s">
        <v>150</v>
      </c>
      <c r="B12071">
        <v>505309939</v>
      </c>
      <c r="C12071">
        <v>176266</v>
      </c>
      <c r="D12071" t="s">
        <v>9896</v>
      </c>
      <c r="E12071" s="1">
        <v>43763.44</v>
      </c>
      <c r="F12071">
        <v>3</v>
      </c>
      <c r="G12071" t="s">
        <v>152</v>
      </c>
      <c r="H12071">
        <v>300</v>
      </c>
      <c r="I12071" s="1">
        <v>43793.708333333336</v>
      </c>
      <c r="J12071" s="2">
        <f t="shared" si="564"/>
        <v>1</v>
      </c>
      <c r="K12071" s="2" t="str">
        <f>IFERROR(VLOOKUP(A12071,Aux!A:B,2,0),"Outros")</f>
        <v>Municípios</v>
      </c>
      <c r="L12071" s="2">
        <f t="shared" si="565"/>
        <v>2019</v>
      </c>
      <c r="M12071">
        <f t="shared" si="566"/>
        <v>43</v>
      </c>
    </row>
    <row r="12072" spans="1:13" x14ac:dyDescent="0.35">
      <c r="A12072" t="s">
        <v>296</v>
      </c>
      <c r="B12072">
        <v>507396081</v>
      </c>
      <c r="C12072">
        <v>176267</v>
      </c>
      <c r="D12072" t="s">
        <v>9989</v>
      </c>
      <c r="E12072" s="1">
        <v>43763.466921296298</v>
      </c>
      <c r="F12072">
        <v>3</v>
      </c>
      <c r="G12072" t="s">
        <v>605</v>
      </c>
      <c r="H12072">
        <v>360</v>
      </c>
      <c r="I12072" s="1">
        <v>43772.999305555553</v>
      </c>
      <c r="J12072" s="2">
        <f t="shared" si="564"/>
        <v>1</v>
      </c>
      <c r="K12072" s="2" t="str">
        <f>IFERROR(VLOOKUP(A12072,Aux!A:B,2,0),"Outros")</f>
        <v>Municípios</v>
      </c>
      <c r="L12072" s="2">
        <f t="shared" si="565"/>
        <v>2019</v>
      </c>
      <c r="M12072">
        <f t="shared" si="566"/>
        <v>43</v>
      </c>
    </row>
    <row r="12073" spans="1:13" x14ac:dyDescent="0.35">
      <c r="A12073" t="s">
        <v>57</v>
      </c>
      <c r="B12073">
        <v>501294104</v>
      </c>
      <c r="C12073">
        <v>176268</v>
      </c>
      <c r="D12073" t="s">
        <v>10136</v>
      </c>
      <c r="E12073" s="1">
        <v>43763.474872685183</v>
      </c>
      <c r="F12073">
        <v>1</v>
      </c>
      <c r="G12073" t="s">
        <v>59</v>
      </c>
      <c r="H12073">
        <v>340</v>
      </c>
      <c r="I12073" s="1">
        <v>43767.999305555553</v>
      </c>
      <c r="J12073" s="2">
        <f t="shared" si="564"/>
        <v>1</v>
      </c>
      <c r="K12073" s="2" t="str">
        <f>IFERROR(VLOOKUP(A12073,Aux!A:B,2,0),"Outros")</f>
        <v>Municípios</v>
      </c>
      <c r="L12073" s="2">
        <f t="shared" si="565"/>
        <v>2019</v>
      </c>
      <c r="M12073">
        <f t="shared" si="566"/>
        <v>43</v>
      </c>
    </row>
    <row r="12074" spans="1:13" x14ac:dyDescent="0.35">
      <c r="A12074" t="s">
        <v>782</v>
      </c>
      <c r="B12074">
        <v>508754496</v>
      </c>
      <c r="C12074">
        <v>176269</v>
      </c>
      <c r="D12074" t="s">
        <v>4447</v>
      </c>
      <c r="E12074" s="1">
        <v>43763.507256944446</v>
      </c>
      <c r="F12074">
        <v>13</v>
      </c>
      <c r="G12074" t="s">
        <v>870</v>
      </c>
      <c r="H12074">
        <v>400</v>
      </c>
      <c r="I12074" s="1">
        <v>43614.999305555553</v>
      </c>
      <c r="J12074" s="2">
        <f t="shared" si="564"/>
        <v>1</v>
      </c>
      <c r="K12074" s="2" t="str">
        <f>IFERROR(VLOOKUP(A12074,Aux!A:B,2,0),"Outros")</f>
        <v>Municípios</v>
      </c>
      <c r="L12074" s="2">
        <f t="shared" si="565"/>
        <v>2019</v>
      </c>
      <c r="M12074">
        <f t="shared" si="566"/>
        <v>43</v>
      </c>
    </row>
    <row r="12075" spans="1:13" x14ac:dyDescent="0.35">
      <c r="A12075" t="s">
        <v>251</v>
      </c>
      <c r="B12075">
        <v>508069645</v>
      </c>
      <c r="C12075">
        <v>176270</v>
      </c>
      <c r="D12075" t="s">
        <v>10409</v>
      </c>
      <c r="E12075" s="1">
        <v>43763.509131944447</v>
      </c>
      <c r="F12075">
        <v>1</v>
      </c>
      <c r="G12075" t="s">
        <v>33</v>
      </c>
      <c r="H12075">
        <v>360</v>
      </c>
      <c r="I12075" s="1">
        <v>43777.708333333336</v>
      </c>
      <c r="J12075" s="2">
        <f t="shared" si="564"/>
        <v>1</v>
      </c>
      <c r="K12075" s="2" t="str">
        <f>IFERROR(VLOOKUP(A12075,Aux!A:B,2,0),"Outros")</f>
        <v>Escolas</v>
      </c>
      <c r="L12075" s="2">
        <f t="shared" si="565"/>
        <v>2019</v>
      </c>
      <c r="M12075">
        <f t="shared" si="566"/>
        <v>43</v>
      </c>
    </row>
    <row r="12076" spans="1:13" x14ac:dyDescent="0.35">
      <c r="A12076" t="s">
        <v>122</v>
      </c>
      <c r="B12076">
        <v>506173968</v>
      </c>
      <c r="C12076">
        <v>176271</v>
      </c>
      <c r="D12076" t="s">
        <v>10274</v>
      </c>
      <c r="E12076" s="1">
        <v>43763.510370370372</v>
      </c>
      <c r="F12076">
        <v>3</v>
      </c>
      <c r="G12076" t="s">
        <v>597</v>
      </c>
      <c r="H12076">
        <v>5</v>
      </c>
      <c r="I12076" s="1">
        <v>43788.708333333336</v>
      </c>
      <c r="J12076" s="2">
        <f t="shared" si="564"/>
        <v>1</v>
      </c>
      <c r="K12076" s="2" t="str">
        <f>IFERROR(VLOOKUP(A12076,Aux!A:B,2,0),"Outros")</f>
        <v>Municípios</v>
      </c>
      <c r="L12076" s="2">
        <f t="shared" si="565"/>
        <v>2019</v>
      </c>
      <c r="M12076">
        <f t="shared" si="566"/>
        <v>43</v>
      </c>
    </row>
    <row r="12077" spans="1:13" x14ac:dyDescent="0.35">
      <c r="A12077" t="s">
        <v>108</v>
      </c>
      <c r="B12077">
        <v>501222634</v>
      </c>
      <c r="C12077">
        <v>176272</v>
      </c>
      <c r="E12077" s="1">
        <v>43763.512002314812</v>
      </c>
      <c r="F12077">
        <v>13</v>
      </c>
      <c r="G12077" t="s">
        <v>33</v>
      </c>
      <c r="H12077">
        <v>400</v>
      </c>
      <c r="J12077" s="2">
        <f t="shared" si="564"/>
        <v>1</v>
      </c>
      <c r="K12077" s="2" t="str">
        <f>IFERROR(VLOOKUP(A12077,Aux!A:B,2,0),"Outros")</f>
        <v>Municípios</v>
      </c>
      <c r="L12077" s="2">
        <f t="shared" si="565"/>
        <v>2019</v>
      </c>
      <c r="M12077">
        <f t="shared" si="566"/>
        <v>43</v>
      </c>
    </row>
    <row r="12078" spans="1:13" x14ac:dyDescent="0.35">
      <c r="A12078" t="s">
        <v>108</v>
      </c>
      <c r="B12078">
        <v>501222634</v>
      </c>
      <c r="C12078">
        <v>176273</v>
      </c>
      <c r="E12078" s="1">
        <v>43763.512071759258</v>
      </c>
      <c r="F12078">
        <v>1</v>
      </c>
      <c r="G12078" t="s">
        <v>33</v>
      </c>
      <c r="H12078">
        <v>400</v>
      </c>
      <c r="J12078" s="2">
        <f t="shared" si="564"/>
        <v>1</v>
      </c>
      <c r="K12078" s="2" t="str">
        <f>IFERROR(VLOOKUP(A12078,Aux!A:B,2,0),"Outros")</f>
        <v>Municípios</v>
      </c>
      <c r="L12078" s="2">
        <f t="shared" si="565"/>
        <v>2019</v>
      </c>
      <c r="M12078">
        <f t="shared" si="566"/>
        <v>43</v>
      </c>
    </row>
    <row r="12079" spans="1:13" x14ac:dyDescent="0.35">
      <c r="A12079" t="s">
        <v>108</v>
      </c>
      <c r="B12079">
        <v>501222634</v>
      </c>
      <c r="C12079">
        <v>176274</v>
      </c>
      <c r="E12079" s="1">
        <v>43763.512175925927</v>
      </c>
      <c r="F12079">
        <v>3</v>
      </c>
      <c r="G12079" t="s">
        <v>33</v>
      </c>
      <c r="H12079">
        <v>400</v>
      </c>
      <c r="J12079" s="2">
        <f t="shared" si="564"/>
        <v>1</v>
      </c>
      <c r="K12079" s="2" t="str">
        <f>IFERROR(VLOOKUP(A12079,Aux!A:B,2,0),"Outros")</f>
        <v>Municípios</v>
      </c>
      <c r="L12079" s="2">
        <f t="shared" si="565"/>
        <v>2019</v>
      </c>
      <c r="M12079">
        <f t="shared" si="566"/>
        <v>43</v>
      </c>
    </row>
    <row r="12080" spans="1:13" x14ac:dyDescent="0.35">
      <c r="A12080" t="s">
        <v>782</v>
      </c>
      <c r="B12080">
        <v>508754496</v>
      </c>
      <c r="C12080">
        <v>176275</v>
      </c>
      <c r="D12080" t="s">
        <v>4447</v>
      </c>
      <c r="E12080" s="1">
        <v>43763.51699074074</v>
      </c>
      <c r="F12080">
        <v>13</v>
      </c>
      <c r="G12080" t="s">
        <v>870</v>
      </c>
      <c r="H12080">
        <v>400</v>
      </c>
      <c r="I12080" s="1">
        <v>43614.999305555553</v>
      </c>
      <c r="J12080" s="2">
        <f t="shared" si="564"/>
        <v>1</v>
      </c>
      <c r="K12080" s="2" t="str">
        <f>IFERROR(VLOOKUP(A12080,Aux!A:B,2,0),"Outros")</f>
        <v>Municípios</v>
      </c>
      <c r="L12080" s="2">
        <f t="shared" si="565"/>
        <v>2019</v>
      </c>
      <c r="M12080">
        <f t="shared" si="566"/>
        <v>43</v>
      </c>
    </row>
    <row r="12081" spans="1:13" x14ac:dyDescent="0.35">
      <c r="A12081" t="s">
        <v>57</v>
      </c>
      <c r="B12081">
        <v>501294104</v>
      </c>
      <c r="C12081">
        <v>176276</v>
      </c>
      <c r="D12081" t="s">
        <v>9990</v>
      </c>
      <c r="E12081" s="1">
        <v>43763.534282407411</v>
      </c>
      <c r="F12081">
        <v>13</v>
      </c>
      <c r="G12081" t="s">
        <v>59</v>
      </c>
      <c r="H12081">
        <v>360</v>
      </c>
      <c r="I12081" s="1">
        <v>43769.999305555553</v>
      </c>
      <c r="J12081" s="2">
        <f t="shared" si="564"/>
        <v>1</v>
      </c>
      <c r="K12081" s="2" t="str">
        <f>IFERROR(VLOOKUP(A12081,Aux!A:B,2,0),"Outros")</f>
        <v>Municípios</v>
      </c>
      <c r="L12081" s="2">
        <f t="shared" si="565"/>
        <v>2019</v>
      </c>
      <c r="M12081">
        <f t="shared" si="566"/>
        <v>43</v>
      </c>
    </row>
    <row r="12082" spans="1:13" x14ac:dyDescent="0.35">
      <c r="A12082" t="s">
        <v>48</v>
      </c>
      <c r="B12082">
        <v>503035416</v>
      </c>
      <c r="C12082">
        <v>176277</v>
      </c>
      <c r="E12082" s="1">
        <v>43763.537476851852</v>
      </c>
      <c r="F12082">
        <v>13</v>
      </c>
      <c r="G12082" t="s">
        <v>33</v>
      </c>
      <c r="H12082">
        <v>1</v>
      </c>
      <c r="J12082" s="2">
        <f t="shared" si="564"/>
        <v>1</v>
      </c>
      <c r="K12082" s="2" t="str">
        <f>IFERROR(VLOOKUP(A12082,Aux!A:B,2,0),"Outros")</f>
        <v>Hospitais</v>
      </c>
      <c r="L12082" s="2">
        <f t="shared" si="565"/>
        <v>2019</v>
      </c>
      <c r="M12082">
        <f t="shared" si="566"/>
        <v>43</v>
      </c>
    </row>
    <row r="12083" spans="1:13" x14ac:dyDescent="0.35">
      <c r="A12083" t="s">
        <v>244</v>
      </c>
      <c r="B12083">
        <v>600084914</v>
      </c>
      <c r="C12083">
        <v>176278</v>
      </c>
      <c r="E12083" s="1">
        <v>43763.542002314818</v>
      </c>
      <c r="F12083">
        <v>3</v>
      </c>
      <c r="G12083" t="s">
        <v>33</v>
      </c>
      <c r="H12083">
        <v>1</v>
      </c>
      <c r="J12083" s="2">
        <f t="shared" si="564"/>
        <v>1</v>
      </c>
      <c r="K12083" s="2" t="str">
        <f>IFERROR(VLOOKUP(A12083,Aux!A:B,2,0),"Outros")</f>
        <v>Outros</v>
      </c>
      <c r="L12083" s="2">
        <f t="shared" si="565"/>
        <v>2019</v>
      </c>
      <c r="M12083">
        <f t="shared" si="566"/>
        <v>43</v>
      </c>
    </row>
    <row r="12084" spans="1:13" x14ac:dyDescent="0.35">
      <c r="A12084" t="s">
        <v>12</v>
      </c>
      <c r="B12084">
        <v>508481287</v>
      </c>
      <c r="C12084">
        <v>176279</v>
      </c>
      <c r="D12084" t="s">
        <v>9953</v>
      </c>
      <c r="E12084" s="1">
        <v>43763.559814814813</v>
      </c>
      <c r="F12084">
        <v>13</v>
      </c>
      <c r="G12084" t="s">
        <v>259</v>
      </c>
      <c r="H12084">
        <v>400</v>
      </c>
      <c r="J12084" s="2">
        <f t="shared" si="564"/>
        <v>1</v>
      </c>
      <c r="K12084" s="2" t="str">
        <f>IFERROR(VLOOKUP(A12084,Aux!A:B,2,0),"Outros")</f>
        <v>Hospitais</v>
      </c>
      <c r="L12084" s="2">
        <f t="shared" si="565"/>
        <v>2019</v>
      </c>
      <c r="M12084">
        <f t="shared" si="566"/>
        <v>43</v>
      </c>
    </row>
    <row r="12085" spans="1:13" x14ac:dyDescent="0.35">
      <c r="A12085" t="s">
        <v>12</v>
      </c>
      <c r="B12085">
        <v>508481287</v>
      </c>
      <c r="C12085">
        <v>176280</v>
      </c>
      <c r="D12085" t="s">
        <v>9953</v>
      </c>
      <c r="E12085" s="1">
        <v>43763.561331018522</v>
      </c>
      <c r="F12085">
        <v>13</v>
      </c>
      <c r="G12085" t="s">
        <v>14</v>
      </c>
      <c r="H12085">
        <v>360</v>
      </c>
      <c r="I12085" s="1">
        <v>43777.708333333336</v>
      </c>
      <c r="J12085" s="2">
        <f t="shared" si="564"/>
        <v>1</v>
      </c>
      <c r="K12085" s="2" t="str">
        <f>IFERROR(VLOOKUP(A12085,Aux!A:B,2,0),"Outros")</f>
        <v>Hospitais</v>
      </c>
      <c r="L12085" s="2">
        <f t="shared" si="565"/>
        <v>2019</v>
      </c>
      <c r="M12085">
        <f t="shared" si="566"/>
        <v>43</v>
      </c>
    </row>
    <row r="12086" spans="1:13" x14ac:dyDescent="0.35">
      <c r="A12086" t="s">
        <v>71</v>
      </c>
      <c r="B12086">
        <v>500051054</v>
      </c>
      <c r="C12086">
        <v>176281</v>
      </c>
      <c r="D12086" t="s">
        <v>8837</v>
      </c>
      <c r="E12086" s="1">
        <v>43763.584803240738</v>
      </c>
      <c r="F12086">
        <v>13</v>
      </c>
      <c r="G12086" t="s">
        <v>202</v>
      </c>
      <c r="H12086">
        <v>5</v>
      </c>
      <c r="I12086" s="1">
        <v>43771.791666666664</v>
      </c>
      <c r="J12086" s="2">
        <f t="shared" si="564"/>
        <v>1</v>
      </c>
      <c r="K12086" s="2" t="str">
        <f>IFERROR(VLOOKUP(A12086,Aux!A:B,2,0),"Outros")</f>
        <v>Municípios</v>
      </c>
      <c r="L12086" s="2">
        <f t="shared" si="565"/>
        <v>2019</v>
      </c>
      <c r="M12086">
        <f t="shared" si="566"/>
        <v>43</v>
      </c>
    </row>
    <row r="12087" spans="1:13" x14ac:dyDescent="0.35">
      <c r="A12087" t="s">
        <v>389</v>
      </c>
      <c r="B12087">
        <v>506722422</v>
      </c>
      <c r="C12087">
        <v>176282</v>
      </c>
      <c r="D12087" t="s">
        <v>10173</v>
      </c>
      <c r="E12087" s="1">
        <v>43763.584849537037</v>
      </c>
      <c r="F12087">
        <v>1</v>
      </c>
      <c r="G12087" t="s">
        <v>837</v>
      </c>
      <c r="H12087">
        <v>340</v>
      </c>
      <c r="I12087" s="1">
        <v>43769.999305555553</v>
      </c>
      <c r="J12087" s="2">
        <f t="shared" si="564"/>
        <v>1</v>
      </c>
      <c r="K12087" s="2" t="str">
        <f>IFERROR(VLOOKUP(A12087,Aux!A:B,2,0),"Outros")</f>
        <v>Municípios</v>
      </c>
      <c r="L12087" s="2">
        <f t="shared" si="565"/>
        <v>2019</v>
      </c>
      <c r="M12087">
        <f t="shared" si="566"/>
        <v>43</v>
      </c>
    </row>
    <row r="12088" spans="1:13" x14ac:dyDescent="0.35">
      <c r="A12088" t="s">
        <v>9807</v>
      </c>
      <c r="B12088">
        <v>600075826</v>
      </c>
      <c r="C12088">
        <v>176284</v>
      </c>
      <c r="D12088" t="s">
        <v>9808</v>
      </c>
      <c r="E12088" s="1">
        <v>43763.592129629629</v>
      </c>
      <c r="F12088">
        <v>13</v>
      </c>
      <c r="G12088" t="s">
        <v>7615</v>
      </c>
      <c r="H12088">
        <v>300</v>
      </c>
      <c r="I12088" s="1">
        <v>43781.729166666664</v>
      </c>
      <c r="J12088" s="2">
        <f t="shared" si="564"/>
        <v>1</v>
      </c>
      <c r="K12088" s="2" t="str">
        <f>IFERROR(VLOOKUP(A12088,Aux!A:B,2,0),"Outros")</f>
        <v>Outros</v>
      </c>
      <c r="L12088" s="2">
        <f t="shared" si="565"/>
        <v>2019</v>
      </c>
      <c r="M12088">
        <f t="shared" si="566"/>
        <v>43</v>
      </c>
    </row>
    <row r="12089" spans="1:13" x14ac:dyDescent="0.35">
      <c r="A12089" t="s">
        <v>177</v>
      </c>
      <c r="B12089">
        <v>506609553</v>
      </c>
      <c r="C12089">
        <v>176285</v>
      </c>
      <c r="D12089" t="s">
        <v>9991</v>
      </c>
      <c r="E12089" s="1">
        <v>43763.610289351855</v>
      </c>
      <c r="F12089">
        <v>1</v>
      </c>
      <c r="G12089" t="s">
        <v>179</v>
      </c>
      <c r="H12089">
        <v>360</v>
      </c>
      <c r="I12089" s="1">
        <v>43770.999305555553</v>
      </c>
      <c r="J12089" s="2">
        <f t="shared" si="564"/>
        <v>1</v>
      </c>
      <c r="K12089" s="2" t="str">
        <f>IFERROR(VLOOKUP(A12089,Aux!A:B,2,0),"Outros")</f>
        <v>Municípios</v>
      </c>
      <c r="L12089" s="2">
        <f t="shared" si="565"/>
        <v>2019</v>
      </c>
      <c r="M12089">
        <f t="shared" si="566"/>
        <v>43</v>
      </c>
    </row>
    <row r="12090" spans="1:13" x14ac:dyDescent="0.35">
      <c r="A12090" t="s">
        <v>81</v>
      </c>
      <c r="B12090">
        <v>506780902</v>
      </c>
      <c r="C12090">
        <v>176286</v>
      </c>
      <c r="E12090" s="1">
        <v>43763.611331018517</v>
      </c>
      <c r="F12090">
        <v>1</v>
      </c>
      <c r="G12090" t="s">
        <v>33</v>
      </c>
      <c r="H12090">
        <v>400</v>
      </c>
      <c r="I12090" s="1">
        <v>25569.999305555557</v>
      </c>
      <c r="J12090" s="2">
        <f t="shared" si="564"/>
        <v>1</v>
      </c>
      <c r="K12090" s="2" t="str">
        <f>IFERROR(VLOOKUP(A12090,Aux!A:B,2,0),"Outros")</f>
        <v>Municípios</v>
      </c>
      <c r="L12090" s="2">
        <f t="shared" si="565"/>
        <v>2019</v>
      </c>
      <c r="M12090">
        <f t="shared" si="566"/>
        <v>43</v>
      </c>
    </row>
    <row r="12091" spans="1:13" x14ac:dyDescent="0.35">
      <c r="A12091" t="s">
        <v>465</v>
      </c>
      <c r="B12091">
        <v>600084779</v>
      </c>
      <c r="C12091">
        <v>176287</v>
      </c>
      <c r="D12091" t="s">
        <v>9992</v>
      </c>
      <c r="E12091" s="1">
        <v>43763.614374999997</v>
      </c>
      <c r="F12091">
        <v>13</v>
      </c>
      <c r="G12091" t="s">
        <v>1140</v>
      </c>
      <c r="H12091">
        <v>340</v>
      </c>
      <c r="I12091" s="1">
        <v>43773.708333333336</v>
      </c>
      <c r="J12091" s="2">
        <f t="shared" si="564"/>
        <v>1</v>
      </c>
      <c r="K12091" s="2" t="str">
        <f>IFERROR(VLOOKUP(A12091,Aux!A:B,2,0),"Outros")</f>
        <v>Outros</v>
      </c>
      <c r="L12091" s="2">
        <f t="shared" si="565"/>
        <v>2019</v>
      </c>
      <c r="M12091">
        <f t="shared" si="566"/>
        <v>43</v>
      </c>
    </row>
    <row r="12092" spans="1:13" x14ac:dyDescent="0.35">
      <c r="A12092" t="s">
        <v>188</v>
      </c>
      <c r="B12092">
        <v>502130040</v>
      </c>
      <c r="C12092">
        <v>176288</v>
      </c>
      <c r="D12092" t="s">
        <v>10410</v>
      </c>
      <c r="E12092" s="1">
        <v>43763.623113425929</v>
      </c>
      <c r="F12092">
        <v>3</v>
      </c>
      <c r="G12092" t="s">
        <v>190</v>
      </c>
      <c r="H12092">
        <v>340</v>
      </c>
      <c r="I12092" s="1">
        <v>43788.708333333336</v>
      </c>
      <c r="J12092" s="2">
        <f t="shared" si="564"/>
        <v>1</v>
      </c>
      <c r="K12092" s="2" t="str">
        <f>IFERROR(VLOOKUP(A12092,Aux!A:B,2,0),"Outros")</f>
        <v>Municípios</v>
      </c>
      <c r="L12092" s="2">
        <f t="shared" si="565"/>
        <v>2019</v>
      </c>
      <c r="M12092">
        <f t="shared" si="566"/>
        <v>43</v>
      </c>
    </row>
    <row r="12093" spans="1:13" x14ac:dyDescent="0.35">
      <c r="A12093" t="s">
        <v>465</v>
      </c>
      <c r="B12093">
        <v>600084779</v>
      </c>
      <c r="C12093">
        <v>176289</v>
      </c>
      <c r="D12093" t="s">
        <v>10174</v>
      </c>
      <c r="E12093" s="1">
        <v>43763.632291666669</v>
      </c>
      <c r="F12093">
        <v>13</v>
      </c>
      <c r="G12093" t="s">
        <v>33</v>
      </c>
      <c r="H12093">
        <v>340</v>
      </c>
      <c r="I12093" s="1">
        <v>43772.708333333336</v>
      </c>
      <c r="J12093" s="2">
        <f t="shared" si="564"/>
        <v>1</v>
      </c>
      <c r="K12093" s="2" t="str">
        <f>IFERROR(VLOOKUP(A12093,Aux!A:B,2,0),"Outros")</f>
        <v>Outros</v>
      </c>
      <c r="L12093" s="2">
        <f t="shared" si="565"/>
        <v>2019</v>
      </c>
      <c r="M12093">
        <f t="shared" si="566"/>
        <v>43</v>
      </c>
    </row>
    <row r="12094" spans="1:13" x14ac:dyDescent="0.35">
      <c r="A12094" t="s">
        <v>71</v>
      </c>
      <c r="B12094">
        <v>500051054</v>
      </c>
      <c r="C12094">
        <v>176290</v>
      </c>
      <c r="D12094" t="s">
        <v>9897</v>
      </c>
      <c r="E12094" s="1">
        <v>43763.635833333334</v>
      </c>
      <c r="F12094">
        <v>13</v>
      </c>
      <c r="G12094" t="s">
        <v>33</v>
      </c>
      <c r="H12094">
        <v>360</v>
      </c>
      <c r="I12094" s="1">
        <v>43774.791666666664</v>
      </c>
      <c r="J12094" s="2">
        <f t="shared" si="564"/>
        <v>1</v>
      </c>
      <c r="K12094" s="2" t="str">
        <f>IFERROR(VLOOKUP(A12094,Aux!A:B,2,0),"Outros")</f>
        <v>Municípios</v>
      </c>
      <c r="L12094" s="2">
        <f t="shared" si="565"/>
        <v>2019</v>
      </c>
      <c r="M12094">
        <f t="shared" si="566"/>
        <v>43</v>
      </c>
    </row>
    <row r="12095" spans="1:13" x14ac:dyDescent="0.35">
      <c r="A12095" t="s">
        <v>389</v>
      </c>
      <c r="B12095">
        <v>506722422</v>
      </c>
      <c r="C12095">
        <v>176291</v>
      </c>
      <c r="D12095" t="s">
        <v>9993</v>
      </c>
      <c r="E12095" s="1">
        <v>43763.6403587963</v>
      </c>
      <c r="F12095">
        <v>13</v>
      </c>
      <c r="G12095" t="s">
        <v>837</v>
      </c>
      <c r="H12095">
        <v>340</v>
      </c>
      <c r="I12095" s="1">
        <v>43769.999305555553</v>
      </c>
      <c r="J12095" s="2">
        <f t="shared" si="564"/>
        <v>1</v>
      </c>
      <c r="K12095" s="2" t="str">
        <f>IFERROR(VLOOKUP(A12095,Aux!A:B,2,0),"Outros")</f>
        <v>Municípios</v>
      </c>
      <c r="L12095" s="2">
        <f t="shared" si="565"/>
        <v>2019</v>
      </c>
      <c r="M12095">
        <f t="shared" si="566"/>
        <v>43</v>
      </c>
    </row>
    <row r="12096" spans="1:13" x14ac:dyDescent="0.35">
      <c r="A12096" t="s">
        <v>9807</v>
      </c>
      <c r="B12096">
        <v>600075826</v>
      </c>
      <c r="C12096">
        <v>176292</v>
      </c>
      <c r="D12096" t="s">
        <v>9809</v>
      </c>
      <c r="E12096" s="1">
        <v>43763.642488425925</v>
      </c>
      <c r="F12096">
        <v>13</v>
      </c>
      <c r="G12096" t="s">
        <v>7615</v>
      </c>
      <c r="H12096">
        <v>300</v>
      </c>
      <c r="I12096" s="1">
        <v>43784.729166666664</v>
      </c>
      <c r="J12096" s="2">
        <f t="shared" si="564"/>
        <v>1</v>
      </c>
      <c r="K12096" s="2" t="str">
        <f>IFERROR(VLOOKUP(A12096,Aux!A:B,2,0),"Outros")</f>
        <v>Outros</v>
      </c>
      <c r="L12096" s="2">
        <f t="shared" si="565"/>
        <v>2019</v>
      </c>
      <c r="M12096">
        <f t="shared" si="566"/>
        <v>43</v>
      </c>
    </row>
    <row r="12097" spans="1:13" x14ac:dyDescent="0.35">
      <c r="A12097" t="s">
        <v>57</v>
      </c>
      <c r="B12097">
        <v>501294104</v>
      </c>
      <c r="C12097">
        <v>176293</v>
      </c>
      <c r="D12097" t="s">
        <v>9644</v>
      </c>
      <c r="E12097" s="1">
        <v>43763.652060185188</v>
      </c>
      <c r="F12097">
        <v>1</v>
      </c>
      <c r="G12097" t="s">
        <v>103</v>
      </c>
      <c r="H12097">
        <v>5</v>
      </c>
      <c r="I12097" s="1">
        <v>43767.999305555553</v>
      </c>
      <c r="J12097" s="2">
        <f t="shared" si="564"/>
        <v>1</v>
      </c>
      <c r="K12097" s="2" t="str">
        <f>IFERROR(VLOOKUP(A12097,Aux!A:B,2,0),"Outros")</f>
        <v>Municípios</v>
      </c>
      <c r="L12097" s="2">
        <f t="shared" si="565"/>
        <v>2019</v>
      </c>
      <c r="M12097">
        <f t="shared" si="566"/>
        <v>43</v>
      </c>
    </row>
    <row r="12098" spans="1:13" x14ac:dyDescent="0.35">
      <c r="A12098" t="s">
        <v>150</v>
      </c>
      <c r="B12098">
        <v>505309939</v>
      </c>
      <c r="C12098">
        <v>176294</v>
      </c>
      <c r="D12098" t="s">
        <v>9810</v>
      </c>
      <c r="E12098" s="1">
        <v>43763.662106481483</v>
      </c>
      <c r="F12098">
        <v>13</v>
      </c>
      <c r="G12098" t="s">
        <v>1358</v>
      </c>
      <c r="H12098">
        <v>360</v>
      </c>
      <c r="I12098" s="1">
        <v>43773.6875</v>
      </c>
      <c r="J12098" s="2">
        <f t="shared" ref="J12098:J12161" si="567">IF(C12098=C12097,"",1)</f>
        <v>1</v>
      </c>
      <c r="K12098" s="2" t="str">
        <f>IFERROR(VLOOKUP(A12098,Aux!A:B,2,0),"Outros")</f>
        <v>Municípios</v>
      </c>
      <c r="L12098" s="2">
        <f t="shared" ref="L12098:L12161" si="568">YEAR(E12098)</f>
        <v>2019</v>
      </c>
      <c r="M12098">
        <f t="shared" ref="M12098:M12161" si="569">WEEKNUM(E12098)</f>
        <v>43</v>
      </c>
    </row>
    <row r="12099" spans="1:13" x14ac:dyDescent="0.35">
      <c r="A12099" t="s">
        <v>81</v>
      </c>
      <c r="B12099">
        <v>506780902</v>
      </c>
      <c r="C12099">
        <v>176295</v>
      </c>
      <c r="E12099" s="1">
        <v>43763.666805555556</v>
      </c>
      <c r="F12099">
        <v>1</v>
      </c>
      <c r="G12099" t="s">
        <v>33</v>
      </c>
      <c r="H12099">
        <v>400</v>
      </c>
      <c r="J12099" s="2">
        <f t="shared" si="567"/>
        <v>1</v>
      </c>
      <c r="K12099" s="2" t="str">
        <f>IFERROR(VLOOKUP(A12099,Aux!A:B,2,0),"Outros")</f>
        <v>Municípios</v>
      </c>
      <c r="L12099" s="2">
        <f t="shared" si="568"/>
        <v>2019</v>
      </c>
      <c r="M12099">
        <f t="shared" si="569"/>
        <v>43</v>
      </c>
    </row>
    <row r="12100" spans="1:13" x14ac:dyDescent="0.35">
      <c r="A12100" t="s">
        <v>9807</v>
      </c>
      <c r="B12100">
        <v>600075826</v>
      </c>
      <c r="C12100">
        <v>176296</v>
      </c>
      <c r="D12100" t="s">
        <v>9811</v>
      </c>
      <c r="E12100" s="1">
        <v>43763.672523148147</v>
      </c>
      <c r="F12100">
        <v>1</v>
      </c>
      <c r="G12100" t="s">
        <v>7615</v>
      </c>
      <c r="H12100">
        <v>300</v>
      </c>
      <c r="I12100" s="1">
        <v>43782.729166666664</v>
      </c>
      <c r="J12100" s="2">
        <f t="shared" si="567"/>
        <v>1</v>
      </c>
      <c r="K12100" s="2" t="str">
        <f>IFERROR(VLOOKUP(A12100,Aux!A:B,2,0),"Outros")</f>
        <v>Outros</v>
      </c>
      <c r="L12100" s="2">
        <f t="shared" si="568"/>
        <v>2019</v>
      </c>
      <c r="M12100">
        <f t="shared" si="569"/>
        <v>43</v>
      </c>
    </row>
    <row r="12101" spans="1:13" x14ac:dyDescent="0.35">
      <c r="A12101" t="s">
        <v>18</v>
      </c>
      <c r="B12101">
        <v>502177080</v>
      </c>
      <c r="C12101">
        <v>176297</v>
      </c>
      <c r="D12101" t="s">
        <v>10137</v>
      </c>
      <c r="E12101" s="1">
        <v>43763.679583333331</v>
      </c>
      <c r="F12101">
        <v>13</v>
      </c>
      <c r="G12101" t="s">
        <v>1283</v>
      </c>
      <c r="H12101">
        <v>360</v>
      </c>
      <c r="I12101" s="1">
        <v>43766.708333333336</v>
      </c>
      <c r="J12101" s="2">
        <f t="shared" si="567"/>
        <v>1</v>
      </c>
      <c r="K12101" s="2" t="str">
        <f>IFERROR(VLOOKUP(A12101,Aux!A:B,2,0),"Outros")</f>
        <v>Municípios</v>
      </c>
      <c r="L12101" s="2">
        <f t="shared" si="568"/>
        <v>2019</v>
      </c>
      <c r="M12101">
        <f t="shared" si="569"/>
        <v>43</v>
      </c>
    </row>
    <row r="12102" spans="1:13" x14ac:dyDescent="0.35">
      <c r="A12102" t="s">
        <v>57</v>
      </c>
      <c r="B12102">
        <v>501294104</v>
      </c>
      <c r="C12102">
        <v>176299</v>
      </c>
      <c r="D12102" t="s">
        <v>10136</v>
      </c>
      <c r="E12102" s="1">
        <v>43763.688055555554</v>
      </c>
      <c r="F12102">
        <v>1</v>
      </c>
      <c r="G12102" t="s">
        <v>59</v>
      </c>
      <c r="H12102">
        <v>360</v>
      </c>
      <c r="I12102" s="1">
        <v>43767.999305555553</v>
      </c>
      <c r="J12102" s="2">
        <f t="shared" si="567"/>
        <v>1</v>
      </c>
      <c r="K12102" s="2" t="str">
        <f>IFERROR(VLOOKUP(A12102,Aux!A:B,2,0),"Outros")</f>
        <v>Municípios</v>
      </c>
      <c r="L12102" s="2">
        <f t="shared" si="568"/>
        <v>2019</v>
      </c>
      <c r="M12102">
        <f t="shared" si="569"/>
        <v>43</v>
      </c>
    </row>
    <row r="12103" spans="1:13" x14ac:dyDescent="0.35">
      <c r="A12103" t="s">
        <v>9807</v>
      </c>
      <c r="B12103">
        <v>600075826</v>
      </c>
      <c r="C12103">
        <v>176300</v>
      </c>
      <c r="D12103" t="s">
        <v>10093</v>
      </c>
      <c r="E12103" s="1">
        <v>43763.69972222222</v>
      </c>
      <c r="F12103">
        <v>13</v>
      </c>
      <c r="G12103" t="s">
        <v>7615</v>
      </c>
      <c r="H12103">
        <v>300</v>
      </c>
      <c r="I12103" s="1">
        <v>43782.729166666664</v>
      </c>
      <c r="J12103" s="2">
        <f t="shared" si="567"/>
        <v>1</v>
      </c>
      <c r="K12103" s="2" t="str">
        <f>IFERROR(VLOOKUP(A12103,Aux!A:B,2,0),"Outros")</f>
        <v>Outros</v>
      </c>
      <c r="L12103" s="2">
        <f t="shared" si="568"/>
        <v>2019</v>
      </c>
      <c r="M12103">
        <f t="shared" si="569"/>
        <v>43</v>
      </c>
    </row>
    <row r="12104" spans="1:13" x14ac:dyDescent="0.35">
      <c r="A12104" t="s">
        <v>9807</v>
      </c>
      <c r="B12104">
        <v>600075826</v>
      </c>
      <c r="C12104">
        <v>176301</v>
      </c>
      <c r="D12104" t="s">
        <v>719</v>
      </c>
      <c r="E12104" s="1">
        <v>43763.721851851849</v>
      </c>
      <c r="F12104">
        <v>1</v>
      </c>
      <c r="G12104" t="s">
        <v>7615</v>
      </c>
      <c r="H12104">
        <v>360</v>
      </c>
      <c r="I12104" s="1">
        <v>43776.729166666664</v>
      </c>
      <c r="J12104" s="2">
        <f t="shared" si="567"/>
        <v>1</v>
      </c>
      <c r="K12104" s="2" t="str">
        <f>IFERROR(VLOOKUP(A12104,Aux!A:B,2,0),"Outros")</f>
        <v>Outros</v>
      </c>
      <c r="L12104" s="2">
        <f t="shared" si="568"/>
        <v>2019</v>
      </c>
      <c r="M12104">
        <f t="shared" si="569"/>
        <v>43</v>
      </c>
    </row>
    <row r="12105" spans="1:13" x14ac:dyDescent="0.35">
      <c r="A12105" t="s">
        <v>48</v>
      </c>
      <c r="B12105">
        <v>503035416</v>
      </c>
      <c r="C12105">
        <v>176302</v>
      </c>
      <c r="D12105" t="s">
        <v>10175</v>
      </c>
      <c r="E12105" s="1">
        <v>43763.733402777776</v>
      </c>
      <c r="F12105">
        <v>1</v>
      </c>
      <c r="G12105" t="s">
        <v>50</v>
      </c>
      <c r="H12105">
        <v>300</v>
      </c>
      <c r="I12105" s="1">
        <v>43768.708333333336</v>
      </c>
      <c r="J12105" s="2">
        <f t="shared" si="567"/>
        <v>1</v>
      </c>
      <c r="K12105" s="2" t="str">
        <f>IFERROR(VLOOKUP(A12105,Aux!A:B,2,0),"Outros")</f>
        <v>Hospitais</v>
      </c>
      <c r="L12105" s="2">
        <f t="shared" si="568"/>
        <v>2019</v>
      </c>
      <c r="M12105">
        <f t="shared" si="569"/>
        <v>43</v>
      </c>
    </row>
    <row r="12106" spans="1:13" x14ac:dyDescent="0.35">
      <c r="A12106" t="s">
        <v>57</v>
      </c>
      <c r="B12106">
        <v>501294104</v>
      </c>
      <c r="C12106">
        <v>176303</v>
      </c>
      <c r="D12106" t="s">
        <v>10333</v>
      </c>
      <c r="E12106" s="1">
        <v>43764.415335648147</v>
      </c>
      <c r="F12106">
        <v>1</v>
      </c>
      <c r="G12106" t="s">
        <v>103</v>
      </c>
      <c r="H12106">
        <v>360</v>
      </c>
      <c r="I12106" s="1">
        <v>43767.999305555553</v>
      </c>
      <c r="J12106" s="2">
        <f t="shared" si="567"/>
        <v>1</v>
      </c>
      <c r="K12106" s="2" t="str">
        <f>IFERROR(VLOOKUP(A12106,Aux!A:B,2,0),"Outros")</f>
        <v>Municípios</v>
      </c>
      <c r="L12106" s="2">
        <f t="shared" si="568"/>
        <v>2019</v>
      </c>
      <c r="M12106">
        <f t="shared" si="569"/>
        <v>43</v>
      </c>
    </row>
    <row r="12107" spans="1:13" x14ac:dyDescent="0.35">
      <c r="A12107" t="s">
        <v>1326</v>
      </c>
      <c r="B12107">
        <v>506772527</v>
      </c>
      <c r="C12107">
        <v>176304</v>
      </c>
      <c r="D12107" t="s">
        <v>10235</v>
      </c>
      <c r="E12107" s="1">
        <v>43765.47896990741</v>
      </c>
      <c r="F12107">
        <v>3</v>
      </c>
      <c r="G12107" t="s">
        <v>2064</v>
      </c>
      <c r="H12107">
        <v>220</v>
      </c>
      <c r="I12107" s="1">
        <v>43797.708333333336</v>
      </c>
      <c r="J12107" s="2">
        <f t="shared" si="567"/>
        <v>1</v>
      </c>
      <c r="K12107" s="2" t="str">
        <f>IFERROR(VLOOKUP(A12107,Aux!A:B,2,0),"Outros")</f>
        <v>Municípios</v>
      </c>
      <c r="L12107" s="2">
        <f t="shared" si="568"/>
        <v>2019</v>
      </c>
      <c r="M12107">
        <f t="shared" si="569"/>
        <v>44</v>
      </c>
    </row>
    <row r="12108" spans="1:13" x14ac:dyDescent="0.35">
      <c r="A12108" t="s">
        <v>188</v>
      </c>
      <c r="B12108">
        <v>502130040</v>
      </c>
      <c r="C12108">
        <v>176305</v>
      </c>
      <c r="D12108" t="s">
        <v>10481</v>
      </c>
      <c r="E12108" s="1">
        <v>43766.376805555556</v>
      </c>
      <c r="F12108">
        <v>13</v>
      </c>
      <c r="G12108" t="s">
        <v>190</v>
      </c>
      <c r="H12108">
        <v>340</v>
      </c>
      <c r="I12108" s="1">
        <v>43777.708333333336</v>
      </c>
      <c r="J12108" s="2">
        <f t="shared" si="567"/>
        <v>1</v>
      </c>
      <c r="K12108" s="2" t="str">
        <f>IFERROR(VLOOKUP(A12108,Aux!A:B,2,0),"Outros")</f>
        <v>Municípios</v>
      </c>
      <c r="L12108" s="2">
        <f t="shared" si="568"/>
        <v>2019</v>
      </c>
      <c r="M12108">
        <f t="shared" si="569"/>
        <v>44</v>
      </c>
    </row>
    <row r="12109" spans="1:13" x14ac:dyDescent="0.35">
      <c r="A12109" t="s">
        <v>9</v>
      </c>
      <c r="B12109">
        <v>506673626</v>
      </c>
      <c r="C12109">
        <v>176306</v>
      </c>
      <c r="D12109" t="s">
        <v>10439</v>
      </c>
      <c r="E12109" s="1">
        <v>43766.399814814817</v>
      </c>
      <c r="F12109">
        <v>13</v>
      </c>
      <c r="G12109" t="s">
        <v>4590</v>
      </c>
      <c r="H12109">
        <v>360</v>
      </c>
      <c r="I12109" s="1">
        <v>43786.979166666664</v>
      </c>
      <c r="J12109" s="2">
        <f t="shared" si="567"/>
        <v>1</v>
      </c>
      <c r="K12109" s="2" t="str">
        <f>IFERROR(VLOOKUP(A12109,Aux!A:B,2,0),"Outros")</f>
        <v>Municípios</v>
      </c>
      <c r="L12109" s="2">
        <f t="shared" si="568"/>
        <v>2019</v>
      </c>
      <c r="M12109">
        <f t="shared" si="569"/>
        <v>44</v>
      </c>
    </row>
    <row r="12110" spans="1:13" x14ac:dyDescent="0.35">
      <c r="A12110" t="s">
        <v>903</v>
      </c>
      <c r="B12110">
        <v>680001069</v>
      </c>
      <c r="C12110">
        <v>176307</v>
      </c>
      <c r="D12110" t="s">
        <v>9954</v>
      </c>
      <c r="E12110" s="1">
        <v>43766.399837962963</v>
      </c>
      <c r="F12110">
        <v>13</v>
      </c>
      <c r="G12110" t="s">
        <v>110</v>
      </c>
      <c r="H12110">
        <v>340</v>
      </c>
      <c r="I12110" s="1">
        <v>43771.999305555553</v>
      </c>
      <c r="J12110" s="2">
        <f t="shared" si="567"/>
        <v>1</v>
      </c>
      <c r="K12110" s="2" t="str">
        <f>IFERROR(VLOOKUP(A12110,Aux!A:B,2,0),"Outros")</f>
        <v>Municípios</v>
      </c>
      <c r="L12110" s="2">
        <f t="shared" si="568"/>
        <v>2019</v>
      </c>
      <c r="M12110">
        <f t="shared" si="569"/>
        <v>44</v>
      </c>
    </row>
    <row r="12111" spans="1:13" x14ac:dyDescent="0.35">
      <c r="A12111" t="s">
        <v>12</v>
      </c>
      <c r="B12111">
        <v>508481287</v>
      </c>
      <c r="C12111">
        <v>176308</v>
      </c>
      <c r="D12111" t="s">
        <v>10482</v>
      </c>
      <c r="E12111" s="1">
        <v>43766.406863425924</v>
      </c>
      <c r="F12111">
        <v>1</v>
      </c>
      <c r="G12111" t="s">
        <v>14</v>
      </c>
      <c r="H12111">
        <v>340</v>
      </c>
      <c r="I12111" s="1">
        <v>43776.708333333336</v>
      </c>
      <c r="J12111" s="2">
        <f t="shared" si="567"/>
        <v>1</v>
      </c>
      <c r="K12111" s="2" t="str">
        <f>IFERROR(VLOOKUP(A12111,Aux!A:B,2,0),"Outros")</f>
        <v>Hospitais</v>
      </c>
      <c r="L12111" s="2">
        <f t="shared" si="568"/>
        <v>2019</v>
      </c>
      <c r="M12111">
        <f t="shared" si="569"/>
        <v>44</v>
      </c>
    </row>
    <row r="12112" spans="1:13" x14ac:dyDescent="0.35">
      <c r="A12112" t="s">
        <v>212</v>
      </c>
      <c r="B12112">
        <v>501208950</v>
      </c>
      <c r="C12112">
        <v>176309</v>
      </c>
      <c r="D12112" t="s">
        <v>9843</v>
      </c>
      <c r="E12112" s="1">
        <v>43766.411134259259</v>
      </c>
      <c r="F12112">
        <v>3</v>
      </c>
      <c r="G12112" t="s">
        <v>1965</v>
      </c>
      <c r="H12112">
        <v>340</v>
      </c>
      <c r="I12112" s="1">
        <v>43796.999305555553</v>
      </c>
      <c r="J12112" s="2">
        <f t="shared" si="567"/>
        <v>1</v>
      </c>
      <c r="K12112" s="2" t="str">
        <f>IFERROR(VLOOKUP(A12112,Aux!A:B,2,0),"Outros")</f>
        <v>Portos</v>
      </c>
      <c r="L12112" s="2">
        <f t="shared" si="568"/>
        <v>2019</v>
      </c>
      <c r="M12112">
        <f t="shared" si="569"/>
        <v>44</v>
      </c>
    </row>
    <row r="12113" spans="1:13" x14ac:dyDescent="0.35">
      <c r="A12113" t="s">
        <v>1150</v>
      </c>
      <c r="B12113">
        <v>505991527</v>
      </c>
      <c r="C12113">
        <v>176310</v>
      </c>
      <c r="D12113" t="s">
        <v>10483</v>
      </c>
      <c r="E12113" s="1">
        <v>43766.419328703705</v>
      </c>
      <c r="F12113">
        <v>13</v>
      </c>
      <c r="G12113" t="s">
        <v>643</v>
      </c>
      <c r="H12113">
        <v>360</v>
      </c>
      <c r="I12113" s="1">
        <v>43776.999305555553</v>
      </c>
      <c r="J12113" s="2">
        <f t="shared" si="567"/>
        <v>1</v>
      </c>
      <c r="K12113" s="2" t="str">
        <f>IFERROR(VLOOKUP(A12113,Aux!A:B,2,0),"Outros")</f>
        <v>Águas e resíduos</v>
      </c>
      <c r="L12113" s="2">
        <f t="shared" si="568"/>
        <v>2019</v>
      </c>
      <c r="M12113">
        <f t="shared" si="569"/>
        <v>44</v>
      </c>
    </row>
    <row r="12114" spans="1:13" x14ac:dyDescent="0.35">
      <c r="A12114" t="s">
        <v>48</v>
      </c>
      <c r="B12114">
        <v>503035416</v>
      </c>
      <c r="C12114">
        <v>176311</v>
      </c>
      <c r="D12114" t="s">
        <v>10334</v>
      </c>
      <c r="E12114" s="1">
        <v>43766.437013888892</v>
      </c>
      <c r="F12114">
        <v>1</v>
      </c>
      <c r="G12114" t="s">
        <v>50</v>
      </c>
      <c r="H12114">
        <v>220</v>
      </c>
      <c r="I12114" s="1">
        <v>43776.708333333336</v>
      </c>
      <c r="J12114" s="2">
        <f t="shared" si="567"/>
        <v>1</v>
      </c>
      <c r="K12114" s="2" t="str">
        <f>IFERROR(VLOOKUP(A12114,Aux!A:B,2,0),"Outros")</f>
        <v>Hospitais</v>
      </c>
      <c r="L12114" s="2">
        <f t="shared" si="568"/>
        <v>2019</v>
      </c>
      <c r="M12114">
        <f t="shared" si="569"/>
        <v>44</v>
      </c>
    </row>
    <row r="12115" spans="1:13" x14ac:dyDescent="0.35">
      <c r="A12115" t="s">
        <v>196</v>
      </c>
      <c r="B12115">
        <v>512096481</v>
      </c>
      <c r="C12115">
        <v>176312</v>
      </c>
      <c r="D12115" t="s">
        <v>10411</v>
      </c>
      <c r="E12115" s="1">
        <v>43766.43787037037</v>
      </c>
      <c r="F12115">
        <v>1</v>
      </c>
      <c r="G12115" t="s">
        <v>6819</v>
      </c>
      <c r="H12115">
        <v>340</v>
      </c>
      <c r="I12115" s="1">
        <v>43774.999305555553</v>
      </c>
      <c r="J12115" s="2">
        <f t="shared" si="567"/>
        <v>1</v>
      </c>
      <c r="K12115" s="2" t="str">
        <f>IFERROR(VLOOKUP(A12115,Aux!A:B,2,0),"Outros")</f>
        <v>Municípios</v>
      </c>
      <c r="L12115" s="2">
        <f t="shared" si="568"/>
        <v>2019</v>
      </c>
      <c r="M12115">
        <f t="shared" si="569"/>
        <v>44</v>
      </c>
    </row>
    <row r="12116" spans="1:13" x14ac:dyDescent="0.35">
      <c r="A12116" t="s">
        <v>267</v>
      </c>
      <c r="B12116">
        <v>505307685</v>
      </c>
      <c r="C12116">
        <v>176313</v>
      </c>
      <c r="D12116" t="s">
        <v>10484</v>
      </c>
      <c r="E12116" s="1">
        <v>43766.439872685187</v>
      </c>
      <c r="F12116">
        <v>13</v>
      </c>
      <c r="G12116" t="s">
        <v>1330</v>
      </c>
      <c r="H12116">
        <v>360</v>
      </c>
      <c r="I12116" s="1">
        <v>43772.999305555553</v>
      </c>
      <c r="J12116" s="2">
        <f t="shared" si="567"/>
        <v>1</v>
      </c>
      <c r="K12116" s="2" t="str">
        <f>IFERROR(VLOOKUP(A12116,Aux!A:B,2,0),"Outros")</f>
        <v>Municípios</v>
      </c>
      <c r="L12116" s="2">
        <f t="shared" si="568"/>
        <v>2019</v>
      </c>
      <c r="M12116">
        <f t="shared" si="569"/>
        <v>44</v>
      </c>
    </row>
    <row r="12117" spans="1:13" x14ac:dyDescent="0.35">
      <c r="A12117" t="s">
        <v>39</v>
      </c>
      <c r="B12117">
        <v>507023129</v>
      </c>
      <c r="C12117">
        <v>176314</v>
      </c>
      <c r="E12117" s="1">
        <v>43766.441736111112</v>
      </c>
      <c r="F12117">
        <v>13</v>
      </c>
      <c r="H12117">
        <v>400</v>
      </c>
      <c r="J12117" s="2">
        <f t="shared" si="567"/>
        <v>1</v>
      </c>
      <c r="K12117" s="2" t="str">
        <f>IFERROR(VLOOKUP(A12117,Aux!A:B,2,0),"Outros")</f>
        <v>Outros</v>
      </c>
      <c r="L12117" s="2">
        <f t="shared" si="568"/>
        <v>2019</v>
      </c>
      <c r="M12117">
        <f t="shared" si="569"/>
        <v>44</v>
      </c>
    </row>
    <row r="12118" spans="1:13" x14ac:dyDescent="0.35">
      <c r="A12118" t="s">
        <v>389</v>
      </c>
      <c r="B12118">
        <v>506722422</v>
      </c>
      <c r="C12118">
        <v>176315</v>
      </c>
      <c r="E12118" s="1">
        <v>43766.441932870373</v>
      </c>
      <c r="F12118">
        <v>1</v>
      </c>
      <c r="G12118" t="s">
        <v>33</v>
      </c>
      <c r="H12118">
        <v>400</v>
      </c>
      <c r="J12118" s="2">
        <f t="shared" si="567"/>
        <v>1</v>
      </c>
      <c r="K12118" s="2" t="str">
        <f>IFERROR(VLOOKUP(A12118,Aux!A:B,2,0),"Outros")</f>
        <v>Municípios</v>
      </c>
      <c r="L12118" s="2">
        <f t="shared" si="568"/>
        <v>2019</v>
      </c>
      <c r="M12118">
        <f t="shared" si="569"/>
        <v>44</v>
      </c>
    </row>
    <row r="12119" spans="1:13" x14ac:dyDescent="0.35">
      <c r="A12119" t="s">
        <v>39</v>
      </c>
      <c r="B12119">
        <v>507023129</v>
      </c>
      <c r="C12119">
        <v>176316</v>
      </c>
      <c r="D12119" t="s">
        <v>10485</v>
      </c>
      <c r="E12119" s="1">
        <v>43766.44390046296</v>
      </c>
      <c r="F12119">
        <v>13</v>
      </c>
      <c r="G12119" t="s">
        <v>33</v>
      </c>
      <c r="H12119">
        <v>360</v>
      </c>
      <c r="I12119" s="1">
        <v>43773.708333333336</v>
      </c>
      <c r="J12119" s="2">
        <f t="shared" si="567"/>
        <v>1</v>
      </c>
      <c r="K12119" s="2" t="str">
        <f>IFERROR(VLOOKUP(A12119,Aux!A:B,2,0),"Outros")</f>
        <v>Outros</v>
      </c>
      <c r="L12119" s="2">
        <f t="shared" si="568"/>
        <v>2019</v>
      </c>
      <c r="M12119">
        <f t="shared" si="569"/>
        <v>44</v>
      </c>
    </row>
    <row r="12120" spans="1:13" x14ac:dyDescent="0.35">
      <c r="A12120" t="s">
        <v>196</v>
      </c>
      <c r="B12120">
        <v>512096481</v>
      </c>
      <c r="C12120">
        <v>176317</v>
      </c>
      <c r="E12120" s="1">
        <v>43766.444652777776</v>
      </c>
      <c r="F12120">
        <v>1</v>
      </c>
      <c r="G12120" t="s">
        <v>33</v>
      </c>
      <c r="H12120">
        <v>400</v>
      </c>
      <c r="J12120" s="2">
        <f t="shared" si="567"/>
        <v>1</v>
      </c>
      <c r="K12120" s="2" t="str">
        <f>IFERROR(VLOOKUP(A12120,Aux!A:B,2,0),"Outros")</f>
        <v>Municípios</v>
      </c>
      <c r="L12120" s="2">
        <f t="shared" si="568"/>
        <v>2019</v>
      </c>
      <c r="M12120">
        <f t="shared" si="569"/>
        <v>44</v>
      </c>
    </row>
    <row r="12121" spans="1:13" x14ac:dyDescent="0.35">
      <c r="A12121" t="s">
        <v>48</v>
      </c>
      <c r="B12121">
        <v>503035416</v>
      </c>
      <c r="C12121">
        <v>176318</v>
      </c>
      <c r="D12121" t="s">
        <v>9898</v>
      </c>
      <c r="E12121" s="1">
        <v>43766.450775462959</v>
      </c>
      <c r="F12121">
        <v>1</v>
      </c>
      <c r="G12121" t="s">
        <v>50</v>
      </c>
      <c r="H12121">
        <v>200</v>
      </c>
      <c r="I12121" s="1">
        <v>43776.708333333336</v>
      </c>
      <c r="J12121" s="2">
        <f t="shared" si="567"/>
        <v>1</v>
      </c>
      <c r="K12121" s="2" t="str">
        <f>IFERROR(VLOOKUP(A12121,Aux!A:B,2,0),"Outros")</f>
        <v>Hospitais</v>
      </c>
      <c r="L12121" s="2">
        <f t="shared" si="568"/>
        <v>2019</v>
      </c>
      <c r="M12121">
        <f t="shared" si="569"/>
        <v>44</v>
      </c>
    </row>
    <row r="12122" spans="1:13" x14ac:dyDescent="0.35">
      <c r="A12122" t="s">
        <v>496</v>
      </c>
      <c r="B12122">
        <v>504828576</v>
      </c>
      <c r="C12122">
        <v>176319</v>
      </c>
      <c r="D12122" t="s">
        <v>10486</v>
      </c>
      <c r="E12122" s="1">
        <v>43766.452314814815</v>
      </c>
      <c r="F12122">
        <v>3</v>
      </c>
      <c r="G12122" t="s">
        <v>10487</v>
      </c>
      <c r="H12122">
        <v>340</v>
      </c>
      <c r="I12122" s="1">
        <v>43781.708333333336</v>
      </c>
      <c r="J12122" s="2">
        <f t="shared" si="567"/>
        <v>1</v>
      </c>
      <c r="K12122" s="2" t="str">
        <f>IFERROR(VLOOKUP(A12122,Aux!A:B,2,0),"Outros")</f>
        <v>Municípios</v>
      </c>
      <c r="L12122" s="2">
        <f t="shared" si="568"/>
        <v>2019</v>
      </c>
      <c r="M12122">
        <f t="shared" si="569"/>
        <v>44</v>
      </c>
    </row>
    <row r="12123" spans="1:13" x14ac:dyDescent="0.35">
      <c r="A12123" t="s">
        <v>92</v>
      </c>
      <c r="B12123">
        <v>506037258</v>
      </c>
      <c r="C12123">
        <v>176320</v>
      </c>
      <c r="E12123" s="1">
        <v>43766.456493055557</v>
      </c>
      <c r="F12123">
        <v>1</v>
      </c>
      <c r="G12123" t="s">
        <v>33</v>
      </c>
      <c r="H12123">
        <v>400</v>
      </c>
      <c r="J12123" s="2">
        <f t="shared" si="567"/>
        <v>1</v>
      </c>
      <c r="K12123" s="2" t="str">
        <f>IFERROR(VLOOKUP(A12123,Aux!A:B,2,0),"Outros")</f>
        <v>Municípios</v>
      </c>
      <c r="L12123" s="2">
        <f t="shared" si="568"/>
        <v>2019</v>
      </c>
      <c r="M12123">
        <f t="shared" si="569"/>
        <v>44</v>
      </c>
    </row>
    <row r="12124" spans="1:13" x14ac:dyDescent="0.35">
      <c r="A12124" t="s">
        <v>92</v>
      </c>
      <c r="B12124">
        <v>506037258</v>
      </c>
      <c r="C12124">
        <v>176321</v>
      </c>
      <c r="D12124" t="s">
        <v>10488</v>
      </c>
      <c r="E12124" s="1">
        <v>43766.456620370373</v>
      </c>
      <c r="F12124">
        <v>13</v>
      </c>
      <c r="G12124" t="s">
        <v>476</v>
      </c>
      <c r="H12124">
        <v>340</v>
      </c>
      <c r="I12124" s="1">
        <v>43772.708333333336</v>
      </c>
      <c r="J12124" s="2">
        <f t="shared" si="567"/>
        <v>1</v>
      </c>
      <c r="K12124" s="2" t="str">
        <f>IFERROR(VLOOKUP(A12124,Aux!A:B,2,0),"Outros")</f>
        <v>Municípios</v>
      </c>
      <c r="L12124" s="2">
        <f t="shared" si="568"/>
        <v>2019</v>
      </c>
      <c r="M12124">
        <f t="shared" si="569"/>
        <v>44</v>
      </c>
    </row>
    <row r="12125" spans="1:13" x14ac:dyDescent="0.35">
      <c r="A12125" t="s">
        <v>48</v>
      </c>
      <c r="B12125">
        <v>503035416</v>
      </c>
      <c r="C12125">
        <v>176322</v>
      </c>
      <c r="D12125" t="s">
        <v>10489</v>
      </c>
      <c r="E12125" s="1">
        <v>43766.458136574074</v>
      </c>
      <c r="F12125">
        <v>1</v>
      </c>
      <c r="G12125" t="s">
        <v>50</v>
      </c>
      <c r="H12125">
        <v>400</v>
      </c>
      <c r="I12125" s="1">
        <v>25569.708333333332</v>
      </c>
      <c r="J12125" s="2">
        <f t="shared" si="567"/>
        <v>1</v>
      </c>
      <c r="K12125" s="2" t="str">
        <f>IFERROR(VLOOKUP(A12125,Aux!A:B,2,0),"Outros")</f>
        <v>Hospitais</v>
      </c>
      <c r="L12125" s="2">
        <f t="shared" si="568"/>
        <v>2019</v>
      </c>
      <c r="M12125">
        <f t="shared" si="569"/>
        <v>44</v>
      </c>
    </row>
    <row r="12126" spans="1:13" x14ac:dyDescent="0.35">
      <c r="A12126" t="s">
        <v>12</v>
      </c>
      <c r="B12126">
        <v>508481287</v>
      </c>
      <c r="C12126">
        <v>176323</v>
      </c>
      <c r="D12126" t="s">
        <v>9844</v>
      </c>
      <c r="E12126" s="1">
        <v>43766.463437500002</v>
      </c>
      <c r="F12126">
        <v>1</v>
      </c>
      <c r="G12126" t="s">
        <v>14</v>
      </c>
      <c r="H12126">
        <v>340</v>
      </c>
      <c r="I12126" s="1">
        <v>43773.708333333336</v>
      </c>
      <c r="J12126" s="2">
        <f t="shared" si="567"/>
        <v>1</v>
      </c>
      <c r="K12126" s="2" t="str">
        <f>IFERROR(VLOOKUP(A12126,Aux!A:B,2,0),"Outros")</f>
        <v>Hospitais</v>
      </c>
      <c r="L12126" s="2">
        <f t="shared" si="568"/>
        <v>2019</v>
      </c>
      <c r="M12126">
        <f t="shared" si="569"/>
        <v>44</v>
      </c>
    </row>
    <row r="12127" spans="1:13" x14ac:dyDescent="0.35">
      <c r="A12127" t="s">
        <v>39</v>
      </c>
      <c r="B12127">
        <v>507023129</v>
      </c>
      <c r="C12127">
        <v>176324</v>
      </c>
      <c r="D12127" t="s">
        <v>9845</v>
      </c>
      <c r="E12127" s="1">
        <v>43766.467986111114</v>
      </c>
      <c r="F12127">
        <v>13</v>
      </c>
      <c r="G12127" t="s">
        <v>33</v>
      </c>
      <c r="H12127">
        <v>360</v>
      </c>
      <c r="I12127" s="1">
        <v>43774.708333333336</v>
      </c>
      <c r="J12127" s="2">
        <f t="shared" si="567"/>
        <v>1</v>
      </c>
      <c r="K12127" s="2" t="str">
        <f>IFERROR(VLOOKUP(A12127,Aux!A:B,2,0),"Outros")</f>
        <v>Outros</v>
      </c>
      <c r="L12127" s="2">
        <f t="shared" si="568"/>
        <v>2019</v>
      </c>
      <c r="M12127">
        <f t="shared" si="569"/>
        <v>44</v>
      </c>
    </row>
    <row r="12128" spans="1:13" x14ac:dyDescent="0.35">
      <c r="A12128" t="s">
        <v>12</v>
      </c>
      <c r="B12128">
        <v>508481287</v>
      </c>
      <c r="C12128">
        <v>176325</v>
      </c>
      <c r="D12128" t="s">
        <v>10490</v>
      </c>
      <c r="E12128" s="1">
        <v>43766.480243055557</v>
      </c>
      <c r="F12128">
        <v>5</v>
      </c>
      <c r="G12128" t="s">
        <v>14</v>
      </c>
      <c r="H12128">
        <v>5</v>
      </c>
      <c r="I12128" s="1">
        <v>43803.708333333336</v>
      </c>
      <c r="J12128" s="2">
        <f t="shared" si="567"/>
        <v>1</v>
      </c>
      <c r="K12128" s="2" t="str">
        <f>IFERROR(VLOOKUP(A12128,Aux!A:B,2,0),"Outros")</f>
        <v>Hospitais</v>
      </c>
      <c r="L12128" s="2">
        <f t="shared" si="568"/>
        <v>2019</v>
      </c>
      <c r="M12128">
        <f t="shared" si="569"/>
        <v>44</v>
      </c>
    </row>
    <row r="12129" spans="1:13" x14ac:dyDescent="0.35">
      <c r="A12129" t="s">
        <v>92</v>
      </c>
      <c r="B12129">
        <v>506037258</v>
      </c>
      <c r="C12129">
        <v>176326</v>
      </c>
      <c r="D12129" t="s">
        <v>10492</v>
      </c>
      <c r="E12129" s="1">
        <v>43766.48064814815</v>
      </c>
      <c r="F12129">
        <v>1</v>
      </c>
      <c r="G12129" t="s">
        <v>476</v>
      </c>
      <c r="H12129">
        <v>340</v>
      </c>
      <c r="I12129" s="1">
        <v>43770.708333333336</v>
      </c>
      <c r="J12129" s="2">
        <f t="shared" si="567"/>
        <v>1</v>
      </c>
      <c r="K12129" s="2" t="str">
        <f>IFERROR(VLOOKUP(A12129,Aux!A:B,2,0),"Outros")</f>
        <v>Municípios</v>
      </c>
      <c r="L12129" s="2">
        <f t="shared" si="568"/>
        <v>2019</v>
      </c>
      <c r="M12129">
        <f t="shared" si="569"/>
        <v>44</v>
      </c>
    </row>
    <row r="12130" spans="1:13" x14ac:dyDescent="0.35">
      <c r="A12130" t="s">
        <v>39</v>
      </c>
      <c r="B12130">
        <v>507023129</v>
      </c>
      <c r="C12130">
        <v>176327</v>
      </c>
      <c r="D12130" t="s">
        <v>10493</v>
      </c>
      <c r="E12130" s="1">
        <v>43766.483356481483</v>
      </c>
      <c r="F12130">
        <v>13</v>
      </c>
      <c r="G12130" t="s">
        <v>33</v>
      </c>
      <c r="H12130">
        <v>360</v>
      </c>
      <c r="I12130" s="1">
        <v>43774.708333333336</v>
      </c>
      <c r="J12130" s="2">
        <f t="shared" si="567"/>
        <v>1</v>
      </c>
      <c r="K12130" s="2" t="str">
        <f>IFERROR(VLOOKUP(A12130,Aux!A:B,2,0),"Outros")</f>
        <v>Outros</v>
      </c>
      <c r="L12130" s="2">
        <f t="shared" si="568"/>
        <v>2019</v>
      </c>
      <c r="M12130">
        <f t="shared" si="569"/>
        <v>44</v>
      </c>
    </row>
    <row r="12131" spans="1:13" x14ac:dyDescent="0.35">
      <c r="A12131" t="s">
        <v>48</v>
      </c>
      <c r="B12131">
        <v>503035416</v>
      </c>
      <c r="C12131">
        <v>176328</v>
      </c>
      <c r="D12131" t="s">
        <v>10138</v>
      </c>
      <c r="E12131" s="1">
        <v>43766.485925925925</v>
      </c>
      <c r="F12131">
        <v>1</v>
      </c>
      <c r="G12131" t="s">
        <v>50</v>
      </c>
      <c r="H12131">
        <v>340</v>
      </c>
      <c r="I12131" s="1">
        <v>43776.708333333336</v>
      </c>
      <c r="J12131" s="2">
        <f t="shared" si="567"/>
        <v>1</v>
      </c>
      <c r="K12131" s="2" t="str">
        <f>IFERROR(VLOOKUP(A12131,Aux!A:B,2,0),"Outros")</f>
        <v>Hospitais</v>
      </c>
      <c r="L12131" s="2">
        <f t="shared" si="568"/>
        <v>2019</v>
      </c>
      <c r="M12131">
        <f t="shared" si="569"/>
        <v>44</v>
      </c>
    </row>
    <row r="12132" spans="1:13" x14ac:dyDescent="0.35">
      <c r="A12132" t="s">
        <v>1326</v>
      </c>
      <c r="B12132">
        <v>506772527</v>
      </c>
      <c r="C12132">
        <v>176329</v>
      </c>
      <c r="D12132" t="s">
        <v>10491</v>
      </c>
      <c r="E12132" s="1">
        <v>43766.49181712963</v>
      </c>
      <c r="F12132">
        <v>3</v>
      </c>
      <c r="G12132" t="s">
        <v>2064</v>
      </c>
      <c r="H12132">
        <v>5</v>
      </c>
      <c r="I12132" s="1">
        <v>43789.708333333336</v>
      </c>
      <c r="J12132" s="2">
        <f t="shared" si="567"/>
        <v>1</v>
      </c>
      <c r="K12132" s="2" t="str">
        <f>IFERROR(VLOOKUP(A12132,Aux!A:B,2,0),"Outros")</f>
        <v>Municípios</v>
      </c>
      <c r="L12132" s="2">
        <f t="shared" si="568"/>
        <v>2019</v>
      </c>
      <c r="M12132">
        <f t="shared" si="569"/>
        <v>44</v>
      </c>
    </row>
    <row r="12133" spans="1:13" x14ac:dyDescent="0.35">
      <c r="A12133" t="s">
        <v>39</v>
      </c>
      <c r="B12133">
        <v>507023129</v>
      </c>
      <c r="C12133">
        <v>176330</v>
      </c>
      <c r="D12133" t="s">
        <v>10494</v>
      </c>
      <c r="E12133" s="1">
        <v>43766.495405092595</v>
      </c>
      <c r="F12133">
        <v>13</v>
      </c>
      <c r="G12133" t="s">
        <v>33</v>
      </c>
      <c r="H12133">
        <v>360</v>
      </c>
      <c r="I12133" s="1">
        <v>43774.708333333336</v>
      </c>
      <c r="J12133" s="2">
        <f t="shared" si="567"/>
        <v>1</v>
      </c>
      <c r="K12133" s="2" t="str">
        <f>IFERROR(VLOOKUP(A12133,Aux!A:B,2,0),"Outros")</f>
        <v>Outros</v>
      </c>
      <c r="L12133" s="2">
        <f t="shared" si="568"/>
        <v>2019</v>
      </c>
      <c r="M12133">
        <f t="shared" si="569"/>
        <v>44</v>
      </c>
    </row>
    <row r="12134" spans="1:13" x14ac:dyDescent="0.35">
      <c r="A12134" t="s">
        <v>2238</v>
      </c>
      <c r="B12134">
        <v>506735524</v>
      </c>
      <c r="C12134">
        <v>176331</v>
      </c>
      <c r="D12134" t="s">
        <v>10412</v>
      </c>
      <c r="E12134" s="1">
        <v>43766.502997685187</v>
      </c>
      <c r="F12134">
        <v>13</v>
      </c>
      <c r="G12134" t="s">
        <v>2240</v>
      </c>
      <c r="H12134">
        <v>360</v>
      </c>
      <c r="I12134" s="1">
        <v>43773.708333333336</v>
      </c>
      <c r="J12134" s="2">
        <f t="shared" si="567"/>
        <v>1</v>
      </c>
      <c r="K12134" s="2" t="str">
        <f>IFERROR(VLOOKUP(A12134,Aux!A:B,2,0),"Outros")</f>
        <v>Municípios</v>
      </c>
      <c r="L12134" s="2">
        <f t="shared" si="568"/>
        <v>2019</v>
      </c>
      <c r="M12134">
        <f t="shared" si="569"/>
        <v>44</v>
      </c>
    </row>
    <row r="12135" spans="1:13" x14ac:dyDescent="0.35">
      <c r="A12135" t="s">
        <v>196</v>
      </c>
      <c r="B12135">
        <v>512096481</v>
      </c>
      <c r="C12135">
        <v>176332</v>
      </c>
      <c r="D12135" t="s">
        <v>9846</v>
      </c>
      <c r="E12135" s="1">
        <v>43766.516168981485</v>
      </c>
      <c r="F12135">
        <v>1</v>
      </c>
      <c r="G12135" t="s">
        <v>6819</v>
      </c>
      <c r="H12135">
        <v>340</v>
      </c>
      <c r="I12135" s="1">
        <v>43777.75</v>
      </c>
      <c r="J12135" s="2">
        <f t="shared" si="567"/>
        <v>1</v>
      </c>
      <c r="K12135" s="2" t="str">
        <f>IFERROR(VLOOKUP(A12135,Aux!A:B,2,0),"Outros")</f>
        <v>Municípios</v>
      </c>
      <c r="L12135" s="2">
        <f t="shared" si="568"/>
        <v>2019</v>
      </c>
      <c r="M12135">
        <f t="shared" si="569"/>
        <v>44</v>
      </c>
    </row>
    <row r="12136" spans="1:13" x14ac:dyDescent="0.35">
      <c r="A12136" t="s">
        <v>239</v>
      </c>
      <c r="B12136">
        <v>512042659</v>
      </c>
      <c r="C12136">
        <v>176333</v>
      </c>
      <c r="D12136" t="s">
        <v>10094</v>
      </c>
      <c r="E12136" s="1">
        <v>43766.521828703706</v>
      </c>
      <c r="F12136">
        <v>13</v>
      </c>
      <c r="G12136" t="s">
        <v>241</v>
      </c>
      <c r="H12136">
        <v>5</v>
      </c>
      <c r="I12136" s="1">
        <v>43772.999305555553</v>
      </c>
      <c r="J12136" s="2">
        <f t="shared" si="567"/>
        <v>1</v>
      </c>
      <c r="K12136" s="2" t="str">
        <f>IFERROR(VLOOKUP(A12136,Aux!A:B,2,0),"Outros")</f>
        <v>Municípios</v>
      </c>
      <c r="L12136" s="2">
        <f t="shared" si="568"/>
        <v>2019</v>
      </c>
      <c r="M12136">
        <f t="shared" si="569"/>
        <v>44</v>
      </c>
    </row>
    <row r="12137" spans="1:13" x14ac:dyDescent="0.35">
      <c r="A12137" t="s">
        <v>12</v>
      </c>
      <c r="B12137">
        <v>508481287</v>
      </c>
      <c r="C12137">
        <v>176334</v>
      </c>
      <c r="D12137" t="s">
        <v>9812</v>
      </c>
      <c r="E12137" s="1">
        <v>43766.524328703701</v>
      </c>
      <c r="F12137">
        <v>1</v>
      </c>
      <c r="G12137" t="s">
        <v>14</v>
      </c>
      <c r="H12137">
        <v>360</v>
      </c>
      <c r="I12137" s="1">
        <v>43773.708333333336</v>
      </c>
      <c r="J12137" s="2">
        <f t="shared" si="567"/>
        <v>1</v>
      </c>
      <c r="K12137" s="2" t="str">
        <f>IFERROR(VLOOKUP(A12137,Aux!A:B,2,0),"Outros")</f>
        <v>Hospitais</v>
      </c>
      <c r="L12137" s="2">
        <f t="shared" si="568"/>
        <v>2019</v>
      </c>
      <c r="M12137">
        <f t="shared" si="569"/>
        <v>44</v>
      </c>
    </row>
    <row r="12138" spans="1:13" x14ac:dyDescent="0.35">
      <c r="A12138" t="s">
        <v>63</v>
      </c>
      <c r="B12138">
        <v>502098139</v>
      </c>
      <c r="C12138">
        <v>176335</v>
      </c>
      <c r="D12138" t="s">
        <v>9813</v>
      </c>
      <c r="E12138" s="1">
        <v>43766.526458333334</v>
      </c>
      <c r="F12138">
        <v>13</v>
      </c>
      <c r="G12138" t="s">
        <v>75</v>
      </c>
      <c r="H12138">
        <v>340</v>
      </c>
      <c r="I12138" s="1">
        <v>43775.75</v>
      </c>
      <c r="J12138" s="2">
        <f t="shared" si="567"/>
        <v>1</v>
      </c>
      <c r="K12138" s="2" t="str">
        <f>IFERROR(VLOOKUP(A12138,Aux!A:B,2,0),"Outros")</f>
        <v>Municípios</v>
      </c>
      <c r="L12138" s="2">
        <f t="shared" si="568"/>
        <v>2019</v>
      </c>
      <c r="M12138">
        <f t="shared" si="569"/>
        <v>44</v>
      </c>
    </row>
    <row r="12139" spans="1:13" x14ac:dyDescent="0.35">
      <c r="A12139" t="s">
        <v>92</v>
      </c>
      <c r="B12139">
        <v>506037258</v>
      </c>
      <c r="C12139">
        <v>176336</v>
      </c>
      <c r="D12139" t="s">
        <v>10095</v>
      </c>
      <c r="E12139" s="1">
        <v>43766.527222222219</v>
      </c>
      <c r="F12139">
        <v>13</v>
      </c>
      <c r="G12139" t="s">
        <v>476</v>
      </c>
      <c r="H12139">
        <v>340</v>
      </c>
      <c r="I12139" s="1">
        <v>43775.708333333336</v>
      </c>
      <c r="J12139" s="2">
        <f t="shared" si="567"/>
        <v>1</v>
      </c>
      <c r="K12139" s="2" t="str">
        <f>IFERROR(VLOOKUP(A12139,Aux!A:B,2,0),"Outros")</f>
        <v>Municípios</v>
      </c>
      <c r="L12139" s="2">
        <f t="shared" si="568"/>
        <v>2019</v>
      </c>
      <c r="M12139">
        <f t="shared" si="569"/>
        <v>44</v>
      </c>
    </row>
    <row r="12140" spans="1:13" x14ac:dyDescent="0.35">
      <c r="A12140" t="s">
        <v>12</v>
      </c>
      <c r="B12140">
        <v>508481287</v>
      </c>
      <c r="C12140">
        <v>176337</v>
      </c>
      <c r="D12140" t="s">
        <v>9899</v>
      </c>
      <c r="E12140" s="1">
        <v>43766.528321759259</v>
      </c>
      <c r="F12140">
        <v>1</v>
      </c>
      <c r="G12140" t="s">
        <v>14</v>
      </c>
      <c r="H12140">
        <v>5</v>
      </c>
      <c r="I12140" s="1">
        <v>43773.708333333336</v>
      </c>
      <c r="J12140" s="2">
        <f t="shared" si="567"/>
        <v>1</v>
      </c>
      <c r="K12140" s="2" t="str">
        <f>IFERROR(VLOOKUP(A12140,Aux!A:B,2,0),"Outros")</f>
        <v>Hospitais</v>
      </c>
      <c r="L12140" s="2">
        <f t="shared" si="568"/>
        <v>2019</v>
      </c>
      <c r="M12140">
        <f t="shared" si="569"/>
        <v>44</v>
      </c>
    </row>
    <row r="12141" spans="1:13" x14ac:dyDescent="0.35">
      <c r="A12141" t="s">
        <v>246</v>
      </c>
      <c r="B12141">
        <v>512013241</v>
      </c>
      <c r="C12141">
        <v>176338</v>
      </c>
      <c r="D12141" t="s">
        <v>9900</v>
      </c>
      <c r="E12141" s="1">
        <v>43766.529722222222</v>
      </c>
      <c r="F12141">
        <v>3</v>
      </c>
      <c r="G12141" t="s">
        <v>473</v>
      </c>
      <c r="H12141">
        <v>360</v>
      </c>
      <c r="I12141" s="1">
        <v>43797.729166666664</v>
      </c>
      <c r="J12141" s="2">
        <f t="shared" si="567"/>
        <v>1</v>
      </c>
      <c r="K12141" s="2" t="str">
        <f>IFERROR(VLOOKUP(A12141,Aux!A:B,2,0),"Outros")</f>
        <v>Municípios</v>
      </c>
      <c r="L12141" s="2">
        <f t="shared" si="568"/>
        <v>2019</v>
      </c>
      <c r="M12141">
        <f t="shared" si="569"/>
        <v>44</v>
      </c>
    </row>
    <row r="12142" spans="1:13" x14ac:dyDescent="0.35">
      <c r="A12142" t="s">
        <v>239</v>
      </c>
      <c r="B12142">
        <v>512042659</v>
      </c>
      <c r="C12142">
        <v>176339</v>
      </c>
      <c r="E12142" s="1">
        <v>43766.532418981478</v>
      </c>
      <c r="F12142">
        <v>1</v>
      </c>
      <c r="G12142" t="s">
        <v>241</v>
      </c>
      <c r="H12142">
        <v>400</v>
      </c>
      <c r="J12142" s="2">
        <f t="shared" si="567"/>
        <v>1</v>
      </c>
      <c r="K12142" s="2" t="str">
        <f>IFERROR(VLOOKUP(A12142,Aux!A:B,2,0),"Outros")</f>
        <v>Municípios</v>
      </c>
      <c r="L12142" s="2">
        <f t="shared" si="568"/>
        <v>2019</v>
      </c>
      <c r="M12142">
        <f t="shared" si="569"/>
        <v>44</v>
      </c>
    </row>
    <row r="12143" spans="1:13" x14ac:dyDescent="0.35">
      <c r="A12143" t="s">
        <v>48</v>
      </c>
      <c r="B12143">
        <v>503035416</v>
      </c>
      <c r="C12143">
        <v>176340</v>
      </c>
      <c r="D12143" t="s">
        <v>9847</v>
      </c>
      <c r="E12143" s="1">
        <v>43766.534583333334</v>
      </c>
      <c r="F12143">
        <v>1</v>
      </c>
      <c r="G12143" t="s">
        <v>50</v>
      </c>
      <c r="H12143">
        <v>340</v>
      </c>
      <c r="I12143" s="1">
        <v>43776.708333333336</v>
      </c>
      <c r="J12143" s="2">
        <f t="shared" si="567"/>
        <v>1</v>
      </c>
      <c r="K12143" s="2" t="str">
        <f>IFERROR(VLOOKUP(A12143,Aux!A:B,2,0),"Outros")</f>
        <v>Hospitais</v>
      </c>
      <c r="L12143" s="2">
        <f t="shared" si="568"/>
        <v>2019</v>
      </c>
      <c r="M12143">
        <f t="shared" si="569"/>
        <v>44</v>
      </c>
    </row>
    <row r="12144" spans="1:13" x14ac:dyDescent="0.35">
      <c r="A12144" t="s">
        <v>48</v>
      </c>
      <c r="B12144">
        <v>503035416</v>
      </c>
      <c r="C12144">
        <v>176342</v>
      </c>
      <c r="D12144" t="s">
        <v>9901</v>
      </c>
      <c r="E12144" s="1">
        <v>43766.551631944443</v>
      </c>
      <c r="F12144">
        <v>1</v>
      </c>
      <c r="G12144" t="s">
        <v>50</v>
      </c>
      <c r="H12144">
        <v>340</v>
      </c>
      <c r="I12144" s="1">
        <v>43776.708333333336</v>
      </c>
      <c r="J12144" s="2">
        <f t="shared" si="567"/>
        <v>1</v>
      </c>
      <c r="K12144" s="2" t="str">
        <f>IFERROR(VLOOKUP(A12144,Aux!A:B,2,0),"Outros")</f>
        <v>Hospitais</v>
      </c>
      <c r="L12144" s="2">
        <f t="shared" si="568"/>
        <v>2019</v>
      </c>
      <c r="M12144">
        <f t="shared" si="569"/>
        <v>44</v>
      </c>
    </row>
    <row r="12145" spans="1:13" x14ac:dyDescent="0.35">
      <c r="A12145" t="s">
        <v>48</v>
      </c>
      <c r="B12145">
        <v>503035416</v>
      </c>
      <c r="C12145">
        <v>176343</v>
      </c>
      <c r="D12145" t="s">
        <v>10440</v>
      </c>
      <c r="E12145" s="1">
        <v>43766.560115740744</v>
      </c>
      <c r="F12145">
        <v>1</v>
      </c>
      <c r="G12145" t="s">
        <v>50</v>
      </c>
      <c r="H12145">
        <v>340</v>
      </c>
      <c r="I12145" s="1">
        <v>43776.708333333336</v>
      </c>
      <c r="J12145" s="2">
        <f t="shared" si="567"/>
        <v>1</v>
      </c>
      <c r="K12145" s="2" t="str">
        <f>IFERROR(VLOOKUP(A12145,Aux!A:B,2,0),"Outros")</f>
        <v>Hospitais</v>
      </c>
      <c r="L12145" s="2">
        <f t="shared" si="568"/>
        <v>2019</v>
      </c>
      <c r="M12145">
        <f t="shared" si="569"/>
        <v>44</v>
      </c>
    </row>
    <row r="12146" spans="1:13" x14ac:dyDescent="0.35">
      <c r="A12146" t="s">
        <v>71</v>
      </c>
      <c r="B12146">
        <v>500051054</v>
      </c>
      <c r="C12146">
        <v>176344</v>
      </c>
      <c r="D12146" t="s">
        <v>9883</v>
      </c>
      <c r="E12146" s="1">
        <v>43766.575173611112</v>
      </c>
      <c r="F12146">
        <v>1</v>
      </c>
      <c r="G12146" t="s">
        <v>202</v>
      </c>
      <c r="H12146">
        <v>5</v>
      </c>
      <c r="I12146" s="1">
        <v>43771.791666666664</v>
      </c>
      <c r="J12146" s="2">
        <f t="shared" si="567"/>
        <v>1</v>
      </c>
      <c r="K12146" s="2" t="str">
        <f>IFERROR(VLOOKUP(A12146,Aux!A:B,2,0),"Outros")</f>
        <v>Municípios</v>
      </c>
      <c r="L12146" s="2">
        <f t="shared" si="568"/>
        <v>2019</v>
      </c>
      <c r="M12146">
        <f t="shared" si="569"/>
        <v>44</v>
      </c>
    </row>
    <row r="12147" spans="1:13" x14ac:dyDescent="0.35">
      <c r="A12147" t="s">
        <v>157</v>
      </c>
      <c r="B12147">
        <v>500122237</v>
      </c>
      <c r="C12147">
        <v>176345</v>
      </c>
      <c r="D12147" t="s">
        <v>10176</v>
      </c>
      <c r="E12147" s="1">
        <v>43766.59815972222</v>
      </c>
      <c r="F12147">
        <v>1</v>
      </c>
      <c r="G12147" t="s">
        <v>33</v>
      </c>
      <c r="H12147">
        <v>360</v>
      </c>
      <c r="I12147" s="1">
        <v>43773.999305555553</v>
      </c>
      <c r="J12147" s="2">
        <f t="shared" si="567"/>
        <v>1</v>
      </c>
      <c r="K12147" s="2" t="str">
        <f>IFERROR(VLOOKUP(A12147,Aux!A:B,2,0),"Outros")</f>
        <v>Outros</v>
      </c>
      <c r="L12147" s="2">
        <f t="shared" si="568"/>
        <v>2019</v>
      </c>
      <c r="M12147">
        <f t="shared" si="569"/>
        <v>44</v>
      </c>
    </row>
    <row r="12148" spans="1:13" x14ac:dyDescent="0.35">
      <c r="A12148" t="s">
        <v>57</v>
      </c>
      <c r="B12148">
        <v>501294104</v>
      </c>
      <c r="C12148">
        <v>176346</v>
      </c>
      <c r="D12148" t="s">
        <v>4222</v>
      </c>
      <c r="E12148" s="1">
        <v>43766.600682870368</v>
      </c>
      <c r="F12148">
        <v>1</v>
      </c>
      <c r="G12148" t="s">
        <v>59</v>
      </c>
      <c r="H12148">
        <v>360</v>
      </c>
      <c r="I12148" s="1">
        <v>43774.999305555553</v>
      </c>
      <c r="J12148" s="2">
        <f t="shared" si="567"/>
        <v>1</v>
      </c>
      <c r="K12148" s="2" t="str">
        <f>IFERROR(VLOOKUP(A12148,Aux!A:B,2,0),"Outros")</f>
        <v>Municípios</v>
      </c>
      <c r="L12148" s="2">
        <f t="shared" si="568"/>
        <v>2019</v>
      </c>
      <c r="M12148">
        <f t="shared" si="569"/>
        <v>44</v>
      </c>
    </row>
    <row r="12149" spans="1:13" x14ac:dyDescent="0.35">
      <c r="A12149" t="s">
        <v>71</v>
      </c>
      <c r="B12149">
        <v>500051054</v>
      </c>
      <c r="C12149">
        <v>176347</v>
      </c>
      <c r="D12149" t="s">
        <v>9848</v>
      </c>
      <c r="E12149" s="1">
        <v>43766.603796296295</v>
      </c>
      <c r="F12149">
        <v>13</v>
      </c>
      <c r="G12149" t="s">
        <v>202</v>
      </c>
      <c r="H12149">
        <v>300</v>
      </c>
      <c r="I12149" s="1">
        <v>43769.791666666664</v>
      </c>
      <c r="J12149" s="2">
        <f t="shared" si="567"/>
        <v>1</v>
      </c>
      <c r="K12149" s="2" t="str">
        <f>IFERROR(VLOOKUP(A12149,Aux!A:B,2,0),"Outros")</f>
        <v>Municípios</v>
      </c>
      <c r="L12149" s="2">
        <f t="shared" si="568"/>
        <v>2019</v>
      </c>
      <c r="M12149">
        <f t="shared" si="569"/>
        <v>44</v>
      </c>
    </row>
    <row r="12150" spans="1:13" x14ac:dyDescent="0.35">
      <c r="A12150" t="s">
        <v>4229</v>
      </c>
      <c r="B12150">
        <v>600075818</v>
      </c>
      <c r="C12150">
        <v>176348</v>
      </c>
      <c r="D12150" t="s">
        <v>10441</v>
      </c>
      <c r="E12150" s="1">
        <v>43766.609849537039</v>
      </c>
      <c r="F12150">
        <v>1</v>
      </c>
      <c r="G12150" t="s">
        <v>4231</v>
      </c>
      <c r="H12150">
        <v>340</v>
      </c>
      <c r="I12150" s="1">
        <v>43780.75</v>
      </c>
      <c r="J12150" s="2">
        <f t="shared" si="567"/>
        <v>1</v>
      </c>
      <c r="K12150" s="2" t="str">
        <f>IFERROR(VLOOKUP(A12150,Aux!A:B,2,0),"Outros")</f>
        <v>Outros</v>
      </c>
      <c r="L12150" s="2">
        <f t="shared" si="568"/>
        <v>2019</v>
      </c>
      <c r="M12150">
        <f t="shared" si="569"/>
        <v>44</v>
      </c>
    </row>
    <row r="12151" spans="1:13" x14ac:dyDescent="0.35">
      <c r="A12151" t="s">
        <v>3101</v>
      </c>
      <c r="B12151">
        <v>507001206</v>
      </c>
      <c r="C12151">
        <v>176349</v>
      </c>
      <c r="D12151" t="s">
        <v>9814</v>
      </c>
      <c r="E12151" s="1">
        <v>43766.611226851855</v>
      </c>
      <c r="F12151">
        <v>13</v>
      </c>
      <c r="G12151" t="s">
        <v>116</v>
      </c>
      <c r="H12151">
        <v>220</v>
      </c>
      <c r="I12151" s="1">
        <v>43776.999305555553</v>
      </c>
      <c r="J12151" s="2">
        <f t="shared" si="567"/>
        <v>1</v>
      </c>
      <c r="K12151" s="2" t="str">
        <f>IFERROR(VLOOKUP(A12151,Aux!A:B,2,0),"Outros")</f>
        <v>Transportes</v>
      </c>
      <c r="L12151" s="2">
        <f t="shared" si="568"/>
        <v>2019</v>
      </c>
      <c r="M12151">
        <f t="shared" si="569"/>
        <v>44</v>
      </c>
    </row>
    <row r="12152" spans="1:13" x14ac:dyDescent="0.35">
      <c r="A12152" t="s">
        <v>12</v>
      </c>
      <c r="B12152">
        <v>508481287</v>
      </c>
      <c r="C12152">
        <v>176350</v>
      </c>
      <c r="D12152" t="s">
        <v>9812</v>
      </c>
      <c r="E12152" s="1">
        <v>43766.61859953704</v>
      </c>
      <c r="F12152">
        <v>1</v>
      </c>
      <c r="G12152" t="s">
        <v>14</v>
      </c>
      <c r="H12152">
        <v>400</v>
      </c>
      <c r="I12152" s="1">
        <v>43773.708333333336</v>
      </c>
      <c r="J12152" s="2">
        <f t="shared" si="567"/>
        <v>1</v>
      </c>
      <c r="K12152" s="2" t="str">
        <f>IFERROR(VLOOKUP(A12152,Aux!A:B,2,0),"Outros")</f>
        <v>Hospitais</v>
      </c>
      <c r="L12152" s="2">
        <f t="shared" si="568"/>
        <v>2019</v>
      </c>
      <c r="M12152">
        <f t="shared" si="569"/>
        <v>44</v>
      </c>
    </row>
    <row r="12153" spans="1:13" x14ac:dyDescent="0.35">
      <c r="A12153" t="s">
        <v>196</v>
      </c>
      <c r="B12153">
        <v>512096481</v>
      </c>
      <c r="C12153">
        <v>176351</v>
      </c>
      <c r="D12153" t="s">
        <v>10369</v>
      </c>
      <c r="E12153" s="1">
        <v>43766.621342592596</v>
      </c>
      <c r="F12153">
        <v>1</v>
      </c>
      <c r="G12153" t="s">
        <v>6819</v>
      </c>
      <c r="H12153">
        <v>5</v>
      </c>
      <c r="I12153" s="1">
        <v>43773.999305555553</v>
      </c>
      <c r="J12153" s="2">
        <f t="shared" si="567"/>
        <v>1</v>
      </c>
      <c r="K12153" s="2" t="str">
        <f>IFERROR(VLOOKUP(A12153,Aux!A:B,2,0),"Outros")</f>
        <v>Municípios</v>
      </c>
      <c r="L12153" s="2">
        <f t="shared" si="568"/>
        <v>2019</v>
      </c>
      <c r="M12153">
        <f t="shared" si="569"/>
        <v>44</v>
      </c>
    </row>
    <row r="12154" spans="1:13" x14ac:dyDescent="0.35">
      <c r="A12154" t="s">
        <v>18</v>
      </c>
      <c r="B12154">
        <v>502177080</v>
      </c>
      <c r="C12154">
        <v>176352</v>
      </c>
      <c r="D12154" t="s">
        <v>9815</v>
      </c>
      <c r="E12154" s="1">
        <v>43766.622870370367</v>
      </c>
      <c r="F12154">
        <v>13</v>
      </c>
      <c r="G12154" t="s">
        <v>164</v>
      </c>
      <c r="H12154">
        <v>360</v>
      </c>
      <c r="I12154" s="1">
        <v>43769.708333333336</v>
      </c>
      <c r="J12154" s="2">
        <f t="shared" si="567"/>
        <v>1</v>
      </c>
      <c r="K12154" s="2" t="str">
        <f>IFERROR(VLOOKUP(A12154,Aux!A:B,2,0),"Outros")</f>
        <v>Municípios</v>
      </c>
      <c r="L12154" s="2">
        <f t="shared" si="568"/>
        <v>2019</v>
      </c>
      <c r="M12154">
        <f t="shared" si="569"/>
        <v>44</v>
      </c>
    </row>
    <row r="12155" spans="1:13" x14ac:dyDescent="0.35">
      <c r="A12155" t="s">
        <v>122</v>
      </c>
      <c r="B12155">
        <v>506173968</v>
      </c>
      <c r="C12155">
        <v>176353</v>
      </c>
      <c r="D12155" t="s">
        <v>10236</v>
      </c>
      <c r="E12155" s="1">
        <v>43766.625277777777</v>
      </c>
      <c r="F12155">
        <v>13</v>
      </c>
      <c r="G12155" t="s">
        <v>147</v>
      </c>
      <c r="H12155">
        <v>360</v>
      </c>
      <c r="I12155" s="1">
        <v>43771.75</v>
      </c>
      <c r="J12155" s="2">
        <f t="shared" si="567"/>
        <v>1</v>
      </c>
      <c r="K12155" s="2" t="str">
        <f>IFERROR(VLOOKUP(A12155,Aux!A:B,2,0),"Outros")</f>
        <v>Municípios</v>
      </c>
      <c r="L12155" s="2">
        <f t="shared" si="568"/>
        <v>2019</v>
      </c>
      <c r="M12155">
        <f t="shared" si="569"/>
        <v>44</v>
      </c>
    </row>
    <row r="12156" spans="1:13" x14ac:dyDescent="0.35">
      <c r="A12156" t="s">
        <v>12</v>
      </c>
      <c r="B12156">
        <v>508481287</v>
      </c>
      <c r="C12156">
        <v>176354</v>
      </c>
      <c r="D12156" t="s">
        <v>10096</v>
      </c>
      <c r="E12156" s="1">
        <v>43766.626446759263</v>
      </c>
      <c r="F12156">
        <v>1</v>
      </c>
      <c r="G12156" t="s">
        <v>14</v>
      </c>
      <c r="H12156">
        <v>5</v>
      </c>
      <c r="I12156" s="1">
        <v>43773.708333333336</v>
      </c>
      <c r="J12156" s="2">
        <f t="shared" si="567"/>
        <v>1</v>
      </c>
      <c r="K12156" s="2" t="str">
        <f>IFERROR(VLOOKUP(A12156,Aux!A:B,2,0),"Outros")</f>
        <v>Hospitais</v>
      </c>
      <c r="L12156" s="2">
        <f t="shared" si="568"/>
        <v>2019</v>
      </c>
      <c r="M12156">
        <f t="shared" si="569"/>
        <v>44</v>
      </c>
    </row>
    <row r="12157" spans="1:13" x14ac:dyDescent="0.35">
      <c r="A12157" t="s">
        <v>389</v>
      </c>
      <c r="B12157">
        <v>506722422</v>
      </c>
      <c r="C12157">
        <v>176357</v>
      </c>
      <c r="D12157" t="s">
        <v>10442</v>
      </c>
      <c r="E12157" s="1">
        <v>43766.628449074073</v>
      </c>
      <c r="F12157">
        <v>1</v>
      </c>
      <c r="G12157" t="s">
        <v>837</v>
      </c>
      <c r="H12157">
        <v>340</v>
      </c>
      <c r="I12157" s="1">
        <v>43772.999305555553</v>
      </c>
      <c r="J12157" s="2">
        <f t="shared" si="567"/>
        <v>1</v>
      </c>
      <c r="K12157" s="2" t="str">
        <f>IFERROR(VLOOKUP(A12157,Aux!A:B,2,0),"Outros")</f>
        <v>Municípios</v>
      </c>
      <c r="L12157" s="2">
        <f t="shared" si="568"/>
        <v>2019</v>
      </c>
      <c r="M12157">
        <f t="shared" si="569"/>
        <v>44</v>
      </c>
    </row>
    <row r="12158" spans="1:13" x14ac:dyDescent="0.35">
      <c r="A12158" t="s">
        <v>10097</v>
      </c>
      <c r="B12158">
        <v>600084876</v>
      </c>
      <c r="C12158">
        <v>176358</v>
      </c>
      <c r="D12158" t="s">
        <v>8530</v>
      </c>
      <c r="E12158" s="1">
        <v>43766.634270833332</v>
      </c>
      <c r="F12158">
        <v>3</v>
      </c>
      <c r="G12158" t="s">
        <v>33</v>
      </c>
      <c r="H12158">
        <v>340</v>
      </c>
      <c r="I12158" s="1">
        <v>43796.999305555553</v>
      </c>
      <c r="J12158" s="2">
        <f t="shared" si="567"/>
        <v>1</v>
      </c>
      <c r="K12158" s="2" t="str">
        <f>IFERROR(VLOOKUP(A12158,Aux!A:B,2,0),"Outros")</f>
        <v>Outros</v>
      </c>
      <c r="L12158" s="2">
        <f t="shared" si="568"/>
        <v>2019</v>
      </c>
      <c r="M12158">
        <f t="shared" si="569"/>
        <v>44</v>
      </c>
    </row>
    <row r="12159" spans="1:13" x14ac:dyDescent="0.35">
      <c r="A12159" t="s">
        <v>2763</v>
      </c>
      <c r="B12159">
        <v>600015300</v>
      </c>
      <c r="C12159">
        <v>176358</v>
      </c>
      <c r="D12159" t="s">
        <v>8530</v>
      </c>
      <c r="E12159" s="1">
        <v>43766.634270833332</v>
      </c>
      <c r="F12159">
        <v>3</v>
      </c>
      <c r="G12159" t="s">
        <v>33</v>
      </c>
      <c r="H12159">
        <v>340</v>
      </c>
      <c r="I12159" s="1">
        <v>43796.999305555553</v>
      </c>
      <c r="J12159" s="2" t="str">
        <f t="shared" si="567"/>
        <v/>
      </c>
      <c r="K12159" s="2" t="str">
        <f>IFERROR(VLOOKUP(A12159,Aux!A:B,2,0),"Outros")</f>
        <v>Outros</v>
      </c>
      <c r="L12159" s="2">
        <f t="shared" si="568"/>
        <v>2019</v>
      </c>
      <c r="M12159">
        <f t="shared" si="569"/>
        <v>44</v>
      </c>
    </row>
    <row r="12160" spans="1:13" x14ac:dyDescent="0.35">
      <c r="A12160" t="s">
        <v>10087</v>
      </c>
      <c r="B12160">
        <v>510342191</v>
      </c>
      <c r="C12160">
        <v>176358</v>
      </c>
      <c r="D12160" t="s">
        <v>8530</v>
      </c>
      <c r="E12160" s="1">
        <v>43766.634270833332</v>
      </c>
      <c r="F12160">
        <v>3</v>
      </c>
      <c r="G12160" t="s">
        <v>33</v>
      </c>
      <c r="H12160">
        <v>340</v>
      </c>
      <c r="I12160" s="1">
        <v>43796.999305555553</v>
      </c>
      <c r="J12160" s="2" t="str">
        <f t="shared" si="567"/>
        <v/>
      </c>
      <c r="K12160" s="2" t="str">
        <f>IFERROR(VLOOKUP(A12160,Aux!A:B,2,0),"Outros")</f>
        <v>Outros</v>
      </c>
      <c r="L12160" s="2">
        <f t="shared" si="568"/>
        <v>2019</v>
      </c>
      <c r="M12160">
        <f t="shared" si="569"/>
        <v>44</v>
      </c>
    </row>
    <row r="12161" spans="1:13" x14ac:dyDescent="0.35">
      <c r="A12161" t="s">
        <v>465</v>
      </c>
      <c r="B12161">
        <v>600084779</v>
      </c>
      <c r="C12161">
        <v>176358</v>
      </c>
      <c r="D12161" t="s">
        <v>8530</v>
      </c>
      <c r="E12161" s="1">
        <v>43766.634270833332</v>
      </c>
      <c r="F12161">
        <v>3</v>
      </c>
      <c r="G12161" t="s">
        <v>33</v>
      </c>
      <c r="H12161">
        <v>340</v>
      </c>
      <c r="I12161" s="1">
        <v>43796.999305555553</v>
      </c>
      <c r="J12161" s="2" t="str">
        <f t="shared" si="567"/>
        <v/>
      </c>
      <c r="K12161" s="2" t="str">
        <f>IFERROR(VLOOKUP(A12161,Aux!A:B,2,0),"Outros")</f>
        <v>Outros</v>
      </c>
      <c r="L12161" s="2">
        <f t="shared" si="568"/>
        <v>2019</v>
      </c>
      <c r="M12161">
        <f t="shared" si="569"/>
        <v>44</v>
      </c>
    </row>
    <row r="12162" spans="1:13" x14ac:dyDescent="0.35">
      <c r="A12162" t="s">
        <v>2154</v>
      </c>
      <c r="B12162">
        <v>600019608</v>
      </c>
      <c r="C12162">
        <v>176358</v>
      </c>
      <c r="D12162" t="s">
        <v>8530</v>
      </c>
      <c r="E12162" s="1">
        <v>43766.634270833332</v>
      </c>
      <c r="F12162">
        <v>3</v>
      </c>
      <c r="G12162" t="s">
        <v>33</v>
      </c>
      <c r="H12162">
        <v>340</v>
      </c>
      <c r="I12162" s="1">
        <v>43796.999305555553</v>
      </c>
      <c r="J12162" s="2" t="str">
        <f t="shared" ref="J12162:J12225" si="570">IF(C12162=C12161,"",1)</f>
        <v/>
      </c>
      <c r="K12162" s="2" t="str">
        <f>IFERROR(VLOOKUP(A12162,Aux!A:B,2,0),"Outros")</f>
        <v>Outros</v>
      </c>
      <c r="L12162" s="2">
        <f t="shared" ref="L12162:L12225" si="571">YEAR(E12162)</f>
        <v>2019</v>
      </c>
      <c r="M12162">
        <f t="shared" ref="M12162:M12225" si="572">WEEKNUM(E12162)</f>
        <v>44</v>
      </c>
    </row>
    <row r="12163" spans="1:13" x14ac:dyDescent="0.35">
      <c r="A12163" t="s">
        <v>9799</v>
      </c>
      <c r="B12163">
        <v>510840949</v>
      </c>
      <c r="C12163">
        <v>176359</v>
      </c>
      <c r="E12163" s="1">
        <v>43766.641076388885</v>
      </c>
      <c r="F12163">
        <v>1</v>
      </c>
      <c r="G12163" t="s">
        <v>33</v>
      </c>
      <c r="H12163">
        <v>400</v>
      </c>
      <c r="J12163" s="2">
        <f t="shared" si="570"/>
        <v>1</v>
      </c>
      <c r="K12163" s="2" t="str">
        <f>IFERROR(VLOOKUP(A12163,Aux!A:B,2,0),"Outros")</f>
        <v>Municípios</v>
      </c>
      <c r="L12163" s="2">
        <f t="shared" si="571"/>
        <v>2019</v>
      </c>
      <c r="M12163">
        <f t="shared" si="572"/>
        <v>44</v>
      </c>
    </row>
    <row r="12164" spans="1:13" x14ac:dyDescent="0.35">
      <c r="A12164" t="s">
        <v>12</v>
      </c>
      <c r="B12164">
        <v>508481287</v>
      </c>
      <c r="C12164">
        <v>176360</v>
      </c>
      <c r="D12164" t="s">
        <v>10237</v>
      </c>
      <c r="E12164" s="1">
        <v>43766.642245370371</v>
      </c>
      <c r="F12164">
        <v>1</v>
      </c>
      <c r="G12164" t="s">
        <v>14</v>
      </c>
      <c r="H12164">
        <v>340</v>
      </c>
      <c r="I12164" s="1">
        <v>43776.708333333336</v>
      </c>
      <c r="J12164" s="2">
        <f t="shared" si="570"/>
        <v>1</v>
      </c>
      <c r="K12164" s="2" t="str">
        <f>IFERROR(VLOOKUP(A12164,Aux!A:B,2,0),"Outros")</f>
        <v>Hospitais</v>
      </c>
      <c r="L12164" s="2">
        <f t="shared" si="571"/>
        <v>2019</v>
      </c>
      <c r="M12164">
        <f t="shared" si="572"/>
        <v>44</v>
      </c>
    </row>
    <row r="12165" spans="1:13" x14ac:dyDescent="0.35">
      <c r="A12165" t="s">
        <v>465</v>
      </c>
      <c r="B12165">
        <v>600084779</v>
      </c>
      <c r="C12165">
        <v>176361</v>
      </c>
      <c r="D12165" t="s">
        <v>4560</v>
      </c>
      <c r="E12165" s="1">
        <v>43766.650057870371</v>
      </c>
      <c r="F12165">
        <v>13</v>
      </c>
      <c r="G12165" t="s">
        <v>622</v>
      </c>
      <c r="H12165">
        <v>340</v>
      </c>
      <c r="I12165" s="1">
        <v>43775.708333333336</v>
      </c>
      <c r="J12165" s="2">
        <f t="shared" si="570"/>
        <v>1</v>
      </c>
      <c r="K12165" s="2" t="str">
        <f>IFERROR(VLOOKUP(A12165,Aux!A:B,2,0),"Outros")</f>
        <v>Outros</v>
      </c>
      <c r="L12165" s="2">
        <f t="shared" si="571"/>
        <v>2019</v>
      </c>
      <c r="M12165">
        <f t="shared" si="572"/>
        <v>44</v>
      </c>
    </row>
    <row r="12166" spans="1:13" x14ac:dyDescent="0.35">
      <c r="A12166" t="s">
        <v>464</v>
      </c>
      <c r="B12166">
        <v>512026840</v>
      </c>
      <c r="C12166">
        <v>176362</v>
      </c>
      <c r="D12166" t="s">
        <v>10370</v>
      </c>
      <c r="E12166" s="1">
        <v>43766.655671296299</v>
      </c>
      <c r="F12166">
        <v>3</v>
      </c>
      <c r="G12166" t="s">
        <v>473</v>
      </c>
      <c r="H12166">
        <v>340</v>
      </c>
      <c r="I12166" s="1">
        <v>43797.999305555553</v>
      </c>
      <c r="J12166" s="2">
        <f t="shared" si="570"/>
        <v>1</v>
      </c>
      <c r="K12166" s="2" t="str">
        <f>IFERROR(VLOOKUP(A12166,Aux!A:B,2,0),"Outros")</f>
        <v>Outros</v>
      </c>
      <c r="L12166" s="2">
        <f t="shared" si="571"/>
        <v>2019</v>
      </c>
      <c r="M12166">
        <f t="shared" si="572"/>
        <v>44</v>
      </c>
    </row>
    <row r="12167" spans="1:13" x14ac:dyDescent="0.35">
      <c r="A12167" t="s">
        <v>471</v>
      </c>
      <c r="B12167">
        <v>512012032</v>
      </c>
      <c r="C12167">
        <v>176362</v>
      </c>
      <c r="D12167" t="s">
        <v>10370</v>
      </c>
      <c r="E12167" s="1">
        <v>43766.655671296299</v>
      </c>
      <c r="F12167">
        <v>3</v>
      </c>
      <c r="G12167" t="s">
        <v>473</v>
      </c>
      <c r="H12167">
        <v>340</v>
      </c>
      <c r="I12167" s="1">
        <v>43797.999305555553</v>
      </c>
      <c r="J12167" s="2" t="str">
        <f t="shared" si="570"/>
        <v/>
      </c>
      <c r="K12167" s="2" t="str">
        <f>IFERROR(VLOOKUP(A12167,Aux!A:B,2,0),"Outros")</f>
        <v>Outros</v>
      </c>
      <c r="L12167" s="2">
        <f t="shared" si="571"/>
        <v>2019</v>
      </c>
      <c r="M12167">
        <f t="shared" si="572"/>
        <v>44</v>
      </c>
    </row>
    <row r="12168" spans="1:13" x14ac:dyDescent="0.35">
      <c r="A12168" t="s">
        <v>122</v>
      </c>
      <c r="B12168">
        <v>506173968</v>
      </c>
      <c r="C12168">
        <v>176363</v>
      </c>
      <c r="D12168" t="s">
        <v>10443</v>
      </c>
      <c r="E12168" s="1">
        <v>43766.656469907408</v>
      </c>
      <c r="F12168">
        <v>13</v>
      </c>
      <c r="G12168" t="s">
        <v>147</v>
      </c>
      <c r="H12168">
        <v>360</v>
      </c>
      <c r="I12168" s="1">
        <v>43771.75</v>
      </c>
      <c r="J12168" s="2">
        <f t="shared" si="570"/>
        <v>1</v>
      </c>
      <c r="K12168" s="2" t="str">
        <f>IFERROR(VLOOKUP(A12168,Aux!A:B,2,0),"Outros")</f>
        <v>Municípios</v>
      </c>
      <c r="L12168" s="2">
        <f t="shared" si="571"/>
        <v>2019</v>
      </c>
      <c r="M12168">
        <f t="shared" si="572"/>
        <v>44</v>
      </c>
    </row>
    <row r="12169" spans="1:13" x14ac:dyDescent="0.35">
      <c r="A12169" t="s">
        <v>108</v>
      </c>
      <c r="B12169">
        <v>501222634</v>
      </c>
      <c r="C12169">
        <v>176364</v>
      </c>
      <c r="D12169" t="s">
        <v>10098</v>
      </c>
      <c r="E12169" s="1">
        <v>43766.658148148148</v>
      </c>
      <c r="F12169">
        <v>13</v>
      </c>
      <c r="G12169" t="s">
        <v>4733</v>
      </c>
      <c r="H12169">
        <v>340</v>
      </c>
      <c r="I12169" s="1">
        <v>43778.999305555553</v>
      </c>
      <c r="J12169" s="2">
        <f t="shared" si="570"/>
        <v>1</v>
      </c>
      <c r="K12169" s="2" t="str">
        <f>IFERROR(VLOOKUP(A12169,Aux!A:B,2,0),"Outros")</f>
        <v>Municípios</v>
      </c>
      <c r="L12169" s="2">
        <f t="shared" si="571"/>
        <v>2019</v>
      </c>
      <c r="M12169">
        <f t="shared" si="572"/>
        <v>44</v>
      </c>
    </row>
    <row r="12170" spans="1:13" x14ac:dyDescent="0.35">
      <c r="A12170" t="s">
        <v>853</v>
      </c>
      <c r="B12170">
        <v>506826961</v>
      </c>
      <c r="C12170">
        <v>176365</v>
      </c>
      <c r="D12170" t="s">
        <v>10444</v>
      </c>
      <c r="E12170" s="1">
        <v>43766.658460648148</v>
      </c>
      <c r="F12170">
        <v>13</v>
      </c>
      <c r="G12170" t="s">
        <v>1021</v>
      </c>
      <c r="H12170">
        <v>360</v>
      </c>
      <c r="I12170" s="1">
        <v>43776.999305555553</v>
      </c>
      <c r="J12170" s="2">
        <f t="shared" si="570"/>
        <v>1</v>
      </c>
      <c r="K12170" s="2" t="str">
        <f>IFERROR(VLOOKUP(A12170,Aux!A:B,2,0),"Outros")</f>
        <v>Municípios</v>
      </c>
      <c r="L12170" s="2">
        <f t="shared" si="571"/>
        <v>2019</v>
      </c>
      <c r="M12170">
        <f t="shared" si="572"/>
        <v>44</v>
      </c>
    </row>
    <row r="12171" spans="1:13" x14ac:dyDescent="0.35">
      <c r="A12171" t="s">
        <v>267</v>
      </c>
      <c r="B12171">
        <v>505307685</v>
      </c>
      <c r="C12171">
        <v>176366</v>
      </c>
      <c r="D12171" t="s">
        <v>9391</v>
      </c>
      <c r="E12171" s="1">
        <v>43766.663703703707</v>
      </c>
      <c r="F12171">
        <v>3</v>
      </c>
      <c r="G12171" t="s">
        <v>8052</v>
      </c>
      <c r="H12171">
        <v>5</v>
      </c>
      <c r="I12171" s="1">
        <v>43782.999305555553</v>
      </c>
      <c r="J12171" s="2">
        <f t="shared" si="570"/>
        <v>1</v>
      </c>
      <c r="K12171" s="2" t="str">
        <f>IFERROR(VLOOKUP(A12171,Aux!A:B,2,0),"Outros")</f>
        <v>Municípios</v>
      </c>
      <c r="L12171" s="2">
        <f t="shared" si="571"/>
        <v>2019</v>
      </c>
      <c r="M12171">
        <f t="shared" si="572"/>
        <v>44</v>
      </c>
    </row>
    <row r="12172" spans="1:13" x14ac:dyDescent="0.35">
      <c r="A12172" t="s">
        <v>12</v>
      </c>
      <c r="B12172">
        <v>508481287</v>
      </c>
      <c r="C12172">
        <v>176367</v>
      </c>
      <c r="D12172" t="s">
        <v>10371</v>
      </c>
      <c r="E12172" s="1">
        <v>43766.664861111109</v>
      </c>
      <c r="F12172">
        <v>3</v>
      </c>
      <c r="G12172" t="s">
        <v>33</v>
      </c>
      <c r="H12172">
        <v>1</v>
      </c>
      <c r="J12172" s="2">
        <f t="shared" si="570"/>
        <v>1</v>
      </c>
      <c r="K12172" s="2" t="str">
        <f>IFERROR(VLOOKUP(A12172,Aux!A:B,2,0),"Outros")</f>
        <v>Hospitais</v>
      </c>
      <c r="L12172" s="2">
        <f t="shared" si="571"/>
        <v>2019</v>
      </c>
      <c r="M12172">
        <f t="shared" si="572"/>
        <v>44</v>
      </c>
    </row>
    <row r="12173" spans="1:13" x14ac:dyDescent="0.35">
      <c r="A12173" t="s">
        <v>12</v>
      </c>
      <c r="B12173">
        <v>508481287</v>
      </c>
      <c r="C12173">
        <v>176368</v>
      </c>
      <c r="D12173" t="s">
        <v>10099</v>
      </c>
      <c r="E12173" s="1">
        <v>43766.667673611111</v>
      </c>
      <c r="F12173">
        <v>1</v>
      </c>
      <c r="G12173" t="s">
        <v>14</v>
      </c>
      <c r="H12173">
        <v>340</v>
      </c>
      <c r="I12173" s="1">
        <v>43774.708333333336</v>
      </c>
      <c r="J12173" s="2">
        <f t="shared" si="570"/>
        <v>1</v>
      </c>
      <c r="K12173" s="2" t="str">
        <f>IFERROR(VLOOKUP(A12173,Aux!A:B,2,0),"Outros")</f>
        <v>Hospitais</v>
      </c>
      <c r="L12173" s="2">
        <f t="shared" si="571"/>
        <v>2019</v>
      </c>
      <c r="M12173">
        <f t="shared" si="572"/>
        <v>44</v>
      </c>
    </row>
    <row r="12174" spans="1:13" x14ac:dyDescent="0.35">
      <c r="A12174" t="s">
        <v>122</v>
      </c>
      <c r="B12174">
        <v>506173968</v>
      </c>
      <c r="C12174">
        <v>176369</v>
      </c>
      <c r="D12174" t="s">
        <v>10495</v>
      </c>
      <c r="E12174" s="1">
        <v>43766.683599537035</v>
      </c>
      <c r="F12174">
        <v>1</v>
      </c>
      <c r="G12174" t="s">
        <v>33</v>
      </c>
      <c r="H12174">
        <v>360</v>
      </c>
      <c r="I12174" s="1">
        <v>43775.75</v>
      </c>
      <c r="J12174" s="2">
        <f t="shared" si="570"/>
        <v>1</v>
      </c>
      <c r="K12174" s="2" t="str">
        <f>IFERROR(VLOOKUP(A12174,Aux!A:B,2,0),"Outros")</f>
        <v>Municípios</v>
      </c>
      <c r="L12174" s="2">
        <f t="shared" si="571"/>
        <v>2019</v>
      </c>
      <c r="M12174">
        <f t="shared" si="572"/>
        <v>44</v>
      </c>
    </row>
    <row r="12175" spans="1:13" x14ac:dyDescent="0.35">
      <c r="A12175" t="s">
        <v>71</v>
      </c>
      <c r="B12175">
        <v>500051054</v>
      </c>
      <c r="C12175">
        <v>176370</v>
      </c>
      <c r="D12175" t="s">
        <v>10139</v>
      </c>
      <c r="E12175" s="1">
        <v>43766.684039351851</v>
      </c>
      <c r="F12175">
        <v>13</v>
      </c>
      <c r="G12175" t="s">
        <v>202</v>
      </c>
      <c r="H12175">
        <v>360</v>
      </c>
      <c r="I12175" s="1">
        <v>43771.791666666664</v>
      </c>
      <c r="J12175" s="2">
        <f t="shared" si="570"/>
        <v>1</v>
      </c>
      <c r="K12175" s="2" t="str">
        <f>IFERROR(VLOOKUP(A12175,Aux!A:B,2,0),"Outros")</f>
        <v>Municípios</v>
      </c>
      <c r="L12175" s="2">
        <f t="shared" si="571"/>
        <v>2019</v>
      </c>
      <c r="M12175">
        <f t="shared" si="572"/>
        <v>44</v>
      </c>
    </row>
    <row r="12176" spans="1:13" x14ac:dyDescent="0.35">
      <c r="A12176" t="s">
        <v>12</v>
      </c>
      <c r="B12176">
        <v>508481287</v>
      </c>
      <c r="C12176">
        <v>176371</v>
      </c>
      <c r="D12176" t="s">
        <v>9994</v>
      </c>
      <c r="E12176" s="1">
        <v>43766.689849537041</v>
      </c>
      <c r="F12176">
        <v>1</v>
      </c>
      <c r="G12176" t="s">
        <v>14</v>
      </c>
      <c r="H12176">
        <v>340</v>
      </c>
      <c r="I12176" s="1">
        <v>43774.708333333336</v>
      </c>
      <c r="J12176" s="2">
        <f t="shared" si="570"/>
        <v>1</v>
      </c>
      <c r="K12176" s="2" t="str">
        <f>IFERROR(VLOOKUP(A12176,Aux!A:B,2,0),"Outros")</f>
        <v>Hospitais</v>
      </c>
      <c r="L12176" s="2">
        <f t="shared" si="571"/>
        <v>2019</v>
      </c>
      <c r="M12176">
        <f t="shared" si="572"/>
        <v>44</v>
      </c>
    </row>
    <row r="12177" spans="1:13" x14ac:dyDescent="0.35">
      <c r="A12177" t="s">
        <v>60</v>
      </c>
      <c r="B12177">
        <v>505456010</v>
      </c>
      <c r="C12177">
        <v>176372</v>
      </c>
      <c r="D12177" t="s">
        <v>10413</v>
      </c>
      <c r="E12177" s="1">
        <v>43766.690706018519</v>
      </c>
      <c r="F12177">
        <v>1</v>
      </c>
      <c r="G12177" t="s">
        <v>866</v>
      </c>
      <c r="H12177">
        <v>360</v>
      </c>
      <c r="I12177" s="1">
        <v>43771.999305555553</v>
      </c>
      <c r="J12177" s="2">
        <f t="shared" si="570"/>
        <v>1</v>
      </c>
      <c r="K12177" s="2" t="str">
        <f>IFERROR(VLOOKUP(A12177,Aux!A:B,2,0),"Outros")</f>
        <v>Municípios</v>
      </c>
      <c r="L12177" s="2">
        <f t="shared" si="571"/>
        <v>2019</v>
      </c>
      <c r="M12177">
        <f t="shared" si="572"/>
        <v>44</v>
      </c>
    </row>
    <row r="12178" spans="1:13" x14ac:dyDescent="0.35">
      <c r="A12178" t="s">
        <v>239</v>
      </c>
      <c r="B12178">
        <v>512042659</v>
      </c>
      <c r="C12178">
        <v>176373</v>
      </c>
      <c r="D12178" t="s">
        <v>9849</v>
      </c>
      <c r="E12178" s="1">
        <v>43766.694143518522</v>
      </c>
      <c r="F12178">
        <v>1</v>
      </c>
      <c r="G12178" t="s">
        <v>241</v>
      </c>
      <c r="H12178">
        <v>340</v>
      </c>
      <c r="I12178" s="1">
        <v>43776.999305555553</v>
      </c>
      <c r="J12178" s="2">
        <f t="shared" si="570"/>
        <v>1</v>
      </c>
      <c r="K12178" s="2" t="str">
        <f>IFERROR(VLOOKUP(A12178,Aux!A:B,2,0),"Outros")</f>
        <v>Municípios</v>
      </c>
      <c r="L12178" s="2">
        <f t="shared" si="571"/>
        <v>2019</v>
      </c>
      <c r="M12178">
        <f t="shared" si="572"/>
        <v>44</v>
      </c>
    </row>
    <row r="12179" spans="1:13" x14ac:dyDescent="0.35">
      <c r="A12179" t="s">
        <v>39</v>
      </c>
      <c r="B12179">
        <v>507023129</v>
      </c>
      <c r="C12179">
        <v>176374</v>
      </c>
      <c r="D12179" t="s">
        <v>9995</v>
      </c>
      <c r="E12179" s="1">
        <v>43766.699108796296</v>
      </c>
      <c r="F12179">
        <v>13</v>
      </c>
      <c r="G12179" t="s">
        <v>33</v>
      </c>
      <c r="H12179">
        <v>340</v>
      </c>
      <c r="I12179" s="1">
        <v>43788.708333333336</v>
      </c>
      <c r="J12179" s="2">
        <f t="shared" si="570"/>
        <v>1</v>
      </c>
      <c r="K12179" s="2" t="str">
        <f>IFERROR(VLOOKUP(A12179,Aux!A:B,2,0),"Outros")</f>
        <v>Outros</v>
      </c>
      <c r="L12179" s="2">
        <f t="shared" si="571"/>
        <v>2019</v>
      </c>
      <c r="M12179">
        <f t="shared" si="572"/>
        <v>44</v>
      </c>
    </row>
    <row r="12180" spans="1:13" x14ac:dyDescent="0.35">
      <c r="A12180" t="s">
        <v>125</v>
      </c>
      <c r="B12180">
        <v>501290206</v>
      </c>
      <c r="C12180">
        <v>176375</v>
      </c>
      <c r="D12180" t="s">
        <v>9996</v>
      </c>
      <c r="E12180" s="1">
        <v>43766.700231481482</v>
      </c>
      <c r="F12180">
        <v>1</v>
      </c>
      <c r="G12180" t="s">
        <v>545</v>
      </c>
      <c r="H12180">
        <v>210</v>
      </c>
      <c r="I12180" s="1">
        <v>43812.708333333336</v>
      </c>
      <c r="J12180" s="2">
        <f t="shared" si="570"/>
        <v>1</v>
      </c>
      <c r="K12180" s="2" t="str">
        <f>IFERROR(VLOOKUP(A12180,Aux!A:B,2,0),"Outros")</f>
        <v>Municípios</v>
      </c>
      <c r="L12180" s="2">
        <f t="shared" si="571"/>
        <v>2019</v>
      </c>
      <c r="M12180">
        <f t="shared" si="572"/>
        <v>44</v>
      </c>
    </row>
    <row r="12181" spans="1:13" x14ac:dyDescent="0.35">
      <c r="A12181" t="s">
        <v>251</v>
      </c>
      <c r="B12181">
        <v>508069645</v>
      </c>
      <c r="C12181">
        <v>176376</v>
      </c>
      <c r="D12181" t="s">
        <v>9850</v>
      </c>
      <c r="E12181" s="1">
        <v>43766.705925925926</v>
      </c>
      <c r="F12181">
        <v>3</v>
      </c>
      <c r="G12181" t="s">
        <v>2796</v>
      </c>
      <c r="H12181">
        <v>210</v>
      </c>
      <c r="I12181" s="1">
        <v>43796.708333333336</v>
      </c>
      <c r="J12181" s="2">
        <f t="shared" si="570"/>
        <v>1</v>
      </c>
      <c r="K12181" s="2" t="str">
        <f>IFERROR(VLOOKUP(A12181,Aux!A:B,2,0),"Outros")</f>
        <v>Escolas</v>
      </c>
      <c r="L12181" s="2">
        <f t="shared" si="571"/>
        <v>2019</v>
      </c>
      <c r="M12181">
        <f t="shared" si="572"/>
        <v>44</v>
      </c>
    </row>
    <row r="12182" spans="1:13" x14ac:dyDescent="0.35">
      <c r="A12182" t="s">
        <v>71</v>
      </c>
      <c r="B12182">
        <v>500051054</v>
      </c>
      <c r="C12182">
        <v>176377</v>
      </c>
      <c r="D12182" t="s">
        <v>925</v>
      </c>
      <c r="E12182" s="1">
        <v>43766.741944444446</v>
      </c>
      <c r="F12182">
        <v>13</v>
      </c>
      <c r="G12182" t="s">
        <v>566</v>
      </c>
      <c r="H12182">
        <v>360</v>
      </c>
      <c r="I12182" s="1">
        <v>43773.791666666664</v>
      </c>
      <c r="J12182" s="2">
        <f t="shared" si="570"/>
        <v>1</v>
      </c>
      <c r="K12182" s="2" t="str">
        <f>IFERROR(VLOOKUP(A12182,Aux!A:B,2,0),"Outros")</f>
        <v>Municípios</v>
      </c>
      <c r="L12182" s="2">
        <f t="shared" si="571"/>
        <v>2019</v>
      </c>
      <c r="M12182">
        <f t="shared" si="572"/>
        <v>44</v>
      </c>
    </row>
    <row r="12183" spans="1:13" x14ac:dyDescent="0.35">
      <c r="A12183" t="s">
        <v>12</v>
      </c>
      <c r="B12183">
        <v>508481287</v>
      </c>
      <c r="C12183">
        <v>176378</v>
      </c>
      <c r="D12183" t="s">
        <v>44</v>
      </c>
      <c r="E12183" s="1">
        <v>43767.368668981479</v>
      </c>
      <c r="F12183">
        <v>1</v>
      </c>
      <c r="G12183" t="s">
        <v>14</v>
      </c>
      <c r="H12183">
        <v>5</v>
      </c>
      <c r="I12183" s="1">
        <v>43775.708333333336</v>
      </c>
      <c r="J12183" s="2">
        <f t="shared" si="570"/>
        <v>1</v>
      </c>
      <c r="K12183" s="2" t="str">
        <f>IFERROR(VLOOKUP(A12183,Aux!A:B,2,0),"Outros")</f>
        <v>Hospitais</v>
      </c>
      <c r="L12183" s="2">
        <f t="shared" si="571"/>
        <v>2019</v>
      </c>
      <c r="M12183">
        <f t="shared" si="572"/>
        <v>44</v>
      </c>
    </row>
    <row r="12184" spans="1:13" x14ac:dyDescent="0.35">
      <c r="A12184" t="s">
        <v>48</v>
      </c>
      <c r="B12184">
        <v>503035416</v>
      </c>
      <c r="C12184">
        <v>176379</v>
      </c>
      <c r="D12184" t="s">
        <v>10238</v>
      </c>
      <c r="E12184" s="1">
        <v>43767.37636574074</v>
      </c>
      <c r="F12184">
        <v>1</v>
      </c>
      <c r="G12184" t="s">
        <v>50</v>
      </c>
      <c r="H12184">
        <v>340</v>
      </c>
      <c r="I12184" s="1">
        <v>43780.708333333336</v>
      </c>
      <c r="J12184" s="2">
        <f t="shared" si="570"/>
        <v>1</v>
      </c>
      <c r="K12184" s="2" t="str">
        <f>IFERROR(VLOOKUP(A12184,Aux!A:B,2,0),"Outros")</f>
        <v>Hospitais</v>
      </c>
      <c r="L12184" s="2">
        <f t="shared" si="571"/>
        <v>2019</v>
      </c>
      <c r="M12184">
        <f t="shared" si="572"/>
        <v>44</v>
      </c>
    </row>
    <row r="12185" spans="1:13" x14ac:dyDescent="0.35">
      <c r="A12185" t="s">
        <v>18</v>
      </c>
      <c r="B12185">
        <v>502177080</v>
      </c>
      <c r="C12185">
        <v>176380</v>
      </c>
      <c r="D12185" t="s">
        <v>10239</v>
      </c>
      <c r="E12185" s="1">
        <v>43767.385995370372</v>
      </c>
      <c r="F12185">
        <v>1</v>
      </c>
      <c r="G12185" t="s">
        <v>164</v>
      </c>
      <c r="H12185">
        <v>360</v>
      </c>
      <c r="I12185" s="1">
        <v>43773.708333333336</v>
      </c>
      <c r="J12185" s="2">
        <f t="shared" si="570"/>
        <v>1</v>
      </c>
      <c r="K12185" s="2" t="str">
        <f>IFERROR(VLOOKUP(A12185,Aux!A:B,2,0),"Outros")</f>
        <v>Municípios</v>
      </c>
      <c r="L12185" s="2">
        <f t="shared" si="571"/>
        <v>2019</v>
      </c>
      <c r="M12185">
        <f t="shared" si="572"/>
        <v>44</v>
      </c>
    </row>
    <row r="12186" spans="1:13" x14ac:dyDescent="0.35">
      <c r="A12186" t="s">
        <v>45</v>
      </c>
      <c r="B12186">
        <v>680021892</v>
      </c>
      <c r="C12186">
        <v>176381</v>
      </c>
      <c r="D12186" t="s">
        <v>46</v>
      </c>
      <c r="E12186" s="1">
        <v>43767.389513888891</v>
      </c>
      <c r="F12186">
        <v>13</v>
      </c>
      <c r="G12186" t="s">
        <v>47</v>
      </c>
      <c r="H12186">
        <v>360</v>
      </c>
      <c r="I12186" s="1">
        <v>43775.999305555553</v>
      </c>
      <c r="J12186" s="2">
        <f t="shared" si="570"/>
        <v>1</v>
      </c>
      <c r="K12186" s="2" t="str">
        <f>IFERROR(VLOOKUP(A12186,Aux!A:B,2,0),"Outros")</f>
        <v>Águas e resíduos</v>
      </c>
      <c r="L12186" s="2">
        <f t="shared" si="571"/>
        <v>2019</v>
      </c>
      <c r="M12186">
        <f t="shared" si="572"/>
        <v>44</v>
      </c>
    </row>
    <row r="12187" spans="1:13" x14ac:dyDescent="0.35">
      <c r="A12187" t="s">
        <v>48</v>
      </c>
      <c r="B12187">
        <v>503035416</v>
      </c>
      <c r="C12187">
        <v>176382</v>
      </c>
      <c r="D12187" t="s">
        <v>49</v>
      </c>
      <c r="E12187" s="1">
        <v>43767.390462962961</v>
      </c>
      <c r="F12187">
        <v>1</v>
      </c>
      <c r="G12187" t="s">
        <v>50</v>
      </c>
      <c r="H12187">
        <v>5</v>
      </c>
      <c r="I12187" s="1">
        <v>43780.708333333336</v>
      </c>
      <c r="J12187" s="2">
        <f t="shared" si="570"/>
        <v>1</v>
      </c>
      <c r="K12187" s="2" t="str">
        <f>IFERROR(VLOOKUP(A12187,Aux!A:B,2,0),"Outros")</f>
        <v>Hospitais</v>
      </c>
      <c r="L12187" s="2">
        <f t="shared" si="571"/>
        <v>2019</v>
      </c>
      <c r="M12187">
        <f t="shared" si="572"/>
        <v>44</v>
      </c>
    </row>
    <row r="12188" spans="1:13" x14ac:dyDescent="0.35">
      <c r="A12188" t="s">
        <v>45</v>
      </c>
      <c r="B12188">
        <v>680021892</v>
      </c>
      <c r="C12188">
        <v>176383</v>
      </c>
      <c r="E12188" s="1">
        <v>43767.392534722225</v>
      </c>
      <c r="F12188">
        <v>13</v>
      </c>
      <c r="G12188" t="s">
        <v>33</v>
      </c>
      <c r="H12188">
        <v>400</v>
      </c>
      <c r="J12188" s="2">
        <f t="shared" si="570"/>
        <v>1</v>
      </c>
      <c r="K12188" s="2" t="str">
        <f>IFERROR(VLOOKUP(A12188,Aux!A:B,2,0),"Outros")</f>
        <v>Águas e resíduos</v>
      </c>
      <c r="L12188" s="2">
        <f t="shared" si="571"/>
        <v>2019</v>
      </c>
      <c r="M12188">
        <f t="shared" si="572"/>
        <v>44</v>
      </c>
    </row>
    <row r="12189" spans="1:13" x14ac:dyDescent="0.35">
      <c r="A12189" t="s">
        <v>48</v>
      </c>
      <c r="B12189">
        <v>503035416</v>
      </c>
      <c r="C12189">
        <v>176385</v>
      </c>
      <c r="D12189" t="s">
        <v>9851</v>
      </c>
      <c r="E12189" s="1">
        <v>43767.41615740741</v>
      </c>
      <c r="F12189">
        <v>1</v>
      </c>
      <c r="G12189" t="s">
        <v>50</v>
      </c>
      <c r="H12189">
        <v>360</v>
      </c>
      <c r="I12189" s="1">
        <v>43780.708333333336</v>
      </c>
      <c r="J12189" s="2">
        <f t="shared" si="570"/>
        <v>1</v>
      </c>
      <c r="K12189" s="2" t="str">
        <f>IFERROR(VLOOKUP(A12189,Aux!A:B,2,0),"Outros")</f>
        <v>Hospitais</v>
      </c>
      <c r="L12189" s="2">
        <f t="shared" si="571"/>
        <v>2019</v>
      </c>
      <c r="M12189">
        <f t="shared" si="572"/>
        <v>44</v>
      </c>
    </row>
    <row r="12190" spans="1:13" x14ac:dyDescent="0.35">
      <c r="A12190" t="s">
        <v>219</v>
      </c>
      <c r="B12190">
        <v>505656000</v>
      </c>
      <c r="C12190">
        <v>176386</v>
      </c>
      <c r="D12190" t="s">
        <v>9902</v>
      </c>
      <c r="E12190" s="1">
        <v>43767.416365740741</v>
      </c>
      <c r="F12190">
        <v>13</v>
      </c>
      <c r="G12190" t="s">
        <v>1886</v>
      </c>
      <c r="H12190">
        <v>360</v>
      </c>
      <c r="I12190" s="1">
        <v>43774.999305555553</v>
      </c>
      <c r="J12190" s="2">
        <f t="shared" si="570"/>
        <v>1</v>
      </c>
      <c r="K12190" s="2" t="str">
        <f>IFERROR(VLOOKUP(A12190,Aux!A:B,2,0),"Outros")</f>
        <v>Municípios</v>
      </c>
      <c r="L12190" s="2">
        <f t="shared" si="571"/>
        <v>2019</v>
      </c>
      <c r="M12190">
        <f t="shared" si="572"/>
        <v>44</v>
      </c>
    </row>
    <row r="12191" spans="1:13" x14ac:dyDescent="0.35">
      <c r="A12191" t="s">
        <v>48</v>
      </c>
      <c r="B12191">
        <v>503035416</v>
      </c>
      <c r="C12191">
        <v>176387</v>
      </c>
      <c r="D12191" t="s">
        <v>9852</v>
      </c>
      <c r="E12191" s="1">
        <v>43767.425312500003</v>
      </c>
      <c r="F12191">
        <v>1</v>
      </c>
      <c r="G12191" t="s">
        <v>50</v>
      </c>
      <c r="H12191">
        <v>300</v>
      </c>
      <c r="I12191" s="1">
        <v>43780.708333333336</v>
      </c>
      <c r="J12191" s="2">
        <f t="shared" si="570"/>
        <v>1</v>
      </c>
      <c r="K12191" s="2" t="str">
        <f>IFERROR(VLOOKUP(A12191,Aux!A:B,2,0),"Outros")</f>
        <v>Hospitais</v>
      </c>
      <c r="L12191" s="2">
        <f t="shared" si="571"/>
        <v>2019</v>
      </c>
      <c r="M12191">
        <f t="shared" si="572"/>
        <v>44</v>
      </c>
    </row>
    <row r="12192" spans="1:13" x14ac:dyDescent="0.35">
      <c r="A12192" t="s">
        <v>282</v>
      </c>
      <c r="B12192">
        <v>501202021</v>
      </c>
      <c r="C12192">
        <v>176388</v>
      </c>
      <c r="D12192" t="s">
        <v>9853</v>
      </c>
      <c r="E12192" s="1">
        <v>43767.428206018521</v>
      </c>
      <c r="F12192">
        <v>3</v>
      </c>
      <c r="G12192" t="s">
        <v>2124</v>
      </c>
      <c r="H12192">
        <v>360</v>
      </c>
      <c r="I12192" s="1">
        <v>43801.999305555553</v>
      </c>
      <c r="J12192" s="2">
        <f t="shared" si="570"/>
        <v>1</v>
      </c>
      <c r="K12192" s="2" t="str">
        <f>IFERROR(VLOOKUP(A12192,Aux!A:B,2,0),"Outros")</f>
        <v>Portos</v>
      </c>
      <c r="L12192" s="2">
        <f t="shared" si="571"/>
        <v>2019</v>
      </c>
      <c r="M12192">
        <f t="shared" si="572"/>
        <v>44</v>
      </c>
    </row>
    <row r="12193" spans="1:13" x14ac:dyDescent="0.35">
      <c r="A12193" t="s">
        <v>599</v>
      </c>
      <c r="B12193">
        <v>680012907</v>
      </c>
      <c r="C12193">
        <v>176390</v>
      </c>
      <c r="D12193" t="s">
        <v>6987</v>
      </c>
      <c r="E12193" s="1">
        <v>43767.431307870371</v>
      </c>
      <c r="F12193">
        <v>1</v>
      </c>
      <c r="G12193" t="s">
        <v>476</v>
      </c>
      <c r="H12193">
        <v>360</v>
      </c>
      <c r="I12193" s="1">
        <v>43777.999305555553</v>
      </c>
      <c r="J12193" s="2">
        <f t="shared" si="570"/>
        <v>1</v>
      </c>
      <c r="K12193" s="2" t="str">
        <f>IFERROR(VLOOKUP(A12193,Aux!A:B,2,0),"Outros")</f>
        <v>Águas e resíduos</v>
      </c>
      <c r="L12193" s="2">
        <f t="shared" si="571"/>
        <v>2019</v>
      </c>
      <c r="M12193">
        <f t="shared" si="572"/>
        <v>44</v>
      </c>
    </row>
    <row r="12194" spans="1:13" x14ac:dyDescent="0.35">
      <c r="A12194" t="s">
        <v>48</v>
      </c>
      <c r="B12194">
        <v>503035416</v>
      </c>
      <c r="C12194">
        <v>176391</v>
      </c>
      <c r="D12194" t="s">
        <v>10445</v>
      </c>
      <c r="E12194" s="1">
        <v>43767.432025462964</v>
      </c>
      <c r="F12194">
        <v>1</v>
      </c>
      <c r="G12194" t="s">
        <v>50</v>
      </c>
      <c r="H12194">
        <v>5</v>
      </c>
      <c r="I12194" s="1">
        <v>43780.708333333336</v>
      </c>
      <c r="J12194" s="2">
        <f t="shared" si="570"/>
        <v>1</v>
      </c>
      <c r="K12194" s="2" t="str">
        <f>IFERROR(VLOOKUP(A12194,Aux!A:B,2,0),"Outros")</f>
        <v>Hospitais</v>
      </c>
      <c r="L12194" s="2">
        <f t="shared" si="571"/>
        <v>2019</v>
      </c>
      <c r="M12194">
        <f t="shared" si="572"/>
        <v>44</v>
      </c>
    </row>
    <row r="12195" spans="1:13" x14ac:dyDescent="0.35">
      <c r="A12195" t="s">
        <v>1256</v>
      </c>
      <c r="B12195">
        <v>506855368</v>
      </c>
      <c r="C12195">
        <v>176392</v>
      </c>
      <c r="D12195" t="s">
        <v>10177</v>
      </c>
      <c r="E12195" s="1">
        <v>43767.444074074076</v>
      </c>
      <c r="F12195">
        <v>3</v>
      </c>
      <c r="G12195" t="s">
        <v>6186</v>
      </c>
      <c r="H12195">
        <v>360</v>
      </c>
      <c r="I12195" s="1">
        <v>43778.958333333336</v>
      </c>
      <c r="J12195" s="2">
        <f t="shared" si="570"/>
        <v>1</v>
      </c>
      <c r="K12195" s="2" t="str">
        <f>IFERROR(VLOOKUP(A12195,Aux!A:B,2,0),"Outros")</f>
        <v>Municípios</v>
      </c>
      <c r="L12195" s="2">
        <f t="shared" si="571"/>
        <v>2019</v>
      </c>
      <c r="M12195">
        <f t="shared" si="572"/>
        <v>44</v>
      </c>
    </row>
    <row r="12196" spans="1:13" x14ac:dyDescent="0.35">
      <c r="A12196" t="s">
        <v>108</v>
      </c>
      <c r="B12196">
        <v>501222634</v>
      </c>
      <c r="C12196">
        <v>176393</v>
      </c>
      <c r="D12196" t="s">
        <v>10178</v>
      </c>
      <c r="E12196" s="1">
        <v>43767.444525462961</v>
      </c>
      <c r="F12196">
        <v>3</v>
      </c>
      <c r="G12196" t="s">
        <v>110</v>
      </c>
      <c r="H12196">
        <v>360</v>
      </c>
      <c r="I12196" s="1">
        <v>43785.999305555553</v>
      </c>
      <c r="J12196" s="2">
        <f t="shared" si="570"/>
        <v>1</v>
      </c>
      <c r="K12196" s="2" t="str">
        <f>IFERROR(VLOOKUP(A12196,Aux!A:B,2,0),"Outros")</f>
        <v>Municípios</v>
      </c>
      <c r="L12196" s="2">
        <f t="shared" si="571"/>
        <v>2019</v>
      </c>
      <c r="M12196">
        <f t="shared" si="572"/>
        <v>44</v>
      </c>
    </row>
    <row r="12197" spans="1:13" x14ac:dyDescent="0.35">
      <c r="A12197" t="s">
        <v>150</v>
      </c>
      <c r="B12197">
        <v>505309939</v>
      </c>
      <c r="C12197">
        <v>176394</v>
      </c>
      <c r="D12197" t="s">
        <v>9903</v>
      </c>
      <c r="E12197" s="1">
        <v>43767.447557870371</v>
      </c>
      <c r="F12197">
        <v>13</v>
      </c>
      <c r="G12197" t="s">
        <v>152</v>
      </c>
      <c r="H12197">
        <v>360</v>
      </c>
      <c r="I12197" s="1">
        <v>43775.6875</v>
      </c>
      <c r="J12197" s="2">
        <f t="shared" si="570"/>
        <v>1</v>
      </c>
      <c r="K12197" s="2" t="str">
        <f>IFERROR(VLOOKUP(A12197,Aux!A:B,2,0),"Outros")</f>
        <v>Municípios</v>
      </c>
      <c r="L12197" s="2">
        <f t="shared" si="571"/>
        <v>2019</v>
      </c>
      <c r="M12197">
        <f t="shared" si="572"/>
        <v>44</v>
      </c>
    </row>
    <row r="12198" spans="1:13" x14ac:dyDescent="0.35">
      <c r="A12198" t="s">
        <v>48</v>
      </c>
      <c r="B12198">
        <v>503035416</v>
      </c>
      <c r="C12198">
        <v>176395</v>
      </c>
      <c r="D12198" t="s">
        <v>9816</v>
      </c>
      <c r="E12198" s="1">
        <v>43767.451909722222</v>
      </c>
      <c r="F12198">
        <v>1</v>
      </c>
      <c r="G12198" t="s">
        <v>50</v>
      </c>
      <c r="H12198">
        <v>5</v>
      </c>
      <c r="I12198" s="1">
        <v>43780.708333333336</v>
      </c>
      <c r="J12198" s="2">
        <f t="shared" si="570"/>
        <v>1</v>
      </c>
      <c r="K12198" s="2" t="str">
        <f>IFERROR(VLOOKUP(A12198,Aux!A:B,2,0),"Outros")</f>
        <v>Hospitais</v>
      </c>
      <c r="L12198" s="2">
        <f t="shared" si="571"/>
        <v>2019</v>
      </c>
      <c r="M12198">
        <f t="shared" si="572"/>
        <v>44</v>
      </c>
    </row>
    <row r="12199" spans="1:13" x14ac:dyDescent="0.35">
      <c r="A12199" t="s">
        <v>45</v>
      </c>
      <c r="B12199">
        <v>680021892</v>
      </c>
      <c r="C12199">
        <v>176397</v>
      </c>
      <c r="D12199" t="s">
        <v>9997</v>
      </c>
      <c r="E12199" s="1">
        <v>43767.457002314812</v>
      </c>
      <c r="F12199">
        <v>1</v>
      </c>
      <c r="G12199" t="s">
        <v>149</v>
      </c>
      <c r="H12199">
        <v>360</v>
      </c>
      <c r="I12199" s="1">
        <v>43776.999305555553</v>
      </c>
      <c r="J12199" s="2">
        <f t="shared" si="570"/>
        <v>1</v>
      </c>
      <c r="K12199" s="2" t="str">
        <f>IFERROR(VLOOKUP(A12199,Aux!A:B,2,0),"Outros")</f>
        <v>Águas e resíduos</v>
      </c>
      <c r="L12199" s="2">
        <f t="shared" si="571"/>
        <v>2019</v>
      </c>
      <c r="M12199">
        <f t="shared" si="572"/>
        <v>44</v>
      </c>
    </row>
    <row r="12200" spans="1:13" x14ac:dyDescent="0.35">
      <c r="A12200" t="s">
        <v>12</v>
      </c>
      <c r="B12200">
        <v>508481287</v>
      </c>
      <c r="C12200">
        <v>176398</v>
      </c>
      <c r="D12200" t="s">
        <v>9904</v>
      </c>
      <c r="E12200" s="1">
        <v>43767.458275462966</v>
      </c>
      <c r="F12200">
        <v>1</v>
      </c>
      <c r="G12200" t="s">
        <v>14</v>
      </c>
      <c r="H12200">
        <v>340</v>
      </c>
      <c r="I12200" s="1">
        <v>43780.708333333336</v>
      </c>
      <c r="J12200" s="2">
        <f t="shared" si="570"/>
        <v>1</v>
      </c>
      <c r="K12200" s="2" t="str">
        <f>IFERROR(VLOOKUP(A12200,Aux!A:B,2,0),"Outros")</f>
        <v>Hospitais</v>
      </c>
      <c r="L12200" s="2">
        <f t="shared" si="571"/>
        <v>2019</v>
      </c>
      <c r="M12200">
        <f t="shared" si="572"/>
        <v>44</v>
      </c>
    </row>
    <row r="12201" spans="1:13" x14ac:dyDescent="0.35">
      <c r="A12201" t="s">
        <v>48</v>
      </c>
      <c r="B12201">
        <v>503035416</v>
      </c>
      <c r="C12201">
        <v>176399</v>
      </c>
      <c r="D12201" t="s">
        <v>10275</v>
      </c>
      <c r="E12201" s="1">
        <v>43767.462384259263</v>
      </c>
      <c r="F12201">
        <v>1</v>
      </c>
      <c r="G12201" t="s">
        <v>50</v>
      </c>
      <c r="H12201">
        <v>220</v>
      </c>
      <c r="I12201" s="1">
        <v>43780.708333333336</v>
      </c>
      <c r="J12201" s="2">
        <f t="shared" si="570"/>
        <v>1</v>
      </c>
      <c r="K12201" s="2" t="str">
        <f>IFERROR(VLOOKUP(A12201,Aux!A:B,2,0),"Outros")</f>
        <v>Hospitais</v>
      </c>
      <c r="L12201" s="2">
        <f t="shared" si="571"/>
        <v>2019</v>
      </c>
      <c r="M12201">
        <f t="shared" si="572"/>
        <v>44</v>
      </c>
    </row>
    <row r="12202" spans="1:13" x14ac:dyDescent="0.35">
      <c r="A12202" t="s">
        <v>34</v>
      </c>
      <c r="B12202">
        <v>506901173</v>
      </c>
      <c r="C12202">
        <v>176400</v>
      </c>
      <c r="D12202" t="s">
        <v>10140</v>
      </c>
      <c r="E12202" s="1">
        <v>43767.464930555558</v>
      </c>
      <c r="F12202">
        <v>1</v>
      </c>
      <c r="G12202" t="s">
        <v>10141</v>
      </c>
      <c r="H12202">
        <v>300</v>
      </c>
      <c r="I12202" s="1">
        <v>43776.75</v>
      </c>
      <c r="J12202" s="2">
        <f t="shared" si="570"/>
        <v>1</v>
      </c>
      <c r="K12202" s="2" t="str">
        <f>IFERROR(VLOOKUP(A12202,Aux!A:B,2,0),"Outros")</f>
        <v>Municípios</v>
      </c>
      <c r="L12202" s="2">
        <f t="shared" si="571"/>
        <v>2019</v>
      </c>
      <c r="M12202">
        <f t="shared" si="572"/>
        <v>44</v>
      </c>
    </row>
    <row r="12203" spans="1:13" x14ac:dyDescent="0.35">
      <c r="A12203" t="s">
        <v>48</v>
      </c>
      <c r="B12203">
        <v>503035416</v>
      </c>
      <c r="C12203">
        <v>176401</v>
      </c>
      <c r="D12203" t="s">
        <v>10240</v>
      </c>
      <c r="E12203" s="1">
        <v>43767.46974537037</v>
      </c>
      <c r="F12203">
        <v>1</v>
      </c>
      <c r="G12203" t="s">
        <v>50</v>
      </c>
      <c r="H12203">
        <v>5</v>
      </c>
      <c r="I12203" s="1">
        <v>43780.708333333336</v>
      </c>
      <c r="J12203" s="2">
        <f t="shared" si="570"/>
        <v>1</v>
      </c>
      <c r="K12203" s="2" t="str">
        <f>IFERROR(VLOOKUP(A12203,Aux!A:B,2,0),"Outros")</f>
        <v>Hospitais</v>
      </c>
      <c r="L12203" s="2">
        <f t="shared" si="571"/>
        <v>2019</v>
      </c>
      <c r="M12203">
        <f t="shared" si="572"/>
        <v>44</v>
      </c>
    </row>
    <row r="12204" spans="1:13" x14ac:dyDescent="0.35">
      <c r="A12204" t="s">
        <v>57</v>
      </c>
      <c r="B12204">
        <v>501294104</v>
      </c>
      <c r="C12204">
        <v>176402</v>
      </c>
      <c r="D12204" t="s">
        <v>9998</v>
      </c>
      <c r="E12204" s="1">
        <v>43767.472766203704</v>
      </c>
      <c r="F12204">
        <v>13</v>
      </c>
      <c r="G12204" t="s">
        <v>618</v>
      </c>
      <c r="H12204">
        <v>360</v>
      </c>
      <c r="I12204" s="1">
        <v>43782.999305555553</v>
      </c>
      <c r="J12204" s="2">
        <f t="shared" si="570"/>
        <v>1</v>
      </c>
      <c r="K12204" s="2" t="str">
        <f>IFERROR(VLOOKUP(A12204,Aux!A:B,2,0),"Outros")</f>
        <v>Municípios</v>
      </c>
      <c r="L12204" s="2">
        <f t="shared" si="571"/>
        <v>2019</v>
      </c>
      <c r="M12204">
        <f t="shared" si="572"/>
        <v>44</v>
      </c>
    </row>
    <row r="12205" spans="1:13" x14ac:dyDescent="0.35">
      <c r="A12205" t="s">
        <v>171</v>
      </c>
      <c r="B12205">
        <v>504293125</v>
      </c>
      <c r="C12205">
        <v>176403</v>
      </c>
      <c r="D12205" t="s">
        <v>10142</v>
      </c>
      <c r="E12205" s="1">
        <v>43767.478877314818</v>
      </c>
      <c r="F12205">
        <v>13</v>
      </c>
      <c r="G12205" t="s">
        <v>173</v>
      </c>
      <c r="H12205">
        <v>360</v>
      </c>
      <c r="I12205" s="1">
        <v>43790.999305555553</v>
      </c>
      <c r="J12205" s="2">
        <f t="shared" si="570"/>
        <v>1</v>
      </c>
      <c r="K12205" s="2" t="str">
        <f>IFERROR(VLOOKUP(A12205,Aux!A:B,2,0),"Outros")</f>
        <v>Municípios</v>
      </c>
      <c r="L12205" s="2">
        <f t="shared" si="571"/>
        <v>2019</v>
      </c>
      <c r="M12205">
        <f t="shared" si="572"/>
        <v>44</v>
      </c>
    </row>
    <row r="12206" spans="1:13" x14ac:dyDescent="0.35">
      <c r="A12206" t="s">
        <v>48</v>
      </c>
      <c r="B12206">
        <v>503035416</v>
      </c>
      <c r="C12206">
        <v>176404</v>
      </c>
      <c r="D12206" t="s">
        <v>9905</v>
      </c>
      <c r="E12206" s="1">
        <v>43767.48877314815</v>
      </c>
      <c r="F12206">
        <v>1</v>
      </c>
      <c r="G12206" t="s">
        <v>50</v>
      </c>
      <c r="H12206">
        <v>340</v>
      </c>
      <c r="I12206" s="1">
        <v>43780.708333333336</v>
      </c>
      <c r="J12206" s="2">
        <f t="shared" si="570"/>
        <v>1</v>
      </c>
      <c r="K12206" s="2" t="str">
        <f>IFERROR(VLOOKUP(A12206,Aux!A:B,2,0),"Outros")</f>
        <v>Hospitais</v>
      </c>
      <c r="L12206" s="2">
        <f t="shared" si="571"/>
        <v>2019</v>
      </c>
      <c r="M12206">
        <f t="shared" si="572"/>
        <v>44</v>
      </c>
    </row>
    <row r="12207" spans="1:13" x14ac:dyDescent="0.35">
      <c r="A12207" t="s">
        <v>34</v>
      </c>
      <c r="B12207">
        <v>506901173</v>
      </c>
      <c r="C12207">
        <v>176405</v>
      </c>
      <c r="D12207" t="s">
        <v>9817</v>
      </c>
      <c r="E12207" s="1">
        <v>43767.499548611115</v>
      </c>
      <c r="F12207">
        <v>1</v>
      </c>
      <c r="G12207" t="s">
        <v>9818</v>
      </c>
      <c r="H12207">
        <v>300</v>
      </c>
      <c r="I12207" s="1">
        <v>43776.75</v>
      </c>
      <c r="J12207" s="2">
        <f t="shared" si="570"/>
        <v>1</v>
      </c>
      <c r="K12207" s="2" t="str">
        <f>IFERROR(VLOOKUP(A12207,Aux!A:B,2,0),"Outros")</f>
        <v>Municípios</v>
      </c>
      <c r="L12207" s="2">
        <f t="shared" si="571"/>
        <v>2019</v>
      </c>
      <c r="M12207">
        <f t="shared" si="572"/>
        <v>44</v>
      </c>
    </row>
    <row r="12208" spans="1:13" x14ac:dyDescent="0.35">
      <c r="A12208" t="s">
        <v>12</v>
      </c>
      <c r="B12208">
        <v>508481287</v>
      </c>
      <c r="C12208">
        <v>176406</v>
      </c>
      <c r="D12208" t="s">
        <v>9906</v>
      </c>
      <c r="E12208" s="1">
        <v>43767.503634259258</v>
      </c>
      <c r="F12208">
        <v>1</v>
      </c>
      <c r="G12208" t="s">
        <v>14</v>
      </c>
      <c r="H12208">
        <v>340</v>
      </c>
      <c r="I12208" s="1">
        <v>43780.708333333336</v>
      </c>
      <c r="J12208" s="2">
        <f t="shared" si="570"/>
        <v>1</v>
      </c>
      <c r="K12208" s="2" t="str">
        <f>IFERROR(VLOOKUP(A12208,Aux!A:B,2,0),"Outros")</f>
        <v>Hospitais</v>
      </c>
      <c r="L12208" s="2">
        <f t="shared" si="571"/>
        <v>2019</v>
      </c>
      <c r="M12208">
        <f t="shared" si="572"/>
        <v>44</v>
      </c>
    </row>
    <row r="12209" spans="1:13" x14ac:dyDescent="0.35">
      <c r="A12209" t="s">
        <v>21</v>
      </c>
      <c r="B12209">
        <v>600082628</v>
      </c>
      <c r="C12209">
        <v>176407</v>
      </c>
      <c r="D12209" t="s">
        <v>9907</v>
      </c>
      <c r="E12209" s="1">
        <v>43767.504155092596</v>
      </c>
      <c r="F12209">
        <v>3</v>
      </c>
      <c r="G12209" t="s">
        <v>33</v>
      </c>
      <c r="H12209">
        <v>5</v>
      </c>
      <c r="I12209" s="1">
        <v>43782.999305555553</v>
      </c>
      <c r="J12209" s="2">
        <f t="shared" si="570"/>
        <v>1</v>
      </c>
      <c r="K12209" s="2" t="str">
        <f>IFERROR(VLOOKUP(A12209,Aux!A:B,2,0),"Outros")</f>
        <v>Outros</v>
      </c>
      <c r="L12209" s="2">
        <f t="shared" si="571"/>
        <v>2019</v>
      </c>
      <c r="M12209">
        <f t="shared" si="572"/>
        <v>44</v>
      </c>
    </row>
    <row r="12210" spans="1:13" x14ac:dyDescent="0.35">
      <c r="A12210" t="s">
        <v>48</v>
      </c>
      <c r="B12210">
        <v>503035416</v>
      </c>
      <c r="C12210">
        <v>176408</v>
      </c>
      <c r="D12210" t="s">
        <v>9908</v>
      </c>
      <c r="E12210" s="1">
        <v>43767.505682870367</v>
      </c>
      <c r="F12210">
        <v>1</v>
      </c>
      <c r="G12210" t="s">
        <v>50</v>
      </c>
      <c r="H12210">
        <v>340</v>
      </c>
      <c r="I12210" s="1">
        <v>43780.708333333336</v>
      </c>
      <c r="J12210" s="2">
        <f t="shared" si="570"/>
        <v>1</v>
      </c>
      <c r="K12210" s="2" t="str">
        <f>IFERROR(VLOOKUP(A12210,Aux!A:B,2,0),"Outros")</f>
        <v>Hospitais</v>
      </c>
      <c r="L12210" s="2">
        <f t="shared" si="571"/>
        <v>2019</v>
      </c>
      <c r="M12210">
        <f t="shared" si="572"/>
        <v>44</v>
      </c>
    </row>
    <row r="12211" spans="1:13" x14ac:dyDescent="0.35">
      <c r="A12211" t="s">
        <v>57</v>
      </c>
      <c r="B12211">
        <v>501294104</v>
      </c>
      <c r="C12211">
        <v>176409</v>
      </c>
      <c r="D12211" t="s">
        <v>9798</v>
      </c>
      <c r="E12211" s="1">
        <v>43767.514525462961</v>
      </c>
      <c r="F12211">
        <v>1</v>
      </c>
      <c r="G12211" t="s">
        <v>103</v>
      </c>
      <c r="H12211">
        <v>300</v>
      </c>
      <c r="I12211" s="1">
        <v>43781.999305555553</v>
      </c>
      <c r="J12211" s="2">
        <f t="shared" si="570"/>
        <v>1</v>
      </c>
      <c r="K12211" s="2" t="str">
        <f>IFERROR(VLOOKUP(A12211,Aux!A:B,2,0),"Outros")</f>
        <v>Municípios</v>
      </c>
      <c r="L12211" s="2">
        <f t="shared" si="571"/>
        <v>2019</v>
      </c>
      <c r="M12211">
        <f t="shared" si="572"/>
        <v>44</v>
      </c>
    </row>
    <row r="12212" spans="1:13" x14ac:dyDescent="0.35">
      <c r="A12212" t="s">
        <v>48</v>
      </c>
      <c r="B12212">
        <v>503035416</v>
      </c>
      <c r="C12212">
        <v>176410</v>
      </c>
      <c r="D12212" t="s">
        <v>9909</v>
      </c>
      <c r="E12212" s="1">
        <v>43767.516145833331</v>
      </c>
      <c r="F12212">
        <v>1</v>
      </c>
      <c r="G12212" t="s">
        <v>50</v>
      </c>
      <c r="H12212">
        <v>5</v>
      </c>
      <c r="I12212" s="1">
        <v>43780.708333333336</v>
      </c>
      <c r="J12212" s="2">
        <f t="shared" si="570"/>
        <v>1</v>
      </c>
      <c r="K12212" s="2" t="str">
        <f>IFERROR(VLOOKUP(A12212,Aux!A:B,2,0),"Outros")</f>
        <v>Hospitais</v>
      </c>
      <c r="L12212" s="2">
        <f t="shared" si="571"/>
        <v>2019</v>
      </c>
      <c r="M12212">
        <f t="shared" si="572"/>
        <v>44</v>
      </c>
    </row>
    <row r="12213" spans="1:13" x14ac:dyDescent="0.35">
      <c r="A12213" t="s">
        <v>150</v>
      </c>
      <c r="B12213">
        <v>505309939</v>
      </c>
      <c r="C12213">
        <v>176411</v>
      </c>
      <c r="D12213" t="s">
        <v>10446</v>
      </c>
      <c r="E12213" s="1">
        <v>43767.520787037036</v>
      </c>
      <c r="F12213">
        <v>13</v>
      </c>
      <c r="G12213" t="s">
        <v>152</v>
      </c>
      <c r="H12213">
        <v>360</v>
      </c>
      <c r="I12213" s="1">
        <v>43782.6875</v>
      </c>
      <c r="J12213" s="2">
        <f t="shared" si="570"/>
        <v>1</v>
      </c>
      <c r="K12213" s="2" t="str">
        <f>IFERROR(VLOOKUP(A12213,Aux!A:B,2,0),"Outros")</f>
        <v>Municípios</v>
      </c>
      <c r="L12213" s="2">
        <f t="shared" si="571"/>
        <v>2019</v>
      </c>
      <c r="M12213">
        <f t="shared" si="572"/>
        <v>44</v>
      </c>
    </row>
    <row r="12214" spans="1:13" x14ac:dyDescent="0.35">
      <c r="A12214" t="s">
        <v>236</v>
      </c>
      <c r="B12214">
        <v>504871650</v>
      </c>
      <c r="C12214">
        <v>176412</v>
      </c>
      <c r="D12214" t="s">
        <v>9910</v>
      </c>
      <c r="E12214" s="1">
        <v>43767.530115740738</v>
      </c>
      <c r="F12214">
        <v>13</v>
      </c>
      <c r="G12214" t="s">
        <v>238</v>
      </c>
      <c r="H12214">
        <v>340</v>
      </c>
      <c r="I12214" s="1">
        <v>43782.75</v>
      </c>
      <c r="J12214" s="2">
        <f t="shared" si="570"/>
        <v>1</v>
      </c>
      <c r="K12214" s="2" t="str">
        <f>IFERROR(VLOOKUP(A12214,Aux!A:B,2,0),"Outros")</f>
        <v>Águas e resíduos</v>
      </c>
      <c r="L12214" s="2">
        <f t="shared" si="571"/>
        <v>2019</v>
      </c>
      <c r="M12214">
        <f t="shared" si="572"/>
        <v>44</v>
      </c>
    </row>
    <row r="12215" spans="1:13" x14ac:dyDescent="0.35">
      <c r="A12215" t="s">
        <v>196</v>
      </c>
      <c r="B12215">
        <v>512096481</v>
      </c>
      <c r="C12215">
        <v>176413</v>
      </c>
      <c r="E12215" s="1">
        <v>43767.533518518518</v>
      </c>
      <c r="F12215">
        <v>1</v>
      </c>
      <c r="G12215" t="s">
        <v>33</v>
      </c>
      <c r="H12215">
        <v>400</v>
      </c>
      <c r="J12215" s="2">
        <f t="shared" si="570"/>
        <v>1</v>
      </c>
      <c r="K12215" s="2" t="str">
        <f>IFERROR(VLOOKUP(A12215,Aux!A:B,2,0),"Outros")</f>
        <v>Municípios</v>
      </c>
      <c r="L12215" s="2">
        <f t="shared" si="571"/>
        <v>2019</v>
      </c>
      <c r="M12215">
        <f t="shared" si="572"/>
        <v>44</v>
      </c>
    </row>
    <row r="12216" spans="1:13" x14ac:dyDescent="0.35">
      <c r="A12216" t="s">
        <v>35</v>
      </c>
      <c r="B12216">
        <v>508666236</v>
      </c>
      <c r="C12216">
        <v>176414</v>
      </c>
      <c r="D12216" t="s">
        <v>9819</v>
      </c>
      <c r="E12216" s="1">
        <v>43767.53398148148</v>
      </c>
      <c r="F12216">
        <v>1</v>
      </c>
      <c r="G12216" t="s">
        <v>318</v>
      </c>
      <c r="H12216">
        <v>360</v>
      </c>
      <c r="I12216" s="1">
        <v>43774.999305555553</v>
      </c>
      <c r="J12216" s="2">
        <f t="shared" si="570"/>
        <v>1</v>
      </c>
      <c r="K12216" s="2" t="str">
        <f>IFERROR(VLOOKUP(A12216,Aux!A:B,2,0),"Outros")</f>
        <v>Outros</v>
      </c>
      <c r="L12216" s="2">
        <f t="shared" si="571"/>
        <v>2019</v>
      </c>
      <c r="M12216">
        <f t="shared" si="572"/>
        <v>44</v>
      </c>
    </row>
    <row r="12217" spans="1:13" x14ac:dyDescent="0.35">
      <c r="A12217" t="s">
        <v>150</v>
      </c>
      <c r="B12217">
        <v>505309939</v>
      </c>
      <c r="C12217">
        <v>176415</v>
      </c>
      <c r="D12217" t="s">
        <v>9820</v>
      </c>
      <c r="E12217" s="1">
        <v>43767.539814814816</v>
      </c>
      <c r="F12217">
        <v>1</v>
      </c>
      <c r="G12217" t="s">
        <v>152</v>
      </c>
      <c r="H12217">
        <v>360</v>
      </c>
      <c r="I12217" s="1">
        <v>43775.6875</v>
      </c>
      <c r="J12217" s="2">
        <f t="shared" si="570"/>
        <v>1</v>
      </c>
      <c r="K12217" s="2" t="str">
        <f>IFERROR(VLOOKUP(A12217,Aux!A:B,2,0),"Outros")</f>
        <v>Municípios</v>
      </c>
      <c r="L12217" s="2">
        <f t="shared" si="571"/>
        <v>2019</v>
      </c>
      <c r="M12217">
        <f t="shared" si="572"/>
        <v>44</v>
      </c>
    </row>
    <row r="12218" spans="1:13" x14ac:dyDescent="0.35">
      <c r="A12218" t="s">
        <v>1080</v>
      </c>
      <c r="B12218">
        <v>506849635</v>
      </c>
      <c r="C12218">
        <v>176416</v>
      </c>
      <c r="D12218" t="s">
        <v>10447</v>
      </c>
      <c r="E12218" s="1">
        <v>43767.5471412037</v>
      </c>
      <c r="F12218">
        <v>1</v>
      </c>
      <c r="G12218" t="s">
        <v>1082</v>
      </c>
      <c r="H12218">
        <v>340</v>
      </c>
      <c r="I12218" s="1">
        <v>43777.999305555553</v>
      </c>
      <c r="J12218" s="2">
        <f t="shared" si="570"/>
        <v>1</v>
      </c>
      <c r="K12218" s="2" t="str">
        <f>IFERROR(VLOOKUP(A12218,Aux!A:B,2,0),"Outros")</f>
        <v>Municípios</v>
      </c>
      <c r="L12218" s="2">
        <f t="shared" si="571"/>
        <v>2019</v>
      </c>
      <c r="M12218">
        <f t="shared" si="572"/>
        <v>44</v>
      </c>
    </row>
    <row r="12219" spans="1:13" x14ac:dyDescent="0.35">
      <c r="A12219" t="s">
        <v>48</v>
      </c>
      <c r="B12219">
        <v>503035416</v>
      </c>
      <c r="C12219">
        <v>176417</v>
      </c>
      <c r="D12219" t="s">
        <v>10496</v>
      </c>
      <c r="E12219" s="1">
        <v>43767.565381944441</v>
      </c>
      <c r="F12219">
        <v>1</v>
      </c>
      <c r="G12219" t="s">
        <v>50</v>
      </c>
      <c r="H12219">
        <v>360</v>
      </c>
      <c r="I12219" s="1">
        <v>43776.708333333336</v>
      </c>
      <c r="J12219" s="2">
        <f t="shared" si="570"/>
        <v>1</v>
      </c>
      <c r="K12219" s="2" t="str">
        <f>IFERROR(VLOOKUP(A12219,Aux!A:B,2,0),"Outros")</f>
        <v>Hospitais</v>
      </c>
      <c r="L12219" s="2">
        <f t="shared" si="571"/>
        <v>2019</v>
      </c>
      <c r="M12219">
        <f t="shared" si="572"/>
        <v>44</v>
      </c>
    </row>
    <row r="12220" spans="1:13" x14ac:dyDescent="0.35">
      <c r="A12220" t="s">
        <v>512</v>
      </c>
      <c r="B12220">
        <v>506821480</v>
      </c>
      <c r="C12220">
        <v>176418</v>
      </c>
      <c r="D12220" t="s">
        <v>10143</v>
      </c>
      <c r="E12220" s="1">
        <v>43767.596875000003</v>
      </c>
      <c r="F12220">
        <v>13</v>
      </c>
      <c r="G12220" t="s">
        <v>653</v>
      </c>
      <c r="H12220">
        <v>340</v>
      </c>
      <c r="I12220" s="1">
        <v>43772.999305555553</v>
      </c>
      <c r="J12220" s="2">
        <f t="shared" si="570"/>
        <v>1</v>
      </c>
      <c r="K12220" s="2" t="str">
        <f>IFERROR(VLOOKUP(A12220,Aux!A:B,2,0),"Outros")</f>
        <v>Municípios</v>
      </c>
      <c r="L12220" s="2">
        <f t="shared" si="571"/>
        <v>2019</v>
      </c>
      <c r="M12220">
        <f t="shared" si="572"/>
        <v>44</v>
      </c>
    </row>
    <row r="12221" spans="1:13" x14ac:dyDescent="0.35">
      <c r="A12221" t="s">
        <v>48</v>
      </c>
      <c r="B12221">
        <v>503035416</v>
      </c>
      <c r="C12221">
        <v>176419</v>
      </c>
      <c r="D12221" t="s">
        <v>9911</v>
      </c>
      <c r="E12221" s="1">
        <v>43767.599270833336</v>
      </c>
      <c r="F12221">
        <v>1</v>
      </c>
      <c r="G12221" t="s">
        <v>50</v>
      </c>
      <c r="H12221">
        <v>360</v>
      </c>
      <c r="I12221" s="1">
        <v>43776.999305555553</v>
      </c>
      <c r="J12221" s="2">
        <f t="shared" si="570"/>
        <v>1</v>
      </c>
      <c r="K12221" s="2" t="str">
        <f>IFERROR(VLOOKUP(A12221,Aux!A:B,2,0),"Outros")</f>
        <v>Hospitais</v>
      </c>
      <c r="L12221" s="2">
        <f t="shared" si="571"/>
        <v>2019</v>
      </c>
      <c r="M12221">
        <f t="shared" si="572"/>
        <v>44</v>
      </c>
    </row>
    <row r="12222" spans="1:13" x14ac:dyDescent="0.35">
      <c r="A12222" t="s">
        <v>108</v>
      </c>
      <c r="B12222">
        <v>501222634</v>
      </c>
      <c r="C12222">
        <v>176421</v>
      </c>
      <c r="D12222" t="s">
        <v>9912</v>
      </c>
      <c r="E12222" s="1">
        <v>43767.617372685185</v>
      </c>
      <c r="F12222">
        <v>13</v>
      </c>
      <c r="G12222" t="s">
        <v>110</v>
      </c>
      <c r="H12222">
        <v>5</v>
      </c>
      <c r="I12222" s="1">
        <v>43776.999305555553</v>
      </c>
      <c r="J12222" s="2">
        <f t="shared" si="570"/>
        <v>1</v>
      </c>
      <c r="K12222" s="2" t="str">
        <f>IFERROR(VLOOKUP(A12222,Aux!A:B,2,0),"Outros")</f>
        <v>Municípios</v>
      </c>
      <c r="L12222" s="2">
        <f t="shared" si="571"/>
        <v>2019</v>
      </c>
      <c r="M12222">
        <f t="shared" si="572"/>
        <v>44</v>
      </c>
    </row>
    <row r="12223" spans="1:13" x14ac:dyDescent="0.35">
      <c r="A12223" t="s">
        <v>112</v>
      </c>
      <c r="B12223">
        <v>501144218</v>
      </c>
      <c r="C12223">
        <v>176422</v>
      </c>
      <c r="D12223" t="s">
        <v>10009</v>
      </c>
      <c r="E12223" s="1">
        <v>43767.623472222222</v>
      </c>
      <c r="F12223">
        <v>13</v>
      </c>
      <c r="G12223" t="s">
        <v>1242</v>
      </c>
      <c r="H12223">
        <v>1</v>
      </c>
      <c r="I12223" s="1">
        <v>25569.999305555557</v>
      </c>
      <c r="J12223" s="2">
        <f t="shared" si="570"/>
        <v>1</v>
      </c>
      <c r="K12223" s="2" t="str">
        <f>IFERROR(VLOOKUP(A12223,Aux!A:B,2,0),"Outros")</f>
        <v>Municípios</v>
      </c>
      <c r="L12223" s="2">
        <f t="shared" si="571"/>
        <v>2019</v>
      </c>
      <c r="M12223">
        <f t="shared" si="572"/>
        <v>44</v>
      </c>
    </row>
    <row r="12224" spans="1:13" x14ac:dyDescent="0.35">
      <c r="A12224" t="s">
        <v>122</v>
      </c>
      <c r="B12224">
        <v>506173968</v>
      </c>
      <c r="C12224">
        <v>176423</v>
      </c>
      <c r="D12224" t="s">
        <v>9913</v>
      </c>
      <c r="E12224" s="1">
        <v>43767.623969907407</v>
      </c>
      <c r="F12224">
        <v>1</v>
      </c>
      <c r="G12224" t="s">
        <v>147</v>
      </c>
      <c r="H12224">
        <v>360</v>
      </c>
      <c r="I12224" s="1">
        <v>43780.75</v>
      </c>
      <c r="J12224" s="2">
        <f t="shared" si="570"/>
        <v>1</v>
      </c>
      <c r="K12224" s="2" t="str">
        <f>IFERROR(VLOOKUP(A12224,Aux!A:B,2,0),"Outros")</f>
        <v>Municípios</v>
      </c>
      <c r="L12224" s="2">
        <f t="shared" si="571"/>
        <v>2019</v>
      </c>
      <c r="M12224">
        <f t="shared" si="572"/>
        <v>44</v>
      </c>
    </row>
    <row r="12225" spans="1:13" x14ac:dyDescent="0.35">
      <c r="A12225" t="s">
        <v>122</v>
      </c>
      <c r="B12225">
        <v>506173968</v>
      </c>
      <c r="C12225">
        <v>176424</v>
      </c>
      <c r="D12225" t="s">
        <v>10276</v>
      </c>
      <c r="E12225" s="1">
        <v>43767.626562500001</v>
      </c>
      <c r="F12225">
        <v>13</v>
      </c>
      <c r="G12225" t="s">
        <v>33</v>
      </c>
      <c r="H12225">
        <v>360</v>
      </c>
      <c r="I12225" s="1">
        <v>43772.75</v>
      </c>
      <c r="J12225" s="2">
        <f t="shared" si="570"/>
        <v>1</v>
      </c>
      <c r="K12225" s="2" t="str">
        <f>IFERROR(VLOOKUP(A12225,Aux!A:B,2,0),"Outros")</f>
        <v>Municípios</v>
      </c>
      <c r="L12225" s="2">
        <f t="shared" si="571"/>
        <v>2019</v>
      </c>
      <c r="M12225">
        <f t="shared" si="572"/>
        <v>44</v>
      </c>
    </row>
    <row r="12226" spans="1:13" x14ac:dyDescent="0.35">
      <c r="A12226" t="s">
        <v>60</v>
      </c>
      <c r="B12226">
        <v>505456010</v>
      </c>
      <c r="C12226">
        <v>176425</v>
      </c>
      <c r="D12226" t="s">
        <v>10241</v>
      </c>
      <c r="E12226" s="1">
        <v>43767.628263888888</v>
      </c>
      <c r="F12226">
        <v>3</v>
      </c>
      <c r="G12226" t="s">
        <v>1642</v>
      </c>
      <c r="H12226">
        <v>220</v>
      </c>
      <c r="I12226" s="1">
        <v>43825.999305555553</v>
      </c>
      <c r="J12226" s="2">
        <f t="shared" ref="J12226:J12289" si="573">IF(C12226=C12225,"",1)</f>
        <v>1</v>
      </c>
      <c r="K12226" s="2" t="str">
        <f>IFERROR(VLOOKUP(A12226,Aux!A:B,2,0),"Outros")</f>
        <v>Municípios</v>
      </c>
      <c r="L12226" s="2">
        <f t="shared" ref="L12226:L12289" si="574">YEAR(E12226)</f>
        <v>2019</v>
      </c>
      <c r="M12226">
        <f t="shared" ref="M12226:M12289" si="575">WEEKNUM(E12226)</f>
        <v>44</v>
      </c>
    </row>
    <row r="12227" spans="1:13" x14ac:dyDescent="0.35">
      <c r="A12227" t="s">
        <v>853</v>
      </c>
      <c r="B12227">
        <v>506826961</v>
      </c>
      <c r="C12227">
        <v>176426</v>
      </c>
      <c r="D12227" t="s">
        <v>10372</v>
      </c>
      <c r="E12227" s="1">
        <v>43767.631874999999</v>
      </c>
      <c r="F12227">
        <v>13</v>
      </c>
      <c r="G12227" t="s">
        <v>1021</v>
      </c>
      <c r="H12227">
        <v>142</v>
      </c>
      <c r="I12227" s="1">
        <v>25569.999305555557</v>
      </c>
      <c r="J12227" s="2">
        <f t="shared" si="573"/>
        <v>1</v>
      </c>
      <c r="K12227" s="2" t="str">
        <f>IFERROR(VLOOKUP(A12227,Aux!A:B,2,0),"Outros")</f>
        <v>Municípios</v>
      </c>
      <c r="L12227" s="2">
        <f t="shared" si="574"/>
        <v>2019</v>
      </c>
      <c r="M12227">
        <f t="shared" si="575"/>
        <v>44</v>
      </c>
    </row>
    <row r="12228" spans="1:13" x14ac:dyDescent="0.35">
      <c r="A12228" t="s">
        <v>8520</v>
      </c>
      <c r="B12228">
        <v>500847347</v>
      </c>
      <c r="C12228">
        <v>176427</v>
      </c>
      <c r="E12228" s="1">
        <v>43767.63554398148</v>
      </c>
      <c r="F12228">
        <v>13</v>
      </c>
      <c r="G12228" t="s">
        <v>33</v>
      </c>
      <c r="H12228">
        <v>1</v>
      </c>
      <c r="J12228" s="2">
        <f t="shared" si="573"/>
        <v>1</v>
      </c>
      <c r="K12228" s="2" t="str">
        <f>IFERROR(VLOOKUP(A12228,Aux!A:B,2,0),"Outros")</f>
        <v>Outros</v>
      </c>
      <c r="L12228" s="2">
        <f t="shared" si="574"/>
        <v>2019</v>
      </c>
      <c r="M12228">
        <f t="shared" si="575"/>
        <v>44</v>
      </c>
    </row>
    <row r="12229" spans="1:13" x14ac:dyDescent="0.35">
      <c r="A12229" t="s">
        <v>140</v>
      </c>
      <c r="B12229">
        <v>506614913</v>
      </c>
      <c r="C12229">
        <v>176428</v>
      </c>
      <c r="D12229" t="s">
        <v>9821</v>
      </c>
      <c r="E12229" s="1">
        <v>43767.64366898148</v>
      </c>
      <c r="F12229">
        <v>13</v>
      </c>
      <c r="G12229" t="s">
        <v>149</v>
      </c>
      <c r="H12229">
        <v>360</v>
      </c>
      <c r="I12229" s="1">
        <v>43773.999305555553</v>
      </c>
      <c r="J12229" s="2">
        <f t="shared" si="573"/>
        <v>1</v>
      </c>
      <c r="K12229" s="2" t="str">
        <f>IFERROR(VLOOKUP(A12229,Aux!A:B,2,0),"Outros")</f>
        <v>Municípios</v>
      </c>
      <c r="L12229" s="2">
        <f t="shared" si="574"/>
        <v>2019</v>
      </c>
      <c r="M12229">
        <f t="shared" si="575"/>
        <v>44</v>
      </c>
    </row>
    <row r="12230" spans="1:13" x14ac:dyDescent="0.35">
      <c r="A12230" t="s">
        <v>853</v>
      </c>
      <c r="B12230">
        <v>506826961</v>
      </c>
      <c r="C12230">
        <v>176429</v>
      </c>
      <c r="D12230" t="s">
        <v>10372</v>
      </c>
      <c r="E12230" s="1">
        <v>43767.645335648151</v>
      </c>
      <c r="F12230">
        <v>1</v>
      </c>
      <c r="G12230" t="s">
        <v>1021</v>
      </c>
      <c r="H12230">
        <v>360</v>
      </c>
      <c r="I12230" s="1">
        <v>43772.999305555553</v>
      </c>
      <c r="J12230" s="2">
        <f t="shared" si="573"/>
        <v>1</v>
      </c>
      <c r="K12230" s="2" t="str">
        <f>IFERROR(VLOOKUP(A12230,Aux!A:B,2,0),"Outros")</f>
        <v>Municípios</v>
      </c>
      <c r="L12230" s="2">
        <f t="shared" si="574"/>
        <v>2019</v>
      </c>
      <c r="M12230">
        <f t="shared" si="575"/>
        <v>44</v>
      </c>
    </row>
    <row r="12231" spans="1:13" x14ac:dyDescent="0.35">
      <c r="A12231" t="s">
        <v>150</v>
      </c>
      <c r="B12231">
        <v>505309939</v>
      </c>
      <c r="C12231">
        <v>176430</v>
      </c>
      <c r="D12231" t="s">
        <v>10100</v>
      </c>
      <c r="E12231" s="1">
        <v>43767.647569444445</v>
      </c>
      <c r="F12231">
        <v>1</v>
      </c>
      <c r="G12231" t="s">
        <v>152</v>
      </c>
      <c r="H12231">
        <v>360</v>
      </c>
      <c r="I12231" s="1">
        <v>43775.6875</v>
      </c>
      <c r="J12231" s="2">
        <f t="shared" si="573"/>
        <v>1</v>
      </c>
      <c r="K12231" s="2" t="str">
        <f>IFERROR(VLOOKUP(A12231,Aux!A:B,2,0),"Outros")</f>
        <v>Municípios</v>
      </c>
      <c r="L12231" s="2">
        <f t="shared" si="574"/>
        <v>2019</v>
      </c>
      <c r="M12231">
        <f t="shared" si="575"/>
        <v>44</v>
      </c>
    </row>
    <row r="12232" spans="1:13" x14ac:dyDescent="0.35">
      <c r="A12232" t="s">
        <v>157</v>
      </c>
      <c r="B12232">
        <v>500122237</v>
      </c>
      <c r="C12232">
        <v>176433</v>
      </c>
      <c r="D12232" t="s">
        <v>10242</v>
      </c>
      <c r="E12232" s="1">
        <v>43767.665196759262</v>
      </c>
      <c r="F12232">
        <v>3</v>
      </c>
      <c r="G12232" t="s">
        <v>33</v>
      </c>
      <c r="H12232">
        <v>340</v>
      </c>
      <c r="I12232" s="1">
        <v>43794.999305555553</v>
      </c>
      <c r="J12232" s="2">
        <f t="shared" si="573"/>
        <v>1</v>
      </c>
      <c r="K12232" s="2" t="str">
        <f>IFERROR(VLOOKUP(A12232,Aux!A:B,2,0),"Outros")</f>
        <v>Outros</v>
      </c>
      <c r="L12232" s="2">
        <f t="shared" si="574"/>
        <v>2019</v>
      </c>
      <c r="M12232">
        <f t="shared" si="575"/>
        <v>44</v>
      </c>
    </row>
    <row r="12233" spans="1:13" x14ac:dyDescent="0.35">
      <c r="A12233" t="s">
        <v>122</v>
      </c>
      <c r="B12233">
        <v>506173968</v>
      </c>
      <c r="C12233">
        <v>176434</v>
      </c>
      <c r="D12233" t="s">
        <v>9822</v>
      </c>
      <c r="E12233" s="1">
        <v>43767.670335648145</v>
      </c>
      <c r="F12233">
        <v>13</v>
      </c>
      <c r="G12233" t="s">
        <v>33</v>
      </c>
      <c r="H12233">
        <v>300</v>
      </c>
      <c r="I12233" s="1">
        <v>43778.75</v>
      </c>
      <c r="J12233" s="2">
        <f t="shared" si="573"/>
        <v>1</v>
      </c>
      <c r="K12233" s="2" t="str">
        <f>IFERROR(VLOOKUP(A12233,Aux!A:B,2,0),"Outros")</f>
        <v>Municípios</v>
      </c>
      <c r="L12233" s="2">
        <f t="shared" si="574"/>
        <v>2019</v>
      </c>
      <c r="M12233">
        <f t="shared" si="575"/>
        <v>44</v>
      </c>
    </row>
    <row r="12234" spans="1:13" x14ac:dyDescent="0.35">
      <c r="A12234" t="s">
        <v>9</v>
      </c>
      <c r="B12234">
        <v>506673626</v>
      </c>
      <c r="C12234">
        <v>176435</v>
      </c>
      <c r="D12234" t="s">
        <v>10144</v>
      </c>
      <c r="E12234" s="1">
        <v>43767.677951388891</v>
      </c>
      <c r="F12234">
        <v>13</v>
      </c>
      <c r="G12234" t="s">
        <v>10145</v>
      </c>
      <c r="H12234">
        <v>360</v>
      </c>
      <c r="I12234" s="1">
        <v>43772.999305555553</v>
      </c>
      <c r="J12234" s="2">
        <f t="shared" si="573"/>
        <v>1</v>
      </c>
      <c r="K12234" s="2" t="str">
        <f>IFERROR(VLOOKUP(A12234,Aux!A:B,2,0),"Outros")</f>
        <v>Municípios</v>
      </c>
      <c r="L12234" s="2">
        <f t="shared" si="574"/>
        <v>2019</v>
      </c>
      <c r="M12234">
        <f t="shared" si="575"/>
        <v>44</v>
      </c>
    </row>
    <row r="12235" spans="1:13" x14ac:dyDescent="0.35">
      <c r="A12235" t="s">
        <v>63</v>
      </c>
      <c r="B12235">
        <v>502098139</v>
      </c>
      <c r="C12235">
        <v>176436</v>
      </c>
      <c r="D12235" t="s">
        <v>9823</v>
      </c>
      <c r="E12235" s="1">
        <v>43767.684421296297</v>
      </c>
      <c r="F12235">
        <v>13</v>
      </c>
      <c r="G12235" t="s">
        <v>75</v>
      </c>
      <c r="H12235">
        <v>5</v>
      </c>
      <c r="I12235" s="1">
        <v>43774.75</v>
      </c>
      <c r="J12235" s="2">
        <f t="shared" si="573"/>
        <v>1</v>
      </c>
      <c r="K12235" s="2" t="str">
        <f>IFERROR(VLOOKUP(A12235,Aux!A:B,2,0),"Outros")</f>
        <v>Municípios</v>
      </c>
      <c r="L12235" s="2">
        <f t="shared" si="574"/>
        <v>2019</v>
      </c>
      <c r="M12235">
        <f t="shared" si="575"/>
        <v>44</v>
      </c>
    </row>
    <row r="12236" spans="1:13" x14ac:dyDescent="0.35">
      <c r="A12236" t="s">
        <v>362</v>
      </c>
      <c r="B12236">
        <v>680017763</v>
      </c>
      <c r="C12236">
        <v>176437</v>
      </c>
      <c r="D12236" t="s">
        <v>10243</v>
      </c>
      <c r="E12236" s="1">
        <v>43767.690416666665</v>
      </c>
      <c r="F12236">
        <v>4</v>
      </c>
      <c r="G12236" t="s">
        <v>566</v>
      </c>
      <c r="H12236">
        <v>300</v>
      </c>
      <c r="I12236" s="1">
        <v>43769.989583333336</v>
      </c>
      <c r="J12236" s="2">
        <f t="shared" si="573"/>
        <v>1</v>
      </c>
      <c r="K12236" s="2" t="str">
        <f>IFERROR(VLOOKUP(A12236,Aux!A:B,2,0),"Outros")</f>
        <v>Águas e resíduos</v>
      </c>
      <c r="L12236" s="2">
        <f t="shared" si="574"/>
        <v>2019</v>
      </c>
      <c r="M12236">
        <f t="shared" si="575"/>
        <v>44</v>
      </c>
    </row>
    <row r="12237" spans="1:13" x14ac:dyDescent="0.35">
      <c r="A12237" t="s">
        <v>112</v>
      </c>
      <c r="B12237">
        <v>501144218</v>
      </c>
      <c r="C12237">
        <v>176438</v>
      </c>
      <c r="D12237" t="s">
        <v>10373</v>
      </c>
      <c r="E12237" s="1">
        <v>43767.69189814815</v>
      </c>
      <c r="F12237">
        <v>1</v>
      </c>
      <c r="G12237" t="s">
        <v>1242</v>
      </c>
      <c r="H12237">
        <v>340</v>
      </c>
      <c r="I12237" s="1">
        <v>43776.75</v>
      </c>
      <c r="J12237" s="2">
        <f t="shared" si="573"/>
        <v>1</v>
      </c>
      <c r="K12237" s="2" t="str">
        <f>IFERROR(VLOOKUP(A12237,Aux!A:B,2,0),"Outros")</f>
        <v>Municípios</v>
      </c>
      <c r="L12237" s="2">
        <f t="shared" si="574"/>
        <v>2019</v>
      </c>
      <c r="M12237">
        <f t="shared" si="575"/>
        <v>44</v>
      </c>
    </row>
    <row r="12238" spans="1:13" x14ac:dyDescent="0.35">
      <c r="A12238" t="s">
        <v>362</v>
      </c>
      <c r="B12238">
        <v>680017763</v>
      </c>
      <c r="C12238">
        <v>176439</v>
      </c>
      <c r="D12238" t="s">
        <v>10497</v>
      </c>
      <c r="E12238" s="1">
        <v>43767.700891203705</v>
      </c>
      <c r="F12238">
        <v>4</v>
      </c>
      <c r="G12238" t="s">
        <v>566</v>
      </c>
      <c r="H12238">
        <v>360</v>
      </c>
      <c r="I12238" s="1">
        <v>43769.989583333336</v>
      </c>
      <c r="J12238" s="2">
        <f t="shared" si="573"/>
        <v>1</v>
      </c>
      <c r="K12238" s="2" t="str">
        <f>IFERROR(VLOOKUP(A12238,Aux!A:B,2,0),"Outros")</f>
        <v>Águas e resíduos</v>
      </c>
      <c r="L12238" s="2">
        <f t="shared" si="574"/>
        <v>2019</v>
      </c>
      <c r="M12238">
        <f t="shared" si="575"/>
        <v>44</v>
      </c>
    </row>
    <row r="12239" spans="1:13" x14ac:dyDescent="0.35">
      <c r="A12239" t="s">
        <v>54</v>
      </c>
      <c r="B12239">
        <v>508345464</v>
      </c>
      <c r="C12239">
        <v>176440</v>
      </c>
      <c r="D12239" t="s">
        <v>10101</v>
      </c>
      <c r="E12239" s="1">
        <v>43767.703402777777</v>
      </c>
      <c r="F12239">
        <v>3</v>
      </c>
      <c r="G12239" t="s">
        <v>250</v>
      </c>
      <c r="H12239">
        <v>360</v>
      </c>
      <c r="I12239" s="1">
        <v>43780.75</v>
      </c>
      <c r="J12239" s="2">
        <f t="shared" si="573"/>
        <v>1</v>
      </c>
      <c r="K12239" s="2" t="str">
        <f>IFERROR(VLOOKUP(A12239,Aux!A:B,2,0),"Outros")</f>
        <v>Outros</v>
      </c>
      <c r="L12239" s="2">
        <f t="shared" si="574"/>
        <v>2019</v>
      </c>
      <c r="M12239">
        <f t="shared" si="575"/>
        <v>44</v>
      </c>
    </row>
    <row r="12240" spans="1:13" x14ac:dyDescent="0.35">
      <c r="A12240" t="s">
        <v>157</v>
      </c>
      <c r="B12240">
        <v>500122237</v>
      </c>
      <c r="C12240">
        <v>176441</v>
      </c>
      <c r="D12240" t="s">
        <v>10102</v>
      </c>
      <c r="E12240" s="1">
        <v>43767.703842592593</v>
      </c>
      <c r="F12240">
        <v>1</v>
      </c>
      <c r="G12240" t="s">
        <v>33</v>
      </c>
      <c r="H12240">
        <v>360</v>
      </c>
      <c r="I12240" s="1">
        <v>43768.999305555553</v>
      </c>
      <c r="J12240" s="2">
        <f t="shared" si="573"/>
        <v>1</v>
      </c>
      <c r="K12240" s="2" t="str">
        <f>IFERROR(VLOOKUP(A12240,Aux!A:B,2,0),"Outros")</f>
        <v>Outros</v>
      </c>
      <c r="L12240" s="2">
        <f t="shared" si="574"/>
        <v>2019</v>
      </c>
      <c r="M12240">
        <f t="shared" si="575"/>
        <v>44</v>
      </c>
    </row>
    <row r="12241" spans="1:13" x14ac:dyDescent="0.35">
      <c r="A12241" t="s">
        <v>1752</v>
      </c>
      <c r="B12241">
        <v>506826546</v>
      </c>
      <c r="C12241">
        <v>176442</v>
      </c>
      <c r="E12241" s="1">
        <v>43767.718194444446</v>
      </c>
      <c r="F12241">
        <v>3</v>
      </c>
      <c r="G12241" t="s">
        <v>33</v>
      </c>
      <c r="H12241">
        <v>1</v>
      </c>
      <c r="J12241" s="2">
        <f t="shared" si="573"/>
        <v>1</v>
      </c>
      <c r="K12241" s="2" t="str">
        <f>IFERROR(VLOOKUP(A12241,Aux!A:B,2,0),"Outros")</f>
        <v>Municípios</v>
      </c>
      <c r="L12241" s="2">
        <f t="shared" si="574"/>
        <v>2019</v>
      </c>
      <c r="M12241">
        <f t="shared" si="575"/>
        <v>44</v>
      </c>
    </row>
    <row r="12242" spans="1:13" x14ac:dyDescent="0.35">
      <c r="A12242" t="s">
        <v>81</v>
      </c>
      <c r="B12242">
        <v>506780902</v>
      </c>
      <c r="C12242">
        <v>176447</v>
      </c>
      <c r="D12242" t="s">
        <v>10414</v>
      </c>
      <c r="E12242" s="1">
        <v>43768.373506944445</v>
      </c>
      <c r="F12242">
        <v>1</v>
      </c>
      <c r="G12242" t="s">
        <v>612</v>
      </c>
      <c r="H12242">
        <v>340</v>
      </c>
      <c r="I12242" s="1">
        <v>43777.999305555553</v>
      </c>
      <c r="J12242" s="2">
        <f t="shared" si="573"/>
        <v>1</v>
      </c>
      <c r="K12242" s="2" t="str">
        <f>IFERROR(VLOOKUP(A12242,Aux!A:B,2,0),"Outros")</f>
        <v>Municípios</v>
      </c>
      <c r="L12242" s="2">
        <f t="shared" si="574"/>
        <v>2019</v>
      </c>
      <c r="M12242">
        <f t="shared" si="575"/>
        <v>44</v>
      </c>
    </row>
    <row r="12243" spans="1:13" x14ac:dyDescent="0.35">
      <c r="A12243" t="s">
        <v>512</v>
      </c>
      <c r="B12243">
        <v>506821480</v>
      </c>
      <c r="C12243">
        <v>176449</v>
      </c>
      <c r="E12243" s="1">
        <v>43768.394236111111</v>
      </c>
      <c r="F12243">
        <v>13</v>
      </c>
      <c r="G12243" t="s">
        <v>33</v>
      </c>
      <c r="H12243">
        <v>1</v>
      </c>
      <c r="J12243" s="2">
        <f t="shared" si="573"/>
        <v>1</v>
      </c>
      <c r="K12243" s="2" t="str">
        <f>IFERROR(VLOOKUP(A12243,Aux!A:B,2,0),"Outros")</f>
        <v>Municípios</v>
      </c>
      <c r="L12243" s="2">
        <f t="shared" si="574"/>
        <v>2019</v>
      </c>
      <c r="M12243">
        <f t="shared" si="575"/>
        <v>44</v>
      </c>
    </row>
    <row r="12244" spans="1:13" x14ac:dyDescent="0.35">
      <c r="A12244" t="s">
        <v>1150</v>
      </c>
      <c r="B12244">
        <v>505991527</v>
      </c>
      <c r="C12244">
        <v>176450</v>
      </c>
      <c r="D12244" t="s">
        <v>10415</v>
      </c>
      <c r="E12244" s="1">
        <v>43768.398564814815</v>
      </c>
      <c r="F12244">
        <v>13</v>
      </c>
      <c r="G12244" t="s">
        <v>643</v>
      </c>
      <c r="H12244">
        <v>360</v>
      </c>
      <c r="I12244" s="1">
        <v>43780.999305555553</v>
      </c>
      <c r="J12244" s="2">
        <f t="shared" si="573"/>
        <v>1</v>
      </c>
      <c r="K12244" s="2" t="str">
        <f>IFERROR(VLOOKUP(A12244,Aux!A:B,2,0),"Outros")</f>
        <v>Águas e resíduos</v>
      </c>
      <c r="L12244" s="2">
        <f t="shared" si="574"/>
        <v>2019</v>
      </c>
      <c r="M12244">
        <f t="shared" si="575"/>
        <v>44</v>
      </c>
    </row>
    <row r="12245" spans="1:13" x14ac:dyDescent="0.35">
      <c r="A12245" t="s">
        <v>112</v>
      </c>
      <c r="B12245">
        <v>501144218</v>
      </c>
      <c r="C12245">
        <v>176451</v>
      </c>
      <c r="D12245" t="s">
        <v>10103</v>
      </c>
      <c r="E12245" s="1">
        <v>43768.39943287037</v>
      </c>
      <c r="F12245">
        <v>1</v>
      </c>
      <c r="G12245" t="s">
        <v>124</v>
      </c>
      <c r="H12245">
        <v>400</v>
      </c>
      <c r="I12245" s="1">
        <v>43414.75</v>
      </c>
      <c r="J12245" s="2">
        <f t="shared" si="573"/>
        <v>1</v>
      </c>
      <c r="K12245" s="2" t="str">
        <f>IFERROR(VLOOKUP(A12245,Aux!A:B,2,0),"Outros")</f>
        <v>Municípios</v>
      </c>
      <c r="L12245" s="2">
        <f t="shared" si="574"/>
        <v>2019</v>
      </c>
      <c r="M12245">
        <f t="shared" si="575"/>
        <v>44</v>
      </c>
    </row>
    <row r="12246" spans="1:13" x14ac:dyDescent="0.35">
      <c r="A12246" t="s">
        <v>21</v>
      </c>
      <c r="B12246">
        <v>600082628</v>
      </c>
      <c r="C12246">
        <v>176452</v>
      </c>
      <c r="D12246" t="s">
        <v>10104</v>
      </c>
      <c r="E12246" s="1">
        <v>43768.400972222225</v>
      </c>
      <c r="F12246">
        <v>13</v>
      </c>
      <c r="G12246" t="s">
        <v>10105</v>
      </c>
      <c r="H12246">
        <v>360</v>
      </c>
      <c r="I12246" s="1">
        <v>43776.75</v>
      </c>
      <c r="J12246" s="2">
        <f t="shared" si="573"/>
        <v>1</v>
      </c>
      <c r="K12246" s="2" t="str">
        <f>IFERROR(VLOOKUP(A12246,Aux!A:B,2,0),"Outros")</f>
        <v>Outros</v>
      </c>
      <c r="L12246" s="2">
        <f t="shared" si="574"/>
        <v>2019</v>
      </c>
      <c r="M12246">
        <f t="shared" si="575"/>
        <v>44</v>
      </c>
    </row>
    <row r="12247" spans="1:13" x14ac:dyDescent="0.35">
      <c r="A12247" t="s">
        <v>143</v>
      </c>
      <c r="B12247">
        <v>506801969</v>
      </c>
      <c r="C12247">
        <v>176453</v>
      </c>
      <c r="D12247" t="s">
        <v>1874</v>
      </c>
      <c r="E12247" s="1">
        <v>43768.405092592591</v>
      </c>
      <c r="F12247">
        <v>1</v>
      </c>
      <c r="G12247" t="s">
        <v>1117</v>
      </c>
      <c r="H12247">
        <v>360</v>
      </c>
      <c r="I12247" s="1">
        <v>43774.708333333336</v>
      </c>
      <c r="J12247" s="2">
        <f t="shared" si="573"/>
        <v>1</v>
      </c>
      <c r="K12247" s="2" t="str">
        <f>IFERROR(VLOOKUP(A12247,Aux!A:B,2,0),"Outros")</f>
        <v>Municípios</v>
      </c>
      <c r="L12247" s="2">
        <f t="shared" si="574"/>
        <v>2019</v>
      </c>
      <c r="M12247">
        <f t="shared" si="575"/>
        <v>44</v>
      </c>
    </row>
    <row r="12248" spans="1:13" x14ac:dyDescent="0.35">
      <c r="A12248" t="s">
        <v>1460</v>
      </c>
      <c r="B12248">
        <v>502826126</v>
      </c>
      <c r="C12248">
        <v>176454</v>
      </c>
      <c r="D12248" t="s">
        <v>10146</v>
      </c>
      <c r="E12248" s="1">
        <v>43768.418761574074</v>
      </c>
      <c r="F12248">
        <v>3</v>
      </c>
      <c r="G12248" t="s">
        <v>900</v>
      </c>
      <c r="H12248">
        <v>230</v>
      </c>
      <c r="I12248" s="1">
        <v>43848.999305555553</v>
      </c>
      <c r="J12248" s="2">
        <f t="shared" si="573"/>
        <v>1</v>
      </c>
      <c r="K12248" s="2" t="str">
        <f>IFERROR(VLOOKUP(A12248,Aux!A:B,2,0),"Outros")</f>
        <v>Outros</v>
      </c>
      <c r="L12248" s="2">
        <f t="shared" si="574"/>
        <v>2019</v>
      </c>
      <c r="M12248">
        <f t="shared" si="575"/>
        <v>44</v>
      </c>
    </row>
    <row r="12249" spans="1:13" x14ac:dyDescent="0.35">
      <c r="A12249" t="s">
        <v>188</v>
      </c>
      <c r="B12249">
        <v>502130040</v>
      </c>
      <c r="C12249">
        <v>176455</v>
      </c>
      <c r="D12249" t="s">
        <v>9914</v>
      </c>
      <c r="E12249" s="1">
        <v>43768.426458333335</v>
      </c>
      <c r="F12249">
        <v>3</v>
      </c>
      <c r="G12249" t="s">
        <v>190</v>
      </c>
      <c r="H12249">
        <v>340</v>
      </c>
      <c r="I12249" s="1">
        <v>43781.708333333336</v>
      </c>
      <c r="J12249" s="2">
        <f t="shared" si="573"/>
        <v>1</v>
      </c>
      <c r="K12249" s="2" t="str">
        <f>IFERROR(VLOOKUP(A12249,Aux!A:B,2,0),"Outros")</f>
        <v>Municípios</v>
      </c>
      <c r="L12249" s="2">
        <f t="shared" si="574"/>
        <v>2019</v>
      </c>
      <c r="M12249">
        <f t="shared" si="575"/>
        <v>44</v>
      </c>
    </row>
    <row r="12250" spans="1:13" x14ac:dyDescent="0.35">
      <c r="A12250" t="s">
        <v>150</v>
      </c>
      <c r="B12250">
        <v>505309939</v>
      </c>
      <c r="C12250">
        <v>176459</v>
      </c>
      <c r="D12250" t="s">
        <v>9915</v>
      </c>
      <c r="E12250" s="1">
        <v>43768.434166666666</v>
      </c>
      <c r="F12250">
        <v>1</v>
      </c>
      <c r="G12250" t="s">
        <v>1358</v>
      </c>
      <c r="H12250">
        <v>360</v>
      </c>
      <c r="I12250" s="1">
        <v>43773.729166666664</v>
      </c>
      <c r="J12250" s="2">
        <f t="shared" si="573"/>
        <v>1</v>
      </c>
      <c r="K12250" s="2" t="str">
        <f>IFERROR(VLOOKUP(A12250,Aux!A:B,2,0),"Outros")</f>
        <v>Municípios</v>
      </c>
      <c r="L12250" s="2">
        <f t="shared" si="574"/>
        <v>2019</v>
      </c>
      <c r="M12250">
        <f t="shared" si="575"/>
        <v>44</v>
      </c>
    </row>
    <row r="12251" spans="1:13" x14ac:dyDescent="0.35">
      <c r="A12251" t="s">
        <v>196</v>
      </c>
      <c r="B12251">
        <v>512096481</v>
      </c>
      <c r="C12251">
        <v>176460</v>
      </c>
      <c r="D12251" t="s">
        <v>10448</v>
      </c>
      <c r="E12251" s="1">
        <v>43768.434386574074</v>
      </c>
      <c r="F12251">
        <v>3</v>
      </c>
      <c r="G12251" t="s">
        <v>6819</v>
      </c>
      <c r="H12251">
        <v>340</v>
      </c>
      <c r="I12251" s="1">
        <v>43782.75</v>
      </c>
      <c r="J12251" s="2">
        <f t="shared" si="573"/>
        <v>1</v>
      </c>
      <c r="K12251" s="2" t="str">
        <f>IFERROR(VLOOKUP(A12251,Aux!A:B,2,0),"Outros")</f>
        <v>Municípios</v>
      </c>
      <c r="L12251" s="2">
        <f t="shared" si="574"/>
        <v>2019</v>
      </c>
      <c r="M12251">
        <f t="shared" si="575"/>
        <v>44</v>
      </c>
    </row>
    <row r="12252" spans="1:13" x14ac:dyDescent="0.35">
      <c r="A12252" t="s">
        <v>21</v>
      </c>
      <c r="B12252">
        <v>600082628</v>
      </c>
      <c r="C12252">
        <v>176462</v>
      </c>
      <c r="E12252" s="1">
        <v>43768.438240740739</v>
      </c>
      <c r="F12252">
        <v>13</v>
      </c>
      <c r="G12252" t="s">
        <v>33</v>
      </c>
      <c r="H12252">
        <v>400</v>
      </c>
      <c r="J12252" s="2">
        <f t="shared" si="573"/>
        <v>1</v>
      </c>
      <c r="K12252" s="2" t="str">
        <f>IFERROR(VLOOKUP(A12252,Aux!A:B,2,0),"Outros")</f>
        <v>Outros</v>
      </c>
      <c r="L12252" s="2">
        <f t="shared" si="574"/>
        <v>2019</v>
      </c>
      <c r="M12252">
        <f t="shared" si="575"/>
        <v>44</v>
      </c>
    </row>
    <row r="12253" spans="1:13" x14ac:dyDescent="0.35">
      <c r="A12253" t="s">
        <v>246</v>
      </c>
      <c r="B12253">
        <v>512013241</v>
      </c>
      <c r="C12253">
        <v>176463</v>
      </c>
      <c r="E12253" s="1">
        <v>43768.445601851854</v>
      </c>
      <c r="F12253">
        <v>1</v>
      </c>
      <c r="G12253" t="s">
        <v>5468</v>
      </c>
      <c r="H12253">
        <v>360</v>
      </c>
      <c r="I12253" s="1">
        <v>43784.729166666664</v>
      </c>
      <c r="J12253" s="2">
        <f t="shared" si="573"/>
        <v>1</v>
      </c>
      <c r="K12253" s="2" t="str">
        <f>IFERROR(VLOOKUP(A12253,Aux!A:B,2,0),"Outros")</f>
        <v>Municípios</v>
      </c>
      <c r="L12253" s="2">
        <f t="shared" si="574"/>
        <v>2019</v>
      </c>
      <c r="M12253">
        <f t="shared" si="575"/>
        <v>44</v>
      </c>
    </row>
    <row r="12254" spans="1:13" x14ac:dyDescent="0.35">
      <c r="A12254" t="s">
        <v>574</v>
      </c>
      <c r="B12254">
        <v>506791220</v>
      </c>
      <c r="C12254">
        <v>176465</v>
      </c>
      <c r="D12254" t="s">
        <v>10449</v>
      </c>
      <c r="E12254" s="1">
        <v>43768.451932870368</v>
      </c>
      <c r="F12254">
        <v>1</v>
      </c>
      <c r="G12254" t="s">
        <v>576</v>
      </c>
      <c r="H12254">
        <v>360</v>
      </c>
      <c r="I12254" s="1">
        <v>43775.999305555553</v>
      </c>
      <c r="J12254" s="2">
        <f t="shared" si="573"/>
        <v>1</v>
      </c>
      <c r="K12254" s="2" t="str">
        <f>IFERROR(VLOOKUP(A12254,Aux!A:B,2,0),"Outros")</f>
        <v>Municípios</v>
      </c>
      <c r="L12254" s="2">
        <f t="shared" si="574"/>
        <v>2019</v>
      </c>
      <c r="M12254">
        <f t="shared" si="575"/>
        <v>44</v>
      </c>
    </row>
    <row r="12255" spans="1:13" x14ac:dyDescent="0.35">
      <c r="A12255" t="s">
        <v>122</v>
      </c>
      <c r="B12255">
        <v>506173968</v>
      </c>
      <c r="C12255">
        <v>176466</v>
      </c>
      <c r="D12255" t="s">
        <v>10374</v>
      </c>
      <c r="E12255" s="1">
        <v>43768.457256944443</v>
      </c>
      <c r="F12255">
        <v>1</v>
      </c>
      <c r="G12255" t="s">
        <v>33</v>
      </c>
      <c r="H12255">
        <v>360</v>
      </c>
      <c r="I12255" s="1">
        <v>43774.75</v>
      </c>
      <c r="J12255" s="2">
        <f t="shared" si="573"/>
        <v>1</v>
      </c>
      <c r="K12255" s="2" t="str">
        <f>IFERROR(VLOOKUP(A12255,Aux!A:B,2,0),"Outros")</f>
        <v>Municípios</v>
      </c>
      <c r="L12255" s="2">
        <f t="shared" si="574"/>
        <v>2019</v>
      </c>
      <c r="M12255">
        <f t="shared" si="575"/>
        <v>44</v>
      </c>
    </row>
    <row r="12256" spans="1:13" x14ac:dyDescent="0.35">
      <c r="A12256" t="s">
        <v>165</v>
      </c>
      <c r="B12256">
        <v>600084892</v>
      </c>
      <c r="C12256">
        <v>176467</v>
      </c>
      <c r="D12256" t="s">
        <v>10244</v>
      </c>
      <c r="E12256" s="1">
        <v>43768.457465277781</v>
      </c>
      <c r="F12256">
        <v>13</v>
      </c>
      <c r="G12256" t="s">
        <v>618</v>
      </c>
      <c r="H12256">
        <v>340</v>
      </c>
      <c r="I12256" s="1">
        <v>43775.999305555553</v>
      </c>
      <c r="J12256" s="2">
        <f t="shared" si="573"/>
        <v>1</v>
      </c>
      <c r="K12256" s="2" t="str">
        <f>IFERROR(VLOOKUP(A12256,Aux!A:B,2,0),"Outros")</f>
        <v>Outros</v>
      </c>
      <c r="L12256" s="2">
        <f t="shared" si="574"/>
        <v>2019</v>
      </c>
      <c r="M12256">
        <f t="shared" si="575"/>
        <v>44</v>
      </c>
    </row>
    <row r="12257" spans="1:13" x14ac:dyDescent="0.35">
      <c r="A12257" t="s">
        <v>57</v>
      </c>
      <c r="B12257">
        <v>501294104</v>
      </c>
      <c r="C12257">
        <v>176469</v>
      </c>
      <c r="D12257" t="s">
        <v>10335</v>
      </c>
      <c r="E12257" s="1">
        <v>43768.463831018518</v>
      </c>
      <c r="F12257">
        <v>13</v>
      </c>
      <c r="G12257" t="s">
        <v>59</v>
      </c>
      <c r="H12257">
        <v>360</v>
      </c>
      <c r="I12257" s="1">
        <v>43774.999305555553</v>
      </c>
      <c r="J12257" s="2">
        <f t="shared" si="573"/>
        <v>1</v>
      </c>
      <c r="K12257" s="2" t="str">
        <f>IFERROR(VLOOKUP(A12257,Aux!A:B,2,0),"Outros")</f>
        <v>Municípios</v>
      </c>
      <c r="L12257" s="2">
        <f t="shared" si="574"/>
        <v>2019</v>
      </c>
      <c r="M12257">
        <f t="shared" si="575"/>
        <v>44</v>
      </c>
    </row>
    <row r="12258" spans="1:13" x14ac:dyDescent="0.35">
      <c r="A12258" t="s">
        <v>122</v>
      </c>
      <c r="B12258">
        <v>506173968</v>
      </c>
      <c r="C12258">
        <v>176473</v>
      </c>
      <c r="D12258" t="s">
        <v>10374</v>
      </c>
      <c r="E12258" s="1">
        <v>43768.47724537037</v>
      </c>
      <c r="F12258">
        <v>1</v>
      </c>
      <c r="G12258" t="s">
        <v>33</v>
      </c>
      <c r="H12258">
        <v>5</v>
      </c>
      <c r="I12258" s="1">
        <v>43777.75</v>
      </c>
      <c r="J12258" s="2">
        <f t="shared" si="573"/>
        <v>1</v>
      </c>
      <c r="K12258" s="2" t="str">
        <f>IFERROR(VLOOKUP(A12258,Aux!A:B,2,0),"Outros")</f>
        <v>Municípios</v>
      </c>
      <c r="L12258" s="2">
        <f t="shared" si="574"/>
        <v>2019</v>
      </c>
      <c r="M12258">
        <f t="shared" si="575"/>
        <v>44</v>
      </c>
    </row>
    <row r="12259" spans="1:13" x14ac:dyDescent="0.35">
      <c r="A12259" t="s">
        <v>92</v>
      </c>
      <c r="B12259">
        <v>506037258</v>
      </c>
      <c r="C12259">
        <v>176474</v>
      </c>
      <c r="D12259" t="s">
        <v>10450</v>
      </c>
      <c r="E12259" s="1">
        <v>43768.47859953704</v>
      </c>
      <c r="F12259">
        <v>13</v>
      </c>
      <c r="G12259" t="s">
        <v>94</v>
      </c>
      <c r="H12259">
        <v>340</v>
      </c>
      <c r="I12259" s="1">
        <v>43773.708333333336</v>
      </c>
      <c r="J12259" s="2">
        <f t="shared" si="573"/>
        <v>1</v>
      </c>
      <c r="K12259" s="2" t="str">
        <f>IFERROR(VLOOKUP(A12259,Aux!A:B,2,0),"Outros")</f>
        <v>Municípios</v>
      </c>
      <c r="L12259" s="2">
        <f t="shared" si="574"/>
        <v>2019</v>
      </c>
      <c r="M12259">
        <f t="shared" si="575"/>
        <v>44</v>
      </c>
    </row>
    <row r="12260" spans="1:13" x14ac:dyDescent="0.35">
      <c r="A12260" t="s">
        <v>574</v>
      </c>
      <c r="B12260">
        <v>506791220</v>
      </c>
      <c r="C12260">
        <v>176475</v>
      </c>
      <c r="D12260" t="s">
        <v>10245</v>
      </c>
      <c r="E12260" s="1">
        <v>43768.479027777779</v>
      </c>
      <c r="F12260">
        <v>1</v>
      </c>
      <c r="G12260" t="s">
        <v>576</v>
      </c>
      <c r="H12260">
        <v>360</v>
      </c>
      <c r="I12260" s="1">
        <v>43775.999305555553</v>
      </c>
      <c r="J12260" s="2">
        <f t="shared" si="573"/>
        <v>1</v>
      </c>
      <c r="K12260" s="2" t="str">
        <f>IFERROR(VLOOKUP(A12260,Aux!A:B,2,0),"Outros")</f>
        <v>Municípios</v>
      </c>
      <c r="L12260" s="2">
        <f t="shared" si="574"/>
        <v>2019</v>
      </c>
      <c r="M12260">
        <f t="shared" si="575"/>
        <v>44</v>
      </c>
    </row>
    <row r="12261" spans="1:13" x14ac:dyDescent="0.35">
      <c r="A12261" t="s">
        <v>10246</v>
      </c>
      <c r="B12261">
        <v>672001926</v>
      </c>
      <c r="C12261">
        <v>176477</v>
      </c>
      <c r="D12261" t="s">
        <v>10336</v>
      </c>
      <c r="E12261" s="1">
        <v>43768.480590277781</v>
      </c>
      <c r="F12261">
        <v>3</v>
      </c>
      <c r="G12261" t="s">
        <v>473</v>
      </c>
      <c r="H12261">
        <v>340</v>
      </c>
      <c r="I12261" s="1">
        <v>43783.958333333336</v>
      </c>
      <c r="J12261" s="2">
        <f t="shared" si="573"/>
        <v>1</v>
      </c>
      <c r="K12261" s="2" t="str">
        <f>IFERROR(VLOOKUP(A12261,Aux!A:B,2,0),"Outros")</f>
        <v>Outros</v>
      </c>
      <c r="L12261" s="2">
        <f t="shared" si="574"/>
        <v>2019</v>
      </c>
      <c r="M12261">
        <f t="shared" si="575"/>
        <v>44</v>
      </c>
    </row>
    <row r="12262" spans="1:13" x14ac:dyDescent="0.35">
      <c r="A12262" t="s">
        <v>92</v>
      </c>
      <c r="B12262">
        <v>506037258</v>
      </c>
      <c r="C12262">
        <v>176478</v>
      </c>
      <c r="D12262" t="s">
        <v>9999</v>
      </c>
      <c r="E12262" s="1">
        <v>43768.481863425928</v>
      </c>
      <c r="F12262">
        <v>13</v>
      </c>
      <c r="G12262" t="s">
        <v>476</v>
      </c>
      <c r="H12262">
        <v>340</v>
      </c>
      <c r="I12262" s="1">
        <v>43774.708333333336</v>
      </c>
      <c r="J12262" s="2">
        <f t="shared" si="573"/>
        <v>1</v>
      </c>
      <c r="K12262" s="2" t="str">
        <f>IFERROR(VLOOKUP(A12262,Aux!A:B,2,0),"Outros")</f>
        <v>Municípios</v>
      </c>
      <c r="L12262" s="2">
        <f t="shared" si="574"/>
        <v>2019</v>
      </c>
      <c r="M12262">
        <f t="shared" si="575"/>
        <v>44</v>
      </c>
    </row>
    <row r="12263" spans="1:13" x14ac:dyDescent="0.35">
      <c r="A12263" t="s">
        <v>91</v>
      </c>
      <c r="B12263">
        <v>508035546</v>
      </c>
      <c r="C12263">
        <v>176480</v>
      </c>
      <c r="E12263" s="1">
        <v>43768.492326388892</v>
      </c>
      <c r="F12263">
        <v>3</v>
      </c>
      <c r="G12263" t="s">
        <v>33</v>
      </c>
      <c r="H12263">
        <v>400</v>
      </c>
      <c r="J12263" s="2">
        <f t="shared" si="573"/>
        <v>1</v>
      </c>
      <c r="K12263" s="2" t="str">
        <f>IFERROR(VLOOKUP(A12263,Aux!A:B,2,0),"Outros")</f>
        <v>Municípios</v>
      </c>
      <c r="L12263" s="2">
        <f t="shared" si="574"/>
        <v>2019</v>
      </c>
      <c r="M12263">
        <f t="shared" si="575"/>
        <v>44</v>
      </c>
    </row>
    <row r="12264" spans="1:13" x14ac:dyDescent="0.35">
      <c r="A12264" t="s">
        <v>35</v>
      </c>
      <c r="B12264">
        <v>508666236</v>
      </c>
      <c r="C12264">
        <v>176481</v>
      </c>
      <c r="D12264" t="s">
        <v>317</v>
      </c>
      <c r="E12264" s="1">
        <v>43768.500879629632</v>
      </c>
      <c r="F12264">
        <v>1</v>
      </c>
      <c r="G12264" t="s">
        <v>318</v>
      </c>
      <c r="H12264">
        <v>5</v>
      </c>
      <c r="I12264" s="1">
        <v>43782.999305555553</v>
      </c>
      <c r="J12264" s="2">
        <f t="shared" si="573"/>
        <v>1</v>
      </c>
      <c r="K12264" s="2" t="str">
        <f>IFERROR(VLOOKUP(A12264,Aux!A:B,2,0),"Outros")</f>
        <v>Outros</v>
      </c>
      <c r="L12264" s="2">
        <f t="shared" si="574"/>
        <v>2019</v>
      </c>
      <c r="M12264">
        <f t="shared" si="575"/>
        <v>44</v>
      </c>
    </row>
    <row r="12265" spans="1:13" x14ac:dyDescent="0.35">
      <c r="A12265" t="s">
        <v>92</v>
      </c>
      <c r="B12265">
        <v>506037258</v>
      </c>
      <c r="C12265">
        <v>176482</v>
      </c>
      <c r="D12265" t="s">
        <v>10337</v>
      </c>
      <c r="E12265" s="1">
        <v>43768.502939814818</v>
      </c>
      <c r="F12265">
        <v>13</v>
      </c>
      <c r="G12265" t="s">
        <v>476</v>
      </c>
      <c r="H12265">
        <v>340</v>
      </c>
      <c r="I12265" s="1">
        <v>43781.708333333336</v>
      </c>
      <c r="J12265" s="2">
        <f t="shared" si="573"/>
        <v>1</v>
      </c>
      <c r="K12265" s="2" t="str">
        <f>IFERROR(VLOOKUP(A12265,Aux!A:B,2,0),"Outros")</f>
        <v>Municípios</v>
      </c>
      <c r="L12265" s="2">
        <f t="shared" si="574"/>
        <v>2019</v>
      </c>
      <c r="M12265">
        <f t="shared" si="575"/>
        <v>44</v>
      </c>
    </row>
    <row r="12266" spans="1:13" x14ac:dyDescent="0.35">
      <c r="A12266" t="s">
        <v>10246</v>
      </c>
      <c r="B12266">
        <v>672001926</v>
      </c>
      <c r="C12266">
        <v>176483</v>
      </c>
      <c r="E12266" s="1">
        <v>43768.517129629632</v>
      </c>
      <c r="F12266">
        <v>3</v>
      </c>
      <c r="G12266" t="s">
        <v>33</v>
      </c>
      <c r="H12266">
        <v>400</v>
      </c>
      <c r="J12266" s="2">
        <f t="shared" si="573"/>
        <v>1</v>
      </c>
      <c r="K12266" s="2" t="str">
        <f>IFERROR(VLOOKUP(A12266,Aux!A:B,2,0),"Outros")</f>
        <v>Outros</v>
      </c>
      <c r="L12266" s="2">
        <f t="shared" si="574"/>
        <v>2019</v>
      </c>
      <c r="M12266">
        <f t="shared" si="575"/>
        <v>44</v>
      </c>
    </row>
    <row r="12267" spans="1:13" x14ac:dyDescent="0.35">
      <c r="A12267" t="s">
        <v>154</v>
      </c>
      <c r="B12267">
        <v>506818829</v>
      </c>
      <c r="C12267">
        <v>176484</v>
      </c>
      <c r="D12267" t="s">
        <v>10247</v>
      </c>
      <c r="E12267" s="1">
        <v>43768.518599537034</v>
      </c>
      <c r="F12267">
        <v>1</v>
      </c>
      <c r="G12267" t="s">
        <v>156</v>
      </c>
      <c r="H12267">
        <v>360</v>
      </c>
      <c r="I12267" s="1">
        <v>43774.999305555553</v>
      </c>
      <c r="J12267" s="2">
        <f t="shared" si="573"/>
        <v>1</v>
      </c>
      <c r="K12267" s="2" t="str">
        <f>IFERROR(VLOOKUP(A12267,Aux!A:B,2,0),"Outros")</f>
        <v>Municípios</v>
      </c>
      <c r="L12267" s="2">
        <f t="shared" si="574"/>
        <v>2019</v>
      </c>
      <c r="M12267">
        <f t="shared" si="575"/>
        <v>44</v>
      </c>
    </row>
    <row r="12268" spans="1:13" x14ac:dyDescent="0.35">
      <c r="A12268" t="s">
        <v>3315</v>
      </c>
      <c r="B12268">
        <v>508100720</v>
      </c>
      <c r="C12268">
        <v>176485</v>
      </c>
      <c r="D12268" t="s">
        <v>10179</v>
      </c>
      <c r="E12268" s="1">
        <v>43768.531018518515</v>
      </c>
      <c r="F12268">
        <v>13</v>
      </c>
      <c r="G12268" t="s">
        <v>33</v>
      </c>
      <c r="H12268">
        <v>220</v>
      </c>
      <c r="I12268" s="1">
        <v>43775.999305555553</v>
      </c>
      <c r="J12268" s="2">
        <f t="shared" si="573"/>
        <v>1</v>
      </c>
      <c r="K12268" s="2" t="str">
        <f>IFERROR(VLOOKUP(A12268,Aux!A:B,2,0),"Outros")</f>
        <v>Outros</v>
      </c>
      <c r="L12268" s="2">
        <f t="shared" si="574"/>
        <v>2019</v>
      </c>
      <c r="M12268">
        <f t="shared" si="575"/>
        <v>44</v>
      </c>
    </row>
    <row r="12269" spans="1:13" x14ac:dyDescent="0.35">
      <c r="A12269" t="s">
        <v>92</v>
      </c>
      <c r="B12269">
        <v>506037258</v>
      </c>
      <c r="C12269">
        <v>176486</v>
      </c>
      <c r="D12269" t="s">
        <v>10106</v>
      </c>
      <c r="E12269" s="1">
        <v>43768.525590277779</v>
      </c>
      <c r="F12269">
        <v>13</v>
      </c>
      <c r="G12269" t="s">
        <v>476</v>
      </c>
      <c r="H12269">
        <v>340</v>
      </c>
      <c r="I12269" s="1">
        <v>43775.708333333336</v>
      </c>
      <c r="J12269" s="2">
        <f t="shared" si="573"/>
        <v>1</v>
      </c>
      <c r="K12269" s="2" t="str">
        <f>IFERROR(VLOOKUP(A12269,Aux!A:B,2,0),"Outros")</f>
        <v>Municípios</v>
      </c>
      <c r="L12269" s="2">
        <f t="shared" si="574"/>
        <v>2019</v>
      </c>
      <c r="M12269">
        <f t="shared" si="575"/>
        <v>44</v>
      </c>
    </row>
    <row r="12270" spans="1:13" x14ac:dyDescent="0.35">
      <c r="A12270" t="s">
        <v>10338</v>
      </c>
      <c r="B12270">
        <v>512017271</v>
      </c>
      <c r="C12270">
        <v>176487</v>
      </c>
      <c r="E12270" s="1">
        <v>43768.526539351849</v>
      </c>
      <c r="F12270">
        <v>3</v>
      </c>
      <c r="G12270" t="s">
        <v>33</v>
      </c>
      <c r="H12270">
        <v>400</v>
      </c>
      <c r="J12270" s="2">
        <f t="shared" si="573"/>
        <v>1</v>
      </c>
      <c r="K12270" s="2" t="str">
        <f>IFERROR(VLOOKUP(A12270,Aux!A:B,2,0),"Outros")</f>
        <v>Outros</v>
      </c>
      <c r="L12270" s="2">
        <f t="shared" si="574"/>
        <v>2019</v>
      </c>
      <c r="M12270">
        <f t="shared" si="575"/>
        <v>44</v>
      </c>
    </row>
    <row r="12271" spans="1:13" x14ac:dyDescent="0.35">
      <c r="A12271" t="s">
        <v>10339</v>
      </c>
      <c r="B12271">
        <v>512041253</v>
      </c>
      <c r="C12271">
        <v>176487</v>
      </c>
      <c r="E12271" s="1">
        <v>43768.526539351849</v>
      </c>
      <c r="F12271">
        <v>3</v>
      </c>
      <c r="G12271" t="s">
        <v>33</v>
      </c>
      <c r="H12271">
        <v>400</v>
      </c>
      <c r="J12271" s="2" t="str">
        <f t="shared" si="573"/>
        <v/>
      </c>
      <c r="K12271" s="2" t="str">
        <f>IFERROR(VLOOKUP(A12271,Aux!A:B,2,0),"Outros")</f>
        <v>Outros</v>
      </c>
      <c r="L12271" s="2">
        <f t="shared" si="574"/>
        <v>2019</v>
      </c>
      <c r="M12271">
        <f t="shared" si="575"/>
        <v>44</v>
      </c>
    </row>
    <row r="12272" spans="1:13" x14ac:dyDescent="0.35">
      <c r="A12272" t="s">
        <v>471</v>
      </c>
      <c r="B12272">
        <v>512012032</v>
      </c>
      <c r="C12272">
        <v>176487</v>
      </c>
      <c r="E12272" s="1">
        <v>43768.526539351849</v>
      </c>
      <c r="F12272">
        <v>3</v>
      </c>
      <c r="G12272" t="s">
        <v>33</v>
      </c>
      <c r="H12272">
        <v>400</v>
      </c>
      <c r="J12272" s="2" t="str">
        <f t="shared" si="573"/>
        <v/>
      </c>
      <c r="K12272" s="2" t="str">
        <f>IFERROR(VLOOKUP(A12272,Aux!A:B,2,0),"Outros")</f>
        <v>Outros</v>
      </c>
      <c r="L12272" s="2">
        <f t="shared" si="574"/>
        <v>2019</v>
      </c>
      <c r="M12272">
        <f t="shared" si="575"/>
        <v>44</v>
      </c>
    </row>
    <row r="12273" spans="1:13" x14ac:dyDescent="0.35">
      <c r="A12273" t="s">
        <v>10340</v>
      </c>
      <c r="B12273">
        <v>512046468</v>
      </c>
      <c r="C12273">
        <v>176487</v>
      </c>
      <c r="E12273" s="1">
        <v>43768.526539351849</v>
      </c>
      <c r="F12273">
        <v>3</v>
      </c>
      <c r="G12273" t="s">
        <v>33</v>
      </c>
      <c r="H12273">
        <v>400</v>
      </c>
      <c r="J12273" s="2" t="str">
        <f t="shared" si="573"/>
        <v/>
      </c>
      <c r="K12273" s="2" t="str">
        <f>IFERROR(VLOOKUP(A12273,Aux!A:B,2,0),"Outros")</f>
        <v>Outros</v>
      </c>
      <c r="L12273" s="2">
        <f t="shared" si="574"/>
        <v>2019</v>
      </c>
      <c r="M12273">
        <f t="shared" si="575"/>
        <v>44</v>
      </c>
    </row>
    <row r="12274" spans="1:13" x14ac:dyDescent="0.35">
      <c r="A12274" t="s">
        <v>10341</v>
      </c>
      <c r="B12274">
        <v>512047707</v>
      </c>
      <c r="C12274">
        <v>176487</v>
      </c>
      <c r="E12274" s="1">
        <v>43768.526539351849</v>
      </c>
      <c r="F12274">
        <v>3</v>
      </c>
      <c r="G12274" t="s">
        <v>33</v>
      </c>
      <c r="H12274">
        <v>400</v>
      </c>
      <c r="J12274" s="2" t="str">
        <f t="shared" si="573"/>
        <v/>
      </c>
      <c r="K12274" s="2" t="str">
        <f>IFERROR(VLOOKUP(A12274,Aux!A:B,2,0),"Outros")</f>
        <v>Outros</v>
      </c>
      <c r="L12274" s="2">
        <f t="shared" si="574"/>
        <v>2019</v>
      </c>
      <c r="M12274">
        <f t="shared" si="575"/>
        <v>44</v>
      </c>
    </row>
    <row r="12275" spans="1:13" x14ac:dyDescent="0.35">
      <c r="A12275" t="s">
        <v>71</v>
      </c>
      <c r="B12275">
        <v>500051054</v>
      </c>
      <c r="C12275">
        <v>176488</v>
      </c>
      <c r="E12275" s="1">
        <v>43768.577870370369</v>
      </c>
      <c r="F12275">
        <v>1</v>
      </c>
      <c r="G12275" t="s">
        <v>33</v>
      </c>
      <c r="H12275">
        <v>400</v>
      </c>
      <c r="J12275" s="2">
        <f t="shared" si="573"/>
        <v>1</v>
      </c>
      <c r="K12275" s="2" t="str">
        <f>IFERROR(VLOOKUP(A12275,Aux!A:B,2,0),"Outros")</f>
        <v>Municípios</v>
      </c>
      <c r="L12275" s="2">
        <f t="shared" si="574"/>
        <v>2019</v>
      </c>
      <c r="M12275">
        <f t="shared" si="575"/>
        <v>44</v>
      </c>
    </row>
    <row r="12276" spans="1:13" x14ac:dyDescent="0.35">
      <c r="A12276" t="s">
        <v>311</v>
      </c>
      <c r="B12276">
        <v>680017550</v>
      </c>
      <c r="C12276">
        <v>176489</v>
      </c>
      <c r="D12276" t="s">
        <v>10248</v>
      </c>
      <c r="E12276" s="1">
        <v>43768.586226851854</v>
      </c>
      <c r="F12276">
        <v>1</v>
      </c>
      <c r="G12276" t="s">
        <v>924</v>
      </c>
      <c r="H12276">
        <v>5</v>
      </c>
      <c r="I12276" s="1">
        <v>43782.625</v>
      </c>
      <c r="J12276" s="2">
        <f t="shared" si="573"/>
        <v>1</v>
      </c>
      <c r="K12276" s="2" t="str">
        <f>IFERROR(VLOOKUP(A12276,Aux!A:B,2,0),"Outros")</f>
        <v>Águas e resíduos</v>
      </c>
      <c r="L12276" s="2">
        <f t="shared" si="574"/>
        <v>2019</v>
      </c>
      <c r="M12276">
        <f t="shared" si="575"/>
        <v>44</v>
      </c>
    </row>
    <row r="12277" spans="1:13" x14ac:dyDescent="0.35">
      <c r="A12277" t="s">
        <v>112</v>
      </c>
      <c r="B12277">
        <v>501144218</v>
      </c>
      <c r="C12277">
        <v>176490</v>
      </c>
      <c r="D12277" t="s">
        <v>10342</v>
      </c>
      <c r="E12277" s="1">
        <v>43768.597407407404</v>
      </c>
      <c r="F12277">
        <v>13</v>
      </c>
      <c r="G12277" t="s">
        <v>1242</v>
      </c>
      <c r="H12277">
        <v>360</v>
      </c>
      <c r="I12277" s="1">
        <v>43780.999305555553</v>
      </c>
      <c r="J12277" s="2">
        <f t="shared" si="573"/>
        <v>1</v>
      </c>
      <c r="K12277" s="2" t="str">
        <f>IFERROR(VLOOKUP(A12277,Aux!A:B,2,0),"Outros")</f>
        <v>Municípios</v>
      </c>
      <c r="L12277" s="2">
        <f t="shared" si="574"/>
        <v>2019</v>
      </c>
      <c r="M12277">
        <f t="shared" si="575"/>
        <v>44</v>
      </c>
    </row>
    <row r="12278" spans="1:13" x14ac:dyDescent="0.35">
      <c r="A12278" t="s">
        <v>81</v>
      </c>
      <c r="B12278">
        <v>506780902</v>
      </c>
      <c r="C12278">
        <v>176491</v>
      </c>
      <c r="D12278" t="s">
        <v>10249</v>
      </c>
      <c r="E12278" s="1">
        <v>43768.606863425928</v>
      </c>
      <c r="F12278">
        <v>13</v>
      </c>
      <c r="G12278" t="s">
        <v>703</v>
      </c>
      <c r="H12278">
        <v>340</v>
      </c>
      <c r="I12278" s="1">
        <v>43784.999305555553</v>
      </c>
      <c r="J12278" s="2">
        <f t="shared" si="573"/>
        <v>1</v>
      </c>
      <c r="K12278" s="2" t="str">
        <f>IFERROR(VLOOKUP(A12278,Aux!A:B,2,0),"Outros")</f>
        <v>Municípios</v>
      </c>
      <c r="L12278" s="2">
        <f t="shared" si="574"/>
        <v>2019</v>
      </c>
      <c r="M12278">
        <f t="shared" si="575"/>
        <v>44</v>
      </c>
    </row>
    <row r="12279" spans="1:13" x14ac:dyDescent="0.35">
      <c r="A12279" t="s">
        <v>133</v>
      </c>
      <c r="B12279">
        <v>503539473</v>
      </c>
      <c r="C12279">
        <v>176492</v>
      </c>
      <c r="D12279" t="s">
        <v>10000</v>
      </c>
      <c r="E12279" s="1">
        <v>43768.608055555553</v>
      </c>
      <c r="F12279">
        <v>1</v>
      </c>
      <c r="G12279" t="s">
        <v>135</v>
      </c>
      <c r="H12279">
        <v>360</v>
      </c>
      <c r="I12279" s="1">
        <v>43768.999305555553</v>
      </c>
      <c r="J12279" s="2">
        <f t="shared" si="573"/>
        <v>1</v>
      </c>
      <c r="K12279" s="2" t="str">
        <f>IFERROR(VLOOKUP(A12279,Aux!A:B,2,0),"Outros")</f>
        <v>Municípios</v>
      </c>
      <c r="L12279" s="2">
        <f t="shared" si="574"/>
        <v>2019</v>
      </c>
      <c r="M12279">
        <f t="shared" si="575"/>
        <v>44</v>
      </c>
    </row>
    <row r="12280" spans="1:13" x14ac:dyDescent="0.35">
      <c r="A12280" t="s">
        <v>60</v>
      </c>
      <c r="B12280">
        <v>505456010</v>
      </c>
      <c r="C12280">
        <v>176493</v>
      </c>
      <c r="D12280" t="s">
        <v>10001</v>
      </c>
      <c r="E12280" s="1">
        <v>43768.608136574076</v>
      </c>
      <c r="F12280">
        <v>13</v>
      </c>
      <c r="G12280" t="s">
        <v>6354</v>
      </c>
      <c r="H12280">
        <v>220</v>
      </c>
      <c r="I12280" s="1">
        <v>43803.999305555553</v>
      </c>
      <c r="J12280" s="2">
        <f t="shared" si="573"/>
        <v>1</v>
      </c>
      <c r="K12280" s="2" t="str">
        <f>IFERROR(VLOOKUP(A12280,Aux!A:B,2,0),"Outros")</f>
        <v>Municípios</v>
      </c>
      <c r="L12280" s="2">
        <f t="shared" si="574"/>
        <v>2019</v>
      </c>
      <c r="M12280">
        <f t="shared" si="575"/>
        <v>44</v>
      </c>
    </row>
    <row r="12281" spans="1:13" x14ac:dyDescent="0.35">
      <c r="A12281" t="s">
        <v>112</v>
      </c>
      <c r="B12281">
        <v>501144218</v>
      </c>
      <c r="C12281">
        <v>176494</v>
      </c>
      <c r="D12281" t="s">
        <v>10103</v>
      </c>
      <c r="E12281" s="1">
        <v>43768.609849537039</v>
      </c>
      <c r="F12281">
        <v>1</v>
      </c>
      <c r="G12281" t="s">
        <v>124</v>
      </c>
      <c r="H12281">
        <v>340</v>
      </c>
      <c r="I12281" s="1">
        <v>43773.75</v>
      </c>
      <c r="J12281" s="2">
        <f t="shared" si="573"/>
        <v>1</v>
      </c>
      <c r="K12281" s="2" t="str">
        <f>IFERROR(VLOOKUP(A12281,Aux!A:B,2,0),"Outros")</f>
        <v>Municípios</v>
      </c>
      <c r="L12281" s="2">
        <f t="shared" si="574"/>
        <v>2019</v>
      </c>
      <c r="M12281">
        <f t="shared" si="575"/>
        <v>44</v>
      </c>
    </row>
    <row r="12282" spans="1:13" x14ac:dyDescent="0.35">
      <c r="A12282" t="s">
        <v>9204</v>
      </c>
      <c r="B12282">
        <v>600087247</v>
      </c>
      <c r="C12282">
        <v>176495</v>
      </c>
      <c r="D12282" t="s">
        <v>10002</v>
      </c>
      <c r="E12282" s="1">
        <v>43768.611064814817</v>
      </c>
      <c r="F12282">
        <v>1</v>
      </c>
      <c r="G12282" t="s">
        <v>750</v>
      </c>
      <c r="H12282">
        <v>360</v>
      </c>
      <c r="I12282" s="1">
        <v>43773.708333333336</v>
      </c>
      <c r="J12282" s="2">
        <f t="shared" si="573"/>
        <v>1</v>
      </c>
      <c r="K12282" s="2" t="str">
        <f>IFERROR(VLOOKUP(A12282,Aux!A:B,2,0),"Outros")</f>
        <v>Águas e resíduos</v>
      </c>
      <c r="L12282" s="2">
        <f t="shared" si="574"/>
        <v>2019</v>
      </c>
      <c r="M12282">
        <f t="shared" si="575"/>
        <v>44</v>
      </c>
    </row>
    <row r="12283" spans="1:13" x14ac:dyDescent="0.35">
      <c r="A12283" t="s">
        <v>197</v>
      </c>
      <c r="B12283">
        <v>506334562</v>
      </c>
      <c r="C12283">
        <v>176496</v>
      </c>
      <c r="D12283" t="s">
        <v>10003</v>
      </c>
      <c r="E12283" s="1">
        <v>43768.615810185183</v>
      </c>
      <c r="F12283">
        <v>1</v>
      </c>
      <c r="G12283" t="s">
        <v>655</v>
      </c>
      <c r="H12283">
        <v>360</v>
      </c>
      <c r="I12283" s="1">
        <v>43774.999305555553</v>
      </c>
      <c r="J12283" s="2">
        <f t="shared" si="573"/>
        <v>1</v>
      </c>
      <c r="K12283" s="2" t="str">
        <f>IFERROR(VLOOKUP(A12283,Aux!A:B,2,0),"Outros")</f>
        <v>Municípios</v>
      </c>
      <c r="L12283" s="2">
        <f t="shared" si="574"/>
        <v>2019</v>
      </c>
      <c r="M12283">
        <f t="shared" si="575"/>
        <v>44</v>
      </c>
    </row>
    <row r="12284" spans="1:13" x14ac:dyDescent="0.35">
      <c r="A12284" t="s">
        <v>1042</v>
      </c>
      <c r="B12284">
        <v>506087000</v>
      </c>
      <c r="C12284">
        <v>176497</v>
      </c>
      <c r="D12284" t="s">
        <v>10180</v>
      </c>
      <c r="E12284" s="1">
        <v>43768.617465277777</v>
      </c>
      <c r="F12284">
        <v>3</v>
      </c>
      <c r="G12284" t="s">
        <v>8608</v>
      </c>
      <c r="H12284">
        <v>5</v>
      </c>
      <c r="I12284" s="1">
        <v>43787.708333333336</v>
      </c>
      <c r="J12284" s="2">
        <f t="shared" si="573"/>
        <v>1</v>
      </c>
      <c r="K12284" s="2" t="str">
        <f>IFERROR(VLOOKUP(A12284,Aux!A:B,2,0),"Outros")</f>
        <v>Municípios</v>
      </c>
      <c r="L12284" s="2">
        <f t="shared" si="574"/>
        <v>2019</v>
      </c>
      <c r="M12284">
        <f t="shared" si="575"/>
        <v>44</v>
      </c>
    </row>
    <row r="12285" spans="1:13" x14ac:dyDescent="0.35">
      <c r="A12285" t="s">
        <v>677</v>
      </c>
      <c r="B12285">
        <v>507957547</v>
      </c>
      <c r="C12285">
        <v>176498</v>
      </c>
      <c r="E12285" s="1">
        <v>43768.619016203702</v>
      </c>
      <c r="F12285">
        <v>3</v>
      </c>
      <c r="G12285" t="s">
        <v>33</v>
      </c>
      <c r="H12285">
        <v>1</v>
      </c>
      <c r="J12285" s="2">
        <f t="shared" si="573"/>
        <v>1</v>
      </c>
      <c r="K12285" s="2" t="str">
        <f>IFERROR(VLOOKUP(A12285,Aux!A:B,2,0),"Outros")</f>
        <v>Outros</v>
      </c>
      <c r="L12285" s="2">
        <f t="shared" si="574"/>
        <v>2019</v>
      </c>
      <c r="M12285">
        <f t="shared" si="575"/>
        <v>44</v>
      </c>
    </row>
    <row r="12286" spans="1:13" x14ac:dyDescent="0.35">
      <c r="A12286" t="s">
        <v>140</v>
      </c>
      <c r="B12286">
        <v>506614913</v>
      </c>
      <c r="C12286">
        <v>176501</v>
      </c>
      <c r="D12286" t="s">
        <v>10004</v>
      </c>
      <c r="E12286" s="1">
        <v>43768.628865740742</v>
      </c>
      <c r="F12286">
        <v>13</v>
      </c>
      <c r="G12286" t="s">
        <v>47</v>
      </c>
      <c r="H12286">
        <v>360</v>
      </c>
      <c r="I12286" s="1">
        <v>43786.999305555553</v>
      </c>
      <c r="J12286" s="2">
        <f t="shared" si="573"/>
        <v>1</v>
      </c>
      <c r="K12286" s="2" t="str">
        <f>IFERROR(VLOOKUP(A12286,Aux!A:B,2,0),"Outros")</f>
        <v>Municípios</v>
      </c>
      <c r="L12286" s="2">
        <f t="shared" si="574"/>
        <v>2019</v>
      </c>
      <c r="M12286">
        <f t="shared" si="575"/>
        <v>44</v>
      </c>
    </row>
    <row r="12287" spans="1:13" x14ac:dyDescent="0.35">
      <c r="A12287" t="s">
        <v>251</v>
      </c>
      <c r="B12287">
        <v>508069645</v>
      </c>
      <c r="C12287">
        <v>176502</v>
      </c>
      <c r="D12287" t="s">
        <v>10343</v>
      </c>
      <c r="E12287" s="1">
        <v>43768.632048611114</v>
      </c>
      <c r="F12287">
        <v>3</v>
      </c>
      <c r="G12287" t="s">
        <v>10344</v>
      </c>
      <c r="H12287">
        <v>5</v>
      </c>
      <c r="I12287" s="1">
        <v>43783.708333333336</v>
      </c>
      <c r="J12287" s="2">
        <f t="shared" si="573"/>
        <v>1</v>
      </c>
      <c r="K12287" s="2" t="str">
        <f>IFERROR(VLOOKUP(A12287,Aux!A:B,2,0),"Outros")</f>
        <v>Escolas</v>
      </c>
      <c r="L12287" s="2">
        <f t="shared" si="574"/>
        <v>2019</v>
      </c>
      <c r="M12287">
        <f t="shared" si="575"/>
        <v>44</v>
      </c>
    </row>
    <row r="12288" spans="1:13" x14ac:dyDescent="0.35">
      <c r="A12288" t="s">
        <v>217</v>
      </c>
      <c r="B12288">
        <v>502530863</v>
      </c>
      <c r="C12288">
        <v>176505</v>
      </c>
      <c r="E12288" s="1">
        <v>43768.639143518521</v>
      </c>
      <c r="F12288">
        <v>13</v>
      </c>
      <c r="G12288" t="s">
        <v>33</v>
      </c>
      <c r="H12288">
        <v>400</v>
      </c>
      <c r="J12288" s="2">
        <f t="shared" si="573"/>
        <v>1</v>
      </c>
      <c r="K12288" s="2" t="str">
        <f>IFERROR(VLOOKUP(A12288,Aux!A:B,2,0),"Outros")</f>
        <v>Outros</v>
      </c>
      <c r="L12288" s="2">
        <f t="shared" si="574"/>
        <v>2019</v>
      </c>
      <c r="M12288">
        <f t="shared" si="575"/>
        <v>44</v>
      </c>
    </row>
    <row r="12289" spans="1:13" x14ac:dyDescent="0.35">
      <c r="A12289" t="s">
        <v>217</v>
      </c>
      <c r="B12289">
        <v>502530863</v>
      </c>
      <c r="C12289">
        <v>176506</v>
      </c>
      <c r="D12289" t="s">
        <v>10345</v>
      </c>
      <c r="E12289" s="1">
        <v>43768.639374999999</v>
      </c>
      <c r="F12289">
        <v>13</v>
      </c>
      <c r="G12289" t="s">
        <v>33</v>
      </c>
      <c r="H12289">
        <v>360</v>
      </c>
      <c r="I12289" s="1">
        <v>43785.791666666664</v>
      </c>
      <c r="J12289" s="2">
        <f t="shared" si="573"/>
        <v>1</v>
      </c>
      <c r="K12289" s="2" t="str">
        <f>IFERROR(VLOOKUP(A12289,Aux!A:B,2,0),"Outros")</f>
        <v>Outros</v>
      </c>
      <c r="L12289" s="2">
        <f t="shared" si="574"/>
        <v>2019</v>
      </c>
      <c r="M12289">
        <f t="shared" si="575"/>
        <v>44</v>
      </c>
    </row>
    <row r="12290" spans="1:13" x14ac:dyDescent="0.35">
      <c r="A12290" t="s">
        <v>35</v>
      </c>
      <c r="B12290">
        <v>508666236</v>
      </c>
      <c r="C12290">
        <v>176508</v>
      </c>
      <c r="D12290" t="s">
        <v>10181</v>
      </c>
      <c r="E12290" s="1">
        <v>43768.644236111111</v>
      </c>
      <c r="F12290">
        <v>13</v>
      </c>
      <c r="G12290" t="s">
        <v>33</v>
      </c>
      <c r="H12290">
        <v>360</v>
      </c>
      <c r="I12290" s="1">
        <v>43776.999305555553</v>
      </c>
      <c r="J12290" s="2">
        <f t="shared" ref="J12290:J12353" si="576">IF(C12290=C12289,"",1)</f>
        <v>1</v>
      </c>
      <c r="K12290" s="2" t="str">
        <f>IFERROR(VLOOKUP(A12290,Aux!A:B,2,0),"Outros")</f>
        <v>Outros</v>
      </c>
      <c r="L12290" s="2">
        <f t="shared" ref="L12290:L12353" si="577">YEAR(E12290)</f>
        <v>2019</v>
      </c>
      <c r="M12290">
        <f t="shared" ref="M12290:M12353" si="578">WEEKNUM(E12290)</f>
        <v>44</v>
      </c>
    </row>
    <row r="12291" spans="1:13" x14ac:dyDescent="0.35">
      <c r="A12291" t="s">
        <v>60</v>
      </c>
      <c r="B12291">
        <v>505456010</v>
      </c>
      <c r="C12291">
        <v>176509</v>
      </c>
      <c r="D12291" t="s">
        <v>10498</v>
      </c>
      <c r="E12291" s="1">
        <v>43768.651284722226</v>
      </c>
      <c r="F12291">
        <v>13</v>
      </c>
      <c r="G12291" t="s">
        <v>866</v>
      </c>
      <c r="H12291">
        <v>220</v>
      </c>
      <c r="I12291" s="1">
        <v>43790.999305555553</v>
      </c>
      <c r="J12291" s="2">
        <f t="shared" si="576"/>
        <v>1</v>
      </c>
      <c r="K12291" s="2" t="str">
        <f>IFERROR(VLOOKUP(A12291,Aux!A:B,2,0),"Outros")</f>
        <v>Municípios</v>
      </c>
      <c r="L12291" s="2">
        <f t="shared" si="577"/>
        <v>2019</v>
      </c>
      <c r="M12291">
        <f t="shared" si="578"/>
        <v>44</v>
      </c>
    </row>
    <row r="12292" spans="1:13" x14ac:dyDescent="0.35">
      <c r="A12292" t="s">
        <v>60</v>
      </c>
      <c r="B12292">
        <v>505456010</v>
      </c>
      <c r="C12292">
        <v>176510</v>
      </c>
      <c r="D12292" t="s">
        <v>10451</v>
      </c>
      <c r="E12292" s="1">
        <v>43768.651921296296</v>
      </c>
      <c r="F12292">
        <v>13</v>
      </c>
      <c r="G12292" t="s">
        <v>62</v>
      </c>
      <c r="H12292">
        <v>360</v>
      </c>
      <c r="I12292" s="1">
        <v>43774.999305555553</v>
      </c>
      <c r="J12292" s="2">
        <f t="shared" si="576"/>
        <v>1</v>
      </c>
      <c r="K12292" s="2" t="str">
        <f>IFERROR(VLOOKUP(A12292,Aux!A:B,2,0),"Outros")</f>
        <v>Municípios</v>
      </c>
      <c r="L12292" s="2">
        <f t="shared" si="577"/>
        <v>2019</v>
      </c>
      <c r="M12292">
        <f t="shared" si="578"/>
        <v>44</v>
      </c>
    </row>
    <row r="12293" spans="1:13" x14ac:dyDescent="0.35">
      <c r="A12293" t="s">
        <v>454</v>
      </c>
      <c r="B12293">
        <v>503450189</v>
      </c>
      <c r="C12293">
        <v>176511</v>
      </c>
      <c r="D12293" t="s">
        <v>10376</v>
      </c>
      <c r="E12293" s="1">
        <v>43768.653437499997</v>
      </c>
      <c r="F12293">
        <v>3</v>
      </c>
      <c r="G12293" t="s">
        <v>1207</v>
      </c>
      <c r="H12293">
        <v>340</v>
      </c>
      <c r="I12293" s="1">
        <v>43783.75</v>
      </c>
      <c r="J12293" s="2">
        <f t="shared" si="576"/>
        <v>1</v>
      </c>
      <c r="K12293" s="2" t="str">
        <f>IFERROR(VLOOKUP(A12293,Aux!A:B,2,0),"Outros")</f>
        <v>Estradas</v>
      </c>
      <c r="L12293" s="2">
        <f t="shared" si="577"/>
        <v>2019</v>
      </c>
      <c r="M12293">
        <f t="shared" si="578"/>
        <v>44</v>
      </c>
    </row>
    <row r="12294" spans="1:13" x14ac:dyDescent="0.35">
      <c r="A12294" t="s">
        <v>112</v>
      </c>
      <c r="B12294">
        <v>501144218</v>
      </c>
      <c r="C12294">
        <v>176513</v>
      </c>
      <c r="D12294" t="s">
        <v>10452</v>
      </c>
      <c r="E12294" s="1">
        <v>43768.658425925925</v>
      </c>
      <c r="F12294">
        <v>13</v>
      </c>
      <c r="G12294" t="s">
        <v>114</v>
      </c>
      <c r="H12294">
        <v>340</v>
      </c>
      <c r="I12294" s="1">
        <v>43773.75</v>
      </c>
      <c r="J12294" s="2">
        <f t="shared" si="576"/>
        <v>1</v>
      </c>
      <c r="K12294" s="2" t="str">
        <f>IFERROR(VLOOKUP(A12294,Aux!A:B,2,0),"Outros")</f>
        <v>Municípios</v>
      </c>
      <c r="L12294" s="2">
        <f t="shared" si="577"/>
        <v>2019</v>
      </c>
      <c r="M12294">
        <f t="shared" si="578"/>
        <v>44</v>
      </c>
    </row>
    <row r="12295" spans="1:13" x14ac:dyDescent="0.35">
      <c r="A12295" t="s">
        <v>217</v>
      </c>
      <c r="B12295">
        <v>502530863</v>
      </c>
      <c r="C12295">
        <v>176515</v>
      </c>
      <c r="E12295" s="1">
        <v>43768.663136574076</v>
      </c>
      <c r="F12295">
        <v>13</v>
      </c>
      <c r="G12295" t="s">
        <v>33</v>
      </c>
      <c r="H12295">
        <v>400</v>
      </c>
      <c r="J12295" s="2">
        <f t="shared" si="576"/>
        <v>1</v>
      </c>
      <c r="K12295" s="2" t="str">
        <f>IFERROR(VLOOKUP(A12295,Aux!A:B,2,0),"Outros")</f>
        <v>Outros</v>
      </c>
      <c r="L12295" s="2">
        <f t="shared" si="577"/>
        <v>2019</v>
      </c>
      <c r="M12295">
        <f t="shared" si="578"/>
        <v>44</v>
      </c>
    </row>
    <row r="12296" spans="1:13" x14ac:dyDescent="0.35">
      <c r="A12296" t="s">
        <v>81</v>
      </c>
      <c r="B12296">
        <v>506780902</v>
      </c>
      <c r="C12296">
        <v>176516</v>
      </c>
      <c r="E12296" s="1">
        <v>43768.667442129627</v>
      </c>
      <c r="F12296">
        <v>1</v>
      </c>
      <c r="G12296" t="s">
        <v>33</v>
      </c>
      <c r="H12296">
        <v>400</v>
      </c>
      <c r="I12296" s="1">
        <v>25569.999305555557</v>
      </c>
      <c r="J12296" s="2">
        <f t="shared" si="576"/>
        <v>1</v>
      </c>
      <c r="K12296" s="2" t="str">
        <f>IFERROR(VLOOKUP(A12296,Aux!A:B,2,0),"Outros")</f>
        <v>Municípios</v>
      </c>
      <c r="L12296" s="2">
        <f t="shared" si="577"/>
        <v>2019</v>
      </c>
      <c r="M12296">
        <f t="shared" si="578"/>
        <v>44</v>
      </c>
    </row>
    <row r="12297" spans="1:13" x14ac:dyDescent="0.35">
      <c r="A12297" t="s">
        <v>133</v>
      </c>
      <c r="B12297">
        <v>503539473</v>
      </c>
      <c r="C12297">
        <v>176518</v>
      </c>
      <c r="D12297" t="s">
        <v>10346</v>
      </c>
      <c r="E12297" s="1">
        <v>43768.669270833336</v>
      </c>
      <c r="F12297">
        <v>1</v>
      </c>
      <c r="G12297" t="s">
        <v>135</v>
      </c>
      <c r="H12297">
        <v>340</v>
      </c>
      <c r="I12297" s="1">
        <v>43774.999305555553</v>
      </c>
      <c r="J12297" s="2">
        <f t="shared" si="576"/>
        <v>1</v>
      </c>
      <c r="K12297" s="2" t="str">
        <f>IFERROR(VLOOKUP(A12297,Aux!A:B,2,0),"Outros")</f>
        <v>Municípios</v>
      </c>
      <c r="L12297" s="2">
        <f t="shared" si="577"/>
        <v>2019</v>
      </c>
      <c r="M12297">
        <f t="shared" si="578"/>
        <v>44</v>
      </c>
    </row>
    <row r="12298" spans="1:13" x14ac:dyDescent="0.35">
      <c r="A12298" t="s">
        <v>130</v>
      </c>
      <c r="B12298">
        <v>512103070</v>
      </c>
      <c r="C12298">
        <v>176519</v>
      </c>
      <c r="D12298" t="s">
        <v>10375</v>
      </c>
      <c r="E12298" s="1">
        <v>43768.672569444447</v>
      </c>
      <c r="F12298">
        <v>1</v>
      </c>
      <c r="G12298" t="s">
        <v>132</v>
      </c>
      <c r="H12298">
        <v>220</v>
      </c>
      <c r="I12298" s="1">
        <v>43776.999305555553</v>
      </c>
      <c r="J12298" s="2">
        <f t="shared" si="576"/>
        <v>1</v>
      </c>
      <c r="K12298" s="2" t="str">
        <f>IFERROR(VLOOKUP(A12298,Aux!A:B,2,0),"Outros")</f>
        <v>Hospitais</v>
      </c>
      <c r="L12298" s="2">
        <f t="shared" si="577"/>
        <v>2019</v>
      </c>
      <c r="M12298">
        <f t="shared" si="578"/>
        <v>44</v>
      </c>
    </row>
    <row r="12299" spans="1:13" x14ac:dyDescent="0.35">
      <c r="A12299" t="s">
        <v>57</v>
      </c>
      <c r="B12299">
        <v>501294104</v>
      </c>
      <c r="C12299">
        <v>176521</v>
      </c>
      <c r="D12299" t="s">
        <v>10377</v>
      </c>
      <c r="E12299" s="1">
        <v>43768.674629629626</v>
      </c>
      <c r="F12299">
        <v>1</v>
      </c>
      <c r="G12299" t="s">
        <v>59</v>
      </c>
      <c r="H12299">
        <v>360</v>
      </c>
      <c r="I12299" s="1">
        <v>43777.999305555553</v>
      </c>
      <c r="J12299" s="2">
        <f t="shared" si="576"/>
        <v>1</v>
      </c>
      <c r="K12299" s="2" t="str">
        <f>IFERROR(VLOOKUP(A12299,Aux!A:B,2,0),"Outros")</f>
        <v>Municípios</v>
      </c>
      <c r="L12299" s="2">
        <f t="shared" si="577"/>
        <v>2019</v>
      </c>
      <c r="M12299">
        <f t="shared" si="578"/>
        <v>44</v>
      </c>
    </row>
    <row r="12300" spans="1:13" x14ac:dyDescent="0.35">
      <c r="A12300" t="s">
        <v>57</v>
      </c>
      <c r="B12300">
        <v>501294104</v>
      </c>
      <c r="C12300">
        <v>176522</v>
      </c>
      <c r="D12300" t="s">
        <v>10277</v>
      </c>
      <c r="E12300" s="1">
        <v>43768.675821759258</v>
      </c>
      <c r="F12300">
        <v>13</v>
      </c>
      <c r="G12300" t="s">
        <v>59</v>
      </c>
      <c r="H12300">
        <v>360</v>
      </c>
      <c r="I12300" s="1">
        <v>43771.999305555553</v>
      </c>
      <c r="J12300" s="2">
        <f t="shared" si="576"/>
        <v>1</v>
      </c>
      <c r="K12300" s="2" t="str">
        <f>IFERROR(VLOOKUP(A12300,Aux!A:B,2,0),"Outros")</f>
        <v>Municípios</v>
      </c>
      <c r="L12300" s="2">
        <f t="shared" si="577"/>
        <v>2019</v>
      </c>
      <c r="M12300">
        <f t="shared" si="578"/>
        <v>44</v>
      </c>
    </row>
    <row r="12301" spans="1:13" x14ac:dyDescent="0.35">
      <c r="A12301" t="s">
        <v>54</v>
      </c>
      <c r="B12301">
        <v>508345464</v>
      </c>
      <c r="C12301">
        <v>176523</v>
      </c>
      <c r="D12301" t="s">
        <v>9854</v>
      </c>
      <c r="E12301" s="1">
        <v>43768.683055555557</v>
      </c>
      <c r="F12301">
        <v>3</v>
      </c>
      <c r="G12301" t="s">
        <v>4364</v>
      </c>
      <c r="H12301">
        <v>360</v>
      </c>
      <c r="I12301" s="1">
        <v>43780.75</v>
      </c>
      <c r="J12301" s="2">
        <f t="shared" si="576"/>
        <v>1</v>
      </c>
      <c r="K12301" s="2" t="str">
        <f>IFERROR(VLOOKUP(A12301,Aux!A:B,2,0),"Outros")</f>
        <v>Outros</v>
      </c>
      <c r="L12301" s="2">
        <f t="shared" si="577"/>
        <v>2019</v>
      </c>
      <c r="M12301">
        <f t="shared" si="578"/>
        <v>44</v>
      </c>
    </row>
    <row r="12302" spans="1:13" x14ac:dyDescent="0.35">
      <c r="A12302" t="s">
        <v>71</v>
      </c>
      <c r="B12302">
        <v>500051054</v>
      </c>
      <c r="C12302">
        <v>176524</v>
      </c>
      <c r="D12302" t="s">
        <v>10047</v>
      </c>
      <c r="E12302" s="1">
        <v>43768.685034722221</v>
      </c>
      <c r="F12302">
        <v>13</v>
      </c>
      <c r="G12302" t="s">
        <v>675</v>
      </c>
      <c r="H12302">
        <v>340</v>
      </c>
      <c r="I12302" s="1">
        <v>43785.791666666664</v>
      </c>
      <c r="J12302" s="2">
        <f t="shared" si="576"/>
        <v>1</v>
      </c>
      <c r="K12302" s="2" t="str">
        <f>IFERROR(VLOOKUP(A12302,Aux!A:B,2,0),"Outros")</f>
        <v>Municípios</v>
      </c>
      <c r="L12302" s="2">
        <f t="shared" si="577"/>
        <v>2019</v>
      </c>
      <c r="M12302">
        <f t="shared" si="578"/>
        <v>44</v>
      </c>
    </row>
    <row r="12303" spans="1:13" x14ac:dyDescent="0.35">
      <c r="A12303" t="s">
        <v>528</v>
      </c>
      <c r="B12303">
        <v>512044040</v>
      </c>
      <c r="C12303">
        <v>176527</v>
      </c>
      <c r="D12303" t="s">
        <v>9855</v>
      </c>
      <c r="E12303" s="1">
        <v>43768.723541666666</v>
      </c>
      <c r="F12303">
        <v>1</v>
      </c>
      <c r="G12303" t="s">
        <v>9856</v>
      </c>
      <c r="H12303">
        <v>360</v>
      </c>
      <c r="I12303" s="1">
        <v>43797.999305555553</v>
      </c>
      <c r="J12303" s="2">
        <f t="shared" si="576"/>
        <v>1</v>
      </c>
      <c r="K12303" s="2" t="str">
        <f>IFERROR(VLOOKUP(A12303,Aux!A:B,2,0),"Outros")</f>
        <v>Municípios</v>
      </c>
      <c r="L12303" s="2">
        <f t="shared" si="577"/>
        <v>2019</v>
      </c>
      <c r="M12303">
        <f t="shared" si="578"/>
        <v>44</v>
      </c>
    </row>
    <row r="12304" spans="1:13" x14ac:dyDescent="0.35">
      <c r="A12304" t="s">
        <v>118</v>
      </c>
      <c r="B12304">
        <v>680015019</v>
      </c>
      <c r="C12304">
        <v>176528</v>
      </c>
      <c r="D12304" t="s">
        <v>9857</v>
      </c>
      <c r="E12304" s="1">
        <v>43769.381736111114</v>
      </c>
      <c r="F12304">
        <v>13</v>
      </c>
      <c r="G12304" t="s">
        <v>1146</v>
      </c>
      <c r="H12304">
        <v>5</v>
      </c>
      <c r="I12304" s="1">
        <v>43776.666666666664</v>
      </c>
      <c r="J12304" s="2">
        <f t="shared" si="576"/>
        <v>1</v>
      </c>
      <c r="K12304" s="2" t="str">
        <f>IFERROR(VLOOKUP(A12304,Aux!A:B,2,0),"Outros")</f>
        <v>Águas e resíduos</v>
      </c>
      <c r="L12304" s="2">
        <f t="shared" si="577"/>
        <v>2019</v>
      </c>
      <c r="M12304">
        <f t="shared" si="578"/>
        <v>44</v>
      </c>
    </row>
    <row r="12305" spans="1:13" x14ac:dyDescent="0.35">
      <c r="A12305" t="s">
        <v>122</v>
      </c>
      <c r="B12305">
        <v>506173968</v>
      </c>
      <c r="C12305">
        <v>176529</v>
      </c>
      <c r="D12305" t="s">
        <v>9858</v>
      </c>
      <c r="E12305" s="1">
        <v>43769.396319444444</v>
      </c>
      <c r="F12305">
        <v>13</v>
      </c>
      <c r="G12305" t="s">
        <v>597</v>
      </c>
      <c r="H12305">
        <v>360</v>
      </c>
      <c r="I12305" s="1">
        <v>43775.833333333336</v>
      </c>
      <c r="J12305" s="2">
        <f t="shared" si="576"/>
        <v>1</v>
      </c>
      <c r="K12305" s="2" t="str">
        <f>IFERROR(VLOOKUP(A12305,Aux!A:B,2,0),"Outros")</f>
        <v>Municípios</v>
      </c>
      <c r="L12305" s="2">
        <f t="shared" si="577"/>
        <v>2019</v>
      </c>
      <c r="M12305">
        <f t="shared" si="578"/>
        <v>44</v>
      </c>
    </row>
    <row r="12306" spans="1:13" x14ac:dyDescent="0.35">
      <c r="A12306" t="s">
        <v>4251</v>
      </c>
      <c r="B12306">
        <v>506873412</v>
      </c>
      <c r="C12306">
        <v>176530</v>
      </c>
      <c r="D12306" t="s">
        <v>10005</v>
      </c>
      <c r="E12306" s="1">
        <v>43769.398668981485</v>
      </c>
      <c r="F12306">
        <v>3</v>
      </c>
      <c r="G12306" t="s">
        <v>4253</v>
      </c>
      <c r="H12306">
        <v>300</v>
      </c>
      <c r="I12306" s="1">
        <v>43795.666666666664</v>
      </c>
      <c r="J12306" s="2">
        <f t="shared" si="576"/>
        <v>1</v>
      </c>
      <c r="K12306" s="2" t="str">
        <f>IFERROR(VLOOKUP(A12306,Aux!A:B,2,0),"Outros")</f>
        <v>Municípios</v>
      </c>
      <c r="L12306" s="2">
        <f t="shared" si="577"/>
        <v>2019</v>
      </c>
      <c r="M12306">
        <f t="shared" si="578"/>
        <v>44</v>
      </c>
    </row>
    <row r="12307" spans="1:13" x14ac:dyDescent="0.35">
      <c r="A12307" t="s">
        <v>12</v>
      </c>
      <c r="B12307">
        <v>508481287</v>
      </c>
      <c r="C12307">
        <v>176531</v>
      </c>
      <c r="D12307" t="s">
        <v>10278</v>
      </c>
      <c r="E12307" s="1">
        <v>43769.401423611111</v>
      </c>
      <c r="F12307">
        <v>3</v>
      </c>
      <c r="G12307" t="s">
        <v>14</v>
      </c>
      <c r="H12307">
        <v>340</v>
      </c>
      <c r="I12307" s="1">
        <v>43790.708333333336</v>
      </c>
      <c r="J12307" s="2">
        <f t="shared" si="576"/>
        <v>1</v>
      </c>
      <c r="K12307" s="2" t="str">
        <f>IFERROR(VLOOKUP(A12307,Aux!A:B,2,0),"Outros")</f>
        <v>Hospitais</v>
      </c>
      <c r="L12307" s="2">
        <f t="shared" si="577"/>
        <v>2019</v>
      </c>
      <c r="M12307">
        <f t="shared" si="578"/>
        <v>44</v>
      </c>
    </row>
    <row r="12308" spans="1:13" x14ac:dyDescent="0.35">
      <c r="A12308" t="s">
        <v>213</v>
      </c>
      <c r="B12308">
        <v>512012814</v>
      </c>
      <c r="C12308">
        <v>176532</v>
      </c>
      <c r="D12308" t="s">
        <v>10006</v>
      </c>
      <c r="E12308" s="1">
        <v>43769.40520833333</v>
      </c>
      <c r="F12308">
        <v>1</v>
      </c>
      <c r="G12308" t="s">
        <v>215</v>
      </c>
      <c r="H12308">
        <v>340</v>
      </c>
      <c r="I12308" s="1">
        <v>43774.999305555553</v>
      </c>
      <c r="J12308" s="2">
        <f t="shared" si="576"/>
        <v>1</v>
      </c>
      <c r="K12308" s="2" t="str">
        <f>IFERROR(VLOOKUP(A12308,Aux!A:B,2,0),"Outros")</f>
        <v>Municípios</v>
      </c>
      <c r="L12308" s="2">
        <f t="shared" si="577"/>
        <v>2019</v>
      </c>
      <c r="M12308">
        <f t="shared" si="578"/>
        <v>44</v>
      </c>
    </row>
    <row r="12309" spans="1:13" x14ac:dyDescent="0.35">
      <c r="A12309" t="s">
        <v>133</v>
      </c>
      <c r="B12309">
        <v>503539473</v>
      </c>
      <c r="C12309">
        <v>176533</v>
      </c>
      <c r="E12309" s="1">
        <v>43769.405844907407</v>
      </c>
      <c r="F12309">
        <v>3</v>
      </c>
      <c r="G12309" t="s">
        <v>33</v>
      </c>
      <c r="H12309">
        <v>400</v>
      </c>
      <c r="J12309" s="2">
        <f t="shared" si="576"/>
        <v>1</v>
      </c>
      <c r="K12309" s="2" t="str">
        <f>IFERROR(VLOOKUP(A12309,Aux!A:B,2,0),"Outros")</f>
        <v>Municípios</v>
      </c>
      <c r="L12309" s="2">
        <f t="shared" si="577"/>
        <v>2019</v>
      </c>
      <c r="M12309">
        <f t="shared" si="578"/>
        <v>44</v>
      </c>
    </row>
    <row r="12310" spans="1:13" x14ac:dyDescent="0.35">
      <c r="A12310" t="s">
        <v>63</v>
      </c>
      <c r="B12310">
        <v>502098139</v>
      </c>
      <c r="C12310">
        <v>176534</v>
      </c>
      <c r="D12310" t="s">
        <v>10107</v>
      </c>
      <c r="E12310" s="1">
        <v>43769.409074074072</v>
      </c>
      <c r="F12310">
        <v>13</v>
      </c>
      <c r="G12310" t="s">
        <v>75</v>
      </c>
      <c r="H12310">
        <v>340</v>
      </c>
      <c r="I12310" s="1">
        <v>43782.75</v>
      </c>
      <c r="J12310" s="2">
        <f t="shared" si="576"/>
        <v>1</v>
      </c>
      <c r="K12310" s="2" t="str">
        <f>IFERROR(VLOOKUP(A12310,Aux!A:B,2,0),"Outros")</f>
        <v>Municípios</v>
      </c>
      <c r="L12310" s="2">
        <f t="shared" si="577"/>
        <v>2019</v>
      </c>
      <c r="M12310">
        <f t="shared" si="578"/>
        <v>44</v>
      </c>
    </row>
    <row r="12311" spans="1:13" x14ac:dyDescent="0.35">
      <c r="A12311" t="s">
        <v>48</v>
      </c>
      <c r="B12311">
        <v>503035416</v>
      </c>
      <c r="C12311">
        <v>176535</v>
      </c>
      <c r="D12311" t="s">
        <v>10500</v>
      </c>
      <c r="E12311" s="1">
        <v>43769.409641203703</v>
      </c>
      <c r="F12311">
        <v>1</v>
      </c>
      <c r="G12311" t="s">
        <v>33</v>
      </c>
      <c r="H12311">
        <v>360</v>
      </c>
      <c r="I12311" s="1">
        <v>43774.708333333336</v>
      </c>
      <c r="J12311" s="2">
        <f t="shared" si="576"/>
        <v>1</v>
      </c>
      <c r="K12311" s="2" t="str">
        <f>IFERROR(VLOOKUP(A12311,Aux!A:B,2,0),"Outros")</f>
        <v>Hospitais</v>
      </c>
      <c r="L12311" s="2">
        <f t="shared" si="577"/>
        <v>2019</v>
      </c>
      <c r="M12311">
        <f t="shared" si="578"/>
        <v>44</v>
      </c>
    </row>
    <row r="12312" spans="1:13" x14ac:dyDescent="0.35">
      <c r="A12312" t="s">
        <v>57</v>
      </c>
      <c r="B12312">
        <v>501294104</v>
      </c>
      <c r="C12312">
        <v>176536</v>
      </c>
      <c r="D12312" t="s">
        <v>10108</v>
      </c>
      <c r="E12312" s="1">
        <v>43769.414826388886</v>
      </c>
      <c r="F12312">
        <v>1</v>
      </c>
      <c r="G12312" t="s">
        <v>103</v>
      </c>
      <c r="H12312">
        <v>300</v>
      </c>
      <c r="I12312" s="1">
        <v>43774.999305555553</v>
      </c>
      <c r="J12312" s="2">
        <f t="shared" si="576"/>
        <v>1</v>
      </c>
      <c r="K12312" s="2" t="str">
        <f>IFERROR(VLOOKUP(A12312,Aux!A:B,2,0),"Outros")</f>
        <v>Municípios</v>
      </c>
      <c r="L12312" s="2">
        <f t="shared" si="577"/>
        <v>2019</v>
      </c>
      <c r="M12312">
        <f t="shared" si="578"/>
        <v>44</v>
      </c>
    </row>
    <row r="12313" spans="1:13" x14ac:dyDescent="0.35">
      <c r="A12313" t="s">
        <v>63</v>
      </c>
      <c r="B12313">
        <v>502098139</v>
      </c>
      <c r="C12313">
        <v>176537</v>
      </c>
      <c r="D12313" t="s">
        <v>10109</v>
      </c>
      <c r="E12313" s="1">
        <v>43769.425393518519</v>
      </c>
      <c r="F12313">
        <v>3</v>
      </c>
      <c r="G12313" t="s">
        <v>65</v>
      </c>
      <c r="H12313">
        <v>340</v>
      </c>
      <c r="I12313" s="1">
        <v>43788.75</v>
      </c>
      <c r="J12313" s="2">
        <f t="shared" si="576"/>
        <v>1</v>
      </c>
      <c r="K12313" s="2" t="str">
        <f>IFERROR(VLOOKUP(A12313,Aux!A:B,2,0),"Outros")</f>
        <v>Municípios</v>
      </c>
      <c r="L12313" s="2">
        <f t="shared" si="577"/>
        <v>2019</v>
      </c>
      <c r="M12313">
        <f t="shared" si="578"/>
        <v>44</v>
      </c>
    </row>
    <row r="12314" spans="1:13" x14ac:dyDescent="0.35">
      <c r="A12314" t="s">
        <v>63</v>
      </c>
      <c r="B12314">
        <v>502098139</v>
      </c>
      <c r="C12314">
        <v>176538</v>
      </c>
      <c r="D12314" t="s">
        <v>7974</v>
      </c>
      <c r="E12314" s="1">
        <v>43769.43141203704</v>
      </c>
      <c r="F12314">
        <v>13</v>
      </c>
      <c r="G12314" t="s">
        <v>75</v>
      </c>
      <c r="H12314">
        <v>400</v>
      </c>
      <c r="I12314" s="1">
        <v>43707.75</v>
      </c>
      <c r="J12314" s="2">
        <f t="shared" si="576"/>
        <v>1</v>
      </c>
      <c r="K12314" s="2" t="str">
        <f>IFERROR(VLOOKUP(A12314,Aux!A:B,2,0),"Outros")</f>
        <v>Municípios</v>
      </c>
      <c r="L12314" s="2">
        <f t="shared" si="577"/>
        <v>2019</v>
      </c>
      <c r="M12314">
        <f t="shared" si="578"/>
        <v>44</v>
      </c>
    </row>
    <row r="12315" spans="1:13" x14ac:dyDescent="0.35">
      <c r="A12315" t="s">
        <v>251</v>
      </c>
      <c r="B12315">
        <v>508069645</v>
      </c>
      <c r="C12315">
        <v>176539</v>
      </c>
      <c r="D12315" t="s">
        <v>10499</v>
      </c>
      <c r="E12315" s="1">
        <v>43769.431851851848</v>
      </c>
      <c r="F12315">
        <v>1</v>
      </c>
      <c r="G12315" t="s">
        <v>1146</v>
      </c>
      <c r="H12315">
        <v>5</v>
      </c>
      <c r="I12315" s="1">
        <v>43776.708333333336</v>
      </c>
      <c r="J12315" s="2">
        <f t="shared" si="576"/>
        <v>1</v>
      </c>
      <c r="K12315" s="2" t="str">
        <f>IFERROR(VLOOKUP(A12315,Aux!A:B,2,0),"Outros")</f>
        <v>Escolas</v>
      </c>
      <c r="L12315" s="2">
        <f t="shared" si="577"/>
        <v>2019</v>
      </c>
      <c r="M12315">
        <f t="shared" si="578"/>
        <v>44</v>
      </c>
    </row>
    <row r="12316" spans="1:13" x14ac:dyDescent="0.35">
      <c r="A12316" t="s">
        <v>251</v>
      </c>
      <c r="B12316">
        <v>508069645</v>
      </c>
      <c r="C12316">
        <v>176540</v>
      </c>
      <c r="D12316" t="s">
        <v>10501</v>
      </c>
      <c r="E12316" s="1">
        <v>43769.432708333334</v>
      </c>
      <c r="F12316">
        <v>13</v>
      </c>
      <c r="G12316" t="s">
        <v>253</v>
      </c>
      <c r="H12316">
        <v>220</v>
      </c>
      <c r="I12316" s="1">
        <v>43774.708333333336</v>
      </c>
      <c r="J12316" s="2">
        <f t="shared" si="576"/>
        <v>1</v>
      </c>
      <c r="K12316" s="2" t="str">
        <f>IFERROR(VLOOKUP(A12316,Aux!A:B,2,0),"Outros")</f>
        <v>Escolas</v>
      </c>
      <c r="L12316" s="2">
        <f t="shared" si="577"/>
        <v>2019</v>
      </c>
      <c r="M12316">
        <f t="shared" si="578"/>
        <v>44</v>
      </c>
    </row>
    <row r="12317" spans="1:13" x14ac:dyDescent="0.35">
      <c r="A12317" t="s">
        <v>251</v>
      </c>
      <c r="B12317">
        <v>508069645</v>
      </c>
      <c r="C12317">
        <v>176541</v>
      </c>
      <c r="D12317" t="s">
        <v>10502</v>
      </c>
      <c r="E12317" s="1">
        <v>43769.433287037034</v>
      </c>
      <c r="F12317">
        <v>13</v>
      </c>
      <c r="G12317" t="s">
        <v>33</v>
      </c>
      <c r="H12317">
        <v>220</v>
      </c>
      <c r="I12317" s="1">
        <v>43776.708333333336</v>
      </c>
      <c r="J12317" s="2">
        <f t="shared" si="576"/>
        <v>1</v>
      </c>
      <c r="K12317" s="2" t="str">
        <f>IFERROR(VLOOKUP(A12317,Aux!A:B,2,0),"Outros")</f>
        <v>Escolas</v>
      </c>
      <c r="L12317" s="2">
        <f t="shared" si="577"/>
        <v>2019</v>
      </c>
      <c r="M12317">
        <f t="shared" si="578"/>
        <v>44</v>
      </c>
    </row>
    <row r="12318" spans="1:13" x14ac:dyDescent="0.35">
      <c r="A12318" t="s">
        <v>488</v>
      </c>
      <c r="B12318">
        <v>600014690</v>
      </c>
      <c r="C12318">
        <v>176542</v>
      </c>
      <c r="D12318" t="s">
        <v>9859</v>
      </c>
      <c r="E12318" s="1">
        <v>43769.433807870373</v>
      </c>
      <c r="F12318">
        <v>13</v>
      </c>
      <c r="G12318" t="s">
        <v>3983</v>
      </c>
      <c r="H12318">
        <v>5</v>
      </c>
      <c r="I12318" s="1">
        <v>43797.999305555553</v>
      </c>
      <c r="J12318" s="2">
        <f t="shared" si="576"/>
        <v>1</v>
      </c>
      <c r="K12318" s="2" t="str">
        <f>IFERROR(VLOOKUP(A12318,Aux!A:B,2,0),"Outros")</f>
        <v>Outros</v>
      </c>
      <c r="L12318" s="2">
        <f t="shared" si="577"/>
        <v>2019</v>
      </c>
      <c r="M12318">
        <f t="shared" si="578"/>
        <v>44</v>
      </c>
    </row>
    <row r="12319" spans="1:13" x14ac:dyDescent="0.35">
      <c r="A12319" t="s">
        <v>251</v>
      </c>
      <c r="B12319">
        <v>508069645</v>
      </c>
      <c r="C12319">
        <v>176543</v>
      </c>
      <c r="D12319" t="s">
        <v>10110</v>
      </c>
      <c r="E12319" s="1">
        <v>43769.437384259261</v>
      </c>
      <c r="F12319">
        <v>1</v>
      </c>
      <c r="G12319" t="s">
        <v>2638</v>
      </c>
      <c r="H12319">
        <v>360</v>
      </c>
      <c r="I12319" s="1">
        <v>43780.708333333336</v>
      </c>
      <c r="J12319" s="2">
        <f t="shared" si="576"/>
        <v>1</v>
      </c>
      <c r="K12319" s="2" t="str">
        <f>IFERROR(VLOOKUP(A12319,Aux!A:B,2,0),"Outros")</f>
        <v>Escolas</v>
      </c>
      <c r="L12319" s="2">
        <f t="shared" si="577"/>
        <v>2019</v>
      </c>
      <c r="M12319">
        <f t="shared" si="578"/>
        <v>44</v>
      </c>
    </row>
    <row r="12320" spans="1:13" x14ac:dyDescent="0.35">
      <c r="A12320" t="s">
        <v>118</v>
      </c>
      <c r="B12320">
        <v>680015019</v>
      </c>
      <c r="C12320">
        <v>176544</v>
      </c>
      <c r="D12320" t="s">
        <v>9860</v>
      </c>
      <c r="E12320" s="1">
        <v>43769.449849537035</v>
      </c>
      <c r="F12320">
        <v>1</v>
      </c>
      <c r="G12320" t="s">
        <v>120</v>
      </c>
      <c r="H12320">
        <v>360</v>
      </c>
      <c r="I12320" s="1">
        <v>43781.999305555553</v>
      </c>
      <c r="J12320" s="2">
        <f t="shared" si="576"/>
        <v>1</v>
      </c>
      <c r="K12320" s="2" t="str">
        <f>IFERROR(VLOOKUP(A12320,Aux!A:B,2,0),"Outros")</f>
        <v>Águas e resíduos</v>
      </c>
      <c r="L12320" s="2">
        <f t="shared" si="577"/>
        <v>2019</v>
      </c>
      <c r="M12320">
        <f t="shared" si="578"/>
        <v>44</v>
      </c>
    </row>
    <row r="12321" spans="1:13" x14ac:dyDescent="0.35">
      <c r="A12321" t="s">
        <v>2238</v>
      </c>
      <c r="B12321">
        <v>506735524</v>
      </c>
      <c r="C12321">
        <v>176545</v>
      </c>
      <c r="D12321" t="s">
        <v>10453</v>
      </c>
      <c r="E12321" s="1">
        <v>43769.451817129629</v>
      </c>
      <c r="F12321">
        <v>13</v>
      </c>
      <c r="G12321" t="s">
        <v>2240</v>
      </c>
      <c r="H12321">
        <v>360</v>
      </c>
      <c r="I12321" s="1">
        <v>43781.708333333336</v>
      </c>
      <c r="J12321" s="2">
        <f t="shared" si="576"/>
        <v>1</v>
      </c>
      <c r="K12321" s="2" t="str">
        <f>IFERROR(VLOOKUP(A12321,Aux!A:B,2,0),"Outros")</f>
        <v>Municípios</v>
      </c>
      <c r="L12321" s="2">
        <f t="shared" si="577"/>
        <v>2019</v>
      </c>
      <c r="M12321">
        <f t="shared" si="578"/>
        <v>44</v>
      </c>
    </row>
    <row r="12322" spans="1:13" x14ac:dyDescent="0.35">
      <c r="A12322" t="s">
        <v>3101</v>
      </c>
      <c r="B12322">
        <v>507001206</v>
      </c>
      <c r="C12322">
        <v>176546</v>
      </c>
      <c r="D12322" t="s">
        <v>10503</v>
      </c>
      <c r="E12322" s="1">
        <v>43769.483599537038</v>
      </c>
      <c r="F12322">
        <v>13</v>
      </c>
      <c r="G12322" t="s">
        <v>202</v>
      </c>
      <c r="H12322">
        <v>340</v>
      </c>
      <c r="I12322" s="1">
        <v>43774.999305555553</v>
      </c>
      <c r="J12322" s="2">
        <f t="shared" si="576"/>
        <v>1</v>
      </c>
      <c r="K12322" s="2" t="str">
        <f>IFERROR(VLOOKUP(A12322,Aux!A:B,2,0),"Outros")</f>
        <v>Transportes</v>
      </c>
      <c r="L12322" s="2">
        <f t="shared" si="577"/>
        <v>2019</v>
      </c>
      <c r="M12322">
        <f t="shared" si="578"/>
        <v>44</v>
      </c>
    </row>
    <row r="12323" spans="1:13" x14ac:dyDescent="0.35">
      <c r="A12323" t="s">
        <v>488</v>
      </c>
      <c r="B12323">
        <v>600014690</v>
      </c>
      <c r="C12323">
        <v>176547</v>
      </c>
      <c r="E12323" s="1">
        <v>43769.49119212963</v>
      </c>
      <c r="F12323">
        <v>13</v>
      </c>
      <c r="G12323" t="s">
        <v>33</v>
      </c>
      <c r="H12323">
        <v>400</v>
      </c>
      <c r="J12323" s="2">
        <f t="shared" si="576"/>
        <v>1</v>
      </c>
      <c r="K12323" s="2" t="str">
        <f>IFERROR(VLOOKUP(A12323,Aux!A:B,2,0),"Outros")</f>
        <v>Outros</v>
      </c>
      <c r="L12323" s="2">
        <f t="shared" si="577"/>
        <v>2019</v>
      </c>
      <c r="M12323">
        <f t="shared" si="578"/>
        <v>44</v>
      </c>
    </row>
    <row r="12324" spans="1:13" x14ac:dyDescent="0.35">
      <c r="A12324" t="s">
        <v>76</v>
      </c>
      <c r="B12324">
        <v>506676056</v>
      </c>
      <c r="C12324">
        <v>176548</v>
      </c>
      <c r="D12324" t="s">
        <v>10279</v>
      </c>
      <c r="E12324" s="1">
        <v>43769.495555555557</v>
      </c>
      <c r="F12324">
        <v>3</v>
      </c>
      <c r="G12324" t="s">
        <v>703</v>
      </c>
      <c r="H12324">
        <v>300</v>
      </c>
      <c r="I12324" s="1">
        <v>43803.999305555553</v>
      </c>
      <c r="J12324" s="2">
        <f t="shared" si="576"/>
        <v>1</v>
      </c>
      <c r="K12324" s="2" t="str">
        <f>IFERROR(VLOOKUP(A12324,Aux!A:B,2,0),"Outros")</f>
        <v>Municípios</v>
      </c>
      <c r="L12324" s="2">
        <f t="shared" si="577"/>
        <v>2019</v>
      </c>
      <c r="M12324">
        <f t="shared" si="578"/>
        <v>44</v>
      </c>
    </row>
    <row r="12325" spans="1:13" x14ac:dyDescent="0.35">
      <c r="A12325" t="s">
        <v>2238</v>
      </c>
      <c r="B12325">
        <v>506735524</v>
      </c>
      <c r="C12325">
        <v>176549</v>
      </c>
      <c r="D12325" t="s">
        <v>10280</v>
      </c>
      <c r="E12325" s="1">
        <v>43769.500196759262</v>
      </c>
      <c r="F12325">
        <v>13</v>
      </c>
      <c r="G12325" t="s">
        <v>2785</v>
      </c>
      <c r="H12325">
        <v>5</v>
      </c>
      <c r="I12325" s="1">
        <v>43781.708333333336</v>
      </c>
      <c r="J12325" s="2">
        <f t="shared" si="576"/>
        <v>1</v>
      </c>
      <c r="K12325" s="2" t="str">
        <f>IFERROR(VLOOKUP(A12325,Aux!A:B,2,0),"Outros")</f>
        <v>Municípios</v>
      </c>
      <c r="L12325" s="2">
        <f t="shared" si="577"/>
        <v>2019</v>
      </c>
      <c r="M12325">
        <f t="shared" si="578"/>
        <v>44</v>
      </c>
    </row>
    <row r="12326" spans="1:13" x14ac:dyDescent="0.35">
      <c r="A12326" t="s">
        <v>1086</v>
      </c>
      <c r="B12326">
        <v>504288806</v>
      </c>
      <c r="C12326">
        <v>176550</v>
      </c>
      <c r="E12326" s="1">
        <v>43769.500381944446</v>
      </c>
      <c r="F12326">
        <v>3</v>
      </c>
      <c r="G12326" t="s">
        <v>33</v>
      </c>
      <c r="H12326">
        <v>1</v>
      </c>
      <c r="J12326" s="2">
        <f t="shared" si="576"/>
        <v>1</v>
      </c>
      <c r="K12326" s="2" t="str">
        <f>IFERROR(VLOOKUP(A12326,Aux!A:B,2,0),"Outros")</f>
        <v>Outros</v>
      </c>
      <c r="L12326" s="2">
        <f t="shared" si="577"/>
        <v>2019</v>
      </c>
      <c r="M12326">
        <f t="shared" si="578"/>
        <v>44</v>
      </c>
    </row>
    <row r="12327" spans="1:13" x14ac:dyDescent="0.35">
      <c r="A12327" t="s">
        <v>1086</v>
      </c>
      <c r="B12327">
        <v>504288806</v>
      </c>
      <c r="C12327">
        <v>176551</v>
      </c>
      <c r="D12327" t="s">
        <v>10504</v>
      </c>
      <c r="E12327" s="1">
        <v>43769.500694444447</v>
      </c>
      <c r="F12327">
        <v>3</v>
      </c>
      <c r="G12327" t="s">
        <v>481</v>
      </c>
      <c r="H12327">
        <v>360</v>
      </c>
      <c r="I12327" s="1">
        <v>43799.999305555553</v>
      </c>
      <c r="J12327" s="2">
        <f t="shared" si="576"/>
        <v>1</v>
      </c>
      <c r="K12327" s="2" t="str">
        <f>IFERROR(VLOOKUP(A12327,Aux!A:B,2,0),"Outros")</f>
        <v>Outros</v>
      </c>
      <c r="L12327" s="2">
        <f t="shared" si="577"/>
        <v>2019</v>
      </c>
      <c r="M12327">
        <f t="shared" si="578"/>
        <v>44</v>
      </c>
    </row>
    <row r="12328" spans="1:13" x14ac:dyDescent="0.35">
      <c r="A12328" t="s">
        <v>150</v>
      </c>
      <c r="B12328">
        <v>505309939</v>
      </c>
      <c r="C12328">
        <v>176552</v>
      </c>
      <c r="D12328" t="s">
        <v>10505</v>
      </c>
      <c r="E12328" s="1">
        <v>43769.502013888887</v>
      </c>
      <c r="F12328">
        <v>13</v>
      </c>
      <c r="G12328" t="s">
        <v>1358</v>
      </c>
      <c r="H12328">
        <v>360</v>
      </c>
      <c r="I12328" s="1">
        <v>43772.999305555553</v>
      </c>
      <c r="J12328" s="2">
        <f t="shared" si="576"/>
        <v>1</v>
      </c>
      <c r="K12328" s="2" t="str">
        <f>IFERROR(VLOOKUP(A12328,Aux!A:B,2,0),"Outros")</f>
        <v>Municípios</v>
      </c>
      <c r="L12328" s="2">
        <f t="shared" si="577"/>
        <v>2019</v>
      </c>
      <c r="M12328">
        <f t="shared" si="578"/>
        <v>44</v>
      </c>
    </row>
    <row r="12329" spans="1:13" x14ac:dyDescent="0.35">
      <c r="A12329" t="s">
        <v>465</v>
      </c>
      <c r="B12329">
        <v>600084779</v>
      </c>
      <c r="C12329">
        <v>176553</v>
      </c>
      <c r="D12329" t="s">
        <v>9955</v>
      </c>
      <c r="E12329" s="1">
        <v>43769.513009259259</v>
      </c>
      <c r="F12329">
        <v>13</v>
      </c>
      <c r="G12329" t="s">
        <v>1140</v>
      </c>
      <c r="H12329">
        <v>340</v>
      </c>
      <c r="I12329" s="1">
        <v>43779.708333333336</v>
      </c>
      <c r="J12329" s="2">
        <f t="shared" si="576"/>
        <v>1</v>
      </c>
      <c r="K12329" s="2" t="str">
        <f>IFERROR(VLOOKUP(A12329,Aux!A:B,2,0),"Outros")</f>
        <v>Outros</v>
      </c>
      <c r="L12329" s="2">
        <f t="shared" si="577"/>
        <v>2019</v>
      </c>
      <c r="M12329">
        <f t="shared" si="578"/>
        <v>44</v>
      </c>
    </row>
    <row r="12330" spans="1:13" x14ac:dyDescent="0.35">
      <c r="A12330" t="s">
        <v>71</v>
      </c>
      <c r="B12330">
        <v>500051054</v>
      </c>
      <c r="C12330">
        <v>176554</v>
      </c>
      <c r="D12330" t="s">
        <v>6339</v>
      </c>
      <c r="E12330" s="1">
        <v>43769.513749999998</v>
      </c>
      <c r="F12330">
        <v>1</v>
      </c>
      <c r="G12330" t="s">
        <v>202</v>
      </c>
      <c r="H12330">
        <v>360</v>
      </c>
      <c r="I12330" s="1">
        <v>43772.791666666664</v>
      </c>
      <c r="J12330" s="2">
        <f t="shared" si="576"/>
        <v>1</v>
      </c>
      <c r="K12330" s="2" t="str">
        <f>IFERROR(VLOOKUP(A12330,Aux!A:B,2,0),"Outros")</f>
        <v>Municípios</v>
      </c>
      <c r="L12330" s="2">
        <f t="shared" si="577"/>
        <v>2019</v>
      </c>
      <c r="M12330">
        <f t="shared" si="578"/>
        <v>44</v>
      </c>
    </row>
    <row r="12331" spans="1:13" x14ac:dyDescent="0.35">
      <c r="A12331" t="s">
        <v>251</v>
      </c>
      <c r="B12331">
        <v>508069645</v>
      </c>
      <c r="C12331">
        <v>176555</v>
      </c>
      <c r="D12331" t="s">
        <v>10007</v>
      </c>
      <c r="E12331" s="1">
        <v>43769.514594907407</v>
      </c>
      <c r="F12331">
        <v>13</v>
      </c>
      <c r="G12331" t="s">
        <v>2796</v>
      </c>
      <c r="H12331">
        <v>360</v>
      </c>
      <c r="I12331" s="1">
        <v>43774.708333333336</v>
      </c>
      <c r="J12331" s="2">
        <f t="shared" si="576"/>
        <v>1</v>
      </c>
      <c r="K12331" s="2" t="str">
        <f>IFERROR(VLOOKUP(A12331,Aux!A:B,2,0),"Outros")</f>
        <v>Escolas</v>
      </c>
      <c r="L12331" s="2">
        <f t="shared" si="577"/>
        <v>2019</v>
      </c>
      <c r="M12331">
        <f t="shared" si="578"/>
        <v>44</v>
      </c>
    </row>
    <row r="12332" spans="1:13" x14ac:dyDescent="0.35">
      <c r="A12332" t="s">
        <v>223</v>
      </c>
      <c r="B12332">
        <v>680018140</v>
      </c>
      <c r="C12332">
        <v>176556</v>
      </c>
      <c r="D12332" t="s">
        <v>9956</v>
      </c>
      <c r="E12332" s="1">
        <v>43769.540752314817</v>
      </c>
      <c r="F12332">
        <v>1</v>
      </c>
      <c r="G12332" t="s">
        <v>225</v>
      </c>
      <c r="H12332">
        <v>360</v>
      </c>
      <c r="I12332" s="1">
        <v>43798.999305555553</v>
      </c>
      <c r="J12332" s="2">
        <f t="shared" si="576"/>
        <v>1</v>
      </c>
      <c r="K12332" s="2" t="str">
        <f>IFERROR(VLOOKUP(A12332,Aux!A:B,2,0),"Outros")</f>
        <v>Municípios</v>
      </c>
      <c r="L12332" s="2">
        <f t="shared" si="577"/>
        <v>2019</v>
      </c>
      <c r="M12332">
        <f t="shared" si="578"/>
        <v>44</v>
      </c>
    </row>
    <row r="12333" spans="1:13" x14ac:dyDescent="0.35">
      <c r="A12333" t="s">
        <v>3509</v>
      </c>
      <c r="B12333">
        <v>900106590</v>
      </c>
      <c r="C12333">
        <v>176557</v>
      </c>
      <c r="D12333" t="s">
        <v>10062</v>
      </c>
      <c r="E12333" s="1">
        <v>43769.541122685187</v>
      </c>
      <c r="F12333">
        <v>3</v>
      </c>
      <c r="G12333" t="s">
        <v>10506</v>
      </c>
      <c r="H12333">
        <v>5</v>
      </c>
      <c r="I12333" s="1">
        <v>43786.999305555553</v>
      </c>
      <c r="J12333" s="2">
        <f t="shared" si="576"/>
        <v>1</v>
      </c>
      <c r="K12333" s="2" t="str">
        <f>IFERROR(VLOOKUP(A12333,Aux!A:B,2,0),"Outros")</f>
        <v>Outros</v>
      </c>
      <c r="L12333" s="2">
        <f t="shared" si="577"/>
        <v>2019</v>
      </c>
      <c r="M12333">
        <f t="shared" si="578"/>
        <v>44</v>
      </c>
    </row>
    <row r="12334" spans="1:13" x14ac:dyDescent="0.35">
      <c r="A12334" t="s">
        <v>9</v>
      </c>
      <c r="B12334">
        <v>506673626</v>
      </c>
      <c r="C12334">
        <v>176559</v>
      </c>
      <c r="E12334" s="1">
        <v>43769.576342592591</v>
      </c>
      <c r="F12334">
        <v>13</v>
      </c>
      <c r="G12334" t="s">
        <v>33</v>
      </c>
      <c r="H12334">
        <v>1</v>
      </c>
      <c r="J12334" s="2">
        <f t="shared" si="576"/>
        <v>1</v>
      </c>
      <c r="K12334" s="2" t="str">
        <f>IFERROR(VLOOKUP(A12334,Aux!A:B,2,0),"Outros")</f>
        <v>Municípios</v>
      </c>
      <c r="L12334" s="2">
        <f t="shared" si="577"/>
        <v>2019</v>
      </c>
      <c r="M12334">
        <f t="shared" si="578"/>
        <v>44</v>
      </c>
    </row>
    <row r="12335" spans="1:13" x14ac:dyDescent="0.35">
      <c r="A12335" t="s">
        <v>488</v>
      </c>
      <c r="B12335">
        <v>600014690</v>
      </c>
      <c r="C12335">
        <v>176560</v>
      </c>
      <c r="D12335" t="s">
        <v>9861</v>
      </c>
      <c r="E12335" s="1">
        <v>43769.583703703705</v>
      </c>
      <c r="F12335">
        <v>13</v>
      </c>
      <c r="G12335" t="s">
        <v>3983</v>
      </c>
      <c r="H12335">
        <v>360</v>
      </c>
      <c r="I12335" s="1">
        <v>43783.999305555553</v>
      </c>
      <c r="J12335" s="2">
        <f t="shared" si="576"/>
        <v>1</v>
      </c>
      <c r="K12335" s="2" t="str">
        <f>IFERROR(VLOOKUP(A12335,Aux!A:B,2,0),"Outros")</f>
        <v>Outros</v>
      </c>
      <c r="L12335" s="2">
        <f t="shared" si="577"/>
        <v>2019</v>
      </c>
      <c r="M12335">
        <f t="shared" si="578"/>
        <v>44</v>
      </c>
    </row>
    <row r="12336" spans="1:13" x14ac:dyDescent="0.35">
      <c r="A12336" t="s">
        <v>71</v>
      </c>
      <c r="B12336">
        <v>500051054</v>
      </c>
      <c r="C12336">
        <v>176562</v>
      </c>
      <c r="E12336" s="1">
        <v>43769.594467592593</v>
      </c>
      <c r="F12336">
        <v>1</v>
      </c>
      <c r="G12336" t="s">
        <v>33</v>
      </c>
      <c r="H12336">
        <v>400</v>
      </c>
      <c r="J12336" s="2">
        <f t="shared" si="576"/>
        <v>1</v>
      </c>
      <c r="K12336" s="2" t="str">
        <f>IFERROR(VLOOKUP(A12336,Aux!A:B,2,0),"Outros")</f>
        <v>Municípios</v>
      </c>
      <c r="L12336" s="2">
        <f t="shared" si="577"/>
        <v>2019</v>
      </c>
      <c r="M12336">
        <f t="shared" si="578"/>
        <v>44</v>
      </c>
    </row>
    <row r="12337" spans="1:13" x14ac:dyDescent="0.35">
      <c r="A12337" t="s">
        <v>18</v>
      </c>
      <c r="B12337">
        <v>502177080</v>
      </c>
      <c r="C12337">
        <v>176563</v>
      </c>
      <c r="D12337" t="s">
        <v>9862</v>
      </c>
      <c r="E12337" s="1">
        <v>43769.59474537037</v>
      </c>
      <c r="F12337">
        <v>13</v>
      </c>
      <c r="G12337" t="s">
        <v>164</v>
      </c>
      <c r="H12337">
        <v>340</v>
      </c>
      <c r="I12337" s="1">
        <v>43780.708333333336</v>
      </c>
      <c r="J12337" s="2">
        <f t="shared" si="576"/>
        <v>1</v>
      </c>
      <c r="K12337" s="2" t="str">
        <f>IFERROR(VLOOKUP(A12337,Aux!A:B,2,0),"Outros")</f>
        <v>Municípios</v>
      </c>
      <c r="L12337" s="2">
        <f t="shared" si="577"/>
        <v>2019</v>
      </c>
      <c r="M12337">
        <f t="shared" si="578"/>
        <v>44</v>
      </c>
    </row>
    <row r="12338" spans="1:13" x14ac:dyDescent="0.35">
      <c r="A12338" t="s">
        <v>157</v>
      </c>
      <c r="B12338">
        <v>500122237</v>
      </c>
      <c r="C12338">
        <v>176565</v>
      </c>
      <c r="D12338" t="s">
        <v>9863</v>
      </c>
      <c r="E12338" s="1">
        <v>43769.6096412037</v>
      </c>
      <c r="F12338">
        <v>3</v>
      </c>
      <c r="G12338" t="s">
        <v>33</v>
      </c>
      <c r="H12338">
        <v>340</v>
      </c>
      <c r="I12338" s="1">
        <v>43777.999305555553</v>
      </c>
      <c r="J12338" s="2">
        <f t="shared" si="576"/>
        <v>1</v>
      </c>
      <c r="K12338" s="2" t="str">
        <f>IFERROR(VLOOKUP(A12338,Aux!A:B,2,0),"Outros")</f>
        <v>Outros</v>
      </c>
      <c r="L12338" s="2">
        <f t="shared" si="577"/>
        <v>2019</v>
      </c>
      <c r="M12338">
        <f t="shared" si="578"/>
        <v>44</v>
      </c>
    </row>
    <row r="12339" spans="1:13" x14ac:dyDescent="0.35">
      <c r="A12339" t="s">
        <v>60</v>
      </c>
      <c r="B12339">
        <v>505456010</v>
      </c>
      <c r="C12339">
        <v>176566</v>
      </c>
      <c r="D12339" t="s">
        <v>10147</v>
      </c>
      <c r="E12339" s="1">
        <v>43769.611261574071</v>
      </c>
      <c r="F12339">
        <v>3</v>
      </c>
      <c r="G12339" t="s">
        <v>62</v>
      </c>
      <c r="H12339">
        <v>340</v>
      </c>
      <c r="I12339" s="1">
        <v>43791.708333333336</v>
      </c>
      <c r="J12339" s="2">
        <f t="shared" si="576"/>
        <v>1</v>
      </c>
      <c r="K12339" s="2" t="str">
        <f>IFERROR(VLOOKUP(A12339,Aux!A:B,2,0),"Outros")</f>
        <v>Municípios</v>
      </c>
      <c r="L12339" s="2">
        <f t="shared" si="577"/>
        <v>2019</v>
      </c>
      <c r="M12339">
        <f t="shared" si="578"/>
        <v>44</v>
      </c>
    </row>
    <row r="12340" spans="1:13" x14ac:dyDescent="0.35">
      <c r="A12340" t="s">
        <v>1118</v>
      </c>
      <c r="B12340">
        <v>501133097</v>
      </c>
      <c r="C12340">
        <v>176571</v>
      </c>
      <c r="D12340" t="s">
        <v>9957</v>
      </c>
      <c r="E12340" s="1">
        <v>43769.640347222223</v>
      </c>
      <c r="F12340">
        <v>13</v>
      </c>
      <c r="G12340" t="s">
        <v>1120</v>
      </c>
      <c r="H12340">
        <v>360</v>
      </c>
      <c r="I12340" s="1">
        <v>43779.999305555553</v>
      </c>
      <c r="J12340" s="2">
        <f t="shared" si="576"/>
        <v>1</v>
      </c>
      <c r="K12340" s="2" t="str">
        <f>IFERROR(VLOOKUP(A12340,Aux!A:B,2,0),"Outros")</f>
        <v>Municípios</v>
      </c>
      <c r="L12340" s="2">
        <f t="shared" si="577"/>
        <v>2019</v>
      </c>
      <c r="M12340">
        <f t="shared" si="578"/>
        <v>44</v>
      </c>
    </row>
    <row r="12341" spans="1:13" x14ac:dyDescent="0.35">
      <c r="A12341" t="s">
        <v>336</v>
      </c>
      <c r="B12341">
        <v>505170876</v>
      </c>
      <c r="C12341">
        <v>176572</v>
      </c>
      <c r="D12341" t="s">
        <v>10281</v>
      </c>
      <c r="E12341" s="1">
        <v>43769.649930555555</v>
      </c>
      <c r="F12341">
        <v>3</v>
      </c>
      <c r="G12341" t="s">
        <v>419</v>
      </c>
      <c r="H12341">
        <v>360</v>
      </c>
      <c r="I12341" s="1">
        <v>43839.708333333336</v>
      </c>
      <c r="J12341" s="2">
        <f t="shared" si="576"/>
        <v>1</v>
      </c>
      <c r="K12341" s="2" t="str">
        <f>IFERROR(VLOOKUP(A12341,Aux!A:B,2,0),"Outros")</f>
        <v>Municípios</v>
      </c>
      <c r="L12341" s="2">
        <f t="shared" si="577"/>
        <v>2019</v>
      </c>
      <c r="M12341">
        <f t="shared" si="578"/>
        <v>44</v>
      </c>
    </row>
    <row r="12342" spans="1:13" x14ac:dyDescent="0.35">
      <c r="A12342" t="s">
        <v>63</v>
      </c>
      <c r="B12342">
        <v>502098139</v>
      </c>
      <c r="C12342">
        <v>176573</v>
      </c>
      <c r="D12342" t="s">
        <v>10008</v>
      </c>
      <c r="E12342" s="1">
        <v>43769.650196759256</v>
      </c>
      <c r="F12342">
        <v>13</v>
      </c>
      <c r="G12342" t="s">
        <v>75</v>
      </c>
      <c r="H12342">
        <v>340</v>
      </c>
      <c r="I12342" s="1">
        <v>43782.75</v>
      </c>
      <c r="J12342" s="2">
        <f t="shared" si="576"/>
        <v>1</v>
      </c>
      <c r="K12342" s="2" t="str">
        <f>IFERROR(VLOOKUP(A12342,Aux!A:B,2,0),"Outros")</f>
        <v>Municípios</v>
      </c>
      <c r="L12342" s="2">
        <f t="shared" si="577"/>
        <v>2019</v>
      </c>
      <c r="M12342">
        <f t="shared" si="578"/>
        <v>44</v>
      </c>
    </row>
    <row r="12343" spans="1:13" x14ac:dyDescent="0.35">
      <c r="A12343" t="s">
        <v>63</v>
      </c>
      <c r="B12343">
        <v>502098139</v>
      </c>
      <c r="C12343">
        <v>176574</v>
      </c>
      <c r="D12343" t="s">
        <v>10148</v>
      </c>
      <c r="E12343" s="1">
        <v>43769.660833333335</v>
      </c>
      <c r="F12343">
        <v>13</v>
      </c>
      <c r="G12343" t="s">
        <v>75</v>
      </c>
      <c r="H12343">
        <v>340</v>
      </c>
      <c r="I12343" s="1">
        <v>43783.75</v>
      </c>
      <c r="J12343" s="2">
        <f t="shared" si="576"/>
        <v>1</v>
      </c>
      <c r="K12343" s="2" t="str">
        <f>IFERROR(VLOOKUP(A12343,Aux!A:B,2,0),"Outros")</f>
        <v>Municípios</v>
      </c>
      <c r="L12343" s="2">
        <f t="shared" si="577"/>
        <v>2019</v>
      </c>
      <c r="M12343">
        <f t="shared" si="578"/>
        <v>44</v>
      </c>
    </row>
    <row r="12344" spans="1:13" x14ac:dyDescent="0.35">
      <c r="A12344" t="s">
        <v>281</v>
      </c>
      <c r="B12344">
        <v>508787033</v>
      </c>
      <c r="C12344">
        <v>176575</v>
      </c>
      <c r="D12344" t="s">
        <v>10282</v>
      </c>
      <c r="E12344" s="1">
        <v>43769.666307870371</v>
      </c>
      <c r="F12344">
        <v>1</v>
      </c>
      <c r="G12344" t="s">
        <v>208</v>
      </c>
      <c r="H12344">
        <v>360</v>
      </c>
      <c r="I12344" s="1">
        <v>43778.75</v>
      </c>
      <c r="J12344" s="2">
        <f t="shared" si="576"/>
        <v>1</v>
      </c>
      <c r="K12344" s="2" t="str">
        <f>IFERROR(VLOOKUP(A12344,Aux!A:B,2,0),"Outros")</f>
        <v>Municípios</v>
      </c>
      <c r="L12344" s="2">
        <f t="shared" si="577"/>
        <v>2019</v>
      </c>
      <c r="M12344">
        <f t="shared" si="578"/>
        <v>44</v>
      </c>
    </row>
    <row r="12345" spans="1:13" x14ac:dyDescent="0.35">
      <c r="A12345" t="s">
        <v>389</v>
      </c>
      <c r="B12345">
        <v>506722422</v>
      </c>
      <c r="C12345">
        <v>176577</v>
      </c>
      <c r="E12345" s="1">
        <v>43769.668449074074</v>
      </c>
      <c r="F12345">
        <v>1</v>
      </c>
      <c r="G12345" t="s">
        <v>33</v>
      </c>
      <c r="H12345">
        <v>400</v>
      </c>
      <c r="J12345" s="2">
        <f t="shared" si="576"/>
        <v>1</v>
      </c>
      <c r="K12345" s="2" t="str">
        <f>IFERROR(VLOOKUP(A12345,Aux!A:B,2,0),"Outros")</f>
        <v>Municípios</v>
      </c>
      <c r="L12345" s="2">
        <f t="shared" si="577"/>
        <v>2019</v>
      </c>
      <c r="M12345">
        <f t="shared" si="578"/>
        <v>44</v>
      </c>
    </row>
    <row r="12346" spans="1:13" x14ac:dyDescent="0.35">
      <c r="A12346" t="s">
        <v>57</v>
      </c>
      <c r="B12346">
        <v>501294104</v>
      </c>
      <c r="C12346">
        <v>176581</v>
      </c>
      <c r="D12346" t="s">
        <v>10250</v>
      </c>
      <c r="E12346" s="1">
        <v>43769.679027777776</v>
      </c>
      <c r="F12346">
        <v>13</v>
      </c>
      <c r="G12346" t="s">
        <v>59</v>
      </c>
      <c r="H12346">
        <v>340</v>
      </c>
      <c r="I12346" s="1">
        <v>43782.999305555553</v>
      </c>
      <c r="J12346" s="2">
        <f t="shared" si="576"/>
        <v>1</v>
      </c>
      <c r="K12346" s="2" t="str">
        <f>IFERROR(VLOOKUP(A12346,Aux!A:B,2,0),"Outros")</f>
        <v>Municípios</v>
      </c>
      <c r="L12346" s="2">
        <f t="shared" si="577"/>
        <v>2019</v>
      </c>
      <c r="M12346">
        <f t="shared" si="578"/>
        <v>44</v>
      </c>
    </row>
    <row r="12347" spans="1:13" x14ac:dyDescent="0.35">
      <c r="A12347" t="s">
        <v>3509</v>
      </c>
      <c r="B12347">
        <v>900106590</v>
      </c>
      <c r="C12347">
        <v>176582</v>
      </c>
      <c r="D12347" t="s">
        <v>9916</v>
      </c>
      <c r="E12347" s="1">
        <v>43769.690694444442</v>
      </c>
      <c r="F12347">
        <v>3</v>
      </c>
      <c r="G12347" t="s">
        <v>9917</v>
      </c>
      <c r="H12347">
        <v>400</v>
      </c>
      <c r="J12347" s="2">
        <f t="shared" si="576"/>
        <v>1</v>
      </c>
      <c r="K12347" s="2" t="str">
        <f>IFERROR(VLOOKUP(A12347,Aux!A:B,2,0),"Outros")</f>
        <v>Outros</v>
      </c>
      <c r="L12347" s="2">
        <f t="shared" si="577"/>
        <v>2019</v>
      </c>
      <c r="M12347">
        <f t="shared" si="578"/>
        <v>44</v>
      </c>
    </row>
    <row r="12348" spans="1:13" x14ac:dyDescent="0.35">
      <c r="A12348" t="s">
        <v>3039</v>
      </c>
      <c r="B12348">
        <v>501328599</v>
      </c>
      <c r="C12348">
        <v>176583</v>
      </c>
      <c r="D12348" t="s">
        <v>10283</v>
      </c>
      <c r="E12348" s="1">
        <v>43769.697395833333</v>
      </c>
      <c r="F12348">
        <v>13</v>
      </c>
      <c r="G12348" t="s">
        <v>33</v>
      </c>
      <c r="H12348">
        <v>360</v>
      </c>
      <c r="I12348" s="1">
        <v>43780.999305555553</v>
      </c>
      <c r="J12348" s="2">
        <f t="shared" si="576"/>
        <v>1</v>
      </c>
      <c r="K12348" s="2" t="str">
        <f>IFERROR(VLOOKUP(A12348,Aux!A:B,2,0),"Outros")</f>
        <v>Outros</v>
      </c>
      <c r="L12348" s="2">
        <f t="shared" si="577"/>
        <v>2019</v>
      </c>
      <c r="M12348">
        <f t="shared" si="578"/>
        <v>44</v>
      </c>
    </row>
    <row r="12349" spans="1:13" x14ac:dyDescent="0.35">
      <c r="A12349" t="s">
        <v>108</v>
      </c>
      <c r="B12349">
        <v>501222634</v>
      </c>
      <c r="C12349">
        <v>176584</v>
      </c>
      <c r="D12349" t="s">
        <v>1888</v>
      </c>
      <c r="E12349" s="1">
        <v>43769.712060185186</v>
      </c>
      <c r="F12349">
        <v>3</v>
      </c>
      <c r="G12349" t="s">
        <v>110</v>
      </c>
      <c r="H12349">
        <v>360</v>
      </c>
      <c r="I12349" s="1">
        <v>43788.999305555553</v>
      </c>
      <c r="J12349" s="2">
        <f t="shared" si="576"/>
        <v>1</v>
      </c>
      <c r="K12349" s="2" t="str">
        <f>IFERROR(VLOOKUP(A12349,Aux!A:B,2,0),"Outros")</f>
        <v>Municípios</v>
      </c>
      <c r="L12349" s="2">
        <f t="shared" si="577"/>
        <v>2019</v>
      </c>
      <c r="M12349">
        <f t="shared" si="578"/>
        <v>44</v>
      </c>
    </row>
    <row r="12350" spans="1:13" x14ac:dyDescent="0.35">
      <c r="A12350" t="s">
        <v>362</v>
      </c>
      <c r="B12350">
        <v>680017763</v>
      </c>
      <c r="C12350">
        <v>176585</v>
      </c>
      <c r="D12350" t="s">
        <v>2196</v>
      </c>
      <c r="E12350" s="1">
        <v>43769.718761574077</v>
      </c>
      <c r="F12350">
        <v>13</v>
      </c>
      <c r="G12350" t="s">
        <v>566</v>
      </c>
      <c r="H12350">
        <v>360</v>
      </c>
      <c r="I12350" s="1">
        <v>43786.989583333336</v>
      </c>
      <c r="J12350" s="2">
        <f t="shared" si="576"/>
        <v>1</v>
      </c>
      <c r="K12350" s="2" t="str">
        <f>IFERROR(VLOOKUP(A12350,Aux!A:B,2,0),"Outros")</f>
        <v>Águas e resíduos</v>
      </c>
      <c r="L12350" s="2">
        <f t="shared" si="577"/>
        <v>2019</v>
      </c>
      <c r="M12350">
        <f t="shared" si="578"/>
        <v>44</v>
      </c>
    </row>
    <row r="12351" spans="1:13" x14ac:dyDescent="0.35">
      <c r="A12351" t="s">
        <v>12</v>
      </c>
      <c r="B12351">
        <v>508481287</v>
      </c>
      <c r="C12351">
        <v>176586</v>
      </c>
      <c r="D12351" t="s">
        <v>10251</v>
      </c>
      <c r="E12351" s="1">
        <v>43769.719282407408</v>
      </c>
      <c r="F12351">
        <v>13</v>
      </c>
      <c r="G12351" t="s">
        <v>14</v>
      </c>
      <c r="H12351">
        <v>360</v>
      </c>
      <c r="I12351" s="1">
        <v>43787.708333333336</v>
      </c>
      <c r="J12351" s="2">
        <f t="shared" si="576"/>
        <v>1</v>
      </c>
      <c r="K12351" s="2" t="str">
        <f>IFERROR(VLOOKUP(A12351,Aux!A:B,2,0),"Outros")</f>
        <v>Hospitais</v>
      </c>
      <c r="L12351" s="2">
        <f t="shared" si="577"/>
        <v>2019</v>
      </c>
      <c r="M12351">
        <f t="shared" si="578"/>
        <v>44</v>
      </c>
    </row>
    <row r="12352" spans="1:13" x14ac:dyDescent="0.35">
      <c r="A12352" t="s">
        <v>112</v>
      </c>
      <c r="B12352">
        <v>501144218</v>
      </c>
      <c r="C12352">
        <v>176588</v>
      </c>
      <c r="E12352" s="1">
        <v>43769.731574074074</v>
      </c>
      <c r="F12352">
        <v>13</v>
      </c>
      <c r="H12352">
        <v>1</v>
      </c>
      <c r="J12352" s="2">
        <f t="shared" si="576"/>
        <v>1</v>
      </c>
      <c r="K12352" s="2" t="str">
        <f>IFERROR(VLOOKUP(A12352,Aux!A:B,2,0),"Outros")</f>
        <v>Municípios</v>
      </c>
      <c r="L12352" s="2">
        <f t="shared" si="577"/>
        <v>2019</v>
      </c>
      <c r="M12352">
        <f t="shared" si="578"/>
        <v>44</v>
      </c>
    </row>
    <row r="12353" spans="1:13" x14ac:dyDescent="0.35">
      <c r="A12353" t="s">
        <v>48</v>
      </c>
      <c r="B12353">
        <v>503035416</v>
      </c>
      <c r="C12353">
        <v>176590</v>
      </c>
      <c r="D12353" t="s">
        <v>9918</v>
      </c>
      <c r="E12353" s="1">
        <v>43773.373425925929</v>
      </c>
      <c r="F12353">
        <v>1</v>
      </c>
      <c r="H12353">
        <v>340</v>
      </c>
      <c r="I12353" s="1">
        <v>43775.666666666664</v>
      </c>
      <c r="J12353" s="2">
        <f t="shared" si="576"/>
        <v>1</v>
      </c>
      <c r="K12353" s="2" t="str">
        <f>IFERROR(VLOOKUP(A12353,Aux!A:B,2,0),"Outros")</f>
        <v>Hospitais</v>
      </c>
      <c r="L12353" s="2">
        <f t="shared" si="577"/>
        <v>2019</v>
      </c>
      <c r="M12353">
        <f t="shared" si="578"/>
        <v>45</v>
      </c>
    </row>
    <row r="12354" spans="1:13" x14ac:dyDescent="0.35">
      <c r="A12354" t="s">
        <v>112</v>
      </c>
      <c r="B12354">
        <v>501144218</v>
      </c>
      <c r="C12354">
        <v>176591</v>
      </c>
      <c r="D12354" t="s">
        <v>10009</v>
      </c>
      <c r="E12354" s="1">
        <v>43773.386400462965</v>
      </c>
      <c r="F12354">
        <v>13</v>
      </c>
      <c r="G12354" t="s">
        <v>1242</v>
      </c>
      <c r="H12354">
        <v>210</v>
      </c>
      <c r="I12354" s="1">
        <v>43783.999305555553</v>
      </c>
      <c r="J12354" s="2">
        <f t="shared" ref="J12354:J12417" si="579">IF(C12354=C12353,"",1)</f>
        <v>1</v>
      </c>
      <c r="K12354" s="2" t="str">
        <f>IFERROR(VLOOKUP(A12354,Aux!A:B,2,0),"Outros")</f>
        <v>Municípios</v>
      </c>
      <c r="L12354" s="2">
        <f t="shared" ref="L12354:L12417" si="580">YEAR(E12354)</f>
        <v>2019</v>
      </c>
      <c r="M12354">
        <f t="shared" ref="M12354:M12417" si="581">WEEKNUM(E12354)</f>
        <v>45</v>
      </c>
    </row>
    <row r="12355" spans="1:13" x14ac:dyDescent="0.35">
      <c r="A12355" t="s">
        <v>136</v>
      </c>
      <c r="B12355">
        <v>506730573</v>
      </c>
      <c r="C12355">
        <v>176592</v>
      </c>
      <c r="D12355" t="s">
        <v>9864</v>
      </c>
      <c r="E12355" s="1">
        <v>43773.397789351853</v>
      </c>
      <c r="F12355">
        <v>1</v>
      </c>
      <c r="G12355" t="s">
        <v>1360</v>
      </c>
      <c r="H12355">
        <v>340</v>
      </c>
      <c r="I12355" s="1">
        <v>43784.625</v>
      </c>
      <c r="J12355" s="2">
        <f t="shared" si="579"/>
        <v>1</v>
      </c>
      <c r="K12355" s="2" t="str">
        <f>IFERROR(VLOOKUP(A12355,Aux!A:B,2,0),"Outros")</f>
        <v>Municípios</v>
      </c>
      <c r="L12355" s="2">
        <f t="shared" si="580"/>
        <v>2019</v>
      </c>
      <c r="M12355">
        <f t="shared" si="581"/>
        <v>45</v>
      </c>
    </row>
    <row r="12356" spans="1:13" x14ac:dyDescent="0.35">
      <c r="A12356" t="s">
        <v>71</v>
      </c>
      <c r="B12356">
        <v>500051054</v>
      </c>
      <c r="C12356">
        <v>176593</v>
      </c>
      <c r="E12356" s="1">
        <v>43773.402013888888</v>
      </c>
      <c r="F12356">
        <v>13</v>
      </c>
      <c r="G12356" t="s">
        <v>33</v>
      </c>
      <c r="H12356">
        <v>400</v>
      </c>
      <c r="J12356" s="2">
        <f t="shared" si="579"/>
        <v>1</v>
      </c>
      <c r="K12356" s="2" t="str">
        <f>IFERROR(VLOOKUP(A12356,Aux!A:B,2,0),"Outros")</f>
        <v>Municípios</v>
      </c>
      <c r="L12356" s="2">
        <f t="shared" si="580"/>
        <v>2019</v>
      </c>
      <c r="M12356">
        <f t="shared" si="581"/>
        <v>45</v>
      </c>
    </row>
    <row r="12357" spans="1:13" x14ac:dyDescent="0.35">
      <c r="A12357" t="s">
        <v>185</v>
      </c>
      <c r="B12357">
        <v>506556590</v>
      </c>
      <c r="C12357">
        <v>176594</v>
      </c>
      <c r="D12357" t="s">
        <v>10010</v>
      </c>
      <c r="E12357" s="1">
        <v>43773.404270833336</v>
      </c>
      <c r="F12357">
        <v>3</v>
      </c>
      <c r="G12357" t="s">
        <v>187</v>
      </c>
      <c r="H12357">
        <v>340</v>
      </c>
      <c r="I12357" s="1">
        <v>43803.999305555553</v>
      </c>
      <c r="J12357" s="2">
        <f t="shared" si="579"/>
        <v>1</v>
      </c>
      <c r="K12357" s="2" t="str">
        <f>IFERROR(VLOOKUP(A12357,Aux!A:B,2,0),"Outros")</f>
        <v>Municípios</v>
      </c>
      <c r="L12357" s="2">
        <f t="shared" si="580"/>
        <v>2019</v>
      </c>
      <c r="M12357">
        <f t="shared" si="581"/>
        <v>45</v>
      </c>
    </row>
    <row r="12358" spans="1:13" x14ac:dyDescent="0.35">
      <c r="A12358" t="s">
        <v>18</v>
      </c>
      <c r="B12358">
        <v>502177080</v>
      </c>
      <c r="C12358">
        <v>176595</v>
      </c>
      <c r="D12358" t="s">
        <v>10048</v>
      </c>
      <c r="E12358" s="1">
        <v>43773.418622685182</v>
      </c>
      <c r="F12358">
        <v>1</v>
      </c>
      <c r="G12358" t="s">
        <v>164</v>
      </c>
      <c r="H12358">
        <v>360</v>
      </c>
      <c r="I12358" s="1">
        <v>43776.708333333336</v>
      </c>
      <c r="J12358" s="2">
        <f t="shared" si="579"/>
        <v>1</v>
      </c>
      <c r="K12358" s="2" t="str">
        <f>IFERROR(VLOOKUP(A12358,Aux!A:B,2,0),"Outros")</f>
        <v>Municípios</v>
      </c>
      <c r="L12358" s="2">
        <f t="shared" si="580"/>
        <v>2019</v>
      </c>
      <c r="M12358">
        <f t="shared" si="581"/>
        <v>45</v>
      </c>
    </row>
    <row r="12359" spans="1:13" x14ac:dyDescent="0.35">
      <c r="A12359" t="s">
        <v>9</v>
      </c>
      <c r="B12359">
        <v>506673626</v>
      </c>
      <c r="C12359">
        <v>176596</v>
      </c>
      <c r="E12359" s="1">
        <v>43773.419814814813</v>
      </c>
      <c r="F12359">
        <v>13</v>
      </c>
      <c r="G12359" t="s">
        <v>33</v>
      </c>
      <c r="H12359">
        <v>1</v>
      </c>
      <c r="J12359" s="2">
        <f t="shared" si="579"/>
        <v>1</v>
      </c>
      <c r="K12359" s="2" t="str">
        <f>IFERROR(VLOOKUP(A12359,Aux!A:B,2,0),"Outros")</f>
        <v>Municípios</v>
      </c>
      <c r="L12359" s="2">
        <f t="shared" si="580"/>
        <v>2019</v>
      </c>
      <c r="M12359">
        <f t="shared" si="581"/>
        <v>45</v>
      </c>
    </row>
    <row r="12360" spans="1:13" x14ac:dyDescent="0.35">
      <c r="A12360" t="s">
        <v>512</v>
      </c>
      <c r="B12360">
        <v>506821480</v>
      </c>
      <c r="C12360">
        <v>176597</v>
      </c>
      <c r="D12360" t="s">
        <v>10416</v>
      </c>
      <c r="E12360" s="1">
        <v>43773.431539351855</v>
      </c>
      <c r="F12360">
        <v>13</v>
      </c>
      <c r="G12360" t="s">
        <v>653</v>
      </c>
      <c r="H12360">
        <v>340</v>
      </c>
      <c r="I12360" s="1">
        <v>43778.999305555553</v>
      </c>
      <c r="J12360" s="2">
        <f t="shared" si="579"/>
        <v>1</v>
      </c>
      <c r="K12360" s="2" t="str">
        <f>IFERROR(VLOOKUP(A12360,Aux!A:B,2,0),"Outros")</f>
        <v>Municípios</v>
      </c>
      <c r="L12360" s="2">
        <f t="shared" si="580"/>
        <v>2019</v>
      </c>
      <c r="M12360">
        <f t="shared" si="581"/>
        <v>45</v>
      </c>
    </row>
    <row r="12361" spans="1:13" x14ac:dyDescent="0.35">
      <c r="A12361" t="s">
        <v>805</v>
      </c>
      <c r="B12361">
        <v>504609696</v>
      </c>
      <c r="C12361">
        <v>176598</v>
      </c>
      <c r="E12361" s="1">
        <v>43773.43277777778</v>
      </c>
      <c r="F12361">
        <v>13</v>
      </c>
      <c r="G12361" t="s">
        <v>33</v>
      </c>
      <c r="H12361">
        <v>400</v>
      </c>
      <c r="J12361" s="2">
        <f t="shared" si="579"/>
        <v>1</v>
      </c>
      <c r="K12361" s="2" t="str">
        <f>IFERROR(VLOOKUP(A12361,Aux!A:B,2,0),"Outros")</f>
        <v>Outros</v>
      </c>
      <c r="L12361" s="2">
        <f t="shared" si="580"/>
        <v>2019</v>
      </c>
      <c r="M12361">
        <f t="shared" si="581"/>
        <v>45</v>
      </c>
    </row>
    <row r="12362" spans="1:13" x14ac:dyDescent="0.35">
      <c r="A12362" t="s">
        <v>365</v>
      </c>
      <c r="B12362">
        <v>505351064</v>
      </c>
      <c r="C12362">
        <v>176599</v>
      </c>
      <c r="D12362" t="s">
        <v>4943</v>
      </c>
      <c r="E12362" s="1">
        <v>43773.439097222225</v>
      </c>
      <c r="F12362">
        <v>3</v>
      </c>
      <c r="G12362" t="s">
        <v>33</v>
      </c>
      <c r="H12362">
        <v>340</v>
      </c>
      <c r="I12362" s="1">
        <v>43780.999305555553</v>
      </c>
      <c r="J12362" s="2">
        <f t="shared" si="579"/>
        <v>1</v>
      </c>
      <c r="K12362" s="2" t="str">
        <f>IFERROR(VLOOKUP(A12362,Aux!A:B,2,0),"Outros")</f>
        <v>Outros</v>
      </c>
      <c r="L12362" s="2">
        <f t="shared" si="580"/>
        <v>2019</v>
      </c>
      <c r="M12362">
        <f t="shared" si="581"/>
        <v>45</v>
      </c>
    </row>
    <row r="12363" spans="1:13" x14ac:dyDescent="0.35">
      <c r="A12363" t="s">
        <v>150</v>
      </c>
      <c r="B12363">
        <v>505309939</v>
      </c>
      <c r="C12363">
        <v>176602</v>
      </c>
      <c r="D12363" t="s">
        <v>10284</v>
      </c>
      <c r="E12363" s="1">
        <v>43773.447766203702</v>
      </c>
      <c r="F12363">
        <v>1</v>
      </c>
      <c r="G12363" t="s">
        <v>152</v>
      </c>
      <c r="H12363">
        <v>360</v>
      </c>
      <c r="I12363" s="1">
        <v>43777.6875</v>
      </c>
      <c r="J12363" s="2">
        <f t="shared" si="579"/>
        <v>1</v>
      </c>
      <c r="K12363" s="2" t="str">
        <f>IFERROR(VLOOKUP(A12363,Aux!A:B,2,0),"Outros")</f>
        <v>Municípios</v>
      </c>
      <c r="L12363" s="2">
        <f t="shared" si="580"/>
        <v>2019</v>
      </c>
      <c r="M12363">
        <f t="shared" si="581"/>
        <v>45</v>
      </c>
    </row>
    <row r="12364" spans="1:13" x14ac:dyDescent="0.35">
      <c r="A12364" t="s">
        <v>37</v>
      </c>
      <c r="B12364">
        <v>506187543</v>
      </c>
      <c r="C12364">
        <v>176606</v>
      </c>
      <c r="D12364" t="s">
        <v>10347</v>
      </c>
      <c r="E12364" s="1">
        <v>43773.450567129628</v>
      </c>
      <c r="F12364">
        <v>1</v>
      </c>
      <c r="G12364" t="s">
        <v>80</v>
      </c>
      <c r="H12364">
        <v>340</v>
      </c>
      <c r="I12364" s="1">
        <v>43780.999305555553</v>
      </c>
      <c r="J12364" s="2">
        <f t="shared" si="579"/>
        <v>1</v>
      </c>
      <c r="K12364" s="2" t="str">
        <f>IFERROR(VLOOKUP(A12364,Aux!A:B,2,0),"Outros")</f>
        <v>Municípios</v>
      </c>
      <c r="L12364" s="2">
        <f t="shared" si="580"/>
        <v>2019</v>
      </c>
      <c r="M12364">
        <f t="shared" si="581"/>
        <v>45</v>
      </c>
    </row>
    <row r="12365" spans="1:13" x14ac:dyDescent="0.35">
      <c r="A12365" t="s">
        <v>12</v>
      </c>
      <c r="B12365">
        <v>508481287</v>
      </c>
      <c r="C12365">
        <v>176608</v>
      </c>
      <c r="D12365" t="s">
        <v>10252</v>
      </c>
      <c r="E12365" s="1">
        <v>43773.451342592591</v>
      </c>
      <c r="F12365">
        <v>1</v>
      </c>
      <c r="G12365" t="s">
        <v>14</v>
      </c>
      <c r="H12365">
        <v>340</v>
      </c>
      <c r="I12365" s="1">
        <v>43784.708333333336</v>
      </c>
      <c r="J12365" s="2">
        <f t="shared" si="579"/>
        <v>1</v>
      </c>
      <c r="K12365" s="2" t="str">
        <f>IFERROR(VLOOKUP(A12365,Aux!A:B,2,0),"Outros")</f>
        <v>Hospitais</v>
      </c>
      <c r="L12365" s="2">
        <f t="shared" si="580"/>
        <v>2019</v>
      </c>
      <c r="M12365">
        <f t="shared" si="581"/>
        <v>45</v>
      </c>
    </row>
    <row r="12366" spans="1:13" x14ac:dyDescent="0.35">
      <c r="A12366" t="s">
        <v>12</v>
      </c>
      <c r="B12366">
        <v>508481287</v>
      </c>
      <c r="C12366">
        <v>176609</v>
      </c>
      <c r="D12366" t="s">
        <v>10149</v>
      </c>
      <c r="E12366" s="1">
        <v>43773.452592592592</v>
      </c>
      <c r="F12366">
        <v>3</v>
      </c>
      <c r="G12366" t="s">
        <v>14</v>
      </c>
      <c r="H12366">
        <v>340</v>
      </c>
      <c r="I12366" s="1">
        <v>43794.708333333336</v>
      </c>
      <c r="J12366" s="2">
        <f t="shared" si="579"/>
        <v>1</v>
      </c>
      <c r="K12366" s="2" t="str">
        <f>IFERROR(VLOOKUP(A12366,Aux!A:B,2,0),"Outros")</f>
        <v>Hospitais</v>
      </c>
      <c r="L12366" s="2">
        <f t="shared" si="580"/>
        <v>2019</v>
      </c>
      <c r="M12366">
        <f t="shared" si="581"/>
        <v>45</v>
      </c>
    </row>
    <row r="12367" spans="1:13" x14ac:dyDescent="0.35">
      <c r="A12367" t="s">
        <v>18</v>
      </c>
      <c r="B12367">
        <v>502177080</v>
      </c>
      <c r="C12367">
        <v>176610</v>
      </c>
      <c r="D12367" t="s">
        <v>10417</v>
      </c>
      <c r="E12367" s="1">
        <v>43773.454016203701</v>
      </c>
      <c r="F12367">
        <v>1</v>
      </c>
      <c r="G12367" t="s">
        <v>164</v>
      </c>
      <c r="H12367">
        <v>360</v>
      </c>
      <c r="I12367" s="1">
        <v>43776.708333333336</v>
      </c>
      <c r="J12367" s="2">
        <f t="shared" si="579"/>
        <v>1</v>
      </c>
      <c r="K12367" s="2" t="str">
        <f>IFERROR(VLOOKUP(A12367,Aux!A:B,2,0),"Outros")</f>
        <v>Municípios</v>
      </c>
      <c r="L12367" s="2">
        <f t="shared" si="580"/>
        <v>2019</v>
      </c>
      <c r="M12367">
        <f t="shared" si="581"/>
        <v>45</v>
      </c>
    </row>
    <row r="12368" spans="1:13" x14ac:dyDescent="0.35">
      <c r="A12368" t="s">
        <v>281</v>
      </c>
      <c r="B12368">
        <v>508787033</v>
      </c>
      <c r="C12368">
        <v>176611</v>
      </c>
      <c r="D12368" t="s">
        <v>10253</v>
      </c>
      <c r="E12368" s="1">
        <v>43773.455833333333</v>
      </c>
      <c r="F12368">
        <v>3</v>
      </c>
      <c r="G12368" t="s">
        <v>33</v>
      </c>
      <c r="H12368">
        <v>360</v>
      </c>
      <c r="I12368" s="1">
        <v>43786.708333333336</v>
      </c>
      <c r="J12368" s="2">
        <f t="shared" si="579"/>
        <v>1</v>
      </c>
      <c r="K12368" s="2" t="str">
        <f>IFERROR(VLOOKUP(A12368,Aux!A:B,2,0),"Outros")</f>
        <v>Municípios</v>
      </c>
      <c r="L12368" s="2">
        <f t="shared" si="580"/>
        <v>2019</v>
      </c>
      <c r="M12368">
        <f t="shared" si="581"/>
        <v>45</v>
      </c>
    </row>
    <row r="12369" spans="1:13" x14ac:dyDescent="0.35">
      <c r="A12369" t="s">
        <v>465</v>
      </c>
      <c r="B12369">
        <v>600084779</v>
      </c>
      <c r="C12369">
        <v>176612</v>
      </c>
      <c r="D12369" t="s">
        <v>9267</v>
      </c>
      <c r="E12369" s="1">
        <v>43773.461064814815</v>
      </c>
      <c r="F12369">
        <v>13</v>
      </c>
      <c r="G12369" t="s">
        <v>622</v>
      </c>
      <c r="H12369">
        <v>400</v>
      </c>
      <c r="I12369" s="1">
        <v>43751.708333333336</v>
      </c>
      <c r="J12369" s="2">
        <f t="shared" si="579"/>
        <v>1</v>
      </c>
      <c r="K12369" s="2" t="str">
        <f>IFERROR(VLOOKUP(A12369,Aux!A:B,2,0),"Outros")</f>
        <v>Outros</v>
      </c>
      <c r="L12369" s="2">
        <f t="shared" si="580"/>
        <v>2019</v>
      </c>
      <c r="M12369">
        <f t="shared" si="581"/>
        <v>45</v>
      </c>
    </row>
    <row r="12370" spans="1:13" x14ac:dyDescent="0.35">
      <c r="A12370" t="s">
        <v>9</v>
      </c>
      <c r="B12370">
        <v>506673626</v>
      </c>
      <c r="C12370">
        <v>176613</v>
      </c>
      <c r="D12370" t="s">
        <v>10150</v>
      </c>
      <c r="E12370" s="1">
        <v>43773.464525462965</v>
      </c>
      <c r="F12370">
        <v>1</v>
      </c>
      <c r="G12370" t="s">
        <v>11</v>
      </c>
      <c r="H12370">
        <v>360</v>
      </c>
      <c r="I12370" s="1">
        <v>43778.999305555553</v>
      </c>
      <c r="J12370" s="2">
        <f t="shared" si="579"/>
        <v>1</v>
      </c>
      <c r="K12370" s="2" t="str">
        <f>IFERROR(VLOOKUP(A12370,Aux!A:B,2,0),"Outros")</f>
        <v>Municípios</v>
      </c>
      <c r="L12370" s="2">
        <f t="shared" si="580"/>
        <v>2019</v>
      </c>
      <c r="M12370">
        <f t="shared" si="581"/>
        <v>45</v>
      </c>
    </row>
    <row r="12371" spans="1:13" x14ac:dyDescent="0.35">
      <c r="A12371" t="s">
        <v>140</v>
      </c>
      <c r="B12371">
        <v>506614913</v>
      </c>
      <c r="C12371">
        <v>176616</v>
      </c>
      <c r="D12371" t="s">
        <v>9865</v>
      </c>
      <c r="E12371" s="1">
        <v>43773.471516203703</v>
      </c>
      <c r="F12371">
        <v>13</v>
      </c>
      <c r="G12371" t="s">
        <v>47</v>
      </c>
      <c r="H12371">
        <v>360</v>
      </c>
      <c r="I12371" s="1">
        <v>43777.999305555553</v>
      </c>
      <c r="J12371" s="2">
        <f t="shared" si="579"/>
        <v>1</v>
      </c>
      <c r="K12371" s="2" t="str">
        <f>IFERROR(VLOOKUP(A12371,Aux!A:B,2,0),"Outros")</f>
        <v>Municípios</v>
      </c>
      <c r="L12371" s="2">
        <f t="shared" si="580"/>
        <v>2019</v>
      </c>
      <c r="M12371">
        <f t="shared" si="581"/>
        <v>45</v>
      </c>
    </row>
    <row r="12372" spans="1:13" x14ac:dyDescent="0.35">
      <c r="A12372" t="s">
        <v>903</v>
      </c>
      <c r="B12372">
        <v>680001069</v>
      </c>
      <c r="C12372">
        <v>176619</v>
      </c>
      <c r="D12372" t="s">
        <v>10011</v>
      </c>
      <c r="E12372" s="1">
        <v>43773.480150462965</v>
      </c>
      <c r="F12372">
        <v>1</v>
      </c>
      <c r="G12372" t="s">
        <v>110</v>
      </c>
      <c r="H12372">
        <v>340</v>
      </c>
      <c r="I12372" s="1">
        <v>43778.999305555553</v>
      </c>
      <c r="J12372" s="2">
        <f t="shared" si="579"/>
        <v>1</v>
      </c>
      <c r="K12372" s="2" t="str">
        <f>IFERROR(VLOOKUP(A12372,Aux!A:B,2,0),"Outros")</f>
        <v>Municípios</v>
      </c>
      <c r="L12372" s="2">
        <f t="shared" si="580"/>
        <v>2019</v>
      </c>
      <c r="M12372">
        <f t="shared" si="581"/>
        <v>45</v>
      </c>
    </row>
    <row r="12373" spans="1:13" x14ac:dyDescent="0.35">
      <c r="A12373" t="s">
        <v>171</v>
      </c>
      <c r="B12373">
        <v>504293125</v>
      </c>
      <c r="C12373">
        <v>176623</v>
      </c>
      <c r="D12373" t="s">
        <v>10012</v>
      </c>
      <c r="E12373" s="1">
        <v>43773.487129629626</v>
      </c>
      <c r="F12373">
        <v>13</v>
      </c>
      <c r="G12373" t="s">
        <v>342</v>
      </c>
      <c r="H12373">
        <v>360</v>
      </c>
      <c r="I12373" s="1">
        <v>43782.999305555553</v>
      </c>
      <c r="J12373" s="2">
        <f t="shared" si="579"/>
        <v>1</v>
      </c>
      <c r="K12373" s="2" t="str">
        <f>IFERROR(VLOOKUP(A12373,Aux!A:B,2,0),"Outros")</f>
        <v>Municípios</v>
      </c>
      <c r="L12373" s="2">
        <f t="shared" si="580"/>
        <v>2019</v>
      </c>
      <c r="M12373">
        <f t="shared" si="581"/>
        <v>45</v>
      </c>
    </row>
    <row r="12374" spans="1:13" x14ac:dyDescent="0.35">
      <c r="A12374" t="s">
        <v>150</v>
      </c>
      <c r="B12374">
        <v>505309939</v>
      </c>
      <c r="C12374">
        <v>176624</v>
      </c>
      <c r="D12374" t="s">
        <v>10013</v>
      </c>
      <c r="E12374" s="1">
        <v>43773.489282407405</v>
      </c>
      <c r="F12374">
        <v>1</v>
      </c>
      <c r="G12374" t="s">
        <v>152</v>
      </c>
      <c r="H12374">
        <v>360</v>
      </c>
      <c r="I12374" s="1">
        <v>43777.6875</v>
      </c>
      <c r="J12374" s="2">
        <f t="shared" si="579"/>
        <v>1</v>
      </c>
      <c r="K12374" s="2" t="str">
        <f>IFERROR(VLOOKUP(A12374,Aux!A:B,2,0),"Outros")</f>
        <v>Municípios</v>
      </c>
      <c r="L12374" s="2">
        <f t="shared" si="580"/>
        <v>2019</v>
      </c>
      <c r="M12374">
        <f t="shared" si="581"/>
        <v>45</v>
      </c>
    </row>
    <row r="12375" spans="1:13" x14ac:dyDescent="0.35">
      <c r="A12375" t="s">
        <v>9</v>
      </c>
      <c r="B12375">
        <v>506673626</v>
      </c>
      <c r="C12375">
        <v>176627</v>
      </c>
      <c r="D12375" t="s">
        <v>10285</v>
      </c>
      <c r="E12375" s="1">
        <v>43773.508715277778</v>
      </c>
      <c r="F12375">
        <v>1</v>
      </c>
      <c r="G12375" t="s">
        <v>11</v>
      </c>
      <c r="H12375">
        <v>360</v>
      </c>
      <c r="I12375" s="1">
        <v>43778.999305555553</v>
      </c>
      <c r="J12375" s="2">
        <f t="shared" si="579"/>
        <v>1</v>
      </c>
      <c r="K12375" s="2" t="str">
        <f>IFERROR(VLOOKUP(A12375,Aux!A:B,2,0),"Outros")</f>
        <v>Municípios</v>
      </c>
      <c r="L12375" s="2">
        <f t="shared" si="580"/>
        <v>2019</v>
      </c>
      <c r="M12375">
        <f t="shared" si="581"/>
        <v>45</v>
      </c>
    </row>
    <row r="12376" spans="1:13" x14ac:dyDescent="0.35">
      <c r="A12376" t="s">
        <v>673</v>
      </c>
      <c r="B12376">
        <v>503584215</v>
      </c>
      <c r="C12376">
        <v>176629</v>
      </c>
      <c r="E12376" s="1">
        <v>43773.513483796298</v>
      </c>
      <c r="F12376">
        <v>4</v>
      </c>
      <c r="H12376">
        <v>1</v>
      </c>
      <c r="J12376" s="2">
        <f t="shared" si="579"/>
        <v>1</v>
      </c>
      <c r="K12376" s="2" t="str">
        <f>IFERROR(VLOOKUP(A12376,Aux!A:B,2,0),"Outros")</f>
        <v>Outros</v>
      </c>
      <c r="L12376" s="2">
        <f t="shared" si="580"/>
        <v>2019</v>
      </c>
      <c r="M12376">
        <f t="shared" si="581"/>
        <v>45</v>
      </c>
    </row>
    <row r="12377" spans="1:13" x14ac:dyDescent="0.35">
      <c r="A12377" t="s">
        <v>9</v>
      </c>
      <c r="B12377">
        <v>506673626</v>
      </c>
      <c r="C12377">
        <v>176631</v>
      </c>
      <c r="D12377" t="s">
        <v>10348</v>
      </c>
      <c r="E12377" s="1">
        <v>43773.518738425926</v>
      </c>
      <c r="F12377">
        <v>1</v>
      </c>
      <c r="G12377" t="s">
        <v>11</v>
      </c>
      <c r="H12377">
        <v>360</v>
      </c>
      <c r="I12377" s="1">
        <v>43778.999305555553</v>
      </c>
      <c r="J12377" s="2">
        <f t="shared" si="579"/>
        <v>1</v>
      </c>
      <c r="K12377" s="2" t="str">
        <f>IFERROR(VLOOKUP(A12377,Aux!A:B,2,0),"Outros")</f>
        <v>Municípios</v>
      </c>
      <c r="L12377" s="2">
        <f t="shared" si="580"/>
        <v>2019</v>
      </c>
      <c r="M12377">
        <f t="shared" si="581"/>
        <v>45</v>
      </c>
    </row>
    <row r="12378" spans="1:13" x14ac:dyDescent="0.35">
      <c r="A12378" t="s">
        <v>105</v>
      </c>
      <c r="B12378">
        <v>503311332</v>
      </c>
      <c r="C12378">
        <v>176632</v>
      </c>
      <c r="D12378" t="s">
        <v>10049</v>
      </c>
      <c r="E12378" s="1">
        <v>43773.519756944443</v>
      </c>
      <c r="F12378">
        <v>3</v>
      </c>
      <c r="G12378" t="s">
        <v>259</v>
      </c>
      <c r="H12378">
        <v>340</v>
      </c>
      <c r="I12378" s="1">
        <v>43845.708333333336</v>
      </c>
      <c r="J12378" s="2">
        <f t="shared" si="579"/>
        <v>1</v>
      </c>
      <c r="K12378" s="2" t="str">
        <f>IFERROR(VLOOKUP(A12378,Aux!A:B,2,0),"Outros")</f>
        <v>Municípios</v>
      </c>
      <c r="L12378" s="2">
        <f t="shared" si="580"/>
        <v>2019</v>
      </c>
      <c r="M12378">
        <f t="shared" si="581"/>
        <v>45</v>
      </c>
    </row>
    <row r="12379" spans="1:13" x14ac:dyDescent="0.35">
      <c r="A12379" t="s">
        <v>12</v>
      </c>
      <c r="B12379">
        <v>508481287</v>
      </c>
      <c r="C12379">
        <v>176633</v>
      </c>
      <c r="D12379" t="s">
        <v>9866</v>
      </c>
      <c r="E12379" s="1">
        <v>43773.520787037036</v>
      </c>
      <c r="F12379">
        <v>1</v>
      </c>
      <c r="G12379" t="s">
        <v>14</v>
      </c>
      <c r="H12379">
        <v>340</v>
      </c>
      <c r="I12379" s="1">
        <v>43787.708333333336</v>
      </c>
      <c r="J12379" s="2">
        <f t="shared" si="579"/>
        <v>1</v>
      </c>
      <c r="K12379" s="2" t="str">
        <f>IFERROR(VLOOKUP(A12379,Aux!A:B,2,0),"Outros")</f>
        <v>Hospitais</v>
      </c>
      <c r="L12379" s="2">
        <f t="shared" si="580"/>
        <v>2019</v>
      </c>
      <c r="M12379">
        <f t="shared" si="581"/>
        <v>45</v>
      </c>
    </row>
    <row r="12380" spans="1:13" x14ac:dyDescent="0.35">
      <c r="A12380" t="s">
        <v>130</v>
      </c>
      <c r="B12380">
        <v>512103070</v>
      </c>
      <c r="C12380">
        <v>176634</v>
      </c>
      <c r="D12380" t="s">
        <v>9867</v>
      </c>
      <c r="E12380" s="1">
        <v>43773.5234837963</v>
      </c>
      <c r="F12380">
        <v>1</v>
      </c>
      <c r="G12380" t="s">
        <v>132</v>
      </c>
      <c r="H12380">
        <v>340</v>
      </c>
      <c r="I12380" s="1">
        <v>43791.999305555553</v>
      </c>
      <c r="J12380" s="2">
        <f t="shared" si="579"/>
        <v>1</v>
      </c>
      <c r="K12380" s="2" t="str">
        <f>IFERROR(VLOOKUP(A12380,Aux!A:B,2,0),"Outros")</f>
        <v>Hospitais</v>
      </c>
      <c r="L12380" s="2">
        <f t="shared" si="580"/>
        <v>2019</v>
      </c>
      <c r="M12380">
        <f t="shared" si="581"/>
        <v>45</v>
      </c>
    </row>
    <row r="12381" spans="1:13" x14ac:dyDescent="0.35">
      <c r="A12381" t="s">
        <v>63</v>
      </c>
      <c r="B12381">
        <v>502098139</v>
      </c>
      <c r="C12381">
        <v>176635</v>
      </c>
      <c r="D12381" t="s">
        <v>9959</v>
      </c>
      <c r="E12381" s="1">
        <v>43773.52715277778</v>
      </c>
      <c r="F12381">
        <v>3</v>
      </c>
      <c r="G12381" t="s">
        <v>75</v>
      </c>
      <c r="H12381">
        <v>340</v>
      </c>
      <c r="I12381" s="1">
        <v>43785.75</v>
      </c>
      <c r="J12381" s="2">
        <f t="shared" si="579"/>
        <v>1</v>
      </c>
      <c r="K12381" s="2" t="str">
        <f>IFERROR(VLOOKUP(A12381,Aux!A:B,2,0),"Outros")</f>
        <v>Municípios</v>
      </c>
      <c r="L12381" s="2">
        <f t="shared" si="580"/>
        <v>2019</v>
      </c>
      <c r="M12381">
        <f t="shared" si="581"/>
        <v>45</v>
      </c>
    </row>
    <row r="12382" spans="1:13" x14ac:dyDescent="0.35">
      <c r="A12382" t="s">
        <v>12</v>
      </c>
      <c r="B12382">
        <v>508481287</v>
      </c>
      <c r="C12382">
        <v>176636</v>
      </c>
      <c r="D12382" t="s">
        <v>10507</v>
      </c>
      <c r="E12382" s="1">
        <v>43773.560416666667</v>
      </c>
      <c r="F12382">
        <v>1</v>
      </c>
      <c r="G12382" t="s">
        <v>14</v>
      </c>
      <c r="H12382">
        <v>340</v>
      </c>
      <c r="I12382" s="1">
        <v>43787.708333333336</v>
      </c>
      <c r="J12382" s="2">
        <f t="shared" si="579"/>
        <v>1</v>
      </c>
      <c r="K12382" s="2" t="str">
        <f>IFERROR(VLOOKUP(A12382,Aux!A:B,2,0),"Outros")</f>
        <v>Hospitais</v>
      </c>
      <c r="L12382" s="2">
        <f t="shared" si="580"/>
        <v>2019</v>
      </c>
      <c r="M12382">
        <f t="shared" si="581"/>
        <v>45</v>
      </c>
    </row>
    <row r="12383" spans="1:13" x14ac:dyDescent="0.35">
      <c r="A12383" t="s">
        <v>60</v>
      </c>
      <c r="B12383">
        <v>505456010</v>
      </c>
      <c r="C12383">
        <v>176638</v>
      </c>
      <c r="D12383" t="s">
        <v>10349</v>
      </c>
      <c r="E12383" s="1">
        <v>43773.587951388887</v>
      </c>
      <c r="F12383">
        <v>13</v>
      </c>
      <c r="G12383" t="s">
        <v>62</v>
      </c>
      <c r="H12383">
        <v>340</v>
      </c>
      <c r="I12383" s="1">
        <v>43781.999305555553</v>
      </c>
      <c r="J12383" s="2">
        <f t="shared" si="579"/>
        <v>1</v>
      </c>
      <c r="K12383" s="2" t="str">
        <f>IFERROR(VLOOKUP(A12383,Aux!A:B,2,0),"Outros")</f>
        <v>Municípios</v>
      </c>
      <c r="L12383" s="2">
        <f t="shared" si="580"/>
        <v>2019</v>
      </c>
      <c r="M12383">
        <f t="shared" si="581"/>
        <v>45</v>
      </c>
    </row>
    <row r="12384" spans="1:13" x14ac:dyDescent="0.35">
      <c r="A12384" t="s">
        <v>465</v>
      </c>
      <c r="B12384">
        <v>600084779</v>
      </c>
      <c r="C12384">
        <v>176639</v>
      </c>
      <c r="D12384" t="s">
        <v>9868</v>
      </c>
      <c r="E12384" s="1">
        <v>43773.588263888887</v>
      </c>
      <c r="F12384">
        <v>13</v>
      </c>
      <c r="G12384" t="s">
        <v>622</v>
      </c>
      <c r="H12384">
        <v>340</v>
      </c>
      <c r="I12384" s="1">
        <v>43782.708333333336</v>
      </c>
      <c r="J12384" s="2">
        <f t="shared" si="579"/>
        <v>1</v>
      </c>
      <c r="K12384" s="2" t="str">
        <f>IFERROR(VLOOKUP(A12384,Aux!A:B,2,0),"Outros")</f>
        <v>Outros</v>
      </c>
      <c r="L12384" s="2">
        <f t="shared" si="580"/>
        <v>2019</v>
      </c>
      <c r="M12384">
        <f t="shared" si="581"/>
        <v>45</v>
      </c>
    </row>
    <row r="12385" spans="1:13" x14ac:dyDescent="0.35">
      <c r="A12385" t="s">
        <v>157</v>
      </c>
      <c r="B12385">
        <v>500122237</v>
      </c>
      <c r="C12385">
        <v>176640</v>
      </c>
      <c r="D12385" t="s">
        <v>9869</v>
      </c>
      <c r="E12385" s="1">
        <v>43773.589687500003</v>
      </c>
      <c r="F12385">
        <v>3</v>
      </c>
      <c r="G12385" t="s">
        <v>33</v>
      </c>
      <c r="H12385">
        <v>340</v>
      </c>
      <c r="I12385" s="1">
        <v>43782.999305555553</v>
      </c>
      <c r="J12385" s="2">
        <f t="shared" si="579"/>
        <v>1</v>
      </c>
      <c r="K12385" s="2" t="str">
        <f>IFERROR(VLOOKUP(A12385,Aux!A:B,2,0),"Outros")</f>
        <v>Outros</v>
      </c>
      <c r="L12385" s="2">
        <f t="shared" si="580"/>
        <v>2019</v>
      </c>
      <c r="M12385">
        <f t="shared" si="581"/>
        <v>45</v>
      </c>
    </row>
    <row r="12386" spans="1:13" x14ac:dyDescent="0.35">
      <c r="A12386" t="s">
        <v>1150</v>
      </c>
      <c r="B12386">
        <v>505991527</v>
      </c>
      <c r="C12386">
        <v>176641</v>
      </c>
      <c r="D12386" t="s">
        <v>10350</v>
      </c>
      <c r="E12386" s="1">
        <v>43773.594050925924</v>
      </c>
      <c r="F12386">
        <v>1</v>
      </c>
      <c r="G12386" t="s">
        <v>643</v>
      </c>
      <c r="H12386">
        <v>360</v>
      </c>
      <c r="I12386" s="1">
        <v>43783.999305555553</v>
      </c>
      <c r="J12386" s="2">
        <f t="shared" si="579"/>
        <v>1</v>
      </c>
      <c r="K12386" s="2" t="str">
        <f>IFERROR(VLOOKUP(A12386,Aux!A:B,2,0),"Outros")</f>
        <v>Águas e resíduos</v>
      </c>
      <c r="L12386" s="2">
        <f t="shared" si="580"/>
        <v>2019</v>
      </c>
      <c r="M12386">
        <f t="shared" si="581"/>
        <v>45</v>
      </c>
    </row>
    <row r="12387" spans="1:13" x14ac:dyDescent="0.35">
      <c r="A12387" t="s">
        <v>150</v>
      </c>
      <c r="B12387">
        <v>505309939</v>
      </c>
      <c r="C12387">
        <v>176642</v>
      </c>
      <c r="D12387" t="s">
        <v>10351</v>
      </c>
      <c r="E12387" s="1">
        <v>43773.594618055555</v>
      </c>
      <c r="F12387">
        <v>1</v>
      </c>
      <c r="G12387" t="s">
        <v>152</v>
      </c>
      <c r="H12387">
        <v>360</v>
      </c>
      <c r="I12387" s="1">
        <v>43777.6875</v>
      </c>
      <c r="J12387" s="2">
        <f t="shared" si="579"/>
        <v>1</v>
      </c>
      <c r="K12387" s="2" t="str">
        <f>IFERROR(VLOOKUP(A12387,Aux!A:B,2,0),"Outros")</f>
        <v>Municípios</v>
      </c>
      <c r="L12387" s="2">
        <f t="shared" si="580"/>
        <v>2019</v>
      </c>
      <c r="M12387">
        <f t="shared" si="581"/>
        <v>45</v>
      </c>
    </row>
    <row r="12388" spans="1:13" x14ac:dyDescent="0.35">
      <c r="A12388" t="s">
        <v>37</v>
      </c>
      <c r="B12388">
        <v>506187543</v>
      </c>
      <c r="C12388">
        <v>176643</v>
      </c>
      <c r="D12388" t="s">
        <v>9870</v>
      </c>
      <c r="E12388" s="1">
        <v>43773.603101851855</v>
      </c>
      <c r="F12388">
        <v>3</v>
      </c>
      <c r="G12388" t="s">
        <v>80</v>
      </c>
      <c r="H12388">
        <v>5</v>
      </c>
      <c r="I12388" s="1">
        <v>43807.999305555553</v>
      </c>
      <c r="J12388" s="2">
        <f t="shared" si="579"/>
        <v>1</v>
      </c>
      <c r="K12388" s="2" t="str">
        <f>IFERROR(VLOOKUP(A12388,Aux!A:B,2,0),"Outros")</f>
        <v>Municípios</v>
      </c>
      <c r="L12388" s="2">
        <f t="shared" si="580"/>
        <v>2019</v>
      </c>
      <c r="M12388">
        <f t="shared" si="581"/>
        <v>45</v>
      </c>
    </row>
    <row r="12389" spans="1:13" x14ac:dyDescent="0.35">
      <c r="A12389" t="s">
        <v>127</v>
      </c>
      <c r="B12389">
        <v>506874915</v>
      </c>
      <c r="C12389">
        <v>176644</v>
      </c>
      <c r="D12389" t="s">
        <v>10418</v>
      </c>
      <c r="E12389" s="1">
        <v>43773.615879629629</v>
      </c>
      <c r="F12389">
        <v>13</v>
      </c>
      <c r="G12389" t="s">
        <v>129</v>
      </c>
      <c r="H12389">
        <v>340</v>
      </c>
      <c r="I12389" s="1">
        <v>43780.999305555553</v>
      </c>
      <c r="J12389" s="2">
        <f t="shared" si="579"/>
        <v>1</v>
      </c>
      <c r="K12389" s="2" t="str">
        <f>IFERROR(VLOOKUP(A12389,Aux!A:B,2,0),"Outros")</f>
        <v>Outros</v>
      </c>
      <c r="L12389" s="2">
        <f t="shared" si="580"/>
        <v>2019</v>
      </c>
      <c r="M12389">
        <f t="shared" si="581"/>
        <v>45</v>
      </c>
    </row>
    <row r="12390" spans="1:13" x14ac:dyDescent="0.35">
      <c r="A12390" t="s">
        <v>122</v>
      </c>
      <c r="B12390">
        <v>506173968</v>
      </c>
      <c r="C12390">
        <v>176646</v>
      </c>
      <c r="D12390" t="s">
        <v>10352</v>
      </c>
      <c r="E12390" s="1">
        <v>43773.626157407409</v>
      </c>
      <c r="F12390">
        <v>13</v>
      </c>
      <c r="G12390" t="s">
        <v>2796</v>
      </c>
      <c r="H12390">
        <v>340</v>
      </c>
      <c r="I12390" s="1">
        <v>43786.75</v>
      </c>
      <c r="J12390" s="2">
        <f t="shared" si="579"/>
        <v>1</v>
      </c>
      <c r="K12390" s="2" t="str">
        <f>IFERROR(VLOOKUP(A12390,Aux!A:B,2,0),"Outros")</f>
        <v>Municípios</v>
      </c>
      <c r="L12390" s="2">
        <f t="shared" si="580"/>
        <v>2019</v>
      </c>
      <c r="M12390">
        <f t="shared" si="581"/>
        <v>45</v>
      </c>
    </row>
    <row r="12391" spans="1:13" x14ac:dyDescent="0.35">
      <c r="A12391" t="s">
        <v>150</v>
      </c>
      <c r="B12391">
        <v>505309939</v>
      </c>
      <c r="C12391">
        <v>176648</v>
      </c>
      <c r="D12391" t="s">
        <v>9958</v>
      </c>
      <c r="E12391" s="1">
        <v>43773.629895833335</v>
      </c>
      <c r="F12391">
        <v>1</v>
      </c>
      <c r="G12391" t="s">
        <v>152</v>
      </c>
      <c r="H12391">
        <v>360</v>
      </c>
      <c r="I12391" s="1">
        <v>43777.6875</v>
      </c>
      <c r="J12391" s="2">
        <f t="shared" si="579"/>
        <v>1</v>
      </c>
      <c r="K12391" s="2" t="str">
        <f>IFERROR(VLOOKUP(A12391,Aux!A:B,2,0),"Outros")</f>
        <v>Municípios</v>
      </c>
      <c r="L12391" s="2">
        <f t="shared" si="580"/>
        <v>2019</v>
      </c>
      <c r="M12391">
        <f t="shared" si="581"/>
        <v>45</v>
      </c>
    </row>
    <row r="12392" spans="1:13" x14ac:dyDescent="0.35">
      <c r="A12392" t="s">
        <v>133</v>
      </c>
      <c r="B12392">
        <v>503539473</v>
      </c>
      <c r="C12392">
        <v>176651</v>
      </c>
      <c r="D12392" t="s">
        <v>9960</v>
      </c>
      <c r="E12392" s="1">
        <v>43773.638680555552</v>
      </c>
      <c r="F12392">
        <v>1</v>
      </c>
      <c r="G12392" t="s">
        <v>135</v>
      </c>
      <c r="H12392">
        <v>360</v>
      </c>
      <c r="I12392" s="1">
        <v>43776.999305555553</v>
      </c>
      <c r="J12392" s="2">
        <f t="shared" si="579"/>
        <v>1</v>
      </c>
      <c r="K12392" s="2" t="str">
        <f>IFERROR(VLOOKUP(A12392,Aux!A:B,2,0),"Outros")</f>
        <v>Municípios</v>
      </c>
      <c r="L12392" s="2">
        <f t="shared" si="580"/>
        <v>2019</v>
      </c>
      <c r="M12392">
        <f t="shared" si="581"/>
        <v>45</v>
      </c>
    </row>
    <row r="12393" spans="1:13" x14ac:dyDescent="0.35">
      <c r="A12393" t="s">
        <v>578</v>
      </c>
      <c r="B12393">
        <v>501112049</v>
      </c>
      <c r="C12393">
        <v>176652</v>
      </c>
      <c r="D12393" t="s">
        <v>10254</v>
      </c>
      <c r="E12393" s="1">
        <v>43773.638784722221</v>
      </c>
      <c r="F12393">
        <v>13</v>
      </c>
      <c r="G12393" t="s">
        <v>615</v>
      </c>
      <c r="H12393">
        <v>360</v>
      </c>
      <c r="I12393" s="1">
        <v>43783.666666666664</v>
      </c>
      <c r="J12393" s="2">
        <f t="shared" si="579"/>
        <v>1</v>
      </c>
      <c r="K12393" s="2" t="str">
        <f>IFERROR(VLOOKUP(A12393,Aux!A:B,2,0),"Outros")</f>
        <v>Municípios</v>
      </c>
      <c r="L12393" s="2">
        <f t="shared" si="580"/>
        <v>2019</v>
      </c>
      <c r="M12393">
        <f t="shared" si="581"/>
        <v>45</v>
      </c>
    </row>
    <row r="12394" spans="1:13" x14ac:dyDescent="0.35">
      <c r="A12394" t="s">
        <v>782</v>
      </c>
      <c r="B12394">
        <v>508754496</v>
      </c>
      <c r="C12394">
        <v>176660</v>
      </c>
      <c r="D12394" t="s">
        <v>1439</v>
      </c>
      <c r="E12394" s="1">
        <v>43773.663414351853</v>
      </c>
      <c r="F12394">
        <v>13</v>
      </c>
      <c r="G12394" t="s">
        <v>266</v>
      </c>
      <c r="H12394">
        <v>400</v>
      </c>
      <c r="I12394" s="1">
        <v>43523.999305555553</v>
      </c>
      <c r="J12394" s="2">
        <f t="shared" si="579"/>
        <v>1</v>
      </c>
      <c r="K12394" s="2" t="str">
        <f>IFERROR(VLOOKUP(A12394,Aux!A:B,2,0),"Outros")</f>
        <v>Municípios</v>
      </c>
      <c r="L12394" s="2">
        <f t="shared" si="580"/>
        <v>2019</v>
      </c>
      <c r="M12394">
        <f t="shared" si="581"/>
        <v>45</v>
      </c>
    </row>
    <row r="12395" spans="1:13" x14ac:dyDescent="0.35">
      <c r="A12395" t="s">
        <v>782</v>
      </c>
      <c r="B12395">
        <v>508754496</v>
      </c>
      <c r="C12395">
        <v>176661</v>
      </c>
      <c r="D12395" t="s">
        <v>1439</v>
      </c>
      <c r="E12395" s="1">
        <v>43773.665486111109</v>
      </c>
      <c r="F12395">
        <v>13</v>
      </c>
      <c r="G12395" t="s">
        <v>266</v>
      </c>
      <c r="H12395">
        <v>400</v>
      </c>
      <c r="I12395" s="1">
        <v>43523.999305555553</v>
      </c>
      <c r="J12395" s="2">
        <f t="shared" si="579"/>
        <v>1</v>
      </c>
      <c r="K12395" s="2" t="str">
        <f>IFERROR(VLOOKUP(A12395,Aux!A:B,2,0),"Outros")</f>
        <v>Municípios</v>
      </c>
      <c r="L12395" s="2">
        <f t="shared" si="580"/>
        <v>2019</v>
      </c>
      <c r="M12395">
        <f t="shared" si="581"/>
        <v>45</v>
      </c>
    </row>
    <row r="12396" spans="1:13" x14ac:dyDescent="0.35">
      <c r="A12396" t="s">
        <v>229</v>
      </c>
      <c r="B12396">
        <v>503216046</v>
      </c>
      <c r="C12396">
        <v>176663</v>
      </c>
      <c r="E12396" s="1">
        <v>43773.673657407409</v>
      </c>
      <c r="F12396">
        <v>3</v>
      </c>
      <c r="G12396" t="s">
        <v>33</v>
      </c>
      <c r="H12396">
        <v>1</v>
      </c>
      <c r="J12396" s="2">
        <f t="shared" si="579"/>
        <v>1</v>
      </c>
      <c r="K12396" s="2" t="str">
        <f>IFERROR(VLOOKUP(A12396,Aux!A:B,2,0),"Outros")</f>
        <v>Outros</v>
      </c>
      <c r="L12396" s="2">
        <f t="shared" si="580"/>
        <v>2019</v>
      </c>
      <c r="M12396">
        <f t="shared" si="581"/>
        <v>45</v>
      </c>
    </row>
    <row r="12397" spans="1:13" x14ac:dyDescent="0.35">
      <c r="A12397" t="s">
        <v>150</v>
      </c>
      <c r="B12397">
        <v>505309939</v>
      </c>
      <c r="C12397">
        <v>176664</v>
      </c>
      <c r="D12397" t="s">
        <v>9961</v>
      </c>
      <c r="E12397" s="1">
        <v>43773.678043981483</v>
      </c>
      <c r="F12397">
        <v>1</v>
      </c>
      <c r="G12397" t="s">
        <v>152</v>
      </c>
      <c r="H12397">
        <v>360</v>
      </c>
      <c r="I12397" s="1">
        <v>43780.6875</v>
      </c>
      <c r="J12397" s="2">
        <f t="shared" si="579"/>
        <v>1</v>
      </c>
      <c r="K12397" s="2" t="str">
        <f>IFERROR(VLOOKUP(A12397,Aux!A:B,2,0),"Outros")</f>
        <v>Municípios</v>
      </c>
      <c r="L12397" s="2">
        <f t="shared" si="580"/>
        <v>2019</v>
      </c>
      <c r="M12397">
        <f t="shared" si="581"/>
        <v>45</v>
      </c>
    </row>
    <row r="12398" spans="1:13" x14ac:dyDescent="0.35">
      <c r="A12398" t="s">
        <v>39</v>
      </c>
      <c r="B12398">
        <v>507023129</v>
      </c>
      <c r="C12398">
        <v>176666</v>
      </c>
      <c r="E12398" s="1">
        <v>43773.685196759259</v>
      </c>
      <c r="F12398">
        <v>13</v>
      </c>
      <c r="G12398" t="s">
        <v>33</v>
      </c>
      <c r="H12398">
        <v>400</v>
      </c>
      <c r="J12398" s="2">
        <f t="shared" si="579"/>
        <v>1</v>
      </c>
      <c r="K12398" s="2" t="str">
        <f>IFERROR(VLOOKUP(A12398,Aux!A:B,2,0),"Outros")</f>
        <v>Outros</v>
      </c>
      <c r="L12398" s="2">
        <f t="shared" si="580"/>
        <v>2019</v>
      </c>
      <c r="M12398">
        <f t="shared" si="581"/>
        <v>45</v>
      </c>
    </row>
    <row r="12399" spans="1:13" x14ac:dyDescent="0.35">
      <c r="A12399" t="s">
        <v>15</v>
      </c>
      <c r="B12399">
        <v>503541567</v>
      </c>
      <c r="C12399">
        <v>176667</v>
      </c>
      <c r="D12399" t="s">
        <v>10419</v>
      </c>
      <c r="E12399" s="1">
        <v>43773.688206018516</v>
      </c>
      <c r="F12399">
        <v>13</v>
      </c>
      <c r="G12399" t="s">
        <v>259</v>
      </c>
      <c r="H12399">
        <v>220</v>
      </c>
      <c r="I12399" s="1">
        <v>43781.999305555553</v>
      </c>
      <c r="J12399" s="2">
        <f t="shared" si="579"/>
        <v>1</v>
      </c>
      <c r="K12399" s="2" t="str">
        <f>IFERROR(VLOOKUP(A12399,Aux!A:B,2,0),"Outros")</f>
        <v>Municípios</v>
      </c>
      <c r="L12399" s="2">
        <f t="shared" si="580"/>
        <v>2019</v>
      </c>
      <c r="M12399">
        <f t="shared" si="581"/>
        <v>45</v>
      </c>
    </row>
    <row r="12400" spans="1:13" x14ac:dyDescent="0.35">
      <c r="A12400" t="s">
        <v>35</v>
      </c>
      <c r="B12400">
        <v>508666236</v>
      </c>
      <c r="C12400">
        <v>176669</v>
      </c>
      <c r="D12400" t="s">
        <v>10151</v>
      </c>
      <c r="E12400" s="1">
        <v>43773.693148148152</v>
      </c>
      <c r="F12400">
        <v>1</v>
      </c>
      <c r="G12400" t="s">
        <v>318</v>
      </c>
      <c r="H12400">
        <v>360</v>
      </c>
      <c r="I12400" s="1">
        <v>43783.999305555553</v>
      </c>
      <c r="J12400" s="2">
        <f t="shared" si="579"/>
        <v>1</v>
      </c>
      <c r="K12400" s="2" t="str">
        <f>IFERROR(VLOOKUP(A12400,Aux!A:B,2,0),"Outros")</f>
        <v>Outros</v>
      </c>
      <c r="L12400" s="2">
        <f t="shared" si="580"/>
        <v>2019</v>
      </c>
      <c r="M12400">
        <f t="shared" si="581"/>
        <v>45</v>
      </c>
    </row>
    <row r="12401" spans="1:13" x14ac:dyDescent="0.35">
      <c r="A12401" t="s">
        <v>125</v>
      </c>
      <c r="B12401">
        <v>501290206</v>
      </c>
      <c r="C12401">
        <v>176671</v>
      </c>
      <c r="D12401" t="s">
        <v>10255</v>
      </c>
      <c r="E12401" s="1">
        <v>43773.695057870369</v>
      </c>
      <c r="F12401">
        <v>13</v>
      </c>
      <c r="G12401" t="s">
        <v>659</v>
      </c>
      <c r="H12401">
        <v>360</v>
      </c>
      <c r="I12401" s="1">
        <v>43776.791666666664</v>
      </c>
      <c r="J12401" s="2">
        <f t="shared" si="579"/>
        <v>1</v>
      </c>
      <c r="K12401" s="2" t="str">
        <f>IFERROR(VLOOKUP(A12401,Aux!A:B,2,0),"Outros")</f>
        <v>Municípios</v>
      </c>
      <c r="L12401" s="2">
        <f t="shared" si="580"/>
        <v>2019</v>
      </c>
      <c r="M12401">
        <f t="shared" si="581"/>
        <v>45</v>
      </c>
    </row>
    <row r="12402" spans="1:13" x14ac:dyDescent="0.35">
      <c r="A12402" t="s">
        <v>157</v>
      </c>
      <c r="B12402">
        <v>500122237</v>
      </c>
      <c r="C12402">
        <v>176672</v>
      </c>
      <c r="D12402" t="s">
        <v>10378</v>
      </c>
      <c r="E12402" s="1">
        <v>43773.703946759262</v>
      </c>
      <c r="F12402">
        <v>13</v>
      </c>
      <c r="G12402" t="s">
        <v>33</v>
      </c>
      <c r="H12402">
        <v>220</v>
      </c>
      <c r="I12402" s="1">
        <v>43787.999305555553</v>
      </c>
      <c r="J12402" s="2">
        <f t="shared" si="579"/>
        <v>1</v>
      </c>
      <c r="K12402" s="2" t="str">
        <f>IFERROR(VLOOKUP(A12402,Aux!A:B,2,0),"Outros")</f>
        <v>Outros</v>
      </c>
      <c r="L12402" s="2">
        <f t="shared" si="580"/>
        <v>2019</v>
      </c>
      <c r="M12402">
        <f t="shared" si="581"/>
        <v>45</v>
      </c>
    </row>
    <row r="12403" spans="1:13" x14ac:dyDescent="0.35">
      <c r="A12403" t="s">
        <v>60</v>
      </c>
      <c r="B12403">
        <v>505456010</v>
      </c>
      <c r="C12403">
        <v>176673</v>
      </c>
      <c r="D12403" t="s">
        <v>10256</v>
      </c>
      <c r="E12403" s="1">
        <v>43773.746342592596</v>
      </c>
      <c r="F12403">
        <v>1</v>
      </c>
      <c r="G12403" t="s">
        <v>866</v>
      </c>
      <c r="H12403">
        <v>360</v>
      </c>
      <c r="I12403" s="1">
        <v>43777.999305555553</v>
      </c>
      <c r="J12403" s="2">
        <f t="shared" si="579"/>
        <v>1</v>
      </c>
      <c r="K12403" s="2" t="str">
        <f>IFERROR(VLOOKUP(A12403,Aux!A:B,2,0),"Outros")</f>
        <v>Municípios</v>
      </c>
      <c r="L12403" s="2">
        <f t="shared" si="580"/>
        <v>2019</v>
      </c>
      <c r="M12403">
        <f t="shared" si="581"/>
        <v>45</v>
      </c>
    </row>
    <row r="12404" spans="1:13" x14ac:dyDescent="0.35">
      <c r="A12404" t="s">
        <v>12</v>
      </c>
      <c r="B12404">
        <v>508481287</v>
      </c>
      <c r="C12404">
        <v>176674</v>
      </c>
      <c r="D12404" t="s">
        <v>10420</v>
      </c>
      <c r="E12404" s="1">
        <v>43773.817604166667</v>
      </c>
      <c r="F12404">
        <v>1</v>
      </c>
      <c r="G12404" t="s">
        <v>14</v>
      </c>
      <c r="H12404">
        <v>360</v>
      </c>
      <c r="I12404" s="1">
        <v>43777.708333333336</v>
      </c>
      <c r="J12404" s="2">
        <f t="shared" si="579"/>
        <v>1</v>
      </c>
      <c r="K12404" s="2" t="str">
        <f>IFERROR(VLOOKUP(A12404,Aux!A:B,2,0),"Outros")</f>
        <v>Hospitais</v>
      </c>
      <c r="L12404" s="2">
        <f t="shared" si="580"/>
        <v>2019</v>
      </c>
      <c r="M12404">
        <f t="shared" si="581"/>
        <v>45</v>
      </c>
    </row>
    <row r="12405" spans="1:13" x14ac:dyDescent="0.35">
      <c r="A12405" t="s">
        <v>28</v>
      </c>
      <c r="B12405">
        <v>505932512</v>
      </c>
      <c r="C12405">
        <v>176675</v>
      </c>
      <c r="E12405" s="1">
        <v>43774.399537037039</v>
      </c>
      <c r="F12405">
        <v>3</v>
      </c>
      <c r="G12405" t="s">
        <v>33</v>
      </c>
      <c r="H12405">
        <v>1</v>
      </c>
      <c r="J12405" s="2">
        <f t="shared" si="579"/>
        <v>1</v>
      </c>
      <c r="K12405" s="2" t="str">
        <f>IFERROR(VLOOKUP(A12405,Aux!A:B,2,0),"Outros")</f>
        <v>Municípios</v>
      </c>
      <c r="L12405" s="2">
        <f t="shared" si="580"/>
        <v>2019</v>
      </c>
      <c r="M12405">
        <f t="shared" si="581"/>
        <v>45</v>
      </c>
    </row>
    <row r="12406" spans="1:13" x14ac:dyDescent="0.35">
      <c r="A12406" t="s">
        <v>578</v>
      </c>
      <c r="B12406">
        <v>501112049</v>
      </c>
      <c r="C12406">
        <v>176676</v>
      </c>
      <c r="D12406" t="s">
        <v>9871</v>
      </c>
      <c r="E12406" s="1">
        <v>43774.403171296297</v>
      </c>
      <c r="F12406">
        <v>13</v>
      </c>
      <c r="G12406" t="s">
        <v>580</v>
      </c>
      <c r="H12406">
        <v>360</v>
      </c>
      <c r="I12406" s="1">
        <v>43776.6875</v>
      </c>
      <c r="J12406" s="2">
        <f t="shared" si="579"/>
        <v>1</v>
      </c>
      <c r="K12406" s="2" t="str">
        <f>IFERROR(VLOOKUP(A12406,Aux!A:B,2,0),"Outros")</f>
        <v>Municípios</v>
      </c>
      <c r="L12406" s="2">
        <f t="shared" si="580"/>
        <v>2019</v>
      </c>
      <c r="M12406">
        <f t="shared" si="581"/>
        <v>45</v>
      </c>
    </row>
    <row r="12407" spans="1:13" x14ac:dyDescent="0.35">
      <c r="A12407" t="s">
        <v>6595</v>
      </c>
      <c r="B12407">
        <v>504667521</v>
      </c>
      <c r="C12407">
        <v>176677</v>
      </c>
      <c r="D12407" t="s">
        <v>10152</v>
      </c>
      <c r="E12407" s="1">
        <v>43774.404270833336</v>
      </c>
      <c r="F12407">
        <v>13</v>
      </c>
      <c r="G12407" t="s">
        <v>10153</v>
      </c>
      <c r="H12407">
        <v>360</v>
      </c>
      <c r="I12407" s="1">
        <v>43783.999305555553</v>
      </c>
      <c r="J12407" s="2">
        <f t="shared" si="579"/>
        <v>1</v>
      </c>
      <c r="K12407" s="2" t="str">
        <f>IFERROR(VLOOKUP(A12407,Aux!A:B,2,0),"Outros")</f>
        <v>Outros</v>
      </c>
      <c r="L12407" s="2">
        <f t="shared" si="580"/>
        <v>2019</v>
      </c>
      <c r="M12407">
        <f t="shared" si="581"/>
        <v>45</v>
      </c>
    </row>
    <row r="12408" spans="1:13" x14ac:dyDescent="0.35">
      <c r="A12408" t="s">
        <v>71</v>
      </c>
      <c r="B12408">
        <v>500051054</v>
      </c>
      <c r="C12408">
        <v>176678</v>
      </c>
      <c r="D12408" t="s">
        <v>10154</v>
      </c>
      <c r="E12408" s="1">
        <v>43774.407858796294</v>
      </c>
      <c r="F12408">
        <v>13</v>
      </c>
      <c r="G12408" t="s">
        <v>202</v>
      </c>
      <c r="H12408">
        <v>360</v>
      </c>
      <c r="I12408" s="1">
        <v>43779.791666666664</v>
      </c>
      <c r="J12408" s="2">
        <f t="shared" si="579"/>
        <v>1</v>
      </c>
      <c r="K12408" s="2" t="str">
        <f>IFERROR(VLOOKUP(A12408,Aux!A:B,2,0),"Outros")</f>
        <v>Municípios</v>
      </c>
      <c r="L12408" s="2">
        <f t="shared" si="580"/>
        <v>2019</v>
      </c>
      <c r="M12408">
        <f t="shared" si="581"/>
        <v>45</v>
      </c>
    </row>
    <row r="12409" spans="1:13" x14ac:dyDescent="0.35">
      <c r="A12409" t="s">
        <v>12</v>
      </c>
      <c r="B12409">
        <v>508481287</v>
      </c>
      <c r="C12409">
        <v>176679</v>
      </c>
      <c r="D12409" t="s">
        <v>10379</v>
      </c>
      <c r="E12409" s="1">
        <v>43774.408738425926</v>
      </c>
      <c r="F12409">
        <v>3</v>
      </c>
      <c r="G12409" t="s">
        <v>14</v>
      </c>
      <c r="H12409">
        <v>360</v>
      </c>
      <c r="I12409" s="1">
        <v>43795.708333333336</v>
      </c>
      <c r="J12409" s="2">
        <f t="shared" si="579"/>
        <v>1</v>
      </c>
      <c r="K12409" s="2" t="str">
        <f>IFERROR(VLOOKUP(A12409,Aux!A:B,2,0),"Outros")</f>
        <v>Hospitais</v>
      </c>
      <c r="L12409" s="2">
        <f t="shared" si="580"/>
        <v>2019</v>
      </c>
      <c r="M12409">
        <f t="shared" si="581"/>
        <v>45</v>
      </c>
    </row>
    <row r="12410" spans="1:13" x14ac:dyDescent="0.35">
      <c r="A12410" t="s">
        <v>140</v>
      </c>
      <c r="B12410">
        <v>506614913</v>
      </c>
      <c r="C12410">
        <v>176680</v>
      </c>
      <c r="D12410" t="s">
        <v>10454</v>
      </c>
      <c r="E12410" s="1">
        <v>43774.414641203701</v>
      </c>
      <c r="F12410">
        <v>1</v>
      </c>
      <c r="G12410" t="s">
        <v>149</v>
      </c>
      <c r="H12410">
        <v>360</v>
      </c>
      <c r="I12410" s="1">
        <v>43780.999305555553</v>
      </c>
      <c r="J12410" s="2">
        <f t="shared" si="579"/>
        <v>1</v>
      </c>
      <c r="K12410" s="2" t="str">
        <f>IFERROR(VLOOKUP(A12410,Aux!A:B,2,0),"Outros")</f>
        <v>Municípios</v>
      </c>
      <c r="L12410" s="2">
        <f t="shared" si="580"/>
        <v>2019</v>
      </c>
      <c r="M12410">
        <f t="shared" si="581"/>
        <v>45</v>
      </c>
    </row>
    <row r="12411" spans="1:13" x14ac:dyDescent="0.35">
      <c r="A12411" t="s">
        <v>18</v>
      </c>
      <c r="B12411">
        <v>502177080</v>
      </c>
      <c r="C12411">
        <v>176681</v>
      </c>
      <c r="D12411" t="s">
        <v>10014</v>
      </c>
      <c r="E12411" s="1">
        <v>43774.417210648149</v>
      </c>
      <c r="F12411">
        <v>1</v>
      </c>
      <c r="G12411" t="s">
        <v>164</v>
      </c>
      <c r="H12411">
        <v>360</v>
      </c>
      <c r="I12411" s="1">
        <v>43780.708333333336</v>
      </c>
      <c r="J12411" s="2">
        <f t="shared" si="579"/>
        <v>1</v>
      </c>
      <c r="K12411" s="2" t="str">
        <f>IFERROR(VLOOKUP(A12411,Aux!A:B,2,0),"Outros")</f>
        <v>Municípios</v>
      </c>
      <c r="L12411" s="2">
        <f t="shared" si="580"/>
        <v>2019</v>
      </c>
      <c r="M12411">
        <f t="shared" si="581"/>
        <v>45</v>
      </c>
    </row>
    <row r="12412" spans="1:13" x14ac:dyDescent="0.35">
      <c r="A12412" t="s">
        <v>15</v>
      </c>
      <c r="B12412">
        <v>503541567</v>
      </c>
      <c r="C12412">
        <v>176683</v>
      </c>
      <c r="E12412" s="1">
        <v>43774.424479166664</v>
      </c>
      <c r="F12412">
        <v>13</v>
      </c>
      <c r="G12412" t="s">
        <v>33</v>
      </c>
      <c r="H12412">
        <v>400</v>
      </c>
      <c r="J12412" s="2">
        <f t="shared" si="579"/>
        <v>1</v>
      </c>
      <c r="K12412" s="2" t="str">
        <f>IFERROR(VLOOKUP(A12412,Aux!A:B,2,0),"Outros")</f>
        <v>Municípios</v>
      </c>
      <c r="L12412" s="2">
        <f t="shared" si="580"/>
        <v>2019</v>
      </c>
      <c r="M12412">
        <f t="shared" si="581"/>
        <v>45</v>
      </c>
    </row>
    <row r="12413" spans="1:13" x14ac:dyDescent="0.35">
      <c r="A12413" t="s">
        <v>48</v>
      </c>
      <c r="B12413">
        <v>503035416</v>
      </c>
      <c r="C12413">
        <v>176684</v>
      </c>
      <c r="D12413" t="s">
        <v>9872</v>
      </c>
      <c r="E12413" s="1">
        <v>43774.440358796295</v>
      </c>
      <c r="F12413">
        <v>1</v>
      </c>
      <c r="G12413" t="s">
        <v>50</v>
      </c>
      <c r="H12413">
        <v>340</v>
      </c>
      <c r="I12413" s="1">
        <v>43787.708333333336</v>
      </c>
      <c r="J12413" s="2">
        <f t="shared" si="579"/>
        <v>1</v>
      </c>
      <c r="K12413" s="2" t="str">
        <f>IFERROR(VLOOKUP(A12413,Aux!A:B,2,0),"Outros")</f>
        <v>Hospitais</v>
      </c>
      <c r="L12413" s="2">
        <f t="shared" si="580"/>
        <v>2019</v>
      </c>
      <c r="M12413">
        <f t="shared" si="581"/>
        <v>45</v>
      </c>
    </row>
    <row r="12414" spans="1:13" x14ac:dyDescent="0.35">
      <c r="A12414" t="s">
        <v>63</v>
      </c>
      <c r="B12414">
        <v>502098139</v>
      </c>
      <c r="C12414">
        <v>176685</v>
      </c>
      <c r="D12414" t="s">
        <v>9873</v>
      </c>
      <c r="E12414" s="1">
        <v>43774.44253472222</v>
      </c>
      <c r="F12414">
        <v>13</v>
      </c>
      <c r="G12414" t="s">
        <v>2941</v>
      </c>
      <c r="H12414">
        <v>360</v>
      </c>
      <c r="I12414" s="1">
        <v>43783.999305555553</v>
      </c>
      <c r="J12414" s="2">
        <f t="shared" si="579"/>
        <v>1</v>
      </c>
      <c r="K12414" s="2" t="str">
        <f>IFERROR(VLOOKUP(A12414,Aux!A:B,2,0),"Outros")</f>
        <v>Municípios</v>
      </c>
      <c r="L12414" s="2">
        <f t="shared" si="580"/>
        <v>2019</v>
      </c>
      <c r="M12414">
        <f t="shared" si="581"/>
        <v>45</v>
      </c>
    </row>
    <row r="12415" spans="1:13" x14ac:dyDescent="0.35">
      <c r="A12415" t="s">
        <v>3509</v>
      </c>
      <c r="B12415">
        <v>900106590</v>
      </c>
      <c r="C12415">
        <v>176686</v>
      </c>
      <c r="D12415" t="s">
        <v>10455</v>
      </c>
      <c r="E12415" s="1">
        <v>43774.443657407406</v>
      </c>
      <c r="F12415">
        <v>3</v>
      </c>
      <c r="G12415" t="s">
        <v>9917</v>
      </c>
      <c r="H12415">
        <v>400</v>
      </c>
      <c r="I12415" s="1">
        <v>25569.999305555557</v>
      </c>
      <c r="J12415" s="2">
        <f t="shared" si="579"/>
        <v>1</v>
      </c>
      <c r="K12415" s="2" t="str">
        <f>IFERROR(VLOOKUP(A12415,Aux!A:B,2,0),"Outros")</f>
        <v>Outros</v>
      </c>
      <c r="L12415" s="2">
        <f t="shared" si="580"/>
        <v>2019</v>
      </c>
      <c r="M12415">
        <f t="shared" si="581"/>
        <v>45</v>
      </c>
    </row>
    <row r="12416" spans="1:13" x14ac:dyDescent="0.35">
      <c r="A12416" t="s">
        <v>1530</v>
      </c>
      <c r="B12416">
        <v>600083012</v>
      </c>
      <c r="C12416">
        <v>176687</v>
      </c>
      <c r="D12416" t="s">
        <v>9874</v>
      </c>
      <c r="E12416" s="1">
        <v>43774.446886574071</v>
      </c>
      <c r="F12416">
        <v>13</v>
      </c>
      <c r="G12416" t="s">
        <v>138</v>
      </c>
      <c r="H12416">
        <v>340</v>
      </c>
      <c r="I12416" s="1">
        <v>43779.999305555553</v>
      </c>
      <c r="J12416" s="2">
        <f t="shared" si="579"/>
        <v>1</v>
      </c>
      <c r="K12416" s="2" t="str">
        <f>IFERROR(VLOOKUP(A12416,Aux!A:B,2,0),"Outros")</f>
        <v>Outros</v>
      </c>
      <c r="L12416" s="2">
        <f t="shared" si="580"/>
        <v>2019</v>
      </c>
      <c r="M12416">
        <f t="shared" si="581"/>
        <v>45</v>
      </c>
    </row>
    <row r="12417" spans="1:13" x14ac:dyDescent="0.35">
      <c r="A12417" t="s">
        <v>48</v>
      </c>
      <c r="B12417">
        <v>503035416</v>
      </c>
      <c r="C12417">
        <v>176688</v>
      </c>
      <c r="D12417" t="s">
        <v>9875</v>
      </c>
      <c r="E12417" s="1">
        <v>43774.452800925923</v>
      </c>
      <c r="F12417">
        <v>1</v>
      </c>
      <c r="G12417" t="s">
        <v>50</v>
      </c>
      <c r="H12417">
        <v>5</v>
      </c>
      <c r="I12417" s="1">
        <v>43787.708333333336</v>
      </c>
      <c r="J12417" s="2">
        <f t="shared" si="579"/>
        <v>1</v>
      </c>
      <c r="K12417" s="2" t="str">
        <f>IFERROR(VLOOKUP(A12417,Aux!A:B,2,0),"Outros")</f>
        <v>Hospitais</v>
      </c>
      <c r="L12417" s="2">
        <f t="shared" si="580"/>
        <v>2019</v>
      </c>
      <c r="M12417">
        <f t="shared" si="581"/>
        <v>45</v>
      </c>
    </row>
    <row r="12418" spans="1:13" x14ac:dyDescent="0.35">
      <c r="A12418" t="s">
        <v>57</v>
      </c>
      <c r="B12418">
        <v>501294104</v>
      </c>
      <c r="C12418">
        <v>176689</v>
      </c>
      <c r="D12418" t="s">
        <v>10182</v>
      </c>
      <c r="E12418" s="1">
        <v>43774.454444444447</v>
      </c>
      <c r="F12418">
        <v>3</v>
      </c>
      <c r="G12418" t="s">
        <v>103</v>
      </c>
      <c r="H12418">
        <v>300</v>
      </c>
      <c r="I12418" s="1">
        <v>43804.999305555553</v>
      </c>
      <c r="J12418" s="2">
        <f t="shared" ref="J12418:J12481" si="582">IF(C12418=C12417,"",1)</f>
        <v>1</v>
      </c>
      <c r="K12418" s="2" t="str">
        <f>IFERROR(VLOOKUP(A12418,Aux!A:B,2,0),"Outros")</f>
        <v>Municípios</v>
      </c>
      <c r="L12418" s="2">
        <f t="shared" ref="L12418:L12481" si="583">YEAR(E12418)</f>
        <v>2019</v>
      </c>
      <c r="M12418">
        <f t="shared" ref="M12418:M12481" si="584">WEEKNUM(E12418)</f>
        <v>45</v>
      </c>
    </row>
    <row r="12419" spans="1:13" x14ac:dyDescent="0.35">
      <c r="A12419" t="s">
        <v>809</v>
      </c>
      <c r="B12419">
        <v>509364390</v>
      </c>
      <c r="C12419">
        <v>176690</v>
      </c>
      <c r="E12419" s="1">
        <v>43774.459201388891</v>
      </c>
      <c r="F12419">
        <v>13</v>
      </c>
      <c r="G12419" t="s">
        <v>33</v>
      </c>
      <c r="H12419">
        <v>400</v>
      </c>
      <c r="J12419" s="2">
        <f t="shared" si="582"/>
        <v>1</v>
      </c>
      <c r="K12419" s="2" t="str">
        <f>IFERROR(VLOOKUP(A12419,Aux!A:B,2,0),"Outros")</f>
        <v>Municípios</v>
      </c>
      <c r="L12419" s="2">
        <f t="shared" si="583"/>
        <v>2019</v>
      </c>
      <c r="M12419">
        <f t="shared" si="584"/>
        <v>45</v>
      </c>
    </row>
    <row r="12420" spans="1:13" x14ac:dyDescent="0.35">
      <c r="A12420" t="s">
        <v>267</v>
      </c>
      <c r="B12420">
        <v>505307685</v>
      </c>
      <c r="C12420">
        <v>176691</v>
      </c>
      <c r="D12420" t="s">
        <v>10183</v>
      </c>
      <c r="E12420" s="1">
        <v>43774.463622685187</v>
      </c>
      <c r="F12420">
        <v>1</v>
      </c>
      <c r="G12420" t="s">
        <v>1330</v>
      </c>
      <c r="H12420">
        <v>360</v>
      </c>
      <c r="I12420" s="1">
        <v>43781.999305555553</v>
      </c>
      <c r="J12420" s="2">
        <f t="shared" si="582"/>
        <v>1</v>
      </c>
      <c r="K12420" s="2" t="str">
        <f>IFERROR(VLOOKUP(A12420,Aux!A:B,2,0),"Outros")</f>
        <v>Municípios</v>
      </c>
      <c r="L12420" s="2">
        <f t="shared" si="583"/>
        <v>2019</v>
      </c>
      <c r="M12420">
        <f t="shared" si="584"/>
        <v>45</v>
      </c>
    </row>
    <row r="12421" spans="1:13" x14ac:dyDescent="0.35">
      <c r="A12421" t="s">
        <v>48</v>
      </c>
      <c r="B12421">
        <v>503035416</v>
      </c>
      <c r="C12421">
        <v>176692</v>
      </c>
      <c r="D12421" t="s">
        <v>10456</v>
      </c>
      <c r="E12421" s="1">
        <v>43774.47855324074</v>
      </c>
      <c r="F12421">
        <v>1</v>
      </c>
      <c r="G12421" t="s">
        <v>50</v>
      </c>
      <c r="H12421">
        <v>5</v>
      </c>
      <c r="I12421" s="1">
        <v>43787.708333333336</v>
      </c>
      <c r="J12421" s="2">
        <f t="shared" si="582"/>
        <v>1</v>
      </c>
      <c r="K12421" s="2" t="str">
        <f>IFERROR(VLOOKUP(A12421,Aux!A:B,2,0),"Outros")</f>
        <v>Hospitais</v>
      </c>
      <c r="L12421" s="2">
        <f t="shared" si="583"/>
        <v>2019</v>
      </c>
      <c r="M12421">
        <f t="shared" si="584"/>
        <v>45</v>
      </c>
    </row>
    <row r="12422" spans="1:13" x14ac:dyDescent="0.35">
      <c r="A12422" t="s">
        <v>229</v>
      </c>
      <c r="B12422">
        <v>503216046</v>
      </c>
      <c r="C12422">
        <v>176694</v>
      </c>
      <c r="D12422" t="s">
        <v>10257</v>
      </c>
      <c r="E12422" s="1">
        <v>43774.489317129628</v>
      </c>
      <c r="F12422">
        <v>3</v>
      </c>
      <c r="G12422" t="s">
        <v>23</v>
      </c>
      <c r="H12422">
        <v>5</v>
      </c>
      <c r="I12422" s="1">
        <v>43794.999305555553</v>
      </c>
      <c r="J12422" s="2">
        <f t="shared" si="582"/>
        <v>1</v>
      </c>
      <c r="K12422" s="2" t="str">
        <f>IFERROR(VLOOKUP(A12422,Aux!A:B,2,0),"Outros")</f>
        <v>Outros</v>
      </c>
      <c r="L12422" s="2">
        <f t="shared" si="583"/>
        <v>2019</v>
      </c>
      <c r="M12422">
        <f t="shared" si="584"/>
        <v>45</v>
      </c>
    </row>
    <row r="12423" spans="1:13" x14ac:dyDescent="0.35">
      <c r="A12423" t="s">
        <v>48</v>
      </c>
      <c r="B12423">
        <v>503035416</v>
      </c>
      <c r="C12423">
        <v>176695</v>
      </c>
      <c r="D12423" t="s">
        <v>10457</v>
      </c>
      <c r="E12423" s="1">
        <v>43774.494687500002</v>
      </c>
      <c r="F12423">
        <v>1</v>
      </c>
      <c r="G12423" t="s">
        <v>50</v>
      </c>
      <c r="H12423">
        <v>340</v>
      </c>
      <c r="I12423" s="1">
        <v>43787.708333333336</v>
      </c>
      <c r="J12423" s="2">
        <f t="shared" si="582"/>
        <v>1</v>
      </c>
      <c r="K12423" s="2" t="str">
        <f>IFERROR(VLOOKUP(A12423,Aux!A:B,2,0),"Outros")</f>
        <v>Hospitais</v>
      </c>
      <c r="L12423" s="2">
        <f t="shared" si="583"/>
        <v>2019</v>
      </c>
      <c r="M12423">
        <f t="shared" si="584"/>
        <v>45</v>
      </c>
    </row>
    <row r="12424" spans="1:13" x14ac:dyDescent="0.35">
      <c r="A12424" t="s">
        <v>140</v>
      </c>
      <c r="B12424">
        <v>506614913</v>
      </c>
      <c r="C12424">
        <v>176696</v>
      </c>
      <c r="D12424" t="s">
        <v>10421</v>
      </c>
      <c r="E12424" s="1">
        <v>43774.497083333335</v>
      </c>
      <c r="F12424">
        <v>13</v>
      </c>
      <c r="G12424" t="s">
        <v>47</v>
      </c>
      <c r="H12424">
        <v>360</v>
      </c>
      <c r="I12424" s="1">
        <v>43780.999305555553</v>
      </c>
      <c r="J12424" s="2">
        <f t="shared" si="582"/>
        <v>1</v>
      </c>
      <c r="K12424" s="2" t="str">
        <f>IFERROR(VLOOKUP(A12424,Aux!A:B,2,0),"Outros")</f>
        <v>Municípios</v>
      </c>
      <c r="L12424" s="2">
        <f t="shared" si="583"/>
        <v>2019</v>
      </c>
      <c r="M12424">
        <f t="shared" si="584"/>
        <v>45</v>
      </c>
    </row>
    <row r="12425" spans="1:13" x14ac:dyDescent="0.35">
      <c r="A12425" t="s">
        <v>528</v>
      </c>
      <c r="B12425">
        <v>512044040</v>
      </c>
      <c r="C12425">
        <v>176697</v>
      </c>
      <c r="D12425" t="s">
        <v>10258</v>
      </c>
      <c r="E12425" s="1">
        <v>43774.497141203705</v>
      </c>
      <c r="F12425">
        <v>1</v>
      </c>
      <c r="G12425" t="s">
        <v>1090</v>
      </c>
      <c r="H12425">
        <v>360</v>
      </c>
      <c r="I12425" s="1">
        <v>43779.999305555553</v>
      </c>
      <c r="J12425" s="2">
        <f t="shared" si="582"/>
        <v>1</v>
      </c>
      <c r="K12425" s="2" t="str">
        <f>IFERROR(VLOOKUP(A12425,Aux!A:B,2,0),"Outros")</f>
        <v>Municípios</v>
      </c>
      <c r="L12425" s="2">
        <f t="shared" si="583"/>
        <v>2019</v>
      </c>
      <c r="M12425">
        <f t="shared" si="584"/>
        <v>45</v>
      </c>
    </row>
    <row r="12426" spans="1:13" x14ac:dyDescent="0.35">
      <c r="A12426" t="s">
        <v>48</v>
      </c>
      <c r="B12426">
        <v>503035416</v>
      </c>
      <c r="C12426">
        <v>176699</v>
      </c>
      <c r="D12426" t="s">
        <v>9824</v>
      </c>
      <c r="E12426" s="1">
        <v>43774.502557870372</v>
      </c>
      <c r="F12426">
        <v>1</v>
      </c>
      <c r="G12426" t="s">
        <v>50</v>
      </c>
      <c r="H12426">
        <v>340</v>
      </c>
      <c r="I12426" s="1">
        <v>43787.708333333336</v>
      </c>
      <c r="J12426" s="2">
        <f t="shared" si="582"/>
        <v>1</v>
      </c>
      <c r="K12426" s="2" t="str">
        <f>IFERROR(VLOOKUP(A12426,Aux!A:B,2,0),"Outros")</f>
        <v>Hospitais</v>
      </c>
      <c r="L12426" s="2">
        <f t="shared" si="583"/>
        <v>2019</v>
      </c>
      <c r="M12426">
        <f t="shared" si="584"/>
        <v>45</v>
      </c>
    </row>
    <row r="12427" spans="1:13" x14ac:dyDescent="0.35">
      <c r="A12427" t="s">
        <v>1080</v>
      </c>
      <c r="B12427">
        <v>506849635</v>
      </c>
      <c r="C12427">
        <v>176703</v>
      </c>
      <c r="D12427" t="s">
        <v>10259</v>
      </c>
      <c r="E12427" s="1">
        <v>43774.511145833334</v>
      </c>
      <c r="F12427">
        <v>3</v>
      </c>
      <c r="G12427" t="s">
        <v>1082</v>
      </c>
      <c r="H12427">
        <v>340</v>
      </c>
      <c r="I12427" s="1">
        <v>43786.999305555553</v>
      </c>
      <c r="J12427" s="2">
        <f t="shared" si="582"/>
        <v>1</v>
      </c>
      <c r="K12427" s="2" t="str">
        <f>IFERROR(VLOOKUP(A12427,Aux!A:B,2,0),"Outros")</f>
        <v>Municípios</v>
      </c>
      <c r="L12427" s="2">
        <f t="shared" si="583"/>
        <v>2019</v>
      </c>
      <c r="M12427">
        <f t="shared" si="584"/>
        <v>45</v>
      </c>
    </row>
    <row r="12428" spans="1:13" x14ac:dyDescent="0.35">
      <c r="A12428" t="s">
        <v>63</v>
      </c>
      <c r="B12428">
        <v>502098139</v>
      </c>
      <c r="C12428">
        <v>176704</v>
      </c>
      <c r="D12428" t="s">
        <v>10184</v>
      </c>
      <c r="E12428" s="1">
        <v>43774.511712962965</v>
      </c>
      <c r="F12428">
        <v>3</v>
      </c>
      <c r="G12428" t="s">
        <v>75</v>
      </c>
      <c r="H12428">
        <v>300</v>
      </c>
      <c r="I12428" s="1">
        <v>43790.75</v>
      </c>
      <c r="J12428" s="2">
        <f t="shared" si="582"/>
        <v>1</v>
      </c>
      <c r="K12428" s="2" t="str">
        <f>IFERROR(VLOOKUP(A12428,Aux!A:B,2,0),"Outros")</f>
        <v>Municípios</v>
      </c>
      <c r="L12428" s="2">
        <f t="shared" si="583"/>
        <v>2019</v>
      </c>
      <c r="M12428">
        <f t="shared" si="584"/>
        <v>45</v>
      </c>
    </row>
    <row r="12429" spans="1:13" x14ac:dyDescent="0.35">
      <c r="A12429" t="s">
        <v>48</v>
      </c>
      <c r="B12429">
        <v>503035416</v>
      </c>
      <c r="C12429">
        <v>176707</v>
      </c>
      <c r="D12429" t="s">
        <v>10353</v>
      </c>
      <c r="E12429" s="1">
        <v>43774.520995370367</v>
      </c>
      <c r="F12429">
        <v>1</v>
      </c>
      <c r="G12429" t="s">
        <v>50</v>
      </c>
      <c r="H12429">
        <v>340</v>
      </c>
      <c r="I12429" s="1">
        <v>43787.708333333336</v>
      </c>
      <c r="J12429" s="2">
        <f t="shared" si="582"/>
        <v>1</v>
      </c>
      <c r="K12429" s="2" t="str">
        <f>IFERROR(VLOOKUP(A12429,Aux!A:B,2,0),"Outros")</f>
        <v>Hospitais</v>
      </c>
      <c r="L12429" s="2">
        <f t="shared" si="583"/>
        <v>2019</v>
      </c>
      <c r="M12429">
        <f t="shared" si="584"/>
        <v>45</v>
      </c>
    </row>
    <row r="12430" spans="1:13" x14ac:dyDescent="0.35">
      <c r="A12430" t="s">
        <v>71</v>
      </c>
      <c r="B12430">
        <v>500051054</v>
      </c>
      <c r="C12430">
        <v>176708</v>
      </c>
      <c r="D12430" t="s">
        <v>10050</v>
      </c>
      <c r="E12430" s="1">
        <v>43774.526932870373</v>
      </c>
      <c r="F12430">
        <v>13</v>
      </c>
      <c r="G12430" t="s">
        <v>202</v>
      </c>
      <c r="H12430">
        <v>5</v>
      </c>
      <c r="I12430" s="1">
        <v>43780.791666666664</v>
      </c>
      <c r="J12430" s="2">
        <f t="shared" si="582"/>
        <v>1</v>
      </c>
      <c r="K12430" s="2" t="str">
        <f>IFERROR(VLOOKUP(A12430,Aux!A:B,2,0),"Outros")</f>
        <v>Municípios</v>
      </c>
      <c r="L12430" s="2">
        <f t="shared" si="583"/>
        <v>2019</v>
      </c>
      <c r="M12430">
        <f t="shared" si="584"/>
        <v>45</v>
      </c>
    </row>
    <row r="12431" spans="1:13" x14ac:dyDescent="0.35">
      <c r="A12431" t="s">
        <v>239</v>
      </c>
      <c r="B12431">
        <v>512042659</v>
      </c>
      <c r="C12431">
        <v>176709</v>
      </c>
      <c r="D12431" t="s">
        <v>10508</v>
      </c>
      <c r="E12431" s="1">
        <v>43774.54105324074</v>
      </c>
      <c r="F12431">
        <v>1</v>
      </c>
      <c r="G12431" t="s">
        <v>241</v>
      </c>
      <c r="H12431">
        <v>340</v>
      </c>
      <c r="I12431" s="1">
        <v>43796.999305555553</v>
      </c>
      <c r="J12431" s="2">
        <f t="shared" si="582"/>
        <v>1</v>
      </c>
      <c r="K12431" s="2" t="str">
        <f>IFERROR(VLOOKUP(A12431,Aux!A:B,2,0),"Outros")</f>
        <v>Municípios</v>
      </c>
      <c r="L12431" s="2">
        <f t="shared" si="583"/>
        <v>2019</v>
      </c>
      <c r="M12431">
        <f t="shared" si="584"/>
        <v>45</v>
      </c>
    </row>
    <row r="12432" spans="1:13" x14ac:dyDescent="0.35">
      <c r="A12432" t="s">
        <v>673</v>
      </c>
      <c r="B12432">
        <v>503584215</v>
      </c>
      <c r="C12432">
        <v>176710</v>
      </c>
      <c r="D12432" t="s">
        <v>10458</v>
      </c>
      <c r="E12432" s="1">
        <v>43774.546736111108</v>
      </c>
      <c r="F12432">
        <v>3</v>
      </c>
      <c r="G12432" t="s">
        <v>33</v>
      </c>
      <c r="H12432">
        <v>400</v>
      </c>
      <c r="I12432" s="1">
        <v>43462.999305555553</v>
      </c>
      <c r="J12432" s="2">
        <f t="shared" si="582"/>
        <v>1</v>
      </c>
      <c r="K12432" s="2" t="str">
        <f>IFERROR(VLOOKUP(A12432,Aux!A:B,2,0),"Outros")</f>
        <v>Outros</v>
      </c>
      <c r="L12432" s="2">
        <f t="shared" si="583"/>
        <v>2019</v>
      </c>
      <c r="M12432">
        <f t="shared" si="584"/>
        <v>45</v>
      </c>
    </row>
    <row r="12433" spans="1:13" x14ac:dyDescent="0.35">
      <c r="A12433" t="s">
        <v>130</v>
      </c>
      <c r="B12433">
        <v>512103070</v>
      </c>
      <c r="C12433">
        <v>176711</v>
      </c>
      <c r="D12433" t="s">
        <v>9827</v>
      </c>
      <c r="E12433" s="1">
        <v>43774.556990740741</v>
      </c>
      <c r="F12433">
        <v>1</v>
      </c>
      <c r="G12433" t="s">
        <v>132</v>
      </c>
      <c r="H12433">
        <v>360</v>
      </c>
      <c r="I12433" s="1">
        <v>43791.999305555553</v>
      </c>
      <c r="J12433" s="2">
        <f t="shared" si="582"/>
        <v>1</v>
      </c>
      <c r="K12433" s="2" t="str">
        <f>IFERROR(VLOOKUP(A12433,Aux!A:B,2,0),"Outros")</f>
        <v>Hospitais</v>
      </c>
      <c r="L12433" s="2">
        <f t="shared" si="583"/>
        <v>2019</v>
      </c>
      <c r="M12433">
        <f t="shared" si="584"/>
        <v>45</v>
      </c>
    </row>
    <row r="12434" spans="1:13" x14ac:dyDescent="0.35">
      <c r="A12434" t="s">
        <v>136</v>
      </c>
      <c r="B12434">
        <v>506730573</v>
      </c>
      <c r="C12434">
        <v>176712</v>
      </c>
      <c r="D12434" t="s">
        <v>10185</v>
      </c>
      <c r="E12434" s="1">
        <v>43774.575775462959</v>
      </c>
      <c r="F12434">
        <v>1</v>
      </c>
      <c r="G12434" t="s">
        <v>1074</v>
      </c>
      <c r="H12434">
        <v>340</v>
      </c>
      <c r="I12434" s="1">
        <v>43782.625</v>
      </c>
      <c r="J12434" s="2">
        <f t="shared" si="582"/>
        <v>1</v>
      </c>
      <c r="K12434" s="2" t="str">
        <f>IFERROR(VLOOKUP(A12434,Aux!A:B,2,0),"Outros")</f>
        <v>Municípios</v>
      </c>
      <c r="L12434" s="2">
        <f t="shared" si="583"/>
        <v>2019</v>
      </c>
      <c r="M12434">
        <f t="shared" si="584"/>
        <v>45</v>
      </c>
    </row>
    <row r="12435" spans="1:13" x14ac:dyDescent="0.35">
      <c r="A12435" t="s">
        <v>48</v>
      </c>
      <c r="B12435">
        <v>503035416</v>
      </c>
      <c r="C12435">
        <v>176713</v>
      </c>
      <c r="D12435" t="s">
        <v>10459</v>
      </c>
      <c r="E12435" s="1">
        <v>43774.580972222226</v>
      </c>
      <c r="F12435">
        <v>1</v>
      </c>
      <c r="G12435" t="s">
        <v>50</v>
      </c>
      <c r="H12435">
        <v>340</v>
      </c>
      <c r="I12435" s="1">
        <v>43787.708333333336</v>
      </c>
      <c r="J12435" s="2">
        <f t="shared" si="582"/>
        <v>1</v>
      </c>
      <c r="K12435" s="2" t="str">
        <f>IFERROR(VLOOKUP(A12435,Aux!A:B,2,0),"Outros")</f>
        <v>Hospitais</v>
      </c>
      <c r="L12435" s="2">
        <f t="shared" si="583"/>
        <v>2019</v>
      </c>
      <c r="M12435">
        <f t="shared" si="584"/>
        <v>45</v>
      </c>
    </row>
    <row r="12436" spans="1:13" x14ac:dyDescent="0.35">
      <c r="A12436" t="s">
        <v>188</v>
      </c>
      <c r="B12436">
        <v>502130040</v>
      </c>
      <c r="C12436">
        <v>176714</v>
      </c>
      <c r="D12436" t="s">
        <v>10460</v>
      </c>
      <c r="E12436" s="1">
        <v>43774.589432870373</v>
      </c>
      <c r="F12436">
        <v>3</v>
      </c>
      <c r="G12436" t="s">
        <v>190</v>
      </c>
      <c r="H12436">
        <v>340</v>
      </c>
      <c r="I12436" s="1">
        <v>43787.708333333336</v>
      </c>
      <c r="J12436" s="2">
        <f t="shared" si="582"/>
        <v>1</v>
      </c>
      <c r="K12436" s="2" t="str">
        <f>IFERROR(VLOOKUP(A12436,Aux!A:B,2,0),"Outros")</f>
        <v>Municípios</v>
      </c>
      <c r="L12436" s="2">
        <f t="shared" si="583"/>
        <v>2019</v>
      </c>
      <c r="M12436">
        <f t="shared" si="584"/>
        <v>45</v>
      </c>
    </row>
    <row r="12437" spans="1:13" x14ac:dyDescent="0.35">
      <c r="A12437" t="s">
        <v>150</v>
      </c>
      <c r="B12437">
        <v>505309939</v>
      </c>
      <c r="C12437">
        <v>176715</v>
      </c>
      <c r="D12437" t="s">
        <v>10461</v>
      </c>
      <c r="E12437" s="1">
        <v>43774.595034722224</v>
      </c>
      <c r="F12437">
        <v>1</v>
      </c>
      <c r="G12437" t="s">
        <v>1358</v>
      </c>
      <c r="H12437">
        <v>360</v>
      </c>
      <c r="I12437" s="1">
        <v>43780.6875</v>
      </c>
      <c r="J12437" s="2">
        <f t="shared" si="582"/>
        <v>1</v>
      </c>
      <c r="K12437" s="2" t="str">
        <f>IFERROR(VLOOKUP(A12437,Aux!A:B,2,0),"Outros")</f>
        <v>Municípios</v>
      </c>
      <c r="L12437" s="2">
        <f t="shared" si="583"/>
        <v>2019</v>
      </c>
      <c r="M12437">
        <f t="shared" si="584"/>
        <v>45</v>
      </c>
    </row>
    <row r="12438" spans="1:13" x14ac:dyDescent="0.35">
      <c r="A12438" t="s">
        <v>12</v>
      </c>
      <c r="B12438">
        <v>508481287</v>
      </c>
      <c r="C12438">
        <v>176717</v>
      </c>
      <c r="D12438" t="s">
        <v>10186</v>
      </c>
      <c r="E12438" s="1">
        <v>43774.595729166664</v>
      </c>
      <c r="F12438">
        <v>13</v>
      </c>
      <c r="G12438" t="s">
        <v>14</v>
      </c>
      <c r="H12438">
        <v>360</v>
      </c>
      <c r="I12438" s="1">
        <v>43780.708333333336</v>
      </c>
      <c r="J12438" s="2">
        <f t="shared" si="582"/>
        <v>1</v>
      </c>
      <c r="K12438" s="2" t="str">
        <f>IFERROR(VLOOKUP(A12438,Aux!A:B,2,0),"Outros")</f>
        <v>Hospitais</v>
      </c>
      <c r="L12438" s="2">
        <f t="shared" si="583"/>
        <v>2019</v>
      </c>
      <c r="M12438">
        <f t="shared" si="584"/>
        <v>45</v>
      </c>
    </row>
    <row r="12439" spans="1:13" x14ac:dyDescent="0.35">
      <c r="A12439" t="s">
        <v>112</v>
      </c>
      <c r="B12439">
        <v>501144218</v>
      </c>
      <c r="C12439">
        <v>176718</v>
      </c>
      <c r="D12439" t="s">
        <v>10187</v>
      </c>
      <c r="E12439" s="1">
        <v>43774.596168981479</v>
      </c>
      <c r="F12439">
        <v>13</v>
      </c>
      <c r="G12439" t="s">
        <v>124</v>
      </c>
      <c r="H12439">
        <v>340</v>
      </c>
      <c r="I12439" s="1">
        <v>43795.75</v>
      </c>
      <c r="J12439" s="2">
        <f t="shared" si="582"/>
        <v>1</v>
      </c>
      <c r="K12439" s="2" t="str">
        <f>IFERROR(VLOOKUP(A12439,Aux!A:B,2,0),"Outros")</f>
        <v>Municípios</v>
      </c>
      <c r="L12439" s="2">
        <f t="shared" si="583"/>
        <v>2019</v>
      </c>
      <c r="M12439">
        <f t="shared" si="584"/>
        <v>45</v>
      </c>
    </row>
    <row r="12440" spans="1:13" x14ac:dyDescent="0.35">
      <c r="A12440" t="s">
        <v>48</v>
      </c>
      <c r="B12440">
        <v>503035416</v>
      </c>
      <c r="C12440">
        <v>176720</v>
      </c>
      <c r="D12440" t="s">
        <v>10380</v>
      </c>
      <c r="E12440" s="1">
        <v>43774.597442129627</v>
      </c>
      <c r="F12440">
        <v>1</v>
      </c>
      <c r="G12440" t="s">
        <v>50</v>
      </c>
      <c r="H12440">
        <v>300</v>
      </c>
      <c r="I12440" s="1">
        <v>43787.708333333336</v>
      </c>
      <c r="J12440" s="2">
        <f t="shared" si="582"/>
        <v>1</v>
      </c>
      <c r="K12440" s="2" t="str">
        <f>IFERROR(VLOOKUP(A12440,Aux!A:B,2,0),"Outros")</f>
        <v>Hospitais</v>
      </c>
      <c r="L12440" s="2">
        <f t="shared" si="583"/>
        <v>2019</v>
      </c>
      <c r="M12440">
        <f t="shared" si="584"/>
        <v>45</v>
      </c>
    </row>
    <row r="12441" spans="1:13" x14ac:dyDescent="0.35">
      <c r="A12441" t="s">
        <v>10015</v>
      </c>
      <c r="B12441">
        <v>508779200</v>
      </c>
      <c r="C12441">
        <v>176725</v>
      </c>
      <c r="D12441" t="s">
        <v>10016</v>
      </c>
      <c r="E12441" s="1">
        <v>43774.605150462965</v>
      </c>
      <c r="F12441">
        <v>3</v>
      </c>
      <c r="G12441" t="s">
        <v>33</v>
      </c>
      <c r="H12441">
        <v>340</v>
      </c>
      <c r="I12441" s="1">
        <v>43804.791666666664</v>
      </c>
      <c r="J12441" s="2">
        <f t="shared" si="582"/>
        <v>1</v>
      </c>
      <c r="K12441" s="2" t="str">
        <f>IFERROR(VLOOKUP(A12441,Aux!A:B,2,0),"Outros")</f>
        <v>Municípios</v>
      </c>
      <c r="L12441" s="2">
        <f t="shared" si="583"/>
        <v>2019</v>
      </c>
      <c r="M12441">
        <f t="shared" si="584"/>
        <v>45</v>
      </c>
    </row>
    <row r="12442" spans="1:13" x14ac:dyDescent="0.35">
      <c r="A12442" t="s">
        <v>81</v>
      </c>
      <c r="B12442">
        <v>506780902</v>
      </c>
      <c r="C12442">
        <v>176727</v>
      </c>
      <c r="D12442" t="s">
        <v>8556</v>
      </c>
      <c r="E12442" s="1">
        <v>43774.607418981483</v>
      </c>
      <c r="F12442">
        <v>13</v>
      </c>
      <c r="G12442" t="s">
        <v>83</v>
      </c>
      <c r="H12442">
        <v>340</v>
      </c>
      <c r="I12442" s="1">
        <v>43784.999305555553</v>
      </c>
      <c r="J12442" s="2">
        <f t="shared" si="582"/>
        <v>1</v>
      </c>
      <c r="K12442" s="2" t="str">
        <f>IFERROR(VLOOKUP(A12442,Aux!A:B,2,0),"Outros")</f>
        <v>Municípios</v>
      </c>
      <c r="L12442" s="2">
        <f t="shared" si="583"/>
        <v>2019</v>
      </c>
      <c r="M12442">
        <f t="shared" si="584"/>
        <v>45</v>
      </c>
    </row>
    <row r="12443" spans="1:13" x14ac:dyDescent="0.35">
      <c r="A12443" t="s">
        <v>185</v>
      </c>
      <c r="B12443">
        <v>506556590</v>
      </c>
      <c r="C12443">
        <v>176730</v>
      </c>
      <c r="E12443" s="1">
        <v>43774.616666666669</v>
      </c>
      <c r="F12443">
        <v>13</v>
      </c>
      <c r="G12443" t="s">
        <v>33</v>
      </c>
      <c r="H12443">
        <v>1</v>
      </c>
      <c r="J12443" s="2">
        <f t="shared" si="582"/>
        <v>1</v>
      </c>
      <c r="K12443" s="2" t="str">
        <f>IFERROR(VLOOKUP(A12443,Aux!A:B,2,0),"Outros")</f>
        <v>Municípios</v>
      </c>
      <c r="L12443" s="2">
        <f t="shared" si="583"/>
        <v>2019</v>
      </c>
      <c r="M12443">
        <f t="shared" si="584"/>
        <v>45</v>
      </c>
    </row>
    <row r="12444" spans="1:13" x14ac:dyDescent="0.35">
      <c r="A12444" t="s">
        <v>12</v>
      </c>
      <c r="B12444">
        <v>508481287</v>
      </c>
      <c r="C12444">
        <v>176732</v>
      </c>
      <c r="D12444" t="s">
        <v>10462</v>
      </c>
      <c r="E12444" s="1">
        <v>43774.617800925924</v>
      </c>
      <c r="F12444">
        <v>13</v>
      </c>
      <c r="G12444" t="s">
        <v>14</v>
      </c>
      <c r="H12444">
        <v>360</v>
      </c>
      <c r="I12444" s="1">
        <v>43780.708333333336</v>
      </c>
      <c r="J12444" s="2">
        <f t="shared" si="582"/>
        <v>1</v>
      </c>
      <c r="K12444" s="2" t="str">
        <f>IFERROR(VLOOKUP(A12444,Aux!A:B,2,0),"Outros")</f>
        <v>Hospitais</v>
      </c>
      <c r="L12444" s="2">
        <f t="shared" si="583"/>
        <v>2019</v>
      </c>
      <c r="M12444">
        <f t="shared" si="584"/>
        <v>45</v>
      </c>
    </row>
    <row r="12445" spans="1:13" x14ac:dyDescent="0.35">
      <c r="A12445" t="s">
        <v>143</v>
      </c>
      <c r="B12445">
        <v>506801969</v>
      </c>
      <c r="C12445">
        <v>176735</v>
      </c>
      <c r="D12445" t="s">
        <v>10509</v>
      </c>
      <c r="E12445" s="1">
        <v>43774.625983796293</v>
      </c>
      <c r="F12445">
        <v>13</v>
      </c>
      <c r="G12445" t="s">
        <v>1117</v>
      </c>
      <c r="H12445">
        <v>360</v>
      </c>
      <c r="I12445" s="1">
        <v>43781.708333333336</v>
      </c>
      <c r="J12445" s="2">
        <f t="shared" si="582"/>
        <v>1</v>
      </c>
      <c r="K12445" s="2" t="str">
        <f>IFERROR(VLOOKUP(A12445,Aux!A:B,2,0),"Outros")</f>
        <v>Municípios</v>
      </c>
      <c r="L12445" s="2">
        <f t="shared" si="583"/>
        <v>2019</v>
      </c>
      <c r="M12445">
        <f t="shared" si="584"/>
        <v>45</v>
      </c>
    </row>
    <row r="12446" spans="1:13" x14ac:dyDescent="0.35">
      <c r="A12446" t="s">
        <v>12</v>
      </c>
      <c r="B12446">
        <v>508481287</v>
      </c>
      <c r="C12446">
        <v>176738</v>
      </c>
      <c r="D12446" t="s">
        <v>10422</v>
      </c>
      <c r="E12446" s="1">
        <v>43774.632187499999</v>
      </c>
      <c r="F12446">
        <v>1</v>
      </c>
      <c r="G12446" t="s">
        <v>14</v>
      </c>
      <c r="H12446">
        <v>360</v>
      </c>
      <c r="I12446" s="1">
        <v>43777.708333333336</v>
      </c>
      <c r="J12446" s="2">
        <f t="shared" si="582"/>
        <v>1</v>
      </c>
      <c r="K12446" s="2" t="str">
        <f>IFERROR(VLOOKUP(A12446,Aux!A:B,2,0),"Outros")</f>
        <v>Hospitais</v>
      </c>
      <c r="L12446" s="2">
        <f t="shared" si="583"/>
        <v>2019</v>
      </c>
      <c r="M12446">
        <f t="shared" si="584"/>
        <v>45</v>
      </c>
    </row>
    <row r="12447" spans="1:13" x14ac:dyDescent="0.35">
      <c r="A12447" t="s">
        <v>122</v>
      </c>
      <c r="B12447">
        <v>506173968</v>
      </c>
      <c r="C12447">
        <v>176739</v>
      </c>
      <c r="D12447" t="s">
        <v>10017</v>
      </c>
      <c r="E12447" s="1">
        <v>43774.637361111112</v>
      </c>
      <c r="F12447">
        <v>1</v>
      </c>
      <c r="G12447" t="s">
        <v>147</v>
      </c>
      <c r="H12447">
        <v>360</v>
      </c>
      <c r="I12447" s="1">
        <v>43775.75</v>
      </c>
      <c r="J12447" s="2">
        <f t="shared" si="582"/>
        <v>1</v>
      </c>
      <c r="K12447" s="2" t="str">
        <f>IFERROR(VLOOKUP(A12447,Aux!A:B,2,0),"Outros")</f>
        <v>Municípios</v>
      </c>
      <c r="L12447" s="2">
        <f t="shared" si="583"/>
        <v>2019</v>
      </c>
      <c r="M12447">
        <f t="shared" si="584"/>
        <v>45</v>
      </c>
    </row>
    <row r="12448" spans="1:13" x14ac:dyDescent="0.35">
      <c r="A12448" t="s">
        <v>150</v>
      </c>
      <c r="B12448">
        <v>505309939</v>
      </c>
      <c r="C12448">
        <v>176740</v>
      </c>
      <c r="D12448" t="s">
        <v>10463</v>
      </c>
      <c r="E12448" s="1">
        <v>43774.64334490741</v>
      </c>
      <c r="F12448">
        <v>1</v>
      </c>
      <c r="G12448" t="s">
        <v>152</v>
      </c>
      <c r="H12448">
        <v>340</v>
      </c>
      <c r="I12448" s="1">
        <v>43781.6875</v>
      </c>
      <c r="J12448" s="2">
        <f t="shared" si="582"/>
        <v>1</v>
      </c>
      <c r="K12448" s="2" t="str">
        <f>IFERROR(VLOOKUP(A12448,Aux!A:B,2,0),"Outros")</f>
        <v>Municípios</v>
      </c>
      <c r="L12448" s="2">
        <f t="shared" si="583"/>
        <v>2019</v>
      </c>
      <c r="M12448">
        <f t="shared" si="584"/>
        <v>45</v>
      </c>
    </row>
    <row r="12449" spans="1:13" x14ac:dyDescent="0.35">
      <c r="A12449" t="s">
        <v>57</v>
      </c>
      <c r="B12449">
        <v>501294104</v>
      </c>
      <c r="C12449">
        <v>176741</v>
      </c>
      <c r="D12449" t="s">
        <v>4688</v>
      </c>
      <c r="E12449" s="1">
        <v>43774.64534722222</v>
      </c>
      <c r="F12449">
        <v>13</v>
      </c>
      <c r="G12449" t="s">
        <v>59</v>
      </c>
      <c r="H12449">
        <v>210</v>
      </c>
      <c r="I12449" s="1">
        <v>43794.999305555553</v>
      </c>
      <c r="J12449" s="2">
        <f t="shared" si="582"/>
        <v>1</v>
      </c>
      <c r="K12449" s="2" t="str">
        <f>IFERROR(VLOOKUP(A12449,Aux!A:B,2,0),"Outros")</f>
        <v>Municípios</v>
      </c>
      <c r="L12449" s="2">
        <f t="shared" si="583"/>
        <v>2019</v>
      </c>
      <c r="M12449">
        <f t="shared" si="584"/>
        <v>45</v>
      </c>
    </row>
    <row r="12450" spans="1:13" x14ac:dyDescent="0.35">
      <c r="A12450" t="s">
        <v>12</v>
      </c>
      <c r="B12450">
        <v>508481287</v>
      </c>
      <c r="C12450">
        <v>176742</v>
      </c>
      <c r="D12450" t="s">
        <v>10188</v>
      </c>
      <c r="E12450" s="1">
        <v>43774.649050925924</v>
      </c>
      <c r="F12450">
        <v>1</v>
      </c>
      <c r="G12450" t="s">
        <v>14</v>
      </c>
      <c r="H12450">
        <v>360</v>
      </c>
      <c r="I12450" s="1">
        <v>43781.708333333336</v>
      </c>
      <c r="J12450" s="2">
        <f t="shared" si="582"/>
        <v>1</v>
      </c>
      <c r="K12450" s="2" t="str">
        <f>IFERROR(VLOOKUP(A12450,Aux!A:B,2,0),"Outros")</f>
        <v>Hospitais</v>
      </c>
      <c r="L12450" s="2">
        <f t="shared" si="583"/>
        <v>2019</v>
      </c>
      <c r="M12450">
        <f t="shared" si="584"/>
        <v>45</v>
      </c>
    </row>
    <row r="12451" spans="1:13" x14ac:dyDescent="0.35">
      <c r="A12451" t="s">
        <v>105</v>
      </c>
      <c r="B12451">
        <v>503311332</v>
      </c>
      <c r="C12451">
        <v>176743</v>
      </c>
      <c r="D12451" t="s">
        <v>10510</v>
      </c>
      <c r="E12451" s="1">
        <v>43774.652418981481</v>
      </c>
      <c r="F12451">
        <v>13</v>
      </c>
      <c r="G12451" t="s">
        <v>900</v>
      </c>
      <c r="H12451">
        <v>360</v>
      </c>
      <c r="I12451" s="1">
        <v>43783.708333333336</v>
      </c>
      <c r="J12451" s="2">
        <f t="shared" si="582"/>
        <v>1</v>
      </c>
      <c r="K12451" s="2" t="str">
        <f>IFERROR(VLOOKUP(A12451,Aux!A:B,2,0),"Outros")</f>
        <v>Municípios</v>
      </c>
      <c r="L12451" s="2">
        <f t="shared" si="583"/>
        <v>2019</v>
      </c>
      <c r="M12451">
        <f t="shared" si="584"/>
        <v>45</v>
      </c>
    </row>
    <row r="12452" spans="1:13" x14ac:dyDescent="0.35">
      <c r="A12452" t="s">
        <v>35</v>
      </c>
      <c r="B12452">
        <v>508666236</v>
      </c>
      <c r="C12452">
        <v>176745</v>
      </c>
      <c r="E12452" s="1">
        <v>43774.659745370373</v>
      </c>
      <c r="F12452">
        <v>3</v>
      </c>
      <c r="G12452" t="s">
        <v>33</v>
      </c>
      <c r="H12452">
        <v>400</v>
      </c>
      <c r="J12452" s="2">
        <f t="shared" si="582"/>
        <v>1</v>
      </c>
      <c r="K12452" s="2" t="str">
        <f>IFERROR(VLOOKUP(A12452,Aux!A:B,2,0),"Outros")</f>
        <v>Outros</v>
      </c>
      <c r="L12452" s="2">
        <f t="shared" si="583"/>
        <v>2019</v>
      </c>
      <c r="M12452">
        <f t="shared" si="584"/>
        <v>45</v>
      </c>
    </row>
    <row r="12453" spans="1:13" x14ac:dyDescent="0.35">
      <c r="A12453" t="s">
        <v>150</v>
      </c>
      <c r="B12453">
        <v>505309939</v>
      </c>
      <c r="C12453">
        <v>176747</v>
      </c>
      <c r="D12453" t="s">
        <v>9962</v>
      </c>
      <c r="E12453" s="1">
        <v>43774.660729166666</v>
      </c>
      <c r="F12453">
        <v>1</v>
      </c>
      <c r="G12453" t="s">
        <v>152</v>
      </c>
      <c r="H12453">
        <v>5</v>
      </c>
      <c r="I12453" s="1">
        <v>43777.6875</v>
      </c>
      <c r="J12453" s="2">
        <f t="shared" si="582"/>
        <v>1</v>
      </c>
      <c r="K12453" s="2" t="str">
        <f>IFERROR(VLOOKUP(A12453,Aux!A:B,2,0),"Outros")</f>
        <v>Municípios</v>
      </c>
      <c r="L12453" s="2">
        <f t="shared" si="583"/>
        <v>2019</v>
      </c>
      <c r="M12453">
        <f t="shared" si="584"/>
        <v>45</v>
      </c>
    </row>
    <row r="12454" spans="1:13" x14ac:dyDescent="0.35">
      <c r="A12454" t="s">
        <v>122</v>
      </c>
      <c r="B12454">
        <v>506173968</v>
      </c>
      <c r="C12454">
        <v>176749</v>
      </c>
      <c r="D12454" t="s">
        <v>9963</v>
      </c>
      <c r="E12454" s="1">
        <v>43774.665462962963</v>
      </c>
      <c r="F12454">
        <v>1</v>
      </c>
      <c r="G12454" t="s">
        <v>597</v>
      </c>
      <c r="H12454">
        <v>360</v>
      </c>
      <c r="I12454" s="1">
        <v>43780.75</v>
      </c>
      <c r="J12454" s="2">
        <f t="shared" si="582"/>
        <v>1</v>
      </c>
      <c r="K12454" s="2" t="str">
        <f>IFERROR(VLOOKUP(A12454,Aux!A:B,2,0),"Outros")</f>
        <v>Municípios</v>
      </c>
      <c r="L12454" s="2">
        <f t="shared" si="583"/>
        <v>2019</v>
      </c>
      <c r="M12454">
        <f t="shared" si="584"/>
        <v>45</v>
      </c>
    </row>
    <row r="12455" spans="1:13" x14ac:dyDescent="0.35">
      <c r="A12455" t="s">
        <v>122</v>
      </c>
      <c r="B12455">
        <v>506173968</v>
      </c>
      <c r="C12455">
        <v>176751</v>
      </c>
      <c r="D12455" t="s">
        <v>10051</v>
      </c>
      <c r="E12455" s="1">
        <v>43774.677974537037</v>
      </c>
      <c r="F12455">
        <v>13</v>
      </c>
      <c r="G12455" t="s">
        <v>1167</v>
      </c>
      <c r="H12455">
        <v>360</v>
      </c>
      <c r="I12455" s="1">
        <v>43778.708333333336</v>
      </c>
      <c r="J12455" s="2">
        <f t="shared" si="582"/>
        <v>1</v>
      </c>
      <c r="K12455" s="2" t="str">
        <f>IFERROR(VLOOKUP(A12455,Aux!A:B,2,0),"Outros")</f>
        <v>Municípios</v>
      </c>
      <c r="L12455" s="2">
        <f t="shared" si="583"/>
        <v>2019</v>
      </c>
      <c r="M12455">
        <f t="shared" si="584"/>
        <v>45</v>
      </c>
    </row>
    <row r="12456" spans="1:13" x14ac:dyDescent="0.35">
      <c r="A12456" t="s">
        <v>1042</v>
      </c>
      <c r="B12456">
        <v>506087000</v>
      </c>
      <c r="C12456">
        <v>176752</v>
      </c>
      <c r="D12456" t="s">
        <v>10052</v>
      </c>
      <c r="E12456" s="1">
        <v>43774.680509259262</v>
      </c>
      <c r="F12456">
        <v>3</v>
      </c>
      <c r="G12456" t="s">
        <v>1044</v>
      </c>
      <c r="H12456">
        <v>360</v>
      </c>
      <c r="I12456" s="1">
        <v>43787.708333333336</v>
      </c>
      <c r="J12456" s="2">
        <f t="shared" si="582"/>
        <v>1</v>
      </c>
      <c r="K12456" s="2" t="str">
        <f>IFERROR(VLOOKUP(A12456,Aux!A:B,2,0),"Outros")</f>
        <v>Municípios</v>
      </c>
      <c r="L12456" s="2">
        <f t="shared" si="583"/>
        <v>2019</v>
      </c>
      <c r="M12456">
        <f t="shared" si="584"/>
        <v>45</v>
      </c>
    </row>
    <row r="12457" spans="1:13" x14ac:dyDescent="0.35">
      <c r="A12457" t="s">
        <v>12</v>
      </c>
      <c r="B12457">
        <v>508481287</v>
      </c>
      <c r="C12457">
        <v>176754</v>
      </c>
      <c r="D12457" t="s">
        <v>10189</v>
      </c>
      <c r="E12457" s="1">
        <v>43774.682395833333</v>
      </c>
      <c r="F12457">
        <v>1</v>
      </c>
      <c r="G12457" t="s">
        <v>14</v>
      </c>
      <c r="H12457">
        <v>360</v>
      </c>
      <c r="I12457" s="1">
        <v>43787.708333333336</v>
      </c>
      <c r="J12457" s="2">
        <f t="shared" si="582"/>
        <v>1</v>
      </c>
      <c r="K12457" s="2" t="str">
        <f>IFERROR(VLOOKUP(A12457,Aux!A:B,2,0),"Outros")</f>
        <v>Hospitais</v>
      </c>
      <c r="L12457" s="2">
        <f t="shared" si="583"/>
        <v>2019</v>
      </c>
      <c r="M12457">
        <f t="shared" si="584"/>
        <v>45</v>
      </c>
    </row>
    <row r="12458" spans="1:13" x14ac:dyDescent="0.35">
      <c r="A12458" t="s">
        <v>1042</v>
      </c>
      <c r="B12458">
        <v>506087000</v>
      </c>
      <c r="C12458">
        <v>176755</v>
      </c>
      <c r="D12458" t="s">
        <v>10053</v>
      </c>
      <c r="E12458" s="1">
        <v>43774.683020833334</v>
      </c>
      <c r="F12458">
        <v>3</v>
      </c>
      <c r="G12458" t="s">
        <v>1443</v>
      </c>
      <c r="H12458">
        <v>360</v>
      </c>
      <c r="I12458" s="1">
        <v>43795.708333333336</v>
      </c>
      <c r="J12458" s="2">
        <f t="shared" si="582"/>
        <v>1</v>
      </c>
      <c r="K12458" s="2" t="str">
        <f>IFERROR(VLOOKUP(A12458,Aux!A:B,2,0),"Outros")</f>
        <v>Municípios</v>
      </c>
      <c r="L12458" s="2">
        <f t="shared" si="583"/>
        <v>2019</v>
      </c>
      <c r="M12458">
        <f t="shared" si="584"/>
        <v>45</v>
      </c>
    </row>
    <row r="12459" spans="1:13" x14ac:dyDescent="0.35">
      <c r="A12459" t="s">
        <v>63</v>
      </c>
      <c r="B12459">
        <v>502098139</v>
      </c>
      <c r="C12459">
        <v>176759</v>
      </c>
      <c r="D12459" t="s">
        <v>10423</v>
      </c>
      <c r="E12459" s="1">
        <v>43774.690034722225</v>
      </c>
      <c r="F12459">
        <v>13</v>
      </c>
      <c r="G12459" t="s">
        <v>75</v>
      </c>
      <c r="H12459">
        <v>340</v>
      </c>
      <c r="I12459" s="1">
        <v>43787.75</v>
      </c>
      <c r="J12459" s="2">
        <f t="shared" si="582"/>
        <v>1</v>
      </c>
      <c r="K12459" s="2" t="str">
        <f>IFERROR(VLOOKUP(A12459,Aux!A:B,2,0),"Outros")</f>
        <v>Municípios</v>
      </c>
      <c r="L12459" s="2">
        <f t="shared" si="583"/>
        <v>2019</v>
      </c>
      <c r="M12459">
        <f t="shared" si="584"/>
        <v>45</v>
      </c>
    </row>
    <row r="12460" spans="1:13" x14ac:dyDescent="0.35">
      <c r="A12460" t="s">
        <v>63</v>
      </c>
      <c r="B12460">
        <v>502098139</v>
      </c>
      <c r="C12460">
        <v>176760</v>
      </c>
      <c r="E12460" s="1">
        <v>43774.690127314818</v>
      </c>
      <c r="F12460">
        <v>3</v>
      </c>
      <c r="H12460">
        <v>400</v>
      </c>
      <c r="J12460" s="2">
        <f t="shared" si="582"/>
        <v>1</v>
      </c>
      <c r="K12460" s="2" t="str">
        <f>IFERROR(VLOOKUP(A12460,Aux!A:B,2,0),"Outros")</f>
        <v>Municípios</v>
      </c>
      <c r="L12460" s="2">
        <f t="shared" si="583"/>
        <v>2019</v>
      </c>
      <c r="M12460">
        <f t="shared" si="584"/>
        <v>45</v>
      </c>
    </row>
    <row r="12461" spans="1:13" x14ac:dyDescent="0.35">
      <c r="A12461" t="s">
        <v>71</v>
      </c>
      <c r="B12461">
        <v>500051054</v>
      </c>
      <c r="C12461">
        <v>176761</v>
      </c>
      <c r="D12461" t="s">
        <v>10190</v>
      </c>
      <c r="E12461" s="1">
        <v>43774.691319444442</v>
      </c>
      <c r="F12461">
        <v>13</v>
      </c>
      <c r="G12461" t="s">
        <v>202</v>
      </c>
      <c r="H12461">
        <v>340</v>
      </c>
      <c r="I12461" s="1">
        <v>43780.791666666664</v>
      </c>
      <c r="J12461" s="2">
        <f t="shared" si="582"/>
        <v>1</v>
      </c>
      <c r="K12461" s="2" t="str">
        <f>IFERROR(VLOOKUP(A12461,Aux!A:B,2,0),"Outros")</f>
        <v>Municípios</v>
      </c>
      <c r="L12461" s="2">
        <f t="shared" si="583"/>
        <v>2019</v>
      </c>
      <c r="M12461">
        <f t="shared" si="584"/>
        <v>45</v>
      </c>
    </row>
    <row r="12462" spans="1:13" x14ac:dyDescent="0.35">
      <c r="A12462" t="s">
        <v>130</v>
      </c>
      <c r="B12462">
        <v>512103070</v>
      </c>
      <c r="C12462">
        <v>176764</v>
      </c>
      <c r="D12462" t="s">
        <v>9827</v>
      </c>
      <c r="E12462" s="1">
        <v>43774.696736111109</v>
      </c>
      <c r="F12462">
        <v>1</v>
      </c>
      <c r="G12462" t="s">
        <v>132</v>
      </c>
      <c r="H12462">
        <v>360</v>
      </c>
      <c r="I12462" s="1">
        <v>43784.999305555553</v>
      </c>
      <c r="J12462" s="2">
        <f t="shared" si="582"/>
        <v>1</v>
      </c>
      <c r="K12462" s="2" t="str">
        <f>IFERROR(VLOOKUP(A12462,Aux!A:B,2,0),"Outros")</f>
        <v>Hospitais</v>
      </c>
      <c r="L12462" s="2">
        <f t="shared" si="583"/>
        <v>2019</v>
      </c>
      <c r="M12462">
        <f t="shared" si="584"/>
        <v>45</v>
      </c>
    </row>
    <row r="12463" spans="1:13" x14ac:dyDescent="0.35">
      <c r="A12463" t="s">
        <v>112</v>
      </c>
      <c r="B12463">
        <v>501144218</v>
      </c>
      <c r="C12463">
        <v>176765</v>
      </c>
      <c r="D12463" t="s">
        <v>10191</v>
      </c>
      <c r="E12463" s="1">
        <v>43774.696759259263</v>
      </c>
      <c r="F12463">
        <v>13</v>
      </c>
      <c r="G12463" t="s">
        <v>124</v>
      </c>
      <c r="H12463">
        <v>5</v>
      </c>
      <c r="I12463" s="1">
        <v>43779.75</v>
      </c>
      <c r="J12463" s="2">
        <f t="shared" si="582"/>
        <v>1</v>
      </c>
      <c r="K12463" s="2" t="str">
        <f>IFERROR(VLOOKUP(A12463,Aux!A:B,2,0),"Outros")</f>
        <v>Municípios</v>
      </c>
      <c r="L12463" s="2">
        <f t="shared" si="583"/>
        <v>2019</v>
      </c>
      <c r="M12463">
        <f t="shared" si="584"/>
        <v>45</v>
      </c>
    </row>
    <row r="12464" spans="1:13" x14ac:dyDescent="0.35">
      <c r="A12464" t="s">
        <v>57</v>
      </c>
      <c r="B12464">
        <v>501294104</v>
      </c>
      <c r="C12464">
        <v>176769</v>
      </c>
      <c r="D12464" t="s">
        <v>10381</v>
      </c>
      <c r="E12464" s="1">
        <v>43774.73096064815</v>
      </c>
      <c r="F12464">
        <v>3</v>
      </c>
      <c r="G12464" t="s">
        <v>103</v>
      </c>
      <c r="H12464">
        <v>300</v>
      </c>
      <c r="I12464" s="1">
        <v>43807.999305555553</v>
      </c>
      <c r="J12464" s="2">
        <f t="shared" si="582"/>
        <v>1</v>
      </c>
      <c r="K12464" s="2" t="str">
        <f>IFERROR(VLOOKUP(A12464,Aux!A:B,2,0),"Outros")</f>
        <v>Municípios</v>
      </c>
      <c r="L12464" s="2">
        <f t="shared" si="583"/>
        <v>2019</v>
      </c>
      <c r="M12464">
        <f t="shared" si="584"/>
        <v>45</v>
      </c>
    </row>
    <row r="12465" spans="1:13" x14ac:dyDescent="0.35">
      <c r="A12465" t="s">
        <v>12</v>
      </c>
      <c r="B12465">
        <v>508481287</v>
      </c>
      <c r="C12465">
        <v>176770</v>
      </c>
      <c r="D12465" t="s">
        <v>10192</v>
      </c>
      <c r="E12465" s="1">
        <v>43774.736747685187</v>
      </c>
      <c r="F12465">
        <v>13</v>
      </c>
      <c r="G12465" t="s">
        <v>14</v>
      </c>
      <c r="H12465">
        <v>360</v>
      </c>
      <c r="I12465" s="1">
        <v>43777.708333333336</v>
      </c>
      <c r="J12465" s="2">
        <f t="shared" si="582"/>
        <v>1</v>
      </c>
      <c r="K12465" s="2" t="str">
        <f>IFERROR(VLOOKUP(A12465,Aux!A:B,2,0),"Outros")</f>
        <v>Hospitais</v>
      </c>
      <c r="L12465" s="2">
        <f t="shared" si="583"/>
        <v>2019</v>
      </c>
      <c r="M12465">
        <f t="shared" si="584"/>
        <v>45</v>
      </c>
    </row>
    <row r="12466" spans="1:13" x14ac:dyDescent="0.35">
      <c r="A12466" t="s">
        <v>12</v>
      </c>
      <c r="B12466">
        <v>508481287</v>
      </c>
      <c r="C12466">
        <v>176771</v>
      </c>
      <c r="D12466" t="s">
        <v>10018</v>
      </c>
      <c r="E12466" s="1">
        <v>43774.746979166666</v>
      </c>
      <c r="F12466">
        <v>13</v>
      </c>
      <c r="G12466" t="s">
        <v>14</v>
      </c>
      <c r="H12466">
        <v>360</v>
      </c>
      <c r="I12466" s="1">
        <v>43777.708333333336</v>
      </c>
      <c r="J12466" s="2">
        <f t="shared" si="582"/>
        <v>1</v>
      </c>
      <c r="K12466" s="2" t="str">
        <f>IFERROR(VLOOKUP(A12466,Aux!A:B,2,0),"Outros")</f>
        <v>Hospitais</v>
      </c>
      <c r="L12466" s="2">
        <f t="shared" si="583"/>
        <v>2019</v>
      </c>
      <c r="M12466">
        <f t="shared" si="584"/>
        <v>45</v>
      </c>
    </row>
    <row r="12467" spans="1:13" x14ac:dyDescent="0.35">
      <c r="A12467" t="s">
        <v>9919</v>
      </c>
      <c r="B12467">
        <v>501356126</v>
      </c>
      <c r="C12467">
        <v>176772</v>
      </c>
      <c r="D12467" t="s">
        <v>9920</v>
      </c>
      <c r="E12467" s="1">
        <v>43774.7815625</v>
      </c>
      <c r="F12467">
        <v>3</v>
      </c>
      <c r="G12467" t="s">
        <v>33</v>
      </c>
      <c r="H12467">
        <v>340</v>
      </c>
      <c r="I12467" s="1">
        <v>43787.708333333336</v>
      </c>
      <c r="J12467" s="2">
        <f t="shared" si="582"/>
        <v>1</v>
      </c>
      <c r="K12467" s="2" t="str">
        <f>IFERROR(VLOOKUP(A12467,Aux!A:B,2,0),"Outros")</f>
        <v>Outros</v>
      </c>
      <c r="L12467" s="2">
        <f t="shared" si="583"/>
        <v>2019</v>
      </c>
      <c r="M12467">
        <f t="shared" si="584"/>
        <v>45</v>
      </c>
    </row>
    <row r="12468" spans="1:13" x14ac:dyDescent="0.35">
      <c r="A12468" t="s">
        <v>809</v>
      </c>
      <c r="B12468">
        <v>509364390</v>
      </c>
      <c r="C12468">
        <v>176773</v>
      </c>
      <c r="D12468" t="s">
        <v>9921</v>
      </c>
      <c r="E12468" s="1">
        <v>43774.794548611113</v>
      </c>
      <c r="F12468">
        <v>13</v>
      </c>
      <c r="G12468" t="s">
        <v>159</v>
      </c>
      <c r="H12468">
        <v>340</v>
      </c>
      <c r="I12468" s="1">
        <v>43794.708333333336</v>
      </c>
      <c r="J12468" s="2">
        <f t="shared" si="582"/>
        <v>1</v>
      </c>
      <c r="K12468" s="2" t="str">
        <f>IFERROR(VLOOKUP(A12468,Aux!A:B,2,0),"Outros")</f>
        <v>Municípios</v>
      </c>
      <c r="L12468" s="2">
        <f t="shared" si="583"/>
        <v>2019</v>
      </c>
      <c r="M12468">
        <f t="shared" si="584"/>
        <v>45</v>
      </c>
    </row>
    <row r="12469" spans="1:13" x14ac:dyDescent="0.35">
      <c r="A12469" t="s">
        <v>12</v>
      </c>
      <c r="B12469">
        <v>508481287</v>
      </c>
      <c r="C12469">
        <v>176774</v>
      </c>
      <c r="D12469" t="s">
        <v>1720</v>
      </c>
      <c r="E12469" s="1">
        <v>43775.367546296293</v>
      </c>
      <c r="F12469">
        <v>13</v>
      </c>
      <c r="G12469" t="s">
        <v>14</v>
      </c>
      <c r="H12469">
        <v>360</v>
      </c>
      <c r="I12469" s="1">
        <v>43781.708333333336</v>
      </c>
      <c r="J12469" s="2">
        <f t="shared" si="582"/>
        <v>1</v>
      </c>
      <c r="K12469" s="2" t="str">
        <f>IFERROR(VLOOKUP(A12469,Aux!A:B,2,0),"Outros")</f>
        <v>Hospitais</v>
      </c>
      <c r="L12469" s="2">
        <f t="shared" si="583"/>
        <v>2019</v>
      </c>
      <c r="M12469">
        <f t="shared" si="584"/>
        <v>45</v>
      </c>
    </row>
    <row r="12470" spans="1:13" x14ac:dyDescent="0.35">
      <c r="A12470" t="s">
        <v>2238</v>
      </c>
      <c r="B12470">
        <v>506735524</v>
      </c>
      <c r="C12470">
        <v>176775</v>
      </c>
      <c r="D12470" t="s">
        <v>10193</v>
      </c>
      <c r="E12470" s="1">
        <v>43775.398657407408</v>
      </c>
      <c r="F12470">
        <v>3</v>
      </c>
      <c r="G12470" t="s">
        <v>2785</v>
      </c>
      <c r="H12470">
        <v>360</v>
      </c>
      <c r="I12470" s="1">
        <v>43805.708333333336</v>
      </c>
      <c r="J12470" s="2">
        <f t="shared" si="582"/>
        <v>1</v>
      </c>
      <c r="K12470" s="2" t="str">
        <f>IFERROR(VLOOKUP(A12470,Aux!A:B,2,0),"Outros")</f>
        <v>Municípios</v>
      </c>
      <c r="L12470" s="2">
        <f t="shared" si="583"/>
        <v>2019</v>
      </c>
      <c r="M12470">
        <f t="shared" si="584"/>
        <v>45</v>
      </c>
    </row>
    <row r="12471" spans="1:13" x14ac:dyDescent="0.35">
      <c r="A12471" t="s">
        <v>12</v>
      </c>
      <c r="B12471">
        <v>508481287</v>
      </c>
      <c r="C12471">
        <v>176776</v>
      </c>
      <c r="D12471" t="s">
        <v>9825</v>
      </c>
      <c r="E12471" s="1">
        <v>43775.399074074077</v>
      </c>
      <c r="F12471">
        <v>13</v>
      </c>
      <c r="G12471" t="s">
        <v>14</v>
      </c>
      <c r="H12471">
        <v>5</v>
      </c>
      <c r="I12471" s="1">
        <v>43787.708333333336</v>
      </c>
      <c r="J12471" s="2">
        <f t="shared" si="582"/>
        <v>1</v>
      </c>
      <c r="K12471" s="2" t="str">
        <f>IFERROR(VLOOKUP(A12471,Aux!A:B,2,0),"Outros")</f>
        <v>Hospitais</v>
      </c>
      <c r="L12471" s="2">
        <f t="shared" si="583"/>
        <v>2019</v>
      </c>
      <c r="M12471">
        <f t="shared" si="584"/>
        <v>45</v>
      </c>
    </row>
    <row r="12472" spans="1:13" x14ac:dyDescent="0.35">
      <c r="A12472" t="s">
        <v>122</v>
      </c>
      <c r="B12472">
        <v>506173968</v>
      </c>
      <c r="C12472">
        <v>176777</v>
      </c>
      <c r="D12472" t="s">
        <v>10511</v>
      </c>
      <c r="E12472" s="1">
        <v>43775.400243055556</v>
      </c>
      <c r="F12472">
        <v>13</v>
      </c>
      <c r="G12472" t="s">
        <v>33</v>
      </c>
      <c r="H12472">
        <v>360</v>
      </c>
      <c r="I12472" s="1">
        <v>43777.75</v>
      </c>
      <c r="J12472" s="2">
        <f t="shared" si="582"/>
        <v>1</v>
      </c>
      <c r="K12472" s="2" t="str">
        <f>IFERROR(VLOOKUP(A12472,Aux!A:B,2,0),"Outros")</f>
        <v>Municípios</v>
      </c>
      <c r="L12472" s="2">
        <f t="shared" si="583"/>
        <v>2019</v>
      </c>
      <c r="M12472">
        <f t="shared" si="584"/>
        <v>45</v>
      </c>
    </row>
    <row r="12473" spans="1:13" x14ac:dyDescent="0.35">
      <c r="A12473" t="s">
        <v>10286</v>
      </c>
      <c r="B12473">
        <v>600020630</v>
      </c>
      <c r="C12473">
        <v>176778</v>
      </c>
      <c r="D12473" t="s">
        <v>10287</v>
      </c>
      <c r="E12473" s="1">
        <v>43775.404606481483</v>
      </c>
      <c r="F12473">
        <v>13</v>
      </c>
      <c r="G12473" t="s">
        <v>23</v>
      </c>
      <c r="H12473">
        <v>360</v>
      </c>
      <c r="I12473" s="1">
        <v>43784.999305555553</v>
      </c>
      <c r="J12473" s="2">
        <f t="shared" si="582"/>
        <v>1</v>
      </c>
      <c r="K12473" s="2" t="str">
        <f>IFERROR(VLOOKUP(A12473,Aux!A:B,2,0),"Outros")</f>
        <v>Outros</v>
      </c>
      <c r="L12473" s="2">
        <f t="shared" si="583"/>
        <v>2019</v>
      </c>
      <c r="M12473">
        <f t="shared" si="584"/>
        <v>45</v>
      </c>
    </row>
    <row r="12474" spans="1:13" x14ac:dyDescent="0.35">
      <c r="A12474" t="s">
        <v>18</v>
      </c>
      <c r="B12474">
        <v>502177080</v>
      </c>
      <c r="C12474">
        <v>176779</v>
      </c>
      <c r="D12474" t="s">
        <v>10194</v>
      </c>
      <c r="E12474" s="1">
        <v>43775.417928240742</v>
      </c>
      <c r="F12474">
        <v>1</v>
      </c>
      <c r="G12474" t="s">
        <v>164</v>
      </c>
      <c r="H12474">
        <v>360</v>
      </c>
      <c r="I12474" s="1">
        <v>43780.708333333336</v>
      </c>
      <c r="J12474" s="2">
        <f t="shared" si="582"/>
        <v>1</v>
      </c>
      <c r="K12474" s="2" t="str">
        <f>IFERROR(VLOOKUP(A12474,Aux!A:B,2,0),"Outros")</f>
        <v>Municípios</v>
      </c>
      <c r="L12474" s="2">
        <f t="shared" si="583"/>
        <v>2019</v>
      </c>
      <c r="M12474">
        <f t="shared" si="584"/>
        <v>45</v>
      </c>
    </row>
    <row r="12475" spans="1:13" x14ac:dyDescent="0.35">
      <c r="A12475" t="s">
        <v>12</v>
      </c>
      <c r="B12475">
        <v>508481287</v>
      </c>
      <c r="C12475">
        <v>176780</v>
      </c>
      <c r="D12475" t="s">
        <v>10195</v>
      </c>
      <c r="E12475" s="1">
        <v>43775.423645833333</v>
      </c>
      <c r="F12475">
        <v>1</v>
      </c>
      <c r="G12475" t="s">
        <v>14</v>
      </c>
      <c r="H12475">
        <v>360</v>
      </c>
      <c r="I12475" s="1">
        <v>43781.708333333336</v>
      </c>
      <c r="J12475" s="2">
        <f t="shared" si="582"/>
        <v>1</v>
      </c>
      <c r="K12475" s="2" t="str">
        <f>IFERROR(VLOOKUP(A12475,Aux!A:B,2,0),"Outros")</f>
        <v>Hospitais</v>
      </c>
      <c r="L12475" s="2">
        <f t="shared" si="583"/>
        <v>2019</v>
      </c>
      <c r="M12475">
        <f t="shared" si="584"/>
        <v>45</v>
      </c>
    </row>
    <row r="12476" spans="1:13" x14ac:dyDescent="0.35">
      <c r="A12476" t="s">
        <v>311</v>
      </c>
      <c r="B12476">
        <v>680017550</v>
      </c>
      <c r="C12476">
        <v>176781</v>
      </c>
      <c r="D12476" t="s">
        <v>5835</v>
      </c>
      <c r="E12476" s="1">
        <v>43775.424490740741</v>
      </c>
      <c r="F12476">
        <v>13</v>
      </c>
      <c r="G12476" t="s">
        <v>924</v>
      </c>
      <c r="H12476">
        <v>360</v>
      </c>
      <c r="I12476" s="1">
        <v>43782.625</v>
      </c>
      <c r="J12476" s="2">
        <f t="shared" si="582"/>
        <v>1</v>
      </c>
      <c r="K12476" s="2" t="str">
        <f>IFERROR(VLOOKUP(A12476,Aux!A:B,2,0),"Outros")</f>
        <v>Águas e resíduos</v>
      </c>
      <c r="L12476" s="2">
        <f t="shared" si="583"/>
        <v>2019</v>
      </c>
      <c r="M12476">
        <f t="shared" si="584"/>
        <v>45</v>
      </c>
    </row>
    <row r="12477" spans="1:13" x14ac:dyDescent="0.35">
      <c r="A12477" t="s">
        <v>275</v>
      </c>
      <c r="B12477">
        <v>505187531</v>
      </c>
      <c r="C12477">
        <v>176782</v>
      </c>
      <c r="D12477" t="s">
        <v>9922</v>
      </c>
      <c r="E12477" s="1">
        <v>43775.431030092594</v>
      </c>
      <c r="F12477">
        <v>13</v>
      </c>
      <c r="G12477" t="s">
        <v>33</v>
      </c>
      <c r="H12477">
        <v>400</v>
      </c>
      <c r="J12477" s="2">
        <f t="shared" si="582"/>
        <v>1</v>
      </c>
      <c r="K12477" s="2" t="str">
        <f>IFERROR(VLOOKUP(A12477,Aux!A:B,2,0),"Outros")</f>
        <v>Municípios</v>
      </c>
      <c r="L12477" s="2">
        <f t="shared" si="583"/>
        <v>2019</v>
      </c>
      <c r="M12477">
        <f t="shared" si="584"/>
        <v>45</v>
      </c>
    </row>
    <row r="12478" spans="1:13" x14ac:dyDescent="0.35">
      <c r="A12478" t="s">
        <v>67</v>
      </c>
      <c r="B12478">
        <v>504041193</v>
      </c>
      <c r="C12478">
        <v>176783</v>
      </c>
      <c r="D12478" t="s">
        <v>10196</v>
      </c>
      <c r="E12478" s="1">
        <v>43775.432291666664</v>
      </c>
      <c r="F12478">
        <v>3</v>
      </c>
      <c r="G12478" t="s">
        <v>69</v>
      </c>
      <c r="H12478">
        <v>340</v>
      </c>
      <c r="I12478" s="1">
        <v>43801.999305555553</v>
      </c>
      <c r="J12478" s="2">
        <f t="shared" si="582"/>
        <v>1</v>
      </c>
      <c r="K12478" s="2" t="str">
        <f>IFERROR(VLOOKUP(A12478,Aux!A:B,2,0),"Outros")</f>
        <v>Outros</v>
      </c>
      <c r="L12478" s="2">
        <f t="shared" si="583"/>
        <v>2019</v>
      </c>
      <c r="M12478">
        <f t="shared" si="584"/>
        <v>45</v>
      </c>
    </row>
    <row r="12479" spans="1:13" x14ac:dyDescent="0.35">
      <c r="A12479" t="s">
        <v>122</v>
      </c>
      <c r="B12479">
        <v>506173968</v>
      </c>
      <c r="C12479">
        <v>176784</v>
      </c>
      <c r="D12479" t="s">
        <v>9876</v>
      </c>
      <c r="E12479" s="1">
        <v>43775.441400462965</v>
      </c>
      <c r="F12479">
        <v>1</v>
      </c>
      <c r="G12479" t="s">
        <v>33</v>
      </c>
      <c r="H12479">
        <v>360</v>
      </c>
      <c r="I12479" s="1">
        <v>43778.75</v>
      </c>
      <c r="J12479" s="2">
        <f t="shared" si="582"/>
        <v>1</v>
      </c>
      <c r="K12479" s="2" t="str">
        <f>IFERROR(VLOOKUP(A12479,Aux!A:B,2,0),"Outros")</f>
        <v>Municípios</v>
      </c>
      <c r="L12479" s="2">
        <f t="shared" si="583"/>
        <v>2019</v>
      </c>
      <c r="M12479">
        <f t="shared" si="584"/>
        <v>45</v>
      </c>
    </row>
    <row r="12480" spans="1:13" x14ac:dyDescent="0.35">
      <c r="A12480" t="s">
        <v>130</v>
      </c>
      <c r="B12480">
        <v>512103070</v>
      </c>
      <c r="C12480">
        <v>176785</v>
      </c>
      <c r="D12480" t="s">
        <v>9827</v>
      </c>
      <c r="E12480" s="1">
        <v>43775.442083333335</v>
      </c>
      <c r="F12480">
        <v>1</v>
      </c>
      <c r="G12480" t="s">
        <v>132</v>
      </c>
      <c r="H12480">
        <v>360</v>
      </c>
      <c r="I12480" s="1">
        <v>43785.999305555553</v>
      </c>
      <c r="J12480" s="2">
        <f t="shared" si="582"/>
        <v>1</v>
      </c>
      <c r="K12480" s="2" t="str">
        <f>IFERROR(VLOOKUP(A12480,Aux!A:B,2,0),"Outros")</f>
        <v>Hospitais</v>
      </c>
      <c r="L12480" s="2">
        <f t="shared" si="583"/>
        <v>2019</v>
      </c>
      <c r="M12480">
        <f t="shared" si="584"/>
        <v>45</v>
      </c>
    </row>
    <row r="12481" spans="1:13" x14ac:dyDescent="0.35">
      <c r="A12481" t="s">
        <v>112</v>
      </c>
      <c r="B12481">
        <v>501144218</v>
      </c>
      <c r="C12481">
        <v>176786</v>
      </c>
      <c r="D12481" t="s">
        <v>10464</v>
      </c>
      <c r="E12481" s="1">
        <v>43775.445393518516</v>
      </c>
      <c r="F12481">
        <v>1</v>
      </c>
      <c r="G12481" t="s">
        <v>1242</v>
      </c>
      <c r="H12481">
        <v>360</v>
      </c>
      <c r="I12481" s="1">
        <v>43785.75</v>
      </c>
      <c r="J12481" s="2">
        <f t="shared" si="582"/>
        <v>1</v>
      </c>
      <c r="K12481" s="2" t="str">
        <f>IFERROR(VLOOKUP(A12481,Aux!A:B,2,0),"Outros")</f>
        <v>Municípios</v>
      </c>
      <c r="L12481" s="2">
        <f t="shared" si="583"/>
        <v>2019</v>
      </c>
      <c r="M12481">
        <f t="shared" si="584"/>
        <v>45</v>
      </c>
    </row>
    <row r="12482" spans="1:13" x14ac:dyDescent="0.35">
      <c r="A12482" t="s">
        <v>57</v>
      </c>
      <c r="B12482">
        <v>501294104</v>
      </c>
      <c r="C12482">
        <v>176787</v>
      </c>
      <c r="D12482" t="s">
        <v>10424</v>
      </c>
      <c r="E12482" s="1">
        <v>43775.447627314818</v>
      </c>
      <c r="F12482">
        <v>13</v>
      </c>
      <c r="G12482" t="s">
        <v>59</v>
      </c>
      <c r="H12482">
        <v>340</v>
      </c>
      <c r="I12482" s="1">
        <v>43784.999305555553</v>
      </c>
      <c r="J12482" s="2">
        <f t="shared" ref="J12482:J12545" si="585">IF(C12482=C12481,"",1)</f>
        <v>1</v>
      </c>
      <c r="K12482" s="2" t="str">
        <f>IFERROR(VLOOKUP(A12482,Aux!A:B,2,0),"Outros")</f>
        <v>Municípios</v>
      </c>
      <c r="L12482" s="2">
        <f t="shared" ref="L12482:L12545" si="586">YEAR(E12482)</f>
        <v>2019</v>
      </c>
      <c r="M12482">
        <f t="shared" ref="M12482:M12545" si="587">WEEKNUM(E12482)</f>
        <v>45</v>
      </c>
    </row>
    <row r="12483" spans="1:13" x14ac:dyDescent="0.35">
      <c r="A12483" t="s">
        <v>37</v>
      </c>
      <c r="B12483">
        <v>506187543</v>
      </c>
      <c r="C12483">
        <v>176789</v>
      </c>
      <c r="E12483" s="1">
        <v>43775.454641203702</v>
      </c>
      <c r="F12483">
        <v>3</v>
      </c>
      <c r="G12483" t="s">
        <v>33</v>
      </c>
      <c r="H12483">
        <v>1</v>
      </c>
      <c r="J12483" s="2">
        <f t="shared" si="585"/>
        <v>1</v>
      </c>
      <c r="K12483" s="2" t="str">
        <f>IFERROR(VLOOKUP(A12483,Aux!A:B,2,0),"Outros")</f>
        <v>Municípios</v>
      </c>
      <c r="L12483" s="2">
        <f t="shared" si="586"/>
        <v>2019</v>
      </c>
      <c r="M12483">
        <f t="shared" si="587"/>
        <v>45</v>
      </c>
    </row>
    <row r="12484" spans="1:13" x14ac:dyDescent="0.35">
      <c r="A12484" t="s">
        <v>48</v>
      </c>
      <c r="B12484">
        <v>503035416</v>
      </c>
      <c r="C12484">
        <v>176790</v>
      </c>
      <c r="D12484" t="s">
        <v>9498</v>
      </c>
      <c r="E12484" s="1">
        <v>43775.455451388887</v>
      </c>
      <c r="F12484">
        <v>1</v>
      </c>
      <c r="G12484" t="s">
        <v>33</v>
      </c>
      <c r="H12484">
        <v>220</v>
      </c>
      <c r="I12484" s="1">
        <v>43780.708333333336</v>
      </c>
      <c r="J12484" s="2">
        <f t="shared" si="585"/>
        <v>1</v>
      </c>
      <c r="K12484" s="2" t="str">
        <f>IFERROR(VLOOKUP(A12484,Aux!A:B,2,0),"Outros")</f>
        <v>Hospitais</v>
      </c>
      <c r="L12484" s="2">
        <f t="shared" si="586"/>
        <v>2019</v>
      </c>
      <c r="M12484">
        <f t="shared" si="587"/>
        <v>45</v>
      </c>
    </row>
    <row r="12485" spans="1:13" x14ac:dyDescent="0.35">
      <c r="A12485" t="s">
        <v>454</v>
      </c>
      <c r="B12485">
        <v>503450189</v>
      </c>
      <c r="C12485">
        <v>176791</v>
      </c>
      <c r="E12485" s="1">
        <v>43775.456331018519</v>
      </c>
      <c r="F12485">
        <v>13</v>
      </c>
      <c r="G12485" t="s">
        <v>33</v>
      </c>
      <c r="H12485">
        <v>400</v>
      </c>
      <c r="J12485" s="2">
        <f t="shared" si="585"/>
        <v>1</v>
      </c>
      <c r="K12485" s="2" t="str">
        <f>IFERROR(VLOOKUP(A12485,Aux!A:B,2,0),"Outros")</f>
        <v>Estradas</v>
      </c>
      <c r="L12485" s="2">
        <f t="shared" si="586"/>
        <v>2019</v>
      </c>
      <c r="M12485">
        <f t="shared" si="587"/>
        <v>45</v>
      </c>
    </row>
    <row r="12486" spans="1:13" x14ac:dyDescent="0.35">
      <c r="A12486" t="s">
        <v>197</v>
      </c>
      <c r="B12486">
        <v>506334562</v>
      </c>
      <c r="C12486">
        <v>176792</v>
      </c>
      <c r="D12486" t="s">
        <v>10054</v>
      </c>
      <c r="E12486" s="1">
        <v>43775.456863425927</v>
      </c>
      <c r="F12486">
        <v>3</v>
      </c>
      <c r="G12486" t="s">
        <v>210</v>
      </c>
      <c r="H12486">
        <v>360</v>
      </c>
      <c r="I12486" s="1">
        <v>43786.729166666664</v>
      </c>
      <c r="J12486" s="2">
        <f t="shared" si="585"/>
        <v>1</v>
      </c>
      <c r="K12486" s="2" t="str">
        <f>IFERROR(VLOOKUP(A12486,Aux!A:B,2,0),"Outros")</f>
        <v>Municípios</v>
      </c>
      <c r="L12486" s="2">
        <f t="shared" si="586"/>
        <v>2019</v>
      </c>
      <c r="M12486">
        <f t="shared" si="587"/>
        <v>45</v>
      </c>
    </row>
    <row r="12487" spans="1:13" x14ac:dyDescent="0.35">
      <c r="A12487" t="s">
        <v>150</v>
      </c>
      <c r="B12487">
        <v>505309939</v>
      </c>
      <c r="C12487">
        <v>176794</v>
      </c>
      <c r="D12487" t="s">
        <v>10288</v>
      </c>
      <c r="E12487" s="1">
        <v>43775.472928240742</v>
      </c>
      <c r="F12487">
        <v>1</v>
      </c>
      <c r="G12487" t="s">
        <v>152</v>
      </c>
      <c r="H12487">
        <v>5</v>
      </c>
      <c r="I12487" s="1">
        <v>43809.6875</v>
      </c>
      <c r="J12487" s="2">
        <f t="shared" si="585"/>
        <v>1</v>
      </c>
      <c r="K12487" s="2" t="str">
        <f>IFERROR(VLOOKUP(A12487,Aux!A:B,2,0),"Outros")</f>
        <v>Municípios</v>
      </c>
      <c r="L12487" s="2">
        <f t="shared" si="586"/>
        <v>2019</v>
      </c>
      <c r="M12487">
        <f t="shared" si="587"/>
        <v>45</v>
      </c>
    </row>
    <row r="12488" spans="1:13" x14ac:dyDescent="0.35">
      <c r="A12488" t="s">
        <v>122</v>
      </c>
      <c r="B12488">
        <v>506173968</v>
      </c>
      <c r="C12488">
        <v>176795</v>
      </c>
      <c r="D12488" t="s">
        <v>10111</v>
      </c>
      <c r="E12488" s="1">
        <v>43775.473379629628</v>
      </c>
      <c r="F12488">
        <v>13</v>
      </c>
      <c r="G12488" t="s">
        <v>33</v>
      </c>
      <c r="H12488">
        <v>400</v>
      </c>
      <c r="J12488" s="2">
        <f t="shared" si="585"/>
        <v>1</v>
      </c>
      <c r="K12488" s="2" t="str">
        <f>IFERROR(VLOOKUP(A12488,Aux!A:B,2,0),"Outros")</f>
        <v>Municípios</v>
      </c>
      <c r="L12488" s="2">
        <f t="shared" si="586"/>
        <v>2019</v>
      </c>
      <c r="M12488">
        <f t="shared" si="587"/>
        <v>45</v>
      </c>
    </row>
    <row r="12489" spans="1:13" x14ac:dyDescent="0.35">
      <c r="A12489" t="s">
        <v>57</v>
      </c>
      <c r="B12489">
        <v>501294104</v>
      </c>
      <c r="C12489">
        <v>176796</v>
      </c>
      <c r="E12489" s="1">
        <v>43775.480196759258</v>
      </c>
      <c r="F12489">
        <v>3</v>
      </c>
      <c r="G12489" t="s">
        <v>33</v>
      </c>
      <c r="H12489">
        <v>400</v>
      </c>
      <c r="J12489" s="2">
        <f t="shared" si="585"/>
        <v>1</v>
      </c>
      <c r="K12489" s="2" t="str">
        <f>IFERROR(VLOOKUP(A12489,Aux!A:B,2,0),"Outros")</f>
        <v>Municípios</v>
      </c>
      <c r="L12489" s="2">
        <f t="shared" si="586"/>
        <v>2019</v>
      </c>
      <c r="M12489">
        <f t="shared" si="587"/>
        <v>45</v>
      </c>
    </row>
    <row r="12490" spans="1:13" x14ac:dyDescent="0.35">
      <c r="A12490" t="s">
        <v>122</v>
      </c>
      <c r="B12490">
        <v>506173968</v>
      </c>
      <c r="C12490">
        <v>176797</v>
      </c>
      <c r="E12490" s="1">
        <v>43775.483842592592</v>
      </c>
      <c r="F12490">
        <v>13</v>
      </c>
      <c r="G12490" t="s">
        <v>33</v>
      </c>
      <c r="H12490">
        <v>400</v>
      </c>
      <c r="J12490" s="2">
        <f t="shared" si="585"/>
        <v>1</v>
      </c>
      <c r="K12490" s="2" t="str">
        <f>IFERROR(VLOOKUP(A12490,Aux!A:B,2,0),"Outros")</f>
        <v>Municípios</v>
      </c>
      <c r="L12490" s="2">
        <f t="shared" si="586"/>
        <v>2019</v>
      </c>
      <c r="M12490">
        <f t="shared" si="587"/>
        <v>45</v>
      </c>
    </row>
    <row r="12491" spans="1:13" x14ac:dyDescent="0.35">
      <c r="A12491" t="s">
        <v>118</v>
      </c>
      <c r="B12491">
        <v>680015019</v>
      </c>
      <c r="C12491">
        <v>176798</v>
      </c>
      <c r="D12491" t="s">
        <v>9923</v>
      </c>
      <c r="E12491" s="1">
        <v>43775.485023148147</v>
      </c>
      <c r="F12491">
        <v>1</v>
      </c>
      <c r="G12491" t="s">
        <v>561</v>
      </c>
      <c r="H12491">
        <v>360</v>
      </c>
      <c r="I12491" s="1">
        <v>43782.666666666664</v>
      </c>
      <c r="J12491" s="2">
        <f t="shared" si="585"/>
        <v>1</v>
      </c>
      <c r="K12491" s="2" t="str">
        <f>IFERROR(VLOOKUP(A12491,Aux!A:B,2,0),"Outros")</f>
        <v>Águas e resíduos</v>
      </c>
      <c r="L12491" s="2">
        <f t="shared" si="586"/>
        <v>2019</v>
      </c>
      <c r="M12491">
        <f t="shared" si="587"/>
        <v>45</v>
      </c>
    </row>
    <row r="12492" spans="1:13" x14ac:dyDescent="0.35">
      <c r="A12492" t="s">
        <v>122</v>
      </c>
      <c r="B12492">
        <v>506173968</v>
      </c>
      <c r="C12492">
        <v>176799</v>
      </c>
      <c r="D12492" t="s">
        <v>10111</v>
      </c>
      <c r="E12492" s="1">
        <v>43775.486388888887</v>
      </c>
      <c r="F12492">
        <v>13</v>
      </c>
      <c r="G12492" t="s">
        <v>33</v>
      </c>
      <c r="H12492">
        <v>360</v>
      </c>
      <c r="I12492" s="1">
        <v>43777.75</v>
      </c>
      <c r="J12492" s="2">
        <f t="shared" si="585"/>
        <v>1</v>
      </c>
      <c r="K12492" s="2" t="str">
        <f>IFERROR(VLOOKUP(A12492,Aux!A:B,2,0),"Outros")</f>
        <v>Municípios</v>
      </c>
      <c r="L12492" s="2">
        <f t="shared" si="586"/>
        <v>2019</v>
      </c>
      <c r="M12492">
        <f t="shared" si="587"/>
        <v>45</v>
      </c>
    </row>
    <row r="12493" spans="1:13" x14ac:dyDescent="0.35">
      <c r="A12493" t="s">
        <v>488</v>
      </c>
      <c r="B12493">
        <v>600014690</v>
      </c>
      <c r="C12493">
        <v>176800</v>
      </c>
      <c r="D12493" t="s">
        <v>10289</v>
      </c>
      <c r="E12493" s="1">
        <v>43775.488043981481</v>
      </c>
      <c r="F12493">
        <v>13</v>
      </c>
      <c r="G12493" t="s">
        <v>3983</v>
      </c>
      <c r="H12493">
        <v>5</v>
      </c>
      <c r="I12493" s="1">
        <v>43797.999305555553</v>
      </c>
      <c r="J12493" s="2">
        <f t="shared" si="585"/>
        <v>1</v>
      </c>
      <c r="K12493" s="2" t="str">
        <f>IFERROR(VLOOKUP(A12493,Aux!A:B,2,0),"Outros")</f>
        <v>Outros</v>
      </c>
      <c r="L12493" s="2">
        <f t="shared" si="586"/>
        <v>2019</v>
      </c>
      <c r="M12493">
        <f t="shared" si="587"/>
        <v>45</v>
      </c>
    </row>
    <row r="12494" spans="1:13" x14ac:dyDescent="0.35">
      <c r="A12494" t="s">
        <v>150</v>
      </c>
      <c r="B12494">
        <v>505309939</v>
      </c>
      <c r="C12494">
        <v>176801</v>
      </c>
      <c r="D12494" t="s">
        <v>10290</v>
      </c>
      <c r="E12494" s="1">
        <v>43775.489965277775</v>
      </c>
      <c r="F12494">
        <v>13</v>
      </c>
      <c r="G12494" t="s">
        <v>152</v>
      </c>
      <c r="H12494">
        <v>360</v>
      </c>
      <c r="I12494" s="1">
        <v>43780.6875</v>
      </c>
      <c r="J12494" s="2">
        <f t="shared" si="585"/>
        <v>1</v>
      </c>
      <c r="K12494" s="2" t="str">
        <f>IFERROR(VLOOKUP(A12494,Aux!A:B,2,0),"Outros")</f>
        <v>Municípios</v>
      </c>
      <c r="L12494" s="2">
        <f t="shared" si="586"/>
        <v>2019</v>
      </c>
      <c r="M12494">
        <f t="shared" si="587"/>
        <v>45</v>
      </c>
    </row>
    <row r="12495" spans="1:13" x14ac:dyDescent="0.35">
      <c r="A12495" t="s">
        <v>63</v>
      </c>
      <c r="B12495">
        <v>502098139</v>
      </c>
      <c r="C12495">
        <v>176802</v>
      </c>
      <c r="D12495" t="s">
        <v>10465</v>
      </c>
      <c r="E12495" s="1">
        <v>43775.490127314813</v>
      </c>
      <c r="F12495">
        <v>3</v>
      </c>
      <c r="G12495" t="s">
        <v>65</v>
      </c>
      <c r="H12495">
        <v>220</v>
      </c>
      <c r="I12495" s="1">
        <v>43790.75</v>
      </c>
      <c r="J12495" s="2">
        <f t="shared" si="585"/>
        <v>1</v>
      </c>
      <c r="K12495" s="2" t="str">
        <f>IFERROR(VLOOKUP(A12495,Aux!A:B,2,0),"Outros")</f>
        <v>Municípios</v>
      </c>
      <c r="L12495" s="2">
        <f t="shared" si="586"/>
        <v>2019</v>
      </c>
      <c r="M12495">
        <f t="shared" si="587"/>
        <v>45</v>
      </c>
    </row>
    <row r="12496" spans="1:13" x14ac:dyDescent="0.35">
      <c r="A12496" t="s">
        <v>122</v>
      </c>
      <c r="B12496">
        <v>506173968</v>
      </c>
      <c r="C12496">
        <v>176803</v>
      </c>
      <c r="D12496" t="s">
        <v>10512</v>
      </c>
      <c r="E12496" s="1">
        <v>43775.491724537038</v>
      </c>
      <c r="F12496">
        <v>1</v>
      </c>
      <c r="G12496" t="s">
        <v>147</v>
      </c>
      <c r="H12496">
        <v>5</v>
      </c>
      <c r="I12496" s="1">
        <v>43780.75</v>
      </c>
      <c r="J12496" s="2">
        <f t="shared" si="585"/>
        <v>1</v>
      </c>
      <c r="K12496" s="2" t="str">
        <f>IFERROR(VLOOKUP(A12496,Aux!A:B,2,0),"Outros")</f>
        <v>Municípios</v>
      </c>
      <c r="L12496" s="2">
        <f t="shared" si="586"/>
        <v>2019</v>
      </c>
      <c r="M12496">
        <f t="shared" si="587"/>
        <v>45</v>
      </c>
    </row>
    <row r="12497" spans="1:13" x14ac:dyDescent="0.35">
      <c r="A12497" t="s">
        <v>296</v>
      </c>
      <c r="B12497">
        <v>507396081</v>
      </c>
      <c r="C12497">
        <v>176804</v>
      </c>
      <c r="D12497" t="s">
        <v>10513</v>
      </c>
      <c r="E12497" s="1">
        <v>43775.492812500001</v>
      </c>
      <c r="F12497">
        <v>13</v>
      </c>
      <c r="G12497" t="s">
        <v>605</v>
      </c>
      <c r="H12497">
        <v>360</v>
      </c>
      <c r="I12497" s="1">
        <v>43787.999305555553</v>
      </c>
      <c r="J12497" s="2">
        <f t="shared" si="585"/>
        <v>1</v>
      </c>
      <c r="K12497" s="2" t="str">
        <f>IFERROR(VLOOKUP(A12497,Aux!A:B,2,0),"Outros")</f>
        <v>Municípios</v>
      </c>
      <c r="L12497" s="2">
        <f t="shared" si="586"/>
        <v>2019</v>
      </c>
      <c r="M12497">
        <f t="shared" si="587"/>
        <v>45</v>
      </c>
    </row>
    <row r="12498" spans="1:13" x14ac:dyDescent="0.35">
      <c r="A12498" t="s">
        <v>171</v>
      </c>
      <c r="B12498">
        <v>504293125</v>
      </c>
      <c r="C12498">
        <v>176805</v>
      </c>
      <c r="D12498" t="s">
        <v>10291</v>
      </c>
      <c r="E12498" s="1">
        <v>43775.499548611115</v>
      </c>
      <c r="F12498">
        <v>13</v>
      </c>
      <c r="G12498" t="s">
        <v>1134</v>
      </c>
      <c r="H12498">
        <v>5</v>
      </c>
      <c r="I12498" s="1">
        <v>43784.999305555553</v>
      </c>
      <c r="J12498" s="2">
        <f t="shared" si="585"/>
        <v>1</v>
      </c>
      <c r="K12498" s="2" t="str">
        <f>IFERROR(VLOOKUP(A12498,Aux!A:B,2,0),"Outros")</f>
        <v>Municípios</v>
      </c>
      <c r="L12498" s="2">
        <f t="shared" si="586"/>
        <v>2019</v>
      </c>
      <c r="M12498">
        <f t="shared" si="587"/>
        <v>45</v>
      </c>
    </row>
    <row r="12499" spans="1:13" x14ac:dyDescent="0.35">
      <c r="A12499" t="s">
        <v>357</v>
      </c>
      <c r="B12499">
        <v>508195446</v>
      </c>
      <c r="C12499">
        <v>176806</v>
      </c>
      <c r="D12499" t="s">
        <v>6804</v>
      </c>
      <c r="E12499" s="1">
        <v>43775.505416666667</v>
      </c>
      <c r="F12499">
        <v>13</v>
      </c>
      <c r="G12499" t="s">
        <v>259</v>
      </c>
      <c r="H12499">
        <v>400</v>
      </c>
      <c r="I12499" s="1">
        <v>43672.999305555553</v>
      </c>
      <c r="J12499" s="2">
        <f t="shared" si="585"/>
        <v>1</v>
      </c>
      <c r="K12499" s="2" t="str">
        <f>IFERROR(VLOOKUP(A12499,Aux!A:B,2,0),"Outros")</f>
        <v>Transportes</v>
      </c>
      <c r="L12499" s="2">
        <f t="shared" si="586"/>
        <v>2019</v>
      </c>
      <c r="M12499">
        <f t="shared" si="587"/>
        <v>45</v>
      </c>
    </row>
    <row r="12500" spans="1:13" x14ac:dyDescent="0.35">
      <c r="A12500" t="s">
        <v>57</v>
      </c>
      <c r="B12500">
        <v>501294104</v>
      </c>
      <c r="C12500">
        <v>176807</v>
      </c>
      <c r="D12500" t="s">
        <v>10466</v>
      </c>
      <c r="E12500" s="1">
        <v>43775.506388888891</v>
      </c>
      <c r="F12500">
        <v>3</v>
      </c>
      <c r="G12500" t="s">
        <v>618</v>
      </c>
      <c r="H12500">
        <v>300</v>
      </c>
      <c r="I12500" s="1">
        <v>43812.999305555553</v>
      </c>
      <c r="J12500" s="2">
        <f t="shared" si="585"/>
        <v>1</v>
      </c>
      <c r="K12500" s="2" t="str">
        <f>IFERROR(VLOOKUP(A12500,Aux!A:B,2,0),"Outros")</f>
        <v>Municípios</v>
      </c>
      <c r="L12500" s="2">
        <f t="shared" si="586"/>
        <v>2019</v>
      </c>
      <c r="M12500">
        <f t="shared" si="587"/>
        <v>45</v>
      </c>
    </row>
    <row r="12501" spans="1:13" x14ac:dyDescent="0.35">
      <c r="A12501" t="s">
        <v>130</v>
      </c>
      <c r="B12501">
        <v>512103070</v>
      </c>
      <c r="C12501">
        <v>176808</v>
      </c>
      <c r="D12501" t="s">
        <v>9827</v>
      </c>
      <c r="E12501" s="1">
        <v>43775.512141203704</v>
      </c>
      <c r="F12501">
        <v>1</v>
      </c>
      <c r="G12501" t="s">
        <v>132</v>
      </c>
      <c r="H12501">
        <v>360</v>
      </c>
      <c r="I12501" s="1">
        <v>43785.999305555553</v>
      </c>
      <c r="J12501" s="2">
        <f t="shared" si="585"/>
        <v>1</v>
      </c>
      <c r="K12501" s="2" t="str">
        <f>IFERROR(VLOOKUP(A12501,Aux!A:B,2,0),"Outros")</f>
        <v>Hospitais</v>
      </c>
      <c r="L12501" s="2">
        <f t="shared" si="586"/>
        <v>2019</v>
      </c>
      <c r="M12501">
        <f t="shared" si="587"/>
        <v>45</v>
      </c>
    </row>
    <row r="12502" spans="1:13" x14ac:dyDescent="0.35">
      <c r="A12502" t="s">
        <v>105</v>
      </c>
      <c r="B12502">
        <v>503311332</v>
      </c>
      <c r="C12502">
        <v>176809</v>
      </c>
      <c r="D12502" t="s">
        <v>10292</v>
      </c>
      <c r="E12502" s="1">
        <v>43775.512303240743</v>
      </c>
      <c r="F12502">
        <v>1</v>
      </c>
      <c r="G12502" t="s">
        <v>2928</v>
      </c>
      <c r="H12502">
        <v>360</v>
      </c>
      <c r="I12502" s="1">
        <v>43781.708333333336</v>
      </c>
      <c r="J12502" s="2">
        <f t="shared" si="585"/>
        <v>1</v>
      </c>
      <c r="K12502" s="2" t="str">
        <f>IFERROR(VLOOKUP(A12502,Aux!A:B,2,0),"Outros")</f>
        <v>Municípios</v>
      </c>
      <c r="L12502" s="2">
        <f t="shared" si="586"/>
        <v>2019</v>
      </c>
      <c r="M12502">
        <f t="shared" si="587"/>
        <v>45</v>
      </c>
    </row>
    <row r="12503" spans="1:13" x14ac:dyDescent="0.35">
      <c r="A12503" t="s">
        <v>296</v>
      </c>
      <c r="B12503">
        <v>507396081</v>
      </c>
      <c r="C12503">
        <v>176810</v>
      </c>
      <c r="D12503" t="s">
        <v>10055</v>
      </c>
      <c r="E12503" s="1">
        <v>43775.531388888892</v>
      </c>
      <c r="F12503">
        <v>13</v>
      </c>
      <c r="G12503" t="s">
        <v>605</v>
      </c>
      <c r="H12503">
        <v>360</v>
      </c>
      <c r="I12503" s="1">
        <v>43782.999305555553</v>
      </c>
      <c r="J12503" s="2">
        <f t="shared" si="585"/>
        <v>1</v>
      </c>
      <c r="K12503" s="2" t="str">
        <f>IFERROR(VLOOKUP(A12503,Aux!A:B,2,0),"Outros")</f>
        <v>Municípios</v>
      </c>
      <c r="L12503" s="2">
        <f t="shared" si="586"/>
        <v>2019</v>
      </c>
      <c r="M12503">
        <f t="shared" si="587"/>
        <v>45</v>
      </c>
    </row>
    <row r="12504" spans="1:13" x14ac:dyDescent="0.35">
      <c r="A12504" t="s">
        <v>1042</v>
      </c>
      <c r="B12504">
        <v>506087000</v>
      </c>
      <c r="C12504">
        <v>176811</v>
      </c>
      <c r="D12504" t="s">
        <v>9924</v>
      </c>
      <c r="E12504" s="1">
        <v>43775.53402777778</v>
      </c>
      <c r="F12504">
        <v>3</v>
      </c>
      <c r="G12504" t="s">
        <v>1443</v>
      </c>
      <c r="H12504">
        <v>360</v>
      </c>
      <c r="I12504" s="1">
        <v>43807.708333333336</v>
      </c>
      <c r="J12504" s="2">
        <f t="shared" si="585"/>
        <v>1</v>
      </c>
      <c r="K12504" s="2" t="str">
        <f>IFERROR(VLOOKUP(A12504,Aux!A:B,2,0),"Outros")</f>
        <v>Municípios</v>
      </c>
      <c r="L12504" s="2">
        <f t="shared" si="586"/>
        <v>2019</v>
      </c>
      <c r="M12504">
        <f t="shared" si="587"/>
        <v>45</v>
      </c>
    </row>
    <row r="12505" spans="1:13" x14ac:dyDescent="0.35">
      <c r="A12505" t="s">
        <v>188</v>
      </c>
      <c r="B12505">
        <v>502130040</v>
      </c>
      <c r="C12505">
        <v>176812</v>
      </c>
      <c r="D12505" t="s">
        <v>9925</v>
      </c>
      <c r="E12505" s="1">
        <v>43775.53869212963</v>
      </c>
      <c r="F12505">
        <v>3</v>
      </c>
      <c r="G12505" t="s">
        <v>6387</v>
      </c>
      <c r="H12505">
        <v>400</v>
      </c>
      <c r="I12505" s="1">
        <v>25569.708333333332</v>
      </c>
      <c r="J12505" s="2">
        <f t="shared" si="585"/>
        <v>1</v>
      </c>
      <c r="K12505" s="2" t="str">
        <f>IFERROR(VLOOKUP(A12505,Aux!A:B,2,0),"Outros")</f>
        <v>Municípios</v>
      </c>
      <c r="L12505" s="2">
        <f t="shared" si="586"/>
        <v>2019</v>
      </c>
      <c r="M12505">
        <f t="shared" si="587"/>
        <v>45</v>
      </c>
    </row>
    <row r="12506" spans="1:13" x14ac:dyDescent="0.35">
      <c r="A12506" t="s">
        <v>246</v>
      </c>
      <c r="B12506">
        <v>512013241</v>
      </c>
      <c r="C12506">
        <v>176813</v>
      </c>
      <c r="E12506" s="1">
        <v>43775.550879629627</v>
      </c>
      <c r="F12506">
        <v>1</v>
      </c>
      <c r="G12506" t="s">
        <v>5468</v>
      </c>
      <c r="H12506">
        <v>360</v>
      </c>
      <c r="I12506" s="1">
        <v>43783.729166666664</v>
      </c>
      <c r="J12506" s="2">
        <f t="shared" si="585"/>
        <v>1</v>
      </c>
      <c r="K12506" s="2" t="str">
        <f>IFERROR(VLOOKUP(A12506,Aux!A:B,2,0),"Outros")</f>
        <v>Municípios</v>
      </c>
      <c r="L12506" s="2">
        <f t="shared" si="586"/>
        <v>2019</v>
      </c>
      <c r="M12506">
        <f t="shared" si="587"/>
        <v>45</v>
      </c>
    </row>
    <row r="12507" spans="1:13" x14ac:dyDescent="0.35">
      <c r="A12507" t="s">
        <v>574</v>
      </c>
      <c r="B12507">
        <v>506791220</v>
      </c>
      <c r="C12507">
        <v>176814</v>
      </c>
      <c r="D12507" t="s">
        <v>9877</v>
      </c>
      <c r="E12507" s="1">
        <v>43775.572256944448</v>
      </c>
      <c r="F12507">
        <v>13</v>
      </c>
      <c r="G12507" t="s">
        <v>576</v>
      </c>
      <c r="H12507">
        <v>360</v>
      </c>
      <c r="I12507" s="1">
        <v>43783.999305555553</v>
      </c>
      <c r="J12507" s="2">
        <f t="shared" si="585"/>
        <v>1</v>
      </c>
      <c r="K12507" s="2" t="str">
        <f>IFERROR(VLOOKUP(A12507,Aux!A:B,2,0),"Outros")</f>
        <v>Municípios</v>
      </c>
      <c r="L12507" s="2">
        <f t="shared" si="586"/>
        <v>2019</v>
      </c>
      <c r="M12507">
        <f t="shared" si="587"/>
        <v>45</v>
      </c>
    </row>
    <row r="12508" spans="1:13" x14ac:dyDescent="0.35">
      <c r="A12508" t="s">
        <v>1042</v>
      </c>
      <c r="B12508">
        <v>506087000</v>
      </c>
      <c r="C12508">
        <v>176815</v>
      </c>
      <c r="D12508" t="s">
        <v>10112</v>
      </c>
      <c r="E12508" s="1">
        <v>43775.582546296297</v>
      </c>
      <c r="F12508">
        <v>3</v>
      </c>
      <c r="G12508" t="s">
        <v>1443</v>
      </c>
      <c r="H12508">
        <v>360</v>
      </c>
      <c r="I12508" s="1">
        <v>43796.708333333336</v>
      </c>
      <c r="J12508" s="2">
        <f t="shared" si="585"/>
        <v>1</v>
      </c>
      <c r="K12508" s="2" t="str">
        <f>IFERROR(VLOOKUP(A12508,Aux!A:B,2,0),"Outros")</f>
        <v>Municípios</v>
      </c>
      <c r="L12508" s="2">
        <f t="shared" si="586"/>
        <v>2019</v>
      </c>
      <c r="M12508">
        <f t="shared" si="587"/>
        <v>45</v>
      </c>
    </row>
    <row r="12509" spans="1:13" x14ac:dyDescent="0.35">
      <c r="A12509" t="s">
        <v>122</v>
      </c>
      <c r="B12509">
        <v>506173968</v>
      </c>
      <c r="C12509">
        <v>176816</v>
      </c>
      <c r="D12509" t="s">
        <v>9926</v>
      </c>
      <c r="E12509" s="1">
        <v>43775.590092592596</v>
      </c>
      <c r="F12509">
        <v>1</v>
      </c>
      <c r="G12509" t="s">
        <v>33</v>
      </c>
      <c r="H12509">
        <v>360</v>
      </c>
      <c r="I12509" s="1">
        <v>43779.75</v>
      </c>
      <c r="J12509" s="2">
        <f t="shared" si="585"/>
        <v>1</v>
      </c>
      <c r="K12509" s="2" t="str">
        <f>IFERROR(VLOOKUP(A12509,Aux!A:B,2,0),"Outros")</f>
        <v>Municípios</v>
      </c>
      <c r="L12509" s="2">
        <f t="shared" si="586"/>
        <v>2019</v>
      </c>
      <c r="M12509">
        <f t="shared" si="587"/>
        <v>45</v>
      </c>
    </row>
    <row r="12510" spans="1:13" x14ac:dyDescent="0.35">
      <c r="A12510" t="s">
        <v>63</v>
      </c>
      <c r="B12510">
        <v>502098139</v>
      </c>
      <c r="C12510">
        <v>176817</v>
      </c>
      <c r="D12510" t="s">
        <v>10113</v>
      </c>
      <c r="E12510" s="1">
        <v>43775.593113425923</v>
      </c>
      <c r="F12510">
        <v>3</v>
      </c>
      <c r="G12510" t="s">
        <v>1980</v>
      </c>
      <c r="H12510">
        <v>220</v>
      </c>
      <c r="I12510" s="1">
        <v>43835.999305555553</v>
      </c>
      <c r="J12510" s="2">
        <f t="shared" si="585"/>
        <v>1</v>
      </c>
      <c r="K12510" s="2" t="str">
        <f>IFERROR(VLOOKUP(A12510,Aux!A:B,2,0),"Outros")</f>
        <v>Municípios</v>
      </c>
      <c r="L12510" s="2">
        <f t="shared" si="586"/>
        <v>2019</v>
      </c>
      <c r="M12510">
        <f t="shared" si="587"/>
        <v>45</v>
      </c>
    </row>
    <row r="12511" spans="1:13" x14ac:dyDescent="0.35">
      <c r="A12511" t="s">
        <v>37</v>
      </c>
      <c r="B12511">
        <v>506187543</v>
      </c>
      <c r="C12511">
        <v>176818</v>
      </c>
      <c r="D12511" t="s">
        <v>9927</v>
      </c>
      <c r="E12511" s="1">
        <v>43775.598287037035</v>
      </c>
      <c r="F12511">
        <v>13</v>
      </c>
      <c r="G12511" t="s">
        <v>1184</v>
      </c>
      <c r="H12511">
        <v>5</v>
      </c>
      <c r="I12511" s="1">
        <v>43785.999305555553</v>
      </c>
      <c r="J12511" s="2">
        <f t="shared" si="585"/>
        <v>1</v>
      </c>
      <c r="K12511" s="2" t="str">
        <f>IFERROR(VLOOKUP(A12511,Aux!A:B,2,0),"Outros")</f>
        <v>Municípios</v>
      </c>
      <c r="L12511" s="2">
        <f t="shared" si="586"/>
        <v>2019</v>
      </c>
      <c r="M12511">
        <f t="shared" si="587"/>
        <v>45</v>
      </c>
    </row>
    <row r="12512" spans="1:13" x14ac:dyDescent="0.35">
      <c r="A12512" t="s">
        <v>9</v>
      </c>
      <c r="B12512">
        <v>506673626</v>
      </c>
      <c r="C12512">
        <v>176819</v>
      </c>
      <c r="D12512" t="s">
        <v>9928</v>
      </c>
      <c r="E12512" s="1">
        <v>43775.602858796294</v>
      </c>
      <c r="F12512">
        <v>1</v>
      </c>
      <c r="G12512" t="s">
        <v>11</v>
      </c>
      <c r="H12512">
        <v>360</v>
      </c>
      <c r="I12512" s="1">
        <v>43778.999305555553</v>
      </c>
      <c r="J12512" s="2">
        <f t="shared" si="585"/>
        <v>1</v>
      </c>
      <c r="K12512" s="2" t="str">
        <f>IFERROR(VLOOKUP(A12512,Aux!A:B,2,0),"Outros")</f>
        <v>Municípios</v>
      </c>
      <c r="L12512" s="2">
        <f t="shared" si="586"/>
        <v>2019</v>
      </c>
      <c r="M12512">
        <f t="shared" si="587"/>
        <v>45</v>
      </c>
    </row>
    <row r="12513" spans="1:13" x14ac:dyDescent="0.35">
      <c r="A12513" t="s">
        <v>311</v>
      </c>
      <c r="B12513">
        <v>680017550</v>
      </c>
      <c r="C12513">
        <v>176820</v>
      </c>
      <c r="D12513" t="s">
        <v>8496</v>
      </c>
      <c r="E12513" s="1">
        <v>43775.604513888888</v>
      </c>
      <c r="F12513">
        <v>13</v>
      </c>
      <c r="G12513" t="s">
        <v>924</v>
      </c>
      <c r="H12513">
        <v>360</v>
      </c>
      <c r="I12513" s="1">
        <v>43796.625</v>
      </c>
      <c r="J12513" s="2">
        <f t="shared" si="585"/>
        <v>1</v>
      </c>
      <c r="K12513" s="2" t="str">
        <f>IFERROR(VLOOKUP(A12513,Aux!A:B,2,0),"Outros")</f>
        <v>Águas e resíduos</v>
      </c>
      <c r="L12513" s="2">
        <f t="shared" si="586"/>
        <v>2019</v>
      </c>
      <c r="M12513">
        <f t="shared" si="587"/>
        <v>45</v>
      </c>
    </row>
    <row r="12514" spans="1:13" x14ac:dyDescent="0.35">
      <c r="A12514" t="s">
        <v>39</v>
      </c>
      <c r="B12514">
        <v>507023129</v>
      </c>
      <c r="C12514">
        <v>176821</v>
      </c>
      <c r="D12514" t="s">
        <v>9929</v>
      </c>
      <c r="E12514" s="1">
        <v>43775.604953703703</v>
      </c>
      <c r="F12514">
        <v>3</v>
      </c>
      <c r="G12514" t="s">
        <v>33</v>
      </c>
      <c r="H12514">
        <v>230</v>
      </c>
      <c r="I12514" s="1">
        <v>43818.708333333336</v>
      </c>
      <c r="J12514" s="2">
        <f t="shared" si="585"/>
        <v>1</v>
      </c>
      <c r="K12514" s="2" t="str">
        <f>IFERROR(VLOOKUP(A12514,Aux!A:B,2,0),"Outros")</f>
        <v>Outros</v>
      </c>
      <c r="L12514" s="2">
        <f t="shared" si="586"/>
        <v>2019</v>
      </c>
      <c r="M12514">
        <f t="shared" si="587"/>
        <v>45</v>
      </c>
    </row>
    <row r="12515" spans="1:13" x14ac:dyDescent="0.35">
      <c r="A12515" t="s">
        <v>226</v>
      </c>
      <c r="B12515">
        <v>506792382</v>
      </c>
      <c r="C12515">
        <v>176822</v>
      </c>
      <c r="E12515" s="1">
        <v>43775.605393518519</v>
      </c>
      <c r="F12515">
        <v>13</v>
      </c>
      <c r="G12515" t="s">
        <v>33</v>
      </c>
      <c r="H12515">
        <v>400</v>
      </c>
      <c r="J12515" s="2">
        <f t="shared" si="585"/>
        <v>1</v>
      </c>
      <c r="K12515" s="2" t="str">
        <f>IFERROR(VLOOKUP(A12515,Aux!A:B,2,0),"Outros")</f>
        <v>Municípios</v>
      </c>
      <c r="L12515" s="2">
        <f t="shared" si="586"/>
        <v>2019</v>
      </c>
      <c r="M12515">
        <f t="shared" si="587"/>
        <v>45</v>
      </c>
    </row>
    <row r="12516" spans="1:13" x14ac:dyDescent="0.35">
      <c r="A12516" t="s">
        <v>246</v>
      </c>
      <c r="B12516">
        <v>512013241</v>
      </c>
      <c r="C12516">
        <v>176823</v>
      </c>
      <c r="E12516" s="1">
        <v>43775.607199074075</v>
      </c>
      <c r="F12516">
        <v>1</v>
      </c>
      <c r="G12516" t="s">
        <v>5468</v>
      </c>
      <c r="H12516">
        <v>360</v>
      </c>
      <c r="I12516" s="1">
        <v>43784.6875</v>
      </c>
      <c r="J12516" s="2">
        <f t="shared" si="585"/>
        <v>1</v>
      </c>
      <c r="K12516" s="2" t="str">
        <f>IFERROR(VLOOKUP(A12516,Aux!A:B,2,0),"Outros")</f>
        <v>Municípios</v>
      </c>
      <c r="L12516" s="2">
        <f t="shared" si="586"/>
        <v>2019</v>
      </c>
      <c r="M12516">
        <f t="shared" si="587"/>
        <v>45</v>
      </c>
    </row>
    <row r="12517" spans="1:13" x14ac:dyDescent="0.35">
      <c r="A12517" t="s">
        <v>34</v>
      </c>
      <c r="B12517">
        <v>506901173</v>
      </c>
      <c r="C12517">
        <v>176826</v>
      </c>
      <c r="D12517" t="s">
        <v>9930</v>
      </c>
      <c r="E12517" s="1">
        <v>43775.613078703704</v>
      </c>
      <c r="F12517">
        <v>3</v>
      </c>
      <c r="G12517" t="s">
        <v>33</v>
      </c>
      <c r="H12517">
        <v>360</v>
      </c>
      <c r="I12517" s="1">
        <v>43805.75</v>
      </c>
      <c r="J12517" s="2">
        <f t="shared" si="585"/>
        <v>1</v>
      </c>
      <c r="K12517" s="2" t="str">
        <f>IFERROR(VLOOKUP(A12517,Aux!A:B,2,0),"Outros")</f>
        <v>Municípios</v>
      </c>
      <c r="L12517" s="2">
        <f t="shared" si="586"/>
        <v>2019</v>
      </c>
      <c r="M12517">
        <f t="shared" si="587"/>
        <v>45</v>
      </c>
    </row>
    <row r="12518" spans="1:13" x14ac:dyDescent="0.35">
      <c r="A12518" t="s">
        <v>150</v>
      </c>
      <c r="B12518">
        <v>505309939</v>
      </c>
      <c r="C12518">
        <v>176828</v>
      </c>
      <c r="D12518" t="s">
        <v>9878</v>
      </c>
      <c r="E12518" s="1">
        <v>43775.617222222223</v>
      </c>
      <c r="F12518">
        <v>13</v>
      </c>
      <c r="G12518" t="s">
        <v>1358</v>
      </c>
      <c r="H12518">
        <v>340</v>
      </c>
      <c r="I12518" s="1">
        <v>43782.6875</v>
      </c>
      <c r="J12518" s="2">
        <f t="shared" si="585"/>
        <v>1</v>
      </c>
      <c r="K12518" s="2" t="str">
        <f>IFERROR(VLOOKUP(A12518,Aux!A:B,2,0),"Outros")</f>
        <v>Municípios</v>
      </c>
      <c r="L12518" s="2">
        <f t="shared" si="586"/>
        <v>2019</v>
      </c>
      <c r="M12518">
        <f t="shared" si="587"/>
        <v>45</v>
      </c>
    </row>
    <row r="12519" spans="1:13" x14ac:dyDescent="0.35">
      <c r="A12519" t="s">
        <v>296</v>
      </c>
      <c r="B12519">
        <v>507396081</v>
      </c>
      <c r="C12519">
        <v>176829</v>
      </c>
      <c r="E12519" s="1">
        <v>43775.617939814816</v>
      </c>
      <c r="F12519">
        <v>13</v>
      </c>
      <c r="G12519" t="s">
        <v>33</v>
      </c>
      <c r="H12519">
        <v>400</v>
      </c>
      <c r="J12519" s="2">
        <f t="shared" si="585"/>
        <v>1</v>
      </c>
      <c r="K12519" s="2" t="str">
        <f>IFERROR(VLOOKUP(A12519,Aux!A:B,2,0),"Outros")</f>
        <v>Municípios</v>
      </c>
      <c r="L12519" s="2">
        <f t="shared" si="586"/>
        <v>2019</v>
      </c>
      <c r="M12519">
        <f t="shared" si="587"/>
        <v>45</v>
      </c>
    </row>
    <row r="12520" spans="1:13" x14ac:dyDescent="0.35">
      <c r="A12520" t="s">
        <v>296</v>
      </c>
      <c r="B12520">
        <v>507396081</v>
      </c>
      <c r="C12520">
        <v>176831</v>
      </c>
      <c r="E12520" s="1">
        <v>43775.619444444441</v>
      </c>
      <c r="F12520">
        <v>13</v>
      </c>
      <c r="G12520" t="s">
        <v>33</v>
      </c>
      <c r="H12520">
        <v>400</v>
      </c>
      <c r="J12520" s="2">
        <f t="shared" si="585"/>
        <v>1</v>
      </c>
      <c r="K12520" s="2" t="str">
        <f>IFERROR(VLOOKUP(A12520,Aux!A:B,2,0),"Outros")</f>
        <v>Municípios</v>
      </c>
      <c r="L12520" s="2">
        <f t="shared" si="586"/>
        <v>2019</v>
      </c>
      <c r="M12520">
        <f t="shared" si="587"/>
        <v>45</v>
      </c>
    </row>
    <row r="12521" spans="1:13" x14ac:dyDescent="0.35">
      <c r="A12521" t="s">
        <v>226</v>
      </c>
      <c r="B12521">
        <v>506792382</v>
      </c>
      <c r="C12521">
        <v>176833</v>
      </c>
      <c r="D12521" t="s">
        <v>10467</v>
      </c>
      <c r="E12521" s="1">
        <v>43775.622025462966</v>
      </c>
      <c r="F12521">
        <v>13</v>
      </c>
      <c r="G12521" t="s">
        <v>1109</v>
      </c>
      <c r="H12521">
        <v>360</v>
      </c>
      <c r="I12521" s="1">
        <v>43784.999305555553</v>
      </c>
      <c r="J12521" s="2">
        <f t="shared" si="585"/>
        <v>1</v>
      </c>
      <c r="K12521" s="2" t="str">
        <f>IFERROR(VLOOKUP(A12521,Aux!A:B,2,0),"Outros")</f>
        <v>Municípios</v>
      </c>
      <c r="L12521" s="2">
        <f t="shared" si="586"/>
        <v>2019</v>
      </c>
      <c r="M12521">
        <f t="shared" si="587"/>
        <v>45</v>
      </c>
    </row>
    <row r="12522" spans="1:13" x14ac:dyDescent="0.35">
      <c r="A12522" t="s">
        <v>246</v>
      </c>
      <c r="B12522">
        <v>512013241</v>
      </c>
      <c r="C12522">
        <v>176834</v>
      </c>
      <c r="E12522" s="1">
        <v>43775.623495370368</v>
      </c>
      <c r="F12522">
        <v>1</v>
      </c>
      <c r="G12522" t="s">
        <v>5468</v>
      </c>
      <c r="H12522">
        <v>360</v>
      </c>
      <c r="I12522" s="1">
        <v>43784.729166666664</v>
      </c>
      <c r="J12522" s="2">
        <f t="shared" si="585"/>
        <v>1</v>
      </c>
      <c r="K12522" s="2" t="str">
        <f>IFERROR(VLOOKUP(A12522,Aux!A:B,2,0),"Outros")</f>
        <v>Municípios</v>
      </c>
      <c r="L12522" s="2">
        <f t="shared" si="586"/>
        <v>2019</v>
      </c>
      <c r="M12522">
        <f t="shared" si="587"/>
        <v>45</v>
      </c>
    </row>
    <row r="12523" spans="1:13" x14ac:dyDescent="0.35">
      <c r="A12523" t="s">
        <v>71</v>
      </c>
      <c r="B12523">
        <v>500051054</v>
      </c>
      <c r="C12523">
        <v>176837</v>
      </c>
      <c r="D12523" t="s">
        <v>10019</v>
      </c>
      <c r="E12523" s="1">
        <v>43775.624097222222</v>
      </c>
      <c r="F12523">
        <v>13</v>
      </c>
      <c r="G12523" t="s">
        <v>33</v>
      </c>
      <c r="H12523">
        <v>360</v>
      </c>
      <c r="I12523" s="1">
        <v>43780.791666666664</v>
      </c>
      <c r="J12523" s="2">
        <f t="shared" si="585"/>
        <v>1</v>
      </c>
      <c r="K12523" s="2" t="str">
        <f>IFERROR(VLOOKUP(A12523,Aux!A:B,2,0),"Outros")</f>
        <v>Municípios</v>
      </c>
      <c r="L12523" s="2">
        <f t="shared" si="586"/>
        <v>2019</v>
      </c>
      <c r="M12523">
        <f t="shared" si="587"/>
        <v>45</v>
      </c>
    </row>
    <row r="12524" spans="1:13" x14ac:dyDescent="0.35">
      <c r="A12524" t="s">
        <v>122</v>
      </c>
      <c r="B12524">
        <v>506173968</v>
      </c>
      <c r="C12524">
        <v>176838</v>
      </c>
      <c r="D12524" t="s">
        <v>10020</v>
      </c>
      <c r="E12524" s="1">
        <v>43775.625659722224</v>
      </c>
      <c r="F12524">
        <v>1</v>
      </c>
      <c r="G12524" t="s">
        <v>147</v>
      </c>
      <c r="H12524">
        <v>5</v>
      </c>
      <c r="I12524" s="1">
        <v>43780.75</v>
      </c>
      <c r="J12524" s="2">
        <f t="shared" si="585"/>
        <v>1</v>
      </c>
      <c r="K12524" s="2" t="str">
        <f>IFERROR(VLOOKUP(A12524,Aux!A:B,2,0),"Outros")</f>
        <v>Municípios</v>
      </c>
      <c r="L12524" s="2">
        <f t="shared" si="586"/>
        <v>2019</v>
      </c>
      <c r="M12524">
        <f t="shared" si="587"/>
        <v>45</v>
      </c>
    </row>
    <row r="12525" spans="1:13" x14ac:dyDescent="0.35">
      <c r="A12525" t="s">
        <v>130</v>
      </c>
      <c r="B12525">
        <v>512103070</v>
      </c>
      <c r="C12525">
        <v>176843</v>
      </c>
      <c r="D12525" t="s">
        <v>9827</v>
      </c>
      <c r="E12525" s="1">
        <v>43775.634768518517</v>
      </c>
      <c r="F12525">
        <v>1</v>
      </c>
      <c r="G12525" t="s">
        <v>132</v>
      </c>
      <c r="H12525">
        <v>360</v>
      </c>
      <c r="I12525" s="1">
        <v>43785.999305555553</v>
      </c>
      <c r="J12525" s="2">
        <f t="shared" si="585"/>
        <v>1</v>
      </c>
      <c r="K12525" s="2" t="str">
        <f>IFERROR(VLOOKUP(A12525,Aux!A:B,2,0),"Outros")</f>
        <v>Hospitais</v>
      </c>
      <c r="L12525" s="2">
        <f t="shared" si="586"/>
        <v>2019</v>
      </c>
      <c r="M12525">
        <f t="shared" si="587"/>
        <v>45</v>
      </c>
    </row>
    <row r="12526" spans="1:13" x14ac:dyDescent="0.35">
      <c r="A12526" t="s">
        <v>246</v>
      </c>
      <c r="B12526">
        <v>512013241</v>
      </c>
      <c r="C12526">
        <v>176845</v>
      </c>
      <c r="E12526" s="1">
        <v>43775.637962962966</v>
      </c>
      <c r="F12526">
        <v>1</v>
      </c>
      <c r="G12526" t="s">
        <v>5468</v>
      </c>
      <c r="H12526">
        <v>360</v>
      </c>
      <c r="I12526" s="1">
        <v>43783.729166666664</v>
      </c>
      <c r="J12526" s="2">
        <f t="shared" si="585"/>
        <v>1</v>
      </c>
      <c r="K12526" s="2" t="str">
        <f>IFERROR(VLOOKUP(A12526,Aux!A:B,2,0),"Outros")</f>
        <v>Municípios</v>
      </c>
      <c r="L12526" s="2">
        <f t="shared" si="586"/>
        <v>2019</v>
      </c>
      <c r="M12526">
        <f t="shared" si="587"/>
        <v>45</v>
      </c>
    </row>
    <row r="12527" spans="1:13" x14ac:dyDescent="0.35">
      <c r="A12527" t="s">
        <v>197</v>
      </c>
      <c r="B12527">
        <v>506334562</v>
      </c>
      <c r="C12527">
        <v>176847</v>
      </c>
      <c r="D12527" t="s">
        <v>10021</v>
      </c>
      <c r="E12527" s="1">
        <v>43775.642094907409</v>
      </c>
      <c r="F12527">
        <v>3</v>
      </c>
      <c r="G12527" t="s">
        <v>625</v>
      </c>
      <c r="H12527">
        <v>360</v>
      </c>
      <c r="I12527" s="1">
        <v>43809.708333333336</v>
      </c>
      <c r="J12527" s="2">
        <f t="shared" si="585"/>
        <v>1</v>
      </c>
      <c r="K12527" s="2" t="str">
        <f>IFERROR(VLOOKUP(A12527,Aux!A:B,2,0),"Outros")</f>
        <v>Municípios</v>
      </c>
      <c r="L12527" s="2">
        <f t="shared" si="586"/>
        <v>2019</v>
      </c>
      <c r="M12527">
        <f t="shared" si="587"/>
        <v>45</v>
      </c>
    </row>
    <row r="12528" spans="1:13" x14ac:dyDescent="0.35">
      <c r="A12528" t="s">
        <v>150</v>
      </c>
      <c r="B12528">
        <v>505309939</v>
      </c>
      <c r="C12528">
        <v>176849</v>
      </c>
      <c r="D12528" t="s">
        <v>9931</v>
      </c>
      <c r="E12528" s="1">
        <v>43775.643171296295</v>
      </c>
      <c r="F12528">
        <v>13</v>
      </c>
      <c r="G12528" t="s">
        <v>152</v>
      </c>
      <c r="H12528">
        <v>360</v>
      </c>
      <c r="I12528" s="1">
        <v>43782.6875</v>
      </c>
      <c r="J12528" s="2">
        <f t="shared" si="585"/>
        <v>1</v>
      </c>
      <c r="K12528" s="2" t="str">
        <f>IFERROR(VLOOKUP(A12528,Aux!A:B,2,0),"Outros")</f>
        <v>Municípios</v>
      </c>
      <c r="L12528" s="2">
        <f t="shared" si="586"/>
        <v>2019</v>
      </c>
      <c r="M12528">
        <f t="shared" si="587"/>
        <v>45</v>
      </c>
    </row>
    <row r="12529" spans="1:13" x14ac:dyDescent="0.35">
      <c r="A12529" t="s">
        <v>71</v>
      </c>
      <c r="B12529">
        <v>500051054</v>
      </c>
      <c r="C12529">
        <v>176850</v>
      </c>
      <c r="E12529" s="1">
        <v>43775.64570601852</v>
      </c>
      <c r="F12529">
        <v>13</v>
      </c>
      <c r="G12529" t="s">
        <v>33</v>
      </c>
      <c r="H12529">
        <v>1</v>
      </c>
      <c r="J12529" s="2">
        <f t="shared" si="585"/>
        <v>1</v>
      </c>
      <c r="K12529" s="2" t="str">
        <f>IFERROR(VLOOKUP(A12529,Aux!A:B,2,0),"Outros")</f>
        <v>Municípios</v>
      </c>
      <c r="L12529" s="2">
        <f t="shared" si="586"/>
        <v>2019</v>
      </c>
      <c r="M12529">
        <f t="shared" si="587"/>
        <v>45</v>
      </c>
    </row>
    <row r="12530" spans="1:13" x14ac:dyDescent="0.35">
      <c r="A12530" t="s">
        <v>150</v>
      </c>
      <c r="B12530">
        <v>505309939</v>
      </c>
      <c r="C12530">
        <v>176852</v>
      </c>
      <c r="D12530" t="s">
        <v>9826</v>
      </c>
      <c r="E12530" s="1">
        <v>43775.647361111114</v>
      </c>
      <c r="F12530">
        <v>1</v>
      </c>
      <c r="G12530" t="s">
        <v>152</v>
      </c>
      <c r="H12530">
        <v>360</v>
      </c>
      <c r="I12530" s="1">
        <v>43782.6875</v>
      </c>
      <c r="J12530" s="2">
        <f t="shared" si="585"/>
        <v>1</v>
      </c>
      <c r="K12530" s="2" t="str">
        <f>IFERROR(VLOOKUP(A12530,Aux!A:B,2,0),"Outros")</f>
        <v>Municípios</v>
      </c>
      <c r="L12530" s="2">
        <f t="shared" si="586"/>
        <v>2019</v>
      </c>
      <c r="M12530">
        <f t="shared" si="587"/>
        <v>45</v>
      </c>
    </row>
    <row r="12531" spans="1:13" x14ac:dyDescent="0.35">
      <c r="A12531" t="s">
        <v>71</v>
      </c>
      <c r="B12531">
        <v>500051054</v>
      </c>
      <c r="C12531">
        <v>176853</v>
      </c>
      <c r="D12531" t="s">
        <v>10468</v>
      </c>
      <c r="E12531" s="1">
        <v>43775.650520833333</v>
      </c>
      <c r="F12531">
        <v>13</v>
      </c>
      <c r="G12531" t="s">
        <v>1398</v>
      </c>
      <c r="H12531">
        <v>340</v>
      </c>
      <c r="I12531" s="1">
        <v>43838.791666666664</v>
      </c>
      <c r="J12531" s="2">
        <f t="shared" si="585"/>
        <v>1</v>
      </c>
      <c r="K12531" s="2" t="str">
        <f>IFERROR(VLOOKUP(A12531,Aux!A:B,2,0),"Outros")</f>
        <v>Municípios</v>
      </c>
      <c r="L12531" s="2">
        <f t="shared" si="586"/>
        <v>2019</v>
      </c>
      <c r="M12531">
        <f t="shared" si="587"/>
        <v>45</v>
      </c>
    </row>
    <row r="12532" spans="1:13" x14ac:dyDescent="0.35">
      <c r="A12532" t="s">
        <v>171</v>
      </c>
      <c r="B12532">
        <v>504293125</v>
      </c>
      <c r="C12532">
        <v>176854</v>
      </c>
      <c r="D12532" t="s">
        <v>9932</v>
      </c>
      <c r="E12532" s="1">
        <v>43775.65111111111</v>
      </c>
      <c r="F12532">
        <v>13</v>
      </c>
      <c r="G12532" t="s">
        <v>342</v>
      </c>
      <c r="H12532">
        <v>360</v>
      </c>
      <c r="I12532" s="1">
        <v>43784.999305555553</v>
      </c>
      <c r="J12532" s="2">
        <f t="shared" si="585"/>
        <v>1</v>
      </c>
      <c r="K12532" s="2" t="str">
        <f>IFERROR(VLOOKUP(A12532,Aux!A:B,2,0),"Outros")</f>
        <v>Municípios</v>
      </c>
      <c r="L12532" s="2">
        <f t="shared" si="586"/>
        <v>2019</v>
      </c>
      <c r="M12532">
        <f t="shared" si="587"/>
        <v>45</v>
      </c>
    </row>
    <row r="12533" spans="1:13" x14ac:dyDescent="0.35">
      <c r="A12533" t="s">
        <v>41</v>
      </c>
      <c r="B12533">
        <v>500192855</v>
      </c>
      <c r="C12533">
        <v>176856</v>
      </c>
      <c r="D12533" t="s">
        <v>10056</v>
      </c>
      <c r="E12533" s="1">
        <v>43775.659930555557</v>
      </c>
      <c r="F12533">
        <v>3</v>
      </c>
      <c r="G12533" t="s">
        <v>33</v>
      </c>
      <c r="H12533">
        <v>220</v>
      </c>
      <c r="I12533" s="1">
        <v>43843.999305555553</v>
      </c>
      <c r="J12533" s="2">
        <f t="shared" si="585"/>
        <v>1</v>
      </c>
      <c r="K12533" s="2" t="str">
        <f>IFERROR(VLOOKUP(A12533,Aux!A:B,2,0),"Outros")</f>
        <v>Transportes</v>
      </c>
      <c r="L12533" s="2">
        <f t="shared" si="586"/>
        <v>2019</v>
      </c>
      <c r="M12533">
        <f t="shared" si="587"/>
        <v>45</v>
      </c>
    </row>
    <row r="12534" spans="1:13" x14ac:dyDescent="0.35">
      <c r="A12534" t="s">
        <v>246</v>
      </c>
      <c r="B12534">
        <v>512013241</v>
      </c>
      <c r="C12534">
        <v>176857</v>
      </c>
      <c r="E12534" s="1">
        <v>43775.660243055558</v>
      </c>
      <c r="F12534">
        <v>1</v>
      </c>
      <c r="G12534" t="s">
        <v>5468</v>
      </c>
      <c r="H12534">
        <v>360</v>
      </c>
      <c r="I12534" s="1">
        <v>43784.6875</v>
      </c>
      <c r="J12534" s="2">
        <f t="shared" si="585"/>
        <v>1</v>
      </c>
      <c r="K12534" s="2" t="str">
        <f>IFERROR(VLOOKUP(A12534,Aux!A:B,2,0),"Outros")</f>
        <v>Municípios</v>
      </c>
      <c r="L12534" s="2">
        <f t="shared" si="586"/>
        <v>2019</v>
      </c>
      <c r="M12534">
        <f t="shared" si="587"/>
        <v>45</v>
      </c>
    </row>
    <row r="12535" spans="1:13" x14ac:dyDescent="0.35">
      <c r="A12535" t="s">
        <v>574</v>
      </c>
      <c r="B12535">
        <v>506791220</v>
      </c>
      <c r="C12535">
        <v>176860</v>
      </c>
      <c r="D12535" t="s">
        <v>10514</v>
      </c>
      <c r="E12535" s="1">
        <v>43775.668182870373</v>
      </c>
      <c r="F12535">
        <v>3</v>
      </c>
      <c r="G12535" t="s">
        <v>576</v>
      </c>
      <c r="H12535">
        <v>340</v>
      </c>
      <c r="I12535" s="1">
        <v>43785.999305555553</v>
      </c>
      <c r="J12535" s="2">
        <f t="shared" si="585"/>
        <v>1</v>
      </c>
      <c r="K12535" s="2" t="str">
        <f>IFERROR(VLOOKUP(A12535,Aux!A:B,2,0),"Outros")</f>
        <v>Municípios</v>
      </c>
      <c r="L12535" s="2">
        <f t="shared" si="586"/>
        <v>2019</v>
      </c>
      <c r="M12535">
        <f t="shared" si="587"/>
        <v>45</v>
      </c>
    </row>
    <row r="12536" spans="1:13" x14ac:dyDescent="0.35">
      <c r="A12536" t="s">
        <v>389</v>
      </c>
      <c r="B12536">
        <v>506722422</v>
      </c>
      <c r="C12536">
        <v>176862</v>
      </c>
      <c r="D12536" t="s">
        <v>10515</v>
      </c>
      <c r="E12536" s="1">
        <v>43775.678472222222</v>
      </c>
      <c r="F12536">
        <v>1</v>
      </c>
      <c r="G12536" t="s">
        <v>837</v>
      </c>
      <c r="H12536">
        <v>340</v>
      </c>
      <c r="I12536" s="1">
        <v>43781.999305555553</v>
      </c>
      <c r="J12536" s="2">
        <f t="shared" si="585"/>
        <v>1</v>
      </c>
      <c r="K12536" s="2" t="str">
        <f>IFERROR(VLOOKUP(A12536,Aux!A:B,2,0),"Outros")</f>
        <v>Municípios</v>
      </c>
      <c r="L12536" s="2">
        <f t="shared" si="586"/>
        <v>2019</v>
      </c>
      <c r="M12536">
        <f t="shared" si="587"/>
        <v>45</v>
      </c>
    </row>
    <row r="12537" spans="1:13" x14ac:dyDescent="0.35">
      <c r="A12537" t="s">
        <v>130</v>
      </c>
      <c r="B12537">
        <v>512103070</v>
      </c>
      <c r="C12537">
        <v>176863</v>
      </c>
      <c r="D12537" t="s">
        <v>9827</v>
      </c>
      <c r="E12537" s="1">
        <v>43775.6799537037</v>
      </c>
      <c r="F12537">
        <v>1</v>
      </c>
      <c r="G12537" t="s">
        <v>132</v>
      </c>
      <c r="H12537">
        <v>360</v>
      </c>
      <c r="I12537" s="1">
        <v>43785.999305555553</v>
      </c>
      <c r="J12537" s="2">
        <f t="shared" si="585"/>
        <v>1</v>
      </c>
      <c r="K12537" s="2" t="str">
        <f>IFERROR(VLOOKUP(A12537,Aux!A:B,2,0),"Outros")</f>
        <v>Hospitais</v>
      </c>
      <c r="L12537" s="2">
        <f t="shared" si="586"/>
        <v>2019</v>
      </c>
      <c r="M12537">
        <f t="shared" si="587"/>
        <v>45</v>
      </c>
    </row>
    <row r="12538" spans="1:13" x14ac:dyDescent="0.35">
      <c r="A12538" t="s">
        <v>188</v>
      </c>
      <c r="B12538">
        <v>502130040</v>
      </c>
      <c r="C12538">
        <v>176864</v>
      </c>
      <c r="E12538" s="1">
        <v>43775.681388888886</v>
      </c>
      <c r="F12538">
        <v>13</v>
      </c>
      <c r="H12538">
        <v>400</v>
      </c>
      <c r="J12538" s="2">
        <f t="shared" si="585"/>
        <v>1</v>
      </c>
      <c r="K12538" s="2" t="str">
        <f>IFERROR(VLOOKUP(A12538,Aux!A:B,2,0),"Outros")</f>
        <v>Municípios</v>
      </c>
      <c r="L12538" s="2">
        <f t="shared" si="586"/>
        <v>2019</v>
      </c>
      <c r="M12538">
        <f t="shared" si="587"/>
        <v>45</v>
      </c>
    </row>
    <row r="12539" spans="1:13" x14ac:dyDescent="0.35">
      <c r="A12539" t="s">
        <v>188</v>
      </c>
      <c r="B12539">
        <v>502130040</v>
      </c>
      <c r="C12539">
        <v>176865</v>
      </c>
      <c r="D12539" t="s">
        <v>9925</v>
      </c>
      <c r="E12539" s="1">
        <v>43775.683020833334</v>
      </c>
      <c r="F12539">
        <v>13</v>
      </c>
      <c r="G12539" t="s">
        <v>6387</v>
      </c>
      <c r="H12539">
        <v>340</v>
      </c>
      <c r="I12539" s="1">
        <v>43784.708333333336</v>
      </c>
      <c r="J12539" s="2">
        <f t="shared" si="585"/>
        <v>1</v>
      </c>
      <c r="K12539" s="2" t="str">
        <f>IFERROR(VLOOKUP(A12539,Aux!A:B,2,0),"Outros")</f>
        <v>Municípios</v>
      </c>
      <c r="L12539" s="2">
        <f t="shared" si="586"/>
        <v>2019</v>
      </c>
      <c r="M12539">
        <f t="shared" si="587"/>
        <v>45</v>
      </c>
    </row>
    <row r="12540" spans="1:13" x14ac:dyDescent="0.35">
      <c r="A12540" t="s">
        <v>112</v>
      </c>
      <c r="B12540">
        <v>501144218</v>
      </c>
      <c r="C12540">
        <v>176866</v>
      </c>
      <c r="D12540" t="s">
        <v>8725</v>
      </c>
      <c r="E12540" s="1">
        <v>43775.688263888886</v>
      </c>
      <c r="F12540">
        <v>13</v>
      </c>
      <c r="G12540" t="s">
        <v>1242</v>
      </c>
      <c r="H12540">
        <v>400</v>
      </c>
      <c r="I12540" s="1">
        <v>43779.75</v>
      </c>
      <c r="J12540" s="2">
        <f t="shared" si="585"/>
        <v>1</v>
      </c>
      <c r="K12540" s="2" t="str">
        <f>IFERROR(VLOOKUP(A12540,Aux!A:B,2,0),"Outros")</f>
        <v>Municípios</v>
      </c>
      <c r="L12540" s="2">
        <f t="shared" si="586"/>
        <v>2019</v>
      </c>
      <c r="M12540">
        <f t="shared" si="587"/>
        <v>45</v>
      </c>
    </row>
    <row r="12541" spans="1:13" x14ac:dyDescent="0.35">
      <c r="A12541" t="s">
        <v>112</v>
      </c>
      <c r="B12541">
        <v>501144218</v>
      </c>
      <c r="C12541">
        <v>176871</v>
      </c>
      <c r="D12541" t="s">
        <v>8725</v>
      </c>
      <c r="E12541" s="1">
        <v>43775.710439814815</v>
      </c>
      <c r="F12541">
        <v>13</v>
      </c>
      <c r="G12541" t="s">
        <v>256</v>
      </c>
      <c r="H12541">
        <v>360</v>
      </c>
      <c r="I12541" s="1">
        <v>43781.75</v>
      </c>
      <c r="J12541" s="2">
        <f t="shared" si="585"/>
        <v>1</v>
      </c>
      <c r="K12541" s="2" t="str">
        <f>IFERROR(VLOOKUP(A12541,Aux!A:B,2,0),"Outros")</f>
        <v>Municípios</v>
      </c>
      <c r="L12541" s="2">
        <f t="shared" si="586"/>
        <v>2019</v>
      </c>
      <c r="M12541">
        <f t="shared" si="587"/>
        <v>45</v>
      </c>
    </row>
    <row r="12542" spans="1:13" x14ac:dyDescent="0.35">
      <c r="A12542" t="s">
        <v>57</v>
      </c>
      <c r="B12542">
        <v>501294104</v>
      </c>
      <c r="C12542">
        <v>176873</v>
      </c>
      <c r="E12542" s="1">
        <v>43775.712094907409</v>
      </c>
      <c r="F12542">
        <v>13</v>
      </c>
      <c r="G12542" t="s">
        <v>33</v>
      </c>
      <c r="H12542">
        <v>400</v>
      </c>
      <c r="J12542" s="2">
        <f t="shared" si="585"/>
        <v>1</v>
      </c>
      <c r="K12542" s="2" t="str">
        <f>IFERROR(VLOOKUP(A12542,Aux!A:B,2,0),"Outros")</f>
        <v>Municípios</v>
      </c>
      <c r="L12542" s="2">
        <f t="shared" si="586"/>
        <v>2019</v>
      </c>
      <c r="M12542">
        <f t="shared" si="587"/>
        <v>45</v>
      </c>
    </row>
    <row r="12543" spans="1:13" x14ac:dyDescent="0.35">
      <c r="A12543" t="s">
        <v>57</v>
      </c>
      <c r="B12543">
        <v>501294104</v>
      </c>
      <c r="C12543">
        <v>176874</v>
      </c>
      <c r="D12543" t="s">
        <v>9933</v>
      </c>
      <c r="E12543" s="1">
        <v>43775.712708333333</v>
      </c>
      <c r="F12543">
        <v>13</v>
      </c>
      <c r="G12543" t="s">
        <v>59</v>
      </c>
      <c r="H12543">
        <v>340</v>
      </c>
      <c r="I12543" s="1">
        <v>43786.999305555553</v>
      </c>
      <c r="J12543" s="2">
        <f t="shared" si="585"/>
        <v>1</v>
      </c>
      <c r="K12543" s="2" t="str">
        <f>IFERROR(VLOOKUP(A12543,Aux!A:B,2,0),"Outros")</f>
        <v>Municípios</v>
      </c>
      <c r="L12543" s="2">
        <f t="shared" si="586"/>
        <v>2019</v>
      </c>
      <c r="M12543">
        <f t="shared" si="587"/>
        <v>45</v>
      </c>
    </row>
    <row r="12544" spans="1:13" x14ac:dyDescent="0.35">
      <c r="A12544" t="s">
        <v>185</v>
      </c>
      <c r="B12544">
        <v>506556590</v>
      </c>
      <c r="C12544">
        <v>176877</v>
      </c>
      <c r="D12544" t="s">
        <v>10260</v>
      </c>
      <c r="E12544" s="1">
        <v>43775.732754629629</v>
      </c>
      <c r="F12544">
        <v>13</v>
      </c>
      <c r="G12544" t="s">
        <v>187</v>
      </c>
      <c r="H12544">
        <v>5</v>
      </c>
      <c r="I12544" s="1">
        <v>43780.999305555553</v>
      </c>
      <c r="J12544" s="2">
        <f t="shared" si="585"/>
        <v>1</v>
      </c>
      <c r="K12544" s="2" t="str">
        <f>IFERROR(VLOOKUP(A12544,Aux!A:B,2,0),"Outros")</f>
        <v>Municípios</v>
      </c>
      <c r="L12544" s="2">
        <f t="shared" si="586"/>
        <v>2019</v>
      </c>
      <c r="M12544">
        <f t="shared" si="587"/>
        <v>45</v>
      </c>
    </row>
    <row r="12545" spans="1:13" x14ac:dyDescent="0.35">
      <c r="A12545" t="s">
        <v>275</v>
      </c>
      <c r="B12545">
        <v>505187531</v>
      </c>
      <c r="C12545">
        <v>176878</v>
      </c>
      <c r="D12545" t="s">
        <v>10022</v>
      </c>
      <c r="E12545" s="1">
        <v>43775.759826388887</v>
      </c>
      <c r="F12545">
        <v>1</v>
      </c>
      <c r="G12545" t="s">
        <v>277</v>
      </c>
      <c r="H12545">
        <v>360</v>
      </c>
      <c r="I12545" s="1">
        <v>43780.999305555553</v>
      </c>
      <c r="J12545" s="2">
        <f t="shared" si="585"/>
        <v>1</v>
      </c>
      <c r="K12545" s="2" t="str">
        <f>IFERROR(VLOOKUP(A12545,Aux!A:B,2,0),"Outros")</f>
        <v>Municípios</v>
      </c>
      <c r="L12545" s="2">
        <f t="shared" si="586"/>
        <v>2019</v>
      </c>
      <c r="M12545">
        <f t="shared" si="587"/>
        <v>45</v>
      </c>
    </row>
    <row r="12546" spans="1:13" x14ac:dyDescent="0.35">
      <c r="A12546" t="s">
        <v>63</v>
      </c>
      <c r="B12546">
        <v>502098139</v>
      </c>
      <c r="C12546">
        <v>176880</v>
      </c>
      <c r="E12546" s="1">
        <v>43776.390497685185</v>
      </c>
      <c r="F12546">
        <v>13</v>
      </c>
      <c r="G12546" t="s">
        <v>33</v>
      </c>
      <c r="H12546">
        <v>400</v>
      </c>
      <c r="J12546" s="2">
        <f t="shared" ref="J12546:J12609" si="588">IF(C12546=C12545,"",1)</f>
        <v>1</v>
      </c>
      <c r="K12546" s="2" t="str">
        <f>IFERROR(VLOOKUP(A12546,Aux!A:B,2,0),"Outros")</f>
        <v>Municípios</v>
      </c>
      <c r="L12546" s="2">
        <f t="shared" ref="L12546:L12609" si="589">YEAR(E12546)</f>
        <v>2019</v>
      </c>
      <c r="M12546">
        <f t="shared" ref="M12546:M12609" si="590">WEEKNUM(E12546)</f>
        <v>45</v>
      </c>
    </row>
    <row r="12547" spans="1:13" x14ac:dyDescent="0.35">
      <c r="A12547" t="s">
        <v>454</v>
      </c>
      <c r="B12547">
        <v>503450189</v>
      </c>
      <c r="C12547">
        <v>176881</v>
      </c>
      <c r="D12547" t="s">
        <v>9934</v>
      </c>
      <c r="E12547" s="1">
        <v>43776.39261574074</v>
      </c>
      <c r="F12547">
        <v>3</v>
      </c>
      <c r="G12547" t="s">
        <v>1207</v>
      </c>
      <c r="H12547">
        <v>340</v>
      </c>
      <c r="I12547" s="1">
        <v>43808.75</v>
      </c>
      <c r="J12547" s="2">
        <f t="shared" si="588"/>
        <v>1</v>
      </c>
      <c r="K12547" s="2" t="str">
        <f>IFERROR(VLOOKUP(A12547,Aux!A:B,2,0),"Outros")</f>
        <v>Estradas</v>
      </c>
      <c r="L12547" s="2">
        <f t="shared" si="589"/>
        <v>2019</v>
      </c>
      <c r="M12547">
        <f t="shared" si="590"/>
        <v>45</v>
      </c>
    </row>
    <row r="12548" spans="1:13" x14ac:dyDescent="0.35">
      <c r="A12548" t="s">
        <v>389</v>
      </c>
      <c r="B12548">
        <v>506722422</v>
      </c>
      <c r="C12548">
        <v>176882</v>
      </c>
      <c r="D12548" t="s">
        <v>9103</v>
      </c>
      <c r="E12548" s="1">
        <v>43776.399953703702</v>
      </c>
      <c r="F12548">
        <v>13</v>
      </c>
      <c r="G12548" t="s">
        <v>837</v>
      </c>
      <c r="H12548">
        <v>340</v>
      </c>
      <c r="I12548" s="1">
        <v>43782.999305555553</v>
      </c>
      <c r="J12548" s="2">
        <f t="shared" si="588"/>
        <v>1</v>
      </c>
      <c r="K12548" s="2" t="str">
        <f>IFERROR(VLOOKUP(A12548,Aux!A:B,2,0),"Outros")</f>
        <v>Municípios</v>
      </c>
      <c r="L12548" s="2">
        <f t="shared" si="589"/>
        <v>2019</v>
      </c>
      <c r="M12548">
        <f t="shared" si="590"/>
        <v>45</v>
      </c>
    </row>
    <row r="12549" spans="1:13" x14ac:dyDescent="0.35">
      <c r="A12549" t="s">
        <v>57</v>
      </c>
      <c r="B12549">
        <v>501294104</v>
      </c>
      <c r="C12549">
        <v>176883</v>
      </c>
      <c r="D12549" t="s">
        <v>9935</v>
      </c>
      <c r="E12549" s="1">
        <v>43776.407129629632</v>
      </c>
      <c r="F12549">
        <v>1</v>
      </c>
      <c r="G12549" t="s">
        <v>103</v>
      </c>
      <c r="H12549">
        <v>360</v>
      </c>
      <c r="I12549" s="1">
        <v>43782.999305555553</v>
      </c>
      <c r="J12549" s="2">
        <f t="shared" si="588"/>
        <v>1</v>
      </c>
      <c r="K12549" s="2" t="str">
        <f>IFERROR(VLOOKUP(A12549,Aux!A:B,2,0),"Outros")</f>
        <v>Municípios</v>
      </c>
      <c r="L12549" s="2">
        <f t="shared" si="589"/>
        <v>2019</v>
      </c>
      <c r="M12549">
        <f t="shared" si="590"/>
        <v>45</v>
      </c>
    </row>
    <row r="12550" spans="1:13" x14ac:dyDescent="0.35">
      <c r="A12550" t="s">
        <v>15</v>
      </c>
      <c r="B12550">
        <v>503541567</v>
      </c>
      <c r="C12550">
        <v>176884</v>
      </c>
      <c r="D12550" t="s">
        <v>10261</v>
      </c>
      <c r="E12550" s="1">
        <v>43776.412546296298</v>
      </c>
      <c r="F12550">
        <v>3</v>
      </c>
      <c r="G12550" t="s">
        <v>711</v>
      </c>
      <c r="H12550">
        <v>220</v>
      </c>
      <c r="I12550" s="1">
        <v>43786.999305555553</v>
      </c>
      <c r="J12550" s="2">
        <f t="shared" si="588"/>
        <v>1</v>
      </c>
      <c r="K12550" s="2" t="str">
        <f>IFERROR(VLOOKUP(A12550,Aux!A:B,2,0),"Outros")</f>
        <v>Municípios</v>
      </c>
      <c r="L12550" s="2">
        <f t="shared" si="589"/>
        <v>2019</v>
      </c>
      <c r="M12550">
        <f t="shared" si="590"/>
        <v>45</v>
      </c>
    </row>
    <row r="12551" spans="1:13" x14ac:dyDescent="0.35">
      <c r="A12551" t="s">
        <v>15</v>
      </c>
      <c r="B12551">
        <v>503541567</v>
      </c>
      <c r="C12551">
        <v>176885</v>
      </c>
      <c r="D12551" t="s">
        <v>10155</v>
      </c>
      <c r="E12551" s="1">
        <v>43776.415312500001</v>
      </c>
      <c r="F12551">
        <v>3</v>
      </c>
      <c r="G12551" t="s">
        <v>1319</v>
      </c>
      <c r="H12551">
        <v>220</v>
      </c>
      <c r="I12551" s="1">
        <v>43786.999305555553</v>
      </c>
      <c r="J12551" s="2">
        <f t="shared" si="588"/>
        <v>1</v>
      </c>
      <c r="K12551" s="2" t="str">
        <f>IFERROR(VLOOKUP(A12551,Aux!A:B,2,0),"Outros")</f>
        <v>Municípios</v>
      </c>
      <c r="L12551" s="2">
        <f t="shared" si="589"/>
        <v>2019</v>
      </c>
      <c r="M12551">
        <f t="shared" si="590"/>
        <v>45</v>
      </c>
    </row>
    <row r="12552" spans="1:13" x14ac:dyDescent="0.35">
      <c r="A12552" t="s">
        <v>41</v>
      </c>
      <c r="B12552">
        <v>500192855</v>
      </c>
      <c r="C12552">
        <v>176886</v>
      </c>
      <c r="E12552" s="1">
        <v>43776.417800925927</v>
      </c>
      <c r="F12552">
        <v>3</v>
      </c>
      <c r="G12552" t="s">
        <v>33</v>
      </c>
      <c r="H12552">
        <v>400</v>
      </c>
      <c r="J12552" s="2">
        <f t="shared" si="588"/>
        <v>1</v>
      </c>
      <c r="K12552" s="2" t="str">
        <f>IFERROR(VLOOKUP(A12552,Aux!A:B,2,0),"Outros")</f>
        <v>Transportes</v>
      </c>
      <c r="L12552" s="2">
        <f t="shared" si="589"/>
        <v>2019</v>
      </c>
      <c r="M12552">
        <f t="shared" si="590"/>
        <v>45</v>
      </c>
    </row>
    <row r="12553" spans="1:13" x14ac:dyDescent="0.35">
      <c r="A12553" t="s">
        <v>122</v>
      </c>
      <c r="B12553">
        <v>506173968</v>
      </c>
      <c r="C12553">
        <v>176889</v>
      </c>
      <c r="D12553" t="s">
        <v>10293</v>
      </c>
      <c r="E12553" s="1">
        <v>43776.426481481481</v>
      </c>
      <c r="F12553">
        <v>3</v>
      </c>
      <c r="G12553" t="s">
        <v>1167</v>
      </c>
      <c r="H12553">
        <v>340</v>
      </c>
      <c r="I12553" s="1">
        <v>43810.708333333336</v>
      </c>
      <c r="J12553" s="2">
        <f t="shared" si="588"/>
        <v>1</v>
      </c>
      <c r="K12553" s="2" t="str">
        <f>IFERROR(VLOOKUP(A12553,Aux!A:B,2,0),"Outros")</f>
        <v>Municípios</v>
      </c>
      <c r="L12553" s="2">
        <f t="shared" si="589"/>
        <v>2019</v>
      </c>
      <c r="M12553">
        <f t="shared" si="590"/>
        <v>45</v>
      </c>
    </row>
    <row r="12554" spans="1:13" x14ac:dyDescent="0.35">
      <c r="A12554" t="s">
        <v>1307</v>
      </c>
      <c r="B12554">
        <v>506907619</v>
      </c>
      <c r="C12554">
        <v>176890</v>
      </c>
      <c r="D12554" t="s">
        <v>2922</v>
      </c>
      <c r="E12554" s="1">
        <v>43776.429305555554</v>
      </c>
      <c r="F12554">
        <v>3</v>
      </c>
      <c r="G12554" t="s">
        <v>9564</v>
      </c>
      <c r="H12554">
        <v>360</v>
      </c>
      <c r="I12554" s="1">
        <v>43788.999305555553</v>
      </c>
      <c r="J12554" s="2">
        <f t="shared" si="588"/>
        <v>1</v>
      </c>
      <c r="K12554" s="2" t="str">
        <f>IFERROR(VLOOKUP(A12554,Aux!A:B,2,0),"Outros")</f>
        <v>Municípios</v>
      </c>
      <c r="L12554" s="2">
        <f t="shared" si="589"/>
        <v>2019</v>
      </c>
      <c r="M12554">
        <f t="shared" si="590"/>
        <v>45</v>
      </c>
    </row>
    <row r="12555" spans="1:13" x14ac:dyDescent="0.35">
      <c r="A12555" t="s">
        <v>296</v>
      </c>
      <c r="B12555">
        <v>507396081</v>
      </c>
      <c r="C12555">
        <v>176891</v>
      </c>
      <c r="D12555" t="s">
        <v>10262</v>
      </c>
      <c r="E12555" s="1">
        <v>43776.430752314816</v>
      </c>
      <c r="F12555">
        <v>13</v>
      </c>
      <c r="G12555" t="s">
        <v>605</v>
      </c>
      <c r="H12555">
        <v>360</v>
      </c>
      <c r="I12555" s="1">
        <v>43782.999305555553</v>
      </c>
      <c r="J12555" s="2">
        <f t="shared" si="588"/>
        <v>1</v>
      </c>
      <c r="K12555" s="2" t="str">
        <f>IFERROR(VLOOKUP(A12555,Aux!A:B,2,0),"Outros")</f>
        <v>Municípios</v>
      </c>
      <c r="L12555" s="2">
        <f t="shared" si="589"/>
        <v>2019</v>
      </c>
      <c r="M12555">
        <f t="shared" si="590"/>
        <v>45</v>
      </c>
    </row>
    <row r="12556" spans="1:13" x14ac:dyDescent="0.35">
      <c r="A12556" t="s">
        <v>275</v>
      </c>
      <c r="B12556">
        <v>505187531</v>
      </c>
      <c r="C12556">
        <v>176893</v>
      </c>
      <c r="D12556" t="s">
        <v>10263</v>
      </c>
      <c r="E12556" s="1">
        <v>43776.456504629627</v>
      </c>
      <c r="F12556">
        <v>1</v>
      </c>
      <c r="G12556" t="s">
        <v>277</v>
      </c>
      <c r="H12556">
        <v>360</v>
      </c>
      <c r="I12556" s="1">
        <v>43781.999305555553</v>
      </c>
      <c r="J12556" s="2">
        <f t="shared" si="588"/>
        <v>1</v>
      </c>
      <c r="K12556" s="2" t="str">
        <f>IFERROR(VLOOKUP(A12556,Aux!A:B,2,0),"Outros")</f>
        <v>Municípios</v>
      </c>
      <c r="L12556" s="2">
        <f t="shared" si="589"/>
        <v>2019</v>
      </c>
      <c r="M12556">
        <f t="shared" si="590"/>
        <v>45</v>
      </c>
    </row>
    <row r="12557" spans="1:13" x14ac:dyDescent="0.35">
      <c r="A12557" t="s">
        <v>165</v>
      </c>
      <c r="B12557">
        <v>600084892</v>
      </c>
      <c r="C12557">
        <v>176894</v>
      </c>
      <c r="E12557" s="1">
        <v>43776.457013888888</v>
      </c>
      <c r="F12557">
        <v>3</v>
      </c>
      <c r="G12557" t="s">
        <v>33</v>
      </c>
      <c r="H12557">
        <v>400</v>
      </c>
      <c r="J12557" s="2">
        <f t="shared" si="588"/>
        <v>1</v>
      </c>
      <c r="K12557" s="2" t="str">
        <f>IFERROR(VLOOKUP(A12557,Aux!A:B,2,0),"Outros")</f>
        <v>Outros</v>
      </c>
      <c r="L12557" s="2">
        <f t="shared" si="589"/>
        <v>2019</v>
      </c>
      <c r="M12557">
        <f t="shared" si="590"/>
        <v>45</v>
      </c>
    </row>
    <row r="12558" spans="1:13" x14ac:dyDescent="0.35">
      <c r="A12558" t="s">
        <v>165</v>
      </c>
      <c r="B12558">
        <v>600084892</v>
      </c>
      <c r="C12558">
        <v>176895</v>
      </c>
      <c r="D12558" t="s">
        <v>10264</v>
      </c>
      <c r="E12558" s="1">
        <v>43776.457268518519</v>
      </c>
      <c r="F12558">
        <v>3</v>
      </c>
      <c r="G12558" t="s">
        <v>14</v>
      </c>
      <c r="H12558">
        <v>340</v>
      </c>
      <c r="I12558" s="1">
        <v>43787.999305555553</v>
      </c>
      <c r="J12558" s="2">
        <f t="shared" si="588"/>
        <v>1</v>
      </c>
      <c r="K12558" s="2" t="str">
        <f>IFERROR(VLOOKUP(A12558,Aux!A:B,2,0),"Outros")</f>
        <v>Outros</v>
      </c>
      <c r="L12558" s="2">
        <f t="shared" si="589"/>
        <v>2019</v>
      </c>
      <c r="M12558">
        <f t="shared" si="590"/>
        <v>45</v>
      </c>
    </row>
    <row r="12559" spans="1:13" x14ac:dyDescent="0.35">
      <c r="A12559" t="s">
        <v>12</v>
      </c>
      <c r="B12559">
        <v>508481287</v>
      </c>
      <c r="C12559">
        <v>176896</v>
      </c>
      <c r="D12559" t="s">
        <v>10294</v>
      </c>
      <c r="E12559" s="1">
        <v>43776.477627314816</v>
      </c>
      <c r="F12559">
        <v>3</v>
      </c>
      <c r="G12559" t="s">
        <v>14</v>
      </c>
      <c r="H12559">
        <v>360</v>
      </c>
      <c r="I12559" s="1">
        <v>43797.708333333336</v>
      </c>
      <c r="J12559" s="2">
        <f t="shared" si="588"/>
        <v>1</v>
      </c>
      <c r="K12559" s="2" t="str">
        <f>IFERROR(VLOOKUP(A12559,Aux!A:B,2,0),"Outros")</f>
        <v>Hospitais</v>
      </c>
      <c r="L12559" s="2">
        <f t="shared" si="589"/>
        <v>2019</v>
      </c>
      <c r="M12559">
        <f t="shared" si="590"/>
        <v>45</v>
      </c>
    </row>
    <row r="12560" spans="1:13" x14ac:dyDescent="0.35">
      <c r="A12560" t="s">
        <v>3726</v>
      </c>
      <c r="B12560">
        <v>510832890</v>
      </c>
      <c r="C12560">
        <v>176898</v>
      </c>
      <c r="D12560" t="s">
        <v>9936</v>
      </c>
      <c r="E12560" s="1">
        <v>43776.482847222222</v>
      </c>
      <c r="F12560">
        <v>3</v>
      </c>
      <c r="G12560" t="s">
        <v>2243</v>
      </c>
      <c r="H12560">
        <v>340</v>
      </c>
      <c r="I12560" s="1">
        <v>43798.999305555553</v>
      </c>
      <c r="J12560" s="2">
        <f t="shared" si="588"/>
        <v>1</v>
      </c>
      <c r="K12560" s="2" t="str">
        <f>IFERROR(VLOOKUP(A12560,Aux!A:B,2,0),"Outros")</f>
        <v>Municípios</v>
      </c>
      <c r="L12560" s="2">
        <f t="shared" si="589"/>
        <v>2019</v>
      </c>
      <c r="M12560">
        <f t="shared" si="590"/>
        <v>45</v>
      </c>
    </row>
    <row r="12561" spans="1:13" x14ac:dyDescent="0.35">
      <c r="A12561" t="s">
        <v>628</v>
      </c>
      <c r="B12561">
        <v>501258027</v>
      </c>
      <c r="C12561">
        <v>176900</v>
      </c>
      <c r="D12561" t="s">
        <v>10469</v>
      </c>
      <c r="E12561" s="1">
        <v>43776.487002314818</v>
      </c>
      <c r="F12561">
        <v>1</v>
      </c>
      <c r="G12561" t="s">
        <v>759</v>
      </c>
      <c r="H12561">
        <v>340</v>
      </c>
      <c r="I12561" s="1">
        <v>43783.999305555553</v>
      </c>
      <c r="J12561" s="2">
        <f t="shared" si="588"/>
        <v>1</v>
      </c>
      <c r="K12561" s="2" t="str">
        <f>IFERROR(VLOOKUP(A12561,Aux!A:B,2,0),"Outros")</f>
        <v>Municípios</v>
      </c>
      <c r="L12561" s="2">
        <f t="shared" si="589"/>
        <v>2019</v>
      </c>
      <c r="M12561">
        <f t="shared" si="590"/>
        <v>45</v>
      </c>
    </row>
    <row r="12562" spans="1:13" x14ac:dyDescent="0.35">
      <c r="A12562" t="s">
        <v>185</v>
      </c>
      <c r="B12562">
        <v>506556590</v>
      </c>
      <c r="C12562">
        <v>176902</v>
      </c>
      <c r="D12562" t="s">
        <v>10265</v>
      </c>
      <c r="E12562" s="1">
        <v>43776.493206018517</v>
      </c>
      <c r="F12562">
        <v>13</v>
      </c>
      <c r="G12562" t="s">
        <v>187</v>
      </c>
      <c r="H12562">
        <v>340</v>
      </c>
      <c r="I12562" s="1">
        <v>43783.999305555553</v>
      </c>
      <c r="J12562" s="2">
        <f t="shared" si="588"/>
        <v>1</v>
      </c>
      <c r="K12562" s="2" t="str">
        <f>IFERROR(VLOOKUP(A12562,Aux!A:B,2,0),"Outros")</f>
        <v>Municípios</v>
      </c>
      <c r="L12562" s="2">
        <f t="shared" si="589"/>
        <v>2019</v>
      </c>
      <c r="M12562">
        <f t="shared" si="590"/>
        <v>45</v>
      </c>
    </row>
    <row r="12563" spans="1:13" x14ac:dyDescent="0.35">
      <c r="A12563" t="s">
        <v>633</v>
      </c>
      <c r="B12563">
        <v>506617599</v>
      </c>
      <c r="C12563">
        <v>176903</v>
      </c>
      <c r="D12563" t="s">
        <v>9937</v>
      </c>
      <c r="E12563" s="1">
        <v>43776.498020833336</v>
      </c>
      <c r="F12563">
        <v>13</v>
      </c>
      <c r="G12563" t="s">
        <v>8258</v>
      </c>
      <c r="H12563">
        <v>5</v>
      </c>
      <c r="I12563" s="1">
        <v>43790.999305555553</v>
      </c>
      <c r="J12563" s="2">
        <f t="shared" si="588"/>
        <v>1</v>
      </c>
      <c r="K12563" s="2" t="str">
        <f>IFERROR(VLOOKUP(A12563,Aux!A:B,2,0),"Outros")</f>
        <v>Municípios</v>
      </c>
      <c r="L12563" s="2">
        <f t="shared" si="589"/>
        <v>2019</v>
      </c>
      <c r="M12563">
        <f t="shared" si="590"/>
        <v>45</v>
      </c>
    </row>
    <row r="12564" spans="1:13" x14ac:dyDescent="0.35">
      <c r="A12564" t="s">
        <v>122</v>
      </c>
      <c r="B12564">
        <v>506173968</v>
      </c>
      <c r="C12564">
        <v>176904</v>
      </c>
      <c r="D12564" t="s">
        <v>10114</v>
      </c>
      <c r="E12564" s="1">
        <v>43776.501307870371</v>
      </c>
      <c r="F12564">
        <v>1</v>
      </c>
      <c r="G12564" t="s">
        <v>147</v>
      </c>
      <c r="H12564">
        <v>340</v>
      </c>
      <c r="I12564" s="1">
        <v>43781.75</v>
      </c>
      <c r="J12564" s="2">
        <f t="shared" si="588"/>
        <v>1</v>
      </c>
      <c r="K12564" s="2" t="str">
        <f>IFERROR(VLOOKUP(A12564,Aux!A:B,2,0),"Outros")</f>
        <v>Municípios</v>
      </c>
      <c r="L12564" s="2">
        <f t="shared" si="589"/>
        <v>2019</v>
      </c>
      <c r="M12564">
        <f t="shared" si="590"/>
        <v>45</v>
      </c>
    </row>
    <row r="12565" spans="1:13" x14ac:dyDescent="0.35">
      <c r="A12565" t="s">
        <v>246</v>
      </c>
      <c r="B12565">
        <v>512013241</v>
      </c>
      <c r="C12565">
        <v>176905</v>
      </c>
      <c r="E12565" s="1">
        <v>43776.504386574074</v>
      </c>
      <c r="F12565">
        <v>1</v>
      </c>
      <c r="G12565" t="s">
        <v>10266</v>
      </c>
      <c r="H12565">
        <v>5</v>
      </c>
      <c r="I12565" s="1">
        <v>43784.729166666664</v>
      </c>
      <c r="J12565" s="2">
        <f t="shared" si="588"/>
        <v>1</v>
      </c>
      <c r="K12565" s="2" t="str">
        <f>IFERROR(VLOOKUP(A12565,Aux!A:B,2,0),"Outros")</f>
        <v>Municípios</v>
      </c>
      <c r="L12565" s="2">
        <f t="shared" si="589"/>
        <v>2019</v>
      </c>
      <c r="M12565">
        <f t="shared" si="590"/>
        <v>45</v>
      </c>
    </row>
    <row r="12566" spans="1:13" x14ac:dyDescent="0.35">
      <c r="A12566" t="s">
        <v>122</v>
      </c>
      <c r="B12566">
        <v>506173968</v>
      </c>
      <c r="C12566">
        <v>176906</v>
      </c>
      <c r="D12566" t="s">
        <v>5469</v>
      </c>
      <c r="E12566" s="1">
        <v>43776.517094907409</v>
      </c>
      <c r="F12566">
        <v>13</v>
      </c>
      <c r="G12566" t="s">
        <v>147</v>
      </c>
      <c r="H12566">
        <v>360</v>
      </c>
      <c r="I12566" s="1">
        <v>43781.75</v>
      </c>
      <c r="J12566" s="2">
        <f t="shared" si="588"/>
        <v>1</v>
      </c>
      <c r="K12566" s="2" t="str">
        <f>IFERROR(VLOOKUP(A12566,Aux!A:B,2,0),"Outros")</f>
        <v>Municípios</v>
      </c>
      <c r="L12566" s="2">
        <f t="shared" si="589"/>
        <v>2019</v>
      </c>
      <c r="M12566">
        <f t="shared" si="590"/>
        <v>45</v>
      </c>
    </row>
    <row r="12567" spans="1:13" x14ac:dyDescent="0.35">
      <c r="A12567" t="s">
        <v>140</v>
      </c>
      <c r="B12567">
        <v>506614913</v>
      </c>
      <c r="C12567">
        <v>176907</v>
      </c>
      <c r="D12567" t="s">
        <v>10354</v>
      </c>
      <c r="E12567" s="1">
        <v>43776.519918981481</v>
      </c>
      <c r="F12567">
        <v>3</v>
      </c>
      <c r="G12567" t="s">
        <v>47</v>
      </c>
      <c r="H12567">
        <v>340</v>
      </c>
      <c r="I12567" s="1">
        <v>43784.999305555553</v>
      </c>
      <c r="J12567" s="2">
        <f t="shared" si="588"/>
        <v>1</v>
      </c>
      <c r="K12567" s="2" t="str">
        <f>IFERROR(VLOOKUP(A12567,Aux!A:B,2,0),"Outros")</f>
        <v>Municípios</v>
      </c>
      <c r="L12567" s="2">
        <f t="shared" si="589"/>
        <v>2019</v>
      </c>
      <c r="M12567">
        <f t="shared" si="590"/>
        <v>45</v>
      </c>
    </row>
    <row r="12568" spans="1:13" x14ac:dyDescent="0.35">
      <c r="A12568" t="s">
        <v>246</v>
      </c>
      <c r="B12568">
        <v>512013241</v>
      </c>
      <c r="C12568">
        <v>176908</v>
      </c>
      <c r="E12568" s="1">
        <v>43776.534363425926</v>
      </c>
      <c r="F12568">
        <v>1</v>
      </c>
      <c r="G12568" t="s">
        <v>10266</v>
      </c>
      <c r="H12568">
        <v>360</v>
      </c>
      <c r="I12568" s="1">
        <v>43784.729166666664</v>
      </c>
      <c r="J12568" s="2">
        <f t="shared" si="588"/>
        <v>1</v>
      </c>
      <c r="K12568" s="2" t="str">
        <f>IFERROR(VLOOKUP(A12568,Aux!A:B,2,0),"Outros")</f>
        <v>Municípios</v>
      </c>
      <c r="L12568" s="2">
        <f t="shared" si="589"/>
        <v>2019</v>
      </c>
      <c r="M12568">
        <f t="shared" si="590"/>
        <v>45</v>
      </c>
    </row>
    <row r="12569" spans="1:13" x14ac:dyDescent="0.35">
      <c r="A12569" t="s">
        <v>528</v>
      </c>
      <c r="B12569">
        <v>512044040</v>
      </c>
      <c r="C12569">
        <v>176909</v>
      </c>
      <c r="E12569" s="1">
        <v>43776.542256944442</v>
      </c>
      <c r="F12569">
        <v>1</v>
      </c>
      <c r="G12569" t="s">
        <v>33</v>
      </c>
      <c r="H12569">
        <v>1</v>
      </c>
      <c r="J12569" s="2">
        <f t="shared" si="588"/>
        <v>1</v>
      </c>
      <c r="K12569" s="2" t="str">
        <f>IFERROR(VLOOKUP(A12569,Aux!A:B,2,0),"Outros")</f>
        <v>Municípios</v>
      </c>
      <c r="L12569" s="2">
        <f t="shared" si="589"/>
        <v>2019</v>
      </c>
      <c r="M12569">
        <f t="shared" si="590"/>
        <v>45</v>
      </c>
    </row>
    <row r="12570" spans="1:13" x14ac:dyDescent="0.35">
      <c r="A12570" t="s">
        <v>528</v>
      </c>
      <c r="B12570">
        <v>512044040</v>
      </c>
      <c r="C12570">
        <v>176910</v>
      </c>
      <c r="D12570" t="s">
        <v>8977</v>
      </c>
      <c r="E12570" s="1">
        <v>43776.542569444442</v>
      </c>
      <c r="F12570">
        <v>1</v>
      </c>
      <c r="G12570" t="s">
        <v>225</v>
      </c>
      <c r="H12570">
        <v>360</v>
      </c>
      <c r="I12570" s="1">
        <v>43781.999305555553</v>
      </c>
      <c r="J12570" s="2">
        <f t="shared" si="588"/>
        <v>1</v>
      </c>
      <c r="K12570" s="2" t="str">
        <f>IFERROR(VLOOKUP(A12570,Aux!A:B,2,0),"Outros")</f>
        <v>Municípios</v>
      </c>
      <c r="L12570" s="2">
        <f t="shared" si="589"/>
        <v>2019</v>
      </c>
      <c r="M12570">
        <f t="shared" si="590"/>
        <v>45</v>
      </c>
    </row>
    <row r="12571" spans="1:13" x14ac:dyDescent="0.35">
      <c r="A12571" t="s">
        <v>157</v>
      </c>
      <c r="B12571">
        <v>500122237</v>
      </c>
      <c r="C12571">
        <v>176911</v>
      </c>
      <c r="D12571" t="s">
        <v>10267</v>
      </c>
      <c r="E12571" s="1">
        <v>43776.545173611114</v>
      </c>
      <c r="F12571">
        <v>13</v>
      </c>
      <c r="G12571" t="s">
        <v>33</v>
      </c>
      <c r="H12571">
        <v>340</v>
      </c>
      <c r="I12571" s="1">
        <v>43793.999305555553</v>
      </c>
      <c r="J12571" s="2">
        <f t="shared" si="588"/>
        <v>1</v>
      </c>
      <c r="K12571" s="2" t="str">
        <f>IFERROR(VLOOKUP(A12571,Aux!A:B,2,0),"Outros")</f>
        <v>Outros</v>
      </c>
      <c r="L12571" s="2">
        <f t="shared" si="589"/>
        <v>2019</v>
      </c>
      <c r="M12571">
        <f t="shared" si="590"/>
        <v>45</v>
      </c>
    </row>
    <row r="12572" spans="1:13" x14ac:dyDescent="0.35">
      <c r="A12572" t="s">
        <v>246</v>
      </c>
      <c r="B12572">
        <v>512013241</v>
      </c>
      <c r="C12572">
        <v>176912</v>
      </c>
      <c r="E12572" s="1">
        <v>43776.556712962964</v>
      </c>
      <c r="F12572">
        <v>1</v>
      </c>
      <c r="H12572">
        <v>360</v>
      </c>
      <c r="I12572" s="1">
        <v>43788.729166666664</v>
      </c>
      <c r="J12572" s="2">
        <f t="shared" si="588"/>
        <v>1</v>
      </c>
      <c r="K12572" s="2" t="str">
        <f>IFERROR(VLOOKUP(A12572,Aux!A:B,2,0),"Outros")</f>
        <v>Municípios</v>
      </c>
      <c r="L12572" s="2">
        <f t="shared" si="589"/>
        <v>2019</v>
      </c>
      <c r="M12572">
        <f t="shared" si="590"/>
        <v>45</v>
      </c>
    </row>
    <row r="12573" spans="1:13" x14ac:dyDescent="0.35">
      <c r="A12573" t="s">
        <v>1080</v>
      </c>
      <c r="B12573">
        <v>506849635</v>
      </c>
      <c r="C12573">
        <v>176914</v>
      </c>
      <c r="D12573" t="s">
        <v>10268</v>
      </c>
      <c r="E12573" s="1">
        <v>43776.598379629628</v>
      </c>
      <c r="F12573">
        <v>13</v>
      </c>
      <c r="G12573" t="s">
        <v>4459</v>
      </c>
      <c r="H12573">
        <v>220</v>
      </c>
      <c r="I12573" s="1">
        <v>43795.999305555553</v>
      </c>
      <c r="J12573" s="2">
        <f t="shared" si="588"/>
        <v>1</v>
      </c>
      <c r="K12573" s="2" t="str">
        <f>IFERROR(VLOOKUP(A12573,Aux!A:B,2,0),"Outros")</f>
        <v>Municípios</v>
      </c>
      <c r="L12573" s="2">
        <f t="shared" si="589"/>
        <v>2019</v>
      </c>
      <c r="M12573">
        <f t="shared" si="590"/>
        <v>45</v>
      </c>
    </row>
    <row r="12574" spans="1:13" x14ac:dyDescent="0.35">
      <c r="A12574" t="s">
        <v>122</v>
      </c>
      <c r="B12574">
        <v>506173968</v>
      </c>
      <c r="C12574">
        <v>176920</v>
      </c>
      <c r="D12574" t="s">
        <v>10295</v>
      </c>
      <c r="E12574" s="1">
        <v>43776.614212962966</v>
      </c>
      <c r="F12574">
        <v>1</v>
      </c>
      <c r="G12574" t="s">
        <v>147</v>
      </c>
      <c r="H12574">
        <v>300</v>
      </c>
      <c r="I12574" s="1">
        <v>43797.75</v>
      </c>
      <c r="J12574" s="2">
        <f t="shared" si="588"/>
        <v>1</v>
      </c>
      <c r="K12574" s="2" t="str">
        <f>IFERROR(VLOOKUP(A12574,Aux!A:B,2,0),"Outros")</f>
        <v>Municípios</v>
      </c>
      <c r="L12574" s="2">
        <f t="shared" si="589"/>
        <v>2019</v>
      </c>
      <c r="M12574">
        <f t="shared" si="590"/>
        <v>45</v>
      </c>
    </row>
    <row r="12575" spans="1:13" x14ac:dyDescent="0.35">
      <c r="A12575" t="s">
        <v>122</v>
      </c>
      <c r="B12575">
        <v>506173968</v>
      </c>
      <c r="C12575">
        <v>176921</v>
      </c>
      <c r="D12575" t="s">
        <v>10296</v>
      </c>
      <c r="E12575" s="1">
        <v>43776.616342592592</v>
      </c>
      <c r="F12575">
        <v>1</v>
      </c>
      <c r="G12575" t="s">
        <v>147</v>
      </c>
      <c r="H12575">
        <v>360</v>
      </c>
      <c r="I12575" s="1">
        <v>43781.75</v>
      </c>
      <c r="J12575" s="2">
        <f t="shared" si="588"/>
        <v>1</v>
      </c>
      <c r="K12575" s="2" t="str">
        <f>IFERROR(VLOOKUP(A12575,Aux!A:B,2,0),"Outros")</f>
        <v>Municípios</v>
      </c>
      <c r="L12575" s="2">
        <f t="shared" si="589"/>
        <v>2019</v>
      </c>
      <c r="M12575">
        <f t="shared" si="590"/>
        <v>45</v>
      </c>
    </row>
    <row r="12576" spans="1:13" x14ac:dyDescent="0.35">
      <c r="A12576" t="s">
        <v>122</v>
      </c>
      <c r="B12576">
        <v>506173968</v>
      </c>
      <c r="C12576">
        <v>176925</v>
      </c>
      <c r="D12576" t="s">
        <v>10115</v>
      </c>
      <c r="E12576" s="1">
        <v>43776.628842592596</v>
      </c>
      <c r="F12576">
        <v>1</v>
      </c>
      <c r="G12576" t="s">
        <v>147</v>
      </c>
      <c r="H12576">
        <v>360</v>
      </c>
      <c r="I12576" s="1">
        <v>43781.75</v>
      </c>
      <c r="J12576" s="2">
        <f t="shared" si="588"/>
        <v>1</v>
      </c>
      <c r="K12576" s="2" t="str">
        <f>IFERROR(VLOOKUP(A12576,Aux!A:B,2,0),"Outros")</f>
        <v>Municípios</v>
      </c>
      <c r="L12576" s="2">
        <f t="shared" si="589"/>
        <v>2019</v>
      </c>
      <c r="M12576">
        <f t="shared" si="590"/>
        <v>45</v>
      </c>
    </row>
    <row r="12577" spans="1:13" x14ac:dyDescent="0.35">
      <c r="A12577" t="s">
        <v>122</v>
      </c>
      <c r="B12577">
        <v>506173968</v>
      </c>
      <c r="C12577">
        <v>176929</v>
      </c>
      <c r="D12577" t="s">
        <v>9964</v>
      </c>
      <c r="E12577" s="1">
        <v>43776.647060185183</v>
      </c>
      <c r="F12577">
        <v>1</v>
      </c>
      <c r="G12577" t="s">
        <v>147</v>
      </c>
      <c r="H12577">
        <v>360</v>
      </c>
      <c r="I12577" s="1">
        <v>43781.999305555553</v>
      </c>
      <c r="J12577" s="2">
        <f t="shared" si="588"/>
        <v>1</v>
      </c>
      <c r="K12577" s="2" t="str">
        <f>IFERROR(VLOOKUP(A12577,Aux!A:B,2,0),"Outros")</f>
        <v>Municípios</v>
      </c>
      <c r="L12577" s="2">
        <f t="shared" si="589"/>
        <v>2019</v>
      </c>
      <c r="M12577">
        <f t="shared" si="590"/>
        <v>45</v>
      </c>
    </row>
    <row r="12578" spans="1:13" x14ac:dyDescent="0.35">
      <c r="A12578" t="s">
        <v>434</v>
      </c>
      <c r="B12578">
        <v>506546381</v>
      </c>
      <c r="C12578">
        <v>176933</v>
      </c>
      <c r="D12578" t="s">
        <v>10297</v>
      </c>
      <c r="E12578" s="1">
        <v>43776.655995370369</v>
      </c>
      <c r="F12578">
        <v>13</v>
      </c>
      <c r="G12578" t="s">
        <v>1333</v>
      </c>
      <c r="H12578">
        <v>360</v>
      </c>
      <c r="I12578" s="1">
        <v>43783.708333333336</v>
      </c>
      <c r="J12578" s="2">
        <f t="shared" si="588"/>
        <v>1</v>
      </c>
      <c r="K12578" s="2" t="str">
        <f>IFERROR(VLOOKUP(A12578,Aux!A:B,2,0),"Outros")</f>
        <v>Municípios</v>
      </c>
      <c r="L12578" s="2">
        <f t="shared" si="589"/>
        <v>2019</v>
      </c>
      <c r="M12578">
        <f t="shared" si="590"/>
        <v>45</v>
      </c>
    </row>
    <row r="12579" spans="1:13" x14ac:dyDescent="0.35">
      <c r="A12579" t="s">
        <v>122</v>
      </c>
      <c r="B12579">
        <v>506173968</v>
      </c>
      <c r="C12579">
        <v>176936</v>
      </c>
      <c r="D12579" t="s">
        <v>10156</v>
      </c>
      <c r="E12579" s="1">
        <v>43776.659756944442</v>
      </c>
      <c r="F12579">
        <v>13</v>
      </c>
      <c r="G12579" t="s">
        <v>33</v>
      </c>
      <c r="H12579">
        <v>360</v>
      </c>
      <c r="I12579" s="1">
        <v>43781.75</v>
      </c>
      <c r="J12579" s="2">
        <f t="shared" si="588"/>
        <v>1</v>
      </c>
      <c r="K12579" s="2" t="str">
        <f>IFERROR(VLOOKUP(A12579,Aux!A:B,2,0),"Outros")</f>
        <v>Municípios</v>
      </c>
      <c r="L12579" s="2">
        <f t="shared" si="589"/>
        <v>2019</v>
      </c>
      <c r="M12579">
        <f t="shared" si="590"/>
        <v>45</v>
      </c>
    </row>
    <row r="12580" spans="1:13" x14ac:dyDescent="0.35">
      <c r="A12580" t="s">
        <v>246</v>
      </c>
      <c r="B12580">
        <v>512013241</v>
      </c>
      <c r="C12580">
        <v>176940</v>
      </c>
      <c r="E12580" s="1">
        <v>43776.666562500002</v>
      </c>
      <c r="F12580">
        <v>1</v>
      </c>
      <c r="H12580">
        <v>400</v>
      </c>
      <c r="J12580" s="2">
        <f t="shared" si="588"/>
        <v>1</v>
      </c>
      <c r="K12580" s="2" t="str">
        <f>IFERROR(VLOOKUP(A12580,Aux!A:B,2,0),"Outros")</f>
        <v>Municípios</v>
      </c>
      <c r="L12580" s="2">
        <f t="shared" si="589"/>
        <v>2019</v>
      </c>
      <c r="M12580">
        <f t="shared" si="590"/>
        <v>45</v>
      </c>
    </row>
    <row r="12581" spans="1:13" x14ac:dyDescent="0.35">
      <c r="A12581" t="s">
        <v>122</v>
      </c>
      <c r="B12581">
        <v>506173968</v>
      </c>
      <c r="C12581">
        <v>176941</v>
      </c>
      <c r="D12581" t="s">
        <v>10116</v>
      </c>
      <c r="E12581" s="1">
        <v>43776.666886574072</v>
      </c>
      <c r="F12581">
        <v>1</v>
      </c>
      <c r="G12581" t="s">
        <v>147</v>
      </c>
      <c r="H12581">
        <v>360</v>
      </c>
      <c r="I12581" s="1">
        <v>43781.75</v>
      </c>
      <c r="J12581" s="2">
        <f t="shared" si="588"/>
        <v>1</v>
      </c>
      <c r="K12581" s="2" t="str">
        <f>IFERROR(VLOOKUP(A12581,Aux!A:B,2,0),"Outros")</f>
        <v>Municípios</v>
      </c>
      <c r="L12581" s="2">
        <f t="shared" si="589"/>
        <v>2019</v>
      </c>
      <c r="M12581">
        <f t="shared" si="590"/>
        <v>45</v>
      </c>
    </row>
    <row r="12582" spans="1:13" x14ac:dyDescent="0.35">
      <c r="A12582" t="s">
        <v>246</v>
      </c>
      <c r="B12582">
        <v>512013241</v>
      </c>
      <c r="C12582">
        <v>176942</v>
      </c>
      <c r="E12582" s="1">
        <v>43776.66746527778</v>
      </c>
      <c r="F12582">
        <v>1</v>
      </c>
      <c r="H12582">
        <v>5</v>
      </c>
      <c r="I12582" s="1">
        <v>43784.6875</v>
      </c>
      <c r="J12582" s="2">
        <f t="shared" si="588"/>
        <v>1</v>
      </c>
      <c r="K12582" s="2" t="str">
        <f>IFERROR(VLOOKUP(A12582,Aux!A:B,2,0),"Outros")</f>
        <v>Municípios</v>
      </c>
      <c r="L12582" s="2">
        <f t="shared" si="589"/>
        <v>2019</v>
      </c>
      <c r="M12582">
        <f t="shared" si="590"/>
        <v>45</v>
      </c>
    </row>
    <row r="12583" spans="1:13" x14ac:dyDescent="0.35">
      <c r="A12583" t="s">
        <v>57</v>
      </c>
      <c r="B12583">
        <v>501294104</v>
      </c>
      <c r="C12583">
        <v>176943</v>
      </c>
      <c r="D12583" t="s">
        <v>10117</v>
      </c>
      <c r="E12583" s="1">
        <v>43776.675509259258</v>
      </c>
      <c r="F12583">
        <v>1</v>
      </c>
      <c r="G12583" t="s">
        <v>103</v>
      </c>
      <c r="H12583">
        <v>400</v>
      </c>
      <c r="I12583" s="1">
        <v>25569.999305555557</v>
      </c>
      <c r="J12583" s="2">
        <f t="shared" si="588"/>
        <v>1</v>
      </c>
      <c r="K12583" s="2" t="str">
        <f>IFERROR(VLOOKUP(A12583,Aux!A:B,2,0),"Outros")</f>
        <v>Municípios</v>
      </c>
      <c r="L12583" s="2">
        <f t="shared" si="589"/>
        <v>2019</v>
      </c>
      <c r="M12583">
        <f t="shared" si="590"/>
        <v>45</v>
      </c>
    </row>
    <row r="12584" spans="1:13" x14ac:dyDescent="0.35">
      <c r="A12584" t="s">
        <v>336</v>
      </c>
      <c r="B12584">
        <v>505170876</v>
      </c>
      <c r="C12584">
        <v>176944</v>
      </c>
      <c r="D12584" t="s">
        <v>9938</v>
      </c>
      <c r="E12584" s="1">
        <v>43776.676168981481</v>
      </c>
      <c r="F12584">
        <v>13</v>
      </c>
      <c r="G12584" t="s">
        <v>345</v>
      </c>
      <c r="H12584">
        <v>360</v>
      </c>
      <c r="I12584" s="1">
        <v>43784.708333333336</v>
      </c>
      <c r="J12584" s="2">
        <f t="shared" si="588"/>
        <v>1</v>
      </c>
      <c r="K12584" s="2" t="str">
        <f>IFERROR(VLOOKUP(A12584,Aux!A:B,2,0),"Outros")</f>
        <v>Municípios</v>
      </c>
      <c r="L12584" s="2">
        <f t="shared" si="589"/>
        <v>2019</v>
      </c>
      <c r="M12584">
        <f t="shared" si="590"/>
        <v>45</v>
      </c>
    </row>
    <row r="12585" spans="1:13" x14ac:dyDescent="0.35">
      <c r="A12585" t="s">
        <v>157</v>
      </c>
      <c r="B12585">
        <v>500122237</v>
      </c>
      <c r="C12585">
        <v>176948</v>
      </c>
      <c r="E12585" s="1">
        <v>43776.698310185187</v>
      </c>
      <c r="F12585">
        <v>14</v>
      </c>
      <c r="G12585" t="s">
        <v>33</v>
      </c>
      <c r="H12585">
        <v>1</v>
      </c>
      <c r="J12585" s="2">
        <f t="shared" si="588"/>
        <v>1</v>
      </c>
      <c r="K12585" s="2" t="str">
        <f>IFERROR(VLOOKUP(A12585,Aux!A:B,2,0),"Outros")</f>
        <v>Outros</v>
      </c>
      <c r="L12585" s="2">
        <f t="shared" si="589"/>
        <v>2019</v>
      </c>
      <c r="M12585">
        <f t="shared" si="590"/>
        <v>45</v>
      </c>
    </row>
    <row r="12586" spans="1:13" x14ac:dyDescent="0.35">
      <c r="A12586" t="s">
        <v>57</v>
      </c>
      <c r="B12586">
        <v>501294104</v>
      </c>
      <c r="C12586">
        <v>176949</v>
      </c>
      <c r="D12586" t="s">
        <v>9965</v>
      </c>
      <c r="E12586" s="1">
        <v>43776.699756944443</v>
      </c>
      <c r="F12586">
        <v>13</v>
      </c>
      <c r="G12586" t="s">
        <v>59</v>
      </c>
      <c r="H12586">
        <v>360</v>
      </c>
      <c r="I12586" s="1">
        <v>43782.999305555553</v>
      </c>
      <c r="J12586" s="2">
        <f t="shared" si="588"/>
        <v>1</v>
      </c>
      <c r="K12586" s="2" t="str">
        <f>IFERROR(VLOOKUP(A12586,Aux!A:B,2,0),"Outros")</f>
        <v>Municípios</v>
      </c>
      <c r="L12586" s="2">
        <f t="shared" si="589"/>
        <v>2019</v>
      </c>
      <c r="M12586">
        <f t="shared" si="590"/>
        <v>45</v>
      </c>
    </row>
    <row r="12587" spans="1:13" x14ac:dyDescent="0.35">
      <c r="A12587" t="s">
        <v>122</v>
      </c>
      <c r="B12587">
        <v>506173968</v>
      </c>
      <c r="C12587">
        <v>176953</v>
      </c>
      <c r="D12587" t="s">
        <v>10057</v>
      </c>
      <c r="E12587" s="1">
        <v>43776.728113425925</v>
      </c>
      <c r="F12587">
        <v>3</v>
      </c>
      <c r="G12587" t="s">
        <v>597</v>
      </c>
      <c r="H12587">
        <v>340</v>
      </c>
      <c r="I12587" s="1">
        <v>43814.708333333336</v>
      </c>
      <c r="J12587" s="2">
        <f t="shared" si="588"/>
        <v>1</v>
      </c>
      <c r="K12587" s="2" t="str">
        <f>IFERROR(VLOOKUP(A12587,Aux!A:B,2,0),"Outros")</f>
        <v>Municípios</v>
      </c>
      <c r="L12587" s="2">
        <f t="shared" si="589"/>
        <v>2019</v>
      </c>
      <c r="M12587">
        <f t="shared" si="590"/>
        <v>45</v>
      </c>
    </row>
    <row r="12588" spans="1:13" x14ac:dyDescent="0.35">
      <c r="A12588" t="s">
        <v>12</v>
      </c>
      <c r="B12588">
        <v>508481287</v>
      </c>
      <c r="C12588">
        <v>176954</v>
      </c>
      <c r="D12588" t="s">
        <v>10058</v>
      </c>
      <c r="E12588" s="1">
        <v>43776.77447916667</v>
      </c>
      <c r="F12588">
        <v>1</v>
      </c>
      <c r="G12588" t="s">
        <v>14</v>
      </c>
      <c r="H12588">
        <v>220</v>
      </c>
      <c r="I12588" s="1">
        <v>43782.708333333336</v>
      </c>
      <c r="J12588" s="2">
        <f t="shared" si="588"/>
        <v>1</v>
      </c>
      <c r="K12588" s="2" t="str">
        <f>IFERROR(VLOOKUP(A12588,Aux!A:B,2,0),"Outros")</f>
        <v>Hospitais</v>
      </c>
      <c r="L12588" s="2">
        <f t="shared" si="589"/>
        <v>2019</v>
      </c>
      <c r="M12588">
        <f t="shared" si="590"/>
        <v>45</v>
      </c>
    </row>
    <row r="12589" spans="1:13" x14ac:dyDescent="0.35">
      <c r="A12589" t="s">
        <v>154</v>
      </c>
      <c r="B12589">
        <v>506818829</v>
      </c>
      <c r="C12589">
        <v>176955</v>
      </c>
      <c r="D12589" t="s">
        <v>10157</v>
      </c>
      <c r="E12589" s="1">
        <v>43776.83184027778</v>
      </c>
      <c r="F12589">
        <v>1</v>
      </c>
      <c r="G12589" t="s">
        <v>156</v>
      </c>
      <c r="H12589">
        <v>360</v>
      </c>
      <c r="I12589" s="1">
        <v>43783.999305555553</v>
      </c>
      <c r="J12589" s="2">
        <f t="shared" si="588"/>
        <v>1</v>
      </c>
      <c r="K12589" s="2" t="str">
        <f>IFERROR(VLOOKUP(A12589,Aux!A:B,2,0),"Outros")</f>
        <v>Municípios</v>
      </c>
      <c r="L12589" s="2">
        <f t="shared" si="589"/>
        <v>2019</v>
      </c>
      <c r="M12589">
        <f t="shared" si="590"/>
        <v>45</v>
      </c>
    </row>
    <row r="12590" spans="1:13" x14ac:dyDescent="0.35">
      <c r="A12590" t="s">
        <v>12</v>
      </c>
      <c r="B12590">
        <v>508481287</v>
      </c>
      <c r="C12590">
        <v>176956</v>
      </c>
      <c r="D12590" t="s">
        <v>9828</v>
      </c>
      <c r="E12590" s="1">
        <v>43777.363437499997</v>
      </c>
      <c r="F12590">
        <v>13</v>
      </c>
      <c r="G12590" t="s">
        <v>14</v>
      </c>
      <c r="H12590">
        <v>360</v>
      </c>
      <c r="I12590" s="1">
        <v>43782.708333333336</v>
      </c>
      <c r="J12590" s="2">
        <f t="shared" si="588"/>
        <v>1</v>
      </c>
      <c r="K12590" s="2" t="str">
        <f>IFERROR(VLOOKUP(A12590,Aux!A:B,2,0),"Outros")</f>
        <v>Hospitais</v>
      </c>
      <c r="L12590" s="2">
        <f t="shared" si="589"/>
        <v>2019</v>
      </c>
      <c r="M12590">
        <f t="shared" si="590"/>
        <v>45</v>
      </c>
    </row>
    <row r="12591" spans="1:13" x14ac:dyDescent="0.35">
      <c r="A12591" t="s">
        <v>118</v>
      </c>
      <c r="B12591">
        <v>680015019</v>
      </c>
      <c r="C12591">
        <v>176957</v>
      </c>
      <c r="D12591" t="s">
        <v>10023</v>
      </c>
      <c r="E12591" s="1">
        <v>43777.373900462961</v>
      </c>
      <c r="F12591">
        <v>13</v>
      </c>
      <c r="G12591" t="s">
        <v>1146</v>
      </c>
      <c r="H12591">
        <v>360</v>
      </c>
      <c r="I12591" s="1">
        <v>43783.999305555553</v>
      </c>
      <c r="J12591" s="2">
        <f t="shared" si="588"/>
        <v>1</v>
      </c>
      <c r="K12591" s="2" t="str">
        <f>IFERROR(VLOOKUP(A12591,Aux!A:B,2,0),"Outros")</f>
        <v>Águas e resíduos</v>
      </c>
      <c r="L12591" s="2">
        <f t="shared" si="589"/>
        <v>2019</v>
      </c>
      <c r="M12591">
        <f t="shared" si="590"/>
        <v>45</v>
      </c>
    </row>
    <row r="12592" spans="1:13" x14ac:dyDescent="0.35">
      <c r="A12592" t="s">
        <v>12</v>
      </c>
      <c r="B12592">
        <v>508481287</v>
      </c>
      <c r="C12592">
        <v>176958</v>
      </c>
      <c r="D12592" t="s">
        <v>10059</v>
      </c>
      <c r="E12592" s="1">
        <v>43777.387418981481</v>
      </c>
      <c r="F12592">
        <v>1</v>
      </c>
      <c r="G12592" t="s">
        <v>14</v>
      </c>
      <c r="H12592">
        <v>5</v>
      </c>
      <c r="I12592" s="1">
        <v>43784.708333333336</v>
      </c>
      <c r="J12592" s="2">
        <f t="shared" si="588"/>
        <v>1</v>
      </c>
      <c r="K12592" s="2" t="str">
        <f>IFERROR(VLOOKUP(A12592,Aux!A:B,2,0),"Outros")</f>
        <v>Hospitais</v>
      </c>
      <c r="L12592" s="2">
        <f t="shared" si="589"/>
        <v>2019</v>
      </c>
      <c r="M12592">
        <f t="shared" si="590"/>
        <v>45</v>
      </c>
    </row>
    <row r="12593" spans="1:13" x14ac:dyDescent="0.35">
      <c r="A12593" t="s">
        <v>57</v>
      </c>
      <c r="B12593">
        <v>501294104</v>
      </c>
      <c r="C12593">
        <v>176959</v>
      </c>
      <c r="D12593" t="s">
        <v>10024</v>
      </c>
      <c r="E12593" s="1">
        <v>43777.390810185185</v>
      </c>
      <c r="F12593">
        <v>13</v>
      </c>
      <c r="G12593" t="s">
        <v>59</v>
      </c>
      <c r="H12593">
        <v>340</v>
      </c>
      <c r="I12593" s="1">
        <v>43783.999305555553</v>
      </c>
      <c r="J12593" s="2">
        <f t="shared" si="588"/>
        <v>1</v>
      </c>
      <c r="K12593" s="2" t="str">
        <f>IFERROR(VLOOKUP(A12593,Aux!A:B,2,0),"Outros")</f>
        <v>Municípios</v>
      </c>
      <c r="L12593" s="2">
        <f t="shared" si="589"/>
        <v>2019</v>
      </c>
      <c r="M12593">
        <f t="shared" si="590"/>
        <v>45</v>
      </c>
    </row>
    <row r="12594" spans="1:13" x14ac:dyDescent="0.35">
      <c r="A12594" t="s">
        <v>57</v>
      </c>
      <c r="B12594">
        <v>501294104</v>
      </c>
      <c r="C12594">
        <v>176960</v>
      </c>
      <c r="D12594" t="s">
        <v>10025</v>
      </c>
      <c r="E12594" s="1">
        <v>43777.392199074071</v>
      </c>
      <c r="F12594">
        <v>1</v>
      </c>
      <c r="G12594" t="s">
        <v>103</v>
      </c>
      <c r="H12594">
        <v>360</v>
      </c>
      <c r="I12594" s="1">
        <v>43790.999305555553</v>
      </c>
      <c r="J12594" s="2">
        <f t="shared" si="588"/>
        <v>1</v>
      </c>
      <c r="K12594" s="2" t="str">
        <f>IFERROR(VLOOKUP(A12594,Aux!A:B,2,0),"Outros")</f>
        <v>Municípios</v>
      </c>
      <c r="L12594" s="2">
        <f t="shared" si="589"/>
        <v>2019</v>
      </c>
      <c r="M12594">
        <f t="shared" si="590"/>
        <v>45</v>
      </c>
    </row>
    <row r="12595" spans="1:13" x14ac:dyDescent="0.35">
      <c r="A12595" t="s">
        <v>63</v>
      </c>
      <c r="B12595">
        <v>502098139</v>
      </c>
      <c r="C12595">
        <v>176961</v>
      </c>
      <c r="D12595" t="s">
        <v>10026</v>
      </c>
      <c r="E12595" s="1">
        <v>43777.399074074077</v>
      </c>
      <c r="F12595">
        <v>13</v>
      </c>
      <c r="G12595" t="s">
        <v>75</v>
      </c>
      <c r="H12595">
        <v>340</v>
      </c>
      <c r="I12595" s="1">
        <v>43786.75</v>
      </c>
      <c r="J12595" s="2">
        <f t="shared" si="588"/>
        <v>1</v>
      </c>
      <c r="K12595" s="2" t="str">
        <f>IFERROR(VLOOKUP(A12595,Aux!A:B,2,0),"Outros")</f>
        <v>Municípios</v>
      </c>
      <c r="L12595" s="2">
        <f t="shared" si="589"/>
        <v>2019</v>
      </c>
      <c r="M12595">
        <f t="shared" si="590"/>
        <v>45</v>
      </c>
    </row>
    <row r="12596" spans="1:13" x14ac:dyDescent="0.35">
      <c r="A12596" t="s">
        <v>18</v>
      </c>
      <c r="B12596">
        <v>502177080</v>
      </c>
      <c r="C12596">
        <v>176962</v>
      </c>
      <c r="D12596" t="s">
        <v>10118</v>
      </c>
      <c r="E12596" s="1">
        <v>43777.409039351849</v>
      </c>
      <c r="F12596">
        <v>1</v>
      </c>
      <c r="G12596" t="s">
        <v>164</v>
      </c>
      <c r="H12596">
        <v>200</v>
      </c>
      <c r="I12596" s="1">
        <v>43899.708333333336</v>
      </c>
      <c r="J12596" s="2">
        <f t="shared" si="588"/>
        <v>1</v>
      </c>
      <c r="K12596" s="2" t="str">
        <f>IFERROR(VLOOKUP(A12596,Aux!A:B,2,0),"Outros")</f>
        <v>Municípios</v>
      </c>
      <c r="L12596" s="2">
        <f t="shared" si="589"/>
        <v>2019</v>
      </c>
      <c r="M12596">
        <f t="shared" si="590"/>
        <v>45</v>
      </c>
    </row>
    <row r="12597" spans="1:13" x14ac:dyDescent="0.35">
      <c r="A12597" t="s">
        <v>57</v>
      </c>
      <c r="B12597">
        <v>501294104</v>
      </c>
      <c r="C12597">
        <v>176963</v>
      </c>
      <c r="D12597" t="s">
        <v>10027</v>
      </c>
      <c r="E12597" s="1">
        <v>43777.412152777775</v>
      </c>
      <c r="F12597">
        <v>13</v>
      </c>
      <c r="G12597" t="s">
        <v>103</v>
      </c>
      <c r="H12597">
        <v>340</v>
      </c>
      <c r="I12597" s="1">
        <v>43783.999305555553</v>
      </c>
      <c r="J12597" s="2">
        <f t="shared" si="588"/>
        <v>1</v>
      </c>
      <c r="K12597" s="2" t="str">
        <f>IFERROR(VLOOKUP(A12597,Aux!A:B,2,0),"Outros")</f>
        <v>Municípios</v>
      </c>
      <c r="L12597" s="2">
        <f t="shared" si="589"/>
        <v>2019</v>
      </c>
      <c r="M12597">
        <f t="shared" si="590"/>
        <v>45</v>
      </c>
    </row>
    <row r="12598" spans="1:13" x14ac:dyDescent="0.35">
      <c r="A12598" t="s">
        <v>63</v>
      </c>
      <c r="B12598">
        <v>502098139</v>
      </c>
      <c r="C12598">
        <v>176964</v>
      </c>
      <c r="D12598" t="s">
        <v>9402</v>
      </c>
      <c r="E12598" s="1">
        <v>43777.414502314816</v>
      </c>
      <c r="F12598">
        <v>13</v>
      </c>
      <c r="G12598" t="s">
        <v>65</v>
      </c>
      <c r="H12598">
        <v>360</v>
      </c>
      <c r="I12598" s="1">
        <v>43786.75</v>
      </c>
      <c r="J12598" s="2">
        <f t="shared" si="588"/>
        <v>1</v>
      </c>
      <c r="K12598" s="2" t="str">
        <f>IFERROR(VLOOKUP(A12598,Aux!A:B,2,0),"Outros")</f>
        <v>Municípios</v>
      </c>
      <c r="L12598" s="2">
        <f t="shared" si="589"/>
        <v>2019</v>
      </c>
      <c r="M12598">
        <f t="shared" si="590"/>
        <v>45</v>
      </c>
    </row>
    <row r="12599" spans="1:13" x14ac:dyDescent="0.35">
      <c r="A12599" t="s">
        <v>48</v>
      </c>
      <c r="B12599">
        <v>503035416</v>
      </c>
      <c r="C12599">
        <v>176965</v>
      </c>
      <c r="D12599" t="s">
        <v>10119</v>
      </c>
      <c r="E12599" s="1">
        <v>43777.418368055558</v>
      </c>
      <c r="F12599">
        <v>1</v>
      </c>
      <c r="G12599" t="s">
        <v>50</v>
      </c>
      <c r="H12599">
        <v>340</v>
      </c>
      <c r="I12599" s="1">
        <v>43794.708333333336</v>
      </c>
      <c r="J12599" s="2">
        <f t="shared" si="588"/>
        <v>1</v>
      </c>
      <c r="K12599" s="2" t="str">
        <f>IFERROR(VLOOKUP(A12599,Aux!A:B,2,0),"Outros")</f>
        <v>Hospitais</v>
      </c>
      <c r="L12599" s="2">
        <f t="shared" si="589"/>
        <v>2019</v>
      </c>
      <c r="M12599">
        <f t="shared" si="590"/>
        <v>45</v>
      </c>
    </row>
    <row r="12600" spans="1:13" x14ac:dyDescent="0.35">
      <c r="A12600" t="s">
        <v>18</v>
      </c>
      <c r="B12600">
        <v>502177080</v>
      </c>
      <c r="C12600">
        <v>176966</v>
      </c>
      <c r="D12600" t="s">
        <v>9939</v>
      </c>
      <c r="E12600" s="1">
        <v>43777.421400462961</v>
      </c>
      <c r="F12600">
        <v>1</v>
      </c>
      <c r="G12600" t="s">
        <v>750</v>
      </c>
      <c r="H12600">
        <v>360</v>
      </c>
      <c r="I12600" s="1">
        <v>43782.708333333336</v>
      </c>
      <c r="J12600" s="2">
        <f t="shared" si="588"/>
        <v>1</v>
      </c>
      <c r="K12600" s="2" t="str">
        <f>IFERROR(VLOOKUP(A12600,Aux!A:B,2,0),"Outros")</f>
        <v>Municípios</v>
      </c>
      <c r="L12600" s="2">
        <f t="shared" si="589"/>
        <v>2019</v>
      </c>
      <c r="M12600">
        <f t="shared" si="590"/>
        <v>45</v>
      </c>
    </row>
    <row r="12601" spans="1:13" x14ac:dyDescent="0.35">
      <c r="A12601" t="s">
        <v>199</v>
      </c>
      <c r="B12601">
        <v>502256869</v>
      </c>
      <c r="C12601">
        <v>176967</v>
      </c>
      <c r="D12601" t="s">
        <v>10470</v>
      </c>
      <c r="E12601" s="1">
        <v>43777.424409722225</v>
      </c>
      <c r="F12601">
        <v>3</v>
      </c>
      <c r="G12601" t="s">
        <v>59</v>
      </c>
      <c r="H12601">
        <v>360</v>
      </c>
      <c r="I12601" s="1">
        <v>43787.999305555553</v>
      </c>
      <c r="J12601" s="2">
        <f t="shared" si="588"/>
        <v>1</v>
      </c>
      <c r="K12601" s="2" t="str">
        <f>IFERROR(VLOOKUP(A12601,Aux!A:B,2,0),"Outros")</f>
        <v>Portos</v>
      </c>
      <c r="L12601" s="2">
        <f t="shared" si="589"/>
        <v>2019</v>
      </c>
      <c r="M12601">
        <f t="shared" si="590"/>
        <v>45</v>
      </c>
    </row>
    <row r="12602" spans="1:13" x14ac:dyDescent="0.35">
      <c r="A12602" t="s">
        <v>12</v>
      </c>
      <c r="B12602">
        <v>508481287</v>
      </c>
      <c r="C12602">
        <v>176968</v>
      </c>
      <c r="D12602" t="s">
        <v>10516</v>
      </c>
      <c r="E12602" s="1">
        <v>43777.426238425927</v>
      </c>
      <c r="F12602">
        <v>1</v>
      </c>
      <c r="G12602" t="s">
        <v>14</v>
      </c>
      <c r="H12602">
        <v>360</v>
      </c>
      <c r="I12602" s="1">
        <v>43784.708333333336</v>
      </c>
      <c r="J12602" s="2">
        <f t="shared" si="588"/>
        <v>1</v>
      </c>
      <c r="K12602" s="2" t="str">
        <f>IFERROR(VLOOKUP(A12602,Aux!A:B,2,0),"Outros")</f>
        <v>Hospitais</v>
      </c>
      <c r="L12602" s="2">
        <f t="shared" si="589"/>
        <v>2019</v>
      </c>
      <c r="M12602">
        <f t="shared" si="590"/>
        <v>45</v>
      </c>
    </row>
    <row r="12603" spans="1:13" x14ac:dyDescent="0.35">
      <c r="A12603" t="s">
        <v>48</v>
      </c>
      <c r="B12603">
        <v>503035416</v>
      </c>
      <c r="C12603">
        <v>176969</v>
      </c>
      <c r="D12603" t="s">
        <v>10382</v>
      </c>
      <c r="E12603" s="1">
        <v>43777.433298611111</v>
      </c>
      <c r="F12603">
        <v>1</v>
      </c>
      <c r="G12603" t="s">
        <v>50</v>
      </c>
      <c r="H12603">
        <v>340</v>
      </c>
      <c r="I12603" s="1">
        <v>43794.708333333336</v>
      </c>
      <c r="J12603" s="2">
        <f t="shared" si="588"/>
        <v>1</v>
      </c>
      <c r="K12603" s="2" t="str">
        <f>IFERROR(VLOOKUP(A12603,Aux!A:B,2,0),"Outros")</f>
        <v>Hospitais</v>
      </c>
      <c r="L12603" s="2">
        <f t="shared" si="589"/>
        <v>2019</v>
      </c>
      <c r="M12603">
        <f t="shared" si="590"/>
        <v>45</v>
      </c>
    </row>
    <row r="12604" spans="1:13" x14ac:dyDescent="0.35">
      <c r="A12604" t="s">
        <v>199</v>
      </c>
      <c r="B12604">
        <v>502256869</v>
      </c>
      <c r="C12604">
        <v>176973</v>
      </c>
      <c r="D12604" t="s">
        <v>9403</v>
      </c>
      <c r="E12604" s="1">
        <v>43777.44604166667</v>
      </c>
      <c r="F12604">
        <v>3</v>
      </c>
      <c r="G12604" t="s">
        <v>59</v>
      </c>
      <c r="H12604">
        <v>400</v>
      </c>
      <c r="I12604" s="1">
        <v>43741.999305555553</v>
      </c>
      <c r="J12604" s="2">
        <f t="shared" si="588"/>
        <v>1</v>
      </c>
      <c r="K12604" s="2" t="str">
        <f>IFERROR(VLOOKUP(A12604,Aux!A:B,2,0),"Outros")</f>
        <v>Portos</v>
      </c>
      <c r="L12604" s="2">
        <f t="shared" si="589"/>
        <v>2019</v>
      </c>
      <c r="M12604">
        <f t="shared" si="590"/>
        <v>45</v>
      </c>
    </row>
    <row r="12605" spans="1:13" x14ac:dyDescent="0.35">
      <c r="A12605" t="s">
        <v>57</v>
      </c>
      <c r="B12605">
        <v>501294104</v>
      </c>
      <c r="C12605">
        <v>176975</v>
      </c>
      <c r="D12605" t="s">
        <v>10517</v>
      </c>
      <c r="E12605" s="1">
        <v>43777.44908564815</v>
      </c>
      <c r="F12605">
        <v>1</v>
      </c>
      <c r="G12605" t="s">
        <v>1217</v>
      </c>
      <c r="H12605">
        <v>360</v>
      </c>
      <c r="I12605" s="1">
        <v>43875.999305555553</v>
      </c>
      <c r="J12605" s="2">
        <f t="shared" si="588"/>
        <v>1</v>
      </c>
      <c r="K12605" s="2" t="str">
        <f>IFERROR(VLOOKUP(A12605,Aux!A:B,2,0),"Outros")</f>
        <v>Municípios</v>
      </c>
      <c r="L12605" s="2">
        <f t="shared" si="589"/>
        <v>2019</v>
      </c>
      <c r="M12605">
        <f t="shared" si="590"/>
        <v>45</v>
      </c>
    </row>
    <row r="12606" spans="1:13" x14ac:dyDescent="0.35">
      <c r="A12606" t="s">
        <v>157</v>
      </c>
      <c r="B12606">
        <v>500122237</v>
      </c>
      <c r="C12606">
        <v>176981</v>
      </c>
      <c r="D12606" t="s">
        <v>10383</v>
      </c>
      <c r="E12606" s="1">
        <v>43777.470671296294</v>
      </c>
      <c r="F12606">
        <v>1</v>
      </c>
      <c r="G12606" t="s">
        <v>33</v>
      </c>
      <c r="H12606">
        <v>340</v>
      </c>
      <c r="I12606" s="1">
        <v>43782.999305555553</v>
      </c>
      <c r="J12606" s="2">
        <f t="shared" si="588"/>
        <v>1</v>
      </c>
      <c r="K12606" s="2" t="str">
        <f>IFERROR(VLOOKUP(A12606,Aux!A:B,2,0),"Outros")</f>
        <v>Outros</v>
      </c>
      <c r="L12606" s="2">
        <f t="shared" si="589"/>
        <v>2019</v>
      </c>
      <c r="M12606">
        <f t="shared" si="590"/>
        <v>45</v>
      </c>
    </row>
    <row r="12607" spans="1:13" x14ac:dyDescent="0.35">
      <c r="A12607" t="s">
        <v>57</v>
      </c>
      <c r="B12607">
        <v>501294104</v>
      </c>
      <c r="C12607">
        <v>176982</v>
      </c>
      <c r="D12607" t="s">
        <v>9940</v>
      </c>
      <c r="E12607" s="1">
        <v>43777.47215277778</v>
      </c>
      <c r="F12607">
        <v>1</v>
      </c>
      <c r="G12607" t="s">
        <v>103</v>
      </c>
      <c r="H12607">
        <v>360</v>
      </c>
      <c r="I12607" s="1">
        <v>43787.999305555553</v>
      </c>
      <c r="J12607" s="2">
        <f t="shared" si="588"/>
        <v>1</v>
      </c>
      <c r="K12607" s="2" t="str">
        <f>IFERROR(VLOOKUP(A12607,Aux!A:B,2,0),"Outros")</f>
        <v>Municípios</v>
      </c>
      <c r="L12607" s="2">
        <f t="shared" si="589"/>
        <v>2019</v>
      </c>
      <c r="M12607">
        <f t="shared" si="590"/>
        <v>45</v>
      </c>
    </row>
    <row r="12608" spans="1:13" x14ac:dyDescent="0.35">
      <c r="A12608" t="s">
        <v>92</v>
      </c>
      <c r="B12608">
        <v>506037258</v>
      </c>
      <c r="C12608">
        <v>176993</v>
      </c>
      <c r="D12608" t="s">
        <v>10355</v>
      </c>
      <c r="E12608" s="1">
        <v>43777.493576388886</v>
      </c>
      <c r="F12608">
        <v>13</v>
      </c>
      <c r="G12608" t="s">
        <v>476</v>
      </c>
      <c r="H12608">
        <v>340</v>
      </c>
      <c r="I12608" s="1">
        <v>43785.708333333336</v>
      </c>
      <c r="J12608" s="2">
        <f t="shared" si="588"/>
        <v>1</v>
      </c>
      <c r="K12608" s="2" t="str">
        <f>IFERROR(VLOOKUP(A12608,Aux!A:B,2,0),"Outros")</f>
        <v>Municípios</v>
      </c>
      <c r="L12608" s="2">
        <f t="shared" si="589"/>
        <v>2019</v>
      </c>
      <c r="M12608">
        <f t="shared" si="590"/>
        <v>45</v>
      </c>
    </row>
    <row r="12609" spans="1:13" x14ac:dyDescent="0.35">
      <c r="A12609" t="s">
        <v>122</v>
      </c>
      <c r="B12609">
        <v>506173968</v>
      </c>
      <c r="C12609">
        <v>177001</v>
      </c>
      <c r="D12609" t="s">
        <v>9829</v>
      </c>
      <c r="E12609" s="1">
        <v>43777.505706018521</v>
      </c>
      <c r="F12609">
        <v>13</v>
      </c>
      <c r="G12609" t="s">
        <v>597</v>
      </c>
      <c r="H12609">
        <v>220</v>
      </c>
      <c r="I12609" s="1">
        <v>43792.729166666664</v>
      </c>
      <c r="J12609" s="2">
        <f t="shared" si="588"/>
        <v>1</v>
      </c>
      <c r="K12609" s="2" t="str">
        <f>IFERROR(VLOOKUP(A12609,Aux!A:B,2,0),"Outros")</f>
        <v>Municípios</v>
      </c>
      <c r="L12609" s="2">
        <f t="shared" si="589"/>
        <v>2019</v>
      </c>
      <c r="M12609">
        <f t="shared" si="590"/>
        <v>45</v>
      </c>
    </row>
    <row r="12610" spans="1:13" x14ac:dyDescent="0.35">
      <c r="A12610" t="s">
        <v>12</v>
      </c>
      <c r="B12610">
        <v>508481287</v>
      </c>
      <c r="C12610">
        <v>177002</v>
      </c>
      <c r="D12610" t="s">
        <v>10384</v>
      </c>
      <c r="E12610" s="1">
        <v>43777.505740740744</v>
      </c>
      <c r="F12610">
        <v>1</v>
      </c>
      <c r="G12610" t="s">
        <v>33</v>
      </c>
      <c r="H12610">
        <v>400</v>
      </c>
      <c r="I12610" s="1">
        <v>43426.708333333336</v>
      </c>
      <c r="J12610" s="2">
        <f t="shared" ref="J12610:J12673" si="591">IF(C12610=C12609,"",1)</f>
        <v>1</v>
      </c>
      <c r="K12610" s="2" t="str">
        <f>IFERROR(VLOOKUP(A12610,Aux!A:B,2,0),"Outros")</f>
        <v>Hospitais</v>
      </c>
      <c r="L12610" s="2">
        <f t="shared" ref="L12610:L12673" si="592">YEAR(E12610)</f>
        <v>2019</v>
      </c>
      <c r="M12610">
        <f t="shared" ref="M12610:M12673" si="593">WEEKNUM(E12610)</f>
        <v>45</v>
      </c>
    </row>
    <row r="12611" spans="1:13" x14ac:dyDescent="0.35">
      <c r="A12611" t="s">
        <v>12</v>
      </c>
      <c r="B12611">
        <v>508481287</v>
      </c>
      <c r="C12611">
        <v>177003</v>
      </c>
      <c r="D12611" t="s">
        <v>10120</v>
      </c>
      <c r="E12611" s="1">
        <v>43777.506030092591</v>
      </c>
      <c r="F12611">
        <v>1</v>
      </c>
      <c r="G12611" t="s">
        <v>14</v>
      </c>
      <c r="H12611">
        <v>5</v>
      </c>
      <c r="I12611" s="1">
        <v>43784.708333333336</v>
      </c>
      <c r="J12611" s="2">
        <f t="shared" si="591"/>
        <v>1</v>
      </c>
      <c r="K12611" s="2" t="str">
        <f>IFERROR(VLOOKUP(A12611,Aux!A:B,2,0),"Outros")</f>
        <v>Hospitais</v>
      </c>
      <c r="L12611" s="2">
        <f t="shared" si="592"/>
        <v>2019</v>
      </c>
      <c r="M12611">
        <f t="shared" si="593"/>
        <v>45</v>
      </c>
    </row>
    <row r="12612" spans="1:13" x14ac:dyDescent="0.35">
      <c r="A12612" t="s">
        <v>1042</v>
      </c>
      <c r="B12612">
        <v>506087000</v>
      </c>
      <c r="C12612">
        <v>177012</v>
      </c>
      <c r="D12612" t="s">
        <v>8870</v>
      </c>
      <c r="E12612" s="1">
        <v>43777.515104166669</v>
      </c>
      <c r="F12612">
        <v>3</v>
      </c>
      <c r="G12612" t="s">
        <v>8131</v>
      </c>
      <c r="H12612">
        <v>360</v>
      </c>
      <c r="I12612" s="1">
        <v>43788.708333333336</v>
      </c>
      <c r="J12612" s="2">
        <f t="shared" si="591"/>
        <v>1</v>
      </c>
      <c r="K12612" s="2" t="str">
        <f>IFERROR(VLOOKUP(A12612,Aux!A:B,2,0),"Outros")</f>
        <v>Municípios</v>
      </c>
      <c r="L12612" s="2">
        <f t="shared" si="592"/>
        <v>2019</v>
      </c>
      <c r="M12612">
        <f t="shared" si="593"/>
        <v>45</v>
      </c>
    </row>
    <row r="12613" spans="1:13" x14ac:dyDescent="0.35">
      <c r="A12613" t="s">
        <v>3101</v>
      </c>
      <c r="B12613">
        <v>507001206</v>
      </c>
      <c r="C12613">
        <v>177014</v>
      </c>
      <c r="D12613" t="s">
        <v>10518</v>
      </c>
      <c r="E12613" s="1">
        <v>43777.519050925926</v>
      </c>
      <c r="F12613">
        <v>1</v>
      </c>
      <c r="G12613" t="s">
        <v>202</v>
      </c>
      <c r="H12613">
        <v>340</v>
      </c>
      <c r="I12613" s="1">
        <v>43780.999305555553</v>
      </c>
      <c r="J12613" s="2">
        <f t="shared" si="591"/>
        <v>1</v>
      </c>
      <c r="K12613" s="2" t="str">
        <f>IFERROR(VLOOKUP(A12613,Aux!A:B,2,0),"Outros")</f>
        <v>Transportes</v>
      </c>
      <c r="L12613" s="2">
        <f t="shared" si="592"/>
        <v>2019</v>
      </c>
      <c r="M12613">
        <f t="shared" si="593"/>
        <v>45</v>
      </c>
    </row>
    <row r="12614" spans="1:13" x14ac:dyDescent="0.35">
      <c r="A12614" t="s">
        <v>226</v>
      </c>
      <c r="B12614">
        <v>506792382</v>
      </c>
      <c r="C12614">
        <v>177015</v>
      </c>
      <c r="E12614" s="1">
        <v>43777.522673611114</v>
      </c>
      <c r="F12614">
        <v>13</v>
      </c>
      <c r="H12614">
        <v>400</v>
      </c>
      <c r="J12614" s="2">
        <f t="shared" si="591"/>
        <v>1</v>
      </c>
      <c r="K12614" s="2" t="str">
        <f>IFERROR(VLOOKUP(A12614,Aux!A:B,2,0),"Outros")</f>
        <v>Municípios</v>
      </c>
      <c r="L12614" s="2">
        <f t="shared" si="592"/>
        <v>2019</v>
      </c>
      <c r="M12614">
        <f t="shared" si="593"/>
        <v>45</v>
      </c>
    </row>
    <row r="12615" spans="1:13" x14ac:dyDescent="0.35">
      <c r="A12615" t="s">
        <v>485</v>
      </c>
      <c r="B12615">
        <v>506084361</v>
      </c>
      <c r="C12615">
        <v>177017</v>
      </c>
      <c r="D12615" t="s">
        <v>10519</v>
      </c>
      <c r="E12615" s="1">
        <v>43777.594027777777</v>
      </c>
      <c r="F12615">
        <v>3</v>
      </c>
      <c r="G12615" t="s">
        <v>33</v>
      </c>
      <c r="H12615">
        <v>340</v>
      </c>
      <c r="I12615" s="1">
        <v>43797.708333333336</v>
      </c>
      <c r="J12615" s="2">
        <f t="shared" si="591"/>
        <v>1</v>
      </c>
      <c r="K12615" s="2" t="str">
        <f>IFERROR(VLOOKUP(A12615,Aux!A:B,2,0),"Outros")</f>
        <v>Outros</v>
      </c>
      <c r="L12615" s="2">
        <f t="shared" si="592"/>
        <v>2019</v>
      </c>
      <c r="M12615">
        <f t="shared" si="593"/>
        <v>45</v>
      </c>
    </row>
    <row r="12616" spans="1:13" x14ac:dyDescent="0.35">
      <c r="A12616" t="s">
        <v>140</v>
      </c>
      <c r="B12616">
        <v>506614913</v>
      </c>
      <c r="C12616">
        <v>177018</v>
      </c>
      <c r="D12616" t="s">
        <v>9966</v>
      </c>
      <c r="E12616" s="1">
        <v>43777.599050925928</v>
      </c>
      <c r="F12616">
        <v>13</v>
      </c>
      <c r="G12616" t="s">
        <v>149</v>
      </c>
      <c r="H12616">
        <v>340</v>
      </c>
      <c r="I12616" s="1">
        <v>43789.999305555553</v>
      </c>
      <c r="J12616" s="2">
        <f t="shared" si="591"/>
        <v>1</v>
      </c>
      <c r="K12616" s="2" t="str">
        <f>IFERROR(VLOOKUP(A12616,Aux!A:B,2,0),"Outros")</f>
        <v>Municípios</v>
      </c>
      <c r="L12616" s="2">
        <f t="shared" si="592"/>
        <v>2019</v>
      </c>
      <c r="M12616">
        <f t="shared" si="593"/>
        <v>45</v>
      </c>
    </row>
    <row r="12617" spans="1:13" x14ac:dyDescent="0.35">
      <c r="A12617" t="s">
        <v>71</v>
      </c>
      <c r="B12617">
        <v>500051054</v>
      </c>
      <c r="C12617">
        <v>177019</v>
      </c>
      <c r="D12617" t="s">
        <v>9967</v>
      </c>
      <c r="E12617" s="1">
        <v>43777.604814814818</v>
      </c>
      <c r="F12617">
        <v>13</v>
      </c>
      <c r="G12617" t="s">
        <v>202</v>
      </c>
      <c r="H12617">
        <v>360</v>
      </c>
      <c r="I12617" s="1">
        <v>43784.791666666664</v>
      </c>
      <c r="J12617" s="2">
        <f t="shared" si="591"/>
        <v>1</v>
      </c>
      <c r="K12617" s="2" t="str">
        <f>IFERROR(VLOOKUP(A12617,Aux!A:B,2,0),"Outros")</f>
        <v>Municípios</v>
      </c>
      <c r="L12617" s="2">
        <f t="shared" si="592"/>
        <v>2019</v>
      </c>
      <c r="M12617">
        <f t="shared" si="593"/>
        <v>45</v>
      </c>
    </row>
    <row r="12618" spans="1:13" x14ac:dyDescent="0.35">
      <c r="A12618" t="s">
        <v>157</v>
      </c>
      <c r="B12618">
        <v>500122237</v>
      </c>
      <c r="C12618">
        <v>177020</v>
      </c>
      <c r="D12618" t="s">
        <v>10060</v>
      </c>
      <c r="E12618" s="1">
        <v>43777.605300925927</v>
      </c>
      <c r="F12618">
        <v>13</v>
      </c>
      <c r="G12618" t="s">
        <v>33</v>
      </c>
      <c r="H12618">
        <v>340</v>
      </c>
      <c r="I12618" s="1">
        <v>43795.999305555553</v>
      </c>
      <c r="J12618" s="2">
        <f t="shared" si="591"/>
        <v>1</v>
      </c>
      <c r="K12618" s="2" t="str">
        <f>IFERROR(VLOOKUP(A12618,Aux!A:B,2,0),"Outros")</f>
        <v>Outros</v>
      </c>
      <c r="L12618" s="2">
        <f t="shared" si="592"/>
        <v>2019</v>
      </c>
      <c r="M12618">
        <f t="shared" si="593"/>
        <v>45</v>
      </c>
    </row>
    <row r="12619" spans="1:13" x14ac:dyDescent="0.35">
      <c r="A12619" t="s">
        <v>3819</v>
      </c>
      <c r="B12619">
        <v>502848219</v>
      </c>
      <c r="C12619">
        <v>177021</v>
      </c>
      <c r="E12619" s="1">
        <v>43777.608854166669</v>
      </c>
      <c r="F12619">
        <v>13</v>
      </c>
      <c r="G12619" t="s">
        <v>33</v>
      </c>
      <c r="H12619">
        <v>400</v>
      </c>
      <c r="J12619" s="2">
        <f t="shared" si="591"/>
        <v>1</v>
      </c>
      <c r="K12619" s="2" t="str">
        <f>IFERROR(VLOOKUP(A12619,Aux!A:B,2,0),"Outros")</f>
        <v>Outros</v>
      </c>
      <c r="L12619" s="2">
        <f t="shared" si="592"/>
        <v>2019</v>
      </c>
      <c r="M12619">
        <f t="shared" si="593"/>
        <v>45</v>
      </c>
    </row>
    <row r="12620" spans="1:13" x14ac:dyDescent="0.35">
      <c r="A12620" t="s">
        <v>877</v>
      </c>
      <c r="B12620">
        <v>501143718</v>
      </c>
      <c r="C12620">
        <v>177022</v>
      </c>
      <c r="D12620" t="s">
        <v>10520</v>
      </c>
      <c r="E12620" s="1">
        <v>43777.618888888886</v>
      </c>
      <c r="F12620">
        <v>3</v>
      </c>
      <c r="G12620" t="s">
        <v>879</v>
      </c>
      <c r="H12620">
        <v>220</v>
      </c>
      <c r="I12620" s="1">
        <v>43813.666666666664</v>
      </c>
      <c r="J12620" s="2">
        <f t="shared" si="591"/>
        <v>1</v>
      </c>
      <c r="K12620" s="2" t="str">
        <f>IFERROR(VLOOKUP(A12620,Aux!A:B,2,0),"Outros")</f>
        <v>Municípios</v>
      </c>
      <c r="L12620" s="2">
        <f t="shared" si="592"/>
        <v>2019</v>
      </c>
      <c r="M12620">
        <f t="shared" si="593"/>
        <v>45</v>
      </c>
    </row>
    <row r="12621" spans="1:13" x14ac:dyDescent="0.35">
      <c r="A12621" t="s">
        <v>485</v>
      </c>
      <c r="B12621">
        <v>506084361</v>
      </c>
      <c r="C12621">
        <v>177023</v>
      </c>
      <c r="E12621" s="1">
        <v>43777.624710648146</v>
      </c>
      <c r="F12621">
        <v>3</v>
      </c>
      <c r="G12621" t="s">
        <v>33</v>
      </c>
      <c r="H12621">
        <v>1</v>
      </c>
      <c r="J12621" s="2">
        <f t="shared" si="591"/>
        <v>1</v>
      </c>
      <c r="K12621" s="2" t="str">
        <f>IFERROR(VLOOKUP(A12621,Aux!A:B,2,0),"Outros")</f>
        <v>Outros</v>
      </c>
      <c r="L12621" s="2">
        <f t="shared" si="592"/>
        <v>2019</v>
      </c>
      <c r="M12621">
        <f t="shared" si="593"/>
        <v>45</v>
      </c>
    </row>
    <row r="12622" spans="1:13" x14ac:dyDescent="0.35">
      <c r="A12622" t="s">
        <v>197</v>
      </c>
      <c r="B12622">
        <v>506334562</v>
      </c>
      <c r="C12622">
        <v>177024</v>
      </c>
      <c r="D12622" t="s">
        <v>9879</v>
      </c>
      <c r="E12622" s="1">
        <v>43777.624976851854</v>
      </c>
      <c r="F12622">
        <v>13</v>
      </c>
      <c r="G12622" t="s">
        <v>625</v>
      </c>
      <c r="H12622">
        <v>360</v>
      </c>
      <c r="I12622" s="1">
        <v>43782.999305555553</v>
      </c>
      <c r="J12622" s="2">
        <f t="shared" si="591"/>
        <v>1</v>
      </c>
      <c r="K12622" s="2" t="str">
        <f>IFERROR(VLOOKUP(A12622,Aux!A:B,2,0),"Outros")</f>
        <v>Municípios</v>
      </c>
      <c r="L12622" s="2">
        <f t="shared" si="592"/>
        <v>2019</v>
      </c>
      <c r="M12622">
        <f t="shared" si="593"/>
        <v>45</v>
      </c>
    </row>
    <row r="12623" spans="1:13" x14ac:dyDescent="0.35">
      <c r="A12623" t="s">
        <v>71</v>
      </c>
      <c r="B12623">
        <v>500051054</v>
      </c>
      <c r="C12623">
        <v>177025</v>
      </c>
      <c r="D12623" t="s">
        <v>10158</v>
      </c>
      <c r="E12623" s="1">
        <v>43777.631018518521</v>
      </c>
      <c r="F12623">
        <v>13</v>
      </c>
      <c r="G12623" t="s">
        <v>566</v>
      </c>
      <c r="H12623">
        <v>360</v>
      </c>
      <c r="I12623" s="1">
        <v>43782.791666666664</v>
      </c>
      <c r="J12623" s="2">
        <f t="shared" si="591"/>
        <v>1</v>
      </c>
      <c r="K12623" s="2" t="str">
        <f>IFERROR(VLOOKUP(A12623,Aux!A:B,2,0),"Outros")</f>
        <v>Municípios</v>
      </c>
      <c r="L12623" s="2">
        <f t="shared" si="592"/>
        <v>2019</v>
      </c>
      <c r="M12623">
        <f t="shared" si="593"/>
        <v>45</v>
      </c>
    </row>
    <row r="12624" spans="1:13" x14ac:dyDescent="0.35">
      <c r="A12624" t="s">
        <v>133</v>
      </c>
      <c r="B12624">
        <v>503539473</v>
      </c>
      <c r="C12624">
        <v>177026</v>
      </c>
      <c r="D12624" t="s">
        <v>9880</v>
      </c>
      <c r="E12624" s="1">
        <v>43777.632210648146</v>
      </c>
      <c r="F12624">
        <v>1</v>
      </c>
      <c r="G12624" t="s">
        <v>135</v>
      </c>
      <c r="H12624">
        <v>360</v>
      </c>
      <c r="I12624" s="1">
        <v>43783.999305555553</v>
      </c>
      <c r="J12624" s="2">
        <f t="shared" si="591"/>
        <v>1</v>
      </c>
      <c r="K12624" s="2" t="str">
        <f>IFERROR(VLOOKUP(A12624,Aux!A:B,2,0),"Outros")</f>
        <v>Municípios</v>
      </c>
      <c r="L12624" s="2">
        <f t="shared" si="592"/>
        <v>2019</v>
      </c>
      <c r="M12624">
        <f t="shared" si="593"/>
        <v>45</v>
      </c>
    </row>
    <row r="12625" spans="1:13" x14ac:dyDescent="0.35">
      <c r="A12625" t="s">
        <v>4725</v>
      </c>
      <c r="B12625">
        <v>510055710</v>
      </c>
      <c r="C12625">
        <v>177027</v>
      </c>
      <c r="D12625" t="s">
        <v>9968</v>
      </c>
      <c r="E12625" s="1">
        <v>43777.634085648147</v>
      </c>
      <c r="F12625">
        <v>13</v>
      </c>
      <c r="G12625" t="s">
        <v>7615</v>
      </c>
      <c r="H12625">
        <v>360</v>
      </c>
      <c r="I12625" s="1">
        <v>43791.999305555553</v>
      </c>
      <c r="J12625" s="2">
        <f t="shared" si="591"/>
        <v>1</v>
      </c>
      <c r="K12625" s="2" t="str">
        <f>IFERROR(VLOOKUP(A12625,Aux!A:B,2,0),"Outros")</f>
        <v>Outros</v>
      </c>
      <c r="L12625" s="2">
        <f t="shared" si="592"/>
        <v>2019</v>
      </c>
      <c r="M12625">
        <f t="shared" si="593"/>
        <v>45</v>
      </c>
    </row>
    <row r="12626" spans="1:13" x14ac:dyDescent="0.35">
      <c r="A12626" t="s">
        <v>628</v>
      </c>
      <c r="B12626">
        <v>501258027</v>
      </c>
      <c r="C12626">
        <v>177029</v>
      </c>
      <c r="D12626" t="s">
        <v>10425</v>
      </c>
      <c r="E12626" s="1">
        <v>43777.650219907409</v>
      </c>
      <c r="F12626">
        <v>1</v>
      </c>
      <c r="G12626" t="s">
        <v>759</v>
      </c>
      <c r="H12626">
        <v>340</v>
      </c>
      <c r="I12626" s="1">
        <v>43783.999305555553</v>
      </c>
      <c r="J12626" s="2">
        <f t="shared" si="591"/>
        <v>1</v>
      </c>
      <c r="K12626" s="2" t="str">
        <f>IFERROR(VLOOKUP(A12626,Aux!A:B,2,0),"Outros")</f>
        <v>Municípios</v>
      </c>
      <c r="L12626" s="2">
        <f t="shared" si="592"/>
        <v>2019</v>
      </c>
      <c r="M12626">
        <f t="shared" si="593"/>
        <v>45</v>
      </c>
    </row>
    <row r="12627" spans="1:13" x14ac:dyDescent="0.35">
      <c r="A12627" t="s">
        <v>188</v>
      </c>
      <c r="B12627">
        <v>502130040</v>
      </c>
      <c r="C12627">
        <v>177031</v>
      </c>
      <c r="D12627" t="s">
        <v>10159</v>
      </c>
      <c r="E12627" s="1">
        <v>43777.657013888886</v>
      </c>
      <c r="F12627">
        <v>3</v>
      </c>
      <c r="G12627" t="s">
        <v>5105</v>
      </c>
      <c r="H12627">
        <v>340</v>
      </c>
      <c r="I12627" s="1">
        <v>43796.708333333336</v>
      </c>
      <c r="J12627" s="2">
        <f t="shared" si="591"/>
        <v>1</v>
      </c>
      <c r="K12627" s="2" t="str">
        <f>IFERROR(VLOOKUP(A12627,Aux!A:B,2,0),"Outros")</f>
        <v>Municípios</v>
      </c>
      <c r="L12627" s="2">
        <f t="shared" si="592"/>
        <v>2019</v>
      </c>
      <c r="M12627">
        <f t="shared" si="593"/>
        <v>45</v>
      </c>
    </row>
    <row r="12628" spans="1:13" x14ac:dyDescent="0.35">
      <c r="A12628" t="s">
        <v>71</v>
      </c>
      <c r="B12628">
        <v>500051054</v>
      </c>
      <c r="C12628">
        <v>177034</v>
      </c>
      <c r="D12628" t="s">
        <v>5389</v>
      </c>
      <c r="E12628" s="1">
        <v>43777.663298611114</v>
      </c>
      <c r="F12628">
        <v>3</v>
      </c>
      <c r="G12628" t="s">
        <v>202</v>
      </c>
      <c r="H12628">
        <v>400</v>
      </c>
      <c r="I12628" s="1">
        <v>43628.791666666664</v>
      </c>
      <c r="J12628" s="2">
        <f t="shared" si="591"/>
        <v>1</v>
      </c>
      <c r="K12628" s="2" t="str">
        <f>IFERROR(VLOOKUP(A12628,Aux!A:B,2,0),"Outros")</f>
        <v>Municípios</v>
      </c>
      <c r="L12628" s="2">
        <f t="shared" si="592"/>
        <v>2019</v>
      </c>
      <c r="M12628">
        <f t="shared" si="593"/>
        <v>45</v>
      </c>
    </row>
    <row r="12629" spans="1:13" x14ac:dyDescent="0.35">
      <c r="A12629" t="s">
        <v>71</v>
      </c>
      <c r="B12629">
        <v>500051054</v>
      </c>
      <c r="C12629">
        <v>177035</v>
      </c>
      <c r="D12629" t="s">
        <v>10521</v>
      </c>
      <c r="E12629" s="1">
        <v>43777.664629629631</v>
      </c>
      <c r="F12629">
        <v>13</v>
      </c>
      <c r="G12629" t="s">
        <v>202</v>
      </c>
      <c r="H12629">
        <v>340</v>
      </c>
      <c r="I12629" s="1">
        <v>43794.791666666664</v>
      </c>
      <c r="J12629" s="2">
        <f t="shared" si="591"/>
        <v>1</v>
      </c>
      <c r="K12629" s="2" t="str">
        <f>IFERROR(VLOOKUP(A12629,Aux!A:B,2,0),"Outros")</f>
        <v>Municípios</v>
      </c>
      <c r="L12629" s="2">
        <f t="shared" si="592"/>
        <v>2019</v>
      </c>
      <c r="M12629">
        <f t="shared" si="593"/>
        <v>45</v>
      </c>
    </row>
    <row r="12630" spans="1:13" x14ac:dyDescent="0.35">
      <c r="A12630" t="s">
        <v>197</v>
      </c>
      <c r="B12630">
        <v>506334562</v>
      </c>
      <c r="C12630">
        <v>177037</v>
      </c>
      <c r="D12630" t="s">
        <v>10028</v>
      </c>
      <c r="E12630" s="1">
        <v>43777.671979166669</v>
      </c>
      <c r="F12630">
        <v>3</v>
      </c>
      <c r="G12630" t="s">
        <v>4456</v>
      </c>
      <c r="H12630">
        <v>5</v>
      </c>
      <c r="I12630" s="1">
        <v>43812.999305555553</v>
      </c>
      <c r="J12630" s="2">
        <f t="shared" si="591"/>
        <v>1</v>
      </c>
      <c r="K12630" s="2" t="str">
        <f>IFERROR(VLOOKUP(A12630,Aux!A:B,2,0),"Outros")</f>
        <v>Municípios</v>
      </c>
      <c r="L12630" s="2">
        <f t="shared" si="592"/>
        <v>2019</v>
      </c>
      <c r="M12630">
        <f t="shared" si="593"/>
        <v>45</v>
      </c>
    </row>
    <row r="12631" spans="1:13" x14ac:dyDescent="0.35">
      <c r="A12631" t="s">
        <v>197</v>
      </c>
      <c r="B12631">
        <v>506334562</v>
      </c>
      <c r="C12631">
        <v>177039</v>
      </c>
      <c r="D12631" t="s">
        <v>10061</v>
      </c>
      <c r="E12631" s="1">
        <v>43777.690347222226</v>
      </c>
      <c r="F12631">
        <v>1</v>
      </c>
      <c r="G12631" t="s">
        <v>625</v>
      </c>
      <c r="H12631">
        <v>360</v>
      </c>
      <c r="I12631" s="1">
        <v>43782.999305555553</v>
      </c>
      <c r="J12631" s="2">
        <f t="shared" si="591"/>
        <v>1</v>
      </c>
      <c r="K12631" s="2" t="str">
        <f>IFERROR(VLOOKUP(A12631,Aux!A:B,2,0),"Outros")</f>
        <v>Municípios</v>
      </c>
      <c r="L12631" s="2">
        <f t="shared" si="592"/>
        <v>2019</v>
      </c>
      <c r="M12631">
        <f t="shared" si="593"/>
        <v>45</v>
      </c>
    </row>
    <row r="12632" spans="1:13" x14ac:dyDescent="0.35">
      <c r="A12632" t="s">
        <v>12</v>
      </c>
      <c r="B12632">
        <v>508481287</v>
      </c>
      <c r="C12632">
        <v>177040</v>
      </c>
      <c r="D12632" t="s">
        <v>10298</v>
      </c>
      <c r="E12632" s="1">
        <v>43777.6953587963</v>
      </c>
      <c r="F12632">
        <v>13</v>
      </c>
      <c r="G12632" t="s">
        <v>14</v>
      </c>
      <c r="H12632">
        <v>360</v>
      </c>
      <c r="I12632" s="1">
        <v>43782.708333333336</v>
      </c>
      <c r="J12632" s="2">
        <f t="shared" si="591"/>
        <v>1</v>
      </c>
      <c r="K12632" s="2" t="str">
        <f>IFERROR(VLOOKUP(A12632,Aux!A:B,2,0),"Outros")</f>
        <v>Hospitais</v>
      </c>
      <c r="L12632" s="2">
        <f t="shared" si="592"/>
        <v>2019</v>
      </c>
      <c r="M12632">
        <f t="shared" si="593"/>
        <v>45</v>
      </c>
    </row>
    <row r="12633" spans="1:13" x14ac:dyDescent="0.35">
      <c r="A12633" t="s">
        <v>112</v>
      </c>
      <c r="B12633">
        <v>501144218</v>
      </c>
      <c r="C12633">
        <v>177041</v>
      </c>
      <c r="D12633" t="s">
        <v>9881</v>
      </c>
      <c r="E12633" s="1">
        <v>43777.697754629633</v>
      </c>
      <c r="F12633">
        <v>13</v>
      </c>
      <c r="G12633" t="s">
        <v>256</v>
      </c>
      <c r="H12633">
        <v>340</v>
      </c>
      <c r="I12633" s="1">
        <v>43788.75</v>
      </c>
      <c r="J12633" s="2">
        <f t="shared" si="591"/>
        <v>1</v>
      </c>
      <c r="K12633" s="2" t="str">
        <f>IFERROR(VLOOKUP(A12633,Aux!A:B,2,0),"Outros")</f>
        <v>Municípios</v>
      </c>
      <c r="L12633" s="2">
        <f t="shared" si="592"/>
        <v>2019</v>
      </c>
      <c r="M12633">
        <f t="shared" si="593"/>
        <v>45</v>
      </c>
    </row>
    <row r="12634" spans="1:13" x14ac:dyDescent="0.35">
      <c r="A12634" t="s">
        <v>122</v>
      </c>
      <c r="B12634">
        <v>506173968</v>
      </c>
      <c r="C12634">
        <v>177043</v>
      </c>
      <c r="E12634" s="1">
        <v>43777.698923611111</v>
      </c>
      <c r="F12634">
        <v>13</v>
      </c>
      <c r="G12634" t="s">
        <v>33</v>
      </c>
      <c r="H12634">
        <v>400</v>
      </c>
      <c r="J12634" s="2">
        <f t="shared" si="591"/>
        <v>1</v>
      </c>
      <c r="K12634" s="2" t="str">
        <f>IFERROR(VLOOKUP(A12634,Aux!A:B,2,0),"Outros")</f>
        <v>Municípios</v>
      </c>
      <c r="L12634" s="2">
        <f t="shared" si="592"/>
        <v>2019</v>
      </c>
      <c r="M12634">
        <f t="shared" si="593"/>
        <v>45</v>
      </c>
    </row>
    <row r="12635" spans="1:13" x14ac:dyDescent="0.35">
      <c r="A12635" t="s">
        <v>122</v>
      </c>
      <c r="B12635">
        <v>506173968</v>
      </c>
      <c r="C12635">
        <v>177044</v>
      </c>
      <c r="D12635" t="s">
        <v>10160</v>
      </c>
      <c r="E12635" s="1">
        <v>43777.699062500003</v>
      </c>
      <c r="F12635">
        <v>1</v>
      </c>
      <c r="G12635" t="s">
        <v>597</v>
      </c>
      <c r="H12635">
        <v>360</v>
      </c>
      <c r="I12635" s="1">
        <v>43782.75</v>
      </c>
      <c r="J12635" s="2">
        <f t="shared" si="591"/>
        <v>1</v>
      </c>
      <c r="K12635" s="2" t="str">
        <f>IFERROR(VLOOKUP(A12635,Aux!A:B,2,0),"Outros")</f>
        <v>Municípios</v>
      </c>
      <c r="L12635" s="2">
        <f t="shared" si="592"/>
        <v>2019</v>
      </c>
      <c r="M12635">
        <f t="shared" si="593"/>
        <v>45</v>
      </c>
    </row>
    <row r="12636" spans="1:13" x14ac:dyDescent="0.35">
      <c r="A12636" t="s">
        <v>336</v>
      </c>
      <c r="B12636">
        <v>505170876</v>
      </c>
      <c r="C12636">
        <v>177045</v>
      </c>
      <c r="D12636" t="s">
        <v>10029</v>
      </c>
      <c r="E12636" s="1">
        <v>43777.706956018519</v>
      </c>
      <c r="F12636">
        <v>1</v>
      </c>
      <c r="G12636" t="s">
        <v>345</v>
      </c>
      <c r="H12636">
        <v>360</v>
      </c>
      <c r="I12636" s="1">
        <v>43787.708333333336</v>
      </c>
      <c r="J12636" s="2">
        <f t="shared" si="591"/>
        <v>1</v>
      </c>
      <c r="K12636" s="2" t="str">
        <f>IFERROR(VLOOKUP(A12636,Aux!A:B,2,0),"Outros")</f>
        <v>Municípios</v>
      </c>
      <c r="L12636" s="2">
        <f t="shared" si="592"/>
        <v>2019</v>
      </c>
      <c r="M12636">
        <f t="shared" si="593"/>
        <v>45</v>
      </c>
    </row>
    <row r="12637" spans="1:13" x14ac:dyDescent="0.35">
      <c r="A12637" t="s">
        <v>236</v>
      </c>
      <c r="B12637">
        <v>504871650</v>
      </c>
      <c r="C12637">
        <v>177047</v>
      </c>
      <c r="D12637" t="s">
        <v>9969</v>
      </c>
      <c r="E12637" s="1">
        <v>43777.726793981485</v>
      </c>
      <c r="F12637">
        <v>1</v>
      </c>
      <c r="G12637" t="s">
        <v>238</v>
      </c>
      <c r="H12637">
        <v>340</v>
      </c>
      <c r="I12637" s="1">
        <v>43789.75</v>
      </c>
      <c r="J12637" s="2">
        <f t="shared" si="591"/>
        <v>1</v>
      </c>
      <c r="K12637" s="2" t="str">
        <f>IFERROR(VLOOKUP(A12637,Aux!A:B,2,0),"Outros")</f>
        <v>Águas e resíduos</v>
      </c>
      <c r="L12637" s="2">
        <f t="shared" si="592"/>
        <v>2019</v>
      </c>
      <c r="M12637">
        <f t="shared" si="593"/>
        <v>45</v>
      </c>
    </row>
    <row r="12638" spans="1:13" x14ac:dyDescent="0.35">
      <c r="A12638" t="s">
        <v>673</v>
      </c>
      <c r="B12638">
        <v>503584215</v>
      </c>
      <c r="C12638">
        <v>177048</v>
      </c>
      <c r="E12638" s="1">
        <v>43777.726967592593</v>
      </c>
      <c r="F12638">
        <v>3</v>
      </c>
      <c r="H12638">
        <v>400</v>
      </c>
      <c r="J12638" s="2">
        <f t="shared" si="591"/>
        <v>1</v>
      </c>
      <c r="K12638" s="2" t="str">
        <f>IFERROR(VLOOKUP(A12638,Aux!A:B,2,0),"Outros")</f>
        <v>Outros</v>
      </c>
      <c r="L12638" s="2">
        <f t="shared" si="592"/>
        <v>2019</v>
      </c>
      <c r="M12638">
        <f t="shared" si="593"/>
        <v>45</v>
      </c>
    </row>
    <row r="12639" spans="1:13" x14ac:dyDescent="0.35">
      <c r="A12639" t="s">
        <v>9</v>
      </c>
      <c r="B12639">
        <v>506673626</v>
      </c>
      <c r="C12639">
        <v>177049</v>
      </c>
      <c r="D12639" t="s">
        <v>10030</v>
      </c>
      <c r="E12639" s="1">
        <v>43777.733831018515</v>
      </c>
      <c r="F12639">
        <v>3</v>
      </c>
      <c r="G12639" t="s">
        <v>11</v>
      </c>
      <c r="H12639">
        <v>360</v>
      </c>
      <c r="I12639" s="1">
        <v>43786.999305555553</v>
      </c>
      <c r="J12639" s="2">
        <f t="shared" si="591"/>
        <v>1</v>
      </c>
      <c r="K12639" s="2" t="str">
        <f>IFERROR(VLOOKUP(A12639,Aux!A:B,2,0),"Outros")</f>
        <v>Municípios</v>
      </c>
      <c r="L12639" s="2">
        <f t="shared" si="592"/>
        <v>2019</v>
      </c>
      <c r="M12639">
        <f t="shared" si="593"/>
        <v>45</v>
      </c>
    </row>
    <row r="12640" spans="1:13" x14ac:dyDescent="0.35">
      <c r="A12640" t="s">
        <v>3509</v>
      </c>
      <c r="B12640">
        <v>900106590</v>
      </c>
      <c r="C12640">
        <v>177050</v>
      </c>
      <c r="D12640" t="s">
        <v>10062</v>
      </c>
      <c r="E12640" s="1">
        <v>43777.741435185184</v>
      </c>
      <c r="F12640">
        <v>3</v>
      </c>
      <c r="G12640" t="s">
        <v>33</v>
      </c>
      <c r="H12640">
        <v>400</v>
      </c>
      <c r="I12640" s="1">
        <v>43786.999305555553</v>
      </c>
      <c r="J12640" s="2">
        <f t="shared" si="591"/>
        <v>1</v>
      </c>
      <c r="K12640" s="2" t="str">
        <f>IFERROR(VLOOKUP(A12640,Aux!A:B,2,0),"Outros")</f>
        <v>Outros</v>
      </c>
      <c r="L12640" s="2">
        <f t="shared" si="592"/>
        <v>2019</v>
      </c>
      <c r="M12640">
        <f t="shared" si="593"/>
        <v>45</v>
      </c>
    </row>
    <row r="12641" spans="1:13" x14ac:dyDescent="0.35">
      <c r="A12641" t="s">
        <v>3509</v>
      </c>
      <c r="B12641">
        <v>900106590</v>
      </c>
      <c r="C12641">
        <v>177051</v>
      </c>
      <c r="D12641" t="s">
        <v>10356</v>
      </c>
      <c r="E12641" s="1">
        <v>43777.771701388891</v>
      </c>
      <c r="F12641">
        <v>3</v>
      </c>
      <c r="G12641" t="s">
        <v>9917</v>
      </c>
      <c r="H12641">
        <v>5</v>
      </c>
      <c r="I12641" s="1">
        <v>43786.999305555553</v>
      </c>
      <c r="J12641" s="2">
        <f t="shared" si="591"/>
        <v>1</v>
      </c>
      <c r="K12641" s="2" t="str">
        <f>IFERROR(VLOOKUP(A12641,Aux!A:B,2,0),"Outros")</f>
        <v>Outros</v>
      </c>
      <c r="L12641" s="2">
        <f t="shared" si="592"/>
        <v>2019</v>
      </c>
      <c r="M12641">
        <f t="shared" si="593"/>
        <v>45</v>
      </c>
    </row>
    <row r="12642" spans="1:13" x14ac:dyDescent="0.35">
      <c r="A12642" t="s">
        <v>3509</v>
      </c>
      <c r="B12642">
        <v>900106590</v>
      </c>
      <c r="C12642">
        <v>177052</v>
      </c>
      <c r="D12642" t="s">
        <v>9970</v>
      </c>
      <c r="E12642" s="1">
        <v>43777.807106481479</v>
      </c>
      <c r="F12642">
        <v>3</v>
      </c>
      <c r="G12642" t="s">
        <v>33</v>
      </c>
      <c r="H12642">
        <v>5</v>
      </c>
      <c r="I12642" s="1">
        <v>43783.999305555553</v>
      </c>
      <c r="J12642" s="2">
        <f t="shared" si="591"/>
        <v>1</v>
      </c>
      <c r="K12642" s="2" t="str">
        <f>IFERROR(VLOOKUP(A12642,Aux!A:B,2,0),"Outros")</f>
        <v>Outros</v>
      </c>
      <c r="L12642" s="2">
        <f t="shared" si="592"/>
        <v>2019</v>
      </c>
      <c r="M12642">
        <f t="shared" si="593"/>
        <v>45</v>
      </c>
    </row>
    <row r="12643" spans="1:13" x14ac:dyDescent="0.35">
      <c r="A12643" t="s">
        <v>48</v>
      </c>
      <c r="B12643">
        <v>503035416</v>
      </c>
      <c r="C12643">
        <v>177078</v>
      </c>
      <c r="D12643" t="s">
        <v>9000</v>
      </c>
      <c r="E12643" s="1">
        <v>43778.474224537036</v>
      </c>
      <c r="F12643">
        <v>13</v>
      </c>
      <c r="G12643" t="s">
        <v>33</v>
      </c>
      <c r="H12643">
        <v>340</v>
      </c>
      <c r="I12643" s="1">
        <v>43783.708333333336</v>
      </c>
      <c r="J12643" s="2">
        <f t="shared" si="591"/>
        <v>1</v>
      </c>
      <c r="K12643" s="2" t="str">
        <f>IFERROR(VLOOKUP(A12643,Aux!A:B,2,0),"Outros")</f>
        <v>Hospitais</v>
      </c>
      <c r="L12643" s="2">
        <f t="shared" si="592"/>
        <v>2019</v>
      </c>
      <c r="M12643">
        <f t="shared" si="593"/>
        <v>45</v>
      </c>
    </row>
    <row r="12644" spans="1:13" x14ac:dyDescent="0.35">
      <c r="A12644" t="s">
        <v>154</v>
      </c>
      <c r="B12644">
        <v>506818829</v>
      </c>
      <c r="C12644">
        <v>177092</v>
      </c>
      <c r="D12644" t="s">
        <v>10299</v>
      </c>
      <c r="E12644" s="1">
        <v>43779.755844907406</v>
      </c>
      <c r="F12644">
        <v>1</v>
      </c>
      <c r="G12644" t="s">
        <v>156</v>
      </c>
      <c r="H12644">
        <v>360</v>
      </c>
      <c r="I12644" s="1">
        <v>43783.999305555553</v>
      </c>
      <c r="J12644" s="2">
        <f t="shared" si="591"/>
        <v>1</v>
      </c>
      <c r="K12644" s="2" t="str">
        <f>IFERROR(VLOOKUP(A12644,Aux!A:B,2,0),"Outros")</f>
        <v>Municípios</v>
      </c>
      <c r="L12644" s="2">
        <f t="shared" si="592"/>
        <v>2019</v>
      </c>
      <c r="M12644">
        <f t="shared" si="593"/>
        <v>46</v>
      </c>
    </row>
    <row r="12645" spans="1:13" x14ac:dyDescent="0.35">
      <c r="A12645" t="s">
        <v>140</v>
      </c>
      <c r="B12645">
        <v>506614913</v>
      </c>
      <c r="C12645">
        <v>177094</v>
      </c>
      <c r="D12645" t="s">
        <v>10357</v>
      </c>
      <c r="E12645" s="1">
        <v>43780.395069444443</v>
      </c>
      <c r="F12645">
        <v>1</v>
      </c>
      <c r="G12645" t="s">
        <v>47</v>
      </c>
      <c r="H12645">
        <v>360</v>
      </c>
      <c r="I12645" s="1">
        <v>43786.999305555553</v>
      </c>
      <c r="J12645" s="2">
        <f t="shared" si="591"/>
        <v>1</v>
      </c>
      <c r="K12645" s="2" t="str">
        <f>IFERROR(VLOOKUP(A12645,Aux!A:B,2,0),"Outros")</f>
        <v>Municípios</v>
      </c>
      <c r="L12645" s="2">
        <f t="shared" si="592"/>
        <v>2019</v>
      </c>
      <c r="M12645">
        <f t="shared" si="593"/>
        <v>46</v>
      </c>
    </row>
    <row r="12646" spans="1:13" x14ac:dyDescent="0.35">
      <c r="A12646" t="s">
        <v>71</v>
      </c>
      <c r="B12646">
        <v>500051054</v>
      </c>
      <c r="C12646">
        <v>177095</v>
      </c>
      <c r="D12646" t="s">
        <v>9882</v>
      </c>
      <c r="E12646" s="1">
        <v>43780.396064814813</v>
      </c>
      <c r="F12646">
        <v>1</v>
      </c>
      <c r="G12646" t="s">
        <v>202</v>
      </c>
      <c r="H12646">
        <v>340</v>
      </c>
      <c r="I12646" s="1">
        <v>43785.791666666664</v>
      </c>
      <c r="J12646" s="2">
        <f t="shared" si="591"/>
        <v>1</v>
      </c>
      <c r="K12646" s="2" t="str">
        <f>IFERROR(VLOOKUP(A12646,Aux!A:B,2,0),"Outros")</f>
        <v>Municípios</v>
      </c>
      <c r="L12646" s="2">
        <f t="shared" si="592"/>
        <v>2019</v>
      </c>
      <c r="M12646">
        <f t="shared" si="593"/>
        <v>46</v>
      </c>
    </row>
    <row r="12647" spans="1:13" x14ac:dyDescent="0.35">
      <c r="A12647" t="s">
        <v>71</v>
      </c>
      <c r="B12647">
        <v>500051054</v>
      </c>
      <c r="C12647">
        <v>177097</v>
      </c>
      <c r="D12647" t="s">
        <v>9883</v>
      </c>
      <c r="E12647" s="1">
        <v>43780.420312499999</v>
      </c>
      <c r="F12647">
        <v>1</v>
      </c>
      <c r="G12647" t="s">
        <v>202</v>
      </c>
      <c r="H12647">
        <v>5</v>
      </c>
      <c r="I12647" s="1">
        <v>43785.791666666664</v>
      </c>
      <c r="J12647" s="2">
        <f t="shared" si="591"/>
        <v>1</v>
      </c>
      <c r="K12647" s="2" t="str">
        <f>IFERROR(VLOOKUP(A12647,Aux!A:B,2,0),"Outros")</f>
        <v>Municípios</v>
      </c>
      <c r="L12647" s="2">
        <f t="shared" si="592"/>
        <v>2019</v>
      </c>
      <c r="M12647">
        <f t="shared" si="593"/>
        <v>46</v>
      </c>
    </row>
    <row r="12648" spans="1:13" x14ac:dyDescent="0.35">
      <c r="A12648" t="s">
        <v>12</v>
      </c>
      <c r="B12648">
        <v>508481287</v>
      </c>
      <c r="C12648">
        <v>177099</v>
      </c>
      <c r="D12648" t="s">
        <v>1218</v>
      </c>
      <c r="E12648" s="1">
        <v>43780.425567129627</v>
      </c>
      <c r="F12648">
        <v>1</v>
      </c>
      <c r="G12648" t="s">
        <v>14</v>
      </c>
      <c r="H12648">
        <v>5</v>
      </c>
      <c r="I12648" s="1">
        <v>43791.708333333336</v>
      </c>
      <c r="J12648" s="2">
        <f t="shared" si="591"/>
        <v>1</v>
      </c>
      <c r="K12648" s="2" t="str">
        <f>IFERROR(VLOOKUP(A12648,Aux!A:B,2,0),"Outros")</f>
        <v>Hospitais</v>
      </c>
      <c r="L12648" s="2">
        <f t="shared" si="592"/>
        <v>2019</v>
      </c>
      <c r="M12648">
        <f t="shared" si="593"/>
        <v>46</v>
      </c>
    </row>
    <row r="12649" spans="1:13" x14ac:dyDescent="0.35">
      <c r="A12649" t="s">
        <v>140</v>
      </c>
      <c r="B12649">
        <v>506614913</v>
      </c>
      <c r="C12649">
        <v>177100</v>
      </c>
      <c r="D12649" t="s">
        <v>10300</v>
      </c>
      <c r="E12649" s="1">
        <v>43780.440682870372</v>
      </c>
      <c r="F12649">
        <v>1</v>
      </c>
      <c r="G12649" t="s">
        <v>149</v>
      </c>
      <c r="H12649">
        <v>340</v>
      </c>
      <c r="I12649" s="1">
        <v>43789.999305555553</v>
      </c>
      <c r="J12649" s="2">
        <f t="shared" si="591"/>
        <v>1</v>
      </c>
      <c r="K12649" s="2" t="str">
        <f>IFERROR(VLOOKUP(A12649,Aux!A:B,2,0),"Outros")</f>
        <v>Municípios</v>
      </c>
      <c r="L12649" s="2">
        <f t="shared" si="592"/>
        <v>2019</v>
      </c>
      <c r="M12649">
        <f t="shared" si="593"/>
        <v>46</v>
      </c>
    </row>
    <row r="12650" spans="1:13" x14ac:dyDescent="0.35">
      <c r="A12650" t="s">
        <v>63</v>
      </c>
      <c r="B12650">
        <v>502098139</v>
      </c>
      <c r="C12650">
        <v>177102</v>
      </c>
      <c r="D12650" t="s">
        <v>10301</v>
      </c>
      <c r="E12650" s="1">
        <v>43780.445405092592</v>
      </c>
      <c r="F12650">
        <v>3</v>
      </c>
      <c r="G12650" t="s">
        <v>75</v>
      </c>
      <c r="H12650">
        <v>340</v>
      </c>
      <c r="I12650" s="1">
        <v>43790.75</v>
      </c>
      <c r="J12650" s="2">
        <f t="shared" si="591"/>
        <v>1</v>
      </c>
      <c r="K12650" s="2" t="str">
        <f>IFERROR(VLOOKUP(A12650,Aux!A:B,2,0),"Outros")</f>
        <v>Municípios</v>
      </c>
      <c r="L12650" s="2">
        <f t="shared" si="592"/>
        <v>2019</v>
      </c>
      <c r="M12650">
        <f t="shared" si="593"/>
        <v>46</v>
      </c>
    </row>
    <row r="12651" spans="1:13" x14ac:dyDescent="0.35">
      <c r="A12651" t="s">
        <v>212</v>
      </c>
      <c r="B12651">
        <v>501208950</v>
      </c>
      <c r="C12651">
        <v>177103</v>
      </c>
      <c r="D12651" t="s">
        <v>10471</v>
      </c>
      <c r="E12651" s="1">
        <v>43780.447847222225</v>
      </c>
      <c r="F12651">
        <v>13</v>
      </c>
      <c r="G12651" t="s">
        <v>1965</v>
      </c>
      <c r="H12651">
        <v>340</v>
      </c>
      <c r="I12651" s="1">
        <v>43799.999305555553</v>
      </c>
      <c r="J12651" s="2">
        <f t="shared" si="591"/>
        <v>1</v>
      </c>
      <c r="K12651" s="2" t="str">
        <f>IFERROR(VLOOKUP(A12651,Aux!A:B,2,0),"Outros")</f>
        <v>Portos</v>
      </c>
      <c r="L12651" s="2">
        <f t="shared" si="592"/>
        <v>2019</v>
      </c>
      <c r="M12651">
        <f t="shared" si="593"/>
        <v>46</v>
      </c>
    </row>
    <row r="12652" spans="1:13" x14ac:dyDescent="0.35">
      <c r="A12652" t="s">
        <v>140</v>
      </c>
      <c r="B12652">
        <v>506614913</v>
      </c>
      <c r="C12652">
        <v>177105</v>
      </c>
      <c r="D12652" t="s">
        <v>9830</v>
      </c>
      <c r="E12652" s="1">
        <v>43780.454872685186</v>
      </c>
      <c r="F12652">
        <v>13</v>
      </c>
      <c r="G12652" t="s">
        <v>149</v>
      </c>
      <c r="H12652">
        <v>360</v>
      </c>
      <c r="I12652" s="1">
        <v>43786.999305555553</v>
      </c>
      <c r="J12652" s="2">
        <f t="shared" si="591"/>
        <v>1</v>
      </c>
      <c r="K12652" s="2" t="str">
        <f>IFERROR(VLOOKUP(A12652,Aux!A:B,2,0),"Outros")</f>
        <v>Municípios</v>
      </c>
      <c r="L12652" s="2">
        <f t="shared" si="592"/>
        <v>2019</v>
      </c>
      <c r="M12652">
        <f t="shared" si="593"/>
        <v>46</v>
      </c>
    </row>
    <row r="12653" spans="1:13" x14ac:dyDescent="0.35">
      <c r="A12653" t="s">
        <v>673</v>
      </c>
      <c r="B12653">
        <v>503584215</v>
      </c>
      <c r="C12653">
        <v>177110</v>
      </c>
      <c r="D12653" t="s">
        <v>9831</v>
      </c>
      <c r="E12653" s="1">
        <v>43780.46402777778</v>
      </c>
      <c r="F12653">
        <v>3</v>
      </c>
      <c r="G12653" t="s">
        <v>1020</v>
      </c>
      <c r="H12653">
        <v>360</v>
      </c>
      <c r="I12653" s="1">
        <v>43811.999305555553</v>
      </c>
      <c r="J12653" s="2">
        <f t="shared" si="591"/>
        <v>1</v>
      </c>
      <c r="K12653" s="2" t="str">
        <f>IFERROR(VLOOKUP(A12653,Aux!A:B,2,0),"Outros")</f>
        <v>Outros</v>
      </c>
      <c r="L12653" s="2">
        <f t="shared" si="592"/>
        <v>2019</v>
      </c>
      <c r="M12653">
        <f t="shared" si="593"/>
        <v>46</v>
      </c>
    </row>
    <row r="12654" spans="1:13" x14ac:dyDescent="0.35">
      <c r="A12654" t="s">
        <v>171</v>
      </c>
      <c r="B12654">
        <v>504293125</v>
      </c>
      <c r="C12654">
        <v>177114</v>
      </c>
      <c r="D12654" t="s">
        <v>10302</v>
      </c>
      <c r="E12654" s="1">
        <v>43780.472962962966</v>
      </c>
      <c r="F12654">
        <v>13</v>
      </c>
      <c r="G12654" t="s">
        <v>173</v>
      </c>
      <c r="H12654">
        <v>360</v>
      </c>
      <c r="I12654" s="1">
        <v>43789.999305555553</v>
      </c>
      <c r="J12654" s="2">
        <f t="shared" si="591"/>
        <v>1</v>
      </c>
      <c r="K12654" s="2" t="str">
        <f>IFERROR(VLOOKUP(A12654,Aux!A:B,2,0),"Outros")</f>
        <v>Municípios</v>
      </c>
      <c r="L12654" s="2">
        <f t="shared" si="592"/>
        <v>2019</v>
      </c>
      <c r="M12654">
        <f t="shared" si="593"/>
        <v>46</v>
      </c>
    </row>
    <row r="12655" spans="1:13" x14ac:dyDescent="0.35">
      <c r="A12655" t="s">
        <v>140</v>
      </c>
      <c r="B12655">
        <v>506614913</v>
      </c>
      <c r="C12655">
        <v>177120</v>
      </c>
      <c r="D12655" t="s">
        <v>9832</v>
      </c>
      <c r="E12655" s="1">
        <v>43780.493136574078</v>
      </c>
      <c r="F12655">
        <v>1</v>
      </c>
      <c r="G12655" t="s">
        <v>149</v>
      </c>
      <c r="H12655">
        <v>360</v>
      </c>
      <c r="I12655" s="1">
        <v>43784.999305555553</v>
      </c>
      <c r="J12655" s="2">
        <f t="shared" si="591"/>
        <v>1</v>
      </c>
      <c r="K12655" s="2" t="str">
        <f>IFERROR(VLOOKUP(A12655,Aux!A:B,2,0),"Outros")</f>
        <v>Municípios</v>
      </c>
      <c r="L12655" s="2">
        <f t="shared" si="592"/>
        <v>2019</v>
      </c>
      <c r="M12655">
        <f t="shared" si="593"/>
        <v>46</v>
      </c>
    </row>
    <row r="12656" spans="1:13" x14ac:dyDescent="0.35">
      <c r="A12656" t="s">
        <v>67</v>
      </c>
      <c r="B12656">
        <v>504041193</v>
      </c>
      <c r="C12656">
        <v>177123</v>
      </c>
      <c r="D12656" t="s">
        <v>10197</v>
      </c>
      <c r="E12656" s="1">
        <v>43780.503553240742</v>
      </c>
      <c r="F12656">
        <v>3</v>
      </c>
      <c r="G12656" t="s">
        <v>69</v>
      </c>
      <c r="H12656">
        <v>5</v>
      </c>
      <c r="I12656" s="1">
        <v>43812.999305555553</v>
      </c>
      <c r="J12656" s="2">
        <f t="shared" si="591"/>
        <v>1</v>
      </c>
      <c r="K12656" s="2" t="str">
        <f>IFERROR(VLOOKUP(A12656,Aux!A:B,2,0),"Outros")</f>
        <v>Outros</v>
      </c>
      <c r="L12656" s="2">
        <f t="shared" si="592"/>
        <v>2019</v>
      </c>
      <c r="M12656">
        <f t="shared" si="593"/>
        <v>46</v>
      </c>
    </row>
    <row r="12657" spans="1:13" x14ac:dyDescent="0.35">
      <c r="A12657" t="s">
        <v>63</v>
      </c>
      <c r="B12657">
        <v>502098139</v>
      </c>
      <c r="C12657">
        <v>177124</v>
      </c>
      <c r="D12657" t="s">
        <v>9833</v>
      </c>
      <c r="E12657" s="1">
        <v>43780.511805555558</v>
      </c>
      <c r="F12657">
        <v>3</v>
      </c>
      <c r="G12657" t="s">
        <v>75</v>
      </c>
      <c r="H12657">
        <v>340</v>
      </c>
      <c r="I12657" s="1">
        <v>43810.75</v>
      </c>
      <c r="J12657" s="2">
        <f t="shared" si="591"/>
        <v>1</v>
      </c>
      <c r="K12657" s="2" t="str">
        <f>IFERROR(VLOOKUP(A12657,Aux!A:B,2,0),"Outros")</f>
        <v>Municípios</v>
      </c>
      <c r="L12657" s="2">
        <f t="shared" si="592"/>
        <v>2019</v>
      </c>
      <c r="M12657">
        <f t="shared" si="593"/>
        <v>46</v>
      </c>
    </row>
    <row r="12658" spans="1:13" x14ac:dyDescent="0.35">
      <c r="A12658" t="s">
        <v>1299</v>
      </c>
      <c r="B12658">
        <v>506804240</v>
      </c>
      <c r="C12658">
        <v>177125</v>
      </c>
      <c r="D12658" t="s">
        <v>9834</v>
      </c>
      <c r="E12658" s="1">
        <v>43780.5153125</v>
      </c>
      <c r="F12658">
        <v>3</v>
      </c>
      <c r="G12658" t="s">
        <v>1491</v>
      </c>
      <c r="H12658">
        <v>300</v>
      </c>
      <c r="I12658" s="1">
        <v>43796.708333333336</v>
      </c>
      <c r="J12658" s="2">
        <f t="shared" si="591"/>
        <v>1</v>
      </c>
      <c r="K12658" s="2" t="str">
        <f>IFERROR(VLOOKUP(A12658,Aux!A:B,2,0),"Outros")</f>
        <v>Municípios</v>
      </c>
      <c r="L12658" s="2">
        <f t="shared" si="592"/>
        <v>2019</v>
      </c>
      <c r="M12658">
        <f t="shared" si="593"/>
        <v>46</v>
      </c>
    </row>
    <row r="12659" spans="1:13" x14ac:dyDescent="0.35">
      <c r="A12659" t="s">
        <v>12</v>
      </c>
      <c r="B12659">
        <v>508481287</v>
      </c>
      <c r="C12659">
        <v>177126</v>
      </c>
      <c r="D12659" t="s">
        <v>10426</v>
      </c>
      <c r="E12659" s="1">
        <v>43780.567430555559</v>
      </c>
      <c r="F12659">
        <v>1</v>
      </c>
      <c r="G12659" t="s">
        <v>14</v>
      </c>
      <c r="H12659">
        <v>5</v>
      </c>
      <c r="I12659" s="1">
        <v>43784.708333333336</v>
      </c>
      <c r="J12659" s="2">
        <f t="shared" si="591"/>
        <v>1</v>
      </c>
      <c r="K12659" s="2" t="str">
        <f>IFERROR(VLOOKUP(A12659,Aux!A:B,2,0),"Outros")</f>
        <v>Hospitais</v>
      </c>
      <c r="L12659" s="2">
        <f t="shared" si="592"/>
        <v>2019</v>
      </c>
      <c r="M12659">
        <f t="shared" si="593"/>
        <v>46</v>
      </c>
    </row>
    <row r="12660" spans="1:13" x14ac:dyDescent="0.35">
      <c r="A12660" t="s">
        <v>60</v>
      </c>
      <c r="B12660">
        <v>505456010</v>
      </c>
      <c r="C12660">
        <v>177127</v>
      </c>
      <c r="D12660" t="s">
        <v>9884</v>
      </c>
      <c r="E12660" s="1">
        <v>43780.568692129629</v>
      </c>
      <c r="F12660">
        <v>1</v>
      </c>
      <c r="G12660" t="s">
        <v>6354</v>
      </c>
      <c r="H12660">
        <v>360</v>
      </c>
      <c r="I12660" s="1">
        <v>43786.999305555553</v>
      </c>
      <c r="J12660" s="2">
        <f t="shared" si="591"/>
        <v>1</v>
      </c>
      <c r="K12660" s="2" t="str">
        <f>IFERROR(VLOOKUP(A12660,Aux!A:B,2,0),"Outros")</f>
        <v>Municípios</v>
      </c>
      <c r="L12660" s="2">
        <f t="shared" si="592"/>
        <v>2019</v>
      </c>
      <c r="M12660">
        <f t="shared" si="593"/>
        <v>46</v>
      </c>
    </row>
    <row r="12661" spans="1:13" x14ac:dyDescent="0.35">
      <c r="A12661" t="s">
        <v>12</v>
      </c>
      <c r="B12661">
        <v>508481287</v>
      </c>
      <c r="C12661">
        <v>177128</v>
      </c>
      <c r="D12661" t="s">
        <v>10198</v>
      </c>
      <c r="E12661" s="1">
        <v>43780.583981481483</v>
      </c>
      <c r="F12661">
        <v>13</v>
      </c>
      <c r="G12661" t="s">
        <v>14</v>
      </c>
      <c r="H12661">
        <v>360</v>
      </c>
      <c r="I12661" s="1">
        <v>43787.708333333336</v>
      </c>
      <c r="J12661" s="2">
        <f t="shared" si="591"/>
        <v>1</v>
      </c>
      <c r="K12661" s="2" t="str">
        <f>IFERROR(VLOOKUP(A12661,Aux!A:B,2,0),"Outros")</f>
        <v>Hospitais</v>
      </c>
      <c r="L12661" s="2">
        <f t="shared" si="592"/>
        <v>2019</v>
      </c>
      <c r="M12661">
        <f t="shared" si="593"/>
        <v>46</v>
      </c>
    </row>
    <row r="12662" spans="1:13" x14ac:dyDescent="0.35">
      <c r="A12662" t="s">
        <v>372</v>
      </c>
      <c r="B12662">
        <v>500927731</v>
      </c>
      <c r="C12662">
        <v>177129</v>
      </c>
      <c r="E12662" s="1">
        <v>43780.584837962961</v>
      </c>
      <c r="F12662">
        <v>3</v>
      </c>
      <c r="G12662" t="s">
        <v>33</v>
      </c>
      <c r="H12662">
        <v>400</v>
      </c>
      <c r="J12662" s="2">
        <f t="shared" si="591"/>
        <v>1</v>
      </c>
      <c r="K12662" s="2" t="str">
        <f>IFERROR(VLOOKUP(A12662,Aux!A:B,2,0),"Outros")</f>
        <v>Outros</v>
      </c>
      <c r="L12662" s="2">
        <f t="shared" si="592"/>
        <v>2019</v>
      </c>
      <c r="M12662">
        <f t="shared" si="593"/>
        <v>46</v>
      </c>
    </row>
    <row r="12663" spans="1:13" x14ac:dyDescent="0.35">
      <c r="A12663" t="s">
        <v>9</v>
      </c>
      <c r="B12663">
        <v>506673626</v>
      </c>
      <c r="C12663">
        <v>177130</v>
      </c>
      <c r="E12663" s="1">
        <v>43780.590266203704</v>
      </c>
      <c r="F12663">
        <v>3</v>
      </c>
      <c r="G12663" t="s">
        <v>33</v>
      </c>
      <c r="H12663">
        <v>400</v>
      </c>
      <c r="J12663" s="2">
        <f t="shared" si="591"/>
        <v>1</v>
      </c>
      <c r="K12663" s="2" t="str">
        <f>IFERROR(VLOOKUP(A12663,Aux!A:B,2,0),"Outros")</f>
        <v>Municípios</v>
      </c>
      <c r="L12663" s="2">
        <f t="shared" si="592"/>
        <v>2019</v>
      </c>
      <c r="M12663">
        <f t="shared" si="593"/>
        <v>46</v>
      </c>
    </row>
    <row r="12664" spans="1:13" x14ac:dyDescent="0.35">
      <c r="A12664" t="s">
        <v>112</v>
      </c>
      <c r="B12664">
        <v>501144218</v>
      </c>
      <c r="C12664">
        <v>177131</v>
      </c>
      <c r="D12664" t="s">
        <v>9971</v>
      </c>
      <c r="E12664" s="1">
        <v>43780.590462962966</v>
      </c>
      <c r="F12664">
        <v>13</v>
      </c>
      <c r="G12664" t="s">
        <v>1242</v>
      </c>
      <c r="H12664">
        <v>360</v>
      </c>
      <c r="I12664" s="1">
        <v>43790.75</v>
      </c>
      <c r="J12664" s="2">
        <f t="shared" si="591"/>
        <v>1</v>
      </c>
      <c r="K12664" s="2" t="str">
        <f>IFERROR(VLOOKUP(A12664,Aux!A:B,2,0),"Outros")</f>
        <v>Municípios</v>
      </c>
      <c r="L12664" s="2">
        <f t="shared" si="592"/>
        <v>2019</v>
      </c>
      <c r="M12664">
        <f t="shared" si="593"/>
        <v>46</v>
      </c>
    </row>
    <row r="12665" spans="1:13" x14ac:dyDescent="0.35">
      <c r="A12665" t="s">
        <v>57</v>
      </c>
      <c r="B12665">
        <v>501294104</v>
      </c>
      <c r="C12665">
        <v>177132</v>
      </c>
      <c r="E12665" s="1">
        <v>43780.592523148145</v>
      </c>
      <c r="F12665">
        <v>1</v>
      </c>
      <c r="G12665" t="s">
        <v>33</v>
      </c>
      <c r="H12665">
        <v>400</v>
      </c>
      <c r="J12665" s="2">
        <f t="shared" si="591"/>
        <v>1</v>
      </c>
      <c r="K12665" s="2" t="str">
        <f>IFERROR(VLOOKUP(A12665,Aux!A:B,2,0),"Outros")</f>
        <v>Municípios</v>
      </c>
      <c r="L12665" s="2">
        <f t="shared" si="592"/>
        <v>2019</v>
      </c>
      <c r="M12665">
        <f t="shared" si="593"/>
        <v>46</v>
      </c>
    </row>
    <row r="12666" spans="1:13" x14ac:dyDescent="0.35">
      <c r="A12666" t="s">
        <v>57</v>
      </c>
      <c r="B12666">
        <v>501294104</v>
      </c>
      <c r="C12666">
        <v>177134</v>
      </c>
      <c r="E12666" s="1">
        <v>43780.600104166668</v>
      </c>
      <c r="F12666">
        <v>1</v>
      </c>
      <c r="G12666" t="s">
        <v>33</v>
      </c>
      <c r="H12666">
        <v>400</v>
      </c>
      <c r="J12666" s="2">
        <f t="shared" si="591"/>
        <v>1</v>
      </c>
      <c r="K12666" s="2" t="str">
        <f>IFERROR(VLOOKUP(A12666,Aux!A:B,2,0),"Outros")</f>
        <v>Municípios</v>
      </c>
      <c r="L12666" s="2">
        <f t="shared" si="592"/>
        <v>2019</v>
      </c>
      <c r="M12666">
        <f t="shared" si="593"/>
        <v>46</v>
      </c>
    </row>
    <row r="12667" spans="1:13" x14ac:dyDescent="0.35">
      <c r="A12667" t="s">
        <v>122</v>
      </c>
      <c r="B12667">
        <v>506173968</v>
      </c>
      <c r="C12667">
        <v>177135</v>
      </c>
      <c r="E12667" s="1">
        <v>43780.600312499999</v>
      </c>
      <c r="F12667">
        <v>1</v>
      </c>
      <c r="G12667" t="s">
        <v>33</v>
      </c>
      <c r="H12667">
        <v>1</v>
      </c>
      <c r="J12667" s="2">
        <f t="shared" si="591"/>
        <v>1</v>
      </c>
      <c r="K12667" s="2" t="str">
        <f>IFERROR(VLOOKUP(A12667,Aux!A:B,2,0),"Outros")</f>
        <v>Municípios</v>
      </c>
      <c r="L12667" s="2">
        <f t="shared" si="592"/>
        <v>2019</v>
      </c>
      <c r="M12667">
        <f t="shared" si="593"/>
        <v>46</v>
      </c>
    </row>
    <row r="12668" spans="1:13" x14ac:dyDescent="0.35">
      <c r="A12668" t="s">
        <v>12</v>
      </c>
      <c r="B12668">
        <v>508481287</v>
      </c>
      <c r="C12668">
        <v>177136</v>
      </c>
      <c r="D12668" t="s">
        <v>10303</v>
      </c>
      <c r="E12668" s="1">
        <v>43780.60229166667</v>
      </c>
      <c r="F12668">
        <v>13</v>
      </c>
      <c r="G12668" t="s">
        <v>14</v>
      </c>
      <c r="H12668">
        <v>360</v>
      </c>
      <c r="I12668" s="1">
        <v>43787.708333333336</v>
      </c>
      <c r="J12668" s="2">
        <f t="shared" si="591"/>
        <v>1</v>
      </c>
      <c r="K12668" s="2" t="str">
        <f>IFERROR(VLOOKUP(A12668,Aux!A:B,2,0),"Outros")</f>
        <v>Hospitais</v>
      </c>
      <c r="L12668" s="2">
        <f t="shared" si="592"/>
        <v>2019</v>
      </c>
      <c r="M12668">
        <f t="shared" si="593"/>
        <v>46</v>
      </c>
    </row>
    <row r="12669" spans="1:13" x14ac:dyDescent="0.35">
      <c r="A12669" t="s">
        <v>57</v>
      </c>
      <c r="B12669">
        <v>501294104</v>
      </c>
      <c r="C12669">
        <v>177137</v>
      </c>
      <c r="D12669" t="s">
        <v>10472</v>
      </c>
      <c r="E12669" s="1">
        <v>43780.605138888888</v>
      </c>
      <c r="F12669">
        <v>1</v>
      </c>
      <c r="G12669" t="s">
        <v>59</v>
      </c>
      <c r="H12669">
        <v>5</v>
      </c>
      <c r="I12669" s="1">
        <v>43850.999305555553</v>
      </c>
      <c r="J12669" s="2">
        <f t="shared" si="591"/>
        <v>1</v>
      </c>
      <c r="K12669" s="2" t="str">
        <f>IFERROR(VLOOKUP(A12669,Aux!A:B,2,0),"Outros")</f>
        <v>Municípios</v>
      </c>
      <c r="L12669" s="2">
        <f t="shared" si="592"/>
        <v>2019</v>
      </c>
      <c r="M12669">
        <f t="shared" si="593"/>
        <v>46</v>
      </c>
    </row>
    <row r="12670" spans="1:13" x14ac:dyDescent="0.35">
      <c r="A12670" t="s">
        <v>122</v>
      </c>
      <c r="B12670">
        <v>506173968</v>
      </c>
      <c r="C12670">
        <v>177138</v>
      </c>
      <c r="E12670" s="1">
        <v>43780.614837962959</v>
      </c>
      <c r="F12670">
        <v>1</v>
      </c>
      <c r="H12670">
        <v>1</v>
      </c>
      <c r="J12670" s="2">
        <f t="shared" si="591"/>
        <v>1</v>
      </c>
      <c r="K12670" s="2" t="str">
        <f>IFERROR(VLOOKUP(A12670,Aux!A:B,2,0),"Outros")</f>
        <v>Municípios</v>
      </c>
      <c r="L12670" s="2">
        <f t="shared" si="592"/>
        <v>2019</v>
      </c>
      <c r="M12670">
        <f t="shared" si="593"/>
        <v>46</v>
      </c>
    </row>
    <row r="12671" spans="1:13" x14ac:dyDescent="0.35">
      <c r="A12671" t="s">
        <v>3726</v>
      </c>
      <c r="B12671">
        <v>510832890</v>
      </c>
      <c r="C12671">
        <v>177139</v>
      </c>
      <c r="D12671" t="s">
        <v>10385</v>
      </c>
      <c r="E12671" s="1">
        <v>43780.616099537037</v>
      </c>
      <c r="F12671">
        <v>3</v>
      </c>
      <c r="G12671" t="s">
        <v>2243</v>
      </c>
      <c r="H12671">
        <v>340</v>
      </c>
      <c r="I12671" s="1">
        <v>43871.999305555553</v>
      </c>
      <c r="J12671" s="2">
        <f t="shared" si="591"/>
        <v>1</v>
      </c>
      <c r="K12671" s="2" t="str">
        <f>IFERROR(VLOOKUP(A12671,Aux!A:B,2,0),"Outros")</f>
        <v>Municípios</v>
      </c>
      <c r="L12671" s="2">
        <f t="shared" si="592"/>
        <v>2019</v>
      </c>
      <c r="M12671">
        <f t="shared" si="593"/>
        <v>46</v>
      </c>
    </row>
    <row r="12672" spans="1:13" x14ac:dyDescent="0.35">
      <c r="A12672" t="s">
        <v>12</v>
      </c>
      <c r="B12672">
        <v>508481287</v>
      </c>
      <c r="C12672">
        <v>177140</v>
      </c>
      <c r="D12672" t="s">
        <v>10304</v>
      </c>
      <c r="E12672" s="1">
        <v>43780.616400462961</v>
      </c>
      <c r="F12672">
        <v>13</v>
      </c>
      <c r="G12672" t="s">
        <v>14</v>
      </c>
      <c r="H12672">
        <v>360</v>
      </c>
      <c r="I12672" s="1">
        <v>43787.708333333336</v>
      </c>
      <c r="J12672" s="2">
        <f t="shared" si="591"/>
        <v>1</v>
      </c>
      <c r="K12672" s="2" t="str">
        <f>IFERROR(VLOOKUP(A12672,Aux!A:B,2,0),"Outros")</f>
        <v>Hospitais</v>
      </c>
      <c r="L12672" s="2">
        <f t="shared" si="592"/>
        <v>2019</v>
      </c>
      <c r="M12672">
        <f t="shared" si="593"/>
        <v>46</v>
      </c>
    </row>
    <row r="12673" spans="1:13" x14ac:dyDescent="0.35">
      <c r="A12673" t="s">
        <v>71</v>
      </c>
      <c r="B12673">
        <v>500051054</v>
      </c>
      <c r="C12673">
        <v>177141</v>
      </c>
      <c r="D12673" t="s">
        <v>9441</v>
      </c>
      <c r="E12673" s="1">
        <v>43780.618310185186</v>
      </c>
      <c r="F12673">
        <v>13</v>
      </c>
      <c r="G12673" t="s">
        <v>202</v>
      </c>
      <c r="H12673">
        <v>5</v>
      </c>
      <c r="I12673" s="1">
        <v>43784.791666666664</v>
      </c>
      <c r="J12673" s="2">
        <f t="shared" si="591"/>
        <v>1</v>
      </c>
      <c r="K12673" s="2" t="str">
        <f>IFERROR(VLOOKUP(A12673,Aux!A:B,2,0),"Outros")</f>
        <v>Municípios</v>
      </c>
      <c r="L12673" s="2">
        <f t="shared" si="592"/>
        <v>2019</v>
      </c>
      <c r="M12673">
        <f t="shared" si="593"/>
        <v>46</v>
      </c>
    </row>
    <row r="12674" spans="1:13" x14ac:dyDescent="0.35">
      <c r="A12674" t="s">
        <v>92</v>
      </c>
      <c r="B12674">
        <v>506037258</v>
      </c>
      <c r="C12674">
        <v>177142</v>
      </c>
      <c r="D12674" t="s">
        <v>10305</v>
      </c>
      <c r="E12674" s="1">
        <v>43780.620821759258</v>
      </c>
      <c r="F12674">
        <v>13</v>
      </c>
      <c r="G12674" t="s">
        <v>476</v>
      </c>
      <c r="H12674">
        <v>340</v>
      </c>
      <c r="I12674" s="1">
        <v>43784.708333333336</v>
      </c>
      <c r="J12674" s="2">
        <f t="shared" ref="J12674:J12737" si="594">IF(C12674=C12673,"",1)</f>
        <v>1</v>
      </c>
      <c r="K12674" s="2" t="str">
        <f>IFERROR(VLOOKUP(A12674,Aux!A:B,2,0),"Outros")</f>
        <v>Municípios</v>
      </c>
      <c r="L12674" s="2">
        <f t="shared" ref="L12674:L12737" si="595">YEAR(E12674)</f>
        <v>2019</v>
      </c>
      <c r="M12674">
        <f t="shared" ref="M12674:M12737" si="596">WEEKNUM(E12674)</f>
        <v>46</v>
      </c>
    </row>
    <row r="12675" spans="1:13" x14ac:dyDescent="0.35">
      <c r="A12675" t="s">
        <v>122</v>
      </c>
      <c r="B12675">
        <v>506173968</v>
      </c>
      <c r="C12675">
        <v>177144</v>
      </c>
      <c r="E12675" s="1">
        <v>43780.623402777775</v>
      </c>
      <c r="F12675">
        <v>1</v>
      </c>
      <c r="G12675" t="s">
        <v>33</v>
      </c>
      <c r="H12675">
        <v>1</v>
      </c>
      <c r="J12675" s="2">
        <f t="shared" si="594"/>
        <v>1</v>
      </c>
      <c r="K12675" s="2" t="str">
        <f>IFERROR(VLOOKUP(A12675,Aux!A:B,2,0),"Outros")</f>
        <v>Municípios</v>
      </c>
      <c r="L12675" s="2">
        <f t="shared" si="595"/>
        <v>2019</v>
      </c>
      <c r="M12675">
        <f t="shared" si="596"/>
        <v>46</v>
      </c>
    </row>
    <row r="12676" spans="1:13" x14ac:dyDescent="0.35">
      <c r="A12676" t="s">
        <v>122</v>
      </c>
      <c r="B12676">
        <v>506173968</v>
      </c>
      <c r="C12676">
        <v>177145</v>
      </c>
      <c r="E12676" s="1">
        <v>43780.624699074076</v>
      </c>
      <c r="F12676">
        <v>1</v>
      </c>
      <c r="G12676" t="s">
        <v>33</v>
      </c>
      <c r="H12676">
        <v>1</v>
      </c>
      <c r="J12676" s="2">
        <f t="shared" si="594"/>
        <v>1</v>
      </c>
      <c r="K12676" s="2" t="str">
        <f>IFERROR(VLOOKUP(A12676,Aux!A:B,2,0),"Outros")</f>
        <v>Municípios</v>
      </c>
      <c r="L12676" s="2">
        <f t="shared" si="595"/>
        <v>2019</v>
      </c>
      <c r="M12676">
        <f t="shared" si="596"/>
        <v>46</v>
      </c>
    </row>
    <row r="12677" spans="1:13" x14ac:dyDescent="0.35">
      <c r="A12677" t="s">
        <v>122</v>
      </c>
      <c r="B12677">
        <v>506173968</v>
      </c>
      <c r="C12677">
        <v>177146</v>
      </c>
      <c r="E12677" s="1">
        <v>43780.626064814816</v>
      </c>
      <c r="F12677">
        <v>1</v>
      </c>
      <c r="G12677" t="s">
        <v>33</v>
      </c>
      <c r="H12677">
        <v>1</v>
      </c>
      <c r="J12677" s="2">
        <f t="shared" si="594"/>
        <v>1</v>
      </c>
      <c r="K12677" s="2" t="str">
        <f>IFERROR(VLOOKUP(A12677,Aux!A:B,2,0),"Outros")</f>
        <v>Municípios</v>
      </c>
      <c r="L12677" s="2">
        <f t="shared" si="595"/>
        <v>2019</v>
      </c>
      <c r="M12677">
        <f t="shared" si="596"/>
        <v>46</v>
      </c>
    </row>
    <row r="12678" spans="1:13" x14ac:dyDescent="0.35">
      <c r="A12678" t="s">
        <v>154</v>
      </c>
      <c r="B12678">
        <v>506818829</v>
      </c>
      <c r="C12678">
        <v>177149</v>
      </c>
      <c r="D12678" t="s">
        <v>10473</v>
      </c>
      <c r="E12678" s="1">
        <v>43780.634513888886</v>
      </c>
      <c r="F12678">
        <v>1</v>
      </c>
      <c r="G12678" t="s">
        <v>10474</v>
      </c>
      <c r="H12678">
        <v>360</v>
      </c>
      <c r="I12678" s="1">
        <v>43786.999305555553</v>
      </c>
      <c r="J12678" s="2">
        <f t="shared" si="594"/>
        <v>1</v>
      </c>
      <c r="K12678" s="2" t="str">
        <f>IFERROR(VLOOKUP(A12678,Aux!A:B,2,0),"Outros")</f>
        <v>Municípios</v>
      </c>
      <c r="L12678" s="2">
        <f t="shared" si="595"/>
        <v>2019</v>
      </c>
      <c r="M12678">
        <f t="shared" si="596"/>
        <v>46</v>
      </c>
    </row>
    <row r="12679" spans="1:13" x14ac:dyDescent="0.35">
      <c r="A12679" t="s">
        <v>76</v>
      </c>
      <c r="B12679">
        <v>506676056</v>
      </c>
      <c r="C12679">
        <v>177150</v>
      </c>
      <c r="D12679" t="s">
        <v>9835</v>
      </c>
      <c r="E12679" s="1">
        <v>43780.636284722219</v>
      </c>
      <c r="F12679">
        <v>3</v>
      </c>
      <c r="G12679" t="s">
        <v>78</v>
      </c>
      <c r="H12679">
        <v>5</v>
      </c>
      <c r="I12679" s="1">
        <v>43826.999305555553</v>
      </c>
      <c r="J12679" s="2">
        <f t="shared" si="594"/>
        <v>1</v>
      </c>
      <c r="K12679" s="2" t="str">
        <f>IFERROR(VLOOKUP(A12679,Aux!A:B,2,0),"Outros")</f>
        <v>Municípios</v>
      </c>
      <c r="L12679" s="2">
        <f t="shared" si="595"/>
        <v>2019</v>
      </c>
      <c r="M12679">
        <f t="shared" si="596"/>
        <v>46</v>
      </c>
    </row>
    <row r="12680" spans="1:13" x14ac:dyDescent="0.35">
      <c r="A12680" t="s">
        <v>9799</v>
      </c>
      <c r="B12680">
        <v>510840949</v>
      </c>
      <c r="C12680">
        <v>177153</v>
      </c>
      <c r="E12680" s="1">
        <v>43780.640659722223</v>
      </c>
      <c r="F12680">
        <v>7</v>
      </c>
      <c r="G12680" t="s">
        <v>33</v>
      </c>
      <c r="H12680">
        <v>400</v>
      </c>
      <c r="J12680" s="2">
        <f t="shared" si="594"/>
        <v>1</v>
      </c>
      <c r="K12680" s="2" t="str">
        <f>IFERROR(VLOOKUP(A12680,Aux!A:B,2,0),"Outros")</f>
        <v>Municípios</v>
      </c>
      <c r="L12680" s="2">
        <f t="shared" si="595"/>
        <v>2019</v>
      </c>
      <c r="M12680">
        <f t="shared" si="596"/>
        <v>46</v>
      </c>
    </row>
    <row r="12681" spans="1:13" x14ac:dyDescent="0.35">
      <c r="A12681" t="s">
        <v>57</v>
      </c>
      <c r="B12681">
        <v>501294104</v>
      </c>
      <c r="C12681">
        <v>177159</v>
      </c>
      <c r="D12681" t="s">
        <v>10161</v>
      </c>
      <c r="E12681" s="1">
        <v>43780.649664351855</v>
      </c>
      <c r="F12681">
        <v>13</v>
      </c>
      <c r="G12681" t="s">
        <v>59</v>
      </c>
      <c r="H12681">
        <v>360</v>
      </c>
      <c r="I12681" s="1">
        <v>43809.999305555553</v>
      </c>
      <c r="J12681" s="2">
        <f t="shared" si="594"/>
        <v>1</v>
      </c>
      <c r="K12681" s="2" t="str">
        <f>IFERROR(VLOOKUP(A12681,Aux!A:B,2,0),"Outros")</f>
        <v>Municípios</v>
      </c>
      <c r="L12681" s="2">
        <f t="shared" si="595"/>
        <v>2019</v>
      </c>
      <c r="M12681">
        <f t="shared" si="596"/>
        <v>46</v>
      </c>
    </row>
    <row r="12682" spans="1:13" x14ac:dyDescent="0.35">
      <c r="A12682" t="s">
        <v>2229</v>
      </c>
      <c r="B12682">
        <v>509770118</v>
      </c>
      <c r="C12682">
        <v>177162</v>
      </c>
      <c r="E12682" s="1">
        <v>43780.654467592591</v>
      </c>
      <c r="F12682">
        <v>13</v>
      </c>
      <c r="G12682" t="s">
        <v>33</v>
      </c>
      <c r="H12682">
        <v>400</v>
      </c>
      <c r="J12682" s="2">
        <f t="shared" si="594"/>
        <v>1</v>
      </c>
      <c r="K12682" s="2" t="str">
        <f>IFERROR(VLOOKUP(A12682,Aux!A:B,2,0),"Outros")</f>
        <v>Outros</v>
      </c>
      <c r="L12682" s="2">
        <f t="shared" si="595"/>
        <v>2019</v>
      </c>
      <c r="M12682">
        <f t="shared" si="596"/>
        <v>46</v>
      </c>
    </row>
    <row r="12683" spans="1:13" x14ac:dyDescent="0.35">
      <c r="A12683" t="s">
        <v>63</v>
      </c>
      <c r="B12683">
        <v>502098139</v>
      </c>
      <c r="C12683">
        <v>177164</v>
      </c>
      <c r="D12683" t="s">
        <v>9885</v>
      </c>
      <c r="E12683" s="1">
        <v>43780.654826388891</v>
      </c>
      <c r="F12683">
        <v>3</v>
      </c>
      <c r="G12683" t="s">
        <v>3555</v>
      </c>
      <c r="H12683">
        <v>300</v>
      </c>
      <c r="I12683" s="1">
        <v>43805.708333333336</v>
      </c>
      <c r="J12683" s="2">
        <f t="shared" si="594"/>
        <v>1</v>
      </c>
      <c r="K12683" s="2" t="str">
        <f>IFERROR(VLOOKUP(A12683,Aux!A:B,2,0),"Outros")</f>
        <v>Municípios</v>
      </c>
      <c r="L12683" s="2">
        <f t="shared" si="595"/>
        <v>2019</v>
      </c>
      <c r="M12683">
        <f t="shared" si="596"/>
        <v>46</v>
      </c>
    </row>
    <row r="12684" spans="1:13" x14ac:dyDescent="0.35">
      <c r="A12684" t="s">
        <v>39</v>
      </c>
      <c r="B12684">
        <v>507023129</v>
      </c>
      <c r="C12684">
        <v>177166</v>
      </c>
      <c r="D12684" t="s">
        <v>10199</v>
      </c>
      <c r="E12684" s="1">
        <v>43780.661631944444</v>
      </c>
      <c r="F12684">
        <v>13</v>
      </c>
      <c r="G12684" t="s">
        <v>33</v>
      </c>
      <c r="H12684">
        <v>360</v>
      </c>
      <c r="I12684" s="1">
        <v>43788.708333333336</v>
      </c>
      <c r="J12684" s="2">
        <f t="shared" si="594"/>
        <v>1</v>
      </c>
      <c r="K12684" s="2" t="str">
        <f>IFERROR(VLOOKUP(A12684,Aux!A:B,2,0),"Outros")</f>
        <v>Outros</v>
      </c>
      <c r="L12684" s="2">
        <f t="shared" si="595"/>
        <v>2019</v>
      </c>
      <c r="M12684">
        <f t="shared" si="596"/>
        <v>46</v>
      </c>
    </row>
    <row r="12685" spans="1:13" x14ac:dyDescent="0.35">
      <c r="A12685" t="s">
        <v>281</v>
      </c>
      <c r="B12685">
        <v>508787033</v>
      </c>
      <c r="C12685">
        <v>177167</v>
      </c>
      <c r="D12685" t="s">
        <v>10121</v>
      </c>
      <c r="E12685" s="1">
        <v>43780.666122685187</v>
      </c>
      <c r="F12685">
        <v>1</v>
      </c>
      <c r="G12685" t="s">
        <v>1106</v>
      </c>
      <c r="H12685">
        <v>360</v>
      </c>
      <c r="I12685" s="1">
        <v>43785.75</v>
      </c>
      <c r="J12685" s="2">
        <f t="shared" si="594"/>
        <v>1</v>
      </c>
      <c r="K12685" s="2" t="str">
        <f>IFERROR(VLOOKUP(A12685,Aux!A:B,2,0),"Outros")</f>
        <v>Municípios</v>
      </c>
      <c r="L12685" s="2">
        <f t="shared" si="595"/>
        <v>2019</v>
      </c>
      <c r="M12685">
        <f t="shared" si="596"/>
        <v>46</v>
      </c>
    </row>
    <row r="12686" spans="1:13" x14ac:dyDescent="0.35">
      <c r="A12686" t="s">
        <v>246</v>
      </c>
      <c r="B12686">
        <v>512013241</v>
      </c>
      <c r="C12686">
        <v>177168</v>
      </c>
      <c r="E12686" s="1">
        <v>43780.66746527778</v>
      </c>
      <c r="F12686">
        <v>1</v>
      </c>
      <c r="H12686">
        <v>360</v>
      </c>
      <c r="I12686" s="1">
        <v>43787.729166666664</v>
      </c>
      <c r="J12686" s="2">
        <f t="shared" si="594"/>
        <v>1</v>
      </c>
      <c r="K12686" s="2" t="str">
        <f>IFERROR(VLOOKUP(A12686,Aux!A:B,2,0),"Outros")</f>
        <v>Municípios</v>
      </c>
      <c r="L12686" s="2">
        <f t="shared" si="595"/>
        <v>2019</v>
      </c>
      <c r="M12686">
        <f t="shared" si="596"/>
        <v>46</v>
      </c>
    </row>
    <row r="12687" spans="1:13" x14ac:dyDescent="0.35">
      <c r="A12687" t="s">
        <v>239</v>
      </c>
      <c r="B12687">
        <v>512042659</v>
      </c>
      <c r="C12687">
        <v>177169</v>
      </c>
      <c r="D12687" t="s">
        <v>10200</v>
      </c>
      <c r="E12687" s="1">
        <v>43780.668171296296</v>
      </c>
      <c r="F12687">
        <v>1</v>
      </c>
      <c r="G12687" t="s">
        <v>241</v>
      </c>
      <c r="H12687">
        <v>340</v>
      </c>
      <c r="I12687" s="1">
        <v>43790.999305555553</v>
      </c>
      <c r="J12687" s="2">
        <f t="shared" si="594"/>
        <v>1</v>
      </c>
      <c r="K12687" s="2" t="str">
        <f>IFERROR(VLOOKUP(A12687,Aux!A:B,2,0),"Outros")</f>
        <v>Municípios</v>
      </c>
      <c r="L12687" s="2">
        <f t="shared" si="595"/>
        <v>2019</v>
      </c>
      <c r="M12687">
        <f t="shared" si="596"/>
        <v>46</v>
      </c>
    </row>
    <row r="12688" spans="1:13" x14ac:dyDescent="0.35">
      <c r="A12688" t="s">
        <v>696</v>
      </c>
      <c r="B12688">
        <v>680015574</v>
      </c>
      <c r="C12688">
        <v>177170</v>
      </c>
      <c r="E12688" s="1">
        <v>43780.675625000003</v>
      </c>
      <c r="F12688">
        <v>1</v>
      </c>
      <c r="H12688">
        <v>400</v>
      </c>
      <c r="J12688" s="2">
        <f t="shared" si="594"/>
        <v>1</v>
      </c>
      <c r="K12688" s="2" t="str">
        <f>IFERROR(VLOOKUP(A12688,Aux!A:B,2,0),"Outros")</f>
        <v>Transportes</v>
      </c>
      <c r="L12688" s="2">
        <f t="shared" si="595"/>
        <v>2019</v>
      </c>
      <c r="M12688">
        <f t="shared" si="596"/>
        <v>46</v>
      </c>
    </row>
    <row r="12689" spans="1:13" x14ac:dyDescent="0.35">
      <c r="A12689" t="s">
        <v>696</v>
      </c>
      <c r="B12689">
        <v>680015574</v>
      </c>
      <c r="C12689">
        <v>177171</v>
      </c>
      <c r="D12689" t="s">
        <v>10031</v>
      </c>
      <c r="E12689" s="1">
        <v>43780.676122685189</v>
      </c>
      <c r="F12689">
        <v>1</v>
      </c>
      <c r="G12689" t="s">
        <v>1023</v>
      </c>
      <c r="H12689">
        <v>360</v>
      </c>
      <c r="I12689" s="1">
        <v>43784.999305555553</v>
      </c>
      <c r="J12689" s="2">
        <f t="shared" si="594"/>
        <v>1</v>
      </c>
      <c r="K12689" s="2" t="str">
        <f>IFERROR(VLOOKUP(A12689,Aux!A:B,2,0),"Outros")</f>
        <v>Transportes</v>
      </c>
      <c r="L12689" s="2">
        <f t="shared" si="595"/>
        <v>2019</v>
      </c>
      <c r="M12689">
        <f t="shared" si="596"/>
        <v>46</v>
      </c>
    </row>
    <row r="12690" spans="1:13" x14ac:dyDescent="0.35">
      <c r="A12690" t="s">
        <v>217</v>
      </c>
      <c r="B12690">
        <v>502530863</v>
      </c>
      <c r="C12690">
        <v>177172</v>
      </c>
      <c r="D12690" t="s">
        <v>9886</v>
      </c>
      <c r="E12690" s="1">
        <v>43780.692847222221</v>
      </c>
      <c r="F12690">
        <v>13</v>
      </c>
      <c r="G12690" t="s">
        <v>9887</v>
      </c>
      <c r="H12690">
        <v>360</v>
      </c>
      <c r="I12690" s="1">
        <v>43794.791666666664</v>
      </c>
      <c r="J12690" s="2">
        <f t="shared" si="594"/>
        <v>1</v>
      </c>
      <c r="K12690" s="2" t="str">
        <f>IFERROR(VLOOKUP(A12690,Aux!A:B,2,0),"Outros")</f>
        <v>Outros</v>
      </c>
      <c r="L12690" s="2">
        <f t="shared" si="595"/>
        <v>2019</v>
      </c>
      <c r="M12690">
        <f t="shared" si="596"/>
        <v>46</v>
      </c>
    </row>
    <row r="12691" spans="1:13" x14ac:dyDescent="0.35">
      <c r="A12691" t="s">
        <v>24</v>
      </c>
      <c r="B12691">
        <v>508741823</v>
      </c>
      <c r="C12691">
        <v>177174</v>
      </c>
      <c r="E12691" s="1">
        <v>43780.700532407405</v>
      </c>
      <c r="F12691">
        <v>1</v>
      </c>
      <c r="G12691" t="s">
        <v>33</v>
      </c>
      <c r="H12691">
        <v>400</v>
      </c>
      <c r="J12691" s="2">
        <f t="shared" si="594"/>
        <v>1</v>
      </c>
      <c r="K12691" s="2" t="str">
        <f>IFERROR(VLOOKUP(A12691,Aux!A:B,2,0),"Outros")</f>
        <v>Hospitais</v>
      </c>
      <c r="L12691" s="2">
        <f t="shared" si="595"/>
        <v>2019</v>
      </c>
      <c r="M12691">
        <f t="shared" si="596"/>
        <v>46</v>
      </c>
    </row>
    <row r="12692" spans="1:13" x14ac:dyDescent="0.35">
      <c r="A12692" t="s">
        <v>24</v>
      </c>
      <c r="B12692">
        <v>508741823</v>
      </c>
      <c r="C12692">
        <v>177175</v>
      </c>
      <c r="D12692" t="s">
        <v>10201</v>
      </c>
      <c r="E12692" s="1">
        <v>43780.700960648152</v>
      </c>
      <c r="F12692">
        <v>1</v>
      </c>
      <c r="G12692" t="s">
        <v>26</v>
      </c>
      <c r="H12692">
        <v>340</v>
      </c>
      <c r="I12692" s="1">
        <v>43788.999305555553</v>
      </c>
      <c r="J12692" s="2">
        <f t="shared" si="594"/>
        <v>1</v>
      </c>
      <c r="K12692" s="2" t="str">
        <f>IFERROR(VLOOKUP(A12692,Aux!A:B,2,0),"Outros")</f>
        <v>Hospitais</v>
      </c>
      <c r="L12692" s="2">
        <f t="shared" si="595"/>
        <v>2019</v>
      </c>
      <c r="M12692">
        <f t="shared" si="596"/>
        <v>46</v>
      </c>
    </row>
    <row r="12693" spans="1:13" x14ac:dyDescent="0.35">
      <c r="A12693" t="s">
        <v>63</v>
      </c>
      <c r="B12693">
        <v>502098139</v>
      </c>
      <c r="C12693">
        <v>177176</v>
      </c>
      <c r="D12693" t="s">
        <v>74</v>
      </c>
      <c r="E12693" s="1">
        <v>43780.705474537041</v>
      </c>
      <c r="F12693">
        <v>3</v>
      </c>
      <c r="G12693" t="s">
        <v>75</v>
      </c>
      <c r="H12693">
        <v>400</v>
      </c>
      <c r="I12693" s="1">
        <v>43804.75</v>
      </c>
      <c r="J12693" s="2">
        <f t="shared" si="594"/>
        <v>1</v>
      </c>
      <c r="K12693" s="2" t="str">
        <f>IFERROR(VLOOKUP(A12693,Aux!A:B,2,0),"Outros")</f>
        <v>Municípios</v>
      </c>
      <c r="L12693" s="2">
        <f t="shared" si="595"/>
        <v>2019</v>
      </c>
      <c r="M12693">
        <f t="shared" si="596"/>
        <v>46</v>
      </c>
    </row>
    <row r="12694" spans="1:13" x14ac:dyDescent="0.35">
      <c r="A12694" t="s">
        <v>1262</v>
      </c>
      <c r="B12694">
        <v>501304134</v>
      </c>
      <c r="C12694">
        <v>177178</v>
      </c>
      <c r="E12694" s="1">
        <v>43780.724421296298</v>
      </c>
      <c r="F12694">
        <v>1</v>
      </c>
      <c r="G12694" t="s">
        <v>33</v>
      </c>
      <c r="H12694">
        <v>1</v>
      </c>
      <c r="J12694" s="2">
        <f t="shared" si="594"/>
        <v>1</v>
      </c>
      <c r="K12694" s="2" t="str">
        <f>IFERROR(VLOOKUP(A12694,Aux!A:B,2,0),"Outros")</f>
        <v>Municípios</v>
      </c>
      <c r="L12694" s="2">
        <f t="shared" si="595"/>
        <v>2019</v>
      </c>
      <c r="M12694">
        <f t="shared" si="596"/>
        <v>46</v>
      </c>
    </row>
    <row r="12695" spans="1:13" x14ac:dyDescent="0.35">
      <c r="A12695" t="s">
        <v>1262</v>
      </c>
      <c r="B12695">
        <v>501304134</v>
      </c>
      <c r="C12695">
        <v>177179</v>
      </c>
      <c r="E12695" s="1">
        <v>43780.725358796299</v>
      </c>
      <c r="F12695">
        <v>1</v>
      </c>
      <c r="G12695" t="s">
        <v>33</v>
      </c>
      <c r="H12695">
        <v>1</v>
      </c>
      <c r="J12695" s="2">
        <f t="shared" si="594"/>
        <v>1</v>
      </c>
      <c r="K12695" s="2" t="str">
        <f>IFERROR(VLOOKUP(A12695,Aux!A:B,2,0),"Outros")</f>
        <v>Municípios</v>
      </c>
      <c r="L12695" s="2">
        <f t="shared" si="595"/>
        <v>2019</v>
      </c>
      <c r="M12695">
        <f t="shared" si="596"/>
        <v>46</v>
      </c>
    </row>
    <row r="12696" spans="1:13" x14ac:dyDescent="0.35">
      <c r="A12696" t="s">
        <v>9</v>
      </c>
      <c r="B12696">
        <v>506673626</v>
      </c>
      <c r="C12696">
        <v>177180</v>
      </c>
      <c r="D12696" t="s">
        <v>10386</v>
      </c>
      <c r="E12696" s="1">
        <v>43780.741493055553</v>
      </c>
      <c r="F12696">
        <v>1</v>
      </c>
      <c r="G12696" t="s">
        <v>11</v>
      </c>
      <c r="H12696">
        <v>360</v>
      </c>
      <c r="I12696" s="1">
        <v>43785.999305555553</v>
      </c>
      <c r="J12696" s="2">
        <f t="shared" si="594"/>
        <v>1</v>
      </c>
      <c r="K12696" s="2" t="str">
        <f>IFERROR(VLOOKUP(A12696,Aux!A:B,2,0),"Outros")</f>
        <v>Municípios</v>
      </c>
      <c r="L12696" s="2">
        <f t="shared" si="595"/>
        <v>2019</v>
      </c>
      <c r="M12696">
        <f t="shared" si="596"/>
        <v>46</v>
      </c>
    </row>
    <row r="12697" spans="1:13" x14ac:dyDescent="0.35">
      <c r="A12697" t="s">
        <v>942</v>
      </c>
      <c r="B12697">
        <v>510089224</v>
      </c>
      <c r="C12697">
        <v>177182</v>
      </c>
      <c r="D12697" t="s">
        <v>9888</v>
      </c>
      <c r="E12697" s="1">
        <v>43780.749942129631</v>
      </c>
      <c r="F12697">
        <v>3</v>
      </c>
      <c r="G12697" t="s">
        <v>1250</v>
      </c>
      <c r="H12697">
        <v>5</v>
      </c>
      <c r="I12697" s="1">
        <v>43787.999305555553</v>
      </c>
      <c r="J12697" s="2">
        <f t="shared" si="594"/>
        <v>1</v>
      </c>
      <c r="K12697" s="2" t="str">
        <f>IFERROR(VLOOKUP(A12697,Aux!A:B,2,0),"Outros")</f>
        <v>Outros</v>
      </c>
      <c r="L12697" s="2">
        <f t="shared" si="595"/>
        <v>2019</v>
      </c>
      <c r="M12697">
        <f t="shared" si="596"/>
        <v>46</v>
      </c>
    </row>
    <row r="12698" spans="1:13" x14ac:dyDescent="0.35">
      <c r="A12698" t="s">
        <v>942</v>
      </c>
      <c r="B12698">
        <v>510089224</v>
      </c>
      <c r="C12698">
        <v>177183</v>
      </c>
      <c r="D12698" t="s">
        <v>9972</v>
      </c>
      <c r="E12698" s="1">
        <v>43781.324641203704</v>
      </c>
      <c r="F12698">
        <v>3</v>
      </c>
      <c r="G12698" t="s">
        <v>1250</v>
      </c>
      <c r="H12698">
        <v>360</v>
      </c>
      <c r="I12698" s="1">
        <v>43787.999305555553</v>
      </c>
      <c r="J12698" s="2">
        <f t="shared" si="594"/>
        <v>1</v>
      </c>
      <c r="K12698" s="2" t="str">
        <f>IFERROR(VLOOKUP(A12698,Aux!A:B,2,0),"Outros")</f>
        <v>Outros</v>
      </c>
      <c r="L12698" s="2">
        <f t="shared" si="595"/>
        <v>2019</v>
      </c>
      <c r="M12698">
        <f t="shared" si="596"/>
        <v>46</v>
      </c>
    </row>
    <row r="12699" spans="1:13" x14ac:dyDescent="0.35">
      <c r="A12699" t="s">
        <v>3726</v>
      </c>
      <c r="B12699">
        <v>510832890</v>
      </c>
      <c r="C12699">
        <v>177184</v>
      </c>
      <c r="D12699" t="s">
        <v>10202</v>
      </c>
      <c r="E12699" s="1">
        <v>43781.378912037035</v>
      </c>
      <c r="F12699">
        <v>3</v>
      </c>
      <c r="G12699" t="s">
        <v>2243</v>
      </c>
      <c r="H12699">
        <v>5</v>
      </c>
      <c r="I12699" s="1">
        <v>43803.999305555553</v>
      </c>
      <c r="J12699" s="2">
        <f t="shared" si="594"/>
        <v>1</v>
      </c>
      <c r="K12699" s="2" t="str">
        <f>IFERROR(VLOOKUP(A12699,Aux!A:B,2,0),"Outros")</f>
        <v>Municípios</v>
      </c>
      <c r="L12699" s="2">
        <f t="shared" si="595"/>
        <v>2019</v>
      </c>
      <c r="M12699">
        <f t="shared" si="596"/>
        <v>46</v>
      </c>
    </row>
    <row r="12700" spans="1:13" x14ac:dyDescent="0.35">
      <c r="A12700" t="s">
        <v>154</v>
      </c>
      <c r="B12700">
        <v>506818829</v>
      </c>
      <c r="C12700">
        <v>177185</v>
      </c>
      <c r="E12700" s="1">
        <v>43781.38548611111</v>
      </c>
      <c r="F12700">
        <v>7</v>
      </c>
      <c r="H12700">
        <v>400</v>
      </c>
      <c r="J12700" s="2">
        <f t="shared" si="594"/>
        <v>1</v>
      </c>
      <c r="K12700" s="2" t="str">
        <f>IFERROR(VLOOKUP(A12700,Aux!A:B,2,0),"Outros")</f>
        <v>Municípios</v>
      </c>
      <c r="L12700" s="2">
        <f t="shared" si="595"/>
        <v>2019</v>
      </c>
      <c r="M12700">
        <f t="shared" si="596"/>
        <v>46</v>
      </c>
    </row>
    <row r="12701" spans="1:13" x14ac:dyDescent="0.35">
      <c r="A12701" t="s">
        <v>150</v>
      </c>
      <c r="B12701">
        <v>505309939</v>
      </c>
      <c r="C12701">
        <v>177186</v>
      </c>
      <c r="D12701" t="s">
        <v>10122</v>
      </c>
      <c r="E12701" s="1">
        <v>43781.388935185183</v>
      </c>
      <c r="F12701">
        <v>1</v>
      </c>
      <c r="G12701" t="s">
        <v>152</v>
      </c>
      <c r="H12701">
        <v>360</v>
      </c>
      <c r="I12701" s="1">
        <v>43784.6875</v>
      </c>
      <c r="J12701" s="2">
        <f t="shared" si="594"/>
        <v>1</v>
      </c>
      <c r="K12701" s="2" t="str">
        <f>IFERROR(VLOOKUP(A12701,Aux!A:B,2,0),"Outros")</f>
        <v>Municípios</v>
      </c>
      <c r="L12701" s="2">
        <f t="shared" si="595"/>
        <v>2019</v>
      </c>
      <c r="M12701">
        <f t="shared" si="596"/>
        <v>46</v>
      </c>
    </row>
    <row r="12702" spans="1:13" x14ac:dyDescent="0.35">
      <c r="A12702" t="s">
        <v>112</v>
      </c>
      <c r="B12702">
        <v>501144218</v>
      </c>
      <c r="C12702">
        <v>177188</v>
      </c>
      <c r="E12702" s="1">
        <v>43781.400358796294</v>
      </c>
      <c r="F12702">
        <v>1</v>
      </c>
      <c r="G12702" t="s">
        <v>33</v>
      </c>
      <c r="H12702">
        <v>400</v>
      </c>
      <c r="J12702" s="2">
        <f t="shared" si="594"/>
        <v>1</v>
      </c>
      <c r="K12702" s="2" t="str">
        <f>IFERROR(VLOOKUP(A12702,Aux!A:B,2,0),"Outros")</f>
        <v>Municípios</v>
      </c>
      <c r="L12702" s="2">
        <f t="shared" si="595"/>
        <v>2019</v>
      </c>
      <c r="M12702">
        <f t="shared" si="596"/>
        <v>46</v>
      </c>
    </row>
    <row r="12703" spans="1:13" x14ac:dyDescent="0.35">
      <c r="A12703" t="s">
        <v>122</v>
      </c>
      <c r="B12703">
        <v>506173968</v>
      </c>
      <c r="C12703">
        <v>177189</v>
      </c>
      <c r="D12703" t="s">
        <v>10306</v>
      </c>
      <c r="E12703" s="1">
        <v>43781.401446759257</v>
      </c>
      <c r="F12703">
        <v>13</v>
      </c>
      <c r="G12703" t="s">
        <v>1167</v>
      </c>
      <c r="H12703">
        <v>400</v>
      </c>
      <c r="I12703" s="1">
        <v>25569.708333333332</v>
      </c>
      <c r="J12703" s="2">
        <f t="shared" si="594"/>
        <v>1</v>
      </c>
      <c r="K12703" s="2" t="str">
        <f>IFERROR(VLOOKUP(A12703,Aux!A:B,2,0),"Outros")</f>
        <v>Municípios</v>
      </c>
      <c r="L12703" s="2">
        <f t="shared" si="595"/>
        <v>2019</v>
      </c>
      <c r="M12703">
        <f t="shared" si="596"/>
        <v>46</v>
      </c>
    </row>
    <row r="12704" spans="1:13" x14ac:dyDescent="0.35">
      <c r="A12704" t="s">
        <v>57</v>
      </c>
      <c r="B12704">
        <v>501294104</v>
      </c>
      <c r="C12704">
        <v>177190</v>
      </c>
      <c r="D12704" t="s">
        <v>10063</v>
      </c>
      <c r="E12704" s="1">
        <v>43781.402048611111</v>
      </c>
      <c r="F12704">
        <v>13</v>
      </c>
      <c r="G12704" t="s">
        <v>59</v>
      </c>
      <c r="H12704">
        <v>360</v>
      </c>
      <c r="I12704" s="1">
        <v>43787.999305555553</v>
      </c>
      <c r="J12704" s="2">
        <f t="shared" si="594"/>
        <v>1</v>
      </c>
      <c r="K12704" s="2" t="str">
        <f>IFERROR(VLOOKUP(A12704,Aux!A:B,2,0),"Outros")</f>
        <v>Municípios</v>
      </c>
      <c r="L12704" s="2">
        <f t="shared" si="595"/>
        <v>2019</v>
      </c>
      <c r="M12704">
        <f t="shared" si="596"/>
        <v>46</v>
      </c>
    </row>
    <row r="12705" spans="1:13" x14ac:dyDescent="0.35">
      <c r="A12705" t="s">
        <v>140</v>
      </c>
      <c r="B12705">
        <v>506614913</v>
      </c>
      <c r="C12705">
        <v>177191</v>
      </c>
      <c r="D12705" t="s">
        <v>10358</v>
      </c>
      <c r="E12705" s="1">
        <v>43781.403460648151</v>
      </c>
      <c r="F12705">
        <v>13</v>
      </c>
      <c r="G12705" t="s">
        <v>149</v>
      </c>
      <c r="H12705">
        <v>360</v>
      </c>
      <c r="I12705" s="1">
        <v>43788.999305555553</v>
      </c>
      <c r="J12705" s="2">
        <f t="shared" si="594"/>
        <v>1</v>
      </c>
      <c r="K12705" s="2" t="str">
        <f>IFERROR(VLOOKUP(A12705,Aux!A:B,2,0),"Outros")</f>
        <v>Municípios</v>
      </c>
      <c r="L12705" s="2">
        <f t="shared" si="595"/>
        <v>2019</v>
      </c>
      <c r="M12705">
        <f t="shared" si="596"/>
        <v>46</v>
      </c>
    </row>
    <row r="12706" spans="1:13" x14ac:dyDescent="0.35">
      <c r="A12706" t="s">
        <v>39</v>
      </c>
      <c r="B12706">
        <v>507023129</v>
      </c>
      <c r="C12706">
        <v>177192</v>
      </c>
      <c r="D12706" t="s">
        <v>10203</v>
      </c>
      <c r="E12706" s="1">
        <v>43781.406863425924</v>
      </c>
      <c r="F12706">
        <v>13</v>
      </c>
      <c r="G12706" t="s">
        <v>33</v>
      </c>
      <c r="H12706">
        <v>5</v>
      </c>
      <c r="I12706" s="1">
        <v>43789.708333333336</v>
      </c>
      <c r="J12706" s="2">
        <f t="shared" si="594"/>
        <v>1</v>
      </c>
      <c r="K12706" s="2" t="str">
        <f>IFERROR(VLOOKUP(A12706,Aux!A:B,2,0),"Outros")</f>
        <v>Outros</v>
      </c>
      <c r="L12706" s="2">
        <f t="shared" si="595"/>
        <v>2019</v>
      </c>
      <c r="M12706">
        <f t="shared" si="596"/>
        <v>46</v>
      </c>
    </row>
    <row r="12707" spans="1:13" x14ac:dyDescent="0.35">
      <c r="A12707" t="s">
        <v>177</v>
      </c>
      <c r="B12707">
        <v>506609553</v>
      </c>
      <c r="C12707">
        <v>177193</v>
      </c>
      <c r="D12707" t="s">
        <v>9973</v>
      </c>
      <c r="E12707" s="1">
        <v>43781.419363425928</v>
      </c>
      <c r="F12707">
        <v>1</v>
      </c>
      <c r="G12707" t="s">
        <v>179</v>
      </c>
      <c r="H12707">
        <v>360</v>
      </c>
      <c r="I12707" s="1">
        <v>43791.999305555553</v>
      </c>
      <c r="J12707" s="2">
        <f t="shared" si="594"/>
        <v>1</v>
      </c>
      <c r="K12707" s="2" t="str">
        <f>IFERROR(VLOOKUP(A12707,Aux!A:B,2,0),"Outros")</f>
        <v>Municípios</v>
      </c>
      <c r="L12707" s="2">
        <f t="shared" si="595"/>
        <v>2019</v>
      </c>
      <c r="M12707">
        <f t="shared" si="596"/>
        <v>46</v>
      </c>
    </row>
    <row r="12708" spans="1:13" x14ac:dyDescent="0.35">
      <c r="A12708" t="s">
        <v>39</v>
      </c>
      <c r="B12708">
        <v>507023129</v>
      </c>
      <c r="C12708">
        <v>177195</v>
      </c>
      <c r="E12708" s="1">
        <v>43781.427893518521</v>
      </c>
      <c r="F12708">
        <v>13</v>
      </c>
      <c r="H12708">
        <v>400</v>
      </c>
      <c r="J12708" s="2">
        <f t="shared" si="594"/>
        <v>1</v>
      </c>
      <c r="K12708" s="2" t="str">
        <f>IFERROR(VLOOKUP(A12708,Aux!A:B,2,0),"Outros")</f>
        <v>Outros</v>
      </c>
      <c r="L12708" s="2">
        <f t="shared" si="595"/>
        <v>2019</v>
      </c>
      <c r="M12708">
        <f t="shared" si="596"/>
        <v>46</v>
      </c>
    </row>
    <row r="12709" spans="1:13" x14ac:dyDescent="0.35">
      <c r="A12709" t="s">
        <v>534</v>
      </c>
      <c r="B12709">
        <v>508354617</v>
      </c>
      <c r="C12709">
        <v>177196</v>
      </c>
      <c r="D12709" t="s">
        <v>10387</v>
      </c>
      <c r="E12709" s="1">
        <v>43781.429918981485</v>
      </c>
      <c r="F12709">
        <v>13</v>
      </c>
      <c r="G12709" t="s">
        <v>2564</v>
      </c>
      <c r="H12709">
        <v>360</v>
      </c>
      <c r="I12709" s="1">
        <v>43787.999305555553</v>
      </c>
      <c r="J12709" s="2">
        <f t="shared" si="594"/>
        <v>1</v>
      </c>
      <c r="K12709" s="2" t="str">
        <f>IFERROR(VLOOKUP(A12709,Aux!A:B,2,0),"Outros")</f>
        <v>Municípios</v>
      </c>
      <c r="L12709" s="2">
        <f t="shared" si="595"/>
        <v>2019</v>
      </c>
      <c r="M12709">
        <f t="shared" si="596"/>
        <v>46</v>
      </c>
    </row>
    <row r="12710" spans="1:13" x14ac:dyDescent="0.35">
      <c r="A12710" t="s">
        <v>471</v>
      </c>
      <c r="B12710">
        <v>512012032</v>
      </c>
      <c r="C12710">
        <v>177197</v>
      </c>
      <c r="D12710" t="s">
        <v>10204</v>
      </c>
      <c r="E12710" s="1">
        <v>43781.434293981481</v>
      </c>
      <c r="F12710">
        <v>3</v>
      </c>
      <c r="G12710" t="s">
        <v>473</v>
      </c>
      <c r="H12710">
        <v>340</v>
      </c>
      <c r="I12710" s="1">
        <v>43833.75</v>
      </c>
      <c r="J12710" s="2">
        <f t="shared" si="594"/>
        <v>1</v>
      </c>
      <c r="K12710" s="2" t="str">
        <f>IFERROR(VLOOKUP(A12710,Aux!A:B,2,0),"Outros")</f>
        <v>Outros</v>
      </c>
      <c r="L12710" s="2">
        <f t="shared" si="595"/>
        <v>2019</v>
      </c>
      <c r="M12710">
        <f t="shared" si="596"/>
        <v>46</v>
      </c>
    </row>
    <row r="12711" spans="1:13" x14ac:dyDescent="0.35">
      <c r="A12711" t="s">
        <v>122</v>
      </c>
      <c r="B12711">
        <v>506173968</v>
      </c>
      <c r="C12711">
        <v>177198</v>
      </c>
      <c r="D12711" t="s">
        <v>9974</v>
      </c>
      <c r="E12711" s="1">
        <v>43781.435810185183</v>
      </c>
      <c r="F12711">
        <v>13</v>
      </c>
      <c r="G12711" t="s">
        <v>147</v>
      </c>
      <c r="H12711">
        <v>360</v>
      </c>
      <c r="I12711" s="1">
        <v>43791.75</v>
      </c>
      <c r="J12711" s="2">
        <f t="shared" si="594"/>
        <v>1</v>
      </c>
      <c r="K12711" s="2" t="str">
        <f>IFERROR(VLOOKUP(A12711,Aux!A:B,2,0),"Outros")</f>
        <v>Municípios</v>
      </c>
      <c r="L12711" s="2">
        <f t="shared" si="595"/>
        <v>2019</v>
      </c>
      <c r="M12711">
        <f t="shared" si="596"/>
        <v>46</v>
      </c>
    </row>
    <row r="12712" spans="1:13" x14ac:dyDescent="0.35">
      <c r="A12712" t="s">
        <v>496</v>
      </c>
      <c r="B12712">
        <v>504828576</v>
      </c>
      <c r="C12712">
        <v>177199</v>
      </c>
      <c r="D12712" t="s">
        <v>10064</v>
      </c>
      <c r="E12712" s="1">
        <v>43781.43645833333</v>
      </c>
      <c r="F12712">
        <v>3</v>
      </c>
      <c r="G12712" t="s">
        <v>811</v>
      </c>
      <c r="H12712">
        <v>220</v>
      </c>
      <c r="I12712" s="1">
        <v>43797.708333333336</v>
      </c>
      <c r="J12712" s="2">
        <f t="shared" si="594"/>
        <v>1</v>
      </c>
      <c r="K12712" s="2" t="str">
        <f>IFERROR(VLOOKUP(A12712,Aux!A:B,2,0),"Outros")</f>
        <v>Municípios</v>
      </c>
      <c r="L12712" s="2">
        <f t="shared" si="595"/>
        <v>2019</v>
      </c>
      <c r="M12712">
        <f t="shared" si="596"/>
        <v>46</v>
      </c>
    </row>
    <row r="12713" spans="1:13" x14ac:dyDescent="0.35">
      <c r="A12713" t="s">
        <v>39</v>
      </c>
      <c r="B12713">
        <v>507023129</v>
      </c>
      <c r="C12713">
        <v>177200</v>
      </c>
      <c r="D12713" t="s">
        <v>9975</v>
      </c>
      <c r="E12713" s="1">
        <v>43781.449097222219</v>
      </c>
      <c r="F12713">
        <v>13</v>
      </c>
      <c r="G12713" t="s">
        <v>33</v>
      </c>
      <c r="H12713">
        <v>360</v>
      </c>
      <c r="I12713" s="1">
        <v>43788.708333333336</v>
      </c>
      <c r="J12713" s="2">
        <f t="shared" si="594"/>
        <v>1</v>
      </c>
      <c r="K12713" s="2" t="str">
        <f>IFERROR(VLOOKUP(A12713,Aux!A:B,2,0),"Outros")</f>
        <v>Outros</v>
      </c>
      <c r="L12713" s="2">
        <f t="shared" si="595"/>
        <v>2019</v>
      </c>
      <c r="M12713">
        <f t="shared" si="596"/>
        <v>46</v>
      </c>
    </row>
    <row r="12714" spans="1:13" x14ac:dyDescent="0.35">
      <c r="A12714" t="s">
        <v>37</v>
      </c>
      <c r="B12714">
        <v>506187543</v>
      </c>
      <c r="C12714">
        <v>177201</v>
      </c>
      <c r="D12714" t="s">
        <v>10162</v>
      </c>
      <c r="E12714" s="1">
        <v>43781.463796296295</v>
      </c>
      <c r="F12714">
        <v>3</v>
      </c>
      <c r="G12714" t="s">
        <v>522</v>
      </c>
      <c r="H12714">
        <v>340</v>
      </c>
      <c r="I12714" s="1">
        <v>43798.993055555555</v>
      </c>
      <c r="J12714" s="2">
        <f t="shared" si="594"/>
        <v>1</v>
      </c>
      <c r="K12714" s="2" t="str">
        <f>IFERROR(VLOOKUP(A12714,Aux!A:B,2,0),"Outros")</f>
        <v>Municípios</v>
      </c>
      <c r="L12714" s="2">
        <f t="shared" si="595"/>
        <v>2019</v>
      </c>
      <c r="M12714">
        <f t="shared" si="596"/>
        <v>46</v>
      </c>
    </row>
    <row r="12715" spans="1:13" x14ac:dyDescent="0.35">
      <c r="A12715" t="s">
        <v>154</v>
      </c>
      <c r="B12715">
        <v>506818829</v>
      </c>
      <c r="C12715">
        <v>177202</v>
      </c>
      <c r="D12715" t="s">
        <v>10205</v>
      </c>
      <c r="E12715" s="1">
        <v>43781.464814814812</v>
      </c>
      <c r="F12715">
        <v>3</v>
      </c>
      <c r="G12715" t="s">
        <v>10206</v>
      </c>
      <c r="H12715">
        <v>360</v>
      </c>
      <c r="I12715" s="1">
        <v>43803.999305555553</v>
      </c>
      <c r="J12715" s="2">
        <f t="shared" si="594"/>
        <v>1</v>
      </c>
      <c r="K12715" s="2" t="str">
        <f>IFERROR(VLOOKUP(A12715,Aux!A:B,2,0),"Outros")</f>
        <v>Municípios</v>
      </c>
      <c r="L12715" s="2">
        <f t="shared" si="595"/>
        <v>2019</v>
      </c>
      <c r="M12715">
        <f t="shared" si="596"/>
        <v>46</v>
      </c>
    </row>
    <row r="12716" spans="1:13" x14ac:dyDescent="0.35">
      <c r="A12716" t="s">
        <v>12</v>
      </c>
      <c r="B12716">
        <v>508481287</v>
      </c>
      <c r="C12716">
        <v>177203</v>
      </c>
      <c r="E12716" s="1">
        <v>43781.467511574076</v>
      </c>
      <c r="F12716">
        <v>3</v>
      </c>
      <c r="G12716" t="s">
        <v>33</v>
      </c>
      <c r="H12716">
        <v>400</v>
      </c>
      <c r="J12716" s="2">
        <f t="shared" si="594"/>
        <v>1</v>
      </c>
      <c r="K12716" s="2" t="str">
        <f>IFERROR(VLOOKUP(A12716,Aux!A:B,2,0),"Outros")</f>
        <v>Hospitais</v>
      </c>
      <c r="L12716" s="2">
        <f t="shared" si="595"/>
        <v>2019</v>
      </c>
      <c r="M12716">
        <f t="shared" si="596"/>
        <v>46</v>
      </c>
    </row>
    <row r="12717" spans="1:13" x14ac:dyDescent="0.35">
      <c r="A12717" t="s">
        <v>177</v>
      </c>
      <c r="B12717">
        <v>506609553</v>
      </c>
      <c r="C12717">
        <v>177204</v>
      </c>
      <c r="D12717" t="s">
        <v>10163</v>
      </c>
      <c r="E12717" s="1">
        <v>43781.468368055554</v>
      </c>
      <c r="F12717">
        <v>13</v>
      </c>
      <c r="G12717" t="s">
        <v>2898</v>
      </c>
      <c r="H12717">
        <v>360</v>
      </c>
      <c r="I12717" s="1">
        <v>43792.999305555553</v>
      </c>
      <c r="J12717" s="2">
        <f t="shared" si="594"/>
        <v>1</v>
      </c>
      <c r="K12717" s="2" t="str">
        <f>IFERROR(VLOOKUP(A12717,Aux!A:B,2,0),"Outros")</f>
        <v>Municípios</v>
      </c>
      <c r="L12717" s="2">
        <f t="shared" si="595"/>
        <v>2019</v>
      </c>
      <c r="M12717">
        <f t="shared" si="596"/>
        <v>46</v>
      </c>
    </row>
    <row r="12718" spans="1:13" x14ac:dyDescent="0.35">
      <c r="A12718" t="s">
        <v>12</v>
      </c>
      <c r="B12718">
        <v>508481287</v>
      </c>
      <c r="C12718">
        <v>177205</v>
      </c>
      <c r="D12718" t="s">
        <v>9976</v>
      </c>
      <c r="E12718" s="1">
        <v>43781.47</v>
      </c>
      <c r="F12718">
        <v>3</v>
      </c>
      <c r="G12718" t="s">
        <v>14</v>
      </c>
      <c r="H12718">
        <v>5</v>
      </c>
      <c r="I12718" s="1">
        <v>43811.708333333336</v>
      </c>
      <c r="J12718" s="2">
        <f t="shared" si="594"/>
        <v>1</v>
      </c>
      <c r="K12718" s="2" t="str">
        <f>IFERROR(VLOOKUP(A12718,Aux!A:B,2,0),"Outros")</f>
        <v>Hospitais</v>
      </c>
      <c r="L12718" s="2">
        <f t="shared" si="595"/>
        <v>2019</v>
      </c>
      <c r="M12718">
        <f t="shared" si="596"/>
        <v>46</v>
      </c>
    </row>
    <row r="12719" spans="1:13" x14ac:dyDescent="0.35">
      <c r="A12719" t="s">
        <v>962</v>
      </c>
      <c r="B12719">
        <v>600013855</v>
      </c>
      <c r="C12719">
        <v>177206</v>
      </c>
      <c r="E12719" s="1">
        <v>43781.470729166664</v>
      </c>
      <c r="F12719">
        <v>13</v>
      </c>
      <c r="G12719" t="s">
        <v>33</v>
      </c>
      <c r="H12719">
        <v>400</v>
      </c>
      <c r="J12719" s="2">
        <f t="shared" si="594"/>
        <v>1</v>
      </c>
      <c r="K12719" s="2" t="str">
        <f>IFERROR(VLOOKUP(A12719,Aux!A:B,2,0),"Outros")</f>
        <v>Outros</v>
      </c>
      <c r="L12719" s="2">
        <f t="shared" si="595"/>
        <v>2019</v>
      </c>
      <c r="M12719">
        <f t="shared" si="596"/>
        <v>46</v>
      </c>
    </row>
    <row r="12720" spans="1:13" x14ac:dyDescent="0.35">
      <c r="A12720" t="s">
        <v>454</v>
      </c>
      <c r="B12720">
        <v>503450189</v>
      </c>
      <c r="C12720">
        <v>177208</v>
      </c>
      <c r="D12720" t="s">
        <v>9977</v>
      </c>
      <c r="E12720" s="1">
        <v>43781.476412037038</v>
      </c>
      <c r="F12720">
        <v>13</v>
      </c>
      <c r="G12720" t="s">
        <v>580</v>
      </c>
      <c r="H12720">
        <v>220</v>
      </c>
      <c r="I12720" s="1">
        <v>43803.75</v>
      </c>
      <c r="J12720" s="2">
        <f t="shared" si="594"/>
        <v>1</v>
      </c>
      <c r="K12720" s="2" t="str">
        <f>IFERROR(VLOOKUP(A12720,Aux!A:B,2,0),"Outros")</f>
        <v>Estradas</v>
      </c>
      <c r="L12720" s="2">
        <f t="shared" si="595"/>
        <v>2019</v>
      </c>
      <c r="M12720">
        <f t="shared" si="596"/>
        <v>46</v>
      </c>
    </row>
    <row r="12721" spans="1:13" x14ac:dyDescent="0.35">
      <c r="A12721" t="s">
        <v>177</v>
      </c>
      <c r="B12721">
        <v>506609553</v>
      </c>
      <c r="C12721">
        <v>177209</v>
      </c>
      <c r="D12721" t="s">
        <v>10207</v>
      </c>
      <c r="E12721" s="1">
        <v>43781.476944444446</v>
      </c>
      <c r="F12721">
        <v>3</v>
      </c>
      <c r="G12721" t="s">
        <v>179</v>
      </c>
      <c r="H12721">
        <v>360</v>
      </c>
      <c r="I12721" s="1">
        <v>43788.999305555553</v>
      </c>
      <c r="J12721" s="2">
        <f t="shared" si="594"/>
        <v>1</v>
      </c>
      <c r="K12721" s="2" t="str">
        <f>IFERROR(VLOOKUP(A12721,Aux!A:B,2,0),"Outros")</f>
        <v>Municípios</v>
      </c>
      <c r="L12721" s="2">
        <f t="shared" si="595"/>
        <v>2019</v>
      </c>
      <c r="M12721">
        <f t="shared" si="596"/>
        <v>46</v>
      </c>
    </row>
    <row r="12722" spans="1:13" x14ac:dyDescent="0.35">
      <c r="A12722" t="s">
        <v>628</v>
      </c>
      <c r="B12722">
        <v>501258027</v>
      </c>
      <c r="C12722">
        <v>177210</v>
      </c>
      <c r="D12722" t="s">
        <v>10208</v>
      </c>
      <c r="E12722" s="1">
        <v>43781.487141203703</v>
      </c>
      <c r="F12722">
        <v>1</v>
      </c>
      <c r="G12722" t="s">
        <v>759</v>
      </c>
      <c r="H12722">
        <v>340</v>
      </c>
      <c r="I12722" s="1">
        <v>43791.999305555553</v>
      </c>
      <c r="J12722" s="2">
        <f t="shared" si="594"/>
        <v>1</v>
      </c>
      <c r="K12722" s="2" t="str">
        <f>IFERROR(VLOOKUP(A12722,Aux!A:B,2,0),"Outros")</f>
        <v>Municípios</v>
      </c>
      <c r="L12722" s="2">
        <f t="shared" si="595"/>
        <v>2019</v>
      </c>
      <c r="M12722">
        <f t="shared" si="596"/>
        <v>46</v>
      </c>
    </row>
    <row r="12723" spans="1:13" x14ac:dyDescent="0.35">
      <c r="A12723" t="s">
        <v>57</v>
      </c>
      <c r="B12723">
        <v>501294104</v>
      </c>
      <c r="C12723">
        <v>177212</v>
      </c>
      <c r="D12723" t="s">
        <v>10209</v>
      </c>
      <c r="E12723" s="1">
        <v>43781.505833333336</v>
      </c>
      <c r="F12723">
        <v>1</v>
      </c>
      <c r="G12723" t="s">
        <v>59</v>
      </c>
      <c r="H12723">
        <v>360</v>
      </c>
      <c r="I12723" s="1">
        <v>43793.999305555553</v>
      </c>
      <c r="J12723" s="2">
        <f t="shared" si="594"/>
        <v>1</v>
      </c>
      <c r="K12723" s="2" t="str">
        <f>IFERROR(VLOOKUP(A12723,Aux!A:B,2,0),"Outros")</f>
        <v>Municípios</v>
      </c>
      <c r="L12723" s="2">
        <f t="shared" si="595"/>
        <v>2019</v>
      </c>
      <c r="M12723">
        <f t="shared" si="596"/>
        <v>46</v>
      </c>
    </row>
    <row r="12724" spans="1:13" x14ac:dyDescent="0.35">
      <c r="A12724" t="s">
        <v>71</v>
      </c>
      <c r="B12724">
        <v>500051054</v>
      </c>
      <c r="C12724">
        <v>177214</v>
      </c>
      <c r="D12724" t="s">
        <v>10123</v>
      </c>
      <c r="E12724" s="1">
        <v>43781.515196759261</v>
      </c>
      <c r="F12724">
        <v>13</v>
      </c>
      <c r="G12724" t="s">
        <v>33</v>
      </c>
      <c r="H12724">
        <v>360</v>
      </c>
      <c r="I12724" s="1">
        <v>43786.791666666664</v>
      </c>
      <c r="J12724" s="2">
        <f t="shared" si="594"/>
        <v>1</v>
      </c>
      <c r="K12724" s="2" t="str">
        <f>IFERROR(VLOOKUP(A12724,Aux!A:B,2,0),"Outros")</f>
        <v>Municípios</v>
      </c>
      <c r="L12724" s="2">
        <f t="shared" si="595"/>
        <v>2019</v>
      </c>
      <c r="M12724">
        <f t="shared" si="596"/>
        <v>46</v>
      </c>
    </row>
    <row r="12725" spans="1:13" x14ac:dyDescent="0.35">
      <c r="A12725" t="s">
        <v>48</v>
      </c>
      <c r="B12725">
        <v>503035416</v>
      </c>
      <c r="C12725">
        <v>177215</v>
      </c>
      <c r="D12725" t="s">
        <v>9978</v>
      </c>
      <c r="E12725" s="1">
        <v>43781.517071759263</v>
      </c>
      <c r="F12725">
        <v>13</v>
      </c>
      <c r="G12725" t="s">
        <v>50</v>
      </c>
      <c r="H12725">
        <v>360</v>
      </c>
      <c r="I12725" s="1">
        <v>43790.708333333336</v>
      </c>
      <c r="J12725" s="2">
        <f t="shared" si="594"/>
        <v>1</v>
      </c>
      <c r="K12725" s="2" t="str">
        <f>IFERROR(VLOOKUP(A12725,Aux!A:B,2,0),"Outros")</f>
        <v>Hospitais</v>
      </c>
      <c r="L12725" s="2">
        <f t="shared" si="595"/>
        <v>2019</v>
      </c>
      <c r="M12725">
        <f t="shared" si="596"/>
        <v>46</v>
      </c>
    </row>
    <row r="12726" spans="1:13" x14ac:dyDescent="0.35">
      <c r="A12726" t="s">
        <v>37</v>
      </c>
      <c r="B12726">
        <v>506187543</v>
      </c>
      <c r="C12726">
        <v>177217</v>
      </c>
      <c r="D12726" t="s">
        <v>10124</v>
      </c>
      <c r="E12726" s="1">
        <v>43781.529027777775</v>
      </c>
      <c r="F12726">
        <v>1</v>
      </c>
      <c r="G12726" t="s">
        <v>33</v>
      </c>
      <c r="H12726">
        <v>340</v>
      </c>
      <c r="I12726" s="1">
        <v>43791.999305555553</v>
      </c>
      <c r="J12726" s="2">
        <f t="shared" si="594"/>
        <v>1</v>
      </c>
      <c r="K12726" s="2" t="str">
        <f>IFERROR(VLOOKUP(A12726,Aux!A:B,2,0),"Outros")</f>
        <v>Municípios</v>
      </c>
      <c r="L12726" s="2">
        <f t="shared" si="595"/>
        <v>2019</v>
      </c>
      <c r="M12726">
        <f t="shared" si="596"/>
        <v>46</v>
      </c>
    </row>
    <row r="12727" spans="1:13" x14ac:dyDescent="0.35">
      <c r="A12727" t="s">
        <v>308</v>
      </c>
      <c r="B12727">
        <v>504884620</v>
      </c>
      <c r="C12727">
        <v>177218</v>
      </c>
      <c r="D12727" t="s">
        <v>10210</v>
      </c>
      <c r="E12727" s="1">
        <v>43781.534768518519</v>
      </c>
      <c r="F12727">
        <v>1</v>
      </c>
      <c r="G12727" t="s">
        <v>33</v>
      </c>
      <c r="H12727">
        <v>360</v>
      </c>
      <c r="I12727" s="1">
        <v>43790.708333333336</v>
      </c>
      <c r="J12727" s="2">
        <f t="shared" si="594"/>
        <v>1</v>
      </c>
      <c r="K12727" s="2" t="str">
        <f>IFERROR(VLOOKUP(A12727,Aux!A:B,2,0),"Outros")</f>
        <v>Municípios</v>
      </c>
      <c r="L12727" s="2">
        <f t="shared" si="595"/>
        <v>2019</v>
      </c>
      <c r="M12727">
        <f t="shared" si="596"/>
        <v>46</v>
      </c>
    </row>
    <row r="12728" spans="1:13" x14ac:dyDescent="0.35">
      <c r="A12728" t="s">
        <v>15</v>
      </c>
      <c r="B12728">
        <v>503541567</v>
      </c>
      <c r="C12728">
        <v>177219</v>
      </c>
      <c r="D12728" t="s">
        <v>10164</v>
      </c>
      <c r="E12728" s="1">
        <v>43781.537615740737</v>
      </c>
      <c r="F12728">
        <v>3</v>
      </c>
      <c r="G12728" t="s">
        <v>33</v>
      </c>
      <c r="H12728">
        <v>340</v>
      </c>
      <c r="I12728" s="1">
        <v>43791.999305555553</v>
      </c>
      <c r="J12728" s="2">
        <f t="shared" si="594"/>
        <v>1</v>
      </c>
      <c r="K12728" s="2" t="str">
        <f>IFERROR(VLOOKUP(A12728,Aux!A:B,2,0),"Outros")</f>
        <v>Municípios</v>
      </c>
      <c r="L12728" s="2">
        <f t="shared" si="595"/>
        <v>2019</v>
      </c>
      <c r="M12728">
        <f t="shared" si="596"/>
        <v>46</v>
      </c>
    </row>
    <row r="12729" spans="1:13" x14ac:dyDescent="0.35">
      <c r="A12729" t="s">
        <v>63</v>
      </c>
      <c r="B12729">
        <v>502098139</v>
      </c>
      <c r="C12729">
        <v>177220</v>
      </c>
      <c r="D12729" t="s">
        <v>10165</v>
      </c>
      <c r="E12729" s="1">
        <v>43781.546203703707</v>
      </c>
      <c r="F12729">
        <v>13</v>
      </c>
      <c r="G12729" t="s">
        <v>75</v>
      </c>
      <c r="H12729">
        <v>340</v>
      </c>
      <c r="I12729" s="1">
        <v>43791.75</v>
      </c>
      <c r="J12729" s="2">
        <f t="shared" si="594"/>
        <v>1</v>
      </c>
      <c r="K12729" s="2" t="str">
        <f>IFERROR(VLOOKUP(A12729,Aux!A:B,2,0),"Outros")</f>
        <v>Municípios</v>
      </c>
      <c r="L12729" s="2">
        <f t="shared" si="595"/>
        <v>2019</v>
      </c>
      <c r="M12729">
        <f t="shared" si="596"/>
        <v>46</v>
      </c>
    </row>
    <row r="12730" spans="1:13" x14ac:dyDescent="0.35">
      <c r="A12730" t="s">
        <v>1080</v>
      </c>
      <c r="B12730">
        <v>506849635</v>
      </c>
      <c r="C12730">
        <v>177221</v>
      </c>
      <c r="D12730" t="s">
        <v>9721</v>
      </c>
      <c r="E12730" s="1">
        <v>43781.553310185183</v>
      </c>
      <c r="F12730">
        <v>13</v>
      </c>
      <c r="G12730" t="s">
        <v>8047</v>
      </c>
      <c r="H12730">
        <v>340</v>
      </c>
      <c r="I12730" s="1">
        <v>43791.999305555553</v>
      </c>
      <c r="J12730" s="2">
        <f t="shared" si="594"/>
        <v>1</v>
      </c>
      <c r="K12730" s="2" t="str">
        <f>IFERROR(VLOOKUP(A12730,Aux!A:B,2,0),"Outros")</f>
        <v>Municípios</v>
      </c>
      <c r="L12730" s="2">
        <f t="shared" si="595"/>
        <v>2019</v>
      </c>
      <c r="M12730">
        <f t="shared" si="596"/>
        <v>46</v>
      </c>
    </row>
    <row r="12731" spans="1:13" x14ac:dyDescent="0.35">
      <c r="A12731" t="s">
        <v>12</v>
      </c>
      <c r="B12731">
        <v>508481287</v>
      </c>
      <c r="C12731">
        <v>177222</v>
      </c>
      <c r="D12731" t="s">
        <v>10211</v>
      </c>
      <c r="E12731" s="1">
        <v>43781.578067129631</v>
      </c>
      <c r="F12731">
        <v>3</v>
      </c>
      <c r="G12731" t="s">
        <v>14</v>
      </c>
      <c r="H12731">
        <v>340</v>
      </c>
      <c r="I12731" s="1">
        <v>43811.708333333336</v>
      </c>
      <c r="J12731" s="2">
        <f t="shared" si="594"/>
        <v>1</v>
      </c>
      <c r="K12731" s="2" t="str">
        <f>IFERROR(VLOOKUP(A12731,Aux!A:B,2,0),"Outros")</f>
        <v>Hospitais</v>
      </c>
      <c r="L12731" s="2">
        <f t="shared" si="595"/>
        <v>2019</v>
      </c>
      <c r="M12731">
        <f t="shared" si="596"/>
        <v>46</v>
      </c>
    </row>
    <row r="12732" spans="1:13" x14ac:dyDescent="0.35">
      <c r="A12732" t="s">
        <v>57</v>
      </c>
      <c r="B12732">
        <v>501294104</v>
      </c>
      <c r="C12732">
        <v>177223</v>
      </c>
      <c r="D12732" t="s">
        <v>9979</v>
      </c>
      <c r="E12732" s="1">
        <v>43781.585127314815</v>
      </c>
      <c r="F12732">
        <v>1</v>
      </c>
      <c r="G12732" t="s">
        <v>59</v>
      </c>
      <c r="H12732">
        <v>360</v>
      </c>
      <c r="I12732" s="1">
        <v>43793.999305555553</v>
      </c>
      <c r="J12732" s="2">
        <f t="shared" si="594"/>
        <v>1</v>
      </c>
      <c r="K12732" s="2" t="str">
        <f>IFERROR(VLOOKUP(A12732,Aux!A:B,2,0),"Outros")</f>
        <v>Municípios</v>
      </c>
      <c r="L12732" s="2">
        <f t="shared" si="595"/>
        <v>2019</v>
      </c>
      <c r="M12732">
        <f t="shared" si="596"/>
        <v>46</v>
      </c>
    </row>
    <row r="12733" spans="1:13" x14ac:dyDescent="0.35">
      <c r="A12733" t="s">
        <v>57</v>
      </c>
      <c r="B12733">
        <v>501294104</v>
      </c>
      <c r="C12733">
        <v>177224</v>
      </c>
      <c r="D12733" t="s">
        <v>10212</v>
      </c>
      <c r="E12733" s="1">
        <v>43781.60019675926</v>
      </c>
      <c r="F12733">
        <v>13</v>
      </c>
      <c r="G12733" t="s">
        <v>59</v>
      </c>
      <c r="H12733">
        <v>360</v>
      </c>
      <c r="I12733" s="1">
        <v>43787.999305555553</v>
      </c>
      <c r="J12733" s="2">
        <f t="shared" si="594"/>
        <v>1</v>
      </c>
      <c r="K12733" s="2" t="str">
        <f>IFERROR(VLOOKUP(A12733,Aux!A:B,2,0),"Outros")</f>
        <v>Municípios</v>
      </c>
      <c r="L12733" s="2">
        <f t="shared" si="595"/>
        <v>2019</v>
      </c>
      <c r="M12733">
        <f t="shared" si="596"/>
        <v>46</v>
      </c>
    </row>
    <row r="12734" spans="1:13" x14ac:dyDescent="0.35">
      <c r="A12734" t="s">
        <v>668</v>
      </c>
      <c r="B12734">
        <v>501904077</v>
      </c>
      <c r="C12734">
        <v>177225</v>
      </c>
      <c r="D12734" t="s">
        <v>9980</v>
      </c>
      <c r="E12734" s="1">
        <v>43781.600393518522</v>
      </c>
      <c r="F12734">
        <v>1</v>
      </c>
      <c r="G12734" t="s">
        <v>5677</v>
      </c>
      <c r="H12734">
        <v>5</v>
      </c>
      <c r="I12734" s="1">
        <v>43791.708333333336</v>
      </c>
      <c r="J12734" s="2">
        <f t="shared" si="594"/>
        <v>1</v>
      </c>
      <c r="K12734" s="2" t="str">
        <f>IFERROR(VLOOKUP(A12734,Aux!A:B,2,0),"Outros")</f>
        <v>Portos</v>
      </c>
      <c r="L12734" s="2">
        <f t="shared" si="595"/>
        <v>2019</v>
      </c>
      <c r="M12734">
        <f t="shared" si="596"/>
        <v>46</v>
      </c>
    </row>
    <row r="12735" spans="1:13" x14ac:dyDescent="0.35">
      <c r="A12735" t="s">
        <v>112</v>
      </c>
      <c r="B12735">
        <v>501144218</v>
      </c>
      <c r="C12735">
        <v>177226</v>
      </c>
      <c r="D12735" t="s">
        <v>10213</v>
      </c>
      <c r="E12735" s="1">
        <v>43781.600891203707</v>
      </c>
      <c r="F12735">
        <v>3</v>
      </c>
      <c r="G12735" t="s">
        <v>114</v>
      </c>
      <c r="H12735">
        <v>340</v>
      </c>
      <c r="I12735" s="1">
        <v>43797.999305555553</v>
      </c>
      <c r="J12735" s="2">
        <f t="shared" si="594"/>
        <v>1</v>
      </c>
      <c r="K12735" s="2" t="str">
        <f>IFERROR(VLOOKUP(A12735,Aux!A:B,2,0),"Outros")</f>
        <v>Municípios</v>
      </c>
      <c r="L12735" s="2">
        <f t="shared" si="595"/>
        <v>2019</v>
      </c>
      <c r="M12735">
        <f t="shared" si="596"/>
        <v>46</v>
      </c>
    </row>
    <row r="12736" spans="1:13" x14ac:dyDescent="0.35">
      <c r="A12736" t="s">
        <v>57</v>
      </c>
      <c r="B12736">
        <v>501294104</v>
      </c>
      <c r="C12736">
        <v>177229</v>
      </c>
      <c r="D12736" t="s">
        <v>9981</v>
      </c>
      <c r="E12736" s="1">
        <v>43781.610775462963</v>
      </c>
      <c r="F12736">
        <v>13</v>
      </c>
      <c r="G12736" t="s">
        <v>103</v>
      </c>
      <c r="H12736">
        <v>340</v>
      </c>
      <c r="I12736" s="1">
        <v>43901.999305555553</v>
      </c>
      <c r="J12736" s="2">
        <f t="shared" si="594"/>
        <v>1</v>
      </c>
      <c r="K12736" s="2" t="str">
        <f>IFERROR(VLOOKUP(A12736,Aux!A:B,2,0),"Outros")</f>
        <v>Municípios</v>
      </c>
      <c r="L12736" s="2">
        <f t="shared" si="595"/>
        <v>2019</v>
      </c>
      <c r="M12736">
        <f t="shared" si="596"/>
        <v>46</v>
      </c>
    </row>
    <row r="12737" spans="1:13" x14ac:dyDescent="0.35">
      <c r="A12737" t="s">
        <v>112</v>
      </c>
      <c r="B12737">
        <v>501144218</v>
      </c>
      <c r="C12737">
        <v>177232</v>
      </c>
      <c r="D12737" t="s">
        <v>10307</v>
      </c>
      <c r="E12737" s="1">
        <v>43781.619872685187</v>
      </c>
      <c r="F12737">
        <v>13</v>
      </c>
      <c r="G12737" t="s">
        <v>256</v>
      </c>
      <c r="H12737">
        <v>360</v>
      </c>
      <c r="I12737" s="1">
        <v>43796.75</v>
      </c>
      <c r="J12737" s="2">
        <f t="shared" si="594"/>
        <v>1</v>
      </c>
      <c r="K12737" s="2" t="str">
        <f>IFERROR(VLOOKUP(A12737,Aux!A:B,2,0),"Outros")</f>
        <v>Municípios</v>
      </c>
      <c r="L12737" s="2">
        <f t="shared" si="595"/>
        <v>2019</v>
      </c>
      <c r="M12737">
        <f t="shared" si="596"/>
        <v>46</v>
      </c>
    </row>
    <row r="12738" spans="1:13" x14ac:dyDescent="0.35">
      <c r="A12738" t="s">
        <v>57</v>
      </c>
      <c r="B12738">
        <v>501294104</v>
      </c>
      <c r="C12738">
        <v>177234</v>
      </c>
      <c r="D12738" t="s">
        <v>10214</v>
      </c>
      <c r="E12738" s="1">
        <v>43781.628912037035</v>
      </c>
      <c r="F12738">
        <v>3</v>
      </c>
      <c r="G12738" t="s">
        <v>103</v>
      </c>
      <c r="H12738">
        <v>360</v>
      </c>
      <c r="I12738" s="1">
        <v>43811.999305555553</v>
      </c>
      <c r="J12738" s="2">
        <f t="shared" ref="J12738:J12801" si="597">IF(C12738=C12737,"",1)</f>
        <v>1</v>
      </c>
      <c r="K12738" s="2" t="str">
        <f>IFERROR(VLOOKUP(A12738,Aux!A:B,2,0),"Outros")</f>
        <v>Municípios</v>
      </c>
      <c r="L12738" s="2">
        <f t="shared" ref="L12738:L12801" si="598">YEAR(E12738)</f>
        <v>2019</v>
      </c>
      <c r="M12738">
        <f t="shared" ref="M12738:M12801" si="599">WEEKNUM(E12738)</f>
        <v>46</v>
      </c>
    </row>
    <row r="12739" spans="1:13" x14ac:dyDescent="0.35">
      <c r="A12739" t="s">
        <v>118</v>
      </c>
      <c r="B12739">
        <v>680015019</v>
      </c>
      <c r="C12739">
        <v>177235</v>
      </c>
      <c r="D12739" t="s">
        <v>10308</v>
      </c>
      <c r="E12739" s="1">
        <v>43781.632523148146</v>
      </c>
      <c r="F12739">
        <v>1</v>
      </c>
      <c r="G12739" t="s">
        <v>1146</v>
      </c>
      <c r="H12739">
        <v>360</v>
      </c>
      <c r="I12739" s="1">
        <v>43786.666666666664</v>
      </c>
      <c r="J12739" s="2">
        <f t="shared" si="597"/>
        <v>1</v>
      </c>
      <c r="K12739" s="2" t="str">
        <f>IFERROR(VLOOKUP(A12739,Aux!A:B,2,0),"Outros")</f>
        <v>Águas e resíduos</v>
      </c>
      <c r="L12739" s="2">
        <f t="shared" si="598"/>
        <v>2019</v>
      </c>
      <c r="M12739">
        <f t="shared" si="599"/>
        <v>46</v>
      </c>
    </row>
    <row r="12740" spans="1:13" x14ac:dyDescent="0.35">
      <c r="A12740" t="s">
        <v>534</v>
      </c>
      <c r="B12740">
        <v>508354617</v>
      </c>
      <c r="C12740">
        <v>177236</v>
      </c>
      <c r="D12740" t="s">
        <v>10427</v>
      </c>
      <c r="E12740" s="1">
        <v>43781.635023148148</v>
      </c>
      <c r="F12740">
        <v>1</v>
      </c>
      <c r="G12740" t="s">
        <v>2564</v>
      </c>
      <c r="H12740">
        <v>360</v>
      </c>
      <c r="I12740" s="1">
        <v>43787.999305555553</v>
      </c>
      <c r="J12740" s="2">
        <f t="shared" si="597"/>
        <v>1</v>
      </c>
      <c r="K12740" s="2" t="str">
        <f>IFERROR(VLOOKUP(A12740,Aux!A:B,2,0),"Outros")</f>
        <v>Municípios</v>
      </c>
      <c r="L12740" s="2">
        <f t="shared" si="598"/>
        <v>2019</v>
      </c>
      <c r="M12740">
        <f t="shared" si="599"/>
        <v>46</v>
      </c>
    </row>
    <row r="12741" spans="1:13" x14ac:dyDescent="0.35">
      <c r="A12741" t="s">
        <v>461</v>
      </c>
      <c r="B12741">
        <v>511010435</v>
      </c>
      <c r="C12741">
        <v>177237</v>
      </c>
      <c r="E12741" s="1">
        <v>43781.636099537034</v>
      </c>
      <c r="F12741">
        <v>13</v>
      </c>
      <c r="G12741" t="s">
        <v>33</v>
      </c>
      <c r="H12741">
        <v>400</v>
      </c>
      <c r="J12741" s="2">
        <f t="shared" si="597"/>
        <v>1</v>
      </c>
      <c r="K12741" s="2" t="str">
        <f>IFERROR(VLOOKUP(A12741,Aux!A:B,2,0),"Outros")</f>
        <v>Outros</v>
      </c>
      <c r="L12741" s="2">
        <f t="shared" si="598"/>
        <v>2019</v>
      </c>
      <c r="M12741">
        <f t="shared" si="599"/>
        <v>46</v>
      </c>
    </row>
    <row r="12742" spans="1:13" x14ac:dyDescent="0.35">
      <c r="A12742" t="s">
        <v>461</v>
      </c>
      <c r="B12742">
        <v>511010435</v>
      </c>
      <c r="C12742">
        <v>177238</v>
      </c>
      <c r="D12742" t="s">
        <v>10215</v>
      </c>
      <c r="E12742" s="1">
        <v>43781.636469907404</v>
      </c>
      <c r="F12742">
        <v>13</v>
      </c>
      <c r="G12742" t="s">
        <v>595</v>
      </c>
      <c r="H12742">
        <v>210</v>
      </c>
      <c r="I12742" s="1">
        <v>43801.666666666664</v>
      </c>
      <c r="J12742" s="2">
        <f t="shared" si="597"/>
        <v>1</v>
      </c>
      <c r="K12742" s="2" t="str">
        <f>IFERROR(VLOOKUP(A12742,Aux!A:B,2,0),"Outros")</f>
        <v>Outros</v>
      </c>
      <c r="L12742" s="2">
        <f t="shared" si="598"/>
        <v>2019</v>
      </c>
      <c r="M12742">
        <f t="shared" si="599"/>
        <v>46</v>
      </c>
    </row>
    <row r="12743" spans="1:13" x14ac:dyDescent="0.35">
      <c r="A12743" t="s">
        <v>12</v>
      </c>
      <c r="B12743">
        <v>508481287</v>
      </c>
      <c r="C12743">
        <v>177243</v>
      </c>
      <c r="D12743" t="s">
        <v>10309</v>
      </c>
      <c r="E12743" s="1">
        <v>43781.649664351855</v>
      </c>
      <c r="F12743">
        <v>1</v>
      </c>
      <c r="G12743" t="s">
        <v>14</v>
      </c>
      <c r="H12743">
        <v>360</v>
      </c>
      <c r="I12743" s="1">
        <v>43789.708333333336</v>
      </c>
      <c r="J12743" s="2">
        <f t="shared" si="597"/>
        <v>1</v>
      </c>
      <c r="K12743" s="2" t="str">
        <f>IFERROR(VLOOKUP(A12743,Aux!A:B,2,0),"Outros")</f>
        <v>Hospitais</v>
      </c>
      <c r="L12743" s="2">
        <f t="shared" si="598"/>
        <v>2019</v>
      </c>
      <c r="M12743">
        <f t="shared" si="599"/>
        <v>46</v>
      </c>
    </row>
    <row r="12744" spans="1:13" x14ac:dyDescent="0.35">
      <c r="A12744" t="s">
        <v>1307</v>
      </c>
      <c r="B12744">
        <v>506907619</v>
      </c>
      <c r="C12744">
        <v>177246</v>
      </c>
      <c r="D12744" t="s">
        <v>10310</v>
      </c>
      <c r="E12744" s="1">
        <v>43781.665972222225</v>
      </c>
      <c r="F12744">
        <v>3</v>
      </c>
      <c r="G12744" t="s">
        <v>9564</v>
      </c>
      <c r="H12744">
        <v>360</v>
      </c>
      <c r="I12744" s="1">
        <v>43793.999305555553</v>
      </c>
      <c r="J12744" s="2">
        <f t="shared" si="597"/>
        <v>1</v>
      </c>
      <c r="K12744" s="2" t="str">
        <f>IFERROR(VLOOKUP(A12744,Aux!A:B,2,0),"Outros")</f>
        <v>Municípios</v>
      </c>
      <c r="L12744" s="2">
        <f t="shared" si="598"/>
        <v>2019</v>
      </c>
      <c r="M12744">
        <f t="shared" si="599"/>
        <v>46</v>
      </c>
    </row>
    <row r="12745" spans="1:13" x14ac:dyDescent="0.35">
      <c r="A12745" t="s">
        <v>177</v>
      </c>
      <c r="B12745">
        <v>506609553</v>
      </c>
      <c r="C12745">
        <v>177248</v>
      </c>
      <c r="D12745" t="s">
        <v>10311</v>
      </c>
      <c r="E12745" s="1">
        <v>43781.676608796297</v>
      </c>
      <c r="F12745">
        <v>1</v>
      </c>
      <c r="G12745" t="s">
        <v>179</v>
      </c>
      <c r="H12745">
        <v>360</v>
      </c>
      <c r="I12745" s="1">
        <v>43792.999305555553</v>
      </c>
      <c r="J12745" s="2">
        <f t="shared" si="597"/>
        <v>1</v>
      </c>
      <c r="K12745" s="2" t="str">
        <f>IFERROR(VLOOKUP(A12745,Aux!A:B,2,0),"Outros")</f>
        <v>Municípios</v>
      </c>
      <c r="L12745" s="2">
        <f t="shared" si="598"/>
        <v>2019</v>
      </c>
      <c r="M12745">
        <f t="shared" si="599"/>
        <v>46</v>
      </c>
    </row>
    <row r="12746" spans="1:13" x14ac:dyDescent="0.35">
      <c r="A12746" t="s">
        <v>578</v>
      </c>
      <c r="B12746">
        <v>501112049</v>
      </c>
      <c r="C12746">
        <v>177250</v>
      </c>
      <c r="D12746" t="s">
        <v>10359</v>
      </c>
      <c r="E12746" s="1">
        <v>43781.678807870368</v>
      </c>
      <c r="F12746">
        <v>1</v>
      </c>
      <c r="G12746" t="s">
        <v>580</v>
      </c>
      <c r="H12746">
        <v>340</v>
      </c>
      <c r="I12746" s="1">
        <v>43783.5</v>
      </c>
      <c r="J12746" s="2">
        <f t="shared" si="597"/>
        <v>1</v>
      </c>
      <c r="K12746" s="2" t="str">
        <f>IFERROR(VLOOKUP(A12746,Aux!A:B,2,0),"Outros")</f>
        <v>Municípios</v>
      </c>
      <c r="L12746" s="2">
        <f t="shared" si="598"/>
        <v>2019</v>
      </c>
      <c r="M12746">
        <f t="shared" si="599"/>
        <v>46</v>
      </c>
    </row>
    <row r="12747" spans="1:13" x14ac:dyDescent="0.35">
      <c r="A12747" t="s">
        <v>246</v>
      </c>
      <c r="B12747">
        <v>512013241</v>
      </c>
      <c r="C12747">
        <v>177255</v>
      </c>
      <c r="E12747" s="1">
        <v>43781.693240740744</v>
      </c>
      <c r="F12747">
        <v>1</v>
      </c>
      <c r="G12747" t="s">
        <v>5468</v>
      </c>
      <c r="H12747">
        <v>400</v>
      </c>
      <c r="I12747" s="1">
        <v>25569.6875</v>
      </c>
      <c r="J12747" s="2">
        <f t="shared" si="597"/>
        <v>1</v>
      </c>
      <c r="K12747" s="2" t="str">
        <f>IFERROR(VLOOKUP(A12747,Aux!A:B,2,0),"Outros")</f>
        <v>Municípios</v>
      </c>
      <c r="L12747" s="2">
        <f t="shared" si="598"/>
        <v>2019</v>
      </c>
      <c r="M12747">
        <f t="shared" si="599"/>
        <v>46</v>
      </c>
    </row>
    <row r="12748" spans="1:13" x14ac:dyDescent="0.35">
      <c r="A12748" t="s">
        <v>1042</v>
      </c>
      <c r="B12748">
        <v>506087000</v>
      </c>
      <c r="C12748">
        <v>177256</v>
      </c>
      <c r="D12748" t="s">
        <v>10388</v>
      </c>
      <c r="E12748" s="1">
        <v>43781.696805555555</v>
      </c>
      <c r="F12748">
        <v>13</v>
      </c>
      <c r="G12748" t="s">
        <v>1443</v>
      </c>
      <c r="H12748">
        <v>360</v>
      </c>
      <c r="I12748" s="1">
        <v>43789.708333333336</v>
      </c>
      <c r="J12748" s="2">
        <f t="shared" si="597"/>
        <v>1</v>
      </c>
      <c r="K12748" s="2" t="str">
        <f>IFERROR(VLOOKUP(A12748,Aux!A:B,2,0),"Outros")</f>
        <v>Municípios</v>
      </c>
      <c r="L12748" s="2">
        <f t="shared" si="598"/>
        <v>2019</v>
      </c>
      <c r="M12748">
        <f t="shared" si="599"/>
        <v>46</v>
      </c>
    </row>
    <row r="12749" spans="1:13" x14ac:dyDescent="0.35">
      <c r="A12749" t="s">
        <v>239</v>
      </c>
      <c r="B12749">
        <v>512042659</v>
      </c>
      <c r="C12749">
        <v>177257</v>
      </c>
      <c r="D12749" t="s">
        <v>10094</v>
      </c>
      <c r="E12749" s="1">
        <v>43781.699062500003</v>
      </c>
      <c r="F12749">
        <v>13</v>
      </c>
      <c r="G12749" t="s">
        <v>241</v>
      </c>
      <c r="H12749">
        <v>360</v>
      </c>
      <c r="I12749" s="1">
        <v>43788.999305555553</v>
      </c>
      <c r="J12749" s="2">
        <f t="shared" si="597"/>
        <v>1</v>
      </c>
      <c r="K12749" s="2" t="str">
        <f>IFERROR(VLOOKUP(A12749,Aux!A:B,2,0),"Outros")</f>
        <v>Municípios</v>
      </c>
      <c r="L12749" s="2">
        <f t="shared" si="598"/>
        <v>2019</v>
      </c>
      <c r="M12749">
        <f t="shared" si="599"/>
        <v>46</v>
      </c>
    </row>
    <row r="12750" spans="1:13" x14ac:dyDescent="0.35">
      <c r="A12750" t="s">
        <v>71</v>
      </c>
      <c r="B12750">
        <v>500051054</v>
      </c>
      <c r="C12750">
        <v>177259</v>
      </c>
      <c r="D12750" t="s">
        <v>8511</v>
      </c>
      <c r="E12750" s="1">
        <v>43781.702384259261</v>
      </c>
      <c r="F12750">
        <v>13</v>
      </c>
      <c r="G12750" t="s">
        <v>33</v>
      </c>
      <c r="H12750">
        <v>5</v>
      </c>
      <c r="I12750" s="1">
        <v>43784.791666666664</v>
      </c>
      <c r="J12750" s="2">
        <f t="shared" si="597"/>
        <v>1</v>
      </c>
      <c r="K12750" s="2" t="str">
        <f>IFERROR(VLOOKUP(A12750,Aux!A:B,2,0),"Outros")</f>
        <v>Municípios</v>
      </c>
      <c r="L12750" s="2">
        <f t="shared" si="598"/>
        <v>2019</v>
      </c>
      <c r="M12750">
        <f t="shared" si="599"/>
        <v>46</v>
      </c>
    </row>
    <row r="12751" spans="1:13" x14ac:dyDescent="0.35">
      <c r="A12751" t="s">
        <v>246</v>
      </c>
      <c r="B12751">
        <v>512013241</v>
      </c>
      <c r="C12751">
        <v>177260</v>
      </c>
      <c r="D12751" t="s">
        <v>10389</v>
      </c>
      <c r="E12751" s="1">
        <v>43781.703275462962</v>
      </c>
      <c r="F12751">
        <v>3</v>
      </c>
      <c r="G12751" t="s">
        <v>473</v>
      </c>
      <c r="H12751">
        <v>360</v>
      </c>
      <c r="I12751" s="1">
        <v>43812.729166666664</v>
      </c>
      <c r="J12751" s="2">
        <f t="shared" si="597"/>
        <v>1</v>
      </c>
      <c r="K12751" s="2" t="str">
        <f>IFERROR(VLOOKUP(A12751,Aux!A:B,2,0),"Outros")</f>
        <v>Municípios</v>
      </c>
      <c r="L12751" s="2">
        <f t="shared" si="598"/>
        <v>2019</v>
      </c>
      <c r="M12751">
        <f t="shared" si="599"/>
        <v>46</v>
      </c>
    </row>
    <row r="12752" spans="1:13" x14ac:dyDescent="0.35">
      <c r="A12752" t="s">
        <v>71</v>
      </c>
      <c r="B12752">
        <v>500051054</v>
      </c>
      <c r="C12752">
        <v>177262</v>
      </c>
      <c r="D12752" t="s">
        <v>10390</v>
      </c>
      <c r="E12752" s="1">
        <v>43781.725613425922</v>
      </c>
      <c r="F12752">
        <v>13</v>
      </c>
      <c r="G12752" t="s">
        <v>33</v>
      </c>
      <c r="H12752">
        <v>360</v>
      </c>
      <c r="I12752" s="1">
        <v>43786.791666666664</v>
      </c>
      <c r="J12752" s="2">
        <f t="shared" si="597"/>
        <v>1</v>
      </c>
      <c r="K12752" s="2" t="str">
        <f>IFERROR(VLOOKUP(A12752,Aux!A:B,2,0),"Outros")</f>
        <v>Municípios</v>
      </c>
      <c r="L12752" s="2">
        <f t="shared" si="598"/>
        <v>2019</v>
      </c>
      <c r="M12752">
        <f t="shared" si="599"/>
        <v>46</v>
      </c>
    </row>
    <row r="12753" spans="1:13" x14ac:dyDescent="0.35">
      <c r="A12753" t="s">
        <v>461</v>
      </c>
      <c r="B12753">
        <v>511010435</v>
      </c>
      <c r="C12753">
        <v>177263</v>
      </c>
      <c r="E12753" s="1">
        <v>43781.735752314817</v>
      </c>
      <c r="F12753">
        <v>13</v>
      </c>
      <c r="G12753" t="s">
        <v>33</v>
      </c>
      <c r="H12753">
        <v>400</v>
      </c>
      <c r="J12753" s="2">
        <f t="shared" si="597"/>
        <v>1</v>
      </c>
      <c r="K12753" s="2" t="str">
        <f>IFERROR(VLOOKUP(A12753,Aux!A:B,2,0),"Outros")</f>
        <v>Outros</v>
      </c>
      <c r="L12753" s="2">
        <f t="shared" si="598"/>
        <v>2019</v>
      </c>
      <c r="M12753">
        <f t="shared" si="599"/>
        <v>46</v>
      </c>
    </row>
    <row r="12754" spans="1:13" x14ac:dyDescent="0.35">
      <c r="A12754" t="s">
        <v>461</v>
      </c>
      <c r="B12754">
        <v>511010435</v>
      </c>
      <c r="C12754">
        <v>177264</v>
      </c>
      <c r="D12754" t="s">
        <v>10032</v>
      </c>
      <c r="E12754" s="1">
        <v>43782.331134259257</v>
      </c>
      <c r="F12754">
        <v>13</v>
      </c>
      <c r="G12754" t="s">
        <v>595</v>
      </c>
      <c r="H12754">
        <v>340</v>
      </c>
      <c r="I12754" s="1">
        <v>43811.999305555553</v>
      </c>
      <c r="J12754" s="2">
        <f t="shared" si="597"/>
        <v>1</v>
      </c>
      <c r="K12754" s="2" t="str">
        <f>IFERROR(VLOOKUP(A12754,Aux!A:B,2,0),"Outros")</f>
        <v>Outros</v>
      </c>
      <c r="L12754" s="2">
        <f t="shared" si="598"/>
        <v>2019</v>
      </c>
      <c r="M12754">
        <f t="shared" si="599"/>
        <v>46</v>
      </c>
    </row>
    <row r="12755" spans="1:13" x14ac:dyDescent="0.35">
      <c r="A12755" t="s">
        <v>12</v>
      </c>
      <c r="B12755">
        <v>508481287</v>
      </c>
      <c r="C12755">
        <v>177265</v>
      </c>
      <c r="D12755" t="s">
        <v>10391</v>
      </c>
      <c r="E12755" s="1">
        <v>43782.369328703702</v>
      </c>
      <c r="F12755">
        <v>1</v>
      </c>
      <c r="G12755" t="s">
        <v>14</v>
      </c>
      <c r="H12755">
        <v>340</v>
      </c>
      <c r="I12755" s="1">
        <v>43788.708333333336</v>
      </c>
      <c r="J12755" s="2">
        <f t="shared" si="597"/>
        <v>1</v>
      </c>
      <c r="K12755" s="2" t="str">
        <f>IFERROR(VLOOKUP(A12755,Aux!A:B,2,0),"Outros")</f>
        <v>Hospitais</v>
      </c>
      <c r="L12755" s="2">
        <f t="shared" si="598"/>
        <v>2019</v>
      </c>
      <c r="M12755">
        <f t="shared" si="599"/>
        <v>46</v>
      </c>
    </row>
    <row r="12756" spans="1:13" x14ac:dyDescent="0.35">
      <c r="A12756" t="s">
        <v>454</v>
      </c>
      <c r="B12756">
        <v>503450189</v>
      </c>
      <c r="C12756">
        <v>177266</v>
      </c>
      <c r="D12756" t="s">
        <v>10392</v>
      </c>
      <c r="E12756" s="1">
        <v>43782.375821759262</v>
      </c>
      <c r="F12756">
        <v>13</v>
      </c>
      <c r="G12756" t="s">
        <v>5814</v>
      </c>
      <c r="H12756">
        <v>340</v>
      </c>
      <c r="I12756" s="1">
        <v>43791.75</v>
      </c>
      <c r="J12756" s="2">
        <f t="shared" si="597"/>
        <v>1</v>
      </c>
      <c r="K12756" s="2" t="str">
        <f>IFERROR(VLOOKUP(A12756,Aux!A:B,2,0),"Outros")</f>
        <v>Estradas</v>
      </c>
      <c r="L12756" s="2">
        <f t="shared" si="598"/>
        <v>2019</v>
      </c>
      <c r="M12756">
        <f t="shared" si="599"/>
        <v>46</v>
      </c>
    </row>
    <row r="12757" spans="1:13" x14ac:dyDescent="0.35">
      <c r="A12757" t="s">
        <v>461</v>
      </c>
      <c r="B12757">
        <v>511010435</v>
      </c>
      <c r="C12757">
        <v>177267</v>
      </c>
      <c r="D12757" t="s">
        <v>10216</v>
      </c>
      <c r="E12757" s="1">
        <v>43782.386400462965</v>
      </c>
      <c r="F12757">
        <v>13</v>
      </c>
      <c r="G12757" t="s">
        <v>927</v>
      </c>
      <c r="H12757">
        <v>340</v>
      </c>
      <c r="I12757" s="1">
        <v>43808.999305555553</v>
      </c>
      <c r="J12757" s="2">
        <f t="shared" si="597"/>
        <v>1</v>
      </c>
      <c r="K12757" s="2" t="str">
        <f>IFERROR(VLOOKUP(A12757,Aux!A:B,2,0),"Outros")</f>
        <v>Outros</v>
      </c>
      <c r="L12757" s="2">
        <f t="shared" si="598"/>
        <v>2019</v>
      </c>
      <c r="M12757">
        <f t="shared" si="599"/>
        <v>46</v>
      </c>
    </row>
    <row r="12758" spans="1:13" x14ac:dyDescent="0.35">
      <c r="A12758" t="s">
        <v>140</v>
      </c>
      <c r="B12758">
        <v>506614913</v>
      </c>
      <c r="C12758">
        <v>177268</v>
      </c>
      <c r="D12758" t="s">
        <v>10393</v>
      </c>
      <c r="E12758" s="1">
        <v>43782.39539351852</v>
      </c>
      <c r="F12758">
        <v>13</v>
      </c>
      <c r="G12758" t="s">
        <v>47</v>
      </c>
      <c r="H12758">
        <v>360</v>
      </c>
      <c r="I12758" s="1">
        <v>43788.999305555553</v>
      </c>
      <c r="J12758" s="2">
        <f t="shared" si="597"/>
        <v>1</v>
      </c>
      <c r="K12758" s="2" t="str">
        <f>IFERROR(VLOOKUP(A12758,Aux!A:B,2,0),"Outros")</f>
        <v>Municípios</v>
      </c>
      <c r="L12758" s="2">
        <f t="shared" si="598"/>
        <v>2019</v>
      </c>
      <c r="M12758">
        <f t="shared" si="599"/>
        <v>46</v>
      </c>
    </row>
    <row r="12759" spans="1:13" x14ac:dyDescent="0.35">
      <c r="A12759" t="s">
        <v>578</v>
      </c>
      <c r="B12759">
        <v>501112049</v>
      </c>
      <c r="C12759">
        <v>177269</v>
      </c>
      <c r="D12759" t="s">
        <v>10033</v>
      </c>
      <c r="E12759" s="1">
        <v>43782.398101851853</v>
      </c>
      <c r="F12759">
        <v>13</v>
      </c>
      <c r="G12759" t="s">
        <v>580</v>
      </c>
      <c r="H12759">
        <v>340</v>
      </c>
      <c r="I12759" s="1">
        <v>43789.6875</v>
      </c>
      <c r="J12759" s="2">
        <f t="shared" si="597"/>
        <v>1</v>
      </c>
      <c r="K12759" s="2" t="str">
        <f>IFERROR(VLOOKUP(A12759,Aux!A:B,2,0),"Outros")</f>
        <v>Municípios</v>
      </c>
      <c r="L12759" s="2">
        <f t="shared" si="598"/>
        <v>2019</v>
      </c>
      <c r="M12759">
        <f t="shared" si="599"/>
        <v>46</v>
      </c>
    </row>
    <row r="12760" spans="1:13" x14ac:dyDescent="0.35">
      <c r="A12760" t="s">
        <v>45</v>
      </c>
      <c r="B12760">
        <v>680021892</v>
      </c>
      <c r="C12760">
        <v>177270</v>
      </c>
      <c r="D12760" t="s">
        <v>10217</v>
      </c>
      <c r="E12760" s="1">
        <v>43782.4065162037</v>
      </c>
      <c r="F12760">
        <v>1</v>
      </c>
      <c r="G12760" t="s">
        <v>47</v>
      </c>
      <c r="H12760">
        <v>340</v>
      </c>
      <c r="I12760" s="1">
        <v>43787.999305555553</v>
      </c>
      <c r="J12760" s="2">
        <f t="shared" si="597"/>
        <v>1</v>
      </c>
      <c r="K12760" s="2" t="str">
        <f>IFERROR(VLOOKUP(A12760,Aux!A:B,2,0),"Outros")</f>
        <v>Águas e resíduos</v>
      </c>
      <c r="L12760" s="2">
        <f t="shared" si="598"/>
        <v>2019</v>
      </c>
      <c r="M12760">
        <f t="shared" si="599"/>
        <v>46</v>
      </c>
    </row>
    <row r="12761" spans="1:13" x14ac:dyDescent="0.35">
      <c r="A12761" t="s">
        <v>853</v>
      </c>
      <c r="B12761">
        <v>506826961</v>
      </c>
      <c r="C12761">
        <v>177271</v>
      </c>
      <c r="D12761" t="s">
        <v>10312</v>
      </c>
      <c r="E12761" s="1">
        <v>43782.406793981485</v>
      </c>
      <c r="F12761">
        <v>1</v>
      </c>
      <c r="G12761" t="s">
        <v>33</v>
      </c>
      <c r="H12761">
        <v>360</v>
      </c>
      <c r="I12761" s="1">
        <v>43792.999305555553</v>
      </c>
      <c r="J12761" s="2">
        <f t="shared" si="597"/>
        <v>1</v>
      </c>
      <c r="K12761" s="2" t="str">
        <f>IFERROR(VLOOKUP(A12761,Aux!A:B,2,0),"Outros")</f>
        <v>Municípios</v>
      </c>
      <c r="L12761" s="2">
        <f t="shared" si="598"/>
        <v>2019</v>
      </c>
      <c r="M12761">
        <f t="shared" si="599"/>
        <v>46</v>
      </c>
    </row>
    <row r="12762" spans="1:13" x14ac:dyDescent="0.35">
      <c r="A12762" t="s">
        <v>4725</v>
      </c>
      <c r="B12762">
        <v>510055710</v>
      </c>
      <c r="C12762">
        <v>177272</v>
      </c>
      <c r="D12762" t="s">
        <v>10034</v>
      </c>
      <c r="E12762" s="1">
        <v>43782.410520833335</v>
      </c>
      <c r="F12762">
        <v>13</v>
      </c>
      <c r="G12762" t="s">
        <v>7615</v>
      </c>
      <c r="H12762">
        <v>400</v>
      </c>
      <c r="I12762" s="1">
        <v>25569.999305555557</v>
      </c>
      <c r="J12762" s="2">
        <f t="shared" si="597"/>
        <v>1</v>
      </c>
      <c r="K12762" s="2" t="str">
        <f>IFERROR(VLOOKUP(A12762,Aux!A:B,2,0),"Outros")</f>
        <v>Outros</v>
      </c>
      <c r="L12762" s="2">
        <f t="shared" si="598"/>
        <v>2019</v>
      </c>
      <c r="M12762">
        <f t="shared" si="599"/>
        <v>46</v>
      </c>
    </row>
    <row r="12763" spans="1:13" x14ac:dyDescent="0.35">
      <c r="A12763" t="s">
        <v>12</v>
      </c>
      <c r="B12763">
        <v>508481287</v>
      </c>
      <c r="C12763">
        <v>177274</v>
      </c>
      <c r="D12763" t="s">
        <v>10218</v>
      </c>
      <c r="E12763" s="1">
        <v>43782.419456018521</v>
      </c>
      <c r="F12763">
        <v>1</v>
      </c>
      <c r="G12763" t="s">
        <v>14</v>
      </c>
      <c r="H12763">
        <v>360</v>
      </c>
      <c r="I12763" s="1">
        <v>43788.708333333336</v>
      </c>
      <c r="J12763" s="2">
        <f t="shared" si="597"/>
        <v>1</v>
      </c>
      <c r="K12763" s="2" t="str">
        <f>IFERROR(VLOOKUP(A12763,Aux!A:B,2,0),"Outros")</f>
        <v>Hospitais</v>
      </c>
      <c r="L12763" s="2">
        <f t="shared" si="598"/>
        <v>2019</v>
      </c>
      <c r="M12763">
        <f t="shared" si="599"/>
        <v>46</v>
      </c>
    </row>
    <row r="12764" spans="1:13" x14ac:dyDescent="0.35">
      <c r="A12764" t="s">
        <v>853</v>
      </c>
      <c r="B12764">
        <v>506826961</v>
      </c>
      <c r="C12764">
        <v>177275</v>
      </c>
      <c r="D12764" t="s">
        <v>10313</v>
      </c>
      <c r="E12764" s="1">
        <v>43782.423067129632</v>
      </c>
      <c r="F12764">
        <v>1</v>
      </c>
      <c r="G12764" t="s">
        <v>33</v>
      </c>
      <c r="H12764">
        <v>400</v>
      </c>
      <c r="I12764" s="1">
        <v>25569.999305555557</v>
      </c>
      <c r="J12764" s="2">
        <f t="shared" si="597"/>
        <v>1</v>
      </c>
      <c r="K12764" s="2" t="str">
        <f>IFERROR(VLOOKUP(A12764,Aux!A:B,2,0),"Outros")</f>
        <v>Municípios</v>
      </c>
      <c r="L12764" s="2">
        <f t="shared" si="598"/>
        <v>2019</v>
      </c>
      <c r="M12764">
        <f t="shared" si="599"/>
        <v>46</v>
      </c>
    </row>
    <row r="12765" spans="1:13" x14ac:dyDescent="0.35">
      <c r="A12765" t="s">
        <v>853</v>
      </c>
      <c r="B12765">
        <v>506826961</v>
      </c>
      <c r="C12765">
        <v>177277</v>
      </c>
      <c r="D12765" t="s">
        <v>10219</v>
      </c>
      <c r="E12765" s="1">
        <v>43782.430150462962</v>
      </c>
      <c r="F12765">
        <v>1</v>
      </c>
      <c r="G12765" t="s">
        <v>33</v>
      </c>
      <c r="H12765">
        <v>360</v>
      </c>
      <c r="I12765" s="1">
        <v>43792.999305555553</v>
      </c>
      <c r="J12765" s="2">
        <f t="shared" si="597"/>
        <v>1</v>
      </c>
      <c r="K12765" s="2" t="str">
        <f>IFERROR(VLOOKUP(A12765,Aux!A:B,2,0),"Outros")</f>
        <v>Municípios</v>
      </c>
      <c r="L12765" s="2">
        <f t="shared" si="598"/>
        <v>2019</v>
      </c>
      <c r="M12765">
        <f t="shared" si="599"/>
        <v>46</v>
      </c>
    </row>
    <row r="12766" spans="1:13" x14ac:dyDescent="0.35">
      <c r="A12766" t="s">
        <v>118</v>
      </c>
      <c r="B12766">
        <v>680015019</v>
      </c>
      <c r="C12766">
        <v>177278</v>
      </c>
      <c r="D12766" t="s">
        <v>10220</v>
      </c>
      <c r="E12766" s="1">
        <v>43782.43582175926</v>
      </c>
      <c r="F12766">
        <v>1</v>
      </c>
      <c r="G12766" t="s">
        <v>62</v>
      </c>
      <c r="H12766">
        <v>360</v>
      </c>
      <c r="I12766" s="1">
        <v>43789.999305555553</v>
      </c>
      <c r="J12766" s="2">
        <f t="shared" si="597"/>
        <v>1</v>
      </c>
      <c r="K12766" s="2" t="str">
        <f>IFERROR(VLOOKUP(A12766,Aux!A:B,2,0),"Outros")</f>
        <v>Águas e resíduos</v>
      </c>
      <c r="L12766" s="2">
        <f t="shared" si="598"/>
        <v>2019</v>
      </c>
      <c r="M12766">
        <f t="shared" si="599"/>
        <v>46</v>
      </c>
    </row>
    <row r="12767" spans="1:13" x14ac:dyDescent="0.35">
      <c r="A12767" t="s">
        <v>150</v>
      </c>
      <c r="B12767">
        <v>505309939</v>
      </c>
      <c r="C12767">
        <v>177280</v>
      </c>
      <c r="D12767" t="s">
        <v>10035</v>
      </c>
      <c r="E12767" s="1">
        <v>43782.439583333333</v>
      </c>
      <c r="F12767">
        <v>1</v>
      </c>
      <c r="G12767" t="s">
        <v>152</v>
      </c>
      <c r="H12767">
        <v>360</v>
      </c>
      <c r="I12767" s="1">
        <v>43784.416666666664</v>
      </c>
      <c r="J12767" s="2">
        <f t="shared" si="597"/>
        <v>1</v>
      </c>
      <c r="K12767" s="2" t="str">
        <f>IFERROR(VLOOKUP(A12767,Aux!A:B,2,0),"Outros")</f>
        <v>Municípios</v>
      </c>
      <c r="L12767" s="2">
        <f t="shared" si="598"/>
        <v>2019</v>
      </c>
      <c r="M12767">
        <f t="shared" si="599"/>
        <v>46</v>
      </c>
    </row>
    <row r="12768" spans="1:13" x14ac:dyDescent="0.35">
      <c r="A12768" t="s">
        <v>92</v>
      </c>
      <c r="B12768">
        <v>506037258</v>
      </c>
      <c r="C12768">
        <v>177281</v>
      </c>
      <c r="D12768" t="s">
        <v>10314</v>
      </c>
      <c r="E12768" s="1">
        <v>43782.439768518518</v>
      </c>
      <c r="F12768">
        <v>1</v>
      </c>
      <c r="G12768" t="s">
        <v>476</v>
      </c>
      <c r="H12768">
        <v>5</v>
      </c>
      <c r="I12768" s="1">
        <v>43785.708333333336</v>
      </c>
      <c r="J12768" s="2">
        <f t="shared" si="597"/>
        <v>1</v>
      </c>
      <c r="K12768" s="2" t="str">
        <f>IFERROR(VLOOKUP(A12768,Aux!A:B,2,0),"Outros")</f>
        <v>Municípios</v>
      </c>
      <c r="L12768" s="2">
        <f t="shared" si="598"/>
        <v>2019</v>
      </c>
      <c r="M12768">
        <f t="shared" si="599"/>
        <v>46</v>
      </c>
    </row>
    <row r="12769" spans="1:13" x14ac:dyDescent="0.35">
      <c r="A12769" t="s">
        <v>488</v>
      </c>
      <c r="B12769">
        <v>600014690</v>
      </c>
      <c r="C12769">
        <v>177282</v>
      </c>
      <c r="D12769" t="s">
        <v>10036</v>
      </c>
      <c r="E12769" s="1">
        <v>43782.445127314815</v>
      </c>
      <c r="F12769">
        <v>13</v>
      </c>
      <c r="G12769" t="s">
        <v>3983</v>
      </c>
      <c r="H12769">
        <v>360</v>
      </c>
      <c r="I12769" s="1">
        <v>43787.708333333336</v>
      </c>
      <c r="J12769" s="2">
        <f t="shared" si="597"/>
        <v>1</v>
      </c>
      <c r="K12769" s="2" t="str">
        <f>IFERROR(VLOOKUP(A12769,Aux!A:B,2,0),"Outros")</f>
        <v>Outros</v>
      </c>
      <c r="L12769" s="2">
        <f t="shared" si="598"/>
        <v>2019</v>
      </c>
      <c r="M12769">
        <f t="shared" si="599"/>
        <v>46</v>
      </c>
    </row>
    <row r="12770" spans="1:13" x14ac:dyDescent="0.35">
      <c r="A12770" t="s">
        <v>219</v>
      </c>
      <c r="B12770">
        <v>505656000</v>
      </c>
      <c r="C12770">
        <v>177283</v>
      </c>
      <c r="D12770" t="s">
        <v>10394</v>
      </c>
      <c r="E12770" s="1">
        <v>43782.445590277777</v>
      </c>
      <c r="F12770">
        <v>13</v>
      </c>
      <c r="G12770" t="s">
        <v>1886</v>
      </c>
      <c r="H12770">
        <v>360</v>
      </c>
      <c r="I12770" s="1">
        <v>43787.541666666664</v>
      </c>
      <c r="J12770" s="2">
        <f t="shared" si="597"/>
        <v>1</v>
      </c>
      <c r="K12770" s="2" t="str">
        <f>IFERROR(VLOOKUP(A12770,Aux!A:B,2,0),"Outros")</f>
        <v>Municípios</v>
      </c>
      <c r="L12770" s="2">
        <f t="shared" si="598"/>
        <v>2019</v>
      </c>
      <c r="M12770">
        <f t="shared" si="599"/>
        <v>46</v>
      </c>
    </row>
    <row r="12771" spans="1:13" x14ac:dyDescent="0.35">
      <c r="A12771" t="s">
        <v>308</v>
      </c>
      <c r="B12771">
        <v>504884620</v>
      </c>
      <c r="C12771">
        <v>177284</v>
      </c>
      <c r="D12771" t="s">
        <v>10315</v>
      </c>
      <c r="E12771" s="1">
        <v>43782.45108796296</v>
      </c>
      <c r="F12771">
        <v>1</v>
      </c>
      <c r="G12771" t="s">
        <v>33</v>
      </c>
      <c r="H12771">
        <v>360</v>
      </c>
      <c r="I12771" s="1">
        <v>43791.708333333336</v>
      </c>
      <c r="J12771" s="2">
        <f t="shared" si="597"/>
        <v>1</v>
      </c>
      <c r="K12771" s="2" t="str">
        <f>IFERROR(VLOOKUP(A12771,Aux!A:B,2,0),"Outros")</f>
        <v>Municípios</v>
      </c>
      <c r="L12771" s="2">
        <f t="shared" si="598"/>
        <v>2019</v>
      </c>
      <c r="M12771">
        <f t="shared" si="599"/>
        <v>46</v>
      </c>
    </row>
    <row r="12772" spans="1:13" x14ac:dyDescent="0.35">
      <c r="A12772" t="s">
        <v>140</v>
      </c>
      <c r="B12772">
        <v>506614913</v>
      </c>
      <c r="C12772">
        <v>177286</v>
      </c>
      <c r="D12772" t="s">
        <v>10428</v>
      </c>
      <c r="E12772" s="1">
        <v>43782.452986111108</v>
      </c>
      <c r="F12772">
        <v>1</v>
      </c>
      <c r="G12772" t="s">
        <v>149</v>
      </c>
      <c r="H12772">
        <v>360</v>
      </c>
      <c r="I12772" s="1">
        <v>43788.999305555553</v>
      </c>
      <c r="J12772" s="2">
        <f t="shared" si="597"/>
        <v>1</v>
      </c>
      <c r="K12772" s="2" t="str">
        <f>IFERROR(VLOOKUP(A12772,Aux!A:B,2,0),"Outros")</f>
        <v>Municípios</v>
      </c>
      <c r="L12772" s="2">
        <f t="shared" si="598"/>
        <v>2019</v>
      </c>
      <c r="M12772">
        <f t="shared" si="599"/>
        <v>46</v>
      </c>
    </row>
    <row r="12773" spans="1:13" x14ac:dyDescent="0.35">
      <c r="A12773" t="s">
        <v>853</v>
      </c>
      <c r="B12773">
        <v>506826961</v>
      </c>
      <c r="C12773">
        <v>177287</v>
      </c>
      <c r="D12773" t="s">
        <v>10313</v>
      </c>
      <c r="E12773" s="1">
        <v>43782.457395833335</v>
      </c>
      <c r="F12773">
        <v>1</v>
      </c>
      <c r="G12773" t="s">
        <v>33</v>
      </c>
      <c r="H12773">
        <v>360</v>
      </c>
      <c r="I12773" s="1">
        <v>43792.999305555553</v>
      </c>
      <c r="J12773" s="2">
        <f t="shared" si="597"/>
        <v>1</v>
      </c>
      <c r="K12773" s="2" t="str">
        <f>IFERROR(VLOOKUP(A12773,Aux!A:B,2,0),"Outros")</f>
        <v>Municípios</v>
      </c>
      <c r="L12773" s="2">
        <f t="shared" si="598"/>
        <v>2019</v>
      </c>
      <c r="M12773">
        <f t="shared" si="599"/>
        <v>46</v>
      </c>
    </row>
    <row r="12774" spans="1:13" x14ac:dyDescent="0.35">
      <c r="A12774" t="s">
        <v>171</v>
      </c>
      <c r="B12774">
        <v>504293125</v>
      </c>
      <c r="C12774">
        <v>177288</v>
      </c>
      <c r="D12774" t="s">
        <v>10395</v>
      </c>
      <c r="E12774" s="1">
        <v>43782.457743055558</v>
      </c>
      <c r="F12774">
        <v>1</v>
      </c>
      <c r="G12774" t="s">
        <v>342</v>
      </c>
      <c r="H12774">
        <v>360</v>
      </c>
      <c r="I12774" s="1">
        <v>43784.999305555553</v>
      </c>
      <c r="J12774" s="2">
        <f t="shared" si="597"/>
        <v>1</v>
      </c>
      <c r="K12774" s="2" t="str">
        <f>IFERROR(VLOOKUP(A12774,Aux!A:B,2,0),"Outros")</f>
        <v>Municípios</v>
      </c>
      <c r="L12774" s="2">
        <f t="shared" si="598"/>
        <v>2019</v>
      </c>
      <c r="M12774">
        <f t="shared" si="599"/>
        <v>46</v>
      </c>
    </row>
    <row r="12775" spans="1:13" x14ac:dyDescent="0.35">
      <c r="A12775" t="s">
        <v>48</v>
      </c>
      <c r="B12775">
        <v>503035416</v>
      </c>
      <c r="C12775">
        <v>177289</v>
      </c>
      <c r="D12775" t="s">
        <v>10475</v>
      </c>
      <c r="E12775" s="1">
        <v>43782.463587962964</v>
      </c>
      <c r="F12775">
        <v>13</v>
      </c>
      <c r="G12775" t="s">
        <v>33</v>
      </c>
      <c r="H12775">
        <v>5</v>
      </c>
      <c r="I12775" s="1">
        <v>43788.666666666664</v>
      </c>
      <c r="J12775" s="2">
        <f t="shared" si="597"/>
        <v>1</v>
      </c>
      <c r="K12775" s="2" t="str">
        <f>IFERROR(VLOOKUP(A12775,Aux!A:B,2,0),"Outros")</f>
        <v>Hospitais</v>
      </c>
      <c r="L12775" s="2">
        <f t="shared" si="598"/>
        <v>2019</v>
      </c>
      <c r="M12775">
        <f t="shared" si="599"/>
        <v>46</v>
      </c>
    </row>
    <row r="12776" spans="1:13" x14ac:dyDescent="0.35">
      <c r="A12776" t="s">
        <v>12</v>
      </c>
      <c r="B12776">
        <v>508481287</v>
      </c>
      <c r="C12776">
        <v>177290</v>
      </c>
      <c r="D12776" t="s">
        <v>10037</v>
      </c>
      <c r="E12776" s="1">
        <v>43782.465949074074</v>
      </c>
      <c r="F12776">
        <v>1</v>
      </c>
      <c r="G12776" t="s">
        <v>14</v>
      </c>
      <c r="H12776">
        <v>5</v>
      </c>
      <c r="I12776" s="1">
        <v>43789.708333333336</v>
      </c>
      <c r="J12776" s="2">
        <f t="shared" si="597"/>
        <v>1</v>
      </c>
      <c r="K12776" s="2" t="str">
        <f>IFERROR(VLOOKUP(A12776,Aux!A:B,2,0),"Outros")</f>
        <v>Hospitais</v>
      </c>
      <c r="L12776" s="2">
        <f t="shared" si="598"/>
        <v>2019</v>
      </c>
      <c r="M12776">
        <f t="shared" si="599"/>
        <v>46</v>
      </c>
    </row>
    <row r="12777" spans="1:13" x14ac:dyDescent="0.35">
      <c r="A12777" t="s">
        <v>308</v>
      </c>
      <c r="B12777">
        <v>504884620</v>
      </c>
      <c r="C12777">
        <v>177295</v>
      </c>
      <c r="D12777" t="s">
        <v>10429</v>
      </c>
      <c r="E12777" s="1">
        <v>43782.472511574073</v>
      </c>
      <c r="F12777">
        <v>1</v>
      </c>
      <c r="G12777" t="s">
        <v>33</v>
      </c>
      <c r="H12777">
        <v>360</v>
      </c>
      <c r="I12777" s="1">
        <v>43791.708333333336</v>
      </c>
      <c r="J12777" s="2">
        <f t="shared" si="597"/>
        <v>1</v>
      </c>
      <c r="K12777" s="2" t="str">
        <f>IFERROR(VLOOKUP(A12777,Aux!A:B,2,0),"Outros")</f>
        <v>Municípios</v>
      </c>
      <c r="L12777" s="2">
        <f t="shared" si="598"/>
        <v>2019</v>
      </c>
      <c r="M12777">
        <f t="shared" si="599"/>
        <v>46</v>
      </c>
    </row>
    <row r="12778" spans="1:13" x14ac:dyDescent="0.35">
      <c r="A12778" t="s">
        <v>157</v>
      </c>
      <c r="B12778">
        <v>500122237</v>
      </c>
      <c r="C12778">
        <v>177299</v>
      </c>
      <c r="D12778" t="s">
        <v>10396</v>
      </c>
      <c r="E12778" s="1">
        <v>43782.479317129626</v>
      </c>
      <c r="F12778">
        <v>1</v>
      </c>
      <c r="G12778" t="s">
        <v>33</v>
      </c>
      <c r="H12778">
        <v>360</v>
      </c>
      <c r="I12778" s="1">
        <v>43787.999305555553</v>
      </c>
      <c r="J12778" s="2">
        <f t="shared" si="597"/>
        <v>1</v>
      </c>
      <c r="K12778" s="2" t="str">
        <f>IFERROR(VLOOKUP(A12778,Aux!A:B,2,0),"Outros")</f>
        <v>Outros</v>
      </c>
      <c r="L12778" s="2">
        <f t="shared" si="598"/>
        <v>2019</v>
      </c>
      <c r="M12778">
        <f t="shared" si="599"/>
        <v>46</v>
      </c>
    </row>
    <row r="12779" spans="1:13" x14ac:dyDescent="0.35">
      <c r="A12779" t="s">
        <v>122</v>
      </c>
      <c r="B12779">
        <v>506173968</v>
      </c>
      <c r="C12779">
        <v>177302</v>
      </c>
      <c r="E12779" s="1">
        <v>43782.482511574075</v>
      </c>
      <c r="F12779">
        <v>1</v>
      </c>
      <c r="G12779" t="s">
        <v>33</v>
      </c>
      <c r="H12779">
        <v>400</v>
      </c>
      <c r="J12779" s="2">
        <f t="shared" si="597"/>
        <v>1</v>
      </c>
      <c r="K12779" s="2" t="str">
        <f>IFERROR(VLOOKUP(A12779,Aux!A:B,2,0),"Outros")</f>
        <v>Municípios</v>
      </c>
      <c r="L12779" s="2">
        <f t="shared" si="598"/>
        <v>2019</v>
      </c>
      <c r="M12779">
        <f t="shared" si="599"/>
        <v>46</v>
      </c>
    </row>
    <row r="12780" spans="1:13" x14ac:dyDescent="0.35">
      <c r="A12780" t="s">
        <v>15</v>
      </c>
      <c r="B12780">
        <v>503541567</v>
      </c>
      <c r="C12780">
        <v>177303</v>
      </c>
      <c r="D12780" t="s">
        <v>10221</v>
      </c>
      <c r="E12780" s="1">
        <v>43782.483541666668</v>
      </c>
      <c r="F12780">
        <v>3</v>
      </c>
      <c r="G12780" t="s">
        <v>481</v>
      </c>
      <c r="H12780">
        <v>340</v>
      </c>
      <c r="I12780" s="1">
        <v>43789.999305555553</v>
      </c>
      <c r="J12780" s="2">
        <f t="shared" si="597"/>
        <v>1</v>
      </c>
      <c r="K12780" s="2" t="str">
        <f>IFERROR(VLOOKUP(A12780,Aux!A:B,2,0),"Outros")</f>
        <v>Municípios</v>
      </c>
      <c r="L12780" s="2">
        <f t="shared" si="598"/>
        <v>2019</v>
      </c>
      <c r="M12780">
        <f t="shared" si="599"/>
        <v>46</v>
      </c>
    </row>
    <row r="12781" spans="1:13" x14ac:dyDescent="0.35">
      <c r="A12781" t="s">
        <v>534</v>
      </c>
      <c r="B12781">
        <v>508354617</v>
      </c>
      <c r="C12781">
        <v>177306</v>
      </c>
      <c r="D12781" t="s">
        <v>10067</v>
      </c>
      <c r="E12781" s="1">
        <v>43782.488425925927</v>
      </c>
      <c r="F12781">
        <v>1</v>
      </c>
      <c r="G12781" t="s">
        <v>2564</v>
      </c>
      <c r="H12781">
        <v>5</v>
      </c>
      <c r="I12781" s="1">
        <v>43783.999305555553</v>
      </c>
      <c r="J12781" s="2">
        <f t="shared" si="597"/>
        <v>1</v>
      </c>
      <c r="K12781" s="2" t="str">
        <f>IFERROR(VLOOKUP(A12781,Aux!A:B,2,0),"Outros")</f>
        <v>Municípios</v>
      </c>
      <c r="L12781" s="2">
        <f t="shared" si="598"/>
        <v>2019</v>
      </c>
      <c r="M12781">
        <f t="shared" si="599"/>
        <v>46</v>
      </c>
    </row>
    <row r="12782" spans="1:13" x14ac:dyDescent="0.35">
      <c r="A12782" t="s">
        <v>12</v>
      </c>
      <c r="B12782">
        <v>508481287</v>
      </c>
      <c r="C12782">
        <v>177308</v>
      </c>
      <c r="D12782" t="s">
        <v>10222</v>
      </c>
      <c r="E12782" s="1">
        <v>43782.489363425928</v>
      </c>
      <c r="F12782">
        <v>1</v>
      </c>
      <c r="G12782" t="s">
        <v>14</v>
      </c>
      <c r="H12782">
        <v>340</v>
      </c>
      <c r="I12782" s="1">
        <v>43789.708333333336</v>
      </c>
      <c r="J12782" s="2">
        <f t="shared" si="597"/>
        <v>1</v>
      </c>
      <c r="K12782" s="2" t="str">
        <f>IFERROR(VLOOKUP(A12782,Aux!A:B,2,0),"Outros")</f>
        <v>Hospitais</v>
      </c>
      <c r="L12782" s="2">
        <f t="shared" si="598"/>
        <v>2019</v>
      </c>
      <c r="M12782">
        <f t="shared" si="599"/>
        <v>46</v>
      </c>
    </row>
    <row r="12783" spans="1:13" x14ac:dyDescent="0.35">
      <c r="A12783" t="s">
        <v>37</v>
      </c>
      <c r="B12783">
        <v>506187543</v>
      </c>
      <c r="C12783">
        <v>177310</v>
      </c>
      <c r="E12783" s="1">
        <v>43782.490127314813</v>
      </c>
      <c r="F12783">
        <v>1</v>
      </c>
      <c r="G12783" t="s">
        <v>33</v>
      </c>
      <c r="H12783">
        <v>400</v>
      </c>
      <c r="J12783" s="2">
        <f t="shared" si="597"/>
        <v>1</v>
      </c>
      <c r="K12783" s="2" t="str">
        <f>IFERROR(VLOOKUP(A12783,Aux!A:B,2,0),"Outros")</f>
        <v>Municípios</v>
      </c>
      <c r="L12783" s="2">
        <f t="shared" si="598"/>
        <v>2019</v>
      </c>
      <c r="M12783">
        <f t="shared" si="599"/>
        <v>46</v>
      </c>
    </row>
    <row r="12784" spans="1:13" x14ac:dyDescent="0.35">
      <c r="A12784" t="s">
        <v>37</v>
      </c>
      <c r="B12784">
        <v>506187543</v>
      </c>
      <c r="C12784">
        <v>177311</v>
      </c>
      <c r="D12784" t="s">
        <v>10397</v>
      </c>
      <c r="E12784" s="1">
        <v>43782.4919212963</v>
      </c>
      <c r="F12784">
        <v>13</v>
      </c>
      <c r="G12784" t="s">
        <v>80</v>
      </c>
      <c r="H12784">
        <v>340</v>
      </c>
      <c r="I12784" s="1">
        <v>43788.999305555553</v>
      </c>
      <c r="J12784" s="2">
        <f t="shared" si="597"/>
        <v>1</v>
      </c>
      <c r="K12784" s="2" t="str">
        <f>IFERROR(VLOOKUP(A12784,Aux!A:B,2,0),"Outros")</f>
        <v>Municípios</v>
      </c>
      <c r="L12784" s="2">
        <f t="shared" si="598"/>
        <v>2019</v>
      </c>
      <c r="M12784">
        <f t="shared" si="599"/>
        <v>46</v>
      </c>
    </row>
    <row r="12785" spans="1:13" x14ac:dyDescent="0.35">
      <c r="A12785" t="s">
        <v>34</v>
      </c>
      <c r="B12785">
        <v>506901173</v>
      </c>
      <c r="C12785">
        <v>177312</v>
      </c>
      <c r="D12785" t="s">
        <v>10223</v>
      </c>
      <c r="E12785" s="1">
        <v>43782.492673611108</v>
      </c>
      <c r="F12785">
        <v>3</v>
      </c>
      <c r="G12785" t="s">
        <v>33</v>
      </c>
      <c r="H12785">
        <v>360</v>
      </c>
      <c r="I12785" s="1">
        <v>43791.75</v>
      </c>
      <c r="J12785" s="2">
        <f t="shared" si="597"/>
        <v>1</v>
      </c>
      <c r="K12785" s="2" t="str">
        <f>IFERROR(VLOOKUP(A12785,Aux!A:B,2,0),"Outros")</f>
        <v>Municípios</v>
      </c>
      <c r="L12785" s="2">
        <f t="shared" si="598"/>
        <v>2019</v>
      </c>
      <c r="M12785">
        <f t="shared" si="599"/>
        <v>46</v>
      </c>
    </row>
    <row r="12786" spans="1:13" x14ac:dyDescent="0.35">
      <c r="A12786" t="s">
        <v>534</v>
      </c>
      <c r="B12786">
        <v>508354617</v>
      </c>
      <c r="C12786">
        <v>177313</v>
      </c>
      <c r="D12786" t="s">
        <v>10430</v>
      </c>
      <c r="E12786" s="1">
        <v>43782.493263888886</v>
      </c>
      <c r="F12786">
        <v>1</v>
      </c>
      <c r="G12786" t="s">
        <v>33</v>
      </c>
      <c r="H12786">
        <v>360</v>
      </c>
      <c r="I12786" s="1">
        <v>43783.999305555553</v>
      </c>
      <c r="J12786" s="2">
        <f t="shared" si="597"/>
        <v>1</v>
      </c>
      <c r="K12786" s="2" t="str">
        <f>IFERROR(VLOOKUP(A12786,Aux!A:B,2,0),"Outros")</f>
        <v>Municípios</v>
      </c>
      <c r="L12786" s="2">
        <f t="shared" si="598"/>
        <v>2019</v>
      </c>
      <c r="M12786">
        <f t="shared" si="599"/>
        <v>46</v>
      </c>
    </row>
    <row r="12787" spans="1:13" x14ac:dyDescent="0.35">
      <c r="A12787" t="s">
        <v>471</v>
      </c>
      <c r="B12787">
        <v>512012032</v>
      </c>
      <c r="C12787">
        <v>177315</v>
      </c>
      <c r="E12787" s="1">
        <v>43782.497465277775</v>
      </c>
      <c r="F12787">
        <v>3</v>
      </c>
      <c r="G12787" t="s">
        <v>33</v>
      </c>
      <c r="H12787">
        <v>400</v>
      </c>
      <c r="J12787" s="2">
        <f t="shared" si="597"/>
        <v>1</v>
      </c>
      <c r="K12787" s="2" t="str">
        <f>IFERROR(VLOOKUP(A12787,Aux!A:B,2,0),"Outros")</f>
        <v>Outros</v>
      </c>
      <c r="L12787" s="2">
        <f t="shared" si="598"/>
        <v>2019</v>
      </c>
      <c r="M12787">
        <f t="shared" si="599"/>
        <v>46</v>
      </c>
    </row>
    <row r="12788" spans="1:13" x14ac:dyDescent="0.35">
      <c r="A12788" t="s">
        <v>24</v>
      </c>
      <c r="B12788">
        <v>508741823</v>
      </c>
      <c r="C12788">
        <v>177316</v>
      </c>
      <c r="D12788" t="s">
        <v>10065</v>
      </c>
      <c r="E12788" s="1">
        <v>43782.498935185184</v>
      </c>
      <c r="F12788">
        <v>3</v>
      </c>
      <c r="G12788" t="s">
        <v>26</v>
      </c>
      <c r="H12788">
        <v>300</v>
      </c>
      <c r="I12788" s="1">
        <v>43814.999305555553</v>
      </c>
      <c r="J12788" s="2">
        <f t="shared" si="597"/>
        <v>1</v>
      </c>
      <c r="K12788" s="2" t="str">
        <f>IFERROR(VLOOKUP(A12788,Aux!A:B,2,0),"Outros")</f>
        <v>Hospitais</v>
      </c>
      <c r="L12788" s="2">
        <f t="shared" si="598"/>
        <v>2019</v>
      </c>
      <c r="M12788">
        <f t="shared" si="599"/>
        <v>46</v>
      </c>
    </row>
    <row r="12789" spans="1:13" x14ac:dyDescent="0.35">
      <c r="A12789" t="s">
        <v>15</v>
      </c>
      <c r="B12789">
        <v>503541567</v>
      </c>
      <c r="C12789">
        <v>177320</v>
      </c>
      <c r="D12789" t="s">
        <v>10398</v>
      </c>
      <c r="E12789" s="1">
        <v>43782.508252314816</v>
      </c>
      <c r="F12789">
        <v>3</v>
      </c>
      <c r="G12789" t="s">
        <v>259</v>
      </c>
      <c r="H12789">
        <v>340</v>
      </c>
      <c r="I12789" s="1">
        <v>43801.999305555553</v>
      </c>
      <c r="J12789" s="2">
        <f t="shared" si="597"/>
        <v>1</v>
      </c>
      <c r="K12789" s="2" t="str">
        <f>IFERROR(VLOOKUP(A12789,Aux!A:B,2,0),"Outros")</f>
        <v>Municípios</v>
      </c>
      <c r="L12789" s="2">
        <f t="shared" si="598"/>
        <v>2019</v>
      </c>
      <c r="M12789">
        <f t="shared" si="599"/>
        <v>46</v>
      </c>
    </row>
    <row r="12790" spans="1:13" x14ac:dyDescent="0.35">
      <c r="A12790" t="s">
        <v>12</v>
      </c>
      <c r="B12790">
        <v>508481287</v>
      </c>
      <c r="C12790">
        <v>177325</v>
      </c>
      <c r="D12790" t="s">
        <v>10066</v>
      </c>
      <c r="E12790" s="1">
        <v>43782.514606481483</v>
      </c>
      <c r="F12790">
        <v>1</v>
      </c>
      <c r="G12790" t="s">
        <v>14</v>
      </c>
      <c r="H12790">
        <v>340</v>
      </c>
      <c r="I12790" s="1">
        <v>43790.708333333336</v>
      </c>
      <c r="J12790" s="2">
        <f t="shared" si="597"/>
        <v>1</v>
      </c>
      <c r="K12790" s="2" t="str">
        <f>IFERROR(VLOOKUP(A12790,Aux!A:B,2,0),"Outros")</f>
        <v>Hospitais</v>
      </c>
      <c r="L12790" s="2">
        <f t="shared" si="598"/>
        <v>2019</v>
      </c>
      <c r="M12790">
        <f t="shared" si="599"/>
        <v>46</v>
      </c>
    </row>
    <row r="12791" spans="1:13" x14ac:dyDescent="0.35">
      <c r="A12791" t="s">
        <v>171</v>
      </c>
      <c r="B12791">
        <v>504293125</v>
      </c>
      <c r="C12791">
        <v>177328</v>
      </c>
      <c r="D12791" t="s">
        <v>10431</v>
      </c>
      <c r="E12791" s="1">
        <v>43782.516979166663</v>
      </c>
      <c r="F12791">
        <v>13</v>
      </c>
      <c r="G12791" t="s">
        <v>4276</v>
      </c>
      <c r="H12791">
        <v>360</v>
      </c>
      <c r="I12791" s="1">
        <v>43791.999305555553</v>
      </c>
      <c r="J12791" s="2">
        <f t="shared" si="597"/>
        <v>1</v>
      </c>
      <c r="K12791" s="2" t="str">
        <f>IFERROR(VLOOKUP(A12791,Aux!A:B,2,0),"Outros")</f>
        <v>Municípios</v>
      </c>
      <c r="L12791" s="2">
        <f t="shared" si="598"/>
        <v>2019</v>
      </c>
      <c r="M12791">
        <f t="shared" si="599"/>
        <v>46</v>
      </c>
    </row>
    <row r="12792" spans="1:13" x14ac:dyDescent="0.35">
      <c r="A12792" t="s">
        <v>15</v>
      </c>
      <c r="B12792">
        <v>503541567</v>
      </c>
      <c r="C12792">
        <v>177329</v>
      </c>
      <c r="D12792" t="s">
        <v>10432</v>
      </c>
      <c r="E12792" s="1">
        <v>43782.517812500002</v>
      </c>
      <c r="F12792">
        <v>3</v>
      </c>
      <c r="G12792" t="s">
        <v>481</v>
      </c>
      <c r="H12792">
        <v>340</v>
      </c>
      <c r="I12792" s="1">
        <v>43789.999305555553</v>
      </c>
      <c r="J12792" s="2">
        <f t="shared" si="597"/>
        <v>1</v>
      </c>
      <c r="K12792" s="2" t="str">
        <f>IFERROR(VLOOKUP(A12792,Aux!A:B,2,0),"Outros")</f>
        <v>Municípios</v>
      </c>
      <c r="L12792" s="2">
        <f t="shared" si="598"/>
        <v>2019</v>
      </c>
      <c r="M12792">
        <f t="shared" si="599"/>
        <v>46</v>
      </c>
    </row>
    <row r="12793" spans="1:13" x14ac:dyDescent="0.35">
      <c r="A12793" t="s">
        <v>534</v>
      </c>
      <c r="B12793">
        <v>508354617</v>
      </c>
      <c r="C12793">
        <v>177330</v>
      </c>
      <c r="D12793" t="s">
        <v>10067</v>
      </c>
      <c r="E12793" s="1">
        <v>43782.518761574072</v>
      </c>
      <c r="F12793">
        <v>1</v>
      </c>
      <c r="G12793" t="s">
        <v>2564</v>
      </c>
      <c r="H12793">
        <v>360</v>
      </c>
      <c r="I12793" s="1">
        <v>43783.999305555553</v>
      </c>
      <c r="J12793" s="2">
        <f t="shared" si="597"/>
        <v>1</v>
      </c>
      <c r="K12793" s="2" t="str">
        <f>IFERROR(VLOOKUP(A12793,Aux!A:B,2,0),"Outros")</f>
        <v>Municípios</v>
      </c>
      <c r="L12793" s="2">
        <f t="shared" si="598"/>
        <v>2019</v>
      </c>
      <c r="M12793">
        <f t="shared" si="599"/>
        <v>46</v>
      </c>
    </row>
    <row r="12794" spans="1:13" x14ac:dyDescent="0.35">
      <c r="A12794" t="s">
        <v>35</v>
      </c>
      <c r="B12794">
        <v>508666236</v>
      </c>
      <c r="C12794">
        <v>177332</v>
      </c>
      <c r="D12794" t="s">
        <v>10476</v>
      </c>
      <c r="E12794" s="1">
        <v>43782.525914351849</v>
      </c>
      <c r="F12794">
        <v>1</v>
      </c>
      <c r="G12794" t="s">
        <v>33</v>
      </c>
      <c r="H12794">
        <v>340</v>
      </c>
      <c r="I12794" s="1">
        <v>43787.999305555553</v>
      </c>
      <c r="J12794" s="2">
        <f t="shared" si="597"/>
        <v>1</v>
      </c>
      <c r="K12794" s="2" t="str">
        <f>IFERROR(VLOOKUP(A12794,Aux!A:B,2,0),"Outros")</f>
        <v>Outros</v>
      </c>
      <c r="L12794" s="2">
        <f t="shared" si="598"/>
        <v>2019</v>
      </c>
      <c r="M12794">
        <f t="shared" si="599"/>
        <v>46</v>
      </c>
    </row>
    <row r="12795" spans="1:13" x14ac:dyDescent="0.35">
      <c r="A12795" t="s">
        <v>15</v>
      </c>
      <c r="B12795">
        <v>503541567</v>
      </c>
      <c r="C12795">
        <v>177333</v>
      </c>
      <c r="D12795" t="s">
        <v>10477</v>
      </c>
      <c r="E12795" s="1">
        <v>43782.525925925926</v>
      </c>
      <c r="F12795">
        <v>3</v>
      </c>
      <c r="G12795" t="s">
        <v>481</v>
      </c>
      <c r="H12795">
        <v>340</v>
      </c>
      <c r="I12795" s="1">
        <v>43789.999305555553</v>
      </c>
      <c r="J12795" s="2">
        <f t="shared" si="597"/>
        <v>1</v>
      </c>
      <c r="K12795" s="2" t="str">
        <f>IFERROR(VLOOKUP(A12795,Aux!A:B,2,0),"Outros")</f>
        <v>Municípios</v>
      </c>
      <c r="L12795" s="2">
        <f t="shared" si="598"/>
        <v>2019</v>
      </c>
      <c r="M12795">
        <f t="shared" si="599"/>
        <v>46</v>
      </c>
    </row>
    <row r="12796" spans="1:13" x14ac:dyDescent="0.35">
      <c r="A12796" t="s">
        <v>478</v>
      </c>
      <c r="B12796">
        <v>507866673</v>
      </c>
      <c r="C12796">
        <v>177334</v>
      </c>
      <c r="D12796" t="s">
        <v>10068</v>
      </c>
      <c r="E12796" s="1">
        <v>43782.53701388889</v>
      </c>
      <c r="F12796">
        <v>1</v>
      </c>
      <c r="G12796" t="s">
        <v>33</v>
      </c>
      <c r="H12796">
        <v>340</v>
      </c>
      <c r="I12796" s="1">
        <v>43798.708333333336</v>
      </c>
      <c r="J12796" s="2">
        <f t="shared" si="597"/>
        <v>1</v>
      </c>
      <c r="K12796" s="2" t="str">
        <f>IFERROR(VLOOKUP(A12796,Aux!A:B,2,0),"Outros")</f>
        <v>Outros</v>
      </c>
      <c r="L12796" s="2">
        <f t="shared" si="598"/>
        <v>2019</v>
      </c>
      <c r="M12796">
        <f t="shared" si="599"/>
        <v>46</v>
      </c>
    </row>
    <row r="12797" spans="1:13" x14ac:dyDescent="0.35">
      <c r="A12797" t="s">
        <v>150</v>
      </c>
      <c r="B12797">
        <v>505309939</v>
      </c>
      <c r="C12797">
        <v>177335</v>
      </c>
      <c r="D12797" t="s">
        <v>10069</v>
      </c>
      <c r="E12797" s="1">
        <v>43782.538912037038</v>
      </c>
      <c r="F12797">
        <v>1</v>
      </c>
      <c r="G12797" t="s">
        <v>152</v>
      </c>
      <c r="H12797">
        <v>5</v>
      </c>
      <c r="I12797" s="1">
        <v>43788.6875</v>
      </c>
      <c r="J12797" s="2">
        <f t="shared" si="597"/>
        <v>1</v>
      </c>
      <c r="K12797" s="2" t="str">
        <f>IFERROR(VLOOKUP(A12797,Aux!A:B,2,0),"Outros")</f>
        <v>Municípios</v>
      </c>
      <c r="L12797" s="2">
        <f t="shared" si="598"/>
        <v>2019</v>
      </c>
      <c r="M12797">
        <f t="shared" si="599"/>
        <v>46</v>
      </c>
    </row>
    <row r="12798" spans="1:13" x14ac:dyDescent="0.35">
      <c r="A12798" t="s">
        <v>133</v>
      </c>
      <c r="B12798">
        <v>503539473</v>
      </c>
      <c r="C12798">
        <v>177336</v>
      </c>
      <c r="D12798" t="s">
        <v>10070</v>
      </c>
      <c r="E12798" s="1">
        <v>43782.55300925926</v>
      </c>
      <c r="F12798">
        <v>13</v>
      </c>
      <c r="G12798" t="s">
        <v>135</v>
      </c>
      <c r="H12798">
        <v>400</v>
      </c>
      <c r="I12798" s="1">
        <v>25569.999305555557</v>
      </c>
      <c r="J12798" s="2">
        <f t="shared" si="597"/>
        <v>1</v>
      </c>
      <c r="K12798" s="2" t="str">
        <f>IFERROR(VLOOKUP(A12798,Aux!A:B,2,0),"Outros")</f>
        <v>Municípios</v>
      </c>
      <c r="L12798" s="2">
        <f t="shared" si="598"/>
        <v>2019</v>
      </c>
      <c r="M12798">
        <f t="shared" si="599"/>
        <v>46</v>
      </c>
    </row>
    <row r="12799" spans="1:13" x14ac:dyDescent="0.35">
      <c r="A12799" t="s">
        <v>37</v>
      </c>
      <c r="B12799">
        <v>506187543</v>
      </c>
      <c r="C12799">
        <v>177337</v>
      </c>
      <c r="D12799" t="s">
        <v>10071</v>
      </c>
      <c r="E12799" s="1">
        <v>43782.560497685183</v>
      </c>
      <c r="F12799">
        <v>13</v>
      </c>
      <c r="G12799" t="s">
        <v>192</v>
      </c>
      <c r="H12799">
        <v>360</v>
      </c>
      <c r="I12799" s="1">
        <v>43791.999305555553</v>
      </c>
      <c r="J12799" s="2">
        <f t="shared" si="597"/>
        <v>1</v>
      </c>
      <c r="K12799" s="2" t="str">
        <f>IFERROR(VLOOKUP(A12799,Aux!A:B,2,0),"Outros")</f>
        <v>Municípios</v>
      </c>
      <c r="L12799" s="2">
        <f t="shared" si="598"/>
        <v>2019</v>
      </c>
      <c r="M12799">
        <f t="shared" si="599"/>
        <v>46</v>
      </c>
    </row>
    <row r="12800" spans="1:13" x14ac:dyDescent="0.35">
      <c r="A12800" t="s">
        <v>122</v>
      </c>
      <c r="B12800">
        <v>506173968</v>
      </c>
      <c r="C12800">
        <v>177338</v>
      </c>
      <c r="D12800" t="s">
        <v>10072</v>
      </c>
      <c r="E12800" s="1">
        <v>43782.574560185189</v>
      </c>
      <c r="F12800">
        <v>1</v>
      </c>
      <c r="G12800" t="s">
        <v>1167</v>
      </c>
      <c r="H12800">
        <v>360</v>
      </c>
      <c r="I12800" s="1">
        <v>43784.75</v>
      </c>
      <c r="J12800" s="2">
        <f t="shared" si="597"/>
        <v>1</v>
      </c>
      <c r="K12800" s="2" t="str">
        <f>IFERROR(VLOOKUP(A12800,Aux!A:B,2,0),"Outros")</f>
        <v>Municípios</v>
      </c>
      <c r="L12800" s="2">
        <f t="shared" si="598"/>
        <v>2019</v>
      </c>
      <c r="M12800">
        <f t="shared" si="599"/>
        <v>46</v>
      </c>
    </row>
    <row r="12801" spans="1:13" x14ac:dyDescent="0.35">
      <c r="A12801" t="s">
        <v>71</v>
      </c>
      <c r="B12801">
        <v>500051054</v>
      </c>
      <c r="C12801">
        <v>177340</v>
      </c>
      <c r="D12801" t="s">
        <v>10073</v>
      </c>
      <c r="E12801" s="1">
        <v>43782.591874999998</v>
      </c>
      <c r="F12801">
        <v>3</v>
      </c>
      <c r="G12801" t="s">
        <v>202</v>
      </c>
      <c r="H12801">
        <v>360</v>
      </c>
      <c r="I12801" s="1">
        <v>43812.791666666664</v>
      </c>
      <c r="J12801" s="2">
        <f t="shared" si="597"/>
        <v>1</v>
      </c>
      <c r="K12801" s="2" t="str">
        <f>IFERROR(VLOOKUP(A12801,Aux!A:B,2,0),"Outros")</f>
        <v>Municípios</v>
      </c>
      <c r="L12801" s="2">
        <f t="shared" si="598"/>
        <v>2019</v>
      </c>
      <c r="M12801">
        <f t="shared" si="599"/>
        <v>46</v>
      </c>
    </row>
    <row r="12802" spans="1:13" x14ac:dyDescent="0.35">
      <c r="A12802" t="s">
        <v>895</v>
      </c>
      <c r="B12802">
        <v>501305564</v>
      </c>
      <c r="C12802">
        <v>177341</v>
      </c>
      <c r="D12802" t="s">
        <v>10074</v>
      </c>
      <c r="E12802" s="1">
        <v>43782.598252314812</v>
      </c>
      <c r="F12802">
        <v>13</v>
      </c>
      <c r="G12802" t="s">
        <v>1078</v>
      </c>
      <c r="H12802">
        <v>340</v>
      </c>
      <c r="I12802" s="1">
        <v>43790.999305555553</v>
      </c>
      <c r="J12802" s="2">
        <f t="shared" ref="J12802:J12865" si="600">IF(C12802=C12801,"",1)</f>
        <v>1</v>
      </c>
      <c r="K12802" s="2" t="str">
        <f>IFERROR(VLOOKUP(A12802,Aux!A:B,2,0),"Outros")</f>
        <v>Municípios</v>
      </c>
      <c r="L12802" s="2">
        <f t="shared" ref="L12802:L12865" si="601">YEAR(E12802)</f>
        <v>2019</v>
      </c>
      <c r="M12802">
        <f t="shared" ref="M12802:M12865" si="602">WEEKNUM(E12802)</f>
        <v>46</v>
      </c>
    </row>
    <row r="12803" spans="1:13" x14ac:dyDescent="0.35">
      <c r="A12803" t="s">
        <v>12</v>
      </c>
      <c r="B12803">
        <v>508481287</v>
      </c>
      <c r="C12803">
        <v>177342</v>
      </c>
      <c r="D12803" t="s">
        <v>10075</v>
      </c>
      <c r="E12803" s="1">
        <v>43782.600115740737</v>
      </c>
      <c r="F12803">
        <v>1</v>
      </c>
      <c r="G12803" t="s">
        <v>14</v>
      </c>
      <c r="H12803">
        <v>5</v>
      </c>
      <c r="I12803" s="1">
        <v>43789.708333333336</v>
      </c>
      <c r="J12803" s="2">
        <f t="shared" si="600"/>
        <v>1</v>
      </c>
      <c r="K12803" s="2" t="str">
        <f>IFERROR(VLOOKUP(A12803,Aux!A:B,2,0),"Outros")</f>
        <v>Hospitais</v>
      </c>
      <c r="L12803" s="2">
        <f t="shared" si="601"/>
        <v>2019</v>
      </c>
      <c r="M12803">
        <f t="shared" si="602"/>
        <v>46</v>
      </c>
    </row>
    <row r="12804" spans="1:13" x14ac:dyDescent="0.35">
      <c r="A12804" t="s">
        <v>39</v>
      </c>
      <c r="B12804">
        <v>507023129</v>
      </c>
      <c r="C12804">
        <v>177344</v>
      </c>
      <c r="D12804" t="s">
        <v>10076</v>
      </c>
      <c r="E12804" s="1">
        <v>43782.600370370368</v>
      </c>
      <c r="F12804">
        <v>13</v>
      </c>
      <c r="G12804" t="s">
        <v>33</v>
      </c>
      <c r="H12804">
        <v>360</v>
      </c>
      <c r="I12804" s="1">
        <v>43790.708333333336</v>
      </c>
      <c r="J12804" s="2">
        <f t="shared" si="600"/>
        <v>1</v>
      </c>
      <c r="K12804" s="2" t="str">
        <f>IFERROR(VLOOKUP(A12804,Aux!A:B,2,0),"Outros")</f>
        <v>Outros</v>
      </c>
      <c r="L12804" s="2">
        <f t="shared" si="601"/>
        <v>2019</v>
      </c>
      <c r="M12804">
        <f t="shared" si="602"/>
        <v>46</v>
      </c>
    </row>
    <row r="12805" spans="1:13" x14ac:dyDescent="0.35">
      <c r="A12805" t="s">
        <v>1086</v>
      </c>
      <c r="B12805">
        <v>504288806</v>
      </c>
      <c r="C12805">
        <v>177345</v>
      </c>
      <c r="E12805" s="1">
        <v>43782.602048611108</v>
      </c>
      <c r="F12805">
        <v>3</v>
      </c>
      <c r="H12805">
        <v>400</v>
      </c>
      <c r="J12805" s="2">
        <f t="shared" si="600"/>
        <v>1</v>
      </c>
      <c r="K12805" s="2" t="str">
        <f>IFERROR(VLOOKUP(A12805,Aux!A:B,2,0),"Outros")</f>
        <v>Outros</v>
      </c>
      <c r="L12805" s="2">
        <f t="shared" si="601"/>
        <v>2019</v>
      </c>
      <c r="M12805">
        <f t="shared" si="602"/>
        <v>46</v>
      </c>
    </row>
    <row r="12806" spans="1:13" x14ac:dyDescent="0.35">
      <c r="A12806" t="s">
        <v>1086</v>
      </c>
      <c r="B12806">
        <v>504288806</v>
      </c>
      <c r="C12806">
        <v>177346</v>
      </c>
      <c r="D12806" t="s">
        <v>10077</v>
      </c>
      <c r="E12806" s="1">
        <v>43782.60255787037</v>
      </c>
      <c r="F12806">
        <v>3</v>
      </c>
      <c r="G12806" t="s">
        <v>481</v>
      </c>
      <c r="H12806">
        <v>360</v>
      </c>
      <c r="I12806" s="1">
        <v>43794.999305555553</v>
      </c>
      <c r="J12806" s="2">
        <f t="shared" si="600"/>
        <v>1</v>
      </c>
      <c r="K12806" s="2" t="str">
        <f>IFERROR(VLOOKUP(A12806,Aux!A:B,2,0),"Outros")</f>
        <v>Outros</v>
      </c>
      <c r="L12806" s="2">
        <f t="shared" si="601"/>
        <v>2019</v>
      </c>
      <c r="M12806">
        <f t="shared" si="602"/>
        <v>46</v>
      </c>
    </row>
    <row r="12807" spans="1:13" x14ac:dyDescent="0.35">
      <c r="A12807" t="s">
        <v>12</v>
      </c>
      <c r="B12807">
        <v>508481287</v>
      </c>
      <c r="C12807">
        <v>177350</v>
      </c>
      <c r="D12807" t="s">
        <v>10078</v>
      </c>
      <c r="E12807" s="1">
        <v>43782.615868055553</v>
      </c>
      <c r="F12807">
        <v>1</v>
      </c>
      <c r="G12807" t="s">
        <v>14</v>
      </c>
      <c r="H12807">
        <v>360</v>
      </c>
      <c r="I12807" s="1">
        <v>43787.708333333336</v>
      </c>
      <c r="J12807" s="2">
        <f t="shared" si="600"/>
        <v>1</v>
      </c>
      <c r="K12807" s="2" t="str">
        <f>IFERROR(VLOOKUP(A12807,Aux!A:B,2,0),"Outros")</f>
        <v>Hospitais</v>
      </c>
      <c r="L12807" s="2">
        <f t="shared" si="601"/>
        <v>2019</v>
      </c>
      <c r="M12807">
        <f t="shared" si="602"/>
        <v>46</v>
      </c>
    </row>
    <row r="12808" spans="1:13" x14ac:dyDescent="0.35">
      <c r="A12808" t="s">
        <v>1287</v>
      </c>
      <c r="B12808">
        <v>512088357</v>
      </c>
      <c r="C12808">
        <v>177351</v>
      </c>
      <c r="D12808" t="s">
        <v>10079</v>
      </c>
      <c r="E12808" s="1">
        <v>43782.616712962961</v>
      </c>
      <c r="F12808">
        <v>13</v>
      </c>
      <c r="G12808" t="s">
        <v>33</v>
      </c>
      <c r="H12808">
        <v>340</v>
      </c>
      <c r="I12808" s="1">
        <v>43794.999305555553</v>
      </c>
      <c r="J12808" s="2">
        <f t="shared" si="600"/>
        <v>1</v>
      </c>
      <c r="K12808" s="2" t="str">
        <f>IFERROR(VLOOKUP(A12808,Aux!A:B,2,0),"Outros")</f>
        <v>Outros</v>
      </c>
      <c r="L12808" s="2">
        <f t="shared" si="601"/>
        <v>2019</v>
      </c>
      <c r="M12808">
        <f t="shared" si="602"/>
        <v>46</v>
      </c>
    </row>
    <row r="12809" spans="1:13" x14ac:dyDescent="0.35">
      <c r="A12809" t="s">
        <v>12</v>
      </c>
      <c r="B12809">
        <v>508481287</v>
      </c>
      <c r="C12809">
        <v>177354</v>
      </c>
      <c r="D12809" t="s">
        <v>10080</v>
      </c>
      <c r="E12809" s="1">
        <v>43782.621435185189</v>
      </c>
      <c r="F12809">
        <v>1</v>
      </c>
      <c r="G12809" t="s">
        <v>14</v>
      </c>
      <c r="H12809">
        <v>5</v>
      </c>
      <c r="I12809" s="1">
        <v>25569.708333333332</v>
      </c>
      <c r="J12809" s="2">
        <f t="shared" si="600"/>
        <v>1</v>
      </c>
      <c r="K12809" s="2" t="str">
        <f>IFERROR(VLOOKUP(A12809,Aux!A:B,2,0),"Outros")</f>
        <v>Hospitais</v>
      </c>
      <c r="L12809" s="2">
        <f t="shared" si="601"/>
        <v>2019</v>
      </c>
      <c r="M12809">
        <f t="shared" si="602"/>
        <v>46</v>
      </c>
    </row>
    <row r="12810" spans="1:13" x14ac:dyDescent="0.35">
      <c r="A12810" t="s">
        <v>246</v>
      </c>
      <c r="B12810">
        <v>512013241</v>
      </c>
      <c r="C12810">
        <v>177355</v>
      </c>
      <c r="E12810" s="1">
        <v>43782.625613425924</v>
      </c>
      <c r="F12810">
        <v>1</v>
      </c>
      <c r="G12810" t="s">
        <v>10081</v>
      </c>
      <c r="H12810">
        <v>360</v>
      </c>
      <c r="I12810" s="1">
        <v>43790.729166666664</v>
      </c>
      <c r="J12810" s="2">
        <f t="shared" si="600"/>
        <v>1</v>
      </c>
      <c r="K12810" s="2" t="str">
        <f>IFERROR(VLOOKUP(A12810,Aux!A:B,2,0),"Outros")</f>
        <v>Municípios</v>
      </c>
      <c r="L12810" s="2">
        <f t="shared" si="601"/>
        <v>2019</v>
      </c>
      <c r="M12810">
        <f t="shared" si="602"/>
        <v>46</v>
      </c>
    </row>
    <row r="12811" spans="1:13" x14ac:dyDescent="0.35">
      <c r="A12811" t="s">
        <v>105</v>
      </c>
      <c r="B12811">
        <v>503311332</v>
      </c>
      <c r="C12811">
        <v>177359</v>
      </c>
      <c r="D12811" t="s">
        <v>10696</v>
      </c>
      <c r="E12811" s="1">
        <v>43782.633240740739</v>
      </c>
      <c r="F12811">
        <v>1</v>
      </c>
      <c r="G12811" t="s">
        <v>107</v>
      </c>
      <c r="H12811">
        <v>340</v>
      </c>
      <c r="I12811" s="1">
        <v>43789.708333333336</v>
      </c>
      <c r="J12811" s="2">
        <f t="shared" si="600"/>
        <v>1</v>
      </c>
      <c r="K12811" s="2" t="str">
        <f>IFERROR(VLOOKUP(A12811,Aux!A:B,2,0),"Outros")</f>
        <v>Municípios</v>
      </c>
      <c r="L12811" s="2">
        <f t="shared" si="601"/>
        <v>2019</v>
      </c>
      <c r="M12811">
        <f t="shared" si="602"/>
        <v>46</v>
      </c>
    </row>
    <row r="12812" spans="1:13" x14ac:dyDescent="0.35">
      <c r="A12812" t="s">
        <v>903</v>
      </c>
      <c r="B12812">
        <v>680001069</v>
      </c>
      <c r="C12812">
        <v>177361</v>
      </c>
      <c r="D12812" t="s">
        <v>10987</v>
      </c>
      <c r="E12812" s="1">
        <v>43782.640555555554</v>
      </c>
      <c r="F12812">
        <v>1</v>
      </c>
      <c r="G12812" t="s">
        <v>736</v>
      </c>
      <c r="H12812">
        <v>340</v>
      </c>
      <c r="I12812" s="1">
        <v>43787.999305555553</v>
      </c>
      <c r="J12812" s="2">
        <f t="shared" si="600"/>
        <v>1</v>
      </c>
      <c r="K12812" s="2" t="str">
        <f>IFERROR(VLOOKUP(A12812,Aux!A:B,2,0),"Outros")</f>
        <v>Municípios</v>
      </c>
      <c r="L12812" s="2">
        <f t="shared" si="601"/>
        <v>2019</v>
      </c>
      <c r="M12812">
        <f t="shared" si="602"/>
        <v>46</v>
      </c>
    </row>
    <row r="12813" spans="1:13" x14ac:dyDescent="0.35">
      <c r="A12813" t="s">
        <v>282</v>
      </c>
      <c r="B12813">
        <v>501202021</v>
      </c>
      <c r="C12813">
        <v>177364</v>
      </c>
      <c r="D12813" t="s">
        <v>10837</v>
      </c>
      <c r="E12813" s="1">
        <v>43782.653912037036</v>
      </c>
      <c r="F12813">
        <v>3</v>
      </c>
      <c r="G12813" t="s">
        <v>2124</v>
      </c>
      <c r="H12813">
        <v>360</v>
      </c>
      <c r="I12813" s="1">
        <v>43804.75</v>
      </c>
      <c r="J12813" s="2">
        <f t="shared" si="600"/>
        <v>1</v>
      </c>
      <c r="K12813" s="2" t="str">
        <f>IFERROR(VLOOKUP(A12813,Aux!A:B,2,0),"Outros")</f>
        <v>Portos</v>
      </c>
      <c r="L12813" s="2">
        <f t="shared" si="601"/>
        <v>2019</v>
      </c>
      <c r="M12813">
        <f t="shared" si="602"/>
        <v>46</v>
      </c>
    </row>
    <row r="12814" spans="1:13" x14ac:dyDescent="0.35">
      <c r="A12814" t="s">
        <v>1042</v>
      </c>
      <c r="B12814">
        <v>506087000</v>
      </c>
      <c r="C12814">
        <v>177365</v>
      </c>
      <c r="D12814" t="s">
        <v>10988</v>
      </c>
      <c r="E12814" s="1">
        <v>43782.655162037037</v>
      </c>
      <c r="F12814">
        <v>13</v>
      </c>
      <c r="G12814" t="s">
        <v>1044</v>
      </c>
      <c r="H12814">
        <v>360</v>
      </c>
      <c r="I12814" s="1">
        <v>43793.708333333336</v>
      </c>
      <c r="J12814" s="2">
        <f t="shared" si="600"/>
        <v>1</v>
      </c>
      <c r="K12814" s="2" t="str">
        <f>IFERROR(VLOOKUP(A12814,Aux!A:B,2,0),"Outros")</f>
        <v>Municípios</v>
      </c>
      <c r="L12814" s="2">
        <f t="shared" si="601"/>
        <v>2019</v>
      </c>
      <c r="M12814">
        <f t="shared" si="602"/>
        <v>46</v>
      </c>
    </row>
    <row r="12815" spans="1:13" x14ac:dyDescent="0.35">
      <c r="A12815" t="s">
        <v>336</v>
      </c>
      <c r="B12815">
        <v>505170876</v>
      </c>
      <c r="C12815">
        <v>177367</v>
      </c>
      <c r="D12815" t="s">
        <v>10838</v>
      </c>
      <c r="E12815" s="1">
        <v>43782.663402777776</v>
      </c>
      <c r="F12815">
        <v>1</v>
      </c>
      <c r="G12815" t="s">
        <v>345</v>
      </c>
      <c r="H12815">
        <v>360</v>
      </c>
      <c r="I12815" s="1">
        <v>43790.708333333336</v>
      </c>
      <c r="J12815" s="2">
        <f t="shared" si="600"/>
        <v>1</v>
      </c>
      <c r="K12815" s="2" t="str">
        <f>IFERROR(VLOOKUP(A12815,Aux!A:B,2,0),"Outros")</f>
        <v>Municípios</v>
      </c>
      <c r="L12815" s="2">
        <f t="shared" si="601"/>
        <v>2019</v>
      </c>
      <c r="M12815">
        <f t="shared" si="602"/>
        <v>46</v>
      </c>
    </row>
    <row r="12816" spans="1:13" x14ac:dyDescent="0.35">
      <c r="A12816" t="s">
        <v>157</v>
      </c>
      <c r="B12816">
        <v>500122237</v>
      </c>
      <c r="C12816">
        <v>177368</v>
      </c>
      <c r="D12816" t="s">
        <v>10839</v>
      </c>
      <c r="E12816" s="1">
        <v>43782.663449074076</v>
      </c>
      <c r="F12816">
        <v>13</v>
      </c>
      <c r="G12816" t="s">
        <v>33</v>
      </c>
      <c r="H12816">
        <v>5</v>
      </c>
      <c r="I12816" s="1">
        <v>43789.999305555553</v>
      </c>
      <c r="J12816" s="2">
        <f t="shared" si="600"/>
        <v>1</v>
      </c>
      <c r="K12816" s="2" t="str">
        <f>IFERROR(VLOOKUP(A12816,Aux!A:B,2,0),"Outros")</f>
        <v>Outros</v>
      </c>
      <c r="L12816" s="2">
        <f t="shared" si="601"/>
        <v>2019</v>
      </c>
      <c r="M12816">
        <f t="shared" si="602"/>
        <v>46</v>
      </c>
    </row>
    <row r="12817" spans="1:13" x14ac:dyDescent="0.35">
      <c r="A12817" t="s">
        <v>1042</v>
      </c>
      <c r="B12817">
        <v>506087000</v>
      </c>
      <c r="C12817">
        <v>177369</v>
      </c>
      <c r="D12817" t="s">
        <v>10840</v>
      </c>
      <c r="E12817" s="1">
        <v>43782.666215277779</v>
      </c>
      <c r="F12817">
        <v>13</v>
      </c>
      <c r="G12817" t="s">
        <v>1443</v>
      </c>
      <c r="H12817">
        <v>360</v>
      </c>
      <c r="I12817" s="1">
        <v>43793.708333333336</v>
      </c>
      <c r="J12817" s="2">
        <f t="shared" si="600"/>
        <v>1</v>
      </c>
      <c r="K12817" s="2" t="str">
        <f>IFERROR(VLOOKUP(A12817,Aux!A:B,2,0),"Outros")</f>
        <v>Municípios</v>
      </c>
      <c r="L12817" s="2">
        <f t="shared" si="601"/>
        <v>2019</v>
      </c>
      <c r="M12817">
        <f t="shared" si="602"/>
        <v>46</v>
      </c>
    </row>
    <row r="12818" spans="1:13" x14ac:dyDescent="0.35">
      <c r="A12818" t="s">
        <v>108</v>
      </c>
      <c r="B12818">
        <v>501222634</v>
      </c>
      <c r="C12818">
        <v>177370</v>
      </c>
      <c r="D12818" t="s">
        <v>520</v>
      </c>
      <c r="E12818" s="1">
        <v>43782.667939814812</v>
      </c>
      <c r="F12818">
        <v>1</v>
      </c>
      <c r="G12818" t="s">
        <v>110</v>
      </c>
      <c r="H12818">
        <v>360</v>
      </c>
      <c r="I12818" s="1">
        <v>43791.999305555553</v>
      </c>
      <c r="J12818" s="2">
        <f t="shared" si="600"/>
        <v>1</v>
      </c>
      <c r="K12818" s="2" t="str">
        <f>IFERROR(VLOOKUP(A12818,Aux!A:B,2,0),"Outros")</f>
        <v>Municípios</v>
      </c>
      <c r="L12818" s="2">
        <f t="shared" si="601"/>
        <v>2019</v>
      </c>
      <c r="M12818">
        <f t="shared" si="602"/>
        <v>46</v>
      </c>
    </row>
    <row r="12819" spans="1:13" x14ac:dyDescent="0.35">
      <c r="A12819" t="s">
        <v>942</v>
      </c>
      <c r="B12819">
        <v>510089224</v>
      </c>
      <c r="C12819">
        <v>177372</v>
      </c>
      <c r="D12819" t="s">
        <v>10580</v>
      </c>
      <c r="E12819" s="1">
        <v>43782.672627314816</v>
      </c>
      <c r="F12819">
        <v>3</v>
      </c>
      <c r="G12819" t="s">
        <v>1250</v>
      </c>
      <c r="H12819">
        <v>360</v>
      </c>
      <c r="I12819" s="1">
        <v>43789.999305555553</v>
      </c>
      <c r="J12819" s="2">
        <f t="shared" si="600"/>
        <v>1</v>
      </c>
      <c r="K12819" s="2" t="str">
        <f>IFERROR(VLOOKUP(A12819,Aux!A:B,2,0),"Outros")</f>
        <v>Outros</v>
      </c>
      <c r="L12819" s="2">
        <f t="shared" si="601"/>
        <v>2019</v>
      </c>
      <c r="M12819">
        <f t="shared" si="602"/>
        <v>46</v>
      </c>
    </row>
    <row r="12820" spans="1:13" x14ac:dyDescent="0.35">
      <c r="A12820" t="s">
        <v>282</v>
      </c>
      <c r="B12820">
        <v>501202021</v>
      </c>
      <c r="C12820">
        <v>177373</v>
      </c>
      <c r="D12820" t="s">
        <v>6587</v>
      </c>
      <c r="E12820" s="1">
        <v>43782.673773148148</v>
      </c>
      <c r="F12820">
        <v>3</v>
      </c>
      <c r="G12820" t="s">
        <v>1062</v>
      </c>
      <c r="H12820">
        <v>400</v>
      </c>
      <c r="I12820" s="1">
        <v>43682.999305555553</v>
      </c>
      <c r="J12820" s="2">
        <f t="shared" si="600"/>
        <v>1</v>
      </c>
      <c r="K12820" s="2" t="str">
        <f>IFERROR(VLOOKUP(A12820,Aux!A:B,2,0),"Outros")</f>
        <v>Portos</v>
      </c>
      <c r="L12820" s="2">
        <f t="shared" si="601"/>
        <v>2019</v>
      </c>
      <c r="M12820">
        <f t="shared" si="602"/>
        <v>46</v>
      </c>
    </row>
    <row r="12821" spans="1:13" x14ac:dyDescent="0.35">
      <c r="A12821" t="s">
        <v>105</v>
      </c>
      <c r="B12821">
        <v>503311332</v>
      </c>
      <c r="C12821">
        <v>177375</v>
      </c>
      <c r="D12821" t="s">
        <v>10841</v>
      </c>
      <c r="E12821" s="1">
        <v>43782.679780092592</v>
      </c>
      <c r="F12821">
        <v>1</v>
      </c>
      <c r="G12821" t="s">
        <v>107</v>
      </c>
      <c r="H12821">
        <v>360</v>
      </c>
      <c r="I12821" s="1">
        <v>43796.708333333336</v>
      </c>
      <c r="J12821" s="2">
        <f t="shared" si="600"/>
        <v>1</v>
      </c>
      <c r="K12821" s="2" t="str">
        <f>IFERROR(VLOOKUP(A12821,Aux!A:B,2,0),"Outros")</f>
        <v>Municípios</v>
      </c>
      <c r="L12821" s="2">
        <f t="shared" si="601"/>
        <v>2019</v>
      </c>
      <c r="M12821">
        <f t="shared" si="602"/>
        <v>46</v>
      </c>
    </row>
    <row r="12822" spans="1:13" x14ac:dyDescent="0.35">
      <c r="A12822" t="s">
        <v>112</v>
      </c>
      <c r="B12822">
        <v>501144218</v>
      </c>
      <c r="C12822">
        <v>177376</v>
      </c>
      <c r="D12822" t="s">
        <v>10617</v>
      </c>
      <c r="E12822" s="1">
        <v>43782.6799537037</v>
      </c>
      <c r="F12822">
        <v>13</v>
      </c>
      <c r="G12822" t="s">
        <v>114</v>
      </c>
      <c r="H12822">
        <v>340</v>
      </c>
      <c r="I12822" s="1">
        <v>43792.75</v>
      </c>
      <c r="J12822" s="2">
        <f t="shared" si="600"/>
        <v>1</v>
      </c>
      <c r="K12822" s="2" t="str">
        <f>IFERROR(VLOOKUP(A12822,Aux!A:B,2,0),"Outros")</f>
        <v>Municípios</v>
      </c>
      <c r="L12822" s="2">
        <f t="shared" si="601"/>
        <v>2019</v>
      </c>
      <c r="M12822">
        <f t="shared" si="602"/>
        <v>46</v>
      </c>
    </row>
    <row r="12823" spans="1:13" x14ac:dyDescent="0.35">
      <c r="A12823" t="s">
        <v>12</v>
      </c>
      <c r="B12823">
        <v>508481287</v>
      </c>
      <c r="C12823">
        <v>177377</v>
      </c>
      <c r="D12823" t="s">
        <v>10842</v>
      </c>
      <c r="E12823" s="1">
        <v>43782.685358796298</v>
      </c>
      <c r="F12823">
        <v>1</v>
      </c>
      <c r="G12823" t="s">
        <v>14</v>
      </c>
      <c r="H12823">
        <v>5</v>
      </c>
      <c r="I12823" s="1">
        <v>43794.708333333336</v>
      </c>
      <c r="J12823" s="2">
        <f t="shared" si="600"/>
        <v>1</v>
      </c>
      <c r="K12823" s="2" t="str">
        <f>IFERROR(VLOOKUP(A12823,Aux!A:B,2,0),"Outros")</f>
        <v>Hospitais</v>
      </c>
      <c r="L12823" s="2">
        <f t="shared" si="601"/>
        <v>2019</v>
      </c>
      <c r="M12823">
        <f t="shared" si="602"/>
        <v>46</v>
      </c>
    </row>
    <row r="12824" spans="1:13" x14ac:dyDescent="0.35">
      <c r="A12824" t="s">
        <v>903</v>
      </c>
      <c r="B12824">
        <v>680001069</v>
      </c>
      <c r="C12824">
        <v>177379</v>
      </c>
      <c r="D12824" t="s">
        <v>10581</v>
      </c>
      <c r="E12824" s="1">
        <v>43782.689513888887</v>
      </c>
      <c r="F12824">
        <v>3</v>
      </c>
      <c r="G12824" t="s">
        <v>10582</v>
      </c>
      <c r="H12824">
        <v>340</v>
      </c>
      <c r="I12824" s="1">
        <v>43798.999305555553</v>
      </c>
      <c r="J12824" s="2">
        <f t="shared" si="600"/>
        <v>1</v>
      </c>
      <c r="K12824" s="2" t="str">
        <f>IFERROR(VLOOKUP(A12824,Aux!A:B,2,0),"Outros")</f>
        <v>Municípios</v>
      </c>
      <c r="L12824" s="2">
        <f t="shared" si="601"/>
        <v>2019</v>
      </c>
      <c r="M12824">
        <f t="shared" si="602"/>
        <v>46</v>
      </c>
    </row>
    <row r="12825" spans="1:13" x14ac:dyDescent="0.35">
      <c r="A12825" t="s">
        <v>34</v>
      </c>
      <c r="B12825">
        <v>506901173</v>
      </c>
      <c r="C12825">
        <v>177382</v>
      </c>
      <c r="E12825" s="1">
        <v>43782.70034722222</v>
      </c>
      <c r="F12825">
        <v>3</v>
      </c>
      <c r="G12825" t="s">
        <v>33</v>
      </c>
      <c r="H12825">
        <v>1</v>
      </c>
      <c r="J12825" s="2">
        <f t="shared" si="600"/>
        <v>1</v>
      </c>
      <c r="K12825" s="2" t="str">
        <f>IFERROR(VLOOKUP(A12825,Aux!A:B,2,0),"Outros")</f>
        <v>Municípios</v>
      </c>
      <c r="L12825" s="2">
        <f t="shared" si="601"/>
        <v>2019</v>
      </c>
      <c r="M12825">
        <f t="shared" si="602"/>
        <v>46</v>
      </c>
    </row>
    <row r="12826" spans="1:13" x14ac:dyDescent="0.35">
      <c r="A12826" t="s">
        <v>12</v>
      </c>
      <c r="B12826">
        <v>508481287</v>
      </c>
      <c r="C12826">
        <v>177384</v>
      </c>
      <c r="D12826" t="s">
        <v>10737</v>
      </c>
      <c r="E12826" s="1">
        <v>43782.735231481478</v>
      </c>
      <c r="F12826">
        <v>1</v>
      </c>
      <c r="G12826" t="s">
        <v>14</v>
      </c>
      <c r="H12826">
        <v>5</v>
      </c>
      <c r="I12826" s="1">
        <v>43794.708333333336</v>
      </c>
      <c r="J12826" s="2">
        <f t="shared" si="600"/>
        <v>1</v>
      </c>
      <c r="K12826" s="2" t="str">
        <f>IFERROR(VLOOKUP(A12826,Aux!A:B,2,0),"Outros")</f>
        <v>Hospitais</v>
      </c>
      <c r="L12826" s="2">
        <f t="shared" si="601"/>
        <v>2019</v>
      </c>
      <c r="M12826">
        <f t="shared" si="602"/>
        <v>46</v>
      </c>
    </row>
    <row r="12827" spans="1:13" x14ac:dyDescent="0.35">
      <c r="A12827" t="s">
        <v>685</v>
      </c>
      <c r="B12827">
        <v>505255391</v>
      </c>
      <c r="C12827">
        <v>177385</v>
      </c>
      <c r="D12827" t="s">
        <v>10657</v>
      </c>
      <c r="E12827" s="1">
        <v>43782.746493055558</v>
      </c>
      <c r="F12827">
        <v>3</v>
      </c>
      <c r="G12827" t="s">
        <v>687</v>
      </c>
      <c r="H12827">
        <v>360</v>
      </c>
      <c r="I12827" s="1">
        <v>43788.666666666664</v>
      </c>
      <c r="J12827" s="2">
        <f t="shared" si="600"/>
        <v>1</v>
      </c>
      <c r="K12827" s="2" t="str">
        <f>IFERROR(VLOOKUP(A12827,Aux!A:B,2,0),"Outros")</f>
        <v>Outros</v>
      </c>
      <c r="L12827" s="2">
        <f t="shared" si="601"/>
        <v>2019</v>
      </c>
      <c r="M12827">
        <f t="shared" si="602"/>
        <v>46</v>
      </c>
    </row>
    <row r="12828" spans="1:13" x14ac:dyDescent="0.35">
      <c r="A12828" t="s">
        <v>942</v>
      </c>
      <c r="B12828">
        <v>510089224</v>
      </c>
      <c r="C12828">
        <v>177386</v>
      </c>
      <c r="D12828" t="s">
        <v>10522</v>
      </c>
      <c r="E12828" s="1">
        <v>43783.306284722225</v>
      </c>
      <c r="F12828">
        <v>13</v>
      </c>
      <c r="G12828" t="s">
        <v>1250</v>
      </c>
      <c r="H12828">
        <v>360</v>
      </c>
      <c r="I12828" s="1">
        <v>43789.999305555553</v>
      </c>
      <c r="J12828" s="2">
        <f t="shared" si="600"/>
        <v>1</v>
      </c>
      <c r="K12828" s="2" t="str">
        <f>IFERROR(VLOOKUP(A12828,Aux!A:B,2,0),"Outros")</f>
        <v>Outros</v>
      </c>
      <c r="L12828" s="2">
        <f t="shared" si="601"/>
        <v>2019</v>
      </c>
      <c r="M12828">
        <f t="shared" si="602"/>
        <v>46</v>
      </c>
    </row>
    <row r="12829" spans="1:13" x14ac:dyDescent="0.35">
      <c r="A12829" t="s">
        <v>942</v>
      </c>
      <c r="B12829">
        <v>510089224</v>
      </c>
      <c r="C12829">
        <v>177387</v>
      </c>
      <c r="D12829" t="s">
        <v>10843</v>
      </c>
      <c r="E12829" s="1">
        <v>43783.334305555552</v>
      </c>
      <c r="F12829">
        <v>13</v>
      </c>
      <c r="G12829" t="s">
        <v>1250</v>
      </c>
      <c r="H12829">
        <v>360</v>
      </c>
      <c r="I12829" s="1">
        <v>43789.999305555553</v>
      </c>
      <c r="J12829" s="2">
        <f t="shared" si="600"/>
        <v>1</v>
      </c>
      <c r="K12829" s="2" t="str">
        <f>IFERROR(VLOOKUP(A12829,Aux!A:B,2,0),"Outros")</f>
        <v>Outros</v>
      </c>
      <c r="L12829" s="2">
        <f t="shared" si="601"/>
        <v>2019</v>
      </c>
      <c r="M12829">
        <f t="shared" si="602"/>
        <v>46</v>
      </c>
    </row>
    <row r="12830" spans="1:13" x14ac:dyDescent="0.35">
      <c r="A12830" t="s">
        <v>12</v>
      </c>
      <c r="B12830">
        <v>508481287</v>
      </c>
      <c r="C12830">
        <v>177388</v>
      </c>
      <c r="D12830" t="s">
        <v>10785</v>
      </c>
      <c r="E12830" s="1">
        <v>43783.363495370373</v>
      </c>
      <c r="F12830">
        <v>1</v>
      </c>
      <c r="G12830" t="s">
        <v>14</v>
      </c>
      <c r="H12830">
        <v>5</v>
      </c>
      <c r="I12830" s="1">
        <v>43795.708333333336</v>
      </c>
      <c r="J12830" s="2">
        <f t="shared" si="600"/>
        <v>1</v>
      </c>
      <c r="K12830" s="2" t="str">
        <f>IFERROR(VLOOKUP(A12830,Aux!A:B,2,0),"Outros")</f>
        <v>Hospitais</v>
      </c>
      <c r="L12830" s="2">
        <f t="shared" si="601"/>
        <v>2019</v>
      </c>
      <c r="M12830">
        <f t="shared" si="602"/>
        <v>46</v>
      </c>
    </row>
    <row r="12831" spans="1:13" x14ac:dyDescent="0.35">
      <c r="A12831" t="s">
        <v>71</v>
      </c>
      <c r="B12831">
        <v>500051054</v>
      </c>
      <c r="C12831">
        <v>177389</v>
      </c>
      <c r="D12831" t="s">
        <v>9464</v>
      </c>
      <c r="E12831" s="1">
        <v>43783.369432870371</v>
      </c>
      <c r="F12831">
        <v>13</v>
      </c>
      <c r="G12831" t="s">
        <v>202</v>
      </c>
      <c r="H12831">
        <v>5</v>
      </c>
      <c r="I12831" s="1">
        <v>43790.791666666664</v>
      </c>
      <c r="J12831" s="2">
        <f t="shared" si="600"/>
        <v>1</v>
      </c>
      <c r="K12831" s="2" t="str">
        <f>IFERROR(VLOOKUP(A12831,Aux!A:B,2,0),"Outros")</f>
        <v>Municípios</v>
      </c>
      <c r="L12831" s="2">
        <f t="shared" si="601"/>
        <v>2019</v>
      </c>
      <c r="M12831">
        <f t="shared" si="602"/>
        <v>46</v>
      </c>
    </row>
    <row r="12832" spans="1:13" x14ac:dyDescent="0.35">
      <c r="A12832" t="s">
        <v>18</v>
      </c>
      <c r="B12832">
        <v>502177080</v>
      </c>
      <c r="C12832">
        <v>177390</v>
      </c>
      <c r="D12832" t="s">
        <v>10965</v>
      </c>
      <c r="E12832" s="1">
        <v>43783.385729166665</v>
      </c>
      <c r="F12832">
        <v>13</v>
      </c>
      <c r="G12832" t="s">
        <v>2974</v>
      </c>
      <c r="H12832">
        <v>360</v>
      </c>
      <c r="I12832" s="1">
        <v>43788.708333333336</v>
      </c>
      <c r="J12832" s="2">
        <f t="shared" si="600"/>
        <v>1</v>
      </c>
      <c r="K12832" s="2" t="str">
        <f>IFERROR(VLOOKUP(A12832,Aux!A:B,2,0),"Outros")</f>
        <v>Municípios</v>
      </c>
      <c r="L12832" s="2">
        <f t="shared" si="601"/>
        <v>2019</v>
      </c>
      <c r="M12832">
        <f t="shared" si="602"/>
        <v>46</v>
      </c>
    </row>
    <row r="12833" spans="1:13" x14ac:dyDescent="0.35">
      <c r="A12833" t="s">
        <v>903</v>
      </c>
      <c r="B12833">
        <v>680001069</v>
      </c>
      <c r="C12833">
        <v>177391</v>
      </c>
      <c r="D12833" t="s">
        <v>10844</v>
      </c>
      <c r="E12833" s="1">
        <v>43783.389780092592</v>
      </c>
      <c r="F12833">
        <v>3</v>
      </c>
      <c r="G12833" t="s">
        <v>736</v>
      </c>
      <c r="H12833">
        <v>340</v>
      </c>
      <c r="I12833" s="1">
        <v>43792.999305555553</v>
      </c>
      <c r="J12833" s="2">
        <f t="shared" si="600"/>
        <v>1</v>
      </c>
      <c r="K12833" s="2" t="str">
        <f>IFERROR(VLOOKUP(A12833,Aux!A:B,2,0),"Outros")</f>
        <v>Municípios</v>
      </c>
      <c r="L12833" s="2">
        <f t="shared" si="601"/>
        <v>2019</v>
      </c>
      <c r="M12833">
        <f t="shared" si="602"/>
        <v>46</v>
      </c>
    </row>
    <row r="12834" spans="1:13" x14ac:dyDescent="0.35">
      <c r="A12834" t="s">
        <v>35</v>
      </c>
      <c r="B12834">
        <v>508666236</v>
      </c>
      <c r="C12834">
        <v>177394</v>
      </c>
      <c r="E12834" s="1">
        <v>43783.394699074073</v>
      </c>
      <c r="F12834">
        <v>3</v>
      </c>
      <c r="G12834" t="s">
        <v>33</v>
      </c>
      <c r="H12834">
        <v>400</v>
      </c>
      <c r="J12834" s="2">
        <f t="shared" si="600"/>
        <v>1</v>
      </c>
      <c r="K12834" s="2" t="str">
        <f>IFERROR(VLOOKUP(A12834,Aux!A:B,2,0),"Outros")</f>
        <v>Outros</v>
      </c>
      <c r="L12834" s="2">
        <f t="shared" si="601"/>
        <v>2019</v>
      </c>
      <c r="M12834">
        <f t="shared" si="602"/>
        <v>46</v>
      </c>
    </row>
    <row r="12835" spans="1:13" x14ac:dyDescent="0.35">
      <c r="A12835" t="s">
        <v>454</v>
      </c>
      <c r="B12835">
        <v>503450189</v>
      </c>
      <c r="C12835">
        <v>177398</v>
      </c>
      <c r="D12835" t="s">
        <v>10973</v>
      </c>
      <c r="E12835" s="1">
        <v>43783.406446759262</v>
      </c>
      <c r="F12835">
        <v>3</v>
      </c>
      <c r="G12835" t="s">
        <v>9117</v>
      </c>
      <c r="H12835">
        <v>360</v>
      </c>
      <c r="I12835" s="1">
        <v>43798.75</v>
      </c>
      <c r="J12835" s="2">
        <f t="shared" si="600"/>
        <v>1</v>
      </c>
      <c r="K12835" s="2" t="str">
        <f>IFERROR(VLOOKUP(A12835,Aux!A:B,2,0),"Outros")</f>
        <v>Estradas</v>
      </c>
      <c r="L12835" s="2">
        <f t="shared" si="601"/>
        <v>2019</v>
      </c>
      <c r="M12835">
        <f t="shared" si="602"/>
        <v>46</v>
      </c>
    </row>
    <row r="12836" spans="1:13" x14ac:dyDescent="0.35">
      <c r="A12836" t="s">
        <v>122</v>
      </c>
      <c r="B12836">
        <v>506173968</v>
      </c>
      <c r="C12836">
        <v>177399</v>
      </c>
      <c r="D12836" t="s">
        <v>10974</v>
      </c>
      <c r="E12836" s="1">
        <v>43783.410740740743</v>
      </c>
      <c r="F12836">
        <v>13</v>
      </c>
      <c r="G12836" t="s">
        <v>597</v>
      </c>
      <c r="H12836">
        <v>340</v>
      </c>
      <c r="I12836" s="1">
        <v>43801.708333333336</v>
      </c>
      <c r="J12836" s="2">
        <f t="shared" si="600"/>
        <v>1</v>
      </c>
      <c r="K12836" s="2" t="str">
        <f>IFERROR(VLOOKUP(A12836,Aux!A:B,2,0),"Outros")</f>
        <v>Municípios</v>
      </c>
      <c r="L12836" s="2">
        <f t="shared" si="601"/>
        <v>2019</v>
      </c>
      <c r="M12836">
        <f t="shared" si="602"/>
        <v>46</v>
      </c>
    </row>
    <row r="12837" spans="1:13" x14ac:dyDescent="0.35">
      <c r="A12837" t="s">
        <v>39</v>
      </c>
      <c r="B12837">
        <v>507023129</v>
      </c>
      <c r="C12837">
        <v>177400</v>
      </c>
      <c r="D12837" t="s">
        <v>10962</v>
      </c>
      <c r="E12837" s="1">
        <v>43783.413368055553</v>
      </c>
      <c r="F12837">
        <v>3</v>
      </c>
      <c r="G12837" t="s">
        <v>33</v>
      </c>
      <c r="H12837">
        <v>340</v>
      </c>
      <c r="I12837" s="1">
        <v>43840.708333333336</v>
      </c>
      <c r="J12837" s="2">
        <f t="shared" si="600"/>
        <v>1</v>
      </c>
      <c r="K12837" s="2" t="str">
        <f>IFERROR(VLOOKUP(A12837,Aux!A:B,2,0),"Outros")</f>
        <v>Outros</v>
      </c>
      <c r="L12837" s="2">
        <f t="shared" si="601"/>
        <v>2019</v>
      </c>
      <c r="M12837">
        <f t="shared" si="602"/>
        <v>46</v>
      </c>
    </row>
    <row r="12838" spans="1:13" x14ac:dyDescent="0.35">
      <c r="A12838" t="s">
        <v>57</v>
      </c>
      <c r="B12838">
        <v>501294104</v>
      </c>
      <c r="C12838">
        <v>177401</v>
      </c>
      <c r="D12838" t="s">
        <v>10523</v>
      </c>
      <c r="E12838" s="1">
        <v>43783.419363425928</v>
      </c>
      <c r="F12838">
        <v>1</v>
      </c>
      <c r="G12838" t="s">
        <v>103</v>
      </c>
      <c r="H12838">
        <v>360</v>
      </c>
      <c r="I12838" s="1">
        <v>43797.999305555553</v>
      </c>
      <c r="J12838" s="2">
        <f t="shared" si="600"/>
        <v>1</v>
      </c>
      <c r="K12838" s="2" t="str">
        <f>IFERROR(VLOOKUP(A12838,Aux!A:B,2,0),"Outros")</f>
        <v>Municípios</v>
      </c>
      <c r="L12838" s="2">
        <f t="shared" si="601"/>
        <v>2019</v>
      </c>
      <c r="M12838">
        <f t="shared" si="602"/>
        <v>46</v>
      </c>
    </row>
    <row r="12839" spans="1:13" x14ac:dyDescent="0.35">
      <c r="A12839" t="s">
        <v>474</v>
      </c>
      <c r="B12839">
        <v>504394029</v>
      </c>
      <c r="C12839">
        <v>177402</v>
      </c>
      <c r="D12839" t="s">
        <v>10814</v>
      </c>
      <c r="E12839" s="1">
        <v>43795.671875</v>
      </c>
      <c r="F12839">
        <v>6</v>
      </c>
      <c r="G12839" t="s">
        <v>33</v>
      </c>
      <c r="H12839">
        <v>1</v>
      </c>
      <c r="I12839" s="1">
        <v>43479.708333333336</v>
      </c>
      <c r="J12839" s="2">
        <f t="shared" si="600"/>
        <v>1</v>
      </c>
      <c r="K12839" s="2" t="str">
        <f>IFERROR(VLOOKUP(A12839,Aux!A:B,2,0),"Outros")</f>
        <v>Outros</v>
      </c>
      <c r="L12839" s="2">
        <f t="shared" si="601"/>
        <v>2019</v>
      </c>
      <c r="M12839">
        <f t="shared" si="602"/>
        <v>48</v>
      </c>
    </row>
    <row r="12840" spans="1:13" x14ac:dyDescent="0.35">
      <c r="A12840" t="s">
        <v>63</v>
      </c>
      <c r="B12840">
        <v>502098139</v>
      </c>
      <c r="C12840">
        <v>177403</v>
      </c>
      <c r="E12840" s="1">
        <v>43783.437939814816</v>
      </c>
      <c r="F12840">
        <v>13</v>
      </c>
      <c r="G12840" t="s">
        <v>33</v>
      </c>
      <c r="H12840">
        <v>1</v>
      </c>
      <c r="J12840" s="2">
        <f t="shared" si="600"/>
        <v>1</v>
      </c>
      <c r="K12840" s="2" t="str">
        <f>IFERROR(VLOOKUP(A12840,Aux!A:B,2,0),"Outros")</f>
        <v>Municípios</v>
      </c>
      <c r="L12840" s="2">
        <f t="shared" si="601"/>
        <v>2019</v>
      </c>
      <c r="M12840">
        <f t="shared" si="602"/>
        <v>46</v>
      </c>
    </row>
    <row r="12841" spans="1:13" x14ac:dyDescent="0.35">
      <c r="A12841" t="s">
        <v>63</v>
      </c>
      <c r="B12841">
        <v>502098139</v>
      </c>
      <c r="C12841">
        <v>177404</v>
      </c>
      <c r="D12841" t="s">
        <v>10877</v>
      </c>
      <c r="E12841" s="1">
        <v>43783.442939814813</v>
      </c>
      <c r="F12841">
        <v>13</v>
      </c>
      <c r="G12841" t="s">
        <v>841</v>
      </c>
      <c r="H12841">
        <v>360</v>
      </c>
      <c r="I12841" s="1">
        <v>43792.708333333336</v>
      </c>
      <c r="J12841" s="2">
        <f t="shared" si="600"/>
        <v>1</v>
      </c>
      <c r="K12841" s="2" t="str">
        <f>IFERROR(VLOOKUP(A12841,Aux!A:B,2,0),"Outros")</f>
        <v>Municípios</v>
      </c>
      <c r="L12841" s="2">
        <f t="shared" si="601"/>
        <v>2019</v>
      </c>
      <c r="M12841">
        <f t="shared" si="602"/>
        <v>46</v>
      </c>
    </row>
    <row r="12842" spans="1:13" x14ac:dyDescent="0.35">
      <c r="A12842" t="s">
        <v>12</v>
      </c>
      <c r="B12842">
        <v>508481287</v>
      </c>
      <c r="C12842">
        <v>177405</v>
      </c>
      <c r="D12842" t="s">
        <v>10658</v>
      </c>
      <c r="E12842" s="1">
        <v>43783.443437499998</v>
      </c>
      <c r="F12842">
        <v>1</v>
      </c>
      <c r="G12842" t="s">
        <v>14</v>
      </c>
      <c r="H12842">
        <v>360</v>
      </c>
      <c r="I12842" s="1">
        <v>43787.708333333336</v>
      </c>
      <c r="J12842" s="2">
        <f t="shared" si="600"/>
        <v>1</v>
      </c>
      <c r="K12842" s="2" t="str">
        <f>IFERROR(VLOOKUP(A12842,Aux!A:B,2,0),"Outros")</f>
        <v>Hospitais</v>
      </c>
      <c r="L12842" s="2">
        <f t="shared" si="601"/>
        <v>2019</v>
      </c>
      <c r="M12842">
        <f t="shared" si="602"/>
        <v>46</v>
      </c>
    </row>
    <row r="12843" spans="1:13" x14ac:dyDescent="0.35">
      <c r="A12843" t="s">
        <v>150</v>
      </c>
      <c r="B12843">
        <v>505309939</v>
      </c>
      <c r="C12843">
        <v>177409</v>
      </c>
      <c r="D12843" t="s">
        <v>10659</v>
      </c>
      <c r="E12843" s="1">
        <v>43783.460578703707</v>
      </c>
      <c r="F12843">
        <v>1</v>
      </c>
      <c r="G12843" t="s">
        <v>152</v>
      </c>
      <c r="H12843">
        <v>360</v>
      </c>
      <c r="I12843" s="1">
        <v>43788.6875</v>
      </c>
      <c r="J12843" s="2">
        <f t="shared" si="600"/>
        <v>1</v>
      </c>
      <c r="K12843" s="2" t="str">
        <f>IFERROR(VLOOKUP(A12843,Aux!A:B,2,0),"Outros")</f>
        <v>Municípios</v>
      </c>
      <c r="L12843" s="2">
        <f t="shared" si="601"/>
        <v>2019</v>
      </c>
      <c r="M12843">
        <f t="shared" si="602"/>
        <v>46</v>
      </c>
    </row>
    <row r="12844" spans="1:13" x14ac:dyDescent="0.35">
      <c r="A12844" t="s">
        <v>157</v>
      </c>
      <c r="B12844">
        <v>500122237</v>
      </c>
      <c r="C12844">
        <v>177410</v>
      </c>
      <c r="D12844" t="s">
        <v>10966</v>
      </c>
      <c r="E12844" s="1">
        <v>43783.461226851854</v>
      </c>
      <c r="F12844">
        <v>13</v>
      </c>
      <c r="G12844" t="s">
        <v>33</v>
      </c>
      <c r="H12844">
        <v>340</v>
      </c>
      <c r="I12844" s="1">
        <v>43790.999305555553</v>
      </c>
      <c r="J12844" s="2">
        <f t="shared" si="600"/>
        <v>1</v>
      </c>
      <c r="K12844" s="2" t="str">
        <f>IFERROR(VLOOKUP(A12844,Aux!A:B,2,0),"Outros")</f>
        <v>Outros</v>
      </c>
      <c r="L12844" s="2">
        <f t="shared" si="601"/>
        <v>2019</v>
      </c>
      <c r="M12844">
        <f t="shared" si="602"/>
        <v>46</v>
      </c>
    </row>
    <row r="12845" spans="1:13" x14ac:dyDescent="0.35">
      <c r="A12845" t="s">
        <v>246</v>
      </c>
      <c r="B12845">
        <v>512013241</v>
      </c>
      <c r="C12845">
        <v>177412</v>
      </c>
      <c r="E12845" s="1">
        <v>43783.463553240741</v>
      </c>
      <c r="F12845">
        <v>1</v>
      </c>
      <c r="G12845" t="s">
        <v>5468</v>
      </c>
      <c r="H12845">
        <v>360</v>
      </c>
      <c r="I12845" s="1">
        <v>43790.75</v>
      </c>
      <c r="J12845" s="2">
        <f t="shared" si="600"/>
        <v>1</v>
      </c>
      <c r="K12845" s="2" t="str">
        <f>IFERROR(VLOOKUP(A12845,Aux!A:B,2,0),"Outros")</f>
        <v>Municípios</v>
      </c>
      <c r="L12845" s="2">
        <f t="shared" si="601"/>
        <v>2019</v>
      </c>
      <c r="M12845">
        <f t="shared" si="602"/>
        <v>46</v>
      </c>
    </row>
    <row r="12846" spans="1:13" x14ac:dyDescent="0.35">
      <c r="A12846" t="s">
        <v>1150</v>
      </c>
      <c r="B12846">
        <v>505991527</v>
      </c>
      <c r="C12846">
        <v>177413</v>
      </c>
      <c r="D12846" t="s">
        <v>10975</v>
      </c>
      <c r="E12846" s="1">
        <v>43783.467951388891</v>
      </c>
      <c r="F12846">
        <v>1</v>
      </c>
      <c r="G12846" t="s">
        <v>643</v>
      </c>
      <c r="H12846">
        <v>360</v>
      </c>
      <c r="I12846" s="1">
        <v>43794.999305555553</v>
      </c>
      <c r="J12846" s="2">
        <f t="shared" si="600"/>
        <v>1</v>
      </c>
      <c r="K12846" s="2" t="str">
        <f>IFERROR(VLOOKUP(A12846,Aux!A:B,2,0),"Outros")</f>
        <v>Águas e resíduos</v>
      </c>
      <c r="L12846" s="2">
        <f t="shared" si="601"/>
        <v>2019</v>
      </c>
      <c r="M12846">
        <f t="shared" si="602"/>
        <v>46</v>
      </c>
    </row>
    <row r="12847" spans="1:13" x14ac:dyDescent="0.35">
      <c r="A12847" t="s">
        <v>9</v>
      </c>
      <c r="B12847">
        <v>506673626</v>
      </c>
      <c r="C12847">
        <v>177415</v>
      </c>
      <c r="D12847" t="s">
        <v>10660</v>
      </c>
      <c r="E12847" s="1">
        <v>43783.472581018519</v>
      </c>
      <c r="F12847">
        <v>1</v>
      </c>
      <c r="G12847" t="s">
        <v>1023</v>
      </c>
      <c r="H12847">
        <v>360</v>
      </c>
      <c r="I12847" s="1">
        <v>43788.979166666664</v>
      </c>
      <c r="J12847" s="2">
        <f t="shared" si="600"/>
        <v>1</v>
      </c>
      <c r="K12847" s="2" t="str">
        <f>IFERROR(VLOOKUP(A12847,Aux!A:B,2,0),"Outros")</f>
        <v>Municípios</v>
      </c>
      <c r="L12847" s="2">
        <f t="shared" si="601"/>
        <v>2019</v>
      </c>
      <c r="M12847">
        <f t="shared" si="602"/>
        <v>46</v>
      </c>
    </row>
    <row r="12848" spans="1:13" x14ac:dyDescent="0.35">
      <c r="A12848" t="s">
        <v>48</v>
      </c>
      <c r="B12848">
        <v>503035416</v>
      </c>
      <c r="C12848">
        <v>177417</v>
      </c>
      <c r="D12848" t="s">
        <v>10525</v>
      </c>
      <c r="E12848" s="1">
        <v>43783.474918981483</v>
      </c>
      <c r="F12848">
        <v>1</v>
      </c>
      <c r="G12848" t="s">
        <v>50</v>
      </c>
      <c r="H12848">
        <v>300</v>
      </c>
      <c r="I12848" s="1">
        <v>43789.708333333336</v>
      </c>
      <c r="J12848" s="2">
        <f t="shared" si="600"/>
        <v>1</v>
      </c>
      <c r="K12848" s="2" t="str">
        <f>IFERROR(VLOOKUP(A12848,Aux!A:B,2,0),"Outros")</f>
        <v>Hospitais</v>
      </c>
      <c r="L12848" s="2">
        <f t="shared" si="601"/>
        <v>2019</v>
      </c>
      <c r="M12848">
        <f t="shared" si="602"/>
        <v>46</v>
      </c>
    </row>
    <row r="12849" spans="1:13" x14ac:dyDescent="0.35">
      <c r="A12849" t="s">
        <v>12</v>
      </c>
      <c r="B12849">
        <v>508481287</v>
      </c>
      <c r="C12849">
        <v>177418</v>
      </c>
      <c r="D12849" t="s">
        <v>10661</v>
      </c>
      <c r="E12849" s="1">
        <v>43783.477280092593</v>
      </c>
      <c r="F12849">
        <v>1</v>
      </c>
      <c r="G12849" t="s">
        <v>14</v>
      </c>
      <c r="H12849">
        <v>340</v>
      </c>
      <c r="I12849" s="1">
        <v>43795.708333333336</v>
      </c>
      <c r="J12849" s="2">
        <f t="shared" si="600"/>
        <v>1</v>
      </c>
      <c r="K12849" s="2" t="str">
        <f>IFERROR(VLOOKUP(A12849,Aux!A:B,2,0),"Outros")</f>
        <v>Hospitais</v>
      </c>
      <c r="L12849" s="2">
        <f t="shared" si="601"/>
        <v>2019</v>
      </c>
      <c r="M12849">
        <f t="shared" si="602"/>
        <v>46</v>
      </c>
    </row>
    <row r="12850" spans="1:13" x14ac:dyDescent="0.35">
      <c r="A12850" t="s">
        <v>12</v>
      </c>
      <c r="B12850">
        <v>508481287</v>
      </c>
      <c r="C12850">
        <v>177422</v>
      </c>
      <c r="D12850" t="s">
        <v>10924</v>
      </c>
      <c r="E12850" s="1">
        <v>43783.492361111108</v>
      </c>
      <c r="F12850">
        <v>3</v>
      </c>
      <c r="G12850" t="s">
        <v>14</v>
      </c>
      <c r="H12850">
        <v>220</v>
      </c>
      <c r="I12850" s="1">
        <v>43804.708333333336</v>
      </c>
      <c r="J12850" s="2">
        <f t="shared" si="600"/>
        <v>1</v>
      </c>
      <c r="K12850" s="2" t="str">
        <f>IFERROR(VLOOKUP(A12850,Aux!A:B,2,0),"Outros")</f>
        <v>Hospitais</v>
      </c>
      <c r="L12850" s="2">
        <f t="shared" si="601"/>
        <v>2019</v>
      </c>
      <c r="M12850">
        <f t="shared" si="602"/>
        <v>46</v>
      </c>
    </row>
    <row r="12851" spans="1:13" x14ac:dyDescent="0.35">
      <c r="A12851" t="s">
        <v>336</v>
      </c>
      <c r="B12851">
        <v>505170876</v>
      </c>
      <c r="C12851">
        <v>177425</v>
      </c>
      <c r="D12851" t="s">
        <v>10537</v>
      </c>
      <c r="E12851" s="1">
        <v>43783.500763888886</v>
      </c>
      <c r="F12851">
        <v>3</v>
      </c>
      <c r="G12851" t="s">
        <v>345</v>
      </c>
      <c r="H12851">
        <v>360</v>
      </c>
      <c r="I12851" s="1">
        <v>43803.708333333336</v>
      </c>
      <c r="J12851" s="2">
        <f t="shared" si="600"/>
        <v>1</v>
      </c>
      <c r="K12851" s="2" t="str">
        <f>IFERROR(VLOOKUP(A12851,Aux!A:B,2,0),"Outros")</f>
        <v>Municípios</v>
      </c>
      <c r="L12851" s="2">
        <f t="shared" si="601"/>
        <v>2019</v>
      </c>
      <c r="M12851">
        <f t="shared" si="602"/>
        <v>46</v>
      </c>
    </row>
    <row r="12852" spans="1:13" x14ac:dyDescent="0.35">
      <c r="A12852" t="s">
        <v>133</v>
      </c>
      <c r="B12852">
        <v>503539473</v>
      </c>
      <c r="C12852">
        <v>177428</v>
      </c>
      <c r="D12852" t="s">
        <v>10538</v>
      </c>
      <c r="E12852" s="1">
        <v>43783.508171296293</v>
      </c>
      <c r="F12852">
        <v>13</v>
      </c>
      <c r="G12852" t="s">
        <v>135</v>
      </c>
      <c r="H12852">
        <v>360</v>
      </c>
      <c r="I12852" s="1">
        <v>43789.999305555553</v>
      </c>
      <c r="J12852" s="2">
        <f t="shared" si="600"/>
        <v>1</v>
      </c>
      <c r="K12852" s="2" t="str">
        <f>IFERROR(VLOOKUP(A12852,Aux!A:B,2,0),"Outros")</f>
        <v>Municípios</v>
      </c>
      <c r="L12852" s="2">
        <f t="shared" si="601"/>
        <v>2019</v>
      </c>
      <c r="M12852">
        <f t="shared" si="602"/>
        <v>46</v>
      </c>
    </row>
    <row r="12853" spans="1:13" x14ac:dyDescent="0.35">
      <c r="A12853" t="s">
        <v>48</v>
      </c>
      <c r="B12853">
        <v>503035416</v>
      </c>
      <c r="C12853">
        <v>177431</v>
      </c>
      <c r="D12853" t="s">
        <v>10845</v>
      </c>
      <c r="E12853" s="1">
        <v>43783.511655092596</v>
      </c>
      <c r="F12853">
        <v>1</v>
      </c>
      <c r="G12853" t="s">
        <v>50</v>
      </c>
      <c r="H12853">
        <v>340</v>
      </c>
      <c r="I12853" s="1">
        <v>43787.708333333336</v>
      </c>
      <c r="J12853" s="2">
        <f t="shared" si="600"/>
        <v>1</v>
      </c>
      <c r="K12853" s="2" t="str">
        <f>IFERROR(VLOOKUP(A12853,Aux!A:B,2,0),"Outros")</f>
        <v>Hospitais</v>
      </c>
      <c r="L12853" s="2">
        <f t="shared" si="601"/>
        <v>2019</v>
      </c>
      <c r="M12853">
        <f t="shared" si="602"/>
        <v>46</v>
      </c>
    </row>
    <row r="12854" spans="1:13" x14ac:dyDescent="0.35">
      <c r="A12854" t="s">
        <v>154</v>
      </c>
      <c r="B12854">
        <v>506818829</v>
      </c>
      <c r="C12854">
        <v>177432</v>
      </c>
      <c r="E12854" s="1">
        <v>43783.51321759259</v>
      </c>
      <c r="F12854">
        <v>3</v>
      </c>
      <c r="H12854">
        <v>400</v>
      </c>
      <c r="J12854" s="2">
        <f t="shared" si="600"/>
        <v>1</v>
      </c>
      <c r="K12854" s="2" t="str">
        <f>IFERROR(VLOOKUP(A12854,Aux!A:B,2,0),"Outros")</f>
        <v>Municípios</v>
      </c>
      <c r="L12854" s="2">
        <f t="shared" si="601"/>
        <v>2019</v>
      </c>
      <c r="M12854">
        <f t="shared" si="602"/>
        <v>46</v>
      </c>
    </row>
    <row r="12855" spans="1:13" x14ac:dyDescent="0.35">
      <c r="A12855" t="s">
        <v>105</v>
      </c>
      <c r="B12855">
        <v>503311332</v>
      </c>
      <c r="C12855">
        <v>177434</v>
      </c>
      <c r="D12855" t="s">
        <v>10539</v>
      </c>
      <c r="E12855" s="1">
        <v>43783.514837962961</v>
      </c>
      <c r="F12855">
        <v>13</v>
      </c>
      <c r="G12855" t="s">
        <v>107</v>
      </c>
      <c r="H12855">
        <v>360</v>
      </c>
      <c r="I12855" s="1">
        <v>43788.708333333336</v>
      </c>
      <c r="J12855" s="2">
        <f t="shared" si="600"/>
        <v>1</v>
      </c>
      <c r="K12855" s="2" t="str">
        <f>IFERROR(VLOOKUP(A12855,Aux!A:B,2,0),"Outros")</f>
        <v>Municípios</v>
      </c>
      <c r="L12855" s="2">
        <f t="shared" si="601"/>
        <v>2019</v>
      </c>
      <c r="M12855">
        <f t="shared" si="602"/>
        <v>46</v>
      </c>
    </row>
    <row r="12856" spans="1:13" x14ac:dyDescent="0.35">
      <c r="A12856" t="s">
        <v>60</v>
      </c>
      <c r="B12856">
        <v>505456010</v>
      </c>
      <c r="C12856">
        <v>177436</v>
      </c>
      <c r="D12856" t="s">
        <v>10524</v>
      </c>
      <c r="E12856" s="1">
        <v>43783.546932870369</v>
      </c>
      <c r="F12856">
        <v>1</v>
      </c>
      <c r="G12856" t="s">
        <v>62</v>
      </c>
      <c r="H12856">
        <v>340</v>
      </c>
      <c r="I12856" s="1">
        <v>43789.999305555553</v>
      </c>
      <c r="J12856" s="2">
        <f t="shared" si="600"/>
        <v>1</v>
      </c>
      <c r="K12856" s="2" t="str">
        <f>IFERROR(VLOOKUP(A12856,Aux!A:B,2,0),"Outros")</f>
        <v>Municípios</v>
      </c>
      <c r="L12856" s="2">
        <f t="shared" si="601"/>
        <v>2019</v>
      </c>
      <c r="M12856">
        <f t="shared" si="602"/>
        <v>46</v>
      </c>
    </row>
    <row r="12857" spans="1:13" x14ac:dyDescent="0.35">
      <c r="A12857" t="s">
        <v>150</v>
      </c>
      <c r="B12857">
        <v>505309939</v>
      </c>
      <c r="C12857">
        <v>177437</v>
      </c>
      <c r="D12857" t="s">
        <v>10540</v>
      </c>
      <c r="E12857" s="1">
        <v>43783.562916666669</v>
      </c>
      <c r="F12857">
        <v>1</v>
      </c>
      <c r="G12857" t="s">
        <v>152</v>
      </c>
      <c r="H12857">
        <v>360</v>
      </c>
      <c r="I12857" s="1">
        <v>43790.6875</v>
      </c>
      <c r="J12857" s="2">
        <f t="shared" si="600"/>
        <v>1</v>
      </c>
      <c r="K12857" s="2" t="str">
        <f>IFERROR(VLOOKUP(A12857,Aux!A:B,2,0),"Outros")</f>
        <v>Municípios</v>
      </c>
      <c r="L12857" s="2">
        <f t="shared" si="601"/>
        <v>2019</v>
      </c>
      <c r="M12857">
        <f t="shared" si="602"/>
        <v>46</v>
      </c>
    </row>
    <row r="12858" spans="1:13" x14ac:dyDescent="0.35">
      <c r="A12858" t="s">
        <v>171</v>
      </c>
      <c r="B12858">
        <v>504293125</v>
      </c>
      <c r="C12858">
        <v>177438</v>
      </c>
      <c r="D12858" t="s">
        <v>10976</v>
      </c>
      <c r="E12858" s="1">
        <v>43783.579016203701</v>
      </c>
      <c r="F12858">
        <v>3</v>
      </c>
      <c r="G12858" t="s">
        <v>173</v>
      </c>
      <c r="H12858">
        <v>340</v>
      </c>
      <c r="I12858" s="1">
        <v>43807.999305555553</v>
      </c>
      <c r="J12858" s="2">
        <f t="shared" si="600"/>
        <v>1</v>
      </c>
      <c r="K12858" s="2" t="str">
        <f>IFERROR(VLOOKUP(A12858,Aux!A:B,2,0),"Outros")</f>
        <v>Municípios</v>
      </c>
      <c r="L12858" s="2">
        <f t="shared" si="601"/>
        <v>2019</v>
      </c>
      <c r="M12858">
        <f t="shared" si="602"/>
        <v>46</v>
      </c>
    </row>
    <row r="12859" spans="1:13" x14ac:dyDescent="0.35">
      <c r="A12859" t="s">
        <v>105</v>
      </c>
      <c r="B12859">
        <v>503311332</v>
      </c>
      <c r="C12859">
        <v>177441</v>
      </c>
      <c r="D12859" t="s">
        <v>10541</v>
      </c>
      <c r="E12859" s="1">
        <v>43783.589803240742</v>
      </c>
      <c r="F12859">
        <v>13</v>
      </c>
      <c r="G12859" t="s">
        <v>259</v>
      </c>
      <c r="H12859">
        <v>360</v>
      </c>
      <c r="I12859" s="1">
        <v>43804.708333333336</v>
      </c>
      <c r="J12859" s="2">
        <f t="shared" si="600"/>
        <v>1</v>
      </c>
      <c r="K12859" s="2" t="str">
        <f>IFERROR(VLOOKUP(A12859,Aux!A:B,2,0),"Outros")</f>
        <v>Municípios</v>
      </c>
      <c r="L12859" s="2">
        <f t="shared" si="601"/>
        <v>2019</v>
      </c>
      <c r="M12859">
        <f t="shared" si="602"/>
        <v>46</v>
      </c>
    </row>
    <row r="12860" spans="1:13" x14ac:dyDescent="0.35">
      <c r="A12860" t="s">
        <v>12</v>
      </c>
      <c r="B12860">
        <v>508481287</v>
      </c>
      <c r="C12860">
        <v>177442</v>
      </c>
      <c r="D12860" t="s">
        <v>10542</v>
      </c>
      <c r="E12860" s="1">
        <v>43783.591990740744</v>
      </c>
      <c r="F12860">
        <v>13</v>
      </c>
      <c r="G12860" t="s">
        <v>14</v>
      </c>
      <c r="H12860">
        <v>360</v>
      </c>
      <c r="I12860" s="1">
        <v>43795.708333333336</v>
      </c>
      <c r="J12860" s="2">
        <f t="shared" si="600"/>
        <v>1</v>
      </c>
      <c r="K12860" s="2" t="str">
        <f>IFERROR(VLOOKUP(A12860,Aux!A:B,2,0),"Outros")</f>
        <v>Hospitais</v>
      </c>
      <c r="L12860" s="2">
        <f t="shared" si="601"/>
        <v>2019</v>
      </c>
      <c r="M12860">
        <f t="shared" si="602"/>
        <v>46</v>
      </c>
    </row>
    <row r="12861" spans="1:13" x14ac:dyDescent="0.35">
      <c r="A12861" t="s">
        <v>154</v>
      </c>
      <c r="B12861">
        <v>506818829</v>
      </c>
      <c r="C12861">
        <v>177445</v>
      </c>
      <c r="D12861" t="s">
        <v>10878</v>
      </c>
      <c r="E12861" s="1">
        <v>43783.598356481481</v>
      </c>
      <c r="F12861">
        <v>13</v>
      </c>
      <c r="G12861" t="s">
        <v>156</v>
      </c>
      <c r="H12861">
        <v>360</v>
      </c>
      <c r="I12861" s="1">
        <v>43788.999305555553</v>
      </c>
      <c r="J12861" s="2">
        <f t="shared" si="600"/>
        <v>1</v>
      </c>
      <c r="K12861" s="2" t="str">
        <f>IFERROR(VLOOKUP(A12861,Aux!A:B,2,0),"Outros")</f>
        <v>Municípios</v>
      </c>
      <c r="L12861" s="2">
        <f t="shared" si="601"/>
        <v>2019</v>
      </c>
      <c r="M12861">
        <f t="shared" si="602"/>
        <v>46</v>
      </c>
    </row>
    <row r="12862" spans="1:13" x14ac:dyDescent="0.35">
      <c r="A12862" t="s">
        <v>48</v>
      </c>
      <c r="B12862">
        <v>503035416</v>
      </c>
      <c r="C12862">
        <v>177446</v>
      </c>
      <c r="D12862" t="s">
        <v>10925</v>
      </c>
      <c r="E12862" s="1">
        <v>43783.605613425927</v>
      </c>
      <c r="F12862">
        <v>1</v>
      </c>
      <c r="G12862" t="s">
        <v>50</v>
      </c>
      <c r="H12862">
        <v>340</v>
      </c>
      <c r="I12862" s="1">
        <v>43787.708333333336</v>
      </c>
      <c r="J12862" s="2">
        <f t="shared" si="600"/>
        <v>1</v>
      </c>
      <c r="K12862" s="2" t="str">
        <f>IFERROR(VLOOKUP(A12862,Aux!A:B,2,0),"Outros")</f>
        <v>Hospitais</v>
      </c>
      <c r="L12862" s="2">
        <f t="shared" si="601"/>
        <v>2019</v>
      </c>
      <c r="M12862">
        <f t="shared" si="602"/>
        <v>46</v>
      </c>
    </row>
    <row r="12863" spans="1:13" x14ac:dyDescent="0.35">
      <c r="A12863" t="s">
        <v>3509</v>
      </c>
      <c r="B12863">
        <v>900106590</v>
      </c>
      <c r="C12863">
        <v>177447</v>
      </c>
      <c r="E12863" s="1">
        <v>43783.605821759258</v>
      </c>
      <c r="F12863">
        <v>1</v>
      </c>
      <c r="G12863" t="s">
        <v>33</v>
      </c>
      <c r="H12863">
        <v>400</v>
      </c>
      <c r="J12863" s="2">
        <f t="shared" si="600"/>
        <v>1</v>
      </c>
      <c r="K12863" s="2" t="str">
        <f>IFERROR(VLOOKUP(A12863,Aux!A:B,2,0),"Outros")</f>
        <v>Outros</v>
      </c>
      <c r="L12863" s="2">
        <f t="shared" si="601"/>
        <v>2019</v>
      </c>
      <c r="M12863">
        <f t="shared" si="602"/>
        <v>46</v>
      </c>
    </row>
    <row r="12864" spans="1:13" x14ac:dyDescent="0.35">
      <c r="A12864" t="s">
        <v>3509</v>
      </c>
      <c r="B12864">
        <v>900106590</v>
      </c>
      <c r="C12864">
        <v>177448</v>
      </c>
      <c r="E12864" s="1">
        <v>43783.607291666667</v>
      </c>
      <c r="F12864">
        <v>13</v>
      </c>
      <c r="G12864" t="s">
        <v>33</v>
      </c>
      <c r="H12864">
        <v>400</v>
      </c>
      <c r="I12864" s="1">
        <v>25569.708333333332</v>
      </c>
      <c r="J12864" s="2">
        <f t="shared" si="600"/>
        <v>1</v>
      </c>
      <c r="K12864" s="2" t="str">
        <f>IFERROR(VLOOKUP(A12864,Aux!A:B,2,0),"Outros")</f>
        <v>Outros</v>
      </c>
      <c r="L12864" s="2">
        <f t="shared" si="601"/>
        <v>2019</v>
      </c>
      <c r="M12864">
        <f t="shared" si="602"/>
        <v>46</v>
      </c>
    </row>
    <row r="12865" spans="1:13" x14ac:dyDescent="0.35">
      <c r="A12865" t="s">
        <v>105</v>
      </c>
      <c r="B12865">
        <v>503311332</v>
      </c>
      <c r="C12865">
        <v>177449</v>
      </c>
      <c r="D12865" t="s">
        <v>10879</v>
      </c>
      <c r="E12865" s="1">
        <v>43783.609560185185</v>
      </c>
      <c r="F12865">
        <v>13</v>
      </c>
      <c r="G12865" t="s">
        <v>259</v>
      </c>
      <c r="H12865">
        <v>360</v>
      </c>
      <c r="I12865" s="1">
        <v>43798.708333333336</v>
      </c>
      <c r="J12865" s="2">
        <f t="shared" si="600"/>
        <v>1</v>
      </c>
      <c r="K12865" s="2" t="str">
        <f>IFERROR(VLOOKUP(A12865,Aux!A:B,2,0),"Outros")</f>
        <v>Municípios</v>
      </c>
      <c r="L12865" s="2">
        <f t="shared" si="601"/>
        <v>2019</v>
      </c>
      <c r="M12865">
        <f t="shared" si="602"/>
        <v>46</v>
      </c>
    </row>
    <row r="12866" spans="1:13" x14ac:dyDescent="0.35">
      <c r="A12866" t="s">
        <v>54</v>
      </c>
      <c r="B12866">
        <v>508345464</v>
      </c>
      <c r="C12866">
        <v>177451</v>
      </c>
      <c r="D12866" t="s">
        <v>10880</v>
      </c>
      <c r="E12866" s="1">
        <v>43783.613749999997</v>
      </c>
      <c r="F12866">
        <v>3</v>
      </c>
      <c r="G12866" t="s">
        <v>250</v>
      </c>
      <c r="H12866">
        <v>360</v>
      </c>
      <c r="I12866" s="1">
        <v>43795.75</v>
      </c>
      <c r="J12866" s="2">
        <f t="shared" ref="J12866:J12929" si="603">IF(C12866=C12865,"",1)</f>
        <v>1</v>
      </c>
      <c r="K12866" s="2" t="str">
        <f>IFERROR(VLOOKUP(A12866,Aux!A:B,2,0),"Outros")</f>
        <v>Outros</v>
      </c>
      <c r="L12866" s="2">
        <f t="shared" ref="L12866:L12929" si="604">YEAR(E12866)</f>
        <v>2019</v>
      </c>
      <c r="M12866">
        <f t="shared" ref="M12866:M12929" si="605">WEEKNUM(E12866)</f>
        <v>46</v>
      </c>
    </row>
    <row r="12867" spans="1:13" x14ac:dyDescent="0.35">
      <c r="A12867" t="s">
        <v>150</v>
      </c>
      <c r="B12867">
        <v>505309939</v>
      </c>
      <c r="C12867">
        <v>177455</v>
      </c>
      <c r="D12867" t="s">
        <v>10526</v>
      </c>
      <c r="E12867" s="1">
        <v>43783.623356481483</v>
      </c>
      <c r="F12867">
        <v>1</v>
      </c>
      <c r="G12867" t="s">
        <v>152</v>
      </c>
      <c r="H12867">
        <v>360</v>
      </c>
      <c r="I12867" s="1">
        <v>43789.6875</v>
      </c>
      <c r="J12867" s="2">
        <f t="shared" si="603"/>
        <v>1</v>
      </c>
      <c r="K12867" s="2" t="str">
        <f>IFERROR(VLOOKUP(A12867,Aux!A:B,2,0),"Outros")</f>
        <v>Municípios</v>
      </c>
      <c r="L12867" s="2">
        <f t="shared" si="604"/>
        <v>2019</v>
      </c>
      <c r="M12867">
        <f t="shared" si="605"/>
        <v>46</v>
      </c>
    </row>
    <row r="12868" spans="1:13" x14ac:dyDescent="0.35">
      <c r="A12868" t="s">
        <v>157</v>
      </c>
      <c r="B12868">
        <v>500122237</v>
      </c>
      <c r="C12868">
        <v>177458</v>
      </c>
      <c r="D12868" t="s">
        <v>10543</v>
      </c>
      <c r="E12868" s="1">
        <v>43783.629571759258</v>
      </c>
      <c r="F12868">
        <v>3</v>
      </c>
      <c r="G12868" t="s">
        <v>33</v>
      </c>
      <c r="H12868">
        <v>300</v>
      </c>
      <c r="I12868" s="1">
        <v>43811.708333333336</v>
      </c>
      <c r="J12868" s="2">
        <f t="shared" si="603"/>
        <v>1</v>
      </c>
      <c r="K12868" s="2" t="str">
        <f>IFERROR(VLOOKUP(A12868,Aux!A:B,2,0),"Outros")</f>
        <v>Outros</v>
      </c>
      <c r="L12868" s="2">
        <f t="shared" si="604"/>
        <v>2019</v>
      </c>
      <c r="M12868">
        <f t="shared" si="605"/>
        <v>46</v>
      </c>
    </row>
    <row r="12869" spans="1:13" x14ac:dyDescent="0.35">
      <c r="A12869" t="s">
        <v>118</v>
      </c>
      <c r="B12869">
        <v>680015019</v>
      </c>
      <c r="C12869">
        <v>177459</v>
      </c>
      <c r="D12869" t="s">
        <v>10926</v>
      </c>
      <c r="E12869" s="1">
        <v>43783.630416666667</v>
      </c>
      <c r="F12869">
        <v>3</v>
      </c>
      <c r="G12869" t="s">
        <v>50</v>
      </c>
      <c r="H12869">
        <v>340</v>
      </c>
      <c r="I12869" s="1">
        <v>43795.999305555553</v>
      </c>
      <c r="J12869" s="2">
        <f t="shared" si="603"/>
        <v>1</v>
      </c>
      <c r="K12869" s="2" t="str">
        <f>IFERROR(VLOOKUP(A12869,Aux!A:B,2,0),"Outros")</f>
        <v>Águas e resíduos</v>
      </c>
      <c r="L12869" s="2">
        <f t="shared" si="604"/>
        <v>2019</v>
      </c>
      <c r="M12869">
        <f t="shared" si="605"/>
        <v>46</v>
      </c>
    </row>
    <row r="12870" spans="1:13" x14ac:dyDescent="0.35">
      <c r="A12870" t="s">
        <v>57</v>
      </c>
      <c r="B12870">
        <v>501294104</v>
      </c>
      <c r="C12870">
        <v>177462</v>
      </c>
      <c r="D12870" t="s">
        <v>10967</v>
      </c>
      <c r="E12870" s="1">
        <v>43783.640069444446</v>
      </c>
      <c r="F12870">
        <v>1</v>
      </c>
      <c r="G12870" t="s">
        <v>33</v>
      </c>
      <c r="H12870">
        <v>340</v>
      </c>
      <c r="I12870" s="1">
        <v>43789.999305555553</v>
      </c>
      <c r="J12870" s="2">
        <f t="shared" si="603"/>
        <v>1</v>
      </c>
      <c r="K12870" s="2" t="str">
        <f>IFERROR(VLOOKUP(A12870,Aux!A:B,2,0),"Outros")</f>
        <v>Municípios</v>
      </c>
      <c r="L12870" s="2">
        <f t="shared" si="604"/>
        <v>2019</v>
      </c>
      <c r="M12870">
        <f t="shared" si="605"/>
        <v>46</v>
      </c>
    </row>
    <row r="12871" spans="1:13" x14ac:dyDescent="0.35">
      <c r="A12871" t="s">
        <v>9</v>
      </c>
      <c r="B12871">
        <v>506673626</v>
      </c>
      <c r="C12871">
        <v>177463</v>
      </c>
      <c r="D12871" t="s">
        <v>10527</v>
      </c>
      <c r="E12871" s="1">
        <v>43783.640092592592</v>
      </c>
      <c r="F12871">
        <v>1</v>
      </c>
      <c r="G12871" t="s">
        <v>11</v>
      </c>
      <c r="H12871">
        <v>360</v>
      </c>
      <c r="I12871" s="1">
        <v>43793.999305555553</v>
      </c>
      <c r="J12871" s="2">
        <f t="shared" si="603"/>
        <v>1</v>
      </c>
      <c r="K12871" s="2" t="str">
        <f>IFERROR(VLOOKUP(A12871,Aux!A:B,2,0),"Outros")</f>
        <v>Municípios</v>
      </c>
      <c r="L12871" s="2">
        <f t="shared" si="604"/>
        <v>2019</v>
      </c>
      <c r="M12871">
        <f t="shared" si="605"/>
        <v>46</v>
      </c>
    </row>
    <row r="12872" spans="1:13" x14ac:dyDescent="0.35">
      <c r="A12872" t="s">
        <v>133</v>
      </c>
      <c r="B12872">
        <v>503539473</v>
      </c>
      <c r="C12872">
        <v>177465</v>
      </c>
      <c r="D12872" t="s">
        <v>10544</v>
      </c>
      <c r="E12872" s="1">
        <v>43783.640706018516</v>
      </c>
      <c r="F12872">
        <v>1</v>
      </c>
      <c r="G12872" t="s">
        <v>135</v>
      </c>
      <c r="H12872">
        <v>360</v>
      </c>
      <c r="I12872" s="1">
        <v>43786.999305555553</v>
      </c>
      <c r="J12872" s="2">
        <f t="shared" si="603"/>
        <v>1</v>
      </c>
      <c r="K12872" s="2" t="str">
        <f>IFERROR(VLOOKUP(A12872,Aux!A:B,2,0),"Outros")</f>
        <v>Municípios</v>
      </c>
      <c r="L12872" s="2">
        <f t="shared" si="604"/>
        <v>2019</v>
      </c>
      <c r="M12872">
        <f t="shared" si="605"/>
        <v>46</v>
      </c>
    </row>
    <row r="12873" spans="1:13" x14ac:dyDescent="0.35">
      <c r="A12873" t="s">
        <v>150</v>
      </c>
      <c r="B12873">
        <v>505309939</v>
      </c>
      <c r="C12873">
        <v>177467</v>
      </c>
      <c r="D12873" t="s">
        <v>10927</v>
      </c>
      <c r="E12873" s="1">
        <v>43783.64471064815</v>
      </c>
      <c r="F12873">
        <v>1</v>
      </c>
      <c r="G12873" t="s">
        <v>152</v>
      </c>
      <c r="H12873">
        <v>360</v>
      </c>
      <c r="I12873" s="1">
        <v>43790.6875</v>
      </c>
      <c r="J12873" s="2">
        <f t="shared" si="603"/>
        <v>1</v>
      </c>
      <c r="K12873" s="2" t="str">
        <f>IFERROR(VLOOKUP(A12873,Aux!A:B,2,0),"Outros")</f>
        <v>Municípios</v>
      </c>
      <c r="L12873" s="2">
        <f t="shared" si="604"/>
        <v>2019</v>
      </c>
      <c r="M12873">
        <f t="shared" si="605"/>
        <v>46</v>
      </c>
    </row>
    <row r="12874" spans="1:13" x14ac:dyDescent="0.35">
      <c r="A12874" t="s">
        <v>528</v>
      </c>
      <c r="B12874">
        <v>512044040</v>
      </c>
      <c r="C12874">
        <v>177468</v>
      </c>
      <c r="E12874" s="1">
        <v>43783.64634259259</v>
      </c>
      <c r="F12874">
        <v>1</v>
      </c>
      <c r="G12874" t="s">
        <v>33</v>
      </c>
      <c r="H12874">
        <v>1</v>
      </c>
      <c r="J12874" s="2">
        <f t="shared" si="603"/>
        <v>1</v>
      </c>
      <c r="K12874" s="2" t="str">
        <f>IFERROR(VLOOKUP(A12874,Aux!A:B,2,0),"Outros")</f>
        <v>Municípios</v>
      </c>
      <c r="L12874" s="2">
        <f t="shared" si="604"/>
        <v>2019</v>
      </c>
      <c r="M12874">
        <f t="shared" si="605"/>
        <v>46</v>
      </c>
    </row>
    <row r="12875" spans="1:13" x14ac:dyDescent="0.35">
      <c r="A12875" t="s">
        <v>858</v>
      </c>
      <c r="B12875">
        <v>501206639</v>
      </c>
      <c r="C12875">
        <v>177469</v>
      </c>
      <c r="D12875" t="s">
        <v>10697</v>
      </c>
      <c r="E12875" s="1">
        <v>43783.647337962961</v>
      </c>
      <c r="F12875">
        <v>3</v>
      </c>
      <c r="G12875" t="s">
        <v>1306</v>
      </c>
      <c r="H12875">
        <v>300</v>
      </c>
      <c r="I12875" s="1">
        <v>43817.75</v>
      </c>
      <c r="J12875" s="2">
        <f t="shared" si="603"/>
        <v>1</v>
      </c>
      <c r="K12875" s="2" t="str">
        <f>IFERROR(VLOOKUP(A12875,Aux!A:B,2,0),"Outros")</f>
        <v>Municípios</v>
      </c>
      <c r="L12875" s="2">
        <f t="shared" si="604"/>
        <v>2019</v>
      </c>
      <c r="M12875">
        <f t="shared" si="605"/>
        <v>46</v>
      </c>
    </row>
    <row r="12876" spans="1:13" x14ac:dyDescent="0.35">
      <c r="A12876" t="s">
        <v>578</v>
      </c>
      <c r="B12876">
        <v>501112049</v>
      </c>
      <c r="C12876">
        <v>177470</v>
      </c>
      <c r="D12876" t="s">
        <v>10977</v>
      </c>
      <c r="E12876" s="1">
        <v>43783.650092592594</v>
      </c>
      <c r="F12876">
        <v>1</v>
      </c>
      <c r="G12876" t="s">
        <v>580</v>
      </c>
      <c r="H12876">
        <v>340</v>
      </c>
      <c r="I12876" s="1">
        <v>43790.666666666664</v>
      </c>
      <c r="J12876" s="2">
        <f t="shared" si="603"/>
        <v>1</v>
      </c>
      <c r="K12876" s="2" t="str">
        <f>IFERROR(VLOOKUP(A12876,Aux!A:B,2,0),"Outros")</f>
        <v>Municípios</v>
      </c>
      <c r="L12876" s="2">
        <f t="shared" si="604"/>
        <v>2019</v>
      </c>
      <c r="M12876">
        <f t="shared" si="605"/>
        <v>46</v>
      </c>
    </row>
    <row r="12877" spans="1:13" x14ac:dyDescent="0.35">
      <c r="A12877" t="s">
        <v>1150</v>
      </c>
      <c r="B12877">
        <v>505991527</v>
      </c>
      <c r="C12877">
        <v>177473</v>
      </c>
      <c r="D12877" t="s">
        <v>10545</v>
      </c>
      <c r="E12877" s="1">
        <v>43783.658402777779</v>
      </c>
      <c r="F12877">
        <v>13</v>
      </c>
      <c r="G12877" t="s">
        <v>643</v>
      </c>
      <c r="H12877">
        <v>360</v>
      </c>
      <c r="I12877" s="1">
        <v>43794.999305555553</v>
      </c>
      <c r="J12877" s="2">
        <f t="shared" si="603"/>
        <v>1</v>
      </c>
      <c r="K12877" s="2" t="str">
        <f>IFERROR(VLOOKUP(A12877,Aux!A:B,2,0),"Outros")</f>
        <v>Águas e resíduos</v>
      </c>
      <c r="L12877" s="2">
        <f t="shared" si="604"/>
        <v>2019</v>
      </c>
      <c r="M12877">
        <f t="shared" si="605"/>
        <v>46</v>
      </c>
    </row>
    <row r="12878" spans="1:13" x14ac:dyDescent="0.35">
      <c r="A12878" t="s">
        <v>63</v>
      </c>
      <c r="B12878">
        <v>502098139</v>
      </c>
      <c r="C12878">
        <v>177474</v>
      </c>
      <c r="D12878" t="s">
        <v>10978</v>
      </c>
      <c r="E12878" s="1">
        <v>43783.660856481481</v>
      </c>
      <c r="F12878">
        <v>13</v>
      </c>
      <c r="G12878" t="s">
        <v>65</v>
      </c>
      <c r="H12878">
        <v>5</v>
      </c>
      <c r="I12878" s="1">
        <v>43796.708333333336</v>
      </c>
      <c r="J12878" s="2">
        <f t="shared" si="603"/>
        <v>1</v>
      </c>
      <c r="K12878" s="2" t="str">
        <f>IFERROR(VLOOKUP(A12878,Aux!A:B,2,0),"Outros")</f>
        <v>Municípios</v>
      </c>
      <c r="L12878" s="2">
        <f t="shared" si="604"/>
        <v>2019</v>
      </c>
      <c r="M12878">
        <f t="shared" si="605"/>
        <v>46</v>
      </c>
    </row>
    <row r="12879" spans="1:13" x14ac:dyDescent="0.35">
      <c r="A12879" t="s">
        <v>133</v>
      </c>
      <c r="B12879">
        <v>503539473</v>
      </c>
      <c r="C12879">
        <v>177475</v>
      </c>
      <c r="E12879" s="1">
        <v>43783.663958333331</v>
      </c>
      <c r="F12879">
        <v>13</v>
      </c>
      <c r="G12879" t="s">
        <v>33</v>
      </c>
      <c r="H12879">
        <v>400</v>
      </c>
      <c r="J12879" s="2">
        <f t="shared" si="603"/>
        <v>1</v>
      </c>
      <c r="K12879" s="2" t="str">
        <f>IFERROR(VLOOKUP(A12879,Aux!A:B,2,0),"Outros")</f>
        <v>Municípios</v>
      </c>
      <c r="L12879" s="2">
        <f t="shared" si="604"/>
        <v>2019</v>
      </c>
      <c r="M12879">
        <f t="shared" si="605"/>
        <v>46</v>
      </c>
    </row>
    <row r="12880" spans="1:13" x14ac:dyDescent="0.35">
      <c r="A12880" t="s">
        <v>133</v>
      </c>
      <c r="B12880">
        <v>503539473</v>
      </c>
      <c r="C12880">
        <v>177476</v>
      </c>
      <c r="D12880" t="s">
        <v>10881</v>
      </c>
      <c r="E12880" s="1">
        <v>43783.664259259262</v>
      </c>
      <c r="F12880">
        <v>13</v>
      </c>
      <c r="G12880" t="s">
        <v>135</v>
      </c>
      <c r="H12880">
        <v>400</v>
      </c>
      <c r="I12880" s="1">
        <v>25569.999305555557</v>
      </c>
      <c r="J12880" s="2">
        <f t="shared" si="603"/>
        <v>1</v>
      </c>
      <c r="K12880" s="2" t="str">
        <f>IFERROR(VLOOKUP(A12880,Aux!A:B,2,0),"Outros")</f>
        <v>Municípios</v>
      </c>
      <c r="L12880" s="2">
        <f t="shared" si="604"/>
        <v>2019</v>
      </c>
      <c r="M12880">
        <f t="shared" si="605"/>
        <v>46</v>
      </c>
    </row>
    <row r="12881" spans="1:13" x14ac:dyDescent="0.35">
      <c r="A12881" t="s">
        <v>1287</v>
      </c>
      <c r="B12881">
        <v>512088357</v>
      </c>
      <c r="C12881">
        <v>177478</v>
      </c>
      <c r="D12881" t="s">
        <v>10698</v>
      </c>
      <c r="E12881" s="1">
        <v>43783.669386574074</v>
      </c>
      <c r="F12881">
        <v>13</v>
      </c>
      <c r="G12881" t="s">
        <v>839</v>
      </c>
      <c r="H12881">
        <v>340</v>
      </c>
      <c r="I12881" s="1">
        <v>43795.999305555553</v>
      </c>
      <c r="J12881" s="2">
        <f t="shared" si="603"/>
        <v>1</v>
      </c>
      <c r="K12881" s="2" t="str">
        <f>IFERROR(VLOOKUP(A12881,Aux!A:B,2,0),"Outros")</f>
        <v>Outros</v>
      </c>
      <c r="L12881" s="2">
        <f t="shared" si="604"/>
        <v>2019</v>
      </c>
      <c r="M12881">
        <f t="shared" si="605"/>
        <v>46</v>
      </c>
    </row>
    <row r="12882" spans="1:13" x14ac:dyDescent="0.35">
      <c r="A12882" t="s">
        <v>88</v>
      </c>
      <c r="B12882">
        <v>506624200</v>
      </c>
      <c r="C12882">
        <v>177484</v>
      </c>
      <c r="D12882" t="s">
        <v>10979</v>
      </c>
      <c r="E12882" s="1">
        <v>43783.702534722222</v>
      </c>
      <c r="F12882">
        <v>3</v>
      </c>
      <c r="G12882" t="s">
        <v>2623</v>
      </c>
      <c r="H12882">
        <v>340</v>
      </c>
      <c r="I12882" s="1">
        <v>43793.708333333336</v>
      </c>
      <c r="J12882" s="2">
        <f t="shared" si="603"/>
        <v>1</v>
      </c>
      <c r="K12882" s="2" t="str">
        <f>IFERROR(VLOOKUP(A12882,Aux!A:B,2,0),"Outros")</f>
        <v>Municípios</v>
      </c>
      <c r="L12882" s="2">
        <f t="shared" si="604"/>
        <v>2019</v>
      </c>
      <c r="M12882">
        <f t="shared" si="605"/>
        <v>46</v>
      </c>
    </row>
    <row r="12883" spans="1:13" x14ac:dyDescent="0.35">
      <c r="A12883" t="s">
        <v>177</v>
      </c>
      <c r="B12883">
        <v>506609553</v>
      </c>
      <c r="C12883">
        <v>177485</v>
      </c>
      <c r="D12883" t="s">
        <v>10528</v>
      </c>
      <c r="E12883" s="1">
        <v>43783.703703703701</v>
      </c>
      <c r="F12883">
        <v>1</v>
      </c>
      <c r="G12883" t="s">
        <v>179</v>
      </c>
      <c r="H12883">
        <v>360</v>
      </c>
      <c r="I12883" s="1">
        <v>43793.999305555553</v>
      </c>
      <c r="J12883" s="2">
        <f t="shared" si="603"/>
        <v>1</v>
      </c>
      <c r="K12883" s="2" t="str">
        <f>IFERROR(VLOOKUP(A12883,Aux!A:B,2,0),"Outros")</f>
        <v>Municípios</v>
      </c>
      <c r="L12883" s="2">
        <f t="shared" si="604"/>
        <v>2019</v>
      </c>
      <c r="M12883">
        <f t="shared" si="605"/>
        <v>46</v>
      </c>
    </row>
    <row r="12884" spans="1:13" x14ac:dyDescent="0.35">
      <c r="A12884" t="s">
        <v>41</v>
      </c>
      <c r="B12884">
        <v>500192855</v>
      </c>
      <c r="C12884">
        <v>177486</v>
      </c>
      <c r="D12884" t="s">
        <v>10882</v>
      </c>
      <c r="E12884" s="1">
        <v>43783.711111111108</v>
      </c>
      <c r="F12884">
        <v>3</v>
      </c>
      <c r="G12884" t="s">
        <v>33</v>
      </c>
      <c r="H12884">
        <v>340</v>
      </c>
      <c r="I12884" s="1">
        <v>43814.999305555553</v>
      </c>
      <c r="J12884" s="2">
        <f t="shared" si="603"/>
        <v>1</v>
      </c>
      <c r="K12884" s="2" t="str">
        <f>IFERROR(VLOOKUP(A12884,Aux!A:B,2,0),"Outros")</f>
        <v>Transportes</v>
      </c>
      <c r="L12884" s="2">
        <f t="shared" si="604"/>
        <v>2019</v>
      </c>
      <c r="M12884">
        <f t="shared" si="605"/>
        <v>46</v>
      </c>
    </row>
    <row r="12885" spans="1:13" x14ac:dyDescent="0.35">
      <c r="A12885" t="s">
        <v>3101</v>
      </c>
      <c r="B12885">
        <v>507001206</v>
      </c>
      <c r="C12885">
        <v>177487</v>
      </c>
      <c r="D12885" t="s">
        <v>10989</v>
      </c>
      <c r="E12885" s="1">
        <v>43783.711469907408</v>
      </c>
      <c r="F12885">
        <v>13</v>
      </c>
      <c r="G12885" t="s">
        <v>202</v>
      </c>
      <c r="H12885">
        <v>340</v>
      </c>
      <c r="I12885" s="1">
        <v>43788.999305555553</v>
      </c>
      <c r="J12885" s="2">
        <f t="shared" si="603"/>
        <v>1</v>
      </c>
      <c r="K12885" s="2" t="str">
        <f>IFERROR(VLOOKUP(A12885,Aux!A:B,2,0),"Outros")</f>
        <v>Transportes</v>
      </c>
      <c r="L12885" s="2">
        <f t="shared" si="604"/>
        <v>2019</v>
      </c>
      <c r="M12885">
        <f t="shared" si="605"/>
        <v>46</v>
      </c>
    </row>
    <row r="12886" spans="1:13" x14ac:dyDescent="0.35">
      <c r="A12886" t="s">
        <v>197</v>
      </c>
      <c r="B12886">
        <v>506334562</v>
      </c>
      <c r="C12886">
        <v>177489</v>
      </c>
      <c r="D12886" t="s">
        <v>10529</v>
      </c>
      <c r="E12886" s="1">
        <v>43783.722893518519</v>
      </c>
      <c r="F12886">
        <v>1</v>
      </c>
      <c r="G12886" t="s">
        <v>625</v>
      </c>
      <c r="H12886">
        <v>360</v>
      </c>
      <c r="I12886" s="1">
        <v>43790.999305555553</v>
      </c>
      <c r="J12886" s="2">
        <f t="shared" si="603"/>
        <v>1</v>
      </c>
      <c r="K12886" s="2" t="str">
        <f>IFERROR(VLOOKUP(A12886,Aux!A:B,2,0),"Outros")</f>
        <v>Municípios</v>
      </c>
      <c r="L12886" s="2">
        <f t="shared" si="604"/>
        <v>2019</v>
      </c>
      <c r="M12886">
        <f t="shared" si="605"/>
        <v>46</v>
      </c>
    </row>
    <row r="12887" spans="1:13" x14ac:dyDescent="0.35">
      <c r="A12887" t="s">
        <v>60</v>
      </c>
      <c r="B12887">
        <v>505456010</v>
      </c>
      <c r="C12887">
        <v>177492</v>
      </c>
      <c r="E12887" s="1">
        <v>43783.917025462964</v>
      </c>
      <c r="F12887">
        <v>13</v>
      </c>
      <c r="G12887" t="s">
        <v>33</v>
      </c>
      <c r="H12887">
        <v>400</v>
      </c>
      <c r="J12887" s="2">
        <f t="shared" si="603"/>
        <v>1</v>
      </c>
      <c r="K12887" s="2" t="str">
        <f>IFERROR(VLOOKUP(A12887,Aux!A:B,2,0),"Outros")</f>
        <v>Municípios</v>
      </c>
      <c r="L12887" s="2">
        <f t="shared" si="604"/>
        <v>2019</v>
      </c>
      <c r="M12887">
        <f t="shared" si="605"/>
        <v>46</v>
      </c>
    </row>
    <row r="12888" spans="1:13" x14ac:dyDescent="0.35">
      <c r="A12888" t="s">
        <v>60</v>
      </c>
      <c r="B12888">
        <v>505456010</v>
      </c>
      <c r="C12888">
        <v>177493</v>
      </c>
      <c r="D12888" t="s">
        <v>10546</v>
      </c>
      <c r="E12888" s="1">
        <v>43783.920601851853</v>
      </c>
      <c r="F12888">
        <v>1</v>
      </c>
      <c r="G12888" t="s">
        <v>62</v>
      </c>
      <c r="H12888">
        <v>400</v>
      </c>
      <c r="I12888" s="1">
        <v>25569.999305555557</v>
      </c>
      <c r="J12888" s="2">
        <f t="shared" si="603"/>
        <v>1</v>
      </c>
      <c r="K12888" s="2" t="str">
        <f>IFERROR(VLOOKUP(A12888,Aux!A:B,2,0),"Outros")</f>
        <v>Municípios</v>
      </c>
      <c r="L12888" s="2">
        <f t="shared" si="604"/>
        <v>2019</v>
      </c>
      <c r="M12888">
        <f t="shared" si="605"/>
        <v>46</v>
      </c>
    </row>
    <row r="12889" spans="1:13" x14ac:dyDescent="0.35">
      <c r="A12889" t="s">
        <v>60</v>
      </c>
      <c r="B12889">
        <v>505456010</v>
      </c>
      <c r="C12889">
        <v>177494</v>
      </c>
      <c r="D12889" t="s">
        <v>10546</v>
      </c>
      <c r="E12889" s="1">
        <v>43783.954930555556</v>
      </c>
      <c r="F12889">
        <v>1</v>
      </c>
      <c r="G12889" t="s">
        <v>62</v>
      </c>
      <c r="H12889">
        <v>360</v>
      </c>
      <c r="I12889" s="1">
        <v>43788.999305555553</v>
      </c>
      <c r="J12889" s="2">
        <f t="shared" si="603"/>
        <v>1</v>
      </c>
      <c r="K12889" s="2" t="str">
        <f>IFERROR(VLOOKUP(A12889,Aux!A:B,2,0),"Outros")</f>
        <v>Municípios</v>
      </c>
      <c r="L12889" s="2">
        <f t="shared" si="604"/>
        <v>2019</v>
      </c>
      <c r="M12889">
        <f t="shared" si="605"/>
        <v>46</v>
      </c>
    </row>
    <row r="12890" spans="1:13" x14ac:dyDescent="0.35">
      <c r="A12890" t="s">
        <v>633</v>
      </c>
      <c r="B12890">
        <v>506617599</v>
      </c>
      <c r="C12890">
        <v>177495</v>
      </c>
      <c r="D12890" t="s">
        <v>10968</v>
      </c>
      <c r="E12890" s="1">
        <v>43784.376689814817</v>
      </c>
      <c r="F12890">
        <v>13</v>
      </c>
      <c r="G12890" t="s">
        <v>635</v>
      </c>
      <c r="H12890">
        <v>340</v>
      </c>
      <c r="I12890" s="1">
        <v>43794.999305555553</v>
      </c>
      <c r="J12890" s="2">
        <f t="shared" si="603"/>
        <v>1</v>
      </c>
      <c r="K12890" s="2" t="str">
        <f>IFERROR(VLOOKUP(A12890,Aux!A:B,2,0),"Outros")</f>
        <v>Municípios</v>
      </c>
      <c r="L12890" s="2">
        <f t="shared" si="604"/>
        <v>2019</v>
      </c>
      <c r="M12890">
        <f t="shared" si="605"/>
        <v>46</v>
      </c>
    </row>
    <row r="12891" spans="1:13" x14ac:dyDescent="0.35">
      <c r="A12891" t="s">
        <v>154</v>
      </c>
      <c r="B12891">
        <v>506818829</v>
      </c>
      <c r="C12891">
        <v>177496</v>
      </c>
      <c r="D12891" t="s">
        <v>10530</v>
      </c>
      <c r="E12891" s="1">
        <v>43784.386932870373</v>
      </c>
      <c r="F12891">
        <v>1</v>
      </c>
      <c r="G12891" t="s">
        <v>156</v>
      </c>
      <c r="H12891">
        <v>360</v>
      </c>
      <c r="I12891" s="1">
        <v>43787.999305555553</v>
      </c>
      <c r="J12891" s="2">
        <f t="shared" si="603"/>
        <v>1</v>
      </c>
      <c r="K12891" s="2" t="str">
        <f>IFERROR(VLOOKUP(A12891,Aux!A:B,2,0),"Outros")</f>
        <v>Municípios</v>
      </c>
      <c r="L12891" s="2">
        <f t="shared" si="604"/>
        <v>2019</v>
      </c>
      <c r="M12891">
        <f t="shared" si="605"/>
        <v>46</v>
      </c>
    </row>
    <row r="12892" spans="1:13" x14ac:dyDescent="0.35">
      <c r="A12892" t="s">
        <v>3020</v>
      </c>
      <c r="B12892">
        <v>504236091</v>
      </c>
      <c r="C12892">
        <v>177497</v>
      </c>
      <c r="E12892" s="1">
        <v>43784.392581018517</v>
      </c>
      <c r="F12892">
        <v>13</v>
      </c>
      <c r="G12892" t="s">
        <v>33</v>
      </c>
      <c r="H12892">
        <v>1</v>
      </c>
      <c r="J12892" s="2">
        <f t="shared" si="603"/>
        <v>1</v>
      </c>
      <c r="K12892" s="2" t="str">
        <f>IFERROR(VLOOKUP(A12892,Aux!A:B,2,0),"Outros")</f>
        <v>Outros</v>
      </c>
      <c r="L12892" s="2">
        <f t="shared" si="604"/>
        <v>2019</v>
      </c>
      <c r="M12892">
        <f t="shared" si="605"/>
        <v>46</v>
      </c>
    </row>
    <row r="12893" spans="1:13" x14ac:dyDescent="0.35">
      <c r="A12893" t="s">
        <v>4725</v>
      </c>
      <c r="B12893">
        <v>510055710</v>
      </c>
      <c r="C12893">
        <v>177498</v>
      </c>
      <c r="D12893" t="s">
        <v>10034</v>
      </c>
      <c r="E12893" s="1">
        <v>43784.402557870373</v>
      </c>
      <c r="F12893">
        <v>13</v>
      </c>
      <c r="G12893" t="s">
        <v>7615</v>
      </c>
      <c r="H12893">
        <v>340</v>
      </c>
      <c r="I12893" s="1">
        <v>43791.999305555553</v>
      </c>
      <c r="J12893" s="2">
        <f t="shared" si="603"/>
        <v>1</v>
      </c>
      <c r="K12893" s="2" t="str">
        <f>IFERROR(VLOOKUP(A12893,Aux!A:B,2,0),"Outros")</f>
        <v>Outros</v>
      </c>
      <c r="L12893" s="2">
        <f t="shared" si="604"/>
        <v>2019</v>
      </c>
      <c r="M12893">
        <f t="shared" si="605"/>
        <v>46</v>
      </c>
    </row>
    <row r="12894" spans="1:13" x14ac:dyDescent="0.35">
      <c r="A12894" t="s">
        <v>185</v>
      </c>
      <c r="B12894">
        <v>506556590</v>
      </c>
      <c r="C12894">
        <v>177500</v>
      </c>
      <c r="D12894" t="s">
        <v>10969</v>
      </c>
      <c r="E12894" s="1">
        <v>43784.406631944446</v>
      </c>
      <c r="F12894">
        <v>1</v>
      </c>
      <c r="G12894" t="s">
        <v>781</v>
      </c>
      <c r="H12894">
        <v>360</v>
      </c>
      <c r="I12894" s="1">
        <v>43790.999305555553</v>
      </c>
      <c r="J12894" s="2">
        <f t="shared" si="603"/>
        <v>1</v>
      </c>
      <c r="K12894" s="2" t="str">
        <f>IFERROR(VLOOKUP(A12894,Aux!A:B,2,0),"Outros")</f>
        <v>Municípios</v>
      </c>
      <c r="L12894" s="2">
        <f t="shared" si="604"/>
        <v>2019</v>
      </c>
      <c r="M12894">
        <f t="shared" si="605"/>
        <v>46</v>
      </c>
    </row>
    <row r="12895" spans="1:13" x14ac:dyDescent="0.35">
      <c r="A12895" t="s">
        <v>27</v>
      </c>
      <c r="B12895">
        <v>505584760</v>
      </c>
      <c r="C12895">
        <v>177501</v>
      </c>
      <c r="D12895" t="s">
        <v>10970</v>
      </c>
      <c r="E12895" s="1">
        <v>43784.414224537039</v>
      </c>
      <c r="F12895">
        <v>3</v>
      </c>
      <c r="G12895" t="s">
        <v>7515</v>
      </c>
      <c r="H12895">
        <v>5</v>
      </c>
      <c r="I12895" s="1">
        <v>43820.999305555553</v>
      </c>
      <c r="J12895" s="2">
        <f t="shared" si="603"/>
        <v>1</v>
      </c>
      <c r="K12895" s="2" t="str">
        <f>IFERROR(VLOOKUP(A12895,Aux!A:B,2,0),"Outros")</f>
        <v>Municípios</v>
      </c>
      <c r="L12895" s="2">
        <f t="shared" si="604"/>
        <v>2019</v>
      </c>
      <c r="M12895">
        <f t="shared" si="605"/>
        <v>46</v>
      </c>
    </row>
    <row r="12896" spans="1:13" x14ac:dyDescent="0.35">
      <c r="A12896" t="s">
        <v>92</v>
      </c>
      <c r="B12896">
        <v>506037258</v>
      </c>
      <c r="C12896">
        <v>177502</v>
      </c>
      <c r="D12896" t="s">
        <v>10618</v>
      </c>
      <c r="E12896" s="1">
        <v>43784.420787037037</v>
      </c>
      <c r="F12896">
        <v>13</v>
      </c>
      <c r="G12896" t="s">
        <v>476</v>
      </c>
      <c r="H12896">
        <v>340</v>
      </c>
      <c r="I12896" s="1">
        <v>43796.708333333336</v>
      </c>
      <c r="J12896" s="2">
        <f t="shared" si="603"/>
        <v>1</v>
      </c>
      <c r="K12896" s="2" t="str">
        <f>IFERROR(VLOOKUP(A12896,Aux!A:B,2,0),"Outros")</f>
        <v>Municípios</v>
      </c>
      <c r="L12896" s="2">
        <f t="shared" si="604"/>
        <v>2019</v>
      </c>
      <c r="M12896">
        <f t="shared" si="605"/>
        <v>46</v>
      </c>
    </row>
    <row r="12897" spans="1:13" x14ac:dyDescent="0.35">
      <c r="A12897" t="s">
        <v>118</v>
      </c>
      <c r="B12897">
        <v>680015019</v>
      </c>
      <c r="C12897">
        <v>177503</v>
      </c>
      <c r="D12897" t="s">
        <v>10583</v>
      </c>
      <c r="E12897" s="1">
        <v>43784.417662037034</v>
      </c>
      <c r="F12897">
        <v>1</v>
      </c>
      <c r="G12897" t="s">
        <v>561</v>
      </c>
      <c r="H12897">
        <v>360</v>
      </c>
      <c r="I12897" s="1">
        <v>43790.666666666664</v>
      </c>
      <c r="J12897" s="2">
        <f t="shared" si="603"/>
        <v>1</v>
      </c>
      <c r="K12897" s="2" t="str">
        <f>IFERROR(VLOOKUP(A12897,Aux!A:B,2,0),"Outros")</f>
        <v>Águas e resíduos</v>
      </c>
      <c r="L12897" s="2">
        <f t="shared" si="604"/>
        <v>2019</v>
      </c>
      <c r="M12897">
        <f t="shared" si="605"/>
        <v>46</v>
      </c>
    </row>
    <row r="12898" spans="1:13" x14ac:dyDescent="0.35">
      <c r="A12898" t="s">
        <v>628</v>
      </c>
      <c r="B12898">
        <v>501258027</v>
      </c>
      <c r="C12898">
        <v>177506</v>
      </c>
      <c r="D12898" t="s">
        <v>10531</v>
      </c>
      <c r="E12898" s="1">
        <v>43784.435891203706</v>
      </c>
      <c r="F12898">
        <v>1</v>
      </c>
      <c r="G12898" t="s">
        <v>759</v>
      </c>
      <c r="H12898">
        <v>340</v>
      </c>
      <c r="I12898" s="1">
        <v>43790.999305555553</v>
      </c>
      <c r="J12898" s="2">
        <f t="shared" si="603"/>
        <v>1</v>
      </c>
      <c r="K12898" s="2" t="str">
        <f>IFERROR(VLOOKUP(A12898,Aux!A:B,2,0),"Outros")</f>
        <v>Municípios</v>
      </c>
      <c r="L12898" s="2">
        <f t="shared" si="604"/>
        <v>2019</v>
      </c>
      <c r="M12898">
        <f t="shared" si="605"/>
        <v>46</v>
      </c>
    </row>
    <row r="12899" spans="1:13" x14ac:dyDescent="0.35">
      <c r="A12899" t="s">
        <v>130</v>
      </c>
      <c r="B12899">
        <v>512103070</v>
      </c>
      <c r="C12899">
        <v>177510</v>
      </c>
      <c r="D12899" t="s">
        <v>9827</v>
      </c>
      <c r="E12899" s="1">
        <v>43784.45113425926</v>
      </c>
      <c r="F12899">
        <v>1</v>
      </c>
      <c r="G12899" t="s">
        <v>132</v>
      </c>
      <c r="H12899">
        <v>360</v>
      </c>
      <c r="I12899" s="1">
        <v>43794.999305555553</v>
      </c>
      <c r="J12899" s="2">
        <f t="shared" si="603"/>
        <v>1</v>
      </c>
      <c r="K12899" s="2" t="str">
        <f>IFERROR(VLOOKUP(A12899,Aux!A:B,2,0),"Outros")</f>
        <v>Hospitais</v>
      </c>
      <c r="L12899" s="2">
        <f t="shared" si="604"/>
        <v>2019</v>
      </c>
      <c r="M12899">
        <f t="shared" si="605"/>
        <v>46</v>
      </c>
    </row>
    <row r="12900" spans="1:13" x14ac:dyDescent="0.35">
      <c r="A12900" t="s">
        <v>143</v>
      </c>
      <c r="B12900">
        <v>506801969</v>
      </c>
      <c r="C12900">
        <v>177513</v>
      </c>
      <c r="D12900" t="s">
        <v>10699</v>
      </c>
      <c r="E12900" s="1">
        <v>43784.459710648145</v>
      </c>
      <c r="F12900">
        <v>3</v>
      </c>
      <c r="G12900" t="s">
        <v>1117</v>
      </c>
      <c r="H12900">
        <v>360</v>
      </c>
      <c r="I12900" s="1">
        <v>43815.708333333336</v>
      </c>
      <c r="J12900" s="2">
        <f t="shared" si="603"/>
        <v>1</v>
      </c>
      <c r="K12900" s="2" t="str">
        <f>IFERROR(VLOOKUP(A12900,Aux!A:B,2,0),"Outros")</f>
        <v>Municípios</v>
      </c>
      <c r="L12900" s="2">
        <f t="shared" si="604"/>
        <v>2019</v>
      </c>
      <c r="M12900">
        <f t="shared" si="605"/>
        <v>46</v>
      </c>
    </row>
    <row r="12901" spans="1:13" x14ac:dyDescent="0.35">
      <c r="A12901" t="s">
        <v>150</v>
      </c>
      <c r="B12901">
        <v>505309939</v>
      </c>
      <c r="C12901">
        <v>177516</v>
      </c>
      <c r="D12901" t="s">
        <v>10532</v>
      </c>
      <c r="E12901" s="1">
        <v>43784.480694444443</v>
      </c>
      <c r="F12901">
        <v>1</v>
      </c>
      <c r="G12901" t="s">
        <v>152</v>
      </c>
      <c r="H12901">
        <v>360</v>
      </c>
      <c r="I12901" s="1">
        <v>43791.6875</v>
      </c>
      <c r="J12901" s="2">
        <f t="shared" si="603"/>
        <v>1</v>
      </c>
      <c r="K12901" s="2" t="str">
        <f>IFERROR(VLOOKUP(A12901,Aux!A:B,2,0),"Outros")</f>
        <v>Municípios</v>
      </c>
      <c r="L12901" s="2">
        <f t="shared" si="604"/>
        <v>2019</v>
      </c>
      <c r="M12901">
        <f t="shared" si="605"/>
        <v>46</v>
      </c>
    </row>
    <row r="12902" spans="1:13" x14ac:dyDescent="0.35">
      <c r="A12902" t="s">
        <v>454</v>
      </c>
      <c r="B12902">
        <v>503450189</v>
      </c>
      <c r="C12902">
        <v>177517</v>
      </c>
      <c r="D12902" t="s">
        <v>10533</v>
      </c>
      <c r="E12902" s="1">
        <v>43784.480717592596</v>
      </c>
      <c r="F12902">
        <v>13</v>
      </c>
      <c r="G12902" t="s">
        <v>8407</v>
      </c>
      <c r="H12902">
        <v>340</v>
      </c>
      <c r="I12902" s="1">
        <v>43794.75</v>
      </c>
      <c r="J12902" s="2">
        <f t="shared" si="603"/>
        <v>1</v>
      </c>
      <c r="K12902" s="2" t="str">
        <f>IFERROR(VLOOKUP(A12902,Aux!A:B,2,0),"Outros")</f>
        <v>Estradas</v>
      </c>
      <c r="L12902" s="2">
        <f t="shared" si="604"/>
        <v>2019</v>
      </c>
      <c r="M12902">
        <f t="shared" si="605"/>
        <v>46</v>
      </c>
    </row>
    <row r="12903" spans="1:13" x14ac:dyDescent="0.35">
      <c r="A12903" t="s">
        <v>112</v>
      </c>
      <c r="B12903">
        <v>501144218</v>
      </c>
      <c r="C12903">
        <v>177523</v>
      </c>
      <c r="D12903" t="s">
        <v>10534</v>
      </c>
      <c r="E12903" s="1">
        <v>43784.489421296297</v>
      </c>
      <c r="F12903">
        <v>1</v>
      </c>
      <c r="G12903" t="s">
        <v>1242</v>
      </c>
      <c r="H12903">
        <v>5</v>
      </c>
      <c r="I12903" s="1">
        <v>43794.75</v>
      </c>
      <c r="J12903" s="2">
        <f t="shared" si="603"/>
        <v>1</v>
      </c>
      <c r="K12903" s="2" t="str">
        <f>IFERROR(VLOOKUP(A12903,Aux!A:B,2,0),"Outros")</f>
        <v>Municípios</v>
      </c>
      <c r="L12903" s="2">
        <f t="shared" si="604"/>
        <v>2019</v>
      </c>
      <c r="M12903">
        <f t="shared" si="605"/>
        <v>46</v>
      </c>
    </row>
    <row r="12904" spans="1:13" x14ac:dyDescent="0.35">
      <c r="A12904" t="s">
        <v>133</v>
      </c>
      <c r="B12904">
        <v>503539473</v>
      </c>
      <c r="C12904">
        <v>177524</v>
      </c>
      <c r="D12904" t="s">
        <v>10980</v>
      </c>
      <c r="E12904" s="1">
        <v>43784.491018518522</v>
      </c>
      <c r="F12904">
        <v>13</v>
      </c>
      <c r="G12904" t="s">
        <v>33</v>
      </c>
      <c r="H12904">
        <v>360</v>
      </c>
      <c r="I12904" s="1">
        <v>43787.999305555553</v>
      </c>
      <c r="J12904" s="2">
        <f t="shared" si="603"/>
        <v>1</v>
      </c>
      <c r="K12904" s="2" t="str">
        <f>IFERROR(VLOOKUP(A12904,Aux!A:B,2,0),"Outros")</f>
        <v>Municípios</v>
      </c>
      <c r="L12904" s="2">
        <f t="shared" si="604"/>
        <v>2019</v>
      </c>
      <c r="M12904">
        <f t="shared" si="605"/>
        <v>46</v>
      </c>
    </row>
    <row r="12905" spans="1:13" x14ac:dyDescent="0.35">
      <c r="A12905" t="s">
        <v>673</v>
      </c>
      <c r="B12905">
        <v>503584215</v>
      </c>
      <c r="C12905">
        <v>177532</v>
      </c>
      <c r="E12905" s="1">
        <v>43784.504513888889</v>
      </c>
      <c r="F12905">
        <v>3</v>
      </c>
      <c r="H12905">
        <v>400</v>
      </c>
      <c r="J12905" s="2">
        <f t="shared" si="603"/>
        <v>1</v>
      </c>
      <c r="K12905" s="2" t="str">
        <f>IFERROR(VLOOKUP(A12905,Aux!A:B,2,0),"Outros")</f>
        <v>Outros</v>
      </c>
      <c r="L12905" s="2">
        <f t="shared" si="604"/>
        <v>2019</v>
      </c>
      <c r="M12905">
        <f t="shared" si="605"/>
        <v>46</v>
      </c>
    </row>
    <row r="12906" spans="1:13" x14ac:dyDescent="0.35">
      <c r="A12906" t="s">
        <v>10556</v>
      </c>
      <c r="B12906">
        <v>505212625</v>
      </c>
      <c r="C12906">
        <v>177665</v>
      </c>
      <c r="D12906" t="s">
        <v>10932</v>
      </c>
      <c r="E12906" s="1">
        <v>43784.51</v>
      </c>
      <c r="F12906">
        <v>13</v>
      </c>
      <c r="G12906" t="s">
        <v>1441</v>
      </c>
      <c r="H12906">
        <v>300</v>
      </c>
      <c r="I12906" s="1">
        <v>43794.708333333336</v>
      </c>
      <c r="J12906" s="2">
        <f t="shared" si="603"/>
        <v>1</v>
      </c>
      <c r="K12906" s="2" t="str">
        <f>IFERROR(VLOOKUP(A12906,Aux!A:B,2,0),"Outros")</f>
        <v>Outros</v>
      </c>
      <c r="L12906" s="2">
        <f t="shared" si="604"/>
        <v>2019</v>
      </c>
      <c r="M12906">
        <f t="shared" si="605"/>
        <v>46</v>
      </c>
    </row>
    <row r="12907" spans="1:13" x14ac:dyDescent="0.35">
      <c r="A12907" t="s">
        <v>130</v>
      </c>
      <c r="B12907">
        <v>512103070</v>
      </c>
      <c r="C12907">
        <v>177790</v>
      </c>
      <c r="D12907" t="s">
        <v>9827</v>
      </c>
      <c r="E12907" s="1">
        <v>43784.531331018516</v>
      </c>
      <c r="F12907">
        <v>1</v>
      </c>
      <c r="G12907" t="s">
        <v>132</v>
      </c>
      <c r="H12907">
        <v>360</v>
      </c>
      <c r="I12907" s="1">
        <v>43794.999305555553</v>
      </c>
      <c r="J12907" s="2">
        <f t="shared" si="603"/>
        <v>1</v>
      </c>
      <c r="K12907" s="2" t="str">
        <f>IFERROR(VLOOKUP(A12907,Aux!A:B,2,0),"Outros")</f>
        <v>Hospitais</v>
      </c>
      <c r="L12907" s="2">
        <f t="shared" si="604"/>
        <v>2019</v>
      </c>
      <c r="M12907">
        <f t="shared" si="605"/>
        <v>46</v>
      </c>
    </row>
    <row r="12908" spans="1:13" x14ac:dyDescent="0.35">
      <c r="A12908" t="s">
        <v>9</v>
      </c>
      <c r="B12908">
        <v>506673626</v>
      </c>
      <c r="C12908">
        <v>177794</v>
      </c>
      <c r="E12908" s="1">
        <v>43784.590543981481</v>
      </c>
      <c r="F12908">
        <v>1</v>
      </c>
      <c r="G12908" t="s">
        <v>33</v>
      </c>
      <c r="H12908">
        <v>400</v>
      </c>
      <c r="J12908" s="2">
        <f t="shared" si="603"/>
        <v>1</v>
      </c>
      <c r="K12908" s="2" t="str">
        <f>IFERROR(VLOOKUP(A12908,Aux!A:B,2,0),"Outros")</f>
        <v>Municípios</v>
      </c>
      <c r="L12908" s="2">
        <f t="shared" si="604"/>
        <v>2019</v>
      </c>
      <c r="M12908">
        <f t="shared" si="605"/>
        <v>46</v>
      </c>
    </row>
    <row r="12909" spans="1:13" x14ac:dyDescent="0.35">
      <c r="A12909" t="s">
        <v>177</v>
      </c>
      <c r="B12909">
        <v>506609553</v>
      </c>
      <c r="C12909">
        <v>177796</v>
      </c>
      <c r="D12909" t="s">
        <v>10981</v>
      </c>
      <c r="E12909" s="1">
        <v>43784.59851851852</v>
      </c>
      <c r="F12909">
        <v>1</v>
      </c>
      <c r="G12909" t="s">
        <v>179</v>
      </c>
      <c r="H12909">
        <v>5</v>
      </c>
      <c r="I12909" s="1">
        <v>43790.999305555553</v>
      </c>
      <c r="J12909" s="2">
        <f t="shared" si="603"/>
        <v>1</v>
      </c>
      <c r="K12909" s="2" t="str">
        <f>IFERROR(VLOOKUP(A12909,Aux!A:B,2,0),"Outros")</f>
        <v>Municípios</v>
      </c>
      <c r="L12909" s="2">
        <f t="shared" si="604"/>
        <v>2019</v>
      </c>
      <c r="M12909">
        <f t="shared" si="605"/>
        <v>46</v>
      </c>
    </row>
    <row r="12910" spans="1:13" x14ac:dyDescent="0.35">
      <c r="A12910" t="s">
        <v>12</v>
      </c>
      <c r="B12910">
        <v>508481287</v>
      </c>
      <c r="C12910">
        <v>177799</v>
      </c>
      <c r="D12910" t="s">
        <v>10982</v>
      </c>
      <c r="E12910" s="1">
        <v>43784.60355324074</v>
      </c>
      <c r="F12910">
        <v>1</v>
      </c>
      <c r="G12910" t="s">
        <v>14</v>
      </c>
      <c r="H12910">
        <v>5</v>
      </c>
      <c r="I12910" s="1">
        <v>43798.708333333336</v>
      </c>
      <c r="J12910" s="2">
        <f t="shared" si="603"/>
        <v>1</v>
      </c>
      <c r="K12910" s="2" t="str">
        <f>IFERROR(VLOOKUP(A12910,Aux!A:B,2,0),"Outros")</f>
        <v>Hospitais</v>
      </c>
      <c r="L12910" s="2">
        <f t="shared" si="604"/>
        <v>2019</v>
      </c>
      <c r="M12910">
        <f t="shared" si="605"/>
        <v>46</v>
      </c>
    </row>
    <row r="12911" spans="1:13" x14ac:dyDescent="0.35">
      <c r="A12911" t="s">
        <v>105</v>
      </c>
      <c r="B12911">
        <v>503311332</v>
      </c>
      <c r="C12911">
        <v>177800</v>
      </c>
      <c r="D12911" t="s">
        <v>10990</v>
      </c>
      <c r="E12911" s="1">
        <v>43784.604189814818</v>
      </c>
      <c r="F12911">
        <v>3</v>
      </c>
      <c r="G12911" t="s">
        <v>107</v>
      </c>
      <c r="H12911">
        <v>220</v>
      </c>
      <c r="I12911" s="1">
        <v>43796.708333333336</v>
      </c>
      <c r="J12911" s="2">
        <f t="shared" si="603"/>
        <v>1</v>
      </c>
      <c r="K12911" s="2" t="str">
        <f>IFERROR(VLOOKUP(A12911,Aux!A:B,2,0),"Outros")</f>
        <v>Municípios</v>
      </c>
      <c r="L12911" s="2">
        <f t="shared" si="604"/>
        <v>2019</v>
      </c>
      <c r="M12911">
        <f t="shared" si="605"/>
        <v>46</v>
      </c>
    </row>
    <row r="12912" spans="1:13" x14ac:dyDescent="0.35">
      <c r="A12912" t="s">
        <v>118</v>
      </c>
      <c r="B12912">
        <v>680015019</v>
      </c>
      <c r="C12912">
        <v>177801</v>
      </c>
      <c r="D12912" t="s">
        <v>10983</v>
      </c>
      <c r="E12912" s="1">
        <v>43784.605925925927</v>
      </c>
      <c r="F12912">
        <v>1</v>
      </c>
      <c r="G12912" t="s">
        <v>561</v>
      </c>
      <c r="H12912">
        <v>360</v>
      </c>
      <c r="I12912" s="1">
        <v>43790.666666666664</v>
      </c>
      <c r="J12912" s="2">
        <f t="shared" si="603"/>
        <v>1</v>
      </c>
      <c r="K12912" s="2" t="str">
        <f>IFERROR(VLOOKUP(A12912,Aux!A:B,2,0),"Outros")</f>
        <v>Águas e resíduos</v>
      </c>
      <c r="L12912" s="2">
        <f t="shared" si="604"/>
        <v>2019</v>
      </c>
      <c r="M12912">
        <f t="shared" si="605"/>
        <v>46</v>
      </c>
    </row>
    <row r="12913" spans="1:13" x14ac:dyDescent="0.35">
      <c r="A12913" t="s">
        <v>150</v>
      </c>
      <c r="B12913">
        <v>505309939</v>
      </c>
      <c r="C12913">
        <v>177802</v>
      </c>
      <c r="D12913" t="s">
        <v>10700</v>
      </c>
      <c r="E12913" s="1">
        <v>43784.608252314814</v>
      </c>
      <c r="F12913">
        <v>1</v>
      </c>
      <c r="G12913" t="s">
        <v>152</v>
      </c>
      <c r="H12913">
        <v>360</v>
      </c>
      <c r="I12913" s="1">
        <v>43791.6875</v>
      </c>
      <c r="J12913" s="2">
        <f t="shared" si="603"/>
        <v>1</v>
      </c>
      <c r="K12913" s="2" t="str">
        <f>IFERROR(VLOOKUP(A12913,Aux!A:B,2,0),"Outros")</f>
        <v>Municípios</v>
      </c>
      <c r="L12913" s="2">
        <f t="shared" si="604"/>
        <v>2019</v>
      </c>
      <c r="M12913">
        <f t="shared" si="605"/>
        <v>46</v>
      </c>
    </row>
    <row r="12914" spans="1:13" x14ac:dyDescent="0.35">
      <c r="A12914" t="s">
        <v>226</v>
      </c>
      <c r="B12914">
        <v>506792382</v>
      </c>
      <c r="C12914">
        <v>177803</v>
      </c>
      <c r="D12914" t="s">
        <v>10991</v>
      </c>
      <c r="E12914" s="1">
        <v>43784.608622685184</v>
      </c>
      <c r="F12914">
        <v>13</v>
      </c>
      <c r="G12914" t="s">
        <v>1109</v>
      </c>
      <c r="H12914">
        <v>360</v>
      </c>
      <c r="I12914" s="1">
        <v>43798.999305555553</v>
      </c>
      <c r="J12914" s="2">
        <f t="shared" si="603"/>
        <v>1</v>
      </c>
      <c r="K12914" s="2" t="str">
        <f>IFERROR(VLOOKUP(A12914,Aux!A:B,2,0),"Outros")</f>
        <v>Municípios</v>
      </c>
      <c r="L12914" s="2">
        <f t="shared" si="604"/>
        <v>2019</v>
      </c>
      <c r="M12914">
        <f t="shared" si="605"/>
        <v>46</v>
      </c>
    </row>
    <row r="12915" spans="1:13" x14ac:dyDescent="0.35">
      <c r="A12915" t="s">
        <v>574</v>
      </c>
      <c r="B12915">
        <v>506791220</v>
      </c>
      <c r="C12915">
        <v>177805</v>
      </c>
      <c r="D12915" t="s">
        <v>10701</v>
      </c>
      <c r="E12915" s="1">
        <v>43784.612986111111</v>
      </c>
      <c r="F12915">
        <v>3</v>
      </c>
      <c r="G12915" t="s">
        <v>576</v>
      </c>
      <c r="H12915">
        <v>360</v>
      </c>
      <c r="I12915" s="1">
        <v>43818.999305555553</v>
      </c>
      <c r="J12915" s="2">
        <f t="shared" si="603"/>
        <v>1</v>
      </c>
      <c r="K12915" s="2" t="str">
        <f>IFERROR(VLOOKUP(A12915,Aux!A:B,2,0),"Outros")</f>
        <v>Municípios</v>
      </c>
      <c r="L12915" s="2">
        <f t="shared" si="604"/>
        <v>2019</v>
      </c>
      <c r="M12915">
        <f t="shared" si="605"/>
        <v>46</v>
      </c>
    </row>
    <row r="12916" spans="1:13" x14ac:dyDescent="0.35">
      <c r="A12916" t="s">
        <v>37</v>
      </c>
      <c r="B12916">
        <v>506187543</v>
      </c>
      <c r="C12916">
        <v>177806</v>
      </c>
      <c r="D12916" t="s">
        <v>10738</v>
      </c>
      <c r="E12916" s="1">
        <v>43784.623703703706</v>
      </c>
      <c r="F12916">
        <v>1</v>
      </c>
      <c r="G12916" t="s">
        <v>33</v>
      </c>
      <c r="H12916">
        <v>340</v>
      </c>
      <c r="I12916" s="1">
        <v>43789.999305555553</v>
      </c>
      <c r="J12916" s="2">
        <f t="shared" si="603"/>
        <v>1</v>
      </c>
      <c r="K12916" s="2" t="str">
        <f>IFERROR(VLOOKUP(A12916,Aux!A:B,2,0),"Outros")</f>
        <v>Municípios</v>
      </c>
      <c r="L12916" s="2">
        <f t="shared" si="604"/>
        <v>2019</v>
      </c>
      <c r="M12916">
        <f t="shared" si="605"/>
        <v>46</v>
      </c>
    </row>
    <row r="12917" spans="1:13" x14ac:dyDescent="0.35">
      <c r="A12917" t="s">
        <v>1086</v>
      </c>
      <c r="B12917">
        <v>504288806</v>
      </c>
      <c r="C12917">
        <v>177807</v>
      </c>
      <c r="D12917" t="s">
        <v>10739</v>
      </c>
      <c r="E12917" s="1">
        <v>43784.623738425929</v>
      </c>
      <c r="F12917">
        <v>13</v>
      </c>
      <c r="G12917" t="s">
        <v>481</v>
      </c>
      <c r="H12917">
        <v>360</v>
      </c>
      <c r="I12917" s="1">
        <v>43794.999305555553</v>
      </c>
      <c r="J12917" s="2">
        <f t="shared" si="603"/>
        <v>1</v>
      </c>
      <c r="K12917" s="2" t="str">
        <f>IFERROR(VLOOKUP(A12917,Aux!A:B,2,0),"Outros")</f>
        <v>Outros</v>
      </c>
      <c r="L12917" s="2">
        <f t="shared" si="604"/>
        <v>2019</v>
      </c>
      <c r="M12917">
        <f t="shared" si="605"/>
        <v>46</v>
      </c>
    </row>
    <row r="12918" spans="1:13" x14ac:dyDescent="0.35">
      <c r="A12918" t="s">
        <v>118</v>
      </c>
      <c r="B12918">
        <v>680015019</v>
      </c>
      <c r="C12918">
        <v>177808</v>
      </c>
      <c r="D12918" t="s">
        <v>10740</v>
      </c>
      <c r="E12918" s="1">
        <v>43784.625798611109</v>
      </c>
      <c r="F12918">
        <v>13</v>
      </c>
      <c r="G12918" t="s">
        <v>561</v>
      </c>
      <c r="H12918">
        <v>360</v>
      </c>
      <c r="I12918" s="1">
        <v>43795.666666666664</v>
      </c>
      <c r="J12918" s="2">
        <f t="shared" si="603"/>
        <v>1</v>
      </c>
      <c r="K12918" s="2" t="str">
        <f>IFERROR(VLOOKUP(A12918,Aux!A:B,2,0),"Outros")</f>
        <v>Águas e resíduos</v>
      </c>
      <c r="L12918" s="2">
        <f t="shared" si="604"/>
        <v>2019</v>
      </c>
      <c r="M12918">
        <f t="shared" si="605"/>
        <v>46</v>
      </c>
    </row>
    <row r="12919" spans="1:13" x14ac:dyDescent="0.35">
      <c r="A12919" t="s">
        <v>112</v>
      </c>
      <c r="B12919">
        <v>501144218</v>
      </c>
      <c r="C12919">
        <v>177809</v>
      </c>
      <c r="D12919" t="s">
        <v>10984</v>
      </c>
      <c r="E12919" s="1">
        <v>43784.62636574074</v>
      </c>
      <c r="F12919">
        <v>13</v>
      </c>
      <c r="G12919" t="s">
        <v>256</v>
      </c>
      <c r="H12919">
        <v>360</v>
      </c>
      <c r="I12919" s="1">
        <v>43789.75</v>
      </c>
      <c r="J12919" s="2">
        <f t="shared" si="603"/>
        <v>1</v>
      </c>
      <c r="K12919" s="2" t="str">
        <f>IFERROR(VLOOKUP(A12919,Aux!A:B,2,0),"Outros")</f>
        <v>Municípios</v>
      </c>
      <c r="L12919" s="2">
        <f t="shared" si="604"/>
        <v>2019</v>
      </c>
      <c r="M12919">
        <f t="shared" si="605"/>
        <v>46</v>
      </c>
    </row>
    <row r="12920" spans="1:13" x14ac:dyDescent="0.35">
      <c r="A12920" t="s">
        <v>108</v>
      </c>
      <c r="B12920">
        <v>501222634</v>
      </c>
      <c r="C12920">
        <v>177810</v>
      </c>
      <c r="D12920" t="s">
        <v>719</v>
      </c>
      <c r="E12920" s="1">
        <v>43784.633009259262</v>
      </c>
      <c r="F12920">
        <v>13</v>
      </c>
      <c r="G12920" t="s">
        <v>110</v>
      </c>
      <c r="H12920">
        <v>360</v>
      </c>
      <c r="I12920" s="1">
        <v>43796.999305555553</v>
      </c>
      <c r="J12920" s="2">
        <f t="shared" si="603"/>
        <v>1</v>
      </c>
      <c r="K12920" s="2" t="str">
        <f>IFERROR(VLOOKUP(A12920,Aux!A:B,2,0),"Outros")</f>
        <v>Municípios</v>
      </c>
      <c r="L12920" s="2">
        <f t="shared" si="604"/>
        <v>2019</v>
      </c>
      <c r="M12920">
        <f t="shared" si="605"/>
        <v>46</v>
      </c>
    </row>
    <row r="12921" spans="1:13" x14ac:dyDescent="0.35">
      <c r="A12921" t="s">
        <v>105</v>
      </c>
      <c r="B12921">
        <v>503311332</v>
      </c>
      <c r="C12921">
        <v>177811</v>
      </c>
      <c r="D12921" t="s">
        <v>10584</v>
      </c>
      <c r="E12921" s="1">
        <v>43784.633067129631</v>
      </c>
      <c r="F12921">
        <v>3</v>
      </c>
      <c r="G12921" t="s">
        <v>259</v>
      </c>
      <c r="H12921">
        <v>340</v>
      </c>
      <c r="I12921" s="1">
        <v>43833.708333333336</v>
      </c>
      <c r="J12921" s="2">
        <f t="shared" si="603"/>
        <v>1</v>
      </c>
      <c r="K12921" s="2" t="str">
        <f>IFERROR(VLOOKUP(A12921,Aux!A:B,2,0),"Outros")</f>
        <v>Municípios</v>
      </c>
      <c r="L12921" s="2">
        <f t="shared" si="604"/>
        <v>2019</v>
      </c>
      <c r="M12921">
        <f t="shared" si="605"/>
        <v>46</v>
      </c>
    </row>
    <row r="12922" spans="1:13" x14ac:dyDescent="0.35">
      <c r="A12922" t="s">
        <v>251</v>
      </c>
      <c r="B12922">
        <v>508069645</v>
      </c>
      <c r="C12922">
        <v>177812</v>
      </c>
      <c r="E12922" s="1">
        <v>43784.633090277777</v>
      </c>
      <c r="F12922">
        <v>13</v>
      </c>
      <c r="G12922" t="s">
        <v>33</v>
      </c>
      <c r="H12922">
        <v>1</v>
      </c>
      <c r="J12922" s="2">
        <f t="shared" si="603"/>
        <v>1</v>
      </c>
      <c r="K12922" s="2" t="str">
        <f>IFERROR(VLOOKUP(A12922,Aux!A:B,2,0),"Outros")</f>
        <v>Escolas</v>
      </c>
      <c r="L12922" s="2">
        <f t="shared" si="604"/>
        <v>2019</v>
      </c>
      <c r="M12922">
        <f t="shared" si="605"/>
        <v>46</v>
      </c>
    </row>
    <row r="12923" spans="1:13" x14ac:dyDescent="0.35">
      <c r="A12923" t="s">
        <v>471</v>
      </c>
      <c r="B12923">
        <v>512012032</v>
      </c>
      <c r="C12923">
        <v>177813</v>
      </c>
      <c r="D12923" t="s">
        <v>10963</v>
      </c>
      <c r="E12923" s="1">
        <v>43784.637326388889</v>
      </c>
      <c r="F12923">
        <v>3</v>
      </c>
      <c r="G12923" t="s">
        <v>2818</v>
      </c>
      <c r="H12923">
        <v>340</v>
      </c>
      <c r="I12923" s="1">
        <v>43814.999305555553</v>
      </c>
      <c r="J12923" s="2">
        <f t="shared" si="603"/>
        <v>1</v>
      </c>
      <c r="K12923" s="2" t="str">
        <f>IFERROR(VLOOKUP(A12923,Aux!A:B,2,0),"Outros")</f>
        <v>Outros</v>
      </c>
      <c r="L12923" s="2">
        <f t="shared" si="604"/>
        <v>2019</v>
      </c>
      <c r="M12923">
        <f t="shared" si="605"/>
        <v>46</v>
      </c>
    </row>
    <row r="12924" spans="1:13" x14ac:dyDescent="0.35">
      <c r="A12924" t="s">
        <v>122</v>
      </c>
      <c r="B12924">
        <v>506173968</v>
      </c>
      <c r="C12924">
        <v>177814</v>
      </c>
      <c r="D12924" t="s">
        <v>10971</v>
      </c>
      <c r="E12924" s="1">
        <v>43784.637708333335</v>
      </c>
      <c r="F12924">
        <v>13</v>
      </c>
      <c r="G12924" t="s">
        <v>597</v>
      </c>
      <c r="H12924">
        <v>300</v>
      </c>
      <c r="I12924" s="1">
        <v>43789.75</v>
      </c>
      <c r="J12924" s="2">
        <f t="shared" si="603"/>
        <v>1</v>
      </c>
      <c r="K12924" s="2" t="str">
        <f>IFERROR(VLOOKUP(A12924,Aux!A:B,2,0),"Outros")</f>
        <v>Municípios</v>
      </c>
      <c r="L12924" s="2">
        <f t="shared" si="604"/>
        <v>2019</v>
      </c>
      <c r="M12924">
        <f t="shared" si="605"/>
        <v>46</v>
      </c>
    </row>
    <row r="12925" spans="1:13" x14ac:dyDescent="0.35">
      <c r="A12925" t="s">
        <v>122</v>
      </c>
      <c r="B12925">
        <v>506173968</v>
      </c>
      <c r="C12925">
        <v>177816</v>
      </c>
      <c r="D12925" t="s">
        <v>10985</v>
      </c>
      <c r="E12925" s="1">
        <v>43784.646574074075</v>
      </c>
      <c r="F12925">
        <v>13</v>
      </c>
      <c r="G12925" t="s">
        <v>597</v>
      </c>
      <c r="H12925">
        <v>340</v>
      </c>
      <c r="I12925" s="1">
        <v>43796.833333333336</v>
      </c>
      <c r="J12925" s="2">
        <f t="shared" si="603"/>
        <v>1</v>
      </c>
      <c r="K12925" s="2" t="str">
        <f>IFERROR(VLOOKUP(A12925,Aux!A:B,2,0),"Outros")</f>
        <v>Municípios</v>
      </c>
      <c r="L12925" s="2">
        <f t="shared" si="604"/>
        <v>2019</v>
      </c>
      <c r="M12925">
        <f t="shared" si="605"/>
        <v>46</v>
      </c>
    </row>
    <row r="12926" spans="1:13" x14ac:dyDescent="0.35">
      <c r="A12926" t="s">
        <v>118</v>
      </c>
      <c r="B12926">
        <v>680015019</v>
      </c>
      <c r="C12926">
        <v>177817</v>
      </c>
      <c r="D12926" t="s">
        <v>10986</v>
      </c>
      <c r="E12926" s="1">
        <v>43784.657569444447</v>
      </c>
      <c r="F12926">
        <v>13</v>
      </c>
      <c r="G12926" t="s">
        <v>62</v>
      </c>
      <c r="H12926">
        <v>360</v>
      </c>
      <c r="I12926" s="1">
        <v>43790.999305555553</v>
      </c>
      <c r="J12926" s="2">
        <f t="shared" si="603"/>
        <v>1</v>
      </c>
      <c r="K12926" s="2" t="str">
        <f>IFERROR(VLOOKUP(A12926,Aux!A:B,2,0),"Outros")</f>
        <v>Águas e resíduos</v>
      </c>
      <c r="L12926" s="2">
        <f t="shared" si="604"/>
        <v>2019</v>
      </c>
      <c r="M12926">
        <f t="shared" si="605"/>
        <v>46</v>
      </c>
    </row>
    <row r="12927" spans="1:13" x14ac:dyDescent="0.35">
      <c r="A12927" t="s">
        <v>143</v>
      </c>
      <c r="B12927">
        <v>506801969</v>
      </c>
      <c r="C12927">
        <v>177818</v>
      </c>
      <c r="D12927" t="s">
        <v>10972</v>
      </c>
      <c r="E12927" s="1">
        <v>43784.658599537041</v>
      </c>
      <c r="F12927">
        <v>1</v>
      </c>
      <c r="H12927">
        <v>5</v>
      </c>
      <c r="I12927" s="1">
        <v>43800.708333333336</v>
      </c>
      <c r="J12927" s="2">
        <f t="shared" si="603"/>
        <v>1</v>
      </c>
      <c r="K12927" s="2" t="str">
        <f>IFERROR(VLOOKUP(A12927,Aux!A:B,2,0),"Outros")</f>
        <v>Municípios</v>
      </c>
      <c r="L12927" s="2">
        <f t="shared" si="604"/>
        <v>2019</v>
      </c>
      <c r="M12927">
        <f t="shared" si="605"/>
        <v>46</v>
      </c>
    </row>
    <row r="12928" spans="1:13" x14ac:dyDescent="0.35">
      <c r="A12928" t="s">
        <v>143</v>
      </c>
      <c r="B12928">
        <v>506801969</v>
      </c>
      <c r="C12928">
        <v>177819</v>
      </c>
      <c r="D12928" t="s">
        <v>10585</v>
      </c>
      <c r="E12928" s="1">
        <v>43784.660937499997</v>
      </c>
      <c r="F12928">
        <v>13</v>
      </c>
      <c r="G12928" t="s">
        <v>1117</v>
      </c>
      <c r="H12928">
        <v>360</v>
      </c>
      <c r="I12928" s="1">
        <v>43790.708333333336</v>
      </c>
      <c r="J12928" s="2">
        <f t="shared" si="603"/>
        <v>1</v>
      </c>
      <c r="K12928" s="2" t="str">
        <f>IFERROR(VLOOKUP(A12928,Aux!A:B,2,0),"Outros")</f>
        <v>Municípios</v>
      </c>
      <c r="L12928" s="2">
        <f t="shared" si="604"/>
        <v>2019</v>
      </c>
      <c r="M12928">
        <f t="shared" si="605"/>
        <v>46</v>
      </c>
    </row>
    <row r="12929" spans="1:13" x14ac:dyDescent="0.35">
      <c r="A12929" t="s">
        <v>122</v>
      </c>
      <c r="B12929">
        <v>506173968</v>
      </c>
      <c r="C12929">
        <v>177821</v>
      </c>
      <c r="D12929" t="s">
        <v>10662</v>
      </c>
      <c r="E12929" s="1">
        <v>43784.672500000001</v>
      </c>
      <c r="F12929">
        <v>1</v>
      </c>
      <c r="G12929" t="s">
        <v>597</v>
      </c>
      <c r="H12929">
        <v>340</v>
      </c>
      <c r="I12929" s="1">
        <v>43792.75</v>
      </c>
      <c r="J12929" s="2">
        <f t="shared" si="603"/>
        <v>1</v>
      </c>
      <c r="K12929" s="2" t="str">
        <f>IFERROR(VLOOKUP(A12929,Aux!A:B,2,0),"Outros")</f>
        <v>Municípios</v>
      </c>
      <c r="L12929" s="2">
        <f t="shared" si="604"/>
        <v>2019</v>
      </c>
      <c r="M12929">
        <f t="shared" si="605"/>
        <v>46</v>
      </c>
    </row>
    <row r="12930" spans="1:13" x14ac:dyDescent="0.35">
      <c r="A12930" t="s">
        <v>41</v>
      </c>
      <c r="B12930">
        <v>500192855</v>
      </c>
      <c r="C12930">
        <v>177822</v>
      </c>
      <c r="E12930" s="1">
        <v>43784.672615740739</v>
      </c>
      <c r="F12930">
        <v>3</v>
      </c>
      <c r="G12930" t="s">
        <v>33</v>
      </c>
      <c r="H12930">
        <v>400</v>
      </c>
      <c r="J12930" s="2">
        <f t="shared" ref="J12930:J12993" si="606">IF(C12930=C12929,"",1)</f>
        <v>1</v>
      </c>
      <c r="K12930" s="2" t="str">
        <f>IFERROR(VLOOKUP(A12930,Aux!A:B,2,0),"Outros")</f>
        <v>Transportes</v>
      </c>
      <c r="L12930" s="2">
        <f t="shared" ref="L12930:L12993" si="607">YEAR(E12930)</f>
        <v>2019</v>
      </c>
      <c r="M12930">
        <f t="shared" ref="M12930:M12993" si="608">WEEKNUM(E12930)</f>
        <v>46</v>
      </c>
    </row>
    <row r="12931" spans="1:13" x14ac:dyDescent="0.35">
      <c r="A12931" t="s">
        <v>57</v>
      </c>
      <c r="B12931">
        <v>501294104</v>
      </c>
      <c r="C12931">
        <v>177823</v>
      </c>
      <c r="D12931" t="s">
        <v>10586</v>
      </c>
      <c r="E12931" s="1">
        <v>43784.67460648148</v>
      </c>
      <c r="F12931">
        <v>1</v>
      </c>
      <c r="G12931" t="s">
        <v>103</v>
      </c>
      <c r="H12931">
        <v>300</v>
      </c>
      <c r="I12931" s="1">
        <v>43790.999305555553</v>
      </c>
      <c r="J12931" s="2">
        <f t="shared" si="606"/>
        <v>1</v>
      </c>
      <c r="K12931" s="2" t="str">
        <f>IFERROR(VLOOKUP(A12931,Aux!A:B,2,0),"Outros")</f>
        <v>Municípios</v>
      </c>
      <c r="L12931" s="2">
        <f t="shared" si="607"/>
        <v>2019</v>
      </c>
      <c r="M12931">
        <f t="shared" si="608"/>
        <v>46</v>
      </c>
    </row>
    <row r="12932" spans="1:13" x14ac:dyDescent="0.35">
      <c r="A12932" t="s">
        <v>57</v>
      </c>
      <c r="B12932">
        <v>501294104</v>
      </c>
      <c r="C12932">
        <v>177824</v>
      </c>
      <c r="D12932" t="s">
        <v>10587</v>
      </c>
      <c r="E12932" s="1">
        <v>43784.677557870367</v>
      </c>
      <c r="F12932">
        <v>13</v>
      </c>
      <c r="G12932" t="s">
        <v>59</v>
      </c>
      <c r="H12932">
        <v>360</v>
      </c>
      <c r="I12932" s="1">
        <v>43791.999305555553</v>
      </c>
      <c r="J12932" s="2">
        <f t="shared" si="606"/>
        <v>1</v>
      </c>
      <c r="K12932" s="2" t="str">
        <f>IFERROR(VLOOKUP(A12932,Aux!A:B,2,0),"Outros")</f>
        <v>Municípios</v>
      </c>
      <c r="L12932" s="2">
        <f t="shared" si="607"/>
        <v>2019</v>
      </c>
      <c r="M12932">
        <f t="shared" si="608"/>
        <v>46</v>
      </c>
    </row>
    <row r="12933" spans="1:13" x14ac:dyDescent="0.35">
      <c r="A12933" t="s">
        <v>41</v>
      </c>
      <c r="B12933">
        <v>500192855</v>
      </c>
      <c r="C12933">
        <v>177826</v>
      </c>
      <c r="E12933" s="1">
        <v>43784.680659722224</v>
      </c>
      <c r="F12933">
        <v>3</v>
      </c>
      <c r="G12933" t="s">
        <v>33</v>
      </c>
      <c r="H12933">
        <v>400</v>
      </c>
      <c r="J12933" s="2">
        <f t="shared" si="606"/>
        <v>1</v>
      </c>
      <c r="K12933" s="2" t="str">
        <f>IFERROR(VLOOKUP(A12933,Aux!A:B,2,0),"Outros")</f>
        <v>Transportes</v>
      </c>
      <c r="L12933" s="2">
        <f t="shared" si="607"/>
        <v>2019</v>
      </c>
      <c r="M12933">
        <f t="shared" si="608"/>
        <v>46</v>
      </c>
    </row>
    <row r="12934" spans="1:13" x14ac:dyDescent="0.35">
      <c r="A12934" t="s">
        <v>63</v>
      </c>
      <c r="B12934">
        <v>502098139</v>
      </c>
      <c r="C12934">
        <v>177827</v>
      </c>
      <c r="D12934" t="s">
        <v>10656</v>
      </c>
      <c r="E12934" s="1">
        <v>43784.681643518517</v>
      </c>
      <c r="F12934">
        <v>13</v>
      </c>
      <c r="G12934" t="s">
        <v>75</v>
      </c>
      <c r="H12934">
        <v>360</v>
      </c>
      <c r="I12934" s="1">
        <v>43793.75</v>
      </c>
      <c r="J12934" s="2">
        <f t="shared" si="606"/>
        <v>1</v>
      </c>
      <c r="K12934" s="2" t="str">
        <f>IFERROR(VLOOKUP(A12934,Aux!A:B,2,0),"Outros")</f>
        <v>Municípios</v>
      </c>
      <c r="L12934" s="2">
        <f t="shared" si="607"/>
        <v>2019</v>
      </c>
      <c r="M12934">
        <f t="shared" si="608"/>
        <v>46</v>
      </c>
    </row>
    <row r="12935" spans="1:13" x14ac:dyDescent="0.35">
      <c r="A12935" t="s">
        <v>41</v>
      </c>
      <c r="B12935">
        <v>500192855</v>
      </c>
      <c r="C12935">
        <v>177828</v>
      </c>
      <c r="E12935" s="1">
        <v>43784.681689814817</v>
      </c>
      <c r="F12935">
        <v>13</v>
      </c>
      <c r="G12935" t="s">
        <v>33</v>
      </c>
      <c r="H12935">
        <v>400</v>
      </c>
      <c r="J12935" s="2">
        <f t="shared" si="606"/>
        <v>1</v>
      </c>
      <c r="K12935" s="2" t="str">
        <f>IFERROR(VLOOKUP(A12935,Aux!A:B,2,0),"Outros")</f>
        <v>Transportes</v>
      </c>
      <c r="L12935" s="2">
        <f t="shared" si="607"/>
        <v>2019</v>
      </c>
      <c r="M12935">
        <f t="shared" si="608"/>
        <v>46</v>
      </c>
    </row>
    <row r="12936" spans="1:13" x14ac:dyDescent="0.35">
      <c r="A12936" t="s">
        <v>10556</v>
      </c>
      <c r="B12936">
        <v>505212625</v>
      </c>
      <c r="C12936">
        <v>177830</v>
      </c>
      <c r="E12936" s="1">
        <v>43784.682870370372</v>
      </c>
      <c r="F12936">
        <v>13</v>
      </c>
      <c r="G12936" t="s">
        <v>33</v>
      </c>
      <c r="H12936">
        <v>400</v>
      </c>
      <c r="J12936" s="2">
        <f t="shared" si="606"/>
        <v>1</v>
      </c>
      <c r="K12936" s="2" t="str">
        <f>IFERROR(VLOOKUP(A12936,Aux!A:B,2,0),"Outros")</f>
        <v>Outros</v>
      </c>
      <c r="L12936" s="2">
        <f t="shared" si="607"/>
        <v>2019</v>
      </c>
      <c r="M12936">
        <f t="shared" si="608"/>
        <v>46</v>
      </c>
    </row>
    <row r="12937" spans="1:13" x14ac:dyDescent="0.35">
      <c r="A12937" t="s">
        <v>122</v>
      </c>
      <c r="B12937">
        <v>506173968</v>
      </c>
      <c r="C12937">
        <v>177832</v>
      </c>
      <c r="D12937" t="s">
        <v>10535</v>
      </c>
      <c r="E12937" s="1">
        <v>43784.686898148146</v>
      </c>
      <c r="F12937">
        <v>13</v>
      </c>
      <c r="G12937" t="s">
        <v>597</v>
      </c>
      <c r="H12937">
        <v>300</v>
      </c>
      <c r="I12937" s="1">
        <v>43789.75</v>
      </c>
      <c r="J12937" s="2">
        <f t="shared" si="606"/>
        <v>1</v>
      </c>
      <c r="K12937" s="2" t="str">
        <f>IFERROR(VLOOKUP(A12937,Aux!A:B,2,0),"Outros")</f>
        <v>Municípios</v>
      </c>
      <c r="L12937" s="2">
        <f t="shared" si="607"/>
        <v>2019</v>
      </c>
      <c r="M12937">
        <f t="shared" si="608"/>
        <v>46</v>
      </c>
    </row>
    <row r="12938" spans="1:13" x14ac:dyDescent="0.35">
      <c r="A12938" t="s">
        <v>39</v>
      </c>
      <c r="B12938">
        <v>507023129</v>
      </c>
      <c r="C12938">
        <v>177834</v>
      </c>
      <c r="D12938" t="s">
        <v>10203</v>
      </c>
      <c r="E12938" s="1">
        <v>43784.689675925925</v>
      </c>
      <c r="F12938">
        <v>13</v>
      </c>
      <c r="G12938" t="s">
        <v>33</v>
      </c>
      <c r="H12938">
        <v>360</v>
      </c>
      <c r="I12938" s="1">
        <v>43791.708333333336</v>
      </c>
      <c r="J12938" s="2">
        <f t="shared" si="606"/>
        <v>1</v>
      </c>
      <c r="K12938" s="2" t="str">
        <f>IFERROR(VLOOKUP(A12938,Aux!A:B,2,0),"Outros")</f>
        <v>Outros</v>
      </c>
      <c r="L12938" s="2">
        <f t="shared" si="607"/>
        <v>2019</v>
      </c>
      <c r="M12938">
        <f t="shared" si="608"/>
        <v>46</v>
      </c>
    </row>
    <row r="12939" spans="1:13" x14ac:dyDescent="0.35">
      <c r="A12939" t="s">
        <v>57</v>
      </c>
      <c r="B12939">
        <v>501294104</v>
      </c>
      <c r="C12939">
        <v>177835</v>
      </c>
      <c r="D12939" t="s">
        <v>10702</v>
      </c>
      <c r="E12939" s="1">
        <v>43784.690983796296</v>
      </c>
      <c r="F12939">
        <v>13</v>
      </c>
      <c r="G12939" t="s">
        <v>103</v>
      </c>
      <c r="H12939">
        <v>340</v>
      </c>
      <c r="I12939" s="1">
        <v>43787.999305555553</v>
      </c>
      <c r="J12939" s="2">
        <f t="shared" si="606"/>
        <v>1</v>
      </c>
      <c r="K12939" s="2" t="str">
        <f>IFERROR(VLOOKUP(A12939,Aux!A:B,2,0),"Outros")</f>
        <v>Municípios</v>
      </c>
      <c r="L12939" s="2">
        <f t="shared" si="607"/>
        <v>2019</v>
      </c>
      <c r="M12939">
        <f t="shared" si="608"/>
        <v>46</v>
      </c>
    </row>
    <row r="12940" spans="1:13" x14ac:dyDescent="0.35">
      <c r="A12940" t="s">
        <v>63</v>
      </c>
      <c r="B12940">
        <v>502098139</v>
      </c>
      <c r="C12940">
        <v>177836</v>
      </c>
      <c r="D12940" t="s">
        <v>10703</v>
      </c>
      <c r="E12940" s="1">
        <v>43784.692673611113</v>
      </c>
      <c r="F12940">
        <v>13</v>
      </c>
      <c r="G12940" t="s">
        <v>75</v>
      </c>
      <c r="H12940">
        <v>360</v>
      </c>
      <c r="I12940" s="1">
        <v>43793.75</v>
      </c>
      <c r="J12940" s="2">
        <f t="shared" si="606"/>
        <v>1</v>
      </c>
      <c r="K12940" s="2" t="str">
        <f>IFERROR(VLOOKUP(A12940,Aux!A:B,2,0),"Outros")</f>
        <v>Municípios</v>
      </c>
      <c r="L12940" s="2">
        <f t="shared" si="607"/>
        <v>2019</v>
      </c>
      <c r="M12940">
        <f t="shared" si="608"/>
        <v>46</v>
      </c>
    </row>
    <row r="12941" spans="1:13" x14ac:dyDescent="0.35">
      <c r="A12941" t="s">
        <v>85</v>
      </c>
      <c r="B12941">
        <v>506642798</v>
      </c>
      <c r="C12941">
        <v>177837</v>
      </c>
      <c r="D12941" t="s">
        <v>10663</v>
      </c>
      <c r="E12941" s="1">
        <v>43784.693854166668</v>
      </c>
      <c r="F12941">
        <v>1</v>
      </c>
      <c r="G12941" t="s">
        <v>1682</v>
      </c>
      <c r="H12941">
        <v>5</v>
      </c>
      <c r="I12941" s="1">
        <v>43793.958333333336</v>
      </c>
      <c r="J12941" s="2">
        <f t="shared" si="606"/>
        <v>1</v>
      </c>
      <c r="K12941" s="2" t="str">
        <f>IFERROR(VLOOKUP(A12941,Aux!A:B,2,0),"Outros")</f>
        <v>Municípios</v>
      </c>
      <c r="L12941" s="2">
        <f t="shared" si="607"/>
        <v>2019</v>
      </c>
      <c r="M12941">
        <f t="shared" si="608"/>
        <v>46</v>
      </c>
    </row>
    <row r="12942" spans="1:13" x14ac:dyDescent="0.35">
      <c r="A12942" t="s">
        <v>130</v>
      </c>
      <c r="B12942">
        <v>512103070</v>
      </c>
      <c r="C12942">
        <v>177838</v>
      </c>
      <c r="D12942" t="s">
        <v>10704</v>
      </c>
      <c r="E12942" s="1">
        <v>43784.695520833331</v>
      </c>
      <c r="F12942">
        <v>1</v>
      </c>
      <c r="G12942" t="s">
        <v>132</v>
      </c>
      <c r="H12942">
        <v>360</v>
      </c>
      <c r="I12942" s="1">
        <v>43794.999305555553</v>
      </c>
      <c r="J12942" s="2">
        <f t="shared" si="606"/>
        <v>1</v>
      </c>
      <c r="K12942" s="2" t="str">
        <f>IFERROR(VLOOKUP(A12942,Aux!A:B,2,0),"Outros")</f>
        <v>Hospitais</v>
      </c>
      <c r="L12942" s="2">
        <f t="shared" si="607"/>
        <v>2019</v>
      </c>
      <c r="M12942">
        <f t="shared" si="608"/>
        <v>46</v>
      </c>
    </row>
    <row r="12943" spans="1:13" x14ac:dyDescent="0.35">
      <c r="A12943" t="s">
        <v>12</v>
      </c>
      <c r="B12943">
        <v>508481287</v>
      </c>
      <c r="C12943">
        <v>177842</v>
      </c>
      <c r="E12943" s="1">
        <v>43784.719247685185</v>
      </c>
      <c r="F12943">
        <v>13</v>
      </c>
      <c r="G12943" t="s">
        <v>33</v>
      </c>
      <c r="H12943">
        <v>400</v>
      </c>
      <c r="J12943" s="2">
        <f t="shared" si="606"/>
        <v>1</v>
      </c>
      <c r="K12943" s="2" t="str">
        <f>IFERROR(VLOOKUP(A12943,Aux!A:B,2,0),"Outros")</f>
        <v>Hospitais</v>
      </c>
      <c r="L12943" s="2">
        <f t="shared" si="607"/>
        <v>2019</v>
      </c>
      <c r="M12943">
        <f t="shared" si="608"/>
        <v>46</v>
      </c>
    </row>
    <row r="12944" spans="1:13" x14ac:dyDescent="0.35">
      <c r="A12944" t="s">
        <v>12</v>
      </c>
      <c r="B12944">
        <v>508481287</v>
      </c>
      <c r="C12944">
        <v>177843</v>
      </c>
      <c r="D12944" t="s">
        <v>10964</v>
      </c>
      <c r="E12944" s="1">
        <v>43784.719513888886</v>
      </c>
      <c r="F12944">
        <v>1</v>
      </c>
      <c r="G12944" t="s">
        <v>14</v>
      </c>
      <c r="H12944">
        <v>360</v>
      </c>
      <c r="I12944" s="1">
        <v>43790.708333333336</v>
      </c>
      <c r="J12944" s="2">
        <f t="shared" si="606"/>
        <v>1</v>
      </c>
      <c r="K12944" s="2" t="str">
        <f>IFERROR(VLOOKUP(A12944,Aux!A:B,2,0),"Outros")</f>
        <v>Hospitais</v>
      </c>
      <c r="L12944" s="2">
        <f t="shared" si="607"/>
        <v>2019</v>
      </c>
      <c r="M12944">
        <f t="shared" si="608"/>
        <v>46</v>
      </c>
    </row>
    <row r="12945" spans="1:13" x14ac:dyDescent="0.35">
      <c r="A12945" t="s">
        <v>35</v>
      </c>
      <c r="B12945">
        <v>508666236</v>
      </c>
      <c r="C12945">
        <v>177844</v>
      </c>
      <c r="D12945" t="s">
        <v>6690</v>
      </c>
      <c r="E12945" s="1">
        <v>43784.722731481481</v>
      </c>
      <c r="F12945">
        <v>3</v>
      </c>
      <c r="G12945" t="s">
        <v>318</v>
      </c>
      <c r="H12945">
        <v>5</v>
      </c>
      <c r="I12945" s="1">
        <v>43832.708333333336</v>
      </c>
      <c r="J12945" s="2">
        <f t="shared" si="606"/>
        <v>1</v>
      </c>
      <c r="K12945" s="2" t="str">
        <f>IFERROR(VLOOKUP(A12945,Aux!A:B,2,0),"Outros")</f>
        <v>Outros</v>
      </c>
      <c r="L12945" s="2">
        <f t="shared" si="607"/>
        <v>2019</v>
      </c>
      <c r="M12945">
        <f t="shared" si="608"/>
        <v>46</v>
      </c>
    </row>
    <row r="12946" spans="1:13" x14ac:dyDescent="0.35">
      <c r="A12946" t="s">
        <v>1256</v>
      </c>
      <c r="B12946">
        <v>506855368</v>
      </c>
      <c r="C12946">
        <v>177845</v>
      </c>
      <c r="D12946" t="s">
        <v>10619</v>
      </c>
      <c r="E12946" s="1">
        <v>43784.724965277775</v>
      </c>
      <c r="F12946">
        <v>13</v>
      </c>
      <c r="G12946" t="s">
        <v>3253</v>
      </c>
      <c r="H12946">
        <v>360</v>
      </c>
      <c r="I12946" s="1">
        <v>43789.958333333336</v>
      </c>
      <c r="J12946" s="2">
        <f t="shared" si="606"/>
        <v>1</v>
      </c>
      <c r="K12946" s="2" t="str">
        <f>IFERROR(VLOOKUP(A12946,Aux!A:B,2,0),"Outros")</f>
        <v>Municípios</v>
      </c>
      <c r="L12946" s="2">
        <f t="shared" si="607"/>
        <v>2019</v>
      </c>
      <c r="M12946">
        <f t="shared" si="608"/>
        <v>46</v>
      </c>
    </row>
    <row r="12947" spans="1:13" x14ac:dyDescent="0.35">
      <c r="A12947" t="s">
        <v>3525</v>
      </c>
      <c r="B12947">
        <v>501516980</v>
      </c>
      <c r="C12947">
        <v>177847</v>
      </c>
      <c r="D12947" t="s">
        <v>10536</v>
      </c>
      <c r="E12947" s="1">
        <v>43784.793877314813</v>
      </c>
      <c r="F12947">
        <v>3</v>
      </c>
      <c r="G12947" t="s">
        <v>14</v>
      </c>
      <c r="H12947">
        <v>5</v>
      </c>
      <c r="I12947" s="1">
        <v>43802.999305555553</v>
      </c>
      <c r="J12947" s="2">
        <f t="shared" si="606"/>
        <v>1</v>
      </c>
      <c r="K12947" s="2" t="str">
        <f>IFERROR(VLOOKUP(A12947,Aux!A:B,2,0),"Outros")</f>
        <v>Outros</v>
      </c>
      <c r="L12947" s="2">
        <f t="shared" si="607"/>
        <v>2019</v>
      </c>
      <c r="M12947">
        <f t="shared" si="608"/>
        <v>46</v>
      </c>
    </row>
    <row r="12948" spans="1:13" x14ac:dyDescent="0.35">
      <c r="A12948" t="s">
        <v>12</v>
      </c>
      <c r="B12948">
        <v>508481287</v>
      </c>
      <c r="C12948">
        <v>177865</v>
      </c>
      <c r="D12948" t="s">
        <v>10705</v>
      </c>
      <c r="E12948" s="1">
        <v>43785.467824074076</v>
      </c>
      <c r="F12948">
        <v>13</v>
      </c>
      <c r="G12948" t="s">
        <v>14</v>
      </c>
      <c r="H12948">
        <v>360</v>
      </c>
      <c r="I12948" s="1">
        <v>43791.708333333336</v>
      </c>
      <c r="J12948" s="2">
        <f t="shared" si="606"/>
        <v>1</v>
      </c>
      <c r="K12948" s="2" t="str">
        <f>IFERROR(VLOOKUP(A12948,Aux!A:B,2,0),"Outros")</f>
        <v>Hospitais</v>
      </c>
      <c r="L12948" s="2">
        <f t="shared" si="607"/>
        <v>2019</v>
      </c>
      <c r="M12948">
        <f t="shared" si="608"/>
        <v>46</v>
      </c>
    </row>
    <row r="12949" spans="1:13" x14ac:dyDescent="0.35">
      <c r="A12949" t="s">
        <v>2238</v>
      </c>
      <c r="B12949">
        <v>506735524</v>
      </c>
      <c r="C12949">
        <v>177867</v>
      </c>
      <c r="D12949" t="s">
        <v>10547</v>
      </c>
      <c r="E12949" s="1">
        <v>43787.385613425926</v>
      </c>
      <c r="F12949">
        <v>13</v>
      </c>
      <c r="G12949" t="s">
        <v>2785</v>
      </c>
      <c r="H12949">
        <v>360</v>
      </c>
      <c r="I12949" s="1">
        <v>43801.708333333336</v>
      </c>
      <c r="J12949" s="2">
        <f t="shared" si="606"/>
        <v>1</v>
      </c>
      <c r="K12949" s="2" t="str">
        <f>IFERROR(VLOOKUP(A12949,Aux!A:B,2,0),"Outros")</f>
        <v>Municípios</v>
      </c>
      <c r="L12949" s="2">
        <f t="shared" si="607"/>
        <v>2019</v>
      </c>
      <c r="M12949">
        <f t="shared" si="608"/>
        <v>47</v>
      </c>
    </row>
    <row r="12950" spans="1:13" x14ac:dyDescent="0.35">
      <c r="A12950" t="s">
        <v>140</v>
      </c>
      <c r="B12950">
        <v>506614913</v>
      </c>
      <c r="C12950">
        <v>177868</v>
      </c>
      <c r="E12950" s="1">
        <v>43787.390833333331</v>
      </c>
      <c r="F12950">
        <v>1</v>
      </c>
      <c r="G12950" t="s">
        <v>33</v>
      </c>
      <c r="H12950">
        <v>400</v>
      </c>
      <c r="J12950" s="2">
        <f t="shared" si="606"/>
        <v>1</v>
      </c>
      <c r="K12950" s="2" t="str">
        <f>IFERROR(VLOOKUP(A12950,Aux!A:B,2,0),"Outros")</f>
        <v>Municípios</v>
      </c>
      <c r="L12950" s="2">
        <f t="shared" si="607"/>
        <v>2019</v>
      </c>
      <c r="M12950">
        <f t="shared" si="608"/>
        <v>47</v>
      </c>
    </row>
    <row r="12951" spans="1:13" x14ac:dyDescent="0.35">
      <c r="A12951" t="s">
        <v>140</v>
      </c>
      <c r="B12951">
        <v>506614913</v>
      </c>
      <c r="C12951">
        <v>177869</v>
      </c>
      <c r="D12951" t="s">
        <v>10548</v>
      </c>
      <c r="E12951" s="1">
        <v>43787.391099537039</v>
      </c>
      <c r="F12951">
        <v>1</v>
      </c>
      <c r="G12951" t="s">
        <v>149</v>
      </c>
      <c r="H12951">
        <v>360</v>
      </c>
      <c r="I12951" s="1">
        <v>43802.999305555553</v>
      </c>
      <c r="J12951" s="2">
        <f t="shared" si="606"/>
        <v>1</v>
      </c>
      <c r="K12951" s="2" t="str">
        <f>IFERROR(VLOOKUP(A12951,Aux!A:B,2,0),"Outros")</f>
        <v>Municípios</v>
      </c>
      <c r="L12951" s="2">
        <f t="shared" si="607"/>
        <v>2019</v>
      </c>
      <c r="M12951">
        <f t="shared" si="608"/>
        <v>47</v>
      </c>
    </row>
    <row r="12952" spans="1:13" x14ac:dyDescent="0.35">
      <c r="A12952" t="s">
        <v>9</v>
      </c>
      <c r="B12952">
        <v>506673626</v>
      </c>
      <c r="C12952">
        <v>177870</v>
      </c>
      <c r="D12952" t="s">
        <v>10549</v>
      </c>
      <c r="E12952" s="1">
        <v>43787.394849537035</v>
      </c>
      <c r="F12952">
        <v>1</v>
      </c>
      <c r="G12952" t="s">
        <v>11</v>
      </c>
      <c r="H12952">
        <v>360</v>
      </c>
      <c r="I12952" s="1">
        <v>43792.999305555553</v>
      </c>
      <c r="J12952" s="2">
        <f t="shared" si="606"/>
        <v>1</v>
      </c>
      <c r="K12952" s="2" t="str">
        <f>IFERROR(VLOOKUP(A12952,Aux!A:B,2,0),"Outros")</f>
        <v>Municípios</v>
      </c>
      <c r="L12952" s="2">
        <f t="shared" si="607"/>
        <v>2019</v>
      </c>
      <c r="M12952">
        <f t="shared" si="608"/>
        <v>47</v>
      </c>
    </row>
    <row r="12953" spans="1:13" x14ac:dyDescent="0.35">
      <c r="A12953" t="s">
        <v>140</v>
      </c>
      <c r="B12953">
        <v>506614913</v>
      </c>
      <c r="C12953">
        <v>177871</v>
      </c>
      <c r="E12953" s="1">
        <v>43787.407523148147</v>
      </c>
      <c r="F12953">
        <v>1</v>
      </c>
      <c r="G12953" t="s">
        <v>33</v>
      </c>
      <c r="H12953">
        <v>400</v>
      </c>
      <c r="J12953" s="2">
        <f t="shared" si="606"/>
        <v>1</v>
      </c>
      <c r="K12953" s="2" t="str">
        <f>IFERROR(VLOOKUP(A12953,Aux!A:B,2,0),"Outros")</f>
        <v>Municípios</v>
      </c>
      <c r="L12953" s="2">
        <f t="shared" si="607"/>
        <v>2019</v>
      </c>
      <c r="M12953">
        <f t="shared" si="608"/>
        <v>47</v>
      </c>
    </row>
    <row r="12954" spans="1:13" x14ac:dyDescent="0.35">
      <c r="A12954" t="s">
        <v>140</v>
      </c>
      <c r="B12954">
        <v>506614913</v>
      </c>
      <c r="C12954">
        <v>177872</v>
      </c>
      <c r="D12954" t="s">
        <v>10588</v>
      </c>
      <c r="E12954" s="1">
        <v>43787.407708333332</v>
      </c>
      <c r="F12954">
        <v>13</v>
      </c>
      <c r="G12954" t="s">
        <v>149</v>
      </c>
      <c r="H12954">
        <v>360</v>
      </c>
      <c r="I12954" s="1">
        <v>43801.999305555553</v>
      </c>
      <c r="J12954" s="2">
        <f t="shared" si="606"/>
        <v>1</v>
      </c>
      <c r="K12954" s="2" t="str">
        <f>IFERROR(VLOOKUP(A12954,Aux!A:B,2,0),"Outros")</f>
        <v>Municípios</v>
      </c>
      <c r="L12954" s="2">
        <f t="shared" si="607"/>
        <v>2019</v>
      </c>
      <c r="M12954">
        <f t="shared" si="608"/>
        <v>47</v>
      </c>
    </row>
    <row r="12955" spans="1:13" x14ac:dyDescent="0.35">
      <c r="A12955" t="s">
        <v>528</v>
      </c>
      <c r="B12955">
        <v>512044040</v>
      </c>
      <c r="C12955">
        <v>177874</v>
      </c>
      <c r="D12955" t="s">
        <v>10550</v>
      </c>
      <c r="E12955" s="1">
        <v>43787.42597222222</v>
      </c>
      <c r="F12955">
        <v>1</v>
      </c>
      <c r="G12955" t="s">
        <v>683</v>
      </c>
      <c r="H12955">
        <v>360</v>
      </c>
      <c r="I12955" s="1">
        <v>43792.999305555553</v>
      </c>
      <c r="J12955" s="2">
        <f t="shared" si="606"/>
        <v>1</v>
      </c>
      <c r="K12955" s="2" t="str">
        <f>IFERROR(VLOOKUP(A12955,Aux!A:B,2,0),"Outros")</f>
        <v>Municípios</v>
      </c>
      <c r="L12955" s="2">
        <f t="shared" si="607"/>
        <v>2019</v>
      </c>
      <c r="M12955">
        <f t="shared" si="608"/>
        <v>47</v>
      </c>
    </row>
    <row r="12956" spans="1:13" x14ac:dyDescent="0.35">
      <c r="A12956" t="s">
        <v>12</v>
      </c>
      <c r="B12956">
        <v>508481287</v>
      </c>
      <c r="C12956">
        <v>177875</v>
      </c>
      <c r="D12956" t="s">
        <v>10589</v>
      </c>
      <c r="E12956" s="1">
        <v>43787.426215277781</v>
      </c>
      <c r="F12956">
        <v>13</v>
      </c>
      <c r="G12956" t="s">
        <v>14</v>
      </c>
      <c r="H12956">
        <v>360</v>
      </c>
      <c r="I12956" s="1">
        <v>43794.708333333336</v>
      </c>
      <c r="J12956" s="2">
        <f t="shared" si="606"/>
        <v>1</v>
      </c>
      <c r="K12956" s="2" t="str">
        <f>IFERROR(VLOOKUP(A12956,Aux!A:B,2,0),"Outros")</f>
        <v>Hospitais</v>
      </c>
      <c r="L12956" s="2">
        <f t="shared" si="607"/>
        <v>2019</v>
      </c>
      <c r="M12956">
        <f t="shared" si="608"/>
        <v>47</v>
      </c>
    </row>
    <row r="12957" spans="1:13" x14ac:dyDescent="0.35">
      <c r="A12957" t="s">
        <v>118</v>
      </c>
      <c r="B12957">
        <v>680015019</v>
      </c>
      <c r="C12957">
        <v>177877</v>
      </c>
      <c r="D12957" t="s">
        <v>10590</v>
      </c>
      <c r="E12957" s="1">
        <v>43787.438564814816</v>
      </c>
      <c r="F12957">
        <v>1</v>
      </c>
      <c r="G12957" t="s">
        <v>1146</v>
      </c>
      <c r="H12957">
        <v>340</v>
      </c>
      <c r="I12957" s="1">
        <v>43796.666666666664</v>
      </c>
      <c r="J12957" s="2">
        <f t="shared" si="606"/>
        <v>1</v>
      </c>
      <c r="K12957" s="2" t="str">
        <f>IFERROR(VLOOKUP(A12957,Aux!A:B,2,0),"Outros")</f>
        <v>Águas e resíduos</v>
      </c>
      <c r="L12957" s="2">
        <f t="shared" si="607"/>
        <v>2019</v>
      </c>
      <c r="M12957">
        <f t="shared" si="608"/>
        <v>47</v>
      </c>
    </row>
    <row r="12958" spans="1:13" x14ac:dyDescent="0.35">
      <c r="A12958" t="s">
        <v>127</v>
      </c>
      <c r="B12958">
        <v>506874915</v>
      </c>
      <c r="C12958">
        <v>177878</v>
      </c>
      <c r="D12958" t="s">
        <v>10706</v>
      </c>
      <c r="E12958" s="1">
        <v>43787.443541666667</v>
      </c>
      <c r="F12958">
        <v>1</v>
      </c>
      <c r="G12958" t="s">
        <v>1283</v>
      </c>
      <c r="H12958">
        <v>340</v>
      </c>
      <c r="I12958" s="1">
        <v>43794.999305555553</v>
      </c>
      <c r="J12958" s="2">
        <f t="shared" si="606"/>
        <v>1</v>
      </c>
      <c r="K12958" s="2" t="str">
        <f>IFERROR(VLOOKUP(A12958,Aux!A:B,2,0),"Outros")</f>
        <v>Outros</v>
      </c>
      <c r="L12958" s="2">
        <f t="shared" si="607"/>
        <v>2019</v>
      </c>
      <c r="M12958">
        <f t="shared" si="608"/>
        <v>47</v>
      </c>
    </row>
    <row r="12959" spans="1:13" x14ac:dyDescent="0.35">
      <c r="A12959" t="s">
        <v>133</v>
      </c>
      <c r="B12959">
        <v>503539473</v>
      </c>
      <c r="C12959">
        <v>177879</v>
      </c>
      <c r="D12959" t="s">
        <v>8531</v>
      </c>
      <c r="E12959" s="1">
        <v>43787.451053240744</v>
      </c>
      <c r="F12959">
        <v>13</v>
      </c>
      <c r="G12959" t="s">
        <v>135</v>
      </c>
      <c r="H12959">
        <v>360</v>
      </c>
      <c r="I12959" s="1">
        <v>43790.999305555553</v>
      </c>
      <c r="J12959" s="2">
        <f t="shared" si="606"/>
        <v>1</v>
      </c>
      <c r="K12959" s="2" t="str">
        <f>IFERROR(VLOOKUP(A12959,Aux!A:B,2,0),"Outros")</f>
        <v>Municípios</v>
      </c>
      <c r="L12959" s="2">
        <f t="shared" si="607"/>
        <v>2019</v>
      </c>
      <c r="M12959">
        <f t="shared" si="608"/>
        <v>47</v>
      </c>
    </row>
    <row r="12960" spans="1:13" x14ac:dyDescent="0.35">
      <c r="A12960" t="s">
        <v>230</v>
      </c>
      <c r="B12960">
        <v>501135960</v>
      </c>
      <c r="C12960">
        <v>177881</v>
      </c>
      <c r="D12960" t="s">
        <v>10551</v>
      </c>
      <c r="E12960" s="1">
        <v>43787.454108796293</v>
      </c>
      <c r="F12960">
        <v>3</v>
      </c>
      <c r="G12960" t="s">
        <v>232</v>
      </c>
      <c r="H12960">
        <v>340</v>
      </c>
      <c r="I12960" s="1">
        <v>43799.729166666664</v>
      </c>
      <c r="J12960" s="2">
        <f t="shared" si="606"/>
        <v>1</v>
      </c>
      <c r="K12960" s="2" t="str">
        <f>IFERROR(VLOOKUP(A12960,Aux!A:B,2,0),"Outros")</f>
        <v>Municípios</v>
      </c>
      <c r="L12960" s="2">
        <f t="shared" si="607"/>
        <v>2019</v>
      </c>
      <c r="M12960">
        <f t="shared" si="608"/>
        <v>47</v>
      </c>
    </row>
    <row r="12961" spans="1:13" x14ac:dyDescent="0.35">
      <c r="A12961" t="s">
        <v>196</v>
      </c>
      <c r="B12961">
        <v>512096481</v>
      </c>
      <c r="C12961">
        <v>177882</v>
      </c>
      <c r="E12961" s="1">
        <v>43787.454618055555</v>
      </c>
      <c r="F12961">
        <v>3</v>
      </c>
      <c r="G12961" t="s">
        <v>33</v>
      </c>
      <c r="H12961">
        <v>400</v>
      </c>
      <c r="J12961" s="2">
        <f t="shared" si="606"/>
        <v>1</v>
      </c>
      <c r="K12961" s="2" t="str">
        <f>IFERROR(VLOOKUP(A12961,Aux!A:B,2,0),"Outros")</f>
        <v>Municípios</v>
      </c>
      <c r="L12961" s="2">
        <f t="shared" si="607"/>
        <v>2019</v>
      </c>
      <c r="M12961">
        <f t="shared" si="608"/>
        <v>47</v>
      </c>
    </row>
    <row r="12962" spans="1:13" x14ac:dyDescent="0.35">
      <c r="A12962" t="s">
        <v>18</v>
      </c>
      <c r="B12962">
        <v>502177080</v>
      </c>
      <c r="C12962">
        <v>177884</v>
      </c>
      <c r="D12962" t="s">
        <v>10591</v>
      </c>
      <c r="E12962" s="1">
        <v>43787.457314814812</v>
      </c>
      <c r="F12962">
        <v>1</v>
      </c>
      <c r="G12962" t="s">
        <v>33</v>
      </c>
      <c r="H12962">
        <v>360</v>
      </c>
      <c r="I12962" s="1">
        <v>43789.708333333336</v>
      </c>
      <c r="J12962" s="2">
        <f t="shared" si="606"/>
        <v>1</v>
      </c>
      <c r="K12962" s="2" t="str">
        <f>IFERROR(VLOOKUP(A12962,Aux!A:B,2,0),"Outros")</f>
        <v>Municípios</v>
      </c>
      <c r="L12962" s="2">
        <f t="shared" si="607"/>
        <v>2019</v>
      </c>
      <c r="M12962">
        <f t="shared" si="608"/>
        <v>47</v>
      </c>
    </row>
    <row r="12963" spans="1:13" x14ac:dyDescent="0.35">
      <c r="A12963" t="s">
        <v>85</v>
      </c>
      <c r="B12963">
        <v>506642798</v>
      </c>
      <c r="C12963">
        <v>177886</v>
      </c>
      <c r="D12963" t="s">
        <v>10552</v>
      </c>
      <c r="E12963" s="1">
        <v>43787.459768518522</v>
      </c>
      <c r="F12963">
        <v>1</v>
      </c>
      <c r="G12963" t="s">
        <v>33</v>
      </c>
      <c r="H12963">
        <v>360</v>
      </c>
      <c r="I12963" s="1">
        <v>43792.958333333336</v>
      </c>
      <c r="J12963" s="2">
        <f t="shared" si="606"/>
        <v>1</v>
      </c>
      <c r="K12963" s="2" t="str">
        <f>IFERROR(VLOOKUP(A12963,Aux!A:B,2,0),"Outros")</f>
        <v>Municípios</v>
      </c>
      <c r="L12963" s="2">
        <f t="shared" si="607"/>
        <v>2019</v>
      </c>
      <c r="M12963">
        <f t="shared" si="608"/>
        <v>47</v>
      </c>
    </row>
    <row r="12964" spans="1:13" x14ac:dyDescent="0.35">
      <c r="A12964" t="s">
        <v>12</v>
      </c>
      <c r="B12964">
        <v>508481287</v>
      </c>
      <c r="C12964">
        <v>177888</v>
      </c>
      <c r="D12964" t="s">
        <v>10553</v>
      </c>
      <c r="E12964" s="1">
        <v>43787.463564814818</v>
      </c>
      <c r="F12964">
        <v>1</v>
      </c>
      <c r="G12964" t="s">
        <v>14</v>
      </c>
      <c r="H12964">
        <v>360</v>
      </c>
      <c r="I12964" s="1">
        <v>43791.708333333336</v>
      </c>
      <c r="J12964" s="2">
        <f t="shared" si="606"/>
        <v>1</v>
      </c>
      <c r="K12964" s="2" t="str">
        <f>IFERROR(VLOOKUP(A12964,Aux!A:B,2,0),"Outros")</f>
        <v>Hospitais</v>
      </c>
      <c r="L12964" s="2">
        <f t="shared" si="607"/>
        <v>2019</v>
      </c>
      <c r="M12964">
        <f t="shared" si="608"/>
        <v>47</v>
      </c>
    </row>
    <row r="12965" spans="1:13" x14ac:dyDescent="0.35">
      <c r="A12965" t="s">
        <v>1299</v>
      </c>
      <c r="B12965">
        <v>506804240</v>
      </c>
      <c r="C12965">
        <v>177890</v>
      </c>
      <c r="D12965" t="s">
        <v>10883</v>
      </c>
      <c r="E12965" s="1">
        <v>43787.466874999998</v>
      </c>
      <c r="F12965">
        <v>3</v>
      </c>
      <c r="G12965" t="s">
        <v>1491</v>
      </c>
      <c r="H12965">
        <v>5</v>
      </c>
      <c r="I12965" s="1">
        <v>43854.708333333336</v>
      </c>
      <c r="J12965" s="2">
        <f t="shared" si="606"/>
        <v>1</v>
      </c>
      <c r="K12965" s="2" t="str">
        <f>IFERROR(VLOOKUP(A12965,Aux!A:B,2,0),"Outros")</f>
        <v>Municípios</v>
      </c>
      <c r="L12965" s="2">
        <f t="shared" si="607"/>
        <v>2019</v>
      </c>
      <c r="M12965">
        <f t="shared" si="608"/>
        <v>47</v>
      </c>
    </row>
    <row r="12966" spans="1:13" x14ac:dyDescent="0.35">
      <c r="A12966" t="s">
        <v>122</v>
      </c>
      <c r="B12966">
        <v>506173968</v>
      </c>
      <c r="C12966">
        <v>177891</v>
      </c>
      <c r="D12966" t="s">
        <v>10992</v>
      </c>
      <c r="E12966" s="1">
        <v>43787.471319444441</v>
      </c>
      <c r="F12966">
        <v>13</v>
      </c>
      <c r="G12966" t="s">
        <v>33</v>
      </c>
      <c r="H12966">
        <v>360</v>
      </c>
      <c r="I12966" s="1">
        <v>43790.75</v>
      </c>
      <c r="J12966" s="2">
        <f t="shared" si="606"/>
        <v>1</v>
      </c>
      <c r="K12966" s="2" t="str">
        <f>IFERROR(VLOOKUP(A12966,Aux!A:B,2,0),"Outros")</f>
        <v>Municípios</v>
      </c>
      <c r="L12966" s="2">
        <f t="shared" si="607"/>
        <v>2019</v>
      </c>
      <c r="M12966">
        <f t="shared" si="608"/>
        <v>47</v>
      </c>
    </row>
    <row r="12967" spans="1:13" x14ac:dyDescent="0.35">
      <c r="A12967" t="s">
        <v>57</v>
      </c>
      <c r="B12967">
        <v>501294104</v>
      </c>
      <c r="C12967">
        <v>177893</v>
      </c>
      <c r="D12967" t="s">
        <v>10786</v>
      </c>
      <c r="E12967" s="1">
        <v>43787.473310185182</v>
      </c>
      <c r="F12967">
        <v>3</v>
      </c>
      <c r="G12967" t="s">
        <v>59</v>
      </c>
      <c r="H12967">
        <v>340</v>
      </c>
      <c r="I12967" s="1">
        <v>43798.999305555553</v>
      </c>
      <c r="J12967" s="2">
        <f t="shared" si="606"/>
        <v>1</v>
      </c>
      <c r="K12967" s="2" t="str">
        <f>IFERROR(VLOOKUP(A12967,Aux!A:B,2,0),"Outros")</f>
        <v>Municípios</v>
      </c>
      <c r="L12967" s="2">
        <f t="shared" si="607"/>
        <v>2019</v>
      </c>
      <c r="M12967">
        <f t="shared" si="608"/>
        <v>47</v>
      </c>
    </row>
    <row r="12968" spans="1:13" x14ac:dyDescent="0.35">
      <c r="A12968" t="s">
        <v>217</v>
      </c>
      <c r="B12968">
        <v>502530863</v>
      </c>
      <c r="C12968">
        <v>178394</v>
      </c>
      <c r="D12968" t="s">
        <v>10707</v>
      </c>
      <c r="E12968" s="1">
        <v>43787.475752314815</v>
      </c>
      <c r="F12968">
        <v>13</v>
      </c>
      <c r="G12968" t="s">
        <v>33</v>
      </c>
      <c r="H12968">
        <v>360</v>
      </c>
      <c r="I12968" s="1">
        <v>43799.791666666664</v>
      </c>
      <c r="J12968" s="2">
        <f t="shared" si="606"/>
        <v>1</v>
      </c>
      <c r="K12968" s="2" t="str">
        <f>IFERROR(VLOOKUP(A12968,Aux!A:B,2,0),"Outros")</f>
        <v>Outros</v>
      </c>
      <c r="L12968" s="2">
        <f t="shared" si="607"/>
        <v>2019</v>
      </c>
      <c r="M12968">
        <f t="shared" si="608"/>
        <v>47</v>
      </c>
    </row>
    <row r="12969" spans="1:13" x14ac:dyDescent="0.35">
      <c r="A12969" t="s">
        <v>196</v>
      </c>
      <c r="B12969">
        <v>512096481</v>
      </c>
      <c r="C12969">
        <v>179502</v>
      </c>
      <c r="E12969" s="1">
        <v>43787.480011574073</v>
      </c>
      <c r="F12969">
        <v>3</v>
      </c>
      <c r="G12969" t="s">
        <v>33</v>
      </c>
      <c r="H12969">
        <v>400</v>
      </c>
      <c r="J12969" s="2">
        <f t="shared" si="606"/>
        <v>1</v>
      </c>
      <c r="K12969" s="2" t="str">
        <f>IFERROR(VLOOKUP(A12969,Aux!A:B,2,0),"Outros")</f>
        <v>Municípios</v>
      </c>
      <c r="L12969" s="2">
        <f t="shared" si="607"/>
        <v>2019</v>
      </c>
      <c r="M12969">
        <f t="shared" si="608"/>
        <v>47</v>
      </c>
    </row>
    <row r="12970" spans="1:13" x14ac:dyDescent="0.35">
      <c r="A12970" t="s">
        <v>12</v>
      </c>
      <c r="B12970">
        <v>508481287</v>
      </c>
      <c r="C12970">
        <v>179503</v>
      </c>
      <c r="D12970" t="s">
        <v>10787</v>
      </c>
      <c r="E12970" s="1">
        <v>43787.481817129628</v>
      </c>
      <c r="F12970">
        <v>1</v>
      </c>
      <c r="G12970" t="s">
        <v>14</v>
      </c>
      <c r="H12970">
        <v>360</v>
      </c>
      <c r="I12970" s="1">
        <v>43794.708333333336</v>
      </c>
      <c r="J12970" s="2">
        <f t="shared" si="606"/>
        <v>1</v>
      </c>
      <c r="K12970" s="2" t="str">
        <f>IFERROR(VLOOKUP(A12970,Aux!A:B,2,0),"Outros")</f>
        <v>Hospitais</v>
      </c>
      <c r="L12970" s="2">
        <f t="shared" si="607"/>
        <v>2019</v>
      </c>
      <c r="M12970">
        <f t="shared" si="608"/>
        <v>47</v>
      </c>
    </row>
    <row r="12971" spans="1:13" x14ac:dyDescent="0.35">
      <c r="A12971" t="s">
        <v>12</v>
      </c>
      <c r="B12971">
        <v>508481287</v>
      </c>
      <c r="C12971">
        <v>179514</v>
      </c>
      <c r="D12971" t="s">
        <v>10846</v>
      </c>
      <c r="E12971" s="1">
        <v>43787.485277777778</v>
      </c>
      <c r="F12971">
        <v>1</v>
      </c>
      <c r="G12971" t="s">
        <v>14</v>
      </c>
      <c r="H12971">
        <v>5</v>
      </c>
      <c r="I12971" s="1">
        <v>43791.708333333336</v>
      </c>
      <c r="J12971" s="2">
        <f t="shared" si="606"/>
        <v>1</v>
      </c>
      <c r="K12971" s="2" t="str">
        <f>IFERROR(VLOOKUP(A12971,Aux!A:B,2,0),"Outros")</f>
        <v>Hospitais</v>
      </c>
      <c r="L12971" s="2">
        <f t="shared" si="607"/>
        <v>2019</v>
      </c>
      <c r="M12971">
        <f t="shared" si="608"/>
        <v>47</v>
      </c>
    </row>
    <row r="12972" spans="1:13" x14ac:dyDescent="0.35">
      <c r="A12972" t="s">
        <v>12</v>
      </c>
      <c r="B12972">
        <v>508481287</v>
      </c>
      <c r="C12972">
        <v>179515</v>
      </c>
      <c r="D12972" t="s">
        <v>10554</v>
      </c>
      <c r="E12972" s="1">
        <v>43787.495243055557</v>
      </c>
      <c r="F12972">
        <v>1</v>
      </c>
      <c r="G12972" t="s">
        <v>14</v>
      </c>
      <c r="H12972">
        <v>360</v>
      </c>
      <c r="I12972" s="1">
        <v>43791.708333333336</v>
      </c>
      <c r="J12972" s="2">
        <f t="shared" si="606"/>
        <v>1</v>
      </c>
      <c r="K12972" s="2" t="str">
        <f>IFERROR(VLOOKUP(A12972,Aux!A:B,2,0),"Outros")</f>
        <v>Hospitais</v>
      </c>
      <c r="L12972" s="2">
        <f t="shared" si="607"/>
        <v>2019</v>
      </c>
      <c r="M12972">
        <f t="shared" si="608"/>
        <v>47</v>
      </c>
    </row>
    <row r="12973" spans="1:13" x14ac:dyDescent="0.35">
      <c r="A12973" t="s">
        <v>1326</v>
      </c>
      <c r="B12973">
        <v>506772527</v>
      </c>
      <c r="C12973">
        <v>179516</v>
      </c>
      <c r="D12973" t="s">
        <v>1704</v>
      </c>
      <c r="E12973" s="1">
        <v>43787.505057870374</v>
      </c>
      <c r="F12973">
        <v>3</v>
      </c>
      <c r="G12973" t="s">
        <v>2064</v>
      </c>
      <c r="H12973">
        <v>340</v>
      </c>
      <c r="I12973" s="1">
        <v>43800.666666666664</v>
      </c>
      <c r="J12973" s="2">
        <f t="shared" si="606"/>
        <v>1</v>
      </c>
      <c r="K12973" s="2" t="str">
        <f>IFERROR(VLOOKUP(A12973,Aux!A:B,2,0),"Outros")</f>
        <v>Municípios</v>
      </c>
      <c r="L12973" s="2">
        <f t="shared" si="607"/>
        <v>2019</v>
      </c>
      <c r="M12973">
        <f t="shared" si="608"/>
        <v>47</v>
      </c>
    </row>
    <row r="12974" spans="1:13" x14ac:dyDescent="0.35">
      <c r="A12974" t="s">
        <v>130</v>
      </c>
      <c r="B12974">
        <v>512103070</v>
      </c>
      <c r="C12974">
        <v>179520</v>
      </c>
      <c r="D12974" t="s">
        <v>10592</v>
      </c>
      <c r="E12974" s="1">
        <v>43787.544803240744</v>
      </c>
      <c r="F12974">
        <v>13</v>
      </c>
      <c r="G12974" t="s">
        <v>132</v>
      </c>
      <c r="H12974">
        <v>340</v>
      </c>
      <c r="I12974" s="1">
        <v>43805.999305555553</v>
      </c>
      <c r="J12974" s="2">
        <f t="shared" si="606"/>
        <v>1</v>
      </c>
      <c r="K12974" s="2" t="str">
        <f>IFERROR(VLOOKUP(A12974,Aux!A:B,2,0),"Outros")</f>
        <v>Hospitais</v>
      </c>
      <c r="L12974" s="2">
        <f t="shared" si="607"/>
        <v>2019</v>
      </c>
      <c r="M12974">
        <f t="shared" si="608"/>
        <v>47</v>
      </c>
    </row>
    <row r="12975" spans="1:13" x14ac:dyDescent="0.35">
      <c r="A12975" t="s">
        <v>157</v>
      </c>
      <c r="B12975">
        <v>500122237</v>
      </c>
      <c r="C12975">
        <v>179521</v>
      </c>
      <c r="D12975" t="s">
        <v>10572</v>
      </c>
      <c r="E12975" s="1">
        <v>43787.570092592592</v>
      </c>
      <c r="F12975">
        <v>13</v>
      </c>
      <c r="G12975" t="s">
        <v>33</v>
      </c>
      <c r="H12975">
        <v>5</v>
      </c>
      <c r="I12975" s="1">
        <v>43793.999305555553</v>
      </c>
      <c r="J12975" s="2">
        <f t="shared" si="606"/>
        <v>1</v>
      </c>
      <c r="K12975" s="2" t="str">
        <f>IFERROR(VLOOKUP(A12975,Aux!A:B,2,0),"Outros")</f>
        <v>Outros</v>
      </c>
      <c r="L12975" s="2">
        <f t="shared" si="607"/>
        <v>2019</v>
      </c>
      <c r="M12975">
        <f t="shared" si="608"/>
        <v>47</v>
      </c>
    </row>
    <row r="12976" spans="1:13" x14ac:dyDescent="0.35">
      <c r="A12976" t="s">
        <v>92</v>
      </c>
      <c r="B12976">
        <v>506037258</v>
      </c>
      <c r="C12976">
        <v>179522</v>
      </c>
      <c r="E12976" s="1">
        <v>43787.59065972222</v>
      </c>
      <c r="F12976">
        <v>3</v>
      </c>
      <c r="G12976" t="s">
        <v>33</v>
      </c>
      <c r="H12976">
        <v>400</v>
      </c>
      <c r="J12976" s="2">
        <f t="shared" si="606"/>
        <v>1</v>
      </c>
      <c r="K12976" s="2" t="str">
        <f>IFERROR(VLOOKUP(A12976,Aux!A:B,2,0),"Outros")</f>
        <v>Municípios</v>
      </c>
      <c r="L12976" s="2">
        <f t="shared" si="607"/>
        <v>2019</v>
      </c>
      <c r="M12976">
        <f t="shared" si="608"/>
        <v>47</v>
      </c>
    </row>
    <row r="12977" spans="1:13" x14ac:dyDescent="0.35">
      <c r="A12977" t="s">
        <v>71</v>
      </c>
      <c r="B12977">
        <v>500051054</v>
      </c>
      <c r="C12977">
        <v>179524</v>
      </c>
      <c r="D12977" t="s">
        <v>10741</v>
      </c>
      <c r="E12977" s="1">
        <v>43787.595972222225</v>
      </c>
      <c r="F12977">
        <v>13</v>
      </c>
      <c r="G12977" t="s">
        <v>33</v>
      </c>
      <c r="H12977">
        <v>340</v>
      </c>
      <c r="I12977" s="1">
        <v>43798.791666666664</v>
      </c>
      <c r="J12977" s="2">
        <f t="shared" si="606"/>
        <v>1</v>
      </c>
      <c r="K12977" s="2" t="str">
        <f>IFERROR(VLOOKUP(A12977,Aux!A:B,2,0),"Outros")</f>
        <v>Municípios</v>
      </c>
      <c r="L12977" s="2">
        <f t="shared" si="607"/>
        <v>2019</v>
      </c>
      <c r="M12977">
        <f t="shared" si="608"/>
        <v>47</v>
      </c>
    </row>
    <row r="12978" spans="1:13" x14ac:dyDescent="0.35">
      <c r="A12978" t="s">
        <v>389</v>
      </c>
      <c r="B12978">
        <v>506722422</v>
      </c>
      <c r="C12978">
        <v>179525</v>
      </c>
      <c r="D12978" t="s">
        <v>10664</v>
      </c>
      <c r="E12978" s="1">
        <v>43787.602256944447</v>
      </c>
      <c r="F12978">
        <v>1</v>
      </c>
      <c r="G12978" t="s">
        <v>837</v>
      </c>
      <c r="H12978">
        <v>340</v>
      </c>
      <c r="I12978" s="1">
        <v>43790.999305555553</v>
      </c>
      <c r="J12978" s="2">
        <f t="shared" si="606"/>
        <v>1</v>
      </c>
      <c r="K12978" s="2" t="str">
        <f>IFERROR(VLOOKUP(A12978,Aux!A:B,2,0),"Outros")</f>
        <v>Municípios</v>
      </c>
      <c r="L12978" s="2">
        <f t="shared" si="607"/>
        <v>2019</v>
      </c>
      <c r="M12978">
        <f t="shared" si="608"/>
        <v>47</v>
      </c>
    </row>
    <row r="12979" spans="1:13" x14ac:dyDescent="0.35">
      <c r="A12979" t="s">
        <v>177</v>
      </c>
      <c r="B12979">
        <v>506609553</v>
      </c>
      <c r="C12979">
        <v>179526</v>
      </c>
      <c r="D12979" t="s">
        <v>10742</v>
      </c>
      <c r="E12979" s="1">
        <v>43787.605057870373</v>
      </c>
      <c r="F12979">
        <v>1</v>
      </c>
      <c r="G12979" t="s">
        <v>179</v>
      </c>
      <c r="H12979">
        <v>360</v>
      </c>
      <c r="I12979" s="1">
        <v>43796.999305555553</v>
      </c>
      <c r="J12979" s="2">
        <f t="shared" si="606"/>
        <v>1</v>
      </c>
      <c r="K12979" s="2" t="str">
        <f>IFERROR(VLOOKUP(A12979,Aux!A:B,2,0),"Outros")</f>
        <v>Municípios</v>
      </c>
      <c r="L12979" s="2">
        <f t="shared" si="607"/>
        <v>2019</v>
      </c>
      <c r="M12979">
        <f t="shared" si="608"/>
        <v>47</v>
      </c>
    </row>
    <row r="12980" spans="1:13" x14ac:dyDescent="0.35">
      <c r="A12980" t="s">
        <v>34</v>
      </c>
      <c r="B12980">
        <v>506901173</v>
      </c>
      <c r="C12980">
        <v>179527</v>
      </c>
      <c r="D12980" t="s">
        <v>10555</v>
      </c>
      <c r="E12980" s="1">
        <v>43787.605439814812</v>
      </c>
      <c r="F12980">
        <v>13</v>
      </c>
      <c r="G12980" t="s">
        <v>170</v>
      </c>
      <c r="H12980">
        <v>360</v>
      </c>
      <c r="I12980" s="1">
        <v>43794.75</v>
      </c>
      <c r="J12980" s="2">
        <f t="shared" si="606"/>
        <v>1</v>
      </c>
      <c r="K12980" s="2" t="str">
        <f>IFERROR(VLOOKUP(A12980,Aux!A:B,2,0),"Outros")</f>
        <v>Municípios</v>
      </c>
      <c r="L12980" s="2">
        <f t="shared" si="607"/>
        <v>2019</v>
      </c>
      <c r="M12980">
        <f t="shared" si="608"/>
        <v>47</v>
      </c>
    </row>
    <row r="12981" spans="1:13" x14ac:dyDescent="0.35">
      <c r="A12981" t="s">
        <v>177</v>
      </c>
      <c r="B12981">
        <v>506609553</v>
      </c>
      <c r="C12981">
        <v>179529</v>
      </c>
      <c r="D12981" t="s">
        <v>10788</v>
      </c>
      <c r="E12981" s="1">
        <v>43787.612870370373</v>
      </c>
      <c r="F12981">
        <v>1</v>
      </c>
      <c r="G12981" t="s">
        <v>179</v>
      </c>
      <c r="H12981">
        <v>210</v>
      </c>
      <c r="I12981" s="1">
        <v>43796.999305555553</v>
      </c>
      <c r="J12981" s="2">
        <f t="shared" si="606"/>
        <v>1</v>
      </c>
      <c r="K12981" s="2" t="str">
        <f>IFERROR(VLOOKUP(A12981,Aux!A:B,2,0),"Outros")</f>
        <v>Municípios</v>
      </c>
      <c r="L12981" s="2">
        <f t="shared" si="607"/>
        <v>2019</v>
      </c>
      <c r="M12981">
        <f t="shared" si="608"/>
        <v>47</v>
      </c>
    </row>
    <row r="12982" spans="1:13" x14ac:dyDescent="0.35">
      <c r="A12982" t="s">
        <v>92</v>
      </c>
      <c r="B12982">
        <v>506037258</v>
      </c>
      <c r="C12982">
        <v>179538</v>
      </c>
      <c r="D12982" t="s">
        <v>10708</v>
      </c>
      <c r="E12982" s="1">
        <v>43787.625937500001</v>
      </c>
      <c r="F12982">
        <v>3</v>
      </c>
      <c r="G12982" t="s">
        <v>94</v>
      </c>
      <c r="H12982">
        <v>300</v>
      </c>
      <c r="I12982" s="1">
        <v>43823.708333333336</v>
      </c>
      <c r="J12982" s="2">
        <f t="shared" si="606"/>
        <v>1</v>
      </c>
      <c r="K12982" s="2" t="str">
        <f>IFERROR(VLOOKUP(A12982,Aux!A:B,2,0),"Outros")</f>
        <v>Municípios</v>
      </c>
      <c r="L12982" s="2">
        <f t="shared" si="607"/>
        <v>2019</v>
      </c>
      <c r="M12982">
        <f t="shared" si="608"/>
        <v>47</v>
      </c>
    </row>
    <row r="12983" spans="1:13" x14ac:dyDescent="0.35">
      <c r="A12983" t="s">
        <v>10556</v>
      </c>
      <c r="B12983">
        <v>505212625</v>
      </c>
      <c r="C12983">
        <v>179540</v>
      </c>
      <c r="E12983" s="1">
        <v>43787.627349537041</v>
      </c>
      <c r="F12983">
        <v>13</v>
      </c>
      <c r="G12983" t="s">
        <v>33</v>
      </c>
      <c r="H12983">
        <v>400</v>
      </c>
      <c r="J12983" s="2">
        <f t="shared" si="606"/>
        <v>1</v>
      </c>
      <c r="K12983" s="2" t="str">
        <f>IFERROR(VLOOKUP(A12983,Aux!A:B,2,0),"Outros")</f>
        <v>Outros</v>
      </c>
      <c r="L12983" s="2">
        <f t="shared" si="607"/>
        <v>2019</v>
      </c>
      <c r="M12983">
        <f t="shared" si="608"/>
        <v>47</v>
      </c>
    </row>
    <row r="12984" spans="1:13" x14ac:dyDescent="0.35">
      <c r="A12984" t="s">
        <v>57</v>
      </c>
      <c r="B12984">
        <v>501294104</v>
      </c>
      <c r="C12984">
        <v>179552</v>
      </c>
      <c r="D12984" t="s">
        <v>10593</v>
      </c>
      <c r="E12984" s="1">
        <v>43787.650358796294</v>
      </c>
      <c r="F12984">
        <v>13</v>
      </c>
      <c r="G12984" t="s">
        <v>526</v>
      </c>
      <c r="H12984">
        <v>360</v>
      </c>
      <c r="I12984" s="1">
        <v>43794.999305555553</v>
      </c>
      <c r="J12984" s="2">
        <f t="shared" si="606"/>
        <v>1</v>
      </c>
      <c r="K12984" s="2" t="str">
        <f>IFERROR(VLOOKUP(A12984,Aux!A:B,2,0),"Outros")</f>
        <v>Municípios</v>
      </c>
      <c r="L12984" s="2">
        <f t="shared" si="607"/>
        <v>2019</v>
      </c>
      <c r="M12984">
        <f t="shared" si="608"/>
        <v>47</v>
      </c>
    </row>
    <row r="12985" spans="1:13" x14ac:dyDescent="0.35">
      <c r="A12985" t="s">
        <v>130</v>
      </c>
      <c r="B12985">
        <v>512103070</v>
      </c>
      <c r="C12985">
        <v>179553</v>
      </c>
      <c r="D12985" t="s">
        <v>10743</v>
      </c>
      <c r="E12985" s="1">
        <v>43787.650416666664</v>
      </c>
      <c r="F12985">
        <v>13</v>
      </c>
      <c r="G12985" t="s">
        <v>132</v>
      </c>
      <c r="H12985">
        <v>340</v>
      </c>
      <c r="I12985" s="1">
        <v>43802.999305555553</v>
      </c>
      <c r="J12985" s="2">
        <f t="shared" si="606"/>
        <v>1</v>
      </c>
      <c r="K12985" s="2" t="str">
        <f>IFERROR(VLOOKUP(A12985,Aux!A:B,2,0),"Outros")</f>
        <v>Hospitais</v>
      </c>
      <c r="L12985" s="2">
        <f t="shared" si="607"/>
        <v>2019</v>
      </c>
      <c r="M12985">
        <f t="shared" si="608"/>
        <v>47</v>
      </c>
    </row>
    <row r="12986" spans="1:13" x14ac:dyDescent="0.35">
      <c r="A12986" t="s">
        <v>10556</v>
      </c>
      <c r="B12986">
        <v>505212625</v>
      </c>
      <c r="C12986">
        <v>179554</v>
      </c>
      <c r="E12986" s="1">
        <v>43787.650694444441</v>
      </c>
      <c r="F12986">
        <v>13</v>
      </c>
      <c r="G12986" t="s">
        <v>33</v>
      </c>
      <c r="H12986">
        <v>400</v>
      </c>
      <c r="J12986" s="2">
        <f t="shared" si="606"/>
        <v>1</v>
      </c>
      <c r="K12986" s="2" t="str">
        <f>IFERROR(VLOOKUP(A12986,Aux!A:B,2,0),"Outros")</f>
        <v>Outros</v>
      </c>
      <c r="L12986" s="2">
        <f t="shared" si="607"/>
        <v>2019</v>
      </c>
      <c r="M12986">
        <f t="shared" si="608"/>
        <v>47</v>
      </c>
    </row>
    <row r="12987" spans="1:13" x14ac:dyDescent="0.35">
      <c r="A12987" t="s">
        <v>71</v>
      </c>
      <c r="B12987">
        <v>500051054</v>
      </c>
      <c r="C12987">
        <v>179555</v>
      </c>
      <c r="D12987" t="s">
        <v>10557</v>
      </c>
      <c r="E12987" s="1">
        <v>43787.65148148148</v>
      </c>
      <c r="F12987">
        <v>1</v>
      </c>
      <c r="G12987" t="s">
        <v>33</v>
      </c>
      <c r="H12987">
        <v>400</v>
      </c>
      <c r="J12987" s="2">
        <f t="shared" si="606"/>
        <v>1</v>
      </c>
      <c r="K12987" s="2" t="str">
        <f>IFERROR(VLOOKUP(A12987,Aux!A:B,2,0),"Outros")</f>
        <v>Municípios</v>
      </c>
      <c r="L12987" s="2">
        <f t="shared" si="607"/>
        <v>2019</v>
      </c>
      <c r="M12987">
        <f t="shared" si="608"/>
        <v>47</v>
      </c>
    </row>
    <row r="12988" spans="1:13" x14ac:dyDescent="0.35">
      <c r="A12988" t="s">
        <v>267</v>
      </c>
      <c r="B12988">
        <v>505307685</v>
      </c>
      <c r="C12988">
        <v>179557</v>
      </c>
      <c r="D12988" t="s">
        <v>10789</v>
      </c>
      <c r="E12988" s="1">
        <v>43787.652986111112</v>
      </c>
      <c r="F12988">
        <v>13</v>
      </c>
      <c r="G12988" t="s">
        <v>1330</v>
      </c>
      <c r="H12988">
        <v>360</v>
      </c>
      <c r="I12988" s="1">
        <v>43794.999305555553</v>
      </c>
      <c r="J12988" s="2">
        <f t="shared" si="606"/>
        <v>1</v>
      </c>
      <c r="K12988" s="2" t="str">
        <f>IFERROR(VLOOKUP(A12988,Aux!A:B,2,0),"Outros")</f>
        <v>Municípios</v>
      </c>
      <c r="L12988" s="2">
        <f t="shared" si="607"/>
        <v>2019</v>
      </c>
      <c r="M12988">
        <f t="shared" si="608"/>
        <v>47</v>
      </c>
    </row>
    <row r="12989" spans="1:13" x14ac:dyDescent="0.35">
      <c r="A12989" t="s">
        <v>12</v>
      </c>
      <c r="B12989">
        <v>508481287</v>
      </c>
      <c r="C12989">
        <v>179559</v>
      </c>
      <c r="D12989" t="s">
        <v>10790</v>
      </c>
      <c r="E12989" s="1">
        <v>43787.655740740738</v>
      </c>
      <c r="F12989">
        <v>13</v>
      </c>
      <c r="G12989" t="s">
        <v>14</v>
      </c>
      <c r="H12989">
        <v>360</v>
      </c>
      <c r="I12989" s="1">
        <v>43795.708333333336</v>
      </c>
      <c r="J12989" s="2">
        <f t="shared" si="606"/>
        <v>1</v>
      </c>
      <c r="K12989" s="2" t="str">
        <f>IFERROR(VLOOKUP(A12989,Aux!A:B,2,0),"Outros")</f>
        <v>Hospitais</v>
      </c>
      <c r="L12989" s="2">
        <f t="shared" si="607"/>
        <v>2019</v>
      </c>
      <c r="M12989">
        <f t="shared" si="608"/>
        <v>47</v>
      </c>
    </row>
    <row r="12990" spans="1:13" x14ac:dyDescent="0.35">
      <c r="A12990" t="s">
        <v>10556</v>
      </c>
      <c r="B12990">
        <v>505212625</v>
      </c>
      <c r="C12990">
        <v>179560</v>
      </c>
      <c r="E12990" s="1">
        <v>43787.656192129631</v>
      </c>
      <c r="F12990">
        <v>13</v>
      </c>
      <c r="H12990">
        <v>400</v>
      </c>
      <c r="J12990" s="2">
        <f t="shared" si="606"/>
        <v>1</v>
      </c>
      <c r="K12990" s="2" t="str">
        <f>IFERROR(VLOOKUP(A12990,Aux!A:B,2,0),"Outros")</f>
        <v>Outros</v>
      </c>
      <c r="L12990" s="2">
        <f t="shared" si="607"/>
        <v>2019</v>
      </c>
      <c r="M12990">
        <f t="shared" si="608"/>
        <v>47</v>
      </c>
    </row>
    <row r="12991" spans="1:13" x14ac:dyDescent="0.35">
      <c r="A12991" t="s">
        <v>48</v>
      </c>
      <c r="B12991">
        <v>503035416</v>
      </c>
      <c r="C12991">
        <v>179563</v>
      </c>
      <c r="D12991" t="s">
        <v>10744</v>
      </c>
      <c r="E12991" s="1">
        <v>43787.668726851851</v>
      </c>
      <c r="F12991">
        <v>1</v>
      </c>
      <c r="G12991" t="s">
        <v>33</v>
      </c>
      <c r="H12991">
        <v>340</v>
      </c>
      <c r="I12991" s="1">
        <v>43794.708333333336</v>
      </c>
      <c r="J12991" s="2">
        <f t="shared" si="606"/>
        <v>1</v>
      </c>
      <c r="K12991" s="2" t="str">
        <f>IFERROR(VLOOKUP(A12991,Aux!A:B,2,0),"Outros")</f>
        <v>Hospitais</v>
      </c>
      <c r="L12991" s="2">
        <f t="shared" si="607"/>
        <v>2019</v>
      </c>
      <c r="M12991">
        <f t="shared" si="608"/>
        <v>47</v>
      </c>
    </row>
    <row r="12992" spans="1:13" x14ac:dyDescent="0.35">
      <c r="A12992" t="s">
        <v>10556</v>
      </c>
      <c r="B12992">
        <v>505212625</v>
      </c>
      <c r="C12992">
        <v>179565</v>
      </c>
      <c r="E12992" s="1">
        <v>43787.673125000001</v>
      </c>
      <c r="F12992">
        <v>13</v>
      </c>
      <c r="H12992">
        <v>400</v>
      </c>
      <c r="J12992" s="2">
        <f t="shared" si="606"/>
        <v>1</v>
      </c>
      <c r="K12992" s="2" t="str">
        <f>IFERROR(VLOOKUP(A12992,Aux!A:B,2,0),"Outros")</f>
        <v>Outros</v>
      </c>
      <c r="L12992" s="2">
        <f t="shared" si="607"/>
        <v>2019</v>
      </c>
      <c r="M12992">
        <f t="shared" si="608"/>
        <v>47</v>
      </c>
    </row>
    <row r="12993" spans="1:13" x14ac:dyDescent="0.35">
      <c r="A12993" t="s">
        <v>628</v>
      </c>
      <c r="B12993">
        <v>501258027</v>
      </c>
      <c r="C12993">
        <v>179567</v>
      </c>
      <c r="D12993" t="s">
        <v>9895</v>
      </c>
      <c r="E12993" s="1">
        <v>43787.677986111114</v>
      </c>
      <c r="F12993">
        <v>13</v>
      </c>
      <c r="G12993" t="s">
        <v>759</v>
      </c>
      <c r="H12993">
        <v>400</v>
      </c>
      <c r="I12993" s="1">
        <v>43764.999305555553</v>
      </c>
      <c r="J12993" s="2">
        <f t="shared" si="606"/>
        <v>1</v>
      </c>
      <c r="K12993" s="2" t="str">
        <f>IFERROR(VLOOKUP(A12993,Aux!A:B,2,0),"Outros")</f>
        <v>Municípios</v>
      </c>
      <c r="L12993" s="2">
        <f t="shared" si="607"/>
        <v>2019</v>
      </c>
      <c r="M12993">
        <f t="shared" si="608"/>
        <v>47</v>
      </c>
    </row>
    <row r="12994" spans="1:13" x14ac:dyDescent="0.35">
      <c r="A12994" t="s">
        <v>10556</v>
      </c>
      <c r="B12994">
        <v>505212625</v>
      </c>
      <c r="C12994">
        <v>179569</v>
      </c>
      <c r="E12994" s="1">
        <v>43787.679074074076</v>
      </c>
      <c r="F12994">
        <v>13</v>
      </c>
      <c r="H12994">
        <v>400</v>
      </c>
      <c r="J12994" s="2">
        <f t="shared" ref="J12994:J13057" si="609">IF(C12994=C12993,"",1)</f>
        <v>1</v>
      </c>
      <c r="K12994" s="2" t="str">
        <f>IFERROR(VLOOKUP(A12994,Aux!A:B,2,0),"Outros")</f>
        <v>Outros</v>
      </c>
      <c r="L12994" s="2">
        <f t="shared" ref="L12994:L13057" si="610">YEAR(E12994)</f>
        <v>2019</v>
      </c>
      <c r="M12994">
        <f t="shared" ref="M12994:M13057" si="611">WEEKNUM(E12994)</f>
        <v>47</v>
      </c>
    </row>
    <row r="12995" spans="1:13" x14ac:dyDescent="0.35">
      <c r="A12995" t="s">
        <v>10556</v>
      </c>
      <c r="B12995">
        <v>505212625</v>
      </c>
      <c r="C12995">
        <v>179572</v>
      </c>
      <c r="E12995" s="1">
        <v>43787.68476851852</v>
      </c>
      <c r="F12995">
        <v>13</v>
      </c>
      <c r="G12995" t="s">
        <v>33</v>
      </c>
      <c r="H12995">
        <v>400</v>
      </c>
      <c r="J12995" s="2">
        <f t="shared" si="609"/>
        <v>1</v>
      </c>
      <c r="K12995" s="2" t="str">
        <f>IFERROR(VLOOKUP(A12995,Aux!A:B,2,0),"Outros")</f>
        <v>Outros</v>
      </c>
      <c r="L12995" s="2">
        <f t="shared" si="610"/>
        <v>2019</v>
      </c>
      <c r="M12995">
        <f t="shared" si="611"/>
        <v>47</v>
      </c>
    </row>
    <row r="12996" spans="1:13" x14ac:dyDescent="0.35">
      <c r="A12996" t="s">
        <v>140</v>
      </c>
      <c r="B12996">
        <v>506614913</v>
      </c>
      <c r="C12996">
        <v>179576</v>
      </c>
      <c r="D12996" t="s">
        <v>10847</v>
      </c>
      <c r="E12996" s="1">
        <v>43787.690462962964</v>
      </c>
      <c r="F12996">
        <v>13</v>
      </c>
      <c r="G12996" t="s">
        <v>142</v>
      </c>
      <c r="H12996">
        <v>340</v>
      </c>
      <c r="I12996" s="1">
        <v>43790.999305555553</v>
      </c>
      <c r="J12996" s="2">
        <f t="shared" si="609"/>
        <v>1</v>
      </c>
      <c r="K12996" s="2" t="str">
        <f>IFERROR(VLOOKUP(A12996,Aux!A:B,2,0),"Outros")</f>
        <v>Municípios</v>
      </c>
      <c r="L12996" s="2">
        <f t="shared" si="610"/>
        <v>2019</v>
      </c>
      <c r="M12996">
        <f t="shared" si="611"/>
        <v>47</v>
      </c>
    </row>
    <row r="12997" spans="1:13" x14ac:dyDescent="0.35">
      <c r="A12997" t="s">
        <v>282</v>
      </c>
      <c r="B12997">
        <v>501202021</v>
      </c>
      <c r="C12997">
        <v>179580</v>
      </c>
      <c r="D12997" t="s">
        <v>10709</v>
      </c>
      <c r="E12997" s="1">
        <v>43787.695115740738</v>
      </c>
      <c r="F12997">
        <v>3</v>
      </c>
      <c r="G12997" t="s">
        <v>2124</v>
      </c>
      <c r="H12997">
        <v>360</v>
      </c>
      <c r="I12997" s="1">
        <v>43804.999305555553</v>
      </c>
      <c r="J12997" s="2">
        <f t="shared" si="609"/>
        <v>1</v>
      </c>
      <c r="K12997" s="2" t="str">
        <f>IFERROR(VLOOKUP(A12997,Aux!A:B,2,0),"Outros")</f>
        <v>Portos</v>
      </c>
      <c r="L12997" s="2">
        <f t="shared" si="610"/>
        <v>2019</v>
      </c>
      <c r="M12997">
        <f t="shared" si="611"/>
        <v>47</v>
      </c>
    </row>
    <row r="12998" spans="1:13" x14ac:dyDescent="0.35">
      <c r="A12998" t="s">
        <v>10556</v>
      </c>
      <c r="B12998">
        <v>505212625</v>
      </c>
      <c r="C12998">
        <v>179581</v>
      </c>
      <c r="E12998" s="1">
        <v>43787.695370370369</v>
      </c>
      <c r="F12998">
        <v>13</v>
      </c>
      <c r="G12998" t="s">
        <v>33</v>
      </c>
      <c r="H12998">
        <v>400</v>
      </c>
      <c r="J12998" s="2">
        <f t="shared" si="609"/>
        <v>1</v>
      </c>
      <c r="K12998" s="2" t="str">
        <f>IFERROR(VLOOKUP(A12998,Aux!A:B,2,0),"Outros")</f>
        <v>Outros</v>
      </c>
      <c r="L12998" s="2">
        <f t="shared" si="610"/>
        <v>2019</v>
      </c>
      <c r="M12998">
        <f t="shared" si="611"/>
        <v>47</v>
      </c>
    </row>
    <row r="12999" spans="1:13" x14ac:dyDescent="0.35">
      <c r="A12999" t="s">
        <v>196</v>
      </c>
      <c r="B12999">
        <v>512096481</v>
      </c>
      <c r="C12999">
        <v>179582</v>
      </c>
      <c r="D12999" t="s">
        <v>6559</v>
      </c>
      <c r="E12999" s="1">
        <v>43787.697002314817</v>
      </c>
      <c r="F12999">
        <v>3</v>
      </c>
      <c r="G12999" t="s">
        <v>1755</v>
      </c>
      <c r="H12999">
        <v>220</v>
      </c>
      <c r="I12999" s="1">
        <v>43878.999305555553</v>
      </c>
      <c r="J12999" s="2">
        <f t="shared" si="609"/>
        <v>1</v>
      </c>
      <c r="K12999" s="2" t="str">
        <f>IFERROR(VLOOKUP(A12999,Aux!A:B,2,0),"Outros")</f>
        <v>Municípios</v>
      </c>
      <c r="L12999" s="2">
        <f t="shared" si="610"/>
        <v>2019</v>
      </c>
      <c r="M12999">
        <f t="shared" si="611"/>
        <v>47</v>
      </c>
    </row>
    <row r="13000" spans="1:13" x14ac:dyDescent="0.35">
      <c r="A13000" t="s">
        <v>71</v>
      </c>
      <c r="B13000">
        <v>500051054</v>
      </c>
      <c r="C13000">
        <v>179583</v>
      </c>
      <c r="D13000" t="s">
        <v>8484</v>
      </c>
      <c r="E13000" s="1">
        <v>43787.703032407408</v>
      </c>
      <c r="F13000">
        <v>13</v>
      </c>
      <c r="G13000" t="s">
        <v>202</v>
      </c>
      <c r="H13000">
        <v>400</v>
      </c>
      <c r="I13000" s="1">
        <v>43709.791666666664</v>
      </c>
      <c r="J13000" s="2">
        <f t="shared" si="609"/>
        <v>1</v>
      </c>
      <c r="K13000" s="2" t="str">
        <f>IFERROR(VLOOKUP(A13000,Aux!A:B,2,0),"Outros")</f>
        <v>Municípios</v>
      </c>
      <c r="L13000" s="2">
        <f t="shared" si="610"/>
        <v>2019</v>
      </c>
      <c r="M13000">
        <f t="shared" si="611"/>
        <v>47</v>
      </c>
    </row>
    <row r="13001" spans="1:13" x14ac:dyDescent="0.35">
      <c r="A13001" t="s">
        <v>71</v>
      </c>
      <c r="B13001">
        <v>500051054</v>
      </c>
      <c r="C13001">
        <v>179584</v>
      </c>
      <c r="D13001" t="s">
        <v>10745</v>
      </c>
      <c r="E13001" s="1">
        <v>43787.704201388886</v>
      </c>
      <c r="F13001">
        <v>13</v>
      </c>
      <c r="G13001" t="s">
        <v>243</v>
      </c>
      <c r="H13001">
        <v>360</v>
      </c>
      <c r="I13001" s="1">
        <v>43790.791666666664</v>
      </c>
      <c r="J13001" s="2">
        <f t="shared" si="609"/>
        <v>1</v>
      </c>
      <c r="K13001" s="2" t="str">
        <f>IFERROR(VLOOKUP(A13001,Aux!A:B,2,0),"Outros")</f>
        <v>Municípios</v>
      </c>
      <c r="L13001" s="2">
        <f t="shared" si="610"/>
        <v>2019</v>
      </c>
      <c r="M13001">
        <f t="shared" si="611"/>
        <v>47</v>
      </c>
    </row>
    <row r="13002" spans="1:13" x14ac:dyDescent="0.35">
      <c r="A13002" t="s">
        <v>76</v>
      </c>
      <c r="B13002">
        <v>506676056</v>
      </c>
      <c r="C13002">
        <v>179585</v>
      </c>
      <c r="D13002" t="s">
        <v>1335</v>
      </c>
      <c r="E13002" s="1">
        <v>43787.73228009259</v>
      </c>
      <c r="F13002">
        <v>1</v>
      </c>
      <c r="G13002" t="s">
        <v>703</v>
      </c>
      <c r="H13002">
        <v>340</v>
      </c>
      <c r="I13002" s="1">
        <v>43793.999305555553</v>
      </c>
      <c r="J13002" s="2">
        <f t="shared" si="609"/>
        <v>1</v>
      </c>
      <c r="K13002" s="2" t="str">
        <f>IFERROR(VLOOKUP(A13002,Aux!A:B,2,0),"Outros")</f>
        <v>Municípios</v>
      </c>
      <c r="L13002" s="2">
        <f t="shared" si="610"/>
        <v>2019</v>
      </c>
      <c r="M13002">
        <f t="shared" si="611"/>
        <v>47</v>
      </c>
    </row>
    <row r="13003" spans="1:13" x14ac:dyDescent="0.35">
      <c r="A13003" t="s">
        <v>217</v>
      </c>
      <c r="B13003">
        <v>502530863</v>
      </c>
      <c r="C13003">
        <v>179586</v>
      </c>
      <c r="E13003" s="1">
        <v>43787.73542824074</v>
      </c>
      <c r="F13003">
        <v>13</v>
      </c>
      <c r="G13003" t="s">
        <v>33</v>
      </c>
      <c r="H13003">
        <v>400</v>
      </c>
      <c r="J13003" s="2">
        <f t="shared" si="609"/>
        <v>1</v>
      </c>
      <c r="K13003" s="2" t="str">
        <f>IFERROR(VLOOKUP(A13003,Aux!A:B,2,0),"Outros")</f>
        <v>Outros</v>
      </c>
      <c r="L13003" s="2">
        <f t="shared" si="610"/>
        <v>2019</v>
      </c>
      <c r="M13003">
        <f t="shared" si="611"/>
        <v>47</v>
      </c>
    </row>
    <row r="13004" spans="1:13" x14ac:dyDescent="0.35">
      <c r="A13004" t="s">
        <v>12</v>
      </c>
      <c r="B13004">
        <v>508481287</v>
      </c>
      <c r="C13004">
        <v>179587</v>
      </c>
      <c r="D13004" t="s">
        <v>10791</v>
      </c>
      <c r="E13004" s="1">
        <v>43787.749247685184</v>
      </c>
      <c r="F13004">
        <v>1</v>
      </c>
      <c r="G13004" t="s">
        <v>14</v>
      </c>
      <c r="H13004">
        <v>360</v>
      </c>
      <c r="I13004" s="1">
        <v>43789.708333333336</v>
      </c>
      <c r="J13004" s="2">
        <f t="shared" si="609"/>
        <v>1</v>
      </c>
      <c r="K13004" s="2" t="str">
        <f>IFERROR(VLOOKUP(A13004,Aux!A:B,2,0),"Outros")</f>
        <v>Hospitais</v>
      </c>
      <c r="L13004" s="2">
        <f t="shared" si="610"/>
        <v>2019</v>
      </c>
      <c r="M13004">
        <f t="shared" si="611"/>
        <v>47</v>
      </c>
    </row>
    <row r="13005" spans="1:13" x14ac:dyDescent="0.35">
      <c r="A13005" t="s">
        <v>71</v>
      </c>
      <c r="B13005">
        <v>500051054</v>
      </c>
      <c r="C13005">
        <v>179588</v>
      </c>
      <c r="D13005" t="s">
        <v>10745</v>
      </c>
      <c r="E13005" s="1">
        <v>43787.752210648148</v>
      </c>
      <c r="F13005">
        <v>13</v>
      </c>
      <c r="G13005" t="s">
        <v>243</v>
      </c>
      <c r="H13005">
        <v>400</v>
      </c>
      <c r="I13005" s="1">
        <v>43790.791666666664</v>
      </c>
      <c r="J13005" s="2">
        <f t="shared" si="609"/>
        <v>1</v>
      </c>
      <c r="K13005" s="2" t="str">
        <f>IFERROR(VLOOKUP(A13005,Aux!A:B,2,0),"Outros")</f>
        <v>Municípios</v>
      </c>
      <c r="L13005" s="2">
        <f t="shared" si="610"/>
        <v>2019</v>
      </c>
      <c r="M13005">
        <f t="shared" si="611"/>
        <v>47</v>
      </c>
    </row>
    <row r="13006" spans="1:13" x14ac:dyDescent="0.35">
      <c r="A13006" t="s">
        <v>71</v>
      </c>
      <c r="B13006">
        <v>500051054</v>
      </c>
      <c r="C13006">
        <v>179589</v>
      </c>
      <c r="D13006" t="s">
        <v>10746</v>
      </c>
      <c r="E13006" s="1">
        <v>43787.75271990741</v>
      </c>
      <c r="F13006">
        <v>13</v>
      </c>
      <c r="G13006" t="s">
        <v>566</v>
      </c>
      <c r="H13006">
        <v>360</v>
      </c>
      <c r="I13006" s="1">
        <v>43790.791666666664</v>
      </c>
      <c r="J13006" s="2">
        <f t="shared" si="609"/>
        <v>1</v>
      </c>
      <c r="K13006" s="2" t="str">
        <f>IFERROR(VLOOKUP(A13006,Aux!A:B,2,0),"Outros")</f>
        <v>Municípios</v>
      </c>
      <c r="L13006" s="2">
        <f t="shared" si="610"/>
        <v>2019</v>
      </c>
      <c r="M13006">
        <f t="shared" si="611"/>
        <v>47</v>
      </c>
    </row>
    <row r="13007" spans="1:13" x14ac:dyDescent="0.35">
      <c r="A13007" t="s">
        <v>71</v>
      </c>
      <c r="B13007">
        <v>500051054</v>
      </c>
      <c r="C13007">
        <v>179590</v>
      </c>
      <c r="D13007" t="s">
        <v>10665</v>
      </c>
      <c r="E13007" s="1">
        <v>43787.768958333334</v>
      </c>
      <c r="F13007">
        <v>13</v>
      </c>
      <c r="G13007" t="s">
        <v>566</v>
      </c>
      <c r="H13007">
        <v>5</v>
      </c>
      <c r="I13007" s="1">
        <v>43790.791666666664</v>
      </c>
      <c r="J13007" s="2">
        <f t="shared" si="609"/>
        <v>1</v>
      </c>
      <c r="K13007" s="2" t="str">
        <f>IFERROR(VLOOKUP(A13007,Aux!A:B,2,0),"Outros")</f>
        <v>Municípios</v>
      </c>
      <c r="L13007" s="2">
        <f t="shared" si="610"/>
        <v>2019</v>
      </c>
      <c r="M13007">
        <f t="shared" si="611"/>
        <v>47</v>
      </c>
    </row>
    <row r="13008" spans="1:13" x14ac:dyDescent="0.35">
      <c r="A13008" t="s">
        <v>71</v>
      </c>
      <c r="B13008">
        <v>500051054</v>
      </c>
      <c r="C13008">
        <v>179591</v>
      </c>
      <c r="D13008" t="s">
        <v>10594</v>
      </c>
      <c r="E13008" s="1">
        <v>43788.377210648148</v>
      </c>
      <c r="F13008">
        <v>13</v>
      </c>
      <c r="G13008" t="s">
        <v>202</v>
      </c>
      <c r="H13008">
        <v>360</v>
      </c>
      <c r="I13008" s="1">
        <v>43795.791666666664</v>
      </c>
      <c r="J13008" s="2">
        <f t="shared" si="609"/>
        <v>1</v>
      </c>
      <c r="K13008" s="2" t="str">
        <f>IFERROR(VLOOKUP(A13008,Aux!A:B,2,0),"Outros")</f>
        <v>Municípios</v>
      </c>
      <c r="L13008" s="2">
        <f t="shared" si="610"/>
        <v>2019</v>
      </c>
      <c r="M13008">
        <f t="shared" si="611"/>
        <v>47</v>
      </c>
    </row>
    <row r="13009" spans="1:13" x14ac:dyDescent="0.35">
      <c r="A13009" t="s">
        <v>118</v>
      </c>
      <c r="B13009">
        <v>680015019</v>
      </c>
      <c r="C13009">
        <v>179592</v>
      </c>
      <c r="D13009" t="s">
        <v>10928</v>
      </c>
      <c r="E13009" s="1">
        <v>43788.378900462965</v>
      </c>
      <c r="F13009">
        <v>1</v>
      </c>
      <c r="G13009" t="s">
        <v>561</v>
      </c>
      <c r="H13009">
        <v>360</v>
      </c>
      <c r="I13009" s="1">
        <v>43791.666666666664</v>
      </c>
      <c r="J13009" s="2">
        <f t="shared" si="609"/>
        <v>1</v>
      </c>
      <c r="K13009" s="2" t="str">
        <f>IFERROR(VLOOKUP(A13009,Aux!A:B,2,0),"Outros")</f>
        <v>Águas e resíduos</v>
      </c>
      <c r="L13009" s="2">
        <f t="shared" si="610"/>
        <v>2019</v>
      </c>
      <c r="M13009">
        <f t="shared" si="611"/>
        <v>47</v>
      </c>
    </row>
    <row r="13010" spans="1:13" x14ac:dyDescent="0.35">
      <c r="A13010" t="s">
        <v>57</v>
      </c>
      <c r="B13010">
        <v>501294104</v>
      </c>
      <c r="C13010">
        <v>179593</v>
      </c>
      <c r="D13010" t="s">
        <v>10558</v>
      </c>
      <c r="E13010" s="1">
        <v>43788.389143518521</v>
      </c>
      <c r="F13010">
        <v>3</v>
      </c>
      <c r="G13010" t="s">
        <v>103</v>
      </c>
      <c r="H13010">
        <v>360</v>
      </c>
      <c r="I13010" s="1">
        <v>43809.999305555553</v>
      </c>
      <c r="J13010" s="2">
        <f t="shared" si="609"/>
        <v>1</v>
      </c>
      <c r="K13010" s="2" t="str">
        <f>IFERROR(VLOOKUP(A13010,Aux!A:B,2,0),"Outros")</f>
        <v>Municípios</v>
      </c>
      <c r="L13010" s="2">
        <f t="shared" si="610"/>
        <v>2019</v>
      </c>
      <c r="M13010">
        <f t="shared" si="611"/>
        <v>47</v>
      </c>
    </row>
    <row r="13011" spans="1:13" x14ac:dyDescent="0.35">
      <c r="A13011" t="s">
        <v>154</v>
      </c>
      <c r="B13011">
        <v>506818829</v>
      </c>
      <c r="C13011">
        <v>179594</v>
      </c>
      <c r="D13011" t="s">
        <v>10710</v>
      </c>
      <c r="E13011" s="1">
        <v>43788.390474537038</v>
      </c>
      <c r="F13011">
        <v>3</v>
      </c>
      <c r="G13011" t="s">
        <v>156</v>
      </c>
      <c r="H13011">
        <v>5</v>
      </c>
      <c r="I13011" s="1">
        <v>43809.999305555553</v>
      </c>
      <c r="J13011" s="2">
        <f t="shared" si="609"/>
        <v>1</v>
      </c>
      <c r="K13011" s="2" t="str">
        <f>IFERROR(VLOOKUP(A13011,Aux!A:B,2,0),"Outros")</f>
        <v>Municípios</v>
      </c>
      <c r="L13011" s="2">
        <f t="shared" si="610"/>
        <v>2019</v>
      </c>
      <c r="M13011">
        <f t="shared" si="611"/>
        <v>47</v>
      </c>
    </row>
    <row r="13012" spans="1:13" x14ac:dyDescent="0.35">
      <c r="A13012" t="s">
        <v>1307</v>
      </c>
      <c r="B13012">
        <v>506907619</v>
      </c>
      <c r="C13012">
        <v>179596</v>
      </c>
      <c r="E13012" s="1">
        <v>43788.405578703707</v>
      </c>
      <c r="F13012">
        <v>3</v>
      </c>
      <c r="H13012">
        <v>400</v>
      </c>
      <c r="J13012" s="2">
        <f t="shared" si="609"/>
        <v>1</v>
      </c>
      <c r="K13012" s="2" t="str">
        <f>IFERROR(VLOOKUP(A13012,Aux!A:B,2,0),"Outros")</f>
        <v>Municípios</v>
      </c>
      <c r="L13012" s="2">
        <f t="shared" si="610"/>
        <v>2019</v>
      </c>
      <c r="M13012">
        <f t="shared" si="611"/>
        <v>47</v>
      </c>
    </row>
    <row r="13013" spans="1:13" x14ac:dyDescent="0.35">
      <c r="A13013" t="s">
        <v>140</v>
      </c>
      <c r="B13013">
        <v>506614913</v>
      </c>
      <c r="C13013">
        <v>179597</v>
      </c>
      <c r="D13013" t="s">
        <v>10929</v>
      </c>
      <c r="E13013" s="1">
        <v>43788.413576388892</v>
      </c>
      <c r="F13013">
        <v>13</v>
      </c>
      <c r="G13013" t="s">
        <v>149</v>
      </c>
      <c r="H13013">
        <v>360</v>
      </c>
      <c r="I13013" s="1">
        <v>43799.999305555553</v>
      </c>
      <c r="J13013" s="2">
        <f t="shared" si="609"/>
        <v>1</v>
      </c>
      <c r="K13013" s="2" t="str">
        <f>IFERROR(VLOOKUP(A13013,Aux!A:B,2,0),"Outros")</f>
        <v>Municípios</v>
      </c>
      <c r="L13013" s="2">
        <f t="shared" si="610"/>
        <v>2019</v>
      </c>
      <c r="M13013">
        <f t="shared" si="611"/>
        <v>47</v>
      </c>
    </row>
    <row r="13014" spans="1:13" x14ac:dyDescent="0.35">
      <c r="A13014" t="s">
        <v>27</v>
      </c>
      <c r="B13014">
        <v>505584760</v>
      </c>
      <c r="C13014">
        <v>179598</v>
      </c>
      <c r="D13014" t="s">
        <v>10848</v>
      </c>
      <c r="E13014" s="1">
        <v>43788.418402777781</v>
      </c>
      <c r="F13014">
        <v>3</v>
      </c>
      <c r="G13014" t="s">
        <v>886</v>
      </c>
      <c r="H13014">
        <v>340</v>
      </c>
      <c r="I13014" s="1">
        <v>43812.999305555553</v>
      </c>
      <c r="J13014" s="2">
        <f t="shared" si="609"/>
        <v>1</v>
      </c>
      <c r="K13014" s="2" t="str">
        <f>IFERROR(VLOOKUP(A13014,Aux!A:B,2,0),"Outros")</f>
        <v>Municípios</v>
      </c>
      <c r="L13014" s="2">
        <f t="shared" si="610"/>
        <v>2019</v>
      </c>
      <c r="M13014">
        <f t="shared" si="611"/>
        <v>47</v>
      </c>
    </row>
    <row r="13015" spans="1:13" x14ac:dyDescent="0.35">
      <c r="A13015" t="s">
        <v>1086</v>
      </c>
      <c r="B13015">
        <v>504288806</v>
      </c>
      <c r="C13015">
        <v>179599</v>
      </c>
      <c r="D13015" t="s">
        <v>10559</v>
      </c>
      <c r="E13015" s="1">
        <v>43788.420219907406</v>
      </c>
      <c r="F13015">
        <v>13</v>
      </c>
      <c r="G13015" t="s">
        <v>259</v>
      </c>
      <c r="H13015">
        <v>360</v>
      </c>
      <c r="I13015" s="1">
        <v>43797.999305555553</v>
      </c>
      <c r="J13015" s="2">
        <f t="shared" si="609"/>
        <v>1</v>
      </c>
      <c r="K13015" s="2" t="str">
        <f>IFERROR(VLOOKUP(A13015,Aux!A:B,2,0),"Outros")</f>
        <v>Outros</v>
      </c>
      <c r="L13015" s="2">
        <f t="shared" si="610"/>
        <v>2019</v>
      </c>
      <c r="M13015">
        <f t="shared" si="611"/>
        <v>47</v>
      </c>
    </row>
    <row r="13016" spans="1:13" x14ac:dyDescent="0.35">
      <c r="A13016" t="s">
        <v>1595</v>
      </c>
      <c r="B13016">
        <v>501422587</v>
      </c>
      <c r="C13016">
        <v>179601</v>
      </c>
      <c r="D13016" t="s">
        <v>10849</v>
      </c>
      <c r="E13016" s="1">
        <v>43788.420763888891</v>
      </c>
      <c r="F13016">
        <v>13</v>
      </c>
      <c r="G13016" t="s">
        <v>1156</v>
      </c>
      <c r="H13016">
        <v>5</v>
      </c>
      <c r="I13016" s="1">
        <v>43795.708333333336</v>
      </c>
      <c r="J13016" s="2">
        <f t="shared" si="609"/>
        <v>1</v>
      </c>
      <c r="K13016" s="2" t="str">
        <f>IFERROR(VLOOKUP(A13016,Aux!A:B,2,0),"Outros")</f>
        <v>Outros</v>
      </c>
      <c r="L13016" s="2">
        <f t="shared" si="610"/>
        <v>2019</v>
      </c>
      <c r="M13016">
        <f t="shared" si="611"/>
        <v>47</v>
      </c>
    </row>
    <row r="13017" spans="1:13" x14ac:dyDescent="0.35">
      <c r="A13017" t="s">
        <v>122</v>
      </c>
      <c r="B13017">
        <v>506173968</v>
      </c>
      <c r="C13017">
        <v>179605</v>
      </c>
      <c r="D13017" t="s">
        <v>10930</v>
      </c>
      <c r="E13017" s="1">
        <v>43788.430625000001</v>
      </c>
      <c r="F13017">
        <v>3</v>
      </c>
      <c r="G13017" t="s">
        <v>597</v>
      </c>
      <c r="H13017">
        <v>340</v>
      </c>
      <c r="I13017" s="1">
        <v>43798.708333333336</v>
      </c>
      <c r="J13017" s="2">
        <f t="shared" si="609"/>
        <v>1</v>
      </c>
      <c r="K13017" s="2" t="str">
        <f>IFERROR(VLOOKUP(A13017,Aux!A:B,2,0),"Outros")</f>
        <v>Municípios</v>
      </c>
      <c r="L13017" s="2">
        <f t="shared" si="610"/>
        <v>2019</v>
      </c>
      <c r="M13017">
        <f t="shared" si="611"/>
        <v>47</v>
      </c>
    </row>
    <row r="13018" spans="1:13" x14ac:dyDescent="0.35">
      <c r="A13018" t="s">
        <v>1307</v>
      </c>
      <c r="B13018">
        <v>506907619</v>
      </c>
      <c r="C13018">
        <v>179607</v>
      </c>
      <c r="D13018" t="s">
        <v>10747</v>
      </c>
      <c r="E13018" s="1">
        <v>43788.431481481479</v>
      </c>
      <c r="F13018">
        <v>3</v>
      </c>
      <c r="G13018" t="s">
        <v>9564</v>
      </c>
      <c r="H13018">
        <v>5</v>
      </c>
      <c r="I13018" s="1">
        <v>43803.999305555553</v>
      </c>
      <c r="J13018" s="2">
        <f t="shared" si="609"/>
        <v>1</v>
      </c>
      <c r="K13018" s="2" t="str">
        <f>IFERROR(VLOOKUP(A13018,Aux!A:B,2,0),"Outros")</f>
        <v>Municípios</v>
      </c>
      <c r="L13018" s="2">
        <f t="shared" si="610"/>
        <v>2019</v>
      </c>
      <c r="M13018">
        <f t="shared" si="611"/>
        <v>47</v>
      </c>
    </row>
    <row r="13019" spans="1:13" x14ac:dyDescent="0.35">
      <c r="A13019" t="s">
        <v>108</v>
      </c>
      <c r="B13019">
        <v>501222634</v>
      </c>
      <c r="C13019">
        <v>179613</v>
      </c>
      <c r="D13019" t="s">
        <v>9912</v>
      </c>
      <c r="E13019" s="1">
        <v>43788.44798611111</v>
      </c>
      <c r="F13019">
        <v>13</v>
      </c>
      <c r="G13019" t="s">
        <v>110</v>
      </c>
      <c r="H13019">
        <v>360</v>
      </c>
      <c r="I13019" s="1">
        <v>43794.999305555553</v>
      </c>
      <c r="J13019" s="2">
        <f t="shared" si="609"/>
        <v>1</v>
      </c>
      <c r="K13019" s="2" t="str">
        <f>IFERROR(VLOOKUP(A13019,Aux!A:B,2,0),"Outros")</f>
        <v>Municípios</v>
      </c>
      <c r="L13019" s="2">
        <f t="shared" si="610"/>
        <v>2019</v>
      </c>
      <c r="M13019">
        <f t="shared" si="611"/>
        <v>47</v>
      </c>
    </row>
    <row r="13020" spans="1:13" x14ac:dyDescent="0.35">
      <c r="A13020" t="s">
        <v>217</v>
      </c>
      <c r="B13020">
        <v>502530863</v>
      </c>
      <c r="C13020">
        <v>179614</v>
      </c>
      <c r="E13020" s="1">
        <v>43788.450752314813</v>
      </c>
      <c r="F13020">
        <v>3</v>
      </c>
      <c r="G13020" t="s">
        <v>33</v>
      </c>
      <c r="H13020">
        <v>400</v>
      </c>
      <c r="J13020" s="2">
        <f t="shared" si="609"/>
        <v>1</v>
      </c>
      <c r="K13020" s="2" t="str">
        <f>IFERROR(VLOOKUP(A13020,Aux!A:B,2,0),"Outros")</f>
        <v>Outros</v>
      </c>
      <c r="L13020" s="2">
        <f t="shared" si="610"/>
        <v>2019</v>
      </c>
      <c r="M13020">
        <f t="shared" si="611"/>
        <v>47</v>
      </c>
    </row>
    <row r="13021" spans="1:13" x14ac:dyDescent="0.35">
      <c r="A13021" t="s">
        <v>528</v>
      </c>
      <c r="B13021">
        <v>512044040</v>
      </c>
      <c r="C13021">
        <v>179616</v>
      </c>
      <c r="D13021" t="s">
        <v>10666</v>
      </c>
      <c r="E13021" s="1">
        <v>43788.458148148151</v>
      </c>
      <c r="F13021">
        <v>1</v>
      </c>
      <c r="G13021" t="s">
        <v>225</v>
      </c>
      <c r="H13021">
        <v>5</v>
      </c>
      <c r="I13021" s="1">
        <v>43805.999305555553</v>
      </c>
      <c r="J13021" s="2">
        <f t="shared" si="609"/>
        <v>1</v>
      </c>
      <c r="K13021" s="2" t="str">
        <f>IFERROR(VLOOKUP(A13021,Aux!A:B,2,0),"Outros")</f>
        <v>Municípios</v>
      </c>
      <c r="L13021" s="2">
        <f t="shared" si="610"/>
        <v>2019</v>
      </c>
      <c r="M13021">
        <f t="shared" si="611"/>
        <v>47</v>
      </c>
    </row>
    <row r="13022" spans="1:13" x14ac:dyDescent="0.35">
      <c r="A13022" t="s">
        <v>434</v>
      </c>
      <c r="B13022">
        <v>506546381</v>
      </c>
      <c r="C13022">
        <v>179617</v>
      </c>
      <c r="D13022" t="s">
        <v>10560</v>
      </c>
      <c r="E13022" s="1">
        <v>43788.465752314813</v>
      </c>
      <c r="F13022">
        <v>13</v>
      </c>
      <c r="G13022" t="s">
        <v>10561</v>
      </c>
      <c r="H13022">
        <v>360</v>
      </c>
      <c r="I13022" s="1">
        <v>43803.708333333336</v>
      </c>
      <c r="J13022" s="2">
        <f t="shared" si="609"/>
        <v>1</v>
      </c>
      <c r="K13022" s="2" t="str">
        <f>IFERROR(VLOOKUP(A13022,Aux!A:B,2,0),"Outros")</f>
        <v>Municípios</v>
      </c>
      <c r="L13022" s="2">
        <f t="shared" si="610"/>
        <v>2019</v>
      </c>
      <c r="M13022">
        <f t="shared" si="611"/>
        <v>47</v>
      </c>
    </row>
    <row r="13023" spans="1:13" x14ac:dyDescent="0.35">
      <c r="A13023" t="s">
        <v>39</v>
      </c>
      <c r="B13023">
        <v>507023129</v>
      </c>
      <c r="C13023">
        <v>179618</v>
      </c>
      <c r="D13023" t="s">
        <v>10792</v>
      </c>
      <c r="E13023" s="1">
        <v>43788.470289351855</v>
      </c>
      <c r="F13023">
        <v>13</v>
      </c>
      <c r="G13023" t="s">
        <v>33</v>
      </c>
      <c r="H13023">
        <v>220</v>
      </c>
      <c r="I13023" s="1">
        <v>43795.708333333336</v>
      </c>
      <c r="J13023" s="2">
        <f t="shared" si="609"/>
        <v>1</v>
      </c>
      <c r="K13023" s="2" t="str">
        <f>IFERROR(VLOOKUP(A13023,Aux!A:B,2,0),"Outros")</f>
        <v>Outros</v>
      </c>
      <c r="L13023" s="2">
        <f t="shared" si="610"/>
        <v>2019</v>
      </c>
      <c r="M13023">
        <f t="shared" si="611"/>
        <v>47</v>
      </c>
    </row>
    <row r="13024" spans="1:13" x14ac:dyDescent="0.35">
      <c r="A13024" t="s">
        <v>112</v>
      </c>
      <c r="B13024">
        <v>501144218</v>
      </c>
      <c r="C13024">
        <v>179620</v>
      </c>
      <c r="D13024" t="s">
        <v>10931</v>
      </c>
      <c r="E13024" s="1">
        <v>43788.472233796296</v>
      </c>
      <c r="F13024">
        <v>1</v>
      </c>
      <c r="G13024" t="s">
        <v>114</v>
      </c>
      <c r="H13024">
        <v>360</v>
      </c>
      <c r="I13024" s="1">
        <v>43798.999305555553</v>
      </c>
      <c r="J13024" s="2">
        <f t="shared" si="609"/>
        <v>1</v>
      </c>
      <c r="K13024" s="2" t="str">
        <f>IFERROR(VLOOKUP(A13024,Aux!A:B,2,0),"Outros")</f>
        <v>Municípios</v>
      </c>
      <c r="L13024" s="2">
        <f t="shared" si="610"/>
        <v>2019</v>
      </c>
      <c r="M13024">
        <f t="shared" si="611"/>
        <v>47</v>
      </c>
    </row>
    <row r="13025" spans="1:13" x14ac:dyDescent="0.35">
      <c r="A13025" t="s">
        <v>112</v>
      </c>
      <c r="B13025">
        <v>501144218</v>
      </c>
      <c r="C13025">
        <v>179621</v>
      </c>
      <c r="D13025" t="s">
        <v>10562</v>
      </c>
      <c r="E13025" s="1">
        <v>43788.473437499997</v>
      </c>
      <c r="F13025">
        <v>13</v>
      </c>
      <c r="G13025" t="s">
        <v>114</v>
      </c>
      <c r="H13025">
        <v>1</v>
      </c>
      <c r="I13025" s="1">
        <v>25569.833333333332</v>
      </c>
      <c r="J13025" s="2">
        <f t="shared" si="609"/>
        <v>1</v>
      </c>
      <c r="K13025" s="2" t="str">
        <f>IFERROR(VLOOKUP(A13025,Aux!A:B,2,0),"Outros")</f>
        <v>Municípios</v>
      </c>
      <c r="L13025" s="2">
        <f t="shared" si="610"/>
        <v>2019</v>
      </c>
      <c r="M13025">
        <f t="shared" si="611"/>
        <v>47</v>
      </c>
    </row>
    <row r="13026" spans="1:13" x14ac:dyDescent="0.35">
      <c r="A13026" t="s">
        <v>197</v>
      </c>
      <c r="B13026">
        <v>506334562</v>
      </c>
      <c r="C13026">
        <v>179622</v>
      </c>
      <c r="D13026" t="s">
        <v>10620</v>
      </c>
      <c r="E13026" s="1">
        <v>43788.47625</v>
      </c>
      <c r="F13026">
        <v>13</v>
      </c>
      <c r="G13026" t="s">
        <v>625</v>
      </c>
      <c r="H13026">
        <v>360</v>
      </c>
      <c r="I13026" s="1">
        <v>43810.999305555553</v>
      </c>
      <c r="J13026" s="2">
        <f t="shared" si="609"/>
        <v>1</v>
      </c>
      <c r="K13026" s="2" t="str">
        <f>IFERROR(VLOOKUP(A13026,Aux!A:B,2,0),"Outros")</f>
        <v>Municípios</v>
      </c>
      <c r="L13026" s="2">
        <f t="shared" si="610"/>
        <v>2019</v>
      </c>
      <c r="M13026">
        <f t="shared" si="611"/>
        <v>47</v>
      </c>
    </row>
    <row r="13027" spans="1:13" x14ac:dyDescent="0.35">
      <c r="A13027" t="s">
        <v>41</v>
      </c>
      <c r="B13027">
        <v>500192855</v>
      </c>
      <c r="C13027">
        <v>179624</v>
      </c>
      <c r="D13027" t="s">
        <v>10793</v>
      </c>
      <c r="E13027" s="1">
        <v>43788.484560185185</v>
      </c>
      <c r="F13027">
        <v>13</v>
      </c>
      <c r="G13027" t="s">
        <v>33</v>
      </c>
      <c r="H13027">
        <v>360</v>
      </c>
      <c r="I13027" s="1">
        <v>43800.999305555553</v>
      </c>
      <c r="J13027" s="2">
        <f t="shared" si="609"/>
        <v>1</v>
      </c>
      <c r="K13027" s="2" t="str">
        <f>IFERROR(VLOOKUP(A13027,Aux!A:B,2,0),"Outros")</f>
        <v>Transportes</v>
      </c>
      <c r="L13027" s="2">
        <f t="shared" si="610"/>
        <v>2019</v>
      </c>
      <c r="M13027">
        <f t="shared" si="611"/>
        <v>47</v>
      </c>
    </row>
    <row r="13028" spans="1:13" x14ac:dyDescent="0.35">
      <c r="A13028" t="s">
        <v>39</v>
      </c>
      <c r="B13028">
        <v>507023129</v>
      </c>
      <c r="C13028">
        <v>179625</v>
      </c>
      <c r="D13028" t="s">
        <v>10621</v>
      </c>
      <c r="E13028" s="1">
        <v>43788.485659722224</v>
      </c>
      <c r="F13028">
        <v>1</v>
      </c>
      <c r="G13028" t="s">
        <v>33</v>
      </c>
      <c r="H13028">
        <v>360</v>
      </c>
      <c r="I13028" s="1">
        <v>43796.708333333336</v>
      </c>
      <c r="J13028" s="2">
        <f t="shared" si="609"/>
        <v>1</v>
      </c>
      <c r="K13028" s="2" t="str">
        <f>IFERROR(VLOOKUP(A13028,Aux!A:B,2,0),"Outros")</f>
        <v>Outros</v>
      </c>
      <c r="L13028" s="2">
        <f t="shared" si="610"/>
        <v>2019</v>
      </c>
      <c r="M13028">
        <f t="shared" si="611"/>
        <v>47</v>
      </c>
    </row>
    <row r="13029" spans="1:13" x14ac:dyDescent="0.35">
      <c r="A13029" t="s">
        <v>39</v>
      </c>
      <c r="B13029">
        <v>507023129</v>
      </c>
      <c r="C13029">
        <v>179626</v>
      </c>
      <c r="D13029" t="s">
        <v>10563</v>
      </c>
      <c r="E13029" s="1">
        <v>43788.489930555559</v>
      </c>
      <c r="F13029">
        <v>1</v>
      </c>
      <c r="G13029" t="s">
        <v>259</v>
      </c>
      <c r="H13029">
        <v>220</v>
      </c>
      <c r="I13029" s="1">
        <v>43793.708333333336</v>
      </c>
      <c r="J13029" s="2">
        <f t="shared" si="609"/>
        <v>1</v>
      </c>
      <c r="K13029" s="2" t="str">
        <f>IFERROR(VLOOKUP(A13029,Aux!A:B,2,0),"Outros")</f>
        <v>Outros</v>
      </c>
      <c r="L13029" s="2">
        <f t="shared" si="610"/>
        <v>2019</v>
      </c>
      <c r="M13029">
        <f t="shared" si="611"/>
        <v>47</v>
      </c>
    </row>
    <row r="13030" spans="1:13" x14ac:dyDescent="0.35">
      <c r="A13030" t="s">
        <v>63</v>
      </c>
      <c r="B13030">
        <v>502098139</v>
      </c>
      <c r="C13030">
        <v>179627</v>
      </c>
      <c r="E13030" s="1">
        <v>43788.493020833332</v>
      </c>
      <c r="F13030">
        <v>13</v>
      </c>
      <c r="G13030" t="s">
        <v>33</v>
      </c>
      <c r="H13030">
        <v>1</v>
      </c>
      <c r="J13030" s="2">
        <f t="shared" si="609"/>
        <v>1</v>
      </c>
      <c r="K13030" s="2" t="str">
        <f>IFERROR(VLOOKUP(A13030,Aux!A:B,2,0),"Outros")</f>
        <v>Municípios</v>
      </c>
      <c r="L13030" s="2">
        <f t="shared" si="610"/>
        <v>2019</v>
      </c>
      <c r="M13030">
        <f t="shared" si="611"/>
        <v>47</v>
      </c>
    </row>
    <row r="13031" spans="1:13" x14ac:dyDescent="0.35">
      <c r="A13031" t="s">
        <v>122</v>
      </c>
      <c r="B13031">
        <v>506173968</v>
      </c>
      <c r="C13031">
        <v>179628</v>
      </c>
      <c r="D13031" t="s">
        <v>10850</v>
      </c>
      <c r="E13031" s="1">
        <v>43788.493472222224</v>
      </c>
      <c r="F13031">
        <v>13</v>
      </c>
      <c r="G13031" t="s">
        <v>33</v>
      </c>
      <c r="H13031">
        <v>360</v>
      </c>
      <c r="I13031" s="1">
        <v>43793.75</v>
      </c>
      <c r="J13031" s="2">
        <f t="shared" si="609"/>
        <v>1</v>
      </c>
      <c r="K13031" s="2" t="str">
        <f>IFERROR(VLOOKUP(A13031,Aux!A:B,2,0),"Outros")</f>
        <v>Municípios</v>
      </c>
      <c r="L13031" s="2">
        <f t="shared" si="610"/>
        <v>2019</v>
      </c>
      <c r="M13031">
        <f t="shared" si="611"/>
        <v>47</v>
      </c>
    </row>
    <row r="13032" spans="1:13" x14ac:dyDescent="0.35">
      <c r="A13032" t="s">
        <v>336</v>
      </c>
      <c r="B13032">
        <v>505170876</v>
      </c>
      <c r="C13032">
        <v>179629</v>
      </c>
      <c r="D13032" t="s">
        <v>10564</v>
      </c>
      <c r="E13032" s="1">
        <v>43788.494953703703</v>
      </c>
      <c r="F13032">
        <v>13</v>
      </c>
      <c r="G13032" t="s">
        <v>345</v>
      </c>
      <c r="H13032">
        <v>360</v>
      </c>
      <c r="I13032" s="1">
        <v>43794.708333333336</v>
      </c>
      <c r="J13032" s="2">
        <f t="shared" si="609"/>
        <v>1</v>
      </c>
      <c r="K13032" s="2" t="str">
        <f>IFERROR(VLOOKUP(A13032,Aux!A:B,2,0),"Outros")</f>
        <v>Municípios</v>
      </c>
      <c r="L13032" s="2">
        <f t="shared" si="610"/>
        <v>2019</v>
      </c>
      <c r="M13032">
        <f t="shared" si="611"/>
        <v>47</v>
      </c>
    </row>
    <row r="13033" spans="1:13" x14ac:dyDescent="0.35">
      <c r="A13033" t="s">
        <v>9</v>
      </c>
      <c r="B13033">
        <v>506673626</v>
      </c>
      <c r="C13033">
        <v>179630</v>
      </c>
      <c r="E13033" s="1">
        <v>43788.495555555557</v>
      </c>
      <c r="F13033">
        <v>13</v>
      </c>
      <c r="G13033" t="s">
        <v>33</v>
      </c>
      <c r="H13033">
        <v>400</v>
      </c>
      <c r="J13033" s="2">
        <f t="shared" si="609"/>
        <v>1</v>
      </c>
      <c r="K13033" s="2" t="str">
        <f>IFERROR(VLOOKUP(A13033,Aux!A:B,2,0),"Outros")</f>
        <v>Municípios</v>
      </c>
      <c r="L13033" s="2">
        <f t="shared" si="610"/>
        <v>2019</v>
      </c>
      <c r="M13033">
        <f t="shared" si="611"/>
        <v>47</v>
      </c>
    </row>
    <row r="13034" spans="1:13" x14ac:dyDescent="0.35">
      <c r="A13034" t="s">
        <v>528</v>
      </c>
      <c r="B13034">
        <v>512044040</v>
      </c>
      <c r="C13034">
        <v>179631</v>
      </c>
      <c r="D13034" t="s">
        <v>10794</v>
      </c>
      <c r="E13034" s="1">
        <v>43788.496678240743</v>
      </c>
      <c r="F13034">
        <v>1</v>
      </c>
      <c r="G13034" t="s">
        <v>225</v>
      </c>
      <c r="H13034">
        <v>360</v>
      </c>
      <c r="I13034" s="1">
        <v>43803.999305555553</v>
      </c>
      <c r="J13034" s="2">
        <f t="shared" si="609"/>
        <v>1</v>
      </c>
      <c r="K13034" s="2" t="str">
        <f>IFERROR(VLOOKUP(A13034,Aux!A:B,2,0),"Outros")</f>
        <v>Municípios</v>
      </c>
      <c r="L13034" s="2">
        <f t="shared" si="610"/>
        <v>2019</v>
      </c>
      <c r="M13034">
        <f t="shared" si="611"/>
        <v>47</v>
      </c>
    </row>
    <row r="13035" spans="1:13" x14ac:dyDescent="0.35">
      <c r="A13035" t="s">
        <v>63</v>
      </c>
      <c r="B13035">
        <v>502098139</v>
      </c>
      <c r="C13035">
        <v>179632</v>
      </c>
      <c r="D13035" t="s">
        <v>10565</v>
      </c>
      <c r="E13035" s="1">
        <v>43788.509953703702</v>
      </c>
      <c r="F13035">
        <v>13</v>
      </c>
      <c r="G13035" t="s">
        <v>75</v>
      </c>
      <c r="H13035">
        <v>340</v>
      </c>
      <c r="I13035" s="1">
        <v>43797.75</v>
      </c>
      <c r="J13035" s="2">
        <f t="shared" si="609"/>
        <v>1</v>
      </c>
      <c r="K13035" s="2" t="str">
        <f>IFERROR(VLOOKUP(A13035,Aux!A:B,2,0),"Outros")</f>
        <v>Municípios</v>
      </c>
      <c r="L13035" s="2">
        <f t="shared" si="610"/>
        <v>2019</v>
      </c>
      <c r="M13035">
        <f t="shared" si="611"/>
        <v>47</v>
      </c>
    </row>
    <row r="13036" spans="1:13" x14ac:dyDescent="0.35">
      <c r="A13036" t="s">
        <v>1326</v>
      </c>
      <c r="B13036">
        <v>506772527</v>
      </c>
      <c r="C13036">
        <v>179633</v>
      </c>
      <c r="D13036" t="s">
        <v>10667</v>
      </c>
      <c r="E13036" s="1">
        <v>43788.519953703704</v>
      </c>
      <c r="F13036">
        <v>3</v>
      </c>
      <c r="G13036" t="s">
        <v>7781</v>
      </c>
      <c r="H13036">
        <v>340</v>
      </c>
      <c r="I13036" s="1">
        <v>43806.999305555553</v>
      </c>
      <c r="J13036" s="2">
        <f t="shared" si="609"/>
        <v>1</v>
      </c>
      <c r="K13036" s="2" t="str">
        <f>IFERROR(VLOOKUP(A13036,Aux!A:B,2,0),"Outros")</f>
        <v>Municípios</v>
      </c>
      <c r="L13036" s="2">
        <f t="shared" si="610"/>
        <v>2019</v>
      </c>
      <c r="M13036">
        <f t="shared" si="611"/>
        <v>47</v>
      </c>
    </row>
    <row r="13037" spans="1:13" x14ac:dyDescent="0.35">
      <c r="A13037" t="s">
        <v>150</v>
      </c>
      <c r="B13037">
        <v>505309939</v>
      </c>
      <c r="C13037">
        <v>179634</v>
      </c>
      <c r="D13037" t="s">
        <v>10566</v>
      </c>
      <c r="E13037" s="1">
        <v>43788.538113425922</v>
      </c>
      <c r="F13037">
        <v>13</v>
      </c>
      <c r="G13037" t="s">
        <v>152</v>
      </c>
      <c r="H13037">
        <v>360</v>
      </c>
      <c r="I13037" s="1">
        <v>43795.6875</v>
      </c>
      <c r="J13037" s="2">
        <f t="shared" si="609"/>
        <v>1</v>
      </c>
      <c r="K13037" s="2" t="str">
        <f>IFERROR(VLOOKUP(A13037,Aux!A:B,2,0),"Outros")</f>
        <v>Municípios</v>
      </c>
      <c r="L13037" s="2">
        <f t="shared" si="610"/>
        <v>2019</v>
      </c>
      <c r="M13037">
        <f t="shared" si="611"/>
        <v>47</v>
      </c>
    </row>
    <row r="13038" spans="1:13" x14ac:dyDescent="0.35">
      <c r="A13038" t="s">
        <v>71</v>
      </c>
      <c r="B13038">
        <v>500051054</v>
      </c>
      <c r="C13038">
        <v>179635</v>
      </c>
      <c r="E13038" s="1">
        <v>43788.54724537037</v>
      </c>
      <c r="F13038">
        <v>1</v>
      </c>
      <c r="H13038">
        <v>400</v>
      </c>
      <c r="J13038" s="2">
        <f t="shared" si="609"/>
        <v>1</v>
      </c>
      <c r="K13038" s="2" t="str">
        <f>IFERROR(VLOOKUP(A13038,Aux!A:B,2,0),"Outros")</f>
        <v>Municípios</v>
      </c>
      <c r="L13038" s="2">
        <f t="shared" si="610"/>
        <v>2019</v>
      </c>
      <c r="M13038">
        <f t="shared" si="611"/>
        <v>47</v>
      </c>
    </row>
    <row r="13039" spans="1:13" x14ac:dyDescent="0.35">
      <c r="A13039" t="s">
        <v>31</v>
      </c>
      <c r="B13039">
        <v>508180457</v>
      </c>
      <c r="C13039">
        <v>179637</v>
      </c>
      <c r="D13039" t="s">
        <v>8557</v>
      </c>
      <c r="E13039" s="1">
        <v>43788.566481481481</v>
      </c>
      <c r="F13039">
        <v>13</v>
      </c>
      <c r="G13039" t="s">
        <v>1140</v>
      </c>
      <c r="H13039">
        <v>5</v>
      </c>
      <c r="I13039" s="1">
        <v>43798.75</v>
      </c>
      <c r="J13039" s="2">
        <f t="shared" si="609"/>
        <v>1</v>
      </c>
      <c r="K13039" s="2" t="str">
        <f>IFERROR(VLOOKUP(A13039,Aux!A:B,2,0),"Outros")</f>
        <v>Outros</v>
      </c>
      <c r="L13039" s="2">
        <f t="shared" si="610"/>
        <v>2019</v>
      </c>
      <c r="M13039">
        <f t="shared" si="611"/>
        <v>47</v>
      </c>
    </row>
    <row r="13040" spans="1:13" x14ac:dyDescent="0.35">
      <c r="A13040" t="s">
        <v>12</v>
      </c>
      <c r="B13040">
        <v>508481287</v>
      </c>
      <c r="C13040">
        <v>179638</v>
      </c>
      <c r="D13040" t="s">
        <v>10668</v>
      </c>
      <c r="E13040" s="1">
        <v>43788.570636574077</v>
      </c>
      <c r="F13040">
        <v>1</v>
      </c>
      <c r="G13040" t="s">
        <v>14</v>
      </c>
      <c r="H13040">
        <v>360</v>
      </c>
      <c r="I13040" s="1">
        <v>43794.708333333336</v>
      </c>
      <c r="J13040" s="2">
        <f t="shared" si="609"/>
        <v>1</v>
      </c>
      <c r="K13040" s="2" t="str">
        <f>IFERROR(VLOOKUP(A13040,Aux!A:B,2,0),"Outros")</f>
        <v>Hospitais</v>
      </c>
      <c r="L13040" s="2">
        <f t="shared" si="610"/>
        <v>2019</v>
      </c>
      <c r="M13040">
        <f t="shared" si="611"/>
        <v>47</v>
      </c>
    </row>
    <row r="13041" spans="1:13" x14ac:dyDescent="0.35">
      <c r="A13041" t="s">
        <v>140</v>
      </c>
      <c r="B13041">
        <v>506614913</v>
      </c>
      <c r="C13041">
        <v>179639</v>
      </c>
      <c r="D13041" t="s">
        <v>10669</v>
      </c>
      <c r="E13041" s="1">
        <v>43788.573333333334</v>
      </c>
      <c r="F13041">
        <v>13</v>
      </c>
      <c r="G13041" t="s">
        <v>149</v>
      </c>
      <c r="H13041">
        <v>340</v>
      </c>
      <c r="I13041" s="1">
        <v>43797.999305555553</v>
      </c>
      <c r="J13041" s="2">
        <f t="shared" si="609"/>
        <v>1</v>
      </c>
      <c r="K13041" s="2" t="str">
        <f>IFERROR(VLOOKUP(A13041,Aux!A:B,2,0),"Outros")</f>
        <v>Municípios</v>
      </c>
      <c r="L13041" s="2">
        <f t="shared" si="610"/>
        <v>2019</v>
      </c>
      <c r="M13041">
        <f t="shared" si="611"/>
        <v>47</v>
      </c>
    </row>
    <row r="13042" spans="1:13" x14ac:dyDescent="0.35">
      <c r="A13042" t="s">
        <v>607</v>
      </c>
      <c r="B13042">
        <v>505985217</v>
      </c>
      <c r="C13042">
        <v>179641</v>
      </c>
      <c r="D13042" t="s">
        <v>10670</v>
      </c>
      <c r="E13042" s="1">
        <v>43788.584340277775</v>
      </c>
      <c r="F13042">
        <v>13</v>
      </c>
      <c r="G13042" t="s">
        <v>5662</v>
      </c>
      <c r="H13042">
        <v>340</v>
      </c>
      <c r="I13042" s="1">
        <v>43795</v>
      </c>
      <c r="J13042" s="2">
        <f t="shared" si="609"/>
        <v>1</v>
      </c>
      <c r="K13042" s="2" t="str">
        <f>IFERROR(VLOOKUP(A13042,Aux!A:B,2,0),"Outros")</f>
        <v>Municípios</v>
      </c>
      <c r="L13042" s="2">
        <f t="shared" si="610"/>
        <v>2019</v>
      </c>
      <c r="M13042">
        <f t="shared" si="611"/>
        <v>47</v>
      </c>
    </row>
    <row r="13043" spans="1:13" x14ac:dyDescent="0.35">
      <c r="A13043" t="s">
        <v>434</v>
      </c>
      <c r="B13043">
        <v>506546381</v>
      </c>
      <c r="C13043">
        <v>179642</v>
      </c>
      <c r="D13043" t="s">
        <v>10567</v>
      </c>
      <c r="E13043" s="1">
        <v>43788.585057870368</v>
      </c>
      <c r="F13043">
        <v>1</v>
      </c>
      <c r="G13043" t="s">
        <v>8535</v>
      </c>
      <c r="H13043">
        <v>360</v>
      </c>
      <c r="I13043" s="1">
        <v>43798.708333333336</v>
      </c>
      <c r="J13043" s="2">
        <f t="shared" si="609"/>
        <v>1</v>
      </c>
      <c r="K13043" s="2" t="str">
        <f>IFERROR(VLOOKUP(A13043,Aux!A:B,2,0),"Outros")</f>
        <v>Municípios</v>
      </c>
      <c r="L13043" s="2">
        <f t="shared" si="610"/>
        <v>2019</v>
      </c>
      <c r="M13043">
        <f t="shared" si="611"/>
        <v>47</v>
      </c>
    </row>
    <row r="13044" spans="1:13" x14ac:dyDescent="0.35">
      <c r="A13044" t="s">
        <v>45</v>
      </c>
      <c r="B13044">
        <v>680021892</v>
      </c>
      <c r="C13044">
        <v>179645</v>
      </c>
      <c r="D13044" t="s">
        <v>10568</v>
      </c>
      <c r="E13044" s="1">
        <v>43788.602222222224</v>
      </c>
      <c r="F13044">
        <v>3</v>
      </c>
      <c r="G13044" t="s">
        <v>142</v>
      </c>
      <c r="H13044">
        <v>340</v>
      </c>
      <c r="I13044" s="1">
        <v>43811.999305555553</v>
      </c>
      <c r="J13044" s="2">
        <f t="shared" si="609"/>
        <v>1</v>
      </c>
      <c r="K13044" s="2" t="str">
        <f>IFERROR(VLOOKUP(A13044,Aux!A:B,2,0),"Outros")</f>
        <v>Águas e resíduos</v>
      </c>
      <c r="L13044" s="2">
        <f t="shared" si="610"/>
        <v>2019</v>
      </c>
      <c r="M13044">
        <f t="shared" si="611"/>
        <v>47</v>
      </c>
    </row>
    <row r="13045" spans="1:13" x14ac:dyDescent="0.35">
      <c r="A13045" t="s">
        <v>122</v>
      </c>
      <c r="B13045">
        <v>506173968</v>
      </c>
      <c r="C13045">
        <v>179647</v>
      </c>
      <c r="D13045" t="s">
        <v>10569</v>
      </c>
      <c r="E13045" s="1">
        <v>43788.604027777779</v>
      </c>
      <c r="F13045">
        <v>13</v>
      </c>
      <c r="G13045" t="s">
        <v>33</v>
      </c>
      <c r="H13045">
        <v>360</v>
      </c>
      <c r="I13045" s="1">
        <v>43798.75</v>
      </c>
      <c r="J13045" s="2">
        <f t="shared" si="609"/>
        <v>1</v>
      </c>
      <c r="K13045" s="2" t="str">
        <f>IFERROR(VLOOKUP(A13045,Aux!A:B,2,0),"Outros")</f>
        <v>Municípios</v>
      </c>
      <c r="L13045" s="2">
        <f t="shared" si="610"/>
        <v>2019</v>
      </c>
      <c r="M13045">
        <f t="shared" si="611"/>
        <v>47</v>
      </c>
    </row>
    <row r="13046" spans="1:13" x14ac:dyDescent="0.35">
      <c r="A13046" t="s">
        <v>185</v>
      </c>
      <c r="B13046">
        <v>506556590</v>
      </c>
      <c r="C13046">
        <v>179648</v>
      </c>
      <c r="D13046" t="s">
        <v>10570</v>
      </c>
      <c r="E13046" s="1">
        <v>43788.604791666665</v>
      </c>
      <c r="F13046">
        <v>3</v>
      </c>
      <c r="G13046" t="s">
        <v>3077</v>
      </c>
      <c r="H13046">
        <v>220</v>
      </c>
      <c r="I13046" s="1">
        <v>43810.999305555553</v>
      </c>
      <c r="J13046" s="2">
        <f t="shared" si="609"/>
        <v>1</v>
      </c>
      <c r="K13046" s="2" t="str">
        <f>IFERROR(VLOOKUP(A13046,Aux!A:B,2,0),"Outros")</f>
        <v>Municípios</v>
      </c>
      <c r="L13046" s="2">
        <f t="shared" si="610"/>
        <v>2019</v>
      </c>
      <c r="M13046">
        <f t="shared" si="611"/>
        <v>47</v>
      </c>
    </row>
    <row r="13047" spans="1:13" x14ac:dyDescent="0.35">
      <c r="A13047" t="s">
        <v>122</v>
      </c>
      <c r="B13047">
        <v>506173968</v>
      </c>
      <c r="C13047">
        <v>179649</v>
      </c>
      <c r="D13047" t="s">
        <v>10571</v>
      </c>
      <c r="E13047" s="1">
        <v>43788.607268518521</v>
      </c>
      <c r="F13047">
        <v>13</v>
      </c>
      <c r="G13047" t="s">
        <v>147</v>
      </c>
      <c r="H13047">
        <v>360</v>
      </c>
      <c r="I13047" s="1">
        <v>43793.75</v>
      </c>
      <c r="J13047" s="2">
        <f t="shared" si="609"/>
        <v>1</v>
      </c>
      <c r="K13047" s="2" t="str">
        <f>IFERROR(VLOOKUP(A13047,Aux!A:B,2,0),"Outros")</f>
        <v>Municípios</v>
      </c>
      <c r="L13047" s="2">
        <f t="shared" si="610"/>
        <v>2019</v>
      </c>
      <c r="M13047">
        <f t="shared" si="611"/>
        <v>47</v>
      </c>
    </row>
    <row r="13048" spans="1:13" x14ac:dyDescent="0.35">
      <c r="A13048" t="s">
        <v>39</v>
      </c>
      <c r="B13048">
        <v>507023129</v>
      </c>
      <c r="C13048">
        <v>179650</v>
      </c>
      <c r="D13048" t="s">
        <v>10671</v>
      </c>
      <c r="E13048" s="1">
        <v>43788.607916666668</v>
      </c>
      <c r="F13048">
        <v>13</v>
      </c>
      <c r="G13048" t="s">
        <v>33</v>
      </c>
      <c r="H13048">
        <v>360</v>
      </c>
      <c r="I13048" s="1">
        <v>43797.708333333336</v>
      </c>
      <c r="J13048" s="2">
        <f t="shared" si="609"/>
        <v>1</v>
      </c>
      <c r="K13048" s="2" t="str">
        <f>IFERROR(VLOOKUP(A13048,Aux!A:B,2,0),"Outros")</f>
        <v>Outros</v>
      </c>
      <c r="L13048" s="2">
        <f t="shared" si="610"/>
        <v>2019</v>
      </c>
      <c r="M13048">
        <f t="shared" si="611"/>
        <v>47</v>
      </c>
    </row>
    <row r="13049" spans="1:13" x14ac:dyDescent="0.35">
      <c r="A13049" t="s">
        <v>10556</v>
      </c>
      <c r="B13049">
        <v>505212625</v>
      </c>
      <c r="C13049">
        <v>179652</v>
      </c>
      <c r="E13049" s="1">
        <v>43788.612974537034</v>
      </c>
      <c r="F13049">
        <v>13</v>
      </c>
      <c r="G13049" t="s">
        <v>33</v>
      </c>
      <c r="H13049">
        <v>400</v>
      </c>
      <c r="J13049" s="2">
        <f t="shared" si="609"/>
        <v>1</v>
      </c>
      <c r="K13049" s="2" t="str">
        <f>IFERROR(VLOOKUP(A13049,Aux!A:B,2,0),"Outros")</f>
        <v>Outros</v>
      </c>
      <c r="L13049" s="2">
        <f t="shared" si="610"/>
        <v>2019</v>
      </c>
      <c r="M13049">
        <f t="shared" si="611"/>
        <v>47</v>
      </c>
    </row>
    <row r="13050" spans="1:13" x14ac:dyDescent="0.35">
      <c r="A13050" t="s">
        <v>9</v>
      </c>
      <c r="B13050">
        <v>506673626</v>
      </c>
      <c r="C13050">
        <v>179653</v>
      </c>
      <c r="D13050" t="s">
        <v>10527</v>
      </c>
      <c r="E13050" s="1">
        <v>43788.615185185183</v>
      </c>
      <c r="F13050">
        <v>1</v>
      </c>
      <c r="G13050" t="s">
        <v>11</v>
      </c>
      <c r="H13050">
        <v>360</v>
      </c>
      <c r="I13050" s="1">
        <v>43818.999305555553</v>
      </c>
      <c r="J13050" s="2">
        <f t="shared" si="609"/>
        <v>1</v>
      </c>
      <c r="K13050" s="2" t="str">
        <f>IFERROR(VLOOKUP(A13050,Aux!A:B,2,0),"Outros")</f>
        <v>Municípios</v>
      </c>
      <c r="L13050" s="2">
        <f t="shared" si="610"/>
        <v>2019</v>
      </c>
      <c r="M13050">
        <f t="shared" si="611"/>
        <v>47</v>
      </c>
    </row>
    <row r="13051" spans="1:13" x14ac:dyDescent="0.35">
      <c r="A13051" t="s">
        <v>57</v>
      </c>
      <c r="B13051">
        <v>501294104</v>
      </c>
      <c r="C13051">
        <v>179655</v>
      </c>
      <c r="D13051" t="s">
        <v>10672</v>
      </c>
      <c r="E13051" s="1">
        <v>43788.616469907407</v>
      </c>
      <c r="F13051">
        <v>13</v>
      </c>
      <c r="G13051" t="s">
        <v>59</v>
      </c>
      <c r="H13051">
        <v>360</v>
      </c>
      <c r="I13051" s="1">
        <v>43794.999305555553</v>
      </c>
      <c r="J13051" s="2">
        <f t="shared" si="609"/>
        <v>1</v>
      </c>
      <c r="K13051" s="2" t="str">
        <f>IFERROR(VLOOKUP(A13051,Aux!A:B,2,0),"Outros")</f>
        <v>Municípios</v>
      </c>
      <c r="L13051" s="2">
        <f t="shared" si="610"/>
        <v>2019</v>
      </c>
      <c r="M13051">
        <f t="shared" si="611"/>
        <v>47</v>
      </c>
    </row>
    <row r="13052" spans="1:13" x14ac:dyDescent="0.35">
      <c r="A13052" t="s">
        <v>63</v>
      </c>
      <c r="B13052">
        <v>502098139</v>
      </c>
      <c r="C13052">
        <v>179661</v>
      </c>
      <c r="D13052" t="s">
        <v>10673</v>
      </c>
      <c r="E13052" s="1">
        <v>43788.632627314815</v>
      </c>
      <c r="F13052">
        <v>13</v>
      </c>
      <c r="G13052" t="s">
        <v>65</v>
      </c>
      <c r="H13052">
        <v>340</v>
      </c>
      <c r="I13052" s="1">
        <v>43797.75</v>
      </c>
      <c r="J13052" s="2">
        <f t="shared" si="609"/>
        <v>1</v>
      </c>
      <c r="K13052" s="2" t="str">
        <f>IFERROR(VLOOKUP(A13052,Aux!A:B,2,0),"Outros")</f>
        <v>Municípios</v>
      </c>
      <c r="L13052" s="2">
        <f t="shared" si="610"/>
        <v>2019</v>
      </c>
      <c r="M13052">
        <f t="shared" si="611"/>
        <v>47</v>
      </c>
    </row>
    <row r="13053" spans="1:13" x14ac:dyDescent="0.35">
      <c r="A13053" t="s">
        <v>1752</v>
      </c>
      <c r="B13053">
        <v>506826546</v>
      </c>
      <c r="C13053">
        <v>179662</v>
      </c>
      <c r="E13053" s="1">
        <v>43788.634432870371</v>
      </c>
      <c r="F13053">
        <v>13</v>
      </c>
      <c r="G13053" t="s">
        <v>9782</v>
      </c>
      <c r="H13053">
        <v>1</v>
      </c>
      <c r="J13053" s="2">
        <f t="shared" si="609"/>
        <v>1</v>
      </c>
      <c r="K13053" s="2" t="str">
        <f>IFERROR(VLOOKUP(A13053,Aux!A:B,2,0),"Outros")</f>
        <v>Municípios</v>
      </c>
      <c r="L13053" s="2">
        <f t="shared" si="610"/>
        <v>2019</v>
      </c>
      <c r="M13053">
        <f t="shared" si="611"/>
        <v>47</v>
      </c>
    </row>
    <row r="13054" spans="1:13" x14ac:dyDescent="0.35">
      <c r="A13054" t="s">
        <v>122</v>
      </c>
      <c r="B13054">
        <v>506173968</v>
      </c>
      <c r="C13054">
        <v>179664</v>
      </c>
      <c r="D13054" t="s">
        <v>10674</v>
      </c>
      <c r="E13054" s="1">
        <v>43788.635694444441</v>
      </c>
      <c r="F13054">
        <v>13</v>
      </c>
      <c r="G13054" t="s">
        <v>147</v>
      </c>
      <c r="H13054">
        <v>360</v>
      </c>
      <c r="I13054" s="1">
        <v>43793.75</v>
      </c>
      <c r="J13054" s="2">
        <f t="shared" si="609"/>
        <v>1</v>
      </c>
      <c r="K13054" s="2" t="str">
        <f>IFERROR(VLOOKUP(A13054,Aux!A:B,2,0),"Outros")</f>
        <v>Municípios</v>
      </c>
      <c r="L13054" s="2">
        <f t="shared" si="610"/>
        <v>2019</v>
      </c>
      <c r="M13054">
        <f t="shared" si="611"/>
        <v>47</v>
      </c>
    </row>
    <row r="13055" spans="1:13" x14ac:dyDescent="0.35">
      <c r="A13055" t="s">
        <v>157</v>
      </c>
      <c r="B13055">
        <v>500122237</v>
      </c>
      <c r="C13055">
        <v>179665</v>
      </c>
      <c r="D13055" t="s">
        <v>10572</v>
      </c>
      <c r="E13055" s="1">
        <v>43788.63858796296</v>
      </c>
      <c r="F13055">
        <v>13</v>
      </c>
      <c r="G13055" t="s">
        <v>33</v>
      </c>
      <c r="H13055">
        <v>300</v>
      </c>
      <c r="I13055" s="1">
        <v>43793.999305555553</v>
      </c>
      <c r="J13055" s="2">
        <f t="shared" si="609"/>
        <v>1</v>
      </c>
      <c r="K13055" s="2" t="str">
        <f>IFERROR(VLOOKUP(A13055,Aux!A:B,2,0),"Outros")</f>
        <v>Outros</v>
      </c>
      <c r="L13055" s="2">
        <f t="shared" si="610"/>
        <v>2019</v>
      </c>
      <c r="M13055">
        <f t="shared" si="611"/>
        <v>47</v>
      </c>
    </row>
    <row r="13056" spans="1:13" x14ac:dyDescent="0.35">
      <c r="A13056" t="s">
        <v>236</v>
      </c>
      <c r="B13056">
        <v>504871650</v>
      </c>
      <c r="C13056">
        <v>179668</v>
      </c>
      <c r="D13056" t="s">
        <v>10573</v>
      </c>
      <c r="E13056" s="1">
        <v>43788.645694444444</v>
      </c>
      <c r="F13056">
        <v>3</v>
      </c>
      <c r="G13056" t="s">
        <v>238</v>
      </c>
      <c r="H13056">
        <v>5</v>
      </c>
      <c r="I13056" s="1">
        <v>43799.75</v>
      </c>
      <c r="J13056" s="2">
        <f t="shared" si="609"/>
        <v>1</v>
      </c>
      <c r="K13056" s="2" t="str">
        <f>IFERROR(VLOOKUP(A13056,Aux!A:B,2,0),"Outros")</f>
        <v>Águas e resíduos</v>
      </c>
      <c r="L13056" s="2">
        <f t="shared" si="610"/>
        <v>2019</v>
      </c>
      <c r="M13056">
        <f t="shared" si="611"/>
        <v>47</v>
      </c>
    </row>
    <row r="13057" spans="1:13" x14ac:dyDescent="0.35">
      <c r="A13057" t="s">
        <v>296</v>
      </c>
      <c r="B13057">
        <v>507396081</v>
      </c>
      <c r="C13057">
        <v>179669</v>
      </c>
      <c r="D13057" t="s">
        <v>10795</v>
      </c>
      <c r="E13057" s="1">
        <v>43788.65289351852</v>
      </c>
      <c r="F13057">
        <v>13</v>
      </c>
      <c r="G13057" t="s">
        <v>605</v>
      </c>
      <c r="H13057">
        <v>360</v>
      </c>
      <c r="I13057" s="1">
        <v>43794.999305555553</v>
      </c>
      <c r="J13057" s="2">
        <f t="shared" si="609"/>
        <v>1</v>
      </c>
      <c r="K13057" s="2" t="str">
        <f>IFERROR(VLOOKUP(A13057,Aux!A:B,2,0),"Outros")</f>
        <v>Municípios</v>
      </c>
      <c r="L13057" s="2">
        <f t="shared" si="610"/>
        <v>2019</v>
      </c>
      <c r="M13057">
        <f t="shared" si="611"/>
        <v>47</v>
      </c>
    </row>
    <row r="13058" spans="1:13" x14ac:dyDescent="0.35">
      <c r="A13058" t="s">
        <v>125</v>
      </c>
      <c r="B13058">
        <v>501290206</v>
      </c>
      <c r="C13058">
        <v>179671</v>
      </c>
      <c r="D13058" t="s">
        <v>10574</v>
      </c>
      <c r="E13058" s="1">
        <v>43788.654710648145</v>
      </c>
      <c r="F13058">
        <v>13</v>
      </c>
      <c r="G13058" t="s">
        <v>659</v>
      </c>
      <c r="H13058">
        <v>400</v>
      </c>
      <c r="I13058" s="1">
        <v>25569.708333333332</v>
      </c>
      <c r="J13058" s="2">
        <f t="shared" ref="J13058:J13121" si="612">IF(C13058=C13057,"",1)</f>
        <v>1</v>
      </c>
      <c r="K13058" s="2" t="str">
        <f>IFERROR(VLOOKUP(A13058,Aux!A:B,2,0),"Outros")</f>
        <v>Municípios</v>
      </c>
      <c r="L13058" s="2">
        <f t="shared" ref="L13058:L13121" si="613">YEAR(E13058)</f>
        <v>2019</v>
      </c>
      <c r="M13058">
        <f t="shared" ref="M13058:M13121" si="614">WEEKNUM(E13058)</f>
        <v>47</v>
      </c>
    </row>
    <row r="13059" spans="1:13" x14ac:dyDescent="0.35">
      <c r="A13059" t="s">
        <v>122</v>
      </c>
      <c r="B13059">
        <v>506173968</v>
      </c>
      <c r="C13059">
        <v>179672</v>
      </c>
      <c r="D13059" t="s">
        <v>10595</v>
      </c>
      <c r="E13059" s="1">
        <v>43788.656168981484</v>
      </c>
      <c r="F13059">
        <v>13</v>
      </c>
      <c r="G13059" t="s">
        <v>33</v>
      </c>
      <c r="H13059">
        <v>5</v>
      </c>
      <c r="I13059" s="1">
        <v>43793.75</v>
      </c>
      <c r="J13059" s="2">
        <f t="shared" si="612"/>
        <v>1</v>
      </c>
      <c r="K13059" s="2" t="str">
        <f>IFERROR(VLOOKUP(A13059,Aux!A:B,2,0),"Outros")</f>
        <v>Municípios</v>
      </c>
      <c r="L13059" s="2">
        <f t="shared" si="613"/>
        <v>2019</v>
      </c>
      <c r="M13059">
        <f t="shared" si="614"/>
        <v>47</v>
      </c>
    </row>
    <row r="13060" spans="1:13" x14ac:dyDescent="0.35">
      <c r="A13060" t="s">
        <v>9</v>
      </c>
      <c r="B13060">
        <v>506673626</v>
      </c>
      <c r="C13060">
        <v>179673</v>
      </c>
      <c r="D13060" t="s">
        <v>10575</v>
      </c>
      <c r="E13060" s="1">
        <v>43788.65729166667</v>
      </c>
      <c r="F13060">
        <v>1</v>
      </c>
      <c r="G13060" t="s">
        <v>1994</v>
      </c>
      <c r="H13060">
        <v>400</v>
      </c>
      <c r="I13060" s="1">
        <v>25569.979166666668</v>
      </c>
      <c r="J13060" s="2">
        <f t="shared" si="612"/>
        <v>1</v>
      </c>
      <c r="K13060" s="2" t="str">
        <f>IFERROR(VLOOKUP(A13060,Aux!A:B,2,0),"Outros")</f>
        <v>Municípios</v>
      </c>
      <c r="L13060" s="2">
        <f t="shared" si="613"/>
        <v>2019</v>
      </c>
      <c r="M13060">
        <f t="shared" si="614"/>
        <v>47</v>
      </c>
    </row>
    <row r="13061" spans="1:13" x14ac:dyDescent="0.35">
      <c r="A13061" t="s">
        <v>63</v>
      </c>
      <c r="B13061">
        <v>502098139</v>
      </c>
      <c r="C13061">
        <v>179674</v>
      </c>
      <c r="D13061" t="s">
        <v>10576</v>
      </c>
      <c r="E13061" s="1">
        <v>43788.657650462963</v>
      </c>
      <c r="F13061">
        <v>3</v>
      </c>
      <c r="G13061" t="s">
        <v>3669</v>
      </c>
      <c r="H13061">
        <v>340</v>
      </c>
      <c r="I13061" s="1">
        <v>43819.708333333336</v>
      </c>
      <c r="J13061" s="2">
        <f t="shared" si="612"/>
        <v>1</v>
      </c>
      <c r="K13061" s="2" t="str">
        <f>IFERROR(VLOOKUP(A13061,Aux!A:B,2,0),"Outros")</f>
        <v>Municípios</v>
      </c>
      <c r="L13061" s="2">
        <f t="shared" si="613"/>
        <v>2019</v>
      </c>
      <c r="M13061">
        <f t="shared" si="614"/>
        <v>47</v>
      </c>
    </row>
    <row r="13062" spans="1:13" x14ac:dyDescent="0.35">
      <c r="A13062" t="s">
        <v>150</v>
      </c>
      <c r="B13062">
        <v>505309939</v>
      </c>
      <c r="C13062">
        <v>179675</v>
      </c>
      <c r="D13062" t="s">
        <v>10796</v>
      </c>
      <c r="E13062" s="1">
        <v>43788.659363425926</v>
      </c>
      <c r="F13062">
        <v>1</v>
      </c>
      <c r="G13062" t="s">
        <v>152</v>
      </c>
      <c r="H13062">
        <v>360</v>
      </c>
      <c r="I13062" s="1">
        <v>43795.6875</v>
      </c>
      <c r="J13062" s="2">
        <f t="shared" si="612"/>
        <v>1</v>
      </c>
      <c r="K13062" s="2" t="str">
        <f>IFERROR(VLOOKUP(A13062,Aux!A:B,2,0),"Outros")</f>
        <v>Municípios</v>
      </c>
      <c r="L13062" s="2">
        <f t="shared" si="613"/>
        <v>2019</v>
      </c>
      <c r="M13062">
        <f t="shared" si="614"/>
        <v>47</v>
      </c>
    </row>
    <row r="13063" spans="1:13" x14ac:dyDescent="0.35">
      <c r="A13063" t="s">
        <v>91</v>
      </c>
      <c r="B13063">
        <v>508035546</v>
      </c>
      <c r="C13063">
        <v>179676</v>
      </c>
      <c r="E13063" s="1">
        <v>43788.663854166669</v>
      </c>
      <c r="F13063">
        <v>13</v>
      </c>
      <c r="G13063" t="s">
        <v>33</v>
      </c>
      <c r="H13063">
        <v>400</v>
      </c>
      <c r="J13063" s="2">
        <f t="shared" si="612"/>
        <v>1</v>
      </c>
      <c r="K13063" s="2" t="str">
        <f>IFERROR(VLOOKUP(A13063,Aux!A:B,2,0),"Outros")</f>
        <v>Municípios</v>
      </c>
      <c r="L13063" s="2">
        <f t="shared" si="613"/>
        <v>2019</v>
      </c>
      <c r="M13063">
        <f t="shared" si="614"/>
        <v>47</v>
      </c>
    </row>
    <row r="13064" spans="1:13" x14ac:dyDescent="0.35">
      <c r="A13064" t="s">
        <v>57</v>
      </c>
      <c r="B13064">
        <v>501294104</v>
      </c>
      <c r="C13064">
        <v>179679</v>
      </c>
      <c r="E13064" s="1">
        <v>43788.672569444447</v>
      </c>
      <c r="F13064">
        <v>1</v>
      </c>
      <c r="G13064" t="s">
        <v>33</v>
      </c>
      <c r="H13064">
        <v>400</v>
      </c>
      <c r="J13064" s="2">
        <f t="shared" si="612"/>
        <v>1</v>
      </c>
      <c r="K13064" s="2" t="str">
        <f>IFERROR(VLOOKUP(A13064,Aux!A:B,2,0),"Outros")</f>
        <v>Municípios</v>
      </c>
      <c r="L13064" s="2">
        <f t="shared" si="613"/>
        <v>2019</v>
      </c>
      <c r="M13064">
        <f t="shared" si="614"/>
        <v>47</v>
      </c>
    </row>
    <row r="13065" spans="1:13" x14ac:dyDescent="0.35">
      <c r="A13065" t="s">
        <v>57</v>
      </c>
      <c r="B13065">
        <v>501294104</v>
      </c>
      <c r="C13065">
        <v>179680</v>
      </c>
      <c r="D13065" t="s">
        <v>10577</v>
      </c>
      <c r="E13065" s="1">
        <v>43788.674386574072</v>
      </c>
      <c r="F13065">
        <v>13</v>
      </c>
      <c r="G13065" t="s">
        <v>103</v>
      </c>
      <c r="H13065">
        <v>300</v>
      </c>
      <c r="I13065" s="1">
        <v>43791.999305555553</v>
      </c>
      <c r="J13065" s="2">
        <f t="shared" si="612"/>
        <v>1</v>
      </c>
      <c r="K13065" s="2" t="str">
        <f>IFERROR(VLOOKUP(A13065,Aux!A:B,2,0),"Outros")</f>
        <v>Municípios</v>
      </c>
      <c r="L13065" s="2">
        <f t="shared" si="613"/>
        <v>2019</v>
      </c>
      <c r="M13065">
        <f t="shared" si="614"/>
        <v>47</v>
      </c>
    </row>
    <row r="13066" spans="1:13" x14ac:dyDescent="0.35">
      <c r="A13066" t="s">
        <v>8376</v>
      </c>
      <c r="B13066">
        <v>506151174</v>
      </c>
      <c r="C13066">
        <v>179682</v>
      </c>
      <c r="D13066" t="s">
        <v>10578</v>
      </c>
      <c r="E13066" s="1">
        <v>43788.684398148151</v>
      </c>
      <c r="F13066">
        <v>3</v>
      </c>
      <c r="G13066" t="s">
        <v>10579</v>
      </c>
      <c r="H13066">
        <v>220</v>
      </c>
      <c r="I13066" s="1">
        <v>43818.708333333336</v>
      </c>
      <c r="J13066" s="2">
        <f t="shared" si="612"/>
        <v>1</v>
      </c>
      <c r="K13066" s="2" t="str">
        <f>IFERROR(VLOOKUP(A13066,Aux!A:B,2,0),"Outros")</f>
        <v>Municípios</v>
      </c>
      <c r="L13066" s="2">
        <f t="shared" si="613"/>
        <v>2019</v>
      </c>
      <c r="M13066">
        <f t="shared" si="614"/>
        <v>47</v>
      </c>
    </row>
    <row r="13067" spans="1:13" x14ac:dyDescent="0.35">
      <c r="A13067" t="s">
        <v>122</v>
      </c>
      <c r="B13067">
        <v>506173968</v>
      </c>
      <c r="C13067">
        <v>179683</v>
      </c>
      <c r="D13067" t="s">
        <v>9876</v>
      </c>
      <c r="E13067" s="1">
        <v>43788.688958333332</v>
      </c>
      <c r="F13067">
        <v>1</v>
      </c>
      <c r="G13067" t="s">
        <v>33</v>
      </c>
      <c r="H13067">
        <v>360</v>
      </c>
      <c r="I13067" s="1">
        <v>43791.75</v>
      </c>
      <c r="J13067" s="2">
        <f t="shared" si="612"/>
        <v>1</v>
      </c>
      <c r="K13067" s="2" t="str">
        <f>IFERROR(VLOOKUP(A13067,Aux!A:B,2,0),"Outros")</f>
        <v>Municípios</v>
      </c>
      <c r="L13067" s="2">
        <f t="shared" si="613"/>
        <v>2019</v>
      </c>
      <c r="M13067">
        <f t="shared" si="614"/>
        <v>47</v>
      </c>
    </row>
    <row r="13068" spans="1:13" x14ac:dyDescent="0.35">
      <c r="A13068" t="s">
        <v>122</v>
      </c>
      <c r="B13068">
        <v>506173968</v>
      </c>
      <c r="C13068">
        <v>179684</v>
      </c>
      <c r="D13068" t="s">
        <v>10675</v>
      </c>
      <c r="E13068" s="1">
        <v>43788.690405092595</v>
      </c>
      <c r="F13068">
        <v>1</v>
      </c>
      <c r="G13068" t="s">
        <v>33</v>
      </c>
      <c r="H13068">
        <v>360</v>
      </c>
      <c r="I13068" s="1">
        <v>43791.75</v>
      </c>
      <c r="J13068" s="2">
        <f t="shared" si="612"/>
        <v>1</v>
      </c>
      <c r="K13068" s="2" t="str">
        <f>IFERROR(VLOOKUP(A13068,Aux!A:B,2,0),"Outros")</f>
        <v>Municípios</v>
      </c>
      <c r="L13068" s="2">
        <f t="shared" si="613"/>
        <v>2019</v>
      </c>
      <c r="M13068">
        <f t="shared" si="614"/>
        <v>47</v>
      </c>
    </row>
    <row r="13069" spans="1:13" x14ac:dyDescent="0.35">
      <c r="A13069" t="s">
        <v>57</v>
      </c>
      <c r="B13069">
        <v>501294104</v>
      </c>
      <c r="C13069">
        <v>179687</v>
      </c>
      <c r="D13069" t="s">
        <v>10676</v>
      </c>
      <c r="E13069" s="1">
        <v>43788.695081018515</v>
      </c>
      <c r="F13069">
        <v>1</v>
      </c>
      <c r="G13069" t="s">
        <v>618</v>
      </c>
      <c r="H13069">
        <v>360</v>
      </c>
      <c r="I13069" s="1">
        <v>43795.999305555553</v>
      </c>
      <c r="J13069" s="2">
        <f t="shared" si="612"/>
        <v>1</v>
      </c>
      <c r="K13069" s="2" t="str">
        <f>IFERROR(VLOOKUP(A13069,Aux!A:B,2,0),"Outros")</f>
        <v>Municípios</v>
      </c>
      <c r="L13069" s="2">
        <f t="shared" si="613"/>
        <v>2019</v>
      </c>
      <c r="M13069">
        <f t="shared" si="614"/>
        <v>47</v>
      </c>
    </row>
    <row r="13070" spans="1:13" x14ac:dyDescent="0.35">
      <c r="A13070" t="s">
        <v>197</v>
      </c>
      <c r="B13070">
        <v>506334562</v>
      </c>
      <c r="C13070">
        <v>179691</v>
      </c>
      <c r="E13070" s="1">
        <v>43788.703680555554</v>
      </c>
      <c r="F13070">
        <v>13</v>
      </c>
      <c r="G13070" t="s">
        <v>33</v>
      </c>
      <c r="H13070">
        <v>400</v>
      </c>
      <c r="J13070" s="2">
        <f t="shared" si="612"/>
        <v>1</v>
      </c>
      <c r="K13070" s="2" t="str">
        <f>IFERROR(VLOOKUP(A13070,Aux!A:B,2,0),"Outros")</f>
        <v>Municípios</v>
      </c>
      <c r="L13070" s="2">
        <f t="shared" si="613"/>
        <v>2019</v>
      </c>
      <c r="M13070">
        <f t="shared" si="614"/>
        <v>47</v>
      </c>
    </row>
    <row r="13071" spans="1:13" x14ac:dyDescent="0.35">
      <c r="A13071" t="s">
        <v>122</v>
      </c>
      <c r="B13071">
        <v>506173968</v>
      </c>
      <c r="C13071">
        <v>179692</v>
      </c>
      <c r="D13071" t="s">
        <v>10596</v>
      </c>
      <c r="E13071" s="1">
        <v>43788.708067129628</v>
      </c>
      <c r="F13071">
        <v>13</v>
      </c>
      <c r="G13071" t="s">
        <v>147</v>
      </c>
      <c r="H13071">
        <v>5</v>
      </c>
      <c r="I13071" s="1">
        <v>43793.75</v>
      </c>
      <c r="J13071" s="2">
        <f t="shared" si="612"/>
        <v>1</v>
      </c>
      <c r="K13071" s="2" t="str">
        <f>IFERROR(VLOOKUP(A13071,Aux!A:B,2,0),"Outros")</f>
        <v>Municípios</v>
      </c>
      <c r="L13071" s="2">
        <f t="shared" si="613"/>
        <v>2019</v>
      </c>
      <c r="M13071">
        <f t="shared" si="614"/>
        <v>47</v>
      </c>
    </row>
    <row r="13072" spans="1:13" x14ac:dyDescent="0.35">
      <c r="A13072" t="s">
        <v>197</v>
      </c>
      <c r="B13072">
        <v>506334562</v>
      </c>
      <c r="C13072">
        <v>179693</v>
      </c>
      <c r="E13072" s="1">
        <v>43788.708182870374</v>
      </c>
      <c r="F13072">
        <v>1</v>
      </c>
      <c r="G13072" t="s">
        <v>33</v>
      </c>
      <c r="H13072">
        <v>400</v>
      </c>
      <c r="J13072" s="2">
        <f t="shared" si="612"/>
        <v>1</v>
      </c>
      <c r="K13072" s="2" t="str">
        <f>IFERROR(VLOOKUP(A13072,Aux!A:B,2,0),"Outros")</f>
        <v>Municípios</v>
      </c>
      <c r="L13072" s="2">
        <f t="shared" si="613"/>
        <v>2019</v>
      </c>
      <c r="M13072">
        <f t="shared" si="614"/>
        <v>47</v>
      </c>
    </row>
    <row r="13073" spans="1:13" x14ac:dyDescent="0.35">
      <c r="A13073" t="s">
        <v>196</v>
      </c>
      <c r="B13073">
        <v>512096481</v>
      </c>
      <c r="C13073">
        <v>179695</v>
      </c>
      <c r="D13073" t="s">
        <v>10369</v>
      </c>
      <c r="E13073" s="1">
        <v>43788.7112037037</v>
      </c>
      <c r="F13073">
        <v>1</v>
      </c>
      <c r="G13073" t="s">
        <v>6819</v>
      </c>
      <c r="H13073">
        <v>5</v>
      </c>
      <c r="I13073" s="1">
        <v>43805.999305555553</v>
      </c>
      <c r="J13073" s="2">
        <f t="shared" si="612"/>
        <v>1</v>
      </c>
      <c r="K13073" s="2" t="str">
        <f>IFERROR(VLOOKUP(A13073,Aux!A:B,2,0),"Outros")</f>
        <v>Municípios</v>
      </c>
      <c r="L13073" s="2">
        <f t="shared" si="613"/>
        <v>2019</v>
      </c>
      <c r="M13073">
        <f t="shared" si="614"/>
        <v>47</v>
      </c>
    </row>
    <row r="13074" spans="1:13" x14ac:dyDescent="0.35">
      <c r="A13074" t="s">
        <v>12</v>
      </c>
      <c r="B13074">
        <v>508481287</v>
      </c>
      <c r="C13074">
        <v>179703</v>
      </c>
      <c r="D13074" t="s">
        <v>10597</v>
      </c>
      <c r="E13074" s="1">
        <v>43788.762013888889</v>
      </c>
      <c r="F13074">
        <v>1</v>
      </c>
      <c r="G13074" t="s">
        <v>14</v>
      </c>
      <c r="H13074">
        <v>360</v>
      </c>
      <c r="I13074" s="1">
        <v>43791.708333333336</v>
      </c>
      <c r="J13074" s="2">
        <f t="shared" si="612"/>
        <v>1</v>
      </c>
      <c r="K13074" s="2" t="str">
        <f>IFERROR(VLOOKUP(A13074,Aux!A:B,2,0),"Outros")</f>
        <v>Hospitais</v>
      </c>
      <c r="L13074" s="2">
        <f t="shared" si="613"/>
        <v>2019</v>
      </c>
      <c r="M13074">
        <f t="shared" si="614"/>
        <v>47</v>
      </c>
    </row>
    <row r="13075" spans="1:13" x14ac:dyDescent="0.35">
      <c r="A13075" t="s">
        <v>454</v>
      </c>
      <c r="B13075">
        <v>503450189</v>
      </c>
      <c r="C13075">
        <v>179704</v>
      </c>
      <c r="D13075" t="s">
        <v>10598</v>
      </c>
      <c r="E13075" s="1">
        <v>43789.365729166668</v>
      </c>
      <c r="F13075">
        <v>1</v>
      </c>
      <c r="G13075" t="s">
        <v>1207</v>
      </c>
      <c r="H13075">
        <v>5</v>
      </c>
      <c r="I13075" s="1">
        <v>43795.75</v>
      </c>
      <c r="J13075" s="2">
        <f t="shared" si="612"/>
        <v>1</v>
      </c>
      <c r="K13075" s="2" t="str">
        <f>IFERROR(VLOOKUP(A13075,Aux!A:B,2,0),"Outros")</f>
        <v>Estradas</v>
      </c>
      <c r="L13075" s="2">
        <f t="shared" si="613"/>
        <v>2019</v>
      </c>
      <c r="M13075">
        <f t="shared" si="614"/>
        <v>47</v>
      </c>
    </row>
    <row r="13076" spans="1:13" x14ac:dyDescent="0.35">
      <c r="A13076" t="s">
        <v>185</v>
      </c>
      <c r="B13076">
        <v>506556590</v>
      </c>
      <c r="C13076">
        <v>179706</v>
      </c>
      <c r="D13076" t="s">
        <v>10851</v>
      </c>
      <c r="E13076" s="1">
        <v>43789.386724537035</v>
      </c>
      <c r="F13076">
        <v>3</v>
      </c>
      <c r="G13076" t="s">
        <v>781</v>
      </c>
      <c r="H13076">
        <v>220</v>
      </c>
      <c r="I13076" s="1">
        <v>43821.999305555553</v>
      </c>
      <c r="J13076" s="2">
        <f t="shared" si="612"/>
        <v>1</v>
      </c>
      <c r="K13076" s="2" t="str">
        <f>IFERROR(VLOOKUP(A13076,Aux!A:B,2,0),"Outros")</f>
        <v>Municípios</v>
      </c>
      <c r="L13076" s="2">
        <f t="shared" si="613"/>
        <v>2019</v>
      </c>
      <c r="M13076">
        <f t="shared" si="614"/>
        <v>47</v>
      </c>
    </row>
    <row r="13077" spans="1:13" x14ac:dyDescent="0.35">
      <c r="A13077" t="s">
        <v>12</v>
      </c>
      <c r="B13077">
        <v>508481287</v>
      </c>
      <c r="C13077">
        <v>179707</v>
      </c>
      <c r="D13077" t="s">
        <v>10599</v>
      </c>
      <c r="E13077" s="1">
        <v>43789.4</v>
      </c>
      <c r="F13077">
        <v>1</v>
      </c>
      <c r="G13077" t="s">
        <v>14</v>
      </c>
      <c r="H13077">
        <v>360</v>
      </c>
      <c r="I13077" s="1">
        <v>43795.708333333336</v>
      </c>
      <c r="J13077" s="2">
        <f t="shared" si="612"/>
        <v>1</v>
      </c>
      <c r="K13077" s="2" t="str">
        <f>IFERROR(VLOOKUP(A13077,Aux!A:B,2,0),"Outros")</f>
        <v>Hospitais</v>
      </c>
      <c r="L13077" s="2">
        <f t="shared" si="613"/>
        <v>2019</v>
      </c>
      <c r="M13077">
        <f t="shared" si="614"/>
        <v>47</v>
      </c>
    </row>
    <row r="13078" spans="1:13" x14ac:dyDescent="0.35">
      <c r="A13078" t="s">
        <v>108</v>
      </c>
      <c r="B13078">
        <v>501222634</v>
      </c>
      <c r="C13078">
        <v>179708</v>
      </c>
      <c r="D13078" t="s">
        <v>10797</v>
      </c>
      <c r="E13078" s="1">
        <v>43789.403402777774</v>
      </c>
      <c r="F13078">
        <v>3</v>
      </c>
      <c r="G13078" t="s">
        <v>736</v>
      </c>
      <c r="H13078">
        <v>340</v>
      </c>
      <c r="I13078" s="1">
        <v>43798.999305555553</v>
      </c>
      <c r="J13078" s="2">
        <f t="shared" si="612"/>
        <v>1</v>
      </c>
      <c r="K13078" s="2" t="str">
        <f>IFERROR(VLOOKUP(A13078,Aux!A:B,2,0),"Outros")</f>
        <v>Municípios</v>
      </c>
      <c r="L13078" s="2">
        <f t="shared" si="613"/>
        <v>2019</v>
      </c>
      <c r="M13078">
        <f t="shared" si="614"/>
        <v>47</v>
      </c>
    </row>
    <row r="13079" spans="1:13" x14ac:dyDescent="0.35">
      <c r="A13079" t="s">
        <v>48</v>
      </c>
      <c r="B13079">
        <v>503035416</v>
      </c>
      <c r="C13079">
        <v>179710</v>
      </c>
      <c r="E13079" s="1">
        <v>43789.408564814818</v>
      </c>
      <c r="F13079">
        <v>1</v>
      </c>
      <c r="H13079">
        <v>400</v>
      </c>
      <c r="J13079" s="2">
        <f t="shared" si="612"/>
        <v>1</v>
      </c>
      <c r="K13079" s="2" t="str">
        <f>IFERROR(VLOOKUP(A13079,Aux!A:B,2,0),"Outros")</f>
        <v>Hospitais</v>
      </c>
      <c r="L13079" s="2">
        <f t="shared" si="613"/>
        <v>2019</v>
      </c>
      <c r="M13079">
        <f t="shared" si="614"/>
        <v>47</v>
      </c>
    </row>
    <row r="13080" spans="1:13" x14ac:dyDescent="0.35">
      <c r="A13080" t="s">
        <v>39</v>
      </c>
      <c r="B13080">
        <v>507023129</v>
      </c>
      <c r="C13080">
        <v>179711</v>
      </c>
      <c r="D13080" t="s">
        <v>10600</v>
      </c>
      <c r="E13080" s="1">
        <v>43789.408692129633</v>
      </c>
      <c r="F13080">
        <v>1</v>
      </c>
      <c r="G13080" t="s">
        <v>33</v>
      </c>
      <c r="H13080">
        <v>5</v>
      </c>
      <c r="I13080" s="1">
        <v>43794.708333333336</v>
      </c>
      <c r="J13080" s="2">
        <f t="shared" si="612"/>
        <v>1</v>
      </c>
      <c r="K13080" s="2" t="str">
        <f>IFERROR(VLOOKUP(A13080,Aux!A:B,2,0),"Outros")</f>
        <v>Outros</v>
      </c>
      <c r="L13080" s="2">
        <f t="shared" si="613"/>
        <v>2019</v>
      </c>
      <c r="M13080">
        <f t="shared" si="614"/>
        <v>47</v>
      </c>
    </row>
    <row r="13081" spans="1:13" x14ac:dyDescent="0.35">
      <c r="A13081" t="s">
        <v>48</v>
      </c>
      <c r="B13081">
        <v>503035416</v>
      </c>
      <c r="C13081">
        <v>179712</v>
      </c>
      <c r="D13081" t="s">
        <v>10601</v>
      </c>
      <c r="E13081" s="1">
        <v>43789.408993055556</v>
      </c>
      <c r="F13081">
        <v>1</v>
      </c>
      <c r="G13081" t="s">
        <v>33</v>
      </c>
      <c r="H13081">
        <v>340</v>
      </c>
      <c r="I13081" s="1">
        <v>43795.708333333336</v>
      </c>
      <c r="J13081" s="2">
        <f t="shared" si="612"/>
        <v>1</v>
      </c>
      <c r="K13081" s="2" t="str">
        <f>IFERROR(VLOOKUP(A13081,Aux!A:B,2,0),"Outros")</f>
        <v>Hospitais</v>
      </c>
      <c r="L13081" s="2">
        <f t="shared" si="613"/>
        <v>2019</v>
      </c>
      <c r="M13081">
        <f t="shared" si="614"/>
        <v>47</v>
      </c>
    </row>
    <row r="13082" spans="1:13" x14ac:dyDescent="0.35">
      <c r="A13082" t="s">
        <v>574</v>
      </c>
      <c r="B13082">
        <v>506791220</v>
      </c>
      <c r="C13082">
        <v>179713</v>
      </c>
      <c r="D13082" t="s">
        <v>10798</v>
      </c>
      <c r="E13082" s="1">
        <v>43789.411030092589</v>
      </c>
      <c r="F13082">
        <v>13</v>
      </c>
      <c r="G13082" t="s">
        <v>747</v>
      </c>
      <c r="H13082">
        <v>360</v>
      </c>
      <c r="I13082" s="1">
        <v>43795.999305555553</v>
      </c>
      <c r="J13082" s="2">
        <f t="shared" si="612"/>
        <v>1</v>
      </c>
      <c r="K13082" s="2" t="str">
        <f>IFERROR(VLOOKUP(A13082,Aux!A:B,2,0),"Outros")</f>
        <v>Municípios</v>
      </c>
      <c r="L13082" s="2">
        <f t="shared" si="613"/>
        <v>2019</v>
      </c>
      <c r="M13082">
        <f t="shared" si="614"/>
        <v>47</v>
      </c>
    </row>
    <row r="13083" spans="1:13" x14ac:dyDescent="0.35">
      <c r="A13083" t="s">
        <v>34</v>
      </c>
      <c r="B13083">
        <v>506901173</v>
      </c>
      <c r="C13083">
        <v>179714</v>
      </c>
      <c r="D13083" t="s">
        <v>10852</v>
      </c>
      <c r="E13083" s="1">
        <v>43789.414178240739</v>
      </c>
      <c r="F13083">
        <v>13</v>
      </c>
      <c r="G13083" t="s">
        <v>170</v>
      </c>
      <c r="H13083">
        <v>5</v>
      </c>
      <c r="I13083" s="1">
        <v>43796.75</v>
      </c>
      <c r="J13083" s="2">
        <f t="shared" si="612"/>
        <v>1</v>
      </c>
      <c r="K13083" s="2" t="str">
        <f>IFERROR(VLOOKUP(A13083,Aux!A:B,2,0),"Outros")</f>
        <v>Municípios</v>
      </c>
      <c r="L13083" s="2">
        <f t="shared" si="613"/>
        <v>2019</v>
      </c>
      <c r="M13083">
        <f t="shared" si="614"/>
        <v>47</v>
      </c>
    </row>
    <row r="13084" spans="1:13" x14ac:dyDescent="0.35">
      <c r="A13084" t="s">
        <v>311</v>
      </c>
      <c r="B13084">
        <v>680017550</v>
      </c>
      <c r="C13084">
        <v>179715</v>
      </c>
      <c r="D13084" t="s">
        <v>10602</v>
      </c>
      <c r="E13084" s="1">
        <v>43789.416331018518</v>
      </c>
      <c r="F13084">
        <v>13</v>
      </c>
      <c r="G13084" t="s">
        <v>924</v>
      </c>
      <c r="H13084">
        <v>360</v>
      </c>
      <c r="I13084" s="1">
        <v>43811.625</v>
      </c>
      <c r="J13084" s="2">
        <f t="shared" si="612"/>
        <v>1</v>
      </c>
      <c r="K13084" s="2" t="str">
        <f>IFERROR(VLOOKUP(A13084,Aux!A:B,2,0),"Outros")</f>
        <v>Águas e resíduos</v>
      </c>
      <c r="L13084" s="2">
        <f t="shared" si="613"/>
        <v>2019</v>
      </c>
      <c r="M13084">
        <f t="shared" si="614"/>
        <v>47</v>
      </c>
    </row>
    <row r="13085" spans="1:13" x14ac:dyDescent="0.35">
      <c r="A13085" t="s">
        <v>895</v>
      </c>
      <c r="B13085">
        <v>501305564</v>
      </c>
      <c r="C13085">
        <v>179717</v>
      </c>
      <c r="D13085" t="s">
        <v>4908</v>
      </c>
      <c r="E13085" s="1">
        <v>43789.595277777778</v>
      </c>
      <c r="F13085">
        <v>1</v>
      </c>
      <c r="G13085" t="s">
        <v>33</v>
      </c>
      <c r="H13085">
        <v>340</v>
      </c>
      <c r="I13085" s="1">
        <v>43790.999305555553</v>
      </c>
      <c r="J13085" s="2">
        <f t="shared" si="612"/>
        <v>1</v>
      </c>
      <c r="K13085" s="2" t="str">
        <f>IFERROR(VLOOKUP(A13085,Aux!A:B,2,0),"Outros")</f>
        <v>Municípios</v>
      </c>
      <c r="L13085" s="2">
        <f t="shared" si="613"/>
        <v>2019</v>
      </c>
      <c r="M13085">
        <f t="shared" si="614"/>
        <v>47</v>
      </c>
    </row>
    <row r="13086" spans="1:13" x14ac:dyDescent="0.35">
      <c r="A13086" t="s">
        <v>140</v>
      </c>
      <c r="B13086">
        <v>506614913</v>
      </c>
      <c r="C13086">
        <v>179718</v>
      </c>
      <c r="D13086" t="s">
        <v>10622</v>
      </c>
      <c r="E13086" s="1">
        <v>43789.435289351852</v>
      </c>
      <c r="F13086">
        <v>13</v>
      </c>
      <c r="G13086" t="s">
        <v>2313</v>
      </c>
      <c r="H13086">
        <v>340</v>
      </c>
      <c r="I13086" s="1">
        <v>43800.999305555553</v>
      </c>
      <c r="J13086" s="2">
        <f t="shared" si="612"/>
        <v>1</v>
      </c>
      <c r="K13086" s="2" t="str">
        <f>IFERROR(VLOOKUP(A13086,Aux!A:B,2,0),"Outros")</f>
        <v>Municípios</v>
      </c>
      <c r="L13086" s="2">
        <f t="shared" si="613"/>
        <v>2019</v>
      </c>
      <c r="M13086">
        <f t="shared" si="614"/>
        <v>47</v>
      </c>
    </row>
    <row r="13087" spans="1:13" x14ac:dyDescent="0.35">
      <c r="A13087" t="s">
        <v>6897</v>
      </c>
      <c r="B13087">
        <v>503725099</v>
      </c>
      <c r="C13087">
        <v>179719</v>
      </c>
      <c r="D13087" t="s">
        <v>6898</v>
      </c>
      <c r="E13087" s="1">
        <v>43789.438148148147</v>
      </c>
      <c r="F13087">
        <v>13</v>
      </c>
      <c r="G13087" t="s">
        <v>33</v>
      </c>
      <c r="H13087">
        <v>340</v>
      </c>
      <c r="I13087" s="1">
        <v>43796.999305555553</v>
      </c>
      <c r="J13087" s="2">
        <f t="shared" si="612"/>
        <v>1</v>
      </c>
      <c r="K13087" s="2" t="str">
        <f>IFERROR(VLOOKUP(A13087,Aux!A:B,2,0),"Outros")</f>
        <v>Outros</v>
      </c>
      <c r="L13087" s="2">
        <f t="shared" si="613"/>
        <v>2019</v>
      </c>
      <c r="M13087">
        <f t="shared" si="614"/>
        <v>47</v>
      </c>
    </row>
    <row r="13088" spans="1:13" x14ac:dyDescent="0.35">
      <c r="A13088" t="s">
        <v>998</v>
      </c>
      <c r="B13088">
        <v>600018466</v>
      </c>
      <c r="C13088">
        <v>179720</v>
      </c>
      <c r="E13088" s="1">
        <v>43789.443333333336</v>
      </c>
      <c r="F13088">
        <v>13</v>
      </c>
      <c r="H13088">
        <v>1</v>
      </c>
      <c r="J13088" s="2">
        <f t="shared" si="612"/>
        <v>1</v>
      </c>
      <c r="K13088" s="2" t="str">
        <f>IFERROR(VLOOKUP(A13088,Aux!A:B,2,0),"Outros")</f>
        <v>Outros</v>
      </c>
      <c r="L13088" s="2">
        <f t="shared" si="613"/>
        <v>2019</v>
      </c>
      <c r="M13088">
        <f t="shared" si="614"/>
        <v>47</v>
      </c>
    </row>
    <row r="13089" spans="1:13" x14ac:dyDescent="0.35">
      <c r="A13089" t="s">
        <v>4814</v>
      </c>
      <c r="B13089">
        <v>502936010</v>
      </c>
      <c r="C13089">
        <v>179721</v>
      </c>
      <c r="D13089" t="s">
        <v>10799</v>
      </c>
      <c r="E13089" s="1">
        <v>43789.448252314818</v>
      </c>
      <c r="F13089">
        <v>1</v>
      </c>
      <c r="H13089">
        <v>360</v>
      </c>
      <c r="I13089" s="1">
        <v>43800.75</v>
      </c>
      <c r="J13089" s="2">
        <f t="shared" si="612"/>
        <v>1</v>
      </c>
      <c r="K13089" s="2" t="str">
        <f>IFERROR(VLOOKUP(A13089,Aux!A:B,2,0),"Outros")</f>
        <v>Outros</v>
      </c>
      <c r="L13089" s="2">
        <f t="shared" si="613"/>
        <v>2019</v>
      </c>
      <c r="M13089">
        <f t="shared" si="614"/>
        <v>47</v>
      </c>
    </row>
    <row r="13090" spans="1:13" x14ac:dyDescent="0.35">
      <c r="A13090" t="s">
        <v>246</v>
      </c>
      <c r="B13090">
        <v>512013241</v>
      </c>
      <c r="C13090">
        <v>179722</v>
      </c>
      <c r="D13090" t="s">
        <v>10603</v>
      </c>
      <c r="E13090" s="1">
        <v>43789.449652777781</v>
      </c>
      <c r="F13090">
        <v>3</v>
      </c>
      <c r="G13090" t="s">
        <v>473</v>
      </c>
      <c r="H13090">
        <v>360</v>
      </c>
      <c r="I13090" s="1">
        <v>43822.75</v>
      </c>
      <c r="J13090" s="2">
        <f t="shared" si="612"/>
        <v>1</v>
      </c>
      <c r="K13090" s="2" t="str">
        <f>IFERROR(VLOOKUP(A13090,Aux!A:B,2,0),"Outros")</f>
        <v>Municípios</v>
      </c>
      <c r="L13090" s="2">
        <f t="shared" si="613"/>
        <v>2019</v>
      </c>
      <c r="M13090">
        <f t="shared" si="614"/>
        <v>47</v>
      </c>
    </row>
    <row r="13091" spans="1:13" x14ac:dyDescent="0.35">
      <c r="A13091" t="s">
        <v>562</v>
      </c>
      <c r="B13091">
        <v>506823318</v>
      </c>
      <c r="C13091">
        <v>179723</v>
      </c>
      <c r="D13091" t="s">
        <v>10800</v>
      </c>
      <c r="E13091" s="1">
        <v>43789.453321759262</v>
      </c>
      <c r="F13091">
        <v>3</v>
      </c>
      <c r="G13091" t="s">
        <v>1729</v>
      </c>
      <c r="H13091">
        <v>220</v>
      </c>
      <c r="I13091" s="1">
        <v>43836.958333333336</v>
      </c>
      <c r="J13091" s="2">
        <f t="shared" si="612"/>
        <v>1</v>
      </c>
      <c r="K13091" s="2" t="str">
        <f>IFERROR(VLOOKUP(A13091,Aux!A:B,2,0),"Outros")</f>
        <v>Municípios</v>
      </c>
      <c r="L13091" s="2">
        <f t="shared" si="613"/>
        <v>2019</v>
      </c>
      <c r="M13091">
        <f t="shared" si="614"/>
        <v>47</v>
      </c>
    </row>
    <row r="13092" spans="1:13" x14ac:dyDescent="0.35">
      <c r="A13092" t="s">
        <v>962</v>
      </c>
      <c r="B13092">
        <v>600013855</v>
      </c>
      <c r="C13092">
        <v>179724</v>
      </c>
      <c r="D13092" t="s">
        <v>10604</v>
      </c>
      <c r="E13092" s="1">
        <v>43789.457962962966</v>
      </c>
      <c r="F13092">
        <v>3</v>
      </c>
      <c r="G13092" t="s">
        <v>1140</v>
      </c>
      <c r="H13092">
        <v>340</v>
      </c>
      <c r="I13092" s="1">
        <v>43795.708333333336</v>
      </c>
      <c r="J13092" s="2">
        <f t="shared" si="612"/>
        <v>1</v>
      </c>
      <c r="K13092" s="2" t="str">
        <f>IFERROR(VLOOKUP(A13092,Aux!A:B,2,0),"Outros")</f>
        <v>Outros</v>
      </c>
      <c r="L13092" s="2">
        <f t="shared" si="613"/>
        <v>2019</v>
      </c>
      <c r="M13092">
        <f t="shared" si="614"/>
        <v>47</v>
      </c>
    </row>
    <row r="13093" spans="1:13" x14ac:dyDescent="0.35">
      <c r="A13093" t="s">
        <v>122</v>
      </c>
      <c r="B13093">
        <v>506173968</v>
      </c>
      <c r="C13093">
        <v>179732</v>
      </c>
      <c r="D13093" t="s">
        <v>10605</v>
      </c>
      <c r="E13093" s="1">
        <v>43789.473599537036</v>
      </c>
      <c r="F13093">
        <v>13</v>
      </c>
      <c r="G13093" t="s">
        <v>2796</v>
      </c>
      <c r="H13093">
        <v>340</v>
      </c>
      <c r="I13093" s="1">
        <v>43802.708333333336</v>
      </c>
      <c r="J13093" s="2">
        <f t="shared" si="612"/>
        <v>1</v>
      </c>
      <c r="K13093" s="2" t="str">
        <f>IFERROR(VLOOKUP(A13093,Aux!A:B,2,0),"Outros")</f>
        <v>Municípios</v>
      </c>
      <c r="L13093" s="2">
        <f t="shared" si="613"/>
        <v>2019</v>
      </c>
      <c r="M13093">
        <f t="shared" si="614"/>
        <v>47</v>
      </c>
    </row>
    <row r="13094" spans="1:13" x14ac:dyDescent="0.35">
      <c r="A13094" t="s">
        <v>10556</v>
      </c>
      <c r="B13094">
        <v>505212625</v>
      </c>
      <c r="C13094">
        <v>179734</v>
      </c>
      <c r="D13094" t="s">
        <v>10932</v>
      </c>
      <c r="E13094" s="1">
        <v>43789.479131944441</v>
      </c>
      <c r="F13094">
        <v>13</v>
      </c>
      <c r="G13094" t="s">
        <v>1441</v>
      </c>
      <c r="H13094">
        <v>400</v>
      </c>
      <c r="I13094" s="1">
        <v>43794.708333333336</v>
      </c>
      <c r="J13094" s="2">
        <f t="shared" si="612"/>
        <v>1</v>
      </c>
      <c r="K13094" s="2" t="str">
        <f>IFERROR(VLOOKUP(A13094,Aux!A:B,2,0),"Outros")</f>
        <v>Outros</v>
      </c>
      <c r="L13094" s="2">
        <f t="shared" si="613"/>
        <v>2019</v>
      </c>
      <c r="M13094">
        <f t="shared" si="614"/>
        <v>47</v>
      </c>
    </row>
    <row r="13095" spans="1:13" x14ac:dyDescent="0.35">
      <c r="A13095" t="s">
        <v>28</v>
      </c>
      <c r="B13095">
        <v>505932512</v>
      </c>
      <c r="C13095">
        <v>179735</v>
      </c>
      <c r="D13095" t="s">
        <v>10711</v>
      </c>
      <c r="E13095" s="1">
        <v>43789.479143518518</v>
      </c>
      <c r="F13095">
        <v>3</v>
      </c>
      <c r="G13095" t="s">
        <v>30</v>
      </c>
      <c r="H13095">
        <v>340</v>
      </c>
      <c r="I13095" s="1">
        <v>43825.999305555553</v>
      </c>
      <c r="J13095" s="2">
        <f t="shared" si="612"/>
        <v>1</v>
      </c>
      <c r="K13095" s="2" t="str">
        <f>IFERROR(VLOOKUP(A13095,Aux!A:B,2,0),"Outros")</f>
        <v>Municípios</v>
      </c>
      <c r="L13095" s="2">
        <f t="shared" si="613"/>
        <v>2019</v>
      </c>
      <c r="M13095">
        <f t="shared" si="614"/>
        <v>47</v>
      </c>
    </row>
    <row r="13096" spans="1:13" x14ac:dyDescent="0.35">
      <c r="A13096" t="s">
        <v>57</v>
      </c>
      <c r="B13096">
        <v>501294104</v>
      </c>
      <c r="C13096">
        <v>179736</v>
      </c>
      <c r="D13096" t="s">
        <v>10677</v>
      </c>
      <c r="E13096" s="1">
        <v>43789.481180555558</v>
      </c>
      <c r="F13096">
        <v>13</v>
      </c>
      <c r="G13096" t="s">
        <v>59</v>
      </c>
      <c r="H13096">
        <v>340</v>
      </c>
      <c r="I13096" s="1">
        <v>43798.999305555553</v>
      </c>
      <c r="J13096" s="2">
        <f t="shared" si="612"/>
        <v>1</v>
      </c>
      <c r="K13096" s="2" t="str">
        <f>IFERROR(VLOOKUP(A13096,Aux!A:B,2,0),"Outros")</f>
        <v>Municípios</v>
      </c>
      <c r="L13096" s="2">
        <f t="shared" si="613"/>
        <v>2019</v>
      </c>
      <c r="M13096">
        <f t="shared" si="614"/>
        <v>47</v>
      </c>
    </row>
    <row r="13097" spans="1:13" x14ac:dyDescent="0.35">
      <c r="A13097" t="s">
        <v>2686</v>
      </c>
      <c r="B13097">
        <v>503956546</v>
      </c>
      <c r="C13097">
        <v>179738</v>
      </c>
      <c r="E13097" s="1">
        <v>43789.485196759262</v>
      </c>
      <c r="F13097">
        <v>3</v>
      </c>
      <c r="G13097" t="s">
        <v>33</v>
      </c>
      <c r="H13097">
        <v>400</v>
      </c>
      <c r="J13097" s="2">
        <f t="shared" si="612"/>
        <v>1</v>
      </c>
      <c r="K13097" s="2" t="str">
        <f>IFERROR(VLOOKUP(A13097,Aux!A:B,2,0),"Outros")</f>
        <v>Municípios</v>
      </c>
      <c r="L13097" s="2">
        <f t="shared" si="613"/>
        <v>2019</v>
      </c>
      <c r="M13097">
        <f t="shared" si="614"/>
        <v>47</v>
      </c>
    </row>
    <row r="13098" spans="1:13" x14ac:dyDescent="0.35">
      <c r="A13098" t="s">
        <v>311</v>
      </c>
      <c r="B13098">
        <v>680017550</v>
      </c>
      <c r="C13098">
        <v>179749</v>
      </c>
      <c r="D13098" t="s">
        <v>10933</v>
      </c>
      <c r="E13098" s="1">
        <v>43789.591666666667</v>
      </c>
      <c r="F13098">
        <v>3</v>
      </c>
      <c r="G13098" t="s">
        <v>924</v>
      </c>
      <c r="H13098">
        <v>340</v>
      </c>
      <c r="I13098" s="1">
        <v>43829.625</v>
      </c>
      <c r="J13098" s="2">
        <f t="shared" si="612"/>
        <v>1</v>
      </c>
      <c r="K13098" s="2" t="str">
        <f>IFERROR(VLOOKUP(A13098,Aux!A:B,2,0),"Outros")</f>
        <v>Águas e resíduos</v>
      </c>
      <c r="L13098" s="2">
        <f t="shared" si="613"/>
        <v>2019</v>
      </c>
      <c r="M13098">
        <f t="shared" si="614"/>
        <v>47</v>
      </c>
    </row>
    <row r="13099" spans="1:13" x14ac:dyDescent="0.35">
      <c r="A13099" t="s">
        <v>53</v>
      </c>
      <c r="B13099">
        <v>508195390</v>
      </c>
      <c r="C13099">
        <v>179750</v>
      </c>
      <c r="E13099" s="1">
        <v>43789.659548611111</v>
      </c>
      <c r="F13099">
        <v>5</v>
      </c>
      <c r="G13099" t="s">
        <v>33</v>
      </c>
      <c r="H13099">
        <v>400</v>
      </c>
      <c r="J13099" s="2">
        <f t="shared" si="612"/>
        <v>1</v>
      </c>
      <c r="K13099" s="2" t="str">
        <f>IFERROR(VLOOKUP(A13099,Aux!A:B,2,0),"Outros")</f>
        <v>Outros</v>
      </c>
      <c r="L13099" s="2">
        <f t="shared" si="613"/>
        <v>2019</v>
      </c>
      <c r="M13099">
        <f t="shared" si="614"/>
        <v>47</v>
      </c>
    </row>
    <row r="13100" spans="1:13" x14ac:dyDescent="0.35">
      <c r="A13100" t="s">
        <v>311</v>
      </c>
      <c r="B13100">
        <v>680017550</v>
      </c>
      <c r="C13100">
        <v>179753</v>
      </c>
      <c r="D13100" t="s">
        <v>10934</v>
      </c>
      <c r="E13100" s="1">
        <v>43789.606770833336</v>
      </c>
      <c r="F13100">
        <v>1</v>
      </c>
      <c r="G13100" t="s">
        <v>924</v>
      </c>
      <c r="H13100">
        <v>360</v>
      </c>
      <c r="I13100" s="1">
        <v>43795.625</v>
      </c>
      <c r="J13100" s="2">
        <f t="shared" si="612"/>
        <v>1</v>
      </c>
      <c r="K13100" s="2" t="str">
        <f>IFERROR(VLOOKUP(A13100,Aux!A:B,2,0),"Outros")</f>
        <v>Águas e resíduos</v>
      </c>
      <c r="L13100" s="2">
        <f t="shared" si="613"/>
        <v>2019</v>
      </c>
      <c r="M13100">
        <f t="shared" si="614"/>
        <v>47</v>
      </c>
    </row>
    <row r="13101" spans="1:13" x14ac:dyDescent="0.35">
      <c r="A13101" t="s">
        <v>197</v>
      </c>
      <c r="B13101">
        <v>506334562</v>
      </c>
      <c r="C13101">
        <v>179755</v>
      </c>
      <c r="E13101" s="1">
        <v>43789.607627314814</v>
      </c>
      <c r="F13101">
        <v>13</v>
      </c>
      <c r="G13101" t="s">
        <v>33</v>
      </c>
      <c r="H13101">
        <v>400</v>
      </c>
      <c r="J13101" s="2">
        <f t="shared" si="612"/>
        <v>1</v>
      </c>
      <c r="K13101" s="2" t="str">
        <f>IFERROR(VLOOKUP(A13101,Aux!A:B,2,0),"Outros")</f>
        <v>Municípios</v>
      </c>
      <c r="L13101" s="2">
        <f t="shared" si="613"/>
        <v>2019</v>
      </c>
      <c r="M13101">
        <f t="shared" si="614"/>
        <v>47</v>
      </c>
    </row>
    <row r="13102" spans="1:13" x14ac:dyDescent="0.35">
      <c r="A13102" t="s">
        <v>197</v>
      </c>
      <c r="B13102">
        <v>506334562</v>
      </c>
      <c r="C13102">
        <v>179756</v>
      </c>
      <c r="E13102" s="1">
        <v>43789.610567129632</v>
      </c>
      <c r="F13102">
        <v>13</v>
      </c>
      <c r="G13102" t="s">
        <v>33</v>
      </c>
      <c r="H13102">
        <v>400</v>
      </c>
      <c r="J13102" s="2">
        <f t="shared" si="612"/>
        <v>1</v>
      </c>
      <c r="K13102" s="2" t="str">
        <f>IFERROR(VLOOKUP(A13102,Aux!A:B,2,0),"Outros")</f>
        <v>Municípios</v>
      </c>
      <c r="L13102" s="2">
        <f t="shared" si="613"/>
        <v>2019</v>
      </c>
      <c r="M13102">
        <f t="shared" si="614"/>
        <v>47</v>
      </c>
    </row>
    <row r="13103" spans="1:13" x14ac:dyDescent="0.35">
      <c r="A13103" t="s">
        <v>197</v>
      </c>
      <c r="B13103">
        <v>506334562</v>
      </c>
      <c r="C13103">
        <v>179757</v>
      </c>
      <c r="E13103" s="1">
        <v>43789.612881944442</v>
      </c>
      <c r="F13103">
        <v>13</v>
      </c>
      <c r="G13103" t="s">
        <v>33</v>
      </c>
      <c r="H13103">
        <v>400</v>
      </c>
      <c r="J13103" s="2">
        <f t="shared" si="612"/>
        <v>1</v>
      </c>
      <c r="K13103" s="2" t="str">
        <f>IFERROR(VLOOKUP(A13103,Aux!A:B,2,0),"Outros")</f>
        <v>Municípios</v>
      </c>
      <c r="L13103" s="2">
        <f t="shared" si="613"/>
        <v>2019</v>
      </c>
      <c r="M13103">
        <f t="shared" si="614"/>
        <v>47</v>
      </c>
    </row>
    <row r="13104" spans="1:13" x14ac:dyDescent="0.35">
      <c r="A13104" t="s">
        <v>219</v>
      </c>
      <c r="B13104">
        <v>505656000</v>
      </c>
      <c r="C13104">
        <v>179759</v>
      </c>
      <c r="D13104" t="s">
        <v>10884</v>
      </c>
      <c r="E13104" s="1">
        <v>43789.623472222222</v>
      </c>
      <c r="F13104">
        <v>13</v>
      </c>
      <c r="G13104" t="s">
        <v>657</v>
      </c>
      <c r="H13104">
        <v>360</v>
      </c>
      <c r="I13104" s="1">
        <v>43796.999305555553</v>
      </c>
      <c r="J13104" s="2">
        <f t="shared" si="612"/>
        <v>1</v>
      </c>
      <c r="K13104" s="2" t="str">
        <f>IFERROR(VLOOKUP(A13104,Aux!A:B,2,0),"Outros")</f>
        <v>Municípios</v>
      </c>
      <c r="L13104" s="2">
        <f t="shared" si="613"/>
        <v>2019</v>
      </c>
      <c r="M13104">
        <f t="shared" si="614"/>
        <v>47</v>
      </c>
    </row>
    <row r="13105" spans="1:13" x14ac:dyDescent="0.35">
      <c r="A13105" t="s">
        <v>112</v>
      </c>
      <c r="B13105">
        <v>501144218</v>
      </c>
      <c r="C13105">
        <v>179761</v>
      </c>
      <c r="E13105" s="1">
        <v>43789.634988425925</v>
      </c>
      <c r="F13105">
        <v>13</v>
      </c>
      <c r="G13105" t="s">
        <v>33</v>
      </c>
      <c r="H13105">
        <v>400</v>
      </c>
      <c r="J13105" s="2">
        <f t="shared" si="612"/>
        <v>1</v>
      </c>
      <c r="K13105" s="2" t="str">
        <f>IFERROR(VLOOKUP(A13105,Aux!A:B,2,0),"Outros")</f>
        <v>Municípios</v>
      </c>
      <c r="L13105" s="2">
        <f t="shared" si="613"/>
        <v>2019</v>
      </c>
      <c r="M13105">
        <f t="shared" si="614"/>
        <v>47</v>
      </c>
    </row>
    <row r="13106" spans="1:13" x14ac:dyDescent="0.35">
      <c r="A13106" t="s">
        <v>71</v>
      </c>
      <c r="B13106">
        <v>500051054</v>
      </c>
      <c r="C13106">
        <v>179762</v>
      </c>
      <c r="D13106" t="s">
        <v>10802</v>
      </c>
      <c r="E13106" s="1">
        <v>43789.637777777774</v>
      </c>
      <c r="F13106">
        <v>1</v>
      </c>
      <c r="G13106" t="s">
        <v>33</v>
      </c>
      <c r="H13106">
        <v>340</v>
      </c>
      <c r="I13106" s="1">
        <v>43794.791666666664</v>
      </c>
      <c r="J13106" s="2">
        <f t="shared" si="612"/>
        <v>1</v>
      </c>
      <c r="K13106" s="2" t="str">
        <f>IFERROR(VLOOKUP(A13106,Aux!A:B,2,0),"Outros")</f>
        <v>Municípios</v>
      </c>
      <c r="L13106" s="2">
        <f t="shared" si="613"/>
        <v>2019</v>
      </c>
      <c r="M13106">
        <f t="shared" si="614"/>
        <v>47</v>
      </c>
    </row>
    <row r="13107" spans="1:13" x14ac:dyDescent="0.35">
      <c r="A13107" t="s">
        <v>122</v>
      </c>
      <c r="B13107">
        <v>506173968</v>
      </c>
      <c r="C13107">
        <v>179763</v>
      </c>
      <c r="D13107" t="s">
        <v>10606</v>
      </c>
      <c r="E13107" s="1">
        <v>43789.638668981483</v>
      </c>
      <c r="F13107">
        <v>1</v>
      </c>
      <c r="G13107" t="s">
        <v>33</v>
      </c>
      <c r="H13107">
        <v>360</v>
      </c>
      <c r="I13107" s="1">
        <v>43795.75</v>
      </c>
      <c r="J13107" s="2">
        <f t="shared" si="612"/>
        <v>1</v>
      </c>
      <c r="K13107" s="2" t="str">
        <f>IFERROR(VLOOKUP(A13107,Aux!A:B,2,0),"Outros")</f>
        <v>Municípios</v>
      </c>
      <c r="L13107" s="2">
        <f t="shared" si="613"/>
        <v>2019</v>
      </c>
      <c r="M13107">
        <f t="shared" si="614"/>
        <v>47</v>
      </c>
    </row>
    <row r="13108" spans="1:13" x14ac:dyDescent="0.35">
      <c r="A13108" t="s">
        <v>150</v>
      </c>
      <c r="B13108">
        <v>505309939</v>
      </c>
      <c r="C13108">
        <v>179764</v>
      </c>
      <c r="D13108" t="s">
        <v>10803</v>
      </c>
      <c r="E13108" s="1">
        <v>43789.639004629629</v>
      </c>
      <c r="F13108">
        <v>1</v>
      </c>
      <c r="G13108" t="s">
        <v>152</v>
      </c>
      <c r="H13108">
        <v>360</v>
      </c>
      <c r="I13108" s="1">
        <v>43798.6875</v>
      </c>
      <c r="J13108" s="2">
        <f t="shared" si="612"/>
        <v>1</v>
      </c>
      <c r="K13108" s="2" t="str">
        <f>IFERROR(VLOOKUP(A13108,Aux!A:B,2,0),"Outros")</f>
        <v>Municípios</v>
      </c>
      <c r="L13108" s="2">
        <f t="shared" si="613"/>
        <v>2019</v>
      </c>
      <c r="M13108">
        <f t="shared" si="614"/>
        <v>47</v>
      </c>
    </row>
    <row r="13109" spans="1:13" x14ac:dyDescent="0.35">
      <c r="A13109" t="s">
        <v>122</v>
      </c>
      <c r="B13109">
        <v>506173968</v>
      </c>
      <c r="C13109">
        <v>179766</v>
      </c>
      <c r="D13109" t="s">
        <v>10935</v>
      </c>
      <c r="E13109" s="1">
        <v>43789.641967592594</v>
      </c>
      <c r="F13109">
        <v>1</v>
      </c>
      <c r="G13109" t="s">
        <v>33</v>
      </c>
      <c r="H13109">
        <v>210</v>
      </c>
      <c r="I13109" s="1">
        <v>43794.75</v>
      </c>
      <c r="J13109" s="2">
        <f t="shared" si="612"/>
        <v>1</v>
      </c>
      <c r="K13109" s="2" t="str">
        <f>IFERROR(VLOOKUP(A13109,Aux!A:B,2,0),"Outros")</f>
        <v>Municípios</v>
      </c>
      <c r="L13109" s="2">
        <f t="shared" si="613"/>
        <v>2019</v>
      </c>
      <c r="M13109">
        <f t="shared" si="614"/>
        <v>47</v>
      </c>
    </row>
    <row r="13110" spans="1:13" x14ac:dyDescent="0.35">
      <c r="A13110" t="s">
        <v>197</v>
      </c>
      <c r="B13110">
        <v>506334562</v>
      </c>
      <c r="C13110">
        <v>179767</v>
      </c>
      <c r="D13110" t="s">
        <v>10607</v>
      </c>
      <c r="E13110" s="1">
        <v>43789.648321759261</v>
      </c>
      <c r="F13110">
        <v>1</v>
      </c>
      <c r="G13110" t="s">
        <v>625</v>
      </c>
      <c r="H13110">
        <v>360</v>
      </c>
      <c r="I13110" s="1">
        <v>43801.999305555553</v>
      </c>
      <c r="J13110" s="2">
        <f t="shared" si="612"/>
        <v>1</v>
      </c>
      <c r="K13110" s="2" t="str">
        <f>IFERROR(VLOOKUP(A13110,Aux!A:B,2,0),"Outros")</f>
        <v>Municípios</v>
      </c>
      <c r="L13110" s="2">
        <f t="shared" si="613"/>
        <v>2019</v>
      </c>
      <c r="M13110">
        <f t="shared" si="614"/>
        <v>47</v>
      </c>
    </row>
    <row r="13111" spans="1:13" x14ac:dyDescent="0.35">
      <c r="A13111" t="s">
        <v>37</v>
      </c>
      <c r="B13111">
        <v>506187543</v>
      </c>
      <c r="C13111">
        <v>179770</v>
      </c>
      <c r="D13111" t="s">
        <v>10608</v>
      </c>
      <c r="E13111" s="1">
        <v>43789.662824074076</v>
      </c>
      <c r="F13111">
        <v>13</v>
      </c>
      <c r="G13111" t="s">
        <v>522</v>
      </c>
      <c r="H13111">
        <v>220</v>
      </c>
      <c r="I13111" s="1">
        <v>43800.999305555553</v>
      </c>
      <c r="J13111" s="2">
        <f t="shared" si="612"/>
        <v>1</v>
      </c>
      <c r="K13111" s="2" t="str">
        <f>IFERROR(VLOOKUP(A13111,Aux!A:B,2,0),"Outros")</f>
        <v>Municípios</v>
      </c>
      <c r="L13111" s="2">
        <f t="shared" si="613"/>
        <v>2019</v>
      </c>
      <c r="M13111">
        <f t="shared" si="614"/>
        <v>47</v>
      </c>
    </row>
    <row r="13112" spans="1:13" x14ac:dyDescent="0.35">
      <c r="A13112" t="s">
        <v>858</v>
      </c>
      <c r="B13112">
        <v>501206639</v>
      </c>
      <c r="C13112">
        <v>179771</v>
      </c>
      <c r="D13112" t="s">
        <v>10678</v>
      </c>
      <c r="E13112" s="1">
        <v>43789.666597222225</v>
      </c>
      <c r="F13112">
        <v>13</v>
      </c>
      <c r="G13112" t="s">
        <v>1306</v>
      </c>
      <c r="H13112">
        <v>340</v>
      </c>
      <c r="I13112" s="1">
        <v>43795.75</v>
      </c>
      <c r="J13112" s="2">
        <f t="shared" si="612"/>
        <v>1</v>
      </c>
      <c r="K13112" s="2" t="str">
        <f>IFERROR(VLOOKUP(A13112,Aux!A:B,2,0),"Outros")</f>
        <v>Municípios</v>
      </c>
      <c r="L13112" s="2">
        <f t="shared" si="613"/>
        <v>2019</v>
      </c>
      <c r="M13112">
        <f t="shared" si="614"/>
        <v>47</v>
      </c>
    </row>
    <row r="13113" spans="1:13" x14ac:dyDescent="0.35">
      <c r="A13113" t="s">
        <v>48</v>
      </c>
      <c r="B13113">
        <v>503035416</v>
      </c>
      <c r="C13113">
        <v>179772</v>
      </c>
      <c r="D13113" t="s">
        <v>10609</v>
      </c>
      <c r="E13113" s="1">
        <v>43789.666805555556</v>
      </c>
      <c r="F13113">
        <v>1</v>
      </c>
      <c r="G13113" t="s">
        <v>33</v>
      </c>
      <c r="H13113">
        <v>200</v>
      </c>
      <c r="I13113" s="1">
        <v>43795.708333333336</v>
      </c>
      <c r="J13113" s="2">
        <f t="shared" si="612"/>
        <v>1</v>
      </c>
      <c r="K13113" s="2" t="str">
        <f>IFERROR(VLOOKUP(A13113,Aux!A:B,2,0),"Outros")</f>
        <v>Hospitais</v>
      </c>
      <c r="L13113" s="2">
        <f t="shared" si="613"/>
        <v>2019</v>
      </c>
      <c r="M13113">
        <f t="shared" si="614"/>
        <v>47</v>
      </c>
    </row>
    <row r="13114" spans="1:13" x14ac:dyDescent="0.35">
      <c r="A13114" t="s">
        <v>478</v>
      </c>
      <c r="B13114">
        <v>507866673</v>
      </c>
      <c r="C13114">
        <v>179773</v>
      </c>
      <c r="D13114" t="s">
        <v>10611</v>
      </c>
      <c r="E13114" s="1">
        <v>43789.670555555553</v>
      </c>
      <c r="F13114">
        <v>5</v>
      </c>
      <c r="G13114" t="s">
        <v>33</v>
      </c>
      <c r="H13114">
        <v>340</v>
      </c>
      <c r="I13114" s="1">
        <v>43818.708333333336</v>
      </c>
      <c r="J13114" s="2">
        <f t="shared" si="612"/>
        <v>1</v>
      </c>
      <c r="K13114" s="2" t="str">
        <f>IFERROR(VLOOKUP(A13114,Aux!A:B,2,0),"Outros")</f>
        <v>Outros</v>
      </c>
      <c r="L13114" s="2">
        <f t="shared" si="613"/>
        <v>2019</v>
      </c>
      <c r="M13114">
        <f t="shared" si="614"/>
        <v>47</v>
      </c>
    </row>
    <row r="13115" spans="1:13" x14ac:dyDescent="0.35">
      <c r="A13115" t="s">
        <v>969</v>
      </c>
      <c r="B13115">
        <v>507725689</v>
      </c>
      <c r="C13115">
        <v>179773</v>
      </c>
      <c r="D13115" t="s">
        <v>10611</v>
      </c>
      <c r="E13115" s="1">
        <v>43789.670555555553</v>
      </c>
      <c r="F13115">
        <v>5</v>
      </c>
      <c r="G13115" t="s">
        <v>33</v>
      </c>
      <c r="H13115">
        <v>340</v>
      </c>
      <c r="I13115" s="1">
        <v>43818.708333333336</v>
      </c>
      <c r="J13115" s="2" t="str">
        <f t="shared" si="612"/>
        <v/>
      </c>
      <c r="K13115" s="2" t="str">
        <f>IFERROR(VLOOKUP(A13115,Aux!A:B,2,0),"Outros")</f>
        <v>Outros</v>
      </c>
      <c r="L13115" s="2">
        <f t="shared" si="613"/>
        <v>2019</v>
      </c>
      <c r="M13115">
        <f t="shared" si="614"/>
        <v>47</v>
      </c>
    </row>
    <row r="13116" spans="1:13" x14ac:dyDescent="0.35">
      <c r="A13116" t="s">
        <v>478</v>
      </c>
      <c r="B13116">
        <v>507866673</v>
      </c>
      <c r="C13116">
        <v>179774</v>
      </c>
      <c r="D13116" t="s">
        <v>10679</v>
      </c>
      <c r="E13116" s="1">
        <v>43789.671689814815</v>
      </c>
      <c r="F13116">
        <v>5</v>
      </c>
      <c r="G13116" t="s">
        <v>33</v>
      </c>
      <c r="H13116">
        <v>220</v>
      </c>
      <c r="I13116" s="1">
        <v>43880.708333333336</v>
      </c>
      <c r="J13116" s="2">
        <f t="shared" si="612"/>
        <v>1</v>
      </c>
      <c r="K13116" s="2" t="str">
        <f>IFERROR(VLOOKUP(A13116,Aux!A:B,2,0),"Outros")</f>
        <v>Outros</v>
      </c>
      <c r="L13116" s="2">
        <f t="shared" si="613"/>
        <v>2019</v>
      </c>
      <c r="M13116">
        <f t="shared" si="614"/>
        <v>47</v>
      </c>
    </row>
    <row r="13117" spans="1:13" x14ac:dyDescent="0.35">
      <c r="A13117" t="s">
        <v>478</v>
      </c>
      <c r="B13117">
        <v>507866673</v>
      </c>
      <c r="C13117">
        <v>179775</v>
      </c>
      <c r="D13117" t="s">
        <v>691</v>
      </c>
      <c r="E13117" s="1">
        <v>43789.672800925924</v>
      </c>
      <c r="F13117">
        <v>5</v>
      </c>
      <c r="G13117" t="s">
        <v>33</v>
      </c>
      <c r="H13117">
        <v>400</v>
      </c>
      <c r="I13117" s="1">
        <v>43507.708333333336</v>
      </c>
      <c r="J13117" s="2">
        <f t="shared" si="612"/>
        <v>1</v>
      </c>
      <c r="K13117" s="2" t="str">
        <f>IFERROR(VLOOKUP(A13117,Aux!A:B,2,0),"Outros")</f>
        <v>Outros</v>
      </c>
      <c r="L13117" s="2">
        <f t="shared" si="613"/>
        <v>2019</v>
      </c>
      <c r="M13117">
        <f t="shared" si="614"/>
        <v>47</v>
      </c>
    </row>
    <row r="13118" spans="1:13" x14ac:dyDescent="0.35">
      <c r="A13118" t="s">
        <v>71</v>
      </c>
      <c r="B13118">
        <v>500051054</v>
      </c>
      <c r="C13118">
        <v>179776</v>
      </c>
      <c r="D13118" t="s">
        <v>10936</v>
      </c>
      <c r="E13118" s="1">
        <v>43789.67454861111</v>
      </c>
      <c r="F13118">
        <v>1</v>
      </c>
      <c r="G13118" t="s">
        <v>33</v>
      </c>
      <c r="H13118">
        <v>340</v>
      </c>
      <c r="I13118" s="1">
        <v>43794.791666666664</v>
      </c>
      <c r="J13118" s="2">
        <f t="shared" si="612"/>
        <v>1</v>
      </c>
      <c r="K13118" s="2" t="str">
        <f>IFERROR(VLOOKUP(A13118,Aux!A:B,2,0),"Outros")</f>
        <v>Municípios</v>
      </c>
      <c r="L13118" s="2">
        <f t="shared" si="613"/>
        <v>2019</v>
      </c>
      <c r="M13118">
        <f t="shared" si="614"/>
        <v>47</v>
      </c>
    </row>
    <row r="13119" spans="1:13" x14ac:dyDescent="0.35">
      <c r="A13119" t="s">
        <v>895</v>
      </c>
      <c r="B13119">
        <v>501305564</v>
      </c>
      <c r="C13119">
        <v>179778</v>
      </c>
      <c r="D13119" t="s">
        <v>9011</v>
      </c>
      <c r="E13119" s="1">
        <v>43789.681562500002</v>
      </c>
      <c r="F13119">
        <v>1</v>
      </c>
      <c r="G13119" t="s">
        <v>790</v>
      </c>
      <c r="H13119">
        <v>340</v>
      </c>
      <c r="I13119" s="1">
        <v>43791.999305555553</v>
      </c>
      <c r="J13119" s="2">
        <f t="shared" si="612"/>
        <v>1</v>
      </c>
      <c r="K13119" s="2" t="str">
        <f>IFERROR(VLOOKUP(A13119,Aux!A:B,2,0),"Outros")</f>
        <v>Municípios</v>
      </c>
      <c r="L13119" s="2">
        <f t="shared" si="613"/>
        <v>2019</v>
      </c>
      <c r="M13119">
        <f t="shared" si="614"/>
        <v>47</v>
      </c>
    </row>
    <row r="13120" spans="1:13" x14ac:dyDescent="0.35">
      <c r="A13120" t="s">
        <v>9204</v>
      </c>
      <c r="B13120">
        <v>600087247</v>
      </c>
      <c r="C13120">
        <v>179780</v>
      </c>
      <c r="D13120" t="s">
        <v>10937</v>
      </c>
      <c r="E13120" s="1">
        <v>43789.687372685185</v>
      </c>
      <c r="F13120">
        <v>1</v>
      </c>
      <c r="G13120" t="s">
        <v>750</v>
      </c>
      <c r="H13120">
        <v>360</v>
      </c>
      <c r="I13120" s="1">
        <v>43794.708333333336</v>
      </c>
      <c r="J13120" s="2">
        <f t="shared" si="612"/>
        <v>1</v>
      </c>
      <c r="K13120" s="2" t="str">
        <f>IFERROR(VLOOKUP(A13120,Aux!A:B,2,0),"Outros")</f>
        <v>Águas e resíduos</v>
      </c>
      <c r="L13120" s="2">
        <f t="shared" si="613"/>
        <v>2019</v>
      </c>
      <c r="M13120">
        <f t="shared" si="614"/>
        <v>47</v>
      </c>
    </row>
    <row r="13121" spans="1:13" x14ac:dyDescent="0.35">
      <c r="A13121" t="s">
        <v>140</v>
      </c>
      <c r="B13121">
        <v>506614913</v>
      </c>
      <c r="C13121">
        <v>179781</v>
      </c>
      <c r="D13121" t="s">
        <v>10612</v>
      </c>
      <c r="E13121" s="1">
        <v>43789.68787037037</v>
      </c>
      <c r="F13121">
        <v>13</v>
      </c>
      <c r="G13121" t="s">
        <v>47</v>
      </c>
      <c r="H13121">
        <v>360</v>
      </c>
      <c r="I13121" s="1">
        <v>43802.999305555553</v>
      </c>
      <c r="J13121" s="2">
        <f t="shared" si="612"/>
        <v>1</v>
      </c>
      <c r="K13121" s="2" t="str">
        <f>IFERROR(VLOOKUP(A13121,Aux!A:B,2,0),"Outros")</f>
        <v>Municípios</v>
      </c>
      <c r="L13121" s="2">
        <f t="shared" si="613"/>
        <v>2019</v>
      </c>
      <c r="M13121">
        <f t="shared" si="614"/>
        <v>47</v>
      </c>
    </row>
    <row r="13122" spans="1:13" x14ac:dyDescent="0.35">
      <c r="A13122" t="s">
        <v>57</v>
      </c>
      <c r="B13122">
        <v>501294104</v>
      </c>
      <c r="C13122">
        <v>179782</v>
      </c>
      <c r="D13122" t="s">
        <v>10938</v>
      </c>
      <c r="E13122" s="1">
        <v>43789.688344907408</v>
      </c>
      <c r="F13122">
        <v>1</v>
      </c>
      <c r="G13122" t="s">
        <v>59</v>
      </c>
      <c r="H13122">
        <v>340</v>
      </c>
      <c r="I13122" s="1">
        <v>43795.999305555553</v>
      </c>
      <c r="J13122" s="2">
        <f t="shared" ref="J13122:J13185" si="615">IF(C13122=C13121,"",1)</f>
        <v>1</v>
      </c>
      <c r="K13122" s="2" t="str">
        <f>IFERROR(VLOOKUP(A13122,Aux!A:B,2,0),"Outros")</f>
        <v>Municípios</v>
      </c>
      <c r="L13122" s="2">
        <f t="shared" ref="L13122:L13185" si="616">YEAR(E13122)</f>
        <v>2019</v>
      </c>
      <c r="M13122">
        <f t="shared" ref="M13122:M13185" si="617">WEEKNUM(E13122)</f>
        <v>47</v>
      </c>
    </row>
    <row r="13123" spans="1:13" x14ac:dyDescent="0.35">
      <c r="A13123" t="s">
        <v>112</v>
      </c>
      <c r="B13123">
        <v>501144218</v>
      </c>
      <c r="C13123">
        <v>179784</v>
      </c>
      <c r="E13123" s="1">
        <v>43789.693483796298</v>
      </c>
      <c r="F13123">
        <v>1</v>
      </c>
      <c r="G13123" t="s">
        <v>33</v>
      </c>
      <c r="H13123">
        <v>400</v>
      </c>
      <c r="J13123" s="2">
        <f t="shared" si="615"/>
        <v>1</v>
      </c>
      <c r="K13123" s="2" t="str">
        <f>IFERROR(VLOOKUP(A13123,Aux!A:B,2,0),"Outros")</f>
        <v>Municípios</v>
      </c>
      <c r="L13123" s="2">
        <f t="shared" si="616"/>
        <v>2019</v>
      </c>
      <c r="M13123">
        <f t="shared" si="617"/>
        <v>47</v>
      </c>
    </row>
    <row r="13124" spans="1:13" x14ac:dyDescent="0.35">
      <c r="A13124" t="s">
        <v>112</v>
      </c>
      <c r="B13124">
        <v>501144218</v>
      </c>
      <c r="C13124">
        <v>179785</v>
      </c>
      <c r="D13124" t="s">
        <v>6724</v>
      </c>
      <c r="E13124" s="1">
        <v>43789.694733796299</v>
      </c>
      <c r="F13124">
        <v>1</v>
      </c>
      <c r="G13124" t="s">
        <v>1242</v>
      </c>
      <c r="H13124">
        <v>340</v>
      </c>
      <c r="I13124" s="1">
        <v>43794.75</v>
      </c>
      <c r="J13124" s="2">
        <f t="shared" si="615"/>
        <v>1</v>
      </c>
      <c r="K13124" s="2" t="str">
        <f>IFERROR(VLOOKUP(A13124,Aux!A:B,2,0),"Outros")</f>
        <v>Municípios</v>
      </c>
      <c r="L13124" s="2">
        <f t="shared" si="616"/>
        <v>2019</v>
      </c>
      <c r="M13124">
        <f t="shared" si="617"/>
        <v>47</v>
      </c>
    </row>
    <row r="13125" spans="1:13" x14ac:dyDescent="0.35">
      <c r="A13125" t="s">
        <v>171</v>
      </c>
      <c r="B13125">
        <v>504293125</v>
      </c>
      <c r="C13125">
        <v>179787</v>
      </c>
      <c r="D13125" t="s">
        <v>10939</v>
      </c>
      <c r="E13125" s="1">
        <v>43789.701319444444</v>
      </c>
      <c r="F13125">
        <v>13</v>
      </c>
      <c r="G13125" t="s">
        <v>173</v>
      </c>
      <c r="H13125">
        <v>340</v>
      </c>
      <c r="I13125" s="1">
        <v>43799.999305555553</v>
      </c>
      <c r="J13125" s="2">
        <f t="shared" si="615"/>
        <v>1</v>
      </c>
      <c r="K13125" s="2" t="str">
        <f>IFERROR(VLOOKUP(A13125,Aux!A:B,2,0),"Outros")</f>
        <v>Municípios</v>
      </c>
      <c r="L13125" s="2">
        <f t="shared" si="616"/>
        <v>2019</v>
      </c>
      <c r="M13125">
        <f t="shared" si="617"/>
        <v>47</v>
      </c>
    </row>
    <row r="13126" spans="1:13" x14ac:dyDescent="0.35">
      <c r="A13126" t="s">
        <v>140</v>
      </c>
      <c r="B13126">
        <v>506614913</v>
      </c>
      <c r="C13126">
        <v>179789</v>
      </c>
      <c r="D13126" t="s">
        <v>10940</v>
      </c>
      <c r="E13126" s="1">
        <v>43789.702893518515</v>
      </c>
      <c r="F13126">
        <v>13</v>
      </c>
      <c r="G13126" t="s">
        <v>47</v>
      </c>
      <c r="H13126">
        <v>340</v>
      </c>
      <c r="I13126" s="1">
        <v>43802.999305555553</v>
      </c>
      <c r="J13126" s="2">
        <f t="shared" si="615"/>
        <v>1</v>
      </c>
      <c r="K13126" s="2" t="str">
        <f>IFERROR(VLOOKUP(A13126,Aux!A:B,2,0),"Outros")</f>
        <v>Municípios</v>
      </c>
      <c r="L13126" s="2">
        <f t="shared" si="616"/>
        <v>2019</v>
      </c>
      <c r="M13126">
        <f t="shared" si="617"/>
        <v>47</v>
      </c>
    </row>
    <row r="13127" spans="1:13" x14ac:dyDescent="0.35">
      <c r="A13127" t="s">
        <v>185</v>
      </c>
      <c r="B13127">
        <v>506556590</v>
      </c>
      <c r="C13127">
        <v>179790</v>
      </c>
      <c r="D13127" t="s">
        <v>10610</v>
      </c>
      <c r="E13127" s="1">
        <v>43789.70453703704</v>
      </c>
      <c r="F13127">
        <v>13</v>
      </c>
      <c r="G13127" t="s">
        <v>187</v>
      </c>
      <c r="H13127">
        <v>360</v>
      </c>
      <c r="I13127" s="1">
        <v>43796.999305555553</v>
      </c>
      <c r="J13127" s="2">
        <f t="shared" si="615"/>
        <v>1</v>
      </c>
      <c r="K13127" s="2" t="str">
        <f>IFERROR(VLOOKUP(A13127,Aux!A:B,2,0),"Outros")</f>
        <v>Municípios</v>
      </c>
      <c r="L13127" s="2">
        <f t="shared" si="616"/>
        <v>2019</v>
      </c>
      <c r="M13127">
        <f t="shared" si="617"/>
        <v>47</v>
      </c>
    </row>
    <row r="13128" spans="1:13" x14ac:dyDescent="0.35">
      <c r="A13128" t="s">
        <v>48</v>
      </c>
      <c r="B13128">
        <v>503035416</v>
      </c>
      <c r="C13128">
        <v>179791</v>
      </c>
      <c r="D13128" t="s">
        <v>10748</v>
      </c>
      <c r="E13128" s="1">
        <v>43789.706087962964</v>
      </c>
      <c r="F13128">
        <v>1</v>
      </c>
      <c r="G13128" t="s">
        <v>33</v>
      </c>
      <c r="H13128">
        <v>340</v>
      </c>
      <c r="I13128" s="1">
        <v>43796.708333333336</v>
      </c>
      <c r="J13128" s="2">
        <f t="shared" si="615"/>
        <v>1</v>
      </c>
      <c r="K13128" s="2" t="str">
        <f>IFERROR(VLOOKUP(A13128,Aux!A:B,2,0),"Outros")</f>
        <v>Hospitais</v>
      </c>
      <c r="L13128" s="2">
        <f t="shared" si="616"/>
        <v>2019</v>
      </c>
      <c r="M13128">
        <f t="shared" si="617"/>
        <v>47</v>
      </c>
    </row>
    <row r="13129" spans="1:13" x14ac:dyDescent="0.35">
      <c r="A13129" t="s">
        <v>140</v>
      </c>
      <c r="B13129">
        <v>506614913</v>
      </c>
      <c r="C13129">
        <v>179794</v>
      </c>
      <c r="D13129" t="s">
        <v>10680</v>
      </c>
      <c r="E13129" s="1">
        <v>43789.710532407407</v>
      </c>
      <c r="F13129">
        <v>13</v>
      </c>
      <c r="G13129" t="s">
        <v>47</v>
      </c>
      <c r="H13129">
        <v>360</v>
      </c>
      <c r="I13129" s="1">
        <v>43800.999305555553</v>
      </c>
      <c r="J13129" s="2">
        <f t="shared" si="615"/>
        <v>1</v>
      </c>
      <c r="K13129" s="2" t="str">
        <f>IFERROR(VLOOKUP(A13129,Aux!A:B,2,0),"Outros")</f>
        <v>Municípios</v>
      </c>
      <c r="L13129" s="2">
        <f t="shared" si="616"/>
        <v>2019</v>
      </c>
      <c r="M13129">
        <f t="shared" si="617"/>
        <v>47</v>
      </c>
    </row>
    <row r="13130" spans="1:13" x14ac:dyDescent="0.35">
      <c r="A13130" t="s">
        <v>454</v>
      </c>
      <c r="B13130">
        <v>503450189</v>
      </c>
      <c r="C13130">
        <v>179796</v>
      </c>
      <c r="D13130" t="s">
        <v>10801</v>
      </c>
      <c r="E13130" s="1">
        <v>43789.714212962965</v>
      </c>
      <c r="F13130">
        <v>1</v>
      </c>
      <c r="G13130" t="s">
        <v>1379</v>
      </c>
      <c r="H13130">
        <v>340</v>
      </c>
      <c r="I13130" s="1">
        <v>43797.75</v>
      </c>
      <c r="J13130" s="2">
        <f t="shared" si="615"/>
        <v>1</v>
      </c>
      <c r="K13130" s="2" t="str">
        <f>IFERROR(VLOOKUP(A13130,Aux!A:B,2,0),"Outros")</f>
        <v>Estradas</v>
      </c>
      <c r="L13130" s="2">
        <f t="shared" si="616"/>
        <v>2019</v>
      </c>
      <c r="M13130">
        <f t="shared" si="617"/>
        <v>47</v>
      </c>
    </row>
    <row r="13131" spans="1:13" x14ac:dyDescent="0.35">
      <c r="A13131" t="s">
        <v>724</v>
      </c>
      <c r="B13131">
        <v>501273433</v>
      </c>
      <c r="C13131">
        <v>179798</v>
      </c>
      <c r="D13131" t="s">
        <v>10853</v>
      </c>
      <c r="E13131" s="1">
        <v>43789.718182870369</v>
      </c>
      <c r="F13131">
        <v>3</v>
      </c>
      <c r="G13131" t="s">
        <v>1550</v>
      </c>
      <c r="H13131">
        <v>5</v>
      </c>
      <c r="I13131" s="1">
        <v>43818.999305555553</v>
      </c>
      <c r="J13131" s="2">
        <f t="shared" si="615"/>
        <v>1</v>
      </c>
      <c r="K13131" s="2" t="str">
        <f>IFERROR(VLOOKUP(A13131,Aux!A:B,2,0),"Outros")</f>
        <v>Municípios</v>
      </c>
      <c r="L13131" s="2">
        <f t="shared" si="616"/>
        <v>2019</v>
      </c>
      <c r="M13131">
        <f t="shared" si="617"/>
        <v>47</v>
      </c>
    </row>
    <row r="13132" spans="1:13" x14ac:dyDescent="0.35">
      <c r="A13132" t="s">
        <v>140</v>
      </c>
      <c r="B13132">
        <v>506614913</v>
      </c>
      <c r="C13132">
        <v>179799</v>
      </c>
      <c r="D13132" t="s">
        <v>10681</v>
      </c>
      <c r="E13132" s="1">
        <v>43789.719375000001</v>
      </c>
      <c r="F13132">
        <v>1</v>
      </c>
      <c r="G13132" t="s">
        <v>142</v>
      </c>
      <c r="H13132">
        <v>360</v>
      </c>
      <c r="I13132" s="1">
        <v>43796.999305555553</v>
      </c>
      <c r="J13132" s="2">
        <f t="shared" si="615"/>
        <v>1</v>
      </c>
      <c r="K13132" s="2" t="str">
        <f>IFERROR(VLOOKUP(A13132,Aux!A:B,2,0),"Outros")</f>
        <v>Municípios</v>
      </c>
      <c r="L13132" s="2">
        <f t="shared" si="616"/>
        <v>2019</v>
      </c>
      <c r="M13132">
        <f t="shared" si="617"/>
        <v>47</v>
      </c>
    </row>
    <row r="13133" spans="1:13" x14ac:dyDescent="0.35">
      <c r="A13133" t="s">
        <v>71</v>
      </c>
      <c r="B13133">
        <v>500051054</v>
      </c>
      <c r="C13133">
        <v>179800</v>
      </c>
      <c r="D13133" t="s">
        <v>10854</v>
      </c>
      <c r="E13133" s="1">
        <v>43789.720335648148</v>
      </c>
      <c r="F13133">
        <v>1</v>
      </c>
      <c r="G13133" t="s">
        <v>33</v>
      </c>
      <c r="H13133">
        <v>340</v>
      </c>
      <c r="I13133" s="1">
        <v>43792.791666666664</v>
      </c>
      <c r="J13133" s="2">
        <f t="shared" si="615"/>
        <v>1</v>
      </c>
      <c r="K13133" s="2" t="str">
        <f>IFERROR(VLOOKUP(A13133,Aux!A:B,2,0),"Outros")</f>
        <v>Municípios</v>
      </c>
      <c r="L13133" s="2">
        <f t="shared" si="616"/>
        <v>2019</v>
      </c>
      <c r="M13133">
        <f t="shared" si="617"/>
        <v>47</v>
      </c>
    </row>
    <row r="13134" spans="1:13" x14ac:dyDescent="0.35">
      <c r="A13134" t="s">
        <v>296</v>
      </c>
      <c r="B13134">
        <v>507396081</v>
      </c>
      <c r="C13134">
        <v>179801</v>
      </c>
      <c r="E13134" s="1">
        <v>43789.738159722219</v>
      </c>
      <c r="F13134">
        <v>13</v>
      </c>
      <c r="H13134">
        <v>400</v>
      </c>
      <c r="J13134" s="2">
        <f t="shared" si="615"/>
        <v>1</v>
      </c>
      <c r="K13134" s="2" t="str">
        <f>IFERROR(VLOOKUP(A13134,Aux!A:B,2,0),"Outros")</f>
        <v>Municípios</v>
      </c>
      <c r="L13134" s="2">
        <f t="shared" si="616"/>
        <v>2019</v>
      </c>
      <c r="M13134">
        <f t="shared" si="617"/>
        <v>47</v>
      </c>
    </row>
    <row r="13135" spans="1:13" x14ac:dyDescent="0.35">
      <c r="A13135" t="s">
        <v>31</v>
      </c>
      <c r="B13135">
        <v>508180457</v>
      </c>
      <c r="C13135">
        <v>179802</v>
      </c>
      <c r="D13135" t="s">
        <v>10941</v>
      </c>
      <c r="E13135" s="1">
        <v>43789.738541666666</v>
      </c>
      <c r="F13135">
        <v>3</v>
      </c>
      <c r="G13135" t="s">
        <v>1140</v>
      </c>
      <c r="H13135">
        <v>360</v>
      </c>
      <c r="I13135" s="1">
        <v>43800.75</v>
      </c>
      <c r="J13135" s="2">
        <f t="shared" si="615"/>
        <v>1</v>
      </c>
      <c r="K13135" s="2" t="str">
        <f>IFERROR(VLOOKUP(A13135,Aux!A:B,2,0),"Outros")</f>
        <v>Outros</v>
      </c>
      <c r="L13135" s="2">
        <f t="shared" si="616"/>
        <v>2019</v>
      </c>
      <c r="M13135">
        <f t="shared" si="617"/>
        <v>47</v>
      </c>
    </row>
    <row r="13136" spans="1:13" x14ac:dyDescent="0.35">
      <c r="A13136" t="s">
        <v>12</v>
      </c>
      <c r="B13136">
        <v>508481287</v>
      </c>
      <c r="C13136">
        <v>179803</v>
      </c>
      <c r="D13136" t="s">
        <v>10942</v>
      </c>
      <c r="E13136" s="1">
        <v>43790.349479166667</v>
      </c>
      <c r="F13136">
        <v>13</v>
      </c>
      <c r="G13136" t="s">
        <v>14</v>
      </c>
      <c r="H13136">
        <v>360</v>
      </c>
      <c r="I13136" s="1">
        <v>43796.708333333336</v>
      </c>
      <c r="J13136" s="2">
        <f t="shared" si="615"/>
        <v>1</v>
      </c>
      <c r="K13136" s="2" t="str">
        <f>IFERROR(VLOOKUP(A13136,Aux!A:B,2,0),"Outros")</f>
        <v>Hospitais</v>
      </c>
      <c r="L13136" s="2">
        <f t="shared" si="616"/>
        <v>2019</v>
      </c>
      <c r="M13136">
        <f t="shared" si="617"/>
        <v>47</v>
      </c>
    </row>
    <row r="13137" spans="1:13" x14ac:dyDescent="0.35">
      <c r="A13137" t="s">
        <v>63</v>
      </c>
      <c r="B13137">
        <v>502098139</v>
      </c>
      <c r="C13137">
        <v>179806</v>
      </c>
      <c r="D13137" t="s">
        <v>10943</v>
      </c>
      <c r="E13137" s="1">
        <v>43790.392222222225</v>
      </c>
      <c r="F13137">
        <v>3</v>
      </c>
      <c r="G13137" t="s">
        <v>65</v>
      </c>
      <c r="H13137">
        <v>300</v>
      </c>
      <c r="I13137" s="1">
        <v>43805.75</v>
      </c>
      <c r="J13137" s="2">
        <f t="shared" si="615"/>
        <v>1</v>
      </c>
      <c r="K13137" s="2" t="str">
        <f>IFERROR(VLOOKUP(A13137,Aux!A:B,2,0),"Outros")</f>
        <v>Municípios</v>
      </c>
      <c r="L13137" s="2">
        <f t="shared" si="616"/>
        <v>2019</v>
      </c>
      <c r="M13137">
        <f t="shared" si="617"/>
        <v>47</v>
      </c>
    </row>
    <row r="13138" spans="1:13" x14ac:dyDescent="0.35">
      <c r="A13138" t="s">
        <v>534</v>
      </c>
      <c r="B13138">
        <v>508354617</v>
      </c>
      <c r="C13138">
        <v>179807</v>
      </c>
      <c r="D13138" t="s">
        <v>10749</v>
      </c>
      <c r="E13138" s="1">
        <v>43790.414039351854</v>
      </c>
      <c r="F13138">
        <v>13</v>
      </c>
      <c r="G13138" t="s">
        <v>33</v>
      </c>
      <c r="H13138">
        <v>360</v>
      </c>
      <c r="I13138" s="1">
        <v>43796.999305555553</v>
      </c>
      <c r="J13138" s="2">
        <f t="shared" si="615"/>
        <v>1</v>
      </c>
      <c r="K13138" s="2" t="str">
        <f>IFERROR(VLOOKUP(A13138,Aux!A:B,2,0),"Outros")</f>
        <v>Municípios</v>
      </c>
      <c r="L13138" s="2">
        <f t="shared" si="616"/>
        <v>2019</v>
      </c>
      <c r="M13138">
        <f t="shared" si="617"/>
        <v>47</v>
      </c>
    </row>
    <row r="13139" spans="1:13" x14ac:dyDescent="0.35">
      <c r="A13139" t="s">
        <v>171</v>
      </c>
      <c r="B13139">
        <v>504293125</v>
      </c>
      <c r="C13139">
        <v>179808</v>
      </c>
      <c r="D13139" t="s">
        <v>10613</v>
      </c>
      <c r="E13139" s="1">
        <v>43790.435578703706</v>
      </c>
      <c r="F13139">
        <v>13</v>
      </c>
      <c r="G13139" t="s">
        <v>4276</v>
      </c>
      <c r="H13139">
        <v>360</v>
      </c>
      <c r="I13139" s="1">
        <v>43799.999305555553</v>
      </c>
      <c r="J13139" s="2">
        <f t="shared" si="615"/>
        <v>1</v>
      </c>
      <c r="K13139" s="2" t="str">
        <f>IFERROR(VLOOKUP(A13139,Aux!A:B,2,0),"Outros")</f>
        <v>Municípios</v>
      </c>
      <c r="L13139" s="2">
        <f t="shared" si="616"/>
        <v>2019</v>
      </c>
      <c r="M13139">
        <f t="shared" si="617"/>
        <v>47</v>
      </c>
    </row>
    <row r="13140" spans="1:13" x14ac:dyDescent="0.35">
      <c r="A13140" t="s">
        <v>41</v>
      </c>
      <c r="B13140">
        <v>500192855</v>
      </c>
      <c r="C13140">
        <v>179809</v>
      </c>
      <c r="D13140" t="s">
        <v>10855</v>
      </c>
      <c r="E13140" s="1">
        <v>43790.444525462961</v>
      </c>
      <c r="F13140">
        <v>13</v>
      </c>
      <c r="G13140" t="s">
        <v>33</v>
      </c>
      <c r="H13140">
        <v>340</v>
      </c>
      <c r="I13140" s="1">
        <v>43800.999305555553</v>
      </c>
      <c r="J13140" s="2">
        <f t="shared" si="615"/>
        <v>1</v>
      </c>
      <c r="K13140" s="2" t="str">
        <f>IFERROR(VLOOKUP(A13140,Aux!A:B,2,0),"Outros")</f>
        <v>Transportes</v>
      </c>
      <c r="L13140" s="2">
        <f t="shared" si="616"/>
        <v>2019</v>
      </c>
      <c r="M13140">
        <f t="shared" si="617"/>
        <v>47</v>
      </c>
    </row>
    <row r="13141" spans="1:13" x14ac:dyDescent="0.35">
      <c r="A13141" t="s">
        <v>122</v>
      </c>
      <c r="B13141">
        <v>506173968</v>
      </c>
      <c r="C13141">
        <v>179810</v>
      </c>
      <c r="E13141" s="1">
        <v>43790.449664351851</v>
      </c>
      <c r="F13141">
        <v>1</v>
      </c>
      <c r="G13141" t="s">
        <v>33</v>
      </c>
      <c r="H13141">
        <v>1</v>
      </c>
      <c r="J13141" s="2">
        <f t="shared" si="615"/>
        <v>1</v>
      </c>
      <c r="K13141" s="2" t="str">
        <f>IFERROR(VLOOKUP(A13141,Aux!A:B,2,0),"Outros")</f>
        <v>Municípios</v>
      </c>
      <c r="L13141" s="2">
        <f t="shared" si="616"/>
        <v>2019</v>
      </c>
      <c r="M13141">
        <f t="shared" si="617"/>
        <v>47</v>
      </c>
    </row>
    <row r="13142" spans="1:13" x14ac:dyDescent="0.35">
      <c r="A13142" t="s">
        <v>37</v>
      </c>
      <c r="B13142">
        <v>506187543</v>
      </c>
      <c r="C13142">
        <v>179811</v>
      </c>
      <c r="D13142" t="s">
        <v>8779</v>
      </c>
      <c r="E13142" s="1">
        <v>43790.45076388889</v>
      </c>
      <c r="F13142">
        <v>13</v>
      </c>
      <c r="G13142" t="s">
        <v>522</v>
      </c>
      <c r="H13142">
        <v>1</v>
      </c>
      <c r="I13142" s="1">
        <v>43720.999305555553</v>
      </c>
      <c r="J13142" s="2">
        <f t="shared" si="615"/>
        <v>1</v>
      </c>
      <c r="K13142" s="2" t="str">
        <f>IFERROR(VLOOKUP(A13142,Aux!A:B,2,0),"Outros")</f>
        <v>Municípios</v>
      </c>
      <c r="L13142" s="2">
        <f t="shared" si="616"/>
        <v>2019</v>
      </c>
      <c r="M13142">
        <f t="shared" si="617"/>
        <v>47</v>
      </c>
    </row>
    <row r="13143" spans="1:13" x14ac:dyDescent="0.35">
      <c r="A13143" t="s">
        <v>122</v>
      </c>
      <c r="B13143">
        <v>506173968</v>
      </c>
      <c r="C13143">
        <v>179812</v>
      </c>
      <c r="D13143" t="s">
        <v>4794</v>
      </c>
      <c r="E13143" s="1">
        <v>43790.452835648146</v>
      </c>
      <c r="F13143">
        <v>1</v>
      </c>
      <c r="G13143" t="s">
        <v>147</v>
      </c>
      <c r="H13143">
        <v>400</v>
      </c>
      <c r="I13143" s="1">
        <v>25569.75</v>
      </c>
      <c r="J13143" s="2">
        <f t="shared" si="615"/>
        <v>1</v>
      </c>
      <c r="K13143" s="2" t="str">
        <f>IFERROR(VLOOKUP(A13143,Aux!A:B,2,0),"Outros")</f>
        <v>Municípios</v>
      </c>
      <c r="L13143" s="2">
        <f t="shared" si="616"/>
        <v>2019</v>
      </c>
      <c r="M13143">
        <f t="shared" si="617"/>
        <v>47</v>
      </c>
    </row>
    <row r="13144" spans="1:13" x14ac:dyDescent="0.35">
      <c r="A13144" t="s">
        <v>60</v>
      </c>
      <c r="B13144">
        <v>505456010</v>
      </c>
      <c r="C13144">
        <v>179814</v>
      </c>
      <c r="E13144" s="1">
        <v>43790.472731481481</v>
      </c>
      <c r="F13144">
        <v>1</v>
      </c>
      <c r="G13144" t="s">
        <v>33</v>
      </c>
      <c r="H13144">
        <v>400</v>
      </c>
      <c r="J13144" s="2">
        <f t="shared" si="615"/>
        <v>1</v>
      </c>
      <c r="K13144" s="2" t="str">
        <f>IFERROR(VLOOKUP(A13144,Aux!A:B,2,0),"Outros")</f>
        <v>Municípios</v>
      </c>
      <c r="L13144" s="2">
        <f t="shared" si="616"/>
        <v>2019</v>
      </c>
      <c r="M13144">
        <f t="shared" si="617"/>
        <v>47</v>
      </c>
    </row>
    <row r="13145" spans="1:13" x14ac:dyDescent="0.35">
      <c r="A13145" t="s">
        <v>140</v>
      </c>
      <c r="B13145">
        <v>506614913</v>
      </c>
      <c r="C13145">
        <v>179815</v>
      </c>
      <c r="E13145" s="1">
        <v>43790.476759259262</v>
      </c>
      <c r="F13145">
        <v>1</v>
      </c>
      <c r="G13145" t="s">
        <v>33</v>
      </c>
      <c r="H13145">
        <v>400</v>
      </c>
      <c r="J13145" s="2">
        <f t="shared" si="615"/>
        <v>1</v>
      </c>
      <c r="K13145" s="2" t="str">
        <f>IFERROR(VLOOKUP(A13145,Aux!A:B,2,0),"Outros")</f>
        <v>Municípios</v>
      </c>
      <c r="L13145" s="2">
        <f t="shared" si="616"/>
        <v>2019</v>
      </c>
      <c r="M13145">
        <f t="shared" si="617"/>
        <v>47</v>
      </c>
    </row>
    <row r="13146" spans="1:13" x14ac:dyDescent="0.35">
      <c r="A13146" t="s">
        <v>454</v>
      </c>
      <c r="B13146">
        <v>503450189</v>
      </c>
      <c r="C13146">
        <v>179816</v>
      </c>
      <c r="D13146" t="s">
        <v>10856</v>
      </c>
      <c r="E13146" s="1">
        <v>43790.480763888889</v>
      </c>
      <c r="F13146">
        <v>13</v>
      </c>
      <c r="G13146" t="s">
        <v>1207</v>
      </c>
      <c r="H13146">
        <v>340</v>
      </c>
      <c r="I13146" s="1">
        <v>43797.75</v>
      </c>
      <c r="J13146" s="2">
        <f t="shared" si="615"/>
        <v>1</v>
      </c>
      <c r="K13146" s="2" t="str">
        <f>IFERROR(VLOOKUP(A13146,Aux!A:B,2,0),"Outros")</f>
        <v>Estradas</v>
      </c>
      <c r="L13146" s="2">
        <f t="shared" si="616"/>
        <v>2019</v>
      </c>
      <c r="M13146">
        <f t="shared" si="617"/>
        <v>47</v>
      </c>
    </row>
    <row r="13147" spans="1:13" x14ac:dyDescent="0.35">
      <c r="A13147" t="s">
        <v>296</v>
      </c>
      <c r="B13147">
        <v>507396081</v>
      </c>
      <c r="C13147">
        <v>179818</v>
      </c>
      <c r="D13147" t="s">
        <v>10682</v>
      </c>
      <c r="E13147" s="1">
        <v>43790.490370370368</v>
      </c>
      <c r="F13147">
        <v>3</v>
      </c>
      <c r="G13147" t="s">
        <v>605</v>
      </c>
      <c r="H13147">
        <v>360</v>
      </c>
      <c r="I13147" s="1">
        <v>43797.999305555553</v>
      </c>
      <c r="J13147" s="2">
        <f t="shared" si="615"/>
        <v>1</v>
      </c>
      <c r="K13147" s="2" t="str">
        <f>IFERROR(VLOOKUP(A13147,Aux!A:B,2,0),"Outros")</f>
        <v>Municípios</v>
      </c>
      <c r="L13147" s="2">
        <f t="shared" si="616"/>
        <v>2019</v>
      </c>
      <c r="M13147">
        <f t="shared" si="617"/>
        <v>47</v>
      </c>
    </row>
    <row r="13148" spans="1:13" x14ac:dyDescent="0.35">
      <c r="A13148" t="s">
        <v>85</v>
      </c>
      <c r="B13148">
        <v>506642798</v>
      </c>
      <c r="C13148">
        <v>179820</v>
      </c>
      <c r="D13148" t="s">
        <v>10857</v>
      </c>
      <c r="E13148" s="1">
        <v>43790.502824074072</v>
      </c>
      <c r="F13148">
        <v>13</v>
      </c>
      <c r="G13148" t="s">
        <v>1682</v>
      </c>
      <c r="H13148">
        <v>360</v>
      </c>
      <c r="I13148" s="1">
        <v>43799.999305555553</v>
      </c>
      <c r="J13148" s="2">
        <f t="shared" si="615"/>
        <v>1</v>
      </c>
      <c r="K13148" s="2" t="str">
        <f>IFERROR(VLOOKUP(A13148,Aux!A:B,2,0),"Outros")</f>
        <v>Municípios</v>
      </c>
      <c r="L13148" s="2">
        <f t="shared" si="616"/>
        <v>2019</v>
      </c>
      <c r="M13148">
        <f t="shared" si="617"/>
        <v>47</v>
      </c>
    </row>
    <row r="13149" spans="1:13" x14ac:dyDescent="0.35">
      <c r="A13149" t="s">
        <v>122</v>
      </c>
      <c r="B13149">
        <v>506173968</v>
      </c>
      <c r="C13149">
        <v>179821</v>
      </c>
      <c r="D13149" t="s">
        <v>8798</v>
      </c>
      <c r="E13149" s="1">
        <v>43790.504062499997</v>
      </c>
      <c r="F13149">
        <v>1</v>
      </c>
      <c r="G13149" t="s">
        <v>147</v>
      </c>
      <c r="H13149">
        <v>360</v>
      </c>
      <c r="I13149" s="1">
        <v>43792.75</v>
      </c>
      <c r="J13149" s="2">
        <f t="shared" si="615"/>
        <v>1</v>
      </c>
      <c r="K13149" s="2" t="str">
        <f>IFERROR(VLOOKUP(A13149,Aux!A:B,2,0),"Outros")</f>
        <v>Municípios</v>
      </c>
      <c r="L13149" s="2">
        <f t="shared" si="616"/>
        <v>2019</v>
      </c>
      <c r="M13149">
        <f t="shared" si="617"/>
        <v>47</v>
      </c>
    </row>
    <row r="13150" spans="1:13" x14ac:dyDescent="0.35">
      <c r="A13150" t="s">
        <v>474</v>
      </c>
      <c r="B13150">
        <v>504394029</v>
      </c>
      <c r="C13150">
        <v>179822</v>
      </c>
      <c r="E13150" s="1">
        <v>43790.514432870368</v>
      </c>
      <c r="F13150">
        <v>6</v>
      </c>
      <c r="H13150">
        <v>1</v>
      </c>
      <c r="J13150" s="2">
        <f t="shared" si="615"/>
        <v>1</v>
      </c>
      <c r="K13150" s="2" t="str">
        <f>IFERROR(VLOOKUP(A13150,Aux!A:B,2,0),"Outros")</f>
        <v>Outros</v>
      </c>
      <c r="L13150" s="2">
        <f t="shared" si="616"/>
        <v>2019</v>
      </c>
      <c r="M13150">
        <f t="shared" si="617"/>
        <v>47</v>
      </c>
    </row>
    <row r="13151" spans="1:13" x14ac:dyDescent="0.35">
      <c r="A13151" t="s">
        <v>2810</v>
      </c>
      <c r="B13151">
        <v>506081079</v>
      </c>
      <c r="C13151">
        <v>179823</v>
      </c>
      <c r="D13151" t="s">
        <v>10944</v>
      </c>
      <c r="E13151" s="1">
        <v>43790.517812500002</v>
      </c>
      <c r="F13151">
        <v>13</v>
      </c>
      <c r="G13151" t="s">
        <v>116</v>
      </c>
      <c r="H13151">
        <v>220</v>
      </c>
      <c r="I13151" s="1">
        <v>43810.999305555553</v>
      </c>
      <c r="J13151" s="2">
        <f t="shared" si="615"/>
        <v>1</v>
      </c>
      <c r="K13151" s="2" t="str">
        <f>IFERROR(VLOOKUP(A13151,Aux!A:B,2,0),"Outros")</f>
        <v>Outros</v>
      </c>
      <c r="L13151" s="2">
        <f t="shared" si="616"/>
        <v>2019</v>
      </c>
      <c r="M13151">
        <f t="shared" si="617"/>
        <v>47</v>
      </c>
    </row>
    <row r="13152" spans="1:13" x14ac:dyDescent="0.35">
      <c r="A13152" t="s">
        <v>296</v>
      </c>
      <c r="B13152">
        <v>507396081</v>
      </c>
      <c r="C13152">
        <v>179824</v>
      </c>
      <c r="D13152" t="s">
        <v>10945</v>
      </c>
      <c r="E13152" s="1">
        <v>43790.521087962959</v>
      </c>
      <c r="F13152">
        <v>3</v>
      </c>
      <c r="G13152" t="s">
        <v>605</v>
      </c>
      <c r="H13152">
        <v>340</v>
      </c>
      <c r="I13152" s="1">
        <v>43797.999305555553</v>
      </c>
      <c r="J13152" s="2">
        <f t="shared" si="615"/>
        <v>1</v>
      </c>
      <c r="K13152" s="2" t="str">
        <f>IFERROR(VLOOKUP(A13152,Aux!A:B,2,0),"Outros")</f>
        <v>Municípios</v>
      </c>
      <c r="L13152" s="2">
        <f t="shared" si="616"/>
        <v>2019</v>
      </c>
      <c r="M13152">
        <f t="shared" si="617"/>
        <v>47</v>
      </c>
    </row>
    <row r="13153" spans="1:13" x14ac:dyDescent="0.35">
      <c r="A13153" t="s">
        <v>71</v>
      </c>
      <c r="B13153">
        <v>500051054</v>
      </c>
      <c r="C13153">
        <v>179825</v>
      </c>
      <c r="D13153" t="s">
        <v>9883</v>
      </c>
      <c r="E13153" s="1">
        <v>43790.5390625</v>
      </c>
      <c r="F13153">
        <v>1</v>
      </c>
      <c r="G13153" t="s">
        <v>202</v>
      </c>
      <c r="H13153">
        <v>5</v>
      </c>
      <c r="I13153" s="1">
        <v>43795.791666666664</v>
      </c>
      <c r="J13153" s="2">
        <f t="shared" si="615"/>
        <v>1</v>
      </c>
      <c r="K13153" s="2" t="str">
        <f>IFERROR(VLOOKUP(A13153,Aux!A:B,2,0),"Outros")</f>
        <v>Municípios</v>
      </c>
      <c r="L13153" s="2">
        <f t="shared" si="616"/>
        <v>2019</v>
      </c>
      <c r="M13153">
        <f t="shared" si="617"/>
        <v>47</v>
      </c>
    </row>
    <row r="13154" spans="1:13" x14ac:dyDescent="0.35">
      <c r="A13154" t="s">
        <v>239</v>
      </c>
      <c r="B13154">
        <v>512042659</v>
      </c>
      <c r="C13154">
        <v>179826</v>
      </c>
      <c r="D13154" t="s">
        <v>10614</v>
      </c>
      <c r="E13154" s="1">
        <v>43790.54928240741</v>
      </c>
      <c r="F13154">
        <v>13</v>
      </c>
      <c r="G13154" t="s">
        <v>241</v>
      </c>
      <c r="H13154">
        <v>340</v>
      </c>
      <c r="I13154" s="1">
        <v>43802.999305555553</v>
      </c>
      <c r="J13154" s="2">
        <f t="shared" si="615"/>
        <v>1</v>
      </c>
      <c r="K13154" s="2" t="str">
        <f>IFERROR(VLOOKUP(A13154,Aux!A:B,2,0),"Outros")</f>
        <v>Municípios</v>
      </c>
      <c r="L13154" s="2">
        <f t="shared" si="616"/>
        <v>2019</v>
      </c>
      <c r="M13154">
        <f t="shared" si="617"/>
        <v>47</v>
      </c>
    </row>
    <row r="13155" spans="1:13" x14ac:dyDescent="0.35">
      <c r="A13155" t="s">
        <v>28</v>
      </c>
      <c r="B13155">
        <v>505932512</v>
      </c>
      <c r="C13155">
        <v>179827</v>
      </c>
      <c r="D13155" t="s">
        <v>29</v>
      </c>
      <c r="E13155" s="1">
        <v>43790.583692129629</v>
      </c>
      <c r="F13155">
        <v>1</v>
      </c>
      <c r="G13155" t="s">
        <v>2084</v>
      </c>
      <c r="H13155">
        <v>360</v>
      </c>
      <c r="I13155" s="1">
        <v>43796.999305555553</v>
      </c>
      <c r="J13155" s="2">
        <f t="shared" si="615"/>
        <v>1</v>
      </c>
      <c r="K13155" s="2" t="str">
        <f>IFERROR(VLOOKUP(A13155,Aux!A:B,2,0),"Outros")</f>
        <v>Municípios</v>
      </c>
      <c r="L13155" s="2">
        <f t="shared" si="616"/>
        <v>2019</v>
      </c>
      <c r="M13155">
        <f t="shared" si="617"/>
        <v>47</v>
      </c>
    </row>
    <row r="13156" spans="1:13" x14ac:dyDescent="0.35">
      <c r="A13156" t="s">
        <v>213</v>
      </c>
      <c r="B13156">
        <v>512012814</v>
      </c>
      <c r="C13156">
        <v>179828</v>
      </c>
      <c r="D13156" t="s">
        <v>10623</v>
      </c>
      <c r="E13156" s="1">
        <v>43790.591365740744</v>
      </c>
      <c r="F13156">
        <v>1</v>
      </c>
      <c r="H13156">
        <v>340</v>
      </c>
      <c r="I13156" s="1">
        <v>43801.999305555553</v>
      </c>
      <c r="J13156" s="2">
        <f t="shared" si="615"/>
        <v>1</v>
      </c>
      <c r="K13156" s="2" t="str">
        <f>IFERROR(VLOOKUP(A13156,Aux!A:B,2,0),"Outros")</f>
        <v>Municípios</v>
      </c>
      <c r="L13156" s="2">
        <f t="shared" si="616"/>
        <v>2019</v>
      </c>
      <c r="M13156">
        <f t="shared" si="617"/>
        <v>47</v>
      </c>
    </row>
    <row r="13157" spans="1:13" x14ac:dyDescent="0.35">
      <c r="A13157" t="s">
        <v>35</v>
      </c>
      <c r="B13157">
        <v>508666236</v>
      </c>
      <c r="C13157">
        <v>179831</v>
      </c>
      <c r="D13157" t="s">
        <v>10683</v>
      </c>
      <c r="E13157" s="1">
        <v>43790.595300925925</v>
      </c>
      <c r="F13157">
        <v>13</v>
      </c>
      <c r="G13157" t="s">
        <v>711</v>
      </c>
      <c r="H13157">
        <v>360</v>
      </c>
      <c r="I13157" s="1">
        <v>43796.999305555553</v>
      </c>
      <c r="J13157" s="2">
        <f t="shared" si="615"/>
        <v>1</v>
      </c>
      <c r="K13157" s="2" t="str">
        <f>IFERROR(VLOOKUP(A13157,Aux!A:B,2,0),"Outros")</f>
        <v>Outros</v>
      </c>
      <c r="L13157" s="2">
        <f t="shared" si="616"/>
        <v>2019</v>
      </c>
      <c r="M13157">
        <f t="shared" si="617"/>
        <v>47</v>
      </c>
    </row>
    <row r="13158" spans="1:13" x14ac:dyDescent="0.35">
      <c r="A13158" t="s">
        <v>37</v>
      </c>
      <c r="B13158">
        <v>506187543</v>
      </c>
      <c r="C13158">
        <v>179832</v>
      </c>
      <c r="D13158" t="s">
        <v>8779</v>
      </c>
      <c r="E13158" s="1">
        <v>43790.596666666665</v>
      </c>
      <c r="F13158">
        <v>13</v>
      </c>
      <c r="G13158" t="s">
        <v>522</v>
      </c>
      <c r="H13158">
        <v>1</v>
      </c>
      <c r="I13158" s="1">
        <v>43720.999305555553</v>
      </c>
      <c r="J13158" s="2">
        <f t="shared" si="615"/>
        <v>1</v>
      </c>
      <c r="K13158" s="2" t="str">
        <f>IFERROR(VLOOKUP(A13158,Aux!A:B,2,0),"Outros")</f>
        <v>Municípios</v>
      </c>
      <c r="L13158" s="2">
        <f t="shared" si="616"/>
        <v>2019</v>
      </c>
      <c r="M13158">
        <f t="shared" si="617"/>
        <v>47</v>
      </c>
    </row>
    <row r="13159" spans="1:13" x14ac:dyDescent="0.35">
      <c r="A13159" t="s">
        <v>12</v>
      </c>
      <c r="B13159">
        <v>508481287</v>
      </c>
      <c r="C13159">
        <v>179835</v>
      </c>
      <c r="D13159" t="s">
        <v>10615</v>
      </c>
      <c r="E13159" s="1">
        <v>43790.613935185182</v>
      </c>
      <c r="F13159">
        <v>13</v>
      </c>
      <c r="G13159" t="s">
        <v>14</v>
      </c>
      <c r="H13159">
        <v>360</v>
      </c>
      <c r="I13159" s="1">
        <v>43795.708333333336</v>
      </c>
      <c r="J13159" s="2">
        <f t="shared" si="615"/>
        <v>1</v>
      </c>
      <c r="K13159" s="2" t="str">
        <f>IFERROR(VLOOKUP(A13159,Aux!A:B,2,0),"Outros")</f>
        <v>Hospitais</v>
      </c>
      <c r="L13159" s="2">
        <f t="shared" si="616"/>
        <v>2019</v>
      </c>
      <c r="M13159">
        <f t="shared" si="617"/>
        <v>47</v>
      </c>
    </row>
    <row r="13160" spans="1:13" x14ac:dyDescent="0.35">
      <c r="A13160" t="s">
        <v>165</v>
      </c>
      <c r="B13160">
        <v>600084892</v>
      </c>
      <c r="C13160">
        <v>179836</v>
      </c>
      <c r="E13160" s="1">
        <v>43790.618541666663</v>
      </c>
      <c r="F13160">
        <v>13</v>
      </c>
      <c r="G13160" t="s">
        <v>33</v>
      </c>
      <c r="H13160">
        <v>400</v>
      </c>
      <c r="J13160" s="2">
        <f t="shared" si="615"/>
        <v>1</v>
      </c>
      <c r="K13160" s="2" t="str">
        <f>IFERROR(VLOOKUP(A13160,Aux!A:B,2,0),"Outros")</f>
        <v>Outros</v>
      </c>
      <c r="L13160" s="2">
        <f t="shared" si="616"/>
        <v>2019</v>
      </c>
      <c r="M13160">
        <f t="shared" si="617"/>
        <v>47</v>
      </c>
    </row>
    <row r="13161" spans="1:13" x14ac:dyDescent="0.35">
      <c r="A13161" t="s">
        <v>165</v>
      </c>
      <c r="B13161">
        <v>600084892</v>
      </c>
      <c r="C13161">
        <v>179837</v>
      </c>
      <c r="D13161" t="s">
        <v>10624</v>
      </c>
      <c r="E13161" s="1">
        <v>43790.618946759256</v>
      </c>
      <c r="F13161">
        <v>13</v>
      </c>
      <c r="G13161" t="s">
        <v>10625</v>
      </c>
      <c r="H13161">
        <v>5</v>
      </c>
      <c r="I13161" s="1">
        <v>43795.999305555553</v>
      </c>
      <c r="J13161" s="2">
        <f t="shared" si="615"/>
        <v>1</v>
      </c>
      <c r="K13161" s="2" t="str">
        <f>IFERROR(VLOOKUP(A13161,Aux!A:B,2,0),"Outros")</f>
        <v>Outros</v>
      </c>
      <c r="L13161" s="2">
        <f t="shared" si="616"/>
        <v>2019</v>
      </c>
      <c r="M13161">
        <f t="shared" si="617"/>
        <v>47</v>
      </c>
    </row>
    <row r="13162" spans="1:13" x14ac:dyDescent="0.35">
      <c r="A13162" t="s">
        <v>607</v>
      </c>
      <c r="B13162">
        <v>505985217</v>
      </c>
      <c r="C13162">
        <v>179838</v>
      </c>
      <c r="D13162" t="s">
        <v>10616</v>
      </c>
      <c r="E13162" s="1">
        <v>43790.619131944448</v>
      </c>
      <c r="F13162">
        <v>3</v>
      </c>
      <c r="G13162" t="s">
        <v>708</v>
      </c>
      <c r="H13162">
        <v>340</v>
      </c>
      <c r="I13162" s="1">
        <v>43798</v>
      </c>
      <c r="J13162" s="2">
        <f t="shared" si="615"/>
        <v>1</v>
      </c>
      <c r="K13162" s="2" t="str">
        <f>IFERROR(VLOOKUP(A13162,Aux!A:B,2,0),"Outros")</f>
        <v>Municípios</v>
      </c>
      <c r="L13162" s="2">
        <f t="shared" si="616"/>
        <v>2019</v>
      </c>
      <c r="M13162">
        <f t="shared" si="617"/>
        <v>47</v>
      </c>
    </row>
    <row r="13163" spans="1:13" x14ac:dyDescent="0.35">
      <c r="A13163" t="s">
        <v>92</v>
      </c>
      <c r="B13163">
        <v>506037258</v>
      </c>
      <c r="C13163">
        <v>179839</v>
      </c>
      <c r="E13163" s="1">
        <v>43790.623611111114</v>
      </c>
      <c r="F13163">
        <v>1</v>
      </c>
      <c r="H13163">
        <v>400</v>
      </c>
      <c r="J13163" s="2">
        <f t="shared" si="615"/>
        <v>1</v>
      </c>
      <c r="K13163" s="2" t="str">
        <f>IFERROR(VLOOKUP(A13163,Aux!A:B,2,0),"Outros")</f>
        <v>Municípios</v>
      </c>
      <c r="L13163" s="2">
        <f t="shared" si="616"/>
        <v>2019</v>
      </c>
      <c r="M13163">
        <f t="shared" si="617"/>
        <v>47</v>
      </c>
    </row>
    <row r="13164" spans="1:13" x14ac:dyDescent="0.35">
      <c r="A13164" t="s">
        <v>12</v>
      </c>
      <c r="B13164">
        <v>508481287</v>
      </c>
      <c r="C13164">
        <v>179840</v>
      </c>
      <c r="D13164" t="s">
        <v>10684</v>
      </c>
      <c r="E13164" s="1">
        <v>43790.62840277778</v>
      </c>
      <c r="F13164">
        <v>13</v>
      </c>
      <c r="G13164" t="s">
        <v>14</v>
      </c>
      <c r="H13164">
        <v>360</v>
      </c>
      <c r="I13164" s="1">
        <v>43796.708333333336</v>
      </c>
      <c r="J13164" s="2">
        <f t="shared" si="615"/>
        <v>1</v>
      </c>
      <c r="K13164" s="2" t="str">
        <f>IFERROR(VLOOKUP(A13164,Aux!A:B,2,0),"Outros")</f>
        <v>Hospitais</v>
      </c>
      <c r="L13164" s="2">
        <f t="shared" si="616"/>
        <v>2019</v>
      </c>
      <c r="M13164">
        <f t="shared" si="617"/>
        <v>47</v>
      </c>
    </row>
    <row r="13165" spans="1:13" x14ac:dyDescent="0.35">
      <c r="A13165" t="s">
        <v>1042</v>
      </c>
      <c r="B13165">
        <v>506087000</v>
      </c>
      <c r="C13165">
        <v>179841</v>
      </c>
      <c r="D13165" t="s">
        <v>10626</v>
      </c>
      <c r="E13165" s="1">
        <v>43790.635023148148</v>
      </c>
      <c r="F13165">
        <v>13</v>
      </c>
      <c r="G13165" t="s">
        <v>1044</v>
      </c>
      <c r="H13165">
        <v>360</v>
      </c>
      <c r="I13165" s="1">
        <v>43800.708333333336</v>
      </c>
      <c r="J13165" s="2">
        <f t="shared" si="615"/>
        <v>1</v>
      </c>
      <c r="K13165" s="2" t="str">
        <f>IFERROR(VLOOKUP(A13165,Aux!A:B,2,0),"Outros")</f>
        <v>Municípios</v>
      </c>
      <c r="L13165" s="2">
        <f t="shared" si="616"/>
        <v>2019</v>
      </c>
      <c r="M13165">
        <f t="shared" si="617"/>
        <v>47</v>
      </c>
    </row>
    <row r="13166" spans="1:13" x14ac:dyDescent="0.35">
      <c r="A13166" t="s">
        <v>57</v>
      </c>
      <c r="B13166">
        <v>501294104</v>
      </c>
      <c r="C13166">
        <v>179842</v>
      </c>
      <c r="D13166" t="s">
        <v>10685</v>
      </c>
      <c r="E13166" s="1">
        <v>43790.634652777779</v>
      </c>
      <c r="F13166">
        <v>1</v>
      </c>
      <c r="G13166" t="s">
        <v>103</v>
      </c>
      <c r="H13166">
        <v>360</v>
      </c>
      <c r="I13166" s="1">
        <v>43796.999305555553</v>
      </c>
      <c r="J13166" s="2">
        <f t="shared" si="615"/>
        <v>1</v>
      </c>
      <c r="K13166" s="2" t="str">
        <f>IFERROR(VLOOKUP(A13166,Aux!A:B,2,0),"Outros")</f>
        <v>Municípios</v>
      </c>
      <c r="L13166" s="2">
        <f t="shared" si="616"/>
        <v>2019</v>
      </c>
      <c r="M13166">
        <f t="shared" si="617"/>
        <v>47</v>
      </c>
    </row>
    <row r="13167" spans="1:13" x14ac:dyDescent="0.35">
      <c r="A13167" t="s">
        <v>130</v>
      </c>
      <c r="B13167">
        <v>512103070</v>
      </c>
      <c r="C13167">
        <v>179843</v>
      </c>
      <c r="D13167" t="s">
        <v>9827</v>
      </c>
      <c r="E13167" s="1">
        <v>43790.63554398148</v>
      </c>
      <c r="F13167">
        <v>1</v>
      </c>
      <c r="G13167" t="s">
        <v>132</v>
      </c>
      <c r="H13167">
        <v>360</v>
      </c>
      <c r="I13167" s="1">
        <v>43800.999305555553</v>
      </c>
      <c r="J13167" s="2">
        <f t="shared" si="615"/>
        <v>1</v>
      </c>
      <c r="K13167" s="2" t="str">
        <f>IFERROR(VLOOKUP(A13167,Aux!A:B,2,0),"Outros")</f>
        <v>Hospitais</v>
      </c>
      <c r="L13167" s="2">
        <f t="shared" si="616"/>
        <v>2019</v>
      </c>
      <c r="M13167">
        <f t="shared" si="617"/>
        <v>47</v>
      </c>
    </row>
    <row r="13168" spans="1:13" x14ac:dyDescent="0.35">
      <c r="A13168" t="s">
        <v>125</v>
      </c>
      <c r="B13168">
        <v>501290206</v>
      </c>
      <c r="C13168">
        <v>179844</v>
      </c>
      <c r="D13168" t="s">
        <v>10686</v>
      </c>
      <c r="E13168" s="1">
        <v>43790.640694444446</v>
      </c>
      <c r="F13168">
        <v>3</v>
      </c>
      <c r="G13168" t="s">
        <v>545</v>
      </c>
      <c r="H13168">
        <v>360</v>
      </c>
      <c r="I13168" s="1">
        <v>43809.729166666664</v>
      </c>
      <c r="J13168" s="2">
        <f t="shared" si="615"/>
        <v>1</v>
      </c>
      <c r="K13168" s="2" t="str">
        <f>IFERROR(VLOOKUP(A13168,Aux!A:B,2,0),"Outros")</f>
        <v>Municípios</v>
      </c>
      <c r="L13168" s="2">
        <f t="shared" si="616"/>
        <v>2019</v>
      </c>
      <c r="M13168">
        <f t="shared" si="617"/>
        <v>47</v>
      </c>
    </row>
    <row r="13169" spans="1:13" x14ac:dyDescent="0.35">
      <c r="A13169" t="s">
        <v>150</v>
      </c>
      <c r="B13169">
        <v>505309939</v>
      </c>
      <c r="C13169">
        <v>179848</v>
      </c>
      <c r="D13169" t="s">
        <v>10858</v>
      </c>
      <c r="E13169" s="1">
        <v>43790.654861111114</v>
      </c>
      <c r="F13169">
        <v>1</v>
      </c>
      <c r="G13169" t="s">
        <v>152</v>
      </c>
      <c r="H13169">
        <v>360</v>
      </c>
      <c r="I13169" s="1">
        <v>43795.6875</v>
      </c>
      <c r="J13169" s="2">
        <f t="shared" si="615"/>
        <v>1</v>
      </c>
      <c r="K13169" s="2" t="str">
        <f>IFERROR(VLOOKUP(A13169,Aux!A:B,2,0),"Outros")</f>
        <v>Municípios</v>
      </c>
      <c r="L13169" s="2">
        <f t="shared" si="616"/>
        <v>2019</v>
      </c>
      <c r="M13169">
        <f t="shared" si="617"/>
        <v>47</v>
      </c>
    </row>
    <row r="13170" spans="1:13" x14ac:dyDescent="0.35">
      <c r="A13170" t="s">
        <v>45</v>
      </c>
      <c r="B13170">
        <v>680021892</v>
      </c>
      <c r="C13170">
        <v>179849</v>
      </c>
      <c r="D13170" t="s">
        <v>10627</v>
      </c>
      <c r="E13170" s="1">
        <v>43790.655902777777</v>
      </c>
      <c r="F13170">
        <v>13</v>
      </c>
      <c r="G13170" t="s">
        <v>2275</v>
      </c>
      <c r="H13170">
        <v>340</v>
      </c>
      <c r="I13170" s="1">
        <v>43794.999305555553</v>
      </c>
      <c r="J13170" s="2">
        <f t="shared" si="615"/>
        <v>1</v>
      </c>
      <c r="K13170" s="2" t="str">
        <f>IFERROR(VLOOKUP(A13170,Aux!A:B,2,0),"Outros")</f>
        <v>Águas e resíduos</v>
      </c>
      <c r="L13170" s="2">
        <f t="shared" si="616"/>
        <v>2019</v>
      </c>
      <c r="M13170">
        <f t="shared" si="617"/>
        <v>47</v>
      </c>
    </row>
    <row r="13171" spans="1:13" x14ac:dyDescent="0.35">
      <c r="A13171" t="s">
        <v>57</v>
      </c>
      <c r="B13171">
        <v>501294104</v>
      </c>
      <c r="C13171">
        <v>179850</v>
      </c>
      <c r="D13171" t="s">
        <v>10804</v>
      </c>
      <c r="E13171" s="1">
        <v>43790.658750000002</v>
      </c>
      <c r="F13171">
        <v>1</v>
      </c>
      <c r="G13171" t="s">
        <v>526</v>
      </c>
      <c r="H13171">
        <v>340</v>
      </c>
      <c r="I13171" s="1">
        <v>43821.999305555553</v>
      </c>
      <c r="J13171" s="2">
        <f t="shared" si="615"/>
        <v>1</v>
      </c>
      <c r="K13171" s="2" t="str">
        <f>IFERROR(VLOOKUP(A13171,Aux!A:B,2,0),"Outros")</f>
        <v>Municípios</v>
      </c>
      <c r="L13171" s="2">
        <f t="shared" si="616"/>
        <v>2019</v>
      </c>
      <c r="M13171">
        <f t="shared" si="617"/>
        <v>47</v>
      </c>
    </row>
    <row r="13172" spans="1:13" x14ac:dyDescent="0.35">
      <c r="A13172" t="s">
        <v>197</v>
      </c>
      <c r="B13172">
        <v>506334562</v>
      </c>
      <c r="C13172">
        <v>179851</v>
      </c>
      <c r="D13172" t="s">
        <v>10628</v>
      </c>
      <c r="E13172" s="1">
        <v>43790.659861111111</v>
      </c>
      <c r="F13172">
        <v>1</v>
      </c>
      <c r="G13172" t="s">
        <v>625</v>
      </c>
      <c r="H13172">
        <v>360</v>
      </c>
      <c r="I13172" s="1">
        <v>43795.999305555553</v>
      </c>
      <c r="J13172" s="2">
        <f t="shared" si="615"/>
        <v>1</v>
      </c>
      <c r="K13172" s="2" t="str">
        <f>IFERROR(VLOOKUP(A13172,Aux!A:B,2,0),"Outros")</f>
        <v>Municípios</v>
      </c>
      <c r="L13172" s="2">
        <f t="shared" si="616"/>
        <v>2019</v>
      </c>
      <c r="M13172">
        <f t="shared" si="617"/>
        <v>47</v>
      </c>
    </row>
    <row r="13173" spans="1:13" x14ac:dyDescent="0.35">
      <c r="A13173" t="s">
        <v>199</v>
      </c>
      <c r="B13173">
        <v>502256869</v>
      </c>
      <c r="C13173">
        <v>179852</v>
      </c>
      <c r="D13173" t="s">
        <v>10712</v>
      </c>
      <c r="E13173" s="1">
        <v>43790.661412037036</v>
      </c>
      <c r="F13173">
        <v>1</v>
      </c>
      <c r="G13173" t="s">
        <v>59</v>
      </c>
      <c r="H13173">
        <v>360</v>
      </c>
      <c r="I13173" s="1">
        <v>43795.999305555553</v>
      </c>
      <c r="J13173" s="2">
        <f t="shared" si="615"/>
        <v>1</v>
      </c>
      <c r="K13173" s="2" t="str">
        <f>IFERROR(VLOOKUP(A13173,Aux!A:B,2,0),"Outros")</f>
        <v>Portos</v>
      </c>
      <c r="L13173" s="2">
        <f t="shared" si="616"/>
        <v>2019</v>
      </c>
      <c r="M13173">
        <f t="shared" si="617"/>
        <v>47</v>
      </c>
    </row>
    <row r="13174" spans="1:13" x14ac:dyDescent="0.35">
      <c r="A13174" t="s">
        <v>1042</v>
      </c>
      <c r="B13174">
        <v>506087000</v>
      </c>
      <c r="C13174">
        <v>179853</v>
      </c>
      <c r="D13174" t="s">
        <v>10629</v>
      </c>
      <c r="E13174" s="1">
        <v>43790.662326388891</v>
      </c>
      <c r="F13174">
        <v>1</v>
      </c>
      <c r="G13174" t="s">
        <v>1044</v>
      </c>
      <c r="H13174">
        <v>360</v>
      </c>
      <c r="I13174" s="1">
        <v>43795.708333333336</v>
      </c>
      <c r="J13174" s="2">
        <f t="shared" si="615"/>
        <v>1</v>
      </c>
      <c r="K13174" s="2" t="str">
        <f>IFERROR(VLOOKUP(A13174,Aux!A:B,2,0),"Outros")</f>
        <v>Municípios</v>
      </c>
      <c r="L13174" s="2">
        <f t="shared" si="616"/>
        <v>2019</v>
      </c>
      <c r="M13174">
        <f t="shared" si="617"/>
        <v>47</v>
      </c>
    </row>
    <row r="13175" spans="1:13" x14ac:dyDescent="0.35">
      <c r="A13175" t="s">
        <v>133</v>
      </c>
      <c r="B13175">
        <v>503539473</v>
      </c>
      <c r="C13175">
        <v>179854</v>
      </c>
      <c r="D13175" t="s">
        <v>10805</v>
      </c>
      <c r="E13175" s="1">
        <v>43790.664351851854</v>
      </c>
      <c r="F13175">
        <v>13</v>
      </c>
      <c r="G13175" t="s">
        <v>135</v>
      </c>
      <c r="H13175">
        <v>360</v>
      </c>
      <c r="I13175" s="1">
        <v>43795.999305555553</v>
      </c>
      <c r="J13175" s="2">
        <f t="shared" si="615"/>
        <v>1</v>
      </c>
      <c r="K13175" s="2" t="str">
        <f>IFERROR(VLOOKUP(A13175,Aux!A:B,2,0),"Outros")</f>
        <v>Municípios</v>
      </c>
      <c r="L13175" s="2">
        <f t="shared" si="616"/>
        <v>2019</v>
      </c>
      <c r="M13175">
        <f t="shared" si="617"/>
        <v>47</v>
      </c>
    </row>
    <row r="13176" spans="1:13" x14ac:dyDescent="0.35">
      <c r="A13176" t="s">
        <v>336</v>
      </c>
      <c r="B13176">
        <v>505170876</v>
      </c>
      <c r="C13176">
        <v>179857</v>
      </c>
      <c r="D13176" t="s">
        <v>5628</v>
      </c>
      <c r="E13176" s="1">
        <v>43790.679918981485</v>
      </c>
      <c r="F13176">
        <v>3</v>
      </c>
      <c r="G13176" t="s">
        <v>419</v>
      </c>
      <c r="H13176">
        <v>360</v>
      </c>
      <c r="I13176" s="1">
        <v>43840.708333333336</v>
      </c>
      <c r="J13176" s="2">
        <f t="shared" si="615"/>
        <v>1</v>
      </c>
      <c r="K13176" s="2" t="str">
        <f>IFERROR(VLOOKUP(A13176,Aux!A:B,2,0),"Outros")</f>
        <v>Municípios</v>
      </c>
      <c r="L13176" s="2">
        <f t="shared" si="616"/>
        <v>2019</v>
      </c>
      <c r="M13176">
        <f t="shared" si="617"/>
        <v>47</v>
      </c>
    </row>
    <row r="13177" spans="1:13" x14ac:dyDescent="0.35">
      <c r="A13177" t="s">
        <v>213</v>
      </c>
      <c r="B13177">
        <v>512012814</v>
      </c>
      <c r="C13177">
        <v>179858</v>
      </c>
      <c r="D13177" t="s">
        <v>10630</v>
      </c>
      <c r="E13177" s="1">
        <v>43790.683136574073</v>
      </c>
      <c r="F13177">
        <v>1</v>
      </c>
      <c r="G13177" t="s">
        <v>2818</v>
      </c>
      <c r="H13177">
        <v>340</v>
      </c>
      <c r="I13177" s="1">
        <v>43798.729166666664</v>
      </c>
      <c r="J13177" s="2">
        <f t="shared" si="615"/>
        <v>1</v>
      </c>
      <c r="K13177" s="2" t="str">
        <f>IFERROR(VLOOKUP(A13177,Aux!A:B,2,0),"Outros")</f>
        <v>Municípios</v>
      </c>
      <c r="L13177" s="2">
        <f t="shared" si="616"/>
        <v>2019</v>
      </c>
      <c r="M13177">
        <f t="shared" si="617"/>
        <v>47</v>
      </c>
    </row>
    <row r="13178" spans="1:13" x14ac:dyDescent="0.35">
      <c r="A13178" t="s">
        <v>534</v>
      </c>
      <c r="B13178">
        <v>508354617</v>
      </c>
      <c r="C13178">
        <v>179859</v>
      </c>
      <c r="D13178" t="s">
        <v>10631</v>
      </c>
      <c r="E13178" s="1">
        <v>43790.694479166668</v>
      </c>
      <c r="F13178">
        <v>3</v>
      </c>
      <c r="G13178" t="s">
        <v>33</v>
      </c>
      <c r="H13178">
        <v>5</v>
      </c>
      <c r="I13178" s="1">
        <v>43800.999305555553</v>
      </c>
      <c r="J13178" s="2">
        <f t="shared" si="615"/>
        <v>1</v>
      </c>
      <c r="K13178" s="2" t="str">
        <f>IFERROR(VLOOKUP(A13178,Aux!A:B,2,0),"Outros")</f>
        <v>Municípios</v>
      </c>
      <c r="L13178" s="2">
        <f t="shared" si="616"/>
        <v>2019</v>
      </c>
      <c r="M13178">
        <f t="shared" si="617"/>
        <v>47</v>
      </c>
    </row>
    <row r="13179" spans="1:13" x14ac:dyDescent="0.35">
      <c r="A13179" t="s">
        <v>197</v>
      </c>
      <c r="B13179">
        <v>506334562</v>
      </c>
      <c r="C13179">
        <v>179860</v>
      </c>
      <c r="D13179" t="s">
        <v>10885</v>
      </c>
      <c r="E13179" s="1">
        <v>43790.696643518517</v>
      </c>
      <c r="F13179">
        <v>13</v>
      </c>
      <c r="G13179" t="s">
        <v>625</v>
      </c>
      <c r="H13179">
        <v>360</v>
      </c>
      <c r="I13179" s="1">
        <v>43796.999305555553</v>
      </c>
      <c r="J13179" s="2">
        <f t="shared" si="615"/>
        <v>1</v>
      </c>
      <c r="K13179" s="2" t="str">
        <f>IFERROR(VLOOKUP(A13179,Aux!A:B,2,0),"Outros")</f>
        <v>Municípios</v>
      </c>
      <c r="L13179" s="2">
        <f t="shared" si="616"/>
        <v>2019</v>
      </c>
      <c r="M13179">
        <f t="shared" si="617"/>
        <v>47</v>
      </c>
    </row>
    <row r="13180" spans="1:13" x14ac:dyDescent="0.35">
      <c r="A13180" t="s">
        <v>71</v>
      </c>
      <c r="B13180">
        <v>500051054</v>
      </c>
      <c r="C13180">
        <v>179861</v>
      </c>
      <c r="D13180" t="s">
        <v>10859</v>
      </c>
      <c r="E13180" s="1">
        <v>43790.70349537037</v>
      </c>
      <c r="F13180">
        <v>1</v>
      </c>
      <c r="G13180" t="s">
        <v>202</v>
      </c>
      <c r="H13180">
        <v>360</v>
      </c>
      <c r="I13180" s="1">
        <v>43795.791666666664</v>
      </c>
      <c r="J13180" s="2">
        <f t="shared" si="615"/>
        <v>1</v>
      </c>
      <c r="K13180" s="2" t="str">
        <f>IFERROR(VLOOKUP(A13180,Aux!A:B,2,0),"Outros")</f>
        <v>Municípios</v>
      </c>
      <c r="L13180" s="2">
        <f t="shared" si="616"/>
        <v>2019</v>
      </c>
      <c r="M13180">
        <f t="shared" si="617"/>
        <v>47</v>
      </c>
    </row>
    <row r="13181" spans="1:13" x14ac:dyDescent="0.35">
      <c r="A13181" t="s">
        <v>140</v>
      </c>
      <c r="B13181">
        <v>506614913</v>
      </c>
      <c r="C13181">
        <v>179862</v>
      </c>
      <c r="D13181" t="s">
        <v>10860</v>
      </c>
      <c r="E13181" s="1">
        <v>43790.709594907406</v>
      </c>
      <c r="F13181">
        <v>13</v>
      </c>
      <c r="G13181" t="s">
        <v>149</v>
      </c>
      <c r="H13181">
        <v>360</v>
      </c>
      <c r="I13181" s="1">
        <v>43802.999305555553</v>
      </c>
      <c r="J13181" s="2">
        <f t="shared" si="615"/>
        <v>1</v>
      </c>
      <c r="K13181" s="2" t="str">
        <f>IFERROR(VLOOKUP(A13181,Aux!A:B,2,0),"Outros")</f>
        <v>Municípios</v>
      </c>
      <c r="L13181" s="2">
        <f t="shared" si="616"/>
        <v>2019</v>
      </c>
      <c r="M13181">
        <f t="shared" si="617"/>
        <v>47</v>
      </c>
    </row>
    <row r="13182" spans="1:13" x14ac:dyDescent="0.35">
      <c r="A13182" t="s">
        <v>91</v>
      </c>
      <c r="B13182">
        <v>508035546</v>
      </c>
      <c r="C13182">
        <v>179863</v>
      </c>
      <c r="D13182" t="s">
        <v>10750</v>
      </c>
      <c r="E13182" s="1">
        <v>43790.71199074074</v>
      </c>
      <c r="F13182">
        <v>13</v>
      </c>
      <c r="G13182" t="s">
        <v>10751</v>
      </c>
      <c r="H13182">
        <v>340</v>
      </c>
      <c r="I13182" s="1">
        <v>43797.999305555553</v>
      </c>
      <c r="J13182" s="2">
        <f t="shared" si="615"/>
        <v>1</v>
      </c>
      <c r="K13182" s="2" t="str">
        <f>IFERROR(VLOOKUP(A13182,Aux!A:B,2,0),"Outros")</f>
        <v>Municípios</v>
      </c>
      <c r="L13182" s="2">
        <f t="shared" si="616"/>
        <v>2019</v>
      </c>
      <c r="M13182">
        <f t="shared" si="617"/>
        <v>47</v>
      </c>
    </row>
    <row r="13183" spans="1:13" x14ac:dyDescent="0.35">
      <c r="A13183" t="s">
        <v>48</v>
      </c>
      <c r="B13183">
        <v>503035416</v>
      </c>
      <c r="C13183">
        <v>179864</v>
      </c>
      <c r="D13183" t="s">
        <v>10861</v>
      </c>
      <c r="E13183" s="1">
        <v>43790.716863425929</v>
      </c>
      <c r="F13183">
        <v>1</v>
      </c>
      <c r="G13183" t="s">
        <v>33</v>
      </c>
      <c r="H13183">
        <v>340</v>
      </c>
      <c r="I13183" s="1">
        <v>43798.708333333336</v>
      </c>
      <c r="J13183" s="2">
        <f t="shared" si="615"/>
        <v>1</v>
      </c>
      <c r="K13183" s="2" t="str">
        <f>IFERROR(VLOOKUP(A13183,Aux!A:B,2,0),"Outros")</f>
        <v>Hospitais</v>
      </c>
      <c r="L13183" s="2">
        <f t="shared" si="616"/>
        <v>2019</v>
      </c>
      <c r="M13183">
        <f t="shared" si="617"/>
        <v>47</v>
      </c>
    </row>
    <row r="13184" spans="1:13" x14ac:dyDescent="0.35">
      <c r="A13184" t="s">
        <v>782</v>
      </c>
      <c r="B13184">
        <v>508754496</v>
      </c>
      <c r="C13184">
        <v>179865</v>
      </c>
      <c r="D13184" t="s">
        <v>10687</v>
      </c>
      <c r="E13184" s="1">
        <v>43790.722210648149</v>
      </c>
      <c r="F13184">
        <v>13</v>
      </c>
      <c r="G13184" t="s">
        <v>266</v>
      </c>
      <c r="H13184">
        <v>360</v>
      </c>
      <c r="I13184" s="1">
        <v>43802.999305555553</v>
      </c>
      <c r="J13184" s="2">
        <f t="shared" si="615"/>
        <v>1</v>
      </c>
      <c r="K13184" s="2" t="str">
        <f>IFERROR(VLOOKUP(A13184,Aux!A:B,2,0),"Outros")</f>
        <v>Municípios</v>
      </c>
      <c r="L13184" s="2">
        <f t="shared" si="616"/>
        <v>2019</v>
      </c>
      <c r="M13184">
        <f t="shared" si="617"/>
        <v>47</v>
      </c>
    </row>
    <row r="13185" spans="1:13" x14ac:dyDescent="0.35">
      <c r="A13185" t="s">
        <v>57</v>
      </c>
      <c r="B13185">
        <v>501294104</v>
      </c>
      <c r="C13185">
        <v>179866</v>
      </c>
      <c r="D13185" t="s">
        <v>10886</v>
      </c>
      <c r="E13185" s="1">
        <v>43790.726643518516</v>
      </c>
      <c r="F13185">
        <v>1</v>
      </c>
      <c r="G13185" t="s">
        <v>59</v>
      </c>
      <c r="H13185">
        <v>360</v>
      </c>
      <c r="I13185" s="1">
        <v>43794.381944444445</v>
      </c>
      <c r="J13185" s="2">
        <f t="shared" si="615"/>
        <v>1</v>
      </c>
      <c r="K13185" s="2" t="str">
        <f>IFERROR(VLOOKUP(A13185,Aux!A:B,2,0),"Outros")</f>
        <v>Municípios</v>
      </c>
      <c r="L13185" s="2">
        <f t="shared" si="616"/>
        <v>2019</v>
      </c>
      <c r="M13185">
        <f t="shared" si="617"/>
        <v>47</v>
      </c>
    </row>
    <row r="13186" spans="1:13" x14ac:dyDescent="0.35">
      <c r="A13186" t="s">
        <v>18</v>
      </c>
      <c r="B13186">
        <v>502177080</v>
      </c>
      <c r="C13186">
        <v>179867</v>
      </c>
      <c r="D13186" t="s">
        <v>10632</v>
      </c>
      <c r="E13186" s="1">
        <v>43790.730231481481</v>
      </c>
      <c r="F13186">
        <v>1</v>
      </c>
      <c r="G13186" t="s">
        <v>164</v>
      </c>
      <c r="H13186">
        <v>360</v>
      </c>
      <c r="I13186" s="1">
        <v>43794.708333333336</v>
      </c>
      <c r="J13186" s="2">
        <f t="shared" ref="J13186:J13249" si="618">IF(C13186=C13185,"",1)</f>
        <v>1</v>
      </c>
      <c r="K13186" s="2" t="str">
        <f>IFERROR(VLOOKUP(A13186,Aux!A:B,2,0),"Outros")</f>
        <v>Municípios</v>
      </c>
      <c r="L13186" s="2">
        <f t="shared" ref="L13186:L13249" si="619">YEAR(E13186)</f>
        <v>2019</v>
      </c>
      <c r="M13186">
        <f t="shared" ref="M13186:M13249" si="620">WEEKNUM(E13186)</f>
        <v>47</v>
      </c>
    </row>
    <row r="13187" spans="1:13" x14ac:dyDescent="0.35">
      <c r="A13187" t="s">
        <v>48</v>
      </c>
      <c r="B13187">
        <v>503035416</v>
      </c>
      <c r="C13187">
        <v>179868</v>
      </c>
      <c r="E13187" s="1">
        <v>43791.375300925924</v>
      </c>
      <c r="F13187">
        <v>5</v>
      </c>
      <c r="G13187" t="s">
        <v>33</v>
      </c>
      <c r="H13187">
        <v>1</v>
      </c>
      <c r="J13187" s="2">
        <f t="shared" si="618"/>
        <v>1</v>
      </c>
      <c r="K13187" s="2" t="str">
        <f>IFERROR(VLOOKUP(A13187,Aux!A:B,2,0),"Outros")</f>
        <v>Hospitais</v>
      </c>
      <c r="L13187" s="2">
        <f t="shared" si="619"/>
        <v>2019</v>
      </c>
      <c r="M13187">
        <f t="shared" si="620"/>
        <v>47</v>
      </c>
    </row>
    <row r="13188" spans="1:13" x14ac:dyDescent="0.35">
      <c r="A13188" t="s">
        <v>48</v>
      </c>
      <c r="B13188">
        <v>503035416</v>
      </c>
      <c r="C13188">
        <v>179869</v>
      </c>
      <c r="D13188" t="s">
        <v>10633</v>
      </c>
      <c r="E13188" s="1">
        <v>43791.375381944446</v>
      </c>
      <c r="F13188">
        <v>13</v>
      </c>
      <c r="G13188" t="s">
        <v>33</v>
      </c>
      <c r="H13188">
        <v>340</v>
      </c>
      <c r="I13188" s="1">
        <v>43797.666666666664</v>
      </c>
      <c r="J13188" s="2">
        <f t="shared" si="618"/>
        <v>1</v>
      </c>
      <c r="K13188" s="2" t="str">
        <f>IFERROR(VLOOKUP(A13188,Aux!A:B,2,0),"Outros")</f>
        <v>Hospitais</v>
      </c>
      <c r="L13188" s="2">
        <f t="shared" si="619"/>
        <v>2019</v>
      </c>
      <c r="M13188">
        <f t="shared" si="620"/>
        <v>47</v>
      </c>
    </row>
    <row r="13189" spans="1:13" x14ac:dyDescent="0.35">
      <c r="A13189" t="s">
        <v>92</v>
      </c>
      <c r="B13189">
        <v>506037258</v>
      </c>
      <c r="C13189">
        <v>179870</v>
      </c>
      <c r="E13189" s="1">
        <v>43791.386053240742</v>
      </c>
      <c r="F13189">
        <v>1</v>
      </c>
      <c r="H13189">
        <v>1</v>
      </c>
      <c r="J13189" s="2">
        <f t="shared" si="618"/>
        <v>1</v>
      </c>
      <c r="K13189" s="2" t="str">
        <f>IFERROR(VLOOKUP(A13189,Aux!A:B,2,0),"Outros")</f>
        <v>Municípios</v>
      </c>
      <c r="L13189" s="2">
        <f t="shared" si="619"/>
        <v>2019</v>
      </c>
      <c r="M13189">
        <f t="shared" si="620"/>
        <v>47</v>
      </c>
    </row>
    <row r="13190" spans="1:13" x14ac:dyDescent="0.35">
      <c r="A13190" t="s">
        <v>118</v>
      </c>
      <c r="B13190">
        <v>680015019</v>
      </c>
      <c r="C13190">
        <v>179872</v>
      </c>
      <c r="D13190" t="s">
        <v>10752</v>
      </c>
      <c r="E13190" s="1">
        <v>43791.396886574075</v>
      </c>
      <c r="F13190">
        <v>1</v>
      </c>
      <c r="G13190" t="s">
        <v>1146</v>
      </c>
      <c r="H13190">
        <v>360</v>
      </c>
      <c r="I13190" s="1">
        <v>43796.666666666664</v>
      </c>
      <c r="J13190" s="2">
        <f t="shared" si="618"/>
        <v>1</v>
      </c>
      <c r="K13190" s="2" t="str">
        <f>IFERROR(VLOOKUP(A13190,Aux!A:B,2,0),"Outros")</f>
        <v>Águas e resíduos</v>
      </c>
      <c r="L13190" s="2">
        <f t="shared" si="619"/>
        <v>2019</v>
      </c>
      <c r="M13190">
        <f t="shared" si="620"/>
        <v>47</v>
      </c>
    </row>
    <row r="13191" spans="1:13" x14ac:dyDescent="0.35">
      <c r="A13191" t="s">
        <v>92</v>
      </c>
      <c r="B13191">
        <v>506037258</v>
      </c>
      <c r="C13191">
        <v>179873</v>
      </c>
      <c r="E13191" s="1">
        <v>43791.397523148145</v>
      </c>
      <c r="F13191">
        <v>13</v>
      </c>
      <c r="H13191">
        <v>400</v>
      </c>
      <c r="J13191" s="2">
        <f t="shared" si="618"/>
        <v>1</v>
      </c>
      <c r="K13191" s="2" t="str">
        <f>IFERROR(VLOOKUP(A13191,Aux!A:B,2,0),"Outros")</f>
        <v>Municípios</v>
      </c>
      <c r="L13191" s="2">
        <f t="shared" si="619"/>
        <v>2019</v>
      </c>
      <c r="M13191">
        <f t="shared" si="620"/>
        <v>47</v>
      </c>
    </row>
    <row r="13192" spans="1:13" x14ac:dyDescent="0.35">
      <c r="A13192" t="s">
        <v>92</v>
      </c>
      <c r="B13192">
        <v>506037258</v>
      </c>
      <c r="C13192">
        <v>179874</v>
      </c>
      <c r="E13192" s="1">
        <v>43791.403587962966</v>
      </c>
      <c r="F13192">
        <v>1</v>
      </c>
      <c r="H13192">
        <v>400</v>
      </c>
      <c r="J13192" s="2">
        <f t="shared" si="618"/>
        <v>1</v>
      </c>
      <c r="K13192" s="2" t="str">
        <f>IFERROR(VLOOKUP(A13192,Aux!A:B,2,0),"Outros")</f>
        <v>Municípios</v>
      </c>
      <c r="L13192" s="2">
        <f t="shared" si="619"/>
        <v>2019</v>
      </c>
      <c r="M13192">
        <f t="shared" si="620"/>
        <v>47</v>
      </c>
    </row>
    <row r="13193" spans="1:13" x14ac:dyDescent="0.35">
      <c r="A13193" t="s">
        <v>465</v>
      </c>
      <c r="B13193">
        <v>600084779</v>
      </c>
      <c r="C13193">
        <v>179876</v>
      </c>
      <c r="D13193" t="s">
        <v>10634</v>
      </c>
      <c r="E13193" s="1">
        <v>43791.409004629626</v>
      </c>
      <c r="F13193">
        <v>13</v>
      </c>
      <c r="G13193" t="s">
        <v>929</v>
      </c>
      <c r="H13193">
        <v>340</v>
      </c>
      <c r="I13193" s="1">
        <v>43800.999305555553</v>
      </c>
      <c r="J13193" s="2">
        <f t="shared" si="618"/>
        <v>1</v>
      </c>
      <c r="K13193" s="2" t="str">
        <f>IFERROR(VLOOKUP(A13193,Aux!A:B,2,0),"Outros")</f>
        <v>Outros</v>
      </c>
      <c r="L13193" s="2">
        <f t="shared" si="619"/>
        <v>2019</v>
      </c>
      <c r="M13193">
        <f t="shared" si="620"/>
        <v>47</v>
      </c>
    </row>
    <row r="13194" spans="1:13" x14ac:dyDescent="0.35">
      <c r="A13194" t="s">
        <v>92</v>
      </c>
      <c r="B13194">
        <v>506037258</v>
      </c>
      <c r="C13194">
        <v>179877</v>
      </c>
      <c r="E13194" s="1">
        <v>43791.409178240741</v>
      </c>
      <c r="F13194">
        <v>13</v>
      </c>
      <c r="G13194" t="s">
        <v>33</v>
      </c>
      <c r="H13194">
        <v>400</v>
      </c>
      <c r="J13194" s="2">
        <f t="shared" si="618"/>
        <v>1</v>
      </c>
      <c r="K13194" s="2" t="str">
        <f>IFERROR(VLOOKUP(A13194,Aux!A:B,2,0),"Outros")</f>
        <v>Municípios</v>
      </c>
      <c r="L13194" s="2">
        <f t="shared" si="619"/>
        <v>2019</v>
      </c>
      <c r="M13194">
        <f t="shared" si="620"/>
        <v>47</v>
      </c>
    </row>
    <row r="13195" spans="1:13" x14ac:dyDescent="0.35">
      <c r="A13195" t="s">
        <v>197</v>
      </c>
      <c r="B13195">
        <v>506334562</v>
      </c>
      <c r="C13195">
        <v>179878</v>
      </c>
      <c r="D13195" t="s">
        <v>9879</v>
      </c>
      <c r="E13195" s="1">
        <v>43791.410914351851</v>
      </c>
      <c r="F13195">
        <v>13</v>
      </c>
      <c r="G13195" t="s">
        <v>625</v>
      </c>
      <c r="H13195">
        <v>400</v>
      </c>
      <c r="I13195" s="1">
        <v>43782.999305555553</v>
      </c>
      <c r="J13195" s="2">
        <f t="shared" si="618"/>
        <v>1</v>
      </c>
      <c r="K13195" s="2" t="str">
        <f>IFERROR(VLOOKUP(A13195,Aux!A:B,2,0),"Outros")</f>
        <v>Municípios</v>
      </c>
      <c r="L13195" s="2">
        <f t="shared" si="619"/>
        <v>2019</v>
      </c>
      <c r="M13195">
        <f t="shared" si="620"/>
        <v>47</v>
      </c>
    </row>
    <row r="13196" spans="1:13" x14ac:dyDescent="0.35">
      <c r="A13196" t="s">
        <v>112</v>
      </c>
      <c r="B13196">
        <v>501144218</v>
      </c>
      <c r="C13196">
        <v>179879</v>
      </c>
      <c r="D13196" t="s">
        <v>10688</v>
      </c>
      <c r="E13196" s="1">
        <v>43791.411076388889</v>
      </c>
      <c r="F13196">
        <v>1</v>
      </c>
      <c r="G13196" t="s">
        <v>114</v>
      </c>
      <c r="H13196">
        <v>340</v>
      </c>
      <c r="I13196" s="1">
        <v>43806.75</v>
      </c>
      <c r="J13196" s="2">
        <f t="shared" si="618"/>
        <v>1</v>
      </c>
      <c r="K13196" s="2" t="str">
        <f>IFERROR(VLOOKUP(A13196,Aux!A:B,2,0),"Outros")</f>
        <v>Municípios</v>
      </c>
      <c r="L13196" s="2">
        <f t="shared" si="619"/>
        <v>2019</v>
      </c>
      <c r="M13196">
        <f t="shared" si="620"/>
        <v>47</v>
      </c>
    </row>
    <row r="13197" spans="1:13" x14ac:dyDescent="0.35">
      <c r="A13197" t="s">
        <v>213</v>
      </c>
      <c r="B13197">
        <v>512012814</v>
      </c>
      <c r="C13197">
        <v>179881</v>
      </c>
      <c r="D13197" t="s">
        <v>10806</v>
      </c>
      <c r="E13197" s="1">
        <v>43791.416967592595</v>
      </c>
      <c r="F13197">
        <v>1</v>
      </c>
      <c r="G13197" t="s">
        <v>2818</v>
      </c>
      <c r="H13197">
        <v>340</v>
      </c>
      <c r="I13197" s="1">
        <v>43808.999305555553</v>
      </c>
      <c r="J13197" s="2">
        <f t="shared" si="618"/>
        <v>1</v>
      </c>
      <c r="K13197" s="2" t="str">
        <f>IFERROR(VLOOKUP(A13197,Aux!A:B,2,0),"Outros")</f>
        <v>Municípios</v>
      </c>
      <c r="L13197" s="2">
        <f t="shared" si="619"/>
        <v>2019</v>
      </c>
      <c r="M13197">
        <f t="shared" si="620"/>
        <v>47</v>
      </c>
    </row>
    <row r="13198" spans="1:13" x14ac:dyDescent="0.35">
      <c r="A13198" t="s">
        <v>48</v>
      </c>
      <c r="B13198">
        <v>503035416</v>
      </c>
      <c r="C13198">
        <v>179882</v>
      </c>
      <c r="D13198" t="s">
        <v>10436</v>
      </c>
      <c r="E13198" s="1">
        <v>43791.419398148151</v>
      </c>
      <c r="F13198">
        <v>1</v>
      </c>
      <c r="G13198" t="s">
        <v>33</v>
      </c>
      <c r="H13198">
        <v>5</v>
      </c>
      <c r="I13198" s="1">
        <v>43797.666666666664</v>
      </c>
      <c r="J13198" s="2">
        <f t="shared" si="618"/>
        <v>1</v>
      </c>
      <c r="K13198" s="2" t="str">
        <f>IFERROR(VLOOKUP(A13198,Aux!A:B,2,0),"Outros")</f>
        <v>Hospitais</v>
      </c>
      <c r="L13198" s="2">
        <f t="shared" si="619"/>
        <v>2019</v>
      </c>
      <c r="M13198">
        <f t="shared" si="620"/>
        <v>47</v>
      </c>
    </row>
    <row r="13199" spans="1:13" x14ac:dyDescent="0.35">
      <c r="A13199" t="s">
        <v>18</v>
      </c>
      <c r="B13199">
        <v>502177080</v>
      </c>
      <c r="C13199">
        <v>179883</v>
      </c>
      <c r="D13199" t="s">
        <v>10689</v>
      </c>
      <c r="E13199" s="1">
        <v>43791.419710648152</v>
      </c>
      <c r="F13199">
        <v>13</v>
      </c>
      <c r="G13199" t="s">
        <v>164</v>
      </c>
      <c r="H13199">
        <v>360</v>
      </c>
      <c r="I13199" s="1">
        <v>43794.708333333336</v>
      </c>
      <c r="J13199" s="2">
        <f t="shared" si="618"/>
        <v>1</v>
      </c>
      <c r="K13199" s="2" t="str">
        <f>IFERROR(VLOOKUP(A13199,Aux!A:B,2,0),"Outros")</f>
        <v>Municípios</v>
      </c>
      <c r="L13199" s="2">
        <f t="shared" si="619"/>
        <v>2019</v>
      </c>
      <c r="M13199">
        <f t="shared" si="620"/>
        <v>47</v>
      </c>
    </row>
    <row r="13200" spans="1:13" x14ac:dyDescent="0.35">
      <c r="A13200" t="s">
        <v>336</v>
      </c>
      <c r="B13200">
        <v>505170876</v>
      </c>
      <c r="C13200">
        <v>179884</v>
      </c>
      <c r="D13200" t="s">
        <v>10862</v>
      </c>
      <c r="E13200" s="1">
        <v>43791.422430555554</v>
      </c>
      <c r="F13200">
        <v>1</v>
      </c>
      <c r="G13200" t="s">
        <v>345</v>
      </c>
      <c r="H13200">
        <v>360</v>
      </c>
      <c r="I13200" s="1">
        <v>43797.708333333336</v>
      </c>
      <c r="J13200" s="2">
        <f t="shared" si="618"/>
        <v>1</v>
      </c>
      <c r="K13200" s="2" t="str">
        <f>IFERROR(VLOOKUP(A13200,Aux!A:B,2,0),"Outros")</f>
        <v>Municípios</v>
      </c>
      <c r="L13200" s="2">
        <f t="shared" si="619"/>
        <v>2019</v>
      </c>
      <c r="M13200">
        <f t="shared" si="620"/>
        <v>47</v>
      </c>
    </row>
    <row r="13201" spans="1:13" x14ac:dyDescent="0.35">
      <c r="A13201" t="s">
        <v>41</v>
      </c>
      <c r="B13201">
        <v>500192855</v>
      </c>
      <c r="C13201">
        <v>179885</v>
      </c>
      <c r="E13201" s="1">
        <v>43791.425173611111</v>
      </c>
      <c r="F13201">
        <v>3</v>
      </c>
      <c r="G13201" t="s">
        <v>33</v>
      </c>
      <c r="H13201">
        <v>400</v>
      </c>
      <c r="J13201" s="2">
        <f t="shared" si="618"/>
        <v>1</v>
      </c>
      <c r="K13201" s="2" t="str">
        <f>IFERROR(VLOOKUP(A13201,Aux!A:B,2,0),"Outros")</f>
        <v>Transportes</v>
      </c>
      <c r="L13201" s="2">
        <f t="shared" si="619"/>
        <v>2019</v>
      </c>
      <c r="M13201">
        <f t="shared" si="620"/>
        <v>47</v>
      </c>
    </row>
    <row r="13202" spans="1:13" x14ac:dyDescent="0.35">
      <c r="A13202" t="s">
        <v>133</v>
      </c>
      <c r="B13202">
        <v>503539473</v>
      </c>
      <c r="C13202">
        <v>179886</v>
      </c>
      <c r="D13202" t="s">
        <v>10635</v>
      </c>
      <c r="E13202" s="1">
        <v>43791.428761574076</v>
      </c>
      <c r="F13202">
        <v>3</v>
      </c>
      <c r="G13202" t="s">
        <v>194</v>
      </c>
      <c r="H13202">
        <v>360</v>
      </c>
      <c r="I13202" s="1">
        <v>43809.999305555553</v>
      </c>
      <c r="J13202" s="2">
        <f t="shared" si="618"/>
        <v>1</v>
      </c>
      <c r="K13202" s="2" t="str">
        <f>IFERROR(VLOOKUP(A13202,Aux!A:B,2,0),"Outros")</f>
        <v>Municípios</v>
      </c>
      <c r="L13202" s="2">
        <f t="shared" si="619"/>
        <v>2019</v>
      </c>
      <c r="M13202">
        <f t="shared" si="620"/>
        <v>47</v>
      </c>
    </row>
    <row r="13203" spans="1:13" x14ac:dyDescent="0.35">
      <c r="A13203" t="s">
        <v>140</v>
      </c>
      <c r="B13203">
        <v>506614913</v>
      </c>
      <c r="C13203">
        <v>179887</v>
      </c>
      <c r="D13203" t="s">
        <v>10807</v>
      </c>
      <c r="E13203" s="1">
        <v>43791.431041666663</v>
      </c>
      <c r="F13203">
        <v>3</v>
      </c>
      <c r="G13203" t="s">
        <v>149</v>
      </c>
      <c r="H13203">
        <v>340</v>
      </c>
      <c r="I13203" s="1">
        <v>43814.999305555553</v>
      </c>
      <c r="J13203" s="2">
        <f t="shared" si="618"/>
        <v>1</v>
      </c>
      <c r="K13203" s="2" t="str">
        <f>IFERROR(VLOOKUP(A13203,Aux!A:B,2,0),"Outros")</f>
        <v>Municípios</v>
      </c>
      <c r="L13203" s="2">
        <f t="shared" si="619"/>
        <v>2019</v>
      </c>
      <c r="M13203">
        <f t="shared" si="620"/>
        <v>47</v>
      </c>
    </row>
    <row r="13204" spans="1:13" x14ac:dyDescent="0.35">
      <c r="A13204" t="s">
        <v>962</v>
      </c>
      <c r="B13204">
        <v>600013855</v>
      </c>
      <c r="C13204">
        <v>179888</v>
      </c>
      <c r="E13204" s="1">
        <v>43791.438530092593</v>
      </c>
      <c r="F13204">
        <v>13</v>
      </c>
      <c r="G13204" t="s">
        <v>33</v>
      </c>
      <c r="H13204">
        <v>400</v>
      </c>
      <c r="J13204" s="2">
        <f t="shared" si="618"/>
        <v>1</v>
      </c>
      <c r="K13204" s="2" t="str">
        <f>IFERROR(VLOOKUP(A13204,Aux!A:B,2,0),"Outros")</f>
        <v>Outros</v>
      </c>
      <c r="L13204" s="2">
        <f t="shared" si="619"/>
        <v>2019</v>
      </c>
      <c r="M13204">
        <f t="shared" si="620"/>
        <v>47</v>
      </c>
    </row>
    <row r="13205" spans="1:13" x14ac:dyDescent="0.35">
      <c r="A13205" t="s">
        <v>2141</v>
      </c>
      <c r="B13205">
        <v>502971096</v>
      </c>
      <c r="C13205">
        <v>179889</v>
      </c>
      <c r="D13205" t="s">
        <v>10636</v>
      </c>
      <c r="E13205" s="1">
        <v>43791.445092592592</v>
      </c>
      <c r="F13205">
        <v>13</v>
      </c>
      <c r="G13205" t="s">
        <v>4231</v>
      </c>
      <c r="H13205">
        <v>340</v>
      </c>
      <c r="I13205" s="1">
        <v>43800.999305555553</v>
      </c>
      <c r="J13205" s="2">
        <f t="shared" si="618"/>
        <v>1</v>
      </c>
      <c r="K13205" s="2" t="str">
        <f>IFERROR(VLOOKUP(A13205,Aux!A:B,2,0),"Outros")</f>
        <v>Municípios</v>
      </c>
      <c r="L13205" s="2">
        <f t="shared" si="619"/>
        <v>2019</v>
      </c>
      <c r="M13205">
        <f t="shared" si="620"/>
        <v>47</v>
      </c>
    </row>
    <row r="13206" spans="1:13" x14ac:dyDescent="0.35">
      <c r="A13206" t="s">
        <v>41</v>
      </c>
      <c r="B13206">
        <v>500192855</v>
      </c>
      <c r="C13206">
        <v>179890</v>
      </c>
      <c r="E13206" s="1">
        <v>43791.448865740742</v>
      </c>
      <c r="F13206">
        <v>3</v>
      </c>
      <c r="H13206">
        <v>400</v>
      </c>
      <c r="J13206" s="2">
        <f t="shared" si="618"/>
        <v>1</v>
      </c>
      <c r="K13206" s="2" t="str">
        <f>IFERROR(VLOOKUP(A13206,Aux!A:B,2,0),"Outros")</f>
        <v>Transportes</v>
      </c>
      <c r="L13206" s="2">
        <f t="shared" si="619"/>
        <v>2019</v>
      </c>
      <c r="M13206">
        <f t="shared" si="620"/>
        <v>47</v>
      </c>
    </row>
    <row r="13207" spans="1:13" x14ac:dyDescent="0.35">
      <c r="A13207" t="s">
        <v>574</v>
      </c>
      <c r="B13207">
        <v>506791220</v>
      </c>
      <c r="C13207">
        <v>179891</v>
      </c>
      <c r="E13207" s="1">
        <v>43791.451168981483</v>
      </c>
      <c r="F13207">
        <v>13</v>
      </c>
      <c r="H13207">
        <v>400</v>
      </c>
      <c r="J13207" s="2">
        <f t="shared" si="618"/>
        <v>1</v>
      </c>
      <c r="K13207" s="2" t="str">
        <f>IFERROR(VLOOKUP(A13207,Aux!A:B,2,0),"Outros")</f>
        <v>Municípios</v>
      </c>
      <c r="L13207" s="2">
        <f t="shared" si="619"/>
        <v>2019</v>
      </c>
      <c r="M13207">
        <f t="shared" si="620"/>
        <v>47</v>
      </c>
    </row>
    <row r="13208" spans="1:13" x14ac:dyDescent="0.35">
      <c r="A13208" t="s">
        <v>296</v>
      </c>
      <c r="B13208">
        <v>507396081</v>
      </c>
      <c r="C13208">
        <v>179892</v>
      </c>
      <c r="D13208" t="s">
        <v>10637</v>
      </c>
      <c r="E13208" s="1">
        <v>43791.454259259262</v>
      </c>
      <c r="F13208">
        <v>13</v>
      </c>
      <c r="G13208" t="s">
        <v>605</v>
      </c>
      <c r="H13208">
        <v>360</v>
      </c>
      <c r="I13208" s="1">
        <v>43797.999305555553</v>
      </c>
      <c r="J13208" s="2">
        <f t="shared" si="618"/>
        <v>1</v>
      </c>
      <c r="K13208" s="2" t="str">
        <f>IFERROR(VLOOKUP(A13208,Aux!A:B,2,0),"Outros")</f>
        <v>Municípios</v>
      </c>
      <c r="L13208" s="2">
        <f t="shared" si="619"/>
        <v>2019</v>
      </c>
      <c r="M13208">
        <f t="shared" si="620"/>
        <v>47</v>
      </c>
    </row>
    <row r="13209" spans="1:13" x14ac:dyDescent="0.35">
      <c r="A13209" t="s">
        <v>63</v>
      </c>
      <c r="B13209">
        <v>502098139</v>
      </c>
      <c r="C13209">
        <v>179893</v>
      </c>
      <c r="D13209" t="s">
        <v>10703</v>
      </c>
      <c r="E13209" s="1">
        <v>43791.465497685182</v>
      </c>
      <c r="F13209">
        <v>13</v>
      </c>
      <c r="G13209" t="s">
        <v>75</v>
      </c>
      <c r="H13209">
        <v>400</v>
      </c>
      <c r="I13209" s="1">
        <v>43793.75</v>
      </c>
      <c r="J13209" s="2">
        <f t="shared" si="618"/>
        <v>1</v>
      </c>
      <c r="K13209" s="2" t="str">
        <f>IFERROR(VLOOKUP(A13209,Aux!A:B,2,0),"Outros")</f>
        <v>Municípios</v>
      </c>
      <c r="L13209" s="2">
        <f t="shared" si="619"/>
        <v>2019</v>
      </c>
      <c r="M13209">
        <f t="shared" si="620"/>
        <v>47</v>
      </c>
    </row>
    <row r="13210" spans="1:13" x14ac:dyDescent="0.35">
      <c r="A13210" t="s">
        <v>63</v>
      </c>
      <c r="B13210">
        <v>502098139</v>
      </c>
      <c r="C13210">
        <v>179894</v>
      </c>
      <c r="D13210" t="s">
        <v>2200</v>
      </c>
      <c r="E13210" s="1">
        <v>43791.46638888889</v>
      </c>
      <c r="F13210">
        <v>13</v>
      </c>
      <c r="G13210" t="s">
        <v>75</v>
      </c>
      <c r="H13210">
        <v>400</v>
      </c>
      <c r="I13210" s="1">
        <v>43537.75</v>
      </c>
      <c r="J13210" s="2">
        <f t="shared" si="618"/>
        <v>1</v>
      </c>
      <c r="K13210" s="2" t="str">
        <f>IFERROR(VLOOKUP(A13210,Aux!A:B,2,0),"Outros")</f>
        <v>Municípios</v>
      </c>
      <c r="L13210" s="2">
        <f t="shared" si="619"/>
        <v>2019</v>
      </c>
      <c r="M13210">
        <f t="shared" si="620"/>
        <v>47</v>
      </c>
    </row>
    <row r="13211" spans="1:13" x14ac:dyDescent="0.35">
      <c r="A13211" t="s">
        <v>63</v>
      </c>
      <c r="B13211">
        <v>502098139</v>
      </c>
      <c r="C13211">
        <v>179895</v>
      </c>
      <c r="D13211" t="s">
        <v>10808</v>
      </c>
      <c r="E13211" s="1">
        <v>43791.46707175926</v>
      </c>
      <c r="F13211">
        <v>13</v>
      </c>
      <c r="G13211" t="s">
        <v>75</v>
      </c>
      <c r="H13211">
        <v>340</v>
      </c>
      <c r="I13211" s="1">
        <v>43803.75</v>
      </c>
      <c r="J13211" s="2">
        <f t="shared" si="618"/>
        <v>1</v>
      </c>
      <c r="K13211" s="2" t="str">
        <f>IFERROR(VLOOKUP(A13211,Aux!A:B,2,0),"Outros")</f>
        <v>Municípios</v>
      </c>
      <c r="L13211" s="2">
        <f t="shared" si="619"/>
        <v>2019</v>
      </c>
      <c r="M13211">
        <f t="shared" si="620"/>
        <v>47</v>
      </c>
    </row>
    <row r="13212" spans="1:13" x14ac:dyDescent="0.35">
      <c r="A13212" t="s">
        <v>133</v>
      </c>
      <c r="B13212">
        <v>503539473</v>
      </c>
      <c r="C13212">
        <v>179896</v>
      </c>
      <c r="D13212" t="s">
        <v>10638</v>
      </c>
      <c r="E13212" s="1">
        <v>43791.469571759262</v>
      </c>
      <c r="F13212">
        <v>13</v>
      </c>
      <c r="G13212" t="s">
        <v>135</v>
      </c>
      <c r="H13212">
        <v>360</v>
      </c>
      <c r="I13212" s="1">
        <v>43798.999305555553</v>
      </c>
      <c r="J13212" s="2">
        <f t="shared" si="618"/>
        <v>1</v>
      </c>
      <c r="K13212" s="2" t="str">
        <f>IFERROR(VLOOKUP(A13212,Aux!A:B,2,0),"Outros")</f>
        <v>Municípios</v>
      </c>
      <c r="L13212" s="2">
        <f t="shared" si="619"/>
        <v>2019</v>
      </c>
      <c r="M13212">
        <f t="shared" si="620"/>
        <v>47</v>
      </c>
    </row>
    <row r="13213" spans="1:13" x14ac:dyDescent="0.35">
      <c r="A13213" t="s">
        <v>133</v>
      </c>
      <c r="B13213">
        <v>503539473</v>
      </c>
      <c r="C13213">
        <v>179897</v>
      </c>
      <c r="D13213" t="s">
        <v>10753</v>
      </c>
      <c r="E13213" s="1">
        <v>43791.472002314818</v>
      </c>
      <c r="F13213">
        <v>1</v>
      </c>
      <c r="G13213" t="s">
        <v>1498</v>
      </c>
      <c r="H13213">
        <v>360</v>
      </c>
      <c r="I13213" s="1">
        <v>43800.999305555553</v>
      </c>
      <c r="J13213" s="2">
        <f t="shared" si="618"/>
        <v>1</v>
      </c>
      <c r="K13213" s="2" t="str">
        <f>IFERROR(VLOOKUP(A13213,Aux!A:B,2,0),"Outros")</f>
        <v>Municípios</v>
      </c>
      <c r="L13213" s="2">
        <f t="shared" si="619"/>
        <v>2019</v>
      </c>
      <c r="M13213">
        <f t="shared" si="620"/>
        <v>47</v>
      </c>
    </row>
    <row r="13214" spans="1:13" x14ac:dyDescent="0.35">
      <c r="A13214" t="s">
        <v>1080</v>
      </c>
      <c r="B13214">
        <v>506849635</v>
      </c>
      <c r="C13214">
        <v>179898</v>
      </c>
      <c r="D13214" t="s">
        <v>10754</v>
      </c>
      <c r="E13214" s="1">
        <v>43791.47215277778</v>
      </c>
      <c r="F13214">
        <v>1</v>
      </c>
      <c r="G13214" t="s">
        <v>8047</v>
      </c>
      <c r="H13214">
        <v>340</v>
      </c>
      <c r="I13214" s="1">
        <v>43801.999305555553</v>
      </c>
      <c r="J13214" s="2">
        <f t="shared" si="618"/>
        <v>1</v>
      </c>
      <c r="K13214" s="2" t="str">
        <f>IFERROR(VLOOKUP(A13214,Aux!A:B,2,0),"Outros")</f>
        <v>Municípios</v>
      </c>
      <c r="L13214" s="2">
        <f t="shared" si="619"/>
        <v>2019</v>
      </c>
      <c r="M13214">
        <f t="shared" si="620"/>
        <v>47</v>
      </c>
    </row>
    <row r="13215" spans="1:13" x14ac:dyDescent="0.35">
      <c r="A13215" t="s">
        <v>85</v>
      </c>
      <c r="B13215">
        <v>506642798</v>
      </c>
      <c r="C13215">
        <v>179900</v>
      </c>
      <c r="D13215" t="s">
        <v>10713</v>
      </c>
      <c r="E13215" s="1">
        <v>43791.475370370368</v>
      </c>
      <c r="F13215">
        <v>1</v>
      </c>
      <c r="G13215" t="s">
        <v>33</v>
      </c>
      <c r="H13215">
        <v>5</v>
      </c>
      <c r="I13215" s="1">
        <v>43805.729166666664</v>
      </c>
      <c r="J13215" s="2">
        <f t="shared" si="618"/>
        <v>1</v>
      </c>
      <c r="K13215" s="2" t="str">
        <f>IFERROR(VLOOKUP(A13215,Aux!A:B,2,0),"Outros")</f>
        <v>Municípios</v>
      </c>
      <c r="L13215" s="2">
        <f t="shared" si="619"/>
        <v>2019</v>
      </c>
      <c r="M13215">
        <f t="shared" si="620"/>
        <v>47</v>
      </c>
    </row>
    <row r="13216" spans="1:13" x14ac:dyDescent="0.35">
      <c r="A13216" t="s">
        <v>48</v>
      </c>
      <c r="B13216">
        <v>503035416</v>
      </c>
      <c r="C13216">
        <v>179901</v>
      </c>
      <c r="D13216" t="s">
        <v>10639</v>
      </c>
      <c r="E13216" s="1">
        <v>43791.478796296295</v>
      </c>
      <c r="F13216">
        <v>1</v>
      </c>
      <c r="G13216" t="s">
        <v>50</v>
      </c>
      <c r="H13216">
        <v>340</v>
      </c>
      <c r="I13216" s="1">
        <v>43797.708333333336</v>
      </c>
      <c r="J13216" s="2">
        <f t="shared" si="618"/>
        <v>1</v>
      </c>
      <c r="K13216" s="2" t="str">
        <f>IFERROR(VLOOKUP(A13216,Aux!A:B,2,0),"Outros")</f>
        <v>Hospitais</v>
      </c>
      <c r="L13216" s="2">
        <f t="shared" si="619"/>
        <v>2019</v>
      </c>
      <c r="M13216">
        <f t="shared" si="620"/>
        <v>47</v>
      </c>
    </row>
    <row r="13217" spans="1:13" x14ac:dyDescent="0.35">
      <c r="A13217" t="s">
        <v>962</v>
      </c>
      <c r="B13217">
        <v>600013855</v>
      </c>
      <c r="C13217">
        <v>179902</v>
      </c>
      <c r="E13217" s="1">
        <v>43791.48542824074</v>
      </c>
      <c r="F13217">
        <v>13</v>
      </c>
      <c r="H13217">
        <v>1</v>
      </c>
      <c r="J13217" s="2">
        <f t="shared" si="618"/>
        <v>1</v>
      </c>
      <c r="K13217" s="2" t="str">
        <f>IFERROR(VLOOKUP(A13217,Aux!A:B,2,0),"Outros")</f>
        <v>Outros</v>
      </c>
      <c r="L13217" s="2">
        <f t="shared" si="619"/>
        <v>2019</v>
      </c>
      <c r="M13217">
        <f t="shared" si="620"/>
        <v>47</v>
      </c>
    </row>
    <row r="13218" spans="1:13" x14ac:dyDescent="0.35">
      <c r="A13218" t="s">
        <v>112</v>
      </c>
      <c r="B13218">
        <v>501144218</v>
      </c>
      <c r="C13218">
        <v>179903</v>
      </c>
      <c r="D13218" t="s">
        <v>10887</v>
      </c>
      <c r="E13218" s="1">
        <v>43791.485532407409</v>
      </c>
      <c r="F13218">
        <v>13</v>
      </c>
      <c r="G13218" t="s">
        <v>256</v>
      </c>
      <c r="H13218">
        <v>340</v>
      </c>
      <c r="I13218" s="1">
        <v>43801.75</v>
      </c>
      <c r="J13218" s="2">
        <f t="shared" si="618"/>
        <v>1</v>
      </c>
      <c r="K13218" s="2" t="str">
        <f>IFERROR(VLOOKUP(A13218,Aux!A:B,2,0),"Outros")</f>
        <v>Municípios</v>
      </c>
      <c r="L13218" s="2">
        <f t="shared" si="619"/>
        <v>2019</v>
      </c>
      <c r="M13218">
        <f t="shared" si="620"/>
        <v>47</v>
      </c>
    </row>
    <row r="13219" spans="1:13" x14ac:dyDescent="0.35">
      <c r="A13219" t="s">
        <v>48</v>
      </c>
      <c r="B13219">
        <v>503035416</v>
      </c>
      <c r="C13219">
        <v>179904</v>
      </c>
      <c r="E13219" s="1">
        <v>43791.49255787037</v>
      </c>
      <c r="F13219">
        <v>4</v>
      </c>
      <c r="G13219" t="s">
        <v>33</v>
      </c>
      <c r="H13219">
        <v>400</v>
      </c>
      <c r="J13219" s="2">
        <f t="shared" si="618"/>
        <v>1</v>
      </c>
      <c r="K13219" s="2" t="str">
        <f>IFERROR(VLOOKUP(A13219,Aux!A:B,2,0),"Outros")</f>
        <v>Hospitais</v>
      </c>
      <c r="L13219" s="2">
        <f t="shared" si="619"/>
        <v>2019</v>
      </c>
      <c r="M13219">
        <f t="shared" si="620"/>
        <v>47</v>
      </c>
    </row>
    <row r="13220" spans="1:13" x14ac:dyDescent="0.35">
      <c r="A13220" t="s">
        <v>48</v>
      </c>
      <c r="B13220">
        <v>503035416</v>
      </c>
      <c r="C13220">
        <v>179905</v>
      </c>
      <c r="D13220" t="s">
        <v>10714</v>
      </c>
      <c r="E13220" s="1">
        <v>43791.492615740739</v>
      </c>
      <c r="F13220">
        <v>1</v>
      </c>
      <c r="G13220" t="s">
        <v>50</v>
      </c>
      <c r="H13220">
        <v>360</v>
      </c>
      <c r="I13220" s="1">
        <v>43797.708333333336</v>
      </c>
      <c r="J13220" s="2">
        <f t="shared" si="618"/>
        <v>1</v>
      </c>
      <c r="K13220" s="2" t="str">
        <f>IFERROR(VLOOKUP(A13220,Aux!A:B,2,0),"Outros")</f>
        <v>Hospitais</v>
      </c>
      <c r="L13220" s="2">
        <f t="shared" si="619"/>
        <v>2019</v>
      </c>
      <c r="M13220">
        <f t="shared" si="620"/>
        <v>47</v>
      </c>
    </row>
    <row r="13221" spans="1:13" x14ac:dyDescent="0.35">
      <c r="A13221" t="s">
        <v>143</v>
      </c>
      <c r="B13221">
        <v>506801969</v>
      </c>
      <c r="C13221">
        <v>179906</v>
      </c>
      <c r="D13221" t="s">
        <v>10640</v>
      </c>
      <c r="E13221" s="1">
        <v>43791.495937500003</v>
      </c>
      <c r="F13221">
        <v>13</v>
      </c>
      <c r="G13221" t="s">
        <v>145</v>
      </c>
      <c r="H13221">
        <v>360</v>
      </c>
      <c r="I13221" s="1">
        <v>43797.708333333336</v>
      </c>
      <c r="J13221" s="2">
        <f t="shared" si="618"/>
        <v>1</v>
      </c>
      <c r="K13221" s="2" t="str">
        <f>IFERROR(VLOOKUP(A13221,Aux!A:B,2,0),"Outros")</f>
        <v>Municípios</v>
      </c>
      <c r="L13221" s="2">
        <f t="shared" si="619"/>
        <v>2019</v>
      </c>
      <c r="M13221">
        <f t="shared" si="620"/>
        <v>47</v>
      </c>
    </row>
    <row r="13222" spans="1:13" x14ac:dyDescent="0.35">
      <c r="A13222" t="s">
        <v>296</v>
      </c>
      <c r="B13222">
        <v>507396081</v>
      </c>
      <c r="C13222">
        <v>179907</v>
      </c>
      <c r="D13222" t="s">
        <v>10641</v>
      </c>
      <c r="E13222" s="1">
        <v>43791.500173611108</v>
      </c>
      <c r="F13222">
        <v>13</v>
      </c>
      <c r="G13222" t="s">
        <v>605</v>
      </c>
      <c r="H13222">
        <v>360</v>
      </c>
      <c r="I13222" s="1">
        <v>43797.999305555553</v>
      </c>
      <c r="J13222" s="2">
        <f t="shared" si="618"/>
        <v>1</v>
      </c>
      <c r="K13222" s="2" t="str">
        <f>IFERROR(VLOOKUP(A13222,Aux!A:B,2,0),"Outros")</f>
        <v>Municípios</v>
      </c>
      <c r="L13222" s="2">
        <f t="shared" si="619"/>
        <v>2019</v>
      </c>
      <c r="M13222">
        <f t="shared" si="620"/>
        <v>47</v>
      </c>
    </row>
    <row r="13223" spans="1:13" x14ac:dyDescent="0.35">
      <c r="A13223" t="s">
        <v>185</v>
      </c>
      <c r="B13223">
        <v>506556590</v>
      </c>
      <c r="C13223">
        <v>179908</v>
      </c>
      <c r="D13223" t="s">
        <v>10888</v>
      </c>
      <c r="E13223" s="1">
        <v>43791.50068287037</v>
      </c>
      <c r="F13223">
        <v>13</v>
      </c>
      <c r="G13223" t="s">
        <v>187</v>
      </c>
      <c r="H13223">
        <v>340</v>
      </c>
      <c r="I13223" s="1">
        <v>43796.999305555553</v>
      </c>
      <c r="J13223" s="2">
        <f t="shared" si="618"/>
        <v>1</v>
      </c>
      <c r="K13223" s="2" t="str">
        <f>IFERROR(VLOOKUP(A13223,Aux!A:B,2,0),"Outros")</f>
        <v>Municípios</v>
      </c>
      <c r="L13223" s="2">
        <f t="shared" si="619"/>
        <v>2019</v>
      </c>
      <c r="M13223">
        <f t="shared" si="620"/>
        <v>47</v>
      </c>
    </row>
    <row r="13224" spans="1:13" x14ac:dyDescent="0.35">
      <c r="A13224" t="s">
        <v>782</v>
      </c>
      <c r="B13224">
        <v>508754496</v>
      </c>
      <c r="C13224">
        <v>179909</v>
      </c>
      <c r="D13224" t="s">
        <v>10642</v>
      </c>
      <c r="E13224" s="1">
        <v>43791.500972222224</v>
      </c>
      <c r="F13224">
        <v>13</v>
      </c>
      <c r="G13224" t="s">
        <v>33</v>
      </c>
      <c r="H13224">
        <v>360</v>
      </c>
      <c r="I13224" s="1">
        <v>43807.999305555553</v>
      </c>
      <c r="J13224" s="2">
        <f t="shared" si="618"/>
        <v>1</v>
      </c>
      <c r="K13224" s="2" t="str">
        <f>IFERROR(VLOOKUP(A13224,Aux!A:B,2,0),"Outros")</f>
        <v>Municípios</v>
      </c>
      <c r="L13224" s="2">
        <f t="shared" si="619"/>
        <v>2019</v>
      </c>
      <c r="M13224">
        <f t="shared" si="620"/>
        <v>47</v>
      </c>
    </row>
    <row r="13225" spans="1:13" x14ac:dyDescent="0.35">
      <c r="A13225" t="s">
        <v>48</v>
      </c>
      <c r="B13225">
        <v>503035416</v>
      </c>
      <c r="C13225">
        <v>179910</v>
      </c>
      <c r="D13225" t="s">
        <v>10643</v>
      </c>
      <c r="E13225" s="1">
        <v>43791.502233796295</v>
      </c>
      <c r="F13225">
        <v>1</v>
      </c>
      <c r="G13225" t="s">
        <v>33</v>
      </c>
      <c r="H13225">
        <v>360</v>
      </c>
      <c r="I13225" s="1">
        <v>43797.708333333336</v>
      </c>
      <c r="J13225" s="2">
        <f t="shared" si="618"/>
        <v>1</v>
      </c>
      <c r="K13225" s="2" t="str">
        <f>IFERROR(VLOOKUP(A13225,Aux!A:B,2,0),"Outros")</f>
        <v>Hospitais</v>
      </c>
      <c r="L13225" s="2">
        <f t="shared" si="619"/>
        <v>2019</v>
      </c>
      <c r="M13225">
        <f t="shared" si="620"/>
        <v>47</v>
      </c>
    </row>
    <row r="13226" spans="1:13" x14ac:dyDescent="0.35">
      <c r="A13226" t="s">
        <v>219</v>
      </c>
      <c r="B13226">
        <v>505656000</v>
      </c>
      <c r="C13226">
        <v>179911</v>
      </c>
      <c r="D13226" t="s">
        <v>10755</v>
      </c>
      <c r="E13226" s="1">
        <v>43791.508067129631</v>
      </c>
      <c r="F13226">
        <v>1</v>
      </c>
      <c r="G13226" t="s">
        <v>657</v>
      </c>
      <c r="H13226">
        <v>360</v>
      </c>
      <c r="I13226" s="1">
        <v>43796.999305555553</v>
      </c>
      <c r="J13226" s="2">
        <f t="shared" si="618"/>
        <v>1</v>
      </c>
      <c r="K13226" s="2" t="str">
        <f>IFERROR(VLOOKUP(A13226,Aux!A:B,2,0),"Outros")</f>
        <v>Municípios</v>
      </c>
      <c r="L13226" s="2">
        <f t="shared" si="619"/>
        <v>2019</v>
      </c>
      <c r="M13226">
        <f t="shared" si="620"/>
        <v>47</v>
      </c>
    </row>
    <row r="13227" spans="1:13" x14ac:dyDescent="0.35">
      <c r="A13227" t="s">
        <v>9</v>
      </c>
      <c r="B13227">
        <v>506673626</v>
      </c>
      <c r="C13227">
        <v>179912</v>
      </c>
      <c r="D13227" t="s">
        <v>7402</v>
      </c>
      <c r="E13227" s="1">
        <v>43791.508402777778</v>
      </c>
      <c r="F13227">
        <v>1</v>
      </c>
      <c r="G13227" t="s">
        <v>11</v>
      </c>
      <c r="H13227">
        <v>360</v>
      </c>
      <c r="I13227" s="1">
        <v>43796.999305555553</v>
      </c>
      <c r="J13227" s="2">
        <f t="shared" si="618"/>
        <v>1</v>
      </c>
      <c r="K13227" s="2" t="str">
        <f>IFERROR(VLOOKUP(A13227,Aux!A:B,2,0),"Outros")</f>
        <v>Municípios</v>
      </c>
      <c r="L13227" s="2">
        <f t="shared" si="619"/>
        <v>2019</v>
      </c>
      <c r="M13227">
        <f t="shared" si="620"/>
        <v>47</v>
      </c>
    </row>
    <row r="13228" spans="1:13" x14ac:dyDescent="0.35">
      <c r="A13228" t="s">
        <v>9</v>
      </c>
      <c r="B13228">
        <v>506673626</v>
      </c>
      <c r="C13228">
        <v>179913</v>
      </c>
      <c r="D13228" t="s">
        <v>10644</v>
      </c>
      <c r="E13228" s="1">
        <v>43791.511643518519</v>
      </c>
      <c r="F13228">
        <v>1</v>
      </c>
      <c r="G13228" t="s">
        <v>11</v>
      </c>
      <c r="H13228">
        <v>360</v>
      </c>
      <c r="I13228" s="1">
        <v>43794.999305555553</v>
      </c>
      <c r="J13228" s="2">
        <f t="shared" si="618"/>
        <v>1</v>
      </c>
      <c r="K13228" s="2" t="str">
        <f>IFERROR(VLOOKUP(A13228,Aux!A:B,2,0),"Outros")</f>
        <v>Municípios</v>
      </c>
      <c r="L13228" s="2">
        <f t="shared" si="619"/>
        <v>2019</v>
      </c>
      <c r="M13228">
        <f t="shared" si="620"/>
        <v>47</v>
      </c>
    </row>
    <row r="13229" spans="1:13" x14ac:dyDescent="0.35">
      <c r="A13229" t="s">
        <v>48</v>
      </c>
      <c r="B13229">
        <v>503035416</v>
      </c>
      <c r="C13229">
        <v>179914</v>
      </c>
      <c r="D13229" t="s">
        <v>10645</v>
      </c>
      <c r="E13229" s="1">
        <v>43791.514872685184</v>
      </c>
      <c r="F13229">
        <v>1</v>
      </c>
      <c r="G13229" t="s">
        <v>50</v>
      </c>
      <c r="H13229">
        <v>360</v>
      </c>
      <c r="I13229" s="1">
        <v>43797.708333333336</v>
      </c>
      <c r="J13229" s="2">
        <f t="shared" si="618"/>
        <v>1</v>
      </c>
      <c r="K13229" s="2" t="str">
        <f>IFERROR(VLOOKUP(A13229,Aux!A:B,2,0),"Outros")</f>
        <v>Hospitais</v>
      </c>
      <c r="L13229" s="2">
        <f t="shared" si="619"/>
        <v>2019</v>
      </c>
      <c r="M13229">
        <f t="shared" si="620"/>
        <v>47</v>
      </c>
    </row>
    <row r="13230" spans="1:13" x14ac:dyDescent="0.35">
      <c r="A13230" t="s">
        <v>130</v>
      </c>
      <c r="B13230">
        <v>512103070</v>
      </c>
      <c r="C13230">
        <v>179915</v>
      </c>
      <c r="D13230" t="s">
        <v>131</v>
      </c>
      <c r="E13230" s="1">
        <v>43791.517627314817</v>
      </c>
      <c r="F13230">
        <v>1</v>
      </c>
      <c r="G13230" t="s">
        <v>132</v>
      </c>
      <c r="H13230">
        <v>360</v>
      </c>
      <c r="I13230" s="1">
        <v>43801.999305555553</v>
      </c>
      <c r="J13230" s="2">
        <f t="shared" si="618"/>
        <v>1</v>
      </c>
      <c r="K13230" s="2" t="str">
        <f>IFERROR(VLOOKUP(A13230,Aux!A:B,2,0),"Outros")</f>
        <v>Hospitais</v>
      </c>
      <c r="L13230" s="2">
        <f t="shared" si="619"/>
        <v>2019</v>
      </c>
      <c r="M13230">
        <f t="shared" si="620"/>
        <v>47</v>
      </c>
    </row>
    <row r="13231" spans="1:13" x14ac:dyDescent="0.35">
      <c r="A13231" t="s">
        <v>213</v>
      </c>
      <c r="B13231">
        <v>512012814</v>
      </c>
      <c r="C13231">
        <v>179916</v>
      </c>
      <c r="D13231" t="s">
        <v>10863</v>
      </c>
      <c r="E13231" s="1">
        <v>43791.526539351849</v>
      </c>
      <c r="F13231">
        <v>3</v>
      </c>
      <c r="G13231" t="s">
        <v>10864</v>
      </c>
      <c r="H13231">
        <v>220</v>
      </c>
      <c r="I13231" s="1">
        <v>43838.999305555553</v>
      </c>
      <c r="J13231" s="2">
        <f t="shared" si="618"/>
        <v>1</v>
      </c>
      <c r="K13231" s="2" t="str">
        <f>IFERROR(VLOOKUP(A13231,Aux!A:B,2,0),"Outros")</f>
        <v>Municípios</v>
      </c>
      <c r="L13231" s="2">
        <f t="shared" si="619"/>
        <v>2019</v>
      </c>
      <c r="M13231">
        <f t="shared" si="620"/>
        <v>47</v>
      </c>
    </row>
    <row r="13232" spans="1:13" x14ac:dyDescent="0.35">
      <c r="A13232" t="s">
        <v>130</v>
      </c>
      <c r="B13232">
        <v>512103070</v>
      </c>
      <c r="C13232">
        <v>179917</v>
      </c>
      <c r="D13232" t="s">
        <v>131</v>
      </c>
      <c r="E13232" s="1">
        <v>43791.554155092592</v>
      </c>
      <c r="F13232">
        <v>1</v>
      </c>
      <c r="G13232" t="s">
        <v>132</v>
      </c>
      <c r="H13232">
        <v>360</v>
      </c>
      <c r="I13232" s="1">
        <v>43801.999305555553</v>
      </c>
      <c r="J13232" s="2">
        <f t="shared" si="618"/>
        <v>1</v>
      </c>
      <c r="K13232" s="2" t="str">
        <f>IFERROR(VLOOKUP(A13232,Aux!A:B,2,0),"Outros")</f>
        <v>Hospitais</v>
      </c>
      <c r="L13232" s="2">
        <f t="shared" si="619"/>
        <v>2019</v>
      </c>
      <c r="M13232">
        <f t="shared" si="620"/>
        <v>47</v>
      </c>
    </row>
    <row r="13233" spans="1:13" x14ac:dyDescent="0.35">
      <c r="A13233" t="s">
        <v>12</v>
      </c>
      <c r="B13233">
        <v>508481287</v>
      </c>
      <c r="C13233">
        <v>179918</v>
      </c>
      <c r="D13233" t="s">
        <v>10075</v>
      </c>
      <c r="E13233" s="1">
        <v>43791.576689814814</v>
      </c>
      <c r="F13233">
        <v>1</v>
      </c>
      <c r="G13233" t="s">
        <v>14</v>
      </c>
      <c r="H13233">
        <v>360</v>
      </c>
      <c r="I13233" s="1">
        <v>43795.708333333336</v>
      </c>
      <c r="J13233" s="2">
        <f t="shared" si="618"/>
        <v>1</v>
      </c>
      <c r="K13233" s="2" t="str">
        <f>IFERROR(VLOOKUP(A13233,Aux!A:B,2,0),"Outros")</f>
        <v>Hospitais</v>
      </c>
      <c r="L13233" s="2">
        <f t="shared" si="619"/>
        <v>2019</v>
      </c>
      <c r="M13233">
        <f t="shared" si="620"/>
        <v>47</v>
      </c>
    </row>
    <row r="13234" spans="1:13" x14ac:dyDescent="0.35">
      <c r="A13234" t="s">
        <v>57</v>
      </c>
      <c r="B13234">
        <v>501294104</v>
      </c>
      <c r="C13234">
        <v>179919</v>
      </c>
      <c r="D13234" t="s">
        <v>9650</v>
      </c>
      <c r="E13234" s="1">
        <v>43791.601631944446</v>
      </c>
      <c r="F13234">
        <v>1</v>
      </c>
      <c r="G13234" t="s">
        <v>59</v>
      </c>
      <c r="H13234">
        <v>360</v>
      </c>
      <c r="I13234" s="1">
        <v>43797.999305555553</v>
      </c>
      <c r="J13234" s="2">
        <f t="shared" si="618"/>
        <v>1</v>
      </c>
      <c r="K13234" s="2" t="str">
        <f>IFERROR(VLOOKUP(A13234,Aux!A:B,2,0),"Outros")</f>
        <v>Municípios</v>
      </c>
      <c r="L13234" s="2">
        <f t="shared" si="619"/>
        <v>2019</v>
      </c>
      <c r="M13234">
        <f t="shared" si="620"/>
        <v>47</v>
      </c>
    </row>
    <row r="13235" spans="1:13" x14ac:dyDescent="0.35">
      <c r="A13235" t="s">
        <v>34</v>
      </c>
      <c r="B13235">
        <v>506901173</v>
      </c>
      <c r="C13235">
        <v>179920</v>
      </c>
      <c r="E13235" s="1">
        <v>43791.60361111111</v>
      </c>
      <c r="F13235">
        <v>7</v>
      </c>
      <c r="G13235" t="s">
        <v>33</v>
      </c>
      <c r="H13235">
        <v>400</v>
      </c>
      <c r="J13235" s="2">
        <f t="shared" si="618"/>
        <v>1</v>
      </c>
      <c r="K13235" s="2" t="str">
        <f>IFERROR(VLOOKUP(A13235,Aux!A:B,2,0),"Outros")</f>
        <v>Municípios</v>
      </c>
      <c r="L13235" s="2">
        <f t="shared" si="619"/>
        <v>2019</v>
      </c>
      <c r="M13235">
        <f t="shared" si="620"/>
        <v>47</v>
      </c>
    </row>
    <row r="13236" spans="1:13" x14ac:dyDescent="0.35">
      <c r="A13236" t="s">
        <v>48</v>
      </c>
      <c r="B13236">
        <v>503035416</v>
      </c>
      <c r="C13236">
        <v>179921</v>
      </c>
      <c r="E13236" s="1">
        <v>43791.608460648145</v>
      </c>
      <c r="F13236">
        <v>13</v>
      </c>
      <c r="G13236" t="s">
        <v>33</v>
      </c>
      <c r="H13236">
        <v>1</v>
      </c>
      <c r="J13236" s="2">
        <f t="shared" si="618"/>
        <v>1</v>
      </c>
      <c r="K13236" s="2" t="str">
        <f>IFERROR(VLOOKUP(A13236,Aux!A:B,2,0),"Outros")</f>
        <v>Hospitais</v>
      </c>
      <c r="L13236" s="2">
        <f t="shared" si="619"/>
        <v>2019</v>
      </c>
      <c r="M13236">
        <f t="shared" si="620"/>
        <v>47</v>
      </c>
    </row>
    <row r="13237" spans="1:13" x14ac:dyDescent="0.35">
      <c r="A13237" t="s">
        <v>48</v>
      </c>
      <c r="B13237">
        <v>503035416</v>
      </c>
      <c r="C13237">
        <v>179922</v>
      </c>
      <c r="D13237" t="s">
        <v>9514</v>
      </c>
      <c r="E13237" s="1">
        <v>43791.608622685184</v>
      </c>
      <c r="F13237">
        <v>1</v>
      </c>
      <c r="G13237" t="s">
        <v>33</v>
      </c>
      <c r="H13237">
        <v>400</v>
      </c>
      <c r="J13237" s="2">
        <f t="shared" si="618"/>
        <v>1</v>
      </c>
      <c r="K13237" s="2" t="str">
        <f>IFERROR(VLOOKUP(A13237,Aux!A:B,2,0),"Outros")</f>
        <v>Hospitais</v>
      </c>
      <c r="L13237" s="2">
        <f t="shared" si="619"/>
        <v>2019</v>
      </c>
      <c r="M13237">
        <f t="shared" si="620"/>
        <v>47</v>
      </c>
    </row>
    <row r="13238" spans="1:13" x14ac:dyDescent="0.35">
      <c r="A13238" t="s">
        <v>57</v>
      </c>
      <c r="B13238">
        <v>501294104</v>
      </c>
      <c r="C13238">
        <v>179923</v>
      </c>
      <c r="D13238" t="s">
        <v>10690</v>
      </c>
      <c r="E13238" s="1">
        <v>43791.609351851854</v>
      </c>
      <c r="F13238">
        <v>1</v>
      </c>
      <c r="G13238" t="s">
        <v>59</v>
      </c>
      <c r="H13238">
        <v>360</v>
      </c>
      <c r="I13238" s="1">
        <v>43797.415972222225</v>
      </c>
      <c r="J13238" s="2">
        <f t="shared" si="618"/>
        <v>1</v>
      </c>
      <c r="K13238" s="2" t="str">
        <f>IFERROR(VLOOKUP(A13238,Aux!A:B,2,0),"Outros")</f>
        <v>Municípios</v>
      </c>
      <c r="L13238" s="2">
        <f t="shared" si="619"/>
        <v>2019</v>
      </c>
      <c r="M13238">
        <f t="shared" si="620"/>
        <v>47</v>
      </c>
    </row>
    <row r="13239" spans="1:13" x14ac:dyDescent="0.35">
      <c r="A13239" t="s">
        <v>133</v>
      </c>
      <c r="B13239">
        <v>503539473</v>
      </c>
      <c r="C13239">
        <v>179924</v>
      </c>
      <c r="E13239" s="1">
        <v>43791.612754629627</v>
      </c>
      <c r="F13239">
        <v>13</v>
      </c>
      <c r="G13239" t="s">
        <v>33</v>
      </c>
      <c r="H13239">
        <v>400</v>
      </c>
      <c r="J13239" s="2">
        <f t="shared" si="618"/>
        <v>1</v>
      </c>
      <c r="K13239" s="2" t="str">
        <f>IFERROR(VLOOKUP(A13239,Aux!A:B,2,0),"Outros")</f>
        <v>Municípios</v>
      </c>
      <c r="L13239" s="2">
        <f t="shared" si="619"/>
        <v>2019</v>
      </c>
      <c r="M13239">
        <f t="shared" si="620"/>
        <v>47</v>
      </c>
    </row>
    <row r="13240" spans="1:13" x14ac:dyDescent="0.35">
      <c r="A13240" t="s">
        <v>12</v>
      </c>
      <c r="B13240">
        <v>508481287</v>
      </c>
      <c r="C13240">
        <v>179925</v>
      </c>
      <c r="D13240" t="s">
        <v>10889</v>
      </c>
      <c r="E13240" s="1">
        <v>43791.616203703707</v>
      </c>
      <c r="F13240">
        <v>1</v>
      </c>
      <c r="G13240" t="s">
        <v>14</v>
      </c>
      <c r="H13240">
        <v>340</v>
      </c>
      <c r="I13240" s="1">
        <v>43795.708333333336</v>
      </c>
      <c r="J13240" s="2">
        <f t="shared" si="618"/>
        <v>1</v>
      </c>
      <c r="K13240" s="2" t="str">
        <f>IFERROR(VLOOKUP(A13240,Aux!A:B,2,0),"Outros")</f>
        <v>Hospitais</v>
      </c>
      <c r="L13240" s="2">
        <f t="shared" si="619"/>
        <v>2019</v>
      </c>
      <c r="M13240">
        <f t="shared" si="620"/>
        <v>47</v>
      </c>
    </row>
    <row r="13241" spans="1:13" x14ac:dyDescent="0.35">
      <c r="A13241" t="s">
        <v>1629</v>
      </c>
      <c r="B13241">
        <v>502150319</v>
      </c>
      <c r="C13241">
        <v>179926</v>
      </c>
      <c r="D13241" t="s">
        <v>10890</v>
      </c>
      <c r="E13241" s="1">
        <v>43791.621516203704</v>
      </c>
      <c r="F13241">
        <v>3</v>
      </c>
      <c r="G13241" t="s">
        <v>2309</v>
      </c>
      <c r="H13241">
        <v>340</v>
      </c>
      <c r="I13241" s="1">
        <v>43821.999305555553</v>
      </c>
      <c r="J13241" s="2">
        <f t="shared" si="618"/>
        <v>1</v>
      </c>
      <c r="K13241" s="2" t="str">
        <f>IFERROR(VLOOKUP(A13241,Aux!A:B,2,0),"Outros")</f>
        <v>Municípios</v>
      </c>
      <c r="L13241" s="2">
        <f t="shared" si="619"/>
        <v>2019</v>
      </c>
      <c r="M13241">
        <f t="shared" si="620"/>
        <v>47</v>
      </c>
    </row>
    <row r="13242" spans="1:13" x14ac:dyDescent="0.35">
      <c r="A13242" t="s">
        <v>57</v>
      </c>
      <c r="B13242">
        <v>501294104</v>
      </c>
      <c r="C13242">
        <v>179927</v>
      </c>
      <c r="D13242" t="s">
        <v>9558</v>
      </c>
      <c r="E13242" s="1">
        <v>43791.621932870374</v>
      </c>
      <c r="F13242">
        <v>1</v>
      </c>
      <c r="G13242" t="s">
        <v>59</v>
      </c>
      <c r="H13242">
        <v>360</v>
      </c>
      <c r="I13242" s="1">
        <v>43798.638194444444</v>
      </c>
      <c r="J13242" s="2">
        <f t="shared" si="618"/>
        <v>1</v>
      </c>
      <c r="K13242" s="2" t="str">
        <f>IFERROR(VLOOKUP(A13242,Aux!A:B,2,0),"Outros")</f>
        <v>Municípios</v>
      </c>
      <c r="L13242" s="2">
        <f t="shared" si="619"/>
        <v>2019</v>
      </c>
      <c r="M13242">
        <f t="shared" si="620"/>
        <v>47</v>
      </c>
    </row>
    <row r="13243" spans="1:13" x14ac:dyDescent="0.35">
      <c r="A13243" t="s">
        <v>130</v>
      </c>
      <c r="B13243">
        <v>512103070</v>
      </c>
      <c r="C13243">
        <v>179928</v>
      </c>
      <c r="D13243" t="s">
        <v>131</v>
      </c>
      <c r="E13243" s="1">
        <v>43791.641134259262</v>
      </c>
      <c r="F13243">
        <v>1</v>
      </c>
      <c r="G13243" t="s">
        <v>132</v>
      </c>
      <c r="H13243">
        <v>360</v>
      </c>
      <c r="I13243" s="1">
        <v>43801.999305555553</v>
      </c>
      <c r="J13243" s="2">
        <f t="shared" si="618"/>
        <v>1</v>
      </c>
      <c r="K13243" s="2" t="str">
        <f>IFERROR(VLOOKUP(A13243,Aux!A:B,2,0),"Outros")</f>
        <v>Hospitais</v>
      </c>
      <c r="L13243" s="2">
        <f t="shared" si="619"/>
        <v>2019</v>
      </c>
      <c r="M13243">
        <f t="shared" si="620"/>
        <v>47</v>
      </c>
    </row>
    <row r="13244" spans="1:13" x14ac:dyDescent="0.35">
      <c r="A13244" t="s">
        <v>633</v>
      </c>
      <c r="B13244">
        <v>506617599</v>
      </c>
      <c r="C13244">
        <v>179929</v>
      </c>
      <c r="D13244" t="s">
        <v>10865</v>
      </c>
      <c r="E13244" s="1">
        <v>43791.642511574071</v>
      </c>
      <c r="F13244">
        <v>3</v>
      </c>
      <c r="G13244" t="s">
        <v>635</v>
      </c>
      <c r="H13244">
        <v>5</v>
      </c>
      <c r="I13244" s="1">
        <v>43806.999305555553</v>
      </c>
      <c r="J13244" s="2">
        <f t="shared" si="618"/>
        <v>1</v>
      </c>
      <c r="K13244" s="2" t="str">
        <f>IFERROR(VLOOKUP(A13244,Aux!A:B,2,0),"Outros")</f>
        <v>Municípios</v>
      </c>
      <c r="L13244" s="2">
        <f t="shared" si="619"/>
        <v>2019</v>
      </c>
      <c r="M13244">
        <f t="shared" si="620"/>
        <v>47</v>
      </c>
    </row>
    <row r="13245" spans="1:13" x14ac:dyDescent="0.35">
      <c r="A13245" t="s">
        <v>45</v>
      </c>
      <c r="B13245">
        <v>680021892</v>
      </c>
      <c r="C13245">
        <v>179930</v>
      </c>
      <c r="D13245" t="s">
        <v>10809</v>
      </c>
      <c r="E13245" s="1">
        <v>43791.642743055556</v>
      </c>
      <c r="F13245">
        <v>1</v>
      </c>
      <c r="G13245" t="s">
        <v>47</v>
      </c>
      <c r="H13245">
        <v>360</v>
      </c>
      <c r="I13245" s="1">
        <v>43797.999305555553</v>
      </c>
      <c r="J13245" s="2">
        <f t="shared" si="618"/>
        <v>1</v>
      </c>
      <c r="K13245" s="2" t="str">
        <f>IFERROR(VLOOKUP(A13245,Aux!A:B,2,0),"Outros")</f>
        <v>Águas e resíduos</v>
      </c>
      <c r="L13245" s="2">
        <f t="shared" si="619"/>
        <v>2019</v>
      </c>
      <c r="M13245">
        <f t="shared" si="620"/>
        <v>47</v>
      </c>
    </row>
    <row r="13246" spans="1:13" x14ac:dyDescent="0.35">
      <c r="A13246" t="s">
        <v>57</v>
      </c>
      <c r="B13246">
        <v>501294104</v>
      </c>
      <c r="C13246">
        <v>179931</v>
      </c>
      <c r="D13246" t="s">
        <v>10756</v>
      </c>
      <c r="E13246" s="1">
        <v>43791.643541666665</v>
      </c>
      <c r="F13246">
        <v>1</v>
      </c>
      <c r="G13246" t="s">
        <v>59</v>
      </c>
      <c r="H13246">
        <v>360</v>
      </c>
      <c r="I13246" s="1">
        <v>43794.999305555553</v>
      </c>
      <c r="J13246" s="2">
        <f t="shared" si="618"/>
        <v>1</v>
      </c>
      <c r="K13246" s="2" t="str">
        <f>IFERROR(VLOOKUP(A13246,Aux!A:B,2,0),"Outros")</f>
        <v>Municípios</v>
      </c>
      <c r="L13246" s="2">
        <f t="shared" si="619"/>
        <v>2019</v>
      </c>
      <c r="M13246">
        <f t="shared" si="620"/>
        <v>47</v>
      </c>
    </row>
    <row r="13247" spans="1:13" x14ac:dyDescent="0.35">
      <c r="A13247" t="s">
        <v>2552</v>
      </c>
      <c r="B13247">
        <v>506806456</v>
      </c>
      <c r="C13247">
        <v>179932</v>
      </c>
      <c r="E13247" s="1">
        <v>43791.650543981479</v>
      </c>
      <c r="F13247">
        <v>3</v>
      </c>
      <c r="G13247" t="s">
        <v>33</v>
      </c>
      <c r="H13247">
        <v>400</v>
      </c>
      <c r="J13247" s="2">
        <f t="shared" si="618"/>
        <v>1</v>
      </c>
      <c r="K13247" s="2" t="str">
        <f>IFERROR(VLOOKUP(A13247,Aux!A:B,2,0),"Outros")</f>
        <v>Municípios</v>
      </c>
      <c r="L13247" s="2">
        <f t="shared" si="619"/>
        <v>2019</v>
      </c>
      <c r="M13247">
        <f t="shared" si="620"/>
        <v>47</v>
      </c>
    </row>
    <row r="13248" spans="1:13" x14ac:dyDescent="0.35">
      <c r="A13248" t="s">
        <v>85</v>
      </c>
      <c r="B13248">
        <v>506642798</v>
      </c>
      <c r="C13248">
        <v>179933</v>
      </c>
      <c r="D13248" t="s">
        <v>10810</v>
      </c>
      <c r="E13248" s="1">
        <v>43791.661226851851</v>
      </c>
      <c r="F13248">
        <v>13</v>
      </c>
      <c r="G13248" t="s">
        <v>1682</v>
      </c>
      <c r="H13248">
        <v>5</v>
      </c>
      <c r="I13248" s="1">
        <v>43800.958333333336</v>
      </c>
      <c r="J13248" s="2">
        <f t="shared" si="618"/>
        <v>1</v>
      </c>
      <c r="K13248" s="2" t="str">
        <f>IFERROR(VLOOKUP(A13248,Aux!A:B,2,0),"Outros")</f>
        <v>Municípios</v>
      </c>
      <c r="L13248" s="2">
        <f t="shared" si="619"/>
        <v>2019</v>
      </c>
      <c r="M13248">
        <f t="shared" si="620"/>
        <v>47</v>
      </c>
    </row>
    <row r="13249" spans="1:13" x14ac:dyDescent="0.35">
      <c r="A13249" t="s">
        <v>12</v>
      </c>
      <c r="B13249">
        <v>508481287</v>
      </c>
      <c r="C13249">
        <v>179934</v>
      </c>
      <c r="D13249" t="s">
        <v>10866</v>
      </c>
      <c r="E13249" s="1">
        <v>43791.664143518516</v>
      </c>
      <c r="F13249">
        <v>1</v>
      </c>
      <c r="G13249" t="s">
        <v>14</v>
      </c>
      <c r="H13249">
        <v>340</v>
      </c>
      <c r="I13249" s="1">
        <v>43795.708333333336</v>
      </c>
      <c r="J13249" s="2">
        <f t="shared" si="618"/>
        <v>1</v>
      </c>
      <c r="K13249" s="2" t="str">
        <f>IFERROR(VLOOKUP(A13249,Aux!A:B,2,0),"Outros")</f>
        <v>Hospitais</v>
      </c>
      <c r="L13249" s="2">
        <f t="shared" si="619"/>
        <v>2019</v>
      </c>
      <c r="M13249">
        <f t="shared" si="620"/>
        <v>47</v>
      </c>
    </row>
    <row r="13250" spans="1:13" x14ac:dyDescent="0.35">
      <c r="A13250" t="s">
        <v>12</v>
      </c>
      <c r="B13250">
        <v>508481287</v>
      </c>
      <c r="C13250">
        <v>179935</v>
      </c>
      <c r="D13250" t="s">
        <v>10811</v>
      </c>
      <c r="E13250" s="1">
        <v>43791.667372685188</v>
      </c>
      <c r="F13250">
        <v>1</v>
      </c>
      <c r="G13250" t="s">
        <v>14</v>
      </c>
      <c r="H13250">
        <v>340</v>
      </c>
      <c r="I13250" s="1">
        <v>43796.708333333336</v>
      </c>
      <c r="J13250" s="2">
        <f t="shared" ref="J13250:J13313" si="621">IF(C13250=C13249,"",1)</f>
        <v>1</v>
      </c>
      <c r="K13250" s="2" t="str">
        <f>IFERROR(VLOOKUP(A13250,Aux!A:B,2,0),"Outros")</f>
        <v>Hospitais</v>
      </c>
      <c r="L13250" s="2">
        <f t="shared" ref="L13250:L13313" si="622">YEAR(E13250)</f>
        <v>2019</v>
      </c>
      <c r="M13250">
        <f t="shared" ref="M13250:M13313" si="623">WEEKNUM(E13250)</f>
        <v>47</v>
      </c>
    </row>
    <row r="13251" spans="1:13" x14ac:dyDescent="0.35">
      <c r="A13251" t="s">
        <v>296</v>
      </c>
      <c r="B13251">
        <v>507396081</v>
      </c>
      <c r="C13251">
        <v>179936</v>
      </c>
      <c r="E13251" s="1">
        <v>43791.677523148152</v>
      </c>
      <c r="F13251">
        <v>13</v>
      </c>
      <c r="H13251">
        <v>400</v>
      </c>
      <c r="J13251" s="2">
        <f t="shared" si="621"/>
        <v>1</v>
      </c>
      <c r="K13251" s="2" t="str">
        <f>IFERROR(VLOOKUP(A13251,Aux!A:B,2,0),"Outros")</f>
        <v>Municípios</v>
      </c>
      <c r="L13251" s="2">
        <f t="shared" si="622"/>
        <v>2019</v>
      </c>
      <c r="M13251">
        <f t="shared" si="623"/>
        <v>47</v>
      </c>
    </row>
    <row r="13252" spans="1:13" x14ac:dyDescent="0.35">
      <c r="A13252" t="s">
        <v>24</v>
      </c>
      <c r="B13252">
        <v>508741823</v>
      </c>
      <c r="C13252">
        <v>179937</v>
      </c>
      <c r="D13252" t="s">
        <v>10691</v>
      </c>
      <c r="E13252" s="1">
        <v>43791.677685185183</v>
      </c>
      <c r="F13252">
        <v>3</v>
      </c>
      <c r="G13252" t="s">
        <v>33</v>
      </c>
      <c r="H13252">
        <v>360</v>
      </c>
      <c r="I13252" s="1">
        <v>43821.999305555553</v>
      </c>
      <c r="J13252" s="2">
        <f t="shared" si="621"/>
        <v>1</v>
      </c>
      <c r="K13252" s="2" t="str">
        <f>IFERROR(VLOOKUP(A13252,Aux!A:B,2,0),"Outros")</f>
        <v>Hospitais</v>
      </c>
      <c r="L13252" s="2">
        <f t="shared" si="622"/>
        <v>2019</v>
      </c>
      <c r="M13252">
        <f t="shared" si="623"/>
        <v>47</v>
      </c>
    </row>
    <row r="13253" spans="1:13" x14ac:dyDescent="0.35">
      <c r="A13253" t="s">
        <v>143</v>
      </c>
      <c r="B13253">
        <v>506801969</v>
      </c>
      <c r="C13253">
        <v>179938</v>
      </c>
      <c r="D13253" t="s">
        <v>10757</v>
      </c>
      <c r="E13253" s="1">
        <v>43791.68378472222</v>
      </c>
      <c r="F13253">
        <v>1</v>
      </c>
      <c r="G13253" t="s">
        <v>1117</v>
      </c>
      <c r="H13253">
        <v>360</v>
      </c>
      <c r="I13253" s="1">
        <v>43795.708333333336</v>
      </c>
      <c r="J13253" s="2">
        <f t="shared" si="621"/>
        <v>1</v>
      </c>
      <c r="K13253" s="2" t="str">
        <f>IFERROR(VLOOKUP(A13253,Aux!A:B,2,0),"Outros")</f>
        <v>Municípios</v>
      </c>
      <c r="L13253" s="2">
        <f t="shared" si="622"/>
        <v>2019</v>
      </c>
      <c r="M13253">
        <f t="shared" si="623"/>
        <v>47</v>
      </c>
    </row>
    <row r="13254" spans="1:13" x14ac:dyDescent="0.35">
      <c r="A13254" t="s">
        <v>130</v>
      </c>
      <c r="B13254">
        <v>512103070</v>
      </c>
      <c r="C13254">
        <v>179939</v>
      </c>
      <c r="D13254" t="s">
        <v>131</v>
      </c>
      <c r="E13254" s="1">
        <v>43791.689710648148</v>
      </c>
      <c r="F13254">
        <v>1</v>
      </c>
      <c r="G13254" t="s">
        <v>132</v>
      </c>
      <c r="H13254">
        <v>360</v>
      </c>
      <c r="I13254" s="1">
        <v>43801.999305555553</v>
      </c>
      <c r="J13254" s="2">
        <f t="shared" si="621"/>
        <v>1</v>
      </c>
      <c r="K13254" s="2" t="str">
        <f>IFERROR(VLOOKUP(A13254,Aux!A:B,2,0),"Outros")</f>
        <v>Hospitais</v>
      </c>
      <c r="L13254" s="2">
        <f t="shared" si="622"/>
        <v>2019</v>
      </c>
      <c r="M13254">
        <f t="shared" si="623"/>
        <v>47</v>
      </c>
    </row>
    <row r="13255" spans="1:13" x14ac:dyDescent="0.35">
      <c r="A13255" t="s">
        <v>125</v>
      </c>
      <c r="B13255">
        <v>501290206</v>
      </c>
      <c r="C13255">
        <v>179940</v>
      </c>
      <c r="E13255" s="1">
        <v>43791.702314814815</v>
      </c>
      <c r="F13255">
        <v>13</v>
      </c>
      <c r="G13255" t="s">
        <v>33</v>
      </c>
      <c r="H13255">
        <v>400</v>
      </c>
      <c r="J13255" s="2">
        <f t="shared" si="621"/>
        <v>1</v>
      </c>
      <c r="K13255" s="2" t="str">
        <f>IFERROR(VLOOKUP(A13255,Aux!A:B,2,0),"Outros")</f>
        <v>Municípios</v>
      </c>
      <c r="L13255" s="2">
        <f t="shared" si="622"/>
        <v>2019</v>
      </c>
      <c r="M13255">
        <f t="shared" si="623"/>
        <v>47</v>
      </c>
    </row>
    <row r="13256" spans="1:13" x14ac:dyDescent="0.35">
      <c r="A13256" t="s">
        <v>125</v>
      </c>
      <c r="B13256">
        <v>501290206</v>
      </c>
      <c r="C13256">
        <v>179941</v>
      </c>
      <c r="E13256" s="1">
        <v>43791.7028125</v>
      </c>
      <c r="F13256">
        <v>1</v>
      </c>
      <c r="G13256" t="s">
        <v>33</v>
      </c>
      <c r="H13256">
        <v>400</v>
      </c>
      <c r="J13256" s="2">
        <f t="shared" si="621"/>
        <v>1</v>
      </c>
      <c r="K13256" s="2" t="str">
        <f>IFERROR(VLOOKUP(A13256,Aux!A:B,2,0),"Outros")</f>
        <v>Municípios</v>
      </c>
      <c r="L13256" s="2">
        <f t="shared" si="622"/>
        <v>2019</v>
      </c>
      <c r="M13256">
        <f t="shared" si="623"/>
        <v>47</v>
      </c>
    </row>
    <row r="13257" spans="1:13" x14ac:dyDescent="0.35">
      <c r="A13257" t="s">
        <v>130</v>
      </c>
      <c r="B13257">
        <v>512103070</v>
      </c>
      <c r="C13257">
        <v>179942</v>
      </c>
      <c r="D13257" t="s">
        <v>131</v>
      </c>
      <c r="E13257" s="1">
        <v>43791.709201388891</v>
      </c>
      <c r="F13257">
        <v>1</v>
      </c>
      <c r="G13257" t="s">
        <v>132</v>
      </c>
      <c r="H13257">
        <v>360</v>
      </c>
      <c r="I13257" s="1">
        <v>43801.999305555553</v>
      </c>
      <c r="J13257" s="2">
        <f t="shared" si="621"/>
        <v>1</v>
      </c>
      <c r="K13257" s="2" t="str">
        <f>IFERROR(VLOOKUP(A13257,Aux!A:B,2,0),"Outros")</f>
        <v>Hospitais</v>
      </c>
      <c r="L13257" s="2">
        <f t="shared" si="622"/>
        <v>2019</v>
      </c>
      <c r="M13257">
        <f t="shared" si="623"/>
        <v>47</v>
      </c>
    </row>
    <row r="13258" spans="1:13" x14ac:dyDescent="0.35">
      <c r="A13258" t="s">
        <v>4229</v>
      </c>
      <c r="B13258">
        <v>600075818</v>
      </c>
      <c r="C13258">
        <v>179943</v>
      </c>
      <c r="D13258" t="s">
        <v>10891</v>
      </c>
      <c r="E13258" s="1">
        <v>43791.717442129629</v>
      </c>
      <c r="F13258">
        <v>13</v>
      </c>
      <c r="G13258" t="s">
        <v>4231</v>
      </c>
      <c r="H13258">
        <v>5</v>
      </c>
      <c r="I13258" s="1">
        <v>43802.75</v>
      </c>
      <c r="J13258" s="2">
        <f t="shared" si="621"/>
        <v>1</v>
      </c>
      <c r="K13258" s="2" t="str">
        <f>IFERROR(VLOOKUP(A13258,Aux!A:B,2,0),"Outros")</f>
        <v>Outros</v>
      </c>
      <c r="L13258" s="2">
        <f t="shared" si="622"/>
        <v>2019</v>
      </c>
      <c r="M13258">
        <f t="shared" si="623"/>
        <v>47</v>
      </c>
    </row>
    <row r="13259" spans="1:13" x14ac:dyDescent="0.35">
      <c r="A13259" t="s">
        <v>54</v>
      </c>
      <c r="B13259">
        <v>508345464</v>
      </c>
      <c r="C13259">
        <v>179944</v>
      </c>
      <c r="D13259" t="s">
        <v>10946</v>
      </c>
      <c r="E13259" s="1">
        <v>43791.726909722223</v>
      </c>
      <c r="F13259">
        <v>3</v>
      </c>
      <c r="G13259" t="s">
        <v>250</v>
      </c>
      <c r="H13259">
        <v>5</v>
      </c>
      <c r="I13259" s="1">
        <v>43803.75</v>
      </c>
      <c r="J13259" s="2">
        <f t="shared" si="621"/>
        <v>1</v>
      </c>
      <c r="K13259" s="2" t="str">
        <f>IFERROR(VLOOKUP(A13259,Aux!A:B,2,0),"Outros")</f>
        <v>Outros</v>
      </c>
      <c r="L13259" s="2">
        <f t="shared" si="622"/>
        <v>2019</v>
      </c>
      <c r="M13259">
        <f t="shared" si="623"/>
        <v>47</v>
      </c>
    </row>
    <row r="13260" spans="1:13" x14ac:dyDescent="0.35">
      <c r="A13260" t="s">
        <v>48</v>
      </c>
      <c r="B13260">
        <v>503035416</v>
      </c>
      <c r="C13260">
        <v>179945</v>
      </c>
      <c r="E13260" s="1">
        <v>43792.664097222223</v>
      </c>
      <c r="F13260">
        <v>1</v>
      </c>
      <c r="G13260" t="s">
        <v>33</v>
      </c>
      <c r="H13260">
        <v>1</v>
      </c>
      <c r="J13260" s="2">
        <f t="shared" si="621"/>
        <v>1</v>
      </c>
      <c r="K13260" s="2" t="str">
        <f>IFERROR(VLOOKUP(A13260,Aux!A:B,2,0),"Outros")</f>
        <v>Hospitais</v>
      </c>
      <c r="L13260" s="2">
        <f t="shared" si="622"/>
        <v>2019</v>
      </c>
      <c r="M13260">
        <f t="shared" si="623"/>
        <v>47</v>
      </c>
    </row>
    <row r="13261" spans="1:13" x14ac:dyDescent="0.35">
      <c r="A13261" t="s">
        <v>140</v>
      </c>
      <c r="B13261">
        <v>506614913</v>
      </c>
      <c r="C13261">
        <v>179946</v>
      </c>
      <c r="D13261" t="s">
        <v>10646</v>
      </c>
      <c r="E13261" s="1">
        <v>43794.358738425923</v>
      </c>
      <c r="F13261">
        <v>13</v>
      </c>
      <c r="G13261" t="s">
        <v>1281</v>
      </c>
      <c r="H13261">
        <v>340</v>
      </c>
      <c r="I13261" s="1">
        <v>43803.999305555553</v>
      </c>
      <c r="J13261" s="2">
        <f t="shared" si="621"/>
        <v>1</v>
      </c>
      <c r="K13261" s="2" t="str">
        <f>IFERROR(VLOOKUP(A13261,Aux!A:B,2,0),"Outros")</f>
        <v>Municípios</v>
      </c>
      <c r="L13261" s="2">
        <f t="shared" si="622"/>
        <v>2019</v>
      </c>
      <c r="M13261">
        <f t="shared" si="623"/>
        <v>48</v>
      </c>
    </row>
    <row r="13262" spans="1:13" x14ac:dyDescent="0.35">
      <c r="A13262" t="s">
        <v>574</v>
      </c>
      <c r="B13262">
        <v>506791220</v>
      </c>
      <c r="C13262">
        <v>179947</v>
      </c>
      <c r="D13262" t="s">
        <v>10647</v>
      </c>
      <c r="E13262" s="1">
        <v>43794.374490740738</v>
      </c>
      <c r="F13262">
        <v>13</v>
      </c>
      <c r="G13262" t="s">
        <v>576</v>
      </c>
      <c r="H13262">
        <v>360</v>
      </c>
      <c r="I13262" s="1">
        <v>43801.999305555553</v>
      </c>
      <c r="J13262" s="2">
        <f t="shared" si="621"/>
        <v>1</v>
      </c>
      <c r="K13262" s="2" t="str">
        <f>IFERROR(VLOOKUP(A13262,Aux!A:B,2,0),"Outros")</f>
        <v>Municípios</v>
      </c>
      <c r="L13262" s="2">
        <f t="shared" si="622"/>
        <v>2019</v>
      </c>
      <c r="M13262">
        <f t="shared" si="623"/>
        <v>48</v>
      </c>
    </row>
    <row r="13263" spans="1:13" x14ac:dyDescent="0.35">
      <c r="A13263" t="s">
        <v>578</v>
      </c>
      <c r="B13263">
        <v>501112049</v>
      </c>
      <c r="C13263">
        <v>179949</v>
      </c>
      <c r="E13263" s="1">
        <v>43794.399062500001</v>
      </c>
      <c r="F13263">
        <v>13</v>
      </c>
      <c r="G13263" t="s">
        <v>33</v>
      </c>
      <c r="H13263">
        <v>400</v>
      </c>
      <c r="J13263" s="2">
        <f t="shared" si="621"/>
        <v>1</v>
      </c>
      <c r="K13263" s="2" t="str">
        <f>IFERROR(VLOOKUP(A13263,Aux!A:B,2,0),"Outros")</f>
        <v>Municípios</v>
      </c>
      <c r="L13263" s="2">
        <f t="shared" si="622"/>
        <v>2019</v>
      </c>
      <c r="M13263">
        <f t="shared" si="623"/>
        <v>48</v>
      </c>
    </row>
    <row r="13264" spans="1:13" x14ac:dyDescent="0.35">
      <c r="A13264" t="s">
        <v>578</v>
      </c>
      <c r="B13264">
        <v>501112049</v>
      </c>
      <c r="C13264">
        <v>179950</v>
      </c>
      <c r="D13264" t="s">
        <v>10648</v>
      </c>
      <c r="E13264" s="1">
        <v>43794.403761574074</v>
      </c>
      <c r="F13264">
        <v>13</v>
      </c>
      <c r="G13264" t="s">
        <v>580</v>
      </c>
      <c r="H13264">
        <v>340</v>
      </c>
      <c r="I13264" s="1">
        <v>43801.666666666664</v>
      </c>
      <c r="J13264" s="2">
        <f t="shared" si="621"/>
        <v>1</v>
      </c>
      <c r="K13264" s="2" t="str">
        <f>IFERROR(VLOOKUP(A13264,Aux!A:B,2,0),"Outros")</f>
        <v>Municípios</v>
      </c>
      <c r="L13264" s="2">
        <f t="shared" si="622"/>
        <v>2019</v>
      </c>
      <c r="M13264">
        <f t="shared" si="623"/>
        <v>48</v>
      </c>
    </row>
    <row r="13265" spans="1:13" x14ac:dyDescent="0.35">
      <c r="A13265" t="s">
        <v>9678</v>
      </c>
      <c r="B13265">
        <v>501072080</v>
      </c>
      <c r="C13265">
        <v>179951</v>
      </c>
      <c r="D13265" t="s">
        <v>10655</v>
      </c>
      <c r="E13265" s="1">
        <v>43794.49150462963</v>
      </c>
      <c r="F13265">
        <v>3</v>
      </c>
      <c r="G13265" t="s">
        <v>736</v>
      </c>
      <c r="H13265">
        <v>5</v>
      </c>
      <c r="I13265" s="1">
        <v>43803.708333333336</v>
      </c>
      <c r="J13265" s="2">
        <f t="shared" si="621"/>
        <v>1</v>
      </c>
      <c r="K13265" s="2" t="str">
        <f>IFERROR(VLOOKUP(A13265,Aux!A:B,2,0),"Outros")</f>
        <v>Outros</v>
      </c>
      <c r="L13265" s="2">
        <f t="shared" si="622"/>
        <v>2019</v>
      </c>
      <c r="M13265">
        <f t="shared" si="623"/>
        <v>48</v>
      </c>
    </row>
    <row r="13266" spans="1:13" x14ac:dyDescent="0.35">
      <c r="A13266" t="s">
        <v>60</v>
      </c>
      <c r="B13266">
        <v>505456010</v>
      </c>
      <c r="C13266">
        <v>179952</v>
      </c>
      <c r="D13266" t="s">
        <v>10649</v>
      </c>
      <c r="E13266" s="1">
        <v>43794.412106481483</v>
      </c>
      <c r="F13266">
        <v>3</v>
      </c>
      <c r="G13266" t="s">
        <v>62</v>
      </c>
      <c r="H13266">
        <v>360</v>
      </c>
      <c r="I13266" s="1">
        <v>43809.999305555553</v>
      </c>
      <c r="J13266" s="2">
        <f t="shared" si="621"/>
        <v>1</v>
      </c>
      <c r="K13266" s="2" t="str">
        <f>IFERROR(VLOOKUP(A13266,Aux!A:B,2,0),"Outros")</f>
        <v>Municípios</v>
      </c>
      <c r="L13266" s="2">
        <f t="shared" si="622"/>
        <v>2019</v>
      </c>
      <c r="M13266">
        <f t="shared" si="623"/>
        <v>48</v>
      </c>
    </row>
    <row r="13267" spans="1:13" x14ac:dyDescent="0.35">
      <c r="A13267" t="s">
        <v>63</v>
      </c>
      <c r="B13267">
        <v>502098139</v>
      </c>
      <c r="C13267">
        <v>179953</v>
      </c>
      <c r="E13267" s="1">
        <v>43794.414039351854</v>
      </c>
      <c r="F13267">
        <v>3</v>
      </c>
      <c r="G13267" t="s">
        <v>33</v>
      </c>
      <c r="H13267">
        <v>400</v>
      </c>
      <c r="J13267" s="2">
        <f t="shared" si="621"/>
        <v>1</v>
      </c>
      <c r="K13267" s="2" t="str">
        <f>IFERROR(VLOOKUP(A13267,Aux!A:B,2,0),"Outros")</f>
        <v>Municípios</v>
      </c>
      <c r="L13267" s="2">
        <f t="shared" si="622"/>
        <v>2019</v>
      </c>
      <c r="M13267">
        <f t="shared" si="623"/>
        <v>48</v>
      </c>
    </row>
    <row r="13268" spans="1:13" x14ac:dyDescent="0.35">
      <c r="A13268" t="s">
        <v>9</v>
      </c>
      <c r="B13268">
        <v>506673626</v>
      </c>
      <c r="C13268">
        <v>179954</v>
      </c>
      <c r="D13268" t="s">
        <v>10650</v>
      </c>
      <c r="E13268" s="1">
        <v>43794.414155092592</v>
      </c>
      <c r="F13268">
        <v>1</v>
      </c>
      <c r="G13268" t="s">
        <v>1994</v>
      </c>
      <c r="H13268">
        <v>360</v>
      </c>
      <c r="I13268" s="1">
        <v>43797.979166666664</v>
      </c>
      <c r="J13268" s="2">
        <f t="shared" si="621"/>
        <v>1</v>
      </c>
      <c r="K13268" s="2" t="str">
        <f>IFERROR(VLOOKUP(A13268,Aux!A:B,2,0),"Outros")</f>
        <v>Municípios</v>
      </c>
      <c r="L13268" s="2">
        <f t="shared" si="622"/>
        <v>2019</v>
      </c>
      <c r="M13268">
        <f t="shared" si="623"/>
        <v>48</v>
      </c>
    </row>
    <row r="13269" spans="1:13" x14ac:dyDescent="0.35">
      <c r="A13269" t="s">
        <v>15</v>
      </c>
      <c r="B13269">
        <v>503541567</v>
      </c>
      <c r="C13269">
        <v>179955</v>
      </c>
      <c r="D13269" t="s">
        <v>10651</v>
      </c>
      <c r="E13269" s="1">
        <v>43794.418564814812</v>
      </c>
      <c r="F13269">
        <v>13</v>
      </c>
      <c r="G13269" t="s">
        <v>107</v>
      </c>
      <c r="H13269">
        <v>340</v>
      </c>
      <c r="I13269" s="1">
        <v>43808.999305555553</v>
      </c>
      <c r="J13269" s="2">
        <f t="shared" si="621"/>
        <v>1</v>
      </c>
      <c r="K13269" s="2" t="str">
        <f>IFERROR(VLOOKUP(A13269,Aux!A:B,2,0),"Outros")</f>
        <v>Municípios</v>
      </c>
      <c r="L13269" s="2">
        <f t="shared" si="622"/>
        <v>2019</v>
      </c>
      <c r="M13269">
        <f t="shared" si="623"/>
        <v>48</v>
      </c>
    </row>
    <row r="13270" spans="1:13" x14ac:dyDescent="0.35">
      <c r="A13270" t="s">
        <v>140</v>
      </c>
      <c r="B13270">
        <v>506614913</v>
      </c>
      <c r="C13270">
        <v>179956</v>
      </c>
      <c r="D13270" t="s">
        <v>10692</v>
      </c>
      <c r="E13270" s="1">
        <v>43794.418807870374</v>
      </c>
      <c r="F13270">
        <v>3</v>
      </c>
      <c r="G13270" t="s">
        <v>142</v>
      </c>
      <c r="H13270">
        <v>340</v>
      </c>
      <c r="I13270" s="1">
        <v>43819.999305555553</v>
      </c>
      <c r="J13270" s="2">
        <f t="shared" si="621"/>
        <v>1</v>
      </c>
      <c r="K13270" s="2" t="str">
        <f>IFERROR(VLOOKUP(A13270,Aux!A:B,2,0),"Outros")</f>
        <v>Municípios</v>
      </c>
      <c r="L13270" s="2">
        <f t="shared" si="622"/>
        <v>2019</v>
      </c>
      <c r="M13270">
        <f t="shared" si="623"/>
        <v>48</v>
      </c>
    </row>
    <row r="13271" spans="1:13" x14ac:dyDescent="0.35">
      <c r="A13271" t="s">
        <v>108</v>
      </c>
      <c r="B13271">
        <v>501222634</v>
      </c>
      <c r="C13271">
        <v>179957</v>
      </c>
      <c r="D13271" t="s">
        <v>1540</v>
      </c>
      <c r="E13271" s="1">
        <v>43794.42664351852</v>
      </c>
      <c r="F13271">
        <v>3</v>
      </c>
      <c r="G13271" t="s">
        <v>110</v>
      </c>
      <c r="H13271">
        <v>360</v>
      </c>
      <c r="I13271" s="1">
        <v>43806.999305555553</v>
      </c>
      <c r="J13271" s="2">
        <f t="shared" si="621"/>
        <v>1</v>
      </c>
      <c r="K13271" s="2" t="str">
        <f>IFERROR(VLOOKUP(A13271,Aux!A:B,2,0),"Outros")</f>
        <v>Municípios</v>
      </c>
      <c r="L13271" s="2">
        <f t="shared" si="622"/>
        <v>2019</v>
      </c>
      <c r="M13271">
        <f t="shared" si="623"/>
        <v>48</v>
      </c>
    </row>
    <row r="13272" spans="1:13" x14ac:dyDescent="0.35">
      <c r="A13272" t="s">
        <v>57</v>
      </c>
      <c r="B13272">
        <v>501294104</v>
      </c>
      <c r="C13272">
        <v>179958</v>
      </c>
      <c r="D13272" t="s">
        <v>10652</v>
      </c>
      <c r="E13272" s="1">
        <v>43794.42690972222</v>
      </c>
      <c r="F13272">
        <v>3</v>
      </c>
      <c r="G13272" t="s">
        <v>103</v>
      </c>
      <c r="H13272">
        <v>360</v>
      </c>
      <c r="I13272" s="1">
        <v>43804.999305555553</v>
      </c>
      <c r="J13272" s="2">
        <f t="shared" si="621"/>
        <v>1</v>
      </c>
      <c r="K13272" s="2" t="str">
        <f>IFERROR(VLOOKUP(A13272,Aux!A:B,2,0),"Outros")</f>
        <v>Municípios</v>
      </c>
      <c r="L13272" s="2">
        <f t="shared" si="622"/>
        <v>2019</v>
      </c>
      <c r="M13272">
        <f t="shared" si="623"/>
        <v>48</v>
      </c>
    </row>
    <row r="13273" spans="1:13" x14ac:dyDescent="0.35">
      <c r="A13273" t="s">
        <v>461</v>
      </c>
      <c r="B13273">
        <v>511010435</v>
      </c>
      <c r="C13273">
        <v>179959</v>
      </c>
      <c r="E13273" s="1">
        <v>43794.440729166665</v>
      </c>
      <c r="F13273">
        <v>13</v>
      </c>
      <c r="G13273" t="s">
        <v>33</v>
      </c>
      <c r="H13273">
        <v>1</v>
      </c>
      <c r="J13273" s="2">
        <f t="shared" si="621"/>
        <v>1</v>
      </c>
      <c r="K13273" s="2" t="str">
        <f>IFERROR(VLOOKUP(A13273,Aux!A:B,2,0),"Outros")</f>
        <v>Outros</v>
      </c>
      <c r="L13273" s="2">
        <f t="shared" si="622"/>
        <v>2019</v>
      </c>
      <c r="M13273">
        <f t="shared" si="623"/>
        <v>48</v>
      </c>
    </row>
    <row r="13274" spans="1:13" x14ac:dyDescent="0.35">
      <c r="A13274" t="s">
        <v>133</v>
      </c>
      <c r="B13274">
        <v>503539473</v>
      </c>
      <c r="C13274">
        <v>179960</v>
      </c>
      <c r="D13274" t="s">
        <v>10653</v>
      </c>
      <c r="E13274" s="1">
        <v>43794.443553240744</v>
      </c>
      <c r="F13274">
        <v>3</v>
      </c>
      <c r="G13274" t="s">
        <v>135</v>
      </c>
      <c r="H13274">
        <v>360</v>
      </c>
      <c r="I13274" s="1">
        <v>43804.999305555553</v>
      </c>
      <c r="J13274" s="2">
        <f t="shared" si="621"/>
        <v>1</v>
      </c>
      <c r="K13274" s="2" t="str">
        <f>IFERROR(VLOOKUP(A13274,Aux!A:B,2,0),"Outros")</f>
        <v>Municípios</v>
      </c>
      <c r="L13274" s="2">
        <f t="shared" si="622"/>
        <v>2019</v>
      </c>
      <c r="M13274">
        <f t="shared" si="623"/>
        <v>48</v>
      </c>
    </row>
    <row r="13275" spans="1:13" x14ac:dyDescent="0.35">
      <c r="A13275" t="s">
        <v>71</v>
      </c>
      <c r="B13275">
        <v>500051054</v>
      </c>
      <c r="C13275">
        <v>179961</v>
      </c>
      <c r="D13275" t="s">
        <v>4876</v>
      </c>
      <c r="E13275" s="1">
        <v>43794.451666666668</v>
      </c>
      <c r="F13275">
        <v>3</v>
      </c>
      <c r="G13275" t="s">
        <v>116</v>
      </c>
      <c r="H13275">
        <v>400</v>
      </c>
      <c r="I13275" s="1">
        <v>43697.791666666664</v>
      </c>
      <c r="J13275" s="2">
        <f t="shared" si="621"/>
        <v>1</v>
      </c>
      <c r="K13275" s="2" t="str">
        <f>IFERROR(VLOOKUP(A13275,Aux!A:B,2,0),"Outros")</f>
        <v>Municípios</v>
      </c>
      <c r="L13275" s="2">
        <f t="shared" si="622"/>
        <v>2019</v>
      </c>
      <c r="M13275">
        <f t="shared" si="623"/>
        <v>48</v>
      </c>
    </row>
    <row r="13276" spans="1:13" x14ac:dyDescent="0.35">
      <c r="A13276" t="s">
        <v>71</v>
      </c>
      <c r="B13276">
        <v>500051054</v>
      </c>
      <c r="C13276">
        <v>179962</v>
      </c>
      <c r="D13276" t="s">
        <v>10654</v>
      </c>
      <c r="E13276" s="1">
        <v>43794.452523148146</v>
      </c>
      <c r="F13276">
        <v>3</v>
      </c>
      <c r="G13276" t="s">
        <v>202</v>
      </c>
      <c r="H13276">
        <v>360</v>
      </c>
      <c r="I13276" s="1">
        <v>43800.791666666664</v>
      </c>
      <c r="J13276" s="2">
        <f t="shared" si="621"/>
        <v>1</v>
      </c>
      <c r="K13276" s="2" t="str">
        <f>IFERROR(VLOOKUP(A13276,Aux!A:B,2,0),"Outros")</f>
        <v>Municípios</v>
      </c>
      <c r="L13276" s="2">
        <f t="shared" si="622"/>
        <v>2019</v>
      </c>
      <c r="M13276">
        <f t="shared" si="623"/>
        <v>48</v>
      </c>
    </row>
    <row r="13277" spans="1:13" x14ac:dyDescent="0.35">
      <c r="A13277" t="s">
        <v>37</v>
      </c>
      <c r="B13277">
        <v>506187543</v>
      </c>
      <c r="C13277">
        <v>179965</v>
      </c>
      <c r="E13277" s="1">
        <v>43794.467418981483</v>
      </c>
      <c r="F13277">
        <v>13</v>
      </c>
      <c r="G13277" t="s">
        <v>80</v>
      </c>
      <c r="H13277">
        <v>400</v>
      </c>
      <c r="J13277" s="2">
        <f t="shared" si="621"/>
        <v>1</v>
      </c>
      <c r="K13277" s="2" t="str">
        <f>IFERROR(VLOOKUP(A13277,Aux!A:B,2,0),"Outros")</f>
        <v>Municípios</v>
      </c>
      <c r="L13277" s="2">
        <f t="shared" si="622"/>
        <v>2019</v>
      </c>
      <c r="M13277">
        <f t="shared" si="623"/>
        <v>48</v>
      </c>
    </row>
    <row r="13278" spans="1:13" x14ac:dyDescent="0.35">
      <c r="A13278" t="s">
        <v>122</v>
      </c>
      <c r="B13278">
        <v>506173968</v>
      </c>
      <c r="C13278">
        <v>179972</v>
      </c>
      <c r="D13278" t="s">
        <v>10693</v>
      </c>
      <c r="E13278" s="1">
        <v>43794.502187500002</v>
      </c>
      <c r="F13278">
        <v>13</v>
      </c>
      <c r="G13278" t="s">
        <v>1167</v>
      </c>
      <c r="H13278">
        <v>5</v>
      </c>
      <c r="I13278" s="1">
        <v>43799.708333333336</v>
      </c>
      <c r="J13278" s="2">
        <f t="shared" si="621"/>
        <v>1</v>
      </c>
      <c r="K13278" s="2" t="str">
        <f>IFERROR(VLOOKUP(A13278,Aux!A:B,2,0),"Outros")</f>
        <v>Municípios</v>
      </c>
      <c r="L13278" s="2">
        <f t="shared" si="622"/>
        <v>2019</v>
      </c>
      <c r="M13278">
        <f t="shared" si="623"/>
        <v>48</v>
      </c>
    </row>
    <row r="13279" spans="1:13" x14ac:dyDescent="0.35">
      <c r="A13279" t="s">
        <v>35</v>
      </c>
      <c r="B13279">
        <v>508666236</v>
      </c>
      <c r="C13279">
        <v>179974</v>
      </c>
      <c r="D13279" t="s">
        <v>9507</v>
      </c>
      <c r="E13279" s="1">
        <v>43794.505543981482</v>
      </c>
      <c r="F13279">
        <v>13</v>
      </c>
      <c r="G13279" t="s">
        <v>711</v>
      </c>
      <c r="H13279">
        <v>360</v>
      </c>
      <c r="I13279" s="1">
        <v>43803.999305555553</v>
      </c>
      <c r="J13279" s="2">
        <f t="shared" si="621"/>
        <v>1</v>
      </c>
      <c r="K13279" s="2" t="str">
        <f>IFERROR(VLOOKUP(A13279,Aux!A:B,2,0),"Outros")</f>
        <v>Outros</v>
      </c>
      <c r="L13279" s="2">
        <f t="shared" si="622"/>
        <v>2019</v>
      </c>
      <c r="M13279">
        <f t="shared" si="623"/>
        <v>48</v>
      </c>
    </row>
    <row r="13280" spans="1:13" x14ac:dyDescent="0.35">
      <c r="A13280" t="s">
        <v>45</v>
      </c>
      <c r="B13280">
        <v>680021892</v>
      </c>
      <c r="C13280">
        <v>179975</v>
      </c>
      <c r="D13280" t="s">
        <v>10947</v>
      </c>
      <c r="E13280" s="1">
        <v>43794.518287037034</v>
      </c>
      <c r="F13280">
        <v>13</v>
      </c>
      <c r="G13280" t="s">
        <v>47</v>
      </c>
      <c r="H13280">
        <v>360</v>
      </c>
      <c r="I13280" s="1">
        <v>43797.999305555553</v>
      </c>
      <c r="J13280" s="2">
        <f t="shared" si="621"/>
        <v>1</v>
      </c>
      <c r="K13280" s="2" t="str">
        <f>IFERROR(VLOOKUP(A13280,Aux!A:B,2,0),"Outros")</f>
        <v>Águas e resíduos</v>
      </c>
      <c r="L13280" s="2">
        <f t="shared" si="622"/>
        <v>2019</v>
      </c>
      <c r="M13280">
        <f t="shared" si="623"/>
        <v>48</v>
      </c>
    </row>
    <row r="13281" spans="1:13" x14ac:dyDescent="0.35">
      <c r="A13281" t="s">
        <v>63</v>
      </c>
      <c r="B13281">
        <v>502098139</v>
      </c>
      <c r="C13281">
        <v>179976</v>
      </c>
      <c r="D13281" t="s">
        <v>10694</v>
      </c>
      <c r="E13281" s="1">
        <v>43794.530219907407</v>
      </c>
      <c r="F13281">
        <v>13</v>
      </c>
      <c r="G13281" t="s">
        <v>75</v>
      </c>
      <c r="H13281">
        <v>340</v>
      </c>
      <c r="I13281" s="1">
        <v>43841.75</v>
      </c>
      <c r="J13281" s="2">
        <f t="shared" si="621"/>
        <v>1</v>
      </c>
      <c r="K13281" s="2" t="str">
        <f>IFERROR(VLOOKUP(A13281,Aux!A:B,2,0),"Outros")</f>
        <v>Municípios</v>
      </c>
      <c r="L13281" s="2">
        <f t="shared" si="622"/>
        <v>2019</v>
      </c>
      <c r="M13281">
        <f t="shared" si="623"/>
        <v>48</v>
      </c>
    </row>
    <row r="13282" spans="1:13" x14ac:dyDescent="0.35">
      <c r="A13282" t="s">
        <v>140</v>
      </c>
      <c r="B13282">
        <v>506614913</v>
      </c>
      <c r="C13282">
        <v>179977</v>
      </c>
      <c r="D13282" t="s">
        <v>10695</v>
      </c>
      <c r="E13282" s="1">
        <v>43794.58016203704</v>
      </c>
      <c r="F13282">
        <v>13</v>
      </c>
      <c r="G13282" t="s">
        <v>2313</v>
      </c>
      <c r="H13282">
        <v>340</v>
      </c>
      <c r="I13282" s="1">
        <v>43801.999305555553</v>
      </c>
      <c r="J13282" s="2">
        <f t="shared" si="621"/>
        <v>1</v>
      </c>
      <c r="K13282" s="2" t="str">
        <f>IFERROR(VLOOKUP(A13282,Aux!A:B,2,0),"Outros")</f>
        <v>Municípios</v>
      </c>
      <c r="L13282" s="2">
        <f t="shared" si="622"/>
        <v>2019</v>
      </c>
      <c r="M13282">
        <f t="shared" si="623"/>
        <v>48</v>
      </c>
    </row>
    <row r="13283" spans="1:13" x14ac:dyDescent="0.35">
      <c r="A13283" t="s">
        <v>133</v>
      </c>
      <c r="B13283">
        <v>503539473</v>
      </c>
      <c r="C13283">
        <v>179978</v>
      </c>
      <c r="D13283" t="s">
        <v>10715</v>
      </c>
      <c r="E13283" s="1">
        <v>43794.584791666668</v>
      </c>
      <c r="F13283">
        <v>1</v>
      </c>
      <c r="G13283" t="s">
        <v>135</v>
      </c>
      <c r="H13283">
        <v>360</v>
      </c>
      <c r="I13283" s="1">
        <v>43796.999305555553</v>
      </c>
      <c r="J13283" s="2">
        <f t="shared" si="621"/>
        <v>1</v>
      </c>
      <c r="K13283" s="2" t="str">
        <f>IFERROR(VLOOKUP(A13283,Aux!A:B,2,0),"Outros")</f>
        <v>Municípios</v>
      </c>
      <c r="L13283" s="2">
        <f t="shared" si="622"/>
        <v>2019</v>
      </c>
      <c r="M13283">
        <f t="shared" si="623"/>
        <v>48</v>
      </c>
    </row>
    <row r="13284" spans="1:13" x14ac:dyDescent="0.35">
      <c r="A13284" t="s">
        <v>57</v>
      </c>
      <c r="B13284">
        <v>501294104</v>
      </c>
      <c r="C13284">
        <v>179980</v>
      </c>
      <c r="D13284" t="s">
        <v>9743</v>
      </c>
      <c r="E13284" s="1">
        <v>43794.59814814815</v>
      </c>
      <c r="F13284">
        <v>13</v>
      </c>
      <c r="G13284" t="s">
        <v>59</v>
      </c>
      <c r="H13284">
        <v>360</v>
      </c>
      <c r="I13284" s="1">
        <v>43800.999305555553</v>
      </c>
      <c r="J13284" s="2">
        <f t="shared" si="621"/>
        <v>1</v>
      </c>
      <c r="K13284" s="2" t="str">
        <f>IFERROR(VLOOKUP(A13284,Aux!A:B,2,0),"Outros")</f>
        <v>Municípios</v>
      </c>
      <c r="L13284" s="2">
        <f t="shared" si="622"/>
        <v>2019</v>
      </c>
      <c r="M13284">
        <f t="shared" si="623"/>
        <v>48</v>
      </c>
    </row>
    <row r="13285" spans="1:13" x14ac:dyDescent="0.35">
      <c r="A13285" t="s">
        <v>389</v>
      </c>
      <c r="B13285">
        <v>506722422</v>
      </c>
      <c r="C13285">
        <v>179981</v>
      </c>
      <c r="E13285" s="1">
        <v>43794.599189814813</v>
      </c>
      <c r="F13285">
        <v>1</v>
      </c>
      <c r="G13285" t="s">
        <v>33</v>
      </c>
      <c r="H13285">
        <v>400</v>
      </c>
      <c r="I13285" s="1">
        <v>25569.999305555557</v>
      </c>
      <c r="J13285" s="2">
        <f t="shared" si="621"/>
        <v>1</v>
      </c>
      <c r="K13285" s="2" t="str">
        <f>IFERROR(VLOOKUP(A13285,Aux!A:B,2,0),"Outros")</f>
        <v>Municípios</v>
      </c>
      <c r="L13285" s="2">
        <f t="shared" si="622"/>
        <v>2019</v>
      </c>
      <c r="M13285">
        <f t="shared" si="623"/>
        <v>48</v>
      </c>
    </row>
    <row r="13286" spans="1:13" x14ac:dyDescent="0.35">
      <c r="A13286" t="s">
        <v>48</v>
      </c>
      <c r="B13286">
        <v>503035416</v>
      </c>
      <c r="C13286">
        <v>179982</v>
      </c>
      <c r="D13286" t="s">
        <v>9514</v>
      </c>
      <c r="E13286" s="1">
        <v>43794.599444444444</v>
      </c>
      <c r="F13286">
        <v>1</v>
      </c>
      <c r="G13286" t="s">
        <v>33</v>
      </c>
      <c r="H13286">
        <v>300</v>
      </c>
      <c r="I13286" s="1">
        <v>43794.708333333336</v>
      </c>
      <c r="J13286" s="2">
        <f t="shared" si="621"/>
        <v>1</v>
      </c>
      <c r="K13286" s="2" t="str">
        <f>IFERROR(VLOOKUP(A13286,Aux!A:B,2,0),"Outros")</f>
        <v>Hospitais</v>
      </c>
      <c r="L13286" s="2">
        <f t="shared" si="622"/>
        <v>2019</v>
      </c>
      <c r="M13286">
        <f t="shared" si="623"/>
        <v>48</v>
      </c>
    </row>
    <row r="13287" spans="1:13" x14ac:dyDescent="0.35">
      <c r="A13287" t="s">
        <v>165</v>
      </c>
      <c r="B13287">
        <v>600084892</v>
      </c>
      <c r="C13287">
        <v>179983</v>
      </c>
      <c r="E13287" s="1">
        <v>43794.604120370372</v>
      </c>
      <c r="F13287">
        <v>13</v>
      </c>
      <c r="G13287" t="s">
        <v>33</v>
      </c>
      <c r="H13287">
        <v>400</v>
      </c>
      <c r="J13287" s="2">
        <f t="shared" si="621"/>
        <v>1</v>
      </c>
      <c r="K13287" s="2" t="str">
        <f>IFERROR(VLOOKUP(A13287,Aux!A:B,2,0),"Outros")</f>
        <v>Outros</v>
      </c>
      <c r="L13287" s="2">
        <f t="shared" si="622"/>
        <v>2019</v>
      </c>
      <c r="M13287">
        <f t="shared" si="623"/>
        <v>48</v>
      </c>
    </row>
    <row r="13288" spans="1:13" x14ac:dyDescent="0.35">
      <c r="A13288" t="s">
        <v>165</v>
      </c>
      <c r="B13288">
        <v>600084892</v>
      </c>
      <c r="C13288">
        <v>179984</v>
      </c>
      <c r="D13288" t="s">
        <v>10892</v>
      </c>
      <c r="E13288" s="1">
        <v>43794.604537037034</v>
      </c>
      <c r="F13288">
        <v>13</v>
      </c>
      <c r="G13288" t="s">
        <v>4231</v>
      </c>
      <c r="H13288">
        <v>340</v>
      </c>
      <c r="I13288" s="1">
        <v>43797.999305555553</v>
      </c>
      <c r="J13288" s="2">
        <f t="shared" si="621"/>
        <v>1</v>
      </c>
      <c r="K13288" s="2" t="str">
        <f>IFERROR(VLOOKUP(A13288,Aux!A:B,2,0),"Outros")</f>
        <v>Outros</v>
      </c>
      <c r="L13288" s="2">
        <f t="shared" si="622"/>
        <v>2019</v>
      </c>
      <c r="M13288">
        <f t="shared" si="623"/>
        <v>48</v>
      </c>
    </row>
    <row r="13289" spans="1:13" x14ac:dyDescent="0.35">
      <c r="A13289" t="s">
        <v>57</v>
      </c>
      <c r="B13289">
        <v>501294104</v>
      </c>
      <c r="C13289">
        <v>179985</v>
      </c>
      <c r="D13289" t="s">
        <v>10716</v>
      </c>
      <c r="E13289" s="1">
        <v>43794.608900462961</v>
      </c>
      <c r="F13289">
        <v>13</v>
      </c>
      <c r="G13289" t="s">
        <v>103</v>
      </c>
      <c r="H13289">
        <v>360</v>
      </c>
      <c r="I13289" s="1">
        <v>43800.999305555553</v>
      </c>
      <c r="J13289" s="2">
        <f t="shared" si="621"/>
        <v>1</v>
      </c>
      <c r="K13289" s="2" t="str">
        <f>IFERROR(VLOOKUP(A13289,Aux!A:B,2,0),"Outros")</f>
        <v>Municípios</v>
      </c>
      <c r="L13289" s="2">
        <f t="shared" si="622"/>
        <v>2019</v>
      </c>
      <c r="M13289">
        <f t="shared" si="623"/>
        <v>48</v>
      </c>
    </row>
    <row r="13290" spans="1:13" x14ac:dyDescent="0.35">
      <c r="A13290" t="s">
        <v>165</v>
      </c>
      <c r="B13290">
        <v>600084892</v>
      </c>
      <c r="C13290">
        <v>179989</v>
      </c>
      <c r="D13290" t="s">
        <v>10758</v>
      </c>
      <c r="E13290" s="1">
        <v>43794.619189814817</v>
      </c>
      <c r="F13290">
        <v>13</v>
      </c>
      <c r="G13290" t="s">
        <v>1062</v>
      </c>
      <c r="H13290">
        <v>340</v>
      </c>
      <c r="I13290" s="1">
        <v>43797.999305555553</v>
      </c>
      <c r="J13290" s="2">
        <f t="shared" si="621"/>
        <v>1</v>
      </c>
      <c r="K13290" s="2" t="str">
        <f>IFERROR(VLOOKUP(A13290,Aux!A:B,2,0),"Outros")</f>
        <v>Outros</v>
      </c>
      <c r="L13290" s="2">
        <f t="shared" si="622"/>
        <v>2019</v>
      </c>
      <c r="M13290">
        <f t="shared" si="623"/>
        <v>48</v>
      </c>
    </row>
    <row r="13291" spans="1:13" x14ac:dyDescent="0.35">
      <c r="A13291" t="s">
        <v>122</v>
      </c>
      <c r="B13291">
        <v>506173968</v>
      </c>
      <c r="C13291">
        <v>179990</v>
      </c>
      <c r="D13291" t="s">
        <v>10948</v>
      </c>
      <c r="E13291" s="1">
        <v>43794.625532407408</v>
      </c>
      <c r="F13291">
        <v>1</v>
      </c>
      <c r="G13291" t="s">
        <v>147</v>
      </c>
      <c r="H13291">
        <v>360</v>
      </c>
      <c r="I13291" s="1">
        <v>43795.75</v>
      </c>
      <c r="J13291" s="2">
        <f t="shared" si="621"/>
        <v>1</v>
      </c>
      <c r="K13291" s="2" t="str">
        <f>IFERROR(VLOOKUP(A13291,Aux!A:B,2,0),"Outros")</f>
        <v>Municípios</v>
      </c>
      <c r="L13291" s="2">
        <f t="shared" si="622"/>
        <v>2019</v>
      </c>
      <c r="M13291">
        <f t="shared" si="623"/>
        <v>48</v>
      </c>
    </row>
    <row r="13292" spans="1:13" x14ac:dyDescent="0.35">
      <c r="A13292" t="s">
        <v>35</v>
      </c>
      <c r="B13292">
        <v>508666236</v>
      </c>
      <c r="C13292">
        <v>179991</v>
      </c>
      <c r="D13292" t="s">
        <v>10949</v>
      </c>
      <c r="E13292" s="1">
        <v>43794.630740740744</v>
      </c>
      <c r="F13292">
        <v>1</v>
      </c>
      <c r="G13292" t="s">
        <v>711</v>
      </c>
      <c r="H13292">
        <v>340</v>
      </c>
      <c r="I13292" s="1">
        <v>43797.999305555553</v>
      </c>
      <c r="J13292" s="2">
        <f t="shared" si="621"/>
        <v>1</v>
      </c>
      <c r="K13292" s="2" t="str">
        <f>IFERROR(VLOOKUP(A13292,Aux!A:B,2,0),"Outros")</f>
        <v>Outros</v>
      </c>
      <c r="L13292" s="2">
        <f t="shared" si="622"/>
        <v>2019</v>
      </c>
      <c r="M13292">
        <f t="shared" si="623"/>
        <v>48</v>
      </c>
    </row>
    <row r="13293" spans="1:13" x14ac:dyDescent="0.35">
      <c r="A13293" t="s">
        <v>37</v>
      </c>
      <c r="B13293">
        <v>506187543</v>
      </c>
      <c r="C13293">
        <v>179992</v>
      </c>
      <c r="E13293" s="1">
        <v>43794.632453703707</v>
      </c>
      <c r="F13293">
        <v>13</v>
      </c>
      <c r="G13293" t="s">
        <v>33</v>
      </c>
      <c r="H13293">
        <v>400</v>
      </c>
      <c r="J13293" s="2">
        <f t="shared" si="621"/>
        <v>1</v>
      </c>
      <c r="K13293" s="2" t="str">
        <f>IFERROR(VLOOKUP(A13293,Aux!A:B,2,0),"Outros")</f>
        <v>Municípios</v>
      </c>
      <c r="L13293" s="2">
        <f t="shared" si="622"/>
        <v>2019</v>
      </c>
      <c r="M13293">
        <f t="shared" si="623"/>
        <v>48</v>
      </c>
    </row>
    <row r="13294" spans="1:13" x14ac:dyDescent="0.35">
      <c r="A13294" t="s">
        <v>112</v>
      </c>
      <c r="B13294">
        <v>501144218</v>
      </c>
      <c r="C13294">
        <v>179993</v>
      </c>
      <c r="D13294" t="s">
        <v>10717</v>
      </c>
      <c r="E13294" s="1">
        <v>43794.633784722224</v>
      </c>
      <c r="F13294">
        <v>3</v>
      </c>
      <c r="G13294" t="s">
        <v>114</v>
      </c>
      <c r="H13294">
        <v>220</v>
      </c>
      <c r="I13294" s="1">
        <v>43851.999305555553</v>
      </c>
      <c r="J13294" s="2">
        <f t="shared" si="621"/>
        <v>1</v>
      </c>
      <c r="K13294" s="2" t="str">
        <f>IFERROR(VLOOKUP(A13294,Aux!A:B,2,0),"Outros")</f>
        <v>Municípios</v>
      </c>
      <c r="L13294" s="2">
        <f t="shared" si="622"/>
        <v>2019</v>
      </c>
      <c r="M13294">
        <f t="shared" si="623"/>
        <v>48</v>
      </c>
    </row>
    <row r="13295" spans="1:13" x14ac:dyDescent="0.35">
      <c r="A13295" t="s">
        <v>37</v>
      </c>
      <c r="B13295">
        <v>506187543</v>
      </c>
      <c r="C13295">
        <v>179995</v>
      </c>
      <c r="D13295" t="s">
        <v>10759</v>
      </c>
      <c r="E13295" s="1">
        <v>43794.639953703707</v>
      </c>
      <c r="F13295">
        <v>13</v>
      </c>
      <c r="G13295" t="s">
        <v>80</v>
      </c>
      <c r="H13295">
        <v>360</v>
      </c>
      <c r="I13295" s="1">
        <v>43800.999305555553</v>
      </c>
      <c r="J13295" s="2">
        <f t="shared" si="621"/>
        <v>1</v>
      </c>
      <c r="K13295" s="2" t="str">
        <f>IFERROR(VLOOKUP(A13295,Aux!A:B,2,0),"Outros")</f>
        <v>Municípios</v>
      </c>
      <c r="L13295" s="2">
        <f t="shared" si="622"/>
        <v>2019</v>
      </c>
      <c r="M13295">
        <f t="shared" si="623"/>
        <v>48</v>
      </c>
    </row>
    <row r="13296" spans="1:13" x14ac:dyDescent="0.35">
      <c r="A13296" t="s">
        <v>133</v>
      </c>
      <c r="B13296">
        <v>503539473</v>
      </c>
      <c r="C13296">
        <v>179996</v>
      </c>
      <c r="D13296" t="s">
        <v>10718</v>
      </c>
      <c r="E13296" s="1">
        <v>43794.642268518517</v>
      </c>
      <c r="F13296">
        <v>1</v>
      </c>
      <c r="G13296" t="s">
        <v>194</v>
      </c>
      <c r="H13296">
        <v>360</v>
      </c>
      <c r="I13296" s="1">
        <v>43800.999305555553</v>
      </c>
      <c r="J13296" s="2">
        <f t="shared" si="621"/>
        <v>1</v>
      </c>
      <c r="K13296" s="2" t="str">
        <f>IFERROR(VLOOKUP(A13296,Aux!A:B,2,0),"Outros")</f>
        <v>Municípios</v>
      </c>
      <c r="L13296" s="2">
        <f t="shared" si="622"/>
        <v>2019</v>
      </c>
      <c r="M13296">
        <f t="shared" si="623"/>
        <v>48</v>
      </c>
    </row>
    <row r="13297" spans="1:13" x14ac:dyDescent="0.35">
      <c r="A13297" t="s">
        <v>71</v>
      </c>
      <c r="B13297">
        <v>500051054</v>
      </c>
      <c r="C13297">
        <v>179997</v>
      </c>
      <c r="D13297" t="s">
        <v>10760</v>
      </c>
      <c r="E13297" s="1">
        <v>43794.652222222219</v>
      </c>
      <c r="F13297">
        <v>13</v>
      </c>
      <c r="G13297" t="s">
        <v>33</v>
      </c>
      <c r="H13297">
        <v>360</v>
      </c>
      <c r="I13297" s="1">
        <v>43805.791666666664</v>
      </c>
      <c r="J13297" s="2">
        <f t="shared" si="621"/>
        <v>1</v>
      </c>
      <c r="K13297" s="2" t="str">
        <f>IFERROR(VLOOKUP(A13297,Aux!A:B,2,0),"Outros")</f>
        <v>Municípios</v>
      </c>
      <c r="L13297" s="2">
        <f t="shared" si="622"/>
        <v>2019</v>
      </c>
      <c r="M13297">
        <f t="shared" si="623"/>
        <v>48</v>
      </c>
    </row>
    <row r="13298" spans="1:13" x14ac:dyDescent="0.35">
      <c r="A13298" t="s">
        <v>197</v>
      </c>
      <c r="B13298">
        <v>506334562</v>
      </c>
      <c r="C13298">
        <v>179998</v>
      </c>
      <c r="D13298" t="s">
        <v>10719</v>
      </c>
      <c r="E13298" s="1">
        <v>43794.653645833336</v>
      </c>
      <c r="F13298">
        <v>1</v>
      </c>
      <c r="G13298" t="s">
        <v>625</v>
      </c>
      <c r="H13298">
        <v>360</v>
      </c>
      <c r="I13298" s="1">
        <v>43800.999305555553</v>
      </c>
      <c r="J13298" s="2">
        <f t="shared" si="621"/>
        <v>1</v>
      </c>
      <c r="K13298" s="2" t="str">
        <f>IFERROR(VLOOKUP(A13298,Aux!A:B,2,0),"Outros")</f>
        <v>Municípios</v>
      </c>
      <c r="L13298" s="2">
        <f t="shared" si="622"/>
        <v>2019</v>
      </c>
      <c r="M13298">
        <f t="shared" si="623"/>
        <v>48</v>
      </c>
    </row>
    <row r="13299" spans="1:13" x14ac:dyDescent="0.35">
      <c r="A13299" t="s">
        <v>213</v>
      </c>
      <c r="B13299">
        <v>512012814</v>
      </c>
      <c r="C13299">
        <v>179999</v>
      </c>
      <c r="D13299" t="s">
        <v>10720</v>
      </c>
      <c r="E13299" s="1">
        <v>43794.654502314814</v>
      </c>
      <c r="F13299">
        <v>1</v>
      </c>
      <c r="G13299" t="s">
        <v>2818</v>
      </c>
      <c r="H13299">
        <v>340</v>
      </c>
      <c r="I13299" s="1">
        <v>43800.729166666664</v>
      </c>
      <c r="J13299" s="2">
        <f t="shared" si="621"/>
        <v>1</v>
      </c>
      <c r="K13299" s="2" t="str">
        <f>IFERROR(VLOOKUP(A13299,Aux!A:B,2,0),"Outros")</f>
        <v>Municípios</v>
      </c>
      <c r="L13299" s="2">
        <f t="shared" si="622"/>
        <v>2019</v>
      </c>
      <c r="M13299">
        <f t="shared" si="623"/>
        <v>48</v>
      </c>
    </row>
    <row r="13300" spans="1:13" x14ac:dyDescent="0.35">
      <c r="A13300" t="s">
        <v>24</v>
      </c>
      <c r="B13300">
        <v>508741823</v>
      </c>
      <c r="C13300">
        <v>180000</v>
      </c>
      <c r="D13300" t="s">
        <v>10893</v>
      </c>
      <c r="E13300" s="1">
        <v>43794.657372685186</v>
      </c>
      <c r="F13300">
        <v>3</v>
      </c>
      <c r="G13300" t="s">
        <v>33</v>
      </c>
      <c r="H13300">
        <v>340</v>
      </c>
      <c r="I13300" s="1">
        <v>43809.999305555553</v>
      </c>
      <c r="J13300" s="2">
        <f t="shared" si="621"/>
        <v>1</v>
      </c>
      <c r="K13300" s="2" t="str">
        <f>IFERROR(VLOOKUP(A13300,Aux!A:B,2,0),"Outros")</f>
        <v>Hospitais</v>
      </c>
      <c r="L13300" s="2">
        <f t="shared" si="622"/>
        <v>2019</v>
      </c>
      <c r="M13300">
        <f t="shared" si="623"/>
        <v>48</v>
      </c>
    </row>
    <row r="13301" spans="1:13" x14ac:dyDescent="0.35">
      <c r="A13301" t="s">
        <v>108</v>
      </c>
      <c r="B13301">
        <v>501222634</v>
      </c>
      <c r="C13301">
        <v>180001</v>
      </c>
      <c r="D13301" t="s">
        <v>10761</v>
      </c>
      <c r="E13301" s="1">
        <v>43794.658113425925</v>
      </c>
      <c r="F13301">
        <v>1</v>
      </c>
      <c r="G13301" t="s">
        <v>110</v>
      </c>
      <c r="H13301">
        <v>360</v>
      </c>
      <c r="I13301" s="1">
        <v>43803.999305555553</v>
      </c>
      <c r="J13301" s="2">
        <f t="shared" si="621"/>
        <v>1</v>
      </c>
      <c r="K13301" s="2" t="str">
        <f>IFERROR(VLOOKUP(A13301,Aux!A:B,2,0),"Outros")</f>
        <v>Municípios</v>
      </c>
      <c r="L13301" s="2">
        <f t="shared" si="622"/>
        <v>2019</v>
      </c>
      <c r="M13301">
        <f t="shared" si="623"/>
        <v>48</v>
      </c>
    </row>
    <row r="13302" spans="1:13" x14ac:dyDescent="0.35">
      <c r="A13302" t="s">
        <v>3101</v>
      </c>
      <c r="B13302">
        <v>507001206</v>
      </c>
      <c r="C13302">
        <v>180002</v>
      </c>
      <c r="E13302" s="1">
        <v>43794.661238425928</v>
      </c>
      <c r="F13302">
        <v>13</v>
      </c>
      <c r="G13302" t="s">
        <v>33</v>
      </c>
      <c r="H13302">
        <v>400</v>
      </c>
      <c r="J13302" s="2">
        <f t="shared" si="621"/>
        <v>1</v>
      </c>
      <c r="K13302" s="2" t="str">
        <f>IFERROR(VLOOKUP(A13302,Aux!A:B,2,0),"Outros")</f>
        <v>Transportes</v>
      </c>
      <c r="L13302" s="2">
        <f t="shared" si="622"/>
        <v>2019</v>
      </c>
      <c r="M13302">
        <f t="shared" si="623"/>
        <v>48</v>
      </c>
    </row>
    <row r="13303" spans="1:13" x14ac:dyDescent="0.35">
      <c r="A13303" t="s">
        <v>136</v>
      </c>
      <c r="B13303">
        <v>506730573</v>
      </c>
      <c r="C13303">
        <v>180003</v>
      </c>
      <c r="D13303" t="s">
        <v>10721</v>
      </c>
      <c r="E13303" s="1">
        <v>43794.662685185183</v>
      </c>
      <c r="F13303">
        <v>13</v>
      </c>
      <c r="G13303" t="s">
        <v>138</v>
      </c>
      <c r="H13303">
        <v>340</v>
      </c>
      <c r="I13303" s="1">
        <v>43816.625</v>
      </c>
      <c r="J13303" s="2">
        <f t="shared" si="621"/>
        <v>1</v>
      </c>
      <c r="K13303" s="2" t="str">
        <f>IFERROR(VLOOKUP(A13303,Aux!A:B,2,0),"Outros")</f>
        <v>Municípios</v>
      </c>
      <c r="L13303" s="2">
        <f t="shared" si="622"/>
        <v>2019</v>
      </c>
      <c r="M13303">
        <f t="shared" si="623"/>
        <v>48</v>
      </c>
    </row>
    <row r="13304" spans="1:13" x14ac:dyDescent="0.35">
      <c r="A13304" t="s">
        <v>528</v>
      </c>
      <c r="B13304">
        <v>512044040</v>
      </c>
      <c r="C13304">
        <v>180004</v>
      </c>
      <c r="D13304" t="s">
        <v>10762</v>
      </c>
      <c r="E13304" s="1">
        <v>43794.667673611111</v>
      </c>
      <c r="F13304">
        <v>1</v>
      </c>
      <c r="G13304" t="s">
        <v>3637</v>
      </c>
      <c r="H13304">
        <v>360</v>
      </c>
      <c r="I13304" s="1">
        <v>43803.999305555553</v>
      </c>
      <c r="J13304" s="2">
        <f t="shared" si="621"/>
        <v>1</v>
      </c>
      <c r="K13304" s="2" t="str">
        <f>IFERROR(VLOOKUP(A13304,Aux!A:B,2,0),"Outros")</f>
        <v>Municípios</v>
      </c>
      <c r="L13304" s="2">
        <f t="shared" si="622"/>
        <v>2019</v>
      </c>
      <c r="M13304">
        <f t="shared" si="623"/>
        <v>48</v>
      </c>
    </row>
    <row r="13305" spans="1:13" x14ac:dyDescent="0.35">
      <c r="A13305" t="s">
        <v>12</v>
      </c>
      <c r="B13305">
        <v>508481287</v>
      </c>
      <c r="C13305">
        <v>180005</v>
      </c>
      <c r="D13305" t="s">
        <v>9825</v>
      </c>
      <c r="E13305" s="1">
        <v>43794.669050925928</v>
      </c>
      <c r="F13305">
        <v>13</v>
      </c>
      <c r="G13305" t="s">
        <v>14</v>
      </c>
      <c r="H13305">
        <v>360</v>
      </c>
      <c r="I13305" s="1">
        <v>43797.708333333336</v>
      </c>
      <c r="J13305" s="2">
        <f t="shared" si="621"/>
        <v>1</v>
      </c>
      <c r="K13305" s="2" t="str">
        <f>IFERROR(VLOOKUP(A13305,Aux!A:B,2,0),"Outros")</f>
        <v>Hospitais</v>
      </c>
      <c r="L13305" s="2">
        <f t="shared" si="622"/>
        <v>2019</v>
      </c>
      <c r="M13305">
        <f t="shared" si="623"/>
        <v>48</v>
      </c>
    </row>
    <row r="13306" spans="1:13" x14ac:dyDescent="0.35">
      <c r="A13306" t="s">
        <v>336</v>
      </c>
      <c r="B13306">
        <v>505170876</v>
      </c>
      <c r="C13306">
        <v>180006</v>
      </c>
      <c r="D13306" t="s">
        <v>10722</v>
      </c>
      <c r="E13306" s="1">
        <v>43794.672800925924</v>
      </c>
      <c r="F13306">
        <v>13</v>
      </c>
      <c r="G13306" t="s">
        <v>831</v>
      </c>
      <c r="H13306">
        <v>360</v>
      </c>
      <c r="I13306" s="1">
        <v>43797.708333333336</v>
      </c>
      <c r="J13306" s="2">
        <f t="shared" si="621"/>
        <v>1</v>
      </c>
      <c r="K13306" s="2" t="str">
        <f>IFERROR(VLOOKUP(A13306,Aux!A:B,2,0),"Outros")</f>
        <v>Municípios</v>
      </c>
      <c r="L13306" s="2">
        <f t="shared" si="622"/>
        <v>2019</v>
      </c>
      <c r="M13306">
        <f t="shared" si="623"/>
        <v>48</v>
      </c>
    </row>
    <row r="13307" spans="1:13" x14ac:dyDescent="0.35">
      <c r="A13307" t="s">
        <v>122</v>
      </c>
      <c r="B13307">
        <v>506173968</v>
      </c>
      <c r="C13307">
        <v>180008</v>
      </c>
      <c r="D13307" t="s">
        <v>10894</v>
      </c>
      <c r="E13307" s="1">
        <v>43794.687604166669</v>
      </c>
      <c r="F13307">
        <v>13</v>
      </c>
      <c r="G13307" t="s">
        <v>147</v>
      </c>
      <c r="H13307">
        <v>360</v>
      </c>
      <c r="I13307" s="1">
        <v>43796.75</v>
      </c>
      <c r="J13307" s="2">
        <f t="shared" si="621"/>
        <v>1</v>
      </c>
      <c r="K13307" s="2" t="str">
        <f>IFERROR(VLOOKUP(A13307,Aux!A:B,2,0),"Outros")</f>
        <v>Municípios</v>
      </c>
      <c r="L13307" s="2">
        <f t="shared" si="622"/>
        <v>2019</v>
      </c>
      <c r="M13307">
        <f t="shared" si="623"/>
        <v>48</v>
      </c>
    </row>
    <row r="13308" spans="1:13" x14ac:dyDescent="0.35">
      <c r="A13308" t="s">
        <v>336</v>
      </c>
      <c r="B13308">
        <v>505170876</v>
      </c>
      <c r="C13308">
        <v>180009</v>
      </c>
      <c r="D13308" t="s">
        <v>10763</v>
      </c>
      <c r="E13308" s="1">
        <v>43794.690034722225</v>
      </c>
      <c r="F13308">
        <v>1</v>
      </c>
      <c r="G13308" t="s">
        <v>345</v>
      </c>
      <c r="H13308">
        <v>360</v>
      </c>
      <c r="I13308" s="1">
        <v>43797.708333333336</v>
      </c>
      <c r="J13308" s="2">
        <f t="shared" si="621"/>
        <v>1</v>
      </c>
      <c r="K13308" s="2" t="str">
        <f>IFERROR(VLOOKUP(A13308,Aux!A:B,2,0),"Outros")</f>
        <v>Municípios</v>
      </c>
      <c r="L13308" s="2">
        <f t="shared" si="622"/>
        <v>2019</v>
      </c>
      <c r="M13308">
        <f t="shared" si="623"/>
        <v>48</v>
      </c>
    </row>
    <row r="13309" spans="1:13" x14ac:dyDescent="0.35">
      <c r="A13309" t="s">
        <v>795</v>
      </c>
      <c r="B13309">
        <v>501692983</v>
      </c>
      <c r="C13309">
        <v>180010</v>
      </c>
      <c r="E13309" s="1">
        <v>43794.695659722223</v>
      </c>
      <c r="F13309">
        <v>3</v>
      </c>
      <c r="H13309">
        <v>400</v>
      </c>
      <c r="J13309" s="2">
        <f t="shared" si="621"/>
        <v>1</v>
      </c>
      <c r="K13309" s="2" t="str">
        <f>IFERROR(VLOOKUP(A13309,Aux!A:B,2,0),"Outros")</f>
        <v>Outros</v>
      </c>
      <c r="L13309" s="2">
        <f t="shared" si="622"/>
        <v>2019</v>
      </c>
      <c r="M13309">
        <f t="shared" si="623"/>
        <v>48</v>
      </c>
    </row>
    <row r="13310" spans="1:13" x14ac:dyDescent="0.35">
      <c r="A13310" t="s">
        <v>336</v>
      </c>
      <c r="B13310">
        <v>505170876</v>
      </c>
      <c r="C13310">
        <v>180011</v>
      </c>
      <c r="D13310" t="s">
        <v>10867</v>
      </c>
      <c r="E13310" s="1">
        <v>43794.697835648149</v>
      </c>
      <c r="F13310">
        <v>1</v>
      </c>
      <c r="G13310" t="s">
        <v>345</v>
      </c>
      <c r="H13310">
        <v>360</v>
      </c>
      <c r="I13310" s="1">
        <v>43797.708333333336</v>
      </c>
      <c r="J13310" s="2">
        <f t="shared" si="621"/>
        <v>1</v>
      </c>
      <c r="K13310" s="2" t="str">
        <f>IFERROR(VLOOKUP(A13310,Aux!A:B,2,0),"Outros")</f>
        <v>Municípios</v>
      </c>
      <c r="L13310" s="2">
        <f t="shared" si="622"/>
        <v>2019</v>
      </c>
      <c r="M13310">
        <f t="shared" si="623"/>
        <v>48</v>
      </c>
    </row>
    <row r="13311" spans="1:13" x14ac:dyDescent="0.35">
      <c r="A13311" t="s">
        <v>12</v>
      </c>
      <c r="B13311">
        <v>508481287</v>
      </c>
      <c r="C13311">
        <v>180012</v>
      </c>
      <c r="D13311" t="s">
        <v>10723</v>
      </c>
      <c r="E13311" s="1">
        <v>43794.698923611111</v>
      </c>
      <c r="F13311">
        <v>1</v>
      </c>
      <c r="G13311" t="s">
        <v>14</v>
      </c>
      <c r="H13311">
        <v>5</v>
      </c>
      <c r="I13311" s="1">
        <v>43801.708333333336</v>
      </c>
      <c r="J13311" s="2">
        <f t="shared" si="621"/>
        <v>1</v>
      </c>
      <c r="K13311" s="2" t="str">
        <f>IFERROR(VLOOKUP(A13311,Aux!A:B,2,0),"Outros")</f>
        <v>Hospitais</v>
      </c>
      <c r="L13311" s="2">
        <f t="shared" si="622"/>
        <v>2019</v>
      </c>
      <c r="M13311">
        <f t="shared" si="623"/>
        <v>48</v>
      </c>
    </row>
    <row r="13312" spans="1:13" x14ac:dyDescent="0.35">
      <c r="A13312" t="s">
        <v>213</v>
      </c>
      <c r="B13312">
        <v>512012814</v>
      </c>
      <c r="C13312">
        <v>180013</v>
      </c>
      <c r="D13312" t="s">
        <v>10895</v>
      </c>
      <c r="E13312" s="1">
        <v>43794.699166666665</v>
      </c>
      <c r="F13312">
        <v>1</v>
      </c>
      <c r="G13312" t="s">
        <v>1755</v>
      </c>
      <c r="H13312">
        <v>340</v>
      </c>
      <c r="I13312" s="1">
        <v>43806.729166666664</v>
      </c>
      <c r="J13312" s="2">
        <f t="shared" si="621"/>
        <v>1</v>
      </c>
      <c r="K13312" s="2" t="str">
        <f>IFERROR(VLOOKUP(A13312,Aux!A:B,2,0),"Outros")</f>
        <v>Municípios</v>
      </c>
      <c r="L13312" s="2">
        <f t="shared" si="622"/>
        <v>2019</v>
      </c>
      <c r="M13312">
        <f t="shared" si="623"/>
        <v>48</v>
      </c>
    </row>
    <row r="13313" spans="1:13" x14ac:dyDescent="0.35">
      <c r="A13313" t="s">
        <v>246</v>
      </c>
      <c r="B13313">
        <v>512013241</v>
      </c>
      <c r="C13313">
        <v>180015</v>
      </c>
      <c r="E13313" s="1">
        <v>43794.71298611111</v>
      </c>
      <c r="F13313">
        <v>1</v>
      </c>
      <c r="H13313">
        <v>360</v>
      </c>
      <c r="I13313" s="1">
        <v>43808.729166666664</v>
      </c>
      <c r="J13313" s="2">
        <f t="shared" si="621"/>
        <v>1</v>
      </c>
      <c r="K13313" s="2" t="str">
        <f>IFERROR(VLOOKUP(A13313,Aux!A:B,2,0),"Outros")</f>
        <v>Municípios</v>
      </c>
      <c r="L13313" s="2">
        <f t="shared" si="622"/>
        <v>2019</v>
      </c>
      <c r="M13313">
        <f t="shared" si="623"/>
        <v>48</v>
      </c>
    </row>
    <row r="13314" spans="1:13" x14ac:dyDescent="0.35">
      <c r="A13314" t="s">
        <v>154</v>
      </c>
      <c r="B13314">
        <v>506818829</v>
      </c>
      <c r="C13314">
        <v>180016</v>
      </c>
      <c r="D13314" t="s">
        <v>9950</v>
      </c>
      <c r="E13314" s="1">
        <v>43794.721666666665</v>
      </c>
      <c r="F13314">
        <v>13</v>
      </c>
      <c r="G13314" t="s">
        <v>156</v>
      </c>
      <c r="H13314">
        <v>360</v>
      </c>
      <c r="I13314" s="1">
        <v>43805.999305555553</v>
      </c>
      <c r="J13314" s="2">
        <f t="shared" ref="J13314:J13377" si="624">IF(C13314=C13313,"",1)</f>
        <v>1</v>
      </c>
      <c r="K13314" s="2" t="str">
        <f>IFERROR(VLOOKUP(A13314,Aux!A:B,2,0),"Outros")</f>
        <v>Municípios</v>
      </c>
      <c r="L13314" s="2">
        <f t="shared" ref="L13314:L13377" si="625">YEAR(E13314)</f>
        <v>2019</v>
      </c>
      <c r="M13314">
        <f t="shared" ref="M13314:M13377" si="626">WEEKNUM(E13314)</f>
        <v>48</v>
      </c>
    </row>
    <row r="13315" spans="1:13" x14ac:dyDescent="0.35">
      <c r="A13315" t="s">
        <v>213</v>
      </c>
      <c r="B13315">
        <v>512012814</v>
      </c>
      <c r="C13315">
        <v>180017</v>
      </c>
      <c r="D13315" t="s">
        <v>10896</v>
      </c>
      <c r="E13315" s="1">
        <v>43794.725798611114</v>
      </c>
      <c r="F13315">
        <v>1</v>
      </c>
      <c r="G13315" t="s">
        <v>1755</v>
      </c>
      <c r="H13315">
        <v>340</v>
      </c>
      <c r="I13315" s="1">
        <v>43805.729166666664</v>
      </c>
      <c r="J13315" s="2">
        <f t="shared" si="624"/>
        <v>1</v>
      </c>
      <c r="K13315" s="2" t="str">
        <f>IFERROR(VLOOKUP(A13315,Aux!A:B,2,0),"Outros")</f>
        <v>Municípios</v>
      </c>
      <c r="L13315" s="2">
        <f t="shared" si="625"/>
        <v>2019</v>
      </c>
      <c r="M13315">
        <f t="shared" si="626"/>
        <v>48</v>
      </c>
    </row>
    <row r="13316" spans="1:13" x14ac:dyDescent="0.35">
      <c r="A13316" t="s">
        <v>213</v>
      </c>
      <c r="B13316">
        <v>512012814</v>
      </c>
      <c r="C13316">
        <v>180018</v>
      </c>
      <c r="D13316" t="s">
        <v>10724</v>
      </c>
      <c r="E13316" s="1">
        <v>43794.741030092591</v>
      </c>
      <c r="F13316">
        <v>1</v>
      </c>
      <c r="G13316" t="s">
        <v>1755</v>
      </c>
      <c r="H13316">
        <v>5</v>
      </c>
      <c r="I13316" s="1">
        <v>43823.729166666664</v>
      </c>
      <c r="J13316" s="2">
        <f t="shared" si="624"/>
        <v>1</v>
      </c>
      <c r="K13316" s="2" t="str">
        <f>IFERROR(VLOOKUP(A13316,Aux!A:B,2,0),"Outros")</f>
        <v>Municípios</v>
      </c>
      <c r="L13316" s="2">
        <f t="shared" si="625"/>
        <v>2019</v>
      </c>
      <c r="M13316">
        <f t="shared" si="626"/>
        <v>48</v>
      </c>
    </row>
    <row r="13317" spans="1:13" x14ac:dyDescent="0.35">
      <c r="A13317" t="s">
        <v>12</v>
      </c>
      <c r="B13317">
        <v>508481287</v>
      </c>
      <c r="C13317">
        <v>180019</v>
      </c>
      <c r="D13317" t="s">
        <v>10725</v>
      </c>
      <c r="E13317" s="1">
        <v>43794.75403935185</v>
      </c>
      <c r="F13317">
        <v>13</v>
      </c>
      <c r="G13317" t="s">
        <v>14</v>
      </c>
      <c r="H13317">
        <v>360</v>
      </c>
      <c r="I13317" s="1">
        <v>43801.708333333336</v>
      </c>
      <c r="J13317" s="2">
        <f t="shared" si="624"/>
        <v>1</v>
      </c>
      <c r="K13317" s="2" t="str">
        <f>IFERROR(VLOOKUP(A13317,Aux!A:B,2,0),"Outros")</f>
        <v>Hospitais</v>
      </c>
      <c r="L13317" s="2">
        <f t="shared" si="625"/>
        <v>2019</v>
      </c>
      <c r="M13317">
        <f t="shared" si="626"/>
        <v>48</v>
      </c>
    </row>
    <row r="13318" spans="1:13" x14ac:dyDescent="0.35">
      <c r="A13318" t="s">
        <v>12</v>
      </c>
      <c r="B13318">
        <v>508481287</v>
      </c>
      <c r="C13318">
        <v>180020</v>
      </c>
      <c r="D13318" t="s">
        <v>10059</v>
      </c>
      <c r="E13318" s="1">
        <v>43795.349131944444</v>
      </c>
      <c r="F13318">
        <v>1</v>
      </c>
      <c r="G13318" t="s">
        <v>14</v>
      </c>
      <c r="H13318">
        <v>360</v>
      </c>
      <c r="I13318" s="1">
        <v>43798.708333333336</v>
      </c>
      <c r="J13318" s="2">
        <f t="shared" si="624"/>
        <v>1</v>
      </c>
      <c r="K13318" s="2" t="str">
        <f>IFERROR(VLOOKUP(A13318,Aux!A:B,2,0),"Outros")</f>
        <v>Hospitais</v>
      </c>
      <c r="L13318" s="2">
        <f t="shared" si="625"/>
        <v>2019</v>
      </c>
      <c r="M13318">
        <f t="shared" si="626"/>
        <v>48</v>
      </c>
    </row>
    <row r="13319" spans="1:13" x14ac:dyDescent="0.35">
      <c r="A13319" t="s">
        <v>12</v>
      </c>
      <c r="B13319">
        <v>508481287</v>
      </c>
      <c r="C13319">
        <v>180021</v>
      </c>
      <c r="D13319" t="s">
        <v>10726</v>
      </c>
      <c r="E13319" s="1">
        <v>43795.363125000003</v>
      </c>
      <c r="F13319">
        <v>1</v>
      </c>
      <c r="G13319" t="s">
        <v>14</v>
      </c>
      <c r="H13319">
        <v>360</v>
      </c>
      <c r="I13319" s="1">
        <v>43801.708333333336</v>
      </c>
      <c r="J13319" s="2">
        <f t="shared" si="624"/>
        <v>1</v>
      </c>
      <c r="K13319" s="2" t="str">
        <f>IFERROR(VLOOKUP(A13319,Aux!A:B,2,0),"Outros")</f>
        <v>Hospitais</v>
      </c>
      <c r="L13319" s="2">
        <f t="shared" si="625"/>
        <v>2019</v>
      </c>
      <c r="M13319">
        <f t="shared" si="626"/>
        <v>48</v>
      </c>
    </row>
    <row r="13320" spans="1:13" x14ac:dyDescent="0.35">
      <c r="A13320" t="s">
        <v>9</v>
      </c>
      <c r="B13320">
        <v>506673626</v>
      </c>
      <c r="C13320">
        <v>180022</v>
      </c>
      <c r="D13320" t="s">
        <v>10897</v>
      </c>
      <c r="E13320" s="1">
        <v>43795.397824074076</v>
      </c>
      <c r="F13320">
        <v>1</v>
      </c>
      <c r="G13320" t="s">
        <v>11</v>
      </c>
      <c r="H13320">
        <v>360</v>
      </c>
      <c r="I13320" s="1">
        <v>43800.999305555553</v>
      </c>
      <c r="J13320" s="2">
        <f t="shared" si="624"/>
        <v>1</v>
      </c>
      <c r="K13320" s="2" t="str">
        <f>IFERROR(VLOOKUP(A13320,Aux!A:B,2,0),"Outros")</f>
        <v>Municípios</v>
      </c>
      <c r="L13320" s="2">
        <f t="shared" si="625"/>
        <v>2019</v>
      </c>
      <c r="M13320">
        <f t="shared" si="626"/>
        <v>48</v>
      </c>
    </row>
    <row r="13321" spans="1:13" x14ac:dyDescent="0.35">
      <c r="A13321" t="s">
        <v>39</v>
      </c>
      <c r="B13321">
        <v>507023129</v>
      </c>
      <c r="C13321">
        <v>180023</v>
      </c>
      <c r="D13321" t="s">
        <v>10950</v>
      </c>
      <c r="E13321" s="1">
        <v>43795.403090277781</v>
      </c>
      <c r="F13321">
        <v>13</v>
      </c>
      <c r="G13321" t="s">
        <v>33</v>
      </c>
      <c r="H13321">
        <v>340</v>
      </c>
      <c r="I13321" s="1">
        <v>43802.708333333336</v>
      </c>
      <c r="J13321" s="2">
        <f t="shared" si="624"/>
        <v>1</v>
      </c>
      <c r="K13321" s="2" t="str">
        <f>IFERROR(VLOOKUP(A13321,Aux!A:B,2,0),"Outros")</f>
        <v>Outros</v>
      </c>
      <c r="L13321" s="2">
        <f t="shared" si="625"/>
        <v>2019</v>
      </c>
      <c r="M13321">
        <f t="shared" si="626"/>
        <v>48</v>
      </c>
    </row>
    <row r="13322" spans="1:13" x14ac:dyDescent="0.35">
      <c r="A13322" t="s">
        <v>71</v>
      </c>
      <c r="B13322">
        <v>500051054</v>
      </c>
      <c r="C13322">
        <v>180024</v>
      </c>
      <c r="E13322" s="1">
        <v>43795.415150462963</v>
      </c>
      <c r="F13322">
        <v>13</v>
      </c>
      <c r="G13322" t="s">
        <v>33</v>
      </c>
      <c r="H13322">
        <v>400</v>
      </c>
      <c r="J13322" s="2">
        <f t="shared" si="624"/>
        <v>1</v>
      </c>
      <c r="K13322" s="2" t="str">
        <f>IFERROR(VLOOKUP(A13322,Aux!A:B,2,0),"Outros")</f>
        <v>Municípios</v>
      </c>
      <c r="L13322" s="2">
        <f t="shared" si="625"/>
        <v>2019</v>
      </c>
      <c r="M13322">
        <f t="shared" si="626"/>
        <v>48</v>
      </c>
    </row>
    <row r="13323" spans="1:13" x14ac:dyDescent="0.35">
      <c r="A13323" t="s">
        <v>12</v>
      </c>
      <c r="B13323">
        <v>508481287</v>
      </c>
      <c r="C13323">
        <v>180027</v>
      </c>
      <c r="D13323" t="s">
        <v>10727</v>
      </c>
      <c r="E13323" s="1">
        <v>43795.43273148148</v>
      </c>
      <c r="F13323">
        <v>13</v>
      </c>
      <c r="G13323" t="s">
        <v>14</v>
      </c>
      <c r="H13323">
        <v>360</v>
      </c>
      <c r="I13323" s="1">
        <v>43802.708333333336</v>
      </c>
      <c r="J13323" s="2">
        <f t="shared" si="624"/>
        <v>1</v>
      </c>
      <c r="K13323" s="2" t="str">
        <f>IFERROR(VLOOKUP(A13323,Aux!A:B,2,0),"Outros")</f>
        <v>Hospitais</v>
      </c>
      <c r="L13323" s="2">
        <f t="shared" si="625"/>
        <v>2019</v>
      </c>
      <c r="M13323">
        <f t="shared" si="626"/>
        <v>48</v>
      </c>
    </row>
    <row r="13324" spans="1:13" x14ac:dyDescent="0.35">
      <c r="A13324" t="s">
        <v>251</v>
      </c>
      <c r="B13324">
        <v>508069645</v>
      </c>
      <c r="C13324">
        <v>180028</v>
      </c>
      <c r="D13324" t="s">
        <v>10764</v>
      </c>
      <c r="E13324" s="1">
        <v>43795.434745370374</v>
      </c>
      <c r="F13324">
        <v>1</v>
      </c>
      <c r="G13324" t="s">
        <v>10765</v>
      </c>
      <c r="H13324">
        <v>360</v>
      </c>
      <c r="I13324" s="1">
        <v>43805.708333333336</v>
      </c>
      <c r="J13324" s="2">
        <f t="shared" si="624"/>
        <v>1</v>
      </c>
      <c r="K13324" s="2" t="str">
        <f>IFERROR(VLOOKUP(A13324,Aux!A:B,2,0),"Outros")</f>
        <v>Escolas</v>
      </c>
      <c r="L13324" s="2">
        <f t="shared" si="625"/>
        <v>2019</v>
      </c>
      <c r="M13324">
        <f t="shared" si="626"/>
        <v>48</v>
      </c>
    </row>
    <row r="13325" spans="1:13" x14ac:dyDescent="0.35">
      <c r="A13325" t="s">
        <v>962</v>
      </c>
      <c r="B13325">
        <v>600013855</v>
      </c>
      <c r="C13325">
        <v>180030</v>
      </c>
      <c r="D13325" t="s">
        <v>10766</v>
      </c>
      <c r="E13325" s="1">
        <v>43795.439166666663</v>
      </c>
      <c r="F13325">
        <v>13</v>
      </c>
      <c r="G13325" t="s">
        <v>1140</v>
      </c>
      <c r="H13325">
        <v>340</v>
      </c>
      <c r="I13325" s="1">
        <v>43804.999305555553</v>
      </c>
      <c r="J13325" s="2">
        <f t="shared" si="624"/>
        <v>1</v>
      </c>
      <c r="K13325" s="2" t="str">
        <f>IFERROR(VLOOKUP(A13325,Aux!A:B,2,0),"Outros")</f>
        <v>Outros</v>
      </c>
      <c r="L13325" s="2">
        <f t="shared" si="625"/>
        <v>2019</v>
      </c>
      <c r="M13325">
        <f t="shared" si="626"/>
        <v>48</v>
      </c>
    </row>
    <row r="13326" spans="1:13" x14ac:dyDescent="0.35">
      <c r="A13326" t="s">
        <v>12</v>
      </c>
      <c r="B13326">
        <v>508481287</v>
      </c>
      <c r="C13326">
        <v>180032</v>
      </c>
      <c r="D13326" t="s">
        <v>10728</v>
      </c>
      <c r="E13326" s="1">
        <v>43795.451331018521</v>
      </c>
      <c r="F13326">
        <v>1</v>
      </c>
      <c r="G13326" t="s">
        <v>14</v>
      </c>
      <c r="H13326">
        <v>360</v>
      </c>
      <c r="I13326" s="1">
        <v>43798.708333333336</v>
      </c>
      <c r="J13326" s="2">
        <f t="shared" si="624"/>
        <v>1</v>
      </c>
      <c r="K13326" s="2" t="str">
        <f>IFERROR(VLOOKUP(A13326,Aux!A:B,2,0),"Outros")</f>
        <v>Hospitais</v>
      </c>
      <c r="L13326" s="2">
        <f t="shared" si="625"/>
        <v>2019</v>
      </c>
      <c r="M13326">
        <f t="shared" si="626"/>
        <v>48</v>
      </c>
    </row>
    <row r="13327" spans="1:13" x14ac:dyDescent="0.35">
      <c r="A13327" t="s">
        <v>39</v>
      </c>
      <c r="B13327">
        <v>507023129</v>
      </c>
      <c r="C13327">
        <v>180033</v>
      </c>
      <c r="D13327" t="s">
        <v>10729</v>
      </c>
      <c r="E13327" s="1">
        <v>43795.457731481481</v>
      </c>
      <c r="F13327">
        <v>1</v>
      </c>
      <c r="G13327" t="s">
        <v>33</v>
      </c>
      <c r="H13327">
        <v>360</v>
      </c>
      <c r="I13327" s="1">
        <v>43798.708333333336</v>
      </c>
      <c r="J13327" s="2">
        <f t="shared" si="624"/>
        <v>1</v>
      </c>
      <c r="K13327" s="2" t="str">
        <f>IFERROR(VLOOKUP(A13327,Aux!A:B,2,0),"Outros")</f>
        <v>Outros</v>
      </c>
      <c r="L13327" s="2">
        <f t="shared" si="625"/>
        <v>2019</v>
      </c>
      <c r="M13327">
        <f t="shared" si="626"/>
        <v>48</v>
      </c>
    </row>
    <row r="13328" spans="1:13" x14ac:dyDescent="0.35">
      <c r="A13328" t="s">
        <v>150</v>
      </c>
      <c r="B13328">
        <v>505309939</v>
      </c>
      <c r="C13328">
        <v>180034</v>
      </c>
      <c r="D13328" t="s">
        <v>10951</v>
      </c>
      <c r="E13328" s="1">
        <v>43795.458668981482</v>
      </c>
      <c r="F13328">
        <v>1</v>
      </c>
      <c r="G13328" t="s">
        <v>152</v>
      </c>
      <c r="H13328">
        <v>360</v>
      </c>
      <c r="I13328" s="1">
        <v>43803.6875</v>
      </c>
      <c r="J13328" s="2">
        <f t="shared" si="624"/>
        <v>1</v>
      </c>
      <c r="K13328" s="2" t="str">
        <f>IFERROR(VLOOKUP(A13328,Aux!A:B,2,0),"Outros")</f>
        <v>Municípios</v>
      </c>
      <c r="L13328" s="2">
        <f t="shared" si="625"/>
        <v>2019</v>
      </c>
      <c r="M13328">
        <f t="shared" si="626"/>
        <v>48</v>
      </c>
    </row>
    <row r="13329" spans="1:13" x14ac:dyDescent="0.35">
      <c r="A13329" t="s">
        <v>133</v>
      </c>
      <c r="B13329">
        <v>503539473</v>
      </c>
      <c r="C13329">
        <v>180037</v>
      </c>
      <c r="D13329" t="s">
        <v>10070</v>
      </c>
      <c r="E13329" s="1">
        <v>43795.466585648152</v>
      </c>
      <c r="F13329">
        <v>13</v>
      </c>
      <c r="G13329" t="s">
        <v>135</v>
      </c>
      <c r="H13329">
        <v>360</v>
      </c>
      <c r="I13329" s="1">
        <v>43801.999305555553</v>
      </c>
      <c r="J13329" s="2">
        <f t="shared" si="624"/>
        <v>1</v>
      </c>
      <c r="K13329" s="2" t="str">
        <f>IFERROR(VLOOKUP(A13329,Aux!A:B,2,0),"Outros")</f>
        <v>Municípios</v>
      </c>
      <c r="L13329" s="2">
        <f t="shared" si="625"/>
        <v>2019</v>
      </c>
      <c r="M13329">
        <f t="shared" si="626"/>
        <v>48</v>
      </c>
    </row>
    <row r="13330" spans="1:13" x14ac:dyDescent="0.35">
      <c r="A13330" t="s">
        <v>150</v>
      </c>
      <c r="B13330">
        <v>505309939</v>
      </c>
      <c r="C13330">
        <v>180038</v>
      </c>
      <c r="D13330" t="s">
        <v>10730</v>
      </c>
      <c r="E13330" s="1">
        <v>43795.473692129628</v>
      </c>
      <c r="F13330">
        <v>1</v>
      </c>
      <c r="G13330" t="s">
        <v>152</v>
      </c>
      <c r="H13330">
        <v>360</v>
      </c>
      <c r="I13330" s="1">
        <v>43803.6875</v>
      </c>
      <c r="J13330" s="2">
        <f t="shared" si="624"/>
        <v>1</v>
      </c>
      <c r="K13330" s="2" t="str">
        <f>IFERROR(VLOOKUP(A13330,Aux!A:B,2,0),"Outros")</f>
        <v>Municípios</v>
      </c>
      <c r="L13330" s="2">
        <f t="shared" si="625"/>
        <v>2019</v>
      </c>
      <c r="M13330">
        <f t="shared" si="626"/>
        <v>48</v>
      </c>
    </row>
    <row r="13331" spans="1:13" x14ac:dyDescent="0.35">
      <c r="A13331" t="s">
        <v>9</v>
      </c>
      <c r="B13331">
        <v>506673626</v>
      </c>
      <c r="C13331">
        <v>180039</v>
      </c>
      <c r="D13331" t="s">
        <v>10898</v>
      </c>
      <c r="E13331" s="1">
        <v>43795.474791666667</v>
      </c>
      <c r="F13331">
        <v>1</v>
      </c>
      <c r="G13331" t="s">
        <v>11</v>
      </c>
      <c r="H13331">
        <v>360</v>
      </c>
      <c r="I13331" s="1">
        <v>43804.999305555553</v>
      </c>
      <c r="J13331" s="2">
        <f t="shared" si="624"/>
        <v>1</v>
      </c>
      <c r="K13331" s="2" t="str">
        <f>IFERROR(VLOOKUP(A13331,Aux!A:B,2,0),"Outros")</f>
        <v>Municípios</v>
      </c>
      <c r="L13331" s="2">
        <f t="shared" si="625"/>
        <v>2019</v>
      </c>
      <c r="M13331">
        <f t="shared" si="626"/>
        <v>48</v>
      </c>
    </row>
    <row r="13332" spans="1:13" x14ac:dyDescent="0.35">
      <c r="A13332" t="s">
        <v>122</v>
      </c>
      <c r="B13332">
        <v>506173968</v>
      </c>
      <c r="C13332">
        <v>180040</v>
      </c>
      <c r="D13332" t="s">
        <v>10899</v>
      </c>
      <c r="E13332" s="1">
        <v>43795.481168981481</v>
      </c>
      <c r="F13332">
        <v>1</v>
      </c>
      <c r="G13332" t="s">
        <v>597</v>
      </c>
      <c r="H13332">
        <v>220</v>
      </c>
      <c r="I13332" s="1">
        <v>43801.75</v>
      </c>
      <c r="J13332" s="2">
        <f t="shared" si="624"/>
        <v>1</v>
      </c>
      <c r="K13332" s="2" t="str">
        <f>IFERROR(VLOOKUP(A13332,Aux!A:B,2,0),"Outros")</f>
        <v>Municípios</v>
      </c>
      <c r="L13332" s="2">
        <f t="shared" si="625"/>
        <v>2019</v>
      </c>
      <c r="M13332">
        <f t="shared" si="626"/>
        <v>48</v>
      </c>
    </row>
    <row r="13333" spans="1:13" x14ac:dyDescent="0.35">
      <c r="A13333" t="s">
        <v>12</v>
      </c>
      <c r="B13333">
        <v>508481287</v>
      </c>
      <c r="C13333">
        <v>180041</v>
      </c>
      <c r="D13333" t="s">
        <v>10767</v>
      </c>
      <c r="E13333" s="1">
        <v>43795.483935185184</v>
      </c>
      <c r="F13333">
        <v>1</v>
      </c>
      <c r="G13333" t="s">
        <v>14</v>
      </c>
      <c r="H13333">
        <v>360</v>
      </c>
      <c r="I13333" s="1">
        <v>43798.708333333336</v>
      </c>
      <c r="J13333" s="2">
        <f t="shared" si="624"/>
        <v>1</v>
      </c>
      <c r="K13333" s="2" t="str">
        <f>IFERROR(VLOOKUP(A13333,Aux!A:B,2,0),"Outros")</f>
        <v>Hospitais</v>
      </c>
      <c r="L13333" s="2">
        <f t="shared" si="625"/>
        <v>2019</v>
      </c>
      <c r="M13333">
        <f t="shared" si="626"/>
        <v>48</v>
      </c>
    </row>
    <row r="13334" spans="1:13" x14ac:dyDescent="0.35">
      <c r="A13334" t="s">
        <v>133</v>
      </c>
      <c r="B13334">
        <v>503539473</v>
      </c>
      <c r="C13334">
        <v>180042</v>
      </c>
      <c r="D13334" t="s">
        <v>10731</v>
      </c>
      <c r="E13334" s="1">
        <v>43795.490717592591</v>
      </c>
      <c r="F13334">
        <v>1</v>
      </c>
      <c r="G13334" t="s">
        <v>194</v>
      </c>
      <c r="H13334">
        <v>360</v>
      </c>
      <c r="I13334" s="1">
        <v>43801.999305555553</v>
      </c>
      <c r="J13334" s="2">
        <f t="shared" si="624"/>
        <v>1</v>
      </c>
      <c r="K13334" s="2" t="str">
        <f>IFERROR(VLOOKUP(A13334,Aux!A:B,2,0),"Outros")</f>
        <v>Municípios</v>
      </c>
      <c r="L13334" s="2">
        <f t="shared" si="625"/>
        <v>2019</v>
      </c>
      <c r="M13334">
        <f t="shared" si="626"/>
        <v>48</v>
      </c>
    </row>
    <row r="13335" spans="1:13" x14ac:dyDescent="0.35">
      <c r="A13335" t="s">
        <v>122</v>
      </c>
      <c r="B13335">
        <v>506173968</v>
      </c>
      <c r="C13335">
        <v>180044</v>
      </c>
      <c r="D13335" t="s">
        <v>10732</v>
      </c>
      <c r="E13335" s="1">
        <v>43795.500057870369</v>
      </c>
      <c r="F13335">
        <v>1</v>
      </c>
      <c r="G13335" t="s">
        <v>597</v>
      </c>
      <c r="H13335">
        <v>360</v>
      </c>
      <c r="I13335" s="1">
        <v>43801.75</v>
      </c>
      <c r="J13335" s="2">
        <f t="shared" si="624"/>
        <v>1</v>
      </c>
      <c r="K13335" s="2" t="str">
        <f>IFERROR(VLOOKUP(A13335,Aux!A:B,2,0),"Outros")</f>
        <v>Municípios</v>
      </c>
      <c r="L13335" s="2">
        <f t="shared" si="625"/>
        <v>2019</v>
      </c>
      <c r="M13335">
        <f t="shared" si="626"/>
        <v>48</v>
      </c>
    </row>
    <row r="13336" spans="1:13" x14ac:dyDescent="0.35">
      <c r="A13336" t="s">
        <v>122</v>
      </c>
      <c r="B13336">
        <v>506173968</v>
      </c>
      <c r="C13336">
        <v>180045</v>
      </c>
      <c r="D13336" t="s">
        <v>10900</v>
      </c>
      <c r="E13336" s="1">
        <v>43795.504548611112</v>
      </c>
      <c r="F13336">
        <v>3</v>
      </c>
      <c r="G13336" t="s">
        <v>1277</v>
      </c>
      <c r="H13336">
        <v>340</v>
      </c>
      <c r="I13336" s="1">
        <v>43839.708333333336</v>
      </c>
      <c r="J13336" s="2">
        <f t="shared" si="624"/>
        <v>1</v>
      </c>
      <c r="K13336" s="2" t="str">
        <f>IFERROR(VLOOKUP(A13336,Aux!A:B,2,0),"Outros")</f>
        <v>Municípios</v>
      </c>
      <c r="L13336" s="2">
        <f t="shared" si="625"/>
        <v>2019</v>
      </c>
      <c r="M13336">
        <f t="shared" si="626"/>
        <v>48</v>
      </c>
    </row>
    <row r="13337" spans="1:13" x14ac:dyDescent="0.35">
      <c r="A13337" t="s">
        <v>39</v>
      </c>
      <c r="B13337">
        <v>507023129</v>
      </c>
      <c r="C13337">
        <v>180046</v>
      </c>
      <c r="D13337" t="s">
        <v>10901</v>
      </c>
      <c r="E13337" s="1">
        <v>43795.506145833337</v>
      </c>
      <c r="F13337">
        <v>13</v>
      </c>
      <c r="G13337" t="s">
        <v>33</v>
      </c>
      <c r="H13337">
        <v>360</v>
      </c>
      <c r="I13337" s="1">
        <v>43805.708333333336</v>
      </c>
      <c r="J13337" s="2">
        <f t="shared" si="624"/>
        <v>1</v>
      </c>
      <c r="K13337" s="2" t="str">
        <f>IFERROR(VLOOKUP(A13337,Aux!A:B,2,0),"Outros")</f>
        <v>Outros</v>
      </c>
      <c r="L13337" s="2">
        <f t="shared" si="625"/>
        <v>2019</v>
      </c>
      <c r="M13337">
        <f t="shared" si="626"/>
        <v>48</v>
      </c>
    </row>
    <row r="13338" spans="1:13" x14ac:dyDescent="0.35">
      <c r="A13338" t="s">
        <v>528</v>
      </c>
      <c r="B13338">
        <v>512044040</v>
      </c>
      <c r="C13338">
        <v>180047</v>
      </c>
      <c r="D13338" t="s">
        <v>10868</v>
      </c>
      <c r="E13338" s="1">
        <v>43795.507430555554</v>
      </c>
      <c r="F13338">
        <v>1</v>
      </c>
      <c r="G13338" t="s">
        <v>225</v>
      </c>
      <c r="H13338">
        <v>360</v>
      </c>
      <c r="I13338" s="1">
        <v>43801.999305555553</v>
      </c>
      <c r="J13338" s="2">
        <f t="shared" si="624"/>
        <v>1</v>
      </c>
      <c r="K13338" s="2" t="str">
        <f>IFERROR(VLOOKUP(A13338,Aux!A:B,2,0),"Outros")</f>
        <v>Municípios</v>
      </c>
      <c r="L13338" s="2">
        <f t="shared" si="625"/>
        <v>2019</v>
      </c>
      <c r="M13338">
        <f t="shared" si="626"/>
        <v>48</v>
      </c>
    </row>
    <row r="13339" spans="1:13" x14ac:dyDescent="0.35">
      <c r="A13339" t="s">
        <v>12</v>
      </c>
      <c r="B13339">
        <v>508481287</v>
      </c>
      <c r="C13339">
        <v>180048</v>
      </c>
      <c r="D13339" t="s">
        <v>10952</v>
      </c>
      <c r="E13339" s="1">
        <v>43795.513043981482</v>
      </c>
      <c r="F13339">
        <v>1</v>
      </c>
      <c r="G13339" t="s">
        <v>14</v>
      </c>
      <c r="H13339">
        <v>5</v>
      </c>
      <c r="I13339" s="1">
        <v>43798.708333333336</v>
      </c>
      <c r="J13339" s="2">
        <f t="shared" si="624"/>
        <v>1</v>
      </c>
      <c r="K13339" s="2" t="str">
        <f>IFERROR(VLOOKUP(A13339,Aux!A:B,2,0),"Outros")</f>
        <v>Hospitais</v>
      </c>
      <c r="L13339" s="2">
        <f t="shared" si="625"/>
        <v>2019</v>
      </c>
      <c r="M13339">
        <f t="shared" si="626"/>
        <v>48</v>
      </c>
    </row>
    <row r="13340" spans="1:13" x14ac:dyDescent="0.35">
      <c r="A13340" t="s">
        <v>437</v>
      </c>
      <c r="B13340">
        <v>600082520</v>
      </c>
      <c r="C13340">
        <v>180049</v>
      </c>
      <c r="D13340" t="s">
        <v>10869</v>
      </c>
      <c r="E13340" s="1">
        <v>43795.519236111111</v>
      </c>
      <c r="F13340">
        <v>13</v>
      </c>
      <c r="G13340" t="s">
        <v>1140</v>
      </c>
      <c r="H13340">
        <v>340</v>
      </c>
      <c r="I13340" s="1">
        <v>43800.999305555553</v>
      </c>
      <c r="J13340" s="2">
        <f t="shared" si="624"/>
        <v>1</v>
      </c>
      <c r="K13340" s="2" t="str">
        <f>IFERROR(VLOOKUP(A13340,Aux!A:B,2,0),"Outros")</f>
        <v>Outros</v>
      </c>
      <c r="L13340" s="2">
        <f t="shared" si="625"/>
        <v>2019</v>
      </c>
      <c r="M13340">
        <f t="shared" si="626"/>
        <v>48</v>
      </c>
    </row>
    <row r="13341" spans="1:13" x14ac:dyDescent="0.35">
      <c r="A13341" t="s">
        <v>157</v>
      </c>
      <c r="B13341">
        <v>500122237</v>
      </c>
      <c r="C13341">
        <v>180050</v>
      </c>
      <c r="D13341" t="s">
        <v>10733</v>
      </c>
      <c r="E13341" s="1">
        <v>43795.528148148151</v>
      </c>
      <c r="F13341">
        <v>13</v>
      </c>
      <c r="G13341" t="s">
        <v>33</v>
      </c>
      <c r="H13341">
        <v>340</v>
      </c>
      <c r="I13341" s="1">
        <v>43808.999305555553</v>
      </c>
      <c r="J13341" s="2">
        <f t="shared" si="624"/>
        <v>1</v>
      </c>
      <c r="K13341" s="2" t="str">
        <f>IFERROR(VLOOKUP(A13341,Aux!A:B,2,0),"Outros")</f>
        <v>Outros</v>
      </c>
      <c r="L13341" s="2">
        <f t="shared" si="625"/>
        <v>2019</v>
      </c>
      <c r="M13341">
        <f t="shared" si="626"/>
        <v>48</v>
      </c>
    </row>
    <row r="13342" spans="1:13" x14ac:dyDescent="0.35">
      <c r="A13342" t="s">
        <v>528</v>
      </c>
      <c r="B13342">
        <v>512044040</v>
      </c>
      <c r="C13342">
        <v>180051</v>
      </c>
      <c r="D13342" t="s">
        <v>10768</v>
      </c>
      <c r="E13342" s="1">
        <v>43795.53765046296</v>
      </c>
      <c r="F13342">
        <v>1</v>
      </c>
      <c r="G13342" t="s">
        <v>225</v>
      </c>
      <c r="H13342">
        <v>360</v>
      </c>
      <c r="I13342" s="1">
        <v>43800.999305555553</v>
      </c>
      <c r="J13342" s="2">
        <f t="shared" si="624"/>
        <v>1</v>
      </c>
      <c r="K13342" s="2" t="str">
        <f>IFERROR(VLOOKUP(A13342,Aux!A:B,2,0),"Outros")</f>
        <v>Municípios</v>
      </c>
      <c r="L13342" s="2">
        <f t="shared" si="625"/>
        <v>2019</v>
      </c>
      <c r="M13342">
        <f t="shared" si="626"/>
        <v>48</v>
      </c>
    </row>
    <row r="13343" spans="1:13" x14ac:dyDescent="0.35">
      <c r="A13343" t="s">
        <v>118</v>
      </c>
      <c r="B13343">
        <v>680015019</v>
      </c>
      <c r="C13343">
        <v>180052</v>
      </c>
      <c r="D13343" t="s">
        <v>10953</v>
      </c>
      <c r="E13343" s="1">
        <v>43795.567465277774</v>
      </c>
      <c r="F13343">
        <v>1</v>
      </c>
      <c r="G13343" t="s">
        <v>561</v>
      </c>
      <c r="H13343">
        <v>360</v>
      </c>
      <c r="I13343" s="1">
        <v>43798.666666666664</v>
      </c>
      <c r="J13343" s="2">
        <f t="shared" si="624"/>
        <v>1</v>
      </c>
      <c r="K13343" s="2" t="str">
        <f>IFERROR(VLOOKUP(A13343,Aux!A:B,2,0),"Outros")</f>
        <v>Águas e resíduos</v>
      </c>
      <c r="L13343" s="2">
        <f t="shared" si="625"/>
        <v>2019</v>
      </c>
      <c r="M13343">
        <f t="shared" si="626"/>
        <v>48</v>
      </c>
    </row>
    <row r="13344" spans="1:13" x14ac:dyDescent="0.35">
      <c r="A13344" t="s">
        <v>39</v>
      </c>
      <c r="B13344">
        <v>507023129</v>
      </c>
      <c r="C13344">
        <v>180053</v>
      </c>
      <c r="D13344" t="s">
        <v>10902</v>
      </c>
      <c r="E13344" s="1">
        <v>43795.592442129629</v>
      </c>
      <c r="F13344">
        <v>13</v>
      </c>
      <c r="G13344" t="s">
        <v>33</v>
      </c>
      <c r="H13344">
        <v>340</v>
      </c>
      <c r="I13344" s="1">
        <v>43816.708333333336</v>
      </c>
      <c r="J13344" s="2">
        <f t="shared" si="624"/>
        <v>1</v>
      </c>
      <c r="K13344" s="2" t="str">
        <f>IFERROR(VLOOKUP(A13344,Aux!A:B,2,0),"Outros")</f>
        <v>Outros</v>
      </c>
      <c r="L13344" s="2">
        <f t="shared" si="625"/>
        <v>2019</v>
      </c>
      <c r="M13344">
        <f t="shared" si="626"/>
        <v>48</v>
      </c>
    </row>
    <row r="13345" spans="1:13" x14ac:dyDescent="0.35">
      <c r="A13345" t="s">
        <v>38</v>
      </c>
      <c r="B13345">
        <v>123456789</v>
      </c>
      <c r="C13345">
        <v>180054</v>
      </c>
      <c r="E13345" s="1">
        <v>43795.598032407404</v>
      </c>
      <c r="F13345">
        <v>13</v>
      </c>
      <c r="G13345" t="s">
        <v>33</v>
      </c>
      <c r="H13345">
        <v>1</v>
      </c>
      <c r="J13345" s="2">
        <f t="shared" si="624"/>
        <v>1</v>
      </c>
      <c r="K13345" s="2" t="str">
        <f>IFERROR(VLOOKUP(A13345,Aux!A:B,2,0),"Outros")</f>
        <v>Outros</v>
      </c>
      <c r="L13345" s="2">
        <f t="shared" si="625"/>
        <v>2019</v>
      </c>
      <c r="M13345">
        <f t="shared" si="626"/>
        <v>48</v>
      </c>
    </row>
    <row r="13346" spans="1:13" x14ac:dyDescent="0.35">
      <c r="A13346" t="s">
        <v>15</v>
      </c>
      <c r="B13346">
        <v>503541567</v>
      </c>
      <c r="C13346">
        <v>180055</v>
      </c>
      <c r="D13346" t="s">
        <v>10734</v>
      </c>
      <c r="E13346" s="1">
        <v>43795.598310185182</v>
      </c>
      <c r="F13346">
        <v>3</v>
      </c>
      <c r="G13346" t="s">
        <v>481</v>
      </c>
      <c r="H13346">
        <v>150</v>
      </c>
      <c r="I13346" s="1">
        <v>43951.999305555553</v>
      </c>
      <c r="J13346" s="2">
        <f t="shared" si="624"/>
        <v>1</v>
      </c>
      <c r="K13346" s="2" t="str">
        <f>IFERROR(VLOOKUP(A13346,Aux!A:B,2,0),"Outros")</f>
        <v>Municípios</v>
      </c>
      <c r="L13346" s="2">
        <f t="shared" si="625"/>
        <v>2019</v>
      </c>
      <c r="M13346">
        <f t="shared" si="626"/>
        <v>48</v>
      </c>
    </row>
    <row r="13347" spans="1:13" x14ac:dyDescent="0.35">
      <c r="A13347" t="s">
        <v>12</v>
      </c>
      <c r="B13347">
        <v>508481287</v>
      </c>
      <c r="C13347">
        <v>180056</v>
      </c>
      <c r="D13347" t="s">
        <v>10812</v>
      </c>
      <c r="E13347" s="1">
        <v>43795.608657407407</v>
      </c>
      <c r="F13347">
        <v>1</v>
      </c>
      <c r="G13347" t="s">
        <v>14</v>
      </c>
      <c r="H13347">
        <v>360</v>
      </c>
      <c r="I13347" s="1">
        <v>43801.583333333336</v>
      </c>
      <c r="J13347" s="2">
        <f t="shared" si="624"/>
        <v>1</v>
      </c>
      <c r="K13347" s="2" t="str">
        <f>IFERROR(VLOOKUP(A13347,Aux!A:B,2,0),"Outros")</f>
        <v>Hospitais</v>
      </c>
      <c r="L13347" s="2">
        <f t="shared" si="625"/>
        <v>2019</v>
      </c>
      <c r="M13347">
        <f t="shared" si="626"/>
        <v>48</v>
      </c>
    </row>
    <row r="13348" spans="1:13" x14ac:dyDescent="0.35">
      <c r="A13348" t="s">
        <v>9</v>
      </c>
      <c r="B13348">
        <v>506673626</v>
      </c>
      <c r="C13348">
        <v>180057</v>
      </c>
      <c r="D13348" t="s">
        <v>10813</v>
      </c>
      <c r="E13348" s="1">
        <v>43795.616423611114</v>
      </c>
      <c r="F13348">
        <v>13</v>
      </c>
      <c r="G13348" t="s">
        <v>11</v>
      </c>
      <c r="H13348">
        <v>360</v>
      </c>
      <c r="I13348" s="1">
        <v>43800.999305555553</v>
      </c>
      <c r="J13348" s="2">
        <f t="shared" si="624"/>
        <v>1</v>
      </c>
      <c r="K13348" s="2" t="str">
        <f>IFERROR(VLOOKUP(A13348,Aux!A:B,2,0),"Outros")</f>
        <v>Municípios</v>
      </c>
      <c r="L13348" s="2">
        <f t="shared" si="625"/>
        <v>2019</v>
      </c>
      <c r="M13348">
        <f t="shared" si="626"/>
        <v>48</v>
      </c>
    </row>
    <row r="13349" spans="1:13" x14ac:dyDescent="0.35">
      <c r="A13349" t="s">
        <v>133</v>
      </c>
      <c r="B13349">
        <v>503539473</v>
      </c>
      <c r="C13349">
        <v>180058</v>
      </c>
      <c r="D13349" t="s">
        <v>10735</v>
      </c>
      <c r="E13349" s="1">
        <v>43795.616956018515</v>
      </c>
      <c r="F13349">
        <v>1</v>
      </c>
      <c r="G13349" t="s">
        <v>135</v>
      </c>
      <c r="H13349">
        <v>360</v>
      </c>
      <c r="I13349" s="1">
        <v>43798.999305555553</v>
      </c>
      <c r="J13349" s="2">
        <f t="shared" si="624"/>
        <v>1</v>
      </c>
      <c r="K13349" s="2" t="str">
        <f>IFERROR(VLOOKUP(A13349,Aux!A:B,2,0),"Outros")</f>
        <v>Municípios</v>
      </c>
      <c r="L13349" s="2">
        <f t="shared" si="625"/>
        <v>2019</v>
      </c>
      <c r="M13349">
        <f t="shared" si="626"/>
        <v>48</v>
      </c>
    </row>
    <row r="13350" spans="1:13" x14ac:dyDescent="0.35">
      <c r="A13350" t="s">
        <v>57</v>
      </c>
      <c r="B13350">
        <v>501294104</v>
      </c>
      <c r="C13350">
        <v>180059</v>
      </c>
      <c r="D13350" t="s">
        <v>10954</v>
      </c>
      <c r="E13350" s="1">
        <v>43795.622083333335</v>
      </c>
      <c r="F13350">
        <v>1</v>
      </c>
      <c r="G13350" t="s">
        <v>59</v>
      </c>
      <c r="H13350">
        <v>360</v>
      </c>
      <c r="I13350" s="1">
        <v>43798.666666666664</v>
      </c>
      <c r="J13350" s="2">
        <f t="shared" si="624"/>
        <v>1</v>
      </c>
      <c r="K13350" s="2" t="str">
        <f>IFERROR(VLOOKUP(A13350,Aux!A:B,2,0),"Outros")</f>
        <v>Municípios</v>
      </c>
      <c r="L13350" s="2">
        <f t="shared" si="625"/>
        <v>2019</v>
      </c>
      <c r="M13350">
        <f t="shared" si="626"/>
        <v>48</v>
      </c>
    </row>
    <row r="13351" spans="1:13" x14ac:dyDescent="0.35">
      <c r="A13351" t="s">
        <v>130</v>
      </c>
      <c r="B13351">
        <v>512103070</v>
      </c>
      <c r="C13351">
        <v>180060</v>
      </c>
      <c r="D13351" t="s">
        <v>131</v>
      </c>
      <c r="E13351" s="1">
        <v>43795.63486111111</v>
      </c>
      <c r="F13351">
        <v>1</v>
      </c>
      <c r="G13351" t="s">
        <v>132</v>
      </c>
      <c r="H13351">
        <v>360</v>
      </c>
      <c r="I13351" s="1">
        <v>43805.999305555553</v>
      </c>
      <c r="J13351" s="2">
        <f t="shared" si="624"/>
        <v>1</v>
      </c>
      <c r="K13351" s="2" t="str">
        <f>IFERROR(VLOOKUP(A13351,Aux!A:B,2,0),"Outros")</f>
        <v>Hospitais</v>
      </c>
      <c r="L13351" s="2">
        <f t="shared" si="625"/>
        <v>2019</v>
      </c>
      <c r="M13351">
        <f t="shared" si="626"/>
        <v>48</v>
      </c>
    </row>
    <row r="13352" spans="1:13" x14ac:dyDescent="0.35">
      <c r="A13352" t="s">
        <v>37</v>
      </c>
      <c r="B13352">
        <v>506187543</v>
      </c>
      <c r="C13352">
        <v>180061</v>
      </c>
      <c r="D13352" t="s">
        <v>10769</v>
      </c>
      <c r="E13352" s="1">
        <v>43795.637916666667</v>
      </c>
      <c r="F13352">
        <v>1</v>
      </c>
      <c r="G13352" t="s">
        <v>10770</v>
      </c>
      <c r="H13352">
        <v>5</v>
      </c>
      <c r="I13352" s="1">
        <v>43801.999305555553</v>
      </c>
      <c r="J13352" s="2">
        <f t="shared" si="624"/>
        <v>1</v>
      </c>
      <c r="K13352" s="2" t="str">
        <f>IFERROR(VLOOKUP(A13352,Aux!A:B,2,0),"Outros")</f>
        <v>Municípios</v>
      </c>
      <c r="L13352" s="2">
        <f t="shared" si="625"/>
        <v>2019</v>
      </c>
      <c r="M13352">
        <f t="shared" si="626"/>
        <v>48</v>
      </c>
    </row>
    <row r="13353" spans="1:13" x14ac:dyDescent="0.35">
      <c r="A13353" t="s">
        <v>534</v>
      </c>
      <c r="B13353">
        <v>508354617</v>
      </c>
      <c r="C13353">
        <v>180062</v>
      </c>
      <c r="D13353" t="s">
        <v>10771</v>
      </c>
      <c r="E13353" s="1">
        <v>43795.638240740744</v>
      </c>
      <c r="F13353">
        <v>13</v>
      </c>
      <c r="G13353" t="s">
        <v>446</v>
      </c>
      <c r="H13353">
        <v>400</v>
      </c>
      <c r="I13353" s="1">
        <v>25569.999305555557</v>
      </c>
      <c r="J13353" s="2">
        <f t="shared" si="624"/>
        <v>1</v>
      </c>
      <c r="K13353" s="2" t="str">
        <f>IFERROR(VLOOKUP(A13353,Aux!A:B,2,0),"Outros")</f>
        <v>Municípios</v>
      </c>
      <c r="L13353" s="2">
        <f t="shared" si="625"/>
        <v>2019</v>
      </c>
      <c r="M13353">
        <f t="shared" si="626"/>
        <v>48</v>
      </c>
    </row>
    <row r="13354" spans="1:13" x14ac:dyDescent="0.35">
      <c r="A13354" t="s">
        <v>496</v>
      </c>
      <c r="B13354">
        <v>504828576</v>
      </c>
      <c r="C13354">
        <v>180063</v>
      </c>
      <c r="D13354" t="s">
        <v>10870</v>
      </c>
      <c r="E13354" s="1">
        <v>43795.656122685185</v>
      </c>
      <c r="F13354">
        <v>3</v>
      </c>
      <c r="G13354" t="s">
        <v>10871</v>
      </c>
      <c r="H13354">
        <v>220</v>
      </c>
      <c r="I13354" s="1">
        <v>43822.708333333336</v>
      </c>
      <c r="J13354" s="2">
        <f t="shared" si="624"/>
        <v>1</v>
      </c>
      <c r="K13354" s="2" t="str">
        <f>IFERROR(VLOOKUP(A13354,Aux!A:B,2,0),"Outros")</f>
        <v>Municípios</v>
      </c>
      <c r="L13354" s="2">
        <f t="shared" si="625"/>
        <v>2019</v>
      </c>
      <c r="M13354">
        <f t="shared" si="626"/>
        <v>48</v>
      </c>
    </row>
    <row r="13355" spans="1:13" x14ac:dyDescent="0.35">
      <c r="A13355" t="s">
        <v>130</v>
      </c>
      <c r="B13355">
        <v>512103070</v>
      </c>
      <c r="C13355">
        <v>180064</v>
      </c>
      <c r="D13355" t="s">
        <v>131</v>
      </c>
      <c r="E13355" s="1">
        <v>43795.657280092593</v>
      </c>
      <c r="F13355">
        <v>1</v>
      </c>
      <c r="G13355" t="s">
        <v>132</v>
      </c>
      <c r="H13355">
        <v>360</v>
      </c>
      <c r="I13355" s="1">
        <v>43805.999305555553</v>
      </c>
      <c r="J13355" s="2">
        <f t="shared" si="624"/>
        <v>1</v>
      </c>
      <c r="K13355" s="2" t="str">
        <f>IFERROR(VLOOKUP(A13355,Aux!A:B,2,0),"Outros")</f>
        <v>Hospitais</v>
      </c>
      <c r="L13355" s="2">
        <f t="shared" si="625"/>
        <v>2019</v>
      </c>
      <c r="M13355">
        <f t="shared" si="626"/>
        <v>48</v>
      </c>
    </row>
    <row r="13356" spans="1:13" x14ac:dyDescent="0.35">
      <c r="A13356" t="s">
        <v>133</v>
      </c>
      <c r="B13356">
        <v>503539473</v>
      </c>
      <c r="C13356">
        <v>180065</v>
      </c>
      <c r="D13356" t="s">
        <v>134</v>
      </c>
      <c r="E13356" s="1">
        <v>43795.666655092595</v>
      </c>
      <c r="F13356">
        <v>13</v>
      </c>
      <c r="G13356" t="s">
        <v>135</v>
      </c>
      <c r="H13356">
        <v>360</v>
      </c>
      <c r="I13356" s="1">
        <v>43796.999305555553</v>
      </c>
      <c r="J13356" s="2">
        <f t="shared" si="624"/>
        <v>1</v>
      </c>
      <c r="K13356" s="2" t="str">
        <f>IFERROR(VLOOKUP(A13356,Aux!A:B,2,0),"Outros")</f>
        <v>Municípios</v>
      </c>
      <c r="L13356" s="2">
        <f t="shared" si="625"/>
        <v>2019</v>
      </c>
      <c r="M13356">
        <f t="shared" si="626"/>
        <v>48</v>
      </c>
    </row>
    <row r="13357" spans="1:13" x14ac:dyDescent="0.35">
      <c r="A13357" t="s">
        <v>357</v>
      </c>
      <c r="B13357">
        <v>508195446</v>
      </c>
      <c r="C13357">
        <v>180066</v>
      </c>
      <c r="D13357" t="s">
        <v>10736</v>
      </c>
      <c r="E13357" s="1">
        <v>43795.675000000003</v>
      </c>
      <c r="F13357">
        <v>3</v>
      </c>
      <c r="G13357" t="s">
        <v>711</v>
      </c>
      <c r="H13357">
        <v>220</v>
      </c>
      <c r="I13357" s="1">
        <v>43811.999305555553</v>
      </c>
      <c r="J13357" s="2">
        <f t="shared" si="624"/>
        <v>1</v>
      </c>
      <c r="K13357" s="2" t="str">
        <f>IFERROR(VLOOKUP(A13357,Aux!A:B,2,0),"Outros")</f>
        <v>Transportes</v>
      </c>
      <c r="L13357" s="2">
        <f t="shared" si="625"/>
        <v>2019</v>
      </c>
      <c r="M13357">
        <f t="shared" si="626"/>
        <v>48</v>
      </c>
    </row>
    <row r="13358" spans="1:13" x14ac:dyDescent="0.35">
      <c r="A13358" t="s">
        <v>130</v>
      </c>
      <c r="B13358">
        <v>512103070</v>
      </c>
      <c r="C13358">
        <v>180068</v>
      </c>
      <c r="D13358" t="s">
        <v>131</v>
      </c>
      <c r="E13358" s="1">
        <v>43795.680891203701</v>
      </c>
      <c r="F13358">
        <v>1</v>
      </c>
      <c r="G13358" t="s">
        <v>132</v>
      </c>
      <c r="H13358">
        <v>360</v>
      </c>
      <c r="I13358" s="1">
        <v>43805.999305555553</v>
      </c>
      <c r="J13358" s="2">
        <f t="shared" si="624"/>
        <v>1</v>
      </c>
      <c r="K13358" s="2" t="str">
        <f>IFERROR(VLOOKUP(A13358,Aux!A:B,2,0),"Outros")</f>
        <v>Hospitais</v>
      </c>
      <c r="L13358" s="2">
        <f t="shared" si="625"/>
        <v>2019</v>
      </c>
      <c r="M13358">
        <f t="shared" si="626"/>
        <v>48</v>
      </c>
    </row>
    <row r="13359" spans="1:13" x14ac:dyDescent="0.35">
      <c r="A13359" t="s">
        <v>71</v>
      </c>
      <c r="B13359">
        <v>500051054</v>
      </c>
      <c r="C13359">
        <v>180069</v>
      </c>
      <c r="D13359" t="s">
        <v>10903</v>
      </c>
      <c r="E13359" s="1">
        <v>43795.684351851851</v>
      </c>
      <c r="F13359">
        <v>1</v>
      </c>
      <c r="G13359" t="s">
        <v>202</v>
      </c>
      <c r="H13359">
        <v>5</v>
      </c>
      <c r="I13359" s="1">
        <v>43798.791666666664</v>
      </c>
      <c r="J13359" s="2">
        <f t="shared" si="624"/>
        <v>1</v>
      </c>
      <c r="K13359" s="2" t="str">
        <f>IFERROR(VLOOKUP(A13359,Aux!A:B,2,0),"Outros")</f>
        <v>Municípios</v>
      </c>
      <c r="L13359" s="2">
        <f t="shared" si="625"/>
        <v>2019</v>
      </c>
      <c r="M13359">
        <f t="shared" si="626"/>
        <v>48</v>
      </c>
    </row>
    <row r="13360" spans="1:13" x14ac:dyDescent="0.35">
      <c r="A13360" t="s">
        <v>133</v>
      </c>
      <c r="B13360">
        <v>503539473</v>
      </c>
      <c r="C13360">
        <v>180070</v>
      </c>
      <c r="D13360" t="s">
        <v>10772</v>
      </c>
      <c r="E13360" s="1">
        <v>43795.690798611111</v>
      </c>
      <c r="F13360">
        <v>13</v>
      </c>
      <c r="G13360" t="s">
        <v>135</v>
      </c>
      <c r="H13360">
        <v>360</v>
      </c>
      <c r="I13360" s="1">
        <v>43797.999305555553</v>
      </c>
      <c r="J13360" s="2">
        <f t="shared" si="624"/>
        <v>1</v>
      </c>
      <c r="K13360" s="2" t="str">
        <f>IFERROR(VLOOKUP(A13360,Aux!A:B,2,0),"Outros")</f>
        <v>Municípios</v>
      </c>
      <c r="L13360" s="2">
        <f t="shared" si="625"/>
        <v>2019</v>
      </c>
      <c r="M13360">
        <f t="shared" si="626"/>
        <v>48</v>
      </c>
    </row>
    <row r="13361" spans="1:13" x14ac:dyDescent="0.35">
      <c r="A13361" t="s">
        <v>2238</v>
      </c>
      <c r="B13361">
        <v>506735524</v>
      </c>
      <c r="C13361">
        <v>180071</v>
      </c>
      <c r="D13361" t="s">
        <v>10955</v>
      </c>
      <c r="E13361" s="1">
        <v>43795.695740740739</v>
      </c>
      <c r="F13361">
        <v>3</v>
      </c>
      <c r="G13361" t="s">
        <v>2240</v>
      </c>
      <c r="H13361">
        <v>360</v>
      </c>
      <c r="I13361" s="1">
        <v>43804.708333333336</v>
      </c>
      <c r="J13361" s="2">
        <f t="shared" si="624"/>
        <v>1</v>
      </c>
      <c r="K13361" s="2" t="str">
        <f>IFERROR(VLOOKUP(A13361,Aux!A:B,2,0),"Outros")</f>
        <v>Municípios</v>
      </c>
      <c r="L13361" s="2">
        <f t="shared" si="625"/>
        <v>2019</v>
      </c>
      <c r="M13361">
        <f t="shared" si="626"/>
        <v>48</v>
      </c>
    </row>
    <row r="13362" spans="1:13" x14ac:dyDescent="0.35">
      <c r="A13362" t="s">
        <v>136</v>
      </c>
      <c r="B13362">
        <v>506730573</v>
      </c>
      <c r="C13362">
        <v>180072</v>
      </c>
      <c r="D13362" t="s">
        <v>10872</v>
      </c>
      <c r="E13362" s="1">
        <v>43795.69730324074</v>
      </c>
      <c r="F13362">
        <v>1</v>
      </c>
      <c r="G13362" t="s">
        <v>138</v>
      </c>
      <c r="H13362">
        <v>340</v>
      </c>
      <c r="I13362" s="1">
        <v>43805.625</v>
      </c>
      <c r="J13362" s="2">
        <f t="shared" si="624"/>
        <v>1</v>
      </c>
      <c r="K13362" s="2" t="str">
        <f>IFERROR(VLOOKUP(A13362,Aux!A:B,2,0),"Outros")</f>
        <v>Municípios</v>
      </c>
      <c r="L13362" s="2">
        <f t="shared" si="625"/>
        <v>2019</v>
      </c>
      <c r="M13362">
        <f t="shared" si="626"/>
        <v>48</v>
      </c>
    </row>
    <row r="13363" spans="1:13" x14ac:dyDescent="0.35">
      <c r="A13363" t="s">
        <v>130</v>
      </c>
      <c r="B13363">
        <v>512103070</v>
      </c>
      <c r="C13363">
        <v>180073</v>
      </c>
      <c r="D13363" t="s">
        <v>131</v>
      </c>
      <c r="E13363" s="1">
        <v>43795.700439814813</v>
      </c>
      <c r="F13363">
        <v>1</v>
      </c>
      <c r="G13363" t="s">
        <v>132</v>
      </c>
      <c r="H13363">
        <v>360</v>
      </c>
      <c r="I13363" s="1">
        <v>43805.999305555553</v>
      </c>
      <c r="J13363" s="2">
        <f t="shared" si="624"/>
        <v>1</v>
      </c>
      <c r="K13363" s="2" t="str">
        <f>IFERROR(VLOOKUP(A13363,Aux!A:B,2,0),"Outros")</f>
        <v>Hospitais</v>
      </c>
      <c r="L13363" s="2">
        <f t="shared" si="625"/>
        <v>2019</v>
      </c>
      <c r="M13363">
        <f t="shared" si="626"/>
        <v>48</v>
      </c>
    </row>
    <row r="13364" spans="1:13" x14ac:dyDescent="0.35">
      <c r="A13364" t="s">
        <v>239</v>
      </c>
      <c r="B13364">
        <v>512042659</v>
      </c>
      <c r="C13364">
        <v>180074</v>
      </c>
      <c r="E13364" s="1">
        <v>43795.708113425928</v>
      </c>
      <c r="F13364">
        <v>1</v>
      </c>
      <c r="G13364" t="s">
        <v>33</v>
      </c>
      <c r="H13364">
        <v>400</v>
      </c>
      <c r="J13364" s="2">
        <f t="shared" si="624"/>
        <v>1</v>
      </c>
      <c r="K13364" s="2" t="str">
        <f>IFERROR(VLOOKUP(A13364,Aux!A:B,2,0),"Outros")</f>
        <v>Municípios</v>
      </c>
      <c r="L13364" s="2">
        <f t="shared" si="625"/>
        <v>2019</v>
      </c>
      <c r="M13364">
        <f t="shared" si="626"/>
        <v>48</v>
      </c>
    </row>
    <row r="13365" spans="1:13" x14ac:dyDescent="0.35">
      <c r="A13365" t="s">
        <v>136</v>
      </c>
      <c r="B13365">
        <v>506730573</v>
      </c>
      <c r="C13365">
        <v>180076</v>
      </c>
      <c r="D13365" t="s">
        <v>10815</v>
      </c>
      <c r="E13365" s="1">
        <v>43795.718460648146</v>
      </c>
      <c r="F13365">
        <v>1</v>
      </c>
      <c r="G13365" t="s">
        <v>138</v>
      </c>
      <c r="H13365">
        <v>340</v>
      </c>
      <c r="I13365" s="1">
        <v>43798.625</v>
      </c>
      <c r="J13365" s="2">
        <f t="shared" si="624"/>
        <v>1</v>
      </c>
      <c r="K13365" s="2" t="str">
        <f>IFERROR(VLOOKUP(A13365,Aux!A:B,2,0),"Outros")</f>
        <v>Municípios</v>
      </c>
      <c r="L13365" s="2">
        <f t="shared" si="625"/>
        <v>2019</v>
      </c>
      <c r="M13365">
        <f t="shared" si="626"/>
        <v>48</v>
      </c>
    </row>
    <row r="13366" spans="1:13" x14ac:dyDescent="0.35">
      <c r="A13366" t="s">
        <v>1042</v>
      </c>
      <c r="B13366">
        <v>506087000</v>
      </c>
      <c r="C13366">
        <v>180077</v>
      </c>
      <c r="D13366" t="s">
        <v>10816</v>
      </c>
      <c r="E13366" s="1">
        <v>43795.72074074074</v>
      </c>
      <c r="F13366">
        <v>1</v>
      </c>
      <c r="G13366" t="s">
        <v>1044</v>
      </c>
      <c r="H13366">
        <v>360</v>
      </c>
      <c r="I13366" s="1">
        <v>43797.708333333336</v>
      </c>
      <c r="J13366" s="2">
        <f t="shared" si="624"/>
        <v>1</v>
      </c>
      <c r="K13366" s="2" t="str">
        <f>IFERROR(VLOOKUP(A13366,Aux!A:B,2,0),"Outros")</f>
        <v>Municípios</v>
      </c>
      <c r="L13366" s="2">
        <f t="shared" si="625"/>
        <v>2019</v>
      </c>
      <c r="M13366">
        <f t="shared" si="626"/>
        <v>48</v>
      </c>
    </row>
    <row r="13367" spans="1:13" x14ac:dyDescent="0.35">
      <c r="A13367" t="s">
        <v>60</v>
      </c>
      <c r="B13367">
        <v>505456010</v>
      </c>
      <c r="C13367">
        <v>180078</v>
      </c>
      <c r="D13367" t="s">
        <v>10773</v>
      </c>
      <c r="E13367" s="1">
        <v>43795.72252314815</v>
      </c>
      <c r="F13367">
        <v>13</v>
      </c>
      <c r="G13367" t="s">
        <v>62</v>
      </c>
      <c r="H13367">
        <v>360</v>
      </c>
      <c r="I13367" s="1">
        <v>43801.999305555553</v>
      </c>
      <c r="J13367" s="2">
        <f t="shared" si="624"/>
        <v>1</v>
      </c>
      <c r="K13367" s="2" t="str">
        <f>IFERROR(VLOOKUP(A13367,Aux!A:B,2,0),"Outros")</f>
        <v>Municípios</v>
      </c>
      <c r="L13367" s="2">
        <f t="shared" si="625"/>
        <v>2019</v>
      </c>
      <c r="M13367">
        <f t="shared" si="626"/>
        <v>48</v>
      </c>
    </row>
    <row r="13368" spans="1:13" x14ac:dyDescent="0.35">
      <c r="A13368" t="s">
        <v>130</v>
      </c>
      <c r="B13368">
        <v>512103070</v>
      </c>
      <c r="C13368">
        <v>180079</v>
      </c>
      <c r="D13368" t="s">
        <v>131</v>
      </c>
      <c r="E13368" s="1">
        <v>43795.724479166667</v>
      </c>
      <c r="F13368">
        <v>1</v>
      </c>
      <c r="G13368" t="s">
        <v>132</v>
      </c>
      <c r="H13368">
        <v>360</v>
      </c>
      <c r="I13368" s="1">
        <v>43805.999305555553</v>
      </c>
      <c r="J13368" s="2">
        <f t="shared" si="624"/>
        <v>1</v>
      </c>
      <c r="K13368" s="2" t="str">
        <f>IFERROR(VLOOKUP(A13368,Aux!A:B,2,0),"Outros")</f>
        <v>Hospitais</v>
      </c>
      <c r="L13368" s="2">
        <f t="shared" si="625"/>
        <v>2019</v>
      </c>
      <c r="M13368">
        <f t="shared" si="626"/>
        <v>48</v>
      </c>
    </row>
    <row r="13369" spans="1:13" x14ac:dyDescent="0.35">
      <c r="A13369" t="s">
        <v>60</v>
      </c>
      <c r="B13369">
        <v>505456010</v>
      </c>
      <c r="C13369">
        <v>180080</v>
      </c>
      <c r="D13369" t="s">
        <v>10170</v>
      </c>
      <c r="E13369" s="1">
        <v>43795.74491898148</v>
      </c>
      <c r="F13369">
        <v>13</v>
      </c>
      <c r="G13369" t="s">
        <v>62</v>
      </c>
      <c r="H13369">
        <v>400</v>
      </c>
      <c r="I13369" s="1">
        <v>43765.999305555553</v>
      </c>
      <c r="J13369" s="2">
        <f t="shared" si="624"/>
        <v>1</v>
      </c>
      <c r="K13369" s="2" t="str">
        <f>IFERROR(VLOOKUP(A13369,Aux!A:B,2,0),"Outros")</f>
        <v>Municípios</v>
      </c>
      <c r="L13369" s="2">
        <f t="shared" si="625"/>
        <v>2019</v>
      </c>
      <c r="M13369">
        <f t="shared" si="626"/>
        <v>48</v>
      </c>
    </row>
    <row r="13370" spans="1:13" x14ac:dyDescent="0.35">
      <c r="A13370" t="s">
        <v>60</v>
      </c>
      <c r="B13370">
        <v>505456010</v>
      </c>
      <c r="C13370">
        <v>180081</v>
      </c>
      <c r="E13370" s="1">
        <v>43795.747789351852</v>
      </c>
      <c r="F13370">
        <v>1</v>
      </c>
      <c r="G13370" t="s">
        <v>33</v>
      </c>
      <c r="H13370">
        <v>400</v>
      </c>
      <c r="J13370" s="2">
        <f t="shared" si="624"/>
        <v>1</v>
      </c>
      <c r="K13370" s="2" t="str">
        <f>IFERROR(VLOOKUP(A13370,Aux!A:B,2,0),"Outros")</f>
        <v>Municípios</v>
      </c>
      <c r="L13370" s="2">
        <f t="shared" si="625"/>
        <v>2019</v>
      </c>
      <c r="M13370">
        <f t="shared" si="626"/>
        <v>48</v>
      </c>
    </row>
    <row r="13371" spans="1:13" x14ac:dyDescent="0.35">
      <c r="A13371" t="s">
        <v>633</v>
      </c>
      <c r="B13371">
        <v>506617599</v>
      </c>
      <c r="C13371">
        <v>180082</v>
      </c>
      <c r="D13371" t="s">
        <v>10774</v>
      </c>
      <c r="E13371" s="1">
        <v>43796.386192129627</v>
      </c>
      <c r="F13371">
        <v>3</v>
      </c>
      <c r="G13371" t="s">
        <v>635</v>
      </c>
      <c r="H13371">
        <v>220</v>
      </c>
      <c r="I13371" s="1">
        <v>43842.999305555553</v>
      </c>
      <c r="J13371" s="2">
        <f t="shared" si="624"/>
        <v>1</v>
      </c>
      <c r="K13371" s="2" t="str">
        <f>IFERROR(VLOOKUP(A13371,Aux!A:B,2,0),"Outros")</f>
        <v>Municípios</v>
      </c>
      <c r="L13371" s="2">
        <f t="shared" si="625"/>
        <v>2019</v>
      </c>
      <c r="M13371">
        <f t="shared" si="626"/>
        <v>48</v>
      </c>
    </row>
    <row r="13372" spans="1:13" x14ac:dyDescent="0.35">
      <c r="A13372" t="s">
        <v>71</v>
      </c>
      <c r="B13372">
        <v>500051054</v>
      </c>
      <c r="C13372">
        <v>180084</v>
      </c>
      <c r="D13372" t="s">
        <v>10775</v>
      </c>
      <c r="E13372" s="1">
        <v>43796.396006944444</v>
      </c>
      <c r="F13372">
        <v>3</v>
      </c>
      <c r="G13372" t="s">
        <v>33</v>
      </c>
      <c r="H13372">
        <v>340</v>
      </c>
      <c r="I13372" s="1">
        <v>43805.791666666664</v>
      </c>
      <c r="J13372" s="2">
        <f t="shared" si="624"/>
        <v>1</v>
      </c>
      <c r="K13372" s="2" t="str">
        <f>IFERROR(VLOOKUP(A13372,Aux!A:B,2,0),"Outros")</f>
        <v>Municípios</v>
      </c>
      <c r="L13372" s="2">
        <f t="shared" si="625"/>
        <v>2019</v>
      </c>
      <c r="M13372">
        <f t="shared" si="626"/>
        <v>48</v>
      </c>
    </row>
    <row r="13373" spans="1:13" x14ac:dyDescent="0.35">
      <c r="A13373" t="s">
        <v>599</v>
      </c>
      <c r="B13373">
        <v>680012907</v>
      </c>
      <c r="C13373">
        <v>180085</v>
      </c>
      <c r="D13373" t="s">
        <v>10331</v>
      </c>
      <c r="E13373" s="1">
        <v>43796.402291666665</v>
      </c>
      <c r="F13373">
        <v>13</v>
      </c>
      <c r="G13373" t="s">
        <v>476</v>
      </c>
      <c r="H13373">
        <v>360</v>
      </c>
      <c r="I13373" s="1">
        <v>43804.999305555553</v>
      </c>
      <c r="J13373" s="2">
        <f t="shared" si="624"/>
        <v>1</v>
      </c>
      <c r="K13373" s="2" t="str">
        <f>IFERROR(VLOOKUP(A13373,Aux!A:B,2,0),"Outros")</f>
        <v>Águas e resíduos</v>
      </c>
      <c r="L13373" s="2">
        <f t="shared" si="625"/>
        <v>2019</v>
      </c>
      <c r="M13373">
        <f t="shared" si="626"/>
        <v>48</v>
      </c>
    </row>
    <row r="13374" spans="1:13" x14ac:dyDescent="0.35">
      <c r="A13374" t="s">
        <v>71</v>
      </c>
      <c r="B13374">
        <v>500051054</v>
      </c>
      <c r="C13374">
        <v>180086</v>
      </c>
      <c r="D13374" t="s">
        <v>10776</v>
      </c>
      <c r="E13374" s="1">
        <v>43796.402685185189</v>
      </c>
      <c r="F13374">
        <v>3</v>
      </c>
      <c r="G13374" t="s">
        <v>202</v>
      </c>
      <c r="H13374">
        <v>340</v>
      </c>
      <c r="I13374" s="1">
        <v>43826.791666666664</v>
      </c>
      <c r="J13374" s="2">
        <f t="shared" si="624"/>
        <v>1</v>
      </c>
      <c r="K13374" s="2" t="str">
        <f>IFERROR(VLOOKUP(A13374,Aux!A:B,2,0),"Outros")</f>
        <v>Municípios</v>
      </c>
      <c r="L13374" s="2">
        <f t="shared" si="625"/>
        <v>2019</v>
      </c>
      <c r="M13374">
        <f t="shared" si="626"/>
        <v>48</v>
      </c>
    </row>
    <row r="13375" spans="1:13" x14ac:dyDescent="0.35">
      <c r="A13375" t="s">
        <v>2686</v>
      </c>
      <c r="B13375">
        <v>503956546</v>
      </c>
      <c r="C13375">
        <v>180089</v>
      </c>
      <c r="D13375" t="s">
        <v>10777</v>
      </c>
      <c r="E13375" s="1">
        <v>43796.415949074071</v>
      </c>
      <c r="F13375">
        <v>13</v>
      </c>
      <c r="G13375" t="s">
        <v>2688</v>
      </c>
      <c r="H13375">
        <v>360</v>
      </c>
      <c r="I13375" s="1">
        <v>43805.999305555553</v>
      </c>
      <c r="J13375" s="2">
        <f t="shared" si="624"/>
        <v>1</v>
      </c>
      <c r="K13375" s="2" t="str">
        <f>IFERROR(VLOOKUP(A13375,Aux!A:B,2,0),"Outros")</f>
        <v>Municípios</v>
      </c>
      <c r="L13375" s="2">
        <f t="shared" si="625"/>
        <v>2019</v>
      </c>
      <c r="M13375">
        <f t="shared" si="626"/>
        <v>48</v>
      </c>
    </row>
    <row r="13376" spans="1:13" x14ac:dyDescent="0.35">
      <c r="A13376" t="s">
        <v>177</v>
      </c>
      <c r="B13376">
        <v>506609553</v>
      </c>
      <c r="C13376">
        <v>180092</v>
      </c>
      <c r="D13376" t="s">
        <v>10778</v>
      </c>
      <c r="E13376" s="1">
        <v>43796.426782407405</v>
      </c>
      <c r="F13376">
        <v>1</v>
      </c>
      <c r="G13376" t="s">
        <v>179</v>
      </c>
      <c r="H13376">
        <v>360</v>
      </c>
      <c r="I13376" s="1">
        <v>43801.999305555553</v>
      </c>
      <c r="J13376" s="2">
        <f t="shared" si="624"/>
        <v>1</v>
      </c>
      <c r="K13376" s="2" t="str">
        <f>IFERROR(VLOOKUP(A13376,Aux!A:B,2,0),"Outros")</f>
        <v>Municípios</v>
      </c>
      <c r="L13376" s="2">
        <f t="shared" si="625"/>
        <v>2019</v>
      </c>
      <c r="M13376">
        <f t="shared" si="626"/>
        <v>48</v>
      </c>
    </row>
    <row r="13377" spans="1:13" x14ac:dyDescent="0.35">
      <c r="A13377" t="s">
        <v>143</v>
      </c>
      <c r="B13377">
        <v>506801969</v>
      </c>
      <c r="C13377">
        <v>180094</v>
      </c>
      <c r="D13377" t="s">
        <v>10780</v>
      </c>
      <c r="E13377" s="1">
        <v>43796.450057870374</v>
      </c>
      <c r="F13377">
        <v>13</v>
      </c>
      <c r="G13377" t="s">
        <v>1117</v>
      </c>
      <c r="H13377">
        <v>360</v>
      </c>
      <c r="I13377" s="1">
        <v>43802.708333333336</v>
      </c>
      <c r="J13377" s="2">
        <f t="shared" si="624"/>
        <v>1</v>
      </c>
      <c r="K13377" s="2" t="str">
        <f>IFERROR(VLOOKUP(A13377,Aux!A:B,2,0),"Outros")</f>
        <v>Municípios</v>
      </c>
      <c r="L13377" s="2">
        <f t="shared" si="625"/>
        <v>2019</v>
      </c>
      <c r="M13377">
        <f t="shared" si="626"/>
        <v>48</v>
      </c>
    </row>
    <row r="13378" spans="1:13" x14ac:dyDescent="0.35">
      <c r="A13378" t="s">
        <v>226</v>
      </c>
      <c r="B13378">
        <v>506792382</v>
      </c>
      <c r="C13378">
        <v>180096</v>
      </c>
      <c r="E13378" s="1">
        <v>43796.444120370368</v>
      </c>
      <c r="F13378">
        <v>4</v>
      </c>
      <c r="G13378" t="s">
        <v>33</v>
      </c>
      <c r="H13378">
        <v>400</v>
      </c>
      <c r="J13378" s="2">
        <f t="shared" ref="J13378:J13441" si="627">IF(C13378=C13377,"",1)</f>
        <v>1</v>
      </c>
      <c r="K13378" s="2" t="str">
        <f>IFERROR(VLOOKUP(A13378,Aux!A:B,2,0),"Outros")</f>
        <v>Municípios</v>
      </c>
      <c r="L13378" s="2">
        <f t="shared" ref="L13378:L13441" si="628">YEAR(E13378)</f>
        <v>2019</v>
      </c>
      <c r="M13378">
        <f t="shared" ref="M13378:M13441" si="629">WEEKNUM(E13378)</f>
        <v>48</v>
      </c>
    </row>
    <row r="13379" spans="1:13" x14ac:dyDescent="0.35">
      <c r="A13379" t="s">
        <v>219</v>
      </c>
      <c r="B13379">
        <v>505656000</v>
      </c>
      <c r="C13379">
        <v>180097</v>
      </c>
      <c r="E13379" s="1">
        <v>43796.445428240739</v>
      </c>
      <c r="F13379">
        <v>3</v>
      </c>
      <c r="G13379" t="s">
        <v>33</v>
      </c>
      <c r="H13379">
        <v>400</v>
      </c>
      <c r="J13379" s="2">
        <f t="shared" si="627"/>
        <v>1</v>
      </c>
      <c r="K13379" s="2" t="str">
        <f>IFERROR(VLOOKUP(A13379,Aux!A:B,2,0),"Outros")</f>
        <v>Municípios</v>
      </c>
      <c r="L13379" s="2">
        <f t="shared" si="628"/>
        <v>2019</v>
      </c>
      <c r="M13379">
        <f t="shared" si="629"/>
        <v>48</v>
      </c>
    </row>
    <row r="13380" spans="1:13" x14ac:dyDescent="0.35">
      <c r="A13380" t="s">
        <v>219</v>
      </c>
      <c r="B13380">
        <v>505656000</v>
      </c>
      <c r="C13380">
        <v>180098</v>
      </c>
      <c r="E13380" s="1">
        <v>43796.447569444441</v>
      </c>
      <c r="F13380">
        <v>4</v>
      </c>
      <c r="G13380" t="s">
        <v>33</v>
      </c>
      <c r="H13380">
        <v>400</v>
      </c>
      <c r="J13380" s="2">
        <f t="shared" si="627"/>
        <v>1</v>
      </c>
      <c r="K13380" s="2" t="str">
        <f>IFERROR(VLOOKUP(A13380,Aux!A:B,2,0),"Outros")</f>
        <v>Municípios</v>
      </c>
      <c r="L13380" s="2">
        <f t="shared" si="628"/>
        <v>2019</v>
      </c>
      <c r="M13380">
        <f t="shared" si="629"/>
        <v>48</v>
      </c>
    </row>
    <row r="13381" spans="1:13" x14ac:dyDescent="0.35">
      <c r="A13381" t="s">
        <v>57</v>
      </c>
      <c r="B13381">
        <v>501294104</v>
      </c>
      <c r="C13381">
        <v>180100</v>
      </c>
      <c r="D13381" t="s">
        <v>10779</v>
      </c>
      <c r="E13381" s="1">
        <v>43796.45722222222</v>
      </c>
      <c r="F13381">
        <v>13</v>
      </c>
      <c r="G13381" t="s">
        <v>59</v>
      </c>
      <c r="H13381">
        <v>360</v>
      </c>
      <c r="I13381" s="1">
        <v>43803.999305555553</v>
      </c>
      <c r="J13381" s="2">
        <f t="shared" si="627"/>
        <v>1</v>
      </c>
      <c r="K13381" s="2" t="str">
        <f>IFERROR(VLOOKUP(A13381,Aux!A:B,2,0),"Outros")</f>
        <v>Municípios</v>
      </c>
      <c r="L13381" s="2">
        <f t="shared" si="628"/>
        <v>2019</v>
      </c>
      <c r="M13381">
        <f t="shared" si="629"/>
        <v>48</v>
      </c>
    </row>
    <row r="13382" spans="1:13" x14ac:dyDescent="0.35">
      <c r="A13382" t="s">
        <v>140</v>
      </c>
      <c r="B13382">
        <v>506614913</v>
      </c>
      <c r="C13382">
        <v>180104</v>
      </c>
      <c r="D13382" t="s">
        <v>10781</v>
      </c>
      <c r="E13382" s="1">
        <v>43796.469687500001</v>
      </c>
      <c r="F13382">
        <v>13</v>
      </c>
      <c r="G13382" t="s">
        <v>47</v>
      </c>
      <c r="H13382">
        <v>360</v>
      </c>
      <c r="I13382" s="1">
        <v>43802.999305555553</v>
      </c>
      <c r="J13382" s="2">
        <f t="shared" si="627"/>
        <v>1</v>
      </c>
      <c r="K13382" s="2" t="str">
        <f>IFERROR(VLOOKUP(A13382,Aux!A:B,2,0),"Outros")</f>
        <v>Municípios</v>
      </c>
      <c r="L13382" s="2">
        <f t="shared" si="628"/>
        <v>2019</v>
      </c>
      <c r="M13382">
        <f t="shared" si="629"/>
        <v>48</v>
      </c>
    </row>
    <row r="13383" spans="1:13" x14ac:dyDescent="0.35">
      <c r="A13383" t="s">
        <v>574</v>
      </c>
      <c r="B13383">
        <v>506791220</v>
      </c>
      <c r="C13383">
        <v>180106</v>
      </c>
      <c r="D13383" t="s">
        <v>10782</v>
      </c>
      <c r="E13383" s="1">
        <v>43796.47550925926</v>
      </c>
      <c r="F13383">
        <v>1</v>
      </c>
      <c r="G13383" t="s">
        <v>576</v>
      </c>
      <c r="H13383">
        <v>360</v>
      </c>
      <c r="I13383" s="1">
        <v>43805.999305555553</v>
      </c>
      <c r="J13383" s="2">
        <f t="shared" si="627"/>
        <v>1</v>
      </c>
      <c r="K13383" s="2" t="str">
        <f>IFERROR(VLOOKUP(A13383,Aux!A:B,2,0),"Outros")</f>
        <v>Municípios</v>
      </c>
      <c r="L13383" s="2">
        <f t="shared" si="628"/>
        <v>2019</v>
      </c>
      <c r="M13383">
        <f t="shared" si="629"/>
        <v>48</v>
      </c>
    </row>
    <row r="13384" spans="1:13" x14ac:dyDescent="0.35">
      <c r="A13384" t="s">
        <v>246</v>
      </c>
      <c r="B13384">
        <v>512013241</v>
      </c>
      <c r="C13384">
        <v>180108</v>
      </c>
      <c r="E13384" s="1">
        <v>43796.480671296296</v>
      </c>
      <c r="F13384">
        <v>1</v>
      </c>
      <c r="G13384" t="s">
        <v>5468</v>
      </c>
      <c r="H13384">
        <v>5</v>
      </c>
      <c r="I13384" s="1">
        <v>43826.729166666664</v>
      </c>
      <c r="J13384" s="2">
        <f t="shared" si="627"/>
        <v>1</v>
      </c>
      <c r="K13384" s="2" t="str">
        <f>IFERROR(VLOOKUP(A13384,Aux!A:B,2,0),"Outros")</f>
        <v>Municípios</v>
      </c>
      <c r="L13384" s="2">
        <f t="shared" si="628"/>
        <v>2019</v>
      </c>
      <c r="M13384">
        <f t="shared" si="629"/>
        <v>48</v>
      </c>
    </row>
    <row r="13385" spans="1:13" x14ac:dyDescent="0.35">
      <c r="A13385" t="s">
        <v>177</v>
      </c>
      <c r="B13385">
        <v>506609553</v>
      </c>
      <c r="C13385">
        <v>180109</v>
      </c>
      <c r="D13385" t="s">
        <v>10783</v>
      </c>
      <c r="E13385" s="1">
        <v>43796.481539351851</v>
      </c>
      <c r="F13385">
        <v>1</v>
      </c>
      <c r="G13385" t="s">
        <v>179</v>
      </c>
      <c r="H13385">
        <v>360</v>
      </c>
      <c r="I13385" s="1">
        <v>43802.999305555553</v>
      </c>
      <c r="J13385" s="2">
        <f t="shared" si="627"/>
        <v>1</v>
      </c>
      <c r="K13385" s="2" t="str">
        <f>IFERROR(VLOOKUP(A13385,Aux!A:B,2,0),"Outros")</f>
        <v>Municípios</v>
      </c>
      <c r="L13385" s="2">
        <f t="shared" si="628"/>
        <v>2019</v>
      </c>
      <c r="M13385">
        <f t="shared" si="629"/>
        <v>48</v>
      </c>
    </row>
    <row r="13386" spans="1:13" x14ac:dyDescent="0.35">
      <c r="A13386" t="s">
        <v>795</v>
      </c>
      <c r="B13386">
        <v>501692983</v>
      </c>
      <c r="C13386">
        <v>180113</v>
      </c>
      <c r="D13386" t="s">
        <v>10784</v>
      </c>
      <c r="E13386" s="1">
        <v>43796.48778935185</v>
      </c>
      <c r="F13386">
        <v>3</v>
      </c>
      <c r="G13386" t="s">
        <v>4865</v>
      </c>
      <c r="H13386">
        <v>340</v>
      </c>
      <c r="I13386" s="1">
        <v>43810.708333333336</v>
      </c>
      <c r="J13386" s="2">
        <f t="shared" si="627"/>
        <v>1</v>
      </c>
      <c r="K13386" s="2" t="str">
        <f>IFERROR(VLOOKUP(A13386,Aux!A:B,2,0),"Outros")</f>
        <v>Outros</v>
      </c>
      <c r="L13386" s="2">
        <f t="shared" si="628"/>
        <v>2019</v>
      </c>
      <c r="M13386">
        <f t="shared" si="629"/>
        <v>48</v>
      </c>
    </row>
    <row r="13387" spans="1:13" x14ac:dyDescent="0.35">
      <c r="A13387" t="s">
        <v>63</v>
      </c>
      <c r="B13387">
        <v>502098139</v>
      </c>
      <c r="C13387">
        <v>180117</v>
      </c>
      <c r="D13387" t="s">
        <v>10904</v>
      </c>
      <c r="E13387" s="1">
        <v>43796.509108796294</v>
      </c>
      <c r="F13387">
        <v>13</v>
      </c>
      <c r="G13387" t="s">
        <v>75</v>
      </c>
      <c r="H13387">
        <v>340</v>
      </c>
      <c r="I13387" s="1">
        <v>43802.75</v>
      </c>
      <c r="J13387" s="2">
        <f t="shared" si="627"/>
        <v>1</v>
      </c>
      <c r="K13387" s="2" t="str">
        <f>IFERROR(VLOOKUP(A13387,Aux!A:B,2,0),"Outros")</f>
        <v>Municípios</v>
      </c>
      <c r="L13387" s="2">
        <f t="shared" si="628"/>
        <v>2019</v>
      </c>
      <c r="M13387">
        <f t="shared" si="629"/>
        <v>48</v>
      </c>
    </row>
    <row r="13388" spans="1:13" x14ac:dyDescent="0.35">
      <c r="A13388" t="s">
        <v>336</v>
      </c>
      <c r="B13388">
        <v>505170876</v>
      </c>
      <c r="C13388">
        <v>180120</v>
      </c>
      <c r="D13388" t="s">
        <v>10956</v>
      </c>
      <c r="E13388" s="1">
        <v>43796.534108796295</v>
      </c>
      <c r="F13388">
        <v>13</v>
      </c>
      <c r="G13388" t="s">
        <v>831</v>
      </c>
      <c r="H13388">
        <v>360</v>
      </c>
      <c r="I13388" s="1">
        <v>43803.708333333336</v>
      </c>
      <c r="J13388" s="2">
        <f t="shared" si="627"/>
        <v>1</v>
      </c>
      <c r="K13388" s="2" t="str">
        <f>IFERROR(VLOOKUP(A13388,Aux!A:B,2,0),"Outros")</f>
        <v>Municípios</v>
      </c>
      <c r="L13388" s="2">
        <f t="shared" si="628"/>
        <v>2019</v>
      </c>
      <c r="M13388">
        <f t="shared" si="629"/>
        <v>48</v>
      </c>
    </row>
    <row r="13389" spans="1:13" x14ac:dyDescent="0.35">
      <c r="A13389" t="s">
        <v>1015</v>
      </c>
      <c r="B13389">
        <v>503914096</v>
      </c>
      <c r="C13389">
        <v>180121</v>
      </c>
      <c r="D13389" t="s">
        <v>10817</v>
      </c>
      <c r="E13389" s="1">
        <v>43796.539085648146</v>
      </c>
      <c r="F13389">
        <v>3</v>
      </c>
      <c r="G13389" t="s">
        <v>33</v>
      </c>
      <c r="H13389">
        <v>400</v>
      </c>
      <c r="I13389" s="1">
        <v>43016.999305555553</v>
      </c>
      <c r="J13389" s="2">
        <f t="shared" si="627"/>
        <v>1</v>
      </c>
      <c r="K13389" s="2" t="str">
        <f>IFERROR(VLOOKUP(A13389,Aux!A:B,2,0),"Outros")</f>
        <v>Outros</v>
      </c>
      <c r="L13389" s="2">
        <f t="shared" si="628"/>
        <v>2019</v>
      </c>
      <c r="M13389">
        <f t="shared" si="629"/>
        <v>48</v>
      </c>
    </row>
    <row r="13390" spans="1:13" x14ac:dyDescent="0.35">
      <c r="A13390" t="s">
        <v>1015</v>
      </c>
      <c r="B13390">
        <v>503914096</v>
      </c>
      <c r="C13390">
        <v>180122</v>
      </c>
      <c r="D13390" t="s">
        <v>10818</v>
      </c>
      <c r="E13390" s="1">
        <v>43796.540266203701</v>
      </c>
      <c r="F13390">
        <v>3</v>
      </c>
      <c r="G13390" t="s">
        <v>1017</v>
      </c>
      <c r="H13390">
        <v>340</v>
      </c>
      <c r="I13390" s="1">
        <v>43826.999305555553</v>
      </c>
      <c r="J13390" s="2">
        <f t="shared" si="627"/>
        <v>1</v>
      </c>
      <c r="K13390" s="2" t="str">
        <f>IFERROR(VLOOKUP(A13390,Aux!A:B,2,0),"Outros")</f>
        <v>Outros</v>
      </c>
      <c r="L13390" s="2">
        <f t="shared" si="628"/>
        <v>2019</v>
      </c>
      <c r="M13390">
        <f t="shared" si="629"/>
        <v>48</v>
      </c>
    </row>
    <row r="13391" spans="1:13" x14ac:dyDescent="0.35">
      <c r="A13391" t="s">
        <v>185</v>
      </c>
      <c r="B13391">
        <v>506556590</v>
      </c>
      <c r="C13391">
        <v>180123</v>
      </c>
      <c r="D13391" t="s">
        <v>10819</v>
      </c>
      <c r="E13391" s="1">
        <v>43796.543865740743</v>
      </c>
      <c r="F13391">
        <v>13</v>
      </c>
      <c r="G13391" t="s">
        <v>187</v>
      </c>
      <c r="H13391">
        <v>340</v>
      </c>
      <c r="I13391" s="1">
        <v>43803.999305555553</v>
      </c>
      <c r="J13391" s="2">
        <f t="shared" si="627"/>
        <v>1</v>
      </c>
      <c r="K13391" s="2" t="str">
        <f>IFERROR(VLOOKUP(A13391,Aux!A:B,2,0),"Outros")</f>
        <v>Municípios</v>
      </c>
      <c r="L13391" s="2">
        <f t="shared" si="628"/>
        <v>2019</v>
      </c>
      <c r="M13391">
        <f t="shared" si="629"/>
        <v>48</v>
      </c>
    </row>
    <row r="13392" spans="1:13" x14ac:dyDescent="0.35">
      <c r="A13392" t="s">
        <v>336</v>
      </c>
      <c r="B13392">
        <v>505170876</v>
      </c>
      <c r="C13392">
        <v>180124</v>
      </c>
      <c r="D13392" t="s">
        <v>10957</v>
      </c>
      <c r="E13392" s="1">
        <v>43796.554988425924</v>
      </c>
      <c r="F13392">
        <v>1</v>
      </c>
      <c r="G13392" t="s">
        <v>345</v>
      </c>
      <c r="H13392">
        <v>360</v>
      </c>
      <c r="I13392" s="1">
        <v>43803.708333333336</v>
      </c>
      <c r="J13392" s="2">
        <f t="shared" si="627"/>
        <v>1</v>
      </c>
      <c r="K13392" s="2" t="str">
        <f>IFERROR(VLOOKUP(A13392,Aux!A:B,2,0),"Outros")</f>
        <v>Municípios</v>
      </c>
      <c r="L13392" s="2">
        <f t="shared" si="628"/>
        <v>2019</v>
      </c>
      <c r="M13392">
        <f t="shared" si="629"/>
        <v>48</v>
      </c>
    </row>
    <row r="13393" spans="1:13" x14ac:dyDescent="0.35">
      <c r="A13393" t="s">
        <v>336</v>
      </c>
      <c r="B13393">
        <v>505170876</v>
      </c>
      <c r="C13393">
        <v>180125</v>
      </c>
      <c r="D13393" t="s">
        <v>10820</v>
      </c>
      <c r="E13393" s="1">
        <v>43796.56386574074</v>
      </c>
      <c r="F13393">
        <v>1</v>
      </c>
      <c r="G13393" t="s">
        <v>345</v>
      </c>
      <c r="H13393">
        <v>360</v>
      </c>
      <c r="I13393" s="1">
        <v>43803.708333333336</v>
      </c>
      <c r="J13393" s="2">
        <f t="shared" si="627"/>
        <v>1</v>
      </c>
      <c r="K13393" s="2" t="str">
        <f>IFERROR(VLOOKUP(A13393,Aux!A:B,2,0),"Outros")</f>
        <v>Municípios</v>
      </c>
      <c r="L13393" s="2">
        <f t="shared" si="628"/>
        <v>2019</v>
      </c>
      <c r="M13393">
        <f t="shared" si="629"/>
        <v>48</v>
      </c>
    </row>
    <row r="13394" spans="1:13" x14ac:dyDescent="0.35">
      <c r="A13394" t="s">
        <v>574</v>
      </c>
      <c r="B13394">
        <v>506791220</v>
      </c>
      <c r="C13394">
        <v>180126</v>
      </c>
      <c r="D13394" t="s">
        <v>4604</v>
      </c>
      <c r="E13394" s="1">
        <v>43796.581921296296</v>
      </c>
      <c r="F13394">
        <v>13</v>
      </c>
      <c r="G13394" t="s">
        <v>576</v>
      </c>
      <c r="H13394">
        <v>360</v>
      </c>
      <c r="I13394" s="1">
        <v>43803.999305555553</v>
      </c>
      <c r="J13394" s="2">
        <f t="shared" si="627"/>
        <v>1</v>
      </c>
      <c r="K13394" s="2" t="str">
        <f>IFERROR(VLOOKUP(A13394,Aux!A:B,2,0),"Outros")</f>
        <v>Municípios</v>
      </c>
      <c r="L13394" s="2">
        <f t="shared" si="628"/>
        <v>2019</v>
      </c>
      <c r="M13394">
        <f t="shared" si="629"/>
        <v>48</v>
      </c>
    </row>
    <row r="13395" spans="1:13" x14ac:dyDescent="0.35">
      <c r="A13395" t="s">
        <v>48</v>
      </c>
      <c r="B13395">
        <v>503035416</v>
      </c>
      <c r="C13395">
        <v>180127</v>
      </c>
      <c r="D13395" t="s">
        <v>10821</v>
      </c>
      <c r="E13395" s="1">
        <v>43796.59584490741</v>
      </c>
      <c r="F13395">
        <v>1</v>
      </c>
      <c r="G13395" t="s">
        <v>50</v>
      </c>
      <c r="H13395">
        <v>340</v>
      </c>
      <c r="I13395" s="1">
        <v>43798.708333333336</v>
      </c>
      <c r="J13395" s="2">
        <f t="shared" si="627"/>
        <v>1</v>
      </c>
      <c r="K13395" s="2" t="str">
        <f>IFERROR(VLOOKUP(A13395,Aux!A:B,2,0),"Outros")</f>
        <v>Hospitais</v>
      </c>
      <c r="L13395" s="2">
        <f t="shared" si="628"/>
        <v>2019</v>
      </c>
      <c r="M13395">
        <f t="shared" si="629"/>
        <v>48</v>
      </c>
    </row>
    <row r="13396" spans="1:13" x14ac:dyDescent="0.35">
      <c r="A13396" t="s">
        <v>140</v>
      </c>
      <c r="B13396">
        <v>506614913</v>
      </c>
      <c r="C13396">
        <v>180130</v>
      </c>
      <c r="D13396" t="s">
        <v>10822</v>
      </c>
      <c r="E13396" s="1">
        <v>43796.606076388889</v>
      </c>
      <c r="F13396">
        <v>1</v>
      </c>
      <c r="G13396" t="s">
        <v>149</v>
      </c>
      <c r="H13396">
        <v>360</v>
      </c>
      <c r="I13396" s="1">
        <v>43802.999305555553</v>
      </c>
      <c r="J13396" s="2">
        <f t="shared" si="627"/>
        <v>1</v>
      </c>
      <c r="K13396" s="2" t="str">
        <f>IFERROR(VLOOKUP(A13396,Aux!A:B,2,0),"Outros")</f>
        <v>Municípios</v>
      </c>
      <c r="L13396" s="2">
        <f t="shared" si="628"/>
        <v>2019</v>
      </c>
      <c r="M13396">
        <f t="shared" si="629"/>
        <v>48</v>
      </c>
    </row>
    <row r="13397" spans="1:13" x14ac:dyDescent="0.35">
      <c r="A13397" t="s">
        <v>35</v>
      </c>
      <c r="B13397">
        <v>508666236</v>
      </c>
      <c r="C13397">
        <v>180132</v>
      </c>
      <c r="D13397" t="s">
        <v>10823</v>
      </c>
      <c r="E13397" s="1">
        <v>43796.607939814814</v>
      </c>
      <c r="F13397">
        <v>1</v>
      </c>
      <c r="G13397" t="s">
        <v>33</v>
      </c>
      <c r="H13397">
        <v>5</v>
      </c>
      <c r="I13397" s="1">
        <v>43802.999305555553</v>
      </c>
      <c r="J13397" s="2">
        <f t="shared" si="627"/>
        <v>1</v>
      </c>
      <c r="K13397" s="2" t="str">
        <f>IFERROR(VLOOKUP(A13397,Aux!A:B,2,0),"Outros")</f>
        <v>Outros</v>
      </c>
      <c r="L13397" s="2">
        <f t="shared" si="628"/>
        <v>2019</v>
      </c>
      <c r="M13397">
        <f t="shared" si="629"/>
        <v>48</v>
      </c>
    </row>
    <row r="13398" spans="1:13" x14ac:dyDescent="0.35">
      <c r="A13398" t="s">
        <v>3101</v>
      </c>
      <c r="B13398">
        <v>507001206</v>
      </c>
      <c r="C13398">
        <v>180134</v>
      </c>
      <c r="D13398" t="s">
        <v>10958</v>
      </c>
      <c r="E13398" s="1">
        <v>43796.610590277778</v>
      </c>
      <c r="F13398">
        <v>13</v>
      </c>
      <c r="G13398" t="s">
        <v>202</v>
      </c>
      <c r="H13398">
        <v>340</v>
      </c>
      <c r="I13398" s="1">
        <v>43802.999305555553</v>
      </c>
      <c r="J13398" s="2">
        <f t="shared" si="627"/>
        <v>1</v>
      </c>
      <c r="K13398" s="2" t="str">
        <f>IFERROR(VLOOKUP(A13398,Aux!A:B,2,0),"Outros")</f>
        <v>Transportes</v>
      </c>
      <c r="L13398" s="2">
        <f t="shared" si="628"/>
        <v>2019</v>
      </c>
      <c r="M13398">
        <f t="shared" si="629"/>
        <v>48</v>
      </c>
    </row>
    <row r="13399" spans="1:13" x14ac:dyDescent="0.35">
      <c r="A13399" t="s">
        <v>165</v>
      </c>
      <c r="B13399">
        <v>600084892</v>
      </c>
      <c r="C13399">
        <v>180135</v>
      </c>
      <c r="D13399" t="s">
        <v>10824</v>
      </c>
      <c r="E13399" s="1">
        <v>43796.617743055554</v>
      </c>
      <c r="F13399">
        <v>1</v>
      </c>
      <c r="G13399" t="s">
        <v>14</v>
      </c>
      <c r="H13399">
        <v>340</v>
      </c>
      <c r="I13399" s="1">
        <v>43798.999305555553</v>
      </c>
      <c r="J13399" s="2">
        <f t="shared" si="627"/>
        <v>1</v>
      </c>
      <c r="K13399" s="2" t="str">
        <f>IFERROR(VLOOKUP(A13399,Aux!A:B,2,0),"Outros")</f>
        <v>Outros</v>
      </c>
      <c r="L13399" s="2">
        <f t="shared" si="628"/>
        <v>2019</v>
      </c>
      <c r="M13399">
        <f t="shared" si="629"/>
        <v>48</v>
      </c>
    </row>
    <row r="13400" spans="1:13" x14ac:dyDescent="0.35">
      <c r="A13400" t="s">
        <v>389</v>
      </c>
      <c r="B13400">
        <v>506722422</v>
      </c>
      <c r="C13400">
        <v>180136</v>
      </c>
      <c r="D13400" t="s">
        <v>10825</v>
      </c>
      <c r="E13400" s="1">
        <v>43796.618263888886</v>
      </c>
      <c r="F13400">
        <v>1</v>
      </c>
      <c r="G13400" t="s">
        <v>837</v>
      </c>
      <c r="H13400">
        <v>340</v>
      </c>
      <c r="I13400" s="1">
        <v>43806.999305555553</v>
      </c>
      <c r="J13400" s="2">
        <f t="shared" si="627"/>
        <v>1</v>
      </c>
      <c r="K13400" s="2" t="str">
        <f>IFERROR(VLOOKUP(A13400,Aux!A:B,2,0),"Outros")</f>
        <v>Municípios</v>
      </c>
      <c r="L13400" s="2">
        <f t="shared" si="628"/>
        <v>2019</v>
      </c>
      <c r="M13400">
        <f t="shared" si="629"/>
        <v>48</v>
      </c>
    </row>
    <row r="13401" spans="1:13" x14ac:dyDescent="0.35">
      <c r="A13401" t="s">
        <v>1042</v>
      </c>
      <c r="B13401">
        <v>506087000</v>
      </c>
      <c r="C13401">
        <v>180137</v>
      </c>
      <c r="D13401" t="s">
        <v>10826</v>
      </c>
      <c r="E13401" s="1">
        <v>43796.624618055554</v>
      </c>
      <c r="F13401">
        <v>13</v>
      </c>
      <c r="G13401" t="s">
        <v>1044</v>
      </c>
      <c r="H13401">
        <v>360</v>
      </c>
      <c r="I13401" s="1">
        <v>43808.708333333336</v>
      </c>
      <c r="J13401" s="2">
        <f t="shared" si="627"/>
        <v>1</v>
      </c>
      <c r="K13401" s="2" t="str">
        <f>IFERROR(VLOOKUP(A13401,Aux!A:B,2,0),"Outros")</f>
        <v>Municípios</v>
      </c>
      <c r="L13401" s="2">
        <f t="shared" si="628"/>
        <v>2019</v>
      </c>
      <c r="M13401">
        <f t="shared" si="629"/>
        <v>48</v>
      </c>
    </row>
    <row r="13402" spans="1:13" x14ac:dyDescent="0.35">
      <c r="A13402" t="s">
        <v>12</v>
      </c>
      <c r="B13402">
        <v>508481287</v>
      </c>
      <c r="C13402">
        <v>180138</v>
      </c>
      <c r="D13402" t="s">
        <v>10959</v>
      </c>
      <c r="E13402" s="1">
        <v>43796.636423611111</v>
      </c>
      <c r="F13402">
        <v>13</v>
      </c>
      <c r="G13402" t="s">
        <v>14</v>
      </c>
      <c r="H13402">
        <v>360</v>
      </c>
      <c r="I13402" s="1">
        <v>43803.708333333336</v>
      </c>
      <c r="J13402" s="2">
        <f t="shared" si="627"/>
        <v>1</v>
      </c>
      <c r="K13402" s="2" t="str">
        <f>IFERROR(VLOOKUP(A13402,Aux!A:B,2,0),"Outros")</f>
        <v>Hospitais</v>
      </c>
      <c r="L13402" s="2">
        <f t="shared" si="628"/>
        <v>2019</v>
      </c>
      <c r="M13402">
        <f t="shared" si="629"/>
        <v>48</v>
      </c>
    </row>
    <row r="13403" spans="1:13" x14ac:dyDescent="0.35">
      <c r="A13403" t="s">
        <v>81</v>
      </c>
      <c r="B13403">
        <v>506780902</v>
      </c>
      <c r="C13403">
        <v>180139</v>
      </c>
      <c r="D13403" t="s">
        <v>10960</v>
      </c>
      <c r="E13403" s="1">
        <v>43796.637708333335</v>
      </c>
      <c r="F13403">
        <v>1</v>
      </c>
      <c r="G13403" t="s">
        <v>83</v>
      </c>
      <c r="H13403">
        <v>360</v>
      </c>
      <c r="I13403" s="1">
        <v>43802.999305555553</v>
      </c>
      <c r="J13403" s="2">
        <f t="shared" si="627"/>
        <v>1</v>
      </c>
      <c r="K13403" s="2" t="str">
        <f>IFERROR(VLOOKUP(A13403,Aux!A:B,2,0),"Outros")</f>
        <v>Municípios</v>
      </c>
      <c r="L13403" s="2">
        <f t="shared" si="628"/>
        <v>2019</v>
      </c>
      <c r="M13403">
        <f t="shared" si="629"/>
        <v>48</v>
      </c>
    </row>
    <row r="13404" spans="1:13" x14ac:dyDescent="0.35">
      <c r="A13404" t="s">
        <v>3101</v>
      </c>
      <c r="B13404">
        <v>507001206</v>
      </c>
      <c r="C13404">
        <v>180140</v>
      </c>
      <c r="E13404" s="1">
        <v>43796.640219907407</v>
      </c>
      <c r="F13404">
        <v>13</v>
      </c>
      <c r="H13404">
        <v>400</v>
      </c>
      <c r="J13404" s="2">
        <f t="shared" si="627"/>
        <v>1</v>
      </c>
      <c r="K13404" s="2" t="str">
        <f>IFERROR(VLOOKUP(A13404,Aux!A:B,2,0),"Outros")</f>
        <v>Transportes</v>
      </c>
      <c r="L13404" s="2">
        <f t="shared" si="628"/>
        <v>2019</v>
      </c>
      <c r="M13404">
        <f t="shared" si="629"/>
        <v>48</v>
      </c>
    </row>
    <row r="13405" spans="1:13" x14ac:dyDescent="0.35">
      <c r="A13405" t="s">
        <v>628</v>
      </c>
      <c r="B13405">
        <v>501258027</v>
      </c>
      <c r="C13405">
        <v>180142</v>
      </c>
      <c r="D13405" t="s">
        <v>10905</v>
      </c>
      <c r="E13405" s="1">
        <v>43796.646585648145</v>
      </c>
      <c r="F13405">
        <v>13</v>
      </c>
      <c r="G13405" t="s">
        <v>759</v>
      </c>
      <c r="H13405">
        <v>340</v>
      </c>
      <c r="I13405" s="1">
        <v>43801.999305555553</v>
      </c>
      <c r="J13405" s="2">
        <f t="shared" si="627"/>
        <v>1</v>
      </c>
      <c r="K13405" s="2" t="str">
        <f>IFERROR(VLOOKUP(A13405,Aux!A:B,2,0),"Outros")</f>
        <v>Municípios</v>
      </c>
      <c r="L13405" s="2">
        <f t="shared" si="628"/>
        <v>2019</v>
      </c>
      <c r="M13405">
        <f t="shared" si="629"/>
        <v>48</v>
      </c>
    </row>
    <row r="13406" spans="1:13" x14ac:dyDescent="0.35">
      <c r="A13406" t="s">
        <v>362</v>
      </c>
      <c r="B13406">
        <v>680017763</v>
      </c>
      <c r="C13406">
        <v>180144</v>
      </c>
      <c r="D13406" t="s">
        <v>10827</v>
      </c>
      <c r="E13406" s="1">
        <v>43796.649143518516</v>
      </c>
      <c r="F13406">
        <v>1</v>
      </c>
      <c r="G13406" t="s">
        <v>566</v>
      </c>
      <c r="H13406">
        <v>360</v>
      </c>
      <c r="I13406" s="1">
        <v>43801.989583333336</v>
      </c>
      <c r="J13406" s="2">
        <f t="shared" si="627"/>
        <v>1</v>
      </c>
      <c r="K13406" s="2" t="str">
        <f>IFERROR(VLOOKUP(A13406,Aux!A:B,2,0),"Outros")</f>
        <v>Águas e resíduos</v>
      </c>
      <c r="L13406" s="2">
        <f t="shared" si="628"/>
        <v>2019</v>
      </c>
      <c r="M13406">
        <f t="shared" si="629"/>
        <v>48</v>
      </c>
    </row>
    <row r="13407" spans="1:13" x14ac:dyDescent="0.35">
      <c r="A13407" t="s">
        <v>112</v>
      </c>
      <c r="B13407">
        <v>501144218</v>
      </c>
      <c r="C13407">
        <v>180149</v>
      </c>
      <c r="D13407" t="s">
        <v>10828</v>
      </c>
      <c r="E13407" s="1">
        <v>43796.656712962962</v>
      </c>
      <c r="F13407">
        <v>13</v>
      </c>
      <c r="G13407" t="s">
        <v>114</v>
      </c>
      <c r="H13407">
        <v>340</v>
      </c>
      <c r="I13407" s="1">
        <v>43816.75</v>
      </c>
      <c r="J13407" s="2">
        <f t="shared" si="627"/>
        <v>1</v>
      </c>
      <c r="K13407" s="2" t="str">
        <f>IFERROR(VLOOKUP(A13407,Aux!A:B,2,0),"Outros")</f>
        <v>Municípios</v>
      </c>
      <c r="L13407" s="2">
        <f t="shared" si="628"/>
        <v>2019</v>
      </c>
      <c r="M13407">
        <f t="shared" si="629"/>
        <v>48</v>
      </c>
    </row>
    <row r="13408" spans="1:13" x14ac:dyDescent="0.35">
      <c r="A13408" t="s">
        <v>143</v>
      </c>
      <c r="B13408">
        <v>506801969</v>
      </c>
      <c r="C13408">
        <v>180151</v>
      </c>
      <c r="D13408" t="s">
        <v>10829</v>
      </c>
      <c r="E13408" s="1">
        <v>43796.662615740737</v>
      </c>
      <c r="F13408">
        <v>1</v>
      </c>
      <c r="G13408" t="s">
        <v>1117</v>
      </c>
      <c r="H13408">
        <v>360</v>
      </c>
      <c r="I13408" s="1">
        <v>43799.708333333336</v>
      </c>
      <c r="J13408" s="2">
        <f t="shared" si="627"/>
        <v>1</v>
      </c>
      <c r="K13408" s="2" t="str">
        <f>IFERROR(VLOOKUP(A13408,Aux!A:B,2,0),"Outros")</f>
        <v>Municípios</v>
      </c>
      <c r="L13408" s="2">
        <f t="shared" si="628"/>
        <v>2019</v>
      </c>
      <c r="M13408">
        <f t="shared" si="629"/>
        <v>48</v>
      </c>
    </row>
    <row r="13409" spans="1:13" x14ac:dyDescent="0.35">
      <c r="A13409" t="s">
        <v>9</v>
      </c>
      <c r="B13409">
        <v>506673626</v>
      </c>
      <c r="C13409">
        <v>180152</v>
      </c>
      <c r="D13409" t="s">
        <v>2986</v>
      </c>
      <c r="E13409" s="1">
        <v>43796.668298611112</v>
      </c>
      <c r="F13409">
        <v>13</v>
      </c>
      <c r="G13409" t="s">
        <v>11</v>
      </c>
      <c r="H13409">
        <v>360</v>
      </c>
      <c r="I13409" s="1">
        <v>43804.999305555553</v>
      </c>
      <c r="J13409" s="2">
        <f t="shared" si="627"/>
        <v>1</v>
      </c>
      <c r="K13409" s="2" t="str">
        <f>IFERROR(VLOOKUP(A13409,Aux!A:B,2,0),"Outros")</f>
        <v>Municípios</v>
      </c>
      <c r="L13409" s="2">
        <f t="shared" si="628"/>
        <v>2019</v>
      </c>
      <c r="M13409">
        <f t="shared" si="629"/>
        <v>48</v>
      </c>
    </row>
    <row r="13410" spans="1:13" x14ac:dyDescent="0.35">
      <c r="A13410" t="s">
        <v>10961</v>
      </c>
      <c r="B13410">
        <v>504923218</v>
      </c>
      <c r="C13410">
        <v>180153</v>
      </c>
      <c r="E13410" s="1">
        <v>43796.669768518521</v>
      </c>
      <c r="F13410">
        <v>3</v>
      </c>
      <c r="G13410" t="s">
        <v>33</v>
      </c>
      <c r="H13410">
        <v>400</v>
      </c>
      <c r="J13410" s="2">
        <f t="shared" si="627"/>
        <v>1</v>
      </c>
      <c r="K13410" s="2" t="str">
        <f>IFERROR(VLOOKUP(A13410,Aux!A:B,2,0),"Outros")</f>
        <v>Outros</v>
      </c>
      <c r="L13410" s="2">
        <f t="shared" si="628"/>
        <v>2019</v>
      </c>
      <c r="M13410">
        <f t="shared" si="629"/>
        <v>48</v>
      </c>
    </row>
    <row r="13411" spans="1:13" x14ac:dyDescent="0.35">
      <c r="A13411" t="s">
        <v>112</v>
      </c>
      <c r="B13411">
        <v>501144218</v>
      </c>
      <c r="C13411">
        <v>180154</v>
      </c>
      <c r="E13411" s="1">
        <v>43796.670416666668</v>
      </c>
      <c r="F13411">
        <v>13</v>
      </c>
      <c r="G13411" t="s">
        <v>33</v>
      </c>
      <c r="H13411">
        <v>400</v>
      </c>
      <c r="J13411" s="2">
        <f t="shared" si="627"/>
        <v>1</v>
      </c>
      <c r="K13411" s="2" t="str">
        <f>IFERROR(VLOOKUP(A13411,Aux!A:B,2,0),"Outros")</f>
        <v>Municípios</v>
      </c>
      <c r="L13411" s="2">
        <f t="shared" si="628"/>
        <v>2019</v>
      </c>
      <c r="M13411">
        <f t="shared" si="629"/>
        <v>48</v>
      </c>
    </row>
    <row r="13412" spans="1:13" x14ac:dyDescent="0.35">
      <c r="A13412" t="s">
        <v>12</v>
      </c>
      <c r="B13412">
        <v>508481287</v>
      </c>
      <c r="C13412">
        <v>180155</v>
      </c>
      <c r="D13412" t="s">
        <v>10830</v>
      </c>
      <c r="E13412" s="1">
        <v>43796.69023148148</v>
      </c>
      <c r="F13412">
        <v>1</v>
      </c>
      <c r="G13412" t="s">
        <v>14</v>
      </c>
      <c r="H13412">
        <v>360</v>
      </c>
      <c r="I13412" s="1">
        <v>43801.708333333336</v>
      </c>
      <c r="J13412" s="2">
        <f t="shared" si="627"/>
        <v>1</v>
      </c>
      <c r="K13412" s="2" t="str">
        <f>IFERROR(VLOOKUP(A13412,Aux!A:B,2,0),"Outros")</f>
        <v>Hospitais</v>
      </c>
      <c r="L13412" s="2">
        <f t="shared" si="628"/>
        <v>2019</v>
      </c>
      <c r="M13412">
        <f t="shared" si="629"/>
        <v>48</v>
      </c>
    </row>
    <row r="13413" spans="1:13" x14ac:dyDescent="0.35">
      <c r="A13413" t="s">
        <v>41</v>
      </c>
      <c r="B13413">
        <v>500192855</v>
      </c>
      <c r="C13413">
        <v>180156</v>
      </c>
      <c r="E13413" s="1">
        <v>43796.696631944447</v>
      </c>
      <c r="F13413">
        <v>3</v>
      </c>
      <c r="G13413" t="s">
        <v>33</v>
      </c>
      <c r="H13413">
        <v>400</v>
      </c>
      <c r="J13413" s="2">
        <f t="shared" si="627"/>
        <v>1</v>
      </c>
      <c r="K13413" s="2" t="str">
        <f>IFERROR(VLOOKUP(A13413,Aux!A:B,2,0),"Outros")</f>
        <v>Transportes</v>
      </c>
      <c r="L13413" s="2">
        <f t="shared" si="628"/>
        <v>2019</v>
      </c>
      <c r="M13413">
        <f t="shared" si="629"/>
        <v>48</v>
      </c>
    </row>
    <row r="13414" spans="1:13" x14ac:dyDescent="0.35">
      <c r="A13414" t="s">
        <v>185</v>
      </c>
      <c r="B13414">
        <v>506556590</v>
      </c>
      <c r="C13414">
        <v>180157</v>
      </c>
      <c r="D13414" t="s">
        <v>10831</v>
      </c>
      <c r="E13414" s="1">
        <v>43796.708645833336</v>
      </c>
      <c r="F13414">
        <v>1</v>
      </c>
      <c r="G13414" t="s">
        <v>781</v>
      </c>
      <c r="H13414">
        <v>5</v>
      </c>
      <c r="I13414" s="1">
        <v>43803.999305555553</v>
      </c>
      <c r="J13414" s="2">
        <f t="shared" si="627"/>
        <v>1</v>
      </c>
      <c r="K13414" s="2" t="str">
        <f>IFERROR(VLOOKUP(A13414,Aux!A:B,2,0),"Outros")</f>
        <v>Municípios</v>
      </c>
      <c r="L13414" s="2">
        <f t="shared" si="628"/>
        <v>2019</v>
      </c>
      <c r="M13414">
        <f t="shared" si="629"/>
        <v>48</v>
      </c>
    </row>
    <row r="13415" spans="1:13" x14ac:dyDescent="0.35">
      <c r="A13415" t="s">
        <v>9</v>
      </c>
      <c r="B13415">
        <v>506673626</v>
      </c>
      <c r="C13415">
        <v>180158</v>
      </c>
      <c r="E13415" s="1">
        <v>43796.710949074077</v>
      </c>
      <c r="F13415">
        <v>3</v>
      </c>
      <c r="H13415">
        <v>400</v>
      </c>
      <c r="J13415" s="2">
        <f t="shared" si="627"/>
        <v>1</v>
      </c>
      <c r="K13415" s="2" t="str">
        <f>IFERROR(VLOOKUP(A13415,Aux!A:B,2,0),"Outros")</f>
        <v>Municípios</v>
      </c>
      <c r="L13415" s="2">
        <f t="shared" si="628"/>
        <v>2019</v>
      </c>
      <c r="M13415">
        <f t="shared" si="629"/>
        <v>48</v>
      </c>
    </row>
    <row r="13416" spans="1:13" x14ac:dyDescent="0.35">
      <c r="A13416" t="s">
        <v>10906</v>
      </c>
      <c r="B13416">
        <v>506634779</v>
      </c>
      <c r="C13416">
        <v>180159</v>
      </c>
      <c r="E13416" s="1">
        <v>43796.755891203706</v>
      </c>
      <c r="F13416">
        <v>3</v>
      </c>
      <c r="G13416" t="s">
        <v>33</v>
      </c>
      <c r="H13416">
        <v>400</v>
      </c>
      <c r="J13416" s="2">
        <f t="shared" si="627"/>
        <v>1</v>
      </c>
      <c r="K13416" s="2" t="str">
        <f>IFERROR(VLOOKUP(A13416,Aux!A:B,2,0),"Outros")</f>
        <v>Outros</v>
      </c>
      <c r="L13416" s="2">
        <f t="shared" si="628"/>
        <v>2019</v>
      </c>
      <c r="M13416">
        <f t="shared" si="629"/>
        <v>48</v>
      </c>
    </row>
    <row r="13417" spans="1:13" x14ac:dyDescent="0.35">
      <c r="A13417" t="s">
        <v>41</v>
      </c>
      <c r="B13417">
        <v>500192855</v>
      </c>
      <c r="C13417">
        <v>180160</v>
      </c>
      <c r="D13417" t="s">
        <v>10832</v>
      </c>
      <c r="E13417" s="1">
        <v>43796.793206018519</v>
      </c>
      <c r="F13417">
        <v>3</v>
      </c>
      <c r="G13417" t="s">
        <v>33</v>
      </c>
      <c r="H13417">
        <v>360</v>
      </c>
      <c r="I13417" s="1">
        <v>43832.999305555553</v>
      </c>
      <c r="J13417" s="2">
        <f t="shared" si="627"/>
        <v>1</v>
      </c>
      <c r="K13417" s="2" t="str">
        <f>IFERROR(VLOOKUP(A13417,Aux!A:B,2,0),"Outros")</f>
        <v>Transportes</v>
      </c>
      <c r="L13417" s="2">
        <f t="shared" si="628"/>
        <v>2019</v>
      </c>
      <c r="M13417">
        <f t="shared" si="629"/>
        <v>48</v>
      </c>
    </row>
    <row r="13418" spans="1:13" x14ac:dyDescent="0.35">
      <c r="A13418" t="s">
        <v>60</v>
      </c>
      <c r="B13418">
        <v>505456010</v>
      </c>
      <c r="C13418">
        <v>180161</v>
      </c>
      <c r="D13418" t="s">
        <v>10170</v>
      </c>
      <c r="E13418" s="1">
        <v>43796.860474537039</v>
      </c>
      <c r="F13418">
        <v>13</v>
      </c>
      <c r="G13418" t="s">
        <v>62</v>
      </c>
      <c r="H13418">
        <v>220</v>
      </c>
      <c r="I13418" s="1">
        <v>43800.999305555553</v>
      </c>
      <c r="J13418" s="2">
        <f t="shared" si="627"/>
        <v>1</v>
      </c>
      <c r="K13418" s="2" t="str">
        <f>IFERROR(VLOOKUP(A13418,Aux!A:B,2,0),"Outros")</f>
        <v>Municípios</v>
      </c>
      <c r="L13418" s="2">
        <f t="shared" si="628"/>
        <v>2019</v>
      </c>
      <c r="M13418">
        <f t="shared" si="629"/>
        <v>48</v>
      </c>
    </row>
    <row r="13419" spans="1:13" x14ac:dyDescent="0.35">
      <c r="A13419" t="s">
        <v>7044</v>
      </c>
      <c r="B13419">
        <v>512034010</v>
      </c>
      <c r="C13419">
        <v>180162</v>
      </c>
      <c r="D13419" t="s">
        <v>10833</v>
      </c>
      <c r="E13419" s="1">
        <v>43796.868958333333</v>
      </c>
      <c r="F13419">
        <v>1</v>
      </c>
      <c r="G13419" t="s">
        <v>6819</v>
      </c>
      <c r="H13419">
        <v>340</v>
      </c>
      <c r="I13419" s="1">
        <v>43805.999305555553</v>
      </c>
      <c r="J13419" s="2">
        <f t="shared" si="627"/>
        <v>1</v>
      </c>
      <c r="K13419" s="2" t="str">
        <f>IFERROR(VLOOKUP(A13419,Aux!A:B,2,0),"Outros")</f>
        <v>Águas e resíduos</v>
      </c>
      <c r="L13419" s="2">
        <f t="shared" si="628"/>
        <v>2019</v>
      </c>
      <c r="M13419">
        <f t="shared" si="629"/>
        <v>48</v>
      </c>
    </row>
    <row r="13420" spans="1:13" x14ac:dyDescent="0.35">
      <c r="A13420" t="s">
        <v>12</v>
      </c>
      <c r="B13420">
        <v>508481287</v>
      </c>
      <c r="C13420">
        <v>180163</v>
      </c>
      <c r="E13420" s="1">
        <v>43797.349363425928</v>
      </c>
      <c r="F13420">
        <v>13</v>
      </c>
      <c r="G13420" t="s">
        <v>33</v>
      </c>
      <c r="H13420">
        <v>400</v>
      </c>
      <c r="J13420" s="2">
        <f t="shared" si="627"/>
        <v>1</v>
      </c>
      <c r="K13420" s="2" t="str">
        <f>IFERROR(VLOOKUP(A13420,Aux!A:B,2,0),"Outros")</f>
        <v>Hospitais</v>
      </c>
      <c r="L13420" s="2">
        <f t="shared" si="628"/>
        <v>2019</v>
      </c>
      <c r="M13420">
        <f t="shared" si="629"/>
        <v>48</v>
      </c>
    </row>
    <row r="13421" spans="1:13" x14ac:dyDescent="0.35">
      <c r="A13421" t="s">
        <v>188</v>
      </c>
      <c r="B13421">
        <v>502130040</v>
      </c>
      <c r="C13421">
        <v>180164</v>
      </c>
      <c r="D13421" t="s">
        <v>10834</v>
      </c>
      <c r="E13421" s="1">
        <v>43797.369479166664</v>
      </c>
      <c r="F13421">
        <v>13</v>
      </c>
      <c r="G13421" t="s">
        <v>190</v>
      </c>
      <c r="H13421">
        <v>340</v>
      </c>
      <c r="I13421" s="1">
        <v>43809.708333333336</v>
      </c>
      <c r="J13421" s="2">
        <f t="shared" si="627"/>
        <v>1</v>
      </c>
      <c r="K13421" s="2" t="str">
        <f>IFERROR(VLOOKUP(A13421,Aux!A:B,2,0),"Outros")</f>
        <v>Municípios</v>
      </c>
      <c r="L13421" s="2">
        <f t="shared" si="628"/>
        <v>2019</v>
      </c>
      <c r="M13421">
        <f t="shared" si="629"/>
        <v>48</v>
      </c>
    </row>
    <row r="13422" spans="1:13" x14ac:dyDescent="0.35">
      <c r="A13422" t="s">
        <v>154</v>
      </c>
      <c r="B13422">
        <v>506818829</v>
      </c>
      <c r="C13422">
        <v>180165</v>
      </c>
      <c r="D13422" t="s">
        <v>10873</v>
      </c>
      <c r="E13422" s="1">
        <v>43797.377789351849</v>
      </c>
      <c r="F13422">
        <v>1</v>
      </c>
      <c r="G13422" t="s">
        <v>5941</v>
      </c>
      <c r="H13422">
        <v>360</v>
      </c>
      <c r="I13422" s="1">
        <v>43803.999305555553</v>
      </c>
      <c r="J13422" s="2">
        <f t="shared" si="627"/>
        <v>1</v>
      </c>
      <c r="K13422" s="2" t="str">
        <f>IFERROR(VLOOKUP(A13422,Aux!A:B,2,0),"Outros")</f>
        <v>Municípios</v>
      </c>
      <c r="L13422" s="2">
        <f t="shared" si="628"/>
        <v>2019</v>
      </c>
      <c r="M13422">
        <f t="shared" si="629"/>
        <v>48</v>
      </c>
    </row>
    <row r="13423" spans="1:13" x14ac:dyDescent="0.35">
      <c r="A13423" t="s">
        <v>9</v>
      </c>
      <c r="B13423">
        <v>506673626</v>
      </c>
      <c r="C13423">
        <v>180166</v>
      </c>
      <c r="D13423" t="s">
        <v>10835</v>
      </c>
      <c r="E13423" s="1">
        <v>43797.389166666668</v>
      </c>
      <c r="F13423">
        <v>3</v>
      </c>
      <c r="G13423" t="s">
        <v>1023</v>
      </c>
      <c r="H13423">
        <v>300</v>
      </c>
      <c r="I13423" s="1">
        <v>43833.993055555555</v>
      </c>
      <c r="J13423" s="2">
        <f t="shared" si="627"/>
        <v>1</v>
      </c>
      <c r="K13423" s="2" t="str">
        <f>IFERROR(VLOOKUP(A13423,Aux!A:B,2,0),"Outros")</f>
        <v>Municípios</v>
      </c>
      <c r="L13423" s="2">
        <f t="shared" si="628"/>
        <v>2019</v>
      </c>
      <c r="M13423">
        <f t="shared" si="629"/>
        <v>48</v>
      </c>
    </row>
    <row r="13424" spans="1:13" x14ac:dyDescent="0.35">
      <c r="A13424" t="s">
        <v>454</v>
      </c>
      <c r="B13424">
        <v>503450189</v>
      </c>
      <c r="C13424">
        <v>180167</v>
      </c>
      <c r="D13424" t="s">
        <v>10836</v>
      </c>
      <c r="E13424" s="1">
        <v>43797.390810185185</v>
      </c>
      <c r="F13424">
        <v>3</v>
      </c>
      <c r="G13424" t="s">
        <v>5578</v>
      </c>
      <c r="H13424">
        <v>360</v>
      </c>
      <c r="I13424" s="1">
        <v>43812.75</v>
      </c>
      <c r="J13424" s="2">
        <f t="shared" si="627"/>
        <v>1</v>
      </c>
      <c r="K13424" s="2" t="str">
        <f>IFERROR(VLOOKUP(A13424,Aux!A:B,2,0),"Outros")</f>
        <v>Estradas</v>
      </c>
      <c r="L13424" s="2">
        <f t="shared" si="628"/>
        <v>2019</v>
      </c>
      <c r="M13424">
        <f t="shared" si="629"/>
        <v>48</v>
      </c>
    </row>
    <row r="13425" spans="1:13" x14ac:dyDescent="0.35">
      <c r="A13425" t="s">
        <v>125</v>
      </c>
      <c r="B13425">
        <v>501290206</v>
      </c>
      <c r="C13425">
        <v>180168</v>
      </c>
      <c r="E13425" s="1">
        <v>43797.402141203704</v>
      </c>
      <c r="F13425">
        <v>4</v>
      </c>
      <c r="G13425" t="s">
        <v>33</v>
      </c>
      <c r="H13425">
        <v>1</v>
      </c>
      <c r="J13425" s="2">
        <f t="shared" si="627"/>
        <v>1</v>
      </c>
      <c r="K13425" s="2" t="str">
        <f>IFERROR(VLOOKUP(A13425,Aux!A:B,2,0),"Outros")</f>
        <v>Municípios</v>
      </c>
      <c r="L13425" s="2">
        <f t="shared" si="628"/>
        <v>2019</v>
      </c>
      <c r="M13425">
        <f t="shared" si="629"/>
        <v>48</v>
      </c>
    </row>
    <row r="13426" spans="1:13" x14ac:dyDescent="0.35">
      <c r="A13426" t="s">
        <v>125</v>
      </c>
      <c r="B13426">
        <v>501290206</v>
      </c>
      <c r="C13426">
        <v>180169</v>
      </c>
      <c r="E13426" s="1">
        <v>43797.402546296296</v>
      </c>
      <c r="F13426">
        <v>13</v>
      </c>
      <c r="G13426" t="s">
        <v>33</v>
      </c>
      <c r="H13426">
        <v>1</v>
      </c>
      <c r="J13426" s="2">
        <f t="shared" si="627"/>
        <v>1</v>
      </c>
      <c r="K13426" s="2" t="str">
        <f>IFERROR(VLOOKUP(A13426,Aux!A:B,2,0),"Outros")</f>
        <v>Municípios</v>
      </c>
      <c r="L13426" s="2">
        <f t="shared" si="628"/>
        <v>2019</v>
      </c>
      <c r="M13426">
        <f t="shared" si="629"/>
        <v>48</v>
      </c>
    </row>
    <row r="13427" spans="1:13" x14ac:dyDescent="0.35">
      <c r="A13427" t="s">
        <v>18</v>
      </c>
      <c r="B13427">
        <v>502177080</v>
      </c>
      <c r="C13427">
        <v>180170</v>
      </c>
      <c r="D13427" t="s">
        <v>10874</v>
      </c>
      <c r="E13427" s="1">
        <v>43797.403587962966</v>
      </c>
      <c r="F13427">
        <v>13</v>
      </c>
      <c r="G13427" t="s">
        <v>1172</v>
      </c>
      <c r="H13427">
        <v>360</v>
      </c>
      <c r="I13427" s="1">
        <v>43801.708333333336</v>
      </c>
      <c r="J13427" s="2">
        <f t="shared" si="627"/>
        <v>1</v>
      </c>
      <c r="K13427" s="2" t="str">
        <f>IFERROR(VLOOKUP(A13427,Aux!A:B,2,0),"Outros")</f>
        <v>Municípios</v>
      </c>
      <c r="L13427" s="2">
        <f t="shared" si="628"/>
        <v>2019</v>
      </c>
      <c r="M13427">
        <f t="shared" si="629"/>
        <v>48</v>
      </c>
    </row>
    <row r="13428" spans="1:13" x14ac:dyDescent="0.35">
      <c r="A13428" t="s">
        <v>12</v>
      </c>
      <c r="B13428">
        <v>508481287</v>
      </c>
      <c r="C13428">
        <v>180171</v>
      </c>
      <c r="D13428" t="s">
        <v>10875</v>
      </c>
      <c r="E13428" s="1">
        <v>43797.405590277776</v>
      </c>
      <c r="F13428">
        <v>13</v>
      </c>
      <c r="G13428" t="s">
        <v>14</v>
      </c>
      <c r="H13428">
        <v>5</v>
      </c>
      <c r="I13428" s="1">
        <v>43805.708333333336</v>
      </c>
      <c r="J13428" s="2">
        <f t="shared" si="627"/>
        <v>1</v>
      </c>
      <c r="K13428" s="2" t="str">
        <f>IFERROR(VLOOKUP(A13428,Aux!A:B,2,0),"Outros")</f>
        <v>Hospitais</v>
      </c>
      <c r="L13428" s="2">
        <f t="shared" si="628"/>
        <v>2019</v>
      </c>
      <c r="M13428">
        <f t="shared" si="629"/>
        <v>48</v>
      </c>
    </row>
    <row r="13429" spans="1:13" x14ac:dyDescent="0.35">
      <c r="A13429" t="s">
        <v>140</v>
      </c>
      <c r="B13429">
        <v>506614913</v>
      </c>
      <c r="C13429">
        <v>180172</v>
      </c>
      <c r="D13429" t="s">
        <v>10907</v>
      </c>
      <c r="E13429" s="1">
        <v>43797.40965277778</v>
      </c>
      <c r="F13429">
        <v>1</v>
      </c>
      <c r="G13429" t="s">
        <v>149</v>
      </c>
      <c r="H13429">
        <v>360</v>
      </c>
      <c r="I13429" s="1">
        <v>43801.999305555553</v>
      </c>
      <c r="J13429" s="2">
        <f t="shared" si="627"/>
        <v>1</v>
      </c>
      <c r="K13429" s="2" t="str">
        <f>IFERROR(VLOOKUP(A13429,Aux!A:B,2,0),"Outros")</f>
        <v>Municípios</v>
      </c>
      <c r="L13429" s="2">
        <f t="shared" si="628"/>
        <v>2019</v>
      </c>
      <c r="M13429">
        <f t="shared" si="629"/>
        <v>48</v>
      </c>
    </row>
    <row r="13430" spans="1:13" x14ac:dyDescent="0.35">
      <c r="A13430" t="s">
        <v>12</v>
      </c>
      <c r="B13430">
        <v>508481287</v>
      </c>
      <c r="C13430">
        <v>180173</v>
      </c>
      <c r="D13430" t="s">
        <v>10908</v>
      </c>
      <c r="E13430" s="1">
        <v>43797.418541666666</v>
      </c>
      <c r="F13430">
        <v>1</v>
      </c>
      <c r="G13430" t="s">
        <v>14</v>
      </c>
      <c r="H13430">
        <v>360</v>
      </c>
      <c r="I13430" s="1">
        <v>43803.708333333336</v>
      </c>
      <c r="J13430" s="2">
        <f t="shared" si="627"/>
        <v>1</v>
      </c>
      <c r="K13430" s="2" t="str">
        <f>IFERROR(VLOOKUP(A13430,Aux!A:B,2,0),"Outros")</f>
        <v>Hospitais</v>
      </c>
      <c r="L13430" s="2">
        <f t="shared" si="628"/>
        <v>2019</v>
      </c>
      <c r="M13430">
        <f t="shared" si="629"/>
        <v>48</v>
      </c>
    </row>
    <row r="13431" spans="1:13" x14ac:dyDescent="0.35">
      <c r="A13431" t="s">
        <v>574</v>
      </c>
      <c r="B13431">
        <v>506791220</v>
      </c>
      <c r="C13431">
        <v>180174</v>
      </c>
      <c r="D13431" t="s">
        <v>10909</v>
      </c>
      <c r="E13431" s="1">
        <v>43797.421377314815</v>
      </c>
      <c r="F13431">
        <v>13</v>
      </c>
      <c r="G13431" t="s">
        <v>2212</v>
      </c>
      <c r="H13431">
        <v>360</v>
      </c>
      <c r="I13431" s="1">
        <v>43802.999305555553</v>
      </c>
      <c r="J13431" s="2">
        <f t="shared" si="627"/>
        <v>1</v>
      </c>
      <c r="K13431" s="2" t="str">
        <f>IFERROR(VLOOKUP(A13431,Aux!A:B,2,0),"Outros")</f>
        <v>Municípios</v>
      </c>
      <c r="L13431" s="2">
        <f t="shared" si="628"/>
        <v>2019</v>
      </c>
      <c r="M13431">
        <f t="shared" si="629"/>
        <v>48</v>
      </c>
    </row>
    <row r="13432" spans="1:13" x14ac:dyDescent="0.35">
      <c r="A13432" t="s">
        <v>57</v>
      </c>
      <c r="B13432">
        <v>501294104</v>
      </c>
      <c r="C13432">
        <v>180175</v>
      </c>
      <c r="D13432" t="s">
        <v>10876</v>
      </c>
      <c r="E13432" s="1">
        <v>43797.42763888889</v>
      </c>
      <c r="F13432">
        <v>13</v>
      </c>
      <c r="G13432" t="s">
        <v>103</v>
      </c>
      <c r="H13432">
        <v>300</v>
      </c>
      <c r="I13432" s="1">
        <v>43803.999305555553</v>
      </c>
      <c r="J13432" s="2">
        <f t="shared" si="627"/>
        <v>1</v>
      </c>
      <c r="K13432" s="2" t="str">
        <f>IFERROR(VLOOKUP(A13432,Aux!A:B,2,0),"Outros")</f>
        <v>Municípios</v>
      </c>
      <c r="L13432" s="2">
        <f t="shared" si="628"/>
        <v>2019</v>
      </c>
      <c r="M13432">
        <f t="shared" si="629"/>
        <v>48</v>
      </c>
    </row>
    <row r="13433" spans="1:13" x14ac:dyDescent="0.35">
      <c r="A13433" t="s">
        <v>39</v>
      </c>
      <c r="B13433">
        <v>507023129</v>
      </c>
      <c r="C13433">
        <v>180176</v>
      </c>
      <c r="D13433" t="s">
        <v>10910</v>
      </c>
      <c r="E13433" s="1">
        <v>43797.431655092594</v>
      </c>
      <c r="F13433">
        <v>13</v>
      </c>
      <c r="G13433" t="s">
        <v>33</v>
      </c>
      <c r="H13433">
        <v>400</v>
      </c>
      <c r="J13433" s="2">
        <f t="shared" si="627"/>
        <v>1</v>
      </c>
      <c r="K13433" s="2" t="str">
        <f>IFERROR(VLOOKUP(A13433,Aux!A:B,2,0),"Outros")</f>
        <v>Outros</v>
      </c>
      <c r="L13433" s="2">
        <f t="shared" si="628"/>
        <v>2019</v>
      </c>
      <c r="M13433">
        <f t="shared" si="629"/>
        <v>48</v>
      </c>
    </row>
    <row r="13434" spans="1:13" x14ac:dyDescent="0.35">
      <c r="A13434" t="s">
        <v>48</v>
      </c>
      <c r="B13434">
        <v>503035416</v>
      </c>
      <c r="C13434">
        <v>180180</v>
      </c>
      <c r="D13434" t="s">
        <v>10911</v>
      </c>
      <c r="E13434" s="1">
        <v>43797.439675925925</v>
      </c>
      <c r="F13434">
        <v>1</v>
      </c>
      <c r="G13434" t="s">
        <v>33</v>
      </c>
      <c r="H13434">
        <v>360</v>
      </c>
      <c r="I13434" s="1">
        <v>43810.708333333336</v>
      </c>
      <c r="J13434" s="2">
        <f t="shared" si="627"/>
        <v>1</v>
      </c>
      <c r="K13434" s="2" t="str">
        <f>IFERROR(VLOOKUP(A13434,Aux!A:B,2,0),"Outros")</f>
        <v>Hospitais</v>
      </c>
      <c r="L13434" s="2">
        <f t="shared" si="628"/>
        <v>2019</v>
      </c>
      <c r="M13434">
        <f t="shared" si="629"/>
        <v>48</v>
      </c>
    </row>
    <row r="13435" spans="1:13" x14ac:dyDescent="0.35">
      <c r="A13435" t="s">
        <v>118</v>
      </c>
      <c r="B13435">
        <v>680015019</v>
      </c>
      <c r="C13435">
        <v>180183</v>
      </c>
      <c r="D13435" t="s">
        <v>10912</v>
      </c>
      <c r="E13435" s="1">
        <v>43797.441087962965</v>
      </c>
      <c r="F13435">
        <v>1</v>
      </c>
      <c r="G13435" t="s">
        <v>1146</v>
      </c>
      <c r="H13435">
        <v>360</v>
      </c>
      <c r="I13435" s="1">
        <v>43802.666666666664</v>
      </c>
      <c r="J13435" s="2">
        <f t="shared" si="627"/>
        <v>1</v>
      </c>
      <c r="K13435" s="2" t="str">
        <f>IFERROR(VLOOKUP(A13435,Aux!A:B,2,0),"Outros")</f>
        <v>Águas e resíduos</v>
      </c>
      <c r="L13435" s="2">
        <f t="shared" si="628"/>
        <v>2019</v>
      </c>
      <c r="M13435">
        <f t="shared" si="629"/>
        <v>48</v>
      </c>
    </row>
    <row r="13436" spans="1:13" x14ac:dyDescent="0.35">
      <c r="A13436" t="s">
        <v>12</v>
      </c>
      <c r="B13436">
        <v>508481287</v>
      </c>
      <c r="C13436">
        <v>180187</v>
      </c>
      <c r="D13436" t="s">
        <v>10913</v>
      </c>
      <c r="E13436" s="1">
        <v>43797.453576388885</v>
      </c>
      <c r="F13436">
        <v>1</v>
      </c>
      <c r="G13436" t="s">
        <v>14</v>
      </c>
      <c r="H13436">
        <v>340</v>
      </c>
      <c r="I13436" s="1">
        <v>43801.708333333336</v>
      </c>
      <c r="J13436" s="2">
        <f t="shared" si="627"/>
        <v>1</v>
      </c>
      <c r="K13436" s="2" t="str">
        <f>IFERROR(VLOOKUP(A13436,Aux!A:B,2,0),"Outros")</f>
        <v>Hospitais</v>
      </c>
      <c r="L13436" s="2">
        <f t="shared" si="628"/>
        <v>2019</v>
      </c>
      <c r="M13436">
        <f t="shared" si="629"/>
        <v>48</v>
      </c>
    </row>
    <row r="13437" spans="1:13" x14ac:dyDescent="0.35">
      <c r="A13437" t="s">
        <v>48</v>
      </c>
      <c r="B13437">
        <v>503035416</v>
      </c>
      <c r="C13437">
        <v>180188</v>
      </c>
      <c r="D13437" t="s">
        <v>10914</v>
      </c>
      <c r="E13437" s="1">
        <v>43797.456817129627</v>
      </c>
      <c r="F13437">
        <v>1</v>
      </c>
      <c r="G13437" t="s">
        <v>33</v>
      </c>
      <c r="H13437">
        <v>360</v>
      </c>
      <c r="I13437" s="1">
        <v>43810.708333333336</v>
      </c>
      <c r="J13437" s="2">
        <f t="shared" si="627"/>
        <v>1</v>
      </c>
      <c r="K13437" s="2" t="str">
        <f>IFERROR(VLOOKUP(A13437,Aux!A:B,2,0),"Outros")</f>
        <v>Hospitais</v>
      </c>
      <c r="L13437" s="2">
        <f t="shared" si="628"/>
        <v>2019</v>
      </c>
      <c r="M13437">
        <f t="shared" si="629"/>
        <v>48</v>
      </c>
    </row>
    <row r="13438" spans="1:13" x14ac:dyDescent="0.35">
      <c r="A13438" t="s">
        <v>12</v>
      </c>
      <c r="B13438">
        <v>508481287</v>
      </c>
      <c r="C13438">
        <v>180189</v>
      </c>
      <c r="D13438" t="s">
        <v>10915</v>
      </c>
      <c r="E13438" s="1">
        <v>43797.465555555558</v>
      </c>
      <c r="F13438">
        <v>1</v>
      </c>
      <c r="G13438" t="s">
        <v>14</v>
      </c>
      <c r="H13438">
        <v>340</v>
      </c>
      <c r="I13438" s="1">
        <v>43803.708333333336</v>
      </c>
      <c r="J13438" s="2">
        <f t="shared" si="627"/>
        <v>1</v>
      </c>
      <c r="K13438" s="2" t="str">
        <f>IFERROR(VLOOKUP(A13438,Aux!A:B,2,0),"Outros")</f>
        <v>Hospitais</v>
      </c>
      <c r="L13438" s="2">
        <f t="shared" si="628"/>
        <v>2019</v>
      </c>
      <c r="M13438">
        <f t="shared" si="629"/>
        <v>48</v>
      </c>
    </row>
    <row r="13439" spans="1:13" x14ac:dyDescent="0.35">
      <c r="A13439" t="s">
        <v>474</v>
      </c>
      <c r="B13439">
        <v>504394029</v>
      </c>
      <c r="C13439">
        <v>180190</v>
      </c>
      <c r="D13439" t="s">
        <v>10918</v>
      </c>
      <c r="E13439" s="1">
        <v>43797.475046296298</v>
      </c>
      <c r="F13439">
        <v>6</v>
      </c>
      <c r="G13439" t="s">
        <v>33</v>
      </c>
      <c r="H13439">
        <v>300</v>
      </c>
      <c r="I13439" s="1">
        <v>43847.833333333336</v>
      </c>
      <c r="J13439" s="2">
        <f t="shared" si="627"/>
        <v>1</v>
      </c>
      <c r="K13439" s="2" t="str">
        <f>IFERROR(VLOOKUP(A13439,Aux!A:B,2,0),"Outros")</f>
        <v>Outros</v>
      </c>
      <c r="L13439" s="2">
        <f t="shared" si="628"/>
        <v>2019</v>
      </c>
      <c r="M13439">
        <f t="shared" si="629"/>
        <v>48</v>
      </c>
    </row>
    <row r="13440" spans="1:13" x14ac:dyDescent="0.35">
      <c r="A13440" t="s">
        <v>12</v>
      </c>
      <c r="B13440">
        <v>508481287</v>
      </c>
      <c r="C13440">
        <v>180191</v>
      </c>
      <c r="D13440" t="s">
        <v>10916</v>
      </c>
      <c r="E13440" s="1">
        <v>43797.467986111114</v>
      </c>
      <c r="F13440">
        <v>1</v>
      </c>
      <c r="G13440" t="s">
        <v>14</v>
      </c>
      <c r="H13440">
        <v>360</v>
      </c>
      <c r="I13440" s="1">
        <v>43803.708333333336</v>
      </c>
      <c r="J13440" s="2">
        <f t="shared" si="627"/>
        <v>1</v>
      </c>
      <c r="K13440" s="2" t="str">
        <f>IFERROR(VLOOKUP(A13440,Aux!A:B,2,0),"Outros")</f>
        <v>Hospitais</v>
      </c>
      <c r="L13440" s="2">
        <f t="shared" si="628"/>
        <v>2019</v>
      </c>
      <c r="M13440">
        <f t="shared" si="629"/>
        <v>48</v>
      </c>
    </row>
    <row r="13441" spans="1:13" x14ac:dyDescent="0.35">
      <c r="A13441" t="s">
        <v>12</v>
      </c>
      <c r="B13441">
        <v>508481287</v>
      </c>
      <c r="C13441">
        <v>180192</v>
      </c>
      <c r="D13441" t="s">
        <v>10917</v>
      </c>
      <c r="E13441" s="1">
        <v>43797.468506944446</v>
      </c>
      <c r="F13441">
        <v>1</v>
      </c>
      <c r="G13441" t="s">
        <v>14</v>
      </c>
      <c r="H13441">
        <v>360</v>
      </c>
      <c r="I13441" s="1">
        <v>43803.708333333336</v>
      </c>
      <c r="J13441" s="2">
        <f t="shared" si="627"/>
        <v>1</v>
      </c>
      <c r="K13441" s="2" t="str">
        <f>IFERROR(VLOOKUP(A13441,Aux!A:B,2,0),"Outros")</f>
        <v>Hospitais</v>
      </c>
      <c r="L13441" s="2">
        <f t="shared" si="628"/>
        <v>2019</v>
      </c>
      <c r="M13441">
        <f t="shared" si="629"/>
        <v>48</v>
      </c>
    </row>
    <row r="13442" spans="1:13" x14ac:dyDescent="0.35">
      <c r="A13442" t="s">
        <v>57</v>
      </c>
      <c r="B13442">
        <v>501294104</v>
      </c>
      <c r="C13442">
        <v>180194</v>
      </c>
      <c r="D13442" t="s">
        <v>10919</v>
      </c>
      <c r="E13442" s="1">
        <v>43797.469467592593</v>
      </c>
      <c r="F13442">
        <v>13</v>
      </c>
      <c r="G13442" t="s">
        <v>103</v>
      </c>
      <c r="H13442">
        <v>360</v>
      </c>
      <c r="I13442" s="1">
        <v>43807.999305555553</v>
      </c>
      <c r="J13442" s="2">
        <f t="shared" ref="J13442:J13505" si="630">IF(C13442=C13441,"",1)</f>
        <v>1</v>
      </c>
      <c r="K13442" s="2" t="str">
        <f>IFERROR(VLOOKUP(A13442,Aux!A:B,2,0),"Outros")</f>
        <v>Municípios</v>
      </c>
      <c r="L13442" s="2">
        <f t="shared" ref="L13442:L13505" si="631">YEAR(E13442)</f>
        <v>2019</v>
      </c>
      <c r="M13442">
        <f t="shared" ref="M13442:M13505" si="632">WEEKNUM(E13442)</f>
        <v>48</v>
      </c>
    </row>
    <row r="13443" spans="1:13" x14ac:dyDescent="0.35">
      <c r="A13443" t="s">
        <v>112</v>
      </c>
      <c r="B13443">
        <v>501144218</v>
      </c>
      <c r="C13443">
        <v>180196</v>
      </c>
      <c r="D13443" t="s">
        <v>10920</v>
      </c>
      <c r="E13443" s="1">
        <v>43797.486898148149</v>
      </c>
      <c r="F13443">
        <v>3</v>
      </c>
      <c r="G13443" t="s">
        <v>124</v>
      </c>
      <c r="H13443">
        <v>220</v>
      </c>
      <c r="I13443" s="1">
        <v>43861.999305555553</v>
      </c>
      <c r="J13443" s="2">
        <f t="shared" si="630"/>
        <v>1</v>
      </c>
      <c r="K13443" s="2" t="str">
        <f>IFERROR(VLOOKUP(A13443,Aux!A:B,2,0),"Outros")</f>
        <v>Municípios</v>
      </c>
      <c r="L13443" s="2">
        <f t="shared" si="631"/>
        <v>2019</v>
      </c>
      <c r="M13443">
        <f t="shared" si="632"/>
        <v>48</v>
      </c>
    </row>
    <row r="13444" spans="1:13" x14ac:dyDescent="0.35">
      <c r="A13444" t="s">
        <v>112</v>
      </c>
      <c r="B13444">
        <v>501144218</v>
      </c>
      <c r="C13444">
        <v>180197</v>
      </c>
      <c r="D13444" t="s">
        <v>10921</v>
      </c>
      <c r="E13444" s="1">
        <v>43797.487870370373</v>
      </c>
      <c r="F13444">
        <v>13</v>
      </c>
      <c r="G13444" t="s">
        <v>114</v>
      </c>
      <c r="H13444">
        <v>340</v>
      </c>
      <c r="I13444" s="1">
        <v>43802.833333333336</v>
      </c>
      <c r="J13444" s="2">
        <f t="shared" si="630"/>
        <v>1</v>
      </c>
      <c r="K13444" s="2" t="str">
        <f>IFERROR(VLOOKUP(A13444,Aux!A:B,2,0),"Outros")</f>
        <v>Municípios</v>
      </c>
      <c r="L13444" s="2">
        <f t="shared" si="631"/>
        <v>2019</v>
      </c>
      <c r="M13444">
        <f t="shared" si="632"/>
        <v>48</v>
      </c>
    </row>
    <row r="13445" spans="1:13" x14ac:dyDescent="0.35">
      <c r="A13445" t="s">
        <v>48</v>
      </c>
      <c r="B13445">
        <v>503035416</v>
      </c>
      <c r="C13445">
        <v>180198</v>
      </c>
      <c r="D13445" t="s">
        <v>10922</v>
      </c>
      <c r="E13445" s="1">
        <v>43797.488495370373</v>
      </c>
      <c r="F13445">
        <v>1</v>
      </c>
      <c r="G13445" t="s">
        <v>50</v>
      </c>
      <c r="H13445">
        <v>340</v>
      </c>
      <c r="I13445" s="1">
        <v>43810.708333333336</v>
      </c>
      <c r="J13445" s="2">
        <f t="shared" si="630"/>
        <v>1</v>
      </c>
      <c r="K13445" s="2" t="str">
        <f>IFERROR(VLOOKUP(A13445,Aux!A:B,2,0),"Outros")</f>
        <v>Hospitais</v>
      </c>
      <c r="L13445" s="2">
        <f t="shared" si="631"/>
        <v>2019</v>
      </c>
      <c r="M13445">
        <f t="shared" si="632"/>
        <v>48</v>
      </c>
    </row>
    <row r="13446" spans="1:13" x14ac:dyDescent="0.35">
      <c r="A13446" t="s">
        <v>239</v>
      </c>
      <c r="B13446">
        <v>512042659</v>
      </c>
      <c r="C13446">
        <v>180199</v>
      </c>
      <c r="D13446" t="s">
        <v>10923</v>
      </c>
      <c r="E13446" s="1">
        <v>43797.490474537037</v>
      </c>
      <c r="F13446">
        <v>13</v>
      </c>
      <c r="G13446" t="s">
        <v>241</v>
      </c>
      <c r="H13446">
        <v>340</v>
      </c>
      <c r="I13446" s="1">
        <v>43809.999305555553</v>
      </c>
      <c r="J13446" s="2">
        <f t="shared" si="630"/>
        <v>1</v>
      </c>
      <c r="K13446" s="2" t="str">
        <f>IFERROR(VLOOKUP(A13446,Aux!A:B,2,0),"Outros")</f>
        <v>Municípios</v>
      </c>
      <c r="L13446" s="2">
        <f t="shared" si="631"/>
        <v>2019</v>
      </c>
      <c r="M13446">
        <f t="shared" si="632"/>
        <v>48</v>
      </c>
    </row>
    <row r="13447" spans="1:13" x14ac:dyDescent="0.35">
      <c r="A13447" t="s">
        <v>9156</v>
      </c>
      <c r="B13447">
        <v>501057510</v>
      </c>
      <c r="C13447">
        <v>180200</v>
      </c>
      <c r="D13447" t="s">
        <v>9157</v>
      </c>
      <c r="E13447" s="1">
        <v>43797.494525462964</v>
      </c>
      <c r="F13447">
        <v>13</v>
      </c>
      <c r="G13447" t="s">
        <v>149</v>
      </c>
      <c r="H13447">
        <v>400</v>
      </c>
      <c r="I13447" s="1">
        <v>43752.999305555553</v>
      </c>
      <c r="J13447" s="2">
        <f t="shared" si="630"/>
        <v>1</v>
      </c>
      <c r="K13447" s="2" t="str">
        <f>IFERROR(VLOOKUP(A13447,Aux!A:B,2,0),"Outros")</f>
        <v>Outros</v>
      </c>
      <c r="L13447" s="2">
        <f t="shared" si="631"/>
        <v>2019</v>
      </c>
      <c r="M13447">
        <f t="shared" si="632"/>
        <v>48</v>
      </c>
    </row>
    <row r="13448" spans="1:13" x14ac:dyDescent="0.35">
      <c r="A13448" t="s">
        <v>57</v>
      </c>
      <c r="B13448">
        <v>501294104</v>
      </c>
      <c r="C13448">
        <v>180202</v>
      </c>
      <c r="D13448" t="s">
        <v>11039</v>
      </c>
      <c r="E13448" s="1">
        <v>43797.500393518516</v>
      </c>
      <c r="F13448">
        <v>13</v>
      </c>
      <c r="G13448" t="s">
        <v>59</v>
      </c>
      <c r="H13448">
        <v>360</v>
      </c>
      <c r="I13448" s="1">
        <v>43801.999305555553</v>
      </c>
      <c r="J13448" s="2">
        <f t="shared" si="630"/>
        <v>1</v>
      </c>
      <c r="K13448" s="2" t="str">
        <f>IFERROR(VLOOKUP(A13448,Aux!A:B,2,0),"Outros")</f>
        <v>Municípios</v>
      </c>
      <c r="L13448" s="2">
        <f t="shared" si="631"/>
        <v>2019</v>
      </c>
      <c r="M13448">
        <f t="shared" si="632"/>
        <v>48</v>
      </c>
    </row>
    <row r="13449" spans="1:13" x14ac:dyDescent="0.35">
      <c r="A13449" t="s">
        <v>1042</v>
      </c>
      <c r="B13449">
        <v>506087000</v>
      </c>
      <c r="C13449">
        <v>180203</v>
      </c>
      <c r="D13449" t="s">
        <v>11367</v>
      </c>
      <c r="E13449" s="1">
        <v>43797.512037037035</v>
      </c>
      <c r="F13449">
        <v>1</v>
      </c>
      <c r="G13449" t="s">
        <v>11368</v>
      </c>
      <c r="H13449">
        <v>360</v>
      </c>
      <c r="I13449" s="1">
        <v>43802.708333333336</v>
      </c>
      <c r="J13449" s="2">
        <f t="shared" si="630"/>
        <v>1</v>
      </c>
      <c r="K13449" s="2" t="str">
        <f>IFERROR(VLOOKUP(A13449,Aux!A:B,2,0),"Outros")</f>
        <v>Municípios</v>
      </c>
      <c r="L13449" s="2">
        <f t="shared" si="631"/>
        <v>2019</v>
      </c>
      <c r="M13449">
        <f t="shared" si="632"/>
        <v>48</v>
      </c>
    </row>
    <row r="13450" spans="1:13" x14ac:dyDescent="0.35">
      <c r="A13450" t="s">
        <v>48</v>
      </c>
      <c r="B13450">
        <v>503035416</v>
      </c>
      <c r="C13450">
        <v>180204</v>
      </c>
      <c r="D13450" t="s">
        <v>11040</v>
      </c>
      <c r="E13450" s="1">
        <v>43797.513182870367</v>
      </c>
      <c r="F13450">
        <v>1</v>
      </c>
      <c r="G13450" t="s">
        <v>50</v>
      </c>
      <c r="H13450">
        <v>340</v>
      </c>
      <c r="I13450" s="1">
        <v>43810.708333333336</v>
      </c>
      <c r="J13450" s="2">
        <f t="shared" si="630"/>
        <v>1</v>
      </c>
      <c r="K13450" s="2" t="str">
        <f>IFERROR(VLOOKUP(A13450,Aux!A:B,2,0),"Outros")</f>
        <v>Hospitais</v>
      </c>
      <c r="L13450" s="2">
        <f t="shared" si="631"/>
        <v>2019</v>
      </c>
      <c r="M13450">
        <f t="shared" si="632"/>
        <v>48</v>
      </c>
    </row>
    <row r="13451" spans="1:13" x14ac:dyDescent="0.35">
      <c r="A13451" t="s">
        <v>246</v>
      </c>
      <c r="B13451">
        <v>512013241</v>
      </c>
      <c r="C13451">
        <v>180205</v>
      </c>
      <c r="E13451" s="1">
        <v>43797.520891203705</v>
      </c>
      <c r="F13451">
        <v>1</v>
      </c>
      <c r="H13451">
        <v>360</v>
      </c>
      <c r="I13451" s="1">
        <v>43809.729166666664</v>
      </c>
      <c r="J13451" s="2">
        <f t="shared" si="630"/>
        <v>1</v>
      </c>
      <c r="K13451" s="2" t="str">
        <f>IFERROR(VLOOKUP(A13451,Aux!A:B,2,0),"Outros")</f>
        <v>Municípios</v>
      </c>
      <c r="L13451" s="2">
        <f t="shared" si="631"/>
        <v>2019</v>
      </c>
      <c r="M13451">
        <f t="shared" si="632"/>
        <v>48</v>
      </c>
    </row>
    <row r="13452" spans="1:13" x14ac:dyDescent="0.35">
      <c r="A13452" t="s">
        <v>57</v>
      </c>
      <c r="B13452">
        <v>501294104</v>
      </c>
      <c r="C13452">
        <v>180206</v>
      </c>
      <c r="D13452" t="s">
        <v>11333</v>
      </c>
      <c r="E13452" s="1">
        <v>43797.524201388886</v>
      </c>
      <c r="F13452">
        <v>1</v>
      </c>
      <c r="G13452" t="s">
        <v>59</v>
      </c>
      <c r="H13452">
        <v>360</v>
      </c>
      <c r="I13452" s="1">
        <v>43803.999305555553</v>
      </c>
      <c r="J13452" s="2">
        <f t="shared" si="630"/>
        <v>1</v>
      </c>
      <c r="K13452" s="2" t="str">
        <f>IFERROR(VLOOKUP(A13452,Aux!A:B,2,0),"Outros")</f>
        <v>Municípios</v>
      </c>
      <c r="L13452" s="2">
        <f t="shared" si="631"/>
        <v>2019</v>
      </c>
      <c r="M13452">
        <f t="shared" si="632"/>
        <v>48</v>
      </c>
    </row>
    <row r="13453" spans="1:13" x14ac:dyDescent="0.35">
      <c r="A13453" t="s">
        <v>48</v>
      </c>
      <c r="B13453">
        <v>503035416</v>
      </c>
      <c r="C13453">
        <v>180207</v>
      </c>
      <c r="D13453" t="s">
        <v>11667</v>
      </c>
      <c r="E13453" s="1">
        <v>43797.525682870371</v>
      </c>
      <c r="F13453">
        <v>1</v>
      </c>
      <c r="G13453" t="s">
        <v>50</v>
      </c>
      <c r="H13453">
        <v>340</v>
      </c>
      <c r="I13453" s="1">
        <v>43810.708333333336</v>
      </c>
      <c r="J13453" s="2">
        <f t="shared" si="630"/>
        <v>1</v>
      </c>
      <c r="K13453" s="2" t="str">
        <f>IFERROR(VLOOKUP(A13453,Aux!A:B,2,0),"Outros")</f>
        <v>Hospitais</v>
      </c>
      <c r="L13453" s="2">
        <f t="shared" si="631"/>
        <v>2019</v>
      </c>
      <c r="M13453">
        <f t="shared" si="632"/>
        <v>48</v>
      </c>
    </row>
    <row r="13454" spans="1:13" x14ac:dyDescent="0.35">
      <c r="A13454" t="s">
        <v>57</v>
      </c>
      <c r="B13454">
        <v>501294104</v>
      </c>
      <c r="C13454">
        <v>180208</v>
      </c>
      <c r="D13454" t="s">
        <v>10993</v>
      </c>
      <c r="E13454" s="1">
        <v>43797.533379629633</v>
      </c>
      <c r="F13454">
        <v>13</v>
      </c>
      <c r="G13454" t="s">
        <v>59</v>
      </c>
      <c r="H13454">
        <v>360</v>
      </c>
      <c r="I13454" s="1">
        <v>43801.999305555553</v>
      </c>
      <c r="J13454" s="2">
        <f t="shared" si="630"/>
        <v>1</v>
      </c>
      <c r="K13454" s="2" t="str">
        <f>IFERROR(VLOOKUP(A13454,Aux!A:B,2,0),"Outros")</f>
        <v>Municípios</v>
      </c>
      <c r="L13454" s="2">
        <f t="shared" si="631"/>
        <v>2019</v>
      </c>
      <c r="M13454">
        <f t="shared" si="632"/>
        <v>48</v>
      </c>
    </row>
    <row r="13455" spans="1:13" x14ac:dyDescent="0.35">
      <c r="A13455" t="s">
        <v>48</v>
      </c>
      <c r="B13455">
        <v>503035416</v>
      </c>
      <c r="C13455">
        <v>180209</v>
      </c>
      <c r="D13455" t="s">
        <v>11421</v>
      </c>
      <c r="E13455" s="1">
        <v>43797.536932870367</v>
      </c>
      <c r="F13455">
        <v>1</v>
      </c>
      <c r="G13455" t="s">
        <v>1368</v>
      </c>
      <c r="H13455">
        <v>360</v>
      </c>
      <c r="I13455" s="1">
        <v>43810.708333333336</v>
      </c>
      <c r="J13455" s="2">
        <f t="shared" si="630"/>
        <v>1</v>
      </c>
      <c r="K13455" s="2" t="str">
        <f>IFERROR(VLOOKUP(A13455,Aux!A:B,2,0),"Outros")</f>
        <v>Hospitais</v>
      </c>
      <c r="L13455" s="2">
        <f t="shared" si="631"/>
        <v>2019</v>
      </c>
      <c r="M13455">
        <f t="shared" si="632"/>
        <v>48</v>
      </c>
    </row>
    <row r="13456" spans="1:13" x14ac:dyDescent="0.35">
      <c r="A13456" t="s">
        <v>12</v>
      </c>
      <c r="B13456">
        <v>508481287</v>
      </c>
      <c r="C13456">
        <v>180210</v>
      </c>
      <c r="D13456" t="s">
        <v>11717</v>
      </c>
      <c r="E13456" s="1">
        <v>43797.538240740738</v>
      </c>
      <c r="F13456">
        <v>1</v>
      </c>
      <c r="G13456" t="s">
        <v>14</v>
      </c>
      <c r="H13456">
        <v>5</v>
      </c>
      <c r="I13456" s="1">
        <v>43802.708333333336</v>
      </c>
      <c r="J13456" s="2">
        <f t="shared" si="630"/>
        <v>1</v>
      </c>
      <c r="K13456" s="2" t="str">
        <f>IFERROR(VLOOKUP(A13456,Aux!A:B,2,0),"Outros")</f>
        <v>Hospitais</v>
      </c>
      <c r="L13456" s="2">
        <f t="shared" si="631"/>
        <v>2019</v>
      </c>
      <c r="M13456">
        <f t="shared" si="632"/>
        <v>48</v>
      </c>
    </row>
    <row r="13457" spans="1:13" x14ac:dyDescent="0.35">
      <c r="A13457" t="s">
        <v>34</v>
      </c>
      <c r="B13457">
        <v>506901173</v>
      </c>
      <c r="C13457">
        <v>180211</v>
      </c>
      <c r="E13457" s="1">
        <v>43797.576527777775</v>
      </c>
      <c r="F13457">
        <v>13</v>
      </c>
      <c r="G13457" t="s">
        <v>33</v>
      </c>
      <c r="H13457">
        <v>400</v>
      </c>
      <c r="J13457" s="2">
        <f t="shared" si="630"/>
        <v>1</v>
      </c>
      <c r="K13457" s="2" t="str">
        <f>IFERROR(VLOOKUP(A13457,Aux!A:B,2,0),"Outros")</f>
        <v>Municípios</v>
      </c>
      <c r="L13457" s="2">
        <f t="shared" si="631"/>
        <v>2019</v>
      </c>
      <c r="M13457">
        <f t="shared" si="632"/>
        <v>48</v>
      </c>
    </row>
    <row r="13458" spans="1:13" x14ac:dyDescent="0.35">
      <c r="A13458" t="s">
        <v>10961</v>
      </c>
      <c r="B13458">
        <v>504923218</v>
      </c>
      <c r="C13458">
        <v>180212</v>
      </c>
      <c r="D13458" t="s">
        <v>11422</v>
      </c>
      <c r="E13458" s="1">
        <v>43797.589016203703</v>
      </c>
      <c r="F13458">
        <v>3</v>
      </c>
      <c r="G13458" t="s">
        <v>33</v>
      </c>
      <c r="H13458">
        <v>340</v>
      </c>
      <c r="I13458" s="1">
        <v>43807.999305555553</v>
      </c>
      <c r="J13458" s="2">
        <f t="shared" si="630"/>
        <v>1</v>
      </c>
      <c r="K13458" s="2" t="str">
        <f>IFERROR(VLOOKUP(A13458,Aux!A:B,2,0),"Outros")</f>
        <v>Outros</v>
      </c>
      <c r="L13458" s="2">
        <f t="shared" si="631"/>
        <v>2019</v>
      </c>
      <c r="M13458">
        <f t="shared" si="632"/>
        <v>48</v>
      </c>
    </row>
    <row r="13459" spans="1:13" x14ac:dyDescent="0.35">
      <c r="A13459" t="s">
        <v>12</v>
      </c>
      <c r="B13459">
        <v>508481287</v>
      </c>
      <c r="C13459">
        <v>180214</v>
      </c>
      <c r="D13459" t="s">
        <v>11142</v>
      </c>
      <c r="E13459" s="1">
        <v>43797.602210648147</v>
      </c>
      <c r="F13459">
        <v>1</v>
      </c>
      <c r="G13459" t="s">
        <v>14</v>
      </c>
      <c r="H13459">
        <v>340</v>
      </c>
      <c r="I13459" s="1">
        <v>43801.708333333336</v>
      </c>
      <c r="J13459" s="2">
        <f t="shared" si="630"/>
        <v>1</v>
      </c>
      <c r="K13459" s="2" t="str">
        <f>IFERROR(VLOOKUP(A13459,Aux!A:B,2,0),"Outros")</f>
        <v>Hospitais</v>
      </c>
      <c r="L13459" s="2">
        <f t="shared" si="631"/>
        <v>2019</v>
      </c>
      <c r="M13459">
        <f t="shared" si="632"/>
        <v>48</v>
      </c>
    </row>
    <row r="13460" spans="1:13" x14ac:dyDescent="0.35">
      <c r="A13460" t="s">
        <v>57</v>
      </c>
      <c r="B13460">
        <v>501294104</v>
      </c>
      <c r="C13460">
        <v>180215</v>
      </c>
      <c r="D13460" t="s">
        <v>11143</v>
      </c>
      <c r="E13460" s="1">
        <v>43797.602534722224</v>
      </c>
      <c r="F13460">
        <v>1</v>
      </c>
      <c r="G13460" t="s">
        <v>59</v>
      </c>
      <c r="H13460">
        <v>360</v>
      </c>
      <c r="I13460" s="1">
        <v>43805.999305555553</v>
      </c>
      <c r="J13460" s="2">
        <f t="shared" si="630"/>
        <v>1</v>
      </c>
      <c r="K13460" s="2" t="str">
        <f>IFERROR(VLOOKUP(A13460,Aux!A:B,2,0),"Outros")</f>
        <v>Municípios</v>
      </c>
      <c r="L13460" s="2">
        <f t="shared" si="631"/>
        <v>2019</v>
      </c>
      <c r="M13460">
        <f t="shared" si="632"/>
        <v>48</v>
      </c>
    </row>
    <row r="13461" spans="1:13" x14ac:dyDescent="0.35">
      <c r="A13461" t="s">
        <v>12</v>
      </c>
      <c r="B13461">
        <v>508481287</v>
      </c>
      <c r="C13461">
        <v>180216</v>
      </c>
      <c r="D13461" t="s">
        <v>11286</v>
      </c>
      <c r="E13461" s="1">
        <v>43797.610868055555</v>
      </c>
      <c r="F13461">
        <v>13</v>
      </c>
      <c r="G13461" t="s">
        <v>14</v>
      </c>
      <c r="H13461">
        <v>360</v>
      </c>
      <c r="I13461" s="1">
        <v>43805.708333333336</v>
      </c>
      <c r="J13461" s="2">
        <f t="shared" si="630"/>
        <v>1</v>
      </c>
      <c r="K13461" s="2" t="str">
        <f>IFERROR(VLOOKUP(A13461,Aux!A:B,2,0),"Outros")</f>
        <v>Hospitais</v>
      </c>
      <c r="L13461" s="2">
        <f t="shared" si="631"/>
        <v>2019</v>
      </c>
      <c r="M13461">
        <f t="shared" si="632"/>
        <v>48</v>
      </c>
    </row>
    <row r="13462" spans="1:13" x14ac:dyDescent="0.35">
      <c r="A13462" t="s">
        <v>57</v>
      </c>
      <c r="B13462">
        <v>501294104</v>
      </c>
      <c r="C13462">
        <v>180217</v>
      </c>
      <c r="D13462" t="s">
        <v>11718</v>
      </c>
      <c r="E13462" s="1">
        <v>43797.612916666665</v>
      </c>
      <c r="F13462">
        <v>1</v>
      </c>
      <c r="G13462" t="s">
        <v>59</v>
      </c>
      <c r="H13462">
        <v>360</v>
      </c>
      <c r="I13462" s="1">
        <v>43809.999305555553</v>
      </c>
      <c r="J13462" s="2">
        <f t="shared" si="630"/>
        <v>1</v>
      </c>
      <c r="K13462" s="2" t="str">
        <f>IFERROR(VLOOKUP(A13462,Aux!A:B,2,0),"Outros")</f>
        <v>Municípios</v>
      </c>
      <c r="L13462" s="2">
        <f t="shared" si="631"/>
        <v>2019</v>
      </c>
      <c r="M13462">
        <f t="shared" si="632"/>
        <v>48</v>
      </c>
    </row>
    <row r="13463" spans="1:13" x14ac:dyDescent="0.35">
      <c r="A13463" t="s">
        <v>37</v>
      </c>
      <c r="B13463">
        <v>506187543</v>
      </c>
      <c r="C13463">
        <v>180218</v>
      </c>
      <c r="D13463" t="s">
        <v>11369</v>
      </c>
      <c r="E13463" s="1">
        <v>43797.617430555554</v>
      </c>
      <c r="F13463">
        <v>1</v>
      </c>
      <c r="G13463" t="s">
        <v>522</v>
      </c>
      <c r="H13463">
        <v>5</v>
      </c>
      <c r="I13463" s="1">
        <v>43803.999305555553</v>
      </c>
      <c r="J13463" s="2">
        <f t="shared" si="630"/>
        <v>1</v>
      </c>
      <c r="K13463" s="2" t="str">
        <f>IFERROR(VLOOKUP(A13463,Aux!A:B,2,0),"Outros")</f>
        <v>Municípios</v>
      </c>
      <c r="L13463" s="2">
        <f t="shared" si="631"/>
        <v>2019</v>
      </c>
      <c r="M13463">
        <f t="shared" si="632"/>
        <v>48</v>
      </c>
    </row>
    <row r="13464" spans="1:13" x14ac:dyDescent="0.35">
      <c r="A13464" t="s">
        <v>177</v>
      </c>
      <c r="B13464">
        <v>506609553</v>
      </c>
      <c r="C13464">
        <v>180219</v>
      </c>
      <c r="D13464" t="s">
        <v>11423</v>
      </c>
      <c r="E13464" s="1">
        <v>43797.622048611112</v>
      </c>
      <c r="F13464">
        <v>1</v>
      </c>
      <c r="G13464" t="s">
        <v>179</v>
      </c>
      <c r="H13464">
        <v>360</v>
      </c>
      <c r="I13464" s="1">
        <v>43802.999305555553</v>
      </c>
      <c r="J13464" s="2">
        <f t="shared" si="630"/>
        <v>1</v>
      </c>
      <c r="K13464" s="2" t="str">
        <f>IFERROR(VLOOKUP(A13464,Aux!A:B,2,0),"Outros")</f>
        <v>Municípios</v>
      </c>
      <c r="L13464" s="2">
        <f t="shared" si="631"/>
        <v>2019</v>
      </c>
      <c r="M13464">
        <f t="shared" si="632"/>
        <v>48</v>
      </c>
    </row>
    <row r="13465" spans="1:13" x14ac:dyDescent="0.35">
      <c r="A13465" t="s">
        <v>9204</v>
      </c>
      <c r="B13465">
        <v>600087247</v>
      </c>
      <c r="C13465">
        <v>180220</v>
      </c>
      <c r="D13465" t="s">
        <v>11370</v>
      </c>
      <c r="E13465" s="1">
        <v>43797.622812499998</v>
      </c>
      <c r="F13465">
        <v>13</v>
      </c>
      <c r="G13465" t="s">
        <v>164</v>
      </c>
      <c r="H13465">
        <v>360</v>
      </c>
      <c r="I13465" s="1">
        <v>43808.708333333336</v>
      </c>
      <c r="J13465" s="2">
        <f t="shared" si="630"/>
        <v>1</v>
      </c>
      <c r="K13465" s="2" t="str">
        <f>IFERROR(VLOOKUP(A13465,Aux!A:B,2,0),"Outros")</f>
        <v>Águas e resíduos</v>
      </c>
      <c r="L13465" s="2">
        <f t="shared" si="631"/>
        <v>2019</v>
      </c>
      <c r="M13465">
        <f t="shared" si="632"/>
        <v>48</v>
      </c>
    </row>
    <row r="13466" spans="1:13" x14ac:dyDescent="0.35">
      <c r="A13466" t="s">
        <v>541</v>
      </c>
      <c r="B13466">
        <v>506563774</v>
      </c>
      <c r="C13466">
        <v>180221</v>
      </c>
      <c r="D13466" t="s">
        <v>11719</v>
      </c>
      <c r="E13466" s="1">
        <v>43797.623067129629</v>
      </c>
      <c r="F13466">
        <v>1</v>
      </c>
      <c r="G13466" t="s">
        <v>1038</v>
      </c>
      <c r="H13466">
        <v>400</v>
      </c>
      <c r="I13466" s="1">
        <v>25569.999305555557</v>
      </c>
      <c r="J13466" s="2">
        <f t="shared" si="630"/>
        <v>1</v>
      </c>
      <c r="K13466" s="2" t="str">
        <f>IFERROR(VLOOKUP(A13466,Aux!A:B,2,0),"Outros")</f>
        <v>Municípios</v>
      </c>
      <c r="L13466" s="2">
        <f t="shared" si="631"/>
        <v>2019</v>
      </c>
      <c r="M13466">
        <f t="shared" si="632"/>
        <v>48</v>
      </c>
    </row>
    <row r="13467" spans="1:13" x14ac:dyDescent="0.35">
      <c r="A13467" t="s">
        <v>57</v>
      </c>
      <c r="B13467">
        <v>501294104</v>
      </c>
      <c r="C13467">
        <v>180222</v>
      </c>
      <c r="D13467" t="s">
        <v>11093</v>
      </c>
      <c r="E13467" s="1">
        <v>43797.623506944445</v>
      </c>
      <c r="F13467">
        <v>1</v>
      </c>
      <c r="G13467" t="s">
        <v>59</v>
      </c>
      <c r="H13467">
        <v>360</v>
      </c>
      <c r="I13467" s="1">
        <v>43801.999305555553</v>
      </c>
      <c r="J13467" s="2">
        <f t="shared" si="630"/>
        <v>1</v>
      </c>
      <c r="K13467" s="2" t="str">
        <f>IFERROR(VLOOKUP(A13467,Aux!A:B,2,0),"Outros")</f>
        <v>Municípios</v>
      </c>
      <c r="L13467" s="2">
        <f t="shared" si="631"/>
        <v>2019</v>
      </c>
      <c r="M13467">
        <f t="shared" si="632"/>
        <v>48</v>
      </c>
    </row>
    <row r="13468" spans="1:13" x14ac:dyDescent="0.35">
      <c r="A13468" t="s">
        <v>197</v>
      </c>
      <c r="B13468">
        <v>506334562</v>
      </c>
      <c r="C13468">
        <v>180223</v>
      </c>
      <c r="D13468" t="s">
        <v>11720</v>
      </c>
      <c r="E13468" s="1">
        <v>43797.624942129631</v>
      </c>
      <c r="F13468">
        <v>1</v>
      </c>
      <c r="G13468" t="s">
        <v>625</v>
      </c>
      <c r="H13468">
        <v>360</v>
      </c>
      <c r="I13468" s="1">
        <v>43803.999305555553</v>
      </c>
      <c r="J13468" s="2">
        <f t="shared" si="630"/>
        <v>1</v>
      </c>
      <c r="K13468" s="2" t="str">
        <f>IFERROR(VLOOKUP(A13468,Aux!A:B,2,0),"Outros")</f>
        <v>Municípios</v>
      </c>
      <c r="L13468" s="2">
        <f t="shared" si="631"/>
        <v>2019</v>
      </c>
      <c r="M13468">
        <f t="shared" si="632"/>
        <v>48</v>
      </c>
    </row>
    <row r="13469" spans="1:13" x14ac:dyDescent="0.35">
      <c r="A13469" t="s">
        <v>18</v>
      </c>
      <c r="B13469">
        <v>502177080</v>
      </c>
      <c r="C13469">
        <v>180224</v>
      </c>
      <c r="D13469" t="s">
        <v>11144</v>
      </c>
      <c r="E13469" s="1">
        <v>43797.627546296295</v>
      </c>
      <c r="F13469">
        <v>13</v>
      </c>
      <c r="G13469" t="s">
        <v>164</v>
      </c>
      <c r="H13469">
        <v>400</v>
      </c>
      <c r="I13469" s="1">
        <v>43258.708333333336</v>
      </c>
      <c r="J13469" s="2">
        <f t="shared" si="630"/>
        <v>1</v>
      </c>
      <c r="K13469" s="2" t="str">
        <f>IFERROR(VLOOKUP(A13469,Aux!A:B,2,0),"Outros")</f>
        <v>Municípios</v>
      </c>
      <c r="L13469" s="2">
        <f t="shared" si="631"/>
        <v>2019</v>
      </c>
      <c r="M13469">
        <f t="shared" si="632"/>
        <v>48</v>
      </c>
    </row>
    <row r="13470" spans="1:13" x14ac:dyDescent="0.35">
      <c r="A13470" t="s">
        <v>12</v>
      </c>
      <c r="B13470">
        <v>508481287</v>
      </c>
      <c r="C13470">
        <v>180225</v>
      </c>
      <c r="D13470" t="s">
        <v>11145</v>
      </c>
      <c r="E13470" s="1">
        <v>43797.628020833334</v>
      </c>
      <c r="F13470">
        <v>1</v>
      </c>
      <c r="G13470" t="s">
        <v>14</v>
      </c>
      <c r="H13470">
        <v>340</v>
      </c>
      <c r="I13470" s="1">
        <v>43802.708333333336</v>
      </c>
      <c r="J13470" s="2">
        <f t="shared" si="630"/>
        <v>1</v>
      </c>
      <c r="K13470" s="2" t="str">
        <f>IFERROR(VLOOKUP(A13470,Aux!A:B,2,0),"Outros")</f>
        <v>Hospitais</v>
      </c>
      <c r="L13470" s="2">
        <f t="shared" si="631"/>
        <v>2019</v>
      </c>
      <c r="M13470">
        <f t="shared" si="632"/>
        <v>48</v>
      </c>
    </row>
    <row r="13471" spans="1:13" x14ac:dyDescent="0.35">
      <c r="A13471" t="s">
        <v>60</v>
      </c>
      <c r="B13471">
        <v>505456010</v>
      </c>
      <c r="C13471">
        <v>180226</v>
      </c>
      <c r="D13471" t="s">
        <v>11146</v>
      </c>
      <c r="E13471" s="1">
        <v>43797.635983796295</v>
      </c>
      <c r="F13471">
        <v>1</v>
      </c>
      <c r="G13471" t="s">
        <v>62</v>
      </c>
      <c r="H13471">
        <v>5</v>
      </c>
      <c r="I13471" s="1">
        <v>43805.999305555553</v>
      </c>
      <c r="J13471" s="2">
        <f t="shared" si="630"/>
        <v>1</v>
      </c>
      <c r="K13471" s="2" t="str">
        <f>IFERROR(VLOOKUP(A13471,Aux!A:B,2,0),"Outros")</f>
        <v>Municípios</v>
      </c>
      <c r="L13471" s="2">
        <f t="shared" si="631"/>
        <v>2019</v>
      </c>
      <c r="M13471">
        <f t="shared" si="632"/>
        <v>48</v>
      </c>
    </row>
    <row r="13472" spans="1:13" x14ac:dyDescent="0.35">
      <c r="A13472" t="s">
        <v>118</v>
      </c>
      <c r="B13472">
        <v>680015019</v>
      </c>
      <c r="C13472">
        <v>180227</v>
      </c>
      <c r="D13472" t="s">
        <v>11147</v>
      </c>
      <c r="E13472" s="1">
        <v>43797.637094907404</v>
      </c>
      <c r="F13472">
        <v>1</v>
      </c>
      <c r="G13472" t="s">
        <v>1146</v>
      </c>
      <c r="H13472">
        <v>360</v>
      </c>
      <c r="I13472" s="1">
        <v>43802.666666666664</v>
      </c>
      <c r="J13472" s="2">
        <f t="shared" si="630"/>
        <v>1</v>
      </c>
      <c r="K13472" s="2" t="str">
        <f>IFERROR(VLOOKUP(A13472,Aux!A:B,2,0),"Outros")</f>
        <v>Águas e resíduos</v>
      </c>
      <c r="L13472" s="2">
        <f t="shared" si="631"/>
        <v>2019</v>
      </c>
      <c r="M13472">
        <f t="shared" si="632"/>
        <v>48</v>
      </c>
    </row>
    <row r="13473" spans="1:13" x14ac:dyDescent="0.35">
      <c r="A13473" t="s">
        <v>71</v>
      </c>
      <c r="B13473">
        <v>500051054</v>
      </c>
      <c r="C13473">
        <v>180228</v>
      </c>
      <c r="D13473" t="s">
        <v>10039</v>
      </c>
      <c r="E13473" s="1">
        <v>43797.6405787037</v>
      </c>
      <c r="F13473">
        <v>13</v>
      </c>
      <c r="G13473" t="s">
        <v>202</v>
      </c>
      <c r="H13473">
        <v>220</v>
      </c>
      <c r="I13473" s="1">
        <v>43810.791666666664</v>
      </c>
      <c r="J13473" s="2">
        <f t="shared" si="630"/>
        <v>1</v>
      </c>
      <c r="K13473" s="2" t="str">
        <f>IFERROR(VLOOKUP(A13473,Aux!A:B,2,0),"Outros")</f>
        <v>Municípios</v>
      </c>
      <c r="L13473" s="2">
        <f t="shared" si="631"/>
        <v>2019</v>
      </c>
      <c r="M13473">
        <f t="shared" si="632"/>
        <v>48</v>
      </c>
    </row>
    <row r="13474" spans="1:13" x14ac:dyDescent="0.35">
      <c r="A13474" t="s">
        <v>60</v>
      </c>
      <c r="B13474">
        <v>505456010</v>
      </c>
      <c r="C13474">
        <v>180230</v>
      </c>
      <c r="D13474" t="s">
        <v>10994</v>
      </c>
      <c r="E13474" s="1">
        <v>43797.651006944441</v>
      </c>
      <c r="F13474">
        <v>1</v>
      </c>
      <c r="G13474" t="s">
        <v>62</v>
      </c>
      <c r="H13474">
        <v>5</v>
      </c>
      <c r="I13474" s="1">
        <v>43805.999305555553</v>
      </c>
      <c r="J13474" s="2">
        <f t="shared" si="630"/>
        <v>1</v>
      </c>
      <c r="K13474" s="2" t="str">
        <f>IFERROR(VLOOKUP(A13474,Aux!A:B,2,0),"Outros")</f>
        <v>Municípios</v>
      </c>
      <c r="L13474" s="2">
        <f t="shared" si="631"/>
        <v>2019</v>
      </c>
      <c r="M13474">
        <f t="shared" si="632"/>
        <v>48</v>
      </c>
    </row>
    <row r="13475" spans="1:13" x14ac:dyDescent="0.35">
      <c r="A13475" t="s">
        <v>389</v>
      </c>
      <c r="B13475">
        <v>506722422</v>
      </c>
      <c r="C13475">
        <v>180231</v>
      </c>
      <c r="D13475" t="s">
        <v>11148</v>
      </c>
      <c r="E13475" s="1">
        <v>43797.653819444444</v>
      </c>
      <c r="F13475">
        <v>13</v>
      </c>
      <c r="G13475" t="s">
        <v>837</v>
      </c>
      <c r="H13475">
        <v>400</v>
      </c>
      <c r="I13475" s="1">
        <v>43747.999305555553</v>
      </c>
      <c r="J13475" s="2">
        <f t="shared" si="630"/>
        <v>1</v>
      </c>
      <c r="K13475" s="2" t="str">
        <f>IFERROR(VLOOKUP(A13475,Aux!A:B,2,0),"Outros")</f>
        <v>Municípios</v>
      </c>
      <c r="L13475" s="2">
        <f t="shared" si="631"/>
        <v>2019</v>
      </c>
      <c r="M13475">
        <f t="shared" si="632"/>
        <v>48</v>
      </c>
    </row>
    <row r="13476" spans="1:13" x14ac:dyDescent="0.35">
      <c r="A13476" t="s">
        <v>24</v>
      </c>
      <c r="B13476">
        <v>508741823</v>
      </c>
      <c r="C13476">
        <v>180232</v>
      </c>
      <c r="D13476" t="s">
        <v>11198</v>
      </c>
      <c r="E13476" s="1">
        <v>43797.660393518519</v>
      </c>
      <c r="F13476">
        <v>1</v>
      </c>
      <c r="G13476" t="s">
        <v>26</v>
      </c>
      <c r="H13476">
        <v>340</v>
      </c>
      <c r="I13476" s="1">
        <v>43806.999305555553</v>
      </c>
      <c r="J13476" s="2">
        <f t="shared" si="630"/>
        <v>1</v>
      </c>
      <c r="K13476" s="2" t="str">
        <f>IFERROR(VLOOKUP(A13476,Aux!A:B,2,0),"Outros")</f>
        <v>Hospitais</v>
      </c>
      <c r="L13476" s="2">
        <f t="shared" si="631"/>
        <v>2019</v>
      </c>
      <c r="M13476">
        <f t="shared" si="632"/>
        <v>48</v>
      </c>
    </row>
    <row r="13477" spans="1:13" x14ac:dyDescent="0.35">
      <c r="A13477" t="s">
        <v>48</v>
      </c>
      <c r="B13477">
        <v>503035416</v>
      </c>
      <c r="C13477">
        <v>180233</v>
      </c>
      <c r="D13477" t="s">
        <v>11199</v>
      </c>
      <c r="E13477" s="1">
        <v>43797.666921296295</v>
      </c>
      <c r="F13477">
        <v>1</v>
      </c>
      <c r="G13477" t="s">
        <v>33</v>
      </c>
      <c r="H13477">
        <v>360</v>
      </c>
      <c r="I13477" s="1">
        <v>43810.708333333336</v>
      </c>
      <c r="J13477" s="2">
        <f t="shared" si="630"/>
        <v>1</v>
      </c>
      <c r="K13477" s="2" t="str">
        <f>IFERROR(VLOOKUP(A13477,Aux!A:B,2,0),"Outros")</f>
        <v>Hospitais</v>
      </c>
      <c r="L13477" s="2">
        <f t="shared" si="631"/>
        <v>2019</v>
      </c>
      <c r="M13477">
        <f t="shared" si="632"/>
        <v>48</v>
      </c>
    </row>
    <row r="13478" spans="1:13" x14ac:dyDescent="0.35">
      <c r="A13478" t="s">
        <v>133</v>
      </c>
      <c r="B13478">
        <v>503539473</v>
      </c>
      <c r="C13478">
        <v>180235</v>
      </c>
      <c r="D13478" t="s">
        <v>11149</v>
      </c>
      <c r="E13478" s="1">
        <v>43797.672777777778</v>
      </c>
      <c r="F13478">
        <v>1</v>
      </c>
      <c r="G13478" t="s">
        <v>135</v>
      </c>
      <c r="H13478">
        <v>360</v>
      </c>
      <c r="I13478" s="1">
        <v>43800.999305555553</v>
      </c>
      <c r="J13478" s="2">
        <f t="shared" si="630"/>
        <v>1</v>
      </c>
      <c r="K13478" s="2" t="str">
        <f>IFERROR(VLOOKUP(A13478,Aux!A:B,2,0),"Outros")</f>
        <v>Municípios</v>
      </c>
      <c r="L13478" s="2">
        <f t="shared" si="631"/>
        <v>2019</v>
      </c>
      <c r="M13478">
        <f t="shared" si="632"/>
        <v>48</v>
      </c>
    </row>
    <row r="13479" spans="1:13" x14ac:dyDescent="0.35">
      <c r="A13479" t="s">
        <v>389</v>
      </c>
      <c r="B13479">
        <v>506722422</v>
      </c>
      <c r="C13479">
        <v>180236</v>
      </c>
      <c r="D13479" t="s">
        <v>11148</v>
      </c>
      <c r="E13479" s="1">
        <v>43797.676932870374</v>
      </c>
      <c r="F13479">
        <v>1</v>
      </c>
      <c r="G13479" t="s">
        <v>837</v>
      </c>
      <c r="H13479">
        <v>340</v>
      </c>
      <c r="I13479" s="1">
        <v>43800.999305555553</v>
      </c>
      <c r="J13479" s="2">
        <f t="shared" si="630"/>
        <v>1</v>
      </c>
      <c r="K13479" s="2" t="str">
        <f>IFERROR(VLOOKUP(A13479,Aux!A:B,2,0),"Outros")</f>
        <v>Municípios</v>
      </c>
      <c r="L13479" s="2">
        <f t="shared" si="631"/>
        <v>2019</v>
      </c>
      <c r="M13479">
        <f t="shared" si="632"/>
        <v>48</v>
      </c>
    </row>
    <row r="13480" spans="1:13" x14ac:dyDescent="0.35">
      <c r="A13480" t="s">
        <v>122</v>
      </c>
      <c r="B13480">
        <v>506173968</v>
      </c>
      <c r="C13480">
        <v>180238</v>
      </c>
      <c r="D13480" t="s">
        <v>10995</v>
      </c>
      <c r="E13480" s="1">
        <v>43797.688425925924</v>
      </c>
      <c r="F13480">
        <v>3</v>
      </c>
      <c r="G13480" t="s">
        <v>147</v>
      </c>
      <c r="H13480">
        <v>340</v>
      </c>
      <c r="I13480" s="1">
        <v>43808.708333333336</v>
      </c>
      <c r="J13480" s="2">
        <f t="shared" si="630"/>
        <v>1</v>
      </c>
      <c r="K13480" s="2" t="str">
        <f>IFERROR(VLOOKUP(A13480,Aux!A:B,2,0),"Outros")</f>
        <v>Municípios</v>
      </c>
      <c r="L13480" s="2">
        <f t="shared" si="631"/>
        <v>2019</v>
      </c>
      <c r="M13480">
        <f t="shared" si="632"/>
        <v>48</v>
      </c>
    </row>
    <row r="13481" spans="1:13" x14ac:dyDescent="0.35">
      <c r="A13481" t="s">
        <v>48</v>
      </c>
      <c r="B13481">
        <v>503035416</v>
      </c>
      <c r="C13481">
        <v>180239</v>
      </c>
      <c r="D13481" t="s">
        <v>11094</v>
      </c>
      <c r="E13481" s="1">
        <v>43797.698263888888</v>
      </c>
      <c r="F13481">
        <v>1</v>
      </c>
      <c r="G13481" t="s">
        <v>33</v>
      </c>
      <c r="H13481">
        <v>5</v>
      </c>
      <c r="I13481" s="1">
        <v>43810.708333333336</v>
      </c>
      <c r="J13481" s="2">
        <f t="shared" si="630"/>
        <v>1</v>
      </c>
      <c r="K13481" s="2" t="str">
        <f>IFERROR(VLOOKUP(A13481,Aux!A:B,2,0),"Outros")</f>
        <v>Hospitais</v>
      </c>
      <c r="L13481" s="2">
        <f t="shared" si="631"/>
        <v>2019</v>
      </c>
      <c r="M13481">
        <f t="shared" si="632"/>
        <v>48</v>
      </c>
    </row>
    <row r="13482" spans="1:13" x14ac:dyDescent="0.35">
      <c r="A13482" t="s">
        <v>12</v>
      </c>
      <c r="B13482">
        <v>508481287</v>
      </c>
      <c r="C13482">
        <v>180240</v>
      </c>
      <c r="D13482" t="s">
        <v>10996</v>
      </c>
      <c r="E13482" s="1">
        <v>43797.703229166669</v>
      </c>
      <c r="F13482">
        <v>1</v>
      </c>
      <c r="G13482" t="s">
        <v>14</v>
      </c>
      <c r="H13482">
        <v>400</v>
      </c>
      <c r="I13482" s="1">
        <v>25569.708333333332</v>
      </c>
      <c r="J13482" s="2">
        <f t="shared" si="630"/>
        <v>1</v>
      </c>
      <c r="K13482" s="2" t="str">
        <f>IFERROR(VLOOKUP(A13482,Aux!A:B,2,0),"Outros")</f>
        <v>Hospitais</v>
      </c>
      <c r="L13482" s="2">
        <f t="shared" si="631"/>
        <v>2019</v>
      </c>
      <c r="M13482">
        <f t="shared" si="632"/>
        <v>48</v>
      </c>
    </row>
    <row r="13483" spans="1:13" x14ac:dyDescent="0.35">
      <c r="A13483" t="s">
        <v>48</v>
      </c>
      <c r="B13483">
        <v>503035416</v>
      </c>
      <c r="C13483">
        <v>180241</v>
      </c>
      <c r="D13483" t="s">
        <v>11424</v>
      </c>
      <c r="E13483" s="1">
        <v>43797.722291666665</v>
      </c>
      <c r="F13483">
        <v>1</v>
      </c>
      <c r="G13483" t="s">
        <v>33</v>
      </c>
      <c r="H13483">
        <v>360</v>
      </c>
      <c r="I13483" s="1">
        <v>43810.708333333336</v>
      </c>
      <c r="J13483" s="2">
        <f t="shared" si="630"/>
        <v>1</v>
      </c>
      <c r="K13483" s="2" t="str">
        <f>IFERROR(VLOOKUP(A13483,Aux!A:B,2,0),"Outros")</f>
        <v>Hospitais</v>
      </c>
      <c r="L13483" s="2">
        <f t="shared" si="631"/>
        <v>2019</v>
      </c>
      <c r="M13483">
        <f t="shared" si="632"/>
        <v>48</v>
      </c>
    </row>
    <row r="13484" spans="1:13" x14ac:dyDescent="0.35">
      <c r="A13484" t="s">
        <v>12</v>
      </c>
      <c r="B13484">
        <v>508481287</v>
      </c>
      <c r="C13484">
        <v>180242</v>
      </c>
      <c r="E13484" s="1">
        <v>43797.728043981479</v>
      </c>
      <c r="F13484">
        <v>1</v>
      </c>
      <c r="G13484" t="s">
        <v>33</v>
      </c>
      <c r="H13484">
        <v>1</v>
      </c>
      <c r="J13484" s="2">
        <f t="shared" si="630"/>
        <v>1</v>
      </c>
      <c r="K13484" s="2" t="str">
        <f>IFERROR(VLOOKUP(A13484,Aux!A:B,2,0),"Outros")</f>
        <v>Hospitais</v>
      </c>
      <c r="L13484" s="2">
        <f t="shared" si="631"/>
        <v>2019</v>
      </c>
      <c r="M13484">
        <f t="shared" si="632"/>
        <v>48</v>
      </c>
    </row>
    <row r="13485" spans="1:13" x14ac:dyDescent="0.35">
      <c r="A13485" t="s">
        <v>48</v>
      </c>
      <c r="B13485">
        <v>503035416</v>
      </c>
      <c r="C13485">
        <v>180243</v>
      </c>
      <c r="D13485" t="s">
        <v>11371</v>
      </c>
      <c r="E13485" s="1">
        <v>43797.73201388889</v>
      </c>
      <c r="F13485">
        <v>1</v>
      </c>
      <c r="G13485" t="s">
        <v>33</v>
      </c>
      <c r="H13485">
        <v>340</v>
      </c>
      <c r="I13485" s="1">
        <v>43810.708333333336</v>
      </c>
      <c r="J13485" s="2">
        <f t="shared" si="630"/>
        <v>1</v>
      </c>
      <c r="K13485" s="2" t="str">
        <f>IFERROR(VLOOKUP(A13485,Aux!A:B,2,0),"Outros")</f>
        <v>Hospitais</v>
      </c>
      <c r="L13485" s="2">
        <f t="shared" si="631"/>
        <v>2019</v>
      </c>
      <c r="M13485">
        <f t="shared" si="632"/>
        <v>48</v>
      </c>
    </row>
    <row r="13486" spans="1:13" x14ac:dyDescent="0.35">
      <c r="A13486" t="s">
        <v>12</v>
      </c>
      <c r="B13486">
        <v>508481287</v>
      </c>
      <c r="C13486">
        <v>180244</v>
      </c>
      <c r="D13486" t="s">
        <v>11425</v>
      </c>
      <c r="E13486" s="1">
        <v>43797.733437499999</v>
      </c>
      <c r="F13486">
        <v>1</v>
      </c>
      <c r="G13486" t="s">
        <v>14</v>
      </c>
      <c r="H13486">
        <v>340</v>
      </c>
      <c r="I13486" s="1">
        <v>43802.708333333336</v>
      </c>
      <c r="J13486" s="2">
        <f t="shared" si="630"/>
        <v>1</v>
      </c>
      <c r="K13486" s="2" t="str">
        <f>IFERROR(VLOOKUP(A13486,Aux!A:B,2,0),"Outros")</f>
        <v>Hospitais</v>
      </c>
      <c r="L13486" s="2">
        <f t="shared" si="631"/>
        <v>2019</v>
      </c>
      <c r="M13486">
        <f t="shared" si="632"/>
        <v>48</v>
      </c>
    </row>
    <row r="13487" spans="1:13" x14ac:dyDescent="0.35">
      <c r="A13487" t="s">
        <v>48</v>
      </c>
      <c r="B13487">
        <v>503035416</v>
      </c>
      <c r="C13487">
        <v>180245</v>
      </c>
      <c r="D13487" t="s">
        <v>11041</v>
      </c>
      <c r="E13487" s="1">
        <v>43797.745995370373</v>
      </c>
      <c r="F13487">
        <v>1</v>
      </c>
      <c r="G13487" t="s">
        <v>33</v>
      </c>
      <c r="H13487">
        <v>340</v>
      </c>
      <c r="I13487" s="1">
        <v>43810.708333333336</v>
      </c>
      <c r="J13487" s="2">
        <f t="shared" si="630"/>
        <v>1</v>
      </c>
      <c r="K13487" s="2" t="str">
        <f>IFERROR(VLOOKUP(A13487,Aux!A:B,2,0),"Outros")</f>
        <v>Hospitais</v>
      </c>
      <c r="L13487" s="2">
        <f t="shared" si="631"/>
        <v>2019</v>
      </c>
      <c r="M13487">
        <f t="shared" si="632"/>
        <v>48</v>
      </c>
    </row>
    <row r="13488" spans="1:13" x14ac:dyDescent="0.35">
      <c r="A13488" t="s">
        <v>54</v>
      </c>
      <c r="B13488">
        <v>508345464</v>
      </c>
      <c r="C13488">
        <v>180246</v>
      </c>
      <c r="E13488" s="1">
        <v>43797.778796296298</v>
      </c>
      <c r="F13488">
        <v>1</v>
      </c>
      <c r="G13488" t="s">
        <v>33</v>
      </c>
      <c r="H13488">
        <v>400</v>
      </c>
      <c r="J13488" s="2">
        <f t="shared" si="630"/>
        <v>1</v>
      </c>
      <c r="K13488" s="2" t="str">
        <f>IFERROR(VLOOKUP(A13488,Aux!A:B,2,0),"Outros")</f>
        <v>Outros</v>
      </c>
      <c r="L13488" s="2">
        <f t="shared" si="631"/>
        <v>2019</v>
      </c>
      <c r="M13488">
        <f t="shared" si="632"/>
        <v>48</v>
      </c>
    </row>
    <row r="13489" spans="1:13" x14ac:dyDescent="0.35">
      <c r="A13489" t="s">
        <v>54</v>
      </c>
      <c r="B13489">
        <v>508345464</v>
      </c>
      <c r="C13489">
        <v>180247</v>
      </c>
      <c r="D13489" t="s">
        <v>11042</v>
      </c>
      <c r="E13489" s="1">
        <v>43797.780266203707</v>
      </c>
      <c r="F13489">
        <v>1</v>
      </c>
      <c r="G13489" t="s">
        <v>250</v>
      </c>
      <c r="H13489">
        <v>340</v>
      </c>
      <c r="I13489" s="1">
        <v>43803.75</v>
      </c>
      <c r="J13489" s="2">
        <f t="shared" si="630"/>
        <v>1</v>
      </c>
      <c r="K13489" s="2" t="str">
        <f>IFERROR(VLOOKUP(A13489,Aux!A:B,2,0),"Outros")</f>
        <v>Outros</v>
      </c>
      <c r="L13489" s="2">
        <f t="shared" si="631"/>
        <v>2019</v>
      </c>
      <c r="M13489">
        <f t="shared" si="632"/>
        <v>48</v>
      </c>
    </row>
    <row r="13490" spans="1:13" x14ac:dyDescent="0.35">
      <c r="A13490" t="s">
        <v>63</v>
      </c>
      <c r="B13490">
        <v>502098139</v>
      </c>
      <c r="C13490">
        <v>180248</v>
      </c>
      <c r="E13490" s="1">
        <v>43797.786724537036</v>
      </c>
      <c r="F13490">
        <v>14</v>
      </c>
      <c r="H13490">
        <v>1</v>
      </c>
      <c r="J13490" s="2">
        <f t="shared" si="630"/>
        <v>1</v>
      </c>
      <c r="K13490" s="2" t="str">
        <f>IFERROR(VLOOKUP(A13490,Aux!A:B,2,0),"Outros")</f>
        <v>Municípios</v>
      </c>
      <c r="L13490" s="2">
        <f t="shared" si="631"/>
        <v>2019</v>
      </c>
      <c r="M13490">
        <f t="shared" si="632"/>
        <v>48</v>
      </c>
    </row>
    <row r="13491" spans="1:13" x14ac:dyDescent="0.35">
      <c r="A13491" t="s">
        <v>12</v>
      </c>
      <c r="B13491">
        <v>508481287</v>
      </c>
      <c r="C13491">
        <v>180267</v>
      </c>
      <c r="D13491" t="s">
        <v>11668</v>
      </c>
      <c r="E13491" s="1">
        <v>43798.390347222223</v>
      </c>
      <c r="F13491">
        <v>13</v>
      </c>
      <c r="G13491" t="s">
        <v>14</v>
      </c>
      <c r="H13491">
        <v>340</v>
      </c>
      <c r="I13491" s="1">
        <v>43816.708333333336</v>
      </c>
      <c r="J13491" s="2">
        <f t="shared" si="630"/>
        <v>1</v>
      </c>
      <c r="K13491" s="2" t="str">
        <f>IFERROR(VLOOKUP(A13491,Aux!A:B,2,0),"Outros")</f>
        <v>Hospitais</v>
      </c>
      <c r="L13491" s="2">
        <f t="shared" si="631"/>
        <v>2019</v>
      </c>
      <c r="M13491">
        <f t="shared" si="632"/>
        <v>48</v>
      </c>
    </row>
    <row r="13492" spans="1:13" x14ac:dyDescent="0.35">
      <c r="A13492" t="s">
        <v>15</v>
      </c>
      <c r="B13492">
        <v>503541567</v>
      </c>
      <c r="C13492">
        <v>180268</v>
      </c>
      <c r="D13492" t="s">
        <v>11721</v>
      </c>
      <c r="E13492" s="1">
        <v>43798.393101851849</v>
      </c>
      <c r="F13492">
        <v>13</v>
      </c>
      <c r="G13492" t="s">
        <v>107</v>
      </c>
      <c r="H13492">
        <v>340</v>
      </c>
      <c r="I13492" s="1">
        <v>43806.999305555553</v>
      </c>
      <c r="J13492" s="2">
        <f t="shared" si="630"/>
        <v>1</v>
      </c>
      <c r="K13492" s="2" t="str">
        <f>IFERROR(VLOOKUP(A13492,Aux!A:B,2,0),"Outros")</f>
        <v>Municípios</v>
      </c>
      <c r="L13492" s="2">
        <f t="shared" si="631"/>
        <v>2019</v>
      </c>
      <c r="M13492">
        <f t="shared" si="632"/>
        <v>48</v>
      </c>
    </row>
    <row r="13493" spans="1:13" x14ac:dyDescent="0.35">
      <c r="A13493" t="s">
        <v>199</v>
      </c>
      <c r="B13493">
        <v>502256869</v>
      </c>
      <c r="C13493">
        <v>180269</v>
      </c>
      <c r="D13493" t="s">
        <v>11624</v>
      </c>
      <c r="E13493" s="1">
        <v>43798.40996527778</v>
      </c>
      <c r="F13493">
        <v>13</v>
      </c>
      <c r="G13493" t="s">
        <v>59</v>
      </c>
      <c r="H13493">
        <v>360</v>
      </c>
      <c r="I13493" s="1">
        <v>43808.999305555553</v>
      </c>
      <c r="J13493" s="2">
        <f t="shared" si="630"/>
        <v>1</v>
      </c>
      <c r="K13493" s="2" t="str">
        <f>IFERROR(VLOOKUP(A13493,Aux!A:B,2,0),"Outros")</f>
        <v>Portos</v>
      </c>
      <c r="L13493" s="2">
        <f t="shared" si="631"/>
        <v>2019</v>
      </c>
      <c r="M13493">
        <f t="shared" si="632"/>
        <v>48</v>
      </c>
    </row>
    <row r="13494" spans="1:13" x14ac:dyDescent="0.35">
      <c r="A13494" t="s">
        <v>199</v>
      </c>
      <c r="B13494">
        <v>502256869</v>
      </c>
      <c r="C13494">
        <v>180270</v>
      </c>
      <c r="D13494" t="s">
        <v>11722</v>
      </c>
      <c r="E13494" s="1">
        <v>43798.420046296298</v>
      </c>
      <c r="F13494">
        <v>13</v>
      </c>
      <c r="G13494" t="s">
        <v>59</v>
      </c>
      <c r="H13494">
        <v>360</v>
      </c>
      <c r="I13494" s="1">
        <v>43808.999305555553</v>
      </c>
      <c r="J13494" s="2">
        <f t="shared" si="630"/>
        <v>1</v>
      </c>
      <c r="K13494" s="2" t="str">
        <f>IFERROR(VLOOKUP(A13494,Aux!A:B,2,0),"Outros")</f>
        <v>Portos</v>
      </c>
      <c r="L13494" s="2">
        <f t="shared" si="631"/>
        <v>2019</v>
      </c>
      <c r="M13494">
        <f t="shared" si="632"/>
        <v>48</v>
      </c>
    </row>
    <row r="13495" spans="1:13" x14ac:dyDescent="0.35">
      <c r="A13495" t="s">
        <v>35</v>
      </c>
      <c r="B13495">
        <v>508666236</v>
      </c>
      <c r="C13495">
        <v>180271</v>
      </c>
      <c r="D13495" t="s">
        <v>11248</v>
      </c>
      <c r="E13495" s="1">
        <v>43798.420254629629</v>
      </c>
      <c r="F13495">
        <v>13</v>
      </c>
      <c r="G13495" t="s">
        <v>711</v>
      </c>
      <c r="H13495">
        <v>360</v>
      </c>
      <c r="I13495" s="1">
        <v>43804.999305555553</v>
      </c>
      <c r="J13495" s="2">
        <f t="shared" si="630"/>
        <v>1</v>
      </c>
      <c r="K13495" s="2" t="str">
        <f>IFERROR(VLOOKUP(A13495,Aux!A:B,2,0),"Outros")</f>
        <v>Outros</v>
      </c>
      <c r="L13495" s="2">
        <f t="shared" si="631"/>
        <v>2019</v>
      </c>
      <c r="M13495">
        <f t="shared" si="632"/>
        <v>48</v>
      </c>
    </row>
    <row r="13496" spans="1:13" x14ac:dyDescent="0.35">
      <c r="A13496" t="s">
        <v>24</v>
      </c>
      <c r="B13496">
        <v>508741823</v>
      </c>
      <c r="C13496">
        <v>180272</v>
      </c>
      <c r="D13496" t="s">
        <v>11043</v>
      </c>
      <c r="E13496" s="1">
        <v>43798.457939814813</v>
      </c>
      <c r="F13496">
        <v>1</v>
      </c>
      <c r="G13496" t="s">
        <v>26</v>
      </c>
      <c r="H13496">
        <v>340</v>
      </c>
      <c r="I13496" s="1">
        <v>43805.999305555553</v>
      </c>
      <c r="J13496" s="2">
        <f t="shared" si="630"/>
        <v>1</v>
      </c>
      <c r="K13496" s="2" t="str">
        <f>IFERROR(VLOOKUP(A13496,Aux!A:B,2,0),"Outros")</f>
        <v>Hospitais</v>
      </c>
      <c r="L13496" s="2">
        <f t="shared" si="631"/>
        <v>2019</v>
      </c>
      <c r="M13496">
        <f t="shared" si="632"/>
        <v>48</v>
      </c>
    </row>
    <row r="13497" spans="1:13" x14ac:dyDescent="0.35">
      <c r="A13497" t="s">
        <v>4229</v>
      </c>
      <c r="B13497">
        <v>600075818</v>
      </c>
      <c r="C13497">
        <v>180273</v>
      </c>
      <c r="D13497" t="s">
        <v>11625</v>
      </c>
      <c r="E13497" s="1">
        <v>43798.462754629632</v>
      </c>
      <c r="F13497">
        <v>13</v>
      </c>
      <c r="G13497" t="s">
        <v>4231</v>
      </c>
      <c r="H13497">
        <v>340</v>
      </c>
      <c r="I13497" s="1">
        <v>43815.75</v>
      </c>
      <c r="J13497" s="2">
        <f t="shared" si="630"/>
        <v>1</v>
      </c>
      <c r="K13497" s="2" t="str">
        <f>IFERROR(VLOOKUP(A13497,Aux!A:B,2,0),"Outros")</f>
        <v>Outros</v>
      </c>
      <c r="L13497" s="2">
        <f t="shared" si="631"/>
        <v>2019</v>
      </c>
      <c r="M13497">
        <f t="shared" si="632"/>
        <v>48</v>
      </c>
    </row>
    <row r="13498" spans="1:13" x14ac:dyDescent="0.35">
      <c r="A13498" t="s">
        <v>197</v>
      </c>
      <c r="B13498">
        <v>506334562</v>
      </c>
      <c r="C13498">
        <v>180274</v>
      </c>
      <c r="D13498" t="s">
        <v>11044</v>
      </c>
      <c r="E13498" s="1">
        <v>43798.463599537034</v>
      </c>
      <c r="F13498">
        <v>13</v>
      </c>
      <c r="G13498" t="s">
        <v>625</v>
      </c>
      <c r="H13498">
        <v>360</v>
      </c>
      <c r="I13498" s="1">
        <v>43803.999305555553</v>
      </c>
      <c r="J13498" s="2">
        <f t="shared" si="630"/>
        <v>1</v>
      </c>
      <c r="K13498" s="2" t="str">
        <f>IFERROR(VLOOKUP(A13498,Aux!A:B,2,0),"Outros")</f>
        <v>Municípios</v>
      </c>
      <c r="L13498" s="2">
        <f t="shared" si="631"/>
        <v>2019</v>
      </c>
      <c r="M13498">
        <f t="shared" si="632"/>
        <v>48</v>
      </c>
    </row>
    <row r="13499" spans="1:13" x14ac:dyDescent="0.35">
      <c r="A13499" t="s">
        <v>185</v>
      </c>
      <c r="B13499">
        <v>506556590</v>
      </c>
      <c r="C13499">
        <v>180275</v>
      </c>
      <c r="D13499" t="s">
        <v>11045</v>
      </c>
      <c r="E13499" s="1">
        <v>43798.468530092592</v>
      </c>
      <c r="F13499">
        <v>1</v>
      </c>
      <c r="G13499" t="s">
        <v>781</v>
      </c>
      <c r="H13499">
        <v>340</v>
      </c>
      <c r="I13499" s="1">
        <v>43805.999305555553</v>
      </c>
      <c r="J13499" s="2">
        <f t="shared" si="630"/>
        <v>1</v>
      </c>
      <c r="K13499" s="2" t="str">
        <f>IFERROR(VLOOKUP(A13499,Aux!A:B,2,0),"Outros")</f>
        <v>Municípios</v>
      </c>
      <c r="L13499" s="2">
        <f t="shared" si="631"/>
        <v>2019</v>
      </c>
      <c r="M13499">
        <f t="shared" si="632"/>
        <v>48</v>
      </c>
    </row>
    <row r="13500" spans="1:13" x14ac:dyDescent="0.35">
      <c r="A13500" t="s">
        <v>528</v>
      </c>
      <c r="B13500">
        <v>512044040</v>
      </c>
      <c r="C13500">
        <v>180276</v>
      </c>
      <c r="E13500" s="1">
        <v>43798.473240740743</v>
      </c>
      <c r="F13500">
        <v>1</v>
      </c>
      <c r="G13500" t="s">
        <v>33</v>
      </c>
      <c r="H13500">
        <v>1</v>
      </c>
      <c r="J13500" s="2">
        <f t="shared" si="630"/>
        <v>1</v>
      </c>
      <c r="K13500" s="2" t="str">
        <f>IFERROR(VLOOKUP(A13500,Aux!A:B,2,0),"Outros")</f>
        <v>Municípios</v>
      </c>
      <c r="L13500" s="2">
        <f t="shared" si="631"/>
        <v>2019</v>
      </c>
      <c r="M13500">
        <f t="shared" si="632"/>
        <v>48</v>
      </c>
    </row>
    <row r="13501" spans="1:13" x14ac:dyDescent="0.35">
      <c r="A13501" t="s">
        <v>143</v>
      </c>
      <c r="B13501">
        <v>506801969</v>
      </c>
      <c r="C13501">
        <v>180278</v>
      </c>
      <c r="D13501" t="s">
        <v>11669</v>
      </c>
      <c r="E13501" s="1">
        <v>43798.480567129627</v>
      </c>
      <c r="F13501">
        <v>1</v>
      </c>
      <c r="G13501" t="s">
        <v>145</v>
      </c>
      <c r="H13501">
        <v>360</v>
      </c>
      <c r="I13501" s="1">
        <v>43807.708333333336</v>
      </c>
      <c r="J13501" s="2">
        <f t="shared" si="630"/>
        <v>1</v>
      </c>
      <c r="K13501" s="2" t="str">
        <f>IFERROR(VLOOKUP(A13501,Aux!A:B,2,0),"Outros")</f>
        <v>Municípios</v>
      </c>
      <c r="L13501" s="2">
        <f t="shared" si="631"/>
        <v>2019</v>
      </c>
      <c r="M13501">
        <f t="shared" si="632"/>
        <v>48</v>
      </c>
    </row>
    <row r="13502" spans="1:13" x14ac:dyDescent="0.35">
      <c r="A13502" t="s">
        <v>37</v>
      </c>
      <c r="B13502">
        <v>506187543</v>
      </c>
      <c r="C13502">
        <v>180281</v>
      </c>
      <c r="E13502" s="1">
        <v>43798.488310185188</v>
      </c>
      <c r="F13502">
        <v>13</v>
      </c>
      <c r="G13502" t="s">
        <v>33</v>
      </c>
      <c r="H13502">
        <v>1</v>
      </c>
      <c r="J13502" s="2">
        <f t="shared" si="630"/>
        <v>1</v>
      </c>
      <c r="K13502" s="2" t="str">
        <f>IFERROR(VLOOKUP(A13502,Aux!A:B,2,0),"Outros")</f>
        <v>Municípios</v>
      </c>
      <c r="L13502" s="2">
        <f t="shared" si="631"/>
        <v>2019</v>
      </c>
      <c r="M13502">
        <f t="shared" si="632"/>
        <v>48</v>
      </c>
    </row>
    <row r="13503" spans="1:13" x14ac:dyDescent="0.35">
      <c r="A13503" t="s">
        <v>48</v>
      </c>
      <c r="B13503">
        <v>503035416</v>
      </c>
      <c r="C13503">
        <v>180282</v>
      </c>
      <c r="E13503" s="1">
        <v>43798.490358796298</v>
      </c>
      <c r="F13503">
        <v>1</v>
      </c>
      <c r="G13503" t="s">
        <v>33</v>
      </c>
      <c r="H13503">
        <v>400</v>
      </c>
      <c r="J13503" s="2">
        <f t="shared" si="630"/>
        <v>1</v>
      </c>
      <c r="K13503" s="2" t="str">
        <f>IFERROR(VLOOKUP(A13503,Aux!A:B,2,0),"Outros")</f>
        <v>Hospitais</v>
      </c>
      <c r="L13503" s="2">
        <f t="shared" si="631"/>
        <v>2019</v>
      </c>
      <c r="M13503">
        <f t="shared" si="632"/>
        <v>48</v>
      </c>
    </row>
    <row r="13504" spans="1:13" x14ac:dyDescent="0.35">
      <c r="A13504" t="s">
        <v>528</v>
      </c>
      <c r="B13504">
        <v>512044040</v>
      </c>
      <c r="C13504">
        <v>180283</v>
      </c>
      <c r="D13504" t="s">
        <v>11046</v>
      </c>
      <c r="E13504" s="1">
        <v>43798.491770833331</v>
      </c>
      <c r="F13504">
        <v>1</v>
      </c>
      <c r="G13504" t="s">
        <v>2388</v>
      </c>
      <c r="H13504">
        <v>220</v>
      </c>
      <c r="I13504" s="1">
        <v>43809.999305555553</v>
      </c>
      <c r="J13504" s="2">
        <f t="shared" si="630"/>
        <v>1</v>
      </c>
      <c r="K13504" s="2" t="str">
        <f>IFERROR(VLOOKUP(A13504,Aux!A:B,2,0),"Outros")</f>
        <v>Municípios</v>
      </c>
      <c r="L13504" s="2">
        <f t="shared" si="631"/>
        <v>2019</v>
      </c>
      <c r="M13504">
        <f t="shared" si="632"/>
        <v>48</v>
      </c>
    </row>
    <row r="13505" spans="1:13" x14ac:dyDescent="0.35">
      <c r="A13505" t="s">
        <v>150</v>
      </c>
      <c r="B13505">
        <v>505309939</v>
      </c>
      <c r="C13505">
        <v>180284</v>
      </c>
      <c r="D13505" t="s">
        <v>11047</v>
      </c>
      <c r="E13505" s="1">
        <v>43798.494687500002</v>
      </c>
      <c r="F13505">
        <v>1</v>
      </c>
      <c r="G13505" t="s">
        <v>152</v>
      </c>
      <c r="H13505">
        <v>340</v>
      </c>
      <c r="I13505" s="1">
        <v>43805.6875</v>
      </c>
      <c r="J13505" s="2">
        <f t="shared" si="630"/>
        <v>1</v>
      </c>
      <c r="K13505" s="2" t="str">
        <f>IFERROR(VLOOKUP(A13505,Aux!A:B,2,0),"Outros")</f>
        <v>Municípios</v>
      </c>
      <c r="L13505" s="2">
        <f t="shared" si="631"/>
        <v>2019</v>
      </c>
      <c r="M13505">
        <f t="shared" si="632"/>
        <v>48</v>
      </c>
    </row>
    <row r="13506" spans="1:13" x14ac:dyDescent="0.35">
      <c r="A13506" t="s">
        <v>673</v>
      </c>
      <c r="B13506">
        <v>503584215</v>
      </c>
      <c r="C13506">
        <v>180285</v>
      </c>
      <c r="D13506" t="s">
        <v>11723</v>
      </c>
      <c r="E13506" s="1">
        <v>43798.50167824074</v>
      </c>
      <c r="F13506">
        <v>3</v>
      </c>
      <c r="G13506" t="s">
        <v>33</v>
      </c>
      <c r="H13506">
        <v>400</v>
      </c>
      <c r="I13506" s="1">
        <v>25569.999305555557</v>
      </c>
      <c r="J13506" s="2">
        <f t="shared" ref="J13506:J13569" si="633">IF(C13506=C13505,"",1)</f>
        <v>1</v>
      </c>
      <c r="K13506" s="2" t="str">
        <f>IFERROR(VLOOKUP(A13506,Aux!A:B,2,0),"Outros")</f>
        <v>Outros</v>
      </c>
      <c r="L13506" s="2">
        <f t="shared" ref="L13506:L13569" si="634">YEAR(E13506)</f>
        <v>2019</v>
      </c>
      <c r="M13506">
        <f t="shared" ref="M13506:M13569" si="635">WEEKNUM(E13506)</f>
        <v>48</v>
      </c>
    </row>
    <row r="13507" spans="1:13" x14ac:dyDescent="0.35">
      <c r="A13507" t="s">
        <v>81</v>
      </c>
      <c r="B13507">
        <v>506780902</v>
      </c>
      <c r="C13507">
        <v>180287</v>
      </c>
      <c r="D13507" t="s">
        <v>3439</v>
      </c>
      <c r="E13507" s="1">
        <v>43798.505694444444</v>
      </c>
      <c r="F13507">
        <v>1</v>
      </c>
      <c r="G13507" t="s">
        <v>83</v>
      </c>
      <c r="H13507">
        <v>360</v>
      </c>
      <c r="I13507" s="1">
        <v>43810.999305555553</v>
      </c>
      <c r="J13507" s="2">
        <f t="shared" si="633"/>
        <v>1</v>
      </c>
      <c r="K13507" s="2" t="str">
        <f>IFERROR(VLOOKUP(A13507,Aux!A:B,2,0),"Outros")</f>
        <v>Municípios</v>
      </c>
      <c r="L13507" s="2">
        <f t="shared" si="634"/>
        <v>2019</v>
      </c>
      <c r="M13507">
        <f t="shared" si="635"/>
        <v>48</v>
      </c>
    </row>
    <row r="13508" spans="1:13" x14ac:dyDescent="0.35">
      <c r="A13508" t="s">
        <v>673</v>
      </c>
      <c r="B13508">
        <v>503584215</v>
      </c>
      <c r="C13508">
        <v>180289</v>
      </c>
      <c r="E13508" s="1">
        <v>43798.507615740738</v>
      </c>
      <c r="F13508">
        <v>13</v>
      </c>
      <c r="G13508" t="s">
        <v>33</v>
      </c>
      <c r="H13508">
        <v>400</v>
      </c>
      <c r="I13508" s="1">
        <v>25569.999305555557</v>
      </c>
      <c r="J13508" s="2">
        <f t="shared" si="633"/>
        <v>1</v>
      </c>
      <c r="K13508" s="2" t="str">
        <f>IFERROR(VLOOKUP(A13508,Aux!A:B,2,0),"Outros")</f>
        <v>Outros</v>
      </c>
      <c r="L13508" s="2">
        <f t="shared" si="634"/>
        <v>2019</v>
      </c>
      <c r="M13508">
        <f t="shared" si="635"/>
        <v>48</v>
      </c>
    </row>
    <row r="13509" spans="1:13" x14ac:dyDescent="0.35">
      <c r="A13509" t="s">
        <v>11372</v>
      </c>
      <c r="B13509">
        <v>505214300</v>
      </c>
      <c r="C13509">
        <v>180290</v>
      </c>
      <c r="E13509" s="1">
        <v>43798.50849537037</v>
      </c>
      <c r="F13509">
        <v>13</v>
      </c>
      <c r="H13509">
        <v>400</v>
      </c>
      <c r="J13509" s="2">
        <f t="shared" si="633"/>
        <v>1</v>
      </c>
      <c r="K13509" s="2" t="str">
        <f>IFERROR(VLOOKUP(A13509,Aux!A:B,2,0),"Outros")</f>
        <v>Outros</v>
      </c>
      <c r="L13509" s="2">
        <f t="shared" si="634"/>
        <v>2019</v>
      </c>
      <c r="M13509">
        <f t="shared" si="635"/>
        <v>48</v>
      </c>
    </row>
    <row r="13510" spans="1:13" x14ac:dyDescent="0.35">
      <c r="A13510" t="s">
        <v>11372</v>
      </c>
      <c r="B13510">
        <v>505214300</v>
      </c>
      <c r="C13510">
        <v>180291</v>
      </c>
      <c r="D13510" t="s">
        <v>11373</v>
      </c>
      <c r="E13510" s="1">
        <v>43798.511006944442</v>
      </c>
      <c r="F13510">
        <v>1</v>
      </c>
      <c r="G13510" t="s">
        <v>625</v>
      </c>
      <c r="H13510">
        <v>340</v>
      </c>
      <c r="I13510" s="1">
        <v>43808.999305555553</v>
      </c>
      <c r="J13510" s="2">
        <f t="shared" si="633"/>
        <v>1</v>
      </c>
      <c r="K13510" s="2" t="str">
        <f>IFERROR(VLOOKUP(A13510,Aux!A:B,2,0),"Outros")</f>
        <v>Outros</v>
      </c>
      <c r="L13510" s="2">
        <f t="shared" si="634"/>
        <v>2019</v>
      </c>
      <c r="M13510">
        <f t="shared" si="635"/>
        <v>48</v>
      </c>
    </row>
    <row r="13511" spans="1:13" x14ac:dyDescent="0.35">
      <c r="A13511" t="s">
        <v>35</v>
      </c>
      <c r="B13511">
        <v>508666236</v>
      </c>
      <c r="C13511">
        <v>180292</v>
      </c>
      <c r="D13511" t="s">
        <v>11374</v>
      </c>
      <c r="E13511" s="1">
        <v>43798.511145833334</v>
      </c>
      <c r="F13511">
        <v>1</v>
      </c>
      <c r="G13511" t="s">
        <v>33</v>
      </c>
      <c r="H13511">
        <v>400</v>
      </c>
      <c r="I13511" s="1">
        <v>42755.999305555553</v>
      </c>
      <c r="J13511" s="2">
        <f t="shared" si="633"/>
        <v>1</v>
      </c>
      <c r="K13511" s="2" t="str">
        <f>IFERROR(VLOOKUP(A13511,Aux!A:B,2,0),"Outros")</f>
        <v>Outros</v>
      </c>
      <c r="L13511" s="2">
        <f t="shared" si="634"/>
        <v>2019</v>
      </c>
      <c r="M13511">
        <f t="shared" si="635"/>
        <v>48</v>
      </c>
    </row>
    <row r="13512" spans="1:13" x14ac:dyDescent="0.35">
      <c r="A13512" t="s">
        <v>35</v>
      </c>
      <c r="B13512">
        <v>508666236</v>
      </c>
      <c r="C13512">
        <v>180293</v>
      </c>
      <c r="D13512" t="s">
        <v>11095</v>
      </c>
      <c r="E13512" s="1">
        <v>43798.512789351851</v>
      </c>
      <c r="F13512">
        <v>13</v>
      </c>
      <c r="G13512" t="s">
        <v>33</v>
      </c>
      <c r="H13512">
        <v>340</v>
      </c>
      <c r="I13512" s="1">
        <v>43810.999305555553</v>
      </c>
      <c r="J13512" s="2">
        <f t="shared" si="633"/>
        <v>1</v>
      </c>
      <c r="K13512" s="2" t="str">
        <f>IFERROR(VLOOKUP(A13512,Aux!A:B,2,0),"Outros")</f>
        <v>Outros</v>
      </c>
      <c r="L13512" s="2">
        <f t="shared" si="634"/>
        <v>2019</v>
      </c>
      <c r="M13512">
        <f t="shared" si="635"/>
        <v>48</v>
      </c>
    </row>
    <row r="13513" spans="1:13" x14ac:dyDescent="0.35">
      <c r="A13513" t="s">
        <v>336</v>
      </c>
      <c r="B13513">
        <v>505170876</v>
      </c>
      <c r="C13513">
        <v>180294</v>
      </c>
      <c r="D13513" t="s">
        <v>6352</v>
      </c>
      <c r="E13513" s="1">
        <v>43798.513877314814</v>
      </c>
      <c r="F13513">
        <v>3</v>
      </c>
      <c r="G13513" t="s">
        <v>831</v>
      </c>
      <c r="H13513">
        <v>340</v>
      </c>
      <c r="I13513" s="1">
        <v>43832.708333333336</v>
      </c>
      <c r="J13513" s="2">
        <f t="shared" si="633"/>
        <v>1</v>
      </c>
      <c r="K13513" s="2" t="str">
        <f>IFERROR(VLOOKUP(A13513,Aux!A:B,2,0),"Outros")</f>
        <v>Municípios</v>
      </c>
      <c r="L13513" s="2">
        <f t="shared" si="634"/>
        <v>2019</v>
      </c>
      <c r="M13513">
        <f t="shared" si="635"/>
        <v>48</v>
      </c>
    </row>
    <row r="13514" spans="1:13" x14ac:dyDescent="0.35">
      <c r="A13514" t="s">
        <v>130</v>
      </c>
      <c r="B13514">
        <v>512103070</v>
      </c>
      <c r="C13514">
        <v>180295</v>
      </c>
      <c r="D13514" t="s">
        <v>11005</v>
      </c>
      <c r="E13514" s="1">
        <v>43798.514282407406</v>
      </c>
      <c r="F13514">
        <v>1</v>
      </c>
      <c r="G13514" t="s">
        <v>132</v>
      </c>
      <c r="H13514">
        <v>360</v>
      </c>
      <c r="I13514" s="1">
        <v>43808.999305555553</v>
      </c>
      <c r="J13514" s="2">
        <f t="shared" si="633"/>
        <v>1</v>
      </c>
      <c r="K13514" s="2" t="str">
        <f>IFERROR(VLOOKUP(A13514,Aux!A:B,2,0),"Outros")</f>
        <v>Hospitais</v>
      </c>
      <c r="L13514" s="2">
        <f t="shared" si="634"/>
        <v>2019</v>
      </c>
      <c r="M13514">
        <f t="shared" si="635"/>
        <v>48</v>
      </c>
    </row>
    <row r="13515" spans="1:13" x14ac:dyDescent="0.35">
      <c r="A13515" t="s">
        <v>157</v>
      </c>
      <c r="B13515">
        <v>500122237</v>
      </c>
      <c r="C13515">
        <v>180296</v>
      </c>
      <c r="D13515" t="s">
        <v>11578</v>
      </c>
      <c r="E13515" s="1">
        <v>43798.546423611115</v>
      </c>
      <c r="F13515">
        <v>13</v>
      </c>
      <c r="G13515" t="s">
        <v>33</v>
      </c>
      <c r="H13515">
        <v>340</v>
      </c>
      <c r="I13515" s="1">
        <v>43810.999305555553</v>
      </c>
      <c r="J13515" s="2">
        <f t="shared" si="633"/>
        <v>1</v>
      </c>
      <c r="K13515" s="2" t="str">
        <f>IFERROR(VLOOKUP(A13515,Aux!A:B,2,0),"Outros")</f>
        <v>Outros</v>
      </c>
      <c r="L13515" s="2">
        <f t="shared" si="634"/>
        <v>2019</v>
      </c>
      <c r="M13515">
        <f t="shared" si="635"/>
        <v>48</v>
      </c>
    </row>
    <row r="13516" spans="1:13" x14ac:dyDescent="0.35">
      <c r="A13516" t="s">
        <v>461</v>
      </c>
      <c r="B13516">
        <v>511010435</v>
      </c>
      <c r="C13516">
        <v>180298</v>
      </c>
      <c r="D13516" t="s">
        <v>11200</v>
      </c>
      <c r="E13516" s="1">
        <v>43798.575752314813</v>
      </c>
      <c r="F13516">
        <v>13</v>
      </c>
      <c r="G13516" t="s">
        <v>1471</v>
      </c>
      <c r="H13516">
        <v>210</v>
      </c>
      <c r="I13516" s="1">
        <v>43861.708333333336</v>
      </c>
      <c r="J13516" s="2">
        <f t="shared" si="633"/>
        <v>1</v>
      </c>
      <c r="K13516" s="2" t="str">
        <f>IFERROR(VLOOKUP(A13516,Aux!A:B,2,0),"Outros")</f>
        <v>Outros</v>
      </c>
      <c r="L13516" s="2">
        <f t="shared" si="634"/>
        <v>2019</v>
      </c>
      <c r="M13516">
        <f t="shared" si="635"/>
        <v>48</v>
      </c>
    </row>
    <row r="13517" spans="1:13" x14ac:dyDescent="0.35">
      <c r="A13517" t="s">
        <v>105</v>
      </c>
      <c r="B13517">
        <v>503311332</v>
      </c>
      <c r="C13517">
        <v>180299</v>
      </c>
      <c r="D13517" t="s">
        <v>11048</v>
      </c>
      <c r="E13517" s="1">
        <v>43798.586354166669</v>
      </c>
      <c r="F13517">
        <v>1</v>
      </c>
      <c r="G13517" t="s">
        <v>107</v>
      </c>
      <c r="H13517">
        <v>360</v>
      </c>
      <c r="I13517" s="1">
        <v>43805.708333333336</v>
      </c>
      <c r="J13517" s="2">
        <f t="shared" si="633"/>
        <v>1</v>
      </c>
      <c r="K13517" s="2" t="str">
        <f>IFERROR(VLOOKUP(A13517,Aux!A:B,2,0),"Outros")</f>
        <v>Municípios</v>
      </c>
      <c r="L13517" s="2">
        <f t="shared" si="634"/>
        <v>2019</v>
      </c>
      <c r="M13517">
        <f t="shared" si="635"/>
        <v>48</v>
      </c>
    </row>
    <row r="13518" spans="1:13" x14ac:dyDescent="0.35">
      <c r="A13518" t="s">
        <v>197</v>
      </c>
      <c r="B13518">
        <v>506334562</v>
      </c>
      <c r="C13518">
        <v>180300</v>
      </c>
      <c r="D13518" t="s">
        <v>11201</v>
      </c>
      <c r="E13518" s="1">
        <v>43798.591574074075</v>
      </c>
      <c r="F13518">
        <v>13</v>
      </c>
      <c r="G13518" t="s">
        <v>625</v>
      </c>
      <c r="H13518">
        <v>360</v>
      </c>
      <c r="I13518" s="1">
        <v>43812.999305555553</v>
      </c>
      <c r="J13518" s="2">
        <f t="shared" si="633"/>
        <v>1</v>
      </c>
      <c r="K13518" s="2" t="str">
        <f>IFERROR(VLOOKUP(A13518,Aux!A:B,2,0),"Outros")</f>
        <v>Municípios</v>
      </c>
      <c r="L13518" s="2">
        <f t="shared" si="634"/>
        <v>2019</v>
      </c>
      <c r="M13518">
        <f t="shared" si="635"/>
        <v>48</v>
      </c>
    </row>
    <row r="13519" spans="1:13" x14ac:dyDescent="0.35">
      <c r="A13519" t="s">
        <v>308</v>
      </c>
      <c r="B13519">
        <v>504884620</v>
      </c>
      <c r="C13519">
        <v>180301</v>
      </c>
      <c r="D13519" t="s">
        <v>11202</v>
      </c>
      <c r="E13519" s="1">
        <v>43798.595590277779</v>
      </c>
      <c r="F13519">
        <v>1</v>
      </c>
      <c r="G13519" t="s">
        <v>33</v>
      </c>
      <c r="H13519">
        <v>360</v>
      </c>
      <c r="I13519" s="1">
        <v>43807.708333333336</v>
      </c>
      <c r="J13519" s="2">
        <f t="shared" si="633"/>
        <v>1</v>
      </c>
      <c r="K13519" s="2" t="str">
        <f>IFERROR(VLOOKUP(A13519,Aux!A:B,2,0),"Outros")</f>
        <v>Municípios</v>
      </c>
      <c r="L13519" s="2">
        <f t="shared" si="634"/>
        <v>2019</v>
      </c>
      <c r="M13519">
        <f t="shared" si="635"/>
        <v>48</v>
      </c>
    </row>
    <row r="13520" spans="1:13" x14ac:dyDescent="0.35">
      <c r="A13520" t="s">
        <v>177</v>
      </c>
      <c r="B13520">
        <v>506609553</v>
      </c>
      <c r="C13520">
        <v>180302</v>
      </c>
      <c r="D13520" t="s">
        <v>11334</v>
      </c>
      <c r="E13520" s="1">
        <v>43798.602037037039</v>
      </c>
      <c r="F13520">
        <v>1</v>
      </c>
      <c r="G13520" t="s">
        <v>179</v>
      </c>
      <c r="H13520">
        <v>360</v>
      </c>
      <c r="I13520" s="1">
        <v>43807.999305555553</v>
      </c>
      <c r="J13520" s="2">
        <f t="shared" si="633"/>
        <v>1</v>
      </c>
      <c r="K13520" s="2" t="str">
        <f>IFERROR(VLOOKUP(A13520,Aux!A:B,2,0),"Outros")</f>
        <v>Municípios</v>
      </c>
      <c r="L13520" s="2">
        <f t="shared" si="634"/>
        <v>2019</v>
      </c>
      <c r="M13520">
        <f t="shared" si="635"/>
        <v>48</v>
      </c>
    </row>
    <row r="13521" spans="1:13" x14ac:dyDescent="0.35">
      <c r="A13521" t="s">
        <v>633</v>
      </c>
      <c r="B13521">
        <v>506617599</v>
      </c>
      <c r="C13521">
        <v>180303</v>
      </c>
      <c r="D13521" t="s">
        <v>11049</v>
      </c>
      <c r="E13521" s="1">
        <v>43798.607222222221</v>
      </c>
      <c r="F13521">
        <v>3</v>
      </c>
      <c r="G13521" t="s">
        <v>635</v>
      </c>
      <c r="H13521">
        <v>220</v>
      </c>
      <c r="I13521" s="1">
        <v>43849.999305555553</v>
      </c>
      <c r="J13521" s="2">
        <f t="shared" si="633"/>
        <v>1</v>
      </c>
      <c r="K13521" s="2" t="str">
        <f>IFERROR(VLOOKUP(A13521,Aux!A:B,2,0),"Outros")</f>
        <v>Municípios</v>
      </c>
      <c r="L13521" s="2">
        <f t="shared" si="634"/>
        <v>2019</v>
      </c>
      <c r="M13521">
        <f t="shared" si="635"/>
        <v>48</v>
      </c>
    </row>
    <row r="13522" spans="1:13" x14ac:dyDescent="0.35">
      <c r="A13522" t="s">
        <v>199</v>
      </c>
      <c r="B13522">
        <v>502256869</v>
      </c>
      <c r="C13522">
        <v>180304</v>
      </c>
      <c r="D13522" t="s">
        <v>11050</v>
      </c>
      <c r="E13522" s="1">
        <v>43798.60800925926</v>
      </c>
      <c r="F13522">
        <v>13</v>
      </c>
      <c r="G13522" t="s">
        <v>59</v>
      </c>
      <c r="H13522">
        <v>360</v>
      </c>
      <c r="I13522" s="1">
        <v>43815.999305555553</v>
      </c>
      <c r="J13522" s="2">
        <f t="shared" si="633"/>
        <v>1</v>
      </c>
      <c r="K13522" s="2" t="str">
        <f>IFERROR(VLOOKUP(A13522,Aux!A:B,2,0),"Outros")</f>
        <v>Portos</v>
      </c>
      <c r="L13522" s="2">
        <f t="shared" si="634"/>
        <v>2019</v>
      </c>
      <c r="M13522">
        <f t="shared" si="635"/>
        <v>48</v>
      </c>
    </row>
    <row r="13523" spans="1:13" x14ac:dyDescent="0.35">
      <c r="A13523" t="s">
        <v>267</v>
      </c>
      <c r="B13523">
        <v>505307685</v>
      </c>
      <c r="C13523">
        <v>180305</v>
      </c>
      <c r="D13523" t="s">
        <v>11051</v>
      </c>
      <c r="E13523" s="1">
        <v>43798.618472222224</v>
      </c>
      <c r="F13523">
        <v>13</v>
      </c>
      <c r="G13523" t="s">
        <v>1330</v>
      </c>
      <c r="H13523">
        <v>5</v>
      </c>
      <c r="I13523" s="1">
        <v>43805.999305555553</v>
      </c>
      <c r="J13523" s="2">
        <f t="shared" si="633"/>
        <v>1</v>
      </c>
      <c r="K13523" s="2" t="str">
        <f>IFERROR(VLOOKUP(A13523,Aux!A:B,2,0),"Outros")</f>
        <v>Municípios</v>
      </c>
      <c r="L13523" s="2">
        <f t="shared" si="634"/>
        <v>2019</v>
      </c>
      <c r="M13523">
        <f t="shared" si="635"/>
        <v>48</v>
      </c>
    </row>
    <row r="13524" spans="1:13" x14ac:dyDescent="0.35">
      <c r="A13524" t="s">
        <v>4229</v>
      </c>
      <c r="B13524">
        <v>600075818</v>
      </c>
      <c r="C13524">
        <v>180306</v>
      </c>
      <c r="D13524" t="s">
        <v>11724</v>
      </c>
      <c r="E13524" s="1">
        <v>43798.618634259263</v>
      </c>
      <c r="F13524">
        <v>1</v>
      </c>
      <c r="G13524" t="s">
        <v>4231</v>
      </c>
      <c r="H13524">
        <v>340</v>
      </c>
      <c r="I13524" s="1">
        <v>43808.75</v>
      </c>
      <c r="J13524" s="2">
        <f t="shared" si="633"/>
        <v>1</v>
      </c>
      <c r="K13524" s="2" t="str">
        <f>IFERROR(VLOOKUP(A13524,Aux!A:B,2,0),"Outros")</f>
        <v>Outros</v>
      </c>
      <c r="L13524" s="2">
        <f t="shared" si="634"/>
        <v>2019</v>
      </c>
      <c r="M13524">
        <f t="shared" si="635"/>
        <v>48</v>
      </c>
    </row>
    <row r="13525" spans="1:13" x14ac:dyDescent="0.35">
      <c r="A13525" t="s">
        <v>12</v>
      </c>
      <c r="B13525">
        <v>508481287</v>
      </c>
      <c r="C13525">
        <v>180307</v>
      </c>
      <c r="D13525" t="s">
        <v>11670</v>
      </c>
      <c r="E13525" s="1">
        <v>43798.621018518519</v>
      </c>
      <c r="F13525">
        <v>13</v>
      </c>
      <c r="G13525" t="s">
        <v>14</v>
      </c>
      <c r="H13525">
        <v>360</v>
      </c>
      <c r="I13525" s="1">
        <v>43804.708333333336</v>
      </c>
      <c r="J13525" s="2">
        <f t="shared" si="633"/>
        <v>1</v>
      </c>
      <c r="K13525" s="2" t="str">
        <f>IFERROR(VLOOKUP(A13525,Aux!A:B,2,0),"Outros")</f>
        <v>Hospitais</v>
      </c>
      <c r="L13525" s="2">
        <f t="shared" si="634"/>
        <v>2019</v>
      </c>
      <c r="M13525">
        <f t="shared" si="635"/>
        <v>48</v>
      </c>
    </row>
    <row r="13526" spans="1:13" x14ac:dyDescent="0.35">
      <c r="A13526" t="s">
        <v>130</v>
      </c>
      <c r="B13526">
        <v>512103070</v>
      </c>
      <c r="C13526">
        <v>180308</v>
      </c>
      <c r="D13526" t="s">
        <v>11005</v>
      </c>
      <c r="E13526" s="1">
        <v>43798.623032407406</v>
      </c>
      <c r="F13526">
        <v>1</v>
      </c>
      <c r="G13526" t="s">
        <v>132</v>
      </c>
      <c r="H13526">
        <v>400</v>
      </c>
      <c r="I13526" s="1">
        <v>25569.999305555557</v>
      </c>
      <c r="J13526" s="2">
        <f t="shared" si="633"/>
        <v>1</v>
      </c>
      <c r="K13526" s="2" t="str">
        <f>IFERROR(VLOOKUP(A13526,Aux!A:B,2,0),"Outros")</f>
        <v>Hospitais</v>
      </c>
      <c r="L13526" s="2">
        <f t="shared" si="634"/>
        <v>2019</v>
      </c>
      <c r="M13526">
        <f t="shared" si="635"/>
        <v>48</v>
      </c>
    </row>
    <row r="13527" spans="1:13" x14ac:dyDescent="0.35">
      <c r="A13527" t="s">
        <v>112</v>
      </c>
      <c r="B13527">
        <v>501144218</v>
      </c>
      <c r="C13527">
        <v>180309</v>
      </c>
      <c r="D13527" t="s">
        <v>11375</v>
      </c>
      <c r="E13527" s="1">
        <v>43798.628125000003</v>
      </c>
      <c r="F13527">
        <v>13</v>
      </c>
      <c r="G13527" t="s">
        <v>1242</v>
      </c>
      <c r="H13527">
        <v>340</v>
      </c>
      <c r="I13527" s="1">
        <v>43806.75</v>
      </c>
      <c r="J13527" s="2">
        <f t="shared" si="633"/>
        <v>1</v>
      </c>
      <c r="K13527" s="2" t="str">
        <f>IFERROR(VLOOKUP(A13527,Aux!A:B,2,0),"Outros")</f>
        <v>Municípios</v>
      </c>
      <c r="L13527" s="2">
        <f t="shared" si="634"/>
        <v>2019</v>
      </c>
      <c r="M13527">
        <f t="shared" si="635"/>
        <v>48</v>
      </c>
    </row>
    <row r="13528" spans="1:13" x14ac:dyDescent="0.35">
      <c r="A13528" t="s">
        <v>541</v>
      </c>
      <c r="B13528">
        <v>506563774</v>
      </c>
      <c r="C13528">
        <v>180311</v>
      </c>
      <c r="D13528" t="s">
        <v>11052</v>
      </c>
      <c r="E13528" s="1">
        <v>43798.634351851855</v>
      </c>
      <c r="F13528">
        <v>1</v>
      </c>
      <c r="G13528" t="s">
        <v>1038</v>
      </c>
      <c r="H13528">
        <v>360</v>
      </c>
      <c r="I13528" s="1">
        <v>43803.999305555553</v>
      </c>
      <c r="J13528" s="2">
        <f t="shared" si="633"/>
        <v>1</v>
      </c>
      <c r="K13528" s="2" t="str">
        <f>IFERROR(VLOOKUP(A13528,Aux!A:B,2,0),"Outros")</f>
        <v>Municípios</v>
      </c>
      <c r="L13528" s="2">
        <f t="shared" si="634"/>
        <v>2019</v>
      </c>
      <c r="M13528">
        <f t="shared" si="635"/>
        <v>48</v>
      </c>
    </row>
    <row r="13529" spans="1:13" x14ac:dyDescent="0.35">
      <c r="A13529" t="s">
        <v>27</v>
      </c>
      <c r="B13529">
        <v>505584760</v>
      </c>
      <c r="C13529">
        <v>180312</v>
      </c>
      <c r="D13529" t="s">
        <v>11150</v>
      </c>
      <c r="E13529" s="1">
        <v>43798.633912037039</v>
      </c>
      <c r="F13529">
        <v>13</v>
      </c>
      <c r="G13529" t="s">
        <v>1464</v>
      </c>
      <c r="H13529">
        <v>360</v>
      </c>
      <c r="I13529" s="1">
        <v>43840.999305555553</v>
      </c>
      <c r="J13529" s="2">
        <f t="shared" si="633"/>
        <v>1</v>
      </c>
      <c r="K13529" s="2" t="str">
        <f>IFERROR(VLOOKUP(A13529,Aux!A:B,2,0),"Outros")</f>
        <v>Municípios</v>
      </c>
      <c r="L13529" s="2">
        <f t="shared" si="634"/>
        <v>2019</v>
      </c>
      <c r="M13529">
        <f t="shared" si="635"/>
        <v>48</v>
      </c>
    </row>
    <row r="13530" spans="1:13" x14ac:dyDescent="0.35">
      <c r="A13530" t="s">
        <v>165</v>
      </c>
      <c r="B13530">
        <v>600084892</v>
      </c>
      <c r="C13530">
        <v>180315</v>
      </c>
      <c r="D13530" t="s">
        <v>11151</v>
      </c>
      <c r="E13530" s="1">
        <v>43798.642546296294</v>
      </c>
      <c r="F13530">
        <v>13</v>
      </c>
      <c r="G13530" t="s">
        <v>2672</v>
      </c>
      <c r="H13530">
        <v>340</v>
      </c>
      <c r="I13530" s="1">
        <v>43803.999305555553</v>
      </c>
      <c r="J13530" s="2">
        <f t="shared" si="633"/>
        <v>1</v>
      </c>
      <c r="K13530" s="2" t="str">
        <f>IFERROR(VLOOKUP(A13530,Aux!A:B,2,0),"Outros")</f>
        <v>Outros</v>
      </c>
      <c r="L13530" s="2">
        <f t="shared" si="634"/>
        <v>2019</v>
      </c>
      <c r="M13530">
        <f t="shared" si="635"/>
        <v>48</v>
      </c>
    </row>
    <row r="13531" spans="1:13" x14ac:dyDescent="0.35">
      <c r="A13531" t="s">
        <v>143</v>
      </c>
      <c r="B13531">
        <v>506801969</v>
      </c>
      <c r="C13531">
        <v>180316</v>
      </c>
      <c r="E13531" s="1">
        <v>43798.645428240743</v>
      </c>
      <c r="F13531">
        <v>1</v>
      </c>
      <c r="G13531" t="s">
        <v>33</v>
      </c>
      <c r="H13531">
        <v>400</v>
      </c>
      <c r="J13531" s="2">
        <f t="shared" si="633"/>
        <v>1</v>
      </c>
      <c r="K13531" s="2" t="str">
        <f>IFERROR(VLOOKUP(A13531,Aux!A:B,2,0),"Outros")</f>
        <v>Municípios</v>
      </c>
      <c r="L13531" s="2">
        <f t="shared" si="634"/>
        <v>2019</v>
      </c>
      <c r="M13531">
        <f t="shared" si="635"/>
        <v>48</v>
      </c>
    </row>
    <row r="13532" spans="1:13" x14ac:dyDescent="0.35">
      <c r="A13532" t="s">
        <v>185</v>
      </c>
      <c r="B13532">
        <v>506556590</v>
      </c>
      <c r="C13532">
        <v>180317</v>
      </c>
      <c r="D13532" t="s">
        <v>10260</v>
      </c>
      <c r="E13532" s="1">
        <v>43798.655289351853</v>
      </c>
      <c r="F13532">
        <v>13</v>
      </c>
      <c r="G13532" t="s">
        <v>187</v>
      </c>
      <c r="H13532">
        <v>340</v>
      </c>
      <c r="I13532" s="1">
        <v>43805.999305555553</v>
      </c>
      <c r="J13532" s="2">
        <f t="shared" si="633"/>
        <v>1</v>
      </c>
      <c r="K13532" s="2" t="str">
        <f>IFERROR(VLOOKUP(A13532,Aux!A:B,2,0),"Outros")</f>
        <v>Municípios</v>
      </c>
      <c r="L13532" s="2">
        <f t="shared" si="634"/>
        <v>2019</v>
      </c>
      <c r="M13532">
        <f t="shared" si="635"/>
        <v>48</v>
      </c>
    </row>
    <row r="13533" spans="1:13" x14ac:dyDescent="0.35">
      <c r="A13533" t="s">
        <v>2686</v>
      </c>
      <c r="B13533">
        <v>503956546</v>
      </c>
      <c r="C13533">
        <v>180318</v>
      </c>
      <c r="D13533" t="s">
        <v>11203</v>
      </c>
      <c r="E13533" s="1">
        <v>43798.659224537034</v>
      </c>
      <c r="F13533">
        <v>13</v>
      </c>
      <c r="G13533" t="s">
        <v>2688</v>
      </c>
      <c r="H13533">
        <v>340</v>
      </c>
      <c r="I13533" s="1">
        <v>43841.999305555553</v>
      </c>
      <c r="J13533" s="2">
        <f t="shared" si="633"/>
        <v>1</v>
      </c>
      <c r="K13533" s="2" t="str">
        <f>IFERROR(VLOOKUP(A13533,Aux!A:B,2,0),"Outros")</f>
        <v>Municípios</v>
      </c>
      <c r="L13533" s="2">
        <f t="shared" si="634"/>
        <v>2019</v>
      </c>
      <c r="M13533">
        <f t="shared" si="635"/>
        <v>48</v>
      </c>
    </row>
    <row r="13534" spans="1:13" x14ac:dyDescent="0.35">
      <c r="A13534" t="s">
        <v>130</v>
      </c>
      <c r="B13534">
        <v>512103070</v>
      </c>
      <c r="C13534">
        <v>180319</v>
      </c>
      <c r="D13534" t="s">
        <v>11005</v>
      </c>
      <c r="E13534" s="1">
        <v>43798.662777777776</v>
      </c>
      <c r="F13534">
        <v>1</v>
      </c>
      <c r="G13534" t="s">
        <v>132</v>
      </c>
      <c r="H13534">
        <v>360</v>
      </c>
      <c r="I13534" s="1">
        <v>43808.999305555553</v>
      </c>
      <c r="J13534" s="2">
        <f t="shared" si="633"/>
        <v>1</v>
      </c>
      <c r="K13534" s="2" t="str">
        <f>IFERROR(VLOOKUP(A13534,Aux!A:B,2,0),"Outros")</f>
        <v>Hospitais</v>
      </c>
      <c r="L13534" s="2">
        <f t="shared" si="634"/>
        <v>2019</v>
      </c>
      <c r="M13534">
        <f t="shared" si="635"/>
        <v>48</v>
      </c>
    </row>
    <row r="13535" spans="1:13" x14ac:dyDescent="0.35">
      <c r="A13535" t="s">
        <v>76</v>
      </c>
      <c r="B13535">
        <v>506676056</v>
      </c>
      <c r="C13535">
        <v>180320</v>
      </c>
      <c r="D13535" t="s">
        <v>11427</v>
      </c>
      <c r="E13535" s="1">
        <v>43798.674733796295</v>
      </c>
      <c r="F13535">
        <v>1</v>
      </c>
      <c r="G13535" t="s">
        <v>703</v>
      </c>
      <c r="H13535">
        <v>340</v>
      </c>
      <c r="I13535" s="1">
        <v>43803.999305555553</v>
      </c>
      <c r="J13535" s="2">
        <f t="shared" si="633"/>
        <v>1</v>
      </c>
      <c r="K13535" s="2" t="str">
        <f>IFERROR(VLOOKUP(A13535,Aux!A:B,2,0),"Outros")</f>
        <v>Municípios</v>
      </c>
      <c r="L13535" s="2">
        <f t="shared" si="634"/>
        <v>2019</v>
      </c>
      <c r="M13535">
        <f t="shared" si="635"/>
        <v>48</v>
      </c>
    </row>
    <row r="13536" spans="1:13" x14ac:dyDescent="0.35">
      <c r="A13536" t="s">
        <v>18</v>
      </c>
      <c r="B13536">
        <v>502177080</v>
      </c>
      <c r="C13536">
        <v>180321</v>
      </c>
      <c r="D13536" t="s">
        <v>11426</v>
      </c>
      <c r="E13536" s="1">
        <v>43798.673379629632</v>
      </c>
      <c r="F13536">
        <v>1</v>
      </c>
      <c r="G13536" t="s">
        <v>164</v>
      </c>
      <c r="H13536">
        <v>360</v>
      </c>
      <c r="I13536" s="1">
        <v>43804.708333333336</v>
      </c>
      <c r="J13536" s="2">
        <f t="shared" si="633"/>
        <v>1</v>
      </c>
      <c r="K13536" s="2" t="str">
        <f>IFERROR(VLOOKUP(A13536,Aux!A:B,2,0),"Outros")</f>
        <v>Municípios</v>
      </c>
      <c r="L13536" s="2">
        <f t="shared" si="634"/>
        <v>2019</v>
      </c>
      <c r="M13536">
        <f t="shared" si="635"/>
        <v>48</v>
      </c>
    </row>
    <row r="13537" spans="1:13" x14ac:dyDescent="0.35">
      <c r="A13537" t="s">
        <v>112</v>
      </c>
      <c r="B13537">
        <v>501144218</v>
      </c>
      <c r="C13537">
        <v>180323</v>
      </c>
      <c r="D13537" t="s">
        <v>11204</v>
      </c>
      <c r="E13537" s="1">
        <v>43798.686689814815</v>
      </c>
      <c r="F13537">
        <v>13</v>
      </c>
      <c r="G13537" t="s">
        <v>256</v>
      </c>
      <c r="H13537">
        <v>340</v>
      </c>
      <c r="I13537" s="1">
        <v>43803.75</v>
      </c>
      <c r="J13537" s="2">
        <f t="shared" si="633"/>
        <v>1</v>
      </c>
      <c r="K13537" s="2" t="str">
        <f>IFERROR(VLOOKUP(A13537,Aux!A:B,2,0),"Outros")</f>
        <v>Municípios</v>
      </c>
      <c r="L13537" s="2">
        <f t="shared" si="634"/>
        <v>2019</v>
      </c>
      <c r="M13537">
        <f t="shared" si="635"/>
        <v>48</v>
      </c>
    </row>
    <row r="13538" spans="1:13" x14ac:dyDescent="0.35">
      <c r="A13538" t="s">
        <v>177</v>
      </c>
      <c r="B13538">
        <v>506609553</v>
      </c>
      <c r="C13538">
        <v>180324</v>
      </c>
      <c r="D13538" t="s">
        <v>1067</v>
      </c>
      <c r="E13538" s="1">
        <v>43798.695752314816</v>
      </c>
      <c r="F13538">
        <v>13</v>
      </c>
      <c r="G13538" t="s">
        <v>179</v>
      </c>
      <c r="H13538">
        <v>360</v>
      </c>
      <c r="I13538" s="1">
        <v>43803.999305555553</v>
      </c>
      <c r="J13538" s="2">
        <f t="shared" si="633"/>
        <v>1</v>
      </c>
      <c r="K13538" s="2" t="str">
        <f>IFERROR(VLOOKUP(A13538,Aux!A:B,2,0),"Outros")</f>
        <v>Municípios</v>
      </c>
      <c r="L13538" s="2">
        <f t="shared" si="634"/>
        <v>2019</v>
      </c>
      <c r="M13538">
        <f t="shared" si="635"/>
        <v>48</v>
      </c>
    </row>
    <row r="13539" spans="1:13" x14ac:dyDescent="0.35">
      <c r="A13539" t="s">
        <v>165</v>
      </c>
      <c r="B13539">
        <v>600084892</v>
      </c>
      <c r="C13539">
        <v>180325</v>
      </c>
      <c r="D13539" t="s">
        <v>11473</v>
      </c>
      <c r="E13539" s="1">
        <v>43798.697743055556</v>
      </c>
      <c r="F13539">
        <v>1</v>
      </c>
      <c r="G13539" t="s">
        <v>6347</v>
      </c>
      <c r="H13539">
        <v>340</v>
      </c>
      <c r="I13539" s="1">
        <v>43802.999305555553</v>
      </c>
      <c r="J13539" s="2">
        <f t="shared" si="633"/>
        <v>1</v>
      </c>
      <c r="K13539" s="2" t="str">
        <f>IFERROR(VLOOKUP(A13539,Aux!A:B,2,0),"Outros")</f>
        <v>Outros</v>
      </c>
      <c r="L13539" s="2">
        <f t="shared" si="634"/>
        <v>2019</v>
      </c>
      <c r="M13539">
        <f t="shared" si="635"/>
        <v>48</v>
      </c>
    </row>
    <row r="13540" spans="1:13" x14ac:dyDescent="0.35">
      <c r="A13540" t="s">
        <v>130</v>
      </c>
      <c r="B13540">
        <v>512103070</v>
      </c>
      <c r="C13540">
        <v>180326</v>
      </c>
      <c r="D13540" t="s">
        <v>11005</v>
      </c>
      <c r="E13540" s="1">
        <v>43798.717650462961</v>
      </c>
      <c r="F13540">
        <v>1</v>
      </c>
      <c r="G13540" t="s">
        <v>132</v>
      </c>
      <c r="H13540">
        <v>360</v>
      </c>
      <c r="I13540" s="1">
        <v>43808.999305555553</v>
      </c>
      <c r="J13540" s="2">
        <f t="shared" si="633"/>
        <v>1</v>
      </c>
      <c r="K13540" s="2" t="str">
        <f>IFERROR(VLOOKUP(A13540,Aux!A:B,2,0),"Outros")</f>
        <v>Hospitais</v>
      </c>
      <c r="L13540" s="2">
        <f t="shared" si="634"/>
        <v>2019</v>
      </c>
      <c r="M13540">
        <f t="shared" si="635"/>
        <v>48</v>
      </c>
    </row>
    <row r="13541" spans="1:13" x14ac:dyDescent="0.35">
      <c r="A13541" t="s">
        <v>177</v>
      </c>
      <c r="B13541">
        <v>506609553</v>
      </c>
      <c r="C13541">
        <v>180327</v>
      </c>
      <c r="D13541" t="s">
        <v>11205</v>
      </c>
      <c r="E13541" s="1">
        <v>43798.723321759258</v>
      </c>
      <c r="F13541">
        <v>13</v>
      </c>
      <c r="G13541" t="s">
        <v>179</v>
      </c>
      <c r="H13541">
        <v>360</v>
      </c>
      <c r="I13541" s="1">
        <v>43803.999305555553</v>
      </c>
      <c r="J13541" s="2">
        <f t="shared" si="633"/>
        <v>1</v>
      </c>
      <c r="K13541" s="2" t="str">
        <f>IFERROR(VLOOKUP(A13541,Aux!A:B,2,0),"Outros")</f>
        <v>Municípios</v>
      </c>
      <c r="L13541" s="2">
        <f t="shared" si="634"/>
        <v>2019</v>
      </c>
      <c r="M13541">
        <f t="shared" si="635"/>
        <v>48</v>
      </c>
    </row>
    <row r="13542" spans="1:13" x14ac:dyDescent="0.35">
      <c r="A13542" t="s">
        <v>71</v>
      </c>
      <c r="B13542">
        <v>500051054</v>
      </c>
      <c r="C13542">
        <v>180328</v>
      </c>
      <c r="D13542" t="s">
        <v>10665</v>
      </c>
      <c r="E13542" s="1">
        <v>43798.724687499998</v>
      </c>
      <c r="F13542">
        <v>13</v>
      </c>
      <c r="G13542" t="s">
        <v>566</v>
      </c>
      <c r="H13542">
        <v>360</v>
      </c>
      <c r="I13542" s="1">
        <v>43802.791666666664</v>
      </c>
      <c r="J13542" s="2">
        <f t="shared" si="633"/>
        <v>1</v>
      </c>
      <c r="K13542" s="2" t="str">
        <f>IFERROR(VLOOKUP(A13542,Aux!A:B,2,0),"Outros")</f>
        <v>Municípios</v>
      </c>
      <c r="L13542" s="2">
        <f t="shared" si="634"/>
        <v>2019</v>
      </c>
      <c r="M13542">
        <f t="shared" si="635"/>
        <v>48</v>
      </c>
    </row>
    <row r="13543" spans="1:13" x14ac:dyDescent="0.35">
      <c r="A13543" t="s">
        <v>157</v>
      </c>
      <c r="B13543">
        <v>500122237</v>
      </c>
      <c r="C13543">
        <v>180330</v>
      </c>
      <c r="D13543" t="s">
        <v>11287</v>
      </c>
      <c r="E13543" s="1">
        <v>43798.732916666668</v>
      </c>
      <c r="F13543">
        <v>13</v>
      </c>
      <c r="G13543" t="s">
        <v>33</v>
      </c>
      <c r="H13543">
        <v>340</v>
      </c>
      <c r="I13543" s="1">
        <v>43810.999305555553</v>
      </c>
      <c r="J13543" s="2">
        <f t="shared" si="633"/>
        <v>1</v>
      </c>
      <c r="K13543" s="2" t="str">
        <f>IFERROR(VLOOKUP(A13543,Aux!A:B,2,0),"Outros")</f>
        <v>Outros</v>
      </c>
      <c r="L13543" s="2">
        <f t="shared" si="634"/>
        <v>2019</v>
      </c>
      <c r="M13543">
        <f t="shared" si="635"/>
        <v>48</v>
      </c>
    </row>
    <row r="13544" spans="1:13" x14ac:dyDescent="0.35">
      <c r="A13544" t="s">
        <v>157</v>
      </c>
      <c r="B13544">
        <v>500122237</v>
      </c>
      <c r="C13544">
        <v>180331</v>
      </c>
      <c r="D13544" t="s">
        <v>11336</v>
      </c>
      <c r="E13544" s="1">
        <v>43798.737800925926</v>
      </c>
      <c r="F13544">
        <v>5</v>
      </c>
      <c r="G13544" t="s">
        <v>33</v>
      </c>
      <c r="H13544">
        <v>340</v>
      </c>
      <c r="I13544" s="1">
        <v>43860.999305555553</v>
      </c>
      <c r="J13544" s="2">
        <f t="shared" si="633"/>
        <v>1</v>
      </c>
      <c r="K13544" s="2" t="str">
        <f>IFERROR(VLOOKUP(A13544,Aux!A:B,2,0),"Outros")</f>
        <v>Outros</v>
      </c>
      <c r="L13544" s="2">
        <f t="shared" si="634"/>
        <v>2019</v>
      </c>
      <c r="M13544">
        <f t="shared" si="635"/>
        <v>48</v>
      </c>
    </row>
    <row r="13545" spans="1:13" x14ac:dyDescent="0.35">
      <c r="A13545" t="s">
        <v>3101</v>
      </c>
      <c r="B13545">
        <v>507001206</v>
      </c>
      <c r="C13545">
        <v>180334</v>
      </c>
      <c r="E13545" s="1">
        <v>43799.549456018518</v>
      </c>
      <c r="F13545">
        <v>13</v>
      </c>
      <c r="G13545" t="s">
        <v>33</v>
      </c>
      <c r="H13545">
        <v>400</v>
      </c>
      <c r="J13545" s="2">
        <f t="shared" si="633"/>
        <v>1</v>
      </c>
      <c r="K13545" s="2" t="str">
        <f>IFERROR(VLOOKUP(A13545,Aux!A:B,2,0),"Outros")</f>
        <v>Transportes</v>
      </c>
      <c r="L13545" s="2">
        <f t="shared" si="634"/>
        <v>2019</v>
      </c>
      <c r="M13545">
        <f t="shared" si="635"/>
        <v>48</v>
      </c>
    </row>
    <row r="13546" spans="1:13" x14ac:dyDescent="0.35">
      <c r="A13546" t="s">
        <v>154</v>
      </c>
      <c r="B13546">
        <v>506818829</v>
      </c>
      <c r="C13546">
        <v>180337</v>
      </c>
      <c r="D13546" t="s">
        <v>11474</v>
      </c>
      <c r="E13546" s="1">
        <v>43799.656782407408</v>
      </c>
      <c r="F13546">
        <v>3</v>
      </c>
      <c r="G13546" t="s">
        <v>156</v>
      </c>
      <c r="H13546">
        <v>360</v>
      </c>
      <c r="I13546" s="1">
        <v>43818.999305555553</v>
      </c>
      <c r="J13546" s="2">
        <f t="shared" si="633"/>
        <v>1</v>
      </c>
      <c r="K13546" s="2" t="str">
        <f>IFERROR(VLOOKUP(A13546,Aux!A:B,2,0),"Outros")</f>
        <v>Municípios</v>
      </c>
      <c r="L13546" s="2">
        <f t="shared" si="634"/>
        <v>2019</v>
      </c>
      <c r="M13546">
        <f t="shared" si="635"/>
        <v>48</v>
      </c>
    </row>
    <row r="13547" spans="1:13" x14ac:dyDescent="0.35">
      <c r="A13547" t="s">
        <v>12</v>
      </c>
      <c r="B13547">
        <v>508481287</v>
      </c>
      <c r="C13547">
        <v>180338</v>
      </c>
      <c r="D13547" t="s">
        <v>11335</v>
      </c>
      <c r="E13547" s="1">
        <v>43801.368900462963</v>
      </c>
      <c r="F13547">
        <v>13</v>
      </c>
      <c r="G13547" t="s">
        <v>14</v>
      </c>
      <c r="H13547">
        <v>220</v>
      </c>
      <c r="I13547" s="1">
        <v>43816.708333333336</v>
      </c>
      <c r="J13547" s="2">
        <f t="shared" si="633"/>
        <v>1</v>
      </c>
      <c r="K13547" s="2" t="str">
        <f>IFERROR(VLOOKUP(A13547,Aux!A:B,2,0),"Outros")</f>
        <v>Hospitais</v>
      </c>
      <c r="L13547" s="2">
        <f t="shared" si="634"/>
        <v>2019</v>
      </c>
      <c r="M13547">
        <f t="shared" si="635"/>
        <v>49</v>
      </c>
    </row>
    <row r="13548" spans="1:13" x14ac:dyDescent="0.35">
      <c r="A13548" t="s">
        <v>118</v>
      </c>
      <c r="B13548">
        <v>680015019</v>
      </c>
      <c r="C13548">
        <v>180339</v>
      </c>
      <c r="D13548" t="s">
        <v>10997</v>
      </c>
      <c r="E13548" s="1">
        <v>43801.376273148147</v>
      </c>
      <c r="F13548">
        <v>1</v>
      </c>
      <c r="G13548" t="s">
        <v>561</v>
      </c>
      <c r="H13548">
        <v>360</v>
      </c>
      <c r="I13548" s="1">
        <v>43801.666666666664</v>
      </c>
      <c r="J13548" s="2">
        <f t="shared" si="633"/>
        <v>1</v>
      </c>
      <c r="K13548" s="2" t="str">
        <f>IFERROR(VLOOKUP(A13548,Aux!A:B,2,0),"Outros")</f>
        <v>Águas e resíduos</v>
      </c>
      <c r="L13548" s="2">
        <f t="shared" si="634"/>
        <v>2019</v>
      </c>
      <c r="M13548">
        <f t="shared" si="635"/>
        <v>49</v>
      </c>
    </row>
    <row r="13549" spans="1:13" x14ac:dyDescent="0.35">
      <c r="A13549" t="s">
        <v>57</v>
      </c>
      <c r="B13549">
        <v>501294104</v>
      </c>
      <c r="C13549">
        <v>180340</v>
      </c>
      <c r="D13549" t="s">
        <v>11096</v>
      </c>
      <c r="E13549" s="1">
        <v>43801.391331018516</v>
      </c>
      <c r="F13549">
        <v>1</v>
      </c>
      <c r="G13549" t="s">
        <v>103</v>
      </c>
      <c r="H13549">
        <v>360</v>
      </c>
      <c r="I13549" s="1">
        <v>43804.999305555553</v>
      </c>
      <c r="J13549" s="2">
        <f t="shared" si="633"/>
        <v>1</v>
      </c>
      <c r="K13549" s="2" t="str">
        <f>IFERROR(VLOOKUP(A13549,Aux!A:B,2,0),"Outros")</f>
        <v>Municípios</v>
      </c>
      <c r="L13549" s="2">
        <f t="shared" si="634"/>
        <v>2019</v>
      </c>
      <c r="M13549">
        <f t="shared" si="635"/>
        <v>49</v>
      </c>
    </row>
    <row r="13550" spans="1:13" x14ac:dyDescent="0.35">
      <c r="A13550" t="s">
        <v>118</v>
      </c>
      <c r="B13550">
        <v>680015019</v>
      </c>
      <c r="C13550">
        <v>180341</v>
      </c>
      <c r="D13550" t="s">
        <v>11725</v>
      </c>
      <c r="E13550" s="1">
        <v>43801.399745370371</v>
      </c>
      <c r="F13550">
        <v>3</v>
      </c>
      <c r="G13550" t="s">
        <v>561</v>
      </c>
      <c r="H13550">
        <v>340</v>
      </c>
      <c r="I13550" s="1">
        <v>43832.999305555553</v>
      </c>
      <c r="J13550" s="2">
        <f t="shared" si="633"/>
        <v>1</v>
      </c>
      <c r="K13550" s="2" t="str">
        <f>IFERROR(VLOOKUP(A13550,Aux!A:B,2,0),"Outros")</f>
        <v>Águas e resíduos</v>
      </c>
      <c r="L13550" s="2">
        <f t="shared" si="634"/>
        <v>2019</v>
      </c>
      <c r="M13550">
        <f t="shared" si="635"/>
        <v>49</v>
      </c>
    </row>
    <row r="13551" spans="1:13" x14ac:dyDescent="0.35">
      <c r="A13551" t="s">
        <v>140</v>
      </c>
      <c r="B13551">
        <v>506614913</v>
      </c>
      <c r="C13551">
        <v>180342</v>
      </c>
      <c r="D13551" t="s">
        <v>10998</v>
      </c>
      <c r="E13551" s="1">
        <v>43801.40252314815</v>
      </c>
      <c r="F13551">
        <v>3</v>
      </c>
      <c r="G13551" t="s">
        <v>149</v>
      </c>
      <c r="H13551">
        <v>340</v>
      </c>
      <c r="I13551" s="1">
        <v>43826.999305555553</v>
      </c>
      <c r="J13551" s="2">
        <f t="shared" si="633"/>
        <v>1</v>
      </c>
      <c r="K13551" s="2" t="str">
        <f>IFERROR(VLOOKUP(A13551,Aux!A:B,2,0),"Outros")</f>
        <v>Municípios</v>
      </c>
      <c r="L13551" s="2">
        <f t="shared" si="634"/>
        <v>2019</v>
      </c>
      <c r="M13551">
        <f t="shared" si="635"/>
        <v>49</v>
      </c>
    </row>
    <row r="13552" spans="1:13" x14ac:dyDescent="0.35">
      <c r="A13552" t="s">
        <v>236</v>
      </c>
      <c r="B13552">
        <v>504871650</v>
      </c>
      <c r="C13552">
        <v>180344</v>
      </c>
      <c r="D13552" t="s">
        <v>11097</v>
      </c>
      <c r="E13552" s="1">
        <v>43801.406215277777</v>
      </c>
      <c r="F13552">
        <v>1</v>
      </c>
      <c r="G13552" t="s">
        <v>238</v>
      </c>
      <c r="H13552">
        <v>400</v>
      </c>
      <c r="I13552" s="1">
        <v>25569.75</v>
      </c>
      <c r="J13552" s="2">
        <f t="shared" si="633"/>
        <v>1</v>
      </c>
      <c r="K13552" s="2" t="str">
        <f>IFERROR(VLOOKUP(A13552,Aux!A:B,2,0),"Outros")</f>
        <v>Águas e resíduos</v>
      </c>
      <c r="L13552" s="2">
        <f t="shared" si="634"/>
        <v>2019</v>
      </c>
      <c r="M13552">
        <f t="shared" si="635"/>
        <v>49</v>
      </c>
    </row>
    <row r="13553" spans="1:13" x14ac:dyDescent="0.35">
      <c r="A13553" t="s">
        <v>12</v>
      </c>
      <c r="B13553">
        <v>508481287</v>
      </c>
      <c r="C13553">
        <v>180345</v>
      </c>
      <c r="D13553" t="s">
        <v>430</v>
      </c>
      <c r="E13553" s="1">
        <v>43801.407905092594</v>
      </c>
      <c r="F13553">
        <v>5</v>
      </c>
      <c r="G13553" t="s">
        <v>14</v>
      </c>
      <c r="H13553">
        <v>360</v>
      </c>
      <c r="I13553" s="1">
        <v>43832.708333333336</v>
      </c>
      <c r="J13553" s="2">
        <f t="shared" si="633"/>
        <v>1</v>
      </c>
      <c r="K13553" s="2" t="str">
        <f>IFERROR(VLOOKUP(A13553,Aux!A:B,2,0),"Outros")</f>
        <v>Hospitais</v>
      </c>
      <c r="L13553" s="2">
        <f t="shared" si="634"/>
        <v>2019</v>
      </c>
      <c r="M13553">
        <f t="shared" si="635"/>
        <v>49</v>
      </c>
    </row>
    <row r="13554" spans="1:13" x14ac:dyDescent="0.35">
      <c r="A13554" t="s">
        <v>18</v>
      </c>
      <c r="B13554">
        <v>502177080</v>
      </c>
      <c r="C13554">
        <v>180346</v>
      </c>
      <c r="D13554" t="s">
        <v>11376</v>
      </c>
      <c r="E13554" s="1">
        <v>43801.412430555552</v>
      </c>
      <c r="F13554">
        <v>13</v>
      </c>
      <c r="G13554" t="s">
        <v>750</v>
      </c>
      <c r="H13554">
        <v>360</v>
      </c>
      <c r="I13554" s="1">
        <v>43805.708333333336</v>
      </c>
      <c r="J13554" s="2">
        <f t="shared" si="633"/>
        <v>1</v>
      </c>
      <c r="K13554" s="2" t="str">
        <f>IFERROR(VLOOKUP(A13554,Aux!A:B,2,0),"Outros")</f>
        <v>Municípios</v>
      </c>
      <c r="L13554" s="2">
        <f t="shared" si="634"/>
        <v>2019</v>
      </c>
      <c r="M13554">
        <f t="shared" si="635"/>
        <v>49</v>
      </c>
    </row>
    <row r="13555" spans="1:13" x14ac:dyDescent="0.35">
      <c r="A13555" t="s">
        <v>213</v>
      </c>
      <c r="B13555">
        <v>512012814</v>
      </c>
      <c r="C13555">
        <v>180347</v>
      </c>
      <c r="D13555" t="s">
        <v>11726</v>
      </c>
      <c r="E13555" s="1">
        <v>43801.415034722224</v>
      </c>
      <c r="F13555">
        <v>1</v>
      </c>
      <c r="G13555" t="s">
        <v>2818</v>
      </c>
      <c r="H13555">
        <v>340</v>
      </c>
      <c r="I13555" s="1">
        <v>43807.729166666664</v>
      </c>
      <c r="J13555" s="2">
        <f t="shared" si="633"/>
        <v>1</v>
      </c>
      <c r="K13555" s="2" t="str">
        <f>IFERROR(VLOOKUP(A13555,Aux!A:B,2,0),"Outros")</f>
        <v>Municípios</v>
      </c>
      <c r="L13555" s="2">
        <f t="shared" si="634"/>
        <v>2019</v>
      </c>
      <c r="M13555">
        <f t="shared" si="635"/>
        <v>49</v>
      </c>
    </row>
    <row r="13556" spans="1:13" x14ac:dyDescent="0.35">
      <c r="A13556" t="s">
        <v>48</v>
      </c>
      <c r="B13556">
        <v>503035416</v>
      </c>
      <c r="C13556">
        <v>180348</v>
      </c>
      <c r="D13556" t="s">
        <v>11053</v>
      </c>
      <c r="E13556" s="1">
        <v>43801.423182870371</v>
      </c>
      <c r="F13556">
        <v>3</v>
      </c>
      <c r="G13556" t="s">
        <v>33</v>
      </c>
      <c r="H13556">
        <v>220</v>
      </c>
      <c r="I13556" s="1">
        <v>43861.708333333336</v>
      </c>
      <c r="J13556" s="2">
        <f t="shared" si="633"/>
        <v>1</v>
      </c>
      <c r="K13556" s="2" t="str">
        <f>IFERROR(VLOOKUP(A13556,Aux!A:B,2,0),"Outros")</f>
        <v>Hospitais</v>
      </c>
      <c r="L13556" s="2">
        <f t="shared" si="634"/>
        <v>2019</v>
      </c>
      <c r="M13556">
        <f t="shared" si="635"/>
        <v>49</v>
      </c>
    </row>
    <row r="13557" spans="1:13" x14ac:dyDescent="0.35">
      <c r="A13557" t="s">
        <v>177</v>
      </c>
      <c r="B13557">
        <v>506609553</v>
      </c>
      <c r="C13557">
        <v>180349</v>
      </c>
      <c r="D13557" t="s">
        <v>11054</v>
      </c>
      <c r="E13557" s="1">
        <v>43801.425405092596</v>
      </c>
      <c r="F13557">
        <v>3</v>
      </c>
      <c r="G13557" t="s">
        <v>3169</v>
      </c>
      <c r="H13557">
        <v>340</v>
      </c>
      <c r="I13557" s="1">
        <v>43825.999305555553</v>
      </c>
      <c r="J13557" s="2">
        <f t="shared" si="633"/>
        <v>1</v>
      </c>
      <c r="K13557" s="2" t="str">
        <f>IFERROR(VLOOKUP(A13557,Aux!A:B,2,0),"Outros")</f>
        <v>Municípios</v>
      </c>
      <c r="L13557" s="2">
        <f t="shared" si="634"/>
        <v>2019</v>
      </c>
      <c r="M13557">
        <f t="shared" si="635"/>
        <v>49</v>
      </c>
    </row>
    <row r="13558" spans="1:13" x14ac:dyDescent="0.35">
      <c r="A13558" t="s">
        <v>112</v>
      </c>
      <c r="B13558">
        <v>501144218</v>
      </c>
      <c r="C13558">
        <v>180350</v>
      </c>
      <c r="E13558" s="1">
        <v>43801.432986111111</v>
      </c>
      <c r="F13558">
        <v>13</v>
      </c>
      <c r="G13558" t="s">
        <v>33</v>
      </c>
      <c r="H13558">
        <v>400</v>
      </c>
      <c r="J13558" s="2">
        <f t="shared" si="633"/>
        <v>1</v>
      </c>
      <c r="K13558" s="2" t="str">
        <f>IFERROR(VLOOKUP(A13558,Aux!A:B,2,0),"Outros")</f>
        <v>Municípios</v>
      </c>
      <c r="L13558" s="2">
        <f t="shared" si="634"/>
        <v>2019</v>
      </c>
      <c r="M13558">
        <f t="shared" si="635"/>
        <v>49</v>
      </c>
    </row>
    <row r="13559" spans="1:13" x14ac:dyDescent="0.35">
      <c r="A13559" t="s">
        <v>18</v>
      </c>
      <c r="B13559">
        <v>502177080</v>
      </c>
      <c r="C13559">
        <v>180351</v>
      </c>
      <c r="D13559" t="s">
        <v>11727</v>
      </c>
      <c r="E13559" s="1">
        <v>43801.434398148151</v>
      </c>
      <c r="F13559">
        <v>13</v>
      </c>
      <c r="G13559" t="s">
        <v>922</v>
      </c>
      <c r="H13559">
        <v>340</v>
      </c>
      <c r="I13559" s="1">
        <v>43804.708333333336</v>
      </c>
      <c r="J13559" s="2">
        <f t="shared" si="633"/>
        <v>1</v>
      </c>
      <c r="K13559" s="2" t="str">
        <f>IFERROR(VLOOKUP(A13559,Aux!A:B,2,0),"Outros")</f>
        <v>Municípios</v>
      </c>
      <c r="L13559" s="2">
        <f t="shared" si="634"/>
        <v>2019</v>
      </c>
      <c r="M13559">
        <f t="shared" si="635"/>
        <v>49</v>
      </c>
    </row>
    <row r="13560" spans="1:13" x14ac:dyDescent="0.35">
      <c r="A13560" t="s">
        <v>112</v>
      </c>
      <c r="B13560">
        <v>501144218</v>
      </c>
      <c r="C13560">
        <v>180352</v>
      </c>
      <c r="E13560" s="1">
        <v>43801.437534722223</v>
      </c>
      <c r="F13560">
        <v>13</v>
      </c>
      <c r="G13560" t="s">
        <v>33</v>
      </c>
      <c r="H13560">
        <v>1</v>
      </c>
      <c r="J13560" s="2">
        <f t="shared" si="633"/>
        <v>1</v>
      </c>
      <c r="K13560" s="2" t="str">
        <f>IFERROR(VLOOKUP(A13560,Aux!A:B,2,0),"Outros")</f>
        <v>Municípios</v>
      </c>
      <c r="L13560" s="2">
        <f t="shared" si="634"/>
        <v>2019</v>
      </c>
      <c r="M13560">
        <f t="shared" si="635"/>
        <v>49</v>
      </c>
    </row>
    <row r="13561" spans="1:13" x14ac:dyDescent="0.35">
      <c r="A13561" t="s">
        <v>37</v>
      </c>
      <c r="B13561">
        <v>506187543</v>
      </c>
      <c r="C13561">
        <v>180353</v>
      </c>
      <c r="D13561" t="s">
        <v>10608</v>
      </c>
      <c r="E13561" s="1">
        <v>43801.440127314818</v>
      </c>
      <c r="F13561">
        <v>13</v>
      </c>
      <c r="G13561" t="s">
        <v>522</v>
      </c>
      <c r="H13561">
        <v>1</v>
      </c>
      <c r="I13561" s="1">
        <v>43800.999305555553</v>
      </c>
      <c r="J13561" s="2">
        <f t="shared" si="633"/>
        <v>1</v>
      </c>
      <c r="K13561" s="2" t="str">
        <f>IFERROR(VLOOKUP(A13561,Aux!A:B,2,0),"Outros")</f>
        <v>Municípios</v>
      </c>
      <c r="L13561" s="2">
        <f t="shared" si="634"/>
        <v>2019</v>
      </c>
      <c r="M13561">
        <f t="shared" si="635"/>
        <v>49</v>
      </c>
    </row>
    <row r="13562" spans="1:13" x14ac:dyDescent="0.35">
      <c r="A13562" t="s">
        <v>895</v>
      </c>
      <c r="B13562">
        <v>501305564</v>
      </c>
      <c r="C13562">
        <v>180354</v>
      </c>
      <c r="D13562" t="s">
        <v>10999</v>
      </c>
      <c r="E13562" s="1">
        <v>43801.443483796298</v>
      </c>
      <c r="F13562">
        <v>3</v>
      </c>
      <c r="G13562" t="s">
        <v>1078</v>
      </c>
      <c r="H13562">
        <v>1</v>
      </c>
      <c r="I13562" s="1">
        <v>25569.999305555557</v>
      </c>
      <c r="J13562" s="2">
        <f t="shared" si="633"/>
        <v>1</v>
      </c>
      <c r="K13562" s="2" t="str">
        <f>IFERROR(VLOOKUP(A13562,Aux!A:B,2,0),"Outros")</f>
        <v>Municípios</v>
      </c>
      <c r="L13562" s="2">
        <f t="shared" si="634"/>
        <v>2019</v>
      </c>
      <c r="M13562">
        <f t="shared" si="635"/>
        <v>49</v>
      </c>
    </row>
    <row r="13563" spans="1:13" x14ac:dyDescent="0.35">
      <c r="A13563" t="s">
        <v>54</v>
      </c>
      <c r="B13563">
        <v>508345464</v>
      </c>
      <c r="C13563">
        <v>180355</v>
      </c>
      <c r="D13563" t="s">
        <v>11000</v>
      </c>
      <c r="E13563" s="1">
        <v>43801.445717592593</v>
      </c>
      <c r="F13563">
        <v>3</v>
      </c>
      <c r="G13563" t="s">
        <v>250</v>
      </c>
      <c r="H13563">
        <v>360</v>
      </c>
      <c r="I13563" s="1">
        <v>43813.75</v>
      </c>
      <c r="J13563" s="2">
        <f t="shared" si="633"/>
        <v>1</v>
      </c>
      <c r="K13563" s="2" t="str">
        <f>IFERROR(VLOOKUP(A13563,Aux!A:B,2,0),"Outros")</f>
        <v>Outros</v>
      </c>
      <c r="L13563" s="2">
        <f t="shared" si="634"/>
        <v>2019</v>
      </c>
      <c r="M13563">
        <f t="shared" si="635"/>
        <v>49</v>
      </c>
    </row>
    <row r="13564" spans="1:13" x14ac:dyDescent="0.35">
      <c r="A13564" t="s">
        <v>48</v>
      </c>
      <c r="B13564">
        <v>503035416</v>
      </c>
      <c r="C13564">
        <v>180356</v>
      </c>
      <c r="D13564" t="s">
        <v>11288</v>
      </c>
      <c r="E13564" s="1">
        <v>43801.446273148147</v>
      </c>
      <c r="F13564">
        <v>1</v>
      </c>
      <c r="G13564" t="s">
        <v>50</v>
      </c>
      <c r="H13564">
        <v>340</v>
      </c>
      <c r="I13564" s="1">
        <v>43815.708333333336</v>
      </c>
      <c r="J13564" s="2">
        <f t="shared" si="633"/>
        <v>1</v>
      </c>
      <c r="K13564" s="2" t="str">
        <f>IFERROR(VLOOKUP(A13564,Aux!A:B,2,0),"Outros")</f>
        <v>Hospitais</v>
      </c>
      <c r="L13564" s="2">
        <f t="shared" si="634"/>
        <v>2019</v>
      </c>
      <c r="M13564">
        <f t="shared" si="635"/>
        <v>49</v>
      </c>
    </row>
    <row r="13565" spans="1:13" x14ac:dyDescent="0.35">
      <c r="A13565" t="s">
        <v>122</v>
      </c>
      <c r="B13565">
        <v>506173968</v>
      </c>
      <c r="C13565">
        <v>180357</v>
      </c>
      <c r="D13565" t="s">
        <v>11001</v>
      </c>
      <c r="E13565" s="1">
        <v>43801.454074074078</v>
      </c>
      <c r="F13565">
        <v>1</v>
      </c>
      <c r="G13565" t="s">
        <v>33</v>
      </c>
      <c r="H13565">
        <v>360</v>
      </c>
      <c r="I13565" s="1">
        <v>43806.75</v>
      </c>
      <c r="J13565" s="2">
        <f t="shared" si="633"/>
        <v>1</v>
      </c>
      <c r="K13565" s="2" t="str">
        <f>IFERROR(VLOOKUP(A13565,Aux!A:B,2,0),"Outros")</f>
        <v>Municípios</v>
      </c>
      <c r="L13565" s="2">
        <f t="shared" si="634"/>
        <v>2019</v>
      </c>
      <c r="M13565">
        <f t="shared" si="635"/>
        <v>49</v>
      </c>
    </row>
    <row r="13566" spans="1:13" x14ac:dyDescent="0.35">
      <c r="A13566" t="s">
        <v>534</v>
      </c>
      <c r="B13566">
        <v>508354617</v>
      </c>
      <c r="C13566">
        <v>180358</v>
      </c>
      <c r="D13566" t="s">
        <v>10771</v>
      </c>
      <c r="E13566" s="1">
        <v>43801.454305555555</v>
      </c>
      <c r="F13566">
        <v>13</v>
      </c>
      <c r="G13566" t="s">
        <v>446</v>
      </c>
      <c r="H13566">
        <v>400</v>
      </c>
      <c r="I13566" s="1">
        <v>25569.999305555557</v>
      </c>
      <c r="J13566" s="2">
        <f t="shared" si="633"/>
        <v>1</v>
      </c>
      <c r="K13566" s="2" t="str">
        <f>IFERROR(VLOOKUP(A13566,Aux!A:B,2,0),"Outros")</f>
        <v>Municípios</v>
      </c>
      <c r="L13566" s="2">
        <f t="shared" si="634"/>
        <v>2019</v>
      </c>
      <c r="M13566">
        <f t="shared" si="635"/>
        <v>49</v>
      </c>
    </row>
    <row r="13567" spans="1:13" x14ac:dyDescent="0.35">
      <c r="A13567" t="s">
        <v>12</v>
      </c>
      <c r="B13567">
        <v>508481287</v>
      </c>
      <c r="C13567">
        <v>180359</v>
      </c>
      <c r="D13567" t="s">
        <v>11002</v>
      </c>
      <c r="E13567" s="1">
        <v>43801.456064814818</v>
      </c>
      <c r="F13567">
        <v>1</v>
      </c>
      <c r="G13567" t="s">
        <v>14</v>
      </c>
      <c r="H13567">
        <v>5</v>
      </c>
      <c r="I13567" s="1">
        <v>43805.708333333336</v>
      </c>
      <c r="J13567" s="2">
        <f t="shared" si="633"/>
        <v>1</v>
      </c>
      <c r="K13567" s="2" t="str">
        <f>IFERROR(VLOOKUP(A13567,Aux!A:B,2,0),"Outros")</f>
        <v>Hospitais</v>
      </c>
      <c r="L13567" s="2">
        <f t="shared" si="634"/>
        <v>2019</v>
      </c>
      <c r="M13567">
        <f t="shared" si="635"/>
        <v>49</v>
      </c>
    </row>
    <row r="13568" spans="1:13" x14ac:dyDescent="0.35">
      <c r="A13568" t="s">
        <v>9</v>
      </c>
      <c r="B13568">
        <v>506673626</v>
      </c>
      <c r="C13568">
        <v>180360</v>
      </c>
      <c r="D13568" t="s">
        <v>11098</v>
      </c>
      <c r="E13568" s="1">
        <v>43801.460972222223</v>
      </c>
      <c r="F13568">
        <v>13</v>
      </c>
      <c r="G13568" t="s">
        <v>11</v>
      </c>
      <c r="H13568">
        <v>360</v>
      </c>
      <c r="I13568" s="1">
        <v>43811.999305555553</v>
      </c>
      <c r="J13568" s="2">
        <f t="shared" si="633"/>
        <v>1</v>
      </c>
      <c r="K13568" s="2" t="str">
        <f>IFERROR(VLOOKUP(A13568,Aux!A:B,2,0),"Outros")</f>
        <v>Municípios</v>
      </c>
      <c r="L13568" s="2">
        <f t="shared" si="634"/>
        <v>2019</v>
      </c>
      <c r="M13568">
        <f t="shared" si="635"/>
        <v>49</v>
      </c>
    </row>
    <row r="13569" spans="1:13" x14ac:dyDescent="0.35">
      <c r="A13569" t="s">
        <v>15</v>
      </c>
      <c r="B13569">
        <v>503541567</v>
      </c>
      <c r="C13569">
        <v>180361</v>
      </c>
      <c r="E13569" s="1">
        <v>43801.466840277775</v>
      </c>
      <c r="F13569">
        <v>3</v>
      </c>
      <c r="H13569">
        <v>400</v>
      </c>
      <c r="J13569" s="2">
        <f t="shared" si="633"/>
        <v>1</v>
      </c>
      <c r="K13569" s="2" t="str">
        <f>IFERROR(VLOOKUP(A13569,Aux!A:B,2,0),"Outros")</f>
        <v>Municípios</v>
      </c>
      <c r="L13569" s="2">
        <f t="shared" si="634"/>
        <v>2019</v>
      </c>
      <c r="M13569">
        <f t="shared" si="635"/>
        <v>49</v>
      </c>
    </row>
    <row r="13570" spans="1:13" x14ac:dyDescent="0.35">
      <c r="A13570" t="s">
        <v>15</v>
      </c>
      <c r="B13570">
        <v>503541567</v>
      </c>
      <c r="C13570">
        <v>180362</v>
      </c>
      <c r="D13570" t="s">
        <v>11579</v>
      </c>
      <c r="E13570" s="1">
        <v>43801.466898148145</v>
      </c>
      <c r="F13570">
        <v>13</v>
      </c>
      <c r="G13570" t="s">
        <v>3117</v>
      </c>
      <c r="H13570">
        <v>340</v>
      </c>
      <c r="I13570" s="1">
        <v>43808.999305555553</v>
      </c>
      <c r="J13570" s="2">
        <f t="shared" ref="J13570:J13633" si="636">IF(C13570=C13569,"",1)</f>
        <v>1</v>
      </c>
      <c r="K13570" s="2" t="str">
        <f>IFERROR(VLOOKUP(A13570,Aux!A:B,2,0),"Outros")</f>
        <v>Municípios</v>
      </c>
      <c r="L13570" s="2">
        <f t="shared" ref="L13570:L13633" si="637">YEAR(E13570)</f>
        <v>2019</v>
      </c>
      <c r="M13570">
        <f t="shared" ref="M13570:M13633" si="638">WEEKNUM(E13570)</f>
        <v>49</v>
      </c>
    </row>
    <row r="13571" spans="1:13" x14ac:dyDescent="0.35">
      <c r="A13571" t="s">
        <v>24</v>
      </c>
      <c r="B13571">
        <v>508741823</v>
      </c>
      <c r="C13571">
        <v>180363</v>
      </c>
      <c r="D13571" t="s">
        <v>11580</v>
      </c>
      <c r="E13571" s="1">
        <v>43801.4684375</v>
      </c>
      <c r="F13571">
        <v>3</v>
      </c>
      <c r="G13571" t="s">
        <v>26</v>
      </c>
      <c r="H13571">
        <v>340</v>
      </c>
      <c r="I13571" s="1">
        <v>43812.458333333336</v>
      </c>
      <c r="J13571" s="2">
        <f t="shared" si="636"/>
        <v>1</v>
      </c>
      <c r="K13571" s="2" t="str">
        <f>IFERROR(VLOOKUP(A13571,Aux!A:B,2,0),"Outros")</f>
        <v>Hospitais</v>
      </c>
      <c r="L13571" s="2">
        <f t="shared" si="637"/>
        <v>2019</v>
      </c>
      <c r="M13571">
        <f t="shared" si="638"/>
        <v>49</v>
      </c>
    </row>
    <row r="13572" spans="1:13" x14ac:dyDescent="0.35">
      <c r="A13572" t="s">
        <v>336</v>
      </c>
      <c r="B13572">
        <v>505170876</v>
      </c>
      <c r="C13572">
        <v>180364</v>
      </c>
      <c r="D13572" t="s">
        <v>11055</v>
      </c>
      <c r="E13572" s="1">
        <v>43801.472048611111</v>
      </c>
      <c r="F13572">
        <v>13</v>
      </c>
      <c r="G13572" t="s">
        <v>345</v>
      </c>
      <c r="H13572">
        <v>360</v>
      </c>
      <c r="I13572" s="1">
        <v>43816.708333333336</v>
      </c>
      <c r="J13572" s="2">
        <f t="shared" si="636"/>
        <v>1</v>
      </c>
      <c r="K13572" s="2" t="str">
        <f>IFERROR(VLOOKUP(A13572,Aux!A:B,2,0),"Outros")</f>
        <v>Municípios</v>
      </c>
      <c r="L13572" s="2">
        <f t="shared" si="637"/>
        <v>2019</v>
      </c>
      <c r="M13572">
        <f t="shared" si="638"/>
        <v>49</v>
      </c>
    </row>
    <row r="13573" spans="1:13" x14ac:dyDescent="0.35">
      <c r="A13573" t="s">
        <v>150</v>
      </c>
      <c r="B13573">
        <v>505309939</v>
      </c>
      <c r="C13573">
        <v>180365</v>
      </c>
      <c r="D13573" t="s">
        <v>11581</v>
      </c>
      <c r="E13573" s="1">
        <v>43801.473379629628</v>
      </c>
      <c r="F13573">
        <v>13</v>
      </c>
      <c r="G13573" t="s">
        <v>1358</v>
      </c>
      <c r="H13573">
        <v>5</v>
      </c>
      <c r="I13573" s="1">
        <v>43815.6875</v>
      </c>
      <c r="J13573" s="2">
        <f t="shared" si="636"/>
        <v>1</v>
      </c>
      <c r="K13573" s="2" t="str">
        <f>IFERROR(VLOOKUP(A13573,Aux!A:B,2,0),"Outros")</f>
        <v>Municípios</v>
      </c>
      <c r="L13573" s="2">
        <f t="shared" si="637"/>
        <v>2019</v>
      </c>
      <c r="M13573">
        <f t="shared" si="638"/>
        <v>49</v>
      </c>
    </row>
    <row r="13574" spans="1:13" x14ac:dyDescent="0.35">
      <c r="A13574" t="s">
        <v>281</v>
      </c>
      <c r="B13574">
        <v>508787033</v>
      </c>
      <c r="C13574">
        <v>180366</v>
      </c>
      <c r="E13574" s="1">
        <v>43801.473483796297</v>
      </c>
      <c r="F13574">
        <v>1</v>
      </c>
      <c r="G13574" t="s">
        <v>33</v>
      </c>
      <c r="H13574">
        <v>400</v>
      </c>
      <c r="J13574" s="2">
        <f t="shared" si="636"/>
        <v>1</v>
      </c>
      <c r="K13574" s="2" t="str">
        <f>IFERROR(VLOOKUP(A13574,Aux!A:B,2,0),"Outros")</f>
        <v>Municípios</v>
      </c>
      <c r="L13574" s="2">
        <f t="shared" si="637"/>
        <v>2019</v>
      </c>
      <c r="M13574">
        <f t="shared" si="638"/>
        <v>49</v>
      </c>
    </row>
    <row r="13575" spans="1:13" x14ac:dyDescent="0.35">
      <c r="A13575" t="s">
        <v>34</v>
      </c>
      <c r="B13575">
        <v>506901173</v>
      </c>
      <c r="C13575">
        <v>180367</v>
      </c>
      <c r="D13575" t="s">
        <v>10555</v>
      </c>
      <c r="E13575" s="1">
        <v>43801.47556712963</v>
      </c>
      <c r="F13575">
        <v>13</v>
      </c>
      <c r="G13575" t="s">
        <v>170</v>
      </c>
      <c r="H13575">
        <v>400</v>
      </c>
      <c r="I13575" s="1">
        <v>43794.75</v>
      </c>
      <c r="J13575" s="2">
        <f t="shared" si="636"/>
        <v>1</v>
      </c>
      <c r="K13575" s="2" t="str">
        <f>IFERROR(VLOOKUP(A13575,Aux!A:B,2,0),"Outros")</f>
        <v>Municípios</v>
      </c>
      <c r="L13575" s="2">
        <f t="shared" si="637"/>
        <v>2019</v>
      </c>
      <c r="M13575">
        <f t="shared" si="638"/>
        <v>49</v>
      </c>
    </row>
    <row r="13576" spans="1:13" x14ac:dyDescent="0.35">
      <c r="A13576" t="s">
        <v>534</v>
      </c>
      <c r="B13576">
        <v>508354617</v>
      </c>
      <c r="C13576">
        <v>180368</v>
      </c>
      <c r="D13576" t="s">
        <v>10771</v>
      </c>
      <c r="E13576" s="1">
        <v>43801.47724537037</v>
      </c>
      <c r="F13576">
        <v>13</v>
      </c>
      <c r="G13576" t="s">
        <v>446</v>
      </c>
      <c r="H13576">
        <v>400</v>
      </c>
      <c r="I13576" s="1">
        <v>25569.999305555557</v>
      </c>
      <c r="J13576" s="2">
        <f t="shared" si="636"/>
        <v>1</v>
      </c>
      <c r="K13576" s="2" t="str">
        <f>IFERROR(VLOOKUP(A13576,Aux!A:B,2,0),"Outros")</f>
        <v>Municípios</v>
      </c>
      <c r="L13576" s="2">
        <f t="shared" si="637"/>
        <v>2019</v>
      </c>
      <c r="M13576">
        <f t="shared" si="638"/>
        <v>49</v>
      </c>
    </row>
    <row r="13577" spans="1:13" x14ac:dyDescent="0.35">
      <c r="A13577" t="s">
        <v>2487</v>
      </c>
      <c r="B13577">
        <v>506809560</v>
      </c>
      <c r="C13577">
        <v>180369</v>
      </c>
      <c r="D13577" t="s">
        <v>11289</v>
      </c>
      <c r="E13577" s="1">
        <v>43801.479270833333</v>
      </c>
      <c r="F13577">
        <v>3</v>
      </c>
      <c r="G13577" t="s">
        <v>4001</v>
      </c>
      <c r="H13577">
        <v>220</v>
      </c>
      <c r="I13577" s="1">
        <v>43862.708333333336</v>
      </c>
      <c r="J13577" s="2">
        <f t="shared" si="636"/>
        <v>1</v>
      </c>
      <c r="K13577" s="2" t="str">
        <f>IFERROR(VLOOKUP(A13577,Aux!A:B,2,0),"Outros")</f>
        <v>Outros</v>
      </c>
      <c r="L13577" s="2">
        <f t="shared" si="637"/>
        <v>2019</v>
      </c>
      <c r="M13577">
        <f t="shared" si="638"/>
        <v>49</v>
      </c>
    </row>
    <row r="13578" spans="1:13" x14ac:dyDescent="0.35">
      <c r="A13578" t="s">
        <v>534</v>
      </c>
      <c r="B13578">
        <v>508354617</v>
      </c>
      <c r="C13578">
        <v>180370</v>
      </c>
      <c r="D13578" t="s">
        <v>10771</v>
      </c>
      <c r="E13578" s="1">
        <v>43801.480023148149</v>
      </c>
      <c r="F13578">
        <v>13</v>
      </c>
      <c r="G13578" t="s">
        <v>446</v>
      </c>
      <c r="H13578">
        <v>360</v>
      </c>
      <c r="I13578" s="1">
        <v>43804.999305555553</v>
      </c>
      <c r="J13578" s="2">
        <f t="shared" si="636"/>
        <v>1</v>
      </c>
      <c r="K13578" s="2" t="str">
        <f>IFERROR(VLOOKUP(A13578,Aux!A:B,2,0),"Outros")</f>
        <v>Municípios</v>
      </c>
      <c r="L13578" s="2">
        <f t="shared" si="637"/>
        <v>2019</v>
      </c>
      <c r="M13578">
        <f t="shared" si="638"/>
        <v>49</v>
      </c>
    </row>
    <row r="13579" spans="1:13" x14ac:dyDescent="0.35">
      <c r="A13579" t="s">
        <v>133</v>
      </c>
      <c r="B13579">
        <v>503539473</v>
      </c>
      <c r="C13579">
        <v>180371</v>
      </c>
      <c r="D13579" t="s">
        <v>11475</v>
      </c>
      <c r="E13579" s="1">
        <v>43801.48574074074</v>
      </c>
      <c r="F13579">
        <v>3</v>
      </c>
      <c r="G13579" t="s">
        <v>135</v>
      </c>
      <c r="H13579">
        <v>360</v>
      </c>
      <c r="I13579" s="1">
        <v>43814.999305555553</v>
      </c>
      <c r="J13579" s="2">
        <f t="shared" si="636"/>
        <v>1</v>
      </c>
      <c r="K13579" s="2" t="str">
        <f>IFERROR(VLOOKUP(A13579,Aux!A:B,2,0),"Outros")</f>
        <v>Municípios</v>
      </c>
      <c r="L13579" s="2">
        <f t="shared" si="637"/>
        <v>2019</v>
      </c>
      <c r="M13579">
        <f t="shared" si="638"/>
        <v>49</v>
      </c>
    </row>
    <row r="13580" spans="1:13" x14ac:dyDescent="0.35">
      <c r="A13580" t="s">
        <v>150</v>
      </c>
      <c r="B13580">
        <v>505309939</v>
      </c>
      <c r="C13580">
        <v>180372</v>
      </c>
      <c r="D13580" t="s">
        <v>11152</v>
      </c>
      <c r="E13580" s="1">
        <v>43801.492303240739</v>
      </c>
      <c r="F13580">
        <v>1</v>
      </c>
      <c r="G13580" t="s">
        <v>152</v>
      </c>
      <c r="H13580">
        <v>360</v>
      </c>
      <c r="I13580" s="1">
        <v>43808.6875</v>
      </c>
      <c r="J13580" s="2">
        <f t="shared" si="636"/>
        <v>1</v>
      </c>
      <c r="K13580" s="2" t="str">
        <f>IFERROR(VLOOKUP(A13580,Aux!A:B,2,0),"Outros")</f>
        <v>Municípios</v>
      </c>
      <c r="L13580" s="2">
        <f t="shared" si="637"/>
        <v>2019</v>
      </c>
      <c r="M13580">
        <f t="shared" si="638"/>
        <v>49</v>
      </c>
    </row>
    <row r="13581" spans="1:13" x14ac:dyDescent="0.35">
      <c r="A13581" t="s">
        <v>12</v>
      </c>
      <c r="B13581">
        <v>508481287</v>
      </c>
      <c r="C13581">
        <v>180374</v>
      </c>
      <c r="D13581" t="s">
        <v>11249</v>
      </c>
      <c r="E13581" s="1">
        <v>43801.501226851855</v>
      </c>
      <c r="F13581">
        <v>13</v>
      </c>
      <c r="G13581" t="s">
        <v>14</v>
      </c>
      <c r="H13581">
        <v>360</v>
      </c>
      <c r="I13581" s="1">
        <v>43808.708333333336</v>
      </c>
      <c r="J13581" s="2">
        <f t="shared" si="636"/>
        <v>1</v>
      </c>
      <c r="K13581" s="2" t="str">
        <f>IFERROR(VLOOKUP(A13581,Aux!A:B,2,0),"Outros")</f>
        <v>Hospitais</v>
      </c>
      <c r="L13581" s="2">
        <f t="shared" si="637"/>
        <v>2019</v>
      </c>
      <c r="M13581">
        <f t="shared" si="638"/>
        <v>49</v>
      </c>
    </row>
    <row r="13582" spans="1:13" x14ac:dyDescent="0.35">
      <c r="A13582" t="s">
        <v>213</v>
      </c>
      <c r="B13582">
        <v>512012814</v>
      </c>
      <c r="C13582">
        <v>180375</v>
      </c>
      <c r="D13582" t="s">
        <v>11003</v>
      </c>
      <c r="E13582" s="1">
        <v>43801.504537037035</v>
      </c>
      <c r="F13582">
        <v>1</v>
      </c>
      <c r="G13582" t="s">
        <v>1755</v>
      </c>
      <c r="H13582">
        <v>340</v>
      </c>
      <c r="I13582" s="1">
        <v>43811.729166666664</v>
      </c>
      <c r="J13582" s="2">
        <f t="shared" si="636"/>
        <v>1</v>
      </c>
      <c r="K13582" s="2" t="str">
        <f>IFERROR(VLOOKUP(A13582,Aux!A:B,2,0),"Outros")</f>
        <v>Municípios</v>
      </c>
      <c r="L13582" s="2">
        <f t="shared" si="637"/>
        <v>2019</v>
      </c>
      <c r="M13582">
        <f t="shared" si="638"/>
        <v>49</v>
      </c>
    </row>
    <row r="13583" spans="1:13" x14ac:dyDescent="0.35">
      <c r="A13583" t="s">
        <v>45</v>
      </c>
      <c r="B13583">
        <v>680021892</v>
      </c>
      <c r="C13583">
        <v>180376</v>
      </c>
      <c r="D13583" t="s">
        <v>11153</v>
      </c>
      <c r="E13583" s="1">
        <v>43801.505509259259</v>
      </c>
      <c r="F13583">
        <v>3</v>
      </c>
      <c r="G13583" t="s">
        <v>1281</v>
      </c>
      <c r="H13583">
        <v>340</v>
      </c>
      <c r="I13583" s="1">
        <v>43819.999305555553</v>
      </c>
      <c r="J13583" s="2">
        <f t="shared" si="636"/>
        <v>1</v>
      </c>
      <c r="K13583" s="2" t="str">
        <f>IFERROR(VLOOKUP(A13583,Aux!A:B,2,0),"Outros")</f>
        <v>Águas e resíduos</v>
      </c>
      <c r="L13583" s="2">
        <f t="shared" si="637"/>
        <v>2019</v>
      </c>
      <c r="M13583">
        <f t="shared" si="638"/>
        <v>49</v>
      </c>
    </row>
    <row r="13584" spans="1:13" x14ac:dyDescent="0.35">
      <c r="A13584" t="s">
        <v>3948</v>
      </c>
      <c r="B13584">
        <v>502327669</v>
      </c>
      <c r="C13584">
        <v>180377</v>
      </c>
      <c r="D13584" t="s">
        <v>11206</v>
      </c>
      <c r="E13584" s="1">
        <v>43801.514837962961</v>
      </c>
      <c r="F13584">
        <v>4</v>
      </c>
      <c r="G13584" t="s">
        <v>1368</v>
      </c>
      <c r="H13584">
        <v>340</v>
      </c>
      <c r="I13584" s="1">
        <v>43804.999305555553</v>
      </c>
      <c r="J13584" s="2">
        <f t="shared" si="636"/>
        <v>1</v>
      </c>
      <c r="K13584" s="2" t="str">
        <f>IFERROR(VLOOKUP(A13584,Aux!A:B,2,0),"Outros")</f>
        <v>Outros</v>
      </c>
      <c r="L13584" s="2">
        <f t="shared" si="637"/>
        <v>2019</v>
      </c>
      <c r="M13584">
        <f t="shared" si="638"/>
        <v>49</v>
      </c>
    </row>
    <row r="13585" spans="1:13" x14ac:dyDescent="0.35">
      <c r="A13585" t="s">
        <v>130</v>
      </c>
      <c r="B13585">
        <v>512103070</v>
      </c>
      <c r="C13585">
        <v>180378</v>
      </c>
      <c r="D13585" t="s">
        <v>11005</v>
      </c>
      <c r="E13585" s="1">
        <v>43801.537870370368</v>
      </c>
      <c r="F13585">
        <v>1</v>
      </c>
      <c r="G13585" t="s">
        <v>132</v>
      </c>
      <c r="H13585">
        <v>360</v>
      </c>
      <c r="I13585" s="1">
        <v>43811.999305555553</v>
      </c>
      <c r="J13585" s="2">
        <f t="shared" si="636"/>
        <v>1</v>
      </c>
      <c r="K13585" s="2" t="str">
        <f>IFERROR(VLOOKUP(A13585,Aux!A:B,2,0),"Outros")</f>
        <v>Hospitais</v>
      </c>
      <c r="L13585" s="2">
        <f t="shared" si="637"/>
        <v>2019</v>
      </c>
      <c r="M13585">
        <f t="shared" si="638"/>
        <v>49</v>
      </c>
    </row>
    <row r="13586" spans="1:13" x14ac:dyDescent="0.35">
      <c r="A13586" t="s">
        <v>154</v>
      </c>
      <c r="B13586">
        <v>506818829</v>
      </c>
      <c r="C13586">
        <v>180379</v>
      </c>
      <c r="D13586" t="s">
        <v>11004</v>
      </c>
      <c r="E13586" s="1">
        <v>43801.557256944441</v>
      </c>
      <c r="F13586">
        <v>1</v>
      </c>
      <c r="G13586" t="s">
        <v>156</v>
      </c>
      <c r="H13586">
        <v>360</v>
      </c>
      <c r="I13586" s="1">
        <v>43804.999305555553</v>
      </c>
      <c r="J13586" s="2">
        <f t="shared" si="636"/>
        <v>1</v>
      </c>
      <c r="K13586" s="2" t="str">
        <f>IFERROR(VLOOKUP(A13586,Aux!A:B,2,0),"Outros")</f>
        <v>Municípios</v>
      </c>
      <c r="L13586" s="2">
        <f t="shared" si="637"/>
        <v>2019</v>
      </c>
      <c r="M13586">
        <f t="shared" si="638"/>
        <v>49</v>
      </c>
    </row>
    <row r="13587" spans="1:13" x14ac:dyDescent="0.35">
      <c r="A13587" t="s">
        <v>246</v>
      </c>
      <c r="B13587">
        <v>512013241</v>
      </c>
      <c r="C13587">
        <v>180380</v>
      </c>
      <c r="E13587" s="1">
        <v>43801.560891203706</v>
      </c>
      <c r="F13587">
        <v>1</v>
      </c>
      <c r="H13587">
        <v>360</v>
      </c>
      <c r="I13587" s="1">
        <v>43808.729166666664</v>
      </c>
      <c r="J13587" s="2">
        <f t="shared" si="636"/>
        <v>1</v>
      </c>
      <c r="K13587" s="2" t="str">
        <f>IFERROR(VLOOKUP(A13587,Aux!A:B,2,0),"Outros")</f>
        <v>Municípios</v>
      </c>
      <c r="L13587" s="2">
        <f t="shared" si="637"/>
        <v>2019</v>
      </c>
      <c r="M13587">
        <f t="shared" si="638"/>
        <v>49</v>
      </c>
    </row>
    <row r="13588" spans="1:13" x14ac:dyDescent="0.35">
      <c r="A13588" t="s">
        <v>71</v>
      </c>
      <c r="B13588">
        <v>500051054</v>
      </c>
      <c r="C13588">
        <v>180381</v>
      </c>
      <c r="D13588" t="s">
        <v>11582</v>
      </c>
      <c r="E13588" s="1">
        <v>43801.590243055558</v>
      </c>
      <c r="F13588">
        <v>13</v>
      </c>
      <c r="G13588" t="s">
        <v>33</v>
      </c>
      <c r="H13588">
        <v>5</v>
      </c>
      <c r="I13588" s="1">
        <v>43806.791666666664</v>
      </c>
      <c r="J13588" s="2">
        <f t="shared" si="636"/>
        <v>1</v>
      </c>
      <c r="K13588" s="2" t="str">
        <f>IFERROR(VLOOKUP(A13588,Aux!A:B,2,0),"Outros")</f>
        <v>Municípios</v>
      </c>
      <c r="L13588" s="2">
        <f t="shared" si="637"/>
        <v>2019</v>
      </c>
      <c r="M13588">
        <f t="shared" si="638"/>
        <v>49</v>
      </c>
    </row>
    <row r="13589" spans="1:13" x14ac:dyDescent="0.35">
      <c r="A13589" t="s">
        <v>219</v>
      </c>
      <c r="B13589">
        <v>505656000</v>
      </c>
      <c r="C13589">
        <v>180382</v>
      </c>
      <c r="D13589" t="s">
        <v>6306</v>
      </c>
      <c r="E13589" s="1">
        <v>43801.608171296299</v>
      </c>
      <c r="F13589">
        <v>1</v>
      </c>
      <c r="G13589" t="s">
        <v>657</v>
      </c>
      <c r="H13589">
        <v>360</v>
      </c>
      <c r="I13589" s="1">
        <v>43805.999305555553</v>
      </c>
      <c r="J13589" s="2">
        <f t="shared" si="636"/>
        <v>1</v>
      </c>
      <c r="K13589" s="2" t="str">
        <f>IFERROR(VLOOKUP(A13589,Aux!A:B,2,0),"Outros")</f>
        <v>Municípios</v>
      </c>
      <c r="L13589" s="2">
        <f t="shared" si="637"/>
        <v>2019</v>
      </c>
      <c r="M13589">
        <f t="shared" si="638"/>
        <v>49</v>
      </c>
    </row>
    <row r="13590" spans="1:13" x14ac:dyDescent="0.35">
      <c r="A13590" t="s">
        <v>3564</v>
      </c>
      <c r="B13590">
        <v>504746383</v>
      </c>
      <c r="C13590">
        <v>180385</v>
      </c>
      <c r="D13590" t="s">
        <v>11476</v>
      </c>
      <c r="E13590" s="1">
        <v>43801.614872685182</v>
      </c>
      <c r="F13590">
        <v>3</v>
      </c>
      <c r="G13590" t="s">
        <v>1368</v>
      </c>
      <c r="H13590">
        <v>340</v>
      </c>
      <c r="I13590" s="1">
        <v>43810.999305555553</v>
      </c>
      <c r="J13590" s="2">
        <f t="shared" si="636"/>
        <v>1</v>
      </c>
      <c r="K13590" s="2" t="str">
        <f>IFERROR(VLOOKUP(A13590,Aux!A:B,2,0),"Outros")</f>
        <v>Outros</v>
      </c>
      <c r="L13590" s="2">
        <f t="shared" si="637"/>
        <v>2019</v>
      </c>
      <c r="M13590">
        <f t="shared" si="638"/>
        <v>49</v>
      </c>
    </row>
    <row r="13591" spans="1:13" x14ac:dyDescent="0.35">
      <c r="A13591" t="s">
        <v>1086</v>
      </c>
      <c r="B13591">
        <v>504288806</v>
      </c>
      <c r="C13591">
        <v>180387</v>
      </c>
      <c r="D13591" t="s">
        <v>11099</v>
      </c>
      <c r="E13591" s="1">
        <v>43801.615659722222</v>
      </c>
      <c r="F13591">
        <v>3</v>
      </c>
      <c r="G13591" t="s">
        <v>33</v>
      </c>
      <c r="H13591">
        <v>360</v>
      </c>
      <c r="I13591" s="1">
        <v>43810.999305555553</v>
      </c>
      <c r="J13591" s="2">
        <f t="shared" si="636"/>
        <v>1</v>
      </c>
      <c r="K13591" s="2" t="str">
        <f>IFERROR(VLOOKUP(A13591,Aux!A:B,2,0),"Outros")</f>
        <v>Outros</v>
      </c>
      <c r="L13591" s="2">
        <f t="shared" si="637"/>
        <v>2019</v>
      </c>
      <c r="M13591">
        <f t="shared" si="638"/>
        <v>49</v>
      </c>
    </row>
    <row r="13592" spans="1:13" x14ac:dyDescent="0.35">
      <c r="A13592" t="s">
        <v>628</v>
      </c>
      <c r="B13592">
        <v>501258027</v>
      </c>
      <c r="C13592">
        <v>180388</v>
      </c>
      <c r="D13592" t="s">
        <v>11290</v>
      </c>
      <c r="E13592" s="1">
        <v>43801.616724537038</v>
      </c>
      <c r="F13592">
        <v>13</v>
      </c>
      <c r="G13592" t="s">
        <v>759</v>
      </c>
      <c r="H13592">
        <v>340</v>
      </c>
      <c r="I13592" s="1">
        <v>43806.999305555553</v>
      </c>
      <c r="J13592" s="2">
        <f t="shared" si="636"/>
        <v>1</v>
      </c>
      <c r="K13592" s="2" t="str">
        <f>IFERROR(VLOOKUP(A13592,Aux!A:B,2,0),"Outros")</f>
        <v>Municípios</v>
      </c>
      <c r="L13592" s="2">
        <f t="shared" si="637"/>
        <v>2019</v>
      </c>
      <c r="M13592">
        <f t="shared" si="638"/>
        <v>49</v>
      </c>
    </row>
    <row r="13593" spans="1:13" x14ac:dyDescent="0.35">
      <c r="A13593" t="s">
        <v>246</v>
      </c>
      <c r="B13593">
        <v>512013241</v>
      </c>
      <c r="C13593">
        <v>180390</v>
      </c>
      <c r="E13593" s="1">
        <v>43801.621111111112</v>
      </c>
      <c r="F13593">
        <v>1</v>
      </c>
      <c r="H13593">
        <v>360</v>
      </c>
      <c r="I13593" s="1">
        <v>43808.729166666664</v>
      </c>
      <c r="J13593" s="2">
        <f t="shared" si="636"/>
        <v>1</v>
      </c>
      <c r="K13593" s="2" t="str">
        <f>IFERROR(VLOOKUP(A13593,Aux!A:B,2,0),"Outros")</f>
        <v>Municípios</v>
      </c>
      <c r="L13593" s="2">
        <f t="shared" si="637"/>
        <v>2019</v>
      </c>
      <c r="M13593">
        <f t="shared" si="638"/>
        <v>49</v>
      </c>
    </row>
    <row r="13594" spans="1:13" x14ac:dyDescent="0.35">
      <c r="A13594" t="s">
        <v>57</v>
      </c>
      <c r="B13594">
        <v>501294104</v>
      </c>
      <c r="C13594">
        <v>180396</v>
      </c>
      <c r="D13594" t="s">
        <v>11207</v>
      </c>
      <c r="E13594" s="1">
        <v>43801.644745370373</v>
      </c>
      <c r="F13594">
        <v>1</v>
      </c>
      <c r="G13594" t="s">
        <v>103</v>
      </c>
      <c r="H13594">
        <v>340</v>
      </c>
      <c r="I13594" s="1">
        <v>43807.999305555553</v>
      </c>
      <c r="J13594" s="2">
        <f t="shared" si="636"/>
        <v>1</v>
      </c>
      <c r="K13594" s="2" t="str">
        <f>IFERROR(VLOOKUP(A13594,Aux!A:B,2,0),"Outros")</f>
        <v>Municípios</v>
      </c>
      <c r="L13594" s="2">
        <f t="shared" si="637"/>
        <v>2019</v>
      </c>
      <c r="M13594">
        <f t="shared" si="638"/>
        <v>49</v>
      </c>
    </row>
    <row r="13595" spans="1:13" x14ac:dyDescent="0.35">
      <c r="A13595" t="s">
        <v>12</v>
      </c>
      <c r="B13595">
        <v>508481287</v>
      </c>
      <c r="C13595">
        <v>180397</v>
      </c>
      <c r="D13595" t="s">
        <v>11531</v>
      </c>
      <c r="E13595" s="1">
        <v>43801.646817129629</v>
      </c>
      <c r="F13595">
        <v>1</v>
      </c>
      <c r="G13595" t="s">
        <v>14</v>
      </c>
      <c r="H13595">
        <v>340</v>
      </c>
      <c r="I13595" s="1">
        <v>43803.708333333336</v>
      </c>
      <c r="J13595" s="2">
        <f t="shared" si="636"/>
        <v>1</v>
      </c>
      <c r="K13595" s="2" t="str">
        <f>IFERROR(VLOOKUP(A13595,Aux!A:B,2,0),"Outros")</f>
        <v>Hospitais</v>
      </c>
      <c r="L13595" s="2">
        <f t="shared" si="637"/>
        <v>2019</v>
      </c>
      <c r="M13595">
        <f t="shared" si="638"/>
        <v>49</v>
      </c>
    </row>
    <row r="13596" spans="1:13" x14ac:dyDescent="0.35">
      <c r="A13596" t="s">
        <v>267</v>
      </c>
      <c r="B13596">
        <v>505307685</v>
      </c>
      <c r="C13596">
        <v>180398</v>
      </c>
      <c r="D13596" t="s">
        <v>11583</v>
      </c>
      <c r="E13596" s="1">
        <v>43801.654236111113</v>
      </c>
      <c r="F13596">
        <v>13</v>
      </c>
      <c r="G13596" t="s">
        <v>1330</v>
      </c>
      <c r="H13596">
        <v>360</v>
      </c>
      <c r="I13596" s="1">
        <v>43808.999305555553</v>
      </c>
      <c r="J13596" s="2">
        <f t="shared" si="636"/>
        <v>1</v>
      </c>
      <c r="K13596" s="2" t="str">
        <f>IFERROR(VLOOKUP(A13596,Aux!A:B,2,0),"Outros")</f>
        <v>Municípios</v>
      </c>
      <c r="L13596" s="2">
        <f t="shared" si="637"/>
        <v>2019</v>
      </c>
      <c r="M13596">
        <f t="shared" si="638"/>
        <v>49</v>
      </c>
    </row>
    <row r="13597" spans="1:13" x14ac:dyDescent="0.35">
      <c r="A13597" t="s">
        <v>130</v>
      </c>
      <c r="B13597">
        <v>512103070</v>
      </c>
      <c r="C13597">
        <v>180399</v>
      </c>
      <c r="D13597" t="s">
        <v>11005</v>
      </c>
      <c r="E13597" s="1">
        <v>43801.66</v>
      </c>
      <c r="F13597">
        <v>1</v>
      </c>
      <c r="G13597" t="s">
        <v>132</v>
      </c>
      <c r="H13597">
        <v>360</v>
      </c>
      <c r="I13597" s="1">
        <v>43811.999305555553</v>
      </c>
      <c r="J13597" s="2">
        <f t="shared" si="636"/>
        <v>1</v>
      </c>
      <c r="K13597" s="2" t="str">
        <f>IFERROR(VLOOKUP(A13597,Aux!A:B,2,0),"Outros")</f>
        <v>Hospitais</v>
      </c>
      <c r="L13597" s="2">
        <f t="shared" si="637"/>
        <v>2019</v>
      </c>
      <c r="M13597">
        <f t="shared" si="638"/>
        <v>49</v>
      </c>
    </row>
    <row r="13598" spans="1:13" x14ac:dyDescent="0.35">
      <c r="A13598" t="s">
        <v>628</v>
      </c>
      <c r="B13598">
        <v>501258027</v>
      </c>
      <c r="C13598">
        <v>180400</v>
      </c>
      <c r="D13598" t="s">
        <v>11532</v>
      </c>
      <c r="E13598" s="1">
        <v>43801.677835648145</v>
      </c>
      <c r="F13598">
        <v>13</v>
      </c>
      <c r="G13598" t="s">
        <v>759</v>
      </c>
      <c r="H13598">
        <v>340</v>
      </c>
      <c r="I13598" s="1">
        <v>43806.999305555553</v>
      </c>
      <c r="J13598" s="2">
        <f t="shared" si="636"/>
        <v>1</v>
      </c>
      <c r="K13598" s="2" t="str">
        <f>IFERROR(VLOOKUP(A13598,Aux!A:B,2,0),"Outros")</f>
        <v>Municípios</v>
      </c>
      <c r="L13598" s="2">
        <f t="shared" si="637"/>
        <v>2019</v>
      </c>
      <c r="M13598">
        <f t="shared" si="638"/>
        <v>49</v>
      </c>
    </row>
    <row r="13599" spans="1:13" x14ac:dyDescent="0.35">
      <c r="A13599" t="s">
        <v>130</v>
      </c>
      <c r="B13599">
        <v>512103070</v>
      </c>
      <c r="C13599">
        <v>180401</v>
      </c>
      <c r="D13599" t="s">
        <v>11005</v>
      </c>
      <c r="E13599" s="1">
        <v>43801.680162037039</v>
      </c>
      <c r="F13599">
        <v>1</v>
      </c>
      <c r="G13599" t="s">
        <v>132</v>
      </c>
      <c r="H13599">
        <v>340</v>
      </c>
      <c r="I13599" s="1">
        <v>43811.999305555553</v>
      </c>
      <c r="J13599" s="2">
        <f t="shared" si="636"/>
        <v>1</v>
      </c>
      <c r="K13599" s="2" t="str">
        <f>IFERROR(VLOOKUP(A13599,Aux!A:B,2,0),"Outros")</f>
        <v>Hospitais</v>
      </c>
      <c r="L13599" s="2">
        <f t="shared" si="637"/>
        <v>2019</v>
      </c>
      <c r="M13599">
        <f t="shared" si="638"/>
        <v>49</v>
      </c>
    </row>
    <row r="13600" spans="1:13" x14ac:dyDescent="0.35">
      <c r="A13600" t="s">
        <v>130</v>
      </c>
      <c r="B13600">
        <v>512103070</v>
      </c>
      <c r="C13600">
        <v>180403</v>
      </c>
      <c r="D13600" t="s">
        <v>11005</v>
      </c>
      <c r="E13600" s="1">
        <v>43801.701215277775</v>
      </c>
      <c r="F13600">
        <v>1</v>
      </c>
      <c r="G13600" t="s">
        <v>132</v>
      </c>
      <c r="H13600">
        <v>220</v>
      </c>
      <c r="I13600" s="1">
        <v>43811.999305555553</v>
      </c>
      <c r="J13600" s="2">
        <f t="shared" si="636"/>
        <v>1</v>
      </c>
      <c r="K13600" s="2" t="str">
        <f>IFERROR(VLOOKUP(A13600,Aux!A:B,2,0),"Outros")</f>
        <v>Hospitais</v>
      </c>
      <c r="L13600" s="2">
        <f t="shared" si="637"/>
        <v>2019</v>
      </c>
      <c r="M13600">
        <f t="shared" si="638"/>
        <v>49</v>
      </c>
    </row>
    <row r="13601" spans="1:13" x14ac:dyDescent="0.35">
      <c r="A13601" t="s">
        <v>246</v>
      </c>
      <c r="B13601">
        <v>512013241</v>
      </c>
      <c r="C13601">
        <v>180405</v>
      </c>
      <c r="E13601" s="1">
        <v>43801.710428240738</v>
      </c>
      <c r="F13601">
        <v>1</v>
      </c>
      <c r="H13601">
        <v>5</v>
      </c>
      <c r="I13601" s="1">
        <v>43808.729166666664</v>
      </c>
      <c r="J13601" s="2">
        <f t="shared" si="636"/>
        <v>1</v>
      </c>
      <c r="K13601" s="2" t="str">
        <f>IFERROR(VLOOKUP(A13601,Aux!A:B,2,0),"Outros")</f>
        <v>Municípios</v>
      </c>
      <c r="L13601" s="2">
        <f t="shared" si="637"/>
        <v>2019</v>
      </c>
      <c r="M13601">
        <f t="shared" si="638"/>
        <v>49</v>
      </c>
    </row>
    <row r="13602" spans="1:13" x14ac:dyDescent="0.35">
      <c r="A13602" t="s">
        <v>724</v>
      </c>
      <c r="B13602">
        <v>501273433</v>
      </c>
      <c r="C13602">
        <v>180407</v>
      </c>
      <c r="D13602" t="s">
        <v>11728</v>
      </c>
      <c r="E13602" s="1">
        <v>43801.717557870368</v>
      </c>
      <c r="F13602">
        <v>3</v>
      </c>
      <c r="G13602" t="s">
        <v>4364</v>
      </c>
      <c r="H13602">
        <v>220</v>
      </c>
      <c r="I13602" s="1">
        <v>43838.999305555553</v>
      </c>
      <c r="J13602" s="2">
        <f t="shared" si="636"/>
        <v>1</v>
      </c>
      <c r="K13602" s="2" t="str">
        <f>IFERROR(VLOOKUP(A13602,Aux!A:B,2,0),"Outros")</f>
        <v>Municípios</v>
      </c>
      <c r="L13602" s="2">
        <f t="shared" si="637"/>
        <v>2019</v>
      </c>
      <c r="M13602">
        <f t="shared" si="638"/>
        <v>49</v>
      </c>
    </row>
    <row r="13603" spans="1:13" x14ac:dyDescent="0.35">
      <c r="A13603" t="s">
        <v>12</v>
      </c>
      <c r="B13603">
        <v>508481287</v>
      </c>
      <c r="C13603">
        <v>180408</v>
      </c>
      <c r="D13603" t="s">
        <v>10846</v>
      </c>
      <c r="E13603" s="1">
        <v>43801.72483796296</v>
      </c>
      <c r="F13603">
        <v>1</v>
      </c>
      <c r="G13603" t="s">
        <v>14</v>
      </c>
      <c r="H13603">
        <v>360</v>
      </c>
      <c r="I13603" s="1">
        <v>43804.708333333336</v>
      </c>
      <c r="J13603" s="2">
        <f t="shared" si="636"/>
        <v>1</v>
      </c>
      <c r="K13603" s="2" t="str">
        <f>IFERROR(VLOOKUP(A13603,Aux!A:B,2,0),"Outros")</f>
        <v>Hospitais</v>
      </c>
      <c r="L13603" s="2">
        <f t="shared" si="637"/>
        <v>2019</v>
      </c>
      <c r="M13603">
        <f t="shared" si="638"/>
        <v>49</v>
      </c>
    </row>
    <row r="13604" spans="1:13" x14ac:dyDescent="0.35">
      <c r="A13604" t="s">
        <v>31</v>
      </c>
      <c r="B13604">
        <v>508180457</v>
      </c>
      <c r="C13604">
        <v>180409</v>
      </c>
      <c r="D13604" t="s">
        <v>11056</v>
      </c>
      <c r="E13604" s="1">
        <v>43801.752870370372</v>
      </c>
      <c r="F13604">
        <v>13</v>
      </c>
      <c r="G13604" t="s">
        <v>1140</v>
      </c>
      <c r="H13604">
        <v>5</v>
      </c>
      <c r="I13604" s="1">
        <v>43812.75</v>
      </c>
      <c r="J13604" s="2">
        <f t="shared" si="636"/>
        <v>1</v>
      </c>
      <c r="K13604" s="2" t="str">
        <f>IFERROR(VLOOKUP(A13604,Aux!A:B,2,0),"Outros")</f>
        <v>Outros</v>
      </c>
      <c r="L13604" s="2">
        <f t="shared" si="637"/>
        <v>2019</v>
      </c>
      <c r="M13604">
        <f t="shared" si="638"/>
        <v>49</v>
      </c>
    </row>
    <row r="13605" spans="1:13" x14ac:dyDescent="0.35">
      <c r="A13605" t="s">
        <v>27</v>
      </c>
      <c r="B13605">
        <v>505584760</v>
      </c>
      <c r="C13605">
        <v>180410</v>
      </c>
      <c r="D13605" t="s">
        <v>11291</v>
      </c>
      <c r="E13605" s="1">
        <v>43802.378437500003</v>
      </c>
      <c r="F13605">
        <v>3</v>
      </c>
      <c r="G13605" t="s">
        <v>11292</v>
      </c>
      <c r="H13605">
        <v>340</v>
      </c>
      <c r="I13605" s="1">
        <v>43826.999305555553</v>
      </c>
      <c r="J13605" s="2">
        <f t="shared" si="636"/>
        <v>1</v>
      </c>
      <c r="K13605" s="2" t="str">
        <f>IFERROR(VLOOKUP(A13605,Aux!A:B,2,0),"Outros")</f>
        <v>Municípios</v>
      </c>
      <c r="L13605" s="2">
        <f t="shared" si="637"/>
        <v>2019</v>
      </c>
      <c r="M13605">
        <f t="shared" si="638"/>
        <v>49</v>
      </c>
    </row>
    <row r="13606" spans="1:13" x14ac:dyDescent="0.35">
      <c r="A13606" t="s">
        <v>112</v>
      </c>
      <c r="B13606">
        <v>501144218</v>
      </c>
      <c r="C13606">
        <v>180411</v>
      </c>
      <c r="D13606" t="s">
        <v>11477</v>
      </c>
      <c r="E13606" s="1">
        <v>43802.389270833337</v>
      </c>
      <c r="F13606">
        <v>13</v>
      </c>
      <c r="G13606" t="s">
        <v>114</v>
      </c>
      <c r="H13606">
        <v>340</v>
      </c>
      <c r="I13606" s="1">
        <v>43815.75</v>
      </c>
      <c r="J13606" s="2">
        <f t="shared" si="636"/>
        <v>1</v>
      </c>
      <c r="K13606" s="2" t="str">
        <f>IFERROR(VLOOKUP(A13606,Aux!A:B,2,0),"Outros")</f>
        <v>Municípios</v>
      </c>
      <c r="L13606" s="2">
        <f t="shared" si="637"/>
        <v>2019</v>
      </c>
      <c r="M13606">
        <f t="shared" si="638"/>
        <v>49</v>
      </c>
    </row>
    <row r="13607" spans="1:13" x14ac:dyDescent="0.35">
      <c r="A13607" t="s">
        <v>336</v>
      </c>
      <c r="B13607">
        <v>505170876</v>
      </c>
      <c r="C13607">
        <v>180412</v>
      </c>
      <c r="D13607" t="s">
        <v>11293</v>
      </c>
      <c r="E13607" s="1">
        <v>43802.407037037039</v>
      </c>
      <c r="F13607">
        <v>1</v>
      </c>
      <c r="G13607" t="s">
        <v>345</v>
      </c>
      <c r="H13607">
        <v>360</v>
      </c>
      <c r="I13607" s="1">
        <v>43816.708333333336</v>
      </c>
      <c r="J13607" s="2">
        <f t="shared" si="636"/>
        <v>1</v>
      </c>
      <c r="K13607" s="2" t="str">
        <f>IFERROR(VLOOKUP(A13607,Aux!A:B,2,0),"Outros")</f>
        <v>Municípios</v>
      </c>
      <c r="L13607" s="2">
        <f t="shared" si="637"/>
        <v>2019</v>
      </c>
      <c r="M13607">
        <f t="shared" si="638"/>
        <v>49</v>
      </c>
    </row>
    <row r="13608" spans="1:13" x14ac:dyDescent="0.35">
      <c r="A13608" t="s">
        <v>108</v>
      </c>
      <c r="B13608">
        <v>501222634</v>
      </c>
      <c r="C13608">
        <v>180413</v>
      </c>
      <c r="D13608" t="s">
        <v>11294</v>
      </c>
      <c r="E13608" s="1">
        <v>43802.410196759258</v>
      </c>
      <c r="F13608">
        <v>3</v>
      </c>
      <c r="G13608" t="s">
        <v>110</v>
      </c>
      <c r="H13608">
        <v>220</v>
      </c>
      <c r="I13608" s="1">
        <v>43833.999305555553</v>
      </c>
      <c r="J13608" s="2">
        <f t="shared" si="636"/>
        <v>1</v>
      </c>
      <c r="K13608" s="2" t="str">
        <f>IFERROR(VLOOKUP(A13608,Aux!A:B,2,0),"Outros")</f>
        <v>Municípios</v>
      </c>
      <c r="L13608" s="2">
        <f t="shared" si="637"/>
        <v>2019</v>
      </c>
      <c r="M13608">
        <f t="shared" si="638"/>
        <v>49</v>
      </c>
    </row>
    <row r="13609" spans="1:13" x14ac:dyDescent="0.35">
      <c r="A13609" t="s">
        <v>12</v>
      </c>
      <c r="B13609">
        <v>508481287</v>
      </c>
      <c r="C13609">
        <v>180415</v>
      </c>
      <c r="D13609" t="s">
        <v>11154</v>
      </c>
      <c r="E13609" s="1">
        <v>43802.416979166665</v>
      </c>
      <c r="F13609">
        <v>1</v>
      </c>
      <c r="G13609" t="s">
        <v>14</v>
      </c>
      <c r="H13609">
        <v>360</v>
      </c>
      <c r="I13609" s="1">
        <v>43817.708333333336</v>
      </c>
      <c r="J13609" s="2">
        <f t="shared" si="636"/>
        <v>1</v>
      </c>
      <c r="K13609" s="2" t="str">
        <f>IFERROR(VLOOKUP(A13609,Aux!A:B,2,0),"Outros")</f>
        <v>Hospitais</v>
      </c>
      <c r="L13609" s="2">
        <f t="shared" si="637"/>
        <v>2019</v>
      </c>
      <c r="M13609">
        <f t="shared" si="638"/>
        <v>49</v>
      </c>
    </row>
    <row r="13610" spans="1:13" x14ac:dyDescent="0.35">
      <c r="A13610" t="s">
        <v>336</v>
      </c>
      <c r="B13610">
        <v>505170876</v>
      </c>
      <c r="C13610">
        <v>180417</v>
      </c>
      <c r="D13610" t="s">
        <v>11478</v>
      </c>
      <c r="E13610" s="1">
        <v>43802.422650462962</v>
      </c>
      <c r="F13610">
        <v>1</v>
      </c>
      <c r="G13610" t="s">
        <v>345</v>
      </c>
      <c r="H13610">
        <v>360</v>
      </c>
      <c r="I13610" s="1">
        <v>43816.708333333336</v>
      </c>
      <c r="J13610" s="2">
        <f t="shared" si="636"/>
        <v>1</v>
      </c>
      <c r="K13610" s="2" t="str">
        <f>IFERROR(VLOOKUP(A13610,Aux!A:B,2,0),"Outros")</f>
        <v>Municípios</v>
      </c>
      <c r="L13610" s="2">
        <f t="shared" si="637"/>
        <v>2019</v>
      </c>
      <c r="M13610">
        <f t="shared" si="638"/>
        <v>49</v>
      </c>
    </row>
    <row r="13611" spans="1:13" x14ac:dyDescent="0.35">
      <c r="A13611" t="s">
        <v>112</v>
      </c>
      <c r="B13611">
        <v>501144218</v>
      </c>
      <c r="C13611">
        <v>180418</v>
      </c>
      <c r="D13611" t="s">
        <v>11295</v>
      </c>
      <c r="E13611" s="1">
        <v>43802.430358796293</v>
      </c>
      <c r="F13611">
        <v>13</v>
      </c>
      <c r="G13611" t="s">
        <v>114</v>
      </c>
      <c r="H13611">
        <v>360</v>
      </c>
      <c r="I13611" s="1">
        <v>43805.75</v>
      </c>
      <c r="J13611" s="2">
        <f t="shared" si="636"/>
        <v>1</v>
      </c>
      <c r="K13611" s="2" t="str">
        <f>IFERROR(VLOOKUP(A13611,Aux!A:B,2,0),"Outros")</f>
        <v>Municípios</v>
      </c>
      <c r="L13611" s="2">
        <f t="shared" si="637"/>
        <v>2019</v>
      </c>
      <c r="M13611">
        <f t="shared" si="638"/>
        <v>49</v>
      </c>
    </row>
    <row r="13612" spans="1:13" x14ac:dyDescent="0.35">
      <c r="A13612" t="s">
        <v>281</v>
      </c>
      <c r="B13612">
        <v>508787033</v>
      </c>
      <c r="C13612">
        <v>180419</v>
      </c>
      <c r="E13612" s="1">
        <v>43802.440983796296</v>
      </c>
      <c r="F13612">
        <v>1</v>
      </c>
      <c r="G13612" t="s">
        <v>33</v>
      </c>
      <c r="H13612">
        <v>400</v>
      </c>
      <c r="J13612" s="2">
        <f t="shared" si="636"/>
        <v>1</v>
      </c>
      <c r="K13612" s="2" t="str">
        <f>IFERROR(VLOOKUP(A13612,Aux!A:B,2,0),"Outros")</f>
        <v>Municípios</v>
      </c>
      <c r="L13612" s="2">
        <f t="shared" si="637"/>
        <v>2019</v>
      </c>
      <c r="M13612">
        <f t="shared" si="638"/>
        <v>49</v>
      </c>
    </row>
    <row r="13613" spans="1:13" x14ac:dyDescent="0.35">
      <c r="A13613" t="s">
        <v>246</v>
      </c>
      <c r="B13613">
        <v>512013241</v>
      </c>
      <c r="C13613">
        <v>180420</v>
      </c>
      <c r="E13613" s="1">
        <v>43802.441076388888</v>
      </c>
      <c r="F13613">
        <v>1</v>
      </c>
      <c r="H13613">
        <v>360</v>
      </c>
      <c r="I13613" s="1">
        <v>43809.729166666664</v>
      </c>
      <c r="J13613" s="2">
        <f t="shared" si="636"/>
        <v>1</v>
      </c>
      <c r="K13613" s="2" t="str">
        <f>IFERROR(VLOOKUP(A13613,Aux!A:B,2,0),"Outros")</f>
        <v>Municípios</v>
      </c>
      <c r="L13613" s="2">
        <f t="shared" si="637"/>
        <v>2019</v>
      </c>
      <c r="M13613">
        <f t="shared" si="638"/>
        <v>49</v>
      </c>
    </row>
    <row r="13614" spans="1:13" x14ac:dyDescent="0.35">
      <c r="A13614" t="s">
        <v>219</v>
      </c>
      <c r="B13614">
        <v>505656000</v>
      </c>
      <c r="C13614">
        <v>180421</v>
      </c>
      <c r="D13614" t="s">
        <v>11100</v>
      </c>
      <c r="E13614" s="1">
        <v>43802.44127314815</v>
      </c>
      <c r="F13614">
        <v>13</v>
      </c>
      <c r="G13614" t="s">
        <v>657</v>
      </c>
      <c r="H13614">
        <v>360</v>
      </c>
      <c r="I13614" s="1">
        <v>43809.999305555553</v>
      </c>
      <c r="J13614" s="2">
        <f t="shared" si="636"/>
        <v>1</v>
      </c>
      <c r="K13614" s="2" t="str">
        <f>IFERROR(VLOOKUP(A13614,Aux!A:B,2,0),"Outros")</f>
        <v>Municípios</v>
      </c>
      <c r="L13614" s="2">
        <f t="shared" si="637"/>
        <v>2019</v>
      </c>
      <c r="M13614">
        <f t="shared" si="638"/>
        <v>49</v>
      </c>
    </row>
    <row r="13615" spans="1:13" x14ac:dyDescent="0.35">
      <c r="A13615" t="s">
        <v>154</v>
      </c>
      <c r="B13615">
        <v>506818829</v>
      </c>
      <c r="C13615">
        <v>180423</v>
      </c>
      <c r="D13615" t="s">
        <v>11296</v>
      </c>
      <c r="E13615" s="1">
        <v>43802.450659722221</v>
      </c>
      <c r="F13615">
        <v>3</v>
      </c>
      <c r="G13615" t="s">
        <v>156</v>
      </c>
      <c r="H13615">
        <v>360</v>
      </c>
      <c r="I13615" s="1">
        <v>43820.999305555553</v>
      </c>
      <c r="J13615" s="2">
        <f t="shared" si="636"/>
        <v>1</v>
      </c>
      <c r="K13615" s="2" t="str">
        <f>IFERROR(VLOOKUP(A13615,Aux!A:B,2,0),"Outros")</f>
        <v>Municípios</v>
      </c>
      <c r="L13615" s="2">
        <f t="shared" si="637"/>
        <v>2019</v>
      </c>
      <c r="M13615">
        <f t="shared" si="638"/>
        <v>49</v>
      </c>
    </row>
    <row r="13616" spans="1:13" x14ac:dyDescent="0.35">
      <c r="A13616" t="s">
        <v>143</v>
      </c>
      <c r="B13616">
        <v>506801969</v>
      </c>
      <c r="C13616">
        <v>180424</v>
      </c>
      <c r="D13616" t="s">
        <v>11377</v>
      </c>
      <c r="E13616" s="1">
        <v>43802.452893518515</v>
      </c>
      <c r="F13616">
        <v>1</v>
      </c>
      <c r="G13616" t="s">
        <v>1117</v>
      </c>
      <c r="H13616">
        <v>360</v>
      </c>
      <c r="I13616" s="1">
        <v>43805.708333333336</v>
      </c>
      <c r="J13616" s="2">
        <f t="shared" si="636"/>
        <v>1</v>
      </c>
      <c r="K13616" s="2" t="str">
        <f>IFERROR(VLOOKUP(A13616,Aux!A:B,2,0),"Outros")</f>
        <v>Municípios</v>
      </c>
      <c r="L13616" s="2">
        <f t="shared" si="637"/>
        <v>2019</v>
      </c>
      <c r="M13616">
        <f t="shared" si="638"/>
        <v>49</v>
      </c>
    </row>
    <row r="13617" spans="1:13" x14ac:dyDescent="0.35">
      <c r="A13617" t="s">
        <v>12</v>
      </c>
      <c r="B13617">
        <v>508481287</v>
      </c>
      <c r="C13617">
        <v>180425</v>
      </c>
      <c r="D13617" t="s">
        <v>11479</v>
      </c>
      <c r="E13617" s="1">
        <v>43802.4530787037</v>
      </c>
      <c r="F13617">
        <v>3</v>
      </c>
      <c r="G13617" t="s">
        <v>14</v>
      </c>
      <c r="H13617">
        <v>340</v>
      </c>
      <c r="I13617" s="1">
        <v>43811.708333333336</v>
      </c>
      <c r="J13617" s="2">
        <f t="shared" si="636"/>
        <v>1</v>
      </c>
      <c r="K13617" s="2" t="str">
        <f>IFERROR(VLOOKUP(A13617,Aux!A:B,2,0),"Outros")</f>
        <v>Hospitais</v>
      </c>
      <c r="L13617" s="2">
        <f t="shared" si="637"/>
        <v>2019</v>
      </c>
      <c r="M13617">
        <f t="shared" si="638"/>
        <v>49</v>
      </c>
    </row>
    <row r="13618" spans="1:13" x14ac:dyDescent="0.35">
      <c r="A13618" t="s">
        <v>133</v>
      </c>
      <c r="B13618">
        <v>503539473</v>
      </c>
      <c r="C13618">
        <v>180426</v>
      </c>
      <c r="D13618" t="s">
        <v>11297</v>
      </c>
      <c r="E13618" s="1">
        <v>43802.476331018515</v>
      </c>
      <c r="F13618">
        <v>13</v>
      </c>
      <c r="G13618" t="s">
        <v>135</v>
      </c>
      <c r="H13618">
        <v>360</v>
      </c>
      <c r="I13618" s="1">
        <v>43810.999305555553</v>
      </c>
      <c r="J13618" s="2">
        <f t="shared" si="636"/>
        <v>1</v>
      </c>
      <c r="K13618" s="2" t="str">
        <f>IFERROR(VLOOKUP(A13618,Aux!A:B,2,0),"Outros")</f>
        <v>Municípios</v>
      </c>
      <c r="L13618" s="2">
        <f t="shared" si="637"/>
        <v>2019</v>
      </c>
      <c r="M13618">
        <f t="shared" si="638"/>
        <v>49</v>
      </c>
    </row>
    <row r="13619" spans="1:13" x14ac:dyDescent="0.35">
      <c r="A13619" t="s">
        <v>157</v>
      </c>
      <c r="B13619">
        <v>500122237</v>
      </c>
      <c r="C13619">
        <v>180427</v>
      </c>
      <c r="D13619" t="s">
        <v>11480</v>
      </c>
      <c r="E13619" s="1">
        <v>43802.476631944446</v>
      </c>
      <c r="F13619">
        <v>1</v>
      </c>
      <c r="G13619" t="s">
        <v>33</v>
      </c>
      <c r="H13619">
        <v>340</v>
      </c>
      <c r="I13619" s="1">
        <v>43803.75</v>
      </c>
      <c r="J13619" s="2">
        <f t="shared" si="636"/>
        <v>1</v>
      </c>
      <c r="K13619" s="2" t="str">
        <f>IFERROR(VLOOKUP(A13619,Aux!A:B,2,0),"Outros")</f>
        <v>Outros</v>
      </c>
      <c r="L13619" s="2">
        <f t="shared" si="637"/>
        <v>2019</v>
      </c>
      <c r="M13619">
        <f t="shared" si="638"/>
        <v>49</v>
      </c>
    </row>
    <row r="13620" spans="1:13" x14ac:dyDescent="0.35">
      <c r="A13620" t="s">
        <v>105</v>
      </c>
      <c r="B13620">
        <v>503311332</v>
      </c>
      <c r="C13620">
        <v>180428</v>
      </c>
      <c r="D13620" t="s">
        <v>11378</v>
      </c>
      <c r="E13620" s="1">
        <v>43802.478078703702</v>
      </c>
      <c r="F13620">
        <v>13</v>
      </c>
      <c r="G13620" t="s">
        <v>107</v>
      </c>
      <c r="H13620">
        <v>5</v>
      </c>
      <c r="I13620" s="1">
        <v>43811.708333333336</v>
      </c>
      <c r="J13620" s="2">
        <f t="shared" si="636"/>
        <v>1</v>
      </c>
      <c r="K13620" s="2" t="str">
        <f>IFERROR(VLOOKUP(A13620,Aux!A:B,2,0),"Outros")</f>
        <v>Municípios</v>
      </c>
      <c r="L13620" s="2">
        <f t="shared" si="637"/>
        <v>2019</v>
      </c>
      <c r="M13620">
        <f t="shared" si="638"/>
        <v>49</v>
      </c>
    </row>
    <row r="13621" spans="1:13" x14ac:dyDescent="0.35">
      <c r="A13621" t="s">
        <v>154</v>
      </c>
      <c r="B13621">
        <v>506818829</v>
      </c>
      <c r="C13621">
        <v>180431</v>
      </c>
      <c r="D13621" t="s">
        <v>3778</v>
      </c>
      <c r="E13621" s="1">
        <v>43802.493101851855</v>
      </c>
      <c r="F13621">
        <v>13</v>
      </c>
      <c r="G13621" t="s">
        <v>156</v>
      </c>
      <c r="H13621">
        <v>360</v>
      </c>
      <c r="I13621" s="1">
        <v>43818.999305555553</v>
      </c>
      <c r="J13621" s="2">
        <f t="shared" si="636"/>
        <v>1</v>
      </c>
      <c r="K13621" s="2" t="str">
        <f>IFERROR(VLOOKUP(A13621,Aux!A:B,2,0),"Outros")</f>
        <v>Municípios</v>
      </c>
      <c r="L13621" s="2">
        <f t="shared" si="637"/>
        <v>2019</v>
      </c>
      <c r="M13621">
        <f t="shared" si="638"/>
        <v>49</v>
      </c>
    </row>
    <row r="13622" spans="1:13" x14ac:dyDescent="0.35">
      <c r="A13622" t="s">
        <v>853</v>
      </c>
      <c r="B13622">
        <v>506826961</v>
      </c>
      <c r="C13622">
        <v>180432</v>
      </c>
      <c r="E13622" s="1">
        <v>43802.500162037039</v>
      </c>
      <c r="F13622">
        <v>1</v>
      </c>
      <c r="H13622">
        <v>1</v>
      </c>
      <c r="J13622" s="2">
        <f t="shared" si="636"/>
        <v>1</v>
      </c>
      <c r="K13622" s="2" t="str">
        <f>IFERROR(VLOOKUP(A13622,Aux!A:B,2,0),"Outros")</f>
        <v>Municípios</v>
      </c>
      <c r="L13622" s="2">
        <f t="shared" si="637"/>
        <v>2019</v>
      </c>
      <c r="M13622">
        <f t="shared" si="638"/>
        <v>49</v>
      </c>
    </row>
    <row r="13623" spans="1:13" x14ac:dyDescent="0.35">
      <c r="A13623" t="s">
        <v>246</v>
      </c>
      <c r="B13623">
        <v>512013241</v>
      </c>
      <c r="C13623">
        <v>180433</v>
      </c>
      <c r="E13623" s="1">
        <v>43802.501226851855</v>
      </c>
      <c r="F13623">
        <v>1</v>
      </c>
      <c r="H13623">
        <v>360</v>
      </c>
      <c r="I13623" s="1">
        <v>43809.729166666664</v>
      </c>
      <c r="J13623" s="2">
        <f t="shared" si="636"/>
        <v>1</v>
      </c>
      <c r="K13623" s="2" t="str">
        <f>IFERROR(VLOOKUP(A13623,Aux!A:B,2,0),"Outros")</f>
        <v>Municípios</v>
      </c>
      <c r="L13623" s="2">
        <f t="shared" si="637"/>
        <v>2019</v>
      </c>
      <c r="M13623">
        <f t="shared" si="638"/>
        <v>49</v>
      </c>
    </row>
    <row r="13624" spans="1:13" x14ac:dyDescent="0.35">
      <c r="A13624" t="s">
        <v>795</v>
      </c>
      <c r="B13624">
        <v>501692983</v>
      </c>
      <c r="C13624">
        <v>180434</v>
      </c>
      <c r="D13624" t="s">
        <v>11101</v>
      </c>
      <c r="E13624" s="1">
        <v>43802.501655092594</v>
      </c>
      <c r="F13624">
        <v>3</v>
      </c>
      <c r="G13624" t="s">
        <v>711</v>
      </c>
      <c r="H13624">
        <v>5</v>
      </c>
      <c r="I13624" s="1">
        <v>43837.708333333336</v>
      </c>
      <c r="J13624" s="2">
        <f t="shared" si="636"/>
        <v>1</v>
      </c>
      <c r="K13624" s="2" t="str">
        <f>IFERROR(VLOOKUP(A13624,Aux!A:B,2,0),"Outros")</f>
        <v>Outros</v>
      </c>
      <c r="L13624" s="2">
        <f t="shared" si="637"/>
        <v>2019</v>
      </c>
      <c r="M13624">
        <f t="shared" si="638"/>
        <v>49</v>
      </c>
    </row>
    <row r="13625" spans="1:13" x14ac:dyDescent="0.35">
      <c r="A13625" t="s">
        <v>296</v>
      </c>
      <c r="B13625">
        <v>507396081</v>
      </c>
      <c r="C13625">
        <v>180435</v>
      </c>
      <c r="D13625" t="s">
        <v>11298</v>
      </c>
      <c r="E13625" s="1">
        <v>43802.50371527778</v>
      </c>
      <c r="F13625">
        <v>13</v>
      </c>
      <c r="G13625" t="s">
        <v>605</v>
      </c>
      <c r="H13625">
        <v>5</v>
      </c>
      <c r="I13625" s="1">
        <v>43808.999305555553</v>
      </c>
      <c r="J13625" s="2">
        <f t="shared" si="636"/>
        <v>1</v>
      </c>
      <c r="K13625" s="2" t="str">
        <f>IFERROR(VLOOKUP(A13625,Aux!A:B,2,0),"Outros")</f>
        <v>Municípios</v>
      </c>
      <c r="L13625" s="2">
        <f t="shared" si="637"/>
        <v>2019</v>
      </c>
      <c r="M13625">
        <f t="shared" si="638"/>
        <v>49</v>
      </c>
    </row>
    <row r="13626" spans="1:13" x14ac:dyDescent="0.35">
      <c r="A13626" t="s">
        <v>668</v>
      </c>
      <c r="B13626">
        <v>501904077</v>
      </c>
      <c r="C13626">
        <v>180436</v>
      </c>
      <c r="D13626" t="s">
        <v>11481</v>
      </c>
      <c r="E13626" s="1">
        <v>43802.508912037039</v>
      </c>
      <c r="F13626">
        <v>1</v>
      </c>
      <c r="G13626" t="s">
        <v>5677</v>
      </c>
      <c r="H13626">
        <v>360</v>
      </c>
      <c r="I13626" s="1">
        <v>43809.666666666664</v>
      </c>
      <c r="J13626" s="2">
        <f t="shared" si="636"/>
        <v>1</v>
      </c>
      <c r="K13626" s="2" t="str">
        <f>IFERROR(VLOOKUP(A13626,Aux!A:B,2,0),"Outros")</f>
        <v>Portos</v>
      </c>
      <c r="L13626" s="2">
        <f t="shared" si="637"/>
        <v>2019</v>
      </c>
      <c r="M13626">
        <f t="shared" si="638"/>
        <v>49</v>
      </c>
    </row>
    <row r="13627" spans="1:13" x14ac:dyDescent="0.35">
      <c r="A13627" t="s">
        <v>12</v>
      </c>
      <c r="B13627">
        <v>508481287</v>
      </c>
      <c r="C13627">
        <v>180437</v>
      </c>
      <c r="D13627" t="s">
        <v>11729</v>
      </c>
      <c r="E13627" s="1">
        <v>43802.526296296295</v>
      </c>
      <c r="F13627">
        <v>1</v>
      </c>
      <c r="G13627" t="s">
        <v>33</v>
      </c>
      <c r="H13627">
        <v>1</v>
      </c>
      <c r="J13627" s="2">
        <f t="shared" si="636"/>
        <v>1</v>
      </c>
      <c r="K13627" s="2" t="str">
        <f>IFERROR(VLOOKUP(A13627,Aux!A:B,2,0),"Outros")</f>
        <v>Hospitais</v>
      </c>
      <c r="L13627" s="2">
        <f t="shared" si="637"/>
        <v>2019</v>
      </c>
      <c r="M13627">
        <f t="shared" si="638"/>
        <v>49</v>
      </c>
    </row>
    <row r="13628" spans="1:13" x14ac:dyDescent="0.35">
      <c r="A13628" t="s">
        <v>296</v>
      </c>
      <c r="B13628">
        <v>507396081</v>
      </c>
      <c r="C13628">
        <v>180438</v>
      </c>
      <c r="D13628" t="s">
        <v>11337</v>
      </c>
      <c r="E13628" s="1">
        <v>43802.529305555552</v>
      </c>
      <c r="F13628">
        <v>13</v>
      </c>
      <c r="G13628" t="s">
        <v>605</v>
      </c>
      <c r="H13628">
        <v>400</v>
      </c>
      <c r="I13628" s="1">
        <v>25569.999305555557</v>
      </c>
      <c r="J13628" s="2">
        <f t="shared" si="636"/>
        <v>1</v>
      </c>
      <c r="K13628" s="2" t="str">
        <f>IFERROR(VLOOKUP(A13628,Aux!A:B,2,0),"Outros")</f>
        <v>Municípios</v>
      </c>
      <c r="L13628" s="2">
        <f t="shared" si="637"/>
        <v>2019</v>
      </c>
      <c r="M13628">
        <f t="shared" si="638"/>
        <v>49</v>
      </c>
    </row>
    <row r="13629" spans="1:13" x14ac:dyDescent="0.35">
      <c r="A13629" t="s">
        <v>528</v>
      </c>
      <c r="B13629">
        <v>512044040</v>
      </c>
      <c r="C13629">
        <v>180439</v>
      </c>
      <c r="D13629" t="s">
        <v>11533</v>
      </c>
      <c r="E13629" s="1">
        <v>43802.533692129633</v>
      </c>
      <c r="F13629">
        <v>1</v>
      </c>
      <c r="G13629" t="s">
        <v>33</v>
      </c>
      <c r="H13629">
        <v>400</v>
      </c>
      <c r="I13629" s="1">
        <v>43107.999305555553</v>
      </c>
      <c r="J13629" s="2">
        <f t="shared" si="636"/>
        <v>1</v>
      </c>
      <c r="K13629" s="2" t="str">
        <f>IFERROR(VLOOKUP(A13629,Aux!A:B,2,0),"Outros")</f>
        <v>Municípios</v>
      </c>
      <c r="L13629" s="2">
        <f t="shared" si="637"/>
        <v>2019</v>
      </c>
      <c r="M13629">
        <f t="shared" si="638"/>
        <v>49</v>
      </c>
    </row>
    <row r="13630" spans="1:13" x14ac:dyDescent="0.35">
      <c r="A13630" t="s">
        <v>528</v>
      </c>
      <c r="B13630">
        <v>512044040</v>
      </c>
      <c r="C13630">
        <v>180440</v>
      </c>
      <c r="D13630" t="s">
        <v>11533</v>
      </c>
      <c r="E13630" s="1">
        <v>43802.548564814817</v>
      </c>
      <c r="F13630">
        <v>1</v>
      </c>
      <c r="G13630" t="s">
        <v>33</v>
      </c>
      <c r="H13630">
        <v>400</v>
      </c>
      <c r="I13630" s="1">
        <v>43107.999305555553</v>
      </c>
      <c r="J13630" s="2">
        <f t="shared" si="636"/>
        <v>1</v>
      </c>
      <c r="K13630" s="2" t="str">
        <f>IFERROR(VLOOKUP(A13630,Aux!A:B,2,0),"Outros")</f>
        <v>Municípios</v>
      </c>
      <c r="L13630" s="2">
        <f t="shared" si="637"/>
        <v>2019</v>
      </c>
      <c r="M13630">
        <f t="shared" si="638"/>
        <v>49</v>
      </c>
    </row>
    <row r="13631" spans="1:13" x14ac:dyDescent="0.35">
      <c r="A13631" t="s">
        <v>3036</v>
      </c>
      <c r="B13631">
        <v>507001460</v>
      </c>
      <c r="C13631">
        <v>180441</v>
      </c>
      <c r="E13631" s="1">
        <v>43802.596655092595</v>
      </c>
      <c r="F13631">
        <v>13</v>
      </c>
      <c r="G13631" t="s">
        <v>33</v>
      </c>
      <c r="H13631">
        <v>1</v>
      </c>
      <c r="J13631" s="2">
        <f t="shared" si="636"/>
        <v>1</v>
      </c>
      <c r="K13631" s="2" t="str">
        <f>IFERROR(VLOOKUP(A13631,Aux!A:B,2,0),"Outros")</f>
        <v>Municípios</v>
      </c>
      <c r="L13631" s="2">
        <f t="shared" si="637"/>
        <v>2019</v>
      </c>
      <c r="M13631">
        <f t="shared" si="638"/>
        <v>49</v>
      </c>
    </row>
    <row r="13632" spans="1:13" x14ac:dyDescent="0.35">
      <c r="A13632" t="s">
        <v>3036</v>
      </c>
      <c r="B13632">
        <v>507001460</v>
      </c>
      <c r="C13632">
        <v>180442</v>
      </c>
      <c r="E13632" s="1">
        <v>43802.597037037034</v>
      </c>
      <c r="F13632">
        <v>1</v>
      </c>
      <c r="H13632">
        <v>1</v>
      </c>
      <c r="J13632" s="2">
        <f t="shared" si="636"/>
        <v>1</v>
      </c>
      <c r="K13632" s="2" t="str">
        <f>IFERROR(VLOOKUP(A13632,Aux!A:B,2,0),"Outros")</f>
        <v>Municípios</v>
      </c>
      <c r="L13632" s="2">
        <f t="shared" si="637"/>
        <v>2019</v>
      </c>
      <c r="M13632">
        <f t="shared" si="638"/>
        <v>49</v>
      </c>
    </row>
    <row r="13633" spans="1:13" x14ac:dyDescent="0.35">
      <c r="A13633" t="s">
        <v>157</v>
      </c>
      <c r="B13633">
        <v>500122237</v>
      </c>
      <c r="C13633">
        <v>180443</v>
      </c>
      <c r="D13633" t="s">
        <v>11379</v>
      </c>
      <c r="E13633" s="1">
        <v>43802.611921296295</v>
      </c>
      <c r="F13633">
        <v>1</v>
      </c>
      <c r="G13633" t="s">
        <v>33</v>
      </c>
      <c r="H13633">
        <v>300</v>
      </c>
      <c r="I13633" s="1">
        <v>43804.999305555553</v>
      </c>
      <c r="J13633" s="2">
        <f t="shared" si="636"/>
        <v>1</v>
      </c>
      <c r="K13633" s="2" t="str">
        <f>IFERROR(VLOOKUP(A13633,Aux!A:B,2,0),"Outros")</f>
        <v>Outros</v>
      </c>
      <c r="L13633" s="2">
        <f t="shared" si="637"/>
        <v>2019</v>
      </c>
      <c r="M13633">
        <f t="shared" si="638"/>
        <v>49</v>
      </c>
    </row>
    <row r="13634" spans="1:13" x14ac:dyDescent="0.35">
      <c r="A13634" t="s">
        <v>57</v>
      </c>
      <c r="B13634">
        <v>501294104</v>
      </c>
      <c r="C13634">
        <v>180444</v>
      </c>
      <c r="D13634" t="s">
        <v>11534</v>
      </c>
      <c r="E13634" s="1">
        <v>43802.613067129627</v>
      </c>
      <c r="F13634">
        <v>13</v>
      </c>
      <c r="G13634" t="s">
        <v>103</v>
      </c>
      <c r="H13634">
        <v>300</v>
      </c>
      <c r="I13634" s="1">
        <v>43858.999305555553</v>
      </c>
      <c r="J13634" s="2">
        <f t="shared" ref="J13634:J13697" si="639">IF(C13634=C13633,"",1)</f>
        <v>1</v>
      </c>
      <c r="K13634" s="2" t="str">
        <f>IFERROR(VLOOKUP(A13634,Aux!A:B,2,0),"Outros")</f>
        <v>Municípios</v>
      </c>
      <c r="L13634" s="2">
        <f t="shared" ref="L13634:L13697" si="640">YEAR(E13634)</f>
        <v>2019</v>
      </c>
      <c r="M13634">
        <f t="shared" ref="M13634:M13697" si="641">WEEKNUM(E13634)</f>
        <v>49</v>
      </c>
    </row>
    <row r="13635" spans="1:13" x14ac:dyDescent="0.35">
      <c r="A13635" t="s">
        <v>39</v>
      </c>
      <c r="B13635">
        <v>507023129</v>
      </c>
      <c r="C13635">
        <v>180445</v>
      </c>
      <c r="D13635" t="s">
        <v>11584</v>
      </c>
      <c r="E13635" s="1">
        <v>43802.616539351853</v>
      </c>
      <c r="F13635">
        <v>3</v>
      </c>
      <c r="G13635" t="s">
        <v>33</v>
      </c>
      <c r="H13635">
        <v>220</v>
      </c>
      <c r="I13635" s="1">
        <v>43870.708333333336</v>
      </c>
      <c r="J13635" s="2">
        <f t="shared" si="639"/>
        <v>1</v>
      </c>
      <c r="K13635" s="2" t="str">
        <f>IFERROR(VLOOKUP(A13635,Aux!A:B,2,0),"Outros")</f>
        <v>Outros</v>
      </c>
      <c r="L13635" s="2">
        <f t="shared" si="640"/>
        <v>2019</v>
      </c>
      <c r="M13635">
        <f t="shared" si="641"/>
        <v>49</v>
      </c>
    </row>
    <row r="13636" spans="1:13" x14ac:dyDescent="0.35">
      <c r="A13636" t="s">
        <v>133</v>
      </c>
      <c r="B13636">
        <v>503539473</v>
      </c>
      <c r="C13636">
        <v>180446</v>
      </c>
      <c r="D13636" t="s">
        <v>11482</v>
      </c>
      <c r="E13636" s="1">
        <v>43802.616620370369</v>
      </c>
      <c r="F13636">
        <v>13</v>
      </c>
      <c r="G13636" t="s">
        <v>135</v>
      </c>
      <c r="H13636">
        <v>360</v>
      </c>
      <c r="I13636" s="1">
        <v>43811.999305555553</v>
      </c>
      <c r="J13636" s="2">
        <f t="shared" si="639"/>
        <v>1</v>
      </c>
      <c r="K13636" s="2" t="str">
        <f>IFERROR(VLOOKUP(A13636,Aux!A:B,2,0),"Outros")</f>
        <v>Municípios</v>
      </c>
      <c r="L13636" s="2">
        <f t="shared" si="640"/>
        <v>2019</v>
      </c>
      <c r="M13636">
        <f t="shared" si="641"/>
        <v>49</v>
      </c>
    </row>
    <row r="13637" spans="1:13" x14ac:dyDescent="0.35">
      <c r="A13637" t="s">
        <v>213</v>
      </c>
      <c r="B13637">
        <v>512012814</v>
      </c>
      <c r="C13637">
        <v>180447</v>
      </c>
      <c r="D13637" t="s">
        <v>11535</v>
      </c>
      <c r="E13637" s="1">
        <v>43802.619340277779</v>
      </c>
      <c r="F13637">
        <v>1</v>
      </c>
      <c r="G13637" t="s">
        <v>2818</v>
      </c>
      <c r="H13637">
        <v>340</v>
      </c>
      <c r="I13637" s="1">
        <v>43808.729166666664</v>
      </c>
      <c r="J13637" s="2">
        <f t="shared" si="639"/>
        <v>1</v>
      </c>
      <c r="K13637" s="2" t="str">
        <f>IFERROR(VLOOKUP(A13637,Aux!A:B,2,0),"Outros")</f>
        <v>Municípios</v>
      </c>
      <c r="L13637" s="2">
        <f t="shared" si="640"/>
        <v>2019</v>
      </c>
      <c r="M13637">
        <f t="shared" si="641"/>
        <v>49</v>
      </c>
    </row>
    <row r="13638" spans="1:13" x14ac:dyDescent="0.35">
      <c r="A13638" t="s">
        <v>57</v>
      </c>
      <c r="B13638">
        <v>501294104</v>
      </c>
      <c r="C13638">
        <v>180448</v>
      </c>
      <c r="D13638" t="s">
        <v>11536</v>
      </c>
      <c r="E13638" s="1">
        <v>43802.62263888889</v>
      </c>
      <c r="F13638">
        <v>1</v>
      </c>
      <c r="G13638" t="s">
        <v>59</v>
      </c>
      <c r="H13638">
        <v>360</v>
      </c>
      <c r="I13638" s="1">
        <v>43805.5</v>
      </c>
      <c r="J13638" s="2">
        <f t="shared" si="639"/>
        <v>1</v>
      </c>
      <c r="K13638" s="2" t="str">
        <f>IFERROR(VLOOKUP(A13638,Aux!A:B,2,0),"Outros")</f>
        <v>Municípios</v>
      </c>
      <c r="L13638" s="2">
        <f t="shared" si="640"/>
        <v>2019</v>
      </c>
      <c r="M13638">
        <f t="shared" si="641"/>
        <v>49</v>
      </c>
    </row>
    <row r="13639" spans="1:13" x14ac:dyDescent="0.35">
      <c r="A13639" t="s">
        <v>2686</v>
      </c>
      <c r="B13639">
        <v>503956546</v>
      </c>
      <c r="C13639">
        <v>180449</v>
      </c>
      <c r="D13639" t="s">
        <v>11483</v>
      </c>
      <c r="E13639" s="1">
        <v>43802.623055555552</v>
      </c>
      <c r="F13639">
        <v>3</v>
      </c>
      <c r="G13639" t="s">
        <v>2688</v>
      </c>
      <c r="H13639">
        <v>360</v>
      </c>
      <c r="I13639" s="1">
        <v>43813.999305555553</v>
      </c>
      <c r="J13639" s="2">
        <f t="shared" si="639"/>
        <v>1</v>
      </c>
      <c r="K13639" s="2" t="str">
        <f>IFERROR(VLOOKUP(A13639,Aux!A:B,2,0),"Outros")</f>
        <v>Municípios</v>
      </c>
      <c r="L13639" s="2">
        <f t="shared" si="640"/>
        <v>2019</v>
      </c>
      <c r="M13639">
        <f t="shared" si="641"/>
        <v>49</v>
      </c>
    </row>
    <row r="13640" spans="1:13" x14ac:dyDescent="0.35">
      <c r="A13640" t="s">
        <v>528</v>
      </c>
      <c r="B13640">
        <v>512044040</v>
      </c>
      <c r="C13640">
        <v>180451</v>
      </c>
      <c r="D13640" t="s">
        <v>11533</v>
      </c>
      <c r="E13640" s="1">
        <v>43802.63622685185</v>
      </c>
      <c r="F13640">
        <v>1</v>
      </c>
      <c r="G13640" t="s">
        <v>33</v>
      </c>
      <c r="H13640">
        <v>400</v>
      </c>
      <c r="I13640" s="1">
        <v>43107.999305555553</v>
      </c>
      <c r="J13640" s="2">
        <f t="shared" si="639"/>
        <v>1</v>
      </c>
      <c r="K13640" s="2" t="str">
        <f>IFERROR(VLOOKUP(A13640,Aux!A:B,2,0),"Outros")</f>
        <v>Municípios</v>
      </c>
      <c r="L13640" s="2">
        <f t="shared" si="640"/>
        <v>2019</v>
      </c>
      <c r="M13640">
        <f t="shared" si="641"/>
        <v>49</v>
      </c>
    </row>
    <row r="13641" spans="1:13" x14ac:dyDescent="0.35">
      <c r="A13641" t="s">
        <v>296</v>
      </c>
      <c r="B13641">
        <v>507396081</v>
      </c>
      <c r="C13641">
        <v>180452</v>
      </c>
      <c r="D13641" t="s">
        <v>11337</v>
      </c>
      <c r="E13641" s="1">
        <v>43802.637465277781</v>
      </c>
      <c r="F13641">
        <v>13</v>
      </c>
      <c r="G13641" t="s">
        <v>605</v>
      </c>
      <c r="H13641">
        <v>360</v>
      </c>
      <c r="I13641" s="1">
        <v>43808.999305555553</v>
      </c>
      <c r="J13641" s="2">
        <f t="shared" si="639"/>
        <v>1</v>
      </c>
      <c r="K13641" s="2" t="str">
        <f>IFERROR(VLOOKUP(A13641,Aux!A:B,2,0),"Outros")</f>
        <v>Municípios</v>
      </c>
      <c r="L13641" s="2">
        <f t="shared" si="640"/>
        <v>2019</v>
      </c>
      <c r="M13641">
        <f t="shared" si="641"/>
        <v>49</v>
      </c>
    </row>
    <row r="13642" spans="1:13" x14ac:dyDescent="0.35">
      <c r="A13642" t="s">
        <v>57</v>
      </c>
      <c r="B13642">
        <v>501294104</v>
      </c>
      <c r="C13642">
        <v>180453</v>
      </c>
      <c r="D13642" t="s">
        <v>11537</v>
      </c>
      <c r="E13642" s="1">
        <v>43802.638136574074</v>
      </c>
      <c r="F13642">
        <v>1</v>
      </c>
      <c r="G13642" t="s">
        <v>59</v>
      </c>
      <c r="H13642">
        <v>360</v>
      </c>
      <c r="I13642" s="1">
        <v>43805.5</v>
      </c>
      <c r="J13642" s="2">
        <f t="shared" si="639"/>
        <v>1</v>
      </c>
      <c r="K13642" s="2" t="str">
        <f>IFERROR(VLOOKUP(A13642,Aux!A:B,2,0),"Outros")</f>
        <v>Municípios</v>
      </c>
      <c r="L13642" s="2">
        <f t="shared" si="640"/>
        <v>2019</v>
      </c>
      <c r="M13642">
        <f t="shared" si="641"/>
        <v>49</v>
      </c>
    </row>
    <row r="13643" spans="1:13" x14ac:dyDescent="0.35">
      <c r="A13643" t="s">
        <v>122</v>
      </c>
      <c r="B13643">
        <v>506173968</v>
      </c>
      <c r="C13643">
        <v>180454</v>
      </c>
      <c r="D13643" t="s">
        <v>421</v>
      </c>
      <c r="E13643" s="1">
        <v>43802.651354166665</v>
      </c>
      <c r="F13643">
        <v>13</v>
      </c>
      <c r="G13643" t="s">
        <v>33</v>
      </c>
      <c r="H13643">
        <v>400</v>
      </c>
      <c r="I13643" s="1">
        <v>43479.75</v>
      </c>
      <c r="J13643" s="2">
        <f t="shared" si="639"/>
        <v>1</v>
      </c>
      <c r="K13643" s="2" t="str">
        <f>IFERROR(VLOOKUP(A13643,Aux!A:B,2,0),"Outros")</f>
        <v>Municípios</v>
      </c>
      <c r="L13643" s="2">
        <f t="shared" si="640"/>
        <v>2019</v>
      </c>
      <c r="M13643">
        <f t="shared" si="641"/>
        <v>49</v>
      </c>
    </row>
    <row r="13644" spans="1:13" x14ac:dyDescent="0.35">
      <c r="A13644" t="s">
        <v>57</v>
      </c>
      <c r="B13644">
        <v>501294104</v>
      </c>
      <c r="C13644">
        <v>180455</v>
      </c>
      <c r="D13644" t="s">
        <v>11585</v>
      </c>
      <c r="E13644" s="1">
        <v>43802.651354166665</v>
      </c>
      <c r="F13644">
        <v>1</v>
      </c>
      <c r="G13644" t="s">
        <v>59</v>
      </c>
      <c r="H13644">
        <v>360</v>
      </c>
      <c r="I13644" s="1">
        <v>43805.999305555553</v>
      </c>
      <c r="J13644" s="2">
        <f t="shared" si="639"/>
        <v>1</v>
      </c>
      <c r="K13644" s="2" t="str">
        <f>IFERROR(VLOOKUP(A13644,Aux!A:B,2,0),"Outros")</f>
        <v>Municípios</v>
      </c>
      <c r="L13644" s="2">
        <f t="shared" si="640"/>
        <v>2019</v>
      </c>
      <c r="M13644">
        <f t="shared" si="641"/>
        <v>49</v>
      </c>
    </row>
    <row r="13645" spans="1:13" x14ac:dyDescent="0.35">
      <c r="A13645" t="s">
        <v>230</v>
      </c>
      <c r="B13645">
        <v>501135960</v>
      </c>
      <c r="C13645">
        <v>180456</v>
      </c>
      <c r="E13645" s="1">
        <v>43802.653009259258</v>
      </c>
      <c r="F13645">
        <v>1</v>
      </c>
      <c r="G13645" t="s">
        <v>33</v>
      </c>
      <c r="H13645">
        <v>400</v>
      </c>
      <c r="J13645" s="2">
        <f t="shared" si="639"/>
        <v>1</v>
      </c>
      <c r="K13645" s="2" t="str">
        <f>IFERROR(VLOOKUP(A13645,Aux!A:B,2,0),"Outros")</f>
        <v>Municípios</v>
      </c>
      <c r="L13645" s="2">
        <f t="shared" si="640"/>
        <v>2019</v>
      </c>
      <c r="M13645">
        <f t="shared" si="641"/>
        <v>49</v>
      </c>
    </row>
    <row r="13646" spans="1:13" x14ac:dyDescent="0.35">
      <c r="A13646" t="s">
        <v>230</v>
      </c>
      <c r="B13646">
        <v>501135960</v>
      </c>
      <c r="C13646">
        <v>180457</v>
      </c>
      <c r="D13646" t="s">
        <v>10699</v>
      </c>
      <c r="E13646" s="1">
        <v>43802.65320601852</v>
      </c>
      <c r="F13646">
        <v>13</v>
      </c>
      <c r="G13646" t="s">
        <v>232</v>
      </c>
      <c r="H13646">
        <v>340</v>
      </c>
      <c r="I13646" s="1">
        <v>43819.708333333336</v>
      </c>
      <c r="J13646" s="2">
        <f t="shared" si="639"/>
        <v>1</v>
      </c>
      <c r="K13646" s="2" t="str">
        <f>IFERROR(VLOOKUP(A13646,Aux!A:B,2,0),"Outros")</f>
        <v>Municípios</v>
      </c>
      <c r="L13646" s="2">
        <f t="shared" si="640"/>
        <v>2019</v>
      </c>
      <c r="M13646">
        <f t="shared" si="641"/>
        <v>49</v>
      </c>
    </row>
    <row r="13647" spans="1:13" x14ac:dyDescent="0.35">
      <c r="A13647" t="s">
        <v>122</v>
      </c>
      <c r="B13647">
        <v>506173968</v>
      </c>
      <c r="C13647">
        <v>180458</v>
      </c>
      <c r="D13647" t="s">
        <v>11538</v>
      </c>
      <c r="E13647" s="1">
        <v>43802.659791666665</v>
      </c>
      <c r="F13647">
        <v>1</v>
      </c>
      <c r="G13647" t="s">
        <v>33</v>
      </c>
      <c r="H13647">
        <v>5</v>
      </c>
      <c r="I13647" s="1">
        <v>43805.75</v>
      </c>
      <c r="J13647" s="2">
        <f t="shared" si="639"/>
        <v>1</v>
      </c>
      <c r="K13647" s="2" t="str">
        <f>IFERROR(VLOOKUP(A13647,Aux!A:B,2,0),"Outros")</f>
        <v>Municípios</v>
      </c>
      <c r="L13647" s="2">
        <f t="shared" si="640"/>
        <v>2019</v>
      </c>
      <c r="M13647">
        <f t="shared" si="641"/>
        <v>49</v>
      </c>
    </row>
    <row r="13648" spans="1:13" x14ac:dyDescent="0.35">
      <c r="A13648" t="s">
        <v>239</v>
      </c>
      <c r="B13648">
        <v>512042659</v>
      </c>
      <c r="C13648">
        <v>180459</v>
      </c>
      <c r="D13648" t="s">
        <v>11299</v>
      </c>
      <c r="E13648" s="1">
        <v>43802.669953703706</v>
      </c>
      <c r="F13648">
        <v>1</v>
      </c>
      <c r="G13648" t="s">
        <v>241</v>
      </c>
      <c r="H13648">
        <v>340</v>
      </c>
      <c r="I13648" s="1">
        <v>43812.999305555553</v>
      </c>
      <c r="J13648" s="2">
        <f t="shared" si="639"/>
        <v>1</v>
      </c>
      <c r="K13648" s="2" t="str">
        <f>IFERROR(VLOOKUP(A13648,Aux!A:B,2,0),"Outros")</f>
        <v>Municípios</v>
      </c>
      <c r="L13648" s="2">
        <f t="shared" si="640"/>
        <v>2019</v>
      </c>
      <c r="M13648">
        <f t="shared" si="641"/>
        <v>49</v>
      </c>
    </row>
    <row r="13649" spans="1:13" x14ac:dyDescent="0.35">
      <c r="A13649" t="s">
        <v>122</v>
      </c>
      <c r="B13649">
        <v>506173968</v>
      </c>
      <c r="C13649">
        <v>180460</v>
      </c>
      <c r="D13649" t="s">
        <v>11380</v>
      </c>
      <c r="E13649" s="1">
        <v>43802.672569444447</v>
      </c>
      <c r="F13649">
        <v>13</v>
      </c>
      <c r="G13649" t="s">
        <v>33</v>
      </c>
      <c r="H13649">
        <v>300</v>
      </c>
      <c r="I13649" s="1">
        <v>43807.75</v>
      </c>
      <c r="J13649" s="2">
        <f t="shared" si="639"/>
        <v>1</v>
      </c>
      <c r="K13649" s="2" t="str">
        <f>IFERROR(VLOOKUP(A13649,Aux!A:B,2,0),"Outros")</f>
        <v>Municípios</v>
      </c>
      <c r="L13649" s="2">
        <f t="shared" si="640"/>
        <v>2019</v>
      </c>
      <c r="M13649">
        <f t="shared" si="641"/>
        <v>49</v>
      </c>
    </row>
    <row r="13650" spans="1:13" x14ac:dyDescent="0.35">
      <c r="A13650" t="s">
        <v>389</v>
      </c>
      <c r="B13650">
        <v>506722422</v>
      </c>
      <c r="C13650">
        <v>180461</v>
      </c>
      <c r="D13650" t="s">
        <v>11539</v>
      </c>
      <c r="E13650" s="1">
        <v>43802.673194444447</v>
      </c>
      <c r="F13650">
        <v>13</v>
      </c>
      <c r="G13650" t="s">
        <v>837</v>
      </c>
      <c r="H13650">
        <v>5</v>
      </c>
      <c r="I13650" s="1">
        <v>43809.999305555553</v>
      </c>
      <c r="J13650" s="2">
        <f t="shared" si="639"/>
        <v>1</v>
      </c>
      <c r="K13650" s="2" t="str">
        <f>IFERROR(VLOOKUP(A13650,Aux!A:B,2,0),"Outros")</f>
        <v>Municípios</v>
      </c>
      <c r="L13650" s="2">
        <f t="shared" si="640"/>
        <v>2019</v>
      </c>
      <c r="M13650">
        <f t="shared" si="641"/>
        <v>49</v>
      </c>
    </row>
    <row r="13651" spans="1:13" x14ac:dyDescent="0.35">
      <c r="A13651" t="s">
        <v>122</v>
      </c>
      <c r="B13651">
        <v>506173968</v>
      </c>
      <c r="C13651">
        <v>180463</v>
      </c>
      <c r="D13651" t="s">
        <v>11540</v>
      </c>
      <c r="E13651" s="1">
        <v>43802.675069444442</v>
      </c>
      <c r="F13651">
        <v>13</v>
      </c>
      <c r="G13651" t="s">
        <v>597</v>
      </c>
      <c r="H13651">
        <v>360</v>
      </c>
      <c r="I13651" s="1">
        <v>43807.75</v>
      </c>
      <c r="J13651" s="2">
        <f t="shared" si="639"/>
        <v>1</v>
      </c>
      <c r="K13651" s="2" t="str">
        <f>IFERROR(VLOOKUP(A13651,Aux!A:B,2,0),"Outros")</f>
        <v>Municípios</v>
      </c>
      <c r="L13651" s="2">
        <f t="shared" si="640"/>
        <v>2019</v>
      </c>
      <c r="M13651">
        <f t="shared" si="641"/>
        <v>49</v>
      </c>
    </row>
    <row r="13652" spans="1:13" x14ac:dyDescent="0.35">
      <c r="A13652" t="s">
        <v>308</v>
      </c>
      <c r="B13652">
        <v>504884620</v>
      </c>
      <c r="C13652">
        <v>180464</v>
      </c>
      <c r="D13652" t="s">
        <v>11484</v>
      </c>
      <c r="E13652" s="1">
        <v>43802.678043981483</v>
      </c>
      <c r="F13652">
        <v>1</v>
      </c>
      <c r="G13652" t="s">
        <v>33</v>
      </c>
      <c r="H13652">
        <v>360</v>
      </c>
      <c r="I13652" s="1">
        <v>43805.458333333336</v>
      </c>
      <c r="J13652" s="2">
        <f t="shared" si="639"/>
        <v>1</v>
      </c>
      <c r="K13652" s="2" t="str">
        <f>IFERROR(VLOOKUP(A13652,Aux!A:B,2,0),"Outros")</f>
        <v>Municípios</v>
      </c>
      <c r="L13652" s="2">
        <f t="shared" si="640"/>
        <v>2019</v>
      </c>
      <c r="M13652">
        <f t="shared" si="641"/>
        <v>49</v>
      </c>
    </row>
    <row r="13653" spans="1:13" x14ac:dyDescent="0.35">
      <c r="A13653" t="s">
        <v>122</v>
      </c>
      <c r="B13653">
        <v>506173968</v>
      </c>
      <c r="C13653">
        <v>180465</v>
      </c>
      <c r="D13653" t="s">
        <v>11541</v>
      </c>
      <c r="E13653" s="1">
        <v>43802.679386574076</v>
      </c>
      <c r="F13653">
        <v>1</v>
      </c>
      <c r="G13653" t="s">
        <v>147</v>
      </c>
      <c r="H13653">
        <v>360</v>
      </c>
      <c r="I13653" s="1">
        <v>43804.75</v>
      </c>
      <c r="J13653" s="2">
        <f t="shared" si="639"/>
        <v>1</v>
      </c>
      <c r="K13653" s="2" t="str">
        <f>IFERROR(VLOOKUP(A13653,Aux!A:B,2,0),"Outros")</f>
        <v>Municípios</v>
      </c>
      <c r="L13653" s="2">
        <f t="shared" si="640"/>
        <v>2019</v>
      </c>
      <c r="M13653">
        <f t="shared" si="641"/>
        <v>49</v>
      </c>
    </row>
    <row r="13654" spans="1:13" x14ac:dyDescent="0.35">
      <c r="A13654" t="s">
        <v>296</v>
      </c>
      <c r="B13654">
        <v>507396081</v>
      </c>
      <c r="C13654">
        <v>180466</v>
      </c>
      <c r="D13654" t="s">
        <v>11300</v>
      </c>
      <c r="E13654" s="1">
        <v>43802.682569444441</v>
      </c>
      <c r="F13654">
        <v>13</v>
      </c>
      <c r="G13654" t="s">
        <v>605</v>
      </c>
      <c r="H13654">
        <v>360</v>
      </c>
      <c r="I13654" s="1">
        <v>43808.999305555553</v>
      </c>
      <c r="J13654" s="2">
        <f t="shared" si="639"/>
        <v>1</v>
      </c>
      <c r="K13654" s="2" t="str">
        <f>IFERROR(VLOOKUP(A13654,Aux!A:B,2,0),"Outros")</f>
        <v>Municípios</v>
      </c>
      <c r="L13654" s="2">
        <f t="shared" si="640"/>
        <v>2019</v>
      </c>
      <c r="M13654">
        <f t="shared" si="641"/>
        <v>49</v>
      </c>
    </row>
    <row r="13655" spans="1:13" x14ac:dyDescent="0.35">
      <c r="A13655" t="s">
        <v>336</v>
      </c>
      <c r="B13655">
        <v>505170876</v>
      </c>
      <c r="C13655">
        <v>180467</v>
      </c>
      <c r="D13655" t="s">
        <v>11381</v>
      </c>
      <c r="E13655" s="1">
        <v>43802.683263888888</v>
      </c>
      <c r="F13655">
        <v>3</v>
      </c>
      <c r="G13655" t="s">
        <v>831</v>
      </c>
      <c r="H13655">
        <v>360</v>
      </c>
      <c r="I13655" s="1">
        <v>43832.708333333336</v>
      </c>
      <c r="J13655" s="2">
        <f t="shared" si="639"/>
        <v>1</v>
      </c>
      <c r="K13655" s="2" t="str">
        <f>IFERROR(VLOOKUP(A13655,Aux!A:B,2,0),"Outros")</f>
        <v>Municípios</v>
      </c>
      <c r="L13655" s="2">
        <f t="shared" si="640"/>
        <v>2019</v>
      </c>
      <c r="M13655">
        <f t="shared" si="641"/>
        <v>49</v>
      </c>
    </row>
    <row r="13656" spans="1:13" x14ac:dyDescent="0.35">
      <c r="A13656" t="s">
        <v>57</v>
      </c>
      <c r="B13656">
        <v>501294104</v>
      </c>
      <c r="C13656">
        <v>180468</v>
      </c>
      <c r="D13656" t="s">
        <v>4597</v>
      </c>
      <c r="E13656" s="1">
        <v>43802.6875</v>
      </c>
      <c r="F13656">
        <v>13</v>
      </c>
      <c r="G13656" t="s">
        <v>618</v>
      </c>
      <c r="H13656">
        <v>5</v>
      </c>
      <c r="I13656" s="1">
        <v>43812.999305555553</v>
      </c>
      <c r="J13656" s="2">
        <f t="shared" si="639"/>
        <v>1</v>
      </c>
      <c r="K13656" s="2" t="str">
        <f>IFERROR(VLOOKUP(A13656,Aux!A:B,2,0),"Outros")</f>
        <v>Municípios</v>
      </c>
      <c r="L13656" s="2">
        <f t="shared" si="640"/>
        <v>2019</v>
      </c>
      <c r="M13656">
        <f t="shared" si="641"/>
        <v>49</v>
      </c>
    </row>
    <row r="13657" spans="1:13" x14ac:dyDescent="0.35">
      <c r="A13657" t="s">
        <v>143</v>
      </c>
      <c r="B13657">
        <v>506801969</v>
      </c>
      <c r="C13657">
        <v>180469</v>
      </c>
      <c r="D13657" t="s">
        <v>11542</v>
      </c>
      <c r="E13657" s="1">
        <v>43802.696956018517</v>
      </c>
      <c r="F13657">
        <v>13</v>
      </c>
      <c r="G13657" t="s">
        <v>3698</v>
      </c>
      <c r="H13657">
        <v>5</v>
      </c>
      <c r="I13657" s="1">
        <v>43811.708333333336</v>
      </c>
      <c r="J13657" s="2">
        <f t="shared" si="639"/>
        <v>1</v>
      </c>
      <c r="K13657" s="2" t="str">
        <f>IFERROR(VLOOKUP(A13657,Aux!A:B,2,0),"Outros")</f>
        <v>Municípios</v>
      </c>
      <c r="L13657" s="2">
        <f t="shared" si="640"/>
        <v>2019</v>
      </c>
      <c r="M13657">
        <f t="shared" si="641"/>
        <v>49</v>
      </c>
    </row>
    <row r="13658" spans="1:13" x14ac:dyDescent="0.35">
      <c r="A13658" t="s">
        <v>236</v>
      </c>
      <c r="B13658">
        <v>504871650</v>
      </c>
      <c r="C13658">
        <v>180470</v>
      </c>
      <c r="D13658" t="s">
        <v>6306</v>
      </c>
      <c r="E13658" s="1">
        <v>43802.707118055558</v>
      </c>
      <c r="F13658">
        <v>1</v>
      </c>
      <c r="G13658" t="s">
        <v>238</v>
      </c>
      <c r="H13658">
        <v>340</v>
      </c>
      <c r="I13658" s="1">
        <v>43805.75</v>
      </c>
      <c r="J13658" s="2">
        <f t="shared" si="639"/>
        <v>1</v>
      </c>
      <c r="K13658" s="2" t="str">
        <f>IFERROR(VLOOKUP(A13658,Aux!A:B,2,0),"Outros")</f>
        <v>Águas e resíduos</v>
      </c>
      <c r="L13658" s="2">
        <f t="shared" si="640"/>
        <v>2019</v>
      </c>
      <c r="M13658">
        <f t="shared" si="641"/>
        <v>49</v>
      </c>
    </row>
    <row r="13659" spans="1:13" x14ac:dyDescent="0.35">
      <c r="A13659" t="s">
        <v>71</v>
      </c>
      <c r="B13659">
        <v>500051054</v>
      </c>
      <c r="C13659">
        <v>180472</v>
      </c>
      <c r="D13659" t="s">
        <v>11301</v>
      </c>
      <c r="E13659" s="1">
        <v>43802.712916666664</v>
      </c>
      <c r="F13659">
        <v>13</v>
      </c>
      <c r="G13659" t="s">
        <v>202</v>
      </c>
      <c r="H13659">
        <v>220</v>
      </c>
      <c r="I13659" s="1">
        <v>43804.791666666664</v>
      </c>
      <c r="J13659" s="2">
        <f t="shared" si="639"/>
        <v>1</v>
      </c>
      <c r="K13659" s="2" t="str">
        <f>IFERROR(VLOOKUP(A13659,Aux!A:B,2,0),"Outros")</f>
        <v>Municípios</v>
      </c>
      <c r="L13659" s="2">
        <f t="shared" si="640"/>
        <v>2019</v>
      </c>
      <c r="M13659">
        <f t="shared" si="641"/>
        <v>49</v>
      </c>
    </row>
    <row r="13660" spans="1:13" x14ac:dyDescent="0.35">
      <c r="A13660" t="s">
        <v>122</v>
      </c>
      <c r="B13660">
        <v>506173968</v>
      </c>
      <c r="C13660">
        <v>180474</v>
      </c>
      <c r="D13660" t="s">
        <v>11543</v>
      </c>
      <c r="E13660" s="1">
        <v>43802.717268518521</v>
      </c>
      <c r="F13660">
        <v>13</v>
      </c>
      <c r="G13660" t="s">
        <v>597</v>
      </c>
      <c r="H13660">
        <v>340</v>
      </c>
      <c r="I13660" s="1">
        <v>43807.833333333336</v>
      </c>
      <c r="J13660" s="2">
        <f t="shared" si="639"/>
        <v>1</v>
      </c>
      <c r="K13660" s="2" t="str">
        <f>IFERROR(VLOOKUP(A13660,Aux!A:B,2,0),"Outros")</f>
        <v>Municípios</v>
      </c>
      <c r="L13660" s="2">
        <f t="shared" si="640"/>
        <v>2019</v>
      </c>
      <c r="M13660">
        <f t="shared" si="641"/>
        <v>49</v>
      </c>
    </row>
    <row r="13661" spans="1:13" x14ac:dyDescent="0.35">
      <c r="A13661" t="s">
        <v>122</v>
      </c>
      <c r="B13661">
        <v>506173968</v>
      </c>
      <c r="C13661">
        <v>180478</v>
      </c>
      <c r="D13661" t="s">
        <v>1291</v>
      </c>
      <c r="E13661" s="1">
        <v>43802.730763888889</v>
      </c>
      <c r="F13661">
        <v>13</v>
      </c>
      <c r="G13661" t="s">
        <v>597</v>
      </c>
      <c r="H13661">
        <v>340</v>
      </c>
      <c r="I13661" s="1">
        <v>43807.833333333336</v>
      </c>
      <c r="J13661" s="2">
        <f t="shared" si="639"/>
        <v>1</v>
      </c>
      <c r="K13661" s="2" t="str">
        <f>IFERROR(VLOOKUP(A13661,Aux!A:B,2,0),"Outros")</f>
        <v>Municípios</v>
      </c>
      <c r="L13661" s="2">
        <f t="shared" si="640"/>
        <v>2019</v>
      </c>
      <c r="M13661">
        <f t="shared" si="641"/>
        <v>49</v>
      </c>
    </row>
    <row r="13662" spans="1:13" x14ac:dyDescent="0.35">
      <c r="A13662" t="s">
        <v>48</v>
      </c>
      <c r="B13662">
        <v>503035416</v>
      </c>
      <c r="C13662">
        <v>180479</v>
      </c>
      <c r="E13662" s="1">
        <v>43802.734537037039</v>
      </c>
      <c r="F13662">
        <v>1</v>
      </c>
      <c r="H13662">
        <v>1</v>
      </c>
      <c r="J13662" s="2">
        <f t="shared" si="639"/>
        <v>1</v>
      </c>
      <c r="K13662" s="2" t="str">
        <f>IFERROR(VLOOKUP(A13662,Aux!A:B,2,0),"Outros")</f>
        <v>Hospitais</v>
      </c>
      <c r="L13662" s="2">
        <f t="shared" si="640"/>
        <v>2019</v>
      </c>
      <c r="M13662">
        <f t="shared" si="641"/>
        <v>49</v>
      </c>
    </row>
    <row r="13663" spans="1:13" x14ac:dyDescent="0.35">
      <c r="A13663" t="s">
        <v>389</v>
      </c>
      <c r="B13663">
        <v>506722422</v>
      </c>
      <c r="C13663">
        <v>180480</v>
      </c>
      <c r="E13663" s="1">
        <v>43803.383587962962</v>
      </c>
      <c r="F13663">
        <v>1</v>
      </c>
      <c r="G13663" t="s">
        <v>33</v>
      </c>
      <c r="H13663">
        <v>400</v>
      </c>
      <c r="J13663" s="2">
        <f t="shared" si="639"/>
        <v>1</v>
      </c>
      <c r="K13663" s="2" t="str">
        <f>IFERROR(VLOOKUP(A13663,Aux!A:B,2,0),"Outros")</f>
        <v>Municípios</v>
      </c>
      <c r="L13663" s="2">
        <f t="shared" si="640"/>
        <v>2019</v>
      </c>
      <c r="M13663">
        <f t="shared" si="641"/>
        <v>49</v>
      </c>
    </row>
    <row r="13664" spans="1:13" x14ac:dyDescent="0.35">
      <c r="A13664" t="s">
        <v>140</v>
      </c>
      <c r="B13664">
        <v>506614913</v>
      </c>
      <c r="C13664">
        <v>180481</v>
      </c>
      <c r="D13664" t="s">
        <v>11250</v>
      </c>
      <c r="E13664" s="1">
        <v>43803.399050925924</v>
      </c>
      <c r="F13664">
        <v>13</v>
      </c>
      <c r="G13664" t="s">
        <v>149</v>
      </c>
      <c r="H13664">
        <v>360</v>
      </c>
      <c r="I13664" s="1">
        <v>43809.999305555553</v>
      </c>
      <c r="J13664" s="2">
        <f t="shared" si="639"/>
        <v>1</v>
      </c>
      <c r="K13664" s="2" t="str">
        <f>IFERROR(VLOOKUP(A13664,Aux!A:B,2,0),"Outros")</f>
        <v>Municípios</v>
      </c>
      <c r="L13664" s="2">
        <f t="shared" si="640"/>
        <v>2019</v>
      </c>
      <c r="M13664">
        <f t="shared" si="641"/>
        <v>49</v>
      </c>
    </row>
    <row r="13665" spans="1:13" x14ac:dyDescent="0.35">
      <c r="A13665" t="s">
        <v>48</v>
      </c>
      <c r="B13665">
        <v>503035416</v>
      </c>
      <c r="C13665">
        <v>180482</v>
      </c>
      <c r="D13665" t="s">
        <v>11626</v>
      </c>
      <c r="E13665" s="1">
        <v>43803.400659722225</v>
      </c>
      <c r="F13665">
        <v>1</v>
      </c>
      <c r="G13665" t="s">
        <v>23</v>
      </c>
      <c r="H13665">
        <v>220</v>
      </c>
      <c r="I13665" s="1">
        <v>43804.708333333336</v>
      </c>
      <c r="J13665" s="2">
        <f t="shared" si="639"/>
        <v>1</v>
      </c>
      <c r="K13665" s="2" t="str">
        <f>IFERROR(VLOOKUP(A13665,Aux!A:B,2,0),"Outros")</f>
        <v>Hospitais</v>
      </c>
      <c r="L13665" s="2">
        <f t="shared" si="640"/>
        <v>2019</v>
      </c>
      <c r="M13665">
        <f t="shared" si="641"/>
        <v>49</v>
      </c>
    </row>
    <row r="13666" spans="1:13" x14ac:dyDescent="0.35">
      <c r="A13666" t="s">
        <v>9</v>
      </c>
      <c r="B13666">
        <v>506673626</v>
      </c>
      <c r="C13666">
        <v>180483</v>
      </c>
      <c r="D13666" t="s">
        <v>11673</v>
      </c>
      <c r="E13666" s="1">
        <v>43803.412372685183</v>
      </c>
      <c r="F13666">
        <v>1</v>
      </c>
      <c r="G13666" t="s">
        <v>1023</v>
      </c>
      <c r="H13666">
        <v>360</v>
      </c>
      <c r="I13666" s="1">
        <v>43808.979166666664</v>
      </c>
      <c r="J13666" s="2">
        <f t="shared" si="639"/>
        <v>1</v>
      </c>
      <c r="K13666" s="2" t="str">
        <f>IFERROR(VLOOKUP(A13666,Aux!A:B,2,0),"Outros")</f>
        <v>Municípios</v>
      </c>
      <c r="L13666" s="2">
        <f t="shared" si="640"/>
        <v>2019</v>
      </c>
      <c r="M13666">
        <f t="shared" si="641"/>
        <v>49</v>
      </c>
    </row>
    <row r="13667" spans="1:13" x14ac:dyDescent="0.35">
      <c r="A13667" t="s">
        <v>213</v>
      </c>
      <c r="B13667">
        <v>512012814</v>
      </c>
      <c r="C13667">
        <v>180484</v>
      </c>
      <c r="D13667" t="s">
        <v>11674</v>
      </c>
      <c r="E13667" s="1">
        <v>43803.414942129632</v>
      </c>
      <c r="F13667">
        <v>1</v>
      </c>
      <c r="G13667" t="s">
        <v>1755</v>
      </c>
      <c r="H13667">
        <v>340</v>
      </c>
      <c r="I13667" s="1">
        <v>43812.729166666664</v>
      </c>
      <c r="J13667" s="2">
        <f t="shared" si="639"/>
        <v>1</v>
      </c>
      <c r="K13667" s="2" t="str">
        <f>IFERROR(VLOOKUP(A13667,Aux!A:B,2,0),"Outros")</f>
        <v>Municípios</v>
      </c>
      <c r="L13667" s="2">
        <f t="shared" si="640"/>
        <v>2019</v>
      </c>
      <c r="M13667">
        <f t="shared" si="641"/>
        <v>49</v>
      </c>
    </row>
    <row r="13668" spans="1:13" x14ac:dyDescent="0.35">
      <c r="A13668" t="s">
        <v>434</v>
      </c>
      <c r="B13668">
        <v>506546381</v>
      </c>
      <c r="C13668">
        <v>180485</v>
      </c>
      <c r="E13668" s="1">
        <v>43803.420532407406</v>
      </c>
      <c r="F13668">
        <v>1</v>
      </c>
      <c r="G13668" t="s">
        <v>33</v>
      </c>
      <c r="H13668">
        <v>400</v>
      </c>
      <c r="J13668" s="2">
        <f t="shared" si="639"/>
        <v>1</v>
      </c>
      <c r="K13668" s="2" t="str">
        <f>IFERROR(VLOOKUP(A13668,Aux!A:B,2,0),"Outros")</f>
        <v>Municípios</v>
      </c>
      <c r="L13668" s="2">
        <f t="shared" si="640"/>
        <v>2019</v>
      </c>
      <c r="M13668">
        <f t="shared" si="641"/>
        <v>49</v>
      </c>
    </row>
    <row r="13669" spans="1:13" x14ac:dyDescent="0.35">
      <c r="A13669" t="s">
        <v>434</v>
      </c>
      <c r="B13669">
        <v>506546381</v>
      </c>
      <c r="C13669">
        <v>180486</v>
      </c>
      <c r="D13669" t="s">
        <v>11382</v>
      </c>
      <c r="E13669" s="1">
        <v>43803.422465277778</v>
      </c>
      <c r="F13669">
        <v>13</v>
      </c>
      <c r="G13669" t="s">
        <v>10561</v>
      </c>
      <c r="H13669">
        <v>360</v>
      </c>
      <c r="I13669" s="1">
        <v>43818.708333333336</v>
      </c>
      <c r="J13669" s="2">
        <f t="shared" si="639"/>
        <v>1</v>
      </c>
      <c r="K13669" s="2" t="str">
        <f>IFERROR(VLOOKUP(A13669,Aux!A:B,2,0),"Outros")</f>
        <v>Municípios</v>
      </c>
      <c r="L13669" s="2">
        <f t="shared" si="640"/>
        <v>2019</v>
      </c>
      <c r="M13669">
        <f t="shared" si="641"/>
        <v>49</v>
      </c>
    </row>
    <row r="13670" spans="1:13" x14ac:dyDescent="0.35">
      <c r="A13670" t="s">
        <v>336</v>
      </c>
      <c r="B13670">
        <v>505170876</v>
      </c>
      <c r="C13670">
        <v>180487</v>
      </c>
      <c r="D13670" t="s">
        <v>11338</v>
      </c>
      <c r="E13670" s="1">
        <v>43803.436400462961</v>
      </c>
      <c r="F13670">
        <v>1</v>
      </c>
      <c r="G13670" t="s">
        <v>345</v>
      </c>
      <c r="H13670">
        <v>360</v>
      </c>
      <c r="I13670" s="1">
        <v>43811.708333333336</v>
      </c>
      <c r="J13670" s="2">
        <f t="shared" si="639"/>
        <v>1</v>
      </c>
      <c r="K13670" s="2" t="str">
        <f>IFERROR(VLOOKUP(A13670,Aux!A:B,2,0),"Outros")</f>
        <v>Municípios</v>
      </c>
      <c r="L13670" s="2">
        <f t="shared" si="640"/>
        <v>2019</v>
      </c>
      <c r="M13670">
        <f t="shared" si="641"/>
        <v>49</v>
      </c>
    </row>
    <row r="13671" spans="1:13" x14ac:dyDescent="0.35">
      <c r="A13671" t="s">
        <v>88</v>
      </c>
      <c r="B13671">
        <v>506624200</v>
      </c>
      <c r="C13671">
        <v>180488</v>
      </c>
      <c r="D13671" t="s">
        <v>11383</v>
      </c>
      <c r="E13671" s="1">
        <v>43803.440439814818</v>
      </c>
      <c r="F13671">
        <v>13</v>
      </c>
      <c r="G13671" t="s">
        <v>2623</v>
      </c>
      <c r="H13671">
        <v>340</v>
      </c>
      <c r="I13671" s="1">
        <v>43808.708333333336</v>
      </c>
      <c r="J13671" s="2">
        <f t="shared" si="639"/>
        <v>1</v>
      </c>
      <c r="K13671" s="2" t="str">
        <f>IFERROR(VLOOKUP(A13671,Aux!A:B,2,0),"Outros")</f>
        <v>Municípios</v>
      </c>
      <c r="L13671" s="2">
        <f t="shared" si="640"/>
        <v>2019</v>
      </c>
      <c r="M13671">
        <f t="shared" si="641"/>
        <v>49</v>
      </c>
    </row>
    <row r="13672" spans="1:13" x14ac:dyDescent="0.35">
      <c r="A13672" t="s">
        <v>213</v>
      </c>
      <c r="B13672">
        <v>512012814</v>
      </c>
      <c r="C13672">
        <v>180490</v>
      </c>
      <c r="D13672" t="s">
        <v>11671</v>
      </c>
      <c r="E13672" s="1">
        <v>43803.452638888892</v>
      </c>
      <c r="F13672">
        <v>1</v>
      </c>
      <c r="G13672" t="s">
        <v>11672</v>
      </c>
      <c r="H13672">
        <v>340</v>
      </c>
      <c r="I13672" s="1">
        <v>43811.999305555553</v>
      </c>
      <c r="J13672" s="2">
        <f t="shared" si="639"/>
        <v>1</v>
      </c>
      <c r="K13672" s="2" t="str">
        <f>IFERROR(VLOOKUP(A13672,Aux!A:B,2,0),"Outros")</f>
        <v>Municípios</v>
      </c>
      <c r="L13672" s="2">
        <f t="shared" si="640"/>
        <v>2019</v>
      </c>
      <c r="M13672">
        <f t="shared" si="641"/>
        <v>49</v>
      </c>
    </row>
    <row r="13673" spans="1:13" x14ac:dyDescent="0.35">
      <c r="A13673" t="s">
        <v>1057</v>
      </c>
      <c r="B13673">
        <v>504547313</v>
      </c>
      <c r="C13673">
        <v>180492</v>
      </c>
      <c r="D13673" t="s">
        <v>11675</v>
      </c>
      <c r="E13673" s="1">
        <v>43803.458541666667</v>
      </c>
      <c r="F13673">
        <v>1</v>
      </c>
      <c r="G13673" t="s">
        <v>8205</v>
      </c>
      <c r="H13673">
        <v>360</v>
      </c>
      <c r="I13673" s="1">
        <v>43808.75</v>
      </c>
      <c r="J13673" s="2">
        <f t="shared" si="639"/>
        <v>1</v>
      </c>
      <c r="K13673" s="2" t="str">
        <f>IFERROR(VLOOKUP(A13673,Aux!A:B,2,0),"Outros")</f>
        <v>Outros</v>
      </c>
      <c r="L13673" s="2">
        <f t="shared" si="640"/>
        <v>2019</v>
      </c>
      <c r="M13673">
        <f t="shared" si="641"/>
        <v>49</v>
      </c>
    </row>
    <row r="13674" spans="1:13" x14ac:dyDescent="0.35">
      <c r="A13674" t="s">
        <v>336</v>
      </c>
      <c r="B13674">
        <v>505170876</v>
      </c>
      <c r="C13674">
        <v>180493</v>
      </c>
      <c r="D13674" t="s">
        <v>11102</v>
      </c>
      <c r="E13674" s="1">
        <v>43803.458680555559</v>
      </c>
      <c r="F13674">
        <v>3</v>
      </c>
      <c r="G13674" t="s">
        <v>831</v>
      </c>
      <c r="H13674">
        <v>360</v>
      </c>
      <c r="I13674" s="1">
        <v>43836.708333333336</v>
      </c>
      <c r="J13674" s="2">
        <f t="shared" si="639"/>
        <v>1</v>
      </c>
      <c r="K13674" s="2" t="str">
        <f>IFERROR(VLOOKUP(A13674,Aux!A:B,2,0),"Outros")</f>
        <v>Municípios</v>
      </c>
      <c r="L13674" s="2">
        <f t="shared" si="640"/>
        <v>2019</v>
      </c>
      <c r="M13674">
        <f t="shared" si="641"/>
        <v>49</v>
      </c>
    </row>
    <row r="13675" spans="1:13" x14ac:dyDescent="0.35">
      <c r="A13675" t="s">
        <v>12</v>
      </c>
      <c r="B13675">
        <v>508481287</v>
      </c>
      <c r="C13675">
        <v>180494</v>
      </c>
      <c r="D13675" t="s">
        <v>11302</v>
      </c>
      <c r="E13675" s="1">
        <v>43803.468865740739</v>
      </c>
      <c r="F13675">
        <v>1</v>
      </c>
      <c r="G13675" t="s">
        <v>14</v>
      </c>
      <c r="H13675">
        <v>5</v>
      </c>
      <c r="I13675" s="1">
        <v>43810.708333333336</v>
      </c>
      <c r="J13675" s="2">
        <f t="shared" si="639"/>
        <v>1</v>
      </c>
      <c r="K13675" s="2" t="str">
        <f>IFERROR(VLOOKUP(A13675,Aux!A:B,2,0),"Outros")</f>
        <v>Hospitais</v>
      </c>
      <c r="L13675" s="2">
        <f t="shared" si="640"/>
        <v>2019</v>
      </c>
      <c r="M13675">
        <f t="shared" si="641"/>
        <v>49</v>
      </c>
    </row>
    <row r="13676" spans="1:13" x14ac:dyDescent="0.35">
      <c r="A13676" t="s">
        <v>362</v>
      </c>
      <c r="B13676">
        <v>680017763</v>
      </c>
      <c r="C13676">
        <v>180495</v>
      </c>
      <c r="D13676" t="s">
        <v>11384</v>
      </c>
      <c r="E13676" s="1">
        <v>43803.472685185188</v>
      </c>
      <c r="F13676">
        <v>3</v>
      </c>
      <c r="G13676" t="s">
        <v>33</v>
      </c>
      <c r="H13676">
        <v>220</v>
      </c>
      <c r="I13676" s="1">
        <v>43834.999305555553</v>
      </c>
      <c r="J13676" s="2">
        <f t="shared" si="639"/>
        <v>1</v>
      </c>
      <c r="K13676" s="2" t="str">
        <f>IFERROR(VLOOKUP(A13676,Aux!A:B,2,0),"Outros")</f>
        <v>Águas e resíduos</v>
      </c>
      <c r="L13676" s="2">
        <f t="shared" si="640"/>
        <v>2019</v>
      </c>
      <c r="M13676">
        <f t="shared" si="641"/>
        <v>49</v>
      </c>
    </row>
    <row r="13677" spans="1:13" x14ac:dyDescent="0.35">
      <c r="A13677" t="s">
        <v>63</v>
      </c>
      <c r="B13677">
        <v>502098139</v>
      </c>
      <c r="C13677">
        <v>180496</v>
      </c>
      <c r="E13677" s="1">
        <v>43803.475416666668</v>
      </c>
      <c r="F13677">
        <v>1</v>
      </c>
      <c r="G13677" t="s">
        <v>33</v>
      </c>
      <c r="H13677">
        <v>400</v>
      </c>
      <c r="J13677" s="2">
        <f t="shared" si="639"/>
        <v>1</v>
      </c>
      <c r="K13677" s="2" t="str">
        <f>IFERROR(VLOOKUP(A13677,Aux!A:B,2,0),"Outros")</f>
        <v>Municípios</v>
      </c>
      <c r="L13677" s="2">
        <f t="shared" si="640"/>
        <v>2019</v>
      </c>
      <c r="M13677">
        <f t="shared" si="641"/>
        <v>49</v>
      </c>
    </row>
    <row r="13678" spans="1:13" x14ac:dyDescent="0.35">
      <c r="A13678" t="s">
        <v>39</v>
      </c>
      <c r="B13678">
        <v>507023129</v>
      </c>
      <c r="C13678">
        <v>180497</v>
      </c>
      <c r="D13678" t="s">
        <v>11339</v>
      </c>
      <c r="E13678" s="1">
        <v>43803.485300925924</v>
      </c>
      <c r="F13678">
        <v>5</v>
      </c>
      <c r="G13678" t="s">
        <v>33</v>
      </c>
      <c r="H13678">
        <v>150</v>
      </c>
      <c r="I13678" s="1">
        <v>43957.708333333336</v>
      </c>
      <c r="J13678" s="2">
        <f t="shared" si="639"/>
        <v>1</v>
      </c>
      <c r="K13678" s="2" t="str">
        <f>IFERROR(VLOOKUP(A13678,Aux!A:B,2,0),"Outros")</f>
        <v>Outros</v>
      </c>
      <c r="L13678" s="2">
        <f t="shared" si="640"/>
        <v>2019</v>
      </c>
      <c r="M13678">
        <f t="shared" si="641"/>
        <v>49</v>
      </c>
    </row>
    <row r="13679" spans="1:13" x14ac:dyDescent="0.35">
      <c r="A13679" t="s">
        <v>34</v>
      </c>
      <c r="B13679">
        <v>506901173</v>
      </c>
      <c r="C13679">
        <v>180498</v>
      </c>
      <c r="D13679" t="s">
        <v>11303</v>
      </c>
      <c r="E13679" s="1">
        <v>43803.485381944447</v>
      </c>
      <c r="F13679">
        <v>13</v>
      </c>
      <c r="G13679" t="s">
        <v>170</v>
      </c>
      <c r="H13679">
        <v>5</v>
      </c>
      <c r="I13679" s="1">
        <v>43809.999305555553</v>
      </c>
      <c r="J13679" s="2">
        <f t="shared" si="639"/>
        <v>1</v>
      </c>
      <c r="K13679" s="2" t="str">
        <f>IFERROR(VLOOKUP(A13679,Aux!A:B,2,0),"Outros")</f>
        <v>Municípios</v>
      </c>
      <c r="L13679" s="2">
        <f t="shared" si="640"/>
        <v>2019</v>
      </c>
      <c r="M13679">
        <f t="shared" si="641"/>
        <v>49</v>
      </c>
    </row>
    <row r="13680" spans="1:13" x14ac:dyDescent="0.35">
      <c r="A13680" t="s">
        <v>76</v>
      </c>
      <c r="B13680">
        <v>506676056</v>
      </c>
      <c r="C13680">
        <v>180499</v>
      </c>
      <c r="D13680" t="s">
        <v>11385</v>
      </c>
      <c r="E13680" s="1">
        <v>43803.486284722225</v>
      </c>
      <c r="F13680">
        <v>1</v>
      </c>
      <c r="G13680" t="s">
        <v>78</v>
      </c>
      <c r="H13680">
        <v>340</v>
      </c>
      <c r="I13680" s="1">
        <v>43805.5</v>
      </c>
      <c r="J13680" s="2">
        <f t="shared" si="639"/>
        <v>1</v>
      </c>
      <c r="K13680" s="2" t="str">
        <f>IFERROR(VLOOKUP(A13680,Aux!A:B,2,0),"Outros")</f>
        <v>Municípios</v>
      </c>
      <c r="L13680" s="2">
        <f t="shared" si="640"/>
        <v>2019</v>
      </c>
      <c r="M13680">
        <f t="shared" si="641"/>
        <v>49</v>
      </c>
    </row>
    <row r="13681" spans="1:13" x14ac:dyDescent="0.35">
      <c r="A13681" t="s">
        <v>4521</v>
      </c>
      <c r="B13681">
        <v>506865517</v>
      </c>
      <c r="C13681">
        <v>180500</v>
      </c>
      <c r="D13681" t="s">
        <v>11103</v>
      </c>
      <c r="E13681" s="1">
        <v>43803.516423611109</v>
      </c>
      <c r="F13681">
        <v>3</v>
      </c>
      <c r="G13681" t="s">
        <v>11104</v>
      </c>
      <c r="H13681">
        <v>5</v>
      </c>
      <c r="I13681" s="1">
        <v>43879.999305555553</v>
      </c>
      <c r="J13681" s="2">
        <f t="shared" si="639"/>
        <v>1</v>
      </c>
      <c r="K13681" s="2" t="str">
        <f>IFERROR(VLOOKUP(A13681,Aux!A:B,2,0),"Outros")</f>
        <v>Municípios</v>
      </c>
      <c r="L13681" s="2">
        <f t="shared" si="640"/>
        <v>2019</v>
      </c>
      <c r="M13681">
        <f t="shared" si="641"/>
        <v>49</v>
      </c>
    </row>
    <row r="13682" spans="1:13" x14ac:dyDescent="0.35">
      <c r="A13682" t="s">
        <v>296</v>
      </c>
      <c r="B13682">
        <v>507396081</v>
      </c>
      <c r="C13682">
        <v>180501</v>
      </c>
      <c r="D13682" t="s">
        <v>11105</v>
      </c>
      <c r="E13682" s="1">
        <v>43803.522106481483</v>
      </c>
      <c r="F13682">
        <v>13</v>
      </c>
      <c r="G13682" t="s">
        <v>605</v>
      </c>
      <c r="H13682">
        <v>360</v>
      </c>
      <c r="I13682" s="1">
        <v>43809.999305555553</v>
      </c>
      <c r="J13682" s="2">
        <f t="shared" si="639"/>
        <v>1</v>
      </c>
      <c r="K13682" s="2" t="str">
        <f>IFERROR(VLOOKUP(A13682,Aux!A:B,2,0),"Outros")</f>
        <v>Municípios</v>
      </c>
      <c r="L13682" s="2">
        <f t="shared" si="640"/>
        <v>2019</v>
      </c>
      <c r="M13682">
        <f t="shared" si="641"/>
        <v>49</v>
      </c>
    </row>
    <row r="13683" spans="1:13" x14ac:dyDescent="0.35">
      <c r="A13683" t="s">
        <v>112</v>
      </c>
      <c r="B13683">
        <v>501144218</v>
      </c>
      <c r="C13683">
        <v>180502</v>
      </c>
      <c r="D13683" t="s">
        <v>11340</v>
      </c>
      <c r="E13683" s="1">
        <v>43803.530046296299</v>
      </c>
      <c r="F13683">
        <v>3</v>
      </c>
      <c r="G13683" t="s">
        <v>1242</v>
      </c>
      <c r="H13683">
        <v>5</v>
      </c>
      <c r="I13683" s="1">
        <v>43818.999305555553</v>
      </c>
      <c r="J13683" s="2">
        <f t="shared" si="639"/>
        <v>1</v>
      </c>
      <c r="K13683" s="2" t="str">
        <f>IFERROR(VLOOKUP(A13683,Aux!A:B,2,0),"Outros")</f>
        <v>Municípios</v>
      </c>
      <c r="L13683" s="2">
        <f t="shared" si="640"/>
        <v>2019</v>
      </c>
      <c r="M13683">
        <f t="shared" si="641"/>
        <v>49</v>
      </c>
    </row>
    <row r="13684" spans="1:13" x14ac:dyDescent="0.35">
      <c r="A13684" t="s">
        <v>12</v>
      </c>
      <c r="B13684">
        <v>508481287</v>
      </c>
      <c r="C13684">
        <v>180505</v>
      </c>
      <c r="D13684" t="s">
        <v>11730</v>
      </c>
      <c r="E13684" s="1">
        <v>43803.602222222224</v>
      </c>
      <c r="F13684">
        <v>1</v>
      </c>
      <c r="G13684" t="s">
        <v>14</v>
      </c>
      <c r="H13684">
        <v>360</v>
      </c>
      <c r="I13684" s="1">
        <v>43810.708333333336</v>
      </c>
      <c r="J13684" s="2">
        <f t="shared" si="639"/>
        <v>1</v>
      </c>
      <c r="K13684" s="2" t="str">
        <f>IFERROR(VLOOKUP(A13684,Aux!A:B,2,0),"Outros")</f>
        <v>Hospitais</v>
      </c>
      <c r="L13684" s="2">
        <f t="shared" si="640"/>
        <v>2019</v>
      </c>
      <c r="M13684">
        <f t="shared" si="641"/>
        <v>49</v>
      </c>
    </row>
    <row r="13685" spans="1:13" x14ac:dyDescent="0.35">
      <c r="A13685" t="s">
        <v>34</v>
      </c>
      <c r="B13685">
        <v>506901173</v>
      </c>
      <c r="C13685">
        <v>180506</v>
      </c>
      <c r="D13685" t="s">
        <v>11303</v>
      </c>
      <c r="E13685" s="1">
        <v>43803.604641203703</v>
      </c>
      <c r="F13685">
        <v>13</v>
      </c>
      <c r="G13685" t="s">
        <v>170</v>
      </c>
      <c r="H13685">
        <v>360</v>
      </c>
      <c r="I13685" s="1">
        <v>43809.999305555553</v>
      </c>
      <c r="J13685" s="2">
        <f t="shared" si="639"/>
        <v>1</v>
      </c>
      <c r="K13685" s="2" t="str">
        <f>IFERROR(VLOOKUP(A13685,Aux!A:B,2,0),"Outros")</f>
        <v>Municípios</v>
      </c>
      <c r="L13685" s="2">
        <f t="shared" si="640"/>
        <v>2019</v>
      </c>
      <c r="M13685">
        <f t="shared" si="641"/>
        <v>49</v>
      </c>
    </row>
    <row r="13686" spans="1:13" x14ac:dyDescent="0.35">
      <c r="A13686" t="s">
        <v>112</v>
      </c>
      <c r="B13686">
        <v>501144218</v>
      </c>
      <c r="C13686">
        <v>180509</v>
      </c>
      <c r="D13686" t="s">
        <v>11544</v>
      </c>
      <c r="E13686" s="1">
        <v>43803.609583333331</v>
      </c>
      <c r="F13686">
        <v>13</v>
      </c>
      <c r="G13686" t="s">
        <v>1242</v>
      </c>
      <c r="H13686">
        <v>340</v>
      </c>
      <c r="I13686" s="1">
        <v>43813.75</v>
      </c>
      <c r="J13686" s="2">
        <f t="shared" si="639"/>
        <v>1</v>
      </c>
      <c r="K13686" s="2" t="str">
        <f>IFERROR(VLOOKUP(A13686,Aux!A:B,2,0),"Outros")</f>
        <v>Municípios</v>
      </c>
      <c r="L13686" s="2">
        <f t="shared" si="640"/>
        <v>2019</v>
      </c>
      <c r="M13686">
        <f t="shared" si="641"/>
        <v>49</v>
      </c>
    </row>
    <row r="13687" spans="1:13" x14ac:dyDescent="0.35">
      <c r="A13687" t="s">
        <v>2238</v>
      </c>
      <c r="B13687">
        <v>506735524</v>
      </c>
      <c r="C13687">
        <v>180510</v>
      </c>
      <c r="D13687" t="s">
        <v>6769</v>
      </c>
      <c r="E13687" s="1">
        <v>43803.611446759256</v>
      </c>
      <c r="F13687">
        <v>3</v>
      </c>
      <c r="G13687" t="s">
        <v>2240</v>
      </c>
      <c r="H13687">
        <v>360</v>
      </c>
      <c r="I13687" s="1">
        <v>43837.708333333336</v>
      </c>
      <c r="J13687" s="2">
        <f t="shared" si="639"/>
        <v>1</v>
      </c>
      <c r="K13687" s="2" t="str">
        <f>IFERROR(VLOOKUP(A13687,Aux!A:B,2,0),"Outros")</f>
        <v>Municípios</v>
      </c>
      <c r="L13687" s="2">
        <f t="shared" si="640"/>
        <v>2019</v>
      </c>
      <c r="M13687">
        <f t="shared" si="641"/>
        <v>49</v>
      </c>
    </row>
    <row r="13688" spans="1:13" x14ac:dyDescent="0.35">
      <c r="A13688" t="s">
        <v>607</v>
      </c>
      <c r="B13688">
        <v>505985217</v>
      </c>
      <c r="C13688">
        <v>180512</v>
      </c>
      <c r="D13688" t="s">
        <v>11545</v>
      </c>
      <c r="E13688" s="1">
        <v>43803.613240740742</v>
      </c>
      <c r="F13688">
        <v>3</v>
      </c>
      <c r="G13688" t="s">
        <v>801</v>
      </c>
      <c r="H13688">
        <v>220</v>
      </c>
      <c r="I13688" s="1">
        <v>43835</v>
      </c>
      <c r="J13688" s="2">
        <f t="shared" si="639"/>
        <v>1</v>
      </c>
      <c r="K13688" s="2" t="str">
        <f>IFERROR(VLOOKUP(A13688,Aux!A:B,2,0),"Outros")</f>
        <v>Municípios</v>
      </c>
      <c r="L13688" s="2">
        <f t="shared" si="640"/>
        <v>2019</v>
      </c>
      <c r="M13688">
        <f t="shared" si="641"/>
        <v>49</v>
      </c>
    </row>
    <row r="13689" spans="1:13" x14ac:dyDescent="0.35">
      <c r="A13689" t="s">
        <v>281</v>
      </c>
      <c r="B13689">
        <v>508787033</v>
      </c>
      <c r="C13689">
        <v>180514</v>
      </c>
      <c r="D13689" t="s">
        <v>11341</v>
      </c>
      <c r="E13689" s="1">
        <v>43803.619212962964</v>
      </c>
      <c r="F13689">
        <v>1</v>
      </c>
      <c r="G13689" t="s">
        <v>1106</v>
      </c>
      <c r="H13689">
        <v>360</v>
      </c>
      <c r="I13689" s="1">
        <v>43808.999305555553</v>
      </c>
      <c r="J13689" s="2">
        <f t="shared" si="639"/>
        <v>1</v>
      </c>
      <c r="K13689" s="2" t="str">
        <f>IFERROR(VLOOKUP(A13689,Aux!A:B,2,0),"Outros")</f>
        <v>Municípios</v>
      </c>
      <c r="L13689" s="2">
        <f t="shared" si="640"/>
        <v>2019</v>
      </c>
      <c r="M13689">
        <f t="shared" si="641"/>
        <v>49</v>
      </c>
    </row>
    <row r="13690" spans="1:13" x14ac:dyDescent="0.35">
      <c r="A13690" t="s">
        <v>8606</v>
      </c>
      <c r="B13690">
        <v>510836313</v>
      </c>
      <c r="C13690">
        <v>180517</v>
      </c>
      <c r="D13690" t="s">
        <v>8607</v>
      </c>
      <c r="E13690" s="1">
        <v>43803.624502314815</v>
      </c>
      <c r="F13690">
        <v>13</v>
      </c>
      <c r="G13690" t="s">
        <v>8608</v>
      </c>
      <c r="H13690">
        <v>360</v>
      </c>
      <c r="I13690" s="1">
        <v>43814.708333333336</v>
      </c>
      <c r="J13690" s="2">
        <f t="shared" si="639"/>
        <v>1</v>
      </c>
      <c r="K13690" s="2" t="str">
        <f>IFERROR(VLOOKUP(A13690,Aux!A:B,2,0),"Outros")</f>
        <v>Municípios</v>
      </c>
      <c r="L13690" s="2">
        <f t="shared" si="640"/>
        <v>2019</v>
      </c>
      <c r="M13690">
        <f t="shared" si="641"/>
        <v>49</v>
      </c>
    </row>
    <row r="13691" spans="1:13" x14ac:dyDescent="0.35">
      <c r="A13691" t="s">
        <v>296</v>
      </c>
      <c r="B13691">
        <v>507396081</v>
      </c>
      <c r="C13691">
        <v>180521</v>
      </c>
      <c r="D13691" t="s">
        <v>11304</v>
      </c>
      <c r="E13691" s="1">
        <v>43803.632881944446</v>
      </c>
      <c r="F13691">
        <v>3</v>
      </c>
      <c r="G13691" t="s">
        <v>605</v>
      </c>
      <c r="H13691">
        <v>340</v>
      </c>
      <c r="I13691" s="1">
        <v>43809.999305555553</v>
      </c>
      <c r="J13691" s="2">
        <f t="shared" si="639"/>
        <v>1</v>
      </c>
      <c r="K13691" s="2" t="str">
        <f>IFERROR(VLOOKUP(A13691,Aux!A:B,2,0),"Outros")</f>
        <v>Municípios</v>
      </c>
      <c r="L13691" s="2">
        <f t="shared" si="640"/>
        <v>2019</v>
      </c>
      <c r="M13691">
        <f t="shared" si="641"/>
        <v>49</v>
      </c>
    </row>
    <row r="13692" spans="1:13" x14ac:dyDescent="0.35">
      <c r="A13692" t="s">
        <v>133</v>
      </c>
      <c r="B13692">
        <v>503539473</v>
      </c>
      <c r="C13692">
        <v>180522</v>
      </c>
      <c r="D13692" t="s">
        <v>11106</v>
      </c>
      <c r="E13692" s="1">
        <v>43803.633032407408</v>
      </c>
      <c r="F13692">
        <v>3</v>
      </c>
      <c r="G13692" t="s">
        <v>135</v>
      </c>
      <c r="H13692">
        <v>360</v>
      </c>
      <c r="I13692" s="1">
        <v>43829.999305555553</v>
      </c>
      <c r="J13692" s="2">
        <f t="shared" si="639"/>
        <v>1</v>
      </c>
      <c r="K13692" s="2" t="str">
        <f>IFERROR(VLOOKUP(A13692,Aux!A:B,2,0),"Outros")</f>
        <v>Municípios</v>
      </c>
      <c r="L13692" s="2">
        <f t="shared" si="640"/>
        <v>2019</v>
      </c>
      <c r="M13692">
        <f t="shared" si="641"/>
        <v>49</v>
      </c>
    </row>
    <row r="13693" spans="1:13" x14ac:dyDescent="0.35">
      <c r="A13693" t="s">
        <v>133</v>
      </c>
      <c r="B13693">
        <v>503539473</v>
      </c>
      <c r="C13693">
        <v>180526</v>
      </c>
      <c r="D13693" t="s">
        <v>9735</v>
      </c>
      <c r="E13693" s="1">
        <v>43803.646770833337</v>
      </c>
      <c r="F13693">
        <v>1</v>
      </c>
      <c r="G13693" t="s">
        <v>135</v>
      </c>
      <c r="H13693">
        <v>400</v>
      </c>
      <c r="I13693" s="1">
        <v>43761.999305555553</v>
      </c>
      <c r="J13693" s="2">
        <f t="shared" si="639"/>
        <v>1</v>
      </c>
      <c r="K13693" s="2" t="str">
        <f>IFERROR(VLOOKUP(A13693,Aux!A:B,2,0),"Outros")</f>
        <v>Municípios</v>
      </c>
      <c r="L13693" s="2">
        <f t="shared" si="640"/>
        <v>2019</v>
      </c>
      <c r="M13693">
        <f t="shared" si="641"/>
        <v>49</v>
      </c>
    </row>
    <row r="13694" spans="1:13" x14ac:dyDescent="0.35">
      <c r="A13694" t="s">
        <v>133</v>
      </c>
      <c r="B13694">
        <v>503539473</v>
      </c>
      <c r="C13694">
        <v>180527</v>
      </c>
      <c r="D13694" t="s">
        <v>11676</v>
      </c>
      <c r="E13694" s="1">
        <v>43803.647777777776</v>
      </c>
      <c r="F13694">
        <v>1</v>
      </c>
      <c r="G13694" t="s">
        <v>194</v>
      </c>
      <c r="H13694">
        <v>360</v>
      </c>
      <c r="I13694" s="1">
        <v>43805.999305555553</v>
      </c>
      <c r="J13694" s="2">
        <f t="shared" si="639"/>
        <v>1</v>
      </c>
      <c r="K13694" s="2" t="str">
        <f>IFERROR(VLOOKUP(A13694,Aux!A:B,2,0),"Outros")</f>
        <v>Municípios</v>
      </c>
      <c r="L13694" s="2">
        <f t="shared" si="640"/>
        <v>2019</v>
      </c>
      <c r="M13694">
        <f t="shared" si="641"/>
        <v>49</v>
      </c>
    </row>
    <row r="13695" spans="1:13" x14ac:dyDescent="0.35">
      <c r="A13695" t="s">
        <v>140</v>
      </c>
      <c r="B13695">
        <v>506614913</v>
      </c>
      <c r="C13695">
        <v>180528</v>
      </c>
      <c r="D13695" t="s">
        <v>11155</v>
      </c>
      <c r="E13695" s="1">
        <v>43803.650289351855</v>
      </c>
      <c r="F13695">
        <v>1</v>
      </c>
      <c r="G13695" t="s">
        <v>47</v>
      </c>
      <c r="H13695">
        <v>360</v>
      </c>
      <c r="I13695" s="1">
        <v>43809.999305555553</v>
      </c>
      <c r="J13695" s="2">
        <f t="shared" si="639"/>
        <v>1</v>
      </c>
      <c r="K13695" s="2" t="str">
        <f>IFERROR(VLOOKUP(A13695,Aux!A:B,2,0),"Outros")</f>
        <v>Municípios</v>
      </c>
      <c r="L13695" s="2">
        <f t="shared" si="640"/>
        <v>2019</v>
      </c>
      <c r="M13695">
        <f t="shared" si="641"/>
        <v>49</v>
      </c>
    </row>
    <row r="13696" spans="1:13" x14ac:dyDescent="0.35">
      <c r="A13696" t="s">
        <v>9095</v>
      </c>
      <c r="B13696">
        <v>512074410</v>
      </c>
      <c r="C13696">
        <v>180529</v>
      </c>
      <c r="D13696" t="s">
        <v>11386</v>
      </c>
      <c r="E13696" s="1">
        <v>43803.65152777778</v>
      </c>
      <c r="F13696">
        <v>3</v>
      </c>
      <c r="G13696" t="s">
        <v>11387</v>
      </c>
      <c r="H13696">
        <v>340</v>
      </c>
      <c r="I13696" s="1">
        <v>43819.999305555553</v>
      </c>
      <c r="J13696" s="2">
        <f t="shared" si="639"/>
        <v>1</v>
      </c>
      <c r="K13696" s="2" t="str">
        <f>IFERROR(VLOOKUP(A13696,Aux!A:B,2,0),"Outros")</f>
        <v>Municípios</v>
      </c>
      <c r="L13696" s="2">
        <f t="shared" si="640"/>
        <v>2019</v>
      </c>
      <c r="M13696">
        <f t="shared" si="641"/>
        <v>49</v>
      </c>
    </row>
    <row r="13697" spans="1:13" x14ac:dyDescent="0.35">
      <c r="A13697" t="s">
        <v>296</v>
      </c>
      <c r="B13697">
        <v>507396081</v>
      </c>
      <c r="C13697">
        <v>180530</v>
      </c>
      <c r="D13697" t="s">
        <v>11731</v>
      </c>
      <c r="E13697" s="1">
        <v>43803.660798611112</v>
      </c>
      <c r="F13697">
        <v>3</v>
      </c>
      <c r="G13697" t="s">
        <v>605</v>
      </c>
      <c r="H13697">
        <v>360</v>
      </c>
      <c r="I13697" s="1">
        <v>43809.999305555553</v>
      </c>
      <c r="J13697" s="2">
        <f t="shared" si="639"/>
        <v>1</v>
      </c>
      <c r="K13697" s="2" t="str">
        <f>IFERROR(VLOOKUP(A13697,Aux!A:B,2,0),"Outros")</f>
        <v>Municípios</v>
      </c>
      <c r="L13697" s="2">
        <f t="shared" si="640"/>
        <v>2019</v>
      </c>
      <c r="M13697">
        <f t="shared" si="641"/>
        <v>49</v>
      </c>
    </row>
    <row r="13698" spans="1:13" x14ac:dyDescent="0.35">
      <c r="A13698" t="s">
        <v>122</v>
      </c>
      <c r="B13698">
        <v>506173968</v>
      </c>
      <c r="C13698">
        <v>180531</v>
      </c>
      <c r="D13698" t="s">
        <v>11732</v>
      </c>
      <c r="E13698" s="1">
        <v>43803.66306712963</v>
      </c>
      <c r="F13698">
        <v>1</v>
      </c>
      <c r="G13698" t="s">
        <v>147</v>
      </c>
      <c r="H13698">
        <v>360</v>
      </c>
      <c r="I13698" s="1">
        <v>43805.75</v>
      </c>
      <c r="J13698" s="2">
        <f t="shared" ref="J13698:J13761" si="642">IF(C13698=C13697,"",1)</f>
        <v>1</v>
      </c>
      <c r="K13698" s="2" t="str">
        <f>IFERROR(VLOOKUP(A13698,Aux!A:B,2,0),"Outros")</f>
        <v>Municípios</v>
      </c>
      <c r="L13698" s="2">
        <f t="shared" ref="L13698:L13761" si="643">YEAR(E13698)</f>
        <v>2019</v>
      </c>
      <c r="M13698">
        <f t="shared" ref="M13698:M13761" si="644">WEEKNUM(E13698)</f>
        <v>49</v>
      </c>
    </row>
    <row r="13699" spans="1:13" x14ac:dyDescent="0.35">
      <c r="A13699" t="s">
        <v>48</v>
      </c>
      <c r="B13699">
        <v>503035416</v>
      </c>
      <c r="C13699">
        <v>180532</v>
      </c>
      <c r="D13699" t="s">
        <v>11627</v>
      </c>
      <c r="E13699" s="1">
        <v>43803.671064814815</v>
      </c>
      <c r="F13699">
        <v>3</v>
      </c>
      <c r="G13699" t="s">
        <v>50</v>
      </c>
      <c r="H13699">
        <v>340</v>
      </c>
      <c r="I13699" s="1">
        <v>43809.708333333336</v>
      </c>
      <c r="J13699" s="2">
        <f t="shared" si="642"/>
        <v>1</v>
      </c>
      <c r="K13699" s="2" t="str">
        <f>IFERROR(VLOOKUP(A13699,Aux!A:B,2,0),"Outros")</f>
        <v>Hospitais</v>
      </c>
      <c r="L13699" s="2">
        <f t="shared" si="643"/>
        <v>2019</v>
      </c>
      <c r="M13699">
        <f t="shared" si="644"/>
        <v>49</v>
      </c>
    </row>
    <row r="13700" spans="1:13" x14ac:dyDescent="0.35">
      <c r="A13700" t="s">
        <v>63</v>
      </c>
      <c r="B13700">
        <v>502098139</v>
      </c>
      <c r="C13700">
        <v>180533</v>
      </c>
      <c r="D13700" t="s">
        <v>11546</v>
      </c>
      <c r="E13700" s="1">
        <v>43803.674050925925</v>
      </c>
      <c r="F13700">
        <v>13</v>
      </c>
      <c r="G13700" t="s">
        <v>841</v>
      </c>
      <c r="H13700">
        <v>340</v>
      </c>
      <c r="I13700" s="1">
        <v>43808.708333333336</v>
      </c>
      <c r="J13700" s="2">
        <f t="shared" si="642"/>
        <v>1</v>
      </c>
      <c r="K13700" s="2" t="str">
        <f>IFERROR(VLOOKUP(A13700,Aux!A:B,2,0),"Outros")</f>
        <v>Municípios</v>
      </c>
      <c r="L13700" s="2">
        <f t="shared" si="643"/>
        <v>2019</v>
      </c>
      <c r="M13700">
        <f t="shared" si="644"/>
        <v>49</v>
      </c>
    </row>
    <row r="13701" spans="1:13" x14ac:dyDescent="0.35">
      <c r="A13701" t="s">
        <v>150</v>
      </c>
      <c r="B13701">
        <v>505309939</v>
      </c>
      <c r="C13701">
        <v>180534</v>
      </c>
      <c r="D13701" t="s">
        <v>11107</v>
      </c>
      <c r="E13701" s="1">
        <v>43803.67763888889</v>
      </c>
      <c r="F13701">
        <v>1</v>
      </c>
      <c r="G13701" t="s">
        <v>1358</v>
      </c>
      <c r="H13701">
        <v>360</v>
      </c>
      <c r="I13701" s="1">
        <v>43808.6875</v>
      </c>
      <c r="J13701" s="2">
        <f t="shared" si="642"/>
        <v>1</v>
      </c>
      <c r="K13701" s="2" t="str">
        <f>IFERROR(VLOOKUP(A13701,Aux!A:B,2,0),"Outros")</f>
        <v>Municípios</v>
      </c>
      <c r="L13701" s="2">
        <f t="shared" si="643"/>
        <v>2019</v>
      </c>
      <c r="M13701">
        <f t="shared" si="644"/>
        <v>49</v>
      </c>
    </row>
    <row r="13702" spans="1:13" x14ac:dyDescent="0.35">
      <c r="A13702" t="s">
        <v>454</v>
      </c>
      <c r="B13702">
        <v>503450189</v>
      </c>
      <c r="C13702">
        <v>180535</v>
      </c>
      <c r="D13702" t="s">
        <v>11547</v>
      </c>
      <c r="E13702" s="1">
        <v>43803.687731481485</v>
      </c>
      <c r="F13702">
        <v>13</v>
      </c>
      <c r="G13702" t="s">
        <v>8407</v>
      </c>
      <c r="H13702">
        <v>340</v>
      </c>
      <c r="I13702" s="1">
        <v>43816.75</v>
      </c>
      <c r="J13702" s="2">
        <f t="shared" si="642"/>
        <v>1</v>
      </c>
      <c r="K13702" s="2" t="str">
        <f>IFERROR(VLOOKUP(A13702,Aux!A:B,2,0),"Outros")</f>
        <v>Estradas</v>
      </c>
      <c r="L13702" s="2">
        <f t="shared" si="643"/>
        <v>2019</v>
      </c>
      <c r="M13702">
        <f t="shared" si="644"/>
        <v>49</v>
      </c>
    </row>
    <row r="13703" spans="1:13" x14ac:dyDescent="0.35">
      <c r="A13703" t="s">
        <v>578</v>
      </c>
      <c r="B13703">
        <v>501112049</v>
      </c>
      <c r="C13703">
        <v>180536</v>
      </c>
      <c r="E13703" s="1">
        <v>43803.690069444441</v>
      </c>
      <c r="F13703">
        <v>13</v>
      </c>
      <c r="G13703" t="s">
        <v>33</v>
      </c>
      <c r="H13703">
        <v>400</v>
      </c>
      <c r="J13703" s="2">
        <f t="shared" si="642"/>
        <v>1</v>
      </c>
      <c r="K13703" s="2" t="str">
        <f>IFERROR(VLOOKUP(A13703,Aux!A:B,2,0),"Outros")</f>
        <v>Municípios</v>
      </c>
      <c r="L13703" s="2">
        <f t="shared" si="643"/>
        <v>2019</v>
      </c>
      <c r="M13703">
        <f t="shared" si="644"/>
        <v>49</v>
      </c>
    </row>
    <row r="13704" spans="1:13" x14ac:dyDescent="0.35">
      <c r="A13704" t="s">
        <v>108</v>
      </c>
      <c r="B13704">
        <v>501222634</v>
      </c>
      <c r="C13704">
        <v>180537</v>
      </c>
      <c r="D13704" t="s">
        <v>11006</v>
      </c>
      <c r="E13704" s="1">
        <v>43803.703148148146</v>
      </c>
      <c r="F13704">
        <v>1</v>
      </c>
      <c r="G13704" t="s">
        <v>110</v>
      </c>
      <c r="H13704">
        <v>340</v>
      </c>
      <c r="I13704" s="1">
        <v>43809.999305555553</v>
      </c>
      <c r="J13704" s="2">
        <f t="shared" si="642"/>
        <v>1</v>
      </c>
      <c r="K13704" s="2" t="str">
        <f>IFERROR(VLOOKUP(A13704,Aux!A:B,2,0),"Outros")</f>
        <v>Municípios</v>
      </c>
      <c r="L13704" s="2">
        <f t="shared" si="643"/>
        <v>2019</v>
      </c>
      <c r="M13704">
        <f t="shared" si="644"/>
        <v>49</v>
      </c>
    </row>
    <row r="13705" spans="1:13" x14ac:dyDescent="0.35">
      <c r="A13705" t="s">
        <v>48</v>
      </c>
      <c r="B13705">
        <v>503035416</v>
      </c>
      <c r="C13705">
        <v>180539</v>
      </c>
      <c r="D13705" t="s">
        <v>11677</v>
      </c>
      <c r="E13705" s="1">
        <v>43803.709652777776</v>
      </c>
      <c r="F13705">
        <v>1</v>
      </c>
      <c r="G13705" t="s">
        <v>33</v>
      </c>
      <c r="H13705">
        <v>220</v>
      </c>
      <c r="I13705" s="1">
        <v>43804.708333333336</v>
      </c>
      <c r="J13705" s="2">
        <f t="shared" si="642"/>
        <v>1</v>
      </c>
      <c r="K13705" s="2" t="str">
        <f>IFERROR(VLOOKUP(A13705,Aux!A:B,2,0),"Outros")</f>
        <v>Hospitais</v>
      </c>
      <c r="L13705" s="2">
        <f t="shared" si="643"/>
        <v>2019</v>
      </c>
      <c r="M13705">
        <f t="shared" si="644"/>
        <v>49</v>
      </c>
    </row>
    <row r="13706" spans="1:13" x14ac:dyDescent="0.35">
      <c r="A13706" t="s">
        <v>122</v>
      </c>
      <c r="B13706">
        <v>506173968</v>
      </c>
      <c r="C13706">
        <v>180540</v>
      </c>
      <c r="D13706" t="s">
        <v>11388</v>
      </c>
      <c r="E13706" s="1">
        <v>43803.710925925923</v>
      </c>
      <c r="F13706">
        <v>1</v>
      </c>
      <c r="G13706" t="s">
        <v>597</v>
      </c>
      <c r="H13706">
        <v>5</v>
      </c>
      <c r="I13706" s="1">
        <v>43808.75</v>
      </c>
      <c r="J13706" s="2">
        <f t="shared" si="642"/>
        <v>1</v>
      </c>
      <c r="K13706" s="2" t="str">
        <f>IFERROR(VLOOKUP(A13706,Aux!A:B,2,0),"Outros")</f>
        <v>Municípios</v>
      </c>
      <c r="L13706" s="2">
        <f t="shared" si="643"/>
        <v>2019</v>
      </c>
      <c r="M13706">
        <f t="shared" si="644"/>
        <v>49</v>
      </c>
    </row>
    <row r="13707" spans="1:13" x14ac:dyDescent="0.35">
      <c r="A13707" t="s">
        <v>389</v>
      </c>
      <c r="B13707">
        <v>506722422</v>
      </c>
      <c r="C13707">
        <v>180541</v>
      </c>
      <c r="D13707" t="s">
        <v>8654</v>
      </c>
      <c r="E13707" s="1">
        <v>43803.7190162037</v>
      </c>
      <c r="F13707">
        <v>1</v>
      </c>
      <c r="G13707" t="s">
        <v>837</v>
      </c>
      <c r="H13707">
        <v>340</v>
      </c>
      <c r="I13707" s="1">
        <v>43809.999305555553</v>
      </c>
      <c r="J13707" s="2">
        <f t="shared" si="642"/>
        <v>1</v>
      </c>
      <c r="K13707" s="2" t="str">
        <f>IFERROR(VLOOKUP(A13707,Aux!A:B,2,0),"Outros")</f>
        <v>Municípios</v>
      </c>
      <c r="L13707" s="2">
        <f t="shared" si="643"/>
        <v>2019</v>
      </c>
      <c r="M13707">
        <f t="shared" si="644"/>
        <v>49</v>
      </c>
    </row>
    <row r="13708" spans="1:13" x14ac:dyDescent="0.35">
      <c r="A13708" t="s">
        <v>122</v>
      </c>
      <c r="B13708">
        <v>506173968</v>
      </c>
      <c r="C13708">
        <v>180542</v>
      </c>
      <c r="D13708" t="s">
        <v>11251</v>
      </c>
      <c r="E13708" s="1">
        <v>43803.725497685184</v>
      </c>
      <c r="F13708">
        <v>13</v>
      </c>
      <c r="G13708" t="s">
        <v>597</v>
      </c>
      <c r="H13708">
        <v>340</v>
      </c>
      <c r="I13708" s="1">
        <v>43808.75</v>
      </c>
      <c r="J13708" s="2">
        <f t="shared" si="642"/>
        <v>1</v>
      </c>
      <c r="K13708" s="2" t="str">
        <f>IFERROR(VLOOKUP(A13708,Aux!A:B,2,0),"Outros")</f>
        <v>Municípios</v>
      </c>
      <c r="L13708" s="2">
        <f t="shared" si="643"/>
        <v>2019</v>
      </c>
      <c r="M13708">
        <f t="shared" si="644"/>
        <v>49</v>
      </c>
    </row>
    <row r="13709" spans="1:13" x14ac:dyDescent="0.35">
      <c r="A13709" t="s">
        <v>39</v>
      </c>
      <c r="B13709">
        <v>507023129</v>
      </c>
      <c r="C13709">
        <v>180543</v>
      </c>
      <c r="E13709" s="1">
        <v>43803.75984953704</v>
      </c>
      <c r="F13709">
        <v>13</v>
      </c>
      <c r="G13709" t="s">
        <v>33</v>
      </c>
      <c r="H13709">
        <v>1</v>
      </c>
      <c r="J13709" s="2">
        <f t="shared" si="642"/>
        <v>1</v>
      </c>
      <c r="K13709" s="2" t="str">
        <f>IFERROR(VLOOKUP(A13709,Aux!A:B,2,0),"Outros")</f>
        <v>Outros</v>
      </c>
      <c r="L13709" s="2">
        <f t="shared" si="643"/>
        <v>2019</v>
      </c>
      <c r="M13709">
        <f t="shared" si="644"/>
        <v>49</v>
      </c>
    </row>
    <row r="13710" spans="1:13" x14ac:dyDescent="0.35">
      <c r="A13710" t="s">
        <v>136</v>
      </c>
      <c r="B13710">
        <v>506730573</v>
      </c>
      <c r="C13710">
        <v>180544</v>
      </c>
      <c r="D13710" t="s">
        <v>11485</v>
      </c>
      <c r="E13710" s="1">
        <v>43804.390902777777</v>
      </c>
      <c r="F13710">
        <v>1</v>
      </c>
      <c r="G13710" t="s">
        <v>138</v>
      </c>
      <c r="H13710">
        <v>340</v>
      </c>
      <c r="I13710" s="1">
        <v>43809.625</v>
      </c>
      <c r="J13710" s="2">
        <f t="shared" si="642"/>
        <v>1</v>
      </c>
      <c r="K13710" s="2" t="str">
        <f>IFERROR(VLOOKUP(A13710,Aux!A:B,2,0),"Outros")</f>
        <v>Municípios</v>
      </c>
      <c r="L13710" s="2">
        <f t="shared" si="643"/>
        <v>2019</v>
      </c>
      <c r="M13710">
        <f t="shared" si="644"/>
        <v>49</v>
      </c>
    </row>
    <row r="13711" spans="1:13" x14ac:dyDescent="0.35">
      <c r="A13711" t="s">
        <v>48</v>
      </c>
      <c r="B13711">
        <v>503035416</v>
      </c>
      <c r="C13711">
        <v>180545</v>
      </c>
      <c r="D13711" t="s">
        <v>11486</v>
      </c>
      <c r="E13711" s="1">
        <v>43804.398275462961</v>
      </c>
      <c r="F13711">
        <v>1</v>
      </c>
      <c r="G13711" t="s">
        <v>33</v>
      </c>
      <c r="H13711">
        <v>340</v>
      </c>
      <c r="I13711" s="1">
        <v>43805.708333333336</v>
      </c>
      <c r="J13711" s="2">
        <f t="shared" si="642"/>
        <v>1</v>
      </c>
      <c r="K13711" s="2" t="str">
        <f>IFERROR(VLOOKUP(A13711,Aux!A:B,2,0),"Outros")</f>
        <v>Hospitais</v>
      </c>
      <c r="L13711" s="2">
        <f t="shared" si="643"/>
        <v>2019</v>
      </c>
      <c r="M13711">
        <f t="shared" si="644"/>
        <v>49</v>
      </c>
    </row>
    <row r="13712" spans="1:13" x14ac:dyDescent="0.35">
      <c r="A13712" t="s">
        <v>136</v>
      </c>
      <c r="B13712">
        <v>506730573</v>
      </c>
      <c r="C13712">
        <v>180546</v>
      </c>
      <c r="D13712" t="s">
        <v>11586</v>
      </c>
      <c r="E13712" s="1">
        <v>43804.403553240743</v>
      </c>
      <c r="F13712">
        <v>1</v>
      </c>
      <c r="G13712" t="s">
        <v>138</v>
      </c>
      <c r="H13712">
        <v>5</v>
      </c>
      <c r="I13712" s="1">
        <v>43811.625</v>
      </c>
      <c r="J13712" s="2">
        <f t="shared" si="642"/>
        <v>1</v>
      </c>
      <c r="K13712" s="2" t="str">
        <f>IFERROR(VLOOKUP(A13712,Aux!A:B,2,0),"Outros")</f>
        <v>Municípios</v>
      </c>
      <c r="L13712" s="2">
        <f t="shared" si="643"/>
        <v>2019</v>
      </c>
      <c r="M13712">
        <f t="shared" si="644"/>
        <v>49</v>
      </c>
    </row>
    <row r="13713" spans="1:13" x14ac:dyDescent="0.35">
      <c r="A13713" t="s">
        <v>541</v>
      </c>
      <c r="B13713">
        <v>506563774</v>
      </c>
      <c r="C13713">
        <v>180547</v>
      </c>
      <c r="E13713" s="1">
        <v>43804.403946759259</v>
      </c>
      <c r="F13713">
        <v>1</v>
      </c>
      <c r="G13713" t="s">
        <v>33</v>
      </c>
      <c r="H13713">
        <v>400</v>
      </c>
      <c r="J13713" s="2">
        <f t="shared" si="642"/>
        <v>1</v>
      </c>
      <c r="K13713" s="2" t="str">
        <f>IFERROR(VLOOKUP(A13713,Aux!A:B,2,0),"Outros")</f>
        <v>Municípios</v>
      </c>
      <c r="L13713" s="2">
        <f t="shared" si="643"/>
        <v>2019</v>
      </c>
      <c r="M13713">
        <f t="shared" si="644"/>
        <v>49</v>
      </c>
    </row>
    <row r="13714" spans="1:13" x14ac:dyDescent="0.35">
      <c r="A13714" t="s">
        <v>541</v>
      </c>
      <c r="B13714">
        <v>506563774</v>
      </c>
      <c r="C13714">
        <v>180549</v>
      </c>
      <c r="D13714" t="s">
        <v>11428</v>
      </c>
      <c r="E13714" s="1">
        <v>43804.405740740738</v>
      </c>
      <c r="F13714">
        <v>1</v>
      </c>
      <c r="G13714" t="s">
        <v>543</v>
      </c>
      <c r="H13714">
        <v>360</v>
      </c>
      <c r="I13714" s="1">
        <v>43807.999305555553</v>
      </c>
      <c r="J13714" s="2">
        <f t="shared" si="642"/>
        <v>1</v>
      </c>
      <c r="K13714" s="2" t="str">
        <f>IFERROR(VLOOKUP(A13714,Aux!A:B,2,0),"Outros")</f>
        <v>Municípios</v>
      </c>
      <c r="L13714" s="2">
        <f t="shared" si="643"/>
        <v>2019</v>
      </c>
      <c r="M13714">
        <f t="shared" si="644"/>
        <v>49</v>
      </c>
    </row>
    <row r="13715" spans="1:13" x14ac:dyDescent="0.35">
      <c r="A13715" t="s">
        <v>239</v>
      </c>
      <c r="B13715">
        <v>512042659</v>
      </c>
      <c r="C13715">
        <v>180550</v>
      </c>
      <c r="E13715" s="1">
        <v>43804.406539351854</v>
      </c>
      <c r="F13715">
        <v>1</v>
      </c>
      <c r="G13715" t="s">
        <v>33</v>
      </c>
      <c r="H13715">
        <v>400</v>
      </c>
      <c r="J13715" s="2">
        <f t="shared" si="642"/>
        <v>1</v>
      </c>
      <c r="K13715" s="2" t="str">
        <f>IFERROR(VLOOKUP(A13715,Aux!A:B,2,0),"Outros")</f>
        <v>Municípios</v>
      </c>
      <c r="L13715" s="2">
        <f t="shared" si="643"/>
        <v>2019</v>
      </c>
      <c r="M13715">
        <f t="shared" si="644"/>
        <v>49</v>
      </c>
    </row>
    <row r="13716" spans="1:13" x14ac:dyDescent="0.35">
      <c r="A13716" t="s">
        <v>362</v>
      </c>
      <c r="B13716">
        <v>680017763</v>
      </c>
      <c r="C13716">
        <v>180551</v>
      </c>
      <c r="D13716" t="s">
        <v>11548</v>
      </c>
      <c r="E13716" s="1">
        <v>43804.408680555556</v>
      </c>
      <c r="F13716">
        <v>1</v>
      </c>
      <c r="G13716" t="s">
        <v>33</v>
      </c>
      <c r="H13716">
        <v>360</v>
      </c>
      <c r="I13716" s="1">
        <v>43814.999305555553</v>
      </c>
      <c r="J13716" s="2">
        <f t="shared" si="642"/>
        <v>1</v>
      </c>
      <c r="K13716" s="2" t="str">
        <f>IFERROR(VLOOKUP(A13716,Aux!A:B,2,0),"Outros")</f>
        <v>Águas e resíduos</v>
      </c>
      <c r="L13716" s="2">
        <f t="shared" si="643"/>
        <v>2019</v>
      </c>
      <c r="M13716">
        <f t="shared" si="644"/>
        <v>49</v>
      </c>
    </row>
    <row r="13717" spans="1:13" x14ac:dyDescent="0.35">
      <c r="A13717" t="s">
        <v>133</v>
      </c>
      <c r="B13717">
        <v>503539473</v>
      </c>
      <c r="C13717">
        <v>180552</v>
      </c>
      <c r="D13717" t="s">
        <v>11342</v>
      </c>
      <c r="E13717" s="1">
        <v>43804.409560185188</v>
      </c>
      <c r="F13717">
        <v>3</v>
      </c>
      <c r="G13717" t="s">
        <v>194</v>
      </c>
      <c r="H13717">
        <v>360</v>
      </c>
      <c r="I13717" s="1">
        <v>43814.999305555553</v>
      </c>
      <c r="J13717" s="2">
        <f t="shared" si="642"/>
        <v>1</v>
      </c>
      <c r="K13717" s="2" t="str">
        <f>IFERROR(VLOOKUP(A13717,Aux!A:B,2,0),"Outros")</f>
        <v>Municípios</v>
      </c>
      <c r="L13717" s="2">
        <f t="shared" si="643"/>
        <v>2019</v>
      </c>
      <c r="M13717">
        <f t="shared" si="644"/>
        <v>49</v>
      </c>
    </row>
    <row r="13718" spans="1:13" x14ac:dyDescent="0.35">
      <c r="A13718" t="s">
        <v>213</v>
      </c>
      <c r="B13718">
        <v>512012814</v>
      </c>
      <c r="C13718">
        <v>180553</v>
      </c>
      <c r="D13718" t="s">
        <v>11549</v>
      </c>
      <c r="E13718" s="1">
        <v>43804.40996527778</v>
      </c>
      <c r="F13718">
        <v>1</v>
      </c>
      <c r="G13718" t="s">
        <v>356</v>
      </c>
      <c r="H13718">
        <v>340</v>
      </c>
      <c r="I13718" s="1">
        <v>43811.729166666664</v>
      </c>
      <c r="J13718" s="2">
        <f t="shared" si="642"/>
        <v>1</v>
      </c>
      <c r="K13718" s="2" t="str">
        <f>IFERROR(VLOOKUP(A13718,Aux!A:B,2,0),"Outros")</f>
        <v>Municípios</v>
      </c>
      <c r="L13718" s="2">
        <f t="shared" si="643"/>
        <v>2019</v>
      </c>
      <c r="M13718">
        <f t="shared" si="644"/>
        <v>49</v>
      </c>
    </row>
    <row r="13719" spans="1:13" x14ac:dyDescent="0.35">
      <c r="A13719" t="s">
        <v>125</v>
      </c>
      <c r="B13719">
        <v>501290206</v>
      </c>
      <c r="C13719">
        <v>180554</v>
      </c>
      <c r="D13719" t="s">
        <v>11429</v>
      </c>
      <c r="E13719" s="1">
        <v>43804.411608796298</v>
      </c>
      <c r="F13719">
        <v>1</v>
      </c>
      <c r="G13719" t="s">
        <v>33</v>
      </c>
      <c r="H13719">
        <v>360</v>
      </c>
      <c r="I13719" s="1">
        <v>43808.625</v>
      </c>
      <c r="J13719" s="2">
        <f t="shared" si="642"/>
        <v>1</v>
      </c>
      <c r="K13719" s="2" t="str">
        <f>IFERROR(VLOOKUP(A13719,Aux!A:B,2,0),"Outros")</f>
        <v>Municípios</v>
      </c>
      <c r="L13719" s="2">
        <f t="shared" si="643"/>
        <v>2019</v>
      </c>
      <c r="M13719">
        <f t="shared" si="644"/>
        <v>49</v>
      </c>
    </row>
    <row r="13720" spans="1:13" x14ac:dyDescent="0.35">
      <c r="A13720" t="s">
        <v>41</v>
      </c>
      <c r="B13720">
        <v>500192855</v>
      </c>
      <c r="C13720">
        <v>180555</v>
      </c>
      <c r="E13720" s="1">
        <v>43804.415069444447</v>
      </c>
      <c r="F13720">
        <v>13</v>
      </c>
      <c r="G13720" t="s">
        <v>33</v>
      </c>
      <c r="H13720">
        <v>400</v>
      </c>
      <c r="J13720" s="2">
        <f t="shared" si="642"/>
        <v>1</v>
      </c>
      <c r="K13720" s="2" t="str">
        <f>IFERROR(VLOOKUP(A13720,Aux!A:B,2,0),"Outros")</f>
        <v>Transportes</v>
      </c>
      <c r="L13720" s="2">
        <f t="shared" si="643"/>
        <v>2019</v>
      </c>
      <c r="M13720">
        <f t="shared" si="644"/>
        <v>49</v>
      </c>
    </row>
    <row r="13721" spans="1:13" x14ac:dyDescent="0.35">
      <c r="A13721" t="s">
        <v>246</v>
      </c>
      <c r="B13721">
        <v>512013241</v>
      </c>
      <c r="C13721">
        <v>180556</v>
      </c>
      <c r="E13721" s="1">
        <v>43804.417129629626</v>
      </c>
      <c r="F13721">
        <v>1</v>
      </c>
      <c r="H13721">
        <v>360</v>
      </c>
      <c r="I13721" s="1">
        <v>43810.729166666664</v>
      </c>
      <c r="J13721" s="2">
        <f t="shared" si="642"/>
        <v>1</v>
      </c>
      <c r="K13721" s="2" t="str">
        <f>IFERROR(VLOOKUP(A13721,Aux!A:B,2,0),"Outros")</f>
        <v>Municípios</v>
      </c>
      <c r="L13721" s="2">
        <f t="shared" si="643"/>
        <v>2019</v>
      </c>
      <c r="M13721">
        <f t="shared" si="644"/>
        <v>49</v>
      </c>
    </row>
    <row r="13722" spans="1:13" x14ac:dyDescent="0.35">
      <c r="A13722" t="s">
        <v>246</v>
      </c>
      <c r="B13722">
        <v>512013241</v>
      </c>
      <c r="C13722">
        <v>180557</v>
      </c>
      <c r="D13722" t="s">
        <v>11628</v>
      </c>
      <c r="E13722" s="1">
        <v>43804.419849537036</v>
      </c>
      <c r="F13722">
        <v>1</v>
      </c>
      <c r="G13722" t="s">
        <v>5422</v>
      </c>
      <c r="H13722">
        <v>360</v>
      </c>
      <c r="I13722" s="1">
        <v>43811.729166666664</v>
      </c>
      <c r="J13722" s="2">
        <f t="shared" si="642"/>
        <v>1</v>
      </c>
      <c r="K13722" s="2" t="str">
        <f>IFERROR(VLOOKUP(A13722,Aux!A:B,2,0),"Outros")</f>
        <v>Municípios</v>
      </c>
      <c r="L13722" s="2">
        <f t="shared" si="643"/>
        <v>2019</v>
      </c>
      <c r="M13722">
        <f t="shared" si="644"/>
        <v>49</v>
      </c>
    </row>
    <row r="13723" spans="1:13" x14ac:dyDescent="0.35">
      <c r="A13723" t="s">
        <v>9204</v>
      </c>
      <c r="B13723">
        <v>600087247</v>
      </c>
      <c r="C13723">
        <v>180558</v>
      </c>
      <c r="D13723" t="s">
        <v>11007</v>
      </c>
      <c r="E13723" s="1">
        <v>43804.421122685184</v>
      </c>
      <c r="F13723">
        <v>3</v>
      </c>
      <c r="G13723" t="s">
        <v>1283</v>
      </c>
      <c r="H13723">
        <v>340</v>
      </c>
      <c r="I13723" s="1">
        <v>43829.708333333336</v>
      </c>
      <c r="J13723" s="2">
        <f t="shared" si="642"/>
        <v>1</v>
      </c>
      <c r="K13723" s="2" t="str">
        <f>IFERROR(VLOOKUP(A13723,Aux!A:B,2,0),"Outros")</f>
        <v>Águas e resíduos</v>
      </c>
      <c r="L13723" s="2">
        <f t="shared" si="643"/>
        <v>2019</v>
      </c>
      <c r="M13723">
        <f t="shared" si="644"/>
        <v>49</v>
      </c>
    </row>
    <row r="13724" spans="1:13" x14ac:dyDescent="0.35">
      <c r="A13724" t="s">
        <v>18</v>
      </c>
      <c r="B13724">
        <v>502177080</v>
      </c>
      <c r="C13724">
        <v>180558</v>
      </c>
      <c r="D13724" t="s">
        <v>11007</v>
      </c>
      <c r="E13724" s="1">
        <v>43804.421122685184</v>
      </c>
      <c r="F13724">
        <v>3</v>
      </c>
      <c r="G13724" t="s">
        <v>1283</v>
      </c>
      <c r="H13724">
        <v>340</v>
      </c>
      <c r="I13724" s="1">
        <v>43829.708333333336</v>
      </c>
      <c r="J13724" s="2" t="str">
        <f t="shared" si="642"/>
        <v/>
      </c>
      <c r="K13724" s="2" t="str">
        <f>IFERROR(VLOOKUP(A13724,Aux!A:B,2,0),"Outros")</f>
        <v>Municípios</v>
      </c>
      <c r="L13724" s="2">
        <f t="shared" si="643"/>
        <v>2019</v>
      </c>
      <c r="M13724">
        <f t="shared" si="644"/>
        <v>49</v>
      </c>
    </row>
    <row r="13725" spans="1:13" x14ac:dyDescent="0.35">
      <c r="A13725" t="s">
        <v>12</v>
      </c>
      <c r="B13725">
        <v>508481287</v>
      </c>
      <c r="C13725">
        <v>180559</v>
      </c>
      <c r="D13725" t="s">
        <v>11550</v>
      </c>
      <c r="E13725" s="1">
        <v>43804.424189814818</v>
      </c>
      <c r="F13725">
        <v>13</v>
      </c>
      <c r="G13725" t="s">
        <v>14</v>
      </c>
      <c r="H13725">
        <v>360</v>
      </c>
      <c r="I13725" s="1">
        <v>43808.708333333336</v>
      </c>
      <c r="J13725" s="2">
        <f t="shared" si="642"/>
        <v>1</v>
      </c>
      <c r="K13725" s="2" t="str">
        <f>IFERROR(VLOOKUP(A13725,Aux!A:B,2,0),"Outros")</f>
        <v>Hospitais</v>
      </c>
      <c r="L13725" s="2">
        <f t="shared" si="643"/>
        <v>2019</v>
      </c>
      <c r="M13725">
        <f t="shared" si="644"/>
        <v>49</v>
      </c>
    </row>
    <row r="13726" spans="1:13" x14ac:dyDescent="0.35">
      <c r="A13726" t="s">
        <v>92</v>
      </c>
      <c r="B13726">
        <v>506037258</v>
      </c>
      <c r="C13726">
        <v>180560</v>
      </c>
      <c r="D13726" t="s">
        <v>11343</v>
      </c>
      <c r="E13726" s="1">
        <v>43804.430277777778</v>
      </c>
      <c r="F13726">
        <v>1</v>
      </c>
      <c r="G13726" t="s">
        <v>476</v>
      </c>
      <c r="H13726">
        <v>340</v>
      </c>
      <c r="I13726" s="1">
        <v>43808.708333333336</v>
      </c>
      <c r="J13726" s="2">
        <f t="shared" si="642"/>
        <v>1</v>
      </c>
      <c r="K13726" s="2" t="str">
        <f>IFERROR(VLOOKUP(A13726,Aux!A:B,2,0),"Outros")</f>
        <v>Municípios</v>
      </c>
      <c r="L13726" s="2">
        <f t="shared" si="643"/>
        <v>2019</v>
      </c>
      <c r="M13726">
        <f t="shared" si="644"/>
        <v>49</v>
      </c>
    </row>
    <row r="13727" spans="1:13" x14ac:dyDescent="0.35">
      <c r="A13727" t="s">
        <v>478</v>
      </c>
      <c r="B13727">
        <v>507866673</v>
      </c>
      <c r="C13727">
        <v>180561</v>
      </c>
      <c r="D13727" t="s">
        <v>1255</v>
      </c>
      <c r="E13727" s="1">
        <v>43804.43178240741</v>
      </c>
      <c r="F13727">
        <v>5</v>
      </c>
      <c r="G13727" t="s">
        <v>33</v>
      </c>
      <c r="H13727">
        <v>340</v>
      </c>
      <c r="I13727" s="1">
        <v>43833.708333333336</v>
      </c>
      <c r="J13727" s="2">
        <f t="shared" si="642"/>
        <v>1</v>
      </c>
      <c r="K13727" s="2" t="str">
        <f>IFERROR(VLOOKUP(A13727,Aux!A:B,2,0),"Outros")</f>
        <v>Outros</v>
      </c>
      <c r="L13727" s="2">
        <f t="shared" si="643"/>
        <v>2019</v>
      </c>
      <c r="M13727">
        <f t="shared" si="644"/>
        <v>49</v>
      </c>
    </row>
    <row r="13728" spans="1:13" x14ac:dyDescent="0.35">
      <c r="A13728" t="s">
        <v>41</v>
      </c>
      <c r="B13728">
        <v>500192855</v>
      </c>
      <c r="C13728">
        <v>180562</v>
      </c>
      <c r="E13728" s="1">
        <v>43804.431805555556</v>
      </c>
      <c r="F13728">
        <v>13</v>
      </c>
      <c r="G13728" t="s">
        <v>33</v>
      </c>
      <c r="H13728">
        <v>1</v>
      </c>
      <c r="J13728" s="2">
        <f t="shared" si="642"/>
        <v>1</v>
      </c>
      <c r="K13728" s="2" t="str">
        <f>IFERROR(VLOOKUP(A13728,Aux!A:B,2,0),"Outros")</f>
        <v>Transportes</v>
      </c>
      <c r="L13728" s="2">
        <f t="shared" si="643"/>
        <v>2019</v>
      </c>
      <c r="M13728">
        <f t="shared" si="644"/>
        <v>49</v>
      </c>
    </row>
    <row r="13729" spans="1:13" x14ac:dyDescent="0.35">
      <c r="A13729" t="s">
        <v>275</v>
      </c>
      <c r="B13729">
        <v>505187531</v>
      </c>
      <c r="C13729">
        <v>180563</v>
      </c>
      <c r="E13729" s="1">
        <v>43804.432349537034</v>
      </c>
      <c r="F13729">
        <v>1</v>
      </c>
      <c r="H13729">
        <v>1</v>
      </c>
      <c r="J13729" s="2">
        <f t="shared" si="642"/>
        <v>1</v>
      </c>
      <c r="K13729" s="2" t="str">
        <f>IFERROR(VLOOKUP(A13729,Aux!A:B,2,0),"Outros")</f>
        <v>Municípios</v>
      </c>
      <c r="L13729" s="2">
        <f t="shared" si="643"/>
        <v>2019</v>
      </c>
      <c r="M13729">
        <f t="shared" si="644"/>
        <v>49</v>
      </c>
    </row>
    <row r="13730" spans="1:13" x14ac:dyDescent="0.35">
      <c r="A13730" t="s">
        <v>18</v>
      </c>
      <c r="B13730">
        <v>502177080</v>
      </c>
      <c r="C13730">
        <v>180564</v>
      </c>
      <c r="E13730" s="1">
        <v>43804.433553240742</v>
      </c>
      <c r="F13730">
        <v>3</v>
      </c>
      <c r="G13730" t="s">
        <v>33</v>
      </c>
      <c r="H13730">
        <v>400</v>
      </c>
      <c r="J13730" s="2">
        <f t="shared" si="642"/>
        <v>1</v>
      </c>
      <c r="K13730" s="2" t="str">
        <f>IFERROR(VLOOKUP(A13730,Aux!A:B,2,0),"Outros")</f>
        <v>Municípios</v>
      </c>
      <c r="L13730" s="2">
        <f t="shared" si="643"/>
        <v>2019</v>
      </c>
      <c r="M13730">
        <f t="shared" si="644"/>
        <v>49</v>
      </c>
    </row>
    <row r="13731" spans="1:13" x14ac:dyDescent="0.35">
      <c r="A13731" t="s">
        <v>12</v>
      </c>
      <c r="B13731">
        <v>508481287</v>
      </c>
      <c r="C13731">
        <v>180565</v>
      </c>
      <c r="D13731" t="s">
        <v>11630</v>
      </c>
      <c r="E13731" s="1">
        <v>43804.43990740741</v>
      </c>
      <c r="F13731">
        <v>1</v>
      </c>
      <c r="G13731" t="s">
        <v>14</v>
      </c>
      <c r="H13731">
        <v>340</v>
      </c>
      <c r="I13731" s="1">
        <v>43808.708333333336</v>
      </c>
      <c r="J13731" s="2">
        <f t="shared" si="642"/>
        <v>1</v>
      </c>
      <c r="K13731" s="2" t="str">
        <f>IFERROR(VLOOKUP(A13731,Aux!A:B,2,0),"Outros")</f>
        <v>Hospitais</v>
      </c>
      <c r="L13731" s="2">
        <f t="shared" si="643"/>
        <v>2019</v>
      </c>
      <c r="M13731">
        <f t="shared" si="644"/>
        <v>49</v>
      </c>
    </row>
    <row r="13732" spans="1:13" x14ac:dyDescent="0.35">
      <c r="A13732" t="s">
        <v>362</v>
      </c>
      <c r="B13732">
        <v>680017763</v>
      </c>
      <c r="C13732">
        <v>180566</v>
      </c>
      <c r="D13732" t="s">
        <v>11629</v>
      </c>
      <c r="E13732" s="1">
        <v>43804.443020833336</v>
      </c>
      <c r="F13732">
        <v>13</v>
      </c>
      <c r="G13732" t="s">
        <v>566</v>
      </c>
      <c r="H13732">
        <v>220</v>
      </c>
      <c r="I13732" s="1">
        <v>43815.989583333336</v>
      </c>
      <c r="J13732" s="2">
        <f t="shared" si="642"/>
        <v>1</v>
      </c>
      <c r="K13732" s="2" t="str">
        <f>IFERROR(VLOOKUP(A13732,Aux!A:B,2,0),"Outros")</f>
        <v>Águas e resíduos</v>
      </c>
      <c r="L13732" s="2">
        <f t="shared" si="643"/>
        <v>2019</v>
      </c>
      <c r="M13732">
        <f t="shared" si="644"/>
        <v>49</v>
      </c>
    </row>
    <row r="13733" spans="1:13" x14ac:dyDescent="0.35">
      <c r="A13733" t="s">
        <v>105</v>
      </c>
      <c r="B13733">
        <v>503311332</v>
      </c>
      <c r="C13733">
        <v>180567</v>
      </c>
      <c r="D13733" t="s">
        <v>11487</v>
      </c>
      <c r="E13733" s="1">
        <v>43804.451331018521</v>
      </c>
      <c r="F13733">
        <v>13</v>
      </c>
      <c r="G13733" t="s">
        <v>107</v>
      </c>
      <c r="H13733">
        <v>220</v>
      </c>
      <c r="I13733" s="1">
        <v>43816.708333333336</v>
      </c>
      <c r="J13733" s="2">
        <f t="shared" si="642"/>
        <v>1</v>
      </c>
      <c r="K13733" s="2" t="str">
        <f>IFERROR(VLOOKUP(A13733,Aux!A:B,2,0),"Outros")</f>
        <v>Municípios</v>
      </c>
      <c r="L13733" s="2">
        <f t="shared" si="643"/>
        <v>2019</v>
      </c>
      <c r="M13733">
        <f t="shared" si="644"/>
        <v>49</v>
      </c>
    </row>
    <row r="13734" spans="1:13" x14ac:dyDescent="0.35">
      <c r="A13734" t="s">
        <v>133</v>
      </c>
      <c r="B13734">
        <v>503539473</v>
      </c>
      <c r="C13734">
        <v>180568</v>
      </c>
      <c r="D13734" t="s">
        <v>11631</v>
      </c>
      <c r="E13734" s="1">
        <v>43804.454571759263</v>
      </c>
      <c r="F13734">
        <v>13</v>
      </c>
      <c r="G13734" t="s">
        <v>135</v>
      </c>
      <c r="H13734">
        <v>360</v>
      </c>
      <c r="I13734" s="1">
        <v>43809.999305555553</v>
      </c>
      <c r="J13734" s="2">
        <f t="shared" si="642"/>
        <v>1</v>
      </c>
      <c r="K13734" s="2" t="str">
        <f>IFERROR(VLOOKUP(A13734,Aux!A:B,2,0),"Outros")</f>
        <v>Municípios</v>
      </c>
      <c r="L13734" s="2">
        <f t="shared" si="643"/>
        <v>2019</v>
      </c>
      <c r="M13734">
        <f t="shared" si="644"/>
        <v>49</v>
      </c>
    </row>
    <row r="13735" spans="1:13" x14ac:dyDescent="0.35">
      <c r="A13735" t="s">
        <v>71</v>
      </c>
      <c r="B13735">
        <v>500051054</v>
      </c>
      <c r="C13735">
        <v>180569</v>
      </c>
      <c r="E13735" s="1">
        <v>43804.45820601852</v>
      </c>
      <c r="F13735">
        <v>3</v>
      </c>
      <c r="G13735" t="s">
        <v>202</v>
      </c>
      <c r="H13735">
        <v>400</v>
      </c>
      <c r="J13735" s="2">
        <f t="shared" si="642"/>
        <v>1</v>
      </c>
      <c r="K13735" s="2" t="str">
        <f>IFERROR(VLOOKUP(A13735,Aux!A:B,2,0),"Outros")</f>
        <v>Municípios</v>
      </c>
      <c r="L13735" s="2">
        <f t="shared" si="643"/>
        <v>2019</v>
      </c>
      <c r="M13735">
        <f t="shared" si="644"/>
        <v>49</v>
      </c>
    </row>
    <row r="13736" spans="1:13" x14ac:dyDescent="0.35">
      <c r="A13736" t="s">
        <v>267</v>
      </c>
      <c r="B13736">
        <v>505307685</v>
      </c>
      <c r="C13736">
        <v>180570</v>
      </c>
      <c r="D13736" t="s">
        <v>1738</v>
      </c>
      <c r="E13736" s="1">
        <v>43804.462175925924</v>
      </c>
      <c r="F13736">
        <v>1</v>
      </c>
      <c r="G13736" t="s">
        <v>1330</v>
      </c>
      <c r="H13736">
        <v>360</v>
      </c>
      <c r="I13736" s="1">
        <v>43810.999305555553</v>
      </c>
      <c r="J13736" s="2">
        <f t="shared" si="642"/>
        <v>1</v>
      </c>
      <c r="K13736" s="2" t="str">
        <f>IFERROR(VLOOKUP(A13736,Aux!A:B,2,0),"Outros")</f>
        <v>Municípios</v>
      </c>
      <c r="L13736" s="2">
        <f t="shared" si="643"/>
        <v>2019</v>
      </c>
      <c r="M13736">
        <f t="shared" si="644"/>
        <v>49</v>
      </c>
    </row>
    <row r="13737" spans="1:13" x14ac:dyDescent="0.35">
      <c r="A13737" t="s">
        <v>125</v>
      </c>
      <c r="B13737">
        <v>501290206</v>
      </c>
      <c r="C13737">
        <v>180571</v>
      </c>
      <c r="D13737" t="s">
        <v>11632</v>
      </c>
      <c r="E13737" s="1">
        <v>43804.463530092595</v>
      </c>
      <c r="F13737">
        <v>13</v>
      </c>
      <c r="G13737" t="s">
        <v>659</v>
      </c>
      <c r="H13737">
        <v>360</v>
      </c>
      <c r="I13737" s="1">
        <v>43808.625</v>
      </c>
      <c r="J13737" s="2">
        <f t="shared" si="642"/>
        <v>1</v>
      </c>
      <c r="K13737" s="2" t="str">
        <f>IFERROR(VLOOKUP(A13737,Aux!A:B,2,0),"Outros")</f>
        <v>Municípios</v>
      </c>
      <c r="L13737" s="2">
        <f t="shared" si="643"/>
        <v>2019</v>
      </c>
      <c r="M13737">
        <f t="shared" si="644"/>
        <v>49</v>
      </c>
    </row>
    <row r="13738" spans="1:13" x14ac:dyDescent="0.35">
      <c r="A13738" t="s">
        <v>9095</v>
      </c>
      <c r="B13738">
        <v>512074410</v>
      </c>
      <c r="C13738">
        <v>180572</v>
      </c>
      <c r="E13738" s="1">
        <v>43804.467164351852</v>
      </c>
      <c r="F13738">
        <v>3</v>
      </c>
      <c r="G13738" t="s">
        <v>33</v>
      </c>
      <c r="H13738">
        <v>1</v>
      </c>
      <c r="J13738" s="2">
        <f t="shared" si="642"/>
        <v>1</v>
      </c>
      <c r="K13738" s="2" t="str">
        <f>IFERROR(VLOOKUP(A13738,Aux!A:B,2,0),"Outros")</f>
        <v>Municípios</v>
      </c>
      <c r="L13738" s="2">
        <f t="shared" si="643"/>
        <v>2019</v>
      </c>
      <c r="M13738">
        <f t="shared" si="644"/>
        <v>49</v>
      </c>
    </row>
    <row r="13739" spans="1:13" x14ac:dyDescent="0.35">
      <c r="A13739" t="s">
        <v>673</v>
      </c>
      <c r="B13739">
        <v>503584215</v>
      </c>
      <c r="C13739">
        <v>180573</v>
      </c>
      <c r="D13739" t="s">
        <v>11108</v>
      </c>
      <c r="E13739" s="1">
        <v>43804.469965277778</v>
      </c>
      <c r="F13739">
        <v>13</v>
      </c>
      <c r="G13739" t="s">
        <v>14</v>
      </c>
      <c r="H13739">
        <v>400</v>
      </c>
      <c r="I13739" s="1">
        <v>25569.999305555557</v>
      </c>
      <c r="J13739" s="2">
        <f t="shared" si="642"/>
        <v>1</v>
      </c>
      <c r="K13739" s="2" t="str">
        <f>IFERROR(VLOOKUP(A13739,Aux!A:B,2,0),"Outros")</f>
        <v>Outros</v>
      </c>
      <c r="L13739" s="2">
        <f t="shared" si="643"/>
        <v>2019</v>
      </c>
      <c r="M13739">
        <f t="shared" si="644"/>
        <v>49</v>
      </c>
    </row>
    <row r="13740" spans="1:13" x14ac:dyDescent="0.35">
      <c r="A13740" t="s">
        <v>122</v>
      </c>
      <c r="B13740">
        <v>506173968</v>
      </c>
      <c r="C13740">
        <v>180574</v>
      </c>
      <c r="D13740" t="s">
        <v>11587</v>
      </c>
      <c r="E13740" s="1">
        <v>43804.475590277776</v>
      </c>
      <c r="F13740">
        <v>13</v>
      </c>
      <c r="G13740" t="s">
        <v>147</v>
      </c>
      <c r="H13740">
        <v>360</v>
      </c>
      <c r="I13740" s="1">
        <v>43809.75</v>
      </c>
      <c r="J13740" s="2">
        <f t="shared" si="642"/>
        <v>1</v>
      </c>
      <c r="K13740" s="2" t="str">
        <f>IFERROR(VLOOKUP(A13740,Aux!A:B,2,0),"Outros")</f>
        <v>Municípios</v>
      </c>
      <c r="L13740" s="2">
        <f t="shared" si="643"/>
        <v>2019</v>
      </c>
      <c r="M13740">
        <f t="shared" si="644"/>
        <v>49</v>
      </c>
    </row>
    <row r="13741" spans="1:13" x14ac:dyDescent="0.35">
      <c r="A13741" t="s">
        <v>15</v>
      </c>
      <c r="B13741">
        <v>503541567</v>
      </c>
      <c r="C13741">
        <v>180575</v>
      </c>
      <c r="D13741" t="s">
        <v>11551</v>
      </c>
      <c r="E13741" s="1">
        <v>43804.483506944445</v>
      </c>
      <c r="F13741">
        <v>13</v>
      </c>
      <c r="G13741" t="s">
        <v>3117</v>
      </c>
      <c r="H13741">
        <v>340</v>
      </c>
      <c r="I13741" s="1">
        <v>43814.999305555553</v>
      </c>
      <c r="J13741" s="2">
        <f t="shared" si="642"/>
        <v>1</v>
      </c>
      <c r="K13741" s="2" t="str">
        <f>IFERROR(VLOOKUP(A13741,Aux!A:B,2,0),"Outros")</f>
        <v>Municípios</v>
      </c>
      <c r="L13741" s="2">
        <f t="shared" si="643"/>
        <v>2019</v>
      </c>
      <c r="M13741">
        <f t="shared" si="644"/>
        <v>49</v>
      </c>
    </row>
    <row r="13742" spans="1:13" x14ac:dyDescent="0.35">
      <c r="A13742" t="s">
        <v>12</v>
      </c>
      <c r="B13742">
        <v>508481287</v>
      </c>
      <c r="C13742">
        <v>180576</v>
      </c>
      <c r="D13742" t="s">
        <v>11633</v>
      </c>
      <c r="E13742" s="1">
        <v>43804.487453703703</v>
      </c>
      <c r="F13742">
        <v>1</v>
      </c>
      <c r="G13742" t="s">
        <v>14</v>
      </c>
      <c r="H13742">
        <v>1</v>
      </c>
      <c r="J13742" s="2">
        <f t="shared" si="642"/>
        <v>1</v>
      </c>
      <c r="K13742" s="2" t="str">
        <f>IFERROR(VLOOKUP(A13742,Aux!A:B,2,0),"Outros")</f>
        <v>Hospitais</v>
      </c>
      <c r="L13742" s="2">
        <f t="shared" si="643"/>
        <v>2019</v>
      </c>
      <c r="M13742">
        <f t="shared" si="644"/>
        <v>49</v>
      </c>
    </row>
    <row r="13743" spans="1:13" x14ac:dyDescent="0.35">
      <c r="A13743" t="s">
        <v>9</v>
      </c>
      <c r="B13743">
        <v>506673626</v>
      </c>
      <c r="C13743">
        <v>180577</v>
      </c>
      <c r="D13743" t="s">
        <v>11109</v>
      </c>
      <c r="E13743" s="1">
        <v>43804.489108796297</v>
      </c>
      <c r="F13743">
        <v>1</v>
      </c>
      <c r="G13743" t="s">
        <v>11</v>
      </c>
      <c r="H13743">
        <v>360</v>
      </c>
      <c r="I13743" s="1">
        <v>43809.999305555553</v>
      </c>
      <c r="J13743" s="2">
        <f t="shared" si="642"/>
        <v>1</v>
      </c>
      <c r="K13743" s="2" t="str">
        <f>IFERROR(VLOOKUP(A13743,Aux!A:B,2,0),"Outros")</f>
        <v>Municípios</v>
      </c>
      <c r="L13743" s="2">
        <f t="shared" si="643"/>
        <v>2019</v>
      </c>
      <c r="M13743">
        <f t="shared" si="644"/>
        <v>49</v>
      </c>
    </row>
    <row r="13744" spans="1:13" x14ac:dyDescent="0.35">
      <c r="A13744" t="s">
        <v>1595</v>
      </c>
      <c r="B13744">
        <v>501422587</v>
      </c>
      <c r="C13744">
        <v>180578</v>
      </c>
      <c r="D13744" t="s">
        <v>10849</v>
      </c>
      <c r="E13744" s="1">
        <v>43804.494155092594</v>
      </c>
      <c r="F13744">
        <v>13</v>
      </c>
      <c r="G13744" t="s">
        <v>1156</v>
      </c>
      <c r="H13744">
        <v>340</v>
      </c>
      <c r="I13744" s="1">
        <v>43810.708333333336</v>
      </c>
      <c r="J13744" s="2">
        <f t="shared" si="642"/>
        <v>1</v>
      </c>
      <c r="K13744" s="2" t="str">
        <f>IFERROR(VLOOKUP(A13744,Aux!A:B,2,0),"Outros")</f>
        <v>Outros</v>
      </c>
      <c r="L13744" s="2">
        <f t="shared" si="643"/>
        <v>2019</v>
      </c>
      <c r="M13744">
        <f t="shared" si="644"/>
        <v>49</v>
      </c>
    </row>
    <row r="13745" spans="1:13" x14ac:dyDescent="0.35">
      <c r="A13745" t="s">
        <v>1287</v>
      </c>
      <c r="B13745">
        <v>512088357</v>
      </c>
      <c r="C13745">
        <v>180580</v>
      </c>
      <c r="D13745" t="s">
        <v>11588</v>
      </c>
      <c r="E13745" s="1">
        <v>43804.500486111108</v>
      </c>
      <c r="F13745">
        <v>1</v>
      </c>
      <c r="G13745" t="s">
        <v>473</v>
      </c>
      <c r="H13745">
        <v>340</v>
      </c>
      <c r="I13745" s="1">
        <v>43817.999305555553</v>
      </c>
      <c r="J13745" s="2">
        <f t="shared" si="642"/>
        <v>1</v>
      </c>
      <c r="K13745" s="2" t="str">
        <f>IFERROR(VLOOKUP(A13745,Aux!A:B,2,0),"Outros")</f>
        <v>Outros</v>
      </c>
      <c r="L13745" s="2">
        <f t="shared" si="643"/>
        <v>2019</v>
      </c>
      <c r="M13745">
        <f t="shared" si="644"/>
        <v>49</v>
      </c>
    </row>
    <row r="13746" spans="1:13" x14ac:dyDescent="0.35">
      <c r="A13746" t="s">
        <v>296</v>
      </c>
      <c r="B13746">
        <v>507396081</v>
      </c>
      <c r="C13746">
        <v>180581</v>
      </c>
      <c r="D13746" t="s">
        <v>11589</v>
      </c>
      <c r="E13746" s="1">
        <v>43804.502534722225</v>
      </c>
      <c r="F13746">
        <v>13</v>
      </c>
      <c r="G13746" t="s">
        <v>605</v>
      </c>
      <c r="H13746">
        <v>360</v>
      </c>
      <c r="I13746" s="1">
        <v>43810.999305555553</v>
      </c>
      <c r="J13746" s="2">
        <f t="shared" si="642"/>
        <v>1</v>
      </c>
      <c r="K13746" s="2" t="str">
        <f>IFERROR(VLOOKUP(A13746,Aux!A:B,2,0),"Outros")</f>
        <v>Municípios</v>
      </c>
      <c r="L13746" s="2">
        <f t="shared" si="643"/>
        <v>2019</v>
      </c>
      <c r="M13746">
        <f t="shared" si="644"/>
        <v>49</v>
      </c>
    </row>
    <row r="13747" spans="1:13" x14ac:dyDescent="0.35">
      <c r="A13747" t="s">
        <v>389</v>
      </c>
      <c r="B13747">
        <v>506722422</v>
      </c>
      <c r="C13747">
        <v>180582</v>
      </c>
      <c r="D13747" t="s">
        <v>11148</v>
      </c>
      <c r="E13747" s="1">
        <v>43804.503796296296</v>
      </c>
      <c r="F13747">
        <v>1</v>
      </c>
      <c r="G13747" t="s">
        <v>837</v>
      </c>
      <c r="H13747">
        <v>400</v>
      </c>
      <c r="I13747" s="1">
        <v>43800.999305555553</v>
      </c>
      <c r="J13747" s="2">
        <f t="shared" si="642"/>
        <v>1</v>
      </c>
      <c r="K13747" s="2" t="str">
        <f>IFERROR(VLOOKUP(A13747,Aux!A:B,2,0),"Outros")</f>
        <v>Municípios</v>
      </c>
      <c r="L13747" s="2">
        <f t="shared" si="643"/>
        <v>2019</v>
      </c>
      <c r="M13747">
        <f t="shared" si="644"/>
        <v>49</v>
      </c>
    </row>
    <row r="13748" spans="1:13" x14ac:dyDescent="0.35">
      <c r="A13748" t="s">
        <v>296</v>
      </c>
      <c r="B13748">
        <v>507396081</v>
      </c>
      <c r="C13748">
        <v>180583</v>
      </c>
      <c r="E13748" s="1">
        <v>43804.50440972222</v>
      </c>
      <c r="F13748">
        <v>13</v>
      </c>
      <c r="G13748" t="s">
        <v>33</v>
      </c>
      <c r="H13748">
        <v>400</v>
      </c>
      <c r="J13748" s="2">
        <f t="shared" si="642"/>
        <v>1</v>
      </c>
      <c r="K13748" s="2" t="str">
        <f>IFERROR(VLOOKUP(A13748,Aux!A:B,2,0),"Outros")</f>
        <v>Municípios</v>
      </c>
      <c r="L13748" s="2">
        <f t="shared" si="643"/>
        <v>2019</v>
      </c>
      <c r="M13748">
        <f t="shared" si="644"/>
        <v>49</v>
      </c>
    </row>
    <row r="13749" spans="1:13" x14ac:dyDescent="0.35">
      <c r="A13749" t="s">
        <v>3101</v>
      </c>
      <c r="B13749">
        <v>507001206</v>
      </c>
      <c r="C13749">
        <v>180586</v>
      </c>
      <c r="D13749" t="s">
        <v>9814</v>
      </c>
      <c r="E13749" s="1">
        <v>43804.538368055553</v>
      </c>
      <c r="F13749">
        <v>13</v>
      </c>
      <c r="G13749" t="s">
        <v>202</v>
      </c>
      <c r="H13749">
        <v>340</v>
      </c>
      <c r="I13749" s="1">
        <v>43809.999305555553</v>
      </c>
      <c r="J13749" s="2">
        <f t="shared" si="642"/>
        <v>1</v>
      </c>
      <c r="K13749" s="2" t="str">
        <f>IFERROR(VLOOKUP(A13749,Aux!A:B,2,0),"Outros")</f>
        <v>Transportes</v>
      </c>
      <c r="L13749" s="2">
        <f t="shared" si="643"/>
        <v>2019</v>
      </c>
      <c r="M13749">
        <f t="shared" si="644"/>
        <v>49</v>
      </c>
    </row>
    <row r="13750" spans="1:13" x14ac:dyDescent="0.35">
      <c r="A13750" t="s">
        <v>3101</v>
      </c>
      <c r="B13750">
        <v>507001206</v>
      </c>
      <c r="C13750">
        <v>180587</v>
      </c>
      <c r="E13750" s="1">
        <v>43804.547118055554</v>
      </c>
      <c r="F13750">
        <v>13</v>
      </c>
      <c r="G13750" t="s">
        <v>33</v>
      </c>
      <c r="H13750">
        <v>400</v>
      </c>
      <c r="J13750" s="2">
        <f t="shared" si="642"/>
        <v>1</v>
      </c>
      <c r="K13750" s="2" t="str">
        <f>IFERROR(VLOOKUP(A13750,Aux!A:B,2,0),"Outros")</f>
        <v>Transportes</v>
      </c>
      <c r="L13750" s="2">
        <f t="shared" si="643"/>
        <v>2019</v>
      </c>
      <c r="M13750">
        <f t="shared" si="644"/>
        <v>49</v>
      </c>
    </row>
    <row r="13751" spans="1:13" x14ac:dyDescent="0.35">
      <c r="A13751" t="s">
        <v>39</v>
      </c>
      <c r="B13751">
        <v>507023129</v>
      </c>
      <c r="C13751">
        <v>180588</v>
      </c>
      <c r="D13751" t="s">
        <v>11110</v>
      </c>
      <c r="E13751" s="1">
        <v>43804.589814814812</v>
      </c>
      <c r="F13751">
        <v>13</v>
      </c>
      <c r="G13751" t="s">
        <v>33</v>
      </c>
      <c r="H13751">
        <v>360</v>
      </c>
      <c r="I13751" s="1">
        <v>43815.708333333336</v>
      </c>
      <c r="J13751" s="2">
        <f t="shared" si="642"/>
        <v>1</v>
      </c>
      <c r="K13751" s="2" t="str">
        <f>IFERROR(VLOOKUP(A13751,Aux!A:B,2,0),"Outros")</f>
        <v>Outros</v>
      </c>
      <c r="L13751" s="2">
        <f t="shared" si="643"/>
        <v>2019</v>
      </c>
      <c r="M13751">
        <f t="shared" si="644"/>
        <v>49</v>
      </c>
    </row>
    <row r="13752" spans="1:13" x14ac:dyDescent="0.35">
      <c r="A13752" t="s">
        <v>157</v>
      </c>
      <c r="B13752">
        <v>500122237</v>
      </c>
      <c r="C13752">
        <v>180589</v>
      </c>
      <c r="D13752" t="s">
        <v>11590</v>
      </c>
      <c r="E13752" s="1">
        <v>43804.59134259259</v>
      </c>
      <c r="F13752">
        <v>3</v>
      </c>
      <c r="G13752" t="s">
        <v>33</v>
      </c>
      <c r="H13752">
        <v>340</v>
      </c>
      <c r="I13752" s="1">
        <v>43832.708333333336</v>
      </c>
      <c r="J13752" s="2">
        <f t="shared" si="642"/>
        <v>1</v>
      </c>
      <c r="K13752" s="2" t="str">
        <f>IFERROR(VLOOKUP(A13752,Aux!A:B,2,0),"Outros")</f>
        <v>Outros</v>
      </c>
      <c r="L13752" s="2">
        <f t="shared" si="643"/>
        <v>2019</v>
      </c>
      <c r="M13752">
        <f t="shared" si="644"/>
        <v>49</v>
      </c>
    </row>
    <row r="13753" spans="1:13" x14ac:dyDescent="0.35">
      <c r="A13753" t="s">
        <v>76</v>
      </c>
      <c r="B13753">
        <v>506676056</v>
      </c>
      <c r="C13753">
        <v>180590</v>
      </c>
      <c r="E13753" s="1">
        <v>43804.591666666667</v>
      </c>
      <c r="F13753">
        <v>3</v>
      </c>
      <c r="H13753">
        <v>1</v>
      </c>
      <c r="J13753" s="2">
        <f t="shared" si="642"/>
        <v>1</v>
      </c>
      <c r="K13753" s="2" t="str">
        <f>IFERROR(VLOOKUP(A13753,Aux!A:B,2,0),"Outros")</f>
        <v>Municípios</v>
      </c>
      <c r="L13753" s="2">
        <f t="shared" si="643"/>
        <v>2019</v>
      </c>
      <c r="M13753">
        <f t="shared" si="644"/>
        <v>49</v>
      </c>
    </row>
    <row r="13754" spans="1:13" x14ac:dyDescent="0.35">
      <c r="A13754" t="s">
        <v>197</v>
      </c>
      <c r="B13754">
        <v>506334562</v>
      </c>
      <c r="C13754">
        <v>180591</v>
      </c>
      <c r="D13754" t="s">
        <v>11111</v>
      </c>
      <c r="E13754" s="1">
        <v>43804.594328703701</v>
      </c>
      <c r="F13754">
        <v>1</v>
      </c>
      <c r="G13754" t="s">
        <v>210</v>
      </c>
      <c r="H13754">
        <v>360</v>
      </c>
      <c r="I13754" s="1">
        <v>43809.999305555553</v>
      </c>
      <c r="J13754" s="2">
        <f t="shared" si="642"/>
        <v>1</v>
      </c>
      <c r="K13754" s="2" t="str">
        <f>IFERROR(VLOOKUP(A13754,Aux!A:B,2,0),"Outros")</f>
        <v>Municípios</v>
      </c>
      <c r="L13754" s="2">
        <f t="shared" si="643"/>
        <v>2019</v>
      </c>
      <c r="M13754">
        <f t="shared" si="644"/>
        <v>49</v>
      </c>
    </row>
    <row r="13755" spans="1:13" x14ac:dyDescent="0.35">
      <c r="A13755" t="s">
        <v>1326</v>
      </c>
      <c r="B13755">
        <v>506772527</v>
      </c>
      <c r="C13755">
        <v>180592</v>
      </c>
      <c r="D13755" t="s">
        <v>11112</v>
      </c>
      <c r="E13755" s="1">
        <v>43804.597280092596</v>
      </c>
      <c r="F13755">
        <v>3</v>
      </c>
      <c r="G13755" t="s">
        <v>7781</v>
      </c>
      <c r="H13755">
        <v>340</v>
      </c>
      <c r="I13755" s="1">
        <v>43814.666666666664</v>
      </c>
      <c r="J13755" s="2">
        <f t="shared" si="642"/>
        <v>1</v>
      </c>
      <c r="K13755" s="2" t="str">
        <f>IFERROR(VLOOKUP(A13755,Aux!A:B,2,0),"Outros")</f>
        <v>Municípios</v>
      </c>
      <c r="L13755" s="2">
        <f t="shared" si="643"/>
        <v>2019</v>
      </c>
      <c r="M13755">
        <f t="shared" si="644"/>
        <v>49</v>
      </c>
    </row>
    <row r="13756" spans="1:13" x14ac:dyDescent="0.35">
      <c r="A13756" t="s">
        <v>140</v>
      </c>
      <c r="B13756">
        <v>506614913</v>
      </c>
      <c r="C13756">
        <v>180593</v>
      </c>
      <c r="D13756" t="s">
        <v>11008</v>
      </c>
      <c r="E13756" s="1">
        <v>43804.603009259263</v>
      </c>
      <c r="F13756">
        <v>3</v>
      </c>
      <c r="G13756" t="s">
        <v>149</v>
      </c>
      <c r="H13756">
        <v>340</v>
      </c>
      <c r="I13756" s="1">
        <v>43819.999305555553</v>
      </c>
      <c r="J13756" s="2">
        <f t="shared" si="642"/>
        <v>1</v>
      </c>
      <c r="K13756" s="2" t="str">
        <f>IFERROR(VLOOKUP(A13756,Aux!A:B,2,0),"Outros")</f>
        <v>Municípios</v>
      </c>
      <c r="L13756" s="2">
        <f t="shared" si="643"/>
        <v>2019</v>
      </c>
      <c r="M13756">
        <f t="shared" si="644"/>
        <v>49</v>
      </c>
    </row>
    <row r="13757" spans="1:13" x14ac:dyDescent="0.35">
      <c r="A13757" t="s">
        <v>143</v>
      </c>
      <c r="B13757">
        <v>506801969</v>
      </c>
      <c r="C13757">
        <v>180595</v>
      </c>
      <c r="D13757" t="s">
        <v>11113</v>
      </c>
      <c r="E13757" s="1">
        <v>43804.606030092589</v>
      </c>
      <c r="F13757">
        <v>13</v>
      </c>
      <c r="G13757" t="s">
        <v>1117</v>
      </c>
      <c r="H13757">
        <v>360</v>
      </c>
      <c r="I13757" s="1">
        <v>43807.708333333336</v>
      </c>
      <c r="J13757" s="2">
        <f t="shared" si="642"/>
        <v>1</v>
      </c>
      <c r="K13757" s="2" t="str">
        <f>IFERROR(VLOOKUP(A13757,Aux!A:B,2,0),"Outros")</f>
        <v>Municípios</v>
      </c>
      <c r="L13757" s="2">
        <f t="shared" si="643"/>
        <v>2019</v>
      </c>
      <c r="M13757">
        <f t="shared" si="644"/>
        <v>49</v>
      </c>
    </row>
    <row r="13758" spans="1:13" x14ac:dyDescent="0.35">
      <c r="A13758" t="s">
        <v>63</v>
      </c>
      <c r="B13758">
        <v>502098139</v>
      </c>
      <c r="C13758">
        <v>180596</v>
      </c>
      <c r="D13758" t="s">
        <v>11733</v>
      </c>
      <c r="E13758" s="1">
        <v>43804.611620370371</v>
      </c>
      <c r="F13758">
        <v>3</v>
      </c>
      <c r="G13758" t="s">
        <v>69</v>
      </c>
      <c r="H13758">
        <v>340</v>
      </c>
      <c r="I13758" s="1">
        <v>43835.999305555553</v>
      </c>
      <c r="J13758" s="2">
        <f t="shared" si="642"/>
        <v>1</v>
      </c>
      <c r="K13758" s="2" t="str">
        <f>IFERROR(VLOOKUP(A13758,Aux!A:B,2,0),"Outros")</f>
        <v>Municípios</v>
      </c>
      <c r="L13758" s="2">
        <f t="shared" si="643"/>
        <v>2019</v>
      </c>
      <c r="M13758">
        <f t="shared" si="644"/>
        <v>49</v>
      </c>
    </row>
    <row r="13759" spans="1:13" x14ac:dyDescent="0.35">
      <c r="A13759" t="s">
        <v>1086</v>
      </c>
      <c r="B13759">
        <v>504288806</v>
      </c>
      <c r="C13759">
        <v>180597</v>
      </c>
      <c r="D13759" t="s">
        <v>11430</v>
      </c>
      <c r="E13759" s="1">
        <v>43804.615694444445</v>
      </c>
      <c r="F13759">
        <v>13</v>
      </c>
      <c r="G13759" t="s">
        <v>481</v>
      </c>
      <c r="H13759">
        <v>360</v>
      </c>
      <c r="I13759" s="1">
        <v>43813.999305555553</v>
      </c>
      <c r="J13759" s="2">
        <f t="shared" si="642"/>
        <v>1</v>
      </c>
      <c r="K13759" s="2" t="str">
        <f>IFERROR(VLOOKUP(A13759,Aux!A:B,2,0),"Outros")</f>
        <v>Outros</v>
      </c>
      <c r="L13759" s="2">
        <f t="shared" si="643"/>
        <v>2019</v>
      </c>
      <c r="M13759">
        <f t="shared" si="644"/>
        <v>49</v>
      </c>
    </row>
    <row r="13760" spans="1:13" x14ac:dyDescent="0.35">
      <c r="A13760" t="s">
        <v>71</v>
      </c>
      <c r="B13760">
        <v>500051054</v>
      </c>
      <c r="C13760">
        <v>180599</v>
      </c>
      <c r="E13760" s="1">
        <v>43804.618715277778</v>
      </c>
      <c r="F13760">
        <v>13</v>
      </c>
      <c r="H13760">
        <v>1</v>
      </c>
      <c r="J13760" s="2">
        <f t="shared" si="642"/>
        <v>1</v>
      </c>
      <c r="K13760" s="2" t="str">
        <f>IFERROR(VLOOKUP(A13760,Aux!A:B,2,0),"Outros")</f>
        <v>Municípios</v>
      </c>
      <c r="L13760" s="2">
        <f t="shared" si="643"/>
        <v>2019</v>
      </c>
      <c r="M13760">
        <f t="shared" si="644"/>
        <v>49</v>
      </c>
    </row>
    <row r="13761" spans="1:13" x14ac:dyDescent="0.35">
      <c r="A13761" t="s">
        <v>223</v>
      </c>
      <c r="B13761">
        <v>680018140</v>
      </c>
      <c r="C13761">
        <v>180601</v>
      </c>
      <c r="D13761" t="s">
        <v>11431</v>
      </c>
      <c r="E13761" s="1">
        <v>43804.628923611112</v>
      </c>
      <c r="F13761">
        <v>1</v>
      </c>
      <c r="G13761" t="s">
        <v>225</v>
      </c>
      <c r="H13761">
        <v>360</v>
      </c>
      <c r="I13761" s="1">
        <v>43820.999305555553</v>
      </c>
      <c r="J13761" s="2">
        <f t="shared" si="642"/>
        <v>1</v>
      </c>
      <c r="K13761" s="2" t="str">
        <f>IFERROR(VLOOKUP(A13761,Aux!A:B,2,0),"Outros")</f>
        <v>Municípios</v>
      </c>
      <c r="L13761" s="2">
        <f t="shared" si="643"/>
        <v>2019</v>
      </c>
      <c r="M13761">
        <f t="shared" si="644"/>
        <v>49</v>
      </c>
    </row>
    <row r="13762" spans="1:13" x14ac:dyDescent="0.35">
      <c r="A13762" t="s">
        <v>133</v>
      </c>
      <c r="B13762">
        <v>503539473</v>
      </c>
      <c r="C13762">
        <v>180602</v>
      </c>
      <c r="D13762" t="s">
        <v>1260</v>
      </c>
      <c r="E13762" s="1">
        <v>43804.629733796297</v>
      </c>
      <c r="F13762">
        <v>3</v>
      </c>
      <c r="G13762" t="s">
        <v>194</v>
      </c>
      <c r="H13762">
        <v>360</v>
      </c>
      <c r="I13762" s="1">
        <v>43838.999305555553</v>
      </c>
      <c r="J13762" s="2">
        <f t="shared" ref="J13762:J13825" si="645">IF(C13762=C13761,"",1)</f>
        <v>1</v>
      </c>
      <c r="K13762" s="2" t="str">
        <f>IFERROR(VLOOKUP(A13762,Aux!A:B,2,0),"Outros")</f>
        <v>Municípios</v>
      </c>
      <c r="L13762" s="2">
        <f t="shared" ref="L13762:L13825" si="646">YEAR(E13762)</f>
        <v>2019</v>
      </c>
      <c r="M13762">
        <f t="shared" ref="M13762:M13825" si="647">WEEKNUM(E13762)</f>
        <v>49</v>
      </c>
    </row>
    <row r="13763" spans="1:13" x14ac:dyDescent="0.35">
      <c r="A13763" t="s">
        <v>219</v>
      </c>
      <c r="B13763">
        <v>505656000</v>
      </c>
      <c r="C13763">
        <v>180605</v>
      </c>
      <c r="E13763" s="1">
        <v>43804.63380787037</v>
      </c>
      <c r="F13763">
        <v>13</v>
      </c>
      <c r="G13763" t="s">
        <v>33</v>
      </c>
      <c r="H13763">
        <v>400</v>
      </c>
      <c r="J13763" s="2">
        <f t="shared" si="645"/>
        <v>1</v>
      </c>
      <c r="K13763" s="2" t="str">
        <f>IFERROR(VLOOKUP(A13763,Aux!A:B,2,0),"Outros")</f>
        <v>Municípios</v>
      </c>
      <c r="L13763" s="2">
        <f t="shared" si="646"/>
        <v>2019</v>
      </c>
      <c r="M13763">
        <f t="shared" si="647"/>
        <v>49</v>
      </c>
    </row>
    <row r="13764" spans="1:13" x14ac:dyDescent="0.35">
      <c r="A13764" t="s">
        <v>39</v>
      </c>
      <c r="B13764">
        <v>507023129</v>
      </c>
      <c r="C13764">
        <v>180606</v>
      </c>
      <c r="D13764" t="s">
        <v>11305</v>
      </c>
      <c r="E13764" s="1">
        <v>43804.634618055556</v>
      </c>
      <c r="F13764">
        <v>1</v>
      </c>
      <c r="G13764" t="s">
        <v>33</v>
      </c>
      <c r="H13764">
        <v>360</v>
      </c>
      <c r="I13764" s="1">
        <v>43815.708333333336</v>
      </c>
      <c r="J13764" s="2">
        <f t="shared" si="645"/>
        <v>1</v>
      </c>
      <c r="K13764" s="2" t="str">
        <f>IFERROR(VLOOKUP(A13764,Aux!A:B,2,0),"Outros")</f>
        <v>Outros</v>
      </c>
      <c r="L13764" s="2">
        <f t="shared" si="646"/>
        <v>2019</v>
      </c>
      <c r="M13764">
        <f t="shared" si="647"/>
        <v>49</v>
      </c>
    </row>
    <row r="13765" spans="1:13" x14ac:dyDescent="0.35">
      <c r="A13765" t="s">
        <v>488</v>
      </c>
      <c r="B13765">
        <v>600014690</v>
      </c>
      <c r="C13765">
        <v>180608</v>
      </c>
      <c r="D13765" t="s">
        <v>11552</v>
      </c>
      <c r="E13765" s="1">
        <v>43804.637442129628</v>
      </c>
      <c r="F13765">
        <v>3</v>
      </c>
      <c r="G13765" t="s">
        <v>33</v>
      </c>
      <c r="H13765">
        <v>5</v>
      </c>
      <c r="I13765" s="1">
        <v>25569.999305555557</v>
      </c>
      <c r="J13765" s="2">
        <f t="shared" si="645"/>
        <v>1</v>
      </c>
      <c r="K13765" s="2" t="str">
        <f>IFERROR(VLOOKUP(A13765,Aux!A:B,2,0),"Outros")</f>
        <v>Outros</v>
      </c>
      <c r="L13765" s="2">
        <f t="shared" si="646"/>
        <v>2019</v>
      </c>
      <c r="M13765">
        <f t="shared" si="647"/>
        <v>49</v>
      </c>
    </row>
    <row r="13766" spans="1:13" x14ac:dyDescent="0.35">
      <c r="A13766" t="s">
        <v>154</v>
      </c>
      <c r="B13766">
        <v>506818829</v>
      </c>
      <c r="C13766">
        <v>180609</v>
      </c>
      <c r="D13766" t="s">
        <v>9164</v>
      </c>
      <c r="E13766" s="1">
        <v>43804.639386574076</v>
      </c>
      <c r="F13766">
        <v>3</v>
      </c>
      <c r="G13766" t="s">
        <v>156</v>
      </c>
      <c r="H13766">
        <v>300</v>
      </c>
      <c r="I13766" s="1">
        <v>43824.999305555553</v>
      </c>
      <c r="J13766" s="2">
        <f t="shared" si="645"/>
        <v>1</v>
      </c>
      <c r="K13766" s="2" t="str">
        <f>IFERROR(VLOOKUP(A13766,Aux!A:B,2,0),"Outros")</f>
        <v>Municípios</v>
      </c>
      <c r="L13766" s="2">
        <f t="shared" si="646"/>
        <v>2019</v>
      </c>
      <c r="M13766">
        <f t="shared" si="647"/>
        <v>49</v>
      </c>
    </row>
    <row r="13767" spans="1:13" x14ac:dyDescent="0.35">
      <c r="A13767" t="s">
        <v>122</v>
      </c>
      <c r="B13767">
        <v>506173968</v>
      </c>
      <c r="C13767">
        <v>180610</v>
      </c>
      <c r="D13767" t="s">
        <v>10596</v>
      </c>
      <c r="E13767" s="1">
        <v>43804.642604166664</v>
      </c>
      <c r="F13767">
        <v>13</v>
      </c>
      <c r="G13767" t="s">
        <v>147</v>
      </c>
      <c r="H13767">
        <v>360</v>
      </c>
      <c r="I13767" s="1">
        <v>43809.75</v>
      </c>
      <c r="J13767" s="2">
        <f t="shared" si="645"/>
        <v>1</v>
      </c>
      <c r="K13767" s="2" t="str">
        <f>IFERROR(VLOOKUP(A13767,Aux!A:B,2,0),"Outros")</f>
        <v>Municípios</v>
      </c>
      <c r="L13767" s="2">
        <f t="shared" si="646"/>
        <v>2019</v>
      </c>
      <c r="M13767">
        <f t="shared" si="647"/>
        <v>49</v>
      </c>
    </row>
    <row r="13768" spans="1:13" x14ac:dyDescent="0.35">
      <c r="A13768" t="s">
        <v>130</v>
      </c>
      <c r="B13768">
        <v>512103070</v>
      </c>
      <c r="C13768">
        <v>180611</v>
      </c>
      <c r="D13768" t="s">
        <v>11005</v>
      </c>
      <c r="E13768" s="1">
        <v>43804.654166666667</v>
      </c>
      <c r="F13768">
        <v>1</v>
      </c>
      <c r="G13768" t="s">
        <v>132</v>
      </c>
      <c r="H13768">
        <v>360</v>
      </c>
      <c r="I13768" s="1">
        <v>43814.999305555553</v>
      </c>
      <c r="J13768" s="2">
        <f t="shared" si="645"/>
        <v>1</v>
      </c>
      <c r="K13768" s="2" t="str">
        <f>IFERROR(VLOOKUP(A13768,Aux!A:B,2,0),"Outros")</f>
        <v>Hospitais</v>
      </c>
      <c r="L13768" s="2">
        <f t="shared" si="646"/>
        <v>2019</v>
      </c>
      <c r="M13768">
        <f t="shared" si="647"/>
        <v>49</v>
      </c>
    </row>
    <row r="13769" spans="1:13" x14ac:dyDescent="0.35">
      <c r="A13769" t="s">
        <v>133</v>
      </c>
      <c r="B13769">
        <v>503539473</v>
      </c>
      <c r="C13769">
        <v>180612</v>
      </c>
      <c r="D13769" t="s">
        <v>11114</v>
      </c>
      <c r="E13769" s="1">
        <v>43804.669699074075</v>
      </c>
      <c r="F13769">
        <v>13</v>
      </c>
      <c r="G13769" t="s">
        <v>135</v>
      </c>
      <c r="H13769">
        <v>300</v>
      </c>
      <c r="I13769" s="1">
        <v>43807.999305555553</v>
      </c>
      <c r="J13769" s="2">
        <f t="shared" si="645"/>
        <v>1</v>
      </c>
      <c r="K13769" s="2" t="str">
        <f>IFERROR(VLOOKUP(A13769,Aux!A:B,2,0),"Outros")</f>
        <v>Municípios</v>
      </c>
      <c r="L13769" s="2">
        <f t="shared" si="646"/>
        <v>2019</v>
      </c>
      <c r="M13769">
        <f t="shared" si="647"/>
        <v>49</v>
      </c>
    </row>
    <row r="13770" spans="1:13" x14ac:dyDescent="0.35">
      <c r="A13770" t="s">
        <v>362</v>
      </c>
      <c r="B13770">
        <v>680017763</v>
      </c>
      <c r="C13770">
        <v>180613</v>
      </c>
      <c r="E13770" s="1">
        <v>43804.672673611109</v>
      </c>
      <c r="F13770">
        <v>1</v>
      </c>
      <c r="G13770" t="s">
        <v>33</v>
      </c>
      <c r="H13770">
        <v>1</v>
      </c>
      <c r="J13770" s="2">
        <f t="shared" si="645"/>
        <v>1</v>
      </c>
      <c r="K13770" s="2" t="str">
        <f>IFERROR(VLOOKUP(A13770,Aux!A:B,2,0),"Outros")</f>
        <v>Águas e resíduos</v>
      </c>
      <c r="L13770" s="2">
        <f t="shared" si="646"/>
        <v>2019</v>
      </c>
      <c r="M13770">
        <f t="shared" si="647"/>
        <v>49</v>
      </c>
    </row>
    <row r="13771" spans="1:13" x14ac:dyDescent="0.35">
      <c r="A13771" t="s">
        <v>2141</v>
      </c>
      <c r="B13771">
        <v>502971096</v>
      </c>
      <c r="C13771">
        <v>180614</v>
      </c>
      <c r="E13771" s="1">
        <v>43804.682141203702</v>
      </c>
      <c r="F13771">
        <v>13</v>
      </c>
      <c r="G13771" t="s">
        <v>33</v>
      </c>
      <c r="H13771">
        <v>1</v>
      </c>
      <c r="I13771" s="1">
        <v>42590.999305555553</v>
      </c>
      <c r="J13771" s="2">
        <f t="shared" si="645"/>
        <v>1</v>
      </c>
      <c r="K13771" s="2" t="str">
        <f>IFERROR(VLOOKUP(A13771,Aux!A:B,2,0),"Outros")</f>
        <v>Municípios</v>
      </c>
      <c r="L13771" s="2">
        <f t="shared" si="646"/>
        <v>2019</v>
      </c>
      <c r="M13771">
        <f t="shared" si="647"/>
        <v>49</v>
      </c>
    </row>
    <row r="13772" spans="1:13" x14ac:dyDescent="0.35">
      <c r="A13772" t="s">
        <v>143</v>
      </c>
      <c r="B13772">
        <v>506801969</v>
      </c>
      <c r="C13772">
        <v>180614</v>
      </c>
      <c r="E13772" s="1">
        <v>43804.682141203702</v>
      </c>
      <c r="F13772">
        <v>13</v>
      </c>
      <c r="G13772" t="s">
        <v>33</v>
      </c>
      <c r="H13772">
        <v>1</v>
      </c>
      <c r="I13772" s="1">
        <v>42590.999305555553</v>
      </c>
      <c r="J13772" s="2" t="str">
        <f t="shared" si="645"/>
        <v/>
      </c>
      <c r="K13772" s="2" t="str">
        <f>IFERROR(VLOOKUP(A13772,Aux!A:B,2,0),"Outros")</f>
        <v>Municípios</v>
      </c>
      <c r="L13772" s="2">
        <f t="shared" si="646"/>
        <v>2019</v>
      </c>
      <c r="M13772">
        <f t="shared" si="647"/>
        <v>49</v>
      </c>
    </row>
    <row r="13773" spans="1:13" x14ac:dyDescent="0.35">
      <c r="A13773" t="s">
        <v>57</v>
      </c>
      <c r="B13773">
        <v>501294104</v>
      </c>
      <c r="C13773">
        <v>180615</v>
      </c>
      <c r="D13773" t="s">
        <v>11591</v>
      </c>
      <c r="E13773" s="1">
        <v>43804.681944444441</v>
      </c>
      <c r="F13773">
        <v>13</v>
      </c>
      <c r="G13773" t="s">
        <v>59</v>
      </c>
      <c r="H13773">
        <v>5</v>
      </c>
      <c r="I13773" s="1">
        <v>43810.999305555553</v>
      </c>
      <c r="J13773" s="2">
        <f t="shared" si="645"/>
        <v>1</v>
      </c>
      <c r="K13773" s="2" t="str">
        <f>IFERROR(VLOOKUP(A13773,Aux!A:B,2,0),"Outros")</f>
        <v>Municípios</v>
      </c>
      <c r="L13773" s="2">
        <f t="shared" si="646"/>
        <v>2019</v>
      </c>
      <c r="M13773">
        <f t="shared" si="647"/>
        <v>49</v>
      </c>
    </row>
    <row r="13774" spans="1:13" x14ac:dyDescent="0.35">
      <c r="A13774" t="s">
        <v>130</v>
      </c>
      <c r="B13774">
        <v>512103070</v>
      </c>
      <c r="C13774">
        <v>180616</v>
      </c>
      <c r="D13774" t="s">
        <v>11005</v>
      </c>
      <c r="E13774" s="1">
        <v>43804.682962962965</v>
      </c>
      <c r="F13774">
        <v>1</v>
      </c>
      <c r="G13774" t="s">
        <v>132</v>
      </c>
      <c r="H13774">
        <v>360</v>
      </c>
      <c r="I13774" s="1">
        <v>43814.999305555553</v>
      </c>
      <c r="J13774" s="2">
        <f t="shared" si="645"/>
        <v>1</v>
      </c>
      <c r="K13774" s="2" t="str">
        <f>IFERROR(VLOOKUP(A13774,Aux!A:B,2,0),"Outros")</f>
        <v>Hospitais</v>
      </c>
      <c r="L13774" s="2">
        <f t="shared" si="646"/>
        <v>2019</v>
      </c>
      <c r="M13774">
        <f t="shared" si="647"/>
        <v>49</v>
      </c>
    </row>
    <row r="13775" spans="1:13" x14ac:dyDescent="0.35">
      <c r="A13775" t="s">
        <v>92</v>
      </c>
      <c r="B13775">
        <v>506037258</v>
      </c>
      <c r="C13775">
        <v>180617</v>
      </c>
      <c r="D13775" t="s">
        <v>11678</v>
      </c>
      <c r="E13775" s="1">
        <v>43804.683009259257</v>
      </c>
      <c r="F13775">
        <v>1</v>
      </c>
      <c r="G13775" t="s">
        <v>476</v>
      </c>
      <c r="H13775">
        <v>340</v>
      </c>
      <c r="I13775" s="1">
        <v>43808.708333333336</v>
      </c>
      <c r="J13775" s="2">
        <f t="shared" si="645"/>
        <v>1</v>
      </c>
      <c r="K13775" s="2" t="str">
        <f>IFERROR(VLOOKUP(A13775,Aux!A:B,2,0),"Outros")</f>
        <v>Municípios</v>
      </c>
      <c r="L13775" s="2">
        <f t="shared" si="646"/>
        <v>2019</v>
      </c>
      <c r="M13775">
        <f t="shared" si="647"/>
        <v>49</v>
      </c>
    </row>
    <row r="13776" spans="1:13" x14ac:dyDescent="0.35">
      <c r="A13776" t="s">
        <v>275</v>
      </c>
      <c r="B13776">
        <v>505187531</v>
      </c>
      <c r="C13776">
        <v>180618</v>
      </c>
      <c r="D13776" t="s">
        <v>11679</v>
      </c>
      <c r="E13776" s="1">
        <v>43804.708483796298</v>
      </c>
      <c r="F13776">
        <v>1</v>
      </c>
      <c r="G13776" t="s">
        <v>3704</v>
      </c>
      <c r="H13776">
        <v>5</v>
      </c>
      <c r="I13776" s="1">
        <v>25569.999305555557</v>
      </c>
      <c r="J13776" s="2">
        <f t="shared" si="645"/>
        <v>1</v>
      </c>
      <c r="K13776" s="2" t="str">
        <f>IFERROR(VLOOKUP(A13776,Aux!A:B,2,0),"Outros")</f>
        <v>Municípios</v>
      </c>
      <c r="L13776" s="2">
        <f t="shared" si="646"/>
        <v>2019</v>
      </c>
      <c r="M13776">
        <f t="shared" si="647"/>
        <v>49</v>
      </c>
    </row>
    <row r="13777" spans="1:13" x14ac:dyDescent="0.35">
      <c r="A13777" t="s">
        <v>122</v>
      </c>
      <c r="B13777">
        <v>506173968</v>
      </c>
      <c r="C13777">
        <v>180619</v>
      </c>
      <c r="D13777" t="s">
        <v>10160</v>
      </c>
      <c r="E13777" s="1">
        <v>43804.718946759262</v>
      </c>
      <c r="F13777">
        <v>1</v>
      </c>
      <c r="G13777" t="s">
        <v>597</v>
      </c>
      <c r="H13777">
        <v>400</v>
      </c>
      <c r="J13777" s="2">
        <f t="shared" si="645"/>
        <v>1</v>
      </c>
      <c r="K13777" s="2" t="str">
        <f>IFERROR(VLOOKUP(A13777,Aux!A:B,2,0),"Outros")</f>
        <v>Municípios</v>
      </c>
      <c r="L13777" s="2">
        <f t="shared" si="646"/>
        <v>2019</v>
      </c>
      <c r="M13777">
        <f t="shared" si="647"/>
        <v>49</v>
      </c>
    </row>
    <row r="13778" spans="1:13" x14ac:dyDescent="0.35">
      <c r="A13778" t="s">
        <v>57</v>
      </c>
      <c r="B13778">
        <v>501294104</v>
      </c>
      <c r="C13778">
        <v>180620</v>
      </c>
      <c r="D13778" t="s">
        <v>11306</v>
      </c>
      <c r="E13778" s="1">
        <v>43804.727430555555</v>
      </c>
      <c r="F13778">
        <v>13</v>
      </c>
      <c r="G13778" t="s">
        <v>103</v>
      </c>
      <c r="H13778">
        <v>300</v>
      </c>
      <c r="I13778" s="1">
        <v>43811.999305555553</v>
      </c>
      <c r="J13778" s="2">
        <f t="shared" si="645"/>
        <v>1</v>
      </c>
      <c r="K13778" s="2" t="str">
        <f>IFERROR(VLOOKUP(A13778,Aux!A:B,2,0),"Outros")</f>
        <v>Municípios</v>
      </c>
      <c r="L13778" s="2">
        <f t="shared" si="646"/>
        <v>2019</v>
      </c>
      <c r="M13778">
        <f t="shared" si="647"/>
        <v>49</v>
      </c>
    </row>
    <row r="13779" spans="1:13" x14ac:dyDescent="0.35">
      <c r="A13779" t="s">
        <v>54</v>
      </c>
      <c r="B13779">
        <v>508345464</v>
      </c>
      <c r="C13779">
        <v>180621</v>
      </c>
      <c r="D13779" t="s">
        <v>11734</v>
      </c>
      <c r="E13779" s="1">
        <v>43804.729108796295</v>
      </c>
      <c r="F13779">
        <v>3</v>
      </c>
      <c r="G13779" t="s">
        <v>250</v>
      </c>
      <c r="H13779">
        <v>360</v>
      </c>
      <c r="I13779" s="1">
        <v>43817.75</v>
      </c>
      <c r="J13779" s="2">
        <f t="shared" si="645"/>
        <v>1</v>
      </c>
      <c r="K13779" s="2" t="str">
        <f>IFERROR(VLOOKUP(A13779,Aux!A:B,2,0),"Outros")</f>
        <v>Outros</v>
      </c>
      <c r="L13779" s="2">
        <f t="shared" si="646"/>
        <v>2019</v>
      </c>
      <c r="M13779">
        <f t="shared" si="647"/>
        <v>49</v>
      </c>
    </row>
    <row r="13780" spans="1:13" x14ac:dyDescent="0.35">
      <c r="A13780" t="s">
        <v>185</v>
      </c>
      <c r="B13780">
        <v>506556590</v>
      </c>
      <c r="C13780">
        <v>180622</v>
      </c>
      <c r="D13780" t="s">
        <v>11432</v>
      </c>
      <c r="E13780" s="1">
        <v>43804.742997685185</v>
      </c>
      <c r="F13780">
        <v>1</v>
      </c>
      <c r="G13780" t="s">
        <v>781</v>
      </c>
      <c r="H13780">
        <v>340</v>
      </c>
      <c r="I13780" s="1">
        <v>43811.999305555553</v>
      </c>
      <c r="J13780" s="2">
        <f t="shared" si="645"/>
        <v>1</v>
      </c>
      <c r="K13780" s="2" t="str">
        <f>IFERROR(VLOOKUP(A13780,Aux!A:B,2,0),"Outros")</f>
        <v>Municípios</v>
      </c>
      <c r="L13780" s="2">
        <f t="shared" si="646"/>
        <v>2019</v>
      </c>
      <c r="M13780">
        <f t="shared" si="647"/>
        <v>49</v>
      </c>
    </row>
    <row r="13781" spans="1:13" x14ac:dyDescent="0.35">
      <c r="A13781" t="s">
        <v>12</v>
      </c>
      <c r="B13781">
        <v>508481287</v>
      </c>
      <c r="C13781">
        <v>180623</v>
      </c>
      <c r="D13781" t="s">
        <v>11634</v>
      </c>
      <c r="E13781" s="1">
        <v>43804.749571759261</v>
      </c>
      <c r="F13781">
        <v>1</v>
      </c>
      <c r="G13781" t="s">
        <v>14</v>
      </c>
      <c r="H13781">
        <v>360</v>
      </c>
      <c r="I13781" s="1">
        <v>43808.708333333336</v>
      </c>
      <c r="J13781" s="2">
        <f t="shared" si="645"/>
        <v>1</v>
      </c>
      <c r="K13781" s="2" t="str">
        <f>IFERROR(VLOOKUP(A13781,Aux!A:B,2,0),"Outros")</f>
        <v>Hospitais</v>
      </c>
      <c r="L13781" s="2">
        <f t="shared" si="646"/>
        <v>2019</v>
      </c>
      <c r="M13781">
        <f t="shared" si="647"/>
        <v>49</v>
      </c>
    </row>
    <row r="13782" spans="1:13" x14ac:dyDescent="0.35">
      <c r="A13782" t="s">
        <v>118</v>
      </c>
      <c r="B13782">
        <v>680015019</v>
      </c>
      <c r="C13782">
        <v>180624</v>
      </c>
      <c r="D13782" t="s">
        <v>11488</v>
      </c>
      <c r="E13782" s="1">
        <v>43805.360671296294</v>
      </c>
      <c r="F13782">
        <v>1</v>
      </c>
      <c r="G13782" t="s">
        <v>259</v>
      </c>
      <c r="H13782">
        <v>360</v>
      </c>
      <c r="I13782" s="1">
        <v>43810.666666666664</v>
      </c>
      <c r="J13782" s="2">
        <f t="shared" si="645"/>
        <v>1</v>
      </c>
      <c r="K13782" s="2" t="str">
        <f>IFERROR(VLOOKUP(A13782,Aux!A:B,2,0),"Outros")</f>
        <v>Águas e resíduos</v>
      </c>
      <c r="L13782" s="2">
        <f t="shared" si="646"/>
        <v>2019</v>
      </c>
      <c r="M13782">
        <f t="shared" si="647"/>
        <v>49</v>
      </c>
    </row>
    <row r="13783" spans="1:13" x14ac:dyDescent="0.35">
      <c r="A13783" t="s">
        <v>118</v>
      </c>
      <c r="B13783">
        <v>680015019</v>
      </c>
      <c r="C13783">
        <v>180625</v>
      </c>
      <c r="D13783" t="s">
        <v>11553</v>
      </c>
      <c r="E13783" s="1">
        <v>43805.368611111109</v>
      </c>
      <c r="F13783">
        <v>13</v>
      </c>
      <c r="G13783" t="s">
        <v>561</v>
      </c>
      <c r="H13783">
        <v>360</v>
      </c>
      <c r="I13783" s="1">
        <v>43810.666666666664</v>
      </c>
      <c r="J13783" s="2">
        <f t="shared" si="645"/>
        <v>1</v>
      </c>
      <c r="K13783" s="2" t="str">
        <f>IFERROR(VLOOKUP(A13783,Aux!A:B,2,0),"Outros")</f>
        <v>Águas e resíduos</v>
      </c>
      <c r="L13783" s="2">
        <f t="shared" si="646"/>
        <v>2019</v>
      </c>
      <c r="M13783">
        <f t="shared" si="647"/>
        <v>49</v>
      </c>
    </row>
    <row r="13784" spans="1:13" x14ac:dyDescent="0.35">
      <c r="A13784" t="s">
        <v>12</v>
      </c>
      <c r="B13784">
        <v>508481287</v>
      </c>
      <c r="C13784">
        <v>180626</v>
      </c>
      <c r="D13784" t="s">
        <v>11554</v>
      </c>
      <c r="E13784" s="1">
        <v>43805.371053240742</v>
      </c>
      <c r="F13784">
        <v>1</v>
      </c>
      <c r="G13784" t="s">
        <v>14</v>
      </c>
      <c r="H13784">
        <v>340</v>
      </c>
      <c r="I13784" s="1">
        <v>43809.708333333336</v>
      </c>
      <c r="J13784" s="2">
        <f t="shared" si="645"/>
        <v>1</v>
      </c>
      <c r="K13784" s="2" t="str">
        <f>IFERROR(VLOOKUP(A13784,Aux!A:B,2,0),"Outros")</f>
        <v>Hospitais</v>
      </c>
      <c r="L13784" s="2">
        <f t="shared" si="646"/>
        <v>2019</v>
      </c>
      <c r="M13784">
        <f t="shared" si="647"/>
        <v>49</v>
      </c>
    </row>
    <row r="13785" spans="1:13" x14ac:dyDescent="0.35">
      <c r="A13785" t="s">
        <v>157</v>
      </c>
      <c r="B13785">
        <v>500122237</v>
      </c>
      <c r="C13785">
        <v>180627</v>
      </c>
      <c r="D13785" t="s">
        <v>11735</v>
      </c>
      <c r="E13785" s="1">
        <v>43805.389432870368</v>
      </c>
      <c r="F13785">
        <v>3</v>
      </c>
      <c r="G13785" t="s">
        <v>33</v>
      </c>
      <c r="H13785">
        <v>340</v>
      </c>
      <c r="I13785" s="1">
        <v>43836.999305555553</v>
      </c>
      <c r="J13785" s="2">
        <f t="shared" si="645"/>
        <v>1</v>
      </c>
      <c r="K13785" s="2" t="str">
        <f>IFERROR(VLOOKUP(A13785,Aux!A:B,2,0),"Outros")</f>
        <v>Outros</v>
      </c>
      <c r="L13785" s="2">
        <f t="shared" si="646"/>
        <v>2019</v>
      </c>
      <c r="M13785">
        <f t="shared" si="647"/>
        <v>49</v>
      </c>
    </row>
    <row r="13786" spans="1:13" x14ac:dyDescent="0.35">
      <c r="A13786" t="s">
        <v>389</v>
      </c>
      <c r="B13786">
        <v>506722422</v>
      </c>
      <c r="C13786">
        <v>180628</v>
      </c>
      <c r="D13786" t="s">
        <v>6306</v>
      </c>
      <c r="E13786" s="1">
        <v>43805.390821759262</v>
      </c>
      <c r="F13786">
        <v>1</v>
      </c>
      <c r="G13786" t="s">
        <v>587</v>
      </c>
      <c r="H13786">
        <v>5</v>
      </c>
      <c r="I13786" s="1">
        <v>43810.999305555553</v>
      </c>
      <c r="J13786" s="2">
        <f t="shared" si="645"/>
        <v>1</v>
      </c>
      <c r="K13786" s="2" t="str">
        <f>IFERROR(VLOOKUP(A13786,Aux!A:B,2,0),"Outros")</f>
        <v>Municípios</v>
      </c>
      <c r="L13786" s="2">
        <f t="shared" si="646"/>
        <v>2019</v>
      </c>
      <c r="M13786">
        <f t="shared" si="647"/>
        <v>49</v>
      </c>
    </row>
    <row r="13787" spans="1:13" x14ac:dyDescent="0.35">
      <c r="A13787" t="s">
        <v>122</v>
      </c>
      <c r="B13787">
        <v>506173968</v>
      </c>
      <c r="C13787">
        <v>180629</v>
      </c>
      <c r="D13787" t="s">
        <v>11433</v>
      </c>
      <c r="E13787" s="1">
        <v>43805.392754629633</v>
      </c>
      <c r="F13787">
        <v>1</v>
      </c>
      <c r="G13787" t="s">
        <v>597</v>
      </c>
      <c r="H13787">
        <v>5</v>
      </c>
      <c r="I13787" s="1">
        <v>43810.75</v>
      </c>
      <c r="J13787" s="2">
        <f t="shared" si="645"/>
        <v>1</v>
      </c>
      <c r="K13787" s="2" t="str">
        <f>IFERROR(VLOOKUP(A13787,Aux!A:B,2,0),"Outros")</f>
        <v>Municípios</v>
      </c>
      <c r="L13787" s="2">
        <f t="shared" si="646"/>
        <v>2019</v>
      </c>
      <c r="M13787">
        <f t="shared" si="647"/>
        <v>49</v>
      </c>
    </row>
    <row r="13788" spans="1:13" x14ac:dyDescent="0.35">
      <c r="A13788" t="s">
        <v>118</v>
      </c>
      <c r="B13788">
        <v>680015019</v>
      </c>
      <c r="C13788">
        <v>180630</v>
      </c>
      <c r="D13788" t="s">
        <v>11434</v>
      </c>
      <c r="E13788" s="1">
        <v>43805.393807870372</v>
      </c>
      <c r="F13788">
        <v>13</v>
      </c>
      <c r="G13788" t="s">
        <v>1146</v>
      </c>
      <c r="H13788">
        <v>360</v>
      </c>
      <c r="I13788" s="1">
        <v>43815.999305555553</v>
      </c>
      <c r="J13788" s="2">
        <f t="shared" si="645"/>
        <v>1</v>
      </c>
      <c r="K13788" s="2" t="str">
        <f>IFERROR(VLOOKUP(A13788,Aux!A:B,2,0),"Outros")</f>
        <v>Águas e resíduos</v>
      </c>
      <c r="L13788" s="2">
        <f t="shared" si="646"/>
        <v>2019</v>
      </c>
      <c r="M13788">
        <f t="shared" si="647"/>
        <v>49</v>
      </c>
    </row>
    <row r="13789" spans="1:13" x14ac:dyDescent="0.35">
      <c r="A13789" t="s">
        <v>27</v>
      </c>
      <c r="B13789">
        <v>505584760</v>
      </c>
      <c r="C13789">
        <v>180632</v>
      </c>
      <c r="E13789" s="1">
        <v>43805.407523148147</v>
      </c>
      <c r="F13789">
        <v>13</v>
      </c>
      <c r="H13789">
        <v>400</v>
      </c>
      <c r="J13789" s="2">
        <f t="shared" si="645"/>
        <v>1</v>
      </c>
      <c r="K13789" s="2" t="str">
        <f>IFERROR(VLOOKUP(A13789,Aux!A:B,2,0),"Outros")</f>
        <v>Municípios</v>
      </c>
      <c r="L13789" s="2">
        <f t="shared" si="646"/>
        <v>2019</v>
      </c>
      <c r="M13789">
        <f t="shared" si="647"/>
        <v>49</v>
      </c>
    </row>
    <row r="13790" spans="1:13" x14ac:dyDescent="0.35">
      <c r="A13790" t="s">
        <v>122</v>
      </c>
      <c r="B13790">
        <v>506173968</v>
      </c>
      <c r="C13790">
        <v>180633</v>
      </c>
      <c r="D13790" t="s">
        <v>11156</v>
      </c>
      <c r="E13790" s="1">
        <v>43805.41265046296</v>
      </c>
      <c r="F13790">
        <v>1</v>
      </c>
      <c r="G13790" t="s">
        <v>33</v>
      </c>
      <c r="H13790">
        <v>340</v>
      </c>
      <c r="I13790" s="1">
        <v>43816.833333333336</v>
      </c>
      <c r="J13790" s="2">
        <f t="shared" si="645"/>
        <v>1</v>
      </c>
      <c r="K13790" s="2" t="str">
        <f>IFERROR(VLOOKUP(A13790,Aux!A:B,2,0),"Outros")</f>
        <v>Municípios</v>
      </c>
      <c r="L13790" s="2">
        <f t="shared" si="646"/>
        <v>2019</v>
      </c>
      <c r="M13790">
        <f t="shared" si="647"/>
        <v>49</v>
      </c>
    </row>
    <row r="13791" spans="1:13" x14ac:dyDescent="0.35">
      <c r="A13791" t="s">
        <v>108</v>
      </c>
      <c r="B13791">
        <v>501222634</v>
      </c>
      <c r="C13791">
        <v>180634</v>
      </c>
      <c r="D13791" t="s">
        <v>11680</v>
      </c>
      <c r="E13791" s="1">
        <v>43805.438472222224</v>
      </c>
      <c r="F13791">
        <v>13</v>
      </c>
      <c r="G13791" t="s">
        <v>1709</v>
      </c>
      <c r="H13791">
        <v>220</v>
      </c>
      <c r="I13791" s="1">
        <v>43817.999305555553</v>
      </c>
      <c r="J13791" s="2">
        <f t="shared" si="645"/>
        <v>1</v>
      </c>
      <c r="K13791" s="2" t="str">
        <f>IFERROR(VLOOKUP(A13791,Aux!A:B,2,0),"Outros")</f>
        <v>Municípios</v>
      </c>
      <c r="L13791" s="2">
        <f t="shared" si="646"/>
        <v>2019</v>
      </c>
      <c r="M13791">
        <f t="shared" si="647"/>
        <v>49</v>
      </c>
    </row>
    <row r="13792" spans="1:13" x14ac:dyDescent="0.35">
      <c r="A13792" t="s">
        <v>858</v>
      </c>
      <c r="B13792">
        <v>501206639</v>
      </c>
      <c r="C13792">
        <v>180635</v>
      </c>
      <c r="D13792" t="s">
        <v>11157</v>
      </c>
      <c r="E13792" s="1">
        <v>43805.448946759258</v>
      </c>
      <c r="F13792">
        <v>1</v>
      </c>
      <c r="G13792" t="s">
        <v>1306</v>
      </c>
      <c r="H13792">
        <v>340</v>
      </c>
      <c r="I13792" s="1">
        <v>43814.75</v>
      </c>
      <c r="J13792" s="2">
        <f t="shared" si="645"/>
        <v>1</v>
      </c>
      <c r="K13792" s="2" t="str">
        <f>IFERROR(VLOOKUP(A13792,Aux!A:B,2,0),"Outros")</f>
        <v>Municípios</v>
      </c>
      <c r="L13792" s="2">
        <f t="shared" si="646"/>
        <v>2019</v>
      </c>
      <c r="M13792">
        <f t="shared" si="647"/>
        <v>49</v>
      </c>
    </row>
    <row r="13793" spans="1:13" x14ac:dyDescent="0.35">
      <c r="A13793" t="s">
        <v>574</v>
      </c>
      <c r="B13793">
        <v>506791220</v>
      </c>
      <c r="C13793">
        <v>180636</v>
      </c>
      <c r="D13793" t="s">
        <v>11389</v>
      </c>
      <c r="E13793" s="1">
        <v>43805.451111111113</v>
      </c>
      <c r="F13793">
        <v>13</v>
      </c>
      <c r="G13793" t="s">
        <v>747</v>
      </c>
      <c r="H13793">
        <v>360</v>
      </c>
      <c r="I13793" s="1">
        <v>43811.708333333336</v>
      </c>
      <c r="J13793" s="2">
        <f t="shared" si="645"/>
        <v>1</v>
      </c>
      <c r="K13793" s="2" t="str">
        <f>IFERROR(VLOOKUP(A13793,Aux!A:B,2,0),"Outros")</f>
        <v>Municípios</v>
      </c>
      <c r="L13793" s="2">
        <f t="shared" si="646"/>
        <v>2019</v>
      </c>
      <c r="M13793">
        <f t="shared" si="647"/>
        <v>49</v>
      </c>
    </row>
    <row r="13794" spans="1:13" x14ac:dyDescent="0.35">
      <c r="A13794" t="s">
        <v>130</v>
      </c>
      <c r="B13794">
        <v>512103070</v>
      </c>
      <c r="C13794">
        <v>180637</v>
      </c>
      <c r="D13794" t="s">
        <v>11005</v>
      </c>
      <c r="E13794" s="1">
        <v>43805.455057870371</v>
      </c>
      <c r="F13794">
        <v>1</v>
      </c>
      <c r="G13794" t="s">
        <v>132</v>
      </c>
      <c r="H13794">
        <v>360</v>
      </c>
      <c r="I13794" s="1">
        <v>43815.999305555553</v>
      </c>
      <c r="J13794" s="2">
        <f t="shared" si="645"/>
        <v>1</v>
      </c>
      <c r="K13794" s="2" t="str">
        <f>IFERROR(VLOOKUP(A13794,Aux!A:B,2,0),"Outros")</f>
        <v>Hospitais</v>
      </c>
      <c r="L13794" s="2">
        <f t="shared" si="646"/>
        <v>2019</v>
      </c>
      <c r="M13794">
        <f t="shared" si="647"/>
        <v>49</v>
      </c>
    </row>
    <row r="13795" spans="1:13" x14ac:dyDescent="0.35">
      <c r="A13795" t="s">
        <v>112</v>
      </c>
      <c r="B13795">
        <v>501144218</v>
      </c>
      <c r="C13795">
        <v>180638</v>
      </c>
      <c r="D13795" t="s">
        <v>11489</v>
      </c>
      <c r="E13795" s="1">
        <v>43805.457754629628</v>
      </c>
      <c r="F13795">
        <v>1</v>
      </c>
      <c r="G13795" t="s">
        <v>1242</v>
      </c>
      <c r="H13795">
        <v>5</v>
      </c>
      <c r="I13795" s="1">
        <v>43815.75</v>
      </c>
      <c r="J13795" s="2">
        <f t="shared" si="645"/>
        <v>1</v>
      </c>
      <c r="K13795" s="2" t="str">
        <f>IFERROR(VLOOKUP(A13795,Aux!A:B,2,0),"Outros")</f>
        <v>Municípios</v>
      </c>
      <c r="L13795" s="2">
        <f t="shared" si="646"/>
        <v>2019</v>
      </c>
      <c r="M13795">
        <f t="shared" si="647"/>
        <v>49</v>
      </c>
    </row>
    <row r="13796" spans="1:13" x14ac:dyDescent="0.35">
      <c r="A13796" t="s">
        <v>177</v>
      </c>
      <c r="B13796">
        <v>506609553</v>
      </c>
      <c r="C13796">
        <v>180639</v>
      </c>
      <c r="D13796" t="s">
        <v>11435</v>
      </c>
      <c r="E13796" s="1">
        <v>43805.461284722223</v>
      </c>
      <c r="F13796">
        <v>1</v>
      </c>
      <c r="G13796" t="s">
        <v>179</v>
      </c>
      <c r="H13796">
        <v>360</v>
      </c>
      <c r="I13796" s="1">
        <v>43808.999305555553</v>
      </c>
      <c r="J13796" s="2">
        <f t="shared" si="645"/>
        <v>1</v>
      </c>
      <c r="K13796" s="2" t="str">
        <f>IFERROR(VLOOKUP(A13796,Aux!A:B,2,0),"Outros")</f>
        <v>Municípios</v>
      </c>
      <c r="L13796" s="2">
        <f t="shared" si="646"/>
        <v>2019</v>
      </c>
      <c r="M13796">
        <f t="shared" si="647"/>
        <v>49</v>
      </c>
    </row>
    <row r="13797" spans="1:13" x14ac:dyDescent="0.35">
      <c r="A13797" t="s">
        <v>143</v>
      </c>
      <c r="B13797">
        <v>506801969</v>
      </c>
      <c r="C13797">
        <v>180643</v>
      </c>
      <c r="D13797" t="s">
        <v>1654</v>
      </c>
      <c r="E13797" s="1">
        <v>43805.480243055557</v>
      </c>
      <c r="F13797">
        <v>1</v>
      </c>
      <c r="G13797" t="s">
        <v>1117</v>
      </c>
      <c r="H13797">
        <v>360</v>
      </c>
      <c r="I13797" s="1">
        <v>43811.708333333336</v>
      </c>
      <c r="J13797" s="2">
        <f t="shared" si="645"/>
        <v>1</v>
      </c>
      <c r="K13797" s="2" t="str">
        <f>IFERROR(VLOOKUP(A13797,Aux!A:B,2,0),"Outros")</f>
        <v>Municípios</v>
      </c>
      <c r="L13797" s="2">
        <f t="shared" si="646"/>
        <v>2019</v>
      </c>
      <c r="M13797">
        <f t="shared" si="647"/>
        <v>49</v>
      </c>
    </row>
    <row r="13798" spans="1:13" x14ac:dyDescent="0.35">
      <c r="A13798" t="s">
        <v>130</v>
      </c>
      <c r="B13798">
        <v>512103070</v>
      </c>
      <c r="C13798">
        <v>180644</v>
      </c>
      <c r="D13798" t="s">
        <v>11005</v>
      </c>
      <c r="E13798" s="1">
        <v>43805.482164351852</v>
      </c>
      <c r="F13798">
        <v>1</v>
      </c>
      <c r="G13798" t="s">
        <v>132</v>
      </c>
      <c r="H13798">
        <v>220</v>
      </c>
      <c r="I13798" s="1">
        <v>43815.999305555553</v>
      </c>
      <c r="J13798" s="2">
        <f t="shared" si="645"/>
        <v>1</v>
      </c>
      <c r="K13798" s="2" t="str">
        <f>IFERROR(VLOOKUP(A13798,Aux!A:B,2,0),"Outros")</f>
        <v>Hospitais</v>
      </c>
      <c r="L13798" s="2">
        <f t="shared" si="646"/>
        <v>2019</v>
      </c>
      <c r="M13798">
        <f t="shared" si="647"/>
        <v>49</v>
      </c>
    </row>
    <row r="13799" spans="1:13" x14ac:dyDescent="0.35">
      <c r="A13799" t="s">
        <v>1118</v>
      </c>
      <c r="B13799">
        <v>501133097</v>
      </c>
      <c r="C13799">
        <v>180646</v>
      </c>
      <c r="D13799" t="s">
        <v>6306</v>
      </c>
      <c r="E13799" s="1">
        <v>43805.496331018519</v>
      </c>
      <c r="F13799">
        <v>1</v>
      </c>
      <c r="G13799" t="s">
        <v>11009</v>
      </c>
      <c r="H13799">
        <v>360</v>
      </c>
      <c r="I13799" s="1">
        <v>43810.999305555553</v>
      </c>
      <c r="J13799" s="2">
        <f t="shared" si="645"/>
        <v>1</v>
      </c>
      <c r="K13799" s="2" t="str">
        <f>IFERROR(VLOOKUP(A13799,Aux!A:B,2,0),"Outros")</f>
        <v>Municípios</v>
      </c>
      <c r="L13799" s="2">
        <f t="shared" si="646"/>
        <v>2019</v>
      </c>
      <c r="M13799">
        <f t="shared" si="647"/>
        <v>49</v>
      </c>
    </row>
    <row r="13800" spans="1:13" x14ac:dyDescent="0.35">
      <c r="A13800" t="s">
        <v>133</v>
      </c>
      <c r="B13800">
        <v>503539473</v>
      </c>
      <c r="C13800">
        <v>180649</v>
      </c>
      <c r="D13800" t="s">
        <v>11010</v>
      </c>
      <c r="E13800" s="1">
        <v>43805.501527777778</v>
      </c>
      <c r="F13800">
        <v>3</v>
      </c>
      <c r="G13800" t="s">
        <v>135</v>
      </c>
      <c r="H13800">
        <v>300</v>
      </c>
      <c r="I13800" s="1">
        <v>43826.999305555553</v>
      </c>
      <c r="J13800" s="2">
        <f t="shared" si="645"/>
        <v>1</v>
      </c>
      <c r="K13800" s="2" t="str">
        <f>IFERROR(VLOOKUP(A13800,Aux!A:B,2,0),"Outros")</f>
        <v>Municípios</v>
      </c>
      <c r="L13800" s="2">
        <f t="shared" si="646"/>
        <v>2019</v>
      </c>
      <c r="M13800">
        <f t="shared" si="647"/>
        <v>49</v>
      </c>
    </row>
    <row r="13801" spans="1:13" x14ac:dyDescent="0.35">
      <c r="A13801" t="s">
        <v>150</v>
      </c>
      <c r="B13801">
        <v>505309939</v>
      </c>
      <c r="C13801">
        <v>180650</v>
      </c>
      <c r="D13801" t="s">
        <v>11307</v>
      </c>
      <c r="E13801" s="1">
        <v>43805.506076388891</v>
      </c>
      <c r="F13801">
        <v>1</v>
      </c>
      <c r="G13801" t="s">
        <v>152</v>
      </c>
      <c r="H13801">
        <v>360</v>
      </c>
      <c r="I13801" s="1">
        <v>43812.6875</v>
      </c>
      <c r="J13801" s="2">
        <f t="shared" si="645"/>
        <v>1</v>
      </c>
      <c r="K13801" s="2" t="str">
        <f>IFERROR(VLOOKUP(A13801,Aux!A:B,2,0),"Outros")</f>
        <v>Municípios</v>
      </c>
      <c r="L13801" s="2">
        <f t="shared" si="646"/>
        <v>2019</v>
      </c>
      <c r="M13801">
        <f t="shared" si="647"/>
        <v>49</v>
      </c>
    </row>
    <row r="13802" spans="1:13" x14ac:dyDescent="0.35">
      <c r="A13802" t="s">
        <v>130</v>
      </c>
      <c r="B13802">
        <v>512103070</v>
      </c>
      <c r="C13802">
        <v>180651</v>
      </c>
      <c r="D13802" t="s">
        <v>11005</v>
      </c>
      <c r="E13802" s="1">
        <v>43805.510138888887</v>
      </c>
      <c r="F13802">
        <v>1</v>
      </c>
      <c r="G13802" t="s">
        <v>132</v>
      </c>
      <c r="H13802">
        <v>360</v>
      </c>
      <c r="I13802" s="1">
        <v>43815.999305555553</v>
      </c>
      <c r="J13802" s="2">
        <f t="shared" si="645"/>
        <v>1</v>
      </c>
      <c r="K13802" s="2" t="str">
        <f>IFERROR(VLOOKUP(A13802,Aux!A:B,2,0),"Outros")</f>
        <v>Hospitais</v>
      </c>
      <c r="L13802" s="2">
        <f t="shared" si="646"/>
        <v>2019</v>
      </c>
      <c r="M13802">
        <f t="shared" si="647"/>
        <v>49</v>
      </c>
    </row>
    <row r="13803" spans="1:13" x14ac:dyDescent="0.35">
      <c r="A13803" t="s">
        <v>281</v>
      </c>
      <c r="B13803">
        <v>508787033</v>
      </c>
      <c r="C13803">
        <v>180652</v>
      </c>
      <c r="E13803" s="1">
        <v>43805.513252314813</v>
      </c>
      <c r="F13803">
        <v>1</v>
      </c>
      <c r="G13803" t="s">
        <v>33</v>
      </c>
      <c r="H13803">
        <v>400</v>
      </c>
      <c r="J13803" s="2">
        <f t="shared" si="645"/>
        <v>1</v>
      </c>
      <c r="K13803" s="2" t="str">
        <f>IFERROR(VLOOKUP(A13803,Aux!A:B,2,0),"Outros")</f>
        <v>Municípios</v>
      </c>
      <c r="L13803" s="2">
        <f t="shared" si="646"/>
        <v>2019</v>
      </c>
      <c r="M13803">
        <f t="shared" si="647"/>
        <v>49</v>
      </c>
    </row>
    <row r="13804" spans="1:13" x14ac:dyDescent="0.35">
      <c r="A13804" t="s">
        <v>48</v>
      </c>
      <c r="B13804">
        <v>503035416</v>
      </c>
      <c r="C13804">
        <v>180653</v>
      </c>
      <c r="D13804" t="s">
        <v>11436</v>
      </c>
      <c r="E13804" s="1">
        <v>43805.513784722221</v>
      </c>
      <c r="F13804">
        <v>1</v>
      </c>
      <c r="G13804" t="s">
        <v>33</v>
      </c>
      <c r="H13804">
        <v>5</v>
      </c>
      <c r="I13804" s="1">
        <v>43812.708333333336</v>
      </c>
      <c r="J13804" s="2">
        <f t="shared" si="645"/>
        <v>1</v>
      </c>
      <c r="K13804" s="2" t="str">
        <f>IFERROR(VLOOKUP(A13804,Aux!A:B,2,0),"Outros")</f>
        <v>Hospitais</v>
      </c>
      <c r="L13804" s="2">
        <f t="shared" si="646"/>
        <v>2019</v>
      </c>
      <c r="M13804">
        <f t="shared" si="647"/>
        <v>49</v>
      </c>
    </row>
    <row r="13805" spans="1:13" x14ac:dyDescent="0.35">
      <c r="A13805" t="s">
        <v>223</v>
      </c>
      <c r="B13805">
        <v>680018140</v>
      </c>
      <c r="C13805">
        <v>180654</v>
      </c>
      <c r="D13805" t="s">
        <v>11116</v>
      </c>
      <c r="E13805" s="1">
        <v>43805.522187499999</v>
      </c>
      <c r="F13805">
        <v>1</v>
      </c>
      <c r="G13805" t="s">
        <v>225</v>
      </c>
      <c r="H13805">
        <v>360</v>
      </c>
      <c r="I13805" s="1">
        <v>43820.999305555553</v>
      </c>
      <c r="J13805" s="2">
        <f t="shared" si="645"/>
        <v>1</v>
      </c>
      <c r="K13805" s="2" t="str">
        <f>IFERROR(VLOOKUP(A13805,Aux!A:B,2,0),"Outros")</f>
        <v>Municípios</v>
      </c>
      <c r="L13805" s="2">
        <f t="shared" si="646"/>
        <v>2019</v>
      </c>
      <c r="M13805">
        <f t="shared" si="647"/>
        <v>49</v>
      </c>
    </row>
    <row r="13806" spans="1:13" x14ac:dyDescent="0.35">
      <c r="A13806" t="s">
        <v>48</v>
      </c>
      <c r="B13806">
        <v>503035416</v>
      </c>
      <c r="C13806">
        <v>180655</v>
      </c>
      <c r="D13806" t="s">
        <v>11490</v>
      </c>
      <c r="E13806" s="1">
        <v>43805.526921296296</v>
      </c>
      <c r="F13806">
        <v>1</v>
      </c>
      <c r="G13806" t="s">
        <v>33</v>
      </c>
      <c r="H13806">
        <v>360</v>
      </c>
      <c r="I13806" s="1">
        <v>43812.708333333336</v>
      </c>
      <c r="J13806" s="2">
        <f t="shared" si="645"/>
        <v>1</v>
      </c>
      <c r="K13806" s="2" t="str">
        <f>IFERROR(VLOOKUP(A13806,Aux!A:B,2,0),"Outros")</f>
        <v>Hospitais</v>
      </c>
      <c r="L13806" s="2">
        <f t="shared" si="646"/>
        <v>2019</v>
      </c>
      <c r="M13806">
        <f t="shared" si="647"/>
        <v>49</v>
      </c>
    </row>
    <row r="13807" spans="1:13" x14ac:dyDescent="0.35">
      <c r="A13807" t="s">
        <v>130</v>
      </c>
      <c r="B13807">
        <v>512103070</v>
      </c>
      <c r="C13807">
        <v>180656</v>
      </c>
      <c r="D13807" t="s">
        <v>11005</v>
      </c>
      <c r="E13807" s="1">
        <v>43805.529629629629</v>
      </c>
      <c r="F13807">
        <v>1</v>
      </c>
      <c r="G13807" t="s">
        <v>132</v>
      </c>
      <c r="H13807">
        <v>220</v>
      </c>
      <c r="I13807" s="1">
        <v>43815.999305555553</v>
      </c>
      <c r="J13807" s="2">
        <f t="shared" si="645"/>
        <v>1</v>
      </c>
      <c r="K13807" s="2" t="str">
        <f>IFERROR(VLOOKUP(A13807,Aux!A:B,2,0),"Outros")</f>
        <v>Hospitais</v>
      </c>
      <c r="L13807" s="2">
        <f t="shared" si="646"/>
        <v>2019</v>
      </c>
      <c r="M13807">
        <f t="shared" si="647"/>
        <v>49</v>
      </c>
    </row>
    <row r="13808" spans="1:13" x14ac:dyDescent="0.35">
      <c r="A13808" t="s">
        <v>795</v>
      </c>
      <c r="B13808">
        <v>501692983</v>
      </c>
      <c r="C13808">
        <v>180657</v>
      </c>
      <c r="D13808" t="s">
        <v>11011</v>
      </c>
      <c r="E13808" s="1">
        <v>43805.535277777781</v>
      </c>
      <c r="F13808">
        <v>3</v>
      </c>
      <c r="G13808" t="s">
        <v>711</v>
      </c>
      <c r="H13808">
        <v>340</v>
      </c>
      <c r="I13808" s="1">
        <v>43818.708333333336</v>
      </c>
      <c r="J13808" s="2">
        <f t="shared" si="645"/>
        <v>1</v>
      </c>
      <c r="K13808" s="2" t="str">
        <f>IFERROR(VLOOKUP(A13808,Aux!A:B,2,0),"Outros")</f>
        <v>Outros</v>
      </c>
      <c r="L13808" s="2">
        <f t="shared" si="646"/>
        <v>2019</v>
      </c>
      <c r="M13808">
        <f t="shared" si="647"/>
        <v>49</v>
      </c>
    </row>
    <row r="13809" spans="1:13" x14ac:dyDescent="0.35">
      <c r="A13809" t="s">
        <v>57</v>
      </c>
      <c r="B13809">
        <v>501294104</v>
      </c>
      <c r="C13809">
        <v>180658</v>
      </c>
      <c r="D13809" t="s">
        <v>11012</v>
      </c>
      <c r="E13809" s="1">
        <v>43805.594421296293</v>
      </c>
      <c r="F13809">
        <v>1</v>
      </c>
      <c r="G13809" t="s">
        <v>59</v>
      </c>
      <c r="H13809">
        <v>360</v>
      </c>
      <c r="I13809" s="1">
        <v>43809.999305555553</v>
      </c>
      <c r="J13809" s="2">
        <f t="shared" si="645"/>
        <v>1</v>
      </c>
      <c r="K13809" s="2" t="str">
        <f>IFERROR(VLOOKUP(A13809,Aux!A:B,2,0),"Outros")</f>
        <v>Municípios</v>
      </c>
      <c r="L13809" s="2">
        <f t="shared" si="646"/>
        <v>2019</v>
      </c>
      <c r="M13809">
        <f t="shared" si="647"/>
        <v>49</v>
      </c>
    </row>
    <row r="13810" spans="1:13" x14ac:dyDescent="0.35">
      <c r="A13810" t="s">
        <v>71</v>
      </c>
      <c r="B13810">
        <v>500051054</v>
      </c>
      <c r="C13810">
        <v>180660</v>
      </c>
      <c r="D13810" t="s">
        <v>11491</v>
      </c>
      <c r="E13810" s="1">
        <v>43805.59951388889</v>
      </c>
      <c r="F13810">
        <v>13</v>
      </c>
      <c r="G13810" t="s">
        <v>33</v>
      </c>
      <c r="H13810">
        <v>5</v>
      </c>
      <c r="I13810" s="1">
        <v>43810.791666666664</v>
      </c>
      <c r="J13810" s="2">
        <f t="shared" si="645"/>
        <v>1</v>
      </c>
      <c r="K13810" s="2" t="str">
        <f>IFERROR(VLOOKUP(A13810,Aux!A:B,2,0),"Outros")</f>
        <v>Municípios</v>
      </c>
      <c r="L13810" s="2">
        <f t="shared" si="646"/>
        <v>2019</v>
      </c>
      <c r="M13810">
        <f t="shared" si="647"/>
        <v>49</v>
      </c>
    </row>
    <row r="13811" spans="1:13" x14ac:dyDescent="0.35">
      <c r="A13811" t="s">
        <v>57</v>
      </c>
      <c r="B13811">
        <v>501294104</v>
      </c>
      <c r="C13811">
        <v>180662</v>
      </c>
      <c r="D13811" t="s">
        <v>11013</v>
      </c>
      <c r="E13811" s="1">
        <v>43805.605312500003</v>
      </c>
      <c r="F13811">
        <v>1</v>
      </c>
      <c r="G13811" t="s">
        <v>59</v>
      </c>
      <c r="H13811">
        <v>360</v>
      </c>
      <c r="I13811" s="1">
        <v>43815.999305555553</v>
      </c>
      <c r="J13811" s="2">
        <f t="shared" si="645"/>
        <v>1</v>
      </c>
      <c r="K13811" s="2" t="str">
        <f>IFERROR(VLOOKUP(A13811,Aux!A:B,2,0),"Outros")</f>
        <v>Municípios</v>
      </c>
      <c r="L13811" s="2">
        <f t="shared" si="646"/>
        <v>2019</v>
      </c>
      <c r="M13811">
        <f t="shared" si="647"/>
        <v>49</v>
      </c>
    </row>
    <row r="13812" spans="1:13" x14ac:dyDescent="0.35">
      <c r="A13812" t="s">
        <v>54</v>
      </c>
      <c r="B13812">
        <v>508345464</v>
      </c>
      <c r="C13812">
        <v>180663</v>
      </c>
      <c r="D13812" t="s">
        <v>11492</v>
      </c>
      <c r="E13812" s="1">
        <v>43805.610543981478</v>
      </c>
      <c r="F13812">
        <v>13</v>
      </c>
      <c r="G13812" t="s">
        <v>78</v>
      </c>
      <c r="H13812">
        <v>360</v>
      </c>
      <c r="I13812" s="1">
        <v>43810.666666666664</v>
      </c>
      <c r="J13812" s="2">
        <f t="shared" si="645"/>
        <v>1</v>
      </c>
      <c r="K13812" s="2" t="str">
        <f>IFERROR(VLOOKUP(A13812,Aux!A:B,2,0),"Outros")</f>
        <v>Outros</v>
      </c>
      <c r="L13812" s="2">
        <f t="shared" si="646"/>
        <v>2019</v>
      </c>
      <c r="M13812">
        <f t="shared" si="647"/>
        <v>49</v>
      </c>
    </row>
    <row r="13813" spans="1:13" x14ac:dyDescent="0.35">
      <c r="A13813" t="s">
        <v>92</v>
      </c>
      <c r="B13813">
        <v>506037258</v>
      </c>
      <c r="C13813">
        <v>180664</v>
      </c>
      <c r="E13813" s="1">
        <v>43805.618078703701</v>
      </c>
      <c r="F13813">
        <v>1</v>
      </c>
      <c r="G13813" t="s">
        <v>33</v>
      </c>
      <c r="H13813">
        <v>400</v>
      </c>
      <c r="J13813" s="2">
        <f t="shared" si="645"/>
        <v>1</v>
      </c>
      <c r="K13813" s="2" t="str">
        <f>IFERROR(VLOOKUP(A13813,Aux!A:B,2,0),"Outros")</f>
        <v>Municípios</v>
      </c>
      <c r="L13813" s="2">
        <f t="shared" si="646"/>
        <v>2019</v>
      </c>
      <c r="M13813">
        <f t="shared" si="647"/>
        <v>49</v>
      </c>
    </row>
    <row r="13814" spans="1:13" x14ac:dyDescent="0.35">
      <c r="A13814" t="s">
        <v>48</v>
      </c>
      <c r="B13814">
        <v>503035416</v>
      </c>
      <c r="C13814">
        <v>180665</v>
      </c>
      <c r="D13814" t="s">
        <v>11681</v>
      </c>
      <c r="E13814" s="1">
        <v>43805.619004629632</v>
      </c>
      <c r="F13814">
        <v>1</v>
      </c>
      <c r="G13814" t="s">
        <v>33</v>
      </c>
      <c r="H13814">
        <v>360</v>
      </c>
      <c r="I13814" s="1">
        <v>43812.708333333336</v>
      </c>
      <c r="J13814" s="2">
        <f t="shared" si="645"/>
        <v>1</v>
      </c>
      <c r="K13814" s="2" t="str">
        <f>IFERROR(VLOOKUP(A13814,Aux!A:B,2,0),"Outros")</f>
        <v>Hospitais</v>
      </c>
      <c r="L13814" s="2">
        <f t="shared" si="646"/>
        <v>2019</v>
      </c>
      <c r="M13814">
        <f t="shared" si="647"/>
        <v>49</v>
      </c>
    </row>
    <row r="13815" spans="1:13" x14ac:dyDescent="0.35">
      <c r="A13815" t="s">
        <v>92</v>
      </c>
      <c r="B13815">
        <v>506037258</v>
      </c>
      <c r="C13815">
        <v>180666</v>
      </c>
      <c r="D13815" t="s">
        <v>11158</v>
      </c>
      <c r="E13815" s="1">
        <v>43805.620775462965</v>
      </c>
      <c r="F13815">
        <v>1</v>
      </c>
      <c r="G13815" t="s">
        <v>476</v>
      </c>
      <c r="H13815">
        <v>5</v>
      </c>
      <c r="I13815" s="1">
        <v>43810.708333333336</v>
      </c>
      <c r="J13815" s="2">
        <f t="shared" si="645"/>
        <v>1</v>
      </c>
      <c r="K13815" s="2" t="str">
        <f>IFERROR(VLOOKUP(A13815,Aux!A:B,2,0),"Outros")</f>
        <v>Municípios</v>
      </c>
      <c r="L13815" s="2">
        <f t="shared" si="646"/>
        <v>2019</v>
      </c>
      <c r="M13815">
        <f t="shared" si="647"/>
        <v>49</v>
      </c>
    </row>
    <row r="13816" spans="1:13" x14ac:dyDescent="0.35">
      <c r="A13816" t="s">
        <v>92</v>
      </c>
      <c r="B13816">
        <v>506037258</v>
      </c>
      <c r="C13816">
        <v>180667</v>
      </c>
      <c r="D13816" t="s">
        <v>11159</v>
      </c>
      <c r="E13816" s="1">
        <v>43805.621527777781</v>
      </c>
      <c r="F13816">
        <v>13</v>
      </c>
      <c r="G13816" t="s">
        <v>476</v>
      </c>
      <c r="H13816">
        <v>340</v>
      </c>
      <c r="I13816" s="1">
        <v>43815.708333333336</v>
      </c>
      <c r="J13816" s="2">
        <f t="shared" si="645"/>
        <v>1</v>
      </c>
      <c r="K13816" s="2" t="str">
        <f>IFERROR(VLOOKUP(A13816,Aux!A:B,2,0),"Outros")</f>
        <v>Municípios</v>
      </c>
      <c r="L13816" s="2">
        <f t="shared" si="646"/>
        <v>2019</v>
      </c>
      <c r="M13816">
        <f t="shared" si="647"/>
        <v>49</v>
      </c>
    </row>
    <row r="13817" spans="1:13" x14ac:dyDescent="0.35">
      <c r="A13817" t="s">
        <v>143</v>
      </c>
      <c r="B13817">
        <v>506801969</v>
      </c>
      <c r="C13817">
        <v>180668</v>
      </c>
      <c r="E13817" s="1">
        <v>43805.621678240743</v>
      </c>
      <c r="F13817">
        <v>3</v>
      </c>
      <c r="G13817" t="s">
        <v>33</v>
      </c>
      <c r="H13817">
        <v>1</v>
      </c>
      <c r="J13817" s="2">
        <f t="shared" si="645"/>
        <v>1</v>
      </c>
      <c r="K13817" s="2" t="str">
        <f>IFERROR(VLOOKUP(A13817,Aux!A:B,2,0),"Outros")</f>
        <v>Municípios</v>
      </c>
      <c r="L13817" s="2">
        <f t="shared" si="646"/>
        <v>2019</v>
      </c>
      <c r="M13817">
        <f t="shared" si="647"/>
        <v>49</v>
      </c>
    </row>
    <row r="13818" spans="1:13" x14ac:dyDescent="0.35">
      <c r="A13818" t="s">
        <v>130</v>
      </c>
      <c r="B13818">
        <v>512103070</v>
      </c>
      <c r="C13818">
        <v>180669</v>
      </c>
      <c r="D13818" t="s">
        <v>11005</v>
      </c>
      <c r="E13818" s="1">
        <v>43805.622442129628</v>
      </c>
      <c r="F13818">
        <v>1</v>
      </c>
      <c r="G13818" t="s">
        <v>132</v>
      </c>
      <c r="H13818">
        <v>360</v>
      </c>
      <c r="I13818" s="1">
        <v>43815.999305555553</v>
      </c>
      <c r="J13818" s="2">
        <f t="shared" si="645"/>
        <v>1</v>
      </c>
      <c r="K13818" s="2" t="str">
        <f>IFERROR(VLOOKUP(A13818,Aux!A:B,2,0),"Outros")</f>
        <v>Hospitais</v>
      </c>
      <c r="L13818" s="2">
        <f t="shared" si="646"/>
        <v>2019</v>
      </c>
      <c r="M13818">
        <f t="shared" si="647"/>
        <v>49</v>
      </c>
    </row>
    <row r="13819" spans="1:13" x14ac:dyDescent="0.35">
      <c r="A13819" t="s">
        <v>37</v>
      </c>
      <c r="B13819">
        <v>506187543</v>
      </c>
      <c r="C13819">
        <v>180670</v>
      </c>
      <c r="E13819" s="1">
        <v>43805.623680555553</v>
      </c>
      <c r="F13819">
        <v>1</v>
      </c>
      <c r="H13819">
        <v>400</v>
      </c>
      <c r="J13819" s="2">
        <f t="shared" si="645"/>
        <v>1</v>
      </c>
      <c r="K13819" s="2" t="str">
        <f>IFERROR(VLOOKUP(A13819,Aux!A:B,2,0),"Outros")</f>
        <v>Municípios</v>
      </c>
      <c r="L13819" s="2">
        <f t="shared" si="646"/>
        <v>2019</v>
      </c>
      <c r="M13819">
        <f t="shared" si="647"/>
        <v>49</v>
      </c>
    </row>
    <row r="13820" spans="1:13" x14ac:dyDescent="0.35">
      <c r="A13820" t="s">
        <v>197</v>
      </c>
      <c r="B13820">
        <v>506334562</v>
      </c>
      <c r="C13820">
        <v>180673</v>
      </c>
      <c r="D13820" t="s">
        <v>11344</v>
      </c>
      <c r="E13820" s="1">
        <v>43805.631574074076</v>
      </c>
      <c r="F13820">
        <v>3</v>
      </c>
      <c r="G13820" t="s">
        <v>2366</v>
      </c>
      <c r="H13820">
        <v>360</v>
      </c>
      <c r="I13820" s="1">
        <v>43841.999305555553</v>
      </c>
      <c r="J13820" s="2">
        <f t="shared" si="645"/>
        <v>1</v>
      </c>
      <c r="K13820" s="2" t="str">
        <f>IFERROR(VLOOKUP(A13820,Aux!A:B,2,0),"Outros")</f>
        <v>Municípios</v>
      </c>
      <c r="L13820" s="2">
        <f t="shared" si="646"/>
        <v>2019</v>
      </c>
      <c r="M13820">
        <f t="shared" si="647"/>
        <v>49</v>
      </c>
    </row>
    <row r="13821" spans="1:13" x14ac:dyDescent="0.35">
      <c r="A13821" t="s">
        <v>112</v>
      </c>
      <c r="B13821">
        <v>501144218</v>
      </c>
      <c r="C13821">
        <v>180674</v>
      </c>
      <c r="D13821" t="s">
        <v>11493</v>
      </c>
      <c r="E13821" s="1">
        <v>43805.63548611111</v>
      </c>
      <c r="F13821">
        <v>13</v>
      </c>
      <c r="G13821" t="s">
        <v>256</v>
      </c>
      <c r="H13821">
        <v>340</v>
      </c>
      <c r="I13821" s="1">
        <v>43813.75</v>
      </c>
      <c r="J13821" s="2">
        <f t="shared" si="645"/>
        <v>1</v>
      </c>
      <c r="K13821" s="2" t="str">
        <f>IFERROR(VLOOKUP(A13821,Aux!A:B,2,0),"Outros")</f>
        <v>Municípios</v>
      </c>
      <c r="L13821" s="2">
        <f t="shared" si="646"/>
        <v>2019</v>
      </c>
      <c r="M13821">
        <f t="shared" si="647"/>
        <v>49</v>
      </c>
    </row>
    <row r="13822" spans="1:13" x14ac:dyDescent="0.35">
      <c r="A13822" t="s">
        <v>9</v>
      </c>
      <c r="B13822">
        <v>506673626</v>
      </c>
      <c r="C13822">
        <v>180675</v>
      </c>
      <c r="D13822" t="s">
        <v>9233</v>
      </c>
      <c r="E13822" s="1">
        <v>43805.643703703703</v>
      </c>
      <c r="F13822">
        <v>13</v>
      </c>
      <c r="G13822" t="s">
        <v>11</v>
      </c>
      <c r="H13822">
        <v>360</v>
      </c>
      <c r="I13822" s="1">
        <v>43810.999305555553</v>
      </c>
      <c r="J13822" s="2">
        <f t="shared" si="645"/>
        <v>1</v>
      </c>
      <c r="K13822" s="2" t="str">
        <f>IFERROR(VLOOKUP(A13822,Aux!A:B,2,0),"Outros")</f>
        <v>Municípios</v>
      </c>
      <c r="L13822" s="2">
        <f t="shared" si="646"/>
        <v>2019</v>
      </c>
      <c r="M13822">
        <f t="shared" si="647"/>
        <v>49</v>
      </c>
    </row>
    <row r="13823" spans="1:13" x14ac:dyDescent="0.35">
      <c r="A13823" t="s">
        <v>12</v>
      </c>
      <c r="B13823">
        <v>508481287</v>
      </c>
      <c r="C13823">
        <v>180676</v>
      </c>
      <c r="E13823" s="1">
        <v>43805.646481481483</v>
      </c>
      <c r="F13823">
        <v>1</v>
      </c>
      <c r="G13823" t="s">
        <v>33</v>
      </c>
      <c r="H13823">
        <v>400</v>
      </c>
      <c r="J13823" s="2">
        <f t="shared" si="645"/>
        <v>1</v>
      </c>
      <c r="K13823" s="2" t="str">
        <f>IFERROR(VLOOKUP(A13823,Aux!A:B,2,0),"Outros")</f>
        <v>Hospitais</v>
      </c>
      <c r="L13823" s="2">
        <f t="shared" si="646"/>
        <v>2019</v>
      </c>
      <c r="M13823">
        <f t="shared" si="647"/>
        <v>49</v>
      </c>
    </row>
    <row r="13824" spans="1:13" x14ac:dyDescent="0.35">
      <c r="A13824" t="s">
        <v>1150</v>
      </c>
      <c r="B13824">
        <v>505991527</v>
      </c>
      <c r="C13824">
        <v>180677</v>
      </c>
      <c r="D13824" t="s">
        <v>11115</v>
      </c>
      <c r="E13824" s="1">
        <v>43805.648645833331</v>
      </c>
      <c r="F13824">
        <v>1</v>
      </c>
      <c r="G13824" t="s">
        <v>643</v>
      </c>
      <c r="H13824">
        <v>360</v>
      </c>
      <c r="I13824" s="1">
        <v>43815.999305555553</v>
      </c>
      <c r="J13824" s="2">
        <f t="shared" si="645"/>
        <v>1</v>
      </c>
      <c r="K13824" s="2" t="str">
        <f>IFERROR(VLOOKUP(A13824,Aux!A:B,2,0),"Outros")</f>
        <v>Águas e resíduos</v>
      </c>
      <c r="L13824" s="2">
        <f t="shared" si="646"/>
        <v>2019</v>
      </c>
      <c r="M13824">
        <f t="shared" si="647"/>
        <v>49</v>
      </c>
    </row>
    <row r="13825" spans="1:13" x14ac:dyDescent="0.35">
      <c r="A13825" t="s">
        <v>54</v>
      </c>
      <c r="B13825">
        <v>508345464</v>
      </c>
      <c r="C13825">
        <v>180678</v>
      </c>
      <c r="D13825" t="s">
        <v>11736</v>
      </c>
      <c r="E13825" s="1">
        <v>43805.653032407405</v>
      </c>
      <c r="F13825">
        <v>3</v>
      </c>
      <c r="G13825" t="s">
        <v>250</v>
      </c>
      <c r="H13825">
        <v>400</v>
      </c>
      <c r="I13825" s="1">
        <v>43751.666666666664</v>
      </c>
      <c r="J13825" s="2">
        <f t="shared" si="645"/>
        <v>1</v>
      </c>
      <c r="K13825" s="2" t="str">
        <f>IFERROR(VLOOKUP(A13825,Aux!A:B,2,0),"Outros")</f>
        <v>Outros</v>
      </c>
      <c r="L13825" s="2">
        <f t="shared" si="646"/>
        <v>2019</v>
      </c>
      <c r="M13825">
        <f t="shared" si="647"/>
        <v>49</v>
      </c>
    </row>
    <row r="13826" spans="1:13" x14ac:dyDescent="0.35">
      <c r="A13826" t="s">
        <v>37</v>
      </c>
      <c r="B13826">
        <v>506187543</v>
      </c>
      <c r="C13826">
        <v>180679</v>
      </c>
      <c r="D13826" t="s">
        <v>11117</v>
      </c>
      <c r="E13826" s="1">
        <v>43805.653645833336</v>
      </c>
      <c r="F13826">
        <v>3</v>
      </c>
      <c r="G13826" t="s">
        <v>1184</v>
      </c>
      <c r="H13826">
        <v>340</v>
      </c>
      <c r="I13826" s="1">
        <v>43833.999305555553</v>
      </c>
      <c r="J13826" s="2">
        <f t="shared" ref="J13826:J13889" si="648">IF(C13826=C13825,"",1)</f>
        <v>1</v>
      </c>
      <c r="K13826" s="2" t="str">
        <f>IFERROR(VLOOKUP(A13826,Aux!A:B,2,0),"Outros")</f>
        <v>Municípios</v>
      </c>
      <c r="L13826" s="2">
        <f t="shared" ref="L13826:L13889" si="649">YEAR(E13826)</f>
        <v>2019</v>
      </c>
      <c r="M13826">
        <f t="shared" ref="M13826:M13889" si="650">WEEKNUM(E13826)</f>
        <v>49</v>
      </c>
    </row>
    <row r="13827" spans="1:13" x14ac:dyDescent="0.35">
      <c r="A13827" t="s">
        <v>130</v>
      </c>
      <c r="B13827">
        <v>512103070</v>
      </c>
      <c r="C13827">
        <v>180680</v>
      </c>
      <c r="D13827" t="s">
        <v>11005</v>
      </c>
      <c r="E13827" s="1">
        <v>43805.654282407406</v>
      </c>
      <c r="F13827">
        <v>1</v>
      </c>
      <c r="G13827" t="s">
        <v>132</v>
      </c>
      <c r="H13827">
        <v>360</v>
      </c>
      <c r="I13827" s="1">
        <v>43815.999305555553</v>
      </c>
      <c r="J13827" s="2">
        <f t="shared" si="648"/>
        <v>1</v>
      </c>
      <c r="K13827" s="2" t="str">
        <f>IFERROR(VLOOKUP(A13827,Aux!A:B,2,0),"Outros")</f>
        <v>Hospitais</v>
      </c>
      <c r="L13827" s="2">
        <f t="shared" si="649"/>
        <v>2019</v>
      </c>
      <c r="M13827">
        <f t="shared" si="650"/>
        <v>49</v>
      </c>
    </row>
    <row r="13828" spans="1:13" x14ac:dyDescent="0.35">
      <c r="A13828" t="s">
        <v>54</v>
      </c>
      <c r="B13828">
        <v>508345464</v>
      </c>
      <c r="C13828">
        <v>180681</v>
      </c>
      <c r="D13828" t="s">
        <v>9200</v>
      </c>
      <c r="E13828" s="1">
        <v>43805.654502314814</v>
      </c>
      <c r="F13828">
        <v>3</v>
      </c>
      <c r="G13828" t="s">
        <v>250</v>
      </c>
      <c r="H13828">
        <v>360</v>
      </c>
      <c r="I13828" s="1">
        <v>43820.666666666664</v>
      </c>
      <c r="J13828" s="2">
        <f t="shared" si="648"/>
        <v>1</v>
      </c>
      <c r="K13828" s="2" t="str">
        <f>IFERROR(VLOOKUP(A13828,Aux!A:B,2,0),"Outros")</f>
        <v>Outros</v>
      </c>
      <c r="L13828" s="2">
        <f t="shared" si="649"/>
        <v>2019</v>
      </c>
      <c r="M13828">
        <f t="shared" si="650"/>
        <v>49</v>
      </c>
    </row>
    <row r="13829" spans="1:13" x14ac:dyDescent="0.35">
      <c r="A13829" t="s">
        <v>71</v>
      </c>
      <c r="B13829">
        <v>500051054</v>
      </c>
      <c r="C13829">
        <v>180682</v>
      </c>
      <c r="D13829" t="s">
        <v>11118</v>
      </c>
      <c r="E13829" s="1">
        <v>43805.655624999999</v>
      </c>
      <c r="F13829">
        <v>13</v>
      </c>
      <c r="G13829" t="s">
        <v>33</v>
      </c>
      <c r="H13829">
        <v>360</v>
      </c>
      <c r="I13829" s="1">
        <v>43813.791666666664</v>
      </c>
      <c r="J13829" s="2">
        <f t="shared" si="648"/>
        <v>1</v>
      </c>
      <c r="K13829" s="2" t="str">
        <f>IFERROR(VLOOKUP(A13829,Aux!A:B,2,0),"Outros")</f>
        <v>Municípios</v>
      </c>
      <c r="L13829" s="2">
        <f t="shared" si="649"/>
        <v>2019</v>
      </c>
      <c r="M13829">
        <f t="shared" si="650"/>
        <v>49</v>
      </c>
    </row>
    <row r="13830" spans="1:13" x14ac:dyDescent="0.35">
      <c r="A13830" t="s">
        <v>199</v>
      </c>
      <c r="B13830">
        <v>502256869</v>
      </c>
      <c r="C13830">
        <v>180683</v>
      </c>
      <c r="D13830" t="s">
        <v>11494</v>
      </c>
      <c r="E13830" s="1">
        <v>43805.661168981482</v>
      </c>
      <c r="F13830">
        <v>13</v>
      </c>
      <c r="G13830" t="s">
        <v>59</v>
      </c>
      <c r="H13830">
        <v>360</v>
      </c>
      <c r="I13830" s="1">
        <v>43818.999305555553</v>
      </c>
      <c r="J13830" s="2">
        <f t="shared" si="648"/>
        <v>1</v>
      </c>
      <c r="K13830" s="2" t="str">
        <f>IFERROR(VLOOKUP(A13830,Aux!A:B,2,0),"Outros")</f>
        <v>Portos</v>
      </c>
      <c r="L13830" s="2">
        <f t="shared" si="649"/>
        <v>2019</v>
      </c>
      <c r="M13830">
        <f t="shared" si="650"/>
        <v>49</v>
      </c>
    </row>
    <row r="13831" spans="1:13" x14ac:dyDescent="0.35">
      <c r="A13831" t="s">
        <v>1150</v>
      </c>
      <c r="B13831">
        <v>505991527</v>
      </c>
      <c r="C13831">
        <v>180684</v>
      </c>
      <c r="D13831" t="s">
        <v>11555</v>
      </c>
      <c r="E13831" s="1">
        <v>43805.667696759258</v>
      </c>
      <c r="F13831">
        <v>13</v>
      </c>
      <c r="G13831" t="s">
        <v>643</v>
      </c>
      <c r="H13831">
        <v>360</v>
      </c>
      <c r="I13831" s="1">
        <v>43815.999305555553</v>
      </c>
      <c r="J13831" s="2">
        <f t="shared" si="648"/>
        <v>1</v>
      </c>
      <c r="K13831" s="2" t="str">
        <f>IFERROR(VLOOKUP(A13831,Aux!A:B,2,0),"Outros")</f>
        <v>Águas e resíduos</v>
      </c>
      <c r="L13831" s="2">
        <f t="shared" si="649"/>
        <v>2019</v>
      </c>
      <c r="M13831">
        <f t="shared" si="650"/>
        <v>49</v>
      </c>
    </row>
    <row r="13832" spans="1:13" x14ac:dyDescent="0.35">
      <c r="A13832" t="s">
        <v>37</v>
      </c>
      <c r="B13832">
        <v>506187543</v>
      </c>
      <c r="C13832">
        <v>180685</v>
      </c>
      <c r="D13832" t="s">
        <v>11556</v>
      </c>
      <c r="E13832" s="1">
        <v>43805.672627314816</v>
      </c>
      <c r="F13832">
        <v>13</v>
      </c>
      <c r="G13832" t="s">
        <v>80</v>
      </c>
      <c r="H13832">
        <v>360</v>
      </c>
      <c r="I13832" s="1">
        <v>43810.999305555553</v>
      </c>
      <c r="J13832" s="2">
        <f t="shared" si="648"/>
        <v>1</v>
      </c>
      <c r="K13832" s="2" t="str">
        <f>IFERROR(VLOOKUP(A13832,Aux!A:B,2,0),"Outros")</f>
        <v>Municípios</v>
      </c>
      <c r="L13832" s="2">
        <f t="shared" si="649"/>
        <v>2019</v>
      </c>
      <c r="M13832">
        <f t="shared" si="650"/>
        <v>49</v>
      </c>
    </row>
    <row r="13833" spans="1:13" x14ac:dyDescent="0.35">
      <c r="A13833" t="s">
        <v>12</v>
      </c>
      <c r="B13833">
        <v>508481287</v>
      </c>
      <c r="C13833">
        <v>180686</v>
      </c>
      <c r="D13833" t="s">
        <v>11737</v>
      </c>
      <c r="E13833" s="1">
        <v>43805.673379629632</v>
      </c>
      <c r="F13833">
        <v>1</v>
      </c>
      <c r="G13833" t="s">
        <v>14</v>
      </c>
      <c r="H13833">
        <v>360</v>
      </c>
      <c r="I13833" s="1">
        <v>43808.708333333336</v>
      </c>
      <c r="J13833" s="2">
        <f t="shared" si="648"/>
        <v>1</v>
      </c>
      <c r="K13833" s="2" t="str">
        <f>IFERROR(VLOOKUP(A13833,Aux!A:B,2,0),"Outros")</f>
        <v>Hospitais</v>
      </c>
      <c r="L13833" s="2">
        <f t="shared" si="649"/>
        <v>2019</v>
      </c>
      <c r="M13833">
        <f t="shared" si="650"/>
        <v>49</v>
      </c>
    </row>
    <row r="13834" spans="1:13" x14ac:dyDescent="0.35">
      <c r="A13834" t="s">
        <v>12</v>
      </c>
      <c r="B13834">
        <v>508481287</v>
      </c>
      <c r="C13834">
        <v>180687</v>
      </c>
      <c r="D13834" t="s">
        <v>4372</v>
      </c>
      <c r="E13834" s="1">
        <v>43805.674409722225</v>
      </c>
      <c r="F13834">
        <v>1</v>
      </c>
      <c r="G13834" t="s">
        <v>14</v>
      </c>
      <c r="H13834">
        <v>360</v>
      </c>
      <c r="I13834" s="1">
        <v>43811.708333333336</v>
      </c>
      <c r="J13834" s="2">
        <f t="shared" si="648"/>
        <v>1</v>
      </c>
      <c r="K13834" s="2" t="str">
        <f>IFERROR(VLOOKUP(A13834,Aux!A:B,2,0),"Outros")</f>
        <v>Hospitais</v>
      </c>
      <c r="L13834" s="2">
        <f t="shared" si="649"/>
        <v>2019</v>
      </c>
      <c r="M13834">
        <f t="shared" si="650"/>
        <v>49</v>
      </c>
    </row>
    <row r="13835" spans="1:13" x14ac:dyDescent="0.35">
      <c r="A13835" t="s">
        <v>35</v>
      </c>
      <c r="B13835">
        <v>508666236</v>
      </c>
      <c r="C13835">
        <v>180688</v>
      </c>
      <c r="D13835" t="s">
        <v>11557</v>
      </c>
      <c r="E13835" s="1">
        <v>43805.678865740738</v>
      </c>
      <c r="F13835">
        <v>1</v>
      </c>
      <c r="G13835" t="s">
        <v>33</v>
      </c>
      <c r="H13835">
        <v>360</v>
      </c>
      <c r="I13835" s="1">
        <v>43810.999305555553</v>
      </c>
      <c r="J13835" s="2">
        <f t="shared" si="648"/>
        <v>1</v>
      </c>
      <c r="K13835" s="2" t="str">
        <f>IFERROR(VLOOKUP(A13835,Aux!A:B,2,0),"Outros")</f>
        <v>Outros</v>
      </c>
      <c r="L13835" s="2">
        <f t="shared" si="649"/>
        <v>2019</v>
      </c>
      <c r="M13835">
        <f t="shared" si="650"/>
        <v>49</v>
      </c>
    </row>
    <row r="13836" spans="1:13" x14ac:dyDescent="0.35">
      <c r="A13836" t="s">
        <v>85</v>
      </c>
      <c r="B13836">
        <v>506642798</v>
      </c>
      <c r="C13836">
        <v>180689</v>
      </c>
      <c r="D13836" t="s">
        <v>11558</v>
      </c>
      <c r="E13836" s="1">
        <v>43805.680937500001</v>
      </c>
      <c r="F13836">
        <v>1</v>
      </c>
      <c r="G13836" t="s">
        <v>11559</v>
      </c>
      <c r="H13836">
        <v>360</v>
      </c>
      <c r="I13836" s="1">
        <v>43809.875</v>
      </c>
      <c r="J13836" s="2">
        <f t="shared" si="648"/>
        <v>1</v>
      </c>
      <c r="K13836" s="2" t="str">
        <f>IFERROR(VLOOKUP(A13836,Aux!A:B,2,0),"Outros")</f>
        <v>Municípios</v>
      </c>
      <c r="L13836" s="2">
        <f t="shared" si="649"/>
        <v>2019</v>
      </c>
      <c r="M13836">
        <f t="shared" si="650"/>
        <v>49</v>
      </c>
    </row>
    <row r="13837" spans="1:13" x14ac:dyDescent="0.35">
      <c r="A13837" t="s">
        <v>130</v>
      </c>
      <c r="B13837">
        <v>512103070</v>
      </c>
      <c r="C13837">
        <v>180690</v>
      </c>
      <c r="D13837" t="s">
        <v>11005</v>
      </c>
      <c r="E13837" s="1">
        <v>43805.681539351855</v>
      </c>
      <c r="F13837">
        <v>1</v>
      </c>
      <c r="G13837" t="s">
        <v>132</v>
      </c>
      <c r="H13837">
        <v>360</v>
      </c>
      <c r="I13837" s="1">
        <v>43815.999305555553</v>
      </c>
      <c r="J13837" s="2">
        <f t="shared" si="648"/>
        <v>1</v>
      </c>
      <c r="K13837" s="2" t="str">
        <f>IFERROR(VLOOKUP(A13837,Aux!A:B,2,0),"Outros")</f>
        <v>Hospitais</v>
      </c>
      <c r="L13837" s="2">
        <f t="shared" si="649"/>
        <v>2019</v>
      </c>
      <c r="M13837">
        <f t="shared" si="650"/>
        <v>49</v>
      </c>
    </row>
    <row r="13838" spans="1:13" x14ac:dyDescent="0.35">
      <c r="A13838" t="s">
        <v>1150</v>
      </c>
      <c r="B13838">
        <v>505991527</v>
      </c>
      <c r="C13838">
        <v>180691</v>
      </c>
      <c r="D13838" t="s">
        <v>11682</v>
      </c>
      <c r="E13838" s="1">
        <v>43805.684733796297</v>
      </c>
      <c r="F13838">
        <v>13</v>
      </c>
      <c r="G13838" t="s">
        <v>643</v>
      </c>
      <c r="H13838">
        <v>360</v>
      </c>
      <c r="I13838" s="1">
        <v>43815.999305555553</v>
      </c>
      <c r="J13838" s="2">
        <f t="shared" si="648"/>
        <v>1</v>
      </c>
      <c r="K13838" s="2" t="str">
        <f>IFERROR(VLOOKUP(A13838,Aux!A:B,2,0),"Outros")</f>
        <v>Águas e resíduos</v>
      </c>
      <c r="L13838" s="2">
        <f t="shared" si="649"/>
        <v>2019</v>
      </c>
      <c r="M13838">
        <f t="shared" si="650"/>
        <v>49</v>
      </c>
    </row>
    <row r="13839" spans="1:13" x14ac:dyDescent="0.35">
      <c r="A13839" t="s">
        <v>63</v>
      </c>
      <c r="B13839">
        <v>502098139</v>
      </c>
      <c r="C13839">
        <v>180692</v>
      </c>
      <c r="D13839" t="s">
        <v>11560</v>
      </c>
      <c r="E13839" s="1">
        <v>43805.701701388891</v>
      </c>
      <c r="F13839">
        <v>1</v>
      </c>
      <c r="G13839" t="s">
        <v>65</v>
      </c>
      <c r="H13839">
        <v>340</v>
      </c>
      <c r="I13839" s="1">
        <v>43814.708333333336</v>
      </c>
      <c r="J13839" s="2">
        <f t="shared" si="648"/>
        <v>1</v>
      </c>
      <c r="K13839" s="2" t="str">
        <f>IFERROR(VLOOKUP(A13839,Aux!A:B,2,0),"Outros")</f>
        <v>Municípios</v>
      </c>
      <c r="L13839" s="2">
        <f t="shared" si="649"/>
        <v>2019</v>
      </c>
      <c r="M13839">
        <f t="shared" si="650"/>
        <v>49</v>
      </c>
    </row>
    <row r="13840" spans="1:13" x14ac:dyDescent="0.35">
      <c r="A13840" t="s">
        <v>130</v>
      </c>
      <c r="B13840">
        <v>512103070</v>
      </c>
      <c r="C13840">
        <v>180695</v>
      </c>
      <c r="D13840" t="s">
        <v>11005</v>
      </c>
      <c r="E13840" s="1">
        <v>43805.706296296295</v>
      </c>
      <c r="F13840">
        <v>1</v>
      </c>
      <c r="G13840" t="s">
        <v>132</v>
      </c>
      <c r="H13840">
        <v>340</v>
      </c>
      <c r="I13840" s="1">
        <v>43815.999305555553</v>
      </c>
      <c r="J13840" s="2">
        <f t="shared" si="648"/>
        <v>1</v>
      </c>
      <c r="K13840" s="2" t="str">
        <f>IFERROR(VLOOKUP(A13840,Aux!A:B,2,0),"Outros")</f>
        <v>Hospitais</v>
      </c>
      <c r="L13840" s="2">
        <f t="shared" si="649"/>
        <v>2019</v>
      </c>
      <c r="M13840">
        <f t="shared" si="650"/>
        <v>49</v>
      </c>
    </row>
    <row r="13841" spans="1:13" x14ac:dyDescent="0.35">
      <c r="A13841" t="s">
        <v>12</v>
      </c>
      <c r="B13841">
        <v>508481287</v>
      </c>
      <c r="C13841">
        <v>180696</v>
      </c>
      <c r="D13841" t="s">
        <v>11252</v>
      </c>
      <c r="E13841" s="1">
        <v>43805.706921296296</v>
      </c>
      <c r="F13841">
        <v>1</v>
      </c>
      <c r="G13841" t="s">
        <v>14</v>
      </c>
      <c r="H13841">
        <v>360</v>
      </c>
      <c r="I13841" s="1">
        <v>43812.708333333336</v>
      </c>
      <c r="J13841" s="2">
        <f t="shared" si="648"/>
        <v>1</v>
      </c>
      <c r="K13841" s="2" t="str">
        <f>IFERROR(VLOOKUP(A13841,Aux!A:B,2,0),"Outros")</f>
        <v>Hospitais</v>
      </c>
      <c r="L13841" s="2">
        <f t="shared" si="649"/>
        <v>2019</v>
      </c>
      <c r="M13841">
        <f t="shared" si="650"/>
        <v>49</v>
      </c>
    </row>
    <row r="13842" spans="1:13" x14ac:dyDescent="0.35">
      <c r="A13842" t="s">
        <v>206</v>
      </c>
      <c r="B13842">
        <v>508114381</v>
      </c>
      <c r="C13842">
        <v>180698</v>
      </c>
      <c r="D13842" t="s">
        <v>11437</v>
      </c>
      <c r="E13842" s="1">
        <v>43805.727789351855</v>
      </c>
      <c r="F13842">
        <v>3</v>
      </c>
      <c r="G13842" t="s">
        <v>208</v>
      </c>
      <c r="H13842">
        <v>5</v>
      </c>
      <c r="I13842" s="1">
        <v>43841.999305555553</v>
      </c>
      <c r="J13842" s="2">
        <f t="shared" si="648"/>
        <v>1</v>
      </c>
      <c r="K13842" s="2" t="str">
        <f>IFERROR(VLOOKUP(A13842,Aux!A:B,2,0),"Outros")</f>
        <v>Outros</v>
      </c>
      <c r="L13842" s="2">
        <f t="shared" si="649"/>
        <v>2019</v>
      </c>
      <c r="M13842">
        <f t="shared" si="650"/>
        <v>49</v>
      </c>
    </row>
    <row r="13843" spans="1:13" x14ac:dyDescent="0.35">
      <c r="A13843" t="s">
        <v>48</v>
      </c>
      <c r="B13843">
        <v>503035416</v>
      </c>
      <c r="C13843">
        <v>180699</v>
      </c>
      <c r="D13843" t="s">
        <v>11592</v>
      </c>
      <c r="E13843" s="1">
        <v>43805.746516203704</v>
      </c>
      <c r="F13843">
        <v>1</v>
      </c>
      <c r="G13843" t="s">
        <v>33</v>
      </c>
      <c r="H13843">
        <v>400</v>
      </c>
      <c r="J13843" s="2">
        <f t="shared" si="648"/>
        <v>1</v>
      </c>
      <c r="K13843" s="2" t="str">
        <f>IFERROR(VLOOKUP(A13843,Aux!A:B,2,0),"Outros")</f>
        <v>Hospitais</v>
      </c>
      <c r="L13843" s="2">
        <f t="shared" si="649"/>
        <v>2019</v>
      </c>
      <c r="M13843">
        <f t="shared" si="650"/>
        <v>49</v>
      </c>
    </row>
    <row r="13844" spans="1:13" x14ac:dyDescent="0.35">
      <c r="A13844" t="s">
        <v>48</v>
      </c>
      <c r="B13844">
        <v>503035416</v>
      </c>
      <c r="C13844">
        <v>180700</v>
      </c>
      <c r="D13844" t="s">
        <v>11592</v>
      </c>
      <c r="E13844" s="1">
        <v>43805.746793981481</v>
      </c>
      <c r="F13844">
        <v>13</v>
      </c>
      <c r="G13844" t="s">
        <v>33</v>
      </c>
      <c r="H13844">
        <v>340</v>
      </c>
      <c r="I13844" s="1">
        <v>43810.708333333336</v>
      </c>
      <c r="J13844" s="2">
        <f t="shared" si="648"/>
        <v>1</v>
      </c>
      <c r="K13844" s="2" t="str">
        <f>IFERROR(VLOOKUP(A13844,Aux!A:B,2,0),"Outros")</f>
        <v>Hospitais</v>
      </c>
      <c r="L13844" s="2">
        <f t="shared" si="649"/>
        <v>2019</v>
      </c>
      <c r="M13844">
        <f t="shared" si="650"/>
        <v>49</v>
      </c>
    </row>
    <row r="13845" spans="1:13" x14ac:dyDescent="0.35">
      <c r="A13845" t="s">
        <v>2354</v>
      </c>
      <c r="B13845">
        <v>500925895</v>
      </c>
      <c r="C13845">
        <v>180701</v>
      </c>
      <c r="D13845" t="s">
        <v>11683</v>
      </c>
      <c r="E13845" s="1">
        <v>43805.790393518517</v>
      </c>
      <c r="F13845">
        <v>13</v>
      </c>
      <c r="G13845" t="s">
        <v>625</v>
      </c>
      <c r="H13845">
        <v>360</v>
      </c>
      <c r="I13845" s="1">
        <v>43811.999305555553</v>
      </c>
      <c r="J13845" s="2">
        <f t="shared" si="648"/>
        <v>1</v>
      </c>
      <c r="K13845" s="2" t="str">
        <f>IFERROR(VLOOKUP(A13845,Aux!A:B,2,0),"Outros")</f>
        <v>Outros</v>
      </c>
      <c r="L13845" s="2">
        <f t="shared" si="649"/>
        <v>2019</v>
      </c>
      <c r="M13845">
        <f t="shared" si="650"/>
        <v>49</v>
      </c>
    </row>
    <row r="13846" spans="1:13" x14ac:dyDescent="0.35">
      <c r="A13846" t="s">
        <v>12</v>
      </c>
      <c r="B13846">
        <v>508481287</v>
      </c>
      <c r="C13846">
        <v>180706</v>
      </c>
      <c r="D13846" t="s">
        <v>10982</v>
      </c>
      <c r="E13846" s="1">
        <v>43806.399756944447</v>
      </c>
      <c r="F13846">
        <v>1</v>
      </c>
      <c r="G13846" t="s">
        <v>14</v>
      </c>
      <c r="H13846">
        <v>360</v>
      </c>
      <c r="I13846" s="1">
        <v>43809.708333333336</v>
      </c>
      <c r="J13846" s="2">
        <f t="shared" si="648"/>
        <v>1</v>
      </c>
      <c r="K13846" s="2" t="str">
        <f>IFERROR(VLOOKUP(A13846,Aux!A:B,2,0),"Outros")</f>
        <v>Hospitais</v>
      </c>
      <c r="L13846" s="2">
        <f t="shared" si="649"/>
        <v>2019</v>
      </c>
      <c r="M13846">
        <f t="shared" si="650"/>
        <v>49</v>
      </c>
    </row>
    <row r="13847" spans="1:13" x14ac:dyDescent="0.35">
      <c r="A13847" t="s">
        <v>12</v>
      </c>
      <c r="B13847">
        <v>508481287</v>
      </c>
      <c r="C13847">
        <v>180715</v>
      </c>
      <c r="D13847" t="s">
        <v>11345</v>
      </c>
      <c r="E13847" s="1">
        <v>43806.442453703705</v>
      </c>
      <c r="F13847">
        <v>1</v>
      </c>
      <c r="G13847" t="s">
        <v>14</v>
      </c>
      <c r="H13847">
        <v>360</v>
      </c>
      <c r="I13847" s="1">
        <v>43811.708333333336</v>
      </c>
      <c r="J13847" s="2">
        <f t="shared" si="648"/>
        <v>1</v>
      </c>
      <c r="K13847" s="2" t="str">
        <f>IFERROR(VLOOKUP(A13847,Aux!A:B,2,0),"Outros")</f>
        <v>Hospitais</v>
      </c>
      <c r="L13847" s="2">
        <f t="shared" si="649"/>
        <v>2019</v>
      </c>
      <c r="M13847">
        <f t="shared" si="650"/>
        <v>49</v>
      </c>
    </row>
    <row r="13848" spans="1:13" x14ac:dyDescent="0.35">
      <c r="A13848" t="s">
        <v>140</v>
      </c>
      <c r="B13848">
        <v>506614913</v>
      </c>
      <c r="C13848">
        <v>180740</v>
      </c>
      <c r="D13848" t="s">
        <v>11593</v>
      </c>
      <c r="E13848" s="1">
        <v>43806.535497685189</v>
      </c>
      <c r="F13848">
        <v>3</v>
      </c>
      <c r="G13848" t="s">
        <v>47</v>
      </c>
      <c r="H13848">
        <v>340</v>
      </c>
      <c r="I13848" s="1">
        <v>43862.999305555553</v>
      </c>
      <c r="J13848" s="2">
        <f t="shared" si="648"/>
        <v>1</v>
      </c>
      <c r="K13848" s="2" t="str">
        <f>IFERROR(VLOOKUP(A13848,Aux!A:B,2,0),"Outros")</f>
        <v>Municípios</v>
      </c>
      <c r="L13848" s="2">
        <f t="shared" si="649"/>
        <v>2019</v>
      </c>
      <c r="M13848">
        <f t="shared" si="650"/>
        <v>49</v>
      </c>
    </row>
    <row r="13849" spans="1:13" x14ac:dyDescent="0.35">
      <c r="A13849" t="s">
        <v>12</v>
      </c>
      <c r="B13849">
        <v>508481287</v>
      </c>
      <c r="C13849">
        <v>180743</v>
      </c>
      <c r="D13849" t="s">
        <v>11738</v>
      </c>
      <c r="E13849" s="1">
        <v>43806.583124999997</v>
      </c>
      <c r="F13849">
        <v>1</v>
      </c>
      <c r="G13849" t="s">
        <v>14</v>
      </c>
      <c r="H13849">
        <v>360</v>
      </c>
      <c r="I13849" s="1">
        <v>43811.708333333336</v>
      </c>
      <c r="J13849" s="2">
        <f t="shared" si="648"/>
        <v>1</v>
      </c>
      <c r="K13849" s="2" t="str">
        <f>IFERROR(VLOOKUP(A13849,Aux!A:B,2,0),"Outros")</f>
        <v>Hospitais</v>
      </c>
      <c r="L13849" s="2">
        <f t="shared" si="649"/>
        <v>2019</v>
      </c>
      <c r="M13849">
        <f t="shared" si="650"/>
        <v>49</v>
      </c>
    </row>
    <row r="13850" spans="1:13" x14ac:dyDescent="0.35">
      <c r="A13850" t="s">
        <v>12</v>
      </c>
      <c r="B13850">
        <v>508481287</v>
      </c>
      <c r="C13850">
        <v>180744</v>
      </c>
      <c r="D13850" t="s">
        <v>11561</v>
      </c>
      <c r="E13850" s="1">
        <v>43806.675115740742</v>
      </c>
      <c r="F13850">
        <v>1</v>
      </c>
      <c r="G13850" t="s">
        <v>14</v>
      </c>
      <c r="H13850">
        <v>360</v>
      </c>
      <c r="I13850" s="1">
        <v>43811.708333333336</v>
      </c>
      <c r="J13850" s="2">
        <f t="shared" si="648"/>
        <v>1</v>
      </c>
      <c r="K13850" s="2" t="str">
        <f>IFERROR(VLOOKUP(A13850,Aux!A:B,2,0),"Outros")</f>
        <v>Hospitais</v>
      </c>
      <c r="L13850" s="2">
        <f t="shared" si="649"/>
        <v>2019</v>
      </c>
      <c r="M13850">
        <f t="shared" si="650"/>
        <v>49</v>
      </c>
    </row>
    <row r="13851" spans="1:13" x14ac:dyDescent="0.35">
      <c r="A13851" t="s">
        <v>12</v>
      </c>
      <c r="B13851">
        <v>508481287</v>
      </c>
      <c r="C13851">
        <v>180745</v>
      </c>
      <c r="D13851" t="s">
        <v>1720</v>
      </c>
      <c r="E13851" s="1">
        <v>43808.399293981478</v>
      </c>
      <c r="F13851">
        <v>13</v>
      </c>
      <c r="G13851" t="s">
        <v>14</v>
      </c>
      <c r="H13851">
        <v>5</v>
      </c>
      <c r="I13851" s="1">
        <v>43811.708333333336</v>
      </c>
      <c r="J13851" s="2">
        <f t="shared" si="648"/>
        <v>1</v>
      </c>
      <c r="K13851" s="2" t="str">
        <f>IFERROR(VLOOKUP(A13851,Aux!A:B,2,0),"Outros")</f>
        <v>Hospitais</v>
      </c>
      <c r="L13851" s="2">
        <f t="shared" si="649"/>
        <v>2019</v>
      </c>
      <c r="M13851">
        <f t="shared" si="650"/>
        <v>50</v>
      </c>
    </row>
    <row r="13852" spans="1:13" x14ac:dyDescent="0.35">
      <c r="A13852" t="s">
        <v>57</v>
      </c>
      <c r="B13852">
        <v>501294104</v>
      </c>
      <c r="C13852">
        <v>180747</v>
      </c>
      <c r="D13852" t="s">
        <v>10401</v>
      </c>
      <c r="E13852" s="1">
        <v>43808.40865740741</v>
      </c>
      <c r="F13852">
        <v>13</v>
      </c>
      <c r="G13852" t="s">
        <v>103</v>
      </c>
      <c r="H13852">
        <v>5</v>
      </c>
      <c r="I13852" s="1">
        <v>43814.999305555553</v>
      </c>
      <c r="J13852" s="2">
        <f t="shared" si="648"/>
        <v>1</v>
      </c>
      <c r="K13852" s="2" t="str">
        <f>IFERROR(VLOOKUP(A13852,Aux!A:B,2,0),"Outros")</f>
        <v>Municípios</v>
      </c>
      <c r="L13852" s="2">
        <f t="shared" si="649"/>
        <v>2019</v>
      </c>
      <c r="M13852">
        <f t="shared" si="650"/>
        <v>50</v>
      </c>
    </row>
    <row r="13853" spans="1:13" x14ac:dyDescent="0.35">
      <c r="A13853" t="s">
        <v>11594</v>
      </c>
      <c r="B13853">
        <v>510058086</v>
      </c>
      <c r="C13853">
        <v>180749</v>
      </c>
      <c r="D13853" t="s">
        <v>11552</v>
      </c>
      <c r="E13853" s="1">
        <v>43808.43167824074</v>
      </c>
      <c r="F13853">
        <v>3</v>
      </c>
      <c r="G13853" t="s">
        <v>33</v>
      </c>
      <c r="H13853">
        <v>360</v>
      </c>
      <c r="I13853" s="1">
        <v>43811.999305555553</v>
      </c>
      <c r="J13853" s="2">
        <f t="shared" si="648"/>
        <v>1</v>
      </c>
      <c r="K13853" s="2" t="str">
        <f>IFERROR(VLOOKUP(A13853,Aux!A:B,2,0),"Outros")</f>
        <v>Outros</v>
      </c>
      <c r="L13853" s="2">
        <f t="shared" si="649"/>
        <v>2019</v>
      </c>
      <c r="M13853">
        <f t="shared" si="650"/>
        <v>50</v>
      </c>
    </row>
    <row r="13854" spans="1:13" x14ac:dyDescent="0.35">
      <c r="A13854" t="s">
        <v>11595</v>
      </c>
      <c r="B13854">
        <v>600074404</v>
      </c>
      <c r="C13854">
        <v>180749</v>
      </c>
      <c r="D13854" t="s">
        <v>11552</v>
      </c>
      <c r="E13854" s="1">
        <v>43808.43167824074</v>
      </c>
      <c r="F13854">
        <v>3</v>
      </c>
      <c r="G13854" t="s">
        <v>33</v>
      </c>
      <c r="H13854">
        <v>360</v>
      </c>
      <c r="I13854" s="1">
        <v>43811.999305555553</v>
      </c>
      <c r="J13854" s="2" t="str">
        <f t="shared" si="648"/>
        <v/>
      </c>
      <c r="K13854" s="2" t="str">
        <f>IFERROR(VLOOKUP(A13854,Aux!A:B,2,0),"Outros")</f>
        <v>Outros</v>
      </c>
      <c r="L13854" s="2">
        <f t="shared" si="649"/>
        <v>2019</v>
      </c>
      <c r="M13854">
        <f t="shared" si="650"/>
        <v>50</v>
      </c>
    </row>
    <row r="13855" spans="1:13" x14ac:dyDescent="0.35">
      <c r="A13855" t="s">
        <v>9807</v>
      </c>
      <c r="B13855">
        <v>600075826</v>
      </c>
      <c r="C13855">
        <v>180749</v>
      </c>
      <c r="D13855" t="s">
        <v>11552</v>
      </c>
      <c r="E13855" s="1">
        <v>43808.43167824074</v>
      </c>
      <c r="F13855">
        <v>3</v>
      </c>
      <c r="G13855" t="s">
        <v>33</v>
      </c>
      <c r="H13855">
        <v>360</v>
      </c>
      <c r="I13855" s="1">
        <v>43811.999305555553</v>
      </c>
      <c r="J13855" s="2" t="str">
        <f t="shared" si="648"/>
        <v/>
      </c>
      <c r="K13855" s="2" t="str">
        <f>IFERROR(VLOOKUP(A13855,Aux!A:B,2,0),"Outros")</f>
        <v>Outros</v>
      </c>
      <c r="L13855" s="2">
        <f t="shared" si="649"/>
        <v>2019</v>
      </c>
      <c r="M13855">
        <f t="shared" si="650"/>
        <v>50</v>
      </c>
    </row>
    <row r="13856" spans="1:13" x14ac:dyDescent="0.35">
      <c r="A13856" t="s">
        <v>11596</v>
      </c>
      <c r="B13856">
        <v>501603409</v>
      </c>
      <c r="C13856">
        <v>180749</v>
      </c>
      <c r="D13856" t="s">
        <v>11552</v>
      </c>
      <c r="E13856" s="1">
        <v>43808.43167824074</v>
      </c>
      <c r="F13856">
        <v>3</v>
      </c>
      <c r="G13856" t="s">
        <v>33</v>
      </c>
      <c r="H13856">
        <v>360</v>
      </c>
      <c r="I13856" s="1">
        <v>43811.999305555553</v>
      </c>
      <c r="J13856" s="2" t="str">
        <f t="shared" si="648"/>
        <v/>
      </c>
      <c r="K13856" s="2" t="str">
        <f>IFERROR(VLOOKUP(A13856,Aux!A:B,2,0),"Outros")</f>
        <v>Outros</v>
      </c>
      <c r="L13856" s="2">
        <f t="shared" si="649"/>
        <v>2019</v>
      </c>
      <c r="M13856">
        <f t="shared" si="650"/>
        <v>50</v>
      </c>
    </row>
    <row r="13857" spans="1:13" x14ac:dyDescent="0.35">
      <c r="A13857" t="s">
        <v>4229</v>
      </c>
      <c r="B13857">
        <v>600075818</v>
      </c>
      <c r="C13857">
        <v>180749</v>
      </c>
      <c r="D13857" t="s">
        <v>11552</v>
      </c>
      <c r="E13857" s="1">
        <v>43808.43167824074</v>
      </c>
      <c r="F13857">
        <v>3</v>
      </c>
      <c r="G13857" t="s">
        <v>33</v>
      </c>
      <c r="H13857">
        <v>360</v>
      </c>
      <c r="I13857" s="1">
        <v>43811.999305555553</v>
      </c>
      <c r="J13857" s="2" t="str">
        <f t="shared" si="648"/>
        <v/>
      </c>
      <c r="K13857" s="2" t="str">
        <f>IFERROR(VLOOKUP(A13857,Aux!A:B,2,0),"Outros")</f>
        <v>Outros</v>
      </c>
      <c r="L13857" s="2">
        <f t="shared" si="649"/>
        <v>2019</v>
      </c>
      <c r="M13857">
        <f t="shared" si="650"/>
        <v>50</v>
      </c>
    </row>
    <row r="13858" spans="1:13" x14ac:dyDescent="0.35">
      <c r="A13858" t="s">
        <v>244</v>
      </c>
      <c r="B13858">
        <v>600084914</v>
      </c>
      <c r="C13858">
        <v>180749</v>
      </c>
      <c r="D13858" t="s">
        <v>11552</v>
      </c>
      <c r="E13858" s="1">
        <v>43808.43167824074</v>
      </c>
      <c r="F13858">
        <v>3</v>
      </c>
      <c r="G13858" t="s">
        <v>33</v>
      </c>
      <c r="H13858">
        <v>360</v>
      </c>
      <c r="I13858" s="1">
        <v>43811.999305555553</v>
      </c>
      <c r="J13858" s="2" t="str">
        <f t="shared" si="648"/>
        <v/>
      </c>
      <c r="K13858" s="2" t="str">
        <f>IFERROR(VLOOKUP(A13858,Aux!A:B,2,0),"Outros")</f>
        <v>Outros</v>
      </c>
      <c r="L13858" s="2">
        <f t="shared" si="649"/>
        <v>2019</v>
      </c>
      <c r="M13858">
        <f t="shared" si="650"/>
        <v>50</v>
      </c>
    </row>
    <row r="13859" spans="1:13" x14ac:dyDescent="0.35">
      <c r="A13859" t="s">
        <v>644</v>
      </c>
      <c r="B13859">
        <v>501389660</v>
      </c>
      <c r="C13859">
        <v>180749</v>
      </c>
      <c r="D13859" t="s">
        <v>11552</v>
      </c>
      <c r="E13859" s="1">
        <v>43808.43167824074</v>
      </c>
      <c r="F13859">
        <v>3</v>
      </c>
      <c r="G13859" t="s">
        <v>33</v>
      </c>
      <c r="H13859">
        <v>360</v>
      </c>
      <c r="I13859" s="1">
        <v>43811.999305555553</v>
      </c>
      <c r="J13859" s="2" t="str">
        <f t="shared" si="648"/>
        <v/>
      </c>
      <c r="K13859" s="2" t="str">
        <f>IFERROR(VLOOKUP(A13859,Aux!A:B,2,0),"Outros")</f>
        <v>Outros</v>
      </c>
      <c r="L13859" s="2">
        <f t="shared" si="649"/>
        <v>2019</v>
      </c>
      <c r="M13859">
        <f t="shared" si="650"/>
        <v>50</v>
      </c>
    </row>
    <row r="13860" spans="1:13" x14ac:dyDescent="0.35">
      <c r="A13860" t="s">
        <v>488</v>
      </c>
      <c r="B13860">
        <v>600014690</v>
      </c>
      <c r="C13860">
        <v>180749</v>
      </c>
      <c r="D13860" t="s">
        <v>11552</v>
      </c>
      <c r="E13860" s="1">
        <v>43808.43167824074</v>
      </c>
      <c r="F13860">
        <v>3</v>
      </c>
      <c r="G13860" t="s">
        <v>33</v>
      </c>
      <c r="H13860">
        <v>360</v>
      </c>
      <c r="I13860" s="1">
        <v>43811.999305555553</v>
      </c>
      <c r="J13860" s="2" t="str">
        <f t="shared" si="648"/>
        <v/>
      </c>
      <c r="K13860" s="2" t="str">
        <f>IFERROR(VLOOKUP(A13860,Aux!A:B,2,0),"Outros")</f>
        <v>Outros</v>
      </c>
      <c r="L13860" s="2">
        <f t="shared" si="649"/>
        <v>2019</v>
      </c>
      <c r="M13860">
        <f t="shared" si="650"/>
        <v>50</v>
      </c>
    </row>
    <row r="13861" spans="1:13" x14ac:dyDescent="0.35">
      <c r="A13861" t="s">
        <v>1530</v>
      </c>
      <c r="B13861">
        <v>600083012</v>
      </c>
      <c r="C13861">
        <v>180749</v>
      </c>
      <c r="D13861" t="s">
        <v>11552</v>
      </c>
      <c r="E13861" s="1">
        <v>43808.43167824074</v>
      </c>
      <c r="F13861">
        <v>3</v>
      </c>
      <c r="G13861" t="s">
        <v>33</v>
      </c>
      <c r="H13861">
        <v>360</v>
      </c>
      <c r="I13861" s="1">
        <v>43811.999305555553</v>
      </c>
      <c r="J13861" s="2" t="str">
        <f t="shared" si="648"/>
        <v/>
      </c>
      <c r="K13861" s="2" t="str">
        <f>IFERROR(VLOOKUP(A13861,Aux!A:B,2,0),"Outros")</f>
        <v>Outros</v>
      </c>
      <c r="L13861" s="2">
        <f t="shared" si="649"/>
        <v>2019</v>
      </c>
      <c r="M13861">
        <f t="shared" si="650"/>
        <v>50</v>
      </c>
    </row>
    <row r="13862" spans="1:13" x14ac:dyDescent="0.35">
      <c r="A13862" t="s">
        <v>11597</v>
      </c>
      <c r="B13862">
        <v>600082733</v>
      </c>
      <c r="C13862">
        <v>180749</v>
      </c>
      <c r="D13862" t="s">
        <v>11552</v>
      </c>
      <c r="E13862" s="1">
        <v>43808.43167824074</v>
      </c>
      <c r="F13862">
        <v>3</v>
      </c>
      <c r="G13862" t="s">
        <v>33</v>
      </c>
      <c r="H13862">
        <v>360</v>
      </c>
      <c r="I13862" s="1">
        <v>43811.999305555553</v>
      </c>
      <c r="J13862" s="2" t="str">
        <f t="shared" si="648"/>
        <v/>
      </c>
      <c r="K13862" s="2" t="str">
        <f>IFERROR(VLOOKUP(A13862,Aux!A:B,2,0),"Outros")</f>
        <v>Outros</v>
      </c>
      <c r="L13862" s="2">
        <f t="shared" si="649"/>
        <v>2019</v>
      </c>
      <c r="M13862">
        <f t="shared" si="650"/>
        <v>50</v>
      </c>
    </row>
    <row r="13863" spans="1:13" x14ac:dyDescent="0.35">
      <c r="A13863" t="s">
        <v>11598</v>
      </c>
      <c r="B13863">
        <v>600031985</v>
      </c>
      <c r="C13863">
        <v>180749</v>
      </c>
      <c r="D13863" t="s">
        <v>11552</v>
      </c>
      <c r="E13863" s="1">
        <v>43808.43167824074</v>
      </c>
      <c r="F13863">
        <v>3</v>
      </c>
      <c r="G13863" t="s">
        <v>33</v>
      </c>
      <c r="H13863">
        <v>360</v>
      </c>
      <c r="I13863" s="1">
        <v>43811.999305555553</v>
      </c>
      <c r="J13863" s="2" t="str">
        <f t="shared" si="648"/>
        <v/>
      </c>
      <c r="K13863" s="2" t="str">
        <f>IFERROR(VLOOKUP(A13863,Aux!A:B,2,0),"Outros")</f>
        <v>Outros</v>
      </c>
      <c r="L13863" s="2">
        <f t="shared" si="649"/>
        <v>2019</v>
      </c>
      <c r="M13863">
        <f t="shared" si="650"/>
        <v>50</v>
      </c>
    </row>
    <row r="13864" spans="1:13" x14ac:dyDescent="0.35">
      <c r="A13864" t="s">
        <v>11599</v>
      </c>
      <c r="B13864">
        <v>600025314</v>
      </c>
      <c r="C13864">
        <v>180749</v>
      </c>
      <c r="D13864" t="s">
        <v>11552</v>
      </c>
      <c r="E13864" s="1">
        <v>43808.43167824074</v>
      </c>
      <c r="F13864">
        <v>3</v>
      </c>
      <c r="G13864" t="s">
        <v>33</v>
      </c>
      <c r="H13864">
        <v>360</v>
      </c>
      <c r="I13864" s="1">
        <v>43811.999305555553</v>
      </c>
      <c r="J13864" s="2" t="str">
        <f t="shared" si="648"/>
        <v/>
      </c>
      <c r="K13864" s="2" t="str">
        <f>IFERROR(VLOOKUP(A13864,Aux!A:B,2,0),"Outros")</f>
        <v>Outros</v>
      </c>
      <c r="L13864" s="2">
        <f t="shared" si="649"/>
        <v>2019</v>
      </c>
      <c r="M13864">
        <f t="shared" si="650"/>
        <v>50</v>
      </c>
    </row>
    <row r="13865" spans="1:13" x14ac:dyDescent="0.35">
      <c r="A13865" t="s">
        <v>11600</v>
      </c>
      <c r="B13865">
        <v>600067831</v>
      </c>
      <c r="C13865">
        <v>180749</v>
      </c>
      <c r="D13865" t="s">
        <v>11552</v>
      </c>
      <c r="E13865" s="1">
        <v>43808.43167824074</v>
      </c>
      <c r="F13865">
        <v>3</v>
      </c>
      <c r="G13865" t="s">
        <v>33</v>
      </c>
      <c r="H13865">
        <v>360</v>
      </c>
      <c r="I13865" s="1">
        <v>43811.999305555553</v>
      </c>
      <c r="J13865" s="2" t="str">
        <f t="shared" si="648"/>
        <v/>
      </c>
      <c r="K13865" s="2" t="str">
        <f>IFERROR(VLOOKUP(A13865,Aux!A:B,2,0),"Outros")</f>
        <v>Outros</v>
      </c>
      <c r="L13865" s="2">
        <f t="shared" si="649"/>
        <v>2019</v>
      </c>
      <c r="M13865">
        <f t="shared" si="650"/>
        <v>50</v>
      </c>
    </row>
    <row r="13866" spans="1:13" x14ac:dyDescent="0.35">
      <c r="A13866" t="s">
        <v>357</v>
      </c>
      <c r="B13866">
        <v>508195446</v>
      </c>
      <c r="C13866">
        <v>180749</v>
      </c>
      <c r="D13866" t="s">
        <v>11552</v>
      </c>
      <c r="E13866" s="1">
        <v>43808.43167824074</v>
      </c>
      <c r="F13866">
        <v>3</v>
      </c>
      <c r="G13866" t="s">
        <v>33</v>
      </c>
      <c r="H13866">
        <v>360</v>
      </c>
      <c r="I13866" s="1">
        <v>43811.999305555553</v>
      </c>
      <c r="J13866" s="2" t="str">
        <f t="shared" si="648"/>
        <v/>
      </c>
      <c r="K13866" s="2" t="str">
        <f>IFERROR(VLOOKUP(A13866,Aux!A:B,2,0),"Outros")</f>
        <v>Transportes</v>
      </c>
      <c r="L13866" s="2">
        <f t="shared" si="649"/>
        <v>2019</v>
      </c>
      <c r="M13866">
        <f t="shared" si="650"/>
        <v>50</v>
      </c>
    </row>
    <row r="13867" spans="1:13" x14ac:dyDescent="0.35">
      <c r="A13867" t="s">
        <v>11601</v>
      </c>
      <c r="B13867">
        <v>501516980</v>
      </c>
      <c r="C13867">
        <v>180749</v>
      </c>
      <c r="D13867" t="s">
        <v>11552</v>
      </c>
      <c r="E13867" s="1">
        <v>43808.43167824074</v>
      </c>
      <c r="F13867">
        <v>3</v>
      </c>
      <c r="G13867" t="s">
        <v>33</v>
      </c>
      <c r="H13867">
        <v>360</v>
      </c>
      <c r="I13867" s="1">
        <v>43811.999305555553</v>
      </c>
      <c r="J13867" s="2" t="str">
        <f t="shared" si="648"/>
        <v/>
      </c>
      <c r="K13867" s="2" t="str">
        <f>IFERROR(VLOOKUP(A13867,Aux!A:B,2,0),"Outros")</f>
        <v>Outros</v>
      </c>
      <c r="L13867" s="2">
        <f t="shared" si="649"/>
        <v>2019</v>
      </c>
      <c r="M13867">
        <f t="shared" si="650"/>
        <v>50</v>
      </c>
    </row>
    <row r="13868" spans="1:13" x14ac:dyDescent="0.35">
      <c r="A13868" t="s">
        <v>165</v>
      </c>
      <c r="B13868">
        <v>600084892</v>
      </c>
      <c r="C13868">
        <v>180749</v>
      </c>
      <c r="D13868" t="s">
        <v>11552</v>
      </c>
      <c r="E13868" s="1">
        <v>43808.43167824074</v>
      </c>
      <c r="F13868">
        <v>3</v>
      </c>
      <c r="G13868" t="s">
        <v>33</v>
      </c>
      <c r="H13868">
        <v>360</v>
      </c>
      <c r="I13868" s="1">
        <v>43811.999305555553</v>
      </c>
      <c r="J13868" s="2" t="str">
        <f t="shared" si="648"/>
        <v/>
      </c>
      <c r="K13868" s="2" t="str">
        <f>IFERROR(VLOOKUP(A13868,Aux!A:B,2,0),"Outros")</f>
        <v>Outros</v>
      </c>
      <c r="L13868" s="2">
        <f t="shared" si="649"/>
        <v>2019</v>
      </c>
      <c r="M13868">
        <f t="shared" si="650"/>
        <v>50</v>
      </c>
    </row>
    <row r="13869" spans="1:13" x14ac:dyDescent="0.35">
      <c r="A13869" t="s">
        <v>11602</v>
      </c>
      <c r="B13869">
        <v>502237490</v>
      </c>
      <c r="C13869">
        <v>180749</v>
      </c>
      <c r="D13869" t="s">
        <v>11552</v>
      </c>
      <c r="E13869" s="1">
        <v>43808.43167824074</v>
      </c>
      <c r="F13869">
        <v>3</v>
      </c>
      <c r="G13869" t="s">
        <v>33</v>
      </c>
      <c r="H13869">
        <v>360</v>
      </c>
      <c r="I13869" s="1">
        <v>43811.999305555553</v>
      </c>
      <c r="J13869" s="2" t="str">
        <f t="shared" si="648"/>
        <v/>
      </c>
      <c r="K13869" s="2" t="str">
        <f>IFERROR(VLOOKUP(A13869,Aux!A:B,2,0),"Outros")</f>
        <v>Outros</v>
      </c>
      <c r="L13869" s="2">
        <f t="shared" si="649"/>
        <v>2019</v>
      </c>
      <c r="M13869">
        <f t="shared" si="650"/>
        <v>50</v>
      </c>
    </row>
    <row r="13870" spans="1:13" x14ac:dyDescent="0.35">
      <c r="A13870" t="s">
        <v>57</v>
      </c>
      <c r="B13870">
        <v>501294104</v>
      </c>
      <c r="C13870">
        <v>180751</v>
      </c>
      <c r="D13870" t="s">
        <v>11635</v>
      </c>
      <c r="E13870" s="1">
        <v>43808.436550925922</v>
      </c>
      <c r="F13870">
        <v>13</v>
      </c>
      <c r="G13870" t="s">
        <v>103</v>
      </c>
      <c r="H13870">
        <v>360</v>
      </c>
      <c r="I13870" s="1">
        <v>43814.999305555553</v>
      </c>
      <c r="J13870" s="2">
        <f t="shared" si="648"/>
        <v>1</v>
      </c>
      <c r="K13870" s="2" t="str">
        <f>IFERROR(VLOOKUP(A13870,Aux!A:B,2,0),"Outros")</f>
        <v>Municípios</v>
      </c>
      <c r="L13870" s="2">
        <f t="shared" si="649"/>
        <v>2019</v>
      </c>
      <c r="M13870">
        <f t="shared" si="650"/>
        <v>50</v>
      </c>
    </row>
    <row r="13871" spans="1:13" x14ac:dyDescent="0.35">
      <c r="A13871" t="s">
        <v>63</v>
      </c>
      <c r="B13871">
        <v>502098139</v>
      </c>
      <c r="C13871">
        <v>180752</v>
      </c>
      <c r="D13871" t="s">
        <v>11208</v>
      </c>
      <c r="E13871" s="1">
        <v>43808.437314814815</v>
      </c>
      <c r="F13871">
        <v>13</v>
      </c>
      <c r="G13871" t="s">
        <v>75</v>
      </c>
      <c r="H13871">
        <v>340</v>
      </c>
      <c r="I13871" s="1">
        <v>43814.75</v>
      </c>
      <c r="J13871" s="2">
        <f t="shared" si="648"/>
        <v>1</v>
      </c>
      <c r="K13871" s="2" t="str">
        <f>IFERROR(VLOOKUP(A13871,Aux!A:B,2,0),"Outros")</f>
        <v>Municípios</v>
      </c>
      <c r="L13871" s="2">
        <f t="shared" si="649"/>
        <v>2019</v>
      </c>
      <c r="M13871">
        <f t="shared" si="650"/>
        <v>50</v>
      </c>
    </row>
    <row r="13872" spans="1:13" x14ac:dyDescent="0.35">
      <c r="A13872" t="s">
        <v>112</v>
      </c>
      <c r="B13872">
        <v>501144218</v>
      </c>
      <c r="C13872">
        <v>180754</v>
      </c>
      <c r="D13872" t="s">
        <v>11057</v>
      </c>
      <c r="E13872" s="1">
        <v>43808.444664351853</v>
      </c>
      <c r="F13872">
        <v>3</v>
      </c>
      <c r="G13872" t="s">
        <v>1242</v>
      </c>
      <c r="H13872">
        <v>340</v>
      </c>
      <c r="I13872" s="1">
        <v>43823.999305555553</v>
      </c>
      <c r="J13872" s="2">
        <f t="shared" si="648"/>
        <v>1</v>
      </c>
      <c r="K13872" s="2" t="str">
        <f>IFERROR(VLOOKUP(A13872,Aux!A:B,2,0),"Outros")</f>
        <v>Municípios</v>
      </c>
      <c r="L13872" s="2">
        <f t="shared" si="649"/>
        <v>2019</v>
      </c>
      <c r="M13872">
        <f t="shared" si="650"/>
        <v>50</v>
      </c>
    </row>
    <row r="13873" spans="1:13" x14ac:dyDescent="0.35">
      <c r="A13873" t="s">
        <v>12</v>
      </c>
      <c r="B13873">
        <v>508481287</v>
      </c>
      <c r="C13873">
        <v>180755</v>
      </c>
      <c r="D13873" t="s">
        <v>11119</v>
      </c>
      <c r="E13873" s="1">
        <v>43808.450636574074</v>
      </c>
      <c r="F13873">
        <v>1</v>
      </c>
      <c r="G13873" t="s">
        <v>14</v>
      </c>
      <c r="H13873">
        <v>360</v>
      </c>
      <c r="I13873" s="1">
        <v>43816.708333333336</v>
      </c>
      <c r="J13873" s="2">
        <f t="shared" si="648"/>
        <v>1</v>
      </c>
      <c r="K13873" s="2" t="str">
        <f>IFERROR(VLOOKUP(A13873,Aux!A:B,2,0),"Outros")</f>
        <v>Hospitais</v>
      </c>
      <c r="L13873" s="2">
        <f t="shared" si="649"/>
        <v>2019</v>
      </c>
      <c r="M13873">
        <f t="shared" si="650"/>
        <v>50</v>
      </c>
    </row>
    <row r="13874" spans="1:13" x14ac:dyDescent="0.35">
      <c r="A13874" t="s">
        <v>71</v>
      </c>
      <c r="B13874">
        <v>500051054</v>
      </c>
      <c r="C13874">
        <v>180756</v>
      </c>
      <c r="D13874" t="s">
        <v>11058</v>
      </c>
      <c r="E13874" s="1">
        <v>43808.456250000003</v>
      </c>
      <c r="F13874">
        <v>13</v>
      </c>
      <c r="G13874" t="s">
        <v>202</v>
      </c>
      <c r="H13874">
        <v>340</v>
      </c>
      <c r="I13874" s="1">
        <v>43841.791666666664</v>
      </c>
      <c r="J13874" s="2">
        <f t="shared" si="648"/>
        <v>1</v>
      </c>
      <c r="K13874" s="2" t="str">
        <f>IFERROR(VLOOKUP(A13874,Aux!A:B,2,0),"Outros")</f>
        <v>Municípios</v>
      </c>
      <c r="L13874" s="2">
        <f t="shared" si="649"/>
        <v>2019</v>
      </c>
      <c r="M13874">
        <f t="shared" si="650"/>
        <v>50</v>
      </c>
    </row>
    <row r="13875" spans="1:13" x14ac:dyDescent="0.35">
      <c r="A13875" t="s">
        <v>112</v>
      </c>
      <c r="B13875">
        <v>501144218</v>
      </c>
      <c r="C13875">
        <v>180757</v>
      </c>
      <c r="D13875" t="s">
        <v>11739</v>
      </c>
      <c r="E13875" s="1">
        <v>43808.459583333337</v>
      </c>
      <c r="F13875">
        <v>1</v>
      </c>
      <c r="G13875" t="s">
        <v>1242</v>
      </c>
      <c r="H13875">
        <v>340</v>
      </c>
      <c r="I13875" s="1">
        <v>43813.75</v>
      </c>
      <c r="J13875" s="2">
        <f t="shared" si="648"/>
        <v>1</v>
      </c>
      <c r="K13875" s="2" t="str">
        <f>IFERROR(VLOOKUP(A13875,Aux!A:B,2,0),"Outros")</f>
        <v>Municípios</v>
      </c>
      <c r="L13875" s="2">
        <f t="shared" si="649"/>
        <v>2019</v>
      </c>
      <c r="M13875">
        <f t="shared" si="650"/>
        <v>50</v>
      </c>
    </row>
    <row r="13876" spans="1:13" x14ac:dyDescent="0.35">
      <c r="A13876" t="s">
        <v>67</v>
      </c>
      <c r="B13876">
        <v>504041193</v>
      </c>
      <c r="C13876">
        <v>180758</v>
      </c>
      <c r="D13876" t="s">
        <v>11014</v>
      </c>
      <c r="E13876" s="1">
        <v>43808.461354166669</v>
      </c>
      <c r="F13876">
        <v>3</v>
      </c>
      <c r="G13876" t="s">
        <v>33</v>
      </c>
      <c r="H13876">
        <v>340</v>
      </c>
      <c r="I13876" s="1">
        <v>43841.999305555553</v>
      </c>
      <c r="J13876" s="2">
        <f t="shared" si="648"/>
        <v>1</v>
      </c>
      <c r="K13876" s="2" t="str">
        <f>IFERROR(VLOOKUP(A13876,Aux!A:B,2,0),"Outros")</f>
        <v>Outros</v>
      </c>
      <c r="L13876" s="2">
        <f t="shared" si="649"/>
        <v>2019</v>
      </c>
      <c r="M13876">
        <f t="shared" si="650"/>
        <v>50</v>
      </c>
    </row>
    <row r="13877" spans="1:13" x14ac:dyDescent="0.35">
      <c r="A13877" t="s">
        <v>112</v>
      </c>
      <c r="B13877">
        <v>501144218</v>
      </c>
      <c r="C13877">
        <v>180759</v>
      </c>
      <c r="D13877" t="s">
        <v>11015</v>
      </c>
      <c r="E13877" s="1">
        <v>43808.462523148148</v>
      </c>
      <c r="F13877">
        <v>3</v>
      </c>
      <c r="G13877" t="s">
        <v>114</v>
      </c>
      <c r="H13877">
        <v>200</v>
      </c>
      <c r="I13877" s="1">
        <v>43823.999305555553</v>
      </c>
      <c r="J13877" s="2">
        <f t="shared" si="648"/>
        <v>1</v>
      </c>
      <c r="K13877" s="2" t="str">
        <f>IFERROR(VLOOKUP(A13877,Aux!A:B,2,0),"Outros")</f>
        <v>Municípios</v>
      </c>
      <c r="L13877" s="2">
        <f t="shared" si="649"/>
        <v>2019</v>
      </c>
      <c r="M13877">
        <f t="shared" si="650"/>
        <v>50</v>
      </c>
    </row>
    <row r="13878" spans="1:13" x14ac:dyDescent="0.35">
      <c r="A13878" t="s">
        <v>112</v>
      </c>
      <c r="B13878">
        <v>501144218</v>
      </c>
      <c r="C13878">
        <v>180760</v>
      </c>
      <c r="D13878" t="s">
        <v>11438</v>
      </c>
      <c r="E13878" s="1">
        <v>43808.467268518521</v>
      </c>
      <c r="F13878">
        <v>13</v>
      </c>
      <c r="G13878" t="s">
        <v>124</v>
      </c>
      <c r="H13878">
        <v>360</v>
      </c>
      <c r="I13878" s="1">
        <v>43813.75</v>
      </c>
      <c r="J13878" s="2">
        <f t="shared" si="648"/>
        <v>1</v>
      </c>
      <c r="K13878" s="2" t="str">
        <f>IFERROR(VLOOKUP(A13878,Aux!A:B,2,0),"Outros")</f>
        <v>Municípios</v>
      </c>
      <c r="L13878" s="2">
        <f t="shared" si="649"/>
        <v>2019</v>
      </c>
      <c r="M13878">
        <f t="shared" si="650"/>
        <v>50</v>
      </c>
    </row>
    <row r="13879" spans="1:13" x14ac:dyDescent="0.35">
      <c r="A13879" t="s">
        <v>15</v>
      </c>
      <c r="B13879">
        <v>503541567</v>
      </c>
      <c r="C13879">
        <v>180761</v>
      </c>
      <c r="D13879" t="s">
        <v>11160</v>
      </c>
      <c r="E13879" s="1">
        <v>43808.468831018516</v>
      </c>
      <c r="F13879">
        <v>13</v>
      </c>
      <c r="G13879" t="s">
        <v>107</v>
      </c>
      <c r="H13879">
        <v>340</v>
      </c>
      <c r="I13879" s="1">
        <v>43816.999305555553</v>
      </c>
      <c r="J13879" s="2">
        <f t="shared" si="648"/>
        <v>1</v>
      </c>
      <c r="K13879" s="2" t="str">
        <f>IFERROR(VLOOKUP(A13879,Aux!A:B,2,0),"Outros")</f>
        <v>Municípios</v>
      </c>
      <c r="L13879" s="2">
        <f t="shared" si="649"/>
        <v>2019</v>
      </c>
      <c r="M13879">
        <f t="shared" si="650"/>
        <v>50</v>
      </c>
    </row>
    <row r="13880" spans="1:13" x14ac:dyDescent="0.35">
      <c r="A13880" t="s">
        <v>71</v>
      </c>
      <c r="B13880">
        <v>500051054</v>
      </c>
      <c r="C13880">
        <v>180762</v>
      </c>
      <c r="D13880" t="s">
        <v>11016</v>
      </c>
      <c r="E13880" s="1">
        <v>43808.473287037035</v>
      </c>
      <c r="F13880">
        <v>1</v>
      </c>
      <c r="G13880" t="s">
        <v>202</v>
      </c>
      <c r="H13880">
        <v>5</v>
      </c>
      <c r="I13880" s="1">
        <v>43811.791666666664</v>
      </c>
      <c r="J13880" s="2">
        <f t="shared" si="648"/>
        <v>1</v>
      </c>
      <c r="K13880" s="2" t="str">
        <f>IFERROR(VLOOKUP(A13880,Aux!A:B,2,0),"Outros")</f>
        <v>Municípios</v>
      </c>
      <c r="L13880" s="2">
        <f t="shared" si="649"/>
        <v>2019</v>
      </c>
      <c r="M13880">
        <f t="shared" si="650"/>
        <v>50</v>
      </c>
    </row>
    <row r="13881" spans="1:13" x14ac:dyDescent="0.35">
      <c r="A13881" t="s">
        <v>143</v>
      </c>
      <c r="B13881">
        <v>506801969</v>
      </c>
      <c r="C13881">
        <v>180764</v>
      </c>
      <c r="D13881" t="s">
        <v>11120</v>
      </c>
      <c r="E13881" s="1">
        <v>43808.495104166665</v>
      </c>
      <c r="F13881">
        <v>1</v>
      </c>
      <c r="G13881" t="s">
        <v>1441</v>
      </c>
      <c r="H13881">
        <v>360</v>
      </c>
      <c r="I13881" s="1">
        <v>43811.708333333336</v>
      </c>
      <c r="J13881" s="2">
        <f t="shared" si="648"/>
        <v>1</v>
      </c>
      <c r="K13881" s="2" t="str">
        <f>IFERROR(VLOOKUP(A13881,Aux!A:B,2,0),"Outros")</f>
        <v>Municípios</v>
      </c>
      <c r="L13881" s="2">
        <f t="shared" si="649"/>
        <v>2019</v>
      </c>
      <c r="M13881">
        <f t="shared" si="650"/>
        <v>50</v>
      </c>
    </row>
    <row r="13882" spans="1:13" x14ac:dyDescent="0.35">
      <c r="A13882" t="s">
        <v>12</v>
      </c>
      <c r="B13882">
        <v>508481287</v>
      </c>
      <c r="C13882">
        <v>180765</v>
      </c>
      <c r="D13882" t="s">
        <v>11059</v>
      </c>
      <c r="E13882" s="1">
        <v>43808.501307870371</v>
      </c>
      <c r="F13882">
        <v>3</v>
      </c>
      <c r="G13882" t="s">
        <v>14</v>
      </c>
      <c r="H13882">
        <v>5</v>
      </c>
      <c r="I13882" s="1">
        <v>43838.708333333336</v>
      </c>
      <c r="J13882" s="2">
        <f t="shared" si="648"/>
        <v>1</v>
      </c>
      <c r="K13882" s="2" t="str">
        <f>IFERROR(VLOOKUP(A13882,Aux!A:B,2,0),"Outros")</f>
        <v>Hospitais</v>
      </c>
      <c r="L13882" s="2">
        <f t="shared" si="649"/>
        <v>2019</v>
      </c>
      <c r="M13882">
        <f t="shared" si="650"/>
        <v>50</v>
      </c>
    </row>
    <row r="13883" spans="1:13" x14ac:dyDescent="0.35">
      <c r="A13883" t="s">
        <v>1042</v>
      </c>
      <c r="B13883">
        <v>506087000</v>
      </c>
      <c r="C13883">
        <v>180769</v>
      </c>
      <c r="D13883" t="s">
        <v>11562</v>
      </c>
      <c r="E13883" s="1">
        <v>43808.50880787037</v>
      </c>
      <c r="F13883">
        <v>3</v>
      </c>
      <c r="G13883" t="s">
        <v>1443</v>
      </c>
      <c r="H13883">
        <v>360</v>
      </c>
      <c r="I13883" s="1">
        <v>43828.708333333336</v>
      </c>
      <c r="J13883" s="2">
        <f t="shared" si="648"/>
        <v>1</v>
      </c>
      <c r="K13883" s="2" t="str">
        <f>IFERROR(VLOOKUP(A13883,Aux!A:B,2,0),"Outros")</f>
        <v>Municípios</v>
      </c>
      <c r="L13883" s="2">
        <f t="shared" si="649"/>
        <v>2019</v>
      </c>
      <c r="M13883">
        <f t="shared" si="650"/>
        <v>50</v>
      </c>
    </row>
    <row r="13884" spans="1:13" x14ac:dyDescent="0.35">
      <c r="A13884" t="s">
        <v>389</v>
      </c>
      <c r="B13884">
        <v>506722422</v>
      </c>
      <c r="C13884">
        <v>180770</v>
      </c>
      <c r="D13884" t="s">
        <v>11148</v>
      </c>
      <c r="E13884" s="1">
        <v>43808.50917824074</v>
      </c>
      <c r="F13884">
        <v>1</v>
      </c>
      <c r="G13884" t="s">
        <v>837</v>
      </c>
      <c r="H13884">
        <v>400</v>
      </c>
      <c r="I13884" s="1">
        <v>43800.999305555553</v>
      </c>
      <c r="J13884" s="2">
        <f t="shared" si="648"/>
        <v>1</v>
      </c>
      <c r="K13884" s="2" t="str">
        <f>IFERROR(VLOOKUP(A13884,Aux!A:B,2,0),"Outros")</f>
        <v>Municípios</v>
      </c>
      <c r="L13884" s="2">
        <f t="shared" si="649"/>
        <v>2019</v>
      </c>
      <c r="M13884">
        <f t="shared" si="650"/>
        <v>50</v>
      </c>
    </row>
    <row r="13885" spans="1:13" x14ac:dyDescent="0.35">
      <c r="A13885" t="s">
        <v>57</v>
      </c>
      <c r="B13885">
        <v>501294104</v>
      </c>
      <c r="C13885">
        <v>180771</v>
      </c>
      <c r="D13885" t="s">
        <v>11636</v>
      </c>
      <c r="E13885" s="1">
        <v>43808.510891203703</v>
      </c>
      <c r="F13885">
        <v>13</v>
      </c>
      <c r="G13885" t="s">
        <v>59</v>
      </c>
      <c r="H13885">
        <v>360</v>
      </c>
      <c r="I13885" s="1">
        <v>43812.999305555553</v>
      </c>
      <c r="J13885" s="2">
        <f t="shared" si="648"/>
        <v>1</v>
      </c>
      <c r="K13885" s="2" t="str">
        <f>IFERROR(VLOOKUP(A13885,Aux!A:B,2,0),"Outros")</f>
        <v>Municípios</v>
      </c>
      <c r="L13885" s="2">
        <f t="shared" si="649"/>
        <v>2019</v>
      </c>
      <c r="M13885">
        <f t="shared" si="650"/>
        <v>50</v>
      </c>
    </row>
    <row r="13886" spans="1:13" x14ac:dyDescent="0.35">
      <c r="A13886" t="s">
        <v>112</v>
      </c>
      <c r="B13886">
        <v>501144218</v>
      </c>
      <c r="C13886">
        <v>180774</v>
      </c>
      <c r="D13886" t="s">
        <v>11563</v>
      </c>
      <c r="E13886" s="1">
        <v>43808.514687499999</v>
      </c>
      <c r="F13886">
        <v>5</v>
      </c>
      <c r="G13886" t="s">
        <v>114</v>
      </c>
      <c r="H13886">
        <v>210</v>
      </c>
      <c r="I13886" s="1">
        <v>43944.999305555553</v>
      </c>
      <c r="J13886" s="2">
        <f t="shared" si="648"/>
        <v>1</v>
      </c>
      <c r="K13886" s="2" t="str">
        <f>IFERROR(VLOOKUP(A13886,Aux!A:B,2,0),"Outros")</f>
        <v>Municípios</v>
      </c>
      <c r="L13886" s="2">
        <f t="shared" si="649"/>
        <v>2019</v>
      </c>
      <c r="M13886">
        <f t="shared" si="650"/>
        <v>50</v>
      </c>
    </row>
    <row r="13887" spans="1:13" x14ac:dyDescent="0.35">
      <c r="A13887" t="s">
        <v>60</v>
      </c>
      <c r="B13887">
        <v>505456010</v>
      </c>
      <c r="C13887">
        <v>180776</v>
      </c>
      <c r="D13887" t="s">
        <v>11564</v>
      </c>
      <c r="E13887" s="1">
        <v>43808.528321759259</v>
      </c>
      <c r="F13887">
        <v>1</v>
      </c>
      <c r="G13887" t="s">
        <v>62</v>
      </c>
      <c r="H13887">
        <v>340</v>
      </c>
      <c r="I13887" s="1">
        <v>43819.999305555553</v>
      </c>
      <c r="J13887" s="2">
        <f t="shared" si="648"/>
        <v>1</v>
      </c>
      <c r="K13887" s="2" t="str">
        <f>IFERROR(VLOOKUP(A13887,Aux!A:B,2,0),"Outros")</f>
        <v>Municípios</v>
      </c>
      <c r="L13887" s="2">
        <f t="shared" si="649"/>
        <v>2019</v>
      </c>
      <c r="M13887">
        <f t="shared" si="650"/>
        <v>50</v>
      </c>
    </row>
    <row r="13888" spans="1:13" x14ac:dyDescent="0.35">
      <c r="A13888" t="s">
        <v>39</v>
      </c>
      <c r="B13888">
        <v>507023129</v>
      </c>
      <c r="C13888">
        <v>180778</v>
      </c>
      <c r="D13888" t="s">
        <v>11308</v>
      </c>
      <c r="E13888" s="1">
        <v>43808.583240740743</v>
      </c>
      <c r="F13888">
        <v>3</v>
      </c>
      <c r="G13888" t="s">
        <v>33</v>
      </c>
      <c r="H13888">
        <v>300</v>
      </c>
      <c r="I13888" s="1">
        <v>43840.708333333336</v>
      </c>
      <c r="J13888" s="2">
        <f t="shared" si="648"/>
        <v>1</v>
      </c>
      <c r="K13888" s="2" t="str">
        <f>IFERROR(VLOOKUP(A13888,Aux!A:B,2,0),"Outros")</f>
        <v>Outros</v>
      </c>
      <c r="L13888" s="2">
        <f t="shared" si="649"/>
        <v>2019</v>
      </c>
      <c r="M13888">
        <f t="shared" si="650"/>
        <v>50</v>
      </c>
    </row>
    <row r="13889" spans="1:13" x14ac:dyDescent="0.35">
      <c r="A13889" t="s">
        <v>60</v>
      </c>
      <c r="B13889">
        <v>505456010</v>
      </c>
      <c r="C13889">
        <v>180780</v>
      </c>
      <c r="D13889" t="s">
        <v>11603</v>
      </c>
      <c r="E13889" s="1">
        <v>43808.590104166666</v>
      </c>
      <c r="F13889">
        <v>3</v>
      </c>
      <c r="G13889" t="s">
        <v>62</v>
      </c>
      <c r="H13889">
        <v>220</v>
      </c>
      <c r="I13889" s="1">
        <v>43882.999305555553</v>
      </c>
      <c r="J13889" s="2">
        <f t="shared" si="648"/>
        <v>1</v>
      </c>
      <c r="K13889" s="2" t="str">
        <f>IFERROR(VLOOKUP(A13889,Aux!A:B,2,0),"Outros")</f>
        <v>Municípios</v>
      </c>
      <c r="L13889" s="2">
        <f t="shared" si="649"/>
        <v>2019</v>
      </c>
      <c r="M13889">
        <f t="shared" si="650"/>
        <v>50</v>
      </c>
    </row>
    <row r="13890" spans="1:13" x14ac:dyDescent="0.35">
      <c r="A13890" t="s">
        <v>12</v>
      </c>
      <c r="B13890">
        <v>508481287</v>
      </c>
      <c r="C13890">
        <v>180782</v>
      </c>
      <c r="D13890" t="s">
        <v>11346</v>
      </c>
      <c r="E13890" s="1">
        <v>43808.595011574071</v>
      </c>
      <c r="F13890">
        <v>3</v>
      </c>
      <c r="G13890" t="s">
        <v>14</v>
      </c>
      <c r="H13890">
        <v>340</v>
      </c>
      <c r="I13890" s="1">
        <v>43838.708333333336</v>
      </c>
      <c r="J13890" s="2">
        <f t="shared" ref="J13890:J13953" si="651">IF(C13890=C13889,"",1)</f>
        <v>1</v>
      </c>
      <c r="K13890" s="2" t="str">
        <f>IFERROR(VLOOKUP(A13890,Aux!A:B,2,0),"Outros")</f>
        <v>Hospitais</v>
      </c>
      <c r="L13890" s="2">
        <f t="shared" ref="L13890:L13953" si="652">YEAR(E13890)</f>
        <v>2019</v>
      </c>
      <c r="M13890">
        <f t="shared" ref="M13890:M13953" si="653">WEEKNUM(E13890)</f>
        <v>50</v>
      </c>
    </row>
    <row r="13891" spans="1:13" x14ac:dyDescent="0.35">
      <c r="A13891" t="s">
        <v>88</v>
      </c>
      <c r="B13891">
        <v>506624200</v>
      </c>
      <c r="C13891">
        <v>180784</v>
      </c>
      <c r="D13891" t="s">
        <v>11684</v>
      </c>
      <c r="E13891" s="1">
        <v>43808.608425925922</v>
      </c>
      <c r="F13891">
        <v>13</v>
      </c>
      <c r="G13891" t="s">
        <v>2623</v>
      </c>
      <c r="H13891">
        <v>340</v>
      </c>
      <c r="I13891" s="1">
        <v>43812.708333333336</v>
      </c>
      <c r="J13891" s="2">
        <f t="shared" si="651"/>
        <v>1</v>
      </c>
      <c r="K13891" s="2" t="str">
        <f>IFERROR(VLOOKUP(A13891,Aux!A:B,2,0),"Outros")</f>
        <v>Municípios</v>
      </c>
      <c r="L13891" s="2">
        <f t="shared" si="652"/>
        <v>2019</v>
      </c>
      <c r="M13891">
        <f t="shared" si="653"/>
        <v>50</v>
      </c>
    </row>
    <row r="13892" spans="1:13" x14ac:dyDescent="0.35">
      <c r="A13892" t="s">
        <v>60</v>
      </c>
      <c r="B13892">
        <v>505456010</v>
      </c>
      <c r="C13892">
        <v>180785</v>
      </c>
      <c r="D13892" t="s">
        <v>6750</v>
      </c>
      <c r="E13892" s="1">
        <v>43808.608715277776</v>
      </c>
      <c r="F13892">
        <v>3</v>
      </c>
      <c r="G13892" t="s">
        <v>62</v>
      </c>
      <c r="H13892">
        <v>220</v>
      </c>
      <c r="I13892" s="1">
        <v>43839.999305555553</v>
      </c>
      <c r="J13892" s="2">
        <f t="shared" si="651"/>
        <v>1</v>
      </c>
      <c r="K13892" s="2" t="str">
        <f>IFERROR(VLOOKUP(A13892,Aux!A:B,2,0),"Outros")</f>
        <v>Municípios</v>
      </c>
      <c r="L13892" s="2">
        <f t="shared" si="652"/>
        <v>2019</v>
      </c>
      <c r="M13892">
        <f t="shared" si="653"/>
        <v>50</v>
      </c>
    </row>
    <row r="13893" spans="1:13" x14ac:dyDescent="0.35">
      <c r="A13893" t="s">
        <v>9807</v>
      </c>
      <c r="B13893">
        <v>600075826</v>
      </c>
      <c r="C13893">
        <v>180787</v>
      </c>
      <c r="E13893" s="1">
        <v>43808.610231481478</v>
      </c>
      <c r="F13893">
        <v>3</v>
      </c>
      <c r="G13893" t="s">
        <v>33</v>
      </c>
      <c r="H13893">
        <v>400</v>
      </c>
      <c r="J13893" s="2">
        <f t="shared" si="651"/>
        <v>1</v>
      </c>
      <c r="K13893" s="2" t="str">
        <f>IFERROR(VLOOKUP(A13893,Aux!A:B,2,0),"Outros")</f>
        <v>Outros</v>
      </c>
      <c r="L13893" s="2">
        <f t="shared" si="652"/>
        <v>2019</v>
      </c>
      <c r="M13893">
        <f t="shared" si="653"/>
        <v>50</v>
      </c>
    </row>
    <row r="13894" spans="1:13" x14ac:dyDescent="0.35">
      <c r="A13894" t="s">
        <v>11121</v>
      </c>
      <c r="B13894">
        <v>600074404</v>
      </c>
      <c r="C13894">
        <v>180787</v>
      </c>
      <c r="E13894" s="1">
        <v>43808.610231481478</v>
      </c>
      <c r="F13894">
        <v>3</v>
      </c>
      <c r="G13894" t="s">
        <v>33</v>
      </c>
      <c r="H13894">
        <v>400</v>
      </c>
      <c r="J13894" s="2" t="str">
        <f t="shared" si="651"/>
        <v/>
      </c>
      <c r="K13894" s="2" t="str">
        <f>IFERROR(VLOOKUP(A13894,Aux!A:B,2,0),"Outros")</f>
        <v>Outros</v>
      </c>
      <c r="L13894" s="2">
        <f t="shared" si="652"/>
        <v>2019</v>
      </c>
      <c r="M13894">
        <f t="shared" si="653"/>
        <v>50</v>
      </c>
    </row>
    <row r="13895" spans="1:13" x14ac:dyDescent="0.35">
      <c r="A13895" t="s">
        <v>488</v>
      </c>
      <c r="B13895">
        <v>600014690</v>
      </c>
      <c r="C13895">
        <v>180787</v>
      </c>
      <c r="E13895" s="1">
        <v>43808.610231481478</v>
      </c>
      <c r="F13895">
        <v>3</v>
      </c>
      <c r="G13895" t="s">
        <v>33</v>
      </c>
      <c r="H13895">
        <v>400</v>
      </c>
      <c r="J13895" s="2" t="str">
        <f t="shared" si="651"/>
        <v/>
      </c>
      <c r="K13895" s="2" t="str">
        <f>IFERROR(VLOOKUP(A13895,Aux!A:B,2,0),"Outros")</f>
        <v>Outros</v>
      </c>
      <c r="L13895" s="2">
        <f t="shared" si="652"/>
        <v>2019</v>
      </c>
      <c r="M13895">
        <f t="shared" si="653"/>
        <v>50</v>
      </c>
    </row>
    <row r="13896" spans="1:13" x14ac:dyDescent="0.35">
      <c r="A13896" t="s">
        <v>39</v>
      </c>
      <c r="B13896">
        <v>507023129</v>
      </c>
      <c r="C13896">
        <v>180792</v>
      </c>
      <c r="D13896" t="s">
        <v>11439</v>
      </c>
      <c r="E13896" s="1">
        <v>43808.620520833334</v>
      </c>
      <c r="F13896">
        <v>13</v>
      </c>
      <c r="G13896" t="s">
        <v>33</v>
      </c>
      <c r="H13896">
        <v>360</v>
      </c>
      <c r="I13896" s="1">
        <v>43816.708333333336</v>
      </c>
      <c r="J13896" s="2">
        <f t="shared" si="651"/>
        <v>1</v>
      </c>
      <c r="K13896" s="2" t="str">
        <f>IFERROR(VLOOKUP(A13896,Aux!A:B,2,0),"Outros")</f>
        <v>Outros</v>
      </c>
      <c r="L13896" s="2">
        <f t="shared" si="652"/>
        <v>2019</v>
      </c>
      <c r="M13896">
        <f t="shared" si="653"/>
        <v>50</v>
      </c>
    </row>
    <row r="13897" spans="1:13" x14ac:dyDescent="0.35">
      <c r="A13897" t="s">
        <v>488</v>
      </c>
      <c r="B13897">
        <v>600014690</v>
      </c>
      <c r="C13897">
        <v>180793</v>
      </c>
      <c r="E13897" s="1">
        <v>43808.621192129627</v>
      </c>
      <c r="F13897">
        <v>3</v>
      </c>
      <c r="G13897" t="s">
        <v>33</v>
      </c>
      <c r="H13897">
        <v>400</v>
      </c>
      <c r="J13897" s="2">
        <f t="shared" si="651"/>
        <v>1</v>
      </c>
      <c r="K13897" s="2" t="str">
        <f>IFERROR(VLOOKUP(A13897,Aux!A:B,2,0),"Outros")</f>
        <v>Outros</v>
      </c>
      <c r="L13897" s="2">
        <f t="shared" si="652"/>
        <v>2019</v>
      </c>
      <c r="M13897">
        <f t="shared" si="653"/>
        <v>50</v>
      </c>
    </row>
    <row r="13898" spans="1:13" x14ac:dyDescent="0.35">
      <c r="A13898" t="s">
        <v>130</v>
      </c>
      <c r="B13898">
        <v>512103070</v>
      </c>
      <c r="C13898">
        <v>180794</v>
      </c>
      <c r="D13898" t="s">
        <v>11005</v>
      </c>
      <c r="E13898" s="1">
        <v>43808.623344907406</v>
      </c>
      <c r="F13898">
        <v>1</v>
      </c>
      <c r="G13898" t="s">
        <v>132</v>
      </c>
      <c r="H13898">
        <v>360</v>
      </c>
      <c r="I13898" s="1">
        <v>43818.999305555553</v>
      </c>
      <c r="J13898" s="2">
        <f t="shared" si="651"/>
        <v>1</v>
      </c>
      <c r="K13898" s="2" t="str">
        <f>IFERROR(VLOOKUP(A13898,Aux!A:B,2,0),"Outros")</f>
        <v>Hospitais</v>
      </c>
      <c r="L13898" s="2">
        <f t="shared" si="652"/>
        <v>2019</v>
      </c>
      <c r="M13898">
        <f t="shared" si="653"/>
        <v>50</v>
      </c>
    </row>
    <row r="13899" spans="1:13" x14ac:dyDescent="0.35">
      <c r="A13899" t="s">
        <v>805</v>
      </c>
      <c r="B13899">
        <v>504609696</v>
      </c>
      <c r="C13899">
        <v>180795</v>
      </c>
      <c r="D13899" t="s">
        <v>806</v>
      </c>
      <c r="E13899" s="1">
        <v>43808.626319444447</v>
      </c>
      <c r="F13899">
        <v>3</v>
      </c>
      <c r="G13899" t="s">
        <v>625</v>
      </c>
      <c r="H13899">
        <v>400</v>
      </c>
      <c r="I13899" s="1">
        <v>43496.999305555553</v>
      </c>
      <c r="J13899" s="2">
        <f t="shared" si="651"/>
        <v>1</v>
      </c>
      <c r="K13899" s="2" t="str">
        <f>IFERROR(VLOOKUP(A13899,Aux!A:B,2,0),"Outros")</f>
        <v>Outros</v>
      </c>
      <c r="L13899" s="2">
        <f t="shared" si="652"/>
        <v>2019</v>
      </c>
      <c r="M13899">
        <f t="shared" si="653"/>
        <v>50</v>
      </c>
    </row>
    <row r="13900" spans="1:13" x14ac:dyDescent="0.35">
      <c r="A13900" t="s">
        <v>895</v>
      </c>
      <c r="B13900">
        <v>501305564</v>
      </c>
      <c r="C13900">
        <v>180796</v>
      </c>
      <c r="D13900" t="s">
        <v>6306</v>
      </c>
      <c r="E13900" s="1">
        <v>43808.628449074073</v>
      </c>
      <c r="F13900">
        <v>1</v>
      </c>
      <c r="G13900" t="s">
        <v>547</v>
      </c>
      <c r="H13900">
        <v>340</v>
      </c>
      <c r="I13900" s="1">
        <v>43811.999305555553</v>
      </c>
      <c r="J13900" s="2">
        <f t="shared" si="651"/>
        <v>1</v>
      </c>
      <c r="K13900" s="2" t="str">
        <f>IFERROR(VLOOKUP(A13900,Aux!A:B,2,0),"Outros")</f>
        <v>Municípios</v>
      </c>
      <c r="L13900" s="2">
        <f t="shared" si="652"/>
        <v>2019</v>
      </c>
      <c r="M13900">
        <f t="shared" si="653"/>
        <v>50</v>
      </c>
    </row>
    <row r="13901" spans="1:13" x14ac:dyDescent="0.35">
      <c r="A13901" t="s">
        <v>223</v>
      </c>
      <c r="B13901">
        <v>680018140</v>
      </c>
      <c r="C13901">
        <v>180797</v>
      </c>
      <c r="D13901" t="s">
        <v>11253</v>
      </c>
      <c r="E13901" s="1">
        <v>43808.629155092596</v>
      </c>
      <c r="F13901">
        <v>1</v>
      </c>
      <c r="G13901" t="s">
        <v>225</v>
      </c>
      <c r="H13901">
        <v>360</v>
      </c>
      <c r="I13901" s="1">
        <v>43815.999305555553</v>
      </c>
      <c r="J13901" s="2">
        <f t="shared" si="651"/>
        <v>1</v>
      </c>
      <c r="K13901" s="2" t="str">
        <f>IFERROR(VLOOKUP(A13901,Aux!A:B,2,0),"Outros")</f>
        <v>Municípios</v>
      </c>
      <c r="L13901" s="2">
        <f t="shared" si="652"/>
        <v>2019</v>
      </c>
      <c r="M13901">
        <f t="shared" si="653"/>
        <v>50</v>
      </c>
    </row>
    <row r="13902" spans="1:13" x14ac:dyDescent="0.35">
      <c r="A13902" t="s">
        <v>60</v>
      </c>
      <c r="B13902">
        <v>505456010</v>
      </c>
      <c r="C13902">
        <v>180798</v>
      </c>
      <c r="D13902" t="s">
        <v>11685</v>
      </c>
      <c r="E13902" s="1">
        <v>43808.632557870369</v>
      </c>
      <c r="F13902">
        <v>3</v>
      </c>
      <c r="G13902" t="s">
        <v>62</v>
      </c>
      <c r="H13902">
        <v>340</v>
      </c>
      <c r="I13902" s="1">
        <v>43876.999305555553</v>
      </c>
      <c r="J13902" s="2">
        <f t="shared" si="651"/>
        <v>1</v>
      </c>
      <c r="K13902" s="2" t="str">
        <f>IFERROR(VLOOKUP(A13902,Aux!A:B,2,0),"Outros")</f>
        <v>Municípios</v>
      </c>
      <c r="L13902" s="2">
        <f t="shared" si="652"/>
        <v>2019</v>
      </c>
      <c r="M13902">
        <f t="shared" si="653"/>
        <v>50</v>
      </c>
    </row>
    <row r="13903" spans="1:13" x14ac:dyDescent="0.35">
      <c r="A13903" t="s">
        <v>143</v>
      </c>
      <c r="B13903">
        <v>506801969</v>
      </c>
      <c r="C13903">
        <v>180799</v>
      </c>
      <c r="E13903" s="1">
        <v>43808.632569444446</v>
      </c>
      <c r="F13903">
        <v>3</v>
      </c>
      <c r="G13903" t="s">
        <v>33</v>
      </c>
      <c r="H13903">
        <v>1</v>
      </c>
      <c r="J13903" s="2">
        <f t="shared" si="651"/>
        <v>1</v>
      </c>
      <c r="K13903" s="2" t="str">
        <f>IFERROR(VLOOKUP(A13903,Aux!A:B,2,0),"Outros")</f>
        <v>Municípios</v>
      </c>
      <c r="L13903" s="2">
        <f t="shared" si="652"/>
        <v>2019</v>
      </c>
      <c r="M13903">
        <f t="shared" si="653"/>
        <v>50</v>
      </c>
    </row>
    <row r="13904" spans="1:13" x14ac:dyDescent="0.35">
      <c r="A13904" t="s">
        <v>607</v>
      </c>
      <c r="B13904">
        <v>505985217</v>
      </c>
      <c r="C13904">
        <v>180800</v>
      </c>
      <c r="D13904" t="s">
        <v>9131</v>
      </c>
      <c r="E13904" s="1">
        <v>43808.634502314817</v>
      </c>
      <c r="F13904">
        <v>3</v>
      </c>
      <c r="G13904" t="s">
        <v>708</v>
      </c>
      <c r="H13904">
        <v>340</v>
      </c>
      <c r="I13904" s="1">
        <v>43815</v>
      </c>
      <c r="J13904" s="2">
        <f t="shared" si="651"/>
        <v>1</v>
      </c>
      <c r="K13904" s="2" t="str">
        <f>IFERROR(VLOOKUP(A13904,Aux!A:B,2,0),"Outros")</f>
        <v>Municípios</v>
      </c>
      <c r="L13904" s="2">
        <f t="shared" si="652"/>
        <v>2019</v>
      </c>
      <c r="M13904">
        <f t="shared" si="653"/>
        <v>50</v>
      </c>
    </row>
    <row r="13905" spans="1:13" x14ac:dyDescent="0.35">
      <c r="A13905" t="s">
        <v>7075</v>
      </c>
      <c r="B13905">
        <v>502280360</v>
      </c>
      <c r="C13905">
        <v>180801</v>
      </c>
      <c r="D13905" t="s">
        <v>11604</v>
      </c>
      <c r="E13905" s="1">
        <v>43808.640370370369</v>
      </c>
      <c r="F13905">
        <v>3</v>
      </c>
      <c r="G13905" t="s">
        <v>2593</v>
      </c>
      <c r="H13905">
        <v>340</v>
      </c>
      <c r="I13905" s="1">
        <v>43815.999305555553</v>
      </c>
      <c r="J13905" s="2">
        <f t="shared" si="651"/>
        <v>1</v>
      </c>
      <c r="K13905" s="2" t="str">
        <f>IFERROR(VLOOKUP(A13905,Aux!A:B,2,0),"Outros")</f>
        <v>Outros</v>
      </c>
      <c r="L13905" s="2">
        <f t="shared" si="652"/>
        <v>2019</v>
      </c>
      <c r="M13905">
        <f t="shared" si="653"/>
        <v>50</v>
      </c>
    </row>
    <row r="13906" spans="1:13" x14ac:dyDescent="0.35">
      <c r="A13906" t="s">
        <v>140</v>
      </c>
      <c r="B13906">
        <v>506614913</v>
      </c>
      <c r="C13906">
        <v>180802</v>
      </c>
      <c r="D13906" t="s">
        <v>11565</v>
      </c>
      <c r="E13906" s="1">
        <v>43808.648715277777</v>
      </c>
      <c r="F13906">
        <v>13</v>
      </c>
      <c r="G13906" t="s">
        <v>1281</v>
      </c>
      <c r="H13906">
        <v>340</v>
      </c>
      <c r="I13906" s="1">
        <v>43810.999305555553</v>
      </c>
      <c r="J13906" s="2">
        <f t="shared" si="651"/>
        <v>1</v>
      </c>
      <c r="K13906" s="2" t="str">
        <f>IFERROR(VLOOKUP(A13906,Aux!A:B,2,0),"Outros")</f>
        <v>Municípios</v>
      </c>
      <c r="L13906" s="2">
        <f t="shared" si="652"/>
        <v>2019</v>
      </c>
      <c r="M13906">
        <f t="shared" si="653"/>
        <v>50</v>
      </c>
    </row>
    <row r="13907" spans="1:13" x14ac:dyDescent="0.35">
      <c r="A13907" t="s">
        <v>112</v>
      </c>
      <c r="B13907">
        <v>501144218</v>
      </c>
      <c r="C13907">
        <v>180803</v>
      </c>
      <c r="D13907" t="s">
        <v>11122</v>
      </c>
      <c r="E13907" s="1">
        <v>43808.652627314812</v>
      </c>
      <c r="F13907">
        <v>1</v>
      </c>
      <c r="G13907" t="s">
        <v>124</v>
      </c>
      <c r="H13907">
        <v>5</v>
      </c>
      <c r="I13907" s="1">
        <v>43819.75</v>
      </c>
      <c r="J13907" s="2">
        <f t="shared" si="651"/>
        <v>1</v>
      </c>
      <c r="K13907" s="2" t="str">
        <f>IFERROR(VLOOKUP(A13907,Aux!A:B,2,0),"Outros")</f>
        <v>Municípios</v>
      </c>
      <c r="L13907" s="2">
        <f t="shared" si="652"/>
        <v>2019</v>
      </c>
      <c r="M13907">
        <f t="shared" si="653"/>
        <v>50</v>
      </c>
    </row>
    <row r="13908" spans="1:13" x14ac:dyDescent="0.35">
      <c r="A13908" t="s">
        <v>48</v>
      </c>
      <c r="B13908">
        <v>503035416</v>
      </c>
      <c r="C13908">
        <v>180805</v>
      </c>
      <c r="E13908" s="1">
        <v>43808.654085648152</v>
      </c>
      <c r="F13908">
        <v>1</v>
      </c>
      <c r="G13908" t="s">
        <v>33</v>
      </c>
      <c r="H13908">
        <v>400</v>
      </c>
      <c r="J13908" s="2">
        <f t="shared" si="651"/>
        <v>1</v>
      </c>
      <c r="K13908" s="2" t="str">
        <f>IFERROR(VLOOKUP(A13908,Aux!A:B,2,0),"Outros")</f>
        <v>Hospitais</v>
      </c>
      <c r="L13908" s="2">
        <f t="shared" si="652"/>
        <v>2019</v>
      </c>
      <c r="M13908">
        <f t="shared" si="653"/>
        <v>50</v>
      </c>
    </row>
    <row r="13909" spans="1:13" x14ac:dyDescent="0.35">
      <c r="A13909" t="s">
        <v>39</v>
      </c>
      <c r="B13909">
        <v>507023129</v>
      </c>
      <c r="C13909">
        <v>180806</v>
      </c>
      <c r="D13909" t="s">
        <v>11605</v>
      </c>
      <c r="E13909" s="1">
        <v>43808.655775462961</v>
      </c>
      <c r="F13909">
        <v>1</v>
      </c>
      <c r="G13909" t="s">
        <v>33</v>
      </c>
      <c r="H13909">
        <v>360</v>
      </c>
      <c r="I13909" s="1">
        <v>43815.708333333336</v>
      </c>
      <c r="J13909" s="2">
        <f t="shared" si="651"/>
        <v>1</v>
      </c>
      <c r="K13909" s="2" t="str">
        <f>IFERROR(VLOOKUP(A13909,Aux!A:B,2,0),"Outros")</f>
        <v>Outros</v>
      </c>
      <c r="L13909" s="2">
        <f t="shared" si="652"/>
        <v>2019</v>
      </c>
      <c r="M13909">
        <f t="shared" si="653"/>
        <v>50</v>
      </c>
    </row>
    <row r="13910" spans="1:13" x14ac:dyDescent="0.35">
      <c r="A13910" t="s">
        <v>105</v>
      </c>
      <c r="B13910">
        <v>503311332</v>
      </c>
      <c r="C13910">
        <v>180807</v>
      </c>
      <c r="D13910" t="s">
        <v>11123</v>
      </c>
      <c r="E13910" s="1">
        <v>43808.657222222224</v>
      </c>
      <c r="F13910">
        <v>1</v>
      </c>
      <c r="G13910" t="s">
        <v>107</v>
      </c>
      <c r="H13910">
        <v>360</v>
      </c>
      <c r="I13910" s="1">
        <v>43854.708333333336</v>
      </c>
      <c r="J13910" s="2">
        <f t="shared" si="651"/>
        <v>1</v>
      </c>
      <c r="K13910" s="2" t="str">
        <f>IFERROR(VLOOKUP(A13910,Aux!A:B,2,0),"Outros")</f>
        <v>Municípios</v>
      </c>
      <c r="L13910" s="2">
        <f t="shared" si="652"/>
        <v>2019</v>
      </c>
      <c r="M13910">
        <f t="shared" si="653"/>
        <v>50</v>
      </c>
    </row>
    <row r="13911" spans="1:13" x14ac:dyDescent="0.35">
      <c r="A13911" t="s">
        <v>130</v>
      </c>
      <c r="B13911">
        <v>512103070</v>
      </c>
      <c r="C13911">
        <v>180808</v>
      </c>
      <c r="D13911" t="s">
        <v>11005</v>
      </c>
      <c r="E13911" s="1">
        <v>43808.658067129632</v>
      </c>
      <c r="F13911">
        <v>1</v>
      </c>
      <c r="G13911" t="s">
        <v>132</v>
      </c>
      <c r="H13911">
        <v>360</v>
      </c>
      <c r="I13911" s="1">
        <v>43818.999305555553</v>
      </c>
      <c r="J13911" s="2">
        <f t="shared" si="651"/>
        <v>1</v>
      </c>
      <c r="K13911" s="2" t="str">
        <f>IFERROR(VLOOKUP(A13911,Aux!A:B,2,0),"Outros")</f>
        <v>Hospitais</v>
      </c>
      <c r="L13911" s="2">
        <f t="shared" si="652"/>
        <v>2019</v>
      </c>
      <c r="M13911">
        <f t="shared" si="653"/>
        <v>50</v>
      </c>
    </row>
    <row r="13912" spans="1:13" x14ac:dyDescent="0.35">
      <c r="A13912" t="s">
        <v>136</v>
      </c>
      <c r="B13912">
        <v>506730573</v>
      </c>
      <c r="C13912">
        <v>180809</v>
      </c>
      <c r="D13912" t="s">
        <v>11390</v>
      </c>
      <c r="E13912" s="1">
        <v>43808.663263888891</v>
      </c>
      <c r="F13912">
        <v>1</v>
      </c>
      <c r="G13912" t="s">
        <v>138</v>
      </c>
      <c r="H13912">
        <v>340</v>
      </c>
      <c r="I13912" s="1">
        <v>43816.625</v>
      </c>
      <c r="J13912" s="2">
        <f t="shared" si="651"/>
        <v>1</v>
      </c>
      <c r="K13912" s="2" t="str">
        <f>IFERROR(VLOOKUP(A13912,Aux!A:B,2,0),"Outros")</f>
        <v>Municípios</v>
      </c>
      <c r="L13912" s="2">
        <f t="shared" si="652"/>
        <v>2019</v>
      </c>
      <c r="M13912">
        <f t="shared" si="653"/>
        <v>50</v>
      </c>
    </row>
    <row r="13913" spans="1:13" x14ac:dyDescent="0.35">
      <c r="A13913" t="s">
        <v>48</v>
      </c>
      <c r="B13913">
        <v>503035416</v>
      </c>
      <c r="C13913">
        <v>180810</v>
      </c>
      <c r="D13913" t="s">
        <v>10609</v>
      </c>
      <c r="E13913" s="1">
        <v>43808.664351851854</v>
      </c>
      <c r="F13913">
        <v>1</v>
      </c>
      <c r="G13913" t="s">
        <v>33</v>
      </c>
      <c r="H13913">
        <v>360</v>
      </c>
      <c r="I13913" s="1">
        <v>43811.708333333336</v>
      </c>
      <c r="J13913" s="2">
        <f t="shared" si="651"/>
        <v>1</v>
      </c>
      <c r="K13913" s="2" t="str">
        <f>IFERROR(VLOOKUP(A13913,Aux!A:B,2,0),"Outros")</f>
        <v>Hospitais</v>
      </c>
      <c r="L13913" s="2">
        <f t="shared" si="652"/>
        <v>2019</v>
      </c>
      <c r="M13913">
        <f t="shared" si="653"/>
        <v>50</v>
      </c>
    </row>
    <row r="13914" spans="1:13" x14ac:dyDescent="0.35">
      <c r="A13914" t="s">
        <v>213</v>
      </c>
      <c r="B13914">
        <v>512012814</v>
      </c>
      <c r="C13914">
        <v>180812</v>
      </c>
      <c r="E13914" s="1">
        <v>43808.678715277776</v>
      </c>
      <c r="F13914">
        <v>13</v>
      </c>
      <c r="G13914" t="s">
        <v>33</v>
      </c>
      <c r="H13914">
        <v>400</v>
      </c>
      <c r="J13914" s="2">
        <f t="shared" si="651"/>
        <v>1</v>
      </c>
      <c r="K13914" s="2" t="str">
        <f>IFERROR(VLOOKUP(A13914,Aux!A:B,2,0),"Outros")</f>
        <v>Municípios</v>
      </c>
      <c r="L13914" s="2">
        <f t="shared" si="652"/>
        <v>2019</v>
      </c>
      <c r="M13914">
        <f t="shared" si="653"/>
        <v>50</v>
      </c>
    </row>
    <row r="13915" spans="1:13" x14ac:dyDescent="0.35">
      <c r="A13915" t="s">
        <v>130</v>
      </c>
      <c r="B13915">
        <v>512103070</v>
      </c>
      <c r="C13915">
        <v>180815</v>
      </c>
      <c r="D13915" t="s">
        <v>11005</v>
      </c>
      <c r="E13915" s="1">
        <v>43808.687291666669</v>
      </c>
      <c r="F13915">
        <v>1</v>
      </c>
      <c r="G13915" t="s">
        <v>132</v>
      </c>
      <c r="H13915">
        <v>220</v>
      </c>
      <c r="I13915" s="1">
        <v>43826.999305555553</v>
      </c>
      <c r="J13915" s="2">
        <f t="shared" si="651"/>
        <v>1</v>
      </c>
      <c r="K13915" s="2" t="str">
        <f>IFERROR(VLOOKUP(A13915,Aux!A:B,2,0),"Outros")</f>
        <v>Hospitais</v>
      </c>
      <c r="L13915" s="2">
        <f t="shared" si="652"/>
        <v>2019</v>
      </c>
      <c r="M13915">
        <f t="shared" si="653"/>
        <v>50</v>
      </c>
    </row>
    <row r="13916" spans="1:13" x14ac:dyDescent="0.35">
      <c r="A13916" t="s">
        <v>157</v>
      </c>
      <c r="B13916">
        <v>500122237</v>
      </c>
      <c r="C13916">
        <v>180816</v>
      </c>
      <c r="D13916" t="s">
        <v>7853</v>
      </c>
      <c r="E13916" s="1">
        <v>43808.698263888888</v>
      </c>
      <c r="F13916">
        <v>13</v>
      </c>
      <c r="G13916" t="s">
        <v>33</v>
      </c>
      <c r="H13916">
        <v>5</v>
      </c>
      <c r="I13916" s="1">
        <v>43815.999305555553</v>
      </c>
      <c r="J13916" s="2">
        <f t="shared" si="651"/>
        <v>1</v>
      </c>
      <c r="K13916" s="2" t="str">
        <f>IFERROR(VLOOKUP(A13916,Aux!A:B,2,0),"Outros")</f>
        <v>Outros</v>
      </c>
      <c r="L13916" s="2">
        <f t="shared" si="652"/>
        <v>2019</v>
      </c>
      <c r="M13916">
        <f t="shared" si="653"/>
        <v>50</v>
      </c>
    </row>
    <row r="13917" spans="1:13" x14ac:dyDescent="0.35">
      <c r="A13917" t="s">
        <v>185</v>
      </c>
      <c r="B13917">
        <v>506556590</v>
      </c>
      <c r="C13917">
        <v>180818</v>
      </c>
      <c r="D13917" t="s">
        <v>11637</v>
      </c>
      <c r="E13917" s="1">
        <v>43808.707928240743</v>
      </c>
      <c r="F13917">
        <v>13</v>
      </c>
      <c r="G13917" t="s">
        <v>187</v>
      </c>
      <c r="H13917">
        <v>5</v>
      </c>
      <c r="I13917" s="1">
        <v>43815.999305555553</v>
      </c>
      <c r="J13917" s="2">
        <f t="shared" si="651"/>
        <v>1</v>
      </c>
      <c r="K13917" s="2" t="str">
        <f>IFERROR(VLOOKUP(A13917,Aux!A:B,2,0),"Outros")</f>
        <v>Municípios</v>
      </c>
      <c r="L13917" s="2">
        <f t="shared" si="652"/>
        <v>2019</v>
      </c>
      <c r="M13917">
        <f t="shared" si="653"/>
        <v>50</v>
      </c>
    </row>
    <row r="13918" spans="1:13" x14ac:dyDescent="0.35">
      <c r="A13918" t="s">
        <v>112</v>
      </c>
      <c r="B13918">
        <v>501144218</v>
      </c>
      <c r="C13918">
        <v>180819</v>
      </c>
      <c r="D13918" t="s">
        <v>7993</v>
      </c>
      <c r="E13918" s="1">
        <v>43808.708275462966</v>
      </c>
      <c r="F13918">
        <v>3</v>
      </c>
      <c r="G13918" t="s">
        <v>114</v>
      </c>
      <c r="H13918">
        <v>220</v>
      </c>
      <c r="I13918" s="1">
        <v>43853.999305555553</v>
      </c>
      <c r="J13918" s="2">
        <f t="shared" si="651"/>
        <v>1</v>
      </c>
      <c r="K13918" s="2" t="str">
        <f>IFERROR(VLOOKUP(A13918,Aux!A:B,2,0),"Outros")</f>
        <v>Municípios</v>
      </c>
      <c r="L13918" s="2">
        <f t="shared" si="652"/>
        <v>2019</v>
      </c>
      <c r="M13918">
        <f t="shared" si="653"/>
        <v>50</v>
      </c>
    </row>
    <row r="13919" spans="1:13" x14ac:dyDescent="0.35">
      <c r="A13919" t="s">
        <v>57</v>
      </c>
      <c r="B13919">
        <v>501294104</v>
      </c>
      <c r="C13919">
        <v>180823</v>
      </c>
      <c r="D13919" t="s">
        <v>11347</v>
      </c>
      <c r="E13919" s="1">
        <v>43808.715833333335</v>
      </c>
      <c r="F13919">
        <v>13</v>
      </c>
      <c r="G13919" t="s">
        <v>59</v>
      </c>
      <c r="H13919">
        <v>360</v>
      </c>
      <c r="I13919" s="1">
        <v>43812.999305555553</v>
      </c>
      <c r="J13919" s="2">
        <f t="shared" si="651"/>
        <v>1</v>
      </c>
      <c r="K13919" s="2" t="str">
        <f>IFERROR(VLOOKUP(A13919,Aux!A:B,2,0),"Outros")</f>
        <v>Municípios</v>
      </c>
      <c r="L13919" s="2">
        <f t="shared" si="652"/>
        <v>2019</v>
      </c>
      <c r="M13919">
        <f t="shared" si="653"/>
        <v>50</v>
      </c>
    </row>
    <row r="13920" spans="1:13" x14ac:dyDescent="0.35">
      <c r="A13920" t="s">
        <v>71</v>
      </c>
      <c r="B13920">
        <v>500051054</v>
      </c>
      <c r="C13920">
        <v>180825</v>
      </c>
      <c r="D13920" t="s">
        <v>7252</v>
      </c>
      <c r="E13920" s="1">
        <v>43808.729143518518</v>
      </c>
      <c r="F13920">
        <v>13</v>
      </c>
      <c r="G13920" t="s">
        <v>243</v>
      </c>
      <c r="H13920">
        <v>340</v>
      </c>
      <c r="I13920" s="1">
        <v>43816.791666666664</v>
      </c>
      <c r="J13920" s="2">
        <f t="shared" si="651"/>
        <v>1</v>
      </c>
      <c r="K13920" s="2" t="str">
        <f>IFERROR(VLOOKUP(A13920,Aux!A:B,2,0),"Outros")</f>
        <v>Municípios</v>
      </c>
      <c r="L13920" s="2">
        <f t="shared" si="652"/>
        <v>2019</v>
      </c>
      <c r="M13920">
        <f t="shared" si="653"/>
        <v>50</v>
      </c>
    </row>
    <row r="13921" spans="1:13" x14ac:dyDescent="0.35">
      <c r="A13921" t="s">
        <v>1299</v>
      </c>
      <c r="B13921">
        <v>506804240</v>
      </c>
      <c r="C13921">
        <v>180826</v>
      </c>
      <c r="E13921" s="1">
        <v>43808.736377314817</v>
      </c>
      <c r="F13921">
        <v>3</v>
      </c>
      <c r="G13921" t="s">
        <v>33</v>
      </c>
      <c r="H13921">
        <v>400</v>
      </c>
      <c r="J13921" s="2">
        <f t="shared" si="651"/>
        <v>1</v>
      </c>
      <c r="K13921" s="2" t="str">
        <f>IFERROR(VLOOKUP(A13921,Aux!A:B,2,0),"Outros")</f>
        <v>Municípios</v>
      </c>
      <c r="L13921" s="2">
        <f t="shared" si="652"/>
        <v>2019</v>
      </c>
      <c r="M13921">
        <f t="shared" si="653"/>
        <v>50</v>
      </c>
    </row>
    <row r="13922" spans="1:13" x14ac:dyDescent="0.35">
      <c r="A13922" t="s">
        <v>206</v>
      </c>
      <c r="B13922">
        <v>508114381</v>
      </c>
      <c r="C13922">
        <v>180827</v>
      </c>
      <c r="D13922" t="s">
        <v>11495</v>
      </c>
      <c r="E13922" s="1">
        <v>43808.942129629628</v>
      </c>
      <c r="F13922">
        <v>3</v>
      </c>
      <c r="G13922" t="s">
        <v>208</v>
      </c>
      <c r="H13922">
        <v>5</v>
      </c>
      <c r="I13922" s="1">
        <v>43841.999305555553</v>
      </c>
      <c r="J13922" s="2">
        <f t="shared" si="651"/>
        <v>1</v>
      </c>
      <c r="K13922" s="2" t="str">
        <f>IFERROR(VLOOKUP(A13922,Aux!A:B,2,0),"Outros")</f>
        <v>Outros</v>
      </c>
      <c r="L13922" s="2">
        <f t="shared" si="652"/>
        <v>2019</v>
      </c>
      <c r="M13922">
        <f t="shared" si="653"/>
        <v>50</v>
      </c>
    </row>
    <row r="13923" spans="1:13" x14ac:dyDescent="0.35">
      <c r="A13923" t="s">
        <v>12</v>
      </c>
      <c r="B13923">
        <v>508481287</v>
      </c>
      <c r="C13923">
        <v>180828</v>
      </c>
      <c r="D13923" t="s">
        <v>10875</v>
      </c>
      <c r="E13923" s="1">
        <v>43809.372175925928</v>
      </c>
      <c r="F13923">
        <v>13</v>
      </c>
      <c r="G13923" t="s">
        <v>14</v>
      </c>
      <c r="H13923">
        <v>360</v>
      </c>
      <c r="I13923" s="1">
        <v>43825.708333333336</v>
      </c>
      <c r="J13923" s="2">
        <f t="shared" si="651"/>
        <v>1</v>
      </c>
      <c r="K13923" s="2" t="str">
        <f>IFERROR(VLOOKUP(A13923,Aux!A:B,2,0),"Outros")</f>
        <v>Hospitais</v>
      </c>
      <c r="L13923" s="2">
        <f t="shared" si="652"/>
        <v>2019</v>
      </c>
      <c r="M13923">
        <f t="shared" si="653"/>
        <v>50</v>
      </c>
    </row>
    <row r="13924" spans="1:13" x14ac:dyDescent="0.35">
      <c r="A13924" t="s">
        <v>154</v>
      </c>
      <c r="B13924">
        <v>506818829</v>
      </c>
      <c r="C13924">
        <v>180829</v>
      </c>
      <c r="E13924" s="1">
        <v>43809.387708333335</v>
      </c>
      <c r="F13924">
        <v>1</v>
      </c>
      <c r="G13924" t="s">
        <v>33</v>
      </c>
      <c r="H13924">
        <v>400</v>
      </c>
      <c r="J13924" s="2">
        <f t="shared" si="651"/>
        <v>1</v>
      </c>
      <c r="K13924" s="2" t="str">
        <f>IFERROR(VLOOKUP(A13924,Aux!A:B,2,0),"Outros")</f>
        <v>Municípios</v>
      </c>
      <c r="L13924" s="2">
        <f t="shared" si="652"/>
        <v>2019</v>
      </c>
      <c r="M13924">
        <f t="shared" si="653"/>
        <v>50</v>
      </c>
    </row>
    <row r="13925" spans="1:13" x14ac:dyDescent="0.35">
      <c r="A13925" t="s">
        <v>76</v>
      </c>
      <c r="B13925">
        <v>506676056</v>
      </c>
      <c r="C13925">
        <v>180830</v>
      </c>
      <c r="E13925" s="1">
        <v>43809.389282407406</v>
      </c>
      <c r="F13925">
        <v>1</v>
      </c>
      <c r="G13925" t="s">
        <v>33</v>
      </c>
      <c r="H13925">
        <v>400</v>
      </c>
      <c r="J13925" s="2">
        <f t="shared" si="651"/>
        <v>1</v>
      </c>
      <c r="K13925" s="2" t="str">
        <f>IFERROR(VLOOKUP(A13925,Aux!A:B,2,0),"Outros")</f>
        <v>Municípios</v>
      </c>
      <c r="L13925" s="2">
        <f t="shared" si="652"/>
        <v>2019</v>
      </c>
      <c r="M13925">
        <f t="shared" si="653"/>
        <v>50</v>
      </c>
    </row>
    <row r="13926" spans="1:13" x14ac:dyDescent="0.35">
      <c r="A13926" t="s">
        <v>76</v>
      </c>
      <c r="B13926">
        <v>506676056</v>
      </c>
      <c r="C13926">
        <v>180831</v>
      </c>
      <c r="D13926" t="s">
        <v>11391</v>
      </c>
      <c r="E13926" s="1">
        <v>43809.396678240744</v>
      </c>
      <c r="F13926">
        <v>1</v>
      </c>
      <c r="G13926" t="s">
        <v>703</v>
      </c>
      <c r="H13926">
        <v>340</v>
      </c>
      <c r="I13926" s="1">
        <v>43811.999305555553</v>
      </c>
      <c r="J13926" s="2">
        <f t="shared" si="651"/>
        <v>1</v>
      </c>
      <c r="K13926" s="2" t="str">
        <f>IFERROR(VLOOKUP(A13926,Aux!A:B,2,0),"Outros")</f>
        <v>Municípios</v>
      </c>
      <c r="L13926" s="2">
        <f t="shared" si="652"/>
        <v>2019</v>
      </c>
      <c r="M13926">
        <f t="shared" si="653"/>
        <v>50</v>
      </c>
    </row>
    <row r="13927" spans="1:13" x14ac:dyDescent="0.35">
      <c r="A13927" t="s">
        <v>63</v>
      </c>
      <c r="B13927">
        <v>502098139</v>
      </c>
      <c r="C13927">
        <v>180833</v>
      </c>
      <c r="D13927" t="s">
        <v>11392</v>
      </c>
      <c r="E13927" s="1">
        <v>43809.400081018517</v>
      </c>
      <c r="F13927">
        <v>13</v>
      </c>
      <c r="G13927" t="s">
        <v>75</v>
      </c>
      <c r="H13927">
        <v>300</v>
      </c>
      <c r="I13927" s="1">
        <v>43818.75</v>
      </c>
      <c r="J13927" s="2">
        <f t="shared" si="651"/>
        <v>1</v>
      </c>
      <c r="K13927" s="2" t="str">
        <f>IFERROR(VLOOKUP(A13927,Aux!A:B,2,0),"Outros")</f>
        <v>Municípios</v>
      </c>
      <c r="L13927" s="2">
        <f t="shared" si="652"/>
        <v>2019</v>
      </c>
      <c r="M13927">
        <f t="shared" si="653"/>
        <v>50</v>
      </c>
    </row>
    <row r="13928" spans="1:13" x14ac:dyDescent="0.35">
      <c r="A13928" t="s">
        <v>574</v>
      </c>
      <c r="B13928">
        <v>506791220</v>
      </c>
      <c r="C13928">
        <v>180834</v>
      </c>
      <c r="D13928" t="s">
        <v>11209</v>
      </c>
      <c r="E13928" s="1">
        <v>43809.408935185187</v>
      </c>
      <c r="F13928">
        <v>13</v>
      </c>
      <c r="G13928" t="s">
        <v>576</v>
      </c>
      <c r="H13928">
        <v>340</v>
      </c>
      <c r="I13928" s="1">
        <v>43817.999305555553</v>
      </c>
      <c r="J13928" s="2">
        <f t="shared" si="651"/>
        <v>1</v>
      </c>
      <c r="K13928" s="2" t="str">
        <f>IFERROR(VLOOKUP(A13928,Aux!A:B,2,0),"Outros")</f>
        <v>Municípios</v>
      </c>
      <c r="L13928" s="2">
        <f t="shared" si="652"/>
        <v>2019</v>
      </c>
      <c r="M13928">
        <f t="shared" si="653"/>
        <v>50</v>
      </c>
    </row>
    <row r="13929" spans="1:13" x14ac:dyDescent="0.35">
      <c r="A13929" t="s">
        <v>219</v>
      </c>
      <c r="B13929">
        <v>505656000</v>
      </c>
      <c r="C13929">
        <v>180835</v>
      </c>
      <c r="D13929" t="s">
        <v>11740</v>
      </c>
      <c r="E13929" s="1">
        <v>43809.421817129631</v>
      </c>
      <c r="F13929">
        <v>3</v>
      </c>
      <c r="G13929" t="s">
        <v>657</v>
      </c>
      <c r="H13929">
        <v>340</v>
      </c>
      <c r="I13929" s="1">
        <v>43853.999305555553</v>
      </c>
      <c r="J13929" s="2">
        <f t="shared" si="651"/>
        <v>1</v>
      </c>
      <c r="K13929" s="2" t="str">
        <f>IFERROR(VLOOKUP(A13929,Aux!A:B,2,0),"Outros")</f>
        <v>Municípios</v>
      </c>
      <c r="L13929" s="2">
        <f t="shared" si="652"/>
        <v>2019</v>
      </c>
      <c r="M13929">
        <f t="shared" si="653"/>
        <v>50</v>
      </c>
    </row>
    <row r="13930" spans="1:13" x14ac:dyDescent="0.35">
      <c r="A13930" t="s">
        <v>133</v>
      </c>
      <c r="B13930">
        <v>503539473</v>
      </c>
      <c r="C13930">
        <v>180836</v>
      </c>
      <c r="D13930" t="s">
        <v>2856</v>
      </c>
      <c r="E13930" s="1">
        <v>43809.424224537041</v>
      </c>
      <c r="F13930">
        <v>13</v>
      </c>
      <c r="G13930" t="s">
        <v>194</v>
      </c>
      <c r="H13930">
        <v>360</v>
      </c>
      <c r="I13930" s="1">
        <v>43812.999305555553</v>
      </c>
      <c r="J13930" s="2">
        <f t="shared" si="651"/>
        <v>1</v>
      </c>
      <c r="K13930" s="2" t="str">
        <f>IFERROR(VLOOKUP(A13930,Aux!A:B,2,0),"Outros")</f>
        <v>Municípios</v>
      </c>
      <c r="L13930" s="2">
        <f t="shared" si="652"/>
        <v>2019</v>
      </c>
      <c r="M13930">
        <f t="shared" si="653"/>
        <v>50</v>
      </c>
    </row>
    <row r="13931" spans="1:13" x14ac:dyDescent="0.35">
      <c r="A13931" t="s">
        <v>125</v>
      </c>
      <c r="B13931">
        <v>501290206</v>
      </c>
      <c r="C13931">
        <v>180837</v>
      </c>
      <c r="D13931" t="s">
        <v>11348</v>
      </c>
      <c r="E13931" s="1">
        <v>43809.424328703702</v>
      </c>
      <c r="F13931">
        <v>1</v>
      </c>
      <c r="G13931" t="s">
        <v>659</v>
      </c>
      <c r="H13931">
        <v>340</v>
      </c>
      <c r="I13931" s="1">
        <v>43818.708333333336</v>
      </c>
      <c r="J13931" s="2">
        <f t="shared" si="651"/>
        <v>1</v>
      </c>
      <c r="K13931" s="2" t="str">
        <f>IFERROR(VLOOKUP(A13931,Aux!A:B,2,0),"Outros")</f>
        <v>Municípios</v>
      </c>
      <c r="L13931" s="2">
        <f t="shared" si="652"/>
        <v>2019</v>
      </c>
      <c r="M13931">
        <f t="shared" si="653"/>
        <v>50</v>
      </c>
    </row>
    <row r="13932" spans="1:13" x14ac:dyDescent="0.35">
      <c r="A13932" t="s">
        <v>574</v>
      </c>
      <c r="B13932">
        <v>506791220</v>
      </c>
      <c r="C13932">
        <v>180838</v>
      </c>
      <c r="D13932" t="s">
        <v>11017</v>
      </c>
      <c r="E13932" s="1">
        <v>43809.429861111108</v>
      </c>
      <c r="F13932">
        <v>13</v>
      </c>
      <c r="G13932" t="s">
        <v>2519</v>
      </c>
      <c r="H13932">
        <v>360</v>
      </c>
      <c r="I13932" s="1">
        <v>43814.999305555553</v>
      </c>
      <c r="J13932" s="2">
        <f t="shared" si="651"/>
        <v>1</v>
      </c>
      <c r="K13932" s="2" t="str">
        <f>IFERROR(VLOOKUP(A13932,Aux!A:B,2,0),"Outros")</f>
        <v>Municípios</v>
      </c>
      <c r="L13932" s="2">
        <f t="shared" si="652"/>
        <v>2019</v>
      </c>
      <c r="M13932">
        <f t="shared" si="653"/>
        <v>50</v>
      </c>
    </row>
    <row r="13933" spans="1:13" x14ac:dyDescent="0.35">
      <c r="A13933" t="s">
        <v>41</v>
      </c>
      <c r="B13933">
        <v>500192855</v>
      </c>
      <c r="C13933">
        <v>180839</v>
      </c>
      <c r="D13933" t="s">
        <v>11440</v>
      </c>
      <c r="E13933" s="1">
        <v>43809.43340277778</v>
      </c>
      <c r="F13933">
        <v>1</v>
      </c>
      <c r="G13933" t="s">
        <v>33</v>
      </c>
      <c r="H13933">
        <v>360</v>
      </c>
      <c r="I13933" s="1">
        <v>43824.999305555553</v>
      </c>
      <c r="J13933" s="2">
        <f t="shared" si="651"/>
        <v>1</v>
      </c>
      <c r="K13933" s="2" t="str">
        <f>IFERROR(VLOOKUP(A13933,Aux!A:B,2,0),"Outros")</f>
        <v>Transportes</v>
      </c>
      <c r="L13933" s="2">
        <f t="shared" si="652"/>
        <v>2019</v>
      </c>
      <c r="M13933">
        <f t="shared" si="653"/>
        <v>50</v>
      </c>
    </row>
    <row r="13934" spans="1:13" x14ac:dyDescent="0.35">
      <c r="A13934" t="s">
        <v>15</v>
      </c>
      <c r="B13934">
        <v>503541567</v>
      </c>
      <c r="C13934">
        <v>180841</v>
      </c>
      <c r="E13934" s="1">
        <v>43809.440451388888</v>
      </c>
      <c r="F13934">
        <v>3</v>
      </c>
      <c r="H13934">
        <v>400</v>
      </c>
      <c r="J13934" s="2">
        <f t="shared" si="651"/>
        <v>1</v>
      </c>
      <c r="K13934" s="2" t="str">
        <f>IFERROR(VLOOKUP(A13934,Aux!A:B,2,0),"Outros")</f>
        <v>Municípios</v>
      </c>
      <c r="L13934" s="2">
        <f t="shared" si="652"/>
        <v>2019</v>
      </c>
      <c r="M13934">
        <f t="shared" si="653"/>
        <v>50</v>
      </c>
    </row>
    <row r="13935" spans="1:13" x14ac:dyDescent="0.35">
      <c r="A13935" t="s">
        <v>57</v>
      </c>
      <c r="B13935">
        <v>501294104</v>
      </c>
      <c r="C13935">
        <v>180842</v>
      </c>
      <c r="D13935" t="s">
        <v>11254</v>
      </c>
      <c r="E13935" s="1">
        <v>43809.443437499998</v>
      </c>
      <c r="F13935">
        <v>13</v>
      </c>
      <c r="G13935" t="s">
        <v>618</v>
      </c>
      <c r="H13935">
        <v>340</v>
      </c>
      <c r="I13935" s="1">
        <v>43817.999305555553</v>
      </c>
      <c r="J13935" s="2">
        <f t="shared" si="651"/>
        <v>1</v>
      </c>
      <c r="K13935" s="2" t="str">
        <f>IFERROR(VLOOKUP(A13935,Aux!A:B,2,0),"Outros")</f>
        <v>Municípios</v>
      </c>
      <c r="L13935" s="2">
        <f t="shared" si="652"/>
        <v>2019</v>
      </c>
      <c r="M13935">
        <f t="shared" si="653"/>
        <v>50</v>
      </c>
    </row>
    <row r="13936" spans="1:13" x14ac:dyDescent="0.35">
      <c r="A13936" t="s">
        <v>60</v>
      </c>
      <c r="B13936">
        <v>505456010</v>
      </c>
      <c r="C13936">
        <v>180844</v>
      </c>
      <c r="D13936" t="s">
        <v>11255</v>
      </c>
      <c r="E13936" s="1">
        <v>43809.448159722226</v>
      </c>
      <c r="F13936">
        <v>3</v>
      </c>
      <c r="G13936" t="s">
        <v>62</v>
      </c>
      <c r="H13936">
        <v>220</v>
      </c>
      <c r="I13936" s="1">
        <v>43899.999305555553</v>
      </c>
      <c r="J13936" s="2">
        <f t="shared" si="651"/>
        <v>1</v>
      </c>
      <c r="K13936" s="2" t="str">
        <f>IFERROR(VLOOKUP(A13936,Aux!A:B,2,0),"Outros")</f>
        <v>Municípios</v>
      </c>
      <c r="L13936" s="2">
        <f t="shared" si="652"/>
        <v>2019</v>
      </c>
      <c r="M13936">
        <f t="shared" si="653"/>
        <v>50</v>
      </c>
    </row>
    <row r="13937" spans="1:13" x14ac:dyDescent="0.35">
      <c r="A13937" t="s">
        <v>63</v>
      </c>
      <c r="B13937">
        <v>502098139</v>
      </c>
      <c r="C13937">
        <v>180845</v>
      </c>
      <c r="D13937" t="s">
        <v>11686</v>
      </c>
      <c r="E13937" s="1">
        <v>43809.449120370373</v>
      </c>
      <c r="F13937">
        <v>13</v>
      </c>
      <c r="G13937" t="s">
        <v>75</v>
      </c>
      <c r="H13937">
        <v>340</v>
      </c>
      <c r="I13937" s="1">
        <v>43815.75</v>
      </c>
      <c r="J13937" s="2">
        <f t="shared" si="651"/>
        <v>1</v>
      </c>
      <c r="K13937" s="2" t="str">
        <f>IFERROR(VLOOKUP(A13937,Aux!A:B,2,0),"Outros")</f>
        <v>Municípios</v>
      </c>
      <c r="L13937" s="2">
        <f t="shared" si="652"/>
        <v>2019</v>
      </c>
      <c r="M13937">
        <f t="shared" si="653"/>
        <v>50</v>
      </c>
    </row>
    <row r="13938" spans="1:13" x14ac:dyDescent="0.35">
      <c r="A13938" t="s">
        <v>92</v>
      </c>
      <c r="B13938">
        <v>506037258</v>
      </c>
      <c r="C13938">
        <v>180847</v>
      </c>
      <c r="D13938" t="s">
        <v>11606</v>
      </c>
      <c r="E13938" s="1">
        <v>43809.475798611114</v>
      </c>
      <c r="F13938">
        <v>1</v>
      </c>
      <c r="G13938" t="s">
        <v>476</v>
      </c>
      <c r="H13938">
        <v>340</v>
      </c>
      <c r="I13938" s="1">
        <v>43813.708333333336</v>
      </c>
      <c r="J13938" s="2">
        <f t="shared" si="651"/>
        <v>1</v>
      </c>
      <c r="K13938" s="2" t="str">
        <f>IFERROR(VLOOKUP(A13938,Aux!A:B,2,0),"Outros")</f>
        <v>Municípios</v>
      </c>
      <c r="L13938" s="2">
        <f t="shared" si="652"/>
        <v>2019</v>
      </c>
      <c r="M13938">
        <f t="shared" si="653"/>
        <v>50</v>
      </c>
    </row>
    <row r="13939" spans="1:13" x14ac:dyDescent="0.35">
      <c r="A13939" t="s">
        <v>122</v>
      </c>
      <c r="B13939">
        <v>506173968</v>
      </c>
      <c r="C13939">
        <v>180848</v>
      </c>
      <c r="D13939" t="s">
        <v>11607</v>
      </c>
      <c r="E13939" s="1">
        <v>43809.476261574076</v>
      </c>
      <c r="F13939">
        <v>3</v>
      </c>
      <c r="G13939" t="s">
        <v>147</v>
      </c>
      <c r="H13939">
        <v>220</v>
      </c>
      <c r="I13939" s="1">
        <v>43889.708333333336</v>
      </c>
      <c r="J13939" s="2">
        <f t="shared" si="651"/>
        <v>1</v>
      </c>
      <c r="K13939" s="2" t="str">
        <f>IFERROR(VLOOKUP(A13939,Aux!A:B,2,0),"Outros")</f>
        <v>Municípios</v>
      </c>
      <c r="L13939" s="2">
        <f t="shared" si="652"/>
        <v>2019</v>
      </c>
      <c r="M13939">
        <f t="shared" si="653"/>
        <v>50</v>
      </c>
    </row>
    <row r="13940" spans="1:13" x14ac:dyDescent="0.35">
      <c r="A13940" t="s">
        <v>1118</v>
      </c>
      <c r="B13940">
        <v>501133097</v>
      </c>
      <c r="C13940">
        <v>180849</v>
      </c>
      <c r="D13940" t="s">
        <v>11441</v>
      </c>
      <c r="E13940" s="1">
        <v>43809.485127314816</v>
      </c>
      <c r="F13940">
        <v>13</v>
      </c>
      <c r="G13940" t="s">
        <v>11009</v>
      </c>
      <c r="H13940">
        <v>360</v>
      </c>
      <c r="I13940" s="1">
        <v>43814.999305555553</v>
      </c>
      <c r="J13940" s="2">
        <f t="shared" si="651"/>
        <v>1</v>
      </c>
      <c r="K13940" s="2" t="str">
        <f>IFERROR(VLOOKUP(A13940,Aux!A:B,2,0),"Outros")</f>
        <v>Municípios</v>
      </c>
      <c r="L13940" s="2">
        <f t="shared" si="652"/>
        <v>2019</v>
      </c>
      <c r="M13940">
        <f t="shared" si="653"/>
        <v>50</v>
      </c>
    </row>
    <row r="13941" spans="1:13" x14ac:dyDescent="0.35">
      <c r="A13941" t="s">
        <v>63</v>
      </c>
      <c r="B13941">
        <v>502098139</v>
      </c>
      <c r="C13941">
        <v>180850</v>
      </c>
      <c r="D13941" t="s">
        <v>11442</v>
      </c>
      <c r="E13941" s="1">
        <v>43809.485775462963</v>
      </c>
      <c r="F13941">
        <v>13</v>
      </c>
      <c r="G13941" t="s">
        <v>75</v>
      </c>
      <c r="H13941">
        <v>340</v>
      </c>
      <c r="I13941" s="1">
        <v>43815.75</v>
      </c>
      <c r="J13941" s="2">
        <f t="shared" si="651"/>
        <v>1</v>
      </c>
      <c r="K13941" s="2" t="str">
        <f>IFERROR(VLOOKUP(A13941,Aux!A:B,2,0),"Outros")</f>
        <v>Municípios</v>
      </c>
      <c r="L13941" s="2">
        <f t="shared" si="652"/>
        <v>2019</v>
      </c>
      <c r="M13941">
        <f t="shared" si="653"/>
        <v>50</v>
      </c>
    </row>
    <row r="13942" spans="1:13" x14ac:dyDescent="0.35">
      <c r="A13942" t="s">
        <v>63</v>
      </c>
      <c r="B13942">
        <v>502098139</v>
      </c>
      <c r="C13942">
        <v>180851</v>
      </c>
      <c r="D13942" t="s">
        <v>11638</v>
      </c>
      <c r="E13942" s="1">
        <v>43809.486678240741</v>
      </c>
      <c r="F13942">
        <v>13</v>
      </c>
      <c r="G13942" t="s">
        <v>75</v>
      </c>
      <c r="H13942">
        <v>300</v>
      </c>
      <c r="I13942" s="1">
        <v>43831.75</v>
      </c>
      <c r="J13942" s="2">
        <f t="shared" si="651"/>
        <v>1</v>
      </c>
      <c r="K13942" s="2" t="str">
        <f>IFERROR(VLOOKUP(A13942,Aux!A:B,2,0),"Outros")</f>
        <v>Municípios</v>
      </c>
      <c r="L13942" s="2">
        <f t="shared" si="652"/>
        <v>2019</v>
      </c>
      <c r="M13942">
        <f t="shared" si="653"/>
        <v>50</v>
      </c>
    </row>
    <row r="13943" spans="1:13" x14ac:dyDescent="0.35">
      <c r="A13943" t="s">
        <v>112</v>
      </c>
      <c r="B13943">
        <v>501144218</v>
      </c>
      <c r="C13943">
        <v>180852</v>
      </c>
      <c r="D13943" t="s">
        <v>11741</v>
      </c>
      <c r="E13943" s="1">
        <v>43809.491550925923</v>
      </c>
      <c r="F13943">
        <v>13</v>
      </c>
      <c r="G13943" t="s">
        <v>256</v>
      </c>
      <c r="H13943">
        <v>340</v>
      </c>
      <c r="I13943" s="1">
        <v>43819.999305555553</v>
      </c>
      <c r="J13943" s="2">
        <f t="shared" si="651"/>
        <v>1</v>
      </c>
      <c r="K13943" s="2" t="str">
        <f>IFERROR(VLOOKUP(A13943,Aux!A:B,2,0),"Outros")</f>
        <v>Municípios</v>
      </c>
      <c r="L13943" s="2">
        <f t="shared" si="652"/>
        <v>2019</v>
      </c>
      <c r="M13943">
        <f t="shared" si="653"/>
        <v>50</v>
      </c>
    </row>
    <row r="13944" spans="1:13" x14ac:dyDescent="0.35">
      <c r="A13944" t="s">
        <v>76</v>
      </c>
      <c r="B13944">
        <v>506676056</v>
      </c>
      <c r="C13944">
        <v>180853</v>
      </c>
      <c r="E13944" s="1">
        <v>43809.49318287037</v>
      </c>
      <c r="F13944">
        <v>3</v>
      </c>
      <c r="G13944" t="s">
        <v>33</v>
      </c>
      <c r="H13944">
        <v>400</v>
      </c>
      <c r="J13944" s="2">
        <f t="shared" si="651"/>
        <v>1</v>
      </c>
      <c r="K13944" s="2" t="str">
        <f>IFERROR(VLOOKUP(A13944,Aux!A:B,2,0),"Outros")</f>
        <v>Municípios</v>
      </c>
      <c r="L13944" s="2">
        <f t="shared" si="652"/>
        <v>2019</v>
      </c>
      <c r="M13944">
        <f t="shared" si="653"/>
        <v>50</v>
      </c>
    </row>
    <row r="13945" spans="1:13" x14ac:dyDescent="0.35">
      <c r="A13945" t="s">
        <v>63</v>
      </c>
      <c r="B13945">
        <v>502098139</v>
      </c>
      <c r="C13945">
        <v>180854</v>
      </c>
      <c r="D13945" t="s">
        <v>11742</v>
      </c>
      <c r="E13945" s="1">
        <v>43809.500497685185</v>
      </c>
      <c r="F13945">
        <v>13</v>
      </c>
      <c r="G13945" t="s">
        <v>75</v>
      </c>
      <c r="H13945">
        <v>340</v>
      </c>
      <c r="I13945" s="1">
        <v>43818.75</v>
      </c>
      <c r="J13945" s="2">
        <f t="shared" si="651"/>
        <v>1</v>
      </c>
      <c r="K13945" s="2" t="str">
        <f>IFERROR(VLOOKUP(A13945,Aux!A:B,2,0),"Outros")</f>
        <v>Municípios</v>
      </c>
      <c r="L13945" s="2">
        <f t="shared" si="652"/>
        <v>2019</v>
      </c>
      <c r="M13945">
        <f t="shared" si="653"/>
        <v>50</v>
      </c>
    </row>
    <row r="13946" spans="1:13" x14ac:dyDescent="0.35">
      <c r="A13946" t="s">
        <v>1086</v>
      </c>
      <c r="B13946">
        <v>504288806</v>
      </c>
      <c r="C13946">
        <v>180855</v>
      </c>
      <c r="E13946" s="1">
        <v>43809.507835648146</v>
      </c>
      <c r="F13946">
        <v>13</v>
      </c>
      <c r="G13946" t="s">
        <v>33</v>
      </c>
      <c r="H13946">
        <v>400</v>
      </c>
      <c r="J13946" s="2">
        <f t="shared" si="651"/>
        <v>1</v>
      </c>
      <c r="K13946" s="2" t="str">
        <f>IFERROR(VLOOKUP(A13946,Aux!A:B,2,0),"Outros")</f>
        <v>Outros</v>
      </c>
      <c r="L13946" s="2">
        <f t="shared" si="652"/>
        <v>2019</v>
      </c>
      <c r="M13946">
        <f t="shared" si="653"/>
        <v>50</v>
      </c>
    </row>
    <row r="13947" spans="1:13" x14ac:dyDescent="0.35">
      <c r="A13947" t="s">
        <v>143</v>
      </c>
      <c r="B13947">
        <v>506801969</v>
      </c>
      <c r="C13947">
        <v>180856</v>
      </c>
      <c r="D13947" t="s">
        <v>11639</v>
      </c>
      <c r="E13947" s="1">
        <v>43809.511608796296</v>
      </c>
      <c r="F13947">
        <v>13</v>
      </c>
      <c r="G13947" t="s">
        <v>1117</v>
      </c>
      <c r="H13947">
        <v>360</v>
      </c>
      <c r="I13947" s="1">
        <v>43815.708333333336</v>
      </c>
      <c r="J13947" s="2">
        <f t="shared" si="651"/>
        <v>1</v>
      </c>
      <c r="K13947" s="2" t="str">
        <f>IFERROR(VLOOKUP(A13947,Aux!A:B,2,0),"Outros")</f>
        <v>Municípios</v>
      </c>
      <c r="L13947" s="2">
        <f t="shared" si="652"/>
        <v>2019</v>
      </c>
      <c r="M13947">
        <f t="shared" si="653"/>
        <v>50</v>
      </c>
    </row>
    <row r="13948" spans="1:13" x14ac:dyDescent="0.35">
      <c r="A13948" t="s">
        <v>112</v>
      </c>
      <c r="B13948">
        <v>501144218</v>
      </c>
      <c r="C13948">
        <v>180857</v>
      </c>
      <c r="D13948" t="s">
        <v>11018</v>
      </c>
      <c r="E13948" s="1">
        <v>43809.512731481482</v>
      </c>
      <c r="F13948">
        <v>13</v>
      </c>
      <c r="G13948" t="s">
        <v>256</v>
      </c>
      <c r="H13948">
        <v>360</v>
      </c>
      <c r="I13948" s="1">
        <v>43817.75</v>
      </c>
      <c r="J13948" s="2">
        <f t="shared" si="651"/>
        <v>1</v>
      </c>
      <c r="K13948" s="2" t="str">
        <f>IFERROR(VLOOKUP(A13948,Aux!A:B,2,0),"Outros")</f>
        <v>Municípios</v>
      </c>
      <c r="L13948" s="2">
        <f t="shared" si="652"/>
        <v>2019</v>
      </c>
      <c r="M13948">
        <f t="shared" si="653"/>
        <v>50</v>
      </c>
    </row>
    <row r="13949" spans="1:13" x14ac:dyDescent="0.35">
      <c r="A13949" t="s">
        <v>488</v>
      </c>
      <c r="B13949">
        <v>600014690</v>
      </c>
      <c r="C13949">
        <v>180858</v>
      </c>
      <c r="D13949" t="s">
        <v>11640</v>
      </c>
      <c r="E13949" s="1">
        <v>43809.522268518522</v>
      </c>
      <c r="F13949">
        <v>13</v>
      </c>
      <c r="G13949" t="s">
        <v>259</v>
      </c>
      <c r="H13949">
        <v>360</v>
      </c>
      <c r="I13949" s="1">
        <v>43819.999305555553</v>
      </c>
      <c r="J13949" s="2">
        <f t="shared" si="651"/>
        <v>1</v>
      </c>
      <c r="K13949" s="2" t="str">
        <f>IFERROR(VLOOKUP(A13949,Aux!A:B,2,0),"Outros")</f>
        <v>Outros</v>
      </c>
      <c r="L13949" s="2">
        <f t="shared" si="652"/>
        <v>2019</v>
      </c>
      <c r="M13949">
        <f t="shared" si="653"/>
        <v>50</v>
      </c>
    </row>
    <row r="13950" spans="1:13" x14ac:dyDescent="0.35">
      <c r="A13950" t="s">
        <v>1042</v>
      </c>
      <c r="B13950">
        <v>506087000</v>
      </c>
      <c r="C13950">
        <v>180859</v>
      </c>
      <c r="D13950" t="s">
        <v>11641</v>
      </c>
      <c r="E13950" s="1">
        <v>43809.522476851853</v>
      </c>
      <c r="F13950">
        <v>3</v>
      </c>
      <c r="G13950" t="s">
        <v>8078</v>
      </c>
      <c r="H13950">
        <v>5</v>
      </c>
      <c r="I13950" s="1">
        <v>43828.708333333336</v>
      </c>
      <c r="J13950" s="2">
        <f t="shared" si="651"/>
        <v>1</v>
      </c>
      <c r="K13950" s="2" t="str">
        <f>IFERROR(VLOOKUP(A13950,Aux!A:B,2,0),"Outros")</f>
        <v>Municípios</v>
      </c>
      <c r="L13950" s="2">
        <f t="shared" si="652"/>
        <v>2019</v>
      </c>
      <c r="M13950">
        <f t="shared" si="653"/>
        <v>50</v>
      </c>
    </row>
    <row r="13951" spans="1:13" x14ac:dyDescent="0.35">
      <c r="A13951" t="s">
        <v>12</v>
      </c>
      <c r="B13951">
        <v>508481287</v>
      </c>
      <c r="C13951">
        <v>180860</v>
      </c>
      <c r="D13951" t="s">
        <v>11642</v>
      </c>
      <c r="E13951" s="1">
        <v>43809.53025462963</v>
      </c>
      <c r="F13951">
        <v>3</v>
      </c>
      <c r="G13951" t="s">
        <v>14</v>
      </c>
      <c r="H13951">
        <v>340</v>
      </c>
      <c r="I13951" s="1">
        <v>43818.708333333336</v>
      </c>
      <c r="J13951" s="2">
        <f t="shared" si="651"/>
        <v>1</v>
      </c>
      <c r="K13951" s="2" t="str">
        <f>IFERROR(VLOOKUP(A13951,Aux!A:B,2,0),"Outros")</f>
        <v>Hospitais</v>
      </c>
      <c r="L13951" s="2">
        <f t="shared" si="652"/>
        <v>2019</v>
      </c>
      <c r="M13951">
        <f t="shared" si="653"/>
        <v>50</v>
      </c>
    </row>
    <row r="13952" spans="1:13" x14ac:dyDescent="0.35">
      <c r="A13952" t="s">
        <v>41</v>
      </c>
      <c r="B13952">
        <v>500192855</v>
      </c>
      <c r="C13952">
        <v>180861</v>
      </c>
      <c r="D13952" t="s">
        <v>11643</v>
      </c>
      <c r="E13952" s="1">
        <v>43809.553437499999</v>
      </c>
      <c r="F13952">
        <v>1</v>
      </c>
      <c r="G13952" t="s">
        <v>33</v>
      </c>
      <c r="H13952">
        <v>340</v>
      </c>
      <c r="I13952" s="1">
        <v>43815.999305555553</v>
      </c>
      <c r="J13952" s="2">
        <f t="shared" si="651"/>
        <v>1</v>
      </c>
      <c r="K13952" s="2" t="str">
        <f>IFERROR(VLOOKUP(A13952,Aux!A:B,2,0),"Outros")</f>
        <v>Transportes</v>
      </c>
      <c r="L13952" s="2">
        <f t="shared" si="652"/>
        <v>2019</v>
      </c>
      <c r="M13952">
        <f t="shared" si="653"/>
        <v>50</v>
      </c>
    </row>
    <row r="13953" spans="1:13" x14ac:dyDescent="0.35">
      <c r="A13953" t="s">
        <v>34</v>
      </c>
      <c r="B13953">
        <v>506901173</v>
      </c>
      <c r="C13953">
        <v>180862</v>
      </c>
      <c r="D13953" t="s">
        <v>11687</v>
      </c>
      <c r="E13953" s="1">
        <v>43809.570069444446</v>
      </c>
      <c r="F13953">
        <v>13</v>
      </c>
      <c r="G13953" t="s">
        <v>11688</v>
      </c>
      <c r="H13953">
        <v>360</v>
      </c>
      <c r="I13953" s="1">
        <v>43818.75</v>
      </c>
      <c r="J13953" s="2">
        <f t="shared" si="651"/>
        <v>1</v>
      </c>
      <c r="K13953" s="2" t="str">
        <f>IFERROR(VLOOKUP(A13953,Aux!A:B,2,0),"Outros")</f>
        <v>Municípios</v>
      </c>
      <c r="L13953" s="2">
        <f t="shared" si="652"/>
        <v>2019</v>
      </c>
      <c r="M13953">
        <f t="shared" si="653"/>
        <v>50</v>
      </c>
    </row>
    <row r="13954" spans="1:13" x14ac:dyDescent="0.35">
      <c r="A13954" t="s">
        <v>512</v>
      </c>
      <c r="B13954">
        <v>506821480</v>
      </c>
      <c r="C13954">
        <v>180863</v>
      </c>
      <c r="D13954" t="s">
        <v>11689</v>
      </c>
      <c r="E13954" s="1">
        <v>43809.584629629629</v>
      </c>
      <c r="F13954">
        <v>1</v>
      </c>
      <c r="G13954" t="s">
        <v>975</v>
      </c>
      <c r="H13954">
        <v>340</v>
      </c>
      <c r="I13954" s="1">
        <v>43812.99722222222</v>
      </c>
      <c r="J13954" s="2">
        <f t="shared" ref="J13954:J14017" si="654">IF(C13954=C13953,"",1)</f>
        <v>1</v>
      </c>
      <c r="K13954" s="2" t="str">
        <f>IFERROR(VLOOKUP(A13954,Aux!A:B,2,0),"Outros")</f>
        <v>Municípios</v>
      </c>
      <c r="L13954" s="2">
        <f t="shared" ref="L13954:L14017" si="655">YEAR(E13954)</f>
        <v>2019</v>
      </c>
      <c r="M13954">
        <f t="shared" ref="M13954:M14017" si="656">WEEKNUM(E13954)</f>
        <v>50</v>
      </c>
    </row>
    <row r="13955" spans="1:13" x14ac:dyDescent="0.35">
      <c r="A13955" t="s">
        <v>281</v>
      </c>
      <c r="B13955">
        <v>508787033</v>
      </c>
      <c r="C13955">
        <v>180864</v>
      </c>
      <c r="E13955" s="1">
        <v>43809.59270833333</v>
      </c>
      <c r="F13955">
        <v>1</v>
      </c>
      <c r="G13955" t="s">
        <v>33</v>
      </c>
      <c r="H13955">
        <v>400</v>
      </c>
      <c r="J13955" s="2">
        <f t="shared" si="654"/>
        <v>1</v>
      </c>
      <c r="K13955" s="2" t="str">
        <f>IFERROR(VLOOKUP(A13955,Aux!A:B,2,0),"Outros")</f>
        <v>Municípios</v>
      </c>
      <c r="L13955" s="2">
        <f t="shared" si="655"/>
        <v>2019</v>
      </c>
      <c r="M13955">
        <f t="shared" si="656"/>
        <v>50</v>
      </c>
    </row>
    <row r="13956" spans="1:13" x14ac:dyDescent="0.35">
      <c r="A13956" t="s">
        <v>34</v>
      </c>
      <c r="B13956">
        <v>506901173</v>
      </c>
      <c r="C13956">
        <v>180865</v>
      </c>
      <c r="D13956" t="s">
        <v>11690</v>
      </c>
      <c r="E13956" s="1">
        <v>43809.608738425923</v>
      </c>
      <c r="F13956">
        <v>3</v>
      </c>
      <c r="G13956" t="s">
        <v>11691</v>
      </c>
      <c r="H13956">
        <v>340</v>
      </c>
      <c r="I13956" s="1">
        <v>43818.75</v>
      </c>
      <c r="J13956" s="2">
        <f t="shared" si="654"/>
        <v>1</v>
      </c>
      <c r="K13956" s="2" t="str">
        <f>IFERROR(VLOOKUP(A13956,Aux!A:B,2,0),"Outros")</f>
        <v>Municípios</v>
      </c>
      <c r="L13956" s="2">
        <f t="shared" si="655"/>
        <v>2019</v>
      </c>
      <c r="M13956">
        <f t="shared" si="656"/>
        <v>50</v>
      </c>
    </row>
    <row r="13957" spans="1:13" x14ac:dyDescent="0.35">
      <c r="A13957" t="s">
        <v>942</v>
      </c>
      <c r="B13957">
        <v>510089224</v>
      </c>
      <c r="C13957">
        <v>180866</v>
      </c>
      <c r="D13957" t="s">
        <v>11644</v>
      </c>
      <c r="E13957" s="1">
        <v>43809.609039351853</v>
      </c>
      <c r="F13957">
        <v>3</v>
      </c>
      <c r="G13957" t="s">
        <v>33</v>
      </c>
      <c r="H13957">
        <v>360</v>
      </c>
      <c r="I13957" s="1">
        <v>43839.999305555553</v>
      </c>
      <c r="J13957" s="2">
        <f t="shared" si="654"/>
        <v>1</v>
      </c>
      <c r="K13957" s="2" t="str">
        <f>IFERROR(VLOOKUP(A13957,Aux!A:B,2,0),"Outros")</f>
        <v>Outros</v>
      </c>
      <c r="L13957" s="2">
        <f t="shared" si="655"/>
        <v>2019</v>
      </c>
      <c r="M13957">
        <f t="shared" si="656"/>
        <v>50</v>
      </c>
    </row>
    <row r="13958" spans="1:13" x14ac:dyDescent="0.35">
      <c r="A13958" t="s">
        <v>35</v>
      </c>
      <c r="B13958">
        <v>508666236</v>
      </c>
      <c r="C13958">
        <v>180867</v>
      </c>
      <c r="D13958" t="s">
        <v>9375</v>
      </c>
      <c r="E13958" s="1">
        <v>43809.61178240741</v>
      </c>
      <c r="F13958">
        <v>13</v>
      </c>
      <c r="G13958" t="s">
        <v>33</v>
      </c>
      <c r="H13958">
        <v>360</v>
      </c>
      <c r="I13958" s="1">
        <v>43815.999305555553</v>
      </c>
      <c r="J13958" s="2">
        <f t="shared" si="654"/>
        <v>1</v>
      </c>
      <c r="K13958" s="2" t="str">
        <f>IFERROR(VLOOKUP(A13958,Aux!A:B,2,0),"Outros")</f>
        <v>Outros</v>
      </c>
      <c r="L13958" s="2">
        <f t="shared" si="655"/>
        <v>2019</v>
      </c>
      <c r="M13958">
        <f t="shared" si="656"/>
        <v>50</v>
      </c>
    </row>
    <row r="13959" spans="1:13" x14ac:dyDescent="0.35">
      <c r="A13959" t="s">
        <v>37</v>
      </c>
      <c r="B13959">
        <v>506187543</v>
      </c>
      <c r="C13959">
        <v>180868</v>
      </c>
      <c r="D13959" t="s">
        <v>11369</v>
      </c>
      <c r="E13959" s="1">
        <v>43809.615381944444</v>
      </c>
      <c r="F13959">
        <v>1</v>
      </c>
      <c r="G13959" t="s">
        <v>522</v>
      </c>
      <c r="H13959">
        <v>5</v>
      </c>
      <c r="I13959" s="1">
        <v>43816.999305555553</v>
      </c>
      <c r="J13959" s="2">
        <f t="shared" si="654"/>
        <v>1</v>
      </c>
      <c r="K13959" s="2" t="str">
        <f>IFERROR(VLOOKUP(A13959,Aux!A:B,2,0),"Outros")</f>
        <v>Municípios</v>
      </c>
      <c r="L13959" s="2">
        <f t="shared" si="655"/>
        <v>2019</v>
      </c>
      <c r="M13959">
        <f t="shared" si="656"/>
        <v>50</v>
      </c>
    </row>
    <row r="13960" spans="1:13" x14ac:dyDescent="0.35">
      <c r="A13960" t="s">
        <v>122</v>
      </c>
      <c r="B13960">
        <v>506173968</v>
      </c>
      <c r="C13960">
        <v>180870</v>
      </c>
      <c r="D13960" t="s">
        <v>11496</v>
      </c>
      <c r="E13960" s="1">
        <v>43809.617847222224</v>
      </c>
      <c r="F13960">
        <v>1</v>
      </c>
      <c r="G13960" t="s">
        <v>597</v>
      </c>
      <c r="H13960">
        <v>300</v>
      </c>
      <c r="I13960" s="1">
        <v>43814.75</v>
      </c>
      <c r="J13960" s="2">
        <f t="shared" si="654"/>
        <v>1</v>
      </c>
      <c r="K13960" s="2" t="str">
        <f>IFERROR(VLOOKUP(A13960,Aux!A:B,2,0),"Outros")</f>
        <v>Municípios</v>
      </c>
      <c r="L13960" s="2">
        <f t="shared" si="655"/>
        <v>2019</v>
      </c>
      <c r="M13960">
        <f t="shared" si="656"/>
        <v>50</v>
      </c>
    </row>
    <row r="13961" spans="1:13" x14ac:dyDescent="0.35">
      <c r="A13961" t="s">
        <v>24</v>
      </c>
      <c r="B13961">
        <v>508741823</v>
      </c>
      <c r="C13961">
        <v>180872</v>
      </c>
      <c r="D13961" t="s">
        <v>11645</v>
      </c>
      <c r="E13961" s="1">
        <v>43809.620289351849</v>
      </c>
      <c r="F13961">
        <v>3</v>
      </c>
      <c r="G13961" t="s">
        <v>26</v>
      </c>
      <c r="H13961">
        <v>220</v>
      </c>
      <c r="I13961" s="1">
        <v>43824.999305555553</v>
      </c>
      <c r="J13961" s="2">
        <f t="shared" si="654"/>
        <v>1</v>
      </c>
      <c r="K13961" s="2" t="str">
        <f>IFERROR(VLOOKUP(A13961,Aux!A:B,2,0),"Outros")</f>
        <v>Hospitais</v>
      </c>
      <c r="L13961" s="2">
        <f t="shared" si="655"/>
        <v>2019</v>
      </c>
      <c r="M13961">
        <f t="shared" si="656"/>
        <v>50</v>
      </c>
    </row>
    <row r="13962" spans="1:13" x14ac:dyDescent="0.35">
      <c r="A13962" t="s">
        <v>895</v>
      </c>
      <c r="B13962">
        <v>501305564</v>
      </c>
      <c r="C13962">
        <v>180874</v>
      </c>
      <c r="D13962" t="s">
        <v>11692</v>
      </c>
      <c r="E13962" s="1">
        <v>43809.625752314816</v>
      </c>
      <c r="F13962">
        <v>1</v>
      </c>
      <c r="G13962" t="s">
        <v>547</v>
      </c>
      <c r="H13962">
        <v>340</v>
      </c>
      <c r="I13962" s="1">
        <v>43818.999305555553</v>
      </c>
      <c r="J13962" s="2">
        <f t="shared" si="654"/>
        <v>1</v>
      </c>
      <c r="K13962" s="2" t="str">
        <f>IFERROR(VLOOKUP(A13962,Aux!A:B,2,0),"Outros")</f>
        <v>Municípios</v>
      </c>
      <c r="L13962" s="2">
        <f t="shared" si="655"/>
        <v>2019</v>
      </c>
      <c r="M13962">
        <f t="shared" si="656"/>
        <v>50</v>
      </c>
    </row>
    <row r="13963" spans="1:13" x14ac:dyDescent="0.35">
      <c r="A13963" t="s">
        <v>39</v>
      </c>
      <c r="B13963">
        <v>507023129</v>
      </c>
      <c r="C13963">
        <v>180875</v>
      </c>
      <c r="D13963" t="s">
        <v>11693</v>
      </c>
      <c r="E13963" s="1">
        <v>43809.630335648151</v>
      </c>
      <c r="F13963">
        <v>13</v>
      </c>
      <c r="G13963" t="s">
        <v>33</v>
      </c>
      <c r="H13963">
        <v>340</v>
      </c>
      <c r="I13963" s="1">
        <v>43814.708333333336</v>
      </c>
      <c r="J13963" s="2">
        <f t="shared" si="654"/>
        <v>1</v>
      </c>
      <c r="K13963" s="2" t="str">
        <f>IFERROR(VLOOKUP(A13963,Aux!A:B,2,0),"Outros")</f>
        <v>Outros</v>
      </c>
      <c r="L13963" s="2">
        <f t="shared" si="655"/>
        <v>2019</v>
      </c>
      <c r="M13963">
        <f t="shared" si="656"/>
        <v>50</v>
      </c>
    </row>
    <row r="13964" spans="1:13" x14ac:dyDescent="0.35">
      <c r="A13964" t="s">
        <v>57</v>
      </c>
      <c r="B13964">
        <v>501294104</v>
      </c>
      <c r="C13964">
        <v>180878</v>
      </c>
      <c r="D13964" t="s">
        <v>11124</v>
      </c>
      <c r="E13964" s="1">
        <v>43809.638368055559</v>
      </c>
      <c r="F13964">
        <v>3</v>
      </c>
      <c r="G13964" t="s">
        <v>103</v>
      </c>
      <c r="H13964">
        <v>360</v>
      </c>
      <c r="I13964" s="1">
        <v>43839.999305555553</v>
      </c>
      <c r="J13964" s="2">
        <f t="shared" si="654"/>
        <v>1</v>
      </c>
      <c r="K13964" s="2" t="str">
        <f>IFERROR(VLOOKUP(A13964,Aux!A:B,2,0),"Outros")</f>
        <v>Municípios</v>
      </c>
      <c r="L13964" s="2">
        <f t="shared" si="655"/>
        <v>2019</v>
      </c>
      <c r="M13964">
        <f t="shared" si="656"/>
        <v>50</v>
      </c>
    </row>
    <row r="13965" spans="1:13" x14ac:dyDescent="0.35">
      <c r="A13965" t="s">
        <v>942</v>
      </c>
      <c r="B13965">
        <v>510089224</v>
      </c>
      <c r="C13965">
        <v>180881</v>
      </c>
      <c r="D13965" t="s">
        <v>11256</v>
      </c>
      <c r="E13965" s="1">
        <v>43809.645208333335</v>
      </c>
      <c r="F13965">
        <v>3</v>
      </c>
      <c r="G13965" t="s">
        <v>33</v>
      </c>
      <c r="H13965">
        <v>340</v>
      </c>
      <c r="I13965" s="1">
        <v>43839.999305555553</v>
      </c>
      <c r="J13965" s="2">
        <f t="shared" si="654"/>
        <v>1</v>
      </c>
      <c r="K13965" s="2" t="str">
        <f>IFERROR(VLOOKUP(A13965,Aux!A:B,2,0),"Outros")</f>
        <v>Outros</v>
      </c>
      <c r="L13965" s="2">
        <f t="shared" si="655"/>
        <v>2019</v>
      </c>
      <c r="M13965">
        <f t="shared" si="656"/>
        <v>50</v>
      </c>
    </row>
    <row r="13966" spans="1:13" x14ac:dyDescent="0.35">
      <c r="A13966" t="s">
        <v>2686</v>
      </c>
      <c r="B13966">
        <v>503956546</v>
      </c>
      <c r="C13966">
        <v>180882</v>
      </c>
      <c r="D13966" t="s">
        <v>11257</v>
      </c>
      <c r="E13966" s="1">
        <v>43809.646180555559</v>
      </c>
      <c r="F13966">
        <v>13</v>
      </c>
      <c r="G13966" t="s">
        <v>2688</v>
      </c>
      <c r="H13966">
        <v>340</v>
      </c>
      <c r="I13966" s="1">
        <v>43828.999305555553</v>
      </c>
      <c r="J13966" s="2">
        <f t="shared" si="654"/>
        <v>1</v>
      </c>
      <c r="K13966" s="2" t="str">
        <f>IFERROR(VLOOKUP(A13966,Aux!A:B,2,0),"Outros")</f>
        <v>Municípios</v>
      </c>
      <c r="L13966" s="2">
        <f t="shared" si="655"/>
        <v>2019</v>
      </c>
      <c r="M13966">
        <f t="shared" si="656"/>
        <v>50</v>
      </c>
    </row>
    <row r="13967" spans="1:13" x14ac:dyDescent="0.35">
      <c r="A13967" t="s">
        <v>1086</v>
      </c>
      <c r="B13967">
        <v>504288806</v>
      </c>
      <c r="C13967">
        <v>180884</v>
      </c>
      <c r="D13967" t="s">
        <v>11125</v>
      </c>
      <c r="E13967" s="1">
        <v>43809.649988425925</v>
      </c>
      <c r="F13967">
        <v>13</v>
      </c>
      <c r="G13967" t="s">
        <v>481</v>
      </c>
      <c r="H13967">
        <v>360</v>
      </c>
      <c r="I13967" s="1">
        <v>43816.999305555553</v>
      </c>
      <c r="J13967" s="2">
        <f t="shared" si="654"/>
        <v>1</v>
      </c>
      <c r="K13967" s="2" t="str">
        <f>IFERROR(VLOOKUP(A13967,Aux!A:B,2,0),"Outros")</f>
        <v>Outros</v>
      </c>
      <c r="L13967" s="2">
        <f t="shared" si="655"/>
        <v>2019</v>
      </c>
      <c r="M13967">
        <f t="shared" si="656"/>
        <v>50</v>
      </c>
    </row>
    <row r="13968" spans="1:13" x14ac:dyDescent="0.35">
      <c r="A13968" t="s">
        <v>122</v>
      </c>
      <c r="B13968">
        <v>506173968</v>
      </c>
      <c r="C13968">
        <v>180885</v>
      </c>
      <c r="D13968" t="s">
        <v>11497</v>
      </c>
      <c r="E13968" s="1">
        <v>43809.654432870368</v>
      </c>
      <c r="F13968">
        <v>13</v>
      </c>
      <c r="G13968" t="s">
        <v>147</v>
      </c>
      <c r="H13968">
        <v>300</v>
      </c>
      <c r="I13968" s="1">
        <v>43814.75</v>
      </c>
      <c r="J13968" s="2">
        <f t="shared" si="654"/>
        <v>1</v>
      </c>
      <c r="K13968" s="2" t="str">
        <f>IFERROR(VLOOKUP(A13968,Aux!A:B,2,0),"Outros")</f>
        <v>Municípios</v>
      </c>
      <c r="L13968" s="2">
        <f t="shared" si="655"/>
        <v>2019</v>
      </c>
      <c r="M13968">
        <f t="shared" si="656"/>
        <v>50</v>
      </c>
    </row>
    <row r="13969" spans="1:13" x14ac:dyDescent="0.35">
      <c r="A13969" t="s">
        <v>140</v>
      </c>
      <c r="B13969">
        <v>506614913</v>
      </c>
      <c r="C13969">
        <v>180886</v>
      </c>
      <c r="D13969" t="s">
        <v>11498</v>
      </c>
      <c r="E13969" s="1">
        <v>43809.656446759262</v>
      </c>
      <c r="F13969">
        <v>1</v>
      </c>
      <c r="G13969" t="s">
        <v>149</v>
      </c>
      <c r="H13969">
        <v>360</v>
      </c>
      <c r="I13969" s="1">
        <v>43815.999305555553</v>
      </c>
      <c r="J13969" s="2">
        <f t="shared" si="654"/>
        <v>1</v>
      </c>
      <c r="K13969" s="2" t="str">
        <f>IFERROR(VLOOKUP(A13969,Aux!A:B,2,0),"Outros")</f>
        <v>Municípios</v>
      </c>
      <c r="L13969" s="2">
        <f t="shared" si="655"/>
        <v>2019</v>
      </c>
      <c r="M13969">
        <f t="shared" si="656"/>
        <v>50</v>
      </c>
    </row>
    <row r="13970" spans="1:13" x14ac:dyDescent="0.35">
      <c r="A13970" t="s">
        <v>336</v>
      </c>
      <c r="B13970">
        <v>505170876</v>
      </c>
      <c r="C13970">
        <v>180887</v>
      </c>
      <c r="D13970" t="s">
        <v>11694</v>
      </c>
      <c r="E13970" s="1">
        <v>43809.665034722224</v>
      </c>
      <c r="F13970">
        <v>13</v>
      </c>
      <c r="G13970" t="s">
        <v>345</v>
      </c>
      <c r="H13970">
        <v>360</v>
      </c>
      <c r="I13970" s="1">
        <v>43846.708333333336</v>
      </c>
      <c r="J13970" s="2">
        <f t="shared" si="654"/>
        <v>1</v>
      </c>
      <c r="K13970" s="2" t="str">
        <f>IFERROR(VLOOKUP(A13970,Aux!A:B,2,0),"Outros")</f>
        <v>Municípios</v>
      </c>
      <c r="L13970" s="2">
        <f t="shared" si="655"/>
        <v>2019</v>
      </c>
      <c r="M13970">
        <f t="shared" si="656"/>
        <v>50</v>
      </c>
    </row>
    <row r="13971" spans="1:13" x14ac:dyDescent="0.35">
      <c r="A13971" t="s">
        <v>942</v>
      </c>
      <c r="B13971">
        <v>510089224</v>
      </c>
      <c r="C13971">
        <v>180888</v>
      </c>
      <c r="D13971" t="s">
        <v>11210</v>
      </c>
      <c r="E13971" s="1">
        <v>43809.681817129633</v>
      </c>
      <c r="F13971">
        <v>3</v>
      </c>
      <c r="G13971" t="s">
        <v>1250</v>
      </c>
      <c r="H13971">
        <v>340</v>
      </c>
      <c r="I13971" s="1">
        <v>43839.999305555553</v>
      </c>
      <c r="J13971" s="2">
        <f t="shared" si="654"/>
        <v>1</v>
      </c>
      <c r="K13971" s="2" t="str">
        <f>IFERROR(VLOOKUP(A13971,Aux!A:B,2,0),"Outros")</f>
        <v>Outros</v>
      </c>
      <c r="L13971" s="2">
        <f t="shared" si="655"/>
        <v>2019</v>
      </c>
      <c r="M13971">
        <f t="shared" si="656"/>
        <v>50</v>
      </c>
    </row>
    <row r="13972" spans="1:13" x14ac:dyDescent="0.35">
      <c r="A13972" t="s">
        <v>9</v>
      </c>
      <c r="B13972">
        <v>506673626</v>
      </c>
      <c r="C13972">
        <v>180889</v>
      </c>
      <c r="D13972" t="s">
        <v>11309</v>
      </c>
      <c r="E13972" s="1">
        <v>43809.686724537038</v>
      </c>
      <c r="F13972">
        <v>1</v>
      </c>
      <c r="G13972" t="s">
        <v>11</v>
      </c>
      <c r="H13972">
        <v>360</v>
      </c>
      <c r="I13972" s="1">
        <v>43812.999305555553</v>
      </c>
      <c r="J13972" s="2">
        <f t="shared" si="654"/>
        <v>1</v>
      </c>
      <c r="K13972" s="2" t="str">
        <f>IFERROR(VLOOKUP(A13972,Aux!A:B,2,0),"Outros")</f>
        <v>Municípios</v>
      </c>
      <c r="L13972" s="2">
        <f t="shared" si="655"/>
        <v>2019</v>
      </c>
      <c r="M13972">
        <f t="shared" si="656"/>
        <v>50</v>
      </c>
    </row>
    <row r="13973" spans="1:13" x14ac:dyDescent="0.35">
      <c r="A13973" t="s">
        <v>81</v>
      </c>
      <c r="B13973">
        <v>506780902</v>
      </c>
      <c r="C13973">
        <v>180890</v>
      </c>
      <c r="D13973" t="s">
        <v>2922</v>
      </c>
      <c r="E13973" s="1">
        <v>43809.692627314813</v>
      </c>
      <c r="F13973">
        <v>1</v>
      </c>
      <c r="G13973" t="s">
        <v>83</v>
      </c>
      <c r="H13973">
        <v>360</v>
      </c>
      <c r="I13973" s="1">
        <v>43819.999305555553</v>
      </c>
      <c r="J13973" s="2">
        <f t="shared" si="654"/>
        <v>1</v>
      </c>
      <c r="K13973" s="2" t="str">
        <f>IFERROR(VLOOKUP(A13973,Aux!A:B,2,0),"Outros")</f>
        <v>Municípios</v>
      </c>
      <c r="L13973" s="2">
        <f t="shared" si="655"/>
        <v>2019</v>
      </c>
      <c r="M13973">
        <f t="shared" si="656"/>
        <v>50</v>
      </c>
    </row>
    <row r="13974" spans="1:13" x14ac:dyDescent="0.35">
      <c r="A13974" t="s">
        <v>54</v>
      </c>
      <c r="B13974">
        <v>508345464</v>
      </c>
      <c r="C13974">
        <v>180892</v>
      </c>
      <c r="D13974" t="s">
        <v>11646</v>
      </c>
      <c r="E13974" s="1">
        <v>43809.698159722226</v>
      </c>
      <c r="F13974">
        <v>13</v>
      </c>
      <c r="G13974" t="s">
        <v>2966</v>
      </c>
      <c r="H13974">
        <v>360</v>
      </c>
      <c r="I13974" s="1">
        <v>43817.666666666664</v>
      </c>
      <c r="J13974" s="2">
        <f t="shared" si="654"/>
        <v>1</v>
      </c>
      <c r="K13974" s="2" t="str">
        <f>IFERROR(VLOOKUP(A13974,Aux!A:B,2,0),"Outros")</f>
        <v>Outros</v>
      </c>
      <c r="L13974" s="2">
        <f t="shared" si="655"/>
        <v>2019</v>
      </c>
      <c r="M13974">
        <f t="shared" si="656"/>
        <v>50</v>
      </c>
    </row>
    <row r="13975" spans="1:13" x14ac:dyDescent="0.35">
      <c r="A13975" t="s">
        <v>357</v>
      </c>
      <c r="B13975">
        <v>508195446</v>
      </c>
      <c r="C13975">
        <v>180893</v>
      </c>
      <c r="E13975" s="1">
        <v>43809.70175925926</v>
      </c>
      <c r="F13975">
        <v>13</v>
      </c>
      <c r="G13975" t="s">
        <v>33</v>
      </c>
      <c r="H13975">
        <v>400</v>
      </c>
      <c r="I13975" s="1">
        <v>25569.5</v>
      </c>
      <c r="J13975" s="2">
        <f t="shared" si="654"/>
        <v>1</v>
      </c>
      <c r="K13975" s="2" t="str">
        <f>IFERROR(VLOOKUP(A13975,Aux!A:B,2,0),"Outros")</f>
        <v>Transportes</v>
      </c>
      <c r="L13975" s="2">
        <f t="shared" si="655"/>
        <v>2019</v>
      </c>
      <c r="M13975">
        <f t="shared" si="656"/>
        <v>50</v>
      </c>
    </row>
    <row r="13976" spans="1:13" x14ac:dyDescent="0.35">
      <c r="A13976" t="s">
        <v>12</v>
      </c>
      <c r="B13976">
        <v>508481287</v>
      </c>
      <c r="C13976">
        <v>180894</v>
      </c>
      <c r="D13976" t="s">
        <v>11349</v>
      </c>
      <c r="E13976" s="1">
        <v>43810.382187499999</v>
      </c>
      <c r="F13976">
        <v>13</v>
      </c>
      <c r="G13976" t="s">
        <v>14</v>
      </c>
      <c r="H13976">
        <v>360</v>
      </c>
      <c r="I13976" s="1">
        <v>43816.708333333336</v>
      </c>
      <c r="J13976" s="2">
        <f t="shared" si="654"/>
        <v>1</v>
      </c>
      <c r="K13976" s="2" t="str">
        <f>IFERROR(VLOOKUP(A13976,Aux!A:B,2,0),"Outros")</f>
        <v>Hospitais</v>
      </c>
      <c r="L13976" s="2">
        <f t="shared" si="655"/>
        <v>2019</v>
      </c>
      <c r="M13976">
        <f t="shared" si="656"/>
        <v>50</v>
      </c>
    </row>
    <row r="13977" spans="1:13" x14ac:dyDescent="0.35">
      <c r="A13977" t="s">
        <v>57</v>
      </c>
      <c r="B13977">
        <v>501294104</v>
      </c>
      <c r="C13977">
        <v>180898</v>
      </c>
      <c r="D13977" t="s">
        <v>11350</v>
      </c>
      <c r="E13977" s="1">
        <v>43810.400034722225</v>
      </c>
      <c r="F13977">
        <v>3</v>
      </c>
      <c r="G13977" t="s">
        <v>103</v>
      </c>
      <c r="H13977">
        <v>360</v>
      </c>
      <c r="I13977" s="1">
        <v>43819.999305555553</v>
      </c>
      <c r="J13977" s="2">
        <f t="shared" si="654"/>
        <v>1</v>
      </c>
      <c r="K13977" s="2" t="str">
        <f>IFERROR(VLOOKUP(A13977,Aux!A:B,2,0),"Outros")</f>
        <v>Municípios</v>
      </c>
      <c r="L13977" s="2">
        <f t="shared" si="655"/>
        <v>2019</v>
      </c>
      <c r="M13977">
        <f t="shared" si="656"/>
        <v>50</v>
      </c>
    </row>
    <row r="13978" spans="1:13" x14ac:dyDescent="0.35">
      <c r="A13978" t="s">
        <v>9</v>
      </c>
      <c r="B13978">
        <v>506673626</v>
      </c>
      <c r="C13978">
        <v>180901</v>
      </c>
      <c r="D13978" t="s">
        <v>11019</v>
      </c>
      <c r="E13978" s="1">
        <v>43810.405324074076</v>
      </c>
      <c r="F13978">
        <v>1</v>
      </c>
      <c r="G13978" t="s">
        <v>11</v>
      </c>
      <c r="H13978">
        <v>360</v>
      </c>
      <c r="I13978" s="1">
        <v>43820.999305555553</v>
      </c>
      <c r="J13978" s="2">
        <f t="shared" si="654"/>
        <v>1</v>
      </c>
      <c r="K13978" s="2" t="str">
        <f>IFERROR(VLOOKUP(A13978,Aux!A:B,2,0),"Outros")</f>
        <v>Municípios</v>
      </c>
      <c r="L13978" s="2">
        <f t="shared" si="655"/>
        <v>2019</v>
      </c>
      <c r="M13978">
        <f t="shared" si="656"/>
        <v>50</v>
      </c>
    </row>
    <row r="13979" spans="1:13" x14ac:dyDescent="0.35">
      <c r="A13979" t="s">
        <v>12</v>
      </c>
      <c r="B13979">
        <v>508481287</v>
      </c>
      <c r="C13979">
        <v>180903</v>
      </c>
      <c r="E13979" s="1">
        <v>43810.411689814813</v>
      </c>
      <c r="F13979">
        <v>1</v>
      </c>
      <c r="H13979">
        <v>400</v>
      </c>
      <c r="J13979" s="2">
        <f t="shared" si="654"/>
        <v>1</v>
      </c>
      <c r="K13979" s="2" t="str">
        <f>IFERROR(VLOOKUP(A13979,Aux!A:B,2,0),"Outros")</f>
        <v>Hospitais</v>
      </c>
      <c r="L13979" s="2">
        <f t="shared" si="655"/>
        <v>2019</v>
      </c>
      <c r="M13979">
        <f t="shared" si="656"/>
        <v>50</v>
      </c>
    </row>
    <row r="13980" spans="1:13" x14ac:dyDescent="0.35">
      <c r="A13980" t="s">
        <v>9807</v>
      </c>
      <c r="B13980">
        <v>600075826</v>
      </c>
      <c r="C13980">
        <v>180904</v>
      </c>
      <c r="D13980" t="s">
        <v>11647</v>
      </c>
      <c r="E13980" s="1">
        <v>43810.418113425927</v>
      </c>
      <c r="F13980">
        <v>1</v>
      </c>
      <c r="G13980" t="s">
        <v>7615</v>
      </c>
      <c r="H13980">
        <v>300</v>
      </c>
      <c r="I13980" s="1">
        <v>43815.729166666664</v>
      </c>
      <c r="J13980" s="2">
        <f t="shared" si="654"/>
        <v>1</v>
      </c>
      <c r="K13980" s="2" t="str">
        <f>IFERROR(VLOOKUP(A13980,Aux!A:B,2,0),"Outros")</f>
        <v>Outros</v>
      </c>
      <c r="L13980" s="2">
        <f t="shared" si="655"/>
        <v>2019</v>
      </c>
      <c r="M13980">
        <f t="shared" si="656"/>
        <v>50</v>
      </c>
    </row>
    <row r="13981" spans="1:13" x14ac:dyDescent="0.35">
      <c r="A13981" t="s">
        <v>12</v>
      </c>
      <c r="B13981">
        <v>508481287</v>
      </c>
      <c r="C13981">
        <v>180905</v>
      </c>
      <c r="D13981" t="s">
        <v>11648</v>
      </c>
      <c r="E13981" s="1">
        <v>43810.426446759258</v>
      </c>
      <c r="F13981">
        <v>1</v>
      </c>
      <c r="G13981" t="s">
        <v>14</v>
      </c>
      <c r="H13981">
        <v>340</v>
      </c>
      <c r="I13981" s="1">
        <v>43817.708333333336</v>
      </c>
      <c r="J13981" s="2">
        <f t="shared" si="654"/>
        <v>1</v>
      </c>
      <c r="K13981" s="2" t="str">
        <f>IFERROR(VLOOKUP(A13981,Aux!A:B,2,0),"Outros")</f>
        <v>Hospitais</v>
      </c>
      <c r="L13981" s="2">
        <f t="shared" si="655"/>
        <v>2019</v>
      </c>
      <c r="M13981">
        <f t="shared" si="656"/>
        <v>50</v>
      </c>
    </row>
    <row r="13982" spans="1:13" x14ac:dyDescent="0.35">
      <c r="A13982" t="s">
        <v>35</v>
      </c>
      <c r="B13982">
        <v>508666236</v>
      </c>
      <c r="C13982">
        <v>180906</v>
      </c>
      <c r="D13982" t="s">
        <v>11060</v>
      </c>
      <c r="E13982" s="1">
        <v>43810.428287037037</v>
      </c>
      <c r="F13982">
        <v>1</v>
      </c>
      <c r="G13982" t="s">
        <v>33</v>
      </c>
      <c r="H13982">
        <v>360</v>
      </c>
      <c r="I13982" s="1">
        <v>43819.999305555553</v>
      </c>
      <c r="J13982" s="2">
        <f t="shared" si="654"/>
        <v>1</v>
      </c>
      <c r="K13982" s="2" t="str">
        <f>IFERROR(VLOOKUP(A13982,Aux!A:B,2,0),"Outros")</f>
        <v>Outros</v>
      </c>
      <c r="L13982" s="2">
        <f t="shared" si="655"/>
        <v>2019</v>
      </c>
      <c r="M13982">
        <f t="shared" si="656"/>
        <v>50</v>
      </c>
    </row>
    <row r="13983" spans="1:13" x14ac:dyDescent="0.35">
      <c r="A13983" t="s">
        <v>474</v>
      </c>
      <c r="B13983">
        <v>504394029</v>
      </c>
      <c r="C13983">
        <v>180907</v>
      </c>
      <c r="E13983" s="1">
        <v>43810.439421296294</v>
      </c>
      <c r="F13983">
        <v>6</v>
      </c>
      <c r="G13983" t="s">
        <v>33</v>
      </c>
      <c r="H13983">
        <v>400</v>
      </c>
      <c r="J13983" s="2">
        <f t="shared" si="654"/>
        <v>1</v>
      </c>
      <c r="K13983" s="2" t="str">
        <f>IFERROR(VLOOKUP(A13983,Aux!A:B,2,0),"Outros")</f>
        <v>Outros</v>
      </c>
      <c r="L13983" s="2">
        <f t="shared" si="655"/>
        <v>2019</v>
      </c>
      <c r="M13983">
        <f t="shared" si="656"/>
        <v>50</v>
      </c>
    </row>
    <row r="13984" spans="1:13" x14ac:dyDescent="0.35">
      <c r="A13984" t="s">
        <v>474</v>
      </c>
      <c r="B13984">
        <v>504394029</v>
      </c>
      <c r="C13984">
        <v>180908</v>
      </c>
      <c r="D13984" t="s">
        <v>11021</v>
      </c>
      <c r="E13984" s="1">
        <v>43810.497997685183</v>
      </c>
      <c r="F13984">
        <v>6</v>
      </c>
      <c r="G13984" t="s">
        <v>33</v>
      </c>
      <c r="H13984">
        <v>220</v>
      </c>
      <c r="I13984" s="1">
        <v>43847.708333333336</v>
      </c>
      <c r="J13984" s="2">
        <f t="shared" si="654"/>
        <v>1</v>
      </c>
      <c r="K13984" s="2" t="str">
        <f>IFERROR(VLOOKUP(A13984,Aux!A:B,2,0),"Outros")</f>
        <v>Outros</v>
      </c>
      <c r="L13984" s="2">
        <f t="shared" si="655"/>
        <v>2019</v>
      </c>
      <c r="M13984">
        <f t="shared" si="656"/>
        <v>50</v>
      </c>
    </row>
    <row r="13985" spans="1:13" x14ac:dyDescent="0.35">
      <c r="A13985" t="s">
        <v>37</v>
      </c>
      <c r="B13985">
        <v>506187543</v>
      </c>
      <c r="C13985">
        <v>180909</v>
      </c>
      <c r="E13985" s="1">
        <v>43810.450543981482</v>
      </c>
      <c r="F13985">
        <v>13</v>
      </c>
      <c r="H13985">
        <v>400</v>
      </c>
      <c r="J13985" s="2">
        <f t="shared" si="654"/>
        <v>1</v>
      </c>
      <c r="K13985" s="2" t="str">
        <f>IFERROR(VLOOKUP(A13985,Aux!A:B,2,0),"Outros")</f>
        <v>Municípios</v>
      </c>
      <c r="L13985" s="2">
        <f t="shared" si="655"/>
        <v>2019</v>
      </c>
      <c r="M13985">
        <f t="shared" si="656"/>
        <v>50</v>
      </c>
    </row>
    <row r="13986" spans="1:13" x14ac:dyDescent="0.35">
      <c r="A13986" t="s">
        <v>37</v>
      </c>
      <c r="B13986">
        <v>506187543</v>
      </c>
      <c r="C13986">
        <v>180910</v>
      </c>
      <c r="D13986" t="s">
        <v>11020</v>
      </c>
      <c r="E13986" s="1">
        <v>43810.467175925929</v>
      </c>
      <c r="F13986">
        <v>13</v>
      </c>
      <c r="G13986" t="s">
        <v>522</v>
      </c>
      <c r="H13986">
        <v>220</v>
      </c>
      <c r="I13986" s="1">
        <v>43850.999305555553</v>
      </c>
      <c r="J13986" s="2">
        <f t="shared" si="654"/>
        <v>1</v>
      </c>
      <c r="K13986" s="2" t="str">
        <f>IFERROR(VLOOKUP(A13986,Aux!A:B,2,0),"Outros")</f>
        <v>Municípios</v>
      </c>
      <c r="L13986" s="2">
        <f t="shared" si="655"/>
        <v>2019</v>
      </c>
      <c r="M13986">
        <f t="shared" si="656"/>
        <v>50</v>
      </c>
    </row>
    <row r="13987" spans="1:13" x14ac:dyDescent="0.35">
      <c r="A13987" t="s">
        <v>140</v>
      </c>
      <c r="B13987">
        <v>506614913</v>
      </c>
      <c r="C13987">
        <v>180911</v>
      </c>
      <c r="D13987" t="s">
        <v>11743</v>
      </c>
      <c r="E13987" s="1">
        <v>43810.471701388888</v>
      </c>
      <c r="F13987">
        <v>1</v>
      </c>
      <c r="G13987" t="s">
        <v>149</v>
      </c>
      <c r="H13987">
        <v>360</v>
      </c>
      <c r="I13987" s="1">
        <v>43818.715277777781</v>
      </c>
      <c r="J13987" s="2">
        <f t="shared" si="654"/>
        <v>1</v>
      </c>
      <c r="K13987" s="2" t="str">
        <f>IFERROR(VLOOKUP(A13987,Aux!A:B,2,0),"Outros")</f>
        <v>Municípios</v>
      </c>
      <c r="L13987" s="2">
        <f t="shared" si="655"/>
        <v>2019</v>
      </c>
      <c r="M13987">
        <f t="shared" si="656"/>
        <v>50</v>
      </c>
    </row>
    <row r="13988" spans="1:13" x14ac:dyDescent="0.35">
      <c r="A13988" t="s">
        <v>39</v>
      </c>
      <c r="B13988">
        <v>507023129</v>
      </c>
      <c r="C13988">
        <v>180912</v>
      </c>
      <c r="D13988" t="s">
        <v>11608</v>
      </c>
      <c r="E13988" s="1">
        <v>43810.474456018521</v>
      </c>
      <c r="F13988">
        <v>13</v>
      </c>
      <c r="G13988" t="s">
        <v>33</v>
      </c>
      <c r="H13988">
        <v>220</v>
      </c>
      <c r="I13988" s="1">
        <v>43853.708333333336</v>
      </c>
      <c r="J13988" s="2">
        <f t="shared" si="654"/>
        <v>1</v>
      </c>
      <c r="K13988" s="2" t="str">
        <f>IFERROR(VLOOKUP(A13988,Aux!A:B,2,0),"Outros")</f>
        <v>Outros</v>
      </c>
      <c r="L13988" s="2">
        <f t="shared" si="655"/>
        <v>2019</v>
      </c>
      <c r="M13988">
        <f t="shared" si="656"/>
        <v>50</v>
      </c>
    </row>
    <row r="13989" spans="1:13" x14ac:dyDescent="0.35">
      <c r="A13989" t="s">
        <v>578</v>
      </c>
      <c r="B13989">
        <v>501112049</v>
      </c>
      <c r="C13989">
        <v>180913</v>
      </c>
      <c r="D13989" t="s">
        <v>7063</v>
      </c>
      <c r="E13989" s="1">
        <v>43810.474745370368</v>
      </c>
      <c r="F13989">
        <v>1</v>
      </c>
      <c r="G13989" t="s">
        <v>580</v>
      </c>
      <c r="H13989">
        <v>400</v>
      </c>
      <c r="I13989" s="1">
        <v>43714.666666666664</v>
      </c>
      <c r="J13989" s="2">
        <f t="shared" si="654"/>
        <v>1</v>
      </c>
      <c r="K13989" s="2" t="str">
        <f>IFERROR(VLOOKUP(A13989,Aux!A:B,2,0),"Outros")</f>
        <v>Municípios</v>
      </c>
      <c r="L13989" s="2">
        <f t="shared" si="655"/>
        <v>2019</v>
      </c>
      <c r="M13989">
        <f t="shared" si="656"/>
        <v>50</v>
      </c>
    </row>
    <row r="13990" spans="1:13" x14ac:dyDescent="0.35">
      <c r="A13990" t="s">
        <v>197</v>
      </c>
      <c r="B13990">
        <v>506334562</v>
      </c>
      <c r="C13990">
        <v>180914</v>
      </c>
      <c r="E13990" s="1">
        <v>43810.47693287037</v>
      </c>
      <c r="F13990">
        <v>1</v>
      </c>
      <c r="G13990" t="s">
        <v>33</v>
      </c>
      <c r="H13990">
        <v>400</v>
      </c>
      <c r="J13990" s="2">
        <f t="shared" si="654"/>
        <v>1</v>
      </c>
      <c r="K13990" s="2" t="str">
        <f>IFERROR(VLOOKUP(A13990,Aux!A:B,2,0),"Outros")</f>
        <v>Municípios</v>
      </c>
      <c r="L13990" s="2">
        <f t="shared" si="655"/>
        <v>2019</v>
      </c>
      <c r="M13990">
        <f t="shared" si="656"/>
        <v>50</v>
      </c>
    </row>
    <row r="13991" spans="1:13" x14ac:dyDescent="0.35">
      <c r="A13991" t="s">
        <v>12</v>
      </c>
      <c r="B13991">
        <v>508481287</v>
      </c>
      <c r="C13991">
        <v>180919</v>
      </c>
      <c r="D13991" t="s">
        <v>11061</v>
      </c>
      <c r="E13991" s="1">
        <v>43810.485127314816</v>
      </c>
      <c r="F13991">
        <v>1</v>
      </c>
      <c r="G13991" t="s">
        <v>14</v>
      </c>
      <c r="H13991">
        <v>340</v>
      </c>
      <c r="I13991" s="1">
        <v>43817.708333333336</v>
      </c>
      <c r="J13991" s="2">
        <f t="shared" si="654"/>
        <v>1</v>
      </c>
      <c r="K13991" s="2" t="str">
        <f>IFERROR(VLOOKUP(A13991,Aux!A:B,2,0),"Outros")</f>
        <v>Hospitais</v>
      </c>
      <c r="L13991" s="2">
        <f t="shared" si="655"/>
        <v>2019</v>
      </c>
      <c r="M13991">
        <f t="shared" si="656"/>
        <v>50</v>
      </c>
    </row>
    <row r="13992" spans="1:13" x14ac:dyDescent="0.35">
      <c r="A13992" t="s">
        <v>118</v>
      </c>
      <c r="B13992">
        <v>680015019</v>
      </c>
      <c r="C13992">
        <v>180926</v>
      </c>
      <c r="D13992" t="s">
        <v>11649</v>
      </c>
      <c r="E13992" s="1">
        <v>43810.494166666664</v>
      </c>
      <c r="F13992">
        <v>1</v>
      </c>
      <c r="G13992" t="s">
        <v>561</v>
      </c>
      <c r="H13992">
        <v>360</v>
      </c>
      <c r="I13992" s="1">
        <v>43816.666666666664</v>
      </c>
      <c r="J13992" s="2">
        <f t="shared" si="654"/>
        <v>1</v>
      </c>
      <c r="K13992" s="2" t="str">
        <f>IFERROR(VLOOKUP(A13992,Aux!A:B,2,0),"Outros")</f>
        <v>Águas e resíduos</v>
      </c>
      <c r="L13992" s="2">
        <f t="shared" si="655"/>
        <v>2019</v>
      </c>
      <c r="M13992">
        <f t="shared" si="656"/>
        <v>50</v>
      </c>
    </row>
    <row r="13993" spans="1:13" x14ac:dyDescent="0.35">
      <c r="A13993" t="s">
        <v>122</v>
      </c>
      <c r="B13993">
        <v>506173968</v>
      </c>
      <c r="C13993">
        <v>180930</v>
      </c>
      <c r="D13993" t="s">
        <v>11650</v>
      </c>
      <c r="E13993" s="1">
        <v>43810.498240740744</v>
      </c>
      <c r="F13993">
        <v>3</v>
      </c>
      <c r="G13993" t="s">
        <v>147</v>
      </c>
      <c r="H13993">
        <v>300</v>
      </c>
      <c r="I13993" s="1">
        <v>43846.708333333336</v>
      </c>
      <c r="J13993" s="2">
        <f t="shared" si="654"/>
        <v>1</v>
      </c>
      <c r="K13993" s="2" t="str">
        <f>IFERROR(VLOOKUP(A13993,Aux!A:B,2,0),"Outros")</f>
        <v>Municípios</v>
      </c>
      <c r="L13993" s="2">
        <f t="shared" si="655"/>
        <v>2019</v>
      </c>
      <c r="M13993">
        <f t="shared" si="656"/>
        <v>50</v>
      </c>
    </row>
    <row r="13994" spans="1:13" x14ac:dyDescent="0.35">
      <c r="A13994" t="s">
        <v>1406</v>
      </c>
      <c r="B13994">
        <v>504300156</v>
      </c>
      <c r="C13994">
        <v>180940</v>
      </c>
      <c r="E13994" s="1">
        <v>43810.528923611113</v>
      </c>
      <c r="F13994">
        <v>3</v>
      </c>
      <c r="G13994" t="s">
        <v>33</v>
      </c>
      <c r="H13994">
        <v>1</v>
      </c>
      <c r="J13994" s="2">
        <f t="shared" si="654"/>
        <v>1</v>
      </c>
      <c r="K13994" s="2" t="str">
        <f>IFERROR(VLOOKUP(A13994,Aux!A:B,2,0),"Outros")</f>
        <v>Outros</v>
      </c>
      <c r="L13994" s="2">
        <f t="shared" si="655"/>
        <v>2019</v>
      </c>
      <c r="M13994">
        <f t="shared" si="656"/>
        <v>50</v>
      </c>
    </row>
    <row r="13995" spans="1:13" x14ac:dyDescent="0.35">
      <c r="A13995" t="s">
        <v>41</v>
      </c>
      <c r="B13995">
        <v>500192855</v>
      </c>
      <c r="C13995">
        <v>180941</v>
      </c>
      <c r="D13995" t="s">
        <v>11258</v>
      </c>
      <c r="E13995" s="1">
        <v>43810.530370370368</v>
      </c>
      <c r="F13995">
        <v>3</v>
      </c>
      <c r="G13995" t="s">
        <v>3117</v>
      </c>
      <c r="H13995">
        <v>340</v>
      </c>
      <c r="I13995" s="1">
        <v>43840.999305555553</v>
      </c>
      <c r="J13995" s="2">
        <f t="shared" si="654"/>
        <v>1</v>
      </c>
      <c r="K13995" s="2" t="str">
        <f>IFERROR(VLOOKUP(A13995,Aux!A:B,2,0),"Outros")</f>
        <v>Transportes</v>
      </c>
      <c r="L13995" s="2">
        <f t="shared" si="655"/>
        <v>2019</v>
      </c>
      <c r="M13995">
        <f t="shared" si="656"/>
        <v>50</v>
      </c>
    </row>
    <row r="13996" spans="1:13" x14ac:dyDescent="0.35">
      <c r="A13996" t="s">
        <v>63</v>
      </c>
      <c r="B13996">
        <v>502098139</v>
      </c>
      <c r="C13996">
        <v>180944</v>
      </c>
      <c r="D13996" t="s">
        <v>11022</v>
      </c>
      <c r="E13996" s="1">
        <v>43810.596851851849</v>
      </c>
      <c r="F13996">
        <v>13</v>
      </c>
      <c r="G13996" t="s">
        <v>33</v>
      </c>
      <c r="H13996">
        <v>300</v>
      </c>
      <c r="I13996" s="1">
        <v>43816.75</v>
      </c>
      <c r="J13996" s="2">
        <f t="shared" si="654"/>
        <v>1</v>
      </c>
      <c r="K13996" s="2" t="str">
        <f>IFERROR(VLOOKUP(A13996,Aux!A:B,2,0),"Outros")</f>
        <v>Municípios</v>
      </c>
      <c r="L13996" s="2">
        <f t="shared" si="655"/>
        <v>2019</v>
      </c>
      <c r="M13996">
        <f t="shared" si="656"/>
        <v>50</v>
      </c>
    </row>
    <row r="13997" spans="1:13" x14ac:dyDescent="0.35">
      <c r="A13997" t="s">
        <v>28</v>
      </c>
      <c r="B13997">
        <v>505932512</v>
      </c>
      <c r="C13997">
        <v>180945</v>
      </c>
      <c r="D13997" t="s">
        <v>11695</v>
      </c>
      <c r="E13997" s="1">
        <v>43810.602893518517</v>
      </c>
      <c r="F13997">
        <v>1</v>
      </c>
      <c r="G13997" t="s">
        <v>30</v>
      </c>
      <c r="H13997">
        <v>360</v>
      </c>
      <c r="I13997" s="1">
        <v>43817.999305555553</v>
      </c>
      <c r="J13997" s="2">
        <f t="shared" si="654"/>
        <v>1</v>
      </c>
      <c r="K13997" s="2" t="str">
        <f>IFERROR(VLOOKUP(A13997,Aux!A:B,2,0),"Outros")</f>
        <v>Municípios</v>
      </c>
      <c r="L13997" s="2">
        <f t="shared" si="655"/>
        <v>2019</v>
      </c>
      <c r="M13997">
        <f t="shared" si="656"/>
        <v>50</v>
      </c>
    </row>
    <row r="13998" spans="1:13" x14ac:dyDescent="0.35">
      <c r="A13998" t="s">
        <v>18</v>
      </c>
      <c r="B13998">
        <v>502177080</v>
      </c>
      <c r="C13998">
        <v>180946</v>
      </c>
      <c r="D13998" t="s">
        <v>11609</v>
      </c>
      <c r="E13998" s="1">
        <v>43810.606782407405</v>
      </c>
      <c r="F13998">
        <v>1</v>
      </c>
      <c r="G13998" t="s">
        <v>164</v>
      </c>
      <c r="H13998">
        <v>340</v>
      </c>
      <c r="I13998" s="1">
        <v>43815.708333333336</v>
      </c>
      <c r="J13998" s="2">
        <f t="shared" si="654"/>
        <v>1</v>
      </c>
      <c r="K13998" s="2" t="str">
        <f>IFERROR(VLOOKUP(A13998,Aux!A:B,2,0),"Outros")</f>
        <v>Municípios</v>
      </c>
      <c r="L13998" s="2">
        <f t="shared" si="655"/>
        <v>2019</v>
      </c>
      <c r="M13998">
        <f t="shared" si="656"/>
        <v>50</v>
      </c>
    </row>
    <row r="13999" spans="1:13" x14ac:dyDescent="0.35">
      <c r="A13999" t="s">
        <v>122</v>
      </c>
      <c r="B13999">
        <v>506173968</v>
      </c>
      <c r="C13999">
        <v>180948</v>
      </c>
      <c r="D13999" t="s">
        <v>11259</v>
      </c>
      <c r="E13999" s="1">
        <v>43810.612025462964</v>
      </c>
      <c r="F13999">
        <v>1</v>
      </c>
      <c r="G13999" t="s">
        <v>147</v>
      </c>
      <c r="H13999">
        <v>360</v>
      </c>
      <c r="I13999" s="1">
        <v>43815.75</v>
      </c>
      <c r="J13999" s="2">
        <f t="shared" si="654"/>
        <v>1</v>
      </c>
      <c r="K13999" s="2" t="str">
        <f>IFERROR(VLOOKUP(A13999,Aux!A:B,2,0),"Outros")</f>
        <v>Municípios</v>
      </c>
      <c r="L13999" s="2">
        <f t="shared" si="655"/>
        <v>2019</v>
      </c>
      <c r="M13999">
        <f t="shared" si="656"/>
        <v>50</v>
      </c>
    </row>
    <row r="14000" spans="1:13" x14ac:dyDescent="0.35">
      <c r="A14000" t="s">
        <v>7919</v>
      </c>
      <c r="B14000">
        <v>510835422</v>
      </c>
      <c r="C14000">
        <v>180949</v>
      </c>
      <c r="D14000" t="s">
        <v>7920</v>
      </c>
      <c r="E14000" s="1">
        <v>43810.613865740743</v>
      </c>
      <c r="F14000">
        <v>3</v>
      </c>
      <c r="G14000" t="s">
        <v>33</v>
      </c>
      <c r="H14000">
        <v>400</v>
      </c>
      <c r="I14000" s="1">
        <v>43692.708333333336</v>
      </c>
      <c r="J14000" s="2">
        <f t="shared" si="654"/>
        <v>1</v>
      </c>
      <c r="K14000" s="2" t="str">
        <f>IFERROR(VLOOKUP(A14000,Aux!A:B,2,0),"Outros")</f>
        <v>Municípios</v>
      </c>
      <c r="L14000" s="2">
        <f t="shared" si="655"/>
        <v>2019</v>
      </c>
      <c r="M14000">
        <f t="shared" si="656"/>
        <v>50</v>
      </c>
    </row>
    <row r="14001" spans="1:13" x14ac:dyDescent="0.35">
      <c r="A14001" t="s">
        <v>12</v>
      </c>
      <c r="B14001">
        <v>508481287</v>
      </c>
      <c r="C14001">
        <v>180951</v>
      </c>
      <c r="D14001" t="s">
        <v>11499</v>
      </c>
      <c r="E14001" s="1">
        <v>43810.624814814815</v>
      </c>
      <c r="F14001">
        <v>13</v>
      </c>
      <c r="G14001" t="s">
        <v>14</v>
      </c>
      <c r="H14001">
        <v>360</v>
      </c>
      <c r="I14001" s="1">
        <v>43817.708333333336</v>
      </c>
      <c r="J14001" s="2">
        <f t="shared" si="654"/>
        <v>1</v>
      </c>
      <c r="K14001" s="2" t="str">
        <f>IFERROR(VLOOKUP(A14001,Aux!A:B,2,0),"Outros")</f>
        <v>Hospitais</v>
      </c>
      <c r="L14001" s="2">
        <f t="shared" si="655"/>
        <v>2019</v>
      </c>
      <c r="M14001">
        <f t="shared" si="656"/>
        <v>50</v>
      </c>
    </row>
    <row r="14002" spans="1:13" x14ac:dyDescent="0.35">
      <c r="A14002" t="s">
        <v>12</v>
      </c>
      <c r="B14002">
        <v>508481287</v>
      </c>
      <c r="C14002">
        <v>180953</v>
      </c>
      <c r="D14002" t="s">
        <v>11062</v>
      </c>
      <c r="E14002" s="1">
        <v>43810.62909722222</v>
      </c>
      <c r="F14002">
        <v>1</v>
      </c>
      <c r="G14002" t="s">
        <v>14</v>
      </c>
      <c r="H14002">
        <v>360</v>
      </c>
      <c r="I14002" s="1">
        <v>43817.708333333336</v>
      </c>
      <c r="J14002" s="2">
        <f t="shared" si="654"/>
        <v>1</v>
      </c>
      <c r="K14002" s="2" t="str">
        <f>IFERROR(VLOOKUP(A14002,Aux!A:B,2,0),"Outros")</f>
        <v>Hospitais</v>
      </c>
      <c r="L14002" s="2">
        <f t="shared" si="655"/>
        <v>2019</v>
      </c>
      <c r="M14002">
        <f t="shared" si="656"/>
        <v>50</v>
      </c>
    </row>
    <row r="14003" spans="1:13" x14ac:dyDescent="0.35">
      <c r="A14003" t="s">
        <v>140</v>
      </c>
      <c r="B14003">
        <v>506614913</v>
      </c>
      <c r="C14003">
        <v>180954</v>
      </c>
      <c r="D14003" t="s">
        <v>11023</v>
      </c>
      <c r="E14003" s="1">
        <v>43810.633692129632</v>
      </c>
      <c r="F14003">
        <v>1</v>
      </c>
      <c r="G14003" t="s">
        <v>149</v>
      </c>
      <c r="H14003">
        <v>360</v>
      </c>
      <c r="I14003" s="1">
        <v>43835.999305555553</v>
      </c>
      <c r="J14003" s="2">
        <f t="shared" si="654"/>
        <v>1</v>
      </c>
      <c r="K14003" s="2" t="str">
        <f>IFERROR(VLOOKUP(A14003,Aux!A:B,2,0),"Outros")</f>
        <v>Municípios</v>
      </c>
      <c r="L14003" s="2">
        <f t="shared" si="655"/>
        <v>2019</v>
      </c>
      <c r="M14003">
        <f t="shared" si="656"/>
        <v>50</v>
      </c>
    </row>
    <row r="14004" spans="1:13" x14ac:dyDescent="0.35">
      <c r="A14004" t="s">
        <v>122</v>
      </c>
      <c r="B14004">
        <v>506173968</v>
      </c>
      <c r="C14004">
        <v>180956</v>
      </c>
      <c r="D14004" t="s">
        <v>11024</v>
      </c>
      <c r="E14004" s="1">
        <v>43810.641261574077</v>
      </c>
      <c r="F14004">
        <v>13</v>
      </c>
      <c r="G14004" t="s">
        <v>147</v>
      </c>
      <c r="H14004">
        <v>360</v>
      </c>
      <c r="I14004" s="1">
        <v>43812.75</v>
      </c>
      <c r="J14004" s="2">
        <f t="shared" si="654"/>
        <v>1</v>
      </c>
      <c r="K14004" s="2" t="str">
        <f>IFERROR(VLOOKUP(A14004,Aux!A:B,2,0),"Outros")</f>
        <v>Municípios</v>
      </c>
      <c r="L14004" s="2">
        <f t="shared" si="655"/>
        <v>2019</v>
      </c>
      <c r="M14004">
        <f t="shared" si="656"/>
        <v>50</v>
      </c>
    </row>
    <row r="14005" spans="1:13" x14ac:dyDescent="0.35">
      <c r="A14005" t="s">
        <v>12</v>
      </c>
      <c r="B14005">
        <v>508481287</v>
      </c>
      <c r="C14005">
        <v>180957</v>
      </c>
      <c r="D14005" t="s">
        <v>11610</v>
      </c>
      <c r="E14005" s="1">
        <v>43810.647175925929</v>
      </c>
      <c r="F14005">
        <v>13</v>
      </c>
      <c r="G14005" t="s">
        <v>14</v>
      </c>
      <c r="H14005">
        <v>360</v>
      </c>
      <c r="I14005" s="1">
        <v>43815.708333333336</v>
      </c>
      <c r="J14005" s="2">
        <f t="shared" si="654"/>
        <v>1</v>
      </c>
      <c r="K14005" s="2" t="str">
        <f>IFERROR(VLOOKUP(A14005,Aux!A:B,2,0),"Outros")</f>
        <v>Hospitais</v>
      </c>
      <c r="L14005" s="2">
        <f t="shared" si="655"/>
        <v>2019</v>
      </c>
      <c r="M14005">
        <f t="shared" si="656"/>
        <v>50</v>
      </c>
    </row>
    <row r="14006" spans="1:13" x14ac:dyDescent="0.35">
      <c r="A14006" t="s">
        <v>57</v>
      </c>
      <c r="B14006">
        <v>501294104</v>
      </c>
      <c r="C14006">
        <v>180962</v>
      </c>
      <c r="D14006" t="s">
        <v>11611</v>
      </c>
      <c r="E14006" s="1">
        <v>43810.662199074075</v>
      </c>
      <c r="F14006">
        <v>1</v>
      </c>
      <c r="G14006" t="s">
        <v>59</v>
      </c>
      <c r="H14006">
        <v>360</v>
      </c>
      <c r="I14006" s="1">
        <v>43815.999305555553</v>
      </c>
      <c r="J14006" s="2">
        <f t="shared" si="654"/>
        <v>1</v>
      </c>
      <c r="K14006" s="2" t="str">
        <f>IFERROR(VLOOKUP(A14006,Aux!A:B,2,0),"Outros")</f>
        <v>Municípios</v>
      </c>
      <c r="L14006" s="2">
        <f t="shared" si="655"/>
        <v>2019</v>
      </c>
      <c r="M14006">
        <f t="shared" si="656"/>
        <v>50</v>
      </c>
    </row>
    <row r="14007" spans="1:13" x14ac:dyDescent="0.35">
      <c r="A14007" t="s">
        <v>157</v>
      </c>
      <c r="B14007">
        <v>500122237</v>
      </c>
      <c r="C14007">
        <v>180965</v>
      </c>
      <c r="D14007" t="s">
        <v>11612</v>
      </c>
      <c r="E14007" s="1">
        <v>43810.673946759256</v>
      </c>
      <c r="F14007">
        <v>1</v>
      </c>
      <c r="G14007" t="s">
        <v>33</v>
      </c>
      <c r="H14007">
        <v>340</v>
      </c>
      <c r="I14007" s="1">
        <v>43814.999305555553</v>
      </c>
      <c r="J14007" s="2">
        <f t="shared" si="654"/>
        <v>1</v>
      </c>
      <c r="K14007" s="2" t="str">
        <f>IFERROR(VLOOKUP(A14007,Aux!A:B,2,0),"Outros")</f>
        <v>Outros</v>
      </c>
      <c r="L14007" s="2">
        <f t="shared" si="655"/>
        <v>2019</v>
      </c>
      <c r="M14007">
        <f t="shared" si="656"/>
        <v>50</v>
      </c>
    </row>
    <row r="14008" spans="1:13" x14ac:dyDescent="0.35">
      <c r="A14008" t="s">
        <v>24</v>
      </c>
      <c r="B14008">
        <v>508741823</v>
      </c>
      <c r="C14008">
        <v>180969</v>
      </c>
      <c r="E14008" s="1">
        <v>43810.691724537035</v>
      </c>
      <c r="F14008">
        <v>14</v>
      </c>
      <c r="G14008" t="s">
        <v>33</v>
      </c>
      <c r="H14008">
        <v>400</v>
      </c>
      <c r="J14008" s="2">
        <f t="shared" si="654"/>
        <v>1</v>
      </c>
      <c r="K14008" s="2" t="str">
        <f>IFERROR(VLOOKUP(A14008,Aux!A:B,2,0),"Outros")</f>
        <v>Hospitais</v>
      </c>
      <c r="L14008" s="2">
        <f t="shared" si="655"/>
        <v>2019</v>
      </c>
      <c r="M14008">
        <f t="shared" si="656"/>
        <v>50</v>
      </c>
    </row>
    <row r="14009" spans="1:13" x14ac:dyDescent="0.35">
      <c r="A14009" t="s">
        <v>48</v>
      </c>
      <c r="B14009">
        <v>503035416</v>
      </c>
      <c r="C14009">
        <v>180971</v>
      </c>
      <c r="D14009" t="s">
        <v>11063</v>
      </c>
      <c r="E14009" s="1">
        <v>43810.694004629629</v>
      </c>
      <c r="F14009">
        <v>13</v>
      </c>
      <c r="G14009" t="s">
        <v>50</v>
      </c>
      <c r="H14009">
        <v>340</v>
      </c>
      <c r="I14009" s="1">
        <v>43819.708333333336</v>
      </c>
      <c r="J14009" s="2">
        <f t="shared" si="654"/>
        <v>1</v>
      </c>
      <c r="K14009" s="2" t="str">
        <f>IFERROR(VLOOKUP(A14009,Aux!A:B,2,0),"Outros")</f>
        <v>Hospitais</v>
      </c>
      <c r="L14009" s="2">
        <f t="shared" si="655"/>
        <v>2019</v>
      </c>
      <c r="M14009">
        <f t="shared" si="656"/>
        <v>50</v>
      </c>
    </row>
    <row r="14010" spans="1:13" x14ac:dyDescent="0.35">
      <c r="A14010" t="s">
        <v>122</v>
      </c>
      <c r="B14010">
        <v>506173968</v>
      </c>
      <c r="C14010">
        <v>180972</v>
      </c>
      <c r="D14010" t="s">
        <v>11651</v>
      </c>
      <c r="E14010" s="1">
        <v>43810.696458333332</v>
      </c>
      <c r="F14010">
        <v>13</v>
      </c>
      <c r="G14010" t="s">
        <v>147</v>
      </c>
      <c r="H14010">
        <v>360</v>
      </c>
      <c r="I14010" s="1">
        <v>43812.75</v>
      </c>
      <c r="J14010" s="2">
        <f t="shared" si="654"/>
        <v>1</v>
      </c>
      <c r="K14010" s="2" t="str">
        <f>IFERROR(VLOOKUP(A14010,Aux!A:B,2,0),"Outros")</f>
        <v>Municípios</v>
      </c>
      <c r="L14010" s="2">
        <f t="shared" si="655"/>
        <v>2019</v>
      </c>
      <c r="M14010">
        <f t="shared" si="656"/>
        <v>50</v>
      </c>
    </row>
    <row r="14011" spans="1:13" x14ac:dyDescent="0.35">
      <c r="A14011" t="s">
        <v>236</v>
      </c>
      <c r="B14011">
        <v>504871650</v>
      </c>
      <c r="C14011">
        <v>180973</v>
      </c>
      <c r="D14011" t="s">
        <v>11064</v>
      </c>
      <c r="E14011" s="1">
        <v>43810.69902777778</v>
      </c>
      <c r="F14011">
        <v>3</v>
      </c>
      <c r="G14011" t="s">
        <v>238</v>
      </c>
      <c r="H14011">
        <v>340</v>
      </c>
      <c r="I14011" s="1">
        <v>43841.75</v>
      </c>
      <c r="J14011" s="2">
        <f t="shared" si="654"/>
        <v>1</v>
      </c>
      <c r="K14011" s="2" t="str">
        <f>IFERROR(VLOOKUP(A14011,Aux!A:B,2,0),"Outros")</f>
        <v>Águas e resíduos</v>
      </c>
      <c r="L14011" s="2">
        <f t="shared" si="655"/>
        <v>2019</v>
      </c>
      <c r="M14011">
        <f t="shared" si="656"/>
        <v>50</v>
      </c>
    </row>
    <row r="14012" spans="1:13" x14ac:dyDescent="0.35">
      <c r="A14012" t="s">
        <v>9</v>
      </c>
      <c r="B14012">
        <v>506673626</v>
      </c>
      <c r="C14012">
        <v>180975</v>
      </c>
      <c r="D14012" t="s">
        <v>11652</v>
      </c>
      <c r="E14012" s="1">
        <v>43810.705324074072</v>
      </c>
      <c r="F14012">
        <v>1</v>
      </c>
      <c r="G14012" t="s">
        <v>11</v>
      </c>
      <c r="H14012">
        <v>360</v>
      </c>
      <c r="I14012" s="1">
        <v>43820.999305555553</v>
      </c>
      <c r="J14012" s="2">
        <f t="shared" si="654"/>
        <v>1</v>
      </c>
      <c r="K14012" s="2" t="str">
        <f>IFERROR(VLOOKUP(A14012,Aux!A:B,2,0),"Outros")</f>
        <v>Municípios</v>
      </c>
      <c r="L14012" s="2">
        <f t="shared" si="655"/>
        <v>2019</v>
      </c>
      <c r="M14012">
        <f t="shared" si="656"/>
        <v>50</v>
      </c>
    </row>
    <row r="14013" spans="1:13" x14ac:dyDescent="0.35">
      <c r="A14013" t="s">
        <v>296</v>
      </c>
      <c r="B14013">
        <v>507396081</v>
      </c>
      <c r="C14013">
        <v>180976</v>
      </c>
      <c r="D14013" t="s">
        <v>11744</v>
      </c>
      <c r="E14013" s="1">
        <v>43810.706412037034</v>
      </c>
      <c r="F14013">
        <v>13</v>
      </c>
      <c r="G14013" t="s">
        <v>605</v>
      </c>
      <c r="H14013">
        <v>360</v>
      </c>
      <c r="I14013" s="1">
        <v>43818.999305555553</v>
      </c>
      <c r="J14013" s="2">
        <f t="shared" si="654"/>
        <v>1</v>
      </c>
      <c r="K14013" s="2" t="str">
        <f>IFERROR(VLOOKUP(A14013,Aux!A:B,2,0),"Outros")</f>
        <v>Municípios</v>
      </c>
      <c r="L14013" s="2">
        <f t="shared" si="655"/>
        <v>2019</v>
      </c>
      <c r="M14013">
        <f t="shared" si="656"/>
        <v>50</v>
      </c>
    </row>
    <row r="14014" spans="1:13" x14ac:dyDescent="0.35">
      <c r="A14014" t="s">
        <v>12</v>
      </c>
      <c r="B14014">
        <v>508481287</v>
      </c>
      <c r="C14014">
        <v>180977</v>
      </c>
      <c r="D14014" t="s">
        <v>11065</v>
      </c>
      <c r="E14014" s="1">
        <v>43810.738159722219</v>
      </c>
      <c r="F14014">
        <v>1</v>
      </c>
      <c r="G14014" t="s">
        <v>14</v>
      </c>
      <c r="H14014">
        <v>360</v>
      </c>
      <c r="I14014" s="1">
        <v>43815.708333333336</v>
      </c>
      <c r="J14014" s="2">
        <f t="shared" si="654"/>
        <v>1</v>
      </c>
      <c r="K14014" s="2" t="str">
        <f>IFERROR(VLOOKUP(A14014,Aux!A:B,2,0),"Outros")</f>
        <v>Hospitais</v>
      </c>
      <c r="L14014" s="2">
        <f t="shared" si="655"/>
        <v>2019</v>
      </c>
      <c r="M14014">
        <f t="shared" si="656"/>
        <v>50</v>
      </c>
    </row>
    <row r="14015" spans="1:13" x14ac:dyDescent="0.35">
      <c r="A14015" t="s">
        <v>12</v>
      </c>
      <c r="B14015">
        <v>508481287</v>
      </c>
      <c r="C14015">
        <v>180978</v>
      </c>
      <c r="D14015" t="s">
        <v>11613</v>
      </c>
      <c r="E14015" s="1">
        <v>43810.756724537037</v>
      </c>
      <c r="F14015">
        <v>1</v>
      </c>
      <c r="G14015" t="s">
        <v>14</v>
      </c>
      <c r="H14015">
        <v>360</v>
      </c>
      <c r="I14015" s="1">
        <v>43815.708333333336</v>
      </c>
      <c r="J14015" s="2">
        <f t="shared" si="654"/>
        <v>1</v>
      </c>
      <c r="K14015" s="2" t="str">
        <f>IFERROR(VLOOKUP(A14015,Aux!A:B,2,0),"Outros")</f>
        <v>Hospitais</v>
      </c>
      <c r="L14015" s="2">
        <f t="shared" si="655"/>
        <v>2019</v>
      </c>
      <c r="M14015">
        <f t="shared" si="656"/>
        <v>50</v>
      </c>
    </row>
    <row r="14016" spans="1:13" x14ac:dyDescent="0.35">
      <c r="A14016" t="s">
        <v>125</v>
      </c>
      <c r="B14016">
        <v>501290206</v>
      </c>
      <c r="C14016">
        <v>180979</v>
      </c>
      <c r="D14016" t="s">
        <v>11614</v>
      </c>
      <c r="E14016" s="1">
        <v>43810.823865740742</v>
      </c>
      <c r="F14016">
        <v>13</v>
      </c>
      <c r="G14016" t="s">
        <v>545</v>
      </c>
      <c r="H14016">
        <v>340</v>
      </c>
      <c r="I14016" s="1">
        <v>43816.625</v>
      </c>
      <c r="J14016" s="2">
        <f t="shared" si="654"/>
        <v>1</v>
      </c>
      <c r="K14016" s="2" t="str">
        <f>IFERROR(VLOOKUP(A14016,Aux!A:B,2,0),"Outros")</f>
        <v>Municípios</v>
      </c>
      <c r="L14016" s="2">
        <f t="shared" si="655"/>
        <v>2019</v>
      </c>
      <c r="M14016">
        <f t="shared" si="656"/>
        <v>50</v>
      </c>
    </row>
    <row r="14017" spans="1:13" x14ac:dyDescent="0.35">
      <c r="A14017" t="s">
        <v>118</v>
      </c>
      <c r="B14017">
        <v>680015019</v>
      </c>
      <c r="C14017">
        <v>180980</v>
      </c>
      <c r="D14017" t="s">
        <v>11615</v>
      </c>
      <c r="E14017" s="1">
        <v>43811.362638888888</v>
      </c>
      <c r="F14017">
        <v>13</v>
      </c>
      <c r="G14017" t="s">
        <v>1146</v>
      </c>
      <c r="H14017">
        <v>340</v>
      </c>
      <c r="I14017" s="1">
        <v>43817.999305555553</v>
      </c>
      <c r="J14017" s="2">
        <f t="shared" si="654"/>
        <v>1</v>
      </c>
      <c r="K14017" s="2" t="str">
        <f>IFERROR(VLOOKUP(A14017,Aux!A:B,2,0),"Outros")</f>
        <v>Águas e resíduos</v>
      </c>
      <c r="L14017" s="2">
        <f t="shared" si="655"/>
        <v>2019</v>
      </c>
      <c r="M14017">
        <f t="shared" si="656"/>
        <v>50</v>
      </c>
    </row>
    <row r="14018" spans="1:13" x14ac:dyDescent="0.35">
      <c r="A14018" t="s">
        <v>1086</v>
      </c>
      <c r="B14018">
        <v>504288806</v>
      </c>
      <c r="C14018">
        <v>180981</v>
      </c>
      <c r="D14018" t="s">
        <v>11616</v>
      </c>
      <c r="E14018" s="1">
        <v>43811.391701388886</v>
      </c>
      <c r="F14018">
        <v>3</v>
      </c>
      <c r="G14018" t="s">
        <v>481</v>
      </c>
      <c r="H14018">
        <v>360</v>
      </c>
      <c r="I14018" s="1">
        <v>43823.999305555553</v>
      </c>
      <c r="J14018" s="2">
        <f t="shared" ref="J14018:J14081" si="657">IF(C14018=C14017,"",1)</f>
        <v>1</v>
      </c>
      <c r="K14018" s="2" t="str">
        <f>IFERROR(VLOOKUP(A14018,Aux!A:B,2,0),"Outros")</f>
        <v>Outros</v>
      </c>
      <c r="L14018" s="2">
        <f t="shared" ref="L14018:L14081" si="658">YEAR(E14018)</f>
        <v>2019</v>
      </c>
      <c r="M14018">
        <f t="shared" ref="M14018:M14081" si="659">WEEKNUM(E14018)</f>
        <v>50</v>
      </c>
    </row>
    <row r="14019" spans="1:13" x14ac:dyDescent="0.35">
      <c r="A14019" t="s">
        <v>71</v>
      </c>
      <c r="B14019">
        <v>500051054</v>
      </c>
      <c r="C14019">
        <v>180983</v>
      </c>
      <c r="D14019" t="s">
        <v>11260</v>
      </c>
      <c r="E14019" s="1">
        <v>43811.414189814815</v>
      </c>
      <c r="F14019">
        <v>13</v>
      </c>
      <c r="G14019" t="s">
        <v>202</v>
      </c>
      <c r="H14019">
        <v>340</v>
      </c>
      <c r="I14019" s="1">
        <v>43818.791666666664</v>
      </c>
      <c r="J14019" s="2">
        <f t="shared" si="657"/>
        <v>1</v>
      </c>
      <c r="K14019" s="2" t="str">
        <f>IFERROR(VLOOKUP(A14019,Aux!A:B,2,0),"Outros")</f>
        <v>Municípios</v>
      </c>
      <c r="L14019" s="2">
        <f t="shared" si="658"/>
        <v>2019</v>
      </c>
      <c r="M14019">
        <f t="shared" si="659"/>
        <v>50</v>
      </c>
    </row>
    <row r="14020" spans="1:13" x14ac:dyDescent="0.35">
      <c r="A14020" t="s">
        <v>112</v>
      </c>
      <c r="B14020">
        <v>501144218</v>
      </c>
      <c r="C14020">
        <v>180984</v>
      </c>
      <c r="D14020" t="s">
        <v>11438</v>
      </c>
      <c r="E14020" s="1">
        <v>43811.416307870371</v>
      </c>
      <c r="F14020">
        <v>13</v>
      </c>
      <c r="G14020" t="s">
        <v>124</v>
      </c>
      <c r="H14020">
        <v>400</v>
      </c>
      <c r="I14020" s="1">
        <v>43813.75</v>
      </c>
      <c r="J14020" s="2">
        <f t="shared" si="657"/>
        <v>1</v>
      </c>
      <c r="K14020" s="2" t="str">
        <f>IFERROR(VLOOKUP(A14020,Aux!A:B,2,0),"Outros")</f>
        <v>Municípios</v>
      </c>
      <c r="L14020" s="2">
        <f t="shared" si="658"/>
        <v>2019</v>
      </c>
      <c r="M14020">
        <f t="shared" si="659"/>
        <v>50</v>
      </c>
    </row>
    <row r="14021" spans="1:13" x14ac:dyDescent="0.35">
      <c r="A14021" t="s">
        <v>112</v>
      </c>
      <c r="B14021">
        <v>501144218</v>
      </c>
      <c r="C14021">
        <v>180985</v>
      </c>
      <c r="D14021" t="s">
        <v>11261</v>
      </c>
      <c r="E14021" s="1">
        <v>43811.419027777774</v>
      </c>
      <c r="F14021">
        <v>13</v>
      </c>
      <c r="G14021" t="s">
        <v>256</v>
      </c>
      <c r="H14021">
        <v>340</v>
      </c>
      <c r="I14021" s="1">
        <v>43819.75</v>
      </c>
      <c r="J14021" s="2">
        <f t="shared" si="657"/>
        <v>1</v>
      </c>
      <c r="K14021" s="2" t="str">
        <f>IFERROR(VLOOKUP(A14021,Aux!A:B,2,0),"Outros")</f>
        <v>Municípios</v>
      </c>
      <c r="L14021" s="2">
        <f t="shared" si="658"/>
        <v>2019</v>
      </c>
      <c r="M14021">
        <f t="shared" si="659"/>
        <v>50</v>
      </c>
    </row>
    <row r="14022" spans="1:13" x14ac:dyDescent="0.35">
      <c r="A14022" t="s">
        <v>71</v>
      </c>
      <c r="B14022">
        <v>500051054</v>
      </c>
      <c r="C14022">
        <v>180986</v>
      </c>
      <c r="D14022" t="s">
        <v>9040</v>
      </c>
      <c r="E14022" s="1">
        <v>43811.422453703701</v>
      </c>
      <c r="F14022">
        <v>1</v>
      </c>
      <c r="G14022" t="s">
        <v>33</v>
      </c>
      <c r="H14022">
        <v>400</v>
      </c>
      <c r="I14022" s="1">
        <v>43758.791666666664</v>
      </c>
      <c r="J14022" s="2">
        <f t="shared" si="657"/>
        <v>1</v>
      </c>
      <c r="K14022" s="2" t="str">
        <f>IFERROR(VLOOKUP(A14022,Aux!A:B,2,0),"Outros")</f>
        <v>Municípios</v>
      </c>
      <c r="L14022" s="2">
        <f t="shared" si="658"/>
        <v>2019</v>
      </c>
      <c r="M14022">
        <f t="shared" si="659"/>
        <v>50</v>
      </c>
    </row>
    <row r="14023" spans="1:13" x14ac:dyDescent="0.35">
      <c r="A14023" t="s">
        <v>12</v>
      </c>
      <c r="B14023">
        <v>508481287</v>
      </c>
      <c r="C14023">
        <v>180988</v>
      </c>
      <c r="D14023" t="s">
        <v>198</v>
      </c>
      <c r="E14023" s="1">
        <v>43811.433495370373</v>
      </c>
      <c r="F14023">
        <v>1</v>
      </c>
      <c r="G14023" t="s">
        <v>14</v>
      </c>
      <c r="H14023">
        <v>5</v>
      </c>
      <c r="I14023" s="1">
        <v>43816.708333333336</v>
      </c>
      <c r="J14023" s="2">
        <f t="shared" si="657"/>
        <v>1</v>
      </c>
      <c r="K14023" s="2" t="str">
        <f>IFERROR(VLOOKUP(A14023,Aux!A:B,2,0),"Outros")</f>
        <v>Hospitais</v>
      </c>
      <c r="L14023" s="2">
        <f t="shared" si="658"/>
        <v>2019</v>
      </c>
      <c r="M14023">
        <f t="shared" si="659"/>
        <v>50</v>
      </c>
    </row>
    <row r="14024" spans="1:13" x14ac:dyDescent="0.35">
      <c r="A14024" t="s">
        <v>122</v>
      </c>
      <c r="B14024">
        <v>506173968</v>
      </c>
      <c r="C14024">
        <v>180990</v>
      </c>
      <c r="D14024" t="s">
        <v>222</v>
      </c>
      <c r="E14024" s="1">
        <v>43811.437731481485</v>
      </c>
      <c r="F14024">
        <v>1</v>
      </c>
      <c r="G14024" t="s">
        <v>147</v>
      </c>
      <c r="H14024">
        <v>5</v>
      </c>
      <c r="I14024" s="1">
        <v>43813.75</v>
      </c>
      <c r="J14024" s="2">
        <f t="shared" si="657"/>
        <v>1</v>
      </c>
      <c r="K14024" s="2" t="str">
        <f>IFERROR(VLOOKUP(A14024,Aux!A:B,2,0),"Outros")</f>
        <v>Municípios</v>
      </c>
      <c r="L14024" s="2">
        <f t="shared" si="658"/>
        <v>2019</v>
      </c>
      <c r="M14024">
        <f t="shared" si="659"/>
        <v>50</v>
      </c>
    </row>
    <row r="14025" spans="1:13" x14ac:dyDescent="0.35">
      <c r="A14025" t="s">
        <v>199</v>
      </c>
      <c r="B14025">
        <v>502256869</v>
      </c>
      <c r="C14025">
        <v>180991</v>
      </c>
      <c r="D14025" t="s">
        <v>200</v>
      </c>
      <c r="E14025" s="1">
        <v>43811.438402777778</v>
      </c>
      <c r="F14025">
        <v>1</v>
      </c>
      <c r="G14025" t="s">
        <v>59</v>
      </c>
      <c r="H14025">
        <v>360</v>
      </c>
      <c r="I14025" s="1">
        <v>43816.999305555553</v>
      </c>
      <c r="J14025" s="2">
        <f t="shared" si="657"/>
        <v>1</v>
      </c>
      <c r="K14025" s="2" t="str">
        <f>IFERROR(VLOOKUP(A14025,Aux!A:B,2,0),"Outros")</f>
        <v>Portos</v>
      </c>
      <c r="L14025" s="2">
        <f t="shared" si="658"/>
        <v>2019</v>
      </c>
      <c r="M14025">
        <f t="shared" si="659"/>
        <v>50</v>
      </c>
    </row>
    <row r="14026" spans="1:13" x14ac:dyDescent="0.35">
      <c r="A14026" t="s">
        <v>150</v>
      </c>
      <c r="B14026">
        <v>505309939</v>
      </c>
      <c r="C14026">
        <v>180992</v>
      </c>
      <c r="D14026" t="s">
        <v>11351</v>
      </c>
      <c r="E14026" s="1">
        <v>43811.453761574077</v>
      </c>
      <c r="F14026">
        <v>1</v>
      </c>
      <c r="G14026" t="s">
        <v>152</v>
      </c>
      <c r="H14026">
        <v>360</v>
      </c>
      <c r="I14026" s="1">
        <v>43837.6875</v>
      </c>
      <c r="J14026" s="2">
        <f t="shared" si="657"/>
        <v>1</v>
      </c>
      <c r="K14026" s="2" t="str">
        <f>IFERROR(VLOOKUP(A14026,Aux!A:B,2,0),"Outros")</f>
        <v>Municípios</v>
      </c>
      <c r="L14026" s="2">
        <f t="shared" si="658"/>
        <v>2019</v>
      </c>
      <c r="M14026">
        <f t="shared" si="659"/>
        <v>50</v>
      </c>
    </row>
    <row r="14027" spans="1:13" x14ac:dyDescent="0.35">
      <c r="A14027" t="s">
        <v>140</v>
      </c>
      <c r="B14027">
        <v>506614913</v>
      </c>
      <c r="C14027">
        <v>180993</v>
      </c>
      <c r="D14027" t="s">
        <v>11352</v>
      </c>
      <c r="E14027" s="1">
        <v>43811.454664351855</v>
      </c>
      <c r="F14027">
        <v>1</v>
      </c>
      <c r="G14027" t="s">
        <v>149</v>
      </c>
      <c r="H14027">
        <v>360</v>
      </c>
      <c r="I14027" s="1">
        <v>43817.999305555553</v>
      </c>
      <c r="J14027" s="2">
        <f t="shared" si="657"/>
        <v>1</v>
      </c>
      <c r="K14027" s="2" t="str">
        <f>IFERROR(VLOOKUP(A14027,Aux!A:B,2,0),"Outros")</f>
        <v>Municípios</v>
      </c>
      <c r="L14027" s="2">
        <f t="shared" si="658"/>
        <v>2019</v>
      </c>
      <c r="M14027">
        <f t="shared" si="659"/>
        <v>50</v>
      </c>
    </row>
    <row r="14028" spans="1:13" x14ac:dyDescent="0.35">
      <c r="A14028" t="s">
        <v>357</v>
      </c>
      <c r="B14028">
        <v>508195446</v>
      </c>
      <c r="C14028">
        <v>180994</v>
      </c>
      <c r="E14028" s="1">
        <v>43811.459733796299</v>
      </c>
      <c r="F14028">
        <v>13</v>
      </c>
      <c r="G14028" t="s">
        <v>33</v>
      </c>
      <c r="H14028">
        <v>400</v>
      </c>
      <c r="I14028" s="1">
        <v>25569.625</v>
      </c>
      <c r="J14028" s="2">
        <f t="shared" si="657"/>
        <v>1</v>
      </c>
      <c r="K14028" s="2" t="str">
        <f>IFERROR(VLOOKUP(A14028,Aux!A:B,2,0),"Outros")</f>
        <v>Transportes</v>
      </c>
      <c r="L14028" s="2">
        <f t="shared" si="658"/>
        <v>2019</v>
      </c>
      <c r="M14028">
        <f t="shared" si="659"/>
        <v>50</v>
      </c>
    </row>
    <row r="14029" spans="1:13" x14ac:dyDescent="0.35">
      <c r="A14029" t="s">
        <v>122</v>
      </c>
      <c r="B14029">
        <v>506173968</v>
      </c>
      <c r="C14029">
        <v>180995</v>
      </c>
      <c r="D14029" t="s">
        <v>11566</v>
      </c>
      <c r="E14029" s="1">
        <v>43811.460833333331</v>
      </c>
      <c r="F14029">
        <v>13</v>
      </c>
      <c r="G14029" t="s">
        <v>147</v>
      </c>
      <c r="H14029">
        <v>360</v>
      </c>
      <c r="I14029" s="1">
        <v>43821.75</v>
      </c>
      <c r="J14029" s="2">
        <f t="shared" si="657"/>
        <v>1</v>
      </c>
      <c r="K14029" s="2" t="str">
        <f>IFERROR(VLOOKUP(A14029,Aux!A:B,2,0),"Outros")</f>
        <v>Municípios</v>
      </c>
      <c r="L14029" s="2">
        <f t="shared" si="658"/>
        <v>2019</v>
      </c>
      <c r="M14029">
        <f t="shared" si="659"/>
        <v>50</v>
      </c>
    </row>
    <row r="14030" spans="1:13" x14ac:dyDescent="0.35">
      <c r="A14030" t="s">
        <v>140</v>
      </c>
      <c r="B14030">
        <v>506614913</v>
      </c>
      <c r="C14030">
        <v>180996</v>
      </c>
      <c r="D14030" t="s">
        <v>11393</v>
      </c>
      <c r="E14030" s="1">
        <v>43811.475902777776</v>
      </c>
      <c r="F14030">
        <v>3</v>
      </c>
      <c r="G14030" t="s">
        <v>149</v>
      </c>
      <c r="H14030">
        <v>360</v>
      </c>
      <c r="I14030" s="1">
        <v>43820.999305555553</v>
      </c>
      <c r="J14030" s="2">
        <f t="shared" si="657"/>
        <v>1</v>
      </c>
      <c r="K14030" s="2" t="str">
        <f>IFERROR(VLOOKUP(A14030,Aux!A:B,2,0),"Outros")</f>
        <v>Municípios</v>
      </c>
      <c r="L14030" s="2">
        <f t="shared" si="658"/>
        <v>2019</v>
      </c>
      <c r="M14030">
        <f t="shared" si="659"/>
        <v>50</v>
      </c>
    </row>
    <row r="14031" spans="1:13" x14ac:dyDescent="0.35">
      <c r="A14031" t="s">
        <v>60</v>
      </c>
      <c r="B14031">
        <v>505456010</v>
      </c>
      <c r="C14031">
        <v>180997</v>
      </c>
      <c r="D14031" t="s">
        <v>11211</v>
      </c>
      <c r="E14031" s="1">
        <v>43811.47861111111</v>
      </c>
      <c r="F14031">
        <v>13</v>
      </c>
      <c r="G14031" t="s">
        <v>866</v>
      </c>
      <c r="H14031">
        <v>360</v>
      </c>
      <c r="I14031" s="1">
        <v>43817.999305555553</v>
      </c>
      <c r="J14031" s="2">
        <f t="shared" si="657"/>
        <v>1</v>
      </c>
      <c r="K14031" s="2" t="str">
        <f>IFERROR(VLOOKUP(A14031,Aux!A:B,2,0),"Outros")</f>
        <v>Municípios</v>
      </c>
      <c r="L14031" s="2">
        <f t="shared" si="658"/>
        <v>2019</v>
      </c>
      <c r="M14031">
        <f t="shared" si="659"/>
        <v>50</v>
      </c>
    </row>
    <row r="14032" spans="1:13" x14ac:dyDescent="0.35">
      <c r="A14032" t="s">
        <v>12</v>
      </c>
      <c r="B14032">
        <v>508481287</v>
      </c>
      <c r="C14032">
        <v>180998</v>
      </c>
      <c r="D14032" t="s">
        <v>11212</v>
      </c>
      <c r="E14032" s="1">
        <v>43811.479212962964</v>
      </c>
      <c r="F14032">
        <v>1</v>
      </c>
      <c r="G14032" t="s">
        <v>14</v>
      </c>
      <c r="H14032">
        <v>5</v>
      </c>
      <c r="I14032" s="1">
        <v>43816.708333333336</v>
      </c>
      <c r="J14032" s="2">
        <f t="shared" si="657"/>
        <v>1</v>
      </c>
      <c r="K14032" s="2" t="str">
        <f>IFERROR(VLOOKUP(A14032,Aux!A:B,2,0),"Outros")</f>
        <v>Hospitais</v>
      </c>
      <c r="L14032" s="2">
        <f t="shared" si="658"/>
        <v>2019</v>
      </c>
      <c r="M14032">
        <f t="shared" si="659"/>
        <v>50</v>
      </c>
    </row>
    <row r="14033" spans="1:13" x14ac:dyDescent="0.35">
      <c r="A14033" t="s">
        <v>336</v>
      </c>
      <c r="B14033">
        <v>505170876</v>
      </c>
      <c r="C14033">
        <v>180999</v>
      </c>
      <c r="D14033" t="s">
        <v>11617</v>
      </c>
      <c r="E14033" s="1">
        <v>43811.482106481482</v>
      </c>
      <c r="F14033">
        <v>13</v>
      </c>
      <c r="G14033" t="s">
        <v>345</v>
      </c>
      <c r="H14033">
        <v>360</v>
      </c>
      <c r="I14033" s="1">
        <v>43838.708333333336</v>
      </c>
      <c r="J14033" s="2">
        <f t="shared" si="657"/>
        <v>1</v>
      </c>
      <c r="K14033" s="2" t="str">
        <f>IFERROR(VLOOKUP(A14033,Aux!A:B,2,0),"Outros")</f>
        <v>Municípios</v>
      </c>
      <c r="L14033" s="2">
        <f t="shared" si="658"/>
        <v>2019</v>
      </c>
      <c r="M14033">
        <f t="shared" si="659"/>
        <v>50</v>
      </c>
    </row>
    <row r="14034" spans="1:13" x14ac:dyDescent="0.35">
      <c r="A14034" t="s">
        <v>57</v>
      </c>
      <c r="B14034">
        <v>501294104</v>
      </c>
      <c r="C14034">
        <v>181000</v>
      </c>
      <c r="D14034" t="s">
        <v>11262</v>
      </c>
      <c r="E14034" s="1">
        <v>43811.494733796295</v>
      </c>
      <c r="F14034">
        <v>13</v>
      </c>
      <c r="G14034" t="s">
        <v>59</v>
      </c>
      <c r="H14034">
        <v>5</v>
      </c>
      <c r="I14034" s="1">
        <v>43820.999305555553</v>
      </c>
      <c r="J14034" s="2">
        <f t="shared" si="657"/>
        <v>1</v>
      </c>
      <c r="K14034" s="2" t="str">
        <f>IFERROR(VLOOKUP(A14034,Aux!A:B,2,0),"Outros")</f>
        <v>Municípios</v>
      </c>
      <c r="L14034" s="2">
        <f t="shared" si="658"/>
        <v>2019</v>
      </c>
      <c r="M14034">
        <f t="shared" si="659"/>
        <v>50</v>
      </c>
    </row>
    <row r="14035" spans="1:13" x14ac:dyDescent="0.35">
      <c r="A14035" t="s">
        <v>465</v>
      </c>
      <c r="B14035">
        <v>600084779</v>
      </c>
      <c r="C14035">
        <v>181001</v>
      </c>
      <c r="D14035" t="s">
        <v>11653</v>
      </c>
      <c r="E14035" s="1">
        <v>43811.49858796296</v>
      </c>
      <c r="F14035">
        <v>13</v>
      </c>
      <c r="G14035" t="s">
        <v>622</v>
      </c>
      <c r="H14035">
        <v>340</v>
      </c>
      <c r="I14035" s="1">
        <v>43820.708333333336</v>
      </c>
      <c r="J14035" s="2">
        <f t="shared" si="657"/>
        <v>1</v>
      </c>
      <c r="K14035" s="2" t="str">
        <f>IFERROR(VLOOKUP(A14035,Aux!A:B,2,0),"Outros")</f>
        <v>Outros</v>
      </c>
      <c r="L14035" s="2">
        <f t="shared" si="658"/>
        <v>2019</v>
      </c>
      <c r="M14035">
        <f t="shared" si="659"/>
        <v>50</v>
      </c>
    </row>
    <row r="14036" spans="1:13" x14ac:dyDescent="0.35">
      <c r="A14036" t="s">
        <v>528</v>
      </c>
      <c r="B14036">
        <v>512044040</v>
      </c>
      <c r="C14036">
        <v>181002</v>
      </c>
      <c r="D14036" t="s">
        <v>11654</v>
      </c>
      <c r="E14036" s="1">
        <v>43811.504363425927</v>
      </c>
      <c r="F14036">
        <v>1</v>
      </c>
      <c r="G14036" t="s">
        <v>11655</v>
      </c>
      <c r="H14036">
        <v>360</v>
      </c>
      <c r="I14036" s="1">
        <v>43816.999305555553</v>
      </c>
      <c r="J14036" s="2">
        <f t="shared" si="657"/>
        <v>1</v>
      </c>
      <c r="K14036" s="2" t="str">
        <f>IFERROR(VLOOKUP(A14036,Aux!A:B,2,0),"Outros")</f>
        <v>Municípios</v>
      </c>
      <c r="L14036" s="2">
        <f t="shared" si="658"/>
        <v>2019</v>
      </c>
      <c r="M14036">
        <f t="shared" si="659"/>
        <v>50</v>
      </c>
    </row>
    <row r="14037" spans="1:13" x14ac:dyDescent="0.35">
      <c r="A14037" t="s">
        <v>71</v>
      </c>
      <c r="B14037">
        <v>500051054</v>
      </c>
      <c r="C14037">
        <v>181003</v>
      </c>
      <c r="D14037" t="s">
        <v>11656</v>
      </c>
      <c r="E14037" s="1">
        <v>43811.506307870368</v>
      </c>
      <c r="F14037">
        <v>1</v>
      </c>
      <c r="G14037" t="s">
        <v>243</v>
      </c>
      <c r="H14037">
        <v>360</v>
      </c>
      <c r="I14037" s="1">
        <v>43816.791666666664</v>
      </c>
      <c r="J14037" s="2">
        <f t="shared" si="657"/>
        <v>1</v>
      </c>
      <c r="K14037" s="2" t="str">
        <f>IFERROR(VLOOKUP(A14037,Aux!A:B,2,0),"Outros")</f>
        <v>Municípios</v>
      </c>
      <c r="L14037" s="2">
        <f t="shared" si="658"/>
        <v>2019</v>
      </c>
      <c r="M14037">
        <f t="shared" si="659"/>
        <v>50</v>
      </c>
    </row>
    <row r="14038" spans="1:13" x14ac:dyDescent="0.35">
      <c r="A14038" t="s">
        <v>92</v>
      </c>
      <c r="B14038">
        <v>506037258</v>
      </c>
      <c r="C14038">
        <v>181004</v>
      </c>
      <c r="D14038" t="s">
        <v>11443</v>
      </c>
      <c r="E14038" s="1">
        <v>43811.509768518517</v>
      </c>
      <c r="F14038">
        <v>13</v>
      </c>
      <c r="G14038" t="s">
        <v>476</v>
      </c>
      <c r="H14038">
        <v>5</v>
      </c>
      <c r="I14038" s="1">
        <v>43820.708333333336</v>
      </c>
      <c r="J14038" s="2">
        <f t="shared" si="657"/>
        <v>1</v>
      </c>
      <c r="K14038" s="2" t="str">
        <f>IFERROR(VLOOKUP(A14038,Aux!A:B,2,0),"Outros")</f>
        <v>Municípios</v>
      </c>
      <c r="L14038" s="2">
        <f t="shared" si="658"/>
        <v>2019</v>
      </c>
      <c r="M14038">
        <f t="shared" si="659"/>
        <v>50</v>
      </c>
    </row>
    <row r="14039" spans="1:13" x14ac:dyDescent="0.35">
      <c r="A14039" t="s">
        <v>226</v>
      </c>
      <c r="B14039">
        <v>506792382</v>
      </c>
      <c r="C14039">
        <v>181005</v>
      </c>
      <c r="D14039" t="s">
        <v>11745</v>
      </c>
      <c r="E14039" s="1">
        <v>43811.517962962964</v>
      </c>
      <c r="F14039">
        <v>4</v>
      </c>
      <c r="G14039" t="s">
        <v>1109</v>
      </c>
      <c r="H14039">
        <v>340</v>
      </c>
      <c r="I14039" s="1">
        <v>43826.999305555553</v>
      </c>
      <c r="J14039" s="2">
        <f t="shared" si="657"/>
        <v>1</v>
      </c>
      <c r="K14039" s="2" t="str">
        <f>IFERROR(VLOOKUP(A14039,Aux!A:B,2,0),"Outros")</f>
        <v>Municípios</v>
      </c>
      <c r="L14039" s="2">
        <f t="shared" si="658"/>
        <v>2019</v>
      </c>
      <c r="M14039">
        <f t="shared" si="659"/>
        <v>50</v>
      </c>
    </row>
    <row r="14040" spans="1:13" x14ac:dyDescent="0.35">
      <c r="A14040" t="s">
        <v>196</v>
      </c>
      <c r="B14040">
        <v>512096481</v>
      </c>
      <c r="C14040">
        <v>181006</v>
      </c>
      <c r="D14040" t="s">
        <v>9211</v>
      </c>
      <c r="E14040" s="1">
        <v>43811.520740740743</v>
      </c>
      <c r="F14040">
        <v>3</v>
      </c>
      <c r="G14040" t="s">
        <v>1755</v>
      </c>
      <c r="H14040">
        <v>220</v>
      </c>
      <c r="I14040" s="1">
        <v>43843.75</v>
      </c>
      <c r="J14040" s="2">
        <f t="shared" si="657"/>
        <v>1</v>
      </c>
      <c r="K14040" s="2" t="str">
        <f>IFERROR(VLOOKUP(A14040,Aux!A:B,2,0),"Outros")</f>
        <v>Municípios</v>
      </c>
      <c r="L14040" s="2">
        <f t="shared" si="658"/>
        <v>2019</v>
      </c>
      <c r="M14040">
        <f t="shared" si="659"/>
        <v>50</v>
      </c>
    </row>
    <row r="14041" spans="1:13" x14ac:dyDescent="0.35">
      <c r="A14041" t="s">
        <v>246</v>
      </c>
      <c r="B14041">
        <v>512013241</v>
      </c>
      <c r="C14041">
        <v>181007</v>
      </c>
      <c r="D14041" t="s">
        <v>11746</v>
      </c>
      <c r="E14041" s="1">
        <v>43811.523506944446</v>
      </c>
      <c r="F14041">
        <v>1</v>
      </c>
      <c r="G14041" t="s">
        <v>10081</v>
      </c>
      <c r="H14041">
        <v>360</v>
      </c>
      <c r="I14041" s="1">
        <v>43817.729166666664</v>
      </c>
      <c r="J14041" s="2">
        <f t="shared" si="657"/>
        <v>1</v>
      </c>
      <c r="K14041" s="2" t="str">
        <f>IFERROR(VLOOKUP(A14041,Aux!A:B,2,0),"Outros")</f>
        <v>Municípios</v>
      </c>
      <c r="L14041" s="2">
        <f t="shared" si="658"/>
        <v>2019</v>
      </c>
      <c r="M14041">
        <f t="shared" si="659"/>
        <v>50</v>
      </c>
    </row>
    <row r="14042" spans="1:13" x14ac:dyDescent="0.35">
      <c r="A14042" t="s">
        <v>150</v>
      </c>
      <c r="B14042">
        <v>505309939</v>
      </c>
      <c r="C14042">
        <v>181008</v>
      </c>
      <c r="D14042" t="s">
        <v>11161</v>
      </c>
      <c r="E14042" s="1">
        <v>43811.52847222222</v>
      </c>
      <c r="F14042">
        <v>1</v>
      </c>
      <c r="G14042" t="s">
        <v>152</v>
      </c>
      <c r="H14042">
        <v>360</v>
      </c>
      <c r="I14042" s="1">
        <v>43818.6875</v>
      </c>
      <c r="J14042" s="2">
        <f t="shared" si="657"/>
        <v>1</v>
      </c>
      <c r="K14042" s="2" t="str">
        <f>IFERROR(VLOOKUP(A14042,Aux!A:B,2,0),"Outros")</f>
        <v>Municípios</v>
      </c>
      <c r="L14042" s="2">
        <f t="shared" si="658"/>
        <v>2019</v>
      </c>
      <c r="M14042">
        <f t="shared" si="659"/>
        <v>50</v>
      </c>
    </row>
    <row r="14043" spans="1:13" x14ac:dyDescent="0.35">
      <c r="A14043" t="s">
        <v>196</v>
      </c>
      <c r="B14043">
        <v>512096481</v>
      </c>
      <c r="C14043">
        <v>181009</v>
      </c>
      <c r="D14043" t="s">
        <v>11394</v>
      </c>
      <c r="E14043" s="1">
        <v>43811.530370370368</v>
      </c>
      <c r="F14043">
        <v>3</v>
      </c>
      <c r="G14043" t="s">
        <v>6819</v>
      </c>
      <c r="H14043">
        <v>5</v>
      </c>
      <c r="I14043" s="1">
        <v>43826.75</v>
      </c>
      <c r="J14043" s="2">
        <f t="shared" si="657"/>
        <v>1</v>
      </c>
      <c r="K14043" s="2" t="str">
        <f>IFERROR(VLOOKUP(A14043,Aux!A:B,2,0),"Outros")</f>
        <v>Municípios</v>
      </c>
      <c r="L14043" s="2">
        <f t="shared" si="658"/>
        <v>2019</v>
      </c>
      <c r="M14043">
        <f t="shared" si="659"/>
        <v>50</v>
      </c>
    </row>
    <row r="14044" spans="1:13" x14ac:dyDescent="0.35">
      <c r="A14044" t="s">
        <v>196</v>
      </c>
      <c r="B14044">
        <v>512096481</v>
      </c>
      <c r="C14044">
        <v>181010</v>
      </c>
      <c r="D14044" t="s">
        <v>11310</v>
      </c>
      <c r="E14044" s="1">
        <v>43811.560023148151</v>
      </c>
      <c r="F14044">
        <v>1</v>
      </c>
      <c r="G14044" t="s">
        <v>6819</v>
      </c>
      <c r="H14044">
        <v>400</v>
      </c>
      <c r="I14044" s="1">
        <v>25569.75</v>
      </c>
      <c r="J14044" s="2">
        <f t="shared" si="657"/>
        <v>1</v>
      </c>
      <c r="K14044" s="2" t="str">
        <f>IFERROR(VLOOKUP(A14044,Aux!A:B,2,0),"Outros")</f>
        <v>Municípios</v>
      </c>
      <c r="L14044" s="2">
        <f t="shared" si="658"/>
        <v>2019</v>
      </c>
      <c r="M14044">
        <f t="shared" si="659"/>
        <v>50</v>
      </c>
    </row>
    <row r="14045" spans="1:13" x14ac:dyDescent="0.35">
      <c r="A14045" t="s">
        <v>133</v>
      </c>
      <c r="B14045">
        <v>503539473</v>
      </c>
      <c r="C14045">
        <v>181011</v>
      </c>
      <c r="E14045" s="1">
        <v>43811.565381944441</v>
      </c>
      <c r="F14045">
        <v>1</v>
      </c>
      <c r="G14045" t="s">
        <v>33</v>
      </c>
      <c r="H14045">
        <v>400</v>
      </c>
      <c r="J14045" s="2">
        <f t="shared" si="657"/>
        <v>1</v>
      </c>
      <c r="K14045" s="2" t="str">
        <f>IFERROR(VLOOKUP(A14045,Aux!A:B,2,0),"Outros")</f>
        <v>Municípios</v>
      </c>
      <c r="L14045" s="2">
        <f t="shared" si="658"/>
        <v>2019</v>
      </c>
      <c r="M14045">
        <f t="shared" si="659"/>
        <v>50</v>
      </c>
    </row>
    <row r="14046" spans="1:13" x14ac:dyDescent="0.35">
      <c r="A14046" t="s">
        <v>39</v>
      </c>
      <c r="B14046">
        <v>507023129</v>
      </c>
      <c r="C14046">
        <v>181012</v>
      </c>
      <c r="D14046" t="s">
        <v>11395</v>
      </c>
      <c r="E14046" s="1">
        <v>43811.583657407406</v>
      </c>
      <c r="F14046">
        <v>3</v>
      </c>
      <c r="G14046" t="s">
        <v>33</v>
      </c>
      <c r="H14046">
        <v>340</v>
      </c>
      <c r="I14046" s="1">
        <v>43837.708333333336</v>
      </c>
      <c r="J14046" s="2">
        <f t="shared" si="657"/>
        <v>1</v>
      </c>
      <c r="K14046" s="2" t="str">
        <f>IFERROR(VLOOKUP(A14046,Aux!A:B,2,0),"Outros")</f>
        <v>Outros</v>
      </c>
      <c r="L14046" s="2">
        <f t="shared" si="658"/>
        <v>2019</v>
      </c>
      <c r="M14046">
        <f t="shared" si="659"/>
        <v>50</v>
      </c>
    </row>
    <row r="14047" spans="1:13" x14ac:dyDescent="0.35">
      <c r="A14047" t="s">
        <v>118</v>
      </c>
      <c r="B14047">
        <v>680015019</v>
      </c>
      <c r="C14047">
        <v>181013</v>
      </c>
      <c r="D14047" t="s">
        <v>11311</v>
      </c>
      <c r="E14047" s="1">
        <v>43811.593402777777</v>
      </c>
      <c r="F14047">
        <v>13</v>
      </c>
      <c r="G14047" t="s">
        <v>561</v>
      </c>
      <c r="H14047">
        <v>360</v>
      </c>
      <c r="I14047" s="1">
        <v>43815.666666666664</v>
      </c>
      <c r="J14047" s="2">
        <f t="shared" si="657"/>
        <v>1</v>
      </c>
      <c r="K14047" s="2" t="str">
        <f>IFERROR(VLOOKUP(A14047,Aux!A:B,2,0),"Outros")</f>
        <v>Águas e resíduos</v>
      </c>
      <c r="L14047" s="2">
        <f t="shared" si="658"/>
        <v>2019</v>
      </c>
      <c r="M14047">
        <f t="shared" si="659"/>
        <v>50</v>
      </c>
    </row>
    <row r="14048" spans="1:13" x14ac:dyDescent="0.35">
      <c r="A14048" t="s">
        <v>150</v>
      </c>
      <c r="B14048">
        <v>505309939</v>
      </c>
      <c r="C14048">
        <v>181014</v>
      </c>
      <c r="D14048" t="s">
        <v>11396</v>
      </c>
      <c r="E14048" s="1">
        <v>43811.596562500003</v>
      </c>
      <c r="F14048">
        <v>1</v>
      </c>
      <c r="G14048" t="s">
        <v>152</v>
      </c>
      <c r="H14048">
        <v>360</v>
      </c>
      <c r="I14048" s="1">
        <v>43818.6875</v>
      </c>
      <c r="J14048" s="2">
        <f t="shared" si="657"/>
        <v>1</v>
      </c>
      <c r="K14048" s="2" t="str">
        <f>IFERROR(VLOOKUP(A14048,Aux!A:B,2,0),"Outros")</f>
        <v>Municípios</v>
      </c>
      <c r="L14048" s="2">
        <f t="shared" si="658"/>
        <v>2019</v>
      </c>
      <c r="M14048">
        <f t="shared" si="659"/>
        <v>50</v>
      </c>
    </row>
    <row r="14049" spans="1:13" x14ac:dyDescent="0.35">
      <c r="A14049" t="s">
        <v>122</v>
      </c>
      <c r="B14049">
        <v>506173968</v>
      </c>
      <c r="C14049">
        <v>181017</v>
      </c>
      <c r="D14049" t="s">
        <v>11312</v>
      </c>
      <c r="E14049" s="1">
        <v>43811.60229166667</v>
      </c>
      <c r="F14049">
        <v>3</v>
      </c>
      <c r="G14049" t="s">
        <v>147</v>
      </c>
      <c r="H14049">
        <v>340</v>
      </c>
      <c r="I14049" s="1">
        <v>43829.708333333336</v>
      </c>
      <c r="J14049" s="2">
        <f t="shared" si="657"/>
        <v>1</v>
      </c>
      <c r="K14049" s="2" t="str">
        <f>IFERROR(VLOOKUP(A14049,Aux!A:B,2,0),"Outros")</f>
        <v>Municípios</v>
      </c>
      <c r="L14049" s="2">
        <f t="shared" si="658"/>
        <v>2019</v>
      </c>
      <c r="M14049">
        <f t="shared" si="659"/>
        <v>50</v>
      </c>
    </row>
    <row r="14050" spans="1:13" x14ac:dyDescent="0.35">
      <c r="A14050" t="s">
        <v>12</v>
      </c>
      <c r="B14050">
        <v>508481287</v>
      </c>
      <c r="C14050">
        <v>181018</v>
      </c>
      <c r="D14050" t="s">
        <v>11066</v>
      </c>
      <c r="E14050" s="1">
        <v>43811.602638888886</v>
      </c>
      <c r="F14050">
        <v>13</v>
      </c>
      <c r="G14050" t="s">
        <v>14</v>
      </c>
      <c r="H14050">
        <v>360</v>
      </c>
      <c r="I14050" s="1">
        <v>43818.708333333336</v>
      </c>
      <c r="J14050" s="2">
        <f t="shared" si="657"/>
        <v>1</v>
      </c>
      <c r="K14050" s="2" t="str">
        <f>IFERROR(VLOOKUP(A14050,Aux!A:B,2,0),"Outros")</f>
        <v>Hospitais</v>
      </c>
      <c r="L14050" s="2">
        <f t="shared" si="658"/>
        <v>2019</v>
      </c>
      <c r="M14050">
        <f t="shared" si="659"/>
        <v>50</v>
      </c>
    </row>
    <row r="14051" spans="1:13" x14ac:dyDescent="0.35">
      <c r="A14051" t="s">
        <v>150</v>
      </c>
      <c r="B14051">
        <v>505309939</v>
      </c>
      <c r="C14051">
        <v>181019</v>
      </c>
      <c r="D14051" t="s">
        <v>11067</v>
      </c>
      <c r="E14051" s="1">
        <v>43811.621701388889</v>
      </c>
      <c r="F14051">
        <v>1</v>
      </c>
      <c r="G14051" t="s">
        <v>152</v>
      </c>
      <c r="H14051">
        <v>220</v>
      </c>
      <c r="I14051" s="1">
        <v>43812.6875</v>
      </c>
      <c r="J14051" s="2">
        <f t="shared" si="657"/>
        <v>1</v>
      </c>
      <c r="K14051" s="2" t="str">
        <f>IFERROR(VLOOKUP(A14051,Aux!A:B,2,0),"Outros")</f>
        <v>Municípios</v>
      </c>
      <c r="L14051" s="2">
        <f t="shared" si="658"/>
        <v>2019</v>
      </c>
      <c r="M14051">
        <f t="shared" si="659"/>
        <v>50</v>
      </c>
    </row>
    <row r="14052" spans="1:13" x14ac:dyDescent="0.35">
      <c r="A14052" t="s">
        <v>574</v>
      </c>
      <c r="B14052">
        <v>506791220</v>
      </c>
      <c r="C14052">
        <v>181021</v>
      </c>
      <c r="D14052" t="s">
        <v>11313</v>
      </c>
      <c r="E14052" s="1">
        <v>43811.626446759263</v>
      </c>
      <c r="F14052">
        <v>13</v>
      </c>
      <c r="G14052" t="s">
        <v>576</v>
      </c>
      <c r="H14052">
        <v>5</v>
      </c>
      <c r="I14052" s="1">
        <v>43818.999305555553</v>
      </c>
      <c r="J14052" s="2">
        <f t="shared" si="657"/>
        <v>1</v>
      </c>
      <c r="K14052" s="2" t="str">
        <f>IFERROR(VLOOKUP(A14052,Aux!A:B,2,0),"Outros")</f>
        <v>Municípios</v>
      </c>
      <c r="L14052" s="2">
        <f t="shared" si="658"/>
        <v>2019</v>
      </c>
      <c r="M14052">
        <f t="shared" si="659"/>
        <v>50</v>
      </c>
    </row>
    <row r="14053" spans="1:13" x14ac:dyDescent="0.35">
      <c r="A14053" t="s">
        <v>71</v>
      </c>
      <c r="B14053">
        <v>500051054</v>
      </c>
      <c r="C14053">
        <v>181022</v>
      </c>
      <c r="D14053" t="s">
        <v>5538</v>
      </c>
      <c r="E14053" s="1">
        <v>43811.632002314815</v>
      </c>
      <c r="F14053">
        <v>13</v>
      </c>
      <c r="G14053" t="s">
        <v>243</v>
      </c>
      <c r="H14053">
        <v>400</v>
      </c>
      <c r="I14053" s="1">
        <v>43656.791666666664</v>
      </c>
      <c r="J14053" s="2">
        <f t="shared" si="657"/>
        <v>1</v>
      </c>
      <c r="K14053" s="2" t="str">
        <f>IFERROR(VLOOKUP(A14053,Aux!A:B,2,0),"Outros")</f>
        <v>Municípios</v>
      </c>
      <c r="L14053" s="2">
        <f t="shared" si="658"/>
        <v>2019</v>
      </c>
      <c r="M14053">
        <f t="shared" si="659"/>
        <v>50</v>
      </c>
    </row>
    <row r="14054" spans="1:13" x14ac:dyDescent="0.35">
      <c r="A14054" t="s">
        <v>454</v>
      </c>
      <c r="B14054">
        <v>503450189</v>
      </c>
      <c r="C14054">
        <v>181023</v>
      </c>
      <c r="D14054" t="s">
        <v>11025</v>
      </c>
      <c r="E14054" s="1">
        <v>43811.643240740741</v>
      </c>
      <c r="F14054">
        <v>3</v>
      </c>
      <c r="G14054" t="s">
        <v>1207</v>
      </c>
      <c r="H14054">
        <v>150</v>
      </c>
      <c r="I14054" s="1">
        <v>43950.75</v>
      </c>
      <c r="J14054" s="2">
        <f t="shared" si="657"/>
        <v>1</v>
      </c>
      <c r="K14054" s="2" t="str">
        <f>IFERROR(VLOOKUP(A14054,Aux!A:B,2,0),"Outros")</f>
        <v>Estradas</v>
      </c>
      <c r="L14054" s="2">
        <f t="shared" si="658"/>
        <v>2019</v>
      </c>
      <c r="M14054">
        <f t="shared" si="659"/>
        <v>50</v>
      </c>
    </row>
    <row r="14055" spans="1:13" x14ac:dyDescent="0.35">
      <c r="A14055" t="s">
        <v>673</v>
      </c>
      <c r="B14055">
        <v>503584215</v>
      </c>
      <c r="C14055">
        <v>181024</v>
      </c>
      <c r="D14055" t="s">
        <v>11068</v>
      </c>
      <c r="E14055" s="1">
        <v>43811.643726851849</v>
      </c>
      <c r="F14055">
        <v>13</v>
      </c>
      <c r="G14055" t="s">
        <v>33</v>
      </c>
      <c r="H14055">
        <v>400</v>
      </c>
      <c r="I14055" s="1">
        <v>43445.999305555553</v>
      </c>
      <c r="J14055" s="2">
        <f t="shared" si="657"/>
        <v>1</v>
      </c>
      <c r="K14055" s="2" t="str">
        <f>IFERROR(VLOOKUP(A14055,Aux!A:B,2,0),"Outros")</f>
        <v>Outros</v>
      </c>
      <c r="L14055" s="2">
        <f t="shared" si="658"/>
        <v>2019</v>
      </c>
      <c r="M14055">
        <f t="shared" si="659"/>
        <v>50</v>
      </c>
    </row>
    <row r="14056" spans="1:13" x14ac:dyDescent="0.35">
      <c r="A14056" t="s">
        <v>998</v>
      </c>
      <c r="B14056">
        <v>600018466</v>
      </c>
      <c r="C14056">
        <v>181025</v>
      </c>
      <c r="D14056" t="s">
        <v>11069</v>
      </c>
      <c r="E14056" s="1">
        <v>43811.644756944443</v>
      </c>
      <c r="F14056">
        <v>1</v>
      </c>
      <c r="G14056" t="s">
        <v>1020</v>
      </c>
      <c r="H14056">
        <v>340</v>
      </c>
      <c r="I14056" s="1">
        <v>43817.999305555553</v>
      </c>
      <c r="J14056" s="2">
        <f t="shared" si="657"/>
        <v>1</v>
      </c>
      <c r="K14056" s="2" t="str">
        <f>IFERROR(VLOOKUP(A14056,Aux!A:B,2,0),"Outros")</f>
        <v>Outros</v>
      </c>
      <c r="L14056" s="2">
        <f t="shared" si="658"/>
        <v>2019</v>
      </c>
      <c r="M14056">
        <f t="shared" si="659"/>
        <v>50</v>
      </c>
    </row>
    <row r="14057" spans="1:13" x14ac:dyDescent="0.35">
      <c r="A14057" t="s">
        <v>465</v>
      </c>
      <c r="B14057">
        <v>600084779</v>
      </c>
      <c r="C14057">
        <v>181026</v>
      </c>
      <c r="D14057" t="s">
        <v>11314</v>
      </c>
      <c r="E14057" s="1">
        <v>43811.657141203701</v>
      </c>
      <c r="F14057">
        <v>13</v>
      </c>
      <c r="G14057" t="s">
        <v>33</v>
      </c>
      <c r="H14057">
        <v>340</v>
      </c>
      <c r="I14057" s="1">
        <v>43820.708333333336</v>
      </c>
      <c r="J14057" s="2">
        <f t="shared" si="657"/>
        <v>1</v>
      </c>
      <c r="K14057" s="2" t="str">
        <f>IFERROR(VLOOKUP(A14057,Aux!A:B,2,0),"Outros")</f>
        <v>Outros</v>
      </c>
      <c r="L14057" s="2">
        <f t="shared" si="658"/>
        <v>2019</v>
      </c>
      <c r="M14057">
        <f t="shared" si="659"/>
        <v>50</v>
      </c>
    </row>
    <row r="14058" spans="1:13" x14ac:dyDescent="0.35">
      <c r="A14058" t="s">
        <v>528</v>
      </c>
      <c r="B14058">
        <v>512044040</v>
      </c>
      <c r="C14058">
        <v>181027</v>
      </c>
      <c r="D14058" t="s">
        <v>11315</v>
      </c>
      <c r="E14058" s="1">
        <v>43811.658032407409</v>
      </c>
      <c r="F14058">
        <v>1</v>
      </c>
      <c r="G14058" t="s">
        <v>9619</v>
      </c>
      <c r="H14058">
        <v>360</v>
      </c>
      <c r="I14058" s="1">
        <v>43816.999305555553</v>
      </c>
      <c r="J14058" s="2">
        <f t="shared" si="657"/>
        <v>1</v>
      </c>
      <c r="K14058" s="2" t="str">
        <f>IFERROR(VLOOKUP(A14058,Aux!A:B,2,0),"Outros")</f>
        <v>Municípios</v>
      </c>
      <c r="L14058" s="2">
        <f t="shared" si="658"/>
        <v>2019</v>
      </c>
      <c r="M14058">
        <f t="shared" si="659"/>
        <v>50</v>
      </c>
    </row>
    <row r="14059" spans="1:13" x14ac:dyDescent="0.35">
      <c r="A14059" t="s">
        <v>246</v>
      </c>
      <c r="B14059">
        <v>512013241</v>
      </c>
      <c r="C14059">
        <v>181030</v>
      </c>
      <c r="E14059" s="1">
        <v>43811.673715277779</v>
      </c>
      <c r="F14059">
        <v>1</v>
      </c>
      <c r="G14059" t="s">
        <v>5468</v>
      </c>
      <c r="H14059">
        <v>360</v>
      </c>
      <c r="I14059" s="1">
        <v>43819.729166666664</v>
      </c>
      <c r="J14059" s="2">
        <f t="shared" si="657"/>
        <v>1</v>
      </c>
      <c r="K14059" s="2" t="str">
        <f>IFERROR(VLOOKUP(A14059,Aux!A:B,2,0),"Outros")</f>
        <v>Municípios</v>
      </c>
      <c r="L14059" s="2">
        <f t="shared" si="658"/>
        <v>2019</v>
      </c>
      <c r="M14059">
        <f t="shared" si="659"/>
        <v>50</v>
      </c>
    </row>
    <row r="14060" spans="1:13" x14ac:dyDescent="0.35">
      <c r="A14060" t="s">
        <v>12</v>
      </c>
      <c r="B14060">
        <v>508481287</v>
      </c>
      <c r="C14060">
        <v>181035</v>
      </c>
      <c r="D14060" t="s">
        <v>11747</v>
      </c>
      <c r="E14060" s="1">
        <v>43811.705150462964</v>
      </c>
      <c r="F14060">
        <v>3</v>
      </c>
      <c r="G14060" t="s">
        <v>14</v>
      </c>
      <c r="H14060">
        <v>340</v>
      </c>
      <c r="I14060" s="1">
        <v>43817.708333333336</v>
      </c>
      <c r="J14060" s="2">
        <f t="shared" si="657"/>
        <v>1</v>
      </c>
      <c r="K14060" s="2" t="str">
        <f>IFERROR(VLOOKUP(A14060,Aux!A:B,2,0),"Outros")</f>
        <v>Hospitais</v>
      </c>
      <c r="L14060" s="2">
        <f t="shared" si="658"/>
        <v>2019</v>
      </c>
      <c r="M14060">
        <f t="shared" si="659"/>
        <v>50</v>
      </c>
    </row>
    <row r="14061" spans="1:13" x14ac:dyDescent="0.35">
      <c r="A14061" t="s">
        <v>57</v>
      </c>
      <c r="B14061">
        <v>501294104</v>
      </c>
      <c r="C14061">
        <v>181037</v>
      </c>
      <c r="D14061" t="s">
        <v>11070</v>
      </c>
      <c r="E14061" s="1">
        <v>43811.711689814816</v>
      </c>
      <c r="F14061">
        <v>1</v>
      </c>
      <c r="G14061" t="s">
        <v>59</v>
      </c>
      <c r="H14061">
        <v>360</v>
      </c>
      <c r="I14061" s="1">
        <v>43817.999305555553</v>
      </c>
      <c r="J14061" s="2">
        <f t="shared" si="657"/>
        <v>1</v>
      </c>
      <c r="K14061" s="2" t="str">
        <f>IFERROR(VLOOKUP(A14061,Aux!A:B,2,0),"Outros")</f>
        <v>Municípios</v>
      </c>
      <c r="L14061" s="2">
        <f t="shared" si="658"/>
        <v>2019</v>
      </c>
      <c r="M14061">
        <f t="shared" si="659"/>
        <v>50</v>
      </c>
    </row>
    <row r="14062" spans="1:13" x14ac:dyDescent="0.35">
      <c r="A14062" t="s">
        <v>454</v>
      </c>
      <c r="B14062">
        <v>503450189</v>
      </c>
      <c r="C14062">
        <v>181038</v>
      </c>
      <c r="D14062" t="s">
        <v>11567</v>
      </c>
      <c r="E14062" s="1">
        <v>43811.720648148148</v>
      </c>
      <c r="F14062">
        <v>3</v>
      </c>
      <c r="G14062" t="s">
        <v>1207</v>
      </c>
      <c r="H14062">
        <v>340</v>
      </c>
      <c r="I14062" s="1">
        <v>43843.75</v>
      </c>
      <c r="J14062" s="2">
        <f t="shared" si="657"/>
        <v>1</v>
      </c>
      <c r="K14062" s="2" t="str">
        <f>IFERROR(VLOOKUP(A14062,Aux!A:B,2,0),"Outros")</f>
        <v>Estradas</v>
      </c>
      <c r="L14062" s="2">
        <f t="shared" si="658"/>
        <v>2019</v>
      </c>
      <c r="M14062">
        <f t="shared" si="659"/>
        <v>50</v>
      </c>
    </row>
    <row r="14063" spans="1:13" x14ac:dyDescent="0.35">
      <c r="A14063" t="s">
        <v>177</v>
      </c>
      <c r="B14063">
        <v>506609553</v>
      </c>
      <c r="C14063">
        <v>181039</v>
      </c>
      <c r="D14063" t="s">
        <v>11568</v>
      </c>
      <c r="E14063" s="1">
        <v>43811.721493055556</v>
      </c>
      <c r="F14063">
        <v>1</v>
      </c>
      <c r="G14063" t="s">
        <v>33</v>
      </c>
      <c r="H14063">
        <v>360</v>
      </c>
      <c r="I14063" s="1">
        <v>43816.999305555553</v>
      </c>
      <c r="J14063" s="2">
        <f t="shared" si="657"/>
        <v>1</v>
      </c>
      <c r="K14063" s="2" t="str">
        <f>IFERROR(VLOOKUP(A14063,Aux!A:B,2,0),"Outros")</f>
        <v>Municípios</v>
      </c>
      <c r="L14063" s="2">
        <f t="shared" si="658"/>
        <v>2019</v>
      </c>
      <c r="M14063">
        <f t="shared" si="659"/>
        <v>50</v>
      </c>
    </row>
    <row r="14064" spans="1:13" x14ac:dyDescent="0.35">
      <c r="A14064" t="s">
        <v>673</v>
      </c>
      <c r="B14064">
        <v>503584215</v>
      </c>
      <c r="C14064">
        <v>181040</v>
      </c>
      <c r="E14064" s="1">
        <v>43811.779479166667</v>
      </c>
      <c r="F14064">
        <v>1</v>
      </c>
      <c r="G14064" t="s">
        <v>33</v>
      </c>
      <c r="H14064">
        <v>400</v>
      </c>
      <c r="J14064" s="2">
        <f t="shared" si="657"/>
        <v>1</v>
      </c>
      <c r="K14064" s="2" t="str">
        <f>IFERROR(VLOOKUP(A14064,Aux!A:B,2,0),"Outros")</f>
        <v>Outros</v>
      </c>
      <c r="L14064" s="2">
        <f t="shared" si="658"/>
        <v>2019</v>
      </c>
      <c r="M14064">
        <f t="shared" si="659"/>
        <v>50</v>
      </c>
    </row>
    <row r="14065" spans="1:13" x14ac:dyDescent="0.35">
      <c r="A14065" t="s">
        <v>118</v>
      </c>
      <c r="B14065">
        <v>680015019</v>
      </c>
      <c r="C14065">
        <v>181041</v>
      </c>
      <c r="D14065" t="s">
        <v>11657</v>
      </c>
      <c r="E14065" s="1">
        <v>43812.366180555553</v>
      </c>
      <c r="F14065">
        <v>3</v>
      </c>
      <c r="G14065" t="s">
        <v>1146</v>
      </c>
      <c r="H14065">
        <v>300</v>
      </c>
      <c r="I14065" s="1">
        <v>43860.999305555553</v>
      </c>
      <c r="J14065" s="2">
        <f t="shared" si="657"/>
        <v>1</v>
      </c>
      <c r="K14065" s="2" t="str">
        <f>IFERROR(VLOOKUP(A14065,Aux!A:B,2,0),"Outros")</f>
        <v>Águas e resíduos</v>
      </c>
      <c r="L14065" s="2">
        <f t="shared" si="658"/>
        <v>2019</v>
      </c>
      <c r="M14065">
        <f t="shared" si="659"/>
        <v>50</v>
      </c>
    </row>
    <row r="14066" spans="1:13" x14ac:dyDescent="0.35">
      <c r="A14066" t="s">
        <v>578</v>
      </c>
      <c r="B14066">
        <v>501112049</v>
      </c>
      <c r="C14066">
        <v>181042</v>
      </c>
      <c r="D14066" t="s">
        <v>11213</v>
      </c>
      <c r="E14066" s="1">
        <v>43812.368020833332</v>
      </c>
      <c r="F14066">
        <v>1</v>
      </c>
      <c r="G14066" t="s">
        <v>7119</v>
      </c>
      <c r="H14066">
        <v>340</v>
      </c>
      <c r="I14066" s="1">
        <v>43815.6875</v>
      </c>
      <c r="J14066" s="2">
        <f t="shared" si="657"/>
        <v>1</v>
      </c>
      <c r="K14066" s="2" t="str">
        <f>IFERROR(VLOOKUP(A14066,Aux!A:B,2,0),"Outros")</f>
        <v>Municípios</v>
      </c>
      <c r="L14066" s="2">
        <f t="shared" si="658"/>
        <v>2019</v>
      </c>
      <c r="M14066">
        <f t="shared" si="659"/>
        <v>50</v>
      </c>
    </row>
    <row r="14067" spans="1:13" x14ac:dyDescent="0.35">
      <c r="A14067" t="s">
        <v>12</v>
      </c>
      <c r="B14067">
        <v>508481287</v>
      </c>
      <c r="C14067">
        <v>181043</v>
      </c>
      <c r="D14067" t="s">
        <v>11444</v>
      </c>
      <c r="E14067" s="1">
        <v>43812.383761574078</v>
      </c>
      <c r="F14067">
        <v>13</v>
      </c>
      <c r="G14067" t="s">
        <v>14</v>
      </c>
      <c r="H14067">
        <v>360</v>
      </c>
      <c r="I14067" s="1">
        <v>43819.708333333336</v>
      </c>
      <c r="J14067" s="2">
        <f t="shared" si="657"/>
        <v>1</v>
      </c>
      <c r="K14067" s="2" t="str">
        <f>IFERROR(VLOOKUP(A14067,Aux!A:B,2,0),"Outros")</f>
        <v>Hospitais</v>
      </c>
      <c r="L14067" s="2">
        <f t="shared" si="658"/>
        <v>2019</v>
      </c>
      <c r="M14067">
        <f t="shared" si="659"/>
        <v>50</v>
      </c>
    </row>
    <row r="14068" spans="1:13" x14ac:dyDescent="0.35">
      <c r="A14068" t="s">
        <v>125</v>
      </c>
      <c r="B14068">
        <v>501290206</v>
      </c>
      <c r="C14068">
        <v>181044</v>
      </c>
      <c r="D14068" t="s">
        <v>11569</v>
      </c>
      <c r="E14068" s="1">
        <v>43812.395636574074</v>
      </c>
      <c r="F14068">
        <v>13</v>
      </c>
      <c r="G14068" t="s">
        <v>659</v>
      </c>
      <c r="H14068">
        <v>340</v>
      </c>
      <c r="I14068" s="1">
        <v>43836.708333333336</v>
      </c>
      <c r="J14068" s="2">
        <f t="shared" si="657"/>
        <v>1</v>
      </c>
      <c r="K14068" s="2" t="str">
        <f>IFERROR(VLOOKUP(A14068,Aux!A:B,2,0),"Outros")</f>
        <v>Municípios</v>
      </c>
      <c r="L14068" s="2">
        <f t="shared" si="658"/>
        <v>2019</v>
      </c>
      <c r="M14068">
        <f t="shared" si="659"/>
        <v>50</v>
      </c>
    </row>
    <row r="14069" spans="1:13" x14ac:dyDescent="0.35">
      <c r="A14069" t="s">
        <v>92</v>
      </c>
      <c r="B14069">
        <v>506037258</v>
      </c>
      <c r="C14069">
        <v>181045</v>
      </c>
      <c r="D14069" t="s">
        <v>11658</v>
      </c>
      <c r="E14069" s="1">
        <v>43812.39980324074</v>
      </c>
      <c r="F14069">
        <v>3</v>
      </c>
      <c r="G14069" t="s">
        <v>476</v>
      </c>
      <c r="H14069">
        <v>5</v>
      </c>
      <c r="I14069" s="1">
        <v>43822.708333333336</v>
      </c>
      <c r="J14069" s="2">
        <f t="shared" si="657"/>
        <v>1</v>
      </c>
      <c r="K14069" s="2" t="str">
        <f>IFERROR(VLOOKUP(A14069,Aux!A:B,2,0),"Outros")</f>
        <v>Municípios</v>
      </c>
      <c r="L14069" s="2">
        <f t="shared" si="658"/>
        <v>2019</v>
      </c>
      <c r="M14069">
        <f t="shared" si="659"/>
        <v>50</v>
      </c>
    </row>
    <row r="14070" spans="1:13" x14ac:dyDescent="0.35">
      <c r="A14070" t="s">
        <v>9</v>
      </c>
      <c r="B14070">
        <v>506673626</v>
      </c>
      <c r="C14070">
        <v>181046</v>
      </c>
      <c r="D14070" t="s">
        <v>2086</v>
      </c>
      <c r="E14070" s="1">
        <v>43812.400462962964</v>
      </c>
      <c r="F14070">
        <v>3</v>
      </c>
      <c r="G14070" t="s">
        <v>11</v>
      </c>
      <c r="H14070">
        <v>400</v>
      </c>
      <c r="I14070" s="1">
        <v>43396.979166666664</v>
      </c>
      <c r="J14070" s="2">
        <f t="shared" si="657"/>
        <v>1</v>
      </c>
      <c r="K14070" s="2" t="str">
        <f>IFERROR(VLOOKUP(A14070,Aux!A:B,2,0),"Outros")</f>
        <v>Municípios</v>
      </c>
      <c r="L14070" s="2">
        <f t="shared" si="658"/>
        <v>2019</v>
      </c>
      <c r="M14070">
        <f t="shared" si="659"/>
        <v>50</v>
      </c>
    </row>
    <row r="14071" spans="1:13" x14ac:dyDescent="0.35">
      <c r="A14071" t="s">
        <v>465</v>
      </c>
      <c r="B14071">
        <v>600084779</v>
      </c>
      <c r="C14071">
        <v>181047</v>
      </c>
      <c r="D14071" t="s">
        <v>11353</v>
      </c>
      <c r="E14071" s="1">
        <v>43812.401909722219</v>
      </c>
      <c r="F14071">
        <v>4</v>
      </c>
      <c r="G14071" t="s">
        <v>33</v>
      </c>
      <c r="H14071">
        <v>340</v>
      </c>
      <c r="I14071" s="1">
        <v>43815.666666666664</v>
      </c>
      <c r="J14071" s="2">
        <f t="shared" si="657"/>
        <v>1</v>
      </c>
      <c r="K14071" s="2" t="str">
        <f>IFERROR(VLOOKUP(A14071,Aux!A:B,2,0),"Outros")</f>
        <v>Outros</v>
      </c>
      <c r="L14071" s="2">
        <f t="shared" si="658"/>
        <v>2019</v>
      </c>
      <c r="M14071">
        <f t="shared" si="659"/>
        <v>50</v>
      </c>
    </row>
    <row r="14072" spans="1:13" x14ac:dyDescent="0.35">
      <c r="A14072" t="s">
        <v>71</v>
      </c>
      <c r="B14072">
        <v>500051054</v>
      </c>
      <c r="C14072">
        <v>181049</v>
      </c>
      <c r="D14072" t="s">
        <v>11618</v>
      </c>
      <c r="E14072" s="1">
        <v>43812.40697916667</v>
      </c>
      <c r="F14072">
        <v>13</v>
      </c>
      <c r="G14072" t="s">
        <v>1398</v>
      </c>
      <c r="H14072">
        <v>340</v>
      </c>
      <c r="I14072" s="1">
        <v>43834.791666666664</v>
      </c>
      <c r="J14072" s="2">
        <f t="shared" si="657"/>
        <v>1</v>
      </c>
      <c r="K14072" s="2" t="str">
        <f>IFERROR(VLOOKUP(A14072,Aux!A:B,2,0),"Outros")</f>
        <v>Municípios</v>
      </c>
      <c r="L14072" s="2">
        <f t="shared" si="658"/>
        <v>2019</v>
      </c>
      <c r="M14072">
        <f t="shared" si="659"/>
        <v>50</v>
      </c>
    </row>
    <row r="14073" spans="1:13" x14ac:dyDescent="0.35">
      <c r="A14073" t="s">
        <v>122</v>
      </c>
      <c r="B14073">
        <v>506173968</v>
      </c>
      <c r="C14073">
        <v>181050</v>
      </c>
      <c r="D14073" t="s">
        <v>11162</v>
      </c>
      <c r="E14073" s="1">
        <v>43812.428831018522</v>
      </c>
      <c r="F14073">
        <v>13</v>
      </c>
      <c r="G14073" t="s">
        <v>2796</v>
      </c>
      <c r="H14073">
        <v>340</v>
      </c>
      <c r="I14073" s="1">
        <v>43818.708333333336</v>
      </c>
      <c r="J14073" s="2">
        <f t="shared" si="657"/>
        <v>1</v>
      </c>
      <c r="K14073" s="2" t="str">
        <f>IFERROR(VLOOKUP(A14073,Aux!A:B,2,0),"Outros")</f>
        <v>Municípios</v>
      </c>
      <c r="L14073" s="2">
        <f t="shared" si="658"/>
        <v>2019</v>
      </c>
      <c r="M14073">
        <f t="shared" si="659"/>
        <v>50</v>
      </c>
    </row>
    <row r="14074" spans="1:13" x14ac:dyDescent="0.35">
      <c r="A14074" t="s">
        <v>724</v>
      </c>
      <c r="B14074">
        <v>501273433</v>
      </c>
      <c r="C14074">
        <v>181051</v>
      </c>
      <c r="D14074" t="s">
        <v>9113</v>
      </c>
      <c r="E14074" s="1">
        <v>43812.434537037036</v>
      </c>
      <c r="F14074">
        <v>3</v>
      </c>
      <c r="G14074" t="s">
        <v>1550</v>
      </c>
      <c r="H14074">
        <v>340</v>
      </c>
      <c r="I14074" s="1">
        <v>43829.999305555553</v>
      </c>
      <c r="J14074" s="2">
        <f t="shared" si="657"/>
        <v>1</v>
      </c>
      <c r="K14074" s="2" t="str">
        <f>IFERROR(VLOOKUP(A14074,Aux!A:B,2,0),"Outros")</f>
        <v>Municípios</v>
      </c>
      <c r="L14074" s="2">
        <f t="shared" si="658"/>
        <v>2019</v>
      </c>
      <c r="M14074">
        <f t="shared" si="659"/>
        <v>50</v>
      </c>
    </row>
    <row r="14075" spans="1:13" x14ac:dyDescent="0.35">
      <c r="A14075" t="s">
        <v>63</v>
      </c>
      <c r="B14075">
        <v>502098139</v>
      </c>
      <c r="C14075">
        <v>181052</v>
      </c>
      <c r="E14075" s="1">
        <v>43812.435995370368</v>
      </c>
      <c r="F14075">
        <v>13</v>
      </c>
      <c r="G14075" t="s">
        <v>33</v>
      </c>
      <c r="H14075">
        <v>400</v>
      </c>
      <c r="J14075" s="2">
        <f t="shared" si="657"/>
        <v>1</v>
      </c>
      <c r="K14075" s="2" t="str">
        <f>IFERROR(VLOOKUP(A14075,Aux!A:B,2,0),"Outros")</f>
        <v>Municípios</v>
      </c>
      <c r="L14075" s="2">
        <f t="shared" si="658"/>
        <v>2019</v>
      </c>
      <c r="M14075">
        <f t="shared" si="659"/>
        <v>50</v>
      </c>
    </row>
    <row r="14076" spans="1:13" x14ac:dyDescent="0.35">
      <c r="A14076" t="s">
        <v>81</v>
      </c>
      <c r="B14076">
        <v>506780902</v>
      </c>
      <c r="C14076">
        <v>181053</v>
      </c>
      <c r="D14076" t="s">
        <v>11445</v>
      </c>
      <c r="E14076" s="1">
        <v>43812.435995370368</v>
      </c>
      <c r="F14076">
        <v>3</v>
      </c>
      <c r="G14076" t="s">
        <v>83</v>
      </c>
      <c r="H14076">
        <v>5</v>
      </c>
      <c r="I14076" s="1">
        <v>43822.999305555553</v>
      </c>
      <c r="J14076" s="2">
        <f t="shared" si="657"/>
        <v>1</v>
      </c>
      <c r="K14076" s="2" t="str">
        <f>IFERROR(VLOOKUP(A14076,Aux!A:B,2,0),"Outros")</f>
        <v>Municípios</v>
      </c>
      <c r="L14076" s="2">
        <f t="shared" si="658"/>
        <v>2019</v>
      </c>
      <c r="M14076">
        <f t="shared" si="659"/>
        <v>50</v>
      </c>
    </row>
    <row r="14077" spans="1:13" x14ac:dyDescent="0.35">
      <c r="A14077" t="s">
        <v>12</v>
      </c>
      <c r="B14077">
        <v>508481287</v>
      </c>
      <c r="C14077">
        <v>181054</v>
      </c>
      <c r="D14077" t="s">
        <v>11397</v>
      </c>
      <c r="E14077" s="1">
        <v>43812.437048611115</v>
      </c>
      <c r="F14077">
        <v>1</v>
      </c>
      <c r="G14077" t="s">
        <v>14</v>
      </c>
      <c r="H14077">
        <v>360</v>
      </c>
      <c r="I14077" s="1">
        <v>43817.708333333336</v>
      </c>
      <c r="J14077" s="2">
        <f t="shared" si="657"/>
        <v>1</v>
      </c>
      <c r="K14077" s="2" t="str">
        <f>IFERROR(VLOOKUP(A14077,Aux!A:B,2,0),"Outros")</f>
        <v>Hospitais</v>
      </c>
      <c r="L14077" s="2">
        <f t="shared" si="658"/>
        <v>2019</v>
      </c>
      <c r="M14077">
        <f t="shared" si="659"/>
        <v>50</v>
      </c>
    </row>
    <row r="14078" spans="1:13" x14ac:dyDescent="0.35">
      <c r="A14078" t="s">
        <v>267</v>
      </c>
      <c r="B14078">
        <v>505307685</v>
      </c>
      <c r="C14078">
        <v>181055</v>
      </c>
      <c r="D14078" t="s">
        <v>11354</v>
      </c>
      <c r="E14078" s="1">
        <v>43812.440196759257</v>
      </c>
      <c r="F14078">
        <v>1</v>
      </c>
      <c r="G14078" t="s">
        <v>1330</v>
      </c>
      <c r="H14078">
        <v>360</v>
      </c>
      <c r="I14078" s="1">
        <v>43822.999305555553</v>
      </c>
      <c r="J14078" s="2">
        <f t="shared" si="657"/>
        <v>1</v>
      </c>
      <c r="K14078" s="2" t="str">
        <f>IFERROR(VLOOKUP(A14078,Aux!A:B,2,0),"Outros")</f>
        <v>Municípios</v>
      </c>
      <c r="L14078" s="2">
        <f t="shared" si="658"/>
        <v>2019</v>
      </c>
      <c r="M14078">
        <f t="shared" si="659"/>
        <v>50</v>
      </c>
    </row>
    <row r="14079" spans="1:13" x14ac:dyDescent="0.35">
      <c r="A14079" t="s">
        <v>150</v>
      </c>
      <c r="B14079">
        <v>505309939</v>
      </c>
      <c r="C14079">
        <v>181056</v>
      </c>
      <c r="D14079" t="s">
        <v>11446</v>
      </c>
      <c r="E14079" s="1">
        <v>43812.442499999997</v>
      </c>
      <c r="F14079">
        <v>13</v>
      </c>
      <c r="G14079" t="s">
        <v>152</v>
      </c>
      <c r="H14079">
        <v>360</v>
      </c>
      <c r="I14079" s="1">
        <v>43819.6875</v>
      </c>
      <c r="J14079" s="2">
        <f t="shared" si="657"/>
        <v>1</v>
      </c>
      <c r="K14079" s="2" t="str">
        <f>IFERROR(VLOOKUP(A14079,Aux!A:B,2,0),"Outros")</f>
        <v>Municípios</v>
      </c>
      <c r="L14079" s="2">
        <f t="shared" si="658"/>
        <v>2019</v>
      </c>
      <c r="M14079">
        <f t="shared" si="659"/>
        <v>50</v>
      </c>
    </row>
    <row r="14080" spans="1:13" x14ac:dyDescent="0.35">
      <c r="A14080" t="s">
        <v>150</v>
      </c>
      <c r="B14080">
        <v>505309939</v>
      </c>
      <c r="C14080">
        <v>181057</v>
      </c>
      <c r="D14080" t="s">
        <v>11026</v>
      </c>
      <c r="E14080" s="1">
        <v>43812.443599537037</v>
      </c>
      <c r="F14080">
        <v>3</v>
      </c>
      <c r="G14080" t="s">
        <v>152</v>
      </c>
      <c r="H14080">
        <v>220</v>
      </c>
      <c r="I14080" s="1">
        <v>43842.708333333336</v>
      </c>
      <c r="J14080" s="2">
        <f t="shared" si="657"/>
        <v>1</v>
      </c>
      <c r="K14080" s="2" t="str">
        <f>IFERROR(VLOOKUP(A14080,Aux!A:B,2,0),"Outros")</f>
        <v>Municípios</v>
      </c>
      <c r="L14080" s="2">
        <f t="shared" si="658"/>
        <v>2019</v>
      </c>
      <c r="M14080">
        <f t="shared" si="659"/>
        <v>50</v>
      </c>
    </row>
    <row r="14081" spans="1:13" x14ac:dyDescent="0.35">
      <c r="A14081" t="s">
        <v>157</v>
      </c>
      <c r="B14081">
        <v>500122237</v>
      </c>
      <c r="C14081">
        <v>181058</v>
      </c>
      <c r="D14081" t="s">
        <v>11235</v>
      </c>
      <c r="E14081" s="1">
        <v>43812.44458333333</v>
      </c>
      <c r="F14081">
        <v>4</v>
      </c>
      <c r="G14081" t="s">
        <v>33</v>
      </c>
      <c r="H14081">
        <v>5</v>
      </c>
      <c r="I14081" s="1">
        <v>43816.5</v>
      </c>
      <c r="J14081" s="2">
        <f t="shared" si="657"/>
        <v>1</v>
      </c>
      <c r="K14081" s="2" t="str">
        <f>IFERROR(VLOOKUP(A14081,Aux!A:B,2,0),"Outros")</f>
        <v>Outros</v>
      </c>
      <c r="L14081" s="2">
        <f t="shared" si="658"/>
        <v>2019</v>
      </c>
      <c r="M14081">
        <f t="shared" si="659"/>
        <v>50</v>
      </c>
    </row>
    <row r="14082" spans="1:13" x14ac:dyDescent="0.35">
      <c r="A14082" t="s">
        <v>12</v>
      </c>
      <c r="B14082">
        <v>508481287</v>
      </c>
      <c r="C14082">
        <v>181059</v>
      </c>
      <c r="D14082" t="s">
        <v>11214</v>
      </c>
      <c r="E14082" s="1">
        <v>43812.452696759261</v>
      </c>
      <c r="F14082">
        <v>1</v>
      </c>
      <c r="G14082" t="s">
        <v>14</v>
      </c>
      <c r="H14082">
        <v>360</v>
      </c>
      <c r="I14082" s="1">
        <v>43817.708333333336</v>
      </c>
      <c r="J14082" s="2">
        <f t="shared" ref="J14082:J14145" si="660">IF(C14082=C14081,"",1)</f>
        <v>1</v>
      </c>
      <c r="K14082" s="2" t="str">
        <f>IFERROR(VLOOKUP(A14082,Aux!A:B,2,0),"Outros")</f>
        <v>Hospitais</v>
      </c>
      <c r="L14082" s="2">
        <f t="shared" ref="L14082:L14145" si="661">YEAR(E14082)</f>
        <v>2019</v>
      </c>
      <c r="M14082">
        <f t="shared" ref="M14082:M14145" si="662">WEEKNUM(E14082)</f>
        <v>50</v>
      </c>
    </row>
    <row r="14083" spans="1:13" x14ac:dyDescent="0.35">
      <c r="A14083" t="s">
        <v>2141</v>
      </c>
      <c r="B14083">
        <v>502971096</v>
      </c>
      <c r="C14083">
        <v>181060</v>
      </c>
      <c r="E14083" s="1">
        <v>43812.456469907411</v>
      </c>
      <c r="F14083">
        <v>3</v>
      </c>
      <c r="G14083" t="s">
        <v>33</v>
      </c>
      <c r="H14083">
        <v>1</v>
      </c>
      <c r="J14083" s="2">
        <f t="shared" si="660"/>
        <v>1</v>
      </c>
      <c r="K14083" s="2" t="str">
        <f>IFERROR(VLOOKUP(A14083,Aux!A:B,2,0),"Outros")</f>
        <v>Municípios</v>
      </c>
      <c r="L14083" s="2">
        <f t="shared" si="661"/>
        <v>2019</v>
      </c>
      <c r="M14083">
        <f t="shared" si="662"/>
        <v>50</v>
      </c>
    </row>
    <row r="14084" spans="1:13" x14ac:dyDescent="0.35">
      <c r="A14084" t="s">
        <v>296</v>
      </c>
      <c r="B14084">
        <v>507396081</v>
      </c>
      <c r="C14084">
        <v>181061</v>
      </c>
      <c r="D14084" t="s">
        <v>11659</v>
      </c>
      <c r="E14084" s="1">
        <v>43812.463773148149</v>
      </c>
      <c r="F14084">
        <v>13</v>
      </c>
      <c r="G14084" t="s">
        <v>605</v>
      </c>
      <c r="H14084">
        <v>340</v>
      </c>
      <c r="I14084" s="1">
        <v>43818.999305555553</v>
      </c>
      <c r="J14084" s="2">
        <f t="shared" si="660"/>
        <v>1</v>
      </c>
      <c r="K14084" s="2" t="str">
        <f>IFERROR(VLOOKUP(A14084,Aux!A:B,2,0),"Outros")</f>
        <v>Municípios</v>
      </c>
      <c r="L14084" s="2">
        <f t="shared" si="661"/>
        <v>2019</v>
      </c>
      <c r="M14084">
        <f t="shared" si="662"/>
        <v>50</v>
      </c>
    </row>
    <row r="14085" spans="1:13" x14ac:dyDescent="0.35">
      <c r="A14085" t="s">
        <v>9</v>
      </c>
      <c r="B14085">
        <v>506673626</v>
      </c>
      <c r="C14085">
        <v>181062</v>
      </c>
      <c r="D14085" t="s">
        <v>6874</v>
      </c>
      <c r="E14085" s="1">
        <v>43812.463888888888</v>
      </c>
      <c r="F14085">
        <v>1</v>
      </c>
      <c r="G14085" t="s">
        <v>11</v>
      </c>
      <c r="H14085">
        <v>360</v>
      </c>
      <c r="I14085" s="1">
        <v>43818.999305555553</v>
      </c>
      <c r="J14085" s="2">
        <f t="shared" si="660"/>
        <v>1</v>
      </c>
      <c r="K14085" s="2" t="str">
        <f>IFERROR(VLOOKUP(A14085,Aux!A:B,2,0),"Outros")</f>
        <v>Municípios</v>
      </c>
      <c r="L14085" s="2">
        <f t="shared" si="661"/>
        <v>2019</v>
      </c>
      <c r="M14085">
        <f t="shared" si="662"/>
        <v>50</v>
      </c>
    </row>
    <row r="14086" spans="1:13" x14ac:dyDescent="0.35">
      <c r="A14086" t="s">
        <v>628</v>
      </c>
      <c r="B14086">
        <v>501258027</v>
      </c>
      <c r="C14086">
        <v>181063</v>
      </c>
      <c r="D14086" t="s">
        <v>11696</v>
      </c>
      <c r="E14086" s="1">
        <v>43812.472013888888</v>
      </c>
      <c r="F14086">
        <v>13</v>
      </c>
      <c r="G14086" t="s">
        <v>759</v>
      </c>
      <c r="H14086">
        <v>340</v>
      </c>
      <c r="I14086" s="1">
        <v>43817.999305555553</v>
      </c>
      <c r="J14086" s="2">
        <f t="shared" si="660"/>
        <v>1</v>
      </c>
      <c r="K14086" s="2" t="str">
        <f>IFERROR(VLOOKUP(A14086,Aux!A:B,2,0),"Outros")</f>
        <v>Municípios</v>
      </c>
      <c r="L14086" s="2">
        <f t="shared" si="661"/>
        <v>2019</v>
      </c>
      <c r="M14086">
        <f t="shared" si="662"/>
        <v>50</v>
      </c>
    </row>
    <row r="14087" spans="1:13" x14ac:dyDescent="0.35">
      <c r="A14087" t="s">
        <v>125</v>
      </c>
      <c r="B14087">
        <v>501290206</v>
      </c>
      <c r="C14087">
        <v>181064</v>
      </c>
      <c r="D14087" t="s">
        <v>11447</v>
      </c>
      <c r="E14087" s="1">
        <v>43812.487974537034</v>
      </c>
      <c r="F14087">
        <v>3</v>
      </c>
      <c r="G14087" t="s">
        <v>11448</v>
      </c>
      <c r="H14087">
        <v>360</v>
      </c>
      <c r="I14087" s="1">
        <v>43843.999305555553</v>
      </c>
      <c r="J14087" s="2">
        <f t="shared" si="660"/>
        <v>1</v>
      </c>
      <c r="K14087" s="2" t="str">
        <f>IFERROR(VLOOKUP(A14087,Aux!A:B,2,0),"Outros")</f>
        <v>Municípios</v>
      </c>
      <c r="L14087" s="2">
        <f t="shared" si="661"/>
        <v>2019</v>
      </c>
      <c r="M14087">
        <f t="shared" si="662"/>
        <v>50</v>
      </c>
    </row>
    <row r="14088" spans="1:13" x14ac:dyDescent="0.35">
      <c r="A14088" t="s">
        <v>795</v>
      </c>
      <c r="B14088">
        <v>501692983</v>
      </c>
      <c r="C14088">
        <v>181065</v>
      </c>
      <c r="D14088" t="s">
        <v>11748</v>
      </c>
      <c r="E14088" s="1">
        <v>43812.504583333335</v>
      </c>
      <c r="F14088">
        <v>5</v>
      </c>
      <c r="G14088" t="s">
        <v>5833</v>
      </c>
      <c r="H14088">
        <v>340</v>
      </c>
      <c r="I14088" s="1">
        <v>43853.708333333336</v>
      </c>
      <c r="J14088" s="2">
        <f t="shared" si="660"/>
        <v>1</v>
      </c>
      <c r="K14088" s="2" t="str">
        <f>IFERROR(VLOOKUP(A14088,Aux!A:B,2,0),"Outros")</f>
        <v>Outros</v>
      </c>
      <c r="L14088" s="2">
        <f t="shared" si="661"/>
        <v>2019</v>
      </c>
      <c r="M14088">
        <f t="shared" si="662"/>
        <v>50</v>
      </c>
    </row>
    <row r="14089" spans="1:13" x14ac:dyDescent="0.35">
      <c r="A14089" t="s">
        <v>48</v>
      </c>
      <c r="B14089">
        <v>503035416</v>
      </c>
      <c r="C14089">
        <v>181066</v>
      </c>
      <c r="D14089" t="s">
        <v>11449</v>
      </c>
      <c r="E14089" s="1">
        <v>43812.507199074076</v>
      </c>
      <c r="F14089">
        <v>1</v>
      </c>
      <c r="G14089" t="s">
        <v>33</v>
      </c>
      <c r="H14089">
        <v>300</v>
      </c>
      <c r="I14089" s="1">
        <v>43815.708333333336</v>
      </c>
      <c r="J14089" s="2">
        <f t="shared" si="660"/>
        <v>1</v>
      </c>
      <c r="K14089" s="2" t="str">
        <f>IFERROR(VLOOKUP(A14089,Aux!A:B,2,0),"Outros")</f>
        <v>Hospitais</v>
      </c>
      <c r="L14089" s="2">
        <f t="shared" si="661"/>
        <v>2019</v>
      </c>
      <c r="M14089">
        <f t="shared" si="662"/>
        <v>50</v>
      </c>
    </row>
    <row r="14090" spans="1:13" x14ac:dyDescent="0.35">
      <c r="A14090" t="s">
        <v>311</v>
      </c>
      <c r="B14090">
        <v>680017550</v>
      </c>
      <c r="C14090">
        <v>181068</v>
      </c>
      <c r="D14090" t="s">
        <v>11215</v>
      </c>
      <c r="E14090" s="1">
        <v>43812.522013888891</v>
      </c>
      <c r="F14090">
        <v>3</v>
      </c>
      <c r="G14090" t="s">
        <v>924</v>
      </c>
      <c r="H14090">
        <v>340</v>
      </c>
      <c r="I14090" s="1">
        <v>43833.625</v>
      </c>
      <c r="J14090" s="2">
        <f t="shared" si="660"/>
        <v>1</v>
      </c>
      <c r="K14090" s="2" t="str">
        <f>IFERROR(VLOOKUP(A14090,Aux!A:B,2,0),"Outros")</f>
        <v>Águas e resíduos</v>
      </c>
      <c r="L14090" s="2">
        <f t="shared" si="661"/>
        <v>2019</v>
      </c>
      <c r="M14090">
        <f t="shared" si="662"/>
        <v>50</v>
      </c>
    </row>
    <row r="14091" spans="1:13" x14ac:dyDescent="0.35">
      <c r="A14091" t="s">
        <v>673</v>
      </c>
      <c r="B14091">
        <v>503584215</v>
      </c>
      <c r="C14091">
        <v>181069</v>
      </c>
      <c r="D14091" t="s">
        <v>11697</v>
      </c>
      <c r="E14091" s="1">
        <v>43812.540231481478</v>
      </c>
      <c r="F14091">
        <v>3</v>
      </c>
      <c r="G14091" t="s">
        <v>33</v>
      </c>
      <c r="H14091">
        <v>220</v>
      </c>
      <c r="I14091" s="1">
        <v>43915.999305555553</v>
      </c>
      <c r="J14091" s="2">
        <f t="shared" si="660"/>
        <v>1</v>
      </c>
      <c r="K14091" s="2" t="str">
        <f>IFERROR(VLOOKUP(A14091,Aux!A:B,2,0),"Outros")</f>
        <v>Outros</v>
      </c>
      <c r="L14091" s="2">
        <f t="shared" si="661"/>
        <v>2019</v>
      </c>
      <c r="M14091">
        <f t="shared" si="662"/>
        <v>50</v>
      </c>
    </row>
    <row r="14092" spans="1:13" x14ac:dyDescent="0.35">
      <c r="A14092" t="s">
        <v>12</v>
      </c>
      <c r="B14092">
        <v>508481287</v>
      </c>
      <c r="C14092">
        <v>181070</v>
      </c>
      <c r="D14092" t="s">
        <v>11450</v>
      </c>
      <c r="E14092" s="1">
        <v>43812.563900462963</v>
      </c>
      <c r="F14092">
        <v>13</v>
      </c>
      <c r="G14092" t="s">
        <v>14</v>
      </c>
      <c r="H14092">
        <v>340</v>
      </c>
      <c r="I14092" s="1">
        <v>43826.708333333336</v>
      </c>
      <c r="J14092" s="2">
        <f t="shared" si="660"/>
        <v>1</v>
      </c>
      <c r="K14092" s="2" t="str">
        <f>IFERROR(VLOOKUP(A14092,Aux!A:B,2,0),"Outros")</f>
        <v>Hospitais</v>
      </c>
      <c r="L14092" s="2">
        <f t="shared" si="661"/>
        <v>2019</v>
      </c>
      <c r="M14092">
        <f t="shared" si="662"/>
        <v>50</v>
      </c>
    </row>
    <row r="14093" spans="1:13" x14ac:dyDescent="0.35">
      <c r="A14093" t="s">
        <v>226</v>
      </c>
      <c r="B14093">
        <v>506792382</v>
      </c>
      <c r="C14093">
        <v>181074</v>
      </c>
      <c r="E14093" s="1">
        <v>43812.588252314818</v>
      </c>
      <c r="F14093">
        <v>13</v>
      </c>
      <c r="G14093" t="s">
        <v>33</v>
      </c>
      <c r="H14093">
        <v>400</v>
      </c>
      <c r="J14093" s="2">
        <f t="shared" si="660"/>
        <v>1</v>
      </c>
      <c r="K14093" s="2" t="str">
        <f>IFERROR(VLOOKUP(A14093,Aux!A:B,2,0),"Outros")</f>
        <v>Municípios</v>
      </c>
      <c r="L14093" s="2">
        <f t="shared" si="661"/>
        <v>2019</v>
      </c>
      <c r="M14093">
        <f t="shared" si="662"/>
        <v>50</v>
      </c>
    </row>
    <row r="14094" spans="1:13" x14ac:dyDescent="0.35">
      <c r="A14094" t="s">
        <v>177</v>
      </c>
      <c r="B14094">
        <v>506609553</v>
      </c>
      <c r="C14094">
        <v>181075</v>
      </c>
      <c r="D14094" t="s">
        <v>11216</v>
      </c>
      <c r="E14094" s="1">
        <v>43812.588425925926</v>
      </c>
      <c r="F14094">
        <v>3</v>
      </c>
      <c r="G14094" t="s">
        <v>179</v>
      </c>
      <c r="H14094">
        <v>340</v>
      </c>
      <c r="I14094" s="1">
        <v>43822.999305555553</v>
      </c>
      <c r="J14094" s="2">
        <f t="shared" si="660"/>
        <v>1</v>
      </c>
      <c r="K14094" s="2" t="str">
        <f>IFERROR(VLOOKUP(A14094,Aux!A:B,2,0),"Outros")</f>
        <v>Municípios</v>
      </c>
      <c r="L14094" s="2">
        <f t="shared" si="661"/>
        <v>2019</v>
      </c>
      <c r="M14094">
        <f t="shared" si="662"/>
        <v>50</v>
      </c>
    </row>
    <row r="14095" spans="1:13" x14ac:dyDescent="0.35">
      <c r="A14095" t="s">
        <v>143</v>
      </c>
      <c r="B14095">
        <v>506801969</v>
      </c>
      <c r="C14095">
        <v>181080</v>
      </c>
      <c r="E14095" s="1">
        <v>43812.60087962963</v>
      </c>
      <c r="F14095">
        <v>13</v>
      </c>
      <c r="G14095" t="s">
        <v>33</v>
      </c>
      <c r="H14095">
        <v>400</v>
      </c>
      <c r="J14095" s="2">
        <f t="shared" si="660"/>
        <v>1</v>
      </c>
      <c r="K14095" s="2" t="str">
        <f>IFERROR(VLOOKUP(A14095,Aux!A:B,2,0),"Outros")</f>
        <v>Municípios</v>
      </c>
      <c r="L14095" s="2">
        <f t="shared" si="661"/>
        <v>2019</v>
      </c>
      <c r="M14095">
        <f t="shared" si="662"/>
        <v>50</v>
      </c>
    </row>
    <row r="14096" spans="1:13" x14ac:dyDescent="0.35">
      <c r="A14096" t="s">
        <v>296</v>
      </c>
      <c r="B14096">
        <v>507396081</v>
      </c>
      <c r="C14096">
        <v>181082</v>
      </c>
      <c r="D14096" t="s">
        <v>11071</v>
      </c>
      <c r="E14096" s="1">
        <v>43812.60392361111</v>
      </c>
      <c r="F14096">
        <v>13</v>
      </c>
      <c r="G14096" t="s">
        <v>605</v>
      </c>
      <c r="H14096">
        <v>360</v>
      </c>
      <c r="I14096" s="1">
        <v>43818.999305555553</v>
      </c>
      <c r="J14096" s="2">
        <f t="shared" si="660"/>
        <v>1</v>
      </c>
      <c r="K14096" s="2" t="str">
        <f>IFERROR(VLOOKUP(A14096,Aux!A:B,2,0),"Outros")</f>
        <v>Municípios</v>
      </c>
      <c r="L14096" s="2">
        <f t="shared" si="661"/>
        <v>2019</v>
      </c>
      <c r="M14096">
        <f t="shared" si="662"/>
        <v>50</v>
      </c>
    </row>
    <row r="14097" spans="1:13" x14ac:dyDescent="0.35">
      <c r="A14097" t="s">
        <v>150</v>
      </c>
      <c r="B14097">
        <v>505309939</v>
      </c>
      <c r="C14097">
        <v>181086</v>
      </c>
      <c r="D14097" t="s">
        <v>11072</v>
      </c>
      <c r="E14097" s="1">
        <v>43812.61446759259</v>
      </c>
      <c r="F14097">
        <v>13</v>
      </c>
      <c r="G14097" t="s">
        <v>152</v>
      </c>
      <c r="H14097">
        <v>360</v>
      </c>
      <c r="I14097" s="1">
        <v>43838.6875</v>
      </c>
      <c r="J14097" s="2">
        <f t="shared" si="660"/>
        <v>1</v>
      </c>
      <c r="K14097" s="2" t="str">
        <f>IFERROR(VLOOKUP(A14097,Aux!A:B,2,0),"Outros")</f>
        <v>Municípios</v>
      </c>
      <c r="L14097" s="2">
        <f t="shared" si="661"/>
        <v>2019</v>
      </c>
      <c r="M14097">
        <f t="shared" si="662"/>
        <v>50</v>
      </c>
    </row>
    <row r="14098" spans="1:13" x14ac:dyDescent="0.35">
      <c r="A14098" t="s">
        <v>105</v>
      </c>
      <c r="B14098">
        <v>503311332</v>
      </c>
      <c r="C14098">
        <v>181087</v>
      </c>
      <c r="D14098" t="s">
        <v>11500</v>
      </c>
      <c r="E14098" s="1">
        <v>43812.619814814818</v>
      </c>
      <c r="F14098">
        <v>1</v>
      </c>
      <c r="G14098" t="s">
        <v>107</v>
      </c>
      <c r="H14098">
        <v>5</v>
      </c>
      <c r="I14098" s="1">
        <v>43822.708333333336</v>
      </c>
      <c r="J14098" s="2">
        <f t="shared" si="660"/>
        <v>1</v>
      </c>
      <c r="K14098" s="2" t="str">
        <f>IFERROR(VLOOKUP(A14098,Aux!A:B,2,0),"Outros")</f>
        <v>Municípios</v>
      </c>
      <c r="L14098" s="2">
        <f t="shared" si="661"/>
        <v>2019</v>
      </c>
      <c r="M14098">
        <f t="shared" si="662"/>
        <v>50</v>
      </c>
    </row>
    <row r="14099" spans="1:13" x14ac:dyDescent="0.35">
      <c r="A14099" t="s">
        <v>196</v>
      </c>
      <c r="B14099">
        <v>512096481</v>
      </c>
      <c r="C14099">
        <v>181088</v>
      </c>
      <c r="D14099" t="s">
        <v>11073</v>
      </c>
      <c r="E14099" s="1">
        <v>43812.620196759257</v>
      </c>
      <c r="F14099">
        <v>1</v>
      </c>
      <c r="G14099" t="s">
        <v>6819</v>
      </c>
      <c r="H14099">
        <v>5</v>
      </c>
      <c r="I14099" s="1">
        <v>43830.75</v>
      </c>
      <c r="J14099" s="2">
        <f t="shared" si="660"/>
        <v>1</v>
      </c>
      <c r="K14099" s="2" t="str">
        <f>IFERROR(VLOOKUP(A14099,Aux!A:B,2,0),"Outros")</f>
        <v>Municípios</v>
      </c>
      <c r="L14099" s="2">
        <f t="shared" si="661"/>
        <v>2019</v>
      </c>
      <c r="M14099">
        <f t="shared" si="662"/>
        <v>50</v>
      </c>
    </row>
    <row r="14100" spans="1:13" x14ac:dyDescent="0.35">
      <c r="A14100" t="s">
        <v>140</v>
      </c>
      <c r="B14100">
        <v>506614913</v>
      </c>
      <c r="C14100">
        <v>181092</v>
      </c>
      <c r="D14100" t="s">
        <v>11316</v>
      </c>
      <c r="E14100" s="1">
        <v>43812.62400462963</v>
      </c>
      <c r="F14100">
        <v>1</v>
      </c>
      <c r="G14100" t="s">
        <v>149</v>
      </c>
      <c r="H14100">
        <v>360</v>
      </c>
      <c r="I14100" s="1">
        <v>43817.697916666664</v>
      </c>
      <c r="J14100" s="2">
        <f t="shared" si="660"/>
        <v>1</v>
      </c>
      <c r="K14100" s="2" t="str">
        <f>IFERROR(VLOOKUP(A14100,Aux!A:B,2,0),"Outros")</f>
        <v>Municípios</v>
      </c>
      <c r="L14100" s="2">
        <f t="shared" si="661"/>
        <v>2019</v>
      </c>
      <c r="M14100">
        <f t="shared" si="662"/>
        <v>50</v>
      </c>
    </row>
    <row r="14101" spans="1:13" x14ac:dyDescent="0.35">
      <c r="A14101" t="s">
        <v>8597</v>
      </c>
      <c r="B14101">
        <v>502683198</v>
      </c>
      <c r="C14101">
        <v>181095</v>
      </c>
      <c r="D14101" t="s">
        <v>11570</v>
      </c>
      <c r="E14101" s="1">
        <v>43812.644305555557</v>
      </c>
      <c r="F14101">
        <v>1</v>
      </c>
      <c r="G14101" t="s">
        <v>33</v>
      </c>
      <c r="H14101">
        <v>340</v>
      </c>
      <c r="I14101" s="1">
        <v>43818.999305555553</v>
      </c>
      <c r="J14101" s="2">
        <f t="shared" si="660"/>
        <v>1</v>
      </c>
      <c r="K14101" s="2" t="str">
        <f>IFERROR(VLOOKUP(A14101,Aux!A:B,2,0),"Outros")</f>
        <v>Outros</v>
      </c>
      <c r="L14101" s="2">
        <f t="shared" si="661"/>
        <v>2019</v>
      </c>
      <c r="M14101">
        <f t="shared" si="662"/>
        <v>50</v>
      </c>
    </row>
    <row r="14102" spans="1:13" x14ac:dyDescent="0.35">
      <c r="A14102" t="s">
        <v>795</v>
      </c>
      <c r="B14102">
        <v>501692983</v>
      </c>
      <c r="C14102">
        <v>181097</v>
      </c>
      <c r="D14102" t="s">
        <v>11571</v>
      </c>
      <c r="E14102" s="1">
        <v>43812.652604166666</v>
      </c>
      <c r="F14102">
        <v>1</v>
      </c>
      <c r="G14102" t="s">
        <v>870</v>
      </c>
      <c r="H14102">
        <v>340</v>
      </c>
      <c r="I14102" s="1">
        <v>43818.708333333336</v>
      </c>
      <c r="J14102" s="2">
        <f t="shared" si="660"/>
        <v>1</v>
      </c>
      <c r="K14102" s="2" t="str">
        <f>IFERROR(VLOOKUP(A14102,Aux!A:B,2,0),"Outros")</f>
        <v>Outros</v>
      </c>
      <c r="L14102" s="2">
        <f t="shared" si="661"/>
        <v>2019</v>
      </c>
      <c r="M14102">
        <f t="shared" si="662"/>
        <v>50</v>
      </c>
    </row>
    <row r="14103" spans="1:13" x14ac:dyDescent="0.35">
      <c r="A14103" t="s">
        <v>9</v>
      </c>
      <c r="B14103">
        <v>506673626</v>
      </c>
      <c r="C14103">
        <v>181098</v>
      </c>
      <c r="D14103" t="s">
        <v>11572</v>
      </c>
      <c r="E14103" s="1">
        <v>43812.655833333331</v>
      </c>
      <c r="F14103">
        <v>1</v>
      </c>
      <c r="G14103" t="s">
        <v>11</v>
      </c>
      <c r="H14103">
        <v>360</v>
      </c>
      <c r="I14103" s="1">
        <v>43817.999305555553</v>
      </c>
      <c r="J14103" s="2">
        <f t="shared" si="660"/>
        <v>1</v>
      </c>
      <c r="K14103" s="2" t="str">
        <f>IFERROR(VLOOKUP(A14103,Aux!A:B,2,0),"Outros")</f>
        <v>Municípios</v>
      </c>
      <c r="L14103" s="2">
        <f t="shared" si="661"/>
        <v>2019</v>
      </c>
      <c r="M14103">
        <f t="shared" si="662"/>
        <v>50</v>
      </c>
    </row>
    <row r="14104" spans="1:13" x14ac:dyDescent="0.35">
      <c r="A14104" t="s">
        <v>18</v>
      </c>
      <c r="B14104">
        <v>502177080</v>
      </c>
      <c r="C14104">
        <v>181099</v>
      </c>
      <c r="D14104" t="s">
        <v>11217</v>
      </c>
      <c r="E14104" s="1">
        <v>43812.655902777777</v>
      </c>
      <c r="F14104">
        <v>1</v>
      </c>
      <c r="G14104" t="s">
        <v>6791</v>
      </c>
      <c r="H14104">
        <v>210</v>
      </c>
      <c r="I14104" s="1">
        <v>43815.708333333336</v>
      </c>
      <c r="J14104" s="2">
        <f t="shared" si="660"/>
        <v>1</v>
      </c>
      <c r="K14104" s="2" t="str">
        <f>IFERROR(VLOOKUP(A14104,Aux!A:B,2,0),"Outros")</f>
        <v>Municípios</v>
      </c>
      <c r="L14104" s="2">
        <f t="shared" si="661"/>
        <v>2019</v>
      </c>
      <c r="M14104">
        <f t="shared" si="662"/>
        <v>50</v>
      </c>
    </row>
    <row r="14105" spans="1:13" x14ac:dyDescent="0.35">
      <c r="A14105" t="s">
        <v>177</v>
      </c>
      <c r="B14105">
        <v>506609553</v>
      </c>
      <c r="C14105">
        <v>181101</v>
      </c>
      <c r="D14105" t="s">
        <v>11218</v>
      </c>
      <c r="E14105" s="1">
        <v>43812.662245370368</v>
      </c>
      <c r="F14105">
        <v>13</v>
      </c>
      <c r="G14105" t="s">
        <v>179</v>
      </c>
      <c r="H14105">
        <v>360</v>
      </c>
      <c r="I14105" s="1">
        <v>43817.999305555553</v>
      </c>
      <c r="J14105" s="2">
        <f t="shared" si="660"/>
        <v>1</v>
      </c>
      <c r="K14105" s="2" t="str">
        <f>IFERROR(VLOOKUP(A14105,Aux!A:B,2,0),"Outros")</f>
        <v>Municípios</v>
      </c>
      <c r="L14105" s="2">
        <f t="shared" si="661"/>
        <v>2019</v>
      </c>
      <c r="M14105">
        <f t="shared" si="662"/>
        <v>50</v>
      </c>
    </row>
    <row r="14106" spans="1:13" x14ac:dyDescent="0.35">
      <c r="A14106" t="s">
        <v>122</v>
      </c>
      <c r="B14106">
        <v>506173968</v>
      </c>
      <c r="C14106">
        <v>181102</v>
      </c>
      <c r="D14106" t="s">
        <v>11501</v>
      </c>
      <c r="E14106" s="1">
        <v>43812.664895833332</v>
      </c>
      <c r="F14106">
        <v>1</v>
      </c>
      <c r="G14106" t="s">
        <v>147</v>
      </c>
      <c r="H14106">
        <v>360</v>
      </c>
      <c r="I14106" s="1">
        <v>43817.75</v>
      </c>
      <c r="J14106" s="2">
        <f t="shared" si="660"/>
        <v>1</v>
      </c>
      <c r="K14106" s="2" t="str">
        <f>IFERROR(VLOOKUP(A14106,Aux!A:B,2,0),"Outros")</f>
        <v>Municípios</v>
      </c>
      <c r="L14106" s="2">
        <f t="shared" si="661"/>
        <v>2019</v>
      </c>
      <c r="M14106">
        <f t="shared" si="662"/>
        <v>50</v>
      </c>
    </row>
    <row r="14107" spans="1:13" x14ac:dyDescent="0.35">
      <c r="A14107" t="s">
        <v>196</v>
      </c>
      <c r="B14107">
        <v>512096481</v>
      </c>
      <c r="C14107">
        <v>181103</v>
      </c>
      <c r="D14107" t="s">
        <v>11355</v>
      </c>
      <c r="E14107" s="1">
        <v>43812.673657407409</v>
      </c>
      <c r="F14107">
        <v>1</v>
      </c>
      <c r="G14107" t="s">
        <v>6819</v>
      </c>
      <c r="H14107">
        <v>340</v>
      </c>
      <c r="I14107" s="1">
        <v>43826.708333333336</v>
      </c>
      <c r="J14107" s="2">
        <f t="shared" si="660"/>
        <v>1</v>
      </c>
      <c r="K14107" s="2" t="str">
        <f>IFERROR(VLOOKUP(A14107,Aux!A:B,2,0),"Outros")</f>
        <v>Municípios</v>
      </c>
      <c r="L14107" s="2">
        <f t="shared" si="661"/>
        <v>2019</v>
      </c>
      <c r="M14107">
        <f t="shared" si="662"/>
        <v>50</v>
      </c>
    </row>
    <row r="14108" spans="1:13" x14ac:dyDescent="0.35">
      <c r="A14108" t="s">
        <v>105</v>
      </c>
      <c r="B14108">
        <v>503311332</v>
      </c>
      <c r="C14108">
        <v>181105</v>
      </c>
      <c r="D14108" t="s">
        <v>11163</v>
      </c>
      <c r="E14108" s="1">
        <v>43812.676018518519</v>
      </c>
      <c r="F14108">
        <v>1</v>
      </c>
      <c r="G14108" t="s">
        <v>1020</v>
      </c>
      <c r="H14108">
        <v>340</v>
      </c>
      <c r="I14108" s="1">
        <v>43817.708333333336</v>
      </c>
      <c r="J14108" s="2">
        <f t="shared" si="660"/>
        <v>1</v>
      </c>
      <c r="K14108" s="2" t="str">
        <f>IFERROR(VLOOKUP(A14108,Aux!A:B,2,0),"Outros")</f>
        <v>Municípios</v>
      </c>
      <c r="L14108" s="2">
        <f t="shared" si="661"/>
        <v>2019</v>
      </c>
      <c r="M14108">
        <f t="shared" si="662"/>
        <v>50</v>
      </c>
    </row>
    <row r="14109" spans="1:13" x14ac:dyDescent="0.35">
      <c r="A14109" t="s">
        <v>54</v>
      </c>
      <c r="B14109">
        <v>508345464</v>
      </c>
      <c r="C14109">
        <v>181107</v>
      </c>
      <c r="D14109" t="s">
        <v>11219</v>
      </c>
      <c r="E14109" s="1">
        <v>43812.68109953704</v>
      </c>
      <c r="F14109">
        <v>13</v>
      </c>
      <c r="G14109" t="s">
        <v>7819</v>
      </c>
      <c r="H14109">
        <v>360</v>
      </c>
      <c r="I14109" s="1">
        <v>43818.75</v>
      </c>
      <c r="J14109" s="2">
        <f t="shared" si="660"/>
        <v>1</v>
      </c>
      <c r="K14109" s="2" t="str">
        <f>IFERROR(VLOOKUP(A14109,Aux!A:B,2,0),"Outros")</f>
        <v>Outros</v>
      </c>
      <c r="L14109" s="2">
        <f t="shared" si="661"/>
        <v>2019</v>
      </c>
      <c r="M14109">
        <f t="shared" si="662"/>
        <v>50</v>
      </c>
    </row>
    <row r="14110" spans="1:13" x14ac:dyDescent="0.35">
      <c r="A14110" t="s">
        <v>18</v>
      </c>
      <c r="B14110">
        <v>502177080</v>
      </c>
      <c r="C14110">
        <v>181110</v>
      </c>
      <c r="D14110" t="s">
        <v>10118</v>
      </c>
      <c r="E14110" s="1">
        <v>43812.686168981483</v>
      </c>
      <c r="F14110">
        <v>1</v>
      </c>
      <c r="G14110" t="s">
        <v>129</v>
      </c>
      <c r="H14110">
        <v>5</v>
      </c>
      <c r="I14110" s="1">
        <v>43817.708333333336</v>
      </c>
      <c r="J14110" s="2">
        <f t="shared" si="660"/>
        <v>1</v>
      </c>
      <c r="K14110" s="2" t="str">
        <f>IFERROR(VLOOKUP(A14110,Aux!A:B,2,0),"Outros")</f>
        <v>Municípios</v>
      </c>
      <c r="L14110" s="2">
        <f t="shared" si="661"/>
        <v>2019</v>
      </c>
      <c r="M14110">
        <f t="shared" si="662"/>
        <v>50</v>
      </c>
    </row>
    <row r="14111" spans="1:13" x14ac:dyDescent="0.35">
      <c r="A14111" t="s">
        <v>8597</v>
      </c>
      <c r="B14111">
        <v>502683198</v>
      </c>
      <c r="C14111">
        <v>181113</v>
      </c>
      <c r="D14111" t="s">
        <v>11126</v>
      </c>
      <c r="E14111" s="1">
        <v>43812.696793981479</v>
      </c>
      <c r="F14111">
        <v>1</v>
      </c>
      <c r="G14111" t="s">
        <v>33</v>
      </c>
      <c r="H14111">
        <v>340</v>
      </c>
      <c r="I14111" s="1">
        <v>43818.999305555553</v>
      </c>
      <c r="J14111" s="2">
        <f t="shared" si="660"/>
        <v>1</v>
      </c>
      <c r="K14111" s="2" t="str">
        <f>IFERROR(VLOOKUP(A14111,Aux!A:B,2,0),"Outros")</f>
        <v>Outros</v>
      </c>
      <c r="L14111" s="2">
        <f t="shared" si="661"/>
        <v>2019</v>
      </c>
      <c r="M14111">
        <f t="shared" si="662"/>
        <v>50</v>
      </c>
    </row>
    <row r="14112" spans="1:13" x14ac:dyDescent="0.35">
      <c r="A14112" t="s">
        <v>809</v>
      </c>
      <c r="B14112">
        <v>509364390</v>
      </c>
      <c r="C14112">
        <v>181114</v>
      </c>
      <c r="E14112" s="1">
        <v>43812.698113425926</v>
      </c>
      <c r="F14112">
        <v>1</v>
      </c>
      <c r="G14112" t="s">
        <v>33</v>
      </c>
      <c r="H14112">
        <v>400</v>
      </c>
      <c r="J14112" s="2">
        <f t="shared" si="660"/>
        <v>1</v>
      </c>
      <c r="K14112" s="2" t="str">
        <f>IFERROR(VLOOKUP(A14112,Aux!A:B,2,0),"Outros")</f>
        <v>Municípios</v>
      </c>
      <c r="L14112" s="2">
        <f t="shared" si="661"/>
        <v>2019</v>
      </c>
      <c r="M14112">
        <f t="shared" si="662"/>
        <v>50</v>
      </c>
    </row>
    <row r="14113" spans="1:13" x14ac:dyDescent="0.35">
      <c r="A14113" t="s">
        <v>196</v>
      </c>
      <c r="B14113">
        <v>512096481</v>
      </c>
      <c r="C14113">
        <v>181115</v>
      </c>
      <c r="D14113" t="s">
        <v>11749</v>
      </c>
      <c r="E14113" s="1">
        <v>43812.698541666665</v>
      </c>
      <c r="F14113">
        <v>1</v>
      </c>
      <c r="G14113" t="s">
        <v>6819</v>
      </c>
      <c r="H14113">
        <v>5</v>
      </c>
      <c r="I14113" s="1">
        <v>43822.75</v>
      </c>
      <c r="J14113" s="2">
        <f t="shared" si="660"/>
        <v>1</v>
      </c>
      <c r="K14113" s="2" t="str">
        <f>IFERROR(VLOOKUP(A14113,Aux!A:B,2,0),"Outros")</f>
        <v>Municípios</v>
      </c>
      <c r="L14113" s="2">
        <f t="shared" si="661"/>
        <v>2019</v>
      </c>
      <c r="M14113">
        <f t="shared" si="662"/>
        <v>50</v>
      </c>
    </row>
    <row r="14114" spans="1:13" x14ac:dyDescent="0.35">
      <c r="A14114" t="s">
        <v>809</v>
      </c>
      <c r="B14114">
        <v>509364390</v>
      </c>
      <c r="C14114">
        <v>181116</v>
      </c>
      <c r="D14114" t="s">
        <v>11317</v>
      </c>
      <c r="E14114" s="1">
        <v>43812.699293981481</v>
      </c>
      <c r="F14114">
        <v>1</v>
      </c>
      <c r="G14114" t="s">
        <v>159</v>
      </c>
      <c r="H14114">
        <v>340</v>
      </c>
      <c r="I14114" s="1">
        <v>43818.708333333336</v>
      </c>
      <c r="J14114" s="2">
        <f t="shared" si="660"/>
        <v>1</v>
      </c>
      <c r="K14114" s="2" t="str">
        <f>IFERROR(VLOOKUP(A14114,Aux!A:B,2,0),"Outros")</f>
        <v>Municípios</v>
      </c>
      <c r="L14114" s="2">
        <f t="shared" si="661"/>
        <v>2019</v>
      </c>
      <c r="M14114">
        <f t="shared" si="662"/>
        <v>50</v>
      </c>
    </row>
    <row r="14115" spans="1:13" x14ac:dyDescent="0.35">
      <c r="A14115" t="s">
        <v>809</v>
      </c>
      <c r="B14115">
        <v>509364390</v>
      </c>
      <c r="C14115">
        <v>181117</v>
      </c>
      <c r="D14115" t="s">
        <v>11573</v>
      </c>
      <c r="E14115" s="1">
        <v>43812.699537037035</v>
      </c>
      <c r="F14115">
        <v>1</v>
      </c>
      <c r="G14115" t="s">
        <v>301</v>
      </c>
      <c r="H14115">
        <v>340</v>
      </c>
      <c r="I14115" s="1">
        <v>43818.708333333336</v>
      </c>
      <c r="J14115" s="2">
        <f t="shared" si="660"/>
        <v>1</v>
      </c>
      <c r="K14115" s="2" t="str">
        <f>IFERROR(VLOOKUP(A14115,Aux!A:B,2,0),"Outros")</f>
        <v>Municípios</v>
      </c>
      <c r="L14115" s="2">
        <f t="shared" si="661"/>
        <v>2019</v>
      </c>
      <c r="M14115">
        <f t="shared" si="662"/>
        <v>50</v>
      </c>
    </row>
    <row r="14116" spans="1:13" x14ac:dyDescent="0.35">
      <c r="A14116" t="s">
        <v>196</v>
      </c>
      <c r="B14116">
        <v>512096481</v>
      </c>
      <c r="C14116">
        <v>181120</v>
      </c>
      <c r="E14116" s="1">
        <v>43812.736504629633</v>
      </c>
      <c r="F14116">
        <v>1</v>
      </c>
      <c r="G14116" t="s">
        <v>33</v>
      </c>
      <c r="H14116">
        <v>400</v>
      </c>
      <c r="J14116" s="2">
        <f t="shared" si="660"/>
        <v>1</v>
      </c>
      <c r="K14116" s="2" t="str">
        <f>IFERROR(VLOOKUP(A14116,Aux!A:B,2,0),"Outros")</f>
        <v>Municípios</v>
      </c>
      <c r="L14116" s="2">
        <f t="shared" si="661"/>
        <v>2019</v>
      </c>
      <c r="M14116">
        <f t="shared" si="662"/>
        <v>50</v>
      </c>
    </row>
    <row r="14117" spans="1:13" x14ac:dyDescent="0.35">
      <c r="A14117" t="s">
        <v>673</v>
      </c>
      <c r="B14117">
        <v>503584215</v>
      </c>
      <c r="C14117">
        <v>181121</v>
      </c>
      <c r="D14117" t="s">
        <v>11074</v>
      </c>
      <c r="E14117" s="1">
        <v>43812.802175925928</v>
      </c>
      <c r="F14117">
        <v>13</v>
      </c>
      <c r="G14117" t="s">
        <v>259</v>
      </c>
      <c r="H14117">
        <v>340</v>
      </c>
      <c r="I14117" s="1">
        <v>43846.999305555553</v>
      </c>
      <c r="J14117" s="2">
        <f t="shared" si="660"/>
        <v>1</v>
      </c>
      <c r="K14117" s="2" t="str">
        <f>IFERROR(VLOOKUP(A14117,Aux!A:B,2,0),"Outros")</f>
        <v>Outros</v>
      </c>
      <c r="L14117" s="2">
        <f t="shared" si="661"/>
        <v>2019</v>
      </c>
      <c r="M14117">
        <f t="shared" si="662"/>
        <v>50</v>
      </c>
    </row>
    <row r="14118" spans="1:13" x14ac:dyDescent="0.35">
      <c r="A14118" t="s">
        <v>12</v>
      </c>
      <c r="B14118">
        <v>508481287</v>
      </c>
      <c r="C14118">
        <v>181122</v>
      </c>
      <c r="D14118" t="s">
        <v>126</v>
      </c>
      <c r="E14118" s="1">
        <v>43813.563599537039</v>
      </c>
      <c r="F14118">
        <v>13</v>
      </c>
      <c r="G14118" t="s">
        <v>14</v>
      </c>
      <c r="H14118">
        <v>360</v>
      </c>
      <c r="I14118" s="1">
        <v>43818.708333333336</v>
      </c>
      <c r="J14118" s="2">
        <f t="shared" si="660"/>
        <v>1</v>
      </c>
      <c r="K14118" s="2" t="str">
        <f>IFERROR(VLOOKUP(A14118,Aux!A:B,2,0),"Outros")</f>
        <v>Hospitais</v>
      </c>
      <c r="L14118" s="2">
        <f t="shared" si="661"/>
        <v>2019</v>
      </c>
      <c r="M14118">
        <f t="shared" si="662"/>
        <v>50</v>
      </c>
    </row>
    <row r="14119" spans="1:13" x14ac:dyDescent="0.35">
      <c r="A14119" t="s">
        <v>12</v>
      </c>
      <c r="B14119">
        <v>508481287</v>
      </c>
      <c r="C14119">
        <v>181123</v>
      </c>
      <c r="E14119" s="1">
        <v>43813.57675925926</v>
      </c>
      <c r="F14119">
        <v>1</v>
      </c>
      <c r="H14119">
        <v>400</v>
      </c>
      <c r="J14119" s="2">
        <f t="shared" si="660"/>
        <v>1</v>
      </c>
      <c r="K14119" s="2" t="str">
        <f>IFERROR(VLOOKUP(A14119,Aux!A:B,2,0),"Outros")</f>
        <v>Hospitais</v>
      </c>
      <c r="L14119" s="2">
        <f t="shared" si="661"/>
        <v>2019</v>
      </c>
      <c r="M14119">
        <f t="shared" si="662"/>
        <v>50</v>
      </c>
    </row>
    <row r="14120" spans="1:13" x14ac:dyDescent="0.35">
      <c r="A14120" t="s">
        <v>12</v>
      </c>
      <c r="B14120">
        <v>508481287</v>
      </c>
      <c r="C14120">
        <v>181124</v>
      </c>
      <c r="D14120" t="s">
        <v>11574</v>
      </c>
      <c r="E14120" s="1">
        <v>43813.580266203702</v>
      </c>
      <c r="F14120">
        <v>1</v>
      </c>
      <c r="G14120" t="s">
        <v>14</v>
      </c>
      <c r="H14120">
        <v>5</v>
      </c>
      <c r="I14120" s="1">
        <v>43818.708333333336</v>
      </c>
      <c r="J14120" s="2">
        <f t="shared" si="660"/>
        <v>1</v>
      </c>
      <c r="K14120" s="2" t="str">
        <f>IFERROR(VLOOKUP(A14120,Aux!A:B,2,0),"Outros")</f>
        <v>Hospitais</v>
      </c>
      <c r="L14120" s="2">
        <f t="shared" si="661"/>
        <v>2019</v>
      </c>
      <c r="M14120">
        <f t="shared" si="662"/>
        <v>50</v>
      </c>
    </row>
    <row r="14121" spans="1:13" x14ac:dyDescent="0.35">
      <c r="A14121" t="s">
        <v>12</v>
      </c>
      <c r="B14121">
        <v>508481287</v>
      </c>
      <c r="C14121">
        <v>181125</v>
      </c>
      <c r="D14121" t="s">
        <v>11698</v>
      </c>
      <c r="E14121" s="1">
        <v>43813.587754629632</v>
      </c>
      <c r="F14121">
        <v>3</v>
      </c>
      <c r="G14121" t="s">
        <v>14</v>
      </c>
      <c r="H14121">
        <v>220</v>
      </c>
      <c r="I14121" s="1">
        <v>43934.708333333336</v>
      </c>
      <c r="J14121" s="2">
        <f t="shared" si="660"/>
        <v>1</v>
      </c>
      <c r="K14121" s="2" t="str">
        <f>IFERROR(VLOOKUP(A14121,Aux!A:B,2,0),"Outros")</f>
        <v>Hospitais</v>
      </c>
      <c r="L14121" s="2">
        <f t="shared" si="661"/>
        <v>2019</v>
      </c>
      <c r="M14121">
        <f t="shared" si="662"/>
        <v>50</v>
      </c>
    </row>
    <row r="14122" spans="1:13" x14ac:dyDescent="0.35">
      <c r="A14122" t="s">
        <v>12</v>
      </c>
      <c r="B14122">
        <v>508481287</v>
      </c>
      <c r="C14122">
        <v>181126</v>
      </c>
      <c r="D14122" t="s">
        <v>11002</v>
      </c>
      <c r="E14122" s="1">
        <v>43813.624456018515</v>
      </c>
      <c r="F14122">
        <v>1</v>
      </c>
      <c r="G14122" t="s">
        <v>14</v>
      </c>
      <c r="H14122">
        <v>360</v>
      </c>
      <c r="I14122" s="1">
        <v>43818.708333333336</v>
      </c>
      <c r="J14122" s="2">
        <f t="shared" si="660"/>
        <v>1</v>
      </c>
      <c r="K14122" s="2" t="str">
        <f>IFERROR(VLOOKUP(A14122,Aux!A:B,2,0),"Outros")</f>
        <v>Hospitais</v>
      </c>
      <c r="L14122" s="2">
        <f t="shared" si="661"/>
        <v>2019</v>
      </c>
      <c r="M14122">
        <f t="shared" si="662"/>
        <v>50</v>
      </c>
    </row>
    <row r="14123" spans="1:13" x14ac:dyDescent="0.35">
      <c r="A14123" t="s">
        <v>12</v>
      </c>
      <c r="B14123">
        <v>508481287</v>
      </c>
      <c r="C14123">
        <v>181127</v>
      </c>
      <c r="D14123" t="s">
        <v>11575</v>
      </c>
      <c r="E14123" s="1">
        <v>43813.705393518518</v>
      </c>
      <c r="F14123">
        <v>1</v>
      </c>
      <c r="G14123" t="s">
        <v>14</v>
      </c>
      <c r="H14123">
        <v>5</v>
      </c>
      <c r="I14123" s="1">
        <v>43817.708333333336</v>
      </c>
      <c r="J14123" s="2">
        <f t="shared" si="660"/>
        <v>1</v>
      </c>
      <c r="K14123" s="2" t="str">
        <f>IFERROR(VLOOKUP(A14123,Aux!A:B,2,0),"Outros")</f>
        <v>Hospitais</v>
      </c>
      <c r="L14123" s="2">
        <f t="shared" si="661"/>
        <v>2019</v>
      </c>
      <c r="M14123">
        <f t="shared" si="662"/>
        <v>50</v>
      </c>
    </row>
    <row r="14124" spans="1:13" x14ac:dyDescent="0.35">
      <c r="A14124" t="s">
        <v>9</v>
      </c>
      <c r="B14124">
        <v>506673626</v>
      </c>
      <c r="C14124">
        <v>181129</v>
      </c>
      <c r="D14124" t="s">
        <v>11699</v>
      </c>
      <c r="E14124" s="1">
        <v>43815.399733796294</v>
      </c>
      <c r="F14124">
        <v>1</v>
      </c>
      <c r="G14124" t="s">
        <v>11</v>
      </c>
      <c r="H14124">
        <v>360</v>
      </c>
      <c r="I14124" s="1">
        <v>43838.999305555553</v>
      </c>
      <c r="J14124" s="2">
        <f t="shared" si="660"/>
        <v>1</v>
      </c>
      <c r="K14124" s="2" t="str">
        <f>IFERROR(VLOOKUP(A14124,Aux!A:B,2,0),"Outros")</f>
        <v>Municípios</v>
      </c>
      <c r="L14124" s="2">
        <f t="shared" si="661"/>
        <v>2019</v>
      </c>
      <c r="M14124">
        <f t="shared" si="662"/>
        <v>51</v>
      </c>
    </row>
    <row r="14125" spans="1:13" x14ac:dyDescent="0.35">
      <c r="A14125" t="s">
        <v>150</v>
      </c>
      <c r="B14125">
        <v>505309939</v>
      </c>
      <c r="C14125">
        <v>181131</v>
      </c>
      <c r="D14125" t="s">
        <v>11502</v>
      </c>
      <c r="E14125" s="1">
        <v>43815.417928240742</v>
      </c>
      <c r="F14125">
        <v>1</v>
      </c>
      <c r="G14125" t="s">
        <v>152</v>
      </c>
      <c r="H14125">
        <v>360</v>
      </c>
      <c r="I14125" s="1">
        <v>43816.625</v>
      </c>
      <c r="J14125" s="2">
        <f t="shared" si="660"/>
        <v>1</v>
      </c>
      <c r="K14125" s="2" t="str">
        <f>IFERROR(VLOOKUP(A14125,Aux!A:B,2,0),"Outros")</f>
        <v>Municípios</v>
      </c>
      <c r="L14125" s="2">
        <f t="shared" si="661"/>
        <v>2019</v>
      </c>
      <c r="M14125">
        <f t="shared" si="662"/>
        <v>51</v>
      </c>
    </row>
    <row r="14126" spans="1:13" x14ac:dyDescent="0.35">
      <c r="A14126" t="s">
        <v>63</v>
      </c>
      <c r="B14126">
        <v>502098139</v>
      </c>
      <c r="C14126">
        <v>181132</v>
      </c>
      <c r="D14126" t="s">
        <v>11750</v>
      </c>
      <c r="E14126" s="1">
        <v>43815.418553240743</v>
      </c>
      <c r="F14126">
        <v>13</v>
      </c>
      <c r="G14126" t="s">
        <v>33</v>
      </c>
      <c r="H14126">
        <v>340</v>
      </c>
      <c r="I14126" s="1">
        <v>43826.708333333336</v>
      </c>
      <c r="J14126" s="2">
        <f t="shared" si="660"/>
        <v>1</v>
      </c>
      <c r="K14126" s="2" t="str">
        <f>IFERROR(VLOOKUP(A14126,Aux!A:B,2,0),"Outros")</f>
        <v>Municípios</v>
      </c>
      <c r="L14126" s="2">
        <f t="shared" si="661"/>
        <v>2019</v>
      </c>
      <c r="M14126">
        <f t="shared" si="662"/>
        <v>51</v>
      </c>
    </row>
    <row r="14127" spans="1:13" x14ac:dyDescent="0.35">
      <c r="A14127" t="s">
        <v>246</v>
      </c>
      <c r="B14127">
        <v>512013241</v>
      </c>
      <c r="C14127">
        <v>181135</v>
      </c>
      <c r="E14127" s="1">
        <v>43815.426377314812</v>
      </c>
      <c r="F14127">
        <v>1</v>
      </c>
      <c r="G14127" t="s">
        <v>5468</v>
      </c>
      <c r="H14127">
        <v>360</v>
      </c>
      <c r="I14127" s="1">
        <v>43819.729166666664</v>
      </c>
      <c r="J14127" s="2">
        <f t="shared" si="660"/>
        <v>1</v>
      </c>
      <c r="K14127" s="2" t="str">
        <f>IFERROR(VLOOKUP(A14127,Aux!A:B,2,0),"Outros")</f>
        <v>Municípios</v>
      </c>
      <c r="L14127" s="2">
        <f t="shared" si="661"/>
        <v>2019</v>
      </c>
      <c r="M14127">
        <f t="shared" si="662"/>
        <v>51</v>
      </c>
    </row>
    <row r="14128" spans="1:13" x14ac:dyDescent="0.35">
      <c r="A14128" t="s">
        <v>12</v>
      </c>
      <c r="B14128">
        <v>508481287</v>
      </c>
      <c r="C14128">
        <v>181136</v>
      </c>
      <c r="D14128" t="s">
        <v>11027</v>
      </c>
      <c r="E14128" s="1">
        <v>43815.428784722222</v>
      </c>
      <c r="F14128">
        <v>13</v>
      </c>
      <c r="G14128" t="s">
        <v>14</v>
      </c>
      <c r="H14128">
        <v>5</v>
      </c>
      <c r="I14128" s="1">
        <v>43822.708333333336</v>
      </c>
      <c r="J14128" s="2">
        <f t="shared" si="660"/>
        <v>1</v>
      </c>
      <c r="K14128" s="2" t="str">
        <f>IFERROR(VLOOKUP(A14128,Aux!A:B,2,0),"Outros")</f>
        <v>Hospitais</v>
      </c>
      <c r="L14128" s="2">
        <f t="shared" si="661"/>
        <v>2019</v>
      </c>
      <c r="M14128">
        <f t="shared" si="662"/>
        <v>51</v>
      </c>
    </row>
    <row r="14129" spans="1:13" x14ac:dyDescent="0.35">
      <c r="A14129" t="s">
        <v>35</v>
      </c>
      <c r="B14129">
        <v>508666236</v>
      </c>
      <c r="C14129">
        <v>181137</v>
      </c>
      <c r="E14129" s="1">
        <v>43815.430196759262</v>
      </c>
      <c r="F14129">
        <v>3</v>
      </c>
      <c r="G14129" t="s">
        <v>33</v>
      </c>
      <c r="H14129">
        <v>400</v>
      </c>
      <c r="I14129" s="1">
        <v>25569.999305555557</v>
      </c>
      <c r="J14129" s="2">
        <f t="shared" si="660"/>
        <v>1</v>
      </c>
      <c r="K14129" s="2" t="str">
        <f>IFERROR(VLOOKUP(A14129,Aux!A:B,2,0),"Outros")</f>
        <v>Outros</v>
      </c>
      <c r="L14129" s="2">
        <f t="shared" si="661"/>
        <v>2019</v>
      </c>
      <c r="M14129">
        <f t="shared" si="662"/>
        <v>51</v>
      </c>
    </row>
    <row r="14130" spans="1:13" x14ac:dyDescent="0.35">
      <c r="A14130" t="s">
        <v>57</v>
      </c>
      <c r="B14130">
        <v>501294104</v>
      </c>
      <c r="C14130">
        <v>181138</v>
      </c>
      <c r="D14130" t="s">
        <v>11075</v>
      </c>
      <c r="E14130" s="1">
        <v>43815.431539351855</v>
      </c>
      <c r="F14130">
        <v>13</v>
      </c>
      <c r="G14130" t="s">
        <v>103</v>
      </c>
      <c r="H14130">
        <v>360</v>
      </c>
      <c r="I14130" s="1">
        <v>43821.999305555553</v>
      </c>
      <c r="J14130" s="2">
        <f t="shared" si="660"/>
        <v>1</v>
      </c>
      <c r="K14130" s="2" t="str">
        <f>IFERROR(VLOOKUP(A14130,Aux!A:B,2,0),"Outros")</f>
        <v>Municípios</v>
      </c>
      <c r="L14130" s="2">
        <f t="shared" si="661"/>
        <v>2019</v>
      </c>
      <c r="M14130">
        <f t="shared" si="662"/>
        <v>51</v>
      </c>
    </row>
    <row r="14131" spans="1:13" x14ac:dyDescent="0.35">
      <c r="A14131" t="s">
        <v>35</v>
      </c>
      <c r="B14131">
        <v>508666236</v>
      </c>
      <c r="C14131">
        <v>181139</v>
      </c>
      <c r="D14131" t="s">
        <v>11028</v>
      </c>
      <c r="E14131" s="1">
        <v>43815.434074074074</v>
      </c>
      <c r="F14131">
        <v>3</v>
      </c>
      <c r="G14131" t="s">
        <v>33</v>
      </c>
      <c r="H14131">
        <v>220</v>
      </c>
      <c r="I14131" s="1">
        <v>43866.999305555553</v>
      </c>
      <c r="J14131" s="2">
        <f t="shared" si="660"/>
        <v>1</v>
      </c>
      <c r="K14131" s="2" t="str">
        <f>IFERROR(VLOOKUP(A14131,Aux!A:B,2,0),"Outros")</f>
        <v>Outros</v>
      </c>
      <c r="L14131" s="2">
        <f t="shared" si="661"/>
        <v>2019</v>
      </c>
      <c r="M14131">
        <f t="shared" si="662"/>
        <v>51</v>
      </c>
    </row>
    <row r="14132" spans="1:13" x14ac:dyDescent="0.35">
      <c r="A14132" t="s">
        <v>1177</v>
      </c>
      <c r="B14132">
        <v>501132554</v>
      </c>
      <c r="C14132">
        <v>181141</v>
      </c>
      <c r="D14132" t="s">
        <v>11220</v>
      </c>
      <c r="E14132" s="1">
        <v>43815.450532407405</v>
      </c>
      <c r="F14132">
        <v>1</v>
      </c>
      <c r="G14132" t="s">
        <v>1062</v>
      </c>
      <c r="H14132">
        <v>340</v>
      </c>
      <c r="I14132" s="1">
        <v>43825.999305555553</v>
      </c>
      <c r="J14132" s="2">
        <f t="shared" si="660"/>
        <v>1</v>
      </c>
      <c r="K14132" s="2" t="str">
        <f>IFERROR(VLOOKUP(A14132,Aux!A:B,2,0),"Outros")</f>
        <v>Municípios</v>
      </c>
      <c r="L14132" s="2">
        <f t="shared" si="661"/>
        <v>2019</v>
      </c>
      <c r="M14132">
        <f t="shared" si="662"/>
        <v>51</v>
      </c>
    </row>
    <row r="14133" spans="1:13" x14ac:dyDescent="0.35">
      <c r="A14133" t="s">
        <v>1177</v>
      </c>
      <c r="B14133">
        <v>501132554</v>
      </c>
      <c r="C14133">
        <v>181146</v>
      </c>
      <c r="D14133" t="s">
        <v>11029</v>
      </c>
      <c r="E14133" s="1">
        <v>43815.464085648149</v>
      </c>
      <c r="F14133">
        <v>1</v>
      </c>
      <c r="G14133" t="s">
        <v>1062</v>
      </c>
      <c r="H14133">
        <v>340</v>
      </c>
      <c r="I14133" s="1">
        <v>43834.999305555553</v>
      </c>
      <c r="J14133" s="2">
        <f t="shared" si="660"/>
        <v>1</v>
      </c>
      <c r="K14133" s="2" t="str">
        <f>IFERROR(VLOOKUP(A14133,Aux!A:B,2,0),"Outros")</f>
        <v>Municípios</v>
      </c>
      <c r="L14133" s="2">
        <f t="shared" si="661"/>
        <v>2019</v>
      </c>
      <c r="M14133">
        <f t="shared" si="662"/>
        <v>51</v>
      </c>
    </row>
    <row r="14134" spans="1:13" x14ac:dyDescent="0.35">
      <c r="A14134" t="s">
        <v>185</v>
      </c>
      <c r="B14134">
        <v>506556590</v>
      </c>
      <c r="C14134">
        <v>181148</v>
      </c>
      <c r="D14134" t="s">
        <v>11751</v>
      </c>
      <c r="E14134" s="1">
        <v>43815.465543981481</v>
      </c>
      <c r="F14134">
        <v>3</v>
      </c>
      <c r="G14134" t="s">
        <v>187</v>
      </c>
      <c r="H14134">
        <v>360</v>
      </c>
      <c r="I14134" s="1">
        <v>43860.999305555553</v>
      </c>
      <c r="J14134" s="2">
        <f t="shared" si="660"/>
        <v>1</v>
      </c>
      <c r="K14134" s="2" t="str">
        <f>IFERROR(VLOOKUP(A14134,Aux!A:B,2,0),"Outros")</f>
        <v>Municípios</v>
      </c>
      <c r="L14134" s="2">
        <f t="shared" si="661"/>
        <v>2019</v>
      </c>
      <c r="M14134">
        <f t="shared" si="662"/>
        <v>51</v>
      </c>
    </row>
    <row r="14135" spans="1:13" x14ac:dyDescent="0.35">
      <c r="A14135" t="s">
        <v>71</v>
      </c>
      <c r="B14135">
        <v>500051054</v>
      </c>
      <c r="C14135">
        <v>181150</v>
      </c>
      <c r="D14135" t="s">
        <v>11127</v>
      </c>
      <c r="E14135" s="1">
        <v>43815.471585648149</v>
      </c>
      <c r="F14135">
        <v>3</v>
      </c>
      <c r="G14135" t="s">
        <v>202</v>
      </c>
      <c r="H14135">
        <v>340</v>
      </c>
      <c r="I14135" s="1">
        <v>43853.791666666664</v>
      </c>
      <c r="J14135" s="2">
        <f t="shared" si="660"/>
        <v>1</v>
      </c>
      <c r="K14135" s="2" t="str">
        <f>IFERROR(VLOOKUP(A14135,Aux!A:B,2,0),"Outros")</f>
        <v>Municípios</v>
      </c>
      <c r="L14135" s="2">
        <f t="shared" si="661"/>
        <v>2019</v>
      </c>
      <c r="M14135">
        <f t="shared" si="662"/>
        <v>51</v>
      </c>
    </row>
    <row r="14136" spans="1:13" x14ac:dyDescent="0.35">
      <c r="A14136" t="s">
        <v>809</v>
      </c>
      <c r="B14136">
        <v>509364390</v>
      </c>
      <c r="C14136">
        <v>181151</v>
      </c>
      <c r="D14136" t="s">
        <v>11573</v>
      </c>
      <c r="E14136" s="1">
        <v>43815.471666666665</v>
      </c>
      <c r="F14136">
        <v>1</v>
      </c>
      <c r="G14136" t="s">
        <v>301</v>
      </c>
      <c r="H14136">
        <v>340</v>
      </c>
      <c r="I14136" s="1">
        <v>43822.708333333336</v>
      </c>
      <c r="J14136" s="2">
        <f t="shared" si="660"/>
        <v>1</v>
      </c>
      <c r="K14136" s="2" t="str">
        <f>IFERROR(VLOOKUP(A14136,Aux!A:B,2,0),"Outros")</f>
        <v>Municípios</v>
      </c>
      <c r="L14136" s="2">
        <f t="shared" si="661"/>
        <v>2019</v>
      </c>
      <c r="M14136">
        <f t="shared" si="662"/>
        <v>51</v>
      </c>
    </row>
    <row r="14137" spans="1:13" x14ac:dyDescent="0.35">
      <c r="A14137" t="s">
        <v>122</v>
      </c>
      <c r="B14137">
        <v>506173968</v>
      </c>
      <c r="C14137">
        <v>181152</v>
      </c>
      <c r="D14137" t="s">
        <v>11700</v>
      </c>
      <c r="E14137" s="1">
        <v>43815.473113425927</v>
      </c>
      <c r="F14137">
        <v>1</v>
      </c>
      <c r="G14137" t="s">
        <v>33</v>
      </c>
      <c r="H14137">
        <v>5</v>
      </c>
      <c r="I14137" s="1">
        <v>43818.75</v>
      </c>
      <c r="J14137" s="2">
        <f t="shared" si="660"/>
        <v>1</v>
      </c>
      <c r="K14137" s="2" t="str">
        <f>IFERROR(VLOOKUP(A14137,Aux!A:B,2,0),"Outros")</f>
        <v>Municípios</v>
      </c>
      <c r="L14137" s="2">
        <f t="shared" si="661"/>
        <v>2019</v>
      </c>
      <c r="M14137">
        <f t="shared" si="662"/>
        <v>51</v>
      </c>
    </row>
    <row r="14138" spans="1:13" x14ac:dyDescent="0.35">
      <c r="A14138" t="s">
        <v>1177</v>
      </c>
      <c r="B14138">
        <v>501132554</v>
      </c>
      <c r="C14138">
        <v>181154</v>
      </c>
      <c r="D14138" t="s">
        <v>11128</v>
      </c>
      <c r="E14138" s="1">
        <v>43815.476793981485</v>
      </c>
      <c r="F14138">
        <v>1</v>
      </c>
      <c r="G14138" t="s">
        <v>1062</v>
      </c>
      <c r="H14138">
        <v>340</v>
      </c>
      <c r="I14138" s="1">
        <v>43834.999305555553</v>
      </c>
      <c r="J14138" s="2">
        <f t="shared" si="660"/>
        <v>1</v>
      </c>
      <c r="K14138" s="2" t="str">
        <f>IFERROR(VLOOKUP(A14138,Aux!A:B,2,0),"Outros")</f>
        <v>Municípios</v>
      </c>
      <c r="L14138" s="2">
        <f t="shared" si="661"/>
        <v>2019</v>
      </c>
      <c r="M14138">
        <f t="shared" si="662"/>
        <v>51</v>
      </c>
    </row>
    <row r="14139" spans="1:13" x14ac:dyDescent="0.35">
      <c r="A14139" t="s">
        <v>895</v>
      </c>
      <c r="B14139">
        <v>501305564</v>
      </c>
      <c r="C14139">
        <v>181156</v>
      </c>
      <c r="D14139" t="s">
        <v>11318</v>
      </c>
      <c r="E14139" s="1">
        <v>43815.482094907406</v>
      </c>
      <c r="F14139">
        <v>1</v>
      </c>
      <c r="G14139" t="s">
        <v>1078</v>
      </c>
      <c r="H14139">
        <v>340</v>
      </c>
      <c r="I14139" s="1">
        <v>43818.999305555553</v>
      </c>
      <c r="J14139" s="2">
        <f t="shared" si="660"/>
        <v>1</v>
      </c>
      <c r="K14139" s="2" t="str">
        <f>IFERROR(VLOOKUP(A14139,Aux!A:B,2,0),"Outros")</f>
        <v>Municípios</v>
      </c>
      <c r="L14139" s="2">
        <f t="shared" si="661"/>
        <v>2019</v>
      </c>
      <c r="M14139">
        <f t="shared" si="662"/>
        <v>51</v>
      </c>
    </row>
    <row r="14140" spans="1:13" x14ac:dyDescent="0.35">
      <c r="A14140" t="s">
        <v>1177</v>
      </c>
      <c r="B14140">
        <v>501132554</v>
      </c>
      <c r="C14140">
        <v>181157</v>
      </c>
      <c r="D14140" t="s">
        <v>11319</v>
      </c>
      <c r="E14140" s="1">
        <v>43815.482974537037</v>
      </c>
      <c r="F14140">
        <v>13</v>
      </c>
      <c r="G14140" t="s">
        <v>1062</v>
      </c>
      <c r="H14140">
        <v>340</v>
      </c>
      <c r="I14140" s="1">
        <v>43824.999305555553</v>
      </c>
      <c r="J14140" s="2">
        <f t="shared" si="660"/>
        <v>1</v>
      </c>
      <c r="K14140" s="2" t="str">
        <f>IFERROR(VLOOKUP(A14140,Aux!A:B,2,0),"Outros")</f>
        <v>Municípios</v>
      </c>
      <c r="L14140" s="2">
        <f t="shared" si="661"/>
        <v>2019</v>
      </c>
      <c r="M14140">
        <f t="shared" si="662"/>
        <v>51</v>
      </c>
    </row>
    <row r="14141" spans="1:13" x14ac:dyDescent="0.35">
      <c r="A14141" t="s">
        <v>48</v>
      </c>
      <c r="B14141">
        <v>503035416</v>
      </c>
      <c r="C14141">
        <v>181158</v>
      </c>
      <c r="D14141" t="s">
        <v>11701</v>
      </c>
      <c r="E14141" s="1">
        <v>43815.490833333337</v>
      </c>
      <c r="F14141">
        <v>1</v>
      </c>
      <c r="G14141" t="s">
        <v>33</v>
      </c>
      <c r="H14141">
        <v>210</v>
      </c>
      <c r="I14141" s="1">
        <v>43818.708333333336</v>
      </c>
      <c r="J14141" s="2">
        <f t="shared" si="660"/>
        <v>1</v>
      </c>
      <c r="K14141" s="2" t="str">
        <f>IFERROR(VLOOKUP(A14141,Aux!A:B,2,0),"Outros")</f>
        <v>Hospitais</v>
      </c>
      <c r="L14141" s="2">
        <f t="shared" si="661"/>
        <v>2019</v>
      </c>
      <c r="M14141">
        <f t="shared" si="662"/>
        <v>51</v>
      </c>
    </row>
    <row r="14142" spans="1:13" x14ac:dyDescent="0.35">
      <c r="A14142" t="s">
        <v>122</v>
      </c>
      <c r="B14142">
        <v>506173968</v>
      </c>
      <c r="C14142">
        <v>181159</v>
      </c>
      <c r="D14142" t="s">
        <v>11320</v>
      </c>
      <c r="E14142" s="1">
        <v>43815.491932870369</v>
      </c>
      <c r="F14142">
        <v>1</v>
      </c>
      <c r="G14142" t="s">
        <v>147</v>
      </c>
      <c r="H14142">
        <v>360</v>
      </c>
      <c r="I14142" s="1">
        <v>43816.75</v>
      </c>
      <c r="J14142" s="2">
        <f t="shared" si="660"/>
        <v>1</v>
      </c>
      <c r="K14142" s="2" t="str">
        <f>IFERROR(VLOOKUP(A14142,Aux!A:B,2,0),"Outros")</f>
        <v>Municípios</v>
      </c>
      <c r="L14142" s="2">
        <f t="shared" si="661"/>
        <v>2019</v>
      </c>
      <c r="M14142">
        <f t="shared" si="662"/>
        <v>51</v>
      </c>
    </row>
    <row r="14143" spans="1:13" x14ac:dyDescent="0.35">
      <c r="A14143" t="s">
        <v>105</v>
      </c>
      <c r="B14143">
        <v>503311332</v>
      </c>
      <c r="C14143">
        <v>181160</v>
      </c>
      <c r="D14143" t="s">
        <v>11321</v>
      </c>
      <c r="E14143" s="1">
        <v>43815.492581018516</v>
      </c>
      <c r="F14143">
        <v>13</v>
      </c>
      <c r="G14143" t="s">
        <v>107</v>
      </c>
      <c r="H14143">
        <v>360</v>
      </c>
      <c r="I14143" s="1">
        <v>43833.708333333336</v>
      </c>
      <c r="J14143" s="2">
        <f t="shared" si="660"/>
        <v>1</v>
      </c>
      <c r="K14143" s="2" t="str">
        <f>IFERROR(VLOOKUP(A14143,Aux!A:B,2,0),"Outros")</f>
        <v>Municípios</v>
      </c>
      <c r="L14143" s="2">
        <f t="shared" si="661"/>
        <v>2019</v>
      </c>
      <c r="M14143">
        <f t="shared" si="662"/>
        <v>51</v>
      </c>
    </row>
    <row r="14144" spans="1:13" x14ac:dyDescent="0.35">
      <c r="A14144" t="s">
        <v>41</v>
      </c>
      <c r="B14144">
        <v>500192855</v>
      </c>
      <c r="C14144">
        <v>181161</v>
      </c>
      <c r="D14144" t="s">
        <v>10882</v>
      </c>
      <c r="E14144" s="1">
        <v>43815.498553240737</v>
      </c>
      <c r="F14144">
        <v>3</v>
      </c>
      <c r="G14144" t="s">
        <v>33</v>
      </c>
      <c r="H14144">
        <v>400</v>
      </c>
      <c r="I14144" s="1">
        <v>43814.999305555553</v>
      </c>
      <c r="J14144" s="2">
        <f t="shared" si="660"/>
        <v>1</v>
      </c>
      <c r="K14144" s="2" t="str">
        <f>IFERROR(VLOOKUP(A14144,Aux!A:B,2,0),"Outros")</f>
        <v>Transportes</v>
      </c>
      <c r="L14144" s="2">
        <f t="shared" si="661"/>
        <v>2019</v>
      </c>
      <c r="M14144">
        <f t="shared" si="662"/>
        <v>51</v>
      </c>
    </row>
    <row r="14145" spans="1:13" x14ac:dyDescent="0.35">
      <c r="A14145" t="s">
        <v>105</v>
      </c>
      <c r="B14145">
        <v>503311332</v>
      </c>
      <c r="C14145">
        <v>181163</v>
      </c>
      <c r="D14145" t="s">
        <v>11322</v>
      </c>
      <c r="E14145" s="1">
        <v>43815.507905092592</v>
      </c>
      <c r="F14145">
        <v>13</v>
      </c>
      <c r="G14145" t="s">
        <v>107</v>
      </c>
      <c r="H14145">
        <v>360</v>
      </c>
      <c r="I14145" s="1">
        <v>43833.708333333336</v>
      </c>
      <c r="J14145" s="2">
        <f t="shared" si="660"/>
        <v>1</v>
      </c>
      <c r="K14145" s="2" t="str">
        <f>IFERROR(VLOOKUP(A14145,Aux!A:B,2,0),"Outros")</f>
        <v>Municípios</v>
      </c>
      <c r="L14145" s="2">
        <f t="shared" si="661"/>
        <v>2019</v>
      </c>
      <c r="M14145">
        <f t="shared" si="662"/>
        <v>51</v>
      </c>
    </row>
    <row r="14146" spans="1:13" x14ac:dyDescent="0.35">
      <c r="A14146" t="s">
        <v>88</v>
      </c>
      <c r="B14146">
        <v>506624200</v>
      </c>
      <c r="C14146">
        <v>181164</v>
      </c>
      <c r="D14146" t="s">
        <v>11323</v>
      </c>
      <c r="E14146" s="1">
        <v>43815.51121527778</v>
      </c>
      <c r="F14146">
        <v>1</v>
      </c>
      <c r="G14146" t="s">
        <v>2623</v>
      </c>
      <c r="H14146">
        <v>340</v>
      </c>
      <c r="I14146" s="1">
        <v>43818.708333333336</v>
      </c>
      <c r="J14146" s="2">
        <f t="shared" ref="J14146:J14209" si="663">IF(C14146=C14145,"",1)</f>
        <v>1</v>
      </c>
      <c r="K14146" s="2" t="str">
        <f>IFERROR(VLOOKUP(A14146,Aux!A:B,2,0),"Outros")</f>
        <v>Municípios</v>
      </c>
      <c r="L14146" s="2">
        <f t="shared" ref="L14146:L14209" si="664">YEAR(E14146)</f>
        <v>2019</v>
      </c>
      <c r="M14146">
        <f t="shared" ref="M14146:M14209" si="665">WEEKNUM(E14146)</f>
        <v>51</v>
      </c>
    </row>
    <row r="14147" spans="1:13" x14ac:dyDescent="0.35">
      <c r="A14147" t="s">
        <v>196</v>
      </c>
      <c r="B14147">
        <v>512096481</v>
      </c>
      <c r="C14147">
        <v>181165</v>
      </c>
      <c r="D14147" t="s">
        <v>6559</v>
      </c>
      <c r="E14147" s="1">
        <v>43815.51457175926</v>
      </c>
      <c r="F14147">
        <v>3</v>
      </c>
      <c r="G14147" t="s">
        <v>1755</v>
      </c>
      <c r="H14147">
        <v>400</v>
      </c>
      <c r="I14147" s="1">
        <v>43878.999305555553</v>
      </c>
      <c r="J14147" s="2">
        <f t="shared" si="663"/>
        <v>1</v>
      </c>
      <c r="K14147" s="2" t="str">
        <f>IFERROR(VLOOKUP(A14147,Aux!A:B,2,0),"Outros")</f>
        <v>Municípios</v>
      </c>
      <c r="L14147" s="2">
        <f t="shared" si="664"/>
        <v>2019</v>
      </c>
      <c r="M14147">
        <f t="shared" si="665"/>
        <v>51</v>
      </c>
    </row>
    <row r="14148" spans="1:13" x14ac:dyDescent="0.35">
      <c r="A14148" t="s">
        <v>196</v>
      </c>
      <c r="B14148">
        <v>512096481</v>
      </c>
      <c r="C14148">
        <v>181166</v>
      </c>
      <c r="D14148" t="s">
        <v>11164</v>
      </c>
      <c r="E14148" s="1">
        <v>43815.515034722222</v>
      </c>
      <c r="F14148">
        <v>1</v>
      </c>
      <c r="G14148" t="s">
        <v>6819</v>
      </c>
      <c r="H14148">
        <v>340</v>
      </c>
      <c r="I14148" s="1">
        <v>43818.999305555553</v>
      </c>
      <c r="J14148" s="2">
        <f t="shared" si="663"/>
        <v>1</v>
      </c>
      <c r="K14148" s="2" t="str">
        <f>IFERROR(VLOOKUP(A14148,Aux!A:B,2,0),"Outros")</f>
        <v>Municípios</v>
      </c>
      <c r="L14148" s="2">
        <f t="shared" si="664"/>
        <v>2019</v>
      </c>
      <c r="M14148">
        <f t="shared" si="665"/>
        <v>51</v>
      </c>
    </row>
    <row r="14149" spans="1:13" x14ac:dyDescent="0.35">
      <c r="A14149" t="s">
        <v>12</v>
      </c>
      <c r="B14149">
        <v>508481287</v>
      </c>
      <c r="C14149">
        <v>181167</v>
      </c>
      <c r="D14149" t="s">
        <v>11165</v>
      </c>
      <c r="E14149" s="1">
        <v>43815.523206018515</v>
      </c>
      <c r="F14149">
        <v>13</v>
      </c>
      <c r="G14149" t="s">
        <v>14</v>
      </c>
      <c r="H14149">
        <v>360</v>
      </c>
      <c r="I14149" s="1">
        <v>43822.708333333336</v>
      </c>
      <c r="J14149" s="2">
        <f t="shared" si="663"/>
        <v>1</v>
      </c>
      <c r="K14149" s="2" t="str">
        <f>IFERROR(VLOOKUP(A14149,Aux!A:B,2,0),"Outros")</f>
        <v>Hospitais</v>
      </c>
      <c r="L14149" s="2">
        <f t="shared" si="664"/>
        <v>2019</v>
      </c>
      <c r="M14149">
        <f t="shared" si="665"/>
        <v>51</v>
      </c>
    </row>
    <row r="14150" spans="1:13" x14ac:dyDescent="0.35">
      <c r="A14150" t="s">
        <v>853</v>
      </c>
      <c r="B14150">
        <v>506826961</v>
      </c>
      <c r="C14150">
        <v>181168</v>
      </c>
      <c r="E14150" s="1">
        <v>43815.52615740741</v>
      </c>
      <c r="F14150">
        <v>6</v>
      </c>
      <c r="G14150" t="s">
        <v>33</v>
      </c>
      <c r="H14150">
        <v>1</v>
      </c>
      <c r="J14150" s="2">
        <f t="shared" si="663"/>
        <v>1</v>
      </c>
      <c r="K14150" s="2" t="str">
        <f>IFERROR(VLOOKUP(A14150,Aux!A:B,2,0),"Outros")</f>
        <v>Municípios</v>
      </c>
      <c r="L14150" s="2">
        <f t="shared" si="664"/>
        <v>2019</v>
      </c>
      <c r="M14150">
        <f t="shared" si="665"/>
        <v>51</v>
      </c>
    </row>
    <row r="14151" spans="1:13" x14ac:dyDescent="0.35">
      <c r="A14151" t="s">
        <v>853</v>
      </c>
      <c r="B14151">
        <v>506826961</v>
      </c>
      <c r="C14151">
        <v>181169</v>
      </c>
      <c r="E14151" s="1">
        <v>43815.52648148148</v>
      </c>
      <c r="F14151">
        <v>5</v>
      </c>
      <c r="G14151" t="s">
        <v>33</v>
      </c>
      <c r="H14151">
        <v>1</v>
      </c>
      <c r="J14151" s="2">
        <f t="shared" si="663"/>
        <v>1</v>
      </c>
      <c r="K14151" s="2" t="str">
        <f>IFERROR(VLOOKUP(A14151,Aux!A:B,2,0),"Outros")</f>
        <v>Municípios</v>
      </c>
      <c r="L14151" s="2">
        <f t="shared" si="664"/>
        <v>2019</v>
      </c>
      <c r="M14151">
        <f t="shared" si="665"/>
        <v>51</v>
      </c>
    </row>
    <row r="14152" spans="1:13" x14ac:dyDescent="0.35">
      <c r="A14152" t="s">
        <v>63</v>
      </c>
      <c r="B14152">
        <v>502098139</v>
      </c>
      <c r="C14152">
        <v>181170</v>
      </c>
      <c r="D14152" t="s">
        <v>11221</v>
      </c>
      <c r="E14152" s="1">
        <v>43815.539560185185</v>
      </c>
      <c r="F14152">
        <v>3</v>
      </c>
      <c r="G14152" t="s">
        <v>75</v>
      </c>
      <c r="H14152">
        <v>300</v>
      </c>
      <c r="I14152" s="1">
        <v>43856.75</v>
      </c>
      <c r="J14152" s="2">
        <f t="shared" si="663"/>
        <v>1</v>
      </c>
      <c r="K14152" s="2" t="str">
        <f>IFERROR(VLOOKUP(A14152,Aux!A:B,2,0),"Outros")</f>
        <v>Municípios</v>
      </c>
      <c r="L14152" s="2">
        <f t="shared" si="664"/>
        <v>2019</v>
      </c>
      <c r="M14152">
        <f t="shared" si="665"/>
        <v>51</v>
      </c>
    </row>
    <row r="14153" spans="1:13" x14ac:dyDescent="0.35">
      <c r="A14153" t="s">
        <v>528</v>
      </c>
      <c r="B14153">
        <v>512044040</v>
      </c>
      <c r="C14153">
        <v>181171</v>
      </c>
      <c r="D14153" t="s">
        <v>11222</v>
      </c>
      <c r="E14153" s="1">
        <v>43815.559074074074</v>
      </c>
      <c r="F14153">
        <v>1</v>
      </c>
      <c r="G14153" t="s">
        <v>2388</v>
      </c>
      <c r="H14153">
        <v>360</v>
      </c>
      <c r="I14153" s="1">
        <v>43821.999305555553</v>
      </c>
      <c r="J14153" s="2">
        <f t="shared" si="663"/>
        <v>1</v>
      </c>
      <c r="K14153" s="2" t="str">
        <f>IFERROR(VLOOKUP(A14153,Aux!A:B,2,0),"Outros")</f>
        <v>Municípios</v>
      </c>
      <c r="L14153" s="2">
        <f t="shared" si="664"/>
        <v>2019</v>
      </c>
      <c r="M14153">
        <f t="shared" si="665"/>
        <v>51</v>
      </c>
    </row>
    <row r="14154" spans="1:13" x14ac:dyDescent="0.35">
      <c r="A14154" t="s">
        <v>177</v>
      </c>
      <c r="B14154">
        <v>506609553</v>
      </c>
      <c r="C14154">
        <v>181172</v>
      </c>
      <c r="D14154" t="s">
        <v>11030</v>
      </c>
      <c r="E14154" s="1">
        <v>43815.571458333332</v>
      </c>
      <c r="F14154">
        <v>3</v>
      </c>
      <c r="G14154" t="s">
        <v>9180</v>
      </c>
      <c r="H14154">
        <v>340</v>
      </c>
      <c r="I14154" s="1">
        <v>43838.999305555553</v>
      </c>
      <c r="J14154" s="2">
        <f t="shared" si="663"/>
        <v>1</v>
      </c>
      <c r="K14154" s="2" t="str">
        <f>IFERROR(VLOOKUP(A14154,Aux!A:B,2,0),"Outros")</f>
        <v>Municípios</v>
      </c>
      <c r="L14154" s="2">
        <f t="shared" si="664"/>
        <v>2019</v>
      </c>
      <c r="M14154">
        <f t="shared" si="665"/>
        <v>51</v>
      </c>
    </row>
    <row r="14155" spans="1:13" x14ac:dyDescent="0.35">
      <c r="A14155" t="s">
        <v>157</v>
      </c>
      <c r="B14155">
        <v>500122237</v>
      </c>
      <c r="C14155">
        <v>181174</v>
      </c>
      <c r="E14155" s="1">
        <v>43815.587627314817</v>
      </c>
      <c r="F14155">
        <v>1</v>
      </c>
      <c r="G14155" t="s">
        <v>33</v>
      </c>
      <c r="H14155">
        <v>400</v>
      </c>
      <c r="J14155" s="2">
        <f t="shared" si="663"/>
        <v>1</v>
      </c>
      <c r="K14155" s="2" t="str">
        <f>IFERROR(VLOOKUP(A14155,Aux!A:B,2,0),"Outros")</f>
        <v>Outros</v>
      </c>
      <c r="L14155" s="2">
        <f t="shared" si="664"/>
        <v>2019</v>
      </c>
      <c r="M14155">
        <f t="shared" si="665"/>
        <v>51</v>
      </c>
    </row>
    <row r="14156" spans="1:13" x14ac:dyDescent="0.35">
      <c r="A14156" t="s">
        <v>157</v>
      </c>
      <c r="B14156">
        <v>500122237</v>
      </c>
      <c r="C14156">
        <v>181175</v>
      </c>
      <c r="D14156" t="s">
        <v>11223</v>
      </c>
      <c r="E14156" s="1">
        <v>43815.587754629632</v>
      </c>
      <c r="F14156">
        <v>1</v>
      </c>
      <c r="G14156" t="s">
        <v>33</v>
      </c>
      <c r="H14156">
        <v>200</v>
      </c>
      <c r="I14156" s="1">
        <v>43818.999305555553</v>
      </c>
      <c r="J14156" s="2">
        <f t="shared" si="663"/>
        <v>1</v>
      </c>
      <c r="K14156" s="2" t="str">
        <f>IFERROR(VLOOKUP(A14156,Aux!A:B,2,0),"Outros")</f>
        <v>Outros</v>
      </c>
      <c r="L14156" s="2">
        <f t="shared" si="664"/>
        <v>2019</v>
      </c>
      <c r="M14156">
        <f t="shared" si="665"/>
        <v>51</v>
      </c>
    </row>
    <row r="14157" spans="1:13" x14ac:dyDescent="0.35">
      <c r="A14157" t="s">
        <v>389</v>
      </c>
      <c r="B14157">
        <v>506722422</v>
      </c>
      <c r="C14157">
        <v>181177</v>
      </c>
      <c r="D14157" t="s">
        <v>6306</v>
      </c>
      <c r="E14157" s="1">
        <v>43815.595775462964</v>
      </c>
      <c r="F14157">
        <v>1</v>
      </c>
      <c r="G14157" t="s">
        <v>587</v>
      </c>
      <c r="H14157">
        <v>340</v>
      </c>
      <c r="I14157" s="1">
        <v>43816.999305555553</v>
      </c>
      <c r="J14157" s="2">
        <f t="shared" si="663"/>
        <v>1</v>
      </c>
      <c r="K14157" s="2" t="str">
        <f>IFERROR(VLOOKUP(A14157,Aux!A:B,2,0),"Outros")</f>
        <v>Municípios</v>
      </c>
      <c r="L14157" s="2">
        <f t="shared" si="664"/>
        <v>2019</v>
      </c>
      <c r="M14157">
        <f t="shared" si="665"/>
        <v>51</v>
      </c>
    </row>
    <row r="14158" spans="1:13" x14ac:dyDescent="0.35">
      <c r="A14158" t="s">
        <v>212</v>
      </c>
      <c r="B14158">
        <v>501208950</v>
      </c>
      <c r="C14158">
        <v>181178</v>
      </c>
      <c r="E14158" s="1">
        <v>43815.596226851849</v>
      </c>
      <c r="F14158">
        <v>3</v>
      </c>
      <c r="H14158">
        <v>1</v>
      </c>
      <c r="J14158" s="2">
        <f t="shared" si="663"/>
        <v>1</v>
      </c>
      <c r="K14158" s="2" t="str">
        <f>IFERROR(VLOOKUP(A14158,Aux!A:B,2,0),"Outros")</f>
        <v>Portos</v>
      </c>
      <c r="L14158" s="2">
        <f t="shared" si="664"/>
        <v>2019</v>
      </c>
      <c r="M14158">
        <f t="shared" si="665"/>
        <v>51</v>
      </c>
    </row>
    <row r="14159" spans="1:13" x14ac:dyDescent="0.35">
      <c r="A14159" t="s">
        <v>122</v>
      </c>
      <c r="B14159">
        <v>506173968</v>
      </c>
      <c r="C14159">
        <v>181179</v>
      </c>
      <c r="D14159" t="s">
        <v>11031</v>
      </c>
      <c r="E14159" s="1">
        <v>43815.599259259259</v>
      </c>
      <c r="F14159">
        <v>13</v>
      </c>
      <c r="G14159" t="s">
        <v>2796</v>
      </c>
      <c r="H14159">
        <v>5</v>
      </c>
      <c r="I14159" s="1">
        <v>43837.708333333336</v>
      </c>
      <c r="J14159" s="2">
        <f t="shared" si="663"/>
        <v>1</v>
      </c>
      <c r="K14159" s="2" t="str">
        <f>IFERROR(VLOOKUP(A14159,Aux!A:B,2,0),"Outros")</f>
        <v>Municípios</v>
      </c>
      <c r="L14159" s="2">
        <f t="shared" si="664"/>
        <v>2019</v>
      </c>
      <c r="M14159">
        <f t="shared" si="665"/>
        <v>51</v>
      </c>
    </row>
    <row r="14160" spans="1:13" x14ac:dyDescent="0.35">
      <c r="A14160" t="s">
        <v>57</v>
      </c>
      <c r="B14160">
        <v>501294104</v>
      </c>
      <c r="C14160">
        <v>181180</v>
      </c>
      <c r="D14160" t="s">
        <v>11224</v>
      </c>
      <c r="E14160" s="1">
        <v>43815.602789351855</v>
      </c>
      <c r="F14160">
        <v>13</v>
      </c>
      <c r="G14160" t="s">
        <v>103</v>
      </c>
      <c r="H14160">
        <v>340</v>
      </c>
      <c r="I14160" s="1">
        <v>43821.999305555553</v>
      </c>
      <c r="J14160" s="2">
        <f t="shared" si="663"/>
        <v>1</v>
      </c>
      <c r="K14160" s="2" t="str">
        <f>IFERROR(VLOOKUP(A14160,Aux!A:B,2,0),"Outros")</f>
        <v>Municípios</v>
      </c>
      <c r="L14160" s="2">
        <f t="shared" si="664"/>
        <v>2019</v>
      </c>
      <c r="M14160">
        <f t="shared" si="665"/>
        <v>51</v>
      </c>
    </row>
    <row r="14161" spans="1:13" x14ac:dyDescent="0.35">
      <c r="A14161" t="s">
        <v>633</v>
      </c>
      <c r="B14161">
        <v>506617599</v>
      </c>
      <c r="C14161">
        <v>181181</v>
      </c>
      <c r="D14161" t="s">
        <v>11032</v>
      </c>
      <c r="E14161" s="1">
        <v>43815.60596064815</v>
      </c>
      <c r="F14161">
        <v>13</v>
      </c>
      <c r="G14161" t="s">
        <v>635</v>
      </c>
      <c r="H14161">
        <v>340</v>
      </c>
      <c r="I14161" s="1">
        <v>43825.999305555553</v>
      </c>
      <c r="J14161" s="2">
        <f t="shared" si="663"/>
        <v>1</v>
      </c>
      <c r="K14161" s="2" t="str">
        <f>IFERROR(VLOOKUP(A14161,Aux!A:B,2,0),"Outros")</f>
        <v>Municípios</v>
      </c>
      <c r="L14161" s="2">
        <f t="shared" si="664"/>
        <v>2019</v>
      </c>
      <c r="M14161">
        <f t="shared" si="665"/>
        <v>51</v>
      </c>
    </row>
    <row r="14162" spans="1:13" x14ac:dyDescent="0.35">
      <c r="A14162" t="s">
        <v>48</v>
      </c>
      <c r="B14162">
        <v>503035416</v>
      </c>
      <c r="C14162">
        <v>181182</v>
      </c>
      <c r="D14162" t="s">
        <v>11503</v>
      </c>
      <c r="E14162" s="1">
        <v>43815.609803240739</v>
      </c>
      <c r="F14162">
        <v>13</v>
      </c>
      <c r="G14162" t="s">
        <v>33</v>
      </c>
      <c r="H14162">
        <v>340</v>
      </c>
      <c r="I14162" s="1">
        <v>43822.708333333336</v>
      </c>
      <c r="J14162" s="2">
        <f t="shared" si="663"/>
        <v>1</v>
      </c>
      <c r="K14162" s="2" t="str">
        <f>IFERROR(VLOOKUP(A14162,Aux!A:B,2,0),"Outros")</f>
        <v>Hospitais</v>
      </c>
      <c r="L14162" s="2">
        <f t="shared" si="664"/>
        <v>2019</v>
      </c>
      <c r="M14162">
        <f t="shared" si="665"/>
        <v>51</v>
      </c>
    </row>
    <row r="14163" spans="1:13" x14ac:dyDescent="0.35">
      <c r="A14163" t="s">
        <v>57</v>
      </c>
      <c r="B14163">
        <v>501294104</v>
      </c>
      <c r="C14163">
        <v>181184</v>
      </c>
      <c r="D14163" t="s">
        <v>11619</v>
      </c>
      <c r="E14163" s="1">
        <v>43815.621747685182</v>
      </c>
      <c r="F14163">
        <v>1</v>
      </c>
      <c r="G14163" t="s">
        <v>618</v>
      </c>
      <c r="H14163">
        <v>360</v>
      </c>
      <c r="I14163" s="1">
        <v>43818.999305555553</v>
      </c>
      <c r="J14163" s="2">
        <f t="shared" si="663"/>
        <v>1</v>
      </c>
      <c r="K14163" s="2" t="str">
        <f>IFERROR(VLOOKUP(A14163,Aux!A:B,2,0),"Outros")</f>
        <v>Municípios</v>
      </c>
      <c r="L14163" s="2">
        <f t="shared" si="664"/>
        <v>2019</v>
      </c>
      <c r="M14163">
        <f t="shared" si="665"/>
        <v>51</v>
      </c>
    </row>
    <row r="14164" spans="1:13" x14ac:dyDescent="0.35">
      <c r="A14164" t="s">
        <v>12</v>
      </c>
      <c r="B14164">
        <v>508481287</v>
      </c>
      <c r="C14164">
        <v>181187</v>
      </c>
      <c r="D14164" t="s">
        <v>11225</v>
      </c>
      <c r="E14164" s="1">
        <v>43815.625543981485</v>
      </c>
      <c r="F14164">
        <v>13</v>
      </c>
      <c r="G14164" t="s">
        <v>14</v>
      </c>
      <c r="H14164">
        <v>220</v>
      </c>
      <c r="I14164" s="1">
        <v>43822.708333333336</v>
      </c>
      <c r="J14164" s="2">
        <f t="shared" si="663"/>
        <v>1</v>
      </c>
      <c r="K14164" s="2" t="str">
        <f>IFERROR(VLOOKUP(A14164,Aux!A:B,2,0),"Outros")</f>
        <v>Hospitais</v>
      </c>
      <c r="L14164" s="2">
        <f t="shared" si="664"/>
        <v>2019</v>
      </c>
      <c r="M14164">
        <f t="shared" si="665"/>
        <v>51</v>
      </c>
    </row>
    <row r="14165" spans="1:13" x14ac:dyDescent="0.35">
      <c r="A14165" t="s">
        <v>219</v>
      </c>
      <c r="B14165">
        <v>505656000</v>
      </c>
      <c r="C14165">
        <v>181189</v>
      </c>
      <c r="D14165" t="s">
        <v>11033</v>
      </c>
      <c r="E14165" s="1">
        <v>43815.629606481481</v>
      </c>
      <c r="F14165">
        <v>3</v>
      </c>
      <c r="G14165" t="s">
        <v>1886</v>
      </c>
      <c r="H14165">
        <v>360</v>
      </c>
      <c r="I14165" s="1">
        <v>43827.999305555553</v>
      </c>
      <c r="J14165" s="2">
        <f t="shared" si="663"/>
        <v>1</v>
      </c>
      <c r="K14165" s="2" t="str">
        <f>IFERROR(VLOOKUP(A14165,Aux!A:B,2,0),"Outros")</f>
        <v>Municípios</v>
      </c>
      <c r="L14165" s="2">
        <f t="shared" si="664"/>
        <v>2019</v>
      </c>
      <c r="M14165">
        <f t="shared" si="665"/>
        <v>51</v>
      </c>
    </row>
    <row r="14166" spans="1:13" x14ac:dyDescent="0.35">
      <c r="A14166" t="s">
        <v>140</v>
      </c>
      <c r="B14166">
        <v>506614913</v>
      </c>
      <c r="C14166">
        <v>181191</v>
      </c>
      <c r="D14166" t="s">
        <v>11226</v>
      </c>
      <c r="E14166" s="1">
        <v>43815.643333333333</v>
      </c>
      <c r="F14166">
        <v>3</v>
      </c>
      <c r="G14166" t="s">
        <v>149</v>
      </c>
      <c r="H14166">
        <v>300</v>
      </c>
      <c r="I14166" s="1">
        <v>43875.999305555553</v>
      </c>
      <c r="J14166" s="2">
        <f t="shared" si="663"/>
        <v>1</v>
      </c>
      <c r="K14166" s="2" t="str">
        <f>IFERROR(VLOOKUP(A14166,Aux!A:B,2,0),"Outros")</f>
        <v>Municípios</v>
      </c>
      <c r="L14166" s="2">
        <f t="shared" si="664"/>
        <v>2019</v>
      </c>
      <c r="M14166">
        <f t="shared" si="665"/>
        <v>51</v>
      </c>
    </row>
    <row r="14167" spans="1:13" x14ac:dyDescent="0.35">
      <c r="A14167" t="s">
        <v>57</v>
      </c>
      <c r="B14167">
        <v>501294104</v>
      </c>
      <c r="C14167">
        <v>181192</v>
      </c>
      <c r="D14167" t="s">
        <v>11660</v>
      </c>
      <c r="E14167" s="1">
        <v>43815.647418981483</v>
      </c>
      <c r="F14167">
        <v>1</v>
      </c>
      <c r="G14167" t="s">
        <v>59</v>
      </c>
      <c r="H14167">
        <v>340</v>
      </c>
      <c r="I14167" s="1">
        <v>43818.999305555553</v>
      </c>
      <c r="J14167" s="2">
        <f t="shared" si="663"/>
        <v>1</v>
      </c>
      <c r="K14167" s="2" t="str">
        <f>IFERROR(VLOOKUP(A14167,Aux!A:B,2,0),"Outros")</f>
        <v>Municípios</v>
      </c>
      <c r="L14167" s="2">
        <f t="shared" si="664"/>
        <v>2019</v>
      </c>
      <c r="M14167">
        <f t="shared" si="665"/>
        <v>51</v>
      </c>
    </row>
    <row r="14168" spans="1:13" x14ac:dyDescent="0.35">
      <c r="A14168" t="s">
        <v>795</v>
      </c>
      <c r="B14168">
        <v>501692983</v>
      </c>
      <c r="C14168">
        <v>181193</v>
      </c>
      <c r="D14168" t="s">
        <v>11129</v>
      </c>
      <c r="E14168" s="1">
        <v>43815.650358796294</v>
      </c>
      <c r="F14168">
        <v>13</v>
      </c>
      <c r="G14168" t="s">
        <v>1578</v>
      </c>
      <c r="H14168">
        <v>340</v>
      </c>
      <c r="I14168" s="1">
        <v>43817.708333333336</v>
      </c>
      <c r="J14168" s="2">
        <f t="shared" si="663"/>
        <v>1</v>
      </c>
      <c r="K14168" s="2" t="str">
        <f>IFERROR(VLOOKUP(A14168,Aux!A:B,2,0),"Outros")</f>
        <v>Outros</v>
      </c>
      <c r="L14168" s="2">
        <f t="shared" si="664"/>
        <v>2019</v>
      </c>
      <c r="M14168">
        <f t="shared" si="665"/>
        <v>51</v>
      </c>
    </row>
    <row r="14169" spans="1:13" x14ac:dyDescent="0.35">
      <c r="A14169" t="s">
        <v>41</v>
      </c>
      <c r="B14169">
        <v>500192855</v>
      </c>
      <c r="C14169">
        <v>181194</v>
      </c>
      <c r="E14169" s="1">
        <v>43815.652083333334</v>
      </c>
      <c r="F14169">
        <v>3</v>
      </c>
      <c r="G14169" t="s">
        <v>33</v>
      </c>
      <c r="H14169">
        <v>1</v>
      </c>
      <c r="J14169" s="2">
        <f t="shared" si="663"/>
        <v>1</v>
      </c>
      <c r="K14169" s="2" t="str">
        <f>IFERROR(VLOOKUP(A14169,Aux!A:B,2,0),"Outros")</f>
        <v>Transportes</v>
      </c>
      <c r="L14169" s="2">
        <f t="shared" si="664"/>
        <v>2019</v>
      </c>
      <c r="M14169">
        <f t="shared" si="665"/>
        <v>51</v>
      </c>
    </row>
    <row r="14170" spans="1:13" x14ac:dyDescent="0.35">
      <c r="A14170" t="s">
        <v>229</v>
      </c>
      <c r="B14170">
        <v>503216046</v>
      </c>
      <c r="C14170">
        <v>181195</v>
      </c>
      <c r="D14170" t="s">
        <v>11324</v>
      </c>
      <c r="E14170" s="1">
        <v>43815.655763888892</v>
      </c>
      <c r="F14170">
        <v>3</v>
      </c>
      <c r="G14170" t="s">
        <v>33</v>
      </c>
      <c r="H14170">
        <v>220</v>
      </c>
      <c r="I14170" s="1">
        <v>43862.999305555553</v>
      </c>
      <c r="J14170" s="2">
        <f t="shared" si="663"/>
        <v>1</v>
      </c>
      <c r="K14170" s="2" t="str">
        <f>IFERROR(VLOOKUP(A14170,Aux!A:B,2,0),"Outros")</f>
        <v>Outros</v>
      </c>
      <c r="L14170" s="2">
        <f t="shared" si="664"/>
        <v>2019</v>
      </c>
      <c r="M14170">
        <f t="shared" si="665"/>
        <v>51</v>
      </c>
    </row>
    <row r="14171" spans="1:13" x14ac:dyDescent="0.35">
      <c r="A14171" t="s">
        <v>71</v>
      </c>
      <c r="B14171">
        <v>500051054</v>
      </c>
      <c r="C14171">
        <v>181196</v>
      </c>
      <c r="D14171" t="s">
        <v>11325</v>
      </c>
      <c r="E14171" s="1">
        <v>43815.656851851854</v>
      </c>
      <c r="F14171">
        <v>3</v>
      </c>
      <c r="G14171" t="s">
        <v>202</v>
      </c>
      <c r="H14171">
        <v>360</v>
      </c>
      <c r="I14171" s="1">
        <v>43830.791666666664</v>
      </c>
      <c r="J14171" s="2">
        <f t="shared" si="663"/>
        <v>1</v>
      </c>
      <c r="K14171" s="2" t="str">
        <f>IFERROR(VLOOKUP(A14171,Aux!A:B,2,0),"Outros")</f>
        <v>Municípios</v>
      </c>
      <c r="L14171" s="2">
        <f t="shared" si="664"/>
        <v>2019</v>
      </c>
      <c r="M14171">
        <f t="shared" si="665"/>
        <v>51</v>
      </c>
    </row>
    <row r="14172" spans="1:13" x14ac:dyDescent="0.35">
      <c r="A14172" t="s">
        <v>140</v>
      </c>
      <c r="B14172">
        <v>506614913</v>
      </c>
      <c r="C14172">
        <v>181198</v>
      </c>
      <c r="D14172" t="s">
        <v>11752</v>
      </c>
      <c r="E14172" s="1">
        <v>43815.662534722222</v>
      </c>
      <c r="F14172">
        <v>3</v>
      </c>
      <c r="G14172" t="s">
        <v>149</v>
      </c>
      <c r="H14172">
        <v>360</v>
      </c>
      <c r="I14172" s="1">
        <v>43821.999305555553</v>
      </c>
      <c r="J14172" s="2">
        <f t="shared" si="663"/>
        <v>1</v>
      </c>
      <c r="K14172" s="2" t="str">
        <f>IFERROR(VLOOKUP(A14172,Aux!A:B,2,0),"Outros")</f>
        <v>Municípios</v>
      </c>
      <c r="L14172" s="2">
        <f t="shared" si="664"/>
        <v>2019</v>
      </c>
      <c r="M14172">
        <f t="shared" si="665"/>
        <v>51</v>
      </c>
    </row>
    <row r="14173" spans="1:13" x14ac:dyDescent="0.35">
      <c r="A14173" t="s">
        <v>37</v>
      </c>
      <c r="B14173">
        <v>506187543</v>
      </c>
      <c r="C14173">
        <v>181199</v>
      </c>
      <c r="D14173" t="s">
        <v>11620</v>
      </c>
      <c r="E14173" s="1">
        <v>43815.665162037039</v>
      </c>
      <c r="F14173">
        <v>1</v>
      </c>
      <c r="G14173" t="s">
        <v>80</v>
      </c>
      <c r="H14173">
        <v>360</v>
      </c>
      <c r="I14173" s="1">
        <v>43818.999305555553</v>
      </c>
      <c r="J14173" s="2">
        <f t="shared" si="663"/>
        <v>1</v>
      </c>
      <c r="K14173" s="2" t="str">
        <f>IFERROR(VLOOKUP(A14173,Aux!A:B,2,0),"Outros")</f>
        <v>Municípios</v>
      </c>
      <c r="L14173" s="2">
        <f t="shared" si="664"/>
        <v>2019</v>
      </c>
      <c r="M14173">
        <f t="shared" si="665"/>
        <v>51</v>
      </c>
    </row>
    <row r="14174" spans="1:13" x14ac:dyDescent="0.35">
      <c r="A14174" t="s">
        <v>171</v>
      </c>
      <c r="B14174">
        <v>504293125</v>
      </c>
      <c r="C14174">
        <v>181200</v>
      </c>
      <c r="E14174" s="1">
        <v>43815.674930555557</v>
      </c>
      <c r="F14174">
        <v>13</v>
      </c>
      <c r="G14174" t="s">
        <v>33</v>
      </c>
      <c r="H14174">
        <v>400</v>
      </c>
      <c r="J14174" s="2">
        <f t="shared" si="663"/>
        <v>1</v>
      </c>
      <c r="K14174" s="2" t="str">
        <f>IFERROR(VLOOKUP(A14174,Aux!A:B,2,0),"Outros")</f>
        <v>Municípios</v>
      </c>
      <c r="L14174" s="2">
        <f t="shared" si="664"/>
        <v>2019</v>
      </c>
      <c r="M14174">
        <f t="shared" si="665"/>
        <v>51</v>
      </c>
    </row>
    <row r="14175" spans="1:13" x14ac:dyDescent="0.35">
      <c r="A14175" t="s">
        <v>71</v>
      </c>
      <c r="B14175">
        <v>500051054</v>
      </c>
      <c r="C14175">
        <v>181203</v>
      </c>
      <c r="D14175" t="s">
        <v>11661</v>
      </c>
      <c r="E14175" s="1">
        <v>43815.685335648152</v>
      </c>
      <c r="F14175">
        <v>1</v>
      </c>
      <c r="G14175" t="s">
        <v>675</v>
      </c>
      <c r="H14175">
        <v>5</v>
      </c>
      <c r="I14175" s="1">
        <v>43823.791666666664</v>
      </c>
      <c r="J14175" s="2">
        <f t="shared" si="663"/>
        <v>1</v>
      </c>
      <c r="K14175" s="2" t="str">
        <f>IFERROR(VLOOKUP(A14175,Aux!A:B,2,0),"Outros")</f>
        <v>Municípios</v>
      </c>
      <c r="L14175" s="2">
        <f t="shared" si="664"/>
        <v>2019</v>
      </c>
      <c r="M14175">
        <f t="shared" si="665"/>
        <v>51</v>
      </c>
    </row>
    <row r="14176" spans="1:13" x14ac:dyDescent="0.35">
      <c r="A14176" t="s">
        <v>171</v>
      </c>
      <c r="B14176">
        <v>504293125</v>
      </c>
      <c r="C14176">
        <v>181204</v>
      </c>
      <c r="D14176" t="s">
        <v>11451</v>
      </c>
      <c r="E14176" s="1">
        <v>43815.685995370368</v>
      </c>
      <c r="F14176">
        <v>13</v>
      </c>
      <c r="G14176" t="s">
        <v>451</v>
      </c>
      <c r="H14176">
        <v>360</v>
      </c>
      <c r="I14176" s="1">
        <v>43824.999305555553</v>
      </c>
      <c r="J14176" s="2">
        <f t="shared" si="663"/>
        <v>1</v>
      </c>
      <c r="K14176" s="2" t="str">
        <f>IFERROR(VLOOKUP(A14176,Aux!A:B,2,0),"Outros")</f>
        <v>Municípios</v>
      </c>
      <c r="L14176" s="2">
        <f t="shared" si="664"/>
        <v>2019</v>
      </c>
      <c r="M14176">
        <f t="shared" si="665"/>
        <v>51</v>
      </c>
    </row>
    <row r="14177" spans="1:13" x14ac:dyDescent="0.35">
      <c r="A14177" t="s">
        <v>196</v>
      </c>
      <c r="B14177">
        <v>512096481</v>
      </c>
      <c r="C14177">
        <v>181205</v>
      </c>
      <c r="D14177" t="s">
        <v>11662</v>
      </c>
      <c r="E14177" s="1">
        <v>43815.69866898148</v>
      </c>
      <c r="F14177">
        <v>3</v>
      </c>
      <c r="G14177" t="s">
        <v>583</v>
      </c>
      <c r="H14177">
        <v>230</v>
      </c>
      <c r="I14177" s="1">
        <v>43878.999305555553</v>
      </c>
      <c r="J14177" s="2">
        <f t="shared" si="663"/>
        <v>1</v>
      </c>
      <c r="K14177" s="2" t="str">
        <f>IFERROR(VLOOKUP(A14177,Aux!A:B,2,0),"Outros")</f>
        <v>Municípios</v>
      </c>
      <c r="L14177" s="2">
        <f t="shared" si="664"/>
        <v>2019</v>
      </c>
      <c r="M14177">
        <f t="shared" si="665"/>
        <v>51</v>
      </c>
    </row>
    <row r="14178" spans="1:13" x14ac:dyDescent="0.35">
      <c r="A14178" t="s">
        <v>267</v>
      </c>
      <c r="B14178">
        <v>505307685</v>
      </c>
      <c r="C14178">
        <v>181206</v>
      </c>
      <c r="D14178" t="s">
        <v>11227</v>
      </c>
      <c r="E14178" s="1">
        <v>43815.700937499998</v>
      </c>
      <c r="F14178">
        <v>13</v>
      </c>
      <c r="G14178" t="s">
        <v>33</v>
      </c>
      <c r="H14178">
        <v>340</v>
      </c>
      <c r="I14178" s="1">
        <v>43832.999305555553</v>
      </c>
      <c r="J14178" s="2">
        <f t="shared" si="663"/>
        <v>1</v>
      </c>
      <c r="K14178" s="2" t="str">
        <f>IFERROR(VLOOKUP(A14178,Aux!A:B,2,0),"Outros")</f>
        <v>Municípios</v>
      </c>
      <c r="L14178" s="2">
        <f t="shared" si="664"/>
        <v>2019</v>
      </c>
      <c r="M14178">
        <f t="shared" si="665"/>
        <v>51</v>
      </c>
    </row>
    <row r="14179" spans="1:13" x14ac:dyDescent="0.35">
      <c r="A14179" t="s">
        <v>60</v>
      </c>
      <c r="B14179">
        <v>505456010</v>
      </c>
      <c r="C14179">
        <v>181207</v>
      </c>
      <c r="E14179" s="1">
        <v>43815.709293981483</v>
      </c>
      <c r="F14179">
        <v>1</v>
      </c>
      <c r="H14179">
        <v>400</v>
      </c>
      <c r="J14179" s="2">
        <f t="shared" si="663"/>
        <v>1</v>
      </c>
      <c r="K14179" s="2" t="str">
        <f>IFERROR(VLOOKUP(A14179,Aux!A:B,2,0),"Outros")</f>
        <v>Municípios</v>
      </c>
      <c r="L14179" s="2">
        <f t="shared" si="664"/>
        <v>2019</v>
      </c>
      <c r="M14179">
        <f t="shared" si="665"/>
        <v>51</v>
      </c>
    </row>
    <row r="14180" spans="1:13" x14ac:dyDescent="0.35">
      <c r="A14180" t="s">
        <v>57</v>
      </c>
      <c r="B14180">
        <v>501294104</v>
      </c>
      <c r="C14180">
        <v>181208</v>
      </c>
      <c r="D14180" t="s">
        <v>11452</v>
      </c>
      <c r="E14180" s="1">
        <v>43815.711643518516</v>
      </c>
      <c r="F14180">
        <v>1</v>
      </c>
      <c r="G14180" t="s">
        <v>59</v>
      </c>
      <c r="H14180">
        <v>360</v>
      </c>
      <c r="I14180" s="1">
        <v>43833.999305555553</v>
      </c>
      <c r="J14180" s="2">
        <f t="shared" si="663"/>
        <v>1</v>
      </c>
      <c r="K14180" s="2" t="str">
        <f>IFERROR(VLOOKUP(A14180,Aux!A:B,2,0),"Outros")</f>
        <v>Municípios</v>
      </c>
      <c r="L14180" s="2">
        <f t="shared" si="664"/>
        <v>2019</v>
      </c>
      <c r="M14180">
        <f t="shared" si="665"/>
        <v>51</v>
      </c>
    </row>
    <row r="14181" spans="1:13" x14ac:dyDescent="0.35">
      <c r="A14181" t="s">
        <v>60</v>
      </c>
      <c r="B14181">
        <v>505456010</v>
      </c>
      <c r="C14181">
        <v>181209</v>
      </c>
      <c r="E14181" s="1">
        <v>43815.721331018518</v>
      </c>
      <c r="F14181">
        <v>1</v>
      </c>
      <c r="G14181" t="s">
        <v>33</v>
      </c>
      <c r="H14181">
        <v>400</v>
      </c>
      <c r="J14181" s="2">
        <f t="shared" si="663"/>
        <v>1</v>
      </c>
      <c r="K14181" s="2" t="str">
        <f>IFERROR(VLOOKUP(A14181,Aux!A:B,2,0),"Outros")</f>
        <v>Municípios</v>
      </c>
      <c r="L14181" s="2">
        <f t="shared" si="664"/>
        <v>2019</v>
      </c>
      <c r="M14181">
        <f t="shared" si="665"/>
        <v>51</v>
      </c>
    </row>
    <row r="14182" spans="1:13" x14ac:dyDescent="0.35">
      <c r="A14182" t="s">
        <v>60</v>
      </c>
      <c r="B14182">
        <v>505456010</v>
      </c>
      <c r="C14182">
        <v>181210</v>
      </c>
      <c r="D14182" t="s">
        <v>11326</v>
      </c>
      <c r="E14182" s="1">
        <v>43815.724189814813</v>
      </c>
      <c r="F14182">
        <v>1</v>
      </c>
      <c r="G14182" t="s">
        <v>866</v>
      </c>
      <c r="H14182">
        <v>360</v>
      </c>
      <c r="I14182" s="1">
        <v>43819.999305555553</v>
      </c>
      <c r="J14182" s="2">
        <f t="shared" si="663"/>
        <v>1</v>
      </c>
      <c r="K14182" s="2" t="str">
        <f>IFERROR(VLOOKUP(A14182,Aux!A:B,2,0),"Outros")</f>
        <v>Municípios</v>
      </c>
      <c r="L14182" s="2">
        <f t="shared" si="664"/>
        <v>2019</v>
      </c>
      <c r="M14182">
        <f t="shared" si="665"/>
        <v>51</v>
      </c>
    </row>
    <row r="14183" spans="1:13" x14ac:dyDescent="0.35">
      <c r="A14183" t="s">
        <v>54</v>
      </c>
      <c r="B14183">
        <v>508345464</v>
      </c>
      <c r="C14183">
        <v>181211</v>
      </c>
      <c r="D14183" t="s">
        <v>9615</v>
      </c>
      <c r="E14183" s="1">
        <v>43815.7262962963</v>
      </c>
      <c r="F14183">
        <v>3</v>
      </c>
      <c r="G14183" t="s">
        <v>250</v>
      </c>
      <c r="H14183">
        <v>360</v>
      </c>
      <c r="I14183" s="1">
        <v>43847.75</v>
      </c>
      <c r="J14183" s="2">
        <f t="shared" si="663"/>
        <v>1</v>
      </c>
      <c r="K14183" s="2" t="str">
        <f>IFERROR(VLOOKUP(A14183,Aux!A:B,2,0),"Outros")</f>
        <v>Outros</v>
      </c>
      <c r="L14183" s="2">
        <f t="shared" si="664"/>
        <v>2019</v>
      </c>
      <c r="M14183">
        <f t="shared" si="665"/>
        <v>51</v>
      </c>
    </row>
    <row r="14184" spans="1:13" x14ac:dyDescent="0.35">
      <c r="A14184" t="s">
        <v>805</v>
      </c>
      <c r="B14184">
        <v>504609696</v>
      </c>
      <c r="C14184">
        <v>181212</v>
      </c>
      <c r="D14184" t="s">
        <v>11453</v>
      </c>
      <c r="E14184" s="1">
        <v>43815.756018518521</v>
      </c>
      <c r="F14184">
        <v>13</v>
      </c>
      <c r="G14184" t="s">
        <v>625</v>
      </c>
      <c r="H14184">
        <v>340</v>
      </c>
      <c r="I14184" s="1">
        <v>43820.999305555553</v>
      </c>
      <c r="J14184" s="2">
        <f t="shared" si="663"/>
        <v>1</v>
      </c>
      <c r="K14184" s="2" t="str">
        <f>IFERROR(VLOOKUP(A14184,Aux!A:B,2,0),"Outros")</f>
        <v>Outros</v>
      </c>
      <c r="L14184" s="2">
        <f t="shared" si="664"/>
        <v>2019</v>
      </c>
      <c r="M14184">
        <f t="shared" si="665"/>
        <v>51</v>
      </c>
    </row>
    <row r="14185" spans="1:13" x14ac:dyDescent="0.35">
      <c r="A14185" t="s">
        <v>24</v>
      </c>
      <c r="B14185">
        <v>508741823</v>
      </c>
      <c r="C14185">
        <v>181213</v>
      </c>
      <c r="E14185" s="1">
        <v>43815.811979166669</v>
      </c>
      <c r="F14185">
        <v>7</v>
      </c>
      <c r="G14185" t="s">
        <v>33</v>
      </c>
      <c r="H14185">
        <v>400</v>
      </c>
      <c r="J14185" s="2">
        <f t="shared" si="663"/>
        <v>1</v>
      </c>
      <c r="K14185" s="2" t="str">
        <f>IFERROR(VLOOKUP(A14185,Aux!A:B,2,0),"Outros")</f>
        <v>Hospitais</v>
      </c>
      <c r="L14185" s="2">
        <f t="shared" si="664"/>
        <v>2019</v>
      </c>
      <c r="M14185">
        <f t="shared" si="665"/>
        <v>51</v>
      </c>
    </row>
    <row r="14186" spans="1:13" x14ac:dyDescent="0.35">
      <c r="A14186" t="s">
        <v>12</v>
      </c>
      <c r="B14186">
        <v>508481287</v>
      </c>
      <c r="C14186">
        <v>181214</v>
      </c>
      <c r="D14186" t="s">
        <v>11702</v>
      </c>
      <c r="E14186" s="1">
        <v>43816.364537037036</v>
      </c>
      <c r="F14186">
        <v>3</v>
      </c>
      <c r="G14186" t="s">
        <v>14</v>
      </c>
      <c r="H14186">
        <v>340</v>
      </c>
      <c r="I14186" s="1">
        <v>43837.708333333336</v>
      </c>
      <c r="J14186" s="2">
        <f t="shared" si="663"/>
        <v>1</v>
      </c>
      <c r="K14186" s="2" t="str">
        <f>IFERROR(VLOOKUP(A14186,Aux!A:B,2,0),"Outros")</f>
        <v>Hospitais</v>
      </c>
      <c r="L14186" s="2">
        <f t="shared" si="664"/>
        <v>2019</v>
      </c>
      <c r="M14186">
        <f t="shared" si="665"/>
        <v>51</v>
      </c>
    </row>
    <row r="14187" spans="1:13" x14ac:dyDescent="0.35">
      <c r="A14187" t="s">
        <v>12</v>
      </c>
      <c r="B14187">
        <v>508481287</v>
      </c>
      <c r="C14187">
        <v>181215</v>
      </c>
      <c r="D14187" t="s">
        <v>11356</v>
      </c>
      <c r="E14187" s="1">
        <v>43816.372858796298</v>
      </c>
      <c r="F14187">
        <v>13</v>
      </c>
      <c r="G14187" t="s">
        <v>14</v>
      </c>
      <c r="H14187">
        <v>360</v>
      </c>
      <c r="I14187" s="1">
        <v>43819.708333333336</v>
      </c>
      <c r="J14187" s="2">
        <f t="shared" si="663"/>
        <v>1</v>
      </c>
      <c r="K14187" s="2" t="str">
        <f>IFERROR(VLOOKUP(A14187,Aux!A:B,2,0),"Outros")</f>
        <v>Hospitais</v>
      </c>
      <c r="L14187" s="2">
        <f t="shared" si="664"/>
        <v>2019</v>
      </c>
      <c r="M14187">
        <f t="shared" si="665"/>
        <v>51</v>
      </c>
    </row>
    <row r="14188" spans="1:13" x14ac:dyDescent="0.35">
      <c r="A14188" t="s">
        <v>12</v>
      </c>
      <c r="B14188">
        <v>508481287</v>
      </c>
      <c r="C14188">
        <v>181216</v>
      </c>
      <c r="D14188" t="s">
        <v>11663</v>
      </c>
      <c r="E14188" s="1">
        <v>43816.377152777779</v>
      </c>
      <c r="F14188">
        <v>13</v>
      </c>
      <c r="G14188" t="s">
        <v>14</v>
      </c>
      <c r="H14188">
        <v>360</v>
      </c>
      <c r="I14188" s="1">
        <v>43822.708333333336</v>
      </c>
      <c r="J14188" s="2">
        <f t="shared" si="663"/>
        <v>1</v>
      </c>
      <c r="K14188" s="2" t="str">
        <f>IFERROR(VLOOKUP(A14188,Aux!A:B,2,0),"Outros")</f>
        <v>Hospitais</v>
      </c>
      <c r="L14188" s="2">
        <f t="shared" si="664"/>
        <v>2019</v>
      </c>
      <c r="M14188">
        <f t="shared" si="665"/>
        <v>51</v>
      </c>
    </row>
    <row r="14189" spans="1:13" x14ac:dyDescent="0.35">
      <c r="A14189" t="s">
        <v>336</v>
      </c>
      <c r="B14189">
        <v>505170876</v>
      </c>
      <c r="C14189">
        <v>181217</v>
      </c>
      <c r="E14189" s="1">
        <v>43816.390601851854</v>
      </c>
      <c r="F14189">
        <v>3</v>
      </c>
      <c r="G14189" t="s">
        <v>33</v>
      </c>
      <c r="H14189">
        <v>400</v>
      </c>
      <c r="J14189" s="2">
        <f t="shared" si="663"/>
        <v>1</v>
      </c>
      <c r="K14189" s="2" t="str">
        <f>IFERROR(VLOOKUP(A14189,Aux!A:B,2,0),"Outros")</f>
        <v>Municípios</v>
      </c>
      <c r="L14189" s="2">
        <f t="shared" si="664"/>
        <v>2019</v>
      </c>
      <c r="M14189">
        <f t="shared" si="665"/>
        <v>51</v>
      </c>
    </row>
    <row r="14190" spans="1:13" x14ac:dyDescent="0.35">
      <c r="A14190" t="s">
        <v>389</v>
      </c>
      <c r="B14190">
        <v>506722422</v>
      </c>
      <c r="C14190">
        <v>181218</v>
      </c>
      <c r="D14190" t="s">
        <v>11519</v>
      </c>
      <c r="E14190" s="1">
        <v>43816.393368055556</v>
      </c>
      <c r="F14190">
        <v>13</v>
      </c>
      <c r="G14190" t="s">
        <v>837</v>
      </c>
      <c r="H14190">
        <v>340</v>
      </c>
      <c r="I14190" s="1">
        <v>43822.999305555553</v>
      </c>
      <c r="J14190" s="2">
        <f t="shared" si="663"/>
        <v>1</v>
      </c>
      <c r="K14190" s="2" t="str">
        <f>IFERROR(VLOOKUP(A14190,Aux!A:B,2,0),"Outros")</f>
        <v>Municípios</v>
      </c>
      <c r="L14190" s="2">
        <f t="shared" si="664"/>
        <v>2019</v>
      </c>
      <c r="M14190">
        <f t="shared" si="665"/>
        <v>51</v>
      </c>
    </row>
    <row r="14191" spans="1:13" x14ac:dyDescent="0.35">
      <c r="A14191" t="s">
        <v>122</v>
      </c>
      <c r="B14191">
        <v>506173968</v>
      </c>
      <c r="C14191">
        <v>181219</v>
      </c>
      <c r="D14191" t="s">
        <v>11576</v>
      </c>
      <c r="E14191" s="1">
        <v>43816.393807870372</v>
      </c>
      <c r="F14191">
        <v>13</v>
      </c>
      <c r="G14191" t="s">
        <v>147</v>
      </c>
      <c r="H14191">
        <v>340</v>
      </c>
      <c r="I14191" s="1">
        <v>43837.708333333336</v>
      </c>
      <c r="J14191" s="2">
        <f t="shared" si="663"/>
        <v>1</v>
      </c>
      <c r="K14191" s="2" t="str">
        <f>IFERROR(VLOOKUP(A14191,Aux!A:B,2,0),"Outros")</f>
        <v>Municípios</v>
      </c>
      <c r="L14191" s="2">
        <f t="shared" si="664"/>
        <v>2019</v>
      </c>
      <c r="M14191">
        <f t="shared" si="665"/>
        <v>51</v>
      </c>
    </row>
    <row r="14192" spans="1:13" x14ac:dyDescent="0.35">
      <c r="A14192" t="s">
        <v>48</v>
      </c>
      <c r="B14192">
        <v>503035416</v>
      </c>
      <c r="C14192">
        <v>181220</v>
      </c>
      <c r="E14192" s="1">
        <v>43816.399074074077</v>
      </c>
      <c r="F14192">
        <v>13</v>
      </c>
      <c r="G14192" t="s">
        <v>33</v>
      </c>
      <c r="H14192">
        <v>400</v>
      </c>
      <c r="J14192" s="2">
        <f t="shared" si="663"/>
        <v>1</v>
      </c>
      <c r="K14192" s="2" t="str">
        <f>IFERROR(VLOOKUP(A14192,Aux!A:B,2,0),"Outros")</f>
        <v>Hospitais</v>
      </c>
      <c r="L14192" s="2">
        <f t="shared" si="664"/>
        <v>2019</v>
      </c>
      <c r="M14192">
        <f t="shared" si="665"/>
        <v>51</v>
      </c>
    </row>
    <row r="14193" spans="1:13" x14ac:dyDescent="0.35">
      <c r="A14193" t="s">
        <v>12</v>
      </c>
      <c r="B14193">
        <v>508481287</v>
      </c>
      <c r="C14193">
        <v>181221</v>
      </c>
      <c r="D14193" t="s">
        <v>11753</v>
      </c>
      <c r="E14193" s="1">
        <v>43816.401770833334</v>
      </c>
      <c r="F14193">
        <v>1</v>
      </c>
      <c r="G14193" t="s">
        <v>14</v>
      </c>
      <c r="H14193">
        <v>360</v>
      </c>
      <c r="I14193" s="1">
        <v>43819.708333333336</v>
      </c>
      <c r="J14193" s="2">
        <f t="shared" si="663"/>
        <v>1</v>
      </c>
      <c r="K14193" s="2" t="str">
        <f>IFERROR(VLOOKUP(A14193,Aux!A:B,2,0),"Outros")</f>
        <v>Hospitais</v>
      </c>
      <c r="L14193" s="2">
        <f t="shared" si="664"/>
        <v>2019</v>
      </c>
      <c r="M14193">
        <f t="shared" si="665"/>
        <v>51</v>
      </c>
    </row>
    <row r="14194" spans="1:13" x14ac:dyDescent="0.35">
      <c r="A14194" t="s">
        <v>71</v>
      </c>
      <c r="B14194">
        <v>500051054</v>
      </c>
      <c r="C14194">
        <v>181222</v>
      </c>
      <c r="D14194" t="s">
        <v>8353</v>
      </c>
      <c r="E14194" s="1">
        <v>43816.402557870373</v>
      </c>
      <c r="F14194">
        <v>13</v>
      </c>
      <c r="G14194" t="s">
        <v>202</v>
      </c>
      <c r="H14194">
        <v>360</v>
      </c>
      <c r="I14194" s="1">
        <v>43821.791666666664</v>
      </c>
      <c r="J14194" s="2">
        <f t="shared" si="663"/>
        <v>1</v>
      </c>
      <c r="K14194" s="2" t="str">
        <f>IFERROR(VLOOKUP(A14194,Aux!A:B,2,0),"Outros")</f>
        <v>Municípios</v>
      </c>
      <c r="L14194" s="2">
        <f t="shared" si="664"/>
        <v>2019</v>
      </c>
      <c r="M14194">
        <f t="shared" si="665"/>
        <v>51</v>
      </c>
    </row>
    <row r="14195" spans="1:13" x14ac:dyDescent="0.35">
      <c r="A14195" t="s">
        <v>9</v>
      </c>
      <c r="B14195">
        <v>506673626</v>
      </c>
      <c r="C14195">
        <v>181224</v>
      </c>
      <c r="D14195" t="s">
        <v>11454</v>
      </c>
      <c r="E14195" s="1">
        <v>43816.414386574077</v>
      </c>
      <c r="F14195">
        <v>3</v>
      </c>
      <c r="G14195" t="s">
        <v>1023</v>
      </c>
      <c r="H14195">
        <v>340</v>
      </c>
      <c r="I14195" s="1">
        <v>43836.993055555555</v>
      </c>
      <c r="J14195" s="2">
        <f t="shared" si="663"/>
        <v>1</v>
      </c>
      <c r="K14195" s="2" t="str">
        <f>IFERROR(VLOOKUP(A14195,Aux!A:B,2,0),"Outros")</f>
        <v>Municípios</v>
      </c>
      <c r="L14195" s="2">
        <f t="shared" si="664"/>
        <v>2019</v>
      </c>
      <c r="M14195">
        <f t="shared" si="665"/>
        <v>51</v>
      </c>
    </row>
    <row r="14196" spans="1:13" x14ac:dyDescent="0.35">
      <c r="A14196" t="s">
        <v>12</v>
      </c>
      <c r="B14196">
        <v>508481287</v>
      </c>
      <c r="C14196">
        <v>181226</v>
      </c>
      <c r="D14196" t="s">
        <v>11357</v>
      </c>
      <c r="E14196" s="1">
        <v>43816.420312499999</v>
      </c>
      <c r="F14196">
        <v>1</v>
      </c>
      <c r="G14196" t="s">
        <v>14</v>
      </c>
      <c r="H14196">
        <v>5</v>
      </c>
      <c r="I14196" s="1">
        <v>43819.708333333336</v>
      </c>
      <c r="J14196" s="2">
        <f t="shared" si="663"/>
        <v>1</v>
      </c>
      <c r="K14196" s="2" t="str">
        <f>IFERROR(VLOOKUP(A14196,Aux!A:B,2,0),"Outros")</f>
        <v>Hospitais</v>
      </c>
      <c r="L14196" s="2">
        <f t="shared" si="664"/>
        <v>2019</v>
      </c>
      <c r="M14196">
        <f t="shared" si="665"/>
        <v>51</v>
      </c>
    </row>
    <row r="14197" spans="1:13" x14ac:dyDescent="0.35">
      <c r="A14197" t="s">
        <v>7489</v>
      </c>
      <c r="B14197">
        <v>514797240</v>
      </c>
      <c r="C14197">
        <v>181227</v>
      </c>
      <c r="D14197" t="s">
        <v>11754</v>
      </c>
      <c r="E14197" s="1">
        <v>43816.429131944446</v>
      </c>
      <c r="F14197">
        <v>13</v>
      </c>
      <c r="G14197" t="s">
        <v>33</v>
      </c>
      <c r="H14197">
        <v>360</v>
      </c>
      <c r="I14197" s="1">
        <v>43831.999305555553</v>
      </c>
      <c r="J14197" s="2">
        <f t="shared" si="663"/>
        <v>1</v>
      </c>
      <c r="K14197" s="2" t="str">
        <f>IFERROR(VLOOKUP(A14197,Aux!A:B,2,0),"Outros")</f>
        <v>Outros</v>
      </c>
      <c r="L14197" s="2">
        <f t="shared" si="664"/>
        <v>2019</v>
      </c>
      <c r="M14197">
        <f t="shared" si="665"/>
        <v>51</v>
      </c>
    </row>
    <row r="14198" spans="1:13" x14ac:dyDescent="0.35">
      <c r="A14198" t="s">
        <v>57</v>
      </c>
      <c r="B14198">
        <v>501294104</v>
      </c>
      <c r="C14198">
        <v>181228</v>
      </c>
      <c r="D14198" t="s">
        <v>11577</v>
      </c>
      <c r="E14198" s="1">
        <v>43816.437314814815</v>
      </c>
      <c r="F14198">
        <v>13</v>
      </c>
      <c r="G14198" t="s">
        <v>59</v>
      </c>
      <c r="H14198">
        <v>360</v>
      </c>
      <c r="I14198" s="1">
        <v>43822.999305555553</v>
      </c>
      <c r="J14198" s="2">
        <f t="shared" si="663"/>
        <v>1</v>
      </c>
      <c r="K14198" s="2" t="str">
        <f>IFERROR(VLOOKUP(A14198,Aux!A:B,2,0),"Outros")</f>
        <v>Municípios</v>
      </c>
      <c r="L14198" s="2">
        <f t="shared" si="664"/>
        <v>2019</v>
      </c>
      <c r="M14198">
        <f t="shared" si="665"/>
        <v>51</v>
      </c>
    </row>
    <row r="14199" spans="1:13" x14ac:dyDescent="0.35">
      <c r="A14199" t="s">
        <v>12</v>
      </c>
      <c r="B14199">
        <v>508481287</v>
      </c>
      <c r="C14199">
        <v>181229</v>
      </c>
      <c r="D14199" t="s">
        <v>11358</v>
      </c>
      <c r="E14199" s="1">
        <v>43816.44190972222</v>
      </c>
      <c r="F14199">
        <v>1</v>
      </c>
      <c r="G14199" t="s">
        <v>14</v>
      </c>
      <c r="H14199">
        <v>360</v>
      </c>
      <c r="I14199" s="1">
        <v>43819.708333333336</v>
      </c>
      <c r="J14199" s="2">
        <f t="shared" si="663"/>
        <v>1</v>
      </c>
      <c r="K14199" s="2" t="str">
        <f>IFERROR(VLOOKUP(A14199,Aux!A:B,2,0),"Outros")</f>
        <v>Hospitais</v>
      </c>
      <c r="L14199" s="2">
        <f t="shared" si="664"/>
        <v>2019</v>
      </c>
      <c r="M14199">
        <f t="shared" si="665"/>
        <v>51</v>
      </c>
    </row>
    <row r="14200" spans="1:13" x14ac:dyDescent="0.35">
      <c r="A14200" t="s">
        <v>92</v>
      </c>
      <c r="B14200">
        <v>506037258</v>
      </c>
      <c r="C14200">
        <v>181230</v>
      </c>
      <c r="D14200" t="s">
        <v>11034</v>
      </c>
      <c r="E14200" s="1">
        <v>43816.446446759262</v>
      </c>
      <c r="F14200">
        <v>13</v>
      </c>
      <c r="G14200" t="s">
        <v>476</v>
      </c>
      <c r="H14200">
        <v>340</v>
      </c>
      <c r="I14200" s="1">
        <v>43822.708333333336</v>
      </c>
      <c r="J14200" s="2">
        <f t="shared" si="663"/>
        <v>1</v>
      </c>
      <c r="K14200" s="2" t="str">
        <f>IFERROR(VLOOKUP(A14200,Aux!A:B,2,0),"Outros")</f>
        <v>Municípios</v>
      </c>
      <c r="L14200" s="2">
        <f t="shared" si="664"/>
        <v>2019</v>
      </c>
      <c r="M14200">
        <f t="shared" si="665"/>
        <v>51</v>
      </c>
    </row>
    <row r="14201" spans="1:13" x14ac:dyDescent="0.35">
      <c r="A14201" t="s">
        <v>48</v>
      </c>
      <c r="B14201">
        <v>503035416</v>
      </c>
      <c r="C14201">
        <v>181231</v>
      </c>
      <c r="D14201" t="s">
        <v>11703</v>
      </c>
      <c r="E14201" s="1">
        <v>43816.450532407405</v>
      </c>
      <c r="F14201">
        <v>1</v>
      </c>
      <c r="G14201" t="s">
        <v>50</v>
      </c>
      <c r="H14201">
        <v>400</v>
      </c>
      <c r="I14201" s="1">
        <v>25569.625</v>
      </c>
      <c r="J14201" s="2">
        <f t="shared" si="663"/>
        <v>1</v>
      </c>
      <c r="K14201" s="2" t="str">
        <f>IFERROR(VLOOKUP(A14201,Aux!A:B,2,0),"Outros")</f>
        <v>Hospitais</v>
      </c>
      <c r="L14201" s="2">
        <f t="shared" si="664"/>
        <v>2019</v>
      </c>
      <c r="M14201">
        <f t="shared" si="665"/>
        <v>51</v>
      </c>
    </row>
    <row r="14202" spans="1:13" x14ac:dyDescent="0.35">
      <c r="A14202" t="s">
        <v>57</v>
      </c>
      <c r="B14202">
        <v>501294104</v>
      </c>
      <c r="C14202">
        <v>181232</v>
      </c>
      <c r="D14202" t="s">
        <v>11359</v>
      </c>
      <c r="E14202" s="1">
        <v>43816.457361111112</v>
      </c>
      <c r="F14202">
        <v>1</v>
      </c>
      <c r="G14202" t="s">
        <v>59</v>
      </c>
      <c r="H14202">
        <v>360</v>
      </c>
      <c r="I14202" s="1">
        <v>43819.999305555553</v>
      </c>
      <c r="J14202" s="2">
        <f t="shared" si="663"/>
        <v>1</v>
      </c>
      <c r="K14202" s="2" t="str">
        <f>IFERROR(VLOOKUP(A14202,Aux!A:B,2,0),"Outros")</f>
        <v>Municípios</v>
      </c>
      <c r="L14202" s="2">
        <f t="shared" si="664"/>
        <v>2019</v>
      </c>
      <c r="M14202">
        <f t="shared" si="665"/>
        <v>51</v>
      </c>
    </row>
    <row r="14203" spans="1:13" x14ac:dyDescent="0.35">
      <c r="A14203" t="s">
        <v>171</v>
      </c>
      <c r="B14203">
        <v>504293125</v>
      </c>
      <c r="C14203">
        <v>181233</v>
      </c>
      <c r="D14203" t="s">
        <v>11704</v>
      </c>
      <c r="E14203" s="1">
        <v>43816.46056712963</v>
      </c>
      <c r="F14203">
        <v>13</v>
      </c>
      <c r="G14203" t="s">
        <v>451</v>
      </c>
      <c r="H14203">
        <v>340</v>
      </c>
      <c r="I14203" s="1">
        <v>43825.999305555553</v>
      </c>
      <c r="J14203" s="2">
        <f t="shared" si="663"/>
        <v>1</v>
      </c>
      <c r="K14203" s="2" t="str">
        <f>IFERROR(VLOOKUP(A14203,Aux!A:B,2,0),"Outros")</f>
        <v>Municípios</v>
      </c>
      <c r="L14203" s="2">
        <f t="shared" si="664"/>
        <v>2019</v>
      </c>
      <c r="M14203">
        <f t="shared" si="665"/>
        <v>51</v>
      </c>
    </row>
    <row r="14204" spans="1:13" x14ac:dyDescent="0.35">
      <c r="A14204" t="s">
        <v>574</v>
      </c>
      <c r="B14204">
        <v>506791220</v>
      </c>
      <c r="C14204">
        <v>181234</v>
      </c>
      <c r="D14204" t="s">
        <v>11455</v>
      </c>
      <c r="E14204" s="1">
        <v>43816.469918981478</v>
      </c>
      <c r="F14204">
        <v>1</v>
      </c>
      <c r="G14204" t="s">
        <v>576</v>
      </c>
      <c r="H14204">
        <v>360</v>
      </c>
      <c r="I14204" s="1">
        <v>43821.999305555553</v>
      </c>
      <c r="J14204" s="2">
        <f t="shared" si="663"/>
        <v>1</v>
      </c>
      <c r="K14204" s="2" t="str">
        <f>IFERROR(VLOOKUP(A14204,Aux!A:B,2,0),"Outros")</f>
        <v>Municípios</v>
      </c>
      <c r="L14204" s="2">
        <f t="shared" si="664"/>
        <v>2019</v>
      </c>
      <c r="M14204">
        <f t="shared" si="665"/>
        <v>51</v>
      </c>
    </row>
    <row r="14205" spans="1:13" x14ac:dyDescent="0.35">
      <c r="A14205" t="s">
        <v>57</v>
      </c>
      <c r="B14205">
        <v>501294104</v>
      </c>
      <c r="C14205">
        <v>181237</v>
      </c>
      <c r="D14205" t="s">
        <v>11456</v>
      </c>
      <c r="E14205" s="1">
        <v>43816.493379629632</v>
      </c>
      <c r="F14205">
        <v>1</v>
      </c>
      <c r="G14205" t="s">
        <v>59</v>
      </c>
      <c r="H14205">
        <v>360</v>
      </c>
      <c r="I14205" s="1">
        <v>43819.999305555553</v>
      </c>
      <c r="J14205" s="2">
        <f t="shared" si="663"/>
        <v>1</v>
      </c>
      <c r="K14205" s="2" t="str">
        <f>IFERROR(VLOOKUP(A14205,Aux!A:B,2,0),"Outros")</f>
        <v>Municípios</v>
      </c>
      <c r="L14205" s="2">
        <f t="shared" si="664"/>
        <v>2019</v>
      </c>
      <c r="M14205">
        <f t="shared" si="665"/>
        <v>51</v>
      </c>
    </row>
    <row r="14206" spans="1:13" x14ac:dyDescent="0.35">
      <c r="A14206" t="s">
        <v>48</v>
      </c>
      <c r="B14206">
        <v>503035416</v>
      </c>
      <c r="C14206">
        <v>181240</v>
      </c>
      <c r="D14206" t="s">
        <v>11263</v>
      </c>
      <c r="E14206" s="1">
        <v>43816.505347222221</v>
      </c>
      <c r="F14206">
        <v>1</v>
      </c>
      <c r="G14206" t="s">
        <v>50</v>
      </c>
      <c r="H14206">
        <v>340</v>
      </c>
      <c r="I14206" s="1">
        <v>43816.625</v>
      </c>
      <c r="J14206" s="2">
        <f t="shared" si="663"/>
        <v>1</v>
      </c>
      <c r="K14206" s="2" t="str">
        <f>IFERROR(VLOOKUP(A14206,Aux!A:B,2,0),"Outros")</f>
        <v>Hospitais</v>
      </c>
      <c r="L14206" s="2">
        <f t="shared" si="664"/>
        <v>2019</v>
      </c>
      <c r="M14206">
        <f t="shared" si="665"/>
        <v>51</v>
      </c>
    </row>
    <row r="14207" spans="1:13" x14ac:dyDescent="0.35">
      <c r="A14207" t="s">
        <v>122</v>
      </c>
      <c r="B14207">
        <v>506173968</v>
      </c>
      <c r="C14207">
        <v>181241</v>
      </c>
      <c r="D14207" t="s">
        <v>11076</v>
      </c>
      <c r="E14207" s="1">
        <v>43816.506967592592</v>
      </c>
      <c r="F14207">
        <v>3</v>
      </c>
      <c r="G14207" t="s">
        <v>1167</v>
      </c>
      <c r="H14207">
        <v>340</v>
      </c>
      <c r="I14207" s="1">
        <v>43849.708333333336</v>
      </c>
      <c r="J14207" s="2">
        <f t="shared" si="663"/>
        <v>1</v>
      </c>
      <c r="K14207" s="2" t="str">
        <f>IFERROR(VLOOKUP(A14207,Aux!A:B,2,0),"Outros")</f>
        <v>Municípios</v>
      </c>
      <c r="L14207" s="2">
        <f t="shared" si="664"/>
        <v>2019</v>
      </c>
      <c r="M14207">
        <f t="shared" si="665"/>
        <v>51</v>
      </c>
    </row>
    <row r="14208" spans="1:13" x14ac:dyDescent="0.35">
      <c r="A14208" t="s">
        <v>246</v>
      </c>
      <c r="B14208">
        <v>512013241</v>
      </c>
      <c r="C14208">
        <v>181244</v>
      </c>
      <c r="D14208" t="s">
        <v>11130</v>
      </c>
      <c r="E14208" s="1">
        <v>43816.512615740743</v>
      </c>
      <c r="F14208">
        <v>1</v>
      </c>
      <c r="H14208">
        <v>360</v>
      </c>
      <c r="I14208" s="1">
        <v>43826.729166666664</v>
      </c>
      <c r="J14208" s="2">
        <f t="shared" si="663"/>
        <v>1</v>
      </c>
      <c r="K14208" s="2" t="str">
        <f>IFERROR(VLOOKUP(A14208,Aux!A:B,2,0),"Outros")</f>
        <v>Municípios</v>
      </c>
      <c r="L14208" s="2">
        <f t="shared" si="664"/>
        <v>2019</v>
      </c>
      <c r="M14208">
        <f t="shared" si="665"/>
        <v>51</v>
      </c>
    </row>
    <row r="14209" spans="1:13" x14ac:dyDescent="0.35">
      <c r="A14209" t="s">
        <v>4521</v>
      </c>
      <c r="B14209">
        <v>506865517</v>
      </c>
      <c r="C14209">
        <v>181245</v>
      </c>
      <c r="D14209" t="s">
        <v>11457</v>
      </c>
      <c r="E14209" s="1">
        <v>43816.514861111114</v>
      </c>
      <c r="F14209">
        <v>3</v>
      </c>
      <c r="G14209" t="s">
        <v>5267</v>
      </c>
      <c r="H14209">
        <v>340</v>
      </c>
      <c r="I14209" s="1">
        <v>43861.999305555553</v>
      </c>
      <c r="J14209" s="2">
        <f t="shared" si="663"/>
        <v>1</v>
      </c>
      <c r="K14209" s="2" t="str">
        <f>IFERROR(VLOOKUP(A14209,Aux!A:B,2,0),"Outros")</f>
        <v>Municípios</v>
      </c>
      <c r="L14209" s="2">
        <f t="shared" si="664"/>
        <v>2019</v>
      </c>
      <c r="M14209">
        <f t="shared" si="665"/>
        <v>51</v>
      </c>
    </row>
    <row r="14210" spans="1:13" x14ac:dyDescent="0.35">
      <c r="A14210" t="s">
        <v>9807</v>
      </c>
      <c r="B14210">
        <v>600075826</v>
      </c>
      <c r="C14210">
        <v>181246</v>
      </c>
      <c r="D14210" t="s">
        <v>11664</v>
      </c>
      <c r="E14210" s="1">
        <v>43816.518773148149</v>
      </c>
      <c r="F14210">
        <v>1</v>
      </c>
      <c r="G14210" t="s">
        <v>33</v>
      </c>
      <c r="H14210">
        <v>300</v>
      </c>
      <c r="I14210" s="1">
        <v>43819.729166666664</v>
      </c>
      <c r="J14210" s="2">
        <f t="shared" ref="J14210:J14273" si="666">IF(C14210=C14209,"",1)</f>
        <v>1</v>
      </c>
      <c r="K14210" s="2" t="str">
        <f>IFERROR(VLOOKUP(A14210,Aux!A:B,2,0),"Outros")</f>
        <v>Outros</v>
      </c>
      <c r="L14210" s="2">
        <f t="shared" ref="L14210:L14273" si="667">YEAR(E14210)</f>
        <v>2019</v>
      </c>
      <c r="M14210">
        <f t="shared" ref="M14210:M14273" si="668">WEEKNUM(E14210)</f>
        <v>51</v>
      </c>
    </row>
    <row r="14211" spans="1:13" x14ac:dyDescent="0.35">
      <c r="A14211" t="s">
        <v>92</v>
      </c>
      <c r="B14211">
        <v>506037258</v>
      </c>
      <c r="C14211">
        <v>181247</v>
      </c>
      <c r="D14211" t="s">
        <v>11621</v>
      </c>
      <c r="E14211" s="1">
        <v>43816.526597222219</v>
      </c>
      <c r="F14211">
        <v>3</v>
      </c>
      <c r="G14211" t="s">
        <v>476</v>
      </c>
      <c r="H14211">
        <v>5</v>
      </c>
      <c r="I14211" s="1">
        <v>43850.708333333336</v>
      </c>
      <c r="J14211" s="2">
        <f t="shared" si="666"/>
        <v>1</v>
      </c>
      <c r="K14211" s="2" t="str">
        <f>IFERROR(VLOOKUP(A14211,Aux!A:B,2,0),"Outros")</f>
        <v>Municípios</v>
      </c>
      <c r="L14211" s="2">
        <f t="shared" si="667"/>
        <v>2019</v>
      </c>
      <c r="M14211">
        <f t="shared" si="668"/>
        <v>51</v>
      </c>
    </row>
    <row r="14212" spans="1:13" x14ac:dyDescent="0.35">
      <c r="A14212" t="s">
        <v>488</v>
      </c>
      <c r="B14212">
        <v>600014690</v>
      </c>
      <c r="C14212">
        <v>181248</v>
      </c>
      <c r="D14212" t="s">
        <v>11458</v>
      </c>
      <c r="E14212" s="1">
        <v>43816.528738425928</v>
      </c>
      <c r="F14212">
        <v>13</v>
      </c>
      <c r="G14212" t="s">
        <v>33</v>
      </c>
      <c r="H14212">
        <v>360</v>
      </c>
      <c r="I14212" s="1">
        <v>43821.999305555553</v>
      </c>
      <c r="J14212" s="2">
        <f t="shared" si="666"/>
        <v>1</v>
      </c>
      <c r="K14212" s="2" t="str">
        <f>IFERROR(VLOOKUP(A14212,Aux!A:B,2,0),"Outros")</f>
        <v>Outros</v>
      </c>
      <c r="L14212" s="2">
        <f t="shared" si="667"/>
        <v>2019</v>
      </c>
      <c r="M14212">
        <f t="shared" si="668"/>
        <v>51</v>
      </c>
    </row>
    <row r="14213" spans="1:13" x14ac:dyDescent="0.35">
      <c r="A14213" t="s">
        <v>18</v>
      </c>
      <c r="B14213">
        <v>502177080</v>
      </c>
      <c r="C14213">
        <v>181249</v>
      </c>
      <c r="D14213" t="s">
        <v>11327</v>
      </c>
      <c r="E14213" s="1">
        <v>43816.53087962963</v>
      </c>
      <c r="F14213">
        <v>1</v>
      </c>
      <c r="G14213" t="s">
        <v>922</v>
      </c>
      <c r="H14213">
        <v>340</v>
      </c>
      <c r="I14213" s="1">
        <v>43819.708333333336</v>
      </c>
      <c r="J14213" s="2">
        <f t="shared" si="666"/>
        <v>1</v>
      </c>
      <c r="K14213" s="2" t="str">
        <f>IFERROR(VLOOKUP(A14213,Aux!A:B,2,0),"Outros")</f>
        <v>Municípios</v>
      </c>
      <c r="L14213" s="2">
        <f t="shared" si="667"/>
        <v>2019</v>
      </c>
      <c r="M14213">
        <f t="shared" si="668"/>
        <v>51</v>
      </c>
    </row>
    <row r="14214" spans="1:13" x14ac:dyDescent="0.35">
      <c r="A14214" t="s">
        <v>136</v>
      </c>
      <c r="B14214">
        <v>506730573</v>
      </c>
      <c r="C14214">
        <v>181250</v>
      </c>
      <c r="D14214" t="s">
        <v>11131</v>
      </c>
      <c r="E14214" s="1">
        <v>43816.541550925926</v>
      </c>
      <c r="F14214">
        <v>1</v>
      </c>
      <c r="G14214" t="s">
        <v>138</v>
      </c>
      <c r="H14214">
        <v>340</v>
      </c>
      <c r="I14214" s="1">
        <v>43824.625</v>
      </c>
      <c r="J14214" s="2">
        <f t="shared" si="666"/>
        <v>1</v>
      </c>
      <c r="K14214" s="2" t="str">
        <f>IFERROR(VLOOKUP(A14214,Aux!A:B,2,0),"Outros")</f>
        <v>Municípios</v>
      </c>
      <c r="L14214" s="2">
        <f t="shared" si="667"/>
        <v>2019</v>
      </c>
      <c r="M14214">
        <f t="shared" si="668"/>
        <v>51</v>
      </c>
    </row>
    <row r="14215" spans="1:13" x14ac:dyDescent="0.35">
      <c r="A14215" t="s">
        <v>362</v>
      </c>
      <c r="B14215">
        <v>680017763</v>
      </c>
      <c r="C14215">
        <v>181254</v>
      </c>
      <c r="D14215" t="s">
        <v>11622</v>
      </c>
      <c r="E14215" s="1">
        <v>43816.59684027778</v>
      </c>
      <c r="F14215">
        <v>13</v>
      </c>
      <c r="G14215" t="s">
        <v>33</v>
      </c>
      <c r="H14215">
        <v>340</v>
      </c>
      <c r="I14215" s="1">
        <v>43862.999305555553</v>
      </c>
      <c r="J14215" s="2">
        <f t="shared" si="666"/>
        <v>1</v>
      </c>
      <c r="K14215" s="2" t="str">
        <f>IFERROR(VLOOKUP(A14215,Aux!A:B,2,0),"Outros")</f>
        <v>Águas e resíduos</v>
      </c>
      <c r="L14215" s="2">
        <f t="shared" si="667"/>
        <v>2019</v>
      </c>
      <c r="M14215">
        <f t="shared" si="668"/>
        <v>51</v>
      </c>
    </row>
    <row r="14216" spans="1:13" x14ac:dyDescent="0.35">
      <c r="A14216" t="s">
        <v>140</v>
      </c>
      <c r="B14216">
        <v>506614913</v>
      </c>
      <c r="C14216">
        <v>181256</v>
      </c>
      <c r="D14216" t="s">
        <v>11228</v>
      </c>
      <c r="E14216" s="1">
        <v>43816.599826388891</v>
      </c>
      <c r="F14216">
        <v>1</v>
      </c>
      <c r="G14216" t="s">
        <v>2313</v>
      </c>
      <c r="H14216">
        <v>360</v>
      </c>
      <c r="I14216" s="1">
        <v>43852.999305555553</v>
      </c>
      <c r="J14216" s="2">
        <f t="shared" si="666"/>
        <v>1</v>
      </c>
      <c r="K14216" s="2" t="str">
        <f>IFERROR(VLOOKUP(A14216,Aux!A:B,2,0),"Outros")</f>
        <v>Municípios</v>
      </c>
      <c r="L14216" s="2">
        <f t="shared" si="667"/>
        <v>2019</v>
      </c>
      <c r="M14216">
        <f t="shared" si="668"/>
        <v>51</v>
      </c>
    </row>
    <row r="14217" spans="1:13" x14ac:dyDescent="0.35">
      <c r="A14217" t="s">
        <v>71</v>
      </c>
      <c r="B14217">
        <v>500051054</v>
      </c>
      <c r="C14217">
        <v>181257</v>
      </c>
      <c r="D14217" t="s">
        <v>11132</v>
      </c>
      <c r="E14217" s="1">
        <v>43816.600497685184</v>
      </c>
      <c r="F14217">
        <v>13</v>
      </c>
      <c r="G14217" t="s">
        <v>1398</v>
      </c>
      <c r="H14217">
        <v>5</v>
      </c>
      <c r="I14217" s="1">
        <v>43831.791666666664</v>
      </c>
      <c r="J14217" s="2">
        <f t="shared" si="666"/>
        <v>1</v>
      </c>
      <c r="K14217" s="2" t="str">
        <f>IFERROR(VLOOKUP(A14217,Aux!A:B,2,0),"Outros")</f>
        <v>Municípios</v>
      </c>
      <c r="L14217" s="2">
        <f t="shared" si="667"/>
        <v>2019</v>
      </c>
      <c r="M14217">
        <f t="shared" si="668"/>
        <v>51</v>
      </c>
    </row>
    <row r="14218" spans="1:13" x14ac:dyDescent="0.35">
      <c r="A14218" t="s">
        <v>105</v>
      </c>
      <c r="B14218">
        <v>503311332</v>
      </c>
      <c r="C14218">
        <v>181258</v>
      </c>
      <c r="D14218" t="s">
        <v>11229</v>
      </c>
      <c r="E14218" s="1">
        <v>43816.602951388886</v>
      </c>
      <c r="F14218">
        <v>3</v>
      </c>
      <c r="G14218" t="s">
        <v>900</v>
      </c>
      <c r="H14218">
        <v>5</v>
      </c>
      <c r="I14218" s="1">
        <v>43858.708333333336</v>
      </c>
      <c r="J14218" s="2">
        <f t="shared" si="666"/>
        <v>1</v>
      </c>
      <c r="K14218" s="2" t="str">
        <f>IFERROR(VLOOKUP(A14218,Aux!A:B,2,0),"Outros")</f>
        <v>Municípios</v>
      </c>
      <c r="L14218" s="2">
        <f t="shared" si="667"/>
        <v>2019</v>
      </c>
      <c r="M14218">
        <f t="shared" si="668"/>
        <v>51</v>
      </c>
    </row>
    <row r="14219" spans="1:13" x14ac:dyDescent="0.35">
      <c r="A14219" t="s">
        <v>118</v>
      </c>
      <c r="B14219">
        <v>680015019</v>
      </c>
      <c r="C14219">
        <v>181259</v>
      </c>
      <c r="D14219" t="s">
        <v>11133</v>
      </c>
      <c r="E14219" s="1">
        <v>43816.604189814818</v>
      </c>
      <c r="F14219">
        <v>1</v>
      </c>
      <c r="G14219" t="s">
        <v>1146</v>
      </c>
      <c r="H14219">
        <v>360</v>
      </c>
      <c r="I14219" s="1">
        <v>43819.666666666664</v>
      </c>
      <c r="J14219" s="2">
        <f t="shared" si="666"/>
        <v>1</v>
      </c>
      <c r="K14219" s="2" t="str">
        <f>IFERROR(VLOOKUP(A14219,Aux!A:B,2,0),"Outros")</f>
        <v>Águas e resíduos</v>
      </c>
      <c r="L14219" s="2">
        <f t="shared" si="667"/>
        <v>2019</v>
      </c>
      <c r="M14219">
        <f t="shared" si="668"/>
        <v>51</v>
      </c>
    </row>
    <row r="14220" spans="1:13" x14ac:dyDescent="0.35">
      <c r="A14220" t="s">
        <v>34</v>
      </c>
      <c r="B14220">
        <v>506901173</v>
      </c>
      <c r="C14220">
        <v>181260</v>
      </c>
      <c r="E14220" s="1">
        <v>43816.605879629627</v>
      </c>
      <c r="F14220">
        <v>3</v>
      </c>
      <c r="G14220" t="s">
        <v>33</v>
      </c>
      <c r="H14220">
        <v>1</v>
      </c>
      <c r="J14220" s="2">
        <f t="shared" si="666"/>
        <v>1</v>
      </c>
      <c r="K14220" s="2" t="str">
        <f>IFERROR(VLOOKUP(A14220,Aux!A:B,2,0),"Outros")</f>
        <v>Municípios</v>
      </c>
      <c r="L14220" s="2">
        <f t="shared" si="667"/>
        <v>2019</v>
      </c>
      <c r="M14220">
        <f t="shared" si="668"/>
        <v>51</v>
      </c>
    </row>
    <row r="14221" spans="1:13" x14ac:dyDescent="0.35">
      <c r="A14221" t="s">
        <v>9204</v>
      </c>
      <c r="B14221">
        <v>600087247</v>
      </c>
      <c r="C14221">
        <v>181261</v>
      </c>
      <c r="D14221" t="s">
        <v>11360</v>
      </c>
      <c r="E14221" s="1">
        <v>43816.61204861111</v>
      </c>
      <c r="F14221">
        <v>3</v>
      </c>
      <c r="G14221" t="s">
        <v>750</v>
      </c>
      <c r="H14221">
        <v>360</v>
      </c>
      <c r="I14221" s="1">
        <v>43822.999305555553</v>
      </c>
      <c r="J14221" s="2">
        <f t="shared" si="666"/>
        <v>1</v>
      </c>
      <c r="K14221" s="2" t="str">
        <f>IFERROR(VLOOKUP(A14221,Aux!A:B,2,0),"Outros")</f>
        <v>Águas e resíduos</v>
      </c>
      <c r="L14221" s="2">
        <f t="shared" si="667"/>
        <v>2019</v>
      </c>
      <c r="M14221">
        <f t="shared" si="668"/>
        <v>51</v>
      </c>
    </row>
    <row r="14222" spans="1:13" x14ac:dyDescent="0.35">
      <c r="A14222" t="s">
        <v>464</v>
      </c>
      <c r="B14222">
        <v>512026840</v>
      </c>
      <c r="C14222">
        <v>181267</v>
      </c>
      <c r="E14222" s="1">
        <v>43816.632824074077</v>
      </c>
      <c r="F14222">
        <v>3</v>
      </c>
      <c r="G14222" t="s">
        <v>473</v>
      </c>
      <c r="H14222">
        <v>400</v>
      </c>
      <c r="J14222" s="2">
        <f t="shared" si="666"/>
        <v>1</v>
      </c>
      <c r="K14222" s="2" t="str">
        <f>IFERROR(VLOOKUP(A14222,Aux!A:B,2,0),"Outros")</f>
        <v>Outros</v>
      </c>
      <c r="L14222" s="2">
        <f t="shared" si="667"/>
        <v>2019</v>
      </c>
      <c r="M14222">
        <f t="shared" si="668"/>
        <v>51</v>
      </c>
    </row>
    <row r="14223" spans="1:13" x14ac:dyDescent="0.35">
      <c r="A14223" t="s">
        <v>38</v>
      </c>
      <c r="B14223">
        <v>123456789</v>
      </c>
      <c r="C14223">
        <v>181269</v>
      </c>
      <c r="E14223" s="1">
        <v>43816.633738425924</v>
      </c>
      <c r="F14223">
        <v>13</v>
      </c>
      <c r="G14223" t="s">
        <v>33</v>
      </c>
      <c r="H14223">
        <v>1</v>
      </c>
      <c r="J14223" s="2">
        <f t="shared" si="666"/>
        <v>1</v>
      </c>
      <c r="K14223" s="2" t="str">
        <f>IFERROR(VLOOKUP(A14223,Aux!A:B,2,0),"Outros")</f>
        <v>Outros</v>
      </c>
      <c r="L14223" s="2">
        <f t="shared" si="667"/>
        <v>2019</v>
      </c>
      <c r="M14223">
        <f t="shared" si="668"/>
        <v>51</v>
      </c>
    </row>
    <row r="14224" spans="1:13" x14ac:dyDescent="0.35">
      <c r="A14224" t="s">
        <v>219</v>
      </c>
      <c r="B14224">
        <v>505656000</v>
      </c>
      <c r="C14224">
        <v>181270</v>
      </c>
      <c r="D14224" t="s">
        <v>11504</v>
      </c>
      <c r="E14224" s="1">
        <v>43816.634097222224</v>
      </c>
      <c r="F14224">
        <v>1</v>
      </c>
      <c r="G14224" t="s">
        <v>657</v>
      </c>
      <c r="H14224">
        <v>360</v>
      </c>
      <c r="I14224" s="1">
        <v>43818.999305555553</v>
      </c>
      <c r="J14224" s="2">
        <f t="shared" si="666"/>
        <v>1</v>
      </c>
      <c r="K14224" s="2" t="str">
        <f>IFERROR(VLOOKUP(A14224,Aux!A:B,2,0),"Outros")</f>
        <v>Municípios</v>
      </c>
      <c r="L14224" s="2">
        <f t="shared" si="667"/>
        <v>2019</v>
      </c>
      <c r="M14224">
        <f t="shared" si="668"/>
        <v>51</v>
      </c>
    </row>
    <row r="14225" spans="1:13" x14ac:dyDescent="0.35">
      <c r="A14225" t="s">
        <v>197</v>
      </c>
      <c r="B14225">
        <v>506334562</v>
      </c>
      <c r="C14225">
        <v>181271</v>
      </c>
      <c r="D14225" t="s">
        <v>11505</v>
      </c>
      <c r="E14225" s="1">
        <v>43816.637499999997</v>
      </c>
      <c r="F14225">
        <v>13</v>
      </c>
      <c r="G14225" t="s">
        <v>625</v>
      </c>
      <c r="H14225">
        <v>360</v>
      </c>
      <c r="I14225" s="1">
        <v>43839.999305555553</v>
      </c>
      <c r="J14225" s="2">
        <f t="shared" si="666"/>
        <v>1</v>
      </c>
      <c r="K14225" s="2" t="str">
        <f>IFERROR(VLOOKUP(A14225,Aux!A:B,2,0),"Outros")</f>
        <v>Municípios</v>
      </c>
      <c r="L14225" s="2">
        <f t="shared" si="667"/>
        <v>2019</v>
      </c>
      <c r="M14225">
        <f t="shared" si="668"/>
        <v>51</v>
      </c>
    </row>
    <row r="14226" spans="1:13" x14ac:dyDescent="0.35">
      <c r="A14226" t="s">
        <v>633</v>
      </c>
      <c r="B14226">
        <v>506617599</v>
      </c>
      <c r="C14226">
        <v>181272</v>
      </c>
      <c r="E14226" s="1">
        <v>43816.641145833331</v>
      </c>
      <c r="F14226">
        <v>3</v>
      </c>
      <c r="G14226" t="s">
        <v>33</v>
      </c>
      <c r="H14226">
        <v>400</v>
      </c>
      <c r="J14226" s="2">
        <f t="shared" si="666"/>
        <v>1</v>
      </c>
      <c r="K14226" s="2" t="str">
        <f>IFERROR(VLOOKUP(A14226,Aux!A:B,2,0),"Outros")</f>
        <v>Municípios</v>
      </c>
      <c r="L14226" s="2">
        <f t="shared" si="667"/>
        <v>2019</v>
      </c>
      <c r="M14226">
        <f t="shared" si="668"/>
        <v>51</v>
      </c>
    </row>
    <row r="14227" spans="1:13" x14ac:dyDescent="0.35">
      <c r="A14227" t="s">
        <v>122</v>
      </c>
      <c r="B14227">
        <v>506173968</v>
      </c>
      <c r="C14227">
        <v>181273</v>
      </c>
      <c r="D14227" t="s">
        <v>11623</v>
      </c>
      <c r="E14227" s="1">
        <v>43816.64640046296</v>
      </c>
      <c r="F14227">
        <v>3</v>
      </c>
      <c r="G14227" t="s">
        <v>147</v>
      </c>
      <c r="H14227">
        <v>220</v>
      </c>
      <c r="I14227" s="1">
        <v>43875.708333333336</v>
      </c>
      <c r="J14227" s="2">
        <f t="shared" si="666"/>
        <v>1</v>
      </c>
      <c r="K14227" s="2" t="str">
        <f>IFERROR(VLOOKUP(A14227,Aux!A:B,2,0),"Outros")</f>
        <v>Municípios</v>
      </c>
      <c r="L14227" s="2">
        <f t="shared" si="667"/>
        <v>2019</v>
      </c>
      <c r="M14227">
        <f t="shared" si="668"/>
        <v>51</v>
      </c>
    </row>
    <row r="14228" spans="1:13" x14ac:dyDescent="0.35">
      <c r="A14228" t="s">
        <v>140</v>
      </c>
      <c r="B14228">
        <v>506614913</v>
      </c>
      <c r="C14228">
        <v>181274</v>
      </c>
      <c r="D14228" t="s">
        <v>11705</v>
      </c>
      <c r="E14228" s="1">
        <v>43816.65047453704</v>
      </c>
      <c r="F14228">
        <v>1</v>
      </c>
      <c r="G14228" t="s">
        <v>47</v>
      </c>
      <c r="H14228">
        <v>360</v>
      </c>
      <c r="I14228" s="1">
        <v>43822.999305555553</v>
      </c>
      <c r="J14228" s="2">
        <f t="shared" si="666"/>
        <v>1</v>
      </c>
      <c r="K14228" s="2" t="str">
        <f>IFERROR(VLOOKUP(A14228,Aux!A:B,2,0),"Outros")</f>
        <v>Municípios</v>
      </c>
      <c r="L14228" s="2">
        <f t="shared" si="667"/>
        <v>2019</v>
      </c>
      <c r="M14228">
        <f t="shared" si="668"/>
        <v>51</v>
      </c>
    </row>
    <row r="14229" spans="1:13" x14ac:dyDescent="0.35">
      <c r="A14229" t="s">
        <v>1299</v>
      </c>
      <c r="B14229">
        <v>506804240</v>
      </c>
      <c r="C14229">
        <v>181275</v>
      </c>
      <c r="D14229" t="s">
        <v>9834</v>
      </c>
      <c r="E14229" s="1">
        <v>43816.653587962966</v>
      </c>
      <c r="F14229">
        <v>3</v>
      </c>
      <c r="G14229" t="s">
        <v>11361</v>
      </c>
      <c r="H14229">
        <v>300</v>
      </c>
      <c r="I14229" s="1">
        <v>43865.708333333336</v>
      </c>
      <c r="J14229" s="2">
        <f t="shared" si="666"/>
        <v>1</v>
      </c>
      <c r="K14229" s="2" t="str">
        <f>IFERROR(VLOOKUP(A14229,Aux!A:B,2,0),"Outros")</f>
        <v>Municípios</v>
      </c>
      <c r="L14229" s="2">
        <f t="shared" si="667"/>
        <v>2019</v>
      </c>
      <c r="M14229">
        <f t="shared" si="668"/>
        <v>51</v>
      </c>
    </row>
    <row r="14230" spans="1:13" x14ac:dyDescent="0.35">
      <c r="A14230" t="s">
        <v>133</v>
      </c>
      <c r="B14230">
        <v>503539473</v>
      </c>
      <c r="C14230">
        <v>181276</v>
      </c>
      <c r="E14230" s="1">
        <v>43816.65556712963</v>
      </c>
      <c r="F14230">
        <v>3</v>
      </c>
      <c r="G14230" t="s">
        <v>33</v>
      </c>
      <c r="H14230">
        <v>400</v>
      </c>
      <c r="J14230" s="2">
        <f t="shared" si="666"/>
        <v>1</v>
      </c>
      <c r="K14230" s="2" t="str">
        <f>IFERROR(VLOOKUP(A14230,Aux!A:B,2,0),"Outros")</f>
        <v>Municípios</v>
      </c>
      <c r="L14230" s="2">
        <f t="shared" si="667"/>
        <v>2019</v>
      </c>
      <c r="M14230">
        <f t="shared" si="668"/>
        <v>51</v>
      </c>
    </row>
    <row r="14231" spans="1:13" x14ac:dyDescent="0.35">
      <c r="A14231" t="s">
        <v>1299</v>
      </c>
      <c r="B14231">
        <v>506804240</v>
      </c>
      <c r="C14231">
        <v>181277</v>
      </c>
      <c r="D14231" t="s">
        <v>11665</v>
      </c>
      <c r="E14231" s="1">
        <v>43816.657523148147</v>
      </c>
      <c r="F14231">
        <v>3</v>
      </c>
      <c r="G14231" t="s">
        <v>6802</v>
      </c>
      <c r="H14231">
        <v>5</v>
      </c>
      <c r="I14231" s="1">
        <v>43871.708333333336</v>
      </c>
      <c r="J14231" s="2">
        <f t="shared" si="666"/>
        <v>1</v>
      </c>
      <c r="K14231" s="2" t="str">
        <f>IFERROR(VLOOKUP(A14231,Aux!A:B,2,0),"Outros")</f>
        <v>Municípios</v>
      </c>
      <c r="L14231" s="2">
        <f t="shared" si="667"/>
        <v>2019</v>
      </c>
      <c r="M14231">
        <f t="shared" si="668"/>
        <v>51</v>
      </c>
    </row>
    <row r="14232" spans="1:13" x14ac:dyDescent="0.35">
      <c r="A14232" t="s">
        <v>133</v>
      </c>
      <c r="B14232">
        <v>503539473</v>
      </c>
      <c r="C14232">
        <v>181278</v>
      </c>
      <c r="D14232" t="s">
        <v>5472</v>
      </c>
      <c r="E14232" s="1">
        <v>43816.657650462963</v>
      </c>
      <c r="F14232">
        <v>3</v>
      </c>
      <c r="G14232" t="s">
        <v>194</v>
      </c>
      <c r="H14232">
        <v>360</v>
      </c>
      <c r="I14232" s="1">
        <v>43832.999305555553</v>
      </c>
      <c r="J14232" s="2">
        <f t="shared" si="666"/>
        <v>1</v>
      </c>
      <c r="K14232" s="2" t="str">
        <f>IFERROR(VLOOKUP(A14232,Aux!A:B,2,0),"Outros")</f>
        <v>Municípios</v>
      </c>
      <c r="L14232" s="2">
        <f t="shared" si="667"/>
        <v>2019</v>
      </c>
      <c r="M14232">
        <f t="shared" si="668"/>
        <v>51</v>
      </c>
    </row>
    <row r="14233" spans="1:13" x14ac:dyDescent="0.35">
      <c r="A14233" t="s">
        <v>171</v>
      </c>
      <c r="B14233">
        <v>504293125</v>
      </c>
      <c r="C14233">
        <v>181279</v>
      </c>
      <c r="D14233" t="s">
        <v>11230</v>
      </c>
      <c r="E14233" s="1">
        <v>43816.658425925925</v>
      </c>
      <c r="F14233">
        <v>13</v>
      </c>
      <c r="G14233" t="s">
        <v>451</v>
      </c>
      <c r="H14233">
        <v>360</v>
      </c>
      <c r="I14233" s="1">
        <v>43825.999305555553</v>
      </c>
      <c r="J14233" s="2">
        <f t="shared" si="666"/>
        <v>1</v>
      </c>
      <c r="K14233" s="2" t="str">
        <f>IFERROR(VLOOKUP(A14233,Aux!A:B,2,0),"Outros")</f>
        <v>Municípios</v>
      </c>
      <c r="L14233" s="2">
        <f t="shared" si="667"/>
        <v>2019</v>
      </c>
      <c r="M14233">
        <f t="shared" si="668"/>
        <v>51</v>
      </c>
    </row>
    <row r="14234" spans="1:13" x14ac:dyDescent="0.35">
      <c r="A14234" t="s">
        <v>465</v>
      </c>
      <c r="B14234">
        <v>600084779</v>
      </c>
      <c r="C14234">
        <v>181280</v>
      </c>
      <c r="D14234" t="s">
        <v>11666</v>
      </c>
      <c r="E14234" s="1">
        <v>43816.658645833333</v>
      </c>
      <c r="F14234">
        <v>13</v>
      </c>
      <c r="G14234" t="s">
        <v>622</v>
      </c>
      <c r="H14234">
        <v>340</v>
      </c>
      <c r="I14234" s="1">
        <v>43825.708333333336</v>
      </c>
      <c r="J14234" s="2">
        <f t="shared" si="666"/>
        <v>1</v>
      </c>
      <c r="K14234" s="2" t="str">
        <f>IFERROR(VLOOKUP(A14234,Aux!A:B,2,0),"Outros")</f>
        <v>Outros</v>
      </c>
      <c r="L14234" s="2">
        <f t="shared" si="667"/>
        <v>2019</v>
      </c>
      <c r="M14234">
        <f t="shared" si="668"/>
        <v>51</v>
      </c>
    </row>
    <row r="14235" spans="1:13" x14ac:dyDescent="0.35">
      <c r="A14235" t="s">
        <v>105</v>
      </c>
      <c r="B14235">
        <v>503311332</v>
      </c>
      <c r="C14235">
        <v>181281</v>
      </c>
      <c r="D14235" t="s">
        <v>11506</v>
      </c>
      <c r="E14235" s="1">
        <v>43816.65898148148</v>
      </c>
      <c r="F14235">
        <v>3</v>
      </c>
      <c r="G14235" t="s">
        <v>107</v>
      </c>
      <c r="H14235">
        <v>220</v>
      </c>
      <c r="I14235" s="1">
        <v>43861.708333333336</v>
      </c>
      <c r="J14235" s="2">
        <f t="shared" si="666"/>
        <v>1</v>
      </c>
      <c r="K14235" s="2" t="str">
        <f>IFERROR(VLOOKUP(A14235,Aux!A:B,2,0),"Outros")</f>
        <v>Municípios</v>
      </c>
      <c r="L14235" s="2">
        <f t="shared" si="667"/>
        <v>2019</v>
      </c>
      <c r="M14235">
        <f t="shared" si="668"/>
        <v>51</v>
      </c>
    </row>
    <row r="14236" spans="1:13" x14ac:dyDescent="0.35">
      <c r="A14236" t="s">
        <v>724</v>
      </c>
      <c r="B14236">
        <v>501273433</v>
      </c>
      <c r="C14236">
        <v>181286</v>
      </c>
      <c r="D14236" t="s">
        <v>11134</v>
      </c>
      <c r="E14236" s="1">
        <v>43816.66678240741</v>
      </c>
      <c r="F14236">
        <v>3</v>
      </c>
      <c r="G14236" t="s">
        <v>1550</v>
      </c>
      <c r="H14236">
        <v>340</v>
      </c>
      <c r="I14236" s="1">
        <v>43831.999305555553</v>
      </c>
      <c r="J14236" s="2">
        <f t="shared" si="666"/>
        <v>1</v>
      </c>
      <c r="K14236" s="2" t="str">
        <f>IFERROR(VLOOKUP(A14236,Aux!A:B,2,0),"Outros")</f>
        <v>Municípios</v>
      </c>
      <c r="L14236" s="2">
        <f t="shared" si="667"/>
        <v>2019</v>
      </c>
      <c r="M14236">
        <f t="shared" si="668"/>
        <v>51</v>
      </c>
    </row>
    <row r="14237" spans="1:13" x14ac:dyDescent="0.35">
      <c r="A14237" t="s">
        <v>461</v>
      </c>
      <c r="B14237">
        <v>511010435</v>
      </c>
      <c r="C14237">
        <v>181292</v>
      </c>
      <c r="D14237" t="s">
        <v>11328</v>
      </c>
      <c r="E14237" s="1">
        <v>43816.685891203706</v>
      </c>
      <c r="F14237">
        <v>13</v>
      </c>
      <c r="G14237" t="s">
        <v>1471</v>
      </c>
      <c r="H14237">
        <v>340</v>
      </c>
      <c r="I14237" s="1">
        <v>43825.875</v>
      </c>
      <c r="J14237" s="2">
        <f t="shared" si="666"/>
        <v>1</v>
      </c>
      <c r="K14237" s="2" t="str">
        <f>IFERROR(VLOOKUP(A14237,Aux!A:B,2,0),"Outros")</f>
        <v>Outros</v>
      </c>
      <c r="L14237" s="2">
        <f t="shared" si="667"/>
        <v>2019</v>
      </c>
      <c r="M14237">
        <f t="shared" si="668"/>
        <v>51</v>
      </c>
    </row>
    <row r="14238" spans="1:13" x14ac:dyDescent="0.35">
      <c r="A14238" t="s">
        <v>895</v>
      </c>
      <c r="B14238">
        <v>501305564</v>
      </c>
      <c r="C14238">
        <v>181293</v>
      </c>
      <c r="D14238" t="s">
        <v>4908</v>
      </c>
      <c r="E14238" s="1">
        <v>43816.688009259262</v>
      </c>
      <c r="F14238">
        <v>1</v>
      </c>
      <c r="G14238" t="s">
        <v>33</v>
      </c>
      <c r="H14238">
        <v>5</v>
      </c>
      <c r="I14238" s="1">
        <v>43818.999305555553</v>
      </c>
      <c r="J14238" s="2">
        <f t="shared" si="666"/>
        <v>1</v>
      </c>
      <c r="K14238" s="2" t="str">
        <f>IFERROR(VLOOKUP(A14238,Aux!A:B,2,0),"Outros")</f>
        <v>Municípios</v>
      </c>
      <c r="L14238" s="2">
        <f t="shared" si="667"/>
        <v>2019</v>
      </c>
      <c r="M14238">
        <f t="shared" si="668"/>
        <v>51</v>
      </c>
    </row>
    <row r="14239" spans="1:13" x14ac:dyDescent="0.35">
      <c r="A14239" t="s">
        <v>724</v>
      </c>
      <c r="B14239">
        <v>501273433</v>
      </c>
      <c r="C14239">
        <v>181301</v>
      </c>
      <c r="D14239" t="s">
        <v>11706</v>
      </c>
      <c r="E14239" s="1">
        <v>43816.704525462963</v>
      </c>
      <c r="F14239">
        <v>3</v>
      </c>
      <c r="G14239" t="s">
        <v>1550</v>
      </c>
      <c r="H14239">
        <v>340</v>
      </c>
      <c r="I14239" s="1">
        <v>43829.999305555553</v>
      </c>
      <c r="J14239" s="2">
        <f t="shared" si="666"/>
        <v>1</v>
      </c>
      <c r="K14239" s="2" t="str">
        <f>IFERROR(VLOOKUP(A14239,Aux!A:B,2,0),"Outros")</f>
        <v>Municípios</v>
      </c>
      <c r="L14239" s="2">
        <f t="shared" si="667"/>
        <v>2019</v>
      </c>
      <c r="M14239">
        <f t="shared" si="668"/>
        <v>51</v>
      </c>
    </row>
    <row r="14240" spans="1:13" x14ac:dyDescent="0.35">
      <c r="A14240" t="s">
        <v>18</v>
      </c>
      <c r="B14240">
        <v>502177080</v>
      </c>
      <c r="C14240">
        <v>181305</v>
      </c>
      <c r="D14240" t="s">
        <v>11707</v>
      </c>
      <c r="E14240" s="1">
        <v>43816.730729166666</v>
      </c>
      <c r="F14240">
        <v>1</v>
      </c>
      <c r="G14240" t="s">
        <v>164</v>
      </c>
      <c r="H14240">
        <v>340</v>
      </c>
      <c r="I14240" s="1">
        <v>43819.708333333336</v>
      </c>
      <c r="J14240" s="2">
        <f t="shared" si="666"/>
        <v>1</v>
      </c>
      <c r="K14240" s="2" t="str">
        <f>IFERROR(VLOOKUP(A14240,Aux!A:B,2,0),"Outros")</f>
        <v>Municípios</v>
      </c>
      <c r="L14240" s="2">
        <f t="shared" si="667"/>
        <v>2019</v>
      </c>
      <c r="M14240">
        <f t="shared" si="668"/>
        <v>51</v>
      </c>
    </row>
    <row r="14241" spans="1:13" x14ac:dyDescent="0.35">
      <c r="A14241" t="s">
        <v>895</v>
      </c>
      <c r="B14241">
        <v>501305564</v>
      </c>
      <c r="C14241">
        <v>181306</v>
      </c>
      <c r="D14241" t="s">
        <v>4908</v>
      </c>
      <c r="E14241" s="1">
        <v>43816.732465277775</v>
      </c>
      <c r="F14241">
        <v>1</v>
      </c>
      <c r="G14241" t="s">
        <v>33</v>
      </c>
      <c r="H14241">
        <v>340</v>
      </c>
      <c r="I14241" s="1">
        <v>43818.999305555553</v>
      </c>
      <c r="J14241" s="2">
        <f t="shared" si="666"/>
        <v>1</v>
      </c>
      <c r="K14241" s="2" t="str">
        <f>IFERROR(VLOOKUP(A14241,Aux!A:B,2,0),"Outros")</f>
        <v>Municípios</v>
      </c>
      <c r="L14241" s="2">
        <f t="shared" si="667"/>
        <v>2019</v>
      </c>
      <c r="M14241">
        <f t="shared" si="668"/>
        <v>51</v>
      </c>
    </row>
    <row r="14242" spans="1:13" x14ac:dyDescent="0.35">
      <c r="A14242" t="s">
        <v>63</v>
      </c>
      <c r="B14242">
        <v>502098139</v>
      </c>
      <c r="C14242">
        <v>181307</v>
      </c>
      <c r="D14242" t="s">
        <v>11708</v>
      </c>
      <c r="E14242" s="1">
        <v>43816.771701388891</v>
      </c>
      <c r="F14242">
        <v>13</v>
      </c>
      <c r="G14242" t="s">
        <v>3669</v>
      </c>
      <c r="H14242">
        <v>340</v>
      </c>
      <c r="I14242" s="1">
        <v>43821.708333333336</v>
      </c>
      <c r="J14242" s="2">
        <f t="shared" si="666"/>
        <v>1</v>
      </c>
      <c r="K14242" s="2" t="str">
        <f>IFERROR(VLOOKUP(A14242,Aux!A:B,2,0),"Outros")</f>
        <v>Municípios</v>
      </c>
      <c r="L14242" s="2">
        <f t="shared" si="667"/>
        <v>2019</v>
      </c>
      <c r="M14242">
        <f t="shared" si="668"/>
        <v>51</v>
      </c>
    </row>
    <row r="14243" spans="1:13" x14ac:dyDescent="0.35">
      <c r="A14243" t="s">
        <v>140</v>
      </c>
      <c r="B14243">
        <v>506614913</v>
      </c>
      <c r="C14243">
        <v>181308</v>
      </c>
      <c r="D14243" t="s">
        <v>11709</v>
      </c>
      <c r="E14243" s="1">
        <v>43816.792847222219</v>
      </c>
      <c r="F14243">
        <v>1</v>
      </c>
      <c r="G14243" t="s">
        <v>149</v>
      </c>
      <c r="H14243">
        <v>360</v>
      </c>
      <c r="I14243" s="1">
        <v>43822.999305555553</v>
      </c>
      <c r="J14243" s="2">
        <f t="shared" si="666"/>
        <v>1</v>
      </c>
      <c r="K14243" s="2" t="str">
        <f>IFERROR(VLOOKUP(A14243,Aux!A:B,2,0),"Outros")</f>
        <v>Municípios</v>
      </c>
      <c r="L14243" s="2">
        <f t="shared" si="667"/>
        <v>2019</v>
      </c>
      <c r="M14243">
        <f t="shared" si="668"/>
        <v>51</v>
      </c>
    </row>
    <row r="14244" spans="1:13" x14ac:dyDescent="0.35">
      <c r="A14244" t="s">
        <v>12</v>
      </c>
      <c r="B14244">
        <v>508481287</v>
      </c>
      <c r="C14244">
        <v>181309</v>
      </c>
      <c r="D14244" t="s">
        <v>11710</v>
      </c>
      <c r="E14244" s="1">
        <v>43817.367731481485</v>
      </c>
      <c r="F14244">
        <v>3</v>
      </c>
      <c r="G14244" t="s">
        <v>14</v>
      </c>
      <c r="H14244">
        <v>340</v>
      </c>
      <c r="I14244" s="1">
        <v>43838.708333333336</v>
      </c>
      <c r="J14244" s="2">
        <f t="shared" si="666"/>
        <v>1</v>
      </c>
      <c r="K14244" s="2" t="str">
        <f>IFERROR(VLOOKUP(A14244,Aux!A:B,2,0),"Outros")</f>
        <v>Hospitais</v>
      </c>
      <c r="L14244" s="2">
        <f t="shared" si="667"/>
        <v>2019</v>
      </c>
      <c r="M14244">
        <f t="shared" si="668"/>
        <v>51</v>
      </c>
    </row>
    <row r="14245" spans="1:13" x14ac:dyDescent="0.35">
      <c r="A14245" t="s">
        <v>4433</v>
      </c>
      <c r="B14245">
        <v>500636834</v>
      </c>
      <c r="C14245">
        <v>181311</v>
      </c>
      <c r="E14245" s="1">
        <v>43817.389189814814</v>
      </c>
      <c r="F14245">
        <v>13</v>
      </c>
      <c r="H14245">
        <v>400</v>
      </c>
      <c r="J14245" s="2">
        <f t="shared" si="666"/>
        <v>1</v>
      </c>
      <c r="K14245" s="2" t="str">
        <f>IFERROR(VLOOKUP(A14245,Aux!A:B,2,0),"Outros")</f>
        <v>Outros</v>
      </c>
      <c r="L14245" s="2">
        <f t="shared" si="667"/>
        <v>2019</v>
      </c>
      <c r="M14245">
        <f t="shared" si="668"/>
        <v>51</v>
      </c>
    </row>
    <row r="14246" spans="1:13" x14ac:dyDescent="0.35">
      <c r="A14246" t="s">
        <v>4433</v>
      </c>
      <c r="B14246">
        <v>500636834</v>
      </c>
      <c r="C14246">
        <v>181312</v>
      </c>
      <c r="D14246" t="s">
        <v>7423</v>
      </c>
      <c r="E14246" s="1">
        <v>43817.392569444448</v>
      </c>
      <c r="F14246">
        <v>13</v>
      </c>
      <c r="G14246" t="s">
        <v>33</v>
      </c>
      <c r="H14246">
        <v>400</v>
      </c>
      <c r="I14246" s="1">
        <v>43672.708333333336</v>
      </c>
      <c r="J14246" s="2">
        <f t="shared" si="666"/>
        <v>1</v>
      </c>
      <c r="K14246" s="2" t="str">
        <f>IFERROR(VLOOKUP(A14246,Aux!A:B,2,0),"Outros")</f>
        <v>Outros</v>
      </c>
      <c r="L14246" s="2">
        <f t="shared" si="667"/>
        <v>2019</v>
      </c>
      <c r="M14246">
        <f t="shared" si="668"/>
        <v>51</v>
      </c>
    </row>
    <row r="14247" spans="1:13" x14ac:dyDescent="0.35">
      <c r="A14247" t="s">
        <v>11037</v>
      </c>
      <c r="B14247">
        <v>503083690</v>
      </c>
      <c r="C14247">
        <v>181314</v>
      </c>
      <c r="E14247" s="1">
        <v>43817.3984837963</v>
      </c>
      <c r="F14247">
        <v>3</v>
      </c>
      <c r="G14247" t="s">
        <v>33</v>
      </c>
      <c r="H14247">
        <v>400</v>
      </c>
      <c r="J14247" s="2">
        <f t="shared" si="666"/>
        <v>1</v>
      </c>
      <c r="K14247" s="2" t="str">
        <f>IFERROR(VLOOKUP(A14247,Aux!A:B,2,0),"Outros")</f>
        <v>Portos</v>
      </c>
      <c r="L14247" s="2">
        <f t="shared" si="667"/>
        <v>2019</v>
      </c>
      <c r="M14247">
        <f t="shared" si="668"/>
        <v>51</v>
      </c>
    </row>
    <row r="14248" spans="1:13" x14ac:dyDescent="0.35">
      <c r="A14248" t="s">
        <v>212</v>
      </c>
      <c r="B14248">
        <v>501208950</v>
      </c>
      <c r="C14248">
        <v>181316</v>
      </c>
      <c r="D14248" t="s">
        <v>11711</v>
      </c>
      <c r="E14248" s="1">
        <v>43817.404629629629</v>
      </c>
      <c r="F14248">
        <v>3</v>
      </c>
      <c r="G14248" t="s">
        <v>1965</v>
      </c>
      <c r="H14248">
        <v>220</v>
      </c>
      <c r="I14248" s="1">
        <v>43866.999305555553</v>
      </c>
      <c r="J14248" s="2">
        <f t="shared" si="666"/>
        <v>1</v>
      </c>
      <c r="K14248" s="2" t="str">
        <f>IFERROR(VLOOKUP(A14248,Aux!A:B,2,0),"Outros")</f>
        <v>Portos</v>
      </c>
      <c r="L14248" s="2">
        <f t="shared" si="667"/>
        <v>2019</v>
      </c>
      <c r="M14248">
        <f t="shared" si="668"/>
        <v>51</v>
      </c>
    </row>
    <row r="14249" spans="1:13" x14ac:dyDescent="0.35">
      <c r="A14249" t="s">
        <v>9</v>
      </c>
      <c r="B14249">
        <v>506673626</v>
      </c>
      <c r="C14249">
        <v>181317</v>
      </c>
      <c r="D14249" t="s">
        <v>11712</v>
      </c>
      <c r="E14249" s="1">
        <v>43817.405532407407</v>
      </c>
      <c r="F14249">
        <v>1</v>
      </c>
      <c r="G14249" t="s">
        <v>11</v>
      </c>
      <c r="H14249">
        <v>360</v>
      </c>
      <c r="I14249" s="1">
        <v>43822.999305555553</v>
      </c>
      <c r="J14249" s="2">
        <f t="shared" si="666"/>
        <v>1</v>
      </c>
      <c r="K14249" s="2" t="str">
        <f>IFERROR(VLOOKUP(A14249,Aux!A:B,2,0),"Outros")</f>
        <v>Municípios</v>
      </c>
      <c r="L14249" s="2">
        <f t="shared" si="667"/>
        <v>2019</v>
      </c>
      <c r="M14249">
        <f t="shared" si="668"/>
        <v>51</v>
      </c>
    </row>
    <row r="14250" spans="1:13" x14ac:dyDescent="0.35">
      <c r="A14250" t="s">
        <v>1307</v>
      </c>
      <c r="B14250">
        <v>506907619</v>
      </c>
      <c r="C14250">
        <v>181319</v>
      </c>
      <c r="D14250" t="s">
        <v>11713</v>
      </c>
      <c r="E14250" s="1">
        <v>43817.415601851855</v>
      </c>
      <c r="F14250">
        <v>3</v>
      </c>
      <c r="G14250" t="s">
        <v>2709</v>
      </c>
      <c r="H14250">
        <v>5</v>
      </c>
      <c r="I14250" s="1">
        <v>43832.999305555553</v>
      </c>
      <c r="J14250" s="2">
        <f t="shared" si="666"/>
        <v>1</v>
      </c>
      <c r="K14250" s="2" t="str">
        <f>IFERROR(VLOOKUP(A14250,Aux!A:B,2,0),"Outros")</f>
        <v>Municípios</v>
      </c>
      <c r="L14250" s="2">
        <f t="shared" si="667"/>
        <v>2019</v>
      </c>
      <c r="M14250">
        <f t="shared" si="668"/>
        <v>51</v>
      </c>
    </row>
    <row r="14251" spans="1:13" x14ac:dyDescent="0.35">
      <c r="A14251" t="s">
        <v>18</v>
      </c>
      <c r="B14251">
        <v>502177080</v>
      </c>
      <c r="C14251">
        <v>181321</v>
      </c>
      <c r="D14251" t="s">
        <v>11714</v>
      </c>
      <c r="E14251" s="1">
        <v>43817.426539351851</v>
      </c>
      <c r="F14251">
        <v>1</v>
      </c>
      <c r="G14251" t="s">
        <v>750</v>
      </c>
      <c r="H14251">
        <v>210</v>
      </c>
      <c r="I14251" s="1">
        <v>43819.708333333336</v>
      </c>
      <c r="J14251" s="2">
        <f t="shared" si="666"/>
        <v>1</v>
      </c>
      <c r="K14251" s="2" t="str">
        <f>IFERROR(VLOOKUP(A14251,Aux!A:B,2,0),"Outros")</f>
        <v>Municípios</v>
      </c>
      <c r="L14251" s="2">
        <f t="shared" si="667"/>
        <v>2019</v>
      </c>
      <c r="M14251">
        <f t="shared" si="668"/>
        <v>51</v>
      </c>
    </row>
    <row r="14252" spans="1:13" x14ac:dyDescent="0.35">
      <c r="A14252" t="s">
        <v>4433</v>
      </c>
      <c r="B14252">
        <v>500636834</v>
      </c>
      <c r="C14252">
        <v>181322</v>
      </c>
      <c r="D14252" t="s">
        <v>11715</v>
      </c>
      <c r="E14252" s="1">
        <v>43817.428611111114</v>
      </c>
      <c r="F14252">
        <v>13</v>
      </c>
      <c r="G14252" t="s">
        <v>1469</v>
      </c>
      <c r="H14252">
        <v>5</v>
      </c>
      <c r="I14252" s="1">
        <v>43838.708333333336</v>
      </c>
      <c r="J14252" s="2">
        <f t="shared" si="666"/>
        <v>1</v>
      </c>
      <c r="K14252" s="2" t="str">
        <f>IFERROR(VLOOKUP(A14252,Aux!A:B,2,0),"Outros")</f>
        <v>Outros</v>
      </c>
      <c r="L14252" s="2">
        <f t="shared" si="667"/>
        <v>2019</v>
      </c>
      <c r="M14252">
        <f t="shared" si="668"/>
        <v>51</v>
      </c>
    </row>
    <row r="14253" spans="1:13" x14ac:dyDescent="0.35">
      <c r="A14253" t="s">
        <v>12</v>
      </c>
      <c r="B14253">
        <v>508481287</v>
      </c>
      <c r="C14253">
        <v>181323</v>
      </c>
      <c r="D14253" t="s">
        <v>11459</v>
      </c>
      <c r="E14253" s="1">
        <v>43817.43954861111</v>
      </c>
      <c r="F14253">
        <v>13</v>
      </c>
      <c r="G14253" t="s">
        <v>14</v>
      </c>
      <c r="H14253">
        <v>5</v>
      </c>
      <c r="I14253" s="1">
        <v>43825.708333333336</v>
      </c>
      <c r="J14253" s="2">
        <f t="shared" si="666"/>
        <v>1</v>
      </c>
      <c r="K14253" s="2" t="str">
        <f>IFERROR(VLOOKUP(A14253,Aux!A:B,2,0),"Outros")</f>
        <v>Hospitais</v>
      </c>
      <c r="L14253" s="2">
        <f t="shared" si="667"/>
        <v>2019</v>
      </c>
      <c r="M14253">
        <f t="shared" si="668"/>
        <v>51</v>
      </c>
    </row>
    <row r="14254" spans="1:13" x14ac:dyDescent="0.35">
      <c r="A14254" t="s">
        <v>140</v>
      </c>
      <c r="B14254">
        <v>506614913</v>
      </c>
      <c r="C14254">
        <v>181324</v>
      </c>
      <c r="D14254" t="s">
        <v>11716</v>
      </c>
      <c r="E14254" s="1">
        <v>43817.443495370368</v>
      </c>
      <c r="F14254">
        <v>13</v>
      </c>
      <c r="G14254" t="s">
        <v>47</v>
      </c>
      <c r="H14254">
        <v>360</v>
      </c>
      <c r="I14254" s="1">
        <v>43831.999305555553</v>
      </c>
      <c r="J14254" s="2">
        <f t="shared" si="666"/>
        <v>1</v>
      </c>
      <c r="K14254" s="2" t="str">
        <f>IFERROR(VLOOKUP(A14254,Aux!A:B,2,0),"Outros")</f>
        <v>Municípios</v>
      </c>
      <c r="L14254" s="2">
        <f t="shared" si="667"/>
        <v>2019</v>
      </c>
      <c r="M14254">
        <f t="shared" si="668"/>
        <v>51</v>
      </c>
    </row>
    <row r="14255" spans="1:13" x14ac:dyDescent="0.35">
      <c r="A14255" t="s">
        <v>92</v>
      </c>
      <c r="B14255">
        <v>506037258</v>
      </c>
      <c r="C14255">
        <v>181325</v>
      </c>
      <c r="D14255" t="s">
        <v>11135</v>
      </c>
      <c r="E14255" s="1">
        <v>43817.448472222219</v>
      </c>
      <c r="F14255">
        <v>3</v>
      </c>
      <c r="G14255" t="s">
        <v>3433</v>
      </c>
      <c r="H14255">
        <v>340</v>
      </c>
      <c r="I14255" s="1">
        <v>43850.708333333336</v>
      </c>
      <c r="J14255" s="2">
        <f t="shared" si="666"/>
        <v>1</v>
      </c>
      <c r="K14255" s="2" t="str">
        <f>IFERROR(VLOOKUP(A14255,Aux!A:B,2,0),"Outros")</f>
        <v>Municípios</v>
      </c>
      <c r="L14255" s="2">
        <f t="shared" si="667"/>
        <v>2019</v>
      </c>
      <c r="M14255">
        <f t="shared" si="668"/>
        <v>51</v>
      </c>
    </row>
    <row r="14256" spans="1:13" x14ac:dyDescent="0.35">
      <c r="A14256" t="s">
        <v>281</v>
      </c>
      <c r="B14256">
        <v>508787033</v>
      </c>
      <c r="C14256">
        <v>181327</v>
      </c>
      <c r="E14256" s="1">
        <v>43817.456979166665</v>
      </c>
      <c r="F14256">
        <v>1</v>
      </c>
      <c r="G14256" t="s">
        <v>33</v>
      </c>
      <c r="H14256">
        <v>1</v>
      </c>
      <c r="I14256" s="1">
        <v>43768.999305555553</v>
      </c>
      <c r="J14256" s="2">
        <f t="shared" si="666"/>
        <v>1</v>
      </c>
      <c r="K14256" s="2" t="str">
        <f>IFERROR(VLOOKUP(A14256,Aux!A:B,2,0),"Outros")</f>
        <v>Municípios</v>
      </c>
      <c r="L14256" s="2">
        <f t="shared" si="667"/>
        <v>2019</v>
      </c>
      <c r="M14256">
        <f t="shared" si="668"/>
        <v>51</v>
      </c>
    </row>
    <row r="14257" spans="1:13" x14ac:dyDescent="0.35">
      <c r="A14257" t="s">
        <v>574</v>
      </c>
      <c r="B14257">
        <v>506791220</v>
      </c>
      <c r="C14257">
        <v>181328</v>
      </c>
      <c r="D14257" t="s">
        <v>11264</v>
      </c>
      <c r="E14257" s="1">
        <v>43817.462175925924</v>
      </c>
      <c r="F14257">
        <v>1</v>
      </c>
      <c r="G14257" t="s">
        <v>576</v>
      </c>
      <c r="H14257">
        <v>340</v>
      </c>
      <c r="I14257" s="1">
        <v>43824.999305555553</v>
      </c>
      <c r="J14257" s="2">
        <f t="shared" si="666"/>
        <v>1</v>
      </c>
      <c r="K14257" s="2" t="str">
        <f>IFERROR(VLOOKUP(A14257,Aux!A:B,2,0),"Outros")</f>
        <v>Municípios</v>
      </c>
      <c r="L14257" s="2">
        <f t="shared" si="667"/>
        <v>2019</v>
      </c>
      <c r="M14257">
        <f t="shared" si="668"/>
        <v>51</v>
      </c>
    </row>
    <row r="14258" spans="1:13" x14ac:dyDescent="0.35">
      <c r="A14258" t="s">
        <v>362</v>
      </c>
      <c r="B14258">
        <v>680017763</v>
      </c>
      <c r="C14258">
        <v>181330</v>
      </c>
      <c r="D14258" t="s">
        <v>11265</v>
      </c>
      <c r="E14258" s="1">
        <v>43817.462604166663</v>
      </c>
      <c r="F14258">
        <v>1</v>
      </c>
      <c r="G14258" t="s">
        <v>566</v>
      </c>
      <c r="H14258">
        <v>300</v>
      </c>
      <c r="I14258" s="1">
        <v>43821.989583333336</v>
      </c>
      <c r="J14258" s="2">
        <f t="shared" si="666"/>
        <v>1</v>
      </c>
      <c r="K14258" s="2" t="str">
        <f>IFERROR(VLOOKUP(A14258,Aux!A:B,2,0),"Outros")</f>
        <v>Águas e resíduos</v>
      </c>
      <c r="L14258" s="2">
        <f t="shared" si="667"/>
        <v>2019</v>
      </c>
      <c r="M14258">
        <f t="shared" si="668"/>
        <v>51</v>
      </c>
    </row>
    <row r="14259" spans="1:13" x14ac:dyDescent="0.35">
      <c r="A14259" t="s">
        <v>37</v>
      </c>
      <c r="B14259">
        <v>506187543</v>
      </c>
      <c r="C14259">
        <v>181331</v>
      </c>
      <c r="D14259" t="s">
        <v>11329</v>
      </c>
      <c r="E14259" s="1">
        <v>43817.463113425925</v>
      </c>
      <c r="F14259">
        <v>13</v>
      </c>
      <c r="G14259" t="s">
        <v>522</v>
      </c>
      <c r="H14259">
        <v>5</v>
      </c>
      <c r="I14259" s="1">
        <v>43852.999305555553</v>
      </c>
      <c r="J14259" s="2">
        <f t="shared" si="666"/>
        <v>1</v>
      </c>
      <c r="K14259" s="2" t="str">
        <f>IFERROR(VLOOKUP(A14259,Aux!A:B,2,0),"Outros")</f>
        <v>Municípios</v>
      </c>
      <c r="L14259" s="2">
        <f t="shared" si="667"/>
        <v>2019</v>
      </c>
      <c r="M14259">
        <f t="shared" si="668"/>
        <v>51</v>
      </c>
    </row>
    <row r="14260" spans="1:13" x14ac:dyDescent="0.35">
      <c r="A14260" t="s">
        <v>9</v>
      </c>
      <c r="B14260">
        <v>506673626</v>
      </c>
      <c r="C14260">
        <v>181333</v>
      </c>
      <c r="D14260" t="s">
        <v>11755</v>
      </c>
      <c r="E14260" s="1">
        <v>43817.473923611113</v>
      </c>
      <c r="F14260">
        <v>3</v>
      </c>
      <c r="G14260" t="s">
        <v>1023</v>
      </c>
      <c r="H14260">
        <v>220</v>
      </c>
      <c r="I14260" s="1">
        <v>43837.993055555555</v>
      </c>
      <c r="J14260" s="2">
        <f t="shared" si="666"/>
        <v>1</v>
      </c>
      <c r="K14260" s="2" t="str">
        <f>IFERROR(VLOOKUP(A14260,Aux!A:B,2,0),"Outros")</f>
        <v>Municípios</v>
      </c>
      <c r="L14260" s="2">
        <f t="shared" si="667"/>
        <v>2019</v>
      </c>
      <c r="M14260">
        <f t="shared" si="668"/>
        <v>51</v>
      </c>
    </row>
    <row r="14261" spans="1:13" x14ac:dyDescent="0.35">
      <c r="A14261" t="s">
        <v>464</v>
      </c>
      <c r="B14261">
        <v>512026840</v>
      </c>
      <c r="C14261">
        <v>181337</v>
      </c>
      <c r="D14261" t="s">
        <v>11330</v>
      </c>
      <c r="E14261" s="1">
        <v>43817.479942129627</v>
      </c>
      <c r="F14261">
        <v>3</v>
      </c>
      <c r="G14261" t="s">
        <v>473</v>
      </c>
      <c r="H14261">
        <v>220</v>
      </c>
      <c r="I14261" s="1">
        <v>43867.999305555553</v>
      </c>
      <c r="J14261" s="2">
        <f t="shared" si="666"/>
        <v>1</v>
      </c>
      <c r="K14261" s="2" t="str">
        <f>IFERROR(VLOOKUP(A14261,Aux!A:B,2,0),"Outros")</f>
        <v>Outros</v>
      </c>
      <c r="L14261" s="2">
        <f t="shared" si="667"/>
        <v>2019</v>
      </c>
      <c r="M14261">
        <f t="shared" si="668"/>
        <v>51</v>
      </c>
    </row>
    <row r="14262" spans="1:13" x14ac:dyDescent="0.35">
      <c r="A14262" t="s">
        <v>92</v>
      </c>
      <c r="B14262">
        <v>506037258</v>
      </c>
      <c r="C14262">
        <v>181338</v>
      </c>
      <c r="D14262" t="s">
        <v>11331</v>
      </c>
      <c r="E14262" s="1">
        <v>43817.480069444442</v>
      </c>
      <c r="F14262">
        <v>3</v>
      </c>
      <c r="G14262" t="s">
        <v>476</v>
      </c>
      <c r="H14262">
        <v>340</v>
      </c>
      <c r="I14262" s="1">
        <v>43847.708333333336</v>
      </c>
      <c r="J14262" s="2">
        <f t="shared" si="666"/>
        <v>1</v>
      </c>
      <c r="K14262" s="2" t="str">
        <f>IFERROR(VLOOKUP(A14262,Aux!A:B,2,0),"Outros")</f>
        <v>Municípios</v>
      </c>
      <c r="L14262" s="2">
        <f t="shared" si="667"/>
        <v>2019</v>
      </c>
      <c r="M14262">
        <f t="shared" si="668"/>
        <v>51</v>
      </c>
    </row>
    <row r="14263" spans="1:13" x14ac:dyDescent="0.35">
      <c r="A14263" t="s">
        <v>57</v>
      </c>
      <c r="B14263">
        <v>501294104</v>
      </c>
      <c r="C14263">
        <v>181345</v>
      </c>
      <c r="D14263" t="s">
        <v>11035</v>
      </c>
      <c r="E14263" s="1">
        <v>43817.496736111112</v>
      </c>
      <c r="F14263">
        <v>1</v>
      </c>
      <c r="G14263" t="s">
        <v>59</v>
      </c>
      <c r="H14263">
        <v>360</v>
      </c>
      <c r="I14263" s="1">
        <v>43820.999305555553</v>
      </c>
      <c r="J14263" s="2">
        <f t="shared" si="666"/>
        <v>1</v>
      </c>
      <c r="K14263" s="2" t="str">
        <f>IFERROR(VLOOKUP(A14263,Aux!A:B,2,0),"Outros")</f>
        <v>Municípios</v>
      </c>
      <c r="L14263" s="2">
        <f t="shared" si="667"/>
        <v>2019</v>
      </c>
      <c r="M14263">
        <f t="shared" si="668"/>
        <v>51</v>
      </c>
    </row>
    <row r="14264" spans="1:13" x14ac:dyDescent="0.35">
      <c r="A14264" t="s">
        <v>140</v>
      </c>
      <c r="B14264">
        <v>506614913</v>
      </c>
      <c r="C14264">
        <v>181349</v>
      </c>
      <c r="D14264" t="s">
        <v>11332</v>
      </c>
      <c r="E14264" s="1">
        <v>43817.513784722221</v>
      </c>
      <c r="F14264">
        <v>13</v>
      </c>
      <c r="G14264" t="s">
        <v>2396</v>
      </c>
      <c r="H14264">
        <v>360</v>
      </c>
      <c r="I14264" s="1">
        <v>43822.999305555553</v>
      </c>
      <c r="J14264" s="2">
        <f t="shared" si="666"/>
        <v>1</v>
      </c>
      <c r="K14264" s="2" t="str">
        <f>IFERROR(VLOOKUP(A14264,Aux!A:B,2,0),"Outros")</f>
        <v>Municípios</v>
      </c>
      <c r="L14264" s="2">
        <f t="shared" si="667"/>
        <v>2019</v>
      </c>
      <c r="M14264">
        <f t="shared" si="668"/>
        <v>51</v>
      </c>
    </row>
    <row r="14265" spans="1:13" x14ac:dyDescent="0.35">
      <c r="A14265" t="s">
        <v>633</v>
      </c>
      <c r="B14265">
        <v>506617599</v>
      </c>
      <c r="C14265">
        <v>181351</v>
      </c>
      <c r="D14265" t="s">
        <v>11362</v>
      </c>
      <c r="E14265" s="1">
        <v>43817.52144675926</v>
      </c>
      <c r="F14265">
        <v>13</v>
      </c>
      <c r="G14265" t="s">
        <v>635</v>
      </c>
      <c r="H14265">
        <v>340</v>
      </c>
      <c r="I14265" s="1">
        <v>43827.999305555553</v>
      </c>
      <c r="J14265" s="2">
        <f t="shared" si="666"/>
        <v>1</v>
      </c>
      <c r="K14265" s="2" t="str">
        <f>IFERROR(VLOOKUP(A14265,Aux!A:B,2,0),"Outros")</f>
        <v>Municípios</v>
      </c>
      <c r="L14265" s="2">
        <f t="shared" si="667"/>
        <v>2019</v>
      </c>
      <c r="M14265">
        <f t="shared" si="668"/>
        <v>51</v>
      </c>
    </row>
    <row r="14266" spans="1:13" x14ac:dyDescent="0.35">
      <c r="A14266" t="s">
        <v>35</v>
      </c>
      <c r="B14266">
        <v>508666236</v>
      </c>
      <c r="C14266">
        <v>181352</v>
      </c>
      <c r="D14266" t="s">
        <v>11136</v>
      </c>
      <c r="E14266" s="1">
        <v>43817.521585648145</v>
      </c>
      <c r="F14266">
        <v>13</v>
      </c>
      <c r="G14266" t="s">
        <v>33</v>
      </c>
      <c r="H14266">
        <v>360</v>
      </c>
      <c r="I14266" s="1">
        <v>43822.999305555553</v>
      </c>
      <c r="J14266" s="2">
        <f t="shared" si="666"/>
        <v>1</v>
      </c>
      <c r="K14266" s="2" t="str">
        <f>IFERROR(VLOOKUP(A14266,Aux!A:B,2,0),"Outros")</f>
        <v>Outros</v>
      </c>
      <c r="L14266" s="2">
        <f t="shared" si="667"/>
        <v>2019</v>
      </c>
      <c r="M14266">
        <f t="shared" si="668"/>
        <v>51</v>
      </c>
    </row>
    <row r="14267" spans="1:13" x14ac:dyDescent="0.35">
      <c r="A14267" t="s">
        <v>57</v>
      </c>
      <c r="B14267">
        <v>501294104</v>
      </c>
      <c r="C14267">
        <v>181353</v>
      </c>
      <c r="D14267" t="s">
        <v>11035</v>
      </c>
      <c r="E14267" s="1">
        <v>43817.52684027778</v>
      </c>
      <c r="F14267">
        <v>1</v>
      </c>
      <c r="G14267" t="s">
        <v>59</v>
      </c>
      <c r="H14267">
        <v>360</v>
      </c>
      <c r="I14267" s="1">
        <v>43820.999305555553</v>
      </c>
      <c r="J14267" s="2">
        <f t="shared" si="666"/>
        <v>1</v>
      </c>
      <c r="K14267" s="2" t="str">
        <f>IFERROR(VLOOKUP(A14267,Aux!A:B,2,0),"Outros")</f>
        <v>Municípios</v>
      </c>
      <c r="L14267" s="2">
        <f t="shared" si="667"/>
        <v>2019</v>
      </c>
      <c r="M14267">
        <f t="shared" si="668"/>
        <v>51</v>
      </c>
    </row>
    <row r="14268" spans="1:13" x14ac:dyDescent="0.35">
      <c r="A14268" t="s">
        <v>809</v>
      </c>
      <c r="B14268">
        <v>509364390</v>
      </c>
      <c r="C14268">
        <v>181355</v>
      </c>
      <c r="D14268" t="s">
        <v>11036</v>
      </c>
      <c r="E14268" s="1">
        <v>43817.527256944442</v>
      </c>
      <c r="F14268">
        <v>3</v>
      </c>
      <c r="G14268" t="s">
        <v>811</v>
      </c>
      <c r="H14268">
        <v>340</v>
      </c>
      <c r="I14268" s="1">
        <v>43836.708333333336</v>
      </c>
      <c r="J14268" s="2">
        <f t="shared" si="666"/>
        <v>1</v>
      </c>
      <c r="K14268" s="2" t="str">
        <f>IFERROR(VLOOKUP(A14268,Aux!A:B,2,0),"Outros")</f>
        <v>Municípios</v>
      </c>
      <c r="L14268" s="2">
        <f t="shared" si="667"/>
        <v>2019</v>
      </c>
      <c r="M14268">
        <f t="shared" si="668"/>
        <v>51</v>
      </c>
    </row>
    <row r="14269" spans="1:13" x14ac:dyDescent="0.35">
      <c r="A14269" t="s">
        <v>92</v>
      </c>
      <c r="B14269">
        <v>506037258</v>
      </c>
      <c r="C14269">
        <v>181356</v>
      </c>
      <c r="D14269" t="s">
        <v>11137</v>
      </c>
      <c r="E14269" s="1">
        <v>43817.531331018516</v>
      </c>
      <c r="F14269">
        <v>1</v>
      </c>
      <c r="G14269" t="s">
        <v>476</v>
      </c>
      <c r="H14269">
        <v>340</v>
      </c>
      <c r="I14269" s="1">
        <v>43825.708333333336</v>
      </c>
      <c r="J14269" s="2">
        <f t="shared" si="666"/>
        <v>1</v>
      </c>
      <c r="K14269" s="2" t="str">
        <f>IFERROR(VLOOKUP(A14269,Aux!A:B,2,0),"Outros")</f>
        <v>Municípios</v>
      </c>
      <c r="L14269" s="2">
        <f t="shared" si="667"/>
        <v>2019</v>
      </c>
      <c r="M14269">
        <f t="shared" si="668"/>
        <v>51</v>
      </c>
    </row>
    <row r="14270" spans="1:13" x14ac:dyDescent="0.35">
      <c r="A14270" t="s">
        <v>464</v>
      </c>
      <c r="B14270">
        <v>512026840</v>
      </c>
      <c r="C14270">
        <v>181357</v>
      </c>
      <c r="E14270" s="1">
        <v>43817.5315625</v>
      </c>
      <c r="F14270">
        <v>3</v>
      </c>
      <c r="G14270" t="s">
        <v>33</v>
      </c>
      <c r="H14270">
        <v>400</v>
      </c>
      <c r="J14270" s="2">
        <f t="shared" si="666"/>
        <v>1</v>
      </c>
      <c r="K14270" s="2" t="str">
        <f>IFERROR(VLOOKUP(A14270,Aux!A:B,2,0),"Outros")</f>
        <v>Outros</v>
      </c>
      <c r="L14270" s="2">
        <f t="shared" si="667"/>
        <v>2019</v>
      </c>
      <c r="M14270">
        <f t="shared" si="668"/>
        <v>51</v>
      </c>
    </row>
    <row r="14271" spans="1:13" x14ac:dyDescent="0.35">
      <c r="A14271" t="s">
        <v>150</v>
      </c>
      <c r="B14271">
        <v>505309939</v>
      </c>
      <c r="C14271">
        <v>181358</v>
      </c>
      <c r="D14271" t="s">
        <v>11138</v>
      </c>
      <c r="E14271" s="1">
        <v>43817.542581018519</v>
      </c>
      <c r="F14271">
        <v>1</v>
      </c>
      <c r="G14271" t="s">
        <v>152</v>
      </c>
      <c r="H14271">
        <v>360</v>
      </c>
      <c r="I14271" s="1">
        <v>43826.6875</v>
      </c>
      <c r="J14271" s="2">
        <f t="shared" si="666"/>
        <v>1</v>
      </c>
      <c r="K14271" s="2" t="str">
        <f>IFERROR(VLOOKUP(A14271,Aux!A:B,2,0),"Outros")</f>
        <v>Municípios</v>
      </c>
      <c r="L14271" s="2">
        <f t="shared" si="667"/>
        <v>2019</v>
      </c>
      <c r="M14271">
        <f t="shared" si="668"/>
        <v>51</v>
      </c>
    </row>
    <row r="14272" spans="1:13" x14ac:dyDescent="0.35">
      <c r="A14272" t="s">
        <v>226</v>
      </c>
      <c r="B14272">
        <v>506792382</v>
      </c>
      <c r="C14272">
        <v>181359</v>
      </c>
      <c r="D14272" t="s">
        <v>11398</v>
      </c>
      <c r="E14272" s="1">
        <v>43817.553946759261</v>
      </c>
      <c r="F14272">
        <v>13</v>
      </c>
      <c r="G14272" t="s">
        <v>1109</v>
      </c>
      <c r="H14272">
        <v>5</v>
      </c>
      <c r="I14272" s="1">
        <v>43847.999305555553</v>
      </c>
      <c r="J14272" s="2">
        <f t="shared" si="666"/>
        <v>1</v>
      </c>
      <c r="K14272" s="2" t="str">
        <f>IFERROR(VLOOKUP(A14272,Aux!A:B,2,0),"Outros")</f>
        <v>Municípios</v>
      </c>
      <c r="L14272" s="2">
        <f t="shared" si="667"/>
        <v>2019</v>
      </c>
      <c r="M14272">
        <f t="shared" si="668"/>
        <v>51</v>
      </c>
    </row>
    <row r="14273" spans="1:13" x14ac:dyDescent="0.35">
      <c r="A14273" t="s">
        <v>336</v>
      </c>
      <c r="B14273">
        <v>505170876</v>
      </c>
      <c r="C14273">
        <v>181360</v>
      </c>
      <c r="D14273" t="s">
        <v>11399</v>
      </c>
      <c r="E14273" s="1">
        <v>43817.588761574072</v>
      </c>
      <c r="F14273">
        <v>1</v>
      </c>
      <c r="G14273" t="s">
        <v>345</v>
      </c>
      <c r="H14273">
        <v>360</v>
      </c>
      <c r="I14273" s="1">
        <v>43819.708333333336</v>
      </c>
      <c r="J14273" s="2">
        <f t="shared" si="666"/>
        <v>1</v>
      </c>
      <c r="K14273" s="2" t="str">
        <f>IFERROR(VLOOKUP(A14273,Aux!A:B,2,0),"Outros")</f>
        <v>Municípios</v>
      </c>
      <c r="L14273" s="2">
        <f t="shared" si="667"/>
        <v>2019</v>
      </c>
      <c r="M14273">
        <f t="shared" si="668"/>
        <v>51</v>
      </c>
    </row>
    <row r="14274" spans="1:13" x14ac:dyDescent="0.35">
      <c r="A14274" t="s">
        <v>11037</v>
      </c>
      <c r="B14274">
        <v>503083690</v>
      </c>
      <c r="C14274">
        <v>181361</v>
      </c>
      <c r="D14274" t="s">
        <v>11038</v>
      </c>
      <c r="E14274" s="1">
        <v>43817.591631944444</v>
      </c>
      <c r="F14274">
        <v>3</v>
      </c>
      <c r="G14274" t="s">
        <v>33</v>
      </c>
      <c r="H14274">
        <v>340</v>
      </c>
      <c r="I14274" s="1">
        <v>43847.999305555553</v>
      </c>
      <c r="J14274" s="2">
        <f t="shared" ref="J14274:J14337" si="669">IF(C14274=C14273,"",1)</f>
        <v>1</v>
      </c>
      <c r="K14274" s="2" t="str">
        <f>IFERROR(VLOOKUP(A14274,Aux!A:B,2,0),"Outros")</f>
        <v>Portos</v>
      </c>
      <c r="L14274" s="2">
        <f t="shared" ref="L14274:L14337" si="670">YEAR(E14274)</f>
        <v>2019</v>
      </c>
      <c r="M14274">
        <f t="shared" ref="M14274:M14337" si="671">WEEKNUM(E14274)</f>
        <v>51</v>
      </c>
    </row>
    <row r="14275" spans="1:13" x14ac:dyDescent="0.35">
      <c r="A14275" t="s">
        <v>724</v>
      </c>
      <c r="B14275">
        <v>501273433</v>
      </c>
      <c r="C14275">
        <v>181363</v>
      </c>
      <c r="D14275" t="s">
        <v>11363</v>
      </c>
      <c r="E14275" s="1">
        <v>43817.596076388887</v>
      </c>
      <c r="F14275">
        <v>3</v>
      </c>
      <c r="G14275" t="s">
        <v>1550</v>
      </c>
      <c r="H14275">
        <v>340</v>
      </c>
      <c r="I14275" s="1">
        <v>43836.999305555553</v>
      </c>
      <c r="J14275" s="2">
        <f t="shared" si="669"/>
        <v>1</v>
      </c>
      <c r="K14275" s="2" t="str">
        <f>IFERROR(VLOOKUP(A14275,Aux!A:B,2,0),"Outros")</f>
        <v>Municípios</v>
      </c>
      <c r="L14275" s="2">
        <f t="shared" si="670"/>
        <v>2019</v>
      </c>
      <c r="M14275">
        <f t="shared" si="671"/>
        <v>51</v>
      </c>
    </row>
    <row r="14276" spans="1:13" x14ac:dyDescent="0.35">
      <c r="A14276" t="s">
        <v>465</v>
      </c>
      <c r="B14276">
        <v>600084779</v>
      </c>
      <c r="C14276">
        <v>181364</v>
      </c>
      <c r="D14276" t="s">
        <v>11507</v>
      </c>
      <c r="E14276" s="1">
        <v>43817.608020833337</v>
      </c>
      <c r="F14276">
        <v>13</v>
      </c>
      <c r="G14276" t="s">
        <v>622</v>
      </c>
      <c r="H14276">
        <v>340</v>
      </c>
      <c r="I14276" s="1">
        <v>43822.666666666664</v>
      </c>
      <c r="J14276" s="2">
        <f t="shared" si="669"/>
        <v>1</v>
      </c>
      <c r="K14276" s="2" t="str">
        <f>IFERROR(VLOOKUP(A14276,Aux!A:B,2,0),"Outros")</f>
        <v>Outros</v>
      </c>
      <c r="L14276" s="2">
        <f t="shared" si="670"/>
        <v>2019</v>
      </c>
      <c r="M14276">
        <f t="shared" si="671"/>
        <v>51</v>
      </c>
    </row>
    <row r="14277" spans="1:13" x14ac:dyDescent="0.35">
      <c r="A14277" t="s">
        <v>185</v>
      </c>
      <c r="B14277">
        <v>506556590</v>
      </c>
      <c r="C14277">
        <v>181365</v>
      </c>
      <c r="D14277" t="s">
        <v>11077</v>
      </c>
      <c r="E14277" s="1">
        <v>43817.611539351848</v>
      </c>
      <c r="F14277">
        <v>13</v>
      </c>
      <c r="G14277" t="s">
        <v>187</v>
      </c>
      <c r="H14277">
        <v>340</v>
      </c>
      <c r="I14277" s="1">
        <v>43837.999305555553</v>
      </c>
      <c r="J14277" s="2">
        <f t="shared" si="669"/>
        <v>1</v>
      </c>
      <c r="K14277" s="2" t="str">
        <f>IFERROR(VLOOKUP(A14277,Aux!A:B,2,0),"Outros")</f>
        <v>Municípios</v>
      </c>
      <c r="L14277" s="2">
        <f t="shared" si="670"/>
        <v>2019</v>
      </c>
      <c r="M14277">
        <f t="shared" si="671"/>
        <v>51</v>
      </c>
    </row>
    <row r="14278" spans="1:13" x14ac:dyDescent="0.35">
      <c r="A14278" t="s">
        <v>133</v>
      </c>
      <c r="B14278">
        <v>503539473</v>
      </c>
      <c r="C14278">
        <v>181366</v>
      </c>
      <c r="D14278" t="s">
        <v>11166</v>
      </c>
      <c r="E14278" s="1">
        <v>43817.618298611109</v>
      </c>
      <c r="F14278">
        <v>1</v>
      </c>
      <c r="G14278" t="s">
        <v>1123</v>
      </c>
      <c r="H14278">
        <v>400</v>
      </c>
      <c r="I14278" s="1">
        <v>25569.999305555557</v>
      </c>
      <c r="J14278" s="2">
        <f t="shared" si="669"/>
        <v>1</v>
      </c>
      <c r="K14278" s="2" t="str">
        <f>IFERROR(VLOOKUP(A14278,Aux!A:B,2,0),"Outros")</f>
        <v>Municípios</v>
      </c>
      <c r="L14278" s="2">
        <f t="shared" si="670"/>
        <v>2019</v>
      </c>
      <c r="M14278">
        <f t="shared" si="671"/>
        <v>51</v>
      </c>
    </row>
    <row r="14279" spans="1:13" x14ac:dyDescent="0.35">
      <c r="A14279" t="s">
        <v>60</v>
      </c>
      <c r="B14279">
        <v>505456010</v>
      </c>
      <c r="C14279">
        <v>181367</v>
      </c>
      <c r="D14279" t="s">
        <v>11266</v>
      </c>
      <c r="E14279" s="1">
        <v>43817.618969907409</v>
      </c>
      <c r="F14279">
        <v>1</v>
      </c>
      <c r="G14279" t="s">
        <v>62</v>
      </c>
      <c r="H14279">
        <v>340</v>
      </c>
      <c r="I14279" s="1">
        <v>43831.999305555553</v>
      </c>
      <c r="J14279" s="2">
        <f t="shared" si="669"/>
        <v>1</v>
      </c>
      <c r="K14279" s="2" t="str">
        <f>IFERROR(VLOOKUP(A14279,Aux!A:B,2,0),"Outros")</f>
        <v>Municípios</v>
      </c>
      <c r="L14279" s="2">
        <f t="shared" si="670"/>
        <v>2019</v>
      </c>
      <c r="M14279">
        <f t="shared" si="671"/>
        <v>51</v>
      </c>
    </row>
    <row r="14280" spans="1:13" x14ac:dyDescent="0.35">
      <c r="A14280" t="s">
        <v>296</v>
      </c>
      <c r="B14280">
        <v>507396081</v>
      </c>
      <c r="C14280">
        <v>181368</v>
      </c>
      <c r="D14280" t="s">
        <v>11078</v>
      </c>
      <c r="E14280" s="1">
        <v>43817.634004629632</v>
      </c>
      <c r="F14280">
        <v>13</v>
      </c>
      <c r="G14280" t="s">
        <v>605</v>
      </c>
      <c r="H14280">
        <v>5</v>
      </c>
      <c r="I14280" s="1">
        <v>43823.999305555553</v>
      </c>
      <c r="J14280" s="2">
        <f t="shared" si="669"/>
        <v>1</v>
      </c>
      <c r="K14280" s="2" t="str">
        <f>IFERROR(VLOOKUP(A14280,Aux!A:B,2,0),"Outros")</f>
        <v>Municípios</v>
      </c>
      <c r="L14280" s="2">
        <f t="shared" si="670"/>
        <v>2019</v>
      </c>
      <c r="M14280">
        <f t="shared" si="671"/>
        <v>51</v>
      </c>
    </row>
    <row r="14281" spans="1:13" x14ac:dyDescent="0.35">
      <c r="A14281" t="s">
        <v>112</v>
      </c>
      <c r="B14281">
        <v>501144218</v>
      </c>
      <c r="C14281">
        <v>181369</v>
      </c>
      <c r="D14281" t="s">
        <v>11364</v>
      </c>
      <c r="E14281" s="1">
        <v>43817.641539351855</v>
      </c>
      <c r="F14281">
        <v>13</v>
      </c>
      <c r="G14281" t="s">
        <v>256</v>
      </c>
      <c r="H14281">
        <v>340</v>
      </c>
      <c r="I14281" s="1">
        <v>43827.75</v>
      </c>
      <c r="J14281" s="2">
        <f t="shared" si="669"/>
        <v>1</v>
      </c>
      <c r="K14281" s="2" t="str">
        <f>IFERROR(VLOOKUP(A14281,Aux!A:B,2,0),"Outros")</f>
        <v>Municípios</v>
      </c>
      <c r="L14281" s="2">
        <f t="shared" si="670"/>
        <v>2019</v>
      </c>
      <c r="M14281">
        <f t="shared" si="671"/>
        <v>51</v>
      </c>
    </row>
    <row r="14282" spans="1:13" x14ac:dyDescent="0.35">
      <c r="A14282" t="s">
        <v>11079</v>
      </c>
      <c r="B14282">
        <v>501649484</v>
      </c>
      <c r="C14282">
        <v>181370</v>
      </c>
      <c r="D14282" t="s">
        <v>11080</v>
      </c>
      <c r="E14282" s="1">
        <v>43817.643750000003</v>
      </c>
      <c r="F14282">
        <v>3</v>
      </c>
      <c r="G14282" t="s">
        <v>145</v>
      </c>
      <c r="H14282">
        <v>210</v>
      </c>
      <c r="I14282" s="1">
        <v>43899.708333333336</v>
      </c>
      <c r="J14282" s="2">
        <f t="shared" si="669"/>
        <v>1</v>
      </c>
      <c r="K14282" s="2" t="str">
        <f>IFERROR(VLOOKUP(A14282,Aux!A:B,2,0),"Outros")</f>
        <v>Outros</v>
      </c>
      <c r="L14282" s="2">
        <f t="shared" si="670"/>
        <v>2019</v>
      </c>
      <c r="M14282">
        <f t="shared" si="671"/>
        <v>51</v>
      </c>
    </row>
    <row r="14283" spans="1:13" x14ac:dyDescent="0.35">
      <c r="A14283" t="s">
        <v>122</v>
      </c>
      <c r="B14283">
        <v>506173968</v>
      </c>
      <c r="C14283">
        <v>181373</v>
      </c>
      <c r="D14283" t="s">
        <v>11365</v>
      </c>
      <c r="E14283" s="1">
        <v>43817.645995370367</v>
      </c>
      <c r="F14283">
        <v>1</v>
      </c>
      <c r="G14283" t="s">
        <v>147</v>
      </c>
      <c r="H14283">
        <v>340</v>
      </c>
      <c r="I14283" s="1">
        <v>43822.75</v>
      </c>
      <c r="J14283" s="2">
        <f t="shared" si="669"/>
        <v>1</v>
      </c>
      <c r="K14283" s="2" t="str">
        <f>IFERROR(VLOOKUP(A14283,Aux!A:B,2,0),"Outros")</f>
        <v>Municípios</v>
      </c>
      <c r="L14283" s="2">
        <f t="shared" si="670"/>
        <v>2019</v>
      </c>
      <c r="M14283">
        <f t="shared" si="671"/>
        <v>51</v>
      </c>
    </row>
    <row r="14284" spans="1:13" x14ac:dyDescent="0.35">
      <c r="A14284" t="s">
        <v>171</v>
      </c>
      <c r="B14284">
        <v>504293125</v>
      </c>
      <c r="C14284">
        <v>181374</v>
      </c>
      <c r="D14284" t="s">
        <v>11366</v>
      </c>
      <c r="E14284" s="1">
        <v>43817.646770833337</v>
      </c>
      <c r="F14284">
        <v>4</v>
      </c>
      <c r="G14284" t="s">
        <v>173</v>
      </c>
      <c r="H14284">
        <v>400</v>
      </c>
      <c r="J14284" s="2">
        <f t="shared" si="669"/>
        <v>1</v>
      </c>
      <c r="K14284" s="2" t="str">
        <f>IFERROR(VLOOKUP(A14284,Aux!A:B,2,0),"Outros")</f>
        <v>Municípios</v>
      </c>
      <c r="L14284" s="2">
        <f t="shared" si="670"/>
        <v>2019</v>
      </c>
      <c r="M14284">
        <f t="shared" si="671"/>
        <v>51</v>
      </c>
    </row>
    <row r="14285" spans="1:13" x14ac:dyDescent="0.35">
      <c r="A14285" t="s">
        <v>112</v>
      </c>
      <c r="B14285">
        <v>501144218</v>
      </c>
      <c r="C14285">
        <v>181375</v>
      </c>
      <c r="D14285" t="s">
        <v>11267</v>
      </c>
      <c r="E14285" s="1">
        <v>43817.649652777778</v>
      </c>
      <c r="F14285">
        <v>13</v>
      </c>
      <c r="G14285" t="s">
        <v>256</v>
      </c>
      <c r="H14285">
        <v>340</v>
      </c>
      <c r="I14285" s="1">
        <v>43825.75</v>
      </c>
      <c r="J14285" s="2">
        <f t="shared" si="669"/>
        <v>1</v>
      </c>
      <c r="K14285" s="2" t="str">
        <f>IFERROR(VLOOKUP(A14285,Aux!A:B,2,0),"Outros")</f>
        <v>Municípios</v>
      </c>
      <c r="L14285" s="2">
        <f t="shared" si="670"/>
        <v>2019</v>
      </c>
      <c r="M14285">
        <f t="shared" si="671"/>
        <v>51</v>
      </c>
    </row>
    <row r="14286" spans="1:13" x14ac:dyDescent="0.35">
      <c r="A14286" t="s">
        <v>112</v>
      </c>
      <c r="B14286">
        <v>501144218</v>
      </c>
      <c r="C14286">
        <v>181376</v>
      </c>
      <c r="E14286" s="1">
        <v>43817.653807870367</v>
      </c>
      <c r="F14286">
        <v>13</v>
      </c>
      <c r="G14286" t="s">
        <v>33</v>
      </c>
      <c r="H14286">
        <v>1</v>
      </c>
      <c r="J14286" s="2">
        <f t="shared" si="669"/>
        <v>1</v>
      </c>
      <c r="K14286" s="2" t="str">
        <f>IFERROR(VLOOKUP(A14286,Aux!A:B,2,0),"Outros")</f>
        <v>Municípios</v>
      </c>
      <c r="L14286" s="2">
        <f t="shared" si="670"/>
        <v>2019</v>
      </c>
      <c r="M14286">
        <f t="shared" si="671"/>
        <v>51</v>
      </c>
    </row>
    <row r="14287" spans="1:13" x14ac:dyDescent="0.35">
      <c r="A14287" t="s">
        <v>18</v>
      </c>
      <c r="B14287">
        <v>502177080</v>
      </c>
      <c r="C14287">
        <v>181377</v>
      </c>
      <c r="D14287" t="s">
        <v>11508</v>
      </c>
      <c r="E14287" s="1">
        <v>43817.659166666665</v>
      </c>
      <c r="F14287">
        <v>1</v>
      </c>
      <c r="G14287" t="s">
        <v>164</v>
      </c>
      <c r="H14287">
        <v>340</v>
      </c>
      <c r="I14287" s="1">
        <v>43871.708333333336</v>
      </c>
      <c r="J14287" s="2">
        <f t="shared" si="669"/>
        <v>1</v>
      </c>
      <c r="K14287" s="2" t="str">
        <f>IFERROR(VLOOKUP(A14287,Aux!A:B,2,0),"Outros")</f>
        <v>Municípios</v>
      </c>
      <c r="L14287" s="2">
        <f t="shared" si="670"/>
        <v>2019</v>
      </c>
      <c r="M14287">
        <f t="shared" si="671"/>
        <v>51</v>
      </c>
    </row>
    <row r="14288" spans="1:13" x14ac:dyDescent="0.35">
      <c r="A14288" t="s">
        <v>118</v>
      </c>
      <c r="B14288">
        <v>680015019</v>
      </c>
      <c r="C14288">
        <v>181378</v>
      </c>
      <c r="E14288" s="1">
        <v>43817.659618055557</v>
      </c>
      <c r="F14288">
        <v>13</v>
      </c>
      <c r="G14288" t="s">
        <v>33</v>
      </c>
      <c r="H14288">
        <v>400</v>
      </c>
      <c r="J14288" s="2">
        <f t="shared" si="669"/>
        <v>1</v>
      </c>
      <c r="K14288" s="2" t="str">
        <f>IFERROR(VLOOKUP(A14288,Aux!A:B,2,0),"Outros")</f>
        <v>Águas e resíduos</v>
      </c>
      <c r="L14288" s="2">
        <f t="shared" si="670"/>
        <v>2019</v>
      </c>
      <c r="M14288">
        <f t="shared" si="671"/>
        <v>51</v>
      </c>
    </row>
    <row r="14289" spans="1:13" x14ac:dyDescent="0.35">
      <c r="A14289" t="s">
        <v>3726</v>
      </c>
      <c r="B14289">
        <v>510832890</v>
      </c>
      <c r="C14289">
        <v>181379</v>
      </c>
      <c r="D14289" t="s">
        <v>11081</v>
      </c>
      <c r="E14289" s="1">
        <v>43817.662199074075</v>
      </c>
      <c r="F14289">
        <v>13</v>
      </c>
      <c r="G14289" t="s">
        <v>2243</v>
      </c>
      <c r="H14289">
        <v>340</v>
      </c>
      <c r="I14289" s="1">
        <v>43825.999305555553</v>
      </c>
      <c r="J14289" s="2">
        <f t="shared" si="669"/>
        <v>1</v>
      </c>
      <c r="K14289" s="2" t="str">
        <f>IFERROR(VLOOKUP(A14289,Aux!A:B,2,0),"Outros")</f>
        <v>Municípios</v>
      </c>
      <c r="L14289" s="2">
        <f t="shared" si="670"/>
        <v>2019</v>
      </c>
      <c r="M14289">
        <f t="shared" si="671"/>
        <v>51</v>
      </c>
    </row>
    <row r="14290" spans="1:13" x14ac:dyDescent="0.35">
      <c r="A14290" t="s">
        <v>118</v>
      </c>
      <c r="B14290">
        <v>680015019</v>
      </c>
      <c r="C14290">
        <v>181380</v>
      </c>
      <c r="D14290" t="s">
        <v>11400</v>
      </c>
      <c r="E14290" s="1">
        <v>43817.665219907409</v>
      </c>
      <c r="F14290">
        <v>1</v>
      </c>
      <c r="G14290" t="s">
        <v>33</v>
      </c>
      <c r="H14290">
        <v>5</v>
      </c>
      <c r="I14290" s="1">
        <v>43824.666666666664</v>
      </c>
      <c r="J14290" s="2">
        <f t="shared" si="669"/>
        <v>1</v>
      </c>
      <c r="K14290" s="2" t="str">
        <f>IFERROR(VLOOKUP(A14290,Aux!A:B,2,0),"Outros")</f>
        <v>Águas e resíduos</v>
      </c>
      <c r="L14290" s="2">
        <f t="shared" si="670"/>
        <v>2019</v>
      </c>
      <c r="M14290">
        <f t="shared" si="671"/>
        <v>51</v>
      </c>
    </row>
    <row r="14291" spans="1:13" x14ac:dyDescent="0.35">
      <c r="A14291" t="s">
        <v>9</v>
      </c>
      <c r="B14291">
        <v>506673626</v>
      </c>
      <c r="C14291">
        <v>181382</v>
      </c>
      <c r="D14291" t="s">
        <v>11167</v>
      </c>
      <c r="E14291" s="1">
        <v>43817.668993055559</v>
      </c>
      <c r="F14291">
        <v>13</v>
      </c>
      <c r="G14291" t="s">
        <v>1023</v>
      </c>
      <c r="H14291">
        <v>360</v>
      </c>
      <c r="I14291" s="1">
        <v>43828.6875</v>
      </c>
      <c r="J14291" s="2">
        <f t="shared" si="669"/>
        <v>1</v>
      </c>
      <c r="K14291" s="2" t="str">
        <f>IFERROR(VLOOKUP(A14291,Aux!A:B,2,0),"Outros")</f>
        <v>Municípios</v>
      </c>
      <c r="L14291" s="2">
        <f t="shared" si="670"/>
        <v>2019</v>
      </c>
      <c r="M14291">
        <f t="shared" si="671"/>
        <v>51</v>
      </c>
    </row>
    <row r="14292" spans="1:13" x14ac:dyDescent="0.35">
      <c r="A14292" t="s">
        <v>101</v>
      </c>
      <c r="B14292">
        <v>507040589</v>
      </c>
      <c r="C14292">
        <v>181383</v>
      </c>
      <c r="D14292" t="s">
        <v>11401</v>
      </c>
      <c r="E14292" s="1">
        <v>43817.670914351853</v>
      </c>
      <c r="F14292">
        <v>1</v>
      </c>
      <c r="G14292" t="s">
        <v>2848</v>
      </c>
      <c r="H14292">
        <v>340</v>
      </c>
      <c r="I14292" s="1">
        <v>43825.708333333336</v>
      </c>
      <c r="J14292" s="2">
        <f t="shared" si="669"/>
        <v>1</v>
      </c>
      <c r="K14292" s="2" t="str">
        <f>IFERROR(VLOOKUP(A14292,Aux!A:B,2,0),"Outros")</f>
        <v>Municípios</v>
      </c>
      <c r="L14292" s="2">
        <f t="shared" si="670"/>
        <v>2019</v>
      </c>
      <c r="M14292">
        <f t="shared" si="671"/>
        <v>51</v>
      </c>
    </row>
    <row r="14293" spans="1:13" x14ac:dyDescent="0.35">
      <c r="A14293" t="s">
        <v>122</v>
      </c>
      <c r="B14293">
        <v>506173968</v>
      </c>
      <c r="C14293">
        <v>181384</v>
      </c>
      <c r="D14293" t="s">
        <v>11082</v>
      </c>
      <c r="E14293" s="1">
        <v>43817.676041666666</v>
      </c>
      <c r="F14293">
        <v>13</v>
      </c>
      <c r="G14293" t="s">
        <v>597</v>
      </c>
      <c r="H14293">
        <v>5</v>
      </c>
      <c r="I14293" s="1">
        <v>43822.75</v>
      </c>
      <c r="J14293" s="2">
        <f t="shared" si="669"/>
        <v>1</v>
      </c>
      <c r="K14293" s="2" t="str">
        <f>IFERROR(VLOOKUP(A14293,Aux!A:B,2,0),"Outros")</f>
        <v>Municípios</v>
      </c>
      <c r="L14293" s="2">
        <f t="shared" si="670"/>
        <v>2019</v>
      </c>
      <c r="M14293">
        <f t="shared" si="671"/>
        <v>51</v>
      </c>
    </row>
    <row r="14294" spans="1:13" x14ac:dyDescent="0.35">
      <c r="A14294" t="s">
        <v>281</v>
      </c>
      <c r="B14294">
        <v>508787033</v>
      </c>
      <c r="C14294">
        <v>181385</v>
      </c>
      <c r="D14294" t="s">
        <v>11402</v>
      </c>
      <c r="E14294" s="1">
        <v>43817.69017361111</v>
      </c>
      <c r="F14294">
        <v>13</v>
      </c>
      <c r="G14294" t="s">
        <v>33</v>
      </c>
      <c r="H14294">
        <v>5</v>
      </c>
      <c r="I14294" s="1">
        <v>43823.75</v>
      </c>
      <c r="J14294" s="2">
        <f t="shared" si="669"/>
        <v>1</v>
      </c>
      <c r="K14294" s="2" t="str">
        <f>IFERROR(VLOOKUP(A14294,Aux!A:B,2,0),"Outros")</f>
        <v>Municípios</v>
      </c>
      <c r="L14294" s="2">
        <f t="shared" si="670"/>
        <v>2019</v>
      </c>
      <c r="M14294">
        <f t="shared" si="671"/>
        <v>51</v>
      </c>
    </row>
    <row r="14295" spans="1:13" x14ac:dyDescent="0.35">
      <c r="A14295" t="s">
        <v>389</v>
      </c>
      <c r="B14295">
        <v>506722422</v>
      </c>
      <c r="C14295">
        <v>181386</v>
      </c>
      <c r="E14295" s="1">
        <v>43817.691863425927</v>
      </c>
      <c r="F14295">
        <v>3</v>
      </c>
      <c r="G14295" t="s">
        <v>33</v>
      </c>
      <c r="H14295">
        <v>400</v>
      </c>
      <c r="J14295" s="2">
        <f t="shared" si="669"/>
        <v>1</v>
      </c>
      <c r="K14295" s="2" t="str">
        <f>IFERROR(VLOOKUP(A14295,Aux!A:B,2,0),"Outros")</f>
        <v>Municípios</v>
      </c>
      <c r="L14295" s="2">
        <f t="shared" si="670"/>
        <v>2019</v>
      </c>
      <c r="M14295">
        <f t="shared" si="671"/>
        <v>51</v>
      </c>
    </row>
    <row r="14296" spans="1:13" x14ac:dyDescent="0.35">
      <c r="A14296" t="s">
        <v>48</v>
      </c>
      <c r="B14296">
        <v>503035416</v>
      </c>
      <c r="C14296">
        <v>181388</v>
      </c>
      <c r="D14296" t="s">
        <v>11083</v>
      </c>
      <c r="E14296" s="1">
        <v>43817.693726851852</v>
      </c>
      <c r="F14296">
        <v>1</v>
      </c>
      <c r="G14296" t="s">
        <v>33</v>
      </c>
      <c r="H14296">
        <v>300</v>
      </c>
      <c r="I14296" s="1">
        <v>43819.541666666664</v>
      </c>
      <c r="J14296" s="2">
        <f t="shared" si="669"/>
        <v>1</v>
      </c>
      <c r="K14296" s="2" t="str">
        <f>IFERROR(VLOOKUP(A14296,Aux!A:B,2,0),"Outros")</f>
        <v>Hospitais</v>
      </c>
      <c r="L14296" s="2">
        <f t="shared" si="670"/>
        <v>2019</v>
      </c>
      <c r="M14296">
        <f t="shared" si="671"/>
        <v>51</v>
      </c>
    </row>
    <row r="14297" spans="1:13" x14ac:dyDescent="0.35">
      <c r="A14297" t="s">
        <v>150</v>
      </c>
      <c r="B14297">
        <v>505309939</v>
      </c>
      <c r="C14297">
        <v>181391</v>
      </c>
      <c r="D14297" t="s">
        <v>11403</v>
      </c>
      <c r="E14297" s="1">
        <v>43817.698657407411</v>
      </c>
      <c r="F14297">
        <v>3</v>
      </c>
      <c r="G14297" t="s">
        <v>1358</v>
      </c>
      <c r="H14297">
        <v>300</v>
      </c>
      <c r="I14297" s="1">
        <v>43849.708333333336</v>
      </c>
      <c r="J14297" s="2">
        <f t="shared" si="669"/>
        <v>1</v>
      </c>
      <c r="K14297" s="2" t="str">
        <f>IFERROR(VLOOKUP(A14297,Aux!A:B,2,0),"Outros")</f>
        <v>Municípios</v>
      </c>
      <c r="L14297" s="2">
        <f t="shared" si="670"/>
        <v>2019</v>
      </c>
      <c r="M14297">
        <f t="shared" si="671"/>
        <v>51</v>
      </c>
    </row>
    <row r="14298" spans="1:13" x14ac:dyDescent="0.35">
      <c r="A14298" t="s">
        <v>464</v>
      </c>
      <c r="B14298">
        <v>512026840</v>
      </c>
      <c r="C14298">
        <v>181392</v>
      </c>
      <c r="D14298" t="s">
        <v>11168</v>
      </c>
      <c r="E14298" s="1">
        <v>43817.702465277776</v>
      </c>
      <c r="F14298">
        <v>3</v>
      </c>
      <c r="G14298" t="s">
        <v>473</v>
      </c>
      <c r="H14298">
        <v>5</v>
      </c>
      <c r="I14298" s="1">
        <v>43867.999305555553</v>
      </c>
      <c r="J14298" s="2">
        <f t="shared" si="669"/>
        <v>1</v>
      </c>
      <c r="K14298" s="2" t="str">
        <f>IFERROR(VLOOKUP(A14298,Aux!A:B,2,0),"Outros")</f>
        <v>Outros</v>
      </c>
      <c r="L14298" s="2">
        <f t="shared" si="670"/>
        <v>2019</v>
      </c>
      <c r="M14298">
        <f t="shared" si="671"/>
        <v>51</v>
      </c>
    </row>
    <row r="14299" spans="1:13" x14ac:dyDescent="0.35">
      <c r="A14299" t="s">
        <v>1118</v>
      </c>
      <c r="B14299">
        <v>501133097</v>
      </c>
      <c r="C14299">
        <v>181393</v>
      </c>
      <c r="E14299" s="1">
        <v>43817.702476851853</v>
      </c>
      <c r="F14299">
        <v>1</v>
      </c>
      <c r="G14299" t="s">
        <v>33</v>
      </c>
      <c r="H14299">
        <v>400</v>
      </c>
      <c r="J14299" s="2">
        <f t="shared" si="669"/>
        <v>1</v>
      </c>
      <c r="K14299" s="2" t="str">
        <f>IFERROR(VLOOKUP(A14299,Aux!A:B,2,0),"Outros")</f>
        <v>Municípios</v>
      </c>
      <c r="L14299" s="2">
        <f t="shared" si="670"/>
        <v>2019</v>
      </c>
      <c r="M14299">
        <f t="shared" si="671"/>
        <v>51</v>
      </c>
    </row>
    <row r="14300" spans="1:13" x14ac:dyDescent="0.35">
      <c r="A14300" t="s">
        <v>1118</v>
      </c>
      <c r="B14300">
        <v>501133097</v>
      </c>
      <c r="C14300">
        <v>181394</v>
      </c>
      <c r="D14300" t="s">
        <v>569</v>
      </c>
      <c r="E14300" s="1">
        <v>43817.7031712963</v>
      </c>
      <c r="F14300">
        <v>1</v>
      </c>
      <c r="G14300" t="s">
        <v>11009</v>
      </c>
      <c r="H14300">
        <v>360</v>
      </c>
      <c r="I14300" s="1">
        <v>43822.583333333336</v>
      </c>
      <c r="J14300" s="2">
        <f t="shared" si="669"/>
        <v>1</v>
      </c>
      <c r="K14300" s="2" t="str">
        <f>IFERROR(VLOOKUP(A14300,Aux!A:B,2,0),"Outros")</f>
        <v>Municípios</v>
      </c>
      <c r="L14300" s="2">
        <f t="shared" si="670"/>
        <v>2019</v>
      </c>
      <c r="M14300">
        <f t="shared" si="671"/>
        <v>51</v>
      </c>
    </row>
    <row r="14301" spans="1:13" x14ac:dyDescent="0.35">
      <c r="A14301" t="s">
        <v>122</v>
      </c>
      <c r="B14301">
        <v>506173968</v>
      </c>
      <c r="C14301">
        <v>181397</v>
      </c>
      <c r="D14301" t="s">
        <v>8781</v>
      </c>
      <c r="E14301" s="1">
        <v>43817.712407407409</v>
      </c>
      <c r="F14301">
        <v>1</v>
      </c>
      <c r="G14301" t="s">
        <v>147</v>
      </c>
      <c r="H14301">
        <v>360</v>
      </c>
      <c r="I14301" s="1">
        <v>43818.75</v>
      </c>
      <c r="J14301" s="2">
        <f t="shared" si="669"/>
        <v>1</v>
      </c>
      <c r="K14301" s="2" t="str">
        <f>IFERROR(VLOOKUP(A14301,Aux!A:B,2,0),"Outros")</f>
        <v>Municípios</v>
      </c>
      <c r="L14301" s="2">
        <f t="shared" si="670"/>
        <v>2019</v>
      </c>
      <c r="M14301">
        <f t="shared" si="671"/>
        <v>51</v>
      </c>
    </row>
    <row r="14302" spans="1:13" x14ac:dyDescent="0.35">
      <c r="A14302" t="s">
        <v>1118</v>
      </c>
      <c r="B14302">
        <v>501133097</v>
      </c>
      <c r="C14302">
        <v>181398</v>
      </c>
      <c r="E14302" s="1">
        <v>43817.719664351855</v>
      </c>
      <c r="F14302">
        <v>1</v>
      </c>
      <c r="G14302" t="s">
        <v>33</v>
      </c>
      <c r="H14302">
        <v>400</v>
      </c>
      <c r="J14302" s="2">
        <f t="shared" si="669"/>
        <v>1</v>
      </c>
      <c r="K14302" s="2" t="str">
        <f>IFERROR(VLOOKUP(A14302,Aux!A:B,2,0),"Outros")</f>
        <v>Municípios</v>
      </c>
      <c r="L14302" s="2">
        <f t="shared" si="670"/>
        <v>2019</v>
      </c>
      <c r="M14302">
        <f t="shared" si="671"/>
        <v>51</v>
      </c>
    </row>
    <row r="14303" spans="1:13" x14ac:dyDescent="0.35">
      <c r="A14303" t="s">
        <v>226</v>
      </c>
      <c r="B14303">
        <v>506792382</v>
      </c>
      <c r="C14303">
        <v>181399</v>
      </c>
      <c r="D14303" t="s">
        <v>11084</v>
      </c>
      <c r="E14303" s="1">
        <v>43817.736215277779</v>
      </c>
      <c r="F14303">
        <v>3</v>
      </c>
      <c r="G14303" t="s">
        <v>1109</v>
      </c>
      <c r="H14303">
        <v>300</v>
      </c>
      <c r="I14303" s="1">
        <v>43864.999305555553</v>
      </c>
      <c r="J14303" s="2">
        <f t="shared" si="669"/>
        <v>1</v>
      </c>
      <c r="K14303" s="2" t="str">
        <f>IFERROR(VLOOKUP(A14303,Aux!A:B,2,0),"Outros")</f>
        <v>Municípios</v>
      </c>
      <c r="L14303" s="2">
        <f t="shared" si="670"/>
        <v>2019</v>
      </c>
      <c r="M14303">
        <f t="shared" si="671"/>
        <v>51</v>
      </c>
    </row>
    <row r="14304" spans="1:13" x14ac:dyDescent="0.35">
      <c r="A14304" t="s">
        <v>71</v>
      </c>
      <c r="B14304">
        <v>500051054</v>
      </c>
      <c r="C14304">
        <v>181400</v>
      </c>
      <c r="D14304" t="s">
        <v>11509</v>
      </c>
      <c r="E14304" s="1">
        <v>43817.757222222222</v>
      </c>
      <c r="F14304">
        <v>13</v>
      </c>
      <c r="G14304" t="s">
        <v>243</v>
      </c>
      <c r="H14304">
        <v>360</v>
      </c>
      <c r="I14304" s="1">
        <v>43823.791666666664</v>
      </c>
      <c r="J14304" s="2">
        <f t="shared" si="669"/>
        <v>1</v>
      </c>
      <c r="K14304" s="2" t="str">
        <f>IFERROR(VLOOKUP(A14304,Aux!A:B,2,0),"Outros")</f>
        <v>Municípios</v>
      </c>
      <c r="L14304" s="2">
        <f t="shared" si="670"/>
        <v>2019</v>
      </c>
      <c r="M14304">
        <f t="shared" si="671"/>
        <v>51</v>
      </c>
    </row>
    <row r="14305" spans="1:13" x14ac:dyDescent="0.35">
      <c r="A14305" t="s">
        <v>41</v>
      </c>
      <c r="B14305">
        <v>500192855</v>
      </c>
      <c r="C14305">
        <v>181401</v>
      </c>
      <c r="E14305" s="1">
        <v>43817.7815162037</v>
      </c>
      <c r="F14305">
        <v>3</v>
      </c>
      <c r="G14305" t="s">
        <v>33</v>
      </c>
      <c r="H14305">
        <v>400</v>
      </c>
      <c r="J14305" s="2">
        <f t="shared" si="669"/>
        <v>1</v>
      </c>
      <c r="K14305" s="2" t="str">
        <f>IFERROR(VLOOKUP(A14305,Aux!A:B,2,0),"Outros")</f>
        <v>Transportes</v>
      </c>
      <c r="L14305" s="2">
        <f t="shared" si="670"/>
        <v>2019</v>
      </c>
      <c r="M14305">
        <f t="shared" si="671"/>
        <v>51</v>
      </c>
    </row>
    <row r="14306" spans="1:13" x14ac:dyDescent="0.35">
      <c r="A14306" t="s">
        <v>11169</v>
      </c>
      <c r="B14306">
        <v>500595313</v>
      </c>
      <c r="C14306">
        <v>181401</v>
      </c>
      <c r="E14306" s="1">
        <v>43817.7815162037</v>
      </c>
      <c r="F14306">
        <v>3</v>
      </c>
      <c r="G14306" t="s">
        <v>33</v>
      </c>
      <c r="H14306">
        <v>400</v>
      </c>
      <c r="J14306" s="2" t="str">
        <f t="shared" si="669"/>
        <v/>
      </c>
      <c r="K14306" s="2" t="str">
        <f>IFERROR(VLOOKUP(A14306,Aux!A:B,2,0),"Outros")</f>
        <v>Outros</v>
      </c>
      <c r="L14306" s="2">
        <f t="shared" si="670"/>
        <v>2019</v>
      </c>
      <c r="M14306">
        <f t="shared" si="671"/>
        <v>51</v>
      </c>
    </row>
    <row r="14307" spans="1:13" x14ac:dyDescent="0.35">
      <c r="A14307" t="s">
        <v>35</v>
      </c>
      <c r="B14307">
        <v>508666236</v>
      </c>
      <c r="C14307">
        <v>181403</v>
      </c>
      <c r="D14307" t="s">
        <v>11085</v>
      </c>
      <c r="E14307" s="1">
        <v>43818.359363425923</v>
      </c>
      <c r="F14307">
        <v>13</v>
      </c>
      <c r="G14307" t="s">
        <v>711</v>
      </c>
      <c r="H14307">
        <v>360</v>
      </c>
      <c r="I14307" s="1">
        <v>43823.999305555553</v>
      </c>
      <c r="J14307" s="2">
        <f t="shared" si="669"/>
        <v>1</v>
      </c>
      <c r="K14307" s="2" t="str">
        <f>IFERROR(VLOOKUP(A14307,Aux!A:B,2,0),"Outros")</f>
        <v>Outros</v>
      </c>
      <c r="L14307" s="2">
        <f t="shared" si="670"/>
        <v>2019</v>
      </c>
      <c r="M14307">
        <f t="shared" si="671"/>
        <v>51</v>
      </c>
    </row>
    <row r="14308" spans="1:13" x14ac:dyDescent="0.35">
      <c r="A14308" t="s">
        <v>63</v>
      </c>
      <c r="B14308">
        <v>502098139</v>
      </c>
      <c r="C14308">
        <v>181404</v>
      </c>
      <c r="D14308" t="s">
        <v>11086</v>
      </c>
      <c r="E14308" s="1">
        <v>43818.387546296297</v>
      </c>
      <c r="F14308">
        <v>13</v>
      </c>
      <c r="G14308" t="s">
        <v>75</v>
      </c>
      <c r="H14308">
        <v>300</v>
      </c>
      <c r="I14308" s="1">
        <v>43830.75</v>
      </c>
      <c r="J14308" s="2">
        <f t="shared" si="669"/>
        <v>1</v>
      </c>
      <c r="K14308" s="2" t="str">
        <f>IFERROR(VLOOKUP(A14308,Aux!A:B,2,0),"Outros")</f>
        <v>Municípios</v>
      </c>
      <c r="L14308" s="2">
        <f t="shared" si="670"/>
        <v>2019</v>
      </c>
      <c r="M14308">
        <f t="shared" si="671"/>
        <v>51</v>
      </c>
    </row>
    <row r="14309" spans="1:13" x14ac:dyDescent="0.35">
      <c r="A14309" t="s">
        <v>365</v>
      </c>
      <c r="B14309">
        <v>505351064</v>
      </c>
      <c r="C14309">
        <v>181405</v>
      </c>
      <c r="E14309" s="1">
        <v>43818.39949074074</v>
      </c>
      <c r="F14309">
        <v>13</v>
      </c>
      <c r="G14309" t="s">
        <v>33</v>
      </c>
      <c r="H14309">
        <v>400</v>
      </c>
      <c r="J14309" s="2">
        <f t="shared" si="669"/>
        <v>1</v>
      </c>
      <c r="K14309" s="2" t="str">
        <f>IFERROR(VLOOKUP(A14309,Aux!A:B,2,0),"Outros")</f>
        <v>Outros</v>
      </c>
      <c r="L14309" s="2">
        <f t="shared" si="670"/>
        <v>2019</v>
      </c>
      <c r="M14309">
        <f t="shared" si="671"/>
        <v>51</v>
      </c>
    </row>
    <row r="14310" spans="1:13" x14ac:dyDescent="0.35">
      <c r="A14310" t="s">
        <v>118</v>
      </c>
      <c r="B14310">
        <v>680015019</v>
      </c>
      <c r="C14310">
        <v>181406</v>
      </c>
      <c r="E14310" s="1">
        <v>43818.400081018517</v>
      </c>
      <c r="F14310">
        <v>1</v>
      </c>
      <c r="G14310" t="s">
        <v>33</v>
      </c>
      <c r="H14310">
        <v>400</v>
      </c>
      <c r="J14310" s="2">
        <f t="shared" si="669"/>
        <v>1</v>
      </c>
      <c r="K14310" s="2" t="str">
        <f>IFERROR(VLOOKUP(A14310,Aux!A:B,2,0),"Outros")</f>
        <v>Águas e resíduos</v>
      </c>
      <c r="L14310" s="2">
        <f t="shared" si="670"/>
        <v>2019</v>
      </c>
      <c r="M14310">
        <f t="shared" si="671"/>
        <v>51</v>
      </c>
    </row>
    <row r="14311" spans="1:13" x14ac:dyDescent="0.35">
      <c r="A14311" t="s">
        <v>118</v>
      </c>
      <c r="B14311">
        <v>680015019</v>
      </c>
      <c r="C14311">
        <v>181407</v>
      </c>
      <c r="D14311" t="s">
        <v>11510</v>
      </c>
      <c r="E14311" s="1">
        <v>43818.400196759256</v>
      </c>
      <c r="F14311">
        <v>13</v>
      </c>
      <c r="G14311" t="s">
        <v>1146</v>
      </c>
      <c r="H14311">
        <v>220</v>
      </c>
      <c r="I14311" s="1">
        <v>43825.666666666664</v>
      </c>
      <c r="J14311" s="2">
        <f t="shared" si="669"/>
        <v>1</v>
      </c>
      <c r="K14311" s="2" t="str">
        <f>IFERROR(VLOOKUP(A14311,Aux!A:B,2,0),"Outros")</f>
        <v>Águas e resíduos</v>
      </c>
      <c r="L14311" s="2">
        <f t="shared" si="670"/>
        <v>2019</v>
      </c>
      <c r="M14311">
        <f t="shared" si="671"/>
        <v>51</v>
      </c>
    </row>
    <row r="14312" spans="1:13" x14ac:dyDescent="0.35">
      <c r="A14312" t="s">
        <v>365</v>
      </c>
      <c r="B14312">
        <v>505351064</v>
      </c>
      <c r="C14312">
        <v>181408</v>
      </c>
      <c r="D14312" t="s">
        <v>11231</v>
      </c>
      <c r="E14312" s="1">
        <v>43818.400787037041</v>
      </c>
      <c r="F14312">
        <v>13</v>
      </c>
      <c r="G14312" t="s">
        <v>1146</v>
      </c>
      <c r="H14312">
        <v>340</v>
      </c>
      <c r="I14312" s="1">
        <v>43833.999305555553</v>
      </c>
      <c r="J14312" s="2">
        <f t="shared" si="669"/>
        <v>1</v>
      </c>
      <c r="K14312" s="2" t="str">
        <f>IFERROR(VLOOKUP(A14312,Aux!A:B,2,0),"Outros")</f>
        <v>Outros</v>
      </c>
      <c r="L14312" s="2">
        <f t="shared" si="670"/>
        <v>2019</v>
      </c>
      <c r="M14312">
        <f t="shared" si="671"/>
        <v>51</v>
      </c>
    </row>
    <row r="14313" spans="1:13" x14ac:dyDescent="0.35">
      <c r="A14313" t="s">
        <v>76</v>
      </c>
      <c r="B14313">
        <v>506676056</v>
      </c>
      <c r="C14313">
        <v>181409</v>
      </c>
      <c r="E14313" s="1">
        <v>43818.416770833333</v>
      </c>
      <c r="F14313">
        <v>1</v>
      </c>
      <c r="H14313">
        <v>400</v>
      </c>
      <c r="J14313" s="2">
        <f t="shared" si="669"/>
        <v>1</v>
      </c>
      <c r="K14313" s="2" t="str">
        <f>IFERROR(VLOOKUP(A14313,Aux!A:B,2,0),"Outros")</f>
        <v>Municípios</v>
      </c>
      <c r="L14313" s="2">
        <f t="shared" si="670"/>
        <v>2019</v>
      </c>
      <c r="M14313">
        <f t="shared" si="671"/>
        <v>51</v>
      </c>
    </row>
    <row r="14314" spans="1:13" x14ac:dyDescent="0.35">
      <c r="A14314" t="s">
        <v>1118</v>
      </c>
      <c r="B14314">
        <v>501133097</v>
      </c>
      <c r="C14314">
        <v>181410</v>
      </c>
      <c r="E14314" s="1">
        <v>43818.416875000003</v>
      </c>
      <c r="F14314">
        <v>1</v>
      </c>
      <c r="H14314">
        <v>400</v>
      </c>
      <c r="J14314" s="2">
        <f t="shared" si="669"/>
        <v>1</v>
      </c>
      <c r="K14314" s="2" t="str">
        <f>IFERROR(VLOOKUP(A14314,Aux!A:B,2,0),"Outros")</f>
        <v>Municípios</v>
      </c>
      <c r="L14314" s="2">
        <f t="shared" si="670"/>
        <v>2019</v>
      </c>
      <c r="M14314">
        <f t="shared" si="671"/>
        <v>51</v>
      </c>
    </row>
    <row r="14315" spans="1:13" x14ac:dyDescent="0.35">
      <c r="A14315" t="s">
        <v>71</v>
      </c>
      <c r="B14315">
        <v>500051054</v>
      </c>
      <c r="C14315">
        <v>181411</v>
      </c>
      <c r="D14315" t="s">
        <v>11087</v>
      </c>
      <c r="E14315" s="1">
        <v>43818.419918981483</v>
      </c>
      <c r="F14315">
        <v>1</v>
      </c>
      <c r="G14315" t="s">
        <v>33</v>
      </c>
      <c r="H14315">
        <v>360</v>
      </c>
      <c r="I14315" s="1">
        <v>43833.791666666664</v>
      </c>
      <c r="J14315" s="2">
        <f t="shared" si="669"/>
        <v>1</v>
      </c>
      <c r="K14315" s="2" t="str">
        <f>IFERROR(VLOOKUP(A14315,Aux!A:B,2,0),"Outros")</f>
        <v>Municípios</v>
      </c>
      <c r="L14315" s="2">
        <f t="shared" si="670"/>
        <v>2019</v>
      </c>
      <c r="M14315">
        <f t="shared" si="671"/>
        <v>51</v>
      </c>
    </row>
    <row r="14316" spans="1:13" x14ac:dyDescent="0.35">
      <c r="A14316" t="s">
        <v>122</v>
      </c>
      <c r="B14316">
        <v>506173968</v>
      </c>
      <c r="C14316">
        <v>181412</v>
      </c>
      <c r="D14316" t="s">
        <v>11404</v>
      </c>
      <c r="E14316" s="1">
        <v>43818.428993055553</v>
      </c>
      <c r="F14316">
        <v>3</v>
      </c>
      <c r="G14316" t="s">
        <v>147</v>
      </c>
      <c r="H14316">
        <v>300</v>
      </c>
      <c r="I14316" s="1">
        <v>43874.708333333336</v>
      </c>
      <c r="J14316" s="2">
        <f t="shared" si="669"/>
        <v>1</v>
      </c>
      <c r="K14316" s="2" t="str">
        <f>IFERROR(VLOOKUP(A14316,Aux!A:B,2,0),"Outros")</f>
        <v>Municípios</v>
      </c>
      <c r="L14316" s="2">
        <f t="shared" si="670"/>
        <v>2019</v>
      </c>
      <c r="M14316">
        <f t="shared" si="671"/>
        <v>51</v>
      </c>
    </row>
    <row r="14317" spans="1:13" x14ac:dyDescent="0.35">
      <c r="A14317" t="s">
        <v>1118</v>
      </c>
      <c r="B14317">
        <v>501133097</v>
      </c>
      <c r="C14317">
        <v>181413</v>
      </c>
      <c r="E14317" s="1">
        <v>43818.432118055556</v>
      </c>
      <c r="F14317">
        <v>1</v>
      </c>
      <c r="H14317">
        <v>400</v>
      </c>
      <c r="J14317" s="2">
        <f t="shared" si="669"/>
        <v>1</v>
      </c>
      <c r="K14317" s="2" t="str">
        <f>IFERROR(VLOOKUP(A14317,Aux!A:B,2,0),"Outros")</f>
        <v>Municípios</v>
      </c>
      <c r="L14317" s="2">
        <f t="shared" si="670"/>
        <v>2019</v>
      </c>
      <c r="M14317">
        <f t="shared" si="671"/>
        <v>51</v>
      </c>
    </row>
    <row r="14318" spans="1:13" x14ac:dyDescent="0.35">
      <c r="A14318" t="s">
        <v>133</v>
      </c>
      <c r="B14318">
        <v>503539473</v>
      </c>
      <c r="C14318">
        <v>181414</v>
      </c>
      <c r="D14318" t="s">
        <v>11232</v>
      </c>
      <c r="E14318" s="1">
        <v>43818.435057870367</v>
      </c>
      <c r="F14318">
        <v>3</v>
      </c>
      <c r="G14318" t="s">
        <v>194</v>
      </c>
      <c r="H14318">
        <v>300</v>
      </c>
      <c r="I14318" s="1">
        <v>43848.999305555553</v>
      </c>
      <c r="J14318" s="2">
        <f t="shared" si="669"/>
        <v>1</v>
      </c>
      <c r="K14318" s="2" t="str">
        <f>IFERROR(VLOOKUP(A14318,Aux!A:B,2,0),"Outros")</f>
        <v>Municípios</v>
      </c>
      <c r="L14318" s="2">
        <f t="shared" si="670"/>
        <v>2019</v>
      </c>
      <c r="M14318">
        <f t="shared" si="671"/>
        <v>51</v>
      </c>
    </row>
    <row r="14319" spans="1:13" x14ac:dyDescent="0.35">
      <c r="A14319" t="s">
        <v>24</v>
      </c>
      <c r="B14319">
        <v>508741823</v>
      </c>
      <c r="C14319">
        <v>181415</v>
      </c>
      <c r="D14319" t="s">
        <v>11088</v>
      </c>
      <c r="E14319" s="1">
        <v>43818.439421296294</v>
      </c>
      <c r="F14319">
        <v>3</v>
      </c>
      <c r="G14319" t="s">
        <v>26</v>
      </c>
      <c r="H14319">
        <v>220</v>
      </c>
      <c r="I14319" s="1">
        <v>43846.999305555553</v>
      </c>
      <c r="J14319" s="2">
        <f t="shared" si="669"/>
        <v>1</v>
      </c>
      <c r="K14319" s="2" t="str">
        <f>IFERROR(VLOOKUP(A14319,Aux!A:B,2,0),"Outros")</f>
        <v>Hospitais</v>
      </c>
      <c r="L14319" s="2">
        <f t="shared" si="670"/>
        <v>2019</v>
      </c>
      <c r="M14319">
        <f t="shared" si="671"/>
        <v>51</v>
      </c>
    </row>
    <row r="14320" spans="1:13" x14ac:dyDescent="0.35">
      <c r="A14320" t="s">
        <v>1118</v>
      </c>
      <c r="B14320">
        <v>501133097</v>
      </c>
      <c r="C14320">
        <v>181416</v>
      </c>
      <c r="E14320" s="1">
        <v>43818.439826388887</v>
      </c>
      <c r="F14320">
        <v>1</v>
      </c>
      <c r="G14320" t="s">
        <v>33</v>
      </c>
      <c r="H14320">
        <v>400</v>
      </c>
      <c r="J14320" s="2">
        <f t="shared" si="669"/>
        <v>1</v>
      </c>
      <c r="K14320" s="2" t="str">
        <f>IFERROR(VLOOKUP(A14320,Aux!A:B,2,0),"Outros")</f>
        <v>Municípios</v>
      </c>
      <c r="L14320" s="2">
        <f t="shared" si="670"/>
        <v>2019</v>
      </c>
      <c r="M14320">
        <f t="shared" si="671"/>
        <v>51</v>
      </c>
    </row>
    <row r="14321" spans="1:13" x14ac:dyDescent="0.35">
      <c r="A14321" t="s">
        <v>9807</v>
      </c>
      <c r="B14321">
        <v>600075826</v>
      </c>
      <c r="C14321">
        <v>181417</v>
      </c>
      <c r="D14321" t="s">
        <v>11233</v>
      </c>
      <c r="E14321" s="1">
        <v>43818.447233796294</v>
      </c>
      <c r="F14321">
        <v>1</v>
      </c>
      <c r="G14321" t="s">
        <v>33</v>
      </c>
      <c r="H14321">
        <v>300</v>
      </c>
      <c r="I14321" s="1">
        <v>43821.729166666664</v>
      </c>
      <c r="J14321" s="2">
        <f t="shared" si="669"/>
        <v>1</v>
      </c>
      <c r="K14321" s="2" t="str">
        <f>IFERROR(VLOOKUP(A14321,Aux!A:B,2,0),"Outros")</f>
        <v>Outros</v>
      </c>
      <c r="L14321" s="2">
        <f t="shared" si="670"/>
        <v>2019</v>
      </c>
      <c r="M14321">
        <f t="shared" si="671"/>
        <v>51</v>
      </c>
    </row>
    <row r="14322" spans="1:13" x14ac:dyDescent="0.35">
      <c r="A14322" t="s">
        <v>474</v>
      </c>
      <c r="B14322">
        <v>504394029</v>
      </c>
      <c r="C14322">
        <v>181418</v>
      </c>
      <c r="D14322" t="s">
        <v>11089</v>
      </c>
      <c r="E14322" s="1">
        <v>43818.448217592595</v>
      </c>
      <c r="F14322">
        <v>6</v>
      </c>
      <c r="G14322" t="s">
        <v>2672</v>
      </c>
      <c r="H14322">
        <v>340</v>
      </c>
      <c r="I14322" s="1">
        <v>43854.708333333336</v>
      </c>
      <c r="J14322" s="2">
        <f t="shared" si="669"/>
        <v>1</v>
      </c>
      <c r="K14322" s="2" t="str">
        <f>IFERROR(VLOOKUP(A14322,Aux!A:B,2,0),"Outros")</f>
        <v>Outros</v>
      </c>
      <c r="L14322" s="2">
        <f t="shared" si="670"/>
        <v>2019</v>
      </c>
      <c r="M14322">
        <f t="shared" si="671"/>
        <v>51</v>
      </c>
    </row>
    <row r="14323" spans="1:13" x14ac:dyDescent="0.35">
      <c r="A14323" t="s">
        <v>1042</v>
      </c>
      <c r="B14323">
        <v>506087000</v>
      </c>
      <c r="C14323">
        <v>181419</v>
      </c>
      <c r="D14323" t="s">
        <v>11405</v>
      </c>
      <c r="E14323" s="1">
        <v>43818.449270833335</v>
      </c>
      <c r="F14323">
        <v>3</v>
      </c>
      <c r="G14323" t="s">
        <v>1443</v>
      </c>
      <c r="H14323">
        <v>360</v>
      </c>
      <c r="I14323" s="1">
        <v>43839.708333333336</v>
      </c>
      <c r="J14323" s="2">
        <f t="shared" si="669"/>
        <v>1</v>
      </c>
      <c r="K14323" s="2" t="str">
        <f>IFERROR(VLOOKUP(A14323,Aux!A:B,2,0),"Outros")</f>
        <v>Municípios</v>
      </c>
      <c r="L14323" s="2">
        <f t="shared" si="670"/>
        <v>2019</v>
      </c>
      <c r="M14323">
        <f t="shared" si="671"/>
        <v>51</v>
      </c>
    </row>
    <row r="14324" spans="1:13" x14ac:dyDescent="0.35">
      <c r="A14324" t="s">
        <v>150</v>
      </c>
      <c r="B14324">
        <v>505309939</v>
      </c>
      <c r="C14324">
        <v>181422</v>
      </c>
      <c r="D14324" t="s">
        <v>11406</v>
      </c>
      <c r="E14324" s="1">
        <v>43818.460104166668</v>
      </c>
      <c r="F14324">
        <v>3</v>
      </c>
      <c r="G14324" t="s">
        <v>152</v>
      </c>
      <c r="H14324">
        <v>220</v>
      </c>
      <c r="I14324" s="1">
        <v>43852.708333333336</v>
      </c>
      <c r="J14324" s="2">
        <f t="shared" si="669"/>
        <v>1</v>
      </c>
      <c r="K14324" s="2" t="str">
        <f>IFERROR(VLOOKUP(A14324,Aux!A:B,2,0),"Outros")</f>
        <v>Municípios</v>
      </c>
      <c r="L14324" s="2">
        <f t="shared" si="670"/>
        <v>2019</v>
      </c>
      <c r="M14324">
        <f t="shared" si="671"/>
        <v>51</v>
      </c>
    </row>
    <row r="14325" spans="1:13" x14ac:dyDescent="0.35">
      <c r="A14325" t="s">
        <v>336</v>
      </c>
      <c r="B14325">
        <v>505170876</v>
      </c>
      <c r="C14325">
        <v>181425</v>
      </c>
      <c r="D14325" t="s">
        <v>11090</v>
      </c>
      <c r="E14325" s="1">
        <v>43818.464930555558</v>
      </c>
      <c r="F14325">
        <v>1</v>
      </c>
      <c r="G14325" t="s">
        <v>345</v>
      </c>
      <c r="H14325">
        <v>360</v>
      </c>
      <c r="I14325" s="1">
        <v>43826.708333333336</v>
      </c>
      <c r="J14325" s="2">
        <f t="shared" si="669"/>
        <v>1</v>
      </c>
      <c r="K14325" s="2" t="str">
        <f>IFERROR(VLOOKUP(A14325,Aux!A:B,2,0),"Outros")</f>
        <v>Municípios</v>
      </c>
      <c r="L14325" s="2">
        <f t="shared" si="670"/>
        <v>2019</v>
      </c>
      <c r="M14325">
        <f t="shared" si="671"/>
        <v>51</v>
      </c>
    </row>
    <row r="14326" spans="1:13" x14ac:dyDescent="0.35">
      <c r="A14326" t="s">
        <v>197</v>
      </c>
      <c r="B14326">
        <v>506334562</v>
      </c>
      <c r="C14326">
        <v>181426</v>
      </c>
      <c r="D14326" t="s">
        <v>11091</v>
      </c>
      <c r="E14326" s="1">
        <v>43818.471712962964</v>
      </c>
      <c r="F14326">
        <v>1</v>
      </c>
      <c r="G14326" t="s">
        <v>4456</v>
      </c>
      <c r="H14326">
        <v>360</v>
      </c>
      <c r="I14326" s="1">
        <v>43839.999305555553</v>
      </c>
      <c r="J14326" s="2">
        <f t="shared" si="669"/>
        <v>1</v>
      </c>
      <c r="K14326" s="2" t="str">
        <f>IFERROR(VLOOKUP(A14326,Aux!A:B,2,0),"Outros")</f>
        <v>Municípios</v>
      </c>
      <c r="L14326" s="2">
        <f t="shared" si="670"/>
        <v>2019</v>
      </c>
      <c r="M14326">
        <f t="shared" si="671"/>
        <v>51</v>
      </c>
    </row>
    <row r="14327" spans="1:13" x14ac:dyDescent="0.35">
      <c r="A14327" t="s">
        <v>37</v>
      </c>
      <c r="B14327">
        <v>506187543</v>
      </c>
      <c r="C14327">
        <v>181427</v>
      </c>
      <c r="D14327" t="s">
        <v>11092</v>
      </c>
      <c r="E14327" s="1">
        <v>43818.474386574075</v>
      </c>
      <c r="F14327">
        <v>1</v>
      </c>
      <c r="G14327" t="s">
        <v>522</v>
      </c>
      <c r="H14327">
        <v>360</v>
      </c>
      <c r="I14327" s="1">
        <v>43823.999305555553</v>
      </c>
      <c r="J14327" s="2">
        <f t="shared" si="669"/>
        <v>1</v>
      </c>
      <c r="K14327" s="2" t="str">
        <f>IFERROR(VLOOKUP(A14327,Aux!A:B,2,0),"Outros")</f>
        <v>Municípios</v>
      </c>
      <c r="L14327" s="2">
        <f t="shared" si="670"/>
        <v>2019</v>
      </c>
      <c r="M14327">
        <f t="shared" si="671"/>
        <v>51</v>
      </c>
    </row>
    <row r="14328" spans="1:13" x14ac:dyDescent="0.35">
      <c r="A14328" t="s">
        <v>12</v>
      </c>
      <c r="B14328">
        <v>508481287</v>
      </c>
      <c r="C14328">
        <v>181428</v>
      </c>
      <c r="D14328" t="s">
        <v>11407</v>
      </c>
      <c r="E14328" s="1">
        <v>43818.475752314815</v>
      </c>
      <c r="F14328">
        <v>13</v>
      </c>
      <c r="G14328" t="s">
        <v>14</v>
      </c>
      <c r="H14328">
        <v>5</v>
      </c>
      <c r="I14328" s="1">
        <v>25569.708333333332</v>
      </c>
      <c r="J14328" s="2">
        <f t="shared" si="669"/>
        <v>1</v>
      </c>
      <c r="K14328" s="2" t="str">
        <f>IFERROR(VLOOKUP(A14328,Aux!A:B,2,0),"Outros")</f>
        <v>Hospitais</v>
      </c>
      <c r="L14328" s="2">
        <f t="shared" si="670"/>
        <v>2019</v>
      </c>
      <c r="M14328">
        <f t="shared" si="671"/>
        <v>51</v>
      </c>
    </row>
    <row r="14329" spans="1:13" x14ac:dyDescent="0.35">
      <c r="A14329" t="s">
        <v>71</v>
      </c>
      <c r="B14329">
        <v>500051054</v>
      </c>
      <c r="C14329">
        <v>181429</v>
      </c>
      <c r="D14329" t="s">
        <v>9464</v>
      </c>
      <c r="E14329" s="1">
        <v>43818.479756944442</v>
      </c>
      <c r="F14329">
        <v>13</v>
      </c>
      <c r="G14329" t="s">
        <v>202</v>
      </c>
      <c r="H14329">
        <v>340</v>
      </c>
      <c r="I14329" s="1">
        <v>43825.791666666664</v>
      </c>
      <c r="J14329" s="2">
        <f t="shared" si="669"/>
        <v>1</v>
      </c>
      <c r="K14329" s="2" t="str">
        <f>IFERROR(VLOOKUP(A14329,Aux!A:B,2,0),"Outros")</f>
        <v>Municípios</v>
      </c>
      <c r="L14329" s="2">
        <f t="shared" si="670"/>
        <v>2019</v>
      </c>
      <c r="M14329">
        <f t="shared" si="671"/>
        <v>51</v>
      </c>
    </row>
    <row r="14330" spans="1:13" x14ac:dyDescent="0.35">
      <c r="A14330" t="s">
        <v>336</v>
      </c>
      <c r="B14330">
        <v>505170876</v>
      </c>
      <c r="C14330">
        <v>181430</v>
      </c>
      <c r="E14330" s="1">
        <v>43818.482800925929</v>
      </c>
      <c r="F14330">
        <v>3</v>
      </c>
      <c r="G14330" t="s">
        <v>33</v>
      </c>
      <c r="H14330">
        <v>400</v>
      </c>
      <c r="J14330" s="2">
        <f t="shared" si="669"/>
        <v>1</v>
      </c>
      <c r="K14330" s="2" t="str">
        <f>IFERROR(VLOOKUP(A14330,Aux!A:B,2,0),"Outros")</f>
        <v>Municípios</v>
      </c>
      <c r="L14330" s="2">
        <f t="shared" si="670"/>
        <v>2019</v>
      </c>
      <c r="M14330">
        <f t="shared" si="671"/>
        <v>51</v>
      </c>
    </row>
    <row r="14331" spans="1:13" x14ac:dyDescent="0.35">
      <c r="A14331" t="s">
        <v>336</v>
      </c>
      <c r="B14331">
        <v>505170876</v>
      </c>
      <c r="C14331">
        <v>181431</v>
      </c>
      <c r="D14331" t="s">
        <v>11511</v>
      </c>
      <c r="E14331" s="1">
        <v>43818.485590277778</v>
      </c>
      <c r="F14331">
        <v>13</v>
      </c>
      <c r="G14331" t="s">
        <v>831</v>
      </c>
      <c r="H14331">
        <v>360</v>
      </c>
      <c r="I14331" s="1">
        <v>43826.708333333336</v>
      </c>
      <c r="J14331" s="2">
        <f t="shared" si="669"/>
        <v>1</v>
      </c>
      <c r="K14331" s="2" t="str">
        <f>IFERROR(VLOOKUP(A14331,Aux!A:B,2,0),"Outros")</f>
        <v>Municípios</v>
      </c>
      <c r="L14331" s="2">
        <f t="shared" si="670"/>
        <v>2019</v>
      </c>
      <c r="M14331">
        <f t="shared" si="671"/>
        <v>51</v>
      </c>
    </row>
    <row r="14332" spans="1:13" x14ac:dyDescent="0.35">
      <c r="A14332" t="s">
        <v>9807</v>
      </c>
      <c r="B14332">
        <v>600075826</v>
      </c>
      <c r="C14332">
        <v>181432</v>
      </c>
      <c r="D14332" t="s">
        <v>11512</v>
      </c>
      <c r="E14332" s="1">
        <v>43818.488564814812</v>
      </c>
      <c r="F14332">
        <v>1</v>
      </c>
      <c r="G14332" t="s">
        <v>33</v>
      </c>
      <c r="H14332">
        <v>300</v>
      </c>
      <c r="I14332" s="1">
        <v>43821.729166666664</v>
      </c>
      <c r="J14332" s="2">
        <f t="shared" si="669"/>
        <v>1</v>
      </c>
      <c r="K14332" s="2" t="str">
        <f>IFERROR(VLOOKUP(A14332,Aux!A:B,2,0),"Outros")</f>
        <v>Outros</v>
      </c>
      <c r="L14332" s="2">
        <f t="shared" si="670"/>
        <v>2019</v>
      </c>
      <c r="M14332">
        <f t="shared" si="671"/>
        <v>51</v>
      </c>
    </row>
    <row r="14333" spans="1:13" x14ac:dyDescent="0.35">
      <c r="A14333" t="s">
        <v>85</v>
      </c>
      <c r="B14333">
        <v>506642798</v>
      </c>
      <c r="C14333">
        <v>181433</v>
      </c>
      <c r="D14333" t="s">
        <v>11460</v>
      </c>
      <c r="E14333" s="1">
        <v>43818.494618055556</v>
      </c>
      <c r="F14333">
        <v>1</v>
      </c>
      <c r="G14333" t="s">
        <v>1682</v>
      </c>
      <c r="H14333">
        <v>5</v>
      </c>
      <c r="I14333" s="1">
        <v>43822.958333333336</v>
      </c>
      <c r="J14333" s="2">
        <f t="shared" si="669"/>
        <v>1</v>
      </c>
      <c r="K14333" s="2" t="str">
        <f>IFERROR(VLOOKUP(A14333,Aux!A:B,2,0),"Outros")</f>
        <v>Municípios</v>
      </c>
      <c r="L14333" s="2">
        <f t="shared" si="670"/>
        <v>2019</v>
      </c>
      <c r="M14333">
        <f t="shared" si="671"/>
        <v>51</v>
      </c>
    </row>
    <row r="14334" spans="1:13" x14ac:dyDescent="0.35">
      <c r="A14334" t="s">
        <v>39</v>
      </c>
      <c r="B14334">
        <v>507023129</v>
      </c>
      <c r="C14334">
        <v>181434</v>
      </c>
      <c r="D14334" t="s">
        <v>11139</v>
      </c>
      <c r="E14334" s="1">
        <v>43818.495949074073</v>
      </c>
      <c r="F14334">
        <v>13</v>
      </c>
      <c r="G14334" t="s">
        <v>259</v>
      </c>
      <c r="H14334">
        <v>340</v>
      </c>
      <c r="I14334" s="1">
        <v>43847.708333333336</v>
      </c>
      <c r="J14334" s="2">
        <f t="shared" si="669"/>
        <v>1</v>
      </c>
      <c r="K14334" s="2" t="str">
        <f>IFERROR(VLOOKUP(A14334,Aux!A:B,2,0),"Outros")</f>
        <v>Outros</v>
      </c>
      <c r="L14334" s="2">
        <f t="shared" si="670"/>
        <v>2019</v>
      </c>
      <c r="M14334">
        <f t="shared" si="671"/>
        <v>51</v>
      </c>
    </row>
    <row r="14335" spans="1:13" x14ac:dyDescent="0.35">
      <c r="A14335" t="s">
        <v>389</v>
      </c>
      <c r="B14335">
        <v>506722422</v>
      </c>
      <c r="C14335">
        <v>181435</v>
      </c>
      <c r="D14335" t="s">
        <v>11140</v>
      </c>
      <c r="E14335" s="1">
        <v>43818.497303240743</v>
      </c>
      <c r="F14335">
        <v>3</v>
      </c>
      <c r="G14335" t="s">
        <v>837</v>
      </c>
      <c r="H14335">
        <v>400</v>
      </c>
      <c r="J14335" s="2">
        <f t="shared" si="669"/>
        <v>1</v>
      </c>
      <c r="K14335" s="2" t="str">
        <f>IFERROR(VLOOKUP(A14335,Aux!A:B,2,0),"Outros")</f>
        <v>Municípios</v>
      </c>
      <c r="L14335" s="2">
        <f t="shared" si="670"/>
        <v>2019</v>
      </c>
      <c r="M14335">
        <f t="shared" si="671"/>
        <v>51</v>
      </c>
    </row>
    <row r="14336" spans="1:13" x14ac:dyDescent="0.35">
      <c r="A14336" t="s">
        <v>465</v>
      </c>
      <c r="B14336">
        <v>600084779</v>
      </c>
      <c r="C14336">
        <v>181436</v>
      </c>
      <c r="E14336" s="1">
        <v>43818.505173611113</v>
      </c>
      <c r="F14336">
        <v>13</v>
      </c>
      <c r="H14336">
        <v>400</v>
      </c>
      <c r="J14336" s="2">
        <f t="shared" si="669"/>
        <v>1</v>
      </c>
      <c r="K14336" s="2" t="str">
        <f>IFERROR(VLOOKUP(A14336,Aux!A:B,2,0),"Outros")</f>
        <v>Outros</v>
      </c>
      <c r="L14336" s="2">
        <f t="shared" si="670"/>
        <v>2019</v>
      </c>
      <c r="M14336">
        <f t="shared" si="671"/>
        <v>51</v>
      </c>
    </row>
    <row r="14337" spans="1:13" x14ac:dyDescent="0.35">
      <c r="A14337" t="s">
        <v>122</v>
      </c>
      <c r="B14337">
        <v>506173968</v>
      </c>
      <c r="C14337">
        <v>181437</v>
      </c>
      <c r="D14337" t="s">
        <v>11408</v>
      </c>
      <c r="E14337" s="1">
        <v>43818.508356481485</v>
      </c>
      <c r="F14337">
        <v>3</v>
      </c>
      <c r="G14337" t="s">
        <v>147</v>
      </c>
      <c r="H14337">
        <v>340</v>
      </c>
      <c r="I14337" s="1">
        <v>43848.708333333336</v>
      </c>
      <c r="J14337" s="2">
        <f t="shared" si="669"/>
        <v>1</v>
      </c>
      <c r="K14337" s="2" t="str">
        <f>IFERROR(VLOOKUP(A14337,Aux!A:B,2,0),"Outros")</f>
        <v>Municípios</v>
      </c>
      <c r="L14337" s="2">
        <f t="shared" si="670"/>
        <v>2019</v>
      </c>
      <c r="M14337">
        <f t="shared" si="671"/>
        <v>51</v>
      </c>
    </row>
    <row r="14338" spans="1:13" x14ac:dyDescent="0.35">
      <c r="A14338" t="s">
        <v>336</v>
      </c>
      <c r="B14338">
        <v>505170876</v>
      </c>
      <c r="C14338">
        <v>181438</v>
      </c>
      <c r="D14338" t="s">
        <v>11141</v>
      </c>
      <c r="E14338" s="1">
        <v>43818.513680555552</v>
      </c>
      <c r="F14338">
        <v>1</v>
      </c>
      <c r="G14338" t="s">
        <v>345</v>
      </c>
      <c r="H14338">
        <v>360</v>
      </c>
      <c r="I14338" s="1">
        <v>43836.708333333336</v>
      </c>
      <c r="J14338" s="2">
        <f t="shared" ref="J14338:J14401" si="672">IF(C14338=C14337,"",1)</f>
        <v>1</v>
      </c>
      <c r="K14338" s="2" t="str">
        <f>IFERROR(VLOOKUP(A14338,Aux!A:B,2,0),"Outros")</f>
        <v>Municípios</v>
      </c>
      <c r="L14338" s="2">
        <f t="shared" ref="L14338:L14401" si="673">YEAR(E14338)</f>
        <v>2019</v>
      </c>
      <c r="M14338">
        <f t="shared" ref="M14338:M14401" si="674">WEEKNUM(E14338)</f>
        <v>51</v>
      </c>
    </row>
    <row r="14339" spans="1:13" x14ac:dyDescent="0.35">
      <c r="A14339" t="s">
        <v>3039</v>
      </c>
      <c r="B14339">
        <v>501328599</v>
      </c>
      <c r="C14339">
        <v>181439</v>
      </c>
      <c r="E14339" s="1">
        <v>43818.52783564815</v>
      </c>
      <c r="F14339">
        <v>13</v>
      </c>
      <c r="G14339" t="s">
        <v>33</v>
      </c>
      <c r="H14339">
        <v>400</v>
      </c>
      <c r="J14339" s="2">
        <f t="shared" si="672"/>
        <v>1</v>
      </c>
      <c r="K14339" s="2" t="str">
        <f>IFERROR(VLOOKUP(A14339,Aux!A:B,2,0),"Outros")</f>
        <v>Outros</v>
      </c>
      <c r="L14339" s="2">
        <f t="shared" si="673"/>
        <v>2019</v>
      </c>
      <c r="M14339">
        <f t="shared" si="674"/>
        <v>51</v>
      </c>
    </row>
    <row r="14340" spans="1:13" x14ac:dyDescent="0.35">
      <c r="A14340" t="s">
        <v>3039</v>
      </c>
      <c r="B14340">
        <v>501328599</v>
      </c>
      <c r="C14340">
        <v>181440</v>
      </c>
      <c r="D14340" t="s">
        <v>11513</v>
      </c>
      <c r="E14340" s="1">
        <v>43818.529120370367</v>
      </c>
      <c r="F14340">
        <v>13</v>
      </c>
      <c r="G14340" t="s">
        <v>33</v>
      </c>
      <c r="H14340">
        <v>340</v>
      </c>
      <c r="I14340" s="1">
        <v>43825.666666666664</v>
      </c>
      <c r="J14340" s="2">
        <f t="shared" si="672"/>
        <v>1</v>
      </c>
      <c r="K14340" s="2" t="str">
        <f>IFERROR(VLOOKUP(A14340,Aux!A:B,2,0),"Outros")</f>
        <v>Outros</v>
      </c>
      <c r="L14340" s="2">
        <f t="shared" si="673"/>
        <v>2019</v>
      </c>
      <c r="M14340">
        <f t="shared" si="674"/>
        <v>51</v>
      </c>
    </row>
    <row r="14341" spans="1:13" x14ac:dyDescent="0.35">
      <c r="A14341" t="s">
        <v>336</v>
      </c>
      <c r="B14341">
        <v>505170876</v>
      </c>
      <c r="C14341">
        <v>181441</v>
      </c>
      <c r="D14341" t="s">
        <v>11170</v>
      </c>
      <c r="E14341" s="1">
        <v>43818.53266203704</v>
      </c>
      <c r="F14341">
        <v>3</v>
      </c>
      <c r="G14341" t="s">
        <v>345</v>
      </c>
      <c r="H14341">
        <v>340</v>
      </c>
      <c r="I14341" s="1">
        <v>43867.708333333336</v>
      </c>
      <c r="J14341" s="2">
        <f t="shared" si="672"/>
        <v>1</v>
      </c>
      <c r="K14341" s="2" t="str">
        <f>IFERROR(VLOOKUP(A14341,Aux!A:B,2,0),"Outros")</f>
        <v>Municípios</v>
      </c>
      <c r="L14341" s="2">
        <f t="shared" si="673"/>
        <v>2019</v>
      </c>
      <c r="M14341">
        <f t="shared" si="674"/>
        <v>51</v>
      </c>
    </row>
    <row r="14342" spans="1:13" x14ac:dyDescent="0.35">
      <c r="A14342" t="s">
        <v>465</v>
      </c>
      <c r="B14342">
        <v>600084779</v>
      </c>
      <c r="C14342">
        <v>181442</v>
      </c>
      <c r="E14342" s="1">
        <v>43818.534421296295</v>
      </c>
      <c r="F14342">
        <v>13</v>
      </c>
      <c r="H14342">
        <v>400</v>
      </c>
      <c r="J14342" s="2">
        <f t="shared" si="672"/>
        <v>1</v>
      </c>
      <c r="K14342" s="2" t="str">
        <f>IFERROR(VLOOKUP(A14342,Aux!A:B,2,0),"Outros")</f>
        <v>Outros</v>
      </c>
      <c r="L14342" s="2">
        <f t="shared" si="673"/>
        <v>2019</v>
      </c>
      <c r="M14342">
        <f t="shared" si="674"/>
        <v>51</v>
      </c>
    </row>
    <row r="14343" spans="1:13" x14ac:dyDescent="0.35">
      <c r="A14343" t="s">
        <v>336</v>
      </c>
      <c r="B14343">
        <v>505170876</v>
      </c>
      <c r="C14343">
        <v>181443</v>
      </c>
      <c r="E14343" s="1">
        <v>43818.537939814814</v>
      </c>
      <c r="F14343">
        <v>3</v>
      </c>
      <c r="G14343" t="s">
        <v>33</v>
      </c>
      <c r="H14343">
        <v>400</v>
      </c>
      <c r="J14343" s="2">
        <f t="shared" si="672"/>
        <v>1</v>
      </c>
      <c r="K14343" s="2" t="str">
        <f>IFERROR(VLOOKUP(A14343,Aux!A:B,2,0),"Outros")</f>
        <v>Municípios</v>
      </c>
      <c r="L14343" s="2">
        <f t="shared" si="673"/>
        <v>2019</v>
      </c>
      <c r="M14343">
        <f t="shared" si="674"/>
        <v>51</v>
      </c>
    </row>
    <row r="14344" spans="1:13" x14ac:dyDescent="0.35">
      <c r="A14344" t="s">
        <v>465</v>
      </c>
      <c r="B14344">
        <v>600084779</v>
      </c>
      <c r="C14344">
        <v>181444</v>
      </c>
      <c r="E14344" s="1">
        <v>43818.539375</v>
      </c>
      <c r="F14344">
        <v>13</v>
      </c>
      <c r="H14344">
        <v>400</v>
      </c>
      <c r="J14344" s="2">
        <f t="shared" si="672"/>
        <v>1</v>
      </c>
      <c r="K14344" s="2" t="str">
        <f>IFERROR(VLOOKUP(A14344,Aux!A:B,2,0),"Outros")</f>
        <v>Outros</v>
      </c>
      <c r="L14344" s="2">
        <f t="shared" si="673"/>
        <v>2019</v>
      </c>
      <c r="M14344">
        <f t="shared" si="674"/>
        <v>51</v>
      </c>
    </row>
    <row r="14345" spans="1:13" x14ac:dyDescent="0.35">
      <c r="A14345" t="s">
        <v>465</v>
      </c>
      <c r="B14345">
        <v>600084779</v>
      </c>
      <c r="C14345">
        <v>181445</v>
      </c>
      <c r="E14345" s="1">
        <v>43818.544918981483</v>
      </c>
      <c r="F14345">
        <v>13</v>
      </c>
      <c r="H14345">
        <v>400</v>
      </c>
      <c r="J14345" s="2">
        <f t="shared" si="672"/>
        <v>1</v>
      </c>
      <c r="K14345" s="2" t="str">
        <f>IFERROR(VLOOKUP(A14345,Aux!A:B,2,0),"Outros")</f>
        <v>Outros</v>
      </c>
      <c r="L14345" s="2">
        <f t="shared" si="673"/>
        <v>2019</v>
      </c>
      <c r="M14345">
        <f t="shared" si="674"/>
        <v>51</v>
      </c>
    </row>
    <row r="14346" spans="1:13" x14ac:dyDescent="0.35">
      <c r="A14346" t="s">
        <v>6333</v>
      </c>
      <c r="B14346">
        <v>501141731</v>
      </c>
      <c r="C14346">
        <v>181446</v>
      </c>
      <c r="D14346" t="s">
        <v>11171</v>
      </c>
      <c r="E14346" s="1">
        <v>43818.606354166666</v>
      </c>
      <c r="F14346">
        <v>5</v>
      </c>
      <c r="G14346" t="s">
        <v>33</v>
      </c>
      <c r="H14346">
        <v>5</v>
      </c>
      <c r="I14346" s="1">
        <v>25569.708333333332</v>
      </c>
      <c r="J14346" s="2">
        <f t="shared" si="672"/>
        <v>1</v>
      </c>
      <c r="K14346" s="2" t="str">
        <f>IFERROR(VLOOKUP(A14346,Aux!A:B,2,0),"Outros")</f>
        <v>Outros</v>
      </c>
      <c r="L14346" s="2">
        <f t="shared" si="673"/>
        <v>2019</v>
      </c>
      <c r="M14346">
        <f t="shared" si="674"/>
        <v>51</v>
      </c>
    </row>
    <row r="14347" spans="1:13" x14ac:dyDescent="0.35">
      <c r="A14347" t="s">
        <v>150</v>
      </c>
      <c r="B14347">
        <v>505309939</v>
      </c>
      <c r="C14347">
        <v>181448</v>
      </c>
      <c r="D14347" t="s">
        <v>11234</v>
      </c>
      <c r="E14347" s="1">
        <v>43818.610023148147</v>
      </c>
      <c r="F14347">
        <v>3</v>
      </c>
      <c r="G14347" t="s">
        <v>152</v>
      </c>
      <c r="H14347">
        <v>220</v>
      </c>
      <c r="I14347" s="1">
        <v>43879.708333333336</v>
      </c>
      <c r="J14347" s="2">
        <f t="shared" si="672"/>
        <v>1</v>
      </c>
      <c r="K14347" s="2" t="str">
        <f>IFERROR(VLOOKUP(A14347,Aux!A:B,2,0),"Outros")</f>
        <v>Municípios</v>
      </c>
      <c r="L14347" s="2">
        <f t="shared" si="673"/>
        <v>2019</v>
      </c>
      <c r="M14347">
        <f t="shared" si="674"/>
        <v>51</v>
      </c>
    </row>
    <row r="14348" spans="1:13" x14ac:dyDescent="0.35">
      <c r="A14348" t="s">
        <v>465</v>
      </c>
      <c r="B14348">
        <v>600084779</v>
      </c>
      <c r="C14348">
        <v>181449</v>
      </c>
      <c r="D14348" t="s">
        <v>11172</v>
      </c>
      <c r="E14348" s="1">
        <v>43818.613136574073</v>
      </c>
      <c r="F14348">
        <v>13</v>
      </c>
      <c r="G14348" t="s">
        <v>622</v>
      </c>
      <c r="H14348">
        <v>340</v>
      </c>
      <c r="I14348" s="1">
        <v>43827.708333333336</v>
      </c>
      <c r="J14348" s="2">
        <f t="shared" si="672"/>
        <v>1</v>
      </c>
      <c r="K14348" s="2" t="str">
        <f>IFERROR(VLOOKUP(A14348,Aux!A:B,2,0),"Outros")</f>
        <v>Outros</v>
      </c>
      <c r="L14348" s="2">
        <f t="shared" si="673"/>
        <v>2019</v>
      </c>
      <c r="M14348">
        <f t="shared" si="674"/>
        <v>51</v>
      </c>
    </row>
    <row r="14349" spans="1:13" x14ac:dyDescent="0.35">
      <c r="A14349" t="s">
        <v>336</v>
      </c>
      <c r="B14349">
        <v>505170876</v>
      </c>
      <c r="C14349">
        <v>181450</v>
      </c>
      <c r="D14349" t="s">
        <v>11173</v>
      </c>
      <c r="E14349" s="1">
        <v>43818.620937500003</v>
      </c>
      <c r="F14349">
        <v>3</v>
      </c>
      <c r="G14349" t="s">
        <v>2808</v>
      </c>
      <c r="H14349">
        <v>340</v>
      </c>
      <c r="I14349" s="1">
        <v>43860.708333333336</v>
      </c>
      <c r="J14349" s="2">
        <f t="shared" si="672"/>
        <v>1</v>
      </c>
      <c r="K14349" s="2" t="str">
        <f>IFERROR(VLOOKUP(A14349,Aux!A:B,2,0),"Outros")</f>
        <v>Municípios</v>
      </c>
      <c r="L14349" s="2">
        <f t="shared" si="673"/>
        <v>2019</v>
      </c>
      <c r="M14349">
        <f t="shared" si="674"/>
        <v>51</v>
      </c>
    </row>
    <row r="14350" spans="1:13" x14ac:dyDescent="0.35">
      <c r="A14350" t="s">
        <v>12</v>
      </c>
      <c r="B14350">
        <v>508481287</v>
      </c>
      <c r="C14350">
        <v>181451</v>
      </c>
      <c r="D14350" t="s">
        <v>11514</v>
      </c>
      <c r="E14350" s="1">
        <v>43818.623773148145</v>
      </c>
      <c r="F14350">
        <v>1</v>
      </c>
      <c r="G14350" t="s">
        <v>14</v>
      </c>
      <c r="H14350">
        <v>300</v>
      </c>
      <c r="I14350" s="1">
        <v>43825.708333333336</v>
      </c>
      <c r="J14350" s="2">
        <f t="shared" si="672"/>
        <v>1</v>
      </c>
      <c r="K14350" s="2" t="str">
        <f>IFERROR(VLOOKUP(A14350,Aux!A:B,2,0),"Outros")</f>
        <v>Hospitais</v>
      </c>
      <c r="L14350" s="2">
        <f t="shared" si="673"/>
        <v>2019</v>
      </c>
      <c r="M14350">
        <f t="shared" si="674"/>
        <v>51</v>
      </c>
    </row>
    <row r="14351" spans="1:13" x14ac:dyDescent="0.35">
      <c r="A14351" t="s">
        <v>157</v>
      </c>
      <c r="B14351">
        <v>500122237</v>
      </c>
      <c r="C14351">
        <v>181452</v>
      </c>
      <c r="D14351" t="s">
        <v>11235</v>
      </c>
      <c r="E14351" s="1">
        <v>43818.62641203704</v>
      </c>
      <c r="F14351">
        <v>1</v>
      </c>
      <c r="G14351" t="s">
        <v>33</v>
      </c>
      <c r="H14351">
        <v>5</v>
      </c>
      <c r="I14351" s="1">
        <v>43819.5</v>
      </c>
      <c r="J14351" s="2">
        <f t="shared" si="672"/>
        <v>1</v>
      </c>
      <c r="K14351" s="2" t="str">
        <f>IFERROR(VLOOKUP(A14351,Aux!A:B,2,0),"Outros")</f>
        <v>Outros</v>
      </c>
      <c r="L14351" s="2">
        <f t="shared" si="673"/>
        <v>2019</v>
      </c>
      <c r="M14351">
        <f t="shared" si="674"/>
        <v>51</v>
      </c>
    </row>
    <row r="14352" spans="1:13" x14ac:dyDescent="0.35">
      <c r="A14352" t="s">
        <v>9204</v>
      </c>
      <c r="B14352">
        <v>600087247</v>
      </c>
      <c r="C14352">
        <v>181453</v>
      </c>
      <c r="E14352" s="1">
        <v>43818.628645833334</v>
      </c>
      <c r="F14352">
        <v>3</v>
      </c>
      <c r="G14352" t="s">
        <v>33</v>
      </c>
      <c r="H14352">
        <v>400</v>
      </c>
      <c r="J14352" s="2">
        <f t="shared" si="672"/>
        <v>1</v>
      </c>
      <c r="K14352" s="2" t="str">
        <f>IFERROR(VLOOKUP(A14352,Aux!A:B,2,0),"Outros")</f>
        <v>Águas e resíduos</v>
      </c>
      <c r="L14352" s="2">
        <f t="shared" si="673"/>
        <v>2019</v>
      </c>
      <c r="M14352">
        <f t="shared" si="674"/>
        <v>51</v>
      </c>
    </row>
    <row r="14353" spans="1:13" x14ac:dyDescent="0.35">
      <c r="A14353" t="s">
        <v>465</v>
      </c>
      <c r="B14353">
        <v>600084779</v>
      </c>
      <c r="C14353">
        <v>181454</v>
      </c>
      <c r="D14353" t="s">
        <v>11174</v>
      </c>
      <c r="E14353" s="1">
        <v>43818.629236111112</v>
      </c>
      <c r="F14353">
        <v>13</v>
      </c>
      <c r="G14353" t="s">
        <v>622</v>
      </c>
      <c r="H14353">
        <v>340</v>
      </c>
      <c r="I14353" s="1">
        <v>43827.708333333336</v>
      </c>
      <c r="J14353" s="2">
        <f t="shared" si="672"/>
        <v>1</v>
      </c>
      <c r="K14353" s="2" t="str">
        <f>IFERROR(VLOOKUP(A14353,Aux!A:B,2,0),"Outros")</f>
        <v>Outros</v>
      </c>
      <c r="L14353" s="2">
        <f t="shared" si="673"/>
        <v>2019</v>
      </c>
      <c r="M14353">
        <f t="shared" si="674"/>
        <v>51</v>
      </c>
    </row>
    <row r="14354" spans="1:13" x14ac:dyDescent="0.35">
      <c r="A14354" t="s">
        <v>336</v>
      </c>
      <c r="B14354">
        <v>505170876</v>
      </c>
      <c r="C14354">
        <v>181455</v>
      </c>
      <c r="D14354" t="s">
        <v>11175</v>
      </c>
      <c r="E14354" s="1">
        <v>43818.631192129629</v>
      </c>
      <c r="F14354">
        <v>13</v>
      </c>
      <c r="G14354" t="s">
        <v>345</v>
      </c>
      <c r="H14354">
        <v>360</v>
      </c>
      <c r="I14354" s="1">
        <v>43825.708333333336</v>
      </c>
      <c r="J14354" s="2">
        <f t="shared" si="672"/>
        <v>1</v>
      </c>
      <c r="K14354" s="2" t="str">
        <f>IFERROR(VLOOKUP(A14354,Aux!A:B,2,0),"Outros")</f>
        <v>Municípios</v>
      </c>
      <c r="L14354" s="2">
        <f t="shared" si="673"/>
        <v>2019</v>
      </c>
      <c r="M14354">
        <f t="shared" si="674"/>
        <v>51</v>
      </c>
    </row>
    <row r="14355" spans="1:13" x14ac:dyDescent="0.35">
      <c r="A14355" t="s">
        <v>9204</v>
      </c>
      <c r="B14355">
        <v>600087247</v>
      </c>
      <c r="C14355">
        <v>181456</v>
      </c>
      <c r="D14355" t="s">
        <v>11176</v>
      </c>
      <c r="E14355" s="1">
        <v>43818.632210648146</v>
      </c>
      <c r="F14355">
        <v>3</v>
      </c>
      <c r="G14355" t="s">
        <v>922</v>
      </c>
      <c r="H14355">
        <v>400</v>
      </c>
      <c r="I14355" s="1">
        <v>43829.708333333336</v>
      </c>
      <c r="J14355" s="2">
        <f t="shared" si="672"/>
        <v>1</v>
      </c>
      <c r="K14355" s="2" t="str">
        <f>IFERROR(VLOOKUP(A14355,Aux!A:B,2,0),"Outros")</f>
        <v>Águas e resíduos</v>
      </c>
      <c r="L14355" s="2">
        <f t="shared" si="673"/>
        <v>2019</v>
      </c>
      <c r="M14355">
        <f t="shared" si="674"/>
        <v>51</v>
      </c>
    </row>
    <row r="14356" spans="1:13" x14ac:dyDescent="0.35">
      <c r="A14356" t="s">
        <v>9</v>
      </c>
      <c r="B14356">
        <v>506673626</v>
      </c>
      <c r="C14356">
        <v>181457</v>
      </c>
      <c r="D14356" t="s">
        <v>10835</v>
      </c>
      <c r="E14356" s="1">
        <v>43818.636944444443</v>
      </c>
      <c r="F14356">
        <v>3</v>
      </c>
      <c r="G14356" t="s">
        <v>1023</v>
      </c>
      <c r="H14356">
        <v>400</v>
      </c>
      <c r="I14356" s="1">
        <v>43833.993055555555</v>
      </c>
      <c r="J14356" s="2">
        <f t="shared" si="672"/>
        <v>1</v>
      </c>
      <c r="K14356" s="2" t="str">
        <f>IFERROR(VLOOKUP(A14356,Aux!A:B,2,0),"Outros")</f>
        <v>Municípios</v>
      </c>
      <c r="L14356" s="2">
        <f t="shared" si="673"/>
        <v>2019</v>
      </c>
      <c r="M14356">
        <f t="shared" si="674"/>
        <v>51</v>
      </c>
    </row>
    <row r="14357" spans="1:13" x14ac:dyDescent="0.35">
      <c r="A14357" t="s">
        <v>9204</v>
      </c>
      <c r="B14357">
        <v>600087247</v>
      </c>
      <c r="C14357">
        <v>181458</v>
      </c>
      <c r="D14357" t="s">
        <v>11177</v>
      </c>
      <c r="E14357" s="1">
        <v>43818.638275462959</v>
      </c>
      <c r="F14357">
        <v>3</v>
      </c>
      <c r="G14357" t="s">
        <v>922</v>
      </c>
      <c r="H14357">
        <v>360</v>
      </c>
      <c r="I14357" s="1">
        <v>43837.708333333336</v>
      </c>
      <c r="J14357" s="2">
        <f t="shared" si="672"/>
        <v>1</v>
      </c>
      <c r="K14357" s="2" t="str">
        <f>IFERROR(VLOOKUP(A14357,Aux!A:B,2,0),"Outros")</f>
        <v>Águas e resíduos</v>
      </c>
      <c r="L14357" s="2">
        <f t="shared" si="673"/>
        <v>2019</v>
      </c>
      <c r="M14357">
        <f t="shared" si="674"/>
        <v>51</v>
      </c>
    </row>
    <row r="14358" spans="1:13" x14ac:dyDescent="0.35">
      <c r="A14358" t="s">
        <v>150</v>
      </c>
      <c r="B14358">
        <v>505309939</v>
      </c>
      <c r="C14358">
        <v>181459</v>
      </c>
      <c r="D14358" t="s">
        <v>11178</v>
      </c>
      <c r="E14358" s="1">
        <v>43818.642175925925</v>
      </c>
      <c r="F14358">
        <v>3</v>
      </c>
      <c r="G14358" t="s">
        <v>152</v>
      </c>
      <c r="H14358">
        <v>300</v>
      </c>
      <c r="I14358" s="1">
        <v>43852.708333333336</v>
      </c>
      <c r="J14358" s="2">
        <f t="shared" si="672"/>
        <v>1</v>
      </c>
      <c r="K14358" s="2" t="str">
        <f>IFERROR(VLOOKUP(A14358,Aux!A:B,2,0),"Outros")</f>
        <v>Municípios</v>
      </c>
      <c r="L14358" s="2">
        <f t="shared" si="673"/>
        <v>2019</v>
      </c>
      <c r="M14358">
        <f t="shared" si="674"/>
        <v>51</v>
      </c>
    </row>
    <row r="14359" spans="1:13" x14ac:dyDescent="0.35">
      <c r="A14359" t="s">
        <v>942</v>
      </c>
      <c r="B14359">
        <v>510089224</v>
      </c>
      <c r="C14359">
        <v>181460</v>
      </c>
      <c r="D14359" t="s">
        <v>11179</v>
      </c>
      <c r="E14359" s="1">
        <v>43818.645648148151</v>
      </c>
      <c r="F14359">
        <v>13</v>
      </c>
      <c r="G14359" t="s">
        <v>33</v>
      </c>
      <c r="H14359">
        <v>360</v>
      </c>
      <c r="I14359" s="1">
        <v>43824.999305555553</v>
      </c>
      <c r="J14359" s="2">
        <f t="shared" si="672"/>
        <v>1</v>
      </c>
      <c r="K14359" s="2" t="str">
        <f>IFERROR(VLOOKUP(A14359,Aux!A:B,2,0),"Outros")</f>
        <v>Outros</v>
      </c>
      <c r="L14359" s="2">
        <f t="shared" si="673"/>
        <v>2019</v>
      </c>
      <c r="M14359">
        <f t="shared" si="674"/>
        <v>51</v>
      </c>
    </row>
    <row r="14360" spans="1:13" x14ac:dyDescent="0.35">
      <c r="A14360" t="s">
        <v>133</v>
      </c>
      <c r="B14360">
        <v>503539473</v>
      </c>
      <c r="C14360">
        <v>181461</v>
      </c>
      <c r="D14360" t="s">
        <v>11180</v>
      </c>
      <c r="E14360" s="1">
        <v>43818.649398148147</v>
      </c>
      <c r="F14360">
        <v>1</v>
      </c>
      <c r="G14360" t="s">
        <v>194</v>
      </c>
      <c r="H14360">
        <v>360</v>
      </c>
      <c r="I14360" s="1">
        <v>43823.999305555553</v>
      </c>
      <c r="J14360" s="2">
        <f t="shared" si="672"/>
        <v>1</v>
      </c>
      <c r="K14360" s="2" t="str">
        <f>IFERROR(VLOOKUP(A14360,Aux!A:B,2,0),"Outros")</f>
        <v>Municípios</v>
      </c>
      <c r="L14360" s="2">
        <f t="shared" si="673"/>
        <v>2019</v>
      </c>
      <c r="M14360">
        <f t="shared" si="674"/>
        <v>51</v>
      </c>
    </row>
    <row r="14361" spans="1:13" x14ac:dyDescent="0.35">
      <c r="A14361" t="s">
        <v>336</v>
      </c>
      <c r="B14361">
        <v>505170876</v>
      </c>
      <c r="C14361">
        <v>181462</v>
      </c>
      <c r="E14361" s="1">
        <v>43818.650601851848</v>
      </c>
      <c r="F14361">
        <v>1</v>
      </c>
      <c r="H14361">
        <v>400</v>
      </c>
      <c r="J14361" s="2">
        <f t="shared" si="672"/>
        <v>1</v>
      </c>
      <c r="K14361" s="2" t="str">
        <f>IFERROR(VLOOKUP(A14361,Aux!A:B,2,0),"Outros")</f>
        <v>Municípios</v>
      </c>
      <c r="L14361" s="2">
        <f t="shared" si="673"/>
        <v>2019</v>
      </c>
      <c r="M14361">
        <f t="shared" si="674"/>
        <v>51</v>
      </c>
    </row>
    <row r="14362" spans="1:13" x14ac:dyDescent="0.35">
      <c r="A14362" t="s">
        <v>6333</v>
      </c>
      <c r="B14362">
        <v>501141731</v>
      </c>
      <c r="C14362">
        <v>181463</v>
      </c>
      <c r="D14362" t="s">
        <v>11181</v>
      </c>
      <c r="E14362" s="1">
        <v>43818.653819444444</v>
      </c>
      <c r="F14362">
        <v>5</v>
      </c>
      <c r="G14362" t="s">
        <v>33</v>
      </c>
      <c r="H14362">
        <v>340</v>
      </c>
      <c r="I14362" s="1">
        <v>43882.708333333336</v>
      </c>
      <c r="J14362" s="2">
        <f t="shared" si="672"/>
        <v>1</v>
      </c>
      <c r="K14362" s="2" t="str">
        <f>IFERROR(VLOOKUP(A14362,Aux!A:B,2,0),"Outros")</f>
        <v>Outros</v>
      </c>
      <c r="L14362" s="2">
        <f t="shared" si="673"/>
        <v>2019</v>
      </c>
      <c r="M14362">
        <f t="shared" si="674"/>
        <v>51</v>
      </c>
    </row>
    <row r="14363" spans="1:13" x14ac:dyDescent="0.35">
      <c r="A14363" t="s">
        <v>465</v>
      </c>
      <c r="B14363">
        <v>600084779</v>
      </c>
      <c r="C14363">
        <v>181464</v>
      </c>
      <c r="D14363" t="s">
        <v>11182</v>
      </c>
      <c r="E14363" s="1">
        <v>43818.654317129629</v>
      </c>
      <c r="F14363">
        <v>13</v>
      </c>
      <c r="G14363" t="s">
        <v>622</v>
      </c>
      <c r="H14363">
        <v>340</v>
      </c>
      <c r="I14363" s="1">
        <v>43827.708333333336</v>
      </c>
      <c r="J14363" s="2">
        <f t="shared" si="672"/>
        <v>1</v>
      </c>
      <c r="K14363" s="2" t="str">
        <f>IFERROR(VLOOKUP(A14363,Aux!A:B,2,0),"Outros")</f>
        <v>Outros</v>
      </c>
      <c r="L14363" s="2">
        <f t="shared" si="673"/>
        <v>2019</v>
      </c>
      <c r="M14363">
        <f t="shared" si="674"/>
        <v>51</v>
      </c>
    </row>
    <row r="14364" spans="1:13" x14ac:dyDescent="0.35">
      <c r="A14364" t="s">
        <v>150</v>
      </c>
      <c r="B14364">
        <v>505309939</v>
      </c>
      <c r="C14364">
        <v>181465</v>
      </c>
      <c r="D14364" t="s">
        <v>11183</v>
      </c>
      <c r="E14364" s="1">
        <v>43818.656863425924</v>
      </c>
      <c r="F14364">
        <v>1</v>
      </c>
      <c r="G14364" t="s">
        <v>152</v>
      </c>
      <c r="H14364">
        <v>360</v>
      </c>
      <c r="I14364" s="1">
        <v>43819.666666666664</v>
      </c>
      <c r="J14364" s="2">
        <f t="shared" si="672"/>
        <v>1</v>
      </c>
      <c r="K14364" s="2" t="str">
        <f>IFERROR(VLOOKUP(A14364,Aux!A:B,2,0),"Outros")</f>
        <v>Municípios</v>
      </c>
      <c r="L14364" s="2">
        <f t="shared" si="673"/>
        <v>2019</v>
      </c>
      <c r="M14364">
        <f t="shared" si="674"/>
        <v>51</v>
      </c>
    </row>
    <row r="14365" spans="1:13" x14ac:dyDescent="0.35">
      <c r="A14365" t="s">
        <v>165</v>
      </c>
      <c r="B14365">
        <v>600084892</v>
      </c>
      <c r="C14365">
        <v>181466</v>
      </c>
      <c r="D14365" t="s">
        <v>11184</v>
      </c>
      <c r="E14365" s="1">
        <v>43818.665312500001</v>
      </c>
      <c r="F14365">
        <v>13</v>
      </c>
      <c r="G14365" t="s">
        <v>33</v>
      </c>
      <c r="H14365">
        <v>340</v>
      </c>
      <c r="I14365" s="1">
        <v>43828.999305555553</v>
      </c>
      <c r="J14365" s="2">
        <f t="shared" si="672"/>
        <v>1</v>
      </c>
      <c r="K14365" s="2" t="str">
        <f>IFERROR(VLOOKUP(A14365,Aux!A:B,2,0),"Outros")</f>
        <v>Outros</v>
      </c>
      <c r="L14365" s="2">
        <f t="shared" si="673"/>
        <v>2019</v>
      </c>
      <c r="M14365">
        <f t="shared" si="674"/>
        <v>51</v>
      </c>
    </row>
    <row r="14366" spans="1:13" x14ac:dyDescent="0.35">
      <c r="A14366" t="s">
        <v>27</v>
      </c>
      <c r="B14366">
        <v>505584760</v>
      </c>
      <c r="C14366">
        <v>181467</v>
      </c>
      <c r="D14366" t="s">
        <v>11185</v>
      </c>
      <c r="E14366" s="1">
        <v>43818.666967592595</v>
      </c>
      <c r="F14366">
        <v>3</v>
      </c>
      <c r="G14366" t="s">
        <v>33</v>
      </c>
      <c r="H14366">
        <v>340</v>
      </c>
      <c r="I14366" s="1">
        <v>43852.999305555553</v>
      </c>
      <c r="J14366" s="2">
        <f t="shared" si="672"/>
        <v>1</v>
      </c>
      <c r="K14366" s="2" t="str">
        <f>IFERROR(VLOOKUP(A14366,Aux!A:B,2,0),"Outros")</f>
        <v>Municípios</v>
      </c>
      <c r="L14366" s="2">
        <f t="shared" si="673"/>
        <v>2019</v>
      </c>
      <c r="M14366">
        <f t="shared" si="674"/>
        <v>51</v>
      </c>
    </row>
    <row r="14367" spans="1:13" x14ac:dyDescent="0.35">
      <c r="A14367" t="s">
        <v>12</v>
      </c>
      <c r="B14367">
        <v>508481287</v>
      </c>
      <c r="C14367">
        <v>181468</v>
      </c>
      <c r="D14367" t="s">
        <v>11186</v>
      </c>
      <c r="E14367" s="1">
        <v>43818.667951388888</v>
      </c>
      <c r="F14367">
        <v>13</v>
      </c>
      <c r="G14367" t="s">
        <v>14</v>
      </c>
      <c r="H14367">
        <v>360</v>
      </c>
      <c r="I14367" s="1">
        <v>43826.708333333336</v>
      </c>
      <c r="J14367" s="2">
        <f t="shared" si="672"/>
        <v>1</v>
      </c>
      <c r="K14367" s="2" t="str">
        <f>IFERROR(VLOOKUP(A14367,Aux!A:B,2,0),"Outros")</f>
        <v>Hospitais</v>
      </c>
      <c r="L14367" s="2">
        <f t="shared" si="673"/>
        <v>2019</v>
      </c>
      <c r="M14367">
        <f t="shared" si="674"/>
        <v>51</v>
      </c>
    </row>
    <row r="14368" spans="1:13" x14ac:dyDescent="0.35">
      <c r="A14368" t="s">
        <v>133</v>
      </c>
      <c r="B14368">
        <v>503539473</v>
      </c>
      <c r="C14368">
        <v>181469</v>
      </c>
      <c r="D14368" t="s">
        <v>11187</v>
      </c>
      <c r="E14368" s="1">
        <v>43818.672812500001</v>
      </c>
      <c r="F14368">
        <v>1</v>
      </c>
      <c r="G14368" t="s">
        <v>135</v>
      </c>
      <c r="H14368">
        <v>360</v>
      </c>
      <c r="I14368" s="1">
        <v>43824.999305555553</v>
      </c>
      <c r="J14368" s="2">
        <f t="shared" si="672"/>
        <v>1</v>
      </c>
      <c r="K14368" s="2" t="str">
        <f>IFERROR(VLOOKUP(A14368,Aux!A:B,2,0),"Outros")</f>
        <v>Municípios</v>
      </c>
      <c r="L14368" s="2">
        <f t="shared" si="673"/>
        <v>2019</v>
      </c>
      <c r="M14368">
        <f t="shared" si="674"/>
        <v>51</v>
      </c>
    </row>
    <row r="14369" spans="1:13" x14ac:dyDescent="0.35">
      <c r="A14369" t="s">
        <v>34</v>
      </c>
      <c r="B14369">
        <v>506901173</v>
      </c>
      <c r="C14369">
        <v>181470</v>
      </c>
      <c r="D14369" t="s">
        <v>11515</v>
      </c>
      <c r="E14369" s="1">
        <v>43818.681238425925</v>
      </c>
      <c r="F14369">
        <v>3</v>
      </c>
      <c r="G14369" t="s">
        <v>33</v>
      </c>
      <c r="H14369">
        <v>360</v>
      </c>
      <c r="I14369" s="1">
        <v>43827.75</v>
      </c>
      <c r="J14369" s="2">
        <f t="shared" si="672"/>
        <v>1</v>
      </c>
      <c r="K14369" s="2" t="str">
        <f>IFERROR(VLOOKUP(A14369,Aux!A:B,2,0),"Outros")</f>
        <v>Municípios</v>
      </c>
      <c r="L14369" s="2">
        <f t="shared" si="673"/>
        <v>2019</v>
      </c>
      <c r="M14369">
        <f t="shared" si="674"/>
        <v>51</v>
      </c>
    </row>
    <row r="14370" spans="1:13" x14ac:dyDescent="0.35">
      <c r="A14370" t="s">
        <v>35</v>
      </c>
      <c r="B14370">
        <v>508666236</v>
      </c>
      <c r="C14370">
        <v>181471</v>
      </c>
      <c r="D14370" t="s">
        <v>6667</v>
      </c>
      <c r="E14370" s="1">
        <v>43818.686967592592</v>
      </c>
      <c r="F14370">
        <v>13</v>
      </c>
      <c r="G14370" t="s">
        <v>318</v>
      </c>
      <c r="H14370">
        <v>360</v>
      </c>
      <c r="I14370" s="1">
        <v>43830.999305555553</v>
      </c>
      <c r="J14370" s="2">
        <f t="shared" si="672"/>
        <v>1</v>
      </c>
      <c r="K14370" s="2" t="str">
        <f>IFERROR(VLOOKUP(A14370,Aux!A:B,2,0),"Outros")</f>
        <v>Outros</v>
      </c>
      <c r="L14370" s="2">
        <f t="shared" si="673"/>
        <v>2019</v>
      </c>
      <c r="M14370">
        <f t="shared" si="674"/>
        <v>51</v>
      </c>
    </row>
    <row r="14371" spans="1:13" x14ac:dyDescent="0.35">
      <c r="A14371" t="s">
        <v>63</v>
      </c>
      <c r="B14371">
        <v>502098139</v>
      </c>
      <c r="C14371">
        <v>181472</v>
      </c>
      <c r="D14371" t="s">
        <v>11516</v>
      </c>
      <c r="E14371" s="1">
        <v>43818.707303240742</v>
      </c>
      <c r="F14371">
        <v>3</v>
      </c>
      <c r="G14371" t="s">
        <v>1980</v>
      </c>
      <c r="H14371">
        <v>360</v>
      </c>
      <c r="I14371" s="1">
        <v>43854.708333333336</v>
      </c>
      <c r="J14371" s="2">
        <f t="shared" si="672"/>
        <v>1</v>
      </c>
      <c r="K14371" s="2" t="str">
        <f>IFERROR(VLOOKUP(A14371,Aux!A:B,2,0),"Outros")</f>
        <v>Municípios</v>
      </c>
      <c r="L14371" s="2">
        <f t="shared" si="673"/>
        <v>2019</v>
      </c>
      <c r="M14371">
        <f t="shared" si="674"/>
        <v>51</v>
      </c>
    </row>
    <row r="14372" spans="1:13" x14ac:dyDescent="0.35">
      <c r="A14372" t="s">
        <v>185</v>
      </c>
      <c r="B14372">
        <v>506556590</v>
      </c>
      <c r="C14372">
        <v>181473</v>
      </c>
      <c r="D14372" t="s">
        <v>11188</v>
      </c>
      <c r="E14372" s="1">
        <v>43818.720706018517</v>
      </c>
      <c r="F14372">
        <v>13</v>
      </c>
      <c r="G14372" t="s">
        <v>187</v>
      </c>
      <c r="H14372">
        <v>340</v>
      </c>
      <c r="I14372" s="1">
        <v>43838.999305555553</v>
      </c>
      <c r="J14372" s="2">
        <f t="shared" si="672"/>
        <v>1</v>
      </c>
      <c r="K14372" s="2" t="str">
        <f>IFERROR(VLOOKUP(A14372,Aux!A:B,2,0),"Outros")</f>
        <v>Municípios</v>
      </c>
      <c r="L14372" s="2">
        <f t="shared" si="673"/>
        <v>2019</v>
      </c>
      <c r="M14372">
        <f t="shared" si="674"/>
        <v>51</v>
      </c>
    </row>
    <row r="14373" spans="1:13" x14ac:dyDescent="0.35">
      <c r="A14373" t="s">
        <v>143</v>
      </c>
      <c r="B14373">
        <v>506801969</v>
      </c>
      <c r="C14373">
        <v>181474</v>
      </c>
      <c r="D14373" t="s">
        <v>11189</v>
      </c>
      <c r="E14373" s="1">
        <v>43818.724583333336</v>
      </c>
      <c r="F14373">
        <v>1</v>
      </c>
      <c r="G14373" t="s">
        <v>1117</v>
      </c>
      <c r="H14373">
        <v>5</v>
      </c>
      <c r="I14373" s="1">
        <v>43821.708333333336</v>
      </c>
      <c r="J14373" s="2">
        <f t="shared" si="672"/>
        <v>1</v>
      </c>
      <c r="K14373" s="2" t="str">
        <f>IFERROR(VLOOKUP(A14373,Aux!A:B,2,0),"Outros")</f>
        <v>Municípios</v>
      </c>
      <c r="L14373" s="2">
        <f t="shared" si="673"/>
        <v>2019</v>
      </c>
      <c r="M14373">
        <f t="shared" si="674"/>
        <v>51</v>
      </c>
    </row>
    <row r="14374" spans="1:13" x14ac:dyDescent="0.35">
      <c r="A14374" t="s">
        <v>219</v>
      </c>
      <c r="B14374">
        <v>505656000</v>
      </c>
      <c r="C14374">
        <v>181475</v>
      </c>
      <c r="E14374" s="1">
        <v>43818.759189814817</v>
      </c>
      <c r="F14374">
        <v>1</v>
      </c>
      <c r="G14374" t="s">
        <v>33</v>
      </c>
      <c r="H14374">
        <v>400</v>
      </c>
      <c r="J14374" s="2">
        <f t="shared" si="672"/>
        <v>1</v>
      </c>
      <c r="K14374" s="2" t="str">
        <f>IFERROR(VLOOKUP(A14374,Aux!A:B,2,0),"Outros")</f>
        <v>Municípios</v>
      </c>
      <c r="L14374" s="2">
        <f t="shared" si="673"/>
        <v>2019</v>
      </c>
      <c r="M14374">
        <f t="shared" si="674"/>
        <v>51</v>
      </c>
    </row>
    <row r="14375" spans="1:13" x14ac:dyDescent="0.35">
      <c r="A14375" t="s">
        <v>809</v>
      </c>
      <c r="B14375">
        <v>509364390</v>
      </c>
      <c r="C14375">
        <v>181476</v>
      </c>
      <c r="E14375" s="1">
        <v>43818.765798611108</v>
      </c>
      <c r="F14375">
        <v>1</v>
      </c>
      <c r="G14375" t="s">
        <v>33</v>
      </c>
      <c r="H14375">
        <v>400</v>
      </c>
      <c r="J14375" s="2">
        <f t="shared" si="672"/>
        <v>1</v>
      </c>
      <c r="K14375" s="2" t="str">
        <f>IFERROR(VLOOKUP(A14375,Aux!A:B,2,0),"Outros")</f>
        <v>Municípios</v>
      </c>
      <c r="L14375" s="2">
        <f t="shared" si="673"/>
        <v>2019</v>
      </c>
      <c r="M14375">
        <f t="shared" si="674"/>
        <v>51</v>
      </c>
    </row>
    <row r="14376" spans="1:13" x14ac:dyDescent="0.35">
      <c r="A14376" t="s">
        <v>213</v>
      </c>
      <c r="B14376">
        <v>512012814</v>
      </c>
      <c r="C14376">
        <v>181477</v>
      </c>
      <c r="D14376" t="s">
        <v>11190</v>
      </c>
      <c r="E14376" s="1">
        <v>43818.801689814813</v>
      </c>
      <c r="F14376">
        <v>1</v>
      </c>
      <c r="G14376" t="s">
        <v>1755</v>
      </c>
      <c r="H14376">
        <v>340</v>
      </c>
      <c r="I14376" s="1">
        <v>43838.729166666664</v>
      </c>
      <c r="J14376" s="2">
        <f t="shared" si="672"/>
        <v>1</v>
      </c>
      <c r="K14376" s="2" t="str">
        <f>IFERROR(VLOOKUP(A14376,Aux!A:B,2,0),"Outros")</f>
        <v>Municípios</v>
      </c>
      <c r="L14376" s="2">
        <f t="shared" si="673"/>
        <v>2019</v>
      </c>
      <c r="M14376">
        <f t="shared" si="674"/>
        <v>51</v>
      </c>
    </row>
    <row r="14377" spans="1:13" x14ac:dyDescent="0.35">
      <c r="A14377" t="s">
        <v>118</v>
      </c>
      <c r="B14377">
        <v>680015019</v>
      </c>
      <c r="C14377">
        <v>181478</v>
      </c>
      <c r="D14377" t="s">
        <v>11409</v>
      </c>
      <c r="E14377" s="1">
        <v>43819.370428240742</v>
      </c>
      <c r="F14377">
        <v>1</v>
      </c>
      <c r="G14377" t="s">
        <v>1146</v>
      </c>
      <c r="H14377">
        <v>5</v>
      </c>
      <c r="I14377" s="1">
        <v>43825.999305555553</v>
      </c>
      <c r="J14377" s="2">
        <f t="shared" si="672"/>
        <v>1</v>
      </c>
      <c r="K14377" s="2" t="str">
        <f>IFERROR(VLOOKUP(A14377,Aux!A:B,2,0),"Outros")</f>
        <v>Águas e resíduos</v>
      </c>
      <c r="L14377" s="2">
        <f t="shared" si="673"/>
        <v>2019</v>
      </c>
      <c r="M14377">
        <f t="shared" si="674"/>
        <v>51</v>
      </c>
    </row>
    <row r="14378" spans="1:13" x14ac:dyDescent="0.35">
      <c r="A14378" t="s">
        <v>177</v>
      </c>
      <c r="B14378">
        <v>506609553</v>
      </c>
      <c r="C14378">
        <v>181479</v>
      </c>
      <c r="D14378" t="s">
        <v>11191</v>
      </c>
      <c r="E14378" s="1">
        <v>43819.403622685182</v>
      </c>
      <c r="F14378">
        <v>1</v>
      </c>
      <c r="G14378" t="s">
        <v>179</v>
      </c>
      <c r="H14378">
        <v>360</v>
      </c>
      <c r="I14378" s="1">
        <v>43832.999305555553</v>
      </c>
      <c r="J14378" s="2">
        <f t="shared" si="672"/>
        <v>1</v>
      </c>
      <c r="K14378" s="2" t="str">
        <f>IFERROR(VLOOKUP(A14378,Aux!A:B,2,0),"Outros")</f>
        <v>Municípios</v>
      </c>
      <c r="L14378" s="2">
        <f t="shared" si="673"/>
        <v>2019</v>
      </c>
      <c r="M14378">
        <f t="shared" si="674"/>
        <v>51</v>
      </c>
    </row>
    <row r="14379" spans="1:13" x14ac:dyDescent="0.35">
      <c r="A14379" t="s">
        <v>12</v>
      </c>
      <c r="B14379">
        <v>508481287</v>
      </c>
      <c r="C14379">
        <v>181480</v>
      </c>
      <c r="E14379" s="1">
        <v>43819.404039351852</v>
      </c>
      <c r="F14379">
        <v>1</v>
      </c>
      <c r="G14379" t="s">
        <v>33</v>
      </c>
      <c r="H14379">
        <v>400</v>
      </c>
      <c r="J14379" s="2">
        <f t="shared" si="672"/>
        <v>1</v>
      </c>
      <c r="K14379" s="2" t="str">
        <f>IFERROR(VLOOKUP(A14379,Aux!A:B,2,0),"Outros")</f>
        <v>Hospitais</v>
      </c>
      <c r="L14379" s="2">
        <f t="shared" si="673"/>
        <v>2019</v>
      </c>
      <c r="M14379">
        <f t="shared" si="674"/>
        <v>51</v>
      </c>
    </row>
    <row r="14380" spans="1:13" x14ac:dyDescent="0.35">
      <c r="A14380" t="s">
        <v>12</v>
      </c>
      <c r="B14380">
        <v>508481287</v>
      </c>
      <c r="C14380">
        <v>181481</v>
      </c>
      <c r="D14380" t="s">
        <v>11236</v>
      </c>
      <c r="E14380" s="1">
        <v>43819.404988425929</v>
      </c>
      <c r="F14380">
        <v>1</v>
      </c>
      <c r="G14380" t="s">
        <v>14</v>
      </c>
      <c r="H14380">
        <v>360</v>
      </c>
      <c r="I14380" s="1">
        <v>43829.5</v>
      </c>
      <c r="J14380" s="2">
        <f t="shared" si="672"/>
        <v>1</v>
      </c>
      <c r="K14380" s="2" t="str">
        <f>IFERROR(VLOOKUP(A14380,Aux!A:B,2,0),"Outros")</f>
        <v>Hospitais</v>
      </c>
      <c r="L14380" s="2">
        <f t="shared" si="673"/>
        <v>2019</v>
      </c>
      <c r="M14380">
        <f t="shared" si="674"/>
        <v>51</v>
      </c>
    </row>
    <row r="14381" spans="1:13" x14ac:dyDescent="0.35">
      <c r="A14381" t="s">
        <v>465</v>
      </c>
      <c r="B14381">
        <v>600084779</v>
      </c>
      <c r="C14381">
        <v>181482</v>
      </c>
      <c r="D14381" t="s">
        <v>11192</v>
      </c>
      <c r="E14381" s="1">
        <v>43819.405833333331</v>
      </c>
      <c r="F14381">
        <v>13</v>
      </c>
      <c r="G14381" t="s">
        <v>33</v>
      </c>
      <c r="H14381">
        <v>340</v>
      </c>
      <c r="I14381" s="1">
        <v>43828.708333333336</v>
      </c>
      <c r="J14381" s="2">
        <f t="shared" si="672"/>
        <v>1</v>
      </c>
      <c r="K14381" s="2" t="str">
        <f>IFERROR(VLOOKUP(A14381,Aux!A:B,2,0),"Outros")</f>
        <v>Outros</v>
      </c>
      <c r="L14381" s="2">
        <f t="shared" si="673"/>
        <v>2019</v>
      </c>
      <c r="M14381">
        <f t="shared" si="674"/>
        <v>51</v>
      </c>
    </row>
    <row r="14382" spans="1:13" x14ac:dyDescent="0.35">
      <c r="A14382" t="s">
        <v>357</v>
      </c>
      <c r="B14382">
        <v>508195446</v>
      </c>
      <c r="C14382">
        <v>181483</v>
      </c>
      <c r="D14382" t="s">
        <v>11193</v>
      </c>
      <c r="E14382" s="1">
        <v>43819.41097222222</v>
      </c>
      <c r="F14382">
        <v>3</v>
      </c>
      <c r="G14382" t="s">
        <v>33</v>
      </c>
      <c r="H14382">
        <v>30</v>
      </c>
      <c r="I14382" s="1">
        <v>25569.999305555557</v>
      </c>
      <c r="J14382" s="2">
        <f t="shared" si="672"/>
        <v>1</v>
      </c>
      <c r="K14382" s="2" t="str">
        <f>IFERROR(VLOOKUP(A14382,Aux!A:B,2,0),"Outros")</f>
        <v>Transportes</v>
      </c>
      <c r="L14382" s="2">
        <f t="shared" si="673"/>
        <v>2019</v>
      </c>
      <c r="M14382">
        <f t="shared" si="674"/>
        <v>51</v>
      </c>
    </row>
    <row r="14383" spans="1:13" x14ac:dyDescent="0.35">
      <c r="A14383" t="s">
        <v>465</v>
      </c>
      <c r="B14383">
        <v>600084779</v>
      </c>
      <c r="C14383">
        <v>181484</v>
      </c>
      <c r="D14383" t="s">
        <v>11410</v>
      </c>
      <c r="E14383" s="1">
        <v>43819.411087962966</v>
      </c>
      <c r="F14383">
        <v>13</v>
      </c>
      <c r="G14383" t="s">
        <v>622</v>
      </c>
      <c r="H14383">
        <v>340</v>
      </c>
      <c r="I14383" s="1">
        <v>43828.708333333336</v>
      </c>
      <c r="J14383" s="2">
        <f t="shared" si="672"/>
        <v>1</v>
      </c>
      <c r="K14383" s="2" t="str">
        <f>IFERROR(VLOOKUP(A14383,Aux!A:B,2,0),"Outros")</f>
        <v>Outros</v>
      </c>
      <c r="L14383" s="2">
        <f t="shared" si="673"/>
        <v>2019</v>
      </c>
      <c r="M14383">
        <f t="shared" si="674"/>
        <v>51</v>
      </c>
    </row>
    <row r="14384" spans="1:13" x14ac:dyDescent="0.35">
      <c r="A14384" t="s">
        <v>37</v>
      </c>
      <c r="B14384">
        <v>506187543</v>
      </c>
      <c r="C14384">
        <v>181485</v>
      </c>
      <c r="D14384" t="s">
        <v>11237</v>
      </c>
      <c r="E14384" s="1">
        <v>43819.413182870368</v>
      </c>
      <c r="F14384">
        <v>1</v>
      </c>
      <c r="G14384" t="s">
        <v>80</v>
      </c>
      <c r="H14384">
        <v>340</v>
      </c>
      <c r="I14384" s="1">
        <v>43822.999305555553</v>
      </c>
      <c r="J14384" s="2">
        <f t="shared" si="672"/>
        <v>1</v>
      </c>
      <c r="K14384" s="2" t="str">
        <f>IFERROR(VLOOKUP(A14384,Aux!A:B,2,0),"Outros")</f>
        <v>Municípios</v>
      </c>
      <c r="L14384" s="2">
        <f t="shared" si="673"/>
        <v>2019</v>
      </c>
      <c r="M14384">
        <f t="shared" si="674"/>
        <v>51</v>
      </c>
    </row>
    <row r="14385" spans="1:13" x14ac:dyDescent="0.35">
      <c r="A14385" t="s">
        <v>27</v>
      </c>
      <c r="B14385">
        <v>505584760</v>
      </c>
      <c r="C14385">
        <v>181486</v>
      </c>
      <c r="D14385" t="s">
        <v>11411</v>
      </c>
      <c r="E14385" s="1">
        <v>43819.428599537037</v>
      </c>
      <c r="F14385">
        <v>3</v>
      </c>
      <c r="G14385" t="s">
        <v>1464</v>
      </c>
      <c r="H14385">
        <v>340</v>
      </c>
      <c r="I14385" s="1">
        <v>43828.999305555553</v>
      </c>
      <c r="J14385" s="2">
        <f t="shared" si="672"/>
        <v>1</v>
      </c>
      <c r="K14385" s="2" t="str">
        <f>IFERROR(VLOOKUP(A14385,Aux!A:B,2,0),"Outros")</f>
        <v>Municípios</v>
      </c>
      <c r="L14385" s="2">
        <f t="shared" si="673"/>
        <v>2019</v>
      </c>
      <c r="M14385">
        <f t="shared" si="674"/>
        <v>51</v>
      </c>
    </row>
    <row r="14386" spans="1:13" x14ac:dyDescent="0.35">
      <c r="A14386" t="s">
        <v>465</v>
      </c>
      <c r="B14386">
        <v>600084779</v>
      </c>
      <c r="C14386">
        <v>181487</v>
      </c>
      <c r="D14386" t="s">
        <v>11194</v>
      </c>
      <c r="E14386" s="1">
        <v>43819.43478009259</v>
      </c>
      <c r="F14386">
        <v>13</v>
      </c>
      <c r="G14386" t="s">
        <v>622</v>
      </c>
      <c r="H14386">
        <v>340</v>
      </c>
      <c r="I14386" s="1">
        <v>43828.708333333336</v>
      </c>
      <c r="J14386" s="2">
        <f t="shared" si="672"/>
        <v>1</v>
      </c>
      <c r="K14386" s="2" t="str">
        <f>IFERROR(VLOOKUP(A14386,Aux!A:B,2,0),"Outros")</f>
        <v>Outros</v>
      </c>
      <c r="L14386" s="2">
        <f t="shared" si="673"/>
        <v>2019</v>
      </c>
      <c r="M14386">
        <f t="shared" si="674"/>
        <v>51</v>
      </c>
    </row>
    <row r="14387" spans="1:13" x14ac:dyDescent="0.35">
      <c r="A14387" t="s">
        <v>541</v>
      </c>
      <c r="B14387">
        <v>506563774</v>
      </c>
      <c r="C14387">
        <v>181488</v>
      </c>
      <c r="E14387" s="1">
        <v>43819.438877314817</v>
      </c>
      <c r="F14387">
        <v>1</v>
      </c>
      <c r="G14387" t="s">
        <v>33</v>
      </c>
      <c r="H14387">
        <v>400</v>
      </c>
      <c r="J14387" s="2">
        <f t="shared" si="672"/>
        <v>1</v>
      </c>
      <c r="K14387" s="2" t="str">
        <f>IFERROR(VLOOKUP(A14387,Aux!A:B,2,0),"Outros")</f>
        <v>Municípios</v>
      </c>
      <c r="L14387" s="2">
        <f t="shared" si="673"/>
        <v>2019</v>
      </c>
      <c r="M14387">
        <f t="shared" si="674"/>
        <v>51</v>
      </c>
    </row>
    <row r="14388" spans="1:13" x14ac:dyDescent="0.35">
      <c r="A14388" t="s">
        <v>12</v>
      </c>
      <c r="B14388">
        <v>508481287</v>
      </c>
      <c r="C14388">
        <v>181489</v>
      </c>
      <c r="D14388" t="s">
        <v>11461</v>
      </c>
      <c r="E14388" s="1">
        <v>43819.440127314818</v>
      </c>
      <c r="F14388">
        <v>1</v>
      </c>
      <c r="G14388" t="s">
        <v>14</v>
      </c>
      <c r="H14388">
        <v>5</v>
      </c>
      <c r="I14388" s="1">
        <v>43829.5</v>
      </c>
      <c r="J14388" s="2">
        <f t="shared" si="672"/>
        <v>1</v>
      </c>
      <c r="K14388" s="2" t="str">
        <f>IFERROR(VLOOKUP(A14388,Aux!A:B,2,0),"Outros")</f>
        <v>Hospitais</v>
      </c>
      <c r="L14388" s="2">
        <f t="shared" si="673"/>
        <v>2019</v>
      </c>
      <c r="M14388">
        <f t="shared" si="674"/>
        <v>51</v>
      </c>
    </row>
    <row r="14389" spans="1:13" x14ac:dyDescent="0.35">
      <c r="A14389" t="s">
        <v>465</v>
      </c>
      <c r="B14389">
        <v>600084779</v>
      </c>
      <c r="C14389">
        <v>181490</v>
      </c>
      <c r="E14389" s="1">
        <v>43819.441053240742</v>
      </c>
      <c r="F14389">
        <v>13</v>
      </c>
      <c r="G14389" t="s">
        <v>33</v>
      </c>
      <c r="H14389">
        <v>400</v>
      </c>
      <c r="J14389" s="2">
        <f t="shared" si="672"/>
        <v>1</v>
      </c>
      <c r="K14389" s="2" t="str">
        <f>IFERROR(VLOOKUP(A14389,Aux!A:B,2,0),"Outros")</f>
        <v>Outros</v>
      </c>
      <c r="L14389" s="2">
        <f t="shared" si="673"/>
        <v>2019</v>
      </c>
      <c r="M14389">
        <f t="shared" si="674"/>
        <v>51</v>
      </c>
    </row>
    <row r="14390" spans="1:13" x14ac:dyDescent="0.35">
      <c r="A14390" t="s">
        <v>465</v>
      </c>
      <c r="B14390">
        <v>600084779</v>
      </c>
      <c r="C14390">
        <v>181491</v>
      </c>
      <c r="D14390" t="s">
        <v>11195</v>
      </c>
      <c r="E14390" s="1">
        <v>43819.442418981482</v>
      </c>
      <c r="F14390">
        <v>13</v>
      </c>
      <c r="G14390" t="s">
        <v>1140</v>
      </c>
      <c r="H14390">
        <v>340</v>
      </c>
      <c r="I14390" s="1">
        <v>43828.708333333336</v>
      </c>
      <c r="J14390" s="2">
        <f t="shared" si="672"/>
        <v>1</v>
      </c>
      <c r="K14390" s="2" t="str">
        <f>IFERROR(VLOOKUP(A14390,Aux!A:B,2,0),"Outros")</f>
        <v>Outros</v>
      </c>
      <c r="L14390" s="2">
        <f t="shared" si="673"/>
        <v>2019</v>
      </c>
      <c r="M14390">
        <f t="shared" si="674"/>
        <v>51</v>
      </c>
    </row>
    <row r="14391" spans="1:13" x14ac:dyDescent="0.35">
      <c r="A14391" t="s">
        <v>171</v>
      </c>
      <c r="B14391">
        <v>504293125</v>
      </c>
      <c r="C14391">
        <v>181492</v>
      </c>
      <c r="D14391" t="s">
        <v>11412</v>
      </c>
      <c r="E14391" s="1">
        <v>43819.446273148147</v>
      </c>
      <c r="F14391">
        <v>1</v>
      </c>
      <c r="G14391" t="s">
        <v>4276</v>
      </c>
      <c r="H14391">
        <v>360</v>
      </c>
      <c r="I14391" s="1">
        <v>43834.999305555553</v>
      </c>
      <c r="J14391" s="2">
        <f t="shared" si="672"/>
        <v>1</v>
      </c>
      <c r="K14391" s="2" t="str">
        <f>IFERROR(VLOOKUP(A14391,Aux!A:B,2,0),"Outros")</f>
        <v>Municípios</v>
      </c>
      <c r="L14391" s="2">
        <f t="shared" si="673"/>
        <v>2019</v>
      </c>
      <c r="M14391">
        <f t="shared" si="674"/>
        <v>51</v>
      </c>
    </row>
    <row r="14392" spans="1:13" x14ac:dyDescent="0.35">
      <c r="A14392" t="s">
        <v>122</v>
      </c>
      <c r="B14392">
        <v>506173968</v>
      </c>
      <c r="C14392">
        <v>181494</v>
      </c>
      <c r="D14392" t="s">
        <v>11517</v>
      </c>
      <c r="E14392" s="1">
        <v>43819.46</v>
      </c>
      <c r="F14392">
        <v>1</v>
      </c>
      <c r="G14392" t="s">
        <v>33</v>
      </c>
      <c r="H14392">
        <v>340</v>
      </c>
      <c r="I14392" s="1">
        <v>43822.729166666664</v>
      </c>
      <c r="J14392" s="2">
        <f t="shared" si="672"/>
        <v>1</v>
      </c>
      <c r="K14392" s="2" t="str">
        <f>IFERROR(VLOOKUP(A14392,Aux!A:B,2,0),"Outros")</f>
        <v>Municípios</v>
      </c>
      <c r="L14392" s="2">
        <f t="shared" si="673"/>
        <v>2019</v>
      </c>
      <c r="M14392">
        <f t="shared" si="674"/>
        <v>51</v>
      </c>
    </row>
    <row r="14393" spans="1:13" x14ac:dyDescent="0.35">
      <c r="A14393" t="s">
        <v>76</v>
      </c>
      <c r="B14393">
        <v>506676056</v>
      </c>
      <c r="C14393">
        <v>181495</v>
      </c>
      <c r="D14393" t="s">
        <v>569</v>
      </c>
      <c r="E14393" s="1">
        <v>43819.463391203702</v>
      </c>
      <c r="F14393">
        <v>1</v>
      </c>
      <c r="G14393" t="s">
        <v>703</v>
      </c>
      <c r="H14393">
        <v>340</v>
      </c>
      <c r="I14393" s="1">
        <v>43825.999305555553</v>
      </c>
      <c r="J14393" s="2">
        <f t="shared" si="672"/>
        <v>1</v>
      </c>
      <c r="K14393" s="2" t="str">
        <f>IFERROR(VLOOKUP(A14393,Aux!A:B,2,0),"Outros")</f>
        <v>Municípios</v>
      </c>
      <c r="L14393" s="2">
        <f t="shared" si="673"/>
        <v>2019</v>
      </c>
      <c r="M14393">
        <f t="shared" si="674"/>
        <v>51</v>
      </c>
    </row>
    <row r="14394" spans="1:13" x14ac:dyDescent="0.35">
      <c r="A14394" t="s">
        <v>541</v>
      </c>
      <c r="B14394">
        <v>506563774</v>
      </c>
      <c r="C14394">
        <v>181496</v>
      </c>
      <c r="D14394" t="s">
        <v>11239</v>
      </c>
      <c r="E14394" s="1">
        <v>43819.494328703702</v>
      </c>
      <c r="F14394">
        <v>1</v>
      </c>
      <c r="G14394" t="s">
        <v>543</v>
      </c>
      <c r="H14394">
        <v>360</v>
      </c>
      <c r="I14394" s="1">
        <v>43824.999305555553</v>
      </c>
      <c r="J14394" s="2">
        <f t="shared" si="672"/>
        <v>1</v>
      </c>
      <c r="K14394" s="2" t="str">
        <f>IFERROR(VLOOKUP(A14394,Aux!A:B,2,0),"Outros")</f>
        <v>Municípios</v>
      </c>
      <c r="L14394" s="2">
        <f t="shared" si="673"/>
        <v>2019</v>
      </c>
      <c r="M14394">
        <f t="shared" si="674"/>
        <v>51</v>
      </c>
    </row>
    <row r="14395" spans="1:13" x14ac:dyDescent="0.35">
      <c r="A14395" t="s">
        <v>12</v>
      </c>
      <c r="B14395">
        <v>508481287</v>
      </c>
      <c r="C14395">
        <v>181498</v>
      </c>
      <c r="D14395" t="s">
        <v>11268</v>
      </c>
      <c r="E14395" s="1">
        <v>43819.467615740738</v>
      </c>
      <c r="F14395">
        <v>1</v>
      </c>
      <c r="G14395" t="s">
        <v>14</v>
      </c>
      <c r="H14395">
        <v>220</v>
      </c>
      <c r="I14395" s="1">
        <v>43829.5</v>
      </c>
      <c r="J14395" s="2">
        <f t="shared" si="672"/>
        <v>1</v>
      </c>
      <c r="K14395" s="2" t="str">
        <f>IFERROR(VLOOKUP(A14395,Aux!A:B,2,0),"Outros")</f>
        <v>Hospitais</v>
      </c>
      <c r="L14395" s="2">
        <f t="shared" si="673"/>
        <v>2019</v>
      </c>
      <c r="M14395">
        <f t="shared" si="674"/>
        <v>51</v>
      </c>
    </row>
    <row r="14396" spans="1:13" x14ac:dyDescent="0.35">
      <c r="A14396" t="s">
        <v>88</v>
      </c>
      <c r="B14396">
        <v>506624200</v>
      </c>
      <c r="C14396">
        <v>181499</v>
      </c>
      <c r="D14396" t="s">
        <v>11269</v>
      </c>
      <c r="E14396" s="1">
        <v>43819.471875000003</v>
      </c>
      <c r="F14396">
        <v>13</v>
      </c>
      <c r="G14396" t="s">
        <v>2623</v>
      </c>
      <c r="H14396">
        <v>340</v>
      </c>
      <c r="I14396" s="1">
        <v>43826.708333333336</v>
      </c>
      <c r="J14396" s="2">
        <f t="shared" si="672"/>
        <v>1</v>
      </c>
      <c r="K14396" s="2" t="str">
        <f>IFERROR(VLOOKUP(A14396,Aux!A:B,2,0),"Outros")</f>
        <v>Municípios</v>
      </c>
      <c r="L14396" s="2">
        <f t="shared" si="673"/>
        <v>2019</v>
      </c>
      <c r="M14396">
        <f t="shared" si="674"/>
        <v>51</v>
      </c>
    </row>
    <row r="14397" spans="1:13" x14ac:dyDescent="0.35">
      <c r="A14397" t="s">
        <v>465</v>
      </c>
      <c r="B14397">
        <v>600084779</v>
      </c>
      <c r="C14397">
        <v>181500</v>
      </c>
      <c r="D14397" t="s">
        <v>11270</v>
      </c>
      <c r="E14397" s="1">
        <v>43819.472418981481</v>
      </c>
      <c r="F14397">
        <v>13</v>
      </c>
      <c r="G14397" t="s">
        <v>1140</v>
      </c>
      <c r="H14397">
        <v>340</v>
      </c>
      <c r="I14397" s="1">
        <v>43828.708333333336</v>
      </c>
      <c r="J14397" s="2">
        <f t="shared" si="672"/>
        <v>1</v>
      </c>
      <c r="K14397" s="2" t="str">
        <f>IFERROR(VLOOKUP(A14397,Aux!A:B,2,0),"Outros")</f>
        <v>Outros</v>
      </c>
      <c r="L14397" s="2">
        <f t="shared" si="673"/>
        <v>2019</v>
      </c>
      <c r="M14397">
        <f t="shared" si="674"/>
        <v>51</v>
      </c>
    </row>
    <row r="14398" spans="1:13" x14ac:dyDescent="0.35">
      <c r="A14398" t="s">
        <v>76</v>
      </c>
      <c r="B14398">
        <v>506676056</v>
      </c>
      <c r="C14398">
        <v>181501</v>
      </c>
      <c r="D14398" t="s">
        <v>11518</v>
      </c>
      <c r="E14398" s="1">
        <v>43819.482592592591</v>
      </c>
      <c r="F14398">
        <v>1</v>
      </c>
      <c r="G14398" t="s">
        <v>703</v>
      </c>
      <c r="H14398">
        <v>340</v>
      </c>
      <c r="I14398" s="1">
        <v>43825.999305555553</v>
      </c>
      <c r="J14398" s="2">
        <f t="shared" si="672"/>
        <v>1</v>
      </c>
      <c r="K14398" s="2" t="str">
        <f>IFERROR(VLOOKUP(A14398,Aux!A:B,2,0),"Outros")</f>
        <v>Municípios</v>
      </c>
      <c r="L14398" s="2">
        <f t="shared" si="673"/>
        <v>2019</v>
      </c>
      <c r="M14398">
        <f t="shared" si="674"/>
        <v>51</v>
      </c>
    </row>
    <row r="14399" spans="1:13" x14ac:dyDescent="0.35">
      <c r="A14399" t="s">
        <v>37</v>
      </c>
      <c r="B14399">
        <v>506187543</v>
      </c>
      <c r="C14399">
        <v>181502</v>
      </c>
      <c r="D14399" t="s">
        <v>11196</v>
      </c>
      <c r="E14399" s="1">
        <v>43819.477418981478</v>
      </c>
      <c r="F14399">
        <v>1</v>
      </c>
      <c r="G14399" t="s">
        <v>103</v>
      </c>
      <c r="H14399">
        <v>340</v>
      </c>
      <c r="I14399" s="1">
        <v>43825.999305555553</v>
      </c>
      <c r="J14399" s="2">
        <f t="shared" si="672"/>
        <v>1</v>
      </c>
      <c r="K14399" s="2" t="str">
        <f>IFERROR(VLOOKUP(A14399,Aux!A:B,2,0),"Outros")</f>
        <v>Municípios</v>
      </c>
      <c r="L14399" s="2">
        <f t="shared" si="673"/>
        <v>2019</v>
      </c>
      <c r="M14399">
        <f t="shared" si="674"/>
        <v>51</v>
      </c>
    </row>
    <row r="14400" spans="1:13" x14ac:dyDescent="0.35">
      <c r="A14400" t="s">
        <v>389</v>
      </c>
      <c r="B14400">
        <v>506722422</v>
      </c>
      <c r="C14400">
        <v>181503</v>
      </c>
      <c r="D14400" t="s">
        <v>11519</v>
      </c>
      <c r="E14400" s="1">
        <v>43819.481516203705</v>
      </c>
      <c r="F14400">
        <v>13</v>
      </c>
      <c r="G14400" t="s">
        <v>837</v>
      </c>
      <c r="H14400">
        <v>400</v>
      </c>
      <c r="I14400" s="1">
        <v>43822.999305555553</v>
      </c>
      <c r="J14400" s="2">
        <f t="shared" si="672"/>
        <v>1</v>
      </c>
      <c r="K14400" s="2" t="str">
        <f>IFERROR(VLOOKUP(A14400,Aux!A:B,2,0),"Outros")</f>
        <v>Municípios</v>
      </c>
      <c r="L14400" s="2">
        <f t="shared" si="673"/>
        <v>2019</v>
      </c>
      <c r="M14400">
        <f t="shared" si="674"/>
        <v>51</v>
      </c>
    </row>
    <row r="14401" spans="1:13" x14ac:dyDescent="0.35">
      <c r="A14401" t="s">
        <v>465</v>
      </c>
      <c r="B14401">
        <v>600084779</v>
      </c>
      <c r="C14401">
        <v>181504</v>
      </c>
      <c r="D14401" t="s">
        <v>11520</v>
      </c>
      <c r="E14401" s="1">
        <v>43819.482893518521</v>
      </c>
      <c r="F14401">
        <v>13</v>
      </c>
      <c r="G14401" t="s">
        <v>622</v>
      </c>
      <c r="H14401">
        <v>340</v>
      </c>
      <c r="I14401" s="1">
        <v>43828.708333333336</v>
      </c>
      <c r="J14401" s="2">
        <f t="shared" si="672"/>
        <v>1</v>
      </c>
      <c r="K14401" s="2" t="str">
        <f>IFERROR(VLOOKUP(A14401,Aux!A:B,2,0),"Outros")</f>
        <v>Outros</v>
      </c>
      <c r="L14401" s="2">
        <f t="shared" si="673"/>
        <v>2019</v>
      </c>
      <c r="M14401">
        <f t="shared" si="674"/>
        <v>51</v>
      </c>
    </row>
    <row r="14402" spans="1:13" x14ac:dyDescent="0.35">
      <c r="A14402" t="s">
        <v>562</v>
      </c>
      <c r="B14402">
        <v>506823318</v>
      </c>
      <c r="C14402">
        <v>181505</v>
      </c>
      <c r="D14402" t="s">
        <v>11197</v>
      </c>
      <c r="E14402" s="1">
        <v>43819.486446759256</v>
      </c>
      <c r="F14402">
        <v>3</v>
      </c>
      <c r="G14402" t="s">
        <v>1729</v>
      </c>
      <c r="H14402">
        <v>300</v>
      </c>
      <c r="I14402" s="1">
        <v>43848.958333333336</v>
      </c>
      <c r="J14402" s="2">
        <f t="shared" ref="J14402:J14465" si="675">IF(C14402=C14401,"",1)</f>
        <v>1</v>
      </c>
      <c r="K14402" s="2" t="str">
        <f>IFERROR(VLOOKUP(A14402,Aux!A:B,2,0),"Outros")</f>
        <v>Municípios</v>
      </c>
      <c r="L14402" s="2">
        <f t="shared" ref="L14402:L14465" si="676">YEAR(E14402)</f>
        <v>2019</v>
      </c>
      <c r="M14402">
        <f t="shared" ref="M14402:M14465" si="677">WEEKNUM(E14402)</f>
        <v>51</v>
      </c>
    </row>
    <row r="14403" spans="1:13" x14ac:dyDescent="0.35">
      <c r="A14403" t="s">
        <v>3020</v>
      </c>
      <c r="B14403">
        <v>504236091</v>
      </c>
      <c r="C14403">
        <v>181506</v>
      </c>
      <c r="D14403" t="s">
        <v>11521</v>
      </c>
      <c r="E14403" s="1">
        <v>43819.487326388888</v>
      </c>
      <c r="F14403">
        <v>13</v>
      </c>
      <c r="G14403" t="s">
        <v>301</v>
      </c>
      <c r="H14403">
        <v>340</v>
      </c>
      <c r="I14403" s="1">
        <v>43851.999305555553</v>
      </c>
      <c r="J14403" s="2">
        <f t="shared" si="675"/>
        <v>1</v>
      </c>
      <c r="K14403" s="2" t="str">
        <f>IFERROR(VLOOKUP(A14403,Aux!A:B,2,0),"Outros")</f>
        <v>Outros</v>
      </c>
      <c r="L14403" s="2">
        <f t="shared" si="676"/>
        <v>2019</v>
      </c>
      <c r="M14403">
        <f t="shared" si="677"/>
        <v>51</v>
      </c>
    </row>
    <row r="14404" spans="1:13" x14ac:dyDescent="0.35">
      <c r="A14404" t="s">
        <v>362</v>
      </c>
      <c r="B14404">
        <v>680017763</v>
      </c>
      <c r="C14404">
        <v>181507</v>
      </c>
      <c r="D14404" t="s">
        <v>11271</v>
      </c>
      <c r="E14404" s="1">
        <v>43819.487858796296</v>
      </c>
      <c r="F14404">
        <v>1</v>
      </c>
      <c r="G14404" t="s">
        <v>566</v>
      </c>
      <c r="H14404">
        <v>5</v>
      </c>
      <c r="I14404" s="1">
        <v>43825.989583333336</v>
      </c>
      <c r="J14404" s="2">
        <f t="shared" si="675"/>
        <v>1</v>
      </c>
      <c r="K14404" s="2" t="str">
        <f>IFERROR(VLOOKUP(A14404,Aux!A:B,2,0),"Outros")</f>
        <v>Águas e resíduos</v>
      </c>
      <c r="L14404" s="2">
        <f t="shared" si="676"/>
        <v>2019</v>
      </c>
      <c r="M14404">
        <f t="shared" si="677"/>
        <v>51</v>
      </c>
    </row>
    <row r="14405" spans="1:13" x14ac:dyDescent="0.35">
      <c r="A14405" t="s">
        <v>9</v>
      </c>
      <c r="B14405">
        <v>506673626</v>
      </c>
      <c r="C14405">
        <v>181508</v>
      </c>
      <c r="D14405" t="s">
        <v>11272</v>
      </c>
      <c r="E14405" s="1">
        <v>43819.492060185185</v>
      </c>
      <c r="F14405">
        <v>1</v>
      </c>
      <c r="G14405" t="s">
        <v>11</v>
      </c>
      <c r="H14405">
        <v>360</v>
      </c>
      <c r="I14405" s="1">
        <v>43824.999305555553</v>
      </c>
      <c r="J14405" s="2">
        <f t="shared" si="675"/>
        <v>1</v>
      </c>
      <c r="K14405" s="2" t="str">
        <f>IFERROR(VLOOKUP(A14405,Aux!A:B,2,0),"Outros")</f>
        <v>Municípios</v>
      </c>
      <c r="L14405" s="2">
        <f t="shared" si="676"/>
        <v>2019</v>
      </c>
      <c r="M14405">
        <f t="shared" si="677"/>
        <v>51</v>
      </c>
    </row>
    <row r="14406" spans="1:13" x14ac:dyDescent="0.35">
      <c r="A14406" t="s">
        <v>12</v>
      </c>
      <c r="B14406">
        <v>508481287</v>
      </c>
      <c r="C14406">
        <v>181509</v>
      </c>
      <c r="D14406" t="s">
        <v>10490</v>
      </c>
      <c r="E14406" s="1">
        <v>43819.492696759262</v>
      </c>
      <c r="F14406">
        <v>1</v>
      </c>
      <c r="G14406" t="s">
        <v>14</v>
      </c>
      <c r="H14406">
        <v>360</v>
      </c>
      <c r="I14406" s="1">
        <v>43822.708333333336</v>
      </c>
      <c r="J14406" s="2">
        <f t="shared" si="675"/>
        <v>1</v>
      </c>
      <c r="K14406" s="2" t="str">
        <f>IFERROR(VLOOKUP(A14406,Aux!A:B,2,0),"Outros")</f>
        <v>Hospitais</v>
      </c>
      <c r="L14406" s="2">
        <f t="shared" si="676"/>
        <v>2019</v>
      </c>
      <c r="M14406">
        <f t="shared" si="677"/>
        <v>51</v>
      </c>
    </row>
    <row r="14407" spans="1:13" x14ac:dyDescent="0.35">
      <c r="A14407" t="s">
        <v>282</v>
      </c>
      <c r="B14407">
        <v>501202021</v>
      </c>
      <c r="C14407">
        <v>181510</v>
      </c>
      <c r="D14407" t="s">
        <v>11238</v>
      </c>
      <c r="E14407" s="1">
        <v>43819.493402777778</v>
      </c>
      <c r="F14407">
        <v>3</v>
      </c>
      <c r="G14407" t="s">
        <v>2124</v>
      </c>
      <c r="H14407">
        <v>360</v>
      </c>
      <c r="I14407" s="1">
        <v>43840.999305555553</v>
      </c>
      <c r="J14407" s="2">
        <f t="shared" si="675"/>
        <v>1</v>
      </c>
      <c r="K14407" s="2" t="str">
        <f>IFERROR(VLOOKUP(A14407,Aux!A:B,2,0),"Outros")</f>
        <v>Portos</v>
      </c>
      <c r="L14407" s="2">
        <f t="shared" si="676"/>
        <v>2019</v>
      </c>
      <c r="M14407">
        <f t="shared" si="677"/>
        <v>51</v>
      </c>
    </row>
    <row r="14408" spans="1:13" x14ac:dyDescent="0.35">
      <c r="A14408" t="s">
        <v>57</v>
      </c>
      <c r="B14408">
        <v>501294104</v>
      </c>
      <c r="C14408">
        <v>181511</v>
      </c>
      <c r="D14408" t="s">
        <v>11522</v>
      </c>
      <c r="E14408" s="1">
        <v>43819.495439814818</v>
      </c>
      <c r="F14408">
        <v>1</v>
      </c>
      <c r="G14408" t="s">
        <v>103</v>
      </c>
      <c r="H14408">
        <v>360</v>
      </c>
      <c r="I14408" s="1">
        <v>43830.999305555553</v>
      </c>
      <c r="J14408" s="2">
        <f t="shared" si="675"/>
        <v>1</v>
      </c>
      <c r="K14408" s="2" t="str">
        <f>IFERROR(VLOOKUP(A14408,Aux!A:B,2,0),"Outros")</f>
        <v>Municípios</v>
      </c>
      <c r="L14408" s="2">
        <f t="shared" si="676"/>
        <v>2019</v>
      </c>
      <c r="M14408">
        <f t="shared" si="677"/>
        <v>51</v>
      </c>
    </row>
    <row r="14409" spans="1:13" x14ac:dyDescent="0.35">
      <c r="A14409" t="s">
        <v>125</v>
      </c>
      <c r="B14409">
        <v>501290206</v>
      </c>
      <c r="C14409">
        <v>181512</v>
      </c>
      <c r="D14409" t="s">
        <v>11240</v>
      </c>
      <c r="E14409" s="1">
        <v>43819.502372685187</v>
      </c>
      <c r="F14409">
        <v>13</v>
      </c>
      <c r="G14409" t="s">
        <v>659</v>
      </c>
      <c r="H14409">
        <v>5</v>
      </c>
      <c r="I14409" s="1">
        <v>43832.708333333336</v>
      </c>
      <c r="J14409" s="2">
        <f t="shared" si="675"/>
        <v>1</v>
      </c>
      <c r="K14409" s="2" t="str">
        <f>IFERROR(VLOOKUP(A14409,Aux!A:B,2,0),"Outros")</f>
        <v>Municípios</v>
      </c>
      <c r="L14409" s="2">
        <f t="shared" si="676"/>
        <v>2019</v>
      </c>
      <c r="M14409">
        <f t="shared" si="677"/>
        <v>51</v>
      </c>
    </row>
    <row r="14410" spans="1:13" x14ac:dyDescent="0.35">
      <c r="A14410" t="s">
        <v>12</v>
      </c>
      <c r="B14410">
        <v>508481287</v>
      </c>
      <c r="C14410">
        <v>181513</v>
      </c>
      <c r="E14410" s="1">
        <v>43819.51829861111</v>
      </c>
      <c r="F14410">
        <v>1</v>
      </c>
      <c r="G14410" t="s">
        <v>33</v>
      </c>
      <c r="H14410">
        <v>400</v>
      </c>
      <c r="J14410" s="2">
        <f t="shared" si="675"/>
        <v>1</v>
      </c>
      <c r="K14410" s="2" t="str">
        <f>IFERROR(VLOOKUP(A14410,Aux!A:B,2,0),"Outros")</f>
        <v>Hospitais</v>
      </c>
      <c r="L14410" s="2">
        <f t="shared" si="676"/>
        <v>2019</v>
      </c>
      <c r="M14410">
        <f t="shared" si="677"/>
        <v>51</v>
      </c>
    </row>
    <row r="14411" spans="1:13" x14ac:dyDescent="0.35">
      <c r="A14411" t="s">
        <v>12</v>
      </c>
      <c r="B14411">
        <v>508481287</v>
      </c>
      <c r="C14411">
        <v>181514</v>
      </c>
      <c r="E14411" s="1">
        <v>43819.518726851849</v>
      </c>
      <c r="F14411">
        <v>1</v>
      </c>
      <c r="G14411" t="s">
        <v>33</v>
      </c>
      <c r="H14411">
        <v>400</v>
      </c>
      <c r="J14411" s="2">
        <f t="shared" si="675"/>
        <v>1</v>
      </c>
      <c r="K14411" s="2" t="str">
        <f>IFERROR(VLOOKUP(A14411,Aux!A:B,2,0),"Outros")</f>
        <v>Hospitais</v>
      </c>
      <c r="L14411" s="2">
        <f t="shared" si="676"/>
        <v>2019</v>
      </c>
      <c r="M14411">
        <f t="shared" si="677"/>
        <v>51</v>
      </c>
    </row>
    <row r="14412" spans="1:13" x14ac:dyDescent="0.35">
      <c r="A14412" t="s">
        <v>12</v>
      </c>
      <c r="B14412">
        <v>508481287</v>
      </c>
      <c r="C14412">
        <v>181515</v>
      </c>
      <c r="E14412" s="1">
        <v>43819.518969907411</v>
      </c>
      <c r="F14412">
        <v>1</v>
      </c>
      <c r="G14412" t="s">
        <v>33</v>
      </c>
      <c r="H14412">
        <v>400</v>
      </c>
      <c r="J14412" s="2">
        <f t="shared" si="675"/>
        <v>1</v>
      </c>
      <c r="K14412" s="2" t="str">
        <f>IFERROR(VLOOKUP(A14412,Aux!A:B,2,0),"Outros")</f>
        <v>Hospitais</v>
      </c>
      <c r="L14412" s="2">
        <f t="shared" si="676"/>
        <v>2019</v>
      </c>
      <c r="M14412">
        <f t="shared" si="677"/>
        <v>51</v>
      </c>
    </row>
    <row r="14413" spans="1:13" x14ac:dyDescent="0.35">
      <c r="A14413" t="s">
        <v>12</v>
      </c>
      <c r="B14413">
        <v>508481287</v>
      </c>
      <c r="C14413">
        <v>181516</v>
      </c>
      <c r="E14413" s="1">
        <v>43819.520787037036</v>
      </c>
      <c r="F14413">
        <v>1</v>
      </c>
      <c r="G14413" t="s">
        <v>33</v>
      </c>
      <c r="H14413">
        <v>400</v>
      </c>
      <c r="J14413" s="2">
        <f t="shared" si="675"/>
        <v>1</v>
      </c>
      <c r="K14413" s="2" t="str">
        <f>IFERROR(VLOOKUP(A14413,Aux!A:B,2,0),"Outros")</f>
        <v>Hospitais</v>
      </c>
      <c r="L14413" s="2">
        <f t="shared" si="676"/>
        <v>2019</v>
      </c>
      <c r="M14413">
        <f t="shared" si="677"/>
        <v>51</v>
      </c>
    </row>
    <row r="14414" spans="1:13" x14ac:dyDescent="0.35">
      <c r="A14414" t="s">
        <v>465</v>
      </c>
      <c r="B14414">
        <v>600084779</v>
      </c>
      <c r="C14414">
        <v>181517</v>
      </c>
      <c r="D14414" t="s">
        <v>11413</v>
      </c>
      <c r="E14414" s="1">
        <v>43819.520937499998</v>
      </c>
      <c r="F14414">
        <v>13</v>
      </c>
      <c r="G14414" t="s">
        <v>622</v>
      </c>
      <c r="H14414">
        <v>340</v>
      </c>
      <c r="I14414" s="1">
        <v>43828.708333333336</v>
      </c>
      <c r="J14414" s="2">
        <f t="shared" si="675"/>
        <v>1</v>
      </c>
      <c r="K14414" s="2" t="str">
        <f>IFERROR(VLOOKUP(A14414,Aux!A:B,2,0),"Outros")</f>
        <v>Outros</v>
      </c>
      <c r="L14414" s="2">
        <f t="shared" si="676"/>
        <v>2019</v>
      </c>
      <c r="M14414">
        <f t="shared" si="677"/>
        <v>51</v>
      </c>
    </row>
    <row r="14415" spans="1:13" x14ac:dyDescent="0.35">
      <c r="A14415" t="s">
        <v>48</v>
      </c>
      <c r="B14415">
        <v>503035416</v>
      </c>
      <c r="C14415">
        <v>181518</v>
      </c>
      <c r="D14415" t="s">
        <v>11241</v>
      </c>
      <c r="E14415" s="1">
        <v>43819.53365740741</v>
      </c>
      <c r="F14415">
        <v>1</v>
      </c>
      <c r="G14415" t="s">
        <v>33</v>
      </c>
      <c r="H14415">
        <v>300</v>
      </c>
      <c r="I14415" s="1">
        <v>43832.708333333336</v>
      </c>
      <c r="J14415" s="2">
        <f t="shared" si="675"/>
        <v>1</v>
      </c>
      <c r="K14415" s="2" t="str">
        <f>IFERROR(VLOOKUP(A14415,Aux!A:B,2,0),"Outros")</f>
        <v>Hospitais</v>
      </c>
      <c r="L14415" s="2">
        <f t="shared" si="676"/>
        <v>2019</v>
      </c>
      <c r="M14415">
        <f t="shared" si="677"/>
        <v>51</v>
      </c>
    </row>
    <row r="14416" spans="1:13" x14ac:dyDescent="0.35">
      <c r="A14416" t="s">
        <v>35</v>
      </c>
      <c r="B14416">
        <v>508666236</v>
      </c>
      <c r="C14416">
        <v>181519</v>
      </c>
      <c r="D14416" t="s">
        <v>11242</v>
      </c>
      <c r="E14416" s="1">
        <v>43819.540775462963</v>
      </c>
      <c r="F14416">
        <v>3</v>
      </c>
      <c r="G14416" t="s">
        <v>33</v>
      </c>
      <c r="H14416">
        <v>340</v>
      </c>
      <c r="I14416" s="1">
        <v>43852.999305555553</v>
      </c>
      <c r="J14416" s="2">
        <f t="shared" si="675"/>
        <v>1</v>
      </c>
      <c r="K14416" s="2" t="str">
        <f>IFERROR(VLOOKUP(A14416,Aux!A:B,2,0),"Outros")</f>
        <v>Outros</v>
      </c>
      <c r="L14416" s="2">
        <f t="shared" si="676"/>
        <v>2019</v>
      </c>
      <c r="M14416">
        <f t="shared" si="677"/>
        <v>51</v>
      </c>
    </row>
    <row r="14417" spans="1:13" x14ac:dyDescent="0.35">
      <c r="A14417" t="s">
        <v>336</v>
      </c>
      <c r="B14417">
        <v>505170876</v>
      </c>
      <c r="C14417">
        <v>181520</v>
      </c>
      <c r="D14417" t="s">
        <v>11243</v>
      </c>
      <c r="E14417" s="1">
        <v>43819.544351851851</v>
      </c>
      <c r="F14417">
        <v>3</v>
      </c>
      <c r="G14417" t="s">
        <v>345</v>
      </c>
      <c r="H14417">
        <v>340</v>
      </c>
      <c r="I14417" s="1">
        <v>43871.708333333336</v>
      </c>
      <c r="J14417" s="2">
        <f t="shared" si="675"/>
        <v>1</v>
      </c>
      <c r="K14417" s="2" t="str">
        <f>IFERROR(VLOOKUP(A14417,Aux!A:B,2,0),"Outros")</f>
        <v>Municípios</v>
      </c>
      <c r="L14417" s="2">
        <f t="shared" si="676"/>
        <v>2019</v>
      </c>
      <c r="M14417">
        <f t="shared" si="677"/>
        <v>51</v>
      </c>
    </row>
    <row r="14418" spans="1:13" x14ac:dyDescent="0.35">
      <c r="A14418" t="s">
        <v>60</v>
      </c>
      <c r="B14418">
        <v>505456010</v>
      </c>
      <c r="C14418">
        <v>181521</v>
      </c>
      <c r="D14418" t="s">
        <v>11523</v>
      </c>
      <c r="E14418" s="1">
        <v>43819.559398148151</v>
      </c>
      <c r="F14418">
        <v>1</v>
      </c>
      <c r="G14418" t="s">
        <v>11524</v>
      </c>
      <c r="H14418">
        <v>5</v>
      </c>
      <c r="I14418" s="1">
        <v>43820.999305555553</v>
      </c>
      <c r="J14418" s="2">
        <f t="shared" si="675"/>
        <v>1</v>
      </c>
      <c r="K14418" s="2" t="str">
        <f>IFERROR(VLOOKUP(A14418,Aux!A:B,2,0),"Outros")</f>
        <v>Municípios</v>
      </c>
      <c r="L14418" s="2">
        <f t="shared" si="676"/>
        <v>2019</v>
      </c>
      <c r="M14418">
        <f t="shared" si="677"/>
        <v>51</v>
      </c>
    </row>
    <row r="14419" spans="1:13" x14ac:dyDescent="0.35">
      <c r="A14419" t="s">
        <v>37</v>
      </c>
      <c r="B14419">
        <v>506187543</v>
      </c>
      <c r="C14419">
        <v>181522</v>
      </c>
      <c r="E14419" s="1">
        <v>43819.570625</v>
      </c>
      <c r="F14419">
        <v>13</v>
      </c>
      <c r="H14419">
        <v>1</v>
      </c>
      <c r="J14419" s="2">
        <f t="shared" si="675"/>
        <v>1</v>
      </c>
      <c r="K14419" s="2" t="str">
        <f>IFERROR(VLOOKUP(A14419,Aux!A:B,2,0),"Outros")</f>
        <v>Municípios</v>
      </c>
      <c r="L14419" s="2">
        <f t="shared" si="676"/>
        <v>2019</v>
      </c>
      <c r="M14419">
        <f t="shared" si="677"/>
        <v>51</v>
      </c>
    </row>
    <row r="14420" spans="1:13" x14ac:dyDescent="0.35">
      <c r="A14420" t="s">
        <v>12</v>
      </c>
      <c r="B14420">
        <v>508481287</v>
      </c>
      <c r="C14420">
        <v>181523</v>
      </c>
      <c r="D14420" t="s">
        <v>1218</v>
      </c>
      <c r="E14420" s="1">
        <v>43819.581759259258</v>
      </c>
      <c r="F14420">
        <v>1</v>
      </c>
      <c r="G14420" t="s">
        <v>14</v>
      </c>
      <c r="H14420">
        <v>5</v>
      </c>
      <c r="I14420" s="1">
        <v>43822.5</v>
      </c>
      <c r="J14420" s="2">
        <f t="shared" si="675"/>
        <v>1</v>
      </c>
      <c r="K14420" s="2" t="str">
        <f>IFERROR(VLOOKUP(A14420,Aux!A:B,2,0),"Outros")</f>
        <v>Hospitais</v>
      </c>
      <c r="L14420" s="2">
        <f t="shared" si="676"/>
        <v>2019</v>
      </c>
      <c r="M14420">
        <f t="shared" si="677"/>
        <v>51</v>
      </c>
    </row>
    <row r="14421" spans="1:13" x14ac:dyDescent="0.35">
      <c r="A14421" t="s">
        <v>122</v>
      </c>
      <c r="B14421">
        <v>506173968</v>
      </c>
      <c r="C14421">
        <v>181524</v>
      </c>
      <c r="D14421" t="s">
        <v>11244</v>
      </c>
      <c r="E14421" s="1">
        <v>43819.606828703705</v>
      </c>
      <c r="F14421">
        <v>3</v>
      </c>
      <c r="G14421" t="s">
        <v>597</v>
      </c>
      <c r="H14421">
        <v>220</v>
      </c>
      <c r="I14421" s="1">
        <v>43889.708333333336</v>
      </c>
      <c r="J14421" s="2">
        <f t="shared" si="675"/>
        <v>1</v>
      </c>
      <c r="K14421" s="2" t="str">
        <f>IFERROR(VLOOKUP(A14421,Aux!A:B,2,0),"Outros")</f>
        <v>Municípios</v>
      </c>
      <c r="L14421" s="2">
        <f t="shared" si="676"/>
        <v>2019</v>
      </c>
      <c r="M14421">
        <f t="shared" si="677"/>
        <v>51</v>
      </c>
    </row>
    <row r="14422" spans="1:13" x14ac:dyDescent="0.35">
      <c r="A14422" t="s">
        <v>12</v>
      </c>
      <c r="B14422">
        <v>508481287</v>
      </c>
      <c r="C14422">
        <v>181525</v>
      </c>
      <c r="D14422" t="s">
        <v>11245</v>
      </c>
      <c r="E14422" s="1">
        <v>43819.611273148148</v>
      </c>
      <c r="F14422">
        <v>1</v>
      </c>
      <c r="G14422" t="s">
        <v>14</v>
      </c>
      <c r="H14422">
        <v>360</v>
      </c>
      <c r="I14422" s="1">
        <v>43822.583333333336</v>
      </c>
      <c r="J14422" s="2">
        <f t="shared" si="675"/>
        <v>1</v>
      </c>
      <c r="K14422" s="2" t="str">
        <f>IFERROR(VLOOKUP(A14422,Aux!A:B,2,0),"Outros")</f>
        <v>Hospitais</v>
      </c>
      <c r="L14422" s="2">
        <f t="shared" si="676"/>
        <v>2019</v>
      </c>
      <c r="M14422">
        <f t="shared" si="677"/>
        <v>51</v>
      </c>
    </row>
    <row r="14423" spans="1:13" x14ac:dyDescent="0.35">
      <c r="A14423" t="s">
        <v>465</v>
      </c>
      <c r="B14423">
        <v>600084779</v>
      </c>
      <c r="C14423">
        <v>181526</v>
      </c>
      <c r="D14423" t="s">
        <v>11246</v>
      </c>
      <c r="E14423" s="1">
        <v>43819.612847222219</v>
      </c>
      <c r="F14423">
        <v>13</v>
      </c>
      <c r="G14423" t="s">
        <v>622</v>
      </c>
      <c r="H14423">
        <v>340</v>
      </c>
      <c r="I14423" s="1">
        <v>43828.708333333336</v>
      </c>
      <c r="J14423" s="2">
        <f t="shared" si="675"/>
        <v>1</v>
      </c>
      <c r="K14423" s="2" t="str">
        <f>IFERROR(VLOOKUP(A14423,Aux!A:B,2,0),"Outros")</f>
        <v>Outros</v>
      </c>
      <c r="L14423" s="2">
        <f t="shared" si="676"/>
        <v>2019</v>
      </c>
      <c r="M14423">
        <f t="shared" si="677"/>
        <v>51</v>
      </c>
    </row>
    <row r="14424" spans="1:13" x14ac:dyDescent="0.35">
      <c r="A14424" t="s">
        <v>48</v>
      </c>
      <c r="B14424">
        <v>503035416</v>
      </c>
      <c r="C14424">
        <v>181527</v>
      </c>
      <c r="D14424" t="s">
        <v>11247</v>
      </c>
      <c r="E14424" s="1">
        <v>43819.623206018521</v>
      </c>
      <c r="F14424">
        <v>1</v>
      </c>
      <c r="G14424" t="s">
        <v>33</v>
      </c>
      <c r="H14424">
        <v>340</v>
      </c>
      <c r="I14424" s="1">
        <v>43832.708333333336</v>
      </c>
      <c r="J14424" s="2">
        <f t="shared" si="675"/>
        <v>1</v>
      </c>
      <c r="K14424" s="2" t="str">
        <f>IFERROR(VLOOKUP(A14424,Aux!A:B,2,0),"Outros")</f>
        <v>Hospitais</v>
      </c>
      <c r="L14424" s="2">
        <f t="shared" si="676"/>
        <v>2019</v>
      </c>
      <c r="M14424">
        <f t="shared" si="677"/>
        <v>51</v>
      </c>
    </row>
    <row r="14425" spans="1:13" x14ac:dyDescent="0.35">
      <c r="A14425" t="s">
        <v>165</v>
      </c>
      <c r="B14425">
        <v>600084892</v>
      </c>
      <c r="C14425">
        <v>181528</v>
      </c>
      <c r="E14425" s="1">
        <v>43819.627442129633</v>
      </c>
      <c r="F14425">
        <v>13</v>
      </c>
      <c r="G14425" t="s">
        <v>33</v>
      </c>
      <c r="H14425">
        <v>400</v>
      </c>
      <c r="J14425" s="2">
        <f t="shared" si="675"/>
        <v>1</v>
      </c>
      <c r="K14425" s="2" t="str">
        <f>IFERROR(VLOOKUP(A14425,Aux!A:B,2,0),"Outros")</f>
        <v>Outros</v>
      </c>
      <c r="L14425" s="2">
        <f t="shared" si="676"/>
        <v>2019</v>
      </c>
      <c r="M14425">
        <f t="shared" si="677"/>
        <v>51</v>
      </c>
    </row>
    <row r="14426" spans="1:13" x14ac:dyDescent="0.35">
      <c r="A14426" t="s">
        <v>165</v>
      </c>
      <c r="B14426">
        <v>600084892</v>
      </c>
      <c r="C14426">
        <v>181529</v>
      </c>
      <c r="D14426" t="s">
        <v>11525</v>
      </c>
      <c r="E14426" s="1">
        <v>43819.627962962964</v>
      </c>
      <c r="F14426">
        <v>1</v>
      </c>
      <c r="G14426" t="s">
        <v>14</v>
      </c>
      <c r="H14426">
        <v>340</v>
      </c>
      <c r="I14426" s="1">
        <v>43828.999305555553</v>
      </c>
      <c r="J14426" s="2">
        <f t="shared" si="675"/>
        <v>1</v>
      </c>
      <c r="K14426" s="2" t="str">
        <f>IFERROR(VLOOKUP(A14426,Aux!A:B,2,0),"Outros")</f>
        <v>Outros</v>
      </c>
      <c r="L14426" s="2">
        <f t="shared" si="676"/>
        <v>2019</v>
      </c>
      <c r="M14426">
        <f t="shared" si="677"/>
        <v>51</v>
      </c>
    </row>
    <row r="14427" spans="1:13" x14ac:dyDescent="0.35">
      <c r="A14427" t="s">
        <v>465</v>
      </c>
      <c r="B14427">
        <v>600084779</v>
      </c>
      <c r="C14427">
        <v>181530</v>
      </c>
      <c r="D14427" t="s">
        <v>11273</v>
      </c>
      <c r="E14427" s="1">
        <v>43819.628553240742</v>
      </c>
      <c r="F14427">
        <v>13</v>
      </c>
      <c r="G14427" t="s">
        <v>622</v>
      </c>
      <c r="H14427">
        <v>340</v>
      </c>
      <c r="I14427" s="1">
        <v>43828.708333333336</v>
      </c>
      <c r="J14427" s="2">
        <f t="shared" si="675"/>
        <v>1</v>
      </c>
      <c r="K14427" s="2" t="str">
        <f>IFERROR(VLOOKUP(A14427,Aux!A:B,2,0),"Outros")</f>
        <v>Outros</v>
      </c>
      <c r="L14427" s="2">
        <f t="shared" si="676"/>
        <v>2019</v>
      </c>
      <c r="M14427">
        <f t="shared" si="677"/>
        <v>51</v>
      </c>
    </row>
    <row r="14428" spans="1:13" x14ac:dyDescent="0.35">
      <c r="A14428" t="s">
        <v>165</v>
      </c>
      <c r="B14428">
        <v>600084892</v>
      </c>
      <c r="C14428">
        <v>181531</v>
      </c>
      <c r="D14428" t="s">
        <v>11414</v>
      </c>
      <c r="E14428" s="1">
        <v>43819.637361111112</v>
      </c>
      <c r="F14428">
        <v>13</v>
      </c>
      <c r="G14428" t="s">
        <v>33</v>
      </c>
      <c r="H14428">
        <v>340</v>
      </c>
      <c r="I14428" s="1">
        <v>43828.999305555553</v>
      </c>
      <c r="J14428" s="2">
        <f t="shared" si="675"/>
        <v>1</v>
      </c>
      <c r="K14428" s="2" t="str">
        <f>IFERROR(VLOOKUP(A14428,Aux!A:B,2,0),"Outros")</f>
        <v>Outros</v>
      </c>
      <c r="L14428" s="2">
        <f t="shared" si="676"/>
        <v>2019</v>
      </c>
      <c r="M14428">
        <f t="shared" si="677"/>
        <v>51</v>
      </c>
    </row>
    <row r="14429" spans="1:13" x14ac:dyDescent="0.35">
      <c r="A14429" t="s">
        <v>246</v>
      </c>
      <c r="B14429">
        <v>512013241</v>
      </c>
      <c r="C14429">
        <v>181532</v>
      </c>
      <c r="E14429" s="1">
        <v>43819.640023148146</v>
      </c>
      <c r="F14429">
        <v>1</v>
      </c>
      <c r="G14429" t="s">
        <v>5468</v>
      </c>
      <c r="H14429">
        <v>400</v>
      </c>
      <c r="I14429" s="1">
        <v>25569.729166666668</v>
      </c>
      <c r="J14429" s="2">
        <f t="shared" si="675"/>
        <v>1</v>
      </c>
      <c r="K14429" s="2" t="str">
        <f>IFERROR(VLOOKUP(A14429,Aux!A:B,2,0),"Outros")</f>
        <v>Municípios</v>
      </c>
      <c r="L14429" s="2">
        <f t="shared" si="676"/>
        <v>2019</v>
      </c>
      <c r="M14429">
        <f t="shared" si="677"/>
        <v>51</v>
      </c>
    </row>
    <row r="14430" spans="1:13" x14ac:dyDescent="0.35">
      <c r="A14430" t="s">
        <v>35</v>
      </c>
      <c r="B14430">
        <v>508666236</v>
      </c>
      <c r="C14430">
        <v>181533</v>
      </c>
      <c r="D14430" t="s">
        <v>11415</v>
      </c>
      <c r="E14430" s="1">
        <v>43819.640613425923</v>
      </c>
      <c r="F14430">
        <v>13</v>
      </c>
      <c r="G14430" t="s">
        <v>33</v>
      </c>
      <c r="H14430">
        <v>360</v>
      </c>
      <c r="I14430" s="1">
        <v>43837.999305555553</v>
      </c>
      <c r="J14430" s="2">
        <f t="shared" si="675"/>
        <v>1</v>
      </c>
      <c r="K14430" s="2" t="str">
        <f>IFERROR(VLOOKUP(A14430,Aux!A:B,2,0),"Outros")</f>
        <v>Outros</v>
      </c>
      <c r="L14430" s="2">
        <f t="shared" si="676"/>
        <v>2019</v>
      </c>
      <c r="M14430">
        <f t="shared" si="677"/>
        <v>51</v>
      </c>
    </row>
    <row r="14431" spans="1:13" x14ac:dyDescent="0.35">
      <c r="A14431" t="s">
        <v>12</v>
      </c>
      <c r="B14431">
        <v>508481287</v>
      </c>
      <c r="C14431">
        <v>181535</v>
      </c>
      <c r="D14431" t="s">
        <v>9976</v>
      </c>
      <c r="E14431" s="1">
        <v>43819.645451388889</v>
      </c>
      <c r="F14431">
        <v>1</v>
      </c>
      <c r="G14431" t="s">
        <v>14</v>
      </c>
      <c r="H14431">
        <v>360</v>
      </c>
      <c r="I14431" s="1">
        <v>43822.708333333336</v>
      </c>
      <c r="J14431" s="2">
        <f t="shared" si="675"/>
        <v>1</v>
      </c>
      <c r="K14431" s="2" t="str">
        <f>IFERROR(VLOOKUP(A14431,Aux!A:B,2,0),"Outros")</f>
        <v>Hospitais</v>
      </c>
      <c r="L14431" s="2">
        <f t="shared" si="676"/>
        <v>2019</v>
      </c>
      <c r="M14431">
        <f t="shared" si="677"/>
        <v>51</v>
      </c>
    </row>
    <row r="14432" spans="1:13" x14ac:dyDescent="0.35">
      <c r="A14432" t="s">
        <v>18</v>
      </c>
      <c r="B14432">
        <v>502177080</v>
      </c>
      <c r="C14432">
        <v>181536</v>
      </c>
      <c r="D14432" t="s">
        <v>11416</v>
      </c>
      <c r="E14432" s="1">
        <v>43819.64640046296</v>
      </c>
      <c r="F14432">
        <v>3</v>
      </c>
      <c r="G14432" t="s">
        <v>164</v>
      </c>
      <c r="H14432">
        <v>400</v>
      </c>
      <c r="I14432" s="1">
        <v>43717.708333333336</v>
      </c>
      <c r="J14432" s="2">
        <f t="shared" si="675"/>
        <v>1</v>
      </c>
      <c r="K14432" s="2" t="str">
        <f>IFERROR(VLOOKUP(A14432,Aux!A:B,2,0),"Outros")</f>
        <v>Municípios</v>
      </c>
      <c r="L14432" s="2">
        <f t="shared" si="676"/>
        <v>2019</v>
      </c>
      <c r="M14432">
        <f t="shared" si="677"/>
        <v>51</v>
      </c>
    </row>
    <row r="14433" spans="1:13" x14ac:dyDescent="0.35">
      <c r="A14433" t="s">
        <v>2686</v>
      </c>
      <c r="B14433">
        <v>503956546</v>
      </c>
      <c r="C14433">
        <v>181537</v>
      </c>
      <c r="D14433" t="s">
        <v>11274</v>
      </c>
      <c r="E14433" s="1">
        <v>43819.650266203702</v>
      </c>
      <c r="F14433">
        <v>13</v>
      </c>
      <c r="G14433" t="s">
        <v>2688</v>
      </c>
      <c r="H14433">
        <v>5</v>
      </c>
      <c r="I14433" s="1">
        <v>43835.999305555553</v>
      </c>
      <c r="J14433" s="2">
        <f t="shared" si="675"/>
        <v>1</v>
      </c>
      <c r="K14433" s="2" t="str">
        <f>IFERROR(VLOOKUP(A14433,Aux!A:B,2,0),"Outros")</f>
        <v>Municípios</v>
      </c>
      <c r="L14433" s="2">
        <f t="shared" si="676"/>
        <v>2019</v>
      </c>
      <c r="M14433">
        <f t="shared" si="677"/>
        <v>51</v>
      </c>
    </row>
    <row r="14434" spans="1:13" x14ac:dyDescent="0.35">
      <c r="A14434" t="s">
        <v>18</v>
      </c>
      <c r="B14434">
        <v>502177080</v>
      </c>
      <c r="C14434">
        <v>181539</v>
      </c>
      <c r="D14434" t="s">
        <v>11417</v>
      </c>
      <c r="E14434" s="1">
        <v>43819.653298611112</v>
      </c>
      <c r="F14434">
        <v>3</v>
      </c>
      <c r="G14434" t="s">
        <v>164</v>
      </c>
      <c r="H14434">
        <v>340</v>
      </c>
      <c r="I14434" s="1">
        <v>43852.708333333336</v>
      </c>
      <c r="J14434" s="2">
        <f t="shared" si="675"/>
        <v>1</v>
      </c>
      <c r="K14434" s="2" t="str">
        <f>IFERROR(VLOOKUP(A14434,Aux!A:B,2,0),"Outros")</f>
        <v>Municípios</v>
      </c>
      <c r="L14434" s="2">
        <f t="shared" si="676"/>
        <v>2019</v>
      </c>
      <c r="M14434">
        <f t="shared" si="677"/>
        <v>51</v>
      </c>
    </row>
    <row r="14435" spans="1:13" x14ac:dyDescent="0.35">
      <c r="A14435" t="s">
        <v>246</v>
      </c>
      <c r="B14435">
        <v>512013241</v>
      </c>
      <c r="C14435">
        <v>181540</v>
      </c>
      <c r="E14435" s="1">
        <v>43819.656145833331</v>
      </c>
      <c r="F14435">
        <v>1</v>
      </c>
      <c r="G14435" t="s">
        <v>5468</v>
      </c>
      <c r="H14435">
        <v>360</v>
      </c>
      <c r="I14435" s="1">
        <v>43829.729166666664</v>
      </c>
      <c r="J14435" s="2">
        <f t="shared" si="675"/>
        <v>1</v>
      </c>
      <c r="K14435" s="2" t="str">
        <f>IFERROR(VLOOKUP(A14435,Aux!A:B,2,0),"Outros")</f>
        <v>Municípios</v>
      </c>
      <c r="L14435" s="2">
        <f t="shared" si="676"/>
        <v>2019</v>
      </c>
      <c r="M14435">
        <f t="shared" si="677"/>
        <v>51</v>
      </c>
    </row>
    <row r="14436" spans="1:13" x14ac:dyDescent="0.35">
      <c r="A14436" t="s">
        <v>465</v>
      </c>
      <c r="B14436">
        <v>600084779</v>
      </c>
      <c r="C14436">
        <v>181541</v>
      </c>
      <c r="D14436" t="s">
        <v>5001</v>
      </c>
      <c r="E14436" s="1">
        <v>43819.659085648149</v>
      </c>
      <c r="F14436">
        <v>13</v>
      </c>
      <c r="G14436" t="s">
        <v>622</v>
      </c>
      <c r="H14436">
        <v>1</v>
      </c>
      <c r="I14436" s="1">
        <v>43603.708333333336</v>
      </c>
      <c r="J14436" s="2">
        <f t="shared" si="675"/>
        <v>1</v>
      </c>
      <c r="K14436" s="2" t="str">
        <f>IFERROR(VLOOKUP(A14436,Aux!A:B,2,0),"Outros")</f>
        <v>Outros</v>
      </c>
      <c r="L14436" s="2">
        <f t="shared" si="676"/>
        <v>2019</v>
      </c>
      <c r="M14436">
        <f t="shared" si="677"/>
        <v>51</v>
      </c>
    </row>
    <row r="14437" spans="1:13" x14ac:dyDescent="0.35">
      <c r="A14437" t="s">
        <v>465</v>
      </c>
      <c r="B14437">
        <v>600084779</v>
      </c>
      <c r="C14437">
        <v>181542</v>
      </c>
      <c r="D14437" t="s">
        <v>11275</v>
      </c>
      <c r="E14437" s="1">
        <v>43819.662418981483</v>
      </c>
      <c r="F14437">
        <v>13</v>
      </c>
      <c r="G14437" t="s">
        <v>622</v>
      </c>
      <c r="H14437">
        <v>340</v>
      </c>
      <c r="I14437" s="1">
        <v>43822.708333333336</v>
      </c>
      <c r="J14437" s="2">
        <f t="shared" si="675"/>
        <v>1</v>
      </c>
      <c r="K14437" s="2" t="str">
        <f>IFERROR(VLOOKUP(A14437,Aux!A:B,2,0),"Outros")</f>
        <v>Outros</v>
      </c>
      <c r="L14437" s="2">
        <f t="shared" si="676"/>
        <v>2019</v>
      </c>
      <c r="M14437">
        <f t="shared" si="677"/>
        <v>51</v>
      </c>
    </row>
    <row r="14438" spans="1:13" x14ac:dyDescent="0.35">
      <c r="A14438" t="s">
        <v>125</v>
      </c>
      <c r="B14438">
        <v>501290206</v>
      </c>
      <c r="C14438">
        <v>181543</v>
      </c>
      <c r="D14438" t="s">
        <v>11276</v>
      </c>
      <c r="E14438" s="1">
        <v>43819.664803240739</v>
      </c>
      <c r="F14438">
        <v>13</v>
      </c>
      <c r="G14438" t="s">
        <v>659</v>
      </c>
      <c r="H14438">
        <v>220</v>
      </c>
      <c r="I14438" s="1">
        <v>43844.708333333336</v>
      </c>
      <c r="J14438" s="2">
        <f t="shared" si="675"/>
        <v>1</v>
      </c>
      <c r="K14438" s="2" t="str">
        <f>IFERROR(VLOOKUP(A14438,Aux!A:B,2,0),"Outros")</f>
        <v>Municípios</v>
      </c>
      <c r="L14438" s="2">
        <f t="shared" si="676"/>
        <v>2019</v>
      </c>
      <c r="M14438">
        <f t="shared" si="677"/>
        <v>51</v>
      </c>
    </row>
    <row r="14439" spans="1:13" x14ac:dyDescent="0.35">
      <c r="A14439" t="s">
        <v>92</v>
      </c>
      <c r="B14439">
        <v>506037258</v>
      </c>
      <c r="C14439">
        <v>181546</v>
      </c>
      <c r="D14439" t="s">
        <v>11526</v>
      </c>
      <c r="E14439" s="1">
        <v>43819.672708333332</v>
      </c>
      <c r="F14439">
        <v>1</v>
      </c>
      <c r="G14439" t="s">
        <v>94</v>
      </c>
      <c r="H14439">
        <v>340</v>
      </c>
      <c r="I14439" s="1">
        <v>43826.708333333336</v>
      </c>
      <c r="J14439" s="2">
        <f t="shared" si="675"/>
        <v>1</v>
      </c>
      <c r="K14439" s="2" t="str">
        <f>IFERROR(VLOOKUP(A14439,Aux!A:B,2,0),"Outros")</f>
        <v>Municípios</v>
      </c>
      <c r="L14439" s="2">
        <f t="shared" si="676"/>
        <v>2019</v>
      </c>
      <c r="M14439">
        <f t="shared" si="677"/>
        <v>51</v>
      </c>
    </row>
    <row r="14440" spans="1:13" x14ac:dyDescent="0.35">
      <c r="A14440" t="s">
        <v>12</v>
      </c>
      <c r="B14440">
        <v>508481287</v>
      </c>
      <c r="C14440">
        <v>181547</v>
      </c>
      <c r="D14440" t="s">
        <v>10952</v>
      </c>
      <c r="E14440" s="1">
        <v>43819.681064814817</v>
      </c>
      <c r="F14440">
        <v>1</v>
      </c>
      <c r="G14440" t="s">
        <v>14</v>
      </c>
      <c r="H14440">
        <v>360</v>
      </c>
      <c r="I14440" s="1">
        <v>43826.708333333336</v>
      </c>
      <c r="J14440" s="2">
        <f t="shared" si="675"/>
        <v>1</v>
      </c>
      <c r="K14440" s="2" t="str">
        <f>IFERROR(VLOOKUP(A14440,Aux!A:B,2,0),"Outros")</f>
        <v>Hospitais</v>
      </c>
      <c r="L14440" s="2">
        <f t="shared" si="676"/>
        <v>2019</v>
      </c>
      <c r="M14440">
        <f t="shared" si="677"/>
        <v>51</v>
      </c>
    </row>
    <row r="14441" spans="1:13" x14ac:dyDescent="0.35">
      <c r="A14441" t="s">
        <v>9</v>
      </c>
      <c r="B14441">
        <v>506673626</v>
      </c>
      <c r="C14441">
        <v>181548</v>
      </c>
      <c r="D14441" t="s">
        <v>2086</v>
      </c>
      <c r="E14441" s="1">
        <v>43819.701111111113</v>
      </c>
      <c r="F14441">
        <v>3</v>
      </c>
      <c r="G14441" t="s">
        <v>11</v>
      </c>
      <c r="H14441">
        <v>220</v>
      </c>
      <c r="I14441" s="1">
        <v>43858.979166666664</v>
      </c>
      <c r="J14441" s="2">
        <f t="shared" si="675"/>
        <v>1</v>
      </c>
      <c r="K14441" s="2" t="str">
        <f>IFERROR(VLOOKUP(A14441,Aux!A:B,2,0),"Outros")</f>
        <v>Municípios</v>
      </c>
      <c r="L14441" s="2">
        <f t="shared" si="676"/>
        <v>2019</v>
      </c>
      <c r="M14441">
        <f t="shared" si="677"/>
        <v>51</v>
      </c>
    </row>
    <row r="14442" spans="1:13" x14ac:dyDescent="0.35">
      <c r="A14442" t="s">
        <v>9</v>
      </c>
      <c r="B14442">
        <v>506673626</v>
      </c>
      <c r="C14442">
        <v>181549</v>
      </c>
      <c r="D14442" t="s">
        <v>2193</v>
      </c>
      <c r="E14442" s="1">
        <v>43819.701655092591</v>
      </c>
      <c r="F14442">
        <v>3</v>
      </c>
      <c r="G14442" t="s">
        <v>1023</v>
      </c>
      <c r="H14442">
        <v>360</v>
      </c>
      <c r="I14442" s="1">
        <v>43858.979166666664</v>
      </c>
      <c r="J14442" s="2">
        <f t="shared" si="675"/>
        <v>1</v>
      </c>
      <c r="K14442" s="2" t="str">
        <f>IFERROR(VLOOKUP(A14442,Aux!A:B,2,0),"Outros")</f>
        <v>Municípios</v>
      </c>
      <c r="L14442" s="2">
        <f t="shared" si="676"/>
        <v>2019</v>
      </c>
      <c r="M14442">
        <f t="shared" si="677"/>
        <v>51</v>
      </c>
    </row>
    <row r="14443" spans="1:13" x14ac:dyDescent="0.35">
      <c r="A14443" t="s">
        <v>48</v>
      </c>
      <c r="B14443">
        <v>503035416</v>
      </c>
      <c r="C14443">
        <v>181552</v>
      </c>
      <c r="D14443" t="s">
        <v>11277</v>
      </c>
      <c r="E14443" s="1">
        <v>43819.713101851848</v>
      </c>
      <c r="F14443">
        <v>13</v>
      </c>
      <c r="G14443" t="s">
        <v>50</v>
      </c>
      <c r="H14443">
        <v>340</v>
      </c>
      <c r="I14443" s="1">
        <v>43826.708333333336</v>
      </c>
      <c r="J14443" s="2">
        <f t="shared" si="675"/>
        <v>1</v>
      </c>
      <c r="K14443" s="2" t="str">
        <f>IFERROR(VLOOKUP(A14443,Aux!A:B,2,0),"Outros")</f>
        <v>Hospitais</v>
      </c>
      <c r="L14443" s="2">
        <f t="shared" si="676"/>
        <v>2019</v>
      </c>
      <c r="M14443">
        <f t="shared" si="677"/>
        <v>51</v>
      </c>
    </row>
    <row r="14444" spans="1:13" x14ac:dyDescent="0.35">
      <c r="A14444" t="s">
        <v>165</v>
      </c>
      <c r="B14444">
        <v>600084892</v>
      </c>
      <c r="C14444">
        <v>181553</v>
      </c>
      <c r="D14444" t="s">
        <v>11278</v>
      </c>
      <c r="E14444" s="1">
        <v>43819.721851851849</v>
      </c>
      <c r="F14444">
        <v>13</v>
      </c>
      <c r="G14444" t="s">
        <v>33</v>
      </c>
      <c r="H14444">
        <v>220</v>
      </c>
      <c r="I14444" s="1">
        <v>43828.999305555553</v>
      </c>
      <c r="J14444" s="2">
        <f t="shared" si="675"/>
        <v>1</v>
      </c>
      <c r="K14444" s="2" t="str">
        <f>IFERROR(VLOOKUP(A14444,Aux!A:B,2,0),"Outros")</f>
        <v>Outros</v>
      </c>
      <c r="L14444" s="2">
        <f t="shared" si="676"/>
        <v>2019</v>
      </c>
      <c r="M14444">
        <f t="shared" si="677"/>
        <v>51</v>
      </c>
    </row>
    <row r="14445" spans="1:13" x14ac:dyDescent="0.35">
      <c r="A14445" t="s">
        <v>54</v>
      </c>
      <c r="B14445">
        <v>508345464</v>
      </c>
      <c r="C14445">
        <v>181554</v>
      </c>
      <c r="D14445" t="s">
        <v>11279</v>
      </c>
      <c r="E14445" s="1">
        <v>43819.731412037036</v>
      </c>
      <c r="F14445">
        <v>1</v>
      </c>
      <c r="G14445" t="s">
        <v>5498</v>
      </c>
      <c r="H14445">
        <v>360</v>
      </c>
      <c r="I14445" s="1">
        <v>43836.75</v>
      </c>
      <c r="J14445" s="2">
        <f t="shared" si="675"/>
        <v>1</v>
      </c>
      <c r="K14445" s="2" t="str">
        <f>IFERROR(VLOOKUP(A14445,Aux!A:B,2,0),"Outros")</f>
        <v>Outros</v>
      </c>
      <c r="L14445" s="2">
        <f t="shared" si="676"/>
        <v>2019</v>
      </c>
      <c r="M14445">
        <f t="shared" si="677"/>
        <v>51</v>
      </c>
    </row>
    <row r="14446" spans="1:13" x14ac:dyDescent="0.35">
      <c r="A14446" t="s">
        <v>196</v>
      </c>
      <c r="B14446">
        <v>512096481</v>
      </c>
      <c r="C14446">
        <v>181555</v>
      </c>
      <c r="D14446" t="s">
        <v>11527</v>
      </c>
      <c r="E14446" s="1">
        <v>43819.731921296298</v>
      </c>
      <c r="F14446">
        <v>1</v>
      </c>
      <c r="G14446" t="s">
        <v>1755</v>
      </c>
      <c r="H14446">
        <v>340</v>
      </c>
      <c r="I14446" s="1">
        <v>43833.999305555553</v>
      </c>
      <c r="J14446" s="2">
        <f t="shared" si="675"/>
        <v>1</v>
      </c>
      <c r="K14446" s="2" t="str">
        <f>IFERROR(VLOOKUP(A14446,Aux!A:B,2,0),"Outros")</f>
        <v>Municípios</v>
      </c>
      <c r="L14446" s="2">
        <f t="shared" si="676"/>
        <v>2019</v>
      </c>
      <c r="M14446">
        <f t="shared" si="677"/>
        <v>51</v>
      </c>
    </row>
    <row r="14447" spans="1:13" x14ac:dyDescent="0.35">
      <c r="A14447" t="s">
        <v>724</v>
      </c>
      <c r="B14447">
        <v>501273433</v>
      </c>
      <c r="C14447">
        <v>181556</v>
      </c>
      <c r="D14447" t="s">
        <v>11280</v>
      </c>
      <c r="E14447" s="1">
        <v>43819.734282407408</v>
      </c>
      <c r="F14447">
        <v>3</v>
      </c>
      <c r="G14447" t="s">
        <v>1550</v>
      </c>
      <c r="H14447">
        <v>340</v>
      </c>
      <c r="I14447" s="1">
        <v>43831.999305555553</v>
      </c>
      <c r="J14447" s="2">
        <f t="shared" si="675"/>
        <v>1</v>
      </c>
      <c r="K14447" s="2" t="str">
        <f>IFERROR(VLOOKUP(A14447,Aux!A:B,2,0),"Outros")</f>
        <v>Municípios</v>
      </c>
      <c r="L14447" s="2">
        <f t="shared" si="676"/>
        <v>2019</v>
      </c>
      <c r="M14447">
        <f t="shared" si="677"/>
        <v>51</v>
      </c>
    </row>
    <row r="14448" spans="1:13" x14ac:dyDescent="0.35">
      <c r="A14448" t="s">
        <v>165</v>
      </c>
      <c r="B14448">
        <v>600084892</v>
      </c>
      <c r="C14448">
        <v>181557</v>
      </c>
      <c r="D14448" t="s">
        <v>11528</v>
      </c>
      <c r="E14448" s="1">
        <v>43819.736307870371</v>
      </c>
      <c r="F14448">
        <v>1</v>
      </c>
      <c r="G14448" t="s">
        <v>14</v>
      </c>
      <c r="H14448">
        <v>300</v>
      </c>
      <c r="I14448" s="1">
        <v>43828.999305555553</v>
      </c>
      <c r="J14448" s="2">
        <f t="shared" si="675"/>
        <v>1</v>
      </c>
      <c r="K14448" s="2" t="str">
        <f>IFERROR(VLOOKUP(A14448,Aux!A:B,2,0),"Outros")</f>
        <v>Outros</v>
      </c>
      <c r="L14448" s="2">
        <f t="shared" si="676"/>
        <v>2019</v>
      </c>
      <c r="M14448">
        <f t="shared" si="677"/>
        <v>51</v>
      </c>
    </row>
    <row r="14449" spans="1:13" x14ac:dyDescent="0.35">
      <c r="A14449" t="s">
        <v>76</v>
      </c>
      <c r="B14449">
        <v>506676056</v>
      </c>
      <c r="C14449">
        <v>181558</v>
      </c>
      <c r="D14449" t="s">
        <v>11281</v>
      </c>
      <c r="E14449" s="1">
        <v>43819.746921296297</v>
      </c>
      <c r="F14449">
        <v>1</v>
      </c>
      <c r="G14449" t="s">
        <v>703</v>
      </c>
      <c r="H14449">
        <v>340</v>
      </c>
      <c r="I14449" s="1">
        <v>43822.645833333336</v>
      </c>
      <c r="J14449" s="2">
        <f t="shared" si="675"/>
        <v>1</v>
      </c>
      <c r="K14449" s="2" t="str">
        <f>IFERROR(VLOOKUP(A14449,Aux!A:B,2,0),"Outros")</f>
        <v>Municípios</v>
      </c>
      <c r="L14449" s="2">
        <f t="shared" si="676"/>
        <v>2019</v>
      </c>
      <c r="M14449">
        <f t="shared" si="677"/>
        <v>51</v>
      </c>
    </row>
    <row r="14450" spans="1:13" x14ac:dyDescent="0.35">
      <c r="A14450" t="s">
        <v>48</v>
      </c>
      <c r="B14450">
        <v>503035416</v>
      </c>
      <c r="C14450">
        <v>181559</v>
      </c>
      <c r="D14450" t="s">
        <v>11418</v>
      </c>
      <c r="E14450" s="1">
        <v>43819.746932870374</v>
      </c>
      <c r="F14450">
        <v>1</v>
      </c>
      <c r="G14450" t="s">
        <v>33</v>
      </c>
      <c r="H14450">
        <v>360</v>
      </c>
      <c r="I14450" s="1">
        <v>43833.708333333336</v>
      </c>
      <c r="J14450" s="2">
        <f t="shared" si="675"/>
        <v>1</v>
      </c>
      <c r="K14450" s="2" t="str">
        <f>IFERROR(VLOOKUP(A14450,Aux!A:B,2,0),"Outros")</f>
        <v>Hospitais</v>
      </c>
      <c r="L14450" s="2">
        <f t="shared" si="676"/>
        <v>2019</v>
      </c>
      <c r="M14450">
        <f t="shared" si="677"/>
        <v>51</v>
      </c>
    </row>
    <row r="14451" spans="1:13" x14ac:dyDescent="0.35">
      <c r="A14451" t="s">
        <v>76</v>
      </c>
      <c r="B14451">
        <v>506676056</v>
      </c>
      <c r="C14451">
        <v>181560</v>
      </c>
      <c r="D14451" t="s">
        <v>11419</v>
      </c>
      <c r="E14451" s="1">
        <v>43819.763344907406</v>
      </c>
      <c r="F14451">
        <v>1</v>
      </c>
      <c r="G14451" t="s">
        <v>703</v>
      </c>
      <c r="H14451">
        <v>340</v>
      </c>
      <c r="I14451" s="1">
        <v>43822.645833333336</v>
      </c>
      <c r="J14451" s="2">
        <f t="shared" si="675"/>
        <v>1</v>
      </c>
      <c r="K14451" s="2" t="str">
        <f>IFERROR(VLOOKUP(A14451,Aux!A:B,2,0),"Outros")</f>
        <v>Municípios</v>
      </c>
      <c r="L14451" s="2">
        <f t="shared" si="676"/>
        <v>2019</v>
      </c>
      <c r="M14451">
        <f t="shared" si="677"/>
        <v>51</v>
      </c>
    </row>
    <row r="14452" spans="1:13" x14ac:dyDescent="0.35">
      <c r="A14452" t="s">
        <v>12</v>
      </c>
      <c r="B14452">
        <v>508481287</v>
      </c>
      <c r="C14452">
        <v>181561</v>
      </c>
      <c r="D14452" t="s">
        <v>11529</v>
      </c>
      <c r="E14452" s="1">
        <v>43819.769224537034</v>
      </c>
      <c r="F14452">
        <v>1</v>
      </c>
      <c r="G14452" t="s">
        <v>14</v>
      </c>
      <c r="H14452">
        <v>360</v>
      </c>
      <c r="I14452" s="1">
        <v>43829.708333333336</v>
      </c>
      <c r="J14452" s="2">
        <f t="shared" si="675"/>
        <v>1</v>
      </c>
      <c r="K14452" s="2" t="str">
        <f>IFERROR(VLOOKUP(A14452,Aux!A:B,2,0),"Outros")</f>
        <v>Hospitais</v>
      </c>
      <c r="L14452" s="2">
        <f t="shared" si="676"/>
        <v>2019</v>
      </c>
      <c r="M14452">
        <f t="shared" si="677"/>
        <v>51</v>
      </c>
    </row>
    <row r="14453" spans="1:13" x14ac:dyDescent="0.35">
      <c r="A14453" t="s">
        <v>12</v>
      </c>
      <c r="B14453">
        <v>508481287</v>
      </c>
      <c r="C14453">
        <v>181562</v>
      </c>
      <c r="D14453" t="s">
        <v>11214</v>
      </c>
      <c r="E14453" s="1">
        <v>43820.374097222222</v>
      </c>
      <c r="F14453">
        <v>13</v>
      </c>
      <c r="G14453" t="s">
        <v>14</v>
      </c>
      <c r="H14453">
        <v>360</v>
      </c>
      <c r="I14453" s="1">
        <v>43829.666666666664</v>
      </c>
      <c r="J14453" s="2">
        <f t="shared" si="675"/>
        <v>1</v>
      </c>
      <c r="K14453" s="2" t="str">
        <f>IFERROR(VLOOKUP(A14453,Aux!A:B,2,0),"Outros")</f>
        <v>Hospitais</v>
      </c>
      <c r="L14453" s="2">
        <f t="shared" si="676"/>
        <v>2019</v>
      </c>
      <c r="M14453">
        <f t="shared" si="677"/>
        <v>51</v>
      </c>
    </row>
    <row r="14454" spans="1:13" x14ac:dyDescent="0.35">
      <c r="A14454" t="s">
        <v>48</v>
      </c>
      <c r="B14454">
        <v>503035416</v>
      </c>
      <c r="C14454">
        <v>181564</v>
      </c>
      <c r="D14454" t="s">
        <v>11420</v>
      </c>
      <c r="E14454" s="1">
        <v>43820.400057870371</v>
      </c>
      <c r="F14454">
        <v>1</v>
      </c>
      <c r="G14454" t="s">
        <v>33</v>
      </c>
      <c r="H14454">
        <v>360</v>
      </c>
      <c r="I14454" s="1">
        <v>43833.708333333336</v>
      </c>
      <c r="J14454" s="2">
        <f t="shared" si="675"/>
        <v>1</v>
      </c>
      <c r="K14454" s="2" t="str">
        <f>IFERROR(VLOOKUP(A14454,Aux!A:B,2,0),"Outros")</f>
        <v>Hospitais</v>
      </c>
      <c r="L14454" s="2">
        <f t="shared" si="676"/>
        <v>2019</v>
      </c>
      <c r="M14454">
        <f t="shared" si="677"/>
        <v>51</v>
      </c>
    </row>
    <row r="14455" spans="1:13" x14ac:dyDescent="0.35">
      <c r="A14455" t="s">
        <v>12</v>
      </c>
      <c r="B14455">
        <v>508481287</v>
      </c>
      <c r="C14455">
        <v>181565</v>
      </c>
      <c r="D14455" t="s">
        <v>11282</v>
      </c>
      <c r="E14455" s="1">
        <v>43820.401898148149</v>
      </c>
      <c r="F14455">
        <v>1</v>
      </c>
      <c r="G14455" t="s">
        <v>14</v>
      </c>
      <c r="H14455">
        <v>5</v>
      </c>
      <c r="I14455" s="1">
        <v>43833.708333333336</v>
      </c>
      <c r="J14455" s="2">
        <f t="shared" si="675"/>
        <v>1</v>
      </c>
      <c r="K14455" s="2" t="str">
        <f>IFERROR(VLOOKUP(A14455,Aux!A:B,2,0),"Outros")</f>
        <v>Hospitais</v>
      </c>
      <c r="L14455" s="2">
        <f t="shared" si="676"/>
        <v>2019</v>
      </c>
      <c r="M14455">
        <f t="shared" si="677"/>
        <v>51</v>
      </c>
    </row>
    <row r="14456" spans="1:13" x14ac:dyDescent="0.35">
      <c r="A14456" t="s">
        <v>12</v>
      </c>
      <c r="B14456">
        <v>508481287</v>
      </c>
      <c r="C14456">
        <v>181570</v>
      </c>
      <c r="D14456" t="s">
        <v>11283</v>
      </c>
      <c r="E14456" s="1">
        <v>43820.414953703701</v>
      </c>
      <c r="F14456">
        <v>13</v>
      </c>
      <c r="G14456" t="s">
        <v>14</v>
      </c>
      <c r="H14456">
        <v>360</v>
      </c>
      <c r="I14456" s="1">
        <v>43829.666666666664</v>
      </c>
      <c r="J14456" s="2">
        <f t="shared" si="675"/>
        <v>1</v>
      </c>
      <c r="K14456" s="2" t="str">
        <f>IFERROR(VLOOKUP(A14456,Aux!A:B,2,0),"Outros")</f>
        <v>Hospitais</v>
      </c>
      <c r="L14456" s="2">
        <f t="shared" si="676"/>
        <v>2019</v>
      </c>
      <c r="M14456">
        <f t="shared" si="677"/>
        <v>51</v>
      </c>
    </row>
    <row r="14457" spans="1:13" x14ac:dyDescent="0.35">
      <c r="A14457" t="s">
        <v>48</v>
      </c>
      <c r="B14457">
        <v>503035416</v>
      </c>
      <c r="C14457">
        <v>181574</v>
      </c>
      <c r="D14457" t="s">
        <v>11530</v>
      </c>
      <c r="E14457" s="1">
        <v>43820.423333333332</v>
      </c>
      <c r="F14457">
        <v>1</v>
      </c>
      <c r="G14457" t="s">
        <v>33</v>
      </c>
      <c r="H14457">
        <v>340</v>
      </c>
      <c r="I14457" s="1">
        <v>43833.708333333336</v>
      </c>
      <c r="J14457" s="2">
        <f t="shared" si="675"/>
        <v>1</v>
      </c>
      <c r="K14457" s="2" t="str">
        <f>IFERROR(VLOOKUP(A14457,Aux!A:B,2,0),"Outros")</f>
        <v>Hospitais</v>
      </c>
      <c r="L14457" s="2">
        <f t="shared" si="676"/>
        <v>2019</v>
      </c>
      <c r="M14457">
        <f t="shared" si="677"/>
        <v>51</v>
      </c>
    </row>
    <row r="14458" spans="1:13" x14ac:dyDescent="0.35">
      <c r="A14458" t="s">
        <v>12</v>
      </c>
      <c r="B14458">
        <v>508481287</v>
      </c>
      <c r="C14458">
        <v>181577</v>
      </c>
      <c r="D14458" t="s">
        <v>11284</v>
      </c>
      <c r="E14458" s="1">
        <v>43820.456921296296</v>
      </c>
      <c r="F14458">
        <v>1</v>
      </c>
      <c r="G14458" t="s">
        <v>14</v>
      </c>
      <c r="H14458">
        <v>220</v>
      </c>
      <c r="I14458" s="1">
        <v>43833.708333333336</v>
      </c>
      <c r="J14458" s="2">
        <f t="shared" si="675"/>
        <v>1</v>
      </c>
      <c r="K14458" s="2" t="str">
        <f>IFERROR(VLOOKUP(A14458,Aux!A:B,2,0),"Outros")</f>
        <v>Hospitais</v>
      </c>
      <c r="L14458" s="2">
        <f t="shared" si="676"/>
        <v>2019</v>
      </c>
      <c r="M14458">
        <f t="shared" si="677"/>
        <v>51</v>
      </c>
    </row>
    <row r="14459" spans="1:13" x14ac:dyDescent="0.35">
      <c r="A14459" t="s">
        <v>12</v>
      </c>
      <c r="B14459">
        <v>508481287</v>
      </c>
      <c r="C14459">
        <v>181580</v>
      </c>
      <c r="D14459" t="s">
        <v>11285</v>
      </c>
      <c r="E14459" s="1">
        <v>43820.489907407406</v>
      </c>
      <c r="F14459">
        <v>1</v>
      </c>
      <c r="G14459" t="s">
        <v>14</v>
      </c>
      <c r="H14459">
        <v>360</v>
      </c>
      <c r="I14459" s="1">
        <v>43833.708333333336</v>
      </c>
      <c r="J14459" s="2">
        <f t="shared" si="675"/>
        <v>1</v>
      </c>
      <c r="K14459" s="2" t="str">
        <f>IFERROR(VLOOKUP(A14459,Aux!A:B,2,0),"Outros")</f>
        <v>Hospitais</v>
      </c>
      <c r="L14459" s="2">
        <f t="shared" si="676"/>
        <v>2019</v>
      </c>
      <c r="M14459">
        <f t="shared" si="677"/>
        <v>51</v>
      </c>
    </row>
    <row r="14460" spans="1:13" x14ac:dyDescent="0.35">
      <c r="A14460" t="s">
        <v>12</v>
      </c>
      <c r="B14460">
        <v>508481287</v>
      </c>
      <c r="C14460">
        <v>181587</v>
      </c>
      <c r="D14460" t="s">
        <v>11462</v>
      </c>
      <c r="E14460" s="1">
        <v>43820.527407407404</v>
      </c>
      <c r="F14460">
        <v>1</v>
      </c>
      <c r="G14460" t="s">
        <v>14</v>
      </c>
      <c r="H14460">
        <v>360</v>
      </c>
      <c r="I14460" s="1">
        <v>43833.708333333336</v>
      </c>
      <c r="J14460" s="2">
        <f t="shared" si="675"/>
        <v>1</v>
      </c>
      <c r="K14460" s="2" t="str">
        <f>IFERROR(VLOOKUP(A14460,Aux!A:B,2,0),"Outros")</f>
        <v>Hospitais</v>
      </c>
      <c r="L14460" s="2">
        <f t="shared" si="676"/>
        <v>2019</v>
      </c>
      <c r="M14460">
        <f t="shared" si="677"/>
        <v>51</v>
      </c>
    </row>
    <row r="14461" spans="1:13" x14ac:dyDescent="0.35">
      <c r="A14461" t="s">
        <v>48</v>
      </c>
      <c r="B14461">
        <v>503035416</v>
      </c>
      <c r="C14461">
        <v>181590</v>
      </c>
      <c r="D14461" t="s">
        <v>11463</v>
      </c>
      <c r="E14461" s="1">
        <v>43820.539687500001</v>
      </c>
      <c r="F14461">
        <v>1</v>
      </c>
      <c r="G14461" t="s">
        <v>33</v>
      </c>
      <c r="H14461">
        <v>220</v>
      </c>
      <c r="I14461" s="1">
        <v>43826.708333333336</v>
      </c>
      <c r="J14461" s="2">
        <f t="shared" si="675"/>
        <v>1</v>
      </c>
      <c r="K14461" s="2" t="str">
        <f>IFERROR(VLOOKUP(A14461,Aux!A:B,2,0),"Outros")</f>
        <v>Hospitais</v>
      </c>
      <c r="L14461" s="2">
        <f t="shared" si="676"/>
        <v>2019</v>
      </c>
      <c r="M14461">
        <f t="shared" si="677"/>
        <v>51</v>
      </c>
    </row>
    <row r="14462" spans="1:13" x14ac:dyDescent="0.35">
      <c r="A14462" t="s">
        <v>12</v>
      </c>
      <c r="B14462">
        <v>508481287</v>
      </c>
      <c r="C14462">
        <v>181591</v>
      </c>
      <c r="D14462" t="s">
        <v>11464</v>
      </c>
      <c r="E14462" s="1">
        <v>43822.361168981479</v>
      </c>
      <c r="F14462">
        <v>1</v>
      </c>
      <c r="G14462" t="s">
        <v>14</v>
      </c>
      <c r="H14462">
        <v>360</v>
      </c>
      <c r="I14462" s="1">
        <v>43833.708333333336</v>
      </c>
      <c r="J14462" s="2">
        <f t="shared" si="675"/>
        <v>1</v>
      </c>
      <c r="K14462" s="2" t="str">
        <f>IFERROR(VLOOKUP(A14462,Aux!A:B,2,0),"Outros")</f>
        <v>Hospitais</v>
      </c>
      <c r="L14462" s="2">
        <f t="shared" si="676"/>
        <v>2019</v>
      </c>
      <c r="M14462">
        <f t="shared" si="677"/>
        <v>52</v>
      </c>
    </row>
    <row r="14463" spans="1:13" x14ac:dyDescent="0.35">
      <c r="A14463" t="s">
        <v>57</v>
      </c>
      <c r="B14463">
        <v>501294104</v>
      </c>
      <c r="C14463">
        <v>181592</v>
      </c>
      <c r="D14463" t="s">
        <v>11465</v>
      </c>
      <c r="E14463" s="1">
        <v>43822.387592592589</v>
      </c>
      <c r="F14463">
        <v>3</v>
      </c>
      <c r="G14463" t="s">
        <v>103</v>
      </c>
      <c r="H14463">
        <v>300</v>
      </c>
      <c r="I14463" s="1">
        <v>43852.999305555553</v>
      </c>
      <c r="J14463" s="2">
        <f t="shared" si="675"/>
        <v>1</v>
      </c>
      <c r="K14463" s="2" t="str">
        <f>IFERROR(VLOOKUP(A14463,Aux!A:B,2,0),"Outros")</f>
        <v>Municípios</v>
      </c>
      <c r="L14463" s="2">
        <f t="shared" si="676"/>
        <v>2019</v>
      </c>
      <c r="M14463">
        <f t="shared" si="677"/>
        <v>52</v>
      </c>
    </row>
    <row r="14464" spans="1:13" x14ac:dyDescent="0.35">
      <c r="A14464" t="s">
        <v>4953</v>
      </c>
      <c r="B14464">
        <v>501834117</v>
      </c>
      <c r="C14464">
        <v>181593</v>
      </c>
      <c r="D14464" t="s">
        <v>11466</v>
      </c>
      <c r="E14464" s="1">
        <v>43822.400462962964</v>
      </c>
      <c r="F14464">
        <v>3</v>
      </c>
      <c r="G14464" t="s">
        <v>11467</v>
      </c>
      <c r="H14464">
        <v>360</v>
      </c>
      <c r="I14464" s="1">
        <v>43859.999305555553</v>
      </c>
      <c r="J14464" s="2">
        <f t="shared" si="675"/>
        <v>1</v>
      </c>
      <c r="K14464" s="2" t="str">
        <f>IFERROR(VLOOKUP(A14464,Aux!A:B,2,0),"Outros")</f>
        <v>Municípios</v>
      </c>
      <c r="L14464" s="2">
        <f t="shared" si="676"/>
        <v>2019</v>
      </c>
      <c r="M14464">
        <f t="shared" si="677"/>
        <v>52</v>
      </c>
    </row>
    <row r="14465" spans="1:13" x14ac:dyDescent="0.35">
      <c r="A14465" t="s">
        <v>336</v>
      </c>
      <c r="B14465">
        <v>505170876</v>
      </c>
      <c r="C14465">
        <v>181595</v>
      </c>
      <c r="D14465" t="s">
        <v>11468</v>
      </c>
      <c r="E14465" s="1">
        <v>43822.414583333331</v>
      </c>
      <c r="F14465">
        <v>3</v>
      </c>
      <c r="G14465" t="s">
        <v>831</v>
      </c>
      <c r="H14465">
        <v>360</v>
      </c>
      <c r="I14465" s="1">
        <v>43861.708333333336</v>
      </c>
      <c r="J14465" s="2">
        <f t="shared" si="675"/>
        <v>1</v>
      </c>
      <c r="K14465" s="2" t="str">
        <f>IFERROR(VLOOKUP(A14465,Aux!A:B,2,0),"Outros")</f>
        <v>Municípios</v>
      </c>
      <c r="L14465" s="2">
        <f t="shared" si="676"/>
        <v>2019</v>
      </c>
      <c r="M14465">
        <f t="shared" si="677"/>
        <v>52</v>
      </c>
    </row>
    <row r="14466" spans="1:13" x14ac:dyDescent="0.35">
      <c r="A14466" t="s">
        <v>157</v>
      </c>
      <c r="B14466">
        <v>500122237</v>
      </c>
      <c r="C14466">
        <v>181596</v>
      </c>
      <c r="D14466" t="s">
        <v>11469</v>
      </c>
      <c r="E14466" s="1">
        <v>43822.41511574074</v>
      </c>
      <c r="F14466">
        <v>13</v>
      </c>
      <c r="G14466" t="s">
        <v>33</v>
      </c>
      <c r="H14466">
        <v>300</v>
      </c>
      <c r="I14466" s="1">
        <v>43836.999305555553</v>
      </c>
      <c r="J14466" s="2">
        <f t="shared" ref="J14466:J14529" si="678">IF(C14466=C14465,"",1)</f>
        <v>1</v>
      </c>
      <c r="K14466" s="2" t="str">
        <f>IFERROR(VLOOKUP(A14466,Aux!A:B,2,0),"Outros")</f>
        <v>Outros</v>
      </c>
      <c r="L14466" s="2">
        <f t="shared" ref="L14466:L14529" si="679">YEAR(E14466)</f>
        <v>2019</v>
      </c>
      <c r="M14466">
        <f t="shared" ref="M14466:M14529" si="680">WEEKNUM(E14466)</f>
        <v>52</v>
      </c>
    </row>
    <row r="14467" spans="1:13" x14ac:dyDescent="0.35">
      <c r="A14467" t="s">
        <v>471</v>
      </c>
      <c r="B14467">
        <v>512012032</v>
      </c>
      <c r="C14467">
        <v>181597</v>
      </c>
      <c r="D14467" t="s">
        <v>11471</v>
      </c>
      <c r="E14467" s="1">
        <v>43822.428842592592</v>
      </c>
      <c r="F14467">
        <v>3</v>
      </c>
      <c r="G14467" t="s">
        <v>473</v>
      </c>
      <c r="H14467">
        <v>300</v>
      </c>
      <c r="I14467" s="1">
        <v>43849.75</v>
      </c>
      <c r="J14467" s="2">
        <f t="shared" si="678"/>
        <v>1</v>
      </c>
      <c r="K14467" s="2" t="str">
        <f>IFERROR(VLOOKUP(A14467,Aux!A:B,2,0),"Outros")</f>
        <v>Outros</v>
      </c>
      <c r="L14467" s="2">
        <f t="shared" si="679"/>
        <v>2019</v>
      </c>
      <c r="M14467">
        <f t="shared" si="680"/>
        <v>52</v>
      </c>
    </row>
    <row r="14468" spans="1:13" x14ac:dyDescent="0.35">
      <c r="A14468" t="s">
        <v>336</v>
      </c>
      <c r="B14468">
        <v>505170876</v>
      </c>
      <c r="C14468">
        <v>181598</v>
      </c>
      <c r="D14468" t="s">
        <v>11470</v>
      </c>
      <c r="E14468" s="1">
        <v>43822.431458333333</v>
      </c>
      <c r="F14468">
        <v>1</v>
      </c>
      <c r="G14468" t="s">
        <v>345</v>
      </c>
      <c r="H14468">
        <v>5</v>
      </c>
      <c r="I14468" s="1">
        <v>43838.708333333336</v>
      </c>
      <c r="J14468" s="2">
        <f t="shared" si="678"/>
        <v>1</v>
      </c>
      <c r="K14468" s="2" t="str">
        <f>IFERROR(VLOOKUP(A14468,Aux!A:B,2,0),"Outros")</f>
        <v>Municípios</v>
      </c>
      <c r="L14468" s="2">
        <f t="shared" si="679"/>
        <v>2019</v>
      </c>
      <c r="M14468">
        <f t="shared" si="680"/>
        <v>52</v>
      </c>
    </row>
    <row r="14469" spans="1:13" x14ac:dyDescent="0.35">
      <c r="A14469" t="s">
        <v>37</v>
      </c>
      <c r="B14469">
        <v>506187543</v>
      </c>
      <c r="C14469">
        <v>181599</v>
      </c>
      <c r="D14469" t="s">
        <v>11472</v>
      </c>
      <c r="E14469" s="1">
        <v>43822.439814814818</v>
      </c>
      <c r="F14469">
        <v>1</v>
      </c>
      <c r="G14469" t="s">
        <v>80</v>
      </c>
      <c r="H14469">
        <v>340</v>
      </c>
      <c r="I14469" s="1">
        <v>43824.999305555553</v>
      </c>
      <c r="J14469" s="2">
        <f t="shared" si="678"/>
        <v>1</v>
      </c>
      <c r="K14469" s="2" t="str">
        <f>IFERROR(VLOOKUP(A14469,Aux!A:B,2,0),"Outros")</f>
        <v>Municípios</v>
      </c>
      <c r="L14469" s="2">
        <f t="shared" si="679"/>
        <v>2019</v>
      </c>
      <c r="M14469">
        <f t="shared" si="680"/>
        <v>52</v>
      </c>
    </row>
    <row r="14470" spans="1:13" x14ac:dyDescent="0.35">
      <c r="A14470" t="s">
        <v>157</v>
      </c>
      <c r="B14470">
        <v>500122237</v>
      </c>
      <c r="C14470">
        <v>181600</v>
      </c>
      <c r="D14470" t="s">
        <v>11799</v>
      </c>
      <c r="E14470" s="1">
        <v>43822.445162037038</v>
      </c>
      <c r="F14470">
        <v>3</v>
      </c>
      <c r="G14470" t="s">
        <v>33</v>
      </c>
      <c r="H14470">
        <v>340</v>
      </c>
      <c r="I14470" s="1">
        <v>43839.999305555553</v>
      </c>
      <c r="J14470" s="2">
        <f t="shared" si="678"/>
        <v>1</v>
      </c>
      <c r="K14470" s="2" t="str">
        <f>IFERROR(VLOOKUP(A14470,Aux!A:B,2,0),"Outros")</f>
        <v>Outros</v>
      </c>
      <c r="L14470" s="2">
        <f t="shared" si="679"/>
        <v>2019</v>
      </c>
      <c r="M14470">
        <f t="shared" si="680"/>
        <v>52</v>
      </c>
    </row>
    <row r="14471" spans="1:13" x14ac:dyDescent="0.35">
      <c r="A14471" t="s">
        <v>6649</v>
      </c>
      <c r="B14471">
        <v>507261682</v>
      </c>
      <c r="C14471">
        <v>181601</v>
      </c>
      <c r="E14471" s="1">
        <v>43822.465520833335</v>
      </c>
      <c r="F14471">
        <v>4</v>
      </c>
      <c r="G14471" t="s">
        <v>33</v>
      </c>
      <c r="H14471">
        <v>1</v>
      </c>
      <c r="J14471" s="2">
        <f t="shared" si="678"/>
        <v>1</v>
      </c>
      <c r="K14471" s="2" t="str">
        <f>IFERROR(VLOOKUP(A14471,Aux!A:B,2,0),"Outros")</f>
        <v>Outros</v>
      </c>
      <c r="L14471" s="2">
        <f t="shared" si="679"/>
        <v>2019</v>
      </c>
      <c r="M14471">
        <f t="shared" si="680"/>
        <v>52</v>
      </c>
    </row>
    <row r="14472" spans="1:13" x14ac:dyDescent="0.35">
      <c r="A14472" t="s">
        <v>6649</v>
      </c>
      <c r="B14472">
        <v>507261682</v>
      </c>
      <c r="C14472">
        <v>181602</v>
      </c>
      <c r="E14472" s="1">
        <v>43822.471770833334</v>
      </c>
      <c r="F14472">
        <v>4</v>
      </c>
      <c r="H14472">
        <v>1</v>
      </c>
      <c r="J14472" s="2">
        <f t="shared" si="678"/>
        <v>1</v>
      </c>
      <c r="K14472" s="2" t="str">
        <f>IFERROR(VLOOKUP(A14472,Aux!A:B,2,0),"Outros")</f>
        <v>Outros</v>
      </c>
      <c r="L14472" s="2">
        <f t="shared" si="679"/>
        <v>2019</v>
      </c>
      <c r="M14472">
        <f t="shared" si="680"/>
        <v>52</v>
      </c>
    </row>
    <row r="14473" spans="1:13" x14ac:dyDescent="0.35">
      <c r="A14473" t="s">
        <v>57</v>
      </c>
      <c r="B14473">
        <v>501294104</v>
      </c>
      <c r="C14473">
        <v>181603</v>
      </c>
      <c r="D14473" t="s">
        <v>11964</v>
      </c>
      <c r="E14473" s="1">
        <v>43822.478032407409</v>
      </c>
      <c r="F14473">
        <v>1</v>
      </c>
      <c r="G14473" t="s">
        <v>103</v>
      </c>
      <c r="H14473">
        <v>360</v>
      </c>
      <c r="I14473" s="1">
        <v>43837.999305555553</v>
      </c>
      <c r="J14473" s="2">
        <f t="shared" si="678"/>
        <v>1</v>
      </c>
      <c r="K14473" s="2" t="str">
        <f>IFERROR(VLOOKUP(A14473,Aux!A:B,2,0),"Outros")</f>
        <v>Municípios</v>
      </c>
      <c r="L14473" s="2">
        <f t="shared" si="679"/>
        <v>2019</v>
      </c>
      <c r="M14473">
        <f t="shared" si="680"/>
        <v>52</v>
      </c>
    </row>
    <row r="14474" spans="1:13" x14ac:dyDescent="0.35">
      <c r="A14474" t="s">
        <v>4229</v>
      </c>
      <c r="B14474">
        <v>600075818</v>
      </c>
      <c r="C14474">
        <v>181604</v>
      </c>
      <c r="D14474" t="s">
        <v>11756</v>
      </c>
      <c r="E14474" s="1">
        <v>43822.492245370369</v>
      </c>
      <c r="F14474">
        <v>13</v>
      </c>
      <c r="G14474" t="s">
        <v>4231</v>
      </c>
      <c r="H14474">
        <v>400</v>
      </c>
      <c r="I14474" s="1">
        <v>25569.75</v>
      </c>
      <c r="J14474" s="2">
        <f t="shared" si="678"/>
        <v>1</v>
      </c>
      <c r="K14474" s="2" t="str">
        <f>IFERROR(VLOOKUP(A14474,Aux!A:B,2,0),"Outros")</f>
        <v>Outros</v>
      </c>
      <c r="L14474" s="2">
        <f t="shared" si="679"/>
        <v>2019</v>
      </c>
      <c r="M14474">
        <f t="shared" si="680"/>
        <v>52</v>
      </c>
    </row>
    <row r="14475" spans="1:13" x14ac:dyDescent="0.35">
      <c r="A14475" t="s">
        <v>71</v>
      </c>
      <c r="B14475">
        <v>500051054</v>
      </c>
      <c r="C14475">
        <v>181605</v>
      </c>
      <c r="D14475" t="s">
        <v>11757</v>
      </c>
      <c r="E14475" s="1">
        <v>43822.494456018518</v>
      </c>
      <c r="F14475">
        <v>1</v>
      </c>
      <c r="G14475" t="s">
        <v>33</v>
      </c>
      <c r="H14475">
        <v>340</v>
      </c>
      <c r="I14475" s="1">
        <v>43830.791666666664</v>
      </c>
      <c r="J14475" s="2">
        <f t="shared" si="678"/>
        <v>1</v>
      </c>
      <c r="K14475" s="2" t="str">
        <f>IFERROR(VLOOKUP(A14475,Aux!A:B,2,0),"Outros")</f>
        <v>Municípios</v>
      </c>
      <c r="L14475" s="2">
        <f t="shared" si="679"/>
        <v>2019</v>
      </c>
      <c r="M14475">
        <f t="shared" si="680"/>
        <v>52</v>
      </c>
    </row>
    <row r="14476" spans="1:13" x14ac:dyDescent="0.35">
      <c r="A14476" t="s">
        <v>34</v>
      </c>
      <c r="B14476">
        <v>506901173</v>
      </c>
      <c r="C14476">
        <v>181606</v>
      </c>
      <c r="D14476" t="s">
        <v>11918</v>
      </c>
      <c r="E14476" s="1">
        <v>43822.504317129627</v>
      </c>
      <c r="F14476">
        <v>13</v>
      </c>
      <c r="G14476" t="s">
        <v>33</v>
      </c>
      <c r="H14476">
        <v>340</v>
      </c>
      <c r="I14476" s="1">
        <v>43828.75</v>
      </c>
      <c r="J14476" s="2">
        <f t="shared" si="678"/>
        <v>1</v>
      </c>
      <c r="K14476" s="2" t="str">
        <f>IFERROR(VLOOKUP(A14476,Aux!A:B,2,0),"Outros")</f>
        <v>Municípios</v>
      </c>
      <c r="L14476" s="2">
        <f t="shared" si="679"/>
        <v>2019</v>
      </c>
      <c r="M14476">
        <f t="shared" si="680"/>
        <v>52</v>
      </c>
    </row>
    <row r="14477" spans="1:13" x14ac:dyDescent="0.35">
      <c r="A14477" t="s">
        <v>512</v>
      </c>
      <c r="B14477">
        <v>506821480</v>
      </c>
      <c r="C14477">
        <v>181612</v>
      </c>
      <c r="E14477" s="1">
        <v>43822.574780092589</v>
      </c>
      <c r="F14477">
        <v>1</v>
      </c>
      <c r="G14477" t="s">
        <v>33</v>
      </c>
      <c r="H14477">
        <v>400</v>
      </c>
      <c r="J14477" s="2">
        <f t="shared" si="678"/>
        <v>1</v>
      </c>
      <c r="K14477" s="2" t="str">
        <f>IFERROR(VLOOKUP(A14477,Aux!A:B,2,0),"Outros")</f>
        <v>Municípios</v>
      </c>
      <c r="L14477" s="2">
        <f t="shared" si="679"/>
        <v>2019</v>
      </c>
      <c r="M14477">
        <f t="shared" si="680"/>
        <v>52</v>
      </c>
    </row>
    <row r="14478" spans="1:13" x14ac:dyDescent="0.35">
      <c r="A14478" t="s">
        <v>157</v>
      </c>
      <c r="B14478">
        <v>500122237</v>
      </c>
      <c r="C14478">
        <v>181614</v>
      </c>
      <c r="D14478" t="s">
        <v>11758</v>
      </c>
      <c r="E14478" s="1">
        <v>43822.597708333335</v>
      </c>
      <c r="F14478">
        <v>3</v>
      </c>
      <c r="G14478" t="s">
        <v>33</v>
      </c>
      <c r="H14478">
        <v>300</v>
      </c>
      <c r="I14478" s="1">
        <v>43836.999305555553</v>
      </c>
      <c r="J14478" s="2">
        <f t="shared" si="678"/>
        <v>1</v>
      </c>
      <c r="K14478" s="2" t="str">
        <f>IFERROR(VLOOKUP(A14478,Aux!A:B,2,0),"Outros")</f>
        <v>Outros</v>
      </c>
      <c r="L14478" s="2">
        <f t="shared" si="679"/>
        <v>2019</v>
      </c>
      <c r="M14478">
        <f t="shared" si="680"/>
        <v>52</v>
      </c>
    </row>
    <row r="14479" spans="1:13" x14ac:dyDescent="0.35">
      <c r="A14479" t="s">
        <v>942</v>
      </c>
      <c r="B14479">
        <v>510089224</v>
      </c>
      <c r="C14479">
        <v>181616</v>
      </c>
      <c r="D14479" t="s">
        <v>11839</v>
      </c>
      <c r="E14479" s="1">
        <v>43822.602175925924</v>
      </c>
      <c r="F14479">
        <v>3</v>
      </c>
      <c r="G14479" t="s">
        <v>33</v>
      </c>
      <c r="H14479">
        <v>360</v>
      </c>
      <c r="I14479" s="1">
        <v>43856.999305555553</v>
      </c>
      <c r="J14479" s="2">
        <f t="shared" si="678"/>
        <v>1</v>
      </c>
      <c r="K14479" s="2" t="str">
        <f>IFERROR(VLOOKUP(A14479,Aux!A:B,2,0),"Outros")</f>
        <v>Outros</v>
      </c>
      <c r="L14479" s="2">
        <f t="shared" si="679"/>
        <v>2019</v>
      </c>
      <c r="M14479">
        <f t="shared" si="680"/>
        <v>52</v>
      </c>
    </row>
    <row r="14480" spans="1:13" x14ac:dyDescent="0.35">
      <c r="A14480" t="s">
        <v>63</v>
      </c>
      <c r="B14480">
        <v>502098139</v>
      </c>
      <c r="C14480">
        <v>181617</v>
      </c>
      <c r="D14480" t="s">
        <v>12052</v>
      </c>
      <c r="E14480" s="1">
        <v>43822.612881944442</v>
      </c>
      <c r="F14480">
        <v>3</v>
      </c>
      <c r="G14480" t="s">
        <v>75</v>
      </c>
      <c r="H14480">
        <v>340</v>
      </c>
      <c r="I14480" s="1">
        <v>43853.75</v>
      </c>
      <c r="J14480" s="2">
        <f t="shared" si="678"/>
        <v>1</v>
      </c>
      <c r="K14480" s="2" t="str">
        <f>IFERROR(VLOOKUP(A14480,Aux!A:B,2,0),"Outros")</f>
        <v>Municípios</v>
      </c>
      <c r="L14480" s="2">
        <f t="shared" si="679"/>
        <v>2019</v>
      </c>
      <c r="M14480">
        <f t="shared" si="680"/>
        <v>52</v>
      </c>
    </row>
    <row r="14481" spans="1:13" x14ac:dyDescent="0.35">
      <c r="A14481" t="s">
        <v>465</v>
      </c>
      <c r="B14481">
        <v>600084779</v>
      </c>
      <c r="C14481">
        <v>181618</v>
      </c>
      <c r="D14481" t="s">
        <v>11840</v>
      </c>
      <c r="E14481" s="1">
        <v>43822.634872685187</v>
      </c>
      <c r="F14481">
        <v>13</v>
      </c>
      <c r="G14481" t="s">
        <v>622</v>
      </c>
      <c r="H14481">
        <v>300</v>
      </c>
      <c r="I14481" s="1">
        <v>43825.708333333336</v>
      </c>
      <c r="J14481" s="2">
        <f t="shared" si="678"/>
        <v>1</v>
      </c>
      <c r="K14481" s="2" t="str">
        <f>IFERROR(VLOOKUP(A14481,Aux!A:B,2,0),"Outros")</f>
        <v>Outros</v>
      </c>
      <c r="L14481" s="2">
        <f t="shared" si="679"/>
        <v>2019</v>
      </c>
      <c r="M14481">
        <f t="shared" si="680"/>
        <v>52</v>
      </c>
    </row>
    <row r="14482" spans="1:13" x14ac:dyDescent="0.35">
      <c r="A14482" t="s">
        <v>9678</v>
      </c>
      <c r="B14482">
        <v>501072080</v>
      </c>
      <c r="C14482">
        <v>181619</v>
      </c>
      <c r="D14482" t="s">
        <v>10196</v>
      </c>
      <c r="E14482" s="1">
        <v>43822.655092592591</v>
      </c>
      <c r="F14482">
        <v>13</v>
      </c>
      <c r="G14482" t="s">
        <v>110</v>
      </c>
      <c r="H14482">
        <v>340</v>
      </c>
      <c r="I14482" s="1">
        <v>43837.708333333336</v>
      </c>
      <c r="J14482" s="2">
        <f t="shared" si="678"/>
        <v>1</v>
      </c>
      <c r="K14482" s="2" t="str">
        <f>IFERROR(VLOOKUP(A14482,Aux!A:B,2,0),"Outros")</f>
        <v>Outros</v>
      </c>
      <c r="L14482" s="2">
        <f t="shared" si="679"/>
        <v>2019</v>
      </c>
      <c r="M14482">
        <f t="shared" si="680"/>
        <v>52</v>
      </c>
    </row>
    <row r="14483" spans="1:13" x14ac:dyDescent="0.35">
      <c r="A14483" t="s">
        <v>185</v>
      </c>
      <c r="B14483">
        <v>506556590</v>
      </c>
      <c r="C14483">
        <v>181620</v>
      </c>
      <c r="D14483" t="s">
        <v>12170</v>
      </c>
      <c r="E14483" s="1">
        <v>43822.67087962963</v>
      </c>
      <c r="F14483">
        <v>13</v>
      </c>
      <c r="G14483" t="s">
        <v>187</v>
      </c>
      <c r="H14483">
        <v>340</v>
      </c>
      <c r="I14483" s="1">
        <v>43845.999305555553</v>
      </c>
      <c r="J14483" s="2">
        <f t="shared" si="678"/>
        <v>1</v>
      </c>
      <c r="K14483" s="2" t="str">
        <f>IFERROR(VLOOKUP(A14483,Aux!A:B,2,0),"Outros")</f>
        <v>Municípios</v>
      </c>
      <c r="L14483" s="2">
        <f t="shared" si="679"/>
        <v>2019</v>
      </c>
      <c r="M14483">
        <f t="shared" si="680"/>
        <v>52</v>
      </c>
    </row>
    <row r="14484" spans="1:13" x14ac:dyDescent="0.35">
      <c r="A14484" t="s">
        <v>133</v>
      </c>
      <c r="B14484">
        <v>503539473</v>
      </c>
      <c r="C14484">
        <v>181621</v>
      </c>
      <c r="D14484" t="s">
        <v>11841</v>
      </c>
      <c r="E14484" s="1">
        <v>43822.671967592592</v>
      </c>
      <c r="F14484">
        <v>1</v>
      </c>
      <c r="G14484" t="s">
        <v>194</v>
      </c>
      <c r="H14484">
        <v>360</v>
      </c>
      <c r="I14484" s="1">
        <v>43828.999305555553</v>
      </c>
      <c r="J14484" s="2">
        <f t="shared" si="678"/>
        <v>1</v>
      </c>
      <c r="K14484" s="2" t="str">
        <f>IFERROR(VLOOKUP(A14484,Aux!A:B,2,0),"Outros")</f>
        <v>Municípios</v>
      </c>
      <c r="L14484" s="2">
        <f t="shared" si="679"/>
        <v>2019</v>
      </c>
      <c r="M14484">
        <f t="shared" si="680"/>
        <v>52</v>
      </c>
    </row>
    <row r="14485" spans="1:13" x14ac:dyDescent="0.35">
      <c r="A14485" t="s">
        <v>2686</v>
      </c>
      <c r="B14485">
        <v>503956546</v>
      </c>
      <c r="C14485">
        <v>181622</v>
      </c>
      <c r="D14485" t="s">
        <v>11842</v>
      </c>
      <c r="E14485" s="1">
        <v>43822.67596064815</v>
      </c>
      <c r="F14485">
        <v>13</v>
      </c>
      <c r="G14485" t="s">
        <v>2688</v>
      </c>
      <c r="H14485">
        <v>360</v>
      </c>
      <c r="I14485" s="1">
        <v>43835.999305555553</v>
      </c>
      <c r="J14485" s="2">
        <f t="shared" si="678"/>
        <v>1</v>
      </c>
      <c r="K14485" s="2" t="str">
        <f>IFERROR(VLOOKUP(A14485,Aux!A:B,2,0),"Outros")</f>
        <v>Municípios</v>
      </c>
      <c r="L14485" s="2">
        <f t="shared" si="679"/>
        <v>2019</v>
      </c>
      <c r="M14485">
        <f t="shared" si="680"/>
        <v>52</v>
      </c>
    </row>
    <row r="14486" spans="1:13" x14ac:dyDescent="0.35">
      <c r="A14486" t="s">
        <v>1256</v>
      </c>
      <c r="B14486">
        <v>506855368</v>
      </c>
      <c r="C14486">
        <v>181623</v>
      </c>
      <c r="D14486" t="s">
        <v>11843</v>
      </c>
      <c r="E14486" s="1">
        <v>43822.684513888889</v>
      </c>
      <c r="F14486">
        <v>13</v>
      </c>
      <c r="G14486" t="s">
        <v>3253</v>
      </c>
      <c r="H14486">
        <v>360</v>
      </c>
      <c r="I14486" s="1">
        <v>43827.958333333336</v>
      </c>
      <c r="J14486" s="2">
        <f t="shared" si="678"/>
        <v>1</v>
      </c>
      <c r="K14486" s="2" t="str">
        <f>IFERROR(VLOOKUP(A14486,Aux!A:B,2,0),"Outros")</f>
        <v>Municípios</v>
      </c>
      <c r="L14486" s="2">
        <f t="shared" si="679"/>
        <v>2019</v>
      </c>
      <c r="M14486">
        <f t="shared" si="680"/>
        <v>52</v>
      </c>
    </row>
    <row r="14487" spans="1:13" x14ac:dyDescent="0.35">
      <c r="A14487" t="s">
        <v>140</v>
      </c>
      <c r="B14487">
        <v>506614913</v>
      </c>
      <c r="C14487">
        <v>181624</v>
      </c>
      <c r="D14487" t="s">
        <v>11759</v>
      </c>
      <c r="E14487" s="1">
        <v>43822.726689814815</v>
      </c>
      <c r="F14487">
        <v>13</v>
      </c>
      <c r="G14487" t="s">
        <v>47</v>
      </c>
      <c r="H14487">
        <v>360</v>
      </c>
      <c r="I14487" s="1">
        <v>43828.999305555553</v>
      </c>
      <c r="J14487" s="2">
        <f t="shared" si="678"/>
        <v>1</v>
      </c>
      <c r="K14487" s="2" t="str">
        <f>IFERROR(VLOOKUP(A14487,Aux!A:B,2,0),"Outros")</f>
        <v>Municípios</v>
      </c>
      <c r="L14487" s="2">
        <f t="shared" si="679"/>
        <v>2019</v>
      </c>
      <c r="M14487">
        <f t="shared" si="680"/>
        <v>52</v>
      </c>
    </row>
    <row r="14488" spans="1:13" x14ac:dyDescent="0.35">
      <c r="A14488" t="s">
        <v>48</v>
      </c>
      <c r="B14488">
        <v>503035416</v>
      </c>
      <c r="C14488">
        <v>181625</v>
      </c>
      <c r="E14488" s="1">
        <v>43822.728298611109</v>
      </c>
      <c r="F14488">
        <v>1</v>
      </c>
      <c r="G14488" t="s">
        <v>33</v>
      </c>
      <c r="H14488">
        <v>400</v>
      </c>
      <c r="J14488" s="2">
        <f t="shared" si="678"/>
        <v>1</v>
      </c>
      <c r="K14488" s="2" t="str">
        <f>IFERROR(VLOOKUP(A14488,Aux!A:B,2,0),"Outros")</f>
        <v>Hospitais</v>
      </c>
      <c r="L14488" s="2">
        <f t="shared" si="679"/>
        <v>2019</v>
      </c>
      <c r="M14488">
        <f t="shared" si="680"/>
        <v>52</v>
      </c>
    </row>
    <row r="14489" spans="1:13" x14ac:dyDescent="0.35">
      <c r="A14489" t="s">
        <v>2686</v>
      </c>
      <c r="B14489">
        <v>503956546</v>
      </c>
      <c r="C14489">
        <v>181627</v>
      </c>
      <c r="E14489" s="1">
        <v>43825.360729166663</v>
      </c>
      <c r="F14489">
        <v>13</v>
      </c>
      <c r="H14489">
        <v>400</v>
      </c>
      <c r="J14489" s="2">
        <f t="shared" si="678"/>
        <v>1</v>
      </c>
      <c r="K14489" s="2" t="str">
        <f>IFERROR(VLOOKUP(A14489,Aux!A:B,2,0),"Outros")</f>
        <v>Municípios</v>
      </c>
      <c r="L14489" s="2">
        <f t="shared" si="679"/>
        <v>2019</v>
      </c>
      <c r="M14489">
        <f t="shared" si="680"/>
        <v>52</v>
      </c>
    </row>
    <row r="14490" spans="1:13" x14ac:dyDescent="0.35">
      <c r="A14490" t="s">
        <v>118</v>
      </c>
      <c r="B14490">
        <v>680015019</v>
      </c>
      <c r="C14490">
        <v>181628</v>
      </c>
      <c r="D14490" t="s">
        <v>11800</v>
      </c>
      <c r="E14490" s="1">
        <v>43825.367361111108</v>
      </c>
      <c r="F14490">
        <v>3</v>
      </c>
      <c r="G14490" t="s">
        <v>120</v>
      </c>
      <c r="H14490">
        <v>340</v>
      </c>
      <c r="I14490" s="1">
        <v>43863.999305555553</v>
      </c>
      <c r="J14490" s="2">
        <f t="shared" si="678"/>
        <v>1</v>
      </c>
      <c r="K14490" s="2" t="str">
        <f>IFERROR(VLOOKUP(A14490,Aux!A:B,2,0),"Outros")</f>
        <v>Águas e resíduos</v>
      </c>
      <c r="L14490" s="2">
        <f t="shared" si="679"/>
        <v>2019</v>
      </c>
      <c r="M14490">
        <f t="shared" si="680"/>
        <v>52</v>
      </c>
    </row>
    <row r="14491" spans="1:13" x14ac:dyDescent="0.35">
      <c r="A14491" t="s">
        <v>2686</v>
      </c>
      <c r="B14491">
        <v>503956546</v>
      </c>
      <c r="C14491">
        <v>181629</v>
      </c>
      <c r="D14491" t="s">
        <v>11801</v>
      </c>
      <c r="E14491" s="1">
        <v>43825.369976851849</v>
      </c>
      <c r="F14491">
        <v>13</v>
      </c>
      <c r="G14491" t="s">
        <v>2688</v>
      </c>
      <c r="H14491">
        <v>360</v>
      </c>
      <c r="I14491" s="1">
        <v>43835.999305555553</v>
      </c>
      <c r="J14491" s="2">
        <f t="shared" si="678"/>
        <v>1</v>
      </c>
      <c r="K14491" s="2" t="str">
        <f>IFERROR(VLOOKUP(A14491,Aux!A:B,2,0),"Outros")</f>
        <v>Municípios</v>
      </c>
      <c r="L14491" s="2">
        <f t="shared" si="679"/>
        <v>2019</v>
      </c>
      <c r="M14491">
        <f t="shared" si="680"/>
        <v>52</v>
      </c>
    </row>
    <row r="14492" spans="1:13" x14ac:dyDescent="0.35">
      <c r="A14492" t="s">
        <v>223</v>
      </c>
      <c r="B14492">
        <v>680018140</v>
      </c>
      <c r="C14492">
        <v>181630</v>
      </c>
      <c r="D14492" t="s">
        <v>12085</v>
      </c>
      <c r="E14492" s="1">
        <v>43825.382210648146</v>
      </c>
      <c r="F14492">
        <v>1</v>
      </c>
      <c r="G14492" t="s">
        <v>3637</v>
      </c>
      <c r="H14492">
        <v>360</v>
      </c>
      <c r="I14492" s="1">
        <v>43837.999305555553</v>
      </c>
      <c r="J14492" s="2">
        <f t="shared" si="678"/>
        <v>1</v>
      </c>
      <c r="K14492" s="2" t="str">
        <f>IFERROR(VLOOKUP(A14492,Aux!A:B,2,0),"Outros")</f>
        <v>Municípios</v>
      </c>
      <c r="L14492" s="2">
        <f t="shared" si="679"/>
        <v>2019</v>
      </c>
      <c r="M14492">
        <f t="shared" si="680"/>
        <v>52</v>
      </c>
    </row>
    <row r="14493" spans="1:13" x14ac:dyDescent="0.35">
      <c r="A14493" t="s">
        <v>118</v>
      </c>
      <c r="B14493">
        <v>680015019</v>
      </c>
      <c r="C14493">
        <v>181631</v>
      </c>
      <c r="D14493" t="s">
        <v>11760</v>
      </c>
      <c r="E14493" s="1">
        <v>43825.389849537038</v>
      </c>
      <c r="F14493">
        <v>3</v>
      </c>
      <c r="G14493" t="s">
        <v>561</v>
      </c>
      <c r="H14493">
        <v>360</v>
      </c>
      <c r="I14493" s="1">
        <v>43845.999305555553</v>
      </c>
      <c r="J14493" s="2">
        <f t="shared" si="678"/>
        <v>1</v>
      </c>
      <c r="K14493" s="2" t="str">
        <f>IFERROR(VLOOKUP(A14493,Aux!A:B,2,0),"Outros")</f>
        <v>Águas e resíduos</v>
      </c>
      <c r="L14493" s="2">
        <f t="shared" si="679"/>
        <v>2019</v>
      </c>
      <c r="M14493">
        <f t="shared" si="680"/>
        <v>52</v>
      </c>
    </row>
    <row r="14494" spans="1:13" x14ac:dyDescent="0.35">
      <c r="A14494" t="s">
        <v>48</v>
      </c>
      <c r="B14494">
        <v>503035416</v>
      </c>
      <c r="C14494">
        <v>181632</v>
      </c>
      <c r="D14494" t="s">
        <v>12086</v>
      </c>
      <c r="E14494" s="1">
        <v>43825.402754629627</v>
      </c>
      <c r="F14494">
        <v>1</v>
      </c>
      <c r="G14494" t="s">
        <v>33</v>
      </c>
      <c r="H14494">
        <v>400</v>
      </c>
      <c r="I14494" s="1">
        <v>25569.708333333332</v>
      </c>
      <c r="J14494" s="2">
        <f t="shared" si="678"/>
        <v>1</v>
      </c>
      <c r="K14494" s="2" t="str">
        <f>IFERROR(VLOOKUP(A14494,Aux!A:B,2,0),"Outros")</f>
        <v>Hospitais</v>
      </c>
      <c r="L14494" s="2">
        <f t="shared" si="679"/>
        <v>2019</v>
      </c>
      <c r="M14494">
        <f t="shared" si="680"/>
        <v>52</v>
      </c>
    </row>
    <row r="14495" spans="1:13" x14ac:dyDescent="0.35">
      <c r="A14495" t="s">
        <v>118</v>
      </c>
      <c r="B14495">
        <v>680015019</v>
      </c>
      <c r="C14495">
        <v>181633</v>
      </c>
      <c r="D14495" t="s">
        <v>12087</v>
      </c>
      <c r="E14495" s="1">
        <v>43825.410474537035</v>
      </c>
      <c r="F14495">
        <v>1</v>
      </c>
      <c r="G14495" t="s">
        <v>561</v>
      </c>
      <c r="H14495">
        <v>360</v>
      </c>
      <c r="I14495" s="1">
        <v>43829.666666666664</v>
      </c>
      <c r="J14495" s="2">
        <f t="shared" si="678"/>
        <v>1</v>
      </c>
      <c r="K14495" s="2" t="str">
        <f>IFERROR(VLOOKUP(A14495,Aux!A:B,2,0),"Outros")</f>
        <v>Águas e resíduos</v>
      </c>
      <c r="L14495" s="2">
        <f t="shared" si="679"/>
        <v>2019</v>
      </c>
      <c r="M14495">
        <f t="shared" si="680"/>
        <v>52</v>
      </c>
    </row>
    <row r="14496" spans="1:13" x14ac:dyDescent="0.35">
      <c r="A14496" t="s">
        <v>12</v>
      </c>
      <c r="B14496">
        <v>508481287</v>
      </c>
      <c r="C14496">
        <v>181634</v>
      </c>
      <c r="D14496" t="s">
        <v>11802</v>
      </c>
      <c r="E14496" s="1">
        <v>43825.429606481484</v>
      </c>
      <c r="F14496">
        <v>3</v>
      </c>
      <c r="G14496" t="s">
        <v>14</v>
      </c>
      <c r="H14496">
        <v>5</v>
      </c>
      <c r="I14496" s="1">
        <v>43857.708333333336</v>
      </c>
      <c r="J14496" s="2">
        <f t="shared" si="678"/>
        <v>1</v>
      </c>
      <c r="K14496" s="2" t="str">
        <f>IFERROR(VLOOKUP(A14496,Aux!A:B,2,0),"Outros")</f>
        <v>Hospitais</v>
      </c>
      <c r="L14496" s="2">
        <f t="shared" si="679"/>
        <v>2019</v>
      </c>
      <c r="M14496">
        <f t="shared" si="680"/>
        <v>52</v>
      </c>
    </row>
    <row r="14497" spans="1:13" x14ac:dyDescent="0.35">
      <c r="A14497" t="s">
        <v>118</v>
      </c>
      <c r="B14497">
        <v>680015019</v>
      </c>
      <c r="C14497">
        <v>181635</v>
      </c>
      <c r="D14497" t="s">
        <v>11803</v>
      </c>
      <c r="E14497" s="1">
        <v>43825.4375</v>
      </c>
      <c r="F14497">
        <v>1</v>
      </c>
      <c r="G14497" t="s">
        <v>561</v>
      </c>
      <c r="H14497">
        <v>340</v>
      </c>
      <c r="I14497" s="1">
        <v>43829.666666666664</v>
      </c>
      <c r="J14497" s="2">
        <f t="shared" si="678"/>
        <v>1</v>
      </c>
      <c r="K14497" s="2" t="str">
        <f>IFERROR(VLOOKUP(A14497,Aux!A:B,2,0),"Outros")</f>
        <v>Águas e resíduos</v>
      </c>
      <c r="L14497" s="2">
        <f t="shared" si="679"/>
        <v>2019</v>
      </c>
      <c r="M14497">
        <f t="shared" si="680"/>
        <v>52</v>
      </c>
    </row>
    <row r="14498" spans="1:13" x14ac:dyDescent="0.35">
      <c r="A14498" t="s">
        <v>48</v>
      </c>
      <c r="B14498">
        <v>503035416</v>
      </c>
      <c r="C14498">
        <v>181636</v>
      </c>
      <c r="D14498" t="s">
        <v>11873</v>
      </c>
      <c r="E14498" s="1">
        <v>43825.441076388888</v>
      </c>
      <c r="F14498">
        <v>1</v>
      </c>
      <c r="G14498" t="s">
        <v>33</v>
      </c>
      <c r="H14498">
        <v>340</v>
      </c>
      <c r="I14498" s="1">
        <v>43836.708333333336</v>
      </c>
      <c r="J14498" s="2">
        <f t="shared" si="678"/>
        <v>1</v>
      </c>
      <c r="K14498" s="2" t="str">
        <f>IFERROR(VLOOKUP(A14498,Aux!A:B,2,0),"Outros")</f>
        <v>Hospitais</v>
      </c>
      <c r="L14498" s="2">
        <f t="shared" si="679"/>
        <v>2019</v>
      </c>
      <c r="M14498">
        <f t="shared" si="680"/>
        <v>52</v>
      </c>
    </row>
    <row r="14499" spans="1:13" x14ac:dyDescent="0.35">
      <c r="A14499" t="s">
        <v>1042</v>
      </c>
      <c r="B14499">
        <v>506087000</v>
      </c>
      <c r="C14499">
        <v>181637</v>
      </c>
      <c r="D14499" t="s">
        <v>9585</v>
      </c>
      <c r="E14499" s="1">
        <v>43825.44394675926</v>
      </c>
      <c r="F14499">
        <v>3</v>
      </c>
      <c r="G14499" t="s">
        <v>1443</v>
      </c>
      <c r="H14499">
        <v>300</v>
      </c>
      <c r="I14499" s="1">
        <v>43846.708333333336</v>
      </c>
      <c r="J14499" s="2">
        <f t="shared" si="678"/>
        <v>1</v>
      </c>
      <c r="K14499" s="2" t="str">
        <f>IFERROR(VLOOKUP(A14499,Aux!A:B,2,0),"Outros")</f>
        <v>Municípios</v>
      </c>
      <c r="L14499" s="2">
        <f t="shared" si="679"/>
        <v>2019</v>
      </c>
      <c r="M14499">
        <f t="shared" si="680"/>
        <v>52</v>
      </c>
    </row>
    <row r="14500" spans="1:13" x14ac:dyDescent="0.35">
      <c r="A14500" t="s">
        <v>197</v>
      </c>
      <c r="B14500">
        <v>506334562</v>
      </c>
      <c r="C14500">
        <v>181638</v>
      </c>
      <c r="D14500" t="s">
        <v>2601</v>
      </c>
      <c r="E14500" s="1">
        <v>43825.449606481481</v>
      </c>
      <c r="F14500">
        <v>1</v>
      </c>
      <c r="G14500" t="s">
        <v>210</v>
      </c>
      <c r="H14500">
        <v>360</v>
      </c>
      <c r="I14500" s="1">
        <v>43830.999305555553</v>
      </c>
      <c r="J14500" s="2">
        <f t="shared" si="678"/>
        <v>1</v>
      </c>
      <c r="K14500" s="2" t="str">
        <f>IFERROR(VLOOKUP(A14500,Aux!A:B,2,0),"Outros")</f>
        <v>Municípios</v>
      </c>
      <c r="L14500" s="2">
        <f t="shared" si="679"/>
        <v>2019</v>
      </c>
      <c r="M14500">
        <f t="shared" si="680"/>
        <v>52</v>
      </c>
    </row>
    <row r="14501" spans="1:13" x14ac:dyDescent="0.35">
      <c r="A14501" t="s">
        <v>48</v>
      </c>
      <c r="B14501">
        <v>503035416</v>
      </c>
      <c r="C14501">
        <v>181639</v>
      </c>
      <c r="D14501" t="s">
        <v>11761</v>
      </c>
      <c r="E14501" s="1">
        <v>43825.461145833331</v>
      </c>
      <c r="F14501">
        <v>1</v>
      </c>
      <c r="G14501" t="s">
        <v>33</v>
      </c>
      <c r="H14501">
        <v>360</v>
      </c>
      <c r="I14501" s="1">
        <v>43840.708333333336</v>
      </c>
      <c r="J14501" s="2">
        <f t="shared" si="678"/>
        <v>1</v>
      </c>
      <c r="K14501" s="2" t="str">
        <f>IFERROR(VLOOKUP(A14501,Aux!A:B,2,0),"Outros")</f>
        <v>Hospitais</v>
      </c>
      <c r="L14501" s="2">
        <f t="shared" si="679"/>
        <v>2019</v>
      </c>
      <c r="M14501">
        <f t="shared" si="680"/>
        <v>52</v>
      </c>
    </row>
    <row r="14502" spans="1:13" x14ac:dyDescent="0.35">
      <c r="A14502" t="s">
        <v>574</v>
      </c>
      <c r="B14502">
        <v>506791220</v>
      </c>
      <c r="C14502">
        <v>181640</v>
      </c>
      <c r="D14502" t="s">
        <v>11804</v>
      </c>
      <c r="E14502" s="1">
        <v>43825.463576388887</v>
      </c>
      <c r="F14502">
        <v>1</v>
      </c>
      <c r="G14502" t="s">
        <v>747</v>
      </c>
      <c r="H14502">
        <v>360</v>
      </c>
      <c r="I14502" s="1">
        <v>43830.999305555553</v>
      </c>
      <c r="J14502" s="2">
        <f t="shared" si="678"/>
        <v>1</v>
      </c>
      <c r="K14502" s="2" t="str">
        <f>IFERROR(VLOOKUP(A14502,Aux!A:B,2,0),"Outros")</f>
        <v>Municípios</v>
      </c>
      <c r="L14502" s="2">
        <f t="shared" si="679"/>
        <v>2019</v>
      </c>
      <c r="M14502">
        <f t="shared" si="680"/>
        <v>52</v>
      </c>
    </row>
    <row r="14503" spans="1:13" x14ac:dyDescent="0.35">
      <c r="A14503" t="s">
        <v>39</v>
      </c>
      <c r="B14503">
        <v>507023129</v>
      </c>
      <c r="C14503">
        <v>181641</v>
      </c>
      <c r="D14503" t="s">
        <v>12088</v>
      </c>
      <c r="E14503" s="1">
        <v>43825.468541666669</v>
      </c>
      <c r="F14503">
        <v>5</v>
      </c>
      <c r="G14503" t="s">
        <v>1435</v>
      </c>
      <c r="H14503">
        <v>80</v>
      </c>
      <c r="I14503" s="1">
        <v>25569.708333333332</v>
      </c>
      <c r="J14503" s="2">
        <f t="shared" si="678"/>
        <v>1</v>
      </c>
      <c r="K14503" s="2" t="str">
        <f>IFERROR(VLOOKUP(A14503,Aux!A:B,2,0),"Outros")</f>
        <v>Outros</v>
      </c>
      <c r="L14503" s="2">
        <f t="shared" si="679"/>
        <v>2019</v>
      </c>
      <c r="M14503">
        <f t="shared" si="680"/>
        <v>52</v>
      </c>
    </row>
    <row r="14504" spans="1:13" x14ac:dyDescent="0.35">
      <c r="A14504" t="s">
        <v>60</v>
      </c>
      <c r="B14504">
        <v>505456010</v>
      </c>
      <c r="C14504">
        <v>181642</v>
      </c>
      <c r="D14504" t="s">
        <v>11523</v>
      </c>
      <c r="E14504" s="1">
        <v>43825.475868055553</v>
      </c>
      <c r="F14504">
        <v>1</v>
      </c>
      <c r="G14504" t="s">
        <v>11524</v>
      </c>
      <c r="H14504">
        <v>5</v>
      </c>
      <c r="I14504" s="1">
        <v>43826.625</v>
      </c>
      <c r="J14504" s="2">
        <f t="shared" si="678"/>
        <v>1</v>
      </c>
      <c r="K14504" s="2" t="str">
        <f>IFERROR(VLOOKUP(A14504,Aux!A:B,2,0),"Outros")</f>
        <v>Municípios</v>
      </c>
      <c r="L14504" s="2">
        <f t="shared" si="679"/>
        <v>2019</v>
      </c>
      <c r="M14504">
        <f t="shared" si="680"/>
        <v>52</v>
      </c>
    </row>
    <row r="14505" spans="1:13" x14ac:dyDescent="0.35">
      <c r="A14505" t="s">
        <v>2686</v>
      </c>
      <c r="B14505">
        <v>503956546</v>
      </c>
      <c r="C14505">
        <v>181643</v>
      </c>
      <c r="D14505" t="s">
        <v>11965</v>
      </c>
      <c r="E14505" s="1">
        <v>43825.477118055554</v>
      </c>
      <c r="F14505">
        <v>13</v>
      </c>
      <c r="G14505" t="s">
        <v>2688</v>
      </c>
      <c r="H14505">
        <v>400</v>
      </c>
      <c r="I14505" s="1">
        <v>25569.999305555557</v>
      </c>
      <c r="J14505" s="2">
        <f t="shared" si="678"/>
        <v>1</v>
      </c>
      <c r="K14505" s="2" t="str">
        <f>IFERROR(VLOOKUP(A14505,Aux!A:B,2,0),"Outros")</f>
        <v>Municípios</v>
      </c>
      <c r="L14505" s="2">
        <f t="shared" si="679"/>
        <v>2019</v>
      </c>
      <c r="M14505">
        <f t="shared" si="680"/>
        <v>52</v>
      </c>
    </row>
    <row r="14506" spans="1:13" x14ac:dyDescent="0.35">
      <c r="A14506" t="s">
        <v>35</v>
      </c>
      <c r="B14506">
        <v>508666236</v>
      </c>
      <c r="C14506">
        <v>181644</v>
      </c>
      <c r="E14506" s="1">
        <v>43825.479907407411</v>
      </c>
      <c r="F14506">
        <v>1</v>
      </c>
      <c r="G14506" t="s">
        <v>33</v>
      </c>
      <c r="H14506">
        <v>400</v>
      </c>
      <c r="J14506" s="2">
        <f t="shared" si="678"/>
        <v>1</v>
      </c>
      <c r="K14506" s="2" t="str">
        <f>IFERROR(VLOOKUP(A14506,Aux!A:B,2,0),"Outros")</f>
        <v>Outros</v>
      </c>
      <c r="L14506" s="2">
        <f t="shared" si="679"/>
        <v>2019</v>
      </c>
      <c r="M14506">
        <f t="shared" si="680"/>
        <v>52</v>
      </c>
    </row>
    <row r="14507" spans="1:13" x14ac:dyDescent="0.35">
      <c r="A14507" t="s">
        <v>12</v>
      </c>
      <c r="B14507">
        <v>508481287</v>
      </c>
      <c r="C14507">
        <v>181645</v>
      </c>
      <c r="D14507" t="s">
        <v>11212</v>
      </c>
      <c r="E14507" s="1">
        <v>43825.480312500003</v>
      </c>
      <c r="F14507">
        <v>1</v>
      </c>
      <c r="G14507" t="s">
        <v>14</v>
      </c>
      <c r="H14507">
        <v>360</v>
      </c>
      <c r="I14507" s="1">
        <v>43830.708333333336</v>
      </c>
      <c r="J14507" s="2">
        <f t="shared" si="678"/>
        <v>1</v>
      </c>
      <c r="K14507" s="2" t="str">
        <f>IFERROR(VLOOKUP(A14507,Aux!A:B,2,0),"Outros")</f>
        <v>Hospitais</v>
      </c>
      <c r="L14507" s="2">
        <f t="shared" si="679"/>
        <v>2019</v>
      </c>
      <c r="M14507">
        <f t="shared" si="680"/>
        <v>52</v>
      </c>
    </row>
    <row r="14508" spans="1:13" x14ac:dyDescent="0.35">
      <c r="A14508" t="s">
        <v>35</v>
      </c>
      <c r="B14508">
        <v>508666236</v>
      </c>
      <c r="C14508">
        <v>181646</v>
      </c>
      <c r="D14508" t="s">
        <v>12089</v>
      </c>
      <c r="E14508" s="1">
        <v>43825.480520833335</v>
      </c>
      <c r="F14508">
        <v>1</v>
      </c>
      <c r="G14508" t="s">
        <v>318</v>
      </c>
      <c r="H14508">
        <v>360</v>
      </c>
      <c r="I14508" s="1">
        <v>43837.999305555553</v>
      </c>
      <c r="J14508" s="2">
        <f t="shared" si="678"/>
        <v>1</v>
      </c>
      <c r="K14508" s="2" t="str">
        <f>IFERROR(VLOOKUP(A14508,Aux!A:B,2,0),"Outros")</f>
        <v>Outros</v>
      </c>
      <c r="L14508" s="2">
        <f t="shared" si="679"/>
        <v>2019</v>
      </c>
      <c r="M14508">
        <f t="shared" si="680"/>
        <v>52</v>
      </c>
    </row>
    <row r="14509" spans="1:13" x14ac:dyDescent="0.35">
      <c r="A14509" t="s">
        <v>4229</v>
      </c>
      <c r="B14509">
        <v>600075818</v>
      </c>
      <c r="C14509">
        <v>181647</v>
      </c>
      <c r="D14509" t="s">
        <v>11756</v>
      </c>
      <c r="E14509" s="1">
        <v>43825.481307870374</v>
      </c>
      <c r="F14509">
        <v>13</v>
      </c>
      <c r="G14509" t="s">
        <v>4231</v>
      </c>
      <c r="H14509">
        <v>340</v>
      </c>
      <c r="I14509" s="1">
        <v>43836.75</v>
      </c>
      <c r="J14509" s="2">
        <f t="shared" si="678"/>
        <v>1</v>
      </c>
      <c r="K14509" s="2" t="str">
        <f>IFERROR(VLOOKUP(A14509,Aux!A:B,2,0),"Outros")</f>
        <v>Outros</v>
      </c>
      <c r="L14509" s="2">
        <f t="shared" si="679"/>
        <v>2019</v>
      </c>
      <c r="M14509">
        <f t="shared" si="680"/>
        <v>52</v>
      </c>
    </row>
    <row r="14510" spans="1:13" x14ac:dyDescent="0.35">
      <c r="A14510" t="s">
        <v>236</v>
      </c>
      <c r="B14510">
        <v>504871650</v>
      </c>
      <c r="C14510">
        <v>181648</v>
      </c>
      <c r="D14510" t="s">
        <v>11966</v>
      </c>
      <c r="E14510" s="1">
        <v>43825.490115740744</v>
      </c>
      <c r="F14510">
        <v>1</v>
      </c>
      <c r="G14510" t="s">
        <v>238</v>
      </c>
      <c r="H14510">
        <v>5</v>
      </c>
      <c r="I14510" s="1">
        <v>43834.75</v>
      </c>
      <c r="J14510" s="2">
        <f t="shared" si="678"/>
        <v>1</v>
      </c>
      <c r="K14510" s="2" t="str">
        <f>IFERROR(VLOOKUP(A14510,Aux!A:B,2,0),"Outros")</f>
        <v>Águas e resíduos</v>
      </c>
      <c r="L14510" s="2">
        <f t="shared" si="679"/>
        <v>2019</v>
      </c>
      <c r="M14510">
        <f t="shared" si="680"/>
        <v>52</v>
      </c>
    </row>
    <row r="14511" spans="1:13" x14ac:dyDescent="0.35">
      <c r="A14511" t="s">
        <v>48</v>
      </c>
      <c r="B14511">
        <v>503035416</v>
      </c>
      <c r="C14511">
        <v>181649</v>
      </c>
      <c r="D14511" t="s">
        <v>12192</v>
      </c>
      <c r="E14511" s="1">
        <v>43825.491087962961</v>
      </c>
      <c r="F14511">
        <v>1</v>
      </c>
      <c r="G14511" t="s">
        <v>33</v>
      </c>
      <c r="H14511">
        <v>400</v>
      </c>
      <c r="I14511" s="1">
        <v>25569.708333333332</v>
      </c>
      <c r="J14511" s="2">
        <f t="shared" si="678"/>
        <v>1</v>
      </c>
      <c r="K14511" s="2" t="str">
        <f>IFERROR(VLOOKUP(A14511,Aux!A:B,2,0),"Outros")</f>
        <v>Hospitais</v>
      </c>
      <c r="L14511" s="2">
        <f t="shared" si="679"/>
        <v>2019</v>
      </c>
      <c r="M14511">
        <f t="shared" si="680"/>
        <v>52</v>
      </c>
    </row>
    <row r="14512" spans="1:13" x14ac:dyDescent="0.35">
      <c r="A14512" t="s">
        <v>12</v>
      </c>
      <c r="B14512">
        <v>508481287</v>
      </c>
      <c r="C14512">
        <v>181650</v>
      </c>
      <c r="D14512" t="s">
        <v>11919</v>
      </c>
      <c r="E14512" s="1">
        <v>43825.49796296296</v>
      </c>
      <c r="F14512">
        <v>1</v>
      </c>
      <c r="G14512" t="s">
        <v>14</v>
      </c>
      <c r="H14512">
        <v>360</v>
      </c>
      <c r="I14512" s="1">
        <v>43836.708333333336</v>
      </c>
      <c r="J14512" s="2">
        <f t="shared" si="678"/>
        <v>1</v>
      </c>
      <c r="K14512" s="2" t="str">
        <f>IFERROR(VLOOKUP(A14512,Aux!A:B,2,0),"Outros")</f>
        <v>Hospitais</v>
      </c>
      <c r="L14512" s="2">
        <f t="shared" si="679"/>
        <v>2019</v>
      </c>
      <c r="M14512">
        <f t="shared" si="680"/>
        <v>52</v>
      </c>
    </row>
    <row r="14513" spans="1:13" x14ac:dyDescent="0.35">
      <c r="A14513" t="s">
        <v>34</v>
      </c>
      <c r="B14513">
        <v>506901173</v>
      </c>
      <c r="C14513">
        <v>181651</v>
      </c>
      <c r="D14513" t="s">
        <v>11874</v>
      </c>
      <c r="E14513" s="1">
        <v>43825.501516203702</v>
      </c>
      <c r="F14513">
        <v>3</v>
      </c>
      <c r="G14513" t="s">
        <v>33</v>
      </c>
      <c r="H14513">
        <v>360</v>
      </c>
      <c r="I14513" s="1">
        <v>43832.75</v>
      </c>
      <c r="J14513" s="2">
        <f t="shared" si="678"/>
        <v>1</v>
      </c>
      <c r="K14513" s="2" t="str">
        <f>IFERROR(VLOOKUP(A14513,Aux!A:B,2,0),"Outros")</f>
        <v>Municípios</v>
      </c>
      <c r="L14513" s="2">
        <f t="shared" si="679"/>
        <v>2019</v>
      </c>
      <c r="M14513">
        <f t="shared" si="680"/>
        <v>52</v>
      </c>
    </row>
    <row r="14514" spans="1:13" x14ac:dyDescent="0.35">
      <c r="A14514" t="s">
        <v>140</v>
      </c>
      <c r="B14514">
        <v>506614913</v>
      </c>
      <c r="C14514">
        <v>181652</v>
      </c>
      <c r="D14514" t="s">
        <v>11875</v>
      </c>
      <c r="E14514" s="1">
        <v>43825.502349537041</v>
      </c>
      <c r="F14514">
        <v>3</v>
      </c>
      <c r="G14514" t="s">
        <v>149</v>
      </c>
      <c r="H14514">
        <v>5</v>
      </c>
      <c r="I14514" s="1">
        <v>43831.999305555553</v>
      </c>
      <c r="J14514" s="2">
        <f t="shared" si="678"/>
        <v>1</v>
      </c>
      <c r="K14514" s="2" t="str">
        <f>IFERROR(VLOOKUP(A14514,Aux!A:B,2,0),"Outros")</f>
        <v>Municípios</v>
      </c>
      <c r="L14514" s="2">
        <f t="shared" si="679"/>
        <v>2019</v>
      </c>
      <c r="M14514">
        <f t="shared" si="680"/>
        <v>52</v>
      </c>
    </row>
    <row r="14515" spans="1:13" x14ac:dyDescent="0.35">
      <c r="A14515" t="s">
        <v>12</v>
      </c>
      <c r="B14515">
        <v>508481287</v>
      </c>
      <c r="C14515">
        <v>181653</v>
      </c>
      <c r="D14515" t="s">
        <v>198</v>
      </c>
      <c r="E14515" s="1">
        <v>43825.508611111109</v>
      </c>
      <c r="F14515">
        <v>1</v>
      </c>
      <c r="G14515" t="s">
        <v>14</v>
      </c>
      <c r="H14515">
        <v>360</v>
      </c>
      <c r="I14515" s="1">
        <v>43844.708333333336</v>
      </c>
      <c r="J14515" s="2">
        <f t="shared" si="678"/>
        <v>1</v>
      </c>
      <c r="K14515" s="2" t="str">
        <f>IFERROR(VLOOKUP(A14515,Aux!A:B,2,0),"Outros")</f>
        <v>Hospitais</v>
      </c>
      <c r="L14515" s="2">
        <f t="shared" si="679"/>
        <v>2019</v>
      </c>
      <c r="M14515">
        <f t="shared" si="680"/>
        <v>52</v>
      </c>
    </row>
    <row r="14516" spans="1:13" x14ac:dyDescent="0.35">
      <c r="A14516" t="s">
        <v>199</v>
      </c>
      <c r="B14516">
        <v>502256869</v>
      </c>
      <c r="C14516">
        <v>181654</v>
      </c>
      <c r="D14516" t="s">
        <v>11967</v>
      </c>
      <c r="E14516" s="1">
        <v>43825.516875000001</v>
      </c>
      <c r="F14516">
        <v>13</v>
      </c>
      <c r="G14516" t="s">
        <v>59</v>
      </c>
      <c r="H14516">
        <v>360</v>
      </c>
      <c r="I14516" s="1">
        <v>43836.999305555553</v>
      </c>
      <c r="J14516" s="2">
        <f t="shared" si="678"/>
        <v>1</v>
      </c>
      <c r="K14516" s="2" t="str">
        <f>IFERROR(VLOOKUP(A14516,Aux!A:B,2,0),"Outros")</f>
        <v>Portos</v>
      </c>
      <c r="L14516" s="2">
        <f t="shared" si="679"/>
        <v>2019</v>
      </c>
      <c r="M14516">
        <f t="shared" si="680"/>
        <v>52</v>
      </c>
    </row>
    <row r="14517" spans="1:13" x14ac:dyDescent="0.35">
      <c r="A14517" t="s">
        <v>35</v>
      </c>
      <c r="B14517">
        <v>508666236</v>
      </c>
      <c r="C14517">
        <v>181655</v>
      </c>
      <c r="D14517" t="s">
        <v>11876</v>
      </c>
      <c r="E14517" s="1">
        <v>43825.529502314814</v>
      </c>
      <c r="F14517">
        <v>13</v>
      </c>
      <c r="G14517" t="s">
        <v>318</v>
      </c>
      <c r="H14517">
        <v>340</v>
      </c>
      <c r="I14517" s="1">
        <v>43840.999305555553</v>
      </c>
      <c r="J14517" s="2">
        <f t="shared" si="678"/>
        <v>1</v>
      </c>
      <c r="K14517" s="2" t="str">
        <f>IFERROR(VLOOKUP(A14517,Aux!A:B,2,0),"Outros")</f>
        <v>Outros</v>
      </c>
      <c r="L14517" s="2">
        <f t="shared" si="679"/>
        <v>2019</v>
      </c>
      <c r="M14517">
        <f t="shared" si="680"/>
        <v>52</v>
      </c>
    </row>
    <row r="14518" spans="1:13" x14ac:dyDescent="0.35">
      <c r="A14518" t="s">
        <v>6649</v>
      </c>
      <c r="B14518">
        <v>507261682</v>
      </c>
      <c r="C14518">
        <v>181656</v>
      </c>
      <c r="E14518" s="1">
        <v>43825.533379629633</v>
      </c>
      <c r="F14518">
        <v>4</v>
      </c>
      <c r="H14518">
        <v>1</v>
      </c>
      <c r="J14518" s="2">
        <f t="shared" si="678"/>
        <v>1</v>
      </c>
      <c r="K14518" s="2" t="str">
        <f>IFERROR(VLOOKUP(A14518,Aux!A:B,2,0),"Outros")</f>
        <v>Outros</v>
      </c>
      <c r="L14518" s="2">
        <f t="shared" si="679"/>
        <v>2019</v>
      </c>
      <c r="M14518">
        <f t="shared" si="680"/>
        <v>52</v>
      </c>
    </row>
    <row r="14519" spans="1:13" x14ac:dyDescent="0.35">
      <c r="A14519" t="s">
        <v>157</v>
      </c>
      <c r="B14519">
        <v>500122237</v>
      </c>
      <c r="C14519">
        <v>181657</v>
      </c>
      <c r="D14519" t="s">
        <v>11920</v>
      </c>
      <c r="E14519" s="1">
        <v>43825.546412037038</v>
      </c>
      <c r="F14519">
        <v>3</v>
      </c>
      <c r="G14519" t="s">
        <v>33</v>
      </c>
      <c r="H14519">
        <v>220</v>
      </c>
      <c r="I14519" s="1">
        <v>43836.999305555553</v>
      </c>
      <c r="J14519" s="2">
        <f t="shared" si="678"/>
        <v>1</v>
      </c>
      <c r="K14519" s="2" t="str">
        <f>IFERROR(VLOOKUP(A14519,Aux!A:B,2,0),"Outros")</f>
        <v>Outros</v>
      </c>
      <c r="L14519" s="2">
        <f t="shared" si="679"/>
        <v>2019</v>
      </c>
      <c r="M14519">
        <f t="shared" si="680"/>
        <v>52</v>
      </c>
    </row>
    <row r="14520" spans="1:13" x14ac:dyDescent="0.35">
      <c r="A14520" t="s">
        <v>60</v>
      </c>
      <c r="B14520">
        <v>505456010</v>
      </c>
      <c r="C14520">
        <v>181658</v>
      </c>
      <c r="D14520" t="s">
        <v>11968</v>
      </c>
      <c r="E14520" s="1">
        <v>43825.547094907408</v>
      </c>
      <c r="F14520">
        <v>1</v>
      </c>
      <c r="G14520" t="s">
        <v>62</v>
      </c>
      <c r="H14520">
        <v>340</v>
      </c>
      <c r="I14520" s="1">
        <v>43831.999305555553</v>
      </c>
      <c r="J14520" s="2">
        <f t="shared" si="678"/>
        <v>1</v>
      </c>
      <c r="K14520" s="2" t="str">
        <f>IFERROR(VLOOKUP(A14520,Aux!A:B,2,0),"Outros")</f>
        <v>Municípios</v>
      </c>
      <c r="L14520" s="2">
        <f t="shared" si="679"/>
        <v>2019</v>
      </c>
      <c r="M14520">
        <f t="shared" si="680"/>
        <v>52</v>
      </c>
    </row>
    <row r="14521" spans="1:13" x14ac:dyDescent="0.35">
      <c r="A14521" t="s">
        <v>12</v>
      </c>
      <c r="B14521">
        <v>508481287</v>
      </c>
      <c r="C14521">
        <v>181659</v>
      </c>
      <c r="D14521" t="s">
        <v>11921</v>
      </c>
      <c r="E14521" s="1">
        <v>43825.567962962959</v>
      </c>
      <c r="F14521">
        <v>13</v>
      </c>
      <c r="G14521" t="s">
        <v>14</v>
      </c>
      <c r="H14521">
        <v>5</v>
      </c>
      <c r="I14521" s="1">
        <v>43836.708333333336</v>
      </c>
      <c r="J14521" s="2">
        <f t="shared" si="678"/>
        <v>1</v>
      </c>
      <c r="K14521" s="2" t="str">
        <f>IFERROR(VLOOKUP(A14521,Aux!A:B,2,0),"Outros")</f>
        <v>Hospitais</v>
      </c>
      <c r="L14521" s="2">
        <f t="shared" si="679"/>
        <v>2019</v>
      </c>
      <c r="M14521">
        <f t="shared" si="680"/>
        <v>52</v>
      </c>
    </row>
    <row r="14522" spans="1:13" x14ac:dyDescent="0.35">
      <c r="A14522" t="s">
        <v>60</v>
      </c>
      <c r="B14522">
        <v>505456010</v>
      </c>
      <c r="C14522">
        <v>181660</v>
      </c>
      <c r="D14522" t="s">
        <v>11969</v>
      </c>
      <c r="E14522" s="1">
        <v>43825.57534722222</v>
      </c>
      <c r="F14522">
        <v>13</v>
      </c>
      <c r="G14522" t="s">
        <v>866</v>
      </c>
      <c r="H14522">
        <v>340</v>
      </c>
      <c r="I14522" s="1">
        <v>43832.999305555553</v>
      </c>
      <c r="J14522" s="2">
        <f t="shared" si="678"/>
        <v>1</v>
      </c>
      <c r="K14522" s="2" t="str">
        <f>IFERROR(VLOOKUP(A14522,Aux!A:B,2,0),"Outros")</f>
        <v>Municípios</v>
      </c>
      <c r="L14522" s="2">
        <f t="shared" si="679"/>
        <v>2019</v>
      </c>
      <c r="M14522">
        <f t="shared" si="680"/>
        <v>52</v>
      </c>
    </row>
    <row r="14523" spans="1:13" x14ac:dyDescent="0.35">
      <c r="A14523" t="s">
        <v>4229</v>
      </c>
      <c r="B14523">
        <v>600075818</v>
      </c>
      <c r="C14523">
        <v>181661</v>
      </c>
      <c r="D14523" t="s">
        <v>11805</v>
      </c>
      <c r="E14523" s="1">
        <v>43825.587280092594</v>
      </c>
      <c r="F14523">
        <v>3</v>
      </c>
      <c r="G14523" t="s">
        <v>4231</v>
      </c>
      <c r="H14523">
        <v>340</v>
      </c>
      <c r="I14523" s="1">
        <v>43837.75</v>
      </c>
      <c r="J14523" s="2">
        <f t="shared" si="678"/>
        <v>1</v>
      </c>
      <c r="K14523" s="2" t="str">
        <f>IFERROR(VLOOKUP(A14523,Aux!A:B,2,0),"Outros")</f>
        <v>Outros</v>
      </c>
      <c r="L14523" s="2">
        <f t="shared" si="679"/>
        <v>2019</v>
      </c>
      <c r="M14523">
        <f t="shared" si="680"/>
        <v>52</v>
      </c>
    </row>
    <row r="14524" spans="1:13" x14ac:dyDescent="0.35">
      <c r="A14524" t="s">
        <v>12</v>
      </c>
      <c r="B14524">
        <v>508481287</v>
      </c>
      <c r="C14524">
        <v>181662</v>
      </c>
      <c r="D14524" t="s">
        <v>12193</v>
      </c>
      <c r="E14524" s="1">
        <v>43825.595636574071</v>
      </c>
      <c r="F14524">
        <v>1</v>
      </c>
      <c r="G14524" t="s">
        <v>14</v>
      </c>
      <c r="H14524">
        <v>360</v>
      </c>
      <c r="I14524" s="1">
        <v>43833.708333333336</v>
      </c>
      <c r="J14524" s="2">
        <f t="shared" si="678"/>
        <v>1</v>
      </c>
      <c r="K14524" s="2" t="str">
        <f>IFERROR(VLOOKUP(A14524,Aux!A:B,2,0),"Outros")</f>
        <v>Hospitais</v>
      </c>
      <c r="L14524" s="2">
        <f t="shared" si="679"/>
        <v>2019</v>
      </c>
      <c r="M14524">
        <f t="shared" si="680"/>
        <v>52</v>
      </c>
    </row>
    <row r="14525" spans="1:13" x14ac:dyDescent="0.35">
      <c r="A14525" t="s">
        <v>48</v>
      </c>
      <c r="B14525">
        <v>503035416</v>
      </c>
      <c r="C14525">
        <v>181663</v>
      </c>
      <c r="D14525" t="s">
        <v>11922</v>
      </c>
      <c r="E14525" s="1">
        <v>43825.598032407404</v>
      </c>
      <c r="F14525">
        <v>1</v>
      </c>
      <c r="G14525" t="s">
        <v>33</v>
      </c>
      <c r="H14525">
        <v>360</v>
      </c>
      <c r="I14525" s="1">
        <v>43826.708333333336</v>
      </c>
      <c r="J14525" s="2">
        <f t="shared" si="678"/>
        <v>1</v>
      </c>
      <c r="K14525" s="2" t="str">
        <f>IFERROR(VLOOKUP(A14525,Aux!A:B,2,0),"Outros")</f>
        <v>Hospitais</v>
      </c>
      <c r="L14525" s="2">
        <f t="shared" si="679"/>
        <v>2019</v>
      </c>
      <c r="M14525">
        <f t="shared" si="680"/>
        <v>52</v>
      </c>
    </row>
    <row r="14526" spans="1:13" x14ac:dyDescent="0.35">
      <c r="A14526" t="s">
        <v>574</v>
      </c>
      <c r="B14526">
        <v>506791220</v>
      </c>
      <c r="C14526">
        <v>181664</v>
      </c>
      <c r="D14526" t="s">
        <v>12194</v>
      </c>
      <c r="E14526" s="1">
        <v>43825.598668981482</v>
      </c>
      <c r="F14526">
        <v>1</v>
      </c>
      <c r="G14526" t="s">
        <v>576</v>
      </c>
      <c r="H14526">
        <v>360</v>
      </c>
      <c r="I14526" s="1">
        <v>43830.999305555553</v>
      </c>
      <c r="J14526" s="2">
        <f t="shared" si="678"/>
        <v>1</v>
      </c>
      <c r="K14526" s="2" t="str">
        <f>IFERROR(VLOOKUP(A14526,Aux!A:B,2,0),"Outros")</f>
        <v>Municípios</v>
      </c>
      <c r="L14526" s="2">
        <f t="shared" si="679"/>
        <v>2019</v>
      </c>
      <c r="M14526">
        <f t="shared" si="680"/>
        <v>52</v>
      </c>
    </row>
    <row r="14527" spans="1:13" x14ac:dyDescent="0.35">
      <c r="A14527" t="s">
        <v>12</v>
      </c>
      <c r="B14527">
        <v>508481287</v>
      </c>
      <c r="C14527">
        <v>181665</v>
      </c>
      <c r="D14527" t="s">
        <v>11806</v>
      </c>
      <c r="E14527" s="1">
        <v>43825.604444444441</v>
      </c>
      <c r="F14527">
        <v>1</v>
      </c>
      <c r="G14527" t="s">
        <v>14</v>
      </c>
      <c r="H14527">
        <v>5</v>
      </c>
      <c r="I14527" s="1">
        <v>43836.708333333336</v>
      </c>
      <c r="J14527" s="2">
        <f t="shared" si="678"/>
        <v>1</v>
      </c>
      <c r="K14527" s="2" t="str">
        <f>IFERROR(VLOOKUP(A14527,Aux!A:B,2,0),"Outros")</f>
        <v>Hospitais</v>
      </c>
      <c r="L14527" s="2">
        <f t="shared" si="679"/>
        <v>2019</v>
      </c>
      <c r="M14527">
        <f t="shared" si="680"/>
        <v>52</v>
      </c>
    </row>
    <row r="14528" spans="1:13" x14ac:dyDescent="0.35">
      <c r="A14528" t="s">
        <v>38</v>
      </c>
      <c r="B14528">
        <v>123456789</v>
      </c>
      <c r="C14528">
        <v>181666</v>
      </c>
      <c r="E14528" s="1">
        <v>43825.607129629629</v>
      </c>
      <c r="F14528">
        <v>4</v>
      </c>
      <c r="G14528" t="s">
        <v>33</v>
      </c>
      <c r="H14528">
        <v>1</v>
      </c>
      <c r="J14528" s="2">
        <f t="shared" si="678"/>
        <v>1</v>
      </c>
      <c r="K14528" s="2" t="str">
        <f>IFERROR(VLOOKUP(A14528,Aux!A:B,2,0),"Outros")</f>
        <v>Outros</v>
      </c>
      <c r="L14528" s="2">
        <f t="shared" si="679"/>
        <v>2019</v>
      </c>
      <c r="M14528">
        <f t="shared" si="680"/>
        <v>52</v>
      </c>
    </row>
    <row r="14529" spans="1:13" x14ac:dyDescent="0.35">
      <c r="A14529" t="s">
        <v>1256</v>
      </c>
      <c r="B14529">
        <v>506855368</v>
      </c>
      <c r="C14529">
        <v>181668</v>
      </c>
      <c r="D14529" t="s">
        <v>12121</v>
      </c>
      <c r="E14529" s="1">
        <v>43825.609652777777</v>
      </c>
      <c r="F14529">
        <v>1</v>
      </c>
      <c r="G14529" t="s">
        <v>3253</v>
      </c>
      <c r="H14529">
        <v>360</v>
      </c>
      <c r="I14529" s="1">
        <v>43830.958333333336</v>
      </c>
      <c r="J14529" s="2">
        <f t="shared" si="678"/>
        <v>1</v>
      </c>
      <c r="K14529" s="2" t="str">
        <f>IFERROR(VLOOKUP(A14529,Aux!A:B,2,0),"Outros")</f>
        <v>Municípios</v>
      </c>
      <c r="L14529" s="2">
        <f t="shared" si="679"/>
        <v>2019</v>
      </c>
      <c r="M14529">
        <f t="shared" si="680"/>
        <v>52</v>
      </c>
    </row>
    <row r="14530" spans="1:13" x14ac:dyDescent="0.35">
      <c r="A14530" t="s">
        <v>12</v>
      </c>
      <c r="B14530">
        <v>508481287</v>
      </c>
      <c r="C14530">
        <v>181669</v>
      </c>
      <c r="D14530" t="s">
        <v>12195</v>
      </c>
      <c r="E14530" s="1">
        <v>43825.621006944442</v>
      </c>
      <c r="F14530">
        <v>13</v>
      </c>
      <c r="G14530" t="s">
        <v>14</v>
      </c>
      <c r="H14530">
        <v>360</v>
      </c>
      <c r="I14530" s="1">
        <v>43840.708333333336</v>
      </c>
      <c r="J14530" s="2">
        <f t="shared" ref="J14530:J14593" si="681">IF(C14530=C14529,"",1)</f>
        <v>1</v>
      </c>
      <c r="K14530" s="2" t="str">
        <f>IFERROR(VLOOKUP(A14530,Aux!A:B,2,0),"Outros")</f>
        <v>Hospitais</v>
      </c>
      <c r="L14530" s="2">
        <f t="shared" ref="L14530:L14593" si="682">YEAR(E14530)</f>
        <v>2019</v>
      </c>
      <c r="M14530">
        <f t="shared" ref="M14530:M14593" si="683">WEEKNUM(E14530)</f>
        <v>52</v>
      </c>
    </row>
    <row r="14531" spans="1:13" x14ac:dyDescent="0.35">
      <c r="A14531" t="s">
        <v>37</v>
      </c>
      <c r="B14531">
        <v>506187543</v>
      </c>
      <c r="C14531">
        <v>181670</v>
      </c>
      <c r="D14531" t="s">
        <v>12090</v>
      </c>
      <c r="E14531" s="1">
        <v>43825.623194444444</v>
      </c>
      <c r="F14531">
        <v>13</v>
      </c>
      <c r="G14531" t="s">
        <v>80</v>
      </c>
      <c r="H14531">
        <v>340</v>
      </c>
      <c r="I14531" s="1">
        <v>43837.999305555553</v>
      </c>
      <c r="J14531" s="2">
        <f t="shared" si="681"/>
        <v>1</v>
      </c>
      <c r="K14531" s="2" t="str">
        <f>IFERROR(VLOOKUP(A14531,Aux!A:B,2,0),"Outros")</f>
        <v>Municípios</v>
      </c>
      <c r="L14531" s="2">
        <f t="shared" si="682"/>
        <v>2019</v>
      </c>
      <c r="M14531">
        <f t="shared" si="683"/>
        <v>52</v>
      </c>
    </row>
    <row r="14532" spans="1:13" x14ac:dyDescent="0.35">
      <c r="A14532" t="s">
        <v>171</v>
      </c>
      <c r="B14532">
        <v>504293125</v>
      </c>
      <c r="C14532">
        <v>181671</v>
      </c>
      <c r="D14532" t="s">
        <v>10291</v>
      </c>
      <c r="E14532" s="1">
        <v>43825.625925925924</v>
      </c>
      <c r="F14532">
        <v>13</v>
      </c>
      <c r="G14532" t="s">
        <v>1134</v>
      </c>
      <c r="H14532">
        <v>360</v>
      </c>
      <c r="I14532" s="1">
        <v>43838.999305555553</v>
      </c>
      <c r="J14532" s="2">
        <f t="shared" si="681"/>
        <v>1</v>
      </c>
      <c r="K14532" s="2" t="str">
        <f>IFERROR(VLOOKUP(A14532,Aux!A:B,2,0),"Outros")</f>
        <v>Municípios</v>
      </c>
      <c r="L14532" s="2">
        <f t="shared" si="682"/>
        <v>2019</v>
      </c>
      <c r="M14532">
        <f t="shared" si="683"/>
        <v>52</v>
      </c>
    </row>
    <row r="14533" spans="1:13" x14ac:dyDescent="0.35">
      <c r="A14533" t="s">
        <v>57</v>
      </c>
      <c r="B14533">
        <v>501294104</v>
      </c>
      <c r="C14533">
        <v>181674</v>
      </c>
      <c r="D14533" t="s">
        <v>12122</v>
      </c>
      <c r="E14533" s="1">
        <v>43825.637071759258</v>
      </c>
      <c r="F14533">
        <v>1</v>
      </c>
      <c r="G14533" t="s">
        <v>103</v>
      </c>
      <c r="H14533">
        <v>340</v>
      </c>
      <c r="I14533" s="1">
        <v>43831.999305555553</v>
      </c>
      <c r="J14533" s="2">
        <f t="shared" si="681"/>
        <v>1</v>
      </c>
      <c r="K14533" s="2" t="str">
        <f>IFERROR(VLOOKUP(A14533,Aux!A:B,2,0),"Outros")</f>
        <v>Municípios</v>
      </c>
      <c r="L14533" s="2">
        <f t="shared" si="682"/>
        <v>2019</v>
      </c>
      <c r="M14533">
        <f t="shared" si="683"/>
        <v>52</v>
      </c>
    </row>
    <row r="14534" spans="1:13" x14ac:dyDescent="0.35">
      <c r="A14534" t="s">
        <v>37</v>
      </c>
      <c r="B14534">
        <v>506187543</v>
      </c>
      <c r="C14534">
        <v>181675</v>
      </c>
      <c r="E14534" s="1">
        <v>43825.639780092592</v>
      </c>
      <c r="F14534">
        <v>13</v>
      </c>
      <c r="G14534" t="s">
        <v>33</v>
      </c>
      <c r="H14534">
        <v>400</v>
      </c>
      <c r="J14534" s="2">
        <f t="shared" si="681"/>
        <v>1</v>
      </c>
      <c r="K14534" s="2" t="str">
        <f>IFERROR(VLOOKUP(A14534,Aux!A:B,2,0),"Outros")</f>
        <v>Municípios</v>
      </c>
      <c r="L14534" s="2">
        <f t="shared" si="682"/>
        <v>2019</v>
      </c>
      <c r="M14534">
        <f t="shared" si="683"/>
        <v>52</v>
      </c>
    </row>
    <row r="14535" spans="1:13" x14ac:dyDescent="0.35">
      <c r="A14535" t="s">
        <v>71</v>
      </c>
      <c r="B14535">
        <v>500051054</v>
      </c>
      <c r="C14535">
        <v>181676</v>
      </c>
      <c r="D14535" t="s">
        <v>11809</v>
      </c>
      <c r="E14535" s="1">
        <v>43825.642650462964</v>
      </c>
      <c r="F14535">
        <v>1</v>
      </c>
      <c r="G14535" t="s">
        <v>566</v>
      </c>
      <c r="H14535">
        <v>360</v>
      </c>
      <c r="I14535" s="1">
        <v>43828.791666666664</v>
      </c>
      <c r="J14535" s="2">
        <f t="shared" si="681"/>
        <v>1</v>
      </c>
      <c r="K14535" s="2" t="str">
        <f>IFERROR(VLOOKUP(A14535,Aux!A:B,2,0),"Outros")</f>
        <v>Municípios</v>
      </c>
      <c r="L14535" s="2">
        <f t="shared" si="682"/>
        <v>2019</v>
      </c>
      <c r="M14535">
        <f t="shared" si="683"/>
        <v>52</v>
      </c>
    </row>
    <row r="14536" spans="1:13" x14ac:dyDescent="0.35">
      <c r="A14536" t="s">
        <v>108</v>
      </c>
      <c r="B14536">
        <v>501222634</v>
      </c>
      <c r="C14536">
        <v>181677</v>
      </c>
      <c r="D14536" t="s">
        <v>11807</v>
      </c>
      <c r="E14536" s="1">
        <v>43825.654583333337</v>
      </c>
      <c r="F14536">
        <v>13</v>
      </c>
      <c r="G14536" t="s">
        <v>110</v>
      </c>
      <c r="H14536">
        <v>360</v>
      </c>
      <c r="I14536" s="1">
        <v>43835.999305555553</v>
      </c>
      <c r="J14536" s="2">
        <f t="shared" si="681"/>
        <v>1</v>
      </c>
      <c r="K14536" s="2" t="str">
        <f>IFERROR(VLOOKUP(A14536,Aux!A:B,2,0),"Outros")</f>
        <v>Municípios</v>
      </c>
      <c r="L14536" s="2">
        <f t="shared" si="682"/>
        <v>2019</v>
      </c>
      <c r="M14536">
        <f t="shared" si="683"/>
        <v>52</v>
      </c>
    </row>
    <row r="14537" spans="1:13" x14ac:dyDescent="0.35">
      <c r="A14537" t="s">
        <v>122</v>
      </c>
      <c r="B14537">
        <v>506173968</v>
      </c>
      <c r="C14537">
        <v>181678</v>
      </c>
      <c r="D14537" t="s">
        <v>11877</v>
      </c>
      <c r="E14537" s="1">
        <v>43825.655173611114</v>
      </c>
      <c r="F14537">
        <v>13</v>
      </c>
      <c r="G14537" t="s">
        <v>147</v>
      </c>
      <c r="H14537">
        <v>400</v>
      </c>
      <c r="J14537" s="2">
        <f t="shared" si="681"/>
        <v>1</v>
      </c>
      <c r="K14537" s="2" t="str">
        <f>IFERROR(VLOOKUP(A14537,Aux!A:B,2,0),"Outros")</f>
        <v>Municípios</v>
      </c>
      <c r="L14537" s="2">
        <f t="shared" si="682"/>
        <v>2019</v>
      </c>
      <c r="M14537">
        <f t="shared" si="683"/>
        <v>52</v>
      </c>
    </row>
    <row r="14538" spans="1:13" x14ac:dyDescent="0.35">
      <c r="A14538" t="s">
        <v>574</v>
      </c>
      <c r="B14538">
        <v>506791220</v>
      </c>
      <c r="C14538">
        <v>181679</v>
      </c>
      <c r="D14538" t="s">
        <v>12196</v>
      </c>
      <c r="E14538" s="1">
        <v>43825.663506944446</v>
      </c>
      <c r="F14538">
        <v>13</v>
      </c>
      <c r="G14538" t="s">
        <v>576</v>
      </c>
      <c r="H14538">
        <v>360</v>
      </c>
      <c r="I14538" s="1">
        <v>43832.999305555553</v>
      </c>
      <c r="J14538" s="2">
        <f t="shared" si="681"/>
        <v>1</v>
      </c>
      <c r="K14538" s="2" t="str">
        <f>IFERROR(VLOOKUP(A14538,Aux!A:B,2,0),"Outros")</f>
        <v>Municípios</v>
      </c>
      <c r="L14538" s="2">
        <f t="shared" si="682"/>
        <v>2019</v>
      </c>
      <c r="M14538">
        <f t="shared" si="683"/>
        <v>52</v>
      </c>
    </row>
    <row r="14539" spans="1:13" x14ac:dyDescent="0.35">
      <c r="A14539" t="s">
        <v>434</v>
      </c>
      <c r="B14539">
        <v>506546381</v>
      </c>
      <c r="C14539">
        <v>181680</v>
      </c>
      <c r="D14539" t="s">
        <v>11808</v>
      </c>
      <c r="E14539" s="1">
        <v>43825.667766203704</v>
      </c>
      <c r="F14539">
        <v>13</v>
      </c>
      <c r="G14539" t="s">
        <v>1333</v>
      </c>
      <c r="H14539">
        <v>360</v>
      </c>
      <c r="I14539" s="1">
        <v>43838.708333333336</v>
      </c>
      <c r="J14539" s="2">
        <f t="shared" si="681"/>
        <v>1</v>
      </c>
      <c r="K14539" s="2" t="str">
        <f>IFERROR(VLOOKUP(A14539,Aux!A:B,2,0),"Outros")</f>
        <v>Municípios</v>
      </c>
      <c r="L14539" s="2">
        <f t="shared" si="682"/>
        <v>2019</v>
      </c>
      <c r="M14539">
        <f t="shared" si="683"/>
        <v>52</v>
      </c>
    </row>
    <row r="14540" spans="1:13" x14ac:dyDescent="0.35">
      <c r="A14540" t="s">
        <v>48</v>
      </c>
      <c r="B14540">
        <v>503035416</v>
      </c>
      <c r="C14540">
        <v>181682</v>
      </c>
      <c r="E14540" s="1">
        <v>43825.672719907408</v>
      </c>
      <c r="F14540">
        <v>1</v>
      </c>
      <c r="G14540" t="s">
        <v>33</v>
      </c>
      <c r="H14540">
        <v>400</v>
      </c>
      <c r="J14540" s="2">
        <f t="shared" si="681"/>
        <v>1</v>
      </c>
      <c r="K14540" s="2" t="str">
        <f>IFERROR(VLOOKUP(A14540,Aux!A:B,2,0),"Outros")</f>
        <v>Hospitais</v>
      </c>
      <c r="L14540" s="2">
        <f t="shared" si="682"/>
        <v>2019</v>
      </c>
      <c r="M14540">
        <f t="shared" si="683"/>
        <v>52</v>
      </c>
    </row>
    <row r="14541" spans="1:13" x14ac:dyDescent="0.35">
      <c r="A14541" t="s">
        <v>60</v>
      </c>
      <c r="B14541">
        <v>505456010</v>
      </c>
      <c r="C14541">
        <v>181684</v>
      </c>
      <c r="E14541" s="1">
        <v>43825.684421296297</v>
      </c>
      <c r="F14541">
        <v>1</v>
      </c>
      <c r="G14541" t="s">
        <v>33</v>
      </c>
      <c r="H14541">
        <v>400</v>
      </c>
      <c r="J14541" s="2">
        <f t="shared" si="681"/>
        <v>1</v>
      </c>
      <c r="K14541" s="2" t="str">
        <f>IFERROR(VLOOKUP(A14541,Aux!A:B,2,0),"Outros")</f>
        <v>Municípios</v>
      </c>
      <c r="L14541" s="2">
        <f t="shared" si="682"/>
        <v>2019</v>
      </c>
      <c r="M14541">
        <f t="shared" si="683"/>
        <v>52</v>
      </c>
    </row>
    <row r="14542" spans="1:13" x14ac:dyDescent="0.35">
      <c r="A14542" t="s">
        <v>60</v>
      </c>
      <c r="B14542">
        <v>505456010</v>
      </c>
      <c r="C14542">
        <v>181685</v>
      </c>
      <c r="D14542" t="s">
        <v>11146</v>
      </c>
      <c r="E14542" s="1">
        <v>43825.684733796297</v>
      </c>
      <c r="F14542">
        <v>1</v>
      </c>
      <c r="G14542" t="s">
        <v>62</v>
      </c>
      <c r="H14542">
        <v>5</v>
      </c>
      <c r="I14542" s="1">
        <v>43840.999305555553</v>
      </c>
      <c r="J14542" s="2">
        <f t="shared" si="681"/>
        <v>1</v>
      </c>
      <c r="K14542" s="2" t="str">
        <f>IFERROR(VLOOKUP(A14542,Aux!A:B,2,0),"Outros")</f>
        <v>Municípios</v>
      </c>
      <c r="L14542" s="2">
        <f t="shared" si="682"/>
        <v>2019</v>
      </c>
      <c r="M14542">
        <f t="shared" si="683"/>
        <v>52</v>
      </c>
    </row>
    <row r="14543" spans="1:13" x14ac:dyDescent="0.35">
      <c r="A14543" t="s">
        <v>795</v>
      </c>
      <c r="B14543">
        <v>501692983</v>
      </c>
      <c r="C14543">
        <v>181686</v>
      </c>
      <c r="E14543" s="1">
        <v>43825.688194444447</v>
      </c>
      <c r="F14543">
        <v>14</v>
      </c>
      <c r="G14543" t="s">
        <v>33</v>
      </c>
      <c r="H14543">
        <v>400</v>
      </c>
      <c r="J14543" s="2">
        <f t="shared" si="681"/>
        <v>1</v>
      </c>
      <c r="K14543" s="2" t="str">
        <f>IFERROR(VLOOKUP(A14543,Aux!A:B,2,0),"Outros")</f>
        <v>Outros</v>
      </c>
      <c r="L14543" s="2">
        <f t="shared" si="682"/>
        <v>2019</v>
      </c>
      <c r="M14543">
        <f t="shared" si="683"/>
        <v>52</v>
      </c>
    </row>
    <row r="14544" spans="1:13" x14ac:dyDescent="0.35">
      <c r="A14544" t="s">
        <v>71</v>
      </c>
      <c r="B14544">
        <v>500051054</v>
      </c>
      <c r="C14544">
        <v>181687</v>
      </c>
      <c r="D14544" t="s">
        <v>11809</v>
      </c>
      <c r="E14544" s="1">
        <v>43825.700185185182</v>
      </c>
      <c r="F14544">
        <v>1</v>
      </c>
      <c r="G14544" t="s">
        <v>566</v>
      </c>
      <c r="H14544">
        <v>400</v>
      </c>
      <c r="I14544" s="1">
        <v>43828.791666666664</v>
      </c>
      <c r="J14544" s="2">
        <f t="shared" si="681"/>
        <v>1</v>
      </c>
      <c r="K14544" s="2" t="str">
        <f>IFERROR(VLOOKUP(A14544,Aux!A:B,2,0),"Outros")</f>
        <v>Municípios</v>
      </c>
      <c r="L14544" s="2">
        <f t="shared" si="682"/>
        <v>2019</v>
      </c>
      <c r="M14544">
        <f t="shared" si="683"/>
        <v>52</v>
      </c>
    </row>
    <row r="14545" spans="1:13" x14ac:dyDescent="0.35">
      <c r="A14545" t="s">
        <v>574</v>
      </c>
      <c r="B14545">
        <v>506791220</v>
      </c>
      <c r="C14545">
        <v>181688</v>
      </c>
      <c r="D14545" t="s">
        <v>11810</v>
      </c>
      <c r="E14545" s="1">
        <v>43825.701747685183</v>
      </c>
      <c r="F14545">
        <v>13</v>
      </c>
      <c r="G14545" t="s">
        <v>576</v>
      </c>
      <c r="H14545">
        <v>360</v>
      </c>
      <c r="I14545" s="1">
        <v>43832.999305555553</v>
      </c>
      <c r="J14545" s="2">
        <f t="shared" si="681"/>
        <v>1</v>
      </c>
      <c r="K14545" s="2" t="str">
        <f>IFERROR(VLOOKUP(A14545,Aux!A:B,2,0),"Outros")</f>
        <v>Municípios</v>
      </c>
      <c r="L14545" s="2">
        <f t="shared" si="682"/>
        <v>2019</v>
      </c>
      <c r="M14545">
        <f t="shared" si="683"/>
        <v>52</v>
      </c>
    </row>
    <row r="14546" spans="1:13" x14ac:dyDescent="0.35">
      <c r="A14546" t="s">
        <v>60</v>
      </c>
      <c r="B14546">
        <v>505456010</v>
      </c>
      <c r="C14546">
        <v>181689</v>
      </c>
      <c r="D14546" t="s">
        <v>11523</v>
      </c>
      <c r="E14546" s="1">
        <v>43825.709537037037</v>
      </c>
      <c r="F14546">
        <v>1</v>
      </c>
      <c r="G14546" t="s">
        <v>11524</v>
      </c>
      <c r="H14546">
        <v>340</v>
      </c>
      <c r="I14546" s="1">
        <v>43826.625</v>
      </c>
      <c r="J14546" s="2">
        <f t="shared" si="681"/>
        <v>1</v>
      </c>
      <c r="K14546" s="2" t="str">
        <f>IFERROR(VLOOKUP(A14546,Aux!A:B,2,0),"Outros")</f>
        <v>Municípios</v>
      </c>
      <c r="L14546" s="2">
        <f t="shared" si="682"/>
        <v>2019</v>
      </c>
      <c r="M14546">
        <f t="shared" si="683"/>
        <v>52</v>
      </c>
    </row>
    <row r="14547" spans="1:13" x14ac:dyDescent="0.35">
      <c r="A14547" t="s">
        <v>60</v>
      </c>
      <c r="B14547">
        <v>505456010</v>
      </c>
      <c r="C14547">
        <v>181690</v>
      </c>
      <c r="E14547" s="1">
        <v>43825.727673611109</v>
      </c>
      <c r="F14547">
        <v>1</v>
      </c>
      <c r="G14547" t="s">
        <v>6354</v>
      </c>
      <c r="H14547">
        <v>400</v>
      </c>
      <c r="I14547" s="1">
        <v>25569.999305555557</v>
      </c>
      <c r="J14547" s="2">
        <f t="shared" si="681"/>
        <v>1</v>
      </c>
      <c r="K14547" s="2" t="str">
        <f>IFERROR(VLOOKUP(A14547,Aux!A:B,2,0),"Outros")</f>
        <v>Municípios</v>
      </c>
      <c r="L14547" s="2">
        <f t="shared" si="682"/>
        <v>2019</v>
      </c>
      <c r="M14547">
        <f t="shared" si="683"/>
        <v>52</v>
      </c>
    </row>
    <row r="14548" spans="1:13" x14ac:dyDescent="0.35">
      <c r="A14548" t="s">
        <v>12</v>
      </c>
      <c r="B14548">
        <v>508481287</v>
      </c>
      <c r="C14548">
        <v>181691</v>
      </c>
      <c r="D14548" t="s">
        <v>11923</v>
      </c>
      <c r="E14548" s="1">
        <v>43825.733703703707</v>
      </c>
      <c r="F14548">
        <v>1</v>
      </c>
      <c r="G14548" t="s">
        <v>14</v>
      </c>
      <c r="H14548">
        <v>340</v>
      </c>
      <c r="I14548" s="1">
        <v>43833.708333333336</v>
      </c>
      <c r="J14548" s="2">
        <f t="shared" si="681"/>
        <v>1</v>
      </c>
      <c r="K14548" s="2" t="str">
        <f>IFERROR(VLOOKUP(A14548,Aux!A:B,2,0),"Outros")</f>
        <v>Hospitais</v>
      </c>
      <c r="L14548" s="2">
        <f t="shared" si="682"/>
        <v>2019</v>
      </c>
      <c r="M14548">
        <f t="shared" si="683"/>
        <v>52</v>
      </c>
    </row>
    <row r="14549" spans="1:13" x14ac:dyDescent="0.35">
      <c r="A14549" t="s">
        <v>1086</v>
      </c>
      <c r="B14549">
        <v>504288806</v>
      </c>
      <c r="C14549">
        <v>181692</v>
      </c>
      <c r="E14549" s="1">
        <v>43825.742060185185</v>
      </c>
      <c r="F14549">
        <v>1</v>
      </c>
      <c r="G14549" t="s">
        <v>33</v>
      </c>
      <c r="H14549">
        <v>400</v>
      </c>
      <c r="J14549" s="2">
        <f t="shared" si="681"/>
        <v>1</v>
      </c>
      <c r="K14549" s="2" t="str">
        <f>IFERROR(VLOOKUP(A14549,Aux!A:B,2,0),"Outros")</f>
        <v>Outros</v>
      </c>
      <c r="L14549" s="2">
        <f t="shared" si="682"/>
        <v>2019</v>
      </c>
      <c r="M14549">
        <f t="shared" si="683"/>
        <v>52</v>
      </c>
    </row>
    <row r="14550" spans="1:13" x14ac:dyDescent="0.35">
      <c r="A14550" t="s">
        <v>1086</v>
      </c>
      <c r="B14550">
        <v>504288806</v>
      </c>
      <c r="C14550">
        <v>181694</v>
      </c>
      <c r="D14550" t="s">
        <v>11924</v>
      </c>
      <c r="E14550" s="1">
        <v>43825.742337962962</v>
      </c>
      <c r="F14550">
        <v>1</v>
      </c>
      <c r="G14550" t="s">
        <v>481</v>
      </c>
      <c r="H14550">
        <v>360</v>
      </c>
      <c r="I14550" s="1">
        <v>43831.999305555553</v>
      </c>
      <c r="J14550" s="2">
        <f t="shared" si="681"/>
        <v>1</v>
      </c>
      <c r="K14550" s="2" t="str">
        <f>IFERROR(VLOOKUP(A14550,Aux!A:B,2,0),"Outros")</f>
        <v>Outros</v>
      </c>
      <c r="L14550" s="2">
        <f t="shared" si="682"/>
        <v>2019</v>
      </c>
      <c r="M14550">
        <f t="shared" si="683"/>
        <v>52</v>
      </c>
    </row>
    <row r="14551" spans="1:13" x14ac:dyDescent="0.35">
      <c r="A14551" t="s">
        <v>157</v>
      </c>
      <c r="B14551">
        <v>500122237</v>
      </c>
      <c r="C14551">
        <v>181695</v>
      </c>
      <c r="D14551" t="s">
        <v>11878</v>
      </c>
      <c r="E14551" s="1">
        <v>43825.745312500003</v>
      </c>
      <c r="F14551">
        <v>3</v>
      </c>
      <c r="G14551" t="s">
        <v>33</v>
      </c>
      <c r="H14551">
        <v>340</v>
      </c>
      <c r="I14551" s="1">
        <v>43840.625</v>
      </c>
      <c r="J14551" s="2">
        <f t="shared" si="681"/>
        <v>1</v>
      </c>
      <c r="K14551" s="2" t="str">
        <f>IFERROR(VLOOKUP(A14551,Aux!A:B,2,0),"Outros")</f>
        <v>Outros</v>
      </c>
      <c r="L14551" s="2">
        <f t="shared" si="682"/>
        <v>2019</v>
      </c>
      <c r="M14551">
        <f t="shared" si="683"/>
        <v>52</v>
      </c>
    </row>
    <row r="14552" spans="1:13" x14ac:dyDescent="0.35">
      <c r="A14552" t="s">
        <v>60</v>
      </c>
      <c r="B14552">
        <v>505456010</v>
      </c>
      <c r="C14552">
        <v>181696</v>
      </c>
      <c r="D14552" t="s">
        <v>11879</v>
      </c>
      <c r="E14552" s="1">
        <v>43825.755289351851</v>
      </c>
      <c r="F14552">
        <v>13</v>
      </c>
      <c r="G14552" t="s">
        <v>866</v>
      </c>
      <c r="H14552">
        <v>220</v>
      </c>
      <c r="I14552" s="1">
        <v>43846.999305555553</v>
      </c>
      <c r="J14552" s="2">
        <f t="shared" si="681"/>
        <v>1</v>
      </c>
      <c r="K14552" s="2" t="str">
        <f>IFERROR(VLOOKUP(A14552,Aux!A:B,2,0),"Outros")</f>
        <v>Municípios</v>
      </c>
      <c r="L14552" s="2">
        <f t="shared" si="682"/>
        <v>2019</v>
      </c>
      <c r="M14552">
        <f t="shared" si="683"/>
        <v>52</v>
      </c>
    </row>
    <row r="14553" spans="1:13" x14ac:dyDescent="0.35">
      <c r="A14553" t="s">
        <v>60</v>
      </c>
      <c r="B14553">
        <v>505456010</v>
      </c>
      <c r="C14553">
        <v>181697</v>
      </c>
      <c r="D14553" t="s">
        <v>11925</v>
      </c>
      <c r="E14553" s="1">
        <v>43825.765219907407</v>
      </c>
      <c r="F14553">
        <v>13</v>
      </c>
      <c r="G14553" t="s">
        <v>866</v>
      </c>
      <c r="H14553">
        <v>220</v>
      </c>
      <c r="I14553" s="1">
        <v>43842.999305555553</v>
      </c>
      <c r="J14553" s="2">
        <f t="shared" si="681"/>
        <v>1</v>
      </c>
      <c r="K14553" s="2" t="str">
        <f>IFERROR(VLOOKUP(A14553,Aux!A:B,2,0),"Outros")</f>
        <v>Municípios</v>
      </c>
      <c r="L14553" s="2">
        <f t="shared" si="682"/>
        <v>2019</v>
      </c>
      <c r="M14553">
        <f t="shared" si="683"/>
        <v>52</v>
      </c>
    </row>
    <row r="14554" spans="1:13" x14ac:dyDescent="0.35">
      <c r="A14554" t="s">
        <v>35</v>
      </c>
      <c r="B14554">
        <v>508666236</v>
      </c>
      <c r="C14554">
        <v>181698</v>
      </c>
      <c r="D14554" t="s">
        <v>12123</v>
      </c>
      <c r="E14554" s="1">
        <v>43826.33253472222</v>
      </c>
      <c r="F14554">
        <v>13</v>
      </c>
      <c r="G14554" t="s">
        <v>33</v>
      </c>
      <c r="H14554">
        <v>340</v>
      </c>
      <c r="I14554" s="1">
        <v>43832.999305555553</v>
      </c>
      <c r="J14554" s="2">
        <f t="shared" si="681"/>
        <v>1</v>
      </c>
      <c r="K14554" s="2" t="str">
        <f>IFERROR(VLOOKUP(A14554,Aux!A:B,2,0),"Outros")</f>
        <v>Outros</v>
      </c>
      <c r="L14554" s="2">
        <f t="shared" si="682"/>
        <v>2019</v>
      </c>
      <c r="M14554">
        <f t="shared" si="683"/>
        <v>52</v>
      </c>
    </row>
    <row r="14555" spans="1:13" x14ac:dyDescent="0.35">
      <c r="A14555" t="s">
        <v>2686</v>
      </c>
      <c r="B14555">
        <v>503956546</v>
      </c>
      <c r="C14555">
        <v>181699</v>
      </c>
      <c r="D14555" t="s">
        <v>11970</v>
      </c>
      <c r="E14555" s="1">
        <v>43826.393796296295</v>
      </c>
      <c r="F14555">
        <v>13</v>
      </c>
      <c r="G14555" t="s">
        <v>2688</v>
      </c>
      <c r="H14555">
        <v>360</v>
      </c>
      <c r="I14555" s="1">
        <v>43835.999305555553</v>
      </c>
      <c r="J14555" s="2">
        <f t="shared" si="681"/>
        <v>1</v>
      </c>
      <c r="K14555" s="2" t="str">
        <f>IFERROR(VLOOKUP(A14555,Aux!A:B,2,0),"Outros")</f>
        <v>Municípios</v>
      </c>
      <c r="L14555" s="2">
        <f t="shared" si="682"/>
        <v>2019</v>
      </c>
      <c r="M14555">
        <f t="shared" si="683"/>
        <v>52</v>
      </c>
    </row>
    <row r="14556" spans="1:13" x14ac:dyDescent="0.35">
      <c r="A14556" t="s">
        <v>199</v>
      </c>
      <c r="B14556">
        <v>502256869</v>
      </c>
      <c r="C14556">
        <v>181700</v>
      </c>
      <c r="D14556" t="s">
        <v>11844</v>
      </c>
      <c r="E14556" s="1">
        <v>43826.397418981483</v>
      </c>
      <c r="F14556">
        <v>13</v>
      </c>
      <c r="G14556" t="s">
        <v>59</v>
      </c>
      <c r="H14556">
        <v>360</v>
      </c>
      <c r="I14556" s="1">
        <v>43839.999305555553</v>
      </c>
      <c r="J14556" s="2">
        <f t="shared" si="681"/>
        <v>1</v>
      </c>
      <c r="K14556" s="2" t="str">
        <f>IFERROR(VLOOKUP(A14556,Aux!A:B,2,0),"Outros")</f>
        <v>Portos</v>
      </c>
      <c r="L14556" s="2">
        <f t="shared" si="682"/>
        <v>2019</v>
      </c>
      <c r="M14556">
        <f t="shared" si="683"/>
        <v>52</v>
      </c>
    </row>
    <row r="14557" spans="1:13" x14ac:dyDescent="0.35">
      <c r="A14557" t="s">
        <v>12</v>
      </c>
      <c r="B14557">
        <v>508481287</v>
      </c>
      <c r="C14557">
        <v>181701</v>
      </c>
      <c r="D14557" t="s">
        <v>11926</v>
      </c>
      <c r="E14557" s="1">
        <v>43826.400150462963</v>
      </c>
      <c r="F14557">
        <v>1</v>
      </c>
      <c r="G14557" t="s">
        <v>14</v>
      </c>
      <c r="H14557">
        <v>340</v>
      </c>
      <c r="I14557" s="1">
        <v>43833.708333333336</v>
      </c>
      <c r="J14557" s="2">
        <f t="shared" si="681"/>
        <v>1</v>
      </c>
      <c r="K14557" s="2" t="str">
        <f>IFERROR(VLOOKUP(A14557,Aux!A:B,2,0),"Outros")</f>
        <v>Hospitais</v>
      </c>
      <c r="L14557" s="2">
        <f t="shared" si="682"/>
        <v>2019</v>
      </c>
      <c r="M14557">
        <f t="shared" si="683"/>
        <v>52</v>
      </c>
    </row>
    <row r="14558" spans="1:13" x14ac:dyDescent="0.35">
      <c r="A14558" t="s">
        <v>574</v>
      </c>
      <c r="B14558">
        <v>506791220</v>
      </c>
      <c r="C14558">
        <v>181702</v>
      </c>
      <c r="D14558" t="s">
        <v>11971</v>
      </c>
      <c r="E14558" s="1">
        <v>43826.411493055559</v>
      </c>
      <c r="F14558">
        <v>1</v>
      </c>
      <c r="G14558" t="s">
        <v>576</v>
      </c>
      <c r="H14558">
        <v>360</v>
      </c>
      <c r="I14558" s="1">
        <v>43838.999305555553</v>
      </c>
      <c r="J14558" s="2">
        <f t="shared" si="681"/>
        <v>1</v>
      </c>
      <c r="K14558" s="2" t="str">
        <f>IFERROR(VLOOKUP(A14558,Aux!A:B,2,0),"Outros")</f>
        <v>Municípios</v>
      </c>
      <c r="L14558" s="2">
        <f t="shared" si="682"/>
        <v>2019</v>
      </c>
      <c r="M14558">
        <f t="shared" si="683"/>
        <v>52</v>
      </c>
    </row>
    <row r="14559" spans="1:13" x14ac:dyDescent="0.35">
      <c r="A14559" t="s">
        <v>48</v>
      </c>
      <c r="B14559">
        <v>503035416</v>
      </c>
      <c r="C14559">
        <v>181703</v>
      </c>
      <c r="D14559" t="s">
        <v>12124</v>
      </c>
      <c r="E14559" s="1">
        <v>43826.420787037037</v>
      </c>
      <c r="F14559">
        <v>1</v>
      </c>
      <c r="G14559" t="s">
        <v>50</v>
      </c>
      <c r="H14559">
        <v>300</v>
      </c>
      <c r="I14559" s="1">
        <v>43829.708333333336</v>
      </c>
      <c r="J14559" s="2">
        <f t="shared" si="681"/>
        <v>1</v>
      </c>
      <c r="K14559" s="2" t="str">
        <f>IFERROR(VLOOKUP(A14559,Aux!A:B,2,0),"Outros")</f>
        <v>Hospitais</v>
      </c>
      <c r="L14559" s="2">
        <f t="shared" si="682"/>
        <v>2019</v>
      </c>
      <c r="M14559">
        <f t="shared" si="683"/>
        <v>52</v>
      </c>
    </row>
    <row r="14560" spans="1:13" x14ac:dyDescent="0.35">
      <c r="A14560" t="s">
        <v>92</v>
      </c>
      <c r="B14560">
        <v>506037258</v>
      </c>
      <c r="C14560">
        <v>181704</v>
      </c>
      <c r="D14560" t="s">
        <v>12197</v>
      </c>
      <c r="E14560" s="1">
        <v>43826.423842592594</v>
      </c>
      <c r="F14560">
        <v>3</v>
      </c>
      <c r="G14560" t="s">
        <v>9047</v>
      </c>
      <c r="H14560">
        <v>340</v>
      </c>
      <c r="I14560" s="1">
        <v>43857.708333333336</v>
      </c>
      <c r="J14560" s="2">
        <f t="shared" si="681"/>
        <v>1</v>
      </c>
      <c r="K14560" s="2" t="str">
        <f>IFERROR(VLOOKUP(A14560,Aux!A:B,2,0),"Outros")</f>
        <v>Municípios</v>
      </c>
      <c r="L14560" s="2">
        <f t="shared" si="682"/>
        <v>2019</v>
      </c>
      <c r="M14560">
        <f t="shared" si="683"/>
        <v>52</v>
      </c>
    </row>
    <row r="14561" spans="1:13" x14ac:dyDescent="0.35">
      <c r="A14561" t="s">
        <v>12</v>
      </c>
      <c r="B14561">
        <v>508481287</v>
      </c>
      <c r="C14561">
        <v>181705</v>
      </c>
      <c r="D14561" t="s">
        <v>12150</v>
      </c>
      <c r="E14561" s="1">
        <v>43826.425868055558</v>
      </c>
      <c r="F14561">
        <v>1</v>
      </c>
      <c r="G14561" t="s">
        <v>14</v>
      </c>
      <c r="H14561">
        <v>340</v>
      </c>
      <c r="I14561" s="1">
        <v>43833.708333333336</v>
      </c>
      <c r="J14561" s="2">
        <f t="shared" si="681"/>
        <v>1</v>
      </c>
      <c r="K14561" s="2" t="str">
        <f>IFERROR(VLOOKUP(A14561,Aux!A:B,2,0),"Outros")</f>
        <v>Hospitais</v>
      </c>
      <c r="L14561" s="2">
        <f t="shared" si="682"/>
        <v>2019</v>
      </c>
      <c r="M14561">
        <f t="shared" si="683"/>
        <v>52</v>
      </c>
    </row>
    <row r="14562" spans="1:13" x14ac:dyDescent="0.35">
      <c r="A14562" t="s">
        <v>35</v>
      </c>
      <c r="B14562">
        <v>508666236</v>
      </c>
      <c r="C14562">
        <v>181707</v>
      </c>
      <c r="D14562" t="s">
        <v>12151</v>
      </c>
      <c r="E14562" s="1">
        <v>43826.429606481484</v>
      </c>
      <c r="F14562">
        <v>1</v>
      </c>
      <c r="G14562" t="s">
        <v>711</v>
      </c>
      <c r="H14562">
        <v>360</v>
      </c>
      <c r="I14562" s="1">
        <v>43832.999305555553</v>
      </c>
      <c r="J14562" s="2">
        <f t="shared" si="681"/>
        <v>1</v>
      </c>
      <c r="K14562" s="2" t="str">
        <f>IFERROR(VLOOKUP(A14562,Aux!A:B,2,0),"Outros")</f>
        <v>Outros</v>
      </c>
      <c r="L14562" s="2">
        <f t="shared" si="682"/>
        <v>2019</v>
      </c>
      <c r="M14562">
        <f t="shared" si="683"/>
        <v>52</v>
      </c>
    </row>
    <row r="14563" spans="1:13" x14ac:dyDescent="0.35">
      <c r="A14563" t="s">
        <v>362</v>
      </c>
      <c r="B14563">
        <v>680017763</v>
      </c>
      <c r="C14563">
        <v>181709</v>
      </c>
      <c r="D14563" t="s">
        <v>12152</v>
      </c>
      <c r="E14563" s="1">
        <v>43826.436354166668</v>
      </c>
      <c r="F14563">
        <v>3</v>
      </c>
      <c r="G14563" t="s">
        <v>566</v>
      </c>
      <c r="H14563">
        <v>220</v>
      </c>
      <c r="I14563" s="1">
        <v>43852.989583333336</v>
      </c>
      <c r="J14563" s="2">
        <f t="shared" si="681"/>
        <v>1</v>
      </c>
      <c r="K14563" s="2" t="str">
        <f>IFERROR(VLOOKUP(A14563,Aux!A:B,2,0),"Outros")</f>
        <v>Águas e resíduos</v>
      </c>
      <c r="L14563" s="2">
        <f t="shared" si="682"/>
        <v>2019</v>
      </c>
      <c r="M14563">
        <f t="shared" si="683"/>
        <v>52</v>
      </c>
    </row>
    <row r="14564" spans="1:13" x14ac:dyDescent="0.35">
      <c r="A14564" t="s">
        <v>12</v>
      </c>
      <c r="B14564">
        <v>508481287</v>
      </c>
      <c r="C14564">
        <v>181711</v>
      </c>
      <c r="D14564" t="s">
        <v>12091</v>
      </c>
      <c r="E14564" s="1">
        <v>43826.446666666663</v>
      </c>
      <c r="F14564">
        <v>1</v>
      </c>
      <c r="G14564" t="s">
        <v>14</v>
      </c>
      <c r="H14564">
        <v>340</v>
      </c>
      <c r="I14564" s="1">
        <v>43833.708333333336</v>
      </c>
      <c r="J14564" s="2">
        <f t="shared" si="681"/>
        <v>1</v>
      </c>
      <c r="K14564" s="2" t="str">
        <f>IFERROR(VLOOKUP(A14564,Aux!A:B,2,0),"Outros")</f>
        <v>Hospitais</v>
      </c>
      <c r="L14564" s="2">
        <f t="shared" si="682"/>
        <v>2019</v>
      </c>
      <c r="M14564">
        <f t="shared" si="683"/>
        <v>52</v>
      </c>
    </row>
    <row r="14565" spans="1:13" x14ac:dyDescent="0.35">
      <c r="A14565" t="s">
        <v>6333</v>
      </c>
      <c r="B14565">
        <v>501141731</v>
      </c>
      <c r="C14565">
        <v>181712</v>
      </c>
      <c r="E14565" s="1">
        <v>43826.44767361111</v>
      </c>
      <c r="F14565">
        <v>14</v>
      </c>
      <c r="H14565">
        <v>400</v>
      </c>
      <c r="J14565" s="2">
        <f t="shared" si="681"/>
        <v>1</v>
      </c>
      <c r="K14565" s="2" t="str">
        <f>IFERROR(VLOOKUP(A14565,Aux!A:B,2,0),"Outros")</f>
        <v>Outros</v>
      </c>
      <c r="L14565" s="2">
        <f t="shared" si="682"/>
        <v>2019</v>
      </c>
      <c r="M14565">
        <f t="shared" si="683"/>
        <v>52</v>
      </c>
    </row>
    <row r="14566" spans="1:13" x14ac:dyDescent="0.35">
      <c r="A14566" t="s">
        <v>9</v>
      </c>
      <c r="B14566">
        <v>506673626</v>
      </c>
      <c r="C14566">
        <v>181713</v>
      </c>
      <c r="D14566" t="s">
        <v>12125</v>
      </c>
      <c r="E14566" s="1">
        <v>43826.451944444445</v>
      </c>
      <c r="F14566">
        <v>13</v>
      </c>
      <c r="G14566" t="s">
        <v>1023</v>
      </c>
      <c r="H14566">
        <v>220</v>
      </c>
      <c r="I14566" s="1">
        <v>43839.979166666664</v>
      </c>
      <c r="J14566" s="2">
        <f t="shared" si="681"/>
        <v>1</v>
      </c>
      <c r="K14566" s="2" t="str">
        <f>IFERROR(VLOOKUP(A14566,Aux!A:B,2,0),"Outros")</f>
        <v>Municípios</v>
      </c>
      <c r="L14566" s="2">
        <f t="shared" si="682"/>
        <v>2019</v>
      </c>
      <c r="M14566">
        <f t="shared" si="683"/>
        <v>52</v>
      </c>
    </row>
    <row r="14567" spans="1:13" x14ac:dyDescent="0.35">
      <c r="A14567" t="s">
        <v>488</v>
      </c>
      <c r="B14567">
        <v>600014690</v>
      </c>
      <c r="C14567">
        <v>181714</v>
      </c>
      <c r="D14567" t="s">
        <v>10289</v>
      </c>
      <c r="E14567" s="1">
        <v>43826.453564814816</v>
      </c>
      <c r="F14567">
        <v>13</v>
      </c>
      <c r="G14567" t="s">
        <v>3983</v>
      </c>
      <c r="H14567">
        <v>360</v>
      </c>
      <c r="I14567" s="1">
        <v>43832.999305555553</v>
      </c>
      <c r="J14567" s="2">
        <f t="shared" si="681"/>
        <v>1</v>
      </c>
      <c r="K14567" s="2" t="str">
        <f>IFERROR(VLOOKUP(A14567,Aux!A:B,2,0),"Outros")</f>
        <v>Outros</v>
      </c>
      <c r="L14567" s="2">
        <f t="shared" si="682"/>
        <v>2019</v>
      </c>
      <c r="M14567">
        <f t="shared" si="683"/>
        <v>52</v>
      </c>
    </row>
    <row r="14568" spans="1:13" x14ac:dyDescent="0.35">
      <c r="A14568" t="s">
        <v>92</v>
      </c>
      <c r="B14568">
        <v>506037258</v>
      </c>
      <c r="C14568">
        <v>181715</v>
      </c>
      <c r="D14568" t="s">
        <v>12126</v>
      </c>
      <c r="E14568" s="1">
        <v>43826.458321759259</v>
      </c>
      <c r="F14568">
        <v>1</v>
      </c>
      <c r="G14568" t="s">
        <v>476</v>
      </c>
      <c r="H14568">
        <v>340</v>
      </c>
      <c r="I14568" s="1">
        <v>43836.708333333336</v>
      </c>
      <c r="J14568" s="2">
        <f t="shared" si="681"/>
        <v>1</v>
      </c>
      <c r="K14568" s="2" t="str">
        <f>IFERROR(VLOOKUP(A14568,Aux!A:B,2,0),"Outros")</f>
        <v>Municípios</v>
      </c>
      <c r="L14568" s="2">
        <f t="shared" si="682"/>
        <v>2019</v>
      </c>
      <c r="M14568">
        <f t="shared" si="683"/>
        <v>52</v>
      </c>
    </row>
    <row r="14569" spans="1:13" x14ac:dyDescent="0.35">
      <c r="A14569" t="s">
        <v>57</v>
      </c>
      <c r="B14569">
        <v>501294104</v>
      </c>
      <c r="C14569">
        <v>181716</v>
      </c>
      <c r="D14569" t="s">
        <v>11762</v>
      </c>
      <c r="E14569" s="1">
        <v>43826.461516203701</v>
      </c>
      <c r="F14569">
        <v>1</v>
      </c>
      <c r="G14569" t="s">
        <v>526</v>
      </c>
      <c r="H14569">
        <v>360</v>
      </c>
      <c r="I14569" s="1">
        <v>43832.999305555553</v>
      </c>
      <c r="J14569" s="2">
        <f t="shared" si="681"/>
        <v>1</v>
      </c>
      <c r="K14569" s="2" t="str">
        <f>IFERROR(VLOOKUP(A14569,Aux!A:B,2,0),"Outros")</f>
        <v>Municípios</v>
      </c>
      <c r="L14569" s="2">
        <f t="shared" si="682"/>
        <v>2019</v>
      </c>
      <c r="M14569">
        <f t="shared" si="683"/>
        <v>52</v>
      </c>
    </row>
    <row r="14570" spans="1:13" x14ac:dyDescent="0.35">
      <c r="A14570" t="s">
        <v>219</v>
      </c>
      <c r="B14570">
        <v>505656000</v>
      </c>
      <c r="C14570">
        <v>181717</v>
      </c>
      <c r="D14570" t="s">
        <v>3226</v>
      </c>
      <c r="E14570" s="1">
        <v>43826.473657407405</v>
      </c>
      <c r="F14570">
        <v>1</v>
      </c>
      <c r="G14570" t="s">
        <v>657</v>
      </c>
      <c r="H14570">
        <v>360</v>
      </c>
      <c r="I14570" s="1">
        <v>43829.541666666664</v>
      </c>
      <c r="J14570" s="2">
        <f t="shared" si="681"/>
        <v>1</v>
      </c>
      <c r="K14570" s="2" t="str">
        <f>IFERROR(VLOOKUP(A14570,Aux!A:B,2,0),"Outros")</f>
        <v>Municípios</v>
      </c>
      <c r="L14570" s="2">
        <f t="shared" si="682"/>
        <v>2019</v>
      </c>
      <c r="M14570">
        <f t="shared" si="683"/>
        <v>52</v>
      </c>
    </row>
    <row r="14571" spans="1:13" x14ac:dyDescent="0.35">
      <c r="A14571" t="s">
        <v>9204</v>
      </c>
      <c r="B14571">
        <v>600087247</v>
      </c>
      <c r="C14571">
        <v>181718</v>
      </c>
      <c r="D14571" t="s">
        <v>12092</v>
      </c>
      <c r="E14571" s="1">
        <v>43826.473773148151</v>
      </c>
      <c r="F14571">
        <v>3</v>
      </c>
      <c r="G14571" t="s">
        <v>750</v>
      </c>
      <c r="H14571">
        <v>220</v>
      </c>
      <c r="I14571" s="1">
        <v>43892.708333333336</v>
      </c>
      <c r="J14571" s="2">
        <f t="shared" si="681"/>
        <v>1</v>
      </c>
      <c r="K14571" s="2" t="str">
        <f>IFERROR(VLOOKUP(A14571,Aux!A:B,2,0),"Outros")</f>
        <v>Águas e resíduos</v>
      </c>
      <c r="L14571" s="2">
        <f t="shared" si="682"/>
        <v>2019</v>
      </c>
      <c r="M14571">
        <f t="shared" si="683"/>
        <v>52</v>
      </c>
    </row>
    <row r="14572" spans="1:13" x14ac:dyDescent="0.35">
      <c r="A14572" t="s">
        <v>71</v>
      </c>
      <c r="B14572">
        <v>500051054</v>
      </c>
      <c r="C14572">
        <v>181720</v>
      </c>
      <c r="D14572" t="s">
        <v>12127</v>
      </c>
      <c r="E14572" s="1">
        <v>43826.488437499997</v>
      </c>
      <c r="F14572">
        <v>13</v>
      </c>
      <c r="G14572" t="s">
        <v>566</v>
      </c>
      <c r="H14572">
        <v>5</v>
      </c>
      <c r="I14572" s="1">
        <v>43849.791666666664</v>
      </c>
      <c r="J14572" s="2">
        <f t="shared" si="681"/>
        <v>1</v>
      </c>
      <c r="K14572" s="2" t="str">
        <f>IFERROR(VLOOKUP(A14572,Aux!A:B,2,0),"Outros")</f>
        <v>Municípios</v>
      </c>
      <c r="L14572" s="2">
        <f t="shared" si="682"/>
        <v>2019</v>
      </c>
      <c r="M14572">
        <f t="shared" si="683"/>
        <v>52</v>
      </c>
    </row>
    <row r="14573" spans="1:13" x14ac:dyDescent="0.35">
      <c r="A14573" t="s">
        <v>140</v>
      </c>
      <c r="B14573">
        <v>506614913</v>
      </c>
      <c r="C14573">
        <v>181721</v>
      </c>
      <c r="D14573" t="s">
        <v>12153</v>
      </c>
      <c r="E14573" s="1">
        <v>43826.491539351853</v>
      </c>
      <c r="F14573">
        <v>13</v>
      </c>
      <c r="G14573" t="s">
        <v>47</v>
      </c>
      <c r="H14573">
        <v>360</v>
      </c>
      <c r="I14573" s="1">
        <v>43832.999305555553</v>
      </c>
      <c r="J14573" s="2">
        <f t="shared" si="681"/>
        <v>1</v>
      </c>
      <c r="K14573" s="2" t="str">
        <f>IFERROR(VLOOKUP(A14573,Aux!A:B,2,0),"Outros")</f>
        <v>Municípios</v>
      </c>
      <c r="L14573" s="2">
        <f t="shared" si="682"/>
        <v>2019</v>
      </c>
      <c r="M14573">
        <f t="shared" si="683"/>
        <v>52</v>
      </c>
    </row>
    <row r="14574" spans="1:13" x14ac:dyDescent="0.35">
      <c r="A14574" t="s">
        <v>133</v>
      </c>
      <c r="B14574">
        <v>503539473</v>
      </c>
      <c r="C14574">
        <v>181722</v>
      </c>
      <c r="D14574" t="s">
        <v>12225</v>
      </c>
      <c r="E14574" s="1">
        <v>43826.493946759256</v>
      </c>
      <c r="F14574">
        <v>3</v>
      </c>
      <c r="G14574" t="s">
        <v>194</v>
      </c>
      <c r="H14574">
        <v>360</v>
      </c>
      <c r="I14574" s="1">
        <v>43835.999305555553</v>
      </c>
      <c r="J14574" s="2">
        <f t="shared" si="681"/>
        <v>1</v>
      </c>
      <c r="K14574" s="2" t="str">
        <f>IFERROR(VLOOKUP(A14574,Aux!A:B,2,0),"Outros")</f>
        <v>Municípios</v>
      </c>
      <c r="L14574" s="2">
        <f t="shared" si="682"/>
        <v>2019</v>
      </c>
      <c r="M14574">
        <f t="shared" si="683"/>
        <v>52</v>
      </c>
    </row>
    <row r="14575" spans="1:13" x14ac:dyDescent="0.35">
      <c r="A14575" t="s">
        <v>434</v>
      </c>
      <c r="B14575">
        <v>506546381</v>
      </c>
      <c r="C14575">
        <v>181723</v>
      </c>
      <c r="D14575" t="s">
        <v>12154</v>
      </c>
      <c r="E14575" s="1">
        <v>43826.509641203702</v>
      </c>
      <c r="F14575">
        <v>1</v>
      </c>
      <c r="G14575" t="s">
        <v>1333</v>
      </c>
      <c r="H14575">
        <v>360</v>
      </c>
      <c r="I14575" s="1">
        <v>43836.708333333336</v>
      </c>
      <c r="J14575" s="2">
        <f t="shared" si="681"/>
        <v>1</v>
      </c>
      <c r="K14575" s="2" t="str">
        <f>IFERROR(VLOOKUP(A14575,Aux!A:B,2,0),"Outros")</f>
        <v>Municípios</v>
      </c>
      <c r="L14575" s="2">
        <f t="shared" si="682"/>
        <v>2019</v>
      </c>
      <c r="M14575">
        <f t="shared" si="683"/>
        <v>52</v>
      </c>
    </row>
    <row r="14576" spans="1:13" x14ac:dyDescent="0.35">
      <c r="A14576" t="s">
        <v>92</v>
      </c>
      <c r="B14576">
        <v>506037258</v>
      </c>
      <c r="C14576">
        <v>181724</v>
      </c>
      <c r="D14576" t="s">
        <v>12226</v>
      </c>
      <c r="E14576" s="1">
        <v>43826.523877314816</v>
      </c>
      <c r="F14576">
        <v>1</v>
      </c>
      <c r="G14576" t="s">
        <v>476</v>
      </c>
      <c r="H14576">
        <v>340</v>
      </c>
      <c r="I14576" s="1">
        <v>43834.708333333336</v>
      </c>
      <c r="J14576" s="2">
        <f t="shared" si="681"/>
        <v>1</v>
      </c>
      <c r="K14576" s="2" t="str">
        <f>IFERROR(VLOOKUP(A14576,Aux!A:B,2,0),"Outros")</f>
        <v>Municípios</v>
      </c>
      <c r="L14576" s="2">
        <f t="shared" si="682"/>
        <v>2019</v>
      </c>
      <c r="M14576">
        <f t="shared" si="683"/>
        <v>52</v>
      </c>
    </row>
    <row r="14577" spans="1:13" x14ac:dyDescent="0.35">
      <c r="A14577" t="s">
        <v>805</v>
      </c>
      <c r="B14577">
        <v>504609696</v>
      </c>
      <c r="C14577">
        <v>181725</v>
      </c>
      <c r="E14577" s="1">
        <v>43826.524537037039</v>
      </c>
      <c r="F14577">
        <v>13</v>
      </c>
      <c r="G14577" t="s">
        <v>33</v>
      </c>
      <c r="H14577">
        <v>400</v>
      </c>
      <c r="J14577" s="2">
        <f t="shared" si="681"/>
        <v>1</v>
      </c>
      <c r="K14577" s="2" t="str">
        <f>IFERROR(VLOOKUP(A14577,Aux!A:B,2,0),"Outros")</f>
        <v>Outros</v>
      </c>
      <c r="L14577" s="2">
        <f t="shared" si="682"/>
        <v>2019</v>
      </c>
      <c r="M14577">
        <f t="shared" si="683"/>
        <v>52</v>
      </c>
    </row>
    <row r="14578" spans="1:13" x14ac:dyDescent="0.35">
      <c r="A14578" t="s">
        <v>88</v>
      </c>
      <c r="B14578">
        <v>506624200</v>
      </c>
      <c r="C14578">
        <v>181726</v>
      </c>
      <c r="D14578" t="s">
        <v>12227</v>
      </c>
      <c r="E14578" s="1">
        <v>43826.594583333332</v>
      </c>
      <c r="F14578">
        <v>1</v>
      </c>
      <c r="G14578" t="s">
        <v>2623</v>
      </c>
      <c r="H14578">
        <v>5</v>
      </c>
      <c r="I14578" s="1">
        <v>43828.708333333336</v>
      </c>
      <c r="J14578" s="2">
        <f t="shared" si="681"/>
        <v>1</v>
      </c>
      <c r="K14578" s="2" t="str">
        <f>IFERROR(VLOOKUP(A14578,Aux!A:B,2,0),"Outros")</f>
        <v>Municípios</v>
      </c>
      <c r="L14578" s="2">
        <f t="shared" si="682"/>
        <v>2019</v>
      </c>
      <c r="M14578">
        <f t="shared" si="683"/>
        <v>52</v>
      </c>
    </row>
    <row r="14579" spans="1:13" x14ac:dyDescent="0.35">
      <c r="A14579" t="s">
        <v>57</v>
      </c>
      <c r="B14579">
        <v>501294104</v>
      </c>
      <c r="C14579">
        <v>181727</v>
      </c>
      <c r="D14579" t="s">
        <v>11927</v>
      </c>
      <c r="E14579" s="1">
        <v>43826.598599537036</v>
      </c>
      <c r="F14579">
        <v>1</v>
      </c>
      <c r="G14579" t="s">
        <v>59</v>
      </c>
      <c r="H14579">
        <v>360</v>
      </c>
      <c r="I14579" s="1">
        <v>43832.999305555553</v>
      </c>
      <c r="J14579" s="2">
        <f t="shared" si="681"/>
        <v>1</v>
      </c>
      <c r="K14579" s="2" t="str">
        <f>IFERROR(VLOOKUP(A14579,Aux!A:B,2,0),"Outros")</f>
        <v>Municípios</v>
      </c>
      <c r="L14579" s="2">
        <f t="shared" si="682"/>
        <v>2019</v>
      </c>
      <c r="M14579">
        <f t="shared" si="683"/>
        <v>52</v>
      </c>
    </row>
    <row r="14580" spans="1:13" x14ac:dyDescent="0.35">
      <c r="A14580" t="s">
        <v>185</v>
      </c>
      <c r="B14580">
        <v>506556590</v>
      </c>
      <c r="C14580">
        <v>181728</v>
      </c>
      <c r="D14580" t="s">
        <v>12005</v>
      </c>
      <c r="E14580" s="1">
        <v>43826.601145833331</v>
      </c>
      <c r="F14580">
        <v>13</v>
      </c>
      <c r="G14580" t="s">
        <v>187</v>
      </c>
      <c r="H14580">
        <v>340</v>
      </c>
      <c r="I14580" s="1">
        <v>43846.999305555553</v>
      </c>
      <c r="J14580" s="2">
        <f t="shared" si="681"/>
        <v>1</v>
      </c>
      <c r="K14580" s="2" t="str">
        <f>IFERROR(VLOOKUP(A14580,Aux!A:B,2,0),"Outros")</f>
        <v>Municípios</v>
      </c>
      <c r="L14580" s="2">
        <f t="shared" si="682"/>
        <v>2019</v>
      </c>
      <c r="M14580">
        <f t="shared" si="683"/>
        <v>52</v>
      </c>
    </row>
    <row r="14581" spans="1:13" x14ac:dyDescent="0.35">
      <c r="A14581" t="s">
        <v>133</v>
      </c>
      <c r="B14581">
        <v>503539473</v>
      </c>
      <c r="C14581">
        <v>181729</v>
      </c>
      <c r="D14581" t="s">
        <v>11972</v>
      </c>
      <c r="E14581" s="1">
        <v>43826.602534722224</v>
      </c>
      <c r="F14581">
        <v>13</v>
      </c>
      <c r="G14581" t="s">
        <v>135</v>
      </c>
      <c r="H14581">
        <v>360</v>
      </c>
      <c r="I14581" s="1">
        <v>43837.999305555553</v>
      </c>
      <c r="J14581" s="2">
        <f t="shared" si="681"/>
        <v>1</v>
      </c>
      <c r="K14581" s="2" t="str">
        <f>IFERROR(VLOOKUP(A14581,Aux!A:B,2,0),"Outros")</f>
        <v>Municípios</v>
      </c>
      <c r="L14581" s="2">
        <f t="shared" si="682"/>
        <v>2019</v>
      </c>
      <c r="M14581">
        <f t="shared" si="683"/>
        <v>52</v>
      </c>
    </row>
    <row r="14582" spans="1:13" x14ac:dyDescent="0.35">
      <c r="A14582" t="s">
        <v>389</v>
      </c>
      <c r="B14582">
        <v>506722422</v>
      </c>
      <c r="C14582">
        <v>181730</v>
      </c>
      <c r="D14582" t="s">
        <v>12006</v>
      </c>
      <c r="E14582" s="1">
        <v>43826.616574074076</v>
      </c>
      <c r="F14582">
        <v>13</v>
      </c>
      <c r="G14582" t="s">
        <v>587</v>
      </c>
      <c r="H14582">
        <v>340</v>
      </c>
      <c r="I14582" s="1">
        <v>43835.999305555553</v>
      </c>
      <c r="J14582" s="2">
        <f t="shared" si="681"/>
        <v>1</v>
      </c>
      <c r="K14582" s="2" t="str">
        <f>IFERROR(VLOOKUP(A14582,Aux!A:B,2,0),"Outros")</f>
        <v>Municípios</v>
      </c>
      <c r="L14582" s="2">
        <f t="shared" si="682"/>
        <v>2019</v>
      </c>
      <c r="M14582">
        <f t="shared" si="683"/>
        <v>52</v>
      </c>
    </row>
    <row r="14583" spans="1:13" x14ac:dyDescent="0.35">
      <c r="A14583" t="s">
        <v>35</v>
      </c>
      <c r="B14583">
        <v>508666236</v>
      </c>
      <c r="C14583">
        <v>181731</v>
      </c>
      <c r="D14583" t="s">
        <v>317</v>
      </c>
      <c r="E14583" s="1">
        <v>43826.625243055554</v>
      </c>
      <c r="F14583">
        <v>1</v>
      </c>
      <c r="G14583" t="s">
        <v>318</v>
      </c>
      <c r="H14583">
        <v>5</v>
      </c>
      <c r="I14583" s="1">
        <v>43829.999305555553</v>
      </c>
      <c r="J14583" s="2">
        <f t="shared" si="681"/>
        <v>1</v>
      </c>
      <c r="K14583" s="2" t="str">
        <f>IFERROR(VLOOKUP(A14583,Aux!A:B,2,0),"Outros")</f>
        <v>Outros</v>
      </c>
      <c r="L14583" s="2">
        <f t="shared" si="682"/>
        <v>2019</v>
      </c>
      <c r="M14583">
        <f t="shared" si="683"/>
        <v>52</v>
      </c>
    </row>
    <row r="14584" spans="1:13" x14ac:dyDescent="0.35">
      <c r="A14584" t="s">
        <v>9</v>
      </c>
      <c r="B14584">
        <v>506673626</v>
      </c>
      <c r="C14584">
        <v>181732</v>
      </c>
      <c r="D14584" t="s">
        <v>11811</v>
      </c>
      <c r="E14584" s="1">
        <v>43826.629201388889</v>
      </c>
      <c r="F14584">
        <v>13</v>
      </c>
      <c r="G14584" t="s">
        <v>11</v>
      </c>
      <c r="H14584">
        <v>360</v>
      </c>
      <c r="I14584" s="1">
        <v>43836.6875</v>
      </c>
      <c r="J14584" s="2">
        <f t="shared" si="681"/>
        <v>1</v>
      </c>
      <c r="K14584" s="2" t="str">
        <f>IFERROR(VLOOKUP(A14584,Aux!A:B,2,0),"Outros")</f>
        <v>Municípios</v>
      </c>
      <c r="L14584" s="2">
        <f t="shared" si="682"/>
        <v>2019</v>
      </c>
      <c r="M14584">
        <f t="shared" si="683"/>
        <v>52</v>
      </c>
    </row>
    <row r="14585" spans="1:13" x14ac:dyDescent="0.35">
      <c r="A14585" t="s">
        <v>244</v>
      </c>
      <c r="B14585">
        <v>600084914</v>
      </c>
      <c r="C14585">
        <v>181735</v>
      </c>
      <c r="D14585" t="s">
        <v>12000</v>
      </c>
      <c r="E14585" s="1">
        <v>43826.644745370373</v>
      </c>
      <c r="F14585">
        <v>3</v>
      </c>
      <c r="G14585" t="s">
        <v>33</v>
      </c>
      <c r="H14585">
        <v>220</v>
      </c>
      <c r="I14585" s="1">
        <v>43835.999305555553</v>
      </c>
      <c r="J14585" s="2">
        <f t="shared" si="681"/>
        <v>1</v>
      </c>
      <c r="K14585" s="2" t="str">
        <f>IFERROR(VLOOKUP(A14585,Aux!A:B,2,0),"Outros")</f>
        <v>Outros</v>
      </c>
      <c r="L14585" s="2">
        <f t="shared" si="682"/>
        <v>2019</v>
      </c>
      <c r="M14585">
        <f t="shared" si="683"/>
        <v>52</v>
      </c>
    </row>
    <row r="14586" spans="1:13" x14ac:dyDescent="0.35">
      <c r="A14586" t="s">
        <v>118</v>
      </c>
      <c r="B14586">
        <v>680015019</v>
      </c>
      <c r="C14586">
        <v>181736</v>
      </c>
      <c r="D14586" t="s">
        <v>12228</v>
      </c>
      <c r="E14586" s="1">
        <v>43826.646805555552</v>
      </c>
      <c r="F14586">
        <v>13</v>
      </c>
      <c r="G14586" t="s">
        <v>561</v>
      </c>
      <c r="H14586">
        <v>360</v>
      </c>
      <c r="I14586" s="1">
        <v>43833.666666666664</v>
      </c>
      <c r="J14586" s="2">
        <f t="shared" si="681"/>
        <v>1</v>
      </c>
      <c r="K14586" s="2" t="str">
        <f>IFERROR(VLOOKUP(A14586,Aux!A:B,2,0),"Outros")</f>
        <v>Águas e resíduos</v>
      </c>
      <c r="L14586" s="2">
        <f t="shared" si="682"/>
        <v>2019</v>
      </c>
      <c r="M14586">
        <f t="shared" si="683"/>
        <v>52</v>
      </c>
    </row>
    <row r="14587" spans="1:13" x14ac:dyDescent="0.35">
      <c r="A14587" t="s">
        <v>112</v>
      </c>
      <c r="B14587">
        <v>501144218</v>
      </c>
      <c r="C14587">
        <v>181737</v>
      </c>
      <c r="D14587" t="s">
        <v>11763</v>
      </c>
      <c r="E14587" s="1">
        <v>43826.65388888889</v>
      </c>
      <c r="F14587">
        <v>1</v>
      </c>
      <c r="G14587" t="s">
        <v>256</v>
      </c>
      <c r="H14587">
        <v>340</v>
      </c>
      <c r="I14587" s="1">
        <v>43841.75</v>
      </c>
      <c r="J14587" s="2">
        <f t="shared" si="681"/>
        <v>1</v>
      </c>
      <c r="K14587" s="2" t="str">
        <f>IFERROR(VLOOKUP(A14587,Aux!A:B,2,0),"Outros")</f>
        <v>Municípios</v>
      </c>
      <c r="L14587" s="2">
        <f t="shared" si="682"/>
        <v>2019</v>
      </c>
      <c r="M14587">
        <f t="shared" si="683"/>
        <v>52</v>
      </c>
    </row>
    <row r="14588" spans="1:13" x14ac:dyDescent="0.35">
      <c r="A14588" t="s">
        <v>434</v>
      </c>
      <c r="B14588">
        <v>506546381</v>
      </c>
      <c r="C14588">
        <v>181738</v>
      </c>
      <c r="D14588" t="s">
        <v>11764</v>
      </c>
      <c r="E14588" s="1">
        <v>43826.653981481482</v>
      </c>
      <c r="F14588">
        <v>13</v>
      </c>
      <c r="G14588" t="s">
        <v>1333</v>
      </c>
      <c r="H14588">
        <v>5</v>
      </c>
      <c r="I14588" s="1">
        <v>43843.708333333336</v>
      </c>
      <c r="J14588" s="2">
        <f t="shared" si="681"/>
        <v>1</v>
      </c>
      <c r="K14588" s="2" t="str">
        <f>IFERROR(VLOOKUP(A14588,Aux!A:B,2,0),"Outros")</f>
        <v>Municípios</v>
      </c>
      <c r="L14588" s="2">
        <f t="shared" si="682"/>
        <v>2019</v>
      </c>
      <c r="M14588">
        <f t="shared" si="683"/>
        <v>52</v>
      </c>
    </row>
    <row r="14589" spans="1:13" x14ac:dyDescent="0.35">
      <c r="A14589" t="s">
        <v>244</v>
      </c>
      <c r="B14589">
        <v>600084914</v>
      </c>
      <c r="C14589">
        <v>181739</v>
      </c>
      <c r="E14589" s="1">
        <v>43826.665370370371</v>
      </c>
      <c r="F14589">
        <v>3</v>
      </c>
      <c r="G14589" t="s">
        <v>33</v>
      </c>
      <c r="H14589">
        <v>400</v>
      </c>
      <c r="J14589" s="2">
        <f t="shared" si="681"/>
        <v>1</v>
      </c>
      <c r="K14589" s="2" t="str">
        <f>IFERROR(VLOOKUP(A14589,Aux!A:B,2,0),"Outros")</f>
        <v>Outros</v>
      </c>
      <c r="L14589" s="2">
        <f t="shared" si="682"/>
        <v>2019</v>
      </c>
      <c r="M14589">
        <f t="shared" si="683"/>
        <v>52</v>
      </c>
    </row>
    <row r="14590" spans="1:13" x14ac:dyDescent="0.35">
      <c r="A14590" t="s">
        <v>12</v>
      </c>
      <c r="B14590">
        <v>508481287</v>
      </c>
      <c r="C14590">
        <v>181740</v>
      </c>
      <c r="D14590" t="s">
        <v>12229</v>
      </c>
      <c r="E14590" s="1">
        <v>43826.666250000002</v>
      </c>
      <c r="F14590">
        <v>1</v>
      </c>
      <c r="G14590" t="s">
        <v>14</v>
      </c>
      <c r="H14590">
        <v>400</v>
      </c>
      <c r="J14590" s="2">
        <f t="shared" si="681"/>
        <v>1</v>
      </c>
      <c r="K14590" s="2" t="str">
        <f>IFERROR(VLOOKUP(A14590,Aux!A:B,2,0),"Outros")</f>
        <v>Hospitais</v>
      </c>
      <c r="L14590" s="2">
        <f t="shared" si="682"/>
        <v>2019</v>
      </c>
      <c r="M14590">
        <f t="shared" si="683"/>
        <v>52</v>
      </c>
    </row>
    <row r="14591" spans="1:13" x14ac:dyDescent="0.35">
      <c r="A14591" t="s">
        <v>12</v>
      </c>
      <c r="B14591">
        <v>508481287</v>
      </c>
      <c r="C14591">
        <v>181742</v>
      </c>
      <c r="E14591" s="1">
        <v>43826.669224537036</v>
      </c>
      <c r="F14591">
        <v>1</v>
      </c>
      <c r="G14591" t="s">
        <v>33</v>
      </c>
      <c r="H14591">
        <v>400</v>
      </c>
      <c r="J14591" s="2">
        <f t="shared" si="681"/>
        <v>1</v>
      </c>
      <c r="K14591" s="2" t="str">
        <f>IFERROR(VLOOKUP(A14591,Aux!A:B,2,0),"Outros")</f>
        <v>Hospitais</v>
      </c>
      <c r="L14591" s="2">
        <f t="shared" si="682"/>
        <v>2019</v>
      </c>
      <c r="M14591">
        <f t="shared" si="683"/>
        <v>52</v>
      </c>
    </row>
    <row r="14592" spans="1:13" x14ac:dyDescent="0.35">
      <c r="A14592" t="s">
        <v>12</v>
      </c>
      <c r="B14592">
        <v>508481287</v>
      </c>
      <c r="C14592">
        <v>181743</v>
      </c>
      <c r="D14592" t="s">
        <v>1731</v>
      </c>
      <c r="E14592" s="1">
        <v>43826.669629629629</v>
      </c>
      <c r="F14592">
        <v>1</v>
      </c>
      <c r="G14592" t="s">
        <v>14</v>
      </c>
      <c r="H14592">
        <v>360</v>
      </c>
      <c r="I14592" s="1">
        <v>43830.708333333336</v>
      </c>
      <c r="J14592" s="2">
        <f t="shared" si="681"/>
        <v>1</v>
      </c>
      <c r="K14592" s="2" t="str">
        <f>IFERROR(VLOOKUP(A14592,Aux!A:B,2,0),"Outros")</f>
        <v>Hospitais</v>
      </c>
      <c r="L14592" s="2">
        <f t="shared" si="682"/>
        <v>2019</v>
      </c>
      <c r="M14592">
        <f t="shared" si="683"/>
        <v>52</v>
      </c>
    </row>
    <row r="14593" spans="1:13" x14ac:dyDescent="0.35">
      <c r="A14593" t="s">
        <v>668</v>
      </c>
      <c r="B14593">
        <v>501904077</v>
      </c>
      <c r="C14593">
        <v>181745</v>
      </c>
      <c r="D14593" t="s">
        <v>12198</v>
      </c>
      <c r="E14593" s="1">
        <v>43826.676296296297</v>
      </c>
      <c r="F14593">
        <v>1</v>
      </c>
      <c r="G14593" t="s">
        <v>5677</v>
      </c>
      <c r="H14593">
        <v>340</v>
      </c>
      <c r="I14593" s="1">
        <v>43836.666666666664</v>
      </c>
      <c r="J14593" s="2">
        <f t="shared" si="681"/>
        <v>1</v>
      </c>
      <c r="K14593" s="2" t="str">
        <f>IFERROR(VLOOKUP(A14593,Aux!A:B,2,0),"Outros")</f>
        <v>Portos</v>
      </c>
      <c r="L14593" s="2">
        <f t="shared" si="682"/>
        <v>2019</v>
      </c>
      <c r="M14593">
        <f t="shared" si="683"/>
        <v>52</v>
      </c>
    </row>
    <row r="14594" spans="1:13" x14ac:dyDescent="0.35">
      <c r="A14594" t="s">
        <v>39</v>
      </c>
      <c r="B14594">
        <v>507023129</v>
      </c>
      <c r="C14594">
        <v>181747</v>
      </c>
      <c r="D14594" t="s">
        <v>12230</v>
      </c>
      <c r="E14594" s="1">
        <v>43826.68644675926</v>
      </c>
      <c r="F14594">
        <v>3</v>
      </c>
      <c r="G14594" t="s">
        <v>1435</v>
      </c>
      <c r="H14594">
        <v>340</v>
      </c>
      <c r="I14594" s="1">
        <v>43870.708333333336</v>
      </c>
      <c r="J14594" s="2">
        <f t="shared" ref="J14594:J14657" si="684">IF(C14594=C14593,"",1)</f>
        <v>1</v>
      </c>
      <c r="K14594" s="2" t="str">
        <f>IFERROR(VLOOKUP(A14594,Aux!A:B,2,0),"Outros")</f>
        <v>Outros</v>
      </c>
      <c r="L14594" s="2">
        <f t="shared" ref="L14594:L14657" si="685">YEAR(E14594)</f>
        <v>2019</v>
      </c>
      <c r="M14594">
        <f t="shared" ref="M14594:M14657" si="686">WEEKNUM(E14594)</f>
        <v>52</v>
      </c>
    </row>
    <row r="14595" spans="1:13" x14ac:dyDescent="0.35">
      <c r="A14595" t="s">
        <v>54</v>
      </c>
      <c r="B14595">
        <v>508345464</v>
      </c>
      <c r="C14595">
        <v>181751</v>
      </c>
      <c r="D14595" t="s">
        <v>10946</v>
      </c>
      <c r="E14595" s="1">
        <v>43826.712407407409</v>
      </c>
      <c r="F14595">
        <v>1</v>
      </c>
      <c r="G14595" t="s">
        <v>250</v>
      </c>
      <c r="H14595">
        <v>360</v>
      </c>
      <c r="I14595" s="1">
        <v>43838.75</v>
      </c>
      <c r="J14595" s="2">
        <f t="shared" si="684"/>
        <v>1</v>
      </c>
      <c r="K14595" s="2" t="str">
        <f>IFERROR(VLOOKUP(A14595,Aux!A:B,2,0),"Outros")</f>
        <v>Outros</v>
      </c>
      <c r="L14595" s="2">
        <f t="shared" si="685"/>
        <v>2019</v>
      </c>
      <c r="M14595">
        <f t="shared" si="686"/>
        <v>52</v>
      </c>
    </row>
    <row r="14596" spans="1:13" x14ac:dyDescent="0.35">
      <c r="A14596" t="s">
        <v>157</v>
      </c>
      <c r="B14596">
        <v>500122237</v>
      </c>
      <c r="C14596">
        <v>181752</v>
      </c>
      <c r="D14596" t="s">
        <v>12128</v>
      </c>
      <c r="E14596" s="1">
        <v>43826.717893518522</v>
      </c>
      <c r="F14596">
        <v>13</v>
      </c>
      <c r="G14596" t="s">
        <v>33</v>
      </c>
      <c r="H14596">
        <v>5</v>
      </c>
      <c r="I14596" s="1">
        <v>43838.999305555553</v>
      </c>
      <c r="J14596" s="2">
        <f t="shared" si="684"/>
        <v>1</v>
      </c>
      <c r="K14596" s="2" t="str">
        <f>IFERROR(VLOOKUP(A14596,Aux!A:B,2,0),"Outros")</f>
        <v>Outros</v>
      </c>
      <c r="L14596" s="2">
        <f t="shared" si="685"/>
        <v>2019</v>
      </c>
      <c r="M14596">
        <f t="shared" si="686"/>
        <v>52</v>
      </c>
    </row>
    <row r="14597" spans="1:13" x14ac:dyDescent="0.35">
      <c r="A14597" t="s">
        <v>140</v>
      </c>
      <c r="B14597">
        <v>506614913</v>
      </c>
      <c r="C14597">
        <v>181757</v>
      </c>
      <c r="D14597" t="s">
        <v>12270</v>
      </c>
      <c r="E14597" s="1">
        <v>43827.399131944447</v>
      </c>
      <c r="F14597">
        <v>1</v>
      </c>
      <c r="G14597" t="s">
        <v>47</v>
      </c>
      <c r="H14597">
        <v>360</v>
      </c>
      <c r="I14597" s="1">
        <v>43835.999305555553</v>
      </c>
      <c r="J14597" s="2">
        <f t="shared" si="684"/>
        <v>1</v>
      </c>
      <c r="K14597" s="2" t="str">
        <f>IFERROR(VLOOKUP(A14597,Aux!A:B,2,0),"Outros")</f>
        <v>Municípios</v>
      </c>
      <c r="L14597" s="2">
        <f t="shared" si="685"/>
        <v>2019</v>
      </c>
      <c r="M14597">
        <f t="shared" si="686"/>
        <v>52</v>
      </c>
    </row>
    <row r="14598" spans="1:13" x14ac:dyDescent="0.35">
      <c r="A14598" t="s">
        <v>12</v>
      </c>
      <c r="B14598">
        <v>508481287</v>
      </c>
      <c r="C14598">
        <v>181769</v>
      </c>
      <c r="D14598" t="s">
        <v>11973</v>
      </c>
      <c r="E14598" s="1">
        <v>43827.452997685185</v>
      </c>
      <c r="F14598">
        <v>1</v>
      </c>
      <c r="G14598" t="s">
        <v>14</v>
      </c>
      <c r="H14598">
        <v>340</v>
      </c>
      <c r="I14598" s="1">
        <v>43838.708333333336</v>
      </c>
      <c r="J14598" s="2">
        <f t="shared" si="684"/>
        <v>1</v>
      </c>
      <c r="K14598" s="2" t="str">
        <f>IFERROR(VLOOKUP(A14598,Aux!A:B,2,0),"Outros")</f>
        <v>Hospitais</v>
      </c>
      <c r="L14598" s="2">
        <f t="shared" si="685"/>
        <v>2019</v>
      </c>
      <c r="M14598">
        <f t="shared" si="686"/>
        <v>52</v>
      </c>
    </row>
    <row r="14599" spans="1:13" x14ac:dyDescent="0.35">
      <c r="A14599" t="s">
        <v>118</v>
      </c>
      <c r="B14599">
        <v>680015019</v>
      </c>
      <c r="C14599">
        <v>181781</v>
      </c>
      <c r="D14599" t="s">
        <v>12093</v>
      </c>
      <c r="E14599" s="1">
        <v>43829.367094907408</v>
      </c>
      <c r="F14599">
        <v>1</v>
      </c>
      <c r="G14599" t="s">
        <v>561</v>
      </c>
      <c r="H14599">
        <v>340</v>
      </c>
      <c r="I14599" s="1">
        <v>43836.666666666664</v>
      </c>
      <c r="J14599" s="2">
        <f t="shared" si="684"/>
        <v>1</v>
      </c>
      <c r="K14599" s="2" t="str">
        <f>IFERROR(VLOOKUP(A14599,Aux!A:B,2,0),"Outros")</f>
        <v>Águas e resíduos</v>
      </c>
      <c r="L14599" s="2">
        <f t="shared" si="685"/>
        <v>2019</v>
      </c>
      <c r="M14599">
        <f t="shared" si="686"/>
        <v>53</v>
      </c>
    </row>
    <row r="14600" spans="1:13" x14ac:dyDescent="0.35">
      <c r="A14600" t="s">
        <v>2830</v>
      </c>
      <c r="B14600">
        <v>508779472</v>
      </c>
      <c r="C14600">
        <v>181782</v>
      </c>
      <c r="D14600" t="s">
        <v>12053</v>
      </c>
      <c r="E14600" s="1">
        <v>43829.402025462965</v>
      </c>
      <c r="F14600">
        <v>3</v>
      </c>
      <c r="G14600" t="s">
        <v>5662</v>
      </c>
      <c r="H14600">
        <v>220</v>
      </c>
      <c r="I14600" s="1">
        <v>43867.999305555553</v>
      </c>
      <c r="J14600" s="2">
        <f t="shared" si="684"/>
        <v>1</v>
      </c>
      <c r="K14600" s="2" t="str">
        <f>IFERROR(VLOOKUP(A14600,Aux!A:B,2,0),"Outros")</f>
        <v>Municípios</v>
      </c>
      <c r="L14600" s="2">
        <f t="shared" si="685"/>
        <v>2019</v>
      </c>
      <c r="M14600">
        <f t="shared" si="686"/>
        <v>53</v>
      </c>
    </row>
    <row r="14601" spans="1:13" x14ac:dyDescent="0.35">
      <c r="A14601" t="s">
        <v>809</v>
      </c>
      <c r="B14601">
        <v>509364390</v>
      </c>
      <c r="C14601">
        <v>181783</v>
      </c>
      <c r="D14601" t="s">
        <v>12054</v>
      </c>
      <c r="E14601" s="1">
        <v>43829.416064814817</v>
      </c>
      <c r="F14601">
        <v>3</v>
      </c>
      <c r="G14601" t="s">
        <v>301</v>
      </c>
      <c r="H14601">
        <v>5</v>
      </c>
      <c r="I14601" s="1">
        <v>43847.708333333336</v>
      </c>
      <c r="J14601" s="2">
        <f t="shared" si="684"/>
        <v>1</v>
      </c>
      <c r="K14601" s="2" t="str">
        <f>IFERROR(VLOOKUP(A14601,Aux!A:B,2,0),"Outros")</f>
        <v>Municípios</v>
      </c>
      <c r="L14601" s="2">
        <f t="shared" si="685"/>
        <v>2019</v>
      </c>
      <c r="M14601">
        <f t="shared" si="686"/>
        <v>53</v>
      </c>
    </row>
    <row r="14602" spans="1:13" x14ac:dyDescent="0.35">
      <c r="A14602" t="s">
        <v>18</v>
      </c>
      <c r="B14602">
        <v>502177080</v>
      </c>
      <c r="C14602">
        <v>181784</v>
      </c>
      <c r="D14602" t="s">
        <v>11880</v>
      </c>
      <c r="E14602" s="1">
        <v>43829.440185185187</v>
      </c>
      <c r="F14602">
        <v>1</v>
      </c>
      <c r="G14602" t="s">
        <v>922</v>
      </c>
      <c r="H14602">
        <v>340</v>
      </c>
      <c r="I14602" s="1">
        <v>43836.708333333336</v>
      </c>
      <c r="J14602" s="2">
        <f t="shared" si="684"/>
        <v>1</v>
      </c>
      <c r="K14602" s="2" t="str">
        <f>IFERROR(VLOOKUP(A14602,Aux!A:B,2,0),"Outros")</f>
        <v>Municípios</v>
      </c>
      <c r="L14602" s="2">
        <f t="shared" si="685"/>
        <v>2019</v>
      </c>
      <c r="M14602">
        <f t="shared" si="686"/>
        <v>53</v>
      </c>
    </row>
    <row r="14603" spans="1:13" x14ac:dyDescent="0.35">
      <c r="A14603" t="s">
        <v>108</v>
      </c>
      <c r="B14603">
        <v>501222634</v>
      </c>
      <c r="C14603">
        <v>181785</v>
      </c>
      <c r="D14603" t="s">
        <v>12094</v>
      </c>
      <c r="E14603" s="1">
        <v>43829.448564814818</v>
      </c>
      <c r="F14603">
        <v>1</v>
      </c>
      <c r="G14603" t="s">
        <v>110</v>
      </c>
      <c r="H14603">
        <v>340</v>
      </c>
      <c r="I14603" s="1">
        <v>43847.999305555553</v>
      </c>
      <c r="J14603" s="2">
        <f t="shared" si="684"/>
        <v>1</v>
      </c>
      <c r="K14603" s="2" t="str">
        <f>IFERROR(VLOOKUP(A14603,Aux!A:B,2,0),"Outros")</f>
        <v>Municípios</v>
      </c>
      <c r="L14603" s="2">
        <f t="shared" si="685"/>
        <v>2019</v>
      </c>
      <c r="M14603">
        <f t="shared" si="686"/>
        <v>53</v>
      </c>
    </row>
    <row r="14604" spans="1:13" x14ac:dyDescent="0.35">
      <c r="A14604" t="s">
        <v>37</v>
      </c>
      <c r="B14604">
        <v>506187543</v>
      </c>
      <c r="C14604">
        <v>181787</v>
      </c>
      <c r="D14604" t="s">
        <v>9927</v>
      </c>
      <c r="E14604" s="1">
        <v>43829.465671296297</v>
      </c>
      <c r="F14604">
        <v>13</v>
      </c>
      <c r="G14604" t="s">
        <v>1184</v>
      </c>
      <c r="H14604">
        <v>340</v>
      </c>
      <c r="I14604" s="1">
        <v>43847.999305555553</v>
      </c>
      <c r="J14604" s="2">
        <f t="shared" si="684"/>
        <v>1</v>
      </c>
      <c r="K14604" s="2" t="str">
        <f>IFERROR(VLOOKUP(A14604,Aux!A:B,2,0),"Outros")</f>
        <v>Municípios</v>
      </c>
      <c r="L14604" s="2">
        <f t="shared" si="685"/>
        <v>2019</v>
      </c>
      <c r="M14604">
        <f t="shared" si="686"/>
        <v>53</v>
      </c>
    </row>
    <row r="14605" spans="1:13" x14ac:dyDescent="0.35">
      <c r="A14605" t="s">
        <v>60</v>
      </c>
      <c r="B14605">
        <v>505456010</v>
      </c>
      <c r="C14605">
        <v>181788</v>
      </c>
      <c r="D14605" t="s">
        <v>11848</v>
      </c>
      <c r="E14605" s="1">
        <v>43829.466909722221</v>
      </c>
      <c r="F14605">
        <v>1</v>
      </c>
      <c r="G14605" t="s">
        <v>33</v>
      </c>
      <c r="H14605">
        <v>400</v>
      </c>
      <c r="I14605" s="1">
        <v>25569.999305555557</v>
      </c>
      <c r="J14605" s="2">
        <f t="shared" si="684"/>
        <v>1</v>
      </c>
      <c r="K14605" s="2" t="str">
        <f>IFERROR(VLOOKUP(A14605,Aux!A:B,2,0),"Outros")</f>
        <v>Municípios</v>
      </c>
      <c r="L14605" s="2">
        <f t="shared" si="685"/>
        <v>2019</v>
      </c>
      <c r="M14605">
        <f t="shared" si="686"/>
        <v>53</v>
      </c>
    </row>
    <row r="14606" spans="1:13" x14ac:dyDescent="0.35">
      <c r="A14606" t="s">
        <v>599</v>
      </c>
      <c r="B14606">
        <v>680012907</v>
      </c>
      <c r="C14606">
        <v>181789</v>
      </c>
      <c r="D14606" t="s">
        <v>12095</v>
      </c>
      <c r="E14606" s="1">
        <v>43829.469467592593</v>
      </c>
      <c r="F14606">
        <v>13</v>
      </c>
      <c r="G14606" t="s">
        <v>94</v>
      </c>
      <c r="H14606">
        <v>360</v>
      </c>
      <c r="I14606" s="1">
        <v>43836.999305555553</v>
      </c>
      <c r="J14606" s="2">
        <f t="shared" si="684"/>
        <v>1</v>
      </c>
      <c r="K14606" s="2" t="str">
        <f>IFERROR(VLOOKUP(A14606,Aux!A:B,2,0),"Outros")</f>
        <v>Águas e resíduos</v>
      </c>
      <c r="L14606" s="2">
        <f t="shared" si="685"/>
        <v>2019</v>
      </c>
      <c r="M14606">
        <f t="shared" si="686"/>
        <v>53</v>
      </c>
    </row>
    <row r="14607" spans="1:13" x14ac:dyDescent="0.35">
      <c r="A14607" t="s">
        <v>54</v>
      </c>
      <c r="B14607">
        <v>508345464</v>
      </c>
      <c r="C14607">
        <v>181790</v>
      </c>
      <c r="D14607" t="s">
        <v>12096</v>
      </c>
      <c r="E14607" s="1">
        <v>43829.483854166669</v>
      </c>
      <c r="F14607">
        <v>3</v>
      </c>
      <c r="G14607" t="s">
        <v>12097</v>
      </c>
      <c r="H14607">
        <v>360</v>
      </c>
      <c r="I14607" s="1">
        <v>43841.75</v>
      </c>
      <c r="J14607" s="2">
        <f t="shared" si="684"/>
        <v>1</v>
      </c>
      <c r="K14607" s="2" t="str">
        <f>IFERROR(VLOOKUP(A14607,Aux!A:B,2,0),"Outros")</f>
        <v>Outros</v>
      </c>
      <c r="L14607" s="2">
        <f t="shared" si="685"/>
        <v>2019</v>
      </c>
      <c r="M14607">
        <f t="shared" si="686"/>
        <v>53</v>
      </c>
    </row>
    <row r="14608" spans="1:13" x14ac:dyDescent="0.35">
      <c r="A14608" t="s">
        <v>71</v>
      </c>
      <c r="B14608">
        <v>500051054</v>
      </c>
      <c r="C14608">
        <v>181791</v>
      </c>
      <c r="D14608" t="s">
        <v>11765</v>
      </c>
      <c r="E14608" s="1">
        <v>43829.492037037038</v>
      </c>
      <c r="F14608">
        <v>13</v>
      </c>
      <c r="G14608" t="s">
        <v>675</v>
      </c>
      <c r="H14608">
        <v>340</v>
      </c>
      <c r="I14608" s="1">
        <v>43841.791666666664</v>
      </c>
      <c r="J14608" s="2">
        <f t="shared" si="684"/>
        <v>1</v>
      </c>
      <c r="K14608" s="2" t="str">
        <f>IFERROR(VLOOKUP(A14608,Aux!A:B,2,0),"Outros")</f>
        <v>Municípios</v>
      </c>
      <c r="L14608" s="2">
        <f t="shared" si="685"/>
        <v>2019</v>
      </c>
      <c r="M14608">
        <f t="shared" si="686"/>
        <v>53</v>
      </c>
    </row>
    <row r="14609" spans="1:13" x14ac:dyDescent="0.35">
      <c r="A14609" t="s">
        <v>60</v>
      </c>
      <c r="B14609">
        <v>505456010</v>
      </c>
      <c r="C14609">
        <v>181792</v>
      </c>
      <c r="D14609" t="s">
        <v>11974</v>
      </c>
      <c r="E14609" s="1">
        <v>43829.492476851854</v>
      </c>
      <c r="F14609">
        <v>1</v>
      </c>
      <c r="G14609" t="s">
        <v>866</v>
      </c>
      <c r="H14609">
        <v>360</v>
      </c>
      <c r="I14609" s="1">
        <v>43836.999305555553</v>
      </c>
      <c r="J14609" s="2">
        <f t="shared" si="684"/>
        <v>1</v>
      </c>
      <c r="K14609" s="2" t="str">
        <f>IFERROR(VLOOKUP(A14609,Aux!A:B,2,0),"Outros")</f>
        <v>Municípios</v>
      </c>
      <c r="L14609" s="2">
        <f t="shared" si="685"/>
        <v>2019</v>
      </c>
      <c r="M14609">
        <f t="shared" si="686"/>
        <v>53</v>
      </c>
    </row>
    <row r="14610" spans="1:13" x14ac:dyDescent="0.35">
      <c r="A14610" t="s">
        <v>18</v>
      </c>
      <c r="B14610">
        <v>502177080</v>
      </c>
      <c r="C14610">
        <v>181793</v>
      </c>
      <c r="D14610" t="s">
        <v>12199</v>
      </c>
      <c r="E14610" s="1">
        <v>43829.499780092592</v>
      </c>
      <c r="F14610">
        <v>1</v>
      </c>
      <c r="G14610" t="s">
        <v>1283</v>
      </c>
      <c r="H14610">
        <v>340</v>
      </c>
      <c r="I14610" s="1">
        <v>43836.708333333336</v>
      </c>
      <c r="J14610" s="2">
        <f t="shared" si="684"/>
        <v>1</v>
      </c>
      <c r="K14610" s="2" t="str">
        <f>IFERROR(VLOOKUP(A14610,Aux!A:B,2,0),"Outros")</f>
        <v>Municípios</v>
      </c>
      <c r="L14610" s="2">
        <f t="shared" si="685"/>
        <v>2019</v>
      </c>
      <c r="M14610">
        <f t="shared" si="686"/>
        <v>53</v>
      </c>
    </row>
    <row r="14611" spans="1:13" x14ac:dyDescent="0.35">
      <c r="A14611" t="s">
        <v>12</v>
      </c>
      <c r="B14611">
        <v>508481287</v>
      </c>
      <c r="C14611">
        <v>181794</v>
      </c>
      <c r="D14611" t="s">
        <v>1218</v>
      </c>
      <c r="E14611" s="1">
        <v>43829.502083333333</v>
      </c>
      <c r="F14611">
        <v>1</v>
      </c>
      <c r="G14611" t="s">
        <v>14</v>
      </c>
      <c r="H14611">
        <v>5</v>
      </c>
      <c r="I14611" s="1">
        <v>43829.6875</v>
      </c>
      <c r="J14611" s="2">
        <f t="shared" si="684"/>
        <v>1</v>
      </c>
      <c r="K14611" s="2" t="str">
        <f>IFERROR(VLOOKUP(A14611,Aux!A:B,2,0),"Outros")</f>
        <v>Hospitais</v>
      </c>
      <c r="L14611" s="2">
        <f t="shared" si="685"/>
        <v>2019</v>
      </c>
      <c r="M14611">
        <f t="shared" si="686"/>
        <v>53</v>
      </c>
    </row>
    <row r="14612" spans="1:13" x14ac:dyDescent="0.35">
      <c r="A14612" t="s">
        <v>454</v>
      </c>
      <c r="B14612">
        <v>503450189</v>
      </c>
      <c r="C14612">
        <v>181795</v>
      </c>
      <c r="D14612" t="s">
        <v>11846</v>
      </c>
      <c r="E14612" s="1">
        <v>43829.503055555557</v>
      </c>
      <c r="F14612">
        <v>3</v>
      </c>
      <c r="G14612" t="s">
        <v>1207</v>
      </c>
      <c r="H14612">
        <v>220</v>
      </c>
      <c r="I14612" s="1">
        <v>43872.75</v>
      </c>
      <c r="J14612" s="2">
        <f t="shared" si="684"/>
        <v>1</v>
      </c>
      <c r="K14612" s="2" t="str">
        <f>IFERROR(VLOOKUP(A14612,Aux!A:B,2,0),"Outros")</f>
        <v>Estradas</v>
      </c>
      <c r="L14612" s="2">
        <f t="shared" si="685"/>
        <v>2019</v>
      </c>
      <c r="M14612">
        <f t="shared" si="686"/>
        <v>53</v>
      </c>
    </row>
    <row r="14613" spans="1:13" x14ac:dyDescent="0.35">
      <c r="A14613" t="s">
        <v>112</v>
      </c>
      <c r="B14613">
        <v>501144218</v>
      </c>
      <c r="C14613">
        <v>181797</v>
      </c>
      <c r="D14613" t="s">
        <v>11766</v>
      </c>
      <c r="E14613" s="1">
        <v>43829.516087962962</v>
      </c>
      <c r="F14613">
        <v>1</v>
      </c>
      <c r="G14613" t="s">
        <v>114</v>
      </c>
      <c r="H14613">
        <v>340</v>
      </c>
      <c r="I14613" s="1">
        <v>43839.75</v>
      </c>
      <c r="J14613" s="2">
        <f t="shared" si="684"/>
        <v>1</v>
      </c>
      <c r="K14613" s="2" t="str">
        <f>IFERROR(VLOOKUP(A14613,Aux!A:B,2,0),"Outros")</f>
        <v>Municípios</v>
      </c>
      <c r="L14613" s="2">
        <f t="shared" si="685"/>
        <v>2019</v>
      </c>
      <c r="M14613">
        <f t="shared" si="686"/>
        <v>53</v>
      </c>
    </row>
    <row r="14614" spans="1:13" x14ac:dyDescent="0.35">
      <c r="A14614" t="s">
        <v>48</v>
      </c>
      <c r="B14614">
        <v>503035416</v>
      </c>
      <c r="C14614">
        <v>181798</v>
      </c>
      <c r="D14614" t="s">
        <v>11767</v>
      </c>
      <c r="E14614" s="1">
        <v>43829.522094907406</v>
      </c>
      <c r="F14614">
        <v>3</v>
      </c>
      <c r="G14614" t="s">
        <v>33</v>
      </c>
      <c r="H14614">
        <v>5</v>
      </c>
      <c r="I14614" s="1">
        <v>43838.708333333336</v>
      </c>
      <c r="J14614" s="2">
        <f t="shared" si="684"/>
        <v>1</v>
      </c>
      <c r="K14614" s="2" t="str">
        <f>IFERROR(VLOOKUP(A14614,Aux!A:B,2,0),"Outros")</f>
        <v>Hospitais</v>
      </c>
      <c r="L14614" s="2">
        <f t="shared" si="685"/>
        <v>2019</v>
      </c>
      <c r="M14614">
        <f t="shared" si="686"/>
        <v>53</v>
      </c>
    </row>
    <row r="14615" spans="1:13" x14ac:dyDescent="0.35">
      <c r="A14615" t="s">
        <v>311</v>
      </c>
      <c r="B14615">
        <v>680017550</v>
      </c>
      <c r="C14615">
        <v>181799</v>
      </c>
      <c r="D14615" t="s">
        <v>10248</v>
      </c>
      <c r="E14615" s="1">
        <v>43829.522499999999</v>
      </c>
      <c r="F14615">
        <v>1</v>
      </c>
      <c r="G14615" t="s">
        <v>924</v>
      </c>
      <c r="H14615">
        <v>360</v>
      </c>
      <c r="I14615" s="1">
        <v>43837.625</v>
      </c>
      <c r="J14615" s="2">
        <f t="shared" si="684"/>
        <v>1</v>
      </c>
      <c r="K14615" s="2" t="str">
        <f>IFERROR(VLOOKUP(A14615,Aux!A:B,2,0),"Outros")</f>
        <v>Águas e resíduos</v>
      </c>
      <c r="L14615" s="2">
        <f t="shared" si="685"/>
        <v>2019</v>
      </c>
      <c r="M14615">
        <f t="shared" si="686"/>
        <v>53</v>
      </c>
    </row>
    <row r="14616" spans="1:13" x14ac:dyDescent="0.35">
      <c r="A14616" t="s">
        <v>60</v>
      </c>
      <c r="B14616">
        <v>505456010</v>
      </c>
      <c r="C14616">
        <v>181801</v>
      </c>
      <c r="D14616" t="s">
        <v>11768</v>
      </c>
      <c r="E14616" s="1">
        <v>43829.557604166665</v>
      </c>
      <c r="F14616">
        <v>1</v>
      </c>
      <c r="G14616" t="s">
        <v>62</v>
      </c>
      <c r="H14616">
        <v>340</v>
      </c>
      <c r="I14616" s="1">
        <v>43842.999305555553</v>
      </c>
      <c r="J14616" s="2">
        <f t="shared" si="684"/>
        <v>1</v>
      </c>
      <c r="K14616" s="2" t="str">
        <f>IFERROR(VLOOKUP(A14616,Aux!A:B,2,0),"Outros")</f>
        <v>Municípios</v>
      </c>
      <c r="L14616" s="2">
        <f t="shared" si="685"/>
        <v>2019</v>
      </c>
      <c r="M14616">
        <f t="shared" si="686"/>
        <v>53</v>
      </c>
    </row>
    <row r="14617" spans="1:13" x14ac:dyDescent="0.35">
      <c r="A14617" t="s">
        <v>177</v>
      </c>
      <c r="B14617">
        <v>506609553</v>
      </c>
      <c r="C14617">
        <v>181802</v>
      </c>
      <c r="D14617" t="s">
        <v>11845</v>
      </c>
      <c r="E14617" s="1">
        <v>43829.596458333333</v>
      </c>
      <c r="F14617">
        <v>1</v>
      </c>
      <c r="G14617" t="s">
        <v>9180</v>
      </c>
      <c r="H14617">
        <v>360</v>
      </c>
      <c r="I14617" s="1">
        <v>43836.999305555553</v>
      </c>
      <c r="J14617" s="2">
        <f t="shared" si="684"/>
        <v>1</v>
      </c>
      <c r="K14617" s="2" t="str">
        <f>IFERROR(VLOOKUP(A14617,Aux!A:B,2,0),"Outros")</f>
        <v>Municípios</v>
      </c>
      <c r="L14617" s="2">
        <f t="shared" si="685"/>
        <v>2019</v>
      </c>
      <c r="M14617">
        <f t="shared" si="686"/>
        <v>53</v>
      </c>
    </row>
    <row r="14618" spans="1:13" x14ac:dyDescent="0.35">
      <c r="A14618" t="s">
        <v>35</v>
      </c>
      <c r="B14618">
        <v>508666236</v>
      </c>
      <c r="C14618">
        <v>181804</v>
      </c>
      <c r="D14618" t="s">
        <v>11847</v>
      </c>
      <c r="E14618" s="1">
        <v>43829.602986111109</v>
      </c>
      <c r="F14618">
        <v>1</v>
      </c>
      <c r="G14618" t="s">
        <v>318</v>
      </c>
      <c r="H14618">
        <v>360</v>
      </c>
      <c r="I14618" s="1">
        <v>43835.999305555553</v>
      </c>
      <c r="J14618" s="2">
        <f t="shared" si="684"/>
        <v>1</v>
      </c>
      <c r="K14618" s="2" t="str">
        <f>IFERROR(VLOOKUP(A14618,Aux!A:B,2,0),"Outros")</f>
        <v>Outros</v>
      </c>
      <c r="L14618" s="2">
        <f t="shared" si="685"/>
        <v>2019</v>
      </c>
      <c r="M14618">
        <f t="shared" si="686"/>
        <v>53</v>
      </c>
    </row>
    <row r="14619" spans="1:13" x14ac:dyDescent="0.35">
      <c r="A14619" t="s">
        <v>60</v>
      </c>
      <c r="B14619">
        <v>505456010</v>
      </c>
      <c r="C14619">
        <v>181805</v>
      </c>
      <c r="D14619" t="s">
        <v>11848</v>
      </c>
      <c r="E14619" s="1">
        <v>43829.612361111111</v>
      </c>
      <c r="F14619">
        <v>13</v>
      </c>
      <c r="G14619" t="s">
        <v>62</v>
      </c>
      <c r="H14619">
        <v>340</v>
      </c>
      <c r="I14619" s="1">
        <v>43845.999305555553</v>
      </c>
      <c r="J14619" s="2">
        <f t="shared" si="684"/>
        <v>1</v>
      </c>
      <c r="K14619" s="2" t="str">
        <f>IFERROR(VLOOKUP(A14619,Aux!A:B,2,0),"Outros")</f>
        <v>Municípios</v>
      </c>
      <c r="L14619" s="2">
        <f t="shared" si="685"/>
        <v>2019</v>
      </c>
      <c r="M14619">
        <f t="shared" si="686"/>
        <v>53</v>
      </c>
    </row>
    <row r="14620" spans="1:13" x14ac:dyDescent="0.35">
      <c r="A14620" t="s">
        <v>108</v>
      </c>
      <c r="B14620">
        <v>501222634</v>
      </c>
      <c r="C14620">
        <v>181806</v>
      </c>
      <c r="D14620" t="s">
        <v>12171</v>
      </c>
      <c r="E14620" s="1">
        <v>43829.617395833331</v>
      </c>
      <c r="F14620">
        <v>1</v>
      </c>
      <c r="G14620" t="s">
        <v>110</v>
      </c>
      <c r="H14620">
        <v>5</v>
      </c>
      <c r="I14620" s="1">
        <v>43838.999305555553</v>
      </c>
      <c r="J14620" s="2">
        <f t="shared" si="684"/>
        <v>1</v>
      </c>
      <c r="K14620" s="2" t="str">
        <f>IFERROR(VLOOKUP(A14620,Aux!A:B,2,0),"Outros")</f>
        <v>Municípios</v>
      </c>
      <c r="L14620" s="2">
        <f t="shared" si="685"/>
        <v>2019</v>
      </c>
      <c r="M14620">
        <f t="shared" si="686"/>
        <v>53</v>
      </c>
    </row>
    <row r="14621" spans="1:13" x14ac:dyDescent="0.35">
      <c r="A14621" t="s">
        <v>133</v>
      </c>
      <c r="B14621">
        <v>503539473</v>
      </c>
      <c r="C14621">
        <v>181807</v>
      </c>
      <c r="D14621" t="s">
        <v>11849</v>
      </c>
      <c r="E14621" s="1">
        <v>43829.618993055556</v>
      </c>
      <c r="F14621">
        <v>1</v>
      </c>
      <c r="G14621" t="s">
        <v>194</v>
      </c>
      <c r="H14621">
        <v>360</v>
      </c>
      <c r="I14621" s="1">
        <v>43837.999305555553</v>
      </c>
      <c r="J14621" s="2">
        <f t="shared" si="684"/>
        <v>1</v>
      </c>
      <c r="K14621" s="2" t="str">
        <f>IFERROR(VLOOKUP(A14621,Aux!A:B,2,0),"Outros")</f>
        <v>Municípios</v>
      </c>
      <c r="L14621" s="2">
        <f t="shared" si="685"/>
        <v>2019</v>
      </c>
      <c r="M14621">
        <f t="shared" si="686"/>
        <v>53</v>
      </c>
    </row>
    <row r="14622" spans="1:13" x14ac:dyDescent="0.35">
      <c r="A14622" t="s">
        <v>512</v>
      </c>
      <c r="B14622">
        <v>506821480</v>
      </c>
      <c r="C14622">
        <v>181808</v>
      </c>
      <c r="E14622" s="1">
        <v>43829.620092592595</v>
      </c>
      <c r="F14622">
        <v>3</v>
      </c>
      <c r="G14622" t="s">
        <v>33</v>
      </c>
      <c r="H14622">
        <v>400</v>
      </c>
      <c r="J14622" s="2">
        <f t="shared" si="684"/>
        <v>1</v>
      </c>
      <c r="K14622" s="2" t="str">
        <f>IFERROR(VLOOKUP(A14622,Aux!A:B,2,0),"Outros")</f>
        <v>Municípios</v>
      </c>
      <c r="L14622" s="2">
        <f t="shared" si="685"/>
        <v>2019</v>
      </c>
      <c r="M14622">
        <f t="shared" si="686"/>
        <v>53</v>
      </c>
    </row>
    <row r="14623" spans="1:13" x14ac:dyDescent="0.35">
      <c r="A14623" t="s">
        <v>809</v>
      </c>
      <c r="B14623">
        <v>509364390</v>
      </c>
      <c r="C14623">
        <v>181809</v>
      </c>
      <c r="E14623" s="1">
        <v>43829.620706018519</v>
      </c>
      <c r="F14623">
        <v>3</v>
      </c>
      <c r="G14623" t="s">
        <v>33</v>
      </c>
      <c r="H14623">
        <v>400</v>
      </c>
      <c r="J14623" s="2">
        <f t="shared" si="684"/>
        <v>1</v>
      </c>
      <c r="K14623" s="2" t="str">
        <f>IFERROR(VLOOKUP(A14623,Aux!A:B,2,0),"Outros")</f>
        <v>Municípios</v>
      </c>
      <c r="L14623" s="2">
        <f t="shared" si="685"/>
        <v>2019</v>
      </c>
      <c r="M14623">
        <f t="shared" si="686"/>
        <v>53</v>
      </c>
    </row>
    <row r="14624" spans="1:13" x14ac:dyDescent="0.35">
      <c r="A14624" t="s">
        <v>12</v>
      </c>
      <c r="B14624">
        <v>508481287</v>
      </c>
      <c r="C14624">
        <v>181812</v>
      </c>
      <c r="D14624" t="s">
        <v>1218</v>
      </c>
      <c r="E14624" s="1">
        <v>43829.627870370372</v>
      </c>
      <c r="F14624">
        <v>1</v>
      </c>
      <c r="G14624" t="s">
        <v>14</v>
      </c>
      <c r="H14624">
        <v>340</v>
      </c>
      <c r="I14624" s="1">
        <v>43829.6875</v>
      </c>
      <c r="J14624" s="2">
        <f t="shared" si="684"/>
        <v>1</v>
      </c>
      <c r="K14624" s="2" t="str">
        <f>IFERROR(VLOOKUP(A14624,Aux!A:B,2,0),"Outros")</f>
        <v>Hospitais</v>
      </c>
      <c r="L14624" s="2">
        <f t="shared" si="685"/>
        <v>2019</v>
      </c>
      <c r="M14624">
        <f t="shared" si="686"/>
        <v>53</v>
      </c>
    </row>
    <row r="14625" spans="1:13" x14ac:dyDescent="0.35">
      <c r="A14625" t="s">
        <v>48</v>
      </c>
      <c r="B14625">
        <v>503035416</v>
      </c>
      <c r="C14625">
        <v>181813</v>
      </c>
      <c r="E14625" s="1">
        <v>43829.631342592591</v>
      </c>
      <c r="F14625">
        <v>1</v>
      </c>
      <c r="G14625" t="s">
        <v>33</v>
      </c>
      <c r="H14625">
        <v>400</v>
      </c>
      <c r="J14625" s="2">
        <f t="shared" si="684"/>
        <v>1</v>
      </c>
      <c r="K14625" s="2" t="str">
        <f>IFERROR(VLOOKUP(A14625,Aux!A:B,2,0),"Outros")</f>
        <v>Hospitais</v>
      </c>
      <c r="L14625" s="2">
        <f t="shared" si="685"/>
        <v>2019</v>
      </c>
      <c r="M14625">
        <f t="shared" si="686"/>
        <v>53</v>
      </c>
    </row>
    <row r="14626" spans="1:13" x14ac:dyDescent="0.35">
      <c r="A14626" t="s">
        <v>133</v>
      </c>
      <c r="B14626">
        <v>503539473</v>
      </c>
      <c r="C14626">
        <v>181816</v>
      </c>
      <c r="D14626" t="s">
        <v>11850</v>
      </c>
      <c r="E14626" s="1">
        <v>43829.635428240741</v>
      </c>
      <c r="F14626">
        <v>13</v>
      </c>
      <c r="G14626" t="s">
        <v>194</v>
      </c>
      <c r="H14626">
        <v>360</v>
      </c>
      <c r="I14626" s="1">
        <v>43837.999305555553</v>
      </c>
      <c r="J14626" s="2">
        <f t="shared" si="684"/>
        <v>1</v>
      </c>
      <c r="K14626" s="2" t="str">
        <f>IFERROR(VLOOKUP(A14626,Aux!A:B,2,0),"Outros")</f>
        <v>Municípios</v>
      </c>
      <c r="L14626" s="2">
        <f t="shared" si="685"/>
        <v>2019</v>
      </c>
      <c r="M14626">
        <f t="shared" si="686"/>
        <v>53</v>
      </c>
    </row>
    <row r="14627" spans="1:13" x14ac:dyDescent="0.35">
      <c r="A14627" t="s">
        <v>197</v>
      </c>
      <c r="B14627">
        <v>506334562</v>
      </c>
      <c r="C14627">
        <v>181817</v>
      </c>
      <c r="D14627" t="s">
        <v>11769</v>
      </c>
      <c r="E14627" s="1">
        <v>43829.637141203704</v>
      </c>
      <c r="F14627">
        <v>1</v>
      </c>
      <c r="G14627" t="s">
        <v>625</v>
      </c>
      <c r="H14627">
        <v>360</v>
      </c>
      <c r="I14627" s="1">
        <v>43834.999305555553</v>
      </c>
      <c r="J14627" s="2">
        <f t="shared" si="684"/>
        <v>1</v>
      </c>
      <c r="K14627" s="2" t="str">
        <f>IFERROR(VLOOKUP(A14627,Aux!A:B,2,0),"Outros")</f>
        <v>Municípios</v>
      </c>
      <c r="L14627" s="2">
        <f t="shared" si="685"/>
        <v>2019</v>
      </c>
      <c r="M14627">
        <f t="shared" si="686"/>
        <v>53</v>
      </c>
    </row>
    <row r="14628" spans="1:13" x14ac:dyDescent="0.35">
      <c r="A14628" t="s">
        <v>217</v>
      </c>
      <c r="B14628">
        <v>502530863</v>
      </c>
      <c r="C14628">
        <v>181819</v>
      </c>
      <c r="E14628" s="1">
        <v>43829.641168981485</v>
      </c>
      <c r="F14628">
        <v>3</v>
      </c>
      <c r="G14628" t="s">
        <v>33</v>
      </c>
      <c r="H14628">
        <v>1</v>
      </c>
      <c r="J14628" s="2">
        <f t="shared" si="684"/>
        <v>1</v>
      </c>
      <c r="K14628" s="2" t="str">
        <f>IFERROR(VLOOKUP(A14628,Aux!A:B,2,0),"Outros")</f>
        <v>Outros</v>
      </c>
      <c r="L14628" s="2">
        <f t="shared" si="685"/>
        <v>2019</v>
      </c>
      <c r="M14628">
        <f t="shared" si="686"/>
        <v>53</v>
      </c>
    </row>
    <row r="14629" spans="1:13" x14ac:dyDescent="0.35">
      <c r="A14629" t="s">
        <v>41</v>
      </c>
      <c r="B14629">
        <v>500192855</v>
      </c>
      <c r="C14629">
        <v>181822</v>
      </c>
      <c r="D14629" t="s">
        <v>12055</v>
      </c>
      <c r="E14629" s="1">
        <v>43829.672685185185</v>
      </c>
      <c r="F14629">
        <v>5</v>
      </c>
      <c r="G14629" t="s">
        <v>33</v>
      </c>
      <c r="H14629">
        <v>140</v>
      </c>
      <c r="I14629" s="1">
        <v>25569.999305555557</v>
      </c>
      <c r="J14629" s="2">
        <f t="shared" si="684"/>
        <v>1</v>
      </c>
      <c r="K14629" s="2" t="str">
        <f>IFERROR(VLOOKUP(A14629,Aux!A:B,2,0),"Outros")</f>
        <v>Transportes</v>
      </c>
      <c r="L14629" s="2">
        <f t="shared" si="685"/>
        <v>2019</v>
      </c>
      <c r="M14629">
        <f t="shared" si="686"/>
        <v>53</v>
      </c>
    </row>
    <row r="14630" spans="1:13" x14ac:dyDescent="0.35">
      <c r="A14630" t="s">
        <v>41</v>
      </c>
      <c r="B14630">
        <v>500192855</v>
      </c>
      <c r="C14630">
        <v>181824</v>
      </c>
      <c r="D14630" t="s">
        <v>1222</v>
      </c>
      <c r="E14630" s="1">
        <v>43829.681354166663</v>
      </c>
      <c r="F14630">
        <v>1</v>
      </c>
      <c r="G14630" t="s">
        <v>33</v>
      </c>
      <c r="H14630">
        <v>360</v>
      </c>
      <c r="I14630" s="1">
        <v>43838.999305555553</v>
      </c>
      <c r="J14630" s="2">
        <f t="shared" si="684"/>
        <v>1</v>
      </c>
      <c r="K14630" s="2" t="str">
        <f>IFERROR(VLOOKUP(A14630,Aux!A:B,2,0),"Outros")</f>
        <v>Transportes</v>
      </c>
      <c r="L14630" s="2">
        <f t="shared" si="685"/>
        <v>2019</v>
      </c>
      <c r="M14630">
        <f t="shared" si="686"/>
        <v>53</v>
      </c>
    </row>
    <row r="14631" spans="1:13" x14ac:dyDescent="0.35">
      <c r="A14631" t="s">
        <v>217</v>
      </c>
      <c r="B14631">
        <v>502530863</v>
      </c>
      <c r="C14631">
        <v>181825</v>
      </c>
      <c r="D14631" t="s">
        <v>12098</v>
      </c>
      <c r="E14631" s="1">
        <v>43829.684467592589</v>
      </c>
      <c r="F14631">
        <v>3</v>
      </c>
      <c r="G14631" t="s">
        <v>33</v>
      </c>
      <c r="H14631">
        <v>360</v>
      </c>
      <c r="I14631" s="1">
        <v>43842.791666666664</v>
      </c>
      <c r="J14631" s="2">
        <f t="shared" si="684"/>
        <v>1</v>
      </c>
      <c r="K14631" s="2" t="str">
        <f>IFERROR(VLOOKUP(A14631,Aux!A:B,2,0),"Outros")</f>
        <v>Outros</v>
      </c>
      <c r="L14631" s="2">
        <f t="shared" si="685"/>
        <v>2019</v>
      </c>
      <c r="M14631">
        <f t="shared" si="686"/>
        <v>53</v>
      </c>
    </row>
    <row r="14632" spans="1:13" x14ac:dyDescent="0.35">
      <c r="A14632" t="s">
        <v>133</v>
      </c>
      <c r="B14632">
        <v>503539473</v>
      </c>
      <c r="C14632">
        <v>181826</v>
      </c>
      <c r="D14632" t="s">
        <v>12099</v>
      </c>
      <c r="E14632" s="1">
        <v>43829.690925925926</v>
      </c>
      <c r="F14632">
        <v>13</v>
      </c>
      <c r="G14632" t="s">
        <v>194</v>
      </c>
      <c r="H14632">
        <v>340</v>
      </c>
      <c r="I14632" s="1">
        <v>43838.999305555553</v>
      </c>
      <c r="J14632" s="2">
        <f t="shared" si="684"/>
        <v>1</v>
      </c>
      <c r="K14632" s="2" t="str">
        <f>IFERROR(VLOOKUP(A14632,Aux!A:B,2,0),"Outros")</f>
        <v>Municípios</v>
      </c>
      <c r="L14632" s="2">
        <f t="shared" si="685"/>
        <v>2019</v>
      </c>
      <c r="M14632">
        <f t="shared" si="686"/>
        <v>53</v>
      </c>
    </row>
    <row r="14633" spans="1:13" x14ac:dyDescent="0.35">
      <c r="A14633" t="s">
        <v>140</v>
      </c>
      <c r="B14633">
        <v>506614913</v>
      </c>
      <c r="C14633">
        <v>181827</v>
      </c>
      <c r="D14633" t="s">
        <v>11975</v>
      </c>
      <c r="E14633" s="1">
        <v>43829.698310185187</v>
      </c>
      <c r="F14633">
        <v>1</v>
      </c>
      <c r="G14633" t="s">
        <v>149</v>
      </c>
      <c r="H14633">
        <v>360</v>
      </c>
      <c r="I14633" s="1">
        <v>43835.999305555553</v>
      </c>
      <c r="J14633" s="2">
        <f t="shared" si="684"/>
        <v>1</v>
      </c>
      <c r="K14633" s="2" t="str">
        <f>IFERROR(VLOOKUP(A14633,Aux!A:B,2,0),"Outros")</f>
        <v>Municípios</v>
      </c>
      <c r="L14633" s="2">
        <f t="shared" si="685"/>
        <v>2019</v>
      </c>
      <c r="M14633">
        <f t="shared" si="686"/>
        <v>53</v>
      </c>
    </row>
    <row r="14634" spans="1:13" x14ac:dyDescent="0.35">
      <c r="A14634" t="s">
        <v>71</v>
      </c>
      <c r="B14634">
        <v>500051054</v>
      </c>
      <c r="C14634">
        <v>181829</v>
      </c>
      <c r="D14634" t="s">
        <v>11770</v>
      </c>
      <c r="E14634" s="1">
        <v>43829.698969907404</v>
      </c>
      <c r="F14634">
        <v>13</v>
      </c>
      <c r="G14634" t="s">
        <v>202</v>
      </c>
      <c r="H14634">
        <v>400</v>
      </c>
      <c r="I14634" s="1">
        <v>43375.791666666664</v>
      </c>
      <c r="J14634" s="2">
        <f t="shared" si="684"/>
        <v>1</v>
      </c>
      <c r="K14634" s="2" t="str">
        <f>IFERROR(VLOOKUP(A14634,Aux!A:B,2,0),"Outros")</f>
        <v>Municípios</v>
      </c>
      <c r="L14634" s="2">
        <f t="shared" si="685"/>
        <v>2019</v>
      </c>
      <c r="M14634">
        <f t="shared" si="686"/>
        <v>53</v>
      </c>
    </row>
    <row r="14635" spans="1:13" x14ac:dyDescent="0.35">
      <c r="A14635" t="s">
        <v>226</v>
      </c>
      <c r="B14635">
        <v>506792382</v>
      </c>
      <c r="C14635">
        <v>181830</v>
      </c>
      <c r="D14635" t="s">
        <v>12271</v>
      </c>
      <c r="E14635" s="1">
        <v>43829.710416666669</v>
      </c>
      <c r="F14635">
        <v>13</v>
      </c>
      <c r="G14635" t="s">
        <v>228</v>
      </c>
      <c r="H14635">
        <v>360</v>
      </c>
      <c r="I14635" s="1">
        <v>43837.999305555553</v>
      </c>
      <c r="J14635" s="2">
        <f t="shared" si="684"/>
        <v>1</v>
      </c>
      <c r="K14635" s="2" t="str">
        <f>IFERROR(VLOOKUP(A14635,Aux!A:B,2,0),"Outros")</f>
        <v>Municípios</v>
      </c>
      <c r="L14635" s="2">
        <f t="shared" si="685"/>
        <v>2019</v>
      </c>
      <c r="M14635">
        <f t="shared" si="686"/>
        <v>53</v>
      </c>
    </row>
    <row r="14636" spans="1:13" x14ac:dyDescent="0.35">
      <c r="A14636" t="s">
        <v>71</v>
      </c>
      <c r="B14636">
        <v>500051054</v>
      </c>
      <c r="C14636">
        <v>181832</v>
      </c>
      <c r="D14636" t="s">
        <v>12100</v>
      </c>
      <c r="E14636" s="1">
        <v>43829.71298611111</v>
      </c>
      <c r="F14636">
        <v>1</v>
      </c>
      <c r="G14636" t="s">
        <v>202</v>
      </c>
      <c r="H14636">
        <v>360</v>
      </c>
      <c r="I14636" s="1">
        <v>43841.791666666664</v>
      </c>
      <c r="J14636" s="2">
        <f t="shared" si="684"/>
        <v>1</v>
      </c>
      <c r="K14636" s="2" t="str">
        <f>IFERROR(VLOOKUP(A14636,Aux!A:B,2,0),"Outros")</f>
        <v>Municípios</v>
      </c>
      <c r="L14636" s="2">
        <f t="shared" si="685"/>
        <v>2019</v>
      </c>
      <c r="M14636">
        <f t="shared" si="686"/>
        <v>53</v>
      </c>
    </row>
    <row r="14637" spans="1:13" x14ac:dyDescent="0.35">
      <c r="A14637" t="s">
        <v>805</v>
      </c>
      <c r="B14637">
        <v>504609696</v>
      </c>
      <c r="C14637">
        <v>181833</v>
      </c>
      <c r="D14637" t="s">
        <v>12272</v>
      </c>
      <c r="E14637" s="1">
        <v>43829.729456018518</v>
      </c>
      <c r="F14637">
        <v>13</v>
      </c>
      <c r="G14637" t="s">
        <v>625</v>
      </c>
      <c r="H14637">
        <v>340</v>
      </c>
      <c r="I14637" s="1">
        <v>43837.999305555553</v>
      </c>
      <c r="J14637" s="2">
        <f t="shared" si="684"/>
        <v>1</v>
      </c>
      <c r="K14637" s="2" t="str">
        <f>IFERROR(VLOOKUP(A14637,Aux!A:B,2,0),"Outros")</f>
        <v>Outros</v>
      </c>
      <c r="L14637" s="2">
        <f t="shared" si="685"/>
        <v>2019</v>
      </c>
      <c r="M14637">
        <f t="shared" si="686"/>
        <v>53</v>
      </c>
    </row>
    <row r="14638" spans="1:13" x14ac:dyDescent="0.35">
      <c r="A14638" t="s">
        <v>125</v>
      </c>
      <c r="B14638">
        <v>501290206</v>
      </c>
      <c r="C14638">
        <v>181834</v>
      </c>
      <c r="D14638" t="s">
        <v>12056</v>
      </c>
      <c r="E14638" s="1">
        <v>43829.731747685182</v>
      </c>
      <c r="F14638">
        <v>13</v>
      </c>
      <c r="G14638" t="s">
        <v>545</v>
      </c>
      <c r="H14638">
        <v>360</v>
      </c>
      <c r="I14638" s="1">
        <v>43837.666666666664</v>
      </c>
      <c r="J14638" s="2">
        <f t="shared" si="684"/>
        <v>1</v>
      </c>
      <c r="K14638" s="2" t="str">
        <f>IFERROR(VLOOKUP(A14638,Aux!A:B,2,0),"Outros")</f>
        <v>Municípios</v>
      </c>
      <c r="L14638" s="2">
        <f t="shared" si="685"/>
        <v>2019</v>
      </c>
      <c r="M14638">
        <f t="shared" si="686"/>
        <v>53</v>
      </c>
    </row>
    <row r="14639" spans="1:13" s="16" customFormat="1" x14ac:dyDescent="0.35">
      <c r="A14639" s="16" t="s">
        <v>133</v>
      </c>
      <c r="B14639" s="16">
        <v>503539473</v>
      </c>
      <c r="C14639" s="16">
        <v>181835</v>
      </c>
      <c r="D14639" s="16" t="s">
        <v>12057</v>
      </c>
      <c r="E14639" s="17">
        <v>43829.731874999998</v>
      </c>
      <c r="F14639" s="16">
        <v>13</v>
      </c>
      <c r="G14639" s="16" t="s">
        <v>194</v>
      </c>
      <c r="H14639" s="16">
        <v>5</v>
      </c>
      <c r="I14639" s="17">
        <v>43835.999305555553</v>
      </c>
      <c r="J14639" s="18">
        <f t="shared" si="684"/>
        <v>1</v>
      </c>
      <c r="K14639" s="18" t="str">
        <f>IFERROR(VLOOKUP(A14639,Aux!A:B,2,0),"Outros")</f>
        <v>Municípios</v>
      </c>
      <c r="L14639" s="18">
        <f t="shared" si="685"/>
        <v>2019</v>
      </c>
      <c r="M14639" s="16">
        <f t="shared" si="686"/>
        <v>53</v>
      </c>
    </row>
    <row r="14640" spans="1:13" x14ac:dyDescent="0.35">
      <c r="A14640" t="s">
        <v>12</v>
      </c>
      <c r="B14640">
        <v>508481287</v>
      </c>
      <c r="C14640">
        <v>181838</v>
      </c>
      <c r="D14640" t="s">
        <v>11851</v>
      </c>
      <c r="E14640" s="1">
        <v>43832.365381944444</v>
      </c>
      <c r="F14640">
        <v>13</v>
      </c>
      <c r="G14640" t="s">
        <v>14</v>
      </c>
      <c r="H14640">
        <v>300</v>
      </c>
      <c r="I14640" s="1">
        <v>43836.708333333336</v>
      </c>
      <c r="J14640" s="2">
        <f t="shared" si="684"/>
        <v>1</v>
      </c>
      <c r="K14640" s="2" t="str">
        <f>IFERROR(VLOOKUP(A14640,Aux!A:B,2,0),"Outros")</f>
        <v>Hospitais</v>
      </c>
      <c r="L14640" s="2">
        <f t="shared" si="685"/>
        <v>2020</v>
      </c>
      <c r="M14640">
        <f t="shared" si="686"/>
        <v>1</v>
      </c>
    </row>
    <row r="14641" spans="1:13" x14ac:dyDescent="0.35">
      <c r="A14641" t="s">
        <v>12</v>
      </c>
      <c r="B14641">
        <v>508481287</v>
      </c>
      <c r="C14641">
        <v>181839</v>
      </c>
      <c r="D14641" t="s">
        <v>11771</v>
      </c>
      <c r="E14641" s="1">
        <v>43832.409409722219</v>
      </c>
      <c r="F14641">
        <v>1</v>
      </c>
      <c r="G14641" t="s">
        <v>14</v>
      </c>
      <c r="H14641">
        <v>220</v>
      </c>
      <c r="I14641" s="1">
        <v>43838.708333333336</v>
      </c>
      <c r="J14641" s="2">
        <f t="shared" si="684"/>
        <v>1</v>
      </c>
      <c r="K14641" s="2" t="str">
        <f>IFERROR(VLOOKUP(A14641,Aux!A:B,2,0),"Outros")</f>
        <v>Hospitais</v>
      </c>
      <c r="L14641" s="2">
        <f t="shared" si="685"/>
        <v>2020</v>
      </c>
      <c r="M14641">
        <f t="shared" si="686"/>
        <v>1</v>
      </c>
    </row>
    <row r="14642" spans="1:13" x14ac:dyDescent="0.35">
      <c r="A14642" t="s">
        <v>63</v>
      </c>
      <c r="B14642">
        <v>502098139</v>
      </c>
      <c r="C14642">
        <v>181840</v>
      </c>
      <c r="D14642" t="s">
        <v>9460</v>
      </c>
      <c r="E14642" s="1">
        <v>43832.421076388891</v>
      </c>
      <c r="F14642">
        <v>1</v>
      </c>
      <c r="G14642" t="s">
        <v>3555</v>
      </c>
      <c r="H14642">
        <v>300</v>
      </c>
      <c r="I14642" s="1">
        <v>43838.708333333336</v>
      </c>
      <c r="J14642" s="2">
        <f t="shared" si="684"/>
        <v>1</v>
      </c>
      <c r="K14642" s="2" t="str">
        <f>IFERROR(VLOOKUP(A14642,Aux!A:B,2,0),"Outros")</f>
        <v>Municípios</v>
      </c>
      <c r="L14642" s="2">
        <f t="shared" si="685"/>
        <v>2020</v>
      </c>
      <c r="M14642">
        <f t="shared" si="686"/>
        <v>1</v>
      </c>
    </row>
    <row r="14643" spans="1:13" x14ac:dyDescent="0.35">
      <c r="A14643" t="s">
        <v>41</v>
      </c>
      <c r="B14643">
        <v>500192855</v>
      </c>
      <c r="C14643">
        <v>181841</v>
      </c>
      <c r="D14643" t="s">
        <v>11570</v>
      </c>
      <c r="E14643" s="1">
        <v>43832.458680555559</v>
      </c>
      <c r="F14643">
        <v>1</v>
      </c>
      <c r="G14643" t="s">
        <v>33</v>
      </c>
      <c r="H14643">
        <v>1</v>
      </c>
      <c r="I14643" s="1">
        <v>43818.999305555553</v>
      </c>
      <c r="J14643" s="2">
        <f t="shared" si="684"/>
        <v>1</v>
      </c>
      <c r="K14643" s="2" t="str">
        <f>IFERROR(VLOOKUP(A14643,Aux!A:B,2,0),"Outros")</f>
        <v>Transportes</v>
      </c>
      <c r="L14643" s="2">
        <f t="shared" si="685"/>
        <v>2020</v>
      </c>
      <c r="M14643">
        <f t="shared" si="686"/>
        <v>1</v>
      </c>
    </row>
    <row r="14644" spans="1:13" x14ac:dyDescent="0.35">
      <c r="A14644" t="s">
        <v>8597</v>
      </c>
      <c r="B14644">
        <v>502683198</v>
      </c>
      <c r="C14644">
        <v>181841</v>
      </c>
      <c r="D14644" t="s">
        <v>11570</v>
      </c>
      <c r="E14644" s="1">
        <v>43832.458680555559</v>
      </c>
      <c r="F14644">
        <v>1</v>
      </c>
      <c r="G14644" t="s">
        <v>33</v>
      </c>
      <c r="H14644">
        <v>1</v>
      </c>
      <c r="I14644" s="1">
        <v>43818.999305555553</v>
      </c>
      <c r="J14644" s="2" t="str">
        <f t="shared" si="684"/>
        <v/>
      </c>
      <c r="K14644" s="2" t="str">
        <f>IFERROR(VLOOKUP(A14644,Aux!A:B,2,0),"Outros")</f>
        <v>Outros</v>
      </c>
      <c r="L14644" s="2">
        <f t="shared" si="685"/>
        <v>2020</v>
      </c>
      <c r="M14644">
        <f t="shared" si="686"/>
        <v>1</v>
      </c>
    </row>
    <row r="14645" spans="1:13" x14ac:dyDescent="0.35">
      <c r="A14645" t="s">
        <v>197</v>
      </c>
      <c r="B14645">
        <v>506334562</v>
      </c>
      <c r="C14645">
        <v>181842</v>
      </c>
      <c r="D14645" t="s">
        <v>12058</v>
      </c>
      <c r="E14645" s="1">
        <v>43832.473067129627</v>
      </c>
      <c r="F14645">
        <v>1</v>
      </c>
      <c r="G14645" t="s">
        <v>4456</v>
      </c>
      <c r="H14645">
        <v>360</v>
      </c>
      <c r="I14645" s="1">
        <v>43840.999305555553</v>
      </c>
      <c r="J14645" s="2">
        <f t="shared" si="684"/>
        <v>1</v>
      </c>
      <c r="K14645" s="2" t="str">
        <f>IFERROR(VLOOKUP(A14645,Aux!A:B,2,0),"Outros")</f>
        <v>Municípios</v>
      </c>
      <c r="L14645" s="2">
        <f t="shared" si="685"/>
        <v>2020</v>
      </c>
      <c r="M14645">
        <f t="shared" si="686"/>
        <v>1</v>
      </c>
    </row>
    <row r="14646" spans="1:13" x14ac:dyDescent="0.35">
      <c r="A14646" t="s">
        <v>140</v>
      </c>
      <c r="B14646">
        <v>506614913</v>
      </c>
      <c r="C14646">
        <v>181843</v>
      </c>
      <c r="D14646" t="s">
        <v>11852</v>
      </c>
      <c r="E14646" s="1">
        <v>43832.486875000002</v>
      </c>
      <c r="F14646">
        <v>1</v>
      </c>
      <c r="G14646" t="s">
        <v>149</v>
      </c>
      <c r="H14646">
        <v>360</v>
      </c>
      <c r="I14646" s="1">
        <v>43845.999305555553</v>
      </c>
      <c r="J14646" s="2">
        <f t="shared" si="684"/>
        <v>1</v>
      </c>
      <c r="K14646" s="2" t="str">
        <f>IFERROR(VLOOKUP(A14646,Aux!A:B,2,0),"Outros")</f>
        <v>Municípios</v>
      </c>
      <c r="L14646" s="2">
        <f t="shared" si="685"/>
        <v>2020</v>
      </c>
      <c r="M14646">
        <f t="shared" si="686"/>
        <v>1</v>
      </c>
    </row>
    <row r="14647" spans="1:13" x14ac:dyDescent="0.35">
      <c r="A14647" t="s">
        <v>48</v>
      </c>
      <c r="B14647">
        <v>503035416</v>
      </c>
      <c r="C14647">
        <v>181844</v>
      </c>
      <c r="D14647" t="s">
        <v>11772</v>
      </c>
      <c r="E14647" s="1">
        <v>43832.500578703701</v>
      </c>
      <c r="F14647">
        <v>1</v>
      </c>
      <c r="G14647" t="s">
        <v>33</v>
      </c>
      <c r="H14647">
        <v>5</v>
      </c>
      <c r="I14647" s="1">
        <v>43838.708333333336</v>
      </c>
      <c r="J14647" s="2">
        <f t="shared" si="684"/>
        <v>1</v>
      </c>
      <c r="K14647" s="2" t="str">
        <f>IFERROR(VLOOKUP(A14647,Aux!A:B,2,0),"Outros")</f>
        <v>Hospitais</v>
      </c>
      <c r="L14647" s="2">
        <f t="shared" si="685"/>
        <v>2020</v>
      </c>
      <c r="M14647">
        <f t="shared" si="686"/>
        <v>1</v>
      </c>
    </row>
    <row r="14648" spans="1:13" x14ac:dyDescent="0.35">
      <c r="A14648" t="s">
        <v>63</v>
      </c>
      <c r="B14648">
        <v>502098139</v>
      </c>
      <c r="C14648">
        <v>181847</v>
      </c>
      <c r="D14648" t="s">
        <v>4027</v>
      </c>
      <c r="E14648" s="1">
        <v>43832.520162037035</v>
      </c>
      <c r="F14648">
        <v>13</v>
      </c>
      <c r="G14648" t="s">
        <v>75</v>
      </c>
      <c r="H14648">
        <v>300</v>
      </c>
      <c r="I14648" s="1">
        <v>43841.75</v>
      </c>
      <c r="J14648" s="2">
        <f t="shared" si="684"/>
        <v>1</v>
      </c>
      <c r="K14648" s="2" t="str">
        <f>IFERROR(VLOOKUP(A14648,Aux!A:B,2,0),"Outros")</f>
        <v>Municípios</v>
      </c>
      <c r="L14648" s="2">
        <f t="shared" si="685"/>
        <v>2020</v>
      </c>
      <c r="M14648">
        <f t="shared" si="686"/>
        <v>1</v>
      </c>
    </row>
    <row r="14649" spans="1:13" x14ac:dyDescent="0.35">
      <c r="A14649" t="s">
        <v>336</v>
      </c>
      <c r="B14649">
        <v>505170876</v>
      </c>
      <c r="C14649">
        <v>181848</v>
      </c>
      <c r="E14649" s="1">
        <v>43832.524756944447</v>
      </c>
      <c r="F14649">
        <v>1</v>
      </c>
      <c r="G14649" t="s">
        <v>33</v>
      </c>
      <c r="H14649">
        <v>1</v>
      </c>
      <c r="J14649" s="2">
        <f t="shared" si="684"/>
        <v>1</v>
      </c>
      <c r="K14649" s="2" t="str">
        <f>IFERROR(VLOOKUP(A14649,Aux!A:B,2,0),"Outros")</f>
        <v>Municípios</v>
      </c>
      <c r="L14649" s="2">
        <f t="shared" si="685"/>
        <v>2020</v>
      </c>
      <c r="M14649">
        <f t="shared" si="686"/>
        <v>1</v>
      </c>
    </row>
    <row r="14650" spans="1:13" x14ac:dyDescent="0.35">
      <c r="A14650" t="s">
        <v>512</v>
      </c>
      <c r="B14650">
        <v>506821480</v>
      </c>
      <c r="C14650">
        <v>181849</v>
      </c>
      <c r="E14650" s="1">
        <v>43832.541018518517</v>
      </c>
      <c r="F14650">
        <v>3</v>
      </c>
      <c r="H14650">
        <v>1</v>
      </c>
      <c r="J14650" s="2">
        <f t="shared" si="684"/>
        <v>1</v>
      </c>
      <c r="K14650" s="2" t="str">
        <f>IFERROR(VLOOKUP(A14650,Aux!A:B,2,0),"Outros")</f>
        <v>Municípios</v>
      </c>
      <c r="L14650" s="2">
        <f t="shared" si="685"/>
        <v>2020</v>
      </c>
      <c r="M14650">
        <f t="shared" si="686"/>
        <v>1</v>
      </c>
    </row>
    <row r="14651" spans="1:13" x14ac:dyDescent="0.35">
      <c r="A14651" t="s">
        <v>48</v>
      </c>
      <c r="B14651">
        <v>503035416</v>
      </c>
      <c r="C14651">
        <v>181850</v>
      </c>
      <c r="D14651" t="s">
        <v>12059</v>
      </c>
      <c r="E14651" s="1">
        <v>43832.543958333335</v>
      </c>
      <c r="F14651">
        <v>1</v>
      </c>
      <c r="G14651" t="s">
        <v>33</v>
      </c>
      <c r="H14651">
        <v>340</v>
      </c>
      <c r="I14651" s="1">
        <v>43837.708333333336</v>
      </c>
      <c r="J14651" s="2">
        <f t="shared" si="684"/>
        <v>1</v>
      </c>
      <c r="K14651" s="2" t="str">
        <f>IFERROR(VLOOKUP(A14651,Aux!A:B,2,0),"Outros")</f>
        <v>Hospitais</v>
      </c>
      <c r="L14651" s="2">
        <f t="shared" si="685"/>
        <v>2020</v>
      </c>
      <c r="M14651">
        <f t="shared" si="686"/>
        <v>1</v>
      </c>
    </row>
    <row r="14652" spans="1:13" x14ac:dyDescent="0.35">
      <c r="A14652" t="s">
        <v>12</v>
      </c>
      <c r="B14652">
        <v>508481287</v>
      </c>
      <c r="C14652">
        <v>181851</v>
      </c>
      <c r="D14652" t="s">
        <v>11574</v>
      </c>
      <c r="E14652" s="1">
        <v>43832.587719907409</v>
      </c>
      <c r="F14652">
        <v>1</v>
      </c>
      <c r="G14652" t="s">
        <v>14</v>
      </c>
      <c r="H14652">
        <v>360</v>
      </c>
      <c r="I14652" s="1">
        <v>43836.5</v>
      </c>
      <c r="J14652" s="2">
        <f t="shared" si="684"/>
        <v>1</v>
      </c>
      <c r="K14652" s="2" t="str">
        <f>IFERROR(VLOOKUP(A14652,Aux!A:B,2,0),"Outros")</f>
        <v>Hospitais</v>
      </c>
      <c r="L14652" s="2">
        <f t="shared" si="685"/>
        <v>2020</v>
      </c>
      <c r="M14652">
        <f t="shared" si="686"/>
        <v>1</v>
      </c>
    </row>
    <row r="14653" spans="1:13" x14ac:dyDescent="0.35">
      <c r="A14653" t="s">
        <v>197</v>
      </c>
      <c r="B14653">
        <v>506334562</v>
      </c>
      <c r="C14653">
        <v>181852</v>
      </c>
      <c r="D14653" t="s">
        <v>12200</v>
      </c>
      <c r="E14653" s="1">
        <v>43832.592974537038</v>
      </c>
      <c r="F14653">
        <v>13</v>
      </c>
      <c r="G14653" t="s">
        <v>625</v>
      </c>
      <c r="H14653">
        <v>360</v>
      </c>
      <c r="I14653" s="1">
        <v>43847.999305555553</v>
      </c>
      <c r="J14653" s="2">
        <f t="shared" si="684"/>
        <v>1</v>
      </c>
      <c r="K14653" s="2" t="str">
        <f>IFERROR(VLOOKUP(A14653,Aux!A:B,2,0),"Outros")</f>
        <v>Municípios</v>
      </c>
      <c r="L14653" s="2">
        <f t="shared" si="685"/>
        <v>2020</v>
      </c>
      <c r="M14653">
        <f t="shared" si="686"/>
        <v>1</v>
      </c>
    </row>
    <row r="14654" spans="1:13" x14ac:dyDescent="0.35">
      <c r="A14654" t="s">
        <v>2119</v>
      </c>
      <c r="B14654">
        <v>510836240</v>
      </c>
      <c r="C14654">
        <v>181854</v>
      </c>
      <c r="E14654" s="1">
        <v>43832.604062500002</v>
      </c>
      <c r="F14654">
        <v>1</v>
      </c>
      <c r="G14654" t="s">
        <v>33</v>
      </c>
      <c r="H14654">
        <v>400</v>
      </c>
      <c r="I14654" s="1">
        <v>25569.999305555557</v>
      </c>
      <c r="J14654" s="2">
        <f t="shared" si="684"/>
        <v>1</v>
      </c>
      <c r="K14654" s="2" t="str">
        <f>IFERROR(VLOOKUP(A14654,Aux!A:B,2,0),"Outros")</f>
        <v>Municípios</v>
      </c>
      <c r="L14654" s="2">
        <f t="shared" si="685"/>
        <v>2020</v>
      </c>
      <c r="M14654">
        <f t="shared" si="686"/>
        <v>1</v>
      </c>
    </row>
    <row r="14655" spans="1:13" x14ac:dyDescent="0.35">
      <c r="A14655" t="s">
        <v>140</v>
      </c>
      <c r="B14655">
        <v>506614913</v>
      </c>
      <c r="C14655">
        <v>181855</v>
      </c>
      <c r="D14655" t="s">
        <v>11881</v>
      </c>
      <c r="E14655" s="1">
        <v>43832.614525462966</v>
      </c>
      <c r="F14655">
        <v>13</v>
      </c>
      <c r="G14655" t="s">
        <v>47</v>
      </c>
      <c r="H14655">
        <v>220</v>
      </c>
      <c r="I14655" s="1">
        <v>43888.999305555553</v>
      </c>
      <c r="J14655" s="2">
        <f t="shared" si="684"/>
        <v>1</v>
      </c>
      <c r="K14655" s="2" t="str">
        <f>IFERROR(VLOOKUP(A14655,Aux!A:B,2,0),"Outros")</f>
        <v>Municípios</v>
      </c>
      <c r="L14655" s="2">
        <f t="shared" si="685"/>
        <v>2020</v>
      </c>
      <c r="M14655">
        <f t="shared" si="686"/>
        <v>1</v>
      </c>
    </row>
    <row r="14656" spans="1:13" x14ac:dyDescent="0.35">
      <c r="A14656" t="s">
        <v>41</v>
      </c>
      <c r="B14656">
        <v>500192855</v>
      </c>
      <c r="C14656">
        <v>181858</v>
      </c>
      <c r="E14656" s="1">
        <v>43832.623437499999</v>
      </c>
      <c r="F14656">
        <v>1</v>
      </c>
      <c r="G14656" t="s">
        <v>33</v>
      </c>
      <c r="H14656">
        <v>400</v>
      </c>
      <c r="J14656" s="2">
        <f t="shared" si="684"/>
        <v>1</v>
      </c>
      <c r="K14656" s="2" t="str">
        <f>IFERROR(VLOOKUP(A14656,Aux!A:B,2,0),"Outros")</f>
        <v>Transportes</v>
      </c>
      <c r="L14656" s="2">
        <f t="shared" si="685"/>
        <v>2020</v>
      </c>
      <c r="M14656">
        <f t="shared" si="686"/>
        <v>1</v>
      </c>
    </row>
    <row r="14657" spans="1:13" x14ac:dyDescent="0.35">
      <c r="A14657" t="s">
        <v>782</v>
      </c>
      <c r="B14657">
        <v>508754496</v>
      </c>
      <c r="C14657">
        <v>181859</v>
      </c>
      <c r="D14657" t="s">
        <v>11773</v>
      </c>
      <c r="E14657" s="1">
        <v>43832.623877314814</v>
      </c>
      <c r="F14657">
        <v>13</v>
      </c>
      <c r="G14657" t="s">
        <v>33</v>
      </c>
      <c r="H14657">
        <v>360</v>
      </c>
      <c r="I14657" s="1">
        <v>43854.999305555553</v>
      </c>
      <c r="J14657" s="2">
        <f t="shared" si="684"/>
        <v>1</v>
      </c>
      <c r="K14657" s="2" t="str">
        <f>IFERROR(VLOOKUP(A14657,Aux!A:B,2,0),"Outros")</f>
        <v>Municípios</v>
      </c>
      <c r="L14657" s="2">
        <f t="shared" si="685"/>
        <v>2020</v>
      </c>
      <c r="M14657">
        <f t="shared" si="686"/>
        <v>1</v>
      </c>
    </row>
    <row r="14658" spans="1:13" x14ac:dyDescent="0.35">
      <c r="A14658" t="s">
        <v>48</v>
      </c>
      <c r="B14658">
        <v>503035416</v>
      </c>
      <c r="C14658">
        <v>181861</v>
      </c>
      <c r="D14658" t="s">
        <v>12201</v>
      </c>
      <c r="E14658" s="1">
        <v>43832.625300925924</v>
      </c>
      <c r="F14658">
        <v>1</v>
      </c>
      <c r="G14658" t="s">
        <v>33</v>
      </c>
      <c r="H14658">
        <v>5</v>
      </c>
      <c r="I14658" s="1">
        <v>43837.708333333336</v>
      </c>
      <c r="J14658" s="2">
        <f t="shared" ref="J14658:J14721" si="687">IF(C14658=C14657,"",1)</f>
        <v>1</v>
      </c>
      <c r="K14658" s="2" t="str">
        <f>IFERROR(VLOOKUP(A14658,Aux!A:B,2,0),"Outros")</f>
        <v>Hospitais</v>
      </c>
      <c r="L14658" s="2">
        <f t="shared" ref="L14658:L14721" si="688">YEAR(E14658)</f>
        <v>2020</v>
      </c>
      <c r="M14658">
        <f t="shared" ref="M14658:M14721" si="689">WEEKNUM(E14658)</f>
        <v>1</v>
      </c>
    </row>
    <row r="14659" spans="1:13" x14ac:dyDescent="0.35">
      <c r="A14659" t="s">
        <v>197</v>
      </c>
      <c r="B14659">
        <v>506334562</v>
      </c>
      <c r="C14659">
        <v>181865</v>
      </c>
      <c r="D14659" t="s">
        <v>9488</v>
      </c>
      <c r="E14659" s="1">
        <v>43832.650810185187</v>
      </c>
      <c r="F14659">
        <v>1</v>
      </c>
      <c r="G14659" t="s">
        <v>625</v>
      </c>
      <c r="H14659">
        <v>360</v>
      </c>
      <c r="I14659" s="1">
        <v>43838.999305555553</v>
      </c>
      <c r="J14659" s="2">
        <f t="shared" si="687"/>
        <v>1</v>
      </c>
      <c r="K14659" s="2" t="str">
        <f>IFERROR(VLOOKUP(A14659,Aux!A:B,2,0),"Outros")</f>
        <v>Municípios</v>
      </c>
      <c r="L14659" s="2">
        <f t="shared" si="688"/>
        <v>2020</v>
      </c>
      <c r="M14659">
        <f t="shared" si="689"/>
        <v>1</v>
      </c>
    </row>
    <row r="14660" spans="1:13" x14ac:dyDescent="0.35">
      <c r="A14660" t="s">
        <v>48</v>
      </c>
      <c r="B14660">
        <v>503035416</v>
      </c>
      <c r="C14660">
        <v>181866</v>
      </c>
      <c r="D14660" t="s">
        <v>11853</v>
      </c>
      <c r="E14660" s="1">
        <v>43832.656631944446</v>
      </c>
      <c r="F14660">
        <v>1</v>
      </c>
      <c r="G14660" t="s">
        <v>33</v>
      </c>
      <c r="H14660">
        <v>340</v>
      </c>
      <c r="I14660" s="1">
        <v>43837.708333333336</v>
      </c>
      <c r="J14660" s="2">
        <f t="shared" si="687"/>
        <v>1</v>
      </c>
      <c r="K14660" s="2" t="str">
        <f>IFERROR(VLOOKUP(A14660,Aux!A:B,2,0),"Outros")</f>
        <v>Hospitais</v>
      </c>
      <c r="L14660" s="2">
        <f t="shared" si="688"/>
        <v>2020</v>
      </c>
      <c r="M14660">
        <f t="shared" si="689"/>
        <v>1</v>
      </c>
    </row>
    <row r="14661" spans="1:13" x14ac:dyDescent="0.35">
      <c r="A14661" t="s">
        <v>112</v>
      </c>
      <c r="B14661">
        <v>501144218</v>
      </c>
      <c r="C14661">
        <v>181867</v>
      </c>
      <c r="D14661" t="s">
        <v>12202</v>
      </c>
      <c r="E14661" s="1">
        <v>43832.676238425927</v>
      </c>
      <c r="F14661">
        <v>1</v>
      </c>
      <c r="G14661" t="s">
        <v>1242</v>
      </c>
      <c r="H14661">
        <v>300</v>
      </c>
      <c r="I14661" s="1">
        <v>43848.999305555553</v>
      </c>
      <c r="J14661" s="2">
        <f t="shared" si="687"/>
        <v>1</v>
      </c>
      <c r="K14661" s="2" t="str">
        <f>IFERROR(VLOOKUP(A14661,Aux!A:B,2,0),"Outros")</f>
        <v>Municípios</v>
      </c>
      <c r="L14661" s="2">
        <f t="shared" si="688"/>
        <v>2020</v>
      </c>
      <c r="M14661">
        <f t="shared" si="689"/>
        <v>1</v>
      </c>
    </row>
    <row r="14662" spans="1:13" x14ac:dyDescent="0.35">
      <c r="A14662" t="s">
        <v>782</v>
      </c>
      <c r="B14662">
        <v>508754496</v>
      </c>
      <c r="C14662">
        <v>181871</v>
      </c>
      <c r="D14662" t="s">
        <v>11854</v>
      </c>
      <c r="E14662" s="1">
        <v>43832.705370370371</v>
      </c>
      <c r="F14662">
        <v>13</v>
      </c>
      <c r="G14662" t="s">
        <v>266</v>
      </c>
      <c r="H14662">
        <v>360</v>
      </c>
      <c r="I14662" s="1">
        <v>43839.999305555553</v>
      </c>
      <c r="J14662" s="2">
        <f t="shared" si="687"/>
        <v>1</v>
      </c>
      <c r="K14662" s="2" t="str">
        <f>IFERROR(VLOOKUP(A14662,Aux!A:B,2,0),"Outros")</f>
        <v>Municípios</v>
      </c>
      <c r="L14662" s="2">
        <f t="shared" si="688"/>
        <v>2020</v>
      </c>
      <c r="M14662">
        <f t="shared" si="689"/>
        <v>1</v>
      </c>
    </row>
    <row r="14663" spans="1:13" x14ac:dyDescent="0.35">
      <c r="A14663" t="s">
        <v>367</v>
      </c>
      <c r="B14663">
        <v>501590056</v>
      </c>
      <c r="C14663">
        <v>181873</v>
      </c>
      <c r="E14663" s="1">
        <v>43833.391817129632</v>
      </c>
      <c r="F14663">
        <v>1</v>
      </c>
      <c r="G14663" t="s">
        <v>33</v>
      </c>
      <c r="H14663">
        <v>400</v>
      </c>
      <c r="I14663" s="1">
        <v>43111.999305555553</v>
      </c>
      <c r="J14663" s="2">
        <f t="shared" si="687"/>
        <v>1</v>
      </c>
      <c r="K14663" s="2" t="str">
        <f>IFERROR(VLOOKUP(A14663,Aux!A:B,2,0),"Outros")</f>
        <v>Outros</v>
      </c>
      <c r="L14663" s="2">
        <f t="shared" si="688"/>
        <v>2020</v>
      </c>
      <c r="M14663">
        <f t="shared" si="689"/>
        <v>1</v>
      </c>
    </row>
    <row r="14664" spans="1:13" x14ac:dyDescent="0.35">
      <c r="A14664" t="s">
        <v>336</v>
      </c>
      <c r="B14664">
        <v>505170876</v>
      </c>
      <c r="C14664">
        <v>181883</v>
      </c>
      <c r="D14664" t="s">
        <v>12060</v>
      </c>
      <c r="E14664" s="1">
        <v>43833.428483796299</v>
      </c>
      <c r="F14664">
        <v>13</v>
      </c>
      <c r="G14664" t="s">
        <v>345</v>
      </c>
      <c r="H14664">
        <v>360</v>
      </c>
      <c r="I14664" s="1">
        <v>43851.708333333336</v>
      </c>
      <c r="J14664" s="2">
        <f t="shared" si="687"/>
        <v>1</v>
      </c>
      <c r="K14664" s="2" t="str">
        <f>IFERROR(VLOOKUP(A14664,Aux!A:B,2,0),"Outros")</f>
        <v>Municípios</v>
      </c>
      <c r="L14664" s="2">
        <f t="shared" si="688"/>
        <v>2020</v>
      </c>
      <c r="M14664">
        <f t="shared" si="689"/>
        <v>1</v>
      </c>
    </row>
    <row r="14665" spans="1:13" x14ac:dyDescent="0.35">
      <c r="A14665" t="s">
        <v>217</v>
      </c>
      <c r="B14665">
        <v>502530863</v>
      </c>
      <c r="C14665">
        <v>181887</v>
      </c>
      <c r="E14665" s="1">
        <v>43833.442719907405</v>
      </c>
      <c r="F14665">
        <v>3</v>
      </c>
      <c r="G14665" t="s">
        <v>33</v>
      </c>
      <c r="H14665">
        <v>400</v>
      </c>
      <c r="J14665" s="2">
        <f t="shared" si="687"/>
        <v>1</v>
      </c>
      <c r="K14665" s="2" t="str">
        <f>IFERROR(VLOOKUP(A14665,Aux!A:B,2,0),"Outros")</f>
        <v>Outros</v>
      </c>
      <c r="L14665" s="2">
        <f t="shared" si="688"/>
        <v>2020</v>
      </c>
      <c r="M14665">
        <f t="shared" si="689"/>
        <v>1</v>
      </c>
    </row>
    <row r="14666" spans="1:13" x14ac:dyDescent="0.35">
      <c r="A14666" t="s">
        <v>35</v>
      </c>
      <c r="B14666">
        <v>508666236</v>
      </c>
      <c r="C14666">
        <v>181890</v>
      </c>
      <c r="E14666" s="1">
        <v>43833.44672453704</v>
      </c>
      <c r="F14666">
        <v>13</v>
      </c>
      <c r="G14666" t="s">
        <v>33</v>
      </c>
      <c r="H14666">
        <v>400</v>
      </c>
      <c r="J14666" s="2">
        <f t="shared" si="687"/>
        <v>1</v>
      </c>
      <c r="K14666" s="2" t="str">
        <f>IFERROR(VLOOKUP(A14666,Aux!A:B,2,0),"Outros")</f>
        <v>Outros</v>
      </c>
      <c r="L14666" s="2">
        <f t="shared" si="688"/>
        <v>2020</v>
      </c>
      <c r="M14666">
        <f t="shared" si="689"/>
        <v>1</v>
      </c>
    </row>
    <row r="14667" spans="1:13" x14ac:dyDescent="0.35">
      <c r="A14667" t="s">
        <v>112</v>
      </c>
      <c r="B14667">
        <v>501144218</v>
      </c>
      <c r="C14667">
        <v>181893</v>
      </c>
      <c r="E14667" s="1">
        <v>43833.455983796295</v>
      </c>
      <c r="F14667">
        <v>1</v>
      </c>
      <c r="G14667" t="s">
        <v>33</v>
      </c>
      <c r="H14667">
        <v>400</v>
      </c>
      <c r="J14667" s="2">
        <f t="shared" si="687"/>
        <v>1</v>
      </c>
      <c r="K14667" s="2" t="str">
        <f>IFERROR(VLOOKUP(A14667,Aux!A:B,2,0),"Outros")</f>
        <v>Municípios</v>
      </c>
      <c r="L14667" s="2">
        <f t="shared" si="688"/>
        <v>2020</v>
      </c>
      <c r="M14667">
        <f t="shared" si="689"/>
        <v>1</v>
      </c>
    </row>
    <row r="14668" spans="1:13" x14ac:dyDescent="0.35">
      <c r="A14668" t="s">
        <v>528</v>
      </c>
      <c r="B14668">
        <v>512044040</v>
      </c>
      <c r="C14668">
        <v>181896</v>
      </c>
      <c r="E14668" s="1">
        <v>43833.469976851855</v>
      </c>
      <c r="F14668">
        <v>1</v>
      </c>
      <c r="G14668" t="s">
        <v>33</v>
      </c>
      <c r="H14668">
        <v>400</v>
      </c>
      <c r="J14668" s="2">
        <f t="shared" si="687"/>
        <v>1</v>
      </c>
      <c r="K14668" s="2" t="str">
        <f>IFERROR(VLOOKUP(A14668,Aux!A:B,2,0),"Outros")</f>
        <v>Municípios</v>
      </c>
      <c r="L14668" s="2">
        <f t="shared" si="688"/>
        <v>2020</v>
      </c>
      <c r="M14668">
        <f t="shared" si="689"/>
        <v>1</v>
      </c>
    </row>
    <row r="14669" spans="1:13" x14ac:dyDescent="0.35">
      <c r="A14669" t="s">
        <v>12</v>
      </c>
      <c r="B14669">
        <v>508481287</v>
      </c>
      <c r="C14669">
        <v>181901</v>
      </c>
      <c r="D14669" t="s">
        <v>12172</v>
      </c>
      <c r="E14669" s="1">
        <v>43833.480162037034</v>
      </c>
      <c r="F14669">
        <v>1</v>
      </c>
      <c r="G14669" t="s">
        <v>14</v>
      </c>
      <c r="H14669">
        <v>360</v>
      </c>
      <c r="I14669" s="1">
        <v>43837.625</v>
      </c>
      <c r="J14669" s="2">
        <f t="shared" si="687"/>
        <v>1</v>
      </c>
      <c r="K14669" s="2" t="str">
        <f>IFERROR(VLOOKUP(A14669,Aux!A:B,2,0),"Outros")</f>
        <v>Hospitais</v>
      </c>
      <c r="L14669" s="2">
        <f t="shared" si="688"/>
        <v>2020</v>
      </c>
      <c r="M14669">
        <f t="shared" si="689"/>
        <v>1</v>
      </c>
    </row>
    <row r="14670" spans="1:13" x14ac:dyDescent="0.35">
      <c r="A14670" t="s">
        <v>63</v>
      </c>
      <c r="B14670">
        <v>502098139</v>
      </c>
      <c r="C14670">
        <v>181912</v>
      </c>
      <c r="D14670" t="s">
        <v>11774</v>
      </c>
      <c r="E14670" s="1">
        <v>43833.500543981485</v>
      </c>
      <c r="F14670">
        <v>13</v>
      </c>
      <c r="G14670" t="s">
        <v>65</v>
      </c>
      <c r="H14670">
        <v>340</v>
      </c>
      <c r="I14670" s="1">
        <v>43842.75</v>
      </c>
      <c r="J14670" s="2">
        <f t="shared" si="687"/>
        <v>1</v>
      </c>
      <c r="K14670" s="2" t="str">
        <f>IFERROR(VLOOKUP(A14670,Aux!A:B,2,0),"Outros")</f>
        <v>Municípios</v>
      </c>
      <c r="L14670" s="2">
        <f t="shared" si="688"/>
        <v>2020</v>
      </c>
      <c r="M14670">
        <f t="shared" si="689"/>
        <v>1</v>
      </c>
    </row>
    <row r="14671" spans="1:13" x14ac:dyDescent="0.35">
      <c r="A14671" t="s">
        <v>578</v>
      </c>
      <c r="B14671">
        <v>501112049</v>
      </c>
      <c r="C14671">
        <v>181916</v>
      </c>
      <c r="D14671" t="s">
        <v>11775</v>
      </c>
      <c r="E14671" s="1">
        <v>43833.507118055553</v>
      </c>
      <c r="F14671">
        <v>13</v>
      </c>
      <c r="G14671" t="s">
        <v>580</v>
      </c>
      <c r="H14671">
        <v>360</v>
      </c>
      <c r="I14671" s="1">
        <v>43843.708333333336</v>
      </c>
      <c r="J14671" s="2">
        <f t="shared" si="687"/>
        <v>1</v>
      </c>
      <c r="K14671" s="2" t="str">
        <f>IFERROR(VLOOKUP(A14671,Aux!A:B,2,0),"Outros")</f>
        <v>Municípios</v>
      </c>
      <c r="L14671" s="2">
        <f t="shared" si="688"/>
        <v>2020</v>
      </c>
      <c r="M14671">
        <f t="shared" si="689"/>
        <v>1</v>
      </c>
    </row>
    <row r="14672" spans="1:13" x14ac:dyDescent="0.35">
      <c r="A14672" t="s">
        <v>246</v>
      </c>
      <c r="B14672">
        <v>512013241</v>
      </c>
      <c r="C14672">
        <v>181917</v>
      </c>
      <c r="D14672" t="s">
        <v>12155</v>
      </c>
      <c r="E14672" s="1">
        <v>43833.507662037038</v>
      </c>
      <c r="F14672">
        <v>1</v>
      </c>
      <c r="G14672" t="s">
        <v>5468</v>
      </c>
      <c r="H14672">
        <v>360</v>
      </c>
      <c r="I14672" s="1">
        <v>43840.729166666664</v>
      </c>
      <c r="J14672" s="2">
        <f t="shared" si="687"/>
        <v>1</v>
      </c>
      <c r="K14672" s="2" t="str">
        <f>IFERROR(VLOOKUP(A14672,Aux!A:B,2,0),"Outros")</f>
        <v>Municípios</v>
      </c>
      <c r="L14672" s="2">
        <f t="shared" si="688"/>
        <v>2020</v>
      </c>
      <c r="M14672">
        <f t="shared" si="689"/>
        <v>1</v>
      </c>
    </row>
    <row r="14673" spans="1:13" x14ac:dyDescent="0.35">
      <c r="A14673" t="s">
        <v>367</v>
      </c>
      <c r="B14673">
        <v>501590056</v>
      </c>
      <c r="C14673">
        <v>181922</v>
      </c>
      <c r="D14673" t="s">
        <v>12203</v>
      </c>
      <c r="E14673" s="1">
        <v>43833.521655092591</v>
      </c>
      <c r="F14673">
        <v>13</v>
      </c>
      <c r="G14673" t="s">
        <v>3998</v>
      </c>
      <c r="H14673">
        <v>340</v>
      </c>
      <c r="I14673" s="1">
        <v>43848.999305555553</v>
      </c>
      <c r="J14673" s="2">
        <f t="shared" si="687"/>
        <v>1</v>
      </c>
      <c r="K14673" s="2" t="str">
        <f>IFERROR(VLOOKUP(A14673,Aux!A:B,2,0),"Outros")</f>
        <v>Outros</v>
      </c>
      <c r="L14673" s="2">
        <f t="shared" si="688"/>
        <v>2020</v>
      </c>
      <c r="M14673">
        <f t="shared" si="689"/>
        <v>1</v>
      </c>
    </row>
    <row r="14674" spans="1:13" x14ac:dyDescent="0.35">
      <c r="A14674" t="s">
        <v>63</v>
      </c>
      <c r="B14674">
        <v>502098139</v>
      </c>
      <c r="C14674">
        <v>181926</v>
      </c>
      <c r="D14674" t="s">
        <v>12273</v>
      </c>
      <c r="E14674" s="1">
        <v>43833.55505787037</v>
      </c>
      <c r="F14674">
        <v>13</v>
      </c>
      <c r="G14674" t="s">
        <v>75</v>
      </c>
      <c r="H14674">
        <v>340</v>
      </c>
      <c r="I14674" s="1">
        <v>43845.75</v>
      </c>
      <c r="J14674" s="2">
        <f t="shared" si="687"/>
        <v>1</v>
      </c>
      <c r="K14674" s="2" t="str">
        <f>IFERROR(VLOOKUP(A14674,Aux!A:B,2,0),"Outros")</f>
        <v>Municípios</v>
      </c>
      <c r="L14674" s="2">
        <f t="shared" si="688"/>
        <v>2020</v>
      </c>
      <c r="M14674">
        <f t="shared" si="689"/>
        <v>1</v>
      </c>
    </row>
    <row r="14675" spans="1:13" x14ac:dyDescent="0.35">
      <c r="A14675" t="s">
        <v>127</v>
      </c>
      <c r="B14675">
        <v>506874915</v>
      </c>
      <c r="C14675">
        <v>181927</v>
      </c>
      <c r="D14675" t="s">
        <v>12274</v>
      </c>
      <c r="E14675" s="1">
        <v>43833.574293981481</v>
      </c>
      <c r="F14675">
        <v>13</v>
      </c>
      <c r="G14675" t="s">
        <v>922</v>
      </c>
      <c r="H14675">
        <v>340</v>
      </c>
      <c r="I14675" s="1">
        <v>43843.999305555553</v>
      </c>
      <c r="J14675" s="2">
        <f t="shared" si="687"/>
        <v>1</v>
      </c>
      <c r="K14675" s="2" t="str">
        <f>IFERROR(VLOOKUP(A14675,Aux!A:B,2,0),"Outros")</f>
        <v>Outros</v>
      </c>
      <c r="L14675" s="2">
        <f t="shared" si="688"/>
        <v>2020</v>
      </c>
      <c r="M14675">
        <f t="shared" si="689"/>
        <v>1</v>
      </c>
    </row>
    <row r="14676" spans="1:13" x14ac:dyDescent="0.35">
      <c r="A14676" t="s">
        <v>219</v>
      </c>
      <c r="B14676">
        <v>505656000</v>
      </c>
      <c r="C14676">
        <v>181928</v>
      </c>
      <c r="D14676" t="s">
        <v>12156</v>
      </c>
      <c r="E14676" s="1">
        <v>43833.589189814818</v>
      </c>
      <c r="F14676">
        <v>13</v>
      </c>
      <c r="G14676" t="s">
        <v>1886</v>
      </c>
      <c r="H14676">
        <v>400</v>
      </c>
      <c r="I14676" s="1">
        <v>25569.999305555557</v>
      </c>
      <c r="J14676" s="2">
        <f t="shared" si="687"/>
        <v>1</v>
      </c>
      <c r="K14676" s="2" t="str">
        <f>IFERROR(VLOOKUP(A14676,Aux!A:B,2,0),"Outros")</f>
        <v>Municípios</v>
      </c>
      <c r="L14676" s="2">
        <f t="shared" si="688"/>
        <v>2020</v>
      </c>
      <c r="M14676">
        <f t="shared" si="689"/>
        <v>1</v>
      </c>
    </row>
    <row r="14677" spans="1:13" x14ac:dyDescent="0.35">
      <c r="A14677" t="s">
        <v>57</v>
      </c>
      <c r="B14677">
        <v>501294104</v>
      </c>
      <c r="C14677">
        <v>181934</v>
      </c>
      <c r="D14677" t="s">
        <v>12231</v>
      </c>
      <c r="E14677" s="1">
        <v>43833.637326388889</v>
      </c>
      <c r="F14677">
        <v>13</v>
      </c>
      <c r="G14677" t="s">
        <v>59</v>
      </c>
      <c r="H14677">
        <v>200</v>
      </c>
      <c r="I14677" s="1">
        <v>43839.999305555553</v>
      </c>
      <c r="J14677" s="2">
        <f t="shared" si="687"/>
        <v>1</v>
      </c>
      <c r="K14677" s="2" t="str">
        <f>IFERROR(VLOOKUP(A14677,Aux!A:B,2,0),"Outros")</f>
        <v>Municípios</v>
      </c>
      <c r="L14677" s="2">
        <f t="shared" si="688"/>
        <v>2020</v>
      </c>
      <c r="M14677">
        <f t="shared" si="689"/>
        <v>1</v>
      </c>
    </row>
    <row r="14678" spans="1:13" x14ac:dyDescent="0.35">
      <c r="A14678" t="s">
        <v>57</v>
      </c>
      <c r="B14678">
        <v>501294104</v>
      </c>
      <c r="C14678">
        <v>181936</v>
      </c>
      <c r="D14678" t="s">
        <v>11776</v>
      </c>
      <c r="E14678" s="1">
        <v>43833.648599537039</v>
      </c>
      <c r="F14678">
        <v>1</v>
      </c>
      <c r="G14678" t="s">
        <v>526</v>
      </c>
      <c r="H14678">
        <v>360</v>
      </c>
      <c r="I14678" s="1">
        <v>43839.999305555553</v>
      </c>
      <c r="J14678" s="2">
        <f t="shared" si="687"/>
        <v>1</v>
      </c>
      <c r="K14678" s="2" t="str">
        <f>IFERROR(VLOOKUP(A14678,Aux!A:B,2,0),"Outros")</f>
        <v>Municípios</v>
      </c>
      <c r="L14678" s="2">
        <f t="shared" si="688"/>
        <v>2020</v>
      </c>
      <c r="M14678">
        <f t="shared" si="689"/>
        <v>1</v>
      </c>
    </row>
    <row r="14679" spans="1:13" x14ac:dyDescent="0.35">
      <c r="A14679" t="s">
        <v>57</v>
      </c>
      <c r="B14679">
        <v>501294104</v>
      </c>
      <c r="C14679">
        <v>181937</v>
      </c>
      <c r="D14679" t="s">
        <v>11776</v>
      </c>
      <c r="E14679" s="1">
        <v>43833.654374999998</v>
      </c>
      <c r="F14679">
        <v>1</v>
      </c>
      <c r="G14679" t="s">
        <v>526</v>
      </c>
      <c r="H14679">
        <v>360</v>
      </c>
      <c r="I14679" s="1">
        <v>43840.432638888888</v>
      </c>
      <c r="J14679" s="2">
        <f t="shared" si="687"/>
        <v>1</v>
      </c>
      <c r="K14679" s="2" t="str">
        <f>IFERROR(VLOOKUP(A14679,Aux!A:B,2,0),"Outros")</f>
        <v>Municípios</v>
      </c>
      <c r="L14679" s="2">
        <f t="shared" si="688"/>
        <v>2020</v>
      </c>
      <c r="M14679">
        <f t="shared" si="689"/>
        <v>1</v>
      </c>
    </row>
    <row r="14680" spans="1:13" x14ac:dyDescent="0.35">
      <c r="A14680" t="s">
        <v>57</v>
      </c>
      <c r="B14680">
        <v>501294104</v>
      </c>
      <c r="C14680">
        <v>181938</v>
      </c>
      <c r="E14680" s="1">
        <v>43833.664074074077</v>
      </c>
      <c r="F14680">
        <v>1</v>
      </c>
      <c r="H14680">
        <v>400</v>
      </c>
      <c r="J14680" s="2">
        <f t="shared" si="687"/>
        <v>1</v>
      </c>
      <c r="K14680" s="2" t="str">
        <f>IFERROR(VLOOKUP(A14680,Aux!A:B,2,0),"Outros")</f>
        <v>Municípios</v>
      </c>
      <c r="L14680" s="2">
        <f t="shared" si="688"/>
        <v>2020</v>
      </c>
      <c r="M14680">
        <f t="shared" si="689"/>
        <v>1</v>
      </c>
    </row>
    <row r="14681" spans="1:13" x14ac:dyDescent="0.35">
      <c r="A14681" t="s">
        <v>12</v>
      </c>
      <c r="B14681">
        <v>508481287</v>
      </c>
      <c r="C14681">
        <v>181942</v>
      </c>
      <c r="D14681" t="s">
        <v>12232</v>
      </c>
      <c r="E14681" s="1">
        <v>43833.673784722225</v>
      </c>
      <c r="F14681">
        <v>1</v>
      </c>
      <c r="G14681" t="s">
        <v>14</v>
      </c>
      <c r="H14681">
        <v>360</v>
      </c>
      <c r="I14681" s="1">
        <v>43837.708333333336</v>
      </c>
      <c r="J14681" s="2">
        <f t="shared" si="687"/>
        <v>1</v>
      </c>
      <c r="K14681" s="2" t="str">
        <f>IFERROR(VLOOKUP(A14681,Aux!A:B,2,0),"Outros")</f>
        <v>Hospitais</v>
      </c>
      <c r="L14681" s="2">
        <f t="shared" si="688"/>
        <v>2020</v>
      </c>
      <c r="M14681">
        <f t="shared" si="689"/>
        <v>1</v>
      </c>
    </row>
    <row r="14682" spans="1:13" x14ac:dyDescent="0.35">
      <c r="A14682" t="s">
        <v>108</v>
      </c>
      <c r="B14682">
        <v>501222634</v>
      </c>
      <c r="C14682">
        <v>181945</v>
      </c>
      <c r="D14682" t="s">
        <v>11812</v>
      </c>
      <c r="E14682" s="1">
        <v>43833.685567129629</v>
      </c>
      <c r="F14682">
        <v>3</v>
      </c>
      <c r="G14682" t="s">
        <v>5454</v>
      </c>
      <c r="H14682">
        <v>220</v>
      </c>
      <c r="I14682" s="1">
        <v>43870.999305555553</v>
      </c>
      <c r="J14682" s="2">
        <f t="shared" si="687"/>
        <v>1</v>
      </c>
      <c r="K14682" s="2" t="str">
        <f>IFERROR(VLOOKUP(A14682,Aux!A:B,2,0),"Outros")</f>
        <v>Municípios</v>
      </c>
      <c r="L14682" s="2">
        <f t="shared" si="688"/>
        <v>2020</v>
      </c>
      <c r="M14682">
        <f t="shared" si="689"/>
        <v>1</v>
      </c>
    </row>
    <row r="14683" spans="1:13" x14ac:dyDescent="0.35">
      <c r="A14683" t="s">
        <v>57</v>
      </c>
      <c r="B14683">
        <v>501294104</v>
      </c>
      <c r="C14683">
        <v>181946</v>
      </c>
      <c r="E14683" s="1">
        <v>43833.701215277775</v>
      </c>
      <c r="F14683">
        <v>1</v>
      </c>
      <c r="G14683" t="s">
        <v>33</v>
      </c>
      <c r="H14683">
        <v>400</v>
      </c>
      <c r="J14683" s="2">
        <f t="shared" si="687"/>
        <v>1</v>
      </c>
      <c r="K14683" s="2" t="str">
        <f>IFERROR(VLOOKUP(A14683,Aux!A:B,2,0),"Outros")</f>
        <v>Municípios</v>
      </c>
      <c r="L14683" s="2">
        <f t="shared" si="688"/>
        <v>2020</v>
      </c>
      <c r="M14683">
        <f t="shared" si="689"/>
        <v>1</v>
      </c>
    </row>
    <row r="14684" spans="1:13" x14ac:dyDescent="0.35">
      <c r="A14684" t="s">
        <v>57</v>
      </c>
      <c r="B14684">
        <v>501294104</v>
      </c>
      <c r="C14684">
        <v>181947</v>
      </c>
      <c r="D14684" t="s">
        <v>12233</v>
      </c>
      <c r="E14684" s="1">
        <v>43833.701585648145</v>
      </c>
      <c r="F14684">
        <v>1</v>
      </c>
      <c r="G14684" t="s">
        <v>103</v>
      </c>
      <c r="H14684">
        <v>340</v>
      </c>
      <c r="I14684" s="1">
        <v>43853.999305555553</v>
      </c>
      <c r="J14684" s="2">
        <f t="shared" si="687"/>
        <v>1</v>
      </c>
      <c r="K14684" s="2" t="str">
        <f>IFERROR(VLOOKUP(A14684,Aux!A:B,2,0),"Outros")</f>
        <v>Municípios</v>
      </c>
      <c r="L14684" s="2">
        <f t="shared" si="688"/>
        <v>2020</v>
      </c>
      <c r="M14684">
        <f t="shared" si="689"/>
        <v>1</v>
      </c>
    </row>
    <row r="14685" spans="1:13" x14ac:dyDescent="0.35">
      <c r="A14685" t="s">
        <v>157</v>
      </c>
      <c r="B14685">
        <v>500122237</v>
      </c>
      <c r="C14685">
        <v>181948</v>
      </c>
      <c r="D14685" t="s">
        <v>11855</v>
      </c>
      <c r="E14685" s="1">
        <v>43833.799085648148</v>
      </c>
      <c r="F14685">
        <v>1</v>
      </c>
      <c r="G14685" t="s">
        <v>33</v>
      </c>
      <c r="H14685">
        <v>400</v>
      </c>
      <c r="J14685" s="2">
        <f t="shared" si="687"/>
        <v>1</v>
      </c>
      <c r="K14685" s="2" t="str">
        <f>IFERROR(VLOOKUP(A14685,Aux!A:B,2,0),"Outros")</f>
        <v>Outros</v>
      </c>
      <c r="L14685" s="2">
        <f t="shared" si="688"/>
        <v>2020</v>
      </c>
      <c r="M14685">
        <f t="shared" si="689"/>
        <v>1</v>
      </c>
    </row>
    <row r="14686" spans="1:13" x14ac:dyDescent="0.35">
      <c r="A14686" t="s">
        <v>157</v>
      </c>
      <c r="B14686">
        <v>500122237</v>
      </c>
      <c r="C14686">
        <v>181949</v>
      </c>
      <c r="E14686" s="1">
        <v>43833.802534722221</v>
      </c>
      <c r="F14686">
        <v>13</v>
      </c>
      <c r="G14686" t="s">
        <v>33</v>
      </c>
      <c r="H14686">
        <v>400</v>
      </c>
      <c r="J14686" s="2">
        <f t="shared" si="687"/>
        <v>1</v>
      </c>
      <c r="K14686" s="2" t="str">
        <f>IFERROR(VLOOKUP(A14686,Aux!A:B,2,0),"Outros")</f>
        <v>Outros</v>
      </c>
      <c r="L14686" s="2">
        <f t="shared" si="688"/>
        <v>2020</v>
      </c>
      <c r="M14686">
        <f t="shared" si="689"/>
        <v>1</v>
      </c>
    </row>
    <row r="14687" spans="1:13" x14ac:dyDescent="0.35">
      <c r="A14687" t="s">
        <v>157</v>
      </c>
      <c r="B14687">
        <v>500122237</v>
      </c>
      <c r="C14687">
        <v>181950</v>
      </c>
      <c r="D14687" t="s">
        <v>11855</v>
      </c>
      <c r="E14687" s="1">
        <v>43833.802581018521</v>
      </c>
      <c r="F14687">
        <v>1</v>
      </c>
      <c r="G14687" t="s">
        <v>33</v>
      </c>
      <c r="H14687">
        <v>5</v>
      </c>
      <c r="I14687" s="1">
        <v>43838.999305555553</v>
      </c>
      <c r="J14687" s="2">
        <f t="shared" si="687"/>
        <v>1</v>
      </c>
      <c r="K14687" s="2" t="str">
        <f>IFERROR(VLOOKUP(A14687,Aux!A:B,2,0),"Outros")</f>
        <v>Outros</v>
      </c>
      <c r="L14687" s="2">
        <f t="shared" si="688"/>
        <v>2020</v>
      </c>
      <c r="M14687">
        <f t="shared" si="689"/>
        <v>1</v>
      </c>
    </row>
    <row r="14688" spans="1:13" x14ac:dyDescent="0.35">
      <c r="A14688" t="s">
        <v>71</v>
      </c>
      <c r="B14688">
        <v>500051054</v>
      </c>
      <c r="C14688">
        <v>181951</v>
      </c>
      <c r="D14688" t="s">
        <v>11813</v>
      </c>
      <c r="E14688" s="1">
        <v>43836.371944444443</v>
      </c>
      <c r="F14688">
        <v>13</v>
      </c>
      <c r="G14688" t="s">
        <v>566</v>
      </c>
      <c r="H14688">
        <v>340</v>
      </c>
      <c r="I14688" s="1">
        <v>43845.791666666664</v>
      </c>
      <c r="J14688" s="2">
        <f t="shared" si="687"/>
        <v>1</v>
      </c>
      <c r="K14688" s="2" t="str">
        <f>IFERROR(VLOOKUP(A14688,Aux!A:B,2,0),"Outros")</f>
        <v>Municípios</v>
      </c>
      <c r="L14688" s="2">
        <f t="shared" si="688"/>
        <v>2020</v>
      </c>
      <c r="M14688">
        <f t="shared" si="689"/>
        <v>2</v>
      </c>
    </row>
    <row r="14689" spans="1:13" x14ac:dyDescent="0.35">
      <c r="A14689" t="s">
        <v>118</v>
      </c>
      <c r="B14689">
        <v>680015019</v>
      </c>
      <c r="C14689">
        <v>181952</v>
      </c>
      <c r="D14689" t="s">
        <v>12275</v>
      </c>
      <c r="E14689" s="1">
        <v>43836.374027777776</v>
      </c>
      <c r="F14689">
        <v>13</v>
      </c>
      <c r="G14689" t="s">
        <v>561</v>
      </c>
      <c r="H14689">
        <v>5</v>
      </c>
      <c r="I14689" s="1">
        <v>43840.666666666664</v>
      </c>
      <c r="J14689" s="2">
        <f t="shared" si="687"/>
        <v>1</v>
      </c>
      <c r="K14689" s="2" t="str">
        <f>IFERROR(VLOOKUP(A14689,Aux!A:B,2,0),"Outros")</f>
        <v>Águas e resíduos</v>
      </c>
      <c r="L14689" s="2">
        <f t="shared" si="688"/>
        <v>2020</v>
      </c>
      <c r="M14689">
        <f t="shared" si="689"/>
        <v>2</v>
      </c>
    </row>
    <row r="14690" spans="1:13" x14ac:dyDescent="0.35">
      <c r="A14690" t="s">
        <v>877</v>
      </c>
      <c r="B14690">
        <v>501143718</v>
      </c>
      <c r="C14690">
        <v>181953</v>
      </c>
      <c r="D14690" t="s">
        <v>12234</v>
      </c>
      <c r="E14690" s="1">
        <v>43836.3987037037</v>
      </c>
      <c r="F14690">
        <v>13</v>
      </c>
      <c r="G14690" t="s">
        <v>879</v>
      </c>
      <c r="H14690">
        <v>400</v>
      </c>
      <c r="I14690" s="1">
        <v>25569.666666666668</v>
      </c>
      <c r="J14690" s="2">
        <f t="shared" si="687"/>
        <v>1</v>
      </c>
      <c r="K14690" s="2" t="str">
        <f>IFERROR(VLOOKUP(A14690,Aux!A:B,2,0),"Outros")</f>
        <v>Municípios</v>
      </c>
      <c r="L14690" s="2">
        <f t="shared" si="688"/>
        <v>2020</v>
      </c>
      <c r="M14690">
        <f t="shared" si="689"/>
        <v>2</v>
      </c>
    </row>
    <row r="14691" spans="1:13" x14ac:dyDescent="0.35">
      <c r="A14691" t="s">
        <v>63</v>
      </c>
      <c r="B14691">
        <v>502098139</v>
      </c>
      <c r="C14691">
        <v>181954</v>
      </c>
      <c r="D14691" t="s">
        <v>12061</v>
      </c>
      <c r="E14691" s="1">
        <v>43836.409421296295</v>
      </c>
      <c r="F14691">
        <v>13</v>
      </c>
      <c r="G14691" t="s">
        <v>75</v>
      </c>
      <c r="H14691">
        <v>340</v>
      </c>
      <c r="I14691" s="1">
        <v>43845.75</v>
      </c>
      <c r="J14691" s="2">
        <f t="shared" si="687"/>
        <v>1</v>
      </c>
      <c r="K14691" s="2" t="str">
        <f>IFERROR(VLOOKUP(A14691,Aux!A:B,2,0),"Outros")</f>
        <v>Municípios</v>
      </c>
      <c r="L14691" s="2">
        <f t="shared" si="688"/>
        <v>2020</v>
      </c>
      <c r="M14691">
        <f t="shared" si="689"/>
        <v>2</v>
      </c>
    </row>
    <row r="14692" spans="1:13" x14ac:dyDescent="0.35">
      <c r="A14692" t="s">
        <v>60</v>
      </c>
      <c r="B14692">
        <v>505456010</v>
      </c>
      <c r="C14692">
        <v>181955</v>
      </c>
      <c r="D14692" t="s">
        <v>11814</v>
      </c>
      <c r="E14692" s="1">
        <v>43836.409803240742</v>
      </c>
      <c r="F14692">
        <v>13</v>
      </c>
      <c r="G14692" t="s">
        <v>62</v>
      </c>
      <c r="H14692">
        <v>340</v>
      </c>
      <c r="I14692" s="1">
        <v>43848.999305555553</v>
      </c>
      <c r="J14692" s="2">
        <f t="shared" si="687"/>
        <v>1</v>
      </c>
      <c r="K14692" s="2" t="str">
        <f>IFERROR(VLOOKUP(A14692,Aux!A:B,2,0),"Outros")</f>
        <v>Municípios</v>
      </c>
      <c r="L14692" s="2">
        <f t="shared" si="688"/>
        <v>2020</v>
      </c>
      <c r="M14692">
        <f t="shared" si="689"/>
        <v>2</v>
      </c>
    </row>
    <row r="14693" spans="1:13" x14ac:dyDescent="0.35">
      <c r="A14693" t="s">
        <v>57</v>
      </c>
      <c r="B14693">
        <v>501294104</v>
      </c>
      <c r="C14693">
        <v>181956</v>
      </c>
      <c r="D14693" t="s">
        <v>12129</v>
      </c>
      <c r="E14693" s="1">
        <v>43836.413310185184</v>
      </c>
      <c r="F14693">
        <v>1</v>
      </c>
      <c r="G14693" t="s">
        <v>103</v>
      </c>
      <c r="H14693">
        <v>300</v>
      </c>
      <c r="I14693" s="1">
        <v>43871.999305555553</v>
      </c>
      <c r="J14693" s="2">
        <f t="shared" si="687"/>
        <v>1</v>
      </c>
      <c r="K14693" s="2" t="str">
        <f>IFERROR(VLOOKUP(A14693,Aux!A:B,2,0),"Outros")</f>
        <v>Municípios</v>
      </c>
      <c r="L14693" s="2">
        <f t="shared" si="688"/>
        <v>2020</v>
      </c>
      <c r="M14693">
        <f t="shared" si="689"/>
        <v>2</v>
      </c>
    </row>
    <row r="14694" spans="1:13" x14ac:dyDescent="0.35">
      <c r="A14694" t="s">
        <v>63</v>
      </c>
      <c r="B14694">
        <v>502098139</v>
      </c>
      <c r="C14694">
        <v>181957</v>
      </c>
      <c r="D14694" t="s">
        <v>12235</v>
      </c>
      <c r="E14694" s="1">
        <v>43836.418645833335</v>
      </c>
      <c r="F14694">
        <v>13</v>
      </c>
      <c r="G14694" t="s">
        <v>75</v>
      </c>
      <c r="H14694">
        <v>340</v>
      </c>
      <c r="I14694" s="1">
        <v>43845.75</v>
      </c>
      <c r="J14694" s="2">
        <f t="shared" si="687"/>
        <v>1</v>
      </c>
      <c r="K14694" s="2" t="str">
        <f>IFERROR(VLOOKUP(A14694,Aux!A:B,2,0),"Outros")</f>
        <v>Municípios</v>
      </c>
      <c r="L14694" s="2">
        <f t="shared" si="688"/>
        <v>2020</v>
      </c>
      <c r="M14694">
        <f t="shared" si="689"/>
        <v>2</v>
      </c>
    </row>
    <row r="14695" spans="1:13" x14ac:dyDescent="0.35">
      <c r="A14695" t="s">
        <v>150</v>
      </c>
      <c r="B14695">
        <v>505309939</v>
      </c>
      <c r="C14695">
        <v>181958</v>
      </c>
      <c r="D14695" t="s">
        <v>12236</v>
      </c>
      <c r="E14695" s="1">
        <v>43836.423854166664</v>
      </c>
      <c r="F14695">
        <v>1</v>
      </c>
      <c r="G14695" t="s">
        <v>152</v>
      </c>
      <c r="H14695">
        <v>360</v>
      </c>
      <c r="I14695" s="1">
        <v>43843.6875</v>
      </c>
      <c r="J14695" s="2">
        <f t="shared" si="687"/>
        <v>1</v>
      </c>
      <c r="K14695" s="2" t="str">
        <f>IFERROR(VLOOKUP(A14695,Aux!A:B,2,0),"Outros")</f>
        <v>Municípios</v>
      </c>
      <c r="L14695" s="2">
        <f t="shared" si="688"/>
        <v>2020</v>
      </c>
      <c r="M14695">
        <f t="shared" si="689"/>
        <v>2</v>
      </c>
    </row>
    <row r="14696" spans="1:13" x14ac:dyDescent="0.35">
      <c r="A14696" t="s">
        <v>127</v>
      </c>
      <c r="B14696">
        <v>506874915</v>
      </c>
      <c r="C14696">
        <v>181959</v>
      </c>
      <c r="E14696" s="1">
        <v>43836.43204861111</v>
      </c>
      <c r="F14696">
        <v>3</v>
      </c>
      <c r="G14696" t="s">
        <v>33</v>
      </c>
      <c r="H14696">
        <v>400</v>
      </c>
      <c r="J14696" s="2">
        <f t="shared" si="687"/>
        <v>1</v>
      </c>
      <c r="K14696" s="2" t="str">
        <f>IFERROR(VLOOKUP(A14696,Aux!A:B,2,0),"Outros")</f>
        <v>Outros</v>
      </c>
      <c r="L14696" s="2">
        <f t="shared" si="688"/>
        <v>2020</v>
      </c>
      <c r="M14696">
        <f t="shared" si="689"/>
        <v>2</v>
      </c>
    </row>
    <row r="14697" spans="1:13" x14ac:dyDescent="0.35">
      <c r="A14697" t="s">
        <v>724</v>
      </c>
      <c r="B14697">
        <v>501273433</v>
      </c>
      <c r="C14697">
        <v>181960</v>
      </c>
      <c r="D14697" t="s">
        <v>11928</v>
      </c>
      <c r="E14697" s="1">
        <v>43836.43241898148</v>
      </c>
      <c r="F14697">
        <v>3</v>
      </c>
      <c r="G14697" t="s">
        <v>4364</v>
      </c>
      <c r="H14697">
        <v>220</v>
      </c>
      <c r="I14697" s="1">
        <v>43864.999305555553</v>
      </c>
      <c r="J14697" s="2">
        <f t="shared" si="687"/>
        <v>1</v>
      </c>
      <c r="K14697" s="2" t="str">
        <f>IFERROR(VLOOKUP(A14697,Aux!A:B,2,0),"Outros")</f>
        <v>Municípios</v>
      </c>
      <c r="L14697" s="2">
        <f t="shared" si="688"/>
        <v>2020</v>
      </c>
      <c r="M14697">
        <f t="shared" si="689"/>
        <v>2</v>
      </c>
    </row>
    <row r="14698" spans="1:13" x14ac:dyDescent="0.35">
      <c r="A14698" t="s">
        <v>122</v>
      </c>
      <c r="B14698">
        <v>506173968</v>
      </c>
      <c r="C14698">
        <v>181961</v>
      </c>
      <c r="D14698" t="s">
        <v>11815</v>
      </c>
      <c r="E14698" s="1">
        <v>43836.433564814812</v>
      </c>
      <c r="F14698">
        <v>1</v>
      </c>
      <c r="G14698" t="s">
        <v>33</v>
      </c>
      <c r="H14698">
        <v>340</v>
      </c>
      <c r="I14698" s="1">
        <v>43841.833333333336</v>
      </c>
      <c r="J14698" s="2">
        <f t="shared" si="687"/>
        <v>1</v>
      </c>
      <c r="K14698" s="2" t="str">
        <f>IFERROR(VLOOKUP(A14698,Aux!A:B,2,0),"Outros")</f>
        <v>Municípios</v>
      </c>
      <c r="L14698" s="2">
        <f t="shared" si="688"/>
        <v>2020</v>
      </c>
      <c r="M14698">
        <f t="shared" si="689"/>
        <v>2</v>
      </c>
    </row>
    <row r="14699" spans="1:13" x14ac:dyDescent="0.35">
      <c r="A14699" t="s">
        <v>57</v>
      </c>
      <c r="B14699">
        <v>501294104</v>
      </c>
      <c r="C14699">
        <v>181962</v>
      </c>
      <c r="D14699" t="s">
        <v>11929</v>
      </c>
      <c r="E14699" s="1">
        <v>43836.437858796293</v>
      </c>
      <c r="F14699">
        <v>13</v>
      </c>
      <c r="G14699" t="s">
        <v>59</v>
      </c>
      <c r="H14699">
        <v>220</v>
      </c>
      <c r="I14699" s="1">
        <v>43839.999305555553</v>
      </c>
      <c r="J14699" s="2">
        <f t="shared" si="687"/>
        <v>1</v>
      </c>
      <c r="K14699" s="2" t="str">
        <f>IFERROR(VLOOKUP(A14699,Aux!A:B,2,0),"Outros")</f>
        <v>Municípios</v>
      </c>
      <c r="L14699" s="2">
        <f t="shared" si="688"/>
        <v>2020</v>
      </c>
      <c r="M14699">
        <f t="shared" si="689"/>
        <v>2</v>
      </c>
    </row>
    <row r="14700" spans="1:13" x14ac:dyDescent="0.35">
      <c r="A14700" t="s">
        <v>57</v>
      </c>
      <c r="B14700">
        <v>501294104</v>
      </c>
      <c r="C14700">
        <v>181964</v>
      </c>
      <c r="D14700" t="s">
        <v>12157</v>
      </c>
      <c r="E14700" s="1">
        <v>43836.446597222224</v>
      </c>
      <c r="F14700">
        <v>1</v>
      </c>
      <c r="G14700" t="s">
        <v>59</v>
      </c>
      <c r="H14700">
        <v>360</v>
      </c>
      <c r="I14700" s="1">
        <v>43840.398611111108</v>
      </c>
      <c r="J14700" s="2">
        <f t="shared" si="687"/>
        <v>1</v>
      </c>
      <c r="K14700" s="2" t="str">
        <f>IFERROR(VLOOKUP(A14700,Aux!A:B,2,0),"Outros")</f>
        <v>Municípios</v>
      </c>
      <c r="L14700" s="2">
        <f t="shared" si="688"/>
        <v>2020</v>
      </c>
      <c r="M14700">
        <f t="shared" si="689"/>
        <v>2</v>
      </c>
    </row>
    <row r="14701" spans="1:13" x14ac:dyDescent="0.35">
      <c r="A14701" t="s">
        <v>63</v>
      </c>
      <c r="B14701">
        <v>502098139</v>
      </c>
      <c r="C14701">
        <v>181965</v>
      </c>
      <c r="D14701" t="s">
        <v>12130</v>
      </c>
      <c r="E14701" s="1">
        <v>43836.450046296297</v>
      </c>
      <c r="F14701">
        <v>13</v>
      </c>
      <c r="G14701" t="s">
        <v>75</v>
      </c>
      <c r="H14701">
        <v>340</v>
      </c>
      <c r="I14701" s="1">
        <v>43845.75</v>
      </c>
      <c r="J14701" s="2">
        <f t="shared" si="687"/>
        <v>1</v>
      </c>
      <c r="K14701" s="2" t="str">
        <f>IFERROR(VLOOKUP(A14701,Aux!A:B,2,0),"Outros")</f>
        <v>Municípios</v>
      </c>
      <c r="L14701" s="2">
        <f t="shared" si="688"/>
        <v>2020</v>
      </c>
      <c r="M14701">
        <f t="shared" si="689"/>
        <v>2</v>
      </c>
    </row>
    <row r="14702" spans="1:13" x14ac:dyDescent="0.35">
      <c r="A14702" t="s">
        <v>63</v>
      </c>
      <c r="B14702">
        <v>502098139</v>
      </c>
      <c r="C14702">
        <v>181966</v>
      </c>
      <c r="D14702" t="s">
        <v>11777</v>
      </c>
      <c r="E14702" s="1">
        <v>43836.4533912037</v>
      </c>
      <c r="F14702">
        <v>13</v>
      </c>
      <c r="G14702" t="s">
        <v>75</v>
      </c>
      <c r="H14702">
        <v>340</v>
      </c>
      <c r="I14702" s="1">
        <v>43845.75</v>
      </c>
      <c r="J14702" s="2">
        <f t="shared" si="687"/>
        <v>1</v>
      </c>
      <c r="K14702" s="2" t="str">
        <f>IFERROR(VLOOKUP(A14702,Aux!A:B,2,0),"Outros")</f>
        <v>Municípios</v>
      </c>
      <c r="L14702" s="2">
        <f t="shared" si="688"/>
        <v>2020</v>
      </c>
      <c r="M14702">
        <f t="shared" si="689"/>
        <v>2</v>
      </c>
    </row>
    <row r="14703" spans="1:13" x14ac:dyDescent="0.35">
      <c r="A14703" t="s">
        <v>389</v>
      </c>
      <c r="B14703">
        <v>506722422</v>
      </c>
      <c r="C14703">
        <v>181967</v>
      </c>
      <c r="E14703" s="1">
        <v>43836.466550925928</v>
      </c>
      <c r="F14703">
        <v>1</v>
      </c>
      <c r="G14703" t="s">
        <v>33</v>
      </c>
      <c r="H14703">
        <v>400</v>
      </c>
      <c r="J14703" s="2">
        <f t="shared" si="687"/>
        <v>1</v>
      </c>
      <c r="K14703" s="2" t="str">
        <f>IFERROR(VLOOKUP(A14703,Aux!A:B,2,0),"Outros")</f>
        <v>Municípios</v>
      </c>
      <c r="L14703" s="2">
        <f t="shared" si="688"/>
        <v>2020</v>
      </c>
      <c r="M14703">
        <f t="shared" si="689"/>
        <v>2</v>
      </c>
    </row>
    <row r="14704" spans="1:13" x14ac:dyDescent="0.35">
      <c r="A14704" t="s">
        <v>150</v>
      </c>
      <c r="B14704">
        <v>505309939</v>
      </c>
      <c r="C14704">
        <v>181968</v>
      </c>
      <c r="D14704" t="s">
        <v>12173</v>
      </c>
      <c r="E14704" s="1">
        <v>43836.476157407407</v>
      </c>
      <c r="F14704">
        <v>1</v>
      </c>
      <c r="G14704" t="s">
        <v>152</v>
      </c>
      <c r="H14704">
        <v>360</v>
      </c>
      <c r="I14704" s="1">
        <v>43843.6875</v>
      </c>
      <c r="J14704" s="2">
        <f t="shared" si="687"/>
        <v>1</v>
      </c>
      <c r="K14704" s="2" t="str">
        <f>IFERROR(VLOOKUP(A14704,Aux!A:B,2,0),"Outros")</f>
        <v>Municípios</v>
      </c>
      <c r="L14704" s="2">
        <f t="shared" si="688"/>
        <v>2020</v>
      </c>
      <c r="M14704">
        <f t="shared" si="689"/>
        <v>2</v>
      </c>
    </row>
    <row r="14705" spans="1:13" x14ac:dyDescent="0.35">
      <c r="A14705" t="s">
        <v>157</v>
      </c>
      <c r="B14705">
        <v>500122237</v>
      </c>
      <c r="C14705">
        <v>181970</v>
      </c>
      <c r="D14705" t="s">
        <v>11855</v>
      </c>
      <c r="E14705" s="1">
        <v>43836.477696759262</v>
      </c>
      <c r="F14705">
        <v>1</v>
      </c>
      <c r="G14705" t="s">
        <v>33</v>
      </c>
      <c r="H14705">
        <v>340</v>
      </c>
      <c r="I14705" s="1">
        <v>43839.999305555553</v>
      </c>
      <c r="J14705" s="2">
        <f t="shared" si="687"/>
        <v>1</v>
      </c>
      <c r="K14705" s="2" t="str">
        <f>IFERROR(VLOOKUP(A14705,Aux!A:B,2,0),"Outros")</f>
        <v>Outros</v>
      </c>
      <c r="L14705" s="2">
        <f t="shared" si="688"/>
        <v>2020</v>
      </c>
      <c r="M14705">
        <f t="shared" si="689"/>
        <v>2</v>
      </c>
    </row>
    <row r="14706" spans="1:13" x14ac:dyDescent="0.35">
      <c r="A14706" t="s">
        <v>122</v>
      </c>
      <c r="B14706">
        <v>506173968</v>
      </c>
      <c r="C14706">
        <v>181971</v>
      </c>
      <c r="D14706" t="s">
        <v>12131</v>
      </c>
      <c r="E14706" s="1">
        <v>43836.478854166664</v>
      </c>
      <c r="F14706">
        <v>13</v>
      </c>
      <c r="G14706" t="s">
        <v>1167</v>
      </c>
      <c r="H14706">
        <v>300</v>
      </c>
      <c r="I14706" s="1">
        <v>43844.708333333336</v>
      </c>
      <c r="J14706" s="2">
        <f t="shared" si="687"/>
        <v>1</v>
      </c>
      <c r="K14706" s="2" t="str">
        <f>IFERROR(VLOOKUP(A14706,Aux!A:B,2,0),"Outros")</f>
        <v>Municípios</v>
      </c>
      <c r="L14706" s="2">
        <f t="shared" si="688"/>
        <v>2020</v>
      </c>
      <c r="M14706">
        <f t="shared" si="689"/>
        <v>2</v>
      </c>
    </row>
    <row r="14707" spans="1:13" x14ac:dyDescent="0.35">
      <c r="A14707" t="s">
        <v>63</v>
      </c>
      <c r="B14707">
        <v>502098139</v>
      </c>
      <c r="C14707">
        <v>181972</v>
      </c>
      <c r="D14707" t="s">
        <v>12158</v>
      </c>
      <c r="E14707" s="1">
        <v>43836.479513888888</v>
      </c>
      <c r="F14707">
        <v>13</v>
      </c>
      <c r="G14707" t="s">
        <v>75</v>
      </c>
      <c r="H14707">
        <v>340</v>
      </c>
      <c r="I14707" s="1">
        <v>43845.75</v>
      </c>
      <c r="J14707" s="2">
        <f t="shared" si="687"/>
        <v>1</v>
      </c>
      <c r="K14707" s="2" t="str">
        <f>IFERROR(VLOOKUP(A14707,Aux!A:B,2,0),"Outros")</f>
        <v>Municípios</v>
      </c>
      <c r="L14707" s="2">
        <f t="shared" si="688"/>
        <v>2020</v>
      </c>
      <c r="M14707">
        <f t="shared" si="689"/>
        <v>2</v>
      </c>
    </row>
    <row r="14708" spans="1:13" x14ac:dyDescent="0.35">
      <c r="A14708" t="s">
        <v>57</v>
      </c>
      <c r="B14708">
        <v>501294104</v>
      </c>
      <c r="C14708">
        <v>181973</v>
      </c>
      <c r="D14708" t="s">
        <v>12159</v>
      </c>
      <c r="E14708" s="1">
        <v>43836.480312500003</v>
      </c>
      <c r="F14708">
        <v>1</v>
      </c>
      <c r="G14708" t="s">
        <v>103</v>
      </c>
      <c r="H14708">
        <v>340</v>
      </c>
      <c r="I14708" s="1">
        <v>43839.999305555553</v>
      </c>
      <c r="J14708" s="2">
        <f t="shared" si="687"/>
        <v>1</v>
      </c>
      <c r="K14708" s="2" t="str">
        <f>IFERROR(VLOOKUP(A14708,Aux!A:B,2,0),"Outros")</f>
        <v>Municípios</v>
      </c>
      <c r="L14708" s="2">
        <f t="shared" si="688"/>
        <v>2020</v>
      </c>
      <c r="M14708">
        <f t="shared" si="689"/>
        <v>2</v>
      </c>
    </row>
    <row r="14709" spans="1:13" x14ac:dyDescent="0.35">
      <c r="A14709" t="s">
        <v>122</v>
      </c>
      <c r="B14709">
        <v>506173968</v>
      </c>
      <c r="C14709">
        <v>181974</v>
      </c>
      <c r="E14709" s="1">
        <v>43836.484826388885</v>
      </c>
      <c r="F14709">
        <v>1</v>
      </c>
      <c r="G14709" t="s">
        <v>33</v>
      </c>
      <c r="H14709">
        <v>400</v>
      </c>
      <c r="J14709" s="2">
        <f t="shared" si="687"/>
        <v>1</v>
      </c>
      <c r="K14709" s="2" t="str">
        <f>IFERROR(VLOOKUP(A14709,Aux!A:B,2,0),"Outros")</f>
        <v>Municípios</v>
      </c>
      <c r="L14709" s="2">
        <f t="shared" si="688"/>
        <v>2020</v>
      </c>
      <c r="M14709">
        <f t="shared" si="689"/>
        <v>2</v>
      </c>
    </row>
    <row r="14710" spans="1:13" x14ac:dyDescent="0.35">
      <c r="A14710" t="s">
        <v>122</v>
      </c>
      <c r="B14710">
        <v>506173968</v>
      </c>
      <c r="C14710">
        <v>181975</v>
      </c>
      <c r="E14710" s="1">
        <v>43836.485486111109</v>
      </c>
      <c r="F14710">
        <v>1</v>
      </c>
      <c r="G14710" t="s">
        <v>33</v>
      </c>
      <c r="H14710">
        <v>400</v>
      </c>
      <c r="J14710" s="2">
        <f t="shared" si="687"/>
        <v>1</v>
      </c>
      <c r="K14710" s="2" t="str">
        <f>IFERROR(VLOOKUP(A14710,Aux!A:B,2,0),"Outros")</f>
        <v>Municípios</v>
      </c>
      <c r="L14710" s="2">
        <f t="shared" si="688"/>
        <v>2020</v>
      </c>
      <c r="M14710">
        <f t="shared" si="689"/>
        <v>2</v>
      </c>
    </row>
    <row r="14711" spans="1:13" x14ac:dyDescent="0.35">
      <c r="A14711" t="s">
        <v>197</v>
      </c>
      <c r="B14711">
        <v>506334562</v>
      </c>
      <c r="C14711">
        <v>181976</v>
      </c>
      <c r="D14711" t="s">
        <v>11930</v>
      </c>
      <c r="E14711" s="1">
        <v>43836.487615740742</v>
      </c>
      <c r="F14711">
        <v>1</v>
      </c>
      <c r="G14711" t="s">
        <v>33</v>
      </c>
      <c r="H14711">
        <v>360</v>
      </c>
      <c r="I14711" s="1">
        <v>43841.999305555553</v>
      </c>
      <c r="J14711" s="2">
        <f t="shared" si="687"/>
        <v>1</v>
      </c>
      <c r="K14711" s="2" t="str">
        <f>IFERROR(VLOOKUP(A14711,Aux!A:B,2,0),"Outros")</f>
        <v>Municípios</v>
      </c>
      <c r="L14711" s="2">
        <f t="shared" si="688"/>
        <v>2020</v>
      </c>
      <c r="M14711">
        <f t="shared" si="689"/>
        <v>2</v>
      </c>
    </row>
    <row r="14712" spans="1:13" x14ac:dyDescent="0.35">
      <c r="A14712" t="s">
        <v>122</v>
      </c>
      <c r="B14712">
        <v>506173968</v>
      </c>
      <c r="C14712">
        <v>181977</v>
      </c>
      <c r="D14712" t="s">
        <v>12101</v>
      </c>
      <c r="E14712" s="1">
        <v>43836.488530092596</v>
      </c>
      <c r="F14712">
        <v>1</v>
      </c>
      <c r="G14712" t="s">
        <v>147</v>
      </c>
      <c r="H14712">
        <v>300</v>
      </c>
      <c r="I14712" s="1">
        <v>43856.75</v>
      </c>
      <c r="J14712" s="2">
        <f t="shared" si="687"/>
        <v>1</v>
      </c>
      <c r="K14712" s="2" t="str">
        <f>IFERROR(VLOOKUP(A14712,Aux!A:B,2,0),"Outros")</f>
        <v>Municípios</v>
      </c>
      <c r="L14712" s="2">
        <f t="shared" si="688"/>
        <v>2020</v>
      </c>
      <c r="M14712">
        <f t="shared" si="689"/>
        <v>2</v>
      </c>
    </row>
    <row r="14713" spans="1:13" x14ac:dyDescent="0.35">
      <c r="A14713" t="s">
        <v>60</v>
      </c>
      <c r="B14713">
        <v>505456010</v>
      </c>
      <c r="C14713">
        <v>181978</v>
      </c>
      <c r="D14713" t="s">
        <v>12102</v>
      </c>
      <c r="E14713" s="1">
        <v>43836.493287037039</v>
      </c>
      <c r="F14713">
        <v>13</v>
      </c>
      <c r="G14713" t="s">
        <v>866</v>
      </c>
      <c r="H14713">
        <v>210</v>
      </c>
      <c r="I14713" s="1">
        <v>43883.999305555553</v>
      </c>
      <c r="J14713" s="2">
        <f t="shared" si="687"/>
        <v>1</v>
      </c>
      <c r="K14713" s="2" t="str">
        <f>IFERROR(VLOOKUP(A14713,Aux!A:B,2,0),"Outros")</f>
        <v>Municípios</v>
      </c>
      <c r="L14713" s="2">
        <f t="shared" si="688"/>
        <v>2020</v>
      </c>
      <c r="M14713">
        <f t="shared" si="689"/>
        <v>2</v>
      </c>
    </row>
    <row r="14714" spans="1:13" x14ac:dyDescent="0.35">
      <c r="A14714" t="s">
        <v>63</v>
      </c>
      <c r="B14714">
        <v>502098139</v>
      </c>
      <c r="C14714">
        <v>181979</v>
      </c>
      <c r="D14714" t="s">
        <v>12132</v>
      </c>
      <c r="E14714" s="1">
        <v>43836.494363425925</v>
      </c>
      <c r="F14714">
        <v>3</v>
      </c>
      <c r="G14714" t="s">
        <v>75</v>
      </c>
      <c r="H14714">
        <v>340</v>
      </c>
      <c r="I14714" s="1">
        <v>43850.75</v>
      </c>
      <c r="J14714" s="2">
        <f t="shared" si="687"/>
        <v>1</v>
      </c>
      <c r="K14714" s="2" t="str">
        <f>IFERROR(VLOOKUP(A14714,Aux!A:B,2,0),"Outros")</f>
        <v>Municípios</v>
      </c>
      <c r="L14714" s="2">
        <f t="shared" si="688"/>
        <v>2020</v>
      </c>
      <c r="M14714">
        <f t="shared" si="689"/>
        <v>2</v>
      </c>
    </row>
    <row r="14715" spans="1:13" x14ac:dyDescent="0.35">
      <c r="A14715" t="s">
        <v>63</v>
      </c>
      <c r="B14715">
        <v>502098139</v>
      </c>
      <c r="C14715">
        <v>181980</v>
      </c>
      <c r="D14715" t="s">
        <v>11856</v>
      </c>
      <c r="E14715" s="1">
        <v>43836.496134259258</v>
      </c>
      <c r="F14715">
        <v>13</v>
      </c>
      <c r="G14715" t="s">
        <v>75</v>
      </c>
      <c r="H14715">
        <v>340</v>
      </c>
      <c r="I14715" s="1">
        <v>43845.75</v>
      </c>
      <c r="J14715" s="2">
        <f t="shared" si="687"/>
        <v>1</v>
      </c>
      <c r="K14715" s="2" t="str">
        <f>IFERROR(VLOOKUP(A14715,Aux!A:B,2,0),"Outros")</f>
        <v>Municípios</v>
      </c>
      <c r="L14715" s="2">
        <f t="shared" si="688"/>
        <v>2020</v>
      </c>
      <c r="M14715">
        <f t="shared" si="689"/>
        <v>2</v>
      </c>
    </row>
    <row r="14716" spans="1:13" x14ac:dyDescent="0.35">
      <c r="A14716" t="s">
        <v>122</v>
      </c>
      <c r="B14716">
        <v>506173968</v>
      </c>
      <c r="C14716">
        <v>181981</v>
      </c>
      <c r="D14716" t="s">
        <v>11931</v>
      </c>
      <c r="E14716" s="1">
        <v>43836.497129629628</v>
      </c>
      <c r="F14716">
        <v>1</v>
      </c>
      <c r="G14716" t="s">
        <v>147</v>
      </c>
      <c r="H14716">
        <v>360</v>
      </c>
      <c r="I14716" s="1">
        <v>43841.75</v>
      </c>
      <c r="J14716" s="2">
        <f t="shared" si="687"/>
        <v>1</v>
      </c>
      <c r="K14716" s="2" t="str">
        <f>IFERROR(VLOOKUP(A14716,Aux!A:B,2,0),"Outros")</f>
        <v>Municípios</v>
      </c>
      <c r="L14716" s="2">
        <f t="shared" si="688"/>
        <v>2020</v>
      </c>
      <c r="M14716">
        <f t="shared" si="689"/>
        <v>2</v>
      </c>
    </row>
    <row r="14717" spans="1:13" x14ac:dyDescent="0.35">
      <c r="A14717" t="s">
        <v>150</v>
      </c>
      <c r="B14717">
        <v>505309939</v>
      </c>
      <c r="C14717">
        <v>181982</v>
      </c>
      <c r="D14717" t="s">
        <v>11976</v>
      </c>
      <c r="E14717" s="1">
        <v>43836.509756944448</v>
      </c>
      <c r="F14717">
        <v>1</v>
      </c>
      <c r="G14717" t="s">
        <v>6088</v>
      </c>
      <c r="H14717">
        <v>360</v>
      </c>
      <c r="I14717" s="1">
        <v>43843.6875</v>
      </c>
      <c r="J14717" s="2">
        <f t="shared" si="687"/>
        <v>1</v>
      </c>
      <c r="K14717" s="2" t="str">
        <f>IFERROR(VLOOKUP(A14717,Aux!A:B,2,0),"Outros")</f>
        <v>Municípios</v>
      </c>
      <c r="L14717" s="2">
        <f t="shared" si="688"/>
        <v>2020</v>
      </c>
      <c r="M14717">
        <f t="shared" si="689"/>
        <v>2</v>
      </c>
    </row>
    <row r="14718" spans="1:13" x14ac:dyDescent="0.35">
      <c r="A14718" t="s">
        <v>1752</v>
      </c>
      <c r="B14718">
        <v>506826546</v>
      </c>
      <c r="C14718">
        <v>181983</v>
      </c>
      <c r="D14718" t="s">
        <v>3699</v>
      </c>
      <c r="E14718" s="1">
        <v>43836.512025462966</v>
      </c>
      <c r="F14718">
        <v>3</v>
      </c>
      <c r="G14718" t="s">
        <v>3700</v>
      </c>
      <c r="H14718">
        <v>1</v>
      </c>
      <c r="I14718" s="1">
        <v>43586.999305555553</v>
      </c>
      <c r="J14718" s="2">
        <f t="shared" si="687"/>
        <v>1</v>
      </c>
      <c r="K14718" s="2" t="str">
        <f>IFERROR(VLOOKUP(A14718,Aux!A:B,2,0),"Outros")</f>
        <v>Municípios</v>
      </c>
      <c r="L14718" s="2">
        <f t="shared" si="688"/>
        <v>2020</v>
      </c>
      <c r="M14718">
        <f t="shared" si="689"/>
        <v>2</v>
      </c>
    </row>
    <row r="14719" spans="1:13" x14ac:dyDescent="0.35">
      <c r="A14719" t="s">
        <v>528</v>
      </c>
      <c r="B14719">
        <v>512044040</v>
      </c>
      <c r="C14719">
        <v>181984</v>
      </c>
      <c r="D14719" t="s">
        <v>4856</v>
      </c>
      <c r="E14719" s="1">
        <v>43836.512060185189</v>
      </c>
      <c r="F14719">
        <v>3</v>
      </c>
      <c r="G14719" t="s">
        <v>3637</v>
      </c>
      <c r="H14719">
        <v>300</v>
      </c>
      <c r="I14719" s="1">
        <v>43849.999305555553</v>
      </c>
      <c r="J14719" s="2">
        <f t="shared" si="687"/>
        <v>1</v>
      </c>
      <c r="K14719" s="2" t="str">
        <f>IFERROR(VLOOKUP(A14719,Aux!A:B,2,0),"Outros")</f>
        <v>Municípios</v>
      </c>
      <c r="L14719" s="2">
        <f t="shared" si="688"/>
        <v>2020</v>
      </c>
      <c r="M14719">
        <f t="shared" si="689"/>
        <v>2</v>
      </c>
    </row>
    <row r="14720" spans="1:13" x14ac:dyDescent="0.35">
      <c r="A14720" t="s">
        <v>127</v>
      </c>
      <c r="B14720">
        <v>506874915</v>
      </c>
      <c r="C14720">
        <v>181985</v>
      </c>
      <c r="E14720" s="1">
        <v>43836.514293981483</v>
      </c>
      <c r="F14720">
        <v>3</v>
      </c>
      <c r="G14720" t="s">
        <v>33</v>
      </c>
      <c r="H14720">
        <v>400</v>
      </c>
      <c r="J14720" s="2">
        <f t="shared" si="687"/>
        <v>1</v>
      </c>
      <c r="K14720" s="2" t="str">
        <f>IFERROR(VLOOKUP(A14720,Aux!A:B,2,0),"Outros")</f>
        <v>Outros</v>
      </c>
      <c r="L14720" s="2">
        <f t="shared" si="688"/>
        <v>2020</v>
      </c>
      <c r="M14720">
        <f t="shared" si="689"/>
        <v>2</v>
      </c>
    </row>
    <row r="14721" spans="1:13" x14ac:dyDescent="0.35">
      <c r="A14721" t="s">
        <v>9</v>
      </c>
      <c r="B14721">
        <v>506673626</v>
      </c>
      <c r="C14721">
        <v>181986</v>
      </c>
      <c r="D14721" t="s">
        <v>12103</v>
      </c>
      <c r="E14721" s="1">
        <v>43836.514409722222</v>
      </c>
      <c r="F14721">
        <v>1</v>
      </c>
      <c r="G14721" t="s">
        <v>11</v>
      </c>
      <c r="H14721">
        <v>360</v>
      </c>
      <c r="I14721" s="1">
        <v>43839.999305555553</v>
      </c>
      <c r="J14721" s="2">
        <f t="shared" si="687"/>
        <v>1</v>
      </c>
      <c r="K14721" s="2" t="str">
        <f>IFERROR(VLOOKUP(A14721,Aux!A:B,2,0),"Outros")</f>
        <v>Municípios</v>
      </c>
      <c r="L14721" s="2">
        <f t="shared" si="688"/>
        <v>2020</v>
      </c>
      <c r="M14721">
        <f t="shared" si="689"/>
        <v>2</v>
      </c>
    </row>
    <row r="14722" spans="1:13" x14ac:dyDescent="0.35">
      <c r="A14722" t="s">
        <v>246</v>
      </c>
      <c r="B14722">
        <v>512013241</v>
      </c>
      <c r="C14722">
        <v>181987</v>
      </c>
      <c r="D14722" t="s">
        <v>12133</v>
      </c>
      <c r="E14722" s="1">
        <v>43836.556180555555</v>
      </c>
      <c r="F14722">
        <v>3</v>
      </c>
      <c r="G14722" t="s">
        <v>473</v>
      </c>
      <c r="H14722">
        <v>360</v>
      </c>
      <c r="I14722" s="1">
        <v>43871.729166666664</v>
      </c>
      <c r="J14722" s="2">
        <f t="shared" ref="J14722:J14785" si="690">IF(C14722=C14721,"",1)</f>
        <v>1</v>
      </c>
      <c r="K14722" s="2" t="str">
        <f>IFERROR(VLOOKUP(A14722,Aux!A:B,2,0),"Outros")</f>
        <v>Municípios</v>
      </c>
      <c r="L14722" s="2">
        <f t="shared" ref="L14722:L14785" si="691">YEAR(E14722)</f>
        <v>2020</v>
      </c>
      <c r="M14722">
        <f t="shared" ref="M14722:M14785" si="692">WEEKNUM(E14722)</f>
        <v>2</v>
      </c>
    </row>
    <row r="14723" spans="1:13" x14ac:dyDescent="0.35">
      <c r="A14723" t="s">
        <v>127</v>
      </c>
      <c r="B14723">
        <v>506874915</v>
      </c>
      <c r="C14723">
        <v>181988</v>
      </c>
      <c r="D14723" t="s">
        <v>11932</v>
      </c>
      <c r="E14723" s="1">
        <v>43836.572500000002</v>
      </c>
      <c r="F14723">
        <v>3</v>
      </c>
      <c r="G14723" t="s">
        <v>164</v>
      </c>
      <c r="H14723">
        <v>340</v>
      </c>
      <c r="I14723" s="1">
        <v>43846.708333333336</v>
      </c>
      <c r="J14723" s="2">
        <f t="shared" si="690"/>
        <v>1</v>
      </c>
      <c r="K14723" s="2" t="str">
        <f>IFERROR(VLOOKUP(A14723,Aux!A:B,2,0),"Outros")</f>
        <v>Outros</v>
      </c>
      <c r="L14723" s="2">
        <f t="shared" si="691"/>
        <v>2020</v>
      </c>
      <c r="M14723">
        <f t="shared" si="692"/>
        <v>2</v>
      </c>
    </row>
    <row r="14724" spans="1:13" x14ac:dyDescent="0.35">
      <c r="A14724" t="s">
        <v>877</v>
      </c>
      <c r="B14724">
        <v>501143718</v>
      </c>
      <c r="C14724">
        <v>181989</v>
      </c>
      <c r="E14724" s="1">
        <v>43836.599490740744</v>
      </c>
      <c r="F14724">
        <v>13</v>
      </c>
      <c r="G14724" t="s">
        <v>33</v>
      </c>
      <c r="H14724">
        <v>400</v>
      </c>
      <c r="J14724" s="2">
        <f t="shared" si="690"/>
        <v>1</v>
      </c>
      <c r="K14724" s="2" t="str">
        <f>IFERROR(VLOOKUP(A14724,Aux!A:B,2,0),"Outros")</f>
        <v>Municípios</v>
      </c>
      <c r="L14724" s="2">
        <f t="shared" si="691"/>
        <v>2020</v>
      </c>
      <c r="M14724">
        <f t="shared" si="692"/>
        <v>2</v>
      </c>
    </row>
    <row r="14725" spans="1:13" x14ac:dyDescent="0.35">
      <c r="A14725" t="s">
        <v>150</v>
      </c>
      <c r="B14725">
        <v>505309939</v>
      </c>
      <c r="C14725">
        <v>181992</v>
      </c>
      <c r="D14725" t="s">
        <v>2602</v>
      </c>
      <c r="E14725" s="1">
        <v>43836.612164351849</v>
      </c>
      <c r="F14725">
        <v>1</v>
      </c>
      <c r="G14725" t="s">
        <v>1358</v>
      </c>
      <c r="H14725">
        <v>360</v>
      </c>
      <c r="I14725" s="1">
        <v>43843.6875</v>
      </c>
      <c r="J14725" s="2">
        <f t="shared" si="690"/>
        <v>1</v>
      </c>
      <c r="K14725" s="2" t="str">
        <f>IFERROR(VLOOKUP(A14725,Aux!A:B,2,0),"Outros")</f>
        <v>Municípios</v>
      </c>
      <c r="L14725" s="2">
        <f t="shared" si="691"/>
        <v>2020</v>
      </c>
      <c r="M14725">
        <f t="shared" si="692"/>
        <v>2</v>
      </c>
    </row>
    <row r="14726" spans="1:13" x14ac:dyDescent="0.35">
      <c r="A14726" t="s">
        <v>122</v>
      </c>
      <c r="B14726">
        <v>506173968</v>
      </c>
      <c r="C14726">
        <v>181993</v>
      </c>
      <c r="D14726" t="s">
        <v>12104</v>
      </c>
      <c r="E14726" s="1">
        <v>43836.62909722222</v>
      </c>
      <c r="F14726">
        <v>13</v>
      </c>
      <c r="G14726" t="s">
        <v>147</v>
      </c>
      <c r="H14726">
        <v>360</v>
      </c>
      <c r="I14726" s="1">
        <v>43841.75</v>
      </c>
      <c r="J14726" s="2">
        <f t="shared" si="690"/>
        <v>1</v>
      </c>
      <c r="K14726" s="2" t="str">
        <f>IFERROR(VLOOKUP(A14726,Aux!A:B,2,0),"Outros")</f>
        <v>Municípios</v>
      </c>
      <c r="L14726" s="2">
        <f t="shared" si="691"/>
        <v>2020</v>
      </c>
      <c r="M14726">
        <f t="shared" si="692"/>
        <v>2</v>
      </c>
    </row>
    <row r="14727" spans="1:13" x14ac:dyDescent="0.35">
      <c r="A14727" t="s">
        <v>71</v>
      </c>
      <c r="B14727">
        <v>500051054</v>
      </c>
      <c r="C14727">
        <v>181994</v>
      </c>
      <c r="D14727" t="s">
        <v>10050</v>
      </c>
      <c r="E14727" s="1">
        <v>43836.629780092589</v>
      </c>
      <c r="F14727">
        <v>13</v>
      </c>
      <c r="G14727" t="s">
        <v>202</v>
      </c>
      <c r="H14727">
        <v>360</v>
      </c>
      <c r="I14727" s="1">
        <v>43842.791666666664</v>
      </c>
      <c r="J14727" s="2">
        <f t="shared" si="690"/>
        <v>1</v>
      </c>
      <c r="K14727" s="2" t="str">
        <f>IFERROR(VLOOKUP(A14727,Aux!A:B,2,0),"Outros")</f>
        <v>Municípios</v>
      </c>
      <c r="L14727" s="2">
        <f t="shared" si="691"/>
        <v>2020</v>
      </c>
      <c r="M14727">
        <f t="shared" si="692"/>
        <v>2</v>
      </c>
    </row>
    <row r="14728" spans="1:13" x14ac:dyDescent="0.35">
      <c r="A14728" t="s">
        <v>140</v>
      </c>
      <c r="B14728">
        <v>506614913</v>
      </c>
      <c r="C14728">
        <v>181996</v>
      </c>
      <c r="D14728" t="s">
        <v>12237</v>
      </c>
      <c r="E14728" s="1">
        <v>43836.669398148151</v>
      </c>
      <c r="F14728">
        <v>13</v>
      </c>
      <c r="G14728" t="s">
        <v>149</v>
      </c>
      <c r="H14728">
        <v>360</v>
      </c>
      <c r="I14728" s="1">
        <v>43845.999305555553</v>
      </c>
      <c r="J14728" s="2">
        <f t="shared" si="690"/>
        <v>1</v>
      </c>
      <c r="K14728" s="2" t="str">
        <f>IFERROR(VLOOKUP(A14728,Aux!A:B,2,0),"Outros")</f>
        <v>Municípios</v>
      </c>
      <c r="L14728" s="2">
        <f t="shared" si="691"/>
        <v>2020</v>
      </c>
      <c r="M14728">
        <f t="shared" si="692"/>
        <v>2</v>
      </c>
    </row>
    <row r="14729" spans="1:13" x14ac:dyDescent="0.35">
      <c r="A14729" t="s">
        <v>197</v>
      </c>
      <c r="B14729">
        <v>506334562</v>
      </c>
      <c r="C14729">
        <v>181997</v>
      </c>
      <c r="D14729" t="s">
        <v>12238</v>
      </c>
      <c r="E14729" s="1">
        <v>43836.671840277777</v>
      </c>
      <c r="F14729">
        <v>13</v>
      </c>
      <c r="G14729" t="s">
        <v>625</v>
      </c>
      <c r="H14729">
        <v>360</v>
      </c>
      <c r="I14729" s="1">
        <v>43845.999305555553</v>
      </c>
      <c r="J14729" s="2">
        <f t="shared" si="690"/>
        <v>1</v>
      </c>
      <c r="K14729" s="2" t="str">
        <f>IFERROR(VLOOKUP(A14729,Aux!A:B,2,0),"Outros")</f>
        <v>Municípios</v>
      </c>
      <c r="L14729" s="2">
        <f t="shared" si="691"/>
        <v>2020</v>
      </c>
      <c r="M14729">
        <f t="shared" si="692"/>
        <v>2</v>
      </c>
    </row>
    <row r="14730" spans="1:13" x14ac:dyDescent="0.35">
      <c r="A14730" t="s">
        <v>35</v>
      </c>
      <c r="B14730">
        <v>508666236</v>
      </c>
      <c r="C14730">
        <v>181999</v>
      </c>
      <c r="E14730" s="1">
        <v>43836.672615740739</v>
      </c>
      <c r="F14730">
        <v>1</v>
      </c>
      <c r="G14730" t="s">
        <v>33</v>
      </c>
      <c r="H14730">
        <v>400</v>
      </c>
      <c r="J14730" s="2">
        <f t="shared" si="690"/>
        <v>1</v>
      </c>
      <c r="K14730" s="2" t="str">
        <f>IFERROR(VLOOKUP(A14730,Aux!A:B,2,0),"Outros")</f>
        <v>Outros</v>
      </c>
      <c r="L14730" s="2">
        <f t="shared" si="691"/>
        <v>2020</v>
      </c>
      <c r="M14730">
        <f t="shared" si="692"/>
        <v>2</v>
      </c>
    </row>
    <row r="14731" spans="1:13" x14ac:dyDescent="0.35">
      <c r="A14731" t="s">
        <v>48</v>
      </c>
      <c r="B14731">
        <v>503035416</v>
      </c>
      <c r="C14731">
        <v>182000</v>
      </c>
      <c r="D14731" t="s">
        <v>12105</v>
      </c>
      <c r="E14731" s="1">
        <v>43836.677777777775</v>
      </c>
      <c r="F14731">
        <v>1</v>
      </c>
      <c r="G14731" t="s">
        <v>50</v>
      </c>
      <c r="H14731">
        <v>400</v>
      </c>
      <c r="J14731" s="2">
        <f t="shared" si="690"/>
        <v>1</v>
      </c>
      <c r="K14731" s="2" t="str">
        <f>IFERROR(VLOOKUP(A14731,Aux!A:B,2,0),"Outros")</f>
        <v>Hospitais</v>
      </c>
      <c r="L14731" s="2">
        <f t="shared" si="691"/>
        <v>2020</v>
      </c>
      <c r="M14731">
        <f t="shared" si="692"/>
        <v>2</v>
      </c>
    </row>
    <row r="14732" spans="1:13" x14ac:dyDescent="0.35">
      <c r="A14732" t="s">
        <v>48</v>
      </c>
      <c r="B14732">
        <v>503035416</v>
      </c>
      <c r="C14732">
        <v>182001</v>
      </c>
      <c r="D14732" t="s">
        <v>11933</v>
      </c>
      <c r="E14732" s="1">
        <v>43836.686319444445</v>
      </c>
      <c r="F14732">
        <v>1</v>
      </c>
      <c r="G14732" t="s">
        <v>33</v>
      </c>
      <c r="H14732">
        <v>5</v>
      </c>
      <c r="I14732" s="1">
        <v>43843.708333333336</v>
      </c>
      <c r="J14732" s="2">
        <f t="shared" si="690"/>
        <v>1</v>
      </c>
      <c r="K14732" s="2" t="str">
        <f>IFERROR(VLOOKUP(A14732,Aux!A:B,2,0),"Outros")</f>
        <v>Hospitais</v>
      </c>
      <c r="L14732" s="2">
        <f t="shared" si="691"/>
        <v>2020</v>
      </c>
      <c r="M14732">
        <f t="shared" si="692"/>
        <v>2</v>
      </c>
    </row>
    <row r="14733" spans="1:13" x14ac:dyDescent="0.35">
      <c r="A14733" t="s">
        <v>48</v>
      </c>
      <c r="B14733">
        <v>503035416</v>
      </c>
      <c r="C14733">
        <v>182002</v>
      </c>
      <c r="D14733" t="s">
        <v>12204</v>
      </c>
      <c r="E14733" s="1">
        <v>43836.690081018518</v>
      </c>
      <c r="F14733">
        <v>1</v>
      </c>
      <c r="G14733" t="s">
        <v>50</v>
      </c>
      <c r="H14733">
        <v>1</v>
      </c>
      <c r="I14733" s="1">
        <v>43829.708333333336</v>
      </c>
      <c r="J14733" s="2">
        <f t="shared" si="690"/>
        <v>1</v>
      </c>
      <c r="K14733" s="2" t="str">
        <f>IFERROR(VLOOKUP(A14733,Aux!A:B,2,0),"Outros")</f>
        <v>Hospitais</v>
      </c>
      <c r="L14733" s="2">
        <f t="shared" si="691"/>
        <v>2020</v>
      </c>
      <c r="M14733">
        <f t="shared" si="692"/>
        <v>2</v>
      </c>
    </row>
    <row r="14734" spans="1:13" x14ac:dyDescent="0.35">
      <c r="A14734" t="s">
        <v>197</v>
      </c>
      <c r="B14734">
        <v>506334562</v>
      </c>
      <c r="C14734">
        <v>182003</v>
      </c>
      <c r="D14734" t="s">
        <v>3832</v>
      </c>
      <c r="E14734" s="1">
        <v>43836.698425925926</v>
      </c>
      <c r="F14734">
        <v>13</v>
      </c>
      <c r="G14734" t="s">
        <v>625</v>
      </c>
      <c r="H14734">
        <v>400</v>
      </c>
      <c r="I14734" s="1">
        <v>43573.999305555553</v>
      </c>
      <c r="J14734" s="2">
        <f t="shared" si="690"/>
        <v>1</v>
      </c>
      <c r="K14734" s="2" t="str">
        <f>IFERROR(VLOOKUP(A14734,Aux!A:B,2,0),"Outros")</f>
        <v>Municípios</v>
      </c>
      <c r="L14734" s="2">
        <f t="shared" si="691"/>
        <v>2020</v>
      </c>
      <c r="M14734">
        <f t="shared" si="692"/>
        <v>2</v>
      </c>
    </row>
    <row r="14735" spans="1:13" x14ac:dyDescent="0.35">
      <c r="A14735" t="s">
        <v>48</v>
      </c>
      <c r="B14735">
        <v>503035416</v>
      </c>
      <c r="C14735">
        <v>182004</v>
      </c>
      <c r="D14735" t="s">
        <v>11816</v>
      </c>
      <c r="E14735" s="1">
        <v>43836.746134259258</v>
      </c>
      <c r="F14735">
        <v>1</v>
      </c>
      <c r="G14735" t="s">
        <v>33</v>
      </c>
      <c r="H14735">
        <v>5</v>
      </c>
      <c r="I14735" s="1">
        <v>43843.708333333336</v>
      </c>
      <c r="J14735" s="2">
        <f t="shared" si="690"/>
        <v>1</v>
      </c>
      <c r="K14735" s="2" t="str">
        <f>IFERROR(VLOOKUP(A14735,Aux!A:B,2,0),"Outros")</f>
        <v>Hospitais</v>
      </c>
      <c r="L14735" s="2">
        <f t="shared" si="691"/>
        <v>2020</v>
      </c>
      <c r="M14735">
        <f t="shared" si="692"/>
        <v>2</v>
      </c>
    </row>
    <row r="14736" spans="1:13" x14ac:dyDescent="0.35">
      <c r="A14736" t="s">
        <v>71</v>
      </c>
      <c r="B14736">
        <v>500051054</v>
      </c>
      <c r="C14736">
        <v>182005</v>
      </c>
      <c r="D14736" t="s">
        <v>11817</v>
      </c>
      <c r="E14736" s="1">
        <v>43836.746307870373</v>
      </c>
      <c r="F14736">
        <v>13</v>
      </c>
      <c r="G14736" t="s">
        <v>202</v>
      </c>
      <c r="H14736">
        <v>360</v>
      </c>
      <c r="I14736" s="1">
        <v>43841.791666666664</v>
      </c>
      <c r="J14736" s="2">
        <f t="shared" si="690"/>
        <v>1</v>
      </c>
      <c r="K14736" s="2" t="str">
        <f>IFERROR(VLOOKUP(A14736,Aux!A:B,2,0),"Outros")</f>
        <v>Municípios</v>
      </c>
      <c r="L14736" s="2">
        <f t="shared" si="691"/>
        <v>2020</v>
      </c>
      <c r="M14736">
        <f t="shared" si="692"/>
        <v>2</v>
      </c>
    </row>
    <row r="14737" spans="1:13" x14ac:dyDescent="0.35">
      <c r="A14737" t="s">
        <v>12</v>
      </c>
      <c r="B14737">
        <v>508481287</v>
      </c>
      <c r="C14737">
        <v>182006</v>
      </c>
      <c r="D14737" t="s">
        <v>11857</v>
      </c>
      <c r="E14737" s="1">
        <v>43837.331435185188</v>
      </c>
      <c r="F14737">
        <v>13</v>
      </c>
      <c r="G14737" t="s">
        <v>14</v>
      </c>
      <c r="H14737">
        <v>5</v>
      </c>
      <c r="I14737" s="1">
        <v>43844.708333333336</v>
      </c>
      <c r="J14737" s="2">
        <f t="shared" si="690"/>
        <v>1</v>
      </c>
      <c r="K14737" s="2" t="str">
        <f>IFERROR(VLOOKUP(A14737,Aux!A:B,2,0),"Outros")</f>
        <v>Hospitais</v>
      </c>
      <c r="L14737" s="2">
        <f t="shared" si="691"/>
        <v>2020</v>
      </c>
      <c r="M14737">
        <f t="shared" si="692"/>
        <v>2</v>
      </c>
    </row>
    <row r="14738" spans="1:13" x14ac:dyDescent="0.35">
      <c r="A14738" t="s">
        <v>48</v>
      </c>
      <c r="B14738">
        <v>503035416</v>
      </c>
      <c r="C14738">
        <v>182007</v>
      </c>
      <c r="D14738" t="s">
        <v>11977</v>
      </c>
      <c r="E14738" s="1">
        <v>43837.360821759263</v>
      </c>
      <c r="F14738">
        <v>1</v>
      </c>
      <c r="G14738" t="s">
        <v>33</v>
      </c>
      <c r="H14738">
        <v>360</v>
      </c>
      <c r="I14738" s="1">
        <v>43844.708333333336</v>
      </c>
      <c r="J14738" s="2">
        <f t="shared" si="690"/>
        <v>1</v>
      </c>
      <c r="K14738" s="2" t="str">
        <f>IFERROR(VLOOKUP(A14738,Aux!A:B,2,0),"Outros")</f>
        <v>Hospitais</v>
      </c>
      <c r="L14738" s="2">
        <f t="shared" si="691"/>
        <v>2020</v>
      </c>
      <c r="M14738">
        <f t="shared" si="692"/>
        <v>2</v>
      </c>
    </row>
    <row r="14739" spans="1:13" x14ac:dyDescent="0.35">
      <c r="A14739" t="s">
        <v>12</v>
      </c>
      <c r="B14739">
        <v>508481287</v>
      </c>
      <c r="C14739">
        <v>182008</v>
      </c>
      <c r="D14739" t="s">
        <v>11778</v>
      </c>
      <c r="E14739" s="1">
        <v>43837.367905092593</v>
      </c>
      <c r="F14739">
        <v>13</v>
      </c>
      <c r="G14739" t="s">
        <v>14</v>
      </c>
      <c r="H14739">
        <v>220</v>
      </c>
      <c r="I14739" s="1">
        <v>43844.708333333336</v>
      </c>
      <c r="J14739" s="2">
        <f t="shared" si="690"/>
        <v>1</v>
      </c>
      <c r="K14739" s="2" t="str">
        <f>IFERROR(VLOOKUP(A14739,Aux!A:B,2,0),"Outros")</f>
        <v>Hospitais</v>
      </c>
      <c r="L14739" s="2">
        <f t="shared" si="691"/>
        <v>2020</v>
      </c>
      <c r="M14739">
        <f t="shared" si="692"/>
        <v>2</v>
      </c>
    </row>
    <row r="14740" spans="1:13" x14ac:dyDescent="0.35">
      <c r="A14740" t="s">
        <v>454</v>
      </c>
      <c r="B14740">
        <v>503450189</v>
      </c>
      <c r="C14740">
        <v>182009</v>
      </c>
      <c r="D14740" t="s">
        <v>11779</v>
      </c>
      <c r="E14740" s="1">
        <v>43837.389363425929</v>
      </c>
      <c r="F14740">
        <v>3</v>
      </c>
      <c r="G14740" t="s">
        <v>11780</v>
      </c>
      <c r="H14740">
        <v>340</v>
      </c>
      <c r="I14740" s="1">
        <v>43857.75</v>
      </c>
      <c r="J14740" s="2">
        <f t="shared" si="690"/>
        <v>1</v>
      </c>
      <c r="K14740" s="2" t="str">
        <f>IFERROR(VLOOKUP(A14740,Aux!A:B,2,0),"Outros")</f>
        <v>Estradas</v>
      </c>
      <c r="L14740" s="2">
        <f t="shared" si="691"/>
        <v>2020</v>
      </c>
      <c r="M14740">
        <f t="shared" si="692"/>
        <v>2</v>
      </c>
    </row>
    <row r="14741" spans="1:13" x14ac:dyDescent="0.35">
      <c r="A14741" t="s">
        <v>48</v>
      </c>
      <c r="B14741">
        <v>503035416</v>
      </c>
      <c r="C14741">
        <v>182012</v>
      </c>
      <c r="D14741" t="s">
        <v>11934</v>
      </c>
      <c r="E14741" s="1">
        <v>43837.399537037039</v>
      </c>
      <c r="F14741">
        <v>1</v>
      </c>
      <c r="G14741" t="s">
        <v>33</v>
      </c>
      <c r="H14741">
        <v>340</v>
      </c>
      <c r="I14741" s="1">
        <v>43844.708333333336</v>
      </c>
      <c r="J14741" s="2">
        <f t="shared" si="690"/>
        <v>1</v>
      </c>
      <c r="K14741" s="2" t="str">
        <f>IFERROR(VLOOKUP(A14741,Aux!A:B,2,0),"Outros")</f>
        <v>Hospitais</v>
      </c>
      <c r="L14741" s="2">
        <f t="shared" si="691"/>
        <v>2020</v>
      </c>
      <c r="M14741">
        <f t="shared" si="692"/>
        <v>2</v>
      </c>
    </row>
    <row r="14742" spans="1:13" x14ac:dyDescent="0.35">
      <c r="A14742" t="s">
        <v>578</v>
      </c>
      <c r="B14742">
        <v>501112049</v>
      </c>
      <c r="C14742">
        <v>182015</v>
      </c>
      <c r="D14742" t="s">
        <v>11858</v>
      </c>
      <c r="E14742" s="1">
        <v>43837.404050925928</v>
      </c>
      <c r="F14742">
        <v>1</v>
      </c>
      <c r="G14742" t="s">
        <v>580</v>
      </c>
      <c r="H14742">
        <v>340</v>
      </c>
      <c r="I14742" s="1">
        <v>43840.708333333336</v>
      </c>
      <c r="J14742" s="2">
        <f t="shared" si="690"/>
        <v>1</v>
      </c>
      <c r="K14742" s="2" t="str">
        <f>IFERROR(VLOOKUP(A14742,Aux!A:B,2,0),"Outros")</f>
        <v>Municípios</v>
      </c>
      <c r="L14742" s="2">
        <f t="shared" si="691"/>
        <v>2020</v>
      </c>
      <c r="M14742">
        <f t="shared" si="692"/>
        <v>2</v>
      </c>
    </row>
    <row r="14743" spans="1:13" x14ac:dyDescent="0.35">
      <c r="A14743" t="s">
        <v>454</v>
      </c>
      <c r="B14743">
        <v>503450189</v>
      </c>
      <c r="C14743">
        <v>182019</v>
      </c>
      <c r="D14743" t="s">
        <v>11818</v>
      </c>
      <c r="E14743" s="1">
        <v>43837.424872685187</v>
      </c>
      <c r="F14743">
        <v>3</v>
      </c>
      <c r="G14743" t="s">
        <v>1207</v>
      </c>
      <c r="H14743">
        <v>340</v>
      </c>
      <c r="I14743" s="1">
        <v>43844.75</v>
      </c>
      <c r="J14743" s="2">
        <f t="shared" si="690"/>
        <v>1</v>
      </c>
      <c r="K14743" s="2" t="str">
        <f>IFERROR(VLOOKUP(A14743,Aux!A:B,2,0),"Outros")</f>
        <v>Estradas</v>
      </c>
      <c r="L14743" s="2">
        <f t="shared" si="691"/>
        <v>2020</v>
      </c>
      <c r="M14743">
        <f t="shared" si="692"/>
        <v>2</v>
      </c>
    </row>
    <row r="14744" spans="1:13" x14ac:dyDescent="0.35">
      <c r="A14744" t="s">
        <v>15</v>
      </c>
      <c r="B14744">
        <v>503541567</v>
      </c>
      <c r="C14744">
        <v>182020</v>
      </c>
      <c r="D14744" t="s">
        <v>11882</v>
      </c>
      <c r="E14744" s="1">
        <v>43837.438645833332</v>
      </c>
      <c r="F14744">
        <v>3</v>
      </c>
      <c r="G14744" t="s">
        <v>107</v>
      </c>
      <c r="H14744">
        <v>340</v>
      </c>
      <c r="I14744" s="1">
        <v>43869.999305555553</v>
      </c>
      <c r="J14744" s="2">
        <f t="shared" si="690"/>
        <v>1</v>
      </c>
      <c r="K14744" s="2" t="str">
        <f>IFERROR(VLOOKUP(A14744,Aux!A:B,2,0),"Outros")</f>
        <v>Municípios</v>
      </c>
      <c r="L14744" s="2">
        <f t="shared" si="691"/>
        <v>2020</v>
      </c>
      <c r="M14744">
        <f t="shared" si="692"/>
        <v>2</v>
      </c>
    </row>
    <row r="14745" spans="1:13" x14ac:dyDescent="0.35">
      <c r="A14745" t="s">
        <v>197</v>
      </c>
      <c r="B14745">
        <v>506334562</v>
      </c>
      <c r="C14745">
        <v>182021</v>
      </c>
      <c r="D14745" t="s">
        <v>12174</v>
      </c>
      <c r="E14745" s="1">
        <v>43837.438946759263</v>
      </c>
      <c r="F14745">
        <v>1</v>
      </c>
      <c r="G14745" t="s">
        <v>625</v>
      </c>
      <c r="H14745">
        <v>360</v>
      </c>
      <c r="I14745" s="1">
        <v>43842.999305555553</v>
      </c>
      <c r="J14745" s="2">
        <f t="shared" si="690"/>
        <v>1</v>
      </c>
      <c r="K14745" s="2" t="str">
        <f>IFERROR(VLOOKUP(A14745,Aux!A:B,2,0),"Outros")</f>
        <v>Municípios</v>
      </c>
      <c r="L14745" s="2">
        <f t="shared" si="691"/>
        <v>2020</v>
      </c>
      <c r="M14745">
        <f t="shared" si="692"/>
        <v>2</v>
      </c>
    </row>
    <row r="14746" spans="1:13" x14ac:dyDescent="0.35">
      <c r="A14746" t="s">
        <v>122</v>
      </c>
      <c r="B14746">
        <v>506173968</v>
      </c>
      <c r="C14746">
        <v>182022</v>
      </c>
      <c r="D14746" t="s">
        <v>12175</v>
      </c>
      <c r="E14746" s="1">
        <v>43837.44326388889</v>
      </c>
      <c r="F14746">
        <v>3</v>
      </c>
      <c r="G14746" t="s">
        <v>147</v>
      </c>
      <c r="H14746">
        <v>220</v>
      </c>
      <c r="I14746" s="1">
        <v>43881.708333333336</v>
      </c>
      <c r="J14746" s="2">
        <f t="shared" si="690"/>
        <v>1</v>
      </c>
      <c r="K14746" s="2" t="str">
        <f>IFERROR(VLOOKUP(A14746,Aux!A:B,2,0),"Outros")</f>
        <v>Municípios</v>
      </c>
      <c r="L14746" s="2">
        <f t="shared" si="691"/>
        <v>2020</v>
      </c>
      <c r="M14746">
        <f t="shared" si="692"/>
        <v>2</v>
      </c>
    </row>
    <row r="14747" spans="1:13" x14ac:dyDescent="0.35">
      <c r="A14747" t="s">
        <v>534</v>
      </c>
      <c r="B14747">
        <v>508354617</v>
      </c>
      <c r="C14747">
        <v>182024</v>
      </c>
      <c r="D14747" t="s">
        <v>11781</v>
      </c>
      <c r="E14747" s="1">
        <v>43837.479259259257</v>
      </c>
      <c r="F14747">
        <v>13</v>
      </c>
      <c r="G14747" t="s">
        <v>33</v>
      </c>
      <c r="H14747">
        <v>360</v>
      </c>
      <c r="I14747" s="1">
        <v>43846.999305555553</v>
      </c>
      <c r="J14747" s="2">
        <f t="shared" si="690"/>
        <v>1</v>
      </c>
      <c r="K14747" s="2" t="str">
        <f>IFERROR(VLOOKUP(A14747,Aux!A:B,2,0),"Outros")</f>
        <v>Municípios</v>
      </c>
      <c r="L14747" s="2">
        <f t="shared" si="691"/>
        <v>2020</v>
      </c>
      <c r="M14747">
        <f t="shared" si="692"/>
        <v>2</v>
      </c>
    </row>
    <row r="14748" spans="1:13" x14ac:dyDescent="0.35">
      <c r="A14748" t="s">
        <v>528</v>
      </c>
      <c r="B14748">
        <v>512044040</v>
      </c>
      <c r="C14748">
        <v>182025</v>
      </c>
      <c r="E14748" s="1">
        <v>43837.487488425926</v>
      </c>
      <c r="F14748">
        <v>1</v>
      </c>
      <c r="H14748">
        <v>400</v>
      </c>
      <c r="J14748" s="2">
        <f t="shared" si="690"/>
        <v>1</v>
      </c>
      <c r="K14748" s="2" t="str">
        <f>IFERROR(VLOOKUP(A14748,Aux!A:B,2,0),"Outros")</f>
        <v>Municípios</v>
      </c>
      <c r="L14748" s="2">
        <f t="shared" si="691"/>
        <v>2020</v>
      </c>
      <c r="M14748">
        <f t="shared" si="692"/>
        <v>2</v>
      </c>
    </row>
    <row r="14749" spans="1:13" x14ac:dyDescent="0.35">
      <c r="A14749" t="s">
        <v>454</v>
      </c>
      <c r="B14749">
        <v>503450189</v>
      </c>
      <c r="C14749">
        <v>182026</v>
      </c>
      <c r="E14749" s="1">
        <v>43837.487939814811</v>
      </c>
      <c r="F14749">
        <v>13</v>
      </c>
      <c r="G14749" t="s">
        <v>33</v>
      </c>
      <c r="H14749">
        <v>400</v>
      </c>
      <c r="J14749" s="2">
        <f t="shared" si="690"/>
        <v>1</v>
      </c>
      <c r="K14749" s="2" t="str">
        <f>IFERROR(VLOOKUP(A14749,Aux!A:B,2,0),"Outros")</f>
        <v>Estradas</v>
      </c>
      <c r="L14749" s="2">
        <f t="shared" si="691"/>
        <v>2020</v>
      </c>
      <c r="M14749">
        <f t="shared" si="692"/>
        <v>2</v>
      </c>
    </row>
    <row r="14750" spans="1:13" x14ac:dyDescent="0.35">
      <c r="A14750" t="s">
        <v>12</v>
      </c>
      <c r="B14750">
        <v>508481287</v>
      </c>
      <c r="C14750">
        <v>182027</v>
      </c>
      <c r="D14750" t="s">
        <v>12176</v>
      </c>
      <c r="E14750" s="1">
        <v>43837.493981481479</v>
      </c>
      <c r="F14750">
        <v>1</v>
      </c>
      <c r="G14750" t="s">
        <v>14</v>
      </c>
      <c r="H14750">
        <v>340</v>
      </c>
      <c r="I14750" s="1">
        <v>43840.708333333336</v>
      </c>
      <c r="J14750" s="2">
        <f t="shared" si="690"/>
        <v>1</v>
      </c>
      <c r="K14750" s="2" t="str">
        <f>IFERROR(VLOOKUP(A14750,Aux!A:B,2,0),"Outros")</f>
        <v>Hospitais</v>
      </c>
      <c r="L14750" s="2">
        <f t="shared" si="691"/>
        <v>2020</v>
      </c>
      <c r="M14750">
        <f t="shared" si="692"/>
        <v>2</v>
      </c>
    </row>
    <row r="14751" spans="1:13" x14ac:dyDescent="0.35">
      <c r="A14751" t="s">
        <v>48</v>
      </c>
      <c r="B14751">
        <v>503035416</v>
      </c>
      <c r="C14751">
        <v>182028</v>
      </c>
      <c r="D14751" t="s">
        <v>12177</v>
      </c>
      <c r="E14751" s="1">
        <v>43837.495532407411</v>
      </c>
      <c r="F14751">
        <v>1</v>
      </c>
      <c r="G14751" t="s">
        <v>33</v>
      </c>
      <c r="H14751">
        <v>360</v>
      </c>
      <c r="I14751" s="1">
        <v>43844.708333333336</v>
      </c>
      <c r="J14751" s="2">
        <f t="shared" si="690"/>
        <v>1</v>
      </c>
      <c r="K14751" s="2" t="str">
        <f>IFERROR(VLOOKUP(A14751,Aux!A:B,2,0),"Outros")</f>
        <v>Hospitais</v>
      </c>
      <c r="L14751" s="2">
        <f t="shared" si="691"/>
        <v>2020</v>
      </c>
      <c r="M14751">
        <f t="shared" si="692"/>
        <v>2</v>
      </c>
    </row>
    <row r="14752" spans="1:13" x14ac:dyDescent="0.35">
      <c r="A14752" t="s">
        <v>48</v>
      </c>
      <c r="B14752">
        <v>503035416</v>
      </c>
      <c r="C14752">
        <v>182029</v>
      </c>
      <c r="D14752" t="s">
        <v>11782</v>
      </c>
      <c r="E14752" s="1">
        <v>43837.497002314813</v>
      </c>
      <c r="F14752">
        <v>1</v>
      </c>
      <c r="G14752" t="s">
        <v>50</v>
      </c>
      <c r="H14752">
        <v>340</v>
      </c>
      <c r="I14752" s="1">
        <v>43840.708333333336</v>
      </c>
      <c r="J14752" s="2">
        <f t="shared" si="690"/>
        <v>1</v>
      </c>
      <c r="K14752" s="2" t="str">
        <f>IFERROR(VLOOKUP(A14752,Aux!A:B,2,0),"Outros")</f>
        <v>Hospitais</v>
      </c>
      <c r="L14752" s="2">
        <f t="shared" si="691"/>
        <v>2020</v>
      </c>
      <c r="M14752">
        <f t="shared" si="692"/>
        <v>2</v>
      </c>
    </row>
    <row r="14753" spans="1:13" x14ac:dyDescent="0.35">
      <c r="A14753" t="s">
        <v>197</v>
      </c>
      <c r="B14753">
        <v>506334562</v>
      </c>
      <c r="C14753">
        <v>182032</v>
      </c>
      <c r="D14753" t="s">
        <v>302</v>
      </c>
      <c r="E14753" s="1">
        <v>43837.514340277776</v>
      </c>
      <c r="F14753">
        <v>13</v>
      </c>
      <c r="G14753" t="s">
        <v>625</v>
      </c>
      <c r="H14753">
        <v>360</v>
      </c>
      <c r="I14753" s="1">
        <v>43842.999305555553</v>
      </c>
      <c r="J14753" s="2">
        <f t="shared" si="690"/>
        <v>1</v>
      </c>
      <c r="K14753" s="2" t="str">
        <f>IFERROR(VLOOKUP(A14753,Aux!A:B,2,0),"Outros")</f>
        <v>Municípios</v>
      </c>
      <c r="L14753" s="2">
        <f t="shared" si="691"/>
        <v>2020</v>
      </c>
      <c r="M14753">
        <f t="shared" si="692"/>
        <v>2</v>
      </c>
    </row>
    <row r="14754" spans="1:13" x14ac:dyDescent="0.35">
      <c r="A14754" t="s">
        <v>92</v>
      </c>
      <c r="B14754">
        <v>506037258</v>
      </c>
      <c r="C14754">
        <v>182033</v>
      </c>
      <c r="D14754" t="s">
        <v>11935</v>
      </c>
      <c r="E14754" s="1">
        <v>43837.536203703705</v>
      </c>
      <c r="F14754">
        <v>3</v>
      </c>
      <c r="G14754" t="s">
        <v>476</v>
      </c>
      <c r="H14754">
        <v>340</v>
      </c>
      <c r="I14754" s="1">
        <v>43867.708333333336</v>
      </c>
      <c r="J14754" s="2">
        <f t="shared" si="690"/>
        <v>1</v>
      </c>
      <c r="K14754" s="2" t="str">
        <f>IFERROR(VLOOKUP(A14754,Aux!A:B,2,0),"Outros")</f>
        <v>Municípios</v>
      </c>
      <c r="L14754" s="2">
        <f t="shared" si="691"/>
        <v>2020</v>
      </c>
      <c r="M14754">
        <f t="shared" si="692"/>
        <v>2</v>
      </c>
    </row>
    <row r="14755" spans="1:13" x14ac:dyDescent="0.35">
      <c r="A14755" t="s">
        <v>41</v>
      </c>
      <c r="B14755">
        <v>500192855</v>
      </c>
      <c r="C14755">
        <v>182034</v>
      </c>
      <c r="D14755" t="s">
        <v>11783</v>
      </c>
      <c r="E14755" s="1">
        <v>43837.539305555554</v>
      </c>
      <c r="F14755">
        <v>5</v>
      </c>
      <c r="G14755" t="s">
        <v>33</v>
      </c>
      <c r="H14755">
        <v>150</v>
      </c>
      <c r="I14755" s="1">
        <v>43967.999305555553</v>
      </c>
      <c r="J14755" s="2">
        <f t="shared" si="690"/>
        <v>1</v>
      </c>
      <c r="K14755" s="2" t="str">
        <f>IFERROR(VLOOKUP(A14755,Aux!A:B,2,0),"Outros")</f>
        <v>Transportes</v>
      </c>
      <c r="L14755" s="2">
        <f t="shared" si="691"/>
        <v>2020</v>
      </c>
      <c r="M14755">
        <f t="shared" si="692"/>
        <v>2</v>
      </c>
    </row>
    <row r="14756" spans="1:13" x14ac:dyDescent="0.35">
      <c r="A14756" t="s">
        <v>488</v>
      </c>
      <c r="B14756">
        <v>600014690</v>
      </c>
      <c r="C14756">
        <v>182035</v>
      </c>
      <c r="D14756" t="s">
        <v>12160</v>
      </c>
      <c r="E14756" s="1">
        <v>43837.551944444444</v>
      </c>
      <c r="F14756">
        <v>13</v>
      </c>
      <c r="G14756" t="s">
        <v>33</v>
      </c>
      <c r="H14756">
        <v>5</v>
      </c>
      <c r="I14756" s="1">
        <v>43841.999305555553</v>
      </c>
      <c r="J14756" s="2">
        <f t="shared" si="690"/>
        <v>1</v>
      </c>
      <c r="K14756" s="2" t="str">
        <f>IFERROR(VLOOKUP(A14756,Aux!A:B,2,0),"Outros")</f>
        <v>Outros</v>
      </c>
      <c r="L14756" s="2">
        <f t="shared" si="691"/>
        <v>2020</v>
      </c>
      <c r="M14756">
        <f t="shared" si="692"/>
        <v>2</v>
      </c>
    </row>
    <row r="14757" spans="1:13" x14ac:dyDescent="0.35">
      <c r="A14757" t="s">
        <v>7475</v>
      </c>
      <c r="B14757">
        <v>600081052</v>
      </c>
      <c r="C14757">
        <v>182036</v>
      </c>
      <c r="D14757" t="s">
        <v>12134</v>
      </c>
      <c r="E14757" s="1">
        <v>43837.585335648146</v>
      </c>
      <c r="F14757">
        <v>3</v>
      </c>
      <c r="G14757" t="s">
        <v>2124</v>
      </c>
      <c r="H14757">
        <v>360</v>
      </c>
      <c r="I14757" s="1">
        <v>43867.75</v>
      </c>
      <c r="J14757" s="2">
        <f t="shared" si="690"/>
        <v>1</v>
      </c>
      <c r="K14757" s="2" t="str">
        <f>IFERROR(VLOOKUP(A14757,Aux!A:B,2,0),"Outros")</f>
        <v>Outros</v>
      </c>
      <c r="L14757" s="2">
        <f t="shared" si="691"/>
        <v>2020</v>
      </c>
      <c r="M14757">
        <f t="shared" si="692"/>
        <v>2</v>
      </c>
    </row>
    <row r="14758" spans="1:13" x14ac:dyDescent="0.35">
      <c r="A14758" t="s">
        <v>853</v>
      </c>
      <c r="B14758">
        <v>506826961</v>
      </c>
      <c r="C14758">
        <v>182037</v>
      </c>
      <c r="E14758" s="1">
        <v>43837.5940162037</v>
      </c>
      <c r="F14758">
        <v>3</v>
      </c>
      <c r="G14758" t="s">
        <v>33</v>
      </c>
      <c r="H14758">
        <v>1</v>
      </c>
      <c r="J14758" s="2">
        <f t="shared" si="690"/>
        <v>1</v>
      </c>
      <c r="K14758" s="2" t="str">
        <f>IFERROR(VLOOKUP(A14758,Aux!A:B,2,0),"Outros")</f>
        <v>Municípios</v>
      </c>
      <c r="L14758" s="2">
        <f t="shared" si="691"/>
        <v>2020</v>
      </c>
      <c r="M14758">
        <f t="shared" si="692"/>
        <v>2</v>
      </c>
    </row>
    <row r="14759" spans="1:13" x14ac:dyDescent="0.35">
      <c r="A14759" t="s">
        <v>63</v>
      </c>
      <c r="B14759">
        <v>502098139</v>
      </c>
      <c r="C14759">
        <v>182038</v>
      </c>
      <c r="D14759" t="s">
        <v>11936</v>
      </c>
      <c r="E14759" s="1">
        <v>43837.603368055556</v>
      </c>
      <c r="F14759">
        <v>13</v>
      </c>
      <c r="G14759" t="s">
        <v>75</v>
      </c>
      <c r="H14759">
        <v>5</v>
      </c>
      <c r="I14759" s="1">
        <v>43853.75</v>
      </c>
      <c r="J14759" s="2">
        <f t="shared" si="690"/>
        <v>1</v>
      </c>
      <c r="K14759" s="2" t="str">
        <f>IFERROR(VLOOKUP(A14759,Aux!A:B,2,0),"Outros")</f>
        <v>Municípios</v>
      </c>
      <c r="L14759" s="2">
        <f t="shared" si="691"/>
        <v>2020</v>
      </c>
      <c r="M14759">
        <f t="shared" si="692"/>
        <v>2</v>
      </c>
    </row>
    <row r="14760" spans="1:13" x14ac:dyDescent="0.35">
      <c r="A14760" t="s">
        <v>63</v>
      </c>
      <c r="B14760">
        <v>502098139</v>
      </c>
      <c r="C14760">
        <v>182039</v>
      </c>
      <c r="D14760" t="s">
        <v>12106</v>
      </c>
      <c r="E14760" s="1">
        <v>43837.606099537035</v>
      </c>
      <c r="F14760">
        <v>13</v>
      </c>
      <c r="G14760" t="s">
        <v>33</v>
      </c>
      <c r="H14760">
        <v>340</v>
      </c>
      <c r="I14760" s="1">
        <v>43852.708333333336</v>
      </c>
      <c r="J14760" s="2">
        <f t="shared" si="690"/>
        <v>1</v>
      </c>
      <c r="K14760" s="2" t="str">
        <f>IFERROR(VLOOKUP(A14760,Aux!A:B,2,0),"Outros")</f>
        <v>Municípios</v>
      </c>
      <c r="L14760" s="2">
        <f t="shared" si="691"/>
        <v>2020</v>
      </c>
      <c r="M14760">
        <f t="shared" si="692"/>
        <v>2</v>
      </c>
    </row>
    <row r="14761" spans="1:13" x14ac:dyDescent="0.35">
      <c r="A14761" t="s">
        <v>12</v>
      </c>
      <c r="B14761">
        <v>508481287</v>
      </c>
      <c r="C14761">
        <v>182040</v>
      </c>
      <c r="D14761" t="s">
        <v>11859</v>
      </c>
      <c r="E14761" s="1">
        <v>43837.607037037036</v>
      </c>
      <c r="F14761">
        <v>1</v>
      </c>
      <c r="G14761" t="s">
        <v>14</v>
      </c>
      <c r="H14761">
        <v>340</v>
      </c>
      <c r="I14761" s="1">
        <v>43840.708333333336</v>
      </c>
      <c r="J14761" s="2">
        <f t="shared" si="690"/>
        <v>1</v>
      </c>
      <c r="K14761" s="2" t="str">
        <f>IFERROR(VLOOKUP(A14761,Aux!A:B,2,0),"Outros")</f>
        <v>Hospitais</v>
      </c>
      <c r="L14761" s="2">
        <f t="shared" si="691"/>
        <v>2020</v>
      </c>
      <c r="M14761">
        <f t="shared" si="692"/>
        <v>2</v>
      </c>
    </row>
    <row r="14762" spans="1:13" x14ac:dyDescent="0.35">
      <c r="A14762" t="s">
        <v>63</v>
      </c>
      <c r="B14762">
        <v>502098139</v>
      </c>
      <c r="C14762">
        <v>182041</v>
      </c>
      <c r="E14762" s="1">
        <v>43837.610011574077</v>
      </c>
      <c r="F14762">
        <v>13</v>
      </c>
      <c r="G14762" t="s">
        <v>33</v>
      </c>
      <c r="H14762">
        <v>400</v>
      </c>
      <c r="J14762" s="2">
        <f t="shared" si="690"/>
        <v>1</v>
      </c>
      <c r="K14762" s="2" t="str">
        <f>IFERROR(VLOOKUP(A14762,Aux!A:B,2,0),"Outros")</f>
        <v>Municípios</v>
      </c>
      <c r="L14762" s="2">
        <f t="shared" si="691"/>
        <v>2020</v>
      </c>
      <c r="M14762">
        <f t="shared" si="692"/>
        <v>2</v>
      </c>
    </row>
    <row r="14763" spans="1:13" x14ac:dyDescent="0.35">
      <c r="A14763" t="s">
        <v>48</v>
      </c>
      <c r="B14763">
        <v>503035416</v>
      </c>
      <c r="C14763">
        <v>182042</v>
      </c>
      <c r="D14763" t="s">
        <v>11883</v>
      </c>
      <c r="E14763" s="1">
        <v>43837.615520833337</v>
      </c>
      <c r="F14763">
        <v>13</v>
      </c>
      <c r="G14763" t="s">
        <v>33</v>
      </c>
      <c r="H14763">
        <v>360</v>
      </c>
      <c r="I14763" s="1">
        <v>43846.708333333336</v>
      </c>
      <c r="J14763" s="2">
        <f t="shared" si="690"/>
        <v>1</v>
      </c>
      <c r="K14763" s="2" t="str">
        <f>IFERROR(VLOOKUP(A14763,Aux!A:B,2,0),"Outros")</f>
        <v>Hospitais</v>
      </c>
      <c r="L14763" s="2">
        <f t="shared" si="691"/>
        <v>2020</v>
      </c>
      <c r="M14763">
        <f t="shared" si="692"/>
        <v>2</v>
      </c>
    </row>
    <row r="14764" spans="1:13" x14ac:dyDescent="0.35">
      <c r="A14764" t="s">
        <v>63</v>
      </c>
      <c r="B14764">
        <v>502098139</v>
      </c>
      <c r="C14764">
        <v>182043</v>
      </c>
      <c r="D14764" t="s">
        <v>12161</v>
      </c>
      <c r="E14764" s="1">
        <v>43837.616932870369</v>
      </c>
      <c r="F14764">
        <v>13</v>
      </c>
      <c r="G14764" t="s">
        <v>75</v>
      </c>
      <c r="H14764">
        <v>340</v>
      </c>
      <c r="I14764" s="1">
        <v>43847.75</v>
      </c>
      <c r="J14764" s="2">
        <f t="shared" si="690"/>
        <v>1</v>
      </c>
      <c r="K14764" s="2" t="str">
        <f>IFERROR(VLOOKUP(A14764,Aux!A:B,2,0),"Outros")</f>
        <v>Municípios</v>
      </c>
      <c r="L14764" s="2">
        <f t="shared" si="691"/>
        <v>2020</v>
      </c>
      <c r="M14764">
        <f t="shared" si="692"/>
        <v>2</v>
      </c>
    </row>
    <row r="14765" spans="1:13" x14ac:dyDescent="0.35">
      <c r="A14765" t="s">
        <v>112</v>
      </c>
      <c r="B14765">
        <v>501144218</v>
      </c>
      <c r="C14765">
        <v>182044</v>
      </c>
      <c r="D14765" t="s">
        <v>11884</v>
      </c>
      <c r="E14765" s="1">
        <v>43837.622453703705</v>
      </c>
      <c r="F14765">
        <v>13</v>
      </c>
      <c r="G14765" t="s">
        <v>256</v>
      </c>
      <c r="H14765">
        <v>1</v>
      </c>
      <c r="I14765" s="1">
        <v>43320.999305555553</v>
      </c>
      <c r="J14765" s="2">
        <f t="shared" si="690"/>
        <v>1</v>
      </c>
      <c r="K14765" s="2" t="str">
        <f>IFERROR(VLOOKUP(A14765,Aux!A:B,2,0),"Outros")</f>
        <v>Municípios</v>
      </c>
      <c r="L14765" s="2">
        <f t="shared" si="691"/>
        <v>2020</v>
      </c>
      <c r="M14765">
        <f t="shared" si="692"/>
        <v>2</v>
      </c>
    </row>
    <row r="14766" spans="1:13" x14ac:dyDescent="0.35">
      <c r="A14766" t="s">
        <v>71</v>
      </c>
      <c r="B14766">
        <v>500051054</v>
      </c>
      <c r="C14766">
        <v>182047</v>
      </c>
      <c r="D14766" t="s">
        <v>11885</v>
      </c>
      <c r="E14766" s="1">
        <v>43837.633055555554</v>
      </c>
      <c r="F14766">
        <v>3</v>
      </c>
      <c r="G14766" t="s">
        <v>202</v>
      </c>
      <c r="H14766">
        <v>360</v>
      </c>
      <c r="I14766" s="1">
        <v>43847.791666666664</v>
      </c>
      <c r="J14766" s="2">
        <f t="shared" si="690"/>
        <v>1</v>
      </c>
      <c r="K14766" s="2" t="str">
        <f>IFERROR(VLOOKUP(A14766,Aux!A:B,2,0),"Outros")</f>
        <v>Municípios</v>
      </c>
      <c r="L14766" s="2">
        <f t="shared" si="691"/>
        <v>2020</v>
      </c>
      <c r="M14766">
        <f t="shared" si="692"/>
        <v>2</v>
      </c>
    </row>
    <row r="14767" spans="1:13" x14ac:dyDescent="0.35">
      <c r="A14767" t="s">
        <v>4010</v>
      </c>
      <c r="B14767">
        <v>510832806</v>
      </c>
      <c r="C14767">
        <v>182048</v>
      </c>
      <c r="D14767" t="s">
        <v>12162</v>
      </c>
      <c r="E14767" s="1">
        <v>43837.640208333331</v>
      </c>
      <c r="F14767">
        <v>3</v>
      </c>
      <c r="G14767" t="s">
        <v>14</v>
      </c>
      <c r="H14767">
        <v>340</v>
      </c>
      <c r="I14767" s="1">
        <v>43871.999305555553</v>
      </c>
      <c r="J14767" s="2">
        <f t="shared" si="690"/>
        <v>1</v>
      </c>
      <c r="K14767" s="2" t="str">
        <f>IFERROR(VLOOKUP(A14767,Aux!A:B,2,0),"Outros")</f>
        <v>Municípios</v>
      </c>
      <c r="L14767" s="2">
        <f t="shared" si="691"/>
        <v>2020</v>
      </c>
      <c r="M14767">
        <f t="shared" si="692"/>
        <v>2</v>
      </c>
    </row>
    <row r="14768" spans="1:13" x14ac:dyDescent="0.35">
      <c r="A14768" t="s">
        <v>4229</v>
      </c>
      <c r="B14768">
        <v>600075818</v>
      </c>
      <c r="C14768">
        <v>182049</v>
      </c>
      <c r="D14768" t="s">
        <v>11886</v>
      </c>
      <c r="E14768" s="1">
        <v>43837.641030092593</v>
      </c>
      <c r="F14768">
        <v>1</v>
      </c>
      <c r="G14768" t="s">
        <v>4231</v>
      </c>
      <c r="H14768">
        <v>200</v>
      </c>
      <c r="I14768" s="1">
        <v>43846.75</v>
      </c>
      <c r="J14768" s="2">
        <f t="shared" si="690"/>
        <v>1</v>
      </c>
      <c r="K14768" s="2" t="str">
        <f>IFERROR(VLOOKUP(A14768,Aux!A:B,2,0),"Outros")</f>
        <v>Outros</v>
      </c>
      <c r="L14768" s="2">
        <f t="shared" si="691"/>
        <v>2020</v>
      </c>
      <c r="M14768">
        <f t="shared" si="692"/>
        <v>2</v>
      </c>
    </row>
    <row r="14769" spans="1:13" x14ac:dyDescent="0.35">
      <c r="A14769" t="s">
        <v>696</v>
      </c>
      <c r="B14769">
        <v>680015574</v>
      </c>
      <c r="C14769">
        <v>182050</v>
      </c>
      <c r="E14769" s="1">
        <v>43837.643067129633</v>
      </c>
      <c r="F14769">
        <v>1</v>
      </c>
      <c r="H14769">
        <v>400</v>
      </c>
      <c r="J14769" s="2">
        <f t="shared" si="690"/>
        <v>1</v>
      </c>
      <c r="K14769" s="2" t="str">
        <f>IFERROR(VLOOKUP(A14769,Aux!A:B,2,0),"Outros")</f>
        <v>Transportes</v>
      </c>
      <c r="L14769" s="2">
        <f t="shared" si="691"/>
        <v>2020</v>
      </c>
      <c r="M14769">
        <f t="shared" si="692"/>
        <v>2</v>
      </c>
    </row>
    <row r="14770" spans="1:13" x14ac:dyDescent="0.35">
      <c r="A14770" t="s">
        <v>85</v>
      </c>
      <c r="B14770">
        <v>506642798</v>
      </c>
      <c r="C14770">
        <v>182054</v>
      </c>
      <c r="D14770" t="s">
        <v>2410</v>
      </c>
      <c r="E14770" s="1">
        <v>43837.657187500001</v>
      </c>
      <c r="F14770">
        <v>13</v>
      </c>
      <c r="G14770" t="s">
        <v>87</v>
      </c>
      <c r="H14770">
        <v>400</v>
      </c>
      <c r="I14770" s="1">
        <v>43520.958333333336</v>
      </c>
      <c r="J14770" s="2">
        <f t="shared" si="690"/>
        <v>1</v>
      </c>
      <c r="K14770" s="2" t="str">
        <f>IFERROR(VLOOKUP(A14770,Aux!A:B,2,0),"Outros")</f>
        <v>Municípios</v>
      </c>
      <c r="L14770" s="2">
        <f t="shared" si="691"/>
        <v>2020</v>
      </c>
      <c r="M14770">
        <f t="shared" si="692"/>
        <v>2</v>
      </c>
    </row>
    <row r="14771" spans="1:13" x14ac:dyDescent="0.35">
      <c r="A14771" t="s">
        <v>942</v>
      </c>
      <c r="B14771">
        <v>510089224</v>
      </c>
      <c r="C14771">
        <v>182055</v>
      </c>
      <c r="D14771" t="s">
        <v>11887</v>
      </c>
      <c r="E14771" s="1">
        <v>43837.659351851849</v>
      </c>
      <c r="F14771">
        <v>3</v>
      </c>
      <c r="G14771" t="s">
        <v>1250</v>
      </c>
      <c r="H14771">
        <v>360</v>
      </c>
      <c r="I14771" s="1">
        <v>43843.999305555553</v>
      </c>
      <c r="J14771" s="2">
        <f t="shared" si="690"/>
        <v>1</v>
      </c>
      <c r="K14771" s="2" t="str">
        <f>IFERROR(VLOOKUP(A14771,Aux!A:B,2,0),"Outros")</f>
        <v>Outros</v>
      </c>
      <c r="L14771" s="2">
        <f t="shared" si="691"/>
        <v>2020</v>
      </c>
      <c r="M14771">
        <f t="shared" si="692"/>
        <v>2</v>
      </c>
    </row>
    <row r="14772" spans="1:13" x14ac:dyDescent="0.35">
      <c r="A14772" t="s">
        <v>122</v>
      </c>
      <c r="B14772">
        <v>506173968</v>
      </c>
      <c r="C14772">
        <v>182057</v>
      </c>
      <c r="E14772" s="1">
        <v>43837.66064814815</v>
      </c>
      <c r="F14772">
        <v>1</v>
      </c>
      <c r="H14772">
        <v>1</v>
      </c>
      <c r="J14772" s="2">
        <f t="shared" si="690"/>
        <v>1</v>
      </c>
      <c r="K14772" s="2" t="str">
        <f>IFERROR(VLOOKUP(A14772,Aux!A:B,2,0),"Outros")</f>
        <v>Municípios</v>
      </c>
      <c r="L14772" s="2">
        <f t="shared" si="691"/>
        <v>2020</v>
      </c>
      <c r="M14772">
        <f t="shared" si="692"/>
        <v>2</v>
      </c>
    </row>
    <row r="14773" spans="1:13" x14ac:dyDescent="0.35">
      <c r="A14773" t="s">
        <v>12</v>
      </c>
      <c r="B14773">
        <v>508481287</v>
      </c>
      <c r="C14773">
        <v>182060</v>
      </c>
      <c r="D14773" t="s">
        <v>11806</v>
      </c>
      <c r="E14773" s="1">
        <v>43837.664872685185</v>
      </c>
      <c r="F14773">
        <v>1</v>
      </c>
      <c r="G14773" t="s">
        <v>14</v>
      </c>
      <c r="H14773">
        <v>360</v>
      </c>
      <c r="I14773" s="1">
        <v>43840.5</v>
      </c>
      <c r="J14773" s="2">
        <f t="shared" si="690"/>
        <v>1</v>
      </c>
      <c r="K14773" s="2" t="str">
        <f>IFERROR(VLOOKUP(A14773,Aux!A:B,2,0),"Outros")</f>
        <v>Hospitais</v>
      </c>
      <c r="L14773" s="2">
        <f t="shared" si="691"/>
        <v>2020</v>
      </c>
      <c r="M14773">
        <f t="shared" si="692"/>
        <v>2</v>
      </c>
    </row>
    <row r="14774" spans="1:13" x14ac:dyDescent="0.35">
      <c r="A14774" t="s">
        <v>197</v>
      </c>
      <c r="B14774">
        <v>506334562</v>
      </c>
      <c r="C14774">
        <v>182062</v>
      </c>
      <c r="D14774" t="s">
        <v>12239</v>
      </c>
      <c r="E14774" s="1">
        <v>43837.669687499998</v>
      </c>
      <c r="F14774">
        <v>13</v>
      </c>
      <c r="G14774" t="s">
        <v>625</v>
      </c>
      <c r="H14774">
        <v>360</v>
      </c>
      <c r="I14774" s="1">
        <v>43843.999305555553</v>
      </c>
      <c r="J14774" s="2">
        <f t="shared" si="690"/>
        <v>1</v>
      </c>
      <c r="K14774" s="2" t="str">
        <f>IFERROR(VLOOKUP(A14774,Aux!A:B,2,0),"Outros")</f>
        <v>Municípios</v>
      </c>
      <c r="L14774" s="2">
        <f t="shared" si="691"/>
        <v>2020</v>
      </c>
      <c r="M14774">
        <f t="shared" si="692"/>
        <v>2</v>
      </c>
    </row>
    <row r="14775" spans="1:13" x14ac:dyDescent="0.35">
      <c r="A14775" t="s">
        <v>4229</v>
      </c>
      <c r="B14775">
        <v>600075818</v>
      </c>
      <c r="C14775">
        <v>182065</v>
      </c>
      <c r="D14775" t="s">
        <v>12135</v>
      </c>
      <c r="E14775" s="1">
        <v>43837.676053240742</v>
      </c>
      <c r="F14775">
        <v>1</v>
      </c>
      <c r="G14775" t="s">
        <v>4231</v>
      </c>
      <c r="H14775">
        <v>340</v>
      </c>
      <c r="I14775" s="1">
        <v>43850.75</v>
      </c>
      <c r="J14775" s="2">
        <f t="shared" si="690"/>
        <v>1</v>
      </c>
      <c r="K14775" s="2" t="str">
        <f>IFERROR(VLOOKUP(A14775,Aux!A:B,2,0),"Outros")</f>
        <v>Outros</v>
      </c>
      <c r="L14775" s="2">
        <f t="shared" si="691"/>
        <v>2020</v>
      </c>
      <c r="M14775">
        <f t="shared" si="692"/>
        <v>2</v>
      </c>
    </row>
    <row r="14776" spans="1:13" x14ac:dyDescent="0.35">
      <c r="A14776" t="s">
        <v>12</v>
      </c>
      <c r="B14776">
        <v>508481287</v>
      </c>
      <c r="C14776">
        <v>182069</v>
      </c>
      <c r="D14776" t="s">
        <v>12062</v>
      </c>
      <c r="E14776" s="1">
        <v>43837.679884259262</v>
      </c>
      <c r="F14776">
        <v>1</v>
      </c>
      <c r="G14776" t="s">
        <v>14</v>
      </c>
      <c r="H14776">
        <v>340</v>
      </c>
      <c r="I14776" s="1">
        <v>43840.708333333336</v>
      </c>
      <c r="J14776" s="2">
        <f t="shared" si="690"/>
        <v>1</v>
      </c>
      <c r="K14776" s="2" t="str">
        <f>IFERROR(VLOOKUP(A14776,Aux!A:B,2,0),"Outros")</f>
        <v>Hospitais</v>
      </c>
      <c r="L14776" s="2">
        <f t="shared" si="691"/>
        <v>2020</v>
      </c>
      <c r="M14776">
        <f t="shared" si="692"/>
        <v>2</v>
      </c>
    </row>
    <row r="14777" spans="1:13" x14ac:dyDescent="0.35">
      <c r="A14777" t="s">
        <v>48</v>
      </c>
      <c r="B14777">
        <v>503035416</v>
      </c>
      <c r="C14777">
        <v>182072</v>
      </c>
      <c r="D14777" t="s">
        <v>12136</v>
      </c>
      <c r="E14777" s="1">
        <v>43837.697002314817</v>
      </c>
      <c r="F14777">
        <v>13</v>
      </c>
      <c r="G14777" t="s">
        <v>33</v>
      </c>
      <c r="H14777">
        <v>360</v>
      </c>
      <c r="I14777" s="1">
        <v>43846.708333333336</v>
      </c>
      <c r="J14777" s="2">
        <f t="shared" si="690"/>
        <v>1</v>
      </c>
      <c r="K14777" s="2" t="str">
        <f>IFERROR(VLOOKUP(A14777,Aux!A:B,2,0),"Outros")</f>
        <v>Hospitais</v>
      </c>
      <c r="L14777" s="2">
        <f t="shared" si="691"/>
        <v>2020</v>
      </c>
      <c r="M14777">
        <f t="shared" si="692"/>
        <v>2</v>
      </c>
    </row>
    <row r="14778" spans="1:13" x14ac:dyDescent="0.35">
      <c r="A14778" t="s">
        <v>12</v>
      </c>
      <c r="B14778">
        <v>508481287</v>
      </c>
      <c r="C14778">
        <v>182077</v>
      </c>
      <c r="D14778" t="s">
        <v>12137</v>
      </c>
      <c r="E14778" s="1">
        <v>43837.728449074071</v>
      </c>
      <c r="F14778">
        <v>1</v>
      </c>
      <c r="G14778" t="s">
        <v>14</v>
      </c>
      <c r="H14778">
        <v>340</v>
      </c>
      <c r="I14778" s="1">
        <v>43840.708333333336</v>
      </c>
      <c r="J14778" s="2">
        <f t="shared" si="690"/>
        <v>1</v>
      </c>
      <c r="K14778" s="2" t="str">
        <f>IFERROR(VLOOKUP(A14778,Aux!A:B,2,0),"Outros")</f>
        <v>Hospitais</v>
      </c>
      <c r="L14778" s="2">
        <f t="shared" si="691"/>
        <v>2020</v>
      </c>
      <c r="M14778">
        <f t="shared" si="692"/>
        <v>2</v>
      </c>
    </row>
    <row r="14779" spans="1:13" x14ac:dyDescent="0.35">
      <c r="A14779" t="s">
        <v>48</v>
      </c>
      <c r="B14779">
        <v>503035416</v>
      </c>
      <c r="C14779">
        <v>182079</v>
      </c>
      <c r="D14779" t="s">
        <v>11436</v>
      </c>
      <c r="E14779" s="1">
        <v>43837.731990740744</v>
      </c>
      <c r="F14779">
        <v>1</v>
      </c>
      <c r="G14779" t="s">
        <v>33</v>
      </c>
      <c r="H14779">
        <v>340</v>
      </c>
      <c r="I14779" s="1">
        <v>43844.708333333336</v>
      </c>
      <c r="J14779" s="2">
        <f t="shared" si="690"/>
        <v>1</v>
      </c>
      <c r="K14779" s="2" t="str">
        <f>IFERROR(VLOOKUP(A14779,Aux!A:B,2,0),"Outros")</f>
        <v>Hospitais</v>
      </c>
      <c r="L14779" s="2">
        <f t="shared" si="691"/>
        <v>2020</v>
      </c>
      <c r="M14779">
        <f t="shared" si="692"/>
        <v>2</v>
      </c>
    </row>
    <row r="14780" spans="1:13" x14ac:dyDescent="0.35">
      <c r="A14780" t="s">
        <v>12</v>
      </c>
      <c r="B14780">
        <v>508481287</v>
      </c>
      <c r="C14780">
        <v>182082</v>
      </c>
      <c r="D14780" t="s">
        <v>12138</v>
      </c>
      <c r="E14780" s="1">
        <v>43837.749016203707</v>
      </c>
      <c r="F14780">
        <v>1</v>
      </c>
      <c r="G14780" t="s">
        <v>14</v>
      </c>
      <c r="H14780">
        <v>340</v>
      </c>
      <c r="I14780" s="1">
        <v>43840.708333333336</v>
      </c>
      <c r="J14780" s="2">
        <f t="shared" si="690"/>
        <v>1</v>
      </c>
      <c r="K14780" s="2" t="str">
        <f>IFERROR(VLOOKUP(A14780,Aux!A:B,2,0),"Outros")</f>
        <v>Hospitais</v>
      </c>
      <c r="L14780" s="2">
        <f t="shared" si="691"/>
        <v>2020</v>
      </c>
      <c r="M14780">
        <f t="shared" si="692"/>
        <v>2</v>
      </c>
    </row>
    <row r="14781" spans="1:13" x14ac:dyDescent="0.35">
      <c r="A14781" t="s">
        <v>12</v>
      </c>
      <c r="B14781">
        <v>508481287</v>
      </c>
      <c r="C14781">
        <v>182083</v>
      </c>
      <c r="D14781" t="s">
        <v>12276</v>
      </c>
      <c r="E14781" s="1">
        <v>43837.779513888891</v>
      </c>
      <c r="F14781">
        <v>1</v>
      </c>
      <c r="G14781" t="s">
        <v>14</v>
      </c>
      <c r="H14781">
        <v>340</v>
      </c>
      <c r="I14781" s="1">
        <v>43840.708333333336</v>
      </c>
      <c r="J14781" s="2">
        <f t="shared" si="690"/>
        <v>1</v>
      </c>
      <c r="K14781" s="2" t="str">
        <f>IFERROR(VLOOKUP(A14781,Aux!A:B,2,0),"Outros")</f>
        <v>Hospitais</v>
      </c>
      <c r="L14781" s="2">
        <f t="shared" si="691"/>
        <v>2020</v>
      </c>
      <c r="M14781">
        <f t="shared" si="692"/>
        <v>2</v>
      </c>
    </row>
    <row r="14782" spans="1:13" x14ac:dyDescent="0.35">
      <c r="A14782" t="s">
        <v>71</v>
      </c>
      <c r="B14782">
        <v>500051054</v>
      </c>
      <c r="C14782">
        <v>182084</v>
      </c>
      <c r="D14782" t="s">
        <v>12277</v>
      </c>
      <c r="E14782" s="1">
        <v>43838.380752314813</v>
      </c>
      <c r="F14782">
        <v>13</v>
      </c>
      <c r="G14782" t="s">
        <v>202</v>
      </c>
      <c r="H14782">
        <v>340</v>
      </c>
      <c r="I14782" s="1">
        <v>43843.791666666664</v>
      </c>
      <c r="J14782" s="2">
        <f t="shared" si="690"/>
        <v>1</v>
      </c>
      <c r="K14782" s="2" t="str">
        <f>IFERROR(VLOOKUP(A14782,Aux!A:B,2,0),"Outros")</f>
        <v>Municípios</v>
      </c>
      <c r="L14782" s="2">
        <f t="shared" si="691"/>
        <v>2020</v>
      </c>
      <c r="M14782">
        <f t="shared" si="692"/>
        <v>2</v>
      </c>
    </row>
    <row r="14783" spans="1:13" x14ac:dyDescent="0.35">
      <c r="A14783" t="s">
        <v>9</v>
      </c>
      <c r="B14783">
        <v>506673626</v>
      </c>
      <c r="C14783">
        <v>182089</v>
      </c>
      <c r="D14783" t="s">
        <v>11860</v>
      </c>
      <c r="E14783" s="1">
        <v>43838.409467592595</v>
      </c>
      <c r="F14783">
        <v>1</v>
      </c>
      <c r="G14783" t="s">
        <v>11</v>
      </c>
      <c r="H14783">
        <v>340</v>
      </c>
      <c r="I14783" s="1">
        <v>43845.999305555553</v>
      </c>
      <c r="J14783" s="2">
        <f t="shared" si="690"/>
        <v>1</v>
      </c>
      <c r="K14783" s="2" t="str">
        <f>IFERROR(VLOOKUP(A14783,Aux!A:B,2,0),"Outros")</f>
        <v>Municípios</v>
      </c>
      <c r="L14783" s="2">
        <f t="shared" si="691"/>
        <v>2020</v>
      </c>
      <c r="M14783">
        <f t="shared" si="692"/>
        <v>2</v>
      </c>
    </row>
    <row r="14784" spans="1:13" x14ac:dyDescent="0.35">
      <c r="A14784" t="s">
        <v>118</v>
      </c>
      <c r="B14784">
        <v>680015019</v>
      </c>
      <c r="C14784">
        <v>182090</v>
      </c>
      <c r="D14784" t="s">
        <v>12163</v>
      </c>
      <c r="E14784" s="1">
        <v>43838.40960648148</v>
      </c>
      <c r="F14784">
        <v>13</v>
      </c>
      <c r="G14784" t="s">
        <v>561</v>
      </c>
      <c r="H14784">
        <v>360</v>
      </c>
      <c r="I14784" s="1">
        <v>43843.666666666664</v>
      </c>
      <c r="J14784" s="2">
        <f t="shared" si="690"/>
        <v>1</v>
      </c>
      <c r="K14784" s="2" t="str">
        <f>IFERROR(VLOOKUP(A14784,Aux!A:B,2,0),"Outros")</f>
        <v>Águas e resíduos</v>
      </c>
      <c r="L14784" s="2">
        <f t="shared" si="691"/>
        <v>2020</v>
      </c>
      <c r="M14784">
        <f t="shared" si="692"/>
        <v>2</v>
      </c>
    </row>
    <row r="14785" spans="1:13" x14ac:dyDescent="0.35">
      <c r="A14785" t="s">
        <v>9</v>
      </c>
      <c r="B14785">
        <v>506673626</v>
      </c>
      <c r="C14785">
        <v>182091</v>
      </c>
      <c r="D14785" t="s">
        <v>12278</v>
      </c>
      <c r="E14785" s="1">
        <v>43838.414652777778</v>
      </c>
      <c r="F14785">
        <v>1</v>
      </c>
      <c r="G14785" t="s">
        <v>11</v>
      </c>
      <c r="H14785">
        <v>360</v>
      </c>
      <c r="I14785" s="1">
        <v>43843.999305555553</v>
      </c>
      <c r="J14785" s="2">
        <f t="shared" si="690"/>
        <v>1</v>
      </c>
      <c r="K14785" s="2" t="str">
        <f>IFERROR(VLOOKUP(A14785,Aux!A:B,2,0),"Outros")</f>
        <v>Municípios</v>
      </c>
      <c r="L14785" s="2">
        <f t="shared" si="691"/>
        <v>2020</v>
      </c>
      <c r="M14785">
        <f t="shared" si="692"/>
        <v>2</v>
      </c>
    </row>
    <row r="14786" spans="1:13" x14ac:dyDescent="0.35">
      <c r="A14786" t="s">
        <v>9</v>
      </c>
      <c r="B14786">
        <v>506673626</v>
      </c>
      <c r="C14786">
        <v>182092</v>
      </c>
      <c r="D14786" t="s">
        <v>11819</v>
      </c>
      <c r="E14786" s="1">
        <v>43838.41778935185</v>
      </c>
      <c r="F14786">
        <v>1</v>
      </c>
      <c r="G14786" t="s">
        <v>11</v>
      </c>
      <c r="H14786">
        <v>360</v>
      </c>
      <c r="I14786" s="1">
        <v>43843.999305555553</v>
      </c>
      <c r="J14786" s="2">
        <f t="shared" ref="J14786:J14849" si="693">IF(C14786=C14785,"",1)</f>
        <v>1</v>
      </c>
      <c r="K14786" s="2" t="str">
        <f>IFERROR(VLOOKUP(A14786,Aux!A:B,2,0),"Outros")</f>
        <v>Municípios</v>
      </c>
      <c r="L14786" s="2">
        <f t="shared" ref="L14786:L14849" si="694">YEAR(E14786)</f>
        <v>2020</v>
      </c>
      <c r="M14786">
        <f t="shared" ref="M14786:M14849" si="695">WEEKNUM(E14786)</f>
        <v>2</v>
      </c>
    </row>
    <row r="14787" spans="1:13" x14ac:dyDescent="0.35">
      <c r="A14787" t="s">
        <v>9</v>
      </c>
      <c r="B14787">
        <v>506673626</v>
      </c>
      <c r="C14787">
        <v>182094</v>
      </c>
      <c r="D14787" t="s">
        <v>12279</v>
      </c>
      <c r="E14787" s="1">
        <v>43838.423159722224</v>
      </c>
      <c r="F14787">
        <v>1</v>
      </c>
      <c r="G14787" t="s">
        <v>11</v>
      </c>
      <c r="H14787">
        <v>360</v>
      </c>
      <c r="I14787" s="1">
        <v>43843.999305555553</v>
      </c>
      <c r="J14787" s="2">
        <f t="shared" si="693"/>
        <v>1</v>
      </c>
      <c r="K14787" s="2" t="str">
        <f>IFERROR(VLOOKUP(A14787,Aux!A:B,2,0),"Outros")</f>
        <v>Municípios</v>
      </c>
      <c r="L14787" s="2">
        <f t="shared" si="694"/>
        <v>2020</v>
      </c>
      <c r="M14787">
        <f t="shared" si="695"/>
        <v>2</v>
      </c>
    </row>
    <row r="14788" spans="1:13" x14ac:dyDescent="0.35">
      <c r="A14788" t="s">
        <v>63</v>
      </c>
      <c r="B14788">
        <v>502098139</v>
      </c>
      <c r="C14788">
        <v>182096</v>
      </c>
      <c r="D14788" t="s">
        <v>12106</v>
      </c>
      <c r="E14788" s="1">
        <v>43838.429907407408</v>
      </c>
      <c r="F14788">
        <v>13</v>
      </c>
      <c r="G14788" t="s">
        <v>33</v>
      </c>
      <c r="H14788">
        <v>400</v>
      </c>
      <c r="I14788" s="1">
        <v>43852.708333333336</v>
      </c>
      <c r="J14788" s="2">
        <f t="shared" si="693"/>
        <v>1</v>
      </c>
      <c r="K14788" s="2" t="str">
        <f>IFERROR(VLOOKUP(A14788,Aux!A:B,2,0),"Outros")</f>
        <v>Municípios</v>
      </c>
      <c r="L14788" s="2">
        <f t="shared" si="694"/>
        <v>2020</v>
      </c>
      <c r="M14788">
        <f t="shared" si="695"/>
        <v>2</v>
      </c>
    </row>
    <row r="14789" spans="1:13" x14ac:dyDescent="0.35">
      <c r="A14789" t="s">
        <v>9</v>
      </c>
      <c r="B14789">
        <v>506673626</v>
      </c>
      <c r="C14789">
        <v>182097</v>
      </c>
      <c r="D14789" t="s">
        <v>11820</v>
      </c>
      <c r="E14789" s="1">
        <v>43838.430335648147</v>
      </c>
      <c r="F14789">
        <v>1</v>
      </c>
      <c r="G14789" t="s">
        <v>11</v>
      </c>
      <c r="H14789">
        <v>360</v>
      </c>
      <c r="I14789" s="1">
        <v>43843.999305555553</v>
      </c>
      <c r="J14789" s="2">
        <f t="shared" si="693"/>
        <v>1</v>
      </c>
      <c r="K14789" s="2" t="str">
        <f>IFERROR(VLOOKUP(A14789,Aux!A:B,2,0),"Outros")</f>
        <v>Municípios</v>
      </c>
      <c r="L14789" s="2">
        <f t="shared" si="694"/>
        <v>2020</v>
      </c>
      <c r="M14789">
        <f t="shared" si="695"/>
        <v>2</v>
      </c>
    </row>
    <row r="14790" spans="1:13" x14ac:dyDescent="0.35">
      <c r="A14790" t="s">
        <v>57</v>
      </c>
      <c r="B14790">
        <v>501294104</v>
      </c>
      <c r="C14790">
        <v>182098</v>
      </c>
      <c r="D14790" t="s">
        <v>12107</v>
      </c>
      <c r="E14790" s="1">
        <v>43838.430428240739</v>
      </c>
      <c r="F14790">
        <v>13</v>
      </c>
      <c r="G14790" t="s">
        <v>103</v>
      </c>
      <c r="H14790">
        <v>360</v>
      </c>
      <c r="I14790" s="1">
        <v>43841.999305555553</v>
      </c>
      <c r="J14790" s="2">
        <f t="shared" si="693"/>
        <v>1</v>
      </c>
      <c r="K14790" s="2" t="str">
        <f>IFERROR(VLOOKUP(A14790,Aux!A:B,2,0),"Outros")</f>
        <v>Municípios</v>
      </c>
      <c r="L14790" s="2">
        <f t="shared" si="694"/>
        <v>2020</v>
      </c>
      <c r="M14790">
        <f t="shared" si="695"/>
        <v>2</v>
      </c>
    </row>
    <row r="14791" spans="1:13" x14ac:dyDescent="0.35">
      <c r="A14791" t="s">
        <v>63</v>
      </c>
      <c r="B14791">
        <v>502098139</v>
      </c>
      <c r="C14791">
        <v>182099</v>
      </c>
      <c r="D14791" t="s">
        <v>12106</v>
      </c>
      <c r="E14791" s="1">
        <v>43838.438761574071</v>
      </c>
      <c r="F14791">
        <v>13</v>
      </c>
      <c r="G14791" t="s">
        <v>33</v>
      </c>
      <c r="H14791">
        <v>400</v>
      </c>
      <c r="I14791" s="1">
        <v>43852.708333333336</v>
      </c>
      <c r="J14791" s="2">
        <f t="shared" si="693"/>
        <v>1</v>
      </c>
      <c r="K14791" s="2" t="str">
        <f>IFERROR(VLOOKUP(A14791,Aux!A:B,2,0),"Outros")</f>
        <v>Municípios</v>
      </c>
      <c r="L14791" s="2">
        <f t="shared" si="694"/>
        <v>2020</v>
      </c>
      <c r="M14791">
        <f t="shared" si="695"/>
        <v>2</v>
      </c>
    </row>
    <row r="14792" spans="1:13" x14ac:dyDescent="0.35">
      <c r="A14792" t="s">
        <v>12</v>
      </c>
      <c r="B14792">
        <v>508481287</v>
      </c>
      <c r="C14792">
        <v>182100</v>
      </c>
      <c r="D14792" t="s">
        <v>11802</v>
      </c>
      <c r="E14792" s="1">
        <v>43838.446250000001</v>
      </c>
      <c r="F14792">
        <v>3</v>
      </c>
      <c r="G14792" t="s">
        <v>14</v>
      </c>
      <c r="H14792">
        <v>400</v>
      </c>
      <c r="I14792" s="1">
        <v>43857.708333333336</v>
      </c>
      <c r="J14792" s="2">
        <f t="shared" si="693"/>
        <v>1</v>
      </c>
      <c r="K14792" s="2" t="str">
        <f>IFERROR(VLOOKUP(A14792,Aux!A:B,2,0),"Outros")</f>
        <v>Hospitais</v>
      </c>
      <c r="L14792" s="2">
        <f t="shared" si="694"/>
        <v>2020</v>
      </c>
      <c r="M14792">
        <f t="shared" si="695"/>
        <v>2</v>
      </c>
    </row>
    <row r="14793" spans="1:13" x14ac:dyDescent="0.35">
      <c r="A14793" t="s">
        <v>4010</v>
      </c>
      <c r="B14793">
        <v>510832806</v>
      </c>
      <c r="C14793">
        <v>182103</v>
      </c>
      <c r="D14793" t="s">
        <v>12205</v>
      </c>
      <c r="E14793" s="1">
        <v>43838.462581018517</v>
      </c>
      <c r="F14793">
        <v>3</v>
      </c>
      <c r="G14793" t="s">
        <v>14</v>
      </c>
      <c r="H14793">
        <v>220</v>
      </c>
      <c r="I14793" s="1">
        <v>43874.999305555553</v>
      </c>
      <c r="J14793" s="2">
        <f t="shared" si="693"/>
        <v>1</v>
      </c>
      <c r="K14793" s="2" t="str">
        <f>IFERROR(VLOOKUP(A14793,Aux!A:B,2,0),"Outros")</f>
        <v>Municípios</v>
      </c>
      <c r="L14793" s="2">
        <f t="shared" si="694"/>
        <v>2020</v>
      </c>
      <c r="M14793">
        <f t="shared" si="695"/>
        <v>2</v>
      </c>
    </row>
    <row r="14794" spans="1:13" x14ac:dyDescent="0.35">
      <c r="A14794" t="s">
        <v>122</v>
      </c>
      <c r="B14794">
        <v>506173968</v>
      </c>
      <c r="C14794">
        <v>182104</v>
      </c>
      <c r="D14794" t="s">
        <v>12206</v>
      </c>
      <c r="E14794" s="1">
        <v>43838.463472222225</v>
      </c>
      <c r="F14794">
        <v>1</v>
      </c>
      <c r="G14794" t="s">
        <v>147</v>
      </c>
      <c r="H14794">
        <v>340</v>
      </c>
      <c r="I14794" s="1">
        <v>43843.708333333336</v>
      </c>
      <c r="J14794" s="2">
        <f t="shared" si="693"/>
        <v>1</v>
      </c>
      <c r="K14794" s="2" t="str">
        <f>IFERROR(VLOOKUP(A14794,Aux!A:B,2,0),"Outros")</f>
        <v>Municípios</v>
      </c>
      <c r="L14794" s="2">
        <f t="shared" si="694"/>
        <v>2020</v>
      </c>
      <c r="M14794">
        <f t="shared" si="695"/>
        <v>2</v>
      </c>
    </row>
    <row r="14795" spans="1:13" x14ac:dyDescent="0.35">
      <c r="A14795" t="s">
        <v>122</v>
      </c>
      <c r="B14795">
        <v>506173968</v>
      </c>
      <c r="C14795">
        <v>182110</v>
      </c>
      <c r="D14795" t="s">
        <v>12207</v>
      </c>
      <c r="E14795" s="1">
        <v>43838.479525462964</v>
      </c>
      <c r="F14795">
        <v>3</v>
      </c>
      <c r="G14795" t="s">
        <v>147</v>
      </c>
      <c r="H14795">
        <v>220</v>
      </c>
      <c r="I14795" s="1">
        <v>43855.708333333336</v>
      </c>
      <c r="J14795" s="2">
        <f t="shared" si="693"/>
        <v>1</v>
      </c>
      <c r="K14795" s="2" t="str">
        <f>IFERROR(VLOOKUP(A14795,Aux!A:B,2,0),"Outros")</f>
        <v>Municípios</v>
      </c>
      <c r="L14795" s="2">
        <f t="shared" si="694"/>
        <v>2020</v>
      </c>
      <c r="M14795">
        <f t="shared" si="695"/>
        <v>2</v>
      </c>
    </row>
    <row r="14796" spans="1:13" x14ac:dyDescent="0.35">
      <c r="A14796" t="s">
        <v>1086</v>
      </c>
      <c r="B14796">
        <v>504288806</v>
      </c>
      <c r="C14796">
        <v>182113</v>
      </c>
      <c r="E14796" s="1">
        <v>43838.483703703707</v>
      </c>
      <c r="F14796">
        <v>1</v>
      </c>
      <c r="G14796" t="s">
        <v>33</v>
      </c>
      <c r="H14796">
        <v>1</v>
      </c>
      <c r="J14796" s="2">
        <f t="shared" si="693"/>
        <v>1</v>
      </c>
      <c r="K14796" s="2" t="str">
        <f>IFERROR(VLOOKUP(A14796,Aux!A:B,2,0),"Outros")</f>
        <v>Outros</v>
      </c>
      <c r="L14796" s="2">
        <f t="shared" si="694"/>
        <v>2020</v>
      </c>
      <c r="M14796">
        <f t="shared" si="695"/>
        <v>2</v>
      </c>
    </row>
    <row r="14797" spans="1:13" x14ac:dyDescent="0.35">
      <c r="A14797" t="s">
        <v>1086</v>
      </c>
      <c r="B14797">
        <v>504288806</v>
      </c>
      <c r="C14797">
        <v>182115</v>
      </c>
      <c r="D14797" t="s">
        <v>8596</v>
      </c>
      <c r="E14797" s="1">
        <v>43838.484895833331</v>
      </c>
      <c r="F14797">
        <v>1</v>
      </c>
      <c r="G14797" t="s">
        <v>481</v>
      </c>
      <c r="H14797">
        <v>360</v>
      </c>
      <c r="I14797" s="1">
        <v>43842.999305555553</v>
      </c>
      <c r="J14797" s="2">
        <f t="shared" si="693"/>
        <v>1</v>
      </c>
      <c r="K14797" s="2" t="str">
        <f>IFERROR(VLOOKUP(A14797,Aux!A:B,2,0),"Outros")</f>
        <v>Outros</v>
      </c>
      <c r="L14797" s="2">
        <f t="shared" si="694"/>
        <v>2020</v>
      </c>
      <c r="M14797">
        <f t="shared" si="695"/>
        <v>2</v>
      </c>
    </row>
    <row r="14798" spans="1:13" x14ac:dyDescent="0.35">
      <c r="A14798" t="s">
        <v>562</v>
      </c>
      <c r="B14798">
        <v>506823318</v>
      </c>
      <c r="C14798">
        <v>182117</v>
      </c>
      <c r="D14798" t="s">
        <v>12208</v>
      </c>
      <c r="E14798" s="1">
        <v>43838.487222222226</v>
      </c>
      <c r="F14798">
        <v>3</v>
      </c>
      <c r="G14798" t="s">
        <v>1729</v>
      </c>
      <c r="H14798">
        <v>300</v>
      </c>
      <c r="I14798" s="1">
        <v>43870.958333333336</v>
      </c>
      <c r="J14798" s="2">
        <f t="shared" si="693"/>
        <v>1</v>
      </c>
      <c r="K14798" s="2" t="str">
        <f>IFERROR(VLOOKUP(A14798,Aux!A:B,2,0),"Outros")</f>
        <v>Municípios</v>
      </c>
      <c r="L14798" s="2">
        <f t="shared" si="694"/>
        <v>2020</v>
      </c>
      <c r="M14798">
        <f t="shared" si="695"/>
        <v>2</v>
      </c>
    </row>
    <row r="14799" spans="1:13" x14ac:dyDescent="0.35">
      <c r="A14799" t="s">
        <v>9</v>
      </c>
      <c r="B14799">
        <v>506673626</v>
      </c>
      <c r="C14799">
        <v>182120</v>
      </c>
      <c r="E14799" s="1">
        <v>43838.503703703704</v>
      </c>
      <c r="F14799">
        <v>13</v>
      </c>
      <c r="G14799" t="s">
        <v>33</v>
      </c>
      <c r="H14799">
        <v>400</v>
      </c>
      <c r="J14799" s="2">
        <f t="shared" si="693"/>
        <v>1</v>
      </c>
      <c r="K14799" s="2" t="str">
        <f>IFERROR(VLOOKUP(A14799,Aux!A:B,2,0),"Outros")</f>
        <v>Municípios</v>
      </c>
      <c r="L14799" s="2">
        <f t="shared" si="694"/>
        <v>2020</v>
      </c>
      <c r="M14799">
        <f t="shared" si="695"/>
        <v>2</v>
      </c>
    </row>
    <row r="14800" spans="1:13" x14ac:dyDescent="0.35">
      <c r="A14800" t="s">
        <v>150</v>
      </c>
      <c r="B14800">
        <v>505309939</v>
      </c>
      <c r="C14800">
        <v>182121</v>
      </c>
      <c r="D14800" t="s">
        <v>12063</v>
      </c>
      <c r="E14800" s="1">
        <v>43838.509270833332</v>
      </c>
      <c r="F14800">
        <v>13</v>
      </c>
      <c r="G14800" t="s">
        <v>152</v>
      </c>
      <c r="H14800">
        <v>360</v>
      </c>
      <c r="I14800" s="1">
        <v>43846.6875</v>
      </c>
      <c r="J14800" s="2">
        <f t="shared" si="693"/>
        <v>1</v>
      </c>
      <c r="K14800" s="2" t="str">
        <f>IFERROR(VLOOKUP(A14800,Aux!A:B,2,0),"Outros")</f>
        <v>Municípios</v>
      </c>
      <c r="L14800" s="2">
        <f t="shared" si="694"/>
        <v>2020</v>
      </c>
      <c r="M14800">
        <f t="shared" si="695"/>
        <v>2</v>
      </c>
    </row>
    <row r="14801" spans="1:13" x14ac:dyDescent="0.35">
      <c r="A14801" t="s">
        <v>6595</v>
      </c>
      <c r="B14801">
        <v>504667521</v>
      </c>
      <c r="C14801">
        <v>182122</v>
      </c>
      <c r="E14801" s="1">
        <v>43838.510358796295</v>
      </c>
      <c r="F14801">
        <v>3</v>
      </c>
      <c r="G14801" t="s">
        <v>33</v>
      </c>
      <c r="H14801">
        <v>1</v>
      </c>
      <c r="J14801" s="2">
        <f t="shared" si="693"/>
        <v>1</v>
      </c>
      <c r="K14801" s="2" t="str">
        <f>IFERROR(VLOOKUP(A14801,Aux!A:B,2,0),"Outros")</f>
        <v>Outros</v>
      </c>
      <c r="L14801" s="2">
        <f t="shared" si="694"/>
        <v>2020</v>
      </c>
      <c r="M14801">
        <f t="shared" si="695"/>
        <v>2</v>
      </c>
    </row>
    <row r="14802" spans="1:13" x14ac:dyDescent="0.35">
      <c r="A14802" t="s">
        <v>4229</v>
      </c>
      <c r="B14802">
        <v>600075818</v>
      </c>
      <c r="C14802">
        <v>182123</v>
      </c>
      <c r="E14802" s="1">
        <v>43838.511863425927</v>
      </c>
      <c r="F14802">
        <v>13</v>
      </c>
      <c r="G14802" t="s">
        <v>33</v>
      </c>
      <c r="H14802">
        <v>400</v>
      </c>
      <c r="J14802" s="2">
        <f t="shared" si="693"/>
        <v>1</v>
      </c>
      <c r="K14802" s="2" t="str">
        <f>IFERROR(VLOOKUP(A14802,Aux!A:B,2,0),"Outros")</f>
        <v>Outros</v>
      </c>
      <c r="L14802" s="2">
        <f t="shared" si="694"/>
        <v>2020</v>
      </c>
      <c r="M14802">
        <f t="shared" si="695"/>
        <v>2</v>
      </c>
    </row>
    <row r="14803" spans="1:13" x14ac:dyDescent="0.35">
      <c r="A14803" t="s">
        <v>197</v>
      </c>
      <c r="B14803">
        <v>506334562</v>
      </c>
      <c r="C14803">
        <v>182124</v>
      </c>
      <c r="D14803" t="s">
        <v>12064</v>
      </c>
      <c r="E14803" s="1">
        <v>43838.512384259258</v>
      </c>
      <c r="F14803">
        <v>13</v>
      </c>
      <c r="G14803" t="s">
        <v>625</v>
      </c>
      <c r="H14803">
        <v>220</v>
      </c>
      <c r="I14803" s="1">
        <v>43860.999305555553</v>
      </c>
      <c r="J14803" s="2">
        <f t="shared" si="693"/>
        <v>1</v>
      </c>
      <c r="K14803" s="2" t="str">
        <f>IFERROR(VLOOKUP(A14803,Aux!A:B,2,0),"Outros")</f>
        <v>Municípios</v>
      </c>
      <c r="L14803" s="2">
        <f t="shared" si="694"/>
        <v>2020</v>
      </c>
      <c r="M14803">
        <f t="shared" si="695"/>
        <v>2</v>
      </c>
    </row>
    <row r="14804" spans="1:13" x14ac:dyDescent="0.35">
      <c r="A14804" t="s">
        <v>12</v>
      </c>
      <c r="B14804">
        <v>508481287</v>
      </c>
      <c r="C14804">
        <v>182125</v>
      </c>
      <c r="D14804" t="s">
        <v>11992</v>
      </c>
      <c r="E14804" s="1">
        <v>43838.513252314813</v>
      </c>
      <c r="F14804">
        <v>1</v>
      </c>
      <c r="G14804" t="s">
        <v>14</v>
      </c>
      <c r="H14804">
        <v>5</v>
      </c>
      <c r="I14804" s="1">
        <v>43843.708333333336</v>
      </c>
      <c r="J14804" s="2">
        <f t="shared" si="693"/>
        <v>1</v>
      </c>
      <c r="K14804" s="2" t="str">
        <f>IFERROR(VLOOKUP(A14804,Aux!A:B,2,0),"Outros")</f>
        <v>Hospitais</v>
      </c>
      <c r="L14804" s="2">
        <f t="shared" si="694"/>
        <v>2020</v>
      </c>
      <c r="M14804">
        <f t="shared" si="695"/>
        <v>2</v>
      </c>
    </row>
    <row r="14805" spans="1:13" x14ac:dyDescent="0.35">
      <c r="A14805" t="s">
        <v>219</v>
      </c>
      <c r="B14805">
        <v>505656000</v>
      </c>
      <c r="C14805">
        <v>182126</v>
      </c>
      <c r="E14805" s="1">
        <v>43838.584502314814</v>
      </c>
      <c r="F14805">
        <v>1</v>
      </c>
      <c r="G14805" t="s">
        <v>33</v>
      </c>
      <c r="H14805">
        <v>400</v>
      </c>
      <c r="J14805" s="2">
        <f t="shared" si="693"/>
        <v>1</v>
      </c>
      <c r="K14805" s="2" t="str">
        <f>IFERROR(VLOOKUP(A14805,Aux!A:B,2,0),"Outros")</f>
        <v>Municípios</v>
      </c>
      <c r="L14805" s="2">
        <f t="shared" si="694"/>
        <v>2020</v>
      </c>
      <c r="M14805">
        <f t="shared" si="695"/>
        <v>2</v>
      </c>
    </row>
    <row r="14806" spans="1:13" x14ac:dyDescent="0.35">
      <c r="A14806" t="s">
        <v>219</v>
      </c>
      <c r="B14806">
        <v>505656000</v>
      </c>
      <c r="C14806">
        <v>182127</v>
      </c>
      <c r="D14806" t="s">
        <v>11821</v>
      </c>
      <c r="E14806" s="1">
        <v>43838.587337962963</v>
      </c>
      <c r="F14806">
        <v>13</v>
      </c>
      <c r="G14806" t="s">
        <v>1886</v>
      </c>
      <c r="H14806">
        <v>360</v>
      </c>
      <c r="I14806" s="1">
        <v>43845.999305555553</v>
      </c>
      <c r="J14806" s="2">
        <f t="shared" si="693"/>
        <v>1</v>
      </c>
      <c r="K14806" s="2" t="str">
        <f>IFERROR(VLOOKUP(A14806,Aux!A:B,2,0),"Outros")</f>
        <v>Municípios</v>
      </c>
      <c r="L14806" s="2">
        <f t="shared" si="694"/>
        <v>2020</v>
      </c>
      <c r="M14806">
        <f t="shared" si="695"/>
        <v>2</v>
      </c>
    </row>
    <row r="14807" spans="1:13" x14ac:dyDescent="0.35">
      <c r="A14807" t="s">
        <v>4229</v>
      </c>
      <c r="B14807">
        <v>600075818</v>
      </c>
      <c r="C14807">
        <v>182128</v>
      </c>
      <c r="D14807" t="s">
        <v>11822</v>
      </c>
      <c r="E14807" s="1">
        <v>43838.587418981479</v>
      </c>
      <c r="F14807">
        <v>1</v>
      </c>
      <c r="G14807" t="s">
        <v>4231</v>
      </c>
      <c r="H14807">
        <v>340</v>
      </c>
      <c r="I14807" s="1">
        <v>43854.75</v>
      </c>
      <c r="J14807" s="2">
        <f t="shared" si="693"/>
        <v>1</v>
      </c>
      <c r="K14807" s="2" t="str">
        <f>IFERROR(VLOOKUP(A14807,Aux!A:B,2,0),"Outros")</f>
        <v>Outros</v>
      </c>
      <c r="L14807" s="2">
        <f t="shared" si="694"/>
        <v>2020</v>
      </c>
      <c r="M14807">
        <f t="shared" si="695"/>
        <v>2</v>
      </c>
    </row>
    <row r="14808" spans="1:13" x14ac:dyDescent="0.35">
      <c r="A14808" t="s">
        <v>122</v>
      </c>
      <c r="B14808">
        <v>506173968</v>
      </c>
      <c r="C14808">
        <v>182129</v>
      </c>
      <c r="D14808" t="s">
        <v>11823</v>
      </c>
      <c r="E14808" s="1">
        <v>43838.598333333335</v>
      </c>
      <c r="F14808">
        <v>3</v>
      </c>
      <c r="G14808" t="s">
        <v>147</v>
      </c>
      <c r="H14808">
        <v>340</v>
      </c>
      <c r="I14808" s="1">
        <v>43853.708333333336</v>
      </c>
      <c r="J14808" s="2">
        <f t="shared" si="693"/>
        <v>1</v>
      </c>
      <c r="K14808" s="2" t="str">
        <f>IFERROR(VLOOKUP(A14808,Aux!A:B,2,0),"Outros")</f>
        <v>Municípios</v>
      </c>
      <c r="L14808" s="2">
        <f t="shared" si="694"/>
        <v>2020</v>
      </c>
      <c r="M14808">
        <f t="shared" si="695"/>
        <v>2</v>
      </c>
    </row>
    <row r="14809" spans="1:13" x14ac:dyDescent="0.35">
      <c r="A14809" t="s">
        <v>150</v>
      </c>
      <c r="B14809">
        <v>505309939</v>
      </c>
      <c r="C14809">
        <v>182131</v>
      </c>
      <c r="E14809" s="1">
        <v>43838.605381944442</v>
      </c>
      <c r="F14809">
        <v>13</v>
      </c>
      <c r="G14809" t="s">
        <v>33</v>
      </c>
      <c r="H14809">
        <v>400</v>
      </c>
      <c r="J14809" s="2">
        <f t="shared" si="693"/>
        <v>1</v>
      </c>
      <c r="K14809" s="2" t="str">
        <f>IFERROR(VLOOKUP(A14809,Aux!A:B,2,0),"Outros")</f>
        <v>Municípios</v>
      </c>
      <c r="L14809" s="2">
        <f t="shared" si="694"/>
        <v>2020</v>
      </c>
      <c r="M14809">
        <f t="shared" si="695"/>
        <v>2</v>
      </c>
    </row>
    <row r="14810" spans="1:13" x14ac:dyDescent="0.35">
      <c r="A14810" t="s">
        <v>150</v>
      </c>
      <c r="B14810">
        <v>505309939</v>
      </c>
      <c r="C14810">
        <v>182132</v>
      </c>
      <c r="D14810" t="s">
        <v>11824</v>
      </c>
      <c r="E14810" s="1">
        <v>43838.61928240741</v>
      </c>
      <c r="F14810">
        <v>1</v>
      </c>
      <c r="G14810" t="s">
        <v>152</v>
      </c>
      <c r="H14810">
        <v>360</v>
      </c>
      <c r="I14810" s="1">
        <v>43845.6875</v>
      </c>
      <c r="J14810" s="2">
        <f t="shared" si="693"/>
        <v>1</v>
      </c>
      <c r="K14810" s="2" t="str">
        <f>IFERROR(VLOOKUP(A14810,Aux!A:B,2,0),"Outros")</f>
        <v>Municípios</v>
      </c>
      <c r="L14810" s="2">
        <f t="shared" si="694"/>
        <v>2020</v>
      </c>
      <c r="M14810">
        <f t="shared" si="695"/>
        <v>2</v>
      </c>
    </row>
    <row r="14811" spans="1:13" x14ac:dyDescent="0.35">
      <c r="A14811" t="s">
        <v>528</v>
      </c>
      <c r="B14811">
        <v>512044040</v>
      </c>
      <c r="C14811">
        <v>182134</v>
      </c>
      <c r="D14811" t="s">
        <v>12209</v>
      </c>
      <c r="E14811" s="1">
        <v>43838.624664351853</v>
      </c>
      <c r="F14811">
        <v>1</v>
      </c>
      <c r="G14811" t="s">
        <v>225</v>
      </c>
      <c r="H14811">
        <v>360</v>
      </c>
      <c r="I14811" s="1">
        <v>43843.999305555553</v>
      </c>
      <c r="J14811" s="2">
        <f t="shared" si="693"/>
        <v>1</v>
      </c>
      <c r="K14811" s="2" t="str">
        <f>IFERROR(VLOOKUP(A14811,Aux!A:B,2,0),"Outros")</f>
        <v>Municípios</v>
      </c>
      <c r="L14811" s="2">
        <f t="shared" si="694"/>
        <v>2020</v>
      </c>
      <c r="M14811">
        <f t="shared" si="695"/>
        <v>2</v>
      </c>
    </row>
    <row r="14812" spans="1:13" x14ac:dyDescent="0.35">
      <c r="A14812" t="s">
        <v>9</v>
      </c>
      <c r="B14812">
        <v>506673626</v>
      </c>
      <c r="C14812">
        <v>182136</v>
      </c>
      <c r="D14812" t="s">
        <v>12210</v>
      </c>
      <c r="E14812" s="1">
        <v>43838.649837962963</v>
      </c>
      <c r="F14812">
        <v>13</v>
      </c>
      <c r="G14812" t="s">
        <v>11</v>
      </c>
      <c r="H14812">
        <v>360</v>
      </c>
      <c r="I14812" s="1">
        <v>43850.999305555553</v>
      </c>
      <c r="J14812" s="2">
        <f t="shared" si="693"/>
        <v>1</v>
      </c>
      <c r="K14812" s="2" t="str">
        <f>IFERROR(VLOOKUP(A14812,Aux!A:B,2,0),"Outros")</f>
        <v>Municípios</v>
      </c>
      <c r="L14812" s="2">
        <f t="shared" si="694"/>
        <v>2020</v>
      </c>
      <c r="M14812">
        <f t="shared" si="695"/>
        <v>2</v>
      </c>
    </row>
    <row r="14813" spans="1:13" x14ac:dyDescent="0.35">
      <c r="A14813" t="s">
        <v>528</v>
      </c>
      <c r="B14813">
        <v>512044040</v>
      </c>
      <c r="C14813">
        <v>182137</v>
      </c>
      <c r="D14813" t="s">
        <v>529</v>
      </c>
      <c r="E14813" s="1">
        <v>43838.651875000003</v>
      </c>
      <c r="F14813">
        <v>1</v>
      </c>
      <c r="G14813" t="s">
        <v>225</v>
      </c>
      <c r="H14813">
        <v>360</v>
      </c>
      <c r="I14813" s="1">
        <v>43848.999305555553</v>
      </c>
      <c r="J14813" s="2">
        <f t="shared" si="693"/>
        <v>1</v>
      </c>
      <c r="K14813" s="2" t="str">
        <f>IFERROR(VLOOKUP(A14813,Aux!A:B,2,0),"Outros")</f>
        <v>Municípios</v>
      </c>
      <c r="L14813" s="2">
        <f t="shared" si="694"/>
        <v>2020</v>
      </c>
      <c r="M14813">
        <f t="shared" si="695"/>
        <v>2</v>
      </c>
    </row>
    <row r="14814" spans="1:13" x14ac:dyDescent="0.35">
      <c r="A14814" t="s">
        <v>12</v>
      </c>
      <c r="B14814">
        <v>508481287</v>
      </c>
      <c r="C14814">
        <v>182138</v>
      </c>
      <c r="D14814" t="s">
        <v>11937</v>
      </c>
      <c r="E14814" s="1">
        <v>43838.657546296294</v>
      </c>
      <c r="F14814">
        <v>13</v>
      </c>
      <c r="G14814" t="s">
        <v>14</v>
      </c>
      <c r="H14814">
        <v>5</v>
      </c>
      <c r="I14814" s="1">
        <v>43844.708333333336</v>
      </c>
      <c r="J14814" s="2">
        <f t="shared" si="693"/>
        <v>1</v>
      </c>
      <c r="K14814" s="2" t="str">
        <f>IFERROR(VLOOKUP(A14814,Aux!A:B,2,0),"Outros")</f>
        <v>Hospitais</v>
      </c>
      <c r="L14814" s="2">
        <f t="shared" si="694"/>
        <v>2020</v>
      </c>
      <c r="M14814">
        <f t="shared" si="695"/>
        <v>2</v>
      </c>
    </row>
    <row r="14815" spans="1:13" x14ac:dyDescent="0.35">
      <c r="A14815" t="s">
        <v>150</v>
      </c>
      <c r="B14815">
        <v>505309939</v>
      </c>
      <c r="C14815">
        <v>182139</v>
      </c>
      <c r="D14815" t="s">
        <v>531</v>
      </c>
      <c r="E14815" s="1">
        <v>43838.660914351851</v>
      </c>
      <c r="F14815">
        <v>13</v>
      </c>
      <c r="G14815" t="s">
        <v>152</v>
      </c>
      <c r="H14815">
        <v>360</v>
      </c>
      <c r="I14815" s="1">
        <v>43843.6875</v>
      </c>
      <c r="J14815" s="2">
        <f t="shared" si="693"/>
        <v>1</v>
      </c>
      <c r="K14815" s="2" t="str">
        <f>IFERROR(VLOOKUP(A14815,Aux!A:B,2,0),"Outros")</f>
        <v>Municípios</v>
      </c>
      <c r="L14815" s="2">
        <f t="shared" si="694"/>
        <v>2020</v>
      </c>
      <c r="M14815">
        <f t="shared" si="695"/>
        <v>2</v>
      </c>
    </row>
    <row r="14816" spans="1:13" x14ac:dyDescent="0.35">
      <c r="A14816" t="s">
        <v>150</v>
      </c>
      <c r="B14816">
        <v>505309939</v>
      </c>
      <c r="C14816">
        <v>182140</v>
      </c>
      <c r="D14816" t="s">
        <v>11829</v>
      </c>
      <c r="E14816" s="1">
        <v>43838.673368055555</v>
      </c>
      <c r="F14816">
        <v>1</v>
      </c>
      <c r="G14816" t="s">
        <v>152</v>
      </c>
      <c r="H14816">
        <v>400</v>
      </c>
      <c r="J14816" s="2">
        <f t="shared" si="693"/>
        <v>1</v>
      </c>
      <c r="K14816" s="2" t="str">
        <f>IFERROR(VLOOKUP(A14816,Aux!A:B,2,0),"Outros")</f>
        <v>Municípios</v>
      </c>
      <c r="L14816" s="2">
        <f t="shared" si="694"/>
        <v>2020</v>
      </c>
      <c r="M14816">
        <f t="shared" si="695"/>
        <v>2</v>
      </c>
    </row>
    <row r="14817" spans="1:13" x14ac:dyDescent="0.35">
      <c r="A14817" t="s">
        <v>197</v>
      </c>
      <c r="B14817">
        <v>506334562</v>
      </c>
      <c r="C14817">
        <v>182141</v>
      </c>
      <c r="D14817" t="s">
        <v>12240</v>
      </c>
      <c r="E14817" s="1">
        <v>43838.692662037036</v>
      </c>
      <c r="F14817">
        <v>13</v>
      </c>
      <c r="G14817" t="s">
        <v>625</v>
      </c>
      <c r="H14817">
        <v>360</v>
      </c>
      <c r="I14817" s="1">
        <v>43844.999305555553</v>
      </c>
      <c r="J14817" s="2">
        <f t="shared" si="693"/>
        <v>1</v>
      </c>
      <c r="K14817" s="2" t="str">
        <f>IFERROR(VLOOKUP(A14817,Aux!A:B,2,0),"Outros")</f>
        <v>Municípios</v>
      </c>
      <c r="L14817" s="2">
        <f t="shared" si="694"/>
        <v>2020</v>
      </c>
      <c r="M14817">
        <f t="shared" si="695"/>
        <v>2</v>
      </c>
    </row>
    <row r="14818" spans="1:13" x14ac:dyDescent="0.35">
      <c r="A14818" t="s">
        <v>528</v>
      </c>
      <c r="B14818">
        <v>512044040</v>
      </c>
      <c r="C14818">
        <v>182142</v>
      </c>
      <c r="D14818" t="s">
        <v>11825</v>
      </c>
      <c r="E14818" s="1">
        <v>43838.695902777778</v>
      </c>
      <c r="F14818">
        <v>1</v>
      </c>
      <c r="G14818" t="s">
        <v>225</v>
      </c>
      <c r="H14818">
        <v>360</v>
      </c>
      <c r="I14818" s="1">
        <v>43843.999305555553</v>
      </c>
      <c r="J14818" s="2">
        <f t="shared" si="693"/>
        <v>1</v>
      </c>
      <c r="K14818" s="2" t="str">
        <f>IFERROR(VLOOKUP(A14818,Aux!A:B,2,0),"Outros")</f>
        <v>Municípios</v>
      </c>
      <c r="L14818" s="2">
        <f t="shared" si="694"/>
        <v>2020</v>
      </c>
      <c r="M14818">
        <f t="shared" si="695"/>
        <v>2</v>
      </c>
    </row>
    <row r="14819" spans="1:13" x14ac:dyDescent="0.35">
      <c r="A14819" t="s">
        <v>696</v>
      </c>
      <c r="B14819">
        <v>680015574</v>
      </c>
      <c r="C14819">
        <v>182144</v>
      </c>
      <c r="D14819" t="s">
        <v>11826</v>
      </c>
      <c r="E14819" s="1">
        <v>43838.721041666664</v>
      </c>
      <c r="F14819">
        <v>1</v>
      </c>
      <c r="G14819" t="s">
        <v>1023</v>
      </c>
      <c r="H14819">
        <v>340</v>
      </c>
      <c r="I14819" s="1">
        <v>43850.999305555553</v>
      </c>
      <c r="J14819" s="2">
        <f t="shared" si="693"/>
        <v>1</v>
      </c>
      <c r="K14819" s="2" t="str">
        <f>IFERROR(VLOOKUP(A14819,Aux!A:B,2,0),"Outros")</f>
        <v>Transportes</v>
      </c>
      <c r="L14819" s="2">
        <f t="shared" si="694"/>
        <v>2020</v>
      </c>
      <c r="M14819">
        <f t="shared" si="695"/>
        <v>2</v>
      </c>
    </row>
    <row r="14820" spans="1:13" x14ac:dyDescent="0.35">
      <c r="A14820" t="s">
        <v>9</v>
      </c>
      <c r="B14820">
        <v>506673626</v>
      </c>
      <c r="C14820">
        <v>182145</v>
      </c>
      <c r="D14820" t="s">
        <v>11784</v>
      </c>
      <c r="E14820" s="1">
        <v>43838.734814814816</v>
      </c>
      <c r="F14820">
        <v>1</v>
      </c>
      <c r="G14820" t="s">
        <v>11</v>
      </c>
      <c r="H14820">
        <v>360</v>
      </c>
      <c r="I14820" s="1">
        <v>43844.999305555553</v>
      </c>
      <c r="J14820" s="2">
        <f t="shared" si="693"/>
        <v>1</v>
      </c>
      <c r="K14820" s="2" t="str">
        <f>IFERROR(VLOOKUP(A14820,Aux!A:B,2,0),"Outros")</f>
        <v>Municípios</v>
      </c>
      <c r="L14820" s="2">
        <f t="shared" si="694"/>
        <v>2020</v>
      </c>
      <c r="M14820">
        <f t="shared" si="695"/>
        <v>2</v>
      </c>
    </row>
    <row r="14821" spans="1:13" x14ac:dyDescent="0.35">
      <c r="A14821" t="s">
        <v>260</v>
      </c>
      <c r="B14821">
        <v>502790024</v>
      </c>
      <c r="C14821">
        <v>182146</v>
      </c>
      <c r="D14821" t="s">
        <v>11827</v>
      </c>
      <c r="E14821" s="1">
        <v>43838.760381944441</v>
      </c>
      <c r="F14821">
        <v>13</v>
      </c>
      <c r="G14821" t="s">
        <v>11524</v>
      </c>
      <c r="H14821">
        <v>220</v>
      </c>
      <c r="I14821" s="1">
        <v>43864.999305555553</v>
      </c>
      <c r="J14821" s="2">
        <f t="shared" si="693"/>
        <v>1</v>
      </c>
      <c r="K14821" s="2" t="str">
        <f>IFERROR(VLOOKUP(A14821,Aux!A:B,2,0),"Outros")</f>
        <v>Transportes</v>
      </c>
      <c r="L14821" s="2">
        <f t="shared" si="694"/>
        <v>2020</v>
      </c>
      <c r="M14821">
        <f t="shared" si="695"/>
        <v>2</v>
      </c>
    </row>
    <row r="14822" spans="1:13" x14ac:dyDescent="0.35">
      <c r="A14822" t="s">
        <v>12</v>
      </c>
      <c r="B14822">
        <v>508481287</v>
      </c>
      <c r="C14822">
        <v>182147</v>
      </c>
      <c r="D14822" t="s">
        <v>11938</v>
      </c>
      <c r="E14822" s="1">
        <v>43839.392835648148</v>
      </c>
      <c r="F14822">
        <v>1</v>
      </c>
      <c r="G14822" t="s">
        <v>14</v>
      </c>
      <c r="H14822">
        <v>360</v>
      </c>
      <c r="I14822" s="1">
        <v>43844.666666666664</v>
      </c>
      <c r="J14822" s="2">
        <f t="shared" si="693"/>
        <v>1</v>
      </c>
      <c r="K14822" s="2" t="str">
        <f>IFERROR(VLOOKUP(A14822,Aux!A:B,2,0),"Outros")</f>
        <v>Hospitais</v>
      </c>
      <c r="L14822" s="2">
        <f t="shared" si="694"/>
        <v>2020</v>
      </c>
      <c r="M14822">
        <f t="shared" si="695"/>
        <v>2</v>
      </c>
    </row>
    <row r="14823" spans="1:13" x14ac:dyDescent="0.35">
      <c r="A14823" t="s">
        <v>57</v>
      </c>
      <c r="B14823">
        <v>501294104</v>
      </c>
      <c r="C14823">
        <v>182148</v>
      </c>
      <c r="D14823" t="s">
        <v>11939</v>
      </c>
      <c r="E14823" s="1">
        <v>43839.400034722225</v>
      </c>
      <c r="F14823">
        <v>3</v>
      </c>
      <c r="G14823" t="s">
        <v>103</v>
      </c>
      <c r="H14823">
        <v>340</v>
      </c>
      <c r="I14823" s="1">
        <v>43849.999305555553</v>
      </c>
      <c r="J14823" s="2">
        <f t="shared" si="693"/>
        <v>1</v>
      </c>
      <c r="K14823" s="2" t="str">
        <f>IFERROR(VLOOKUP(A14823,Aux!A:B,2,0),"Outros")</f>
        <v>Municípios</v>
      </c>
      <c r="L14823" s="2">
        <f t="shared" si="694"/>
        <v>2020</v>
      </c>
      <c r="M14823">
        <f t="shared" si="695"/>
        <v>2</v>
      </c>
    </row>
    <row r="14824" spans="1:13" x14ac:dyDescent="0.35">
      <c r="A14824" t="s">
        <v>12</v>
      </c>
      <c r="B14824">
        <v>508481287</v>
      </c>
      <c r="C14824">
        <v>182149</v>
      </c>
      <c r="D14824" t="s">
        <v>12108</v>
      </c>
      <c r="E14824" s="1">
        <v>43839.400300925925</v>
      </c>
      <c r="F14824">
        <v>13</v>
      </c>
      <c r="G14824" t="s">
        <v>14</v>
      </c>
      <c r="H14824">
        <v>360</v>
      </c>
      <c r="I14824" s="1">
        <v>43840.708333333336</v>
      </c>
      <c r="J14824" s="2">
        <f t="shared" si="693"/>
        <v>1</v>
      </c>
      <c r="K14824" s="2" t="str">
        <f>IFERROR(VLOOKUP(A14824,Aux!A:B,2,0),"Outros")</f>
        <v>Hospitais</v>
      </c>
      <c r="L14824" s="2">
        <f t="shared" si="694"/>
        <v>2020</v>
      </c>
      <c r="M14824">
        <f t="shared" si="695"/>
        <v>2</v>
      </c>
    </row>
    <row r="14825" spans="1:13" x14ac:dyDescent="0.35">
      <c r="A14825" t="s">
        <v>485</v>
      </c>
      <c r="B14825">
        <v>506084361</v>
      </c>
      <c r="C14825">
        <v>182150</v>
      </c>
      <c r="D14825" t="s">
        <v>11940</v>
      </c>
      <c r="E14825" s="1">
        <v>43839.406840277778</v>
      </c>
      <c r="F14825">
        <v>5</v>
      </c>
      <c r="G14825" t="s">
        <v>202</v>
      </c>
      <c r="H14825">
        <v>30</v>
      </c>
      <c r="I14825" s="1">
        <v>43493.999305555553</v>
      </c>
      <c r="J14825" s="2">
        <f t="shared" si="693"/>
        <v>1</v>
      </c>
      <c r="K14825" s="2" t="str">
        <f>IFERROR(VLOOKUP(A14825,Aux!A:B,2,0),"Outros")</f>
        <v>Outros</v>
      </c>
      <c r="L14825" s="2">
        <f t="shared" si="694"/>
        <v>2020</v>
      </c>
      <c r="M14825">
        <f t="shared" si="695"/>
        <v>2</v>
      </c>
    </row>
    <row r="14826" spans="1:13" x14ac:dyDescent="0.35">
      <c r="A14826" t="s">
        <v>6649</v>
      </c>
      <c r="B14826">
        <v>507261682</v>
      </c>
      <c r="C14826">
        <v>182151</v>
      </c>
      <c r="E14826" s="1">
        <v>43839.402037037034</v>
      </c>
      <c r="F14826">
        <v>4</v>
      </c>
      <c r="G14826" t="s">
        <v>12140</v>
      </c>
      <c r="H14826">
        <v>1</v>
      </c>
      <c r="I14826" s="1">
        <v>25569.999305555557</v>
      </c>
      <c r="J14826" s="2">
        <f t="shared" si="693"/>
        <v>1</v>
      </c>
      <c r="K14826" s="2" t="str">
        <f>IFERROR(VLOOKUP(A14826,Aux!A:B,2,0),"Outros")</f>
        <v>Outros</v>
      </c>
      <c r="L14826" s="2">
        <f t="shared" si="694"/>
        <v>2020</v>
      </c>
      <c r="M14826">
        <f t="shared" si="695"/>
        <v>2</v>
      </c>
    </row>
    <row r="14827" spans="1:13" x14ac:dyDescent="0.35">
      <c r="A14827" t="s">
        <v>275</v>
      </c>
      <c r="B14827">
        <v>505187531</v>
      </c>
      <c r="C14827">
        <v>182152</v>
      </c>
      <c r="E14827" s="1">
        <v>43839.419039351851</v>
      </c>
      <c r="F14827">
        <v>3</v>
      </c>
      <c r="H14827">
        <v>400</v>
      </c>
      <c r="J14827" s="2">
        <f t="shared" si="693"/>
        <v>1</v>
      </c>
      <c r="K14827" s="2" t="str">
        <f>IFERROR(VLOOKUP(A14827,Aux!A:B,2,0),"Outros")</f>
        <v>Municípios</v>
      </c>
      <c r="L14827" s="2">
        <f t="shared" si="694"/>
        <v>2020</v>
      </c>
      <c r="M14827">
        <f t="shared" si="695"/>
        <v>2</v>
      </c>
    </row>
    <row r="14828" spans="1:13" x14ac:dyDescent="0.35">
      <c r="A14828" t="s">
        <v>633</v>
      </c>
      <c r="B14828">
        <v>506617599</v>
      </c>
      <c r="C14828">
        <v>182153</v>
      </c>
      <c r="D14828" t="s">
        <v>12241</v>
      </c>
      <c r="E14828" s="1">
        <v>43839.430358796293</v>
      </c>
      <c r="F14828">
        <v>3</v>
      </c>
      <c r="G14828" t="s">
        <v>635</v>
      </c>
      <c r="H14828">
        <v>220</v>
      </c>
      <c r="I14828" s="1">
        <v>43869.999305555553</v>
      </c>
      <c r="J14828" s="2">
        <f t="shared" si="693"/>
        <v>1</v>
      </c>
      <c r="K14828" s="2" t="str">
        <f>IFERROR(VLOOKUP(A14828,Aux!A:B,2,0),"Outros")</f>
        <v>Municípios</v>
      </c>
      <c r="L14828" s="2">
        <f t="shared" si="694"/>
        <v>2020</v>
      </c>
      <c r="M14828">
        <f t="shared" si="695"/>
        <v>2</v>
      </c>
    </row>
    <row r="14829" spans="1:13" x14ac:dyDescent="0.35">
      <c r="A14829" t="s">
        <v>336</v>
      </c>
      <c r="B14829">
        <v>505170876</v>
      </c>
      <c r="C14829">
        <v>182154</v>
      </c>
      <c r="D14829" t="s">
        <v>12139</v>
      </c>
      <c r="E14829" s="1">
        <v>43839.433368055557</v>
      </c>
      <c r="F14829">
        <v>1</v>
      </c>
      <c r="G14829" t="s">
        <v>831</v>
      </c>
      <c r="H14829">
        <v>5</v>
      </c>
      <c r="I14829" s="1">
        <v>43851.708333333336</v>
      </c>
      <c r="J14829" s="2">
        <f t="shared" si="693"/>
        <v>1</v>
      </c>
      <c r="K14829" s="2" t="str">
        <f>IFERROR(VLOOKUP(A14829,Aux!A:B,2,0),"Outros")</f>
        <v>Municípios</v>
      </c>
      <c r="L14829" s="2">
        <f t="shared" si="694"/>
        <v>2020</v>
      </c>
      <c r="M14829">
        <f t="shared" si="695"/>
        <v>2</v>
      </c>
    </row>
    <row r="14830" spans="1:13" x14ac:dyDescent="0.35">
      <c r="A14830" t="s">
        <v>150</v>
      </c>
      <c r="B14830">
        <v>505309939</v>
      </c>
      <c r="C14830">
        <v>182156</v>
      </c>
      <c r="D14830" t="s">
        <v>12141</v>
      </c>
      <c r="E14830" s="1">
        <v>43839.445636574077</v>
      </c>
      <c r="F14830">
        <v>13</v>
      </c>
      <c r="G14830" t="s">
        <v>152</v>
      </c>
      <c r="H14830">
        <v>360</v>
      </c>
      <c r="I14830" s="1">
        <v>43844.6875</v>
      </c>
      <c r="J14830" s="2">
        <f t="shared" si="693"/>
        <v>1</v>
      </c>
      <c r="K14830" s="2" t="str">
        <f>IFERROR(VLOOKUP(A14830,Aux!A:B,2,0),"Outros")</f>
        <v>Municípios</v>
      </c>
      <c r="L14830" s="2">
        <f t="shared" si="694"/>
        <v>2020</v>
      </c>
      <c r="M14830">
        <f t="shared" si="695"/>
        <v>2</v>
      </c>
    </row>
    <row r="14831" spans="1:13" x14ac:dyDescent="0.35">
      <c r="A14831" t="s">
        <v>296</v>
      </c>
      <c r="B14831">
        <v>507396081</v>
      </c>
      <c r="C14831">
        <v>182157</v>
      </c>
      <c r="E14831" s="1">
        <v>43839.446747685186</v>
      </c>
      <c r="F14831">
        <v>13</v>
      </c>
      <c r="G14831" t="s">
        <v>33</v>
      </c>
      <c r="H14831">
        <v>400</v>
      </c>
      <c r="J14831" s="2">
        <f t="shared" si="693"/>
        <v>1</v>
      </c>
      <c r="K14831" s="2" t="str">
        <f>IFERROR(VLOOKUP(A14831,Aux!A:B,2,0),"Outros")</f>
        <v>Municípios</v>
      </c>
      <c r="L14831" s="2">
        <f t="shared" si="694"/>
        <v>2020</v>
      </c>
      <c r="M14831">
        <f t="shared" si="695"/>
        <v>2</v>
      </c>
    </row>
    <row r="14832" spans="1:13" x14ac:dyDescent="0.35">
      <c r="A14832" t="s">
        <v>308</v>
      </c>
      <c r="B14832">
        <v>504884620</v>
      </c>
      <c r="C14832">
        <v>182162</v>
      </c>
      <c r="D14832" t="s">
        <v>11941</v>
      </c>
      <c r="E14832" s="1">
        <v>43839.49391203704</v>
      </c>
      <c r="F14832">
        <v>13</v>
      </c>
      <c r="G14832" t="s">
        <v>643</v>
      </c>
      <c r="H14832">
        <v>340</v>
      </c>
      <c r="I14832" s="1">
        <v>43881.708333333336</v>
      </c>
      <c r="J14832" s="2">
        <f t="shared" si="693"/>
        <v>1</v>
      </c>
      <c r="K14832" s="2" t="str">
        <f>IFERROR(VLOOKUP(A14832,Aux!A:B,2,0),"Outros")</f>
        <v>Municípios</v>
      </c>
      <c r="L14832" s="2">
        <f t="shared" si="694"/>
        <v>2020</v>
      </c>
      <c r="M14832">
        <f t="shared" si="695"/>
        <v>2</v>
      </c>
    </row>
    <row r="14833" spans="1:13" x14ac:dyDescent="0.35">
      <c r="A14833" t="s">
        <v>150</v>
      </c>
      <c r="B14833">
        <v>505309939</v>
      </c>
      <c r="C14833">
        <v>182164</v>
      </c>
      <c r="D14833" t="s">
        <v>11828</v>
      </c>
      <c r="E14833" s="1">
        <v>43839.501909722225</v>
      </c>
      <c r="F14833">
        <v>1</v>
      </c>
      <c r="G14833" t="s">
        <v>1358</v>
      </c>
      <c r="H14833">
        <v>360</v>
      </c>
      <c r="I14833" s="1">
        <v>43846.6875</v>
      </c>
      <c r="J14833" s="2">
        <f t="shared" si="693"/>
        <v>1</v>
      </c>
      <c r="K14833" s="2" t="str">
        <f>IFERROR(VLOOKUP(A14833,Aux!A:B,2,0),"Outros")</f>
        <v>Municípios</v>
      </c>
      <c r="L14833" s="2">
        <f t="shared" si="694"/>
        <v>2020</v>
      </c>
      <c r="M14833">
        <f t="shared" si="695"/>
        <v>2</v>
      </c>
    </row>
    <row r="14834" spans="1:13" x14ac:dyDescent="0.35">
      <c r="A14834" t="s">
        <v>150</v>
      </c>
      <c r="B14834">
        <v>505309939</v>
      </c>
      <c r="C14834">
        <v>182168</v>
      </c>
      <c r="D14834" t="s">
        <v>12109</v>
      </c>
      <c r="E14834" s="1">
        <v>43839.523101851853</v>
      </c>
      <c r="F14834">
        <v>1</v>
      </c>
      <c r="G14834" t="s">
        <v>152</v>
      </c>
      <c r="H14834">
        <v>340</v>
      </c>
      <c r="I14834" s="1">
        <v>43846.6875</v>
      </c>
      <c r="J14834" s="2">
        <f t="shared" si="693"/>
        <v>1</v>
      </c>
      <c r="K14834" s="2" t="str">
        <f>IFERROR(VLOOKUP(A14834,Aux!A:B,2,0),"Outros")</f>
        <v>Municípios</v>
      </c>
      <c r="L14834" s="2">
        <f t="shared" si="694"/>
        <v>2020</v>
      </c>
      <c r="M14834">
        <f t="shared" si="695"/>
        <v>2</v>
      </c>
    </row>
    <row r="14835" spans="1:13" x14ac:dyDescent="0.35">
      <c r="A14835" t="s">
        <v>150</v>
      </c>
      <c r="B14835">
        <v>505309939</v>
      </c>
      <c r="C14835">
        <v>182169</v>
      </c>
      <c r="D14835" t="s">
        <v>11829</v>
      </c>
      <c r="E14835" s="1">
        <v>43839.543645833335</v>
      </c>
      <c r="F14835">
        <v>1</v>
      </c>
      <c r="G14835" t="s">
        <v>152</v>
      </c>
      <c r="H14835">
        <v>360</v>
      </c>
      <c r="I14835" s="1">
        <v>43852.6875</v>
      </c>
      <c r="J14835" s="2">
        <f t="shared" si="693"/>
        <v>1</v>
      </c>
      <c r="K14835" s="2" t="str">
        <f>IFERROR(VLOOKUP(A14835,Aux!A:B,2,0),"Outros")</f>
        <v>Municípios</v>
      </c>
      <c r="L14835" s="2">
        <f t="shared" si="694"/>
        <v>2020</v>
      </c>
      <c r="M14835">
        <f t="shared" si="695"/>
        <v>2</v>
      </c>
    </row>
    <row r="14836" spans="1:13" x14ac:dyDescent="0.35">
      <c r="A14836" t="s">
        <v>154</v>
      </c>
      <c r="B14836">
        <v>506818829</v>
      </c>
      <c r="C14836">
        <v>182170</v>
      </c>
      <c r="D14836" t="s">
        <v>12142</v>
      </c>
      <c r="E14836" s="1">
        <v>43839.588506944441</v>
      </c>
      <c r="F14836">
        <v>1</v>
      </c>
      <c r="G14836" t="s">
        <v>6157</v>
      </c>
      <c r="H14836">
        <v>360</v>
      </c>
      <c r="I14836" s="1">
        <v>43845.999305555553</v>
      </c>
      <c r="J14836" s="2">
        <f t="shared" si="693"/>
        <v>1</v>
      </c>
      <c r="K14836" s="2" t="str">
        <f>IFERROR(VLOOKUP(A14836,Aux!A:B,2,0),"Outros")</f>
        <v>Municípios</v>
      </c>
      <c r="L14836" s="2">
        <f t="shared" si="694"/>
        <v>2020</v>
      </c>
      <c r="M14836">
        <f t="shared" si="695"/>
        <v>2</v>
      </c>
    </row>
    <row r="14837" spans="1:13" x14ac:dyDescent="0.35">
      <c r="A14837" t="s">
        <v>11786</v>
      </c>
      <c r="B14837">
        <v>506811913</v>
      </c>
      <c r="C14837">
        <v>182171</v>
      </c>
      <c r="E14837" s="1">
        <v>43839.590173611112</v>
      </c>
      <c r="F14837">
        <v>3</v>
      </c>
      <c r="H14837">
        <v>400</v>
      </c>
      <c r="J14837" s="2">
        <f t="shared" si="693"/>
        <v>1</v>
      </c>
      <c r="K14837" s="2" t="str">
        <f>IFERROR(VLOOKUP(A14837,Aux!A:B,2,0),"Outros")</f>
        <v>Municípios</v>
      </c>
      <c r="L14837" s="2">
        <f t="shared" si="694"/>
        <v>2020</v>
      </c>
      <c r="M14837">
        <f t="shared" si="695"/>
        <v>2</v>
      </c>
    </row>
    <row r="14838" spans="1:13" x14ac:dyDescent="0.35">
      <c r="A14838" t="s">
        <v>150</v>
      </c>
      <c r="B14838">
        <v>505309939</v>
      </c>
      <c r="C14838">
        <v>182173</v>
      </c>
      <c r="D14838" t="s">
        <v>11888</v>
      </c>
      <c r="E14838" s="1">
        <v>43839.596550925926</v>
      </c>
      <c r="F14838">
        <v>13</v>
      </c>
      <c r="G14838" t="s">
        <v>1358</v>
      </c>
      <c r="H14838">
        <v>360</v>
      </c>
      <c r="I14838" s="1">
        <v>43846.6875</v>
      </c>
      <c r="J14838" s="2">
        <f t="shared" si="693"/>
        <v>1</v>
      </c>
      <c r="K14838" s="2" t="str">
        <f>IFERROR(VLOOKUP(A14838,Aux!A:B,2,0),"Outros")</f>
        <v>Municípios</v>
      </c>
      <c r="L14838" s="2">
        <f t="shared" si="694"/>
        <v>2020</v>
      </c>
      <c r="M14838">
        <f t="shared" si="695"/>
        <v>2</v>
      </c>
    </row>
    <row r="14839" spans="1:13" x14ac:dyDescent="0.35">
      <c r="A14839" t="s">
        <v>150</v>
      </c>
      <c r="B14839">
        <v>505309939</v>
      </c>
      <c r="C14839">
        <v>182174</v>
      </c>
      <c r="D14839" t="s">
        <v>11830</v>
      </c>
      <c r="E14839" s="1">
        <v>43839.599004629628</v>
      </c>
      <c r="F14839">
        <v>1</v>
      </c>
      <c r="G14839" t="s">
        <v>152</v>
      </c>
      <c r="H14839">
        <v>360</v>
      </c>
      <c r="I14839" s="1">
        <v>43852.6875</v>
      </c>
      <c r="J14839" s="2">
        <f t="shared" si="693"/>
        <v>1</v>
      </c>
      <c r="K14839" s="2" t="str">
        <f>IFERROR(VLOOKUP(A14839,Aux!A:B,2,0),"Outros")</f>
        <v>Municípios</v>
      </c>
      <c r="L14839" s="2">
        <f t="shared" si="694"/>
        <v>2020</v>
      </c>
      <c r="M14839">
        <f t="shared" si="695"/>
        <v>2</v>
      </c>
    </row>
    <row r="14840" spans="1:13" x14ac:dyDescent="0.35">
      <c r="A14840" t="s">
        <v>219</v>
      </c>
      <c r="B14840">
        <v>505656000</v>
      </c>
      <c r="C14840">
        <v>182178</v>
      </c>
      <c r="E14840" s="1">
        <v>43839.621967592589</v>
      </c>
      <c r="F14840">
        <v>1</v>
      </c>
      <c r="G14840" t="s">
        <v>33</v>
      </c>
      <c r="H14840">
        <v>400</v>
      </c>
      <c r="I14840" s="1">
        <v>43234.999305555553</v>
      </c>
      <c r="J14840" s="2">
        <f t="shared" si="693"/>
        <v>1</v>
      </c>
      <c r="K14840" s="2" t="str">
        <f>IFERROR(VLOOKUP(A14840,Aux!A:B,2,0),"Outros")</f>
        <v>Municípios</v>
      </c>
      <c r="L14840" s="2">
        <f t="shared" si="694"/>
        <v>2020</v>
      </c>
      <c r="M14840">
        <f t="shared" si="695"/>
        <v>2</v>
      </c>
    </row>
    <row r="14841" spans="1:13" x14ac:dyDescent="0.35">
      <c r="A14841" t="s">
        <v>12</v>
      </c>
      <c r="B14841">
        <v>508481287</v>
      </c>
      <c r="C14841">
        <v>182179</v>
      </c>
      <c r="D14841" t="s">
        <v>12242</v>
      </c>
      <c r="E14841" s="1">
        <v>43839.6096875</v>
      </c>
      <c r="F14841">
        <v>3</v>
      </c>
      <c r="G14841" t="s">
        <v>14</v>
      </c>
      <c r="H14841">
        <v>300</v>
      </c>
      <c r="I14841" s="1">
        <v>43871.708333333336</v>
      </c>
      <c r="J14841" s="2">
        <f t="shared" si="693"/>
        <v>1</v>
      </c>
      <c r="K14841" s="2" t="str">
        <f>IFERROR(VLOOKUP(A14841,Aux!A:B,2,0),"Outros")</f>
        <v>Hospitais</v>
      </c>
      <c r="L14841" s="2">
        <f t="shared" si="694"/>
        <v>2020</v>
      </c>
      <c r="M14841">
        <f t="shared" si="695"/>
        <v>2</v>
      </c>
    </row>
    <row r="14842" spans="1:13" x14ac:dyDescent="0.35">
      <c r="A14842" t="s">
        <v>12</v>
      </c>
      <c r="B14842">
        <v>508481287</v>
      </c>
      <c r="C14842">
        <v>182182</v>
      </c>
      <c r="D14842" t="s">
        <v>12038</v>
      </c>
      <c r="E14842" s="1">
        <v>43839.616273148145</v>
      </c>
      <c r="F14842">
        <v>13</v>
      </c>
      <c r="G14842" t="s">
        <v>14</v>
      </c>
      <c r="H14842">
        <v>5</v>
      </c>
      <c r="I14842" s="1">
        <v>43844.708333333336</v>
      </c>
      <c r="J14842" s="2">
        <f t="shared" si="693"/>
        <v>1</v>
      </c>
      <c r="K14842" s="2" t="str">
        <f>IFERROR(VLOOKUP(A14842,Aux!A:B,2,0),"Outros")</f>
        <v>Hospitais</v>
      </c>
      <c r="L14842" s="2">
        <f t="shared" si="694"/>
        <v>2020</v>
      </c>
      <c r="M14842">
        <f t="shared" si="695"/>
        <v>2</v>
      </c>
    </row>
    <row r="14843" spans="1:13" x14ac:dyDescent="0.35">
      <c r="A14843" t="s">
        <v>57</v>
      </c>
      <c r="B14843">
        <v>501294104</v>
      </c>
      <c r="C14843">
        <v>182185</v>
      </c>
      <c r="D14843" t="s">
        <v>12243</v>
      </c>
      <c r="E14843" s="1">
        <v>43839.619131944448</v>
      </c>
      <c r="F14843">
        <v>1</v>
      </c>
      <c r="G14843" t="s">
        <v>103</v>
      </c>
      <c r="H14843">
        <v>360</v>
      </c>
      <c r="I14843" s="1">
        <v>43842.999305555553</v>
      </c>
      <c r="J14843" s="2">
        <f t="shared" si="693"/>
        <v>1</v>
      </c>
      <c r="K14843" s="2" t="str">
        <f>IFERROR(VLOOKUP(A14843,Aux!A:B,2,0),"Outros")</f>
        <v>Municípios</v>
      </c>
      <c r="L14843" s="2">
        <f t="shared" si="694"/>
        <v>2020</v>
      </c>
      <c r="M14843">
        <f t="shared" si="695"/>
        <v>2</v>
      </c>
    </row>
    <row r="14844" spans="1:13" x14ac:dyDescent="0.35">
      <c r="A14844" t="s">
        <v>219</v>
      </c>
      <c r="B14844">
        <v>505656000</v>
      </c>
      <c r="C14844">
        <v>182186</v>
      </c>
      <c r="D14844" t="s">
        <v>12065</v>
      </c>
      <c r="E14844" s="1">
        <v>43839.622847222221</v>
      </c>
      <c r="F14844">
        <v>1</v>
      </c>
      <c r="G14844" t="s">
        <v>657</v>
      </c>
      <c r="H14844">
        <v>340</v>
      </c>
      <c r="I14844" s="1">
        <v>43846.999305555553</v>
      </c>
      <c r="J14844" s="2">
        <f t="shared" si="693"/>
        <v>1</v>
      </c>
      <c r="K14844" s="2" t="str">
        <f>IFERROR(VLOOKUP(A14844,Aux!A:B,2,0),"Outros")</f>
        <v>Municípios</v>
      </c>
      <c r="L14844" s="2">
        <f t="shared" si="694"/>
        <v>2020</v>
      </c>
      <c r="M14844">
        <f t="shared" si="695"/>
        <v>2</v>
      </c>
    </row>
    <row r="14845" spans="1:13" x14ac:dyDescent="0.35">
      <c r="A14845" t="s">
        <v>122</v>
      </c>
      <c r="B14845">
        <v>506173968</v>
      </c>
      <c r="C14845">
        <v>182188</v>
      </c>
      <c r="D14845" t="s">
        <v>12244</v>
      </c>
      <c r="E14845" s="1">
        <v>43839.632893518516</v>
      </c>
      <c r="F14845">
        <v>13</v>
      </c>
      <c r="G14845" t="s">
        <v>2796</v>
      </c>
      <c r="H14845">
        <v>340</v>
      </c>
      <c r="I14845" s="1">
        <v>43846.708333333336</v>
      </c>
      <c r="J14845" s="2">
        <f t="shared" si="693"/>
        <v>1</v>
      </c>
      <c r="K14845" s="2" t="str">
        <f>IFERROR(VLOOKUP(A14845,Aux!A:B,2,0),"Outros")</f>
        <v>Municípios</v>
      </c>
      <c r="L14845" s="2">
        <f t="shared" si="694"/>
        <v>2020</v>
      </c>
      <c r="M14845">
        <f t="shared" si="695"/>
        <v>2</v>
      </c>
    </row>
    <row r="14846" spans="1:13" x14ac:dyDescent="0.35">
      <c r="A14846" t="s">
        <v>57</v>
      </c>
      <c r="B14846">
        <v>501294104</v>
      </c>
      <c r="C14846">
        <v>182189</v>
      </c>
      <c r="D14846" t="s">
        <v>11785</v>
      </c>
      <c r="E14846" s="1">
        <v>43839.642488425925</v>
      </c>
      <c r="F14846">
        <v>1</v>
      </c>
      <c r="G14846" t="s">
        <v>59</v>
      </c>
      <c r="H14846">
        <v>360</v>
      </c>
      <c r="I14846" s="1">
        <v>43845.999305555553</v>
      </c>
      <c r="J14846" s="2">
        <f t="shared" si="693"/>
        <v>1</v>
      </c>
      <c r="K14846" s="2" t="str">
        <f>IFERROR(VLOOKUP(A14846,Aux!A:B,2,0),"Outros")</f>
        <v>Municípios</v>
      </c>
      <c r="L14846" s="2">
        <f t="shared" si="694"/>
        <v>2020</v>
      </c>
      <c r="M14846">
        <f t="shared" si="695"/>
        <v>2</v>
      </c>
    </row>
    <row r="14847" spans="1:13" x14ac:dyDescent="0.35">
      <c r="A14847" t="s">
        <v>71</v>
      </c>
      <c r="B14847">
        <v>500051054</v>
      </c>
      <c r="C14847">
        <v>182192</v>
      </c>
      <c r="D14847" t="s">
        <v>11831</v>
      </c>
      <c r="E14847" s="1">
        <v>43839.654745370368</v>
      </c>
      <c r="F14847">
        <v>1</v>
      </c>
      <c r="G14847" t="s">
        <v>202</v>
      </c>
      <c r="H14847">
        <v>5</v>
      </c>
      <c r="I14847" s="1">
        <v>43841.791666666664</v>
      </c>
      <c r="J14847" s="2">
        <f t="shared" si="693"/>
        <v>1</v>
      </c>
      <c r="K14847" s="2" t="str">
        <f>IFERROR(VLOOKUP(A14847,Aux!A:B,2,0),"Outros")</f>
        <v>Municípios</v>
      </c>
      <c r="L14847" s="2">
        <f t="shared" si="694"/>
        <v>2020</v>
      </c>
      <c r="M14847">
        <f t="shared" si="695"/>
        <v>2</v>
      </c>
    </row>
    <row r="14848" spans="1:13" x14ac:dyDescent="0.35">
      <c r="A14848" t="s">
        <v>57</v>
      </c>
      <c r="B14848">
        <v>501294104</v>
      </c>
      <c r="C14848">
        <v>182194</v>
      </c>
      <c r="D14848" t="s">
        <v>12143</v>
      </c>
      <c r="E14848" s="1">
        <v>43839.66070601852</v>
      </c>
      <c r="F14848">
        <v>1</v>
      </c>
      <c r="G14848" t="s">
        <v>59</v>
      </c>
      <c r="H14848">
        <v>360</v>
      </c>
      <c r="I14848" s="1">
        <v>43845.999305555553</v>
      </c>
      <c r="J14848" s="2">
        <f t="shared" si="693"/>
        <v>1</v>
      </c>
      <c r="K14848" s="2" t="str">
        <f>IFERROR(VLOOKUP(A14848,Aux!A:B,2,0),"Outros")</f>
        <v>Municípios</v>
      </c>
      <c r="L14848" s="2">
        <f t="shared" si="694"/>
        <v>2020</v>
      </c>
      <c r="M14848">
        <f t="shared" si="695"/>
        <v>2</v>
      </c>
    </row>
    <row r="14849" spans="1:13" x14ac:dyDescent="0.35">
      <c r="A14849" t="s">
        <v>45</v>
      </c>
      <c r="B14849">
        <v>680021892</v>
      </c>
      <c r="C14849">
        <v>182195</v>
      </c>
      <c r="E14849" s="1">
        <v>43839.661863425928</v>
      </c>
      <c r="F14849">
        <v>3</v>
      </c>
      <c r="G14849" t="s">
        <v>33</v>
      </c>
      <c r="H14849">
        <v>400</v>
      </c>
      <c r="J14849" s="2">
        <f t="shared" si="693"/>
        <v>1</v>
      </c>
      <c r="K14849" s="2" t="str">
        <f>IFERROR(VLOOKUP(A14849,Aux!A:B,2,0),"Outros")</f>
        <v>Águas e resíduos</v>
      </c>
      <c r="L14849" s="2">
        <f t="shared" si="694"/>
        <v>2020</v>
      </c>
      <c r="M14849">
        <f t="shared" si="695"/>
        <v>2</v>
      </c>
    </row>
    <row r="14850" spans="1:13" x14ac:dyDescent="0.35">
      <c r="A14850" t="s">
        <v>1086</v>
      </c>
      <c r="B14850">
        <v>504288806</v>
      </c>
      <c r="C14850">
        <v>182196</v>
      </c>
      <c r="D14850" t="s">
        <v>12245</v>
      </c>
      <c r="E14850" s="1">
        <v>43839.662523148145</v>
      </c>
      <c r="F14850">
        <v>3</v>
      </c>
      <c r="G14850" t="s">
        <v>481</v>
      </c>
      <c r="H14850">
        <v>360</v>
      </c>
      <c r="I14850" s="1">
        <v>43851.999305555553</v>
      </c>
      <c r="J14850" s="2">
        <f t="shared" ref="J14850:J14913" si="696">IF(C14850=C14849,"",1)</f>
        <v>1</v>
      </c>
      <c r="K14850" s="2" t="str">
        <f>IFERROR(VLOOKUP(A14850,Aux!A:B,2,0),"Outros")</f>
        <v>Outros</v>
      </c>
      <c r="L14850" s="2">
        <f t="shared" ref="L14850:L14913" si="697">YEAR(E14850)</f>
        <v>2020</v>
      </c>
      <c r="M14850">
        <f t="shared" ref="M14850:M14913" si="698">WEEKNUM(E14850)</f>
        <v>2</v>
      </c>
    </row>
    <row r="14851" spans="1:13" x14ac:dyDescent="0.35">
      <c r="A14851" t="s">
        <v>81</v>
      </c>
      <c r="B14851">
        <v>506780902</v>
      </c>
      <c r="C14851">
        <v>182198</v>
      </c>
      <c r="E14851" s="1">
        <v>43839.672986111109</v>
      </c>
      <c r="F14851">
        <v>3</v>
      </c>
      <c r="G14851" t="s">
        <v>33</v>
      </c>
      <c r="H14851">
        <v>400</v>
      </c>
      <c r="J14851" s="2">
        <f t="shared" si="696"/>
        <v>1</v>
      </c>
      <c r="K14851" s="2" t="str">
        <f>IFERROR(VLOOKUP(A14851,Aux!A:B,2,0),"Outros")</f>
        <v>Municípios</v>
      </c>
      <c r="L14851" s="2">
        <f t="shared" si="697"/>
        <v>2020</v>
      </c>
      <c r="M14851">
        <f t="shared" si="698"/>
        <v>2</v>
      </c>
    </row>
    <row r="14852" spans="1:13" x14ac:dyDescent="0.35">
      <c r="A14852" t="s">
        <v>81</v>
      </c>
      <c r="B14852">
        <v>506780902</v>
      </c>
      <c r="C14852">
        <v>182199</v>
      </c>
      <c r="E14852" s="1">
        <v>43839.674039351848</v>
      </c>
      <c r="F14852">
        <v>3</v>
      </c>
      <c r="G14852" t="s">
        <v>33</v>
      </c>
      <c r="H14852">
        <v>400</v>
      </c>
      <c r="J14852" s="2">
        <f t="shared" si="696"/>
        <v>1</v>
      </c>
      <c r="K14852" s="2" t="str">
        <f>IFERROR(VLOOKUP(A14852,Aux!A:B,2,0),"Outros")</f>
        <v>Municípios</v>
      </c>
      <c r="L14852" s="2">
        <f t="shared" si="697"/>
        <v>2020</v>
      </c>
      <c r="M14852">
        <f t="shared" si="698"/>
        <v>2</v>
      </c>
    </row>
    <row r="14853" spans="1:13" x14ac:dyDescent="0.35">
      <c r="A14853" t="s">
        <v>454</v>
      </c>
      <c r="B14853">
        <v>503450189</v>
      </c>
      <c r="C14853">
        <v>182200</v>
      </c>
      <c r="D14853" t="s">
        <v>11832</v>
      </c>
      <c r="E14853" s="1">
        <v>43839.674907407411</v>
      </c>
      <c r="F14853">
        <v>13</v>
      </c>
      <c r="G14853" t="s">
        <v>11833</v>
      </c>
      <c r="H14853">
        <v>340</v>
      </c>
      <c r="I14853" s="1">
        <v>43850.75</v>
      </c>
      <c r="J14853" s="2">
        <f t="shared" si="696"/>
        <v>1</v>
      </c>
      <c r="K14853" s="2" t="str">
        <f>IFERROR(VLOOKUP(A14853,Aux!A:B,2,0),"Outros")</f>
        <v>Estradas</v>
      </c>
      <c r="L14853" s="2">
        <f t="shared" si="697"/>
        <v>2020</v>
      </c>
      <c r="M14853">
        <f t="shared" si="698"/>
        <v>2</v>
      </c>
    </row>
    <row r="14854" spans="1:13" x14ac:dyDescent="0.35">
      <c r="A14854" t="s">
        <v>81</v>
      </c>
      <c r="B14854">
        <v>506780902</v>
      </c>
      <c r="C14854">
        <v>182201</v>
      </c>
      <c r="D14854" t="s">
        <v>11445</v>
      </c>
      <c r="E14854" s="1">
        <v>43839.67765046296</v>
      </c>
      <c r="F14854">
        <v>3</v>
      </c>
      <c r="G14854" t="s">
        <v>83</v>
      </c>
      <c r="H14854">
        <v>360</v>
      </c>
      <c r="I14854" s="1">
        <v>43849.999305555553</v>
      </c>
      <c r="J14854" s="2">
        <f t="shared" si="696"/>
        <v>1</v>
      </c>
      <c r="K14854" s="2" t="str">
        <f>IFERROR(VLOOKUP(A14854,Aux!A:B,2,0),"Outros")</f>
        <v>Municípios</v>
      </c>
      <c r="L14854" s="2">
        <f t="shared" si="697"/>
        <v>2020</v>
      </c>
      <c r="M14854">
        <f t="shared" si="698"/>
        <v>2</v>
      </c>
    </row>
    <row r="14855" spans="1:13" x14ac:dyDescent="0.35">
      <c r="A14855" t="s">
        <v>15</v>
      </c>
      <c r="B14855">
        <v>503541567</v>
      </c>
      <c r="C14855">
        <v>182202</v>
      </c>
      <c r="E14855" s="1">
        <v>43839.689756944441</v>
      </c>
      <c r="F14855">
        <v>1</v>
      </c>
      <c r="G14855" t="s">
        <v>33</v>
      </c>
      <c r="H14855">
        <v>400</v>
      </c>
      <c r="J14855" s="2">
        <f t="shared" si="696"/>
        <v>1</v>
      </c>
      <c r="K14855" s="2" t="str">
        <f>IFERROR(VLOOKUP(A14855,Aux!A:B,2,0),"Outros")</f>
        <v>Municípios</v>
      </c>
      <c r="L14855" s="2">
        <f t="shared" si="697"/>
        <v>2020</v>
      </c>
      <c r="M14855">
        <f t="shared" si="698"/>
        <v>2</v>
      </c>
    </row>
    <row r="14856" spans="1:13" x14ac:dyDescent="0.35">
      <c r="A14856" t="s">
        <v>12</v>
      </c>
      <c r="B14856">
        <v>508481287</v>
      </c>
      <c r="C14856">
        <v>182204</v>
      </c>
      <c r="D14856" t="s">
        <v>12246</v>
      </c>
      <c r="E14856" s="1">
        <v>43839.705405092594</v>
      </c>
      <c r="F14856">
        <v>3</v>
      </c>
      <c r="G14856" t="s">
        <v>14</v>
      </c>
      <c r="H14856">
        <v>300</v>
      </c>
      <c r="I14856" s="1">
        <v>43871.708333333336</v>
      </c>
      <c r="J14856" s="2">
        <f t="shared" si="696"/>
        <v>1</v>
      </c>
      <c r="K14856" s="2" t="str">
        <f>IFERROR(VLOOKUP(A14856,Aux!A:B,2,0),"Outros")</f>
        <v>Hospitais</v>
      </c>
      <c r="L14856" s="2">
        <f t="shared" si="697"/>
        <v>2020</v>
      </c>
      <c r="M14856">
        <f t="shared" si="698"/>
        <v>2</v>
      </c>
    </row>
    <row r="14857" spans="1:13" x14ac:dyDescent="0.35">
      <c r="A14857" t="s">
        <v>108</v>
      </c>
      <c r="B14857">
        <v>501222634</v>
      </c>
      <c r="C14857">
        <v>182206</v>
      </c>
      <c r="D14857" t="s">
        <v>11978</v>
      </c>
      <c r="E14857" s="1">
        <v>43839.715462962966</v>
      </c>
      <c r="F14857">
        <v>13</v>
      </c>
      <c r="G14857" t="s">
        <v>110</v>
      </c>
      <c r="H14857">
        <v>340</v>
      </c>
      <c r="I14857" s="1">
        <v>43845.999305555553</v>
      </c>
      <c r="J14857" s="2">
        <f t="shared" si="696"/>
        <v>1</v>
      </c>
      <c r="K14857" s="2" t="str">
        <f>IFERROR(VLOOKUP(A14857,Aux!A:B,2,0),"Outros")</f>
        <v>Municípios</v>
      </c>
      <c r="L14857" s="2">
        <f t="shared" si="697"/>
        <v>2020</v>
      </c>
      <c r="M14857">
        <f t="shared" si="698"/>
        <v>2</v>
      </c>
    </row>
    <row r="14858" spans="1:13" x14ac:dyDescent="0.35">
      <c r="A14858" t="s">
        <v>12</v>
      </c>
      <c r="B14858">
        <v>508481287</v>
      </c>
      <c r="C14858">
        <v>182207</v>
      </c>
      <c r="D14858" t="s">
        <v>11979</v>
      </c>
      <c r="E14858" s="1">
        <v>43839.715474537035</v>
      </c>
      <c r="F14858">
        <v>13</v>
      </c>
      <c r="G14858" t="s">
        <v>14</v>
      </c>
      <c r="H14858">
        <v>360</v>
      </c>
      <c r="I14858" s="1">
        <v>43844.666666666664</v>
      </c>
      <c r="J14858" s="2">
        <f t="shared" si="696"/>
        <v>1</v>
      </c>
      <c r="K14858" s="2" t="str">
        <f>IFERROR(VLOOKUP(A14858,Aux!A:B,2,0),"Outros")</f>
        <v>Hospitais</v>
      </c>
      <c r="L14858" s="2">
        <f t="shared" si="697"/>
        <v>2020</v>
      </c>
      <c r="M14858">
        <f t="shared" si="698"/>
        <v>2</v>
      </c>
    </row>
    <row r="14859" spans="1:13" x14ac:dyDescent="0.35">
      <c r="A14859" t="s">
        <v>157</v>
      </c>
      <c r="B14859">
        <v>500122237</v>
      </c>
      <c r="C14859">
        <v>182209</v>
      </c>
      <c r="D14859" t="s">
        <v>11834</v>
      </c>
      <c r="E14859" s="1">
        <v>43839.724143518521</v>
      </c>
      <c r="F14859">
        <v>13</v>
      </c>
      <c r="G14859" t="s">
        <v>33</v>
      </c>
      <c r="H14859">
        <v>340</v>
      </c>
      <c r="I14859" s="1">
        <v>43846.999305555553</v>
      </c>
      <c r="J14859" s="2">
        <f t="shared" si="696"/>
        <v>1</v>
      </c>
      <c r="K14859" s="2" t="str">
        <f>IFERROR(VLOOKUP(A14859,Aux!A:B,2,0),"Outros")</f>
        <v>Outros</v>
      </c>
      <c r="L14859" s="2">
        <f t="shared" si="697"/>
        <v>2020</v>
      </c>
      <c r="M14859">
        <f t="shared" si="698"/>
        <v>2</v>
      </c>
    </row>
    <row r="14860" spans="1:13" x14ac:dyDescent="0.35">
      <c r="A14860" t="s">
        <v>389</v>
      </c>
      <c r="B14860">
        <v>506722422</v>
      </c>
      <c r="C14860">
        <v>182227</v>
      </c>
      <c r="D14860" t="s">
        <v>12247</v>
      </c>
      <c r="E14860" s="1">
        <v>43840.391041666669</v>
      </c>
      <c r="F14860">
        <v>3</v>
      </c>
      <c r="G14860" t="s">
        <v>837</v>
      </c>
      <c r="H14860">
        <v>340</v>
      </c>
      <c r="I14860" s="1">
        <v>43852.999305555553</v>
      </c>
      <c r="J14860" s="2">
        <f t="shared" si="696"/>
        <v>1</v>
      </c>
      <c r="K14860" s="2" t="str">
        <f>IFERROR(VLOOKUP(A14860,Aux!A:B,2,0),"Outros")</f>
        <v>Municípios</v>
      </c>
      <c r="L14860" s="2">
        <f t="shared" si="697"/>
        <v>2020</v>
      </c>
      <c r="M14860">
        <f t="shared" si="698"/>
        <v>2</v>
      </c>
    </row>
    <row r="14861" spans="1:13" x14ac:dyDescent="0.35">
      <c r="A14861" t="s">
        <v>199</v>
      </c>
      <c r="B14861">
        <v>502256869</v>
      </c>
      <c r="C14861">
        <v>182232</v>
      </c>
      <c r="D14861" t="s">
        <v>12280</v>
      </c>
      <c r="E14861" s="1">
        <v>43840.427939814814</v>
      </c>
      <c r="F14861">
        <v>3</v>
      </c>
      <c r="G14861" t="s">
        <v>59</v>
      </c>
      <c r="H14861">
        <v>300</v>
      </c>
      <c r="I14861" s="1">
        <v>43862.999305555553</v>
      </c>
      <c r="J14861" s="2">
        <f t="shared" si="696"/>
        <v>1</v>
      </c>
      <c r="K14861" s="2" t="str">
        <f>IFERROR(VLOOKUP(A14861,Aux!A:B,2,0),"Outros")</f>
        <v>Portos</v>
      </c>
      <c r="L14861" s="2">
        <f t="shared" si="697"/>
        <v>2020</v>
      </c>
      <c r="M14861">
        <f t="shared" si="698"/>
        <v>2</v>
      </c>
    </row>
    <row r="14862" spans="1:13" x14ac:dyDescent="0.35">
      <c r="A14862" t="s">
        <v>474</v>
      </c>
      <c r="B14862">
        <v>504394029</v>
      </c>
      <c r="C14862">
        <v>182233</v>
      </c>
      <c r="E14862" s="1">
        <v>43840.443310185183</v>
      </c>
      <c r="F14862">
        <v>1</v>
      </c>
      <c r="G14862" t="s">
        <v>33</v>
      </c>
      <c r="H14862">
        <v>400</v>
      </c>
      <c r="J14862" s="2">
        <f t="shared" si="696"/>
        <v>1</v>
      </c>
      <c r="K14862" s="2" t="str">
        <f>IFERROR(VLOOKUP(A14862,Aux!A:B,2,0),"Outros")</f>
        <v>Outros</v>
      </c>
      <c r="L14862" s="2">
        <f t="shared" si="697"/>
        <v>2020</v>
      </c>
      <c r="M14862">
        <f t="shared" si="698"/>
        <v>2</v>
      </c>
    </row>
    <row r="14863" spans="1:13" x14ac:dyDescent="0.35">
      <c r="A14863" t="s">
        <v>15</v>
      </c>
      <c r="B14863">
        <v>503541567</v>
      </c>
      <c r="C14863">
        <v>182234</v>
      </c>
      <c r="D14863" t="s">
        <v>12281</v>
      </c>
      <c r="E14863" s="1">
        <v>43840.459155092591</v>
      </c>
      <c r="F14863">
        <v>13</v>
      </c>
      <c r="G14863" t="s">
        <v>2928</v>
      </c>
      <c r="H14863">
        <v>142</v>
      </c>
      <c r="I14863" s="1">
        <v>43849.999305555553</v>
      </c>
      <c r="J14863" s="2">
        <f t="shared" si="696"/>
        <v>1</v>
      </c>
      <c r="K14863" s="2" t="str">
        <f>IFERROR(VLOOKUP(A14863,Aux!A:B,2,0),"Outros")</f>
        <v>Municípios</v>
      </c>
      <c r="L14863" s="2">
        <f t="shared" si="697"/>
        <v>2020</v>
      </c>
      <c r="M14863">
        <f t="shared" si="698"/>
        <v>2</v>
      </c>
    </row>
    <row r="14864" spans="1:13" x14ac:dyDescent="0.35">
      <c r="A14864" t="s">
        <v>11786</v>
      </c>
      <c r="B14864">
        <v>506811913</v>
      </c>
      <c r="C14864">
        <v>182235</v>
      </c>
      <c r="D14864" t="s">
        <v>3374</v>
      </c>
      <c r="E14864" s="1">
        <v>43840.46193287037</v>
      </c>
      <c r="F14864">
        <v>3</v>
      </c>
      <c r="G14864" t="s">
        <v>12110</v>
      </c>
      <c r="H14864">
        <v>340</v>
      </c>
      <c r="I14864" s="1">
        <v>43856.999305555553</v>
      </c>
      <c r="J14864" s="2">
        <f t="shared" si="696"/>
        <v>1</v>
      </c>
      <c r="K14864" s="2" t="str">
        <f>IFERROR(VLOOKUP(A14864,Aux!A:B,2,0),"Outros")</f>
        <v>Municípios</v>
      </c>
      <c r="L14864" s="2">
        <f t="shared" si="697"/>
        <v>2020</v>
      </c>
      <c r="M14864">
        <f t="shared" si="698"/>
        <v>2</v>
      </c>
    </row>
    <row r="14865" spans="1:13" x14ac:dyDescent="0.35">
      <c r="A14865" t="s">
        <v>12</v>
      </c>
      <c r="B14865">
        <v>508481287</v>
      </c>
      <c r="C14865">
        <v>182240</v>
      </c>
      <c r="D14865" t="s">
        <v>12144</v>
      </c>
      <c r="E14865" s="1">
        <v>43840.480115740742</v>
      </c>
      <c r="F14865">
        <v>13</v>
      </c>
      <c r="G14865" t="s">
        <v>14</v>
      </c>
      <c r="H14865">
        <v>360</v>
      </c>
      <c r="I14865" s="1">
        <v>43845.708333333336</v>
      </c>
      <c r="J14865" s="2">
        <f t="shared" si="696"/>
        <v>1</v>
      </c>
      <c r="K14865" s="2" t="str">
        <f>IFERROR(VLOOKUP(A14865,Aux!A:B,2,0),"Outros")</f>
        <v>Hospitais</v>
      </c>
      <c r="L14865" s="2">
        <f t="shared" si="697"/>
        <v>2020</v>
      </c>
      <c r="M14865">
        <f t="shared" si="698"/>
        <v>2</v>
      </c>
    </row>
    <row r="14866" spans="1:13" x14ac:dyDescent="0.35">
      <c r="A14866" t="s">
        <v>219</v>
      </c>
      <c r="B14866">
        <v>505656000</v>
      </c>
      <c r="C14866">
        <v>182242</v>
      </c>
      <c r="D14866" t="s">
        <v>11835</v>
      </c>
      <c r="E14866" s="1">
        <v>43840.516759259262</v>
      </c>
      <c r="F14866">
        <v>1</v>
      </c>
      <c r="G14866" t="s">
        <v>657</v>
      </c>
      <c r="H14866">
        <v>360</v>
      </c>
      <c r="I14866" s="1">
        <v>43847.999305555553</v>
      </c>
      <c r="J14866" s="2">
        <f t="shared" si="696"/>
        <v>1</v>
      </c>
      <c r="K14866" s="2" t="str">
        <f>IFERROR(VLOOKUP(A14866,Aux!A:B,2,0),"Outros")</f>
        <v>Municípios</v>
      </c>
      <c r="L14866" s="2">
        <f t="shared" si="697"/>
        <v>2020</v>
      </c>
      <c r="M14866">
        <f t="shared" si="698"/>
        <v>2</v>
      </c>
    </row>
    <row r="14867" spans="1:13" x14ac:dyDescent="0.35">
      <c r="A14867" t="s">
        <v>35</v>
      </c>
      <c r="B14867">
        <v>508666236</v>
      </c>
      <c r="C14867">
        <v>182243</v>
      </c>
      <c r="D14867" t="s">
        <v>12248</v>
      </c>
      <c r="E14867" s="1">
        <v>43840.525405092594</v>
      </c>
      <c r="F14867">
        <v>13</v>
      </c>
      <c r="G14867" t="s">
        <v>33</v>
      </c>
      <c r="H14867">
        <v>5</v>
      </c>
      <c r="I14867" s="1">
        <v>43846.999305555553</v>
      </c>
      <c r="J14867" s="2">
        <f t="shared" si="696"/>
        <v>1</v>
      </c>
      <c r="K14867" s="2" t="str">
        <f>IFERROR(VLOOKUP(A14867,Aux!A:B,2,0),"Outros")</f>
        <v>Outros</v>
      </c>
      <c r="L14867" s="2">
        <f t="shared" si="697"/>
        <v>2020</v>
      </c>
      <c r="M14867">
        <f t="shared" si="698"/>
        <v>2</v>
      </c>
    </row>
    <row r="14868" spans="1:13" x14ac:dyDescent="0.35">
      <c r="A14868" t="s">
        <v>108</v>
      </c>
      <c r="B14868">
        <v>501222634</v>
      </c>
      <c r="C14868">
        <v>182244</v>
      </c>
      <c r="D14868" t="s">
        <v>12145</v>
      </c>
      <c r="E14868" s="1">
        <v>43840.535902777781</v>
      </c>
      <c r="F14868">
        <v>3</v>
      </c>
      <c r="G14868" t="s">
        <v>110</v>
      </c>
      <c r="H14868">
        <v>220</v>
      </c>
      <c r="I14868" s="1">
        <v>43874.999305555553</v>
      </c>
      <c r="J14868" s="2">
        <f t="shared" si="696"/>
        <v>1</v>
      </c>
      <c r="K14868" s="2" t="str">
        <f>IFERROR(VLOOKUP(A14868,Aux!A:B,2,0),"Outros")</f>
        <v>Municípios</v>
      </c>
      <c r="L14868" s="2">
        <f t="shared" si="697"/>
        <v>2020</v>
      </c>
      <c r="M14868">
        <f t="shared" si="698"/>
        <v>2</v>
      </c>
    </row>
    <row r="14869" spans="1:13" x14ac:dyDescent="0.35">
      <c r="A14869" t="s">
        <v>11786</v>
      </c>
      <c r="B14869">
        <v>506811913</v>
      </c>
      <c r="C14869">
        <v>182245</v>
      </c>
      <c r="E14869" s="1">
        <v>43840.600578703707</v>
      </c>
      <c r="F14869">
        <v>3</v>
      </c>
      <c r="G14869" t="s">
        <v>33</v>
      </c>
      <c r="H14869">
        <v>400</v>
      </c>
      <c r="J14869" s="2">
        <f t="shared" si="696"/>
        <v>1</v>
      </c>
      <c r="K14869" s="2" t="str">
        <f>IFERROR(VLOOKUP(A14869,Aux!A:B,2,0),"Outros")</f>
        <v>Municípios</v>
      </c>
      <c r="L14869" s="2">
        <f t="shared" si="697"/>
        <v>2020</v>
      </c>
      <c r="M14869">
        <f t="shared" si="698"/>
        <v>2</v>
      </c>
    </row>
    <row r="14870" spans="1:13" x14ac:dyDescent="0.35">
      <c r="A14870" t="s">
        <v>11786</v>
      </c>
      <c r="B14870">
        <v>506811913</v>
      </c>
      <c r="C14870">
        <v>182246</v>
      </c>
      <c r="E14870" s="1">
        <v>43840.601006944446</v>
      </c>
      <c r="F14870">
        <v>3</v>
      </c>
      <c r="G14870" t="s">
        <v>33</v>
      </c>
      <c r="H14870">
        <v>400</v>
      </c>
      <c r="J14870" s="2">
        <f t="shared" si="696"/>
        <v>1</v>
      </c>
      <c r="K14870" s="2" t="str">
        <f>IFERROR(VLOOKUP(A14870,Aux!A:B,2,0),"Outros")</f>
        <v>Municípios</v>
      </c>
      <c r="L14870" s="2">
        <f t="shared" si="697"/>
        <v>2020</v>
      </c>
      <c r="M14870">
        <f t="shared" si="698"/>
        <v>2</v>
      </c>
    </row>
    <row r="14871" spans="1:13" x14ac:dyDescent="0.35">
      <c r="A14871" t="s">
        <v>11786</v>
      </c>
      <c r="B14871">
        <v>506811913</v>
      </c>
      <c r="C14871">
        <v>182248</v>
      </c>
      <c r="E14871" s="1">
        <v>43840.60229166667</v>
      </c>
      <c r="F14871">
        <v>3</v>
      </c>
      <c r="G14871" t="s">
        <v>33</v>
      </c>
      <c r="H14871">
        <v>400</v>
      </c>
      <c r="J14871" s="2">
        <f t="shared" si="696"/>
        <v>1</v>
      </c>
      <c r="K14871" s="2" t="str">
        <f>IFERROR(VLOOKUP(A14871,Aux!A:B,2,0),"Outros")</f>
        <v>Municípios</v>
      </c>
      <c r="L14871" s="2">
        <f t="shared" si="697"/>
        <v>2020</v>
      </c>
      <c r="M14871">
        <f t="shared" si="698"/>
        <v>2</v>
      </c>
    </row>
    <row r="14872" spans="1:13" x14ac:dyDescent="0.35">
      <c r="A14872" t="s">
        <v>197</v>
      </c>
      <c r="B14872">
        <v>506334562</v>
      </c>
      <c r="C14872">
        <v>182250</v>
      </c>
      <c r="D14872" t="s">
        <v>12211</v>
      </c>
      <c r="E14872" s="1">
        <v>43840.609178240738</v>
      </c>
      <c r="F14872">
        <v>1</v>
      </c>
      <c r="G14872" t="s">
        <v>625</v>
      </c>
      <c r="H14872">
        <v>360</v>
      </c>
      <c r="I14872" s="1">
        <v>43848.999305555553</v>
      </c>
      <c r="J14872" s="2">
        <f t="shared" si="696"/>
        <v>1</v>
      </c>
      <c r="K14872" s="2" t="str">
        <f>IFERROR(VLOOKUP(A14872,Aux!A:B,2,0),"Outros")</f>
        <v>Municípios</v>
      </c>
      <c r="L14872" s="2">
        <f t="shared" si="697"/>
        <v>2020</v>
      </c>
      <c r="M14872">
        <f t="shared" si="698"/>
        <v>2</v>
      </c>
    </row>
    <row r="14873" spans="1:13" x14ac:dyDescent="0.35">
      <c r="A14873" t="s">
        <v>57</v>
      </c>
      <c r="B14873">
        <v>501294104</v>
      </c>
      <c r="C14873">
        <v>182251</v>
      </c>
      <c r="D14873" t="s">
        <v>11787</v>
      </c>
      <c r="E14873" s="1">
        <v>43840.624409722222</v>
      </c>
      <c r="F14873">
        <v>1</v>
      </c>
      <c r="G14873" t="s">
        <v>618</v>
      </c>
      <c r="H14873">
        <v>360</v>
      </c>
      <c r="I14873" s="1">
        <v>43845.392361111109</v>
      </c>
      <c r="J14873" s="2">
        <f t="shared" si="696"/>
        <v>1</v>
      </c>
      <c r="K14873" s="2" t="str">
        <f>IFERROR(VLOOKUP(A14873,Aux!A:B,2,0),"Outros")</f>
        <v>Municípios</v>
      </c>
      <c r="L14873" s="2">
        <f t="shared" si="697"/>
        <v>2020</v>
      </c>
      <c r="M14873">
        <f t="shared" si="698"/>
        <v>2</v>
      </c>
    </row>
    <row r="14874" spans="1:13" x14ac:dyDescent="0.35">
      <c r="A14874" t="s">
        <v>534</v>
      </c>
      <c r="B14874">
        <v>508354617</v>
      </c>
      <c r="C14874">
        <v>182252</v>
      </c>
      <c r="D14874" t="s">
        <v>12146</v>
      </c>
      <c r="E14874" s="1">
        <v>43840.627685185187</v>
      </c>
      <c r="F14874">
        <v>1</v>
      </c>
      <c r="G14874" t="s">
        <v>33</v>
      </c>
      <c r="H14874">
        <v>360</v>
      </c>
      <c r="I14874" s="1">
        <v>43849.999305555553</v>
      </c>
      <c r="J14874" s="2">
        <f t="shared" si="696"/>
        <v>1</v>
      </c>
      <c r="K14874" s="2" t="str">
        <f>IFERROR(VLOOKUP(A14874,Aux!A:B,2,0),"Outros")</f>
        <v>Municípios</v>
      </c>
      <c r="L14874" s="2">
        <f t="shared" si="697"/>
        <v>2020</v>
      </c>
      <c r="M14874">
        <f t="shared" si="698"/>
        <v>2</v>
      </c>
    </row>
    <row r="14875" spans="1:13" x14ac:dyDescent="0.35">
      <c r="A14875" t="s">
        <v>154</v>
      </c>
      <c r="B14875">
        <v>506818829</v>
      </c>
      <c r="C14875">
        <v>182254</v>
      </c>
      <c r="D14875" t="s">
        <v>12178</v>
      </c>
      <c r="E14875" s="1">
        <v>43840.632187499999</v>
      </c>
      <c r="F14875">
        <v>3</v>
      </c>
      <c r="G14875" t="s">
        <v>156</v>
      </c>
      <c r="H14875">
        <v>360</v>
      </c>
      <c r="I14875" s="1">
        <v>43872.999305555553</v>
      </c>
      <c r="J14875" s="2">
        <f t="shared" si="696"/>
        <v>1</v>
      </c>
      <c r="K14875" s="2" t="str">
        <f>IFERROR(VLOOKUP(A14875,Aux!A:B,2,0),"Outros")</f>
        <v>Municípios</v>
      </c>
      <c r="L14875" s="2">
        <f t="shared" si="697"/>
        <v>2020</v>
      </c>
      <c r="M14875">
        <f t="shared" si="698"/>
        <v>2</v>
      </c>
    </row>
    <row r="14876" spans="1:13" x14ac:dyDescent="0.35">
      <c r="A14876" t="s">
        <v>57</v>
      </c>
      <c r="B14876">
        <v>501294104</v>
      </c>
      <c r="C14876">
        <v>182257</v>
      </c>
      <c r="D14876" t="s">
        <v>11787</v>
      </c>
      <c r="E14876" s="1">
        <v>43840.648263888892</v>
      </c>
      <c r="F14876">
        <v>1</v>
      </c>
      <c r="G14876" t="s">
        <v>618</v>
      </c>
      <c r="H14876">
        <v>360</v>
      </c>
      <c r="I14876" s="1">
        <v>43845.393055555556</v>
      </c>
      <c r="J14876" s="2">
        <f t="shared" si="696"/>
        <v>1</v>
      </c>
      <c r="K14876" s="2" t="str">
        <f>IFERROR(VLOOKUP(A14876,Aux!A:B,2,0),"Outros")</f>
        <v>Municípios</v>
      </c>
      <c r="L14876" s="2">
        <f t="shared" si="697"/>
        <v>2020</v>
      </c>
      <c r="M14876">
        <f t="shared" si="698"/>
        <v>2</v>
      </c>
    </row>
    <row r="14877" spans="1:13" x14ac:dyDescent="0.35">
      <c r="A14877" t="s">
        <v>57</v>
      </c>
      <c r="B14877">
        <v>501294104</v>
      </c>
      <c r="C14877">
        <v>182259</v>
      </c>
      <c r="D14877" t="s">
        <v>11787</v>
      </c>
      <c r="E14877" s="1">
        <v>43840.65084490741</v>
      </c>
      <c r="F14877">
        <v>1</v>
      </c>
      <c r="G14877" t="s">
        <v>618</v>
      </c>
      <c r="H14877">
        <v>360</v>
      </c>
      <c r="I14877" s="1">
        <v>43843.620138888888</v>
      </c>
      <c r="J14877" s="2">
        <f t="shared" si="696"/>
        <v>1</v>
      </c>
      <c r="K14877" s="2" t="str">
        <f>IFERROR(VLOOKUP(A14877,Aux!A:B,2,0),"Outros")</f>
        <v>Municípios</v>
      </c>
      <c r="L14877" s="2">
        <f t="shared" si="697"/>
        <v>2020</v>
      </c>
      <c r="M14877">
        <f t="shared" si="698"/>
        <v>2</v>
      </c>
    </row>
    <row r="14878" spans="1:13" x14ac:dyDescent="0.35">
      <c r="A14878" t="s">
        <v>122</v>
      </c>
      <c r="B14878">
        <v>506173968</v>
      </c>
      <c r="C14878">
        <v>182260</v>
      </c>
      <c r="D14878" t="s">
        <v>12164</v>
      </c>
      <c r="E14878" s="1">
        <v>43840.65185185185</v>
      </c>
      <c r="F14878">
        <v>13</v>
      </c>
      <c r="G14878" t="s">
        <v>2796</v>
      </c>
      <c r="H14878">
        <v>340</v>
      </c>
      <c r="I14878" s="1">
        <v>43847.708333333336</v>
      </c>
      <c r="J14878" s="2">
        <f t="shared" si="696"/>
        <v>1</v>
      </c>
      <c r="K14878" s="2" t="str">
        <f>IFERROR(VLOOKUP(A14878,Aux!A:B,2,0),"Outros")</f>
        <v>Municípios</v>
      </c>
      <c r="L14878" s="2">
        <f t="shared" si="697"/>
        <v>2020</v>
      </c>
      <c r="M14878">
        <f t="shared" si="698"/>
        <v>2</v>
      </c>
    </row>
    <row r="14879" spans="1:13" x14ac:dyDescent="0.35">
      <c r="A14879" t="s">
        <v>57</v>
      </c>
      <c r="B14879">
        <v>501294104</v>
      </c>
      <c r="C14879">
        <v>182263</v>
      </c>
      <c r="D14879" t="s">
        <v>11787</v>
      </c>
      <c r="E14879" s="1">
        <v>43840.659479166665</v>
      </c>
      <c r="F14879">
        <v>1</v>
      </c>
      <c r="G14879" t="s">
        <v>618</v>
      </c>
      <c r="H14879">
        <v>360</v>
      </c>
      <c r="I14879" s="1">
        <v>43843.661805555559</v>
      </c>
      <c r="J14879" s="2">
        <f t="shared" si="696"/>
        <v>1</v>
      </c>
      <c r="K14879" s="2" t="str">
        <f>IFERROR(VLOOKUP(A14879,Aux!A:B,2,0),"Outros")</f>
        <v>Municípios</v>
      </c>
      <c r="L14879" s="2">
        <f t="shared" si="697"/>
        <v>2020</v>
      </c>
      <c r="M14879">
        <f t="shared" si="698"/>
        <v>2</v>
      </c>
    </row>
    <row r="14880" spans="1:13" x14ac:dyDescent="0.35">
      <c r="A14880" t="s">
        <v>57</v>
      </c>
      <c r="B14880">
        <v>501294104</v>
      </c>
      <c r="C14880">
        <v>182264</v>
      </c>
      <c r="D14880" t="s">
        <v>11787</v>
      </c>
      <c r="E14880" s="1">
        <v>43840.660462962966</v>
      </c>
      <c r="F14880">
        <v>1</v>
      </c>
      <c r="G14880" t="s">
        <v>618</v>
      </c>
      <c r="H14880">
        <v>360</v>
      </c>
      <c r="I14880" s="1">
        <v>43845.393750000003</v>
      </c>
      <c r="J14880" s="2">
        <f t="shared" si="696"/>
        <v>1</v>
      </c>
      <c r="K14880" s="2" t="str">
        <f>IFERROR(VLOOKUP(A14880,Aux!A:B,2,0),"Outros")</f>
        <v>Municípios</v>
      </c>
      <c r="L14880" s="2">
        <f t="shared" si="697"/>
        <v>2020</v>
      </c>
      <c r="M14880">
        <f t="shared" si="698"/>
        <v>2</v>
      </c>
    </row>
    <row r="14881" spans="1:13" x14ac:dyDescent="0.35">
      <c r="A14881" t="s">
        <v>534</v>
      </c>
      <c r="B14881">
        <v>508354617</v>
      </c>
      <c r="C14881">
        <v>182265</v>
      </c>
      <c r="D14881" t="s">
        <v>11889</v>
      </c>
      <c r="E14881" s="1">
        <v>43840.663738425923</v>
      </c>
      <c r="F14881">
        <v>1</v>
      </c>
      <c r="G14881" t="s">
        <v>33</v>
      </c>
      <c r="H14881">
        <v>360</v>
      </c>
      <c r="I14881" s="1">
        <v>43849.999305555553</v>
      </c>
      <c r="J14881" s="2">
        <f t="shared" si="696"/>
        <v>1</v>
      </c>
      <c r="K14881" s="2" t="str">
        <f>IFERROR(VLOOKUP(A14881,Aux!A:B,2,0),"Outros")</f>
        <v>Municípios</v>
      </c>
      <c r="L14881" s="2">
        <f t="shared" si="697"/>
        <v>2020</v>
      </c>
      <c r="M14881">
        <f t="shared" si="698"/>
        <v>2</v>
      </c>
    </row>
    <row r="14882" spans="1:13" x14ac:dyDescent="0.35">
      <c r="A14882" t="s">
        <v>782</v>
      </c>
      <c r="B14882">
        <v>508754496</v>
      </c>
      <c r="C14882">
        <v>182266</v>
      </c>
      <c r="D14882" t="s">
        <v>12212</v>
      </c>
      <c r="E14882" s="1">
        <v>43840.664131944446</v>
      </c>
      <c r="F14882">
        <v>3</v>
      </c>
      <c r="G14882" t="s">
        <v>266</v>
      </c>
      <c r="H14882">
        <v>400</v>
      </c>
      <c r="I14882" s="1">
        <v>25569.999305555557</v>
      </c>
      <c r="J14882" s="2">
        <f t="shared" si="696"/>
        <v>1</v>
      </c>
      <c r="K14882" s="2" t="str">
        <f>IFERROR(VLOOKUP(A14882,Aux!A:B,2,0),"Outros")</f>
        <v>Municípios</v>
      </c>
      <c r="L14882" s="2">
        <f t="shared" si="697"/>
        <v>2020</v>
      </c>
      <c r="M14882">
        <f t="shared" si="698"/>
        <v>2</v>
      </c>
    </row>
    <row r="14883" spans="1:13" x14ac:dyDescent="0.35">
      <c r="A14883" t="s">
        <v>9204</v>
      </c>
      <c r="B14883">
        <v>600087247</v>
      </c>
      <c r="C14883">
        <v>182267</v>
      </c>
      <c r="D14883" t="s">
        <v>11788</v>
      </c>
      <c r="E14883" s="1">
        <v>43840.66642361111</v>
      </c>
      <c r="F14883">
        <v>3</v>
      </c>
      <c r="G14883" t="s">
        <v>8093</v>
      </c>
      <c r="H14883">
        <v>220</v>
      </c>
      <c r="I14883" s="1">
        <v>43893.708333333336</v>
      </c>
      <c r="J14883" s="2">
        <f t="shared" si="696"/>
        <v>1</v>
      </c>
      <c r="K14883" s="2" t="str">
        <f>IFERROR(VLOOKUP(A14883,Aux!A:B,2,0),"Outros")</f>
        <v>Águas e resíduos</v>
      </c>
      <c r="L14883" s="2">
        <f t="shared" si="697"/>
        <v>2020</v>
      </c>
      <c r="M14883">
        <f t="shared" si="698"/>
        <v>2</v>
      </c>
    </row>
    <row r="14884" spans="1:13" x14ac:dyDescent="0.35">
      <c r="A14884" t="s">
        <v>57</v>
      </c>
      <c r="B14884">
        <v>501294104</v>
      </c>
      <c r="C14884">
        <v>182269</v>
      </c>
      <c r="D14884" t="s">
        <v>11787</v>
      </c>
      <c r="E14884" s="1">
        <v>43840.669942129629</v>
      </c>
      <c r="F14884">
        <v>1</v>
      </c>
      <c r="G14884" t="s">
        <v>618</v>
      </c>
      <c r="H14884">
        <v>400</v>
      </c>
      <c r="I14884" s="1">
        <v>43846.999305555553</v>
      </c>
      <c r="J14884" s="2">
        <f t="shared" si="696"/>
        <v>1</v>
      </c>
      <c r="K14884" s="2" t="str">
        <f>IFERROR(VLOOKUP(A14884,Aux!A:B,2,0),"Outros")</f>
        <v>Municípios</v>
      </c>
      <c r="L14884" s="2">
        <f t="shared" si="697"/>
        <v>2020</v>
      </c>
      <c r="M14884">
        <f t="shared" si="698"/>
        <v>2</v>
      </c>
    </row>
    <row r="14885" spans="1:13" x14ac:dyDescent="0.35">
      <c r="A14885" t="s">
        <v>57</v>
      </c>
      <c r="B14885">
        <v>501294104</v>
      </c>
      <c r="C14885">
        <v>182270</v>
      </c>
      <c r="D14885" t="s">
        <v>11787</v>
      </c>
      <c r="E14885" s="1">
        <v>43840.672847222224</v>
      </c>
      <c r="F14885">
        <v>1</v>
      </c>
      <c r="G14885" t="s">
        <v>618</v>
      </c>
      <c r="H14885">
        <v>360</v>
      </c>
      <c r="I14885" s="1">
        <v>43843.646527777775</v>
      </c>
      <c r="J14885" s="2">
        <f t="shared" si="696"/>
        <v>1</v>
      </c>
      <c r="K14885" s="2" t="str">
        <f>IFERROR(VLOOKUP(A14885,Aux!A:B,2,0),"Outros")</f>
        <v>Municípios</v>
      </c>
      <c r="L14885" s="2">
        <f t="shared" si="697"/>
        <v>2020</v>
      </c>
      <c r="M14885">
        <f t="shared" si="698"/>
        <v>2</v>
      </c>
    </row>
    <row r="14886" spans="1:13" x14ac:dyDescent="0.35">
      <c r="A14886" t="s">
        <v>1752</v>
      </c>
      <c r="B14886">
        <v>506826546</v>
      </c>
      <c r="C14886">
        <v>182271</v>
      </c>
      <c r="D14886" t="s">
        <v>12147</v>
      </c>
      <c r="E14886" s="1">
        <v>43840.674988425926</v>
      </c>
      <c r="F14886">
        <v>3</v>
      </c>
      <c r="G14886" t="s">
        <v>3700</v>
      </c>
      <c r="H14886">
        <v>340</v>
      </c>
      <c r="I14886" s="1">
        <v>43849.999305555553</v>
      </c>
      <c r="J14886" s="2">
        <f t="shared" si="696"/>
        <v>1</v>
      </c>
      <c r="K14886" s="2" t="str">
        <f>IFERROR(VLOOKUP(A14886,Aux!A:B,2,0),"Outros")</f>
        <v>Municípios</v>
      </c>
      <c r="L14886" s="2">
        <f t="shared" si="697"/>
        <v>2020</v>
      </c>
      <c r="M14886">
        <f t="shared" si="698"/>
        <v>2</v>
      </c>
    </row>
    <row r="14887" spans="1:13" x14ac:dyDescent="0.35">
      <c r="A14887" t="s">
        <v>63</v>
      </c>
      <c r="B14887">
        <v>502098139</v>
      </c>
      <c r="C14887">
        <v>182272</v>
      </c>
      <c r="E14887" s="1">
        <v>43840.692476851851</v>
      </c>
      <c r="F14887">
        <v>13</v>
      </c>
      <c r="G14887" t="s">
        <v>33</v>
      </c>
      <c r="H14887">
        <v>400</v>
      </c>
      <c r="J14887" s="2">
        <f t="shared" si="696"/>
        <v>1</v>
      </c>
      <c r="K14887" s="2" t="str">
        <f>IFERROR(VLOOKUP(A14887,Aux!A:B,2,0),"Outros")</f>
        <v>Municípios</v>
      </c>
      <c r="L14887" s="2">
        <f t="shared" si="697"/>
        <v>2020</v>
      </c>
      <c r="M14887">
        <f t="shared" si="698"/>
        <v>2</v>
      </c>
    </row>
    <row r="14888" spans="1:13" x14ac:dyDescent="0.35">
      <c r="A14888" t="s">
        <v>11786</v>
      </c>
      <c r="B14888">
        <v>506811913</v>
      </c>
      <c r="C14888">
        <v>182273</v>
      </c>
      <c r="D14888" t="s">
        <v>12179</v>
      </c>
      <c r="E14888" s="1">
        <v>43840.704085648147</v>
      </c>
      <c r="F14888">
        <v>13</v>
      </c>
      <c r="G14888" t="s">
        <v>12180</v>
      </c>
      <c r="H14888">
        <v>5</v>
      </c>
      <c r="I14888" s="1">
        <v>43853.999305555553</v>
      </c>
      <c r="J14888" s="2">
        <f t="shared" si="696"/>
        <v>1</v>
      </c>
      <c r="K14888" s="2" t="str">
        <f>IFERROR(VLOOKUP(A14888,Aux!A:B,2,0),"Outros")</f>
        <v>Municípios</v>
      </c>
      <c r="L14888" s="2">
        <f t="shared" si="697"/>
        <v>2020</v>
      </c>
      <c r="M14888">
        <f t="shared" si="698"/>
        <v>2</v>
      </c>
    </row>
    <row r="14889" spans="1:13" x14ac:dyDescent="0.35">
      <c r="A14889" t="s">
        <v>12</v>
      </c>
      <c r="B14889">
        <v>508481287</v>
      </c>
      <c r="C14889">
        <v>182274</v>
      </c>
      <c r="D14889" t="s">
        <v>11890</v>
      </c>
      <c r="E14889" s="1">
        <v>43840.710902777777</v>
      </c>
      <c r="F14889">
        <v>13</v>
      </c>
      <c r="G14889" t="s">
        <v>14</v>
      </c>
      <c r="H14889">
        <v>360</v>
      </c>
      <c r="I14889" s="1">
        <v>43845.708333333336</v>
      </c>
      <c r="J14889" s="2">
        <f t="shared" si="696"/>
        <v>1</v>
      </c>
      <c r="K14889" s="2" t="str">
        <f>IFERROR(VLOOKUP(A14889,Aux!A:B,2,0),"Outros")</f>
        <v>Hospitais</v>
      </c>
      <c r="L14889" s="2">
        <f t="shared" si="697"/>
        <v>2020</v>
      </c>
      <c r="M14889">
        <f t="shared" si="698"/>
        <v>2</v>
      </c>
    </row>
    <row r="14890" spans="1:13" x14ac:dyDescent="0.35">
      <c r="A14890" t="s">
        <v>782</v>
      </c>
      <c r="B14890">
        <v>508754496</v>
      </c>
      <c r="C14890">
        <v>182276</v>
      </c>
      <c r="D14890" t="s">
        <v>12282</v>
      </c>
      <c r="E14890" s="1">
        <v>43840.715416666666</v>
      </c>
      <c r="F14890">
        <v>3</v>
      </c>
      <c r="G14890" t="s">
        <v>266</v>
      </c>
      <c r="H14890">
        <v>400</v>
      </c>
      <c r="I14890" s="1">
        <v>25569.999305555557</v>
      </c>
      <c r="J14890" s="2">
        <f t="shared" si="696"/>
        <v>1</v>
      </c>
      <c r="K14890" s="2" t="str">
        <f>IFERROR(VLOOKUP(A14890,Aux!A:B,2,0),"Outros")</f>
        <v>Municípios</v>
      </c>
      <c r="L14890" s="2">
        <f t="shared" si="697"/>
        <v>2020</v>
      </c>
      <c r="M14890">
        <f t="shared" si="698"/>
        <v>2</v>
      </c>
    </row>
    <row r="14891" spans="1:13" x14ac:dyDescent="0.35">
      <c r="A14891" t="s">
        <v>12</v>
      </c>
      <c r="B14891">
        <v>508481287</v>
      </c>
      <c r="C14891">
        <v>182277</v>
      </c>
      <c r="D14891" t="s">
        <v>11891</v>
      </c>
      <c r="E14891" s="1">
        <v>43840.729212962964</v>
      </c>
      <c r="F14891">
        <v>13</v>
      </c>
      <c r="G14891" t="s">
        <v>14</v>
      </c>
      <c r="H14891">
        <v>5</v>
      </c>
      <c r="I14891" s="1">
        <v>43845.625</v>
      </c>
      <c r="J14891" s="2">
        <f t="shared" si="696"/>
        <v>1</v>
      </c>
      <c r="K14891" s="2" t="str">
        <f>IFERROR(VLOOKUP(A14891,Aux!A:B,2,0),"Outros")</f>
        <v>Hospitais</v>
      </c>
      <c r="L14891" s="2">
        <f t="shared" si="697"/>
        <v>2020</v>
      </c>
      <c r="M14891">
        <f t="shared" si="698"/>
        <v>2</v>
      </c>
    </row>
    <row r="14892" spans="1:13" x14ac:dyDescent="0.35">
      <c r="A14892" t="s">
        <v>9</v>
      </c>
      <c r="B14892">
        <v>506673626</v>
      </c>
      <c r="C14892">
        <v>182278</v>
      </c>
      <c r="E14892" s="1">
        <v>43840.767407407409</v>
      </c>
      <c r="F14892">
        <v>13</v>
      </c>
      <c r="G14892" t="s">
        <v>33</v>
      </c>
      <c r="H14892">
        <v>1</v>
      </c>
      <c r="J14892" s="2">
        <f t="shared" si="696"/>
        <v>1</v>
      </c>
      <c r="K14892" s="2" t="str">
        <f>IFERROR(VLOOKUP(A14892,Aux!A:B,2,0),"Outros")</f>
        <v>Municípios</v>
      </c>
      <c r="L14892" s="2">
        <f t="shared" si="697"/>
        <v>2020</v>
      </c>
      <c r="M14892">
        <f t="shared" si="698"/>
        <v>2</v>
      </c>
    </row>
    <row r="14893" spans="1:13" x14ac:dyDescent="0.35">
      <c r="A14893" t="s">
        <v>112</v>
      </c>
      <c r="B14893">
        <v>501144218</v>
      </c>
      <c r="C14893">
        <v>182279</v>
      </c>
      <c r="D14893" t="s">
        <v>12181</v>
      </c>
      <c r="E14893" s="1">
        <v>43841.471238425926</v>
      </c>
      <c r="F14893">
        <v>1</v>
      </c>
      <c r="G14893" t="s">
        <v>256</v>
      </c>
      <c r="H14893">
        <v>340</v>
      </c>
      <c r="I14893" s="1">
        <v>43846.75</v>
      </c>
      <c r="J14893" s="2">
        <f t="shared" si="696"/>
        <v>1</v>
      </c>
      <c r="K14893" s="2" t="str">
        <f>IFERROR(VLOOKUP(A14893,Aux!A:B,2,0),"Outros")</f>
        <v>Municípios</v>
      </c>
      <c r="L14893" s="2">
        <f t="shared" si="697"/>
        <v>2020</v>
      </c>
      <c r="M14893">
        <f t="shared" si="698"/>
        <v>2</v>
      </c>
    </row>
    <row r="14894" spans="1:13" x14ac:dyDescent="0.35">
      <c r="A14894" t="s">
        <v>112</v>
      </c>
      <c r="B14894">
        <v>501144218</v>
      </c>
      <c r="C14894">
        <v>182280</v>
      </c>
      <c r="D14894" t="s">
        <v>12111</v>
      </c>
      <c r="E14894" s="1">
        <v>43841.617951388886</v>
      </c>
      <c r="F14894">
        <v>13</v>
      </c>
      <c r="G14894" t="s">
        <v>256</v>
      </c>
      <c r="H14894">
        <v>210</v>
      </c>
      <c r="I14894" s="1">
        <v>43901.75</v>
      </c>
      <c r="J14894" s="2">
        <f t="shared" si="696"/>
        <v>1</v>
      </c>
      <c r="K14894" s="2" t="str">
        <f>IFERROR(VLOOKUP(A14894,Aux!A:B,2,0),"Outros")</f>
        <v>Municípios</v>
      </c>
      <c r="L14894" s="2">
        <f t="shared" si="697"/>
        <v>2020</v>
      </c>
      <c r="M14894">
        <f t="shared" si="698"/>
        <v>2</v>
      </c>
    </row>
    <row r="14895" spans="1:13" x14ac:dyDescent="0.35">
      <c r="A14895" t="s">
        <v>2686</v>
      </c>
      <c r="B14895">
        <v>503956546</v>
      </c>
      <c r="C14895">
        <v>182289</v>
      </c>
      <c r="D14895" t="s">
        <v>12066</v>
      </c>
      <c r="E14895" s="1">
        <v>43843.422731481478</v>
      </c>
      <c r="F14895">
        <v>13</v>
      </c>
      <c r="G14895" t="s">
        <v>12067</v>
      </c>
      <c r="H14895">
        <v>340</v>
      </c>
      <c r="I14895" s="1">
        <v>43856.999305555553</v>
      </c>
      <c r="J14895" s="2">
        <f t="shared" si="696"/>
        <v>1</v>
      </c>
      <c r="K14895" s="2" t="str">
        <f>IFERROR(VLOOKUP(A14895,Aux!A:B,2,0),"Outros")</f>
        <v>Municípios</v>
      </c>
      <c r="L14895" s="2">
        <f t="shared" si="697"/>
        <v>2020</v>
      </c>
      <c r="M14895">
        <f t="shared" si="698"/>
        <v>3</v>
      </c>
    </row>
    <row r="14896" spans="1:13" x14ac:dyDescent="0.35">
      <c r="A14896" t="s">
        <v>9204</v>
      </c>
      <c r="B14896">
        <v>600087247</v>
      </c>
      <c r="C14896">
        <v>182290</v>
      </c>
      <c r="D14896" t="s">
        <v>12007</v>
      </c>
      <c r="E14896" s="1">
        <v>43843.434398148151</v>
      </c>
      <c r="F14896">
        <v>1</v>
      </c>
      <c r="G14896" t="s">
        <v>1172</v>
      </c>
      <c r="H14896">
        <v>360</v>
      </c>
      <c r="I14896" s="1">
        <v>43846.708333333336</v>
      </c>
      <c r="J14896" s="2">
        <f t="shared" si="696"/>
        <v>1</v>
      </c>
      <c r="K14896" s="2" t="str">
        <f>IFERROR(VLOOKUP(A14896,Aux!A:B,2,0),"Outros")</f>
        <v>Águas e resíduos</v>
      </c>
      <c r="L14896" s="2">
        <f t="shared" si="697"/>
        <v>2020</v>
      </c>
      <c r="M14896">
        <f t="shared" si="698"/>
        <v>3</v>
      </c>
    </row>
    <row r="14897" spans="1:13" x14ac:dyDescent="0.35">
      <c r="A14897" t="s">
        <v>362</v>
      </c>
      <c r="B14897">
        <v>680017763</v>
      </c>
      <c r="C14897">
        <v>182291</v>
      </c>
      <c r="D14897" t="s">
        <v>12112</v>
      </c>
      <c r="E14897" s="1">
        <v>43843.437523148146</v>
      </c>
      <c r="F14897">
        <v>3</v>
      </c>
      <c r="G14897" t="s">
        <v>566</v>
      </c>
      <c r="H14897">
        <v>220</v>
      </c>
      <c r="I14897" s="1">
        <v>43870.989583333336</v>
      </c>
      <c r="J14897" s="2">
        <f t="shared" si="696"/>
        <v>1</v>
      </c>
      <c r="K14897" s="2" t="str">
        <f>IFERROR(VLOOKUP(A14897,Aux!A:B,2,0),"Outros")</f>
        <v>Águas e resíduos</v>
      </c>
      <c r="L14897" s="2">
        <f t="shared" si="697"/>
        <v>2020</v>
      </c>
      <c r="M14897">
        <f t="shared" si="698"/>
        <v>3</v>
      </c>
    </row>
    <row r="14898" spans="1:13" x14ac:dyDescent="0.35">
      <c r="A14898" t="s">
        <v>488</v>
      </c>
      <c r="B14898">
        <v>600014690</v>
      </c>
      <c r="C14898">
        <v>182292</v>
      </c>
      <c r="D14898" t="s">
        <v>12068</v>
      </c>
      <c r="E14898" s="1">
        <v>43843.445694444446</v>
      </c>
      <c r="F14898">
        <v>13</v>
      </c>
      <c r="G14898" t="s">
        <v>3983</v>
      </c>
      <c r="H14898">
        <v>360</v>
      </c>
      <c r="I14898" s="1">
        <v>43846.999305555553</v>
      </c>
      <c r="J14898" s="2">
        <f t="shared" si="696"/>
        <v>1</v>
      </c>
      <c r="K14898" s="2" t="str">
        <f>IFERROR(VLOOKUP(A14898,Aux!A:B,2,0),"Outros")</f>
        <v>Outros</v>
      </c>
      <c r="L14898" s="2">
        <f t="shared" si="697"/>
        <v>2020</v>
      </c>
      <c r="M14898">
        <f t="shared" si="698"/>
        <v>3</v>
      </c>
    </row>
    <row r="14899" spans="1:13" x14ac:dyDescent="0.35">
      <c r="A14899" t="s">
        <v>150</v>
      </c>
      <c r="B14899">
        <v>505309939</v>
      </c>
      <c r="C14899">
        <v>182293</v>
      </c>
      <c r="D14899" t="s">
        <v>12113</v>
      </c>
      <c r="E14899" s="1">
        <v>43843.450983796298</v>
      </c>
      <c r="F14899">
        <v>1</v>
      </c>
      <c r="G14899" t="s">
        <v>1358</v>
      </c>
      <c r="H14899">
        <v>360</v>
      </c>
      <c r="I14899" s="1">
        <v>43850.6875</v>
      </c>
      <c r="J14899" s="2">
        <f t="shared" si="696"/>
        <v>1</v>
      </c>
      <c r="K14899" s="2" t="str">
        <f>IFERROR(VLOOKUP(A14899,Aux!A:B,2,0),"Outros")</f>
        <v>Municípios</v>
      </c>
      <c r="L14899" s="2">
        <f t="shared" si="697"/>
        <v>2020</v>
      </c>
      <c r="M14899">
        <f t="shared" si="698"/>
        <v>3</v>
      </c>
    </row>
    <row r="14900" spans="1:13" x14ac:dyDescent="0.35">
      <c r="A14900" t="s">
        <v>11980</v>
      </c>
      <c r="B14900">
        <v>500865116</v>
      </c>
      <c r="C14900">
        <v>182294</v>
      </c>
      <c r="D14900" t="s">
        <v>11981</v>
      </c>
      <c r="E14900" s="1">
        <v>43843.456018518518</v>
      </c>
      <c r="F14900">
        <v>3</v>
      </c>
      <c r="G14900" t="s">
        <v>11982</v>
      </c>
      <c r="H14900">
        <v>340</v>
      </c>
      <c r="I14900" s="1">
        <v>43851.999305555553</v>
      </c>
      <c r="J14900" s="2">
        <f t="shared" si="696"/>
        <v>1</v>
      </c>
      <c r="K14900" s="2" t="str">
        <f>IFERROR(VLOOKUP(A14900,Aux!A:B,2,0),"Outros")</f>
        <v>Outros</v>
      </c>
      <c r="L14900" s="2">
        <f t="shared" si="697"/>
        <v>2020</v>
      </c>
      <c r="M14900">
        <f t="shared" si="698"/>
        <v>3</v>
      </c>
    </row>
    <row r="14901" spans="1:13" x14ac:dyDescent="0.35">
      <c r="A14901" t="s">
        <v>188</v>
      </c>
      <c r="B14901">
        <v>502130040</v>
      </c>
      <c r="C14901">
        <v>182295</v>
      </c>
      <c r="D14901" t="s">
        <v>12008</v>
      </c>
      <c r="E14901" s="1">
        <v>43843.45890046296</v>
      </c>
      <c r="F14901">
        <v>13</v>
      </c>
      <c r="G14901" t="s">
        <v>190</v>
      </c>
      <c r="H14901">
        <v>340</v>
      </c>
      <c r="I14901" s="1">
        <v>43854.708333333336</v>
      </c>
      <c r="J14901" s="2">
        <f t="shared" si="696"/>
        <v>1</v>
      </c>
      <c r="K14901" s="2" t="str">
        <f>IFERROR(VLOOKUP(A14901,Aux!A:B,2,0),"Outros")</f>
        <v>Municípios</v>
      </c>
      <c r="L14901" s="2">
        <f t="shared" si="697"/>
        <v>2020</v>
      </c>
      <c r="M14901">
        <f t="shared" si="698"/>
        <v>3</v>
      </c>
    </row>
    <row r="14902" spans="1:13" x14ac:dyDescent="0.35">
      <c r="A14902" t="s">
        <v>57</v>
      </c>
      <c r="B14902">
        <v>501294104</v>
      </c>
      <c r="C14902">
        <v>182296</v>
      </c>
      <c r="D14902" t="s">
        <v>11534</v>
      </c>
      <c r="E14902" s="1">
        <v>43843.47861111111</v>
      </c>
      <c r="F14902">
        <v>13</v>
      </c>
      <c r="G14902" t="s">
        <v>103</v>
      </c>
      <c r="H14902">
        <v>400</v>
      </c>
      <c r="J14902" s="2">
        <f t="shared" si="696"/>
        <v>1</v>
      </c>
      <c r="K14902" s="2" t="str">
        <f>IFERROR(VLOOKUP(A14902,Aux!A:B,2,0),"Outros")</f>
        <v>Municípios</v>
      </c>
      <c r="L14902" s="2">
        <f t="shared" si="697"/>
        <v>2020</v>
      </c>
      <c r="M14902">
        <f t="shared" si="698"/>
        <v>3</v>
      </c>
    </row>
    <row r="14903" spans="1:13" x14ac:dyDescent="0.35">
      <c r="A14903" t="s">
        <v>11786</v>
      </c>
      <c r="B14903">
        <v>506811913</v>
      </c>
      <c r="C14903">
        <v>182297</v>
      </c>
      <c r="E14903" s="1">
        <v>43843.508969907409</v>
      </c>
      <c r="F14903">
        <v>13</v>
      </c>
      <c r="G14903" t="s">
        <v>33</v>
      </c>
      <c r="H14903">
        <v>400</v>
      </c>
      <c r="J14903" s="2">
        <f t="shared" si="696"/>
        <v>1</v>
      </c>
      <c r="K14903" s="2" t="str">
        <f>IFERROR(VLOOKUP(A14903,Aux!A:B,2,0),"Outros")</f>
        <v>Municípios</v>
      </c>
      <c r="L14903" s="2">
        <f t="shared" si="697"/>
        <v>2020</v>
      </c>
      <c r="M14903">
        <f t="shared" si="698"/>
        <v>3</v>
      </c>
    </row>
    <row r="14904" spans="1:13" x14ac:dyDescent="0.35">
      <c r="A14904" t="s">
        <v>692</v>
      </c>
      <c r="B14904">
        <v>506812782</v>
      </c>
      <c r="C14904">
        <v>182298</v>
      </c>
      <c r="D14904" t="s">
        <v>11789</v>
      </c>
      <c r="E14904" s="1">
        <v>43843.514953703707</v>
      </c>
      <c r="F14904">
        <v>1</v>
      </c>
      <c r="G14904" t="s">
        <v>33</v>
      </c>
      <c r="H14904">
        <v>360</v>
      </c>
      <c r="I14904" s="1">
        <v>43846.458333333336</v>
      </c>
      <c r="J14904" s="2">
        <f t="shared" si="696"/>
        <v>1</v>
      </c>
      <c r="K14904" s="2" t="str">
        <f>IFERROR(VLOOKUP(A14904,Aux!A:B,2,0),"Outros")</f>
        <v>Municípios</v>
      </c>
      <c r="L14904" s="2">
        <f t="shared" si="697"/>
        <v>2020</v>
      </c>
      <c r="M14904">
        <f t="shared" si="698"/>
        <v>3</v>
      </c>
    </row>
    <row r="14905" spans="1:13" x14ac:dyDescent="0.35">
      <c r="A14905" t="s">
        <v>71</v>
      </c>
      <c r="B14905">
        <v>500051054</v>
      </c>
      <c r="C14905">
        <v>182299</v>
      </c>
      <c r="D14905" t="s">
        <v>11831</v>
      </c>
      <c r="E14905" s="1">
        <v>43843.57172453704</v>
      </c>
      <c r="F14905">
        <v>1</v>
      </c>
      <c r="G14905" t="s">
        <v>202</v>
      </c>
      <c r="H14905">
        <v>340</v>
      </c>
      <c r="I14905" s="1">
        <v>43845.791666666664</v>
      </c>
      <c r="J14905" s="2">
        <f t="shared" si="696"/>
        <v>1</v>
      </c>
      <c r="K14905" s="2" t="str">
        <f>IFERROR(VLOOKUP(A14905,Aux!A:B,2,0),"Outros")</f>
        <v>Municípios</v>
      </c>
      <c r="L14905" s="2">
        <f t="shared" si="697"/>
        <v>2020</v>
      </c>
      <c r="M14905">
        <f t="shared" si="698"/>
        <v>3</v>
      </c>
    </row>
    <row r="14906" spans="1:13" x14ac:dyDescent="0.35">
      <c r="A14906" t="s">
        <v>2141</v>
      </c>
      <c r="B14906">
        <v>502971096</v>
      </c>
      <c r="C14906">
        <v>182300</v>
      </c>
      <c r="D14906" t="s">
        <v>11892</v>
      </c>
      <c r="E14906" s="1">
        <v>43843.59170138889</v>
      </c>
      <c r="F14906">
        <v>13</v>
      </c>
      <c r="G14906" t="s">
        <v>4231</v>
      </c>
      <c r="H14906">
        <v>340</v>
      </c>
      <c r="I14906" s="1">
        <v>43849.999305555553</v>
      </c>
      <c r="J14906" s="2">
        <f t="shared" si="696"/>
        <v>1</v>
      </c>
      <c r="K14906" s="2" t="str">
        <f>IFERROR(VLOOKUP(A14906,Aux!A:B,2,0),"Outros")</f>
        <v>Municípios</v>
      </c>
      <c r="L14906" s="2">
        <f t="shared" si="697"/>
        <v>2020</v>
      </c>
      <c r="M14906">
        <f t="shared" si="698"/>
        <v>3</v>
      </c>
    </row>
    <row r="14907" spans="1:13" x14ac:dyDescent="0.35">
      <c r="A14907" t="s">
        <v>3726</v>
      </c>
      <c r="B14907">
        <v>510832890</v>
      </c>
      <c r="C14907">
        <v>182301</v>
      </c>
      <c r="E14907" s="1">
        <v>43843.60900462963</v>
      </c>
      <c r="F14907">
        <v>3</v>
      </c>
      <c r="G14907" t="s">
        <v>33</v>
      </c>
      <c r="H14907">
        <v>400</v>
      </c>
      <c r="J14907" s="2">
        <f t="shared" si="696"/>
        <v>1</v>
      </c>
      <c r="K14907" s="2" t="str">
        <f>IFERROR(VLOOKUP(A14907,Aux!A:B,2,0),"Outros")</f>
        <v>Municípios</v>
      </c>
      <c r="L14907" s="2">
        <f t="shared" si="697"/>
        <v>2020</v>
      </c>
      <c r="M14907">
        <f t="shared" si="698"/>
        <v>3</v>
      </c>
    </row>
    <row r="14908" spans="1:13" x14ac:dyDescent="0.35">
      <c r="A14908" t="s">
        <v>105</v>
      </c>
      <c r="B14908">
        <v>503311332</v>
      </c>
      <c r="C14908">
        <v>182302</v>
      </c>
      <c r="D14908" t="s">
        <v>11983</v>
      </c>
      <c r="E14908" s="1">
        <v>43843.611388888887</v>
      </c>
      <c r="F14908">
        <v>13</v>
      </c>
      <c r="G14908" t="s">
        <v>107</v>
      </c>
      <c r="H14908">
        <v>5</v>
      </c>
      <c r="I14908" s="1">
        <v>43860.708333333336</v>
      </c>
      <c r="J14908" s="2">
        <f t="shared" si="696"/>
        <v>1</v>
      </c>
      <c r="K14908" s="2" t="str">
        <f>IFERROR(VLOOKUP(A14908,Aux!A:B,2,0),"Outros")</f>
        <v>Municípios</v>
      </c>
      <c r="L14908" s="2">
        <f t="shared" si="697"/>
        <v>2020</v>
      </c>
      <c r="M14908">
        <f t="shared" si="698"/>
        <v>3</v>
      </c>
    </row>
    <row r="14909" spans="1:13" x14ac:dyDescent="0.35">
      <c r="A14909" t="s">
        <v>154</v>
      </c>
      <c r="B14909">
        <v>506818829</v>
      </c>
      <c r="C14909">
        <v>182303</v>
      </c>
      <c r="D14909" t="s">
        <v>12114</v>
      </c>
      <c r="E14909" s="1">
        <v>43843.621886574074</v>
      </c>
      <c r="F14909">
        <v>3</v>
      </c>
      <c r="G14909" t="s">
        <v>6143</v>
      </c>
      <c r="H14909">
        <v>360</v>
      </c>
      <c r="I14909" s="1">
        <v>43873.999305555553</v>
      </c>
      <c r="J14909" s="2">
        <f t="shared" si="696"/>
        <v>1</v>
      </c>
      <c r="K14909" s="2" t="str">
        <f>IFERROR(VLOOKUP(A14909,Aux!A:B,2,0),"Outros")</f>
        <v>Municípios</v>
      </c>
      <c r="L14909" s="2">
        <f t="shared" si="697"/>
        <v>2020</v>
      </c>
      <c r="M14909">
        <f t="shared" si="698"/>
        <v>3</v>
      </c>
    </row>
    <row r="14910" spans="1:13" x14ac:dyDescent="0.35">
      <c r="A14910" t="s">
        <v>3726</v>
      </c>
      <c r="B14910">
        <v>510832890</v>
      </c>
      <c r="C14910">
        <v>182304</v>
      </c>
      <c r="D14910" t="s">
        <v>12115</v>
      </c>
      <c r="E14910" s="1">
        <v>43843.622604166667</v>
      </c>
      <c r="F14910">
        <v>3</v>
      </c>
      <c r="G14910" t="s">
        <v>2243</v>
      </c>
      <c r="H14910">
        <v>340</v>
      </c>
      <c r="I14910" s="1">
        <v>43866.999305555553</v>
      </c>
      <c r="J14910" s="2">
        <f t="shared" si="696"/>
        <v>1</v>
      </c>
      <c r="K14910" s="2" t="str">
        <f>IFERROR(VLOOKUP(A14910,Aux!A:B,2,0),"Outros")</f>
        <v>Municípios</v>
      </c>
      <c r="L14910" s="2">
        <f t="shared" si="697"/>
        <v>2020</v>
      </c>
      <c r="M14910">
        <f t="shared" si="698"/>
        <v>3</v>
      </c>
    </row>
    <row r="14911" spans="1:13" x14ac:dyDescent="0.35">
      <c r="A14911" t="s">
        <v>9204</v>
      </c>
      <c r="B14911">
        <v>600087247</v>
      </c>
      <c r="C14911">
        <v>182305</v>
      </c>
      <c r="D14911" t="s">
        <v>12116</v>
      </c>
      <c r="E14911" s="1">
        <v>43843.624201388891</v>
      </c>
      <c r="F14911">
        <v>1</v>
      </c>
      <c r="G14911" t="s">
        <v>164</v>
      </c>
      <c r="H14911">
        <v>360</v>
      </c>
      <c r="I14911" s="1">
        <v>43845.708333333336</v>
      </c>
      <c r="J14911" s="2">
        <f t="shared" si="696"/>
        <v>1</v>
      </c>
      <c r="K14911" s="2" t="str">
        <f>IFERROR(VLOOKUP(A14911,Aux!A:B,2,0),"Outros")</f>
        <v>Águas e resíduos</v>
      </c>
      <c r="L14911" s="2">
        <f t="shared" si="697"/>
        <v>2020</v>
      </c>
      <c r="M14911">
        <f t="shared" si="698"/>
        <v>3</v>
      </c>
    </row>
    <row r="14912" spans="1:13" x14ac:dyDescent="0.35">
      <c r="A14912" t="s">
        <v>281</v>
      </c>
      <c r="B14912">
        <v>508787033</v>
      </c>
      <c r="C14912">
        <v>182306</v>
      </c>
      <c r="D14912" t="s">
        <v>12009</v>
      </c>
      <c r="E14912" s="1">
        <v>43843.625219907408</v>
      </c>
      <c r="F14912">
        <v>13</v>
      </c>
      <c r="G14912" t="s">
        <v>1106</v>
      </c>
      <c r="H14912">
        <v>360</v>
      </c>
      <c r="I14912" s="1">
        <v>43850.999305555553</v>
      </c>
      <c r="J14912" s="2">
        <f t="shared" si="696"/>
        <v>1</v>
      </c>
      <c r="K14912" s="2" t="str">
        <f>IFERROR(VLOOKUP(A14912,Aux!A:B,2,0),"Outros")</f>
        <v>Municípios</v>
      </c>
      <c r="L14912" s="2">
        <f t="shared" si="697"/>
        <v>2020</v>
      </c>
      <c r="M14912">
        <f t="shared" si="698"/>
        <v>3</v>
      </c>
    </row>
    <row r="14913" spans="1:13" x14ac:dyDescent="0.35">
      <c r="A14913" t="s">
        <v>12</v>
      </c>
      <c r="B14913">
        <v>508481287</v>
      </c>
      <c r="C14913">
        <v>182307</v>
      </c>
      <c r="D14913" t="s">
        <v>12283</v>
      </c>
      <c r="E14913" s="1">
        <v>43843.630937499998</v>
      </c>
      <c r="F14913">
        <v>1</v>
      </c>
      <c r="G14913" t="s">
        <v>14</v>
      </c>
      <c r="H14913">
        <v>360</v>
      </c>
      <c r="I14913" s="1">
        <v>43847.708333333336</v>
      </c>
      <c r="J14913" s="2">
        <f t="shared" si="696"/>
        <v>1</v>
      </c>
      <c r="K14913" s="2" t="str">
        <f>IFERROR(VLOOKUP(A14913,Aux!A:B,2,0),"Outros")</f>
        <v>Hospitais</v>
      </c>
      <c r="L14913" s="2">
        <f t="shared" si="697"/>
        <v>2020</v>
      </c>
      <c r="M14913">
        <f t="shared" si="698"/>
        <v>3</v>
      </c>
    </row>
    <row r="14914" spans="1:13" x14ac:dyDescent="0.35">
      <c r="A14914" t="s">
        <v>692</v>
      </c>
      <c r="B14914">
        <v>506812782</v>
      </c>
      <c r="C14914">
        <v>182308</v>
      </c>
      <c r="D14914" t="s">
        <v>3305</v>
      </c>
      <c r="E14914" s="1">
        <v>43843.634606481479</v>
      </c>
      <c r="F14914">
        <v>1</v>
      </c>
      <c r="G14914" t="s">
        <v>33</v>
      </c>
      <c r="H14914">
        <v>360</v>
      </c>
      <c r="I14914" s="1">
        <v>43847.708333333336</v>
      </c>
      <c r="J14914" s="2">
        <f t="shared" ref="J14914:J14977" si="699">IF(C14914=C14913,"",1)</f>
        <v>1</v>
      </c>
      <c r="K14914" s="2" t="str">
        <f>IFERROR(VLOOKUP(A14914,Aux!A:B,2,0),"Outros")</f>
        <v>Municípios</v>
      </c>
      <c r="L14914" s="2">
        <f t="shared" ref="L14914:L14977" si="700">YEAR(E14914)</f>
        <v>2020</v>
      </c>
      <c r="M14914">
        <f t="shared" ref="M14914:M14977" si="701">WEEKNUM(E14914)</f>
        <v>3</v>
      </c>
    </row>
    <row r="14915" spans="1:13" x14ac:dyDescent="0.35">
      <c r="A14915" t="s">
        <v>9</v>
      </c>
      <c r="B14915">
        <v>506673626</v>
      </c>
      <c r="C14915">
        <v>182310</v>
      </c>
      <c r="D14915" t="s">
        <v>12069</v>
      </c>
      <c r="E14915" s="1">
        <v>43843.659918981481</v>
      </c>
      <c r="F14915">
        <v>13</v>
      </c>
      <c r="G14915" t="s">
        <v>11</v>
      </c>
      <c r="H14915">
        <v>360</v>
      </c>
      <c r="I14915" s="1">
        <v>43848.999305555553</v>
      </c>
      <c r="J14915" s="2">
        <f t="shared" si="699"/>
        <v>1</v>
      </c>
      <c r="K14915" s="2" t="str">
        <f>IFERROR(VLOOKUP(A14915,Aux!A:B,2,0),"Outros")</f>
        <v>Municípios</v>
      </c>
      <c r="L14915" s="2">
        <f t="shared" si="700"/>
        <v>2020</v>
      </c>
      <c r="M14915">
        <f t="shared" si="701"/>
        <v>3</v>
      </c>
    </row>
    <row r="14916" spans="1:13" x14ac:dyDescent="0.35">
      <c r="A14916" t="s">
        <v>88</v>
      </c>
      <c r="B14916">
        <v>506624200</v>
      </c>
      <c r="C14916">
        <v>182312</v>
      </c>
      <c r="D14916" t="s">
        <v>11893</v>
      </c>
      <c r="E14916" s="1">
        <v>43843.671284722222</v>
      </c>
      <c r="F14916">
        <v>1</v>
      </c>
      <c r="G14916" t="s">
        <v>2564</v>
      </c>
      <c r="H14916">
        <v>340</v>
      </c>
      <c r="I14916" s="1">
        <v>43847.708333333336</v>
      </c>
      <c r="J14916" s="2">
        <f t="shared" si="699"/>
        <v>1</v>
      </c>
      <c r="K14916" s="2" t="str">
        <f>IFERROR(VLOOKUP(A14916,Aux!A:B,2,0),"Outros")</f>
        <v>Municípios</v>
      </c>
      <c r="L14916" s="2">
        <f t="shared" si="700"/>
        <v>2020</v>
      </c>
      <c r="M14916">
        <f t="shared" si="701"/>
        <v>3</v>
      </c>
    </row>
    <row r="14917" spans="1:13" x14ac:dyDescent="0.35">
      <c r="A14917" t="s">
        <v>60</v>
      </c>
      <c r="B14917">
        <v>505456010</v>
      </c>
      <c r="C14917">
        <v>182313</v>
      </c>
      <c r="D14917" t="s">
        <v>12070</v>
      </c>
      <c r="E14917" s="1">
        <v>43843.671400462961</v>
      </c>
      <c r="F14917">
        <v>1</v>
      </c>
      <c r="G14917" t="s">
        <v>62</v>
      </c>
      <c r="H14917">
        <v>340</v>
      </c>
      <c r="I14917" s="1">
        <v>43846.999305555553</v>
      </c>
      <c r="J14917" s="2">
        <f t="shared" si="699"/>
        <v>1</v>
      </c>
      <c r="K14917" s="2" t="str">
        <f>IFERROR(VLOOKUP(A14917,Aux!A:B,2,0),"Outros")</f>
        <v>Municípios</v>
      </c>
      <c r="L14917" s="2">
        <f t="shared" si="700"/>
        <v>2020</v>
      </c>
      <c r="M14917">
        <f t="shared" si="701"/>
        <v>3</v>
      </c>
    </row>
    <row r="14918" spans="1:13" x14ac:dyDescent="0.35">
      <c r="A14918" t="s">
        <v>71</v>
      </c>
      <c r="B14918">
        <v>500051054</v>
      </c>
      <c r="C14918">
        <v>182314</v>
      </c>
      <c r="E14918" s="1">
        <v>43843.672488425924</v>
      </c>
      <c r="F14918">
        <v>1</v>
      </c>
      <c r="G14918" t="s">
        <v>33</v>
      </c>
      <c r="H14918">
        <v>400</v>
      </c>
      <c r="J14918" s="2">
        <f t="shared" si="699"/>
        <v>1</v>
      </c>
      <c r="K14918" s="2" t="str">
        <f>IFERROR(VLOOKUP(A14918,Aux!A:B,2,0),"Outros")</f>
        <v>Municípios</v>
      </c>
      <c r="L14918" s="2">
        <f t="shared" si="700"/>
        <v>2020</v>
      </c>
      <c r="M14918">
        <f t="shared" si="701"/>
        <v>3</v>
      </c>
    </row>
    <row r="14919" spans="1:13" x14ac:dyDescent="0.35">
      <c r="A14919" t="s">
        <v>9204</v>
      </c>
      <c r="B14919">
        <v>600087247</v>
      </c>
      <c r="C14919">
        <v>182315</v>
      </c>
      <c r="D14919" t="s">
        <v>11894</v>
      </c>
      <c r="E14919" s="1">
        <v>43843.682939814818</v>
      </c>
      <c r="F14919">
        <v>1</v>
      </c>
      <c r="G14919" t="s">
        <v>164</v>
      </c>
      <c r="H14919">
        <v>360</v>
      </c>
      <c r="I14919" s="1">
        <v>43845.708333333336</v>
      </c>
      <c r="J14919" s="2">
        <f t="shared" si="699"/>
        <v>1</v>
      </c>
      <c r="K14919" s="2" t="str">
        <f>IFERROR(VLOOKUP(A14919,Aux!A:B,2,0),"Outros")</f>
        <v>Águas e resíduos</v>
      </c>
      <c r="L14919" s="2">
        <f t="shared" si="700"/>
        <v>2020</v>
      </c>
      <c r="M14919">
        <f t="shared" si="701"/>
        <v>3</v>
      </c>
    </row>
    <row r="14920" spans="1:13" x14ac:dyDescent="0.35">
      <c r="A14920" t="s">
        <v>48</v>
      </c>
      <c r="B14920">
        <v>503035416</v>
      </c>
      <c r="C14920">
        <v>182317</v>
      </c>
      <c r="D14920" t="s">
        <v>11836</v>
      </c>
      <c r="E14920" s="1">
        <v>43843.686666666668</v>
      </c>
      <c r="F14920">
        <v>3</v>
      </c>
      <c r="G14920" t="s">
        <v>50</v>
      </c>
      <c r="H14920">
        <v>1</v>
      </c>
      <c r="I14920" s="1">
        <v>43838.708333333336</v>
      </c>
      <c r="J14920" s="2">
        <f t="shared" si="699"/>
        <v>1</v>
      </c>
      <c r="K14920" s="2" t="str">
        <f>IFERROR(VLOOKUP(A14920,Aux!A:B,2,0),"Outros")</f>
        <v>Hospitais</v>
      </c>
      <c r="L14920" s="2">
        <f t="shared" si="700"/>
        <v>2020</v>
      </c>
      <c r="M14920">
        <f t="shared" si="701"/>
        <v>3</v>
      </c>
    </row>
    <row r="14921" spans="1:13" x14ac:dyDescent="0.35">
      <c r="A14921" t="s">
        <v>11786</v>
      </c>
      <c r="B14921">
        <v>506811913</v>
      </c>
      <c r="C14921">
        <v>182318</v>
      </c>
      <c r="E14921" s="1">
        <v>43843.692199074074</v>
      </c>
      <c r="F14921">
        <v>13</v>
      </c>
      <c r="G14921" t="s">
        <v>33</v>
      </c>
      <c r="H14921">
        <v>400</v>
      </c>
      <c r="J14921" s="2">
        <f t="shared" si="699"/>
        <v>1</v>
      </c>
      <c r="K14921" s="2" t="str">
        <f>IFERROR(VLOOKUP(A14921,Aux!A:B,2,0),"Outros")</f>
        <v>Municípios</v>
      </c>
      <c r="L14921" s="2">
        <f t="shared" si="700"/>
        <v>2020</v>
      </c>
      <c r="M14921">
        <f t="shared" si="701"/>
        <v>3</v>
      </c>
    </row>
    <row r="14922" spans="1:13" x14ac:dyDescent="0.35">
      <c r="A14922" t="s">
        <v>782</v>
      </c>
      <c r="B14922">
        <v>508754496</v>
      </c>
      <c r="C14922">
        <v>182319</v>
      </c>
      <c r="D14922" t="s">
        <v>12117</v>
      </c>
      <c r="E14922" s="1">
        <v>43843.700601851851</v>
      </c>
      <c r="F14922">
        <v>3</v>
      </c>
      <c r="G14922" t="s">
        <v>266</v>
      </c>
      <c r="H14922">
        <v>400</v>
      </c>
      <c r="I14922" s="1">
        <v>25569.999305555557</v>
      </c>
      <c r="J14922" s="2">
        <f t="shared" si="699"/>
        <v>1</v>
      </c>
      <c r="K14922" s="2" t="str">
        <f>IFERROR(VLOOKUP(A14922,Aux!A:B,2,0),"Outros")</f>
        <v>Municípios</v>
      </c>
      <c r="L14922" s="2">
        <f t="shared" si="700"/>
        <v>2020</v>
      </c>
      <c r="M14922">
        <f t="shared" si="701"/>
        <v>3</v>
      </c>
    </row>
    <row r="14923" spans="1:13" x14ac:dyDescent="0.35">
      <c r="A14923" t="s">
        <v>782</v>
      </c>
      <c r="B14923">
        <v>508754496</v>
      </c>
      <c r="C14923">
        <v>182320</v>
      </c>
      <c r="D14923" t="s">
        <v>12118</v>
      </c>
      <c r="E14923" s="1">
        <v>43843.707002314812</v>
      </c>
      <c r="F14923">
        <v>3</v>
      </c>
      <c r="G14923" t="s">
        <v>266</v>
      </c>
      <c r="H14923">
        <v>400</v>
      </c>
      <c r="I14923" s="1">
        <v>25569.999305555557</v>
      </c>
      <c r="J14923" s="2">
        <f t="shared" si="699"/>
        <v>1</v>
      </c>
      <c r="K14923" s="2" t="str">
        <f>IFERROR(VLOOKUP(A14923,Aux!A:B,2,0),"Outros")</f>
        <v>Municípios</v>
      </c>
      <c r="L14923" s="2">
        <f t="shared" si="700"/>
        <v>2020</v>
      </c>
      <c r="M14923">
        <f t="shared" si="701"/>
        <v>3</v>
      </c>
    </row>
    <row r="14924" spans="1:13" x14ac:dyDescent="0.35">
      <c r="A14924" t="s">
        <v>528</v>
      </c>
      <c r="B14924">
        <v>512044040</v>
      </c>
      <c r="C14924">
        <v>182321</v>
      </c>
      <c r="E14924" s="1">
        <v>43843.707638888889</v>
      </c>
      <c r="F14924">
        <v>6</v>
      </c>
      <c r="G14924" t="s">
        <v>33</v>
      </c>
      <c r="H14924">
        <v>1</v>
      </c>
      <c r="J14924" s="2">
        <f t="shared" si="699"/>
        <v>1</v>
      </c>
      <c r="K14924" s="2" t="str">
        <f>IFERROR(VLOOKUP(A14924,Aux!A:B,2,0),"Outros")</f>
        <v>Municípios</v>
      </c>
      <c r="L14924" s="2">
        <f t="shared" si="700"/>
        <v>2020</v>
      </c>
      <c r="M14924">
        <f t="shared" si="701"/>
        <v>3</v>
      </c>
    </row>
    <row r="14925" spans="1:13" x14ac:dyDescent="0.35">
      <c r="A14925" t="s">
        <v>9204</v>
      </c>
      <c r="B14925">
        <v>600087247</v>
      </c>
      <c r="C14925">
        <v>182322</v>
      </c>
      <c r="D14925" t="s">
        <v>11895</v>
      </c>
      <c r="E14925" s="1">
        <v>43843.717488425929</v>
      </c>
      <c r="F14925">
        <v>1</v>
      </c>
      <c r="G14925" t="s">
        <v>1172</v>
      </c>
      <c r="H14925">
        <v>360</v>
      </c>
      <c r="I14925" s="1">
        <v>43846.708333333336</v>
      </c>
      <c r="J14925" s="2">
        <f t="shared" si="699"/>
        <v>1</v>
      </c>
      <c r="K14925" s="2" t="str">
        <f>IFERROR(VLOOKUP(A14925,Aux!A:B,2,0),"Outros")</f>
        <v>Águas e resíduos</v>
      </c>
      <c r="L14925" s="2">
        <f t="shared" si="700"/>
        <v>2020</v>
      </c>
      <c r="M14925">
        <f t="shared" si="701"/>
        <v>3</v>
      </c>
    </row>
    <row r="14926" spans="1:13" x14ac:dyDescent="0.35">
      <c r="A14926" t="s">
        <v>21</v>
      </c>
      <c r="B14926">
        <v>600082628</v>
      </c>
      <c r="C14926">
        <v>182323</v>
      </c>
      <c r="D14926" t="s">
        <v>12213</v>
      </c>
      <c r="E14926" s="1">
        <v>43844.372858796298</v>
      </c>
      <c r="F14926">
        <v>13</v>
      </c>
      <c r="G14926" t="s">
        <v>259</v>
      </c>
      <c r="H14926">
        <v>340</v>
      </c>
      <c r="I14926" s="1">
        <v>43849.999305555553</v>
      </c>
      <c r="J14926" s="2">
        <f t="shared" si="699"/>
        <v>1</v>
      </c>
      <c r="K14926" s="2" t="str">
        <f>IFERROR(VLOOKUP(A14926,Aux!A:B,2,0),"Outros")</f>
        <v>Outros</v>
      </c>
      <c r="L14926" s="2">
        <f t="shared" si="700"/>
        <v>2020</v>
      </c>
      <c r="M14926">
        <f t="shared" si="701"/>
        <v>3</v>
      </c>
    </row>
    <row r="14927" spans="1:13" x14ac:dyDescent="0.35">
      <c r="A14927" t="s">
        <v>942</v>
      </c>
      <c r="B14927">
        <v>510089224</v>
      </c>
      <c r="C14927">
        <v>182324</v>
      </c>
      <c r="D14927" t="s">
        <v>11896</v>
      </c>
      <c r="E14927" s="1">
        <v>43844.374895833331</v>
      </c>
      <c r="F14927">
        <v>13</v>
      </c>
      <c r="G14927" t="s">
        <v>33</v>
      </c>
      <c r="H14927">
        <v>360</v>
      </c>
      <c r="I14927" s="1">
        <v>43850.999305555553</v>
      </c>
      <c r="J14927" s="2">
        <f t="shared" si="699"/>
        <v>1</v>
      </c>
      <c r="K14927" s="2" t="str">
        <f>IFERROR(VLOOKUP(A14927,Aux!A:B,2,0),"Outros")</f>
        <v>Outros</v>
      </c>
      <c r="L14927" s="2">
        <f t="shared" si="700"/>
        <v>2020</v>
      </c>
      <c r="M14927">
        <f t="shared" si="701"/>
        <v>3</v>
      </c>
    </row>
    <row r="14928" spans="1:13" x14ac:dyDescent="0.35">
      <c r="A14928" t="s">
        <v>143</v>
      </c>
      <c r="B14928">
        <v>506801969</v>
      </c>
      <c r="C14928">
        <v>182325</v>
      </c>
      <c r="D14928" t="s">
        <v>12182</v>
      </c>
      <c r="E14928" s="1">
        <v>43844.395451388889</v>
      </c>
      <c r="F14928">
        <v>3</v>
      </c>
      <c r="G14928" t="s">
        <v>1441</v>
      </c>
      <c r="H14928">
        <v>300</v>
      </c>
      <c r="I14928" s="1">
        <v>43882.708333333336</v>
      </c>
      <c r="J14928" s="2">
        <f t="shared" si="699"/>
        <v>1</v>
      </c>
      <c r="K14928" s="2" t="str">
        <f>IFERROR(VLOOKUP(A14928,Aux!A:B,2,0),"Outros")</f>
        <v>Municípios</v>
      </c>
      <c r="L14928" s="2">
        <f t="shared" si="700"/>
        <v>2020</v>
      </c>
      <c r="M14928">
        <f t="shared" si="701"/>
        <v>3</v>
      </c>
    </row>
    <row r="14929" spans="1:13" x14ac:dyDescent="0.35">
      <c r="A14929" t="s">
        <v>122</v>
      </c>
      <c r="B14929">
        <v>506173968</v>
      </c>
      <c r="C14929">
        <v>182327</v>
      </c>
      <c r="D14929" t="s">
        <v>11984</v>
      </c>
      <c r="E14929" s="1">
        <v>43844.406655092593</v>
      </c>
      <c r="F14929">
        <v>3</v>
      </c>
      <c r="G14929" t="s">
        <v>929</v>
      </c>
      <c r="H14929">
        <v>340</v>
      </c>
      <c r="I14929" s="1">
        <v>43850.708333333336</v>
      </c>
      <c r="J14929" s="2">
        <f t="shared" si="699"/>
        <v>1</v>
      </c>
      <c r="K14929" s="2" t="str">
        <f>IFERROR(VLOOKUP(A14929,Aux!A:B,2,0),"Outros")</f>
        <v>Municípios</v>
      </c>
      <c r="L14929" s="2">
        <f t="shared" si="700"/>
        <v>2020</v>
      </c>
      <c r="M14929">
        <f t="shared" si="701"/>
        <v>3</v>
      </c>
    </row>
    <row r="14930" spans="1:13" x14ac:dyDescent="0.35">
      <c r="A14930" t="s">
        <v>336</v>
      </c>
      <c r="B14930">
        <v>505170876</v>
      </c>
      <c r="C14930">
        <v>182329</v>
      </c>
      <c r="D14930" t="s">
        <v>11985</v>
      </c>
      <c r="E14930" s="1">
        <v>43844.40730324074</v>
      </c>
      <c r="F14930">
        <v>1</v>
      </c>
      <c r="G14930" t="s">
        <v>345</v>
      </c>
      <c r="H14930">
        <v>360</v>
      </c>
      <c r="I14930" s="1">
        <v>43847.708333333336</v>
      </c>
      <c r="J14930" s="2">
        <f t="shared" si="699"/>
        <v>1</v>
      </c>
      <c r="K14930" s="2" t="str">
        <f>IFERROR(VLOOKUP(A14930,Aux!A:B,2,0),"Outros")</f>
        <v>Municípios</v>
      </c>
      <c r="L14930" s="2">
        <f t="shared" si="700"/>
        <v>2020</v>
      </c>
      <c r="M14930">
        <f t="shared" si="701"/>
        <v>3</v>
      </c>
    </row>
    <row r="14931" spans="1:13" x14ac:dyDescent="0.35">
      <c r="A14931" t="s">
        <v>903</v>
      </c>
      <c r="B14931">
        <v>680001069</v>
      </c>
      <c r="C14931">
        <v>182330</v>
      </c>
      <c r="D14931" t="s">
        <v>12033</v>
      </c>
      <c r="E14931" s="1">
        <v>43844.408449074072</v>
      </c>
      <c r="F14931">
        <v>13</v>
      </c>
      <c r="G14931" t="s">
        <v>110</v>
      </c>
      <c r="H14931">
        <v>340</v>
      </c>
      <c r="I14931" s="1">
        <v>43849.999305555553</v>
      </c>
      <c r="J14931" s="2">
        <f t="shared" si="699"/>
        <v>1</v>
      </c>
      <c r="K14931" s="2" t="str">
        <f>IFERROR(VLOOKUP(A14931,Aux!A:B,2,0),"Outros")</f>
        <v>Municípios</v>
      </c>
      <c r="L14931" s="2">
        <f t="shared" si="700"/>
        <v>2020</v>
      </c>
      <c r="M14931">
        <f t="shared" si="701"/>
        <v>3</v>
      </c>
    </row>
    <row r="14932" spans="1:13" x14ac:dyDescent="0.35">
      <c r="A14932" t="s">
        <v>534</v>
      </c>
      <c r="B14932">
        <v>508354617</v>
      </c>
      <c r="C14932">
        <v>182331</v>
      </c>
      <c r="D14932" t="s">
        <v>12214</v>
      </c>
      <c r="E14932" s="1">
        <v>43844.427210648151</v>
      </c>
      <c r="F14932">
        <v>1</v>
      </c>
      <c r="G14932" t="s">
        <v>33</v>
      </c>
      <c r="H14932">
        <v>360</v>
      </c>
      <c r="I14932" s="1">
        <v>43846.999305555553</v>
      </c>
      <c r="J14932" s="2">
        <f t="shared" si="699"/>
        <v>1</v>
      </c>
      <c r="K14932" s="2" t="str">
        <f>IFERROR(VLOOKUP(A14932,Aux!A:B,2,0),"Outros")</f>
        <v>Municípios</v>
      </c>
      <c r="L14932" s="2">
        <f t="shared" si="700"/>
        <v>2020</v>
      </c>
      <c r="M14932">
        <f t="shared" si="701"/>
        <v>3</v>
      </c>
    </row>
    <row r="14933" spans="1:13" x14ac:dyDescent="0.35">
      <c r="A14933" t="s">
        <v>92</v>
      </c>
      <c r="B14933">
        <v>506037258</v>
      </c>
      <c r="C14933">
        <v>182332</v>
      </c>
      <c r="E14933" s="1">
        <v>43844.42769675926</v>
      </c>
      <c r="F14933">
        <v>13</v>
      </c>
      <c r="G14933" t="s">
        <v>33</v>
      </c>
      <c r="H14933">
        <v>400</v>
      </c>
      <c r="J14933" s="2">
        <f t="shared" si="699"/>
        <v>1</v>
      </c>
      <c r="K14933" s="2" t="str">
        <f>IFERROR(VLOOKUP(A14933,Aux!A:B,2,0),"Outros")</f>
        <v>Municípios</v>
      </c>
      <c r="L14933" s="2">
        <f t="shared" si="700"/>
        <v>2020</v>
      </c>
      <c r="M14933">
        <f t="shared" si="701"/>
        <v>3</v>
      </c>
    </row>
    <row r="14934" spans="1:13" x14ac:dyDescent="0.35">
      <c r="A14934" t="s">
        <v>206</v>
      </c>
      <c r="B14934">
        <v>508114381</v>
      </c>
      <c r="C14934">
        <v>182333</v>
      </c>
      <c r="D14934" t="s">
        <v>11495</v>
      </c>
      <c r="E14934" s="1">
        <v>43844.433148148149</v>
      </c>
      <c r="F14934">
        <v>3</v>
      </c>
      <c r="G14934" t="s">
        <v>208</v>
      </c>
      <c r="H14934">
        <v>360</v>
      </c>
      <c r="I14934" s="1">
        <v>43864.999305555553</v>
      </c>
      <c r="J14934" s="2">
        <f t="shared" si="699"/>
        <v>1</v>
      </c>
      <c r="K14934" s="2" t="str">
        <f>IFERROR(VLOOKUP(A14934,Aux!A:B,2,0),"Outros")</f>
        <v>Outros</v>
      </c>
      <c r="L14934" s="2">
        <f t="shared" si="700"/>
        <v>2020</v>
      </c>
      <c r="M14934">
        <f t="shared" si="701"/>
        <v>3</v>
      </c>
    </row>
    <row r="14935" spans="1:13" x14ac:dyDescent="0.35">
      <c r="A14935" t="s">
        <v>122</v>
      </c>
      <c r="B14935">
        <v>506173968</v>
      </c>
      <c r="C14935">
        <v>182334</v>
      </c>
      <c r="D14935" t="s">
        <v>11790</v>
      </c>
      <c r="E14935" s="1">
        <v>43844.436192129629</v>
      </c>
      <c r="F14935">
        <v>13</v>
      </c>
      <c r="G14935" t="s">
        <v>2796</v>
      </c>
      <c r="H14935">
        <v>340</v>
      </c>
      <c r="I14935" s="1">
        <v>43847.708333333336</v>
      </c>
      <c r="J14935" s="2">
        <f t="shared" si="699"/>
        <v>1</v>
      </c>
      <c r="K14935" s="2" t="str">
        <f>IFERROR(VLOOKUP(A14935,Aux!A:B,2,0),"Outros")</f>
        <v>Municípios</v>
      </c>
      <c r="L14935" s="2">
        <f t="shared" si="700"/>
        <v>2020</v>
      </c>
      <c r="M14935">
        <f t="shared" si="701"/>
        <v>3</v>
      </c>
    </row>
    <row r="14936" spans="1:13" x14ac:dyDescent="0.35">
      <c r="A14936" t="s">
        <v>12</v>
      </c>
      <c r="B14936">
        <v>508481287</v>
      </c>
      <c r="C14936">
        <v>182335</v>
      </c>
      <c r="D14936" t="s">
        <v>11942</v>
      </c>
      <c r="E14936" s="1">
        <v>43844.445810185185</v>
      </c>
      <c r="F14936">
        <v>3</v>
      </c>
      <c r="G14936" t="s">
        <v>14</v>
      </c>
      <c r="H14936">
        <v>220</v>
      </c>
      <c r="I14936" s="1">
        <v>43851.708333333336</v>
      </c>
      <c r="J14936" s="2">
        <f t="shared" si="699"/>
        <v>1</v>
      </c>
      <c r="K14936" s="2" t="str">
        <f>IFERROR(VLOOKUP(A14936,Aux!A:B,2,0),"Outros")</f>
        <v>Hospitais</v>
      </c>
      <c r="L14936" s="2">
        <f t="shared" si="700"/>
        <v>2020</v>
      </c>
      <c r="M14936">
        <f t="shared" si="701"/>
        <v>3</v>
      </c>
    </row>
    <row r="14937" spans="1:13" x14ac:dyDescent="0.35">
      <c r="A14937" t="s">
        <v>206</v>
      </c>
      <c r="B14937">
        <v>508114381</v>
      </c>
      <c r="C14937">
        <v>182336</v>
      </c>
      <c r="D14937" t="s">
        <v>11437</v>
      </c>
      <c r="E14937" s="1">
        <v>43844.449444444443</v>
      </c>
      <c r="F14937">
        <v>3</v>
      </c>
      <c r="G14937" t="s">
        <v>208</v>
      </c>
      <c r="H14937">
        <v>360</v>
      </c>
      <c r="I14937" s="1">
        <v>43864.999305555553</v>
      </c>
      <c r="J14937" s="2">
        <f t="shared" si="699"/>
        <v>1</v>
      </c>
      <c r="K14937" s="2" t="str">
        <f>IFERROR(VLOOKUP(A14937,Aux!A:B,2,0),"Outros")</f>
        <v>Outros</v>
      </c>
      <c r="L14937" s="2">
        <f t="shared" si="700"/>
        <v>2020</v>
      </c>
      <c r="M14937">
        <f t="shared" si="701"/>
        <v>3</v>
      </c>
    </row>
    <row r="14938" spans="1:13" x14ac:dyDescent="0.35">
      <c r="A14938" t="s">
        <v>127</v>
      </c>
      <c r="B14938">
        <v>506874915</v>
      </c>
      <c r="C14938">
        <v>182339</v>
      </c>
      <c r="D14938" t="s">
        <v>11791</v>
      </c>
      <c r="E14938" s="1">
        <v>43844.471388888887</v>
      </c>
      <c r="F14938">
        <v>13</v>
      </c>
      <c r="G14938" t="s">
        <v>922</v>
      </c>
      <c r="H14938">
        <v>340</v>
      </c>
      <c r="I14938" s="1">
        <v>43851.999305555553</v>
      </c>
      <c r="J14938" s="2">
        <f t="shared" si="699"/>
        <v>1</v>
      </c>
      <c r="K14938" s="2" t="str">
        <f>IFERROR(VLOOKUP(A14938,Aux!A:B,2,0),"Outros")</f>
        <v>Outros</v>
      </c>
      <c r="L14938" s="2">
        <f t="shared" si="700"/>
        <v>2020</v>
      </c>
      <c r="M14938">
        <f t="shared" si="701"/>
        <v>3</v>
      </c>
    </row>
    <row r="14939" spans="1:13" x14ac:dyDescent="0.35">
      <c r="A14939" t="s">
        <v>15</v>
      </c>
      <c r="B14939">
        <v>503541567</v>
      </c>
      <c r="C14939">
        <v>182341</v>
      </c>
      <c r="D14939" t="s">
        <v>12183</v>
      </c>
      <c r="E14939" s="1">
        <v>43844.487129629626</v>
      </c>
      <c r="F14939">
        <v>3</v>
      </c>
      <c r="G14939" t="s">
        <v>107</v>
      </c>
      <c r="H14939">
        <v>300</v>
      </c>
      <c r="I14939" s="1">
        <v>43876.999305555553</v>
      </c>
      <c r="J14939" s="2">
        <f t="shared" si="699"/>
        <v>1</v>
      </c>
      <c r="K14939" s="2" t="str">
        <f>IFERROR(VLOOKUP(A14939,Aux!A:B,2,0),"Outros")</f>
        <v>Municípios</v>
      </c>
      <c r="L14939" s="2">
        <f t="shared" si="700"/>
        <v>2020</v>
      </c>
      <c r="M14939">
        <f t="shared" si="701"/>
        <v>3</v>
      </c>
    </row>
    <row r="14940" spans="1:13" x14ac:dyDescent="0.35">
      <c r="A14940" t="s">
        <v>219</v>
      </c>
      <c r="B14940">
        <v>505656000</v>
      </c>
      <c r="C14940">
        <v>182344</v>
      </c>
      <c r="D14940" t="s">
        <v>12249</v>
      </c>
      <c r="E14940" s="1">
        <v>43844.552453703705</v>
      </c>
      <c r="F14940">
        <v>1</v>
      </c>
      <c r="G14940" t="s">
        <v>657</v>
      </c>
      <c r="H14940">
        <v>360</v>
      </c>
      <c r="I14940" s="1">
        <v>43851.999305555553</v>
      </c>
      <c r="J14940" s="2">
        <f t="shared" si="699"/>
        <v>1</v>
      </c>
      <c r="K14940" s="2" t="str">
        <f>IFERROR(VLOOKUP(A14940,Aux!A:B,2,0),"Outros")</f>
        <v>Municípios</v>
      </c>
      <c r="L14940" s="2">
        <f t="shared" si="700"/>
        <v>2020</v>
      </c>
      <c r="M14940">
        <f t="shared" si="701"/>
        <v>3</v>
      </c>
    </row>
    <row r="14941" spans="1:13" x14ac:dyDescent="0.35">
      <c r="A14941" t="s">
        <v>15</v>
      </c>
      <c r="B14941">
        <v>503541567</v>
      </c>
      <c r="C14941">
        <v>182347</v>
      </c>
      <c r="D14941" t="s">
        <v>11897</v>
      </c>
      <c r="E14941" s="1">
        <v>43844.602997685186</v>
      </c>
      <c r="F14941">
        <v>13</v>
      </c>
      <c r="G14941" t="s">
        <v>107</v>
      </c>
      <c r="H14941">
        <v>340</v>
      </c>
      <c r="I14941" s="1">
        <v>43854.999305555553</v>
      </c>
      <c r="J14941" s="2">
        <f t="shared" si="699"/>
        <v>1</v>
      </c>
      <c r="K14941" s="2" t="str">
        <f>IFERROR(VLOOKUP(A14941,Aux!A:B,2,0),"Outros")</f>
        <v>Municípios</v>
      </c>
      <c r="L14941" s="2">
        <f t="shared" si="700"/>
        <v>2020</v>
      </c>
      <c r="M14941">
        <f t="shared" si="701"/>
        <v>3</v>
      </c>
    </row>
    <row r="14942" spans="1:13" x14ac:dyDescent="0.35">
      <c r="A14942" t="s">
        <v>122</v>
      </c>
      <c r="B14942">
        <v>506173968</v>
      </c>
      <c r="C14942">
        <v>182351</v>
      </c>
      <c r="D14942" t="s">
        <v>11837</v>
      </c>
      <c r="E14942" s="1">
        <v>43844.619872685187</v>
      </c>
      <c r="F14942">
        <v>3</v>
      </c>
      <c r="G14942" t="s">
        <v>147</v>
      </c>
      <c r="H14942">
        <v>220</v>
      </c>
      <c r="I14942" s="1">
        <v>43864.708333333336</v>
      </c>
      <c r="J14942" s="2">
        <f t="shared" si="699"/>
        <v>1</v>
      </c>
      <c r="K14942" s="2" t="str">
        <f>IFERROR(VLOOKUP(A14942,Aux!A:B,2,0),"Outros")</f>
        <v>Municípios</v>
      </c>
      <c r="L14942" s="2">
        <f t="shared" si="700"/>
        <v>2020</v>
      </c>
      <c r="M14942">
        <f t="shared" si="701"/>
        <v>3</v>
      </c>
    </row>
    <row r="14943" spans="1:13" x14ac:dyDescent="0.35">
      <c r="A14943" t="s">
        <v>12</v>
      </c>
      <c r="B14943">
        <v>508481287</v>
      </c>
      <c r="C14943">
        <v>182353</v>
      </c>
      <c r="D14943" t="s">
        <v>11898</v>
      </c>
      <c r="E14943" s="1">
        <v>43844.626736111109</v>
      </c>
      <c r="F14943">
        <v>1</v>
      </c>
      <c r="G14943" t="s">
        <v>14</v>
      </c>
      <c r="H14943">
        <v>340</v>
      </c>
      <c r="I14943" s="1">
        <v>43845.625</v>
      </c>
      <c r="J14943" s="2">
        <f t="shared" si="699"/>
        <v>1</v>
      </c>
      <c r="K14943" s="2" t="str">
        <f>IFERROR(VLOOKUP(A14943,Aux!A:B,2,0),"Outros")</f>
        <v>Hospitais</v>
      </c>
      <c r="L14943" s="2">
        <f t="shared" si="700"/>
        <v>2020</v>
      </c>
      <c r="M14943">
        <f t="shared" si="701"/>
        <v>3</v>
      </c>
    </row>
    <row r="14944" spans="1:13" x14ac:dyDescent="0.35">
      <c r="A14944" t="s">
        <v>12119</v>
      </c>
      <c r="B14944">
        <v>500951527</v>
      </c>
      <c r="C14944">
        <v>182355</v>
      </c>
      <c r="E14944" s="1">
        <v>43844.632407407407</v>
      </c>
      <c r="F14944">
        <v>3</v>
      </c>
      <c r="G14944" t="s">
        <v>33</v>
      </c>
      <c r="H14944">
        <v>400</v>
      </c>
      <c r="J14944" s="2">
        <f t="shared" si="699"/>
        <v>1</v>
      </c>
      <c r="K14944" s="2" t="str">
        <f>IFERROR(VLOOKUP(A14944,Aux!A:B,2,0),"Outros")</f>
        <v>Outros</v>
      </c>
      <c r="L14944" s="2">
        <f t="shared" si="700"/>
        <v>2020</v>
      </c>
      <c r="M14944">
        <f t="shared" si="701"/>
        <v>3</v>
      </c>
    </row>
    <row r="14945" spans="1:13" x14ac:dyDescent="0.35">
      <c r="A14945" t="s">
        <v>942</v>
      </c>
      <c r="B14945">
        <v>510089224</v>
      </c>
      <c r="C14945">
        <v>182356</v>
      </c>
      <c r="D14945" t="s">
        <v>12250</v>
      </c>
      <c r="E14945" s="1">
        <v>43844.634016203701</v>
      </c>
      <c r="F14945">
        <v>3</v>
      </c>
      <c r="G14945" t="s">
        <v>929</v>
      </c>
      <c r="H14945">
        <v>5</v>
      </c>
      <c r="I14945" s="1">
        <v>43850.999305555553</v>
      </c>
      <c r="J14945" s="2">
        <f t="shared" si="699"/>
        <v>1</v>
      </c>
      <c r="K14945" s="2" t="str">
        <f>IFERROR(VLOOKUP(A14945,Aux!A:B,2,0),"Outros")</f>
        <v>Outros</v>
      </c>
      <c r="L14945" s="2">
        <f t="shared" si="700"/>
        <v>2020</v>
      </c>
      <c r="M14945">
        <f t="shared" si="701"/>
        <v>3</v>
      </c>
    </row>
    <row r="14946" spans="1:13" x14ac:dyDescent="0.35">
      <c r="A14946" t="s">
        <v>11786</v>
      </c>
      <c r="B14946">
        <v>506811913</v>
      </c>
      <c r="C14946">
        <v>182358</v>
      </c>
      <c r="E14946" s="1">
        <v>43844.64130787037</v>
      </c>
      <c r="F14946">
        <v>3</v>
      </c>
      <c r="G14946" t="s">
        <v>33</v>
      </c>
      <c r="H14946">
        <v>400</v>
      </c>
      <c r="J14946" s="2">
        <f t="shared" si="699"/>
        <v>1</v>
      </c>
      <c r="K14946" s="2" t="str">
        <f>IFERROR(VLOOKUP(A14946,Aux!A:B,2,0),"Outros")</f>
        <v>Municípios</v>
      </c>
      <c r="L14946" s="2">
        <f t="shared" si="700"/>
        <v>2020</v>
      </c>
      <c r="M14946">
        <f t="shared" si="701"/>
        <v>3</v>
      </c>
    </row>
    <row r="14947" spans="1:13" x14ac:dyDescent="0.35">
      <c r="A14947" t="s">
        <v>12</v>
      </c>
      <c r="B14947">
        <v>508481287</v>
      </c>
      <c r="C14947">
        <v>182360</v>
      </c>
      <c r="D14947" t="s">
        <v>11861</v>
      </c>
      <c r="E14947" s="1">
        <v>43844.642384259256</v>
      </c>
      <c r="F14947">
        <v>1</v>
      </c>
      <c r="G14947" t="s">
        <v>14</v>
      </c>
      <c r="H14947">
        <v>360</v>
      </c>
      <c r="I14947" s="1">
        <v>43851.708333333336</v>
      </c>
      <c r="J14947" s="2">
        <f t="shared" si="699"/>
        <v>1</v>
      </c>
      <c r="K14947" s="2" t="str">
        <f>IFERROR(VLOOKUP(A14947,Aux!A:B,2,0),"Outros")</f>
        <v>Hospitais</v>
      </c>
      <c r="L14947" s="2">
        <f t="shared" si="700"/>
        <v>2020</v>
      </c>
      <c r="M14947">
        <f t="shared" si="701"/>
        <v>3</v>
      </c>
    </row>
    <row r="14948" spans="1:13" x14ac:dyDescent="0.35">
      <c r="A14948" t="s">
        <v>454</v>
      </c>
      <c r="B14948">
        <v>503450189</v>
      </c>
      <c r="C14948">
        <v>182361</v>
      </c>
      <c r="D14948" t="s">
        <v>11838</v>
      </c>
      <c r="E14948" s="1">
        <v>43844.644085648149</v>
      </c>
      <c r="F14948">
        <v>13</v>
      </c>
      <c r="G14948" t="s">
        <v>11833</v>
      </c>
      <c r="H14948">
        <v>360</v>
      </c>
      <c r="I14948" s="1">
        <v>43851.75</v>
      </c>
      <c r="J14948" s="2">
        <f t="shared" si="699"/>
        <v>1</v>
      </c>
      <c r="K14948" s="2" t="str">
        <f>IFERROR(VLOOKUP(A14948,Aux!A:B,2,0),"Outros")</f>
        <v>Estradas</v>
      </c>
      <c r="L14948" s="2">
        <f t="shared" si="700"/>
        <v>2020</v>
      </c>
      <c r="M14948">
        <f t="shared" si="701"/>
        <v>3</v>
      </c>
    </row>
    <row r="14949" spans="1:13" x14ac:dyDescent="0.35">
      <c r="A14949" t="s">
        <v>267</v>
      </c>
      <c r="B14949">
        <v>505307685</v>
      </c>
      <c r="C14949">
        <v>182362</v>
      </c>
      <c r="D14949" t="s">
        <v>12251</v>
      </c>
      <c r="E14949" s="1">
        <v>43844.646840277775</v>
      </c>
      <c r="F14949">
        <v>3</v>
      </c>
      <c r="G14949" t="s">
        <v>1330</v>
      </c>
      <c r="H14949">
        <v>300</v>
      </c>
      <c r="I14949" s="1">
        <v>43893.999305555553</v>
      </c>
      <c r="J14949" s="2">
        <f t="shared" si="699"/>
        <v>1</v>
      </c>
      <c r="K14949" s="2" t="str">
        <f>IFERROR(VLOOKUP(A14949,Aux!A:B,2,0),"Outros")</f>
        <v>Municípios</v>
      </c>
      <c r="L14949" s="2">
        <f t="shared" si="700"/>
        <v>2020</v>
      </c>
      <c r="M14949">
        <f t="shared" si="701"/>
        <v>3</v>
      </c>
    </row>
    <row r="14950" spans="1:13" x14ac:dyDescent="0.35">
      <c r="A14950" t="s">
        <v>9</v>
      </c>
      <c r="B14950">
        <v>506673626</v>
      </c>
      <c r="C14950">
        <v>182363</v>
      </c>
      <c r="D14950" t="s">
        <v>12071</v>
      </c>
      <c r="E14950" s="1">
        <v>43844.649456018517</v>
      </c>
      <c r="F14950">
        <v>13</v>
      </c>
      <c r="G14950" t="s">
        <v>11</v>
      </c>
      <c r="H14950">
        <v>360</v>
      </c>
      <c r="I14950" s="1">
        <v>43850.874305555553</v>
      </c>
      <c r="J14950" s="2">
        <f t="shared" si="699"/>
        <v>1</v>
      </c>
      <c r="K14950" s="2" t="str">
        <f>IFERROR(VLOOKUP(A14950,Aux!A:B,2,0),"Outros")</f>
        <v>Municípios</v>
      </c>
      <c r="L14950" s="2">
        <f t="shared" si="700"/>
        <v>2020</v>
      </c>
      <c r="M14950">
        <f t="shared" si="701"/>
        <v>3</v>
      </c>
    </row>
    <row r="14951" spans="1:13" x14ac:dyDescent="0.35">
      <c r="A14951" t="s">
        <v>71</v>
      </c>
      <c r="B14951">
        <v>500051054</v>
      </c>
      <c r="C14951">
        <v>182364</v>
      </c>
      <c r="E14951" s="1">
        <v>43844.650520833333</v>
      </c>
      <c r="F14951">
        <v>13</v>
      </c>
      <c r="G14951" t="s">
        <v>33</v>
      </c>
      <c r="H14951">
        <v>1</v>
      </c>
      <c r="J14951" s="2">
        <f t="shared" si="699"/>
        <v>1</v>
      </c>
      <c r="K14951" s="2" t="str">
        <f>IFERROR(VLOOKUP(A14951,Aux!A:B,2,0),"Outros")</f>
        <v>Municípios</v>
      </c>
      <c r="L14951" s="2">
        <f t="shared" si="700"/>
        <v>2020</v>
      </c>
      <c r="M14951">
        <f t="shared" si="701"/>
        <v>3</v>
      </c>
    </row>
    <row r="14952" spans="1:13" x14ac:dyDescent="0.35">
      <c r="A14952" t="s">
        <v>71</v>
      </c>
      <c r="B14952">
        <v>500051054</v>
      </c>
      <c r="C14952">
        <v>182365</v>
      </c>
      <c r="D14952" t="s">
        <v>12252</v>
      </c>
      <c r="E14952" s="1">
        <v>43844.653483796297</v>
      </c>
      <c r="F14952">
        <v>13</v>
      </c>
      <c r="G14952" t="s">
        <v>33</v>
      </c>
      <c r="H14952">
        <v>300</v>
      </c>
      <c r="I14952" s="1">
        <v>43859.791666666664</v>
      </c>
      <c r="J14952" s="2">
        <f t="shared" si="699"/>
        <v>1</v>
      </c>
      <c r="K14952" s="2" t="str">
        <f>IFERROR(VLOOKUP(A14952,Aux!A:B,2,0),"Outros")</f>
        <v>Municípios</v>
      </c>
      <c r="L14952" s="2">
        <f t="shared" si="700"/>
        <v>2020</v>
      </c>
      <c r="M14952">
        <f t="shared" si="701"/>
        <v>3</v>
      </c>
    </row>
    <row r="14953" spans="1:13" x14ac:dyDescent="0.35">
      <c r="A14953" t="s">
        <v>219</v>
      </c>
      <c r="B14953">
        <v>505656000</v>
      </c>
      <c r="C14953">
        <v>182366</v>
      </c>
      <c r="D14953" t="s">
        <v>11899</v>
      </c>
      <c r="E14953" s="1">
        <v>43844.654293981483</v>
      </c>
      <c r="F14953">
        <v>1</v>
      </c>
      <c r="G14953" t="s">
        <v>657</v>
      </c>
      <c r="H14953">
        <v>220</v>
      </c>
      <c r="I14953" s="1">
        <v>43850.999305555553</v>
      </c>
      <c r="J14953" s="2">
        <f t="shared" si="699"/>
        <v>1</v>
      </c>
      <c r="K14953" s="2" t="str">
        <f>IFERROR(VLOOKUP(A14953,Aux!A:B,2,0),"Outros")</f>
        <v>Municípios</v>
      </c>
      <c r="L14953" s="2">
        <f t="shared" si="700"/>
        <v>2020</v>
      </c>
      <c r="M14953">
        <f t="shared" si="701"/>
        <v>3</v>
      </c>
    </row>
    <row r="14954" spans="1:13" x14ac:dyDescent="0.35">
      <c r="A14954" t="s">
        <v>125</v>
      </c>
      <c r="B14954">
        <v>501290206</v>
      </c>
      <c r="C14954">
        <v>182368</v>
      </c>
      <c r="D14954" t="s">
        <v>12072</v>
      </c>
      <c r="E14954" s="1">
        <v>43844.65865740741</v>
      </c>
      <c r="F14954">
        <v>13</v>
      </c>
      <c r="G14954" t="s">
        <v>659</v>
      </c>
      <c r="H14954">
        <v>340</v>
      </c>
      <c r="I14954" s="1">
        <v>43864.708333333336</v>
      </c>
      <c r="J14954" s="2">
        <f t="shared" si="699"/>
        <v>1</v>
      </c>
      <c r="K14954" s="2" t="str">
        <f>IFERROR(VLOOKUP(A14954,Aux!A:B,2,0),"Outros")</f>
        <v>Municípios</v>
      </c>
      <c r="L14954" s="2">
        <f t="shared" si="700"/>
        <v>2020</v>
      </c>
      <c r="M14954">
        <f t="shared" si="701"/>
        <v>3</v>
      </c>
    </row>
    <row r="14955" spans="1:13" x14ac:dyDescent="0.35">
      <c r="A14955" t="s">
        <v>434</v>
      </c>
      <c r="B14955">
        <v>506546381</v>
      </c>
      <c r="C14955">
        <v>182369</v>
      </c>
      <c r="D14955" t="s">
        <v>11900</v>
      </c>
      <c r="E14955" s="1">
        <v>43844.659259259257</v>
      </c>
      <c r="F14955">
        <v>1</v>
      </c>
      <c r="G14955" t="s">
        <v>1333</v>
      </c>
      <c r="H14955">
        <v>360</v>
      </c>
      <c r="I14955" s="1">
        <v>43850.708333333336</v>
      </c>
      <c r="J14955" s="2">
        <f t="shared" si="699"/>
        <v>1</v>
      </c>
      <c r="K14955" s="2" t="str">
        <f>IFERROR(VLOOKUP(A14955,Aux!A:B,2,0),"Outros")</f>
        <v>Municípios</v>
      </c>
      <c r="L14955" s="2">
        <f t="shared" si="700"/>
        <v>2020</v>
      </c>
      <c r="M14955">
        <f t="shared" si="701"/>
        <v>3</v>
      </c>
    </row>
    <row r="14956" spans="1:13" x14ac:dyDescent="0.35">
      <c r="A14956" t="s">
        <v>9</v>
      </c>
      <c r="B14956">
        <v>506673626</v>
      </c>
      <c r="C14956">
        <v>182371</v>
      </c>
      <c r="D14956" t="s">
        <v>11862</v>
      </c>
      <c r="E14956" s="1">
        <v>43844.681747685187</v>
      </c>
      <c r="F14956">
        <v>3</v>
      </c>
      <c r="G14956" t="s">
        <v>1994</v>
      </c>
      <c r="H14956">
        <v>360</v>
      </c>
      <c r="I14956" s="1">
        <v>43865.993055555555</v>
      </c>
      <c r="J14956" s="2">
        <f t="shared" si="699"/>
        <v>1</v>
      </c>
      <c r="K14956" s="2" t="str">
        <f>IFERROR(VLOOKUP(A14956,Aux!A:B,2,0),"Outros")</f>
        <v>Municípios</v>
      </c>
      <c r="L14956" s="2">
        <f t="shared" si="700"/>
        <v>2020</v>
      </c>
      <c r="M14956">
        <f t="shared" si="701"/>
        <v>3</v>
      </c>
    </row>
    <row r="14957" spans="1:13" x14ac:dyDescent="0.35">
      <c r="A14957" t="s">
        <v>92</v>
      </c>
      <c r="B14957">
        <v>506037258</v>
      </c>
      <c r="C14957">
        <v>182372</v>
      </c>
      <c r="D14957" t="s">
        <v>12253</v>
      </c>
      <c r="E14957" s="1">
        <v>43844.684398148151</v>
      </c>
      <c r="F14957">
        <v>3</v>
      </c>
      <c r="G14957" t="s">
        <v>476</v>
      </c>
      <c r="H14957">
        <v>340</v>
      </c>
      <c r="I14957" s="1">
        <v>43878.708333333336</v>
      </c>
      <c r="J14957" s="2">
        <f t="shared" si="699"/>
        <v>1</v>
      </c>
      <c r="K14957" s="2" t="str">
        <f>IFERROR(VLOOKUP(A14957,Aux!A:B,2,0),"Outros")</f>
        <v>Municípios</v>
      </c>
      <c r="L14957" s="2">
        <f t="shared" si="700"/>
        <v>2020</v>
      </c>
      <c r="M14957">
        <f t="shared" si="701"/>
        <v>3</v>
      </c>
    </row>
    <row r="14958" spans="1:13" x14ac:dyDescent="0.35">
      <c r="A14958" t="s">
        <v>236</v>
      </c>
      <c r="B14958">
        <v>504871650</v>
      </c>
      <c r="C14958">
        <v>182378</v>
      </c>
      <c r="D14958" t="s">
        <v>12073</v>
      </c>
      <c r="E14958" s="1">
        <v>43844.736655092594</v>
      </c>
      <c r="F14958">
        <v>13</v>
      </c>
      <c r="G14958" t="s">
        <v>238</v>
      </c>
      <c r="H14958">
        <v>340</v>
      </c>
      <c r="I14958" s="1">
        <v>43854.75</v>
      </c>
      <c r="J14958" s="2">
        <f t="shared" si="699"/>
        <v>1</v>
      </c>
      <c r="K14958" s="2" t="str">
        <f>IFERROR(VLOOKUP(A14958,Aux!A:B,2,0),"Outros")</f>
        <v>Águas e resíduos</v>
      </c>
      <c r="L14958" s="2">
        <f t="shared" si="700"/>
        <v>2020</v>
      </c>
      <c r="M14958">
        <f t="shared" si="701"/>
        <v>3</v>
      </c>
    </row>
    <row r="14959" spans="1:13" x14ac:dyDescent="0.35">
      <c r="A14959" t="s">
        <v>24</v>
      </c>
      <c r="B14959">
        <v>508741823</v>
      </c>
      <c r="C14959">
        <v>182379</v>
      </c>
      <c r="E14959" s="1">
        <v>43844.947824074072</v>
      </c>
      <c r="F14959">
        <v>3</v>
      </c>
      <c r="G14959" t="s">
        <v>33</v>
      </c>
      <c r="H14959">
        <v>1</v>
      </c>
      <c r="J14959" s="2">
        <f t="shared" si="699"/>
        <v>1</v>
      </c>
      <c r="K14959" s="2" t="str">
        <f>IFERROR(VLOOKUP(A14959,Aux!A:B,2,0),"Outros")</f>
        <v>Hospitais</v>
      </c>
      <c r="L14959" s="2">
        <f t="shared" si="700"/>
        <v>2020</v>
      </c>
      <c r="M14959">
        <f t="shared" si="701"/>
        <v>3</v>
      </c>
    </row>
    <row r="14960" spans="1:13" x14ac:dyDescent="0.35">
      <c r="A14960" t="s">
        <v>71</v>
      </c>
      <c r="B14960">
        <v>500051054</v>
      </c>
      <c r="C14960">
        <v>182389</v>
      </c>
      <c r="D14960" t="s">
        <v>12074</v>
      </c>
      <c r="E14960" s="1">
        <v>43845.395416666666</v>
      </c>
      <c r="F14960">
        <v>1</v>
      </c>
      <c r="G14960" t="s">
        <v>243</v>
      </c>
      <c r="H14960">
        <v>5</v>
      </c>
      <c r="I14960" s="1">
        <v>43850.791666666664</v>
      </c>
      <c r="J14960" s="2">
        <f t="shared" si="699"/>
        <v>1</v>
      </c>
      <c r="K14960" s="2" t="str">
        <f>IFERROR(VLOOKUP(A14960,Aux!A:B,2,0),"Outros")</f>
        <v>Municípios</v>
      </c>
      <c r="L14960" s="2">
        <f t="shared" si="700"/>
        <v>2020</v>
      </c>
      <c r="M14960">
        <f t="shared" si="701"/>
        <v>3</v>
      </c>
    </row>
    <row r="14961" spans="1:13" x14ac:dyDescent="0.35">
      <c r="A14961" t="s">
        <v>968</v>
      </c>
      <c r="B14961">
        <v>507725441</v>
      </c>
      <c r="C14961">
        <v>182392</v>
      </c>
      <c r="D14961" t="s">
        <v>12285</v>
      </c>
      <c r="E14961" s="1">
        <v>43845.399548611109</v>
      </c>
      <c r="F14961">
        <v>5</v>
      </c>
      <c r="G14961" t="s">
        <v>33</v>
      </c>
      <c r="H14961">
        <v>340</v>
      </c>
      <c r="I14961" s="1">
        <v>43857.708333333336</v>
      </c>
      <c r="J14961" s="2">
        <f t="shared" si="699"/>
        <v>1</v>
      </c>
      <c r="K14961" s="2" t="str">
        <f>IFERROR(VLOOKUP(A14961,Aux!A:B,2,0),"Outros")</f>
        <v>Outros</v>
      </c>
      <c r="L14961" s="2">
        <f t="shared" si="700"/>
        <v>2020</v>
      </c>
      <c r="M14961">
        <f t="shared" si="701"/>
        <v>3</v>
      </c>
    </row>
    <row r="14962" spans="1:13" x14ac:dyDescent="0.35">
      <c r="A14962" t="s">
        <v>3438</v>
      </c>
      <c r="B14962">
        <v>504346261</v>
      </c>
      <c r="C14962">
        <v>182392</v>
      </c>
      <c r="D14962" t="s">
        <v>12285</v>
      </c>
      <c r="E14962" s="1">
        <v>43845.399548611109</v>
      </c>
      <c r="F14962">
        <v>5</v>
      </c>
      <c r="G14962" t="s">
        <v>33</v>
      </c>
      <c r="H14962">
        <v>340</v>
      </c>
      <c r="I14962" s="1">
        <v>43857.708333333336</v>
      </c>
      <c r="J14962" s="2" t="str">
        <f t="shared" si="699"/>
        <v/>
      </c>
      <c r="K14962" s="2" t="str">
        <f>IFERROR(VLOOKUP(A14962,Aux!A:B,2,0),"Outros")</f>
        <v>Outros</v>
      </c>
      <c r="L14962" s="2">
        <f t="shared" si="700"/>
        <v>2020</v>
      </c>
      <c r="M14962">
        <f t="shared" si="701"/>
        <v>3</v>
      </c>
    </row>
    <row r="14963" spans="1:13" x14ac:dyDescent="0.35">
      <c r="A14963" t="s">
        <v>478</v>
      </c>
      <c r="B14963">
        <v>507866673</v>
      </c>
      <c r="C14963">
        <v>182392</v>
      </c>
      <c r="D14963" t="s">
        <v>12285</v>
      </c>
      <c r="E14963" s="1">
        <v>43845.399548611109</v>
      </c>
      <c r="F14963">
        <v>5</v>
      </c>
      <c r="G14963" t="s">
        <v>33</v>
      </c>
      <c r="H14963">
        <v>340</v>
      </c>
      <c r="I14963" s="1">
        <v>43857.708333333336</v>
      </c>
      <c r="J14963" s="2" t="str">
        <f t="shared" si="699"/>
        <v/>
      </c>
      <c r="K14963" s="2" t="str">
        <f>IFERROR(VLOOKUP(A14963,Aux!A:B,2,0),"Outros")</f>
        <v>Outros</v>
      </c>
      <c r="L14963" s="2">
        <f t="shared" si="700"/>
        <v>2020</v>
      </c>
      <c r="M14963">
        <f t="shared" si="701"/>
        <v>3</v>
      </c>
    </row>
    <row r="14964" spans="1:13" x14ac:dyDescent="0.35">
      <c r="A14964" t="s">
        <v>969</v>
      </c>
      <c r="B14964">
        <v>507725689</v>
      </c>
      <c r="C14964">
        <v>182392</v>
      </c>
      <c r="D14964" t="s">
        <v>12285</v>
      </c>
      <c r="E14964" s="1">
        <v>43845.399548611109</v>
      </c>
      <c r="F14964">
        <v>5</v>
      </c>
      <c r="G14964" t="s">
        <v>33</v>
      </c>
      <c r="H14964">
        <v>340</v>
      </c>
      <c r="I14964" s="1">
        <v>43857.708333333336</v>
      </c>
      <c r="J14964" s="2" t="str">
        <f t="shared" si="699"/>
        <v/>
      </c>
      <c r="K14964" s="2" t="str">
        <f>IFERROR(VLOOKUP(A14964,Aux!A:B,2,0),"Outros")</f>
        <v>Outros</v>
      </c>
      <c r="L14964" s="2">
        <f t="shared" si="700"/>
        <v>2020</v>
      </c>
      <c r="M14964">
        <f t="shared" si="701"/>
        <v>3</v>
      </c>
    </row>
    <row r="14965" spans="1:13" x14ac:dyDescent="0.35">
      <c r="A14965" t="s">
        <v>12</v>
      </c>
      <c r="B14965">
        <v>508481287</v>
      </c>
      <c r="C14965">
        <v>182393</v>
      </c>
      <c r="D14965" t="s">
        <v>12165</v>
      </c>
      <c r="E14965" s="1">
        <v>43845.407789351855</v>
      </c>
      <c r="F14965">
        <v>13</v>
      </c>
      <c r="G14965" t="s">
        <v>14</v>
      </c>
      <c r="H14965">
        <v>5</v>
      </c>
      <c r="I14965" s="1">
        <v>43874.708333333336</v>
      </c>
      <c r="J14965" s="2">
        <f t="shared" si="699"/>
        <v>1</v>
      </c>
      <c r="K14965" s="2" t="str">
        <f>IFERROR(VLOOKUP(A14965,Aux!A:B,2,0),"Outros")</f>
        <v>Hospitais</v>
      </c>
      <c r="L14965" s="2">
        <f t="shared" si="700"/>
        <v>2020</v>
      </c>
      <c r="M14965">
        <f t="shared" si="701"/>
        <v>3</v>
      </c>
    </row>
    <row r="14966" spans="1:13" x14ac:dyDescent="0.35">
      <c r="A14966" t="s">
        <v>71</v>
      </c>
      <c r="B14966">
        <v>500051054</v>
      </c>
      <c r="C14966">
        <v>182398</v>
      </c>
      <c r="D14966" t="s">
        <v>12166</v>
      </c>
      <c r="E14966" s="1">
        <v>43845.4377662037</v>
      </c>
      <c r="F14966">
        <v>13</v>
      </c>
      <c r="G14966" t="s">
        <v>2863</v>
      </c>
      <c r="H14966">
        <v>340</v>
      </c>
      <c r="I14966" s="1">
        <v>43885.791666666664</v>
      </c>
      <c r="J14966" s="2">
        <f t="shared" si="699"/>
        <v>1</v>
      </c>
      <c r="K14966" s="2" t="str">
        <f>IFERROR(VLOOKUP(A14966,Aux!A:B,2,0),"Outros")</f>
        <v>Municípios</v>
      </c>
      <c r="L14966" s="2">
        <f t="shared" si="700"/>
        <v>2020</v>
      </c>
      <c r="M14966">
        <f t="shared" si="701"/>
        <v>3</v>
      </c>
    </row>
    <row r="14967" spans="1:13" x14ac:dyDescent="0.35">
      <c r="A14967" t="s">
        <v>105</v>
      </c>
      <c r="B14967">
        <v>503311332</v>
      </c>
      <c r="C14967">
        <v>182402</v>
      </c>
      <c r="D14967" t="s">
        <v>12075</v>
      </c>
      <c r="E14967" s="1">
        <v>43845.44699074074</v>
      </c>
      <c r="F14967">
        <v>13</v>
      </c>
      <c r="G14967" t="s">
        <v>253</v>
      </c>
      <c r="H14967">
        <v>340</v>
      </c>
      <c r="I14967" s="1">
        <v>43868.708333333336</v>
      </c>
      <c r="J14967" s="2">
        <f t="shared" si="699"/>
        <v>1</v>
      </c>
      <c r="K14967" s="2" t="str">
        <f>IFERROR(VLOOKUP(A14967,Aux!A:B,2,0),"Outros")</f>
        <v>Municípios</v>
      </c>
      <c r="L14967" s="2">
        <f t="shared" si="700"/>
        <v>2020</v>
      </c>
      <c r="M14967">
        <f t="shared" si="701"/>
        <v>3</v>
      </c>
    </row>
    <row r="14968" spans="1:13" x14ac:dyDescent="0.35">
      <c r="A14968" t="s">
        <v>12</v>
      </c>
      <c r="B14968">
        <v>508481287</v>
      </c>
      <c r="C14968">
        <v>182403</v>
      </c>
      <c r="D14968" t="s">
        <v>9976</v>
      </c>
      <c r="E14968" s="1">
        <v>43845.45076388889</v>
      </c>
      <c r="F14968">
        <v>3</v>
      </c>
      <c r="G14968" t="s">
        <v>14</v>
      </c>
      <c r="H14968">
        <v>360</v>
      </c>
      <c r="I14968" s="1">
        <v>43852.708333333336</v>
      </c>
      <c r="J14968" s="2">
        <f t="shared" si="699"/>
        <v>1</v>
      </c>
      <c r="K14968" s="2" t="str">
        <f>IFERROR(VLOOKUP(A14968,Aux!A:B,2,0),"Outros")</f>
        <v>Hospitais</v>
      </c>
      <c r="L14968" s="2">
        <f t="shared" si="700"/>
        <v>2020</v>
      </c>
      <c r="M14968">
        <f t="shared" si="701"/>
        <v>3</v>
      </c>
    </row>
    <row r="14969" spans="1:13" x14ac:dyDescent="0.35">
      <c r="A14969" t="s">
        <v>125</v>
      </c>
      <c r="B14969">
        <v>501290206</v>
      </c>
      <c r="C14969">
        <v>182405</v>
      </c>
      <c r="E14969" s="1">
        <v>43845.455648148149</v>
      </c>
      <c r="F14969">
        <v>13</v>
      </c>
      <c r="G14969" t="s">
        <v>33</v>
      </c>
      <c r="H14969">
        <v>400</v>
      </c>
      <c r="J14969" s="2">
        <f t="shared" si="699"/>
        <v>1</v>
      </c>
      <c r="K14969" s="2" t="str">
        <f>IFERROR(VLOOKUP(A14969,Aux!A:B,2,0),"Outros")</f>
        <v>Municípios</v>
      </c>
      <c r="L14969" s="2">
        <f t="shared" si="700"/>
        <v>2020</v>
      </c>
      <c r="M14969">
        <f t="shared" si="701"/>
        <v>3</v>
      </c>
    </row>
    <row r="14970" spans="1:13" x14ac:dyDescent="0.35">
      <c r="A14970" t="s">
        <v>125</v>
      </c>
      <c r="B14970">
        <v>501290206</v>
      </c>
      <c r="C14970">
        <v>182408</v>
      </c>
      <c r="D14970" t="s">
        <v>12184</v>
      </c>
      <c r="E14970" s="1">
        <v>43845.462291666663</v>
      </c>
      <c r="F14970">
        <v>13</v>
      </c>
      <c r="G14970" t="s">
        <v>659</v>
      </c>
      <c r="H14970">
        <v>340</v>
      </c>
      <c r="I14970" s="1">
        <v>43857.708333333336</v>
      </c>
      <c r="J14970" s="2">
        <f t="shared" si="699"/>
        <v>1</v>
      </c>
      <c r="K14970" s="2" t="str">
        <f>IFERROR(VLOOKUP(A14970,Aux!A:B,2,0),"Outros")</f>
        <v>Municípios</v>
      </c>
      <c r="L14970" s="2">
        <f t="shared" si="700"/>
        <v>2020</v>
      </c>
      <c r="M14970">
        <f t="shared" si="701"/>
        <v>3</v>
      </c>
    </row>
    <row r="14971" spans="1:13" x14ac:dyDescent="0.35">
      <c r="A14971" t="s">
        <v>1287</v>
      </c>
      <c r="B14971">
        <v>512088357</v>
      </c>
      <c r="C14971">
        <v>182411</v>
      </c>
      <c r="D14971" t="s">
        <v>1288</v>
      </c>
      <c r="E14971" s="1">
        <v>43845.46665509259</v>
      </c>
      <c r="F14971">
        <v>1</v>
      </c>
      <c r="G14971" t="s">
        <v>839</v>
      </c>
      <c r="H14971">
        <v>340</v>
      </c>
      <c r="I14971" s="1">
        <v>43854.999305555553</v>
      </c>
      <c r="J14971" s="2">
        <f t="shared" si="699"/>
        <v>1</v>
      </c>
      <c r="K14971" s="2" t="str">
        <f>IFERROR(VLOOKUP(A14971,Aux!A:B,2,0),"Outros")</f>
        <v>Outros</v>
      </c>
      <c r="L14971" s="2">
        <f t="shared" si="700"/>
        <v>2020</v>
      </c>
      <c r="M14971">
        <f t="shared" si="701"/>
        <v>3</v>
      </c>
    </row>
    <row r="14972" spans="1:13" x14ac:dyDescent="0.35">
      <c r="A14972" t="s">
        <v>157</v>
      </c>
      <c r="B14972">
        <v>500122237</v>
      </c>
      <c r="C14972">
        <v>182412</v>
      </c>
      <c r="D14972" t="s">
        <v>12148</v>
      </c>
      <c r="E14972" s="1">
        <v>43845.47115740741</v>
      </c>
      <c r="F14972">
        <v>13</v>
      </c>
      <c r="G14972" t="s">
        <v>33</v>
      </c>
      <c r="H14972">
        <v>340</v>
      </c>
      <c r="I14972" s="1">
        <v>43850.583333333336</v>
      </c>
      <c r="J14972" s="2">
        <f t="shared" si="699"/>
        <v>1</v>
      </c>
      <c r="K14972" s="2" t="str">
        <f>IFERROR(VLOOKUP(A14972,Aux!A:B,2,0),"Outros")</f>
        <v>Outros</v>
      </c>
      <c r="L14972" s="2">
        <f t="shared" si="700"/>
        <v>2020</v>
      </c>
      <c r="M14972">
        <f t="shared" si="701"/>
        <v>3</v>
      </c>
    </row>
    <row r="14973" spans="1:13" x14ac:dyDescent="0.35">
      <c r="A14973" t="s">
        <v>311</v>
      </c>
      <c r="B14973">
        <v>680017550</v>
      </c>
      <c r="C14973">
        <v>182413</v>
      </c>
      <c r="D14973" t="s">
        <v>12076</v>
      </c>
      <c r="E14973" s="1">
        <v>43845.474212962959</v>
      </c>
      <c r="F14973">
        <v>13</v>
      </c>
      <c r="G14973" t="s">
        <v>924</v>
      </c>
      <c r="H14973">
        <v>340</v>
      </c>
      <c r="I14973" s="1">
        <v>43857.625</v>
      </c>
      <c r="J14973" s="2">
        <f t="shared" si="699"/>
        <v>1</v>
      </c>
      <c r="K14973" s="2" t="str">
        <f>IFERROR(VLOOKUP(A14973,Aux!A:B,2,0),"Outros")</f>
        <v>Águas e resíduos</v>
      </c>
      <c r="L14973" s="2">
        <f t="shared" si="700"/>
        <v>2020</v>
      </c>
      <c r="M14973">
        <f t="shared" si="701"/>
        <v>3</v>
      </c>
    </row>
    <row r="14974" spans="1:13" x14ac:dyDescent="0.35">
      <c r="A14974" t="s">
        <v>63</v>
      </c>
      <c r="B14974">
        <v>502098139</v>
      </c>
      <c r="C14974">
        <v>182414</v>
      </c>
      <c r="E14974" s="1">
        <v>43845.477847222224</v>
      </c>
      <c r="F14974">
        <v>13</v>
      </c>
      <c r="G14974" t="s">
        <v>33</v>
      </c>
      <c r="H14974">
        <v>400</v>
      </c>
      <c r="J14974" s="2">
        <f t="shared" si="699"/>
        <v>1</v>
      </c>
      <c r="K14974" s="2" t="str">
        <f>IFERROR(VLOOKUP(A14974,Aux!A:B,2,0),"Outros")</f>
        <v>Municípios</v>
      </c>
      <c r="L14974" s="2">
        <f t="shared" si="700"/>
        <v>2020</v>
      </c>
      <c r="M14974">
        <f t="shared" si="701"/>
        <v>3</v>
      </c>
    </row>
    <row r="14975" spans="1:13" x14ac:dyDescent="0.35">
      <c r="A14975" t="s">
        <v>122</v>
      </c>
      <c r="B14975">
        <v>506173968</v>
      </c>
      <c r="C14975">
        <v>182415</v>
      </c>
      <c r="D14975" t="s">
        <v>12185</v>
      </c>
      <c r="E14975" s="1">
        <v>43845.478194444448</v>
      </c>
      <c r="F14975">
        <v>3</v>
      </c>
      <c r="G14975" t="s">
        <v>33</v>
      </c>
      <c r="H14975">
        <v>220</v>
      </c>
      <c r="I14975" s="1">
        <v>43893.708333333336</v>
      </c>
      <c r="J14975" s="2">
        <f t="shared" si="699"/>
        <v>1</v>
      </c>
      <c r="K14975" s="2" t="str">
        <f>IFERROR(VLOOKUP(A14975,Aux!A:B,2,0),"Outros")</f>
        <v>Municípios</v>
      </c>
      <c r="L14975" s="2">
        <f t="shared" si="700"/>
        <v>2020</v>
      </c>
      <c r="M14975">
        <f t="shared" si="701"/>
        <v>3</v>
      </c>
    </row>
    <row r="14976" spans="1:13" x14ac:dyDescent="0.35">
      <c r="A14976" t="s">
        <v>39</v>
      </c>
      <c r="B14976">
        <v>507023129</v>
      </c>
      <c r="C14976">
        <v>182417</v>
      </c>
      <c r="E14976" s="1">
        <v>43845.48541666667</v>
      </c>
      <c r="F14976">
        <v>13</v>
      </c>
      <c r="G14976" t="s">
        <v>33</v>
      </c>
      <c r="H14976">
        <v>400</v>
      </c>
      <c r="J14976" s="2">
        <f t="shared" si="699"/>
        <v>1</v>
      </c>
      <c r="K14976" s="2" t="str">
        <f>IFERROR(VLOOKUP(A14976,Aux!A:B,2,0),"Outros")</f>
        <v>Outros</v>
      </c>
      <c r="L14976" s="2">
        <f t="shared" si="700"/>
        <v>2020</v>
      </c>
      <c r="M14976">
        <f t="shared" si="701"/>
        <v>3</v>
      </c>
    </row>
    <row r="14977" spans="1:13" x14ac:dyDescent="0.35">
      <c r="A14977" t="s">
        <v>92</v>
      </c>
      <c r="B14977">
        <v>506037258</v>
      </c>
      <c r="C14977">
        <v>182419</v>
      </c>
      <c r="D14977" t="s">
        <v>11986</v>
      </c>
      <c r="E14977" s="1">
        <v>43845.485729166663</v>
      </c>
      <c r="F14977">
        <v>1</v>
      </c>
      <c r="G14977" t="s">
        <v>476</v>
      </c>
      <c r="H14977">
        <v>340</v>
      </c>
      <c r="I14977" s="1">
        <v>43851.708333333336</v>
      </c>
      <c r="J14977" s="2">
        <f t="shared" si="699"/>
        <v>1</v>
      </c>
      <c r="K14977" s="2" t="str">
        <f>IFERROR(VLOOKUP(A14977,Aux!A:B,2,0),"Outros")</f>
        <v>Municípios</v>
      </c>
      <c r="L14977" s="2">
        <f t="shared" si="700"/>
        <v>2020</v>
      </c>
      <c r="M14977">
        <f t="shared" si="701"/>
        <v>3</v>
      </c>
    </row>
    <row r="14978" spans="1:13" x14ac:dyDescent="0.35">
      <c r="A14978" t="s">
        <v>157</v>
      </c>
      <c r="B14978">
        <v>500122237</v>
      </c>
      <c r="C14978">
        <v>182421</v>
      </c>
      <c r="D14978" t="s">
        <v>12284</v>
      </c>
      <c r="E14978" s="1">
        <v>43845.491747685184</v>
      </c>
      <c r="F14978">
        <v>13</v>
      </c>
      <c r="G14978" t="s">
        <v>33</v>
      </c>
      <c r="H14978">
        <v>340</v>
      </c>
      <c r="I14978" s="1">
        <v>43850.583333333336</v>
      </c>
      <c r="J14978" s="2">
        <f t="shared" ref="J14978:J15041" si="702">IF(C14978=C14977,"",1)</f>
        <v>1</v>
      </c>
      <c r="K14978" s="2" t="str">
        <f>IFERROR(VLOOKUP(A14978,Aux!A:B,2,0),"Outros")</f>
        <v>Outros</v>
      </c>
      <c r="L14978" s="2">
        <f t="shared" ref="L14978:L15041" si="703">YEAR(E14978)</f>
        <v>2020</v>
      </c>
      <c r="M14978">
        <f t="shared" ref="M14978:M15041" si="704">WEEKNUM(E14978)</f>
        <v>3</v>
      </c>
    </row>
    <row r="14979" spans="1:13" x14ac:dyDescent="0.35">
      <c r="A14979" t="s">
        <v>15</v>
      </c>
      <c r="B14979">
        <v>503541567</v>
      </c>
      <c r="C14979">
        <v>182425</v>
      </c>
      <c r="E14979" s="1">
        <v>43845.506226851852</v>
      </c>
      <c r="F14979">
        <v>13</v>
      </c>
      <c r="G14979" t="s">
        <v>33</v>
      </c>
      <c r="H14979">
        <v>400</v>
      </c>
      <c r="J14979" s="2">
        <f t="shared" si="702"/>
        <v>1</v>
      </c>
      <c r="K14979" s="2" t="str">
        <f>IFERROR(VLOOKUP(A14979,Aux!A:B,2,0),"Outros")</f>
        <v>Municípios</v>
      </c>
      <c r="L14979" s="2">
        <f t="shared" si="703"/>
        <v>2020</v>
      </c>
      <c r="M14979">
        <f t="shared" si="704"/>
        <v>3</v>
      </c>
    </row>
    <row r="14980" spans="1:13" x14ac:dyDescent="0.35">
      <c r="A14980" t="s">
        <v>57</v>
      </c>
      <c r="B14980">
        <v>501294104</v>
      </c>
      <c r="C14980">
        <v>182428</v>
      </c>
      <c r="E14980" s="1">
        <v>43845.511284722219</v>
      </c>
      <c r="F14980">
        <v>13</v>
      </c>
      <c r="G14980" t="s">
        <v>33</v>
      </c>
      <c r="H14980">
        <v>400</v>
      </c>
      <c r="J14980" s="2">
        <f t="shared" si="702"/>
        <v>1</v>
      </c>
      <c r="K14980" s="2" t="str">
        <f>IFERROR(VLOOKUP(A14980,Aux!A:B,2,0),"Outros")</f>
        <v>Municípios</v>
      </c>
      <c r="L14980" s="2">
        <f t="shared" si="703"/>
        <v>2020</v>
      </c>
      <c r="M14980">
        <f t="shared" si="704"/>
        <v>3</v>
      </c>
    </row>
    <row r="14981" spans="1:13" x14ac:dyDescent="0.35">
      <c r="A14981" t="s">
        <v>57</v>
      </c>
      <c r="B14981">
        <v>501294104</v>
      </c>
      <c r="C14981">
        <v>182429</v>
      </c>
      <c r="D14981" t="s">
        <v>12167</v>
      </c>
      <c r="E14981" s="1">
        <v>43845.511365740742</v>
      </c>
      <c r="F14981">
        <v>1</v>
      </c>
      <c r="G14981" t="s">
        <v>618</v>
      </c>
      <c r="H14981">
        <v>360</v>
      </c>
      <c r="I14981" s="1">
        <v>43851.999305555553</v>
      </c>
      <c r="J14981" s="2">
        <f t="shared" si="702"/>
        <v>1</v>
      </c>
      <c r="K14981" s="2" t="str">
        <f>IFERROR(VLOOKUP(A14981,Aux!A:B,2,0),"Outros")</f>
        <v>Municípios</v>
      </c>
      <c r="L14981" s="2">
        <f t="shared" si="703"/>
        <v>2020</v>
      </c>
      <c r="M14981">
        <f t="shared" si="704"/>
        <v>3</v>
      </c>
    </row>
    <row r="14982" spans="1:13" x14ac:dyDescent="0.35">
      <c r="A14982" t="s">
        <v>34</v>
      </c>
      <c r="B14982">
        <v>506901173</v>
      </c>
      <c r="C14982">
        <v>182431</v>
      </c>
      <c r="D14982" t="s">
        <v>12286</v>
      </c>
      <c r="E14982" s="1">
        <v>43845.527696759258</v>
      </c>
      <c r="F14982">
        <v>13</v>
      </c>
      <c r="G14982" t="s">
        <v>12287</v>
      </c>
      <c r="H14982">
        <v>5</v>
      </c>
      <c r="I14982" s="1">
        <v>43859.75</v>
      </c>
      <c r="J14982" s="2">
        <f t="shared" si="702"/>
        <v>1</v>
      </c>
      <c r="K14982" s="2" t="str">
        <f>IFERROR(VLOOKUP(A14982,Aux!A:B,2,0),"Outros")</f>
        <v>Municípios</v>
      </c>
      <c r="L14982" s="2">
        <f t="shared" si="703"/>
        <v>2020</v>
      </c>
      <c r="M14982">
        <f t="shared" si="704"/>
        <v>3</v>
      </c>
    </row>
    <row r="14983" spans="1:13" x14ac:dyDescent="0.35">
      <c r="A14983" t="s">
        <v>63</v>
      </c>
      <c r="B14983">
        <v>502098139</v>
      </c>
      <c r="C14983">
        <v>182433</v>
      </c>
      <c r="E14983" s="1">
        <v>43845.615439814814</v>
      </c>
      <c r="F14983">
        <v>13</v>
      </c>
      <c r="G14983" t="s">
        <v>33</v>
      </c>
      <c r="H14983">
        <v>400</v>
      </c>
      <c r="J14983" s="2">
        <f t="shared" si="702"/>
        <v>1</v>
      </c>
      <c r="K14983" s="2" t="str">
        <f>IFERROR(VLOOKUP(A14983,Aux!A:B,2,0),"Outros")</f>
        <v>Municípios</v>
      </c>
      <c r="L14983" s="2">
        <f t="shared" si="703"/>
        <v>2020</v>
      </c>
      <c r="M14983">
        <f t="shared" si="704"/>
        <v>3</v>
      </c>
    </row>
    <row r="14984" spans="1:13" x14ac:dyDescent="0.35">
      <c r="A14984" t="s">
        <v>206</v>
      </c>
      <c r="B14984">
        <v>508114381</v>
      </c>
      <c r="C14984">
        <v>182434</v>
      </c>
      <c r="D14984" t="s">
        <v>12077</v>
      </c>
      <c r="E14984" s="1">
        <v>43845.63957175926</v>
      </c>
      <c r="F14984">
        <v>1</v>
      </c>
      <c r="G14984" t="s">
        <v>33</v>
      </c>
      <c r="H14984">
        <v>340</v>
      </c>
      <c r="I14984" s="1">
        <v>43853.999305555553</v>
      </c>
      <c r="J14984" s="2">
        <f t="shared" si="702"/>
        <v>1</v>
      </c>
      <c r="K14984" s="2" t="str">
        <f>IFERROR(VLOOKUP(A14984,Aux!A:B,2,0),"Outros")</f>
        <v>Outros</v>
      </c>
      <c r="L14984" s="2">
        <f t="shared" si="703"/>
        <v>2020</v>
      </c>
      <c r="M14984">
        <f t="shared" si="704"/>
        <v>3</v>
      </c>
    </row>
    <row r="14985" spans="1:13" x14ac:dyDescent="0.35">
      <c r="A14985" t="s">
        <v>969</v>
      </c>
      <c r="B14985">
        <v>507725689</v>
      </c>
      <c r="C14985">
        <v>182435</v>
      </c>
      <c r="D14985" t="s">
        <v>12078</v>
      </c>
      <c r="E14985" s="1">
        <v>43845.639606481483</v>
      </c>
      <c r="F14985">
        <v>5</v>
      </c>
      <c r="G14985" t="s">
        <v>33</v>
      </c>
      <c r="H14985">
        <v>220</v>
      </c>
      <c r="I14985" s="1">
        <v>43908.708333333336</v>
      </c>
      <c r="J14985" s="2">
        <f t="shared" si="702"/>
        <v>1</v>
      </c>
      <c r="K14985" s="2" t="str">
        <f>IFERROR(VLOOKUP(A14985,Aux!A:B,2,0),"Outros")</f>
        <v>Outros</v>
      </c>
      <c r="L14985" s="2">
        <f t="shared" si="703"/>
        <v>2020</v>
      </c>
      <c r="M14985">
        <f t="shared" si="704"/>
        <v>3</v>
      </c>
    </row>
    <row r="14986" spans="1:13" x14ac:dyDescent="0.35">
      <c r="A14986" t="s">
        <v>968</v>
      </c>
      <c r="B14986">
        <v>507725441</v>
      </c>
      <c r="C14986">
        <v>182435</v>
      </c>
      <c r="D14986" t="s">
        <v>12078</v>
      </c>
      <c r="E14986" s="1">
        <v>43845.639606481483</v>
      </c>
      <c r="F14986">
        <v>5</v>
      </c>
      <c r="G14986" t="s">
        <v>33</v>
      </c>
      <c r="H14986">
        <v>220</v>
      </c>
      <c r="I14986" s="1">
        <v>43908.708333333336</v>
      </c>
      <c r="J14986" s="2" t="str">
        <f t="shared" si="702"/>
        <v/>
      </c>
      <c r="K14986" s="2" t="str">
        <f>IFERROR(VLOOKUP(A14986,Aux!A:B,2,0),"Outros")</f>
        <v>Outros</v>
      </c>
      <c r="L14986" s="2">
        <f t="shared" si="703"/>
        <v>2020</v>
      </c>
      <c r="M14986">
        <f t="shared" si="704"/>
        <v>3</v>
      </c>
    </row>
    <row r="14987" spans="1:13" x14ac:dyDescent="0.35">
      <c r="A14987" t="s">
        <v>3438</v>
      </c>
      <c r="B14987">
        <v>504346261</v>
      </c>
      <c r="C14987">
        <v>182435</v>
      </c>
      <c r="D14987" t="s">
        <v>12078</v>
      </c>
      <c r="E14987" s="1">
        <v>43845.639606481483</v>
      </c>
      <c r="F14987">
        <v>5</v>
      </c>
      <c r="G14987" t="s">
        <v>33</v>
      </c>
      <c r="H14987">
        <v>220</v>
      </c>
      <c r="I14987" s="1">
        <v>43908.708333333336</v>
      </c>
      <c r="J14987" s="2" t="str">
        <f t="shared" si="702"/>
        <v/>
      </c>
      <c r="K14987" s="2" t="str">
        <f>IFERROR(VLOOKUP(A14987,Aux!A:B,2,0),"Outros")</f>
        <v>Outros</v>
      </c>
      <c r="L14987" s="2">
        <f t="shared" si="703"/>
        <v>2020</v>
      </c>
      <c r="M14987">
        <f t="shared" si="704"/>
        <v>3</v>
      </c>
    </row>
    <row r="14988" spans="1:13" x14ac:dyDescent="0.35">
      <c r="A14988" t="s">
        <v>478</v>
      </c>
      <c r="B14988">
        <v>507866673</v>
      </c>
      <c r="C14988">
        <v>182435</v>
      </c>
      <c r="D14988" t="s">
        <v>12078</v>
      </c>
      <c r="E14988" s="1">
        <v>43845.639606481483</v>
      </c>
      <c r="F14988">
        <v>5</v>
      </c>
      <c r="G14988" t="s">
        <v>33</v>
      </c>
      <c r="H14988">
        <v>220</v>
      </c>
      <c r="I14988" s="1">
        <v>43908.708333333336</v>
      </c>
      <c r="J14988" s="2" t="str">
        <f t="shared" si="702"/>
        <v/>
      </c>
      <c r="K14988" s="2" t="str">
        <f>IFERROR(VLOOKUP(A14988,Aux!A:B,2,0),"Outros")</f>
        <v>Outros</v>
      </c>
      <c r="L14988" s="2">
        <f t="shared" si="703"/>
        <v>2020</v>
      </c>
      <c r="M14988">
        <f t="shared" si="704"/>
        <v>3</v>
      </c>
    </row>
    <row r="14989" spans="1:13" x14ac:dyDescent="0.35">
      <c r="A14989" t="s">
        <v>7447</v>
      </c>
      <c r="B14989">
        <v>501991476</v>
      </c>
      <c r="C14989">
        <v>182435</v>
      </c>
      <c r="D14989" t="s">
        <v>12078</v>
      </c>
      <c r="E14989" s="1">
        <v>43845.639606481483</v>
      </c>
      <c r="F14989">
        <v>5</v>
      </c>
      <c r="G14989" t="s">
        <v>33</v>
      </c>
      <c r="H14989">
        <v>220</v>
      </c>
      <c r="I14989" s="1">
        <v>43908.708333333336</v>
      </c>
      <c r="J14989" s="2" t="str">
        <f t="shared" si="702"/>
        <v/>
      </c>
      <c r="K14989" s="2" t="str">
        <f>IFERROR(VLOOKUP(A14989,Aux!A:B,2,0),"Outros")</f>
        <v>Outros</v>
      </c>
      <c r="L14989" s="2">
        <f t="shared" si="703"/>
        <v>2020</v>
      </c>
      <c r="M14989">
        <f t="shared" si="704"/>
        <v>3</v>
      </c>
    </row>
    <row r="14990" spans="1:13" x14ac:dyDescent="0.35">
      <c r="A14990" t="s">
        <v>336</v>
      </c>
      <c r="B14990">
        <v>505170876</v>
      </c>
      <c r="C14990">
        <v>182436</v>
      </c>
      <c r="D14990" t="s">
        <v>12079</v>
      </c>
      <c r="E14990" s="1">
        <v>43845.642442129632</v>
      </c>
      <c r="F14990">
        <v>3</v>
      </c>
      <c r="G14990" t="s">
        <v>831</v>
      </c>
      <c r="H14990">
        <v>360</v>
      </c>
      <c r="I14990" s="1">
        <v>43860.708333333336</v>
      </c>
      <c r="J14990" s="2">
        <f t="shared" si="702"/>
        <v>1</v>
      </c>
      <c r="K14990" s="2" t="str">
        <f>IFERROR(VLOOKUP(A14990,Aux!A:B,2,0),"Outros")</f>
        <v>Municípios</v>
      </c>
      <c r="L14990" s="2">
        <f t="shared" si="703"/>
        <v>2020</v>
      </c>
      <c r="M14990">
        <f t="shared" si="704"/>
        <v>3</v>
      </c>
    </row>
    <row r="14991" spans="1:13" x14ac:dyDescent="0.35">
      <c r="A14991" t="s">
        <v>574</v>
      </c>
      <c r="B14991">
        <v>506791220</v>
      </c>
      <c r="C14991">
        <v>182437</v>
      </c>
      <c r="D14991" t="s">
        <v>12120</v>
      </c>
      <c r="E14991" s="1">
        <v>43845.642847222225</v>
      </c>
      <c r="F14991">
        <v>3</v>
      </c>
      <c r="G14991" t="s">
        <v>576</v>
      </c>
      <c r="H14991">
        <v>340</v>
      </c>
      <c r="I14991" s="1">
        <v>43876.999305555553</v>
      </c>
      <c r="J14991" s="2">
        <f t="shared" si="702"/>
        <v>1</v>
      </c>
      <c r="K14991" s="2" t="str">
        <f>IFERROR(VLOOKUP(A14991,Aux!A:B,2,0),"Outros")</f>
        <v>Municípios</v>
      </c>
      <c r="L14991" s="2">
        <f t="shared" si="703"/>
        <v>2020</v>
      </c>
      <c r="M14991">
        <f t="shared" si="704"/>
        <v>3</v>
      </c>
    </row>
    <row r="14992" spans="1:13" x14ac:dyDescent="0.35">
      <c r="A14992" t="s">
        <v>154</v>
      </c>
      <c r="B14992">
        <v>506818829</v>
      </c>
      <c r="C14992">
        <v>182438</v>
      </c>
      <c r="E14992" s="1">
        <v>43845.64984953704</v>
      </c>
      <c r="F14992">
        <v>1</v>
      </c>
      <c r="G14992" t="s">
        <v>33</v>
      </c>
      <c r="H14992">
        <v>400</v>
      </c>
      <c r="J14992" s="2">
        <f t="shared" si="702"/>
        <v>1</v>
      </c>
      <c r="K14992" s="2" t="str">
        <f>IFERROR(VLOOKUP(A14992,Aux!A:B,2,0),"Outros")</f>
        <v>Municípios</v>
      </c>
      <c r="L14992" s="2">
        <f t="shared" si="703"/>
        <v>2020</v>
      </c>
      <c r="M14992">
        <f t="shared" si="704"/>
        <v>3</v>
      </c>
    </row>
    <row r="14993" spans="1:13" x14ac:dyDescent="0.35">
      <c r="A14993" t="s">
        <v>63</v>
      </c>
      <c r="B14993">
        <v>502098139</v>
      </c>
      <c r="C14993">
        <v>182439</v>
      </c>
      <c r="E14993" s="1">
        <v>43845.650393518517</v>
      </c>
      <c r="F14993">
        <v>13</v>
      </c>
      <c r="G14993" t="s">
        <v>33</v>
      </c>
      <c r="H14993">
        <v>1</v>
      </c>
      <c r="J14993" s="2">
        <f t="shared" si="702"/>
        <v>1</v>
      </c>
      <c r="K14993" s="2" t="str">
        <f>IFERROR(VLOOKUP(A14993,Aux!A:B,2,0),"Outros")</f>
        <v>Municípios</v>
      </c>
      <c r="L14993" s="2">
        <f t="shared" si="703"/>
        <v>2020</v>
      </c>
      <c r="M14993">
        <f t="shared" si="704"/>
        <v>3</v>
      </c>
    </row>
    <row r="14994" spans="1:13" x14ac:dyDescent="0.35">
      <c r="A14994" t="s">
        <v>57</v>
      </c>
      <c r="B14994">
        <v>501294104</v>
      </c>
      <c r="C14994">
        <v>182443</v>
      </c>
      <c r="D14994" t="s">
        <v>12149</v>
      </c>
      <c r="E14994" s="1">
        <v>43845.66574074074</v>
      </c>
      <c r="F14994">
        <v>1</v>
      </c>
      <c r="G14994" t="s">
        <v>526</v>
      </c>
      <c r="H14994">
        <v>360</v>
      </c>
      <c r="I14994" s="1">
        <v>43848.999305555553</v>
      </c>
      <c r="J14994" s="2">
        <f t="shared" si="702"/>
        <v>1</v>
      </c>
      <c r="K14994" s="2" t="str">
        <f>IFERROR(VLOOKUP(A14994,Aux!A:B,2,0),"Outros")</f>
        <v>Municípios</v>
      </c>
      <c r="L14994" s="2">
        <f t="shared" si="703"/>
        <v>2020</v>
      </c>
      <c r="M14994">
        <f t="shared" si="704"/>
        <v>3</v>
      </c>
    </row>
    <row r="14995" spans="1:13" x14ac:dyDescent="0.35">
      <c r="A14995" t="s">
        <v>260</v>
      </c>
      <c r="B14995">
        <v>502790024</v>
      </c>
      <c r="C14995">
        <v>182445</v>
      </c>
      <c r="D14995" t="s">
        <v>12186</v>
      </c>
      <c r="E14995" s="1">
        <v>43845.670208333337</v>
      </c>
      <c r="F14995">
        <v>13</v>
      </c>
      <c r="G14995" t="s">
        <v>12187</v>
      </c>
      <c r="H14995">
        <v>220</v>
      </c>
      <c r="I14995" s="1">
        <v>43881.999305555553</v>
      </c>
      <c r="J14995" s="2">
        <f t="shared" si="702"/>
        <v>1</v>
      </c>
      <c r="K14995" s="2" t="str">
        <f>IFERROR(VLOOKUP(A14995,Aux!A:B,2,0),"Outros")</f>
        <v>Transportes</v>
      </c>
      <c r="L14995" s="2">
        <f t="shared" si="703"/>
        <v>2020</v>
      </c>
      <c r="M14995">
        <f t="shared" si="704"/>
        <v>3</v>
      </c>
    </row>
    <row r="14996" spans="1:13" x14ac:dyDescent="0.35">
      <c r="A14996" t="s">
        <v>12</v>
      </c>
      <c r="B14996">
        <v>508481287</v>
      </c>
      <c r="C14996">
        <v>182448</v>
      </c>
      <c r="D14996" t="s">
        <v>12254</v>
      </c>
      <c r="E14996" s="1">
        <v>43845.673402777778</v>
      </c>
      <c r="F14996">
        <v>1</v>
      </c>
      <c r="G14996" t="s">
        <v>14</v>
      </c>
      <c r="H14996">
        <v>340</v>
      </c>
      <c r="I14996" s="1">
        <v>43850.708333333336</v>
      </c>
      <c r="J14996" s="2">
        <f t="shared" si="702"/>
        <v>1</v>
      </c>
      <c r="K14996" s="2" t="str">
        <f>IFERROR(VLOOKUP(A14996,Aux!A:B,2,0),"Outros")</f>
        <v>Hospitais</v>
      </c>
      <c r="L14996" s="2">
        <f t="shared" si="703"/>
        <v>2020</v>
      </c>
      <c r="M14996">
        <f t="shared" si="704"/>
        <v>3</v>
      </c>
    </row>
    <row r="14997" spans="1:13" x14ac:dyDescent="0.35">
      <c r="A14997" t="s">
        <v>311</v>
      </c>
      <c r="B14997">
        <v>680017550</v>
      </c>
      <c r="C14997">
        <v>182449</v>
      </c>
      <c r="D14997" t="s">
        <v>12255</v>
      </c>
      <c r="E14997" s="1">
        <v>43845.675000000003</v>
      </c>
      <c r="F14997">
        <v>1</v>
      </c>
      <c r="G14997" t="s">
        <v>924</v>
      </c>
      <c r="H14997">
        <v>340</v>
      </c>
      <c r="I14997" s="1">
        <v>43864.625</v>
      </c>
      <c r="J14997" s="2">
        <f t="shared" si="702"/>
        <v>1</v>
      </c>
      <c r="K14997" s="2" t="str">
        <f>IFERROR(VLOOKUP(A14997,Aux!A:B,2,0),"Outros")</f>
        <v>Águas e resíduos</v>
      </c>
      <c r="L14997" s="2">
        <f t="shared" si="703"/>
        <v>2020</v>
      </c>
      <c r="M14997">
        <f t="shared" si="704"/>
        <v>3</v>
      </c>
    </row>
    <row r="14998" spans="1:13" x14ac:dyDescent="0.35">
      <c r="A14998" t="s">
        <v>311</v>
      </c>
      <c r="B14998">
        <v>680017550</v>
      </c>
      <c r="C14998">
        <v>182455</v>
      </c>
      <c r="D14998" t="s">
        <v>12188</v>
      </c>
      <c r="E14998" s="1">
        <v>43845.680983796294</v>
      </c>
      <c r="F14998">
        <v>1</v>
      </c>
      <c r="G14998" t="s">
        <v>924</v>
      </c>
      <c r="H14998">
        <v>220</v>
      </c>
      <c r="I14998" s="1">
        <v>43907.625</v>
      </c>
      <c r="J14998" s="2">
        <f t="shared" si="702"/>
        <v>1</v>
      </c>
      <c r="K14998" s="2" t="str">
        <f>IFERROR(VLOOKUP(A14998,Aux!A:B,2,0),"Outros")</f>
        <v>Águas e resíduos</v>
      </c>
      <c r="L14998" s="2">
        <f t="shared" si="703"/>
        <v>2020</v>
      </c>
      <c r="M14998">
        <f t="shared" si="704"/>
        <v>3</v>
      </c>
    </row>
    <row r="14999" spans="1:13" x14ac:dyDescent="0.35">
      <c r="A14999" t="s">
        <v>692</v>
      </c>
      <c r="B14999">
        <v>506812782</v>
      </c>
      <c r="C14999">
        <v>182462</v>
      </c>
      <c r="D14999" t="s">
        <v>12189</v>
      </c>
      <c r="E14999" s="1">
        <v>43845.69604166667</v>
      </c>
      <c r="F14999">
        <v>13</v>
      </c>
      <c r="G14999" t="s">
        <v>33</v>
      </c>
      <c r="H14999">
        <v>360</v>
      </c>
      <c r="I14999" s="1">
        <v>43866.625</v>
      </c>
      <c r="J14999" s="2">
        <f t="shared" si="702"/>
        <v>1</v>
      </c>
      <c r="K14999" s="2" t="str">
        <f>IFERROR(VLOOKUP(A14999,Aux!A:B,2,0),"Outros")</f>
        <v>Municípios</v>
      </c>
      <c r="L14999" s="2">
        <f t="shared" si="703"/>
        <v>2020</v>
      </c>
      <c r="M14999">
        <f t="shared" si="704"/>
        <v>3</v>
      </c>
    </row>
    <row r="15000" spans="1:13" x14ac:dyDescent="0.35">
      <c r="A15000" t="s">
        <v>12</v>
      </c>
      <c r="B15000">
        <v>508481287</v>
      </c>
      <c r="C15000">
        <v>182470</v>
      </c>
      <c r="D15000" t="s">
        <v>11987</v>
      </c>
      <c r="E15000" s="1">
        <v>43845.706446759257</v>
      </c>
      <c r="F15000">
        <v>13</v>
      </c>
      <c r="G15000" t="s">
        <v>14</v>
      </c>
      <c r="H15000">
        <v>5</v>
      </c>
      <c r="I15000" s="1">
        <v>43854.708333333336</v>
      </c>
      <c r="J15000" s="2">
        <f t="shared" si="702"/>
        <v>1</v>
      </c>
      <c r="K15000" s="2" t="str">
        <f>IFERROR(VLOOKUP(A15000,Aux!A:B,2,0),"Outros")</f>
        <v>Hospitais</v>
      </c>
      <c r="L15000" s="2">
        <f t="shared" si="703"/>
        <v>2020</v>
      </c>
      <c r="M15000">
        <f t="shared" si="704"/>
        <v>3</v>
      </c>
    </row>
    <row r="15001" spans="1:13" x14ac:dyDescent="0.35">
      <c r="A15001" t="s">
        <v>136</v>
      </c>
      <c r="B15001">
        <v>506730573</v>
      </c>
      <c r="C15001">
        <v>182471</v>
      </c>
      <c r="D15001" t="s">
        <v>11988</v>
      </c>
      <c r="E15001" s="1">
        <v>43845.706631944442</v>
      </c>
      <c r="F15001">
        <v>1</v>
      </c>
      <c r="G15001" t="s">
        <v>138</v>
      </c>
      <c r="H15001">
        <v>340</v>
      </c>
      <c r="I15001" s="1">
        <v>43850.625</v>
      </c>
      <c r="J15001" s="2">
        <f t="shared" si="702"/>
        <v>1</v>
      </c>
      <c r="K15001" s="2" t="str">
        <f>IFERROR(VLOOKUP(A15001,Aux!A:B,2,0),"Outros")</f>
        <v>Municípios</v>
      </c>
      <c r="L15001" s="2">
        <f t="shared" si="703"/>
        <v>2020</v>
      </c>
      <c r="M15001">
        <f t="shared" si="704"/>
        <v>3</v>
      </c>
    </row>
    <row r="15002" spans="1:13" x14ac:dyDescent="0.35">
      <c r="A15002" t="s">
        <v>85</v>
      </c>
      <c r="B15002">
        <v>506642798</v>
      </c>
      <c r="C15002">
        <v>182472</v>
      </c>
      <c r="D15002" t="s">
        <v>12080</v>
      </c>
      <c r="E15002" s="1">
        <v>43845.709398148145</v>
      </c>
      <c r="F15002">
        <v>13</v>
      </c>
      <c r="G15002" t="s">
        <v>1682</v>
      </c>
      <c r="H15002">
        <v>360</v>
      </c>
      <c r="I15002" s="1">
        <v>43851.958333333336</v>
      </c>
      <c r="J15002" s="2">
        <f t="shared" si="702"/>
        <v>1</v>
      </c>
      <c r="K15002" s="2" t="str">
        <f>IFERROR(VLOOKUP(A15002,Aux!A:B,2,0),"Outros")</f>
        <v>Municípios</v>
      </c>
      <c r="L15002" s="2">
        <f t="shared" si="703"/>
        <v>2020</v>
      </c>
      <c r="M15002">
        <f t="shared" si="704"/>
        <v>3</v>
      </c>
    </row>
    <row r="15003" spans="1:13" x14ac:dyDescent="0.35">
      <c r="A15003" t="s">
        <v>12</v>
      </c>
      <c r="B15003">
        <v>508481287</v>
      </c>
      <c r="C15003">
        <v>182473</v>
      </c>
      <c r="D15003" t="s">
        <v>12081</v>
      </c>
      <c r="E15003" s="1">
        <v>43845.735196759262</v>
      </c>
      <c r="F15003">
        <v>1</v>
      </c>
      <c r="G15003" t="s">
        <v>14</v>
      </c>
      <c r="H15003">
        <v>360</v>
      </c>
      <c r="I15003" s="1">
        <v>43858.708333333336</v>
      </c>
      <c r="J15003" s="2">
        <f t="shared" si="702"/>
        <v>1</v>
      </c>
      <c r="K15003" s="2" t="str">
        <f>IFERROR(VLOOKUP(A15003,Aux!A:B,2,0),"Outros")</f>
        <v>Hospitais</v>
      </c>
      <c r="L15003" s="2">
        <f t="shared" si="703"/>
        <v>2020</v>
      </c>
      <c r="M15003">
        <f t="shared" si="704"/>
        <v>3</v>
      </c>
    </row>
    <row r="15004" spans="1:13" x14ac:dyDescent="0.35">
      <c r="A15004" t="s">
        <v>157</v>
      </c>
      <c r="B15004">
        <v>500122237</v>
      </c>
      <c r="C15004">
        <v>182474</v>
      </c>
      <c r="D15004" t="s">
        <v>12215</v>
      </c>
      <c r="E15004" s="1">
        <v>43845.782083333332</v>
      </c>
      <c r="F15004">
        <v>13</v>
      </c>
      <c r="G15004" t="s">
        <v>33</v>
      </c>
      <c r="H15004">
        <v>220</v>
      </c>
      <c r="I15004" s="1">
        <v>43860.999305555553</v>
      </c>
      <c r="J15004" s="2">
        <f t="shared" si="702"/>
        <v>1</v>
      </c>
      <c r="K15004" s="2" t="str">
        <f>IFERROR(VLOOKUP(A15004,Aux!A:B,2,0),"Outros")</f>
        <v>Outros</v>
      </c>
      <c r="L15004" s="2">
        <f t="shared" si="703"/>
        <v>2020</v>
      </c>
      <c r="M15004">
        <f t="shared" si="704"/>
        <v>3</v>
      </c>
    </row>
    <row r="15005" spans="1:13" x14ac:dyDescent="0.35">
      <c r="A15005" t="s">
        <v>12</v>
      </c>
      <c r="B15005">
        <v>508481287</v>
      </c>
      <c r="C15005">
        <v>182475</v>
      </c>
      <c r="D15005" t="s">
        <v>11863</v>
      </c>
      <c r="E15005" s="1">
        <v>43846.338136574072</v>
      </c>
      <c r="F15005">
        <v>1</v>
      </c>
      <c r="G15005" t="s">
        <v>14</v>
      </c>
      <c r="H15005">
        <v>5</v>
      </c>
      <c r="I15005" s="1">
        <v>43851.708333333336</v>
      </c>
      <c r="J15005" s="2">
        <f t="shared" si="702"/>
        <v>1</v>
      </c>
      <c r="K15005" s="2" t="str">
        <f>IFERROR(VLOOKUP(A15005,Aux!A:B,2,0),"Outros")</f>
        <v>Hospitais</v>
      </c>
      <c r="L15005" s="2">
        <f t="shared" si="703"/>
        <v>2020</v>
      </c>
      <c r="M15005">
        <f t="shared" si="704"/>
        <v>3</v>
      </c>
    </row>
    <row r="15006" spans="1:13" x14ac:dyDescent="0.35">
      <c r="A15006" t="s">
        <v>37</v>
      </c>
      <c r="B15006">
        <v>506187543</v>
      </c>
      <c r="C15006">
        <v>182476</v>
      </c>
      <c r="D15006" t="s">
        <v>11864</v>
      </c>
      <c r="E15006" s="1">
        <v>43846.377118055556</v>
      </c>
      <c r="F15006">
        <v>13</v>
      </c>
      <c r="G15006" t="s">
        <v>1184</v>
      </c>
      <c r="H15006">
        <v>300</v>
      </c>
      <c r="I15006" s="1">
        <v>43856.999305555553</v>
      </c>
      <c r="J15006" s="2">
        <f t="shared" si="702"/>
        <v>1</v>
      </c>
      <c r="K15006" s="2" t="str">
        <f>IFERROR(VLOOKUP(A15006,Aux!A:B,2,0),"Outros")</f>
        <v>Municípios</v>
      </c>
      <c r="L15006" s="2">
        <f t="shared" si="703"/>
        <v>2020</v>
      </c>
      <c r="M15006">
        <f t="shared" si="704"/>
        <v>3</v>
      </c>
    </row>
    <row r="15007" spans="1:13" x14ac:dyDescent="0.35">
      <c r="A15007" t="s">
        <v>12</v>
      </c>
      <c r="B15007">
        <v>508481287</v>
      </c>
      <c r="C15007">
        <v>182477</v>
      </c>
      <c r="D15007" t="s">
        <v>11865</v>
      </c>
      <c r="E15007" s="1">
        <v>43846.383217592593</v>
      </c>
      <c r="F15007">
        <v>13</v>
      </c>
      <c r="G15007" t="s">
        <v>14</v>
      </c>
      <c r="H15007">
        <v>360</v>
      </c>
      <c r="I15007" s="1">
        <v>43852.708333333336</v>
      </c>
      <c r="J15007" s="2">
        <f t="shared" si="702"/>
        <v>1</v>
      </c>
      <c r="K15007" s="2" t="str">
        <f>IFERROR(VLOOKUP(A15007,Aux!A:B,2,0),"Outros")</f>
        <v>Hospitais</v>
      </c>
      <c r="L15007" s="2">
        <f t="shared" si="703"/>
        <v>2020</v>
      </c>
      <c r="M15007">
        <f t="shared" si="704"/>
        <v>3</v>
      </c>
    </row>
    <row r="15008" spans="1:13" x14ac:dyDescent="0.35">
      <c r="A15008" t="s">
        <v>57</v>
      </c>
      <c r="B15008">
        <v>501294104</v>
      </c>
      <c r="C15008">
        <v>182478</v>
      </c>
      <c r="D15008" t="s">
        <v>11866</v>
      </c>
      <c r="E15008" s="1">
        <v>43846.398680555554</v>
      </c>
      <c r="F15008">
        <v>13</v>
      </c>
      <c r="G15008" t="s">
        <v>59</v>
      </c>
      <c r="H15008">
        <v>5</v>
      </c>
      <c r="I15008" s="1">
        <v>43855.999305555553</v>
      </c>
      <c r="J15008" s="2">
        <f t="shared" si="702"/>
        <v>1</v>
      </c>
      <c r="K15008" s="2" t="str">
        <f>IFERROR(VLOOKUP(A15008,Aux!A:B,2,0),"Outros")</f>
        <v>Municípios</v>
      </c>
      <c r="L15008" s="2">
        <f t="shared" si="703"/>
        <v>2020</v>
      </c>
      <c r="M15008">
        <f t="shared" si="704"/>
        <v>3</v>
      </c>
    </row>
    <row r="15009" spans="1:13" x14ac:dyDescent="0.35">
      <c r="A15009" t="s">
        <v>12</v>
      </c>
      <c r="B15009">
        <v>508481287</v>
      </c>
      <c r="C15009">
        <v>182479</v>
      </c>
      <c r="D15009" t="s">
        <v>11867</v>
      </c>
      <c r="E15009" s="1">
        <v>43846.407372685186</v>
      </c>
      <c r="F15009">
        <v>1</v>
      </c>
      <c r="G15009" t="s">
        <v>14</v>
      </c>
      <c r="H15009">
        <v>340</v>
      </c>
      <c r="I15009" s="1">
        <v>43850.708333333336</v>
      </c>
      <c r="J15009" s="2">
        <f t="shared" si="702"/>
        <v>1</v>
      </c>
      <c r="K15009" s="2" t="str">
        <f>IFERROR(VLOOKUP(A15009,Aux!A:B,2,0),"Outros")</f>
        <v>Hospitais</v>
      </c>
      <c r="L15009" s="2">
        <f t="shared" si="703"/>
        <v>2020</v>
      </c>
      <c r="M15009">
        <f t="shared" si="704"/>
        <v>3</v>
      </c>
    </row>
    <row r="15010" spans="1:13" x14ac:dyDescent="0.35">
      <c r="A15010" t="s">
        <v>454</v>
      </c>
      <c r="B15010">
        <v>503450189</v>
      </c>
      <c r="C15010">
        <v>182480</v>
      </c>
      <c r="D15010" t="s">
        <v>11868</v>
      </c>
      <c r="E15010" s="1">
        <v>43846.423032407409</v>
      </c>
      <c r="F15010">
        <v>3</v>
      </c>
      <c r="G15010" t="s">
        <v>1207</v>
      </c>
      <c r="H15010">
        <v>340</v>
      </c>
      <c r="I15010" s="1">
        <v>43859.75</v>
      </c>
      <c r="J15010" s="2">
        <f t="shared" si="702"/>
        <v>1</v>
      </c>
      <c r="K15010" s="2" t="str">
        <f>IFERROR(VLOOKUP(A15010,Aux!A:B,2,0),"Outros")</f>
        <v>Estradas</v>
      </c>
      <c r="L15010" s="2">
        <f t="shared" si="703"/>
        <v>2020</v>
      </c>
      <c r="M15010">
        <f t="shared" si="704"/>
        <v>3</v>
      </c>
    </row>
    <row r="15011" spans="1:13" x14ac:dyDescent="0.35">
      <c r="A15011" t="s">
        <v>92</v>
      </c>
      <c r="B15011">
        <v>506037258</v>
      </c>
      <c r="C15011">
        <v>182481</v>
      </c>
      <c r="D15011" t="s">
        <v>11869</v>
      </c>
      <c r="E15011" s="1">
        <v>43846.424120370371</v>
      </c>
      <c r="F15011">
        <v>4</v>
      </c>
      <c r="G15011" t="s">
        <v>476</v>
      </c>
      <c r="H15011">
        <v>340</v>
      </c>
      <c r="I15011" s="1">
        <v>43847.708333333336</v>
      </c>
      <c r="J15011" s="2">
        <f t="shared" si="702"/>
        <v>1</v>
      </c>
      <c r="K15011" s="2" t="str">
        <f>IFERROR(VLOOKUP(A15011,Aux!A:B,2,0),"Outros")</f>
        <v>Municípios</v>
      </c>
      <c r="L15011" s="2">
        <f t="shared" si="703"/>
        <v>2020</v>
      </c>
      <c r="M15011">
        <f t="shared" si="704"/>
        <v>3</v>
      </c>
    </row>
    <row r="15012" spans="1:13" x14ac:dyDescent="0.35">
      <c r="A15012" t="s">
        <v>942</v>
      </c>
      <c r="B15012">
        <v>510089224</v>
      </c>
      <c r="C15012">
        <v>182483</v>
      </c>
      <c r="D15012" t="s">
        <v>12169</v>
      </c>
      <c r="E15012" s="1">
        <v>43846.463333333333</v>
      </c>
      <c r="F15012">
        <v>13</v>
      </c>
      <c r="G15012" t="s">
        <v>1020</v>
      </c>
      <c r="H15012">
        <v>360</v>
      </c>
      <c r="I15012" s="1">
        <v>43852.999305555553</v>
      </c>
      <c r="J15012" s="2">
        <f t="shared" si="702"/>
        <v>1</v>
      </c>
      <c r="K15012" s="2" t="str">
        <f>IFERROR(VLOOKUP(A15012,Aux!A:B,2,0),"Outros")</f>
        <v>Outros</v>
      </c>
      <c r="L15012" s="2">
        <f t="shared" si="703"/>
        <v>2020</v>
      </c>
      <c r="M15012">
        <f t="shared" si="704"/>
        <v>3</v>
      </c>
    </row>
    <row r="15013" spans="1:13" x14ac:dyDescent="0.35">
      <c r="A15013" t="s">
        <v>2141</v>
      </c>
      <c r="B15013">
        <v>502971096</v>
      </c>
      <c r="C15013">
        <v>182486</v>
      </c>
      <c r="E15013" s="1">
        <v>43846.475624999999</v>
      </c>
      <c r="F15013">
        <v>13</v>
      </c>
      <c r="G15013" t="s">
        <v>33</v>
      </c>
      <c r="H15013">
        <v>400</v>
      </c>
      <c r="J15013" s="2">
        <f t="shared" si="702"/>
        <v>1</v>
      </c>
      <c r="K15013" s="2" t="str">
        <f>IFERROR(VLOOKUP(A15013,Aux!A:B,2,0),"Outros")</f>
        <v>Municípios</v>
      </c>
      <c r="L15013" s="2">
        <f t="shared" si="703"/>
        <v>2020</v>
      </c>
      <c r="M15013">
        <f t="shared" si="704"/>
        <v>3</v>
      </c>
    </row>
    <row r="15014" spans="1:13" x14ac:dyDescent="0.35">
      <c r="A15014" t="s">
        <v>2141</v>
      </c>
      <c r="B15014">
        <v>502971096</v>
      </c>
      <c r="C15014">
        <v>182487</v>
      </c>
      <c r="D15014" t="s">
        <v>12168</v>
      </c>
      <c r="E15014" s="1">
        <v>43846.477905092594</v>
      </c>
      <c r="F15014">
        <v>13</v>
      </c>
      <c r="G15014" t="s">
        <v>4231</v>
      </c>
      <c r="H15014">
        <v>340</v>
      </c>
      <c r="I15014" s="1">
        <v>43859.999305555553</v>
      </c>
      <c r="J15014" s="2">
        <f t="shared" si="702"/>
        <v>1</v>
      </c>
      <c r="K15014" s="2" t="str">
        <f>IFERROR(VLOOKUP(A15014,Aux!A:B,2,0),"Outros")</f>
        <v>Municípios</v>
      </c>
      <c r="L15014" s="2">
        <f t="shared" si="703"/>
        <v>2020</v>
      </c>
      <c r="M15014">
        <f t="shared" si="704"/>
        <v>3</v>
      </c>
    </row>
    <row r="15015" spans="1:13" x14ac:dyDescent="0.35">
      <c r="A15015" t="s">
        <v>782</v>
      </c>
      <c r="B15015">
        <v>508754496</v>
      </c>
      <c r="C15015">
        <v>182488</v>
      </c>
      <c r="E15015" s="1">
        <v>43846.482268518521</v>
      </c>
      <c r="F15015">
        <v>13</v>
      </c>
      <c r="G15015" t="s">
        <v>33</v>
      </c>
      <c r="H15015">
        <v>400</v>
      </c>
      <c r="J15015" s="2">
        <f t="shared" si="702"/>
        <v>1</v>
      </c>
      <c r="K15015" s="2" t="str">
        <f>IFERROR(VLOOKUP(A15015,Aux!A:B,2,0),"Outros")</f>
        <v>Municípios</v>
      </c>
      <c r="L15015" s="2">
        <f t="shared" si="703"/>
        <v>2020</v>
      </c>
      <c r="M15015">
        <f t="shared" si="704"/>
        <v>3</v>
      </c>
    </row>
    <row r="15016" spans="1:13" x14ac:dyDescent="0.35">
      <c r="A15016" t="s">
        <v>196</v>
      </c>
      <c r="B15016">
        <v>512096481</v>
      </c>
      <c r="C15016">
        <v>182489</v>
      </c>
      <c r="D15016" t="s">
        <v>11749</v>
      </c>
      <c r="E15016" s="1">
        <v>43846.488483796296</v>
      </c>
      <c r="F15016">
        <v>1</v>
      </c>
      <c r="G15016" t="s">
        <v>6819</v>
      </c>
      <c r="H15016">
        <v>5</v>
      </c>
      <c r="I15016" s="1">
        <v>43851.75</v>
      </c>
      <c r="J15016" s="2">
        <f t="shared" si="702"/>
        <v>1</v>
      </c>
      <c r="K15016" s="2" t="str">
        <f>IFERROR(VLOOKUP(A15016,Aux!A:B,2,0),"Outros")</f>
        <v>Municípios</v>
      </c>
      <c r="L15016" s="2">
        <f t="shared" si="703"/>
        <v>2020</v>
      </c>
      <c r="M15016">
        <f t="shared" si="704"/>
        <v>3</v>
      </c>
    </row>
    <row r="15017" spans="1:13" x14ac:dyDescent="0.35">
      <c r="A15017" t="s">
        <v>34</v>
      </c>
      <c r="B15017">
        <v>506901173</v>
      </c>
      <c r="C15017">
        <v>182490</v>
      </c>
      <c r="E15017" s="1">
        <v>43846.495509259257</v>
      </c>
      <c r="F15017">
        <v>3</v>
      </c>
      <c r="G15017" t="s">
        <v>33</v>
      </c>
      <c r="H15017">
        <v>1</v>
      </c>
      <c r="J15017" s="2">
        <f t="shared" si="702"/>
        <v>1</v>
      </c>
      <c r="K15017" s="2" t="str">
        <f>IFERROR(VLOOKUP(A15017,Aux!A:B,2,0),"Outros")</f>
        <v>Municípios</v>
      </c>
      <c r="L15017" s="2">
        <f t="shared" si="703"/>
        <v>2020</v>
      </c>
      <c r="M15017">
        <f t="shared" si="704"/>
        <v>3</v>
      </c>
    </row>
    <row r="15018" spans="1:13" x14ac:dyDescent="0.35">
      <c r="A15018" t="s">
        <v>196</v>
      </c>
      <c r="B15018">
        <v>512096481</v>
      </c>
      <c r="C15018">
        <v>182492</v>
      </c>
      <c r="D15018" t="s">
        <v>11394</v>
      </c>
      <c r="E15018" s="1">
        <v>43846.500694444447</v>
      </c>
      <c r="F15018">
        <v>3</v>
      </c>
      <c r="G15018" t="s">
        <v>6819</v>
      </c>
      <c r="H15018">
        <v>400</v>
      </c>
      <c r="I15018" s="1">
        <v>43826.75</v>
      </c>
      <c r="J15018" s="2">
        <f t="shared" si="702"/>
        <v>1</v>
      </c>
      <c r="K15018" s="2" t="str">
        <f>IFERROR(VLOOKUP(A15018,Aux!A:B,2,0),"Outros")</f>
        <v>Municípios</v>
      </c>
      <c r="L15018" s="2">
        <f t="shared" si="703"/>
        <v>2020</v>
      </c>
      <c r="M15018">
        <f t="shared" si="704"/>
        <v>3</v>
      </c>
    </row>
    <row r="15019" spans="1:13" x14ac:dyDescent="0.35">
      <c r="A15019" t="s">
        <v>196</v>
      </c>
      <c r="B15019">
        <v>512096481</v>
      </c>
      <c r="C15019">
        <v>182493</v>
      </c>
      <c r="D15019" t="s">
        <v>11394</v>
      </c>
      <c r="E15019" s="1">
        <v>43846.505381944444</v>
      </c>
      <c r="F15019">
        <v>3</v>
      </c>
      <c r="G15019" t="s">
        <v>6819</v>
      </c>
      <c r="H15019">
        <v>400</v>
      </c>
      <c r="J15019" s="2">
        <f t="shared" si="702"/>
        <v>1</v>
      </c>
      <c r="K15019" s="2" t="str">
        <f>IFERROR(VLOOKUP(A15019,Aux!A:B,2,0),"Outros")</f>
        <v>Municípios</v>
      </c>
      <c r="L15019" s="2">
        <f t="shared" si="703"/>
        <v>2020</v>
      </c>
      <c r="M15019">
        <f t="shared" si="704"/>
        <v>3</v>
      </c>
    </row>
    <row r="15020" spans="1:13" x14ac:dyDescent="0.35">
      <c r="A15020" t="s">
        <v>196</v>
      </c>
      <c r="B15020">
        <v>512096481</v>
      </c>
      <c r="C15020">
        <v>182494</v>
      </c>
      <c r="D15020" t="s">
        <v>11394</v>
      </c>
      <c r="E15020" s="1">
        <v>43846.505578703705</v>
      </c>
      <c r="F15020">
        <v>3</v>
      </c>
      <c r="G15020" t="s">
        <v>6819</v>
      </c>
      <c r="H15020">
        <v>400</v>
      </c>
      <c r="I15020" s="1">
        <v>43826.75</v>
      </c>
      <c r="J15020" s="2">
        <f t="shared" si="702"/>
        <v>1</v>
      </c>
      <c r="K15020" s="2" t="str">
        <f>IFERROR(VLOOKUP(A15020,Aux!A:B,2,0),"Outros")</f>
        <v>Municípios</v>
      </c>
      <c r="L15020" s="2">
        <f t="shared" si="703"/>
        <v>2020</v>
      </c>
      <c r="M15020">
        <f t="shared" si="704"/>
        <v>3</v>
      </c>
    </row>
    <row r="15021" spans="1:13" x14ac:dyDescent="0.35">
      <c r="A15021" t="s">
        <v>150</v>
      </c>
      <c r="B15021">
        <v>505309939</v>
      </c>
      <c r="C15021">
        <v>182495</v>
      </c>
      <c r="D15021" t="s">
        <v>11901</v>
      </c>
      <c r="E15021" s="1">
        <v>43846.516145833331</v>
      </c>
      <c r="F15021">
        <v>13</v>
      </c>
      <c r="G15021" t="s">
        <v>152</v>
      </c>
      <c r="H15021">
        <v>360</v>
      </c>
      <c r="I15021" s="1">
        <v>43853.6875</v>
      </c>
      <c r="J15021" s="2">
        <f t="shared" si="702"/>
        <v>1</v>
      </c>
      <c r="K15021" s="2" t="str">
        <f>IFERROR(VLOOKUP(A15021,Aux!A:B,2,0),"Outros")</f>
        <v>Municípios</v>
      </c>
      <c r="L15021" s="2">
        <f t="shared" si="703"/>
        <v>2020</v>
      </c>
      <c r="M15021">
        <f t="shared" si="704"/>
        <v>3</v>
      </c>
    </row>
    <row r="15022" spans="1:13" x14ac:dyDescent="0.35">
      <c r="A15022" t="s">
        <v>12</v>
      </c>
      <c r="B15022">
        <v>508481287</v>
      </c>
      <c r="C15022">
        <v>182496</v>
      </c>
      <c r="D15022" t="s">
        <v>11870</v>
      </c>
      <c r="E15022" s="1">
        <v>43846.520925925928</v>
      </c>
      <c r="F15022">
        <v>1</v>
      </c>
      <c r="G15022" t="s">
        <v>14</v>
      </c>
      <c r="H15022">
        <v>340</v>
      </c>
      <c r="I15022" s="1">
        <v>43850.708333333336</v>
      </c>
      <c r="J15022" s="2">
        <f t="shared" si="702"/>
        <v>1</v>
      </c>
      <c r="K15022" s="2" t="str">
        <f>IFERROR(VLOOKUP(A15022,Aux!A:B,2,0),"Outros")</f>
        <v>Hospitais</v>
      </c>
      <c r="L15022" s="2">
        <f t="shared" si="703"/>
        <v>2020</v>
      </c>
      <c r="M15022">
        <f t="shared" si="704"/>
        <v>3</v>
      </c>
    </row>
    <row r="15023" spans="1:13" x14ac:dyDescent="0.35">
      <c r="A15023" t="s">
        <v>454</v>
      </c>
      <c r="B15023">
        <v>503450189</v>
      </c>
      <c r="C15023">
        <v>182497</v>
      </c>
      <c r="E15023" s="1">
        <v>43846.524016203701</v>
      </c>
      <c r="F15023">
        <v>1</v>
      </c>
      <c r="H15023">
        <v>400</v>
      </c>
      <c r="J15023" s="2">
        <f t="shared" si="702"/>
        <v>1</v>
      </c>
      <c r="K15023" s="2" t="str">
        <f>IFERROR(VLOOKUP(A15023,Aux!A:B,2,0),"Outros")</f>
        <v>Estradas</v>
      </c>
      <c r="L15023" s="2">
        <f t="shared" si="703"/>
        <v>2020</v>
      </c>
      <c r="M15023">
        <f t="shared" si="704"/>
        <v>3</v>
      </c>
    </row>
    <row r="15024" spans="1:13" x14ac:dyDescent="0.35">
      <c r="A15024" t="s">
        <v>196</v>
      </c>
      <c r="B15024">
        <v>512096481</v>
      </c>
      <c r="C15024">
        <v>182498</v>
      </c>
      <c r="D15024" t="s">
        <v>11394</v>
      </c>
      <c r="E15024" s="1">
        <v>43846.525740740741</v>
      </c>
      <c r="F15024">
        <v>3</v>
      </c>
      <c r="G15024" t="s">
        <v>6819</v>
      </c>
      <c r="H15024">
        <v>400</v>
      </c>
      <c r="I15024" s="1">
        <v>43826.75</v>
      </c>
      <c r="J15024" s="2">
        <f t="shared" si="702"/>
        <v>1</v>
      </c>
      <c r="K15024" s="2" t="str">
        <f>IFERROR(VLOOKUP(A15024,Aux!A:B,2,0),"Outros")</f>
        <v>Municípios</v>
      </c>
      <c r="L15024" s="2">
        <f t="shared" si="703"/>
        <v>2020</v>
      </c>
      <c r="M15024">
        <f t="shared" si="704"/>
        <v>3</v>
      </c>
    </row>
    <row r="15025" spans="1:13" x14ac:dyDescent="0.35">
      <c r="A15025" t="s">
        <v>196</v>
      </c>
      <c r="B15025">
        <v>512096481</v>
      </c>
      <c r="C15025">
        <v>182499</v>
      </c>
      <c r="D15025" t="s">
        <v>11394</v>
      </c>
      <c r="E15025" s="1">
        <v>43846.527013888888</v>
      </c>
      <c r="F15025">
        <v>3</v>
      </c>
      <c r="G15025" t="s">
        <v>6819</v>
      </c>
      <c r="H15025">
        <v>400</v>
      </c>
      <c r="I15025" s="1">
        <v>43826.75</v>
      </c>
      <c r="J15025" s="2">
        <f t="shared" si="702"/>
        <v>1</v>
      </c>
      <c r="K15025" s="2" t="str">
        <f>IFERROR(VLOOKUP(A15025,Aux!A:B,2,0),"Outros")</f>
        <v>Municípios</v>
      </c>
      <c r="L15025" s="2">
        <f t="shared" si="703"/>
        <v>2020</v>
      </c>
      <c r="M15025">
        <f t="shared" si="704"/>
        <v>3</v>
      </c>
    </row>
    <row r="15026" spans="1:13" x14ac:dyDescent="0.35">
      <c r="A15026" t="s">
        <v>196</v>
      </c>
      <c r="B15026">
        <v>512096481</v>
      </c>
      <c r="C15026">
        <v>182500</v>
      </c>
      <c r="D15026" t="s">
        <v>11394</v>
      </c>
      <c r="E15026" s="1">
        <v>43846.528946759259</v>
      </c>
      <c r="F15026">
        <v>3</v>
      </c>
      <c r="G15026" t="s">
        <v>6819</v>
      </c>
      <c r="H15026">
        <v>400</v>
      </c>
      <c r="I15026" s="1">
        <v>43826.75</v>
      </c>
      <c r="J15026" s="2">
        <f t="shared" si="702"/>
        <v>1</v>
      </c>
      <c r="K15026" s="2" t="str">
        <f>IFERROR(VLOOKUP(A15026,Aux!A:B,2,0),"Outros")</f>
        <v>Municípios</v>
      </c>
      <c r="L15026" s="2">
        <f t="shared" si="703"/>
        <v>2020</v>
      </c>
      <c r="M15026">
        <f t="shared" si="704"/>
        <v>3</v>
      </c>
    </row>
    <row r="15027" spans="1:13" x14ac:dyDescent="0.35">
      <c r="A15027" t="s">
        <v>196</v>
      </c>
      <c r="B15027">
        <v>512096481</v>
      </c>
      <c r="C15027">
        <v>182501</v>
      </c>
      <c r="D15027" t="s">
        <v>11394</v>
      </c>
      <c r="E15027" s="1">
        <v>43846.529097222221</v>
      </c>
      <c r="F15027">
        <v>1</v>
      </c>
      <c r="G15027" t="s">
        <v>6819</v>
      </c>
      <c r="H15027">
        <v>340</v>
      </c>
      <c r="I15027" s="1">
        <v>43861.75</v>
      </c>
      <c r="J15027" s="2">
        <f t="shared" si="702"/>
        <v>1</v>
      </c>
      <c r="K15027" s="2" t="str">
        <f>IFERROR(VLOOKUP(A15027,Aux!A:B,2,0),"Outros")</f>
        <v>Municípios</v>
      </c>
      <c r="L15027" s="2">
        <f t="shared" si="703"/>
        <v>2020</v>
      </c>
      <c r="M15027">
        <f t="shared" si="704"/>
        <v>3</v>
      </c>
    </row>
    <row r="15028" spans="1:13" x14ac:dyDescent="0.35">
      <c r="A15028" t="s">
        <v>196</v>
      </c>
      <c r="B15028">
        <v>512096481</v>
      </c>
      <c r="C15028">
        <v>182502</v>
      </c>
      <c r="D15028" t="s">
        <v>11394</v>
      </c>
      <c r="E15028" s="1">
        <v>43846.539594907408</v>
      </c>
      <c r="F15028">
        <v>3</v>
      </c>
      <c r="G15028" t="s">
        <v>6819</v>
      </c>
      <c r="H15028">
        <v>400</v>
      </c>
      <c r="I15028" s="1">
        <v>43826.75</v>
      </c>
      <c r="J15028" s="2">
        <f t="shared" si="702"/>
        <v>1</v>
      </c>
      <c r="K15028" s="2" t="str">
        <f>IFERROR(VLOOKUP(A15028,Aux!A:B,2,0),"Outros")</f>
        <v>Municípios</v>
      </c>
      <c r="L15028" s="2">
        <f t="shared" si="703"/>
        <v>2020</v>
      </c>
      <c r="M15028">
        <f t="shared" si="704"/>
        <v>3</v>
      </c>
    </row>
    <row r="15029" spans="1:13" x14ac:dyDescent="0.35">
      <c r="A15029" t="s">
        <v>12</v>
      </c>
      <c r="B15029">
        <v>508481287</v>
      </c>
      <c r="C15029">
        <v>182503</v>
      </c>
      <c r="D15029" t="s">
        <v>12190</v>
      </c>
      <c r="E15029" s="1">
        <v>43846.571296296293</v>
      </c>
      <c r="F15029">
        <v>1</v>
      </c>
      <c r="G15029" t="s">
        <v>14</v>
      </c>
      <c r="H15029">
        <v>360</v>
      </c>
      <c r="I15029" s="1">
        <v>43853.708333333336</v>
      </c>
      <c r="J15029" s="2">
        <f t="shared" si="702"/>
        <v>1</v>
      </c>
      <c r="K15029" s="2" t="str">
        <f>IFERROR(VLOOKUP(A15029,Aux!A:B,2,0),"Outros")</f>
        <v>Hospitais</v>
      </c>
      <c r="L15029" s="2">
        <f t="shared" si="703"/>
        <v>2020</v>
      </c>
      <c r="M15029">
        <f t="shared" si="704"/>
        <v>3</v>
      </c>
    </row>
    <row r="15030" spans="1:13" x14ac:dyDescent="0.35">
      <c r="A15030" t="s">
        <v>21</v>
      </c>
      <c r="B15030">
        <v>600082628</v>
      </c>
      <c r="C15030">
        <v>182504</v>
      </c>
      <c r="D15030" t="s">
        <v>12256</v>
      </c>
      <c r="E15030" s="1">
        <v>43846.575104166666</v>
      </c>
      <c r="F15030">
        <v>3</v>
      </c>
      <c r="G15030" t="s">
        <v>33</v>
      </c>
      <c r="H15030">
        <v>340</v>
      </c>
      <c r="I15030" s="1">
        <v>43856.999305555553</v>
      </c>
      <c r="J15030" s="2">
        <f t="shared" si="702"/>
        <v>1</v>
      </c>
      <c r="K15030" s="2" t="str">
        <f>IFERROR(VLOOKUP(A15030,Aux!A:B,2,0),"Outros")</f>
        <v>Outros</v>
      </c>
      <c r="L15030" s="2">
        <f t="shared" si="703"/>
        <v>2020</v>
      </c>
      <c r="M15030">
        <f t="shared" si="704"/>
        <v>3</v>
      </c>
    </row>
    <row r="15031" spans="1:13" x14ac:dyDescent="0.35">
      <c r="A15031" t="s">
        <v>673</v>
      </c>
      <c r="B15031">
        <v>503584215</v>
      </c>
      <c r="C15031">
        <v>182505</v>
      </c>
      <c r="D15031" t="s">
        <v>12257</v>
      </c>
      <c r="E15031" s="1">
        <v>43846.592557870368</v>
      </c>
      <c r="F15031">
        <v>3</v>
      </c>
      <c r="G15031" t="s">
        <v>5677</v>
      </c>
      <c r="H15031">
        <v>220</v>
      </c>
      <c r="I15031" s="1">
        <v>43891.999305555553</v>
      </c>
      <c r="J15031" s="2">
        <f t="shared" si="702"/>
        <v>1</v>
      </c>
      <c r="K15031" s="2" t="str">
        <f>IFERROR(VLOOKUP(A15031,Aux!A:B,2,0),"Outros")</f>
        <v>Outros</v>
      </c>
      <c r="L15031" s="2">
        <f t="shared" si="703"/>
        <v>2020</v>
      </c>
      <c r="M15031">
        <f t="shared" si="704"/>
        <v>3</v>
      </c>
    </row>
    <row r="15032" spans="1:13" x14ac:dyDescent="0.35">
      <c r="A15032" t="s">
        <v>1042</v>
      </c>
      <c r="B15032">
        <v>506087000</v>
      </c>
      <c r="C15032">
        <v>182506</v>
      </c>
      <c r="D15032" t="s">
        <v>11902</v>
      </c>
      <c r="E15032" s="1">
        <v>43846.603587962964</v>
      </c>
      <c r="F15032">
        <v>3</v>
      </c>
      <c r="G15032" t="s">
        <v>1044</v>
      </c>
      <c r="H15032">
        <v>360</v>
      </c>
      <c r="I15032" s="1">
        <v>43856.708333333336</v>
      </c>
      <c r="J15032" s="2">
        <f t="shared" si="702"/>
        <v>1</v>
      </c>
      <c r="K15032" s="2" t="str">
        <f>IFERROR(VLOOKUP(A15032,Aux!A:B,2,0),"Outros")</f>
        <v>Municípios</v>
      </c>
      <c r="L15032" s="2">
        <f t="shared" si="703"/>
        <v>2020</v>
      </c>
      <c r="M15032">
        <f t="shared" si="704"/>
        <v>3</v>
      </c>
    </row>
    <row r="15033" spans="1:13" x14ac:dyDescent="0.35">
      <c r="A15033" t="s">
        <v>150</v>
      </c>
      <c r="B15033">
        <v>505309939</v>
      </c>
      <c r="C15033">
        <v>182509</v>
      </c>
      <c r="D15033" t="s">
        <v>11871</v>
      </c>
      <c r="E15033" s="1">
        <v>43846.616307870368</v>
      </c>
      <c r="F15033">
        <v>1</v>
      </c>
      <c r="G15033" t="s">
        <v>152</v>
      </c>
      <c r="H15033">
        <v>360</v>
      </c>
      <c r="I15033" s="1">
        <v>43847.6875</v>
      </c>
      <c r="J15033" s="2">
        <f t="shared" si="702"/>
        <v>1</v>
      </c>
      <c r="K15033" s="2" t="str">
        <f>IFERROR(VLOOKUP(A15033,Aux!A:B,2,0),"Outros")</f>
        <v>Municípios</v>
      </c>
      <c r="L15033" s="2">
        <f t="shared" si="703"/>
        <v>2020</v>
      </c>
      <c r="M15033">
        <f t="shared" si="704"/>
        <v>3</v>
      </c>
    </row>
    <row r="15034" spans="1:13" x14ac:dyDescent="0.35">
      <c r="A15034" t="s">
        <v>157</v>
      </c>
      <c r="B15034">
        <v>500122237</v>
      </c>
      <c r="C15034">
        <v>182510</v>
      </c>
      <c r="D15034" t="s">
        <v>12258</v>
      </c>
      <c r="E15034" s="1">
        <v>43846.617627314816</v>
      </c>
      <c r="F15034">
        <v>13</v>
      </c>
      <c r="G15034" t="s">
        <v>33</v>
      </c>
      <c r="H15034">
        <v>340</v>
      </c>
      <c r="I15034" s="1">
        <v>43854.541666666664</v>
      </c>
      <c r="J15034" s="2">
        <f t="shared" si="702"/>
        <v>1</v>
      </c>
      <c r="K15034" s="2" t="str">
        <f>IFERROR(VLOOKUP(A15034,Aux!A:B,2,0),"Outros")</f>
        <v>Outros</v>
      </c>
      <c r="L15034" s="2">
        <f t="shared" si="703"/>
        <v>2020</v>
      </c>
      <c r="M15034">
        <f t="shared" si="704"/>
        <v>3</v>
      </c>
    </row>
    <row r="15035" spans="1:13" x14ac:dyDescent="0.35">
      <c r="A15035" t="s">
        <v>219</v>
      </c>
      <c r="B15035">
        <v>505656000</v>
      </c>
      <c r="C15035">
        <v>182514</v>
      </c>
      <c r="D15035" t="s">
        <v>11872</v>
      </c>
      <c r="E15035" s="1">
        <v>43846.660162037035</v>
      </c>
      <c r="F15035">
        <v>1</v>
      </c>
      <c r="G15035" t="s">
        <v>657</v>
      </c>
      <c r="H15035">
        <v>360</v>
      </c>
      <c r="I15035" s="1">
        <v>43850.999305555553</v>
      </c>
      <c r="J15035" s="2">
        <f t="shared" si="702"/>
        <v>1</v>
      </c>
      <c r="K15035" s="2" t="str">
        <f>IFERROR(VLOOKUP(A15035,Aux!A:B,2,0),"Outros")</f>
        <v>Municípios</v>
      </c>
      <c r="L15035" s="2">
        <f t="shared" si="703"/>
        <v>2020</v>
      </c>
      <c r="M15035">
        <f t="shared" si="704"/>
        <v>3</v>
      </c>
    </row>
    <row r="15036" spans="1:13" x14ac:dyDescent="0.35">
      <c r="A15036" t="s">
        <v>112</v>
      </c>
      <c r="B15036">
        <v>501144218</v>
      </c>
      <c r="C15036">
        <v>182519</v>
      </c>
      <c r="D15036" t="s">
        <v>12191</v>
      </c>
      <c r="E15036" s="1">
        <v>43846.656342592592</v>
      </c>
      <c r="F15036">
        <v>13</v>
      </c>
      <c r="G15036" t="s">
        <v>114</v>
      </c>
      <c r="H15036">
        <v>220</v>
      </c>
      <c r="I15036" s="1">
        <v>43872.999305555553</v>
      </c>
      <c r="J15036" s="2">
        <f t="shared" si="702"/>
        <v>1</v>
      </c>
      <c r="K15036" s="2" t="str">
        <f>IFERROR(VLOOKUP(A15036,Aux!A:B,2,0),"Outros")</f>
        <v>Municípios</v>
      </c>
      <c r="L15036" s="2">
        <f t="shared" si="703"/>
        <v>2020</v>
      </c>
      <c r="M15036">
        <f t="shared" si="704"/>
        <v>3</v>
      </c>
    </row>
    <row r="15037" spans="1:13" x14ac:dyDescent="0.35">
      <c r="A15037" t="s">
        <v>219</v>
      </c>
      <c r="B15037">
        <v>505656000</v>
      </c>
      <c r="C15037">
        <v>182520</v>
      </c>
      <c r="E15037" s="1">
        <v>43846.663148148145</v>
      </c>
      <c r="F15037">
        <v>13</v>
      </c>
      <c r="G15037" t="s">
        <v>33</v>
      </c>
      <c r="H15037">
        <v>400</v>
      </c>
      <c r="J15037" s="2">
        <f t="shared" si="702"/>
        <v>1</v>
      </c>
      <c r="K15037" s="2" t="str">
        <f>IFERROR(VLOOKUP(A15037,Aux!A:B,2,0),"Outros")</f>
        <v>Municípios</v>
      </c>
      <c r="L15037" s="2">
        <f t="shared" si="703"/>
        <v>2020</v>
      </c>
      <c r="M15037">
        <f t="shared" si="704"/>
        <v>3</v>
      </c>
    </row>
    <row r="15038" spans="1:13" x14ac:dyDescent="0.35">
      <c r="A15038" t="s">
        <v>41</v>
      </c>
      <c r="B15038">
        <v>500192855</v>
      </c>
      <c r="C15038">
        <v>182521</v>
      </c>
      <c r="D15038" t="s">
        <v>12216</v>
      </c>
      <c r="E15038" s="1">
        <v>43846.669305555559</v>
      </c>
      <c r="F15038">
        <v>13</v>
      </c>
      <c r="G15038" t="s">
        <v>33</v>
      </c>
      <c r="H15038">
        <v>360</v>
      </c>
      <c r="I15038" s="1">
        <v>43864.999305555553</v>
      </c>
      <c r="J15038" s="2">
        <f t="shared" si="702"/>
        <v>1</v>
      </c>
      <c r="K15038" s="2" t="str">
        <f>IFERROR(VLOOKUP(A15038,Aux!A:B,2,0),"Outros")</f>
        <v>Transportes</v>
      </c>
      <c r="L15038" s="2">
        <f t="shared" si="703"/>
        <v>2020</v>
      </c>
      <c r="M15038">
        <f t="shared" si="704"/>
        <v>3</v>
      </c>
    </row>
    <row r="15039" spans="1:13" x14ac:dyDescent="0.35">
      <c r="A15039" t="s">
        <v>673</v>
      </c>
      <c r="B15039">
        <v>503584215</v>
      </c>
      <c r="C15039">
        <v>182523</v>
      </c>
      <c r="D15039" t="s">
        <v>11792</v>
      </c>
      <c r="E15039" s="1">
        <v>43846.693564814814</v>
      </c>
      <c r="F15039">
        <v>3</v>
      </c>
      <c r="G15039" t="s">
        <v>14</v>
      </c>
      <c r="H15039">
        <v>220</v>
      </c>
      <c r="I15039" s="1">
        <v>43903.999305555553</v>
      </c>
      <c r="J15039" s="2">
        <f t="shared" si="702"/>
        <v>1</v>
      </c>
      <c r="K15039" s="2" t="str">
        <f>IFERROR(VLOOKUP(A15039,Aux!A:B,2,0),"Outros")</f>
        <v>Outros</v>
      </c>
      <c r="L15039" s="2">
        <f t="shared" si="703"/>
        <v>2020</v>
      </c>
      <c r="M15039">
        <f t="shared" si="704"/>
        <v>3</v>
      </c>
    </row>
    <row r="15040" spans="1:13" x14ac:dyDescent="0.35">
      <c r="A15040" t="s">
        <v>41</v>
      </c>
      <c r="B15040">
        <v>500192855</v>
      </c>
      <c r="C15040">
        <v>182524</v>
      </c>
      <c r="E15040" s="1">
        <v>43846.715856481482</v>
      </c>
      <c r="F15040">
        <v>3</v>
      </c>
      <c r="G15040" t="s">
        <v>33</v>
      </c>
      <c r="H15040">
        <v>400</v>
      </c>
      <c r="J15040" s="2">
        <f t="shared" si="702"/>
        <v>1</v>
      </c>
      <c r="K15040" s="2" t="str">
        <f>IFERROR(VLOOKUP(A15040,Aux!A:B,2,0),"Outros")</f>
        <v>Transportes</v>
      </c>
      <c r="L15040" s="2">
        <f t="shared" si="703"/>
        <v>2020</v>
      </c>
      <c r="M15040">
        <f t="shared" si="704"/>
        <v>3</v>
      </c>
    </row>
    <row r="15041" spans="1:13" x14ac:dyDescent="0.35">
      <c r="A15041" t="s">
        <v>41</v>
      </c>
      <c r="B15041">
        <v>500192855</v>
      </c>
      <c r="C15041">
        <v>183009</v>
      </c>
      <c r="D15041" t="s">
        <v>12217</v>
      </c>
      <c r="E15041" s="1">
        <v>43846.726574074077</v>
      </c>
      <c r="F15041">
        <v>3</v>
      </c>
      <c r="G15041" t="s">
        <v>33</v>
      </c>
      <c r="H15041">
        <v>220</v>
      </c>
      <c r="I15041" s="1">
        <v>43881.999305555553</v>
      </c>
      <c r="J15041" s="2">
        <f t="shared" si="702"/>
        <v>1</v>
      </c>
      <c r="K15041" s="2" t="str">
        <f>IFERROR(VLOOKUP(A15041,Aux!A:B,2,0),"Outros")</f>
        <v>Transportes</v>
      </c>
      <c r="L15041" s="2">
        <f t="shared" si="703"/>
        <v>2020</v>
      </c>
      <c r="M15041">
        <f t="shared" si="704"/>
        <v>3</v>
      </c>
    </row>
    <row r="15042" spans="1:13" x14ac:dyDescent="0.35">
      <c r="A15042" t="s">
        <v>48</v>
      </c>
      <c r="B15042">
        <v>503035416</v>
      </c>
      <c r="C15042">
        <v>183010</v>
      </c>
      <c r="D15042" t="s">
        <v>12218</v>
      </c>
      <c r="E15042" s="1">
        <v>43847.348333333335</v>
      </c>
      <c r="F15042">
        <v>1</v>
      </c>
      <c r="G15042" t="s">
        <v>33</v>
      </c>
      <c r="H15042">
        <v>340</v>
      </c>
      <c r="I15042" s="1">
        <v>43860.708333333336</v>
      </c>
      <c r="J15042" s="2">
        <f t="shared" ref="J15042:J15105" si="705">IF(C15042=C15041,"",1)</f>
        <v>1</v>
      </c>
      <c r="K15042" s="2" t="str">
        <f>IFERROR(VLOOKUP(A15042,Aux!A:B,2,0),"Outros")</f>
        <v>Hospitais</v>
      </c>
      <c r="L15042" s="2">
        <f t="shared" ref="L15042:L15105" si="706">YEAR(E15042)</f>
        <v>2020</v>
      </c>
      <c r="M15042">
        <f t="shared" ref="M15042:M15105" si="707">WEEKNUM(E15042)</f>
        <v>3</v>
      </c>
    </row>
    <row r="15043" spans="1:13" x14ac:dyDescent="0.35">
      <c r="A15043" t="s">
        <v>48</v>
      </c>
      <c r="B15043">
        <v>503035416</v>
      </c>
      <c r="C15043">
        <v>183011</v>
      </c>
      <c r="D15043" t="s">
        <v>11989</v>
      </c>
      <c r="E15043" s="1">
        <v>43847.362905092596</v>
      </c>
      <c r="F15043">
        <v>13</v>
      </c>
      <c r="G15043" t="s">
        <v>33</v>
      </c>
      <c r="H15043">
        <v>5</v>
      </c>
      <c r="I15043" s="1">
        <v>43879.708333333336</v>
      </c>
      <c r="J15043" s="2">
        <f t="shared" si="705"/>
        <v>1</v>
      </c>
      <c r="K15043" s="2" t="str">
        <f>IFERROR(VLOOKUP(A15043,Aux!A:B,2,0),"Outros")</f>
        <v>Hospitais</v>
      </c>
      <c r="L15043" s="2">
        <f t="shared" si="706"/>
        <v>2020</v>
      </c>
      <c r="M15043">
        <f t="shared" si="707"/>
        <v>3</v>
      </c>
    </row>
    <row r="15044" spans="1:13" x14ac:dyDescent="0.35">
      <c r="A15044" t="s">
        <v>140</v>
      </c>
      <c r="B15044">
        <v>506614913</v>
      </c>
      <c r="C15044">
        <v>183012</v>
      </c>
      <c r="D15044" t="s">
        <v>323</v>
      </c>
      <c r="E15044" s="1">
        <v>43847.380729166667</v>
      </c>
      <c r="F15044">
        <v>3</v>
      </c>
      <c r="G15044" t="s">
        <v>149</v>
      </c>
      <c r="H15044">
        <v>340</v>
      </c>
      <c r="I15044" s="1">
        <v>43862.999305555553</v>
      </c>
      <c r="J15044" s="2">
        <f t="shared" si="705"/>
        <v>1</v>
      </c>
      <c r="K15044" s="2" t="str">
        <f>IFERROR(VLOOKUP(A15044,Aux!A:B,2,0),"Outros")</f>
        <v>Municípios</v>
      </c>
      <c r="L15044" s="2">
        <f t="shared" si="706"/>
        <v>2020</v>
      </c>
      <c r="M15044">
        <f t="shared" si="707"/>
        <v>3</v>
      </c>
    </row>
    <row r="15045" spans="1:13" x14ac:dyDescent="0.35">
      <c r="A15045" t="s">
        <v>54</v>
      </c>
      <c r="B15045">
        <v>508345464</v>
      </c>
      <c r="C15045">
        <v>183014</v>
      </c>
      <c r="D15045" t="s">
        <v>11903</v>
      </c>
      <c r="E15045" s="1">
        <v>43847.391342592593</v>
      </c>
      <c r="F15045">
        <v>3</v>
      </c>
      <c r="G15045" t="s">
        <v>250</v>
      </c>
      <c r="H15045">
        <v>5</v>
      </c>
      <c r="I15045" s="1">
        <v>43859.75</v>
      </c>
      <c r="J15045" s="2">
        <f t="shared" si="705"/>
        <v>1</v>
      </c>
      <c r="K15045" s="2" t="str">
        <f>IFERROR(VLOOKUP(A15045,Aux!A:B,2,0),"Outros")</f>
        <v>Outros</v>
      </c>
      <c r="L15045" s="2">
        <f t="shared" si="706"/>
        <v>2020</v>
      </c>
      <c r="M15045">
        <f t="shared" si="707"/>
        <v>3</v>
      </c>
    </row>
    <row r="15046" spans="1:13" x14ac:dyDescent="0.35">
      <c r="A15046" t="s">
        <v>39</v>
      </c>
      <c r="B15046">
        <v>507023129</v>
      </c>
      <c r="C15046">
        <v>183015</v>
      </c>
      <c r="E15046" s="1">
        <v>43847.396967592591</v>
      </c>
      <c r="F15046">
        <v>1</v>
      </c>
      <c r="G15046" t="s">
        <v>33</v>
      </c>
      <c r="H15046">
        <v>400</v>
      </c>
      <c r="J15046" s="2">
        <f t="shared" si="705"/>
        <v>1</v>
      </c>
      <c r="K15046" s="2" t="str">
        <f>IFERROR(VLOOKUP(A15046,Aux!A:B,2,0),"Outros")</f>
        <v>Outros</v>
      </c>
      <c r="L15046" s="2">
        <f t="shared" si="706"/>
        <v>2020</v>
      </c>
      <c r="M15046">
        <f t="shared" si="707"/>
        <v>3</v>
      </c>
    </row>
    <row r="15047" spans="1:13" x14ac:dyDescent="0.35">
      <c r="A15047" t="s">
        <v>39</v>
      </c>
      <c r="B15047">
        <v>507023129</v>
      </c>
      <c r="C15047">
        <v>183016</v>
      </c>
      <c r="D15047" t="s">
        <v>11943</v>
      </c>
      <c r="E15047" s="1">
        <v>43847.398958333331</v>
      </c>
      <c r="F15047">
        <v>1</v>
      </c>
      <c r="G15047" t="s">
        <v>33</v>
      </c>
      <c r="H15047">
        <v>5</v>
      </c>
      <c r="I15047" s="1">
        <v>43849.708333333336</v>
      </c>
      <c r="J15047" s="2">
        <f t="shared" si="705"/>
        <v>1</v>
      </c>
      <c r="K15047" s="2" t="str">
        <f>IFERROR(VLOOKUP(A15047,Aux!A:B,2,0),"Outros")</f>
        <v>Outros</v>
      </c>
      <c r="L15047" s="2">
        <f t="shared" si="706"/>
        <v>2020</v>
      </c>
      <c r="M15047">
        <f t="shared" si="707"/>
        <v>3</v>
      </c>
    </row>
    <row r="15048" spans="1:13" x14ac:dyDescent="0.35">
      <c r="A15048" t="s">
        <v>454</v>
      </c>
      <c r="B15048">
        <v>503450189</v>
      </c>
      <c r="C15048">
        <v>183017</v>
      </c>
      <c r="D15048" t="s">
        <v>11990</v>
      </c>
      <c r="E15048" s="1">
        <v>43847.402870370373</v>
      </c>
      <c r="F15048">
        <v>3</v>
      </c>
      <c r="G15048" t="s">
        <v>33</v>
      </c>
      <c r="H15048">
        <v>300</v>
      </c>
      <c r="I15048" s="1">
        <v>43859.75</v>
      </c>
      <c r="J15048" s="2">
        <f t="shared" si="705"/>
        <v>1</v>
      </c>
      <c r="K15048" s="2" t="str">
        <f>IFERROR(VLOOKUP(A15048,Aux!A:B,2,0),"Outros")</f>
        <v>Estradas</v>
      </c>
      <c r="L15048" s="2">
        <f t="shared" si="706"/>
        <v>2020</v>
      </c>
      <c r="M15048">
        <f t="shared" si="707"/>
        <v>3</v>
      </c>
    </row>
    <row r="15049" spans="1:13" x14ac:dyDescent="0.35">
      <c r="A15049" t="s">
        <v>9</v>
      </c>
      <c r="B15049">
        <v>506673626</v>
      </c>
      <c r="C15049">
        <v>183018</v>
      </c>
      <c r="D15049" t="s">
        <v>11904</v>
      </c>
      <c r="E15049" s="1">
        <v>43847.403391203705</v>
      </c>
      <c r="F15049">
        <v>13</v>
      </c>
      <c r="G15049" t="s">
        <v>11</v>
      </c>
      <c r="H15049">
        <v>360</v>
      </c>
      <c r="I15049" s="1">
        <v>43855.999305555553</v>
      </c>
      <c r="J15049" s="2">
        <f t="shared" si="705"/>
        <v>1</v>
      </c>
      <c r="K15049" s="2" t="str">
        <f>IFERROR(VLOOKUP(A15049,Aux!A:B,2,0),"Outros")</f>
        <v>Municípios</v>
      </c>
      <c r="L15049" s="2">
        <f t="shared" si="706"/>
        <v>2020</v>
      </c>
      <c r="M15049">
        <f t="shared" si="707"/>
        <v>3</v>
      </c>
    </row>
    <row r="15050" spans="1:13" x14ac:dyDescent="0.35">
      <c r="A15050" t="s">
        <v>48</v>
      </c>
      <c r="B15050">
        <v>503035416</v>
      </c>
      <c r="C15050">
        <v>183019</v>
      </c>
      <c r="D15050" t="s">
        <v>11905</v>
      </c>
      <c r="E15050" s="1">
        <v>43847.40457175926</v>
      </c>
      <c r="F15050">
        <v>1</v>
      </c>
      <c r="G15050" t="s">
        <v>33</v>
      </c>
      <c r="H15050">
        <v>340</v>
      </c>
      <c r="I15050" s="1">
        <v>43853.708333333336</v>
      </c>
      <c r="J15050" s="2">
        <f t="shared" si="705"/>
        <v>1</v>
      </c>
      <c r="K15050" s="2" t="str">
        <f>IFERROR(VLOOKUP(A15050,Aux!A:B,2,0),"Outros")</f>
        <v>Hospitais</v>
      </c>
      <c r="L15050" s="2">
        <f t="shared" si="706"/>
        <v>2020</v>
      </c>
      <c r="M15050">
        <f t="shared" si="707"/>
        <v>3</v>
      </c>
    </row>
    <row r="15051" spans="1:13" x14ac:dyDescent="0.35">
      <c r="A15051" t="s">
        <v>199</v>
      </c>
      <c r="B15051">
        <v>502256869</v>
      </c>
      <c r="C15051">
        <v>183020</v>
      </c>
      <c r="D15051" t="s">
        <v>11906</v>
      </c>
      <c r="E15051" s="1">
        <v>43847.414675925924</v>
      </c>
      <c r="F15051">
        <v>13</v>
      </c>
      <c r="G15051" t="s">
        <v>59</v>
      </c>
      <c r="H15051">
        <v>360</v>
      </c>
      <c r="I15051" s="1">
        <v>43857.999305555553</v>
      </c>
      <c r="J15051" s="2">
        <f t="shared" si="705"/>
        <v>1</v>
      </c>
      <c r="K15051" s="2" t="str">
        <f>IFERROR(VLOOKUP(A15051,Aux!A:B,2,0),"Outros")</f>
        <v>Portos</v>
      </c>
      <c r="L15051" s="2">
        <f t="shared" si="706"/>
        <v>2020</v>
      </c>
      <c r="M15051">
        <f t="shared" si="707"/>
        <v>3</v>
      </c>
    </row>
    <row r="15052" spans="1:13" x14ac:dyDescent="0.35">
      <c r="A15052" t="s">
        <v>92</v>
      </c>
      <c r="B15052">
        <v>506037258</v>
      </c>
      <c r="C15052">
        <v>183021</v>
      </c>
      <c r="D15052" t="s">
        <v>12219</v>
      </c>
      <c r="E15052" s="1">
        <v>43847.415324074071</v>
      </c>
      <c r="F15052">
        <v>13</v>
      </c>
      <c r="G15052" t="s">
        <v>94</v>
      </c>
      <c r="H15052">
        <v>340</v>
      </c>
      <c r="I15052" s="1">
        <v>43859.708333333336</v>
      </c>
      <c r="J15052" s="2">
        <f t="shared" si="705"/>
        <v>1</v>
      </c>
      <c r="K15052" s="2" t="str">
        <f>IFERROR(VLOOKUP(A15052,Aux!A:B,2,0),"Outros")</f>
        <v>Municípios</v>
      </c>
      <c r="L15052" s="2">
        <f t="shared" si="706"/>
        <v>2020</v>
      </c>
      <c r="M15052">
        <f t="shared" si="707"/>
        <v>3</v>
      </c>
    </row>
    <row r="15053" spans="1:13" x14ac:dyDescent="0.35">
      <c r="A15053" t="s">
        <v>54</v>
      </c>
      <c r="B15053">
        <v>508345464</v>
      </c>
      <c r="C15053">
        <v>183022</v>
      </c>
      <c r="D15053" t="s">
        <v>11944</v>
      </c>
      <c r="E15053" s="1">
        <v>43847.417800925927</v>
      </c>
      <c r="F15053">
        <v>3</v>
      </c>
      <c r="G15053" t="s">
        <v>1550</v>
      </c>
      <c r="H15053">
        <v>360</v>
      </c>
      <c r="I15053" s="1">
        <v>43859.75</v>
      </c>
      <c r="J15053" s="2">
        <f t="shared" si="705"/>
        <v>1</v>
      </c>
      <c r="K15053" s="2" t="str">
        <f>IFERROR(VLOOKUP(A15053,Aux!A:B,2,0),"Outros")</f>
        <v>Outros</v>
      </c>
      <c r="L15053" s="2">
        <f t="shared" si="706"/>
        <v>2020</v>
      </c>
      <c r="M15053">
        <f t="shared" si="707"/>
        <v>3</v>
      </c>
    </row>
    <row r="15054" spans="1:13" x14ac:dyDescent="0.35">
      <c r="A15054" t="s">
        <v>454</v>
      </c>
      <c r="B15054">
        <v>503450189</v>
      </c>
      <c r="C15054">
        <v>183023</v>
      </c>
      <c r="D15054" t="s">
        <v>12010</v>
      </c>
      <c r="E15054" s="1">
        <v>43847.417997685188</v>
      </c>
      <c r="F15054">
        <v>3</v>
      </c>
      <c r="G15054" t="s">
        <v>1207</v>
      </c>
      <c r="H15054">
        <v>340</v>
      </c>
      <c r="I15054" s="1">
        <v>43874.75</v>
      </c>
      <c r="J15054" s="2">
        <f t="shared" si="705"/>
        <v>1</v>
      </c>
      <c r="K15054" s="2" t="str">
        <f>IFERROR(VLOOKUP(A15054,Aux!A:B,2,0),"Outros")</f>
        <v>Estradas</v>
      </c>
      <c r="L15054" s="2">
        <f t="shared" si="706"/>
        <v>2020</v>
      </c>
      <c r="M15054">
        <f t="shared" si="707"/>
        <v>3</v>
      </c>
    </row>
    <row r="15055" spans="1:13" x14ac:dyDescent="0.35">
      <c r="A15055" t="s">
        <v>60</v>
      </c>
      <c r="B15055">
        <v>505456010</v>
      </c>
      <c r="C15055">
        <v>183024</v>
      </c>
      <c r="D15055" t="s">
        <v>10994</v>
      </c>
      <c r="E15055" s="1">
        <v>43847.424560185187</v>
      </c>
      <c r="F15055">
        <v>1</v>
      </c>
      <c r="G15055" t="s">
        <v>62</v>
      </c>
      <c r="H15055">
        <v>360</v>
      </c>
      <c r="I15055" s="1">
        <v>43857.999305555553</v>
      </c>
      <c r="J15055" s="2">
        <f t="shared" si="705"/>
        <v>1</v>
      </c>
      <c r="K15055" s="2" t="str">
        <f>IFERROR(VLOOKUP(A15055,Aux!A:B,2,0),"Outros")</f>
        <v>Municípios</v>
      </c>
      <c r="L15055" s="2">
        <f t="shared" si="706"/>
        <v>2020</v>
      </c>
      <c r="M15055">
        <f t="shared" si="707"/>
        <v>3</v>
      </c>
    </row>
    <row r="15056" spans="1:13" x14ac:dyDescent="0.35">
      <c r="A15056" t="s">
        <v>9</v>
      </c>
      <c r="B15056">
        <v>506673626</v>
      </c>
      <c r="C15056">
        <v>183025</v>
      </c>
      <c r="D15056" t="s">
        <v>12011</v>
      </c>
      <c r="E15056" s="1">
        <v>43847.42759259259</v>
      </c>
      <c r="F15056">
        <v>1</v>
      </c>
      <c r="G15056" t="s">
        <v>11</v>
      </c>
      <c r="H15056">
        <v>360</v>
      </c>
      <c r="I15056" s="1">
        <v>43852.999305555553</v>
      </c>
      <c r="J15056" s="2">
        <f t="shared" si="705"/>
        <v>1</v>
      </c>
      <c r="K15056" s="2" t="str">
        <f>IFERROR(VLOOKUP(A15056,Aux!A:B,2,0),"Outros")</f>
        <v>Municípios</v>
      </c>
      <c r="L15056" s="2">
        <f t="shared" si="706"/>
        <v>2020</v>
      </c>
      <c r="M15056">
        <f t="shared" si="707"/>
        <v>3</v>
      </c>
    </row>
    <row r="15057" spans="1:13" x14ac:dyDescent="0.35">
      <c r="A15057" t="s">
        <v>54</v>
      </c>
      <c r="B15057">
        <v>508345464</v>
      </c>
      <c r="C15057">
        <v>183026</v>
      </c>
      <c r="D15057" t="s">
        <v>11907</v>
      </c>
      <c r="E15057" s="1">
        <v>43847.431122685186</v>
      </c>
      <c r="F15057">
        <v>3</v>
      </c>
      <c r="G15057" t="s">
        <v>250</v>
      </c>
      <c r="H15057">
        <v>360</v>
      </c>
      <c r="I15057" s="1">
        <v>43856.75</v>
      </c>
      <c r="J15057" s="2">
        <f t="shared" si="705"/>
        <v>1</v>
      </c>
      <c r="K15057" s="2" t="str">
        <f>IFERROR(VLOOKUP(A15057,Aux!A:B,2,0),"Outros")</f>
        <v>Outros</v>
      </c>
      <c r="L15057" s="2">
        <f t="shared" si="706"/>
        <v>2020</v>
      </c>
      <c r="M15057">
        <f t="shared" si="707"/>
        <v>3</v>
      </c>
    </row>
    <row r="15058" spans="1:13" x14ac:dyDescent="0.35">
      <c r="A15058" t="s">
        <v>9</v>
      </c>
      <c r="B15058">
        <v>506673626</v>
      </c>
      <c r="C15058">
        <v>183027</v>
      </c>
      <c r="D15058" t="s">
        <v>12220</v>
      </c>
      <c r="E15058" s="1">
        <v>43847.433333333334</v>
      </c>
      <c r="F15058">
        <v>1</v>
      </c>
      <c r="G15058" t="s">
        <v>11</v>
      </c>
      <c r="H15058">
        <v>360</v>
      </c>
      <c r="I15058" s="1">
        <v>43852.999305555553</v>
      </c>
      <c r="J15058" s="2">
        <f t="shared" si="705"/>
        <v>1</v>
      </c>
      <c r="K15058" s="2" t="str">
        <f>IFERROR(VLOOKUP(A15058,Aux!A:B,2,0),"Outros")</f>
        <v>Municípios</v>
      </c>
      <c r="L15058" s="2">
        <f t="shared" si="706"/>
        <v>2020</v>
      </c>
      <c r="M15058">
        <f t="shared" si="707"/>
        <v>3</v>
      </c>
    </row>
    <row r="15059" spans="1:13" x14ac:dyDescent="0.35">
      <c r="A15059" t="s">
        <v>48</v>
      </c>
      <c r="B15059">
        <v>503035416</v>
      </c>
      <c r="C15059">
        <v>183028</v>
      </c>
      <c r="D15059" t="s">
        <v>11767</v>
      </c>
      <c r="E15059" s="1">
        <v>43847.435393518521</v>
      </c>
      <c r="F15059">
        <v>1</v>
      </c>
      <c r="G15059" t="s">
        <v>33</v>
      </c>
      <c r="H15059">
        <v>340</v>
      </c>
      <c r="I15059" s="1">
        <v>43857.708333333336</v>
      </c>
      <c r="J15059" s="2">
        <f t="shared" si="705"/>
        <v>1</v>
      </c>
      <c r="K15059" s="2" t="str">
        <f>IFERROR(VLOOKUP(A15059,Aux!A:B,2,0),"Outros")</f>
        <v>Hospitais</v>
      </c>
      <c r="L15059" s="2">
        <f t="shared" si="706"/>
        <v>2020</v>
      </c>
      <c r="M15059">
        <f t="shared" si="707"/>
        <v>3</v>
      </c>
    </row>
    <row r="15060" spans="1:13" x14ac:dyDescent="0.35">
      <c r="A15060" t="s">
        <v>39</v>
      </c>
      <c r="B15060">
        <v>507023129</v>
      </c>
      <c r="C15060">
        <v>183030</v>
      </c>
      <c r="D15060" t="s">
        <v>11945</v>
      </c>
      <c r="E15060" s="1">
        <v>43847.457465277781</v>
      </c>
      <c r="F15060">
        <v>13</v>
      </c>
      <c r="G15060" t="s">
        <v>33</v>
      </c>
      <c r="H15060">
        <v>340</v>
      </c>
      <c r="I15060" s="1">
        <v>43857.708333333336</v>
      </c>
      <c r="J15060" s="2">
        <f t="shared" si="705"/>
        <v>1</v>
      </c>
      <c r="K15060" s="2" t="str">
        <f>IFERROR(VLOOKUP(A15060,Aux!A:B,2,0),"Outros")</f>
        <v>Outros</v>
      </c>
      <c r="L15060" s="2">
        <f t="shared" si="706"/>
        <v>2020</v>
      </c>
      <c r="M15060">
        <f t="shared" si="707"/>
        <v>3</v>
      </c>
    </row>
    <row r="15061" spans="1:13" x14ac:dyDescent="0.35">
      <c r="A15061" t="s">
        <v>239</v>
      </c>
      <c r="B15061">
        <v>512042659</v>
      </c>
      <c r="C15061">
        <v>183031</v>
      </c>
      <c r="D15061" t="s">
        <v>11908</v>
      </c>
      <c r="E15061" s="1">
        <v>43847.469918981478</v>
      </c>
      <c r="F15061">
        <v>13</v>
      </c>
      <c r="G15061" t="s">
        <v>839</v>
      </c>
      <c r="H15061">
        <v>340</v>
      </c>
      <c r="I15061" s="1">
        <v>43853.999305555553</v>
      </c>
      <c r="J15061" s="2">
        <f t="shared" si="705"/>
        <v>1</v>
      </c>
      <c r="K15061" s="2" t="str">
        <f>IFERROR(VLOOKUP(A15061,Aux!A:B,2,0),"Outros")</f>
        <v>Municípios</v>
      </c>
      <c r="L15061" s="2">
        <f t="shared" si="706"/>
        <v>2020</v>
      </c>
      <c r="M15061">
        <f t="shared" si="707"/>
        <v>3</v>
      </c>
    </row>
    <row r="15062" spans="1:13" x14ac:dyDescent="0.35">
      <c r="A15062" t="s">
        <v>54</v>
      </c>
      <c r="B15062">
        <v>508345464</v>
      </c>
      <c r="C15062">
        <v>183032</v>
      </c>
      <c r="D15062" t="s">
        <v>12221</v>
      </c>
      <c r="E15062" s="1">
        <v>43847.479143518518</v>
      </c>
      <c r="F15062">
        <v>1</v>
      </c>
      <c r="G15062" t="s">
        <v>250</v>
      </c>
      <c r="H15062">
        <v>360</v>
      </c>
      <c r="I15062" s="1">
        <v>43853.75</v>
      </c>
      <c r="J15062" s="2">
        <f t="shared" si="705"/>
        <v>1</v>
      </c>
      <c r="K15062" s="2" t="str">
        <f>IFERROR(VLOOKUP(A15062,Aux!A:B,2,0),"Outros")</f>
        <v>Outros</v>
      </c>
      <c r="L15062" s="2">
        <f t="shared" si="706"/>
        <v>2020</v>
      </c>
      <c r="M15062">
        <f t="shared" si="707"/>
        <v>3</v>
      </c>
    </row>
    <row r="15063" spans="1:13" x14ac:dyDescent="0.35">
      <c r="A15063" t="s">
        <v>9</v>
      </c>
      <c r="B15063">
        <v>506673626</v>
      </c>
      <c r="C15063">
        <v>183033</v>
      </c>
      <c r="D15063" t="s">
        <v>12012</v>
      </c>
      <c r="E15063" s="1">
        <v>43847.480833333335</v>
      </c>
      <c r="F15063">
        <v>13</v>
      </c>
      <c r="G15063" t="s">
        <v>11</v>
      </c>
      <c r="H15063">
        <v>360</v>
      </c>
      <c r="I15063" s="1">
        <v>43855.999305555553</v>
      </c>
      <c r="J15063" s="2">
        <f t="shared" si="705"/>
        <v>1</v>
      </c>
      <c r="K15063" s="2" t="str">
        <f>IFERROR(VLOOKUP(A15063,Aux!A:B,2,0),"Outros")</f>
        <v>Municípios</v>
      </c>
      <c r="L15063" s="2">
        <f t="shared" si="706"/>
        <v>2020</v>
      </c>
      <c r="M15063">
        <f t="shared" si="707"/>
        <v>3</v>
      </c>
    </row>
    <row r="15064" spans="1:13" x14ac:dyDescent="0.35">
      <c r="A15064" t="s">
        <v>362</v>
      </c>
      <c r="B15064">
        <v>680017763</v>
      </c>
      <c r="C15064">
        <v>183034</v>
      </c>
      <c r="D15064" t="s">
        <v>11946</v>
      </c>
      <c r="E15064" s="1">
        <v>43847.481273148151</v>
      </c>
      <c r="F15064">
        <v>1</v>
      </c>
      <c r="G15064" t="s">
        <v>566</v>
      </c>
      <c r="H15064">
        <v>340</v>
      </c>
      <c r="I15064" s="1">
        <v>43856.989583333336</v>
      </c>
      <c r="J15064" s="2">
        <f t="shared" si="705"/>
        <v>1</v>
      </c>
      <c r="K15064" s="2" t="str">
        <f>IFERROR(VLOOKUP(A15064,Aux!A:B,2,0),"Outros")</f>
        <v>Águas e resíduos</v>
      </c>
      <c r="L15064" s="2">
        <f t="shared" si="706"/>
        <v>2020</v>
      </c>
      <c r="M15064">
        <f t="shared" si="707"/>
        <v>3</v>
      </c>
    </row>
    <row r="15065" spans="1:13" x14ac:dyDescent="0.35">
      <c r="A15065" t="s">
        <v>71</v>
      </c>
      <c r="B15065">
        <v>500051054</v>
      </c>
      <c r="C15065">
        <v>183035</v>
      </c>
      <c r="D15065" t="s">
        <v>9883</v>
      </c>
      <c r="E15065" s="1">
        <v>43847.483969907407</v>
      </c>
      <c r="F15065">
        <v>1</v>
      </c>
      <c r="G15065" t="s">
        <v>202</v>
      </c>
      <c r="H15065">
        <v>360</v>
      </c>
      <c r="I15065" s="1">
        <v>43852.791666666664</v>
      </c>
      <c r="J15065" s="2">
        <f t="shared" si="705"/>
        <v>1</v>
      </c>
      <c r="K15065" s="2" t="str">
        <f>IFERROR(VLOOKUP(A15065,Aux!A:B,2,0),"Outros")</f>
        <v>Municípios</v>
      </c>
      <c r="L15065" s="2">
        <f t="shared" si="706"/>
        <v>2020</v>
      </c>
      <c r="M15065">
        <f t="shared" si="707"/>
        <v>3</v>
      </c>
    </row>
    <row r="15066" spans="1:13" x14ac:dyDescent="0.35">
      <c r="A15066" t="s">
        <v>9</v>
      </c>
      <c r="B15066">
        <v>506673626</v>
      </c>
      <c r="C15066">
        <v>183036</v>
      </c>
      <c r="D15066" t="s">
        <v>11909</v>
      </c>
      <c r="E15066" s="1">
        <v>43847.503240740742</v>
      </c>
      <c r="F15066">
        <v>1</v>
      </c>
      <c r="G15066" t="s">
        <v>11</v>
      </c>
      <c r="H15066">
        <v>220</v>
      </c>
      <c r="I15066" s="1">
        <v>43857.999305555553</v>
      </c>
      <c r="J15066" s="2">
        <f t="shared" si="705"/>
        <v>1</v>
      </c>
      <c r="K15066" s="2" t="str">
        <f>IFERROR(VLOOKUP(A15066,Aux!A:B,2,0),"Outros")</f>
        <v>Municípios</v>
      </c>
      <c r="L15066" s="2">
        <f t="shared" si="706"/>
        <v>2020</v>
      </c>
      <c r="M15066">
        <f t="shared" si="707"/>
        <v>3</v>
      </c>
    </row>
    <row r="15067" spans="1:13" x14ac:dyDescent="0.35">
      <c r="A15067" t="s">
        <v>478</v>
      </c>
      <c r="B15067">
        <v>507866673</v>
      </c>
      <c r="C15067">
        <v>183037</v>
      </c>
      <c r="D15067" t="s">
        <v>12013</v>
      </c>
      <c r="E15067" s="1">
        <v>43847.515289351853</v>
      </c>
      <c r="F15067">
        <v>5</v>
      </c>
      <c r="G15067" t="s">
        <v>33</v>
      </c>
      <c r="H15067">
        <v>220</v>
      </c>
      <c r="I15067" s="1">
        <v>43867.708333333336</v>
      </c>
      <c r="J15067" s="2">
        <f t="shared" si="705"/>
        <v>1</v>
      </c>
      <c r="K15067" s="2" t="str">
        <f>IFERROR(VLOOKUP(A15067,Aux!A:B,2,0),"Outros")</f>
        <v>Outros</v>
      </c>
      <c r="L15067" s="2">
        <f t="shared" si="706"/>
        <v>2020</v>
      </c>
      <c r="M15067">
        <f t="shared" si="707"/>
        <v>3</v>
      </c>
    </row>
    <row r="15068" spans="1:13" x14ac:dyDescent="0.35">
      <c r="A15068" t="s">
        <v>7447</v>
      </c>
      <c r="B15068">
        <v>501991476</v>
      </c>
      <c r="C15068">
        <v>183037</v>
      </c>
      <c r="D15068" t="s">
        <v>12013</v>
      </c>
      <c r="E15068" s="1">
        <v>43847.515289351853</v>
      </c>
      <c r="F15068">
        <v>5</v>
      </c>
      <c r="G15068" t="s">
        <v>33</v>
      </c>
      <c r="H15068">
        <v>220</v>
      </c>
      <c r="I15068" s="1">
        <v>43867.708333333336</v>
      </c>
      <c r="J15068" s="2" t="str">
        <f t="shared" si="705"/>
        <v/>
      </c>
      <c r="K15068" s="2" t="str">
        <f>IFERROR(VLOOKUP(A15068,Aux!A:B,2,0),"Outros")</f>
        <v>Outros</v>
      </c>
      <c r="L15068" s="2">
        <f t="shared" si="706"/>
        <v>2020</v>
      </c>
      <c r="M15068">
        <f t="shared" si="707"/>
        <v>3</v>
      </c>
    </row>
    <row r="15069" spans="1:13" x14ac:dyDescent="0.35">
      <c r="A15069" t="s">
        <v>2238</v>
      </c>
      <c r="B15069">
        <v>506735524</v>
      </c>
      <c r="C15069">
        <v>183039</v>
      </c>
      <c r="D15069" t="s">
        <v>11947</v>
      </c>
      <c r="E15069" s="1">
        <v>43847.525821759256</v>
      </c>
      <c r="F15069">
        <v>1</v>
      </c>
      <c r="G15069" t="s">
        <v>2240</v>
      </c>
      <c r="H15069">
        <v>340</v>
      </c>
      <c r="I15069" s="1">
        <v>43858.708333333336</v>
      </c>
      <c r="J15069" s="2">
        <f t="shared" si="705"/>
        <v>1</v>
      </c>
      <c r="K15069" s="2" t="str">
        <f>IFERROR(VLOOKUP(A15069,Aux!A:B,2,0),"Outros")</f>
        <v>Municípios</v>
      </c>
      <c r="L15069" s="2">
        <f t="shared" si="706"/>
        <v>2020</v>
      </c>
      <c r="M15069">
        <f t="shared" si="707"/>
        <v>3</v>
      </c>
    </row>
    <row r="15070" spans="1:13" x14ac:dyDescent="0.35">
      <c r="A15070" t="s">
        <v>9</v>
      </c>
      <c r="B15070">
        <v>506673626</v>
      </c>
      <c r="C15070">
        <v>183040</v>
      </c>
      <c r="D15070" t="s">
        <v>11948</v>
      </c>
      <c r="E15070" s="1">
        <v>43847.573217592595</v>
      </c>
      <c r="F15070">
        <v>1</v>
      </c>
      <c r="G15070" t="s">
        <v>11</v>
      </c>
      <c r="H15070">
        <v>220</v>
      </c>
      <c r="I15070" s="1">
        <v>43857.999305555553</v>
      </c>
      <c r="J15070" s="2">
        <f t="shared" si="705"/>
        <v>1</v>
      </c>
      <c r="K15070" s="2" t="str">
        <f>IFERROR(VLOOKUP(A15070,Aux!A:B,2,0),"Outros")</f>
        <v>Municípios</v>
      </c>
      <c r="L15070" s="2">
        <f t="shared" si="706"/>
        <v>2020</v>
      </c>
      <c r="M15070">
        <f t="shared" si="707"/>
        <v>3</v>
      </c>
    </row>
    <row r="15071" spans="1:13" x14ac:dyDescent="0.35">
      <c r="A15071" t="s">
        <v>9</v>
      </c>
      <c r="B15071">
        <v>506673626</v>
      </c>
      <c r="C15071">
        <v>183041</v>
      </c>
      <c r="D15071" t="s">
        <v>11910</v>
      </c>
      <c r="E15071" s="1">
        <v>43847.585578703707</v>
      </c>
      <c r="F15071">
        <v>1</v>
      </c>
      <c r="G15071" t="s">
        <v>11</v>
      </c>
      <c r="H15071">
        <v>220</v>
      </c>
      <c r="I15071" s="1">
        <v>43857.999305555553</v>
      </c>
      <c r="J15071" s="2">
        <f t="shared" si="705"/>
        <v>1</v>
      </c>
      <c r="K15071" s="2" t="str">
        <f>IFERROR(VLOOKUP(A15071,Aux!A:B,2,0),"Outros")</f>
        <v>Municípios</v>
      </c>
      <c r="L15071" s="2">
        <f t="shared" si="706"/>
        <v>2020</v>
      </c>
      <c r="M15071">
        <f t="shared" si="707"/>
        <v>3</v>
      </c>
    </row>
    <row r="15072" spans="1:13" x14ac:dyDescent="0.35">
      <c r="A15072" t="s">
        <v>1177</v>
      </c>
      <c r="B15072">
        <v>501132554</v>
      </c>
      <c r="C15072">
        <v>183042</v>
      </c>
      <c r="D15072" t="s">
        <v>12082</v>
      </c>
      <c r="E15072" s="1">
        <v>43847.593344907407</v>
      </c>
      <c r="F15072">
        <v>13</v>
      </c>
      <c r="G15072" t="s">
        <v>1062</v>
      </c>
      <c r="H15072">
        <v>5</v>
      </c>
      <c r="I15072" s="1">
        <v>43855.5</v>
      </c>
      <c r="J15072" s="2">
        <f t="shared" si="705"/>
        <v>1</v>
      </c>
      <c r="K15072" s="2" t="str">
        <f>IFERROR(VLOOKUP(A15072,Aux!A:B,2,0),"Outros")</f>
        <v>Municípios</v>
      </c>
      <c r="L15072" s="2">
        <f t="shared" si="706"/>
        <v>2020</v>
      </c>
      <c r="M15072">
        <f t="shared" si="707"/>
        <v>3</v>
      </c>
    </row>
    <row r="15073" spans="1:13" x14ac:dyDescent="0.35">
      <c r="A15073" t="s">
        <v>37</v>
      </c>
      <c r="B15073">
        <v>506187543</v>
      </c>
      <c r="C15073">
        <v>183043</v>
      </c>
      <c r="D15073" t="s">
        <v>11911</v>
      </c>
      <c r="E15073" s="1">
        <v>43847.594131944446</v>
      </c>
      <c r="F15073">
        <v>13</v>
      </c>
      <c r="G15073" t="s">
        <v>522</v>
      </c>
      <c r="H15073">
        <v>360</v>
      </c>
      <c r="I15073" s="1">
        <v>43857.999305555553</v>
      </c>
      <c r="J15073" s="2">
        <f t="shared" si="705"/>
        <v>1</v>
      </c>
      <c r="K15073" s="2" t="str">
        <f>IFERROR(VLOOKUP(A15073,Aux!A:B,2,0),"Outros")</f>
        <v>Municípios</v>
      </c>
      <c r="L15073" s="2">
        <f t="shared" si="706"/>
        <v>2020</v>
      </c>
      <c r="M15073">
        <f t="shared" si="707"/>
        <v>3</v>
      </c>
    </row>
    <row r="15074" spans="1:13" x14ac:dyDescent="0.35">
      <c r="A15074" t="s">
        <v>9</v>
      </c>
      <c r="B15074">
        <v>506673626</v>
      </c>
      <c r="C15074">
        <v>183044</v>
      </c>
      <c r="D15074" t="s">
        <v>12222</v>
      </c>
      <c r="E15074" s="1">
        <v>43847.595243055555</v>
      </c>
      <c r="F15074">
        <v>1</v>
      </c>
      <c r="G15074" t="s">
        <v>11</v>
      </c>
      <c r="H15074">
        <v>220</v>
      </c>
      <c r="I15074" s="1">
        <v>43857.999305555553</v>
      </c>
      <c r="J15074" s="2">
        <f t="shared" si="705"/>
        <v>1</v>
      </c>
      <c r="K15074" s="2" t="str">
        <f>IFERROR(VLOOKUP(A15074,Aux!A:B,2,0),"Outros")</f>
        <v>Municípios</v>
      </c>
      <c r="L15074" s="2">
        <f t="shared" si="706"/>
        <v>2020</v>
      </c>
      <c r="M15074">
        <f t="shared" si="707"/>
        <v>3</v>
      </c>
    </row>
    <row r="15075" spans="1:13" x14ac:dyDescent="0.35">
      <c r="A15075" t="s">
        <v>39</v>
      </c>
      <c r="B15075">
        <v>507023129</v>
      </c>
      <c r="C15075">
        <v>183045</v>
      </c>
      <c r="D15075" t="s">
        <v>11949</v>
      </c>
      <c r="E15075" s="1">
        <v>43847.604837962965</v>
      </c>
      <c r="F15075">
        <v>13</v>
      </c>
      <c r="G15075" t="s">
        <v>33</v>
      </c>
      <c r="H15075">
        <v>340</v>
      </c>
      <c r="I15075" s="1">
        <v>43854.708333333336</v>
      </c>
      <c r="J15075" s="2">
        <f t="shared" si="705"/>
        <v>1</v>
      </c>
      <c r="K15075" s="2" t="str">
        <f>IFERROR(VLOOKUP(A15075,Aux!A:B,2,0),"Outros")</f>
        <v>Outros</v>
      </c>
      <c r="L15075" s="2">
        <f t="shared" si="706"/>
        <v>2020</v>
      </c>
      <c r="M15075">
        <f t="shared" si="707"/>
        <v>3</v>
      </c>
    </row>
    <row r="15076" spans="1:13" x14ac:dyDescent="0.35">
      <c r="A15076" t="s">
        <v>9</v>
      </c>
      <c r="B15076">
        <v>506673626</v>
      </c>
      <c r="C15076">
        <v>183047</v>
      </c>
      <c r="D15076" t="s">
        <v>12223</v>
      </c>
      <c r="E15076" s="1">
        <v>43847.605324074073</v>
      </c>
      <c r="F15076">
        <v>1</v>
      </c>
      <c r="G15076" t="s">
        <v>11</v>
      </c>
      <c r="H15076">
        <v>220</v>
      </c>
      <c r="I15076" s="1">
        <v>43857.999305555553</v>
      </c>
      <c r="J15076" s="2">
        <f t="shared" si="705"/>
        <v>1</v>
      </c>
      <c r="K15076" s="2" t="str">
        <f>IFERROR(VLOOKUP(A15076,Aux!A:B,2,0),"Outros")</f>
        <v>Municípios</v>
      </c>
      <c r="L15076" s="2">
        <f t="shared" si="706"/>
        <v>2020</v>
      </c>
      <c r="M15076">
        <f t="shared" si="707"/>
        <v>3</v>
      </c>
    </row>
    <row r="15077" spans="1:13" x14ac:dyDescent="0.35">
      <c r="A15077" t="s">
        <v>60</v>
      </c>
      <c r="B15077">
        <v>505456010</v>
      </c>
      <c r="C15077">
        <v>183052</v>
      </c>
      <c r="D15077" t="s">
        <v>12224</v>
      </c>
      <c r="E15077" s="1">
        <v>43847.632187499999</v>
      </c>
      <c r="F15077">
        <v>1</v>
      </c>
      <c r="G15077" t="s">
        <v>866</v>
      </c>
      <c r="H15077">
        <v>360</v>
      </c>
      <c r="I15077" s="1">
        <v>43854.999305555553</v>
      </c>
      <c r="J15077" s="2">
        <f t="shared" si="705"/>
        <v>1</v>
      </c>
      <c r="K15077" s="2" t="str">
        <f>IFERROR(VLOOKUP(A15077,Aux!A:B,2,0),"Outros")</f>
        <v>Municípios</v>
      </c>
      <c r="L15077" s="2">
        <f t="shared" si="706"/>
        <v>2020</v>
      </c>
      <c r="M15077">
        <f t="shared" si="707"/>
        <v>3</v>
      </c>
    </row>
    <row r="15078" spans="1:13" x14ac:dyDescent="0.35">
      <c r="A15078" t="s">
        <v>60</v>
      </c>
      <c r="B15078">
        <v>505456010</v>
      </c>
      <c r="C15078">
        <v>183053</v>
      </c>
      <c r="D15078" t="s">
        <v>12259</v>
      </c>
      <c r="E15078" s="1">
        <v>43847.638402777775</v>
      </c>
      <c r="F15078">
        <v>3</v>
      </c>
      <c r="G15078" t="s">
        <v>866</v>
      </c>
      <c r="H15078">
        <v>220</v>
      </c>
      <c r="I15078" s="1">
        <v>43911.999305555553</v>
      </c>
      <c r="J15078" s="2">
        <f t="shared" si="705"/>
        <v>1</v>
      </c>
      <c r="K15078" s="2" t="str">
        <f>IFERROR(VLOOKUP(A15078,Aux!A:B,2,0),"Outros")</f>
        <v>Municípios</v>
      </c>
      <c r="L15078" s="2">
        <f t="shared" si="706"/>
        <v>2020</v>
      </c>
      <c r="M15078">
        <f t="shared" si="707"/>
        <v>3</v>
      </c>
    </row>
    <row r="15079" spans="1:13" x14ac:dyDescent="0.35">
      <c r="A15079" t="s">
        <v>12260</v>
      </c>
      <c r="B15079">
        <v>503697907</v>
      </c>
      <c r="C15079">
        <v>183054</v>
      </c>
      <c r="D15079" t="s">
        <v>12261</v>
      </c>
      <c r="E15079" s="1">
        <v>43847.644826388889</v>
      </c>
      <c r="F15079">
        <v>3</v>
      </c>
      <c r="G15079" t="s">
        <v>655</v>
      </c>
      <c r="H15079">
        <v>340</v>
      </c>
      <c r="I15079" s="1">
        <v>43871.999305555553</v>
      </c>
      <c r="J15079" s="2">
        <f t="shared" si="705"/>
        <v>1</v>
      </c>
      <c r="K15079" s="2" t="str">
        <f>IFERROR(VLOOKUP(A15079,Aux!A:B,2,0),"Outros")</f>
        <v>Outros</v>
      </c>
      <c r="L15079" s="2">
        <f t="shared" si="706"/>
        <v>2020</v>
      </c>
      <c r="M15079">
        <f t="shared" si="707"/>
        <v>3</v>
      </c>
    </row>
    <row r="15080" spans="1:13" x14ac:dyDescent="0.35">
      <c r="A15080" t="s">
        <v>140</v>
      </c>
      <c r="B15080">
        <v>506614913</v>
      </c>
      <c r="C15080">
        <v>183055</v>
      </c>
      <c r="E15080" s="1">
        <v>43847.647453703707</v>
      </c>
      <c r="F15080">
        <v>1</v>
      </c>
      <c r="G15080" t="s">
        <v>33</v>
      </c>
      <c r="H15080">
        <v>400</v>
      </c>
      <c r="J15080" s="2">
        <f t="shared" si="705"/>
        <v>1</v>
      </c>
      <c r="K15080" s="2" t="str">
        <f>IFERROR(VLOOKUP(A15080,Aux!A:B,2,0),"Outros")</f>
        <v>Municípios</v>
      </c>
      <c r="L15080" s="2">
        <f t="shared" si="706"/>
        <v>2020</v>
      </c>
      <c r="M15080">
        <f t="shared" si="707"/>
        <v>3</v>
      </c>
    </row>
    <row r="15081" spans="1:13" x14ac:dyDescent="0.35">
      <c r="A15081" t="s">
        <v>48</v>
      </c>
      <c r="B15081">
        <v>503035416</v>
      </c>
      <c r="C15081">
        <v>183056</v>
      </c>
      <c r="D15081" t="s">
        <v>12201</v>
      </c>
      <c r="E15081" s="1">
        <v>43847.648738425924</v>
      </c>
      <c r="F15081">
        <v>1</v>
      </c>
      <c r="G15081" t="s">
        <v>33</v>
      </c>
      <c r="H15081">
        <v>340</v>
      </c>
      <c r="I15081" s="1">
        <v>43852.708333333336</v>
      </c>
      <c r="J15081" s="2">
        <f t="shared" si="705"/>
        <v>1</v>
      </c>
      <c r="K15081" s="2" t="str">
        <f>IFERROR(VLOOKUP(A15081,Aux!A:B,2,0),"Outros")</f>
        <v>Hospitais</v>
      </c>
      <c r="L15081" s="2">
        <f t="shared" si="706"/>
        <v>2020</v>
      </c>
      <c r="M15081">
        <f t="shared" si="707"/>
        <v>3</v>
      </c>
    </row>
    <row r="15082" spans="1:13" x14ac:dyDescent="0.35">
      <c r="A15082" t="s">
        <v>71</v>
      </c>
      <c r="B15082">
        <v>500051054</v>
      </c>
      <c r="C15082">
        <v>183057</v>
      </c>
      <c r="D15082" t="s">
        <v>11912</v>
      </c>
      <c r="E15082" s="1">
        <v>43847.65483796296</v>
      </c>
      <c r="F15082">
        <v>3</v>
      </c>
      <c r="G15082" t="s">
        <v>202</v>
      </c>
      <c r="H15082">
        <v>360</v>
      </c>
      <c r="I15082" s="1">
        <v>43866.791666666664</v>
      </c>
      <c r="J15082" s="2">
        <f t="shared" si="705"/>
        <v>1</v>
      </c>
      <c r="K15082" s="2" t="str">
        <f>IFERROR(VLOOKUP(A15082,Aux!A:B,2,0),"Outros")</f>
        <v>Municípios</v>
      </c>
      <c r="L15082" s="2">
        <f t="shared" si="706"/>
        <v>2020</v>
      </c>
      <c r="M15082">
        <f t="shared" si="707"/>
        <v>3</v>
      </c>
    </row>
    <row r="15083" spans="1:13" x14ac:dyDescent="0.35">
      <c r="A15083" t="s">
        <v>362</v>
      </c>
      <c r="B15083">
        <v>680017763</v>
      </c>
      <c r="C15083">
        <v>183059</v>
      </c>
      <c r="D15083" t="s">
        <v>11271</v>
      </c>
      <c r="E15083" s="1">
        <v>43847.659537037034</v>
      </c>
      <c r="F15083">
        <v>1</v>
      </c>
      <c r="G15083" t="s">
        <v>566</v>
      </c>
      <c r="H15083">
        <v>340</v>
      </c>
      <c r="I15083" s="1">
        <v>43863.989583333336</v>
      </c>
      <c r="J15083" s="2">
        <f t="shared" si="705"/>
        <v>1</v>
      </c>
      <c r="K15083" s="2" t="str">
        <f>IFERROR(VLOOKUP(A15083,Aux!A:B,2,0),"Outros")</f>
        <v>Águas e resíduos</v>
      </c>
      <c r="L15083" s="2">
        <f t="shared" si="706"/>
        <v>2020</v>
      </c>
      <c r="M15083">
        <f t="shared" si="707"/>
        <v>3</v>
      </c>
    </row>
    <row r="15084" spans="1:13" x14ac:dyDescent="0.35">
      <c r="A15084" t="s">
        <v>105</v>
      </c>
      <c r="B15084">
        <v>503311332</v>
      </c>
      <c r="C15084">
        <v>183062</v>
      </c>
      <c r="D15084" t="s">
        <v>11913</v>
      </c>
      <c r="E15084" s="1">
        <v>43847.679571759261</v>
      </c>
      <c r="F15084">
        <v>1</v>
      </c>
      <c r="G15084" t="s">
        <v>17</v>
      </c>
      <c r="H15084">
        <v>5</v>
      </c>
      <c r="I15084" s="1">
        <v>43854.708333333336</v>
      </c>
      <c r="J15084" s="2">
        <f t="shared" si="705"/>
        <v>1</v>
      </c>
      <c r="K15084" s="2" t="str">
        <f>IFERROR(VLOOKUP(A15084,Aux!A:B,2,0),"Outros")</f>
        <v>Municípios</v>
      </c>
      <c r="L15084" s="2">
        <f t="shared" si="706"/>
        <v>2020</v>
      </c>
      <c r="M15084">
        <f t="shared" si="707"/>
        <v>3</v>
      </c>
    </row>
    <row r="15085" spans="1:13" x14ac:dyDescent="0.35">
      <c r="A15085" t="s">
        <v>125</v>
      </c>
      <c r="B15085">
        <v>501290206</v>
      </c>
      <c r="C15085">
        <v>183073</v>
      </c>
      <c r="D15085" t="s">
        <v>12262</v>
      </c>
      <c r="E15085" s="1">
        <v>43847.715648148151</v>
      </c>
      <c r="F15085">
        <v>13</v>
      </c>
      <c r="G15085" t="s">
        <v>659</v>
      </c>
      <c r="H15085">
        <v>340</v>
      </c>
      <c r="I15085" s="1">
        <v>43853.625</v>
      </c>
      <c r="J15085" s="2">
        <f t="shared" si="705"/>
        <v>1</v>
      </c>
      <c r="K15085" s="2" t="str">
        <f>IFERROR(VLOOKUP(A15085,Aux!A:B,2,0),"Outros")</f>
        <v>Municípios</v>
      </c>
      <c r="L15085" s="2">
        <f t="shared" si="706"/>
        <v>2020</v>
      </c>
      <c r="M15085">
        <f t="shared" si="707"/>
        <v>3</v>
      </c>
    </row>
    <row r="15086" spans="1:13" x14ac:dyDescent="0.35">
      <c r="A15086" t="s">
        <v>795</v>
      </c>
      <c r="B15086">
        <v>501692983</v>
      </c>
      <c r="C15086">
        <v>183075</v>
      </c>
      <c r="D15086" t="s">
        <v>12014</v>
      </c>
      <c r="E15086" s="1">
        <v>43847.724768518521</v>
      </c>
      <c r="F15086">
        <v>1</v>
      </c>
      <c r="G15086" t="s">
        <v>4125</v>
      </c>
      <c r="H15086">
        <v>340</v>
      </c>
      <c r="I15086" s="1">
        <v>43850.708333333336</v>
      </c>
      <c r="J15086" s="2">
        <f t="shared" si="705"/>
        <v>1</v>
      </c>
      <c r="K15086" s="2" t="str">
        <f>IFERROR(VLOOKUP(A15086,Aux!A:B,2,0),"Outros")</f>
        <v>Outros</v>
      </c>
      <c r="L15086" s="2">
        <f t="shared" si="706"/>
        <v>2020</v>
      </c>
      <c r="M15086">
        <f t="shared" si="707"/>
        <v>3</v>
      </c>
    </row>
    <row r="15087" spans="1:13" x14ac:dyDescent="0.35">
      <c r="A15087" t="s">
        <v>9204</v>
      </c>
      <c r="B15087">
        <v>600087247</v>
      </c>
      <c r="C15087">
        <v>183076</v>
      </c>
      <c r="D15087" t="s">
        <v>11793</v>
      </c>
      <c r="E15087" s="1">
        <v>43847.727650462963</v>
      </c>
      <c r="F15087">
        <v>1</v>
      </c>
      <c r="G15087" t="s">
        <v>750</v>
      </c>
      <c r="H15087">
        <v>360</v>
      </c>
      <c r="I15087" s="1">
        <v>43850.708333333336</v>
      </c>
      <c r="J15087" s="2">
        <f t="shared" si="705"/>
        <v>1</v>
      </c>
      <c r="K15087" s="2" t="str">
        <f>IFERROR(VLOOKUP(A15087,Aux!A:B,2,0),"Outros")</f>
        <v>Águas e resíduos</v>
      </c>
      <c r="L15087" s="2">
        <f t="shared" si="706"/>
        <v>2020</v>
      </c>
      <c r="M15087">
        <f t="shared" si="707"/>
        <v>3</v>
      </c>
    </row>
    <row r="15088" spans="1:13" x14ac:dyDescent="0.35">
      <c r="A15088" t="s">
        <v>48</v>
      </c>
      <c r="B15088">
        <v>503035416</v>
      </c>
      <c r="C15088">
        <v>183077</v>
      </c>
      <c r="D15088" t="s">
        <v>11794</v>
      </c>
      <c r="E15088" s="1">
        <v>43847.765798611108</v>
      </c>
      <c r="F15088">
        <v>1</v>
      </c>
      <c r="G15088" t="s">
        <v>50</v>
      </c>
      <c r="H15088">
        <v>340</v>
      </c>
      <c r="I15088" s="1">
        <v>43850.708333333336</v>
      </c>
      <c r="J15088" s="2">
        <f t="shared" si="705"/>
        <v>1</v>
      </c>
      <c r="K15088" s="2" t="str">
        <f>IFERROR(VLOOKUP(A15088,Aux!A:B,2,0),"Outros")</f>
        <v>Hospitais</v>
      </c>
      <c r="L15088" s="2">
        <f t="shared" si="706"/>
        <v>2020</v>
      </c>
      <c r="M15088">
        <f t="shared" si="707"/>
        <v>3</v>
      </c>
    </row>
    <row r="15089" spans="1:13" x14ac:dyDescent="0.35">
      <c r="A15089" t="s">
        <v>2354</v>
      </c>
      <c r="B15089">
        <v>500925895</v>
      </c>
      <c r="C15089">
        <v>183078</v>
      </c>
      <c r="D15089" t="s">
        <v>2355</v>
      </c>
      <c r="E15089" s="1">
        <v>43847.795810185184</v>
      </c>
      <c r="F15089">
        <v>13</v>
      </c>
      <c r="G15089" t="s">
        <v>625</v>
      </c>
      <c r="H15089">
        <v>360</v>
      </c>
      <c r="I15089" s="1">
        <v>43855.999305555553</v>
      </c>
      <c r="J15089" s="2">
        <f t="shared" si="705"/>
        <v>1</v>
      </c>
      <c r="K15089" s="2" t="str">
        <f>IFERROR(VLOOKUP(A15089,Aux!A:B,2,0),"Outros")</f>
        <v>Outros</v>
      </c>
      <c r="L15089" s="2">
        <f t="shared" si="706"/>
        <v>2020</v>
      </c>
      <c r="M15089">
        <f t="shared" si="707"/>
        <v>3</v>
      </c>
    </row>
    <row r="15090" spans="1:13" x14ac:dyDescent="0.35">
      <c r="A15090" t="s">
        <v>48</v>
      </c>
      <c r="B15090">
        <v>503035416</v>
      </c>
      <c r="C15090">
        <v>183079</v>
      </c>
      <c r="D15090" t="s">
        <v>12263</v>
      </c>
      <c r="E15090" s="1">
        <v>43850.413182870368</v>
      </c>
      <c r="F15090">
        <v>13</v>
      </c>
      <c r="G15090" t="s">
        <v>33</v>
      </c>
      <c r="H15090">
        <v>340</v>
      </c>
      <c r="I15090" s="1">
        <v>43854.708333333336</v>
      </c>
      <c r="J15090" s="2">
        <f t="shared" si="705"/>
        <v>1</v>
      </c>
      <c r="K15090" s="2" t="str">
        <f>IFERROR(VLOOKUP(A15090,Aux!A:B,2,0),"Outros")</f>
        <v>Hospitais</v>
      </c>
      <c r="L15090" s="2">
        <f t="shared" si="706"/>
        <v>2020</v>
      </c>
      <c r="M15090">
        <f t="shared" si="707"/>
        <v>4</v>
      </c>
    </row>
    <row r="15091" spans="1:13" x14ac:dyDescent="0.35">
      <c r="A15091" t="s">
        <v>226</v>
      </c>
      <c r="B15091">
        <v>506792382</v>
      </c>
      <c r="C15091">
        <v>183080</v>
      </c>
      <c r="D15091" t="s">
        <v>12264</v>
      </c>
      <c r="E15091" s="1">
        <v>43850.419953703706</v>
      </c>
      <c r="F15091">
        <v>13</v>
      </c>
      <c r="G15091" t="s">
        <v>228</v>
      </c>
      <c r="H15091">
        <v>5</v>
      </c>
      <c r="I15091" s="1">
        <v>43859.999305555553</v>
      </c>
      <c r="J15091" s="2">
        <f t="shared" si="705"/>
        <v>1</v>
      </c>
      <c r="K15091" s="2" t="str">
        <f>IFERROR(VLOOKUP(A15091,Aux!A:B,2,0),"Outros")</f>
        <v>Municípios</v>
      </c>
      <c r="L15091" s="2">
        <f t="shared" si="706"/>
        <v>2020</v>
      </c>
      <c r="M15091">
        <f t="shared" si="707"/>
        <v>4</v>
      </c>
    </row>
    <row r="15092" spans="1:13" x14ac:dyDescent="0.35">
      <c r="A15092" t="s">
        <v>226</v>
      </c>
      <c r="B15092">
        <v>506792382</v>
      </c>
      <c r="C15092">
        <v>183081</v>
      </c>
      <c r="D15092" t="s">
        <v>11795</v>
      </c>
      <c r="E15092" s="1">
        <v>43850.421493055554</v>
      </c>
      <c r="F15092">
        <v>13</v>
      </c>
      <c r="G15092" t="s">
        <v>6302</v>
      </c>
      <c r="H15092">
        <v>400</v>
      </c>
      <c r="J15092" s="2">
        <f t="shared" si="705"/>
        <v>1</v>
      </c>
      <c r="K15092" s="2" t="str">
        <f>IFERROR(VLOOKUP(A15092,Aux!A:B,2,0),"Outros")</f>
        <v>Municípios</v>
      </c>
      <c r="L15092" s="2">
        <f t="shared" si="706"/>
        <v>2020</v>
      </c>
      <c r="M15092">
        <f t="shared" si="707"/>
        <v>4</v>
      </c>
    </row>
    <row r="15093" spans="1:13" x14ac:dyDescent="0.35">
      <c r="A15093" t="s">
        <v>39</v>
      </c>
      <c r="B15093">
        <v>507023129</v>
      </c>
      <c r="C15093">
        <v>183082</v>
      </c>
      <c r="D15093" t="s">
        <v>12265</v>
      </c>
      <c r="E15093" s="1">
        <v>43850.4215625</v>
      </c>
      <c r="F15093">
        <v>13</v>
      </c>
      <c r="G15093" t="s">
        <v>33</v>
      </c>
      <c r="H15093">
        <v>340</v>
      </c>
      <c r="I15093" s="1">
        <v>43857.708333333336</v>
      </c>
      <c r="J15093" s="2">
        <f t="shared" si="705"/>
        <v>1</v>
      </c>
      <c r="K15093" s="2" t="str">
        <f>IFERROR(VLOOKUP(A15093,Aux!A:B,2,0),"Outros")</f>
        <v>Outros</v>
      </c>
      <c r="L15093" s="2">
        <f t="shared" si="706"/>
        <v>2020</v>
      </c>
      <c r="M15093">
        <f t="shared" si="707"/>
        <v>4</v>
      </c>
    </row>
    <row r="15094" spans="1:13" x14ac:dyDescent="0.35">
      <c r="A15094" t="s">
        <v>226</v>
      </c>
      <c r="B15094">
        <v>506792382</v>
      </c>
      <c r="C15094">
        <v>183083</v>
      </c>
      <c r="D15094" t="s">
        <v>11795</v>
      </c>
      <c r="E15094" s="1">
        <v>43850.422708333332</v>
      </c>
      <c r="F15094">
        <v>13</v>
      </c>
      <c r="G15094" t="s">
        <v>6302</v>
      </c>
      <c r="H15094">
        <v>400</v>
      </c>
      <c r="J15094" s="2">
        <f t="shared" si="705"/>
        <v>1</v>
      </c>
      <c r="K15094" s="2" t="str">
        <f>IFERROR(VLOOKUP(A15094,Aux!A:B,2,0),"Outros")</f>
        <v>Municípios</v>
      </c>
      <c r="L15094" s="2">
        <f t="shared" si="706"/>
        <v>2020</v>
      </c>
      <c r="M15094">
        <f t="shared" si="707"/>
        <v>4</v>
      </c>
    </row>
    <row r="15095" spans="1:13" x14ac:dyDescent="0.35">
      <c r="A15095" t="s">
        <v>226</v>
      </c>
      <c r="B15095">
        <v>506792382</v>
      </c>
      <c r="C15095">
        <v>183084</v>
      </c>
      <c r="D15095" t="s">
        <v>11795</v>
      </c>
      <c r="E15095" s="1">
        <v>43850.423703703702</v>
      </c>
      <c r="F15095">
        <v>13</v>
      </c>
      <c r="G15095" t="s">
        <v>6302</v>
      </c>
      <c r="H15095">
        <v>400</v>
      </c>
      <c r="J15095" s="2">
        <f t="shared" si="705"/>
        <v>1</v>
      </c>
      <c r="K15095" s="2" t="str">
        <f>IFERROR(VLOOKUP(A15095,Aux!A:B,2,0),"Outros")</f>
        <v>Municípios</v>
      </c>
      <c r="L15095" s="2">
        <f t="shared" si="706"/>
        <v>2020</v>
      </c>
      <c r="M15095">
        <f t="shared" si="707"/>
        <v>4</v>
      </c>
    </row>
    <row r="15096" spans="1:13" x14ac:dyDescent="0.35">
      <c r="A15096" t="s">
        <v>226</v>
      </c>
      <c r="B15096">
        <v>506792382</v>
      </c>
      <c r="C15096">
        <v>183085</v>
      </c>
      <c r="D15096" t="s">
        <v>11795</v>
      </c>
      <c r="E15096" s="1">
        <v>43850.424386574072</v>
      </c>
      <c r="F15096">
        <v>13</v>
      </c>
      <c r="G15096" t="s">
        <v>6302</v>
      </c>
      <c r="H15096">
        <v>400</v>
      </c>
      <c r="J15096" s="2">
        <f t="shared" si="705"/>
        <v>1</v>
      </c>
      <c r="K15096" s="2" t="str">
        <f>IFERROR(VLOOKUP(A15096,Aux!A:B,2,0),"Outros")</f>
        <v>Municípios</v>
      </c>
      <c r="L15096" s="2">
        <f t="shared" si="706"/>
        <v>2020</v>
      </c>
      <c r="M15096">
        <f t="shared" si="707"/>
        <v>4</v>
      </c>
    </row>
    <row r="15097" spans="1:13" x14ac:dyDescent="0.35">
      <c r="A15097" t="s">
        <v>226</v>
      </c>
      <c r="B15097">
        <v>506792382</v>
      </c>
      <c r="C15097">
        <v>183086</v>
      </c>
      <c r="D15097" t="s">
        <v>11795</v>
      </c>
      <c r="E15097" s="1">
        <v>43850.424814814818</v>
      </c>
      <c r="F15097">
        <v>13</v>
      </c>
      <c r="G15097" t="s">
        <v>228</v>
      </c>
      <c r="H15097">
        <v>360</v>
      </c>
      <c r="I15097" s="1">
        <v>43864.999305555553</v>
      </c>
      <c r="J15097" s="2">
        <f t="shared" si="705"/>
        <v>1</v>
      </c>
      <c r="K15097" s="2" t="str">
        <f>IFERROR(VLOOKUP(A15097,Aux!A:B,2,0),"Outros")</f>
        <v>Municípios</v>
      </c>
      <c r="L15097" s="2">
        <f t="shared" si="706"/>
        <v>2020</v>
      </c>
      <c r="M15097">
        <f t="shared" si="707"/>
        <v>4</v>
      </c>
    </row>
    <row r="15098" spans="1:13" x14ac:dyDescent="0.35">
      <c r="A15098" t="s">
        <v>213</v>
      </c>
      <c r="B15098">
        <v>512012814</v>
      </c>
      <c r="C15098">
        <v>183087</v>
      </c>
      <c r="D15098" t="s">
        <v>10895</v>
      </c>
      <c r="E15098" s="1">
        <v>43850.425428240742</v>
      </c>
      <c r="F15098">
        <v>1</v>
      </c>
      <c r="G15098" t="s">
        <v>1755</v>
      </c>
      <c r="H15098">
        <v>400</v>
      </c>
      <c r="I15098" s="1">
        <v>43806.729166666664</v>
      </c>
      <c r="J15098" s="2">
        <f t="shared" si="705"/>
        <v>1</v>
      </c>
      <c r="K15098" s="2" t="str">
        <f>IFERROR(VLOOKUP(A15098,Aux!A:B,2,0),"Outros")</f>
        <v>Municípios</v>
      </c>
      <c r="L15098" s="2">
        <f t="shared" si="706"/>
        <v>2020</v>
      </c>
      <c r="M15098">
        <f t="shared" si="707"/>
        <v>4</v>
      </c>
    </row>
    <row r="15099" spans="1:13" x14ac:dyDescent="0.35">
      <c r="A15099" t="s">
        <v>71</v>
      </c>
      <c r="B15099">
        <v>500051054</v>
      </c>
      <c r="C15099">
        <v>183088</v>
      </c>
      <c r="E15099" s="1">
        <v>43850.426307870373</v>
      </c>
      <c r="F15099">
        <v>1</v>
      </c>
      <c r="G15099" t="s">
        <v>33</v>
      </c>
      <c r="H15099">
        <v>400</v>
      </c>
      <c r="J15099" s="2">
        <f t="shared" si="705"/>
        <v>1</v>
      </c>
      <c r="K15099" s="2" t="str">
        <f>IFERROR(VLOOKUP(A15099,Aux!A:B,2,0),"Outros")</f>
        <v>Municípios</v>
      </c>
      <c r="L15099" s="2">
        <f t="shared" si="706"/>
        <v>2020</v>
      </c>
      <c r="M15099">
        <f t="shared" si="707"/>
        <v>4</v>
      </c>
    </row>
    <row r="15100" spans="1:13" x14ac:dyDescent="0.35">
      <c r="A15100" t="s">
        <v>71</v>
      </c>
      <c r="B15100">
        <v>500051054</v>
      </c>
      <c r="C15100">
        <v>183089</v>
      </c>
      <c r="D15100" t="s">
        <v>11914</v>
      </c>
      <c r="E15100" s="1">
        <v>43850.426342592589</v>
      </c>
      <c r="F15100">
        <v>13</v>
      </c>
      <c r="G15100" t="s">
        <v>33</v>
      </c>
      <c r="H15100">
        <v>340</v>
      </c>
      <c r="I15100" s="1">
        <v>43853.791666666664</v>
      </c>
      <c r="J15100" s="2">
        <f t="shared" si="705"/>
        <v>1</v>
      </c>
      <c r="K15100" s="2" t="str">
        <f>IFERROR(VLOOKUP(A15100,Aux!A:B,2,0),"Outros")</f>
        <v>Municípios</v>
      </c>
      <c r="L15100" s="2">
        <f t="shared" si="706"/>
        <v>2020</v>
      </c>
      <c r="M15100">
        <f t="shared" si="707"/>
        <v>4</v>
      </c>
    </row>
    <row r="15101" spans="1:13" x14ac:dyDescent="0.35">
      <c r="A15101" t="s">
        <v>213</v>
      </c>
      <c r="B15101">
        <v>512012814</v>
      </c>
      <c r="C15101">
        <v>183090</v>
      </c>
      <c r="D15101" t="s">
        <v>11796</v>
      </c>
      <c r="E15101" s="1">
        <v>43850.426608796297</v>
      </c>
      <c r="F15101">
        <v>3</v>
      </c>
      <c r="G15101" t="s">
        <v>11797</v>
      </c>
      <c r="H15101">
        <v>5</v>
      </c>
      <c r="I15101" s="1">
        <v>43859.729166666664</v>
      </c>
      <c r="J15101" s="2">
        <f t="shared" si="705"/>
        <v>1</v>
      </c>
      <c r="K15101" s="2" t="str">
        <f>IFERROR(VLOOKUP(A15101,Aux!A:B,2,0),"Outros")</f>
        <v>Municípios</v>
      </c>
      <c r="L15101" s="2">
        <f t="shared" si="706"/>
        <v>2020</v>
      </c>
      <c r="M15101">
        <f t="shared" si="707"/>
        <v>4</v>
      </c>
    </row>
    <row r="15102" spans="1:13" x14ac:dyDescent="0.35">
      <c r="A15102" t="s">
        <v>71</v>
      </c>
      <c r="B15102">
        <v>500051054</v>
      </c>
      <c r="C15102">
        <v>183091</v>
      </c>
      <c r="D15102" t="s">
        <v>11661</v>
      </c>
      <c r="E15102" s="1">
        <v>43850.428680555553</v>
      </c>
      <c r="F15102">
        <v>1</v>
      </c>
      <c r="G15102" t="s">
        <v>675</v>
      </c>
      <c r="H15102">
        <v>360</v>
      </c>
      <c r="I15102" s="1">
        <v>43855.791666666664</v>
      </c>
      <c r="J15102" s="2">
        <f t="shared" si="705"/>
        <v>1</v>
      </c>
      <c r="K15102" s="2" t="str">
        <f>IFERROR(VLOOKUP(A15102,Aux!A:B,2,0),"Outros")</f>
        <v>Municípios</v>
      </c>
      <c r="L15102" s="2">
        <f t="shared" si="706"/>
        <v>2020</v>
      </c>
      <c r="M15102">
        <f t="shared" si="707"/>
        <v>4</v>
      </c>
    </row>
    <row r="15103" spans="1:13" x14ac:dyDescent="0.35">
      <c r="A15103" t="s">
        <v>534</v>
      </c>
      <c r="B15103">
        <v>508354617</v>
      </c>
      <c r="C15103">
        <v>183092</v>
      </c>
      <c r="D15103" t="s">
        <v>11915</v>
      </c>
      <c r="E15103" s="1">
        <v>43850.431967592594</v>
      </c>
      <c r="F15103">
        <v>1</v>
      </c>
      <c r="G15103" t="s">
        <v>33</v>
      </c>
      <c r="H15103">
        <v>5</v>
      </c>
      <c r="I15103" s="1">
        <v>43858.999305555553</v>
      </c>
      <c r="J15103" s="2">
        <f t="shared" si="705"/>
        <v>1</v>
      </c>
      <c r="K15103" s="2" t="str">
        <f>IFERROR(VLOOKUP(A15103,Aux!A:B,2,0),"Outros")</f>
        <v>Municípios</v>
      </c>
      <c r="L15103" s="2">
        <f t="shared" si="706"/>
        <v>2020</v>
      </c>
      <c r="M15103">
        <f t="shared" si="707"/>
        <v>4</v>
      </c>
    </row>
    <row r="15104" spans="1:13" x14ac:dyDescent="0.35">
      <c r="A15104" t="s">
        <v>57</v>
      </c>
      <c r="B15104">
        <v>501294104</v>
      </c>
      <c r="C15104">
        <v>183093</v>
      </c>
      <c r="D15104" t="s">
        <v>11950</v>
      </c>
      <c r="E15104" s="1">
        <v>43850.443854166668</v>
      </c>
      <c r="F15104">
        <v>1</v>
      </c>
      <c r="G15104" t="s">
        <v>59</v>
      </c>
      <c r="H15104">
        <v>360</v>
      </c>
      <c r="I15104" s="1">
        <v>43853.999305555553</v>
      </c>
      <c r="J15104" s="2">
        <f t="shared" si="705"/>
        <v>1</v>
      </c>
      <c r="K15104" s="2" t="str">
        <f>IFERROR(VLOOKUP(A15104,Aux!A:B,2,0),"Outros")</f>
        <v>Municípios</v>
      </c>
      <c r="L15104" s="2">
        <f t="shared" si="706"/>
        <v>2020</v>
      </c>
      <c r="M15104">
        <f t="shared" si="707"/>
        <v>4</v>
      </c>
    </row>
    <row r="15105" spans="1:13" x14ac:dyDescent="0.35">
      <c r="A15105" t="s">
        <v>809</v>
      </c>
      <c r="B15105">
        <v>509364390</v>
      </c>
      <c r="C15105">
        <v>183094</v>
      </c>
      <c r="D15105" t="s">
        <v>12266</v>
      </c>
      <c r="E15105" s="1">
        <v>43850.457465277781</v>
      </c>
      <c r="F15105">
        <v>1</v>
      </c>
      <c r="G15105" t="s">
        <v>811</v>
      </c>
      <c r="H15105">
        <v>340</v>
      </c>
      <c r="I15105" s="1">
        <v>43853.708333333336</v>
      </c>
      <c r="J15105" s="2">
        <f t="shared" si="705"/>
        <v>1</v>
      </c>
      <c r="K15105" s="2" t="str">
        <f>IFERROR(VLOOKUP(A15105,Aux!A:B,2,0),"Outros")</f>
        <v>Municípios</v>
      </c>
      <c r="L15105" s="2">
        <f t="shared" si="706"/>
        <v>2020</v>
      </c>
      <c r="M15105">
        <f t="shared" si="707"/>
        <v>4</v>
      </c>
    </row>
    <row r="15106" spans="1:13" x14ac:dyDescent="0.35">
      <c r="A15106" t="s">
        <v>57</v>
      </c>
      <c r="B15106">
        <v>501294104</v>
      </c>
      <c r="C15106">
        <v>183095</v>
      </c>
      <c r="D15106" t="s">
        <v>12267</v>
      </c>
      <c r="E15106" s="1">
        <v>43850.460810185185</v>
      </c>
      <c r="F15106">
        <v>1</v>
      </c>
      <c r="G15106" t="s">
        <v>59</v>
      </c>
      <c r="H15106">
        <v>360</v>
      </c>
      <c r="I15106" s="1">
        <v>43863.999305555553</v>
      </c>
      <c r="J15106" s="2">
        <f t="shared" ref="J15106:J15169" si="708">IF(C15106=C15105,"",1)</f>
        <v>1</v>
      </c>
      <c r="K15106" s="2" t="str">
        <f>IFERROR(VLOOKUP(A15106,Aux!A:B,2,0),"Outros")</f>
        <v>Municípios</v>
      </c>
      <c r="L15106" s="2">
        <f t="shared" ref="L15106:L15169" si="709">YEAR(E15106)</f>
        <v>2020</v>
      </c>
      <c r="M15106">
        <f t="shared" ref="M15106:M15169" si="710">WEEKNUM(E15106)</f>
        <v>4</v>
      </c>
    </row>
    <row r="15107" spans="1:13" x14ac:dyDescent="0.35">
      <c r="A15107" t="s">
        <v>71</v>
      </c>
      <c r="B15107">
        <v>500051054</v>
      </c>
      <c r="C15107">
        <v>183096</v>
      </c>
      <c r="D15107" t="s">
        <v>11916</v>
      </c>
      <c r="E15107" s="1">
        <v>43850.470347222225</v>
      </c>
      <c r="F15107">
        <v>13</v>
      </c>
      <c r="G15107" t="s">
        <v>33</v>
      </c>
      <c r="H15107">
        <v>360</v>
      </c>
      <c r="I15107" s="1">
        <v>43853.791666666664</v>
      </c>
      <c r="J15107" s="2">
        <f t="shared" si="708"/>
        <v>1</v>
      </c>
      <c r="K15107" s="2" t="str">
        <f>IFERROR(VLOOKUP(A15107,Aux!A:B,2,0),"Outros")</f>
        <v>Municípios</v>
      </c>
      <c r="L15107" s="2">
        <f t="shared" si="709"/>
        <v>2020</v>
      </c>
      <c r="M15107">
        <f t="shared" si="710"/>
        <v>4</v>
      </c>
    </row>
    <row r="15108" spans="1:13" x14ac:dyDescent="0.35">
      <c r="A15108" t="s">
        <v>3726</v>
      </c>
      <c r="B15108">
        <v>510832890</v>
      </c>
      <c r="C15108">
        <v>183097</v>
      </c>
      <c r="E15108" s="1">
        <v>43850.473564814813</v>
      </c>
      <c r="F15108">
        <v>13</v>
      </c>
      <c r="H15108">
        <v>400</v>
      </c>
      <c r="J15108" s="2">
        <f t="shared" si="708"/>
        <v>1</v>
      </c>
      <c r="K15108" s="2" t="str">
        <f>IFERROR(VLOOKUP(A15108,Aux!A:B,2,0),"Outros")</f>
        <v>Municípios</v>
      </c>
      <c r="L15108" s="2">
        <f t="shared" si="709"/>
        <v>2020</v>
      </c>
      <c r="M15108">
        <f t="shared" si="710"/>
        <v>4</v>
      </c>
    </row>
    <row r="15109" spans="1:13" x14ac:dyDescent="0.35">
      <c r="A15109" t="s">
        <v>12</v>
      </c>
      <c r="B15109">
        <v>508481287</v>
      </c>
      <c r="C15109">
        <v>183098</v>
      </c>
      <c r="D15109" t="s">
        <v>11857</v>
      </c>
      <c r="E15109" s="1">
        <v>43850.474814814814</v>
      </c>
      <c r="F15109">
        <v>13</v>
      </c>
      <c r="G15109" t="s">
        <v>14</v>
      </c>
      <c r="H15109">
        <v>5</v>
      </c>
      <c r="I15109" s="1">
        <v>43854.708333333336</v>
      </c>
      <c r="J15109" s="2">
        <f t="shared" si="708"/>
        <v>1</v>
      </c>
      <c r="K15109" s="2" t="str">
        <f>IFERROR(VLOOKUP(A15109,Aux!A:B,2,0),"Outros")</f>
        <v>Hospitais</v>
      </c>
      <c r="L15109" s="2">
        <f t="shared" si="709"/>
        <v>2020</v>
      </c>
      <c r="M15109">
        <f t="shared" si="710"/>
        <v>4</v>
      </c>
    </row>
    <row r="15110" spans="1:13" x14ac:dyDescent="0.35">
      <c r="A15110" t="s">
        <v>39</v>
      </c>
      <c r="B15110">
        <v>507023129</v>
      </c>
      <c r="C15110">
        <v>183100</v>
      </c>
      <c r="D15110" t="s">
        <v>11917</v>
      </c>
      <c r="E15110" s="1">
        <v>43850.481249999997</v>
      </c>
      <c r="F15110">
        <v>13</v>
      </c>
      <c r="G15110" t="s">
        <v>33</v>
      </c>
      <c r="H15110">
        <v>340</v>
      </c>
      <c r="I15110" s="1">
        <v>43855.708333333336</v>
      </c>
      <c r="J15110" s="2">
        <f t="shared" si="708"/>
        <v>1</v>
      </c>
      <c r="K15110" s="2" t="str">
        <f>IFERROR(VLOOKUP(A15110,Aux!A:B,2,0),"Outros")</f>
        <v>Outros</v>
      </c>
      <c r="L15110" s="2">
        <f t="shared" si="709"/>
        <v>2020</v>
      </c>
      <c r="M15110">
        <f t="shared" si="710"/>
        <v>4</v>
      </c>
    </row>
    <row r="15111" spans="1:13" x14ac:dyDescent="0.35">
      <c r="A15111" t="s">
        <v>362</v>
      </c>
      <c r="B15111">
        <v>680017763</v>
      </c>
      <c r="C15111">
        <v>183102</v>
      </c>
      <c r="D15111" t="s">
        <v>12268</v>
      </c>
      <c r="E15111" s="1">
        <v>43850.483182870368</v>
      </c>
      <c r="F15111">
        <v>3</v>
      </c>
      <c r="G15111" t="s">
        <v>566</v>
      </c>
      <c r="H15111">
        <v>230</v>
      </c>
      <c r="I15111" s="1">
        <v>43877.989583333336</v>
      </c>
      <c r="J15111" s="2">
        <f t="shared" si="708"/>
        <v>1</v>
      </c>
      <c r="K15111" s="2" t="str">
        <f>IFERROR(VLOOKUP(A15111,Aux!A:B,2,0),"Outros")</f>
        <v>Águas e resíduos</v>
      </c>
      <c r="L15111" s="2">
        <f t="shared" si="709"/>
        <v>2020</v>
      </c>
      <c r="M15111">
        <f t="shared" si="710"/>
        <v>4</v>
      </c>
    </row>
    <row r="15112" spans="1:13" x14ac:dyDescent="0.35">
      <c r="A15112" t="s">
        <v>92</v>
      </c>
      <c r="B15112">
        <v>506037258</v>
      </c>
      <c r="C15112">
        <v>183106</v>
      </c>
      <c r="D15112" t="s">
        <v>12269</v>
      </c>
      <c r="E15112" s="1">
        <v>43850.492511574077</v>
      </c>
      <c r="F15112">
        <v>13</v>
      </c>
      <c r="G15112" t="s">
        <v>94</v>
      </c>
      <c r="H15112">
        <v>340</v>
      </c>
      <c r="I15112" s="1">
        <v>43857.708333333336</v>
      </c>
      <c r="J15112" s="2">
        <f t="shared" si="708"/>
        <v>1</v>
      </c>
      <c r="K15112" s="2" t="str">
        <f>IFERROR(VLOOKUP(A15112,Aux!A:B,2,0),"Outros")</f>
        <v>Municípios</v>
      </c>
      <c r="L15112" s="2">
        <f t="shared" si="709"/>
        <v>2020</v>
      </c>
      <c r="M15112">
        <f t="shared" si="710"/>
        <v>4</v>
      </c>
    </row>
    <row r="15113" spans="1:13" x14ac:dyDescent="0.35">
      <c r="A15113" t="s">
        <v>92</v>
      </c>
      <c r="B15113">
        <v>506037258</v>
      </c>
      <c r="C15113">
        <v>183107</v>
      </c>
      <c r="D15113" t="s">
        <v>11991</v>
      </c>
      <c r="E15113" s="1">
        <v>43850.499444444446</v>
      </c>
      <c r="F15113">
        <v>13</v>
      </c>
      <c r="G15113" t="s">
        <v>94</v>
      </c>
      <c r="H15113">
        <v>5</v>
      </c>
      <c r="I15113" s="1">
        <v>43857.708333333336</v>
      </c>
      <c r="J15113" s="2">
        <f t="shared" si="708"/>
        <v>1</v>
      </c>
      <c r="K15113" s="2" t="str">
        <f>IFERROR(VLOOKUP(A15113,Aux!A:B,2,0),"Outros")</f>
        <v>Municípios</v>
      </c>
      <c r="L15113" s="2">
        <f t="shared" si="709"/>
        <v>2020</v>
      </c>
      <c r="M15113">
        <f t="shared" si="710"/>
        <v>4</v>
      </c>
    </row>
    <row r="15114" spans="1:13" x14ac:dyDescent="0.35">
      <c r="A15114" t="s">
        <v>12</v>
      </c>
      <c r="B15114">
        <v>508481287</v>
      </c>
      <c r="C15114">
        <v>183108</v>
      </c>
      <c r="D15114" t="s">
        <v>11992</v>
      </c>
      <c r="E15114" s="1">
        <v>43850.501388888886</v>
      </c>
      <c r="F15114">
        <v>1</v>
      </c>
      <c r="G15114" t="s">
        <v>14</v>
      </c>
      <c r="H15114">
        <v>360</v>
      </c>
      <c r="I15114" s="1">
        <v>43853.708333333336</v>
      </c>
      <c r="J15114" s="2">
        <f t="shared" si="708"/>
        <v>1</v>
      </c>
      <c r="K15114" s="2" t="str">
        <f>IFERROR(VLOOKUP(A15114,Aux!A:B,2,0),"Outros")</f>
        <v>Hospitais</v>
      </c>
      <c r="L15114" s="2">
        <f t="shared" si="709"/>
        <v>2020</v>
      </c>
      <c r="M15114">
        <f t="shared" si="710"/>
        <v>4</v>
      </c>
    </row>
    <row r="15115" spans="1:13" x14ac:dyDescent="0.35">
      <c r="A15115" t="s">
        <v>962</v>
      </c>
      <c r="B15115">
        <v>600013855</v>
      </c>
      <c r="C15115">
        <v>183109</v>
      </c>
      <c r="D15115" t="s">
        <v>11951</v>
      </c>
      <c r="E15115" s="1">
        <v>43850.502685185187</v>
      </c>
      <c r="F15115">
        <v>13</v>
      </c>
      <c r="G15115" t="s">
        <v>1140</v>
      </c>
      <c r="H15115">
        <v>340</v>
      </c>
      <c r="I15115" s="1">
        <v>43858.708333333336</v>
      </c>
      <c r="J15115" s="2">
        <f t="shared" si="708"/>
        <v>1</v>
      </c>
      <c r="K15115" s="2" t="str">
        <f>IFERROR(VLOOKUP(A15115,Aux!A:B,2,0),"Outros")</f>
        <v>Outros</v>
      </c>
      <c r="L15115" s="2">
        <f t="shared" si="709"/>
        <v>2020</v>
      </c>
      <c r="M15115">
        <f t="shared" si="710"/>
        <v>4</v>
      </c>
    </row>
    <row r="15116" spans="1:13" x14ac:dyDescent="0.35">
      <c r="A15116" t="s">
        <v>11037</v>
      </c>
      <c r="B15116">
        <v>503083690</v>
      </c>
      <c r="C15116">
        <v>183110</v>
      </c>
      <c r="E15116" s="1">
        <v>43850.505740740744</v>
      </c>
      <c r="F15116">
        <v>3</v>
      </c>
      <c r="G15116" t="s">
        <v>33</v>
      </c>
      <c r="H15116">
        <v>400</v>
      </c>
      <c r="J15116" s="2">
        <f t="shared" si="708"/>
        <v>1</v>
      </c>
      <c r="K15116" s="2" t="str">
        <f>IFERROR(VLOOKUP(A15116,Aux!A:B,2,0),"Outros")</f>
        <v>Portos</v>
      </c>
      <c r="L15116" s="2">
        <f t="shared" si="709"/>
        <v>2020</v>
      </c>
      <c r="M15116">
        <f t="shared" si="710"/>
        <v>4</v>
      </c>
    </row>
    <row r="15117" spans="1:13" x14ac:dyDescent="0.35">
      <c r="A15117" t="s">
        <v>48</v>
      </c>
      <c r="B15117">
        <v>503035416</v>
      </c>
      <c r="C15117">
        <v>183111</v>
      </c>
      <c r="D15117" t="s">
        <v>11798</v>
      </c>
      <c r="E15117" s="1">
        <v>43850.512256944443</v>
      </c>
      <c r="F15117">
        <v>13</v>
      </c>
      <c r="G15117" t="s">
        <v>50</v>
      </c>
      <c r="H15117">
        <v>360</v>
      </c>
      <c r="I15117" s="1">
        <v>43856.708333333336</v>
      </c>
      <c r="J15117" s="2">
        <f t="shared" si="708"/>
        <v>1</v>
      </c>
      <c r="K15117" s="2" t="str">
        <f>IFERROR(VLOOKUP(A15117,Aux!A:B,2,0),"Outros")</f>
        <v>Hospitais</v>
      </c>
      <c r="L15117" s="2">
        <f t="shared" si="709"/>
        <v>2020</v>
      </c>
      <c r="M15117">
        <f t="shared" si="710"/>
        <v>4</v>
      </c>
    </row>
    <row r="15118" spans="1:13" x14ac:dyDescent="0.35">
      <c r="A15118" t="s">
        <v>12</v>
      </c>
      <c r="B15118">
        <v>508481287</v>
      </c>
      <c r="C15118">
        <v>183112</v>
      </c>
      <c r="D15118" t="s">
        <v>11461</v>
      </c>
      <c r="E15118" s="1">
        <v>43850.519918981481</v>
      </c>
      <c r="F15118">
        <v>1</v>
      </c>
      <c r="G15118" t="s">
        <v>14</v>
      </c>
      <c r="H15118">
        <v>360</v>
      </c>
      <c r="I15118" s="1">
        <v>43853.708333333336</v>
      </c>
      <c r="J15118" s="2">
        <f t="shared" si="708"/>
        <v>1</v>
      </c>
      <c r="K15118" s="2" t="str">
        <f>IFERROR(VLOOKUP(A15118,Aux!A:B,2,0),"Outros")</f>
        <v>Hospitais</v>
      </c>
      <c r="L15118" s="2">
        <f t="shared" si="709"/>
        <v>2020</v>
      </c>
      <c r="M15118">
        <f t="shared" si="710"/>
        <v>4</v>
      </c>
    </row>
    <row r="15119" spans="1:13" x14ac:dyDescent="0.35">
      <c r="A15119" t="s">
        <v>150</v>
      </c>
      <c r="B15119">
        <v>505309939</v>
      </c>
      <c r="C15119">
        <v>183113</v>
      </c>
      <c r="D15119" t="s">
        <v>11952</v>
      </c>
      <c r="E15119" s="1">
        <v>43850.522129629629</v>
      </c>
      <c r="F15119">
        <v>1</v>
      </c>
      <c r="G15119" t="s">
        <v>152</v>
      </c>
      <c r="H15119">
        <v>360</v>
      </c>
      <c r="I15119" s="1">
        <v>43857.6875</v>
      </c>
      <c r="J15119" s="2">
        <f t="shared" si="708"/>
        <v>1</v>
      </c>
      <c r="K15119" s="2" t="str">
        <f>IFERROR(VLOOKUP(A15119,Aux!A:B,2,0),"Outros")</f>
        <v>Municípios</v>
      </c>
      <c r="L15119" s="2">
        <f t="shared" si="709"/>
        <v>2020</v>
      </c>
      <c r="M15119">
        <f t="shared" si="710"/>
        <v>4</v>
      </c>
    </row>
    <row r="15120" spans="1:13" x14ac:dyDescent="0.35">
      <c r="A15120" t="s">
        <v>336</v>
      </c>
      <c r="B15120">
        <v>505170876</v>
      </c>
      <c r="C15120">
        <v>183114</v>
      </c>
      <c r="D15120" t="s">
        <v>11953</v>
      </c>
      <c r="E15120" s="1">
        <v>43850.522476851853</v>
      </c>
      <c r="F15120">
        <v>3</v>
      </c>
      <c r="G15120" t="s">
        <v>831</v>
      </c>
      <c r="H15120">
        <v>340</v>
      </c>
      <c r="I15120" s="1">
        <v>43865.708333333336</v>
      </c>
      <c r="J15120" s="2">
        <f t="shared" si="708"/>
        <v>1</v>
      </c>
      <c r="K15120" s="2" t="str">
        <f>IFERROR(VLOOKUP(A15120,Aux!A:B,2,0),"Outros")</f>
        <v>Municípios</v>
      </c>
      <c r="L15120" s="2">
        <f t="shared" si="709"/>
        <v>2020</v>
      </c>
      <c r="M15120">
        <f t="shared" si="710"/>
        <v>4</v>
      </c>
    </row>
    <row r="15121" spans="1:13" x14ac:dyDescent="0.35">
      <c r="A15121" t="s">
        <v>3726</v>
      </c>
      <c r="B15121">
        <v>510832890</v>
      </c>
      <c r="C15121">
        <v>183115</v>
      </c>
      <c r="D15121" t="s">
        <v>12288</v>
      </c>
      <c r="E15121" s="1">
        <v>43850.549745370372</v>
      </c>
      <c r="F15121">
        <v>13</v>
      </c>
      <c r="G15121" t="s">
        <v>2243</v>
      </c>
      <c r="H15121">
        <v>340</v>
      </c>
      <c r="I15121" s="1">
        <v>43865.999305555553</v>
      </c>
      <c r="J15121" s="2">
        <f t="shared" si="708"/>
        <v>1</v>
      </c>
      <c r="K15121" s="2" t="str">
        <f>IFERROR(VLOOKUP(A15121,Aux!A:B,2,0),"Outros")</f>
        <v>Municípios</v>
      </c>
      <c r="L15121" s="2">
        <f t="shared" si="709"/>
        <v>2020</v>
      </c>
      <c r="M15121">
        <f t="shared" si="710"/>
        <v>4</v>
      </c>
    </row>
    <row r="15122" spans="1:13" x14ac:dyDescent="0.35">
      <c r="A15122" t="s">
        <v>150</v>
      </c>
      <c r="B15122">
        <v>505309939</v>
      </c>
      <c r="C15122">
        <v>183116</v>
      </c>
      <c r="D15122" t="s">
        <v>11954</v>
      </c>
      <c r="E15122" s="1">
        <v>43850.554884259262</v>
      </c>
      <c r="F15122">
        <v>1</v>
      </c>
      <c r="G15122" t="s">
        <v>152</v>
      </c>
      <c r="H15122">
        <v>360</v>
      </c>
      <c r="I15122" s="1">
        <v>43857.6875</v>
      </c>
      <c r="J15122" s="2">
        <f t="shared" si="708"/>
        <v>1</v>
      </c>
      <c r="K15122" s="2" t="str">
        <f>IFERROR(VLOOKUP(A15122,Aux!A:B,2,0),"Outros")</f>
        <v>Municípios</v>
      </c>
      <c r="L15122" s="2">
        <f t="shared" si="709"/>
        <v>2020</v>
      </c>
      <c r="M15122">
        <f t="shared" si="710"/>
        <v>4</v>
      </c>
    </row>
    <row r="15123" spans="1:13" x14ac:dyDescent="0.35">
      <c r="A15123" t="s">
        <v>239</v>
      </c>
      <c r="B15123">
        <v>512042659</v>
      </c>
      <c r="C15123">
        <v>183117</v>
      </c>
      <c r="D15123" t="s">
        <v>12289</v>
      </c>
      <c r="E15123" s="1">
        <v>43850.562395833331</v>
      </c>
      <c r="F15123">
        <v>1</v>
      </c>
      <c r="G15123" t="s">
        <v>241</v>
      </c>
      <c r="H15123">
        <v>340</v>
      </c>
      <c r="I15123" s="1">
        <v>43858.999305555553</v>
      </c>
      <c r="J15123" s="2">
        <f t="shared" si="708"/>
        <v>1</v>
      </c>
      <c r="K15123" s="2" t="str">
        <f>IFERROR(VLOOKUP(A15123,Aux!A:B,2,0),"Outros")</f>
        <v>Municípios</v>
      </c>
      <c r="L15123" s="2">
        <f t="shared" si="709"/>
        <v>2020</v>
      </c>
      <c r="M15123">
        <f t="shared" si="710"/>
        <v>4</v>
      </c>
    </row>
    <row r="15124" spans="1:13" x14ac:dyDescent="0.35">
      <c r="A15124" t="s">
        <v>12</v>
      </c>
      <c r="B15124">
        <v>508481287</v>
      </c>
      <c r="C15124">
        <v>183118</v>
      </c>
      <c r="D15124" t="s">
        <v>11955</v>
      </c>
      <c r="E15124" s="1">
        <v>43850.582245370373</v>
      </c>
      <c r="F15124">
        <v>1</v>
      </c>
      <c r="G15124" t="s">
        <v>14</v>
      </c>
      <c r="H15124">
        <v>5</v>
      </c>
      <c r="I15124" s="1">
        <v>43853.708333333336</v>
      </c>
      <c r="J15124" s="2">
        <f t="shared" si="708"/>
        <v>1</v>
      </c>
      <c r="K15124" s="2" t="str">
        <f>IFERROR(VLOOKUP(A15124,Aux!A:B,2,0),"Outros")</f>
        <v>Hospitais</v>
      </c>
      <c r="L15124" s="2">
        <f t="shared" si="709"/>
        <v>2020</v>
      </c>
      <c r="M15124">
        <f t="shared" si="710"/>
        <v>4</v>
      </c>
    </row>
    <row r="15125" spans="1:13" x14ac:dyDescent="0.35">
      <c r="A15125" t="s">
        <v>48</v>
      </c>
      <c r="B15125">
        <v>503035416</v>
      </c>
      <c r="C15125">
        <v>183119</v>
      </c>
      <c r="D15125" t="s">
        <v>12290</v>
      </c>
      <c r="E15125" s="1">
        <v>43850.585138888891</v>
      </c>
      <c r="F15125">
        <v>1</v>
      </c>
      <c r="G15125" t="s">
        <v>50</v>
      </c>
      <c r="H15125">
        <v>340</v>
      </c>
      <c r="I15125" s="1">
        <v>43853.708333333336</v>
      </c>
      <c r="J15125" s="2">
        <f t="shared" si="708"/>
        <v>1</v>
      </c>
      <c r="K15125" s="2" t="str">
        <f>IFERROR(VLOOKUP(A15125,Aux!A:B,2,0),"Outros")</f>
        <v>Hospitais</v>
      </c>
      <c r="L15125" s="2">
        <f t="shared" si="709"/>
        <v>2020</v>
      </c>
      <c r="M15125">
        <f t="shared" si="710"/>
        <v>4</v>
      </c>
    </row>
    <row r="15126" spans="1:13" x14ac:dyDescent="0.35">
      <c r="A15126" t="s">
        <v>112</v>
      </c>
      <c r="B15126">
        <v>501144218</v>
      </c>
      <c r="C15126">
        <v>183120</v>
      </c>
      <c r="D15126" t="s">
        <v>11993</v>
      </c>
      <c r="E15126" s="1">
        <v>43850.587638888886</v>
      </c>
      <c r="F15126">
        <v>1</v>
      </c>
      <c r="G15126" t="s">
        <v>33</v>
      </c>
      <c r="H15126">
        <v>400</v>
      </c>
      <c r="I15126" s="1">
        <v>43436.75</v>
      </c>
      <c r="J15126" s="2">
        <f t="shared" si="708"/>
        <v>1</v>
      </c>
      <c r="K15126" s="2" t="str">
        <f>IFERROR(VLOOKUP(A15126,Aux!A:B,2,0),"Outros")</f>
        <v>Municípios</v>
      </c>
      <c r="L15126" s="2">
        <f t="shared" si="709"/>
        <v>2020</v>
      </c>
      <c r="M15126">
        <f t="shared" si="710"/>
        <v>4</v>
      </c>
    </row>
    <row r="15127" spans="1:13" x14ac:dyDescent="0.35">
      <c r="A15127" t="s">
        <v>105</v>
      </c>
      <c r="B15127">
        <v>503311332</v>
      </c>
      <c r="C15127">
        <v>183121</v>
      </c>
      <c r="D15127" t="s">
        <v>12291</v>
      </c>
      <c r="E15127" s="1">
        <v>43850.599050925928</v>
      </c>
      <c r="F15127">
        <v>13</v>
      </c>
      <c r="G15127" t="s">
        <v>107</v>
      </c>
      <c r="H15127">
        <v>340</v>
      </c>
      <c r="I15127" s="1">
        <v>43860.708333333336</v>
      </c>
      <c r="J15127" s="2">
        <f t="shared" si="708"/>
        <v>1</v>
      </c>
      <c r="K15127" s="2" t="str">
        <f>IFERROR(VLOOKUP(A15127,Aux!A:B,2,0),"Outros")</f>
        <v>Municípios</v>
      </c>
      <c r="L15127" s="2">
        <f t="shared" si="709"/>
        <v>2020</v>
      </c>
      <c r="M15127">
        <f t="shared" si="710"/>
        <v>4</v>
      </c>
    </row>
    <row r="15128" spans="1:13" x14ac:dyDescent="0.35">
      <c r="A15128" t="s">
        <v>782</v>
      </c>
      <c r="B15128">
        <v>508754496</v>
      </c>
      <c r="C15128">
        <v>183122</v>
      </c>
      <c r="D15128" t="s">
        <v>12292</v>
      </c>
      <c r="E15128" s="1">
        <v>43850.599502314813</v>
      </c>
      <c r="F15128">
        <v>3</v>
      </c>
      <c r="G15128" t="s">
        <v>266</v>
      </c>
      <c r="H15128">
        <v>340</v>
      </c>
      <c r="I15128" s="1">
        <v>43891.999305555553</v>
      </c>
      <c r="J15128" s="2">
        <f t="shared" si="708"/>
        <v>1</v>
      </c>
      <c r="K15128" s="2" t="str">
        <f>IFERROR(VLOOKUP(A15128,Aux!A:B,2,0),"Outros")</f>
        <v>Municípios</v>
      </c>
      <c r="L15128" s="2">
        <f t="shared" si="709"/>
        <v>2020</v>
      </c>
      <c r="M15128">
        <f t="shared" si="710"/>
        <v>4</v>
      </c>
    </row>
    <row r="15129" spans="1:13" x14ac:dyDescent="0.35">
      <c r="A15129" t="s">
        <v>150</v>
      </c>
      <c r="B15129">
        <v>505309939</v>
      </c>
      <c r="C15129">
        <v>183124</v>
      </c>
      <c r="D15129" t="s">
        <v>12293</v>
      </c>
      <c r="E15129" s="1">
        <v>43850.610555555555</v>
      </c>
      <c r="F15129">
        <v>1</v>
      </c>
      <c r="G15129" t="s">
        <v>152</v>
      </c>
      <c r="H15129">
        <v>5</v>
      </c>
      <c r="I15129" s="1">
        <v>43857.6875</v>
      </c>
      <c r="J15129" s="2">
        <f t="shared" si="708"/>
        <v>1</v>
      </c>
      <c r="K15129" s="2" t="str">
        <f>IFERROR(VLOOKUP(A15129,Aux!A:B,2,0),"Outros")</f>
        <v>Municípios</v>
      </c>
      <c r="L15129" s="2">
        <f t="shared" si="709"/>
        <v>2020</v>
      </c>
      <c r="M15129">
        <f t="shared" si="710"/>
        <v>4</v>
      </c>
    </row>
    <row r="15130" spans="1:13" x14ac:dyDescent="0.35">
      <c r="A15130" t="s">
        <v>39</v>
      </c>
      <c r="B15130">
        <v>507023129</v>
      </c>
      <c r="C15130">
        <v>183125</v>
      </c>
      <c r="D15130" t="s">
        <v>12294</v>
      </c>
      <c r="E15130" s="1">
        <v>43850.623182870368</v>
      </c>
      <c r="F15130">
        <v>13</v>
      </c>
      <c r="G15130" t="s">
        <v>33</v>
      </c>
      <c r="H15130">
        <v>340</v>
      </c>
      <c r="I15130" s="1">
        <v>43856.708333333336</v>
      </c>
      <c r="J15130" s="2">
        <f t="shared" si="708"/>
        <v>1</v>
      </c>
      <c r="K15130" s="2" t="str">
        <f>IFERROR(VLOOKUP(A15130,Aux!A:B,2,0),"Outros")</f>
        <v>Outros</v>
      </c>
      <c r="L15130" s="2">
        <f t="shared" si="709"/>
        <v>2020</v>
      </c>
      <c r="M15130">
        <f t="shared" si="710"/>
        <v>4</v>
      </c>
    </row>
    <row r="15131" spans="1:13" x14ac:dyDescent="0.35">
      <c r="A15131" t="s">
        <v>105</v>
      </c>
      <c r="B15131">
        <v>503311332</v>
      </c>
      <c r="C15131">
        <v>183126</v>
      </c>
      <c r="D15131" t="s">
        <v>12295</v>
      </c>
      <c r="E15131" s="1">
        <v>43850.645219907405</v>
      </c>
      <c r="F15131">
        <v>3</v>
      </c>
      <c r="G15131" t="s">
        <v>1435</v>
      </c>
      <c r="H15131">
        <v>220</v>
      </c>
      <c r="I15131" s="1">
        <v>43871.708333333336</v>
      </c>
      <c r="J15131" s="2">
        <f t="shared" si="708"/>
        <v>1</v>
      </c>
      <c r="K15131" s="2" t="str">
        <f>IFERROR(VLOOKUP(A15131,Aux!A:B,2,0),"Outros")</f>
        <v>Municípios</v>
      </c>
      <c r="L15131" s="2">
        <f t="shared" si="709"/>
        <v>2020</v>
      </c>
      <c r="M15131">
        <f t="shared" si="710"/>
        <v>4</v>
      </c>
    </row>
    <row r="15132" spans="1:13" x14ac:dyDescent="0.35">
      <c r="A15132" t="s">
        <v>2552</v>
      </c>
      <c r="B15132">
        <v>506806456</v>
      </c>
      <c r="C15132">
        <v>183127</v>
      </c>
      <c r="D15132" t="s">
        <v>11956</v>
      </c>
      <c r="E15132" s="1">
        <v>43850.646157407406</v>
      </c>
      <c r="F15132">
        <v>3</v>
      </c>
      <c r="G15132" t="s">
        <v>2554</v>
      </c>
      <c r="H15132">
        <v>300</v>
      </c>
      <c r="I15132" s="1">
        <v>43866.708333333336</v>
      </c>
      <c r="J15132" s="2">
        <f t="shared" si="708"/>
        <v>1</v>
      </c>
      <c r="K15132" s="2" t="str">
        <f>IFERROR(VLOOKUP(A15132,Aux!A:B,2,0),"Outros")</f>
        <v>Municípios</v>
      </c>
      <c r="L15132" s="2">
        <f t="shared" si="709"/>
        <v>2020</v>
      </c>
      <c r="M15132">
        <f t="shared" si="710"/>
        <v>4</v>
      </c>
    </row>
    <row r="15133" spans="1:13" x14ac:dyDescent="0.35">
      <c r="A15133" t="s">
        <v>39</v>
      </c>
      <c r="B15133">
        <v>507023129</v>
      </c>
      <c r="C15133">
        <v>183128</v>
      </c>
      <c r="D15133" t="s">
        <v>12296</v>
      </c>
      <c r="E15133" s="1">
        <v>43850.660405092596</v>
      </c>
      <c r="F15133">
        <v>13</v>
      </c>
      <c r="G15133" t="s">
        <v>33</v>
      </c>
      <c r="H15133">
        <v>340</v>
      </c>
      <c r="I15133" s="1">
        <v>43856.708333333336</v>
      </c>
      <c r="J15133" s="2">
        <f t="shared" si="708"/>
        <v>1</v>
      </c>
      <c r="K15133" s="2" t="str">
        <f>IFERROR(VLOOKUP(A15133,Aux!A:B,2,0),"Outros")</f>
        <v>Outros</v>
      </c>
      <c r="L15133" s="2">
        <f t="shared" si="709"/>
        <v>2020</v>
      </c>
      <c r="M15133">
        <f t="shared" si="710"/>
        <v>4</v>
      </c>
    </row>
    <row r="15134" spans="1:13" x14ac:dyDescent="0.35">
      <c r="A15134" t="s">
        <v>239</v>
      </c>
      <c r="B15134">
        <v>512042659</v>
      </c>
      <c r="C15134">
        <v>183129</v>
      </c>
      <c r="D15134" t="s">
        <v>500</v>
      </c>
      <c r="E15134" s="1">
        <v>43850.674502314818</v>
      </c>
      <c r="F15134">
        <v>1</v>
      </c>
      <c r="G15134" t="s">
        <v>241</v>
      </c>
      <c r="H15134">
        <v>400</v>
      </c>
      <c r="I15134" s="1">
        <v>25569.999305555557</v>
      </c>
      <c r="J15134" s="2">
        <f t="shared" si="708"/>
        <v>1</v>
      </c>
      <c r="K15134" s="2" t="str">
        <f>IFERROR(VLOOKUP(A15134,Aux!A:B,2,0),"Outros")</f>
        <v>Municípios</v>
      </c>
      <c r="L15134" s="2">
        <f t="shared" si="709"/>
        <v>2020</v>
      </c>
      <c r="M15134">
        <f t="shared" si="710"/>
        <v>4</v>
      </c>
    </row>
    <row r="15135" spans="1:13" x14ac:dyDescent="0.35">
      <c r="A15135" t="s">
        <v>112</v>
      </c>
      <c r="B15135">
        <v>501144218</v>
      </c>
      <c r="C15135">
        <v>183130</v>
      </c>
      <c r="D15135" t="s">
        <v>11957</v>
      </c>
      <c r="E15135" s="1">
        <v>43850.698576388888</v>
      </c>
      <c r="F15135">
        <v>13</v>
      </c>
      <c r="G15135" t="s">
        <v>256</v>
      </c>
      <c r="H15135">
        <v>340</v>
      </c>
      <c r="I15135" s="1">
        <v>43861.75</v>
      </c>
      <c r="J15135" s="2">
        <f t="shared" si="708"/>
        <v>1</v>
      </c>
      <c r="K15135" s="2" t="str">
        <f>IFERROR(VLOOKUP(A15135,Aux!A:B,2,0),"Outros")</f>
        <v>Municípios</v>
      </c>
      <c r="L15135" s="2">
        <f t="shared" si="709"/>
        <v>2020</v>
      </c>
      <c r="M15135">
        <f t="shared" si="710"/>
        <v>4</v>
      </c>
    </row>
    <row r="15136" spans="1:13" x14ac:dyDescent="0.35">
      <c r="A15136" t="s">
        <v>71</v>
      </c>
      <c r="B15136">
        <v>500051054</v>
      </c>
      <c r="C15136">
        <v>183131</v>
      </c>
      <c r="D15136" t="s">
        <v>7803</v>
      </c>
      <c r="E15136" s="1">
        <v>43850.70071759259</v>
      </c>
      <c r="F15136">
        <v>13</v>
      </c>
      <c r="G15136" t="s">
        <v>243</v>
      </c>
      <c r="H15136">
        <v>340</v>
      </c>
      <c r="I15136" s="1">
        <v>43887.791666666664</v>
      </c>
      <c r="J15136" s="2">
        <f t="shared" si="708"/>
        <v>1</v>
      </c>
      <c r="K15136" s="2" t="str">
        <f>IFERROR(VLOOKUP(A15136,Aux!A:B,2,0),"Outros")</f>
        <v>Municípios</v>
      </c>
      <c r="L15136" s="2">
        <f t="shared" si="709"/>
        <v>2020</v>
      </c>
      <c r="M15136">
        <f t="shared" si="710"/>
        <v>4</v>
      </c>
    </row>
    <row r="15137" spans="1:13" x14ac:dyDescent="0.35">
      <c r="A15137" t="s">
        <v>71</v>
      </c>
      <c r="B15137">
        <v>500051054</v>
      </c>
      <c r="C15137">
        <v>183132</v>
      </c>
      <c r="D15137" t="s">
        <v>7803</v>
      </c>
      <c r="E15137" s="1">
        <v>43850.707106481481</v>
      </c>
      <c r="F15137">
        <v>13</v>
      </c>
      <c r="G15137" t="s">
        <v>243</v>
      </c>
      <c r="H15137">
        <v>400</v>
      </c>
      <c r="I15137" s="1">
        <v>43693.791666666664</v>
      </c>
      <c r="J15137" s="2">
        <f t="shared" si="708"/>
        <v>1</v>
      </c>
      <c r="K15137" s="2" t="str">
        <f>IFERROR(VLOOKUP(A15137,Aux!A:B,2,0),"Outros")</f>
        <v>Municípios</v>
      </c>
      <c r="L15137" s="2">
        <f t="shared" si="709"/>
        <v>2020</v>
      </c>
      <c r="M15137">
        <f t="shared" si="710"/>
        <v>4</v>
      </c>
    </row>
    <row r="15138" spans="1:13" x14ac:dyDescent="0.35">
      <c r="A15138" t="s">
        <v>795</v>
      </c>
      <c r="B15138">
        <v>501692983</v>
      </c>
      <c r="C15138">
        <v>183133</v>
      </c>
      <c r="D15138" t="s">
        <v>12297</v>
      </c>
      <c r="E15138" s="1">
        <v>43850.724594907406</v>
      </c>
      <c r="F15138">
        <v>1</v>
      </c>
      <c r="G15138" t="s">
        <v>7748</v>
      </c>
      <c r="H15138">
        <v>340</v>
      </c>
      <c r="I15138" s="1">
        <v>43857.708333333336</v>
      </c>
      <c r="J15138" s="2">
        <f t="shared" si="708"/>
        <v>1</v>
      </c>
      <c r="K15138" s="2" t="str">
        <f>IFERROR(VLOOKUP(A15138,Aux!A:B,2,0),"Outros")</f>
        <v>Outros</v>
      </c>
      <c r="L15138" s="2">
        <f t="shared" si="709"/>
        <v>2020</v>
      </c>
      <c r="M15138">
        <f t="shared" si="710"/>
        <v>4</v>
      </c>
    </row>
    <row r="15139" spans="1:13" x14ac:dyDescent="0.35">
      <c r="A15139" t="s">
        <v>673</v>
      </c>
      <c r="B15139">
        <v>503584215</v>
      </c>
      <c r="C15139">
        <v>183134</v>
      </c>
      <c r="E15139" s="1">
        <v>43850.725347222222</v>
      </c>
      <c r="F15139">
        <v>1</v>
      </c>
      <c r="G15139" t="s">
        <v>33</v>
      </c>
      <c r="H15139">
        <v>400</v>
      </c>
      <c r="I15139" s="1">
        <v>25569.999305555557</v>
      </c>
      <c r="J15139" s="2">
        <f t="shared" si="708"/>
        <v>1</v>
      </c>
      <c r="K15139" s="2" t="str">
        <f>IFERROR(VLOOKUP(A15139,Aux!A:B,2,0),"Outros")</f>
        <v>Outros</v>
      </c>
      <c r="L15139" s="2">
        <f t="shared" si="709"/>
        <v>2020</v>
      </c>
      <c r="M15139">
        <f t="shared" si="710"/>
        <v>4</v>
      </c>
    </row>
    <row r="15140" spans="1:13" x14ac:dyDescent="0.35">
      <c r="A15140" t="s">
        <v>2354</v>
      </c>
      <c r="B15140">
        <v>500925895</v>
      </c>
      <c r="C15140">
        <v>183135</v>
      </c>
      <c r="D15140" t="s">
        <v>11958</v>
      </c>
      <c r="E15140" s="1">
        <v>43850.811365740738</v>
      </c>
      <c r="F15140">
        <v>3</v>
      </c>
      <c r="G15140" t="s">
        <v>625</v>
      </c>
      <c r="H15140">
        <v>230</v>
      </c>
      <c r="I15140" s="1">
        <v>43880.729166666664</v>
      </c>
      <c r="J15140" s="2">
        <f t="shared" si="708"/>
        <v>1</v>
      </c>
      <c r="K15140" s="2" t="str">
        <f>IFERROR(VLOOKUP(A15140,Aux!A:B,2,0),"Outros")</f>
        <v>Outros</v>
      </c>
      <c r="L15140" s="2">
        <f t="shared" si="709"/>
        <v>2020</v>
      </c>
      <c r="M15140">
        <f t="shared" si="710"/>
        <v>4</v>
      </c>
    </row>
    <row r="15141" spans="1:13" x14ac:dyDescent="0.35">
      <c r="A15141" t="s">
        <v>157</v>
      </c>
      <c r="B15141">
        <v>500122237</v>
      </c>
      <c r="C15141">
        <v>183137</v>
      </c>
      <c r="D15141" t="s">
        <v>12015</v>
      </c>
      <c r="E15141" s="1">
        <v>43851.456435185188</v>
      </c>
      <c r="F15141">
        <v>3</v>
      </c>
      <c r="G15141" t="s">
        <v>33</v>
      </c>
      <c r="H15141">
        <v>300</v>
      </c>
      <c r="I15141" s="1">
        <v>43860.999305555553</v>
      </c>
      <c r="J15141" s="2">
        <f t="shared" si="708"/>
        <v>1</v>
      </c>
      <c r="K15141" s="2" t="str">
        <f>IFERROR(VLOOKUP(A15141,Aux!A:B,2,0),"Outros")</f>
        <v>Outros</v>
      </c>
      <c r="L15141" s="2">
        <f t="shared" si="709"/>
        <v>2020</v>
      </c>
      <c r="M15141">
        <f t="shared" si="710"/>
        <v>4</v>
      </c>
    </row>
    <row r="15142" spans="1:13" x14ac:dyDescent="0.35">
      <c r="A15142" t="s">
        <v>15</v>
      </c>
      <c r="B15142">
        <v>503541567</v>
      </c>
      <c r="C15142">
        <v>183139</v>
      </c>
      <c r="E15142" s="1">
        <v>43851.464826388888</v>
      </c>
      <c r="F15142">
        <v>5</v>
      </c>
      <c r="G15142" t="s">
        <v>33</v>
      </c>
      <c r="H15142">
        <v>400</v>
      </c>
      <c r="J15142" s="2">
        <f t="shared" si="708"/>
        <v>1</v>
      </c>
      <c r="K15142" s="2" t="str">
        <f>IFERROR(VLOOKUP(A15142,Aux!A:B,2,0),"Outros")</f>
        <v>Municípios</v>
      </c>
      <c r="L15142" s="2">
        <f t="shared" si="709"/>
        <v>2020</v>
      </c>
      <c r="M15142">
        <f t="shared" si="710"/>
        <v>4</v>
      </c>
    </row>
    <row r="15143" spans="1:13" x14ac:dyDescent="0.35">
      <c r="A15143" t="s">
        <v>877</v>
      </c>
      <c r="B15143">
        <v>501143718</v>
      </c>
      <c r="C15143">
        <v>183140</v>
      </c>
      <c r="D15143" t="s">
        <v>12298</v>
      </c>
      <c r="E15143" s="1">
        <v>43851.471388888887</v>
      </c>
      <c r="F15143">
        <v>3</v>
      </c>
      <c r="G15143" t="s">
        <v>879</v>
      </c>
      <c r="H15143">
        <v>150</v>
      </c>
      <c r="I15143" s="1">
        <v>43951.666666666664</v>
      </c>
      <c r="J15143" s="2">
        <f t="shared" si="708"/>
        <v>1</v>
      </c>
      <c r="K15143" s="2" t="str">
        <f>IFERROR(VLOOKUP(A15143,Aux!A:B,2,0),"Outros")</f>
        <v>Municípios</v>
      </c>
      <c r="L15143" s="2">
        <f t="shared" si="709"/>
        <v>2020</v>
      </c>
      <c r="M15143">
        <f t="shared" si="710"/>
        <v>4</v>
      </c>
    </row>
    <row r="15144" spans="1:13" x14ac:dyDescent="0.35">
      <c r="A15144" t="s">
        <v>125</v>
      </c>
      <c r="B15144">
        <v>501290206</v>
      </c>
      <c r="C15144">
        <v>183142</v>
      </c>
      <c r="D15144" t="s">
        <v>12299</v>
      </c>
      <c r="E15144" s="1">
        <v>43851.489074074074</v>
      </c>
      <c r="F15144">
        <v>13</v>
      </c>
      <c r="G15144" t="s">
        <v>659</v>
      </c>
      <c r="H15144">
        <v>5</v>
      </c>
      <c r="I15144" s="1">
        <v>43866.708333333336</v>
      </c>
      <c r="J15144" s="2">
        <f t="shared" si="708"/>
        <v>1</v>
      </c>
      <c r="K15144" s="2" t="str">
        <f>IFERROR(VLOOKUP(A15144,Aux!A:B,2,0),"Outros")</f>
        <v>Municípios</v>
      </c>
      <c r="L15144" s="2">
        <f t="shared" si="709"/>
        <v>2020</v>
      </c>
      <c r="M15144">
        <f t="shared" si="710"/>
        <v>4</v>
      </c>
    </row>
    <row r="15145" spans="1:13" x14ac:dyDescent="0.35">
      <c r="A15145" t="s">
        <v>782</v>
      </c>
      <c r="B15145">
        <v>508754496</v>
      </c>
      <c r="C15145">
        <v>183143</v>
      </c>
      <c r="D15145" t="s">
        <v>12016</v>
      </c>
      <c r="E15145" s="1">
        <v>43851.493645833332</v>
      </c>
      <c r="F15145">
        <v>3</v>
      </c>
      <c r="G15145" t="s">
        <v>266</v>
      </c>
      <c r="H15145">
        <v>300</v>
      </c>
      <c r="I15145" s="1">
        <v>43896.999305555553</v>
      </c>
      <c r="J15145" s="2">
        <f t="shared" si="708"/>
        <v>1</v>
      </c>
      <c r="K15145" s="2" t="str">
        <f>IFERROR(VLOOKUP(A15145,Aux!A:B,2,0),"Outros")</f>
        <v>Municípios</v>
      </c>
      <c r="L15145" s="2">
        <f t="shared" si="709"/>
        <v>2020</v>
      </c>
      <c r="M15145">
        <f t="shared" si="710"/>
        <v>4</v>
      </c>
    </row>
    <row r="15146" spans="1:13" x14ac:dyDescent="0.35">
      <c r="A15146" t="s">
        <v>389</v>
      </c>
      <c r="B15146">
        <v>506722422</v>
      </c>
      <c r="C15146">
        <v>183144</v>
      </c>
      <c r="D15146" t="s">
        <v>11959</v>
      </c>
      <c r="E15146" s="1">
        <v>43851.507488425923</v>
      </c>
      <c r="F15146">
        <v>1</v>
      </c>
      <c r="G15146" t="s">
        <v>837</v>
      </c>
      <c r="H15146">
        <v>340</v>
      </c>
      <c r="I15146" s="1">
        <v>43857.999305555553</v>
      </c>
      <c r="J15146" s="2">
        <f t="shared" si="708"/>
        <v>1</v>
      </c>
      <c r="K15146" s="2" t="str">
        <f>IFERROR(VLOOKUP(A15146,Aux!A:B,2,0),"Outros")</f>
        <v>Municípios</v>
      </c>
      <c r="L15146" s="2">
        <f t="shared" si="709"/>
        <v>2020</v>
      </c>
      <c r="M15146">
        <f t="shared" si="710"/>
        <v>4</v>
      </c>
    </row>
    <row r="15147" spans="1:13" x14ac:dyDescent="0.35">
      <c r="A15147" t="s">
        <v>39</v>
      </c>
      <c r="B15147">
        <v>507023129</v>
      </c>
      <c r="C15147">
        <v>183145</v>
      </c>
      <c r="D15147" t="s">
        <v>11960</v>
      </c>
      <c r="E15147" s="1">
        <v>43851.512777777774</v>
      </c>
      <c r="F15147">
        <v>13</v>
      </c>
      <c r="G15147" t="s">
        <v>33</v>
      </c>
      <c r="H15147">
        <v>340</v>
      </c>
      <c r="I15147" s="1">
        <v>43860.708333333336</v>
      </c>
      <c r="J15147" s="2">
        <f t="shared" si="708"/>
        <v>1</v>
      </c>
      <c r="K15147" s="2" t="str">
        <f>IFERROR(VLOOKUP(A15147,Aux!A:B,2,0),"Outros")</f>
        <v>Outros</v>
      </c>
      <c r="L15147" s="2">
        <f t="shared" si="709"/>
        <v>2020</v>
      </c>
      <c r="M15147">
        <f t="shared" si="710"/>
        <v>4</v>
      </c>
    </row>
    <row r="15148" spans="1:13" x14ac:dyDescent="0.35">
      <c r="A15148" t="s">
        <v>140</v>
      </c>
      <c r="B15148">
        <v>506614913</v>
      </c>
      <c r="C15148">
        <v>183146</v>
      </c>
      <c r="D15148" t="s">
        <v>11852</v>
      </c>
      <c r="E15148" s="1">
        <v>43851.516331018516</v>
      </c>
      <c r="F15148">
        <v>1</v>
      </c>
      <c r="G15148" t="s">
        <v>149</v>
      </c>
      <c r="H15148">
        <v>400</v>
      </c>
      <c r="I15148" s="1">
        <v>43845.999305555553</v>
      </c>
      <c r="J15148" s="2">
        <f t="shared" si="708"/>
        <v>1</v>
      </c>
      <c r="K15148" s="2" t="str">
        <f>IFERROR(VLOOKUP(A15148,Aux!A:B,2,0),"Outros")</f>
        <v>Municípios</v>
      </c>
      <c r="L15148" s="2">
        <f t="shared" si="709"/>
        <v>2020</v>
      </c>
      <c r="M15148">
        <f t="shared" si="710"/>
        <v>4</v>
      </c>
    </row>
    <row r="15149" spans="1:13" x14ac:dyDescent="0.35">
      <c r="A15149" t="s">
        <v>213</v>
      </c>
      <c r="B15149">
        <v>512012814</v>
      </c>
      <c r="C15149">
        <v>183147</v>
      </c>
      <c r="D15149" t="s">
        <v>10724</v>
      </c>
      <c r="E15149" s="1">
        <v>43851.520243055558</v>
      </c>
      <c r="F15149">
        <v>1</v>
      </c>
      <c r="G15149" t="s">
        <v>1755</v>
      </c>
      <c r="H15149">
        <v>400</v>
      </c>
      <c r="I15149" s="1">
        <v>43823.729166666664</v>
      </c>
      <c r="J15149" s="2">
        <f t="shared" si="708"/>
        <v>1</v>
      </c>
      <c r="K15149" s="2" t="str">
        <f>IFERROR(VLOOKUP(A15149,Aux!A:B,2,0),"Outros")</f>
        <v>Municípios</v>
      </c>
      <c r="L15149" s="2">
        <f t="shared" si="709"/>
        <v>2020</v>
      </c>
      <c r="M15149">
        <f t="shared" si="710"/>
        <v>4</v>
      </c>
    </row>
    <row r="15150" spans="1:13" x14ac:dyDescent="0.35">
      <c r="A15150" t="s">
        <v>150</v>
      </c>
      <c r="B15150">
        <v>505309939</v>
      </c>
      <c r="C15150">
        <v>183148</v>
      </c>
      <c r="D15150" t="s">
        <v>12300</v>
      </c>
      <c r="E15150" s="1">
        <v>43851.549699074072</v>
      </c>
      <c r="F15150">
        <v>13</v>
      </c>
      <c r="G15150" t="s">
        <v>152</v>
      </c>
      <c r="H15150">
        <v>340</v>
      </c>
      <c r="I15150" s="1">
        <v>43865.6875</v>
      </c>
      <c r="J15150" s="2">
        <f t="shared" si="708"/>
        <v>1</v>
      </c>
      <c r="K15150" s="2" t="str">
        <f>IFERROR(VLOOKUP(A15150,Aux!A:B,2,0),"Outros")</f>
        <v>Municípios</v>
      </c>
      <c r="L15150" s="2">
        <f t="shared" si="709"/>
        <v>2020</v>
      </c>
      <c r="M15150">
        <f t="shared" si="710"/>
        <v>4</v>
      </c>
    </row>
    <row r="15151" spans="1:13" x14ac:dyDescent="0.35">
      <c r="A15151" t="s">
        <v>389</v>
      </c>
      <c r="B15151">
        <v>506722422</v>
      </c>
      <c r="C15151">
        <v>183149</v>
      </c>
      <c r="D15151" t="s">
        <v>12301</v>
      </c>
      <c r="E15151" s="1">
        <v>43851.581145833334</v>
      </c>
      <c r="F15151">
        <v>13</v>
      </c>
      <c r="G15151" t="s">
        <v>837</v>
      </c>
      <c r="H15151">
        <v>5</v>
      </c>
      <c r="I15151" s="1">
        <v>43857.999305555553</v>
      </c>
      <c r="J15151" s="2">
        <f t="shared" si="708"/>
        <v>1</v>
      </c>
      <c r="K15151" s="2" t="str">
        <f>IFERROR(VLOOKUP(A15151,Aux!A:B,2,0),"Outros")</f>
        <v>Municípios</v>
      </c>
      <c r="L15151" s="2">
        <f t="shared" si="709"/>
        <v>2020</v>
      </c>
      <c r="M15151">
        <f t="shared" si="710"/>
        <v>4</v>
      </c>
    </row>
    <row r="15152" spans="1:13" x14ac:dyDescent="0.35">
      <c r="A15152" t="s">
        <v>692</v>
      </c>
      <c r="B15152">
        <v>506812782</v>
      </c>
      <c r="C15152">
        <v>183150</v>
      </c>
      <c r="D15152" t="s">
        <v>12302</v>
      </c>
      <c r="E15152" s="1">
        <v>43851.594837962963</v>
      </c>
      <c r="F15152">
        <v>1</v>
      </c>
      <c r="G15152" t="s">
        <v>33</v>
      </c>
      <c r="H15152">
        <v>360</v>
      </c>
      <c r="I15152" s="1">
        <v>43854.708333333336</v>
      </c>
      <c r="J15152" s="2">
        <f t="shared" si="708"/>
        <v>1</v>
      </c>
      <c r="K15152" s="2" t="str">
        <f>IFERROR(VLOOKUP(A15152,Aux!A:B,2,0),"Outros")</f>
        <v>Municípios</v>
      </c>
      <c r="L15152" s="2">
        <f t="shared" si="709"/>
        <v>2020</v>
      </c>
      <c r="M15152">
        <f t="shared" si="710"/>
        <v>4</v>
      </c>
    </row>
    <row r="15153" spans="1:13" x14ac:dyDescent="0.35">
      <c r="A15153" t="s">
        <v>57</v>
      </c>
      <c r="B15153">
        <v>501294104</v>
      </c>
      <c r="C15153">
        <v>183151</v>
      </c>
      <c r="D15153" t="s">
        <v>12017</v>
      </c>
      <c r="E15153" s="1">
        <v>43851.600798611114</v>
      </c>
      <c r="F15153">
        <v>1</v>
      </c>
      <c r="G15153" t="s">
        <v>59</v>
      </c>
      <c r="H15153">
        <v>360</v>
      </c>
      <c r="I15153" s="1">
        <v>43853.423611111109</v>
      </c>
      <c r="J15153" s="2">
        <f t="shared" si="708"/>
        <v>1</v>
      </c>
      <c r="K15153" s="2" t="str">
        <f>IFERROR(VLOOKUP(A15153,Aux!A:B,2,0),"Outros")</f>
        <v>Municípios</v>
      </c>
      <c r="L15153" s="2">
        <f t="shared" si="709"/>
        <v>2020</v>
      </c>
      <c r="M15153">
        <f t="shared" si="710"/>
        <v>4</v>
      </c>
    </row>
    <row r="15154" spans="1:13" x14ac:dyDescent="0.35">
      <c r="A15154" t="s">
        <v>177</v>
      </c>
      <c r="B15154">
        <v>506609553</v>
      </c>
      <c r="C15154">
        <v>183152</v>
      </c>
      <c r="D15154" t="s">
        <v>12303</v>
      </c>
      <c r="E15154" s="1">
        <v>43851.609710648147</v>
      </c>
      <c r="F15154">
        <v>1</v>
      </c>
      <c r="G15154" t="s">
        <v>9180</v>
      </c>
      <c r="H15154">
        <v>360</v>
      </c>
      <c r="I15154" s="1">
        <v>43854.999305555553</v>
      </c>
      <c r="J15154" s="2">
        <f t="shared" si="708"/>
        <v>1</v>
      </c>
      <c r="K15154" s="2" t="str">
        <f>IFERROR(VLOOKUP(A15154,Aux!A:B,2,0),"Outros")</f>
        <v>Municípios</v>
      </c>
      <c r="L15154" s="2">
        <f t="shared" si="709"/>
        <v>2020</v>
      </c>
      <c r="M15154">
        <f t="shared" si="710"/>
        <v>4</v>
      </c>
    </row>
    <row r="15155" spans="1:13" x14ac:dyDescent="0.35">
      <c r="A15155" t="s">
        <v>9</v>
      </c>
      <c r="B15155">
        <v>506673626</v>
      </c>
      <c r="C15155">
        <v>183153</v>
      </c>
      <c r="D15155" t="s">
        <v>12019</v>
      </c>
      <c r="E15155" s="1">
        <v>43851.613599537035</v>
      </c>
      <c r="F15155">
        <v>13</v>
      </c>
      <c r="G15155" t="s">
        <v>11</v>
      </c>
      <c r="H15155">
        <v>360</v>
      </c>
      <c r="I15155" s="1">
        <v>43854.999305555553</v>
      </c>
      <c r="J15155" s="2">
        <f t="shared" si="708"/>
        <v>1</v>
      </c>
      <c r="K15155" s="2" t="str">
        <f>IFERROR(VLOOKUP(A15155,Aux!A:B,2,0),"Outros")</f>
        <v>Municípios</v>
      </c>
      <c r="L15155" s="2">
        <f t="shared" si="709"/>
        <v>2020</v>
      </c>
      <c r="M15155">
        <f t="shared" si="710"/>
        <v>4</v>
      </c>
    </row>
    <row r="15156" spans="1:13" x14ac:dyDescent="0.35">
      <c r="A15156" t="s">
        <v>281</v>
      </c>
      <c r="B15156">
        <v>508787033</v>
      </c>
      <c r="C15156">
        <v>183154</v>
      </c>
      <c r="D15156" t="s">
        <v>12018</v>
      </c>
      <c r="E15156" s="1">
        <v>43851.614849537036</v>
      </c>
      <c r="F15156">
        <v>13</v>
      </c>
      <c r="G15156" t="s">
        <v>1106</v>
      </c>
      <c r="H15156">
        <v>360</v>
      </c>
      <c r="I15156" s="1">
        <v>43858.75</v>
      </c>
      <c r="J15156" s="2">
        <f t="shared" si="708"/>
        <v>1</v>
      </c>
      <c r="K15156" s="2" t="str">
        <f>IFERROR(VLOOKUP(A15156,Aux!A:B,2,0),"Outros")</f>
        <v>Municípios</v>
      </c>
      <c r="L15156" s="2">
        <f t="shared" si="709"/>
        <v>2020</v>
      </c>
      <c r="M15156">
        <f t="shared" si="710"/>
        <v>4</v>
      </c>
    </row>
    <row r="15157" spans="1:13" x14ac:dyDescent="0.35">
      <c r="A15157" t="s">
        <v>308</v>
      </c>
      <c r="B15157">
        <v>504884620</v>
      </c>
      <c r="C15157">
        <v>183157</v>
      </c>
      <c r="D15157" t="s">
        <v>12304</v>
      </c>
      <c r="E15157" s="1">
        <v>43851.627800925926</v>
      </c>
      <c r="F15157">
        <v>13</v>
      </c>
      <c r="G15157" t="s">
        <v>1207</v>
      </c>
      <c r="H15157">
        <v>340</v>
      </c>
      <c r="I15157" s="1">
        <v>43871.708333333336</v>
      </c>
      <c r="J15157" s="2">
        <f t="shared" si="708"/>
        <v>1</v>
      </c>
      <c r="K15157" s="2" t="str">
        <f>IFERROR(VLOOKUP(A15157,Aux!A:B,2,0),"Outros")</f>
        <v>Municípios</v>
      </c>
      <c r="L15157" s="2">
        <f t="shared" si="709"/>
        <v>2020</v>
      </c>
      <c r="M15157">
        <f t="shared" si="710"/>
        <v>4</v>
      </c>
    </row>
    <row r="15158" spans="1:13" x14ac:dyDescent="0.35">
      <c r="A15158" t="s">
        <v>188</v>
      </c>
      <c r="B15158">
        <v>502130040</v>
      </c>
      <c r="C15158">
        <v>183158</v>
      </c>
      <c r="D15158" t="s">
        <v>12305</v>
      </c>
      <c r="E15158" s="1">
        <v>43851.631122685183</v>
      </c>
      <c r="F15158">
        <v>13</v>
      </c>
      <c r="G15158" t="s">
        <v>190</v>
      </c>
      <c r="H15158">
        <v>400</v>
      </c>
      <c r="I15158" s="1">
        <v>25569.708333333332</v>
      </c>
      <c r="J15158" s="2">
        <f t="shared" si="708"/>
        <v>1</v>
      </c>
      <c r="K15158" s="2" t="str">
        <f>IFERROR(VLOOKUP(A15158,Aux!A:B,2,0),"Outros")</f>
        <v>Municípios</v>
      </c>
      <c r="L15158" s="2">
        <f t="shared" si="709"/>
        <v>2020</v>
      </c>
      <c r="M15158">
        <f t="shared" si="710"/>
        <v>4</v>
      </c>
    </row>
    <row r="15159" spans="1:13" x14ac:dyDescent="0.35">
      <c r="A15159" t="s">
        <v>782</v>
      </c>
      <c r="B15159">
        <v>508754496</v>
      </c>
      <c r="C15159">
        <v>183160</v>
      </c>
      <c r="D15159" t="s">
        <v>12306</v>
      </c>
      <c r="E15159" s="1">
        <v>43851.635995370372</v>
      </c>
      <c r="F15159">
        <v>3</v>
      </c>
      <c r="G15159" t="s">
        <v>266</v>
      </c>
      <c r="H15159">
        <v>300</v>
      </c>
      <c r="I15159" s="1">
        <v>43896.999305555553</v>
      </c>
      <c r="J15159" s="2">
        <f t="shared" si="708"/>
        <v>1</v>
      </c>
      <c r="K15159" s="2" t="str">
        <f>IFERROR(VLOOKUP(A15159,Aux!A:B,2,0),"Outros")</f>
        <v>Municípios</v>
      </c>
      <c r="L15159" s="2">
        <f t="shared" si="709"/>
        <v>2020</v>
      </c>
      <c r="M15159">
        <f t="shared" si="710"/>
        <v>4</v>
      </c>
    </row>
    <row r="15160" spans="1:13" x14ac:dyDescent="0.35">
      <c r="A15160" t="s">
        <v>9</v>
      </c>
      <c r="B15160">
        <v>506673626</v>
      </c>
      <c r="C15160">
        <v>183162</v>
      </c>
      <c r="D15160" t="s">
        <v>12020</v>
      </c>
      <c r="E15160" s="1">
        <v>43851.646562499998</v>
      </c>
      <c r="F15160">
        <v>13</v>
      </c>
      <c r="G15160" t="s">
        <v>11</v>
      </c>
      <c r="H15160">
        <v>360</v>
      </c>
      <c r="I15160" s="1">
        <v>43854.999305555553</v>
      </c>
      <c r="J15160" s="2">
        <f t="shared" si="708"/>
        <v>1</v>
      </c>
      <c r="K15160" s="2" t="str">
        <f>IFERROR(VLOOKUP(A15160,Aux!A:B,2,0),"Outros")</f>
        <v>Municípios</v>
      </c>
      <c r="L15160" s="2">
        <f t="shared" si="709"/>
        <v>2020</v>
      </c>
      <c r="M15160">
        <f t="shared" si="710"/>
        <v>4</v>
      </c>
    </row>
    <row r="15161" spans="1:13" x14ac:dyDescent="0.35">
      <c r="A15161" t="s">
        <v>92</v>
      </c>
      <c r="B15161">
        <v>506037258</v>
      </c>
      <c r="C15161">
        <v>183164</v>
      </c>
      <c r="E15161" s="1">
        <v>43851.655081018522</v>
      </c>
      <c r="F15161">
        <v>1</v>
      </c>
      <c r="G15161" t="s">
        <v>33</v>
      </c>
      <c r="H15161">
        <v>400</v>
      </c>
      <c r="J15161" s="2">
        <f t="shared" si="708"/>
        <v>1</v>
      </c>
      <c r="K15161" s="2" t="str">
        <f>IFERROR(VLOOKUP(A15161,Aux!A:B,2,0),"Outros")</f>
        <v>Municípios</v>
      </c>
      <c r="L15161" s="2">
        <f t="shared" si="709"/>
        <v>2020</v>
      </c>
      <c r="M15161">
        <f t="shared" si="710"/>
        <v>4</v>
      </c>
    </row>
    <row r="15162" spans="1:13" x14ac:dyDescent="0.35">
      <c r="A15162" t="s">
        <v>92</v>
      </c>
      <c r="B15162">
        <v>506037258</v>
      </c>
      <c r="C15162">
        <v>183165</v>
      </c>
      <c r="D15162" t="s">
        <v>11443</v>
      </c>
      <c r="E15162" s="1">
        <v>43851.65525462963</v>
      </c>
      <c r="F15162">
        <v>1</v>
      </c>
      <c r="G15162" t="s">
        <v>476</v>
      </c>
      <c r="H15162">
        <v>340</v>
      </c>
      <c r="I15162" s="1">
        <v>43854.708333333336</v>
      </c>
      <c r="J15162" s="2">
        <f t="shared" si="708"/>
        <v>1</v>
      </c>
      <c r="K15162" s="2" t="str">
        <f>IFERROR(VLOOKUP(A15162,Aux!A:B,2,0),"Outros")</f>
        <v>Municípios</v>
      </c>
      <c r="L15162" s="2">
        <f t="shared" si="709"/>
        <v>2020</v>
      </c>
      <c r="M15162">
        <f t="shared" si="710"/>
        <v>4</v>
      </c>
    </row>
    <row r="15163" spans="1:13" x14ac:dyDescent="0.35">
      <c r="A15163" t="s">
        <v>217</v>
      </c>
      <c r="B15163">
        <v>502530863</v>
      </c>
      <c r="C15163">
        <v>183167</v>
      </c>
      <c r="E15163" s="1">
        <v>43851.65587962963</v>
      </c>
      <c r="F15163">
        <v>1</v>
      </c>
      <c r="G15163" t="s">
        <v>33</v>
      </c>
      <c r="H15163">
        <v>400</v>
      </c>
      <c r="J15163" s="2">
        <f t="shared" si="708"/>
        <v>1</v>
      </c>
      <c r="K15163" s="2" t="str">
        <f>IFERROR(VLOOKUP(A15163,Aux!A:B,2,0),"Outros")</f>
        <v>Outros</v>
      </c>
      <c r="L15163" s="2">
        <f t="shared" si="709"/>
        <v>2020</v>
      </c>
      <c r="M15163">
        <f t="shared" si="710"/>
        <v>4</v>
      </c>
    </row>
    <row r="15164" spans="1:13" x14ac:dyDescent="0.35">
      <c r="A15164" t="s">
        <v>9</v>
      </c>
      <c r="B15164">
        <v>506673626</v>
      </c>
      <c r="C15164">
        <v>183169</v>
      </c>
      <c r="D15164" t="s">
        <v>12307</v>
      </c>
      <c r="E15164" s="1">
        <v>43851.663229166668</v>
      </c>
      <c r="F15164">
        <v>13</v>
      </c>
      <c r="G15164" t="s">
        <v>11</v>
      </c>
      <c r="H15164">
        <v>360</v>
      </c>
      <c r="I15164" s="1">
        <v>43854.999305555553</v>
      </c>
      <c r="J15164" s="2">
        <f t="shared" si="708"/>
        <v>1</v>
      </c>
      <c r="K15164" s="2" t="str">
        <f>IFERROR(VLOOKUP(A15164,Aux!A:B,2,0),"Outros")</f>
        <v>Municípios</v>
      </c>
      <c r="L15164" s="2">
        <f t="shared" si="709"/>
        <v>2020</v>
      </c>
      <c r="M15164">
        <f t="shared" si="710"/>
        <v>4</v>
      </c>
    </row>
    <row r="15165" spans="1:13" x14ac:dyDescent="0.35">
      <c r="A15165" t="s">
        <v>57</v>
      </c>
      <c r="B15165">
        <v>501294104</v>
      </c>
      <c r="C15165">
        <v>183170</v>
      </c>
      <c r="D15165" t="s">
        <v>12308</v>
      </c>
      <c r="E15165" s="1">
        <v>43851.669594907406</v>
      </c>
      <c r="F15165">
        <v>1</v>
      </c>
      <c r="G15165" t="s">
        <v>59</v>
      </c>
      <c r="H15165">
        <v>360</v>
      </c>
      <c r="I15165" s="1">
        <v>43855.999305555553</v>
      </c>
      <c r="J15165" s="2">
        <f t="shared" si="708"/>
        <v>1</v>
      </c>
      <c r="K15165" s="2" t="str">
        <f>IFERROR(VLOOKUP(A15165,Aux!A:B,2,0),"Outros")</f>
        <v>Municípios</v>
      </c>
      <c r="L15165" s="2">
        <f t="shared" si="709"/>
        <v>2020</v>
      </c>
      <c r="M15165">
        <f t="shared" si="710"/>
        <v>4</v>
      </c>
    </row>
    <row r="15166" spans="1:13" x14ac:dyDescent="0.35">
      <c r="A15166" t="s">
        <v>88</v>
      </c>
      <c r="B15166">
        <v>506624200</v>
      </c>
      <c r="C15166">
        <v>183171</v>
      </c>
      <c r="D15166" t="s">
        <v>12021</v>
      </c>
      <c r="E15166" s="1">
        <v>43851.682152777779</v>
      </c>
      <c r="F15166">
        <v>13</v>
      </c>
      <c r="G15166" t="s">
        <v>2623</v>
      </c>
      <c r="H15166">
        <v>5</v>
      </c>
      <c r="I15166" s="1">
        <v>43853.708333333336</v>
      </c>
      <c r="J15166" s="2">
        <f t="shared" si="708"/>
        <v>1</v>
      </c>
      <c r="K15166" s="2" t="str">
        <f>IFERROR(VLOOKUP(A15166,Aux!A:B,2,0),"Outros")</f>
        <v>Municípios</v>
      </c>
      <c r="L15166" s="2">
        <f t="shared" si="709"/>
        <v>2020</v>
      </c>
      <c r="M15166">
        <f t="shared" si="710"/>
        <v>4</v>
      </c>
    </row>
    <row r="15167" spans="1:13" x14ac:dyDescent="0.35">
      <c r="A15167" t="s">
        <v>41</v>
      </c>
      <c r="B15167">
        <v>500192855</v>
      </c>
      <c r="C15167">
        <v>183172</v>
      </c>
      <c r="E15167" s="1">
        <v>43851.682222222225</v>
      </c>
      <c r="F15167">
        <v>13</v>
      </c>
      <c r="G15167" t="s">
        <v>33</v>
      </c>
      <c r="H15167">
        <v>1</v>
      </c>
      <c r="J15167" s="2">
        <f t="shared" si="708"/>
        <v>1</v>
      </c>
      <c r="K15167" s="2" t="str">
        <f>IFERROR(VLOOKUP(A15167,Aux!A:B,2,0),"Outros")</f>
        <v>Transportes</v>
      </c>
      <c r="L15167" s="2">
        <f t="shared" si="709"/>
        <v>2020</v>
      </c>
      <c r="M15167">
        <f t="shared" si="710"/>
        <v>4</v>
      </c>
    </row>
    <row r="15168" spans="1:13" x14ac:dyDescent="0.35">
      <c r="A15168" t="s">
        <v>41</v>
      </c>
      <c r="B15168">
        <v>500192855</v>
      </c>
      <c r="C15168">
        <v>183173</v>
      </c>
      <c r="E15168" s="1">
        <v>43851.682893518519</v>
      </c>
      <c r="F15168">
        <v>3</v>
      </c>
      <c r="G15168" t="s">
        <v>33</v>
      </c>
      <c r="H15168">
        <v>1</v>
      </c>
      <c r="J15168" s="2">
        <f t="shared" si="708"/>
        <v>1</v>
      </c>
      <c r="K15168" s="2" t="str">
        <f>IFERROR(VLOOKUP(A15168,Aux!A:B,2,0),"Outros")</f>
        <v>Transportes</v>
      </c>
      <c r="L15168" s="2">
        <f t="shared" si="709"/>
        <v>2020</v>
      </c>
      <c r="M15168">
        <f t="shared" si="710"/>
        <v>4</v>
      </c>
    </row>
    <row r="15169" spans="1:13" x14ac:dyDescent="0.35">
      <c r="A15169" t="s">
        <v>11786</v>
      </c>
      <c r="B15169">
        <v>506811913</v>
      </c>
      <c r="C15169">
        <v>183174</v>
      </c>
      <c r="D15169" t="s">
        <v>12309</v>
      </c>
      <c r="E15169" s="1">
        <v>43851.689756944441</v>
      </c>
      <c r="F15169">
        <v>13</v>
      </c>
      <c r="G15169" t="s">
        <v>33</v>
      </c>
      <c r="H15169">
        <v>360</v>
      </c>
      <c r="I15169" s="1">
        <v>43857.999305555553</v>
      </c>
      <c r="J15169" s="2">
        <f t="shared" si="708"/>
        <v>1</v>
      </c>
      <c r="K15169" s="2" t="str">
        <f>IFERROR(VLOOKUP(A15169,Aux!A:B,2,0),"Outros")</f>
        <v>Municípios</v>
      </c>
      <c r="L15169" s="2">
        <f t="shared" si="709"/>
        <v>2020</v>
      </c>
      <c r="M15169">
        <f t="shared" si="710"/>
        <v>4</v>
      </c>
    </row>
    <row r="15170" spans="1:13" x14ac:dyDescent="0.35">
      <c r="A15170" t="s">
        <v>998</v>
      </c>
      <c r="B15170">
        <v>600018466</v>
      </c>
      <c r="C15170">
        <v>183176</v>
      </c>
      <c r="D15170" t="s">
        <v>12310</v>
      </c>
      <c r="E15170" s="1">
        <v>43851.696655092594</v>
      </c>
      <c r="F15170">
        <v>1</v>
      </c>
      <c r="G15170" t="s">
        <v>33</v>
      </c>
      <c r="H15170">
        <v>400</v>
      </c>
      <c r="I15170" s="1">
        <v>43057.75</v>
      </c>
      <c r="J15170" s="2">
        <f t="shared" ref="J15170:J15233" si="711">IF(C15170=C15169,"",1)</f>
        <v>1</v>
      </c>
      <c r="K15170" s="2" t="str">
        <f>IFERROR(VLOOKUP(A15170,Aux!A:B,2,0),"Outros")</f>
        <v>Outros</v>
      </c>
      <c r="L15170" s="2">
        <f t="shared" ref="L15170:L15233" si="712">YEAR(E15170)</f>
        <v>2020</v>
      </c>
      <c r="M15170">
        <f t="shared" ref="M15170:M15233" si="713">WEEKNUM(E15170)</f>
        <v>4</v>
      </c>
    </row>
    <row r="15171" spans="1:13" x14ac:dyDescent="0.35">
      <c r="A15171" t="s">
        <v>41</v>
      </c>
      <c r="B15171">
        <v>500192855</v>
      </c>
      <c r="C15171">
        <v>183178</v>
      </c>
      <c r="D15171" t="s">
        <v>12311</v>
      </c>
      <c r="E15171" s="1">
        <v>43851.708067129628</v>
      </c>
      <c r="F15171">
        <v>3</v>
      </c>
      <c r="G15171" t="s">
        <v>33</v>
      </c>
      <c r="H15171">
        <v>300</v>
      </c>
      <c r="I15171" s="1">
        <v>43889.999305555553</v>
      </c>
      <c r="J15171" s="2">
        <f t="shared" si="711"/>
        <v>1</v>
      </c>
      <c r="K15171" s="2" t="str">
        <f>IFERROR(VLOOKUP(A15171,Aux!A:B,2,0),"Outros")</f>
        <v>Transportes</v>
      </c>
      <c r="L15171" s="2">
        <f t="shared" si="712"/>
        <v>2020</v>
      </c>
      <c r="M15171">
        <f t="shared" si="713"/>
        <v>4</v>
      </c>
    </row>
    <row r="15172" spans="1:13" x14ac:dyDescent="0.35">
      <c r="A15172" t="s">
        <v>998</v>
      </c>
      <c r="B15172">
        <v>600018466</v>
      </c>
      <c r="C15172">
        <v>183179</v>
      </c>
      <c r="D15172" t="s">
        <v>11961</v>
      </c>
      <c r="E15172" s="1">
        <v>43851.720520833333</v>
      </c>
      <c r="F15172">
        <v>13</v>
      </c>
      <c r="G15172" t="s">
        <v>33</v>
      </c>
      <c r="H15172">
        <v>340</v>
      </c>
      <c r="I15172" s="1">
        <v>43857.75</v>
      </c>
      <c r="J15172" s="2">
        <f t="shared" si="711"/>
        <v>1</v>
      </c>
      <c r="K15172" s="2" t="str">
        <f>IFERROR(VLOOKUP(A15172,Aux!A:B,2,0),"Outros")</f>
        <v>Outros</v>
      </c>
      <c r="L15172" s="2">
        <f t="shared" si="712"/>
        <v>2020</v>
      </c>
      <c r="M15172">
        <f t="shared" si="713"/>
        <v>4</v>
      </c>
    </row>
    <row r="15173" spans="1:13" x14ac:dyDescent="0.35">
      <c r="A15173" t="s">
        <v>2686</v>
      </c>
      <c r="B15173">
        <v>503956546</v>
      </c>
      <c r="C15173">
        <v>183187</v>
      </c>
      <c r="E15173" s="1">
        <v>43852.396504629629</v>
      </c>
      <c r="F15173">
        <v>14</v>
      </c>
      <c r="G15173" t="s">
        <v>33</v>
      </c>
      <c r="H15173">
        <v>400</v>
      </c>
      <c r="J15173" s="2">
        <f t="shared" si="711"/>
        <v>1</v>
      </c>
      <c r="K15173" s="2" t="str">
        <f>IFERROR(VLOOKUP(A15173,Aux!A:B,2,0),"Outros")</f>
        <v>Municípios</v>
      </c>
      <c r="L15173" s="2">
        <f t="shared" si="712"/>
        <v>2020</v>
      </c>
      <c r="M15173">
        <f t="shared" si="713"/>
        <v>4</v>
      </c>
    </row>
    <row r="15174" spans="1:13" x14ac:dyDescent="0.35">
      <c r="A15174" t="s">
        <v>11079</v>
      </c>
      <c r="B15174">
        <v>501649484</v>
      </c>
      <c r="C15174">
        <v>183192</v>
      </c>
      <c r="D15174" t="s">
        <v>11080</v>
      </c>
      <c r="E15174" s="1">
        <v>43852.43577546296</v>
      </c>
      <c r="F15174">
        <v>3</v>
      </c>
      <c r="G15174" t="s">
        <v>145</v>
      </c>
      <c r="H15174">
        <v>1</v>
      </c>
      <c r="I15174" s="1">
        <v>43875.708333333336</v>
      </c>
      <c r="J15174" s="2">
        <f t="shared" si="711"/>
        <v>1</v>
      </c>
      <c r="K15174" s="2" t="str">
        <f>IFERROR(VLOOKUP(A15174,Aux!A:B,2,0),"Outros")</f>
        <v>Outros</v>
      </c>
      <c r="L15174" s="2">
        <f t="shared" si="712"/>
        <v>2020</v>
      </c>
      <c r="M15174">
        <f t="shared" si="713"/>
        <v>4</v>
      </c>
    </row>
    <row r="15175" spans="1:13" x14ac:dyDescent="0.35">
      <c r="A15175" t="s">
        <v>11079</v>
      </c>
      <c r="B15175">
        <v>501649484</v>
      </c>
      <c r="C15175">
        <v>183193</v>
      </c>
      <c r="D15175" t="s">
        <v>11962</v>
      </c>
      <c r="E15175" s="1">
        <v>43852.437418981484</v>
      </c>
      <c r="F15175">
        <v>3</v>
      </c>
      <c r="G15175" t="s">
        <v>145</v>
      </c>
      <c r="H15175">
        <v>220</v>
      </c>
      <c r="I15175" s="1">
        <v>43876.708333333336</v>
      </c>
      <c r="J15175" s="2">
        <f t="shared" si="711"/>
        <v>1</v>
      </c>
      <c r="K15175" s="2" t="str">
        <f>IFERROR(VLOOKUP(A15175,Aux!A:B,2,0),"Outros")</f>
        <v>Outros</v>
      </c>
      <c r="L15175" s="2">
        <f t="shared" si="712"/>
        <v>2020</v>
      </c>
      <c r="M15175">
        <f t="shared" si="713"/>
        <v>4</v>
      </c>
    </row>
    <row r="15176" spans="1:13" x14ac:dyDescent="0.35">
      <c r="A15176" t="s">
        <v>34</v>
      </c>
      <c r="B15176">
        <v>506901173</v>
      </c>
      <c r="C15176">
        <v>183195</v>
      </c>
      <c r="D15176" t="s">
        <v>11963</v>
      </c>
      <c r="E15176" s="1">
        <v>43852.471539351849</v>
      </c>
      <c r="F15176">
        <v>3</v>
      </c>
      <c r="G15176" t="s">
        <v>33</v>
      </c>
      <c r="H15176">
        <v>300</v>
      </c>
      <c r="I15176" s="1">
        <v>43861.75</v>
      </c>
      <c r="J15176" s="2">
        <f t="shared" si="711"/>
        <v>1</v>
      </c>
      <c r="K15176" s="2" t="str">
        <f>IFERROR(VLOOKUP(A15176,Aux!A:B,2,0),"Outros")</f>
        <v>Municípios</v>
      </c>
      <c r="L15176" s="2">
        <f t="shared" si="712"/>
        <v>2020</v>
      </c>
      <c r="M15176">
        <f t="shared" si="713"/>
        <v>4</v>
      </c>
    </row>
    <row r="15177" spans="1:13" x14ac:dyDescent="0.35">
      <c r="A15177" t="s">
        <v>140</v>
      </c>
      <c r="B15177">
        <v>506614913</v>
      </c>
      <c r="C15177">
        <v>183196</v>
      </c>
      <c r="D15177" t="s">
        <v>12022</v>
      </c>
      <c r="E15177" s="1">
        <v>43852.478842592594</v>
      </c>
      <c r="F15177">
        <v>4</v>
      </c>
      <c r="G15177" t="s">
        <v>47</v>
      </c>
      <c r="H15177">
        <v>360</v>
      </c>
      <c r="I15177" s="1">
        <v>43859.999305555553</v>
      </c>
      <c r="J15177" s="2">
        <f t="shared" si="711"/>
        <v>1</v>
      </c>
      <c r="K15177" s="2" t="str">
        <f>IFERROR(VLOOKUP(A15177,Aux!A:B,2,0),"Outros")</f>
        <v>Municípios</v>
      </c>
      <c r="L15177" s="2">
        <f t="shared" si="712"/>
        <v>2020</v>
      </c>
      <c r="M15177">
        <f t="shared" si="713"/>
        <v>4</v>
      </c>
    </row>
    <row r="15178" spans="1:13" x14ac:dyDescent="0.35">
      <c r="A15178" t="s">
        <v>54</v>
      </c>
      <c r="B15178">
        <v>508345464</v>
      </c>
      <c r="C15178">
        <v>183197</v>
      </c>
      <c r="D15178" t="s">
        <v>11994</v>
      </c>
      <c r="E15178" s="1">
        <v>43852.4841087963</v>
      </c>
      <c r="F15178">
        <v>3</v>
      </c>
      <c r="G15178" t="s">
        <v>11995</v>
      </c>
      <c r="H15178">
        <v>360</v>
      </c>
      <c r="I15178" s="1">
        <v>43864.666666666664</v>
      </c>
      <c r="J15178" s="2">
        <f t="shared" si="711"/>
        <v>1</v>
      </c>
      <c r="K15178" s="2" t="str">
        <f>IFERROR(VLOOKUP(A15178,Aux!A:B,2,0),"Outros")</f>
        <v>Outros</v>
      </c>
      <c r="L15178" s="2">
        <f t="shared" si="712"/>
        <v>2020</v>
      </c>
      <c r="M15178">
        <f t="shared" si="713"/>
        <v>4</v>
      </c>
    </row>
    <row r="15179" spans="1:13" x14ac:dyDescent="0.35">
      <c r="A15179" t="s">
        <v>140</v>
      </c>
      <c r="B15179">
        <v>506614913</v>
      </c>
      <c r="C15179">
        <v>183198</v>
      </c>
      <c r="D15179" t="s">
        <v>12023</v>
      </c>
      <c r="E15179" s="1">
        <v>43852.505613425928</v>
      </c>
      <c r="F15179">
        <v>1</v>
      </c>
      <c r="G15179" t="s">
        <v>47</v>
      </c>
      <c r="H15179">
        <v>360</v>
      </c>
      <c r="I15179" s="1">
        <v>43864.999305555553</v>
      </c>
      <c r="J15179" s="2">
        <f t="shared" si="711"/>
        <v>1</v>
      </c>
      <c r="K15179" s="2" t="str">
        <f>IFERROR(VLOOKUP(A15179,Aux!A:B,2,0),"Outros")</f>
        <v>Municípios</v>
      </c>
      <c r="L15179" s="2">
        <f t="shared" si="712"/>
        <v>2020</v>
      </c>
      <c r="M15179">
        <f t="shared" si="713"/>
        <v>4</v>
      </c>
    </row>
    <row r="15180" spans="1:13" x14ac:dyDescent="0.35">
      <c r="A15180" t="s">
        <v>213</v>
      </c>
      <c r="B15180">
        <v>512012814</v>
      </c>
      <c r="C15180">
        <v>183200</v>
      </c>
      <c r="D15180" t="s">
        <v>10724</v>
      </c>
      <c r="E15180" s="1">
        <v>43852.529606481483</v>
      </c>
      <c r="F15180">
        <v>1</v>
      </c>
      <c r="G15180" t="s">
        <v>1755</v>
      </c>
      <c r="H15180">
        <v>400</v>
      </c>
      <c r="I15180" s="1">
        <v>43823.729166666664</v>
      </c>
      <c r="J15180" s="2">
        <f t="shared" si="711"/>
        <v>1</v>
      </c>
      <c r="K15180" s="2" t="str">
        <f>IFERROR(VLOOKUP(A15180,Aux!A:B,2,0),"Outros")</f>
        <v>Municípios</v>
      </c>
      <c r="L15180" s="2">
        <f t="shared" si="712"/>
        <v>2020</v>
      </c>
      <c r="M15180">
        <f t="shared" si="713"/>
        <v>4</v>
      </c>
    </row>
    <row r="15181" spans="1:13" x14ac:dyDescent="0.35">
      <c r="A15181" t="s">
        <v>54</v>
      </c>
      <c r="B15181">
        <v>508345464</v>
      </c>
      <c r="C15181">
        <v>183202</v>
      </c>
      <c r="E15181" s="1">
        <v>43852.535370370373</v>
      </c>
      <c r="F15181">
        <v>3</v>
      </c>
      <c r="G15181" t="s">
        <v>33</v>
      </c>
      <c r="H15181">
        <v>1</v>
      </c>
      <c r="J15181" s="2">
        <f t="shared" si="711"/>
        <v>1</v>
      </c>
      <c r="K15181" s="2" t="str">
        <f>IFERROR(VLOOKUP(A15181,Aux!A:B,2,0),"Outros")</f>
        <v>Outros</v>
      </c>
      <c r="L15181" s="2">
        <f t="shared" si="712"/>
        <v>2020</v>
      </c>
      <c r="M15181">
        <f t="shared" si="713"/>
        <v>4</v>
      </c>
    </row>
    <row r="15182" spans="1:13" x14ac:dyDescent="0.35">
      <c r="A15182" t="s">
        <v>48</v>
      </c>
      <c r="B15182">
        <v>503035416</v>
      </c>
      <c r="C15182">
        <v>183203</v>
      </c>
      <c r="D15182" t="s">
        <v>11772</v>
      </c>
      <c r="E15182" s="1">
        <v>43852.548946759256</v>
      </c>
      <c r="F15182">
        <v>1</v>
      </c>
      <c r="G15182" t="s">
        <v>33</v>
      </c>
      <c r="H15182">
        <v>340</v>
      </c>
      <c r="I15182" s="1">
        <v>43857.708333333336</v>
      </c>
      <c r="J15182" s="2">
        <f t="shared" si="711"/>
        <v>1</v>
      </c>
      <c r="K15182" s="2" t="str">
        <f>IFERROR(VLOOKUP(A15182,Aux!A:B,2,0),"Outros")</f>
        <v>Hospitais</v>
      </c>
      <c r="L15182" s="2">
        <f t="shared" si="712"/>
        <v>2020</v>
      </c>
      <c r="M15182">
        <f t="shared" si="713"/>
        <v>4</v>
      </c>
    </row>
    <row r="15183" spans="1:13" x14ac:dyDescent="0.35">
      <c r="A15183" t="s">
        <v>37</v>
      </c>
      <c r="B15183">
        <v>506187543</v>
      </c>
      <c r="C15183">
        <v>183204</v>
      </c>
      <c r="D15183" t="s">
        <v>11996</v>
      </c>
      <c r="E15183" s="1">
        <v>43852.57508101852</v>
      </c>
      <c r="F15183">
        <v>13</v>
      </c>
      <c r="G15183" t="s">
        <v>192</v>
      </c>
      <c r="H15183">
        <v>340</v>
      </c>
      <c r="I15183" s="1">
        <v>43859.999305555553</v>
      </c>
      <c r="J15183" s="2">
        <f t="shared" si="711"/>
        <v>1</v>
      </c>
      <c r="K15183" s="2" t="str">
        <f>IFERROR(VLOOKUP(A15183,Aux!A:B,2,0),"Outros")</f>
        <v>Municípios</v>
      </c>
      <c r="L15183" s="2">
        <f t="shared" si="712"/>
        <v>2020</v>
      </c>
      <c r="M15183">
        <f t="shared" si="713"/>
        <v>4</v>
      </c>
    </row>
    <row r="15184" spans="1:13" x14ac:dyDescent="0.35">
      <c r="A15184" t="s">
        <v>133</v>
      </c>
      <c r="B15184">
        <v>503539473</v>
      </c>
      <c r="C15184">
        <v>183205</v>
      </c>
      <c r="D15184" t="s">
        <v>11997</v>
      </c>
      <c r="E15184" s="1">
        <v>43852.604398148149</v>
      </c>
      <c r="F15184">
        <v>13</v>
      </c>
      <c r="G15184" t="s">
        <v>135</v>
      </c>
      <c r="H15184">
        <v>340</v>
      </c>
      <c r="I15184" s="1">
        <v>43855.999305555553</v>
      </c>
      <c r="J15184" s="2">
        <f t="shared" si="711"/>
        <v>1</v>
      </c>
      <c r="K15184" s="2" t="str">
        <f>IFERROR(VLOOKUP(A15184,Aux!A:B,2,0),"Outros")</f>
        <v>Municípios</v>
      </c>
      <c r="L15184" s="2">
        <f t="shared" si="712"/>
        <v>2020</v>
      </c>
      <c r="M15184">
        <f t="shared" si="713"/>
        <v>4</v>
      </c>
    </row>
    <row r="15185" spans="1:13" x14ac:dyDescent="0.35">
      <c r="A15185" t="s">
        <v>37</v>
      </c>
      <c r="B15185">
        <v>506187543</v>
      </c>
      <c r="C15185">
        <v>183206</v>
      </c>
      <c r="D15185" t="s">
        <v>12083</v>
      </c>
      <c r="E15185" s="1">
        <v>43852.606527777774</v>
      </c>
      <c r="F15185">
        <v>1</v>
      </c>
      <c r="G15185" t="s">
        <v>80</v>
      </c>
      <c r="H15185">
        <v>340</v>
      </c>
      <c r="I15185" s="1">
        <v>43857.999305555553</v>
      </c>
      <c r="J15185" s="2">
        <f t="shared" si="711"/>
        <v>1</v>
      </c>
      <c r="K15185" s="2" t="str">
        <f>IFERROR(VLOOKUP(A15185,Aux!A:B,2,0),"Outros")</f>
        <v>Municípios</v>
      </c>
      <c r="L15185" s="2">
        <f t="shared" si="712"/>
        <v>2020</v>
      </c>
      <c r="M15185">
        <f t="shared" si="713"/>
        <v>4</v>
      </c>
    </row>
    <row r="15186" spans="1:13" x14ac:dyDescent="0.35">
      <c r="A15186" t="s">
        <v>112</v>
      </c>
      <c r="B15186">
        <v>501144218</v>
      </c>
      <c r="C15186">
        <v>183207</v>
      </c>
      <c r="D15186" t="s">
        <v>11998</v>
      </c>
      <c r="E15186" s="1">
        <v>43852.608622685184</v>
      </c>
      <c r="F15186">
        <v>13</v>
      </c>
      <c r="G15186" t="s">
        <v>1242</v>
      </c>
      <c r="H15186">
        <v>210</v>
      </c>
      <c r="I15186" s="1">
        <v>43862.999305555553</v>
      </c>
      <c r="J15186" s="2">
        <f t="shared" si="711"/>
        <v>1</v>
      </c>
      <c r="K15186" s="2" t="str">
        <f>IFERROR(VLOOKUP(A15186,Aux!A:B,2,0),"Outros")</f>
        <v>Municípios</v>
      </c>
      <c r="L15186" s="2">
        <f t="shared" si="712"/>
        <v>2020</v>
      </c>
      <c r="M15186">
        <f t="shared" si="713"/>
        <v>4</v>
      </c>
    </row>
    <row r="15187" spans="1:13" x14ac:dyDescent="0.35">
      <c r="A15187" t="s">
        <v>112</v>
      </c>
      <c r="B15187">
        <v>501144218</v>
      </c>
      <c r="C15187">
        <v>183208</v>
      </c>
      <c r="D15187" t="s">
        <v>12084</v>
      </c>
      <c r="E15187" s="1">
        <v>43852.617199074077</v>
      </c>
      <c r="F15187">
        <v>1</v>
      </c>
      <c r="G15187" t="s">
        <v>1242</v>
      </c>
      <c r="H15187">
        <v>340</v>
      </c>
      <c r="I15187" s="1">
        <v>43857.75</v>
      </c>
      <c r="J15187" s="2">
        <f t="shared" si="711"/>
        <v>1</v>
      </c>
      <c r="K15187" s="2" t="str">
        <f>IFERROR(VLOOKUP(A15187,Aux!A:B,2,0),"Outros")</f>
        <v>Municípios</v>
      </c>
      <c r="L15187" s="2">
        <f t="shared" si="712"/>
        <v>2020</v>
      </c>
      <c r="M15187">
        <f t="shared" si="713"/>
        <v>4</v>
      </c>
    </row>
    <row r="15188" spans="1:13" x14ac:dyDescent="0.35">
      <c r="A15188" t="s">
        <v>197</v>
      </c>
      <c r="B15188">
        <v>506334562</v>
      </c>
      <c r="C15188">
        <v>183210</v>
      </c>
      <c r="D15188" t="s">
        <v>11999</v>
      </c>
      <c r="E15188" s="1">
        <v>43852.622731481482</v>
      </c>
      <c r="F15188">
        <v>1</v>
      </c>
      <c r="G15188" t="s">
        <v>625</v>
      </c>
      <c r="H15188">
        <v>360</v>
      </c>
      <c r="I15188" s="1">
        <v>43858.999305555553</v>
      </c>
      <c r="J15188" s="2">
        <f t="shared" si="711"/>
        <v>1</v>
      </c>
      <c r="K15188" s="2" t="str">
        <f>IFERROR(VLOOKUP(A15188,Aux!A:B,2,0),"Outros")</f>
        <v>Municípios</v>
      </c>
      <c r="L15188" s="2">
        <f t="shared" si="712"/>
        <v>2020</v>
      </c>
      <c r="M15188">
        <f t="shared" si="713"/>
        <v>4</v>
      </c>
    </row>
    <row r="15189" spans="1:13" x14ac:dyDescent="0.35">
      <c r="A15189" t="s">
        <v>244</v>
      </c>
      <c r="B15189">
        <v>600084914</v>
      </c>
      <c r="C15189">
        <v>183211</v>
      </c>
      <c r="D15189" t="s">
        <v>12000</v>
      </c>
      <c r="E15189" s="1">
        <v>43852.623935185184</v>
      </c>
      <c r="F15189">
        <v>3</v>
      </c>
      <c r="G15189" t="s">
        <v>33</v>
      </c>
      <c r="H15189">
        <v>340</v>
      </c>
      <c r="I15189" s="1">
        <v>43887.999305555553</v>
      </c>
      <c r="J15189" s="2">
        <f t="shared" si="711"/>
        <v>1</v>
      </c>
      <c r="K15189" s="2" t="str">
        <f>IFERROR(VLOOKUP(A15189,Aux!A:B,2,0),"Outros")</f>
        <v>Outros</v>
      </c>
      <c r="L15189" s="2">
        <f t="shared" si="712"/>
        <v>2020</v>
      </c>
      <c r="M15189">
        <f t="shared" si="713"/>
        <v>4</v>
      </c>
    </row>
    <row r="15190" spans="1:13" x14ac:dyDescent="0.35">
      <c r="A15190" t="s">
        <v>244</v>
      </c>
      <c r="B15190">
        <v>600084914</v>
      </c>
      <c r="C15190">
        <v>183212</v>
      </c>
      <c r="D15190" t="s">
        <v>8767</v>
      </c>
      <c r="E15190" s="1">
        <v>43852.624212962961</v>
      </c>
      <c r="F15190">
        <v>13</v>
      </c>
      <c r="G15190" t="s">
        <v>8104</v>
      </c>
      <c r="H15190">
        <v>300</v>
      </c>
      <c r="I15190" s="1">
        <v>43868.708333333336</v>
      </c>
      <c r="J15190" s="2">
        <f t="shared" si="711"/>
        <v>1</v>
      </c>
      <c r="K15190" s="2" t="str">
        <f>IFERROR(VLOOKUP(A15190,Aux!A:B,2,0),"Outros")</f>
        <v>Outros</v>
      </c>
      <c r="L15190" s="2">
        <f t="shared" si="712"/>
        <v>2020</v>
      </c>
      <c r="M15190">
        <f t="shared" si="713"/>
        <v>4</v>
      </c>
    </row>
    <row r="15191" spans="1:13" x14ac:dyDescent="0.35">
      <c r="A15191" t="s">
        <v>122</v>
      </c>
      <c r="B15191">
        <v>506173968</v>
      </c>
      <c r="C15191">
        <v>183213</v>
      </c>
      <c r="E15191" s="1">
        <v>43852.626180555555</v>
      </c>
      <c r="F15191">
        <v>1</v>
      </c>
      <c r="G15191" t="s">
        <v>33</v>
      </c>
      <c r="H15191">
        <v>1</v>
      </c>
      <c r="J15191" s="2">
        <f t="shared" si="711"/>
        <v>1</v>
      </c>
      <c r="K15191" s="2" t="str">
        <f>IFERROR(VLOOKUP(A15191,Aux!A:B,2,0),"Outros")</f>
        <v>Municípios</v>
      </c>
      <c r="L15191" s="2">
        <f t="shared" si="712"/>
        <v>2020</v>
      </c>
      <c r="M15191">
        <f t="shared" si="713"/>
        <v>4</v>
      </c>
    </row>
    <row r="15192" spans="1:13" x14ac:dyDescent="0.35">
      <c r="A15192" t="s">
        <v>903</v>
      </c>
      <c r="B15192">
        <v>680001069</v>
      </c>
      <c r="C15192">
        <v>183215</v>
      </c>
      <c r="E15192" s="1">
        <v>43852.629849537036</v>
      </c>
      <c r="F15192">
        <v>3</v>
      </c>
      <c r="G15192" t="s">
        <v>33</v>
      </c>
      <c r="H15192">
        <v>400</v>
      </c>
      <c r="J15192" s="2">
        <f t="shared" si="711"/>
        <v>1</v>
      </c>
      <c r="K15192" s="2" t="str">
        <f>IFERROR(VLOOKUP(A15192,Aux!A:B,2,0),"Outros")</f>
        <v>Municípios</v>
      </c>
      <c r="L15192" s="2">
        <f t="shared" si="712"/>
        <v>2020</v>
      </c>
      <c r="M15192">
        <f t="shared" si="713"/>
        <v>4</v>
      </c>
    </row>
    <row r="15193" spans="1:13" x14ac:dyDescent="0.35">
      <c r="A15193" t="s">
        <v>246</v>
      </c>
      <c r="B15193">
        <v>512013241</v>
      </c>
      <c r="C15193">
        <v>183217</v>
      </c>
      <c r="D15193" t="s">
        <v>12001</v>
      </c>
      <c r="E15193" s="1">
        <v>43852.633425925924</v>
      </c>
      <c r="F15193">
        <v>1</v>
      </c>
      <c r="H15193">
        <v>5</v>
      </c>
      <c r="I15193" s="1">
        <v>43864.729166666664</v>
      </c>
      <c r="J15193" s="2">
        <f t="shared" si="711"/>
        <v>1</v>
      </c>
      <c r="K15193" s="2" t="str">
        <f>IFERROR(VLOOKUP(A15193,Aux!A:B,2,0),"Outros")</f>
        <v>Municípios</v>
      </c>
      <c r="L15193" s="2">
        <f t="shared" si="712"/>
        <v>2020</v>
      </c>
      <c r="M15193">
        <f t="shared" si="713"/>
        <v>4</v>
      </c>
    </row>
    <row r="15194" spans="1:13" x14ac:dyDescent="0.35">
      <c r="A15194" t="s">
        <v>903</v>
      </c>
      <c r="B15194">
        <v>680001069</v>
      </c>
      <c r="C15194">
        <v>183218</v>
      </c>
      <c r="D15194" t="s">
        <v>12002</v>
      </c>
      <c r="E15194" s="1">
        <v>43852.636655092596</v>
      </c>
      <c r="F15194">
        <v>13</v>
      </c>
      <c r="G15194" t="s">
        <v>110</v>
      </c>
      <c r="H15194">
        <v>340</v>
      </c>
      <c r="I15194" s="1">
        <v>43857.999305555553</v>
      </c>
      <c r="J15194" s="2">
        <f t="shared" si="711"/>
        <v>1</v>
      </c>
      <c r="K15194" s="2" t="str">
        <f>IFERROR(VLOOKUP(A15194,Aux!A:B,2,0),"Outros")</f>
        <v>Municípios</v>
      </c>
      <c r="L15194" s="2">
        <f t="shared" si="712"/>
        <v>2020</v>
      </c>
      <c r="M15194">
        <f t="shared" si="713"/>
        <v>4</v>
      </c>
    </row>
    <row r="15195" spans="1:13" x14ac:dyDescent="0.35">
      <c r="A15195" t="s">
        <v>48</v>
      </c>
      <c r="B15195">
        <v>503035416</v>
      </c>
      <c r="C15195">
        <v>183220</v>
      </c>
      <c r="D15195" t="s">
        <v>12003</v>
      </c>
      <c r="E15195" s="1">
        <v>43852.65216435185</v>
      </c>
      <c r="F15195">
        <v>13</v>
      </c>
      <c r="G15195" t="s">
        <v>33</v>
      </c>
      <c r="H15195">
        <v>220</v>
      </c>
      <c r="I15195" s="1">
        <v>43859.708333333336</v>
      </c>
      <c r="J15195" s="2">
        <f t="shared" si="711"/>
        <v>1</v>
      </c>
      <c r="K15195" s="2" t="str">
        <f>IFERROR(VLOOKUP(A15195,Aux!A:B,2,0),"Outros")</f>
        <v>Hospitais</v>
      </c>
      <c r="L15195" s="2">
        <f t="shared" si="712"/>
        <v>2020</v>
      </c>
      <c r="M15195">
        <f t="shared" si="713"/>
        <v>4</v>
      </c>
    </row>
    <row r="15196" spans="1:13" x14ac:dyDescent="0.35">
      <c r="A15196" t="s">
        <v>11786</v>
      </c>
      <c r="B15196">
        <v>506811913</v>
      </c>
      <c r="C15196">
        <v>183221</v>
      </c>
      <c r="E15196" s="1">
        <v>43852.670740740738</v>
      </c>
      <c r="F15196">
        <v>13</v>
      </c>
      <c r="G15196" t="s">
        <v>33</v>
      </c>
      <c r="H15196">
        <v>400</v>
      </c>
      <c r="J15196" s="2">
        <f t="shared" si="711"/>
        <v>1</v>
      </c>
      <c r="K15196" s="2" t="str">
        <f>IFERROR(VLOOKUP(A15196,Aux!A:B,2,0),"Outros")</f>
        <v>Municípios</v>
      </c>
      <c r="L15196" s="2">
        <f t="shared" si="712"/>
        <v>2020</v>
      </c>
      <c r="M15196">
        <f t="shared" si="713"/>
        <v>4</v>
      </c>
    </row>
    <row r="15197" spans="1:13" x14ac:dyDescent="0.35">
      <c r="A15197" t="s">
        <v>12</v>
      </c>
      <c r="B15197">
        <v>508481287</v>
      </c>
      <c r="C15197">
        <v>183222</v>
      </c>
      <c r="E15197" s="1">
        <v>43852.673391203702</v>
      </c>
      <c r="F15197">
        <v>1</v>
      </c>
      <c r="G15197" t="s">
        <v>33</v>
      </c>
      <c r="H15197">
        <v>1</v>
      </c>
      <c r="J15197" s="2">
        <f t="shared" si="711"/>
        <v>1</v>
      </c>
      <c r="K15197" s="2" t="str">
        <f>IFERROR(VLOOKUP(A15197,Aux!A:B,2,0),"Outros")</f>
        <v>Hospitais</v>
      </c>
      <c r="L15197" s="2">
        <f t="shared" si="712"/>
        <v>2020</v>
      </c>
      <c r="M15197">
        <f t="shared" si="713"/>
        <v>4</v>
      </c>
    </row>
    <row r="15198" spans="1:13" x14ac:dyDescent="0.35">
      <c r="A15198" t="s">
        <v>18</v>
      </c>
      <c r="B15198">
        <v>502177080</v>
      </c>
      <c r="C15198">
        <v>183223</v>
      </c>
      <c r="D15198" t="s">
        <v>12004</v>
      </c>
      <c r="E15198" s="1">
        <v>43852.678136574075</v>
      </c>
      <c r="F15198">
        <v>3</v>
      </c>
      <c r="H15198">
        <v>400</v>
      </c>
      <c r="I15198" s="1">
        <v>43486.708333333336</v>
      </c>
      <c r="J15198" s="2">
        <f t="shared" si="711"/>
        <v>1</v>
      </c>
      <c r="K15198" s="2" t="str">
        <f>IFERROR(VLOOKUP(A15198,Aux!A:B,2,0),"Outros")</f>
        <v>Municípios</v>
      </c>
      <c r="L15198" s="2">
        <f t="shared" si="712"/>
        <v>2020</v>
      </c>
      <c r="M15198">
        <f t="shared" si="713"/>
        <v>4</v>
      </c>
    </row>
    <row r="15199" spans="1:13" x14ac:dyDescent="0.35">
      <c r="A15199" t="s">
        <v>41</v>
      </c>
      <c r="B15199">
        <v>500192855</v>
      </c>
      <c r="C15199">
        <v>183224</v>
      </c>
      <c r="E15199" s="1">
        <v>43852.678506944445</v>
      </c>
      <c r="F15199">
        <v>13</v>
      </c>
      <c r="G15199" t="s">
        <v>33</v>
      </c>
      <c r="H15199">
        <v>1</v>
      </c>
      <c r="J15199" s="2">
        <f t="shared" si="711"/>
        <v>1</v>
      </c>
      <c r="K15199" s="2" t="str">
        <f>IFERROR(VLOOKUP(A15199,Aux!A:B,2,0),"Outros")</f>
        <v>Transportes</v>
      </c>
      <c r="L15199" s="2">
        <f t="shared" si="712"/>
        <v>2020</v>
      </c>
      <c r="M15199">
        <f t="shared" si="713"/>
        <v>4</v>
      </c>
    </row>
    <row r="15200" spans="1:13" x14ac:dyDescent="0.35">
      <c r="A15200" t="s">
        <v>18</v>
      </c>
      <c r="B15200">
        <v>502177080</v>
      </c>
      <c r="C15200">
        <v>183225</v>
      </c>
      <c r="E15200" s="1">
        <v>43852.681608796294</v>
      </c>
      <c r="F15200">
        <v>3</v>
      </c>
      <c r="G15200" t="s">
        <v>33</v>
      </c>
      <c r="H15200">
        <v>400</v>
      </c>
      <c r="J15200" s="2">
        <f t="shared" si="711"/>
        <v>1</v>
      </c>
      <c r="K15200" s="2" t="str">
        <f>IFERROR(VLOOKUP(A15200,Aux!A:B,2,0),"Outros")</f>
        <v>Municípios</v>
      </c>
      <c r="L15200" s="2">
        <f t="shared" si="712"/>
        <v>2020</v>
      </c>
      <c r="M15200">
        <f t="shared" si="713"/>
        <v>4</v>
      </c>
    </row>
    <row r="15201" spans="1:13" x14ac:dyDescent="0.35">
      <c r="A15201" t="s">
        <v>534</v>
      </c>
      <c r="B15201">
        <v>508354617</v>
      </c>
      <c r="C15201">
        <v>183227</v>
      </c>
      <c r="D15201" t="s">
        <v>12024</v>
      </c>
      <c r="E15201" s="1">
        <v>43852.684502314813</v>
      </c>
      <c r="F15201">
        <v>13</v>
      </c>
      <c r="G15201" t="s">
        <v>33</v>
      </c>
      <c r="H15201">
        <v>360</v>
      </c>
      <c r="I15201" s="1">
        <v>43855.999305555553</v>
      </c>
      <c r="J15201" s="2">
        <f t="shared" si="711"/>
        <v>1</v>
      </c>
      <c r="K15201" s="2" t="str">
        <f>IFERROR(VLOOKUP(A15201,Aux!A:B,2,0),"Outros")</f>
        <v>Municípios</v>
      </c>
      <c r="L15201" s="2">
        <f t="shared" si="712"/>
        <v>2020</v>
      </c>
      <c r="M15201">
        <f t="shared" si="713"/>
        <v>4</v>
      </c>
    </row>
    <row r="15202" spans="1:13" x14ac:dyDescent="0.35">
      <c r="A15202" t="s">
        <v>71</v>
      </c>
      <c r="B15202">
        <v>500051054</v>
      </c>
      <c r="C15202">
        <v>183228</v>
      </c>
      <c r="D15202" t="s">
        <v>7378</v>
      </c>
      <c r="E15202" s="1">
        <v>43852.686608796299</v>
      </c>
      <c r="F15202">
        <v>13</v>
      </c>
      <c r="G15202" t="s">
        <v>1398</v>
      </c>
      <c r="H15202">
        <v>1</v>
      </c>
      <c r="I15202" s="1">
        <v>43673.791666666664</v>
      </c>
      <c r="J15202" s="2">
        <f t="shared" si="711"/>
        <v>1</v>
      </c>
      <c r="K15202" s="2" t="str">
        <f>IFERROR(VLOOKUP(A15202,Aux!A:B,2,0),"Outros")</f>
        <v>Municípios</v>
      </c>
      <c r="L15202" s="2">
        <f t="shared" si="712"/>
        <v>2020</v>
      </c>
      <c r="M15202">
        <f t="shared" si="713"/>
        <v>4</v>
      </c>
    </row>
    <row r="15203" spans="1:13" x14ac:dyDescent="0.35">
      <c r="A15203" t="s">
        <v>18</v>
      </c>
      <c r="B15203">
        <v>502177080</v>
      </c>
      <c r="C15203">
        <v>183229</v>
      </c>
      <c r="D15203" t="s">
        <v>12004</v>
      </c>
      <c r="E15203" s="1">
        <v>43852.690057870372</v>
      </c>
      <c r="F15203">
        <v>3</v>
      </c>
      <c r="G15203" t="s">
        <v>750</v>
      </c>
      <c r="H15203">
        <v>340</v>
      </c>
      <c r="I15203" s="1">
        <v>43858.708333333336</v>
      </c>
      <c r="J15203" s="2">
        <f t="shared" si="711"/>
        <v>1</v>
      </c>
      <c r="K15203" s="2" t="str">
        <f>IFERROR(VLOOKUP(A15203,Aux!A:B,2,0),"Outros")</f>
        <v>Municípios</v>
      </c>
      <c r="L15203" s="2">
        <f t="shared" si="712"/>
        <v>2020</v>
      </c>
      <c r="M15203">
        <f t="shared" si="713"/>
        <v>4</v>
      </c>
    </row>
    <row r="15204" spans="1:13" x14ac:dyDescent="0.35">
      <c r="A15204" t="s">
        <v>12</v>
      </c>
      <c r="B15204">
        <v>508481287</v>
      </c>
      <c r="C15204">
        <v>183230</v>
      </c>
      <c r="D15204" t="s">
        <v>12025</v>
      </c>
      <c r="E15204" s="1">
        <v>43852.691331018519</v>
      </c>
      <c r="F15204">
        <v>1</v>
      </c>
      <c r="G15204" t="s">
        <v>14</v>
      </c>
      <c r="H15204">
        <v>360</v>
      </c>
      <c r="I15204" s="1">
        <v>43858.708333333336</v>
      </c>
      <c r="J15204" s="2">
        <f t="shared" si="711"/>
        <v>1</v>
      </c>
      <c r="K15204" s="2" t="str">
        <f>IFERROR(VLOOKUP(A15204,Aux!A:B,2,0),"Outros")</f>
        <v>Hospitais</v>
      </c>
      <c r="L15204" s="2">
        <f t="shared" si="712"/>
        <v>2020</v>
      </c>
      <c r="M15204">
        <f t="shared" si="713"/>
        <v>4</v>
      </c>
    </row>
    <row r="15205" spans="1:13" x14ac:dyDescent="0.35">
      <c r="A15205" t="s">
        <v>474</v>
      </c>
      <c r="B15205">
        <v>504394029</v>
      </c>
      <c r="C15205">
        <v>183233</v>
      </c>
      <c r="E15205" s="1">
        <v>43852.75644675926</v>
      </c>
      <c r="F15205">
        <v>13</v>
      </c>
      <c r="G15205" t="s">
        <v>33</v>
      </c>
      <c r="H15205">
        <v>400</v>
      </c>
      <c r="J15205" s="2">
        <f t="shared" si="711"/>
        <v>1</v>
      </c>
      <c r="K15205" s="2" t="str">
        <f>IFERROR(VLOOKUP(A15205,Aux!A:B,2,0),"Outros")</f>
        <v>Outros</v>
      </c>
      <c r="L15205" s="2">
        <f t="shared" si="712"/>
        <v>2020</v>
      </c>
      <c r="M15205">
        <f t="shared" si="713"/>
        <v>4</v>
      </c>
    </row>
    <row r="15206" spans="1:13" x14ac:dyDescent="0.35">
      <c r="A15206" t="s">
        <v>39</v>
      </c>
      <c r="B15206">
        <v>507023129</v>
      </c>
      <c r="C15206">
        <v>183234</v>
      </c>
      <c r="E15206" s="1">
        <v>43852.757280092592</v>
      </c>
      <c r="F15206">
        <v>3</v>
      </c>
      <c r="G15206" t="s">
        <v>33</v>
      </c>
      <c r="H15206">
        <v>1</v>
      </c>
      <c r="J15206" s="2">
        <f t="shared" si="711"/>
        <v>1</v>
      </c>
      <c r="K15206" s="2" t="str">
        <f>IFERROR(VLOOKUP(A15206,Aux!A:B,2,0),"Outros")</f>
        <v>Outros</v>
      </c>
      <c r="L15206" s="2">
        <f t="shared" si="712"/>
        <v>2020</v>
      </c>
      <c r="M15206">
        <f t="shared" si="713"/>
        <v>4</v>
      </c>
    </row>
    <row r="15207" spans="1:13" x14ac:dyDescent="0.35">
      <c r="A15207" t="s">
        <v>188</v>
      </c>
      <c r="B15207">
        <v>502130040</v>
      </c>
      <c r="C15207">
        <v>183235</v>
      </c>
      <c r="D15207" t="s">
        <v>12026</v>
      </c>
      <c r="E15207" s="1">
        <v>43853.353900462964</v>
      </c>
      <c r="F15207">
        <v>13</v>
      </c>
      <c r="G15207" t="s">
        <v>6387</v>
      </c>
      <c r="H15207">
        <v>220</v>
      </c>
      <c r="I15207" s="1">
        <v>43879.708333333336</v>
      </c>
      <c r="J15207" s="2">
        <f t="shared" si="711"/>
        <v>1</v>
      </c>
      <c r="K15207" s="2" t="str">
        <f>IFERROR(VLOOKUP(A15207,Aux!A:B,2,0),"Outros")</f>
        <v>Municípios</v>
      </c>
      <c r="L15207" s="2">
        <f t="shared" si="712"/>
        <v>2020</v>
      </c>
      <c r="M15207">
        <f t="shared" si="713"/>
        <v>4</v>
      </c>
    </row>
    <row r="15208" spans="1:13" x14ac:dyDescent="0.35">
      <c r="A15208" t="s">
        <v>4953</v>
      </c>
      <c r="B15208">
        <v>501834117</v>
      </c>
      <c r="C15208">
        <v>183236</v>
      </c>
      <c r="D15208" t="s">
        <v>12027</v>
      </c>
      <c r="E15208" s="1">
        <v>43853.397048611114</v>
      </c>
      <c r="F15208">
        <v>1</v>
      </c>
      <c r="G15208" t="s">
        <v>11467</v>
      </c>
      <c r="H15208">
        <v>5</v>
      </c>
      <c r="I15208" s="1">
        <v>43859.999305555553</v>
      </c>
      <c r="J15208" s="2">
        <f t="shared" si="711"/>
        <v>1</v>
      </c>
      <c r="K15208" s="2" t="str">
        <f>IFERROR(VLOOKUP(A15208,Aux!A:B,2,0),"Outros")</f>
        <v>Municípios</v>
      </c>
      <c r="L15208" s="2">
        <f t="shared" si="712"/>
        <v>2020</v>
      </c>
      <c r="M15208">
        <f t="shared" si="713"/>
        <v>4</v>
      </c>
    </row>
    <row r="15209" spans="1:13" x14ac:dyDescent="0.35">
      <c r="A15209" t="s">
        <v>226</v>
      </c>
      <c r="B15209">
        <v>506792382</v>
      </c>
      <c r="C15209">
        <v>183240</v>
      </c>
      <c r="D15209" t="s">
        <v>12028</v>
      </c>
      <c r="E15209" s="1">
        <v>43853.408784722225</v>
      </c>
      <c r="F15209">
        <v>13</v>
      </c>
      <c r="G15209" t="s">
        <v>1109</v>
      </c>
      <c r="H15209">
        <v>360</v>
      </c>
      <c r="I15209" s="1">
        <v>43858.999305555553</v>
      </c>
      <c r="J15209" s="2">
        <f t="shared" si="711"/>
        <v>1</v>
      </c>
      <c r="K15209" s="2" t="str">
        <f>IFERROR(VLOOKUP(A15209,Aux!A:B,2,0),"Outros")</f>
        <v>Municípios</v>
      </c>
      <c r="L15209" s="2">
        <f t="shared" si="712"/>
        <v>2020</v>
      </c>
      <c r="M15209">
        <f t="shared" si="713"/>
        <v>4</v>
      </c>
    </row>
    <row r="15210" spans="1:13" x14ac:dyDescent="0.35">
      <c r="A15210" t="s">
        <v>133</v>
      </c>
      <c r="B15210">
        <v>503539473</v>
      </c>
      <c r="C15210">
        <v>183241</v>
      </c>
      <c r="D15210" t="s">
        <v>12029</v>
      </c>
      <c r="E15210" s="1">
        <v>43853.412060185183</v>
      </c>
      <c r="F15210">
        <v>1</v>
      </c>
      <c r="G15210" t="s">
        <v>194</v>
      </c>
      <c r="H15210">
        <v>360</v>
      </c>
      <c r="I15210" s="1">
        <v>43859.999305555553</v>
      </c>
      <c r="J15210" s="2">
        <f t="shared" si="711"/>
        <v>1</v>
      </c>
      <c r="K15210" s="2" t="str">
        <f>IFERROR(VLOOKUP(A15210,Aux!A:B,2,0),"Outros")</f>
        <v>Municípios</v>
      </c>
      <c r="L15210" s="2">
        <f t="shared" si="712"/>
        <v>2020</v>
      </c>
      <c r="M15210">
        <f t="shared" si="713"/>
        <v>4</v>
      </c>
    </row>
    <row r="15211" spans="1:13" x14ac:dyDescent="0.35">
      <c r="A15211" t="s">
        <v>2229</v>
      </c>
      <c r="B15211">
        <v>509770118</v>
      </c>
      <c r="C15211">
        <v>183243</v>
      </c>
      <c r="E15211" s="1">
        <v>43853.420219907406</v>
      </c>
      <c r="F15211">
        <v>6</v>
      </c>
      <c r="G15211" t="s">
        <v>33</v>
      </c>
      <c r="H15211">
        <v>1</v>
      </c>
      <c r="J15211" s="2">
        <f t="shared" si="711"/>
        <v>1</v>
      </c>
      <c r="K15211" s="2" t="str">
        <f>IFERROR(VLOOKUP(A15211,Aux!A:B,2,0),"Outros")</f>
        <v>Outros</v>
      </c>
      <c r="L15211" s="2">
        <f t="shared" si="712"/>
        <v>2020</v>
      </c>
      <c r="M15211">
        <f t="shared" si="713"/>
        <v>4</v>
      </c>
    </row>
    <row r="15212" spans="1:13" x14ac:dyDescent="0.35">
      <c r="A15212" t="s">
        <v>226</v>
      </c>
      <c r="B15212">
        <v>506792382</v>
      </c>
      <c r="C15212">
        <v>183244</v>
      </c>
      <c r="D15212" t="s">
        <v>1108</v>
      </c>
      <c r="E15212" s="1">
        <v>43853.430486111109</v>
      </c>
      <c r="F15212">
        <v>13</v>
      </c>
      <c r="G15212" t="s">
        <v>1109</v>
      </c>
      <c r="H15212">
        <v>360</v>
      </c>
      <c r="I15212" s="1">
        <v>43858.999305555553</v>
      </c>
      <c r="J15212" s="2">
        <f t="shared" si="711"/>
        <v>1</v>
      </c>
      <c r="K15212" s="2" t="str">
        <f>IFERROR(VLOOKUP(A15212,Aux!A:B,2,0),"Outros")</f>
        <v>Municípios</v>
      </c>
      <c r="L15212" s="2">
        <f t="shared" si="712"/>
        <v>2020</v>
      </c>
      <c r="M15212">
        <f t="shared" si="713"/>
        <v>4</v>
      </c>
    </row>
    <row r="15213" spans="1:13" x14ac:dyDescent="0.35">
      <c r="A15213" t="s">
        <v>239</v>
      </c>
      <c r="B15213">
        <v>512042659</v>
      </c>
      <c r="C15213">
        <v>183245</v>
      </c>
      <c r="D15213" t="s">
        <v>12030</v>
      </c>
      <c r="E15213" s="1">
        <v>43853.434930555559</v>
      </c>
      <c r="F15213">
        <v>13</v>
      </c>
      <c r="G15213" t="s">
        <v>241</v>
      </c>
      <c r="H15213">
        <v>5</v>
      </c>
      <c r="I15213" s="1">
        <v>43862.999305555553</v>
      </c>
      <c r="J15213" s="2">
        <f t="shared" si="711"/>
        <v>1</v>
      </c>
      <c r="K15213" s="2" t="str">
        <f>IFERROR(VLOOKUP(A15213,Aux!A:B,2,0),"Outros")</f>
        <v>Municípios</v>
      </c>
      <c r="L15213" s="2">
        <f t="shared" si="712"/>
        <v>2020</v>
      </c>
      <c r="M15213">
        <f t="shared" si="713"/>
        <v>4</v>
      </c>
    </row>
    <row r="15214" spans="1:13" x14ac:dyDescent="0.35">
      <c r="A15214" t="s">
        <v>39</v>
      </c>
      <c r="B15214">
        <v>507023129</v>
      </c>
      <c r="C15214">
        <v>183246</v>
      </c>
      <c r="D15214" t="s">
        <v>12031</v>
      </c>
      <c r="E15214" s="1">
        <v>43853.43644675926</v>
      </c>
      <c r="F15214">
        <v>13</v>
      </c>
      <c r="G15214" t="s">
        <v>33</v>
      </c>
      <c r="H15214">
        <v>340</v>
      </c>
      <c r="I15214" s="1">
        <v>43861.708333333336</v>
      </c>
      <c r="J15214" s="2">
        <f t="shared" si="711"/>
        <v>1</v>
      </c>
      <c r="K15214" s="2" t="str">
        <f>IFERROR(VLOOKUP(A15214,Aux!A:B,2,0),"Outros")</f>
        <v>Outros</v>
      </c>
      <c r="L15214" s="2">
        <f t="shared" si="712"/>
        <v>2020</v>
      </c>
      <c r="M15214">
        <f t="shared" si="713"/>
        <v>4</v>
      </c>
    </row>
    <row r="15215" spans="1:13" x14ac:dyDescent="0.35">
      <c r="A15215" t="s">
        <v>39</v>
      </c>
      <c r="B15215">
        <v>507023129</v>
      </c>
      <c r="C15215">
        <v>183248</v>
      </c>
      <c r="D15215" t="s">
        <v>12032</v>
      </c>
      <c r="E15215" s="1">
        <v>43853.457604166666</v>
      </c>
      <c r="F15215">
        <v>1</v>
      </c>
      <c r="G15215" t="s">
        <v>33</v>
      </c>
      <c r="H15215">
        <v>360</v>
      </c>
      <c r="I15215" s="1">
        <v>43858.708333333336</v>
      </c>
      <c r="J15215" s="2">
        <f t="shared" si="711"/>
        <v>1</v>
      </c>
      <c r="K15215" s="2" t="str">
        <f>IFERROR(VLOOKUP(A15215,Aux!A:B,2,0),"Outros")</f>
        <v>Outros</v>
      </c>
      <c r="L15215" s="2">
        <f t="shared" si="712"/>
        <v>2020</v>
      </c>
      <c r="M15215">
        <f t="shared" si="713"/>
        <v>4</v>
      </c>
    </row>
    <row r="15216" spans="1:13" x14ac:dyDescent="0.35">
      <c r="A15216" t="s">
        <v>903</v>
      </c>
      <c r="B15216">
        <v>680001069</v>
      </c>
      <c r="C15216">
        <v>183249</v>
      </c>
      <c r="D15216" t="s">
        <v>12033</v>
      </c>
      <c r="E15216" s="1">
        <v>43853.467430555553</v>
      </c>
      <c r="F15216">
        <v>3</v>
      </c>
      <c r="G15216" t="s">
        <v>110</v>
      </c>
      <c r="H15216">
        <v>340</v>
      </c>
      <c r="I15216" s="1">
        <v>43862.999305555553</v>
      </c>
      <c r="J15216" s="2">
        <f t="shared" si="711"/>
        <v>1</v>
      </c>
      <c r="K15216" s="2" t="str">
        <f>IFERROR(VLOOKUP(A15216,Aux!A:B,2,0),"Outros")</f>
        <v>Municípios</v>
      </c>
      <c r="L15216" s="2">
        <f t="shared" si="712"/>
        <v>2020</v>
      </c>
      <c r="M15216">
        <f t="shared" si="713"/>
        <v>4</v>
      </c>
    </row>
    <row r="15217" spans="1:13" x14ac:dyDescent="0.35">
      <c r="A15217" t="s">
        <v>133</v>
      </c>
      <c r="B15217">
        <v>503539473</v>
      </c>
      <c r="C15217">
        <v>183250</v>
      </c>
      <c r="D15217" t="s">
        <v>12034</v>
      </c>
      <c r="E15217" s="1">
        <v>43853.467650462961</v>
      </c>
      <c r="F15217">
        <v>1</v>
      </c>
      <c r="G15217" t="s">
        <v>135</v>
      </c>
      <c r="H15217">
        <v>340</v>
      </c>
      <c r="I15217" s="1">
        <v>43859.999305555553</v>
      </c>
      <c r="J15217" s="2">
        <f t="shared" si="711"/>
        <v>1</v>
      </c>
      <c r="K15217" s="2" t="str">
        <f>IFERROR(VLOOKUP(A15217,Aux!A:B,2,0),"Outros")</f>
        <v>Municípios</v>
      </c>
      <c r="L15217" s="2">
        <f t="shared" si="712"/>
        <v>2020</v>
      </c>
      <c r="M15217">
        <f t="shared" si="713"/>
        <v>4</v>
      </c>
    </row>
    <row r="15218" spans="1:13" x14ac:dyDescent="0.35">
      <c r="A15218" t="s">
        <v>12</v>
      </c>
      <c r="B15218">
        <v>508481287</v>
      </c>
      <c r="C15218">
        <v>183251</v>
      </c>
      <c r="D15218" t="s">
        <v>12035</v>
      </c>
      <c r="E15218" s="1">
        <v>43853.473634259259</v>
      </c>
      <c r="F15218">
        <v>1</v>
      </c>
      <c r="G15218" t="s">
        <v>14</v>
      </c>
      <c r="H15218">
        <v>360</v>
      </c>
      <c r="I15218" s="1">
        <v>43859.708333333336</v>
      </c>
      <c r="J15218" s="2">
        <f t="shared" si="711"/>
        <v>1</v>
      </c>
      <c r="K15218" s="2" t="str">
        <f>IFERROR(VLOOKUP(A15218,Aux!A:B,2,0),"Outros")</f>
        <v>Hospitais</v>
      </c>
      <c r="L15218" s="2">
        <f t="shared" si="712"/>
        <v>2020</v>
      </c>
      <c r="M15218">
        <f t="shared" si="713"/>
        <v>4</v>
      </c>
    </row>
    <row r="15219" spans="1:13" x14ac:dyDescent="0.35">
      <c r="A15219" t="s">
        <v>85</v>
      </c>
      <c r="B15219">
        <v>506642798</v>
      </c>
      <c r="C15219">
        <v>183252</v>
      </c>
      <c r="D15219" t="s">
        <v>12036</v>
      </c>
      <c r="E15219" s="1">
        <v>43853.478344907409</v>
      </c>
      <c r="F15219">
        <v>1</v>
      </c>
      <c r="G15219" t="s">
        <v>1682</v>
      </c>
      <c r="H15219">
        <v>360</v>
      </c>
      <c r="I15219" s="1">
        <v>43859.958333333336</v>
      </c>
      <c r="J15219" s="2">
        <f t="shared" si="711"/>
        <v>1</v>
      </c>
      <c r="K15219" s="2" t="str">
        <f>IFERROR(VLOOKUP(A15219,Aux!A:B,2,0),"Outros")</f>
        <v>Municípios</v>
      </c>
      <c r="L15219" s="2">
        <f t="shared" si="712"/>
        <v>2020</v>
      </c>
      <c r="M15219">
        <f t="shared" si="713"/>
        <v>4</v>
      </c>
    </row>
    <row r="15220" spans="1:13" x14ac:dyDescent="0.35">
      <c r="A15220" t="s">
        <v>2238</v>
      </c>
      <c r="B15220">
        <v>506735524</v>
      </c>
      <c r="C15220">
        <v>183253</v>
      </c>
      <c r="D15220" t="s">
        <v>12037</v>
      </c>
      <c r="E15220" s="1">
        <v>43853.482152777775</v>
      </c>
      <c r="F15220">
        <v>13</v>
      </c>
      <c r="G15220" t="s">
        <v>2785</v>
      </c>
      <c r="H15220">
        <v>360</v>
      </c>
      <c r="I15220" s="1">
        <v>43865.708333333336</v>
      </c>
      <c r="J15220" s="2">
        <f t="shared" si="711"/>
        <v>1</v>
      </c>
      <c r="K15220" s="2" t="str">
        <f>IFERROR(VLOOKUP(A15220,Aux!A:B,2,0),"Outros")</f>
        <v>Municípios</v>
      </c>
      <c r="L15220" s="2">
        <f t="shared" si="712"/>
        <v>2020</v>
      </c>
      <c r="M15220">
        <f t="shared" si="713"/>
        <v>4</v>
      </c>
    </row>
    <row r="15221" spans="1:13" x14ac:dyDescent="0.35">
      <c r="A15221" t="s">
        <v>12</v>
      </c>
      <c r="B15221">
        <v>508481287</v>
      </c>
      <c r="C15221">
        <v>183254</v>
      </c>
      <c r="D15221" t="s">
        <v>12038</v>
      </c>
      <c r="E15221" s="1">
        <v>43853.483831018515</v>
      </c>
      <c r="F15221">
        <v>13</v>
      </c>
      <c r="G15221" t="s">
        <v>14</v>
      </c>
      <c r="H15221">
        <v>360</v>
      </c>
      <c r="I15221" s="1">
        <v>43857.708333333336</v>
      </c>
      <c r="J15221" s="2">
        <f t="shared" si="711"/>
        <v>1</v>
      </c>
      <c r="K15221" s="2" t="str">
        <f>IFERROR(VLOOKUP(A15221,Aux!A:B,2,0),"Outros")</f>
        <v>Hospitais</v>
      </c>
      <c r="L15221" s="2">
        <f t="shared" si="712"/>
        <v>2020</v>
      </c>
      <c r="M15221">
        <f t="shared" si="713"/>
        <v>4</v>
      </c>
    </row>
    <row r="15222" spans="1:13" x14ac:dyDescent="0.35">
      <c r="A15222" t="s">
        <v>239</v>
      </c>
      <c r="B15222">
        <v>512042659</v>
      </c>
      <c r="C15222">
        <v>183256</v>
      </c>
      <c r="D15222" t="s">
        <v>12039</v>
      </c>
      <c r="E15222" s="1">
        <v>43853.490254629629</v>
      </c>
      <c r="F15222">
        <v>13</v>
      </c>
      <c r="G15222" t="s">
        <v>241</v>
      </c>
      <c r="H15222">
        <v>340</v>
      </c>
      <c r="I15222" s="1">
        <v>43862.999305555553</v>
      </c>
      <c r="J15222" s="2">
        <f t="shared" si="711"/>
        <v>1</v>
      </c>
      <c r="K15222" s="2" t="str">
        <f>IFERROR(VLOOKUP(A15222,Aux!A:B,2,0),"Outros")</f>
        <v>Municípios</v>
      </c>
      <c r="L15222" s="2">
        <f t="shared" si="712"/>
        <v>2020</v>
      </c>
      <c r="M15222">
        <f t="shared" si="713"/>
        <v>4</v>
      </c>
    </row>
    <row r="15223" spans="1:13" x14ac:dyDescent="0.35">
      <c r="A15223" t="s">
        <v>92</v>
      </c>
      <c r="B15223">
        <v>506037258</v>
      </c>
      <c r="C15223">
        <v>183257</v>
      </c>
      <c r="D15223" t="s">
        <v>12040</v>
      </c>
      <c r="E15223" s="1">
        <v>43853.508715277778</v>
      </c>
      <c r="F15223">
        <v>13</v>
      </c>
      <c r="G15223" t="s">
        <v>476</v>
      </c>
      <c r="H15223">
        <v>340</v>
      </c>
      <c r="I15223" s="1">
        <v>43859.708333333336</v>
      </c>
      <c r="J15223" s="2">
        <f t="shared" si="711"/>
        <v>1</v>
      </c>
      <c r="K15223" s="2" t="str">
        <f>IFERROR(VLOOKUP(A15223,Aux!A:B,2,0),"Outros")</f>
        <v>Municípios</v>
      </c>
      <c r="L15223" s="2">
        <f t="shared" si="712"/>
        <v>2020</v>
      </c>
      <c r="M15223">
        <f t="shared" si="713"/>
        <v>4</v>
      </c>
    </row>
    <row r="15224" spans="1:13" x14ac:dyDescent="0.35">
      <c r="A15224" t="s">
        <v>12</v>
      </c>
      <c r="B15224">
        <v>508481287</v>
      </c>
      <c r="C15224">
        <v>183258</v>
      </c>
      <c r="D15224" t="s">
        <v>3582</v>
      </c>
      <c r="E15224" s="1">
        <v>43853.510312500002</v>
      </c>
      <c r="F15224">
        <v>13</v>
      </c>
      <c r="G15224" t="s">
        <v>14</v>
      </c>
      <c r="H15224">
        <v>360</v>
      </c>
      <c r="I15224" s="1">
        <v>43859.708333333336</v>
      </c>
      <c r="J15224" s="2">
        <f t="shared" si="711"/>
        <v>1</v>
      </c>
      <c r="K15224" s="2" t="str">
        <f>IFERROR(VLOOKUP(A15224,Aux!A:B,2,0),"Outros")</f>
        <v>Hospitais</v>
      </c>
      <c r="L15224" s="2">
        <f t="shared" si="712"/>
        <v>2020</v>
      </c>
      <c r="M15224">
        <f t="shared" si="713"/>
        <v>4</v>
      </c>
    </row>
    <row r="15225" spans="1:13" x14ac:dyDescent="0.35">
      <c r="A15225" t="s">
        <v>685</v>
      </c>
      <c r="B15225">
        <v>505255391</v>
      </c>
      <c r="C15225">
        <v>183259</v>
      </c>
      <c r="E15225" s="1">
        <v>43853.511099537034</v>
      </c>
      <c r="F15225">
        <v>3</v>
      </c>
      <c r="G15225" t="s">
        <v>33</v>
      </c>
      <c r="H15225">
        <v>1</v>
      </c>
      <c r="J15225" s="2">
        <f t="shared" si="711"/>
        <v>1</v>
      </c>
      <c r="K15225" s="2" t="str">
        <f>IFERROR(VLOOKUP(A15225,Aux!A:B,2,0),"Outros")</f>
        <v>Outros</v>
      </c>
      <c r="L15225" s="2">
        <f t="shared" si="712"/>
        <v>2020</v>
      </c>
      <c r="M15225">
        <f t="shared" si="713"/>
        <v>4</v>
      </c>
    </row>
    <row r="15226" spans="1:13" x14ac:dyDescent="0.35">
      <c r="A15226" t="s">
        <v>157</v>
      </c>
      <c r="B15226">
        <v>500122237</v>
      </c>
      <c r="C15226">
        <v>183260</v>
      </c>
      <c r="D15226" t="s">
        <v>12041</v>
      </c>
      <c r="E15226" s="1">
        <v>43853.51153935185</v>
      </c>
      <c r="F15226">
        <v>13</v>
      </c>
      <c r="G15226" t="s">
        <v>33</v>
      </c>
      <c r="H15226">
        <v>300</v>
      </c>
      <c r="I15226" s="1">
        <v>43858.999305555553</v>
      </c>
      <c r="J15226" s="2">
        <f t="shared" si="711"/>
        <v>1</v>
      </c>
      <c r="K15226" s="2" t="str">
        <f>IFERROR(VLOOKUP(A15226,Aux!A:B,2,0),"Outros")</f>
        <v>Outros</v>
      </c>
      <c r="L15226" s="2">
        <f t="shared" si="712"/>
        <v>2020</v>
      </c>
      <c r="M15226">
        <f t="shared" si="713"/>
        <v>4</v>
      </c>
    </row>
    <row r="15227" spans="1:13" x14ac:dyDescent="0.35">
      <c r="A15227" t="s">
        <v>150</v>
      </c>
      <c r="B15227">
        <v>505309939</v>
      </c>
      <c r="C15227">
        <v>183262</v>
      </c>
      <c r="D15227" t="s">
        <v>12042</v>
      </c>
      <c r="E15227" s="1">
        <v>43853.529062499998</v>
      </c>
      <c r="F15227">
        <v>1</v>
      </c>
      <c r="G15227" t="s">
        <v>152</v>
      </c>
      <c r="H15227">
        <v>360</v>
      </c>
      <c r="I15227" s="1">
        <v>43857.6875</v>
      </c>
      <c r="J15227" s="2">
        <f t="shared" si="711"/>
        <v>1</v>
      </c>
      <c r="K15227" s="2" t="str">
        <f>IFERROR(VLOOKUP(A15227,Aux!A:B,2,0),"Outros")</f>
        <v>Municípios</v>
      </c>
      <c r="L15227" s="2">
        <f t="shared" si="712"/>
        <v>2020</v>
      </c>
      <c r="M15227">
        <f t="shared" si="713"/>
        <v>4</v>
      </c>
    </row>
    <row r="15228" spans="1:13" x14ac:dyDescent="0.35">
      <c r="A15228" t="s">
        <v>528</v>
      </c>
      <c r="B15228">
        <v>512044040</v>
      </c>
      <c r="C15228">
        <v>183263</v>
      </c>
      <c r="D15228" t="s">
        <v>12043</v>
      </c>
      <c r="E15228" s="1">
        <v>43853.534432870372</v>
      </c>
      <c r="F15228">
        <v>1</v>
      </c>
      <c r="G15228" t="s">
        <v>225</v>
      </c>
      <c r="H15228">
        <v>360</v>
      </c>
      <c r="I15228" s="1">
        <v>43858.999305555553</v>
      </c>
      <c r="J15228" s="2">
        <f t="shared" si="711"/>
        <v>1</v>
      </c>
      <c r="K15228" s="2" t="str">
        <f>IFERROR(VLOOKUP(A15228,Aux!A:B,2,0),"Outros")</f>
        <v>Municípios</v>
      </c>
      <c r="L15228" s="2">
        <f t="shared" si="712"/>
        <v>2020</v>
      </c>
      <c r="M15228">
        <f t="shared" si="713"/>
        <v>4</v>
      </c>
    </row>
    <row r="15229" spans="1:13" x14ac:dyDescent="0.35">
      <c r="A15229" t="s">
        <v>628</v>
      </c>
      <c r="B15229">
        <v>501258027</v>
      </c>
      <c r="C15229">
        <v>183264</v>
      </c>
      <c r="D15229" t="s">
        <v>12044</v>
      </c>
      <c r="E15229" s="1">
        <v>43853.572511574072</v>
      </c>
      <c r="F15229">
        <v>1</v>
      </c>
      <c r="H15229">
        <v>400</v>
      </c>
      <c r="J15229" s="2">
        <f t="shared" si="711"/>
        <v>1</v>
      </c>
      <c r="K15229" s="2" t="str">
        <f>IFERROR(VLOOKUP(A15229,Aux!A:B,2,0),"Outros")</f>
        <v>Municípios</v>
      </c>
      <c r="L15229" s="2">
        <f t="shared" si="712"/>
        <v>2020</v>
      </c>
      <c r="M15229">
        <f t="shared" si="713"/>
        <v>4</v>
      </c>
    </row>
    <row r="15230" spans="1:13" x14ac:dyDescent="0.35">
      <c r="A15230" t="s">
        <v>628</v>
      </c>
      <c r="B15230">
        <v>501258027</v>
      </c>
      <c r="C15230">
        <v>183265</v>
      </c>
      <c r="D15230" t="s">
        <v>12044</v>
      </c>
      <c r="E15230" s="1">
        <v>43853.583622685182</v>
      </c>
      <c r="F15230">
        <v>1</v>
      </c>
      <c r="G15230" t="s">
        <v>9363</v>
      </c>
      <c r="H15230">
        <v>340</v>
      </c>
      <c r="I15230" s="1">
        <v>43859.999305555553</v>
      </c>
      <c r="J15230" s="2">
        <f t="shared" si="711"/>
        <v>1</v>
      </c>
      <c r="K15230" s="2" t="str">
        <f>IFERROR(VLOOKUP(A15230,Aux!A:B,2,0),"Outros")</f>
        <v>Municípios</v>
      </c>
      <c r="L15230" s="2">
        <f t="shared" si="712"/>
        <v>2020</v>
      </c>
      <c r="M15230">
        <f t="shared" si="713"/>
        <v>4</v>
      </c>
    </row>
    <row r="15231" spans="1:13" x14ac:dyDescent="0.35">
      <c r="A15231" t="s">
        <v>12</v>
      </c>
      <c r="B15231">
        <v>508481287</v>
      </c>
      <c r="C15231">
        <v>183266</v>
      </c>
      <c r="D15231" t="s">
        <v>12045</v>
      </c>
      <c r="E15231" s="1">
        <v>43853.588090277779</v>
      </c>
      <c r="F15231">
        <v>1</v>
      </c>
      <c r="G15231" t="s">
        <v>14</v>
      </c>
      <c r="H15231">
        <v>360</v>
      </c>
      <c r="I15231" s="1">
        <v>43860.708333333336</v>
      </c>
      <c r="J15231" s="2">
        <f t="shared" si="711"/>
        <v>1</v>
      </c>
      <c r="K15231" s="2" t="str">
        <f>IFERROR(VLOOKUP(A15231,Aux!A:B,2,0),"Outros")</f>
        <v>Hospitais</v>
      </c>
      <c r="L15231" s="2">
        <f t="shared" si="712"/>
        <v>2020</v>
      </c>
      <c r="M15231">
        <f t="shared" si="713"/>
        <v>4</v>
      </c>
    </row>
    <row r="15232" spans="1:13" x14ac:dyDescent="0.35">
      <c r="A15232" t="s">
        <v>133</v>
      </c>
      <c r="B15232">
        <v>503539473</v>
      </c>
      <c r="C15232">
        <v>183267</v>
      </c>
      <c r="D15232" t="s">
        <v>12046</v>
      </c>
      <c r="E15232" s="1">
        <v>43853.589328703703</v>
      </c>
      <c r="F15232">
        <v>1</v>
      </c>
      <c r="G15232" t="s">
        <v>135</v>
      </c>
      <c r="H15232">
        <v>340</v>
      </c>
      <c r="I15232" s="1">
        <v>43859.999305555553</v>
      </c>
      <c r="J15232" s="2">
        <f t="shared" si="711"/>
        <v>1</v>
      </c>
      <c r="K15232" s="2" t="str">
        <f>IFERROR(VLOOKUP(A15232,Aux!A:B,2,0),"Outros")</f>
        <v>Municípios</v>
      </c>
      <c r="L15232" s="2">
        <f t="shared" si="712"/>
        <v>2020</v>
      </c>
      <c r="M15232">
        <f t="shared" si="713"/>
        <v>4</v>
      </c>
    </row>
    <row r="15233" spans="1:13" x14ac:dyDescent="0.35">
      <c r="A15233" t="s">
        <v>1042</v>
      </c>
      <c r="B15233">
        <v>506087000</v>
      </c>
      <c r="C15233">
        <v>183268</v>
      </c>
      <c r="D15233" t="s">
        <v>12047</v>
      </c>
      <c r="E15233" s="1">
        <v>43853.593194444446</v>
      </c>
      <c r="F15233">
        <v>3</v>
      </c>
      <c r="G15233" t="s">
        <v>1443</v>
      </c>
      <c r="H15233">
        <v>360</v>
      </c>
      <c r="I15233" s="1">
        <v>43866.708333333336</v>
      </c>
      <c r="J15233" s="2">
        <f t="shared" si="711"/>
        <v>1</v>
      </c>
      <c r="K15233" s="2" t="str">
        <f>IFERROR(VLOOKUP(A15233,Aux!A:B,2,0),"Outros")</f>
        <v>Municípios</v>
      </c>
      <c r="L15233" s="2">
        <f t="shared" si="712"/>
        <v>2020</v>
      </c>
      <c r="M15233">
        <f t="shared" si="713"/>
        <v>4</v>
      </c>
    </row>
    <row r="15234" spans="1:13" x14ac:dyDescent="0.35">
      <c r="A15234" t="s">
        <v>45</v>
      </c>
      <c r="B15234">
        <v>680021892</v>
      </c>
      <c r="C15234">
        <v>183269</v>
      </c>
      <c r="D15234" t="s">
        <v>12048</v>
      </c>
      <c r="E15234" s="1">
        <v>43853.593877314815</v>
      </c>
      <c r="F15234">
        <v>13</v>
      </c>
      <c r="G15234" t="s">
        <v>47</v>
      </c>
      <c r="H15234">
        <v>5</v>
      </c>
      <c r="I15234" s="1">
        <v>43860.999305555553</v>
      </c>
      <c r="J15234" s="2">
        <f t="shared" ref="J15234:J15297" si="714">IF(C15234=C15233,"",1)</f>
        <v>1</v>
      </c>
      <c r="K15234" s="2" t="str">
        <f>IFERROR(VLOOKUP(A15234,Aux!A:B,2,0),"Outros")</f>
        <v>Águas e resíduos</v>
      </c>
      <c r="L15234" s="2">
        <f t="shared" ref="L15234:L15297" si="715">YEAR(E15234)</f>
        <v>2020</v>
      </c>
      <c r="M15234">
        <f t="shared" ref="M15234:M15297" si="716">WEEKNUM(E15234)</f>
        <v>4</v>
      </c>
    </row>
    <row r="15235" spans="1:13" x14ac:dyDescent="0.35">
      <c r="A15235" t="s">
        <v>336</v>
      </c>
      <c r="B15235">
        <v>505170876</v>
      </c>
      <c r="C15235">
        <v>183271</v>
      </c>
      <c r="D15235" t="s">
        <v>12049</v>
      </c>
      <c r="E15235" s="1">
        <v>43853.627962962964</v>
      </c>
      <c r="F15235">
        <v>1</v>
      </c>
      <c r="G15235" t="s">
        <v>345</v>
      </c>
      <c r="H15235">
        <v>360</v>
      </c>
      <c r="I15235" s="1">
        <v>43860.708333333336</v>
      </c>
      <c r="J15235" s="2">
        <f t="shared" si="714"/>
        <v>1</v>
      </c>
      <c r="K15235" s="2" t="str">
        <f>IFERROR(VLOOKUP(A15235,Aux!A:B,2,0),"Outros")</f>
        <v>Municípios</v>
      </c>
      <c r="L15235" s="2">
        <f t="shared" si="715"/>
        <v>2020</v>
      </c>
      <c r="M15235">
        <f t="shared" si="716"/>
        <v>4</v>
      </c>
    </row>
    <row r="15236" spans="1:13" x14ac:dyDescent="0.35">
      <c r="A15236" t="s">
        <v>12</v>
      </c>
      <c r="B15236">
        <v>508481287</v>
      </c>
      <c r="C15236">
        <v>183272</v>
      </c>
      <c r="D15236" t="s">
        <v>12050</v>
      </c>
      <c r="E15236" s="1">
        <v>43853.629363425927</v>
      </c>
      <c r="F15236">
        <v>1</v>
      </c>
      <c r="G15236" t="s">
        <v>14</v>
      </c>
      <c r="H15236">
        <v>360</v>
      </c>
      <c r="I15236" s="1">
        <v>43860.708333333336</v>
      </c>
      <c r="J15236" s="2">
        <f t="shared" si="714"/>
        <v>1</v>
      </c>
      <c r="K15236" s="2" t="str">
        <f>IFERROR(VLOOKUP(A15236,Aux!A:B,2,0),"Outros")</f>
        <v>Hospitais</v>
      </c>
      <c r="L15236" s="2">
        <f t="shared" si="715"/>
        <v>2020</v>
      </c>
      <c r="M15236">
        <f t="shared" si="716"/>
        <v>4</v>
      </c>
    </row>
    <row r="15237" spans="1:13" x14ac:dyDescent="0.35">
      <c r="A15237" t="s">
        <v>57</v>
      </c>
      <c r="B15237">
        <v>501294104</v>
      </c>
      <c r="C15237">
        <v>183273</v>
      </c>
      <c r="D15237" t="s">
        <v>12051</v>
      </c>
      <c r="E15237" s="1">
        <v>43853.629571759258</v>
      </c>
      <c r="F15237">
        <v>13</v>
      </c>
      <c r="G15237" t="s">
        <v>59</v>
      </c>
      <c r="H15237">
        <v>360</v>
      </c>
      <c r="I15237" s="1">
        <v>43859.999305555553</v>
      </c>
      <c r="J15237" s="2">
        <f t="shared" si="714"/>
        <v>1</v>
      </c>
      <c r="K15237" s="2" t="str">
        <f>IFERROR(VLOOKUP(A15237,Aux!A:B,2,0),"Outros")</f>
        <v>Municípios</v>
      </c>
      <c r="L15237" s="2">
        <f t="shared" si="715"/>
        <v>2020</v>
      </c>
      <c r="M15237">
        <f t="shared" si="716"/>
        <v>4</v>
      </c>
    </row>
    <row r="15238" spans="1:13" x14ac:dyDescent="0.35">
      <c r="A15238" t="s">
        <v>239</v>
      </c>
      <c r="B15238">
        <v>512042659</v>
      </c>
      <c r="C15238">
        <v>183274</v>
      </c>
      <c r="D15238" t="s">
        <v>12030</v>
      </c>
      <c r="E15238" s="1">
        <v>43853.6330787037</v>
      </c>
      <c r="F15238">
        <v>13</v>
      </c>
      <c r="G15238" t="s">
        <v>241</v>
      </c>
      <c r="H15238">
        <v>340</v>
      </c>
      <c r="I15238" s="1">
        <v>43862.999305555553</v>
      </c>
      <c r="J15238" s="2">
        <f t="shared" si="714"/>
        <v>1</v>
      </c>
      <c r="K15238" s="2" t="str">
        <f>IFERROR(VLOOKUP(A15238,Aux!A:B,2,0),"Outros")</f>
        <v>Municípios</v>
      </c>
      <c r="L15238" s="2">
        <f t="shared" si="715"/>
        <v>2020</v>
      </c>
      <c r="M15238">
        <f t="shared" si="716"/>
        <v>4</v>
      </c>
    </row>
    <row r="15239" spans="1:13" x14ac:dyDescent="0.35">
      <c r="A15239" t="s">
        <v>244</v>
      </c>
      <c r="B15239">
        <v>600084914</v>
      </c>
      <c r="C15239">
        <v>183276</v>
      </c>
      <c r="D15239" t="s">
        <v>12941</v>
      </c>
      <c r="E15239" s="1">
        <v>43853.63521990741</v>
      </c>
      <c r="F15239">
        <v>5</v>
      </c>
      <c r="G15239" t="s">
        <v>33</v>
      </c>
      <c r="H15239">
        <v>80</v>
      </c>
      <c r="I15239" s="1">
        <v>25569.999305555557</v>
      </c>
      <c r="J15239" s="2">
        <f t="shared" si="714"/>
        <v>1</v>
      </c>
      <c r="K15239" s="2" t="str">
        <f>IFERROR(VLOOKUP(A15239,Aux!A:B,2,0),"Outros")</f>
        <v>Outros</v>
      </c>
      <c r="L15239" s="2">
        <f t="shared" si="715"/>
        <v>2020</v>
      </c>
      <c r="M15239">
        <f t="shared" si="716"/>
        <v>4</v>
      </c>
    </row>
    <row r="15240" spans="1:13" x14ac:dyDescent="0.35">
      <c r="A15240" t="s">
        <v>574</v>
      </c>
      <c r="B15240">
        <v>506791220</v>
      </c>
      <c r="C15240">
        <v>183277</v>
      </c>
      <c r="D15240" t="s">
        <v>12461</v>
      </c>
      <c r="E15240" s="1">
        <v>43853.635625000003</v>
      </c>
      <c r="F15240">
        <v>1</v>
      </c>
      <c r="G15240" t="s">
        <v>576</v>
      </c>
      <c r="H15240">
        <v>300</v>
      </c>
      <c r="I15240" s="1">
        <v>43860.999305555553</v>
      </c>
      <c r="J15240" s="2">
        <f t="shared" si="714"/>
        <v>1</v>
      </c>
      <c r="K15240" s="2" t="str">
        <f>IFERROR(VLOOKUP(A15240,Aux!A:B,2,0),"Outros")</f>
        <v>Municípios</v>
      </c>
      <c r="L15240" s="2">
        <f t="shared" si="715"/>
        <v>2020</v>
      </c>
      <c r="M15240">
        <f t="shared" si="716"/>
        <v>4</v>
      </c>
    </row>
    <row r="15241" spans="1:13" x14ac:dyDescent="0.35">
      <c r="A15241" t="s">
        <v>157</v>
      </c>
      <c r="B15241">
        <v>500122237</v>
      </c>
      <c r="C15241">
        <v>183278</v>
      </c>
      <c r="D15241" t="s">
        <v>12843</v>
      </c>
      <c r="E15241" s="1">
        <v>43853.638356481482</v>
      </c>
      <c r="F15241">
        <v>3</v>
      </c>
      <c r="G15241" t="s">
        <v>33</v>
      </c>
      <c r="H15241">
        <v>300</v>
      </c>
      <c r="I15241" s="1">
        <v>43881.999305555553</v>
      </c>
      <c r="J15241" s="2">
        <f t="shared" si="714"/>
        <v>1</v>
      </c>
      <c r="K15241" s="2" t="str">
        <f>IFERROR(VLOOKUP(A15241,Aux!A:B,2,0),"Outros")</f>
        <v>Outros</v>
      </c>
      <c r="L15241" s="2">
        <f t="shared" si="715"/>
        <v>2020</v>
      </c>
      <c r="M15241">
        <f t="shared" si="716"/>
        <v>4</v>
      </c>
    </row>
    <row r="15242" spans="1:13" x14ac:dyDescent="0.35">
      <c r="A15242" t="s">
        <v>197</v>
      </c>
      <c r="B15242">
        <v>506334562</v>
      </c>
      <c r="C15242">
        <v>183279</v>
      </c>
      <c r="D15242" t="s">
        <v>12674</v>
      </c>
      <c r="E15242" s="1">
        <v>43853.641134259262</v>
      </c>
      <c r="F15242">
        <v>13</v>
      </c>
      <c r="G15242" t="s">
        <v>210</v>
      </c>
      <c r="H15242">
        <v>300</v>
      </c>
      <c r="I15242" s="1">
        <v>43862.999305555553</v>
      </c>
      <c r="J15242" s="2">
        <f t="shared" si="714"/>
        <v>1</v>
      </c>
      <c r="K15242" s="2" t="str">
        <f>IFERROR(VLOOKUP(A15242,Aux!A:B,2,0),"Outros")</f>
        <v>Municípios</v>
      </c>
      <c r="L15242" s="2">
        <f t="shared" si="715"/>
        <v>2020</v>
      </c>
      <c r="M15242">
        <f t="shared" si="716"/>
        <v>4</v>
      </c>
    </row>
    <row r="15243" spans="1:13" x14ac:dyDescent="0.35">
      <c r="A15243" t="s">
        <v>57</v>
      </c>
      <c r="B15243">
        <v>501294104</v>
      </c>
      <c r="C15243">
        <v>183280</v>
      </c>
      <c r="D15243" t="s">
        <v>12942</v>
      </c>
      <c r="E15243" s="1">
        <v>43853.643368055556</v>
      </c>
      <c r="F15243">
        <v>13</v>
      </c>
      <c r="G15243" t="s">
        <v>59</v>
      </c>
      <c r="H15243">
        <v>360</v>
      </c>
      <c r="I15243" s="1">
        <v>43859.999305555553</v>
      </c>
      <c r="J15243" s="2">
        <f t="shared" si="714"/>
        <v>1</v>
      </c>
      <c r="K15243" s="2" t="str">
        <f>IFERROR(VLOOKUP(A15243,Aux!A:B,2,0),"Outros")</f>
        <v>Municípios</v>
      </c>
      <c r="L15243" s="2">
        <f t="shared" si="715"/>
        <v>2020</v>
      </c>
      <c r="M15243">
        <f t="shared" si="716"/>
        <v>4</v>
      </c>
    </row>
    <row r="15244" spans="1:13" x14ac:dyDescent="0.35">
      <c r="A15244" t="s">
        <v>3101</v>
      </c>
      <c r="B15244">
        <v>507001206</v>
      </c>
      <c r="C15244">
        <v>183281</v>
      </c>
      <c r="D15244" t="s">
        <v>12943</v>
      </c>
      <c r="E15244" s="1">
        <v>43853.645439814813</v>
      </c>
      <c r="F15244">
        <v>1</v>
      </c>
      <c r="G15244" t="s">
        <v>202</v>
      </c>
      <c r="H15244">
        <v>300</v>
      </c>
      <c r="I15244" s="1">
        <v>43866.999305555553</v>
      </c>
      <c r="J15244" s="2">
        <f t="shared" si="714"/>
        <v>1</v>
      </c>
      <c r="K15244" s="2" t="str">
        <f>IFERROR(VLOOKUP(A15244,Aux!A:B,2,0),"Outros")</f>
        <v>Transportes</v>
      </c>
      <c r="L15244" s="2">
        <f t="shared" si="715"/>
        <v>2020</v>
      </c>
      <c r="M15244">
        <f t="shared" si="716"/>
        <v>4</v>
      </c>
    </row>
    <row r="15245" spans="1:13" x14ac:dyDescent="0.35">
      <c r="A15245" t="s">
        <v>45</v>
      </c>
      <c r="B15245">
        <v>680021892</v>
      </c>
      <c r="C15245">
        <v>183282</v>
      </c>
      <c r="D15245" t="s">
        <v>12944</v>
      </c>
      <c r="E15245" s="1">
        <v>43853.648761574077</v>
      </c>
      <c r="F15245">
        <v>1</v>
      </c>
      <c r="G15245" t="s">
        <v>259</v>
      </c>
      <c r="H15245">
        <v>360</v>
      </c>
      <c r="I15245" s="1">
        <v>43860.999305555553</v>
      </c>
      <c r="J15245" s="2">
        <f t="shared" si="714"/>
        <v>1</v>
      </c>
      <c r="K15245" s="2" t="str">
        <f>IFERROR(VLOOKUP(A15245,Aux!A:B,2,0),"Outros")</f>
        <v>Águas e resíduos</v>
      </c>
      <c r="L15245" s="2">
        <f t="shared" si="715"/>
        <v>2020</v>
      </c>
      <c r="M15245">
        <f t="shared" si="716"/>
        <v>4</v>
      </c>
    </row>
    <row r="15246" spans="1:13" x14ac:dyDescent="0.35">
      <c r="A15246" t="s">
        <v>574</v>
      </c>
      <c r="B15246">
        <v>506791220</v>
      </c>
      <c r="C15246">
        <v>183283</v>
      </c>
      <c r="D15246" t="s">
        <v>12462</v>
      </c>
      <c r="E15246" s="1">
        <v>43853.649988425925</v>
      </c>
      <c r="F15246">
        <v>1</v>
      </c>
      <c r="G15246" t="s">
        <v>576</v>
      </c>
      <c r="H15246">
        <v>360</v>
      </c>
      <c r="I15246" s="1">
        <v>43860.999305555553</v>
      </c>
      <c r="J15246" s="2">
        <f t="shared" si="714"/>
        <v>1</v>
      </c>
      <c r="K15246" s="2" t="str">
        <f>IFERROR(VLOOKUP(A15246,Aux!A:B,2,0),"Outros")</f>
        <v>Municípios</v>
      </c>
      <c r="L15246" s="2">
        <f t="shared" si="715"/>
        <v>2020</v>
      </c>
      <c r="M15246">
        <f t="shared" si="716"/>
        <v>4</v>
      </c>
    </row>
    <row r="15247" spans="1:13" x14ac:dyDescent="0.35">
      <c r="A15247" t="s">
        <v>57</v>
      </c>
      <c r="B15247">
        <v>501294104</v>
      </c>
      <c r="C15247">
        <v>183284</v>
      </c>
      <c r="D15247" t="s">
        <v>12793</v>
      </c>
      <c r="E15247" s="1">
        <v>43853.654988425929</v>
      </c>
      <c r="F15247">
        <v>1</v>
      </c>
      <c r="G15247" t="s">
        <v>59</v>
      </c>
      <c r="H15247">
        <v>360</v>
      </c>
      <c r="I15247" s="1">
        <v>43856.999305555553</v>
      </c>
      <c r="J15247" s="2">
        <f t="shared" si="714"/>
        <v>1</v>
      </c>
      <c r="K15247" s="2" t="str">
        <f>IFERROR(VLOOKUP(A15247,Aux!A:B,2,0),"Outros")</f>
        <v>Municípios</v>
      </c>
      <c r="L15247" s="2">
        <f t="shared" si="715"/>
        <v>2020</v>
      </c>
      <c r="M15247">
        <f t="shared" si="716"/>
        <v>4</v>
      </c>
    </row>
    <row r="15248" spans="1:13" x14ac:dyDescent="0.35">
      <c r="A15248" t="s">
        <v>92</v>
      </c>
      <c r="B15248">
        <v>506037258</v>
      </c>
      <c r="C15248">
        <v>183286</v>
      </c>
      <c r="D15248" t="s">
        <v>12794</v>
      </c>
      <c r="E15248" s="1">
        <v>43853.655925925923</v>
      </c>
      <c r="F15248">
        <v>1</v>
      </c>
      <c r="G15248" t="s">
        <v>476</v>
      </c>
      <c r="H15248">
        <v>340</v>
      </c>
      <c r="I15248" s="1">
        <v>43859.708333333336</v>
      </c>
      <c r="J15248" s="2">
        <f t="shared" si="714"/>
        <v>1</v>
      </c>
      <c r="K15248" s="2" t="str">
        <f>IFERROR(VLOOKUP(A15248,Aux!A:B,2,0),"Outros")</f>
        <v>Municípios</v>
      </c>
      <c r="L15248" s="2">
        <f t="shared" si="715"/>
        <v>2020</v>
      </c>
      <c r="M15248">
        <f t="shared" si="716"/>
        <v>4</v>
      </c>
    </row>
    <row r="15249" spans="1:13" x14ac:dyDescent="0.35">
      <c r="A15249" t="s">
        <v>92</v>
      </c>
      <c r="B15249">
        <v>506037258</v>
      </c>
      <c r="C15249">
        <v>183287</v>
      </c>
      <c r="D15249" t="s">
        <v>12675</v>
      </c>
      <c r="E15249" s="1">
        <v>43853.65828703704</v>
      </c>
      <c r="F15249">
        <v>13</v>
      </c>
      <c r="G15249" t="s">
        <v>476</v>
      </c>
      <c r="H15249">
        <v>340</v>
      </c>
      <c r="I15249" s="1">
        <v>43859.708333333336</v>
      </c>
      <c r="J15249" s="2">
        <f t="shared" si="714"/>
        <v>1</v>
      </c>
      <c r="K15249" s="2" t="str">
        <f>IFERROR(VLOOKUP(A15249,Aux!A:B,2,0),"Outros")</f>
        <v>Municípios</v>
      </c>
      <c r="L15249" s="2">
        <f t="shared" si="715"/>
        <v>2020</v>
      </c>
      <c r="M15249">
        <f t="shared" si="716"/>
        <v>4</v>
      </c>
    </row>
    <row r="15250" spans="1:13" x14ac:dyDescent="0.35">
      <c r="A15250" t="s">
        <v>239</v>
      </c>
      <c r="B15250">
        <v>512042659</v>
      </c>
      <c r="C15250">
        <v>183288</v>
      </c>
      <c r="D15250" t="s">
        <v>12404</v>
      </c>
      <c r="E15250" s="1">
        <v>43853.664560185185</v>
      </c>
      <c r="F15250">
        <v>13</v>
      </c>
      <c r="G15250" t="s">
        <v>12405</v>
      </c>
      <c r="H15250">
        <v>340</v>
      </c>
      <c r="I15250" s="1">
        <v>43863.999305555553</v>
      </c>
      <c r="J15250" s="2">
        <f t="shared" si="714"/>
        <v>1</v>
      </c>
      <c r="K15250" s="2" t="str">
        <f>IFERROR(VLOOKUP(A15250,Aux!A:B,2,0),"Outros")</f>
        <v>Municípios</v>
      </c>
      <c r="L15250" s="2">
        <f t="shared" si="715"/>
        <v>2020</v>
      </c>
      <c r="M15250">
        <f t="shared" si="716"/>
        <v>4</v>
      </c>
    </row>
    <row r="15251" spans="1:13" x14ac:dyDescent="0.35">
      <c r="A15251" t="s">
        <v>1150</v>
      </c>
      <c r="B15251">
        <v>505991527</v>
      </c>
      <c r="C15251">
        <v>183289</v>
      </c>
      <c r="D15251" t="s">
        <v>12406</v>
      </c>
      <c r="E15251" s="1">
        <v>43853.666527777779</v>
      </c>
      <c r="F15251">
        <v>13</v>
      </c>
      <c r="G15251" t="s">
        <v>643</v>
      </c>
      <c r="H15251">
        <v>360</v>
      </c>
      <c r="I15251" s="1">
        <v>43864.999305555553</v>
      </c>
      <c r="J15251" s="2">
        <f t="shared" si="714"/>
        <v>1</v>
      </c>
      <c r="K15251" s="2" t="str">
        <f>IFERROR(VLOOKUP(A15251,Aux!A:B,2,0),"Outros")</f>
        <v>Águas e resíduos</v>
      </c>
      <c r="L15251" s="2">
        <f t="shared" si="715"/>
        <v>2020</v>
      </c>
      <c r="M15251">
        <f t="shared" si="716"/>
        <v>4</v>
      </c>
    </row>
    <row r="15252" spans="1:13" x14ac:dyDescent="0.35">
      <c r="A15252" t="s">
        <v>239</v>
      </c>
      <c r="B15252">
        <v>512042659</v>
      </c>
      <c r="C15252">
        <v>183290</v>
      </c>
      <c r="D15252" t="s">
        <v>1843</v>
      </c>
      <c r="E15252" s="1">
        <v>43853.677071759259</v>
      </c>
      <c r="F15252">
        <v>13</v>
      </c>
      <c r="G15252" t="s">
        <v>241</v>
      </c>
      <c r="H15252">
        <v>340</v>
      </c>
      <c r="I15252" s="1">
        <v>43863.999305555553</v>
      </c>
      <c r="J15252" s="2">
        <f t="shared" si="714"/>
        <v>1</v>
      </c>
      <c r="K15252" s="2" t="str">
        <f>IFERROR(VLOOKUP(A15252,Aux!A:B,2,0),"Outros")</f>
        <v>Municípios</v>
      </c>
      <c r="L15252" s="2">
        <f t="shared" si="715"/>
        <v>2020</v>
      </c>
      <c r="M15252">
        <f t="shared" si="716"/>
        <v>4</v>
      </c>
    </row>
    <row r="15253" spans="1:13" x14ac:dyDescent="0.35">
      <c r="A15253" t="s">
        <v>574</v>
      </c>
      <c r="B15253">
        <v>506791220</v>
      </c>
      <c r="C15253">
        <v>183291</v>
      </c>
      <c r="D15253" t="s">
        <v>919</v>
      </c>
      <c r="E15253" s="1">
        <v>43853.677106481482</v>
      </c>
      <c r="F15253">
        <v>1</v>
      </c>
      <c r="G15253" t="s">
        <v>576</v>
      </c>
      <c r="H15253">
        <v>360</v>
      </c>
      <c r="I15253" s="1">
        <v>43860.999305555553</v>
      </c>
      <c r="J15253" s="2">
        <f t="shared" si="714"/>
        <v>1</v>
      </c>
      <c r="K15253" s="2" t="str">
        <f>IFERROR(VLOOKUP(A15253,Aux!A:B,2,0),"Outros")</f>
        <v>Municípios</v>
      </c>
      <c r="L15253" s="2">
        <f t="shared" si="715"/>
        <v>2020</v>
      </c>
      <c r="M15253">
        <f t="shared" si="716"/>
        <v>4</v>
      </c>
    </row>
    <row r="15254" spans="1:13" x14ac:dyDescent="0.35">
      <c r="A15254" t="s">
        <v>673</v>
      </c>
      <c r="B15254">
        <v>503584215</v>
      </c>
      <c r="C15254">
        <v>183292</v>
      </c>
      <c r="D15254" t="s">
        <v>12407</v>
      </c>
      <c r="E15254" s="1">
        <v>43853.696875000001</v>
      </c>
      <c r="F15254">
        <v>3</v>
      </c>
      <c r="G15254" t="s">
        <v>1428</v>
      </c>
      <c r="H15254">
        <v>300</v>
      </c>
      <c r="I15254" s="1">
        <v>43879.999305555553</v>
      </c>
      <c r="J15254" s="2">
        <f t="shared" si="714"/>
        <v>1</v>
      </c>
      <c r="K15254" s="2" t="str">
        <f>IFERROR(VLOOKUP(A15254,Aux!A:B,2,0),"Outros")</f>
        <v>Outros</v>
      </c>
      <c r="L15254" s="2">
        <f t="shared" si="715"/>
        <v>2020</v>
      </c>
      <c r="M15254">
        <f t="shared" si="716"/>
        <v>4</v>
      </c>
    </row>
    <row r="15255" spans="1:13" x14ac:dyDescent="0.35">
      <c r="A15255" t="s">
        <v>574</v>
      </c>
      <c r="B15255">
        <v>506791220</v>
      </c>
      <c r="C15255">
        <v>183293</v>
      </c>
      <c r="D15255" t="s">
        <v>12463</v>
      </c>
      <c r="E15255" s="1">
        <v>43853.707557870373</v>
      </c>
      <c r="F15255">
        <v>13</v>
      </c>
      <c r="G15255" t="s">
        <v>576</v>
      </c>
      <c r="H15255">
        <v>360</v>
      </c>
      <c r="I15255" s="1">
        <v>43864.999305555553</v>
      </c>
      <c r="J15255" s="2">
        <f t="shared" si="714"/>
        <v>1</v>
      </c>
      <c r="K15255" s="2" t="str">
        <f>IFERROR(VLOOKUP(A15255,Aux!A:B,2,0),"Outros")</f>
        <v>Municípios</v>
      </c>
      <c r="L15255" s="2">
        <f t="shared" si="715"/>
        <v>2020</v>
      </c>
      <c r="M15255">
        <f t="shared" si="716"/>
        <v>4</v>
      </c>
    </row>
    <row r="15256" spans="1:13" x14ac:dyDescent="0.35">
      <c r="A15256" t="s">
        <v>81</v>
      </c>
      <c r="B15256">
        <v>506780902</v>
      </c>
      <c r="C15256">
        <v>183294</v>
      </c>
      <c r="D15256" t="s">
        <v>12312</v>
      </c>
      <c r="E15256" s="1">
        <v>43853.711168981485</v>
      </c>
      <c r="F15256">
        <v>13</v>
      </c>
      <c r="G15256" t="s">
        <v>12313</v>
      </c>
      <c r="H15256">
        <v>340</v>
      </c>
      <c r="I15256" s="1">
        <v>43868.999305555553</v>
      </c>
      <c r="J15256" s="2">
        <f t="shared" si="714"/>
        <v>1</v>
      </c>
      <c r="K15256" s="2" t="str">
        <f>IFERROR(VLOOKUP(A15256,Aux!A:B,2,0),"Outros")</f>
        <v>Municípios</v>
      </c>
      <c r="L15256" s="2">
        <f t="shared" si="715"/>
        <v>2020</v>
      </c>
      <c r="M15256">
        <f t="shared" si="716"/>
        <v>4</v>
      </c>
    </row>
    <row r="15257" spans="1:13" x14ac:dyDescent="0.35">
      <c r="A15257" t="s">
        <v>673</v>
      </c>
      <c r="B15257">
        <v>503584215</v>
      </c>
      <c r="C15257">
        <v>183295</v>
      </c>
      <c r="D15257" t="s">
        <v>12945</v>
      </c>
      <c r="E15257" s="1">
        <v>43853.715231481481</v>
      </c>
      <c r="F15257">
        <v>13</v>
      </c>
      <c r="G15257" t="s">
        <v>1062</v>
      </c>
      <c r="H15257">
        <v>220</v>
      </c>
      <c r="I15257" s="1">
        <v>43897.999305555553</v>
      </c>
      <c r="J15257" s="2">
        <f t="shared" si="714"/>
        <v>1</v>
      </c>
      <c r="K15257" s="2" t="str">
        <f>IFERROR(VLOOKUP(A15257,Aux!A:B,2,0),"Outros")</f>
        <v>Outros</v>
      </c>
      <c r="L15257" s="2">
        <f t="shared" si="715"/>
        <v>2020</v>
      </c>
      <c r="M15257">
        <f t="shared" si="716"/>
        <v>4</v>
      </c>
    </row>
    <row r="15258" spans="1:13" x14ac:dyDescent="0.35">
      <c r="A15258" t="s">
        <v>12</v>
      </c>
      <c r="B15258">
        <v>508481287</v>
      </c>
      <c r="C15258">
        <v>183296</v>
      </c>
      <c r="D15258" t="s">
        <v>12568</v>
      </c>
      <c r="E15258" s="1">
        <v>43854.370578703703</v>
      </c>
      <c r="F15258">
        <v>13</v>
      </c>
      <c r="G15258" t="s">
        <v>14</v>
      </c>
      <c r="H15258">
        <v>340</v>
      </c>
      <c r="I15258" s="1">
        <v>43868.708333333336</v>
      </c>
      <c r="J15258" s="2">
        <f t="shared" si="714"/>
        <v>1</v>
      </c>
      <c r="K15258" s="2" t="str">
        <f>IFERROR(VLOOKUP(A15258,Aux!A:B,2,0),"Outros")</f>
        <v>Hospitais</v>
      </c>
      <c r="L15258" s="2">
        <f t="shared" si="715"/>
        <v>2020</v>
      </c>
      <c r="M15258">
        <f t="shared" si="716"/>
        <v>4</v>
      </c>
    </row>
    <row r="15259" spans="1:13" x14ac:dyDescent="0.35">
      <c r="A15259" t="s">
        <v>336</v>
      </c>
      <c r="B15259">
        <v>505170876</v>
      </c>
      <c r="C15259">
        <v>183297</v>
      </c>
      <c r="D15259" t="s">
        <v>12408</v>
      </c>
      <c r="E15259" s="1">
        <v>43854.388703703706</v>
      </c>
      <c r="F15259">
        <v>13</v>
      </c>
      <c r="G15259" t="s">
        <v>831</v>
      </c>
      <c r="H15259">
        <v>360</v>
      </c>
      <c r="I15259" s="1">
        <v>43871.708333333336</v>
      </c>
      <c r="J15259" s="2">
        <f t="shared" si="714"/>
        <v>1</v>
      </c>
      <c r="K15259" s="2" t="str">
        <f>IFERROR(VLOOKUP(A15259,Aux!A:B,2,0),"Outros")</f>
        <v>Municípios</v>
      </c>
      <c r="L15259" s="2">
        <f t="shared" si="715"/>
        <v>2020</v>
      </c>
      <c r="M15259">
        <f t="shared" si="716"/>
        <v>4</v>
      </c>
    </row>
    <row r="15260" spans="1:13" x14ac:dyDescent="0.35">
      <c r="A15260" t="s">
        <v>150</v>
      </c>
      <c r="B15260">
        <v>505309939</v>
      </c>
      <c r="C15260">
        <v>183298</v>
      </c>
      <c r="D15260" t="s">
        <v>12750</v>
      </c>
      <c r="E15260" s="1">
        <v>43854.412442129629</v>
      </c>
      <c r="F15260">
        <v>3</v>
      </c>
      <c r="G15260" t="s">
        <v>1358</v>
      </c>
      <c r="H15260">
        <v>340</v>
      </c>
      <c r="I15260" s="1">
        <v>43860.708333333336</v>
      </c>
      <c r="J15260" s="2">
        <f t="shared" si="714"/>
        <v>1</v>
      </c>
      <c r="K15260" s="2" t="str">
        <f>IFERROR(VLOOKUP(A15260,Aux!A:B,2,0),"Outros")</f>
        <v>Municípios</v>
      </c>
      <c r="L15260" s="2">
        <f t="shared" si="715"/>
        <v>2020</v>
      </c>
      <c r="M15260">
        <f t="shared" si="716"/>
        <v>4</v>
      </c>
    </row>
    <row r="15261" spans="1:13" x14ac:dyDescent="0.35">
      <c r="A15261" t="s">
        <v>336</v>
      </c>
      <c r="B15261">
        <v>505170876</v>
      </c>
      <c r="C15261">
        <v>183300</v>
      </c>
      <c r="D15261" t="s">
        <v>12569</v>
      </c>
      <c r="E15261" s="1">
        <v>43854.425405092596</v>
      </c>
      <c r="F15261">
        <v>13</v>
      </c>
      <c r="G15261" t="s">
        <v>831</v>
      </c>
      <c r="H15261">
        <v>360</v>
      </c>
      <c r="I15261" s="1">
        <v>43864.708333333336</v>
      </c>
      <c r="J15261" s="2">
        <f t="shared" si="714"/>
        <v>1</v>
      </c>
      <c r="K15261" s="2" t="str">
        <f>IFERROR(VLOOKUP(A15261,Aux!A:B,2,0),"Outros")</f>
        <v>Municípios</v>
      </c>
      <c r="L15261" s="2">
        <f t="shared" si="715"/>
        <v>2020</v>
      </c>
      <c r="M15261">
        <f t="shared" si="716"/>
        <v>4</v>
      </c>
    </row>
    <row r="15262" spans="1:13" x14ac:dyDescent="0.35">
      <c r="A15262" t="s">
        <v>633</v>
      </c>
      <c r="B15262">
        <v>506617599</v>
      </c>
      <c r="C15262">
        <v>183301</v>
      </c>
      <c r="D15262" t="s">
        <v>12992</v>
      </c>
      <c r="E15262" s="1">
        <v>43854.426886574074</v>
      </c>
      <c r="F15262">
        <v>13</v>
      </c>
      <c r="G15262" t="s">
        <v>635</v>
      </c>
      <c r="H15262">
        <v>400</v>
      </c>
      <c r="I15262" s="1">
        <v>25569.999305555557</v>
      </c>
      <c r="J15262" s="2">
        <f t="shared" si="714"/>
        <v>1</v>
      </c>
      <c r="K15262" s="2" t="str">
        <f>IFERROR(VLOOKUP(A15262,Aux!A:B,2,0),"Outros")</f>
        <v>Municípios</v>
      </c>
      <c r="L15262" s="2">
        <f t="shared" si="715"/>
        <v>2020</v>
      </c>
      <c r="M15262">
        <f t="shared" si="716"/>
        <v>4</v>
      </c>
    </row>
    <row r="15263" spans="1:13" x14ac:dyDescent="0.35">
      <c r="A15263" t="s">
        <v>308</v>
      </c>
      <c r="B15263">
        <v>504884620</v>
      </c>
      <c r="C15263">
        <v>183303</v>
      </c>
      <c r="D15263" t="s">
        <v>12709</v>
      </c>
      <c r="E15263" s="1">
        <v>43854.430844907409</v>
      </c>
      <c r="F15263">
        <v>13</v>
      </c>
      <c r="G15263" t="s">
        <v>1600</v>
      </c>
      <c r="H15263">
        <v>220</v>
      </c>
      <c r="I15263" s="1">
        <v>43878.708333333336</v>
      </c>
      <c r="J15263" s="2">
        <f t="shared" si="714"/>
        <v>1</v>
      </c>
      <c r="K15263" s="2" t="str">
        <f>IFERROR(VLOOKUP(A15263,Aux!A:B,2,0),"Outros")</f>
        <v>Municípios</v>
      </c>
      <c r="L15263" s="2">
        <f t="shared" si="715"/>
        <v>2020</v>
      </c>
      <c r="M15263">
        <f t="shared" si="716"/>
        <v>4</v>
      </c>
    </row>
    <row r="15264" spans="1:13" x14ac:dyDescent="0.35">
      <c r="A15264" t="s">
        <v>578</v>
      </c>
      <c r="B15264">
        <v>501112049</v>
      </c>
      <c r="C15264">
        <v>183305</v>
      </c>
      <c r="D15264" t="s">
        <v>12464</v>
      </c>
      <c r="E15264" s="1">
        <v>43854.433194444442</v>
      </c>
      <c r="F15264">
        <v>13</v>
      </c>
      <c r="G15264" t="s">
        <v>33</v>
      </c>
      <c r="H15264">
        <v>400</v>
      </c>
      <c r="I15264" s="1">
        <v>43362.666666666664</v>
      </c>
      <c r="J15264" s="2">
        <f t="shared" si="714"/>
        <v>1</v>
      </c>
      <c r="K15264" s="2" t="str">
        <f>IFERROR(VLOOKUP(A15264,Aux!A:B,2,0),"Outros")</f>
        <v>Municípios</v>
      </c>
      <c r="L15264" s="2">
        <f t="shared" si="715"/>
        <v>2020</v>
      </c>
      <c r="M15264">
        <f t="shared" si="716"/>
        <v>4</v>
      </c>
    </row>
    <row r="15265" spans="1:13" x14ac:dyDescent="0.35">
      <c r="A15265" t="s">
        <v>578</v>
      </c>
      <c r="B15265">
        <v>501112049</v>
      </c>
      <c r="C15265">
        <v>183306</v>
      </c>
      <c r="D15265" t="s">
        <v>12465</v>
      </c>
      <c r="E15265" s="1">
        <v>43854.434386574074</v>
      </c>
      <c r="F15265">
        <v>1</v>
      </c>
      <c r="G15265" t="s">
        <v>580</v>
      </c>
      <c r="H15265">
        <v>340</v>
      </c>
      <c r="I15265" s="1">
        <v>43864.666666666664</v>
      </c>
      <c r="J15265" s="2">
        <f t="shared" si="714"/>
        <v>1</v>
      </c>
      <c r="K15265" s="2" t="str">
        <f>IFERROR(VLOOKUP(A15265,Aux!A:B,2,0),"Outros")</f>
        <v>Municípios</v>
      </c>
      <c r="L15265" s="2">
        <f t="shared" si="715"/>
        <v>2020</v>
      </c>
      <c r="M15265">
        <f t="shared" si="716"/>
        <v>4</v>
      </c>
    </row>
    <row r="15266" spans="1:13" x14ac:dyDescent="0.35">
      <c r="A15266" t="s">
        <v>336</v>
      </c>
      <c r="B15266">
        <v>505170876</v>
      </c>
      <c r="C15266">
        <v>183307</v>
      </c>
      <c r="D15266" t="s">
        <v>12710</v>
      </c>
      <c r="E15266" s="1">
        <v>43854.434988425928</v>
      </c>
      <c r="F15266">
        <v>1</v>
      </c>
      <c r="G15266" t="s">
        <v>345</v>
      </c>
      <c r="H15266">
        <v>360</v>
      </c>
      <c r="I15266" s="1">
        <v>43866.708333333336</v>
      </c>
      <c r="J15266" s="2">
        <f t="shared" si="714"/>
        <v>1</v>
      </c>
      <c r="K15266" s="2" t="str">
        <f>IFERROR(VLOOKUP(A15266,Aux!A:B,2,0),"Outros")</f>
        <v>Municípios</v>
      </c>
      <c r="L15266" s="2">
        <f t="shared" si="715"/>
        <v>2020</v>
      </c>
      <c r="M15266">
        <f t="shared" si="716"/>
        <v>4</v>
      </c>
    </row>
    <row r="15267" spans="1:13" x14ac:dyDescent="0.35">
      <c r="A15267" t="s">
        <v>150</v>
      </c>
      <c r="B15267">
        <v>505309939</v>
      </c>
      <c r="C15267">
        <v>183308</v>
      </c>
      <c r="D15267" t="s">
        <v>12676</v>
      </c>
      <c r="E15267" s="1">
        <v>43854.437256944446</v>
      </c>
      <c r="F15267">
        <v>3</v>
      </c>
      <c r="G15267" t="s">
        <v>152</v>
      </c>
      <c r="H15267">
        <v>220</v>
      </c>
      <c r="I15267" s="1">
        <v>43860.708333333336</v>
      </c>
      <c r="J15267" s="2">
        <f t="shared" si="714"/>
        <v>1</v>
      </c>
      <c r="K15267" s="2" t="str">
        <f>IFERROR(VLOOKUP(A15267,Aux!A:B,2,0),"Outros")</f>
        <v>Municípios</v>
      </c>
      <c r="L15267" s="2">
        <f t="shared" si="715"/>
        <v>2020</v>
      </c>
      <c r="M15267">
        <f t="shared" si="716"/>
        <v>4</v>
      </c>
    </row>
    <row r="15268" spans="1:13" x14ac:dyDescent="0.35">
      <c r="A15268" t="s">
        <v>3101</v>
      </c>
      <c r="B15268">
        <v>507001206</v>
      </c>
      <c r="C15268">
        <v>183310</v>
      </c>
      <c r="D15268" t="s">
        <v>12677</v>
      </c>
      <c r="E15268" s="1">
        <v>43854.438530092593</v>
      </c>
      <c r="F15268">
        <v>13</v>
      </c>
      <c r="G15268" t="s">
        <v>202</v>
      </c>
      <c r="H15268">
        <v>300</v>
      </c>
      <c r="I15268" s="1">
        <v>43868.999305555553</v>
      </c>
      <c r="J15268" s="2">
        <f t="shared" si="714"/>
        <v>1</v>
      </c>
      <c r="K15268" s="2" t="str">
        <f>IFERROR(VLOOKUP(A15268,Aux!A:B,2,0),"Outros")</f>
        <v>Transportes</v>
      </c>
      <c r="L15268" s="2">
        <f t="shared" si="715"/>
        <v>2020</v>
      </c>
      <c r="M15268">
        <f t="shared" si="716"/>
        <v>4</v>
      </c>
    </row>
    <row r="15269" spans="1:13" x14ac:dyDescent="0.35">
      <c r="A15269" t="s">
        <v>39</v>
      </c>
      <c r="B15269">
        <v>507023129</v>
      </c>
      <c r="C15269">
        <v>183312</v>
      </c>
      <c r="D15269" t="s">
        <v>12946</v>
      </c>
      <c r="E15269" s="1">
        <v>43854.448587962965</v>
      </c>
      <c r="F15269">
        <v>13</v>
      </c>
      <c r="G15269" t="s">
        <v>33</v>
      </c>
      <c r="H15269">
        <v>340</v>
      </c>
      <c r="I15269" s="1">
        <v>43861.708333333336</v>
      </c>
      <c r="J15269" s="2">
        <f t="shared" si="714"/>
        <v>1</v>
      </c>
      <c r="K15269" s="2" t="str">
        <f>IFERROR(VLOOKUP(A15269,Aux!A:B,2,0),"Outros")</f>
        <v>Outros</v>
      </c>
      <c r="L15269" s="2">
        <f t="shared" si="715"/>
        <v>2020</v>
      </c>
      <c r="M15269">
        <f t="shared" si="716"/>
        <v>4</v>
      </c>
    </row>
    <row r="15270" spans="1:13" x14ac:dyDescent="0.35">
      <c r="A15270" t="s">
        <v>858</v>
      </c>
      <c r="B15270">
        <v>501206639</v>
      </c>
      <c r="C15270">
        <v>183313</v>
      </c>
      <c r="D15270" t="s">
        <v>12570</v>
      </c>
      <c r="E15270" s="1">
        <v>43854.449340277781</v>
      </c>
      <c r="F15270">
        <v>13</v>
      </c>
      <c r="G15270" t="s">
        <v>1306</v>
      </c>
      <c r="H15270">
        <v>340</v>
      </c>
      <c r="I15270" s="1">
        <v>43857.958333333336</v>
      </c>
      <c r="J15270" s="2">
        <f t="shared" si="714"/>
        <v>1</v>
      </c>
      <c r="K15270" s="2" t="str">
        <f>IFERROR(VLOOKUP(A15270,Aux!A:B,2,0),"Outros")</f>
        <v>Municípios</v>
      </c>
      <c r="L15270" s="2">
        <f t="shared" si="715"/>
        <v>2020</v>
      </c>
      <c r="M15270">
        <f t="shared" si="716"/>
        <v>4</v>
      </c>
    </row>
    <row r="15271" spans="1:13" x14ac:dyDescent="0.35">
      <c r="A15271" t="s">
        <v>12</v>
      </c>
      <c r="B15271">
        <v>508481287</v>
      </c>
      <c r="C15271">
        <v>183317</v>
      </c>
      <c r="D15271" t="s">
        <v>12466</v>
      </c>
      <c r="E15271" s="1">
        <v>43854.462407407409</v>
      </c>
      <c r="F15271">
        <v>1</v>
      </c>
      <c r="G15271" t="s">
        <v>14</v>
      </c>
      <c r="H15271">
        <v>360</v>
      </c>
      <c r="I15271" s="1">
        <v>43860.708333333336</v>
      </c>
      <c r="J15271" s="2">
        <f t="shared" si="714"/>
        <v>1</v>
      </c>
      <c r="K15271" s="2" t="str">
        <f>IFERROR(VLOOKUP(A15271,Aux!A:B,2,0),"Outros")</f>
        <v>Hospitais</v>
      </c>
      <c r="L15271" s="2">
        <f t="shared" si="715"/>
        <v>2020</v>
      </c>
      <c r="M15271">
        <f t="shared" si="716"/>
        <v>4</v>
      </c>
    </row>
    <row r="15272" spans="1:13" x14ac:dyDescent="0.35">
      <c r="A15272" t="s">
        <v>282</v>
      </c>
      <c r="B15272">
        <v>501202021</v>
      </c>
      <c r="C15272">
        <v>183318</v>
      </c>
      <c r="D15272" t="s">
        <v>12711</v>
      </c>
      <c r="E15272" s="1">
        <v>43854.465648148151</v>
      </c>
      <c r="F15272">
        <v>3</v>
      </c>
      <c r="G15272" t="s">
        <v>1062</v>
      </c>
      <c r="H15272">
        <v>360</v>
      </c>
      <c r="I15272" s="1">
        <v>43868.75</v>
      </c>
      <c r="J15272" s="2">
        <f t="shared" si="714"/>
        <v>1</v>
      </c>
      <c r="K15272" s="2" t="str">
        <f>IFERROR(VLOOKUP(A15272,Aux!A:B,2,0),"Outros")</f>
        <v>Portos</v>
      </c>
      <c r="L15272" s="2">
        <f t="shared" si="715"/>
        <v>2020</v>
      </c>
      <c r="M15272">
        <f t="shared" si="716"/>
        <v>4</v>
      </c>
    </row>
    <row r="15273" spans="1:13" x14ac:dyDescent="0.35">
      <c r="A15273" t="s">
        <v>11037</v>
      </c>
      <c r="B15273">
        <v>503083690</v>
      </c>
      <c r="C15273">
        <v>183319</v>
      </c>
      <c r="D15273" t="s">
        <v>12795</v>
      </c>
      <c r="E15273" s="1">
        <v>43854.469965277778</v>
      </c>
      <c r="F15273">
        <v>3</v>
      </c>
      <c r="G15273" t="s">
        <v>33</v>
      </c>
      <c r="H15273">
        <v>220</v>
      </c>
      <c r="I15273" s="1">
        <v>43884.999305555553</v>
      </c>
      <c r="J15273" s="2">
        <f t="shared" si="714"/>
        <v>1</v>
      </c>
      <c r="K15273" s="2" t="str">
        <f>IFERROR(VLOOKUP(A15273,Aux!A:B,2,0),"Outros")</f>
        <v>Portos</v>
      </c>
      <c r="L15273" s="2">
        <f t="shared" si="715"/>
        <v>2020</v>
      </c>
      <c r="M15273">
        <f t="shared" si="716"/>
        <v>4</v>
      </c>
    </row>
    <row r="15274" spans="1:13" x14ac:dyDescent="0.35">
      <c r="A15274" t="s">
        <v>212</v>
      </c>
      <c r="B15274">
        <v>501208950</v>
      </c>
      <c r="C15274">
        <v>183320</v>
      </c>
      <c r="E15274" s="1">
        <v>43854.474305555559</v>
      </c>
      <c r="F15274">
        <v>13</v>
      </c>
      <c r="H15274">
        <v>1</v>
      </c>
      <c r="J15274" s="2">
        <f t="shared" si="714"/>
        <v>1</v>
      </c>
      <c r="K15274" s="2" t="str">
        <f>IFERROR(VLOOKUP(A15274,Aux!A:B,2,0),"Outros")</f>
        <v>Portos</v>
      </c>
      <c r="L15274" s="2">
        <f t="shared" si="715"/>
        <v>2020</v>
      </c>
      <c r="M15274">
        <f t="shared" si="716"/>
        <v>4</v>
      </c>
    </row>
    <row r="15275" spans="1:13" x14ac:dyDescent="0.35">
      <c r="A15275" t="s">
        <v>219</v>
      </c>
      <c r="B15275">
        <v>505656000</v>
      </c>
      <c r="C15275">
        <v>183322</v>
      </c>
      <c r="D15275" t="s">
        <v>12467</v>
      </c>
      <c r="E15275" s="1">
        <v>43854.480393518519</v>
      </c>
      <c r="F15275">
        <v>1</v>
      </c>
      <c r="G15275" t="s">
        <v>12468</v>
      </c>
      <c r="H15275">
        <v>360</v>
      </c>
      <c r="I15275" s="1">
        <v>43861.999305555553</v>
      </c>
      <c r="J15275" s="2">
        <f t="shared" si="714"/>
        <v>1</v>
      </c>
      <c r="K15275" s="2" t="str">
        <f>IFERROR(VLOOKUP(A15275,Aux!A:B,2,0),"Outros")</f>
        <v>Municípios</v>
      </c>
      <c r="L15275" s="2">
        <f t="shared" si="715"/>
        <v>2020</v>
      </c>
      <c r="M15275">
        <f t="shared" si="716"/>
        <v>4</v>
      </c>
    </row>
    <row r="15276" spans="1:13" x14ac:dyDescent="0.35">
      <c r="A15276" t="s">
        <v>105</v>
      </c>
      <c r="B15276">
        <v>503311332</v>
      </c>
      <c r="C15276">
        <v>183323</v>
      </c>
      <c r="D15276" t="s">
        <v>12947</v>
      </c>
      <c r="E15276" s="1">
        <v>43854.494351851848</v>
      </c>
      <c r="F15276">
        <v>3</v>
      </c>
      <c r="G15276" t="s">
        <v>259</v>
      </c>
      <c r="H15276">
        <v>340</v>
      </c>
      <c r="I15276" s="1">
        <v>43875.708333333336</v>
      </c>
      <c r="J15276" s="2">
        <f t="shared" si="714"/>
        <v>1</v>
      </c>
      <c r="K15276" s="2" t="str">
        <f>IFERROR(VLOOKUP(A15276,Aux!A:B,2,0),"Outros")</f>
        <v>Municípios</v>
      </c>
      <c r="L15276" s="2">
        <f t="shared" si="715"/>
        <v>2020</v>
      </c>
      <c r="M15276">
        <f t="shared" si="716"/>
        <v>4</v>
      </c>
    </row>
    <row r="15277" spans="1:13" x14ac:dyDescent="0.35">
      <c r="A15277" t="s">
        <v>534</v>
      </c>
      <c r="B15277">
        <v>508354617</v>
      </c>
      <c r="C15277">
        <v>183324</v>
      </c>
      <c r="D15277" t="s">
        <v>12751</v>
      </c>
      <c r="E15277" s="1">
        <v>43854.495115740741</v>
      </c>
      <c r="F15277">
        <v>1</v>
      </c>
      <c r="G15277" t="s">
        <v>446</v>
      </c>
      <c r="H15277">
        <v>5</v>
      </c>
      <c r="I15277" s="1">
        <v>43857.999305555553</v>
      </c>
      <c r="J15277" s="2">
        <f t="shared" si="714"/>
        <v>1</v>
      </c>
      <c r="K15277" s="2" t="str">
        <f>IFERROR(VLOOKUP(A15277,Aux!A:B,2,0),"Outros")</f>
        <v>Municípios</v>
      </c>
      <c r="L15277" s="2">
        <f t="shared" si="715"/>
        <v>2020</v>
      </c>
      <c r="M15277">
        <f t="shared" si="716"/>
        <v>4</v>
      </c>
    </row>
    <row r="15278" spans="1:13" x14ac:dyDescent="0.35">
      <c r="A15278" t="s">
        <v>239</v>
      </c>
      <c r="B15278">
        <v>512042659</v>
      </c>
      <c r="C15278">
        <v>183327</v>
      </c>
      <c r="E15278" s="1">
        <v>43854.520370370374</v>
      </c>
      <c r="F15278">
        <v>13</v>
      </c>
      <c r="G15278" t="s">
        <v>33</v>
      </c>
      <c r="H15278">
        <v>400</v>
      </c>
      <c r="J15278" s="2">
        <f t="shared" si="714"/>
        <v>1</v>
      </c>
      <c r="K15278" s="2" t="str">
        <f>IFERROR(VLOOKUP(A15278,Aux!A:B,2,0),"Outros")</f>
        <v>Municípios</v>
      </c>
      <c r="L15278" s="2">
        <f t="shared" si="715"/>
        <v>2020</v>
      </c>
      <c r="M15278">
        <f t="shared" si="716"/>
        <v>4</v>
      </c>
    </row>
    <row r="15279" spans="1:13" x14ac:dyDescent="0.35">
      <c r="A15279" t="s">
        <v>239</v>
      </c>
      <c r="B15279">
        <v>512042659</v>
      </c>
      <c r="C15279">
        <v>183328</v>
      </c>
      <c r="E15279" s="1">
        <v>43854.522650462961</v>
      </c>
      <c r="F15279">
        <v>1</v>
      </c>
      <c r="G15279" t="s">
        <v>33</v>
      </c>
      <c r="H15279">
        <v>400</v>
      </c>
      <c r="J15279" s="2">
        <f t="shared" si="714"/>
        <v>1</v>
      </c>
      <c r="K15279" s="2" t="str">
        <f>IFERROR(VLOOKUP(A15279,Aux!A:B,2,0),"Outros")</f>
        <v>Municípios</v>
      </c>
      <c r="L15279" s="2">
        <f t="shared" si="715"/>
        <v>2020</v>
      </c>
      <c r="M15279">
        <f t="shared" si="716"/>
        <v>4</v>
      </c>
    </row>
    <row r="15280" spans="1:13" x14ac:dyDescent="0.35">
      <c r="A15280" t="s">
        <v>239</v>
      </c>
      <c r="B15280">
        <v>512042659</v>
      </c>
      <c r="C15280">
        <v>183329</v>
      </c>
      <c r="E15280" s="1">
        <v>43854.524074074077</v>
      </c>
      <c r="F15280">
        <v>13</v>
      </c>
      <c r="G15280" t="s">
        <v>33</v>
      </c>
      <c r="H15280">
        <v>400</v>
      </c>
      <c r="J15280" s="2">
        <f t="shared" si="714"/>
        <v>1</v>
      </c>
      <c r="K15280" s="2" t="str">
        <f>IFERROR(VLOOKUP(A15280,Aux!A:B,2,0),"Outros")</f>
        <v>Municípios</v>
      </c>
      <c r="L15280" s="2">
        <f t="shared" si="715"/>
        <v>2020</v>
      </c>
      <c r="M15280">
        <f t="shared" si="716"/>
        <v>4</v>
      </c>
    </row>
    <row r="15281" spans="1:13" x14ac:dyDescent="0.35">
      <c r="A15281" t="s">
        <v>239</v>
      </c>
      <c r="B15281">
        <v>512042659</v>
      </c>
      <c r="C15281">
        <v>183330</v>
      </c>
      <c r="E15281" s="1">
        <v>43854.525347222225</v>
      </c>
      <c r="F15281">
        <v>1</v>
      </c>
      <c r="G15281" t="s">
        <v>33</v>
      </c>
      <c r="H15281">
        <v>400</v>
      </c>
      <c r="J15281" s="2">
        <f t="shared" si="714"/>
        <v>1</v>
      </c>
      <c r="K15281" s="2" t="str">
        <f>IFERROR(VLOOKUP(A15281,Aux!A:B,2,0),"Outros")</f>
        <v>Municípios</v>
      </c>
      <c r="L15281" s="2">
        <f t="shared" si="715"/>
        <v>2020</v>
      </c>
      <c r="M15281">
        <f t="shared" si="716"/>
        <v>4</v>
      </c>
    </row>
    <row r="15282" spans="1:13" x14ac:dyDescent="0.35">
      <c r="A15282" t="s">
        <v>12</v>
      </c>
      <c r="B15282">
        <v>508481287</v>
      </c>
      <c r="C15282">
        <v>183331</v>
      </c>
      <c r="E15282" s="1">
        <v>43854.565694444442</v>
      </c>
      <c r="F15282">
        <v>1</v>
      </c>
      <c r="H15282">
        <v>1</v>
      </c>
      <c r="J15282" s="2">
        <f t="shared" si="714"/>
        <v>1</v>
      </c>
      <c r="K15282" s="2" t="str">
        <f>IFERROR(VLOOKUP(A15282,Aux!A:B,2,0),"Outros")</f>
        <v>Hospitais</v>
      </c>
      <c r="L15282" s="2">
        <f t="shared" si="715"/>
        <v>2020</v>
      </c>
      <c r="M15282">
        <f t="shared" si="716"/>
        <v>4</v>
      </c>
    </row>
    <row r="15283" spans="1:13" x14ac:dyDescent="0.35">
      <c r="A15283" t="s">
        <v>48</v>
      </c>
      <c r="B15283">
        <v>503035416</v>
      </c>
      <c r="C15283">
        <v>183332</v>
      </c>
      <c r="D15283" t="s">
        <v>12993</v>
      </c>
      <c r="E15283" s="1">
        <v>43854.566562499997</v>
      </c>
      <c r="F15283">
        <v>1</v>
      </c>
      <c r="G15283" t="s">
        <v>33</v>
      </c>
      <c r="H15283">
        <v>340</v>
      </c>
      <c r="I15283" s="1">
        <v>43860.708333333336</v>
      </c>
      <c r="J15283" s="2">
        <f t="shared" si="714"/>
        <v>1</v>
      </c>
      <c r="K15283" s="2" t="str">
        <f>IFERROR(VLOOKUP(A15283,Aux!A:B,2,0),"Outros")</f>
        <v>Hospitais</v>
      </c>
      <c r="L15283" s="2">
        <f t="shared" si="715"/>
        <v>2020</v>
      </c>
      <c r="M15283">
        <f t="shared" si="716"/>
        <v>4</v>
      </c>
    </row>
    <row r="15284" spans="1:13" x14ac:dyDescent="0.35">
      <c r="A15284" t="s">
        <v>12</v>
      </c>
      <c r="B15284">
        <v>508481287</v>
      </c>
      <c r="C15284">
        <v>183333</v>
      </c>
      <c r="D15284" t="s">
        <v>11357</v>
      </c>
      <c r="E15284" s="1">
        <v>43854.568657407406</v>
      </c>
      <c r="F15284">
        <v>1</v>
      </c>
      <c r="G15284" t="s">
        <v>14</v>
      </c>
      <c r="H15284">
        <v>5</v>
      </c>
      <c r="I15284" s="1">
        <v>43860.708333333336</v>
      </c>
      <c r="J15284" s="2">
        <f t="shared" si="714"/>
        <v>1</v>
      </c>
      <c r="K15284" s="2" t="str">
        <f>IFERROR(VLOOKUP(A15284,Aux!A:B,2,0),"Outros")</f>
        <v>Hospitais</v>
      </c>
      <c r="L15284" s="2">
        <f t="shared" si="715"/>
        <v>2020</v>
      </c>
      <c r="M15284">
        <f t="shared" si="716"/>
        <v>4</v>
      </c>
    </row>
    <row r="15285" spans="1:13" x14ac:dyDescent="0.35">
      <c r="A15285" t="s">
        <v>942</v>
      </c>
      <c r="B15285">
        <v>510089224</v>
      </c>
      <c r="C15285">
        <v>183334</v>
      </c>
      <c r="D15285" t="s">
        <v>12994</v>
      </c>
      <c r="E15285" s="1">
        <v>43854.58730324074</v>
      </c>
      <c r="F15285">
        <v>13</v>
      </c>
      <c r="G15285" t="s">
        <v>1250</v>
      </c>
      <c r="H15285">
        <v>360</v>
      </c>
      <c r="I15285" s="1">
        <v>43863.999305555553</v>
      </c>
      <c r="J15285" s="2">
        <f t="shared" si="714"/>
        <v>1</v>
      </c>
      <c r="K15285" s="2" t="str">
        <f>IFERROR(VLOOKUP(A15285,Aux!A:B,2,0),"Outros")</f>
        <v>Outros</v>
      </c>
      <c r="L15285" s="2">
        <f t="shared" si="715"/>
        <v>2020</v>
      </c>
      <c r="M15285">
        <f t="shared" si="716"/>
        <v>4</v>
      </c>
    </row>
    <row r="15286" spans="1:13" x14ac:dyDescent="0.35">
      <c r="A15286" t="s">
        <v>9</v>
      </c>
      <c r="B15286">
        <v>506673626</v>
      </c>
      <c r="C15286">
        <v>183335</v>
      </c>
      <c r="D15286" t="s">
        <v>12571</v>
      </c>
      <c r="E15286" s="1">
        <v>43854.604583333334</v>
      </c>
      <c r="F15286">
        <v>1</v>
      </c>
      <c r="G15286" t="s">
        <v>11</v>
      </c>
      <c r="H15286">
        <v>360</v>
      </c>
      <c r="I15286" s="1">
        <v>43868.999305555553</v>
      </c>
      <c r="J15286" s="2">
        <f t="shared" si="714"/>
        <v>1</v>
      </c>
      <c r="K15286" s="2" t="str">
        <f>IFERROR(VLOOKUP(A15286,Aux!A:B,2,0),"Outros")</f>
        <v>Municípios</v>
      </c>
      <c r="L15286" s="2">
        <f t="shared" si="715"/>
        <v>2020</v>
      </c>
      <c r="M15286">
        <f t="shared" si="716"/>
        <v>4</v>
      </c>
    </row>
    <row r="15287" spans="1:13" x14ac:dyDescent="0.35">
      <c r="A15287" t="s">
        <v>633</v>
      </c>
      <c r="B15287">
        <v>506617599</v>
      </c>
      <c r="C15287">
        <v>183338</v>
      </c>
      <c r="D15287" t="s">
        <v>12409</v>
      </c>
      <c r="E15287" s="1">
        <v>43854.624918981484</v>
      </c>
      <c r="F15287">
        <v>13</v>
      </c>
      <c r="G15287" t="s">
        <v>635</v>
      </c>
      <c r="H15287">
        <v>220</v>
      </c>
      <c r="I15287" s="1">
        <v>43869.999305555553</v>
      </c>
      <c r="J15287" s="2">
        <f t="shared" si="714"/>
        <v>1</v>
      </c>
      <c r="K15287" s="2" t="str">
        <f>IFERROR(VLOOKUP(A15287,Aux!A:B,2,0),"Outros")</f>
        <v>Municípios</v>
      </c>
      <c r="L15287" s="2">
        <f t="shared" si="715"/>
        <v>2020</v>
      </c>
      <c r="M15287">
        <f t="shared" si="716"/>
        <v>4</v>
      </c>
    </row>
    <row r="15288" spans="1:13" x14ac:dyDescent="0.35">
      <c r="A15288" t="s">
        <v>48</v>
      </c>
      <c r="B15288">
        <v>503035416</v>
      </c>
      <c r="C15288">
        <v>183339</v>
      </c>
      <c r="E15288" s="1">
        <v>43854.625706018516</v>
      </c>
      <c r="F15288">
        <v>1</v>
      </c>
      <c r="H15288">
        <v>1</v>
      </c>
      <c r="J15288" s="2">
        <f t="shared" si="714"/>
        <v>1</v>
      </c>
      <c r="K15288" s="2" t="str">
        <f>IFERROR(VLOOKUP(A15288,Aux!A:B,2,0),"Outros")</f>
        <v>Hospitais</v>
      </c>
      <c r="L15288" s="2">
        <f t="shared" si="715"/>
        <v>2020</v>
      </c>
      <c r="M15288">
        <f t="shared" si="716"/>
        <v>4</v>
      </c>
    </row>
    <row r="15289" spans="1:13" x14ac:dyDescent="0.35">
      <c r="A15289" t="s">
        <v>9</v>
      </c>
      <c r="B15289">
        <v>506673626</v>
      </c>
      <c r="C15289">
        <v>183340</v>
      </c>
      <c r="D15289" t="s">
        <v>12752</v>
      </c>
      <c r="E15289" s="1">
        <v>43854.626747685186</v>
      </c>
      <c r="F15289">
        <v>1</v>
      </c>
      <c r="G15289" t="s">
        <v>11</v>
      </c>
      <c r="H15289">
        <v>360</v>
      </c>
      <c r="I15289" s="1">
        <v>43862.999305555553</v>
      </c>
      <c r="J15289" s="2">
        <f t="shared" si="714"/>
        <v>1</v>
      </c>
      <c r="K15289" s="2" t="str">
        <f>IFERROR(VLOOKUP(A15289,Aux!A:B,2,0),"Outros")</f>
        <v>Municípios</v>
      </c>
      <c r="L15289" s="2">
        <f t="shared" si="715"/>
        <v>2020</v>
      </c>
      <c r="M15289">
        <f t="shared" si="716"/>
        <v>4</v>
      </c>
    </row>
    <row r="15290" spans="1:13" x14ac:dyDescent="0.35">
      <c r="A15290" t="s">
        <v>39</v>
      </c>
      <c r="B15290">
        <v>507023129</v>
      </c>
      <c r="C15290">
        <v>183341</v>
      </c>
      <c r="D15290" t="s">
        <v>12888</v>
      </c>
      <c r="E15290" s="1">
        <v>43854.631122685183</v>
      </c>
      <c r="F15290">
        <v>13</v>
      </c>
      <c r="G15290" t="s">
        <v>33</v>
      </c>
      <c r="H15290">
        <v>340</v>
      </c>
      <c r="I15290" s="1">
        <v>43867.708333333336</v>
      </c>
      <c r="J15290" s="2">
        <f t="shared" si="714"/>
        <v>1</v>
      </c>
      <c r="K15290" s="2" t="str">
        <f>IFERROR(VLOOKUP(A15290,Aux!A:B,2,0),"Outros")</f>
        <v>Outros</v>
      </c>
      <c r="L15290" s="2">
        <f t="shared" si="715"/>
        <v>2020</v>
      </c>
      <c r="M15290">
        <f t="shared" si="716"/>
        <v>4</v>
      </c>
    </row>
    <row r="15291" spans="1:13" x14ac:dyDescent="0.35">
      <c r="A15291" t="s">
        <v>37</v>
      </c>
      <c r="B15291">
        <v>506187543</v>
      </c>
      <c r="C15291">
        <v>183342</v>
      </c>
      <c r="D15291" t="s">
        <v>13034</v>
      </c>
      <c r="E15291" s="1">
        <v>43854.639837962961</v>
      </c>
      <c r="F15291">
        <v>13</v>
      </c>
      <c r="G15291" t="s">
        <v>80</v>
      </c>
      <c r="H15291">
        <v>340</v>
      </c>
      <c r="I15291" s="1">
        <v>43859.999305555553</v>
      </c>
      <c r="J15291" s="2">
        <f t="shared" si="714"/>
        <v>1</v>
      </c>
      <c r="K15291" s="2" t="str">
        <f>IFERROR(VLOOKUP(A15291,Aux!A:B,2,0),"Outros")</f>
        <v>Municípios</v>
      </c>
      <c r="L15291" s="2">
        <f t="shared" si="715"/>
        <v>2020</v>
      </c>
      <c r="M15291">
        <f t="shared" si="716"/>
        <v>4</v>
      </c>
    </row>
    <row r="15292" spans="1:13" x14ac:dyDescent="0.35">
      <c r="A15292" t="s">
        <v>2830</v>
      </c>
      <c r="B15292">
        <v>508779472</v>
      </c>
      <c r="C15292">
        <v>183343</v>
      </c>
      <c r="E15292" s="1">
        <v>43854.640347222223</v>
      </c>
      <c r="F15292">
        <v>1</v>
      </c>
      <c r="G15292" t="s">
        <v>33</v>
      </c>
      <c r="H15292">
        <v>400</v>
      </c>
      <c r="J15292" s="2">
        <f t="shared" si="714"/>
        <v>1</v>
      </c>
      <c r="K15292" s="2" t="str">
        <f>IFERROR(VLOOKUP(A15292,Aux!A:B,2,0),"Outros")</f>
        <v>Municípios</v>
      </c>
      <c r="L15292" s="2">
        <f t="shared" si="715"/>
        <v>2020</v>
      </c>
      <c r="M15292">
        <f t="shared" si="716"/>
        <v>4</v>
      </c>
    </row>
    <row r="15293" spans="1:13" x14ac:dyDescent="0.35">
      <c r="A15293" t="s">
        <v>9</v>
      </c>
      <c r="B15293">
        <v>506673626</v>
      </c>
      <c r="C15293">
        <v>183344</v>
      </c>
      <c r="D15293" t="s">
        <v>946</v>
      </c>
      <c r="E15293" s="1">
        <v>43854.640532407408</v>
      </c>
      <c r="F15293">
        <v>13</v>
      </c>
      <c r="G15293" t="s">
        <v>11</v>
      </c>
      <c r="H15293">
        <v>360</v>
      </c>
      <c r="I15293" s="1">
        <v>43862.999305555553</v>
      </c>
      <c r="J15293" s="2">
        <f t="shared" si="714"/>
        <v>1</v>
      </c>
      <c r="K15293" s="2" t="str">
        <f>IFERROR(VLOOKUP(A15293,Aux!A:B,2,0),"Outros")</f>
        <v>Municípios</v>
      </c>
      <c r="L15293" s="2">
        <f t="shared" si="715"/>
        <v>2020</v>
      </c>
      <c r="M15293">
        <f t="shared" si="716"/>
        <v>4</v>
      </c>
    </row>
    <row r="15294" spans="1:13" x14ac:dyDescent="0.35">
      <c r="A15294" t="s">
        <v>2686</v>
      </c>
      <c r="B15294">
        <v>503956546</v>
      </c>
      <c r="C15294">
        <v>183345</v>
      </c>
      <c r="D15294" t="s">
        <v>11274</v>
      </c>
      <c r="E15294" s="1">
        <v>43854.649131944447</v>
      </c>
      <c r="F15294">
        <v>13</v>
      </c>
      <c r="G15294" t="s">
        <v>2688</v>
      </c>
      <c r="H15294">
        <v>340</v>
      </c>
      <c r="I15294" s="1">
        <v>43863.999305555553</v>
      </c>
      <c r="J15294" s="2">
        <f t="shared" si="714"/>
        <v>1</v>
      </c>
      <c r="K15294" s="2" t="str">
        <f>IFERROR(VLOOKUP(A15294,Aux!A:B,2,0),"Outros")</f>
        <v>Municípios</v>
      </c>
      <c r="L15294" s="2">
        <f t="shared" si="715"/>
        <v>2020</v>
      </c>
      <c r="M15294">
        <f t="shared" si="716"/>
        <v>4</v>
      </c>
    </row>
    <row r="15295" spans="1:13" x14ac:dyDescent="0.35">
      <c r="A15295" t="s">
        <v>454</v>
      </c>
      <c r="B15295">
        <v>503450189</v>
      </c>
      <c r="C15295">
        <v>183346</v>
      </c>
      <c r="D15295" t="s">
        <v>12753</v>
      </c>
      <c r="E15295" s="1">
        <v>43854.655659722222</v>
      </c>
      <c r="F15295">
        <v>13</v>
      </c>
      <c r="G15295" t="s">
        <v>3165</v>
      </c>
      <c r="H15295">
        <v>340</v>
      </c>
      <c r="I15295" s="1">
        <v>43864.75</v>
      </c>
      <c r="J15295" s="2">
        <f t="shared" si="714"/>
        <v>1</v>
      </c>
      <c r="K15295" s="2" t="str">
        <f>IFERROR(VLOOKUP(A15295,Aux!A:B,2,0),"Outros")</f>
        <v>Estradas</v>
      </c>
      <c r="L15295" s="2">
        <f t="shared" si="715"/>
        <v>2020</v>
      </c>
      <c r="M15295">
        <f t="shared" si="716"/>
        <v>4</v>
      </c>
    </row>
    <row r="15296" spans="1:13" x14ac:dyDescent="0.35">
      <c r="A15296" t="s">
        <v>1042</v>
      </c>
      <c r="B15296">
        <v>506087000</v>
      </c>
      <c r="C15296">
        <v>183347</v>
      </c>
      <c r="D15296" t="s">
        <v>12995</v>
      </c>
      <c r="E15296" s="1">
        <v>43854.665925925925</v>
      </c>
      <c r="F15296">
        <v>1</v>
      </c>
      <c r="G15296" t="s">
        <v>8131</v>
      </c>
      <c r="H15296">
        <v>360</v>
      </c>
      <c r="I15296" s="1">
        <v>43863.708333333336</v>
      </c>
      <c r="J15296" s="2">
        <f t="shared" si="714"/>
        <v>1</v>
      </c>
      <c r="K15296" s="2" t="str">
        <f>IFERROR(VLOOKUP(A15296,Aux!A:B,2,0),"Outros")</f>
        <v>Municípios</v>
      </c>
      <c r="L15296" s="2">
        <f t="shared" si="715"/>
        <v>2020</v>
      </c>
      <c r="M15296">
        <f t="shared" si="716"/>
        <v>4</v>
      </c>
    </row>
    <row r="15297" spans="1:13" x14ac:dyDescent="0.35">
      <c r="A15297" t="s">
        <v>673</v>
      </c>
      <c r="B15297">
        <v>503584215</v>
      </c>
      <c r="C15297">
        <v>183348</v>
      </c>
      <c r="E15297" s="1">
        <v>43854.693043981482</v>
      </c>
      <c r="F15297">
        <v>3</v>
      </c>
      <c r="G15297" t="s">
        <v>33</v>
      </c>
      <c r="H15297">
        <v>400</v>
      </c>
      <c r="I15297" s="1">
        <v>25569.999305555557</v>
      </c>
      <c r="J15297" s="2">
        <f t="shared" si="714"/>
        <v>1</v>
      </c>
      <c r="K15297" s="2" t="str">
        <f>IFERROR(VLOOKUP(A15297,Aux!A:B,2,0),"Outros")</f>
        <v>Outros</v>
      </c>
      <c r="L15297" s="2">
        <f t="shared" si="715"/>
        <v>2020</v>
      </c>
      <c r="M15297">
        <f t="shared" si="716"/>
        <v>4</v>
      </c>
    </row>
    <row r="15298" spans="1:13" x14ac:dyDescent="0.35">
      <c r="A15298" t="s">
        <v>9</v>
      </c>
      <c r="B15298">
        <v>506673626</v>
      </c>
      <c r="C15298">
        <v>183349</v>
      </c>
      <c r="D15298" t="s">
        <v>12622</v>
      </c>
      <c r="E15298" s="1">
        <v>43854.709351851852</v>
      </c>
      <c r="F15298">
        <v>13</v>
      </c>
      <c r="G15298" t="s">
        <v>11</v>
      </c>
      <c r="H15298">
        <v>5</v>
      </c>
      <c r="I15298" s="1">
        <v>43862.999305555553</v>
      </c>
      <c r="J15298" s="2">
        <f t="shared" ref="J15298:J15361" si="717">IF(C15298=C15297,"",1)</f>
        <v>1</v>
      </c>
      <c r="K15298" s="2" t="str">
        <f>IFERROR(VLOOKUP(A15298,Aux!A:B,2,0),"Outros")</f>
        <v>Municípios</v>
      </c>
      <c r="L15298" s="2">
        <f t="shared" ref="L15298:L15361" si="718">YEAR(E15298)</f>
        <v>2020</v>
      </c>
      <c r="M15298">
        <f t="shared" ref="M15298:M15361" si="719">WEEKNUM(E15298)</f>
        <v>4</v>
      </c>
    </row>
    <row r="15299" spans="1:13" x14ac:dyDescent="0.35">
      <c r="A15299" t="s">
        <v>12</v>
      </c>
      <c r="B15299">
        <v>508481287</v>
      </c>
      <c r="C15299">
        <v>183351</v>
      </c>
      <c r="D15299" t="s">
        <v>12314</v>
      </c>
      <c r="E15299" s="1">
        <v>43855.376631944448</v>
      </c>
      <c r="F15299">
        <v>13</v>
      </c>
      <c r="G15299" t="s">
        <v>14</v>
      </c>
      <c r="H15299">
        <v>5</v>
      </c>
      <c r="I15299" s="1">
        <v>43861.708333333336</v>
      </c>
      <c r="J15299" s="2">
        <f t="shared" si="717"/>
        <v>1</v>
      </c>
      <c r="K15299" s="2" t="str">
        <f>IFERROR(VLOOKUP(A15299,Aux!A:B,2,0),"Outros")</f>
        <v>Hospitais</v>
      </c>
      <c r="L15299" s="2">
        <f t="shared" si="718"/>
        <v>2020</v>
      </c>
      <c r="M15299">
        <f t="shared" si="719"/>
        <v>4</v>
      </c>
    </row>
    <row r="15300" spans="1:13" x14ac:dyDescent="0.35">
      <c r="A15300" t="s">
        <v>782</v>
      </c>
      <c r="B15300">
        <v>508754496</v>
      </c>
      <c r="C15300">
        <v>183354</v>
      </c>
      <c r="D15300" t="s">
        <v>12212</v>
      </c>
      <c r="E15300" s="1">
        <v>43856.741932870369</v>
      </c>
      <c r="F15300">
        <v>3</v>
      </c>
      <c r="G15300" t="s">
        <v>266</v>
      </c>
      <c r="H15300">
        <v>400</v>
      </c>
      <c r="I15300" s="1">
        <v>25569.999305555557</v>
      </c>
      <c r="J15300" s="2">
        <f t="shared" si="717"/>
        <v>1</v>
      </c>
      <c r="K15300" s="2" t="str">
        <f>IFERROR(VLOOKUP(A15300,Aux!A:B,2,0),"Outros")</f>
        <v>Municípios</v>
      </c>
      <c r="L15300" s="2">
        <f t="shared" si="718"/>
        <v>2020</v>
      </c>
      <c r="M15300">
        <f t="shared" si="719"/>
        <v>5</v>
      </c>
    </row>
    <row r="15301" spans="1:13" x14ac:dyDescent="0.35">
      <c r="A15301" t="s">
        <v>48</v>
      </c>
      <c r="B15301">
        <v>503035416</v>
      </c>
      <c r="C15301">
        <v>183355</v>
      </c>
      <c r="D15301" t="s">
        <v>12996</v>
      </c>
      <c r="E15301" s="1">
        <v>43857.338854166665</v>
      </c>
      <c r="F15301">
        <v>1</v>
      </c>
      <c r="G15301" t="s">
        <v>33</v>
      </c>
      <c r="H15301">
        <v>340</v>
      </c>
      <c r="I15301" s="1">
        <v>43864.708333333336</v>
      </c>
      <c r="J15301" s="2">
        <f t="shared" si="717"/>
        <v>1</v>
      </c>
      <c r="K15301" s="2" t="str">
        <f>IFERROR(VLOOKUP(A15301,Aux!A:B,2,0),"Outros")</f>
        <v>Hospitais</v>
      </c>
      <c r="L15301" s="2">
        <f t="shared" si="718"/>
        <v>2020</v>
      </c>
      <c r="M15301">
        <f t="shared" si="719"/>
        <v>5</v>
      </c>
    </row>
    <row r="15302" spans="1:13" x14ac:dyDescent="0.35">
      <c r="A15302" t="s">
        <v>48</v>
      </c>
      <c r="B15302">
        <v>503035416</v>
      </c>
      <c r="C15302">
        <v>183356</v>
      </c>
      <c r="D15302" t="s">
        <v>11816</v>
      </c>
      <c r="E15302" s="1">
        <v>43857.354305555556</v>
      </c>
      <c r="F15302">
        <v>1</v>
      </c>
      <c r="G15302" t="s">
        <v>33</v>
      </c>
      <c r="H15302">
        <v>5</v>
      </c>
      <c r="I15302" s="1">
        <v>43864.708333333336</v>
      </c>
      <c r="J15302" s="2">
        <f t="shared" si="717"/>
        <v>1</v>
      </c>
      <c r="K15302" s="2" t="str">
        <f>IFERROR(VLOOKUP(A15302,Aux!A:B,2,0),"Outros")</f>
        <v>Hospitais</v>
      </c>
      <c r="L15302" s="2">
        <f t="shared" si="718"/>
        <v>2020</v>
      </c>
      <c r="M15302">
        <f t="shared" si="719"/>
        <v>5</v>
      </c>
    </row>
    <row r="15303" spans="1:13" x14ac:dyDescent="0.35">
      <c r="A15303" t="s">
        <v>48</v>
      </c>
      <c r="B15303">
        <v>503035416</v>
      </c>
      <c r="C15303">
        <v>183357</v>
      </c>
      <c r="D15303" t="s">
        <v>12754</v>
      </c>
      <c r="E15303" s="1">
        <v>43857.384004629632</v>
      </c>
      <c r="F15303">
        <v>13</v>
      </c>
      <c r="G15303" t="s">
        <v>33</v>
      </c>
      <c r="H15303">
        <v>400</v>
      </c>
      <c r="J15303" s="2">
        <f t="shared" si="717"/>
        <v>1</v>
      </c>
      <c r="K15303" s="2" t="str">
        <f>IFERROR(VLOOKUP(A15303,Aux!A:B,2,0),"Outros")</f>
        <v>Hospitais</v>
      </c>
      <c r="L15303" s="2">
        <f t="shared" si="718"/>
        <v>2020</v>
      </c>
      <c r="M15303">
        <f t="shared" si="719"/>
        <v>5</v>
      </c>
    </row>
    <row r="15304" spans="1:13" x14ac:dyDescent="0.35">
      <c r="A15304" t="s">
        <v>48</v>
      </c>
      <c r="B15304">
        <v>503035416</v>
      </c>
      <c r="C15304">
        <v>183358</v>
      </c>
      <c r="D15304" t="s">
        <v>12678</v>
      </c>
      <c r="E15304" s="1">
        <v>43857.394189814811</v>
      </c>
      <c r="F15304">
        <v>1</v>
      </c>
      <c r="G15304" t="s">
        <v>33</v>
      </c>
      <c r="H15304">
        <v>340</v>
      </c>
      <c r="I15304" s="1">
        <v>43864.708333333336</v>
      </c>
      <c r="J15304" s="2">
        <f t="shared" si="717"/>
        <v>1</v>
      </c>
      <c r="K15304" s="2" t="str">
        <f>IFERROR(VLOOKUP(A15304,Aux!A:B,2,0),"Outros")</f>
        <v>Hospitais</v>
      </c>
      <c r="L15304" s="2">
        <f t="shared" si="718"/>
        <v>2020</v>
      </c>
      <c r="M15304">
        <f t="shared" si="719"/>
        <v>5</v>
      </c>
    </row>
    <row r="15305" spans="1:13" x14ac:dyDescent="0.35">
      <c r="A15305" t="s">
        <v>39</v>
      </c>
      <c r="B15305">
        <v>507023129</v>
      </c>
      <c r="C15305">
        <v>183359</v>
      </c>
      <c r="D15305" t="s">
        <v>12625</v>
      </c>
      <c r="E15305" s="1">
        <v>43857.396921296298</v>
      </c>
      <c r="F15305">
        <v>13</v>
      </c>
      <c r="G15305" t="s">
        <v>33</v>
      </c>
      <c r="H15305">
        <v>340</v>
      </c>
      <c r="I15305" s="1">
        <v>43877.708333333336</v>
      </c>
      <c r="J15305" s="2">
        <f t="shared" si="717"/>
        <v>1</v>
      </c>
      <c r="K15305" s="2" t="str">
        <f>IFERROR(VLOOKUP(A15305,Aux!A:B,2,0),"Outros")</f>
        <v>Outros</v>
      </c>
      <c r="L15305" s="2">
        <f t="shared" si="718"/>
        <v>2020</v>
      </c>
      <c r="M15305">
        <f t="shared" si="719"/>
        <v>5</v>
      </c>
    </row>
    <row r="15306" spans="1:13" x14ac:dyDescent="0.35">
      <c r="A15306" t="s">
        <v>239</v>
      </c>
      <c r="B15306">
        <v>512042659</v>
      </c>
      <c r="C15306">
        <v>183360</v>
      </c>
      <c r="D15306" t="s">
        <v>12755</v>
      </c>
      <c r="E15306" s="1">
        <v>43857.409409722219</v>
      </c>
      <c r="F15306">
        <v>13</v>
      </c>
      <c r="G15306" t="s">
        <v>241</v>
      </c>
      <c r="H15306">
        <v>340</v>
      </c>
      <c r="I15306" s="1">
        <v>43866.999305555553</v>
      </c>
      <c r="J15306" s="2">
        <f t="shared" si="717"/>
        <v>1</v>
      </c>
      <c r="K15306" s="2" t="str">
        <f>IFERROR(VLOOKUP(A15306,Aux!A:B,2,0),"Outros")</f>
        <v>Municípios</v>
      </c>
      <c r="L15306" s="2">
        <f t="shared" si="718"/>
        <v>2020</v>
      </c>
      <c r="M15306">
        <f t="shared" si="719"/>
        <v>5</v>
      </c>
    </row>
    <row r="15307" spans="1:13" x14ac:dyDescent="0.35">
      <c r="A15307" t="s">
        <v>48</v>
      </c>
      <c r="B15307">
        <v>503035416</v>
      </c>
      <c r="C15307">
        <v>183361</v>
      </c>
      <c r="D15307" t="s">
        <v>12572</v>
      </c>
      <c r="E15307" s="1">
        <v>43857.412060185183</v>
      </c>
      <c r="F15307">
        <v>13</v>
      </c>
      <c r="G15307" t="s">
        <v>33</v>
      </c>
      <c r="H15307">
        <v>5</v>
      </c>
      <c r="I15307" s="1">
        <v>43864.708333333336</v>
      </c>
      <c r="J15307" s="2">
        <f t="shared" si="717"/>
        <v>1</v>
      </c>
      <c r="K15307" s="2" t="str">
        <f>IFERROR(VLOOKUP(A15307,Aux!A:B,2,0),"Outros")</f>
        <v>Hospitais</v>
      </c>
      <c r="L15307" s="2">
        <f t="shared" si="718"/>
        <v>2020</v>
      </c>
      <c r="M15307">
        <f t="shared" si="719"/>
        <v>5</v>
      </c>
    </row>
    <row r="15308" spans="1:13" x14ac:dyDescent="0.35">
      <c r="A15308" t="s">
        <v>48</v>
      </c>
      <c r="B15308">
        <v>503035416</v>
      </c>
      <c r="C15308">
        <v>183362</v>
      </c>
      <c r="D15308" t="s">
        <v>12756</v>
      </c>
      <c r="E15308" s="1">
        <v>43857.413773148146</v>
      </c>
      <c r="F15308">
        <v>1</v>
      </c>
      <c r="G15308" t="s">
        <v>33</v>
      </c>
      <c r="H15308">
        <v>340</v>
      </c>
      <c r="I15308" s="1">
        <v>43860.708333333336</v>
      </c>
      <c r="J15308" s="2">
        <f t="shared" si="717"/>
        <v>1</v>
      </c>
      <c r="K15308" s="2" t="str">
        <f>IFERROR(VLOOKUP(A15308,Aux!A:B,2,0),"Outros")</f>
        <v>Hospitais</v>
      </c>
      <c r="L15308" s="2">
        <f t="shared" si="718"/>
        <v>2020</v>
      </c>
      <c r="M15308">
        <f t="shared" si="719"/>
        <v>5</v>
      </c>
    </row>
    <row r="15309" spans="1:13" x14ac:dyDescent="0.35">
      <c r="A15309" t="s">
        <v>48</v>
      </c>
      <c r="B15309">
        <v>503035416</v>
      </c>
      <c r="C15309">
        <v>183365</v>
      </c>
      <c r="E15309" s="1">
        <v>43857.418356481481</v>
      </c>
      <c r="F15309">
        <v>13</v>
      </c>
      <c r="G15309" t="s">
        <v>33</v>
      </c>
      <c r="H15309">
        <v>1</v>
      </c>
      <c r="J15309" s="2">
        <f t="shared" si="717"/>
        <v>1</v>
      </c>
      <c r="K15309" s="2" t="str">
        <f>IFERROR(VLOOKUP(A15309,Aux!A:B,2,0),"Outros")</f>
        <v>Hospitais</v>
      </c>
      <c r="L15309" s="2">
        <f t="shared" si="718"/>
        <v>2020</v>
      </c>
      <c r="M15309">
        <f t="shared" si="719"/>
        <v>5</v>
      </c>
    </row>
    <row r="15310" spans="1:13" x14ac:dyDescent="0.35">
      <c r="A15310" t="s">
        <v>133</v>
      </c>
      <c r="B15310">
        <v>503539473</v>
      </c>
      <c r="C15310">
        <v>183366</v>
      </c>
      <c r="D15310" t="s">
        <v>12679</v>
      </c>
      <c r="E15310" s="1">
        <v>43857.419560185182</v>
      </c>
      <c r="F15310">
        <v>3</v>
      </c>
      <c r="G15310" t="s">
        <v>194</v>
      </c>
      <c r="H15310">
        <v>150</v>
      </c>
      <c r="I15310" s="1">
        <v>44012.999305555553</v>
      </c>
      <c r="J15310" s="2">
        <f t="shared" si="717"/>
        <v>1</v>
      </c>
      <c r="K15310" s="2" t="str">
        <f>IFERROR(VLOOKUP(A15310,Aux!A:B,2,0),"Outros")</f>
        <v>Municípios</v>
      </c>
      <c r="L15310" s="2">
        <f t="shared" si="718"/>
        <v>2020</v>
      </c>
      <c r="M15310">
        <f t="shared" si="719"/>
        <v>5</v>
      </c>
    </row>
    <row r="15311" spans="1:13" x14ac:dyDescent="0.35">
      <c r="A15311" t="s">
        <v>133</v>
      </c>
      <c r="B15311">
        <v>503539473</v>
      </c>
      <c r="C15311">
        <v>183367</v>
      </c>
      <c r="E15311" s="1">
        <v>43857.420104166667</v>
      </c>
      <c r="F15311">
        <v>3</v>
      </c>
      <c r="G15311" t="s">
        <v>33</v>
      </c>
      <c r="H15311">
        <v>400</v>
      </c>
      <c r="J15311" s="2">
        <f t="shared" si="717"/>
        <v>1</v>
      </c>
      <c r="K15311" s="2" t="str">
        <f>IFERROR(VLOOKUP(A15311,Aux!A:B,2,0),"Outros")</f>
        <v>Municípios</v>
      </c>
      <c r="L15311" s="2">
        <f t="shared" si="718"/>
        <v>2020</v>
      </c>
      <c r="M15311">
        <f t="shared" si="719"/>
        <v>5</v>
      </c>
    </row>
    <row r="15312" spans="1:13" x14ac:dyDescent="0.35">
      <c r="A15312" t="s">
        <v>112</v>
      </c>
      <c r="B15312">
        <v>501144218</v>
      </c>
      <c r="C15312">
        <v>183368</v>
      </c>
      <c r="E15312" s="1">
        <v>43857.421111111114</v>
      </c>
      <c r="F15312">
        <v>1</v>
      </c>
      <c r="G15312" t="s">
        <v>33</v>
      </c>
      <c r="H15312">
        <v>400</v>
      </c>
      <c r="J15312" s="2">
        <f t="shared" si="717"/>
        <v>1</v>
      </c>
      <c r="K15312" s="2" t="str">
        <f>IFERROR(VLOOKUP(A15312,Aux!A:B,2,0),"Outros")</f>
        <v>Municípios</v>
      </c>
      <c r="L15312" s="2">
        <f t="shared" si="718"/>
        <v>2020</v>
      </c>
      <c r="M15312">
        <f t="shared" si="719"/>
        <v>5</v>
      </c>
    </row>
    <row r="15313" spans="1:13" x14ac:dyDescent="0.35">
      <c r="A15313" t="s">
        <v>39</v>
      </c>
      <c r="B15313">
        <v>507023129</v>
      </c>
      <c r="C15313">
        <v>183369</v>
      </c>
      <c r="D15313" t="s">
        <v>12680</v>
      </c>
      <c r="E15313" s="1">
        <v>43857.423055555555</v>
      </c>
      <c r="F15313">
        <v>13</v>
      </c>
      <c r="G15313" t="s">
        <v>33</v>
      </c>
      <c r="H15313">
        <v>220</v>
      </c>
      <c r="I15313" s="1">
        <v>43878.708333333336</v>
      </c>
      <c r="J15313" s="2">
        <f t="shared" si="717"/>
        <v>1</v>
      </c>
      <c r="K15313" s="2" t="str">
        <f>IFERROR(VLOOKUP(A15313,Aux!A:B,2,0),"Outros")</f>
        <v>Outros</v>
      </c>
      <c r="L15313" s="2">
        <f t="shared" si="718"/>
        <v>2020</v>
      </c>
      <c r="M15313">
        <f t="shared" si="719"/>
        <v>5</v>
      </c>
    </row>
    <row r="15314" spans="1:13" x14ac:dyDescent="0.35">
      <c r="A15314" t="s">
        <v>57</v>
      </c>
      <c r="B15314">
        <v>501294104</v>
      </c>
      <c r="C15314">
        <v>183370</v>
      </c>
      <c r="D15314" t="s">
        <v>12948</v>
      </c>
      <c r="E15314" s="1">
        <v>43857.423368055555</v>
      </c>
      <c r="F15314">
        <v>1</v>
      </c>
      <c r="G15314" t="s">
        <v>59</v>
      </c>
      <c r="H15314">
        <v>360</v>
      </c>
      <c r="I15314" s="1">
        <v>43859.999305555553</v>
      </c>
      <c r="J15314" s="2">
        <f t="shared" si="717"/>
        <v>1</v>
      </c>
      <c r="K15314" s="2" t="str">
        <f>IFERROR(VLOOKUP(A15314,Aux!A:B,2,0),"Outros")</f>
        <v>Municípios</v>
      </c>
      <c r="L15314" s="2">
        <f t="shared" si="718"/>
        <v>2020</v>
      </c>
      <c r="M15314">
        <f t="shared" si="719"/>
        <v>5</v>
      </c>
    </row>
    <row r="15315" spans="1:13" x14ac:dyDescent="0.35">
      <c r="A15315" t="s">
        <v>12844</v>
      </c>
      <c r="B15315">
        <v>500850526</v>
      </c>
      <c r="C15315">
        <v>183371</v>
      </c>
      <c r="D15315" t="s">
        <v>12845</v>
      </c>
      <c r="E15315" s="1">
        <v>43857.423946759256</v>
      </c>
      <c r="F15315">
        <v>3</v>
      </c>
      <c r="G15315" t="s">
        <v>2848</v>
      </c>
      <c r="H15315">
        <v>210</v>
      </c>
      <c r="I15315" s="1">
        <v>43888.708333333336</v>
      </c>
      <c r="J15315" s="2">
        <f t="shared" si="717"/>
        <v>1</v>
      </c>
      <c r="K15315" s="2" t="str">
        <f>IFERROR(VLOOKUP(A15315,Aux!A:B,2,0),"Outros")</f>
        <v>Outros</v>
      </c>
      <c r="L15315" s="2">
        <f t="shared" si="718"/>
        <v>2020</v>
      </c>
      <c r="M15315">
        <f t="shared" si="719"/>
        <v>5</v>
      </c>
    </row>
    <row r="15316" spans="1:13" x14ac:dyDescent="0.35">
      <c r="A15316" t="s">
        <v>24</v>
      </c>
      <c r="B15316">
        <v>508741823</v>
      </c>
      <c r="C15316">
        <v>183372</v>
      </c>
      <c r="D15316" t="s">
        <v>12681</v>
      </c>
      <c r="E15316" s="1">
        <v>43857.427222222221</v>
      </c>
      <c r="F15316">
        <v>1</v>
      </c>
      <c r="G15316" t="s">
        <v>26</v>
      </c>
      <c r="H15316">
        <v>220</v>
      </c>
      <c r="I15316" s="1">
        <v>43860.416666666664</v>
      </c>
      <c r="J15316" s="2">
        <f t="shared" si="717"/>
        <v>1</v>
      </c>
      <c r="K15316" s="2" t="str">
        <f>IFERROR(VLOOKUP(A15316,Aux!A:B,2,0),"Outros")</f>
        <v>Hospitais</v>
      </c>
      <c r="L15316" s="2">
        <f t="shared" si="718"/>
        <v>2020</v>
      </c>
      <c r="M15316">
        <f t="shared" si="719"/>
        <v>5</v>
      </c>
    </row>
    <row r="15317" spans="1:13" x14ac:dyDescent="0.35">
      <c r="A15317" t="s">
        <v>223</v>
      </c>
      <c r="B15317">
        <v>680018140</v>
      </c>
      <c r="C15317">
        <v>183373</v>
      </c>
      <c r="D15317" t="s">
        <v>12757</v>
      </c>
      <c r="E15317" s="1">
        <v>43857.433148148149</v>
      </c>
      <c r="F15317">
        <v>3</v>
      </c>
      <c r="G15317" t="s">
        <v>225</v>
      </c>
      <c r="H15317">
        <v>5</v>
      </c>
      <c r="I15317" s="1">
        <v>43879.999305555553</v>
      </c>
      <c r="J15317" s="2">
        <f t="shared" si="717"/>
        <v>1</v>
      </c>
      <c r="K15317" s="2" t="str">
        <f>IFERROR(VLOOKUP(A15317,Aux!A:B,2,0),"Outros")</f>
        <v>Municípios</v>
      </c>
      <c r="L15317" s="2">
        <f t="shared" si="718"/>
        <v>2020</v>
      </c>
      <c r="M15317">
        <f t="shared" si="719"/>
        <v>5</v>
      </c>
    </row>
    <row r="15318" spans="1:13" x14ac:dyDescent="0.35">
      <c r="A15318" t="s">
        <v>12758</v>
      </c>
      <c r="B15318">
        <v>510840981</v>
      </c>
      <c r="C15318">
        <v>183374</v>
      </c>
      <c r="D15318" t="s">
        <v>12759</v>
      </c>
      <c r="E15318" s="1">
        <v>43857.437071759261</v>
      </c>
      <c r="F15318">
        <v>13</v>
      </c>
      <c r="G15318" t="s">
        <v>2240</v>
      </c>
      <c r="H15318">
        <v>360</v>
      </c>
      <c r="I15318" s="1">
        <v>43871.708333333336</v>
      </c>
      <c r="J15318" s="2">
        <f t="shared" si="717"/>
        <v>1</v>
      </c>
      <c r="K15318" s="2" t="str">
        <f>IFERROR(VLOOKUP(A15318,Aux!A:B,2,0),"Outros")</f>
        <v>Municípios</v>
      </c>
      <c r="L15318" s="2">
        <f t="shared" si="718"/>
        <v>2020</v>
      </c>
      <c r="M15318">
        <f t="shared" si="719"/>
        <v>5</v>
      </c>
    </row>
    <row r="15319" spans="1:13" x14ac:dyDescent="0.35">
      <c r="A15319" t="s">
        <v>574</v>
      </c>
      <c r="B15319">
        <v>506791220</v>
      </c>
      <c r="C15319">
        <v>183375</v>
      </c>
      <c r="D15319" t="s">
        <v>12682</v>
      </c>
      <c r="E15319" s="1">
        <v>43857.442175925928</v>
      </c>
      <c r="F15319">
        <v>3</v>
      </c>
      <c r="G15319" t="s">
        <v>576</v>
      </c>
      <c r="H15319">
        <v>360</v>
      </c>
      <c r="I15319" s="1">
        <v>43867.999305555553</v>
      </c>
      <c r="J15319" s="2">
        <f t="shared" si="717"/>
        <v>1</v>
      </c>
      <c r="K15319" s="2" t="str">
        <f>IFERROR(VLOOKUP(A15319,Aux!A:B,2,0),"Outros")</f>
        <v>Municípios</v>
      </c>
      <c r="L15319" s="2">
        <f t="shared" si="718"/>
        <v>2020</v>
      </c>
      <c r="M15319">
        <f t="shared" si="719"/>
        <v>5</v>
      </c>
    </row>
    <row r="15320" spans="1:13" x14ac:dyDescent="0.35">
      <c r="A15320" t="s">
        <v>12</v>
      </c>
      <c r="B15320">
        <v>508481287</v>
      </c>
      <c r="C15320">
        <v>183376</v>
      </c>
      <c r="D15320" t="s">
        <v>12573</v>
      </c>
      <c r="E15320" s="1">
        <v>43857.442256944443</v>
      </c>
      <c r="F15320">
        <v>3</v>
      </c>
      <c r="G15320" t="s">
        <v>14</v>
      </c>
      <c r="H15320">
        <v>220</v>
      </c>
      <c r="I15320" s="1">
        <v>43889.708333333336</v>
      </c>
      <c r="J15320" s="2">
        <f t="shared" si="717"/>
        <v>1</v>
      </c>
      <c r="K15320" s="2" t="str">
        <f>IFERROR(VLOOKUP(A15320,Aux!A:B,2,0),"Outros")</f>
        <v>Hospitais</v>
      </c>
      <c r="L15320" s="2">
        <f t="shared" si="718"/>
        <v>2020</v>
      </c>
      <c r="M15320">
        <f t="shared" si="719"/>
        <v>5</v>
      </c>
    </row>
    <row r="15321" spans="1:13" x14ac:dyDescent="0.35">
      <c r="A15321" t="s">
        <v>12</v>
      </c>
      <c r="B15321">
        <v>508481287</v>
      </c>
      <c r="C15321">
        <v>183377</v>
      </c>
      <c r="E15321" s="1">
        <v>43857.443981481483</v>
      </c>
      <c r="F15321">
        <v>1</v>
      </c>
      <c r="G15321" t="s">
        <v>33</v>
      </c>
      <c r="H15321">
        <v>400</v>
      </c>
      <c r="J15321" s="2">
        <f t="shared" si="717"/>
        <v>1</v>
      </c>
      <c r="K15321" s="2" t="str">
        <f>IFERROR(VLOOKUP(A15321,Aux!A:B,2,0),"Outros")</f>
        <v>Hospitais</v>
      </c>
      <c r="L15321" s="2">
        <f t="shared" si="718"/>
        <v>2020</v>
      </c>
      <c r="M15321">
        <f t="shared" si="719"/>
        <v>5</v>
      </c>
    </row>
    <row r="15322" spans="1:13" x14ac:dyDescent="0.35">
      <c r="A15322" t="s">
        <v>39</v>
      </c>
      <c r="B15322">
        <v>507023129</v>
      </c>
      <c r="C15322">
        <v>183378</v>
      </c>
      <c r="D15322" t="s">
        <v>12683</v>
      </c>
      <c r="E15322" s="1">
        <v>43857.444976851853</v>
      </c>
      <c r="F15322">
        <v>13</v>
      </c>
      <c r="G15322" t="s">
        <v>33</v>
      </c>
      <c r="H15322">
        <v>340</v>
      </c>
      <c r="I15322" s="1">
        <v>43868.708333333336</v>
      </c>
      <c r="J15322" s="2">
        <f t="shared" si="717"/>
        <v>1</v>
      </c>
      <c r="K15322" s="2" t="str">
        <f>IFERROR(VLOOKUP(A15322,Aux!A:B,2,0),"Outros")</f>
        <v>Outros</v>
      </c>
      <c r="L15322" s="2">
        <f t="shared" si="718"/>
        <v>2020</v>
      </c>
      <c r="M15322">
        <f t="shared" si="719"/>
        <v>5</v>
      </c>
    </row>
    <row r="15323" spans="1:13" x14ac:dyDescent="0.35">
      <c r="A15323" t="s">
        <v>239</v>
      </c>
      <c r="B15323">
        <v>512042659</v>
      </c>
      <c r="C15323">
        <v>183381</v>
      </c>
      <c r="D15323" t="s">
        <v>2464</v>
      </c>
      <c r="E15323" s="1">
        <v>43857.449247685188</v>
      </c>
      <c r="F15323">
        <v>13</v>
      </c>
      <c r="G15323" t="s">
        <v>241</v>
      </c>
      <c r="H15323">
        <v>340</v>
      </c>
      <c r="I15323" s="1">
        <v>43866.999305555553</v>
      </c>
      <c r="J15323" s="2">
        <f t="shared" si="717"/>
        <v>1</v>
      </c>
      <c r="K15323" s="2" t="str">
        <f>IFERROR(VLOOKUP(A15323,Aux!A:B,2,0),"Outros")</f>
        <v>Municípios</v>
      </c>
      <c r="L15323" s="2">
        <f t="shared" si="718"/>
        <v>2020</v>
      </c>
      <c r="M15323">
        <f t="shared" si="719"/>
        <v>5</v>
      </c>
    </row>
    <row r="15324" spans="1:13" x14ac:dyDescent="0.35">
      <c r="A15324" t="s">
        <v>41</v>
      </c>
      <c r="B15324">
        <v>500192855</v>
      </c>
      <c r="C15324">
        <v>183387</v>
      </c>
      <c r="D15324" t="s">
        <v>12684</v>
      </c>
      <c r="E15324" s="1">
        <v>43857.459004629629</v>
      </c>
      <c r="F15324">
        <v>3</v>
      </c>
      <c r="G15324" t="s">
        <v>33</v>
      </c>
      <c r="H15324">
        <v>300</v>
      </c>
      <c r="I15324" s="1">
        <v>43884.999305555553</v>
      </c>
      <c r="J15324" s="2">
        <f t="shared" si="717"/>
        <v>1</v>
      </c>
      <c r="K15324" s="2" t="str">
        <f>IFERROR(VLOOKUP(A15324,Aux!A:B,2,0),"Outros")</f>
        <v>Transportes</v>
      </c>
      <c r="L15324" s="2">
        <f t="shared" si="718"/>
        <v>2020</v>
      </c>
      <c r="M15324">
        <f t="shared" si="719"/>
        <v>5</v>
      </c>
    </row>
    <row r="15325" spans="1:13" x14ac:dyDescent="0.35">
      <c r="A15325" t="s">
        <v>229</v>
      </c>
      <c r="B15325">
        <v>503216046</v>
      </c>
      <c r="C15325">
        <v>183387</v>
      </c>
      <c r="D15325" t="s">
        <v>12684</v>
      </c>
      <c r="E15325" s="1">
        <v>43857.459004629629</v>
      </c>
      <c r="F15325">
        <v>3</v>
      </c>
      <c r="G15325" t="s">
        <v>33</v>
      </c>
      <c r="H15325">
        <v>300</v>
      </c>
      <c r="I15325" s="1">
        <v>43884.999305555553</v>
      </c>
      <c r="J15325" s="2" t="str">
        <f t="shared" si="717"/>
        <v/>
      </c>
      <c r="K15325" s="2" t="str">
        <f>IFERROR(VLOOKUP(A15325,Aux!A:B,2,0),"Outros")</f>
        <v>Outros</v>
      </c>
      <c r="L15325" s="2">
        <f t="shared" si="718"/>
        <v>2020</v>
      </c>
      <c r="M15325">
        <f t="shared" si="719"/>
        <v>5</v>
      </c>
    </row>
    <row r="15326" spans="1:13" x14ac:dyDescent="0.35">
      <c r="A15326" t="s">
        <v>11169</v>
      </c>
      <c r="B15326">
        <v>500595313</v>
      </c>
      <c r="C15326">
        <v>183387</v>
      </c>
      <c r="D15326" t="s">
        <v>12684</v>
      </c>
      <c r="E15326" s="1">
        <v>43857.459004629629</v>
      </c>
      <c r="F15326">
        <v>3</v>
      </c>
      <c r="G15326" t="s">
        <v>33</v>
      </c>
      <c r="H15326">
        <v>300</v>
      </c>
      <c r="I15326" s="1">
        <v>43884.999305555553</v>
      </c>
      <c r="J15326" s="2" t="str">
        <f t="shared" si="717"/>
        <v/>
      </c>
      <c r="K15326" s="2" t="str">
        <f>IFERROR(VLOOKUP(A15326,Aux!A:B,2,0),"Outros")</f>
        <v>Outros</v>
      </c>
      <c r="L15326" s="2">
        <f t="shared" si="718"/>
        <v>2020</v>
      </c>
      <c r="M15326">
        <f t="shared" si="719"/>
        <v>5</v>
      </c>
    </row>
    <row r="15327" spans="1:13" x14ac:dyDescent="0.35">
      <c r="A15327" t="s">
        <v>24</v>
      </c>
      <c r="B15327">
        <v>508741823</v>
      </c>
      <c r="C15327">
        <v>183388</v>
      </c>
      <c r="D15327" t="s">
        <v>12760</v>
      </c>
      <c r="E15327" s="1">
        <v>43857.46130787037</v>
      </c>
      <c r="F15327">
        <v>1</v>
      </c>
      <c r="G15327" t="s">
        <v>26</v>
      </c>
      <c r="H15327">
        <v>220</v>
      </c>
      <c r="I15327" s="1">
        <v>43864.416666666664</v>
      </c>
      <c r="J15327" s="2">
        <f t="shared" si="717"/>
        <v>1</v>
      </c>
      <c r="K15327" s="2" t="str">
        <f>IFERROR(VLOOKUP(A15327,Aux!A:B,2,0),"Outros")</f>
        <v>Hospitais</v>
      </c>
      <c r="L15327" s="2">
        <f t="shared" si="718"/>
        <v>2020</v>
      </c>
      <c r="M15327">
        <f t="shared" si="719"/>
        <v>5</v>
      </c>
    </row>
    <row r="15328" spans="1:13" x14ac:dyDescent="0.35">
      <c r="A15328" t="s">
        <v>2830</v>
      </c>
      <c r="B15328">
        <v>508779472</v>
      </c>
      <c r="C15328">
        <v>183390</v>
      </c>
      <c r="E15328" s="1">
        <v>43857.462407407409</v>
      </c>
      <c r="F15328">
        <v>3</v>
      </c>
      <c r="H15328">
        <v>1</v>
      </c>
      <c r="J15328" s="2">
        <f t="shared" si="717"/>
        <v>1</v>
      </c>
      <c r="K15328" s="2" t="str">
        <f>IFERROR(VLOOKUP(A15328,Aux!A:B,2,0),"Outros")</f>
        <v>Municípios</v>
      </c>
      <c r="L15328" s="2">
        <f t="shared" si="718"/>
        <v>2020</v>
      </c>
      <c r="M15328">
        <f t="shared" si="719"/>
        <v>5</v>
      </c>
    </row>
    <row r="15329" spans="1:13" x14ac:dyDescent="0.35">
      <c r="A15329" t="s">
        <v>2830</v>
      </c>
      <c r="B15329">
        <v>508779472</v>
      </c>
      <c r="C15329">
        <v>183391</v>
      </c>
      <c r="E15329" s="1">
        <v>43857.463067129633</v>
      </c>
      <c r="F15329">
        <v>3</v>
      </c>
      <c r="G15329" t="s">
        <v>33</v>
      </c>
      <c r="H15329">
        <v>1</v>
      </c>
      <c r="J15329" s="2">
        <f t="shared" si="717"/>
        <v>1</v>
      </c>
      <c r="K15329" s="2" t="str">
        <f>IFERROR(VLOOKUP(A15329,Aux!A:B,2,0),"Outros")</f>
        <v>Municípios</v>
      </c>
      <c r="L15329" s="2">
        <f t="shared" si="718"/>
        <v>2020</v>
      </c>
      <c r="M15329">
        <f t="shared" si="719"/>
        <v>5</v>
      </c>
    </row>
    <row r="15330" spans="1:13" x14ac:dyDescent="0.35">
      <c r="A15330" t="s">
        <v>2830</v>
      </c>
      <c r="B15330">
        <v>508779472</v>
      </c>
      <c r="C15330">
        <v>183392</v>
      </c>
      <c r="E15330" s="1">
        <v>43857.463136574072</v>
      </c>
      <c r="F15330">
        <v>13</v>
      </c>
      <c r="G15330" t="s">
        <v>33</v>
      </c>
      <c r="H15330">
        <v>1</v>
      </c>
      <c r="J15330" s="2">
        <f t="shared" si="717"/>
        <v>1</v>
      </c>
      <c r="K15330" s="2" t="str">
        <f>IFERROR(VLOOKUP(A15330,Aux!A:B,2,0),"Outros")</f>
        <v>Municípios</v>
      </c>
      <c r="L15330" s="2">
        <f t="shared" si="718"/>
        <v>2020</v>
      </c>
      <c r="M15330">
        <f t="shared" si="719"/>
        <v>5</v>
      </c>
    </row>
    <row r="15331" spans="1:13" x14ac:dyDescent="0.35">
      <c r="A15331" t="s">
        <v>465</v>
      </c>
      <c r="B15331">
        <v>600084779</v>
      </c>
      <c r="C15331">
        <v>183393</v>
      </c>
      <c r="D15331" t="s">
        <v>12846</v>
      </c>
      <c r="E15331" s="1">
        <v>43857.464236111111</v>
      </c>
      <c r="F15331">
        <v>3</v>
      </c>
      <c r="G15331" t="s">
        <v>33</v>
      </c>
      <c r="H15331">
        <v>340</v>
      </c>
      <c r="I15331" s="1">
        <v>43866.708333333336</v>
      </c>
      <c r="J15331" s="2">
        <f t="shared" si="717"/>
        <v>1</v>
      </c>
      <c r="K15331" s="2" t="str">
        <f>IFERROR(VLOOKUP(A15331,Aux!A:B,2,0),"Outros")</f>
        <v>Outros</v>
      </c>
      <c r="L15331" s="2">
        <f t="shared" si="718"/>
        <v>2020</v>
      </c>
      <c r="M15331">
        <f t="shared" si="719"/>
        <v>5</v>
      </c>
    </row>
    <row r="15332" spans="1:13" x14ac:dyDescent="0.35">
      <c r="A15332" t="s">
        <v>308</v>
      </c>
      <c r="B15332">
        <v>504884620</v>
      </c>
      <c r="C15332">
        <v>183394</v>
      </c>
      <c r="D15332" t="s">
        <v>12574</v>
      </c>
      <c r="E15332" s="1">
        <v>43857.465567129628</v>
      </c>
      <c r="F15332">
        <v>13</v>
      </c>
      <c r="G15332" t="s">
        <v>33</v>
      </c>
      <c r="H15332">
        <v>360</v>
      </c>
      <c r="I15332" s="1">
        <v>43862.708333333336</v>
      </c>
      <c r="J15332" s="2">
        <f t="shared" si="717"/>
        <v>1</v>
      </c>
      <c r="K15332" s="2" t="str">
        <f>IFERROR(VLOOKUP(A15332,Aux!A:B,2,0),"Outros")</f>
        <v>Municípios</v>
      </c>
      <c r="L15332" s="2">
        <f t="shared" si="718"/>
        <v>2020</v>
      </c>
      <c r="M15332">
        <f t="shared" si="719"/>
        <v>5</v>
      </c>
    </row>
    <row r="15333" spans="1:13" x14ac:dyDescent="0.35">
      <c r="A15333" t="s">
        <v>534</v>
      </c>
      <c r="B15333">
        <v>508354617</v>
      </c>
      <c r="C15333">
        <v>183396</v>
      </c>
      <c r="E15333" s="1">
        <v>43857.470752314817</v>
      </c>
      <c r="F15333">
        <v>4</v>
      </c>
      <c r="G15333" t="s">
        <v>33</v>
      </c>
      <c r="H15333">
        <v>400</v>
      </c>
      <c r="J15333" s="2">
        <f t="shared" si="717"/>
        <v>1</v>
      </c>
      <c r="K15333" s="2" t="str">
        <f>IFERROR(VLOOKUP(A15333,Aux!A:B,2,0),"Outros")</f>
        <v>Municípios</v>
      </c>
      <c r="L15333" s="2">
        <f t="shared" si="718"/>
        <v>2020</v>
      </c>
      <c r="M15333">
        <f t="shared" si="719"/>
        <v>5</v>
      </c>
    </row>
    <row r="15334" spans="1:13" x14ac:dyDescent="0.35">
      <c r="A15334" t="s">
        <v>11786</v>
      </c>
      <c r="B15334">
        <v>506811913</v>
      </c>
      <c r="C15334">
        <v>183397</v>
      </c>
      <c r="E15334" s="1">
        <v>43857.473101851851</v>
      </c>
      <c r="F15334">
        <v>13</v>
      </c>
      <c r="G15334" t="s">
        <v>33</v>
      </c>
      <c r="H15334">
        <v>1</v>
      </c>
      <c r="J15334" s="2">
        <f t="shared" si="717"/>
        <v>1</v>
      </c>
      <c r="K15334" s="2" t="str">
        <f>IFERROR(VLOOKUP(A15334,Aux!A:B,2,0),"Outros")</f>
        <v>Municípios</v>
      </c>
      <c r="L15334" s="2">
        <f t="shared" si="718"/>
        <v>2020</v>
      </c>
      <c r="M15334">
        <f t="shared" si="719"/>
        <v>5</v>
      </c>
    </row>
    <row r="15335" spans="1:13" x14ac:dyDescent="0.35">
      <c r="A15335" t="s">
        <v>48</v>
      </c>
      <c r="B15335">
        <v>503035416</v>
      </c>
      <c r="C15335">
        <v>183398</v>
      </c>
      <c r="D15335" t="s">
        <v>12469</v>
      </c>
      <c r="E15335" s="1">
        <v>43857.47452546296</v>
      </c>
      <c r="F15335">
        <v>13</v>
      </c>
      <c r="G15335" t="s">
        <v>33</v>
      </c>
      <c r="H15335">
        <v>340</v>
      </c>
      <c r="I15335" s="1">
        <v>43865.708333333336</v>
      </c>
      <c r="J15335" s="2">
        <f t="shared" si="717"/>
        <v>1</v>
      </c>
      <c r="K15335" s="2" t="str">
        <f>IFERROR(VLOOKUP(A15335,Aux!A:B,2,0),"Outros")</f>
        <v>Hospitais</v>
      </c>
      <c r="L15335" s="2">
        <f t="shared" si="718"/>
        <v>2020</v>
      </c>
      <c r="M15335">
        <f t="shared" si="719"/>
        <v>5</v>
      </c>
    </row>
    <row r="15336" spans="1:13" x14ac:dyDescent="0.35">
      <c r="A15336" t="s">
        <v>574</v>
      </c>
      <c r="B15336">
        <v>506791220</v>
      </c>
      <c r="C15336">
        <v>183399</v>
      </c>
      <c r="D15336" t="s">
        <v>792</v>
      </c>
      <c r="E15336" s="1">
        <v>43857.476030092592</v>
      </c>
      <c r="F15336">
        <v>13</v>
      </c>
      <c r="G15336" t="s">
        <v>576</v>
      </c>
      <c r="H15336">
        <v>360</v>
      </c>
      <c r="I15336" s="1">
        <v>43864.999305555553</v>
      </c>
      <c r="J15336" s="2">
        <f t="shared" si="717"/>
        <v>1</v>
      </c>
      <c r="K15336" s="2" t="str">
        <f>IFERROR(VLOOKUP(A15336,Aux!A:B,2,0),"Outros")</f>
        <v>Municípios</v>
      </c>
      <c r="L15336" s="2">
        <f t="shared" si="718"/>
        <v>2020</v>
      </c>
      <c r="M15336">
        <f t="shared" si="719"/>
        <v>5</v>
      </c>
    </row>
    <row r="15337" spans="1:13" x14ac:dyDescent="0.35">
      <c r="A15337" t="s">
        <v>578</v>
      </c>
      <c r="B15337">
        <v>501112049</v>
      </c>
      <c r="C15337">
        <v>183400</v>
      </c>
      <c r="D15337" t="s">
        <v>12685</v>
      </c>
      <c r="E15337" s="1">
        <v>43857.476180555554</v>
      </c>
      <c r="F15337">
        <v>13</v>
      </c>
      <c r="G15337" t="s">
        <v>580</v>
      </c>
      <c r="H15337">
        <v>5</v>
      </c>
      <c r="I15337" s="1">
        <v>43864.6875</v>
      </c>
      <c r="J15337" s="2">
        <f t="shared" si="717"/>
        <v>1</v>
      </c>
      <c r="K15337" s="2" t="str">
        <f>IFERROR(VLOOKUP(A15337,Aux!A:B,2,0),"Outros")</f>
        <v>Municípios</v>
      </c>
      <c r="L15337" s="2">
        <f t="shared" si="718"/>
        <v>2020</v>
      </c>
      <c r="M15337">
        <f t="shared" si="719"/>
        <v>5</v>
      </c>
    </row>
    <row r="15338" spans="1:13" x14ac:dyDescent="0.35">
      <c r="A15338" t="s">
        <v>48</v>
      </c>
      <c r="B15338">
        <v>503035416</v>
      </c>
      <c r="C15338">
        <v>183401</v>
      </c>
      <c r="D15338" t="s">
        <v>12712</v>
      </c>
      <c r="E15338" s="1">
        <v>43857.476354166669</v>
      </c>
      <c r="F15338">
        <v>3</v>
      </c>
      <c r="G15338" t="s">
        <v>33</v>
      </c>
      <c r="H15338">
        <v>340</v>
      </c>
      <c r="I15338" s="1">
        <v>43864.708333333336</v>
      </c>
      <c r="J15338" s="2">
        <f t="shared" si="717"/>
        <v>1</v>
      </c>
      <c r="K15338" s="2" t="str">
        <f>IFERROR(VLOOKUP(A15338,Aux!A:B,2,0),"Outros")</f>
        <v>Hospitais</v>
      </c>
      <c r="L15338" s="2">
        <f t="shared" si="718"/>
        <v>2020</v>
      </c>
      <c r="M15338">
        <f t="shared" si="719"/>
        <v>5</v>
      </c>
    </row>
    <row r="15339" spans="1:13" x14ac:dyDescent="0.35">
      <c r="A15339" t="s">
        <v>219</v>
      </c>
      <c r="B15339">
        <v>505656000</v>
      </c>
      <c r="C15339">
        <v>183402</v>
      </c>
      <c r="D15339" t="s">
        <v>12761</v>
      </c>
      <c r="E15339" s="1">
        <v>43857.489247685182</v>
      </c>
      <c r="F15339">
        <v>3</v>
      </c>
      <c r="G15339" t="s">
        <v>1886</v>
      </c>
      <c r="H15339">
        <v>360</v>
      </c>
      <c r="I15339" s="1">
        <v>43864.999305555553</v>
      </c>
      <c r="J15339" s="2">
        <f t="shared" si="717"/>
        <v>1</v>
      </c>
      <c r="K15339" s="2" t="str">
        <f>IFERROR(VLOOKUP(A15339,Aux!A:B,2,0),"Outros")</f>
        <v>Municípios</v>
      </c>
      <c r="L15339" s="2">
        <f t="shared" si="718"/>
        <v>2020</v>
      </c>
      <c r="M15339">
        <f t="shared" si="719"/>
        <v>5</v>
      </c>
    </row>
    <row r="15340" spans="1:13" x14ac:dyDescent="0.35">
      <c r="A15340" t="s">
        <v>63</v>
      </c>
      <c r="B15340">
        <v>502098139</v>
      </c>
      <c r="C15340">
        <v>183403</v>
      </c>
      <c r="D15340" t="s">
        <v>12762</v>
      </c>
      <c r="E15340" s="1">
        <v>43857.501527777778</v>
      </c>
      <c r="F15340">
        <v>3</v>
      </c>
      <c r="G15340" t="s">
        <v>75</v>
      </c>
      <c r="H15340">
        <v>340</v>
      </c>
      <c r="I15340" s="1">
        <v>43866.75</v>
      </c>
      <c r="J15340" s="2">
        <f t="shared" si="717"/>
        <v>1</v>
      </c>
      <c r="K15340" s="2" t="str">
        <f>IFERROR(VLOOKUP(A15340,Aux!A:B,2,0),"Outros")</f>
        <v>Municípios</v>
      </c>
      <c r="L15340" s="2">
        <f t="shared" si="718"/>
        <v>2020</v>
      </c>
      <c r="M15340">
        <f t="shared" si="719"/>
        <v>5</v>
      </c>
    </row>
    <row r="15341" spans="1:13" x14ac:dyDescent="0.35">
      <c r="A15341" t="s">
        <v>246</v>
      </c>
      <c r="B15341">
        <v>512013241</v>
      </c>
      <c r="C15341">
        <v>183404</v>
      </c>
      <c r="D15341" t="s">
        <v>12686</v>
      </c>
      <c r="E15341" s="1">
        <v>43857.528460648151</v>
      </c>
      <c r="F15341">
        <v>1</v>
      </c>
      <c r="G15341" t="s">
        <v>5468</v>
      </c>
      <c r="H15341">
        <v>5</v>
      </c>
      <c r="I15341" s="1">
        <v>43889.729166666664</v>
      </c>
      <c r="J15341" s="2">
        <f t="shared" si="717"/>
        <v>1</v>
      </c>
      <c r="K15341" s="2" t="str">
        <f>IFERROR(VLOOKUP(A15341,Aux!A:B,2,0),"Outros")</f>
        <v>Municípios</v>
      </c>
      <c r="L15341" s="2">
        <f t="shared" si="718"/>
        <v>2020</v>
      </c>
      <c r="M15341">
        <f t="shared" si="719"/>
        <v>5</v>
      </c>
    </row>
    <row r="15342" spans="1:13" x14ac:dyDescent="0.35">
      <c r="A15342" t="s">
        <v>12</v>
      </c>
      <c r="B15342">
        <v>508481287</v>
      </c>
      <c r="C15342">
        <v>183405</v>
      </c>
      <c r="D15342" t="s">
        <v>12847</v>
      </c>
      <c r="E15342" s="1">
        <v>43857.544965277775</v>
      </c>
      <c r="F15342">
        <v>3</v>
      </c>
      <c r="G15342" t="s">
        <v>14</v>
      </c>
      <c r="H15342">
        <v>220</v>
      </c>
      <c r="I15342" s="1">
        <v>43889.708333333336</v>
      </c>
      <c r="J15342" s="2">
        <f t="shared" si="717"/>
        <v>1</v>
      </c>
      <c r="K15342" s="2" t="str">
        <f>IFERROR(VLOOKUP(A15342,Aux!A:B,2,0),"Outros")</f>
        <v>Hospitais</v>
      </c>
      <c r="L15342" s="2">
        <f t="shared" si="718"/>
        <v>2020</v>
      </c>
      <c r="M15342">
        <f t="shared" si="719"/>
        <v>5</v>
      </c>
    </row>
    <row r="15343" spans="1:13" x14ac:dyDescent="0.35">
      <c r="A15343" t="s">
        <v>60</v>
      </c>
      <c r="B15343">
        <v>505456010</v>
      </c>
      <c r="C15343">
        <v>183406</v>
      </c>
      <c r="E15343" s="1">
        <v>43857.600474537037</v>
      </c>
      <c r="F15343">
        <v>3</v>
      </c>
      <c r="G15343" t="s">
        <v>33</v>
      </c>
      <c r="H15343">
        <v>1</v>
      </c>
      <c r="J15343" s="2">
        <f t="shared" si="717"/>
        <v>1</v>
      </c>
      <c r="K15343" s="2" t="str">
        <f>IFERROR(VLOOKUP(A15343,Aux!A:B,2,0),"Outros")</f>
        <v>Municípios</v>
      </c>
      <c r="L15343" s="2">
        <f t="shared" si="718"/>
        <v>2020</v>
      </c>
      <c r="M15343">
        <f t="shared" si="719"/>
        <v>5</v>
      </c>
    </row>
    <row r="15344" spans="1:13" x14ac:dyDescent="0.35">
      <c r="A15344" t="s">
        <v>574</v>
      </c>
      <c r="B15344">
        <v>506791220</v>
      </c>
      <c r="C15344">
        <v>183407</v>
      </c>
      <c r="D15344" t="s">
        <v>10701</v>
      </c>
      <c r="E15344" s="1">
        <v>43857.603356481479</v>
      </c>
      <c r="F15344">
        <v>3</v>
      </c>
      <c r="G15344" t="s">
        <v>576</v>
      </c>
      <c r="H15344">
        <v>300</v>
      </c>
      <c r="I15344" s="1">
        <v>43882.999305555553</v>
      </c>
      <c r="J15344" s="2">
        <f t="shared" si="717"/>
        <v>1</v>
      </c>
      <c r="K15344" s="2" t="str">
        <f>IFERROR(VLOOKUP(A15344,Aux!A:B,2,0),"Outros")</f>
        <v>Municípios</v>
      </c>
      <c r="L15344" s="2">
        <f t="shared" si="718"/>
        <v>2020</v>
      </c>
      <c r="M15344">
        <f t="shared" si="719"/>
        <v>5</v>
      </c>
    </row>
    <row r="15345" spans="1:13" x14ac:dyDescent="0.35">
      <c r="A15345" t="s">
        <v>673</v>
      </c>
      <c r="B15345">
        <v>503584215</v>
      </c>
      <c r="C15345">
        <v>183408</v>
      </c>
      <c r="E15345" s="1">
        <v>43857.605752314812</v>
      </c>
      <c r="F15345">
        <v>3</v>
      </c>
      <c r="G15345" t="s">
        <v>33</v>
      </c>
      <c r="H15345">
        <v>1</v>
      </c>
      <c r="J15345" s="2">
        <f t="shared" si="717"/>
        <v>1</v>
      </c>
      <c r="K15345" s="2" t="str">
        <f>IFERROR(VLOOKUP(A15345,Aux!A:B,2,0),"Outros")</f>
        <v>Outros</v>
      </c>
      <c r="L15345" s="2">
        <f t="shared" si="718"/>
        <v>2020</v>
      </c>
      <c r="M15345">
        <f t="shared" si="719"/>
        <v>5</v>
      </c>
    </row>
    <row r="15346" spans="1:13" x14ac:dyDescent="0.35">
      <c r="A15346" t="s">
        <v>12</v>
      </c>
      <c r="B15346">
        <v>508481287</v>
      </c>
      <c r="C15346">
        <v>183409</v>
      </c>
      <c r="D15346" t="s">
        <v>13035</v>
      </c>
      <c r="E15346" s="1">
        <v>43857.607708333337</v>
      </c>
      <c r="F15346">
        <v>1</v>
      </c>
      <c r="G15346" t="s">
        <v>14</v>
      </c>
      <c r="H15346">
        <v>340</v>
      </c>
      <c r="I15346" s="1">
        <v>43860.708333333336</v>
      </c>
      <c r="J15346" s="2">
        <f t="shared" si="717"/>
        <v>1</v>
      </c>
      <c r="K15346" s="2" t="str">
        <f>IFERROR(VLOOKUP(A15346,Aux!A:B,2,0),"Outros")</f>
        <v>Hospitais</v>
      </c>
      <c r="L15346" s="2">
        <f t="shared" si="718"/>
        <v>2020</v>
      </c>
      <c r="M15346">
        <f t="shared" si="719"/>
        <v>5</v>
      </c>
    </row>
    <row r="15347" spans="1:13" x14ac:dyDescent="0.35">
      <c r="A15347" t="s">
        <v>246</v>
      </c>
      <c r="B15347">
        <v>512013241</v>
      </c>
      <c r="C15347">
        <v>183411</v>
      </c>
      <c r="D15347" t="s">
        <v>12907</v>
      </c>
      <c r="E15347" s="1">
        <v>43857.617025462961</v>
      </c>
      <c r="F15347">
        <v>1</v>
      </c>
      <c r="G15347" t="s">
        <v>5468</v>
      </c>
      <c r="H15347">
        <v>5</v>
      </c>
      <c r="I15347" s="1">
        <v>43866.729166666664</v>
      </c>
      <c r="J15347" s="2">
        <f t="shared" si="717"/>
        <v>1</v>
      </c>
      <c r="K15347" s="2" t="str">
        <f>IFERROR(VLOOKUP(A15347,Aux!A:B,2,0),"Outros")</f>
        <v>Municípios</v>
      </c>
      <c r="L15347" s="2">
        <f t="shared" si="718"/>
        <v>2020</v>
      </c>
      <c r="M15347">
        <f t="shared" si="719"/>
        <v>5</v>
      </c>
    </row>
    <row r="15348" spans="1:13" x14ac:dyDescent="0.35">
      <c r="A15348" t="s">
        <v>692</v>
      </c>
      <c r="B15348">
        <v>506812782</v>
      </c>
      <c r="C15348">
        <v>183413</v>
      </c>
      <c r="D15348" t="s">
        <v>2449</v>
      </c>
      <c r="E15348" s="1">
        <v>43857.627337962964</v>
      </c>
      <c r="F15348">
        <v>1</v>
      </c>
      <c r="G15348" t="s">
        <v>33</v>
      </c>
      <c r="H15348">
        <v>360</v>
      </c>
      <c r="I15348" s="1">
        <v>43868.625</v>
      </c>
      <c r="J15348" s="2">
        <f t="shared" si="717"/>
        <v>1</v>
      </c>
      <c r="K15348" s="2" t="str">
        <f>IFERROR(VLOOKUP(A15348,Aux!A:B,2,0),"Outros")</f>
        <v>Municípios</v>
      </c>
      <c r="L15348" s="2">
        <f t="shared" si="718"/>
        <v>2020</v>
      </c>
      <c r="M15348">
        <f t="shared" si="719"/>
        <v>5</v>
      </c>
    </row>
    <row r="15349" spans="1:13" x14ac:dyDescent="0.35">
      <c r="A15349" t="s">
        <v>246</v>
      </c>
      <c r="B15349">
        <v>512013241</v>
      </c>
      <c r="C15349">
        <v>183414</v>
      </c>
      <c r="E15349" s="1">
        <v>43857.629432870373</v>
      </c>
      <c r="F15349">
        <v>1</v>
      </c>
      <c r="G15349" t="s">
        <v>5468</v>
      </c>
      <c r="H15349">
        <v>5</v>
      </c>
      <c r="I15349" s="1">
        <v>43866.729166666664</v>
      </c>
      <c r="J15349" s="2">
        <f t="shared" si="717"/>
        <v>1</v>
      </c>
      <c r="K15349" s="2" t="str">
        <f>IFERROR(VLOOKUP(A15349,Aux!A:B,2,0),"Outros")</f>
        <v>Municípios</v>
      </c>
      <c r="L15349" s="2">
        <f t="shared" si="718"/>
        <v>2020</v>
      </c>
      <c r="M15349">
        <f t="shared" si="719"/>
        <v>5</v>
      </c>
    </row>
    <row r="15350" spans="1:13" x14ac:dyDescent="0.35">
      <c r="A15350" t="s">
        <v>782</v>
      </c>
      <c r="B15350">
        <v>508754496</v>
      </c>
      <c r="C15350">
        <v>183415</v>
      </c>
      <c r="D15350" t="s">
        <v>12212</v>
      </c>
      <c r="E15350" s="1">
        <v>43857.632754629631</v>
      </c>
      <c r="F15350">
        <v>3</v>
      </c>
      <c r="G15350" t="s">
        <v>266</v>
      </c>
      <c r="H15350">
        <v>340</v>
      </c>
      <c r="I15350" s="1">
        <v>43893.999305555553</v>
      </c>
      <c r="J15350" s="2">
        <f t="shared" si="717"/>
        <v>1</v>
      </c>
      <c r="K15350" s="2" t="str">
        <f>IFERROR(VLOOKUP(A15350,Aux!A:B,2,0),"Outros")</f>
        <v>Municípios</v>
      </c>
      <c r="L15350" s="2">
        <f t="shared" si="718"/>
        <v>2020</v>
      </c>
      <c r="M15350">
        <f t="shared" si="719"/>
        <v>5</v>
      </c>
    </row>
    <row r="15351" spans="1:13" x14ac:dyDescent="0.35">
      <c r="A15351" t="s">
        <v>246</v>
      </c>
      <c r="B15351">
        <v>512013241</v>
      </c>
      <c r="C15351">
        <v>183417</v>
      </c>
      <c r="D15351" t="s">
        <v>12864</v>
      </c>
      <c r="E15351" s="1">
        <v>43857.63958333333</v>
      </c>
      <c r="F15351">
        <v>1</v>
      </c>
      <c r="G15351" t="s">
        <v>5468</v>
      </c>
      <c r="H15351">
        <v>5</v>
      </c>
      <c r="I15351" s="1">
        <v>43866.729166666664</v>
      </c>
      <c r="J15351" s="2">
        <f t="shared" si="717"/>
        <v>1</v>
      </c>
      <c r="K15351" s="2" t="str">
        <f>IFERROR(VLOOKUP(A15351,Aux!A:B,2,0),"Outros")</f>
        <v>Municípios</v>
      </c>
      <c r="L15351" s="2">
        <f t="shared" si="718"/>
        <v>2020</v>
      </c>
      <c r="M15351">
        <f t="shared" si="719"/>
        <v>5</v>
      </c>
    </row>
    <row r="15352" spans="1:13" x14ac:dyDescent="0.35">
      <c r="A15352" t="s">
        <v>92</v>
      </c>
      <c r="B15352">
        <v>506037258</v>
      </c>
      <c r="C15352">
        <v>183418</v>
      </c>
      <c r="D15352" t="s">
        <v>12575</v>
      </c>
      <c r="E15352" s="1">
        <v>43857.640092592592</v>
      </c>
      <c r="F15352">
        <v>13</v>
      </c>
      <c r="G15352" t="s">
        <v>476</v>
      </c>
      <c r="H15352">
        <v>340</v>
      </c>
      <c r="I15352" s="1">
        <v>43864.708333333336</v>
      </c>
      <c r="J15352" s="2">
        <f t="shared" si="717"/>
        <v>1</v>
      </c>
      <c r="K15352" s="2" t="str">
        <f>IFERROR(VLOOKUP(A15352,Aux!A:B,2,0),"Outros")</f>
        <v>Municípios</v>
      </c>
      <c r="L15352" s="2">
        <f t="shared" si="718"/>
        <v>2020</v>
      </c>
      <c r="M15352">
        <f t="shared" si="719"/>
        <v>5</v>
      </c>
    </row>
    <row r="15353" spans="1:13" x14ac:dyDescent="0.35">
      <c r="A15353" t="s">
        <v>150</v>
      </c>
      <c r="B15353">
        <v>505309939</v>
      </c>
      <c r="C15353">
        <v>183419</v>
      </c>
      <c r="D15353" t="s">
        <v>13036</v>
      </c>
      <c r="E15353" s="1">
        <v>43857.641331018516</v>
      </c>
      <c r="F15353">
        <v>1</v>
      </c>
      <c r="G15353" t="s">
        <v>152</v>
      </c>
      <c r="H15353">
        <v>360</v>
      </c>
      <c r="I15353" s="1">
        <v>43875.6875</v>
      </c>
      <c r="J15353" s="2">
        <f t="shared" si="717"/>
        <v>1</v>
      </c>
      <c r="K15353" s="2" t="str">
        <f>IFERROR(VLOOKUP(A15353,Aux!A:B,2,0),"Outros")</f>
        <v>Municípios</v>
      </c>
      <c r="L15353" s="2">
        <f t="shared" si="718"/>
        <v>2020</v>
      </c>
      <c r="M15353">
        <f t="shared" si="719"/>
        <v>5</v>
      </c>
    </row>
    <row r="15354" spans="1:13" x14ac:dyDescent="0.35">
      <c r="A15354" t="s">
        <v>461</v>
      </c>
      <c r="B15354">
        <v>511010435</v>
      </c>
      <c r="C15354">
        <v>183420</v>
      </c>
      <c r="D15354" t="s">
        <v>12997</v>
      </c>
      <c r="E15354" s="1">
        <v>43857.643055555556</v>
      </c>
      <c r="F15354">
        <v>13</v>
      </c>
      <c r="G15354" t="s">
        <v>3957</v>
      </c>
      <c r="H15354">
        <v>220</v>
      </c>
      <c r="I15354" s="1">
        <v>43872.708333333336</v>
      </c>
      <c r="J15354" s="2">
        <f t="shared" si="717"/>
        <v>1</v>
      </c>
      <c r="K15354" s="2" t="str">
        <f>IFERROR(VLOOKUP(A15354,Aux!A:B,2,0),"Outros")</f>
        <v>Outros</v>
      </c>
      <c r="L15354" s="2">
        <f t="shared" si="718"/>
        <v>2020</v>
      </c>
      <c r="M15354">
        <f t="shared" si="719"/>
        <v>5</v>
      </c>
    </row>
    <row r="15355" spans="1:13" x14ac:dyDescent="0.35">
      <c r="A15355" t="s">
        <v>157</v>
      </c>
      <c r="B15355">
        <v>500122237</v>
      </c>
      <c r="C15355">
        <v>183421</v>
      </c>
      <c r="E15355" s="1">
        <v>43857.644872685189</v>
      </c>
      <c r="F15355">
        <v>1</v>
      </c>
      <c r="G15355" t="s">
        <v>33</v>
      </c>
      <c r="H15355">
        <v>400</v>
      </c>
      <c r="J15355" s="2">
        <f t="shared" si="717"/>
        <v>1</v>
      </c>
      <c r="K15355" s="2" t="str">
        <f>IFERROR(VLOOKUP(A15355,Aux!A:B,2,0),"Outros")</f>
        <v>Outros</v>
      </c>
      <c r="L15355" s="2">
        <f t="shared" si="718"/>
        <v>2020</v>
      </c>
      <c r="M15355">
        <f t="shared" si="719"/>
        <v>5</v>
      </c>
    </row>
    <row r="15356" spans="1:13" x14ac:dyDescent="0.35">
      <c r="A15356" t="s">
        <v>35</v>
      </c>
      <c r="B15356">
        <v>508666236</v>
      </c>
      <c r="C15356">
        <v>183422</v>
      </c>
      <c r="E15356" s="1">
        <v>43857.646516203706</v>
      </c>
      <c r="F15356">
        <v>3</v>
      </c>
      <c r="G15356" t="s">
        <v>33</v>
      </c>
      <c r="H15356">
        <v>400</v>
      </c>
      <c r="J15356" s="2">
        <f t="shared" si="717"/>
        <v>1</v>
      </c>
      <c r="K15356" s="2" t="str">
        <f>IFERROR(VLOOKUP(A15356,Aux!A:B,2,0),"Outros")</f>
        <v>Outros</v>
      </c>
      <c r="L15356" s="2">
        <f t="shared" si="718"/>
        <v>2020</v>
      </c>
      <c r="M15356">
        <f t="shared" si="719"/>
        <v>5</v>
      </c>
    </row>
    <row r="15357" spans="1:13" x14ac:dyDescent="0.35">
      <c r="A15357" t="s">
        <v>133</v>
      </c>
      <c r="B15357">
        <v>503539473</v>
      </c>
      <c r="C15357">
        <v>183430</v>
      </c>
      <c r="D15357" t="s">
        <v>12470</v>
      </c>
      <c r="E15357" s="1">
        <v>43857.670358796298</v>
      </c>
      <c r="F15357">
        <v>13</v>
      </c>
      <c r="G15357" t="s">
        <v>194</v>
      </c>
      <c r="H15357">
        <v>340</v>
      </c>
      <c r="I15357" s="1">
        <v>43863.999305555553</v>
      </c>
      <c r="J15357" s="2">
        <f t="shared" si="717"/>
        <v>1</v>
      </c>
      <c r="K15357" s="2" t="str">
        <f>IFERROR(VLOOKUP(A15357,Aux!A:B,2,0),"Outros")</f>
        <v>Municípios</v>
      </c>
      <c r="L15357" s="2">
        <f t="shared" si="718"/>
        <v>2020</v>
      </c>
      <c r="M15357">
        <f t="shared" si="719"/>
        <v>5</v>
      </c>
    </row>
    <row r="15358" spans="1:13" x14ac:dyDescent="0.35">
      <c r="A15358" t="s">
        <v>150</v>
      </c>
      <c r="B15358">
        <v>505309939</v>
      </c>
      <c r="C15358">
        <v>183431</v>
      </c>
      <c r="D15358" t="s">
        <v>13037</v>
      </c>
      <c r="E15358" s="1">
        <v>43857.670659722222</v>
      </c>
      <c r="F15358">
        <v>1</v>
      </c>
      <c r="G15358" t="s">
        <v>152</v>
      </c>
      <c r="H15358">
        <v>360</v>
      </c>
      <c r="I15358" s="1">
        <v>43865.6875</v>
      </c>
      <c r="J15358" s="2">
        <f t="shared" si="717"/>
        <v>1</v>
      </c>
      <c r="K15358" s="2" t="str">
        <f>IFERROR(VLOOKUP(A15358,Aux!A:B,2,0),"Outros")</f>
        <v>Municípios</v>
      </c>
      <c r="L15358" s="2">
        <f t="shared" si="718"/>
        <v>2020</v>
      </c>
      <c r="M15358">
        <f t="shared" si="719"/>
        <v>5</v>
      </c>
    </row>
    <row r="15359" spans="1:13" x14ac:dyDescent="0.35">
      <c r="A15359" t="s">
        <v>12</v>
      </c>
      <c r="B15359">
        <v>508481287</v>
      </c>
      <c r="C15359">
        <v>183436</v>
      </c>
      <c r="D15359" t="s">
        <v>12687</v>
      </c>
      <c r="E15359" s="1">
        <v>43857.683622685188</v>
      </c>
      <c r="F15359">
        <v>1</v>
      </c>
      <c r="G15359" t="s">
        <v>14</v>
      </c>
      <c r="H15359">
        <v>340</v>
      </c>
      <c r="I15359" s="1">
        <v>43865.708333333336</v>
      </c>
      <c r="J15359" s="2">
        <f t="shared" si="717"/>
        <v>1</v>
      </c>
      <c r="K15359" s="2" t="str">
        <f>IFERROR(VLOOKUP(A15359,Aux!A:B,2,0),"Outros")</f>
        <v>Hospitais</v>
      </c>
      <c r="L15359" s="2">
        <f t="shared" si="718"/>
        <v>2020</v>
      </c>
      <c r="M15359">
        <f t="shared" si="719"/>
        <v>5</v>
      </c>
    </row>
    <row r="15360" spans="1:13" x14ac:dyDescent="0.35">
      <c r="A15360" t="s">
        <v>54</v>
      </c>
      <c r="B15360">
        <v>508345464</v>
      </c>
      <c r="C15360">
        <v>183439</v>
      </c>
      <c r="D15360" t="s">
        <v>12688</v>
      </c>
      <c r="E15360" s="1">
        <v>43857.695787037039</v>
      </c>
      <c r="F15360">
        <v>13</v>
      </c>
      <c r="G15360" t="s">
        <v>250</v>
      </c>
      <c r="H15360">
        <v>360</v>
      </c>
      <c r="I15360" s="1">
        <v>43863.75</v>
      </c>
      <c r="J15360" s="2">
        <f t="shared" si="717"/>
        <v>1</v>
      </c>
      <c r="K15360" s="2" t="str">
        <f>IFERROR(VLOOKUP(A15360,Aux!A:B,2,0),"Outros")</f>
        <v>Outros</v>
      </c>
      <c r="L15360" s="2">
        <f t="shared" si="718"/>
        <v>2020</v>
      </c>
      <c r="M15360">
        <f t="shared" si="719"/>
        <v>5</v>
      </c>
    </row>
    <row r="15361" spans="1:13" x14ac:dyDescent="0.35">
      <c r="A15361" t="s">
        <v>127</v>
      </c>
      <c r="B15361">
        <v>506874915</v>
      </c>
      <c r="C15361">
        <v>183443</v>
      </c>
      <c r="D15361" t="s">
        <v>12949</v>
      </c>
      <c r="E15361" s="1">
        <v>43858.368807870371</v>
      </c>
      <c r="F15361">
        <v>13</v>
      </c>
      <c r="G15361" t="s">
        <v>6791</v>
      </c>
      <c r="H15361">
        <v>400</v>
      </c>
      <c r="I15361" s="1">
        <v>25569.999305555557</v>
      </c>
      <c r="J15361" s="2">
        <f t="shared" si="717"/>
        <v>1</v>
      </c>
      <c r="K15361" s="2" t="str">
        <f>IFERROR(VLOOKUP(A15361,Aux!A:B,2,0),"Outros")</f>
        <v>Outros</v>
      </c>
      <c r="L15361" s="2">
        <f t="shared" si="718"/>
        <v>2020</v>
      </c>
      <c r="M15361">
        <f t="shared" si="719"/>
        <v>5</v>
      </c>
    </row>
    <row r="15362" spans="1:13" x14ac:dyDescent="0.35">
      <c r="A15362" t="s">
        <v>12</v>
      </c>
      <c r="B15362">
        <v>508481287</v>
      </c>
      <c r="C15362">
        <v>183444</v>
      </c>
      <c r="D15362" t="s">
        <v>12315</v>
      </c>
      <c r="E15362" s="1">
        <v>43858.377847222226</v>
      </c>
      <c r="F15362">
        <v>1</v>
      </c>
      <c r="G15362" t="s">
        <v>14</v>
      </c>
      <c r="H15362">
        <v>400</v>
      </c>
      <c r="J15362" s="2">
        <f t="shared" ref="J15362:J15425" si="720">IF(C15362=C15361,"",1)</f>
        <v>1</v>
      </c>
      <c r="K15362" s="2" t="str">
        <f>IFERROR(VLOOKUP(A15362,Aux!A:B,2,0),"Outros")</f>
        <v>Hospitais</v>
      </c>
      <c r="L15362" s="2">
        <f t="shared" ref="L15362:L15425" si="721">YEAR(E15362)</f>
        <v>2020</v>
      </c>
      <c r="M15362">
        <f t="shared" ref="M15362:M15425" si="722">WEEKNUM(E15362)</f>
        <v>5</v>
      </c>
    </row>
    <row r="15363" spans="1:13" x14ac:dyDescent="0.35">
      <c r="A15363" t="s">
        <v>127</v>
      </c>
      <c r="B15363">
        <v>506874915</v>
      </c>
      <c r="C15363">
        <v>183445</v>
      </c>
      <c r="D15363" t="s">
        <v>12949</v>
      </c>
      <c r="E15363" s="1">
        <v>43858.38076388889</v>
      </c>
      <c r="F15363">
        <v>13</v>
      </c>
      <c r="G15363" t="s">
        <v>6791</v>
      </c>
      <c r="H15363">
        <v>340</v>
      </c>
      <c r="I15363" s="1">
        <v>43867.999305555553</v>
      </c>
      <c r="J15363" s="2">
        <f t="shared" si="720"/>
        <v>1</v>
      </c>
      <c r="K15363" s="2" t="str">
        <f>IFERROR(VLOOKUP(A15363,Aux!A:B,2,0),"Outros")</f>
        <v>Outros</v>
      </c>
      <c r="L15363" s="2">
        <f t="shared" si="721"/>
        <v>2020</v>
      </c>
      <c r="M15363">
        <f t="shared" si="722"/>
        <v>5</v>
      </c>
    </row>
    <row r="15364" spans="1:13" x14ac:dyDescent="0.35">
      <c r="A15364" t="s">
        <v>633</v>
      </c>
      <c r="B15364">
        <v>506617599</v>
      </c>
      <c r="C15364">
        <v>183446</v>
      </c>
      <c r="D15364" t="s">
        <v>12316</v>
      </c>
      <c r="E15364" s="1">
        <v>43858.389236111114</v>
      </c>
      <c r="F15364">
        <v>3</v>
      </c>
      <c r="G15364" t="s">
        <v>635</v>
      </c>
      <c r="H15364">
        <v>340</v>
      </c>
      <c r="I15364" s="1">
        <v>43873.999305555553</v>
      </c>
      <c r="J15364" s="2">
        <f t="shared" si="720"/>
        <v>1</v>
      </c>
      <c r="K15364" s="2" t="str">
        <f>IFERROR(VLOOKUP(A15364,Aux!A:B,2,0),"Outros")</f>
        <v>Municípios</v>
      </c>
      <c r="L15364" s="2">
        <f t="shared" si="721"/>
        <v>2020</v>
      </c>
      <c r="M15364">
        <f t="shared" si="722"/>
        <v>5</v>
      </c>
    </row>
    <row r="15365" spans="1:13" x14ac:dyDescent="0.35">
      <c r="A15365" t="s">
        <v>57</v>
      </c>
      <c r="B15365">
        <v>501294104</v>
      </c>
      <c r="C15365">
        <v>183447</v>
      </c>
      <c r="D15365" t="s">
        <v>12950</v>
      </c>
      <c r="E15365" s="1">
        <v>43858.404131944444</v>
      </c>
      <c r="F15365">
        <v>13</v>
      </c>
      <c r="G15365" t="s">
        <v>526</v>
      </c>
      <c r="H15365">
        <v>220</v>
      </c>
      <c r="I15365" s="1">
        <v>43864.999305555553</v>
      </c>
      <c r="J15365" s="2">
        <f t="shared" si="720"/>
        <v>1</v>
      </c>
      <c r="K15365" s="2" t="str">
        <f>IFERROR(VLOOKUP(A15365,Aux!A:B,2,0),"Outros")</f>
        <v>Municípios</v>
      </c>
      <c r="L15365" s="2">
        <f t="shared" si="721"/>
        <v>2020</v>
      </c>
      <c r="M15365">
        <f t="shared" si="722"/>
        <v>5</v>
      </c>
    </row>
    <row r="15366" spans="1:13" x14ac:dyDescent="0.35">
      <c r="A15366" t="s">
        <v>578</v>
      </c>
      <c r="B15366">
        <v>501112049</v>
      </c>
      <c r="C15366">
        <v>183448</v>
      </c>
      <c r="D15366" t="s">
        <v>13038</v>
      </c>
      <c r="E15366" s="1">
        <v>43858.412407407406</v>
      </c>
      <c r="F15366">
        <v>13</v>
      </c>
      <c r="G15366" t="s">
        <v>580</v>
      </c>
      <c r="H15366">
        <v>340</v>
      </c>
      <c r="I15366" s="1">
        <v>43864.666666666664</v>
      </c>
      <c r="J15366" s="2">
        <f t="shared" si="720"/>
        <v>1</v>
      </c>
      <c r="K15366" s="2" t="str">
        <f>IFERROR(VLOOKUP(A15366,Aux!A:B,2,0),"Outros")</f>
        <v>Municípios</v>
      </c>
      <c r="L15366" s="2">
        <f t="shared" si="721"/>
        <v>2020</v>
      </c>
      <c r="M15366">
        <f t="shared" si="722"/>
        <v>5</v>
      </c>
    </row>
    <row r="15367" spans="1:13" x14ac:dyDescent="0.35">
      <c r="A15367" t="s">
        <v>696</v>
      </c>
      <c r="B15367">
        <v>680015574</v>
      </c>
      <c r="C15367">
        <v>183449</v>
      </c>
      <c r="E15367" s="1">
        <v>43858.412685185183</v>
      </c>
      <c r="F15367">
        <v>1</v>
      </c>
      <c r="G15367" t="s">
        <v>33</v>
      </c>
      <c r="H15367">
        <v>400</v>
      </c>
      <c r="J15367" s="2">
        <f t="shared" si="720"/>
        <v>1</v>
      </c>
      <c r="K15367" s="2" t="str">
        <f>IFERROR(VLOOKUP(A15367,Aux!A:B,2,0),"Outros")</f>
        <v>Transportes</v>
      </c>
      <c r="L15367" s="2">
        <f t="shared" si="721"/>
        <v>2020</v>
      </c>
      <c r="M15367">
        <f t="shared" si="722"/>
        <v>5</v>
      </c>
    </row>
    <row r="15368" spans="1:13" x14ac:dyDescent="0.35">
      <c r="A15368" t="s">
        <v>57</v>
      </c>
      <c r="B15368">
        <v>501294104</v>
      </c>
      <c r="C15368">
        <v>183450</v>
      </c>
      <c r="D15368" t="s">
        <v>13039</v>
      </c>
      <c r="E15368" s="1">
        <v>43858.414444444446</v>
      </c>
      <c r="F15368">
        <v>3</v>
      </c>
      <c r="G15368" t="s">
        <v>103</v>
      </c>
      <c r="H15368">
        <v>230</v>
      </c>
      <c r="I15368" s="1">
        <v>43868.999305555553</v>
      </c>
      <c r="J15368" s="2">
        <f t="shared" si="720"/>
        <v>1</v>
      </c>
      <c r="K15368" s="2" t="str">
        <f>IFERROR(VLOOKUP(A15368,Aux!A:B,2,0),"Outros")</f>
        <v>Municípios</v>
      </c>
      <c r="L15368" s="2">
        <f t="shared" si="721"/>
        <v>2020</v>
      </c>
      <c r="M15368">
        <f t="shared" si="722"/>
        <v>5</v>
      </c>
    </row>
    <row r="15369" spans="1:13" x14ac:dyDescent="0.35">
      <c r="A15369" t="s">
        <v>696</v>
      </c>
      <c r="B15369">
        <v>680015574</v>
      </c>
      <c r="C15369">
        <v>183451</v>
      </c>
      <c r="D15369" t="s">
        <v>12713</v>
      </c>
      <c r="E15369" s="1">
        <v>43858.415462962963</v>
      </c>
      <c r="F15369">
        <v>13</v>
      </c>
      <c r="G15369" t="s">
        <v>1023</v>
      </c>
      <c r="H15369">
        <v>220</v>
      </c>
      <c r="I15369" s="1">
        <v>43899.999305555553</v>
      </c>
      <c r="J15369" s="2">
        <f t="shared" si="720"/>
        <v>1</v>
      </c>
      <c r="K15369" s="2" t="str">
        <f>IFERROR(VLOOKUP(A15369,Aux!A:B,2,0),"Outros")</f>
        <v>Transportes</v>
      </c>
      <c r="L15369" s="2">
        <f t="shared" si="721"/>
        <v>2020</v>
      </c>
      <c r="M15369">
        <f t="shared" si="722"/>
        <v>5</v>
      </c>
    </row>
    <row r="15370" spans="1:13" x14ac:dyDescent="0.35">
      <c r="A15370" t="s">
        <v>76</v>
      </c>
      <c r="B15370">
        <v>506676056</v>
      </c>
      <c r="C15370">
        <v>183452</v>
      </c>
      <c r="E15370" s="1">
        <v>43858.436712962961</v>
      </c>
      <c r="F15370">
        <v>3</v>
      </c>
      <c r="G15370" t="s">
        <v>33</v>
      </c>
      <c r="H15370">
        <v>400</v>
      </c>
      <c r="J15370" s="2">
        <f t="shared" si="720"/>
        <v>1</v>
      </c>
      <c r="K15370" s="2" t="str">
        <f>IFERROR(VLOOKUP(A15370,Aux!A:B,2,0),"Outros")</f>
        <v>Municípios</v>
      </c>
      <c r="L15370" s="2">
        <f t="shared" si="721"/>
        <v>2020</v>
      </c>
      <c r="M15370">
        <f t="shared" si="722"/>
        <v>5</v>
      </c>
    </row>
    <row r="15371" spans="1:13" x14ac:dyDescent="0.35">
      <c r="A15371" t="s">
        <v>76</v>
      </c>
      <c r="B15371">
        <v>506676056</v>
      </c>
      <c r="C15371">
        <v>183453</v>
      </c>
      <c r="D15371" t="s">
        <v>12471</v>
      </c>
      <c r="E15371" s="1">
        <v>43858.436967592592</v>
      </c>
      <c r="F15371">
        <v>3</v>
      </c>
      <c r="G15371" t="s">
        <v>78</v>
      </c>
      <c r="H15371">
        <v>220</v>
      </c>
      <c r="I15371" s="1">
        <v>43920.999305555553</v>
      </c>
      <c r="J15371" s="2">
        <f t="shared" si="720"/>
        <v>1</v>
      </c>
      <c r="K15371" s="2" t="str">
        <f>IFERROR(VLOOKUP(A15371,Aux!A:B,2,0),"Outros")</f>
        <v>Municípios</v>
      </c>
      <c r="L15371" s="2">
        <f t="shared" si="721"/>
        <v>2020</v>
      </c>
      <c r="M15371">
        <f t="shared" si="722"/>
        <v>5</v>
      </c>
    </row>
    <row r="15372" spans="1:13" x14ac:dyDescent="0.35">
      <c r="A15372" t="s">
        <v>48</v>
      </c>
      <c r="B15372">
        <v>503035416</v>
      </c>
      <c r="C15372">
        <v>183455</v>
      </c>
      <c r="D15372" t="s">
        <v>12951</v>
      </c>
      <c r="E15372" s="1">
        <v>43858.464178240742</v>
      </c>
      <c r="F15372">
        <v>1</v>
      </c>
      <c r="G15372" t="s">
        <v>33</v>
      </c>
      <c r="H15372">
        <v>210</v>
      </c>
      <c r="I15372" s="1">
        <v>43861.708333333336</v>
      </c>
      <c r="J15372" s="2">
        <f t="shared" si="720"/>
        <v>1</v>
      </c>
      <c r="K15372" s="2" t="str">
        <f>IFERROR(VLOOKUP(A15372,Aux!A:B,2,0),"Outros")</f>
        <v>Hospitais</v>
      </c>
      <c r="L15372" s="2">
        <f t="shared" si="721"/>
        <v>2020</v>
      </c>
      <c r="M15372">
        <f t="shared" si="722"/>
        <v>5</v>
      </c>
    </row>
    <row r="15373" spans="1:13" x14ac:dyDescent="0.35">
      <c r="A15373" t="s">
        <v>197</v>
      </c>
      <c r="B15373">
        <v>506334562</v>
      </c>
      <c r="C15373">
        <v>183456</v>
      </c>
      <c r="D15373" t="s">
        <v>12952</v>
      </c>
      <c r="E15373" s="1">
        <v>43858.473217592589</v>
      </c>
      <c r="F15373">
        <v>3</v>
      </c>
      <c r="G15373" t="s">
        <v>4456</v>
      </c>
      <c r="H15373">
        <v>360</v>
      </c>
      <c r="I15373" s="1">
        <v>43881.999305555553</v>
      </c>
      <c r="J15373" s="2">
        <f t="shared" si="720"/>
        <v>1</v>
      </c>
      <c r="K15373" s="2" t="str">
        <f>IFERROR(VLOOKUP(A15373,Aux!A:B,2,0),"Outros")</f>
        <v>Municípios</v>
      </c>
      <c r="L15373" s="2">
        <f t="shared" si="721"/>
        <v>2020</v>
      </c>
      <c r="M15373">
        <f t="shared" si="722"/>
        <v>5</v>
      </c>
    </row>
    <row r="15374" spans="1:13" x14ac:dyDescent="0.35">
      <c r="A15374" t="s">
        <v>12</v>
      </c>
      <c r="B15374">
        <v>508481287</v>
      </c>
      <c r="C15374">
        <v>183457</v>
      </c>
      <c r="D15374" t="s">
        <v>12998</v>
      </c>
      <c r="E15374" s="1">
        <v>43858.478298611109</v>
      </c>
      <c r="F15374">
        <v>3</v>
      </c>
      <c r="G15374" t="s">
        <v>14</v>
      </c>
      <c r="H15374">
        <v>5</v>
      </c>
      <c r="I15374" s="1">
        <v>43867.708333333336</v>
      </c>
      <c r="J15374" s="2">
        <f t="shared" si="720"/>
        <v>1</v>
      </c>
      <c r="K15374" s="2" t="str">
        <f>IFERROR(VLOOKUP(A15374,Aux!A:B,2,0),"Outros")</f>
        <v>Hospitais</v>
      </c>
      <c r="L15374" s="2">
        <f t="shared" si="721"/>
        <v>2020</v>
      </c>
      <c r="M15374">
        <f t="shared" si="722"/>
        <v>5</v>
      </c>
    </row>
    <row r="15375" spans="1:13" x14ac:dyDescent="0.35">
      <c r="A15375" t="s">
        <v>12</v>
      </c>
      <c r="B15375">
        <v>508481287</v>
      </c>
      <c r="C15375">
        <v>183458</v>
      </c>
      <c r="E15375" s="1">
        <v>43858.479409722226</v>
      </c>
      <c r="F15375">
        <v>1</v>
      </c>
      <c r="G15375" t="s">
        <v>33</v>
      </c>
      <c r="H15375">
        <v>1</v>
      </c>
      <c r="J15375" s="2">
        <f t="shared" si="720"/>
        <v>1</v>
      </c>
      <c r="K15375" s="2" t="str">
        <f>IFERROR(VLOOKUP(A15375,Aux!A:B,2,0),"Outros")</f>
        <v>Hospitais</v>
      </c>
      <c r="L15375" s="2">
        <f t="shared" si="721"/>
        <v>2020</v>
      </c>
      <c r="M15375">
        <f t="shared" si="722"/>
        <v>5</v>
      </c>
    </row>
    <row r="15376" spans="1:13" x14ac:dyDescent="0.35">
      <c r="A15376" t="s">
        <v>239</v>
      </c>
      <c r="B15376">
        <v>512042659</v>
      </c>
      <c r="C15376">
        <v>183459</v>
      </c>
      <c r="D15376" t="s">
        <v>12510</v>
      </c>
      <c r="E15376" s="1">
        <v>43858.487893518519</v>
      </c>
      <c r="F15376">
        <v>13</v>
      </c>
      <c r="G15376" t="s">
        <v>839</v>
      </c>
      <c r="H15376">
        <v>340</v>
      </c>
      <c r="I15376" s="1">
        <v>43867.999305555553</v>
      </c>
      <c r="J15376" s="2">
        <f t="shared" si="720"/>
        <v>1</v>
      </c>
      <c r="K15376" s="2" t="str">
        <f>IFERROR(VLOOKUP(A15376,Aux!A:B,2,0),"Outros")</f>
        <v>Municípios</v>
      </c>
      <c r="L15376" s="2">
        <f t="shared" si="721"/>
        <v>2020</v>
      </c>
      <c r="M15376">
        <f t="shared" si="722"/>
        <v>5</v>
      </c>
    </row>
    <row r="15377" spans="1:13" x14ac:dyDescent="0.35">
      <c r="A15377" t="s">
        <v>12</v>
      </c>
      <c r="B15377">
        <v>508481287</v>
      </c>
      <c r="C15377">
        <v>183460</v>
      </c>
      <c r="D15377" t="s">
        <v>12953</v>
      </c>
      <c r="E15377" s="1">
        <v>43858.492337962962</v>
      </c>
      <c r="F15377">
        <v>1</v>
      </c>
      <c r="G15377" t="s">
        <v>14</v>
      </c>
      <c r="H15377">
        <v>340</v>
      </c>
      <c r="I15377" s="1">
        <v>43861.708333333336</v>
      </c>
      <c r="J15377" s="2">
        <f t="shared" si="720"/>
        <v>1</v>
      </c>
      <c r="K15377" s="2" t="str">
        <f>IFERROR(VLOOKUP(A15377,Aux!A:B,2,0),"Outros")</f>
        <v>Hospitais</v>
      </c>
      <c r="L15377" s="2">
        <f t="shared" si="721"/>
        <v>2020</v>
      </c>
      <c r="M15377">
        <f t="shared" si="722"/>
        <v>5</v>
      </c>
    </row>
    <row r="15378" spans="1:13" x14ac:dyDescent="0.35">
      <c r="A15378" t="s">
        <v>122</v>
      </c>
      <c r="B15378">
        <v>506173968</v>
      </c>
      <c r="C15378">
        <v>183461</v>
      </c>
      <c r="D15378" t="s">
        <v>13040</v>
      </c>
      <c r="E15378" s="1">
        <v>43858.494652777779</v>
      </c>
      <c r="F15378">
        <v>13</v>
      </c>
      <c r="G15378" t="s">
        <v>1277</v>
      </c>
      <c r="H15378">
        <v>220</v>
      </c>
      <c r="I15378" s="1">
        <v>43870.708333333336</v>
      </c>
      <c r="J15378" s="2">
        <f t="shared" si="720"/>
        <v>1</v>
      </c>
      <c r="K15378" s="2" t="str">
        <f>IFERROR(VLOOKUP(A15378,Aux!A:B,2,0),"Outros")</f>
        <v>Municípios</v>
      </c>
      <c r="L15378" s="2">
        <f t="shared" si="721"/>
        <v>2020</v>
      </c>
      <c r="M15378">
        <f t="shared" si="722"/>
        <v>5</v>
      </c>
    </row>
    <row r="15379" spans="1:13" x14ac:dyDescent="0.35">
      <c r="A15379" t="s">
        <v>27</v>
      </c>
      <c r="B15379">
        <v>505584760</v>
      </c>
      <c r="C15379">
        <v>183462</v>
      </c>
      <c r="D15379" t="s">
        <v>12511</v>
      </c>
      <c r="E15379" s="1">
        <v>43858.498032407406</v>
      </c>
      <c r="F15379">
        <v>3</v>
      </c>
      <c r="G15379" t="s">
        <v>3179</v>
      </c>
      <c r="H15379">
        <v>5</v>
      </c>
      <c r="I15379" s="1">
        <v>43897.999305555553</v>
      </c>
      <c r="J15379" s="2">
        <f t="shared" si="720"/>
        <v>1</v>
      </c>
      <c r="K15379" s="2" t="str">
        <f>IFERROR(VLOOKUP(A15379,Aux!A:B,2,0),"Outros")</f>
        <v>Municípios</v>
      </c>
      <c r="L15379" s="2">
        <f t="shared" si="721"/>
        <v>2020</v>
      </c>
      <c r="M15379">
        <f t="shared" si="722"/>
        <v>5</v>
      </c>
    </row>
    <row r="15380" spans="1:13" x14ac:dyDescent="0.35">
      <c r="A15380" t="s">
        <v>578</v>
      </c>
      <c r="B15380">
        <v>501112049</v>
      </c>
      <c r="C15380">
        <v>183463</v>
      </c>
      <c r="D15380" t="s">
        <v>12317</v>
      </c>
      <c r="E15380" s="1">
        <v>43858.50708333333</v>
      </c>
      <c r="F15380">
        <v>13</v>
      </c>
      <c r="G15380" t="s">
        <v>580</v>
      </c>
      <c r="H15380">
        <v>340</v>
      </c>
      <c r="I15380" s="1">
        <v>43865.666666666664</v>
      </c>
      <c r="J15380" s="2">
        <f t="shared" si="720"/>
        <v>1</v>
      </c>
      <c r="K15380" s="2" t="str">
        <f>IFERROR(VLOOKUP(A15380,Aux!A:B,2,0),"Outros")</f>
        <v>Municípios</v>
      </c>
      <c r="L15380" s="2">
        <f t="shared" si="721"/>
        <v>2020</v>
      </c>
      <c r="M15380">
        <f t="shared" si="722"/>
        <v>5</v>
      </c>
    </row>
    <row r="15381" spans="1:13" x14ac:dyDescent="0.35">
      <c r="A15381" t="s">
        <v>63</v>
      </c>
      <c r="B15381">
        <v>502098139</v>
      </c>
      <c r="C15381">
        <v>183464</v>
      </c>
      <c r="D15381" t="s">
        <v>12318</v>
      </c>
      <c r="E15381" s="1">
        <v>43858.508321759262</v>
      </c>
      <c r="F15381">
        <v>3</v>
      </c>
      <c r="G15381" t="s">
        <v>65</v>
      </c>
      <c r="H15381">
        <v>210</v>
      </c>
      <c r="I15381" s="1">
        <v>43868.75</v>
      </c>
      <c r="J15381" s="2">
        <f t="shared" si="720"/>
        <v>1</v>
      </c>
      <c r="K15381" s="2" t="str">
        <f>IFERROR(VLOOKUP(A15381,Aux!A:B,2,0),"Outros")</f>
        <v>Municípios</v>
      </c>
      <c r="L15381" s="2">
        <f t="shared" si="721"/>
        <v>2020</v>
      </c>
      <c r="M15381">
        <f t="shared" si="722"/>
        <v>5</v>
      </c>
    </row>
    <row r="15382" spans="1:13" x14ac:dyDescent="0.35">
      <c r="A15382" t="s">
        <v>92</v>
      </c>
      <c r="B15382">
        <v>506037258</v>
      </c>
      <c r="C15382">
        <v>183465</v>
      </c>
      <c r="D15382" t="s">
        <v>12999</v>
      </c>
      <c r="E15382" s="1">
        <v>43858.516967592594</v>
      </c>
      <c r="F15382">
        <v>3</v>
      </c>
      <c r="G15382" t="s">
        <v>476</v>
      </c>
      <c r="H15382">
        <v>340</v>
      </c>
      <c r="I15382" s="1">
        <v>43888.708333333336</v>
      </c>
      <c r="J15382" s="2">
        <f t="shared" si="720"/>
        <v>1</v>
      </c>
      <c r="K15382" s="2" t="str">
        <f>IFERROR(VLOOKUP(A15382,Aux!A:B,2,0),"Outros")</f>
        <v>Municípios</v>
      </c>
      <c r="L15382" s="2">
        <f t="shared" si="721"/>
        <v>2020</v>
      </c>
      <c r="M15382">
        <f t="shared" si="722"/>
        <v>5</v>
      </c>
    </row>
    <row r="15383" spans="1:13" x14ac:dyDescent="0.35">
      <c r="A15383" t="s">
        <v>12</v>
      </c>
      <c r="B15383">
        <v>508481287</v>
      </c>
      <c r="C15383">
        <v>183467</v>
      </c>
      <c r="E15383" s="1">
        <v>43858.57708333333</v>
      </c>
      <c r="F15383">
        <v>3</v>
      </c>
      <c r="G15383" t="s">
        <v>33</v>
      </c>
      <c r="H15383">
        <v>400</v>
      </c>
      <c r="J15383" s="2">
        <f t="shared" si="720"/>
        <v>1</v>
      </c>
      <c r="K15383" s="2" t="str">
        <f>IFERROR(VLOOKUP(A15383,Aux!A:B,2,0),"Outros")</f>
        <v>Hospitais</v>
      </c>
      <c r="L15383" s="2">
        <f t="shared" si="721"/>
        <v>2020</v>
      </c>
      <c r="M15383">
        <f t="shared" si="722"/>
        <v>5</v>
      </c>
    </row>
    <row r="15384" spans="1:13" x14ac:dyDescent="0.35">
      <c r="A15384" t="s">
        <v>12</v>
      </c>
      <c r="B15384">
        <v>508481287</v>
      </c>
      <c r="C15384">
        <v>183468</v>
      </c>
      <c r="D15384" t="s">
        <v>12626</v>
      </c>
      <c r="E15384" s="1">
        <v>43858.578472222223</v>
      </c>
      <c r="F15384">
        <v>3</v>
      </c>
      <c r="G15384" t="s">
        <v>14</v>
      </c>
      <c r="H15384">
        <v>230</v>
      </c>
      <c r="I15384" s="1">
        <v>43892.708333333336</v>
      </c>
      <c r="J15384" s="2">
        <f t="shared" si="720"/>
        <v>1</v>
      </c>
      <c r="K15384" s="2" t="str">
        <f>IFERROR(VLOOKUP(A15384,Aux!A:B,2,0),"Outros")</f>
        <v>Hospitais</v>
      </c>
      <c r="L15384" s="2">
        <f t="shared" si="721"/>
        <v>2020</v>
      </c>
      <c r="M15384">
        <f t="shared" si="722"/>
        <v>5</v>
      </c>
    </row>
    <row r="15385" spans="1:13" x14ac:dyDescent="0.35">
      <c r="A15385" t="s">
        <v>12</v>
      </c>
      <c r="B15385">
        <v>508481287</v>
      </c>
      <c r="C15385">
        <v>183469</v>
      </c>
      <c r="D15385" t="s">
        <v>13041</v>
      </c>
      <c r="E15385" s="1">
        <v>43858.592187499999</v>
      </c>
      <c r="F15385">
        <v>1</v>
      </c>
      <c r="G15385" t="s">
        <v>14</v>
      </c>
      <c r="H15385">
        <v>340</v>
      </c>
      <c r="I15385" s="1">
        <v>43861.708333333336</v>
      </c>
      <c r="J15385" s="2">
        <f t="shared" si="720"/>
        <v>1</v>
      </c>
      <c r="K15385" s="2" t="str">
        <f>IFERROR(VLOOKUP(A15385,Aux!A:B,2,0),"Outros")</f>
        <v>Hospitais</v>
      </c>
      <c r="L15385" s="2">
        <f t="shared" si="721"/>
        <v>2020</v>
      </c>
      <c r="M15385">
        <f t="shared" si="722"/>
        <v>5</v>
      </c>
    </row>
    <row r="15386" spans="1:13" x14ac:dyDescent="0.35">
      <c r="A15386" t="s">
        <v>48</v>
      </c>
      <c r="B15386">
        <v>503035416</v>
      </c>
      <c r="C15386">
        <v>183470</v>
      </c>
      <c r="D15386" t="s">
        <v>12319</v>
      </c>
      <c r="E15386" s="1">
        <v>43858.59847222222</v>
      </c>
      <c r="F15386">
        <v>13</v>
      </c>
      <c r="G15386" t="s">
        <v>33</v>
      </c>
      <c r="H15386">
        <v>340</v>
      </c>
      <c r="I15386" s="1">
        <v>43864.625</v>
      </c>
      <c r="J15386" s="2">
        <f t="shared" si="720"/>
        <v>1</v>
      </c>
      <c r="K15386" s="2" t="str">
        <f>IFERROR(VLOOKUP(A15386,Aux!A:B,2,0),"Outros")</f>
        <v>Hospitais</v>
      </c>
      <c r="L15386" s="2">
        <f t="shared" si="721"/>
        <v>2020</v>
      </c>
      <c r="M15386">
        <f t="shared" si="722"/>
        <v>5</v>
      </c>
    </row>
    <row r="15387" spans="1:13" x14ac:dyDescent="0.35">
      <c r="A15387" t="s">
        <v>27</v>
      </c>
      <c r="B15387">
        <v>505584760</v>
      </c>
      <c r="C15387">
        <v>183471</v>
      </c>
      <c r="D15387" t="s">
        <v>13000</v>
      </c>
      <c r="E15387" s="1">
        <v>43858.598773148151</v>
      </c>
      <c r="F15387">
        <v>1</v>
      </c>
      <c r="G15387" t="s">
        <v>13001</v>
      </c>
      <c r="H15387">
        <v>5</v>
      </c>
      <c r="I15387" s="1">
        <v>43870.999305555553</v>
      </c>
      <c r="J15387" s="2">
        <f t="shared" si="720"/>
        <v>1</v>
      </c>
      <c r="K15387" s="2" t="str">
        <f>IFERROR(VLOOKUP(A15387,Aux!A:B,2,0),"Outros")</f>
        <v>Municípios</v>
      </c>
      <c r="L15387" s="2">
        <f t="shared" si="721"/>
        <v>2020</v>
      </c>
      <c r="M15387">
        <f t="shared" si="722"/>
        <v>5</v>
      </c>
    </row>
    <row r="15388" spans="1:13" x14ac:dyDescent="0.35">
      <c r="A15388" t="s">
        <v>18</v>
      </c>
      <c r="B15388">
        <v>502177080</v>
      </c>
      <c r="C15388">
        <v>183472</v>
      </c>
      <c r="D15388" t="s">
        <v>12714</v>
      </c>
      <c r="E15388" s="1">
        <v>43858.603113425925</v>
      </c>
      <c r="F15388">
        <v>13</v>
      </c>
      <c r="G15388" t="s">
        <v>750</v>
      </c>
      <c r="H15388">
        <v>340</v>
      </c>
      <c r="I15388" s="1">
        <v>43859.708333333336</v>
      </c>
      <c r="J15388" s="2">
        <f t="shared" si="720"/>
        <v>1</v>
      </c>
      <c r="K15388" s="2" t="str">
        <f>IFERROR(VLOOKUP(A15388,Aux!A:B,2,0),"Outros")</f>
        <v>Municípios</v>
      </c>
      <c r="L15388" s="2">
        <f t="shared" si="721"/>
        <v>2020</v>
      </c>
      <c r="M15388">
        <f t="shared" si="722"/>
        <v>5</v>
      </c>
    </row>
    <row r="15389" spans="1:13" x14ac:dyDescent="0.35">
      <c r="A15389" t="s">
        <v>165</v>
      </c>
      <c r="B15389">
        <v>600084892</v>
      </c>
      <c r="C15389">
        <v>183473</v>
      </c>
      <c r="D15389" t="s">
        <v>12627</v>
      </c>
      <c r="E15389" s="1">
        <v>43858.611030092594</v>
      </c>
      <c r="F15389">
        <v>13</v>
      </c>
      <c r="G15389" t="s">
        <v>33</v>
      </c>
      <c r="H15389">
        <v>340</v>
      </c>
      <c r="I15389" s="1">
        <v>43865.999305555553</v>
      </c>
      <c r="J15389" s="2">
        <f t="shared" si="720"/>
        <v>1</v>
      </c>
      <c r="K15389" s="2" t="str">
        <f>IFERROR(VLOOKUP(A15389,Aux!A:B,2,0),"Outros")</f>
        <v>Outros</v>
      </c>
      <c r="L15389" s="2">
        <f t="shared" si="721"/>
        <v>2020</v>
      </c>
      <c r="M15389">
        <f t="shared" si="722"/>
        <v>5</v>
      </c>
    </row>
    <row r="15390" spans="1:13" x14ac:dyDescent="0.35">
      <c r="A15390" t="s">
        <v>130</v>
      </c>
      <c r="B15390">
        <v>512103070</v>
      </c>
      <c r="C15390">
        <v>183474</v>
      </c>
      <c r="D15390" t="s">
        <v>13042</v>
      </c>
      <c r="E15390" s="1">
        <v>43858.625335648147</v>
      </c>
      <c r="F15390">
        <v>1</v>
      </c>
      <c r="G15390" t="s">
        <v>33</v>
      </c>
      <c r="H15390">
        <v>1</v>
      </c>
      <c r="I15390" s="1">
        <v>25569.999305555557</v>
      </c>
      <c r="J15390" s="2">
        <f t="shared" si="720"/>
        <v>1</v>
      </c>
      <c r="K15390" s="2" t="str">
        <f>IFERROR(VLOOKUP(A15390,Aux!A:B,2,0),"Outros")</f>
        <v>Hospitais</v>
      </c>
      <c r="L15390" s="2">
        <f t="shared" si="721"/>
        <v>2020</v>
      </c>
      <c r="M15390">
        <f t="shared" si="722"/>
        <v>5</v>
      </c>
    </row>
    <row r="15391" spans="1:13" x14ac:dyDescent="0.35">
      <c r="A15391" t="s">
        <v>336</v>
      </c>
      <c r="B15391">
        <v>505170876</v>
      </c>
      <c r="C15391">
        <v>183475</v>
      </c>
      <c r="D15391" t="s">
        <v>12689</v>
      </c>
      <c r="E15391" s="1">
        <v>43858.626435185186</v>
      </c>
      <c r="F15391">
        <v>1</v>
      </c>
      <c r="G15391" t="s">
        <v>345</v>
      </c>
      <c r="H15391">
        <v>360</v>
      </c>
      <c r="I15391" s="1">
        <v>43867.708333333336</v>
      </c>
      <c r="J15391" s="2">
        <f t="shared" si="720"/>
        <v>1</v>
      </c>
      <c r="K15391" s="2" t="str">
        <f>IFERROR(VLOOKUP(A15391,Aux!A:B,2,0),"Outros")</f>
        <v>Municípios</v>
      </c>
      <c r="L15391" s="2">
        <f t="shared" si="721"/>
        <v>2020</v>
      </c>
      <c r="M15391">
        <f t="shared" si="722"/>
        <v>5</v>
      </c>
    </row>
    <row r="15392" spans="1:13" x14ac:dyDescent="0.35">
      <c r="A15392" t="s">
        <v>188</v>
      </c>
      <c r="B15392">
        <v>502130040</v>
      </c>
      <c r="C15392">
        <v>183476</v>
      </c>
      <c r="D15392" t="s">
        <v>8774</v>
      </c>
      <c r="E15392" s="1">
        <v>43858.628379629627</v>
      </c>
      <c r="F15392">
        <v>3</v>
      </c>
      <c r="G15392" t="s">
        <v>5162</v>
      </c>
      <c r="H15392">
        <v>1</v>
      </c>
      <c r="I15392" s="1">
        <v>43746.708333333336</v>
      </c>
      <c r="J15392" s="2">
        <f t="shared" si="720"/>
        <v>1</v>
      </c>
      <c r="K15392" s="2" t="str">
        <f>IFERROR(VLOOKUP(A15392,Aux!A:B,2,0),"Outros")</f>
        <v>Municípios</v>
      </c>
      <c r="L15392" s="2">
        <f t="shared" si="721"/>
        <v>2020</v>
      </c>
      <c r="M15392">
        <f t="shared" si="722"/>
        <v>5</v>
      </c>
    </row>
    <row r="15393" spans="1:13" x14ac:dyDescent="0.35">
      <c r="A15393" t="s">
        <v>541</v>
      </c>
      <c r="B15393">
        <v>506563774</v>
      </c>
      <c r="C15393">
        <v>183477</v>
      </c>
      <c r="D15393" t="s">
        <v>13043</v>
      </c>
      <c r="E15393" s="1">
        <v>43858.630798611113</v>
      </c>
      <c r="F15393">
        <v>13</v>
      </c>
      <c r="G15393" t="s">
        <v>790</v>
      </c>
      <c r="H15393">
        <v>340</v>
      </c>
      <c r="I15393" s="1">
        <v>43863.999305555553</v>
      </c>
      <c r="J15393" s="2">
        <f t="shared" si="720"/>
        <v>1</v>
      </c>
      <c r="K15393" s="2" t="str">
        <f>IFERROR(VLOOKUP(A15393,Aux!A:B,2,0),"Outros")</f>
        <v>Municípios</v>
      </c>
      <c r="L15393" s="2">
        <f t="shared" si="721"/>
        <v>2020</v>
      </c>
      <c r="M15393">
        <f t="shared" si="722"/>
        <v>5</v>
      </c>
    </row>
    <row r="15394" spans="1:13" x14ac:dyDescent="0.35">
      <c r="A15394" t="s">
        <v>112</v>
      </c>
      <c r="B15394">
        <v>501144218</v>
      </c>
      <c r="C15394">
        <v>183478</v>
      </c>
      <c r="D15394" t="s">
        <v>12690</v>
      </c>
      <c r="E15394" s="1">
        <v>43858.637766203705</v>
      </c>
      <c r="F15394">
        <v>13</v>
      </c>
      <c r="G15394" t="s">
        <v>1242</v>
      </c>
      <c r="H15394">
        <v>340</v>
      </c>
      <c r="I15394" s="1">
        <v>43868.75</v>
      </c>
      <c r="J15394" s="2">
        <f t="shared" si="720"/>
        <v>1</v>
      </c>
      <c r="K15394" s="2" t="str">
        <f>IFERROR(VLOOKUP(A15394,Aux!A:B,2,0),"Outros")</f>
        <v>Municípios</v>
      </c>
      <c r="L15394" s="2">
        <f t="shared" si="721"/>
        <v>2020</v>
      </c>
      <c r="M15394">
        <f t="shared" si="722"/>
        <v>5</v>
      </c>
    </row>
    <row r="15395" spans="1:13" x14ac:dyDescent="0.35">
      <c r="A15395" t="s">
        <v>39</v>
      </c>
      <c r="B15395">
        <v>507023129</v>
      </c>
      <c r="C15395">
        <v>183479</v>
      </c>
      <c r="D15395" t="s">
        <v>12954</v>
      </c>
      <c r="E15395" s="1">
        <v>43858.639247685183</v>
      </c>
      <c r="F15395">
        <v>13</v>
      </c>
      <c r="G15395" t="s">
        <v>33</v>
      </c>
      <c r="H15395">
        <v>340</v>
      </c>
      <c r="I15395" s="1">
        <v>43869.708333333336</v>
      </c>
      <c r="J15395" s="2">
        <f t="shared" si="720"/>
        <v>1</v>
      </c>
      <c r="K15395" s="2" t="str">
        <f>IFERROR(VLOOKUP(A15395,Aux!A:B,2,0),"Outros")</f>
        <v>Outros</v>
      </c>
      <c r="L15395" s="2">
        <f t="shared" si="721"/>
        <v>2020</v>
      </c>
      <c r="M15395">
        <f t="shared" si="722"/>
        <v>5</v>
      </c>
    </row>
    <row r="15396" spans="1:13" x14ac:dyDescent="0.35">
      <c r="A15396" t="s">
        <v>165</v>
      </c>
      <c r="B15396">
        <v>600084892</v>
      </c>
      <c r="C15396">
        <v>183480</v>
      </c>
      <c r="D15396" t="s">
        <v>12955</v>
      </c>
      <c r="E15396" s="1">
        <v>43858.645694444444</v>
      </c>
      <c r="F15396">
        <v>1</v>
      </c>
      <c r="G15396" t="s">
        <v>33</v>
      </c>
      <c r="H15396">
        <v>340</v>
      </c>
      <c r="I15396" s="1">
        <v>43863.999305555553</v>
      </c>
      <c r="J15396" s="2">
        <f t="shared" si="720"/>
        <v>1</v>
      </c>
      <c r="K15396" s="2" t="str">
        <f>IFERROR(VLOOKUP(A15396,Aux!A:B,2,0),"Outros")</f>
        <v>Outros</v>
      </c>
      <c r="L15396" s="2">
        <f t="shared" si="721"/>
        <v>2020</v>
      </c>
      <c r="M15396">
        <f t="shared" si="722"/>
        <v>5</v>
      </c>
    </row>
    <row r="15397" spans="1:13" x14ac:dyDescent="0.35">
      <c r="A15397" t="s">
        <v>71</v>
      </c>
      <c r="B15397">
        <v>500051054</v>
      </c>
      <c r="C15397">
        <v>183481</v>
      </c>
      <c r="E15397" s="1">
        <v>43858.647650462961</v>
      </c>
      <c r="F15397">
        <v>13</v>
      </c>
      <c r="G15397" t="s">
        <v>33</v>
      </c>
      <c r="H15397">
        <v>1</v>
      </c>
      <c r="J15397" s="2">
        <f t="shared" si="720"/>
        <v>1</v>
      </c>
      <c r="K15397" s="2" t="str">
        <f>IFERROR(VLOOKUP(A15397,Aux!A:B,2,0),"Outros")</f>
        <v>Municípios</v>
      </c>
      <c r="L15397" s="2">
        <f t="shared" si="721"/>
        <v>2020</v>
      </c>
      <c r="M15397">
        <f t="shared" si="722"/>
        <v>5</v>
      </c>
    </row>
    <row r="15398" spans="1:13" x14ac:dyDescent="0.35">
      <c r="A15398" t="s">
        <v>12</v>
      </c>
      <c r="B15398">
        <v>508481287</v>
      </c>
      <c r="C15398">
        <v>183483</v>
      </c>
      <c r="D15398" t="s">
        <v>12628</v>
      </c>
      <c r="E15398" s="1">
        <v>43858.651759259257</v>
      </c>
      <c r="F15398">
        <v>1</v>
      </c>
      <c r="G15398" t="s">
        <v>14</v>
      </c>
      <c r="H15398">
        <v>5</v>
      </c>
      <c r="I15398" s="1">
        <v>43868.708333333336</v>
      </c>
      <c r="J15398" s="2">
        <f t="shared" si="720"/>
        <v>1</v>
      </c>
      <c r="K15398" s="2" t="str">
        <f>IFERROR(VLOOKUP(A15398,Aux!A:B,2,0),"Outros")</f>
        <v>Hospitais</v>
      </c>
      <c r="L15398" s="2">
        <f t="shared" si="721"/>
        <v>2020</v>
      </c>
      <c r="M15398">
        <f t="shared" si="722"/>
        <v>5</v>
      </c>
    </row>
    <row r="15399" spans="1:13" x14ac:dyDescent="0.35">
      <c r="A15399" t="s">
        <v>197</v>
      </c>
      <c r="B15399">
        <v>506334562</v>
      </c>
      <c r="C15399">
        <v>183484</v>
      </c>
      <c r="D15399" t="s">
        <v>12956</v>
      </c>
      <c r="E15399" s="1">
        <v>43858.657465277778</v>
      </c>
      <c r="F15399">
        <v>3</v>
      </c>
      <c r="G15399" t="s">
        <v>5285</v>
      </c>
      <c r="H15399">
        <v>300</v>
      </c>
      <c r="I15399" s="1">
        <v>43884.999305555553</v>
      </c>
      <c r="J15399" s="2">
        <f t="shared" si="720"/>
        <v>1</v>
      </c>
      <c r="K15399" s="2" t="str">
        <f>IFERROR(VLOOKUP(A15399,Aux!A:B,2,0),"Outros")</f>
        <v>Municípios</v>
      </c>
      <c r="L15399" s="2">
        <f t="shared" si="721"/>
        <v>2020</v>
      </c>
      <c r="M15399">
        <f t="shared" si="722"/>
        <v>5</v>
      </c>
    </row>
    <row r="15400" spans="1:13" x14ac:dyDescent="0.35">
      <c r="A15400" t="s">
        <v>24</v>
      </c>
      <c r="B15400">
        <v>508741823</v>
      </c>
      <c r="C15400">
        <v>183485</v>
      </c>
      <c r="E15400" s="1">
        <v>43858.662812499999</v>
      </c>
      <c r="F15400">
        <v>1</v>
      </c>
      <c r="G15400" t="s">
        <v>33</v>
      </c>
      <c r="H15400">
        <v>400</v>
      </c>
      <c r="J15400" s="2">
        <f t="shared" si="720"/>
        <v>1</v>
      </c>
      <c r="K15400" s="2" t="str">
        <f>IFERROR(VLOOKUP(A15400,Aux!A:B,2,0),"Outros")</f>
        <v>Hospitais</v>
      </c>
      <c r="L15400" s="2">
        <f t="shared" si="721"/>
        <v>2020</v>
      </c>
      <c r="M15400">
        <f t="shared" si="722"/>
        <v>5</v>
      </c>
    </row>
    <row r="15401" spans="1:13" x14ac:dyDescent="0.35">
      <c r="A15401" t="s">
        <v>127</v>
      </c>
      <c r="B15401">
        <v>506874915</v>
      </c>
      <c r="C15401">
        <v>183486</v>
      </c>
      <c r="D15401" t="s">
        <v>12957</v>
      </c>
      <c r="E15401" s="1">
        <v>43858.677418981482</v>
      </c>
      <c r="F15401">
        <v>13</v>
      </c>
      <c r="G15401" t="s">
        <v>33</v>
      </c>
      <c r="H15401">
        <v>340</v>
      </c>
      <c r="I15401" s="1">
        <v>43867.999305555553</v>
      </c>
      <c r="J15401" s="2">
        <f t="shared" si="720"/>
        <v>1</v>
      </c>
      <c r="K15401" s="2" t="str">
        <f>IFERROR(VLOOKUP(A15401,Aux!A:B,2,0),"Outros")</f>
        <v>Outros</v>
      </c>
      <c r="L15401" s="2">
        <f t="shared" si="721"/>
        <v>2020</v>
      </c>
      <c r="M15401">
        <f t="shared" si="722"/>
        <v>5</v>
      </c>
    </row>
    <row r="15402" spans="1:13" x14ac:dyDescent="0.35">
      <c r="A15402" t="s">
        <v>12</v>
      </c>
      <c r="B15402">
        <v>508481287</v>
      </c>
      <c r="C15402">
        <v>183487</v>
      </c>
      <c r="D15402" t="s">
        <v>12958</v>
      </c>
      <c r="E15402" s="1">
        <v>43858.679305555554</v>
      </c>
      <c r="F15402">
        <v>1</v>
      </c>
      <c r="G15402" t="s">
        <v>14</v>
      </c>
      <c r="H15402">
        <v>340</v>
      </c>
      <c r="I15402" s="1">
        <v>43861.708333333336</v>
      </c>
      <c r="J15402" s="2">
        <f t="shared" si="720"/>
        <v>1</v>
      </c>
      <c r="K15402" s="2" t="str">
        <f>IFERROR(VLOOKUP(A15402,Aux!A:B,2,0),"Outros")</f>
        <v>Hospitais</v>
      </c>
      <c r="L15402" s="2">
        <f t="shared" si="721"/>
        <v>2020</v>
      </c>
      <c r="M15402">
        <f t="shared" si="722"/>
        <v>5</v>
      </c>
    </row>
    <row r="15403" spans="1:13" x14ac:dyDescent="0.35">
      <c r="A15403" t="s">
        <v>696</v>
      </c>
      <c r="B15403">
        <v>680015574</v>
      </c>
      <c r="C15403">
        <v>183488</v>
      </c>
      <c r="D15403" t="s">
        <v>12959</v>
      </c>
      <c r="E15403" s="1">
        <v>43858.685995370368</v>
      </c>
      <c r="F15403">
        <v>1</v>
      </c>
      <c r="G15403" t="s">
        <v>1023</v>
      </c>
      <c r="H15403">
        <v>300</v>
      </c>
      <c r="I15403" s="1">
        <v>43882.999305555553</v>
      </c>
      <c r="J15403" s="2">
        <f t="shared" si="720"/>
        <v>1</v>
      </c>
      <c r="K15403" s="2" t="str">
        <f>IFERROR(VLOOKUP(A15403,Aux!A:B,2,0),"Outros")</f>
        <v>Transportes</v>
      </c>
      <c r="L15403" s="2">
        <f t="shared" si="721"/>
        <v>2020</v>
      </c>
      <c r="M15403">
        <f t="shared" si="722"/>
        <v>5</v>
      </c>
    </row>
    <row r="15404" spans="1:13" x14ac:dyDescent="0.35">
      <c r="A15404" t="s">
        <v>157</v>
      </c>
      <c r="B15404">
        <v>500122237</v>
      </c>
      <c r="C15404">
        <v>183489</v>
      </c>
      <c r="D15404" t="s">
        <v>12629</v>
      </c>
      <c r="E15404" s="1">
        <v>43858.691863425927</v>
      </c>
      <c r="F15404">
        <v>1</v>
      </c>
      <c r="G15404" t="s">
        <v>33</v>
      </c>
      <c r="H15404">
        <v>340</v>
      </c>
      <c r="I15404" s="1">
        <v>43863.999305555553</v>
      </c>
      <c r="J15404" s="2">
        <f t="shared" si="720"/>
        <v>1</v>
      </c>
      <c r="K15404" s="2" t="str">
        <f>IFERROR(VLOOKUP(A15404,Aux!A:B,2,0),"Outros")</f>
        <v>Outros</v>
      </c>
      <c r="L15404" s="2">
        <f t="shared" si="721"/>
        <v>2020</v>
      </c>
      <c r="M15404">
        <f t="shared" si="722"/>
        <v>5</v>
      </c>
    </row>
    <row r="15405" spans="1:13" x14ac:dyDescent="0.35">
      <c r="A15405" t="s">
        <v>389</v>
      </c>
      <c r="B15405">
        <v>506722422</v>
      </c>
      <c r="C15405">
        <v>183490</v>
      </c>
      <c r="D15405" t="s">
        <v>12422</v>
      </c>
      <c r="E15405" s="1">
        <v>43858.697013888886</v>
      </c>
      <c r="F15405">
        <v>1</v>
      </c>
      <c r="G15405" t="s">
        <v>33</v>
      </c>
      <c r="H15405">
        <v>400</v>
      </c>
      <c r="I15405" s="1">
        <v>43454.999305555553</v>
      </c>
      <c r="J15405" s="2">
        <f t="shared" si="720"/>
        <v>1</v>
      </c>
      <c r="K15405" s="2" t="str">
        <f>IFERROR(VLOOKUP(A15405,Aux!A:B,2,0),"Outros")</f>
        <v>Municípios</v>
      </c>
      <c r="L15405" s="2">
        <f t="shared" si="721"/>
        <v>2020</v>
      </c>
      <c r="M15405">
        <f t="shared" si="722"/>
        <v>5</v>
      </c>
    </row>
    <row r="15406" spans="1:13" x14ac:dyDescent="0.35">
      <c r="A15406" t="s">
        <v>633</v>
      </c>
      <c r="B15406">
        <v>506617599</v>
      </c>
      <c r="C15406">
        <v>183492</v>
      </c>
      <c r="D15406" t="s">
        <v>12241</v>
      </c>
      <c r="E15406" s="1">
        <v>43858.708923611113</v>
      </c>
      <c r="F15406">
        <v>3</v>
      </c>
      <c r="G15406" t="s">
        <v>635</v>
      </c>
      <c r="H15406">
        <v>400</v>
      </c>
      <c r="I15406" s="1">
        <v>43869.999305555553</v>
      </c>
      <c r="J15406" s="2">
        <f t="shared" si="720"/>
        <v>1</v>
      </c>
      <c r="K15406" s="2" t="str">
        <f>IFERROR(VLOOKUP(A15406,Aux!A:B,2,0),"Outros")</f>
        <v>Municípios</v>
      </c>
      <c r="L15406" s="2">
        <f t="shared" si="721"/>
        <v>2020</v>
      </c>
      <c r="M15406">
        <f t="shared" si="722"/>
        <v>5</v>
      </c>
    </row>
    <row r="15407" spans="1:13" x14ac:dyDescent="0.35">
      <c r="A15407" t="s">
        <v>12</v>
      </c>
      <c r="B15407">
        <v>508481287</v>
      </c>
      <c r="C15407">
        <v>183493</v>
      </c>
      <c r="D15407" t="s">
        <v>12960</v>
      </c>
      <c r="E15407" s="1">
        <v>43858.714039351849</v>
      </c>
      <c r="F15407">
        <v>13</v>
      </c>
      <c r="G15407" t="s">
        <v>14</v>
      </c>
      <c r="H15407">
        <v>360</v>
      </c>
      <c r="I15407" s="1">
        <v>43865.708333333336</v>
      </c>
      <c r="J15407" s="2">
        <f t="shared" si="720"/>
        <v>1</v>
      </c>
      <c r="K15407" s="2" t="str">
        <f>IFERROR(VLOOKUP(A15407,Aux!A:B,2,0),"Outros")</f>
        <v>Hospitais</v>
      </c>
      <c r="L15407" s="2">
        <f t="shared" si="721"/>
        <v>2020</v>
      </c>
      <c r="M15407">
        <f t="shared" si="722"/>
        <v>5</v>
      </c>
    </row>
    <row r="15408" spans="1:13" x14ac:dyDescent="0.35">
      <c r="A15408" t="s">
        <v>12</v>
      </c>
      <c r="B15408">
        <v>508481287</v>
      </c>
      <c r="C15408">
        <v>183494</v>
      </c>
      <c r="D15408" t="s">
        <v>12889</v>
      </c>
      <c r="E15408" s="1">
        <v>43858.735312500001</v>
      </c>
      <c r="F15408">
        <v>1</v>
      </c>
      <c r="G15408" t="s">
        <v>14</v>
      </c>
      <c r="H15408">
        <v>340</v>
      </c>
      <c r="I15408" s="1">
        <v>43861.708333333336</v>
      </c>
      <c r="J15408" s="2">
        <f t="shared" si="720"/>
        <v>1</v>
      </c>
      <c r="K15408" s="2" t="str">
        <f>IFERROR(VLOOKUP(A15408,Aux!A:B,2,0),"Outros")</f>
        <v>Hospitais</v>
      </c>
      <c r="L15408" s="2">
        <f t="shared" si="721"/>
        <v>2020</v>
      </c>
      <c r="M15408">
        <f t="shared" si="722"/>
        <v>5</v>
      </c>
    </row>
    <row r="15409" spans="1:13" x14ac:dyDescent="0.35">
      <c r="A15409" t="s">
        <v>343</v>
      </c>
      <c r="B15409">
        <v>507725077</v>
      </c>
      <c r="C15409">
        <v>183495</v>
      </c>
      <c r="D15409" t="s">
        <v>12890</v>
      </c>
      <c r="E15409" s="1">
        <v>43858.741342592592</v>
      </c>
      <c r="F15409">
        <v>3</v>
      </c>
      <c r="G15409" t="s">
        <v>33</v>
      </c>
      <c r="H15409">
        <v>220</v>
      </c>
      <c r="I15409" s="1">
        <v>43905.708333333336</v>
      </c>
      <c r="J15409" s="2">
        <f t="shared" si="720"/>
        <v>1</v>
      </c>
      <c r="K15409" s="2" t="str">
        <f>IFERROR(VLOOKUP(A15409,Aux!A:B,2,0),"Outros")</f>
        <v>Outros</v>
      </c>
      <c r="L15409" s="2">
        <f t="shared" si="721"/>
        <v>2020</v>
      </c>
      <c r="M15409">
        <f t="shared" si="722"/>
        <v>5</v>
      </c>
    </row>
    <row r="15410" spans="1:13" x14ac:dyDescent="0.35">
      <c r="A15410" t="s">
        <v>12</v>
      </c>
      <c r="B15410">
        <v>508481287</v>
      </c>
      <c r="C15410">
        <v>183496</v>
      </c>
      <c r="D15410" t="s">
        <v>12763</v>
      </c>
      <c r="E15410" s="1">
        <v>43859.371944444443</v>
      </c>
      <c r="F15410">
        <v>13</v>
      </c>
      <c r="G15410" t="s">
        <v>14</v>
      </c>
      <c r="H15410">
        <v>360</v>
      </c>
      <c r="I15410" s="1">
        <v>43874.708333333336</v>
      </c>
      <c r="J15410" s="2">
        <f t="shared" si="720"/>
        <v>1</v>
      </c>
      <c r="K15410" s="2" t="str">
        <f>IFERROR(VLOOKUP(A15410,Aux!A:B,2,0),"Outros")</f>
        <v>Hospitais</v>
      </c>
      <c r="L15410" s="2">
        <f t="shared" si="721"/>
        <v>2020</v>
      </c>
      <c r="M15410">
        <f t="shared" si="722"/>
        <v>5</v>
      </c>
    </row>
    <row r="15411" spans="1:13" x14ac:dyDescent="0.35">
      <c r="A15411" t="s">
        <v>488</v>
      </c>
      <c r="B15411">
        <v>600014690</v>
      </c>
      <c r="C15411">
        <v>183497</v>
      </c>
      <c r="D15411" t="s">
        <v>12472</v>
      </c>
      <c r="E15411" s="1">
        <v>43859.373622685183</v>
      </c>
      <c r="F15411">
        <v>13</v>
      </c>
      <c r="G15411" t="s">
        <v>33</v>
      </c>
      <c r="H15411">
        <v>360</v>
      </c>
      <c r="I15411" s="1">
        <v>43865.999305555553</v>
      </c>
      <c r="J15411" s="2">
        <f t="shared" si="720"/>
        <v>1</v>
      </c>
      <c r="K15411" s="2" t="str">
        <f>IFERROR(VLOOKUP(A15411,Aux!A:B,2,0),"Outros")</f>
        <v>Outros</v>
      </c>
      <c r="L15411" s="2">
        <f t="shared" si="721"/>
        <v>2020</v>
      </c>
      <c r="M15411">
        <f t="shared" si="722"/>
        <v>5</v>
      </c>
    </row>
    <row r="15412" spans="1:13" x14ac:dyDescent="0.35">
      <c r="A15412" t="s">
        <v>267</v>
      </c>
      <c r="B15412">
        <v>505307685</v>
      </c>
      <c r="C15412">
        <v>183498</v>
      </c>
      <c r="D15412" t="s">
        <v>12473</v>
      </c>
      <c r="E15412" s="1">
        <v>43859.397638888891</v>
      </c>
      <c r="F15412">
        <v>13</v>
      </c>
      <c r="G15412" t="s">
        <v>1330</v>
      </c>
      <c r="H15412">
        <v>360</v>
      </c>
      <c r="I15412" s="1">
        <v>43866.999305555553</v>
      </c>
      <c r="J15412" s="2">
        <f t="shared" si="720"/>
        <v>1</v>
      </c>
      <c r="K15412" s="2" t="str">
        <f>IFERROR(VLOOKUP(A15412,Aux!A:B,2,0),"Outros")</f>
        <v>Municípios</v>
      </c>
      <c r="L15412" s="2">
        <f t="shared" si="721"/>
        <v>2020</v>
      </c>
      <c r="M15412">
        <f t="shared" si="722"/>
        <v>5</v>
      </c>
    </row>
    <row r="15413" spans="1:13" x14ac:dyDescent="0.35">
      <c r="A15413" t="s">
        <v>2686</v>
      </c>
      <c r="B15413">
        <v>503956546</v>
      </c>
      <c r="C15413">
        <v>183499</v>
      </c>
      <c r="D15413" t="s">
        <v>12410</v>
      </c>
      <c r="E15413" s="1">
        <v>43859.3983912037</v>
      </c>
      <c r="F15413">
        <v>13</v>
      </c>
      <c r="G15413" t="s">
        <v>2688</v>
      </c>
      <c r="H15413">
        <v>340</v>
      </c>
      <c r="I15413" s="1">
        <v>43868.999305555553</v>
      </c>
      <c r="J15413" s="2">
        <f t="shared" si="720"/>
        <v>1</v>
      </c>
      <c r="K15413" s="2" t="str">
        <f>IFERROR(VLOOKUP(A15413,Aux!A:B,2,0),"Outros")</f>
        <v>Municípios</v>
      </c>
      <c r="L15413" s="2">
        <f t="shared" si="721"/>
        <v>2020</v>
      </c>
      <c r="M15413">
        <f t="shared" si="722"/>
        <v>5</v>
      </c>
    </row>
    <row r="15414" spans="1:13" x14ac:dyDescent="0.35">
      <c r="A15414" t="s">
        <v>12</v>
      </c>
      <c r="B15414">
        <v>508481287</v>
      </c>
      <c r="C15414">
        <v>183500</v>
      </c>
      <c r="D15414" t="s">
        <v>12961</v>
      </c>
      <c r="E15414" s="1">
        <v>43859.411423611113</v>
      </c>
      <c r="F15414">
        <v>13</v>
      </c>
      <c r="G15414" t="s">
        <v>14</v>
      </c>
      <c r="H15414">
        <v>360</v>
      </c>
      <c r="I15414" s="1">
        <v>43865.708333333336</v>
      </c>
      <c r="J15414" s="2">
        <f t="shared" si="720"/>
        <v>1</v>
      </c>
      <c r="K15414" s="2" t="str">
        <f>IFERROR(VLOOKUP(A15414,Aux!A:B,2,0),"Outros")</f>
        <v>Hospitais</v>
      </c>
      <c r="L15414" s="2">
        <f t="shared" si="721"/>
        <v>2020</v>
      </c>
      <c r="M15414">
        <f t="shared" si="722"/>
        <v>5</v>
      </c>
    </row>
    <row r="15415" spans="1:13" x14ac:dyDescent="0.35">
      <c r="A15415" t="s">
        <v>127</v>
      </c>
      <c r="B15415">
        <v>506874915</v>
      </c>
      <c r="C15415">
        <v>183501</v>
      </c>
      <c r="D15415" t="s">
        <v>12715</v>
      </c>
      <c r="E15415" s="1">
        <v>43859.421909722223</v>
      </c>
      <c r="F15415">
        <v>13</v>
      </c>
      <c r="G15415" t="s">
        <v>922</v>
      </c>
      <c r="H15415">
        <v>340</v>
      </c>
      <c r="I15415" s="1">
        <v>43867.999305555553</v>
      </c>
      <c r="J15415" s="2">
        <f t="shared" si="720"/>
        <v>1</v>
      </c>
      <c r="K15415" s="2" t="str">
        <f>IFERROR(VLOOKUP(A15415,Aux!A:B,2,0),"Outros")</f>
        <v>Outros</v>
      </c>
      <c r="L15415" s="2">
        <f t="shared" si="721"/>
        <v>2020</v>
      </c>
      <c r="M15415">
        <f t="shared" si="722"/>
        <v>5</v>
      </c>
    </row>
    <row r="15416" spans="1:13" x14ac:dyDescent="0.35">
      <c r="A15416" t="s">
        <v>6881</v>
      </c>
      <c r="B15416">
        <v>511069553</v>
      </c>
      <c r="C15416">
        <v>183503</v>
      </c>
      <c r="E15416" s="1">
        <v>43859.434212962966</v>
      </c>
      <c r="F15416">
        <v>3</v>
      </c>
      <c r="H15416">
        <v>1</v>
      </c>
      <c r="J15416" s="2">
        <f t="shared" si="720"/>
        <v>1</v>
      </c>
      <c r="K15416" s="2" t="str">
        <f>IFERROR(VLOOKUP(A15416,Aux!A:B,2,0),"Outros")</f>
        <v>Outros</v>
      </c>
      <c r="L15416" s="2">
        <f t="shared" si="721"/>
        <v>2020</v>
      </c>
      <c r="M15416">
        <f t="shared" si="722"/>
        <v>5</v>
      </c>
    </row>
    <row r="15417" spans="1:13" x14ac:dyDescent="0.35">
      <c r="A15417" t="s">
        <v>6881</v>
      </c>
      <c r="B15417">
        <v>511069553</v>
      </c>
      <c r="C15417">
        <v>183504</v>
      </c>
      <c r="E15417" s="1">
        <v>43859.435578703706</v>
      </c>
      <c r="F15417">
        <v>3</v>
      </c>
      <c r="G15417" t="s">
        <v>33</v>
      </c>
      <c r="H15417">
        <v>1</v>
      </c>
      <c r="J15417" s="2">
        <f t="shared" si="720"/>
        <v>1</v>
      </c>
      <c r="K15417" s="2" t="str">
        <f>IFERROR(VLOOKUP(A15417,Aux!A:B,2,0),"Outros")</f>
        <v>Outros</v>
      </c>
      <c r="L15417" s="2">
        <f t="shared" si="721"/>
        <v>2020</v>
      </c>
      <c r="M15417">
        <f t="shared" si="722"/>
        <v>5</v>
      </c>
    </row>
    <row r="15418" spans="1:13" x14ac:dyDescent="0.35">
      <c r="A15418" t="s">
        <v>48</v>
      </c>
      <c r="B15418">
        <v>503035416</v>
      </c>
      <c r="C15418">
        <v>183505</v>
      </c>
      <c r="D15418" t="s">
        <v>12320</v>
      </c>
      <c r="E15418" s="1">
        <v>43859.459282407406</v>
      </c>
      <c r="F15418">
        <v>1</v>
      </c>
      <c r="G15418" t="s">
        <v>50</v>
      </c>
      <c r="H15418">
        <v>340</v>
      </c>
      <c r="I15418" s="1">
        <v>43866.708333333336</v>
      </c>
      <c r="J15418" s="2">
        <f t="shared" si="720"/>
        <v>1</v>
      </c>
      <c r="K15418" s="2" t="str">
        <f>IFERROR(VLOOKUP(A15418,Aux!A:B,2,0),"Outros")</f>
        <v>Hospitais</v>
      </c>
      <c r="L15418" s="2">
        <f t="shared" si="721"/>
        <v>2020</v>
      </c>
      <c r="M15418">
        <f t="shared" si="722"/>
        <v>5</v>
      </c>
    </row>
    <row r="15419" spans="1:13" x14ac:dyDescent="0.35">
      <c r="A15419" t="s">
        <v>336</v>
      </c>
      <c r="B15419">
        <v>505170876</v>
      </c>
      <c r="C15419">
        <v>183506</v>
      </c>
      <c r="D15419" t="s">
        <v>12321</v>
      </c>
      <c r="E15419" s="1">
        <v>43859.463171296295</v>
      </c>
      <c r="F15419">
        <v>1</v>
      </c>
      <c r="G15419" t="s">
        <v>345</v>
      </c>
      <c r="H15419">
        <v>360</v>
      </c>
      <c r="I15419" s="1">
        <v>43864.708333333336</v>
      </c>
      <c r="J15419" s="2">
        <f t="shared" si="720"/>
        <v>1</v>
      </c>
      <c r="K15419" s="2" t="str">
        <f>IFERROR(VLOOKUP(A15419,Aux!A:B,2,0),"Outros")</f>
        <v>Municípios</v>
      </c>
      <c r="L15419" s="2">
        <f t="shared" si="721"/>
        <v>2020</v>
      </c>
      <c r="M15419">
        <f t="shared" si="722"/>
        <v>5</v>
      </c>
    </row>
    <row r="15420" spans="1:13" x14ac:dyDescent="0.35">
      <c r="A15420" t="s">
        <v>488</v>
      </c>
      <c r="B15420">
        <v>600014690</v>
      </c>
      <c r="C15420">
        <v>183507</v>
      </c>
      <c r="D15420" t="s">
        <v>12354</v>
      </c>
      <c r="E15420" s="1">
        <v>43859.489189814813</v>
      </c>
      <c r="F15420">
        <v>13</v>
      </c>
      <c r="G15420" t="s">
        <v>3983</v>
      </c>
      <c r="H15420">
        <v>5</v>
      </c>
      <c r="I15420" s="1">
        <v>43870.999305555553</v>
      </c>
      <c r="J15420" s="2">
        <f t="shared" si="720"/>
        <v>1</v>
      </c>
      <c r="K15420" s="2" t="str">
        <f>IFERROR(VLOOKUP(A15420,Aux!A:B,2,0),"Outros")</f>
        <v>Outros</v>
      </c>
      <c r="L15420" s="2">
        <f t="shared" si="721"/>
        <v>2020</v>
      </c>
      <c r="M15420">
        <f t="shared" si="722"/>
        <v>5</v>
      </c>
    </row>
    <row r="15421" spans="1:13" x14ac:dyDescent="0.35">
      <c r="A15421" t="s">
        <v>112</v>
      </c>
      <c r="B15421">
        <v>501144218</v>
      </c>
      <c r="C15421">
        <v>183508</v>
      </c>
      <c r="E15421" s="1">
        <v>43859.496562499997</v>
      </c>
      <c r="F15421">
        <v>14</v>
      </c>
      <c r="G15421" t="s">
        <v>33</v>
      </c>
      <c r="H15421">
        <v>400</v>
      </c>
      <c r="J15421" s="2">
        <f t="shared" si="720"/>
        <v>1</v>
      </c>
      <c r="K15421" s="2" t="str">
        <f>IFERROR(VLOOKUP(A15421,Aux!A:B,2,0),"Outros")</f>
        <v>Municípios</v>
      </c>
      <c r="L15421" s="2">
        <f t="shared" si="721"/>
        <v>2020</v>
      </c>
      <c r="M15421">
        <f t="shared" si="722"/>
        <v>5</v>
      </c>
    </row>
    <row r="15422" spans="1:13" x14ac:dyDescent="0.35">
      <c r="A15422" t="s">
        <v>88</v>
      </c>
      <c r="B15422">
        <v>506624200</v>
      </c>
      <c r="C15422">
        <v>183509</v>
      </c>
      <c r="D15422" t="s">
        <v>12227</v>
      </c>
      <c r="E15422" s="1">
        <v>43859.498807870368</v>
      </c>
      <c r="F15422">
        <v>1</v>
      </c>
      <c r="G15422" t="s">
        <v>2623</v>
      </c>
      <c r="H15422">
        <v>340</v>
      </c>
      <c r="I15422" s="1">
        <v>43861.708333333336</v>
      </c>
      <c r="J15422" s="2">
        <f t="shared" si="720"/>
        <v>1</v>
      </c>
      <c r="K15422" s="2" t="str">
        <f>IFERROR(VLOOKUP(A15422,Aux!A:B,2,0),"Outros")</f>
        <v>Municípios</v>
      </c>
      <c r="L15422" s="2">
        <f t="shared" si="721"/>
        <v>2020</v>
      </c>
      <c r="M15422">
        <f t="shared" si="722"/>
        <v>5</v>
      </c>
    </row>
    <row r="15423" spans="1:13" x14ac:dyDescent="0.35">
      <c r="A15423" t="s">
        <v>12</v>
      </c>
      <c r="B15423">
        <v>508481287</v>
      </c>
      <c r="C15423">
        <v>183510</v>
      </c>
      <c r="D15423" t="s">
        <v>12765</v>
      </c>
      <c r="E15423" s="1">
        <v>43859.496805555558</v>
      </c>
      <c r="F15423">
        <v>3</v>
      </c>
      <c r="G15423" t="s">
        <v>14</v>
      </c>
      <c r="H15423">
        <v>220</v>
      </c>
      <c r="I15423" s="1">
        <v>43889.708333333336</v>
      </c>
      <c r="J15423" s="2">
        <f t="shared" si="720"/>
        <v>1</v>
      </c>
      <c r="K15423" s="2" t="str">
        <f>IFERROR(VLOOKUP(A15423,Aux!A:B,2,0),"Outros")</f>
        <v>Hospitais</v>
      </c>
      <c r="L15423" s="2">
        <f t="shared" si="721"/>
        <v>2020</v>
      </c>
      <c r="M15423">
        <f t="shared" si="722"/>
        <v>5</v>
      </c>
    </row>
    <row r="15424" spans="1:13" x14ac:dyDescent="0.35">
      <c r="A15424" t="s">
        <v>15</v>
      </c>
      <c r="B15424">
        <v>503541567</v>
      </c>
      <c r="C15424">
        <v>183511</v>
      </c>
      <c r="D15424" t="s">
        <v>12355</v>
      </c>
      <c r="E15424" s="1">
        <v>43859.511631944442</v>
      </c>
      <c r="F15424">
        <v>13</v>
      </c>
      <c r="G15424" t="s">
        <v>1319</v>
      </c>
      <c r="H15424">
        <v>300</v>
      </c>
      <c r="I15424" s="1">
        <v>43867.999305555553</v>
      </c>
      <c r="J15424" s="2">
        <f t="shared" si="720"/>
        <v>1</v>
      </c>
      <c r="K15424" s="2" t="str">
        <f>IFERROR(VLOOKUP(A15424,Aux!A:B,2,0),"Outros")</f>
        <v>Municípios</v>
      </c>
      <c r="L15424" s="2">
        <f t="shared" si="721"/>
        <v>2020</v>
      </c>
      <c r="M15424">
        <f t="shared" si="722"/>
        <v>5</v>
      </c>
    </row>
    <row r="15425" spans="1:13" x14ac:dyDescent="0.35">
      <c r="A15425" t="s">
        <v>213</v>
      </c>
      <c r="B15425">
        <v>512012814</v>
      </c>
      <c r="C15425">
        <v>183512</v>
      </c>
      <c r="D15425" t="s">
        <v>10724</v>
      </c>
      <c r="E15425" s="1">
        <v>43859.515648148146</v>
      </c>
      <c r="F15425">
        <v>1</v>
      </c>
      <c r="G15425" t="s">
        <v>1755</v>
      </c>
      <c r="H15425">
        <v>400</v>
      </c>
      <c r="I15425" s="1">
        <v>43823.729166666664</v>
      </c>
      <c r="J15425" s="2">
        <f t="shared" si="720"/>
        <v>1</v>
      </c>
      <c r="K15425" s="2" t="str">
        <f>IFERROR(VLOOKUP(A15425,Aux!A:B,2,0),"Outros")</f>
        <v>Municípios</v>
      </c>
      <c r="L15425" s="2">
        <f t="shared" si="721"/>
        <v>2020</v>
      </c>
      <c r="M15425">
        <f t="shared" si="722"/>
        <v>5</v>
      </c>
    </row>
    <row r="15426" spans="1:13" x14ac:dyDescent="0.35">
      <c r="A15426" t="s">
        <v>143</v>
      </c>
      <c r="B15426">
        <v>506801969</v>
      </c>
      <c r="C15426">
        <v>183513</v>
      </c>
      <c r="D15426" t="s">
        <v>12356</v>
      </c>
      <c r="E15426" s="1">
        <v>43859.518842592595</v>
      </c>
      <c r="F15426">
        <v>13</v>
      </c>
      <c r="G15426" t="s">
        <v>1117</v>
      </c>
      <c r="H15426">
        <v>5</v>
      </c>
      <c r="I15426" s="1">
        <v>43865.708333333336</v>
      </c>
      <c r="J15426" s="2">
        <f t="shared" ref="J15426:J15489" si="723">IF(C15426=C15425,"",1)</f>
        <v>1</v>
      </c>
      <c r="K15426" s="2" t="str">
        <f>IFERROR(VLOOKUP(A15426,Aux!A:B,2,0),"Outros")</f>
        <v>Municípios</v>
      </c>
      <c r="L15426" s="2">
        <f t="shared" ref="L15426:L15489" si="724">YEAR(E15426)</f>
        <v>2020</v>
      </c>
      <c r="M15426">
        <f t="shared" ref="M15426:M15489" si="725">WEEKNUM(E15426)</f>
        <v>5</v>
      </c>
    </row>
    <row r="15427" spans="1:13" x14ac:dyDescent="0.35">
      <c r="A15427" t="s">
        <v>39</v>
      </c>
      <c r="B15427">
        <v>507023129</v>
      </c>
      <c r="C15427">
        <v>183514</v>
      </c>
      <c r="D15427" t="s">
        <v>12796</v>
      </c>
      <c r="E15427" s="1">
        <v>43859.586099537039</v>
      </c>
      <c r="F15427">
        <v>1</v>
      </c>
      <c r="G15427" t="s">
        <v>33</v>
      </c>
      <c r="H15427">
        <v>340</v>
      </c>
      <c r="I15427" s="1">
        <v>43865.708333333336</v>
      </c>
      <c r="J15427" s="2">
        <f t="shared" si="723"/>
        <v>1</v>
      </c>
      <c r="K15427" s="2" t="str">
        <f>IFERROR(VLOOKUP(A15427,Aux!A:B,2,0),"Outros")</f>
        <v>Outros</v>
      </c>
      <c r="L15427" s="2">
        <f t="shared" si="724"/>
        <v>2020</v>
      </c>
      <c r="M15427">
        <f t="shared" si="725"/>
        <v>5</v>
      </c>
    </row>
    <row r="15428" spans="1:13" x14ac:dyDescent="0.35">
      <c r="A15428" t="s">
        <v>177</v>
      </c>
      <c r="B15428">
        <v>506609553</v>
      </c>
      <c r="C15428">
        <v>183516</v>
      </c>
      <c r="D15428" t="s">
        <v>12357</v>
      </c>
      <c r="E15428" s="1">
        <v>43859.596828703703</v>
      </c>
      <c r="F15428">
        <v>3</v>
      </c>
      <c r="G15428" t="s">
        <v>179</v>
      </c>
      <c r="H15428">
        <v>360</v>
      </c>
      <c r="I15428" s="1">
        <v>43866.999305555553</v>
      </c>
      <c r="J15428" s="2">
        <f t="shared" si="723"/>
        <v>1</v>
      </c>
      <c r="K15428" s="2" t="str">
        <f>IFERROR(VLOOKUP(A15428,Aux!A:B,2,0),"Outros")</f>
        <v>Municípios</v>
      </c>
      <c r="L15428" s="2">
        <f t="shared" si="724"/>
        <v>2020</v>
      </c>
      <c r="M15428">
        <f t="shared" si="725"/>
        <v>5</v>
      </c>
    </row>
    <row r="15429" spans="1:13" x14ac:dyDescent="0.35">
      <c r="A15429" t="s">
        <v>2552</v>
      </c>
      <c r="B15429">
        <v>506806456</v>
      </c>
      <c r="C15429">
        <v>183520</v>
      </c>
      <c r="D15429" t="s">
        <v>12358</v>
      </c>
      <c r="E15429" s="1">
        <v>43859.604004629633</v>
      </c>
      <c r="F15429">
        <v>3</v>
      </c>
      <c r="G15429" t="s">
        <v>2554</v>
      </c>
      <c r="H15429">
        <v>142</v>
      </c>
      <c r="I15429" s="1">
        <v>43915.708333333336</v>
      </c>
      <c r="J15429" s="2">
        <f t="shared" si="723"/>
        <v>1</v>
      </c>
      <c r="K15429" s="2" t="str">
        <f>IFERROR(VLOOKUP(A15429,Aux!A:B,2,0),"Outros")</f>
        <v>Municípios</v>
      </c>
      <c r="L15429" s="2">
        <f t="shared" si="724"/>
        <v>2020</v>
      </c>
      <c r="M15429">
        <f t="shared" si="725"/>
        <v>5</v>
      </c>
    </row>
    <row r="15430" spans="1:13" x14ac:dyDescent="0.35">
      <c r="A15430" t="s">
        <v>267</v>
      </c>
      <c r="B15430">
        <v>505307685</v>
      </c>
      <c r="C15430">
        <v>183521</v>
      </c>
      <c r="D15430" t="s">
        <v>12691</v>
      </c>
      <c r="E15430" s="1">
        <v>43859.60460648148</v>
      </c>
      <c r="F15430">
        <v>13</v>
      </c>
      <c r="G15430" t="s">
        <v>1330</v>
      </c>
      <c r="H15430">
        <v>360</v>
      </c>
      <c r="I15430" s="1">
        <v>43866.999305555553</v>
      </c>
      <c r="J15430" s="2">
        <f t="shared" si="723"/>
        <v>1</v>
      </c>
      <c r="K15430" s="2" t="str">
        <f>IFERROR(VLOOKUP(A15430,Aux!A:B,2,0),"Outros")</f>
        <v>Municípios</v>
      </c>
      <c r="L15430" s="2">
        <f t="shared" si="724"/>
        <v>2020</v>
      </c>
      <c r="M15430">
        <f t="shared" si="725"/>
        <v>5</v>
      </c>
    </row>
    <row r="15431" spans="1:13" x14ac:dyDescent="0.35">
      <c r="A15431" t="s">
        <v>112</v>
      </c>
      <c r="B15431">
        <v>501144218</v>
      </c>
      <c r="C15431">
        <v>183522</v>
      </c>
      <c r="E15431" s="1">
        <v>43859.604814814818</v>
      </c>
      <c r="F15431">
        <v>13</v>
      </c>
      <c r="G15431" t="s">
        <v>33</v>
      </c>
      <c r="H15431">
        <v>400</v>
      </c>
      <c r="J15431" s="2">
        <f t="shared" si="723"/>
        <v>1</v>
      </c>
      <c r="K15431" s="2" t="str">
        <f>IFERROR(VLOOKUP(A15431,Aux!A:B,2,0),"Outros")</f>
        <v>Municípios</v>
      </c>
      <c r="L15431" s="2">
        <f t="shared" si="724"/>
        <v>2020</v>
      </c>
      <c r="M15431">
        <f t="shared" si="725"/>
        <v>5</v>
      </c>
    </row>
    <row r="15432" spans="1:13" x14ac:dyDescent="0.35">
      <c r="A15432" t="s">
        <v>48</v>
      </c>
      <c r="B15432">
        <v>503035416</v>
      </c>
      <c r="C15432">
        <v>183523</v>
      </c>
      <c r="D15432" t="s">
        <v>12764</v>
      </c>
      <c r="E15432" s="1">
        <v>43859.608761574076</v>
      </c>
      <c r="F15432">
        <v>13</v>
      </c>
      <c r="G15432" t="s">
        <v>50</v>
      </c>
      <c r="H15432">
        <v>340</v>
      </c>
      <c r="I15432" s="1">
        <v>43868.708333333336</v>
      </c>
      <c r="J15432" s="2">
        <f t="shared" si="723"/>
        <v>1</v>
      </c>
      <c r="K15432" s="2" t="str">
        <f>IFERROR(VLOOKUP(A15432,Aux!A:B,2,0),"Outros")</f>
        <v>Hospitais</v>
      </c>
      <c r="L15432" s="2">
        <f t="shared" si="724"/>
        <v>2020</v>
      </c>
      <c r="M15432">
        <f t="shared" si="725"/>
        <v>5</v>
      </c>
    </row>
    <row r="15433" spans="1:13" x14ac:dyDescent="0.35">
      <c r="A15433" t="s">
        <v>11786</v>
      </c>
      <c r="B15433">
        <v>506811913</v>
      </c>
      <c r="C15433">
        <v>183525</v>
      </c>
      <c r="E15433" s="1">
        <v>43859.612997685188</v>
      </c>
      <c r="F15433">
        <v>13</v>
      </c>
      <c r="G15433" t="s">
        <v>33</v>
      </c>
      <c r="H15433">
        <v>400</v>
      </c>
      <c r="J15433" s="2">
        <f t="shared" si="723"/>
        <v>1</v>
      </c>
      <c r="K15433" s="2" t="str">
        <f>IFERROR(VLOOKUP(A15433,Aux!A:B,2,0),"Outros")</f>
        <v>Municípios</v>
      </c>
      <c r="L15433" s="2">
        <f t="shared" si="724"/>
        <v>2020</v>
      </c>
      <c r="M15433">
        <f t="shared" si="725"/>
        <v>5</v>
      </c>
    </row>
    <row r="15434" spans="1:13" x14ac:dyDescent="0.35">
      <c r="A15434" t="s">
        <v>488</v>
      </c>
      <c r="B15434">
        <v>600014690</v>
      </c>
      <c r="C15434">
        <v>183526</v>
      </c>
      <c r="E15434" s="1">
        <v>43859.615659722222</v>
      </c>
      <c r="F15434">
        <v>13</v>
      </c>
      <c r="G15434" t="s">
        <v>33</v>
      </c>
      <c r="H15434">
        <v>400</v>
      </c>
      <c r="J15434" s="2">
        <f t="shared" si="723"/>
        <v>1</v>
      </c>
      <c r="K15434" s="2" t="str">
        <f>IFERROR(VLOOKUP(A15434,Aux!A:B,2,0),"Outros")</f>
        <v>Outros</v>
      </c>
      <c r="L15434" s="2">
        <f t="shared" si="724"/>
        <v>2020</v>
      </c>
      <c r="M15434">
        <f t="shared" si="725"/>
        <v>5</v>
      </c>
    </row>
    <row r="15435" spans="1:13" x14ac:dyDescent="0.35">
      <c r="A15435" t="s">
        <v>213</v>
      </c>
      <c r="B15435">
        <v>512012814</v>
      </c>
      <c r="C15435">
        <v>183529</v>
      </c>
      <c r="D15435" t="s">
        <v>10724</v>
      </c>
      <c r="E15435" s="1">
        <v>43859.621388888889</v>
      </c>
      <c r="F15435">
        <v>1</v>
      </c>
      <c r="G15435" t="s">
        <v>1755</v>
      </c>
      <c r="H15435">
        <v>400</v>
      </c>
      <c r="I15435" s="1">
        <v>43823.729166666664</v>
      </c>
      <c r="J15435" s="2">
        <f t="shared" si="723"/>
        <v>1</v>
      </c>
      <c r="K15435" s="2" t="str">
        <f>IFERROR(VLOOKUP(A15435,Aux!A:B,2,0),"Outros")</f>
        <v>Municípios</v>
      </c>
      <c r="L15435" s="2">
        <f t="shared" si="724"/>
        <v>2020</v>
      </c>
      <c r="M15435">
        <f t="shared" si="725"/>
        <v>5</v>
      </c>
    </row>
    <row r="15436" spans="1:13" x14ac:dyDescent="0.35">
      <c r="A15436" t="s">
        <v>27</v>
      </c>
      <c r="B15436">
        <v>505584760</v>
      </c>
      <c r="C15436">
        <v>183534</v>
      </c>
      <c r="D15436" t="s">
        <v>12359</v>
      </c>
      <c r="E15436" s="1">
        <v>43859.645810185182</v>
      </c>
      <c r="F15436">
        <v>3</v>
      </c>
      <c r="G15436" t="s">
        <v>886</v>
      </c>
      <c r="H15436">
        <v>220</v>
      </c>
      <c r="I15436" s="1">
        <v>43939.999305555553</v>
      </c>
      <c r="J15436" s="2">
        <f t="shared" si="723"/>
        <v>1</v>
      </c>
      <c r="K15436" s="2" t="str">
        <f>IFERROR(VLOOKUP(A15436,Aux!A:B,2,0),"Outros")</f>
        <v>Municípios</v>
      </c>
      <c r="L15436" s="2">
        <f t="shared" si="724"/>
        <v>2020</v>
      </c>
      <c r="M15436">
        <f t="shared" si="725"/>
        <v>5</v>
      </c>
    </row>
    <row r="15437" spans="1:13" x14ac:dyDescent="0.35">
      <c r="A15437" t="s">
        <v>607</v>
      </c>
      <c r="B15437">
        <v>505985217</v>
      </c>
      <c r="C15437">
        <v>183535</v>
      </c>
      <c r="D15437" t="s">
        <v>11545</v>
      </c>
      <c r="E15437" s="1">
        <v>43859.647719907407</v>
      </c>
      <c r="F15437">
        <v>3</v>
      </c>
      <c r="G15437" t="s">
        <v>801</v>
      </c>
      <c r="H15437">
        <v>340</v>
      </c>
      <c r="I15437" s="1">
        <v>43895</v>
      </c>
      <c r="J15437" s="2">
        <f t="shared" si="723"/>
        <v>1</v>
      </c>
      <c r="K15437" s="2" t="str">
        <f>IFERROR(VLOOKUP(A15437,Aux!A:B,2,0),"Outros")</f>
        <v>Municípios</v>
      </c>
      <c r="L15437" s="2">
        <f t="shared" si="724"/>
        <v>2020</v>
      </c>
      <c r="M15437">
        <f t="shared" si="725"/>
        <v>5</v>
      </c>
    </row>
    <row r="15438" spans="1:13" x14ac:dyDescent="0.35">
      <c r="A15438" t="s">
        <v>92</v>
      </c>
      <c r="B15438">
        <v>506037258</v>
      </c>
      <c r="C15438">
        <v>183536</v>
      </c>
      <c r="D15438" t="s">
        <v>12360</v>
      </c>
      <c r="E15438" s="1">
        <v>43859.647835648146</v>
      </c>
      <c r="F15438">
        <v>13</v>
      </c>
      <c r="G15438" t="s">
        <v>476</v>
      </c>
      <c r="H15438">
        <v>340</v>
      </c>
      <c r="I15438" s="1">
        <v>43865.708333333336</v>
      </c>
      <c r="J15438" s="2">
        <f t="shared" si="723"/>
        <v>1</v>
      </c>
      <c r="K15438" s="2" t="str">
        <f>IFERROR(VLOOKUP(A15438,Aux!A:B,2,0),"Outros")</f>
        <v>Municípios</v>
      </c>
      <c r="L15438" s="2">
        <f t="shared" si="724"/>
        <v>2020</v>
      </c>
      <c r="M15438">
        <f t="shared" si="725"/>
        <v>5</v>
      </c>
    </row>
    <row r="15439" spans="1:13" x14ac:dyDescent="0.35">
      <c r="A15439" t="s">
        <v>578</v>
      </c>
      <c r="B15439">
        <v>501112049</v>
      </c>
      <c r="C15439">
        <v>183537</v>
      </c>
      <c r="D15439" t="s">
        <v>12766</v>
      </c>
      <c r="E15439" s="1">
        <v>43859.651435185187</v>
      </c>
      <c r="F15439">
        <v>13</v>
      </c>
      <c r="G15439" t="s">
        <v>580</v>
      </c>
      <c r="H15439">
        <v>340</v>
      </c>
      <c r="I15439" s="1">
        <v>43866.666666666664</v>
      </c>
      <c r="J15439" s="2">
        <f t="shared" si="723"/>
        <v>1</v>
      </c>
      <c r="K15439" s="2" t="str">
        <f>IFERROR(VLOOKUP(A15439,Aux!A:B,2,0),"Outros")</f>
        <v>Municípios</v>
      </c>
      <c r="L15439" s="2">
        <f t="shared" si="724"/>
        <v>2020</v>
      </c>
      <c r="M15439">
        <f t="shared" si="725"/>
        <v>5</v>
      </c>
    </row>
    <row r="15440" spans="1:13" x14ac:dyDescent="0.35">
      <c r="A15440" t="s">
        <v>534</v>
      </c>
      <c r="B15440">
        <v>508354617</v>
      </c>
      <c r="C15440">
        <v>183538</v>
      </c>
      <c r="E15440" s="1">
        <v>43859.653553240743</v>
      </c>
      <c r="F15440">
        <v>13</v>
      </c>
      <c r="G15440" t="s">
        <v>33</v>
      </c>
      <c r="H15440">
        <v>400</v>
      </c>
      <c r="J15440" s="2">
        <f t="shared" si="723"/>
        <v>1</v>
      </c>
      <c r="K15440" s="2" t="str">
        <f>IFERROR(VLOOKUP(A15440,Aux!A:B,2,0),"Outros")</f>
        <v>Municípios</v>
      </c>
      <c r="L15440" s="2">
        <f t="shared" si="724"/>
        <v>2020</v>
      </c>
      <c r="M15440">
        <f t="shared" si="725"/>
        <v>5</v>
      </c>
    </row>
    <row r="15441" spans="1:13" x14ac:dyDescent="0.35">
      <c r="A15441" t="s">
        <v>534</v>
      </c>
      <c r="B15441">
        <v>508354617</v>
      </c>
      <c r="C15441">
        <v>183539</v>
      </c>
      <c r="D15441" t="s">
        <v>12361</v>
      </c>
      <c r="E15441" s="1">
        <v>43859.653634259259</v>
      </c>
      <c r="F15441">
        <v>1</v>
      </c>
      <c r="G15441" t="s">
        <v>33</v>
      </c>
      <c r="H15441">
        <v>360</v>
      </c>
      <c r="I15441" s="1">
        <v>43868.999305555553</v>
      </c>
      <c r="J15441" s="2">
        <f t="shared" si="723"/>
        <v>1</v>
      </c>
      <c r="K15441" s="2" t="str">
        <f>IFERROR(VLOOKUP(A15441,Aux!A:B,2,0),"Outros")</f>
        <v>Municípios</v>
      </c>
      <c r="L15441" s="2">
        <f t="shared" si="724"/>
        <v>2020</v>
      </c>
      <c r="M15441">
        <f t="shared" si="725"/>
        <v>5</v>
      </c>
    </row>
    <row r="15442" spans="1:13" x14ac:dyDescent="0.35">
      <c r="A15442" t="s">
        <v>239</v>
      </c>
      <c r="B15442">
        <v>512042659</v>
      </c>
      <c r="C15442">
        <v>183540</v>
      </c>
      <c r="D15442" t="s">
        <v>1897</v>
      </c>
      <c r="E15442" s="1">
        <v>43859.661712962959</v>
      </c>
      <c r="F15442">
        <v>1</v>
      </c>
      <c r="G15442" t="s">
        <v>839</v>
      </c>
      <c r="H15442">
        <v>340</v>
      </c>
      <c r="I15442" s="1">
        <v>43868.999305555553</v>
      </c>
      <c r="J15442" s="2">
        <f t="shared" si="723"/>
        <v>1</v>
      </c>
      <c r="K15442" s="2" t="str">
        <f>IFERROR(VLOOKUP(A15442,Aux!A:B,2,0),"Outros")</f>
        <v>Municípios</v>
      </c>
      <c r="L15442" s="2">
        <f t="shared" si="724"/>
        <v>2020</v>
      </c>
      <c r="M15442">
        <f t="shared" si="725"/>
        <v>5</v>
      </c>
    </row>
    <row r="15443" spans="1:13" x14ac:dyDescent="0.35">
      <c r="A15443" t="s">
        <v>41</v>
      </c>
      <c r="B15443">
        <v>500192855</v>
      </c>
      <c r="C15443">
        <v>183541</v>
      </c>
      <c r="D15443" t="s">
        <v>12767</v>
      </c>
      <c r="E15443" s="1">
        <v>43859.672407407408</v>
      </c>
      <c r="F15443">
        <v>3</v>
      </c>
      <c r="G15443" t="s">
        <v>33</v>
      </c>
      <c r="H15443">
        <v>220</v>
      </c>
      <c r="I15443" s="1">
        <v>43889.999305555553</v>
      </c>
      <c r="J15443" s="2">
        <f t="shared" si="723"/>
        <v>1</v>
      </c>
      <c r="K15443" s="2" t="str">
        <f>IFERROR(VLOOKUP(A15443,Aux!A:B,2,0),"Outros")</f>
        <v>Transportes</v>
      </c>
      <c r="L15443" s="2">
        <f t="shared" si="724"/>
        <v>2020</v>
      </c>
      <c r="M15443">
        <f t="shared" si="725"/>
        <v>5</v>
      </c>
    </row>
    <row r="15444" spans="1:13" x14ac:dyDescent="0.35">
      <c r="A15444" t="s">
        <v>39</v>
      </c>
      <c r="B15444">
        <v>507023129</v>
      </c>
      <c r="C15444">
        <v>183542</v>
      </c>
      <c r="D15444" t="s">
        <v>13002</v>
      </c>
      <c r="E15444" s="1">
        <v>43859.682789351849</v>
      </c>
      <c r="F15444">
        <v>13</v>
      </c>
      <c r="G15444" t="s">
        <v>33</v>
      </c>
      <c r="H15444">
        <v>340</v>
      </c>
      <c r="I15444" s="1">
        <v>43870.708333333336</v>
      </c>
      <c r="J15444" s="2">
        <f t="shared" si="723"/>
        <v>1</v>
      </c>
      <c r="K15444" s="2" t="str">
        <f>IFERROR(VLOOKUP(A15444,Aux!A:B,2,0),"Outros")</f>
        <v>Outros</v>
      </c>
      <c r="L15444" s="2">
        <f t="shared" si="724"/>
        <v>2020</v>
      </c>
      <c r="M15444">
        <f t="shared" si="725"/>
        <v>5</v>
      </c>
    </row>
    <row r="15445" spans="1:13" x14ac:dyDescent="0.35">
      <c r="A15445" t="s">
        <v>140</v>
      </c>
      <c r="B15445">
        <v>506614913</v>
      </c>
      <c r="C15445">
        <v>183543</v>
      </c>
      <c r="D15445" t="s">
        <v>13003</v>
      </c>
      <c r="E15445" s="1">
        <v>43859.689814814818</v>
      </c>
      <c r="F15445">
        <v>1</v>
      </c>
      <c r="G15445" t="s">
        <v>149</v>
      </c>
      <c r="H15445">
        <v>360</v>
      </c>
      <c r="I15445" s="1">
        <v>43862.999305555553</v>
      </c>
      <c r="J15445" s="2">
        <f t="shared" si="723"/>
        <v>1</v>
      </c>
      <c r="K15445" s="2" t="str">
        <f>IFERROR(VLOOKUP(A15445,Aux!A:B,2,0),"Outros")</f>
        <v>Municípios</v>
      </c>
      <c r="L15445" s="2">
        <f t="shared" si="724"/>
        <v>2020</v>
      </c>
      <c r="M15445">
        <f t="shared" si="725"/>
        <v>5</v>
      </c>
    </row>
    <row r="15446" spans="1:13" x14ac:dyDescent="0.35">
      <c r="A15446" t="s">
        <v>154</v>
      </c>
      <c r="B15446">
        <v>506818829</v>
      </c>
      <c r="C15446">
        <v>183544</v>
      </c>
      <c r="D15446" t="s">
        <v>12797</v>
      </c>
      <c r="E15446" s="1">
        <v>43859.698125000003</v>
      </c>
      <c r="F15446">
        <v>13</v>
      </c>
      <c r="G15446" t="s">
        <v>156</v>
      </c>
      <c r="H15446">
        <v>5</v>
      </c>
      <c r="I15446" s="1">
        <v>43867.999305555553</v>
      </c>
      <c r="J15446" s="2">
        <f t="shared" si="723"/>
        <v>1</v>
      </c>
      <c r="K15446" s="2" t="str">
        <f>IFERROR(VLOOKUP(A15446,Aux!A:B,2,0),"Outros")</f>
        <v>Municípios</v>
      </c>
      <c r="L15446" s="2">
        <f t="shared" si="724"/>
        <v>2020</v>
      </c>
      <c r="M15446">
        <f t="shared" si="725"/>
        <v>5</v>
      </c>
    </row>
    <row r="15447" spans="1:13" x14ac:dyDescent="0.35">
      <c r="A15447" t="s">
        <v>244</v>
      </c>
      <c r="B15447">
        <v>600084914</v>
      </c>
      <c r="C15447">
        <v>183545</v>
      </c>
      <c r="D15447" t="s">
        <v>12962</v>
      </c>
      <c r="E15447" s="1">
        <v>43859.704918981479</v>
      </c>
      <c r="F15447">
        <v>3</v>
      </c>
      <c r="G15447" t="s">
        <v>659</v>
      </c>
      <c r="H15447">
        <v>220</v>
      </c>
      <c r="I15447" s="1">
        <v>43887.708333333336</v>
      </c>
      <c r="J15447" s="2">
        <f t="shared" si="723"/>
        <v>1</v>
      </c>
      <c r="K15447" s="2" t="str">
        <f>IFERROR(VLOOKUP(A15447,Aux!A:B,2,0),"Outros")</f>
        <v>Outros</v>
      </c>
      <c r="L15447" s="2">
        <f t="shared" si="724"/>
        <v>2020</v>
      </c>
      <c r="M15447">
        <f t="shared" si="725"/>
        <v>5</v>
      </c>
    </row>
    <row r="15448" spans="1:13" x14ac:dyDescent="0.35">
      <c r="A15448" t="s">
        <v>7792</v>
      </c>
      <c r="B15448">
        <v>500819050</v>
      </c>
      <c r="C15448">
        <v>183546</v>
      </c>
      <c r="D15448" t="s">
        <v>7793</v>
      </c>
      <c r="E15448" s="1">
        <v>43859.715613425928</v>
      </c>
      <c r="F15448">
        <v>3</v>
      </c>
      <c r="G15448" t="s">
        <v>1729</v>
      </c>
      <c r="H15448">
        <v>400</v>
      </c>
      <c r="I15448" s="1">
        <v>43707.958333333336</v>
      </c>
      <c r="J15448" s="2">
        <f t="shared" si="723"/>
        <v>1</v>
      </c>
      <c r="K15448" s="2" t="str">
        <f>IFERROR(VLOOKUP(A15448,Aux!A:B,2,0),"Outros")</f>
        <v>Outros</v>
      </c>
      <c r="L15448" s="2">
        <f t="shared" si="724"/>
        <v>2020</v>
      </c>
      <c r="M15448">
        <f t="shared" si="725"/>
        <v>5</v>
      </c>
    </row>
    <row r="15449" spans="1:13" x14ac:dyDescent="0.35">
      <c r="A15449" t="s">
        <v>7792</v>
      </c>
      <c r="B15449">
        <v>500819050</v>
      </c>
      <c r="C15449">
        <v>183547</v>
      </c>
      <c r="D15449" t="s">
        <v>7793</v>
      </c>
      <c r="E15449" s="1">
        <v>43859.716331018521</v>
      </c>
      <c r="F15449">
        <v>3</v>
      </c>
      <c r="G15449" t="s">
        <v>1729</v>
      </c>
      <c r="H15449">
        <v>400</v>
      </c>
      <c r="I15449" s="1">
        <v>43707.958333333336</v>
      </c>
      <c r="J15449" s="2">
        <f t="shared" si="723"/>
        <v>1</v>
      </c>
      <c r="K15449" s="2" t="str">
        <f>IFERROR(VLOOKUP(A15449,Aux!A:B,2,0),"Outros")</f>
        <v>Outros</v>
      </c>
      <c r="L15449" s="2">
        <f t="shared" si="724"/>
        <v>2020</v>
      </c>
      <c r="M15449">
        <f t="shared" si="725"/>
        <v>5</v>
      </c>
    </row>
    <row r="15450" spans="1:13" x14ac:dyDescent="0.35">
      <c r="A15450" t="s">
        <v>562</v>
      </c>
      <c r="B15450">
        <v>506823318</v>
      </c>
      <c r="C15450">
        <v>183548</v>
      </c>
      <c r="D15450" t="s">
        <v>9214</v>
      </c>
      <c r="E15450" s="1">
        <v>43859.719849537039</v>
      </c>
      <c r="F15450">
        <v>3</v>
      </c>
      <c r="G15450" t="s">
        <v>1729</v>
      </c>
      <c r="H15450">
        <v>400</v>
      </c>
      <c r="I15450" s="1">
        <v>43771.958333333336</v>
      </c>
      <c r="J15450" s="2">
        <f t="shared" si="723"/>
        <v>1</v>
      </c>
      <c r="K15450" s="2" t="str">
        <f>IFERROR(VLOOKUP(A15450,Aux!A:B,2,0),"Outros")</f>
        <v>Municípios</v>
      </c>
      <c r="L15450" s="2">
        <f t="shared" si="724"/>
        <v>2020</v>
      </c>
      <c r="M15450">
        <f t="shared" si="725"/>
        <v>5</v>
      </c>
    </row>
    <row r="15451" spans="1:13" x14ac:dyDescent="0.35">
      <c r="A15451" t="s">
        <v>562</v>
      </c>
      <c r="B15451">
        <v>506823318</v>
      </c>
      <c r="C15451">
        <v>183549</v>
      </c>
      <c r="D15451" t="s">
        <v>9257</v>
      </c>
      <c r="E15451" s="1">
        <v>43859.720335648148</v>
      </c>
      <c r="F15451">
        <v>13</v>
      </c>
      <c r="G15451" t="s">
        <v>33</v>
      </c>
      <c r="H15451">
        <v>400</v>
      </c>
      <c r="I15451" s="1">
        <v>43748.958333333336</v>
      </c>
      <c r="J15451" s="2">
        <f t="shared" si="723"/>
        <v>1</v>
      </c>
      <c r="K15451" s="2" t="str">
        <f>IFERROR(VLOOKUP(A15451,Aux!A:B,2,0),"Outros")</f>
        <v>Municípios</v>
      </c>
      <c r="L15451" s="2">
        <f t="shared" si="724"/>
        <v>2020</v>
      </c>
      <c r="M15451">
        <f t="shared" si="725"/>
        <v>5</v>
      </c>
    </row>
    <row r="15452" spans="1:13" x14ac:dyDescent="0.35">
      <c r="A15452" t="s">
        <v>244</v>
      </c>
      <c r="B15452">
        <v>600084914</v>
      </c>
      <c r="C15452">
        <v>183550</v>
      </c>
      <c r="D15452" t="s">
        <v>930</v>
      </c>
      <c r="E15452" s="1">
        <v>43859.733090277776</v>
      </c>
      <c r="F15452">
        <v>3</v>
      </c>
      <c r="G15452" t="s">
        <v>175</v>
      </c>
      <c r="H15452">
        <v>400</v>
      </c>
      <c r="I15452" s="1">
        <v>43516.708333333336</v>
      </c>
      <c r="J15452" s="2">
        <f t="shared" si="723"/>
        <v>1</v>
      </c>
      <c r="K15452" s="2" t="str">
        <f>IFERROR(VLOOKUP(A15452,Aux!A:B,2,0),"Outros")</f>
        <v>Outros</v>
      </c>
      <c r="L15452" s="2">
        <f t="shared" si="724"/>
        <v>2020</v>
      </c>
      <c r="M15452">
        <f t="shared" si="725"/>
        <v>5</v>
      </c>
    </row>
    <row r="15453" spans="1:13" x14ac:dyDescent="0.35">
      <c r="A15453" t="s">
        <v>197</v>
      </c>
      <c r="B15453">
        <v>506334562</v>
      </c>
      <c r="C15453">
        <v>183551</v>
      </c>
      <c r="D15453" t="s">
        <v>12798</v>
      </c>
      <c r="E15453" s="1">
        <v>43859.738356481481</v>
      </c>
      <c r="F15453">
        <v>1</v>
      </c>
      <c r="G15453" t="s">
        <v>33</v>
      </c>
      <c r="H15453">
        <v>360</v>
      </c>
      <c r="I15453" s="1">
        <v>43865.999305555553</v>
      </c>
      <c r="J15453" s="2">
        <f t="shared" si="723"/>
        <v>1</v>
      </c>
      <c r="K15453" s="2" t="str">
        <f>IFERROR(VLOOKUP(A15453,Aux!A:B,2,0),"Outros")</f>
        <v>Municípios</v>
      </c>
      <c r="L15453" s="2">
        <f t="shared" si="724"/>
        <v>2020</v>
      </c>
      <c r="M15453">
        <f t="shared" si="725"/>
        <v>5</v>
      </c>
    </row>
    <row r="15454" spans="1:13" x14ac:dyDescent="0.35">
      <c r="A15454" t="s">
        <v>12</v>
      </c>
      <c r="B15454">
        <v>508481287</v>
      </c>
      <c r="C15454">
        <v>183552</v>
      </c>
      <c r="D15454" t="s">
        <v>12963</v>
      </c>
      <c r="E15454" s="1">
        <v>43860.349074074074</v>
      </c>
      <c r="F15454">
        <v>1</v>
      </c>
      <c r="G15454" t="s">
        <v>14</v>
      </c>
      <c r="H15454">
        <v>400</v>
      </c>
      <c r="J15454" s="2">
        <f t="shared" si="723"/>
        <v>1</v>
      </c>
      <c r="K15454" s="2" t="str">
        <f>IFERROR(VLOOKUP(A15454,Aux!A:B,2,0),"Outros")</f>
        <v>Hospitais</v>
      </c>
      <c r="L15454" s="2">
        <f t="shared" si="724"/>
        <v>2020</v>
      </c>
      <c r="M15454">
        <f t="shared" si="725"/>
        <v>5</v>
      </c>
    </row>
    <row r="15455" spans="1:13" x14ac:dyDescent="0.35">
      <c r="A15455" t="s">
        <v>12</v>
      </c>
      <c r="B15455">
        <v>508481287</v>
      </c>
      <c r="C15455">
        <v>183553</v>
      </c>
      <c r="D15455" t="s">
        <v>12768</v>
      </c>
      <c r="E15455" s="1">
        <v>43860.365381944444</v>
      </c>
      <c r="F15455">
        <v>3</v>
      </c>
      <c r="G15455" t="s">
        <v>14</v>
      </c>
      <c r="H15455">
        <v>340</v>
      </c>
      <c r="I15455" s="1">
        <v>43881.708333333336</v>
      </c>
      <c r="J15455" s="2">
        <f t="shared" si="723"/>
        <v>1</v>
      </c>
      <c r="K15455" s="2" t="str">
        <f>IFERROR(VLOOKUP(A15455,Aux!A:B,2,0),"Outros")</f>
        <v>Hospitais</v>
      </c>
      <c r="L15455" s="2">
        <f t="shared" si="724"/>
        <v>2020</v>
      </c>
      <c r="M15455">
        <f t="shared" si="725"/>
        <v>5</v>
      </c>
    </row>
    <row r="15456" spans="1:13" x14ac:dyDescent="0.35">
      <c r="A15456" t="s">
        <v>48</v>
      </c>
      <c r="B15456">
        <v>503035416</v>
      </c>
      <c r="C15456">
        <v>183554</v>
      </c>
      <c r="D15456" t="s">
        <v>13004</v>
      </c>
      <c r="E15456" s="1">
        <v>43860.386504629627</v>
      </c>
      <c r="F15456">
        <v>13</v>
      </c>
      <c r="G15456" t="s">
        <v>33</v>
      </c>
      <c r="H15456">
        <v>340</v>
      </c>
      <c r="I15456" s="1">
        <v>43866.625</v>
      </c>
      <c r="J15456" s="2">
        <f t="shared" si="723"/>
        <v>1</v>
      </c>
      <c r="K15456" s="2" t="str">
        <f>IFERROR(VLOOKUP(A15456,Aux!A:B,2,0),"Outros")</f>
        <v>Hospitais</v>
      </c>
      <c r="L15456" s="2">
        <f t="shared" si="724"/>
        <v>2020</v>
      </c>
      <c r="M15456">
        <f t="shared" si="725"/>
        <v>5</v>
      </c>
    </row>
    <row r="15457" spans="1:13" x14ac:dyDescent="0.35">
      <c r="A15457" t="s">
        <v>63</v>
      </c>
      <c r="B15457">
        <v>502098139</v>
      </c>
      <c r="C15457">
        <v>183555</v>
      </c>
      <c r="D15457" t="s">
        <v>12964</v>
      </c>
      <c r="E15457" s="1">
        <v>43860.389641203707</v>
      </c>
      <c r="F15457">
        <v>3</v>
      </c>
      <c r="G15457" t="s">
        <v>65</v>
      </c>
      <c r="H15457">
        <v>220</v>
      </c>
      <c r="I15457" s="1">
        <v>43885.75</v>
      </c>
      <c r="J15457" s="2">
        <f t="shared" si="723"/>
        <v>1</v>
      </c>
      <c r="K15457" s="2" t="str">
        <f>IFERROR(VLOOKUP(A15457,Aux!A:B,2,0),"Outros")</f>
        <v>Municípios</v>
      </c>
      <c r="L15457" s="2">
        <f t="shared" si="724"/>
        <v>2020</v>
      </c>
      <c r="M15457">
        <f t="shared" si="725"/>
        <v>5</v>
      </c>
    </row>
    <row r="15458" spans="1:13" x14ac:dyDescent="0.35">
      <c r="A15458" t="s">
        <v>12</v>
      </c>
      <c r="B15458">
        <v>508481287</v>
      </c>
      <c r="C15458">
        <v>183556</v>
      </c>
      <c r="D15458" t="s">
        <v>12692</v>
      </c>
      <c r="E15458" s="1">
        <v>43860.399884259263</v>
      </c>
      <c r="F15458">
        <v>1</v>
      </c>
      <c r="G15458" t="s">
        <v>14</v>
      </c>
      <c r="H15458">
        <v>340</v>
      </c>
      <c r="I15458" s="1">
        <v>43864.708333333336</v>
      </c>
      <c r="J15458" s="2">
        <f t="shared" si="723"/>
        <v>1</v>
      </c>
      <c r="K15458" s="2" t="str">
        <f>IFERROR(VLOOKUP(A15458,Aux!A:B,2,0),"Outros")</f>
        <v>Hospitais</v>
      </c>
      <c r="L15458" s="2">
        <f t="shared" si="724"/>
        <v>2020</v>
      </c>
      <c r="M15458">
        <f t="shared" si="725"/>
        <v>5</v>
      </c>
    </row>
    <row r="15459" spans="1:13" x14ac:dyDescent="0.35">
      <c r="A15459" t="s">
        <v>267</v>
      </c>
      <c r="B15459">
        <v>505307685</v>
      </c>
      <c r="C15459">
        <v>183557</v>
      </c>
      <c r="D15459" t="s">
        <v>12965</v>
      </c>
      <c r="E15459" s="1">
        <v>43860.403182870374</v>
      </c>
      <c r="F15459">
        <v>13</v>
      </c>
      <c r="G15459" t="s">
        <v>1330</v>
      </c>
      <c r="H15459">
        <v>360</v>
      </c>
      <c r="I15459" s="1">
        <v>43867.999305555553</v>
      </c>
      <c r="J15459" s="2">
        <f t="shared" si="723"/>
        <v>1</v>
      </c>
      <c r="K15459" s="2" t="str">
        <f>IFERROR(VLOOKUP(A15459,Aux!A:B,2,0),"Outros")</f>
        <v>Municípios</v>
      </c>
      <c r="L15459" s="2">
        <f t="shared" si="724"/>
        <v>2020</v>
      </c>
      <c r="M15459">
        <f t="shared" si="725"/>
        <v>5</v>
      </c>
    </row>
    <row r="15460" spans="1:13" x14ac:dyDescent="0.35">
      <c r="A15460" t="s">
        <v>122</v>
      </c>
      <c r="B15460">
        <v>506173968</v>
      </c>
      <c r="C15460">
        <v>183558</v>
      </c>
      <c r="D15460" t="s">
        <v>12799</v>
      </c>
      <c r="E15460" s="1">
        <v>43860.422395833331</v>
      </c>
      <c r="F15460">
        <v>13</v>
      </c>
      <c r="G15460" t="s">
        <v>597</v>
      </c>
      <c r="H15460">
        <v>400</v>
      </c>
      <c r="I15460" s="1">
        <v>25569.729166666668</v>
      </c>
      <c r="J15460" s="2">
        <f t="shared" si="723"/>
        <v>1</v>
      </c>
      <c r="K15460" s="2" t="str">
        <f>IFERROR(VLOOKUP(A15460,Aux!A:B,2,0),"Outros")</f>
        <v>Municípios</v>
      </c>
      <c r="L15460" s="2">
        <f t="shared" si="724"/>
        <v>2020</v>
      </c>
      <c r="M15460">
        <f t="shared" si="725"/>
        <v>5</v>
      </c>
    </row>
    <row r="15461" spans="1:13" x14ac:dyDescent="0.35">
      <c r="A15461" t="s">
        <v>39</v>
      </c>
      <c r="B15461">
        <v>507023129</v>
      </c>
      <c r="C15461">
        <v>183559</v>
      </c>
      <c r="D15461" t="s">
        <v>12966</v>
      </c>
      <c r="E15461" s="1">
        <v>43860.432349537034</v>
      </c>
      <c r="F15461">
        <v>13</v>
      </c>
      <c r="G15461" t="s">
        <v>33</v>
      </c>
      <c r="H15461">
        <v>340</v>
      </c>
      <c r="I15461" s="1">
        <v>43875.708333333336</v>
      </c>
      <c r="J15461" s="2">
        <f t="shared" si="723"/>
        <v>1</v>
      </c>
      <c r="K15461" s="2" t="str">
        <f>IFERROR(VLOOKUP(A15461,Aux!A:B,2,0),"Outros")</f>
        <v>Outros</v>
      </c>
      <c r="L15461" s="2">
        <f t="shared" si="724"/>
        <v>2020</v>
      </c>
      <c r="M15461">
        <f t="shared" si="725"/>
        <v>5</v>
      </c>
    </row>
    <row r="15462" spans="1:13" x14ac:dyDescent="0.35">
      <c r="A15462" t="s">
        <v>154</v>
      </c>
      <c r="B15462">
        <v>506818829</v>
      </c>
      <c r="C15462">
        <v>183560</v>
      </c>
      <c r="E15462" s="1">
        <v>43860.440509259257</v>
      </c>
      <c r="F15462">
        <v>1</v>
      </c>
      <c r="G15462" t="s">
        <v>33</v>
      </c>
      <c r="H15462">
        <v>400</v>
      </c>
      <c r="J15462" s="2">
        <f t="shared" si="723"/>
        <v>1</v>
      </c>
      <c r="K15462" s="2" t="str">
        <f>IFERROR(VLOOKUP(A15462,Aux!A:B,2,0),"Outros")</f>
        <v>Municípios</v>
      </c>
      <c r="L15462" s="2">
        <f t="shared" si="724"/>
        <v>2020</v>
      </c>
      <c r="M15462">
        <f t="shared" si="725"/>
        <v>5</v>
      </c>
    </row>
    <row r="15463" spans="1:13" x14ac:dyDescent="0.35">
      <c r="A15463" t="s">
        <v>562</v>
      </c>
      <c r="B15463">
        <v>506823318</v>
      </c>
      <c r="C15463">
        <v>183561</v>
      </c>
      <c r="D15463" t="s">
        <v>6454</v>
      </c>
      <c r="E15463" s="1">
        <v>43860.454780092594</v>
      </c>
      <c r="F15463">
        <v>13</v>
      </c>
      <c r="G15463" t="s">
        <v>1729</v>
      </c>
      <c r="H15463">
        <v>400</v>
      </c>
      <c r="I15463" s="1">
        <v>43662.958333333336</v>
      </c>
      <c r="J15463" s="2">
        <f t="shared" si="723"/>
        <v>1</v>
      </c>
      <c r="K15463" s="2" t="str">
        <f>IFERROR(VLOOKUP(A15463,Aux!A:B,2,0),"Outros")</f>
        <v>Municípios</v>
      </c>
      <c r="L15463" s="2">
        <f t="shared" si="724"/>
        <v>2020</v>
      </c>
      <c r="M15463">
        <f t="shared" si="725"/>
        <v>5</v>
      </c>
    </row>
    <row r="15464" spans="1:13" x14ac:dyDescent="0.35">
      <c r="A15464" t="s">
        <v>782</v>
      </c>
      <c r="B15464">
        <v>508754496</v>
      </c>
      <c r="C15464">
        <v>183562</v>
      </c>
      <c r="D15464" t="s">
        <v>12292</v>
      </c>
      <c r="E15464" s="1">
        <v>43860.45753472222</v>
      </c>
      <c r="F15464">
        <v>3</v>
      </c>
      <c r="G15464" t="s">
        <v>266</v>
      </c>
      <c r="H15464">
        <v>400</v>
      </c>
      <c r="I15464" s="1">
        <v>25569.999305555557</v>
      </c>
      <c r="J15464" s="2">
        <f t="shared" si="723"/>
        <v>1</v>
      </c>
      <c r="K15464" s="2" t="str">
        <f>IFERROR(VLOOKUP(A15464,Aux!A:B,2,0),"Outros")</f>
        <v>Municípios</v>
      </c>
      <c r="L15464" s="2">
        <f t="shared" si="724"/>
        <v>2020</v>
      </c>
      <c r="M15464">
        <f t="shared" si="725"/>
        <v>5</v>
      </c>
    </row>
    <row r="15465" spans="1:13" x14ac:dyDescent="0.35">
      <c r="A15465" t="s">
        <v>1042</v>
      </c>
      <c r="B15465">
        <v>506087000</v>
      </c>
      <c r="C15465">
        <v>183563</v>
      </c>
      <c r="D15465" t="s">
        <v>11641</v>
      </c>
      <c r="E15465" s="1">
        <v>43860.457812499997</v>
      </c>
      <c r="F15465">
        <v>3</v>
      </c>
      <c r="G15465" t="s">
        <v>8078</v>
      </c>
      <c r="H15465">
        <v>360</v>
      </c>
      <c r="I15465" s="1">
        <v>43873.708333333336</v>
      </c>
      <c r="J15465" s="2">
        <f t="shared" si="723"/>
        <v>1</v>
      </c>
      <c r="K15465" s="2" t="str">
        <f>IFERROR(VLOOKUP(A15465,Aux!A:B,2,0),"Outros")</f>
        <v>Municípios</v>
      </c>
      <c r="L15465" s="2">
        <f t="shared" si="724"/>
        <v>2020</v>
      </c>
      <c r="M15465">
        <f t="shared" si="725"/>
        <v>5</v>
      </c>
    </row>
    <row r="15466" spans="1:13" x14ac:dyDescent="0.35">
      <c r="A15466" t="s">
        <v>37</v>
      </c>
      <c r="B15466">
        <v>506187543</v>
      </c>
      <c r="C15466">
        <v>183564</v>
      </c>
      <c r="D15466" t="s">
        <v>12800</v>
      </c>
      <c r="E15466" s="1">
        <v>43860.45925925926</v>
      </c>
      <c r="F15466">
        <v>13</v>
      </c>
      <c r="G15466" t="s">
        <v>80</v>
      </c>
      <c r="H15466">
        <v>340</v>
      </c>
      <c r="I15466" s="1">
        <v>43866.999305555553</v>
      </c>
      <c r="J15466" s="2">
        <f t="shared" si="723"/>
        <v>1</v>
      </c>
      <c r="K15466" s="2" t="str">
        <f>IFERROR(VLOOKUP(A15466,Aux!A:B,2,0),"Outros")</f>
        <v>Municípios</v>
      </c>
      <c r="L15466" s="2">
        <f t="shared" si="724"/>
        <v>2020</v>
      </c>
      <c r="M15466">
        <f t="shared" si="725"/>
        <v>5</v>
      </c>
    </row>
    <row r="15467" spans="1:13" x14ac:dyDescent="0.35">
      <c r="A15467" t="s">
        <v>112</v>
      </c>
      <c r="B15467">
        <v>501144218</v>
      </c>
      <c r="C15467">
        <v>183565</v>
      </c>
      <c r="D15467" t="s">
        <v>10688</v>
      </c>
      <c r="E15467" s="1">
        <v>43860.459780092591</v>
      </c>
      <c r="F15467">
        <v>1</v>
      </c>
      <c r="G15467" t="s">
        <v>114</v>
      </c>
      <c r="H15467">
        <v>1</v>
      </c>
      <c r="I15467" s="1">
        <v>43806.75</v>
      </c>
      <c r="J15467" s="2">
        <f t="shared" si="723"/>
        <v>1</v>
      </c>
      <c r="K15467" s="2" t="str">
        <f>IFERROR(VLOOKUP(A15467,Aux!A:B,2,0),"Outros")</f>
        <v>Municípios</v>
      </c>
      <c r="L15467" s="2">
        <f t="shared" si="724"/>
        <v>2020</v>
      </c>
      <c r="M15467">
        <f t="shared" si="725"/>
        <v>5</v>
      </c>
    </row>
    <row r="15468" spans="1:13" x14ac:dyDescent="0.35">
      <c r="A15468" t="s">
        <v>226</v>
      </c>
      <c r="B15468">
        <v>506792382</v>
      </c>
      <c r="C15468">
        <v>183567</v>
      </c>
      <c r="D15468" t="s">
        <v>11074</v>
      </c>
      <c r="E15468" s="1">
        <v>43860.478877314818</v>
      </c>
      <c r="F15468">
        <v>13</v>
      </c>
      <c r="G15468" t="s">
        <v>228</v>
      </c>
      <c r="H15468">
        <v>300</v>
      </c>
      <c r="I15468" s="1">
        <v>43873.999305555553</v>
      </c>
      <c r="J15468" s="2">
        <f t="shared" si="723"/>
        <v>1</v>
      </c>
      <c r="K15468" s="2" t="str">
        <f>IFERROR(VLOOKUP(A15468,Aux!A:B,2,0),"Outros")</f>
        <v>Municípios</v>
      </c>
      <c r="L15468" s="2">
        <f t="shared" si="724"/>
        <v>2020</v>
      </c>
      <c r="M15468">
        <f t="shared" si="725"/>
        <v>5</v>
      </c>
    </row>
    <row r="15469" spans="1:13" x14ac:dyDescent="0.35">
      <c r="A15469" t="s">
        <v>150</v>
      </c>
      <c r="B15469">
        <v>505309939</v>
      </c>
      <c r="C15469">
        <v>183568</v>
      </c>
      <c r="D15469" t="s">
        <v>13005</v>
      </c>
      <c r="E15469" s="1">
        <v>43860.490590277775</v>
      </c>
      <c r="F15469">
        <v>1</v>
      </c>
      <c r="G15469" t="s">
        <v>152</v>
      </c>
      <c r="H15469">
        <v>340</v>
      </c>
      <c r="I15469" s="1">
        <v>43867.6875</v>
      </c>
      <c r="J15469" s="2">
        <f t="shared" si="723"/>
        <v>1</v>
      </c>
      <c r="K15469" s="2" t="str">
        <f>IFERROR(VLOOKUP(A15469,Aux!A:B,2,0),"Outros")</f>
        <v>Municípios</v>
      </c>
      <c r="L15469" s="2">
        <f t="shared" si="724"/>
        <v>2020</v>
      </c>
      <c r="M15469">
        <f t="shared" si="725"/>
        <v>5</v>
      </c>
    </row>
    <row r="15470" spans="1:13" x14ac:dyDescent="0.35">
      <c r="A15470" t="s">
        <v>578</v>
      </c>
      <c r="B15470">
        <v>501112049</v>
      </c>
      <c r="C15470">
        <v>183569</v>
      </c>
      <c r="D15470" t="s">
        <v>3878</v>
      </c>
      <c r="E15470" s="1">
        <v>43860.492129629631</v>
      </c>
      <c r="F15470">
        <v>1</v>
      </c>
      <c r="G15470" t="s">
        <v>615</v>
      </c>
      <c r="H15470">
        <v>400</v>
      </c>
      <c r="I15470" s="1">
        <v>43570.666666666664</v>
      </c>
      <c r="J15470" s="2">
        <f t="shared" si="723"/>
        <v>1</v>
      </c>
      <c r="K15470" s="2" t="str">
        <f>IFERROR(VLOOKUP(A15470,Aux!A:B,2,0),"Outros")</f>
        <v>Municípios</v>
      </c>
      <c r="L15470" s="2">
        <f t="shared" si="724"/>
        <v>2020</v>
      </c>
      <c r="M15470">
        <f t="shared" si="725"/>
        <v>5</v>
      </c>
    </row>
    <row r="15471" spans="1:13" x14ac:dyDescent="0.35">
      <c r="A15471" t="s">
        <v>578</v>
      </c>
      <c r="B15471">
        <v>501112049</v>
      </c>
      <c r="C15471">
        <v>183570</v>
      </c>
      <c r="D15471" t="s">
        <v>12967</v>
      </c>
      <c r="E15471" s="1">
        <v>43860.493136574078</v>
      </c>
      <c r="F15471">
        <v>13</v>
      </c>
      <c r="G15471" t="s">
        <v>615</v>
      </c>
      <c r="H15471">
        <v>340</v>
      </c>
      <c r="I15471" s="1">
        <v>43868.6875</v>
      </c>
      <c r="J15471" s="2">
        <f t="shared" si="723"/>
        <v>1</v>
      </c>
      <c r="K15471" s="2" t="str">
        <f>IFERROR(VLOOKUP(A15471,Aux!A:B,2,0),"Outros")</f>
        <v>Municípios</v>
      </c>
      <c r="L15471" s="2">
        <f t="shared" si="724"/>
        <v>2020</v>
      </c>
      <c r="M15471">
        <f t="shared" si="725"/>
        <v>5</v>
      </c>
    </row>
    <row r="15472" spans="1:13" x14ac:dyDescent="0.35">
      <c r="A15472" t="s">
        <v>9156</v>
      </c>
      <c r="B15472">
        <v>501057510</v>
      </c>
      <c r="C15472">
        <v>183571</v>
      </c>
      <c r="E15472" s="1">
        <v>43860.503171296295</v>
      </c>
      <c r="F15472">
        <v>13</v>
      </c>
      <c r="G15472" t="s">
        <v>33</v>
      </c>
      <c r="H15472">
        <v>1</v>
      </c>
      <c r="J15472" s="2">
        <f t="shared" si="723"/>
        <v>1</v>
      </c>
      <c r="K15472" s="2" t="str">
        <f>IFERROR(VLOOKUP(A15472,Aux!A:B,2,0),"Outros")</f>
        <v>Outros</v>
      </c>
      <c r="L15472" s="2">
        <f t="shared" si="724"/>
        <v>2020</v>
      </c>
      <c r="M15472">
        <f t="shared" si="725"/>
        <v>5</v>
      </c>
    </row>
    <row r="15473" spans="1:13" x14ac:dyDescent="0.35">
      <c r="A15473" t="s">
        <v>239</v>
      </c>
      <c r="B15473">
        <v>512042659</v>
      </c>
      <c r="C15473">
        <v>183572</v>
      </c>
      <c r="D15473" t="s">
        <v>13006</v>
      </c>
      <c r="E15473" s="1">
        <v>43860.504895833335</v>
      </c>
      <c r="F15473">
        <v>13</v>
      </c>
      <c r="G15473" t="s">
        <v>839</v>
      </c>
      <c r="H15473">
        <v>340</v>
      </c>
      <c r="I15473" s="1">
        <v>43870.999305555553</v>
      </c>
      <c r="J15473" s="2">
        <f t="shared" si="723"/>
        <v>1</v>
      </c>
      <c r="K15473" s="2" t="str">
        <f>IFERROR(VLOOKUP(A15473,Aux!A:B,2,0),"Outros")</f>
        <v>Municípios</v>
      </c>
      <c r="L15473" s="2">
        <f t="shared" si="724"/>
        <v>2020</v>
      </c>
      <c r="M15473">
        <f t="shared" si="725"/>
        <v>5</v>
      </c>
    </row>
    <row r="15474" spans="1:13" x14ac:dyDescent="0.35">
      <c r="A15474" t="s">
        <v>1042</v>
      </c>
      <c r="B15474">
        <v>506087000</v>
      </c>
      <c r="C15474">
        <v>183573</v>
      </c>
      <c r="D15474" t="s">
        <v>10180</v>
      </c>
      <c r="E15474" s="1">
        <v>43860.515150462961</v>
      </c>
      <c r="F15474">
        <v>3</v>
      </c>
      <c r="G15474" t="s">
        <v>8608</v>
      </c>
      <c r="H15474">
        <v>5</v>
      </c>
      <c r="I15474" s="1">
        <v>43871.708333333336</v>
      </c>
      <c r="J15474" s="2">
        <f t="shared" si="723"/>
        <v>1</v>
      </c>
      <c r="K15474" s="2" t="str">
        <f>IFERROR(VLOOKUP(A15474,Aux!A:B,2,0),"Outros")</f>
        <v>Municípios</v>
      </c>
      <c r="L15474" s="2">
        <f t="shared" si="724"/>
        <v>2020</v>
      </c>
      <c r="M15474">
        <f t="shared" si="725"/>
        <v>5</v>
      </c>
    </row>
    <row r="15475" spans="1:13" x14ac:dyDescent="0.35">
      <c r="A15475" t="s">
        <v>150</v>
      </c>
      <c r="B15475">
        <v>505309939</v>
      </c>
      <c r="C15475">
        <v>183574</v>
      </c>
      <c r="D15475" t="s">
        <v>13007</v>
      </c>
      <c r="E15475" s="1">
        <v>43860.524293981478</v>
      </c>
      <c r="F15475">
        <v>1</v>
      </c>
      <c r="G15475" t="s">
        <v>152</v>
      </c>
      <c r="H15475">
        <v>360</v>
      </c>
      <c r="I15475" s="1">
        <v>43867.6875</v>
      </c>
      <c r="J15475" s="2">
        <f t="shared" si="723"/>
        <v>1</v>
      </c>
      <c r="K15475" s="2" t="str">
        <f>IFERROR(VLOOKUP(A15475,Aux!A:B,2,0),"Outros")</f>
        <v>Municípios</v>
      </c>
      <c r="L15475" s="2">
        <f t="shared" si="724"/>
        <v>2020</v>
      </c>
      <c r="M15475">
        <f t="shared" si="725"/>
        <v>5</v>
      </c>
    </row>
    <row r="15476" spans="1:13" x14ac:dyDescent="0.35">
      <c r="A15476" t="s">
        <v>239</v>
      </c>
      <c r="B15476">
        <v>512042659</v>
      </c>
      <c r="C15476">
        <v>183575</v>
      </c>
      <c r="D15476" t="s">
        <v>13044</v>
      </c>
      <c r="E15476" s="1">
        <v>43860.533275462964</v>
      </c>
      <c r="F15476">
        <v>13</v>
      </c>
      <c r="G15476" t="s">
        <v>241</v>
      </c>
      <c r="H15476">
        <v>340</v>
      </c>
      <c r="I15476" s="1">
        <v>43873.999305555553</v>
      </c>
      <c r="J15476" s="2">
        <f t="shared" si="723"/>
        <v>1</v>
      </c>
      <c r="K15476" s="2" t="str">
        <f>IFERROR(VLOOKUP(A15476,Aux!A:B,2,0),"Outros")</f>
        <v>Municípios</v>
      </c>
      <c r="L15476" s="2">
        <f t="shared" si="724"/>
        <v>2020</v>
      </c>
      <c r="M15476">
        <f t="shared" si="725"/>
        <v>5</v>
      </c>
    </row>
    <row r="15477" spans="1:13" x14ac:dyDescent="0.35">
      <c r="A15477" t="s">
        <v>2141</v>
      </c>
      <c r="B15477">
        <v>502971096</v>
      </c>
      <c r="C15477">
        <v>183576</v>
      </c>
      <c r="D15477" t="s">
        <v>13008</v>
      </c>
      <c r="E15477" s="1">
        <v>43860.536631944444</v>
      </c>
      <c r="F15477">
        <v>13</v>
      </c>
      <c r="G15477" t="s">
        <v>4231</v>
      </c>
      <c r="H15477">
        <v>220</v>
      </c>
      <c r="I15477" s="1">
        <v>43873.999305555553</v>
      </c>
      <c r="J15477" s="2">
        <f t="shared" si="723"/>
        <v>1</v>
      </c>
      <c r="K15477" s="2" t="str">
        <f>IFERROR(VLOOKUP(A15477,Aux!A:B,2,0),"Outros")</f>
        <v>Municípios</v>
      </c>
      <c r="L15477" s="2">
        <f t="shared" si="724"/>
        <v>2020</v>
      </c>
      <c r="M15477">
        <f t="shared" si="725"/>
        <v>5</v>
      </c>
    </row>
    <row r="15478" spans="1:13" x14ac:dyDescent="0.35">
      <c r="A15478" t="s">
        <v>9</v>
      </c>
      <c r="B15478">
        <v>506673626</v>
      </c>
      <c r="C15478">
        <v>183577</v>
      </c>
      <c r="D15478" t="s">
        <v>12322</v>
      </c>
      <c r="E15478" s="1">
        <v>43860.536678240744</v>
      </c>
      <c r="F15478">
        <v>1</v>
      </c>
      <c r="G15478" t="s">
        <v>11</v>
      </c>
      <c r="H15478">
        <v>5</v>
      </c>
      <c r="I15478" s="1">
        <v>43882.999305555553</v>
      </c>
      <c r="J15478" s="2">
        <f t="shared" si="723"/>
        <v>1</v>
      </c>
      <c r="K15478" s="2" t="str">
        <f>IFERROR(VLOOKUP(A15478,Aux!A:B,2,0),"Outros")</f>
        <v>Municípios</v>
      </c>
      <c r="L15478" s="2">
        <f t="shared" si="724"/>
        <v>2020</v>
      </c>
      <c r="M15478">
        <f t="shared" si="725"/>
        <v>5</v>
      </c>
    </row>
    <row r="15479" spans="1:13" x14ac:dyDescent="0.35">
      <c r="A15479" t="s">
        <v>853</v>
      </c>
      <c r="B15479">
        <v>506826961</v>
      </c>
      <c r="C15479">
        <v>183578</v>
      </c>
      <c r="D15479" t="s">
        <v>13009</v>
      </c>
      <c r="E15479" s="1">
        <v>43860.544189814813</v>
      </c>
      <c r="F15479">
        <v>13</v>
      </c>
      <c r="G15479" t="s">
        <v>1021</v>
      </c>
      <c r="H15479">
        <v>360</v>
      </c>
      <c r="I15479" s="1">
        <v>43878.999305555553</v>
      </c>
      <c r="J15479" s="2">
        <f t="shared" si="723"/>
        <v>1</v>
      </c>
      <c r="K15479" s="2" t="str">
        <f>IFERROR(VLOOKUP(A15479,Aux!A:B,2,0),"Outros")</f>
        <v>Municípios</v>
      </c>
      <c r="L15479" s="2">
        <f t="shared" si="724"/>
        <v>2020</v>
      </c>
      <c r="M15479">
        <f t="shared" si="725"/>
        <v>5</v>
      </c>
    </row>
    <row r="15480" spans="1:13" x14ac:dyDescent="0.35">
      <c r="A15480" t="s">
        <v>461</v>
      </c>
      <c r="B15480">
        <v>511010435</v>
      </c>
      <c r="C15480">
        <v>183579</v>
      </c>
      <c r="D15480" t="s">
        <v>12474</v>
      </c>
      <c r="E15480" s="1">
        <v>43860.567743055559</v>
      </c>
      <c r="F15480">
        <v>13</v>
      </c>
      <c r="G15480" t="s">
        <v>595</v>
      </c>
      <c r="H15480">
        <v>220</v>
      </c>
      <c r="I15480" s="1">
        <v>43887.708333333336</v>
      </c>
      <c r="J15480" s="2">
        <f t="shared" si="723"/>
        <v>1</v>
      </c>
      <c r="K15480" s="2" t="str">
        <f>IFERROR(VLOOKUP(A15480,Aux!A:B,2,0),"Outros")</f>
        <v>Outros</v>
      </c>
      <c r="L15480" s="2">
        <f t="shared" si="724"/>
        <v>2020</v>
      </c>
      <c r="M15480">
        <f t="shared" si="725"/>
        <v>5</v>
      </c>
    </row>
    <row r="15481" spans="1:13" x14ac:dyDescent="0.35">
      <c r="A15481" t="s">
        <v>105</v>
      </c>
      <c r="B15481">
        <v>503311332</v>
      </c>
      <c r="C15481">
        <v>183582</v>
      </c>
      <c r="D15481" t="s">
        <v>13045</v>
      </c>
      <c r="E15481" s="1">
        <v>43860.608159722222</v>
      </c>
      <c r="F15481">
        <v>3</v>
      </c>
      <c r="G15481" t="s">
        <v>107</v>
      </c>
      <c r="H15481">
        <v>230</v>
      </c>
      <c r="I15481" s="1">
        <v>43892.708333333336</v>
      </c>
      <c r="J15481" s="2">
        <f t="shared" si="723"/>
        <v>1</v>
      </c>
      <c r="K15481" s="2" t="str">
        <f>IFERROR(VLOOKUP(A15481,Aux!A:B,2,0),"Outros")</f>
        <v>Municípios</v>
      </c>
      <c r="L15481" s="2">
        <f t="shared" si="724"/>
        <v>2020</v>
      </c>
      <c r="M15481">
        <f t="shared" si="725"/>
        <v>5</v>
      </c>
    </row>
    <row r="15482" spans="1:13" x14ac:dyDescent="0.35">
      <c r="A15482" t="s">
        <v>1212</v>
      </c>
      <c r="B15482">
        <v>506891330</v>
      </c>
      <c r="C15482">
        <v>183583</v>
      </c>
      <c r="E15482" s="1">
        <v>43860.608171296299</v>
      </c>
      <c r="F15482">
        <v>13</v>
      </c>
      <c r="G15482" t="s">
        <v>33</v>
      </c>
      <c r="H15482">
        <v>400</v>
      </c>
      <c r="J15482" s="2">
        <f t="shared" si="723"/>
        <v>1</v>
      </c>
      <c r="K15482" s="2" t="str">
        <f>IFERROR(VLOOKUP(A15482,Aux!A:B,2,0),"Outros")</f>
        <v>Municípios</v>
      </c>
      <c r="L15482" s="2">
        <f t="shared" si="724"/>
        <v>2020</v>
      </c>
      <c r="M15482">
        <f t="shared" si="725"/>
        <v>5</v>
      </c>
    </row>
    <row r="15483" spans="1:13" x14ac:dyDescent="0.35">
      <c r="A15483" t="s">
        <v>197</v>
      </c>
      <c r="B15483">
        <v>506334562</v>
      </c>
      <c r="C15483">
        <v>183584</v>
      </c>
      <c r="D15483" t="s">
        <v>12848</v>
      </c>
      <c r="E15483" s="1">
        <v>43860.608541666668</v>
      </c>
      <c r="F15483">
        <v>13</v>
      </c>
      <c r="G15483" t="s">
        <v>625</v>
      </c>
      <c r="H15483">
        <v>360</v>
      </c>
      <c r="I15483" s="1">
        <v>43885.999305555553</v>
      </c>
      <c r="J15483" s="2">
        <f t="shared" si="723"/>
        <v>1</v>
      </c>
      <c r="K15483" s="2" t="str">
        <f>IFERROR(VLOOKUP(A15483,Aux!A:B,2,0),"Outros")</f>
        <v>Municípios</v>
      </c>
      <c r="L15483" s="2">
        <f t="shared" si="724"/>
        <v>2020</v>
      </c>
      <c r="M15483">
        <f t="shared" si="725"/>
        <v>5</v>
      </c>
    </row>
    <row r="15484" spans="1:13" x14ac:dyDescent="0.35">
      <c r="A15484" t="s">
        <v>3101</v>
      </c>
      <c r="B15484">
        <v>507001206</v>
      </c>
      <c r="C15484">
        <v>183585</v>
      </c>
      <c r="D15484" t="s">
        <v>13010</v>
      </c>
      <c r="E15484" s="1">
        <v>43860.615810185183</v>
      </c>
      <c r="F15484">
        <v>1</v>
      </c>
      <c r="G15484" t="s">
        <v>566</v>
      </c>
      <c r="H15484">
        <v>210</v>
      </c>
      <c r="I15484" s="1">
        <v>43864.999305555553</v>
      </c>
      <c r="J15484" s="2">
        <f t="shared" si="723"/>
        <v>1</v>
      </c>
      <c r="K15484" s="2" t="str">
        <f>IFERROR(VLOOKUP(A15484,Aux!A:B,2,0),"Outros")</f>
        <v>Transportes</v>
      </c>
      <c r="L15484" s="2">
        <f t="shared" si="724"/>
        <v>2020</v>
      </c>
      <c r="M15484">
        <f t="shared" si="725"/>
        <v>5</v>
      </c>
    </row>
    <row r="15485" spans="1:13" x14ac:dyDescent="0.35">
      <c r="A15485" t="s">
        <v>2238</v>
      </c>
      <c r="B15485">
        <v>506735524</v>
      </c>
      <c r="C15485">
        <v>183586</v>
      </c>
      <c r="D15485" t="s">
        <v>12323</v>
      </c>
      <c r="E15485" s="1">
        <v>43860.617858796293</v>
      </c>
      <c r="F15485">
        <v>13</v>
      </c>
      <c r="G15485" t="s">
        <v>2240</v>
      </c>
      <c r="H15485">
        <v>360</v>
      </c>
      <c r="I15485" s="1">
        <v>43875.708333333336</v>
      </c>
      <c r="J15485" s="2">
        <f t="shared" si="723"/>
        <v>1</v>
      </c>
      <c r="K15485" s="2" t="str">
        <f>IFERROR(VLOOKUP(A15485,Aux!A:B,2,0),"Outros")</f>
        <v>Municípios</v>
      </c>
      <c r="L15485" s="2">
        <f t="shared" si="724"/>
        <v>2020</v>
      </c>
      <c r="M15485">
        <f t="shared" si="725"/>
        <v>5</v>
      </c>
    </row>
    <row r="15486" spans="1:13" x14ac:dyDescent="0.35">
      <c r="A15486" t="s">
        <v>12</v>
      </c>
      <c r="B15486">
        <v>508481287</v>
      </c>
      <c r="C15486">
        <v>183589</v>
      </c>
      <c r="D15486" t="s">
        <v>12769</v>
      </c>
      <c r="E15486" s="1">
        <v>43860.626840277779</v>
      </c>
      <c r="F15486">
        <v>1</v>
      </c>
      <c r="G15486" t="s">
        <v>14</v>
      </c>
      <c r="H15486">
        <v>340</v>
      </c>
      <c r="I15486" s="1">
        <v>43866.708333333336</v>
      </c>
      <c r="J15486" s="2">
        <f t="shared" si="723"/>
        <v>1</v>
      </c>
      <c r="K15486" s="2" t="str">
        <f>IFERROR(VLOOKUP(A15486,Aux!A:B,2,0),"Outros")</f>
        <v>Hospitais</v>
      </c>
      <c r="L15486" s="2">
        <f t="shared" si="724"/>
        <v>2020</v>
      </c>
      <c r="M15486">
        <f t="shared" si="725"/>
        <v>5</v>
      </c>
    </row>
    <row r="15487" spans="1:13" x14ac:dyDescent="0.35">
      <c r="A15487" t="s">
        <v>12</v>
      </c>
      <c r="B15487">
        <v>508481287</v>
      </c>
      <c r="C15487">
        <v>183595</v>
      </c>
      <c r="D15487" t="s">
        <v>12770</v>
      </c>
      <c r="E15487" s="1">
        <v>43860.650775462964</v>
      </c>
      <c r="F15487">
        <v>1</v>
      </c>
      <c r="G15487" t="s">
        <v>14</v>
      </c>
      <c r="H15487">
        <v>340</v>
      </c>
      <c r="I15487" s="1">
        <v>43866.708333333336</v>
      </c>
      <c r="J15487" s="2">
        <f t="shared" si="723"/>
        <v>1</v>
      </c>
      <c r="K15487" s="2" t="str">
        <f>IFERROR(VLOOKUP(A15487,Aux!A:B,2,0),"Outros")</f>
        <v>Hospitais</v>
      </c>
      <c r="L15487" s="2">
        <f t="shared" si="724"/>
        <v>2020</v>
      </c>
      <c r="M15487">
        <f t="shared" si="725"/>
        <v>5</v>
      </c>
    </row>
    <row r="15488" spans="1:13" x14ac:dyDescent="0.35">
      <c r="A15488" t="s">
        <v>336</v>
      </c>
      <c r="B15488">
        <v>505170876</v>
      </c>
      <c r="C15488">
        <v>183596</v>
      </c>
      <c r="E15488" s="1">
        <v>43860.651412037034</v>
      </c>
      <c r="F15488">
        <v>3</v>
      </c>
      <c r="G15488" t="s">
        <v>33</v>
      </c>
      <c r="H15488">
        <v>1</v>
      </c>
      <c r="J15488" s="2">
        <f t="shared" si="723"/>
        <v>1</v>
      </c>
      <c r="K15488" s="2" t="str">
        <f>IFERROR(VLOOKUP(A15488,Aux!A:B,2,0),"Outros")</f>
        <v>Municípios</v>
      </c>
      <c r="L15488" s="2">
        <f t="shared" si="724"/>
        <v>2020</v>
      </c>
      <c r="M15488">
        <f t="shared" si="725"/>
        <v>5</v>
      </c>
    </row>
    <row r="15489" spans="1:13" x14ac:dyDescent="0.35">
      <c r="A15489" t="s">
        <v>336</v>
      </c>
      <c r="B15489">
        <v>505170876</v>
      </c>
      <c r="C15489">
        <v>183598</v>
      </c>
      <c r="E15489" s="1">
        <v>43860.658113425925</v>
      </c>
      <c r="F15489">
        <v>3</v>
      </c>
      <c r="G15489" t="s">
        <v>33</v>
      </c>
      <c r="H15489">
        <v>400</v>
      </c>
      <c r="J15489" s="2">
        <f t="shared" si="723"/>
        <v>1</v>
      </c>
      <c r="K15489" s="2" t="str">
        <f>IFERROR(VLOOKUP(A15489,Aux!A:B,2,0),"Outros")</f>
        <v>Municípios</v>
      </c>
      <c r="L15489" s="2">
        <f t="shared" si="724"/>
        <v>2020</v>
      </c>
      <c r="M15489">
        <f t="shared" si="725"/>
        <v>5</v>
      </c>
    </row>
    <row r="15490" spans="1:13" x14ac:dyDescent="0.35">
      <c r="A15490" t="s">
        <v>57</v>
      </c>
      <c r="B15490">
        <v>501294104</v>
      </c>
      <c r="C15490">
        <v>183599</v>
      </c>
      <c r="D15490" t="s">
        <v>11262</v>
      </c>
      <c r="E15490" s="1">
        <v>43860.664814814816</v>
      </c>
      <c r="F15490">
        <v>13</v>
      </c>
      <c r="G15490" t="s">
        <v>59</v>
      </c>
      <c r="H15490">
        <v>300</v>
      </c>
      <c r="I15490" s="1">
        <v>43869.999305555553</v>
      </c>
      <c r="J15490" s="2">
        <f t="shared" ref="J15490:J15553" si="726">IF(C15490=C15489,"",1)</f>
        <v>1</v>
      </c>
      <c r="K15490" s="2" t="str">
        <f>IFERROR(VLOOKUP(A15490,Aux!A:B,2,0),"Outros")</f>
        <v>Municípios</v>
      </c>
      <c r="L15490" s="2">
        <f t="shared" ref="L15490:L15553" si="727">YEAR(E15490)</f>
        <v>2020</v>
      </c>
      <c r="M15490">
        <f t="shared" ref="M15490:M15553" si="728">WEEKNUM(E15490)</f>
        <v>5</v>
      </c>
    </row>
    <row r="15491" spans="1:13" x14ac:dyDescent="0.35">
      <c r="A15491" t="s">
        <v>39</v>
      </c>
      <c r="B15491">
        <v>507023129</v>
      </c>
      <c r="C15491">
        <v>183603</v>
      </c>
      <c r="D15491" t="s">
        <v>9491</v>
      </c>
      <c r="E15491" s="1">
        <v>43860.678553240738</v>
      </c>
      <c r="F15491">
        <v>3</v>
      </c>
      <c r="G15491" t="s">
        <v>33</v>
      </c>
      <c r="H15491">
        <v>300</v>
      </c>
      <c r="I15491" s="1">
        <v>43895.708333333336</v>
      </c>
      <c r="J15491" s="2">
        <f t="shared" si="726"/>
        <v>1</v>
      </c>
      <c r="K15491" s="2" t="str">
        <f>IFERROR(VLOOKUP(A15491,Aux!A:B,2,0),"Outros")</f>
        <v>Outros</v>
      </c>
      <c r="L15491" s="2">
        <f t="shared" si="727"/>
        <v>2020</v>
      </c>
      <c r="M15491">
        <f t="shared" si="728"/>
        <v>5</v>
      </c>
    </row>
    <row r="15492" spans="1:13" x14ac:dyDescent="0.35">
      <c r="A15492" t="s">
        <v>1256</v>
      </c>
      <c r="B15492">
        <v>506855368</v>
      </c>
      <c r="C15492">
        <v>183605</v>
      </c>
      <c r="D15492" t="s">
        <v>12324</v>
      </c>
      <c r="E15492" s="1">
        <v>43860.680972222224</v>
      </c>
      <c r="F15492">
        <v>3</v>
      </c>
      <c r="G15492" t="s">
        <v>1258</v>
      </c>
      <c r="H15492">
        <v>340</v>
      </c>
      <c r="I15492" s="1">
        <v>43868.958333333336</v>
      </c>
      <c r="J15492" s="2">
        <f t="shared" si="726"/>
        <v>1</v>
      </c>
      <c r="K15492" s="2" t="str">
        <f>IFERROR(VLOOKUP(A15492,Aux!A:B,2,0),"Outros")</f>
        <v>Municípios</v>
      </c>
      <c r="L15492" s="2">
        <f t="shared" si="727"/>
        <v>2020</v>
      </c>
      <c r="M15492">
        <f t="shared" si="728"/>
        <v>5</v>
      </c>
    </row>
    <row r="15493" spans="1:13" x14ac:dyDescent="0.35">
      <c r="A15493" t="s">
        <v>213</v>
      </c>
      <c r="B15493">
        <v>512012814</v>
      </c>
      <c r="C15493">
        <v>183610</v>
      </c>
      <c r="D15493" t="s">
        <v>11190</v>
      </c>
      <c r="E15493" s="1">
        <v>43860.733981481484</v>
      </c>
      <c r="F15493">
        <v>1</v>
      </c>
      <c r="G15493" t="s">
        <v>1755</v>
      </c>
      <c r="H15493">
        <v>400</v>
      </c>
      <c r="I15493" s="1">
        <v>43838.729166666664</v>
      </c>
      <c r="J15493" s="2">
        <f t="shared" si="726"/>
        <v>1</v>
      </c>
      <c r="K15493" s="2" t="str">
        <f>IFERROR(VLOOKUP(A15493,Aux!A:B,2,0),"Outros")</f>
        <v>Municípios</v>
      </c>
      <c r="L15493" s="2">
        <f t="shared" si="727"/>
        <v>2020</v>
      </c>
      <c r="M15493">
        <f t="shared" si="728"/>
        <v>5</v>
      </c>
    </row>
    <row r="15494" spans="1:13" x14ac:dyDescent="0.35">
      <c r="A15494" t="s">
        <v>157</v>
      </c>
      <c r="B15494">
        <v>500122237</v>
      </c>
      <c r="C15494">
        <v>183611</v>
      </c>
      <c r="D15494" t="s">
        <v>12968</v>
      </c>
      <c r="E15494" s="1">
        <v>43860.765428240738</v>
      </c>
      <c r="F15494">
        <v>1</v>
      </c>
      <c r="G15494" t="s">
        <v>33</v>
      </c>
      <c r="H15494">
        <v>340</v>
      </c>
      <c r="I15494" s="1">
        <v>43866.999305555553</v>
      </c>
      <c r="J15494" s="2">
        <f t="shared" si="726"/>
        <v>1</v>
      </c>
      <c r="K15494" s="2" t="str">
        <f>IFERROR(VLOOKUP(A15494,Aux!A:B,2,0),"Outros")</f>
        <v>Outros</v>
      </c>
      <c r="L15494" s="2">
        <f t="shared" si="727"/>
        <v>2020</v>
      </c>
      <c r="M15494">
        <f t="shared" si="728"/>
        <v>5</v>
      </c>
    </row>
    <row r="15495" spans="1:13" x14ac:dyDescent="0.35">
      <c r="A15495" t="s">
        <v>35</v>
      </c>
      <c r="B15495">
        <v>508666236</v>
      </c>
      <c r="C15495">
        <v>183612</v>
      </c>
      <c r="D15495" t="s">
        <v>12362</v>
      </c>
      <c r="E15495" s="1">
        <v>43861.380937499998</v>
      </c>
      <c r="F15495">
        <v>3</v>
      </c>
      <c r="G15495" t="s">
        <v>33</v>
      </c>
      <c r="H15495">
        <v>400</v>
      </c>
      <c r="J15495" s="2">
        <f t="shared" si="726"/>
        <v>1</v>
      </c>
      <c r="K15495" s="2" t="str">
        <f>IFERROR(VLOOKUP(A15495,Aux!A:B,2,0),"Outros")</f>
        <v>Outros</v>
      </c>
      <c r="L15495" s="2">
        <f t="shared" si="727"/>
        <v>2020</v>
      </c>
      <c r="M15495">
        <f t="shared" si="728"/>
        <v>5</v>
      </c>
    </row>
    <row r="15496" spans="1:13" x14ac:dyDescent="0.35">
      <c r="A15496" t="s">
        <v>35</v>
      </c>
      <c r="B15496">
        <v>508666236</v>
      </c>
      <c r="C15496">
        <v>183613</v>
      </c>
      <c r="D15496" t="s">
        <v>12362</v>
      </c>
      <c r="E15496" s="1">
        <v>43861.384884259256</v>
      </c>
      <c r="F15496">
        <v>3</v>
      </c>
      <c r="G15496" t="s">
        <v>711</v>
      </c>
      <c r="H15496">
        <v>230</v>
      </c>
      <c r="I15496" s="1">
        <v>43882.999305555553</v>
      </c>
      <c r="J15496" s="2">
        <f t="shared" si="726"/>
        <v>1</v>
      </c>
      <c r="K15496" s="2" t="str">
        <f>IFERROR(VLOOKUP(A15496,Aux!A:B,2,0),"Outros")</f>
        <v>Outros</v>
      </c>
      <c r="L15496" s="2">
        <f t="shared" si="727"/>
        <v>2020</v>
      </c>
      <c r="M15496">
        <f t="shared" si="728"/>
        <v>5</v>
      </c>
    </row>
    <row r="15497" spans="1:13" x14ac:dyDescent="0.35">
      <c r="A15497" t="s">
        <v>63</v>
      </c>
      <c r="B15497">
        <v>502098139</v>
      </c>
      <c r="C15497">
        <v>183615</v>
      </c>
      <c r="D15497" t="s">
        <v>12475</v>
      </c>
      <c r="E15497" s="1">
        <v>43861.410509259258</v>
      </c>
      <c r="F15497">
        <v>13</v>
      </c>
      <c r="G15497" t="s">
        <v>75</v>
      </c>
      <c r="H15497">
        <v>340</v>
      </c>
      <c r="I15497" s="1">
        <v>43870.75</v>
      </c>
      <c r="J15497" s="2">
        <f t="shared" si="726"/>
        <v>1</v>
      </c>
      <c r="K15497" s="2" t="str">
        <f>IFERROR(VLOOKUP(A15497,Aux!A:B,2,0),"Outros")</f>
        <v>Municípios</v>
      </c>
      <c r="L15497" s="2">
        <f t="shared" si="727"/>
        <v>2020</v>
      </c>
      <c r="M15497">
        <f t="shared" si="728"/>
        <v>5</v>
      </c>
    </row>
    <row r="15498" spans="1:13" x14ac:dyDescent="0.35">
      <c r="A15498" t="s">
        <v>336</v>
      </c>
      <c r="B15498">
        <v>505170876</v>
      </c>
      <c r="C15498">
        <v>183619</v>
      </c>
      <c r="D15498" t="s">
        <v>12363</v>
      </c>
      <c r="E15498" s="1">
        <v>43861.42428240741</v>
      </c>
      <c r="F15498">
        <v>3</v>
      </c>
      <c r="G15498" t="s">
        <v>345</v>
      </c>
      <c r="H15498">
        <v>230</v>
      </c>
      <c r="I15498" s="1">
        <v>43888.708333333336</v>
      </c>
      <c r="J15498" s="2">
        <f t="shared" si="726"/>
        <v>1</v>
      </c>
      <c r="K15498" s="2" t="str">
        <f>IFERROR(VLOOKUP(A15498,Aux!A:B,2,0),"Outros")</f>
        <v>Municípios</v>
      </c>
      <c r="L15498" s="2">
        <f t="shared" si="727"/>
        <v>2020</v>
      </c>
      <c r="M15498">
        <f t="shared" si="728"/>
        <v>5</v>
      </c>
    </row>
    <row r="15499" spans="1:13" x14ac:dyDescent="0.35">
      <c r="A15499" t="s">
        <v>143</v>
      </c>
      <c r="B15499">
        <v>506801969</v>
      </c>
      <c r="C15499">
        <v>183621</v>
      </c>
      <c r="E15499" s="1">
        <v>43861.426423611112</v>
      </c>
      <c r="F15499">
        <v>3</v>
      </c>
      <c r="G15499" t="s">
        <v>33</v>
      </c>
      <c r="H15499">
        <v>1</v>
      </c>
      <c r="J15499" s="2">
        <f t="shared" si="726"/>
        <v>1</v>
      </c>
      <c r="K15499" s="2" t="str">
        <f>IFERROR(VLOOKUP(A15499,Aux!A:B,2,0),"Outros")</f>
        <v>Municípios</v>
      </c>
      <c r="L15499" s="2">
        <f t="shared" si="727"/>
        <v>2020</v>
      </c>
      <c r="M15499">
        <f t="shared" si="728"/>
        <v>5</v>
      </c>
    </row>
    <row r="15500" spans="1:13" x14ac:dyDescent="0.35">
      <c r="A15500" t="s">
        <v>143</v>
      </c>
      <c r="B15500">
        <v>506801969</v>
      </c>
      <c r="C15500">
        <v>183622</v>
      </c>
      <c r="D15500" t="s">
        <v>10354</v>
      </c>
      <c r="E15500" s="1">
        <v>43861.427928240744</v>
      </c>
      <c r="F15500">
        <v>3</v>
      </c>
      <c r="G15500" t="s">
        <v>1117</v>
      </c>
      <c r="H15500">
        <v>220</v>
      </c>
      <c r="I15500" s="1">
        <v>43879.708333333336</v>
      </c>
      <c r="J15500" s="2">
        <f t="shared" si="726"/>
        <v>1</v>
      </c>
      <c r="K15500" s="2" t="str">
        <f>IFERROR(VLOOKUP(A15500,Aux!A:B,2,0),"Outros")</f>
        <v>Municípios</v>
      </c>
      <c r="L15500" s="2">
        <f t="shared" si="727"/>
        <v>2020</v>
      </c>
      <c r="M15500">
        <f t="shared" si="728"/>
        <v>5</v>
      </c>
    </row>
    <row r="15501" spans="1:13" x14ac:dyDescent="0.35">
      <c r="A15501" t="s">
        <v>28</v>
      </c>
      <c r="B15501">
        <v>505932512</v>
      </c>
      <c r="C15501">
        <v>183625</v>
      </c>
      <c r="D15501" t="s">
        <v>12693</v>
      </c>
      <c r="E15501" s="1">
        <v>43861.448078703703</v>
      </c>
      <c r="F15501">
        <v>1</v>
      </c>
      <c r="G15501" t="s">
        <v>30</v>
      </c>
      <c r="H15501">
        <v>360</v>
      </c>
      <c r="I15501" s="1">
        <v>43867.999305555553</v>
      </c>
      <c r="J15501" s="2">
        <f t="shared" si="726"/>
        <v>1</v>
      </c>
      <c r="K15501" s="2" t="str">
        <f>IFERROR(VLOOKUP(A15501,Aux!A:B,2,0),"Outros")</f>
        <v>Municípios</v>
      </c>
      <c r="L15501" s="2">
        <f t="shared" si="727"/>
        <v>2020</v>
      </c>
      <c r="M15501">
        <f t="shared" si="728"/>
        <v>5</v>
      </c>
    </row>
    <row r="15502" spans="1:13" x14ac:dyDescent="0.35">
      <c r="A15502" t="s">
        <v>1752</v>
      </c>
      <c r="B15502">
        <v>506826546</v>
      </c>
      <c r="C15502">
        <v>183626</v>
      </c>
      <c r="D15502" t="s">
        <v>12771</v>
      </c>
      <c r="E15502" s="1">
        <v>43861.452210648145</v>
      </c>
      <c r="F15502">
        <v>3</v>
      </c>
      <c r="G15502" t="s">
        <v>3700</v>
      </c>
      <c r="H15502">
        <v>340</v>
      </c>
      <c r="I15502" s="1">
        <v>43882.999305555553</v>
      </c>
      <c r="J15502" s="2">
        <f t="shared" si="726"/>
        <v>1</v>
      </c>
      <c r="K15502" s="2" t="str">
        <f>IFERROR(VLOOKUP(A15502,Aux!A:B,2,0),"Outros")</f>
        <v>Municípios</v>
      </c>
      <c r="L15502" s="2">
        <f t="shared" si="727"/>
        <v>2020</v>
      </c>
      <c r="M15502">
        <f t="shared" si="728"/>
        <v>5</v>
      </c>
    </row>
    <row r="15503" spans="1:13" x14ac:dyDescent="0.35">
      <c r="A15503" t="s">
        <v>574</v>
      </c>
      <c r="B15503">
        <v>506791220</v>
      </c>
      <c r="C15503">
        <v>183627</v>
      </c>
      <c r="D15503" t="s">
        <v>2234</v>
      </c>
      <c r="E15503" s="1">
        <v>43861.456192129626</v>
      </c>
      <c r="F15503">
        <v>13</v>
      </c>
      <c r="G15503" t="s">
        <v>576</v>
      </c>
      <c r="H15503">
        <v>360</v>
      </c>
      <c r="I15503" s="1">
        <v>43868.999305555553</v>
      </c>
      <c r="J15503" s="2">
        <f t="shared" si="726"/>
        <v>1</v>
      </c>
      <c r="K15503" s="2" t="str">
        <f>IFERROR(VLOOKUP(A15503,Aux!A:B,2,0),"Outros")</f>
        <v>Municípios</v>
      </c>
      <c r="L15503" s="2">
        <f t="shared" si="727"/>
        <v>2020</v>
      </c>
      <c r="M15503">
        <f t="shared" si="728"/>
        <v>5</v>
      </c>
    </row>
    <row r="15504" spans="1:13" x14ac:dyDescent="0.35">
      <c r="A15504" t="s">
        <v>39</v>
      </c>
      <c r="B15504">
        <v>507023129</v>
      </c>
      <c r="C15504">
        <v>183629</v>
      </c>
      <c r="E15504" s="1">
        <v>43861.465798611112</v>
      </c>
      <c r="F15504">
        <v>4</v>
      </c>
      <c r="H15504">
        <v>1</v>
      </c>
      <c r="J15504" s="2">
        <f t="shared" si="726"/>
        <v>1</v>
      </c>
      <c r="K15504" s="2" t="str">
        <f>IFERROR(VLOOKUP(A15504,Aux!A:B,2,0),"Outros")</f>
        <v>Outros</v>
      </c>
      <c r="L15504" s="2">
        <f t="shared" si="727"/>
        <v>2020</v>
      </c>
      <c r="M15504">
        <f t="shared" si="728"/>
        <v>5</v>
      </c>
    </row>
    <row r="15505" spans="1:13" x14ac:dyDescent="0.35">
      <c r="A15505" t="s">
        <v>574</v>
      </c>
      <c r="B15505">
        <v>506791220</v>
      </c>
      <c r="C15505">
        <v>183630</v>
      </c>
      <c r="E15505" s="1">
        <v>43861.467870370368</v>
      </c>
      <c r="F15505">
        <v>13</v>
      </c>
      <c r="G15505" t="s">
        <v>33</v>
      </c>
      <c r="H15505">
        <v>400</v>
      </c>
      <c r="J15505" s="2">
        <f t="shared" si="726"/>
        <v>1</v>
      </c>
      <c r="K15505" s="2" t="str">
        <f>IFERROR(VLOOKUP(A15505,Aux!A:B,2,0),"Outros")</f>
        <v>Municípios</v>
      </c>
      <c r="L15505" s="2">
        <f t="shared" si="727"/>
        <v>2020</v>
      </c>
      <c r="M15505">
        <f t="shared" si="728"/>
        <v>5</v>
      </c>
    </row>
    <row r="15506" spans="1:13" x14ac:dyDescent="0.35">
      <c r="A15506" t="s">
        <v>3039</v>
      </c>
      <c r="B15506">
        <v>501328599</v>
      </c>
      <c r="C15506">
        <v>183631</v>
      </c>
      <c r="D15506" t="s">
        <v>12476</v>
      </c>
      <c r="E15506" s="1">
        <v>43861.47347222222</v>
      </c>
      <c r="F15506">
        <v>3</v>
      </c>
      <c r="G15506" t="s">
        <v>33</v>
      </c>
      <c r="H15506">
        <v>1</v>
      </c>
      <c r="I15506" s="1">
        <v>42862.999305555553</v>
      </c>
      <c r="J15506" s="2">
        <f t="shared" si="726"/>
        <v>1</v>
      </c>
      <c r="K15506" s="2" t="str">
        <f>IFERROR(VLOOKUP(A15506,Aux!A:B,2,0),"Outros")</f>
        <v>Outros</v>
      </c>
      <c r="L15506" s="2">
        <f t="shared" si="727"/>
        <v>2020</v>
      </c>
      <c r="M15506">
        <f t="shared" si="728"/>
        <v>5</v>
      </c>
    </row>
    <row r="15507" spans="1:13" x14ac:dyDescent="0.35">
      <c r="A15507" t="s">
        <v>63</v>
      </c>
      <c r="B15507">
        <v>502098139</v>
      </c>
      <c r="C15507">
        <v>183639</v>
      </c>
      <c r="D15507" t="s">
        <v>12477</v>
      </c>
      <c r="E15507" s="1">
        <v>43861.503622685188</v>
      </c>
      <c r="F15507">
        <v>3</v>
      </c>
      <c r="G15507" t="s">
        <v>75</v>
      </c>
      <c r="H15507">
        <v>300</v>
      </c>
      <c r="I15507" s="1">
        <v>43873.75</v>
      </c>
      <c r="J15507" s="2">
        <f t="shared" si="726"/>
        <v>1</v>
      </c>
      <c r="K15507" s="2" t="str">
        <f>IFERROR(VLOOKUP(A15507,Aux!A:B,2,0),"Outros")</f>
        <v>Municípios</v>
      </c>
      <c r="L15507" s="2">
        <f t="shared" si="727"/>
        <v>2020</v>
      </c>
      <c r="M15507">
        <f t="shared" si="728"/>
        <v>5</v>
      </c>
    </row>
    <row r="15508" spans="1:13" x14ac:dyDescent="0.35">
      <c r="A15508" t="s">
        <v>154</v>
      </c>
      <c r="B15508">
        <v>506818829</v>
      </c>
      <c r="C15508">
        <v>183641</v>
      </c>
      <c r="E15508" s="1">
        <v>43861.506990740738</v>
      </c>
      <c r="F15508">
        <v>13</v>
      </c>
      <c r="G15508" t="s">
        <v>33</v>
      </c>
      <c r="H15508">
        <v>400</v>
      </c>
      <c r="J15508" s="2">
        <f t="shared" si="726"/>
        <v>1</v>
      </c>
      <c r="K15508" s="2" t="str">
        <f>IFERROR(VLOOKUP(A15508,Aux!A:B,2,0),"Outros")</f>
        <v>Municípios</v>
      </c>
      <c r="L15508" s="2">
        <f t="shared" si="727"/>
        <v>2020</v>
      </c>
      <c r="M15508">
        <f t="shared" si="728"/>
        <v>5</v>
      </c>
    </row>
    <row r="15509" spans="1:13" x14ac:dyDescent="0.35">
      <c r="A15509" t="s">
        <v>12</v>
      </c>
      <c r="B15509">
        <v>508481287</v>
      </c>
      <c r="C15509">
        <v>183643</v>
      </c>
      <c r="D15509" t="s">
        <v>10490</v>
      </c>
      <c r="E15509" s="1">
        <v>43861.522476851853</v>
      </c>
      <c r="F15509">
        <v>1</v>
      </c>
      <c r="G15509" t="s">
        <v>14</v>
      </c>
      <c r="H15509">
        <v>360</v>
      </c>
      <c r="I15509" s="1">
        <v>43865.708333333336</v>
      </c>
      <c r="J15509" s="2">
        <f t="shared" si="726"/>
        <v>1</v>
      </c>
      <c r="K15509" s="2" t="str">
        <f>IFERROR(VLOOKUP(A15509,Aux!A:B,2,0),"Outros")</f>
        <v>Hospitais</v>
      </c>
      <c r="L15509" s="2">
        <f t="shared" si="727"/>
        <v>2020</v>
      </c>
      <c r="M15509">
        <f t="shared" si="728"/>
        <v>5</v>
      </c>
    </row>
    <row r="15510" spans="1:13" x14ac:dyDescent="0.35">
      <c r="A15510" t="s">
        <v>296</v>
      </c>
      <c r="B15510">
        <v>507396081</v>
      </c>
      <c r="C15510">
        <v>183644</v>
      </c>
      <c r="E15510" s="1">
        <v>43861.529664351852</v>
      </c>
      <c r="F15510">
        <v>13</v>
      </c>
      <c r="G15510" t="s">
        <v>33</v>
      </c>
      <c r="H15510">
        <v>1</v>
      </c>
      <c r="J15510" s="2">
        <f t="shared" si="726"/>
        <v>1</v>
      </c>
      <c r="K15510" s="2" t="str">
        <f>IFERROR(VLOOKUP(A15510,Aux!A:B,2,0),"Outros")</f>
        <v>Municípios</v>
      </c>
      <c r="L15510" s="2">
        <f t="shared" si="727"/>
        <v>2020</v>
      </c>
      <c r="M15510">
        <f t="shared" si="728"/>
        <v>5</v>
      </c>
    </row>
    <row r="15511" spans="1:13" x14ac:dyDescent="0.35">
      <c r="A15511" t="s">
        <v>112</v>
      </c>
      <c r="B15511">
        <v>501144218</v>
      </c>
      <c r="C15511">
        <v>183646</v>
      </c>
      <c r="D15511" t="s">
        <v>729</v>
      </c>
      <c r="E15511" s="1">
        <v>43861.599687499998</v>
      </c>
      <c r="F15511">
        <v>1</v>
      </c>
      <c r="G15511" t="s">
        <v>256</v>
      </c>
      <c r="H15511">
        <v>340</v>
      </c>
      <c r="I15511" s="1">
        <v>43864.75</v>
      </c>
      <c r="J15511" s="2">
        <f t="shared" si="726"/>
        <v>1</v>
      </c>
      <c r="K15511" s="2" t="str">
        <f>IFERROR(VLOOKUP(A15511,Aux!A:B,2,0),"Outros")</f>
        <v>Municípios</v>
      </c>
      <c r="L15511" s="2">
        <f t="shared" si="727"/>
        <v>2020</v>
      </c>
      <c r="M15511">
        <f t="shared" si="728"/>
        <v>5</v>
      </c>
    </row>
    <row r="15512" spans="1:13" x14ac:dyDescent="0.35">
      <c r="A15512" t="s">
        <v>105</v>
      </c>
      <c r="B15512">
        <v>503311332</v>
      </c>
      <c r="C15512">
        <v>183647</v>
      </c>
      <c r="D15512" t="s">
        <v>12772</v>
      </c>
      <c r="E15512" s="1">
        <v>43861.601122685184</v>
      </c>
      <c r="F15512">
        <v>3</v>
      </c>
      <c r="G15512" t="s">
        <v>2243</v>
      </c>
      <c r="H15512">
        <v>150</v>
      </c>
      <c r="I15512" s="1">
        <v>43976.708333333336</v>
      </c>
      <c r="J15512" s="2">
        <f t="shared" si="726"/>
        <v>1</v>
      </c>
      <c r="K15512" s="2" t="str">
        <f>IFERROR(VLOOKUP(A15512,Aux!A:B,2,0),"Outros")</f>
        <v>Municípios</v>
      </c>
      <c r="L15512" s="2">
        <f t="shared" si="727"/>
        <v>2020</v>
      </c>
      <c r="M15512">
        <f t="shared" si="728"/>
        <v>5</v>
      </c>
    </row>
    <row r="15513" spans="1:13" x14ac:dyDescent="0.35">
      <c r="A15513" t="s">
        <v>48</v>
      </c>
      <c r="B15513">
        <v>503035416</v>
      </c>
      <c r="C15513">
        <v>183648</v>
      </c>
      <c r="D15513" t="s">
        <v>12478</v>
      </c>
      <c r="E15513" s="1">
        <v>43861.603206018517</v>
      </c>
      <c r="F15513">
        <v>1</v>
      </c>
      <c r="G15513" t="s">
        <v>33</v>
      </c>
      <c r="H15513">
        <v>360</v>
      </c>
      <c r="I15513" s="1">
        <v>43864.708333333336</v>
      </c>
      <c r="J15513" s="2">
        <f t="shared" si="726"/>
        <v>1</v>
      </c>
      <c r="K15513" s="2" t="str">
        <f>IFERROR(VLOOKUP(A15513,Aux!A:B,2,0),"Outros")</f>
        <v>Hospitais</v>
      </c>
      <c r="L15513" s="2">
        <f t="shared" si="727"/>
        <v>2020</v>
      </c>
      <c r="M15513">
        <f t="shared" si="728"/>
        <v>5</v>
      </c>
    </row>
    <row r="15514" spans="1:13" x14ac:dyDescent="0.35">
      <c r="A15514" t="s">
        <v>197</v>
      </c>
      <c r="B15514">
        <v>506334562</v>
      </c>
      <c r="C15514">
        <v>183649</v>
      </c>
      <c r="D15514" t="s">
        <v>12801</v>
      </c>
      <c r="E15514" s="1">
        <v>43861.625659722224</v>
      </c>
      <c r="F15514">
        <v>3</v>
      </c>
      <c r="G15514" t="s">
        <v>625</v>
      </c>
      <c r="H15514">
        <v>220</v>
      </c>
      <c r="I15514" s="1">
        <v>43875.729166666664</v>
      </c>
      <c r="J15514" s="2">
        <f t="shared" si="726"/>
        <v>1</v>
      </c>
      <c r="K15514" s="2" t="str">
        <f>IFERROR(VLOOKUP(A15514,Aux!A:B,2,0),"Outros")</f>
        <v>Municípios</v>
      </c>
      <c r="L15514" s="2">
        <f t="shared" si="727"/>
        <v>2020</v>
      </c>
      <c r="M15514">
        <f t="shared" si="728"/>
        <v>5</v>
      </c>
    </row>
    <row r="15515" spans="1:13" x14ac:dyDescent="0.35">
      <c r="A15515" t="s">
        <v>1256</v>
      </c>
      <c r="B15515">
        <v>506855368</v>
      </c>
      <c r="C15515">
        <v>183650</v>
      </c>
      <c r="D15515" t="s">
        <v>12325</v>
      </c>
      <c r="E15515" s="1">
        <v>43861.626643518517</v>
      </c>
      <c r="F15515">
        <v>13</v>
      </c>
      <c r="G15515" t="s">
        <v>3253</v>
      </c>
      <c r="H15515">
        <v>360</v>
      </c>
      <c r="I15515" s="1">
        <v>43869.958333333336</v>
      </c>
      <c r="J15515" s="2">
        <f t="shared" si="726"/>
        <v>1</v>
      </c>
      <c r="K15515" s="2" t="str">
        <f>IFERROR(VLOOKUP(A15515,Aux!A:B,2,0),"Outros")</f>
        <v>Municípios</v>
      </c>
      <c r="L15515" s="2">
        <f t="shared" si="727"/>
        <v>2020</v>
      </c>
      <c r="M15515">
        <f t="shared" si="728"/>
        <v>5</v>
      </c>
    </row>
    <row r="15516" spans="1:13" x14ac:dyDescent="0.35">
      <c r="A15516" t="s">
        <v>692</v>
      </c>
      <c r="B15516">
        <v>506812782</v>
      </c>
      <c r="C15516">
        <v>183651</v>
      </c>
      <c r="D15516" t="s">
        <v>12479</v>
      </c>
      <c r="E15516" s="1">
        <v>43861.633321759262</v>
      </c>
      <c r="F15516">
        <v>1</v>
      </c>
      <c r="G15516" t="s">
        <v>33</v>
      </c>
      <c r="H15516">
        <v>360</v>
      </c>
      <c r="I15516" s="1">
        <v>43867.458333333336</v>
      </c>
      <c r="J15516" s="2">
        <f t="shared" si="726"/>
        <v>1</v>
      </c>
      <c r="K15516" s="2" t="str">
        <f>IFERROR(VLOOKUP(A15516,Aux!A:B,2,0),"Outros")</f>
        <v>Municípios</v>
      </c>
      <c r="L15516" s="2">
        <f t="shared" si="727"/>
        <v>2020</v>
      </c>
      <c r="M15516">
        <f t="shared" si="728"/>
        <v>5</v>
      </c>
    </row>
    <row r="15517" spans="1:13" x14ac:dyDescent="0.35">
      <c r="A15517" t="s">
        <v>130</v>
      </c>
      <c r="B15517">
        <v>512103070</v>
      </c>
      <c r="C15517">
        <v>183652</v>
      </c>
      <c r="D15517" t="s">
        <v>12480</v>
      </c>
      <c r="E15517" s="1">
        <v>43861.635046296295</v>
      </c>
      <c r="F15517">
        <v>3</v>
      </c>
      <c r="G15517" t="s">
        <v>132</v>
      </c>
      <c r="H15517">
        <v>200</v>
      </c>
      <c r="I15517" s="1">
        <v>43896.999305555553</v>
      </c>
      <c r="J15517" s="2">
        <f t="shared" si="726"/>
        <v>1</v>
      </c>
      <c r="K15517" s="2" t="str">
        <f>IFERROR(VLOOKUP(A15517,Aux!A:B,2,0),"Outros")</f>
        <v>Hospitais</v>
      </c>
      <c r="L15517" s="2">
        <f t="shared" si="727"/>
        <v>2020</v>
      </c>
      <c r="M15517">
        <f t="shared" si="728"/>
        <v>5</v>
      </c>
    </row>
    <row r="15518" spans="1:13" x14ac:dyDescent="0.35">
      <c r="A15518" t="s">
        <v>92</v>
      </c>
      <c r="B15518">
        <v>506037258</v>
      </c>
      <c r="C15518">
        <v>183653</v>
      </c>
      <c r="E15518" s="1">
        <v>43861.636157407411</v>
      </c>
      <c r="F15518">
        <v>3</v>
      </c>
      <c r="G15518" t="s">
        <v>33</v>
      </c>
      <c r="H15518">
        <v>400</v>
      </c>
      <c r="J15518" s="2">
        <f t="shared" si="726"/>
        <v>1</v>
      </c>
      <c r="K15518" s="2" t="str">
        <f>IFERROR(VLOOKUP(A15518,Aux!A:B,2,0),"Outros")</f>
        <v>Municípios</v>
      </c>
      <c r="L15518" s="2">
        <f t="shared" si="727"/>
        <v>2020</v>
      </c>
      <c r="M15518">
        <f t="shared" si="728"/>
        <v>5</v>
      </c>
    </row>
    <row r="15519" spans="1:13" x14ac:dyDescent="0.35">
      <c r="A15519" t="s">
        <v>213</v>
      </c>
      <c r="B15519">
        <v>512012814</v>
      </c>
      <c r="C15519">
        <v>183654</v>
      </c>
      <c r="E15519" s="1">
        <v>43861.640370370369</v>
      </c>
      <c r="F15519">
        <v>3</v>
      </c>
      <c r="G15519" t="s">
        <v>33</v>
      </c>
      <c r="H15519">
        <v>400</v>
      </c>
      <c r="J15519" s="2">
        <f t="shared" si="726"/>
        <v>1</v>
      </c>
      <c r="K15519" s="2" t="str">
        <f>IFERROR(VLOOKUP(A15519,Aux!A:B,2,0),"Outros")</f>
        <v>Municípios</v>
      </c>
      <c r="L15519" s="2">
        <f t="shared" si="727"/>
        <v>2020</v>
      </c>
      <c r="M15519">
        <f t="shared" si="728"/>
        <v>5</v>
      </c>
    </row>
    <row r="15520" spans="1:13" x14ac:dyDescent="0.35">
      <c r="A15520" t="s">
        <v>213</v>
      </c>
      <c r="B15520">
        <v>512012814</v>
      </c>
      <c r="C15520">
        <v>183655</v>
      </c>
      <c r="E15520" s="1">
        <v>43861.652592592596</v>
      </c>
      <c r="F15520">
        <v>3</v>
      </c>
      <c r="G15520" t="s">
        <v>33</v>
      </c>
      <c r="H15520">
        <v>400</v>
      </c>
      <c r="J15520" s="2">
        <f t="shared" si="726"/>
        <v>1</v>
      </c>
      <c r="K15520" s="2" t="str">
        <f>IFERROR(VLOOKUP(A15520,Aux!A:B,2,0),"Outros")</f>
        <v>Municípios</v>
      </c>
      <c r="L15520" s="2">
        <f t="shared" si="727"/>
        <v>2020</v>
      </c>
      <c r="M15520">
        <f t="shared" si="728"/>
        <v>5</v>
      </c>
    </row>
    <row r="15521" spans="1:13" x14ac:dyDescent="0.35">
      <c r="A15521" t="s">
        <v>105</v>
      </c>
      <c r="B15521">
        <v>503311332</v>
      </c>
      <c r="C15521">
        <v>183656</v>
      </c>
      <c r="D15521" t="s">
        <v>12481</v>
      </c>
      <c r="E15521" s="1">
        <v>43861.656944444447</v>
      </c>
      <c r="F15521">
        <v>1</v>
      </c>
      <c r="G15521" t="s">
        <v>107</v>
      </c>
      <c r="H15521">
        <v>340</v>
      </c>
      <c r="I15521" s="1">
        <v>43868.708333333336</v>
      </c>
      <c r="J15521" s="2">
        <f t="shared" si="726"/>
        <v>1</v>
      </c>
      <c r="K15521" s="2" t="str">
        <f>IFERROR(VLOOKUP(A15521,Aux!A:B,2,0),"Outros")</f>
        <v>Municípios</v>
      </c>
      <c r="L15521" s="2">
        <f t="shared" si="727"/>
        <v>2020</v>
      </c>
      <c r="M15521">
        <f t="shared" si="728"/>
        <v>5</v>
      </c>
    </row>
    <row r="15522" spans="1:13" x14ac:dyDescent="0.35">
      <c r="A15522" t="s">
        <v>1042</v>
      </c>
      <c r="B15522">
        <v>506087000</v>
      </c>
      <c r="C15522">
        <v>183657</v>
      </c>
      <c r="D15522" t="s">
        <v>12773</v>
      </c>
      <c r="E15522" s="1">
        <v>43861.671840277777</v>
      </c>
      <c r="F15522">
        <v>1</v>
      </c>
      <c r="G15522" t="s">
        <v>1443</v>
      </c>
      <c r="H15522">
        <v>360</v>
      </c>
      <c r="I15522" s="1">
        <v>43866.708333333336</v>
      </c>
      <c r="J15522" s="2">
        <f t="shared" si="726"/>
        <v>1</v>
      </c>
      <c r="K15522" s="2" t="str">
        <f>IFERROR(VLOOKUP(A15522,Aux!A:B,2,0),"Outros")</f>
        <v>Municípios</v>
      </c>
      <c r="L15522" s="2">
        <f t="shared" si="727"/>
        <v>2020</v>
      </c>
      <c r="M15522">
        <f t="shared" si="728"/>
        <v>5</v>
      </c>
    </row>
    <row r="15523" spans="1:13" x14ac:dyDescent="0.35">
      <c r="A15523" t="s">
        <v>12</v>
      </c>
      <c r="B15523">
        <v>508481287</v>
      </c>
      <c r="C15523">
        <v>183658</v>
      </c>
      <c r="D15523" t="s">
        <v>12512</v>
      </c>
      <c r="E15523" s="1">
        <v>43861.683171296296</v>
      </c>
      <c r="F15523">
        <v>1</v>
      </c>
      <c r="G15523" t="s">
        <v>14</v>
      </c>
      <c r="H15523">
        <v>340</v>
      </c>
      <c r="I15523" s="1">
        <v>43867.708333333336</v>
      </c>
      <c r="J15523" s="2">
        <f t="shared" si="726"/>
        <v>1</v>
      </c>
      <c r="K15523" s="2" t="str">
        <f>IFERROR(VLOOKUP(A15523,Aux!A:B,2,0),"Outros")</f>
        <v>Hospitais</v>
      </c>
      <c r="L15523" s="2">
        <f t="shared" si="727"/>
        <v>2020</v>
      </c>
      <c r="M15523">
        <f t="shared" si="728"/>
        <v>5</v>
      </c>
    </row>
    <row r="15524" spans="1:13" x14ac:dyDescent="0.35">
      <c r="A15524" t="s">
        <v>54</v>
      </c>
      <c r="B15524">
        <v>508345464</v>
      </c>
      <c r="C15524">
        <v>183659</v>
      </c>
      <c r="D15524" t="s">
        <v>12326</v>
      </c>
      <c r="E15524" s="1">
        <v>43861.696076388886</v>
      </c>
      <c r="F15524">
        <v>3</v>
      </c>
      <c r="G15524" t="s">
        <v>1120</v>
      </c>
      <c r="H15524">
        <v>340</v>
      </c>
      <c r="I15524" s="1">
        <v>43876.666666666664</v>
      </c>
      <c r="J15524" s="2">
        <f t="shared" si="726"/>
        <v>1</v>
      </c>
      <c r="K15524" s="2" t="str">
        <f>IFERROR(VLOOKUP(A15524,Aux!A:B,2,0),"Outros")</f>
        <v>Outros</v>
      </c>
      <c r="L15524" s="2">
        <f t="shared" si="727"/>
        <v>2020</v>
      </c>
      <c r="M15524">
        <f t="shared" si="728"/>
        <v>5</v>
      </c>
    </row>
    <row r="15525" spans="1:13" x14ac:dyDescent="0.35">
      <c r="A15525" t="s">
        <v>48</v>
      </c>
      <c r="B15525">
        <v>503035416</v>
      </c>
      <c r="C15525">
        <v>183662</v>
      </c>
      <c r="D15525" t="s">
        <v>13011</v>
      </c>
      <c r="E15525" s="1">
        <v>43864.340092592596</v>
      </c>
      <c r="F15525">
        <v>3</v>
      </c>
      <c r="G15525" t="s">
        <v>33</v>
      </c>
      <c r="H15525">
        <v>340</v>
      </c>
      <c r="I15525" s="1">
        <v>43873.708333333336</v>
      </c>
      <c r="J15525" s="2">
        <f t="shared" si="726"/>
        <v>1</v>
      </c>
      <c r="K15525" s="2" t="str">
        <f>IFERROR(VLOOKUP(A15525,Aux!A:B,2,0),"Outros")</f>
        <v>Hospitais</v>
      </c>
      <c r="L15525" s="2">
        <f t="shared" si="727"/>
        <v>2020</v>
      </c>
      <c r="M15525">
        <f t="shared" si="728"/>
        <v>6</v>
      </c>
    </row>
    <row r="15526" spans="1:13" x14ac:dyDescent="0.35">
      <c r="A15526" t="s">
        <v>63</v>
      </c>
      <c r="B15526">
        <v>502098139</v>
      </c>
      <c r="C15526">
        <v>183663</v>
      </c>
      <c r="D15526" t="s">
        <v>9496</v>
      </c>
      <c r="E15526" s="1">
        <v>43864.373194444444</v>
      </c>
      <c r="F15526">
        <v>3</v>
      </c>
      <c r="G15526" t="s">
        <v>65</v>
      </c>
      <c r="H15526">
        <v>300</v>
      </c>
      <c r="I15526" s="1">
        <v>43897.75</v>
      </c>
      <c r="J15526" s="2">
        <f t="shared" si="726"/>
        <v>1</v>
      </c>
      <c r="K15526" s="2" t="str">
        <f>IFERROR(VLOOKUP(A15526,Aux!A:B,2,0),"Outros")</f>
        <v>Municípios</v>
      </c>
      <c r="L15526" s="2">
        <f t="shared" si="727"/>
        <v>2020</v>
      </c>
      <c r="M15526">
        <f t="shared" si="728"/>
        <v>6</v>
      </c>
    </row>
    <row r="15527" spans="1:13" x14ac:dyDescent="0.35">
      <c r="A15527" t="s">
        <v>48</v>
      </c>
      <c r="B15527">
        <v>503035416</v>
      </c>
      <c r="C15527">
        <v>183665</v>
      </c>
      <c r="D15527" t="s">
        <v>12716</v>
      </c>
      <c r="E15527" s="1">
        <v>43864.401631944442</v>
      </c>
      <c r="F15527">
        <v>13</v>
      </c>
      <c r="G15527" t="s">
        <v>33</v>
      </c>
      <c r="H15527">
        <v>5</v>
      </c>
      <c r="I15527" s="1">
        <v>43868.625</v>
      </c>
      <c r="J15527" s="2">
        <f t="shared" si="726"/>
        <v>1</v>
      </c>
      <c r="K15527" s="2" t="str">
        <f>IFERROR(VLOOKUP(A15527,Aux!A:B,2,0),"Outros")</f>
        <v>Hospitais</v>
      </c>
      <c r="L15527" s="2">
        <f t="shared" si="727"/>
        <v>2020</v>
      </c>
      <c r="M15527">
        <f t="shared" si="728"/>
        <v>6</v>
      </c>
    </row>
    <row r="15528" spans="1:13" x14ac:dyDescent="0.35">
      <c r="A15528" t="s">
        <v>15</v>
      </c>
      <c r="B15528">
        <v>503541567</v>
      </c>
      <c r="C15528">
        <v>183666</v>
      </c>
      <c r="D15528" t="s">
        <v>12969</v>
      </c>
      <c r="E15528" s="1">
        <v>43864.410370370373</v>
      </c>
      <c r="F15528">
        <v>3</v>
      </c>
      <c r="G15528" t="s">
        <v>1428</v>
      </c>
      <c r="H15528">
        <v>230</v>
      </c>
      <c r="I15528" s="1">
        <v>43896.999305555553</v>
      </c>
      <c r="J15528" s="2">
        <f t="shared" si="726"/>
        <v>1</v>
      </c>
      <c r="K15528" s="2" t="str">
        <f>IFERROR(VLOOKUP(A15528,Aux!A:B,2,0),"Outros")</f>
        <v>Municípios</v>
      </c>
      <c r="L15528" s="2">
        <f t="shared" si="727"/>
        <v>2020</v>
      </c>
      <c r="M15528">
        <f t="shared" si="728"/>
        <v>6</v>
      </c>
    </row>
    <row r="15529" spans="1:13" x14ac:dyDescent="0.35">
      <c r="A15529" t="s">
        <v>133</v>
      </c>
      <c r="B15529">
        <v>503539473</v>
      </c>
      <c r="C15529">
        <v>183667</v>
      </c>
      <c r="D15529" t="s">
        <v>11166</v>
      </c>
      <c r="E15529" s="1">
        <v>43864.418252314812</v>
      </c>
      <c r="F15529">
        <v>1</v>
      </c>
      <c r="G15529" t="s">
        <v>1123</v>
      </c>
      <c r="H15529">
        <v>360</v>
      </c>
      <c r="I15529" s="1">
        <v>43866.999305555553</v>
      </c>
      <c r="J15529" s="2">
        <f t="shared" si="726"/>
        <v>1</v>
      </c>
      <c r="K15529" s="2" t="str">
        <f>IFERROR(VLOOKUP(A15529,Aux!A:B,2,0),"Outros")</f>
        <v>Municípios</v>
      </c>
      <c r="L15529" s="2">
        <f t="shared" si="727"/>
        <v>2020</v>
      </c>
      <c r="M15529">
        <f t="shared" si="728"/>
        <v>6</v>
      </c>
    </row>
    <row r="15530" spans="1:13" x14ac:dyDescent="0.35">
      <c r="A15530" t="s">
        <v>488</v>
      </c>
      <c r="B15530">
        <v>600014690</v>
      </c>
      <c r="C15530">
        <v>183668</v>
      </c>
      <c r="D15530" t="s">
        <v>12513</v>
      </c>
      <c r="E15530" s="1">
        <v>43864.433668981481</v>
      </c>
      <c r="F15530">
        <v>13</v>
      </c>
      <c r="G15530" t="s">
        <v>33</v>
      </c>
      <c r="H15530">
        <v>5</v>
      </c>
      <c r="I15530" s="1">
        <v>43870.999305555553</v>
      </c>
      <c r="J15530" s="2">
        <f t="shared" si="726"/>
        <v>1</v>
      </c>
      <c r="K15530" s="2" t="str">
        <f>IFERROR(VLOOKUP(A15530,Aux!A:B,2,0),"Outros")</f>
        <v>Outros</v>
      </c>
      <c r="L15530" s="2">
        <f t="shared" si="727"/>
        <v>2020</v>
      </c>
      <c r="M15530">
        <f t="shared" si="728"/>
        <v>6</v>
      </c>
    </row>
    <row r="15531" spans="1:13" x14ac:dyDescent="0.35">
      <c r="A15531" t="s">
        <v>48</v>
      </c>
      <c r="B15531">
        <v>503035416</v>
      </c>
      <c r="C15531">
        <v>183669</v>
      </c>
      <c r="D15531" t="s">
        <v>13046</v>
      </c>
      <c r="E15531" s="1">
        <v>43864.43540509259</v>
      </c>
      <c r="F15531">
        <v>13</v>
      </c>
      <c r="G15531" t="s">
        <v>33</v>
      </c>
      <c r="H15531">
        <v>340</v>
      </c>
      <c r="I15531" s="1">
        <v>43868.625</v>
      </c>
      <c r="J15531" s="2">
        <f t="shared" si="726"/>
        <v>1</v>
      </c>
      <c r="K15531" s="2" t="str">
        <f>IFERROR(VLOOKUP(A15531,Aux!A:B,2,0),"Outros")</f>
        <v>Hospitais</v>
      </c>
      <c r="L15531" s="2">
        <f t="shared" si="727"/>
        <v>2020</v>
      </c>
      <c r="M15531">
        <f t="shared" si="728"/>
        <v>6</v>
      </c>
    </row>
    <row r="15532" spans="1:13" x14ac:dyDescent="0.35">
      <c r="A15532" t="s">
        <v>133</v>
      </c>
      <c r="B15532">
        <v>503539473</v>
      </c>
      <c r="C15532">
        <v>183670</v>
      </c>
      <c r="D15532" t="s">
        <v>13047</v>
      </c>
      <c r="E15532" s="1">
        <v>43864.43650462963</v>
      </c>
      <c r="F15532">
        <v>1</v>
      </c>
      <c r="G15532" t="s">
        <v>135</v>
      </c>
      <c r="H15532">
        <v>360</v>
      </c>
      <c r="I15532" s="1">
        <v>43866.999305555553</v>
      </c>
      <c r="J15532" s="2">
        <f t="shared" si="726"/>
        <v>1</v>
      </c>
      <c r="K15532" s="2" t="str">
        <f>IFERROR(VLOOKUP(A15532,Aux!A:B,2,0),"Outros")</f>
        <v>Municípios</v>
      </c>
      <c r="L15532" s="2">
        <f t="shared" si="727"/>
        <v>2020</v>
      </c>
      <c r="M15532">
        <f t="shared" si="728"/>
        <v>6</v>
      </c>
    </row>
    <row r="15533" spans="1:13" x14ac:dyDescent="0.35">
      <c r="A15533" t="s">
        <v>48</v>
      </c>
      <c r="B15533">
        <v>503035416</v>
      </c>
      <c r="C15533">
        <v>183671</v>
      </c>
      <c r="D15533" t="s">
        <v>12596</v>
      </c>
      <c r="E15533" s="1">
        <v>43864.438796296294</v>
      </c>
      <c r="F15533">
        <v>1</v>
      </c>
      <c r="G15533" t="s">
        <v>50</v>
      </c>
      <c r="H15533">
        <v>5</v>
      </c>
      <c r="I15533" s="1">
        <v>43870.708333333336</v>
      </c>
      <c r="J15533" s="2">
        <f t="shared" si="726"/>
        <v>1</v>
      </c>
      <c r="K15533" s="2" t="str">
        <f>IFERROR(VLOOKUP(A15533,Aux!A:B,2,0),"Outros")</f>
        <v>Hospitais</v>
      </c>
      <c r="L15533" s="2">
        <f t="shared" si="727"/>
        <v>2020</v>
      </c>
      <c r="M15533">
        <f t="shared" si="728"/>
        <v>6</v>
      </c>
    </row>
    <row r="15534" spans="1:13" x14ac:dyDescent="0.35">
      <c r="A15534" t="s">
        <v>54</v>
      </c>
      <c r="B15534">
        <v>508345464</v>
      </c>
      <c r="C15534">
        <v>183672</v>
      </c>
      <c r="D15534" t="s">
        <v>12514</v>
      </c>
      <c r="E15534" s="1">
        <v>43864.441331018519</v>
      </c>
      <c r="F15534">
        <v>3</v>
      </c>
      <c r="G15534" t="s">
        <v>250</v>
      </c>
      <c r="H15534">
        <v>360</v>
      </c>
      <c r="I15534" s="1">
        <v>43876.75</v>
      </c>
      <c r="J15534" s="2">
        <f t="shared" si="726"/>
        <v>1</v>
      </c>
      <c r="K15534" s="2" t="str">
        <f>IFERROR(VLOOKUP(A15534,Aux!A:B,2,0),"Outros")</f>
        <v>Outros</v>
      </c>
      <c r="L15534" s="2">
        <f t="shared" si="727"/>
        <v>2020</v>
      </c>
      <c r="M15534">
        <f t="shared" si="728"/>
        <v>6</v>
      </c>
    </row>
    <row r="15535" spans="1:13" x14ac:dyDescent="0.35">
      <c r="A15535" t="s">
        <v>308</v>
      </c>
      <c r="B15535">
        <v>504884620</v>
      </c>
      <c r="C15535">
        <v>183673</v>
      </c>
      <c r="D15535" t="s">
        <v>12849</v>
      </c>
      <c r="E15535" s="1">
        <v>43864.454062500001</v>
      </c>
      <c r="F15535">
        <v>13</v>
      </c>
      <c r="G15535" t="s">
        <v>643</v>
      </c>
      <c r="H15535">
        <v>360</v>
      </c>
      <c r="I15535" s="1">
        <v>43869.708333333336</v>
      </c>
      <c r="J15535" s="2">
        <f t="shared" si="726"/>
        <v>1</v>
      </c>
      <c r="K15535" s="2" t="str">
        <f>IFERROR(VLOOKUP(A15535,Aux!A:B,2,0),"Outros")</f>
        <v>Municípios</v>
      </c>
      <c r="L15535" s="2">
        <f t="shared" si="727"/>
        <v>2020</v>
      </c>
      <c r="M15535">
        <f t="shared" si="728"/>
        <v>6</v>
      </c>
    </row>
    <row r="15536" spans="1:13" x14ac:dyDescent="0.35">
      <c r="A15536" t="s">
        <v>213</v>
      </c>
      <c r="B15536">
        <v>512012814</v>
      </c>
      <c r="C15536">
        <v>183674</v>
      </c>
      <c r="E15536" s="1">
        <v>43864.456342592595</v>
      </c>
      <c r="F15536">
        <v>3</v>
      </c>
      <c r="G15536" t="s">
        <v>33</v>
      </c>
      <c r="H15536">
        <v>400</v>
      </c>
      <c r="J15536" s="2">
        <f t="shared" si="726"/>
        <v>1</v>
      </c>
      <c r="K15536" s="2" t="str">
        <f>IFERROR(VLOOKUP(A15536,Aux!A:B,2,0),"Outros")</f>
        <v>Municípios</v>
      </c>
      <c r="L15536" s="2">
        <f t="shared" si="727"/>
        <v>2020</v>
      </c>
      <c r="M15536">
        <f t="shared" si="728"/>
        <v>6</v>
      </c>
    </row>
    <row r="15537" spans="1:13" x14ac:dyDescent="0.35">
      <c r="A15537" t="s">
        <v>12</v>
      </c>
      <c r="B15537">
        <v>508481287</v>
      </c>
      <c r="C15537">
        <v>183675</v>
      </c>
      <c r="D15537" t="s">
        <v>12327</v>
      </c>
      <c r="E15537" s="1">
        <v>43864.457106481481</v>
      </c>
      <c r="F15537">
        <v>1</v>
      </c>
      <c r="G15537" t="s">
        <v>14</v>
      </c>
      <c r="H15537">
        <v>340</v>
      </c>
      <c r="I15537" s="1">
        <v>43870.708333333336</v>
      </c>
      <c r="J15537" s="2">
        <f t="shared" si="726"/>
        <v>1</v>
      </c>
      <c r="K15537" s="2" t="str">
        <f>IFERROR(VLOOKUP(A15537,Aux!A:B,2,0),"Outros")</f>
        <v>Hospitais</v>
      </c>
      <c r="L15537" s="2">
        <f t="shared" si="727"/>
        <v>2020</v>
      </c>
      <c r="M15537">
        <f t="shared" si="728"/>
        <v>6</v>
      </c>
    </row>
    <row r="15538" spans="1:13" x14ac:dyDescent="0.35">
      <c r="A15538" t="s">
        <v>213</v>
      </c>
      <c r="B15538">
        <v>512012814</v>
      </c>
      <c r="C15538">
        <v>183676</v>
      </c>
      <c r="D15538" t="s">
        <v>11549</v>
      </c>
      <c r="E15538" s="1">
        <v>43864.459976851853</v>
      </c>
      <c r="F15538">
        <v>1</v>
      </c>
      <c r="G15538" t="s">
        <v>356</v>
      </c>
      <c r="H15538">
        <v>400</v>
      </c>
      <c r="I15538" s="1">
        <v>43811.729166666664</v>
      </c>
      <c r="J15538" s="2">
        <f t="shared" si="726"/>
        <v>1</v>
      </c>
      <c r="K15538" s="2" t="str">
        <f>IFERROR(VLOOKUP(A15538,Aux!A:B,2,0),"Outros")</f>
        <v>Municípios</v>
      </c>
      <c r="L15538" s="2">
        <f t="shared" si="727"/>
        <v>2020</v>
      </c>
      <c r="M15538">
        <f t="shared" si="728"/>
        <v>6</v>
      </c>
    </row>
    <row r="15539" spans="1:13" x14ac:dyDescent="0.35">
      <c r="A15539" t="s">
        <v>48</v>
      </c>
      <c r="B15539">
        <v>503035416</v>
      </c>
      <c r="C15539">
        <v>183677</v>
      </c>
      <c r="D15539" t="s">
        <v>12515</v>
      </c>
      <c r="E15539" s="1">
        <v>43864.460868055554</v>
      </c>
      <c r="F15539">
        <v>13</v>
      </c>
      <c r="G15539" t="s">
        <v>33</v>
      </c>
      <c r="H15539">
        <v>340</v>
      </c>
      <c r="I15539" s="1">
        <v>43873.625</v>
      </c>
      <c r="J15539" s="2">
        <f t="shared" si="726"/>
        <v>1</v>
      </c>
      <c r="K15539" s="2" t="str">
        <f>IFERROR(VLOOKUP(A15539,Aux!A:B,2,0),"Outros")</f>
        <v>Hospitais</v>
      </c>
      <c r="L15539" s="2">
        <f t="shared" si="727"/>
        <v>2020</v>
      </c>
      <c r="M15539">
        <f t="shared" si="728"/>
        <v>6</v>
      </c>
    </row>
    <row r="15540" spans="1:13" x14ac:dyDescent="0.35">
      <c r="A15540" t="s">
        <v>213</v>
      </c>
      <c r="B15540">
        <v>512012814</v>
      </c>
      <c r="C15540">
        <v>183679</v>
      </c>
      <c r="D15540" t="s">
        <v>13012</v>
      </c>
      <c r="E15540" s="1">
        <v>43864.464456018519</v>
      </c>
      <c r="F15540">
        <v>3</v>
      </c>
      <c r="G15540" t="s">
        <v>11797</v>
      </c>
      <c r="H15540">
        <v>220</v>
      </c>
      <c r="I15540" s="1">
        <v>43894.999305555553</v>
      </c>
      <c r="J15540" s="2">
        <f t="shared" si="726"/>
        <v>1</v>
      </c>
      <c r="K15540" s="2" t="str">
        <f>IFERROR(VLOOKUP(A15540,Aux!A:B,2,0),"Outros")</f>
        <v>Municípios</v>
      </c>
      <c r="L15540" s="2">
        <f t="shared" si="727"/>
        <v>2020</v>
      </c>
      <c r="M15540">
        <f t="shared" si="728"/>
        <v>6</v>
      </c>
    </row>
    <row r="15541" spans="1:13" x14ac:dyDescent="0.35">
      <c r="A15541" t="s">
        <v>41</v>
      </c>
      <c r="B15541">
        <v>500192855</v>
      </c>
      <c r="C15541">
        <v>183680</v>
      </c>
      <c r="D15541" t="s">
        <v>13048</v>
      </c>
      <c r="E15541" s="1">
        <v>43864.473043981481</v>
      </c>
      <c r="F15541">
        <v>13</v>
      </c>
      <c r="G15541" t="s">
        <v>561</v>
      </c>
      <c r="H15541">
        <v>220</v>
      </c>
      <c r="I15541" s="1">
        <v>43880.999305555553</v>
      </c>
      <c r="J15541" s="2">
        <f t="shared" si="726"/>
        <v>1</v>
      </c>
      <c r="K15541" s="2" t="str">
        <f>IFERROR(VLOOKUP(A15541,Aux!A:B,2,0),"Outros")</f>
        <v>Transportes</v>
      </c>
      <c r="L15541" s="2">
        <f t="shared" si="727"/>
        <v>2020</v>
      </c>
      <c r="M15541">
        <f t="shared" si="728"/>
        <v>6</v>
      </c>
    </row>
    <row r="15542" spans="1:13" x14ac:dyDescent="0.35">
      <c r="A15542" t="s">
        <v>92</v>
      </c>
      <c r="B15542">
        <v>506037258</v>
      </c>
      <c r="C15542">
        <v>183681</v>
      </c>
      <c r="D15542" t="s">
        <v>12970</v>
      </c>
      <c r="E15542" s="1">
        <v>43864.475127314814</v>
      </c>
      <c r="F15542">
        <v>1</v>
      </c>
      <c r="G15542" t="s">
        <v>476</v>
      </c>
      <c r="H15542">
        <v>340</v>
      </c>
      <c r="I15542" s="1">
        <v>43870.708333333336</v>
      </c>
      <c r="J15542" s="2">
        <f t="shared" si="726"/>
        <v>1</v>
      </c>
      <c r="K15542" s="2" t="str">
        <f>IFERROR(VLOOKUP(A15542,Aux!A:B,2,0),"Outros")</f>
        <v>Municípios</v>
      </c>
      <c r="L15542" s="2">
        <f t="shared" si="727"/>
        <v>2020</v>
      </c>
      <c r="M15542">
        <f t="shared" si="728"/>
        <v>6</v>
      </c>
    </row>
    <row r="15543" spans="1:13" x14ac:dyDescent="0.35">
      <c r="A15543" t="s">
        <v>12</v>
      </c>
      <c r="B15543">
        <v>508481287</v>
      </c>
      <c r="C15543">
        <v>183682</v>
      </c>
      <c r="D15543" t="s">
        <v>11955</v>
      </c>
      <c r="E15543" s="1">
        <v>43864.483275462961</v>
      </c>
      <c r="F15543">
        <v>1</v>
      </c>
      <c r="G15543" t="s">
        <v>14</v>
      </c>
      <c r="H15543">
        <v>360</v>
      </c>
      <c r="I15543" s="1">
        <v>43866.708333333336</v>
      </c>
      <c r="J15543" s="2">
        <f t="shared" si="726"/>
        <v>1</v>
      </c>
      <c r="K15543" s="2" t="str">
        <f>IFERROR(VLOOKUP(A15543,Aux!A:B,2,0),"Outros")</f>
        <v>Hospitais</v>
      </c>
      <c r="L15543" s="2">
        <f t="shared" si="727"/>
        <v>2020</v>
      </c>
      <c r="M15543">
        <f t="shared" si="728"/>
        <v>6</v>
      </c>
    </row>
    <row r="15544" spans="1:13" x14ac:dyDescent="0.35">
      <c r="A15544" t="s">
        <v>213</v>
      </c>
      <c r="B15544">
        <v>512012814</v>
      </c>
      <c r="C15544">
        <v>183683</v>
      </c>
      <c r="D15544" t="s">
        <v>9377</v>
      </c>
      <c r="E15544" s="1">
        <v>43864.486064814817</v>
      </c>
      <c r="F15544">
        <v>3</v>
      </c>
      <c r="G15544" t="s">
        <v>33</v>
      </c>
      <c r="H15544">
        <v>400</v>
      </c>
      <c r="I15544" s="1">
        <v>43773.729166666664</v>
      </c>
      <c r="J15544" s="2">
        <f t="shared" si="726"/>
        <v>1</v>
      </c>
      <c r="K15544" s="2" t="str">
        <f>IFERROR(VLOOKUP(A15544,Aux!A:B,2,0),"Outros")</f>
        <v>Municípios</v>
      </c>
      <c r="L15544" s="2">
        <f t="shared" si="727"/>
        <v>2020</v>
      </c>
      <c r="M15544">
        <f t="shared" si="728"/>
        <v>6</v>
      </c>
    </row>
    <row r="15545" spans="1:13" x14ac:dyDescent="0.35">
      <c r="A15545" t="s">
        <v>12</v>
      </c>
      <c r="B15545">
        <v>508481287</v>
      </c>
      <c r="C15545">
        <v>183684</v>
      </c>
      <c r="D15545" t="s">
        <v>13013</v>
      </c>
      <c r="E15545" s="1">
        <v>43864.495069444441</v>
      </c>
      <c r="F15545">
        <v>1</v>
      </c>
      <c r="G15545" t="s">
        <v>14</v>
      </c>
      <c r="H15545">
        <v>360</v>
      </c>
      <c r="I15545" s="1">
        <v>43867.708333333336</v>
      </c>
      <c r="J15545" s="2">
        <f t="shared" si="726"/>
        <v>1</v>
      </c>
      <c r="K15545" s="2" t="str">
        <f>IFERROR(VLOOKUP(A15545,Aux!A:B,2,0),"Outros")</f>
        <v>Hospitais</v>
      </c>
      <c r="L15545" s="2">
        <f t="shared" si="727"/>
        <v>2020</v>
      </c>
      <c r="M15545">
        <f t="shared" si="728"/>
        <v>6</v>
      </c>
    </row>
    <row r="15546" spans="1:13" x14ac:dyDescent="0.35">
      <c r="A15546" t="s">
        <v>267</v>
      </c>
      <c r="B15546">
        <v>505307685</v>
      </c>
      <c r="C15546">
        <v>183685</v>
      </c>
      <c r="D15546" t="s">
        <v>12328</v>
      </c>
      <c r="E15546" s="1">
        <v>43864.518553240741</v>
      </c>
      <c r="F15546">
        <v>1</v>
      </c>
      <c r="G15546" t="s">
        <v>1330</v>
      </c>
      <c r="H15546">
        <v>360</v>
      </c>
      <c r="I15546" s="1">
        <v>43871.999305555553</v>
      </c>
      <c r="J15546" s="2">
        <f t="shared" si="726"/>
        <v>1</v>
      </c>
      <c r="K15546" s="2" t="str">
        <f>IFERROR(VLOOKUP(A15546,Aux!A:B,2,0),"Outros")</f>
        <v>Municípios</v>
      </c>
      <c r="L15546" s="2">
        <f t="shared" si="727"/>
        <v>2020</v>
      </c>
      <c r="M15546">
        <f t="shared" si="728"/>
        <v>6</v>
      </c>
    </row>
    <row r="15547" spans="1:13" x14ac:dyDescent="0.35">
      <c r="A15547" t="s">
        <v>12</v>
      </c>
      <c r="B15547">
        <v>508481287</v>
      </c>
      <c r="C15547">
        <v>183686</v>
      </c>
      <c r="D15547" t="s">
        <v>11863</v>
      </c>
      <c r="E15547" s="1">
        <v>43864.523668981485</v>
      </c>
      <c r="F15547">
        <v>1</v>
      </c>
      <c r="G15547" t="s">
        <v>14</v>
      </c>
      <c r="H15547">
        <v>5</v>
      </c>
      <c r="I15547" s="1">
        <v>43871.708333333336</v>
      </c>
      <c r="J15547" s="2">
        <f t="shared" si="726"/>
        <v>1</v>
      </c>
      <c r="K15547" s="2" t="str">
        <f>IFERROR(VLOOKUP(A15547,Aux!A:B,2,0),"Outros")</f>
        <v>Hospitais</v>
      </c>
      <c r="L15547" s="2">
        <f t="shared" si="727"/>
        <v>2020</v>
      </c>
      <c r="M15547">
        <f t="shared" si="728"/>
        <v>6</v>
      </c>
    </row>
    <row r="15548" spans="1:13" x14ac:dyDescent="0.35">
      <c r="A15548" t="s">
        <v>48</v>
      </c>
      <c r="B15548">
        <v>503035416</v>
      </c>
      <c r="C15548">
        <v>183687</v>
      </c>
      <c r="D15548" t="s">
        <v>13014</v>
      </c>
      <c r="E15548" s="1">
        <v>43864.524629629632</v>
      </c>
      <c r="F15548">
        <v>1</v>
      </c>
      <c r="G15548" t="s">
        <v>50</v>
      </c>
      <c r="H15548">
        <v>360</v>
      </c>
      <c r="I15548" s="1">
        <v>43870.708333333336</v>
      </c>
      <c r="J15548" s="2">
        <f t="shared" si="726"/>
        <v>1</v>
      </c>
      <c r="K15548" s="2" t="str">
        <f>IFERROR(VLOOKUP(A15548,Aux!A:B,2,0),"Outros")</f>
        <v>Hospitais</v>
      </c>
      <c r="L15548" s="2">
        <f t="shared" si="727"/>
        <v>2020</v>
      </c>
      <c r="M15548">
        <f t="shared" si="728"/>
        <v>6</v>
      </c>
    </row>
    <row r="15549" spans="1:13" x14ac:dyDescent="0.35">
      <c r="A15549" t="s">
        <v>528</v>
      </c>
      <c r="B15549">
        <v>512044040</v>
      </c>
      <c r="C15549">
        <v>183688</v>
      </c>
      <c r="E15549" s="1">
        <v>43864.530023148145</v>
      </c>
      <c r="F15549">
        <v>1</v>
      </c>
      <c r="G15549" t="s">
        <v>33</v>
      </c>
      <c r="H15549">
        <v>1</v>
      </c>
      <c r="J15549" s="2">
        <f t="shared" si="726"/>
        <v>1</v>
      </c>
      <c r="K15549" s="2" t="str">
        <f>IFERROR(VLOOKUP(A15549,Aux!A:B,2,0),"Outros")</f>
        <v>Municípios</v>
      </c>
      <c r="L15549" s="2">
        <f t="shared" si="727"/>
        <v>2020</v>
      </c>
      <c r="M15549">
        <f t="shared" si="728"/>
        <v>6</v>
      </c>
    </row>
    <row r="15550" spans="1:13" x14ac:dyDescent="0.35">
      <c r="A15550" t="s">
        <v>528</v>
      </c>
      <c r="B15550">
        <v>512044040</v>
      </c>
      <c r="C15550">
        <v>183689</v>
      </c>
      <c r="D15550" t="s">
        <v>13015</v>
      </c>
      <c r="E15550" s="1">
        <v>43864.53052083333</v>
      </c>
      <c r="F15550">
        <v>1</v>
      </c>
      <c r="G15550" t="s">
        <v>225</v>
      </c>
      <c r="H15550">
        <v>300</v>
      </c>
      <c r="I15550" s="1">
        <v>43876.999305555553</v>
      </c>
      <c r="J15550" s="2">
        <f t="shared" si="726"/>
        <v>1</v>
      </c>
      <c r="K15550" s="2" t="str">
        <f>IFERROR(VLOOKUP(A15550,Aux!A:B,2,0),"Outros")</f>
        <v>Municípios</v>
      </c>
      <c r="L15550" s="2">
        <f t="shared" si="727"/>
        <v>2020</v>
      </c>
      <c r="M15550">
        <f t="shared" si="728"/>
        <v>6</v>
      </c>
    </row>
    <row r="15551" spans="1:13" x14ac:dyDescent="0.35">
      <c r="A15551" t="s">
        <v>57</v>
      </c>
      <c r="B15551">
        <v>501294104</v>
      </c>
      <c r="C15551">
        <v>183690</v>
      </c>
      <c r="D15551" t="s">
        <v>13016</v>
      </c>
      <c r="E15551" s="1">
        <v>43864.54892361111</v>
      </c>
      <c r="F15551">
        <v>13</v>
      </c>
      <c r="G15551" t="s">
        <v>59</v>
      </c>
      <c r="H15551">
        <v>220</v>
      </c>
      <c r="I15551" s="1">
        <v>43870.999305555553</v>
      </c>
      <c r="J15551" s="2">
        <f t="shared" si="726"/>
        <v>1</v>
      </c>
      <c r="K15551" s="2" t="str">
        <f>IFERROR(VLOOKUP(A15551,Aux!A:B,2,0),"Outros")</f>
        <v>Municípios</v>
      </c>
      <c r="L15551" s="2">
        <f t="shared" si="727"/>
        <v>2020</v>
      </c>
      <c r="M15551">
        <f t="shared" si="728"/>
        <v>6</v>
      </c>
    </row>
    <row r="15552" spans="1:13" x14ac:dyDescent="0.35">
      <c r="A15552" t="s">
        <v>136</v>
      </c>
      <c r="B15552">
        <v>506730573</v>
      </c>
      <c r="C15552">
        <v>183691</v>
      </c>
      <c r="D15552" t="s">
        <v>12850</v>
      </c>
      <c r="E15552" s="1">
        <v>43864.555717592593</v>
      </c>
      <c r="F15552">
        <v>1</v>
      </c>
      <c r="G15552" t="s">
        <v>138</v>
      </c>
      <c r="H15552">
        <v>340</v>
      </c>
      <c r="I15552" s="1">
        <v>43880.625</v>
      </c>
      <c r="J15552" s="2">
        <f t="shared" si="726"/>
        <v>1</v>
      </c>
      <c r="K15552" s="2" t="str">
        <f>IFERROR(VLOOKUP(A15552,Aux!A:B,2,0),"Outros")</f>
        <v>Municípios</v>
      </c>
      <c r="L15552" s="2">
        <f t="shared" si="727"/>
        <v>2020</v>
      </c>
      <c r="M15552">
        <f t="shared" si="728"/>
        <v>6</v>
      </c>
    </row>
    <row r="15553" spans="1:13" x14ac:dyDescent="0.35">
      <c r="A15553" t="s">
        <v>54</v>
      </c>
      <c r="B15553">
        <v>508345464</v>
      </c>
      <c r="C15553">
        <v>183692</v>
      </c>
      <c r="D15553" t="s">
        <v>12851</v>
      </c>
      <c r="E15553" s="1">
        <v>43864.566377314812</v>
      </c>
      <c r="F15553">
        <v>3</v>
      </c>
      <c r="G15553" t="s">
        <v>250</v>
      </c>
      <c r="H15553">
        <v>360</v>
      </c>
      <c r="I15553" s="1">
        <v>43876.75</v>
      </c>
      <c r="J15553" s="2">
        <f t="shared" si="726"/>
        <v>1</v>
      </c>
      <c r="K15553" s="2" t="str">
        <f>IFERROR(VLOOKUP(A15553,Aux!A:B,2,0),"Outros")</f>
        <v>Outros</v>
      </c>
      <c r="L15553" s="2">
        <f t="shared" si="727"/>
        <v>2020</v>
      </c>
      <c r="M15553">
        <f t="shared" si="728"/>
        <v>6</v>
      </c>
    </row>
    <row r="15554" spans="1:13" x14ac:dyDescent="0.35">
      <c r="A15554" t="s">
        <v>213</v>
      </c>
      <c r="B15554">
        <v>512012814</v>
      </c>
      <c r="C15554">
        <v>183693</v>
      </c>
      <c r="E15554" s="1">
        <v>43864.567048611112</v>
      </c>
      <c r="F15554">
        <v>3</v>
      </c>
      <c r="G15554" t="s">
        <v>33</v>
      </c>
      <c r="H15554">
        <v>400</v>
      </c>
      <c r="J15554" s="2">
        <f t="shared" ref="J15554:J15617" si="729">IF(C15554=C15553,"",1)</f>
        <v>1</v>
      </c>
      <c r="K15554" s="2" t="str">
        <f>IFERROR(VLOOKUP(A15554,Aux!A:B,2,0),"Outros")</f>
        <v>Municípios</v>
      </c>
      <c r="L15554" s="2">
        <f t="shared" ref="L15554:L15617" si="730">YEAR(E15554)</f>
        <v>2020</v>
      </c>
      <c r="M15554">
        <f t="shared" ref="M15554:M15617" si="731">WEEKNUM(E15554)</f>
        <v>6</v>
      </c>
    </row>
    <row r="15555" spans="1:13" x14ac:dyDescent="0.35">
      <c r="A15555" t="s">
        <v>57</v>
      </c>
      <c r="B15555">
        <v>501294104</v>
      </c>
      <c r="C15555">
        <v>183694</v>
      </c>
      <c r="D15555" t="s">
        <v>13017</v>
      </c>
      <c r="E15555" s="1">
        <v>43864.571388888886</v>
      </c>
      <c r="F15555">
        <v>1</v>
      </c>
      <c r="G15555" t="s">
        <v>59</v>
      </c>
      <c r="H15555">
        <v>220</v>
      </c>
      <c r="I15555" s="1">
        <v>43867.999305555553</v>
      </c>
      <c r="J15555" s="2">
        <f t="shared" si="729"/>
        <v>1</v>
      </c>
      <c r="K15555" s="2" t="str">
        <f>IFERROR(VLOOKUP(A15555,Aux!A:B,2,0),"Outros")</f>
        <v>Municípios</v>
      </c>
      <c r="L15555" s="2">
        <f t="shared" si="730"/>
        <v>2020</v>
      </c>
      <c r="M15555">
        <f t="shared" si="731"/>
        <v>6</v>
      </c>
    </row>
    <row r="15556" spans="1:13" x14ac:dyDescent="0.35">
      <c r="A15556" t="s">
        <v>12</v>
      </c>
      <c r="B15556">
        <v>508481287</v>
      </c>
      <c r="C15556">
        <v>183695</v>
      </c>
      <c r="D15556" t="s">
        <v>13018</v>
      </c>
      <c r="E15556" s="1">
        <v>43864.572141203702</v>
      </c>
      <c r="F15556">
        <v>13</v>
      </c>
      <c r="G15556" t="s">
        <v>14</v>
      </c>
      <c r="H15556">
        <v>360</v>
      </c>
      <c r="I15556" s="1">
        <v>43868.708333333336</v>
      </c>
      <c r="J15556" s="2">
        <f t="shared" si="729"/>
        <v>1</v>
      </c>
      <c r="K15556" s="2" t="str">
        <f>IFERROR(VLOOKUP(A15556,Aux!A:B,2,0),"Outros")</f>
        <v>Hospitais</v>
      </c>
      <c r="L15556" s="2">
        <f t="shared" si="730"/>
        <v>2020</v>
      </c>
      <c r="M15556">
        <f t="shared" si="731"/>
        <v>6</v>
      </c>
    </row>
    <row r="15557" spans="1:13" x14ac:dyDescent="0.35">
      <c r="A15557" t="s">
        <v>118</v>
      </c>
      <c r="B15557">
        <v>680015019</v>
      </c>
      <c r="C15557">
        <v>183696</v>
      </c>
      <c r="D15557" t="s">
        <v>12852</v>
      </c>
      <c r="E15557" s="1">
        <v>43864.582094907404</v>
      </c>
      <c r="F15557">
        <v>1</v>
      </c>
      <c r="G15557" t="s">
        <v>1146</v>
      </c>
      <c r="H15557">
        <v>360</v>
      </c>
      <c r="I15557" s="1">
        <v>43868.666666666664</v>
      </c>
      <c r="J15557" s="2">
        <f t="shared" si="729"/>
        <v>1</v>
      </c>
      <c r="K15557" s="2" t="str">
        <f>IFERROR(VLOOKUP(A15557,Aux!A:B,2,0),"Outros")</f>
        <v>Águas e resíduos</v>
      </c>
      <c r="L15557" s="2">
        <f t="shared" si="730"/>
        <v>2020</v>
      </c>
      <c r="M15557">
        <f t="shared" si="731"/>
        <v>6</v>
      </c>
    </row>
    <row r="15558" spans="1:13" x14ac:dyDescent="0.35">
      <c r="A15558" t="s">
        <v>54</v>
      </c>
      <c r="B15558">
        <v>508345464</v>
      </c>
      <c r="C15558">
        <v>183697</v>
      </c>
      <c r="D15558" t="s">
        <v>13049</v>
      </c>
      <c r="E15558" s="1">
        <v>43864.593969907408</v>
      </c>
      <c r="F15558">
        <v>1</v>
      </c>
      <c r="G15558" t="s">
        <v>250</v>
      </c>
      <c r="H15558">
        <v>360</v>
      </c>
      <c r="I15558" s="1">
        <v>43870.75</v>
      </c>
      <c r="J15558" s="2">
        <f t="shared" si="729"/>
        <v>1</v>
      </c>
      <c r="K15558" s="2" t="str">
        <f>IFERROR(VLOOKUP(A15558,Aux!A:B,2,0),"Outros")</f>
        <v>Outros</v>
      </c>
      <c r="L15558" s="2">
        <f t="shared" si="730"/>
        <v>2020</v>
      </c>
      <c r="M15558">
        <f t="shared" si="731"/>
        <v>6</v>
      </c>
    </row>
    <row r="15559" spans="1:13" x14ac:dyDescent="0.35">
      <c r="A15559" t="s">
        <v>12</v>
      </c>
      <c r="B15559">
        <v>508481287</v>
      </c>
      <c r="C15559">
        <v>183698</v>
      </c>
      <c r="E15559" s="1">
        <v>43864.595509259256</v>
      </c>
      <c r="F15559">
        <v>13</v>
      </c>
      <c r="H15559">
        <v>400</v>
      </c>
      <c r="J15559" s="2">
        <f t="shared" si="729"/>
        <v>1</v>
      </c>
      <c r="K15559" s="2" t="str">
        <f>IFERROR(VLOOKUP(A15559,Aux!A:B,2,0),"Outros")</f>
        <v>Hospitais</v>
      </c>
      <c r="L15559" s="2">
        <f t="shared" si="730"/>
        <v>2020</v>
      </c>
      <c r="M15559">
        <f t="shared" si="731"/>
        <v>6</v>
      </c>
    </row>
    <row r="15560" spans="1:13" x14ac:dyDescent="0.35">
      <c r="A15560" t="s">
        <v>133</v>
      </c>
      <c r="B15560">
        <v>503539473</v>
      </c>
      <c r="C15560">
        <v>183699</v>
      </c>
      <c r="D15560" t="s">
        <v>4535</v>
      </c>
      <c r="E15560" s="1">
        <v>43864.598622685182</v>
      </c>
      <c r="F15560">
        <v>3</v>
      </c>
      <c r="G15560" t="s">
        <v>194</v>
      </c>
      <c r="H15560">
        <v>360</v>
      </c>
      <c r="I15560" s="1">
        <v>43874.999305555553</v>
      </c>
      <c r="J15560" s="2">
        <f t="shared" si="729"/>
        <v>1</v>
      </c>
      <c r="K15560" s="2" t="str">
        <f>IFERROR(VLOOKUP(A15560,Aux!A:B,2,0),"Outros")</f>
        <v>Municípios</v>
      </c>
      <c r="L15560" s="2">
        <f t="shared" si="730"/>
        <v>2020</v>
      </c>
      <c r="M15560">
        <f t="shared" si="731"/>
        <v>6</v>
      </c>
    </row>
    <row r="15561" spans="1:13" x14ac:dyDescent="0.35">
      <c r="A15561" t="s">
        <v>57</v>
      </c>
      <c r="B15561">
        <v>501294104</v>
      </c>
      <c r="C15561">
        <v>183701</v>
      </c>
      <c r="D15561" t="s">
        <v>13019</v>
      </c>
      <c r="E15561" s="1">
        <v>43864.609606481485</v>
      </c>
      <c r="F15561">
        <v>13</v>
      </c>
      <c r="G15561" t="s">
        <v>103</v>
      </c>
      <c r="H15561">
        <v>220</v>
      </c>
      <c r="I15561" s="1">
        <v>43867.999305555553</v>
      </c>
      <c r="J15561" s="2">
        <f t="shared" si="729"/>
        <v>1</v>
      </c>
      <c r="K15561" s="2" t="str">
        <f>IFERROR(VLOOKUP(A15561,Aux!A:B,2,0),"Outros")</f>
        <v>Municípios</v>
      </c>
      <c r="L15561" s="2">
        <f t="shared" si="730"/>
        <v>2020</v>
      </c>
      <c r="M15561">
        <f t="shared" si="731"/>
        <v>6</v>
      </c>
    </row>
    <row r="15562" spans="1:13" x14ac:dyDescent="0.35">
      <c r="A15562" t="s">
        <v>12</v>
      </c>
      <c r="B15562">
        <v>508481287</v>
      </c>
      <c r="C15562">
        <v>183702</v>
      </c>
      <c r="D15562" t="s">
        <v>12717</v>
      </c>
      <c r="E15562" s="1">
        <v>43864.611712962964</v>
      </c>
      <c r="F15562">
        <v>13</v>
      </c>
      <c r="G15562" t="s">
        <v>14</v>
      </c>
      <c r="H15562">
        <v>340</v>
      </c>
      <c r="I15562" s="1">
        <v>43871.708333333336</v>
      </c>
      <c r="J15562" s="2">
        <f t="shared" si="729"/>
        <v>1</v>
      </c>
      <c r="K15562" s="2" t="str">
        <f>IFERROR(VLOOKUP(A15562,Aux!A:B,2,0),"Outros")</f>
        <v>Hospitais</v>
      </c>
      <c r="L15562" s="2">
        <f t="shared" si="730"/>
        <v>2020</v>
      </c>
      <c r="M15562">
        <f t="shared" si="731"/>
        <v>6</v>
      </c>
    </row>
    <row r="15563" spans="1:13" x14ac:dyDescent="0.35">
      <c r="A15563" t="s">
        <v>488</v>
      </c>
      <c r="B15563">
        <v>600014690</v>
      </c>
      <c r="C15563">
        <v>183703</v>
      </c>
      <c r="D15563" t="s">
        <v>13020</v>
      </c>
      <c r="E15563" s="1">
        <v>43864.613032407404</v>
      </c>
      <c r="F15563">
        <v>13</v>
      </c>
      <c r="G15563" t="s">
        <v>33</v>
      </c>
      <c r="H15563">
        <v>220</v>
      </c>
      <c r="I15563" s="1">
        <v>43880.999305555553</v>
      </c>
      <c r="J15563" s="2">
        <f t="shared" si="729"/>
        <v>1</v>
      </c>
      <c r="K15563" s="2" t="str">
        <f>IFERROR(VLOOKUP(A15563,Aux!A:B,2,0),"Outros")</f>
        <v>Outros</v>
      </c>
      <c r="L15563" s="2">
        <f t="shared" si="730"/>
        <v>2020</v>
      </c>
      <c r="M15563">
        <f t="shared" si="731"/>
        <v>6</v>
      </c>
    </row>
    <row r="15564" spans="1:13" x14ac:dyDescent="0.35">
      <c r="A15564" t="s">
        <v>782</v>
      </c>
      <c r="B15564">
        <v>508754496</v>
      </c>
      <c r="C15564">
        <v>183704</v>
      </c>
      <c r="D15564" t="s">
        <v>12853</v>
      </c>
      <c r="E15564" s="1">
        <v>43864.615474537037</v>
      </c>
      <c r="F15564">
        <v>3</v>
      </c>
      <c r="G15564" t="s">
        <v>266</v>
      </c>
      <c r="H15564">
        <v>300</v>
      </c>
      <c r="I15564" s="1">
        <v>43915.999305555553</v>
      </c>
      <c r="J15564" s="2">
        <f t="shared" si="729"/>
        <v>1</v>
      </c>
      <c r="K15564" s="2" t="str">
        <f>IFERROR(VLOOKUP(A15564,Aux!A:B,2,0),"Outros")</f>
        <v>Municípios</v>
      </c>
      <c r="L15564" s="2">
        <f t="shared" si="730"/>
        <v>2020</v>
      </c>
      <c r="M15564">
        <f t="shared" si="731"/>
        <v>6</v>
      </c>
    </row>
    <row r="15565" spans="1:13" x14ac:dyDescent="0.35">
      <c r="A15565" t="s">
        <v>154</v>
      </c>
      <c r="B15565">
        <v>506818829</v>
      </c>
      <c r="C15565">
        <v>183705</v>
      </c>
      <c r="D15565" t="s">
        <v>12364</v>
      </c>
      <c r="E15565" s="1">
        <v>43864.626585648148</v>
      </c>
      <c r="F15565">
        <v>1</v>
      </c>
      <c r="G15565" t="s">
        <v>5348</v>
      </c>
      <c r="H15565">
        <v>360</v>
      </c>
      <c r="I15565" s="1">
        <v>43868.999305555553</v>
      </c>
      <c r="J15565" s="2">
        <f t="shared" si="729"/>
        <v>1</v>
      </c>
      <c r="K15565" s="2" t="str">
        <f>IFERROR(VLOOKUP(A15565,Aux!A:B,2,0),"Outros")</f>
        <v>Municípios</v>
      </c>
      <c r="L15565" s="2">
        <f t="shared" si="730"/>
        <v>2020</v>
      </c>
      <c r="M15565">
        <f t="shared" si="731"/>
        <v>6</v>
      </c>
    </row>
    <row r="15566" spans="1:13" x14ac:dyDescent="0.35">
      <c r="A15566" t="s">
        <v>12</v>
      </c>
      <c r="B15566">
        <v>508481287</v>
      </c>
      <c r="C15566">
        <v>183709</v>
      </c>
      <c r="D15566" t="s">
        <v>12630</v>
      </c>
      <c r="E15566" s="1">
        <v>43864.634629629632</v>
      </c>
      <c r="F15566">
        <v>13</v>
      </c>
      <c r="G15566" t="s">
        <v>14</v>
      </c>
      <c r="H15566">
        <v>360</v>
      </c>
      <c r="I15566" s="1">
        <v>43871.708333333336</v>
      </c>
      <c r="J15566" s="2">
        <f t="shared" si="729"/>
        <v>1</v>
      </c>
      <c r="K15566" s="2" t="str">
        <f>IFERROR(VLOOKUP(A15566,Aux!A:B,2,0),"Outros")</f>
        <v>Hospitais</v>
      </c>
      <c r="L15566" s="2">
        <f t="shared" si="730"/>
        <v>2020</v>
      </c>
      <c r="M15566">
        <f t="shared" si="731"/>
        <v>6</v>
      </c>
    </row>
    <row r="15567" spans="1:13" x14ac:dyDescent="0.35">
      <c r="A15567" t="s">
        <v>692</v>
      </c>
      <c r="B15567">
        <v>506812782</v>
      </c>
      <c r="C15567">
        <v>183710</v>
      </c>
      <c r="D15567" t="s">
        <v>8596</v>
      </c>
      <c r="E15567" s="1">
        <v>43864.636689814812</v>
      </c>
      <c r="F15567">
        <v>3</v>
      </c>
      <c r="G15567" t="s">
        <v>33</v>
      </c>
      <c r="H15567">
        <v>220</v>
      </c>
      <c r="I15567" s="1">
        <v>43885.666666666664</v>
      </c>
      <c r="J15567" s="2">
        <f t="shared" si="729"/>
        <v>1</v>
      </c>
      <c r="K15567" s="2" t="str">
        <f>IFERROR(VLOOKUP(A15567,Aux!A:B,2,0),"Outros")</f>
        <v>Municípios</v>
      </c>
      <c r="L15567" s="2">
        <f t="shared" si="730"/>
        <v>2020</v>
      </c>
      <c r="M15567">
        <f t="shared" si="731"/>
        <v>6</v>
      </c>
    </row>
    <row r="15568" spans="1:13" x14ac:dyDescent="0.35">
      <c r="A15568" t="s">
        <v>12</v>
      </c>
      <c r="B15568">
        <v>508481287</v>
      </c>
      <c r="C15568">
        <v>183713</v>
      </c>
      <c r="D15568" t="s">
        <v>13021</v>
      </c>
      <c r="E15568" s="1">
        <v>43864.645567129628</v>
      </c>
      <c r="F15568">
        <v>13</v>
      </c>
      <c r="G15568" t="s">
        <v>14</v>
      </c>
      <c r="H15568">
        <v>5</v>
      </c>
      <c r="I15568" s="1">
        <v>43867.708333333336</v>
      </c>
      <c r="J15568" s="2">
        <f t="shared" si="729"/>
        <v>1</v>
      </c>
      <c r="K15568" s="2" t="str">
        <f>IFERROR(VLOOKUP(A15568,Aux!A:B,2,0),"Outros")</f>
        <v>Hospitais</v>
      </c>
      <c r="L15568" s="2">
        <f t="shared" si="730"/>
        <v>2020</v>
      </c>
      <c r="M15568">
        <f t="shared" si="731"/>
        <v>6</v>
      </c>
    </row>
    <row r="15569" spans="1:13" x14ac:dyDescent="0.35">
      <c r="A15569" t="s">
        <v>574</v>
      </c>
      <c r="B15569">
        <v>506791220</v>
      </c>
      <c r="C15569">
        <v>183715</v>
      </c>
      <c r="D15569" t="s">
        <v>12854</v>
      </c>
      <c r="E15569" s="1">
        <v>43864.655729166669</v>
      </c>
      <c r="F15569">
        <v>1</v>
      </c>
      <c r="G15569" t="s">
        <v>576</v>
      </c>
      <c r="H15569">
        <v>360</v>
      </c>
      <c r="I15569" s="1">
        <v>43871.999305555553</v>
      </c>
      <c r="J15569" s="2">
        <f t="shared" si="729"/>
        <v>1</v>
      </c>
      <c r="K15569" s="2" t="str">
        <f>IFERROR(VLOOKUP(A15569,Aux!A:B,2,0),"Outros")</f>
        <v>Municípios</v>
      </c>
      <c r="L15569" s="2">
        <f t="shared" si="730"/>
        <v>2020</v>
      </c>
      <c r="M15569">
        <f t="shared" si="731"/>
        <v>6</v>
      </c>
    </row>
    <row r="15570" spans="1:13" x14ac:dyDescent="0.35">
      <c r="A15570" t="s">
        <v>12</v>
      </c>
      <c r="B15570">
        <v>508481287</v>
      </c>
      <c r="C15570">
        <v>183717</v>
      </c>
      <c r="D15570" t="s">
        <v>12855</v>
      </c>
      <c r="E15570" s="1">
        <v>43864.659108796295</v>
      </c>
      <c r="F15570">
        <v>13</v>
      </c>
      <c r="G15570" t="s">
        <v>14</v>
      </c>
      <c r="H15570">
        <v>340</v>
      </c>
      <c r="I15570" s="1">
        <v>43871.708333333336</v>
      </c>
      <c r="J15570" s="2">
        <f t="shared" si="729"/>
        <v>1</v>
      </c>
      <c r="K15570" s="2" t="str">
        <f>IFERROR(VLOOKUP(A15570,Aux!A:B,2,0),"Outros")</f>
        <v>Hospitais</v>
      </c>
      <c r="L15570" s="2">
        <f t="shared" si="730"/>
        <v>2020</v>
      </c>
      <c r="M15570">
        <f t="shared" si="731"/>
        <v>6</v>
      </c>
    </row>
    <row r="15571" spans="1:13" x14ac:dyDescent="0.35">
      <c r="A15571" t="s">
        <v>12</v>
      </c>
      <c r="B15571">
        <v>508481287</v>
      </c>
      <c r="C15571">
        <v>183722</v>
      </c>
      <c r="D15571" t="s">
        <v>12482</v>
      </c>
      <c r="E15571" s="1">
        <v>43864.674826388888</v>
      </c>
      <c r="F15571">
        <v>13</v>
      </c>
      <c r="G15571" t="s">
        <v>14</v>
      </c>
      <c r="H15571">
        <v>220</v>
      </c>
      <c r="I15571" s="1">
        <v>43878.708333333336</v>
      </c>
      <c r="J15571" s="2">
        <f t="shared" si="729"/>
        <v>1</v>
      </c>
      <c r="K15571" s="2" t="str">
        <f>IFERROR(VLOOKUP(A15571,Aux!A:B,2,0),"Outros")</f>
        <v>Hospitais</v>
      </c>
      <c r="L15571" s="2">
        <f t="shared" si="730"/>
        <v>2020</v>
      </c>
      <c r="M15571">
        <f t="shared" si="731"/>
        <v>6</v>
      </c>
    </row>
    <row r="15572" spans="1:13" x14ac:dyDescent="0.35">
      <c r="A15572" t="s">
        <v>48</v>
      </c>
      <c r="B15572">
        <v>503035416</v>
      </c>
      <c r="C15572">
        <v>183723</v>
      </c>
      <c r="D15572" t="s">
        <v>12631</v>
      </c>
      <c r="E15572" s="1">
        <v>43864.682905092595</v>
      </c>
      <c r="F15572">
        <v>1</v>
      </c>
      <c r="G15572" t="s">
        <v>33</v>
      </c>
      <c r="H15572">
        <v>300</v>
      </c>
      <c r="I15572" s="1">
        <v>43871.708333333336</v>
      </c>
      <c r="J15572" s="2">
        <f t="shared" si="729"/>
        <v>1</v>
      </c>
      <c r="K15572" s="2" t="str">
        <f>IFERROR(VLOOKUP(A15572,Aux!A:B,2,0),"Outros")</f>
        <v>Hospitais</v>
      </c>
      <c r="L15572" s="2">
        <f t="shared" si="730"/>
        <v>2020</v>
      </c>
      <c r="M15572">
        <f t="shared" si="731"/>
        <v>6</v>
      </c>
    </row>
    <row r="15573" spans="1:13" x14ac:dyDescent="0.35">
      <c r="A15573" t="s">
        <v>213</v>
      </c>
      <c r="B15573">
        <v>512012814</v>
      </c>
      <c r="C15573">
        <v>183724</v>
      </c>
      <c r="D15573" t="s">
        <v>5755</v>
      </c>
      <c r="E15573" s="1">
        <v>43864.684050925927</v>
      </c>
      <c r="F15573">
        <v>1</v>
      </c>
      <c r="G15573" t="s">
        <v>356</v>
      </c>
      <c r="H15573">
        <v>340</v>
      </c>
      <c r="I15573" s="1">
        <v>43880.999305555553</v>
      </c>
      <c r="J15573" s="2">
        <f t="shared" si="729"/>
        <v>1</v>
      </c>
      <c r="K15573" s="2" t="str">
        <f>IFERROR(VLOOKUP(A15573,Aux!A:B,2,0),"Outros")</f>
        <v>Municípios</v>
      </c>
      <c r="L15573" s="2">
        <f t="shared" si="730"/>
        <v>2020</v>
      </c>
      <c r="M15573">
        <f t="shared" si="731"/>
        <v>6</v>
      </c>
    </row>
    <row r="15574" spans="1:13" x14ac:dyDescent="0.35">
      <c r="A15574" t="s">
        <v>213</v>
      </c>
      <c r="B15574">
        <v>512012814</v>
      </c>
      <c r="C15574">
        <v>183725</v>
      </c>
      <c r="D15574" t="s">
        <v>11796</v>
      </c>
      <c r="E15574" s="1">
        <v>43864.684340277781</v>
      </c>
      <c r="F15574">
        <v>3</v>
      </c>
      <c r="G15574" t="s">
        <v>11797</v>
      </c>
      <c r="H15574">
        <v>400</v>
      </c>
      <c r="I15574" s="1">
        <v>43859.729166666664</v>
      </c>
      <c r="J15574" s="2">
        <f t="shared" si="729"/>
        <v>1</v>
      </c>
      <c r="K15574" s="2" t="str">
        <f>IFERROR(VLOOKUP(A15574,Aux!A:B,2,0),"Outros")</f>
        <v>Municípios</v>
      </c>
      <c r="L15574" s="2">
        <f t="shared" si="730"/>
        <v>2020</v>
      </c>
      <c r="M15574">
        <f t="shared" si="731"/>
        <v>6</v>
      </c>
    </row>
    <row r="15575" spans="1:13" x14ac:dyDescent="0.35">
      <c r="A15575" t="s">
        <v>281</v>
      </c>
      <c r="B15575">
        <v>508787033</v>
      </c>
      <c r="C15575">
        <v>183726</v>
      </c>
      <c r="D15575" t="s">
        <v>12516</v>
      </c>
      <c r="E15575" s="1">
        <v>43864.685219907406</v>
      </c>
      <c r="F15575">
        <v>1</v>
      </c>
      <c r="G15575" t="s">
        <v>33</v>
      </c>
      <c r="H15575">
        <v>340</v>
      </c>
      <c r="I15575" s="1">
        <v>43873.75</v>
      </c>
      <c r="J15575" s="2">
        <f t="shared" si="729"/>
        <v>1</v>
      </c>
      <c r="K15575" s="2" t="str">
        <f>IFERROR(VLOOKUP(A15575,Aux!A:B,2,0),"Outros")</f>
        <v>Municípios</v>
      </c>
      <c r="L15575" s="2">
        <f t="shared" si="730"/>
        <v>2020</v>
      </c>
      <c r="M15575">
        <f t="shared" si="731"/>
        <v>6</v>
      </c>
    </row>
    <row r="15576" spans="1:13" x14ac:dyDescent="0.35">
      <c r="A15576" t="s">
        <v>574</v>
      </c>
      <c r="B15576">
        <v>506791220</v>
      </c>
      <c r="C15576">
        <v>183727</v>
      </c>
      <c r="D15576" t="s">
        <v>1192</v>
      </c>
      <c r="E15576" s="1">
        <v>43864.689166666663</v>
      </c>
      <c r="F15576">
        <v>1</v>
      </c>
      <c r="G15576" t="s">
        <v>576</v>
      </c>
      <c r="H15576">
        <v>360</v>
      </c>
      <c r="I15576" s="1">
        <v>43871.999305555553</v>
      </c>
      <c r="J15576" s="2">
        <f t="shared" si="729"/>
        <v>1</v>
      </c>
      <c r="K15576" s="2" t="str">
        <f>IFERROR(VLOOKUP(A15576,Aux!A:B,2,0),"Outros")</f>
        <v>Municípios</v>
      </c>
      <c r="L15576" s="2">
        <f t="shared" si="730"/>
        <v>2020</v>
      </c>
      <c r="M15576">
        <f t="shared" si="731"/>
        <v>6</v>
      </c>
    </row>
    <row r="15577" spans="1:13" x14ac:dyDescent="0.35">
      <c r="A15577" t="s">
        <v>244</v>
      </c>
      <c r="B15577">
        <v>600084914</v>
      </c>
      <c r="C15577">
        <v>183729</v>
      </c>
      <c r="D15577" t="s">
        <v>12517</v>
      </c>
      <c r="E15577" s="1">
        <v>43864.696261574078</v>
      </c>
      <c r="F15577">
        <v>5</v>
      </c>
      <c r="G15577" t="s">
        <v>659</v>
      </c>
      <c r="H15577">
        <v>80</v>
      </c>
      <c r="I15577" s="1">
        <v>43807.999305555553</v>
      </c>
      <c r="J15577" s="2">
        <f t="shared" si="729"/>
        <v>1</v>
      </c>
      <c r="K15577" s="2" t="str">
        <f>IFERROR(VLOOKUP(A15577,Aux!A:B,2,0),"Outros")</f>
        <v>Outros</v>
      </c>
      <c r="L15577" s="2">
        <f t="shared" si="730"/>
        <v>2020</v>
      </c>
      <c r="M15577">
        <f t="shared" si="731"/>
        <v>6</v>
      </c>
    </row>
    <row r="15578" spans="1:13" x14ac:dyDescent="0.35">
      <c r="A15578" t="s">
        <v>12632</v>
      </c>
      <c r="B15578">
        <v>514797240</v>
      </c>
      <c r="C15578">
        <v>183730</v>
      </c>
      <c r="D15578" t="s">
        <v>12633</v>
      </c>
      <c r="E15578" s="1">
        <v>43864.699456018519</v>
      </c>
      <c r="F15578">
        <v>13</v>
      </c>
      <c r="G15578" t="s">
        <v>33</v>
      </c>
      <c r="H15578">
        <v>360</v>
      </c>
      <c r="I15578" s="1">
        <v>43868.999305555553</v>
      </c>
      <c r="J15578" s="2">
        <f t="shared" si="729"/>
        <v>1</v>
      </c>
      <c r="K15578" s="2" t="str">
        <f>IFERROR(VLOOKUP(A15578,Aux!A:B,2,0),"Outros")</f>
        <v>Outros</v>
      </c>
      <c r="L15578" s="2">
        <f t="shared" si="730"/>
        <v>2020</v>
      </c>
      <c r="M15578">
        <f t="shared" si="731"/>
        <v>6</v>
      </c>
    </row>
    <row r="15579" spans="1:13" x14ac:dyDescent="0.35">
      <c r="A15579" t="s">
        <v>574</v>
      </c>
      <c r="B15579">
        <v>506791220</v>
      </c>
      <c r="C15579">
        <v>183732</v>
      </c>
      <c r="D15579" t="s">
        <v>12365</v>
      </c>
      <c r="E15579" s="1">
        <v>43864.709016203706</v>
      </c>
      <c r="F15579">
        <v>13</v>
      </c>
      <c r="G15579" t="s">
        <v>576</v>
      </c>
      <c r="H15579">
        <v>360</v>
      </c>
      <c r="I15579" s="1">
        <v>43871.999305555553</v>
      </c>
      <c r="J15579" s="2">
        <f t="shared" si="729"/>
        <v>1</v>
      </c>
      <c r="K15579" s="2" t="str">
        <f>IFERROR(VLOOKUP(A15579,Aux!A:B,2,0),"Outros")</f>
        <v>Municípios</v>
      </c>
      <c r="L15579" s="2">
        <f t="shared" si="730"/>
        <v>2020</v>
      </c>
      <c r="M15579">
        <f t="shared" si="731"/>
        <v>6</v>
      </c>
    </row>
    <row r="15580" spans="1:13" x14ac:dyDescent="0.35">
      <c r="A15580" t="s">
        <v>362</v>
      </c>
      <c r="B15580">
        <v>680017763</v>
      </c>
      <c r="C15580">
        <v>183733</v>
      </c>
      <c r="E15580" s="1">
        <v>43864.722534722219</v>
      </c>
      <c r="F15580">
        <v>1</v>
      </c>
      <c r="G15580" t="s">
        <v>33</v>
      </c>
      <c r="H15580">
        <v>1</v>
      </c>
      <c r="J15580" s="2">
        <f t="shared" si="729"/>
        <v>1</v>
      </c>
      <c r="K15580" s="2" t="str">
        <f>IFERROR(VLOOKUP(A15580,Aux!A:B,2,0),"Outros")</f>
        <v>Águas e resíduos</v>
      </c>
      <c r="L15580" s="2">
        <f t="shared" si="730"/>
        <v>2020</v>
      </c>
      <c r="M15580">
        <f t="shared" si="731"/>
        <v>6</v>
      </c>
    </row>
    <row r="15581" spans="1:13" x14ac:dyDescent="0.35">
      <c r="A15581" t="s">
        <v>206</v>
      </c>
      <c r="B15581">
        <v>508114381</v>
      </c>
      <c r="C15581">
        <v>183734</v>
      </c>
      <c r="D15581" t="s">
        <v>12856</v>
      </c>
      <c r="E15581" s="1">
        <v>43865.352025462962</v>
      </c>
      <c r="F15581">
        <v>3</v>
      </c>
      <c r="G15581" t="s">
        <v>208</v>
      </c>
      <c r="H15581">
        <v>340</v>
      </c>
      <c r="I15581" s="1">
        <v>43885.999305555553</v>
      </c>
      <c r="J15581" s="2">
        <f t="shared" si="729"/>
        <v>1</v>
      </c>
      <c r="K15581" s="2" t="str">
        <f>IFERROR(VLOOKUP(A15581,Aux!A:B,2,0),"Outros")</f>
        <v>Outros</v>
      </c>
      <c r="L15581" s="2">
        <f t="shared" si="730"/>
        <v>2020</v>
      </c>
      <c r="M15581">
        <f t="shared" si="731"/>
        <v>6</v>
      </c>
    </row>
    <row r="15582" spans="1:13" x14ac:dyDescent="0.35">
      <c r="A15582" t="s">
        <v>12</v>
      </c>
      <c r="B15582">
        <v>508481287</v>
      </c>
      <c r="C15582">
        <v>183735</v>
      </c>
      <c r="D15582" t="s">
        <v>12576</v>
      </c>
      <c r="E15582" s="1">
        <v>43865.357997685183</v>
      </c>
      <c r="F15582">
        <v>3</v>
      </c>
      <c r="G15582" t="s">
        <v>14</v>
      </c>
      <c r="H15582">
        <v>5</v>
      </c>
      <c r="I15582" s="1">
        <v>43880.708333333336</v>
      </c>
      <c r="J15582" s="2">
        <f t="shared" si="729"/>
        <v>1</v>
      </c>
      <c r="K15582" s="2" t="str">
        <f>IFERROR(VLOOKUP(A15582,Aux!A:B,2,0),"Outros")</f>
        <v>Hospitais</v>
      </c>
      <c r="L15582" s="2">
        <f t="shared" si="730"/>
        <v>2020</v>
      </c>
      <c r="M15582">
        <f t="shared" si="731"/>
        <v>6</v>
      </c>
    </row>
    <row r="15583" spans="1:13" x14ac:dyDescent="0.35">
      <c r="A15583" t="s">
        <v>188</v>
      </c>
      <c r="B15583">
        <v>502130040</v>
      </c>
      <c r="C15583">
        <v>183736</v>
      </c>
      <c r="D15583" t="s">
        <v>12577</v>
      </c>
      <c r="E15583" s="1">
        <v>43865.376967592594</v>
      </c>
      <c r="F15583">
        <v>1</v>
      </c>
      <c r="G15583" t="s">
        <v>6387</v>
      </c>
      <c r="H15583">
        <v>340</v>
      </c>
      <c r="I15583" s="1">
        <v>43871.708333333336</v>
      </c>
      <c r="J15583" s="2">
        <f t="shared" si="729"/>
        <v>1</v>
      </c>
      <c r="K15583" s="2" t="str">
        <f>IFERROR(VLOOKUP(A15583,Aux!A:B,2,0),"Outros")</f>
        <v>Municípios</v>
      </c>
      <c r="L15583" s="2">
        <f t="shared" si="730"/>
        <v>2020</v>
      </c>
      <c r="M15583">
        <f t="shared" si="731"/>
        <v>6</v>
      </c>
    </row>
    <row r="15584" spans="1:13" x14ac:dyDescent="0.35">
      <c r="A15584" t="s">
        <v>125</v>
      </c>
      <c r="B15584">
        <v>501290206</v>
      </c>
      <c r="C15584">
        <v>183737</v>
      </c>
      <c r="E15584" s="1">
        <v>43865.37972222222</v>
      </c>
      <c r="F15584">
        <v>13</v>
      </c>
      <c r="G15584" t="s">
        <v>33</v>
      </c>
      <c r="H15584">
        <v>1</v>
      </c>
      <c r="J15584" s="2">
        <f t="shared" si="729"/>
        <v>1</v>
      </c>
      <c r="K15584" s="2" t="str">
        <f>IFERROR(VLOOKUP(A15584,Aux!A:B,2,0),"Outros")</f>
        <v>Municípios</v>
      </c>
      <c r="L15584" s="2">
        <f t="shared" si="730"/>
        <v>2020</v>
      </c>
      <c r="M15584">
        <f t="shared" si="731"/>
        <v>6</v>
      </c>
    </row>
    <row r="15585" spans="1:13" x14ac:dyDescent="0.35">
      <c r="A15585" t="s">
        <v>125</v>
      </c>
      <c r="B15585">
        <v>501290206</v>
      </c>
      <c r="C15585">
        <v>183738</v>
      </c>
      <c r="E15585" s="1">
        <v>43865.379837962966</v>
      </c>
      <c r="F15585">
        <v>13</v>
      </c>
      <c r="G15585" t="s">
        <v>33</v>
      </c>
      <c r="H15585">
        <v>1</v>
      </c>
      <c r="J15585" s="2">
        <f t="shared" si="729"/>
        <v>1</v>
      </c>
      <c r="K15585" s="2" t="str">
        <f>IFERROR(VLOOKUP(A15585,Aux!A:B,2,0),"Outros")</f>
        <v>Municípios</v>
      </c>
      <c r="L15585" s="2">
        <f t="shared" si="730"/>
        <v>2020</v>
      </c>
      <c r="M15585">
        <f t="shared" si="731"/>
        <v>6</v>
      </c>
    </row>
    <row r="15586" spans="1:13" x14ac:dyDescent="0.35">
      <c r="A15586" t="s">
        <v>157</v>
      </c>
      <c r="B15586">
        <v>500122237</v>
      </c>
      <c r="C15586">
        <v>183740</v>
      </c>
      <c r="D15586" t="s">
        <v>13050</v>
      </c>
      <c r="E15586" s="1">
        <v>43865.383009259262</v>
      </c>
      <c r="F15586">
        <v>3</v>
      </c>
      <c r="G15586" t="s">
        <v>33</v>
      </c>
      <c r="H15586">
        <v>220</v>
      </c>
      <c r="I15586" s="1">
        <v>43893.708333333336</v>
      </c>
      <c r="J15586" s="2">
        <f t="shared" si="729"/>
        <v>1</v>
      </c>
      <c r="K15586" s="2" t="str">
        <f>IFERROR(VLOOKUP(A15586,Aux!A:B,2,0),"Outros")</f>
        <v>Outros</v>
      </c>
      <c r="L15586" s="2">
        <f t="shared" si="730"/>
        <v>2020</v>
      </c>
      <c r="M15586">
        <f t="shared" si="731"/>
        <v>6</v>
      </c>
    </row>
    <row r="15587" spans="1:13" x14ac:dyDescent="0.35">
      <c r="A15587" t="s">
        <v>125</v>
      </c>
      <c r="B15587">
        <v>501290206</v>
      </c>
      <c r="C15587">
        <v>183741</v>
      </c>
      <c r="E15587" s="1">
        <v>43865.388252314813</v>
      </c>
      <c r="F15587">
        <v>13</v>
      </c>
      <c r="H15587">
        <v>1</v>
      </c>
      <c r="J15587" s="2">
        <f t="shared" si="729"/>
        <v>1</v>
      </c>
      <c r="K15587" s="2" t="str">
        <f>IFERROR(VLOOKUP(A15587,Aux!A:B,2,0),"Outros")</f>
        <v>Municípios</v>
      </c>
      <c r="L15587" s="2">
        <f t="shared" si="730"/>
        <v>2020</v>
      </c>
      <c r="M15587">
        <f t="shared" si="731"/>
        <v>6</v>
      </c>
    </row>
    <row r="15588" spans="1:13" x14ac:dyDescent="0.35">
      <c r="A15588" t="s">
        <v>133</v>
      </c>
      <c r="B15588">
        <v>503539473</v>
      </c>
      <c r="C15588">
        <v>183743</v>
      </c>
      <c r="D15588" t="s">
        <v>12774</v>
      </c>
      <c r="E15588" s="1">
        <v>43865.392152777778</v>
      </c>
      <c r="F15588">
        <v>13</v>
      </c>
      <c r="G15588" t="s">
        <v>135</v>
      </c>
      <c r="H15588">
        <v>340</v>
      </c>
      <c r="I15588" s="1">
        <v>43871.999305555553</v>
      </c>
      <c r="J15588" s="2">
        <f t="shared" si="729"/>
        <v>1</v>
      </c>
      <c r="K15588" s="2" t="str">
        <f>IFERROR(VLOOKUP(A15588,Aux!A:B,2,0),"Outros")</f>
        <v>Municípios</v>
      </c>
      <c r="L15588" s="2">
        <f t="shared" si="730"/>
        <v>2020</v>
      </c>
      <c r="M15588">
        <f t="shared" si="731"/>
        <v>6</v>
      </c>
    </row>
    <row r="15589" spans="1:13" x14ac:dyDescent="0.35">
      <c r="A15589" t="s">
        <v>133</v>
      </c>
      <c r="B15589">
        <v>503539473</v>
      </c>
      <c r="C15589">
        <v>183744</v>
      </c>
      <c r="D15589" t="s">
        <v>12329</v>
      </c>
      <c r="E15589" s="1">
        <v>43865.39267361111</v>
      </c>
      <c r="F15589">
        <v>3</v>
      </c>
      <c r="G15589" t="s">
        <v>135</v>
      </c>
      <c r="H15589">
        <v>300</v>
      </c>
      <c r="I15589" s="1">
        <v>43883.999305555553</v>
      </c>
      <c r="J15589" s="2">
        <f t="shared" si="729"/>
        <v>1</v>
      </c>
      <c r="K15589" s="2" t="str">
        <f>IFERROR(VLOOKUP(A15589,Aux!A:B,2,0),"Outros")</f>
        <v>Municípios</v>
      </c>
      <c r="L15589" s="2">
        <f t="shared" si="730"/>
        <v>2020</v>
      </c>
      <c r="M15589">
        <f t="shared" si="731"/>
        <v>6</v>
      </c>
    </row>
    <row r="15590" spans="1:13" x14ac:dyDescent="0.35">
      <c r="A15590" t="s">
        <v>12</v>
      </c>
      <c r="B15590">
        <v>508481287</v>
      </c>
      <c r="C15590">
        <v>183745</v>
      </c>
      <c r="D15590" t="s">
        <v>12330</v>
      </c>
      <c r="E15590" s="1">
        <v>43865.413101851853</v>
      </c>
      <c r="F15590">
        <v>1</v>
      </c>
      <c r="G15590" t="s">
        <v>14</v>
      </c>
      <c r="H15590">
        <v>300</v>
      </c>
      <c r="I15590" s="1">
        <v>43872.708333333336</v>
      </c>
      <c r="J15590" s="2">
        <f t="shared" si="729"/>
        <v>1</v>
      </c>
      <c r="K15590" s="2" t="str">
        <f>IFERROR(VLOOKUP(A15590,Aux!A:B,2,0),"Outros")</f>
        <v>Hospitais</v>
      </c>
      <c r="L15590" s="2">
        <f t="shared" si="730"/>
        <v>2020</v>
      </c>
      <c r="M15590">
        <f t="shared" si="731"/>
        <v>6</v>
      </c>
    </row>
    <row r="15591" spans="1:13" x14ac:dyDescent="0.35">
      <c r="A15591" t="s">
        <v>12857</v>
      </c>
      <c r="B15591">
        <v>501103481</v>
      </c>
      <c r="C15591">
        <v>183746</v>
      </c>
      <c r="D15591" t="s">
        <v>12858</v>
      </c>
      <c r="E15591" s="1">
        <v>43865.414282407408</v>
      </c>
      <c r="F15591">
        <v>3</v>
      </c>
      <c r="G15591" t="s">
        <v>250</v>
      </c>
      <c r="H15591">
        <v>1</v>
      </c>
      <c r="I15591" s="1">
        <v>25569.999305555557</v>
      </c>
      <c r="J15591" s="2">
        <f t="shared" si="729"/>
        <v>1</v>
      </c>
      <c r="K15591" s="2" t="str">
        <f>IFERROR(VLOOKUP(A15591,Aux!A:B,2,0),"Outros")</f>
        <v>Outros</v>
      </c>
      <c r="L15591" s="2">
        <f t="shared" si="730"/>
        <v>2020</v>
      </c>
      <c r="M15591">
        <f t="shared" si="731"/>
        <v>6</v>
      </c>
    </row>
    <row r="15592" spans="1:13" x14ac:dyDescent="0.35">
      <c r="A15592" t="s">
        <v>48</v>
      </c>
      <c r="B15592">
        <v>503035416</v>
      </c>
      <c r="C15592">
        <v>183747</v>
      </c>
      <c r="D15592" t="s">
        <v>12578</v>
      </c>
      <c r="E15592" s="1">
        <v>43865.414780092593</v>
      </c>
      <c r="F15592">
        <v>4</v>
      </c>
      <c r="G15592" t="s">
        <v>50</v>
      </c>
      <c r="H15592">
        <v>5</v>
      </c>
      <c r="I15592" s="1">
        <v>43872.708333333336</v>
      </c>
      <c r="J15592" s="2">
        <f t="shared" si="729"/>
        <v>1</v>
      </c>
      <c r="K15592" s="2" t="str">
        <f>IFERROR(VLOOKUP(A15592,Aux!A:B,2,0),"Outros")</f>
        <v>Hospitais</v>
      </c>
      <c r="L15592" s="2">
        <f t="shared" si="730"/>
        <v>2020</v>
      </c>
      <c r="M15592">
        <f t="shared" si="731"/>
        <v>6</v>
      </c>
    </row>
    <row r="15593" spans="1:13" x14ac:dyDescent="0.35">
      <c r="A15593" t="s">
        <v>125</v>
      </c>
      <c r="B15593">
        <v>501290206</v>
      </c>
      <c r="C15593">
        <v>183748</v>
      </c>
      <c r="E15593" s="1">
        <v>43865.416192129633</v>
      </c>
      <c r="F15593">
        <v>13</v>
      </c>
      <c r="H15593">
        <v>1</v>
      </c>
      <c r="J15593" s="2">
        <f t="shared" si="729"/>
        <v>1</v>
      </c>
      <c r="K15593" s="2" t="str">
        <f>IFERROR(VLOOKUP(A15593,Aux!A:B,2,0),"Outros")</f>
        <v>Municípios</v>
      </c>
      <c r="L15593" s="2">
        <f t="shared" si="730"/>
        <v>2020</v>
      </c>
      <c r="M15593">
        <f t="shared" si="731"/>
        <v>6</v>
      </c>
    </row>
    <row r="15594" spans="1:13" x14ac:dyDescent="0.35">
      <c r="A15594" t="s">
        <v>125</v>
      </c>
      <c r="B15594">
        <v>501290206</v>
      </c>
      <c r="C15594">
        <v>183749</v>
      </c>
      <c r="D15594" t="s">
        <v>12331</v>
      </c>
      <c r="E15594" s="1">
        <v>43865.417361111111</v>
      </c>
      <c r="F15594">
        <v>13</v>
      </c>
      <c r="G15594" t="s">
        <v>659</v>
      </c>
      <c r="H15594">
        <v>340</v>
      </c>
      <c r="I15594" s="1">
        <v>43872.708333333336</v>
      </c>
      <c r="J15594" s="2">
        <f t="shared" si="729"/>
        <v>1</v>
      </c>
      <c r="K15594" s="2" t="str">
        <f>IFERROR(VLOOKUP(A15594,Aux!A:B,2,0),"Outros")</f>
        <v>Municípios</v>
      </c>
      <c r="L15594" s="2">
        <f t="shared" si="730"/>
        <v>2020</v>
      </c>
      <c r="M15594">
        <f t="shared" si="731"/>
        <v>6</v>
      </c>
    </row>
    <row r="15595" spans="1:13" x14ac:dyDescent="0.35">
      <c r="A15595" t="s">
        <v>133</v>
      </c>
      <c r="B15595">
        <v>503539473</v>
      </c>
      <c r="C15595">
        <v>183750</v>
      </c>
      <c r="D15595" t="s">
        <v>12332</v>
      </c>
      <c r="E15595" s="1">
        <v>43865.418067129627</v>
      </c>
      <c r="F15595">
        <v>13</v>
      </c>
      <c r="G15595" t="s">
        <v>194</v>
      </c>
      <c r="H15595">
        <v>300</v>
      </c>
      <c r="I15595" s="1">
        <v>43880.999305555553</v>
      </c>
      <c r="J15595" s="2">
        <f t="shared" si="729"/>
        <v>1</v>
      </c>
      <c r="K15595" s="2" t="str">
        <f>IFERROR(VLOOKUP(A15595,Aux!A:B,2,0),"Outros")</f>
        <v>Municípios</v>
      </c>
      <c r="L15595" s="2">
        <f t="shared" si="730"/>
        <v>2020</v>
      </c>
      <c r="M15595">
        <f t="shared" si="731"/>
        <v>6</v>
      </c>
    </row>
    <row r="15596" spans="1:13" x14ac:dyDescent="0.35">
      <c r="A15596" t="s">
        <v>534</v>
      </c>
      <c r="B15596">
        <v>508354617</v>
      </c>
      <c r="C15596">
        <v>183752</v>
      </c>
      <c r="D15596" t="s">
        <v>12333</v>
      </c>
      <c r="E15596" s="1">
        <v>43865.427060185182</v>
      </c>
      <c r="F15596">
        <v>1</v>
      </c>
      <c r="G15596" t="s">
        <v>33</v>
      </c>
      <c r="H15596">
        <v>360</v>
      </c>
      <c r="I15596" s="1">
        <v>43868.999305555553</v>
      </c>
      <c r="J15596" s="2">
        <f t="shared" si="729"/>
        <v>1</v>
      </c>
      <c r="K15596" s="2" t="str">
        <f>IFERROR(VLOOKUP(A15596,Aux!A:B,2,0),"Outros")</f>
        <v>Municípios</v>
      </c>
      <c r="L15596" s="2">
        <f t="shared" si="730"/>
        <v>2020</v>
      </c>
      <c r="M15596">
        <f t="shared" si="731"/>
        <v>6</v>
      </c>
    </row>
    <row r="15597" spans="1:13" x14ac:dyDescent="0.35">
      <c r="A15597" t="s">
        <v>2334</v>
      </c>
      <c r="B15597">
        <v>500965099</v>
      </c>
      <c r="C15597">
        <v>183753</v>
      </c>
      <c r="E15597" s="1">
        <v>43865.431087962963</v>
      </c>
      <c r="F15597">
        <v>1</v>
      </c>
      <c r="G15597" t="s">
        <v>33</v>
      </c>
      <c r="H15597">
        <v>400</v>
      </c>
      <c r="J15597" s="2">
        <f t="shared" si="729"/>
        <v>1</v>
      </c>
      <c r="K15597" s="2" t="str">
        <f>IFERROR(VLOOKUP(A15597,Aux!A:B,2,0),"Outros")</f>
        <v>Outros</v>
      </c>
      <c r="L15597" s="2">
        <f t="shared" si="730"/>
        <v>2020</v>
      </c>
      <c r="M15597">
        <f t="shared" si="731"/>
        <v>6</v>
      </c>
    </row>
    <row r="15598" spans="1:13" x14ac:dyDescent="0.35">
      <c r="A15598" t="s">
        <v>27</v>
      </c>
      <c r="B15598">
        <v>505584760</v>
      </c>
      <c r="C15598">
        <v>183754</v>
      </c>
      <c r="D15598" t="s">
        <v>9382</v>
      </c>
      <c r="E15598" s="1">
        <v>43865.432673611111</v>
      </c>
      <c r="F15598">
        <v>3</v>
      </c>
      <c r="G15598" t="s">
        <v>886</v>
      </c>
      <c r="H15598">
        <v>400</v>
      </c>
      <c r="I15598" s="1">
        <v>43792.999305555553</v>
      </c>
      <c r="J15598" s="2">
        <f t="shared" si="729"/>
        <v>1</v>
      </c>
      <c r="K15598" s="2" t="str">
        <f>IFERROR(VLOOKUP(A15598,Aux!A:B,2,0),"Outros")</f>
        <v>Municípios</v>
      </c>
      <c r="L15598" s="2">
        <f t="shared" si="730"/>
        <v>2020</v>
      </c>
      <c r="M15598">
        <f t="shared" si="731"/>
        <v>6</v>
      </c>
    </row>
    <row r="15599" spans="1:13" x14ac:dyDescent="0.35">
      <c r="A15599" t="s">
        <v>336</v>
      </c>
      <c r="B15599">
        <v>505170876</v>
      </c>
      <c r="C15599">
        <v>183755</v>
      </c>
      <c r="D15599" t="s">
        <v>12579</v>
      </c>
      <c r="E15599" s="1">
        <v>43865.432673611111</v>
      </c>
      <c r="F15599">
        <v>1</v>
      </c>
      <c r="G15599" t="s">
        <v>345</v>
      </c>
      <c r="H15599">
        <v>340</v>
      </c>
      <c r="I15599" s="1">
        <v>43874.708333333336</v>
      </c>
      <c r="J15599" s="2">
        <f t="shared" si="729"/>
        <v>1</v>
      </c>
      <c r="K15599" s="2" t="str">
        <f>IFERROR(VLOOKUP(A15599,Aux!A:B,2,0),"Outros")</f>
        <v>Municípios</v>
      </c>
      <c r="L15599" s="2">
        <f t="shared" si="730"/>
        <v>2020</v>
      </c>
      <c r="M15599">
        <f t="shared" si="731"/>
        <v>6</v>
      </c>
    </row>
    <row r="15600" spans="1:13" x14ac:dyDescent="0.35">
      <c r="A15600" t="s">
        <v>12</v>
      </c>
      <c r="B15600">
        <v>508481287</v>
      </c>
      <c r="C15600">
        <v>183756</v>
      </c>
      <c r="D15600" t="s">
        <v>11059</v>
      </c>
      <c r="E15600" s="1">
        <v>43865.43822916667</v>
      </c>
      <c r="F15600">
        <v>3</v>
      </c>
      <c r="G15600" t="s">
        <v>14</v>
      </c>
      <c r="H15600">
        <v>5</v>
      </c>
      <c r="I15600" s="1">
        <v>43895.708333333336</v>
      </c>
      <c r="J15600" s="2">
        <f t="shared" si="729"/>
        <v>1</v>
      </c>
      <c r="K15600" s="2" t="str">
        <f>IFERROR(VLOOKUP(A15600,Aux!A:B,2,0),"Outros")</f>
        <v>Hospitais</v>
      </c>
      <c r="L15600" s="2">
        <f t="shared" si="730"/>
        <v>2020</v>
      </c>
      <c r="M15600">
        <f t="shared" si="731"/>
        <v>6</v>
      </c>
    </row>
    <row r="15601" spans="1:13" x14ac:dyDescent="0.35">
      <c r="A15601" t="s">
        <v>12</v>
      </c>
      <c r="B15601">
        <v>508481287</v>
      </c>
      <c r="C15601">
        <v>183757</v>
      </c>
      <c r="D15601" t="s">
        <v>12334</v>
      </c>
      <c r="E15601" s="1">
        <v>43865.441030092596</v>
      </c>
      <c r="F15601">
        <v>1</v>
      </c>
      <c r="G15601" t="s">
        <v>14</v>
      </c>
      <c r="H15601">
        <v>360</v>
      </c>
      <c r="I15601" s="1">
        <v>43871.708333333336</v>
      </c>
      <c r="J15601" s="2">
        <f t="shared" si="729"/>
        <v>1</v>
      </c>
      <c r="K15601" s="2" t="str">
        <f>IFERROR(VLOOKUP(A15601,Aux!A:B,2,0),"Outros")</f>
        <v>Hospitais</v>
      </c>
      <c r="L15601" s="2">
        <f t="shared" si="730"/>
        <v>2020</v>
      </c>
      <c r="M15601">
        <f t="shared" si="731"/>
        <v>6</v>
      </c>
    </row>
    <row r="15602" spans="1:13" x14ac:dyDescent="0.35">
      <c r="A15602" t="s">
        <v>534</v>
      </c>
      <c r="B15602">
        <v>508354617</v>
      </c>
      <c r="C15602">
        <v>183758</v>
      </c>
      <c r="D15602" t="s">
        <v>12335</v>
      </c>
      <c r="E15602" s="1">
        <v>43865.445011574076</v>
      </c>
      <c r="F15602">
        <v>1</v>
      </c>
      <c r="G15602" t="s">
        <v>33</v>
      </c>
      <c r="H15602">
        <v>360</v>
      </c>
      <c r="I15602" s="1">
        <v>43877.999305555553</v>
      </c>
      <c r="J15602" s="2">
        <f t="shared" si="729"/>
        <v>1</v>
      </c>
      <c r="K15602" s="2" t="str">
        <f>IFERROR(VLOOKUP(A15602,Aux!A:B,2,0),"Outros")</f>
        <v>Municípios</v>
      </c>
      <c r="L15602" s="2">
        <f t="shared" si="730"/>
        <v>2020</v>
      </c>
      <c r="M15602">
        <f t="shared" si="731"/>
        <v>6</v>
      </c>
    </row>
    <row r="15603" spans="1:13" x14ac:dyDescent="0.35">
      <c r="A15603" t="s">
        <v>3101</v>
      </c>
      <c r="B15603">
        <v>507001206</v>
      </c>
      <c r="C15603">
        <v>183759</v>
      </c>
      <c r="E15603" s="1">
        <v>43865.446331018517</v>
      </c>
      <c r="F15603">
        <v>1</v>
      </c>
      <c r="G15603" t="s">
        <v>33</v>
      </c>
      <c r="H15603">
        <v>1</v>
      </c>
      <c r="J15603" s="2">
        <f t="shared" si="729"/>
        <v>1</v>
      </c>
      <c r="K15603" s="2" t="str">
        <f>IFERROR(VLOOKUP(A15603,Aux!A:B,2,0),"Outros")</f>
        <v>Transportes</v>
      </c>
      <c r="L15603" s="2">
        <f t="shared" si="730"/>
        <v>2020</v>
      </c>
      <c r="M15603">
        <f t="shared" si="731"/>
        <v>6</v>
      </c>
    </row>
    <row r="15604" spans="1:13" x14ac:dyDescent="0.35">
      <c r="A15604" t="s">
        <v>12</v>
      </c>
      <c r="B15604">
        <v>508481287</v>
      </c>
      <c r="C15604">
        <v>183761</v>
      </c>
      <c r="D15604" t="s">
        <v>12694</v>
      </c>
      <c r="E15604" s="1">
        <v>43865.459016203706</v>
      </c>
      <c r="F15604">
        <v>1</v>
      </c>
      <c r="G15604" t="s">
        <v>14</v>
      </c>
      <c r="H15604">
        <v>340</v>
      </c>
      <c r="I15604" s="1">
        <v>43871.708333333336</v>
      </c>
      <c r="J15604" s="2">
        <f t="shared" si="729"/>
        <v>1</v>
      </c>
      <c r="K15604" s="2" t="str">
        <f>IFERROR(VLOOKUP(A15604,Aux!A:B,2,0),"Outros")</f>
        <v>Hospitais</v>
      </c>
      <c r="L15604" s="2">
        <f t="shared" si="730"/>
        <v>2020</v>
      </c>
      <c r="M15604">
        <f t="shared" si="731"/>
        <v>6</v>
      </c>
    </row>
    <row r="15605" spans="1:13" x14ac:dyDescent="0.35">
      <c r="A15605" t="s">
        <v>140</v>
      </c>
      <c r="B15605">
        <v>506614913</v>
      </c>
      <c r="C15605">
        <v>183762</v>
      </c>
      <c r="D15605" t="s">
        <v>13051</v>
      </c>
      <c r="E15605" s="1">
        <v>43865.465891203705</v>
      </c>
      <c r="F15605">
        <v>13</v>
      </c>
      <c r="G15605" t="s">
        <v>47</v>
      </c>
      <c r="H15605">
        <v>300</v>
      </c>
      <c r="I15605" s="1">
        <v>43871.999305555553</v>
      </c>
      <c r="J15605" s="2">
        <f t="shared" si="729"/>
        <v>1</v>
      </c>
      <c r="K15605" s="2" t="str">
        <f>IFERROR(VLOOKUP(A15605,Aux!A:B,2,0),"Outros")</f>
        <v>Municípios</v>
      </c>
      <c r="L15605" s="2">
        <f t="shared" si="730"/>
        <v>2020</v>
      </c>
      <c r="M15605">
        <f t="shared" si="731"/>
        <v>6</v>
      </c>
    </row>
    <row r="15606" spans="1:13" x14ac:dyDescent="0.35">
      <c r="A15606" t="s">
        <v>805</v>
      </c>
      <c r="B15606">
        <v>504609696</v>
      </c>
      <c r="C15606">
        <v>183763</v>
      </c>
      <c r="D15606" t="s">
        <v>12336</v>
      </c>
      <c r="E15606" s="1">
        <v>43865.469861111109</v>
      </c>
      <c r="F15606">
        <v>3</v>
      </c>
      <c r="G15606" t="s">
        <v>625</v>
      </c>
      <c r="H15606">
        <v>340</v>
      </c>
      <c r="I15606" s="1">
        <v>43872.999305555553</v>
      </c>
      <c r="J15606" s="2">
        <f t="shared" si="729"/>
        <v>1</v>
      </c>
      <c r="K15606" s="2" t="str">
        <f>IFERROR(VLOOKUP(A15606,Aux!A:B,2,0),"Outros")</f>
        <v>Outros</v>
      </c>
      <c r="L15606" s="2">
        <f t="shared" si="730"/>
        <v>2020</v>
      </c>
      <c r="M15606">
        <f t="shared" si="731"/>
        <v>6</v>
      </c>
    </row>
    <row r="15607" spans="1:13" x14ac:dyDescent="0.35">
      <c r="A15607" t="s">
        <v>122</v>
      </c>
      <c r="B15607">
        <v>506173968</v>
      </c>
      <c r="C15607">
        <v>183764</v>
      </c>
      <c r="D15607" t="s">
        <v>12859</v>
      </c>
      <c r="E15607" s="1">
        <v>43865.471365740741</v>
      </c>
      <c r="F15607">
        <v>1</v>
      </c>
      <c r="G15607" t="s">
        <v>33</v>
      </c>
      <c r="H15607">
        <v>360</v>
      </c>
      <c r="I15607" s="1">
        <v>43869.75</v>
      </c>
      <c r="J15607" s="2">
        <f t="shared" si="729"/>
        <v>1</v>
      </c>
      <c r="K15607" s="2" t="str">
        <f>IFERROR(VLOOKUP(A15607,Aux!A:B,2,0),"Outros")</f>
        <v>Municípios</v>
      </c>
      <c r="L15607" s="2">
        <f t="shared" si="730"/>
        <v>2020</v>
      </c>
      <c r="M15607">
        <f t="shared" si="731"/>
        <v>6</v>
      </c>
    </row>
    <row r="15608" spans="1:13" x14ac:dyDescent="0.35">
      <c r="A15608" t="s">
        <v>133</v>
      </c>
      <c r="B15608">
        <v>503539473</v>
      </c>
      <c r="C15608">
        <v>183765</v>
      </c>
      <c r="D15608" t="s">
        <v>12775</v>
      </c>
      <c r="E15608" s="1">
        <v>43865.474444444444</v>
      </c>
      <c r="F15608">
        <v>1</v>
      </c>
      <c r="G15608" t="s">
        <v>194</v>
      </c>
      <c r="H15608">
        <v>360</v>
      </c>
      <c r="I15608" s="1">
        <v>43868.999305555553</v>
      </c>
      <c r="J15608" s="2">
        <f t="shared" si="729"/>
        <v>1</v>
      </c>
      <c r="K15608" s="2" t="str">
        <f>IFERROR(VLOOKUP(A15608,Aux!A:B,2,0),"Outros")</f>
        <v>Municípios</v>
      </c>
      <c r="L15608" s="2">
        <f t="shared" si="730"/>
        <v>2020</v>
      </c>
      <c r="M15608">
        <f t="shared" si="731"/>
        <v>6</v>
      </c>
    </row>
    <row r="15609" spans="1:13" x14ac:dyDescent="0.35">
      <c r="A15609" t="s">
        <v>12</v>
      </c>
      <c r="B15609">
        <v>508481287</v>
      </c>
      <c r="C15609">
        <v>183766</v>
      </c>
      <c r="D15609" t="s">
        <v>12779</v>
      </c>
      <c r="E15609" s="1">
        <v>43865.475543981483</v>
      </c>
      <c r="F15609">
        <v>13</v>
      </c>
      <c r="G15609" t="s">
        <v>14</v>
      </c>
      <c r="H15609">
        <v>400</v>
      </c>
      <c r="J15609" s="2">
        <f t="shared" si="729"/>
        <v>1</v>
      </c>
      <c r="K15609" s="2" t="str">
        <f>IFERROR(VLOOKUP(A15609,Aux!A:B,2,0),"Outros")</f>
        <v>Hospitais</v>
      </c>
      <c r="L15609" s="2">
        <f t="shared" si="730"/>
        <v>2020</v>
      </c>
      <c r="M15609">
        <f t="shared" si="731"/>
        <v>6</v>
      </c>
    </row>
    <row r="15610" spans="1:13" x14ac:dyDescent="0.35">
      <c r="A15610" t="s">
        <v>895</v>
      </c>
      <c r="B15610">
        <v>501305564</v>
      </c>
      <c r="C15610">
        <v>183767</v>
      </c>
      <c r="D15610" t="s">
        <v>12776</v>
      </c>
      <c r="E15610" s="1">
        <v>43865.484803240739</v>
      </c>
      <c r="F15610">
        <v>1</v>
      </c>
      <c r="G15610" t="s">
        <v>1078</v>
      </c>
      <c r="H15610">
        <v>340</v>
      </c>
      <c r="I15610" s="1">
        <v>43867.999305555553</v>
      </c>
      <c r="J15610" s="2">
        <f t="shared" si="729"/>
        <v>1</v>
      </c>
      <c r="K15610" s="2" t="str">
        <f>IFERROR(VLOOKUP(A15610,Aux!A:B,2,0),"Outros")</f>
        <v>Municípios</v>
      </c>
      <c r="L15610" s="2">
        <f t="shared" si="730"/>
        <v>2020</v>
      </c>
      <c r="M15610">
        <f t="shared" si="731"/>
        <v>6</v>
      </c>
    </row>
    <row r="15611" spans="1:13" x14ac:dyDescent="0.35">
      <c r="A15611" t="s">
        <v>534</v>
      </c>
      <c r="B15611">
        <v>508354617</v>
      </c>
      <c r="C15611">
        <v>183769</v>
      </c>
      <c r="D15611" t="s">
        <v>13052</v>
      </c>
      <c r="E15611" s="1">
        <v>43865.490879629629</v>
      </c>
      <c r="F15611">
        <v>13</v>
      </c>
      <c r="G15611" t="s">
        <v>33</v>
      </c>
      <c r="H15611">
        <v>360</v>
      </c>
      <c r="I15611" s="1">
        <v>43868.999305555553</v>
      </c>
      <c r="J15611" s="2">
        <f t="shared" si="729"/>
        <v>1</v>
      </c>
      <c r="K15611" s="2" t="str">
        <f>IFERROR(VLOOKUP(A15611,Aux!A:B,2,0),"Outros")</f>
        <v>Municípios</v>
      </c>
      <c r="L15611" s="2">
        <f t="shared" si="730"/>
        <v>2020</v>
      </c>
      <c r="M15611">
        <f t="shared" si="731"/>
        <v>6</v>
      </c>
    </row>
    <row r="15612" spans="1:13" x14ac:dyDescent="0.35">
      <c r="A15612" t="s">
        <v>213</v>
      </c>
      <c r="B15612">
        <v>512012814</v>
      </c>
      <c r="C15612">
        <v>183770</v>
      </c>
      <c r="D15612" t="s">
        <v>12337</v>
      </c>
      <c r="E15612" s="1">
        <v>43865.499976851854</v>
      </c>
      <c r="F15612">
        <v>1</v>
      </c>
      <c r="G15612" t="s">
        <v>1755</v>
      </c>
      <c r="H15612">
        <v>220</v>
      </c>
      <c r="I15612" s="1">
        <v>43879.729166666664</v>
      </c>
      <c r="J15612" s="2">
        <f t="shared" si="729"/>
        <v>1</v>
      </c>
      <c r="K15612" s="2" t="str">
        <f>IFERROR(VLOOKUP(A15612,Aux!A:B,2,0),"Outros")</f>
        <v>Municípios</v>
      </c>
      <c r="L15612" s="2">
        <f t="shared" si="730"/>
        <v>2020</v>
      </c>
      <c r="M15612">
        <f t="shared" si="731"/>
        <v>6</v>
      </c>
    </row>
    <row r="15613" spans="1:13" x14ac:dyDescent="0.35">
      <c r="A15613" t="s">
        <v>12</v>
      </c>
      <c r="B15613">
        <v>508481287</v>
      </c>
      <c r="C15613">
        <v>183771</v>
      </c>
      <c r="D15613" t="s">
        <v>12777</v>
      </c>
      <c r="E15613" s="1">
        <v>43865.501134259262</v>
      </c>
      <c r="F15613">
        <v>1</v>
      </c>
      <c r="G15613" t="s">
        <v>14</v>
      </c>
      <c r="H15613">
        <v>340</v>
      </c>
      <c r="I15613" s="1">
        <v>43871.708333333336</v>
      </c>
      <c r="J15613" s="2">
        <f t="shared" si="729"/>
        <v>1</v>
      </c>
      <c r="K15613" s="2" t="str">
        <f>IFERROR(VLOOKUP(A15613,Aux!A:B,2,0),"Outros")</f>
        <v>Hospitais</v>
      </c>
      <c r="L15613" s="2">
        <f t="shared" si="730"/>
        <v>2020</v>
      </c>
      <c r="M15613">
        <f t="shared" si="731"/>
        <v>6</v>
      </c>
    </row>
    <row r="15614" spans="1:13" x14ac:dyDescent="0.35">
      <c r="A15614" t="s">
        <v>81</v>
      </c>
      <c r="B15614">
        <v>506780902</v>
      </c>
      <c r="C15614">
        <v>183772</v>
      </c>
      <c r="E15614" s="1">
        <v>43865.512650462966</v>
      </c>
      <c r="F15614">
        <v>1</v>
      </c>
      <c r="G15614" t="s">
        <v>33</v>
      </c>
      <c r="H15614">
        <v>400</v>
      </c>
      <c r="J15614" s="2">
        <f t="shared" si="729"/>
        <v>1</v>
      </c>
      <c r="K15614" s="2" t="str">
        <f>IFERROR(VLOOKUP(A15614,Aux!A:B,2,0),"Outros")</f>
        <v>Municípios</v>
      </c>
      <c r="L15614" s="2">
        <f t="shared" si="730"/>
        <v>2020</v>
      </c>
      <c r="M15614">
        <f t="shared" si="731"/>
        <v>6</v>
      </c>
    </row>
    <row r="15615" spans="1:13" x14ac:dyDescent="0.35">
      <c r="A15615" t="s">
        <v>81</v>
      </c>
      <c r="B15615">
        <v>506780902</v>
      </c>
      <c r="C15615">
        <v>183773</v>
      </c>
      <c r="E15615" s="1">
        <v>43865.512743055559</v>
      </c>
      <c r="F15615">
        <v>13</v>
      </c>
      <c r="G15615" t="s">
        <v>33</v>
      </c>
      <c r="H15615">
        <v>400</v>
      </c>
      <c r="I15615" s="1">
        <v>25569.999305555557</v>
      </c>
      <c r="J15615" s="2">
        <f t="shared" si="729"/>
        <v>1</v>
      </c>
      <c r="K15615" s="2" t="str">
        <f>IFERROR(VLOOKUP(A15615,Aux!A:B,2,0),"Outros")</f>
        <v>Municípios</v>
      </c>
      <c r="L15615" s="2">
        <f t="shared" si="730"/>
        <v>2020</v>
      </c>
      <c r="M15615">
        <f t="shared" si="731"/>
        <v>6</v>
      </c>
    </row>
    <row r="15616" spans="1:13" x14ac:dyDescent="0.35">
      <c r="A15616" t="s">
        <v>12</v>
      </c>
      <c r="B15616">
        <v>508481287</v>
      </c>
      <c r="C15616">
        <v>183774</v>
      </c>
      <c r="D15616" t="s">
        <v>12718</v>
      </c>
      <c r="E15616" s="1">
        <v>43865.51834490741</v>
      </c>
      <c r="F15616">
        <v>3</v>
      </c>
      <c r="G15616" t="s">
        <v>14</v>
      </c>
      <c r="H15616">
        <v>230</v>
      </c>
      <c r="I15616" s="1">
        <v>43887.708333333336</v>
      </c>
      <c r="J15616" s="2">
        <f t="shared" si="729"/>
        <v>1</v>
      </c>
      <c r="K15616" s="2" t="str">
        <f>IFERROR(VLOOKUP(A15616,Aux!A:B,2,0),"Outros")</f>
        <v>Hospitais</v>
      </c>
      <c r="L15616" s="2">
        <f t="shared" si="730"/>
        <v>2020</v>
      </c>
      <c r="M15616">
        <f t="shared" si="731"/>
        <v>6</v>
      </c>
    </row>
    <row r="15617" spans="1:13" x14ac:dyDescent="0.35">
      <c r="A15617" t="s">
        <v>607</v>
      </c>
      <c r="B15617">
        <v>505985217</v>
      </c>
      <c r="C15617">
        <v>183775</v>
      </c>
      <c r="D15617" t="s">
        <v>12338</v>
      </c>
      <c r="E15617" s="1">
        <v>43865.524675925924</v>
      </c>
      <c r="F15617">
        <v>13</v>
      </c>
      <c r="G15617" t="s">
        <v>5662</v>
      </c>
      <c r="H15617">
        <v>340</v>
      </c>
      <c r="I15617" s="1">
        <v>43873</v>
      </c>
      <c r="J15617" s="2">
        <f t="shared" si="729"/>
        <v>1</v>
      </c>
      <c r="K15617" s="2" t="str">
        <f>IFERROR(VLOOKUP(A15617,Aux!A:B,2,0),"Outros")</f>
        <v>Municípios</v>
      </c>
      <c r="L15617" s="2">
        <f t="shared" si="730"/>
        <v>2020</v>
      </c>
      <c r="M15617">
        <f t="shared" si="731"/>
        <v>6</v>
      </c>
    </row>
    <row r="15618" spans="1:13" x14ac:dyDescent="0.35">
      <c r="A15618" t="s">
        <v>53</v>
      </c>
      <c r="B15618">
        <v>508195390</v>
      </c>
      <c r="C15618">
        <v>183776</v>
      </c>
      <c r="E15618" s="1">
        <v>43865.530324074076</v>
      </c>
      <c r="F15618">
        <v>5</v>
      </c>
      <c r="G15618" t="s">
        <v>33</v>
      </c>
      <c r="H15618">
        <v>1</v>
      </c>
      <c r="J15618" s="2">
        <f t="shared" ref="J15618:J15681" si="732">IF(C15618=C15617,"",1)</f>
        <v>1</v>
      </c>
      <c r="K15618" s="2" t="str">
        <f>IFERROR(VLOOKUP(A15618,Aux!A:B,2,0),"Outros")</f>
        <v>Outros</v>
      </c>
      <c r="L15618" s="2">
        <f t="shared" ref="L15618:L15681" si="733">YEAR(E15618)</f>
        <v>2020</v>
      </c>
      <c r="M15618">
        <f t="shared" ref="M15618:M15681" si="734">WEEKNUM(E15618)</f>
        <v>6</v>
      </c>
    </row>
    <row r="15619" spans="1:13" x14ac:dyDescent="0.35">
      <c r="A15619" t="s">
        <v>239</v>
      </c>
      <c r="B15619">
        <v>512042659</v>
      </c>
      <c r="C15619">
        <v>183777</v>
      </c>
      <c r="D15619" t="s">
        <v>12634</v>
      </c>
      <c r="E15619" s="1">
        <v>43865.531307870369</v>
      </c>
      <c r="F15619">
        <v>13</v>
      </c>
      <c r="G15619" t="s">
        <v>241</v>
      </c>
      <c r="H15619">
        <v>340</v>
      </c>
      <c r="I15619" s="1">
        <v>43874.999305555553</v>
      </c>
      <c r="J15619" s="2">
        <f t="shared" si="732"/>
        <v>1</v>
      </c>
      <c r="K15619" s="2" t="str">
        <f>IFERROR(VLOOKUP(A15619,Aux!A:B,2,0),"Outros")</f>
        <v>Municípios</v>
      </c>
      <c r="L15619" s="2">
        <f t="shared" si="733"/>
        <v>2020</v>
      </c>
      <c r="M15619">
        <f t="shared" si="734"/>
        <v>6</v>
      </c>
    </row>
    <row r="15620" spans="1:13" x14ac:dyDescent="0.35">
      <c r="A15620" t="s">
        <v>213</v>
      </c>
      <c r="B15620">
        <v>512012814</v>
      </c>
      <c r="C15620">
        <v>183778</v>
      </c>
      <c r="E15620" s="1">
        <v>43865.543032407404</v>
      </c>
      <c r="F15620">
        <v>1</v>
      </c>
      <c r="G15620" t="s">
        <v>33</v>
      </c>
      <c r="H15620">
        <v>400</v>
      </c>
      <c r="J15620" s="2">
        <f t="shared" si="732"/>
        <v>1</v>
      </c>
      <c r="K15620" s="2" t="str">
        <f>IFERROR(VLOOKUP(A15620,Aux!A:B,2,0),"Outros")</f>
        <v>Municípios</v>
      </c>
      <c r="L15620" s="2">
        <f t="shared" si="733"/>
        <v>2020</v>
      </c>
      <c r="M15620">
        <f t="shared" si="734"/>
        <v>6</v>
      </c>
    </row>
    <row r="15621" spans="1:13" x14ac:dyDescent="0.35">
      <c r="A15621" t="s">
        <v>213</v>
      </c>
      <c r="B15621">
        <v>512012814</v>
      </c>
      <c r="C15621">
        <v>183779</v>
      </c>
      <c r="E15621" s="1">
        <v>43865.548275462963</v>
      </c>
      <c r="F15621">
        <v>1</v>
      </c>
      <c r="G15621" t="s">
        <v>33</v>
      </c>
      <c r="H15621">
        <v>400</v>
      </c>
      <c r="J15621" s="2">
        <f t="shared" si="732"/>
        <v>1</v>
      </c>
      <c r="K15621" s="2" t="str">
        <f>IFERROR(VLOOKUP(A15621,Aux!A:B,2,0),"Outros")</f>
        <v>Municípios</v>
      </c>
      <c r="L15621" s="2">
        <f t="shared" si="733"/>
        <v>2020</v>
      </c>
      <c r="M15621">
        <f t="shared" si="734"/>
        <v>6</v>
      </c>
    </row>
    <row r="15622" spans="1:13" x14ac:dyDescent="0.35">
      <c r="A15622" t="s">
        <v>213</v>
      </c>
      <c r="B15622">
        <v>512012814</v>
      </c>
      <c r="C15622">
        <v>183780</v>
      </c>
      <c r="D15622" t="s">
        <v>5755</v>
      </c>
      <c r="E15622" s="1">
        <v>43865.550474537034</v>
      </c>
      <c r="F15622">
        <v>1</v>
      </c>
      <c r="G15622" t="s">
        <v>356</v>
      </c>
      <c r="H15622">
        <v>400</v>
      </c>
      <c r="I15622" s="1">
        <v>43880.999305555553</v>
      </c>
      <c r="J15622" s="2">
        <f t="shared" si="732"/>
        <v>1</v>
      </c>
      <c r="K15622" s="2" t="str">
        <f>IFERROR(VLOOKUP(A15622,Aux!A:B,2,0),"Outros")</f>
        <v>Municípios</v>
      </c>
      <c r="L15622" s="2">
        <f t="shared" si="733"/>
        <v>2020</v>
      </c>
      <c r="M15622">
        <f t="shared" si="734"/>
        <v>6</v>
      </c>
    </row>
    <row r="15623" spans="1:13" x14ac:dyDescent="0.35">
      <c r="A15623" t="s">
        <v>213</v>
      </c>
      <c r="B15623">
        <v>512012814</v>
      </c>
      <c r="C15623">
        <v>183781</v>
      </c>
      <c r="E15623" s="1">
        <v>43865.558692129627</v>
      </c>
      <c r="F15623">
        <v>1</v>
      </c>
      <c r="G15623" t="s">
        <v>33</v>
      </c>
      <c r="H15623">
        <v>400</v>
      </c>
      <c r="J15623" s="2">
        <f t="shared" si="732"/>
        <v>1</v>
      </c>
      <c r="K15623" s="2" t="str">
        <f>IFERROR(VLOOKUP(A15623,Aux!A:B,2,0),"Outros")</f>
        <v>Municípios</v>
      </c>
      <c r="L15623" s="2">
        <f t="shared" si="733"/>
        <v>2020</v>
      </c>
      <c r="M15623">
        <f t="shared" si="734"/>
        <v>6</v>
      </c>
    </row>
    <row r="15624" spans="1:13" x14ac:dyDescent="0.35">
      <c r="A15624" t="s">
        <v>213</v>
      </c>
      <c r="B15624">
        <v>512012814</v>
      </c>
      <c r="C15624">
        <v>183782</v>
      </c>
      <c r="D15624" t="s">
        <v>11796</v>
      </c>
      <c r="E15624" s="1">
        <v>43865.564652777779</v>
      </c>
      <c r="F15624">
        <v>3</v>
      </c>
      <c r="G15624" t="s">
        <v>11797</v>
      </c>
      <c r="H15624">
        <v>400</v>
      </c>
      <c r="I15624" s="1">
        <v>43859.729166666664</v>
      </c>
      <c r="J15624" s="2">
        <f t="shared" si="732"/>
        <v>1</v>
      </c>
      <c r="K15624" s="2" t="str">
        <f>IFERROR(VLOOKUP(A15624,Aux!A:B,2,0),"Outros")</f>
        <v>Municípios</v>
      </c>
      <c r="L15624" s="2">
        <f t="shared" si="733"/>
        <v>2020</v>
      </c>
      <c r="M15624">
        <f t="shared" si="734"/>
        <v>6</v>
      </c>
    </row>
    <row r="15625" spans="1:13" x14ac:dyDescent="0.35">
      <c r="A15625" t="s">
        <v>12</v>
      </c>
      <c r="B15625">
        <v>508481287</v>
      </c>
      <c r="C15625">
        <v>183783</v>
      </c>
      <c r="D15625" t="s">
        <v>12366</v>
      </c>
      <c r="E15625" s="1">
        <v>43865.575266203705</v>
      </c>
      <c r="F15625">
        <v>3</v>
      </c>
      <c r="G15625" t="s">
        <v>14</v>
      </c>
      <c r="H15625">
        <v>300</v>
      </c>
      <c r="I15625" s="1">
        <v>43880.708333333336</v>
      </c>
      <c r="J15625" s="2">
        <f t="shared" si="732"/>
        <v>1</v>
      </c>
      <c r="K15625" s="2" t="str">
        <f>IFERROR(VLOOKUP(A15625,Aux!A:B,2,0),"Outros")</f>
        <v>Hospitais</v>
      </c>
      <c r="L15625" s="2">
        <f t="shared" si="733"/>
        <v>2020</v>
      </c>
      <c r="M15625">
        <f t="shared" si="734"/>
        <v>6</v>
      </c>
    </row>
    <row r="15626" spans="1:13" x14ac:dyDescent="0.35">
      <c r="A15626" t="s">
        <v>809</v>
      </c>
      <c r="B15626">
        <v>509364390</v>
      </c>
      <c r="C15626">
        <v>183784</v>
      </c>
      <c r="E15626" s="1">
        <v>43865.575682870367</v>
      </c>
      <c r="F15626">
        <v>13</v>
      </c>
      <c r="G15626" t="s">
        <v>33</v>
      </c>
      <c r="H15626">
        <v>400</v>
      </c>
      <c r="J15626" s="2">
        <f t="shared" si="732"/>
        <v>1</v>
      </c>
      <c r="K15626" s="2" t="str">
        <f>IFERROR(VLOOKUP(A15626,Aux!A:B,2,0),"Outros")</f>
        <v>Municípios</v>
      </c>
      <c r="L15626" s="2">
        <f t="shared" si="733"/>
        <v>2020</v>
      </c>
      <c r="M15626">
        <f t="shared" si="734"/>
        <v>6</v>
      </c>
    </row>
    <row r="15627" spans="1:13" x14ac:dyDescent="0.35">
      <c r="A15627" t="s">
        <v>81</v>
      </c>
      <c r="B15627">
        <v>506780902</v>
      </c>
      <c r="C15627">
        <v>183785</v>
      </c>
      <c r="E15627" s="1">
        <v>43865.579317129632</v>
      </c>
      <c r="F15627">
        <v>13</v>
      </c>
      <c r="G15627" t="s">
        <v>33</v>
      </c>
      <c r="H15627">
        <v>400</v>
      </c>
      <c r="J15627" s="2">
        <f t="shared" si="732"/>
        <v>1</v>
      </c>
      <c r="K15627" s="2" t="str">
        <f>IFERROR(VLOOKUP(A15627,Aux!A:B,2,0),"Outros")</f>
        <v>Municípios</v>
      </c>
      <c r="L15627" s="2">
        <f t="shared" si="733"/>
        <v>2020</v>
      </c>
      <c r="M15627">
        <f t="shared" si="734"/>
        <v>6</v>
      </c>
    </row>
    <row r="15628" spans="1:13" x14ac:dyDescent="0.35">
      <c r="A15628" t="s">
        <v>85</v>
      </c>
      <c r="B15628">
        <v>506642798</v>
      </c>
      <c r="C15628">
        <v>183788</v>
      </c>
      <c r="D15628" t="s">
        <v>12778</v>
      </c>
      <c r="E15628" s="1">
        <v>43865.595034722224</v>
      </c>
      <c r="F15628">
        <v>3</v>
      </c>
      <c r="G15628" t="s">
        <v>87</v>
      </c>
      <c r="H15628">
        <v>360</v>
      </c>
      <c r="I15628" s="1">
        <v>43882.708333333336</v>
      </c>
      <c r="J15628" s="2">
        <f t="shared" si="732"/>
        <v>1</v>
      </c>
      <c r="K15628" s="2" t="str">
        <f>IFERROR(VLOOKUP(A15628,Aux!A:B,2,0),"Outros")</f>
        <v>Municípios</v>
      </c>
      <c r="L15628" s="2">
        <f t="shared" si="733"/>
        <v>2020</v>
      </c>
      <c r="M15628">
        <f t="shared" si="734"/>
        <v>6</v>
      </c>
    </row>
    <row r="15629" spans="1:13" x14ac:dyDescent="0.35">
      <c r="A15629" t="s">
        <v>60</v>
      </c>
      <c r="B15629">
        <v>505456010</v>
      </c>
      <c r="C15629">
        <v>183789</v>
      </c>
      <c r="D15629" t="s">
        <v>12339</v>
      </c>
      <c r="E15629" s="1">
        <v>43865.597708333335</v>
      </c>
      <c r="F15629">
        <v>3</v>
      </c>
      <c r="G15629" t="s">
        <v>2953</v>
      </c>
      <c r="H15629">
        <v>220</v>
      </c>
      <c r="I15629" s="1">
        <v>43918.999305555553</v>
      </c>
      <c r="J15629" s="2">
        <f t="shared" si="732"/>
        <v>1</v>
      </c>
      <c r="K15629" s="2" t="str">
        <f>IFERROR(VLOOKUP(A15629,Aux!A:B,2,0),"Outros")</f>
        <v>Municípios</v>
      </c>
      <c r="L15629" s="2">
        <f t="shared" si="733"/>
        <v>2020</v>
      </c>
      <c r="M15629">
        <f t="shared" si="734"/>
        <v>6</v>
      </c>
    </row>
    <row r="15630" spans="1:13" x14ac:dyDescent="0.35">
      <c r="A15630" t="s">
        <v>809</v>
      </c>
      <c r="B15630">
        <v>509364390</v>
      </c>
      <c r="C15630">
        <v>183791</v>
      </c>
      <c r="D15630" t="s">
        <v>12367</v>
      </c>
      <c r="E15630" s="1">
        <v>43865.602337962962</v>
      </c>
      <c r="F15630">
        <v>13</v>
      </c>
      <c r="G15630" t="s">
        <v>7615</v>
      </c>
      <c r="H15630">
        <v>340</v>
      </c>
      <c r="I15630" s="1">
        <v>43886.708333333336</v>
      </c>
      <c r="J15630" s="2">
        <f t="shared" si="732"/>
        <v>1</v>
      </c>
      <c r="K15630" s="2" t="str">
        <f>IFERROR(VLOOKUP(A15630,Aux!A:B,2,0),"Outros")</f>
        <v>Municípios</v>
      </c>
      <c r="L15630" s="2">
        <f t="shared" si="733"/>
        <v>2020</v>
      </c>
      <c r="M15630">
        <f t="shared" si="734"/>
        <v>6</v>
      </c>
    </row>
    <row r="15631" spans="1:13" x14ac:dyDescent="0.35">
      <c r="A15631" t="s">
        <v>197</v>
      </c>
      <c r="B15631">
        <v>506334562</v>
      </c>
      <c r="C15631">
        <v>183793</v>
      </c>
      <c r="D15631" t="s">
        <v>12518</v>
      </c>
      <c r="E15631" s="1">
        <v>43865.611030092594</v>
      </c>
      <c r="F15631">
        <v>1</v>
      </c>
      <c r="G15631" t="s">
        <v>625</v>
      </c>
      <c r="H15631">
        <v>360</v>
      </c>
      <c r="I15631" s="1">
        <v>43870.999305555553</v>
      </c>
      <c r="J15631" s="2">
        <f t="shared" si="732"/>
        <v>1</v>
      </c>
      <c r="K15631" s="2" t="str">
        <f>IFERROR(VLOOKUP(A15631,Aux!A:B,2,0),"Outros")</f>
        <v>Municípios</v>
      </c>
      <c r="L15631" s="2">
        <f t="shared" si="733"/>
        <v>2020</v>
      </c>
      <c r="M15631">
        <f t="shared" si="734"/>
        <v>6</v>
      </c>
    </row>
    <row r="15632" spans="1:13" x14ac:dyDescent="0.35">
      <c r="A15632" t="s">
        <v>809</v>
      </c>
      <c r="B15632">
        <v>509364390</v>
      </c>
      <c r="C15632">
        <v>183794</v>
      </c>
      <c r="E15632" s="1">
        <v>43865.614918981482</v>
      </c>
      <c r="F15632">
        <v>13</v>
      </c>
      <c r="G15632" t="s">
        <v>33</v>
      </c>
      <c r="H15632">
        <v>400</v>
      </c>
      <c r="J15632" s="2">
        <f t="shared" si="732"/>
        <v>1</v>
      </c>
      <c r="K15632" s="2" t="str">
        <f>IFERROR(VLOOKUP(A15632,Aux!A:B,2,0),"Outros")</f>
        <v>Municípios</v>
      </c>
      <c r="L15632" s="2">
        <f t="shared" si="733"/>
        <v>2020</v>
      </c>
      <c r="M15632">
        <f t="shared" si="734"/>
        <v>6</v>
      </c>
    </row>
    <row r="15633" spans="1:13" x14ac:dyDescent="0.35">
      <c r="A15633" t="s">
        <v>809</v>
      </c>
      <c r="B15633">
        <v>509364390</v>
      </c>
      <c r="C15633">
        <v>183796</v>
      </c>
      <c r="E15633" s="1">
        <v>43865.617037037038</v>
      </c>
      <c r="F15633">
        <v>13</v>
      </c>
      <c r="H15633">
        <v>1</v>
      </c>
      <c r="J15633" s="2">
        <f t="shared" si="732"/>
        <v>1</v>
      </c>
      <c r="K15633" s="2" t="str">
        <f>IFERROR(VLOOKUP(A15633,Aux!A:B,2,0),"Outros")</f>
        <v>Municípios</v>
      </c>
      <c r="L15633" s="2">
        <f t="shared" si="733"/>
        <v>2020</v>
      </c>
      <c r="M15633">
        <f t="shared" si="734"/>
        <v>6</v>
      </c>
    </row>
    <row r="15634" spans="1:13" x14ac:dyDescent="0.35">
      <c r="A15634" t="s">
        <v>454</v>
      </c>
      <c r="B15634">
        <v>503450189</v>
      </c>
      <c r="C15634">
        <v>183797</v>
      </c>
      <c r="D15634" t="s">
        <v>12719</v>
      </c>
      <c r="E15634" s="1">
        <v>43865.619166666664</v>
      </c>
      <c r="F15634">
        <v>13</v>
      </c>
      <c r="G15634" t="s">
        <v>1207</v>
      </c>
      <c r="H15634">
        <v>340</v>
      </c>
      <c r="I15634" s="1">
        <v>43878.75</v>
      </c>
      <c r="J15634" s="2">
        <f t="shared" si="732"/>
        <v>1</v>
      </c>
      <c r="K15634" s="2" t="str">
        <f>IFERROR(VLOOKUP(A15634,Aux!A:B,2,0),"Outros")</f>
        <v>Estradas</v>
      </c>
      <c r="L15634" s="2">
        <f t="shared" si="733"/>
        <v>2020</v>
      </c>
      <c r="M15634">
        <f t="shared" si="734"/>
        <v>6</v>
      </c>
    </row>
    <row r="15635" spans="1:13" x14ac:dyDescent="0.35">
      <c r="A15635" t="s">
        <v>12</v>
      </c>
      <c r="B15635">
        <v>508481287</v>
      </c>
      <c r="C15635">
        <v>183798</v>
      </c>
      <c r="D15635" t="s">
        <v>12720</v>
      </c>
      <c r="E15635" s="1">
        <v>43865.619988425926</v>
      </c>
      <c r="F15635">
        <v>1</v>
      </c>
      <c r="G15635" t="s">
        <v>14</v>
      </c>
      <c r="H15635">
        <v>340</v>
      </c>
      <c r="I15635" s="1">
        <v>43872.708333333336</v>
      </c>
      <c r="J15635" s="2">
        <f t="shared" si="732"/>
        <v>1</v>
      </c>
      <c r="K15635" s="2" t="str">
        <f>IFERROR(VLOOKUP(A15635,Aux!A:B,2,0),"Outros")</f>
        <v>Hospitais</v>
      </c>
      <c r="L15635" s="2">
        <f t="shared" si="733"/>
        <v>2020</v>
      </c>
      <c r="M15635">
        <f t="shared" si="734"/>
        <v>6</v>
      </c>
    </row>
    <row r="15636" spans="1:13" x14ac:dyDescent="0.35">
      <c r="A15636" t="s">
        <v>3101</v>
      </c>
      <c r="B15636">
        <v>507001206</v>
      </c>
      <c r="C15636">
        <v>183799</v>
      </c>
      <c r="D15636" t="s">
        <v>12519</v>
      </c>
      <c r="E15636" s="1">
        <v>43865.622523148151</v>
      </c>
      <c r="F15636">
        <v>13</v>
      </c>
      <c r="G15636" t="s">
        <v>202</v>
      </c>
      <c r="H15636">
        <v>300</v>
      </c>
      <c r="I15636" s="1">
        <v>43872.999305555553</v>
      </c>
      <c r="J15636" s="2">
        <f t="shared" si="732"/>
        <v>1</v>
      </c>
      <c r="K15636" s="2" t="str">
        <f>IFERROR(VLOOKUP(A15636,Aux!A:B,2,0),"Outros")</f>
        <v>Transportes</v>
      </c>
      <c r="L15636" s="2">
        <f t="shared" si="733"/>
        <v>2020</v>
      </c>
      <c r="M15636">
        <f t="shared" si="734"/>
        <v>6</v>
      </c>
    </row>
    <row r="15637" spans="1:13" x14ac:dyDescent="0.35">
      <c r="A15637" t="s">
        <v>607</v>
      </c>
      <c r="B15637">
        <v>505985217</v>
      </c>
      <c r="C15637">
        <v>183800</v>
      </c>
      <c r="D15637" t="s">
        <v>12635</v>
      </c>
      <c r="E15637" s="1">
        <v>43865.622557870367</v>
      </c>
      <c r="F15637">
        <v>3</v>
      </c>
      <c r="G15637" t="s">
        <v>708</v>
      </c>
      <c r="H15637">
        <v>340</v>
      </c>
      <c r="I15637" s="1">
        <v>43873</v>
      </c>
      <c r="J15637" s="2">
        <f t="shared" si="732"/>
        <v>1</v>
      </c>
      <c r="K15637" s="2" t="str">
        <f>IFERROR(VLOOKUP(A15637,Aux!A:B,2,0),"Outros")</f>
        <v>Municípios</v>
      </c>
      <c r="L15637" s="2">
        <f t="shared" si="733"/>
        <v>2020</v>
      </c>
      <c r="M15637">
        <f t="shared" si="734"/>
        <v>6</v>
      </c>
    </row>
    <row r="15638" spans="1:13" x14ac:dyDescent="0.35">
      <c r="A15638" t="s">
        <v>12</v>
      </c>
      <c r="B15638">
        <v>508481287</v>
      </c>
      <c r="C15638">
        <v>183802</v>
      </c>
      <c r="D15638" t="s">
        <v>12779</v>
      </c>
      <c r="E15638" s="1">
        <v>43865.630254629628</v>
      </c>
      <c r="F15638">
        <v>13</v>
      </c>
      <c r="G15638" t="s">
        <v>14</v>
      </c>
      <c r="H15638">
        <v>340</v>
      </c>
      <c r="I15638" s="1">
        <v>43871.708333333336</v>
      </c>
      <c r="J15638" s="2">
        <f t="shared" si="732"/>
        <v>1</v>
      </c>
      <c r="K15638" s="2" t="str">
        <f>IFERROR(VLOOKUP(A15638,Aux!A:B,2,0),"Outros")</f>
        <v>Hospitais</v>
      </c>
      <c r="L15638" s="2">
        <f t="shared" si="733"/>
        <v>2020</v>
      </c>
      <c r="M15638">
        <f t="shared" si="734"/>
        <v>6</v>
      </c>
    </row>
    <row r="15639" spans="1:13" x14ac:dyDescent="0.35">
      <c r="A15639" t="s">
        <v>805</v>
      </c>
      <c r="B15639">
        <v>504609696</v>
      </c>
      <c r="C15639">
        <v>183803</v>
      </c>
      <c r="D15639" t="s">
        <v>13022</v>
      </c>
      <c r="E15639" s="1">
        <v>43865.632384259261</v>
      </c>
      <c r="F15639">
        <v>13</v>
      </c>
      <c r="G15639" t="s">
        <v>625</v>
      </c>
      <c r="H15639">
        <v>340</v>
      </c>
      <c r="I15639" s="1">
        <v>43870.999305555553</v>
      </c>
      <c r="J15639" s="2">
        <f t="shared" si="732"/>
        <v>1</v>
      </c>
      <c r="K15639" s="2" t="str">
        <f>IFERROR(VLOOKUP(A15639,Aux!A:B,2,0),"Outros")</f>
        <v>Outros</v>
      </c>
      <c r="L15639" s="2">
        <f t="shared" si="733"/>
        <v>2020</v>
      </c>
      <c r="M15639">
        <f t="shared" si="734"/>
        <v>6</v>
      </c>
    </row>
    <row r="15640" spans="1:13" x14ac:dyDescent="0.35">
      <c r="A15640" t="s">
        <v>1042</v>
      </c>
      <c r="B15640">
        <v>506087000</v>
      </c>
      <c r="C15640">
        <v>183804</v>
      </c>
      <c r="D15640" t="s">
        <v>12780</v>
      </c>
      <c r="E15640" s="1">
        <v>43865.63652777778</v>
      </c>
      <c r="F15640">
        <v>3</v>
      </c>
      <c r="G15640" t="s">
        <v>8131</v>
      </c>
      <c r="H15640">
        <v>360</v>
      </c>
      <c r="I15640" s="1">
        <v>43878.708333333336</v>
      </c>
      <c r="J15640" s="2">
        <f t="shared" si="732"/>
        <v>1</v>
      </c>
      <c r="K15640" s="2" t="str">
        <f>IFERROR(VLOOKUP(A15640,Aux!A:B,2,0),"Outros")</f>
        <v>Municípios</v>
      </c>
      <c r="L15640" s="2">
        <f t="shared" si="733"/>
        <v>2020</v>
      </c>
      <c r="M15640">
        <f t="shared" si="734"/>
        <v>6</v>
      </c>
    </row>
    <row r="15641" spans="1:13" x14ac:dyDescent="0.35">
      <c r="A15641" t="s">
        <v>1256</v>
      </c>
      <c r="B15641">
        <v>506855368</v>
      </c>
      <c r="C15641">
        <v>183805</v>
      </c>
      <c r="D15641" t="s">
        <v>12636</v>
      </c>
      <c r="E15641" s="1">
        <v>43865.636979166666</v>
      </c>
      <c r="F15641">
        <v>3</v>
      </c>
      <c r="G15641" t="s">
        <v>1258</v>
      </c>
      <c r="H15641">
        <v>5</v>
      </c>
      <c r="I15641" s="1">
        <v>43875.958333333336</v>
      </c>
      <c r="J15641" s="2">
        <f t="shared" si="732"/>
        <v>1</v>
      </c>
      <c r="K15641" s="2" t="str">
        <f>IFERROR(VLOOKUP(A15641,Aux!A:B,2,0),"Outros")</f>
        <v>Municípios</v>
      </c>
      <c r="L15641" s="2">
        <f t="shared" si="733"/>
        <v>2020</v>
      </c>
      <c r="M15641">
        <f t="shared" si="734"/>
        <v>6</v>
      </c>
    </row>
    <row r="15642" spans="1:13" x14ac:dyDescent="0.35">
      <c r="A15642" t="s">
        <v>35</v>
      </c>
      <c r="B15642">
        <v>508666236</v>
      </c>
      <c r="C15642">
        <v>183806</v>
      </c>
      <c r="E15642" s="1">
        <v>43865.640289351853</v>
      </c>
      <c r="F15642">
        <v>1</v>
      </c>
      <c r="H15642">
        <v>400</v>
      </c>
      <c r="J15642" s="2">
        <f t="shared" si="732"/>
        <v>1</v>
      </c>
      <c r="K15642" s="2" t="str">
        <f>IFERROR(VLOOKUP(A15642,Aux!A:B,2,0),"Outros")</f>
        <v>Outros</v>
      </c>
      <c r="L15642" s="2">
        <f t="shared" si="733"/>
        <v>2020</v>
      </c>
      <c r="M15642">
        <f t="shared" si="734"/>
        <v>6</v>
      </c>
    </row>
    <row r="15643" spans="1:13" x14ac:dyDescent="0.35">
      <c r="A15643" t="s">
        <v>1212</v>
      </c>
      <c r="B15643">
        <v>506891330</v>
      </c>
      <c r="C15643">
        <v>183807</v>
      </c>
      <c r="D15643" t="s">
        <v>12721</v>
      </c>
      <c r="E15643" s="1">
        <v>43865.643738425926</v>
      </c>
      <c r="F15643">
        <v>13</v>
      </c>
      <c r="G15643" t="s">
        <v>149</v>
      </c>
      <c r="H15643">
        <v>5</v>
      </c>
      <c r="I15643" s="1">
        <v>43873.999305555553</v>
      </c>
      <c r="J15643" s="2">
        <f t="shared" si="732"/>
        <v>1</v>
      </c>
      <c r="K15643" s="2" t="str">
        <f>IFERROR(VLOOKUP(A15643,Aux!A:B,2,0),"Outros")</f>
        <v>Municípios</v>
      </c>
      <c r="L15643" s="2">
        <f t="shared" si="733"/>
        <v>2020</v>
      </c>
      <c r="M15643">
        <f t="shared" si="734"/>
        <v>6</v>
      </c>
    </row>
    <row r="15644" spans="1:13" x14ac:dyDescent="0.35">
      <c r="A15644" t="s">
        <v>9</v>
      </c>
      <c r="B15644">
        <v>506673626</v>
      </c>
      <c r="C15644">
        <v>183808</v>
      </c>
      <c r="E15644" s="1">
        <v>43865.648969907408</v>
      </c>
      <c r="F15644">
        <v>1</v>
      </c>
      <c r="H15644">
        <v>400</v>
      </c>
      <c r="J15644" s="2">
        <f t="shared" si="732"/>
        <v>1</v>
      </c>
      <c r="K15644" s="2" t="str">
        <f>IFERROR(VLOOKUP(A15644,Aux!A:B,2,0),"Outros")</f>
        <v>Municípios</v>
      </c>
      <c r="L15644" s="2">
        <f t="shared" si="733"/>
        <v>2020</v>
      </c>
      <c r="M15644">
        <f t="shared" si="734"/>
        <v>6</v>
      </c>
    </row>
    <row r="15645" spans="1:13" x14ac:dyDescent="0.35">
      <c r="A15645" t="s">
        <v>9</v>
      </c>
      <c r="B15645">
        <v>506673626</v>
      </c>
      <c r="C15645">
        <v>183809</v>
      </c>
      <c r="D15645" t="s">
        <v>12722</v>
      </c>
      <c r="E15645" s="1">
        <v>43865.649247685185</v>
      </c>
      <c r="F15645">
        <v>1</v>
      </c>
      <c r="G15645" t="s">
        <v>4590</v>
      </c>
      <c r="H15645">
        <v>5</v>
      </c>
      <c r="I15645" s="1">
        <v>43871.979166666664</v>
      </c>
      <c r="J15645" s="2">
        <f t="shared" si="732"/>
        <v>1</v>
      </c>
      <c r="K15645" s="2" t="str">
        <f>IFERROR(VLOOKUP(A15645,Aux!A:B,2,0),"Outros")</f>
        <v>Municípios</v>
      </c>
      <c r="L15645" s="2">
        <f t="shared" si="733"/>
        <v>2020</v>
      </c>
      <c r="M15645">
        <f t="shared" si="734"/>
        <v>6</v>
      </c>
    </row>
    <row r="15646" spans="1:13" x14ac:dyDescent="0.35">
      <c r="A15646" t="s">
        <v>809</v>
      </c>
      <c r="B15646">
        <v>509364390</v>
      </c>
      <c r="C15646">
        <v>183810</v>
      </c>
      <c r="E15646" s="1">
        <v>43865.650335648148</v>
      </c>
      <c r="F15646">
        <v>13</v>
      </c>
      <c r="G15646" t="s">
        <v>33</v>
      </c>
      <c r="H15646">
        <v>400</v>
      </c>
      <c r="J15646" s="2">
        <f t="shared" si="732"/>
        <v>1</v>
      </c>
      <c r="K15646" s="2" t="str">
        <f>IFERROR(VLOOKUP(A15646,Aux!A:B,2,0),"Outros")</f>
        <v>Municípios</v>
      </c>
      <c r="L15646" s="2">
        <f t="shared" si="733"/>
        <v>2020</v>
      </c>
      <c r="M15646">
        <f t="shared" si="734"/>
        <v>6</v>
      </c>
    </row>
    <row r="15647" spans="1:13" x14ac:dyDescent="0.35">
      <c r="A15647" t="s">
        <v>112</v>
      </c>
      <c r="B15647">
        <v>501144218</v>
      </c>
      <c r="C15647">
        <v>183811</v>
      </c>
      <c r="D15647" t="s">
        <v>12340</v>
      </c>
      <c r="E15647" s="1">
        <v>43865.657175925924</v>
      </c>
      <c r="F15647">
        <v>3</v>
      </c>
      <c r="G15647" t="s">
        <v>114</v>
      </c>
      <c r="H15647">
        <v>300</v>
      </c>
      <c r="I15647" s="1">
        <v>43886.999305555553</v>
      </c>
      <c r="J15647" s="2">
        <f t="shared" si="732"/>
        <v>1</v>
      </c>
      <c r="K15647" s="2" t="str">
        <f>IFERROR(VLOOKUP(A15647,Aux!A:B,2,0),"Outros")</f>
        <v>Municípios</v>
      </c>
      <c r="L15647" s="2">
        <f t="shared" si="733"/>
        <v>2020</v>
      </c>
      <c r="M15647">
        <f t="shared" si="734"/>
        <v>6</v>
      </c>
    </row>
    <row r="15648" spans="1:13" x14ac:dyDescent="0.35">
      <c r="A15648" t="s">
        <v>246</v>
      </c>
      <c r="B15648">
        <v>512013241</v>
      </c>
      <c r="C15648">
        <v>183812</v>
      </c>
      <c r="D15648" t="s">
        <v>12860</v>
      </c>
      <c r="E15648" s="1">
        <v>43865.658564814818</v>
      </c>
      <c r="F15648">
        <v>1</v>
      </c>
      <c r="G15648" t="s">
        <v>5468</v>
      </c>
      <c r="H15648">
        <v>360</v>
      </c>
      <c r="I15648" s="1">
        <v>43873.729166666664</v>
      </c>
      <c r="J15648" s="2">
        <f t="shared" si="732"/>
        <v>1</v>
      </c>
      <c r="K15648" s="2" t="str">
        <f>IFERROR(VLOOKUP(A15648,Aux!A:B,2,0),"Outros")</f>
        <v>Municípios</v>
      </c>
      <c r="L15648" s="2">
        <f t="shared" si="733"/>
        <v>2020</v>
      </c>
      <c r="M15648">
        <f t="shared" si="734"/>
        <v>6</v>
      </c>
    </row>
    <row r="15649" spans="1:13" x14ac:dyDescent="0.35">
      <c r="A15649" t="s">
        <v>246</v>
      </c>
      <c r="B15649">
        <v>512013241</v>
      </c>
      <c r="C15649">
        <v>183813</v>
      </c>
      <c r="D15649" t="s">
        <v>12001</v>
      </c>
      <c r="E15649" s="1">
        <v>43865.659363425926</v>
      </c>
      <c r="F15649">
        <v>1</v>
      </c>
      <c r="H15649">
        <v>360</v>
      </c>
      <c r="I15649" s="1">
        <v>43868.729166666664</v>
      </c>
      <c r="J15649" s="2">
        <f t="shared" si="732"/>
        <v>1</v>
      </c>
      <c r="K15649" s="2" t="str">
        <f>IFERROR(VLOOKUP(A15649,Aux!A:B,2,0),"Outros")</f>
        <v>Municípios</v>
      </c>
      <c r="L15649" s="2">
        <f t="shared" si="733"/>
        <v>2020</v>
      </c>
      <c r="M15649">
        <f t="shared" si="734"/>
        <v>6</v>
      </c>
    </row>
    <row r="15650" spans="1:13" x14ac:dyDescent="0.35">
      <c r="A15650" t="s">
        <v>12</v>
      </c>
      <c r="B15650">
        <v>508481287</v>
      </c>
      <c r="C15650">
        <v>183814</v>
      </c>
      <c r="D15650" t="s">
        <v>12341</v>
      </c>
      <c r="E15650" s="1">
        <v>43865.662719907406</v>
      </c>
      <c r="F15650">
        <v>1</v>
      </c>
      <c r="G15650" t="s">
        <v>14</v>
      </c>
      <c r="H15650">
        <v>340</v>
      </c>
      <c r="I15650" s="1">
        <v>43872.708333333336</v>
      </c>
      <c r="J15650" s="2">
        <f t="shared" si="732"/>
        <v>1</v>
      </c>
      <c r="K15650" s="2" t="str">
        <f>IFERROR(VLOOKUP(A15650,Aux!A:B,2,0),"Outros")</f>
        <v>Hospitais</v>
      </c>
      <c r="L15650" s="2">
        <f t="shared" si="733"/>
        <v>2020</v>
      </c>
      <c r="M15650">
        <f t="shared" si="734"/>
        <v>6</v>
      </c>
    </row>
    <row r="15651" spans="1:13" x14ac:dyDescent="0.35">
      <c r="A15651" t="s">
        <v>197</v>
      </c>
      <c r="B15651">
        <v>506334562</v>
      </c>
      <c r="C15651">
        <v>183815</v>
      </c>
      <c r="D15651" t="s">
        <v>12723</v>
      </c>
      <c r="E15651" s="1">
        <v>43865.672152777777</v>
      </c>
      <c r="F15651">
        <v>1</v>
      </c>
      <c r="G15651" t="s">
        <v>625</v>
      </c>
      <c r="H15651">
        <v>360</v>
      </c>
      <c r="I15651" s="1">
        <v>43870.999305555553</v>
      </c>
      <c r="J15651" s="2">
        <f t="shared" si="732"/>
        <v>1</v>
      </c>
      <c r="K15651" s="2" t="str">
        <f>IFERROR(VLOOKUP(A15651,Aux!A:B,2,0),"Outros")</f>
        <v>Municípios</v>
      </c>
      <c r="L15651" s="2">
        <f t="shared" si="733"/>
        <v>2020</v>
      </c>
      <c r="M15651">
        <f t="shared" si="734"/>
        <v>6</v>
      </c>
    </row>
    <row r="15652" spans="1:13" x14ac:dyDescent="0.35">
      <c r="A15652" t="s">
        <v>112</v>
      </c>
      <c r="B15652">
        <v>501144218</v>
      </c>
      <c r="C15652">
        <v>183816</v>
      </c>
      <c r="D15652" t="s">
        <v>12637</v>
      </c>
      <c r="E15652" s="1">
        <v>43865.67287037037</v>
      </c>
      <c r="F15652">
        <v>13</v>
      </c>
      <c r="G15652" t="s">
        <v>1242</v>
      </c>
      <c r="H15652">
        <v>340</v>
      </c>
      <c r="I15652" s="1">
        <v>43871.75</v>
      </c>
      <c r="J15652" s="2">
        <f t="shared" si="732"/>
        <v>1</v>
      </c>
      <c r="K15652" s="2" t="str">
        <f>IFERROR(VLOOKUP(A15652,Aux!A:B,2,0),"Outros")</f>
        <v>Municípios</v>
      </c>
      <c r="L15652" s="2">
        <f t="shared" si="733"/>
        <v>2020</v>
      </c>
      <c r="M15652">
        <f t="shared" si="734"/>
        <v>6</v>
      </c>
    </row>
    <row r="15653" spans="1:13" x14ac:dyDescent="0.35">
      <c r="A15653" t="s">
        <v>724</v>
      </c>
      <c r="B15653">
        <v>501273433</v>
      </c>
      <c r="C15653">
        <v>183817</v>
      </c>
      <c r="D15653" t="s">
        <v>9198</v>
      </c>
      <c r="E15653" s="1">
        <v>43865.673298611109</v>
      </c>
      <c r="F15653">
        <v>3</v>
      </c>
      <c r="G15653" t="s">
        <v>1550</v>
      </c>
      <c r="H15653">
        <v>400</v>
      </c>
      <c r="I15653" s="1">
        <v>43750.999305555553</v>
      </c>
      <c r="J15653" s="2">
        <f t="shared" si="732"/>
        <v>1</v>
      </c>
      <c r="K15653" s="2" t="str">
        <f>IFERROR(VLOOKUP(A15653,Aux!A:B,2,0),"Outros")</f>
        <v>Municípios</v>
      </c>
      <c r="L15653" s="2">
        <f t="shared" si="733"/>
        <v>2020</v>
      </c>
      <c r="M15653">
        <f t="shared" si="734"/>
        <v>6</v>
      </c>
    </row>
    <row r="15654" spans="1:13" x14ac:dyDescent="0.35">
      <c r="A15654" t="s">
        <v>239</v>
      </c>
      <c r="B15654">
        <v>512042659</v>
      </c>
      <c r="C15654">
        <v>183818</v>
      </c>
      <c r="D15654" t="s">
        <v>12342</v>
      </c>
      <c r="E15654" s="1">
        <v>43865.682141203702</v>
      </c>
      <c r="F15654">
        <v>3</v>
      </c>
      <c r="G15654" t="s">
        <v>241</v>
      </c>
      <c r="H15654">
        <v>400</v>
      </c>
      <c r="I15654" s="1">
        <v>43630.999305555553</v>
      </c>
      <c r="J15654" s="2">
        <f t="shared" si="732"/>
        <v>1</v>
      </c>
      <c r="K15654" s="2" t="str">
        <f>IFERROR(VLOOKUP(A15654,Aux!A:B,2,0),"Outros")</f>
        <v>Municípios</v>
      </c>
      <c r="L15654" s="2">
        <f t="shared" si="733"/>
        <v>2020</v>
      </c>
      <c r="M15654">
        <f t="shared" si="734"/>
        <v>6</v>
      </c>
    </row>
    <row r="15655" spans="1:13" x14ac:dyDescent="0.35">
      <c r="A15655" t="s">
        <v>71</v>
      </c>
      <c r="B15655">
        <v>500051054</v>
      </c>
      <c r="C15655">
        <v>183820</v>
      </c>
      <c r="D15655" t="s">
        <v>12638</v>
      </c>
      <c r="E15655" s="1">
        <v>43865.689236111109</v>
      </c>
      <c r="F15655">
        <v>13</v>
      </c>
      <c r="G15655" t="s">
        <v>243</v>
      </c>
      <c r="H15655">
        <v>340</v>
      </c>
      <c r="I15655" s="1">
        <v>43881.791666666664</v>
      </c>
      <c r="J15655" s="2">
        <f t="shared" si="732"/>
        <v>1</v>
      </c>
      <c r="K15655" s="2" t="str">
        <f>IFERROR(VLOOKUP(A15655,Aux!A:B,2,0),"Outros")</f>
        <v>Municípios</v>
      </c>
      <c r="L15655" s="2">
        <f t="shared" si="733"/>
        <v>2020</v>
      </c>
      <c r="M15655">
        <f t="shared" si="734"/>
        <v>6</v>
      </c>
    </row>
    <row r="15656" spans="1:13" x14ac:dyDescent="0.35">
      <c r="A15656" t="s">
        <v>12</v>
      </c>
      <c r="B15656">
        <v>508481287</v>
      </c>
      <c r="C15656">
        <v>183821</v>
      </c>
      <c r="D15656" t="s">
        <v>12368</v>
      </c>
      <c r="E15656" s="1">
        <v>43865.691307870373</v>
      </c>
      <c r="F15656">
        <v>1</v>
      </c>
      <c r="G15656" t="s">
        <v>14</v>
      </c>
      <c r="H15656">
        <v>5</v>
      </c>
      <c r="I15656" s="1">
        <v>43872.708333333336</v>
      </c>
      <c r="J15656" s="2">
        <f t="shared" si="732"/>
        <v>1</v>
      </c>
      <c r="K15656" s="2" t="str">
        <f>IFERROR(VLOOKUP(A15656,Aux!A:B,2,0),"Outros")</f>
        <v>Hospitais</v>
      </c>
      <c r="L15656" s="2">
        <f t="shared" si="733"/>
        <v>2020</v>
      </c>
      <c r="M15656">
        <f t="shared" si="734"/>
        <v>6</v>
      </c>
    </row>
    <row r="15657" spans="1:13" x14ac:dyDescent="0.35">
      <c r="A15657" t="s">
        <v>858</v>
      </c>
      <c r="B15657">
        <v>501206639</v>
      </c>
      <c r="C15657">
        <v>183822</v>
      </c>
      <c r="D15657" t="s">
        <v>12695</v>
      </c>
      <c r="E15657" s="1">
        <v>43865.694131944445</v>
      </c>
      <c r="F15657">
        <v>13</v>
      </c>
      <c r="G15657" t="s">
        <v>1306</v>
      </c>
      <c r="H15657">
        <v>340</v>
      </c>
      <c r="I15657" s="1">
        <v>43881.75</v>
      </c>
      <c r="J15657" s="2">
        <f t="shared" si="732"/>
        <v>1</v>
      </c>
      <c r="K15657" s="2" t="str">
        <f>IFERROR(VLOOKUP(A15657,Aux!A:B,2,0),"Outros")</f>
        <v>Municípios</v>
      </c>
      <c r="L15657" s="2">
        <f t="shared" si="733"/>
        <v>2020</v>
      </c>
      <c r="M15657">
        <f t="shared" si="734"/>
        <v>6</v>
      </c>
    </row>
    <row r="15658" spans="1:13" x14ac:dyDescent="0.35">
      <c r="A15658" t="s">
        <v>31</v>
      </c>
      <c r="B15658">
        <v>508180457</v>
      </c>
      <c r="C15658">
        <v>183824</v>
      </c>
      <c r="D15658" t="s">
        <v>12696</v>
      </c>
      <c r="E15658" s="1">
        <v>43865.698541666665</v>
      </c>
      <c r="F15658">
        <v>4</v>
      </c>
      <c r="G15658" t="s">
        <v>259</v>
      </c>
      <c r="H15658">
        <v>340</v>
      </c>
      <c r="I15658" s="1">
        <v>43872.75</v>
      </c>
      <c r="J15658" s="2">
        <f t="shared" si="732"/>
        <v>1</v>
      </c>
      <c r="K15658" s="2" t="str">
        <f>IFERROR(VLOOKUP(A15658,Aux!A:B,2,0),"Outros")</f>
        <v>Outros</v>
      </c>
      <c r="L15658" s="2">
        <f t="shared" si="733"/>
        <v>2020</v>
      </c>
      <c r="M15658">
        <f t="shared" si="734"/>
        <v>6</v>
      </c>
    </row>
    <row r="15659" spans="1:13" x14ac:dyDescent="0.35">
      <c r="A15659" t="s">
        <v>31</v>
      </c>
      <c r="B15659">
        <v>508180457</v>
      </c>
      <c r="C15659">
        <v>183826</v>
      </c>
      <c r="D15659" t="s">
        <v>12343</v>
      </c>
      <c r="E15659" s="1">
        <v>43865.702199074076</v>
      </c>
      <c r="F15659">
        <v>5</v>
      </c>
      <c r="G15659" t="s">
        <v>259</v>
      </c>
      <c r="H15659">
        <v>80</v>
      </c>
      <c r="I15659" s="1">
        <v>25569.75</v>
      </c>
      <c r="J15659" s="2">
        <f t="shared" si="732"/>
        <v>1</v>
      </c>
      <c r="K15659" s="2" t="str">
        <f>IFERROR(VLOOKUP(A15659,Aux!A:B,2,0),"Outros")</f>
        <v>Outros</v>
      </c>
      <c r="L15659" s="2">
        <f t="shared" si="733"/>
        <v>2020</v>
      </c>
      <c r="M15659">
        <f t="shared" si="734"/>
        <v>6</v>
      </c>
    </row>
    <row r="15660" spans="1:13" x14ac:dyDescent="0.35">
      <c r="A15660" t="s">
        <v>239</v>
      </c>
      <c r="B15660">
        <v>512042659</v>
      </c>
      <c r="C15660">
        <v>183829</v>
      </c>
      <c r="D15660" t="s">
        <v>7380</v>
      </c>
      <c r="E15660" s="1">
        <v>43865.712638888886</v>
      </c>
      <c r="F15660">
        <v>3</v>
      </c>
      <c r="G15660" t="s">
        <v>241</v>
      </c>
      <c r="H15660">
        <v>210</v>
      </c>
      <c r="I15660" s="1">
        <v>43889.999305555553</v>
      </c>
      <c r="J15660" s="2">
        <f t="shared" si="732"/>
        <v>1</v>
      </c>
      <c r="K15660" s="2" t="str">
        <f>IFERROR(VLOOKUP(A15660,Aux!A:B,2,0),"Outros")</f>
        <v>Municípios</v>
      </c>
      <c r="L15660" s="2">
        <f t="shared" si="733"/>
        <v>2020</v>
      </c>
      <c r="M15660">
        <f t="shared" si="734"/>
        <v>6</v>
      </c>
    </row>
    <row r="15661" spans="1:13" x14ac:dyDescent="0.35">
      <c r="A15661" t="s">
        <v>12</v>
      </c>
      <c r="B15661">
        <v>508481287</v>
      </c>
      <c r="C15661">
        <v>183830</v>
      </c>
      <c r="E15661" s="1">
        <v>43865.726412037038</v>
      </c>
      <c r="F15661">
        <v>5</v>
      </c>
      <c r="G15661" t="s">
        <v>33</v>
      </c>
      <c r="H15661">
        <v>400</v>
      </c>
      <c r="J15661" s="2">
        <f t="shared" si="732"/>
        <v>1</v>
      </c>
      <c r="K15661" s="2" t="str">
        <f>IFERROR(VLOOKUP(A15661,Aux!A:B,2,0),"Outros")</f>
        <v>Hospitais</v>
      </c>
      <c r="L15661" s="2">
        <f t="shared" si="733"/>
        <v>2020</v>
      </c>
      <c r="M15661">
        <f t="shared" si="734"/>
        <v>6</v>
      </c>
    </row>
    <row r="15662" spans="1:13" x14ac:dyDescent="0.35">
      <c r="A15662" t="s">
        <v>1042</v>
      </c>
      <c r="B15662">
        <v>506087000</v>
      </c>
      <c r="C15662">
        <v>183831</v>
      </c>
      <c r="D15662" t="s">
        <v>12639</v>
      </c>
      <c r="E15662" s="1">
        <v>43865.771736111114</v>
      </c>
      <c r="F15662">
        <v>13</v>
      </c>
      <c r="G15662" t="s">
        <v>8131</v>
      </c>
      <c r="H15662">
        <v>360</v>
      </c>
      <c r="I15662" s="1">
        <v>43873.708333333336</v>
      </c>
      <c r="J15662" s="2">
        <f t="shared" si="732"/>
        <v>1</v>
      </c>
      <c r="K15662" s="2" t="str">
        <f>IFERROR(VLOOKUP(A15662,Aux!A:B,2,0),"Outros")</f>
        <v>Municípios</v>
      </c>
      <c r="L15662" s="2">
        <f t="shared" si="733"/>
        <v>2020</v>
      </c>
      <c r="M15662">
        <f t="shared" si="734"/>
        <v>6</v>
      </c>
    </row>
    <row r="15663" spans="1:13" x14ac:dyDescent="0.35">
      <c r="A15663" t="s">
        <v>48</v>
      </c>
      <c r="B15663">
        <v>503035416</v>
      </c>
      <c r="C15663">
        <v>183832</v>
      </c>
      <c r="D15663" t="s">
        <v>12891</v>
      </c>
      <c r="E15663" s="1">
        <v>43866.354560185187</v>
      </c>
      <c r="F15663">
        <v>13</v>
      </c>
      <c r="G15663" t="s">
        <v>33</v>
      </c>
      <c r="H15663">
        <v>5</v>
      </c>
      <c r="I15663" s="1">
        <v>43875.625</v>
      </c>
      <c r="J15663" s="2">
        <f t="shared" si="732"/>
        <v>1</v>
      </c>
      <c r="K15663" s="2" t="str">
        <f>IFERROR(VLOOKUP(A15663,Aux!A:B,2,0),"Outros")</f>
        <v>Hospitais</v>
      </c>
      <c r="L15663" s="2">
        <f t="shared" si="733"/>
        <v>2020</v>
      </c>
      <c r="M15663">
        <f t="shared" si="734"/>
        <v>6</v>
      </c>
    </row>
    <row r="15664" spans="1:13" x14ac:dyDescent="0.35">
      <c r="A15664" t="s">
        <v>48</v>
      </c>
      <c r="B15664">
        <v>503035416</v>
      </c>
      <c r="C15664">
        <v>183834</v>
      </c>
      <c r="D15664" t="s">
        <v>12892</v>
      </c>
      <c r="E15664" s="1">
        <v>43866.361678240741</v>
      </c>
      <c r="F15664">
        <v>13</v>
      </c>
      <c r="G15664" t="s">
        <v>33</v>
      </c>
      <c r="H15664">
        <v>340</v>
      </c>
      <c r="I15664" s="1">
        <v>43878.625</v>
      </c>
      <c r="J15664" s="2">
        <f t="shared" si="732"/>
        <v>1</v>
      </c>
      <c r="K15664" s="2" t="str">
        <f>IFERROR(VLOOKUP(A15664,Aux!A:B,2,0),"Outros")</f>
        <v>Hospitais</v>
      </c>
      <c r="L15664" s="2">
        <f t="shared" si="733"/>
        <v>2020</v>
      </c>
      <c r="M15664">
        <f t="shared" si="734"/>
        <v>6</v>
      </c>
    </row>
    <row r="15665" spans="1:13" x14ac:dyDescent="0.35">
      <c r="A15665" t="s">
        <v>48</v>
      </c>
      <c r="B15665">
        <v>503035416</v>
      </c>
      <c r="C15665">
        <v>183835</v>
      </c>
      <c r="D15665" t="s">
        <v>13023</v>
      </c>
      <c r="E15665" s="1">
        <v>43866.384895833333</v>
      </c>
      <c r="F15665">
        <v>1</v>
      </c>
      <c r="G15665" t="s">
        <v>50</v>
      </c>
      <c r="H15665">
        <v>340</v>
      </c>
      <c r="I15665" s="1">
        <v>43871.708333333336</v>
      </c>
      <c r="J15665" s="2">
        <f t="shared" si="732"/>
        <v>1</v>
      </c>
      <c r="K15665" s="2" t="str">
        <f>IFERROR(VLOOKUP(A15665,Aux!A:B,2,0),"Outros")</f>
        <v>Hospitais</v>
      </c>
      <c r="L15665" s="2">
        <f t="shared" si="733"/>
        <v>2020</v>
      </c>
      <c r="M15665">
        <f t="shared" si="734"/>
        <v>6</v>
      </c>
    </row>
    <row r="15666" spans="1:13" x14ac:dyDescent="0.35">
      <c r="A15666" t="s">
        <v>39</v>
      </c>
      <c r="B15666">
        <v>507023129</v>
      </c>
      <c r="C15666">
        <v>183836</v>
      </c>
      <c r="D15666" t="s">
        <v>12893</v>
      </c>
      <c r="E15666" s="1">
        <v>43866.38921296296</v>
      </c>
      <c r="F15666">
        <v>13</v>
      </c>
      <c r="G15666" t="s">
        <v>33</v>
      </c>
      <c r="H15666">
        <v>340</v>
      </c>
      <c r="I15666" s="1">
        <v>43876.708333333336</v>
      </c>
      <c r="J15666" s="2">
        <f t="shared" si="732"/>
        <v>1</v>
      </c>
      <c r="K15666" s="2" t="str">
        <f>IFERROR(VLOOKUP(A15666,Aux!A:B,2,0),"Outros")</f>
        <v>Outros</v>
      </c>
      <c r="L15666" s="2">
        <f t="shared" si="733"/>
        <v>2020</v>
      </c>
      <c r="M15666">
        <f t="shared" si="734"/>
        <v>6</v>
      </c>
    </row>
    <row r="15667" spans="1:13" x14ac:dyDescent="0.35">
      <c r="A15667" t="s">
        <v>122</v>
      </c>
      <c r="B15667">
        <v>506173968</v>
      </c>
      <c r="C15667">
        <v>183837</v>
      </c>
      <c r="D15667" t="s">
        <v>12971</v>
      </c>
      <c r="E15667" s="1">
        <v>43866.393946759257</v>
      </c>
      <c r="F15667">
        <v>13</v>
      </c>
      <c r="G15667" t="s">
        <v>147</v>
      </c>
      <c r="H15667">
        <v>360</v>
      </c>
      <c r="I15667" s="1">
        <v>43871.75</v>
      </c>
      <c r="J15667" s="2">
        <f t="shared" si="732"/>
        <v>1</v>
      </c>
      <c r="K15667" s="2" t="str">
        <f>IFERROR(VLOOKUP(A15667,Aux!A:B,2,0),"Outros")</f>
        <v>Municípios</v>
      </c>
      <c r="L15667" s="2">
        <f t="shared" si="733"/>
        <v>2020</v>
      </c>
      <c r="M15667">
        <f t="shared" si="734"/>
        <v>6</v>
      </c>
    </row>
    <row r="15668" spans="1:13" x14ac:dyDescent="0.35">
      <c r="A15668" t="s">
        <v>108</v>
      </c>
      <c r="B15668">
        <v>501222634</v>
      </c>
      <c r="C15668">
        <v>183839</v>
      </c>
      <c r="D15668" t="s">
        <v>12894</v>
      </c>
      <c r="E15668" s="1">
        <v>43866.40221064815</v>
      </c>
      <c r="F15668">
        <v>1</v>
      </c>
      <c r="G15668" t="s">
        <v>110</v>
      </c>
      <c r="H15668">
        <v>360</v>
      </c>
      <c r="I15668" s="1">
        <v>43869.999305555553</v>
      </c>
      <c r="J15668" s="2">
        <f t="shared" si="732"/>
        <v>1</v>
      </c>
      <c r="K15668" s="2" t="str">
        <f>IFERROR(VLOOKUP(A15668,Aux!A:B,2,0),"Outros")</f>
        <v>Municípios</v>
      </c>
      <c r="L15668" s="2">
        <f t="shared" si="733"/>
        <v>2020</v>
      </c>
      <c r="M15668">
        <f t="shared" si="734"/>
        <v>6</v>
      </c>
    </row>
    <row r="15669" spans="1:13" x14ac:dyDescent="0.35">
      <c r="A15669" t="s">
        <v>39</v>
      </c>
      <c r="B15669">
        <v>507023129</v>
      </c>
      <c r="C15669">
        <v>183840</v>
      </c>
      <c r="D15669" t="s">
        <v>12895</v>
      </c>
      <c r="E15669" s="1">
        <v>43866.409062500003</v>
      </c>
      <c r="F15669">
        <v>13</v>
      </c>
      <c r="G15669" t="s">
        <v>33</v>
      </c>
      <c r="H15669">
        <v>220</v>
      </c>
      <c r="I15669" s="1">
        <v>43876.708333333336</v>
      </c>
      <c r="J15669" s="2">
        <f t="shared" si="732"/>
        <v>1</v>
      </c>
      <c r="K15669" s="2" t="str">
        <f>IFERROR(VLOOKUP(A15669,Aux!A:B,2,0),"Outros")</f>
        <v>Outros</v>
      </c>
      <c r="L15669" s="2">
        <f t="shared" si="733"/>
        <v>2020</v>
      </c>
      <c r="M15669">
        <f t="shared" si="734"/>
        <v>6</v>
      </c>
    </row>
    <row r="15670" spans="1:13" x14ac:dyDescent="0.35">
      <c r="A15670" t="s">
        <v>140</v>
      </c>
      <c r="B15670">
        <v>506614913</v>
      </c>
      <c r="C15670">
        <v>183841</v>
      </c>
      <c r="D15670" t="s">
        <v>12896</v>
      </c>
      <c r="E15670" s="1">
        <v>43866.410081018519</v>
      </c>
      <c r="F15670">
        <v>13</v>
      </c>
      <c r="G15670" t="s">
        <v>149</v>
      </c>
      <c r="H15670">
        <v>360</v>
      </c>
      <c r="I15670" s="1">
        <v>43872.999305555553</v>
      </c>
      <c r="J15670" s="2">
        <f t="shared" si="732"/>
        <v>1</v>
      </c>
      <c r="K15670" s="2" t="str">
        <f>IFERROR(VLOOKUP(A15670,Aux!A:B,2,0),"Outros")</f>
        <v>Municípios</v>
      </c>
      <c r="L15670" s="2">
        <f t="shared" si="733"/>
        <v>2020</v>
      </c>
      <c r="M15670">
        <f t="shared" si="734"/>
        <v>6</v>
      </c>
    </row>
    <row r="15671" spans="1:13" x14ac:dyDescent="0.35">
      <c r="A15671" t="s">
        <v>534</v>
      </c>
      <c r="B15671">
        <v>508354617</v>
      </c>
      <c r="C15671">
        <v>183842</v>
      </c>
      <c r="D15671" t="s">
        <v>12972</v>
      </c>
      <c r="E15671" s="1">
        <v>43866.41265046296</v>
      </c>
      <c r="F15671">
        <v>1</v>
      </c>
      <c r="G15671" t="s">
        <v>33</v>
      </c>
      <c r="H15671">
        <v>5</v>
      </c>
      <c r="I15671" s="1">
        <v>43869.999305555553</v>
      </c>
      <c r="J15671" s="2">
        <f t="shared" si="732"/>
        <v>1</v>
      </c>
      <c r="K15671" s="2" t="str">
        <f>IFERROR(VLOOKUP(A15671,Aux!A:B,2,0),"Outros")</f>
        <v>Municípios</v>
      </c>
      <c r="L15671" s="2">
        <f t="shared" si="733"/>
        <v>2020</v>
      </c>
      <c r="M15671">
        <f t="shared" si="734"/>
        <v>6</v>
      </c>
    </row>
    <row r="15672" spans="1:13" x14ac:dyDescent="0.35">
      <c r="A15672" t="s">
        <v>541</v>
      </c>
      <c r="B15672">
        <v>506563774</v>
      </c>
      <c r="C15672">
        <v>183843</v>
      </c>
      <c r="E15672" s="1">
        <v>43866.412858796299</v>
      </c>
      <c r="F15672">
        <v>13</v>
      </c>
      <c r="G15672" t="s">
        <v>33</v>
      </c>
      <c r="H15672">
        <v>400</v>
      </c>
      <c r="J15672" s="2">
        <f t="shared" si="732"/>
        <v>1</v>
      </c>
      <c r="K15672" s="2" t="str">
        <f>IFERROR(VLOOKUP(A15672,Aux!A:B,2,0),"Outros")</f>
        <v>Municípios</v>
      </c>
      <c r="L15672" s="2">
        <f t="shared" si="733"/>
        <v>2020</v>
      </c>
      <c r="M15672">
        <f t="shared" si="734"/>
        <v>6</v>
      </c>
    </row>
    <row r="15673" spans="1:13" x14ac:dyDescent="0.35">
      <c r="A15673" t="s">
        <v>541</v>
      </c>
      <c r="B15673">
        <v>506563774</v>
      </c>
      <c r="C15673">
        <v>183844</v>
      </c>
      <c r="D15673" t="s">
        <v>12369</v>
      </c>
      <c r="E15673" s="1">
        <v>43866.415312500001</v>
      </c>
      <c r="F15673">
        <v>13</v>
      </c>
      <c r="G15673" t="s">
        <v>543</v>
      </c>
      <c r="H15673">
        <v>5</v>
      </c>
      <c r="I15673" s="1">
        <v>43871.999305555553</v>
      </c>
      <c r="J15673" s="2">
        <f t="shared" si="732"/>
        <v>1</v>
      </c>
      <c r="K15673" s="2" t="str">
        <f>IFERROR(VLOOKUP(A15673,Aux!A:B,2,0),"Outros")</f>
        <v>Municípios</v>
      </c>
      <c r="L15673" s="2">
        <f t="shared" si="733"/>
        <v>2020</v>
      </c>
      <c r="M15673">
        <f t="shared" si="734"/>
        <v>6</v>
      </c>
    </row>
    <row r="15674" spans="1:13" x14ac:dyDescent="0.35">
      <c r="A15674" t="s">
        <v>534</v>
      </c>
      <c r="B15674">
        <v>508354617</v>
      </c>
      <c r="C15674">
        <v>183846</v>
      </c>
      <c r="D15674" t="s">
        <v>12973</v>
      </c>
      <c r="E15674" s="1">
        <v>43866.425243055557</v>
      </c>
      <c r="F15674">
        <v>1</v>
      </c>
      <c r="G15674" t="s">
        <v>33</v>
      </c>
      <c r="H15674">
        <v>400</v>
      </c>
      <c r="I15674" s="1">
        <v>25569.999305555557</v>
      </c>
      <c r="J15674" s="2">
        <f t="shared" si="732"/>
        <v>1</v>
      </c>
      <c r="K15674" s="2" t="str">
        <f>IFERROR(VLOOKUP(A15674,Aux!A:B,2,0),"Outros")</f>
        <v>Municípios</v>
      </c>
      <c r="L15674" s="2">
        <f t="shared" si="733"/>
        <v>2020</v>
      </c>
      <c r="M15674">
        <f t="shared" si="734"/>
        <v>6</v>
      </c>
    </row>
    <row r="15675" spans="1:13" x14ac:dyDescent="0.35">
      <c r="A15675" t="s">
        <v>15</v>
      </c>
      <c r="B15675">
        <v>503541567</v>
      </c>
      <c r="C15675">
        <v>183847</v>
      </c>
      <c r="D15675" t="s">
        <v>12897</v>
      </c>
      <c r="E15675" s="1">
        <v>43866.425891203704</v>
      </c>
      <c r="F15675">
        <v>13</v>
      </c>
      <c r="G15675" t="s">
        <v>1062</v>
      </c>
      <c r="H15675">
        <v>340</v>
      </c>
      <c r="I15675" s="1">
        <v>43874.999305555553</v>
      </c>
      <c r="J15675" s="2">
        <f t="shared" si="732"/>
        <v>1</v>
      </c>
      <c r="K15675" s="2" t="str">
        <f>IFERROR(VLOOKUP(A15675,Aux!A:B,2,0),"Outros")</f>
        <v>Municípios</v>
      </c>
      <c r="L15675" s="2">
        <f t="shared" si="733"/>
        <v>2020</v>
      </c>
      <c r="M15675">
        <f t="shared" si="734"/>
        <v>6</v>
      </c>
    </row>
    <row r="15676" spans="1:13" x14ac:dyDescent="0.35">
      <c r="A15676" t="s">
        <v>76</v>
      </c>
      <c r="B15676">
        <v>506676056</v>
      </c>
      <c r="C15676">
        <v>183848</v>
      </c>
      <c r="D15676" t="s">
        <v>12483</v>
      </c>
      <c r="E15676" s="1">
        <v>43866.428622685184</v>
      </c>
      <c r="F15676">
        <v>1</v>
      </c>
      <c r="G15676" t="s">
        <v>703</v>
      </c>
      <c r="H15676">
        <v>300</v>
      </c>
      <c r="I15676" s="1">
        <v>43872.999305555553</v>
      </c>
      <c r="J15676" s="2">
        <f t="shared" si="732"/>
        <v>1</v>
      </c>
      <c r="K15676" s="2" t="str">
        <f>IFERROR(VLOOKUP(A15676,Aux!A:B,2,0),"Outros")</f>
        <v>Municípios</v>
      </c>
      <c r="L15676" s="2">
        <f t="shared" si="733"/>
        <v>2020</v>
      </c>
      <c r="M15676">
        <f t="shared" si="734"/>
        <v>6</v>
      </c>
    </row>
    <row r="15677" spans="1:13" x14ac:dyDescent="0.35">
      <c r="A15677" t="s">
        <v>35</v>
      </c>
      <c r="B15677">
        <v>508666236</v>
      </c>
      <c r="C15677">
        <v>183849</v>
      </c>
      <c r="D15677" t="s">
        <v>12484</v>
      </c>
      <c r="E15677" s="1">
        <v>43866.429039351853</v>
      </c>
      <c r="F15677">
        <v>13</v>
      </c>
      <c r="G15677" t="s">
        <v>711</v>
      </c>
      <c r="H15677">
        <v>340</v>
      </c>
      <c r="I15677" s="1">
        <v>43880.999305555553</v>
      </c>
      <c r="J15677" s="2">
        <f t="shared" si="732"/>
        <v>1</v>
      </c>
      <c r="K15677" s="2" t="str">
        <f>IFERROR(VLOOKUP(A15677,Aux!A:B,2,0),"Outros")</f>
        <v>Outros</v>
      </c>
      <c r="L15677" s="2">
        <f t="shared" si="733"/>
        <v>2020</v>
      </c>
      <c r="M15677">
        <f t="shared" si="734"/>
        <v>6</v>
      </c>
    </row>
    <row r="15678" spans="1:13" x14ac:dyDescent="0.35">
      <c r="A15678" t="s">
        <v>165</v>
      </c>
      <c r="B15678">
        <v>600084892</v>
      </c>
      <c r="C15678">
        <v>183850</v>
      </c>
      <c r="D15678" t="s">
        <v>12898</v>
      </c>
      <c r="E15678" s="1">
        <v>43866.451597222222</v>
      </c>
      <c r="F15678">
        <v>13</v>
      </c>
      <c r="G15678" t="s">
        <v>33</v>
      </c>
      <c r="H15678">
        <v>340</v>
      </c>
      <c r="I15678" s="1">
        <v>43877.999305555553</v>
      </c>
      <c r="J15678" s="2">
        <f t="shared" si="732"/>
        <v>1</v>
      </c>
      <c r="K15678" s="2" t="str">
        <f>IFERROR(VLOOKUP(A15678,Aux!A:B,2,0),"Outros")</f>
        <v>Outros</v>
      </c>
      <c r="L15678" s="2">
        <f t="shared" si="733"/>
        <v>2020</v>
      </c>
      <c r="M15678">
        <f t="shared" si="734"/>
        <v>6</v>
      </c>
    </row>
    <row r="15679" spans="1:13" x14ac:dyDescent="0.35">
      <c r="A15679" t="s">
        <v>239</v>
      </c>
      <c r="B15679">
        <v>512042659</v>
      </c>
      <c r="C15679">
        <v>183851</v>
      </c>
      <c r="D15679" t="s">
        <v>12899</v>
      </c>
      <c r="E15679" s="1">
        <v>43866.451643518521</v>
      </c>
      <c r="F15679">
        <v>13</v>
      </c>
      <c r="G15679" t="s">
        <v>839</v>
      </c>
      <c r="H15679">
        <v>340</v>
      </c>
      <c r="I15679" s="1">
        <v>43878.999305555553</v>
      </c>
      <c r="J15679" s="2">
        <f t="shared" si="732"/>
        <v>1</v>
      </c>
      <c r="K15679" s="2" t="str">
        <f>IFERROR(VLOOKUP(A15679,Aux!A:B,2,0),"Outros")</f>
        <v>Municípios</v>
      </c>
      <c r="L15679" s="2">
        <f t="shared" si="733"/>
        <v>2020</v>
      </c>
      <c r="M15679">
        <f t="shared" si="734"/>
        <v>6</v>
      </c>
    </row>
    <row r="15680" spans="1:13" x14ac:dyDescent="0.35">
      <c r="A15680" t="s">
        <v>48</v>
      </c>
      <c r="B15680">
        <v>503035416</v>
      </c>
      <c r="C15680">
        <v>183853</v>
      </c>
      <c r="D15680" t="s">
        <v>12861</v>
      </c>
      <c r="E15680" s="1">
        <v>43866.459513888891</v>
      </c>
      <c r="F15680">
        <v>1</v>
      </c>
      <c r="G15680" t="s">
        <v>50</v>
      </c>
      <c r="H15680">
        <v>340</v>
      </c>
      <c r="I15680" s="1">
        <v>43871.708333333336</v>
      </c>
      <c r="J15680" s="2">
        <f t="shared" si="732"/>
        <v>1</v>
      </c>
      <c r="K15680" s="2" t="str">
        <f>IFERROR(VLOOKUP(A15680,Aux!A:B,2,0),"Outros")</f>
        <v>Hospitais</v>
      </c>
      <c r="L15680" s="2">
        <f t="shared" si="733"/>
        <v>2020</v>
      </c>
      <c r="M15680">
        <f t="shared" si="734"/>
        <v>6</v>
      </c>
    </row>
    <row r="15681" spans="1:13" x14ac:dyDescent="0.35">
      <c r="A15681" t="s">
        <v>236</v>
      </c>
      <c r="B15681">
        <v>504871650</v>
      </c>
      <c r="C15681">
        <v>183854</v>
      </c>
      <c r="D15681" t="s">
        <v>980</v>
      </c>
      <c r="E15681" s="1">
        <v>43866.493726851855</v>
      </c>
      <c r="F15681">
        <v>1</v>
      </c>
      <c r="G15681" t="s">
        <v>238</v>
      </c>
      <c r="H15681">
        <v>220</v>
      </c>
      <c r="I15681" s="1">
        <v>43877.75</v>
      </c>
      <c r="J15681" s="2">
        <f t="shared" si="732"/>
        <v>1</v>
      </c>
      <c r="K15681" s="2" t="str">
        <f>IFERROR(VLOOKUP(A15681,Aux!A:B,2,0),"Outros")</f>
        <v>Águas e resíduos</v>
      </c>
      <c r="L15681" s="2">
        <f t="shared" si="733"/>
        <v>2020</v>
      </c>
      <c r="M15681">
        <f t="shared" si="734"/>
        <v>6</v>
      </c>
    </row>
    <row r="15682" spans="1:13" x14ac:dyDescent="0.35">
      <c r="A15682" t="s">
        <v>12</v>
      </c>
      <c r="B15682">
        <v>508481287</v>
      </c>
      <c r="C15682">
        <v>183855</v>
      </c>
      <c r="D15682" t="s">
        <v>13024</v>
      </c>
      <c r="E15682" s="1">
        <v>43866.49559027778</v>
      </c>
      <c r="F15682">
        <v>1</v>
      </c>
      <c r="G15682" t="s">
        <v>14</v>
      </c>
      <c r="H15682">
        <v>360</v>
      </c>
      <c r="I15682" s="1">
        <v>43871.708333333336</v>
      </c>
      <c r="J15682" s="2">
        <f t="shared" ref="J15682:J15745" si="735">IF(C15682=C15681,"",1)</f>
        <v>1</v>
      </c>
      <c r="K15682" s="2" t="str">
        <f>IFERROR(VLOOKUP(A15682,Aux!A:B,2,0),"Outros")</f>
        <v>Hospitais</v>
      </c>
      <c r="L15682" s="2">
        <f t="shared" ref="L15682:L15745" si="736">YEAR(E15682)</f>
        <v>2020</v>
      </c>
      <c r="M15682">
        <f t="shared" ref="M15682:M15745" si="737">WEEKNUM(E15682)</f>
        <v>6</v>
      </c>
    </row>
    <row r="15683" spans="1:13" x14ac:dyDescent="0.35">
      <c r="A15683" t="s">
        <v>197</v>
      </c>
      <c r="B15683">
        <v>506334562</v>
      </c>
      <c r="C15683">
        <v>183856</v>
      </c>
      <c r="D15683" t="s">
        <v>12862</v>
      </c>
      <c r="E15683" s="1">
        <v>43866.501840277779</v>
      </c>
      <c r="F15683">
        <v>13</v>
      </c>
      <c r="G15683" t="s">
        <v>210</v>
      </c>
      <c r="H15683">
        <v>360</v>
      </c>
      <c r="I15683" s="1">
        <v>43876.999305555553</v>
      </c>
      <c r="J15683" s="2">
        <f t="shared" si="735"/>
        <v>1</v>
      </c>
      <c r="K15683" s="2" t="str">
        <f>IFERROR(VLOOKUP(A15683,Aux!A:B,2,0),"Outros")</f>
        <v>Municípios</v>
      </c>
      <c r="L15683" s="2">
        <f t="shared" si="736"/>
        <v>2020</v>
      </c>
      <c r="M15683">
        <f t="shared" si="737"/>
        <v>6</v>
      </c>
    </row>
    <row r="15684" spans="1:13" x14ac:dyDescent="0.35">
      <c r="A15684" t="s">
        <v>562</v>
      </c>
      <c r="B15684">
        <v>506823318</v>
      </c>
      <c r="C15684">
        <v>183857</v>
      </c>
      <c r="D15684" t="s">
        <v>12344</v>
      </c>
      <c r="E15684" s="1">
        <v>43866.503136574072</v>
      </c>
      <c r="F15684">
        <v>3</v>
      </c>
      <c r="G15684" t="s">
        <v>1729</v>
      </c>
      <c r="H15684">
        <v>220</v>
      </c>
      <c r="I15684" s="1">
        <v>43889.958333333336</v>
      </c>
      <c r="J15684" s="2">
        <f t="shared" si="735"/>
        <v>1</v>
      </c>
      <c r="K15684" s="2" t="str">
        <f>IFERROR(VLOOKUP(A15684,Aux!A:B,2,0),"Outros")</f>
        <v>Municípios</v>
      </c>
      <c r="L15684" s="2">
        <f t="shared" si="736"/>
        <v>2020</v>
      </c>
      <c r="M15684">
        <f t="shared" si="737"/>
        <v>6</v>
      </c>
    </row>
    <row r="15685" spans="1:13" x14ac:dyDescent="0.35">
      <c r="A15685" t="s">
        <v>140</v>
      </c>
      <c r="B15685">
        <v>506614913</v>
      </c>
      <c r="C15685">
        <v>183858</v>
      </c>
      <c r="D15685" t="s">
        <v>12697</v>
      </c>
      <c r="E15685" s="1">
        <v>43866.503530092596</v>
      </c>
      <c r="F15685">
        <v>13</v>
      </c>
      <c r="G15685" t="s">
        <v>2313</v>
      </c>
      <c r="H15685">
        <v>340</v>
      </c>
      <c r="I15685" s="1">
        <v>43885.999305555553</v>
      </c>
      <c r="J15685" s="2">
        <f t="shared" si="735"/>
        <v>1</v>
      </c>
      <c r="K15685" s="2" t="str">
        <f>IFERROR(VLOOKUP(A15685,Aux!A:B,2,0),"Outros")</f>
        <v>Municípios</v>
      </c>
      <c r="L15685" s="2">
        <f t="shared" si="736"/>
        <v>2020</v>
      </c>
      <c r="M15685">
        <f t="shared" si="737"/>
        <v>6</v>
      </c>
    </row>
    <row r="15686" spans="1:13" x14ac:dyDescent="0.35">
      <c r="A15686" t="s">
        <v>858</v>
      </c>
      <c r="B15686">
        <v>501206639</v>
      </c>
      <c r="C15686">
        <v>183859</v>
      </c>
      <c r="D15686" t="s">
        <v>12974</v>
      </c>
      <c r="E15686" s="1">
        <v>43866.503564814811</v>
      </c>
      <c r="F15686">
        <v>13</v>
      </c>
      <c r="G15686" t="s">
        <v>1306</v>
      </c>
      <c r="H15686">
        <v>340</v>
      </c>
      <c r="I15686" s="1">
        <v>43881.75</v>
      </c>
      <c r="J15686" s="2">
        <f t="shared" si="735"/>
        <v>1</v>
      </c>
      <c r="K15686" s="2" t="str">
        <f>IFERROR(VLOOKUP(A15686,Aux!A:B,2,0),"Outros")</f>
        <v>Municípios</v>
      </c>
      <c r="L15686" s="2">
        <f t="shared" si="736"/>
        <v>2020</v>
      </c>
      <c r="M15686">
        <f t="shared" si="737"/>
        <v>6</v>
      </c>
    </row>
    <row r="15687" spans="1:13" x14ac:dyDescent="0.35">
      <c r="A15687" t="s">
        <v>105</v>
      </c>
      <c r="B15687">
        <v>503311332</v>
      </c>
      <c r="C15687">
        <v>183860</v>
      </c>
      <c r="D15687" t="s">
        <v>12698</v>
      </c>
      <c r="E15687" s="1">
        <v>43866.503738425927</v>
      </c>
      <c r="F15687">
        <v>3</v>
      </c>
      <c r="G15687" t="s">
        <v>259</v>
      </c>
      <c r="H15687">
        <v>300</v>
      </c>
      <c r="I15687" s="1">
        <v>43881.708333333336</v>
      </c>
      <c r="J15687" s="2">
        <f t="shared" si="735"/>
        <v>1</v>
      </c>
      <c r="K15687" s="2" t="str">
        <f>IFERROR(VLOOKUP(A15687,Aux!A:B,2,0),"Outros")</f>
        <v>Municípios</v>
      </c>
      <c r="L15687" s="2">
        <f t="shared" si="736"/>
        <v>2020</v>
      </c>
      <c r="M15687">
        <f t="shared" si="737"/>
        <v>6</v>
      </c>
    </row>
    <row r="15688" spans="1:13" x14ac:dyDescent="0.35">
      <c r="A15688" t="s">
        <v>63</v>
      </c>
      <c r="B15688">
        <v>502098139</v>
      </c>
      <c r="C15688">
        <v>183862</v>
      </c>
      <c r="D15688" t="s">
        <v>12699</v>
      </c>
      <c r="E15688" s="1">
        <v>43866.505810185183</v>
      </c>
      <c r="F15688">
        <v>13</v>
      </c>
      <c r="G15688" t="s">
        <v>75</v>
      </c>
      <c r="H15688">
        <v>220</v>
      </c>
      <c r="I15688" s="1">
        <v>43875.75</v>
      </c>
      <c r="J15688" s="2">
        <f t="shared" si="735"/>
        <v>1</v>
      </c>
      <c r="K15688" s="2" t="str">
        <f>IFERROR(VLOOKUP(A15688,Aux!A:B,2,0),"Outros")</f>
        <v>Municípios</v>
      </c>
      <c r="L15688" s="2">
        <f t="shared" si="736"/>
        <v>2020</v>
      </c>
      <c r="M15688">
        <f t="shared" si="737"/>
        <v>6</v>
      </c>
    </row>
    <row r="15689" spans="1:13" x14ac:dyDescent="0.35">
      <c r="A15689" t="s">
        <v>236</v>
      </c>
      <c r="B15689">
        <v>504871650</v>
      </c>
      <c r="C15689">
        <v>183863</v>
      </c>
      <c r="D15689" t="s">
        <v>12900</v>
      </c>
      <c r="E15689" s="1">
        <v>43866.524537037039</v>
      </c>
      <c r="F15689">
        <v>3</v>
      </c>
      <c r="G15689" t="s">
        <v>238</v>
      </c>
      <c r="H15689">
        <v>5</v>
      </c>
      <c r="I15689" s="1">
        <v>43880.75</v>
      </c>
      <c r="J15689" s="2">
        <f t="shared" si="735"/>
        <v>1</v>
      </c>
      <c r="K15689" s="2" t="str">
        <f>IFERROR(VLOOKUP(A15689,Aux!A:B,2,0),"Outros")</f>
        <v>Águas e resíduos</v>
      </c>
      <c r="L15689" s="2">
        <f t="shared" si="736"/>
        <v>2020</v>
      </c>
      <c r="M15689">
        <f t="shared" si="737"/>
        <v>6</v>
      </c>
    </row>
    <row r="15690" spans="1:13" x14ac:dyDescent="0.35">
      <c r="A15690" t="s">
        <v>197</v>
      </c>
      <c r="B15690">
        <v>506334562</v>
      </c>
      <c r="C15690">
        <v>183864</v>
      </c>
      <c r="D15690" t="s">
        <v>12370</v>
      </c>
      <c r="E15690" s="1">
        <v>43866.591087962966</v>
      </c>
      <c r="F15690">
        <v>13</v>
      </c>
      <c r="G15690" t="s">
        <v>33</v>
      </c>
      <c r="H15690">
        <v>360</v>
      </c>
      <c r="I15690" s="1">
        <v>43879.999305555553</v>
      </c>
      <c r="J15690" s="2">
        <f t="shared" si="735"/>
        <v>1</v>
      </c>
      <c r="K15690" s="2" t="str">
        <f>IFERROR(VLOOKUP(A15690,Aux!A:B,2,0),"Outros")</f>
        <v>Municípios</v>
      </c>
      <c r="L15690" s="2">
        <f t="shared" si="736"/>
        <v>2020</v>
      </c>
      <c r="M15690">
        <f t="shared" si="737"/>
        <v>6</v>
      </c>
    </row>
    <row r="15691" spans="1:13" x14ac:dyDescent="0.35">
      <c r="A15691" t="s">
        <v>48</v>
      </c>
      <c r="B15691">
        <v>503035416</v>
      </c>
      <c r="C15691">
        <v>183865</v>
      </c>
      <c r="D15691" t="s">
        <v>12724</v>
      </c>
      <c r="E15691" s="1">
        <v>43866.591469907406</v>
      </c>
      <c r="F15691">
        <v>13</v>
      </c>
      <c r="G15691" t="s">
        <v>50</v>
      </c>
      <c r="H15691">
        <v>340</v>
      </c>
      <c r="I15691" s="1">
        <v>43873.708333333336</v>
      </c>
      <c r="J15691" s="2">
        <f t="shared" si="735"/>
        <v>1</v>
      </c>
      <c r="K15691" s="2" t="str">
        <f>IFERROR(VLOOKUP(A15691,Aux!A:B,2,0),"Outros")</f>
        <v>Hospitais</v>
      </c>
      <c r="L15691" s="2">
        <f t="shared" si="736"/>
        <v>2020</v>
      </c>
      <c r="M15691">
        <f t="shared" si="737"/>
        <v>6</v>
      </c>
    </row>
    <row r="15692" spans="1:13" x14ac:dyDescent="0.35">
      <c r="A15692" t="s">
        <v>1212</v>
      </c>
      <c r="B15692">
        <v>506891330</v>
      </c>
      <c r="C15692">
        <v>183869</v>
      </c>
      <c r="D15692" t="s">
        <v>12975</v>
      </c>
      <c r="E15692" s="1">
        <v>43866.611863425926</v>
      </c>
      <c r="F15692">
        <v>13</v>
      </c>
      <c r="G15692" t="s">
        <v>149</v>
      </c>
      <c r="H15692">
        <v>340</v>
      </c>
      <c r="I15692" s="1">
        <v>43873.999305555553</v>
      </c>
      <c r="J15692" s="2">
        <f t="shared" si="735"/>
        <v>1</v>
      </c>
      <c r="K15692" s="2" t="str">
        <f>IFERROR(VLOOKUP(A15692,Aux!A:B,2,0),"Outros")</f>
        <v>Municípios</v>
      </c>
      <c r="L15692" s="2">
        <f t="shared" si="736"/>
        <v>2020</v>
      </c>
      <c r="M15692">
        <f t="shared" si="737"/>
        <v>6</v>
      </c>
    </row>
    <row r="15693" spans="1:13" x14ac:dyDescent="0.35">
      <c r="A15693" t="s">
        <v>71</v>
      </c>
      <c r="B15693">
        <v>500051054</v>
      </c>
      <c r="C15693">
        <v>183870</v>
      </c>
      <c r="E15693" s="1">
        <v>43866.620023148149</v>
      </c>
      <c r="F15693">
        <v>4</v>
      </c>
      <c r="G15693" t="s">
        <v>33</v>
      </c>
      <c r="H15693">
        <v>400</v>
      </c>
      <c r="J15693" s="2">
        <f t="shared" si="735"/>
        <v>1</v>
      </c>
      <c r="K15693" s="2" t="str">
        <f>IFERROR(VLOOKUP(A15693,Aux!A:B,2,0),"Outros")</f>
        <v>Municípios</v>
      </c>
      <c r="L15693" s="2">
        <f t="shared" si="736"/>
        <v>2020</v>
      </c>
      <c r="M15693">
        <f t="shared" si="737"/>
        <v>6</v>
      </c>
    </row>
    <row r="15694" spans="1:13" x14ac:dyDescent="0.35">
      <c r="A15694" t="s">
        <v>71</v>
      </c>
      <c r="B15694">
        <v>500051054</v>
      </c>
      <c r="C15694">
        <v>183871</v>
      </c>
      <c r="D15694" t="s">
        <v>12725</v>
      </c>
      <c r="E15694" s="1">
        <v>43866.620069444441</v>
      </c>
      <c r="F15694">
        <v>3</v>
      </c>
      <c r="G15694" t="s">
        <v>202</v>
      </c>
      <c r="H15694">
        <v>340</v>
      </c>
      <c r="I15694" s="1">
        <v>43872.791666666664</v>
      </c>
      <c r="J15694" s="2">
        <f t="shared" si="735"/>
        <v>1</v>
      </c>
      <c r="K15694" s="2" t="str">
        <f>IFERROR(VLOOKUP(A15694,Aux!A:B,2,0),"Outros")</f>
        <v>Municípios</v>
      </c>
      <c r="L15694" s="2">
        <f t="shared" si="736"/>
        <v>2020</v>
      </c>
      <c r="M15694">
        <f t="shared" si="737"/>
        <v>6</v>
      </c>
    </row>
    <row r="15695" spans="1:13" x14ac:dyDescent="0.35">
      <c r="A15695" t="s">
        <v>858</v>
      </c>
      <c r="B15695">
        <v>501206639</v>
      </c>
      <c r="C15695">
        <v>183872</v>
      </c>
      <c r="D15695" t="s">
        <v>12726</v>
      </c>
      <c r="E15695" s="1">
        <v>43866.620196759257</v>
      </c>
      <c r="F15695">
        <v>1</v>
      </c>
      <c r="G15695" t="s">
        <v>1306</v>
      </c>
      <c r="H15695">
        <v>5</v>
      </c>
      <c r="I15695" s="1">
        <v>43871.75</v>
      </c>
      <c r="J15695" s="2">
        <f t="shared" si="735"/>
        <v>1</v>
      </c>
      <c r="K15695" s="2" t="str">
        <f>IFERROR(VLOOKUP(A15695,Aux!A:B,2,0),"Outros")</f>
        <v>Municípios</v>
      </c>
      <c r="L15695" s="2">
        <f t="shared" si="736"/>
        <v>2020</v>
      </c>
      <c r="M15695">
        <f t="shared" si="737"/>
        <v>6</v>
      </c>
    </row>
    <row r="15696" spans="1:13" x14ac:dyDescent="0.35">
      <c r="A15696" t="s">
        <v>1212</v>
      </c>
      <c r="B15696">
        <v>506891330</v>
      </c>
      <c r="C15696">
        <v>183874</v>
      </c>
      <c r="D15696" t="s">
        <v>12976</v>
      </c>
      <c r="E15696" s="1">
        <v>43866.62840277778</v>
      </c>
      <c r="F15696">
        <v>13</v>
      </c>
      <c r="G15696" t="s">
        <v>149</v>
      </c>
      <c r="H15696">
        <v>340</v>
      </c>
      <c r="I15696" s="1">
        <v>43873.999305555553</v>
      </c>
      <c r="J15696" s="2">
        <f t="shared" si="735"/>
        <v>1</v>
      </c>
      <c r="K15696" s="2" t="str">
        <f>IFERROR(VLOOKUP(A15696,Aux!A:B,2,0),"Outros")</f>
        <v>Municípios</v>
      </c>
      <c r="L15696" s="2">
        <f t="shared" si="736"/>
        <v>2020</v>
      </c>
      <c r="M15696">
        <f t="shared" si="737"/>
        <v>6</v>
      </c>
    </row>
    <row r="15697" spans="1:13" x14ac:dyDescent="0.35">
      <c r="A15697" t="s">
        <v>76</v>
      </c>
      <c r="B15697">
        <v>506676056</v>
      </c>
      <c r="C15697">
        <v>183877</v>
      </c>
      <c r="D15697" t="s">
        <v>12727</v>
      </c>
      <c r="E15697" s="1">
        <v>43866.630324074074</v>
      </c>
      <c r="F15697">
        <v>3</v>
      </c>
      <c r="G15697" t="s">
        <v>5498</v>
      </c>
      <c r="H15697">
        <v>220</v>
      </c>
      <c r="I15697" s="1">
        <v>43901.999305555553</v>
      </c>
      <c r="J15697" s="2">
        <f t="shared" si="735"/>
        <v>1</v>
      </c>
      <c r="K15697" s="2" t="str">
        <f>IFERROR(VLOOKUP(A15697,Aux!A:B,2,0),"Outros")</f>
        <v>Municípios</v>
      </c>
      <c r="L15697" s="2">
        <f t="shared" si="736"/>
        <v>2020</v>
      </c>
      <c r="M15697">
        <f t="shared" si="737"/>
        <v>6</v>
      </c>
    </row>
    <row r="15698" spans="1:13" x14ac:dyDescent="0.35">
      <c r="A15698" t="s">
        <v>574</v>
      </c>
      <c r="B15698">
        <v>506791220</v>
      </c>
      <c r="C15698">
        <v>183878</v>
      </c>
      <c r="D15698" t="s">
        <v>5133</v>
      </c>
      <c r="E15698" s="1">
        <v>43866.633622685185</v>
      </c>
      <c r="F15698">
        <v>13</v>
      </c>
      <c r="G15698" t="s">
        <v>576</v>
      </c>
      <c r="H15698">
        <v>360</v>
      </c>
      <c r="I15698" s="1">
        <v>43873.999305555553</v>
      </c>
      <c r="J15698" s="2">
        <f t="shared" si="735"/>
        <v>1</v>
      </c>
      <c r="K15698" s="2" t="str">
        <f>IFERROR(VLOOKUP(A15698,Aux!A:B,2,0),"Outros")</f>
        <v>Municípios</v>
      </c>
      <c r="L15698" s="2">
        <f t="shared" si="736"/>
        <v>2020</v>
      </c>
      <c r="M15698">
        <f t="shared" si="737"/>
        <v>6</v>
      </c>
    </row>
    <row r="15699" spans="1:13" x14ac:dyDescent="0.35">
      <c r="A15699" t="s">
        <v>34</v>
      </c>
      <c r="B15699">
        <v>506901173</v>
      </c>
      <c r="C15699">
        <v>183879</v>
      </c>
      <c r="D15699" t="s">
        <v>12901</v>
      </c>
      <c r="E15699" s="1">
        <v>43866.635034722225</v>
      </c>
      <c r="F15699">
        <v>3</v>
      </c>
      <c r="G15699" t="s">
        <v>33</v>
      </c>
      <c r="H15699">
        <v>220</v>
      </c>
      <c r="I15699" s="1">
        <v>43875.75</v>
      </c>
      <c r="J15699" s="2">
        <f t="shared" si="735"/>
        <v>1</v>
      </c>
      <c r="K15699" s="2" t="str">
        <f>IFERROR(VLOOKUP(A15699,Aux!A:B,2,0),"Outros")</f>
        <v>Municípios</v>
      </c>
      <c r="L15699" s="2">
        <f t="shared" si="736"/>
        <v>2020</v>
      </c>
      <c r="M15699">
        <f t="shared" si="737"/>
        <v>6</v>
      </c>
    </row>
    <row r="15700" spans="1:13" x14ac:dyDescent="0.35">
      <c r="A15700" t="s">
        <v>1042</v>
      </c>
      <c r="B15700">
        <v>506087000</v>
      </c>
      <c r="C15700">
        <v>183881</v>
      </c>
      <c r="D15700" t="s">
        <v>13025</v>
      </c>
      <c r="E15700" s="1">
        <v>43866.640520833331</v>
      </c>
      <c r="F15700">
        <v>13</v>
      </c>
      <c r="G15700" t="s">
        <v>1443</v>
      </c>
      <c r="H15700">
        <v>5</v>
      </c>
      <c r="I15700" s="1">
        <v>43873.708333333336</v>
      </c>
      <c r="J15700" s="2">
        <f t="shared" si="735"/>
        <v>1</v>
      </c>
      <c r="K15700" s="2" t="str">
        <f>IFERROR(VLOOKUP(A15700,Aux!A:B,2,0),"Outros")</f>
        <v>Municípios</v>
      </c>
      <c r="L15700" s="2">
        <f t="shared" si="736"/>
        <v>2020</v>
      </c>
      <c r="M15700">
        <f t="shared" si="737"/>
        <v>6</v>
      </c>
    </row>
    <row r="15701" spans="1:13" x14ac:dyDescent="0.35">
      <c r="A15701" t="s">
        <v>127</v>
      </c>
      <c r="B15701">
        <v>506874915</v>
      </c>
      <c r="C15701">
        <v>183882</v>
      </c>
      <c r="D15701" t="s">
        <v>13026</v>
      </c>
      <c r="E15701" s="1">
        <v>43866.640972222223</v>
      </c>
      <c r="F15701">
        <v>13</v>
      </c>
      <c r="G15701" t="s">
        <v>6907</v>
      </c>
      <c r="H15701">
        <v>340</v>
      </c>
      <c r="I15701" s="1">
        <v>43874.999305555553</v>
      </c>
      <c r="J15701" s="2">
        <f t="shared" si="735"/>
        <v>1</v>
      </c>
      <c r="K15701" s="2" t="str">
        <f>IFERROR(VLOOKUP(A15701,Aux!A:B,2,0),"Outros")</f>
        <v>Outros</v>
      </c>
      <c r="L15701" s="2">
        <f t="shared" si="736"/>
        <v>2020</v>
      </c>
      <c r="M15701">
        <f t="shared" si="737"/>
        <v>6</v>
      </c>
    </row>
    <row r="15702" spans="1:13" x14ac:dyDescent="0.35">
      <c r="A15702" t="s">
        <v>63</v>
      </c>
      <c r="B15702">
        <v>502098139</v>
      </c>
      <c r="C15702">
        <v>183883</v>
      </c>
      <c r="D15702" t="s">
        <v>12728</v>
      </c>
      <c r="E15702" s="1">
        <v>43866.642222222225</v>
      </c>
      <c r="F15702">
        <v>13</v>
      </c>
      <c r="G15702" t="s">
        <v>75</v>
      </c>
      <c r="H15702">
        <v>340</v>
      </c>
      <c r="I15702" s="1">
        <v>43875.75</v>
      </c>
      <c r="J15702" s="2">
        <f t="shared" si="735"/>
        <v>1</v>
      </c>
      <c r="K15702" s="2" t="str">
        <f>IFERROR(VLOOKUP(A15702,Aux!A:B,2,0),"Outros")</f>
        <v>Municípios</v>
      </c>
      <c r="L15702" s="2">
        <f t="shared" si="736"/>
        <v>2020</v>
      </c>
      <c r="M15702">
        <f t="shared" si="737"/>
        <v>6</v>
      </c>
    </row>
    <row r="15703" spans="1:13" x14ac:dyDescent="0.35">
      <c r="A15703" t="s">
        <v>71</v>
      </c>
      <c r="B15703">
        <v>500051054</v>
      </c>
      <c r="C15703">
        <v>183884</v>
      </c>
      <c r="D15703" t="s">
        <v>12729</v>
      </c>
      <c r="E15703" s="1">
        <v>43866.642407407409</v>
      </c>
      <c r="F15703">
        <v>13</v>
      </c>
      <c r="G15703" t="s">
        <v>33</v>
      </c>
      <c r="H15703">
        <v>340</v>
      </c>
      <c r="I15703" s="1">
        <v>43871.791666666664</v>
      </c>
      <c r="J15703" s="2">
        <f t="shared" si="735"/>
        <v>1</v>
      </c>
      <c r="K15703" s="2" t="str">
        <f>IFERROR(VLOOKUP(A15703,Aux!A:B,2,0),"Outros")</f>
        <v>Municípios</v>
      </c>
      <c r="L15703" s="2">
        <f t="shared" si="736"/>
        <v>2020</v>
      </c>
      <c r="M15703">
        <f t="shared" si="737"/>
        <v>6</v>
      </c>
    </row>
    <row r="15704" spans="1:13" x14ac:dyDescent="0.35">
      <c r="A15704" t="s">
        <v>1042</v>
      </c>
      <c r="B15704">
        <v>506087000</v>
      </c>
      <c r="C15704">
        <v>183885</v>
      </c>
      <c r="D15704" t="s">
        <v>13027</v>
      </c>
      <c r="E15704" s="1">
        <v>43866.642951388887</v>
      </c>
      <c r="F15704">
        <v>1</v>
      </c>
      <c r="G15704" t="s">
        <v>2077</v>
      </c>
      <c r="H15704">
        <v>360</v>
      </c>
      <c r="I15704" s="1">
        <v>43871.708333333336</v>
      </c>
      <c r="J15704" s="2">
        <f t="shared" si="735"/>
        <v>1</v>
      </c>
      <c r="K15704" s="2" t="str">
        <f>IFERROR(VLOOKUP(A15704,Aux!A:B,2,0),"Outros")</f>
        <v>Municípios</v>
      </c>
      <c r="L15704" s="2">
        <f t="shared" si="736"/>
        <v>2020</v>
      </c>
      <c r="M15704">
        <f t="shared" si="737"/>
        <v>6</v>
      </c>
    </row>
    <row r="15705" spans="1:13" x14ac:dyDescent="0.35">
      <c r="A15705" t="s">
        <v>267</v>
      </c>
      <c r="B15705">
        <v>505307685</v>
      </c>
      <c r="C15705">
        <v>183886</v>
      </c>
      <c r="D15705" t="s">
        <v>12902</v>
      </c>
      <c r="E15705" s="1">
        <v>43866.643611111111</v>
      </c>
      <c r="F15705">
        <v>3</v>
      </c>
      <c r="G15705" t="s">
        <v>1645</v>
      </c>
      <c r="H15705">
        <v>300</v>
      </c>
      <c r="I15705" s="1">
        <v>43901.999305555553</v>
      </c>
      <c r="J15705" s="2">
        <f t="shared" si="735"/>
        <v>1</v>
      </c>
      <c r="K15705" s="2" t="str">
        <f>IFERROR(VLOOKUP(A15705,Aux!A:B,2,0),"Outros")</f>
        <v>Municípios</v>
      </c>
      <c r="L15705" s="2">
        <f t="shared" si="736"/>
        <v>2020</v>
      </c>
      <c r="M15705">
        <f t="shared" si="737"/>
        <v>6</v>
      </c>
    </row>
    <row r="15706" spans="1:13" x14ac:dyDescent="0.35">
      <c r="A15706" t="s">
        <v>63</v>
      </c>
      <c r="B15706">
        <v>502098139</v>
      </c>
      <c r="C15706">
        <v>183888</v>
      </c>
      <c r="D15706" t="s">
        <v>12371</v>
      </c>
      <c r="E15706" s="1">
        <v>43866.658182870371</v>
      </c>
      <c r="F15706">
        <v>13</v>
      </c>
      <c r="G15706" t="s">
        <v>75</v>
      </c>
      <c r="H15706">
        <v>340</v>
      </c>
      <c r="I15706" s="1">
        <v>43872.75</v>
      </c>
      <c r="J15706" s="2">
        <f t="shared" si="735"/>
        <v>1</v>
      </c>
      <c r="K15706" s="2" t="str">
        <f>IFERROR(VLOOKUP(A15706,Aux!A:B,2,0),"Outros")</f>
        <v>Municípios</v>
      </c>
      <c r="L15706" s="2">
        <f t="shared" si="736"/>
        <v>2020</v>
      </c>
      <c r="M15706">
        <f t="shared" si="737"/>
        <v>6</v>
      </c>
    </row>
    <row r="15707" spans="1:13" x14ac:dyDescent="0.35">
      <c r="A15707" t="s">
        <v>217</v>
      </c>
      <c r="B15707">
        <v>502530863</v>
      </c>
      <c r="C15707">
        <v>183889</v>
      </c>
      <c r="D15707" t="s">
        <v>12903</v>
      </c>
      <c r="E15707" s="1">
        <v>43866.662418981483</v>
      </c>
      <c r="F15707">
        <v>13</v>
      </c>
      <c r="G15707" t="s">
        <v>33</v>
      </c>
      <c r="H15707">
        <v>340</v>
      </c>
      <c r="I15707" s="1">
        <v>43876.999305555553</v>
      </c>
      <c r="J15707" s="2">
        <f t="shared" si="735"/>
        <v>1</v>
      </c>
      <c r="K15707" s="2" t="str">
        <f>IFERROR(VLOOKUP(A15707,Aux!A:B,2,0),"Outros")</f>
        <v>Outros</v>
      </c>
      <c r="L15707" s="2">
        <f t="shared" si="736"/>
        <v>2020</v>
      </c>
      <c r="M15707">
        <f t="shared" si="737"/>
        <v>6</v>
      </c>
    </row>
    <row r="15708" spans="1:13" x14ac:dyDescent="0.35">
      <c r="A15708" t="s">
        <v>239</v>
      </c>
      <c r="B15708">
        <v>512042659</v>
      </c>
      <c r="C15708">
        <v>183890</v>
      </c>
      <c r="D15708" t="s">
        <v>12700</v>
      </c>
      <c r="E15708" s="1">
        <v>43866.669456018521</v>
      </c>
      <c r="F15708">
        <v>1</v>
      </c>
      <c r="G15708" t="s">
        <v>241</v>
      </c>
      <c r="H15708">
        <v>340</v>
      </c>
      <c r="I15708" s="1">
        <v>43872.999305555553</v>
      </c>
      <c r="J15708" s="2">
        <f t="shared" si="735"/>
        <v>1</v>
      </c>
      <c r="K15708" s="2" t="str">
        <f>IFERROR(VLOOKUP(A15708,Aux!A:B,2,0),"Outros")</f>
        <v>Municípios</v>
      </c>
      <c r="L15708" s="2">
        <f t="shared" si="736"/>
        <v>2020</v>
      </c>
      <c r="M15708">
        <f t="shared" si="737"/>
        <v>6</v>
      </c>
    </row>
    <row r="15709" spans="1:13" x14ac:dyDescent="0.35">
      <c r="A15709" t="s">
        <v>267</v>
      </c>
      <c r="B15709">
        <v>505307685</v>
      </c>
      <c r="C15709">
        <v>183891</v>
      </c>
      <c r="D15709" t="s">
        <v>12485</v>
      </c>
      <c r="E15709" s="1">
        <v>43866.677129629628</v>
      </c>
      <c r="F15709">
        <v>3</v>
      </c>
      <c r="G15709" t="s">
        <v>1645</v>
      </c>
      <c r="H15709">
        <v>340</v>
      </c>
      <c r="I15709" s="1">
        <v>43888.999305555553</v>
      </c>
      <c r="J15709" s="2">
        <f t="shared" si="735"/>
        <v>1</v>
      </c>
      <c r="K15709" s="2" t="str">
        <f>IFERROR(VLOOKUP(A15709,Aux!A:B,2,0),"Outros")</f>
        <v>Municípios</v>
      </c>
      <c r="L15709" s="2">
        <f t="shared" si="736"/>
        <v>2020</v>
      </c>
      <c r="M15709">
        <f t="shared" si="737"/>
        <v>6</v>
      </c>
    </row>
    <row r="15710" spans="1:13" x14ac:dyDescent="0.35">
      <c r="A15710" t="s">
        <v>35</v>
      </c>
      <c r="B15710">
        <v>508666236</v>
      </c>
      <c r="C15710">
        <v>183892</v>
      </c>
      <c r="E15710" s="1">
        <v>43866.690972222219</v>
      </c>
      <c r="F15710">
        <v>3</v>
      </c>
      <c r="G15710" t="s">
        <v>33</v>
      </c>
      <c r="H15710">
        <v>400</v>
      </c>
      <c r="J15710" s="2">
        <f t="shared" si="735"/>
        <v>1</v>
      </c>
      <c r="K15710" s="2" t="str">
        <f>IFERROR(VLOOKUP(A15710,Aux!A:B,2,0),"Outros")</f>
        <v>Outros</v>
      </c>
      <c r="L15710" s="2">
        <f t="shared" si="736"/>
        <v>2020</v>
      </c>
      <c r="M15710">
        <f t="shared" si="737"/>
        <v>6</v>
      </c>
    </row>
    <row r="15711" spans="1:13" x14ac:dyDescent="0.35">
      <c r="A15711" t="s">
        <v>81</v>
      </c>
      <c r="B15711">
        <v>506780902</v>
      </c>
      <c r="C15711">
        <v>183893</v>
      </c>
      <c r="D15711" t="s">
        <v>12520</v>
      </c>
      <c r="E15711" s="1">
        <v>43866.691851851851</v>
      </c>
      <c r="F15711">
        <v>3</v>
      </c>
      <c r="G15711" t="s">
        <v>83</v>
      </c>
      <c r="H15711">
        <v>220</v>
      </c>
      <c r="I15711" s="1">
        <v>43915.999305555553</v>
      </c>
      <c r="J15711" s="2">
        <f t="shared" si="735"/>
        <v>1</v>
      </c>
      <c r="K15711" s="2" t="str">
        <f>IFERROR(VLOOKUP(A15711,Aux!A:B,2,0),"Outros")</f>
        <v>Municípios</v>
      </c>
      <c r="L15711" s="2">
        <f t="shared" si="736"/>
        <v>2020</v>
      </c>
      <c r="M15711">
        <f t="shared" si="737"/>
        <v>6</v>
      </c>
    </row>
    <row r="15712" spans="1:13" x14ac:dyDescent="0.35">
      <c r="A15712" t="s">
        <v>71</v>
      </c>
      <c r="B15712">
        <v>500051054</v>
      </c>
      <c r="C15712">
        <v>183894</v>
      </c>
      <c r="D15712" t="s">
        <v>12521</v>
      </c>
      <c r="E15712" s="1">
        <v>43866.697557870371</v>
      </c>
      <c r="F15712">
        <v>13</v>
      </c>
      <c r="G15712" t="s">
        <v>33</v>
      </c>
      <c r="H15712">
        <v>340</v>
      </c>
      <c r="I15712" s="1">
        <v>43871.791666666664</v>
      </c>
      <c r="J15712" s="2">
        <f t="shared" si="735"/>
        <v>1</v>
      </c>
      <c r="K15712" s="2" t="str">
        <f>IFERROR(VLOOKUP(A15712,Aux!A:B,2,0),"Outros")</f>
        <v>Municípios</v>
      </c>
      <c r="L15712" s="2">
        <f t="shared" si="736"/>
        <v>2020</v>
      </c>
      <c r="M15712">
        <f t="shared" si="737"/>
        <v>6</v>
      </c>
    </row>
    <row r="15713" spans="1:13" x14ac:dyDescent="0.35">
      <c r="A15713" t="s">
        <v>171</v>
      </c>
      <c r="B15713">
        <v>504293125</v>
      </c>
      <c r="C15713">
        <v>183896</v>
      </c>
      <c r="D15713" t="s">
        <v>12345</v>
      </c>
      <c r="E15713" s="1">
        <v>43866.698240740741</v>
      </c>
      <c r="F15713">
        <v>3</v>
      </c>
      <c r="G15713" t="s">
        <v>451</v>
      </c>
      <c r="H15713">
        <v>220</v>
      </c>
      <c r="I15713" s="1">
        <v>43917.999305555553</v>
      </c>
      <c r="J15713" s="2">
        <f t="shared" si="735"/>
        <v>1</v>
      </c>
      <c r="K15713" s="2" t="str">
        <f>IFERROR(VLOOKUP(A15713,Aux!A:B,2,0),"Outros")</f>
        <v>Municípios</v>
      </c>
      <c r="L15713" s="2">
        <f t="shared" si="736"/>
        <v>2020</v>
      </c>
      <c r="M15713">
        <f t="shared" si="737"/>
        <v>6</v>
      </c>
    </row>
    <row r="15714" spans="1:13" x14ac:dyDescent="0.35">
      <c r="A15714" t="s">
        <v>177</v>
      </c>
      <c r="B15714">
        <v>506609553</v>
      </c>
      <c r="C15714">
        <v>183898</v>
      </c>
      <c r="D15714" t="s">
        <v>12781</v>
      </c>
      <c r="E15714" s="1">
        <v>43866.711018518516</v>
      </c>
      <c r="F15714">
        <v>1</v>
      </c>
      <c r="G15714" t="s">
        <v>179</v>
      </c>
      <c r="H15714">
        <v>300</v>
      </c>
      <c r="I15714" s="1">
        <v>43881.999305555553</v>
      </c>
      <c r="J15714" s="2">
        <f t="shared" si="735"/>
        <v>1</v>
      </c>
      <c r="K15714" s="2" t="str">
        <f>IFERROR(VLOOKUP(A15714,Aux!A:B,2,0),"Outros")</f>
        <v>Municípios</v>
      </c>
      <c r="L15714" s="2">
        <f t="shared" si="736"/>
        <v>2020</v>
      </c>
      <c r="M15714">
        <f t="shared" si="737"/>
        <v>6</v>
      </c>
    </row>
    <row r="15715" spans="1:13" x14ac:dyDescent="0.35">
      <c r="A15715" t="s">
        <v>57</v>
      </c>
      <c r="B15715">
        <v>501294104</v>
      </c>
      <c r="C15715">
        <v>183899</v>
      </c>
      <c r="D15715" t="s">
        <v>12372</v>
      </c>
      <c r="E15715" s="1">
        <v>43866.715370370373</v>
      </c>
      <c r="F15715">
        <v>13</v>
      </c>
      <c r="G15715" t="s">
        <v>59</v>
      </c>
      <c r="H15715">
        <v>360</v>
      </c>
      <c r="I15715" s="1">
        <v>43872.999305555553</v>
      </c>
      <c r="J15715" s="2">
        <f t="shared" si="735"/>
        <v>1</v>
      </c>
      <c r="K15715" s="2" t="str">
        <f>IFERROR(VLOOKUP(A15715,Aux!A:B,2,0),"Outros")</f>
        <v>Municípios</v>
      </c>
      <c r="L15715" s="2">
        <f t="shared" si="736"/>
        <v>2020</v>
      </c>
      <c r="M15715">
        <f t="shared" si="737"/>
        <v>6</v>
      </c>
    </row>
    <row r="15716" spans="1:13" x14ac:dyDescent="0.35">
      <c r="A15716" t="s">
        <v>217</v>
      </c>
      <c r="B15716">
        <v>502530863</v>
      </c>
      <c r="C15716">
        <v>183900</v>
      </c>
      <c r="D15716" t="s">
        <v>4921</v>
      </c>
      <c r="E15716" s="1">
        <v>43866.718391203707</v>
      </c>
      <c r="F15716">
        <v>3</v>
      </c>
      <c r="G15716" t="s">
        <v>33</v>
      </c>
      <c r="H15716">
        <v>340</v>
      </c>
      <c r="I15716" s="1">
        <v>43897.791666666664</v>
      </c>
      <c r="J15716" s="2">
        <f t="shared" si="735"/>
        <v>1</v>
      </c>
      <c r="K15716" s="2" t="str">
        <f>IFERROR(VLOOKUP(A15716,Aux!A:B,2,0),"Outros")</f>
        <v>Outros</v>
      </c>
      <c r="L15716" s="2">
        <f t="shared" si="736"/>
        <v>2020</v>
      </c>
      <c r="M15716">
        <f t="shared" si="737"/>
        <v>6</v>
      </c>
    </row>
    <row r="15717" spans="1:13" x14ac:dyDescent="0.35">
      <c r="A15717" t="s">
        <v>12</v>
      </c>
      <c r="B15717">
        <v>508481287</v>
      </c>
      <c r="C15717">
        <v>183902</v>
      </c>
      <c r="D15717" t="s">
        <v>12640</v>
      </c>
      <c r="E15717" s="1">
        <v>43867.357592592591</v>
      </c>
      <c r="F15717">
        <v>3</v>
      </c>
      <c r="G15717" t="s">
        <v>14</v>
      </c>
      <c r="H15717">
        <v>230</v>
      </c>
      <c r="I15717" s="1">
        <v>43899.708333333336</v>
      </c>
      <c r="J15717" s="2">
        <f t="shared" si="735"/>
        <v>1</v>
      </c>
      <c r="K15717" s="2" t="str">
        <f>IFERROR(VLOOKUP(A15717,Aux!A:B,2,0),"Outros")</f>
        <v>Hospitais</v>
      </c>
      <c r="L15717" s="2">
        <f t="shared" si="736"/>
        <v>2020</v>
      </c>
      <c r="M15717">
        <f t="shared" si="737"/>
        <v>6</v>
      </c>
    </row>
    <row r="15718" spans="1:13" x14ac:dyDescent="0.35">
      <c r="A15718" t="s">
        <v>607</v>
      </c>
      <c r="B15718">
        <v>505985217</v>
      </c>
      <c r="C15718">
        <v>183903</v>
      </c>
      <c r="D15718" t="s">
        <v>12373</v>
      </c>
      <c r="E15718" s="1">
        <v>43867.369201388887</v>
      </c>
      <c r="F15718">
        <v>3</v>
      </c>
      <c r="G15718" t="s">
        <v>708</v>
      </c>
      <c r="H15718">
        <v>340</v>
      </c>
      <c r="I15718" s="1">
        <v>43874</v>
      </c>
      <c r="J15718" s="2">
        <f t="shared" si="735"/>
        <v>1</v>
      </c>
      <c r="K15718" s="2" t="str">
        <f>IFERROR(VLOOKUP(A15718,Aux!A:B,2,0),"Outros")</f>
        <v>Municípios</v>
      </c>
      <c r="L15718" s="2">
        <f t="shared" si="736"/>
        <v>2020</v>
      </c>
      <c r="M15718">
        <f t="shared" si="737"/>
        <v>6</v>
      </c>
    </row>
    <row r="15719" spans="1:13" x14ac:dyDescent="0.35">
      <c r="A15719" t="s">
        <v>112</v>
      </c>
      <c r="B15719">
        <v>501144218</v>
      </c>
      <c r="C15719">
        <v>183904</v>
      </c>
      <c r="D15719" t="s">
        <v>2268</v>
      </c>
      <c r="E15719" s="1">
        <v>43867.384097222224</v>
      </c>
      <c r="F15719">
        <v>13</v>
      </c>
      <c r="G15719" t="s">
        <v>256</v>
      </c>
      <c r="H15719">
        <v>5</v>
      </c>
      <c r="I15719" s="1">
        <v>43877.75</v>
      </c>
      <c r="J15719" s="2">
        <f t="shared" si="735"/>
        <v>1</v>
      </c>
      <c r="K15719" s="2" t="str">
        <f>IFERROR(VLOOKUP(A15719,Aux!A:B,2,0),"Outros")</f>
        <v>Municípios</v>
      </c>
      <c r="L15719" s="2">
        <f t="shared" si="736"/>
        <v>2020</v>
      </c>
      <c r="M15719">
        <f t="shared" si="737"/>
        <v>6</v>
      </c>
    </row>
    <row r="15720" spans="1:13" x14ac:dyDescent="0.35">
      <c r="A15720" t="s">
        <v>63</v>
      </c>
      <c r="B15720">
        <v>502098139</v>
      </c>
      <c r="C15720">
        <v>183905</v>
      </c>
      <c r="D15720" t="s">
        <v>12374</v>
      </c>
      <c r="E15720" s="1">
        <v>43867.384108796294</v>
      </c>
      <c r="F15720">
        <v>13</v>
      </c>
      <c r="G15720" t="s">
        <v>75</v>
      </c>
      <c r="H15720">
        <v>340</v>
      </c>
      <c r="I15720" s="1">
        <v>43876.75</v>
      </c>
      <c r="J15720" s="2">
        <f t="shared" si="735"/>
        <v>1</v>
      </c>
      <c r="K15720" s="2" t="str">
        <f>IFERROR(VLOOKUP(A15720,Aux!A:B,2,0),"Outros")</f>
        <v>Municípios</v>
      </c>
      <c r="L15720" s="2">
        <f t="shared" si="736"/>
        <v>2020</v>
      </c>
      <c r="M15720">
        <f t="shared" si="737"/>
        <v>6</v>
      </c>
    </row>
    <row r="15721" spans="1:13" x14ac:dyDescent="0.35">
      <c r="A15721" t="s">
        <v>197</v>
      </c>
      <c r="B15721">
        <v>506334562</v>
      </c>
      <c r="C15721">
        <v>183906</v>
      </c>
      <c r="D15721" t="s">
        <v>12375</v>
      </c>
      <c r="E15721" s="1">
        <v>43867.392407407409</v>
      </c>
      <c r="F15721">
        <v>13</v>
      </c>
      <c r="G15721" t="s">
        <v>625</v>
      </c>
      <c r="H15721">
        <v>360</v>
      </c>
      <c r="I15721" s="1">
        <v>43873.999305555553</v>
      </c>
      <c r="J15721" s="2">
        <f t="shared" si="735"/>
        <v>1</v>
      </c>
      <c r="K15721" s="2" t="str">
        <f>IFERROR(VLOOKUP(A15721,Aux!A:B,2,0),"Outros")</f>
        <v>Municípios</v>
      </c>
      <c r="L15721" s="2">
        <f t="shared" si="736"/>
        <v>2020</v>
      </c>
      <c r="M15721">
        <f t="shared" si="737"/>
        <v>6</v>
      </c>
    </row>
    <row r="15722" spans="1:13" x14ac:dyDescent="0.35">
      <c r="A15722" t="s">
        <v>60</v>
      </c>
      <c r="B15722">
        <v>505456010</v>
      </c>
      <c r="C15722">
        <v>183907</v>
      </c>
      <c r="D15722" t="s">
        <v>12339</v>
      </c>
      <c r="E15722" s="1">
        <v>43867.395381944443</v>
      </c>
      <c r="F15722">
        <v>3</v>
      </c>
      <c r="G15722" t="s">
        <v>866</v>
      </c>
      <c r="H15722">
        <v>220</v>
      </c>
      <c r="I15722" s="1">
        <v>43916.999305555553</v>
      </c>
      <c r="J15722" s="2">
        <f t="shared" si="735"/>
        <v>1</v>
      </c>
      <c r="K15722" s="2" t="str">
        <f>IFERROR(VLOOKUP(A15722,Aux!A:B,2,0),"Outros")</f>
        <v>Municípios</v>
      </c>
      <c r="L15722" s="2">
        <f t="shared" si="736"/>
        <v>2020</v>
      </c>
      <c r="M15722">
        <f t="shared" si="737"/>
        <v>6</v>
      </c>
    </row>
    <row r="15723" spans="1:13" x14ac:dyDescent="0.35">
      <c r="A15723" t="s">
        <v>63</v>
      </c>
      <c r="B15723">
        <v>502098139</v>
      </c>
      <c r="C15723">
        <v>183908</v>
      </c>
      <c r="D15723" t="s">
        <v>12641</v>
      </c>
      <c r="E15723" s="1">
        <v>43867.39607638889</v>
      </c>
      <c r="F15723">
        <v>3</v>
      </c>
      <c r="G15723" t="s">
        <v>75</v>
      </c>
      <c r="H15723">
        <v>300</v>
      </c>
      <c r="I15723" s="1">
        <v>43901.75</v>
      </c>
      <c r="J15723" s="2">
        <f t="shared" si="735"/>
        <v>1</v>
      </c>
      <c r="K15723" s="2" t="str">
        <f>IFERROR(VLOOKUP(A15723,Aux!A:B,2,0),"Outros")</f>
        <v>Municípios</v>
      </c>
      <c r="L15723" s="2">
        <f t="shared" si="736"/>
        <v>2020</v>
      </c>
      <c r="M15723">
        <f t="shared" si="737"/>
        <v>6</v>
      </c>
    </row>
    <row r="15724" spans="1:13" x14ac:dyDescent="0.35">
      <c r="A15724" t="s">
        <v>133</v>
      </c>
      <c r="B15724">
        <v>503539473</v>
      </c>
      <c r="C15724">
        <v>183910</v>
      </c>
      <c r="D15724" t="s">
        <v>12904</v>
      </c>
      <c r="E15724" s="1">
        <v>43867.406770833331</v>
      </c>
      <c r="F15724">
        <v>1</v>
      </c>
      <c r="G15724" t="s">
        <v>194</v>
      </c>
      <c r="H15724">
        <v>360</v>
      </c>
      <c r="I15724" s="1">
        <v>43869.999305555553</v>
      </c>
      <c r="J15724" s="2">
        <f t="shared" si="735"/>
        <v>1</v>
      </c>
      <c r="K15724" s="2" t="str">
        <f>IFERROR(VLOOKUP(A15724,Aux!A:B,2,0),"Outros")</f>
        <v>Municípios</v>
      </c>
      <c r="L15724" s="2">
        <f t="shared" si="736"/>
        <v>2020</v>
      </c>
      <c r="M15724">
        <f t="shared" si="737"/>
        <v>6</v>
      </c>
    </row>
    <row r="15725" spans="1:13" x14ac:dyDescent="0.35">
      <c r="A15725" t="s">
        <v>45</v>
      </c>
      <c r="B15725">
        <v>680021892</v>
      </c>
      <c r="C15725">
        <v>183911</v>
      </c>
      <c r="D15725" t="s">
        <v>12701</v>
      </c>
      <c r="E15725" s="1">
        <v>43867.417083333334</v>
      </c>
      <c r="F15725">
        <v>13</v>
      </c>
      <c r="G15725" t="s">
        <v>47</v>
      </c>
      <c r="H15725">
        <v>360</v>
      </c>
      <c r="I15725" s="1">
        <v>43878.999305555553</v>
      </c>
      <c r="J15725" s="2">
        <f t="shared" si="735"/>
        <v>1</v>
      </c>
      <c r="K15725" s="2" t="str">
        <f>IFERROR(VLOOKUP(A15725,Aux!A:B,2,0),"Outros")</f>
        <v>Águas e resíduos</v>
      </c>
      <c r="L15725" s="2">
        <f t="shared" si="736"/>
        <v>2020</v>
      </c>
      <c r="M15725">
        <f t="shared" si="737"/>
        <v>6</v>
      </c>
    </row>
    <row r="15726" spans="1:13" x14ac:dyDescent="0.35">
      <c r="A15726" t="s">
        <v>2552</v>
      </c>
      <c r="B15726">
        <v>506806456</v>
      </c>
      <c r="C15726">
        <v>183912</v>
      </c>
      <c r="D15726" t="s">
        <v>12782</v>
      </c>
      <c r="E15726" s="1">
        <v>43867.417500000003</v>
      </c>
      <c r="F15726">
        <v>3</v>
      </c>
      <c r="G15726" t="s">
        <v>2554</v>
      </c>
      <c r="H15726">
        <v>220</v>
      </c>
      <c r="I15726" s="1">
        <v>43899.708333333336</v>
      </c>
      <c r="J15726" s="2">
        <f t="shared" si="735"/>
        <v>1</v>
      </c>
      <c r="K15726" s="2" t="str">
        <f>IFERROR(VLOOKUP(A15726,Aux!A:B,2,0),"Outros")</f>
        <v>Municípios</v>
      </c>
      <c r="L15726" s="2">
        <f t="shared" si="736"/>
        <v>2020</v>
      </c>
      <c r="M15726">
        <f t="shared" si="737"/>
        <v>6</v>
      </c>
    </row>
    <row r="15727" spans="1:13" x14ac:dyDescent="0.35">
      <c r="A15727" t="s">
        <v>809</v>
      </c>
      <c r="B15727">
        <v>509364390</v>
      </c>
      <c r="C15727">
        <v>183913</v>
      </c>
      <c r="E15727" s="1">
        <v>43867.418206018519</v>
      </c>
      <c r="F15727">
        <v>13</v>
      </c>
      <c r="G15727" t="s">
        <v>33</v>
      </c>
      <c r="H15727">
        <v>400</v>
      </c>
      <c r="J15727" s="2">
        <f t="shared" si="735"/>
        <v>1</v>
      </c>
      <c r="K15727" s="2" t="str">
        <f>IFERROR(VLOOKUP(A15727,Aux!A:B,2,0),"Outros")</f>
        <v>Municípios</v>
      </c>
      <c r="L15727" s="2">
        <f t="shared" si="736"/>
        <v>2020</v>
      </c>
      <c r="M15727">
        <f t="shared" si="737"/>
        <v>6</v>
      </c>
    </row>
    <row r="15728" spans="1:13" x14ac:dyDescent="0.35">
      <c r="A15728" t="s">
        <v>71</v>
      </c>
      <c r="B15728">
        <v>500051054</v>
      </c>
      <c r="C15728">
        <v>183915</v>
      </c>
      <c r="E15728" s="1">
        <v>43867.420300925929</v>
      </c>
      <c r="F15728">
        <v>1</v>
      </c>
      <c r="G15728" t="s">
        <v>33</v>
      </c>
      <c r="H15728">
        <v>1</v>
      </c>
      <c r="J15728" s="2">
        <f t="shared" si="735"/>
        <v>1</v>
      </c>
      <c r="K15728" s="2" t="str">
        <f>IFERROR(VLOOKUP(A15728,Aux!A:B,2,0),"Outros")</f>
        <v>Municípios</v>
      </c>
      <c r="L15728" s="2">
        <f t="shared" si="736"/>
        <v>2020</v>
      </c>
      <c r="M15728">
        <f t="shared" si="737"/>
        <v>6</v>
      </c>
    </row>
    <row r="15729" spans="1:13" x14ac:dyDescent="0.35">
      <c r="A15729" t="s">
        <v>63</v>
      </c>
      <c r="B15729">
        <v>502098139</v>
      </c>
      <c r="C15729">
        <v>183916</v>
      </c>
      <c r="D15729" t="s">
        <v>12730</v>
      </c>
      <c r="E15729" s="1">
        <v>43867.420555555553</v>
      </c>
      <c r="F15729">
        <v>13</v>
      </c>
      <c r="G15729" t="s">
        <v>75</v>
      </c>
      <c r="H15729">
        <v>340</v>
      </c>
      <c r="I15729" s="1">
        <v>43873.75</v>
      </c>
      <c r="J15729" s="2">
        <f t="shared" si="735"/>
        <v>1</v>
      </c>
      <c r="K15729" s="2" t="str">
        <f>IFERROR(VLOOKUP(A15729,Aux!A:B,2,0),"Outros")</f>
        <v>Municípios</v>
      </c>
      <c r="L15729" s="2">
        <f t="shared" si="736"/>
        <v>2020</v>
      </c>
      <c r="M15729">
        <f t="shared" si="737"/>
        <v>6</v>
      </c>
    </row>
    <row r="15730" spans="1:13" x14ac:dyDescent="0.35">
      <c r="A15730" t="s">
        <v>251</v>
      </c>
      <c r="B15730">
        <v>508069645</v>
      </c>
      <c r="C15730">
        <v>183918</v>
      </c>
      <c r="D15730" t="s">
        <v>12977</v>
      </c>
      <c r="E15730" s="1">
        <v>43867.422974537039</v>
      </c>
      <c r="F15730">
        <v>1</v>
      </c>
      <c r="G15730" t="s">
        <v>33</v>
      </c>
      <c r="H15730">
        <v>360</v>
      </c>
      <c r="I15730" s="1">
        <v>43871.708333333336</v>
      </c>
      <c r="J15730" s="2">
        <f t="shared" si="735"/>
        <v>1</v>
      </c>
      <c r="K15730" s="2" t="str">
        <f>IFERROR(VLOOKUP(A15730,Aux!A:B,2,0),"Outros")</f>
        <v>Escolas</v>
      </c>
      <c r="L15730" s="2">
        <f t="shared" si="736"/>
        <v>2020</v>
      </c>
      <c r="M15730">
        <f t="shared" si="737"/>
        <v>6</v>
      </c>
    </row>
    <row r="15731" spans="1:13" x14ac:dyDescent="0.35">
      <c r="A15731" t="s">
        <v>71</v>
      </c>
      <c r="B15731">
        <v>500051054</v>
      </c>
      <c r="C15731">
        <v>183920</v>
      </c>
      <c r="D15731" t="s">
        <v>12863</v>
      </c>
      <c r="E15731" s="1">
        <v>43867.425682870373</v>
      </c>
      <c r="F15731">
        <v>1</v>
      </c>
      <c r="G15731" t="s">
        <v>675</v>
      </c>
      <c r="H15731">
        <v>340</v>
      </c>
      <c r="I15731" s="1">
        <v>43885.791666666664</v>
      </c>
      <c r="J15731" s="2">
        <f t="shared" si="735"/>
        <v>1</v>
      </c>
      <c r="K15731" s="2" t="str">
        <f>IFERROR(VLOOKUP(A15731,Aux!A:B,2,0),"Outros")</f>
        <v>Municípios</v>
      </c>
      <c r="L15731" s="2">
        <f t="shared" si="736"/>
        <v>2020</v>
      </c>
      <c r="M15731">
        <f t="shared" si="737"/>
        <v>6</v>
      </c>
    </row>
    <row r="15732" spans="1:13" x14ac:dyDescent="0.35">
      <c r="A15732" t="s">
        <v>11786</v>
      </c>
      <c r="B15732">
        <v>506811913</v>
      </c>
      <c r="C15732">
        <v>183922</v>
      </c>
      <c r="E15732" s="1">
        <v>43867.432696759257</v>
      </c>
      <c r="F15732">
        <v>3</v>
      </c>
      <c r="G15732" t="s">
        <v>33</v>
      </c>
      <c r="H15732">
        <v>1</v>
      </c>
      <c r="J15732" s="2">
        <f t="shared" si="735"/>
        <v>1</v>
      </c>
      <c r="K15732" s="2" t="str">
        <f>IFERROR(VLOOKUP(A15732,Aux!A:B,2,0),"Outros")</f>
        <v>Municípios</v>
      </c>
      <c r="L15732" s="2">
        <f t="shared" si="736"/>
        <v>2020</v>
      </c>
      <c r="M15732">
        <f t="shared" si="737"/>
        <v>6</v>
      </c>
    </row>
    <row r="15733" spans="1:13" x14ac:dyDescent="0.35">
      <c r="A15733" t="s">
        <v>12</v>
      </c>
      <c r="B15733">
        <v>508481287</v>
      </c>
      <c r="C15733">
        <v>183935</v>
      </c>
      <c r="D15733" t="s">
        <v>12702</v>
      </c>
      <c r="E15733" s="1">
        <v>43867.460138888891</v>
      </c>
      <c r="F15733">
        <v>3</v>
      </c>
      <c r="G15733" t="s">
        <v>14</v>
      </c>
      <c r="H15733">
        <v>220</v>
      </c>
      <c r="I15733" s="1">
        <v>43899.708333333336</v>
      </c>
      <c r="J15733" s="2">
        <f t="shared" si="735"/>
        <v>1</v>
      </c>
      <c r="K15733" s="2" t="str">
        <f>IFERROR(VLOOKUP(A15733,Aux!A:B,2,0),"Outros")</f>
        <v>Hospitais</v>
      </c>
      <c r="L15733" s="2">
        <f t="shared" si="736"/>
        <v>2020</v>
      </c>
      <c r="M15733">
        <f t="shared" si="737"/>
        <v>6</v>
      </c>
    </row>
    <row r="15734" spans="1:13" x14ac:dyDescent="0.35">
      <c r="A15734" t="s">
        <v>267</v>
      </c>
      <c r="B15734">
        <v>505307685</v>
      </c>
      <c r="C15734">
        <v>183936</v>
      </c>
      <c r="D15734" t="s">
        <v>11051</v>
      </c>
      <c r="E15734" s="1">
        <v>43867.466134259259</v>
      </c>
      <c r="F15734">
        <v>13</v>
      </c>
      <c r="G15734" t="s">
        <v>1330</v>
      </c>
      <c r="H15734">
        <v>360</v>
      </c>
      <c r="I15734" s="1">
        <v>43874.999305555553</v>
      </c>
      <c r="J15734" s="2">
        <f t="shared" si="735"/>
        <v>1</v>
      </c>
      <c r="K15734" s="2" t="str">
        <f>IFERROR(VLOOKUP(A15734,Aux!A:B,2,0),"Outros")</f>
        <v>Municípios</v>
      </c>
      <c r="L15734" s="2">
        <f t="shared" si="736"/>
        <v>2020</v>
      </c>
      <c r="M15734">
        <f t="shared" si="737"/>
        <v>6</v>
      </c>
    </row>
    <row r="15735" spans="1:13" x14ac:dyDescent="0.35">
      <c r="A15735" t="s">
        <v>1086</v>
      </c>
      <c r="B15735">
        <v>504288806</v>
      </c>
      <c r="C15735">
        <v>183938</v>
      </c>
      <c r="D15735" t="s">
        <v>12731</v>
      </c>
      <c r="E15735" s="1">
        <v>43867.477418981478</v>
      </c>
      <c r="F15735">
        <v>13</v>
      </c>
      <c r="G15735" t="s">
        <v>481</v>
      </c>
      <c r="H15735">
        <v>340</v>
      </c>
      <c r="I15735" s="1">
        <v>43876.999305555553</v>
      </c>
      <c r="J15735" s="2">
        <f t="shared" si="735"/>
        <v>1</v>
      </c>
      <c r="K15735" s="2" t="str">
        <f>IFERROR(VLOOKUP(A15735,Aux!A:B,2,0),"Outros")</f>
        <v>Outros</v>
      </c>
      <c r="L15735" s="2">
        <f t="shared" si="736"/>
        <v>2020</v>
      </c>
      <c r="M15735">
        <f t="shared" si="737"/>
        <v>6</v>
      </c>
    </row>
    <row r="15736" spans="1:13" x14ac:dyDescent="0.35">
      <c r="A15736" t="s">
        <v>63</v>
      </c>
      <c r="B15736">
        <v>502098139</v>
      </c>
      <c r="C15736">
        <v>183939</v>
      </c>
      <c r="D15736" t="s">
        <v>10423</v>
      </c>
      <c r="E15736" s="1">
        <v>43867.478888888887</v>
      </c>
      <c r="F15736">
        <v>13</v>
      </c>
      <c r="G15736" t="s">
        <v>75</v>
      </c>
      <c r="H15736">
        <v>400</v>
      </c>
      <c r="I15736" s="1">
        <v>43787.75</v>
      </c>
      <c r="J15736" s="2">
        <f t="shared" si="735"/>
        <v>1</v>
      </c>
      <c r="K15736" s="2" t="str">
        <f>IFERROR(VLOOKUP(A15736,Aux!A:B,2,0),"Outros")</f>
        <v>Municípios</v>
      </c>
      <c r="L15736" s="2">
        <f t="shared" si="736"/>
        <v>2020</v>
      </c>
      <c r="M15736">
        <f t="shared" si="737"/>
        <v>6</v>
      </c>
    </row>
    <row r="15737" spans="1:13" x14ac:dyDescent="0.35">
      <c r="A15737" t="s">
        <v>12</v>
      </c>
      <c r="B15737">
        <v>508481287</v>
      </c>
      <c r="C15737">
        <v>183940</v>
      </c>
      <c r="D15737" t="s">
        <v>12802</v>
      </c>
      <c r="E15737" s="1">
        <v>43867.489085648151</v>
      </c>
      <c r="F15737">
        <v>1</v>
      </c>
      <c r="G15737" t="s">
        <v>14</v>
      </c>
      <c r="H15737">
        <v>5</v>
      </c>
      <c r="I15737" s="1">
        <v>43872.708333333336</v>
      </c>
      <c r="J15737" s="2">
        <f t="shared" si="735"/>
        <v>1</v>
      </c>
      <c r="K15737" s="2" t="str">
        <f>IFERROR(VLOOKUP(A15737,Aux!A:B,2,0),"Outros")</f>
        <v>Hospitais</v>
      </c>
      <c r="L15737" s="2">
        <f t="shared" si="736"/>
        <v>2020</v>
      </c>
      <c r="M15737">
        <f t="shared" si="737"/>
        <v>6</v>
      </c>
    </row>
    <row r="15738" spans="1:13" x14ac:dyDescent="0.35">
      <c r="A15738" t="s">
        <v>35</v>
      </c>
      <c r="B15738">
        <v>508666236</v>
      </c>
      <c r="C15738">
        <v>183941</v>
      </c>
      <c r="E15738" s="1">
        <v>43867.489722222221</v>
      </c>
      <c r="F15738">
        <v>3</v>
      </c>
      <c r="H15738">
        <v>400</v>
      </c>
      <c r="J15738" s="2">
        <f t="shared" si="735"/>
        <v>1</v>
      </c>
      <c r="K15738" s="2" t="str">
        <f>IFERROR(VLOOKUP(A15738,Aux!A:B,2,0),"Outros")</f>
        <v>Outros</v>
      </c>
      <c r="L15738" s="2">
        <f t="shared" si="736"/>
        <v>2020</v>
      </c>
      <c r="M15738">
        <f t="shared" si="737"/>
        <v>6</v>
      </c>
    </row>
    <row r="15739" spans="1:13" x14ac:dyDescent="0.35">
      <c r="A15739" t="s">
        <v>197</v>
      </c>
      <c r="B15739">
        <v>506334562</v>
      </c>
      <c r="C15739">
        <v>183942</v>
      </c>
      <c r="E15739" s="1">
        <v>43867.493356481478</v>
      </c>
      <c r="F15739">
        <v>1</v>
      </c>
      <c r="G15739" t="s">
        <v>33</v>
      </c>
      <c r="H15739">
        <v>400</v>
      </c>
      <c r="J15739" s="2">
        <f t="shared" si="735"/>
        <v>1</v>
      </c>
      <c r="K15739" s="2" t="str">
        <f>IFERROR(VLOOKUP(A15739,Aux!A:B,2,0),"Outros")</f>
        <v>Municípios</v>
      </c>
      <c r="L15739" s="2">
        <f t="shared" si="736"/>
        <v>2020</v>
      </c>
      <c r="M15739">
        <f t="shared" si="737"/>
        <v>6</v>
      </c>
    </row>
    <row r="15740" spans="1:13" x14ac:dyDescent="0.35">
      <c r="A15740" t="s">
        <v>267</v>
      </c>
      <c r="B15740">
        <v>505307685</v>
      </c>
      <c r="C15740">
        <v>183944</v>
      </c>
      <c r="D15740" t="s">
        <v>12905</v>
      </c>
      <c r="E15740" s="1">
        <v>43867.497199074074</v>
      </c>
      <c r="F15740">
        <v>1</v>
      </c>
      <c r="G15740" t="s">
        <v>1330</v>
      </c>
      <c r="H15740">
        <v>340</v>
      </c>
      <c r="I15740" s="1">
        <v>43874.999305555553</v>
      </c>
      <c r="J15740" s="2">
        <f t="shared" si="735"/>
        <v>1</v>
      </c>
      <c r="K15740" s="2" t="str">
        <f>IFERROR(VLOOKUP(A15740,Aux!A:B,2,0),"Outros")</f>
        <v>Municípios</v>
      </c>
      <c r="L15740" s="2">
        <f t="shared" si="736"/>
        <v>2020</v>
      </c>
      <c r="M15740">
        <f t="shared" si="737"/>
        <v>6</v>
      </c>
    </row>
    <row r="15741" spans="1:13" x14ac:dyDescent="0.35">
      <c r="A15741" t="s">
        <v>28</v>
      </c>
      <c r="B15741">
        <v>505932512</v>
      </c>
      <c r="C15741">
        <v>183945</v>
      </c>
      <c r="D15741" t="s">
        <v>719</v>
      </c>
      <c r="E15741" s="1">
        <v>43867.497581018521</v>
      </c>
      <c r="F15741">
        <v>13</v>
      </c>
      <c r="G15741" t="s">
        <v>30</v>
      </c>
      <c r="H15741">
        <v>360</v>
      </c>
      <c r="I15741" s="1">
        <v>43872.999305555553</v>
      </c>
      <c r="J15741" s="2">
        <f t="shared" si="735"/>
        <v>1</v>
      </c>
      <c r="K15741" s="2" t="str">
        <f>IFERROR(VLOOKUP(A15741,Aux!A:B,2,0),"Outros")</f>
        <v>Municípios</v>
      </c>
      <c r="L15741" s="2">
        <f t="shared" si="736"/>
        <v>2020</v>
      </c>
      <c r="M15741">
        <f t="shared" si="737"/>
        <v>6</v>
      </c>
    </row>
    <row r="15742" spans="1:13" x14ac:dyDescent="0.35">
      <c r="A15742" t="s">
        <v>150</v>
      </c>
      <c r="B15742">
        <v>505309939</v>
      </c>
      <c r="C15742">
        <v>183948</v>
      </c>
      <c r="D15742" t="s">
        <v>12978</v>
      </c>
      <c r="E15742" s="1">
        <v>43867.502928240741</v>
      </c>
      <c r="F15742">
        <v>13</v>
      </c>
      <c r="G15742" t="s">
        <v>152</v>
      </c>
      <c r="H15742">
        <v>360</v>
      </c>
      <c r="I15742" s="1">
        <v>43874.6875</v>
      </c>
      <c r="J15742" s="2">
        <f t="shared" si="735"/>
        <v>1</v>
      </c>
      <c r="K15742" s="2" t="str">
        <f>IFERROR(VLOOKUP(A15742,Aux!A:B,2,0),"Outros")</f>
        <v>Municípios</v>
      </c>
      <c r="L15742" s="2">
        <f t="shared" si="736"/>
        <v>2020</v>
      </c>
      <c r="M15742">
        <f t="shared" si="737"/>
        <v>6</v>
      </c>
    </row>
    <row r="15743" spans="1:13" x14ac:dyDescent="0.35">
      <c r="A15743" t="s">
        <v>35</v>
      </c>
      <c r="B15743">
        <v>508666236</v>
      </c>
      <c r="C15743">
        <v>183950</v>
      </c>
      <c r="D15743" t="s">
        <v>12703</v>
      </c>
      <c r="E15743" s="1">
        <v>43867.505567129629</v>
      </c>
      <c r="F15743">
        <v>3</v>
      </c>
      <c r="H15743">
        <v>220</v>
      </c>
      <c r="I15743" s="1">
        <v>43908.999305555553</v>
      </c>
      <c r="J15743" s="2">
        <f t="shared" si="735"/>
        <v>1</v>
      </c>
      <c r="K15743" s="2" t="str">
        <f>IFERROR(VLOOKUP(A15743,Aux!A:B,2,0),"Outros")</f>
        <v>Outros</v>
      </c>
      <c r="L15743" s="2">
        <f t="shared" si="736"/>
        <v>2020</v>
      </c>
      <c r="M15743">
        <f t="shared" si="737"/>
        <v>6</v>
      </c>
    </row>
    <row r="15744" spans="1:13" x14ac:dyDescent="0.35">
      <c r="A15744" t="s">
        <v>246</v>
      </c>
      <c r="B15744">
        <v>512013241</v>
      </c>
      <c r="C15744">
        <v>183953</v>
      </c>
      <c r="D15744" t="s">
        <v>12864</v>
      </c>
      <c r="E15744" s="1">
        <v>43867.521840277775</v>
      </c>
      <c r="F15744">
        <v>1</v>
      </c>
      <c r="G15744" t="s">
        <v>12439</v>
      </c>
      <c r="H15744">
        <v>5</v>
      </c>
      <c r="I15744" s="1">
        <v>43871.729166666664</v>
      </c>
      <c r="J15744" s="2">
        <f t="shared" si="735"/>
        <v>1</v>
      </c>
      <c r="K15744" s="2" t="str">
        <f>IFERROR(VLOOKUP(A15744,Aux!A:B,2,0),"Outros")</f>
        <v>Municípios</v>
      </c>
      <c r="L15744" s="2">
        <f t="shared" si="736"/>
        <v>2020</v>
      </c>
      <c r="M15744">
        <f t="shared" si="737"/>
        <v>6</v>
      </c>
    </row>
    <row r="15745" spans="1:13" x14ac:dyDescent="0.35">
      <c r="A15745" t="s">
        <v>7489</v>
      </c>
      <c r="B15745">
        <v>514797240</v>
      </c>
      <c r="C15745">
        <v>183954</v>
      </c>
      <c r="E15745" s="1">
        <v>43867.532094907408</v>
      </c>
      <c r="F15745">
        <v>13</v>
      </c>
      <c r="G15745" t="s">
        <v>33</v>
      </c>
      <c r="H15745">
        <v>400</v>
      </c>
      <c r="J15745" s="2">
        <f t="shared" si="735"/>
        <v>1</v>
      </c>
      <c r="K15745" s="2" t="str">
        <f>IFERROR(VLOOKUP(A15745,Aux!A:B,2,0),"Outros")</f>
        <v>Outros</v>
      </c>
      <c r="L15745" s="2">
        <f t="shared" si="736"/>
        <v>2020</v>
      </c>
      <c r="M15745">
        <f t="shared" si="737"/>
        <v>6</v>
      </c>
    </row>
    <row r="15746" spans="1:13" x14ac:dyDescent="0.35">
      <c r="A15746" t="s">
        <v>239</v>
      </c>
      <c r="B15746">
        <v>512042659</v>
      </c>
      <c r="C15746">
        <v>183955</v>
      </c>
      <c r="D15746" t="s">
        <v>12906</v>
      </c>
      <c r="E15746" s="1">
        <v>43867.532210648147</v>
      </c>
      <c r="F15746">
        <v>13</v>
      </c>
      <c r="G15746" t="s">
        <v>241</v>
      </c>
      <c r="H15746">
        <v>340</v>
      </c>
      <c r="I15746" s="1">
        <v>43876.999305555553</v>
      </c>
      <c r="J15746" s="2">
        <f t="shared" ref="J15746:J15809" si="738">IF(C15746=C15745,"",1)</f>
        <v>1</v>
      </c>
      <c r="K15746" s="2" t="str">
        <f>IFERROR(VLOOKUP(A15746,Aux!A:B,2,0),"Outros")</f>
        <v>Municípios</v>
      </c>
      <c r="L15746" s="2">
        <f t="shared" ref="L15746:L15809" si="739">YEAR(E15746)</f>
        <v>2020</v>
      </c>
      <c r="M15746">
        <f t="shared" ref="M15746:M15809" si="740">WEEKNUM(E15746)</f>
        <v>6</v>
      </c>
    </row>
    <row r="15747" spans="1:13" x14ac:dyDescent="0.35">
      <c r="A15747" t="s">
        <v>246</v>
      </c>
      <c r="B15747">
        <v>512013241</v>
      </c>
      <c r="C15747">
        <v>183956</v>
      </c>
      <c r="D15747" t="s">
        <v>12864</v>
      </c>
      <c r="E15747" s="1">
        <v>43867.536296296297</v>
      </c>
      <c r="F15747">
        <v>1</v>
      </c>
      <c r="G15747" t="s">
        <v>12439</v>
      </c>
      <c r="H15747">
        <v>5</v>
      </c>
      <c r="I15747" s="1">
        <v>43866.729166666664</v>
      </c>
      <c r="J15747" s="2">
        <f t="shared" si="738"/>
        <v>1</v>
      </c>
      <c r="K15747" s="2" t="str">
        <f>IFERROR(VLOOKUP(A15747,Aux!A:B,2,0),"Outros")</f>
        <v>Municípios</v>
      </c>
      <c r="L15747" s="2">
        <f t="shared" si="739"/>
        <v>2020</v>
      </c>
      <c r="M15747">
        <f t="shared" si="740"/>
        <v>6</v>
      </c>
    </row>
    <row r="15748" spans="1:13" x14ac:dyDescent="0.35">
      <c r="A15748" t="s">
        <v>246</v>
      </c>
      <c r="B15748">
        <v>512013241</v>
      </c>
      <c r="C15748">
        <v>183957</v>
      </c>
      <c r="D15748" t="s">
        <v>12346</v>
      </c>
      <c r="E15748" s="1">
        <v>43867.542962962965</v>
      </c>
      <c r="F15748">
        <v>1</v>
      </c>
      <c r="G15748" t="s">
        <v>33</v>
      </c>
      <c r="H15748">
        <v>5</v>
      </c>
      <c r="I15748" s="1">
        <v>43866.729166666664</v>
      </c>
      <c r="J15748" s="2">
        <f t="shared" si="738"/>
        <v>1</v>
      </c>
      <c r="K15748" s="2" t="str">
        <f>IFERROR(VLOOKUP(A15748,Aux!A:B,2,0),"Outros")</f>
        <v>Municípios</v>
      </c>
      <c r="L15748" s="2">
        <f t="shared" si="739"/>
        <v>2020</v>
      </c>
      <c r="M15748">
        <f t="shared" si="740"/>
        <v>6</v>
      </c>
    </row>
    <row r="15749" spans="1:13" x14ac:dyDescent="0.35">
      <c r="A15749" t="s">
        <v>246</v>
      </c>
      <c r="B15749">
        <v>512013241</v>
      </c>
      <c r="C15749">
        <v>183958</v>
      </c>
      <c r="D15749" t="s">
        <v>12346</v>
      </c>
      <c r="E15749" s="1">
        <v>43867.549421296295</v>
      </c>
      <c r="F15749">
        <v>1</v>
      </c>
      <c r="G15749" t="s">
        <v>33</v>
      </c>
      <c r="H15749">
        <v>360</v>
      </c>
      <c r="I15749" s="1">
        <v>43871.729166666664</v>
      </c>
      <c r="J15749" s="2">
        <f t="shared" si="738"/>
        <v>1</v>
      </c>
      <c r="K15749" s="2" t="str">
        <f>IFERROR(VLOOKUP(A15749,Aux!A:B,2,0),"Outros")</f>
        <v>Municípios</v>
      </c>
      <c r="L15749" s="2">
        <f t="shared" si="739"/>
        <v>2020</v>
      </c>
      <c r="M15749">
        <f t="shared" si="740"/>
        <v>6</v>
      </c>
    </row>
    <row r="15750" spans="1:13" x14ac:dyDescent="0.35">
      <c r="A15750" t="s">
        <v>246</v>
      </c>
      <c r="B15750">
        <v>512013241</v>
      </c>
      <c r="C15750">
        <v>183959</v>
      </c>
      <c r="D15750" t="s">
        <v>12907</v>
      </c>
      <c r="E15750" s="1">
        <v>43867.555428240739</v>
      </c>
      <c r="F15750">
        <v>1</v>
      </c>
      <c r="G15750" t="s">
        <v>12439</v>
      </c>
      <c r="H15750">
        <v>360</v>
      </c>
      <c r="I15750" s="1">
        <v>43871.729166666664</v>
      </c>
      <c r="J15750" s="2">
        <f t="shared" si="738"/>
        <v>1</v>
      </c>
      <c r="K15750" s="2" t="str">
        <f>IFERROR(VLOOKUP(A15750,Aux!A:B,2,0),"Outros")</f>
        <v>Municípios</v>
      </c>
      <c r="L15750" s="2">
        <f t="shared" si="739"/>
        <v>2020</v>
      </c>
      <c r="M15750">
        <f t="shared" si="740"/>
        <v>6</v>
      </c>
    </row>
    <row r="15751" spans="1:13" x14ac:dyDescent="0.35">
      <c r="A15751" t="s">
        <v>12</v>
      </c>
      <c r="B15751">
        <v>508481287</v>
      </c>
      <c r="C15751">
        <v>183960</v>
      </c>
      <c r="D15751" t="s">
        <v>12979</v>
      </c>
      <c r="E15751" s="1">
        <v>43867.56722222222</v>
      </c>
      <c r="F15751">
        <v>1</v>
      </c>
      <c r="G15751" t="s">
        <v>14</v>
      </c>
      <c r="H15751">
        <v>360</v>
      </c>
      <c r="I15751" s="1">
        <v>43872.708333333336</v>
      </c>
      <c r="J15751" s="2">
        <f t="shared" si="738"/>
        <v>1</v>
      </c>
      <c r="K15751" s="2" t="str">
        <f>IFERROR(VLOOKUP(A15751,Aux!A:B,2,0),"Outros")</f>
        <v>Hospitais</v>
      </c>
      <c r="L15751" s="2">
        <f t="shared" si="739"/>
        <v>2020</v>
      </c>
      <c r="M15751">
        <f t="shared" si="740"/>
        <v>6</v>
      </c>
    </row>
    <row r="15752" spans="1:13" x14ac:dyDescent="0.35">
      <c r="A15752" t="s">
        <v>140</v>
      </c>
      <c r="B15752">
        <v>506614913</v>
      </c>
      <c r="C15752">
        <v>183961</v>
      </c>
      <c r="E15752" s="1">
        <v>43867.593055555553</v>
      </c>
      <c r="F15752">
        <v>1</v>
      </c>
      <c r="G15752" t="s">
        <v>33</v>
      </c>
      <c r="H15752">
        <v>400</v>
      </c>
      <c r="J15752" s="2">
        <f t="shared" si="738"/>
        <v>1</v>
      </c>
      <c r="K15752" s="2" t="str">
        <f>IFERROR(VLOOKUP(A15752,Aux!A:B,2,0),"Outros")</f>
        <v>Municípios</v>
      </c>
      <c r="L15752" s="2">
        <f t="shared" si="739"/>
        <v>2020</v>
      </c>
      <c r="M15752">
        <f t="shared" si="740"/>
        <v>6</v>
      </c>
    </row>
    <row r="15753" spans="1:13" x14ac:dyDescent="0.35">
      <c r="A15753" t="s">
        <v>903</v>
      </c>
      <c r="B15753">
        <v>680001069</v>
      </c>
      <c r="C15753">
        <v>183962</v>
      </c>
      <c r="D15753" t="s">
        <v>12347</v>
      </c>
      <c r="E15753" s="1">
        <v>43867.593344907407</v>
      </c>
      <c r="F15753">
        <v>1</v>
      </c>
      <c r="G15753" t="s">
        <v>3912</v>
      </c>
      <c r="H15753">
        <v>340</v>
      </c>
      <c r="I15753" s="1">
        <v>43872.999305555553</v>
      </c>
      <c r="J15753" s="2">
        <f t="shared" si="738"/>
        <v>1</v>
      </c>
      <c r="K15753" s="2" t="str">
        <f>IFERROR(VLOOKUP(A15753,Aux!A:B,2,0),"Outros")</f>
        <v>Municípios</v>
      </c>
      <c r="L15753" s="2">
        <f t="shared" si="739"/>
        <v>2020</v>
      </c>
      <c r="M15753">
        <f t="shared" si="740"/>
        <v>6</v>
      </c>
    </row>
    <row r="15754" spans="1:13" x14ac:dyDescent="0.35">
      <c r="A15754" t="s">
        <v>112</v>
      </c>
      <c r="B15754">
        <v>501144218</v>
      </c>
      <c r="C15754">
        <v>183963</v>
      </c>
      <c r="D15754" t="s">
        <v>1916</v>
      </c>
      <c r="E15754" s="1">
        <v>43867.593391203707</v>
      </c>
      <c r="F15754">
        <v>1</v>
      </c>
      <c r="G15754" t="s">
        <v>256</v>
      </c>
      <c r="H15754">
        <v>340</v>
      </c>
      <c r="I15754" s="1">
        <v>43874.75</v>
      </c>
      <c r="J15754" s="2">
        <f t="shared" si="738"/>
        <v>1</v>
      </c>
      <c r="K15754" s="2" t="str">
        <f>IFERROR(VLOOKUP(A15754,Aux!A:B,2,0),"Outros")</f>
        <v>Municípios</v>
      </c>
      <c r="L15754" s="2">
        <f t="shared" si="739"/>
        <v>2020</v>
      </c>
      <c r="M15754">
        <f t="shared" si="740"/>
        <v>6</v>
      </c>
    </row>
    <row r="15755" spans="1:13" x14ac:dyDescent="0.35">
      <c r="A15755" t="s">
        <v>157</v>
      </c>
      <c r="B15755">
        <v>500122237</v>
      </c>
      <c r="C15755">
        <v>183964</v>
      </c>
      <c r="D15755" t="s">
        <v>11758</v>
      </c>
      <c r="E15755" s="1">
        <v>43867.59752314815</v>
      </c>
      <c r="F15755">
        <v>3</v>
      </c>
      <c r="G15755" t="s">
        <v>33</v>
      </c>
      <c r="H15755">
        <v>300</v>
      </c>
      <c r="I15755" s="1">
        <v>43873.999305555553</v>
      </c>
      <c r="J15755" s="2">
        <f t="shared" si="738"/>
        <v>1</v>
      </c>
      <c r="K15755" s="2" t="str">
        <f>IFERROR(VLOOKUP(A15755,Aux!A:B,2,0),"Outros")</f>
        <v>Outros</v>
      </c>
      <c r="L15755" s="2">
        <f t="shared" si="739"/>
        <v>2020</v>
      </c>
      <c r="M15755">
        <f t="shared" si="740"/>
        <v>6</v>
      </c>
    </row>
    <row r="15756" spans="1:13" x14ac:dyDescent="0.35">
      <c r="A15756" t="s">
        <v>197</v>
      </c>
      <c r="B15756">
        <v>506334562</v>
      </c>
      <c r="C15756">
        <v>183965</v>
      </c>
      <c r="D15756" t="s">
        <v>12980</v>
      </c>
      <c r="E15756" s="1">
        <v>43867.59983796296</v>
      </c>
      <c r="F15756">
        <v>3</v>
      </c>
      <c r="G15756" t="s">
        <v>210</v>
      </c>
      <c r="H15756">
        <v>300</v>
      </c>
      <c r="I15756" s="1">
        <v>43897.999305555553</v>
      </c>
      <c r="J15756" s="2">
        <f t="shared" si="738"/>
        <v>1</v>
      </c>
      <c r="K15756" s="2" t="str">
        <f>IFERROR(VLOOKUP(A15756,Aux!A:B,2,0),"Outros")</f>
        <v>Municípios</v>
      </c>
      <c r="L15756" s="2">
        <f t="shared" si="739"/>
        <v>2020</v>
      </c>
      <c r="M15756">
        <f t="shared" si="740"/>
        <v>6</v>
      </c>
    </row>
    <row r="15757" spans="1:13" x14ac:dyDescent="0.35">
      <c r="A15757" t="s">
        <v>365</v>
      </c>
      <c r="B15757">
        <v>505351064</v>
      </c>
      <c r="C15757">
        <v>183969</v>
      </c>
      <c r="D15757" t="s">
        <v>420</v>
      </c>
      <c r="E15757" s="1">
        <v>43867.613136574073</v>
      </c>
      <c r="F15757">
        <v>3</v>
      </c>
      <c r="G15757" t="s">
        <v>33</v>
      </c>
      <c r="H15757">
        <v>400</v>
      </c>
      <c r="I15757" s="1">
        <v>43477.999305555553</v>
      </c>
      <c r="J15757" s="2">
        <f t="shared" si="738"/>
        <v>1</v>
      </c>
      <c r="K15757" s="2" t="str">
        <f>IFERROR(VLOOKUP(A15757,Aux!A:B,2,0),"Outros")</f>
        <v>Outros</v>
      </c>
      <c r="L15757" s="2">
        <f t="shared" si="739"/>
        <v>2020</v>
      </c>
      <c r="M15757">
        <f t="shared" si="740"/>
        <v>6</v>
      </c>
    </row>
    <row r="15758" spans="1:13" x14ac:dyDescent="0.35">
      <c r="A15758" t="s">
        <v>365</v>
      </c>
      <c r="B15758">
        <v>505351064</v>
      </c>
      <c r="C15758">
        <v>183970</v>
      </c>
      <c r="D15758" t="s">
        <v>12348</v>
      </c>
      <c r="E15758" s="1">
        <v>43867.614236111112</v>
      </c>
      <c r="F15758">
        <v>3</v>
      </c>
      <c r="G15758" t="s">
        <v>561</v>
      </c>
      <c r="H15758">
        <v>340</v>
      </c>
      <c r="I15758" s="1">
        <v>43875.999305555553</v>
      </c>
      <c r="J15758" s="2">
        <f t="shared" si="738"/>
        <v>1</v>
      </c>
      <c r="K15758" s="2" t="str">
        <f>IFERROR(VLOOKUP(A15758,Aux!A:B,2,0),"Outros")</f>
        <v>Outros</v>
      </c>
      <c r="L15758" s="2">
        <f t="shared" si="739"/>
        <v>2020</v>
      </c>
      <c r="M15758">
        <f t="shared" si="740"/>
        <v>6</v>
      </c>
    </row>
    <row r="15759" spans="1:13" x14ac:dyDescent="0.35">
      <c r="A15759" t="s">
        <v>112</v>
      </c>
      <c r="B15759">
        <v>501144218</v>
      </c>
      <c r="C15759">
        <v>183972</v>
      </c>
      <c r="D15759" t="s">
        <v>12704</v>
      </c>
      <c r="E15759" s="1">
        <v>43867.622037037036</v>
      </c>
      <c r="F15759">
        <v>1</v>
      </c>
      <c r="G15759" t="s">
        <v>1242</v>
      </c>
      <c r="H15759">
        <v>340</v>
      </c>
      <c r="I15759" s="1">
        <v>43882.75</v>
      </c>
      <c r="J15759" s="2">
        <f t="shared" si="738"/>
        <v>1</v>
      </c>
      <c r="K15759" s="2" t="str">
        <f>IFERROR(VLOOKUP(A15759,Aux!A:B,2,0),"Outros")</f>
        <v>Municípios</v>
      </c>
      <c r="L15759" s="2">
        <f t="shared" si="739"/>
        <v>2020</v>
      </c>
      <c r="M15759">
        <f t="shared" si="740"/>
        <v>6</v>
      </c>
    </row>
    <row r="15760" spans="1:13" x14ac:dyDescent="0.35">
      <c r="A15760" t="s">
        <v>157</v>
      </c>
      <c r="B15760">
        <v>500122237</v>
      </c>
      <c r="C15760">
        <v>183973</v>
      </c>
      <c r="D15760" t="s">
        <v>12908</v>
      </c>
      <c r="E15760" s="1">
        <v>43867.631747685184</v>
      </c>
      <c r="F15760">
        <v>13</v>
      </c>
      <c r="G15760" t="s">
        <v>33</v>
      </c>
      <c r="H15760">
        <v>400</v>
      </c>
      <c r="I15760" s="1">
        <v>25569.999305555557</v>
      </c>
      <c r="J15760" s="2">
        <f t="shared" si="738"/>
        <v>1</v>
      </c>
      <c r="K15760" s="2" t="str">
        <f>IFERROR(VLOOKUP(A15760,Aux!A:B,2,0),"Outros")</f>
        <v>Outros</v>
      </c>
      <c r="L15760" s="2">
        <f t="shared" si="739"/>
        <v>2020</v>
      </c>
      <c r="M15760">
        <f t="shared" si="740"/>
        <v>6</v>
      </c>
    </row>
    <row r="15761" spans="1:13" x14ac:dyDescent="0.35">
      <c r="A15761" t="s">
        <v>112</v>
      </c>
      <c r="B15761">
        <v>501144218</v>
      </c>
      <c r="C15761">
        <v>183974</v>
      </c>
      <c r="D15761" t="s">
        <v>12865</v>
      </c>
      <c r="E15761" s="1">
        <v>43867.633993055555</v>
      </c>
      <c r="F15761">
        <v>13</v>
      </c>
      <c r="G15761" t="s">
        <v>114</v>
      </c>
      <c r="H15761">
        <v>340</v>
      </c>
      <c r="I15761" s="1">
        <v>43872.75</v>
      </c>
      <c r="J15761" s="2">
        <f t="shared" si="738"/>
        <v>1</v>
      </c>
      <c r="K15761" s="2" t="str">
        <f>IFERROR(VLOOKUP(A15761,Aux!A:B,2,0),"Outros")</f>
        <v>Municípios</v>
      </c>
      <c r="L15761" s="2">
        <f t="shared" si="739"/>
        <v>2020</v>
      </c>
      <c r="M15761">
        <f t="shared" si="740"/>
        <v>6</v>
      </c>
    </row>
    <row r="15762" spans="1:13" x14ac:dyDescent="0.35">
      <c r="A15762" t="s">
        <v>27</v>
      </c>
      <c r="B15762">
        <v>505584760</v>
      </c>
      <c r="C15762">
        <v>183975</v>
      </c>
      <c r="D15762" t="s">
        <v>12580</v>
      </c>
      <c r="E15762" s="1">
        <v>43867.639421296299</v>
      </c>
      <c r="F15762">
        <v>13</v>
      </c>
      <c r="G15762" t="s">
        <v>12581</v>
      </c>
      <c r="H15762">
        <v>340</v>
      </c>
      <c r="I15762" s="1">
        <v>43905.999305555553</v>
      </c>
      <c r="J15762" s="2">
        <f t="shared" si="738"/>
        <v>1</v>
      </c>
      <c r="K15762" s="2" t="str">
        <f>IFERROR(VLOOKUP(A15762,Aux!A:B,2,0),"Outros")</f>
        <v>Municípios</v>
      </c>
      <c r="L15762" s="2">
        <f t="shared" si="739"/>
        <v>2020</v>
      </c>
      <c r="M15762">
        <f t="shared" si="740"/>
        <v>6</v>
      </c>
    </row>
    <row r="15763" spans="1:13" x14ac:dyDescent="0.35">
      <c r="A15763" t="s">
        <v>150</v>
      </c>
      <c r="B15763">
        <v>505309939</v>
      </c>
      <c r="C15763">
        <v>183976</v>
      </c>
      <c r="D15763" t="s">
        <v>12866</v>
      </c>
      <c r="E15763" s="1">
        <v>43867.640300925923</v>
      </c>
      <c r="F15763">
        <v>13</v>
      </c>
      <c r="G15763" t="s">
        <v>152</v>
      </c>
      <c r="H15763">
        <v>340</v>
      </c>
      <c r="I15763" s="1">
        <v>43874.6875</v>
      </c>
      <c r="J15763" s="2">
        <f t="shared" si="738"/>
        <v>1</v>
      </c>
      <c r="K15763" s="2" t="str">
        <f>IFERROR(VLOOKUP(A15763,Aux!A:B,2,0),"Outros")</f>
        <v>Municípios</v>
      </c>
      <c r="L15763" s="2">
        <f t="shared" si="739"/>
        <v>2020</v>
      </c>
      <c r="M15763">
        <f t="shared" si="740"/>
        <v>6</v>
      </c>
    </row>
    <row r="15764" spans="1:13" x14ac:dyDescent="0.35">
      <c r="A15764" t="s">
        <v>197</v>
      </c>
      <c r="B15764">
        <v>506334562</v>
      </c>
      <c r="C15764">
        <v>183977</v>
      </c>
      <c r="D15764" t="s">
        <v>12642</v>
      </c>
      <c r="E15764" s="1">
        <v>43867.651412037034</v>
      </c>
      <c r="F15764">
        <v>3</v>
      </c>
      <c r="G15764" t="s">
        <v>210</v>
      </c>
      <c r="H15764">
        <v>300</v>
      </c>
      <c r="I15764" s="1">
        <v>43892.999305555553</v>
      </c>
      <c r="J15764" s="2">
        <f t="shared" si="738"/>
        <v>1</v>
      </c>
      <c r="K15764" s="2" t="str">
        <f>IFERROR(VLOOKUP(A15764,Aux!A:B,2,0),"Outros")</f>
        <v>Municípios</v>
      </c>
      <c r="L15764" s="2">
        <f t="shared" si="739"/>
        <v>2020</v>
      </c>
      <c r="M15764">
        <f t="shared" si="740"/>
        <v>6</v>
      </c>
    </row>
    <row r="15765" spans="1:13" x14ac:dyDescent="0.35">
      <c r="A15765" t="s">
        <v>24</v>
      </c>
      <c r="B15765">
        <v>508741823</v>
      </c>
      <c r="C15765">
        <v>183979</v>
      </c>
      <c r="D15765" t="s">
        <v>3574</v>
      </c>
      <c r="E15765" s="1">
        <v>43867.674872685187</v>
      </c>
      <c r="F15765">
        <v>1</v>
      </c>
      <c r="G15765" t="s">
        <v>26</v>
      </c>
      <c r="H15765">
        <v>400</v>
      </c>
      <c r="I15765" s="1">
        <v>25569.999305555557</v>
      </c>
      <c r="J15765" s="2">
        <f t="shared" si="738"/>
        <v>1</v>
      </c>
      <c r="K15765" s="2" t="str">
        <f>IFERROR(VLOOKUP(A15765,Aux!A:B,2,0),"Outros")</f>
        <v>Hospitais</v>
      </c>
      <c r="L15765" s="2">
        <f t="shared" si="739"/>
        <v>2020</v>
      </c>
      <c r="M15765">
        <f t="shared" si="740"/>
        <v>6</v>
      </c>
    </row>
    <row r="15766" spans="1:13" x14ac:dyDescent="0.35">
      <c r="A15766" t="s">
        <v>24</v>
      </c>
      <c r="B15766">
        <v>508741823</v>
      </c>
      <c r="C15766">
        <v>183980</v>
      </c>
      <c r="D15766" t="s">
        <v>3574</v>
      </c>
      <c r="E15766" s="1">
        <v>43867.675925925927</v>
      </c>
      <c r="F15766">
        <v>13</v>
      </c>
      <c r="G15766" t="s">
        <v>26</v>
      </c>
      <c r="H15766">
        <v>340</v>
      </c>
      <c r="I15766" s="1">
        <v>43906.999305555553</v>
      </c>
      <c r="J15766" s="2">
        <f t="shared" si="738"/>
        <v>1</v>
      </c>
      <c r="K15766" s="2" t="str">
        <f>IFERROR(VLOOKUP(A15766,Aux!A:B,2,0),"Outros")</f>
        <v>Hospitais</v>
      </c>
      <c r="L15766" s="2">
        <f t="shared" si="739"/>
        <v>2020</v>
      </c>
      <c r="M15766">
        <f t="shared" si="740"/>
        <v>6</v>
      </c>
    </row>
    <row r="15767" spans="1:13" x14ac:dyDescent="0.35">
      <c r="A15767" t="s">
        <v>171</v>
      </c>
      <c r="B15767">
        <v>504293125</v>
      </c>
      <c r="C15767">
        <v>183981</v>
      </c>
      <c r="D15767" t="s">
        <v>12582</v>
      </c>
      <c r="E15767" s="1">
        <v>43867.683020833334</v>
      </c>
      <c r="F15767">
        <v>3</v>
      </c>
      <c r="G15767" t="s">
        <v>342</v>
      </c>
      <c r="H15767">
        <v>220</v>
      </c>
      <c r="I15767" s="1">
        <v>43932.999305555553</v>
      </c>
      <c r="J15767" s="2">
        <f t="shared" si="738"/>
        <v>1</v>
      </c>
      <c r="K15767" s="2" t="str">
        <f>IFERROR(VLOOKUP(A15767,Aux!A:B,2,0),"Outros")</f>
        <v>Municípios</v>
      </c>
      <c r="L15767" s="2">
        <f t="shared" si="739"/>
        <v>2020</v>
      </c>
      <c r="M15767">
        <f t="shared" si="740"/>
        <v>6</v>
      </c>
    </row>
    <row r="15768" spans="1:13" x14ac:dyDescent="0.35">
      <c r="A15768" t="s">
        <v>362</v>
      </c>
      <c r="B15768">
        <v>680017763</v>
      </c>
      <c r="C15768">
        <v>183984</v>
      </c>
      <c r="E15768" s="1">
        <v>43867.707766203705</v>
      </c>
      <c r="F15768">
        <v>14</v>
      </c>
      <c r="G15768" t="s">
        <v>33</v>
      </c>
      <c r="H15768">
        <v>1</v>
      </c>
      <c r="J15768" s="2">
        <f t="shared" si="738"/>
        <v>1</v>
      </c>
      <c r="K15768" s="2" t="str">
        <f>IFERROR(VLOOKUP(A15768,Aux!A:B,2,0),"Outros")</f>
        <v>Águas e resíduos</v>
      </c>
      <c r="L15768" s="2">
        <f t="shared" si="739"/>
        <v>2020</v>
      </c>
      <c r="M15768">
        <f t="shared" si="740"/>
        <v>6</v>
      </c>
    </row>
    <row r="15769" spans="1:13" x14ac:dyDescent="0.35">
      <c r="A15769" t="s">
        <v>226</v>
      </c>
      <c r="B15769">
        <v>506792382</v>
      </c>
      <c r="C15769">
        <v>183988</v>
      </c>
      <c r="D15769" t="s">
        <v>12732</v>
      </c>
      <c r="E15769" s="1">
        <v>43867.726689814815</v>
      </c>
      <c r="F15769">
        <v>13</v>
      </c>
      <c r="G15769" t="s">
        <v>9337</v>
      </c>
      <c r="H15769">
        <v>340</v>
      </c>
      <c r="I15769" s="1">
        <v>43880.999305555553</v>
      </c>
      <c r="J15769" s="2">
        <f t="shared" si="738"/>
        <v>1</v>
      </c>
      <c r="K15769" s="2" t="str">
        <f>IFERROR(VLOOKUP(A15769,Aux!A:B,2,0),"Outros")</f>
        <v>Municípios</v>
      </c>
      <c r="L15769" s="2">
        <f t="shared" si="739"/>
        <v>2020</v>
      </c>
      <c r="M15769">
        <f t="shared" si="740"/>
        <v>6</v>
      </c>
    </row>
    <row r="15770" spans="1:13" x14ac:dyDescent="0.35">
      <c r="A15770" t="s">
        <v>677</v>
      </c>
      <c r="B15770">
        <v>507957547</v>
      </c>
      <c r="C15770">
        <v>183990</v>
      </c>
      <c r="E15770" s="1">
        <v>43868.273287037038</v>
      </c>
      <c r="F15770">
        <v>3</v>
      </c>
      <c r="G15770" t="s">
        <v>33</v>
      </c>
      <c r="H15770">
        <v>1</v>
      </c>
      <c r="J15770" s="2">
        <f t="shared" si="738"/>
        <v>1</v>
      </c>
      <c r="K15770" s="2" t="str">
        <f>IFERROR(VLOOKUP(A15770,Aux!A:B,2,0),"Outros")</f>
        <v>Outros</v>
      </c>
      <c r="L15770" s="2">
        <f t="shared" si="739"/>
        <v>2020</v>
      </c>
      <c r="M15770">
        <f t="shared" si="740"/>
        <v>6</v>
      </c>
    </row>
    <row r="15771" spans="1:13" x14ac:dyDescent="0.35">
      <c r="A15771" t="s">
        <v>118</v>
      </c>
      <c r="B15771">
        <v>680015019</v>
      </c>
      <c r="C15771">
        <v>183991</v>
      </c>
      <c r="D15771" t="s">
        <v>12705</v>
      </c>
      <c r="E15771" s="1">
        <v>43868.360335648147</v>
      </c>
      <c r="F15771">
        <v>3</v>
      </c>
      <c r="G15771" t="s">
        <v>1146</v>
      </c>
      <c r="H15771">
        <v>340</v>
      </c>
      <c r="I15771" s="1">
        <v>43879.999305555553</v>
      </c>
      <c r="J15771" s="2">
        <f t="shared" si="738"/>
        <v>1</v>
      </c>
      <c r="K15771" s="2" t="str">
        <f>IFERROR(VLOOKUP(A15771,Aux!A:B,2,0),"Outros")</f>
        <v>Águas e resíduos</v>
      </c>
      <c r="L15771" s="2">
        <f t="shared" si="739"/>
        <v>2020</v>
      </c>
      <c r="M15771">
        <f t="shared" si="740"/>
        <v>6</v>
      </c>
    </row>
    <row r="15772" spans="1:13" x14ac:dyDescent="0.35">
      <c r="A15772" t="s">
        <v>118</v>
      </c>
      <c r="B15772">
        <v>680015019</v>
      </c>
      <c r="C15772">
        <v>183992</v>
      </c>
      <c r="D15772" t="s">
        <v>12486</v>
      </c>
      <c r="E15772" s="1">
        <v>43868.365046296298</v>
      </c>
      <c r="F15772">
        <v>3</v>
      </c>
      <c r="G15772" t="s">
        <v>561</v>
      </c>
      <c r="H15772">
        <v>300</v>
      </c>
      <c r="I15772" s="1">
        <v>43879.999305555553</v>
      </c>
      <c r="J15772" s="2">
        <f t="shared" si="738"/>
        <v>1</v>
      </c>
      <c r="K15772" s="2" t="str">
        <f>IFERROR(VLOOKUP(A15772,Aux!A:B,2,0),"Outros")</f>
        <v>Águas e resíduos</v>
      </c>
      <c r="L15772" s="2">
        <f t="shared" si="739"/>
        <v>2020</v>
      </c>
      <c r="M15772">
        <f t="shared" si="740"/>
        <v>6</v>
      </c>
    </row>
    <row r="15773" spans="1:13" x14ac:dyDescent="0.35">
      <c r="A15773" t="s">
        <v>48</v>
      </c>
      <c r="B15773">
        <v>503035416</v>
      </c>
      <c r="C15773">
        <v>183993</v>
      </c>
      <c r="D15773" t="s">
        <v>11816</v>
      </c>
      <c r="E15773" s="1">
        <v>43868.372418981482</v>
      </c>
      <c r="F15773">
        <v>1</v>
      </c>
      <c r="G15773" t="s">
        <v>33</v>
      </c>
      <c r="H15773">
        <v>300</v>
      </c>
      <c r="I15773" s="1">
        <v>43873.708333333336</v>
      </c>
      <c r="J15773" s="2">
        <f t="shared" si="738"/>
        <v>1</v>
      </c>
      <c r="K15773" s="2" t="str">
        <f>IFERROR(VLOOKUP(A15773,Aux!A:B,2,0),"Outros")</f>
        <v>Hospitais</v>
      </c>
      <c r="L15773" s="2">
        <f t="shared" si="739"/>
        <v>2020</v>
      </c>
      <c r="M15773">
        <f t="shared" si="740"/>
        <v>6</v>
      </c>
    </row>
    <row r="15774" spans="1:13" x14ac:dyDescent="0.35">
      <c r="A15774" t="s">
        <v>607</v>
      </c>
      <c r="B15774">
        <v>505985217</v>
      </c>
      <c r="C15774">
        <v>183994</v>
      </c>
      <c r="D15774" t="s">
        <v>12487</v>
      </c>
      <c r="E15774" s="1">
        <v>43868.376909722225</v>
      </c>
      <c r="F15774">
        <v>3</v>
      </c>
      <c r="G15774" t="s">
        <v>708</v>
      </c>
      <c r="H15774">
        <v>340</v>
      </c>
      <c r="I15774" s="1">
        <v>43875</v>
      </c>
      <c r="J15774" s="2">
        <f t="shared" si="738"/>
        <v>1</v>
      </c>
      <c r="K15774" s="2" t="str">
        <f>IFERROR(VLOOKUP(A15774,Aux!A:B,2,0),"Outros")</f>
        <v>Municípios</v>
      </c>
      <c r="L15774" s="2">
        <f t="shared" si="739"/>
        <v>2020</v>
      </c>
      <c r="M15774">
        <f t="shared" si="740"/>
        <v>6</v>
      </c>
    </row>
    <row r="15775" spans="1:13" x14ac:dyDescent="0.35">
      <c r="A15775" t="s">
        <v>48</v>
      </c>
      <c r="B15775">
        <v>503035416</v>
      </c>
      <c r="C15775">
        <v>183995</v>
      </c>
      <c r="D15775" t="s">
        <v>12572</v>
      </c>
      <c r="E15775" s="1">
        <v>43868.392337962963</v>
      </c>
      <c r="F15775">
        <v>1</v>
      </c>
      <c r="G15775" t="s">
        <v>50</v>
      </c>
      <c r="H15775">
        <v>360</v>
      </c>
      <c r="I15775" s="1">
        <v>43871.708333333336</v>
      </c>
      <c r="J15775" s="2">
        <f t="shared" si="738"/>
        <v>1</v>
      </c>
      <c r="K15775" s="2" t="str">
        <f>IFERROR(VLOOKUP(A15775,Aux!A:B,2,0),"Outros")</f>
        <v>Hospitais</v>
      </c>
      <c r="L15775" s="2">
        <f t="shared" si="739"/>
        <v>2020</v>
      </c>
      <c r="M15775">
        <f t="shared" si="740"/>
        <v>6</v>
      </c>
    </row>
    <row r="15776" spans="1:13" x14ac:dyDescent="0.35">
      <c r="A15776" t="s">
        <v>112</v>
      </c>
      <c r="B15776">
        <v>501144218</v>
      </c>
      <c r="C15776">
        <v>183996</v>
      </c>
      <c r="D15776" t="s">
        <v>12783</v>
      </c>
      <c r="E15776" s="1">
        <v>43868.395983796298</v>
      </c>
      <c r="F15776">
        <v>1</v>
      </c>
      <c r="G15776" t="s">
        <v>1242</v>
      </c>
      <c r="H15776">
        <v>340</v>
      </c>
      <c r="I15776" s="1">
        <v>43873.75</v>
      </c>
      <c r="J15776" s="2">
        <f t="shared" si="738"/>
        <v>1</v>
      </c>
      <c r="K15776" s="2" t="str">
        <f>IFERROR(VLOOKUP(A15776,Aux!A:B,2,0),"Outros")</f>
        <v>Municípios</v>
      </c>
      <c r="L15776" s="2">
        <f t="shared" si="739"/>
        <v>2020</v>
      </c>
      <c r="M15776">
        <f t="shared" si="740"/>
        <v>6</v>
      </c>
    </row>
    <row r="15777" spans="1:13" x14ac:dyDescent="0.35">
      <c r="A15777" t="s">
        <v>45</v>
      </c>
      <c r="B15777">
        <v>680021892</v>
      </c>
      <c r="C15777">
        <v>183997</v>
      </c>
      <c r="D15777" t="s">
        <v>12376</v>
      </c>
      <c r="E15777" s="1">
        <v>43868.396423611113</v>
      </c>
      <c r="F15777">
        <v>1</v>
      </c>
      <c r="G15777" t="s">
        <v>47</v>
      </c>
      <c r="H15777">
        <v>360</v>
      </c>
      <c r="I15777" s="1">
        <v>43878.999305555553</v>
      </c>
      <c r="J15777" s="2">
        <f t="shared" si="738"/>
        <v>1</v>
      </c>
      <c r="K15777" s="2" t="str">
        <f>IFERROR(VLOOKUP(A15777,Aux!A:B,2,0),"Outros")</f>
        <v>Águas e resíduos</v>
      </c>
      <c r="L15777" s="2">
        <f t="shared" si="739"/>
        <v>2020</v>
      </c>
      <c r="M15777">
        <f t="shared" si="740"/>
        <v>6</v>
      </c>
    </row>
    <row r="15778" spans="1:13" x14ac:dyDescent="0.35">
      <c r="A15778" t="s">
        <v>48</v>
      </c>
      <c r="B15778">
        <v>503035416</v>
      </c>
      <c r="C15778">
        <v>183998</v>
      </c>
      <c r="D15778" t="s">
        <v>12706</v>
      </c>
      <c r="E15778" s="1">
        <v>43868.399050925924</v>
      </c>
      <c r="F15778">
        <v>1</v>
      </c>
      <c r="G15778" t="s">
        <v>33</v>
      </c>
      <c r="H15778">
        <v>340</v>
      </c>
      <c r="I15778" s="1">
        <v>43874.708333333336</v>
      </c>
      <c r="J15778" s="2">
        <f t="shared" si="738"/>
        <v>1</v>
      </c>
      <c r="K15778" s="2" t="str">
        <f>IFERROR(VLOOKUP(A15778,Aux!A:B,2,0),"Outros")</f>
        <v>Hospitais</v>
      </c>
      <c r="L15778" s="2">
        <f t="shared" si="739"/>
        <v>2020</v>
      </c>
      <c r="M15778">
        <f t="shared" si="740"/>
        <v>6</v>
      </c>
    </row>
    <row r="15779" spans="1:13" x14ac:dyDescent="0.35">
      <c r="A15779" t="s">
        <v>150</v>
      </c>
      <c r="B15779">
        <v>505309939</v>
      </c>
      <c r="C15779">
        <v>183999</v>
      </c>
      <c r="D15779" t="s">
        <v>12707</v>
      </c>
      <c r="E15779" s="1">
        <v>43868.408067129632</v>
      </c>
      <c r="F15779">
        <v>3</v>
      </c>
      <c r="G15779" t="s">
        <v>152</v>
      </c>
      <c r="H15779">
        <v>220</v>
      </c>
      <c r="I15779" s="1">
        <v>43898.708333333336</v>
      </c>
      <c r="J15779" s="2">
        <f t="shared" si="738"/>
        <v>1</v>
      </c>
      <c r="K15779" s="2" t="str">
        <f>IFERROR(VLOOKUP(A15779,Aux!A:B,2,0),"Outros")</f>
        <v>Municípios</v>
      </c>
      <c r="L15779" s="2">
        <f t="shared" si="739"/>
        <v>2020</v>
      </c>
      <c r="M15779">
        <f t="shared" si="740"/>
        <v>6</v>
      </c>
    </row>
    <row r="15780" spans="1:13" x14ac:dyDescent="0.35">
      <c r="A15780" t="s">
        <v>150</v>
      </c>
      <c r="B15780">
        <v>505309939</v>
      </c>
      <c r="C15780">
        <v>184000</v>
      </c>
      <c r="D15780" t="s">
        <v>12708</v>
      </c>
      <c r="E15780" s="1">
        <v>43868.433749999997</v>
      </c>
      <c r="F15780">
        <v>3</v>
      </c>
      <c r="G15780" t="s">
        <v>152</v>
      </c>
      <c r="H15780">
        <v>220</v>
      </c>
      <c r="I15780" s="1">
        <v>43882.708333333336</v>
      </c>
      <c r="J15780" s="2">
        <f t="shared" si="738"/>
        <v>1</v>
      </c>
      <c r="K15780" s="2" t="str">
        <f>IFERROR(VLOOKUP(A15780,Aux!A:B,2,0),"Outros")</f>
        <v>Municípios</v>
      </c>
      <c r="L15780" s="2">
        <f t="shared" si="739"/>
        <v>2020</v>
      </c>
      <c r="M15780">
        <f t="shared" si="740"/>
        <v>6</v>
      </c>
    </row>
    <row r="15781" spans="1:13" x14ac:dyDescent="0.35">
      <c r="A15781" t="s">
        <v>71</v>
      </c>
      <c r="B15781">
        <v>500051054</v>
      </c>
      <c r="C15781">
        <v>184001</v>
      </c>
      <c r="D15781" t="s">
        <v>11582</v>
      </c>
      <c r="E15781" s="1">
        <v>43868.436574074076</v>
      </c>
      <c r="F15781">
        <v>13</v>
      </c>
      <c r="G15781" t="s">
        <v>33</v>
      </c>
      <c r="H15781">
        <v>360</v>
      </c>
      <c r="I15781" s="1">
        <v>43873.791666666664</v>
      </c>
      <c r="J15781" s="2">
        <f t="shared" si="738"/>
        <v>1</v>
      </c>
      <c r="K15781" s="2" t="str">
        <f>IFERROR(VLOOKUP(A15781,Aux!A:B,2,0),"Outros")</f>
        <v>Municípios</v>
      </c>
      <c r="L15781" s="2">
        <f t="shared" si="739"/>
        <v>2020</v>
      </c>
      <c r="M15781">
        <f t="shared" si="740"/>
        <v>6</v>
      </c>
    </row>
    <row r="15782" spans="1:13" x14ac:dyDescent="0.35">
      <c r="A15782" t="s">
        <v>212</v>
      </c>
      <c r="B15782">
        <v>501208950</v>
      </c>
      <c r="C15782">
        <v>184002</v>
      </c>
      <c r="E15782" s="1">
        <v>43868.437604166669</v>
      </c>
      <c r="F15782">
        <v>1</v>
      </c>
      <c r="G15782" t="s">
        <v>33</v>
      </c>
      <c r="H15782">
        <v>1</v>
      </c>
      <c r="J15782" s="2">
        <f t="shared" si="738"/>
        <v>1</v>
      </c>
      <c r="K15782" s="2" t="str">
        <f>IFERROR(VLOOKUP(A15782,Aux!A:B,2,0),"Outros")</f>
        <v>Portos</v>
      </c>
      <c r="L15782" s="2">
        <f t="shared" si="739"/>
        <v>2020</v>
      </c>
      <c r="M15782">
        <f t="shared" si="740"/>
        <v>6</v>
      </c>
    </row>
    <row r="15783" spans="1:13" x14ac:dyDescent="0.35">
      <c r="A15783" t="s">
        <v>512</v>
      </c>
      <c r="B15783">
        <v>506821480</v>
      </c>
      <c r="C15783">
        <v>184004</v>
      </c>
      <c r="E15783" s="1">
        <v>43868.440196759257</v>
      </c>
      <c r="F15783">
        <v>13</v>
      </c>
      <c r="G15783" t="s">
        <v>33</v>
      </c>
      <c r="H15783">
        <v>400</v>
      </c>
      <c r="J15783" s="2">
        <f t="shared" si="738"/>
        <v>1</v>
      </c>
      <c r="K15783" s="2" t="str">
        <f>IFERROR(VLOOKUP(A15783,Aux!A:B,2,0),"Outros")</f>
        <v>Municípios</v>
      </c>
      <c r="L15783" s="2">
        <f t="shared" si="739"/>
        <v>2020</v>
      </c>
      <c r="M15783">
        <f t="shared" si="740"/>
        <v>6</v>
      </c>
    </row>
    <row r="15784" spans="1:13" x14ac:dyDescent="0.35">
      <c r="A15784" t="s">
        <v>150</v>
      </c>
      <c r="B15784">
        <v>505309939</v>
      </c>
      <c r="C15784">
        <v>184006</v>
      </c>
      <c r="D15784" t="s">
        <v>13028</v>
      </c>
      <c r="E15784" s="1">
        <v>43868.444560185184</v>
      </c>
      <c r="F15784">
        <v>3</v>
      </c>
      <c r="G15784" t="s">
        <v>152</v>
      </c>
      <c r="H15784">
        <v>220</v>
      </c>
      <c r="I15784" s="1">
        <v>43889.708333333336</v>
      </c>
      <c r="J15784" s="2">
        <f t="shared" si="738"/>
        <v>1</v>
      </c>
      <c r="K15784" s="2" t="str">
        <f>IFERROR(VLOOKUP(A15784,Aux!A:B,2,0),"Outros")</f>
        <v>Municípios</v>
      </c>
      <c r="L15784" s="2">
        <f t="shared" si="739"/>
        <v>2020</v>
      </c>
      <c r="M15784">
        <f t="shared" si="740"/>
        <v>6</v>
      </c>
    </row>
    <row r="15785" spans="1:13" x14ac:dyDescent="0.35">
      <c r="A15785" t="s">
        <v>48</v>
      </c>
      <c r="B15785">
        <v>503035416</v>
      </c>
      <c r="C15785">
        <v>184007</v>
      </c>
      <c r="D15785" t="s">
        <v>12377</v>
      </c>
      <c r="E15785" s="1">
        <v>43868.445555555554</v>
      </c>
      <c r="F15785">
        <v>13</v>
      </c>
      <c r="G15785" t="s">
        <v>33</v>
      </c>
      <c r="H15785">
        <v>5</v>
      </c>
      <c r="I15785" s="1">
        <v>43875.625</v>
      </c>
      <c r="J15785" s="2">
        <f t="shared" si="738"/>
        <v>1</v>
      </c>
      <c r="K15785" s="2" t="str">
        <f>IFERROR(VLOOKUP(A15785,Aux!A:B,2,0),"Outros")</f>
        <v>Hospitais</v>
      </c>
      <c r="L15785" s="2">
        <f t="shared" si="739"/>
        <v>2020</v>
      </c>
      <c r="M15785">
        <f t="shared" si="740"/>
        <v>6</v>
      </c>
    </row>
    <row r="15786" spans="1:13" x14ac:dyDescent="0.35">
      <c r="A15786" t="s">
        <v>12</v>
      </c>
      <c r="B15786">
        <v>508481287</v>
      </c>
      <c r="C15786">
        <v>184008</v>
      </c>
      <c r="D15786" t="s">
        <v>12909</v>
      </c>
      <c r="E15786" s="1">
        <v>43868.447060185186</v>
      </c>
      <c r="F15786">
        <v>1</v>
      </c>
      <c r="G15786" t="s">
        <v>14</v>
      </c>
      <c r="H15786">
        <v>340</v>
      </c>
      <c r="I15786" s="1">
        <v>43868.552083333336</v>
      </c>
      <c r="J15786" s="2">
        <f t="shared" si="738"/>
        <v>1</v>
      </c>
      <c r="K15786" s="2" t="str">
        <f>IFERROR(VLOOKUP(A15786,Aux!A:B,2,0),"Outros")</f>
        <v>Hospitais</v>
      </c>
      <c r="L15786" s="2">
        <f t="shared" si="739"/>
        <v>2020</v>
      </c>
      <c r="M15786">
        <f t="shared" si="740"/>
        <v>6</v>
      </c>
    </row>
    <row r="15787" spans="1:13" x14ac:dyDescent="0.35">
      <c r="A15787" t="s">
        <v>1042</v>
      </c>
      <c r="B15787">
        <v>506087000</v>
      </c>
      <c r="C15787">
        <v>184009</v>
      </c>
      <c r="D15787" t="s">
        <v>12981</v>
      </c>
      <c r="E15787" s="1">
        <v>43868.448206018518</v>
      </c>
      <c r="F15787">
        <v>1</v>
      </c>
      <c r="G15787" t="s">
        <v>1044</v>
      </c>
      <c r="H15787">
        <v>360</v>
      </c>
      <c r="I15787" s="1">
        <v>43871.708333333336</v>
      </c>
      <c r="J15787" s="2">
        <f t="shared" si="738"/>
        <v>1</v>
      </c>
      <c r="K15787" s="2" t="str">
        <f>IFERROR(VLOOKUP(A15787,Aux!A:B,2,0),"Outros")</f>
        <v>Municípios</v>
      </c>
      <c r="L15787" s="2">
        <f t="shared" si="739"/>
        <v>2020</v>
      </c>
      <c r="M15787">
        <f t="shared" si="740"/>
        <v>6</v>
      </c>
    </row>
    <row r="15788" spans="1:13" x14ac:dyDescent="0.35">
      <c r="A15788" t="s">
        <v>1042</v>
      </c>
      <c r="B15788">
        <v>506087000</v>
      </c>
      <c r="C15788">
        <v>184010</v>
      </c>
      <c r="D15788" t="s">
        <v>12488</v>
      </c>
      <c r="E15788" s="1">
        <v>43868.449733796297</v>
      </c>
      <c r="F15788">
        <v>1</v>
      </c>
      <c r="G15788" t="s">
        <v>1044</v>
      </c>
      <c r="H15788">
        <v>360</v>
      </c>
      <c r="I15788" s="1">
        <v>43871.708333333336</v>
      </c>
      <c r="J15788" s="2">
        <f t="shared" si="738"/>
        <v>1</v>
      </c>
      <c r="K15788" s="2" t="str">
        <f>IFERROR(VLOOKUP(A15788,Aux!A:B,2,0),"Outros")</f>
        <v>Municípios</v>
      </c>
      <c r="L15788" s="2">
        <f t="shared" si="739"/>
        <v>2020</v>
      </c>
      <c r="M15788">
        <f t="shared" si="740"/>
        <v>6</v>
      </c>
    </row>
    <row r="15789" spans="1:13" x14ac:dyDescent="0.35">
      <c r="A15789" t="s">
        <v>92</v>
      </c>
      <c r="B15789">
        <v>506037258</v>
      </c>
      <c r="C15789">
        <v>184012</v>
      </c>
      <c r="D15789" t="s">
        <v>12733</v>
      </c>
      <c r="E15789" s="1">
        <v>43868.45753472222</v>
      </c>
      <c r="F15789">
        <v>13</v>
      </c>
      <c r="G15789" t="s">
        <v>94</v>
      </c>
      <c r="H15789">
        <v>340</v>
      </c>
      <c r="I15789" s="1">
        <v>43880.708333333336</v>
      </c>
      <c r="J15789" s="2">
        <f t="shared" si="738"/>
        <v>1</v>
      </c>
      <c r="K15789" s="2" t="str">
        <f>IFERROR(VLOOKUP(A15789,Aux!A:B,2,0),"Outros")</f>
        <v>Municípios</v>
      </c>
      <c r="L15789" s="2">
        <f t="shared" si="739"/>
        <v>2020</v>
      </c>
      <c r="M15789">
        <f t="shared" si="740"/>
        <v>6</v>
      </c>
    </row>
    <row r="15790" spans="1:13" x14ac:dyDescent="0.35">
      <c r="A15790" t="s">
        <v>3948</v>
      </c>
      <c r="B15790">
        <v>502327669</v>
      </c>
      <c r="C15790">
        <v>184014</v>
      </c>
      <c r="D15790" t="s">
        <v>12489</v>
      </c>
      <c r="E15790" s="1">
        <v>43868.463738425926</v>
      </c>
      <c r="F15790">
        <v>3</v>
      </c>
      <c r="G15790" t="s">
        <v>1368</v>
      </c>
      <c r="H15790">
        <v>340</v>
      </c>
      <c r="I15790" s="1">
        <v>43875.999305555553</v>
      </c>
      <c r="J15790" s="2">
        <f t="shared" si="738"/>
        <v>1</v>
      </c>
      <c r="K15790" s="2" t="str">
        <f>IFERROR(VLOOKUP(A15790,Aux!A:B,2,0),"Outros")</f>
        <v>Outros</v>
      </c>
      <c r="L15790" s="2">
        <f t="shared" si="739"/>
        <v>2020</v>
      </c>
      <c r="M15790">
        <f t="shared" si="740"/>
        <v>6</v>
      </c>
    </row>
    <row r="15791" spans="1:13" x14ac:dyDescent="0.35">
      <c r="A15791" t="s">
        <v>37</v>
      </c>
      <c r="B15791">
        <v>506187543</v>
      </c>
      <c r="C15791">
        <v>184017</v>
      </c>
      <c r="D15791" t="s">
        <v>12784</v>
      </c>
      <c r="E15791" s="1">
        <v>43868.46947916667</v>
      </c>
      <c r="F15791">
        <v>3</v>
      </c>
      <c r="G15791" t="s">
        <v>80</v>
      </c>
      <c r="H15791">
        <v>360</v>
      </c>
      <c r="I15791" s="1">
        <v>43881.999305555553</v>
      </c>
      <c r="J15791" s="2">
        <f t="shared" si="738"/>
        <v>1</v>
      </c>
      <c r="K15791" s="2" t="str">
        <f>IFERROR(VLOOKUP(A15791,Aux!A:B,2,0),"Outros")</f>
        <v>Municípios</v>
      </c>
      <c r="L15791" s="2">
        <f t="shared" si="739"/>
        <v>2020</v>
      </c>
      <c r="M15791">
        <f t="shared" si="740"/>
        <v>6</v>
      </c>
    </row>
    <row r="15792" spans="1:13" x14ac:dyDescent="0.35">
      <c r="A15792" t="s">
        <v>140</v>
      </c>
      <c r="B15792">
        <v>506614913</v>
      </c>
      <c r="C15792">
        <v>184018</v>
      </c>
      <c r="D15792" t="s">
        <v>12785</v>
      </c>
      <c r="E15792" s="1">
        <v>43868.471076388887</v>
      </c>
      <c r="F15792">
        <v>1</v>
      </c>
      <c r="G15792" t="s">
        <v>47</v>
      </c>
      <c r="H15792">
        <v>360</v>
      </c>
      <c r="I15792" s="1">
        <v>43874.999305555553</v>
      </c>
      <c r="J15792" s="2">
        <f t="shared" si="738"/>
        <v>1</v>
      </c>
      <c r="K15792" s="2" t="str">
        <f>IFERROR(VLOOKUP(A15792,Aux!A:B,2,0),"Outros")</f>
        <v>Municípios</v>
      </c>
      <c r="L15792" s="2">
        <f t="shared" si="739"/>
        <v>2020</v>
      </c>
      <c r="M15792">
        <f t="shared" si="740"/>
        <v>6</v>
      </c>
    </row>
    <row r="15793" spans="1:13" x14ac:dyDescent="0.35">
      <c r="A15793" t="s">
        <v>782</v>
      </c>
      <c r="B15793">
        <v>508754496</v>
      </c>
      <c r="C15793">
        <v>184019</v>
      </c>
      <c r="D15793" t="s">
        <v>13029</v>
      </c>
      <c r="E15793" s="1">
        <v>43868.493831018517</v>
      </c>
      <c r="F15793">
        <v>13</v>
      </c>
      <c r="G15793" t="s">
        <v>266</v>
      </c>
      <c r="H15793">
        <v>220</v>
      </c>
      <c r="I15793" s="1">
        <v>43909.999305555553</v>
      </c>
      <c r="J15793" s="2">
        <f t="shared" si="738"/>
        <v>1</v>
      </c>
      <c r="K15793" s="2" t="str">
        <f>IFERROR(VLOOKUP(A15793,Aux!A:B,2,0),"Outros")</f>
        <v>Municípios</v>
      </c>
      <c r="L15793" s="2">
        <f t="shared" si="739"/>
        <v>2020</v>
      </c>
      <c r="M15793">
        <f t="shared" si="740"/>
        <v>6</v>
      </c>
    </row>
    <row r="15794" spans="1:13" x14ac:dyDescent="0.35">
      <c r="A15794" t="s">
        <v>1080</v>
      </c>
      <c r="B15794">
        <v>506849635</v>
      </c>
      <c r="C15794">
        <v>184022</v>
      </c>
      <c r="D15794" t="s">
        <v>12910</v>
      </c>
      <c r="E15794" s="1">
        <v>43868.50949074074</v>
      </c>
      <c r="F15794">
        <v>1</v>
      </c>
      <c r="G15794" t="s">
        <v>12911</v>
      </c>
      <c r="H15794">
        <v>340</v>
      </c>
      <c r="I15794" s="1">
        <v>43880.999305555553</v>
      </c>
      <c r="J15794" s="2">
        <f t="shared" si="738"/>
        <v>1</v>
      </c>
      <c r="K15794" s="2" t="str">
        <f>IFERROR(VLOOKUP(A15794,Aux!A:B,2,0),"Outros")</f>
        <v>Municípios</v>
      </c>
      <c r="L15794" s="2">
        <f t="shared" si="739"/>
        <v>2020</v>
      </c>
      <c r="M15794">
        <f t="shared" si="740"/>
        <v>6</v>
      </c>
    </row>
    <row r="15795" spans="1:13" x14ac:dyDescent="0.35">
      <c r="A15795" t="s">
        <v>528</v>
      </c>
      <c r="B15795">
        <v>512044040</v>
      </c>
      <c r="C15795">
        <v>184024</v>
      </c>
      <c r="D15795" t="s">
        <v>12378</v>
      </c>
      <c r="E15795" s="1">
        <v>43868.51189814815</v>
      </c>
      <c r="F15795">
        <v>3</v>
      </c>
      <c r="G15795" t="s">
        <v>2388</v>
      </c>
      <c r="H15795">
        <v>340</v>
      </c>
      <c r="I15795" s="1">
        <v>43886.999305555553</v>
      </c>
      <c r="J15795" s="2">
        <f t="shared" si="738"/>
        <v>1</v>
      </c>
      <c r="K15795" s="2" t="str">
        <f>IFERROR(VLOOKUP(A15795,Aux!A:B,2,0),"Outros")</f>
        <v>Municípios</v>
      </c>
      <c r="L15795" s="2">
        <f t="shared" si="739"/>
        <v>2020</v>
      </c>
      <c r="M15795">
        <f t="shared" si="740"/>
        <v>6</v>
      </c>
    </row>
    <row r="15796" spans="1:13" x14ac:dyDescent="0.35">
      <c r="A15796" t="s">
        <v>71</v>
      </c>
      <c r="B15796">
        <v>500051054</v>
      </c>
      <c r="C15796">
        <v>184027</v>
      </c>
      <c r="E15796" s="1">
        <v>43868.560231481482</v>
      </c>
      <c r="F15796">
        <v>13</v>
      </c>
      <c r="G15796" t="s">
        <v>33</v>
      </c>
      <c r="H15796">
        <v>400</v>
      </c>
      <c r="J15796" s="2">
        <f t="shared" si="738"/>
        <v>1</v>
      </c>
      <c r="K15796" s="2" t="str">
        <f>IFERROR(VLOOKUP(A15796,Aux!A:B,2,0),"Outros")</f>
        <v>Municípios</v>
      </c>
      <c r="L15796" s="2">
        <f t="shared" si="739"/>
        <v>2020</v>
      </c>
      <c r="M15796">
        <f t="shared" si="740"/>
        <v>6</v>
      </c>
    </row>
    <row r="15797" spans="1:13" x14ac:dyDescent="0.35">
      <c r="A15797" t="s">
        <v>599</v>
      </c>
      <c r="B15797">
        <v>680012907</v>
      </c>
      <c r="C15797">
        <v>184028</v>
      </c>
      <c r="D15797" t="s">
        <v>12643</v>
      </c>
      <c r="E15797" s="1">
        <v>43868.585312499999</v>
      </c>
      <c r="F15797">
        <v>3</v>
      </c>
      <c r="G15797" t="s">
        <v>94</v>
      </c>
      <c r="H15797">
        <v>300</v>
      </c>
      <c r="I15797" s="1">
        <v>43892.999305555553</v>
      </c>
      <c r="J15797" s="2">
        <f t="shared" si="738"/>
        <v>1</v>
      </c>
      <c r="K15797" s="2" t="str">
        <f>IFERROR(VLOOKUP(A15797,Aux!A:B,2,0),"Outros")</f>
        <v>Águas e resíduos</v>
      </c>
      <c r="L15797" s="2">
        <f t="shared" si="739"/>
        <v>2020</v>
      </c>
      <c r="M15797">
        <f t="shared" si="740"/>
        <v>6</v>
      </c>
    </row>
    <row r="15798" spans="1:13" x14ac:dyDescent="0.35">
      <c r="A15798" t="s">
        <v>177</v>
      </c>
      <c r="B15798">
        <v>506609553</v>
      </c>
      <c r="C15798">
        <v>184031</v>
      </c>
      <c r="D15798" t="s">
        <v>13030</v>
      </c>
      <c r="E15798" s="1">
        <v>43868.597824074073</v>
      </c>
      <c r="F15798">
        <v>13</v>
      </c>
      <c r="G15798" t="s">
        <v>179</v>
      </c>
      <c r="H15798">
        <v>360</v>
      </c>
      <c r="I15798" s="1">
        <v>43880.999305555553</v>
      </c>
      <c r="J15798" s="2">
        <f t="shared" si="738"/>
        <v>1</v>
      </c>
      <c r="K15798" s="2" t="str">
        <f>IFERROR(VLOOKUP(A15798,Aux!A:B,2,0),"Outros")</f>
        <v>Municípios</v>
      </c>
      <c r="L15798" s="2">
        <f t="shared" si="739"/>
        <v>2020</v>
      </c>
      <c r="M15798">
        <f t="shared" si="740"/>
        <v>6</v>
      </c>
    </row>
    <row r="15799" spans="1:13" x14ac:dyDescent="0.35">
      <c r="A15799" t="s">
        <v>998</v>
      </c>
      <c r="B15799">
        <v>600018466</v>
      </c>
      <c r="C15799">
        <v>184032</v>
      </c>
      <c r="E15799" s="1">
        <v>43868.601064814815</v>
      </c>
      <c r="F15799">
        <v>13</v>
      </c>
      <c r="G15799" t="s">
        <v>33</v>
      </c>
      <c r="H15799">
        <v>1</v>
      </c>
      <c r="J15799" s="2">
        <f t="shared" si="738"/>
        <v>1</v>
      </c>
      <c r="K15799" s="2" t="str">
        <f>IFERROR(VLOOKUP(A15799,Aux!A:B,2,0),"Outros")</f>
        <v>Outros</v>
      </c>
      <c r="L15799" s="2">
        <f t="shared" si="739"/>
        <v>2020</v>
      </c>
      <c r="M15799">
        <f t="shared" si="740"/>
        <v>6</v>
      </c>
    </row>
    <row r="15800" spans="1:13" x14ac:dyDescent="0.35">
      <c r="A15800" t="s">
        <v>9204</v>
      </c>
      <c r="B15800">
        <v>600087247</v>
      </c>
      <c r="C15800">
        <v>184033</v>
      </c>
      <c r="D15800" t="s">
        <v>12490</v>
      </c>
      <c r="E15800" s="1">
        <v>43868.601215277777</v>
      </c>
      <c r="F15800">
        <v>13</v>
      </c>
      <c r="G15800" t="s">
        <v>164</v>
      </c>
      <c r="H15800">
        <v>300</v>
      </c>
      <c r="I15800" s="1">
        <v>43878.708333333336</v>
      </c>
      <c r="J15800" s="2">
        <f t="shared" si="738"/>
        <v>1</v>
      </c>
      <c r="K15800" s="2" t="str">
        <f>IFERROR(VLOOKUP(A15800,Aux!A:B,2,0),"Outros")</f>
        <v>Águas e resíduos</v>
      </c>
      <c r="L15800" s="2">
        <f t="shared" si="739"/>
        <v>2020</v>
      </c>
      <c r="M15800">
        <f t="shared" si="740"/>
        <v>6</v>
      </c>
    </row>
    <row r="15801" spans="1:13" x14ac:dyDescent="0.35">
      <c r="A15801" t="s">
        <v>9807</v>
      </c>
      <c r="B15801">
        <v>600075826</v>
      </c>
      <c r="C15801">
        <v>184037</v>
      </c>
      <c r="D15801" t="s">
        <v>13053</v>
      </c>
      <c r="E15801" s="1">
        <v>43868.627557870372</v>
      </c>
      <c r="F15801">
        <v>1</v>
      </c>
      <c r="G15801" t="s">
        <v>33</v>
      </c>
      <c r="H15801">
        <v>340</v>
      </c>
      <c r="I15801" s="1">
        <v>43890.729166666664</v>
      </c>
      <c r="J15801" s="2">
        <f t="shared" si="738"/>
        <v>1</v>
      </c>
      <c r="K15801" s="2" t="str">
        <f>IFERROR(VLOOKUP(A15801,Aux!A:B,2,0),"Outros")</f>
        <v>Outros</v>
      </c>
      <c r="L15801" s="2">
        <f t="shared" si="739"/>
        <v>2020</v>
      </c>
      <c r="M15801">
        <f t="shared" si="740"/>
        <v>6</v>
      </c>
    </row>
    <row r="15802" spans="1:13" x14ac:dyDescent="0.35">
      <c r="A15802" t="s">
        <v>136</v>
      </c>
      <c r="B15802">
        <v>506730573</v>
      </c>
      <c r="C15802">
        <v>184039</v>
      </c>
      <c r="E15802" s="1">
        <v>43868.638761574075</v>
      </c>
      <c r="F15802">
        <v>13</v>
      </c>
      <c r="G15802" t="s">
        <v>33</v>
      </c>
      <c r="H15802">
        <v>400</v>
      </c>
      <c r="J15802" s="2">
        <f t="shared" si="738"/>
        <v>1</v>
      </c>
      <c r="K15802" s="2" t="str">
        <f>IFERROR(VLOOKUP(A15802,Aux!A:B,2,0),"Outros")</f>
        <v>Municípios</v>
      </c>
      <c r="L15802" s="2">
        <f t="shared" si="739"/>
        <v>2020</v>
      </c>
      <c r="M15802">
        <f t="shared" si="740"/>
        <v>6</v>
      </c>
    </row>
    <row r="15803" spans="1:13" x14ac:dyDescent="0.35">
      <c r="A15803" t="s">
        <v>136</v>
      </c>
      <c r="B15803">
        <v>506730573</v>
      </c>
      <c r="C15803">
        <v>184040</v>
      </c>
      <c r="E15803" s="1">
        <v>43868.639409722222</v>
      </c>
      <c r="F15803">
        <v>13</v>
      </c>
      <c r="G15803" t="s">
        <v>33</v>
      </c>
      <c r="H15803">
        <v>400</v>
      </c>
      <c r="J15803" s="2">
        <f t="shared" si="738"/>
        <v>1</v>
      </c>
      <c r="K15803" s="2" t="str">
        <f>IFERROR(VLOOKUP(A15803,Aux!A:B,2,0),"Outros")</f>
        <v>Municípios</v>
      </c>
      <c r="L15803" s="2">
        <f t="shared" si="739"/>
        <v>2020</v>
      </c>
      <c r="M15803">
        <f t="shared" si="740"/>
        <v>6</v>
      </c>
    </row>
    <row r="15804" spans="1:13" x14ac:dyDescent="0.35">
      <c r="A15804" t="s">
        <v>136</v>
      </c>
      <c r="B15804">
        <v>506730573</v>
      </c>
      <c r="C15804">
        <v>184041</v>
      </c>
      <c r="D15804" t="s">
        <v>13031</v>
      </c>
      <c r="E15804" s="1">
        <v>43868.639907407407</v>
      </c>
      <c r="F15804">
        <v>13</v>
      </c>
      <c r="G15804" t="s">
        <v>138</v>
      </c>
      <c r="H15804">
        <v>340</v>
      </c>
      <c r="I15804" s="1">
        <v>43881.625</v>
      </c>
      <c r="J15804" s="2">
        <f t="shared" si="738"/>
        <v>1</v>
      </c>
      <c r="K15804" s="2" t="str">
        <f>IFERROR(VLOOKUP(A15804,Aux!A:B,2,0),"Outros")</f>
        <v>Municípios</v>
      </c>
      <c r="L15804" s="2">
        <f t="shared" si="739"/>
        <v>2020</v>
      </c>
      <c r="M15804">
        <f t="shared" si="740"/>
        <v>6</v>
      </c>
    </row>
    <row r="15805" spans="1:13" x14ac:dyDescent="0.35">
      <c r="A15805" t="s">
        <v>246</v>
      </c>
      <c r="B15805">
        <v>512013241</v>
      </c>
      <c r="C15805">
        <v>184042</v>
      </c>
      <c r="D15805" t="s">
        <v>12786</v>
      </c>
      <c r="E15805" s="1">
        <v>43868.647430555553</v>
      </c>
      <c r="F15805">
        <v>1</v>
      </c>
      <c r="G15805" t="s">
        <v>12439</v>
      </c>
      <c r="H15805">
        <v>360</v>
      </c>
      <c r="I15805" s="1">
        <v>43874.729166666664</v>
      </c>
      <c r="J15805" s="2">
        <f t="shared" si="738"/>
        <v>1</v>
      </c>
      <c r="K15805" s="2" t="str">
        <f>IFERROR(VLOOKUP(A15805,Aux!A:B,2,0),"Outros")</f>
        <v>Municípios</v>
      </c>
      <c r="L15805" s="2">
        <f t="shared" si="739"/>
        <v>2020</v>
      </c>
      <c r="M15805">
        <f t="shared" si="740"/>
        <v>6</v>
      </c>
    </row>
    <row r="15806" spans="1:13" x14ac:dyDescent="0.35">
      <c r="A15806" t="s">
        <v>488</v>
      </c>
      <c r="B15806">
        <v>600014690</v>
      </c>
      <c r="C15806">
        <v>184044</v>
      </c>
      <c r="D15806" t="s">
        <v>12644</v>
      </c>
      <c r="E15806" s="1">
        <v>43868.64912037037</v>
      </c>
      <c r="F15806">
        <v>13</v>
      </c>
      <c r="G15806" t="s">
        <v>33</v>
      </c>
      <c r="H15806">
        <v>5</v>
      </c>
      <c r="I15806" s="1">
        <v>43882.999305555553</v>
      </c>
      <c r="J15806" s="2">
        <f t="shared" si="738"/>
        <v>1</v>
      </c>
      <c r="K15806" s="2" t="str">
        <f>IFERROR(VLOOKUP(A15806,Aux!A:B,2,0),"Outros")</f>
        <v>Outros</v>
      </c>
      <c r="L15806" s="2">
        <f t="shared" si="739"/>
        <v>2020</v>
      </c>
      <c r="M15806">
        <f t="shared" si="740"/>
        <v>6</v>
      </c>
    </row>
    <row r="15807" spans="1:13" x14ac:dyDescent="0.35">
      <c r="A15807" t="s">
        <v>795</v>
      </c>
      <c r="B15807">
        <v>501692983</v>
      </c>
      <c r="C15807">
        <v>184045</v>
      </c>
      <c r="D15807" t="s">
        <v>12379</v>
      </c>
      <c r="E15807" s="1">
        <v>43868.65216435185</v>
      </c>
      <c r="F15807">
        <v>3</v>
      </c>
      <c r="G15807" t="s">
        <v>4865</v>
      </c>
      <c r="H15807">
        <v>340</v>
      </c>
      <c r="I15807" s="1">
        <v>43874.708333333336</v>
      </c>
      <c r="J15807" s="2">
        <f t="shared" si="738"/>
        <v>1</v>
      </c>
      <c r="K15807" s="2" t="str">
        <f>IFERROR(VLOOKUP(A15807,Aux!A:B,2,0),"Outros")</f>
        <v>Outros</v>
      </c>
      <c r="L15807" s="2">
        <f t="shared" si="739"/>
        <v>2020</v>
      </c>
      <c r="M15807">
        <f t="shared" si="740"/>
        <v>6</v>
      </c>
    </row>
    <row r="15808" spans="1:13" x14ac:dyDescent="0.35">
      <c r="A15808" t="s">
        <v>673</v>
      </c>
      <c r="B15808">
        <v>503584215</v>
      </c>
      <c r="C15808">
        <v>184046</v>
      </c>
      <c r="E15808" s="1">
        <v>43868.658333333333</v>
      </c>
      <c r="F15808">
        <v>3</v>
      </c>
      <c r="G15808" t="s">
        <v>33</v>
      </c>
      <c r="H15808">
        <v>1</v>
      </c>
      <c r="J15808" s="2">
        <f t="shared" si="738"/>
        <v>1</v>
      </c>
      <c r="K15808" s="2" t="str">
        <f>IFERROR(VLOOKUP(A15808,Aux!A:B,2,0),"Outros")</f>
        <v>Outros</v>
      </c>
      <c r="L15808" s="2">
        <f t="shared" si="739"/>
        <v>2020</v>
      </c>
      <c r="M15808">
        <f t="shared" si="740"/>
        <v>6</v>
      </c>
    </row>
    <row r="15809" spans="1:13" x14ac:dyDescent="0.35">
      <c r="A15809" t="s">
        <v>171</v>
      </c>
      <c r="B15809">
        <v>504293125</v>
      </c>
      <c r="C15809">
        <v>184047</v>
      </c>
      <c r="D15809" t="s">
        <v>12787</v>
      </c>
      <c r="E15809" s="1">
        <v>43868.65896990741</v>
      </c>
      <c r="F15809">
        <v>3</v>
      </c>
      <c r="G15809" t="s">
        <v>173</v>
      </c>
      <c r="H15809">
        <v>220</v>
      </c>
      <c r="I15809" s="1">
        <v>43898.999305555553</v>
      </c>
      <c r="J15809" s="2">
        <f t="shared" si="738"/>
        <v>1</v>
      </c>
      <c r="K15809" s="2" t="str">
        <f>IFERROR(VLOOKUP(A15809,Aux!A:B,2,0),"Outros")</f>
        <v>Municípios</v>
      </c>
      <c r="L15809" s="2">
        <f t="shared" si="739"/>
        <v>2020</v>
      </c>
      <c r="M15809">
        <f t="shared" si="740"/>
        <v>6</v>
      </c>
    </row>
    <row r="15810" spans="1:13" x14ac:dyDescent="0.35">
      <c r="A15810" t="s">
        <v>465</v>
      </c>
      <c r="B15810">
        <v>600084779</v>
      </c>
      <c r="C15810">
        <v>184048</v>
      </c>
      <c r="D15810" t="s">
        <v>12912</v>
      </c>
      <c r="E15810" s="1">
        <v>43868.664861111109</v>
      </c>
      <c r="F15810">
        <v>13</v>
      </c>
      <c r="G15810" t="s">
        <v>33</v>
      </c>
      <c r="H15810">
        <v>400</v>
      </c>
      <c r="I15810" s="1">
        <v>43820.708333333336</v>
      </c>
      <c r="J15810" s="2">
        <f t="shared" ref="J15810:J15873" si="741">IF(C15810=C15809,"",1)</f>
        <v>1</v>
      </c>
      <c r="K15810" s="2" t="str">
        <f>IFERROR(VLOOKUP(A15810,Aux!A:B,2,0),"Outros")</f>
        <v>Outros</v>
      </c>
      <c r="L15810" s="2">
        <f t="shared" ref="L15810:L15873" si="742">YEAR(E15810)</f>
        <v>2020</v>
      </c>
      <c r="M15810">
        <f t="shared" ref="M15810:M15873" si="743">WEEKNUM(E15810)</f>
        <v>6</v>
      </c>
    </row>
    <row r="15811" spans="1:13" x14ac:dyDescent="0.35">
      <c r="A15811" t="s">
        <v>633</v>
      </c>
      <c r="B15811">
        <v>506617599</v>
      </c>
      <c r="C15811">
        <v>184049</v>
      </c>
      <c r="E15811" s="1">
        <v>43868.6715625</v>
      </c>
      <c r="F15811">
        <v>1</v>
      </c>
      <c r="G15811" t="s">
        <v>33</v>
      </c>
      <c r="H15811">
        <v>400</v>
      </c>
      <c r="J15811" s="2">
        <f t="shared" si="741"/>
        <v>1</v>
      </c>
      <c r="K15811" s="2" t="str">
        <f>IFERROR(VLOOKUP(A15811,Aux!A:B,2,0),"Outros")</f>
        <v>Municípios</v>
      </c>
      <c r="L15811" s="2">
        <f t="shared" si="742"/>
        <v>2020</v>
      </c>
      <c r="M15811">
        <f t="shared" si="743"/>
        <v>6</v>
      </c>
    </row>
    <row r="15812" spans="1:13" x14ac:dyDescent="0.35">
      <c r="A15812" t="s">
        <v>633</v>
      </c>
      <c r="B15812">
        <v>506617599</v>
      </c>
      <c r="C15812">
        <v>184050</v>
      </c>
      <c r="D15812" t="s">
        <v>12913</v>
      </c>
      <c r="E15812" s="1">
        <v>43868.671770833331</v>
      </c>
      <c r="F15812">
        <v>1</v>
      </c>
      <c r="G15812" t="s">
        <v>33</v>
      </c>
      <c r="H15812">
        <v>340</v>
      </c>
      <c r="I15812" s="1">
        <v>43873.999305555553</v>
      </c>
      <c r="J15812" s="2">
        <f t="shared" si="741"/>
        <v>1</v>
      </c>
      <c r="K15812" s="2" t="str">
        <f>IFERROR(VLOOKUP(A15812,Aux!A:B,2,0),"Outros")</f>
        <v>Municípios</v>
      </c>
      <c r="L15812" s="2">
        <f t="shared" si="742"/>
        <v>2020</v>
      </c>
      <c r="M15812">
        <f t="shared" si="743"/>
        <v>6</v>
      </c>
    </row>
    <row r="15813" spans="1:13" x14ac:dyDescent="0.35">
      <c r="A15813" t="s">
        <v>11786</v>
      </c>
      <c r="B15813">
        <v>506811913</v>
      </c>
      <c r="C15813">
        <v>184051</v>
      </c>
      <c r="E15813" s="1">
        <v>43868.690995370373</v>
      </c>
      <c r="F15813">
        <v>13</v>
      </c>
      <c r="G15813" t="s">
        <v>33</v>
      </c>
      <c r="H15813">
        <v>400</v>
      </c>
      <c r="J15813" s="2">
        <f t="shared" si="741"/>
        <v>1</v>
      </c>
      <c r="K15813" s="2" t="str">
        <f>IFERROR(VLOOKUP(A15813,Aux!A:B,2,0),"Outros")</f>
        <v>Municípios</v>
      </c>
      <c r="L15813" s="2">
        <f t="shared" si="742"/>
        <v>2020</v>
      </c>
      <c r="M15813">
        <f t="shared" si="743"/>
        <v>6</v>
      </c>
    </row>
    <row r="15814" spans="1:13" x14ac:dyDescent="0.35">
      <c r="A15814" t="s">
        <v>112</v>
      </c>
      <c r="B15814">
        <v>501144218</v>
      </c>
      <c r="C15814">
        <v>184052</v>
      </c>
      <c r="D15814" t="s">
        <v>12788</v>
      </c>
      <c r="E15814" s="1">
        <v>43868.697500000002</v>
      </c>
      <c r="F15814">
        <v>1</v>
      </c>
      <c r="G15814" t="s">
        <v>256</v>
      </c>
      <c r="H15814">
        <v>340</v>
      </c>
      <c r="I15814" s="1">
        <v>43873.75</v>
      </c>
      <c r="J15814" s="2">
        <f t="shared" si="741"/>
        <v>1</v>
      </c>
      <c r="K15814" s="2" t="str">
        <f>IFERROR(VLOOKUP(A15814,Aux!A:B,2,0),"Outros")</f>
        <v>Municípios</v>
      </c>
      <c r="L15814" s="2">
        <f t="shared" si="742"/>
        <v>2020</v>
      </c>
      <c r="M15814">
        <f t="shared" si="743"/>
        <v>6</v>
      </c>
    </row>
    <row r="15815" spans="1:13" x14ac:dyDescent="0.35">
      <c r="A15815" t="s">
        <v>57</v>
      </c>
      <c r="B15815">
        <v>501294104</v>
      </c>
      <c r="C15815">
        <v>184062</v>
      </c>
      <c r="E15815" s="1">
        <v>43868.722986111112</v>
      </c>
      <c r="F15815">
        <v>13</v>
      </c>
      <c r="G15815" t="s">
        <v>33</v>
      </c>
      <c r="H15815">
        <v>400</v>
      </c>
      <c r="J15815" s="2">
        <f t="shared" si="741"/>
        <v>1</v>
      </c>
      <c r="K15815" s="2" t="str">
        <f>IFERROR(VLOOKUP(A15815,Aux!A:B,2,0),"Outros")</f>
        <v>Municípios</v>
      </c>
      <c r="L15815" s="2">
        <f t="shared" si="742"/>
        <v>2020</v>
      </c>
      <c r="M15815">
        <f t="shared" si="743"/>
        <v>6</v>
      </c>
    </row>
    <row r="15816" spans="1:13" x14ac:dyDescent="0.35">
      <c r="A15816" t="s">
        <v>57</v>
      </c>
      <c r="B15816">
        <v>501294104</v>
      </c>
      <c r="C15816">
        <v>184064</v>
      </c>
      <c r="E15816" s="1">
        <v>43868.725092592591</v>
      </c>
      <c r="F15816">
        <v>5</v>
      </c>
      <c r="G15816" t="s">
        <v>33</v>
      </c>
      <c r="H15816">
        <v>400</v>
      </c>
      <c r="J15816" s="2">
        <f t="shared" si="741"/>
        <v>1</v>
      </c>
      <c r="K15816" s="2" t="str">
        <f>IFERROR(VLOOKUP(A15816,Aux!A:B,2,0),"Outros")</f>
        <v>Municípios</v>
      </c>
      <c r="L15816" s="2">
        <f t="shared" si="742"/>
        <v>2020</v>
      </c>
      <c r="M15816">
        <f t="shared" si="743"/>
        <v>6</v>
      </c>
    </row>
    <row r="15817" spans="1:13" x14ac:dyDescent="0.35">
      <c r="A15817" t="s">
        <v>782</v>
      </c>
      <c r="B15817">
        <v>508754496</v>
      </c>
      <c r="C15817">
        <v>184065</v>
      </c>
      <c r="D15817" t="s">
        <v>12734</v>
      </c>
      <c r="E15817" s="1">
        <v>43868.726261574076</v>
      </c>
      <c r="F15817">
        <v>13</v>
      </c>
      <c r="G15817" t="s">
        <v>266</v>
      </c>
      <c r="H15817">
        <v>220</v>
      </c>
      <c r="I15817" s="1">
        <v>43909.999305555553</v>
      </c>
      <c r="J15817" s="2">
        <f t="shared" si="741"/>
        <v>1</v>
      </c>
      <c r="K15817" s="2" t="str">
        <f>IFERROR(VLOOKUP(A15817,Aux!A:B,2,0),"Outros")</f>
        <v>Municípios</v>
      </c>
      <c r="L15817" s="2">
        <f t="shared" si="742"/>
        <v>2020</v>
      </c>
      <c r="M15817">
        <f t="shared" si="743"/>
        <v>6</v>
      </c>
    </row>
    <row r="15818" spans="1:13" x14ac:dyDescent="0.35">
      <c r="A15818" t="s">
        <v>157</v>
      </c>
      <c r="B15818">
        <v>500122237</v>
      </c>
      <c r="C15818">
        <v>184067</v>
      </c>
      <c r="D15818" t="s">
        <v>12789</v>
      </c>
      <c r="E15818" s="1">
        <v>43868.788900462961</v>
      </c>
      <c r="F15818">
        <v>3</v>
      </c>
      <c r="G15818" t="s">
        <v>33</v>
      </c>
      <c r="H15818">
        <v>220</v>
      </c>
      <c r="I15818" s="1">
        <v>43896.625</v>
      </c>
      <c r="J15818" s="2">
        <f t="shared" si="741"/>
        <v>1</v>
      </c>
      <c r="K15818" s="2" t="str">
        <f>IFERROR(VLOOKUP(A15818,Aux!A:B,2,0),"Outros")</f>
        <v>Outros</v>
      </c>
      <c r="L15818" s="2">
        <f t="shared" si="742"/>
        <v>2020</v>
      </c>
      <c r="M15818">
        <f t="shared" si="743"/>
        <v>6</v>
      </c>
    </row>
    <row r="15819" spans="1:13" x14ac:dyDescent="0.35">
      <c r="A15819" t="s">
        <v>12</v>
      </c>
      <c r="B15819">
        <v>508481287</v>
      </c>
      <c r="C15819">
        <v>184074</v>
      </c>
      <c r="E15819" s="1">
        <v>43869.455972222226</v>
      </c>
      <c r="F15819">
        <v>13</v>
      </c>
      <c r="G15819" t="s">
        <v>33</v>
      </c>
      <c r="H15819">
        <v>400</v>
      </c>
      <c r="J15819" s="2">
        <f t="shared" si="741"/>
        <v>1</v>
      </c>
      <c r="K15819" s="2" t="str">
        <f>IFERROR(VLOOKUP(A15819,Aux!A:B,2,0),"Outros")</f>
        <v>Hospitais</v>
      </c>
      <c r="L15819" s="2">
        <f t="shared" si="742"/>
        <v>2020</v>
      </c>
      <c r="M15819">
        <f t="shared" si="743"/>
        <v>6</v>
      </c>
    </row>
    <row r="15820" spans="1:13" x14ac:dyDescent="0.35">
      <c r="A15820" t="s">
        <v>12</v>
      </c>
      <c r="B15820">
        <v>508481287</v>
      </c>
      <c r="C15820">
        <v>184075</v>
      </c>
      <c r="D15820" t="s">
        <v>12380</v>
      </c>
      <c r="E15820" s="1">
        <v>43869.456365740742</v>
      </c>
      <c r="F15820">
        <v>13</v>
      </c>
      <c r="G15820" t="s">
        <v>14</v>
      </c>
      <c r="H15820">
        <v>5</v>
      </c>
      <c r="I15820" s="1">
        <v>43875.708333333336</v>
      </c>
      <c r="J15820" s="2">
        <f t="shared" si="741"/>
        <v>1</v>
      </c>
      <c r="K15820" s="2" t="str">
        <f>IFERROR(VLOOKUP(A15820,Aux!A:B,2,0),"Outros")</f>
        <v>Hospitais</v>
      </c>
      <c r="L15820" s="2">
        <f t="shared" si="742"/>
        <v>2020</v>
      </c>
      <c r="M15820">
        <f t="shared" si="743"/>
        <v>6</v>
      </c>
    </row>
    <row r="15821" spans="1:13" x14ac:dyDescent="0.35">
      <c r="A15821" t="s">
        <v>140</v>
      </c>
      <c r="B15821">
        <v>506614913</v>
      </c>
      <c r="C15821">
        <v>184076</v>
      </c>
      <c r="D15821" t="s">
        <v>12982</v>
      </c>
      <c r="E15821" s="1">
        <v>43869.524259259262</v>
      </c>
      <c r="F15821">
        <v>13</v>
      </c>
      <c r="G15821" t="s">
        <v>47</v>
      </c>
      <c r="H15821">
        <v>220</v>
      </c>
      <c r="I15821" s="1">
        <v>43875.999305555553</v>
      </c>
      <c r="J15821" s="2">
        <f t="shared" si="741"/>
        <v>1</v>
      </c>
      <c r="K15821" s="2" t="str">
        <f>IFERROR(VLOOKUP(A15821,Aux!A:B,2,0),"Outros")</f>
        <v>Municípios</v>
      </c>
      <c r="L15821" s="2">
        <f t="shared" si="742"/>
        <v>2020</v>
      </c>
      <c r="M15821">
        <f t="shared" si="743"/>
        <v>6</v>
      </c>
    </row>
    <row r="15822" spans="1:13" x14ac:dyDescent="0.35">
      <c r="A15822" t="s">
        <v>12</v>
      </c>
      <c r="B15822">
        <v>508481287</v>
      </c>
      <c r="C15822">
        <v>184077</v>
      </c>
      <c r="D15822" t="s">
        <v>12735</v>
      </c>
      <c r="E15822" s="1">
        <v>43869.529166666667</v>
      </c>
      <c r="F15822">
        <v>13</v>
      </c>
      <c r="G15822" t="s">
        <v>14</v>
      </c>
      <c r="H15822">
        <v>360</v>
      </c>
      <c r="I15822" s="1">
        <v>43875.708333333336</v>
      </c>
      <c r="J15822" s="2">
        <f t="shared" si="741"/>
        <v>1</v>
      </c>
      <c r="K15822" s="2" t="str">
        <f>IFERROR(VLOOKUP(A15822,Aux!A:B,2,0),"Outros")</f>
        <v>Hospitais</v>
      </c>
      <c r="L15822" s="2">
        <f t="shared" si="742"/>
        <v>2020</v>
      </c>
      <c r="M15822">
        <f t="shared" si="743"/>
        <v>6</v>
      </c>
    </row>
    <row r="15823" spans="1:13" x14ac:dyDescent="0.35">
      <c r="A15823" t="s">
        <v>12</v>
      </c>
      <c r="B15823">
        <v>508481287</v>
      </c>
      <c r="C15823">
        <v>184078</v>
      </c>
      <c r="D15823" t="s">
        <v>12381</v>
      </c>
      <c r="E15823" s="1">
        <v>43869.636446759258</v>
      </c>
      <c r="F15823">
        <v>13</v>
      </c>
      <c r="G15823" t="s">
        <v>14</v>
      </c>
      <c r="H15823">
        <v>340</v>
      </c>
      <c r="I15823" s="1">
        <v>43882.708333333336</v>
      </c>
      <c r="J15823" s="2">
        <f t="shared" si="741"/>
        <v>1</v>
      </c>
      <c r="K15823" s="2" t="str">
        <f>IFERROR(VLOOKUP(A15823,Aux!A:B,2,0),"Outros")</f>
        <v>Hospitais</v>
      </c>
      <c r="L15823" s="2">
        <f t="shared" si="742"/>
        <v>2020</v>
      </c>
      <c r="M15823">
        <f t="shared" si="743"/>
        <v>6</v>
      </c>
    </row>
    <row r="15824" spans="1:13" x14ac:dyDescent="0.35">
      <c r="A15824" t="s">
        <v>12983</v>
      </c>
      <c r="B15824">
        <v>506641562</v>
      </c>
      <c r="C15824">
        <v>184087</v>
      </c>
      <c r="D15824" t="s">
        <v>12984</v>
      </c>
      <c r="E15824" s="1">
        <v>43870.81726851852</v>
      </c>
      <c r="F15824">
        <v>3</v>
      </c>
      <c r="G15824" t="s">
        <v>12985</v>
      </c>
      <c r="H15824">
        <v>220</v>
      </c>
      <c r="I15824" s="1">
        <v>43890.708333333336</v>
      </c>
      <c r="J15824" s="2">
        <f t="shared" si="741"/>
        <v>1</v>
      </c>
      <c r="K15824" s="2" t="str">
        <f>IFERROR(VLOOKUP(A15824,Aux!A:B,2,0),"Outros")</f>
        <v>Outros</v>
      </c>
      <c r="L15824" s="2">
        <f t="shared" si="742"/>
        <v>2020</v>
      </c>
      <c r="M15824">
        <f t="shared" si="743"/>
        <v>7</v>
      </c>
    </row>
    <row r="15825" spans="1:13" x14ac:dyDescent="0.35">
      <c r="A15825" t="s">
        <v>12</v>
      </c>
      <c r="B15825">
        <v>508481287</v>
      </c>
      <c r="C15825">
        <v>184088</v>
      </c>
      <c r="D15825" t="s">
        <v>12491</v>
      </c>
      <c r="E15825" s="1">
        <v>43871.337187500001</v>
      </c>
      <c r="F15825">
        <v>1</v>
      </c>
      <c r="G15825" t="s">
        <v>14</v>
      </c>
      <c r="H15825">
        <v>5</v>
      </c>
      <c r="I15825" s="1">
        <v>43874.708333333336</v>
      </c>
      <c r="J15825" s="2">
        <f t="shared" si="741"/>
        <v>1</v>
      </c>
      <c r="K15825" s="2" t="str">
        <f>IFERROR(VLOOKUP(A15825,Aux!A:B,2,0),"Outros")</f>
        <v>Hospitais</v>
      </c>
      <c r="L15825" s="2">
        <f t="shared" si="742"/>
        <v>2020</v>
      </c>
      <c r="M15825">
        <f t="shared" si="743"/>
        <v>7</v>
      </c>
    </row>
    <row r="15826" spans="1:13" x14ac:dyDescent="0.35">
      <c r="A15826" t="s">
        <v>12</v>
      </c>
      <c r="B15826">
        <v>508481287</v>
      </c>
      <c r="C15826">
        <v>184089</v>
      </c>
      <c r="D15826" t="s">
        <v>11357</v>
      </c>
      <c r="E15826" s="1">
        <v>43871.360648148147</v>
      </c>
      <c r="F15826">
        <v>1</v>
      </c>
      <c r="G15826" t="s">
        <v>14</v>
      </c>
      <c r="H15826">
        <v>400</v>
      </c>
      <c r="J15826" s="2">
        <f t="shared" si="741"/>
        <v>1</v>
      </c>
      <c r="K15826" s="2" t="str">
        <f>IFERROR(VLOOKUP(A15826,Aux!A:B,2,0),"Outros")</f>
        <v>Hospitais</v>
      </c>
      <c r="L15826" s="2">
        <f t="shared" si="742"/>
        <v>2020</v>
      </c>
      <c r="M15826">
        <f t="shared" si="743"/>
        <v>7</v>
      </c>
    </row>
    <row r="15827" spans="1:13" x14ac:dyDescent="0.35">
      <c r="A15827" t="s">
        <v>12</v>
      </c>
      <c r="B15827">
        <v>508481287</v>
      </c>
      <c r="C15827">
        <v>184090</v>
      </c>
      <c r="D15827" t="s">
        <v>11357</v>
      </c>
      <c r="E15827" s="1">
        <v>43871.365752314814</v>
      </c>
      <c r="F15827">
        <v>1</v>
      </c>
      <c r="G15827" t="s">
        <v>14</v>
      </c>
      <c r="H15827">
        <v>360</v>
      </c>
      <c r="I15827" s="1">
        <v>43874.708333333336</v>
      </c>
      <c r="J15827" s="2">
        <f t="shared" si="741"/>
        <v>1</v>
      </c>
      <c r="K15827" s="2" t="str">
        <f>IFERROR(VLOOKUP(A15827,Aux!A:B,2,0),"Outros")</f>
        <v>Hospitais</v>
      </c>
      <c r="L15827" s="2">
        <f t="shared" si="742"/>
        <v>2020</v>
      </c>
      <c r="M15827">
        <f t="shared" si="743"/>
        <v>7</v>
      </c>
    </row>
    <row r="15828" spans="1:13" x14ac:dyDescent="0.35">
      <c r="A15828" t="s">
        <v>12</v>
      </c>
      <c r="B15828">
        <v>508481287</v>
      </c>
      <c r="C15828">
        <v>184091</v>
      </c>
      <c r="D15828" t="s">
        <v>12867</v>
      </c>
      <c r="E15828" s="1">
        <v>43871.385150462964</v>
      </c>
      <c r="F15828">
        <v>1</v>
      </c>
      <c r="G15828" t="s">
        <v>14</v>
      </c>
      <c r="H15828">
        <v>360</v>
      </c>
      <c r="I15828" s="1">
        <v>43875.708333333336</v>
      </c>
      <c r="J15828" s="2">
        <f t="shared" si="741"/>
        <v>1</v>
      </c>
      <c r="K15828" s="2" t="str">
        <f>IFERROR(VLOOKUP(A15828,Aux!A:B,2,0),"Outros")</f>
        <v>Hospitais</v>
      </c>
      <c r="L15828" s="2">
        <f t="shared" si="742"/>
        <v>2020</v>
      </c>
      <c r="M15828">
        <f t="shared" si="743"/>
        <v>7</v>
      </c>
    </row>
    <row r="15829" spans="1:13" x14ac:dyDescent="0.35">
      <c r="A15829" t="s">
        <v>251</v>
      </c>
      <c r="B15829">
        <v>508069645</v>
      </c>
      <c r="C15829">
        <v>184093</v>
      </c>
      <c r="D15829" t="s">
        <v>12790</v>
      </c>
      <c r="E15829" s="1">
        <v>43871.392997685187</v>
      </c>
      <c r="F15829">
        <v>3</v>
      </c>
      <c r="G15829" t="s">
        <v>2672</v>
      </c>
      <c r="H15829">
        <v>5</v>
      </c>
      <c r="I15829" s="1">
        <v>43878.708333333336</v>
      </c>
      <c r="J15829" s="2">
        <f t="shared" si="741"/>
        <v>1</v>
      </c>
      <c r="K15829" s="2" t="str">
        <f>IFERROR(VLOOKUP(A15829,Aux!A:B,2,0),"Outros")</f>
        <v>Escolas</v>
      </c>
      <c r="L15829" s="2">
        <f t="shared" si="742"/>
        <v>2020</v>
      </c>
      <c r="M15829">
        <f t="shared" si="743"/>
        <v>7</v>
      </c>
    </row>
    <row r="15830" spans="1:13" x14ac:dyDescent="0.35">
      <c r="A15830" t="s">
        <v>157</v>
      </c>
      <c r="B15830">
        <v>500122237</v>
      </c>
      <c r="C15830">
        <v>184095</v>
      </c>
      <c r="D15830" t="s">
        <v>12791</v>
      </c>
      <c r="E15830" s="1">
        <v>43871.395416666666</v>
      </c>
      <c r="F15830">
        <v>3</v>
      </c>
      <c r="G15830" t="s">
        <v>33</v>
      </c>
      <c r="H15830">
        <v>340</v>
      </c>
      <c r="I15830" s="1">
        <v>43896.999305555553</v>
      </c>
      <c r="J15830" s="2">
        <f t="shared" si="741"/>
        <v>1</v>
      </c>
      <c r="K15830" s="2" t="str">
        <f>IFERROR(VLOOKUP(A15830,Aux!A:B,2,0),"Outros")</f>
        <v>Outros</v>
      </c>
      <c r="L15830" s="2">
        <f t="shared" si="742"/>
        <v>2020</v>
      </c>
      <c r="M15830">
        <f t="shared" si="743"/>
        <v>7</v>
      </c>
    </row>
    <row r="15831" spans="1:13" x14ac:dyDescent="0.35">
      <c r="A15831" t="s">
        <v>154</v>
      </c>
      <c r="B15831">
        <v>506818829</v>
      </c>
      <c r="C15831">
        <v>184097</v>
      </c>
      <c r="D15831" t="s">
        <v>12792</v>
      </c>
      <c r="E15831" s="1">
        <v>43871.398692129631</v>
      </c>
      <c r="F15831">
        <v>1</v>
      </c>
      <c r="G15831" t="s">
        <v>156</v>
      </c>
      <c r="H15831">
        <v>5</v>
      </c>
      <c r="I15831" s="1">
        <v>43877.999305555553</v>
      </c>
      <c r="J15831" s="2">
        <f t="shared" si="741"/>
        <v>1</v>
      </c>
      <c r="K15831" s="2" t="str">
        <f>IFERROR(VLOOKUP(A15831,Aux!A:B,2,0),"Outros")</f>
        <v>Municípios</v>
      </c>
      <c r="L15831" s="2">
        <f t="shared" si="742"/>
        <v>2020</v>
      </c>
      <c r="M15831">
        <f t="shared" si="743"/>
        <v>7</v>
      </c>
    </row>
    <row r="15832" spans="1:13" x14ac:dyDescent="0.35">
      <c r="A15832" t="s">
        <v>18</v>
      </c>
      <c r="B15832">
        <v>502177080</v>
      </c>
      <c r="C15832">
        <v>184099</v>
      </c>
      <c r="D15832" t="s">
        <v>12382</v>
      </c>
      <c r="E15832" s="1">
        <v>43871.399733796294</v>
      </c>
      <c r="F15832">
        <v>1</v>
      </c>
      <c r="G15832" t="s">
        <v>750</v>
      </c>
      <c r="H15832">
        <v>340</v>
      </c>
      <c r="I15832" s="1">
        <v>43874.708333333336</v>
      </c>
      <c r="J15832" s="2">
        <f t="shared" si="741"/>
        <v>1</v>
      </c>
      <c r="K15832" s="2" t="str">
        <f>IFERROR(VLOOKUP(A15832,Aux!A:B,2,0),"Outros")</f>
        <v>Municípios</v>
      </c>
      <c r="L15832" s="2">
        <f t="shared" si="742"/>
        <v>2020</v>
      </c>
      <c r="M15832">
        <f t="shared" si="743"/>
        <v>7</v>
      </c>
    </row>
    <row r="15833" spans="1:13" x14ac:dyDescent="0.35">
      <c r="A15833" t="s">
        <v>465</v>
      </c>
      <c r="B15833">
        <v>600084779</v>
      </c>
      <c r="C15833">
        <v>184100</v>
      </c>
      <c r="D15833" t="s">
        <v>12383</v>
      </c>
      <c r="E15833" s="1">
        <v>43871.401099537034</v>
      </c>
      <c r="F15833">
        <v>13</v>
      </c>
      <c r="G15833" t="s">
        <v>622</v>
      </c>
      <c r="H15833">
        <v>340</v>
      </c>
      <c r="I15833" s="1">
        <v>43881.708333333336</v>
      </c>
      <c r="J15833" s="2">
        <f t="shared" si="741"/>
        <v>1</v>
      </c>
      <c r="K15833" s="2" t="str">
        <f>IFERROR(VLOOKUP(A15833,Aux!A:B,2,0),"Outros")</f>
        <v>Outros</v>
      </c>
      <c r="L15833" s="2">
        <f t="shared" si="742"/>
        <v>2020</v>
      </c>
      <c r="M15833">
        <f t="shared" si="743"/>
        <v>7</v>
      </c>
    </row>
    <row r="15834" spans="1:13" x14ac:dyDescent="0.35">
      <c r="A15834" t="s">
        <v>34</v>
      </c>
      <c r="B15834">
        <v>506901173</v>
      </c>
      <c r="C15834">
        <v>184101</v>
      </c>
      <c r="D15834" t="s">
        <v>12868</v>
      </c>
      <c r="E15834" s="1">
        <v>43871.404224537036</v>
      </c>
      <c r="F15834">
        <v>3</v>
      </c>
      <c r="G15834" t="s">
        <v>33</v>
      </c>
      <c r="H15834">
        <v>230</v>
      </c>
      <c r="I15834" s="1">
        <v>43924.75</v>
      </c>
      <c r="J15834" s="2">
        <f t="shared" si="741"/>
        <v>1</v>
      </c>
      <c r="K15834" s="2" t="str">
        <f>IFERROR(VLOOKUP(A15834,Aux!A:B,2,0),"Outros")</f>
        <v>Municípios</v>
      </c>
      <c r="L15834" s="2">
        <f t="shared" si="742"/>
        <v>2020</v>
      </c>
      <c r="M15834">
        <f t="shared" si="743"/>
        <v>7</v>
      </c>
    </row>
    <row r="15835" spans="1:13" x14ac:dyDescent="0.35">
      <c r="A15835" t="s">
        <v>15</v>
      </c>
      <c r="B15835">
        <v>503541567</v>
      </c>
      <c r="C15835">
        <v>184102</v>
      </c>
      <c r="D15835" t="s">
        <v>12869</v>
      </c>
      <c r="E15835" s="1">
        <v>43871.412291666667</v>
      </c>
      <c r="F15835">
        <v>13</v>
      </c>
      <c r="G15835" t="s">
        <v>1428</v>
      </c>
      <c r="H15835">
        <v>400</v>
      </c>
      <c r="I15835" s="1">
        <v>43569.999305555553</v>
      </c>
      <c r="J15835" s="2">
        <f t="shared" si="741"/>
        <v>1</v>
      </c>
      <c r="K15835" s="2" t="str">
        <f>IFERROR(VLOOKUP(A15835,Aux!A:B,2,0),"Outros")</f>
        <v>Municípios</v>
      </c>
      <c r="L15835" s="2">
        <f t="shared" si="742"/>
        <v>2020</v>
      </c>
      <c r="M15835">
        <f t="shared" si="743"/>
        <v>7</v>
      </c>
    </row>
    <row r="15836" spans="1:13" x14ac:dyDescent="0.35">
      <c r="A15836" t="s">
        <v>465</v>
      </c>
      <c r="B15836">
        <v>600084779</v>
      </c>
      <c r="C15836">
        <v>184103</v>
      </c>
      <c r="D15836" t="s">
        <v>12804</v>
      </c>
      <c r="E15836" s="1">
        <v>43871.411944444444</v>
      </c>
      <c r="F15836">
        <v>13</v>
      </c>
      <c r="G15836" t="s">
        <v>622</v>
      </c>
      <c r="H15836">
        <v>340</v>
      </c>
      <c r="I15836" s="1">
        <v>43880.708333333336</v>
      </c>
      <c r="J15836" s="2">
        <f t="shared" si="741"/>
        <v>1</v>
      </c>
      <c r="K15836" s="2" t="str">
        <f>IFERROR(VLOOKUP(A15836,Aux!A:B,2,0),"Outros")</f>
        <v>Outros</v>
      </c>
      <c r="L15836" s="2">
        <f t="shared" si="742"/>
        <v>2020</v>
      </c>
      <c r="M15836">
        <f t="shared" si="743"/>
        <v>7</v>
      </c>
    </row>
    <row r="15837" spans="1:13" x14ac:dyDescent="0.35">
      <c r="A15837" t="s">
        <v>57</v>
      </c>
      <c r="B15837">
        <v>501294104</v>
      </c>
      <c r="C15837">
        <v>184107</v>
      </c>
      <c r="D15837" t="s">
        <v>12736</v>
      </c>
      <c r="E15837" s="1">
        <v>43871.419768518521</v>
      </c>
      <c r="F15837">
        <v>1</v>
      </c>
      <c r="G15837" t="s">
        <v>59</v>
      </c>
      <c r="H15837">
        <v>220</v>
      </c>
      <c r="I15837" s="1">
        <v>43874.999305555553</v>
      </c>
      <c r="J15837" s="2">
        <f t="shared" si="741"/>
        <v>1</v>
      </c>
      <c r="K15837" s="2" t="str">
        <f>IFERROR(VLOOKUP(A15837,Aux!A:B,2,0),"Outros")</f>
        <v>Municípios</v>
      </c>
      <c r="L15837" s="2">
        <f t="shared" si="742"/>
        <v>2020</v>
      </c>
      <c r="M15837">
        <f t="shared" si="743"/>
        <v>7</v>
      </c>
    </row>
    <row r="15838" spans="1:13" x14ac:dyDescent="0.35">
      <c r="A15838" t="s">
        <v>3036</v>
      </c>
      <c r="B15838">
        <v>507001460</v>
      </c>
      <c r="C15838">
        <v>184110</v>
      </c>
      <c r="E15838" s="1">
        <v>43871.425659722219</v>
      </c>
      <c r="F15838">
        <v>3</v>
      </c>
      <c r="G15838" t="s">
        <v>33</v>
      </c>
      <c r="H15838">
        <v>400</v>
      </c>
      <c r="J15838" s="2">
        <f t="shared" si="741"/>
        <v>1</v>
      </c>
      <c r="K15838" s="2" t="str">
        <f>IFERROR(VLOOKUP(A15838,Aux!A:B,2,0),"Outros")</f>
        <v>Municípios</v>
      </c>
      <c r="L15838" s="2">
        <f t="shared" si="742"/>
        <v>2020</v>
      </c>
      <c r="M15838">
        <f t="shared" si="743"/>
        <v>7</v>
      </c>
    </row>
    <row r="15839" spans="1:13" x14ac:dyDescent="0.35">
      <c r="A15839" t="s">
        <v>122</v>
      </c>
      <c r="B15839">
        <v>506173968</v>
      </c>
      <c r="C15839">
        <v>184111</v>
      </c>
      <c r="D15839" t="s">
        <v>12803</v>
      </c>
      <c r="E15839" s="1">
        <v>43871.428113425929</v>
      </c>
      <c r="F15839">
        <v>1</v>
      </c>
      <c r="G15839" t="s">
        <v>33</v>
      </c>
      <c r="H15839">
        <v>360</v>
      </c>
      <c r="I15839" s="1">
        <v>43873.833333333336</v>
      </c>
      <c r="J15839" s="2">
        <f t="shared" si="741"/>
        <v>1</v>
      </c>
      <c r="K15839" s="2" t="str">
        <f>IFERROR(VLOOKUP(A15839,Aux!A:B,2,0),"Outros")</f>
        <v>Municípios</v>
      </c>
      <c r="L15839" s="2">
        <f t="shared" si="742"/>
        <v>2020</v>
      </c>
      <c r="M15839">
        <f t="shared" si="743"/>
        <v>7</v>
      </c>
    </row>
    <row r="15840" spans="1:13" x14ac:dyDescent="0.35">
      <c r="A15840" t="s">
        <v>48</v>
      </c>
      <c r="B15840">
        <v>503035416</v>
      </c>
      <c r="C15840">
        <v>184112</v>
      </c>
      <c r="D15840" t="s">
        <v>12737</v>
      </c>
      <c r="E15840" s="1">
        <v>43871.431979166664</v>
      </c>
      <c r="F15840">
        <v>3</v>
      </c>
      <c r="G15840" t="s">
        <v>33</v>
      </c>
      <c r="H15840">
        <v>220</v>
      </c>
      <c r="I15840" s="1">
        <v>43903.708333333336</v>
      </c>
      <c r="J15840" s="2">
        <f t="shared" si="741"/>
        <v>1</v>
      </c>
      <c r="K15840" s="2" t="str">
        <f>IFERROR(VLOOKUP(A15840,Aux!A:B,2,0),"Outros")</f>
        <v>Hospitais</v>
      </c>
      <c r="L15840" s="2">
        <f t="shared" si="742"/>
        <v>2020</v>
      </c>
      <c r="M15840">
        <f t="shared" si="743"/>
        <v>7</v>
      </c>
    </row>
    <row r="15841" spans="1:13" x14ac:dyDescent="0.35">
      <c r="A15841" t="s">
        <v>12583</v>
      </c>
      <c r="B15841">
        <v>600087042</v>
      </c>
      <c r="C15841">
        <v>184113</v>
      </c>
      <c r="D15841" t="s">
        <v>12584</v>
      </c>
      <c r="E15841" s="1">
        <v>43871.436365740738</v>
      </c>
      <c r="F15841">
        <v>13</v>
      </c>
      <c r="G15841" t="s">
        <v>33</v>
      </c>
      <c r="H15841">
        <v>340</v>
      </c>
      <c r="I15841" s="1">
        <v>43874.999305555553</v>
      </c>
      <c r="J15841" s="2">
        <f t="shared" si="741"/>
        <v>1</v>
      </c>
      <c r="K15841" s="2" t="str">
        <f>IFERROR(VLOOKUP(A15841,Aux!A:B,2,0),"Outros")</f>
        <v>Outros</v>
      </c>
      <c r="L15841" s="2">
        <f t="shared" si="742"/>
        <v>2020</v>
      </c>
      <c r="M15841">
        <f t="shared" si="743"/>
        <v>7</v>
      </c>
    </row>
    <row r="15842" spans="1:13" x14ac:dyDescent="0.35">
      <c r="A15842" t="s">
        <v>92</v>
      </c>
      <c r="B15842">
        <v>506037258</v>
      </c>
      <c r="C15842">
        <v>184114</v>
      </c>
      <c r="D15842" t="s">
        <v>13032</v>
      </c>
      <c r="E15842" s="1">
        <v>43871.438113425924</v>
      </c>
      <c r="F15842">
        <v>13</v>
      </c>
      <c r="G15842" t="s">
        <v>94</v>
      </c>
      <c r="H15842">
        <v>340</v>
      </c>
      <c r="I15842" s="1">
        <v>43874.708333333336</v>
      </c>
      <c r="J15842" s="2">
        <f t="shared" si="741"/>
        <v>1</v>
      </c>
      <c r="K15842" s="2" t="str">
        <f>IFERROR(VLOOKUP(A15842,Aux!A:B,2,0),"Outros")</f>
        <v>Municípios</v>
      </c>
      <c r="L15842" s="2">
        <f t="shared" si="742"/>
        <v>2020</v>
      </c>
      <c r="M15842">
        <f t="shared" si="743"/>
        <v>7</v>
      </c>
    </row>
    <row r="15843" spans="1:13" x14ac:dyDescent="0.35">
      <c r="A15843" t="s">
        <v>251</v>
      </c>
      <c r="B15843">
        <v>508069645</v>
      </c>
      <c r="C15843">
        <v>184115</v>
      </c>
      <c r="D15843" t="s">
        <v>12870</v>
      </c>
      <c r="E15843" s="1">
        <v>43871.442372685182</v>
      </c>
      <c r="F15843">
        <v>3</v>
      </c>
      <c r="G15843" t="s">
        <v>2672</v>
      </c>
      <c r="H15843">
        <v>340</v>
      </c>
      <c r="I15843" s="1">
        <v>43878.708333333336</v>
      </c>
      <c r="J15843" s="2">
        <f t="shared" si="741"/>
        <v>1</v>
      </c>
      <c r="K15843" s="2" t="str">
        <f>IFERROR(VLOOKUP(A15843,Aux!A:B,2,0),"Outros")</f>
        <v>Escolas</v>
      </c>
      <c r="L15843" s="2">
        <f t="shared" si="742"/>
        <v>2020</v>
      </c>
      <c r="M15843">
        <f t="shared" si="743"/>
        <v>7</v>
      </c>
    </row>
    <row r="15844" spans="1:13" x14ac:dyDescent="0.35">
      <c r="A15844" t="s">
        <v>188</v>
      </c>
      <c r="B15844">
        <v>502130040</v>
      </c>
      <c r="C15844">
        <v>184116</v>
      </c>
      <c r="D15844" t="s">
        <v>12738</v>
      </c>
      <c r="E15844" s="1">
        <v>43871.448784722219</v>
      </c>
      <c r="F15844">
        <v>13</v>
      </c>
      <c r="G15844" t="s">
        <v>190</v>
      </c>
      <c r="H15844">
        <v>340</v>
      </c>
      <c r="I15844" s="1">
        <v>43880.708333333336</v>
      </c>
      <c r="J15844" s="2">
        <f t="shared" si="741"/>
        <v>1</v>
      </c>
      <c r="K15844" s="2" t="str">
        <f>IFERROR(VLOOKUP(A15844,Aux!A:B,2,0),"Outros")</f>
        <v>Municípios</v>
      </c>
      <c r="L15844" s="2">
        <f t="shared" si="742"/>
        <v>2020</v>
      </c>
      <c r="M15844">
        <f t="shared" si="743"/>
        <v>7</v>
      </c>
    </row>
    <row r="15845" spans="1:13" x14ac:dyDescent="0.35">
      <c r="A15845" t="s">
        <v>226</v>
      </c>
      <c r="B15845">
        <v>506792382</v>
      </c>
      <c r="C15845">
        <v>184120</v>
      </c>
      <c r="D15845" t="s">
        <v>12805</v>
      </c>
      <c r="E15845" s="1">
        <v>43871.458391203705</v>
      </c>
      <c r="F15845">
        <v>3</v>
      </c>
      <c r="G15845" t="s">
        <v>228</v>
      </c>
      <c r="H15845">
        <v>220</v>
      </c>
      <c r="I15845" s="1">
        <v>43887.999305555553</v>
      </c>
      <c r="J15845" s="2">
        <f t="shared" si="741"/>
        <v>1</v>
      </c>
      <c r="K15845" s="2" t="str">
        <f>IFERROR(VLOOKUP(A15845,Aux!A:B,2,0),"Outros")</f>
        <v>Municípios</v>
      </c>
      <c r="L15845" s="2">
        <f t="shared" si="742"/>
        <v>2020</v>
      </c>
      <c r="M15845">
        <f t="shared" si="743"/>
        <v>7</v>
      </c>
    </row>
    <row r="15846" spans="1:13" x14ac:dyDescent="0.35">
      <c r="A15846" t="s">
        <v>389</v>
      </c>
      <c r="B15846">
        <v>506722422</v>
      </c>
      <c r="C15846">
        <v>184121</v>
      </c>
      <c r="D15846" t="s">
        <v>2650</v>
      </c>
      <c r="E15846" s="1">
        <v>43871.461400462962</v>
      </c>
      <c r="F15846">
        <v>1</v>
      </c>
      <c r="G15846" t="s">
        <v>587</v>
      </c>
      <c r="H15846">
        <v>340</v>
      </c>
      <c r="I15846" s="1">
        <v>43877.999305555553</v>
      </c>
      <c r="J15846" s="2">
        <f t="shared" si="741"/>
        <v>1</v>
      </c>
      <c r="K15846" s="2" t="str">
        <f>IFERROR(VLOOKUP(A15846,Aux!A:B,2,0),"Outros")</f>
        <v>Municípios</v>
      </c>
      <c r="L15846" s="2">
        <f t="shared" si="742"/>
        <v>2020</v>
      </c>
      <c r="M15846">
        <f t="shared" si="743"/>
        <v>7</v>
      </c>
    </row>
    <row r="15847" spans="1:13" x14ac:dyDescent="0.35">
      <c r="A15847" t="s">
        <v>140</v>
      </c>
      <c r="B15847">
        <v>506614913</v>
      </c>
      <c r="C15847">
        <v>184123</v>
      </c>
      <c r="E15847" s="1">
        <v>43871.472210648149</v>
      </c>
      <c r="F15847">
        <v>4</v>
      </c>
      <c r="H15847">
        <v>1</v>
      </c>
      <c r="J15847" s="2">
        <f t="shared" si="741"/>
        <v>1</v>
      </c>
      <c r="K15847" s="2" t="str">
        <f>IFERROR(VLOOKUP(A15847,Aux!A:B,2,0),"Outros")</f>
        <v>Municípios</v>
      </c>
      <c r="L15847" s="2">
        <f t="shared" si="742"/>
        <v>2020</v>
      </c>
      <c r="M15847">
        <f t="shared" si="743"/>
        <v>7</v>
      </c>
    </row>
    <row r="15848" spans="1:13" x14ac:dyDescent="0.35">
      <c r="A15848" t="s">
        <v>57</v>
      </c>
      <c r="B15848">
        <v>501294104</v>
      </c>
      <c r="C15848">
        <v>184125</v>
      </c>
      <c r="D15848" t="s">
        <v>12871</v>
      </c>
      <c r="E15848" s="1">
        <v>43871.474085648151</v>
      </c>
      <c r="F15848">
        <v>1</v>
      </c>
      <c r="G15848" t="s">
        <v>618</v>
      </c>
      <c r="H15848">
        <v>340</v>
      </c>
      <c r="I15848" s="1">
        <v>43874.999305555553</v>
      </c>
      <c r="J15848" s="2">
        <f t="shared" si="741"/>
        <v>1</v>
      </c>
      <c r="K15848" s="2" t="str">
        <f>IFERROR(VLOOKUP(A15848,Aux!A:B,2,0),"Outros")</f>
        <v>Municípios</v>
      </c>
      <c r="L15848" s="2">
        <f t="shared" si="742"/>
        <v>2020</v>
      </c>
      <c r="M15848">
        <f t="shared" si="743"/>
        <v>7</v>
      </c>
    </row>
    <row r="15849" spans="1:13" x14ac:dyDescent="0.35">
      <c r="A15849" t="s">
        <v>122</v>
      </c>
      <c r="B15849">
        <v>506173968</v>
      </c>
      <c r="C15849">
        <v>184127</v>
      </c>
      <c r="D15849" t="s">
        <v>9858</v>
      </c>
      <c r="E15849" s="1">
        <v>43871.47625</v>
      </c>
      <c r="F15849">
        <v>13</v>
      </c>
      <c r="G15849" t="s">
        <v>597</v>
      </c>
      <c r="H15849">
        <v>340</v>
      </c>
      <c r="I15849" s="1">
        <v>43875.999305555553</v>
      </c>
      <c r="J15849" s="2">
        <f t="shared" si="741"/>
        <v>1</v>
      </c>
      <c r="K15849" s="2" t="str">
        <f>IFERROR(VLOOKUP(A15849,Aux!A:B,2,0),"Outros")</f>
        <v>Municípios</v>
      </c>
      <c r="L15849" s="2">
        <f t="shared" si="742"/>
        <v>2020</v>
      </c>
      <c r="M15849">
        <f t="shared" si="743"/>
        <v>7</v>
      </c>
    </row>
    <row r="15850" spans="1:13" x14ac:dyDescent="0.35">
      <c r="A15850" t="s">
        <v>108</v>
      </c>
      <c r="B15850">
        <v>501222634</v>
      </c>
      <c r="C15850">
        <v>184130</v>
      </c>
      <c r="E15850" s="1">
        <v>43871.481805555559</v>
      </c>
      <c r="F15850">
        <v>3</v>
      </c>
      <c r="G15850" t="s">
        <v>33</v>
      </c>
      <c r="H15850">
        <v>400</v>
      </c>
      <c r="J15850" s="2">
        <f t="shared" si="741"/>
        <v>1</v>
      </c>
      <c r="K15850" s="2" t="str">
        <f>IFERROR(VLOOKUP(A15850,Aux!A:B,2,0),"Outros")</f>
        <v>Municípios</v>
      </c>
      <c r="L15850" s="2">
        <f t="shared" si="742"/>
        <v>2020</v>
      </c>
      <c r="M15850">
        <f t="shared" si="743"/>
        <v>7</v>
      </c>
    </row>
    <row r="15851" spans="1:13" x14ac:dyDescent="0.35">
      <c r="A15851" t="s">
        <v>724</v>
      </c>
      <c r="B15851">
        <v>501273433</v>
      </c>
      <c r="C15851">
        <v>184132</v>
      </c>
      <c r="D15851" t="s">
        <v>12739</v>
      </c>
      <c r="E15851" s="1">
        <v>43871.487627314818</v>
      </c>
      <c r="F15851">
        <v>3</v>
      </c>
      <c r="G15851" t="s">
        <v>1550</v>
      </c>
      <c r="H15851">
        <v>220</v>
      </c>
      <c r="I15851" s="1">
        <v>43885.999305555553</v>
      </c>
      <c r="J15851" s="2">
        <f t="shared" si="741"/>
        <v>1</v>
      </c>
      <c r="K15851" s="2" t="str">
        <f>IFERROR(VLOOKUP(A15851,Aux!A:B,2,0),"Outros")</f>
        <v>Municípios</v>
      </c>
      <c r="L15851" s="2">
        <f t="shared" si="742"/>
        <v>2020</v>
      </c>
      <c r="M15851">
        <f t="shared" si="743"/>
        <v>7</v>
      </c>
    </row>
    <row r="15852" spans="1:13" x14ac:dyDescent="0.35">
      <c r="A15852" t="s">
        <v>108</v>
      </c>
      <c r="B15852">
        <v>501222634</v>
      </c>
      <c r="C15852">
        <v>184134</v>
      </c>
      <c r="D15852" t="s">
        <v>12349</v>
      </c>
      <c r="E15852" s="1">
        <v>43871.488078703704</v>
      </c>
      <c r="F15852">
        <v>3</v>
      </c>
      <c r="G15852" t="s">
        <v>110</v>
      </c>
      <c r="H15852">
        <v>220</v>
      </c>
      <c r="I15852" s="1">
        <v>43889.999305555553</v>
      </c>
      <c r="J15852" s="2">
        <f t="shared" si="741"/>
        <v>1</v>
      </c>
      <c r="K15852" s="2" t="str">
        <f>IFERROR(VLOOKUP(A15852,Aux!A:B,2,0),"Outros")</f>
        <v>Municípios</v>
      </c>
      <c r="L15852" s="2">
        <f t="shared" si="742"/>
        <v>2020</v>
      </c>
      <c r="M15852">
        <f t="shared" si="743"/>
        <v>7</v>
      </c>
    </row>
    <row r="15853" spans="1:13" x14ac:dyDescent="0.35">
      <c r="A15853" t="s">
        <v>60</v>
      </c>
      <c r="B15853">
        <v>505456010</v>
      </c>
      <c r="C15853">
        <v>184135</v>
      </c>
      <c r="D15853" t="s">
        <v>12350</v>
      </c>
      <c r="E15853" s="1">
        <v>43871.489803240744</v>
      </c>
      <c r="F15853">
        <v>3</v>
      </c>
      <c r="G15853" t="s">
        <v>62</v>
      </c>
      <c r="H15853">
        <v>230</v>
      </c>
      <c r="I15853" s="1">
        <v>43884.999305555553</v>
      </c>
      <c r="J15853" s="2">
        <f t="shared" si="741"/>
        <v>1</v>
      </c>
      <c r="K15853" s="2" t="str">
        <f>IFERROR(VLOOKUP(A15853,Aux!A:B,2,0),"Outros")</f>
        <v>Municípios</v>
      </c>
      <c r="L15853" s="2">
        <f t="shared" si="742"/>
        <v>2020</v>
      </c>
      <c r="M15853">
        <f t="shared" si="743"/>
        <v>7</v>
      </c>
    </row>
    <row r="15854" spans="1:13" x14ac:dyDescent="0.35">
      <c r="A15854" t="s">
        <v>60</v>
      </c>
      <c r="B15854">
        <v>505456010</v>
      </c>
      <c r="C15854">
        <v>184136</v>
      </c>
      <c r="E15854" s="1">
        <v>43871.490763888891</v>
      </c>
      <c r="F15854">
        <v>3</v>
      </c>
      <c r="G15854" t="s">
        <v>33</v>
      </c>
      <c r="H15854">
        <v>1</v>
      </c>
      <c r="J15854" s="2">
        <f t="shared" si="741"/>
        <v>1</v>
      </c>
      <c r="K15854" s="2" t="str">
        <f>IFERROR(VLOOKUP(A15854,Aux!A:B,2,0),"Outros")</f>
        <v>Municípios</v>
      </c>
      <c r="L15854" s="2">
        <f t="shared" si="742"/>
        <v>2020</v>
      </c>
      <c r="M15854">
        <f t="shared" si="743"/>
        <v>7</v>
      </c>
    </row>
    <row r="15855" spans="1:13" x14ac:dyDescent="0.35">
      <c r="A15855" t="s">
        <v>15</v>
      </c>
      <c r="B15855">
        <v>503541567</v>
      </c>
      <c r="C15855">
        <v>184138</v>
      </c>
      <c r="D15855" t="s">
        <v>12872</v>
      </c>
      <c r="E15855" s="1">
        <v>43871.506388888891</v>
      </c>
      <c r="F15855">
        <v>13</v>
      </c>
      <c r="G15855" t="s">
        <v>1428</v>
      </c>
      <c r="H15855">
        <v>220</v>
      </c>
      <c r="I15855" s="1">
        <v>43906.999305555553</v>
      </c>
      <c r="J15855" s="2">
        <f t="shared" si="741"/>
        <v>1</v>
      </c>
      <c r="K15855" s="2" t="str">
        <f>IFERROR(VLOOKUP(A15855,Aux!A:B,2,0),"Outros")</f>
        <v>Municípios</v>
      </c>
      <c r="L15855" s="2">
        <f t="shared" si="742"/>
        <v>2020</v>
      </c>
      <c r="M15855">
        <f t="shared" si="743"/>
        <v>7</v>
      </c>
    </row>
    <row r="15856" spans="1:13" x14ac:dyDescent="0.35">
      <c r="A15856" t="s">
        <v>15</v>
      </c>
      <c r="B15856">
        <v>503541567</v>
      </c>
      <c r="C15856">
        <v>184139</v>
      </c>
      <c r="D15856" t="s">
        <v>12740</v>
      </c>
      <c r="E15856" s="1">
        <v>43871.51185185185</v>
      </c>
      <c r="F15856">
        <v>13</v>
      </c>
      <c r="G15856" t="s">
        <v>1428</v>
      </c>
      <c r="H15856">
        <v>300</v>
      </c>
      <c r="I15856" s="1">
        <v>43908.999305555553</v>
      </c>
      <c r="J15856" s="2">
        <f t="shared" si="741"/>
        <v>1</v>
      </c>
      <c r="K15856" s="2" t="str">
        <f>IFERROR(VLOOKUP(A15856,Aux!A:B,2,0),"Outros")</f>
        <v>Municípios</v>
      </c>
      <c r="L15856" s="2">
        <f t="shared" si="742"/>
        <v>2020</v>
      </c>
      <c r="M15856">
        <f t="shared" si="743"/>
        <v>7</v>
      </c>
    </row>
    <row r="15857" spans="1:13" x14ac:dyDescent="0.35">
      <c r="A15857" t="s">
        <v>34</v>
      </c>
      <c r="B15857">
        <v>506901173</v>
      </c>
      <c r="C15857">
        <v>184141</v>
      </c>
      <c r="D15857" t="s">
        <v>12873</v>
      </c>
      <c r="E15857" s="1">
        <v>43871.516400462962</v>
      </c>
      <c r="F15857">
        <v>3</v>
      </c>
      <c r="G15857" t="s">
        <v>33</v>
      </c>
      <c r="H15857">
        <v>340</v>
      </c>
      <c r="I15857" s="1">
        <v>43880.75</v>
      </c>
      <c r="J15857" s="2">
        <f t="shared" si="741"/>
        <v>1</v>
      </c>
      <c r="K15857" s="2" t="str">
        <f>IFERROR(VLOOKUP(A15857,Aux!A:B,2,0),"Outros")</f>
        <v>Municípios</v>
      </c>
      <c r="L15857" s="2">
        <f t="shared" si="742"/>
        <v>2020</v>
      </c>
      <c r="M15857">
        <f t="shared" si="743"/>
        <v>7</v>
      </c>
    </row>
    <row r="15858" spans="1:13" x14ac:dyDescent="0.35">
      <c r="A15858" t="s">
        <v>465</v>
      </c>
      <c r="B15858">
        <v>600084779</v>
      </c>
      <c r="C15858">
        <v>184142</v>
      </c>
      <c r="E15858" s="1">
        <v>43871.516539351855</v>
      </c>
      <c r="F15858">
        <v>13</v>
      </c>
      <c r="H15858">
        <v>400</v>
      </c>
      <c r="J15858" s="2">
        <f t="shared" si="741"/>
        <v>1</v>
      </c>
      <c r="K15858" s="2" t="str">
        <f>IFERROR(VLOOKUP(A15858,Aux!A:B,2,0),"Outros")</f>
        <v>Outros</v>
      </c>
      <c r="L15858" s="2">
        <f t="shared" si="742"/>
        <v>2020</v>
      </c>
      <c r="M15858">
        <f t="shared" si="743"/>
        <v>7</v>
      </c>
    </row>
    <row r="15859" spans="1:13" x14ac:dyDescent="0.35">
      <c r="A15859" t="s">
        <v>692</v>
      </c>
      <c r="B15859">
        <v>506812782</v>
      </c>
      <c r="C15859">
        <v>184144</v>
      </c>
      <c r="E15859" s="1">
        <v>43871.516886574071</v>
      </c>
      <c r="F15859">
        <v>1</v>
      </c>
      <c r="G15859" t="s">
        <v>33</v>
      </c>
      <c r="H15859">
        <v>400</v>
      </c>
      <c r="J15859" s="2">
        <f t="shared" si="741"/>
        <v>1</v>
      </c>
      <c r="K15859" s="2" t="str">
        <f>IFERROR(VLOOKUP(A15859,Aux!A:B,2,0),"Outros")</f>
        <v>Municípios</v>
      </c>
      <c r="L15859" s="2">
        <f t="shared" si="742"/>
        <v>2020</v>
      </c>
      <c r="M15859">
        <f t="shared" si="743"/>
        <v>7</v>
      </c>
    </row>
    <row r="15860" spans="1:13" x14ac:dyDescent="0.35">
      <c r="A15860" t="s">
        <v>57</v>
      </c>
      <c r="B15860">
        <v>501294104</v>
      </c>
      <c r="C15860">
        <v>184145</v>
      </c>
      <c r="D15860" t="s">
        <v>12806</v>
      </c>
      <c r="E15860" s="1">
        <v>43871.522800925923</v>
      </c>
      <c r="F15860">
        <v>1</v>
      </c>
      <c r="G15860" t="s">
        <v>103</v>
      </c>
      <c r="H15860">
        <v>220</v>
      </c>
      <c r="I15860" s="1">
        <v>43874.999305555553</v>
      </c>
      <c r="J15860" s="2">
        <f t="shared" si="741"/>
        <v>1</v>
      </c>
      <c r="K15860" s="2" t="str">
        <f>IFERROR(VLOOKUP(A15860,Aux!A:B,2,0),"Outros")</f>
        <v>Municípios</v>
      </c>
      <c r="L15860" s="2">
        <f t="shared" si="742"/>
        <v>2020</v>
      </c>
      <c r="M15860">
        <f t="shared" si="743"/>
        <v>7</v>
      </c>
    </row>
    <row r="15861" spans="1:13" x14ac:dyDescent="0.35">
      <c r="A15861" t="s">
        <v>236</v>
      </c>
      <c r="B15861">
        <v>504871650</v>
      </c>
      <c r="C15861">
        <v>184147</v>
      </c>
      <c r="D15861" t="s">
        <v>12874</v>
      </c>
      <c r="E15861" s="1">
        <v>43871.527199074073</v>
      </c>
      <c r="F15861">
        <v>3</v>
      </c>
      <c r="G15861" t="s">
        <v>238</v>
      </c>
      <c r="H15861">
        <v>230</v>
      </c>
      <c r="I15861" s="1">
        <v>43902.75</v>
      </c>
      <c r="J15861" s="2">
        <f t="shared" si="741"/>
        <v>1</v>
      </c>
      <c r="K15861" s="2" t="str">
        <f>IFERROR(VLOOKUP(A15861,Aux!A:B,2,0),"Outros")</f>
        <v>Águas e resíduos</v>
      </c>
      <c r="L15861" s="2">
        <f t="shared" si="742"/>
        <v>2020</v>
      </c>
      <c r="M15861">
        <f t="shared" si="743"/>
        <v>7</v>
      </c>
    </row>
    <row r="15862" spans="1:13" x14ac:dyDescent="0.35">
      <c r="A15862" t="s">
        <v>18</v>
      </c>
      <c r="B15862">
        <v>502177080</v>
      </c>
      <c r="C15862">
        <v>184148</v>
      </c>
      <c r="D15862" t="s">
        <v>12741</v>
      </c>
      <c r="E15862" s="1">
        <v>43871.53466435185</v>
      </c>
      <c r="F15862">
        <v>1</v>
      </c>
      <c r="G15862" t="s">
        <v>750</v>
      </c>
      <c r="H15862">
        <v>340</v>
      </c>
      <c r="I15862" s="1">
        <v>43874.708333333336</v>
      </c>
      <c r="J15862" s="2">
        <f t="shared" si="741"/>
        <v>1</v>
      </c>
      <c r="K15862" s="2" t="str">
        <f>IFERROR(VLOOKUP(A15862,Aux!A:B,2,0),"Outros")</f>
        <v>Municípios</v>
      </c>
      <c r="L15862" s="2">
        <f t="shared" si="742"/>
        <v>2020</v>
      </c>
      <c r="M15862">
        <f t="shared" si="743"/>
        <v>7</v>
      </c>
    </row>
    <row r="15863" spans="1:13" x14ac:dyDescent="0.35">
      <c r="A15863" t="s">
        <v>336</v>
      </c>
      <c r="B15863">
        <v>505170876</v>
      </c>
      <c r="C15863">
        <v>184149</v>
      </c>
      <c r="D15863" t="s">
        <v>12742</v>
      </c>
      <c r="E15863" s="1">
        <v>43871.540532407409</v>
      </c>
      <c r="F15863">
        <v>1</v>
      </c>
      <c r="G15863" t="s">
        <v>831</v>
      </c>
      <c r="H15863">
        <v>360</v>
      </c>
      <c r="I15863" s="1">
        <v>43879.708333333336</v>
      </c>
      <c r="J15863" s="2">
        <f t="shared" si="741"/>
        <v>1</v>
      </c>
      <c r="K15863" s="2" t="str">
        <f>IFERROR(VLOOKUP(A15863,Aux!A:B,2,0),"Outros")</f>
        <v>Municípios</v>
      </c>
      <c r="L15863" s="2">
        <f t="shared" si="742"/>
        <v>2020</v>
      </c>
      <c r="M15863">
        <f t="shared" si="743"/>
        <v>7</v>
      </c>
    </row>
    <row r="15864" spans="1:13" x14ac:dyDescent="0.35">
      <c r="A15864" t="s">
        <v>60</v>
      </c>
      <c r="B15864">
        <v>505456010</v>
      </c>
      <c r="C15864">
        <v>184150</v>
      </c>
      <c r="D15864" t="s">
        <v>12418</v>
      </c>
      <c r="E15864" s="1">
        <v>43871.585555555554</v>
      </c>
      <c r="F15864">
        <v>3</v>
      </c>
      <c r="G15864" t="s">
        <v>62</v>
      </c>
      <c r="H15864">
        <v>220</v>
      </c>
      <c r="I15864" s="1">
        <v>43887.999305555553</v>
      </c>
      <c r="J15864" s="2">
        <f t="shared" si="741"/>
        <v>1</v>
      </c>
      <c r="K15864" s="2" t="str">
        <f>IFERROR(VLOOKUP(A15864,Aux!A:B,2,0),"Outros")</f>
        <v>Municípios</v>
      </c>
      <c r="L15864" s="2">
        <f t="shared" si="742"/>
        <v>2020</v>
      </c>
      <c r="M15864">
        <f t="shared" si="743"/>
        <v>7</v>
      </c>
    </row>
    <row r="15865" spans="1:13" x14ac:dyDescent="0.35">
      <c r="A15865" t="s">
        <v>34</v>
      </c>
      <c r="B15865">
        <v>506901173</v>
      </c>
      <c r="C15865">
        <v>184151</v>
      </c>
      <c r="D15865" t="s">
        <v>12492</v>
      </c>
      <c r="E15865" s="1">
        <v>43871.586423611108</v>
      </c>
      <c r="F15865">
        <v>1</v>
      </c>
      <c r="G15865" t="s">
        <v>2047</v>
      </c>
      <c r="H15865">
        <v>360</v>
      </c>
      <c r="I15865" s="1">
        <v>43880.75</v>
      </c>
      <c r="J15865" s="2">
        <f t="shared" si="741"/>
        <v>1</v>
      </c>
      <c r="K15865" s="2" t="str">
        <f>IFERROR(VLOOKUP(A15865,Aux!A:B,2,0),"Outros")</f>
        <v>Municípios</v>
      </c>
      <c r="L15865" s="2">
        <f t="shared" si="742"/>
        <v>2020</v>
      </c>
      <c r="M15865">
        <f t="shared" si="743"/>
        <v>7</v>
      </c>
    </row>
    <row r="15866" spans="1:13" x14ac:dyDescent="0.35">
      <c r="A15866" t="s">
        <v>57</v>
      </c>
      <c r="B15866">
        <v>501294104</v>
      </c>
      <c r="C15866">
        <v>184152</v>
      </c>
      <c r="D15866" t="s">
        <v>12807</v>
      </c>
      <c r="E15866" s="1">
        <v>43871.593171296299</v>
      </c>
      <c r="F15866">
        <v>1</v>
      </c>
      <c r="G15866" t="s">
        <v>103</v>
      </c>
      <c r="H15866">
        <v>340</v>
      </c>
      <c r="I15866" s="1">
        <v>43877.999305555553</v>
      </c>
      <c r="J15866" s="2">
        <f t="shared" si="741"/>
        <v>1</v>
      </c>
      <c r="K15866" s="2" t="str">
        <f>IFERROR(VLOOKUP(A15866,Aux!A:B,2,0),"Outros")</f>
        <v>Municípios</v>
      </c>
      <c r="L15866" s="2">
        <f t="shared" si="742"/>
        <v>2020</v>
      </c>
      <c r="M15866">
        <f t="shared" si="743"/>
        <v>7</v>
      </c>
    </row>
    <row r="15867" spans="1:13" x14ac:dyDescent="0.35">
      <c r="A15867" t="s">
        <v>4953</v>
      </c>
      <c r="B15867">
        <v>501834117</v>
      </c>
      <c r="C15867">
        <v>184153</v>
      </c>
      <c r="D15867" t="s">
        <v>12027</v>
      </c>
      <c r="E15867" s="1">
        <v>43871.596238425926</v>
      </c>
      <c r="F15867">
        <v>1</v>
      </c>
      <c r="G15867" t="s">
        <v>11467</v>
      </c>
      <c r="H15867">
        <v>360</v>
      </c>
      <c r="I15867" s="1">
        <v>43874.999305555553</v>
      </c>
      <c r="J15867" s="2">
        <f t="shared" si="741"/>
        <v>1</v>
      </c>
      <c r="K15867" s="2" t="str">
        <f>IFERROR(VLOOKUP(A15867,Aux!A:B,2,0),"Outros")</f>
        <v>Municípios</v>
      </c>
      <c r="L15867" s="2">
        <f t="shared" si="742"/>
        <v>2020</v>
      </c>
      <c r="M15867">
        <f t="shared" si="743"/>
        <v>7</v>
      </c>
    </row>
    <row r="15868" spans="1:13" x14ac:dyDescent="0.35">
      <c r="A15868" t="s">
        <v>57</v>
      </c>
      <c r="B15868">
        <v>501294104</v>
      </c>
      <c r="C15868">
        <v>184154</v>
      </c>
      <c r="D15868" t="s">
        <v>12743</v>
      </c>
      <c r="E15868" s="1">
        <v>43871.601446759261</v>
      </c>
      <c r="F15868">
        <v>13</v>
      </c>
      <c r="G15868" t="s">
        <v>103</v>
      </c>
      <c r="H15868">
        <v>220</v>
      </c>
      <c r="I15868" s="1">
        <v>43877.999305555553</v>
      </c>
      <c r="J15868" s="2">
        <f t="shared" si="741"/>
        <v>1</v>
      </c>
      <c r="K15868" s="2" t="str">
        <f>IFERROR(VLOOKUP(A15868,Aux!A:B,2,0),"Outros")</f>
        <v>Municípios</v>
      </c>
      <c r="L15868" s="2">
        <f t="shared" si="742"/>
        <v>2020</v>
      </c>
      <c r="M15868">
        <f t="shared" si="743"/>
        <v>7</v>
      </c>
    </row>
    <row r="15869" spans="1:13" x14ac:dyDescent="0.35">
      <c r="A15869" t="s">
        <v>57</v>
      </c>
      <c r="B15869">
        <v>501294104</v>
      </c>
      <c r="C15869">
        <v>184158</v>
      </c>
      <c r="D15869" t="s">
        <v>11866</v>
      </c>
      <c r="E15869" s="1">
        <v>43871.607303240744</v>
      </c>
      <c r="F15869">
        <v>13</v>
      </c>
      <c r="G15869" t="s">
        <v>59</v>
      </c>
      <c r="H15869">
        <v>340</v>
      </c>
      <c r="I15869" s="1">
        <v>43880.999305555553</v>
      </c>
      <c r="J15869" s="2">
        <f t="shared" si="741"/>
        <v>1</v>
      </c>
      <c r="K15869" s="2" t="str">
        <f>IFERROR(VLOOKUP(A15869,Aux!A:B,2,0),"Outros")</f>
        <v>Municípios</v>
      </c>
      <c r="L15869" s="2">
        <f t="shared" si="742"/>
        <v>2020</v>
      </c>
      <c r="M15869">
        <f t="shared" si="743"/>
        <v>7</v>
      </c>
    </row>
    <row r="15870" spans="1:13" x14ac:dyDescent="0.35">
      <c r="A15870" t="s">
        <v>308</v>
      </c>
      <c r="B15870">
        <v>504884620</v>
      </c>
      <c r="C15870">
        <v>184160</v>
      </c>
      <c r="D15870" t="s">
        <v>12808</v>
      </c>
      <c r="E15870" s="1">
        <v>43871.612696759257</v>
      </c>
      <c r="F15870">
        <v>13</v>
      </c>
      <c r="G15870" t="s">
        <v>1600</v>
      </c>
      <c r="H15870">
        <v>150</v>
      </c>
      <c r="I15870" s="1">
        <v>43956.708333333336</v>
      </c>
      <c r="J15870" s="2">
        <f t="shared" si="741"/>
        <v>1</v>
      </c>
      <c r="K15870" s="2" t="str">
        <f>IFERROR(VLOOKUP(A15870,Aux!A:B,2,0),"Outros")</f>
        <v>Municípios</v>
      </c>
      <c r="L15870" s="2">
        <f t="shared" si="742"/>
        <v>2020</v>
      </c>
      <c r="M15870">
        <f t="shared" si="743"/>
        <v>7</v>
      </c>
    </row>
    <row r="15871" spans="1:13" x14ac:dyDescent="0.35">
      <c r="A15871" t="s">
        <v>4521</v>
      </c>
      <c r="B15871">
        <v>506865517</v>
      </c>
      <c r="C15871">
        <v>184161</v>
      </c>
      <c r="D15871" t="s">
        <v>12384</v>
      </c>
      <c r="E15871" s="1">
        <v>43871.619097222225</v>
      </c>
      <c r="F15871">
        <v>3</v>
      </c>
      <c r="G15871" t="s">
        <v>5267</v>
      </c>
      <c r="H15871">
        <v>150</v>
      </c>
      <c r="I15871" s="1">
        <v>43948.999305555553</v>
      </c>
      <c r="J15871" s="2">
        <f t="shared" si="741"/>
        <v>1</v>
      </c>
      <c r="K15871" s="2" t="str">
        <f>IFERROR(VLOOKUP(A15871,Aux!A:B,2,0),"Outros")</f>
        <v>Municípios</v>
      </c>
      <c r="L15871" s="2">
        <f t="shared" si="742"/>
        <v>2020</v>
      </c>
      <c r="M15871">
        <f t="shared" si="743"/>
        <v>7</v>
      </c>
    </row>
    <row r="15872" spans="1:13" x14ac:dyDescent="0.35">
      <c r="A15872" t="s">
        <v>2686</v>
      </c>
      <c r="B15872">
        <v>503956546</v>
      </c>
      <c r="C15872">
        <v>184162</v>
      </c>
      <c r="D15872" t="s">
        <v>12809</v>
      </c>
      <c r="E15872" s="1">
        <v>43871.626238425924</v>
      </c>
      <c r="F15872">
        <v>13</v>
      </c>
      <c r="G15872" t="s">
        <v>2688</v>
      </c>
      <c r="H15872">
        <v>340</v>
      </c>
      <c r="I15872" s="1">
        <v>43889.999305555553</v>
      </c>
      <c r="J15872" s="2">
        <f t="shared" si="741"/>
        <v>1</v>
      </c>
      <c r="K15872" s="2" t="str">
        <f>IFERROR(VLOOKUP(A15872,Aux!A:B,2,0),"Outros")</f>
        <v>Municípios</v>
      </c>
      <c r="L15872" s="2">
        <f t="shared" si="742"/>
        <v>2020</v>
      </c>
      <c r="M15872">
        <f t="shared" si="743"/>
        <v>7</v>
      </c>
    </row>
    <row r="15873" spans="1:13" x14ac:dyDescent="0.35">
      <c r="A15873" t="s">
        <v>48</v>
      </c>
      <c r="B15873">
        <v>503035416</v>
      </c>
      <c r="C15873">
        <v>184163</v>
      </c>
      <c r="D15873" t="s">
        <v>12411</v>
      </c>
      <c r="E15873" s="1">
        <v>43871.636192129627</v>
      </c>
      <c r="F15873">
        <v>3</v>
      </c>
      <c r="G15873" t="s">
        <v>33</v>
      </c>
      <c r="H15873">
        <v>210</v>
      </c>
      <c r="I15873" s="1">
        <v>43927.708333333336</v>
      </c>
      <c r="J15873" s="2">
        <f t="shared" si="741"/>
        <v>1</v>
      </c>
      <c r="K15873" s="2" t="str">
        <f>IFERROR(VLOOKUP(A15873,Aux!A:B,2,0),"Outros")</f>
        <v>Hospitais</v>
      </c>
      <c r="L15873" s="2">
        <f t="shared" si="742"/>
        <v>2020</v>
      </c>
      <c r="M15873">
        <f t="shared" si="743"/>
        <v>7</v>
      </c>
    </row>
    <row r="15874" spans="1:13" x14ac:dyDescent="0.35">
      <c r="A15874" t="s">
        <v>35</v>
      </c>
      <c r="B15874">
        <v>508666236</v>
      </c>
      <c r="C15874">
        <v>184164</v>
      </c>
      <c r="D15874" t="s">
        <v>12875</v>
      </c>
      <c r="E15874" s="1">
        <v>43871.636319444442</v>
      </c>
      <c r="F15874">
        <v>13</v>
      </c>
      <c r="G15874" t="s">
        <v>711</v>
      </c>
      <c r="H15874">
        <v>340</v>
      </c>
      <c r="I15874" s="1">
        <v>43878.999305555553</v>
      </c>
      <c r="J15874" s="2">
        <f t="shared" ref="J15874:J15937" si="744">IF(C15874=C15873,"",1)</f>
        <v>1</v>
      </c>
      <c r="K15874" s="2" t="str">
        <f>IFERROR(VLOOKUP(A15874,Aux!A:B,2,0),"Outros")</f>
        <v>Outros</v>
      </c>
      <c r="L15874" s="2">
        <f t="shared" ref="L15874:L15937" si="745">YEAR(E15874)</f>
        <v>2020</v>
      </c>
      <c r="M15874">
        <f t="shared" ref="M15874:M15937" si="746">WEEKNUM(E15874)</f>
        <v>7</v>
      </c>
    </row>
    <row r="15875" spans="1:13" x14ac:dyDescent="0.35">
      <c r="A15875" t="s">
        <v>456</v>
      </c>
      <c r="B15875">
        <v>501597395</v>
      </c>
      <c r="C15875">
        <v>184165</v>
      </c>
      <c r="D15875" t="s">
        <v>12412</v>
      </c>
      <c r="E15875" s="1">
        <v>43871.636516203704</v>
      </c>
      <c r="F15875">
        <v>3</v>
      </c>
      <c r="G15875" t="s">
        <v>1428</v>
      </c>
      <c r="H15875">
        <v>300</v>
      </c>
      <c r="I15875" s="1">
        <v>43886.999305555553</v>
      </c>
      <c r="J15875" s="2">
        <f t="shared" si="744"/>
        <v>1</v>
      </c>
      <c r="K15875" s="2" t="str">
        <f>IFERROR(VLOOKUP(A15875,Aux!A:B,2,0),"Outros")</f>
        <v>Outros</v>
      </c>
      <c r="L15875" s="2">
        <f t="shared" si="745"/>
        <v>2020</v>
      </c>
      <c r="M15875">
        <f t="shared" si="746"/>
        <v>7</v>
      </c>
    </row>
    <row r="15876" spans="1:13" x14ac:dyDescent="0.35">
      <c r="A15876" t="s">
        <v>528</v>
      </c>
      <c r="B15876">
        <v>512044040</v>
      </c>
      <c r="C15876">
        <v>184166</v>
      </c>
      <c r="D15876" t="s">
        <v>12493</v>
      </c>
      <c r="E15876" s="1">
        <v>43871.637060185189</v>
      </c>
      <c r="F15876">
        <v>1</v>
      </c>
      <c r="G15876" t="s">
        <v>2388</v>
      </c>
      <c r="H15876">
        <v>360</v>
      </c>
      <c r="I15876" s="1">
        <v>43881.999305555553</v>
      </c>
      <c r="J15876" s="2">
        <f t="shared" si="744"/>
        <v>1</v>
      </c>
      <c r="K15876" s="2" t="str">
        <f>IFERROR(VLOOKUP(A15876,Aux!A:B,2,0),"Outros")</f>
        <v>Municípios</v>
      </c>
      <c r="L15876" s="2">
        <f t="shared" si="745"/>
        <v>2020</v>
      </c>
      <c r="M15876">
        <f t="shared" si="746"/>
        <v>7</v>
      </c>
    </row>
    <row r="15877" spans="1:13" x14ac:dyDescent="0.35">
      <c r="A15877" t="s">
        <v>60</v>
      </c>
      <c r="B15877">
        <v>505456010</v>
      </c>
      <c r="C15877">
        <v>184167</v>
      </c>
      <c r="D15877" t="s">
        <v>12494</v>
      </c>
      <c r="E15877" s="1">
        <v>43871.644467592596</v>
      </c>
      <c r="F15877">
        <v>13</v>
      </c>
      <c r="G15877" t="s">
        <v>50</v>
      </c>
      <c r="H15877">
        <v>210</v>
      </c>
      <c r="I15877" s="1">
        <v>43885.999305555553</v>
      </c>
      <c r="J15877" s="2">
        <f t="shared" si="744"/>
        <v>1</v>
      </c>
      <c r="K15877" s="2" t="str">
        <f>IFERROR(VLOOKUP(A15877,Aux!A:B,2,0),"Outros")</f>
        <v>Municípios</v>
      </c>
      <c r="L15877" s="2">
        <f t="shared" si="745"/>
        <v>2020</v>
      </c>
      <c r="M15877">
        <f t="shared" si="746"/>
        <v>7</v>
      </c>
    </row>
    <row r="15878" spans="1:13" x14ac:dyDescent="0.35">
      <c r="A15878" t="s">
        <v>217</v>
      </c>
      <c r="B15878">
        <v>502530863</v>
      </c>
      <c r="C15878">
        <v>184168</v>
      </c>
      <c r="E15878" s="1">
        <v>43871.645173611112</v>
      </c>
      <c r="F15878">
        <v>1</v>
      </c>
      <c r="G15878" t="s">
        <v>33</v>
      </c>
      <c r="H15878">
        <v>400</v>
      </c>
      <c r="J15878" s="2">
        <f t="shared" si="744"/>
        <v>1</v>
      </c>
      <c r="K15878" s="2" t="str">
        <f>IFERROR(VLOOKUP(A15878,Aux!A:B,2,0),"Outros")</f>
        <v>Outros</v>
      </c>
      <c r="L15878" s="2">
        <f t="shared" si="745"/>
        <v>2020</v>
      </c>
      <c r="M15878">
        <f t="shared" si="746"/>
        <v>7</v>
      </c>
    </row>
    <row r="15879" spans="1:13" x14ac:dyDescent="0.35">
      <c r="A15879" t="s">
        <v>76</v>
      </c>
      <c r="B15879">
        <v>506676056</v>
      </c>
      <c r="C15879">
        <v>184169</v>
      </c>
      <c r="D15879" t="s">
        <v>12385</v>
      </c>
      <c r="E15879" s="1">
        <v>43871.651759259257</v>
      </c>
      <c r="F15879">
        <v>3</v>
      </c>
      <c r="G15879" t="s">
        <v>78</v>
      </c>
      <c r="H15879">
        <v>220</v>
      </c>
      <c r="I15879" s="1">
        <v>43939.999305555553</v>
      </c>
      <c r="J15879" s="2">
        <f t="shared" si="744"/>
        <v>1</v>
      </c>
      <c r="K15879" s="2" t="str">
        <f>IFERROR(VLOOKUP(A15879,Aux!A:B,2,0),"Outros")</f>
        <v>Municípios</v>
      </c>
      <c r="L15879" s="2">
        <f t="shared" si="745"/>
        <v>2020</v>
      </c>
      <c r="M15879">
        <f t="shared" si="746"/>
        <v>7</v>
      </c>
    </row>
    <row r="15880" spans="1:13" x14ac:dyDescent="0.35">
      <c r="A15880" t="s">
        <v>54</v>
      </c>
      <c r="B15880">
        <v>508345464</v>
      </c>
      <c r="C15880">
        <v>184169</v>
      </c>
      <c r="D15880" t="s">
        <v>12385</v>
      </c>
      <c r="E15880" s="1">
        <v>43871.651759259257</v>
      </c>
      <c r="F15880">
        <v>3</v>
      </c>
      <c r="G15880" t="s">
        <v>78</v>
      </c>
      <c r="H15880">
        <v>220</v>
      </c>
      <c r="I15880" s="1">
        <v>43939.999305555553</v>
      </c>
      <c r="J15880" s="2" t="str">
        <f t="shared" si="744"/>
        <v/>
      </c>
      <c r="K15880" s="2" t="str">
        <f>IFERROR(VLOOKUP(A15880,Aux!A:B,2,0),"Outros")</f>
        <v>Outros</v>
      </c>
      <c r="L15880" s="2">
        <f t="shared" si="745"/>
        <v>2020</v>
      </c>
      <c r="M15880">
        <f t="shared" si="746"/>
        <v>7</v>
      </c>
    </row>
    <row r="15881" spans="1:13" x14ac:dyDescent="0.35">
      <c r="A15881" t="s">
        <v>71</v>
      </c>
      <c r="B15881">
        <v>500051054</v>
      </c>
      <c r="C15881">
        <v>184172</v>
      </c>
      <c r="D15881" t="s">
        <v>12876</v>
      </c>
      <c r="E15881" s="1">
        <v>43871.658726851849</v>
      </c>
      <c r="F15881">
        <v>3</v>
      </c>
      <c r="G15881" t="s">
        <v>2863</v>
      </c>
      <c r="H15881">
        <v>5</v>
      </c>
      <c r="I15881" s="1">
        <v>43897.791666666664</v>
      </c>
      <c r="J15881" s="2">
        <f t="shared" si="744"/>
        <v>1</v>
      </c>
      <c r="K15881" s="2" t="str">
        <f>IFERROR(VLOOKUP(A15881,Aux!A:B,2,0),"Outros")</f>
        <v>Municípios</v>
      </c>
      <c r="L15881" s="2">
        <f t="shared" si="745"/>
        <v>2020</v>
      </c>
      <c r="M15881">
        <f t="shared" si="746"/>
        <v>7</v>
      </c>
    </row>
    <row r="15882" spans="1:13" x14ac:dyDescent="0.35">
      <c r="A15882" t="s">
        <v>57</v>
      </c>
      <c r="B15882">
        <v>501294104</v>
      </c>
      <c r="C15882">
        <v>184175</v>
      </c>
      <c r="D15882" t="s">
        <v>2900</v>
      </c>
      <c r="E15882" s="1">
        <v>43871.669062499997</v>
      </c>
      <c r="F15882">
        <v>1</v>
      </c>
      <c r="G15882" t="s">
        <v>103</v>
      </c>
      <c r="H15882">
        <v>300</v>
      </c>
      <c r="I15882" s="1">
        <v>43885.999305555553</v>
      </c>
      <c r="J15882" s="2">
        <f t="shared" si="744"/>
        <v>1</v>
      </c>
      <c r="K15882" s="2" t="str">
        <f>IFERROR(VLOOKUP(A15882,Aux!A:B,2,0),"Outros")</f>
        <v>Municípios</v>
      </c>
      <c r="L15882" s="2">
        <f t="shared" si="745"/>
        <v>2020</v>
      </c>
      <c r="M15882">
        <f t="shared" si="746"/>
        <v>7</v>
      </c>
    </row>
    <row r="15883" spans="1:13" x14ac:dyDescent="0.35">
      <c r="A15883" t="s">
        <v>171</v>
      </c>
      <c r="B15883">
        <v>504293125</v>
      </c>
      <c r="C15883">
        <v>184176</v>
      </c>
      <c r="D15883" t="s">
        <v>12914</v>
      </c>
      <c r="E15883" s="1">
        <v>43871.67359953704</v>
      </c>
      <c r="F15883">
        <v>3</v>
      </c>
      <c r="G15883" t="s">
        <v>4276</v>
      </c>
      <c r="H15883">
        <v>220</v>
      </c>
      <c r="I15883" s="1">
        <v>43890.999305555553</v>
      </c>
      <c r="J15883" s="2">
        <f t="shared" si="744"/>
        <v>1</v>
      </c>
      <c r="K15883" s="2" t="str">
        <f>IFERROR(VLOOKUP(A15883,Aux!A:B,2,0),"Outros")</f>
        <v>Municípios</v>
      </c>
      <c r="L15883" s="2">
        <f t="shared" si="745"/>
        <v>2020</v>
      </c>
      <c r="M15883">
        <f t="shared" si="746"/>
        <v>7</v>
      </c>
    </row>
    <row r="15884" spans="1:13" x14ac:dyDescent="0.35">
      <c r="A15884" t="s">
        <v>1042</v>
      </c>
      <c r="B15884">
        <v>506087000</v>
      </c>
      <c r="C15884">
        <v>184177</v>
      </c>
      <c r="E15884" s="1">
        <v>43871.677766203706</v>
      </c>
      <c r="F15884">
        <v>13</v>
      </c>
      <c r="G15884" t="s">
        <v>33</v>
      </c>
      <c r="H15884">
        <v>400</v>
      </c>
      <c r="J15884" s="2">
        <f t="shared" si="744"/>
        <v>1</v>
      </c>
      <c r="K15884" s="2" t="str">
        <f>IFERROR(VLOOKUP(A15884,Aux!A:B,2,0),"Outros")</f>
        <v>Municípios</v>
      </c>
      <c r="L15884" s="2">
        <f t="shared" si="745"/>
        <v>2020</v>
      </c>
      <c r="M15884">
        <f t="shared" si="746"/>
        <v>7</v>
      </c>
    </row>
    <row r="15885" spans="1:13" x14ac:dyDescent="0.35">
      <c r="A15885" t="s">
        <v>474</v>
      </c>
      <c r="B15885">
        <v>504394029</v>
      </c>
      <c r="C15885">
        <v>184178</v>
      </c>
      <c r="E15885" s="1">
        <v>43871.678530092591</v>
      </c>
      <c r="F15885">
        <v>6</v>
      </c>
      <c r="H15885">
        <v>400</v>
      </c>
      <c r="J15885" s="2">
        <f t="shared" si="744"/>
        <v>1</v>
      </c>
      <c r="K15885" s="2" t="str">
        <f>IFERROR(VLOOKUP(A15885,Aux!A:B,2,0),"Outros")</f>
        <v>Outros</v>
      </c>
      <c r="L15885" s="2">
        <f t="shared" si="745"/>
        <v>2020</v>
      </c>
      <c r="M15885">
        <f t="shared" si="746"/>
        <v>7</v>
      </c>
    </row>
    <row r="15886" spans="1:13" x14ac:dyDescent="0.35">
      <c r="A15886" t="s">
        <v>48</v>
      </c>
      <c r="B15886">
        <v>503035416</v>
      </c>
      <c r="C15886">
        <v>184180</v>
      </c>
      <c r="D15886" t="s">
        <v>12386</v>
      </c>
      <c r="E15886" s="1">
        <v>43871.681388888886</v>
      </c>
      <c r="F15886">
        <v>3</v>
      </c>
      <c r="G15886" t="s">
        <v>50</v>
      </c>
      <c r="H15886">
        <v>340</v>
      </c>
      <c r="I15886" s="1">
        <v>43881.708333333336</v>
      </c>
      <c r="J15886" s="2">
        <f t="shared" si="744"/>
        <v>1</v>
      </c>
      <c r="K15886" s="2" t="str">
        <f>IFERROR(VLOOKUP(A15886,Aux!A:B,2,0),"Outros")</f>
        <v>Hospitais</v>
      </c>
      <c r="L15886" s="2">
        <f t="shared" si="745"/>
        <v>2020</v>
      </c>
      <c r="M15886">
        <f t="shared" si="746"/>
        <v>7</v>
      </c>
    </row>
    <row r="15887" spans="1:13" x14ac:dyDescent="0.35">
      <c r="A15887" t="s">
        <v>57</v>
      </c>
      <c r="B15887">
        <v>501294104</v>
      </c>
      <c r="C15887">
        <v>184181</v>
      </c>
      <c r="D15887" t="s">
        <v>12744</v>
      </c>
      <c r="E15887" s="1">
        <v>43871.703275462962</v>
      </c>
      <c r="F15887">
        <v>13</v>
      </c>
      <c r="G15887" t="s">
        <v>59</v>
      </c>
      <c r="H15887">
        <v>360</v>
      </c>
      <c r="I15887" s="1">
        <v>43877.999305555553</v>
      </c>
      <c r="J15887" s="2">
        <f t="shared" si="744"/>
        <v>1</v>
      </c>
      <c r="K15887" s="2" t="str">
        <f>IFERROR(VLOOKUP(A15887,Aux!A:B,2,0),"Outros")</f>
        <v>Municípios</v>
      </c>
      <c r="L15887" s="2">
        <f t="shared" si="745"/>
        <v>2020</v>
      </c>
      <c r="M15887">
        <f t="shared" si="746"/>
        <v>7</v>
      </c>
    </row>
    <row r="15888" spans="1:13" x14ac:dyDescent="0.35">
      <c r="A15888" t="s">
        <v>12</v>
      </c>
      <c r="B15888">
        <v>508481287</v>
      </c>
      <c r="C15888">
        <v>184182</v>
      </c>
      <c r="D15888" t="s">
        <v>12314</v>
      </c>
      <c r="E15888" s="1">
        <v>43871.709374999999</v>
      </c>
      <c r="F15888">
        <v>13</v>
      </c>
      <c r="G15888" t="s">
        <v>14</v>
      </c>
      <c r="H15888">
        <v>360</v>
      </c>
      <c r="I15888" s="1">
        <v>43878.708333333336</v>
      </c>
      <c r="J15888" s="2">
        <f t="shared" si="744"/>
        <v>1</v>
      </c>
      <c r="K15888" s="2" t="str">
        <f>IFERROR(VLOOKUP(A15888,Aux!A:B,2,0),"Outros")</f>
        <v>Hospitais</v>
      </c>
      <c r="L15888" s="2">
        <f t="shared" si="745"/>
        <v>2020</v>
      </c>
      <c r="M15888">
        <f t="shared" si="746"/>
        <v>7</v>
      </c>
    </row>
    <row r="15889" spans="1:13" x14ac:dyDescent="0.35">
      <c r="A15889" t="s">
        <v>112</v>
      </c>
      <c r="B15889">
        <v>501144218</v>
      </c>
      <c r="C15889">
        <v>184183</v>
      </c>
      <c r="D15889" t="s">
        <v>12351</v>
      </c>
      <c r="E15889" s="1">
        <v>43871.713148148148</v>
      </c>
      <c r="F15889">
        <v>13</v>
      </c>
      <c r="G15889" t="s">
        <v>1242</v>
      </c>
      <c r="H15889">
        <v>340</v>
      </c>
      <c r="I15889" s="1">
        <v>43877.75</v>
      </c>
      <c r="J15889" s="2">
        <f t="shared" si="744"/>
        <v>1</v>
      </c>
      <c r="K15889" s="2" t="str">
        <f>IFERROR(VLOOKUP(A15889,Aux!A:B,2,0),"Outros")</f>
        <v>Municípios</v>
      </c>
      <c r="L15889" s="2">
        <f t="shared" si="745"/>
        <v>2020</v>
      </c>
      <c r="M15889">
        <f t="shared" si="746"/>
        <v>7</v>
      </c>
    </row>
    <row r="15890" spans="1:13" x14ac:dyDescent="0.35">
      <c r="A15890" t="s">
        <v>140</v>
      </c>
      <c r="B15890">
        <v>506614913</v>
      </c>
      <c r="C15890">
        <v>184184</v>
      </c>
      <c r="D15890" t="s">
        <v>12495</v>
      </c>
      <c r="E15890" s="1">
        <v>43871.714675925927</v>
      </c>
      <c r="F15890">
        <v>1</v>
      </c>
      <c r="G15890" t="s">
        <v>142</v>
      </c>
      <c r="H15890">
        <v>340</v>
      </c>
      <c r="I15890" s="1">
        <v>43884.999305555553</v>
      </c>
      <c r="J15890" s="2">
        <f t="shared" si="744"/>
        <v>1</v>
      </c>
      <c r="K15890" s="2" t="str">
        <f>IFERROR(VLOOKUP(A15890,Aux!A:B,2,0),"Outros")</f>
        <v>Municípios</v>
      </c>
      <c r="L15890" s="2">
        <f t="shared" si="745"/>
        <v>2020</v>
      </c>
      <c r="M15890">
        <f t="shared" si="746"/>
        <v>7</v>
      </c>
    </row>
    <row r="15891" spans="1:13" x14ac:dyDescent="0.35">
      <c r="A15891" t="s">
        <v>57</v>
      </c>
      <c r="B15891">
        <v>501294104</v>
      </c>
      <c r="C15891">
        <v>184185</v>
      </c>
      <c r="D15891" t="s">
        <v>2900</v>
      </c>
      <c r="E15891" s="1">
        <v>43871.726909722223</v>
      </c>
      <c r="F15891">
        <v>1</v>
      </c>
      <c r="G15891" t="s">
        <v>103</v>
      </c>
      <c r="H15891">
        <v>5</v>
      </c>
      <c r="I15891" s="1">
        <v>43946.999305555553</v>
      </c>
      <c r="J15891" s="2">
        <f t="shared" si="744"/>
        <v>1</v>
      </c>
      <c r="K15891" s="2" t="str">
        <f>IFERROR(VLOOKUP(A15891,Aux!A:B,2,0),"Outros")</f>
        <v>Municípios</v>
      </c>
      <c r="L15891" s="2">
        <f t="shared" si="745"/>
        <v>2020</v>
      </c>
      <c r="M15891">
        <f t="shared" si="746"/>
        <v>7</v>
      </c>
    </row>
    <row r="15892" spans="1:13" x14ac:dyDescent="0.35">
      <c r="A15892" t="s">
        <v>11372</v>
      </c>
      <c r="B15892">
        <v>505214300</v>
      </c>
      <c r="C15892">
        <v>184186</v>
      </c>
      <c r="D15892" t="s">
        <v>12387</v>
      </c>
      <c r="E15892" s="1">
        <v>43871.762523148151</v>
      </c>
      <c r="F15892">
        <v>3</v>
      </c>
      <c r="G15892" t="s">
        <v>625</v>
      </c>
      <c r="H15892">
        <v>360</v>
      </c>
      <c r="I15892" s="1">
        <v>43882.999305555553</v>
      </c>
      <c r="J15892" s="2">
        <f t="shared" si="744"/>
        <v>1</v>
      </c>
      <c r="K15892" s="2" t="str">
        <f>IFERROR(VLOOKUP(A15892,Aux!A:B,2,0),"Outros")</f>
        <v>Outros</v>
      </c>
      <c r="L15892" s="2">
        <f t="shared" si="745"/>
        <v>2020</v>
      </c>
      <c r="M15892">
        <f t="shared" si="746"/>
        <v>7</v>
      </c>
    </row>
    <row r="15893" spans="1:13" x14ac:dyDescent="0.35">
      <c r="A15893" t="s">
        <v>11372</v>
      </c>
      <c r="B15893">
        <v>505214300</v>
      </c>
      <c r="C15893">
        <v>184187</v>
      </c>
      <c r="E15893" s="1">
        <v>43871.931296296294</v>
      </c>
      <c r="F15893">
        <v>3</v>
      </c>
      <c r="G15893" t="s">
        <v>33</v>
      </c>
      <c r="H15893">
        <v>400</v>
      </c>
      <c r="J15893" s="2">
        <f t="shared" si="744"/>
        <v>1</v>
      </c>
      <c r="K15893" s="2" t="str">
        <f>IFERROR(VLOOKUP(A15893,Aux!A:B,2,0),"Outros")</f>
        <v>Outros</v>
      </c>
      <c r="L15893" s="2">
        <f t="shared" si="745"/>
        <v>2020</v>
      </c>
      <c r="M15893">
        <f t="shared" si="746"/>
        <v>7</v>
      </c>
    </row>
    <row r="15894" spans="1:13" x14ac:dyDescent="0.35">
      <c r="A15894" t="s">
        <v>11372</v>
      </c>
      <c r="B15894">
        <v>505214300</v>
      </c>
      <c r="C15894">
        <v>184188</v>
      </c>
      <c r="D15894" t="s">
        <v>12810</v>
      </c>
      <c r="E15894" s="1">
        <v>43871.938807870371</v>
      </c>
      <c r="F15894">
        <v>3</v>
      </c>
      <c r="G15894" t="s">
        <v>625</v>
      </c>
      <c r="H15894">
        <v>360</v>
      </c>
      <c r="I15894" s="1">
        <v>43882.999305555553</v>
      </c>
      <c r="J15894" s="2">
        <f t="shared" si="744"/>
        <v>1</v>
      </c>
      <c r="K15894" s="2" t="str">
        <f>IFERROR(VLOOKUP(A15894,Aux!A:B,2,0),"Outros")</f>
        <v>Outros</v>
      </c>
      <c r="L15894" s="2">
        <f t="shared" si="745"/>
        <v>2020</v>
      </c>
      <c r="M15894">
        <f t="shared" si="746"/>
        <v>7</v>
      </c>
    </row>
    <row r="15895" spans="1:13" x14ac:dyDescent="0.35">
      <c r="A15895" t="s">
        <v>12</v>
      </c>
      <c r="B15895">
        <v>508481287</v>
      </c>
      <c r="C15895">
        <v>184189</v>
      </c>
      <c r="D15895" t="s">
        <v>13033</v>
      </c>
      <c r="E15895" s="1">
        <v>43872.35328703704</v>
      </c>
      <c r="F15895">
        <v>3</v>
      </c>
      <c r="G15895" t="s">
        <v>14</v>
      </c>
      <c r="H15895">
        <v>220</v>
      </c>
      <c r="I15895" s="1">
        <v>43887.708333333336</v>
      </c>
      <c r="J15895" s="2">
        <f t="shared" si="744"/>
        <v>1</v>
      </c>
      <c r="K15895" s="2" t="str">
        <f>IFERROR(VLOOKUP(A15895,Aux!A:B,2,0),"Outros")</f>
        <v>Hospitais</v>
      </c>
      <c r="L15895" s="2">
        <f t="shared" si="745"/>
        <v>2020</v>
      </c>
      <c r="M15895">
        <f t="shared" si="746"/>
        <v>7</v>
      </c>
    </row>
    <row r="15896" spans="1:13" x14ac:dyDescent="0.35">
      <c r="A15896" t="s">
        <v>157</v>
      </c>
      <c r="B15896">
        <v>500122237</v>
      </c>
      <c r="C15896">
        <v>184190</v>
      </c>
      <c r="D15896" t="s">
        <v>12496</v>
      </c>
      <c r="E15896" s="1">
        <v>43872.388032407405</v>
      </c>
      <c r="F15896">
        <v>3</v>
      </c>
      <c r="G15896" t="s">
        <v>33</v>
      </c>
      <c r="H15896">
        <v>340</v>
      </c>
      <c r="I15896" s="1">
        <v>43897.999305555553</v>
      </c>
      <c r="J15896" s="2">
        <f t="shared" si="744"/>
        <v>1</v>
      </c>
      <c r="K15896" s="2" t="str">
        <f>IFERROR(VLOOKUP(A15896,Aux!A:B,2,0),"Outros")</f>
        <v>Outros</v>
      </c>
      <c r="L15896" s="2">
        <f t="shared" si="745"/>
        <v>2020</v>
      </c>
      <c r="M15896">
        <f t="shared" si="746"/>
        <v>7</v>
      </c>
    </row>
    <row r="15897" spans="1:13" x14ac:dyDescent="0.35">
      <c r="A15897" t="s">
        <v>57</v>
      </c>
      <c r="B15897">
        <v>501294104</v>
      </c>
      <c r="C15897">
        <v>184192</v>
      </c>
      <c r="D15897" t="s">
        <v>12915</v>
      </c>
      <c r="E15897" s="1">
        <v>43872.399097222224</v>
      </c>
      <c r="F15897">
        <v>1</v>
      </c>
      <c r="G15897" t="s">
        <v>59</v>
      </c>
      <c r="H15897">
        <v>360</v>
      </c>
      <c r="I15897" s="1">
        <v>43883.4375</v>
      </c>
      <c r="J15897" s="2">
        <f t="shared" si="744"/>
        <v>1</v>
      </c>
      <c r="K15897" s="2" t="str">
        <f>IFERROR(VLOOKUP(A15897,Aux!A:B,2,0),"Outros")</f>
        <v>Municípios</v>
      </c>
      <c r="L15897" s="2">
        <f t="shared" si="745"/>
        <v>2020</v>
      </c>
      <c r="M15897">
        <f t="shared" si="746"/>
        <v>7</v>
      </c>
    </row>
    <row r="15898" spans="1:13" x14ac:dyDescent="0.35">
      <c r="A15898" t="s">
        <v>71</v>
      </c>
      <c r="B15898">
        <v>500051054</v>
      </c>
      <c r="C15898">
        <v>184193</v>
      </c>
      <c r="D15898" t="s">
        <v>12986</v>
      </c>
      <c r="E15898" s="1">
        <v>43872.40184027778</v>
      </c>
      <c r="F15898">
        <v>1</v>
      </c>
      <c r="G15898" t="s">
        <v>566</v>
      </c>
      <c r="H15898">
        <v>340</v>
      </c>
      <c r="I15898" s="1">
        <v>43877.791666666664</v>
      </c>
      <c r="J15898" s="2">
        <f t="shared" si="744"/>
        <v>1</v>
      </c>
      <c r="K15898" s="2" t="str">
        <f>IFERROR(VLOOKUP(A15898,Aux!A:B,2,0),"Outros")</f>
        <v>Municípios</v>
      </c>
      <c r="L15898" s="2">
        <f t="shared" si="745"/>
        <v>2020</v>
      </c>
      <c r="M15898">
        <f t="shared" si="746"/>
        <v>7</v>
      </c>
    </row>
    <row r="15899" spans="1:13" x14ac:dyDescent="0.35">
      <c r="A15899" t="s">
        <v>112</v>
      </c>
      <c r="B15899">
        <v>501144218</v>
      </c>
      <c r="C15899">
        <v>184194</v>
      </c>
      <c r="D15899" t="s">
        <v>12916</v>
      </c>
      <c r="E15899" s="1">
        <v>43872.413599537038</v>
      </c>
      <c r="F15899">
        <v>13</v>
      </c>
      <c r="G15899" t="s">
        <v>1242</v>
      </c>
      <c r="H15899">
        <v>340</v>
      </c>
      <c r="I15899" s="1">
        <v>43881.75</v>
      </c>
      <c r="J15899" s="2">
        <f t="shared" si="744"/>
        <v>1</v>
      </c>
      <c r="K15899" s="2" t="str">
        <f>IFERROR(VLOOKUP(A15899,Aux!A:B,2,0),"Outros")</f>
        <v>Municípios</v>
      </c>
      <c r="L15899" s="2">
        <f t="shared" si="745"/>
        <v>2020</v>
      </c>
      <c r="M15899">
        <f t="shared" si="746"/>
        <v>7</v>
      </c>
    </row>
    <row r="15900" spans="1:13" x14ac:dyDescent="0.35">
      <c r="A15900" t="s">
        <v>27</v>
      </c>
      <c r="B15900">
        <v>505584760</v>
      </c>
      <c r="C15900">
        <v>184195</v>
      </c>
      <c r="D15900" t="s">
        <v>12388</v>
      </c>
      <c r="E15900" s="1">
        <v>43872.420520833337</v>
      </c>
      <c r="F15900">
        <v>3</v>
      </c>
      <c r="G15900" t="s">
        <v>886</v>
      </c>
      <c r="H15900">
        <v>220</v>
      </c>
      <c r="I15900" s="1">
        <v>43932.999305555553</v>
      </c>
      <c r="J15900" s="2">
        <f t="shared" si="744"/>
        <v>1</v>
      </c>
      <c r="K15900" s="2" t="str">
        <f>IFERROR(VLOOKUP(A15900,Aux!A:B,2,0),"Outros")</f>
        <v>Municípios</v>
      </c>
      <c r="L15900" s="2">
        <f t="shared" si="745"/>
        <v>2020</v>
      </c>
      <c r="M15900">
        <f t="shared" si="746"/>
        <v>7</v>
      </c>
    </row>
    <row r="15901" spans="1:13" x14ac:dyDescent="0.35">
      <c r="A15901" t="s">
        <v>528</v>
      </c>
      <c r="B15901">
        <v>512044040</v>
      </c>
      <c r="C15901">
        <v>184196</v>
      </c>
      <c r="D15901" t="s">
        <v>12987</v>
      </c>
      <c r="E15901" s="1">
        <v>43872.422685185185</v>
      </c>
      <c r="F15901">
        <v>1</v>
      </c>
      <c r="G15901" t="s">
        <v>225</v>
      </c>
      <c r="H15901">
        <v>360</v>
      </c>
      <c r="I15901" s="1">
        <v>43882.999305555553</v>
      </c>
      <c r="J15901" s="2">
        <f t="shared" si="744"/>
        <v>1</v>
      </c>
      <c r="K15901" s="2" t="str">
        <f>IFERROR(VLOOKUP(A15901,Aux!A:B,2,0),"Outros")</f>
        <v>Municípios</v>
      </c>
      <c r="L15901" s="2">
        <f t="shared" si="745"/>
        <v>2020</v>
      </c>
      <c r="M15901">
        <f t="shared" si="746"/>
        <v>7</v>
      </c>
    </row>
    <row r="15902" spans="1:13" x14ac:dyDescent="0.35">
      <c r="A15902" t="s">
        <v>465</v>
      </c>
      <c r="B15902">
        <v>600084779</v>
      </c>
      <c r="C15902">
        <v>184197</v>
      </c>
      <c r="D15902" t="s">
        <v>13054</v>
      </c>
      <c r="E15902" s="1">
        <v>43872.425578703704</v>
      </c>
      <c r="F15902">
        <v>13</v>
      </c>
      <c r="G15902" t="s">
        <v>622</v>
      </c>
      <c r="H15902">
        <v>340</v>
      </c>
      <c r="I15902" s="1">
        <v>43882.708333333336</v>
      </c>
      <c r="J15902" s="2">
        <f t="shared" si="744"/>
        <v>1</v>
      </c>
      <c r="K15902" s="2" t="str">
        <f>IFERROR(VLOOKUP(A15902,Aux!A:B,2,0),"Outros")</f>
        <v>Outros</v>
      </c>
      <c r="L15902" s="2">
        <f t="shared" si="745"/>
        <v>2020</v>
      </c>
      <c r="M15902">
        <f t="shared" si="746"/>
        <v>7</v>
      </c>
    </row>
    <row r="15903" spans="1:13" x14ac:dyDescent="0.35">
      <c r="A15903" t="s">
        <v>57</v>
      </c>
      <c r="B15903">
        <v>501294104</v>
      </c>
      <c r="C15903">
        <v>184198</v>
      </c>
      <c r="D15903" t="s">
        <v>13055</v>
      </c>
      <c r="E15903" s="1">
        <v>43872.432997685188</v>
      </c>
      <c r="F15903">
        <v>13</v>
      </c>
      <c r="G15903" t="s">
        <v>59</v>
      </c>
      <c r="H15903">
        <v>220</v>
      </c>
      <c r="I15903" s="1">
        <v>43878.999305555553</v>
      </c>
      <c r="J15903" s="2">
        <f t="shared" si="744"/>
        <v>1</v>
      </c>
      <c r="K15903" s="2" t="str">
        <f>IFERROR(VLOOKUP(A15903,Aux!A:B,2,0),"Outros")</f>
        <v>Municípios</v>
      </c>
      <c r="L15903" s="2">
        <f t="shared" si="745"/>
        <v>2020</v>
      </c>
      <c r="M15903">
        <f t="shared" si="746"/>
        <v>7</v>
      </c>
    </row>
    <row r="15904" spans="1:13" x14ac:dyDescent="0.35">
      <c r="A15904" t="s">
        <v>9</v>
      </c>
      <c r="B15904">
        <v>506673626</v>
      </c>
      <c r="C15904">
        <v>184199</v>
      </c>
      <c r="D15904" t="s">
        <v>12917</v>
      </c>
      <c r="E15904" s="1">
        <v>43872.439293981479</v>
      </c>
      <c r="F15904">
        <v>1</v>
      </c>
      <c r="G15904" t="s">
        <v>11</v>
      </c>
      <c r="H15904">
        <v>360</v>
      </c>
      <c r="I15904" s="1">
        <v>43879.999305555553</v>
      </c>
      <c r="J15904" s="2">
        <f t="shared" si="744"/>
        <v>1</v>
      </c>
      <c r="K15904" s="2" t="str">
        <f>IFERROR(VLOOKUP(A15904,Aux!A:B,2,0),"Outros")</f>
        <v>Municípios</v>
      </c>
      <c r="L15904" s="2">
        <f t="shared" si="745"/>
        <v>2020</v>
      </c>
      <c r="M15904">
        <f t="shared" si="746"/>
        <v>7</v>
      </c>
    </row>
    <row r="15905" spans="1:13" x14ac:dyDescent="0.35">
      <c r="A15905" t="s">
        <v>105</v>
      </c>
      <c r="B15905">
        <v>503311332</v>
      </c>
      <c r="C15905">
        <v>184200</v>
      </c>
      <c r="D15905" t="s">
        <v>12988</v>
      </c>
      <c r="E15905" s="1">
        <v>43872.440879629627</v>
      </c>
      <c r="F15905">
        <v>3</v>
      </c>
      <c r="G15905" t="s">
        <v>259</v>
      </c>
      <c r="H15905">
        <v>150</v>
      </c>
      <c r="I15905" s="1">
        <v>43959.708333333336</v>
      </c>
      <c r="J15905" s="2">
        <f t="shared" si="744"/>
        <v>1</v>
      </c>
      <c r="K15905" s="2" t="str">
        <f>IFERROR(VLOOKUP(A15905,Aux!A:B,2,0),"Outros")</f>
        <v>Municípios</v>
      </c>
      <c r="L15905" s="2">
        <f t="shared" si="745"/>
        <v>2020</v>
      </c>
      <c r="M15905">
        <f t="shared" si="746"/>
        <v>7</v>
      </c>
    </row>
    <row r="15906" spans="1:13" x14ac:dyDescent="0.35">
      <c r="A15906" t="s">
        <v>48</v>
      </c>
      <c r="B15906">
        <v>503035416</v>
      </c>
      <c r="C15906">
        <v>184201</v>
      </c>
      <c r="D15906" t="s">
        <v>12585</v>
      </c>
      <c r="E15906" s="1">
        <v>43872.442928240744</v>
      </c>
      <c r="F15906">
        <v>13</v>
      </c>
      <c r="G15906" t="s">
        <v>50</v>
      </c>
      <c r="H15906">
        <v>360</v>
      </c>
      <c r="I15906" s="1">
        <v>43878.708333333336</v>
      </c>
      <c r="J15906" s="2">
        <f t="shared" si="744"/>
        <v>1</v>
      </c>
      <c r="K15906" s="2" t="str">
        <f>IFERROR(VLOOKUP(A15906,Aux!A:B,2,0),"Outros")</f>
        <v>Hospitais</v>
      </c>
      <c r="L15906" s="2">
        <f t="shared" si="745"/>
        <v>2020</v>
      </c>
      <c r="M15906">
        <f t="shared" si="746"/>
        <v>7</v>
      </c>
    </row>
    <row r="15907" spans="1:13" x14ac:dyDescent="0.35">
      <c r="A15907" t="s">
        <v>92</v>
      </c>
      <c r="B15907">
        <v>506037258</v>
      </c>
      <c r="C15907">
        <v>184202</v>
      </c>
      <c r="D15907" t="s">
        <v>12389</v>
      </c>
      <c r="E15907" s="1">
        <v>43872.442997685182</v>
      </c>
      <c r="F15907">
        <v>1</v>
      </c>
      <c r="G15907" t="s">
        <v>476</v>
      </c>
      <c r="H15907">
        <v>340</v>
      </c>
      <c r="I15907" s="1">
        <v>43887.708333333336</v>
      </c>
      <c r="J15907" s="2">
        <f t="shared" si="744"/>
        <v>1</v>
      </c>
      <c r="K15907" s="2" t="str">
        <f>IFERROR(VLOOKUP(A15907,Aux!A:B,2,0),"Outros")</f>
        <v>Municípios</v>
      </c>
      <c r="L15907" s="2">
        <f t="shared" si="745"/>
        <v>2020</v>
      </c>
      <c r="M15907">
        <f t="shared" si="746"/>
        <v>7</v>
      </c>
    </row>
    <row r="15908" spans="1:13" x14ac:dyDescent="0.35">
      <c r="A15908" t="s">
        <v>534</v>
      </c>
      <c r="B15908">
        <v>508354617</v>
      </c>
      <c r="C15908">
        <v>184203</v>
      </c>
      <c r="D15908" t="s">
        <v>12989</v>
      </c>
      <c r="E15908" s="1">
        <v>43872.445162037038</v>
      </c>
      <c r="F15908">
        <v>13</v>
      </c>
      <c r="G15908" t="s">
        <v>33</v>
      </c>
      <c r="H15908">
        <v>360</v>
      </c>
      <c r="I15908" s="1">
        <v>43885.999305555553</v>
      </c>
      <c r="J15908" s="2">
        <f t="shared" si="744"/>
        <v>1</v>
      </c>
      <c r="K15908" s="2" t="str">
        <f>IFERROR(VLOOKUP(A15908,Aux!A:B,2,0),"Outros")</f>
        <v>Municípios</v>
      </c>
      <c r="L15908" s="2">
        <f t="shared" si="745"/>
        <v>2020</v>
      </c>
      <c r="M15908">
        <f t="shared" si="746"/>
        <v>7</v>
      </c>
    </row>
    <row r="15909" spans="1:13" x14ac:dyDescent="0.35">
      <c r="A15909" t="s">
        <v>48</v>
      </c>
      <c r="B15909">
        <v>503035416</v>
      </c>
      <c r="C15909">
        <v>184204</v>
      </c>
      <c r="D15909" t="s">
        <v>12390</v>
      </c>
      <c r="E15909" s="1">
        <v>43872.445810185185</v>
      </c>
      <c r="F15909">
        <v>1</v>
      </c>
      <c r="G15909" t="s">
        <v>50</v>
      </c>
      <c r="H15909">
        <v>340</v>
      </c>
      <c r="I15909" s="1">
        <v>43875.708333333336</v>
      </c>
      <c r="J15909" s="2">
        <f t="shared" si="744"/>
        <v>1</v>
      </c>
      <c r="K15909" s="2" t="str">
        <f>IFERROR(VLOOKUP(A15909,Aux!A:B,2,0),"Outros")</f>
        <v>Hospitais</v>
      </c>
      <c r="L15909" s="2">
        <f t="shared" si="745"/>
        <v>2020</v>
      </c>
      <c r="M15909">
        <f t="shared" si="746"/>
        <v>7</v>
      </c>
    </row>
    <row r="15910" spans="1:13" x14ac:dyDescent="0.35">
      <c r="A15910" t="s">
        <v>48</v>
      </c>
      <c r="B15910">
        <v>503035416</v>
      </c>
      <c r="C15910">
        <v>184205</v>
      </c>
      <c r="D15910" t="s">
        <v>12745</v>
      </c>
      <c r="E15910" s="1">
        <v>43872.456469907411</v>
      </c>
      <c r="F15910">
        <v>1</v>
      </c>
      <c r="G15910" t="s">
        <v>50</v>
      </c>
      <c r="H15910">
        <v>340</v>
      </c>
      <c r="I15910" s="1">
        <v>43878.708333333336</v>
      </c>
      <c r="J15910" s="2">
        <f t="shared" si="744"/>
        <v>1</v>
      </c>
      <c r="K15910" s="2" t="str">
        <f>IFERROR(VLOOKUP(A15910,Aux!A:B,2,0),"Outros")</f>
        <v>Hospitais</v>
      </c>
      <c r="L15910" s="2">
        <f t="shared" si="745"/>
        <v>2020</v>
      </c>
      <c r="M15910">
        <f t="shared" si="746"/>
        <v>7</v>
      </c>
    </row>
    <row r="15911" spans="1:13" x14ac:dyDescent="0.35">
      <c r="A15911" t="s">
        <v>4229</v>
      </c>
      <c r="B15911">
        <v>600075818</v>
      </c>
      <c r="C15911">
        <v>184206</v>
      </c>
      <c r="D15911" t="s">
        <v>12918</v>
      </c>
      <c r="E15911" s="1">
        <v>43872.459479166668</v>
      </c>
      <c r="F15911">
        <v>1</v>
      </c>
      <c r="G15911" t="s">
        <v>4231</v>
      </c>
      <c r="H15911">
        <v>340</v>
      </c>
      <c r="I15911" s="1">
        <v>43878.75</v>
      </c>
      <c r="J15911" s="2">
        <f t="shared" si="744"/>
        <v>1</v>
      </c>
      <c r="K15911" s="2" t="str">
        <f>IFERROR(VLOOKUP(A15911,Aux!A:B,2,0),"Outros")</f>
        <v>Outros</v>
      </c>
      <c r="L15911" s="2">
        <f t="shared" si="745"/>
        <v>2020</v>
      </c>
      <c r="M15911">
        <f t="shared" si="746"/>
        <v>7</v>
      </c>
    </row>
    <row r="15912" spans="1:13" x14ac:dyDescent="0.35">
      <c r="A15912" t="s">
        <v>251</v>
      </c>
      <c r="B15912">
        <v>508069645</v>
      </c>
      <c r="C15912">
        <v>184207</v>
      </c>
      <c r="D15912" t="s">
        <v>12990</v>
      </c>
      <c r="E15912" s="1">
        <v>43872.470625000002</v>
      </c>
      <c r="F15912">
        <v>3</v>
      </c>
      <c r="G15912" t="s">
        <v>259</v>
      </c>
      <c r="H15912">
        <v>5</v>
      </c>
      <c r="I15912" s="1">
        <v>43902.708333333336</v>
      </c>
      <c r="J15912" s="2">
        <f t="shared" si="744"/>
        <v>1</v>
      </c>
      <c r="K15912" s="2" t="str">
        <f>IFERROR(VLOOKUP(A15912,Aux!A:B,2,0),"Outros")</f>
        <v>Escolas</v>
      </c>
      <c r="L15912" s="2">
        <f t="shared" si="745"/>
        <v>2020</v>
      </c>
      <c r="M15912">
        <f t="shared" si="746"/>
        <v>7</v>
      </c>
    </row>
    <row r="15913" spans="1:13" x14ac:dyDescent="0.35">
      <c r="A15913" t="s">
        <v>154</v>
      </c>
      <c r="B15913">
        <v>506818829</v>
      </c>
      <c r="C15913">
        <v>184208</v>
      </c>
      <c r="D15913" t="s">
        <v>12391</v>
      </c>
      <c r="E15913" s="1">
        <v>43872.471539351849</v>
      </c>
      <c r="F15913">
        <v>13</v>
      </c>
      <c r="G15913" t="s">
        <v>7146</v>
      </c>
      <c r="H15913">
        <v>360</v>
      </c>
      <c r="I15913" s="1">
        <v>43881.999305555553</v>
      </c>
      <c r="J15913" s="2">
        <f t="shared" si="744"/>
        <v>1</v>
      </c>
      <c r="K15913" s="2" t="str">
        <f>IFERROR(VLOOKUP(A15913,Aux!A:B,2,0),"Outros")</f>
        <v>Municípios</v>
      </c>
      <c r="L15913" s="2">
        <f t="shared" si="745"/>
        <v>2020</v>
      </c>
      <c r="M15913">
        <f t="shared" si="746"/>
        <v>7</v>
      </c>
    </row>
    <row r="15914" spans="1:13" x14ac:dyDescent="0.35">
      <c r="A15914" t="s">
        <v>12</v>
      </c>
      <c r="B15914">
        <v>508481287</v>
      </c>
      <c r="C15914">
        <v>184209</v>
      </c>
      <c r="D15914" t="s">
        <v>10490</v>
      </c>
      <c r="E15914" s="1">
        <v>43872.477037037039</v>
      </c>
      <c r="F15914">
        <v>1</v>
      </c>
      <c r="G15914" t="s">
        <v>14</v>
      </c>
      <c r="H15914">
        <v>5</v>
      </c>
      <c r="I15914" s="1">
        <v>43874.708333333336</v>
      </c>
      <c r="J15914" s="2">
        <f t="shared" si="744"/>
        <v>1</v>
      </c>
      <c r="K15914" s="2" t="str">
        <f>IFERROR(VLOOKUP(A15914,Aux!A:B,2,0),"Outros")</f>
        <v>Hospitais</v>
      </c>
      <c r="L15914" s="2">
        <f t="shared" si="745"/>
        <v>2020</v>
      </c>
      <c r="M15914">
        <f t="shared" si="746"/>
        <v>7</v>
      </c>
    </row>
    <row r="15915" spans="1:13" x14ac:dyDescent="0.35">
      <c r="A15915" t="s">
        <v>57</v>
      </c>
      <c r="B15915">
        <v>501294104</v>
      </c>
      <c r="C15915">
        <v>184210</v>
      </c>
      <c r="D15915" t="s">
        <v>12586</v>
      </c>
      <c r="E15915" s="1">
        <v>43872.481273148151</v>
      </c>
      <c r="F15915">
        <v>13</v>
      </c>
      <c r="G15915" t="s">
        <v>618</v>
      </c>
      <c r="H15915">
        <v>220</v>
      </c>
      <c r="I15915" s="1">
        <v>43878.999305555553</v>
      </c>
      <c r="J15915" s="2">
        <f t="shared" si="744"/>
        <v>1</v>
      </c>
      <c r="K15915" s="2" t="str">
        <f>IFERROR(VLOOKUP(A15915,Aux!A:B,2,0),"Outros")</f>
        <v>Municípios</v>
      </c>
      <c r="L15915" s="2">
        <f t="shared" si="745"/>
        <v>2020</v>
      </c>
      <c r="M15915">
        <f t="shared" si="746"/>
        <v>7</v>
      </c>
    </row>
    <row r="15916" spans="1:13" x14ac:dyDescent="0.35">
      <c r="A15916" t="s">
        <v>71</v>
      </c>
      <c r="B15916">
        <v>500051054</v>
      </c>
      <c r="C15916">
        <v>184211</v>
      </c>
      <c r="E15916" s="1">
        <v>43872.484386574077</v>
      </c>
      <c r="F15916">
        <v>1</v>
      </c>
      <c r="G15916" t="s">
        <v>33</v>
      </c>
      <c r="H15916">
        <v>400</v>
      </c>
      <c r="J15916" s="2">
        <f t="shared" si="744"/>
        <v>1</v>
      </c>
      <c r="K15916" s="2" t="str">
        <f>IFERROR(VLOOKUP(A15916,Aux!A:B,2,0),"Outros")</f>
        <v>Municípios</v>
      </c>
      <c r="L15916" s="2">
        <f t="shared" si="745"/>
        <v>2020</v>
      </c>
      <c r="M15916">
        <f t="shared" si="746"/>
        <v>7</v>
      </c>
    </row>
    <row r="15917" spans="1:13" x14ac:dyDescent="0.35">
      <c r="A15917" t="s">
        <v>528</v>
      </c>
      <c r="B15917">
        <v>512044040</v>
      </c>
      <c r="C15917">
        <v>184212</v>
      </c>
      <c r="D15917" t="s">
        <v>12746</v>
      </c>
      <c r="E15917" s="1">
        <v>43872.484780092593</v>
      </c>
      <c r="F15917">
        <v>1</v>
      </c>
      <c r="G15917" t="s">
        <v>3637</v>
      </c>
      <c r="H15917">
        <v>340</v>
      </c>
      <c r="I15917" s="1">
        <v>43892.999305555553</v>
      </c>
      <c r="J15917" s="2">
        <f t="shared" si="744"/>
        <v>1</v>
      </c>
      <c r="K15917" s="2" t="str">
        <f>IFERROR(VLOOKUP(A15917,Aux!A:B,2,0),"Outros")</f>
        <v>Municípios</v>
      </c>
      <c r="L15917" s="2">
        <f t="shared" si="745"/>
        <v>2020</v>
      </c>
      <c r="M15917">
        <f t="shared" si="746"/>
        <v>7</v>
      </c>
    </row>
    <row r="15918" spans="1:13" x14ac:dyDescent="0.35">
      <c r="A15918" t="s">
        <v>71</v>
      </c>
      <c r="B15918">
        <v>500051054</v>
      </c>
      <c r="C15918">
        <v>184213</v>
      </c>
      <c r="D15918" t="s">
        <v>12074</v>
      </c>
      <c r="E15918" s="1">
        <v>43872.485914351855</v>
      </c>
      <c r="F15918">
        <v>1</v>
      </c>
      <c r="G15918" t="s">
        <v>243</v>
      </c>
      <c r="H15918">
        <v>300</v>
      </c>
      <c r="I15918" s="1">
        <v>43877.791666666664</v>
      </c>
      <c r="J15918" s="2">
        <f t="shared" si="744"/>
        <v>1</v>
      </c>
      <c r="K15918" s="2" t="str">
        <f>IFERROR(VLOOKUP(A15918,Aux!A:B,2,0),"Outros")</f>
        <v>Municípios</v>
      </c>
      <c r="L15918" s="2">
        <f t="shared" si="745"/>
        <v>2020</v>
      </c>
      <c r="M15918">
        <f t="shared" si="746"/>
        <v>7</v>
      </c>
    </row>
    <row r="15919" spans="1:13" x14ac:dyDescent="0.35">
      <c r="A15919" t="s">
        <v>48</v>
      </c>
      <c r="B15919">
        <v>503035416</v>
      </c>
      <c r="C15919">
        <v>184215</v>
      </c>
      <c r="D15919" t="s">
        <v>12811</v>
      </c>
      <c r="E15919" s="1">
        <v>43872.486319444448</v>
      </c>
      <c r="F15919">
        <v>1</v>
      </c>
      <c r="G15919" t="s">
        <v>50</v>
      </c>
      <c r="H15919">
        <v>360</v>
      </c>
      <c r="I15919" s="1">
        <v>43878.708333333336</v>
      </c>
      <c r="J15919" s="2">
        <f t="shared" si="744"/>
        <v>1</v>
      </c>
      <c r="K15919" s="2" t="str">
        <f>IFERROR(VLOOKUP(A15919,Aux!A:B,2,0),"Outros")</f>
        <v>Hospitais</v>
      </c>
      <c r="L15919" s="2">
        <f t="shared" si="745"/>
        <v>2020</v>
      </c>
      <c r="M15919">
        <f t="shared" si="746"/>
        <v>7</v>
      </c>
    </row>
    <row r="15920" spans="1:13" x14ac:dyDescent="0.35">
      <c r="A15920" t="s">
        <v>336</v>
      </c>
      <c r="B15920">
        <v>505170876</v>
      </c>
      <c r="C15920">
        <v>184216</v>
      </c>
      <c r="D15920" t="s">
        <v>12812</v>
      </c>
      <c r="E15920" s="1">
        <v>43872.492743055554</v>
      </c>
      <c r="F15920">
        <v>1</v>
      </c>
      <c r="G15920" t="s">
        <v>831</v>
      </c>
      <c r="H15920">
        <v>360</v>
      </c>
      <c r="I15920" s="1">
        <v>43882.708333333336</v>
      </c>
      <c r="J15920" s="2">
        <f t="shared" si="744"/>
        <v>1</v>
      </c>
      <c r="K15920" s="2" t="str">
        <f>IFERROR(VLOOKUP(A15920,Aux!A:B,2,0),"Outros")</f>
        <v>Municípios</v>
      </c>
      <c r="L15920" s="2">
        <f t="shared" si="745"/>
        <v>2020</v>
      </c>
      <c r="M15920">
        <f t="shared" si="746"/>
        <v>7</v>
      </c>
    </row>
    <row r="15921" spans="1:13" x14ac:dyDescent="0.35">
      <c r="A15921" t="s">
        <v>246</v>
      </c>
      <c r="B15921">
        <v>512013241</v>
      </c>
      <c r="C15921">
        <v>184217</v>
      </c>
      <c r="D15921" t="s">
        <v>12919</v>
      </c>
      <c r="E15921" s="1">
        <v>43872.493449074071</v>
      </c>
      <c r="F15921">
        <v>1</v>
      </c>
      <c r="G15921" t="s">
        <v>524</v>
      </c>
      <c r="H15921">
        <v>360</v>
      </c>
      <c r="I15921" s="1">
        <v>43885.708333333336</v>
      </c>
      <c r="J15921" s="2">
        <f t="shared" si="744"/>
        <v>1</v>
      </c>
      <c r="K15921" s="2" t="str">
        <f>IFERROR(VLOOKUP(A15921,Aux!A:B,2,0),"Outros")</f>
        <v>Municípios</v>
      </c>
      <c r="L15921" s="2">
        <f t="shared" si="745"/>
        <v>2020</v>
      </c>
      <c r="M15921">
        <f t="shared" si="746"/>
        <v>7</v>
      </c>
    </row>
    <row r="15922" spans="1:13" x14ac:dyDescent="0.35">
      <c r="A15922" t="s">
        <v>41</v>
      </c>
      <c r="B15922">
        <v>500192855</v>
      </c>
      <c r="C15922">
        <v>184218</v>
      </c>
      <c r="D15922" t="s">
        <v>13056</v>
      </c>
      <c r="E15922" s="1">
        <v>43872.499560185184</v>
      </c>
      <c r="F15922">
        <v>3</v>
      </c>
      <c r="G15922" t="s">
        <v>259</v>
      </c>
      <c r="H15922">
        <v>220</v>
      </c>
      <c r="I15922" s="1">
        <v>43892.999305555553</v>
      </c>
      <c r="J15922" s="2">
        <f t="shared" si="744"/>
        <v>1</v>
      </c>
      <c r="K15922" s="2" t="str">
        <f>IFERROR(VLOOKUP(A15922,Aux!A:B,2,0),"Outros")</f>
        <v>Transportes</v>
      </c>
      <c r="L15922" s="2">
        <f t="shared" si="745"/>
        <v>2020</v>
      </c>
      <c r="M15922">
        <f t="shared" si="746"/>
        <v>7</v>
      </c>
    </row>
    <row r="15923" spans="1:13" x14ac:dyDescent="0.35">
      <c r="A15923" t="s">
        <v>48</v>
      </c>
      <c r="B15923">
        <v>503035416</v>
      </c>
      <c r="C15923">
        <v>184219</v>
      </c>
      <c r="D15923" t="s">
        <v>12920</v>
      </c>
      <c r="E15923" s="1">
        <v>43872.501736111109</v>
      </c>
      <c r="F15923">
        <v>13</v>
      </c>
      <c r="G15923" t="s">
        <v>50</v>
      </c>
      <c r="H15923">
        <v>340</v>
      </c>
      <c r="I15923" s="1">
        <v>43879.625</v>
      </c>
      <c r="J15923" s="2">
        <f t="shared" si="744"/>
        <v>1</v>
      </c>
      <c r="K15923" s="2" t="str">
        <f>IFERROR(VLOOKUP(A15923,Aux!A:B,2,0),"Outros")</f>
        <v>Hospitais</v>
      </c>
      <c r="L15923" s="2">
        <f t="shared" si="745"/>
        <v>2020</v>
      </c>
      <c r="M15923">
        <f t="shared" si="746"/>
        <v>7</v>
      </c>
    </row>
    <row r="15924" spans="1:13" x14ac:dyDescent="0.35">
      <c r="A15924" t="s">
        <v>133</v>
      </c>
      <c r="B15924">
        <v>503539473</v>
      </c>
      <c r="C15924">
        <v>184221</v>
      </c>
      <c r="D15924" t="s">
        <v>13057</v>
      </c>
      <c r="E15924" s="1">
        <v>43872.506527777776</v>
      </c>
      <c r="F15924">
        <v>1</v>
      </c>
      <c r="G15924" t="s">
        <v>135</v>
      </c>
      <c r="H15924">
        <v>360</v>
      </c>
      <c r="I15924" s="1">
        <v>43887.999305555553</v>
      </c>
      <c r="J15924" s="2">
        <f t="shared" si="744"/>
        <v>1</v>
      </c>
      <c r="K15924" s="2" t="str">
        <f>IFERROR(VLOOKUP(A15924,Aux!A:B,2,0),"Outros")</f>
        <v>Municípios</v>
      </c>
      <c r="L15924" s="2">
        <f t="shared" si="745"/>
        <v>2020</v>
      </c>
      <c r="M15924">
        <f t="shared" si="746"/>
        <v>7</v>
      </c>
    </row>
    <row r="15925" spans="1:13" x14ac:dyDescent="0.35">
      <c r="A15925" t="s">
        <v>150</v>
      </c>
      <c r="B15925">
        <v>505309939</v>
      </c>
      <c r="C15925">
        <v>184223</v>
      </c>
      <c r="D15925" t="s">
        <v>13058</v>
      </c>
      <c r="E15925" s="1">
        <v>43872.516157407408</v>
      </c>
      <c r="F15925">
        <v>13</v>
      </c>
      <c r="G15925" t="s">
        <v>152</v>
      </c>
      <c r="H15925">
        <v>220</v>
      </c>
      <c r="I15925" s="1">
        <v>43879.6875</v>
      </c>
      <c r="J15925" s="2">
        <f t="shared" si="744"/>
        <v>1</v>
      </c>
      <c r="K15925" s="2" t="str">
        <f>IFERROR(VLOOKUP(A15925,Aux!A:B,2,0),"Outros")</f>
        <v>Municípios</v>
      </c>
      <c r="L15925" s="2">
        <f t="shared" si="745"/>
        <v>2020</v>
      </c>
      <c r="M15925">
        <f t="shared" si="746"/>
        <v>7</v>
      </c>
    </row>
    <row r="15926" spans="1:13" x14ac:dyDescent="0.35">
      <c r="A15926" t="s">
        <v>105</v>
      </c>
      <c r="B15926">
        <v>503311332</v>
      </c>
      <c r="C15926">
        <v>184226</v>
      </c>
      <c r="D15926" t="s">
        <v>12747</v>
      </c>
      <c r="E15926" s="1">
        <v>43872.597638888888</v>
      </c>
      <c r="F15926">
        <v>3</v>
      </c>
      <c r="G15926" t="s">
        <v>107</v>
      </c>
      <c r="H15926">
        <v>220</v>
      </c>
      <c r="I15926" s="1">
        <v>43895.708333333336</v>
      </c>
      <c r="J15926" s="2">
        <f t="shared" si="744"/>
        <v>1</v>
      </c>
      <c r="K15926" s="2" t="str">
        <f>IFERROR(VLOOKUP(A15926,Aux!A:B,2,0),"Outros")</f>
        <v>Municípios</v>
      </c>
      <c r="L15926" s="2">
        <f t="shared" si="745"/>
        <v>2020</v>
      </c>
      <c r="M15926">
        <f t="shared" si="746"/>
        <v>7</v>
      </c>
    </row>
    <row r="15927" spans="1:13" x14ac:dyDescent="0.35">
      <c r="A15927" t="s">
        <v>465</v>
      </c>
      <c r="B15927">
        <v>600084779</v>
      </c>
      <c r="C15927">
        <v>184228</v>
      </c>
      <c r="D15927" t="s">
        <v>12991</v>
      </c>
      <c r="E15927" s="1">
        <v>43872.600277777776</v>
      </c>
      <c r="F15927">
        <v>3</v>
      </c>
      <c r="G15927" t="s">
        <v>622</v>
      </c>
      <c r="H15927">
        <v>340</v>
      </c>
      <c r="I15927" s="1">
        <v>43881.708333333336</v>
      </c>
      <c r="J15927" s="2">
        <f t="shared" si="744"/>
        <v>1</v>
      </c>
      <c r="K15927" s="2" t="str">
        <f>IFERROR(VLOOKUP(A15927,Aux!A:B,2,0),"Outros")</f>
        <v>Outros</v>
      </c>
      <c r="L15927" s="2">
        <f t="shared" si="745"/>
        <v>2020</v>
      </c>
      <c r="M15927">
        <f t="shared" si="746"/>
        <v>7</v>
      </c>
    </row>
    <row r="15928" spans="1:13" x14ac:dyDescent="0.35">
      <c r="A15928" t="s">
        <v>71</v>
      </c>
      <c r="B15928">
        <v>500051054</v>
      </c>
      <c r="C15928">
        <v>184230</v>
      </c>
      <c r="D15928" t="s">
        <v>13059</v>
      </c>
      <c r="E15928" s="1">
        <v>43872.601400462961</v>
      </c>
      <c r="F15928">
        <v>3</v>
      </c>
      <c r="G15928" t="s">
        <v>566</v>
      </c>
      <c r="H15928">
        <v>220</v>
      </c>
      <c r="I15928" s="1">
        <v>43909.791666666664</v>
      </c>
      <c r="J15928" s="2">
        <f t="shared" si="744"/>
        <v>1</v>
      </c>
      <c r="K15928" s="2" t="str">
        <f>IFERROR(VLOOKUP(A15928,Aux!A:B,2,0),"Outros")</f>
        <v>Municípios</v>
      </c>
      <c r="L15928" s="2">
        <f t="shared" si="745"/>
        <v>2020</v>
      </c>
      <c r="M15928">
        <f t="shared" si="746"/>
        <v>7</v>
      </c>
    </row>
    <row r="15929" spans="1:13" x14ac:dyDescent="0.35">
      <c r="A15929" t="s">
        <v>48</v>
      </c>
      <c r="B15929">
        <v>503035416</v>
      </c>
      <c r="C15929">
        <v>184231</v>
      </c>
      <c r="D15929" t="s">
        <v>13060</v>
      </c>
      <c r="E15929" s="1">
        <v>43872.6015625</v>
      </c>
      <c r="F15929">
        <v>1</v>
      </c>
      <c r="G15929" t="s">
        <v>50</v>
      </c>
      <c r="H15929">
        <v>360</v>
      </c>
      <c r="I15929" s="1">
        <v>43878.708333333336</v>
      </c>
      <c r="J15929" s="2">
        <f t="shared" si="744"/>
        <v>1</v>
      </c>
      <c r="K15929" s="2" t="str">
        <f>IFERROR(VLOOKUP(A15929,Aux!A:B,2,0),"Outros")</f>
        <v>Hospitais</v>
      </c>
      <c r="L15929" s="2">
        <f t="shared" si="745"/>
        <v>2020</v>
      </c>
      <c r="M15929">
        <f t="shared" si="746"/>
        <v>7</v>
      </c>
    </row>
    <row r="15930" spans="1:13" x14ac:dyDescent="0.35">
      <c r="A15930" t="s">
        <v>63</v>
      </c>
      <c r="B15930">
        <v>502098139</v>
      </c>
      <c r="C15930">
        <v>184232</v>
      </c>
      <c r="D15930" t="s">
        <v>6400</v>
      </c>
      <c r="E15930" s="1">
        <v>43872.606296296297</v>
      </c>
      <c r="F15930">
        <v>13</v>
      </c>
      <c r="G15930" t="s">
        <v>75</v>
      </c>
      <c r="H15930">
        <v>340</v>
      </c>
      <c r="I15930" s="1">
        <v>43878.75</v>
      </c>
      <c r="J15930" s="2">
        <f t="shared" si="744"/>
        <v>1</v>
      </c>
      <c r="K15930" s="2" t="str">
        <f>IFERROR(VLOOKUP(A15930,Aux!A:B,2,0),"Outros")</f>
        <v>Municípios</v>
      </c>
      <c r="L15930" s="2">
        <f t="shared" si="745"/>
        <v>2020</v>
      </c>
      <c r="M15930">
        <f t="shared" si="746"/>
        <v>7</v>
      </c>
    </row>
    <row r="15931" spans="1:13" x14ac:dyDescent="0.35">
      <c r="A15931" t="s">
        <v>60</v>
      </c>
      <c r="B15931">
        <v>505456010</v>
      </c>
      <c r="C15931">
        <v>184234</v>
      </c>
      <c r="D15931" t="s">
        <v>12748</v>
      </c>
      <c r="E15931" s="1">
        <v>43872.616157407407</v>
      </c>
      <c r="F15931">
        <v>3</v>
      </c>
      <c r="G15931" t="s">
        <v>62</v>
      </c>
      <c r="H15931">
        <v>220</v>
      </c>
      <c r="I15931" s="1">
        <v>43912.708333333336</v>
      </c>
      <c r="J15931" s="2">
        <f t="shared" si="744"/>
        <v>1</v>
      </c>
      <c r="K15931" s="2" t="str">
        <f>IFERROR(VLOOKUP(A15931,Aux!A:B,2,0),"Outros")</f>
        <v>Municípios</v>
      </c>
      <c r="L15931" s="2">
        <f t="shared" si="745"/>
        <v>2020</v>
      </c>
      <c r="M15931">
        <f t="shared" si="746"/>
        <v>7</v>
      </c>
    </row>
    <row r="15932" spans="1:13" x14ac:dyDescent="0.35">
      <c r="A15932" t="s">
        <v>105</v>
      </c>
      <c r="B15932">
        <v>503311332</v>
      </c>
      <c r="C15932">
        <v>184235</v>
      </c>
      <c r="D15932" t="s">
        <v>12813</v>
      </c>
      <c r="E15932" s="1">
        <v>43872.616956018515</v>
      </c>
      <c r="F15932">
        <v>3</v>
      </c>
      <c r="G15932" t="s">
        <v>107</v>
      </c>
      <c r="H15932">
        <v>300</v>
      </c>
      <c r="I15932" s="1">
        <v>43892.708333333336</v>
      </c>
      <c r="J15932" s="2">
        <f t="shared" si="744"/>
        <v>1</v>
      </c>
      <c r="K15932" s="2" t="str">
        <f>IFERROR(VLOOKUP(A15932,Aux!A:B,2,0),"Outros")</f>
        <v>Municípios</v>
      </c>
      <c r="L15932" s="2">
        <f t="shared" si="745"/>
        <v>2020</v>
      </c>
      <c r="M15932">
        <f t="shared" si="746"/>
        <v>7</v>
      </c>
    </row>
    <row r="15933" spans="1:13" x14ac:dyDescent="0.35">
      <c r="A15933" t="s">
        <v>267</v>
      </c>
      <c r="B15933">
        <v>505307685</v>
      </c>
      <c r="C15933">
        <v>184236</v>
      </c>
      <c r="D15933" t="s">
        <v>12814</v>
      </c>
      <c r="E15933" s="1">
        <v>43872.61917824074</v>
      </c>
      <c r="F15933">
        <v>3</v>
      </c>
      <c r="G15933" t="s">
        <v>2021</v>
      </c>
      <c r="H15933">
        <v>5</v>
      </c>
      <c r="I15933" s="1">
        <v>43891.999305555553</v>
      </c>
      <c r="J15933" s="2">
        <f t="shared" si="744"/>
        <v>1</v>
      </c>
      <c r="K15933" s="2" t="str">
        <f>IFERROR(VLOOKUP(A15933,Aux!A:B,2,0),"Outros")</f>
        <v>Municípios</v>
      </c>
      <c r="L15933" s="2">
        <f t="shared" si="745"/>
        <v>2020</v>
      </c>
      <c r="M15933">
        <f t="shared" si="746"/>
        <v>7</v>
      </c>
    </row>
    <row r="15934" spans="1:13" x14ac:dyDescent="0.35">
      <c r="A15934" t="s">
        <v>48</v>
      </c>
      <c r="B15934">
        <v>503035416</v>
      </c>
      <c r="C15934">
        <v>184237</v>
      </c>
      <c r="D15934" t="s">
        <v>13061</v>
      </c>
      <c r="E15934" s="1">
        <v>43872.620023148149</v>
      </c>
      <c r="F15934">
        <v>13</v>
      </c>
      <c r="G15934" t="s">
        <v>50</v>
      </c>
      <c r="H15934">
        <v>340</v>
      </c>
      <c r="I15934" s="1">
        <v>43879.625</v>
      </c>
      <c r="J15934" s="2">
        <f t="shared" si="744"/>
        <v>1</v>
      </c>
      <c r="K15934" s="2" t="str">
        <f>IFERROR(VLOOKUP(A15934,Aux!A:B,2,0),"Outros")</f>
        <v>Hospitais</v>
      </c>
      <c r="L15934" s="2">
        <f t="shared" si="745"/>
        <v>2020</v>
      </c>
      <c r="M15934">
        <f t="shared" si="746"/>
        <v>7</v>
      </c>
    </row>
    <row r="15935" spans="1:13" x14ac:dyDescent="0.35">
      <c r="A15935" t="s">
        <v>71</v>
      </c>
      <c r="B15935">
        <v>500051054</v>
      </c>
      <c r="C15935">
        <v>184240</v>
      </c>
      <c r="D15935" t="s">
        <v>12921</v>
      </c>
      <c r="E15935" s="1">
        <v>43872.622314814813</v>
      </c>
      <c r="F15935">
        <v>3</v>
      </c>
      <c r="G15935" t="s">
        <v>243</v>
      </c>
      <c r="H15935">
        <v>150</v>
      </c>
      <c r="I15935" s="1">
        <v>43989.791666666664</v>
      </c>
      <c r="J15935" s="2">
        <f t="shared" si="744"/>
        <v>1</v>
      </c>
      <c r="K15935" s="2" t="str">
        <f>IFERROR(VLOOKUP(A15935,Aux!A:B,2,0),"Outros")</f>
        <v>Municípios</v>
      </c>
      <c r="L15935" s="2">
        <f t="shared" si="745"/>
        <v>2020</v>
      </c>
      <c r="M15935">
        <f t="shared" si="746"/>
        <v>7</v>
      </c>
    </row>
    <row r="15936" spans="1:13" x14ac:dyDescent="0.35">
      <c r="A15936" t="s">
        <v>133</v>
      </c>
      <c r="B15936">
        <v>503539473</v>
      </c>
      <c r="C15936">
        <v>184241</v>
      </c>
      <c r="D15936" t="s">
        <v>12645</v>
      </c>
      <c r="E15936" s="1">
        <v>43872.622789351852</v>
      </c>
      <c r="F15936">
        <v>1</v>
      </c>
      <c r="G15936" t="s">
        <v>135</v>
      </c>
      <c r="H15936">
        <v>220</v>
      </c>
      <c r="I15936" s="1">
        <v>43884.999305555553</v>
      </c>
      <c r="J15936" s="2">
        <f t="shared" si="744"/>
        <v>1</v>
      </c>
      <c r="K15936" s="2" t="str">
        <f>IFERROR(VLOOKUP(A15936,Aux!A:B,2,0),"Outros")</f>
        <v>Municípios</v>
      </c>
      <c r="L15936" s="2">
        <f t="shared" si="745"/>
        <v>2020</v>
      </c>
      <c r="M15936">
        <f t="shared" si="746"/>
        <v>7</v>
      </c>
    </row>
    <row r="15937" spans="1:13" x14ac:dyDescent="0.35">
      <c r="A15937" t="s">
        <v>48</v>
      </c>
      <c r="B15937">
        <v>503035416</v>
      </c>
      <c r="C15937">
        <v>184242</v>
      </c>
      <c r="D15937" t="s">
        <v>13062</v>
      </c>
      <c r="E15937" s="1">
        <v>43872.626620370371</v>
      </c>
      <c r="F15937">
        <v>1</v>
      </c>
      <c r="G15937" t="s">
        <v>50</v>
      </c>
      <c r="H15937">
        <v>340</v>
      </c>
      <c r="I15937" s="1">
        <v>43878.708333333336</v>
      </c>
      <c r="J15937" s="2">
        <f t="shared" si="744"/>
        <v>1</v>
      </c>
      <c r="K15937" s="2" t="str">
        <f>IFERROR(VLOOKUP(A15937,Aux!A:B,2,0),"Outros")</f>
        <v>Hospitais</v>
      </c>
      <c r="L15937" s="2">
        <f t="shared" si="745"/>
        <v>2020</v>
      </c>
      <c r="M15937">
        <f t="shared" si="746"/>
        <v>7</v>
      </c>
    </row>
    <row r="15938" spans="1:13" x14ac:dyDescent="0.35">
      <c r="A15938" t="s">
        <v>125</v>
      </c>
      <c r="B15938">
        <v>501290206</v>
      </c>
      <c r="C15938">
        <v>184243</v>
      </c>
      <c r="D15938" t="s">
        <v>12922</v>
      </c>
      <c r="E15938" s="1">
        <v>43872.627627314818</v>
      </c>
      <c r="F15938">
        <v>13</v>
      </c>
      <c r="G15938" t="s">
        <v>659</v>
      </c>
      <c r="H15938">
        <v>220</v>
      </c>
      <c r="I15938" s="1">
        <v>43899.708333333336</v>
      </c>
      <c r="J15938" s="2">
        <f t="shared" ref="J15938:J16001" si="747">IF(C15938=C15937,"",1)</f>
        <v>1</v>
      </c>
      <c r="K15938" s="2" t="str">
        <f>IFERROR(VLOOKUP(A15938,Aux!A:B,2,0),"Outros")</f>
        <v>Municípios</v>
      </c>
      <c r="L15938" s="2">
        <f t="shared" ref="L15938:L16001" si="748">YEAR(E15938)</f>
        <v>2020</v>
      </c>
      <c r="M15938">
        <f t="shared" ref="M15938:M16001" si="749">WEEKNUM(E15938)</f>
        <v>7</v>
      </c>
    </row>
    <row r="15939" spans="1:13" x14ac:dyDescent="0.35">
      <c r="A15939" t="s">
        <v>853</v>
      </c>
      <c r="B15939">
        <v>506826961</v>
      </c>
      <c r="C15939">
        <v>184244</v>
      </c>
      <c r="E15939" s="1">
        <v>43872.628379629627</v>
      </c>
      <c r="F15939">
        <v>13</v>
      </c>
      <c r="H15939">
        <v>1</v>
      </c>
      <c r="J15939" s="2">
        <f t="shared" si="747"/>
        <v>1</v>
      </c>
      <c r="K15939" s="2" t="str">
        <f>IFERROR(VLOOKUP(A15939,Aux!A:B,2,0),"Outros")</f>
        <v>Municípios</v>
      </c>
      <c r="L15939" s="2">
        <f t="shared" si="748"/>
        <v>2020</v>
      </c>
      <c r="M15939">
        <f t="shared" si="749"/>
        <v>7</v>
      </c>
    </row>
    <row r="15940" spans="1:13" x14ac:dyDescent="0.35">
      <c r="A15940" t="s">
        <v>60</v>
      </c>
      <c r="B15940">
        <v>505456010</v>
      </c>
      <c r="C15940">
        <v>184245</v>
      </c>
      <c r="D15940" t="s">
        <v>12923</v>
      </c>
      <c r="E15940" s="1">
        <v>43872.633159722223</v>
      </c>
      <c r="F15940">
        <v>3</v>
      </c>
      <c r="G15940" t="s">
        <v>23</v>
      </c>
      <c r="H15940">
        <v>340</v>
      </c>
      <c r="I15940" s="1">
        <v>43889.708333333336</v>
      </c>
      <c r="J15940" s="2">
        <f t="shared" si="747"/>
        <v>1</v>
      </c>
      <c r="K15940" s="2" t="str">
        <f>IFERROR(VLOOKUP(A15940,Aux!A:B,2,0),"Outros")</f>
        <v>Municípios</v>
      </c>
      <c r="L15940" s="2">
        <f t="shared" si="748"/>
        <v>2020</v>
      </c>
      <c r="M15940">
        <f t="shared" si="749"/>
        <v>7</v>
      </c>
    </row>
    <row r="15941" spans="1:13" x14ac:dyDescent="0.35">
      <c r="A15941" t="s">
        <v>12</v>
      </c>
      <c r="B15941">
        <v>508481287</v>
      </c>
      <c r="C15941">
        <v>184247</v>
      </c>
      <c r="D15941" t="s">
        <v>12749</v>
      </c>
      <c r="E15941" s="1">
        <v>43872.641435185185</v>
      </c>
      <c r="F15941">
        <v>1</v>
      </c>
      <c r="G15941" t="s">
        <v>14</v>
      </c>
      <c r="H15941">
        <v>5</v>
      </c>
      <c r="I15941" s="1">
        <v>43881.708333333336</v>
      </c>
      <c r="J15941" s="2">
        <f t="shared" si="747"/>
        <v>1</v>
      </c>
      <c r="K15941" s="2" t="str">
        <f>IFERROR(VLOOKUP(A15941,Aux!A:B,2,0),"Outros")</f>
        <v>Hospitais</v>
      </c>
      <c r="L15941" s="2">
        <f t="shared" si="748"/>
        <v>2020</v>
      </c>
      <c r="M15941">
        <f t="shared" si="749"/>
        <v>7</v>
      </c>
    </row>
    <row r="15942" spans="1:13" x14ac:dyDescent="0.35">
      <c r="A15942" t="s">
        <v>48</v>
      </c>
      <c r="B15942">
        <v>503035416</v>
      </c>
      <c r="C15942">
        <v>184248</v>
      </c>
      <c r="D15942" t="s">
        <v>12924</v>
      </c>
      <c r="E15942" s="1">
        <v>43872.641724537039</v>
      </c>
      <c r="F15942">
        <v>1</v>
      </c>
      <c r="G15942" t="s">
        <v>33</v>
      </c>
      <c r="H15942">
        <v>340</v>
      </c>
      <c r="I15942" s="1">
        <v>43878.708333333336</v>
      </c>
      <c r="J15942" s="2">
        <f t="shared" si="747"/>
        <v>1</v>
      </c>
      <c r="K15942" s="2" t="str">
        <f>IFERROR(VLOOKUP(A15942,Aux!A:B,2,0),"Outros")</f>
        <v>Hospitais</v>
      </c>
      <c r="L15942" s="2">
        <f t="shared" si="748"/>
        <v>2020</v>
      </c>
      <c r="M15942">
        <f t="shared" si="749"/>
        <v>7</v>
      </c>
    </row>
    <row r="15943" spans="1:13" x14ac:dyDescent="0.35">
      <c r="A15943" t="s">
        <v>15</v>
      </c>
      <c r="B15943">
        <v>503541567</v>
      </c>
      <c r="C15943">
        <v>184249</v>
      </c>
      <c r="D15943" t="s">
        <v>12925</v>
      </c>
      <c r="E15943" s="1">
        <v>43872.642337962963</v>
      </c>
      <c r="F15943">
        <v>3</v>
      </c>
      <c r="G15943" t="s">
        <v>3983</v>
      </c>
      <c r="H15943">
        <v>142</v>
      </c>
      <c r="I15943" s="1">
        <v>43888.999305555553</v>
      </c>
      <c r="J15943" s="2">
        <f t="shared" si="747"/>
        <v>1</v>
      </c>
      <c r="K15943" s="2" t="str">
        <f>IFERROR(VLOOKUP(A15943,Aux!A:B,2,0),"Outros")</f>
        <v>Municípios</v>
      </c>
      <c r="L15943" s="2">
        <f t="shared" si="748"/>
        <v>2020</v>
      </c>
      <c r="M15943">
        <f t="shared" si="749"/>
        <v>7</v>
      </c>
    </row>
    <row r="15944" spans="1:13" x14ac:dyDescent="0.35">
      <c r="A15944" t="s">
        <v>308</v>
      </c>
      <c r="B15944">
        <v>504884620</v>
      </c>
      <c r="C15944">
        <v>184252</v>
      </c>
      <c r="D15944" t="s">
        <v>12815</v>
      </c>
      <c r="E15944" s="1">
        <v>43872.657858796294</v>
      </c>
      <c r="F15944">
        <v>3</v>
      </c>
      <c r="G15944" t="s">
        <v>1207</v>
      </c>
      <c r="H15944">
        <v>1</v>
      </c>
      <c r="I15944" s="1">
        <v>25569.708333333332</v>
      </c>
      <c r="J15944" s="2">
        <f t="shared" si="747"/>
        <v>1</v>
      </c>
      <c r="K15944" s="2" t="str">
        <f>IFERROR(VLOOKUP(A15944,Aux!A:B,2,0),"Outros")</f>
        <v>Municípios</v>
      </c>
      <c r="L15944" s="2">
        <f t="shared" si="748"/>
        <v>2020</v>
      </c>
      <c r="M15944">
        <f t="shared" si="749"/>
        <v>7</v>
      </c>
    </row>
    <row r="15945" spans="1:13" x14ac:dyDescent="0.35">
      <c r="A15945" t="s">
        <v>1460</v>
      </c>
      <c r="B15945">
        <v>502826126</v>
      </c>
      <c r="C15945">
        <v>184253</v>
      </c>
      <c r="D15945" t="s">
        <v>12646</v>
      </c>
      <c r="E15945" s="1">
        <v>43872.67465277778</v>
      </c>
      <c r="F15945">
        <v>3</v>
      </c>
      <c r="G15945" t="s">
        <v>33</v>
      </c>
      <c r="H15945">
        <v>150</v>
      </c>
      <c r="I15945" s="1">
        <v>43975.999305555553</v>
      </c>
      <c r="J15945" s="2">
        <f t="shared" si="747"/>
        <v>1</v>
      </c>
      <c r="K15945" s="2" t="str">
        <f>IFERROR(VLOOKUP(A15945,Aux!A:B,2,0),"Outros")</f>
        <v>Outros</v>
      </c>
      <c r="L15945" s="2">
        <f t="shared" si="748"/>
        <v>2020</v>
      </c>
      <c r="M15945">
        <f t="shared" si="749"/>
        <v>7</v>
      </c>
    </row>
    <row r="15946" spans="1:13" x14ac:dyDescent="0.35">
      <c r="A15946" t="s">
        <v>24</v>
      </c>
      <c r="B15946">
        <v>508741823</v>
      </c>
      <c r="C15946">
        <v>184254</v>
      </c>
      <c r="D15946" t="s">
        <v>12816</v>
      </c>
      <c r="E15946" s="1">
        <v>43872.683530092596</v>
      </c>
      <c r="F15946">
        <v>1</v>
      </c>
      <c r="G15946" t="s">
        <v>26</v>
      </c>
      <c r="H15946">
        <v>220</v>
      </c>
      <c r="I15946" s="1">
        <v>43881.999305555553</v>
      </c>
      <c r="J15946" s="2">
        <f t="shared" si="747"/>
        <v>1</v>
      </c>
      <c r="K15946" s="2" t="str">
        <f>IFERROR(VLOOKUP(A15946,Aux!A:B,2,0),"Outros")</f>
        <v>Hospitais</v>
      </c>
      <c r="L15946" s="2">
        <f t="shared" si="748"/>
        <v>2020</v>
      </c>
      <c r="M15946">
        <f t="shared" si="749"/>
        <v>7</v>
      </c>
    </row>
    <row r="15947" spans="1:13" x14ac:dyDescent="0.35">
      <c r="A15947" t="s">
        <v>311</v>
      </c>
      <c r="B15947">
        <v>680017550</v>
      </c>
      <c r="C15947">
        <v>184256</v>
      </c>
      <c r="D15947" t="s">
        <v>12647</v>
      </c>
      <c r="E15947" s="1">
        <v>43872.686562499999</v>
      </c>
      <c r="F15947">
        <v>13</v>
      </c>
      <c r="G15947" t="s">
        <v>924</v>
      </c>
      <c r="H15947">
        <v>340</v>
      </c>
      <c r="I15947" s="1">
        <v>43881.625</v>
      </c>
      <c r="J15947" s="2">
        <f t="shared" si="747"/>
        <v>1</v>
      </c>
      <c r="K15947" s="2" t="str">
        <f>IFERROR(VLOOKUP(A15947,Aux!A:B,2,0),"Outros")</f>
        <v>Águas e resíduos</v>
      </c>
      <c r="L15947" s="2">
        <f t="shared" si="748"/>
        <v>2020</v>
      </c>
      <c r="M15947">
        <f t="shared" si="749"/>
        <v>7</v>
      </c>
    </row>
    <row r="15948" spans="1:13" x14ac:dyDescent="0.35">
      <c r="A15948" t="s">
        <v>157</v>
      </c>
      <c r="B15948">
        <v>500122237</v>
      </c>
      <c r="C15948">
        <v>184257</v>
      </c>
      <c r="D15948" t="s">
        <v>12817</v>
      </c>
      <c r="E15948" s="1">
        <v>43872.687210648146</v>
      </c>
      <c r="F15948">
        <v>3</v>
      </c>
      <c r="G15948" t="s">
        <v>33</v>
      </c>
      <c r="H15948">
        <v>220</v>
      </c>
      <c r="I15948" s="1">
        <v>43899.625</v>
      </c>
      <c r="J15948" s="2">
        <f t="shared" si="747"/>
        <v>1</v>
      </c>
      <c r="K15948" s="2" t="str">
        <f>IFERROR(VLOOKUP(A15948,Aux!A:B,2,0),"Outros")</f>
        <v>Outros</v>
      </c>
      <c r="L15948" s="2">
        <f t="shared" si="748"/>
        <v>2020</v>
      </c>
      <c r="M15948">
        <f t="shared" si="749"/>
        <v>7</v>
      </c>
    </row>
    <row r="15949" spans="1:13" x14ac:dyDescent="0.35">
      <c r="A15949" t="s">
        <v>9</v>
      </c>
      <c r="B15949">
        <v>506673626</v>
      </c>
      <c r="C15949">
        <v>184258</v>
      </c>
      <c r="E15949" s="1">
        <v>43872.698055555556</v>
      </c>
      <c r="F15949">
        <v>1</v>
      </c>
      <c r="H15949">
        <v>400</v>
      </c>
      <c r="J15949" s="2">
        <f t="shared" si="747"/>
        <v>1</v>
      </c>
      <c r="K15949" s="2" t="str">
        <f>IFERROR(VLOOKUP(A15949,Aux!A:B,2,0),"Outros")</f>
        <v>Municípios</v>
      </c>
      <c r="L15949" s="2">
        <f t="shared" si="748"/>
        <v>2020</v>
      </c>
      <c r="M15949">
        <f t="shared" si="749"/>
        <v>7</v>
      </c>
    </row>
    <row r="15950" spans="1:13" x14ac:dyDescent="0.35">
      <c r="A15950" t="s">
        <v>12</v>
      </c>
      <c r="B15950">
        <v>508481287</v>
      </c>
      <c r="C15950">
        <v>184259</v>
      </c>
      <c r="D15950" t="s">
        <v>1731</v>
      </c>
      <c r="E15950" s="1">
        <v>43872.706435185188</v>
      </c>
      <c r="F15950">
        <v>1</v>
      </c>
      <c r="G15950" t="s">
        <v>14</v>
      </c>
      <c r="H15950">
        <v>360</v>
      </c>
      <c r="I15950" s="1">
        <v>43875.708333333336</v>
      </c>
      <c r="J15950" s="2">
        <f t="shared" si="747"/>
        <v>1</v>
      </c>
      <c r="K15950" s="2" t="str">
        <f>IFERROR(VLOOKUP(A15950,Aux!A:B,2,0),"Outros")</f>
        <v>Hospitais</v>
      </c>
      <c r="L15950" s="2">
        <f t="shared" si="748"/>
        <v>2020</v>
      </c>
      <c r="M15950">
        <f t="shared" si="749"/>
        <v>7</v>
      </c>
    </row>
    <row r="15951" spans="1:13" x14ac:dyDescent="0.35">
      <c r="A15951" t="s">
        <v>534</v>
      </c>
      <c r="B15951">
        <v>508354617</v>
      </c>
      <c r="C15951">
        <v>184260</v>
      </c>
      <c r="E15951" s="1">
        <v>43872.718032407407</v>
      </c>
      <c r="F15951">
        <v>13</v>
      </c>
      <c r="G15951" t="s">
        <v>33</v>
      </c>
      <c r="H15951">
        <v>400</v>
      </c>
      <c r="J15951" s="2">
        <f t="shared" si="747"/>
        <v>1</v>
      </c>
      <c r="K15951" s="2" t="str">
        <f>IFERROR(VLOOKUP(A15951,Aux!A:B,2,0),"Outros")</f>
        <v>Municípios</v>
      </c>
      <c r="L15951" s="2">
        <f t="shared" si="748"/>
        <v>2020</v>
      </c>
      <c r="M15951">
        <f t="shared" si="749"/>
        <v>7</v>
      </c>
    </row>
    <row r="15952" spans="1:13" x14ac:dyDescent="0.35">
      <c r="A15952" t="s">
        <v>809</v>
      </c>
      <c r="B15952">
        <v>509364390</v>
      </c>
      <c r="C15952">
        <v>184261</v>
      </c>
      <c r="D15952" t="s">
        <v>12926</v>
      </c>
      <c r="E15952" s="1">
        <v>43872.720625000002</v>
      </c>
      <c r="F15952">
        <v>1</v>
      </c>
      <c r="G15952" t="s">
        <v>811</v>
      </c>
      <c r="H15952">
        <v>340</v>
      </c>
      <c r="I15952" s="1">
        <v>43878.708333333336</v>
      </c>
      <c r="J15952" s="2">
        <f t="shared" si="747"/>
        <v>1</v>
      </c>
      <c r="K15952" s="2" t="str">
        <f>IFERROR(VLOOKUP(A15952,Aux!A:B,2,0),"Outros")</f>
        <v>Municípios</v>
      </c>
      <c r="L15952" s="2">
        <f t="shared" si="748"/>
        <v>2020</v>
      </c>
      <c r="M15952">
        <f t="shared" si="749"/>
        <v>7</v>
      </c>
    </row>
    <row r="15953" spans="1:13" x14ac:dyDescent="0.35">
      <c r="A15953" t="s">
        <v>4725</v>
      </c>
      <c r="B15953">
        <v>510055710</v>
      </c>
      <c r="C15953">
        <v>184263</v>
      </c>
      <c r="E15953" s="1">
        <v>43872.725335648145</v>
      </c>
      <c r="F15953">
        <v>13</v>
      </c>
      <c r="G15953" t="s">
        <v>33</v>
      </c>
      <c r="H15953">
        <v>400</v>
      </c>
      <c r="J15953" s="2">
        <f t="shared" si="747"/>
        <v>1</v>
      </c>
      <c r="K15953" s="2" t="str">
        <f>IFERROR(VLOOKUP(A15953,Aux!A:B,2,0),"Outros")</f>
        <v>Outros</v>
      </c>
      <c r="L15953" s="2">
        <f t="shared" si="748"/>
        <v>2020</v>
      </c>
      <c r="M15953">
        <f t="shared" si="749"/>
        <v>7</v>
      </c>
    </row>
    <row r="15954" spans="1:13" x14ac:dyDescent="0.35">
      <c r="A15954" t="s">
        <v>4725</v>
      </c>
      <c r="B15954">
        <v>510055710</v>
      </c>
      <c r="C15954">
        <v>184264</v>
      </c>
      <c r="E15954" s="1">
        <v>43872.727303240739</v>
      </c>
      <c r="F15954">
        <v>13</v>
      </c>
      <c r="G15954" t="s">
        <v>33</v>
      </c>
      <c r="H15954">
        <v>400</v>
      </c>
      <c r="I15954" s="1">
        <v>25569.999305555557</v>
      </c>
      <c r="J15954" s="2">
        <f t="shared" si="747"/>
        <v>1</v>
      </c>
      <c r="K15954" s="2" t="str">
        <f>IFERROR(VLOOKUP(A15954,Aux!A:B,2,0),"Outros")</f>
        <v>Outros</v>
      </c>
      <c r="L15954" s="2">
        <f t="shared" si="748"/>
        <v>2020</v>
      </c>
      <c r="M15954">
        <f t="shared" si="749"/>
        <v>7</v>
      </c>
    </row>
    <row r="15955" spans="1:13" x14ac:dyDescent="0.35">
      <c r="A15955" t="s">
        <v>534</v>
      </c>
      <c r="B15955">
        <v>508354617</v>
      </c>
      <c r="C15955">
        <v>184265</v>
      </c>
      <c r="D15955" t="s">
        <v>13063</v>
      </c>
      <c r="E15955" s="1">
        <v>43872.745162037034</v>
      </c>
      <c r="F15955">
        <v>1</v>
      </c>
      <c r="G15955" t="s">
        <v>446</v>
      </c>
      <c r="H15955">
        <v>360</v>
      </c>
      <c r="I15955" s="1">
        <v>43874.999305555553</v>
      </c>
      <c r="J15955" s="2">
        <f t="shared" si="747"/>
        <v>1</v>
      </c>
      <c r="K15955" s="2" t="str">
        <f>IFERROR(VLOOKUP(A15955,Aux!A:B,2,0),"Outros")</f>
        <v>Municípios</v>
      </c>
      <c r="L15955" s="2">
        <f t="shared" si="748"/>
        <v>2020</v>
      </c>
      <c r="M15955">
        <f t="shared" si="749"/>
        <v>7</v>
      </c>
    </row>
    <row r="15956" spans="1:13" x14ac:dyDescent="0.35">
      <c r="A15956" t="s">
        <v>12</v>
      </c>
      <c r="B15956">
        <v>508481287</v>
      </c>
      <c r="C15956">
        <v>184266</v>
      </c>
      <c r="D15956" t="s">
        <v>12877</v>
      </c>
      <c r="E15956" s="1">
        <v>43873.336099537039</v>
      </c>
      <c r="F15956">
        <v>13</v>
      </c>
      <c r="G15956" t="s">
        <v>14</v>
      </c>
      <c r="H15956">
        <v>360</v>
      </c>
      <c r="I15956" s="1">
        <v>43880.708333333336</v>
      </c>
      <c r="J15956" s="2">
        <f t="shared" si="747"/>
        <v>1</v>
      </c>
      <c r="K15956" s="2" t="str">
        <f>IFERROR(VLOOKUP(A15956,Aux!A:B,2,0),"Outros")</f>
        <v>Hospitais</v>
      </c>
      <c r="L15956" s="2">
        <f t="shared" si="748"/>
        <v>2020</v>
      </c>
      <c r="M15956">
        <f t="shared" si="749"/>
        <v>7</v>
      </c>
    </row>
    <row r="15957" spans="1:13" x14ac:dyDescent="0.35">
      <c r="A15957" t="s">
        <v>2229</v>
      </c>
      <c r="B15957">
        <v>509770118</v>
      </c>
      <c r="C15957">
        <v>184267</v>
      </c>
      <c r="E15957" s="1">
        <v>43873.377893518518</v>
      </c>
      <c r="F15957">
        <v>13</v>
      </c>
      <c r="H15957">
        <v>400</v>
      </c>
      <c r="J15957" s="2">
        <f t="shared" si="747"/>
        <v>1</v>
      </c>
      <c r="K15957" s="2" t="str">
        <f>IFERROR(VLOOKUP(A15957,Aux!A:B,2,0),"Outros")</f>
        <v>Outros</v>
      </c>
      <c r="L15957" s="2">
        <f t="shared" si="748"/>
        <v>2020</v>
      </c>
      <c r="M15957">
        <f t="shared" si="749"/>
        <v>7</v>
      </c>
    </row>
    <row r="15958" spans="1:13" x14ac:dyDescent="0.35">
      <c r="A15958" t="s">
        <v>12</v>
      </c>
      <c r="B15958">
        <v>508481287</v>
      </c>
      <c r="C15958">
        <v>184268</v>
      </c>
      <c r="D15958" t="s">
        <v>12497</v>
      </c>
      <c r="E15958" s="1">
        <v>43873.381655092591</v>
      </c>
      <c r="F15958">
        <v>13</v>
      </c>
      <c r="G15958" t="s">
        <v>14</v>
      </c>
      <c r="H15958">
        <v>220</v>
      </c>
      <c r="I15958" s="1">
        <v>43880.708333333336</v>
      </c>
      <c r="J15958" s="2">
        <f t="shared" si="747"/>
        <v>1</v>
      </c>
      <c r="K15958" s="2" t="str">
        <f>IFERROR(VLOOKUP(A15958,Aux!A:B,2,0),"Outros")</f>
        <v>Hospitais</v>
      </c>
      <c r="L15958" s="2">
        <f t="shared" si="748"/>
        <v>2020</v>
      </c>
      <c r="M15958">
        <f t="shared" si="749"/>
        <v>7</v>
      </c>
    </row>
    <row r="15959" spans="1:13" x14ac:dyDescent="0.35">
      <c r="A15959" t="s">
        <v>628</v>
      </c>
      <c r="B15959">
        <v>501258027</v>
      </c>
      <c r="C15959">
        <v>184269</v>
      </c>
      <c r="D15959" t="s">
        <v>12498</v>
      </c>
      <c r="E15959" s="1">
        <v>43873.388067129628</v>
      </c>
      <c r="F15959">
        <v>1</v>
      </c>
      <c r="G15959" t="s">
        <v>759</v>
      </c>
      <c r="H15959">
        <v>340</v>
      </c>
      <c r="I15959" s="1">
        <v>43880.999305555553</v>
      </c>
      <c r="J15959" s="2">
        <f t="shared" si="747"/>
        <v>1</v>
      </c>
      <c r="K15959" s="2" t="str">
        <f>IFERROR(VLOOKUP(A15959,Aux!A:B,2,0),"Outros")</f>
        <v>Municípios</v>
      </c>
      <c r="L15959" s="2">
        <f t="shared" si="748"/>
        <v>2020</v>
      </c>
      <c r="M15959">
        <f t="shared" si="749"/>
        <v>7</v>
      </c>
    </row>
    <row r="15960" spans="1:13" x14ac:dyDescent="0.35">
      <c r="A15960" t="s">
        <v>12</v>
      </c>
      <c r="B15960">
        <v>508481287</v>
      </c>
      <c r="C15960">
        <v>184270</v>
      </c>
      <c r="D15960" t="s">
        <v>13064</v>
      </c>
      <c r="E15960" s="1">
        <v>43873.398240740738</v>
      </c>
      <c r="F15960">
        <v>1</v>
      </c>
      <c r="G15960" t="s">
        <v>14</v>
      </c>
      <c r="H15960">
        <v>5</v>
      </c>
      <c r="I15960" s="1">
        <v>43880.708333333336</v>
      </c>
      <c r="J15960" s="2">
        <f t="shared" si="747"/>
        <v>1</v>
      </c>
      <c r="K15960" s="2" t="str">
        <f>IFERROR(VLOOKUP(A15960,Aux!A:B,2,0),"Outros")</f>
        <v>Hospitais</v>
      </c>
      <c r="L15960" s="2">
        <f t="shared" si="748"/>
        <v>2020</v>
      </c>
      <c r="M15960">
        <f t="shared" si="749"/>
        <v>7</v>
      </c>
    </row>
    <row r="15961" spans="1:13" x14ac:dyDescent="0.35">
      <c r="A15961" t="s">
        <v>39</v>
      </c>
      <c r="B15961">
        <v>507023129</v>
      </c>
      <c r="C15961">
        <v>184272</v>
      </c>
      <c r="D15961" t="s">
        <v>12818</v>
      </c>
      <c r="E15961" s="1">
        <v>43873.425891203704</v>
      </c>
      <c r="F15961">
        <v>13</v>
      </c>
      <c r="G15961" t="s">
        <v>33</v>
      </c>
      <c r="H15961">
        <v>340</v>
      </c>
      <c r="I15961" s="1">
        <v>43878.708333333336</v>
      </c>
      <c r="J15961" s="2">
        <f t="shared" si="747"/>
        <v>1</v>
      </c>
      <c r="K15961" s="2" t="str">
        <f>IFERROR(VLOOKUP(A15961,Aux!A:B,2,0),"Outros")</f>
        <v>Outros</v>
      </c>
      <c r="L15961" s="2">
        <f t="shared" si="748"/>
        <v>2020</v>
      </c>
      <c r="M15961">
        <f t="shared" si="749"/>
        <v>7</v>
      </c>
    </row>
    <row r="15962" spans="1:13" x14ac:dyDescent="0.35">
      <c r="A15962" t="s">
        <v>48</v>
      </c>
      <c r="B15962">
        <v>503035416</v>
      </c>
      <c r="C15962">
        <v>184273</v>
      </c>
      <c r="D15962" t="s">
        <v>12819</v>
      </c>
      <c r="E15962" s="1">
        <v>43873.427256944444</v>
      </c>
      <c r="F15962">
        <v>13</v>
      </c>
      <c r="G15962" t="s">
        <v>50</v>
      </c>
      <c r="H15962">
        <v>400</v>
      </c>
      <c r="I15962" s="1">
        <v>25569.625</v>
      </c>
      <c r="J15962" s="2">
        <f t="shared" si="747"/>
        <v>1</v>
      </c>
      <c r="K15962" s="2" t="str">
        <f>IFERROR(VLOOKUP(A15962,Aux!A:B,2,0),"Outros")</f>
        <v>Hospitais</v>
      </c>
      <c r="L15962" s="2">
        <f t="shared" si="748"/>
        <v>2020</v>
      </c>
      <c r="M15962">
        <f t="shared" si="749"/>
        <v>7</v>
      </c>
    </row>
    <row r="15963" spans="1:13" x14ac:dyDescent="0.35">
      <c r="A15963" t="s">
        <v>45</v>
      </c>
      <c r="B15963">
        <v>680021892</v>
      </c>
      <c r="C15963">
        <v>184274</v>
      </c>
      <c r="D15963" t="s">
        <v>12820</v>
      </c>
      <c r="E15963" s="1">
        <v>43873.428807870368</v>
      </c>
      <c r="F15963">
        <v>13</v>
      </c>
      <c r="G15963" t="s">
        <v>47</v>
      </c>
      <c r="H15963">
        <v>360</v>
      </c>
      <c r="I15963" s="1">
        <v>43881.999305555553</v>
      </c>
      <c r="J15963" s="2">
        <f t="shared" si="747"/>
        <v>1</v>
      </c>
      <c r="K15963" s="2" t="str">
        <f>IFERROR(VLOOKUP(A15963,Aux!A:B,2,0),"Outros")</f>
        <v>Águas e resíduos</v>
      </c>
      <c r="L15963" s="2">
        <f t="shared" si="748"/>
        <v>2020</v>
      </c>
      <c r="M15963">
        <f t="shared" si="749"/>
        <v>7</v>
      </c>
    </row>
    <row r="15964" spans="1:13" x14ac:dyDescent="0.35">
      <c r="A15964" t="s">
        <v>45</v>
      </c>
      <c r="B15964">
        <v>680021892</v>
      </c>
      <c r="C15964">
        <v>184275</v>
      </c>
      <c r="D15964" t="s">
        <v>12499</v>
      </c>
      <c r="E15964" s="1">
        <v>43873.438900462963</v>
      </c>
      <c r="F15964">
        <v>13</v>
      </c>
      <c r="G15964" t="s">
        <v>47</v>
      </c>
      <c r="H15964">
        <v>360</v>
      </c>
      <c r="I15964" s="1">
        <v>43881.999305555553</v>
      </c>
      <c r="J15964" s="2">
        <f t="shared" si="747"/>
        <v>1</v>
      </c>
      <c r="K15964" s="2" t="str">
        <f>IFERROR(VLOOKUP(A15964,Aux!A:B,2,0),"Outros")</f>
        <v>Águas e resíduos</v>
      </c>
      <c r="L15964" s="2">
        <f t="shared" si="748"/>
        <v>2020</v>
      </c>
      <c r="M15964">
        <f t="shared" si="749"/>
        <v>7</v>
      </c>
    </row>
    <row r="15965" spans="1:13" x14ac:dyDescent="0.35">
      <c r="A15965" t="s">
        <v>35</v>
      </c>
      <c r="B15965">
        <v>508666236</v>
      </c>
      <c r="C15965">
        <v>184276</v>
      </c>
      <c r="D15965" t="s">
        <v>12522</v>
      </c>
      <c r="E15965" s="1">
        <v>43873.444247685184</v>
      </c>
      <c r="F15965">
        <v>13</v>
      </c>
      <c r="G15965" t="s">
        <v>711</v>
      </c>
      <c r="H15965">
        <v>220</v>
      </c>
      <c r="I15965" s="1">
        <v>43881.999305555553</v>
      </c>
      <c r="J15965" s="2">
        <f t="shared" si="747"/>
        <v>1</v>
      </c>
      <c r="K15965" s="2" t="str">
        <f>IFERROR(VLOOKUP(A15965,Aux!A:B,2,0),"Outros")</f>
        <v>Outros</v>
      </c>
      <c r="L15965" s="2">
        <f t="shared" si="748"/>
        <v>2020</v>
      </c>
      <c r="M15965">
        <f t="shared" si="749"/>
        <v>7</v>
      </c>
    </row>
    <row r="15966" spans="1:13" x14ac:dyDescent="0.35">
      <c r="A15966" t="s">
        <v>133</v>
      </c>
      <c r="B15966">
        <v>503539473</v>
      </c>
      <c r="C15966">
        <v>184277</v>
      </c>
      <c r="D15966" t="s">
        <v>12821</v>
      </c>
      <c r="E15966" s="1">
        <v>43873.462233796294</v>
      </c>
      <c r="F15966">
        <v>1</v>
      </c>
      <c r="G15966" t="s">
        <v>194</v>
      </c>
      <c r="H15966">
        <v>300</v>
      </c>
      <c r="I15966" s="1">
        <v>43879.999305555553</v>
      </c>
      <c r="J15966" s="2">
        <f t="shared" si="747"/>
        <v>1</v>
      </c>
      <c r="K15966" s="2" t="str">
        <f>IFERROR(VLOOKUP(A15966,Aux!A:B,2,0),"Outros")</f>
        <v>Municípios</v>
      </c>
      <c r="L15966" s="2">
        <f t="shared" si="748"/>
        <v>2020</v>
      </c>
      <c r="M15966">
        <f t="shared" si="749"/>
        <v>7</v>
      </c>
    </row>
    <row r="15967" spans="1:13" x14ac:dyDescent="0.35">
      <c r="A15967" t="s">
        <v>39</v>
      </c>
      <c r="B15967">
        <v>507023129</v>
      </c>
      <c r="C15967">
        <v>184278</v>
      </c>
      <c r="D15967" t="s">
        <v>12523</v>
      </c>
      <c r="E15967" s="1">
        <v>43873.468263888892</v>
      </c>
      <c r="F15967">
        <v>13</v>
      </c>
      <c r="G15967" t="s">
        <v>33</v>
      </c>
      <c r="H15967">
        <v>340</v>
      </c>
      <c r="I15967" s="1">
        <v>43879.708333333336</v>
      </c>
      <c r="J15967" s="2">
        <f t="shared" si="747"/>
        <v>1</v>
      </c>
      <c r="K15967" s="2" t="str">
        <f>IFERROR(VLOOKUP(A15967,Aux!A:B,2,0),"Outros")</f>
        <v>Outros</v>
      </c>
      <c r="L15967" s="2">
        <f t="shared" si="748"/>
        <v>2020</v>
      </c>
      <c r="M15967">
        <f t="shared" si="749"/>
        <v>7</v>
      </c>
    </row>
    <row r="15968" spans="1:13" x14ac:dyDescent="0.35">
      <c r="A15968" t="s">
        <v>217</v>
      </c>
      <c r="B15968">
        <v>502530863</v>
      </c>
      <c r="C15968">
        <v>184279</v>
      </c>
      <c r="D15968" t="s">
        <v>3026</v>
      </c>
      <c r="E15968" s="1">
        <v>43873.468981481485</v>
      </c>
      <c r="F15968">
        <v>13</v>
      </c>
      <c r="G15968" t="s">
        <v>23</v>
      </c>
      <c r="H15968">
        <v>340</v>
      </c>
      <c r="I15968" s="1">
        <v>43882.791666666664</v>
      </c>
      <c r="J15968" s="2">
        <f t="shared" si="747"/>
        <v>1</v>
      </c>
      <c r="K15968" s="2" t="str">
        <f>IFERROR(VLOOKUP(A15968,Aux!A:B,2,0),"Outros")</f>
        <v>Outros</v>
      </c>
      <c r="L15968" s="2">
        <f t="shared" si="748"/>
        <v>2020</v>
      </c>
      <c r="M15968">
        <f t="shared" si="749"/>
        <v>7</v>
      </c>
    </row>
    <row r="15969" spans="1:13" x14ac:dyDescent="0.35">
      <c r="A15969" t="s">
        <v>12</v>
      </c>
      <c r="B15969">
        <v>508481287</v>
      </c>
      <c r="C15969">
        <v>184280</v>
      </c>
      <c r="D15969" t="s">
        <v>12524</v>
      </c>
      <c r="E15969" s="1">
        <v>43873.475949074076</v>
      </c>
      <c r="F15969">
        <v>1</v>
      </c>
      <c r="G15969" t="s">
        <v>14</v>
      </c>
      <c r="H15969">
        <v>220</v>
      </c>
      <c r="I15969" s="1">
        <v>43881.708333333336</v>
      </c>
      <c r="J15969" s="2">
        <f t="shared" si="747"/>
        <v>1</v>
      </c>
      <c r="K15969" s="2" t="str">
        <f>IFERROR(VLOOKUP(A15969,Aux!A:B,2,0),"Outros")</f>
        <v>Hospitais</v>
      </c>
      <c r="L15969" s="2">
        <f t="shared" si="748"/>
        <v>2020</v>
      </c>
      <c r="M15969">
        <f t="shared" si="749"/>
        <v>7</v>
      </c>
    </row>
    <row r="15970" spans="1:13" x14ac:dyDescent="0.35">
      <c r="A15970" t="s">
        <v>37</v>
      </c>
      <c r="B15970">
        <v>506187543</v>
      </c>
      <c r="C15970">
        <v>184281</v>
      </c>
      <c r="D15970" t="s">
        <v>12822</v>
      </c>
      <c r="E15970" s="1">
        <v>43873.4765625</v>
      </c>
      <c r="F15970">
        <v>13</v>
      </c>
      <c r="G15970" t="s">
        <v>1184</v>
      </c>
      <c r="H15970">
        <v>340</v>
      </c>
      <c r="I15970" s="1">
        <v>43889.999305555553</v>
      </c>
      <c r="J15970" s="2">
        <f t="shared" si="747"/>
        <v>1</v>
      </c>
      <c r="K15970" s="2" t="str">
        <f>IFERROR(VLOOKUP(A15970,Aux!A:B,2,0),"Outros")</f>
        <v>Municípios</v>
      </c>
      <c r="L15970" s="2">
        <f t="shared" si="748"/>
        <v>2020</v>
      </c>
      <c r="M15970">
        <f t="shared" si="749"/>
        <v>7</v>
      </c>
    </row>
    <row r="15971" spans="1:13" x14ac:dyDescent="0.35">
      <c r="A15971" t="s">
        <v>39</v>
      </c>
      <c r="B15971">
        <v>507023129</v>
      </c>
      <c r="C15971">
        <v>184282</v>
      </c>
      <c r="D15971" t="s">
        <v>12500</v>
      </c>
      <c r="E15971" s="1">
        <v>43873.477893518517</v>
      </c>
      <c r="F15971">
        <v>13</v>
      </c>
      <c r="G15971" t="s">
        <v>33</v>
      </c>
      <c r="H15971">
        <v>340</v>
      </c>
      <c r="I15971" s="1">
        <v>43882.708333333336</v>
      </c>
      <c r="J15971" s="2">
        <f t="shared" si="747"/>
        <v>1</v>
      </c>
      <c r="K15971" s="2" t="str">
        <f>IFERROR(VLOOKUP(A15971,Aux!A:B,2,0),"Outros")</f>
        <v>Outros</v>
      </c>
      <c r="L15971" s="2">
        <f t="shared" si="748"/>
        <v>2020</v>
      </c>
      <c r="M15971">
        <f t="shared" si="749"/>
        <v>7</v>
      </c>
    </row>
    <row r="15972" spans="1:13" x14ac:dyDescent="0.35">
      <c r="A15972" t="s">
        <v>150</v>
      </c>
      <c r="B15972">
        <v>505309939</v>
      </c>
      <c r="C15972">
        <v>184283</v>
      </c>
      <c r="D15972" t="s">
        <v>13065</v>
      </c>
      <c r="E15972" s="1">
        <v>43873.479895833334</v>
      </c>
      <c r="F15972">
        <v>1</v>
      </c>
      <c r="G15972" t="s">
        <v>152</v>
      </c>
      <c r="H15972">
        <v>360</v>
      </c>
      <c r="I15972" s="1">
        <v>43875.6875</v>
      </c>
      <c r="J15972" s="2">
        <f t="shared" si="747"/>
        <v>1</v>
      </c>
      <c r="K15972" s="2" t="str">
        <f>IFERROR(VLOOKUP(A15972,Aux!A:B,2,0),"Outros")</f>
        <v>Municípios</v>
      </c>
      <c r="L15972" s="2">
        <f t="shared" si="748"/>
        <v>2020</v>
      </c>
      <c r="M15972">
        <f t="shared" si="749"/>
        <v>7</v>
      </c>
    </row>
    <row r="15973" spans="1:13" x14ac:dyDescent="0.35">
      <c r="A15973" t="s">
        <v>1460</v>
      </c>
      <c r="B15973">
        <v>502826126</v>
      </c>
      <c r="C15973">
        <v>184284</v>
      </c>
      <c r="D15973" t="s">
        <v>13066</v>
      </c>
      <c r="E15973" s="1">
        <v>43873.480034722219</v>
      </c>
      <c r="F15973">
        <v>3</v>
      </c>
      <c r="G15973" t="s">
        <v>23</v>
      </c>
      <c r="H15973">
        <v>400</v>
      </c>
      <c r="J15973" s="2">
        <f t="shared" si="747"/>
        <v>1</v>
      </c>
      <c r="K15973" s="2" t="str">
        <f>IFERROR(VLOOKUP(A15973,Aux!A:B,2,0),"Outros")</f>
        <v>Outros</v>
      </c>
      <c r="L15973" s="2">
        <f t="shared" si="748"/>
        <v>2020</v>
      </c>
      <c r="M15973">
        <f t="shared" si="749"/>
        <v>7</v>
      </c>
    </row>
    <row r="15974" spans="1:13" x14ac:dyDescent="0.35">
      <c r="A15974" t="s">
        <v>112</v>
      </c>
      <c r="B15974">
        <v>501144218</v>
      </c>
      <c r="C15974">
        <v>184285</v>
      </c>
      <c r="D15974" t="s">
        <v>12525</v>
      </c>
      <c r="E15974" s="1">
        <v>43873.480868055558</v>
      </c>
      <c r="F15974">
        <v>13</v>
      </c>
      <c r="G15974" t="s">
        <v>1242</v>
      </c>
      <c r="H15974">
        <v>5</v>
      </c>
      <c r="I15974" s="1">
        <v>43878.75</v>
      </c>
      <c r="J15974" s="2">
        <f t="shared" si="747"/>
        <v>1</v>
      </c>
      <c r="K15974" s="2" t="str">
        <f>IFERROR(VLOOKUP(A15974,Aux!A:B,2,0),"Outros")</f>
        <v>Municípios</v>
      </c>
      <c r="L15974" s="2">
        <f t="shared" si="748"/>
        <v>2020</v>
      </c>
      <c r="M15974">
        <f t="shared" si="749"/>
        <v>7</v>
      </c>
    </row>
    <row r="15975" spans="1:13" x14ac:dyDescent="0.35">
      <c r="A15975" t="s">
        <v>57</v>
      </c>
      <c r="B15975">
        <v>501294104</v>
      </c>
      <c r="C15975">
        <v>184286</v>
      </c>
      <c r="D15975" t="s">
        <v>12526</v>
      </c>
      <c r="E15975" s="1">
        <v>43873.4844212963</v>
      </c>
      <c r="F15975">
        <v>3</v>
      </c>
      <c r="G15975" t="s">
        <v>103</v>
      </c>
      <c r="H15975">
        <v>220</v>
      </c>
      <c r="I15975" s="1">
        <v>43882.999305555553</v>
      </c>
      <c r="J15975" s="2">
        <f t="shared" si="747"/>
        <v>1</v>
      </c>
      <c r="K15975" s="2" t="str">
        <f>IFERROR(VLOOKUP(A15975,Aux!A:B,2,0),"Outros")</f>
        <v>Municípios</v>
      </c>
      <c r="L15975" s="2">
        <f t="shared" si="748"/>
        <v>2020</v>
      </c>
      <c r="M15975">
        <f t="shared" si="749"/>
        <v>7</v>
      </c>
    </row>
    <row r="15976" spans="1:13" x14ac:dyDescent="0.35">
      <c r="A15976" t="s">
        <v>105</v>
      </c>
      <c r="B15976">
        <v>503311332</v>
      </c>
      <c r="C15976">
        <v>184287</v>
      </c>
      <c r="D15976" t="s">
        <v>12501</v>
      </c>
      <c r="E15976" s="1">
        <v>43873.487291666665</v>
      </c>
      <c r="F15976">
        <v>13</v>
      </c>
      <c r="G15976" t="s">
        <v>107</v>
      </c>
      <c r="H15976">
        <v>220</v>
      </c>
      <c r="I15976" s="1">
        <v>43882.708333333336</v>
      </c>
      <c r="J15976" s="2">
        <f t="shared" si="747"/>
        <v>1</v>
      </c>
      <c r="K15976" s="2" t="str">
        <f>IFERROR(VLOOKUP(A15976,Aux!A:B,2,0),"Outros")</f>
        <v>Municípios</v>
      </c>
      <c r="L15976" s="2">
        <f t="shared" si="748"/>
        <v>2020</v>
      </c>
      <c r="M15976">
        <f t="shared" si="749"/>
        <v>7</v>
      </c>
    </row>
    <row r="15977" spans="1:13" x14ac:dyDescent="0.35">
      <c r="A15977" t="s">
        <v>63</v>
      </c>
      <c r="B15977">
        <v>502098139</v>
      </c>
      <c r="C15977">
        <v>184289</v>
      </c>
      <c r="E15977" s="1">
        <v>43873.51489583333</v>
      </c>
      <c r="F15977">
        <v>13</v>
      </c>
      <c r="G15977" t="s">
        <v>33</v>
      </c>
      <c r="H15977">
        <v>400</v>
      </c>
      <c r="J15977" s="2">
        <f t="shared" si="747"/>
        <v>1</v>
      </c>
      <c r="K15977" s="2" t="str">
        <f>IFERROR(VLOOKUP(A15977,Aux!A:B,2,0),"Outros")</f>
        <v>Municípios</v>
      </c>
      <c r="L15977" s="2">
        <f t="shared" si="748"/>
        <v>2020</v>
      </c>
      <c r="M15977">
        <f t="shared" si="749"/>
        <v>7</v>
      </c>
    </row>
    <row r="15978" spans="1:13" x14ac:dyDescent="0.35">
      <c r="A15978" t="s">
        <v>197</v>
      </c>
      <c r="B15978">
        <v>506334562</v>
      </c>
      <c r="C15978">
        <v>184290</v>
      </c>
      <c r="D15978" t="s">
        <v>12823</v>
      </c>
      <c r="E15978" s="1">
        <v>43873.516562500001</v>
      </c>
      <c r="F15978">
        <v>3</v>
      </c>
      <c r="G15978" t="s">
        <v>9785</v>
      </c>
      <c r="H15978">
        <v>360</v>
      </c>
      <c r="I15978" s="1">
        <v>43893.999305555553</v>
      </c>
      <c r="J15978" s="2">
        <f t="shared" si="747"/>
        <v>1</v>
      </c>
      <c r="K15978" s="2" t="str">
        <f>IFERROR(VLOOKUP(A15978,Aux!A:B,2,0),"Outros")</f>
        <v>Municípios</v>
      </c>
      <c r="L15978" s="2">
        <f t="shared" si="748"/>
        <v>2020</v>
      </c>
      <c r="M15978">
        <f t="shared" si="749"/>
        <v>7</v>
      </c>
    </row>
    <row r="15979" spans="1:13" x14ac:dyDescent="0.35">
      <c r="A15979" t="s">
        <v>105</v>
      </c>
      <c r="B15979">
        <v>503311332</v>
      </c>
      <c r="C15979">
        <v>184291</v>
      </c>
      <c r="D15979" t="s">
        <v>12824</v>
      </c>
      <c r="E15979" s="1">
        <v>43873.517245370371</v>
      </c>
      <c r="F15979">
        <v>13</v>
      </c>
      <c r="G15979" t="s">
        <v>259</v>
      </c>
      <c r="H15979">
        <v>340</v>
      </c>
      <c r="I15979" s="1">
        <v>43882.708333333336</v>
      </c>
      <c r="J15979" s="2">
        <f t="shared" si="747"/>
        <v>1</v>
      </c>
      <c r="K15979" s="2" t="str">
        <f>IFERROR(VLOOKUP(A15979,Aux!A:B,2,0),"Outros")</f>
        <v>Municípios</v>
      </c>
      <c r="L15979" s="2">
        <f t="shared" si="748"/>
        <v>2020</v>
      </c>
      <c r="M15979">
        <f t="shared" si="749"/>
        <v>7</v>
      </c>
    </row>
    <row r="15980" spans="1:13" x14ac:dyDescent="0.35">
      <c r="A15980" t="s">
        <v>853</v>
      </c>
      <c r="B15980">
        <v>506826961</v>
      </c>
      <c r="C15980">
        <v>184292</v>
      </c>
      <c r="D15980" t="s">
        <v>12648</v>
      </c>
      <c r="E15980" s="1">
        <v>43873.523252314815</v>
      </c>
      <c r="F15980">
        <v>3</v>
      </c>
      <c r="G15980" t="s">
        <v>1021</v>
      </c>
      <c r="H15980">
        <v>360</v>
      </c>
      <c r="I15980" s="1">
        <v>43894.999305555553</v>
      </c>
      <c r="J15980" s="2">
        <f t="shared" si="747"/>
        <v>1</v>
      </c>
      <c r="K15980" s="2" t="str">
        <f>IFERROR(VLOOKUP(A15980,Aux!A:B,2,0),"Outros")</f>
        <v>Municípios</v>
      </c>
      <c r="L15980" s="2">
        <f t="shared" si="748"/>
        <v>2020</v>
      </c>
      <c r="M15980">
        <f t="shared" si="749"/>
        <v>7</v>
      </c>
    </row>
    <row r="15981" spans="1:13" x14ac:dyDescent="0.35">
      <c r="A15981" t="s">
        <v>465</v>
      </c>
      <c r="B15981">
        <v>600084779</v>
      </c>
      <c r="C15981">
        <v>184293</v>
      </c>
      <c r="D15981" t="s">
        <v>12825</v>
      </c>
      <c r="E15981" s="1">
        <v>43873.581643518519</v>
      </c>
      <c r="F15981">
        <v>3</v>
      </c>
      <c r="G15981" t="s">
        <v>622</v>
      </c>
      <c r="H15981">
        <v>340</v>
      </c>
      <c r="I15981" s="1">
        <v>43915.708333333336</v>
      </c>
      <c r="J15981" s="2">
        <f t="shared" si="747"/>
        <v>1</v>
      </c>
      <c r="K15981" s="2" t="str">
        <f>IFERROR(VLOOKUP(A15981,Aux!A:B,2,0),"Outros")</f>
        <v>Outros</v>
      </c>
      <c r="L15981" s="2">
        <f t="shared" si="748"/>
        <v>2020</v>
      </c>
      <c r="M15981">
        <f t="shared" si="749"/>
        <v>7</v>
      </c>
    </row>
    <row r="15982" spans="1:13" x14ac:dyDescent="0.35">
      <c r="A15982" t="s">
        <v>389</v>
      </c>
      <c r="B15982">
        <v>506722422</v>
      </c>
      <c r="C15982">
        <v>184294</v>
      </c>
      <c r="D15982" t="s">
        <v>12878</v>
      </c>
      <c r="E15982" s="1">
        <v>43873.592870370368</v>
      </c>
      <c r="F15982">
        <v>1</v>
      </c>
      <c r="G15982" t="s">
        <v>837</v>
      </c>
      <c r="H15982">
        <v>340</v>
      </c>
      <c r="I15982" s="1">
        <v>43879.999305555553</v>
      </c>
      <c r="J15982" s="2">
        <f t="shared" si="747"/>
        <v>1</v>
      </c>
      <c r="K15982" s="2" t="str">
        <f>IFERROR(VLOOKUP(A15982,Aux!A:B,2,0),"Outros")</f>
        <v>Municípios</v>
      </c>
      <c r="L15982" s="2">
        <f t="shared" si="748"/>
        <v>2020</v>
      </c>
      <c r="M15982">
        <f t="shared" si="749"/>
        <v>7</v>
      </c>
    </row>
    <row r="15983" spans="1:13" x14ac:dyDescent="0.35">
      <c r="A15983" t="s">
        <v>85</v>
      </c>
      <c r="B15983">
        <v>506642798</v>
      </c>
      <c r="C15983">
        <v>184295</v>
      </c>
      <c r="D15983" t="s">
        <v>12392</v>
      </c>
      <c r="E15983" s="1">
        <v>43873.598368055558</v>
      </c>
      <c r="F15983">
        <v>3</v>
      </c>
      <c r="G15983" t="s">
        <v>1682</v>
      </c>
      <c r="H15983">
        <v>5</v>
      </c>
      <c r="I15983" s="1">
        <v>43924.708333333336</v>
      </c>
      <c r="J15983" s="2">
        <f t="shared" si="747"/>
        <v>1</v>
      </c>
      <c r="K15983" s="2" t="str">
        <f>IFERROR(VLOOKUP(A15983,Aux!A:B,2,0),"Outros")</f>
        <v>Municípios</v>
      </c>
      <c r="L15983" s="2">
        <f t="shared" si="748"/>
        <v>2020</v>
      </c>
      <c r="M15983">
        <f t="shared" si="749"/>
        <v>7</v>
      </c>
    </row>
    <row r="15984" spans="1:13" x14ac:dyDescent="0.35">
      <c r="A15984" t="s">
        <v>2238</v>
      </c>
      <c r="B15984">
        <v>506735524</v>
      </c>
      <c r="C15984">
        <v>184296</v>
      </c>
      <c r="D15984" t="s">
        <v>12502</v>
      </c>
      <c r="E15984" s="1">
        <v>43873.615219907406</v>
      </c>
      <c r="F15984">
        <v>13</v>
      </c>
      <c r="G15984" t="s">
        <v>2240</v>
      </c>
      <c r="H15984">
        <v>360</v>
      </c>
      <c r="I15984" s="1">
        <v>43881.708333333336</v>
      </c>
      <c r="J15984" s="2">
        <f t="shared" si="747"/>
        <v>1</v>
      </c>
      <c r="K15984" s="2" t="str">
        <f>IFERROR(VLOOKUP(A15984,Aux!A:B,2,0),"Outros")</f>
        <v>Municípios</v>
      </c>
      <c r="L15984" s="2">
        <f t="shared" si="748"/>
        <v>2020</v>
      </c>
      <c r="M15984">
        <f t="shared" si="749"/>
        <v>7</v>
      </c>
    </row>
    <row r="15985" spans="1:13" x14ac:dyDescent="0.35">
      <c r="A15985" t="s">
        <v>9</v>
      </c>
      <c r="B15985">
        <v>506673626</v>
      </c>
      <c r="C15985">
        <v>184297</v>
      </c>
      <c r="D15985" t="s">
        <v>12413</v>
      </c>
      <c r="E15985" s="1">
        <v>43873.615925925929</v>
      </c>
      <c r="F15985">
        <v>1</v>
      </c>
      <c r="G15985" t="s">
        <v>11</v>
      </c>
      <c r="H15985">
        <v>340</v>
      </c>
      <c r="I15985" s="1">
        <v>43889.999305555553</v>
      </c>
      <c r="J15985" s="2">
        <f t="shared" si="747"/>
        <v>1</v>
      </c>
      <c r="K15985" s="2" t="str">
        <f>IFERROR(VLOOKUP(A15985,Aux!A:B,2,0),"Outros")</f>
        <v>Municípios</v>
      </c>
      <c r="L15985" s="2">
        <f t="shared" si="748"/>
        <v>2020</v>
      </c>
      <c r="M15985">
        <f t="shared" si="749"/>
        <v>7</v>
      </c>
    </row>
    <row r="15986" spans="1:13" x14ac:dyDescent="0.35">
      <c r="A15986" t="s">
        <v>9</v>
      </c>
      <c r="B15986">
        <v>506673626</v>
      </c>
      <c r="C15986">
        <v>184298</v>
      </c>
      <c r="D15986" t="s">
        <v>12414</v>
      </c>
      <c r="E15986" s="1">
        <v>43873.619988425926</v>
      </c>
      <c r="F15986">
        <v>1</v>
      </c>
      <c r="G15986" t="s">
        <v>11</v>
      </c>
      <c r="H15986">
        <v>340</v>
      </c>
      <c r="I15986" s="1">
        <v>43882.999305555553</v>
      </c>
      <c r="J15986" s="2">
        <f t="shared" si="747"/>
        <v>1</v>
      </c>
      <c r="K15986" s="2" t="str">
        <f>IFERROR(VLOOKUP(A15986,Aux!A:B,2,0),"Outros")</f>
        <v>Municípios</v>
      </c>
      <c r="L15986" s="2">
        <f t="shared" si="748"/>
        <v>2020</v>
      </c>
      <c r="M15986">
        <f t="shared" si="749"/>
        <v>7</v>
      </c>
    </row>
    <row r="15987" spans="1:13" x14ac:dyDescent="0.35">
      <c r="A15987" t="s">
        <v>9</v>
      </c>
      <c r="B15987">
        <v>506673626</v>
      </c>
      <c r="C15987">
        <v>184299</v>
      </c>
      <c r="D15987" t="s">
        <v>12649</v>
      </c>
      <c r="E15987" s="1">
        <v>43873.623761574076</v>
      </c>
      <c r="F15987">
        <v>1</v>
      </c>
      <c r="G15987" t="s">
        <v>11</v>
      </c>
      <c r="H15987">
        <v>360</v>
      </c>
      <c r="I15987" s="1">
        <v>43878.999305555553</v>
      </c>
      <c r="J15987" s="2">
        <f t="shared" si="747"/>
        <v>1</v>
      </c>
      <c r="K15987" s="2" t="str">
        <f>IFERROR(VLOOKUP(A15987,Aux!A:B,2,0),"Outros")</f>
        <v>Municípios</v>
      </c>
      <c r="L15987" s="2">
        <f t="shared" si="748"/>
        <v>2020</v>
      </c>
      <c r="M15987">
        <f t="shared" si="749"/>
        <v>7</v>
      </c>
    </row>
    <row r="15988" spans="1:13" x14ac:dyDescent="0.35">
      <c r="A15988" t="s">
        <v>389</v>
      </c>
      <c r="B15988">
        <v>506722422</v>
      </c>
      <c r="C15988">
        <v>184300</v>
      </c>
      <c r="D15988" t="s">
        <v>1852</v>
      </c>
      <c r="E15988" s="1">
        <v>43873.625405092593</v>
      </c>
      <c r="F15988">
        <v>1</v>
      </c>
      <c r="G15988" t="s">
        <v>837</v>
      </c>
      <c r="H15988">
        <v>5</v>
      </c>
      <c r="I15988" s="1">
        <v>43880.999305555553</v>
      </c>
      <c r="J15988" s="2">
        <f t="shared" si="747"/>
        <v>1</v>
      </c>
      <c r="K15988" s="2" t="str">
        <f>IFERROR(VLOOKUP(A15988,Aux!A:B,2,0),"Outros")</f>
        <v>Municípios</v>
      </c>
      <c r="L15988" s="2">
        <f t="shared" si="748"/>
        <v>2020</v>
      </c>
      <c r="M15988">
        <f t="shared" si="749"/>
        <v>7</v>
      </c>
    </row>
    <row r="15989" spans="1:13" x14ac:dyDescent="0.35">
      <c r="A15989" t="s">
        <v>57</v>
      </c>
      <c r="B15989">
        <v>501294104</v>
      </c>
      <c r="C15989">
        <v>184303</v>
      </c>
      <c r="D15989" t="s">
        <v>12352</v>
      </c>
      <c r="E15989" s="1">
        <v>43873.631423611114</v>
      </c>
      <c r="F15989">
        <v>1</v>
      </c>
      <c r="G15989" t="s">
        <v>103</v>
      </c>
      <c r="H15989">
        <v>210</v>
      </c>
      <c r="I15989" s="1">
        <v>43879.999305555553</v>
      </c>
      <c r="J15989" s="2">
        <f t="shared" si="747"/>
        <v>1</v>
      </c>
      <c r="K15989" s="2" t="str">
        <f>IFERROR(VLOOKUP(A15989,Aux!A:B,2,0),"Outros")</f>
        <v>Municípios</v>
      </c>
      <c r="L15989" s="2">
        <f t="shared" si="748"/>
        <v>2020</v>
      </c>
      <c r="M15989">
        <f t="shared" si="749"/>
        <v>7</v>
      </c>
    </row>
    <row r="15990" spans="1:13" x14ac:dyDescent="0.35">
      <c r="A15990" t="s">
        <v>12</v>
      </c>
      <c r="B15990">
        <v>508481287</v>
      </c>
      <c r="C15990">
        <v>184304</v>
      </c>
      <c r="D15990" t="s">
        <v>12353</v>
      </c>
      <c r="E15990" s="1">
        <v>43873.632071759261</v>
      </c>
      <c r="F15990">
        <v>13</v>
      </c>
      <c r="G15990" t="s">
        <v>14</v>
      </c>
      <c r="H15990">
        <v>360</v>
      </c>
      <c r="I15990" s="1">
        <v>43878.708333333336</v>
      </c>
      <c r="J15990" s="2">
        <f t="shared" si="747"/>
        <v>1</v>
      </c>
      <c r="K15990" s="2" t="str">
        <f>IFERROR(VLOOKUP(A15990,Aux!A:B,2,0),"Outros")</f>
        <v>Hospitais</v>
      </c>
      <c r="L15990" s="2">
        <f t="shared" si="748"/>
        <v>2020</v>
      </c>
      <c r="M15990">
        <f t="shared" si="749"/>
        <v>7</v>
      </c>
    </row>
    <row r="15991" spans="1:13" x14ac:dyDescent="0.35">
      <c r="A15991" t="s">
        <v>105</v>
      </c>
      <c r="B15991">
        <v>503311332</v>
      </c>
      <c r="C15991">
        <v>184305</v>
      </c>
      <c r="D15991" t="s">
        <v>13067</v>
      </c>
      <c r="E15991" s="1">
        <v>43873.645289351851</v>
      </c>
      <c r="F15991">
        <v>13</v>
      </c>
      <c r="G15991" t="s">
        <v>107</v>
      </c>
      <c r="H15991">
        <v>5</v>
      </c>
      <c r="I15991" s="1">
        <v>43882.708333333336</v>
      </c>
      <c r="J15991" s="2">
        <f t="shared" si="747"/>
        <v>1</v>
      </c>
      <c r="K15991" s="2" t="str">
        <f>IFERROR(VLOOKUP(A15991,Aux!A:B,2,0),"Outros")</f>
        <v>Municípios</v>
      </c>
      <c r="L15991" s="2">
        <f t="shared" si="748"/>
        <v>2020</v>
      </c>
      <c r="M15991">
        <f t="shared" si="749"/>
        <v>7</v>
      </c>
    </row>
    <row r="15992" spans="1:13" x14ac:dyDescent="0.35">
      <c r="A15992" t="s">
        <v>12503</v>
      </c>
      <c r="B15992">
        <v>506847420</v>
      </c>
      <c r="C15992">
        <v>184306</v>
      </c>
      <c r="D15992" t="s">
        <v>12504</v>
      </c>
      <c r="E15992" s="1">
        <v>43873.653090277781</v>
      </c>
      <c r="F15992">
        <v>13</v>
      </c>
      <c r="G15992" t="s">
        <v>8420</v>
      </c>
      <c r="H15992">
        <v>220</v>
      </c>
      <c r="I15992" s="1">
        <v>43896.999305555553</v>
      </c>
      <c r="J15992" s="2">
        <f t="shared" si="747"/>
        <v>1</v>
      </c>
      <c r="K15992" s="2" t="str">
        <f>IFERROR(VLOOKUP(A15992,Aux!A:B,2,0),"Outros")</f>
        <v>Municípios</v>
      </c>
      <c r="L15992" s="2">
        <f t="shared" si="748"/>
        <v>2020</v>
      </c>
      <c r="M15992">
        <f t="shared" si="749"/>
        <v>7</v>
      </c>
    </row>
    <row r="15993" spans="1:13" x14ac:dyDescent="0.35">
      <c r="A15993" t="s">
        <v>57</v>
      </c>
      <c r="B15993">
        <v>501294104</v>
      </c>
      <c r="C15993">
        <v>184307</v>
      </c>
      <c r="D15993" t="s">
        <v>12826</v>
      </c>
      <c r="E15993" s="1">
        <v>43873.653379629628</v>
      </c>
      <c r="F15993">
        <v>1</v>
      </c>
      <c r="G15993" t="s">
        <v>103</v>
      </c>
      <c r="H15993">
        <v>220</v>
      </c>
      <c r="I15993" s="1">
        <v>43879.999305555553</v>
      </c>
      <c r="J15993" s="2">
        <f t="shared" si="747"/>
        <v>1</v>
      </c>
      <c r="K15993" s="2" t="str">
        <f>IFERROR(VLOOKUP(A15993,Aux!A:B,2,0),"Outros")</f>
        <v>Municípios</v>
      </c>
      <c r="L15993" s="2">
        <f t="shared" si="748"/>
        <v>2020</v>
      </c>
      <c r="M15993">
        <f t="shared" si="749"/>
        <v>7</v>
      </c>
    </row>
    <row r="15994" spans="1:13" x14ac:dyDescent="0.35">
      <c r="A15994" t="s">
        <v>37</v>
      </c>
      <c r="B15994">
        <v>506187543</v>
      </c>
      <c r="C15994">
        <v>184308</v>
      </c>
      <c r="D15994" t="s">
        <v>13068</v>
      </c>
      <c r="E15994" s="1">
        <v>43873.654027777775</v>
      </c>
      <c r="F15994">
        <v>13</v>
      </c>
      <c r="G15994" t="s">
        <v>80</v>
      </c>
      <c r="H15994">
        <v>340</v>
      </c>
      <c r="I15994" s="1">
        <v>43878.999305555553</v>
      </c>
      <c r="J15994" s="2">
        <f t="shared" si="747"/>
        <v>1</v>
      </c>
      <c r="K15994" s="2" t="str">
        <f>IFERROR(VLOOKUP(A15994,Aux!A:B,2,0),"Outros")</f>
        <v>Municípios</v>
      </c>
      <c r="L15994" s="2">
        <f t="shared" si="748"/>
        <v>2020</v>
      </c>
      <c r="M15994">
        <f t="shared" si="749"/>
        <v>7</v>
      </c>
    </row>
    <row r="15995" spans="1:13" x14ac:dyDescent="0.35">
      <c r="A15995" t="s">
        <v>1086</v>
      </c>
      <c r="B15995">
        <v>504288806</v>
      </c>
      <c r="C15995">
        <v>184309</v>
      </c>
      <c r="D15995" t="s">
        <v>12927</v>
      </c>
      <c r="E15995" s="1">
        <v>43873.680439814816</v>
      </c>
      <c r="F15995">
        <v>1</v>
      </c>
      <c r="G15995" t="s">
        <v>481</v>
      </c>
      <c r="H15995">
        <v>360</v>
      </c>
      <c r="I15995" s="1">
        <v>43879.999305555553</v>
      </c>
      <c r="J15995" s="2">
        <f t="shared" si="747"/>
        <v>1</v>
      </c>
      <c r="K15995" s="2" t="str">
        <f>IFERROR(VLOOKUP(A15995,Aux!A:B,2,0),"Outros")</f>
        <v>Outros</v>
      </c>
      <c r="L15995" s="2">
        <f t="shared" si="748"/>
        <v>2020</v>
      </c>
      <c r="M15995">
        <f t="shared" si="749"/>
        <v>7</v>
      </c>
    </row>
    <row r="15996" spans="1:13" x14ac:dyDescent="0.35">
      <c r="A15996" t="s">
        <v>336</v>
      </c>
      <c r="B15996">
        <v>505170876</v>
      </c>
      <c r="C15996">
        <v>184310</v>
      </c>
      <c r="D15996" t="s">
        <v>12928</v>
      </c>
      <c r="E15996" s="1">
        <v>43873.685300925928</v>
      </c>
      <c r="F15996">
        <v>3</v>
      </c>
      <c r="G15996" t="s">
        <v>831</v>
      </c>
      <c r="H15996">
        <v>360</v>
      </c>
      <c r="I15996" s="1">
        <v>43888.708333333336</v>
      </c>
      <c r="J15996" s="2">
        <f t="shared" si="747"/>
        <v>1</v>
      </c>
      <c r="K15996" s="2" t="str">
        <f>IFERROR(VLOOKUP(A15996,Aux!A:B,2,0),"Outros")</f>
        <v>Municípios</v>
      </c>
      <c r="L15996" s="2">
        <f t="shared" si="748"/>
        <v>2020</v>
      </c>
      <c r="M15996">
        <f t="shared" si="749"/>
        <v>7</v>
      </c>
    </row>
    <row r="15997" spans="1:13" x14ac:dyDescent="0.35">
      <c r="A15997" t="s">
        <v>226</v>
      </c>
      <c r="B15997">
        <v>506792382</v>
      </c>
      <c r="C15997">
        <v>184316</v>
      </c>
      <c r="D15997" t="s">
        <v>12879</v>
      </c>
      <c r="E15997" s="1">
        <v>43873.726145833331</v>
      </c>
      <c r="F15997">
        <v>13</v>
      </c>
      <c r="G15997" t="s">
        <v>1109</v>
      </c>
      <c r="H15997">
        <v>340</v>
      </c>
      <c r="I15997" s="1">
        <v>43892.999305555553</v>
      </c>
      <c r="J15997" s="2">
        <f t="shared" si="747"/>
        <v>1</v>
      </c>
      <c r="K15997" s="2" t="str">
        <f>IFERROR(VLOOKUP(A15997,Aux!A:B,2,0),"Outros")</f>
        <v>Municípios</v>
      </c>
      <c r="L15997" s="2">
        <f t="shared" si="748"/>
        <v>2020</v>
      </c>
      <c r="M15997">
        <f t="shared" si="749"/>
        <v>7</v>
      </c>
    </row>
    <row r="15998" spans="1:13" x14ac:dyDescent="0.35">
      <c r="A15998" t="s">
        <v>140</v>
      </c>
      <c r="B15998">
        <v>506614913</v>
      </c>
      <c r="C15998">
        <v>184319</v>
      </c>
      <c r="D15998" t="s">
        <v>12650</v>
      </c>
      <c r="E15998" s="1">
        <v>43874.359768518516</v>
      </c>
      <c r="F15998">
        <v>13</v>
      </c>
      <c r="G15998" t="s">
        <v>47</v>
      </c>
      <c r="H15998">
        <v>340</v>
      </c>
      <c r="I15998" s="1">
        <v>43889.999305555553</v>
      </c>
      <c r="J15998" s="2">
        <f t="shared" si="747"/>
        <v>1</v>
      </c>
      <c r="K15998" s="2" t="str">
        <f>IFERROR(VLOOKUP(A15998,Aux!A:B,2,0),"Outros")</f>
        <v>Municípios</v>
      </c>
      <c r="L15998" s="2">
        <f t="shared" si="748"/>
        <v>2020</v>
      </c>
      <c r="M15998">
        <f t="shared" si="749"/>
        <v>7</v>
      </c>
    </row>
    <row r="15999" spans="1:13" x14ac:dyDescent="0.35">
      <c r="A15999" t="s">
        <v>188</v>
      </c>
      <c r="B15999">
        <v>502130040</v>
      </c>
      <c r="C15999">
        <v>184320</v>
      </c>
      <c r="D15999" t="s">
        <v>12827</v>
      </c>
      <c r="E15999" s="1">
        <v>43874.368275462963</v>
      </c>
      <c r="F15999">
        <v>13</v>
      </c>
      <c r="G15999" t="s">
        <v>12828</v>
      </c>
      <c r="H15999">
        <v>220</v>
      </c>
      <c r="I15999" s="1">
        <v>43895.708333333336</v>
      </c>
      <c r="J15999" s="2">
        <f t="shared" si="747"/>
        <v>1</v>
      </c>
      <c r="K15999" s="2" t="str">
        <f>IFERROR(VLOOKUP(A15999,Aux!A:B,2,0),"Outros")</f>
        <v>Municípios</v>
      </c>
      <c r="L15999" s="2">
        <f t="shared" si="748"/>
        <v>2020</v>
      </c>
      <c r="M15999">
        <f t="shared" si="749"/>
        <v>7</v>
      </c>
    </row>
    <row r="16000" spans="1:13" x14ac:dyDescent="0.35">
      <c r="A16000" t="s">
        <v>57</v>
      </c>
      <c r="B16000">
        <v>501294104</v>
      </c>
      <c r="C16000">
        <v>184321</v>
      </c>
      <c r="D16000" t="s">
        <v>12587</v>
      </c>
      <c r="E16000" s="1">
        <v>43874.386678240742</v>
      </c>
      <c r="F16000">
        <v>13</v>
      </c>
      <c r="G16000" t="s">
        <v>618</v>
      </c>
      <c r="H16000">
        <v>220</v>
      </c>
      <c r="I16000" s="1">
        <v>43880.999305555553</v>
      </c>
      <c r="J16000" s="2">
        <f t="shared" si="747"/>
        <v>1</v>
      </c>
      <c r="K16000" s="2" t="str">
        <f>IFERROR(VLOOKUP(A16000,Aux!A:B,2,0),"Outros")</f>
        <v>Municípios</v>
      </c>
      <c r="L16000" s="2">
        <f t="shared" si="748"/>
        <v>2020</v>
      </c>
      <c r="M16000">
        <f t="shared" si="749"/>
        <v>7</v>
      </c>
    </row>
    <row r="16001" spans="1:13" x14ac:dyDescent="0.35">
      <c r="A16001" t="s">
        <v>105</v>
      </c>
      <c r="B16001">
        <v>503311332</v>
      </c>
      <c r="C16001">
        <v>184322</v>
      </c>
      <c r="D16001" t="s">
        <v>12505</v>
      </c>
      <c r="E16001" s="1">
        <v>43874.399872685186</v>
      </c>
      <c r="F16001">
        <v>13</v>
      </c>
      <c r="G16001" t="s">
        <v>3117</v>
      </c>
      <c r="H16001">
        <v>220</v>
      </c>
      <c r="I16001" s="1">
        <v>43888.708333333336</v>
      </c>
      <c r="J16001" s="2">
        <f t="shared" si="747"/>
        <v>1</v>
      </c>
      <c r="K16001" s="2" t="str">
        <f>IFERROR(VLOOKUP(A16001,Aux!A:B,2,0),"Outros")</f>
        <v>Municípios</v>
      </c>
      <c r="L16001" s="2">
        <f t="shared" si="748"/>
        <v>2020</v>
      </c>
      <c r="M16001">
        <f t="shared" si="749"/>
        <v>7</v>
      </c>
    </row>
    <row r="16002" spans="1:13" x14ac:dyDescent="0.35">
      <c r="A16002" t="s">
        <v>92</v>
      </c>
      <c r="B16002">
        <v>506037258</v>
      </c>
      <c r="C16002">
        <v>184323</v>
      </c>
      <c r="D16002" t="s">
        <v>12415</v>
      </c>
      <c r="E16002" s="1">
        <v>43874.409756944442</v>
      </c>
      <c r="F16002">
        <v>13</v>
      </c>
      <c r="G16002" t="s">
        <v>476</v>
      </c>
      <c r="H16002">
        <v>340</v>
      </c>
      <c r="I16002" s="1">
        <v>43880.708333333336</v>
      </c>
      <c r="J16002" s="2">
        <f t="shared" ref="J16002:J16065" si="750">IF(C16002=C16001,"",1)</f>
        <v>1</v>
      </c>
      <c r="K16002" s="2" t="str">
        <f>IFERROR(VLOOKUP(A16002,Aux!A:B,2,0),"Outros")</f>
        <v>Municípios</v>
      </c>
      <c r="L16002" s="2">
        <f t="shared" ref="L16002:L16065" si="751">YEAR(E16002)</f>
        <v>2020</v>
      </c>
      <c r="M16002">
        <f t="shared" ref="M16002:M16065" si="752">WEEKNUM(E16002)</f>
        <v>7</v>
      </c>
    </row>
    <row r="16003" spans="1:13" x14ac:dyDescent="0.35">
      <c r="A16003" t="s">
        <v>133</v>
      </c>
      <c r="B16003">
        <v>503539473</v>
      </c>
      <c r="C16003">
        <v>184324</v>
      </c>
      <c r="D16003" t="s">
        <v>13069</v>
      </c>
      <c r="E16003" s="1">
        <v>43874.410555555558</v>
      </c>
      <c r="F16003">
        <v>13</v>
      </c>
      <c r="G16003" t="s">
        <v>194</v>
      </c>
      <c r="H16003">
        <v>300</v>
      </c>
      <c r="I16003" s="1">
        <v>43880.999305555553</v>
      </c>
      <c r="J16003" s="2">
        <f t="shared" si="750"/>
        <v>1</v>
      </c>
      <c r="K16003" s="2" t="str">
        <f>IFERROR(VLOOKUP(A16003,Aux!A:B,2,0),"Outros")</f>
        <v>Municípios</v>
      </c>
      <c r="L16003" s="2">
        <f t="shared" si="751"/>
        <v>2020</v>
      </c>
      <c r="M16003">
        <f t="shared" si="752"/>
        <v>7</v>
      </c>
    </row>
    <row r="16004" spans="1:13" x14ac:dyDescent="0.35">
      <c r="A16004" t="s">
        <v>188</v>
      </c>
      <c r="B16004">
        <v>502130040</v>
      </c>
      <c r="C16004">
        <v>184325</v>
      </c>
      <c r="D16004" t="s">
        <v>13070</v>
      </c>
      <c r="E16004" s="1">
        <v>43874.427511574075</v>
      </c>
      <c r="F16004">
        <v>13</v>
      </c>
      <c r="G16004" t="s">
        <v>190</v>
      </c>
      <c r="H16004">
        <v>150</v>
      </c>
      <c r="I16004" s="1">
        <v>43956.708333333336</v>
      </c>
      <c r="J16004" s="2">
        <f t="shared" si="750"/>
        <v>1</v>
      </c>
      <c r="K16004" s="2" t="str">
        <f>IFERROR(VLOOKUP(A16004,Aux!A:B,2,0),"Outros")</f>
        <v>Municípios</v>
      </c>
      <c r="L16004" s="2">
        <f t="shared" si="751"/>
        <v>2020</v>
      </c>
      <c r="M16004">
        <f t="shared" si="752"/>
        <v>7</v>
      </c>
    </row>
    <row r="16005" spans="1:13" x14ac:dyDescent="0.35">
      <c r="A16005" t="s">
        <v>454</v>
      </c>
      <c r="B16005">
        <v>503450189</v>
      </c>
      <c r="C16005">
        <v>184326</v>
      </c>
      <c r="D16005" t="s">
        <v>13071</v>
      </c>
      <c r="E16005" s="1">
        <v>43874.427615740744</v>
      </c>
      <c r="F16005">
        <v>3</v>
      </c>
      <c r="G16005" t="s">
        <v>1207</v>
      </c>
      <c r="H16005">
        <v>340</v>
      </c>
      <c r="I16005" s="1">
        <v>43887.75</v>
      </c>
      <c r="J16005" s="2">
        <f t="shared" si="750"/>
        <v>1</v>
      </c>
      <c r="K16005" s="2" t="str">
        <f>IFERROR(VLOOKUP(A16005,Aux!A:B,2,0),"Outros")</f>
        <v>Estradas</v>
      </c>
      <c r="L16005" s="2">
        <f t="shared" si="751"/>
        <v>2020</v>
      </c>
      <c r="M16005">
        <f t="shared" si="752"/>
        <v>7</v>
      </c>
    </row>
    <row r="16006" spans="1:13" x14ac:dyDescent="0.35">
      <c r="A16006" t="s">
        <v>92</v>
      </c>
      <c r="B16006">
        <v>506037258</v>
      </c>
      <c r="C16006">
        <v>184327</v>
      </c>
      <c r="D16006" t="s">
        <v>12416</v>
      </c>
      <c r="E16006" s="1">
        <v>43874.429178240738</v>
      </c>
      <c r="F16006">
        <v>13</v>
      </c>
      <c r="G16006" t="s">
        <v>476</v>
      </c>
      <c r="H16006">
        <v>340</v>
      </c>
      <c r="I16006" s="1">
        <v>43880.708333333336</v>
      </c>
      <c r="J16006" s="2">
        <f t="shared" si="750"/>
        <v>1</v>
      </c>
      <c r="K16006" s="2" t="str">
        <f>IFERROR(VLOOKUP(A16006,Aux!A:B,2,0),"Outros")</f>
        <v>Municípios</v>
      </c>
      <c r="L16006" s="2">
        <f t="shared" si="751"/>
        <v>2020</v>
      </c>
      <c r="M16006">
        <f t="shared" si="752"/>
        <v>7</v>
      </c>
    </row>
    <row r="16007" spans="1:13" x14ac:dyDescent="0.35">
      <c r="A16007" t="s">
        <v>133</v>
      </c>
      <c r="B16007">
        <v>503539473</v>
      </c>
      <c r="C16007">
        <v>184328</v>
      </c>
      <c r="E16007" s="1">
        <v>43874.434467592589</v>
      </c>
      <c r="F16007">
        <v>13</v>
      </c>
      <c r="G16007" t="s">
        <v>33</v>
      </c>
      <c r="H16007">
        <v>400</v>
      </c>
      <c r="J16007" s="2">
        <f t="shared" si="750"/>
        <v>1</v>
      </c>
      <c r="K16007" s="2" t="str">
        <f>IFERROR(VLOOKUP(A16007,Aux!A:B,2,0),"Outros")</f>
        <v>Municípios</v>
      </c>
      <c r="L16007" s="2">
        <f t="shared" si="751"/>
        <v>2020</v>
      </c>
      <c r="M16007">
        <f t="shared" si="752"/>
        <v>7</v>
      </c>
    </row>
    <row r="16008" spans="1:13" x14ac:dyDescent="0.35">
      <c r="A16008" t="s">
        <v>1086</v>
      </c>
      <c r="B16008">
        <v>504288806</v>
      </c>
      <c r="C16008">
        <v>184329</v>
      </c>
      <c r="D16008" t="s">
        <v>12927</v>
      </c>
      <c r="E16008" s="1">
        <v>43874.442511574074</v>
      </c>
      <c r="F16008">
        <v>13</v>
      </c>
      <c r="G16008" t="s">
        <v>481</v>
      </c>
      <c r="H16008">
        <v>360</v>
      </c>
      <c r="I16008" s="1">
        <v>43880.999305555553</v>
      </c>
      <c r="J16008" s="2">
        <f t="shared" si="750"/>
        <v>1</v>
      </c>
      <c r="K16008" s="2" t="str">
        <f>IFERROR(VLOOKUP(A16008,Aux!A:B,2,0),"Outros")</f>
        <v>Outros</v>
      </c>
      <c r="L16008" s="2">
        <f t="shared" si="751"/>
        <v>2020</v>
      </c>
      <c r="M16008">
        <f t="shared" si="752"/>
        <v>7</v>
      </c>
    </row>
    <row r="16009" spans="1:13" x14ac:dyDescent="0.35">
      <c r="A16009" t="s">
        <v>197</v>
      </c>
      <c r="B16009">
        <v>506334562</v>
      </c>
      <c r="C16009">
        <v>184330</v>
      </c>
      <c r="E16009" s="1">
        <v>43874.447939814818</v>
      </c>
      <c r="F16009">
        <v>13</v>
      </c>
      <c r="G16009" t="s">
        <v>33</v>
      </c>
      <c r="H16009">
        <v>400</v>
      </c>
      <c r="J16009" s="2">
        <f t="shared" si="750"/>
        <v>1</v>
      </c>
      <c r="K16009" s="2" t="str">
        <f>IFERROR(VLOOKUP(A16009,Aux!A:B,2,0),"Outros")</f>
        <v>Municípios</v>
      </c>
      <c r="L16009" s="2">
        <f t="shared" si="751"/>
        <v>2020</v>
      </c>
      <c r="M16009">
        <f t="shared" si="752"/>
        <v>7</v>
      </c>
    </row>
    <row r="16010" spans="1:13" x14ac:dyDescent="0.35">
      <c r="A16010" t="s">
        <v>4521</v>
      </c>
      <c r="B16010">
        <v>506865517</v>
      </c>
      <c r="C16010">
        <v>184331</v>
      </c>
      <c r="E16010" s="1">
        <v>43874.454513888886</v>
      </c>
      <c r="F16010">
        <v>13</v>
      </c>
      <c r="G16010" t="s">
        <v>33</v>
      </c>
      <c r="H16010">
        <v>1</v>
      </c>
      <c r="J16010" s="2">
        <f t="shared" si="750"/>
        <v>1</v>
      </c>
      <c r="K16010" s="2" t="str">
        <f>IFERROR(VLOOKUP(A16010,Aux!A:B,2,0),"Outros")</f>
        <v>Municípios</v>
      </c>
      <c r="L16010" s="2">
        <f t="shared" si="751"/>
        <v>2020</v>
      </c>
      <c r="M16010">
        <f t="shared" si="752"/>
        <v>7</v>
      </c>
    </row>
    <row r="16011" spans="1:13" x14ac:dyDescent="0.35">
      <c r="A16011" t="s">
        <v>60</v>
      </c>
      <c r="B16011">
        <v>505456010</v>
      </c>
      <c r="C16011">
        <v>184332</v>
      </c>
      <c r="E16011" s="1">
        <v>43874.456793981481</v>
      </c>
      <c r="F16011">
        <v>3</v>
      </c>
      <c r="G16011" t="s">
        <v>33</v>
      </c>
      <c r="H16011">
        <v>400</v>
      </c>
      <c r="J16011" s="2">
        <f t="shared" si="750"/>
        <v>1</v>
      </c>
      <c r="K16011" s="2" t="str">
        <f>IFERROR(VLOOKUP(A16011,Aux!A:B,2,0),"Outros")</f>
        <v>Municípios</v>
      </c>
      <c r="L16011" s="2">
        <f t="shared" si="751"/>
        <v>2020</v>
      </c>
      <c r="M16011">
        <f t="shared" si="752"/>
        <v>7</v>
      </c>
    </row>
    <row r="16012" spans="1:13" x14ac:dyDescent="0.35">
      <c r="A16012" t="s">
        <v>112</v>
      </c>
      <c r="B16012">
        <v>501144218</v>
      </c>
      <c r="C16012">
        <v>184333</v>
      </c>
      <c r="D16012" t="s">
        <v>12527</v>
      </c>
      <c r="E16012" s="1">
        <v>43874.459398148145</v>
      </c>
      <c r="F16012">
        <v>13</v>
      </c>
      <c r="G16012" t="s">
        <v>1242</v>
      </c>
      <c r="H16012">
        <v>220</v>
      </c>
      <c r="I16012" s="1">
        <v>43884.999305555553</v>
      </c>
      <c r="J16012" s="2">
        <f t="shared" si="750"/>
        <v>1</v>
      </c>
      <c r="K16012" s="2" t="str">
        <f>IFERROR(VLOOKUP(A16012,Aux!A:B,2,0),"Outros")</f>
        <v>Municípios</v>
      </c>
      <c r="L16012" s="2">
        <f t="shared" si="751"/>
        <v>2020</v>
      </c>
      <c r="M16012">
        <f t="shared" si="752"/>
        <v>7</v>
      </c>
    </row>
    <row r="16013" spans="1:13" x14ac:dyDescent="0.35">
      <c r="A16013" t="s">
        <v>85</v>
      </c>
      <c r="B16013">
        <v>506642798</v>
      </c>
      <c r="C16013">
        <v>184334</v>
      </c>
      <c r="D16013" t="s">
        <v>12417</v>
      </c>
      <c r="E16013" s="1">
        <v>43874.463703703703</v>
      </c>
      <c r="F16013">
        <v>1</v>
      </c>
      <c r="G16013" t="s">
        <v>33</v>
      </c>
      <c r="H16013">
        <v>360</v>
      </c>
      <c r="I16013" s="1">
        <v>43883.958333333336</v>
      </c>
      <c r="J16013" s="2">
        <f t="shared" si="750"/>
        <v>1</v>
      </c>
      <c r="K16013" s="2" t="str">
        <f>IFERROR(VLOOKUP(A16013,Aux!A:B,2,0),"Outros")</f>
        <v>Municípios</v>
      </c>
      <c r="L16013" s="2">
        <f t="shared" si="751"/>
        <v>2020</v>
      </c>
      <c r="M16013">
        <f t="shared" si="752"/>
        <v>7</v>
      </c>
    </row>
    <row r="16014" spans="1:13" x14ac:dyDescent="0.35">
      <c r="A16014" t="s">
        <v>465</v>
      </c>
      <c r="B16014">
        <v>600084779</v>
      </c>
      <c r="C16014">
        <v>184335</v>
      </c>
      <c r="D16014" t="s">
        <v>13072</v>
      </c>
      <c r="E16014" s="1">
        <v>43874.464571759258</v>
      </c>
      <c r="F16014">
        <v>13</v>
      </c>
      <c r="G16014" t="s">
        <v>622</v>
      </c>
      <c r="H16014">
        <v>220</v>
      </c>
      <c r="I16014" s="1">
        <v>43883.708333333336</v>
      </c>
      <c r="J16014" s="2">
        <f t="shared" si="750"/>
        <v>1</v>
      </c>
      <c r="K16014" s="2" t="str">
        <f>IFERROR(VLOOKUP(A16014,Aux!A:B,2,0),"Outros")</f>
        <v>Outros</v>
      </c>
      <c r="L16014" s="2">
        <f t="shared" si="751"/>
        <v>2020</v>
      </c>
      <c r="M16014">
        <f t="shared" si="752"/>
        <v>7</v>
      </c>
    </row>
    <row r="16015" spans="1:13" x14ac:dyDescent="0.35">
      <c r="A16015" t="s">
        <v>60</v>
      </c>
      <c r="B16015">
        <v>505456010</v>
      </c>
      <c r="C16015">
        <v>184336</v>
      </c>
      <c r="D16015" t="s">
        <v>12418</v>
      </c>
      <c r="E16015" s="1">
        <v>43874.467997685184</v>
      </c>
      <c r="F16015">
        <v>3</v>
      </c>
      <c r="G16015" t="s">
        <v>62</v>
      </c>
      <c r="H16015">
        <v>400</v>
      </c>
      <c r="I16015" s="1">
        <v>43887.999305555553</v>
      </c>
      <c r="J16015" s="2">
        <f t="shared" si="750"/>
        <v>1</v>
      </c>
      <c r="K16015" s="2" t="str">
        <f>IFERROR(VLOOKUP(A16015,Aux!A:B,2,0),"Outros")</f>
        <v>Municípios</v>
      </c>
      <c r="L16015" s="2">
        <f t="shared" si="751"/>
        <v>2020</v>
      </c>
      <c r="M16015">
        <f t="shared" si="752"/>
        <v>7</v>
      </c>
    </row>
    <row r="16016" spans="1:13" x14ac:dyDescent="0.35">
      <c r="A16016" t="s">
        <v>60</v>
      </c>
      <c r="B16016">
        <v>505456010</v>
      </c>
      <c r="C16016">
        <v>184337</v>
      </c>
      <c r="D16016" t="s">
        <v>12419</v>
      </c>
      <c r="E16016" s="1">
        <v>43874.468194444446</v>
      </c>
      <c r="F16016">
        <v>3</v>
      </c>
      <c r="G16016" t="s">
        <v>62</v>
      </c>
      <c r="H16016">
        <v>220</v>
      </c>
      <c r="I16016" s="1">
        <v>43891.999305555553</v>
      </c>
      <c r="J16016" s="2">
        <f t="shared" si="750"/>
        <v>1</v>
      </c>
      <c r="K16016" s="2" t="str">
        <f>IFERROR(VLOOKUP(A16016,Aux!A:B,2,0),"Outros")</f>
        <v>Municípios</v>
      </c>
      <c r="L16016" s="2">
        <f t="shared" si="751"/>
        <v>2020</v>
      </c>
      <c r="M16016">
        <f t="shared" si="752"/>
        <v>7</v>
      </c>
    </row>
    <row r="16017" spans="1:13" x14ac:dyDescent="0.35">
      <c r="A16017" t="s">
        <v>895</v>
      </c>
      <c r="B16017">
        <v>501305564</v>
      </c>
      <c r="C16017">
        <v>184338</v>
      </c>
      <c r="D16017" t="s">
        <v>13073</v>
      </c>
      <c r="E16017" s="1">
        <v>43874.47515046296</v>
      </c>
      <c r="F16017">
        <v>1</v>
      </c>
      <c r="G16017" t="s">
        <v>33</v>
      </c>
      <c r="H16017">
        <v>340</v>
      </c>
      <c r="I16017" s="1">
        <v>43881.999305555553</v>
      </c>
      <c r="J16017" s="2">
        <f t="shared" si="750"/>
        <v>1</v>
      </c>
      <c r="K16017" s="2" t="str">
        <f>IFERROR(VLOOKUP(A16017,Aux!A:B,2,0),"Outros")</f>
        <v>Municípios</v>
      </c>
      <c r="L16017" s="2">
        <f t="shared" si="751"/>
        <v>2020</v>
      </c>
      <c r="M16017">
        <f t="shared" si="752"/>
        <v>7</v>
      </c>
    </row>
    <row r="16018" spans="1:13" x14ac:dyDescent="0.35">
      <c r="A16018" t="s">
        <v>27</v>
      </c>
      <c r="B16018">
        <v>505584760</v>
      </c>
      <c r="C16018">
        <v>184339</v>
      </c>
      <c r="E16018" s="1">
        <v>43874.479953703703</v>
      </c>
      <c r="F16018">
        <v>1</v>
      </c>
      <c r="H16018">
        <v>400</v>
      </c>
      <c r="J16018" s="2">
        <f t="shared" si="750"/>
        <v>1</v>
      </c>
      <c r="K16018" s="2" t="str">
        <f>IFERROR(VLOOKUP(A16018,Aux!A:B,2,0),"Outros")</f>
        <v>Municípios</v>
      </c>
      <c r="L16018" s="2">
        <f t="shared" si="751"/>
        <v>2020</v>
      </c>
      <c r="M16018">
        <f t="shared" si="752"/>
        <v>7</v>
      </c>
    </row>
    <row r="16019" spans="1:13" x14ac:dyDescent="0.35">
      <c r="A16019" t="s">
        <v>27</v>
      </c>
      <c r="B16019">
        <v>505584760</v>
      </c>
      <c r="C16019">
        <v>184340</v>
      </c>
      <c r="D16019" t="s">
        <v>12420</v>
      </c>
      <c r="E16019" s="1">
        <v>43874.480324074073</v>
      </c>
      <c r="F16019">
        <v>1</v>
      </c>
      <c r="G16019" t="s">
        <v>99</v>
      </c>
      <c r="H16019">
        <v>5</v>
      </c>
      <c r="I16019" s="1">
        <v>43933.999305555553</v>
      </c>
      <c r="J16019" s="2">
        <f t="shared" si="750"/>
        <v>1</v>
      </c>
      <c r="K16019" s="2" t="str">
        <f>IFERROR(VLOOKUP(A16019,Aux!A:B,2,0),"Outros")</f>
        <v>Municípios</v>
      </c>
      <c r="L16019" s="2">
        <f t="shared" si="751"/>
        <v>2020</v>
      </c>
      <c r="M16019">
        <f t="shared" si="752"/>
        <v>7</v>
      </c>
    </row>
    <row r="16020" spans="1:13" x14ac:dyDescent="0.35">
      <c r="A16020" t="s">
        <v>27</v>
      </c>
      <c r="B16020">
        <v>505584760</v>
      </c>
      <c r="C16020">
        <v>184341</v>
      </c>
      <c r="E16020" s="1">
        <v>43874.480682870373</v>
      </c>
      <c r="F16020">
        <v>1</v>
      </c>
      <c r="H16020">
        <v>400</v>
      </c>
      <c r="J16020" s="2">
        <f t="shared" si="750"/>
        <v>1</v>
      </c>
      <c r="K16020" s="2" t="str">
        <f>IFERROR(VLOOKUP(A16020,Aux!A:B,2,0),"Outros")</f>
        <v>Municípios</v>
      </c>
      <c r="L16020" s="2">
        <f t="shared" si="751"/>
        <v>2020</v>
      </c>
      <c r="M16020">
        <f t="shared" si="752"/>
        <v>7</v>
      </c>
    </row>
    <row r="16021" spans="1:13" x14ac:dyDescent="0.35">
      <c r="A16021" t="s">
        <v>27</v>
      </c>
      <c r="B16021">
        <v>505584760</v>
      </c>
      <c r="C16021">
        <v>184342</v>
      </c>
      <c r="E16021" s="1">
        <v>43874.480995370373</v>
      </c>
      <c r="F16021">
        <v>1</v>
      </c>
      <c r="H16021">
        <v>400</v>
      </c>
      <c r="J16021" s="2">
        <f t="shared" si="750"/>
        <v>1</v>
      </c>
      <c r="K16021" s="2" t="str">
        <f>IFERROR(VLOOKUP(A16021,Aux!A:B,2,0),"Outros")</f>
        <v>Municípios</v>
      </c>
      <c r="L16021" s="2">
        <f t="shared" si="751"/>
        <v>2020</v>
      </c>
      <c r="M16021">
        <f t="shared" si="752"/>
        <v>7</v>
      </c>
    </row>
    <row r="16022" spans="1:13" x14ac:dyDescent="0.35">
      <c r="A16022" t="s">
        <v>488</v>
      </c>
      <c r="B16022">
        <v>600014690</v>
      </c>
      <c r="C16022">
        <v>184344</v>
      </c>
      <c r="D16022" t="s">
        <v>10320</v>
      </c>
      <c r="E16022" s="1">
        <v>43874.501944444448</v>
      </c>
      <c r="F16022">
        <v>3</v>
      </c>
      <c r="G16022" t="s">
        <v>259</v>
      </c>
      <c r="H16022">
        <v>220</v>
      </c>
      <c r="I16022" s="1">
        <v>43880.999305555553</v>
      </c>
      <c r="J16022" s="2">
        <f t="shared" si="750"/>
        <v>1</v>
      </c>
      <c r="K16022" s="2" t="str">
        <f>IFERROR(VLOOKUP(A16022,Aux!A:B,2,0),"Outros")</f>
        <v>Outros</v>
      </c>
      <c r="L16022" s="2">
        <f t="shared" si="751"/>
        <v>2020</v>
      </c>
      <c r="M16022">
        <f t="shared" si="752"/>
        <v>7</v>
      </c>
    </row>
    <row r="16023" spans="1:13" x14ac:dyDescent="0.35">
      <c r="A16023" t="s">
        <v>4010</v>
      </c>
      <c r="B16023">
        <v>510832806</v>
      </c>
      <c r="C16023">
        <v>184345</v>
      </c>
      <c r="E16023" s="1">
        <v>43874.523993055554</v>
      </c>
      <c r="F16023">
        <v>3</v>
      </c>
      <c r="G16023" t="s">
        <v>33</v>
      </c>
      <c r="H16023">
        <v>1</v>
      </c>
      <c r="J16023" s="2">
        <f t="shared" si="750"/>
        <v>1</v>
      </c>
      <c r="K16023" s="2" t="str">
        <f>IFERROR(VLOOKUP(A16023,Aux!A:B,2,0),"Outros")</f>
        <v>Municípios</v>
      </c>
      <c r="L16023" s="2">
        <f t="shared" si="751"/>
        <v>2020</v>
      </c>
      <c r="M16023">
        <f t="shared" si="752"/>
        <v>7</v>
      </c>
    </row>
    <row r="16024" spans="1:13" x14ac:dyDescent="0.35">
      <c r="A16024" t="s">
        <v>574</v>
      </c>
      <c r="B16024">
        <v>506791220</v>
      </c>
      <c r="C16024">
        <v>184346</v>
      </c>
      <c r="D16024" t="s">
        <v>13074</v>
      </c>
      <c r="E16024" s="1">
        <v>43874.573969907404</v>
      </c>
      <c r="F16024">
        <v>1</v>
      </c>
      <c r="G16024" t="s">
        <v>576</v>
      </c>
      <c r="H16024">
        <v>340</v>
      </c>
      <c r="I16024" s="1">
        <v>43881.999305555553</v>
      </c>
      <c r="J16024" s="2">
        <f t="shared" si="750"/>
        <v>1</v>
      </c>
      <c r="K16024" s="2" t="str">
        <f>IFERROR(VLOOKUP(A16024,Aux!A:B,2,0),"Outros")</f>
        <v>Municípios</v>
      </c>
      <c r="L16024" s="2">
        <f t="shared" si="751"/>
        <v>2020</v>
      </c>
      <c r="M16024">
        <f t="shared" si="752"/>
        <v>7</v>
      </c>
    </row>
    <row r="16025" spans="1:13" x14ac:dyDescent="0.35">
      <c r="A16025" t="s">
        <v>574</v>
      </c>
      <c r="B16025">
        <v>506791220</v>
      </c>
      <c r="C16025">
        <v>184348</v>
      </c>
      <c r="D16025" t="s">
        <v>2513</v>
      </c>
      <c r="E16025" s="1">
        <v>43874.59165509259</v>
      </c>
      <c r="F16025">
        <v>13</v>
      </c>
      <c r="G16025" t="s">
        <v>576</v>
      </c>
      <c r="H16025">
        <v>360</v>
      </c>
      <c r="I16025" s="1">
        <v>43881.999305555553</v>
      </c>
      <c r="J16025" s="2">
        <f t="shared" si="750"/>
        <v>1</v>
      </c>
      <c r="K16025" s="2" t="str">
        <f>IFERROR(VLOOKUP(A16025,Aux!A:B,2,0),"Outros")</f>
        <v>Municípios</v>
      </c>
      <c r="L16025" s="2">
        <f t="shared" si="751"/>
        <v>2020</v>
      </c>
      <c r="M16025">
        <f t="shared" si="752"/>
        <v>7</v>
      </c>
    </row>
    <row r="16026" spans="1:13" x14ac:dyDescent="0.35">
      <c r="A16026" t="s">
        <v>12</v>
      </c>
      <c r="B16026">
        <v>508481287</v>
      </c>
      <c r="C16026">
        <v>184350</v>
      </c>
      <c r="D16026" t="s">
        <v>12929</v>
      </c>
      <c r="E16026" s="1">
        <v>43874.600289351853</v>
      </c>
      <c r="F16026">
        <v>1</v>
      </c>
      <c r="G16026" t="s">
        <v>14</v>
      </c>
      <c r="H16026">
        <v>340</v>
      </c>
      <c r="I16026" s="1">
        <v>43875.465277777781</v>
      </c>
      <c r="J16026" s="2">
        <f t="shared" si="750"/>
        <v>1</v>
      </c>
      <c r="K16026" s="2" t="str">
        <f>IFERROR(VLOOKUP(A16026,Aux!A:B,2,0),"Outros")</f>
        <v>Hospitais</v>
      </c>
      <c r="L16026" s="2">
        <f t="shared" si="751"/>
        <v>2020</v>
      </c>
      <c r="M16026">
        <f t="shared" si="752"/>
        <v>7</v>
      </c>
    </row>
    <row r="16027" spans="1:13" x14ac:dyDescent="0.35">
      <c r="A16027" t="s">
        <v>105</v>
      </c>
      <c r="B16027">
        <v>503311332</v>
      </c>
      <c r="C16027">
        <v>184351</v>
      </c>
      <c r="D16027" t="s">
        <v>12930</v>
      </c>
      <c r="E16027" s="1">
        <v>43874.601770833331</v>
      </c>
      <c r="F16027">
        <v>1</v>
      </c>
      <c r="G16027" t="s">
        <v>17</v>
      </c>
      <c r="H16027">
        <v>5</v>
      </c>
      <c r="I16027" s="1">
        <v>43881.708333333336</v>
      </c>
      <c r="J16027" s="2">
        <f t="shared" si="750"/>
        <v>1</v>
      </c>
      <c r="K16027" s="2" t="str">
        <f>IFERROR(VLOOKUP(A16027,Aux!A:B,2,0),"Outros")</f>
        <v>Municípios</v>
      </c>
      <c r="L16027" s="2">
        <f t="shared" si="751"/>
        <v>2020</v>
      </c>
      <c r="M16027">
        <f t="shared" si="752"/>
        <v>7</v>
      </c>
    </row>
    <row r="16028" spans="1:13" x14ac:dyDescent="0.35">
      <c r="A16028" t="s">
        <v>27</v>
      </c>
      <c r="B16028">
        <v>505584760</v>
      </c>
      <c r="C16028">
        <v>184354</v>
      </c>
      <c r="E16028" s="1">
        <v>43874.603437500002</v>
      </c>
      <c r="F16028">
        <v>1</v>
      </c>
      <c r="H16028">
        <v>400</v>
      </c>
      <c r="J16028" s="2">
        <f t="shared" si="750"/>
        <v>1</v>
      </c>
      <c r="K16028" s="2" t="str">
        <f>IFERROR(VLOOKUP(A16028,Aux!A:B,2,0),"Outros")</f>
        <v>Municípios</v>
      </c>
      <c r="L16028" s="2">
        <f t="shared" si="751"/>
        <v>2020</v>
      </c>
      <c r="M16028">
        <f t="shared" si="752"/>
        <v>7</v>
      </c>
    </row>
    <row r="16029" spans="1:13" x14ac:dyDescent="0.35">
      <c r="A16029" t="s">
        <v>465</v>
      </c>
      <c r="B16029">
        <v>600084779</v>
      </c>
      <c r="C16029">
        <v>184356</v>
      </c>
      <c r="D16029" t="s">
        <v>13075</v>
      </c>
      <c r="E16029" s="1">
        <v>43874.604953703703</v>
      </c>
      <c r="F16029">
        <v>13</v>
      </c>
      <c r="G16029" t="s">
        <v>622</v>
      </c>
      <c r="H16029">
        <v>340</v>
      </c>
      <c r="I16029" s="1">
        <v>43883.708333333336</v>
      </c>
      <c r="J16029" s="2">
        <f t="shared" si="750"/>
        <v>1</v>
      </c>
      <c r="K16029" s="2" t="str">
        <f>IFERROR(VLOOKUP(A16029,Aux!A:B,2,0),"Outros")</f>
        <v>Outros</v>
      </c>
      <c r="L16029" s="2">
        <f t="shared" si="751"/>
        <v>2020</v>
      </c>
      <c r="M16029">
        <f t="shared" si="752"/>
        <v>7</v>
      </c>
    </row>
    <row r="16030" spans="1:13" x14ac:dyDescent="0.35">
      <c r="A16030" t="s">
        <v>251</v>
      </c>
      <c r="B16030">
        <v>508069645</v>
      </c>
      <c r="C16030">
        <v>184357</v>
      </c>
      <c r="D16030" t="s">
        <v>12421</v>
      </c>
      <c r="E16030" s="1">
        <v>43874.608275462961</v>
      </c>
      <c r="F16030">
        <v>1</v>
      </c>
      <c r="G16030" t="s">
        <v>1146</v>
      </c>
      <c r="H16030">
        <v>220</v>
      </c>
      <c r="I16030" s="1">
        <v>43879.708333333336</v>
      </c>
      <c r="J16030" s="2">
        <f t="shared" si="750"/>
        <v>1</v>
      </c>
      <c r="K16030" s="2" t="str">
        <f>IFERROR(VLOOKUP(A16030,Aux!A:B,2,0),"Outros")</f>
        <v>Escolas</v>
      </c>
      <c r="L16030" s="2">
        <f t="shared" si="751"/>
        <v>2020</v>
      </c>
      <c r="M16030">
        <f t="shared" si="752"/>
        <v>7</v>
      </c>
    </row>
    <row r="16031" spans="1:13" x14ac:dyDescent="0.35">
      <c r="A16031" t="s">
        <v>27</v>
      </c>
      <c r="B16031">
        <v>505584760</v>
      </c>
      <c r="C16031">
        <v>184358</v>
      </c>
      <c r="D16031" t="s">
        <v>12931</v>
      </c>
      <c r="E16031" s="1">
        <v>43874.623379629629</v>
      </c>
      <c r="F16031">
        <v>3</v>
      </c>
      <c r="G16031" t="s">
        <v>99</v>
      </c>
      <c r="H16031">
        <v>5</v>
      </c>
      <c r="I16031" s="1">
        <v>43903.999305555553</v>
      </c>
      <c r="J16031" s="2">
        <f t="shared" si="750"/>
        <v>1</v>
      </c>
      <c r="K16031" s="2" t="str">
        <f>IFERROR(VLOOKUP(A16031,Aux!A:B,2,0),"Outros")</f>
        <v>Municípios</v>
      </c>
      <c r="L16031" s="2">
        <f t="shared" si="751"/>
        <v>2020</v>
      </c>
      <c r="M16031">
        <f t="shared" si="752"/>
        <v>7</v>
      </c>
    </row>
    <row r="16032" spans="1:13" x14ac:dyDescent="0.35">
      <c r="A16032" t="s">
        <v>574</v>
      </c>
      <c r="B16032">
        <v>506791220</v>
      </c>
      <c r="C16032">
        <v>184359</v>
      </c>
      <c r="D16032" t="s">
        <v>575</v>
      </c>
      <c r="E16032" s="1">
        <v>43874.634884259256</v>
      </c>
      <c r="F16032">
        <v>13</v>
      </c>
      <c r="G16032" t="s">
        <v>576</v>
      </c>
      <c r="H16032">
        <v>300</v>
      </c>
      <c r="I16032" s="1">
        <v>43885.999305555553</v>
      </c>
      <c r="J16032" s="2">
        <f t="shared" si="750"/>
        <v>1</v>
      </c>
      <c r="K16032" s="2" t="str">
        <f>IFERROR(VLOOKUP(A16032,Aux!A:B,2,0),"Outros")</f>
        <v>Municípios</v>
      </c>
      <c r="L16032" s="2">
        <f t="shared" si="751"/>
        <v>2020</v>
      </c>
      <c r="M16032">
        <f t="shared" si="752"/>
        <v>7</v>
      </c>
    </row>
    <row r="16033" spans="1:13" x14ac:dyDescent="0.35">
      <c r="A16033" t="s">
        <v>48</v>
      </c>
      <c r="B16033">
        <v>503035416</v>
      </c>
      <c r="C16033">
        <v>184360</v>
      </c>
      <c r="D16033" t="s">
        <v>12393</v>
      </c>
      <c r="E16033" s="1">
        <v>43874.648148148146</v>
      </c>
      <c r="F16033">
        <v>1</v>
      </c>
      <c r="G16033" t="s">
        <v>33</v>
      </c>
      <c r="H16033">
        <v>340</v>
      </c>
      <c r="I16033" s="1">
        <v>43879.708333333336</v>
      </c>
      <c r="J16033" s="2">
        <f t="shared" si="750"/>
        <v>1</v>
      </c>
      <c r="K16033" s="2" t="str">
        <f>IFERROR(VLOOKUP(A16033,Aux!A:B,2,0),"Outros")</f>
        <v>Hospitais</v>
      </c>
      <c r="L16033" s="2">
        <f t="shared" si="751"/>
        <v>2020</v>
      </c>
      <c r="M16033">
        <f t="shared" si="752"/>
        <v>7</v>
      </c>
    </row>
    <row r="16034" spans="1:13" x14ac:dyDescent="0.35">
      <c r="A16034" t="s">
        <v>27</v>
      </c>
      <c r="B16034">
        <v>505584760</v>
      </c>
      <c r="C16034">
        <v>184361</v>
      </c>
      <c r="E16034" s="1">
        <v>43874.652511574073</v>
      </c>
      <c r="F16034">
        <v>3</v>
      </c>
      <c r="G16034" t="s">
        <v>33</v>
      </c>
      <c r="H16034">
        <v>400</v>
      </c>
      <c r="J16034" s="2">
        <f t="shared" si="750"/>
        <v>1</v>
      </c>
      <c r="K16034" s="2" t="str">
        <f>IFERROR(VLOOKUP(A16034,Aux!A:B,2,0),"Outros")</f>
        <v>Municípios</v>
      </c>
      <c r="L16034" s="2">
        <f t="shared" si="751"/>
        <v>2020</v>
      </c>
      <c r="M16034">
        <f t="shared" si="752"/>
        <v>7</v>
      </c>
    </row>
    <row r="16035" spans="1:13" x14ac:dyDescent="0.35">
      <c r="A16035" t="s">
        <v>177</v>
      </c>
      <c r="B16035">
        <v>506609553</v>
      </c>
      <c r="C16035">
        <v>184362</v>
      </c>
      <c r="D16035" t="s">
        <v>12829</v>
      </c>
      <c r="E16035" s="1">
        <v>43874.655219907407</v>
      </c>
      <c r="F16035">
        <v>3</v>
      </c>
      <c r="G16035" t="s">
        <v>179</v>
      </c>
      <c r="H16035">
        <v>220</v>
      </c>
      <c r="I16035" s="1">
        <v>43899.999305555553</v>
      </c>
      <c r="J16035" s="2">
        <f t="shared" si="750"/>
        <v>1</v>
      </c>
      <c r="K16035" s="2" t="str">
        <f>IFERROR(VLOOKUP(A16035,Aux!A:B,2,0),"Outros")</f>
        <v>Municípios</v>
      </c>
      <c r="L16035" s="2">
        <f t="shared" si="751"/>
        <v>2020</v>
      </c>
      <c r="M16035">
        <f t="shared" si="752"/>
        <v>7</v>
      </c>
    </row>
    <row r="16036" spans="1:13" x14ac:dyDescent="0.35">
      <c r="A16036" t="s">
        <v>27</v>
      </c>
      <c r="B16036">
        <v>505584760</v>
      </c>
      <c r="C16036">
        <v>184363</v>
      </c>
      <c r="E16036" s="1">
        <v>43874.663113425922</v>
      </c>
      <c r="F16036">
        <v>3</v>
      </c>
      <c r="G16036" t="s">
        <v>33</v>
      </c>
      <c r="H16036">
        <v>400</v>
      </c>
      <c r="J16036" s="2">
        <f t="shared" si="750"/>
        <v>1</v>
      </c>
      <c r="K16036" s="2" t="str">
        <f>IFERROR(VLOOKUP(A16036,Aux!A:B,2,0),"Outros")</f>
        <v>Municípios</v>
      </c>
      <c r="L16036" s="2">
        <f t="shared" si="751"/>
        <v>2020</v>
      </c>
      <c r="M16036">
        <f t="shared" si="752"/>
        <v>7</v>
      </c>
    </row>
    <row r="16037" spans="1:13" x14ac:dyDescent="0.35">
      <c r="A16037" t="s">
        <v>140</v>
      </c>
      <c r="B16037">
        <v>506614913</v>
      </c>
      <c r="C16037">
        <v>184365</v>
      </c>
      <c r="D16037" t="s">
        <v>8470</v>
      </c>
      <c r="E16037" s="1">
        <v>43874.701574074075</v>
      </c>
      <c r="F16037">
        <v>13</v>
      </c>
      <c r="G16037" t="s">
        <v>149</v>
      </c>
      <c r="H16037">
        <v>360</v>
      </c>
      <c r="I16037" s="1">
        <v>43880.999305555553</v>
      </c>
      <c r="J16037" s="2">
        <f t="shared" si="750"/>
        <v>1</v>
      </c>
      <c r="K16037" s="2" t="str">
        <f>IFERROR(VLOOKUP(A16037,Aux!A:B,2,0),"Outros")</f>
        <v>Municípios</v>
      </c>
      <c r="L16037" s="2">
        <f t="shared" si="751"/>
        <v>2020</v>
      </c>
      <c r="M16037">
        <f t="shared" si="752"/>
        <v>7</v>
      </c>
    </row>
    <row r="16038" spans="1:13" x14ac:dyDescent="0.35">
      <c r="A16038" t="s">
        <v>1080</v>
      </c>
      <c r="B16038">
        <v>506849635</v>
      </c>
      <c r="C16038">
        <v>184366</v>
      </c>
      <c r="D16038" t="s">
        <v>12394</v>
      </c>
      <c r="E16038" s="1">
        <v>43874.730902777781</v>
      </c>
      <c r="F16038">
        <v>13</v>
      </c>
      <c r="G16038" t="s">
        <v>1082</v>
      </c>
      <c r="H16038">
        <v>1</v>
      </c>
      <c r="I16038" s="1">
        <v>25569.999305555557</v>
      </c>
      <c r="J16038" s="2">
        <f t="shared" si="750"/>
        <v>1</v>
      </c>
      <c r="K16038" s="2" t="str">
        <f>IFERROR(VLOOKUP(A16038,Aux!A:B,2,0),"Outros")</f>
        <v>Municípios</v>
      </c>
      <c r="L16038" s="2">
        <f t="shared" si="751"/>
        <v>2020</v>
      </c>
      <c r="M16038">
        <f t="shared" si="752"/>
        <v>7</v>
      </c>
    </row>
    <row r="16039" spans="1:13" x14ac:dyDescent="0.35">
      <c r="A16039" t="s">
        <v>76</v>
      </c>
      <c r="B16039">
        <v>506676056</v>
      </c>
      <c r="C16039">
        <v>184367</v>
      </c>
      <c r="D16039" t="s">
        <v>8218</v>
      </c>
      <c r="E16039" s="1">
        <v>43874.75277777778</v>
      </c>
      <c r="F16039">
        <v>1</v>
      </c>
      <c r="G16039" t="s">
        <v>703</v>
      </c>
      <c r="H16039">
        <v>340</v>
      </c>
      <c r="I16039" s="1">
        <v>43875.625</v>
      </c>
      <c r="J16039" s="2">
        <f t="shared" si="750"/>
        <v>1</v>
      </c>
      <c r="K16039" s="2" t="str">
        <f>IFERROR(VLOOKUP(A16039,Aux!A:B,2,0),"Outros")</f>
        <v>Municípios</v>
      </c>
      <c r="L16039" s="2">
        <f t="shared" si="751"/>
        <v>2020</v>
      </c>
      <c r="M16039">
        <f t="shared" si="752"/>
        <v>7</v>
      </c>
    </row>
    <row r="16040" spans="1:13" x14ac:dyDescent="0.35">
      <c r="A16040" t="s">
        <v>633</v>
      </c>
      <c r="B16040">
        <v>506617599</v>
      </c>
      <c r="C16040">
        <v>184368</v>
      </c>
      <c r="D16040" t="s">
        <v>12395</v>
      </c>
      <c r="E16040" s="1">
        <v>43874.769826388889</v>
      </c>
      <c r="F16040">
        <v>3</v>
      </c>
      <c r="G16040" t="s">
        <v>12396</v>
      </c>
      <c r="H16040">
        <v>230</v>
      </c>
      <c r="I16040" s="1">
        <v>43886.999305555553</v>
      </c>
      <c r="J16040" s="2">
        <f t="shared" si="750"/>
        <v>1</v>
      </c>
      <c r="K16040" s="2" t="str">
        <f>IFERROR(VLOOKUP(A16040,Aux!A:B,2,0),"Outros")</f>
        <v>Municípios</v>
      </c>
      <c r="L16040" s="2">
        <f t="shared" si="751"/>
        <v>2020</v>
      </c>
      <c r="M16040">
        <f t="shared" si="752"/>
        <v>7</v>
      </c>
    </row>
    <row r="16041" spans="1:13" x14ac:dyDescent="0.35">
      <c r="A16041" t="s">
        <v>534</v>
      </c>
      <c r="B16041">
        <v>508354617</v>
      </c>
      <c r="C16041">
        <v>184369</v>
      </c>
      <c r="E16041" s="1">
        <v>43875.376909722225</v>
      </c>
      <c r="F16041">
        <v>13</v>
      </c>
      <c r="G16041" t="s">
        <v>33</v>
      </c>
      <c r="H16041">
        <v>400</v>
      </c>
      <c r="J16041" s="2">
        <f t="shared" si="750"/>
        <v>1</v>
      </c>
      <c r="K16041" s="2" t="str">
        <f>IFERROR(VLOOKUP(A16041,Aux!A:B,2,0),"Outros")</f>
        <v>Municípios</v>
      </c>
      <c r="L16041" s="2">
        <f t="shared" si="751"/>
        <v>2020</v>
      </c>
      <c r="M16041">
        <f t="shared" si="752"/>
        <v>7</v>
      </c>
    </row>
    <row r="16042" spans="1:13" x14ac:dyDescent="0.35">
      <c r="A16042" t="s">
        <v>454</v>
      </c>
      <c r="B16042">
        <v>503450189</v>
      </c>
      <c r="C16042">
        <v>184371</v>
      </c>
      <c r="D16042" t="s">
        <v>12651</v>
      </c>
      <c r="E16042" s="1">
        <v>43875.381319444445</v>
      </c>
      <c r="F16042">
        <v>3</v>
      </c>
      <c r="G16042" t="s">
        <v>6768</v>
      </c>
      <c r="H16042">
        <v>300</v>
      </c>
      <c r="I16042" s="1">
        <v>43887.75</v>
      </c>
      <c r="J16042" s="2">
        <f t="shared" si="750"/>
        <v>1</v>
      </c>
      <c r="K16042" s="2" t="str">
        <f>IFERROR(VLOOKUP(A16042,Aux!A:B,2,0),"Outros")</f>
        <v>Estradas</v>
      </c>
      <c r="L16042" s="2">
        <f t="shared" si="751"/>
        <v>2020</v>
      </c>
      <c r="M16042">
        <f t="shared" si="752"/>
        <v>7</v>
      </c>
    </row>
    <row r="16043" spans="1:13" x14ac:dyDescent="0.35">
      <c r="A16043" t="s">
        <v>150</v>
      </c>
      <c r="B16043">
        <v>505309939</v>
      </c>
      <c r="C16043">
        <v>184372</v>
      </c>
      <c r="D16043" t="s">
        <v>12830</v>
      </c>
      <c r="E16043" s="1">
        <v>43875.394282407404</v>
      </c>
      <c r="F16043">
        <v>3</v>
      </c>
      <c r="G16043" t="s">
        <v>152</v>
      </c>
      <c r="H16043">
        <v>220</v>
      </c>
      <c r="I16043" s="1">
        <v>43889.708333333336</v>
      </c>
      <c r="J16043" s="2">
        <f t="shared" si="750"/>
        <v>1</v>
      </c>
      <c r="K16043" s="2" t="str">
        <f>IFERROR(VLOOKUP(A16043,Aux!A:B,2,0),"Outros")</f>
        <v>Municípios</v>
      </c>
      <c r="L16043" s="2">
        <f t="shared" si="751"/>
        <v>2020</v>
      </c>
      <c r="M16043">
        <f t="shared" si="752"/>
        <v>7</v>
      </c>
    </row>
    <row r="16044" spans="1:13" x14ac:dyDescent="0.35">
      <c r="A16044" t="s">
        <v>108</v>
      </c>
      <c r="B16044">
        <v>501222634</v>
      </c>
      <c r="C16044">
        <v>184374</v>
      </c>
      <c r="D16044" t="s">
        <v>719</v>
      </c>
      <c r="E16044" s="1">
        <v>43875.408530092594</v>
      </c>
      <c r="F16044">
        <v>13</v>
      </c>
      <c r="G16044" t="s">
        <v>110</v>
      </c>
      <c r="H16044">
        <v>360</v>
      </c>
      <c r="I16044" s="1">
        <v>43884.999305555553</v>
      </c>
      <c r="J16044" s="2">
        <f t="shared" si="750"/>
        <v>1</v>
      </c>
      <c r="K16044" s="2" t="str">
        <f>IFERROR(VLOOKUP(A16044,Aux!A:B,2,0),"Outros")</f>
        <v>Municípios</v>
      </c>
      <c r="L16044" s="2">
        <f t="shared" si="751"/>
        <v>2020</v>
      </c>
      <c r="M16044">
        <f t="shared" si="752"/>
        <v>7</v>
      </c>
    </row>
    <row r="16045" spans="1:13" x14ac:dyDescent="0.35">
      <c r="A16045" t="s">
        <v>389</v>
      </c>
      <c r="B16045">
        <v>506722422</v>
      </c>
      <c r="C16045">
        <v>184375</v>
      </c>
      <c r="D16045" t="s">
        <v>12422</v>
      </c>
      <c r="E16045" s="1">
        <v>43875.408831018518</v>
      </c>
      <c r="F16045">
        <v>3</v>
      </c>
      <c r="G16045" t="s">
        <v>587</v>
      </c>
      <c r="H16045">
        <v>220</v>
      </c>
      <c r="I16045" s="1">
        <v>43890.999305555553</v>
      </c>
      <c r="J16045" s="2">
        <f t="shared" si="750"/>
        <v>1</v>
      </c>
      <c r="K16045" s="2" t="str">
        <f>IFERROR(VLOOKUP(A16045,Aux!A:B,2,0),"Outros")</f>
        <v>Municípios</v>
      </c>
      <c r="L16045" s="2">
        <f t="shared" si="751"/>
        <v>2020</v>
      </c>
      <c r="M16045">
        <f t="shared" si="752"/>
        <v>7</v>
      </c>
    </row>
    <row r="16046" spans="1:13" x14ac:dyDescent="0.35">
      <c r="A16046" t="s">
        <v>267</v>
      </c>
      <c r="B16046">
        <v>505307685</v>
      </c>
      <c r="C16046">
        <v>184376</v>
      </c>
      <c r="D16046" t="s">
        <v>12423</v>
      </c>
      <c r="E16046" s="1">
        <v>43875.412326388891</v>
      </c>
      <c r="F16046">
        <v>1</v>
      </c>
      <c r="G16046" t="s">
        <v>1330</v>
      </c>
      <c r="H16046">
        <v>5</v>
      </c>
      <c r="I16046" s="1">
        <v>43882.999305555553</v>
      </c>
      <c r="J16046" s="2">
        <f t="shared" si="750"/>
        <v>1</v>
      </c>
      <c r="K16046" s="2" t="str">
        <f>IFERROR(VLOOKUP(A16046,Aux!A:B,2,0),"Outros")</f>
        <v>Municípios</v>
      </c>
      <c r="L16046" s="2">
        <f t="shared" si="751"/>
        <v>2020</v>
      </c>
      <c r="M16046">
        <f t="shared" si="752"/>
        <v>7</v>
      </c>
    </row>
    <row r="16047" spans="1:13" x14ac:dyDescent="0.35">
      <c r="A16047" t="s">
        <v>474</v>
      </c>
      <c r="B16047">
        <v>504394029</v>
      </c>
      <c r="C16047">
        <v>184377</v>
      </c>
      <c r="D16047" t="s">
        <v>12588</v>
      </c>
      <c r="E16047" s="1">
        <v>43875.428668981483</v>
      </c>
      <c r="F16047">
        <v>6</v>
      </c>
      <c r="G16047" t="s">
        <v>33</v>
      </c>
      <c r="H16047">
        <v>220</v>
      </c>
      <c r="I16047" s="1">
        <v>43896.75</v>
      </c>
      <c r="J16047" s="2">
        <f t="shared" si="750"/>
        <v>1</v>
      </c>
      <c r="K16047" s="2" t="str">
        <f>IFERROR(VLOOKUP(A16047,Aux!A:B,2,0),"Outros")</f>
        <v>Outros</v>
      </c>
      <c r="L16047" s="2">
        <f t="shared" si="751"/>
        <v>2020</v>
      </c>
      <c r="M16047">
        <f t="shared" si="752"/>
        <v>7</v>
      </c>
    </row>
    <row r="16048" spans="1:13" x14ac:dyDescent="0.35">
      <c r="A16048" t="s">
        <v>281</v>
      </c>
      <c r="B16048">
        <v>508787033</v>
      </c>
      <c r="C16048">
        <v>184378</v>
      </c>
      <c r="D16048" t="s">
        <v>12831</v>
      </c>
      <c r="E16048" s="1">
        <v>43875.432037037041</v>
      </c>
      <c r="F16048">
        <v>1</v>
      </c>
      <c r="G16048" t="s">
        <v>33</v>
      </c>
      <c r="H16048">
        <v>340</v>
      </c>
      <c r="I16048" s="1">
        <v>43884.75</v>
      </c>
      <c r="J16048" s="2">
        <f t="shared" si="750"/>
        <v>1</v>
      </c>
      <c r="K16048" s="2" t="str">
        <f>IFERROR(VLOOKUP(A16048,Aux!A:B,2,0),"Outros")</f>
        <v>Municípios</v>
      </c>
      <c r="L16048" s="2">
        <f t="shared" si="751"/>
        <v>2020</v>
      </c>
      <c r="M16048">
        <f t="shared" si="752"/>
        <v>7</v>
      </c>
    </row>
    <row r="16049" spans="1:13" x14ac:dyDescent="0.35">
      <c r="A16049" t="s">
        <v>12397</v>
      </c>
      <c r="B16049">
        <v>510856888</v>
      </c>
      <c r="C16049">
        <v>184379</v>
      </c>
      <c r="D16049" t="s">
        <v>12424</v>
      </c>
      <c r="E16049" s="1">
        <v>43875.443310185183</v>
      </c>
      <c r="F16049">
        <v>3</v>
      </c>
      <c r="G16049" t="s">
        <v>3983</v>
      </c>
      <c r="H16049">
        <v>220</v>
      </c>
      <c r="I16049" s="1">
        <v>43889.75</v>
      </c>
      <c r="J16049" s="2">
        <f t="shared" si="750"/>
        <v>1</v>
      </c>
      <c r="K16049" s="2" t="str">
        <f>IFERROR(VLOOKUP(A16049,Aux!A:B,2,0),"Outros")</f>
        <v>Municípios</v>
      </c>
      <c r="L16049" s="2">
        <f t="shared" si="751"/>
        <v>2020</v>
      </c>
      <c r="M16049">
        <f t="shared" si="752"/>
        <v>7</v>
      </c>
    </row>
    <row r="16050" spans="1:13" x14ac:dyDescent="0.35">
      <c r="A16050" t="s">
        <v>154</v>
      </c>
      <c r="B16050">
        <v>506818829</v>
      </c>
      <c r="C16050">
        <v>184382</v>
      </c>
      <c r="E16050" s="1">
        <v>43875.45244212963</v>
      </c>
      <c r="F16050">
        <v>1</v>
      </c>
      <c r="H16050">
        <v>400</v>
      </c>
      <c r="J16050" s="2">
        <f t="shared" si="750"/>
        <v>1</v>
      </c>
      <c r="K16050" s="2" t="str">
        <f>IFERROR(VLOOKUP(A16050,Aux!A:B,2,0),"Outros")</f>
        <v>Municípios</v>
      </c>
      <c r="L16050" s="2">
        <f t="shared" si="751"/>
        <v>2020</v>
      </c>
      <c r="M16050">
        <f t="shared" si="752"/>
        <v>7</v>
      </c>
    </row>
    <row r="16051" spans="1:13" x14ac:dyDescent="0.35">
      <c r="A16051" t="s">
        <v>112</v>
      </c>
      <c r="B16051">
        <v>501144218</v>
      </c>
      <c r="C16051">
        <v>184383</v>
      </c>
      <c r="E16051" s="1">
        <v>43875.469965277778</v>
      </c>
      <c r="F16051">
        <v>1</v>
      </c>
      <c r="G16051" t="s">
        <v>33</v>
      </c>
      <c r="H16051">
        <v>1</v>
      </c>
      <c r="J16051" s="2">
        <f t="shared" si="750"/>
        <v>1</v>
      </c>
      <c r="K16051" s="2" t="str">
        <f>IFERROR(VLOOKUP(A16051,Aux!A:B,2,0),"Outros")</f>
        <v>Municípios</v>
      </c>
      <c r="L16051" s="2">
        <f t="shared" si="751"/>
        <v>2020</v>
      </c>
      <c r="M16051">
        <f t="shared" si="752"/>
        <v>7</v>
      </c>
    </row>
    <row r="16052" spans="1:13" x14ac:dyDescent="0.35">
      <c r="A16052" t="s">
        <v>171</v>
      </c>
      <c r="B16052">
        <v>504293125</v>
      </c>
      <c r="C16052">
        <v>184384</v>
      </c>
      <c r="E16052" s="1">
        <v>43875.47619212963</v>
      </c>
      <c r="F16052">
        <v>3</v>
      </c>
      <c r="G16052" t="s">
        <v>451</v>
      </c>
      <c r="H16052">
        <v>400</v>
      </c>
      <c r="I16052" s="1">
        <v>43650.999305555553</v>
      </c>
      <c r="J16052" s="2">
        <f t="shared" si="750"/>
        <v>1</v>
      </c>
      <c r="K16052" s="2" t="str">
        <f>IFERROR(VLOOKUP(A16052,Aux!A:B,2,0),"Outros")</f>
        <v>Municípios</v>
      </c>
      <c r="L16052" s="2">
        <f t="shared" si="751"/>
        <v>2020</v>
      </c>
      <c r="M16052">
        <f t="shared" si="752"/>
        <v>7</v>
      </c>
    </row>
    <row r="16053" spans="1:13" x14ac:dyDescent="0.35">
      <c r="A16053" t="s">
        <v>150</v>
      </c>
      <c r="B16053">
        <v>505309939</v>
      </c>
      <c r="C16053">
        <v>184385</v>
      </c>
      <c r="D16053" t="s">
        <v>12832</v>
      </c>
      <c r="E16053" s="1">
        <v>43875.478587962964</v>
      </c>
      <c r="F16053">
        <v>13</v>
      </c>
      <c r="G16053" t="s">
        <v>152</v>
      </c>
      <c r="H16053">
        <v>220</v>
      </c>
      <c r="I16053" s="1">
        <v>43881.6875</v>
      </c>
      <c r="J16053" s="2">
        <f t="shared" si="750"/>
        <v>1</v>
      </c>
      <c r="K16053" s="2" t="str">
        <f>IFERROR(VLOOKUP(A16053,Aux!A:B,2,0),"Outros")</f>
        <v>Municípios</v>
      </c>
      <c r="L16053" s="2">
        <f t="shared" si="751"/>
        <v>2020</v>
      </c>
      <c r="M16053">
        <f t="shared" si="752"/>
        <v>7</v>
      </c>
    </row>
    <row r="16054" spans="1:13" x14ac:dyDescent="0.35">
      <c r="A16054" t="s">
        <v>488</v>
      </c>
      <c r="B16054">
        <v>600014690</v>
      </c>
      <c r="C16054">
        <v>184386</v>
      </c>
      <c r="D16054" t="s">
        <v>12160</v>
      </c>
      <c r="E16054" s="1">
        <v>43875.480590277781</v>
      </c>
      <c r="F16054">
        <v>13</v>
      </c>
      <c r="G16054" t="s">
        <v>259</v>
      </c>
      <c r="H16054">
        <v>360</v>
      </c>
      <c r="I16054" s="1">
        <v>43885.749305555553</v>
      </c>
      <c r="J16054" s="2">
        <f t="shared" si="750"/>
        <v>1</v>
      </c>
      <c r="K16054" s="2" t="str">
        <f>IFERROR(VLOOKUP(A16054,Aux!A:B,2,0),"Outros")</f>
        <v>Outros</v>
      </c>
      <c r="L16054" s="2">
        <f t="shared" si="751"/>
        <v>2020</v>
      </c>
      <c r="M16054">
        <f t="shared" si="752"/>
        <v>7</v>
      </c>
    </row>
    <row r="16055" spans="1:13" x14ac:dyDescent="0.35">
      <c r="A16055" t="s">
        <v>112</v>
      </c>
      <c r="B16055">
        <v>501144218</v>
      </c>
      <c r="C16055">
        <v>184387</v>
      </c>
      <c r="E16055" s="1">
        <v>43875.48201388889</v>
      </c>
      <c r="F16055">
        <v>1</v>
      </c>
      <c r="G16055" t="s">
        <v>33</v>
      </c>
      <c r="H16055">
        <v>1</v>
      </c>
      <c r="J16055" s="2">
        <f t="shared" si="750"/>
        <v>1</v>
      </c>
      <c r="K16055" s="2" t="str">
        <f>IFERROR(VLOOKUP(A16055,Aux!A:B,2,0),"Outros")</f>
        <v>Municípios</v>
      </c>
      <c r="L16055" s="2">
        <f t="shared" si="751"/>
        <v>2020</v>
      </c>
      <c r="M16055">
        <f t="shared" si="752"/>
        <v>7</v>
      </c>
    </row>
    <row r="16056" spans="1:13" x14ac:dyDescent="0.35">
      <c r="A16056" t="s">
        <v>12</v>
      </c>
      <c r="B16056">
        <v>508481287</v>
      </c>
      <c r="C16056">
        <v>184388</v>
      </c>
      <c r="D16056" t="s">
        <v>12589</v>
      </c>
      <c r="E16056" s="1">
        <v>43875.483634259261</v>
      </c>
      <c r="F16056">
        <v>1</v>
      </c>
      <c r="G16056" t="s">
        <v>14</v>
      </c>
      <c r="H16056">
        <v>5</v>
      </c>
      <c r="I16056" s="1">
        <v>43887.708333333336</v>
      </c>
      <c r="J16056" s="2">
        <f t="shared" si="750"/>
        <v>1</v>
      </c>
      <c r="K16056" s="2" t="str">
        <f>IFERROR(VLOOKUP(A16056,Aux!A:B,2,0),"Outros")</f>
        <v>Hospitais</v>
      </c>
      <c r="L16056" s="2">
        <f t="shared" si="751"/>
        <v>2020</v>
      </c>
      <c r="M16056">
        <f t="shared" si="752"/>
        <v>7</v>
      </c>
    </row>
    <row r="16057" spans="1:13" x14ac:dyDescent="0.35">
      <c r="A16057" t="s">
        <v>57</v>
      </c>
      <c r="B16057">
        <v>501294104</v>
      </c>
      <c r="C16057">
        <v>184389</v>
      </c>
      <c r="D16057" t="s">
        <v>12590</v>
      </c>
      <c r="E16057" s="1">
        <v>43875.484143518515</v>
      </c>
      <c r="F16057">
        <v>3</v>
      </c>
      <c r="G16057" t="s">
        <v>59</v>
      </c>
      <c r="H16057">
        <v>230</v>
      </c>
      <c r="I16057" s="1">
        <v>43910.999305555553</v>
      </c>
      <c r="J16057" s="2">
        <f t="shared" si="750"/>
        <v>1</v>
      </c>
      <c r="K16057" s="2" t="str">
        <f>IFERROR(VLOOKUP(A16057,Aux!A:B,2,0),"Outros")</f>
        <v>Municípios</v>
      </c>
      <c r="L16057" s="2">
        <f t="shared" si="751"/>
        <v>2020</v>
      </c>
      <c r="M16057">
        <f t="shared" si="752"/>
        <v>7</v>
      </c>
    </row>
    <row r="16058" spans="1:13" x14ac:dyDescent="0.35">
      <c r="A16058" t="s">
        <v>112</v>
      </c>
      <c r="B16058">
        <v>501144218</v>
      </c>
      <c r="C16058">
        <v>184390</v>
      </c>
      <c r="E16058" s="1">
        <v>43875.491562499999</v>
      </c>
      <c r="F16058">
        <v>1</v>
      </c>
      <c r="G16058" t="s">
        <v>256</v>
      </c>
      <c r="H16058">
        <v>1</v>
      </c>
      <c r="J16058" s="2">
        <f t="shared" si="750"/>
        <v>1</v>
      </c>
      <c r="K16058" s="2" t="str">
        <f>IFERROR(VLOOKUP(A16058,Aux!A:B,2,0),"Outros")</f>
        <v>Municípios</v>
      </c>
      <c r="L16058" s="2">
        <f t="shared" si="751"/>
        <v>2020</v>
      </c>
      <c r="M16058">
        <f t="shared" si="752"/>
        <v>7</v>
      </c>
    </row>
    <row r="16059" spans="1:13" x14ac:dyDescent="0.35">
      <c r="A16059" t="s">
        <v>48</v>
      </c>
      <c r="B16059">
        <v>503035416</v>
      </c>
      <c r="C16059">
        <v>184391</v>
      </c>
      <c r="D16059" t="s">
        <v>12425</v>
      </c>
      <c r="E16059" s="1">
        <v>43875.510416666664</v>
      </c>
      <c r="F16059">
        <v>1</v>
      </c>
      <c r="G16059" t="s">
        <v>50</v>
      </c>
      <c r="H16059">
        <v>340</v>
      </c>
      <c r="I16059" s="1">
        <v>43878.583333333336</v>
      </c>
      <c r="J16059" s="2">
        <f t="shared" si="750"/>
        <v>1</v>
      </c>
      <c r="K16059" s="2" t="str">
        <f>IFERROR(VLOOKUP(A16059,Aux!A:B,2,0),"Outros")</f>
        <v>Hospitais</v>
      </c>
      <c r="L16059" s="2">
        <f t="shared" si="751"/>
        <v>2020</v>
      </c>
      <c r="M16059">
        <f t="shared" si="752"/>
        <v>7</v>
      </c>
    </row>
    <row r="16060" spans="1:13" x14ac:dyDescent="0.35">
      <c r="A16060" t="s">
        <v>105</v>
      </c>
      <c r="B16060">
        <v>503311332</v>
      </c>
      <c r="C16060">
        <v>184392</v>
      </c>
      <c r="D16060" t="s">
        <v>12591</v>
      </c>
      <c r="E16060" s="1">
        <v>43875.51394675926</v>
      </c>
      <c r="F16060">
        <v>1</v>
      </c>
      <c r="G16060" t="s">
        <v>107</v>
      </c>
      <c r="H16060">
        <v>340</v>
      </c>
      <c r="I16060" s="1">
        <v>43881.708333333336</v>
      </c>
      <c r="J16060" s="2">
        <f t="shared" si="750"/>
        <v>1</v>
      </c>
      <c r="K16060" s="2" t="str">
        <f>IFERROR(VLOOKUP(A16060,Aux!A:B,2,0),"Outros")</f>
        <v>Municípios</v>
      </c>
      <c r="L16060" s="2">
        <f t="shared" si="751"/>
        <v>2020</v>
      </c>
      <c r="M16060">
        <f t="shared" si="752"/>
        <v>7</v>
      </c>
    </row>
    <row r="16061" spans="1:13" x14ac:dyDescent="0.35">
      <c r="A16061" t="s">
        <v>112</v>
      </c>
      <c r="B16061">
        <v>501144218</v>
      </c>
      <c r="C16061">
        <v>184393</v>
      </c>
      <c r="E16061" s="1">
        <v>43875.517766203702</v>
      </c>
      <c r="F16061">
        <v>1</v>
      </c>
      <c r="G16061" t="s">
        <v>33</v>
      </c>
      <c r="H16061">
        <v>1</v>
      </c>
      <c r="J16061" s="2">
        <f t="shared" si="750"/>
        <v>1</v>
      </c>
      <c r="K16061" s="2" t="str">
        <f>IFERROR(VLOOKUP(A16061,Aux!A:B,2,0),"Outros")</f>
        <v>Municípios</v>
      </c>
      <c r="L16061" s="2">
        <f t="shared" si="751"/>
        <v>2020</v>
      </c>
      <c r="M16061">
        <f t="shared" si="752"/>
        <v>7</v>
      </c>
    </row>
    <row r="16062" spans="1:13" x14ac:dyDescent="0.35">
      <c r="A16062" t="s">
        <v>244</v>
      </c>
      <c r="B16062">
        <v>600084914</v>
      </c>
      <c r="C16062">
        <v>184394</v>
      </c>
      <c r="D16062" t="s">
        <v>12426</v>
      </c>
      <c r="E16062" s="1">
        <v>43875.525694444441</v>
      </c>
      <c r="F16062">
        <v>13</v>
      </c>
      <c r="G16062" t="s">
        <v>33</v>
      </c>
      <c r="H16062">
        <v>210</v>
      </c>
      <c r="I16062" s="1">
        <v>43889.708333333336</v>
      </c>
      <c r="J16062" s="2">
        <f t="shared" si="750"/>
        <v>1</v>
      </c>
      <c r="K16062" s="2" t="str">
        <f>IFERROR(VLOOKUP(A16062,Aux!A:B,2,0),"Outros")</f>
        <v>Outros</v>
      </c>
      <c r="L16062" s="2">
        <f t="shared" si="751"/>
        <v>2020</v>
      </c>
      <c r="M16062">
        <f t="shared" si="752"/>
        <v>7</v>
      </c>
    </row>
    <row r="16063" spans="1:13" x14ac:dyDescent="0.35">
      <c r="A16063" t="s">
        <v>633</v>
      </c>
      <c r="B16063">
        <v>506617599</v>
      </c>
      <c r="C16063">
        <v>184395</v>
      </c>
      <c r="D16063" t="s">
        <v>12592</v>
      </c>
      <c r="E16063" s="1">
        <v>43875.531168981484</v>
      </c>
      <c r="F16063">
        <v>3</v>
      </c>
      <c r="G16063" t="s">
        <v>635</v>
      </c>
      <c r="H16063">
        <v>230</v>
      </c>
      <c r="I16063" s="1">
        <v>43891.999305555553</v>
      </c>
      <c r="J16063" s="2">
        <f t="shared" si="750"/>
        <v>1</v>
      </c>
      <c r="K16063" s="2" t="str">
        <f>IFERROR(VLOOKUP(A16063,Aux!A:B,2,0),"Outros")</f>
        <v>Municípios</v>
      </c>
      <c r="L16063" s="2">
        <f t="shared" si="751"/>
        <v>2020</v>
      </c>
      <c r="M16063">
        <f t="shared" si="752"/>
        <v>7</v>
      </c>
    </row>
    <row r="16064" spans="1:13" x14ac:dyDescent="0.35">
      <c r="A16064" t="s">
        <v>112</v>
      </c>
      <c r="B16064">
        <v>501144218</v>
      </c>
      <c r="C16064">
        <v>184398</v>
      </c>
      <c r="E16064" s="1">
        <v>43875.552152777775</v>
      </c>
      <c r="F16064">
        <v>4</v>
      </c>
      <c r="G16064" t="s">
        <v>33</v>
      </c>
      <c r="H16064">
        <v>1</v>
      </c>
      <c r="J16064" s="2">
        <f t="shared" si="750"/>
        <v>1</v>
      </c>
      <c r="K16064" s="2" t="str">
        <f>IFERROR(VLOOKUP(A16064,Aux!A:B,2,0),"Outros")</f>
        <v>Municípios</v>
      </c>
      <c r="L16064" s="2">
        <f t="shared" si="751"/>
        <v>2020</v>
      </c>
      <c r="M16064">
        <f t="shared" si="752"/>
        <v>7</v>
      </c>
    </row>
    <row r="16065" spans="1:13" x14ac:dyDescent="0.35">
      <c r="A16065" t="s">
        <v>230</v>
      </c>
      <c r="B16065">
        <v>501135960</v>
      </c>
      <c r="C16065">
        <v>184399</v>
      </c>
      <c r="D16065" t="s">
        <v>12880</v>
      </c>
      <c r="E16065" s="1">
        <v>43875.593784722223</v>
      </c>
      <c r="F16065">
        <v>3</v>
      </c>
      <c r="G16065" t="s">
        <v>2683</v>
      </c>
      <c r="H16065">
        <v>340</v>
      </c>
      <c r="I16065" s="1">
        <v>43887.708333333336</v>
      </c>
      <c r="J16065" s="2">
        <f t="shared" si="750"/>
        <v>1</v>
      </c>
      <c r="K16065" s="2" t="str">
        <f>IFERROR(VLOOKUP(A16065,Aux!A:B,2,0),"Outros")</f>
        <v>Municípios</v>
      </c>
      <c r="L16065" s="2">
        <f t="shared" si="751"/>
        <v>2020</v>
      </c>
      <c r="M16065">
        <f t="shared" si="752"/>
        <v>7</v>
      </c>
    </row>
    <row r="16066" spans="1:13" x14ac:dyDescent="0.35">
      <c r="A16066" t="s">
        <v>57</v>
      </c>
      <c r="B16066">
        <v>501294104</v>
      </c>
      <c r="C16066">
        <v>184400</v>
      </c>
      <c r="D16066" t="s">
        <v>12652</v>
      </c>
      <c r="E16066" s="1">
        <v>43875.605000000003</v>
      </c>
      <c r="F16066">
        <v>1</v>
      </c>
      <c r="G16066" t="s">
        <v>1217</v>
      </c>
      <c r="H16066">
        <v>360</v>
      </c>
      <c r="I16066" s="1">
        <v>43889.600694444445</v>
      </c>
      <c r="J16066" s="2">
        <f t="shared" ref="J16066:J16129" si="753">IF(C16066=C16065,"",1)</f>
        <v>1</v>
      </c>
      <c r="K16066" s="2" t="str">
        <f>IFERROR(VLOOKUP(A16066,Aux!A:B,2,0),"Outros")</f>
        <v>Municípios</v>
      </c>
      <c r="L16066" s="2">
        <f t="shared" ref="L16066:L16129" si="754">YEAR(E16066)</f>
        <v>2020</v>
      </c>
      <c r="M16066">
        <f t="shared" ref="M16066:M16129" si="755">WEEKNUM(E16066)</f>
        <v>7</v>
      </c>
    </row>
    <row r="16067" spans="1:13" x14ac:dyDescent="0.35">
      <c r="A16067" t="s">
        <v>105</v>
      </c>
      <c r="B16067">
        <v>503311332</v>
      </c>
      <c r="C16067">
        <v>184401</v>
      </c>
      <c r="D16067" t="s">
        <v>12932</v>
      </c>
      <c r="E16067" s="1">
        <v>43875.607048611113</v>
      </c>
      <c r="F16067">
        <v>3</v>
      </c>
      <c r="G16067" t="s">
        <v>259</v>
      </c>
      <c r="H16067">
        <v>220</v>
      </c>
      <c r="I16067" s="1">
        <v>43906.708333333336</v>
      </c>
      <c r="J16067" s="2">
        <f t="shared" si="753"/>
        <v>1</v>
      </c>
      <c r="K16067" s="2" t="str">
        <f>IFERROR(VLOOKUP(A16067,Aux!A:B,2,0),"Outros")</f>
        <v>Municípios</v>
      </c>
      <c r="L16067" s="2">
        <f t="shared" si="754"/>
        <v>2020</v>
      </c>
      <c r="M16067">
        <f t="shared" si="755"/>
        <v>7</v>
      </c>
    </row>
    <row r="16068" spans="1:13" x14ac:dyDescent="0.35">
      <c r="A16068" t="s">
        <v>267</v>
      </c>
      <c r="B16068">
        <v>505307685</v>
      </c>
      <c r="C16068">
        <v>184402</v>
      </c>
      <c r="D16068" t="s">
        <v>12833</v>
      </c>
      <c r="E16068" s="1">
        <v>43875.608622685184</v>
      </c>
      <c r="F16068">
        <v>13</v>
      </c>
      <c r="G16068" t="s">
        <v>1330</v>
      </c>
      <c r="H16068">
        <v>300</v>
      </c>
      <c r="I16068" s="1">
        <v>43884.999305555553</v>
      </c>
      <c r="J16068" s="2">
        <f t="shared" si="753"/>
        <v>1</v>
      </c>
      <c r="K16068" s="2" t="str">
        <f>IFERROR(VLOOKUP(A16068,Aux!A:B,2,0),"Outros")</f>
        <v>Municípios</v>
      </c>
      <c r="L16068" s="2">
        <f t="shared" si="754"/>
        <v>2020</v>
      </c>
      <c r="M16068">
        <f t="shared" si="755"/>
        <v>7</v>
      </c>
    </row>
    <row r="16069" spans="1:13" x14ac:dyDescent="0.35">
      <c r="A16069" t="s">
        <v>133</v>
      </c>
      <c r="B16069">
        <v>503539473</v>
      </c>
      <c r="C16069">
        <v>184403</v>
      </c>
      <c r="D16069" t="s">
        <v>12933</v>
      </c>
      <c r="E16069" s="1">
        <v>43875.610914351855</v>
      </c>
      <c r="F16069">
        <v>1</v>
      </c>
      <c r="G16069" t="s">
        <v>194</v>
      </c>
      <c r="H16069">
        <v>360</v>
      </c>
      <c r="I16069" s="1">
        <v>43891.999305555553</v>
      </c>
      <c r="J16069" s="2">
        <f t="shared" si="753"/>
        <v>1</v>
      </c>
      <c r="K16069" s="2" t="str">
        <f>IFERROR(VLOOKUP(A16069,Aux!A:B,2,0),"Outros")</f>
        <v>Municípios</v>
      </c>
      <c r="L16069" s="2">
        <f t="shared" si="754"/>
        <v>2020</v>
      </c>
      <c r="M16069">
        <f t="shared" si="755"/>
        <v>7</v>
      </c>
    </row>
    <row r="16070" spans="1:13" x14ac:dyDescent="0.35">
      <c r="A16070" t="s">
        <v>244</v>
      </c>
      <c r="B16070">
        <v>600084914</v>
      </c>
      <c r="C16070">
        <v>184404</v>
      </c>
      <c r="D16070" t="s">
        <v>12834</v>
      </c>
      <c r="E16070" s="1">
        <v>43875.611666666664</v>
      </c>
      <c r="F16070">
        <v>13</v>
      </c>
      <c r="G16070" t="s">
        <v>33</v>
      </c>
      <c r="H16070">
        <v>340</v>
      </c>
      <c r="I16070" s="1">
        <v>43889.708333333336</v>
      </c>
      <c r="J16070" s="2">
        <f t="shared" si="753"/>
        <v>1</v>
      </c>
      <c r="K16070" s="2" t="str">
        <f>IFERROR(VLOOKUP(A16070,Aux!A:B,2,0),"Outros")</f>
        <v>Outros</v>
      </c>
      <c r="L16070" s="2">
        <f t="shared" si="754"/>
        <v>2020</v>
      </c>
      <c r="M16070">
        <f t="shared" si="755"/>
        <v>7</v>
      </c>
    </row>
    <row r="16071" spans="1:13" x14ac:dyDescent="0.35">
      <c r="A16071" t="s">
        <v>12</v>
      </c>
      <c r="B16071">
        <v>508481287</v>
      </c>
      <c r="C16071">
        <v>184405</v>
      </c>
      <c r="D16071" t="s">
        <v>10723</v>
      </c>
      <c r="E16071" s="1">
        <v>43875.6175</v>
      </c>
      <c r="F16071">
        <v>1</v>
      </c>
      <c r="G16071" t="s">
        <v>14</v>
      </c>
      <c r="H16071">
        <v>360</v>
      </c>
      <c r="I16071" s="1">
        <v>43880.708333333336</v>
      </c>
      <c r="J16071" s="2">
        <f t="shared" si="753"/>
        <v>1</v>
      </c>
      <c r="K16071" s="2" t="str">
        <f>IFERROR(VLOOKUP(A16071,Aux!A:B,2,0),"Outros")</f>
        <v>Hospitais</v>
      </c>
      <c r="L16071" s="2">
        <f t="shared" si="754"/>
        <v>2020</v>
      </c>
      <c r="M16071">
        <f t="shared" si="755"/>
        <v>7</v>
      </c>
    </row>
    <row r="16072" spans="1:13" x14ac:dyDescent="0.35">
      <c r="A16072" t="s">
        <v>213</v>
      </c>
      <c r="B16072">
        <v>512012814</v>
      </c>
      <c r="C16072">
        <v>184406</v>
      </c>
      <c r="D16072" t="s">
        <v>12528</v>
      </c>
      <c r="E16072" s="1">
        <v>43875.625879629632</v>
      </c>
      <c r="F16072">
        <v>1</v>
      </c>
      <c r="G16072" t="s">
        <v>1755</v>
      </c>
      <c r="H16072">
        <v>220</v>
      </c>
      <c r="I16072" s="1">
        <v>43908.729166666664</v>
      </c>
      <c r="J16072" s="2">
        <f t="shared" si="753"/>
        <v>1</v>
      </c>
      <c r="K16072" s="2" t="str">
        <f>IFERROR(VLOOKUP(A16072,Aux!A:B,2,0),"Outros")</f>
        <v>Municípios</v>
      </c>
      <c r="L16072" s="2">
        <f t="shared" si="754"/>
        <v>2020</v>
      </c>
      <c r="M16072">
        <f t="shared" si="755"/>
        <v>7</v>
      </c>
    </row>
    <row r="16073" spans="1:13" x14ac:dyDescent="0.35">
      <c r="A16073" t="s">
        <v>942</v>
      </c>
      <c r="B16073">
        <v>510089224</v>
      </c>
      <c r="C16073">
        <v>184407</v>
      </c>
      <c r="D16073" t="s">
        <v>12529</v>
      </c>
      <c r="E16073" s="1">
        <v>43875.629571759258</v>
      </c>
      <c r="F16073">
        <v>13</v>
      </c>
      <c r="G16073" t="s">
        <v>1250</v>
      </c>
      <c r="H16073">
        <v>360</v>
      </c>
      <c r="I16073" s="1">
        <v>43881.999305555553</v>
      </c>
      <c r="J16073" s="2">
        <f t="shared" si="753"/>
        <v>1</v>
      </c>
      <c r="K16073" s="2" t="str">
        <f>IFERROR(VLOOKUP(A16073,Aux!A:B,2,0),"Outros")</f>
        <v>Outros</v>
      </c>
      <c r="L16073" s="2">
        <f t="shared" si="754"/>
        <v>2020</v>
      </c>
      <c r="M16073">
        <f t="shared" si="755"/>
        <v>7</v>
      </c>
    </row>
    <row r="16074" spans="1:13" x14ac:dyDescent="0.35">
      <c r="A16074" t="s">
        <v>895</v>
      </c>
      <c r="B16074">
        <v>501305564</v>
      </c>
      <c r="C16074">
        <v>184408</v>
      </c>
      <c r="E16074" s="1">
        <v>43875.630949074075</v>
      </c>
      <c r="F16074">
        <v>1</v>
      </c>
      <c r="G16074" t="s">
        <v>33</v>
      </c>
      <c r="H16074">
        <v>400</v>
      </c>
      <c r="I16074" s="1">
        <v>42709.999305555553</v>
      </c>
      <c r="J16074" s="2">
        <f t="shared" si="753"/>
        <v>1</v>
      </c>
      <c r="K16074" s="2" t="str">
        <f>IFERROR(VLOOKUP(A16074,Aux!A:B,2,0),"Outros")</f>
        <v>Municípios</v>
      </c>
      <c r="L16074" s="2">
        <f t="shared" si="754"/>
        <v>2020</v>
      </c>
      <c r="M16074">
        <f t="shared" si="755"/>
        <v>7</v>
      </c>
    </row>
    <row r="16075" spans="1:13" x14ac:dyDescent="0.35">
      <c r="A16075" t="s">
        <v>244</v>
      </c>
      <c r="B16075">
        <v>600084914</v>
      </c>
      <c r="C16075">
        <v>184410</v>
      </c>
      <c r="D16075" t="s">
        <v>12593</v>
      </c>
      <c r="E16075" s="1">
        <v>43875.638993055552</v>
      </c>
      <c r="F16075">
        <v>13</v>
      </c>
      <c r="G16075" t="s">
        <v>33</v>
      </c>
      <c r="H16075">
        <v>340</v>
      </c>
      <c r="I16075" s="1">
        <v>43889.708333333336</v>
      </c>
      <c r="J16075" s="2">
        <f t="shared" si="753"/>
        <v>1</v>
      </c>
      <c r="K16075" s="2" t="str">
        <f>IFERROR(VLOOKUP(A16075,Aux!A:B,2,0),"Outros")</f>
        <v>Outros</v>
      </c>
      <c r="L16075" s="2">
        <f t="shared" si="754"/>
        <v>2020</v>
      </c>
      <c r="M16075">
        <f t="shared" si="755"/>
        <v>7</v>
      </c>
    </row>
    <row r="16076" spans="1:13" x14ac:dyDescent="0.35">
      <c r="A16076" t="s">
        <v>57</v>
      </c>
      <c r="B16076">
        <v>501294104</v>
      </c>
      <c r="C16076">
        <v>184411</v>
      </c>
      <c r="D16076" t="s">
        <v>12530</v>
      </c>
      <c r="E16076" s="1">
        <v>43875.655613425923</v>
      </c>
      <c r="F16076">
        <v>1</v>
      </c>
      <c r="G16076" t="s">
        <v>103</v>
      </c>
      <c r="H16076">
        <v>340</v>
      </c>
      <c r="I16076" s="1">
        <v>43881.999305555553</v>
      </c>
      <c r="J16076" s="2">
        <f t="shared" si="753"/>
        <v>1</v>
      </c>
      <c r="K16076" s="2" t="str">
        <f>IFERROR(VLOOKUP(A16076,Aux!A:B,2,0),"Outros")</f>
        <v>Municípios</v>
      </c>
      <c r="L16076" s="2">
        <f t="shared" si="754"/>
        <v>2020</v>
      </c>
      <c r="M16076">
        <f t="shared" si="755"/>
        <v>7</v>
      </c>
    </row>
    <row r="16077" spans="1:13" x14ac:dyDescent="0.35">
      <c r="A16077" t="s">
        <v>197</v>
      </c>
      <c r="B16077">
        <v>506334562</v>
      </c>
      <c r="C16077">
        <v>184413</v>
      </c>
      <c r="D16077" t="s">
        <v>12594</v>
      </c>
      <c r="E16077" s="1">
        <v>43875.662777777776</v>
      </c>
      <c r="F16077">
        <v>1</v>
      </c>
      <c r="G16077" t="s">
        <v>625</v>
      </c>
      <c r="H16077">
        <v>360</v>
      </c>
      <c r="I16077" s="1">
        <v>43906.999305555553</v>
      </c>
      <c r="J16077" s="2">
        <f t="shared" si="753"/>
        <v>1</v>
      </c>
      <c r="K16077" s="2" t="str">
        <f>IFERROR(VLOOKUP(A16077,Aux!A:B,2,0),"Outros")</f>
        <v>Municípios</v>
      </c>
      <c r="L16077" s="2">
        <f t="shared" si="754"/>
        <v>2020</v>
      </c>
      <c r="M16077">
        <f t="shared" si="755"/>
        <v>7</v>
      </c>
    </row>
    <row r="16078" spans="1:13" x14ac:dyDescent="0.35">
      <c r="A16078" t="s">
        <v>57</v>
      </c>
      <c r="B16078">
        <v>501294104</v>
      </c>
      <c r="C16078">
        <v>184414</v>
      </c>
      <c r="D16078" t="s">
        <v>12506</v>
      </c>
      <c r="E16078" s="1">
        <v>43875.669965277775</v>
      </c>
      <c r="F16078">
        <v>13</v>
      </c>
      <c r="G16078" t="s">
        <v>59</v>
      </c>
      <c r="H16078">
        <v>220</v>
      </c>
      <c r="I16078" s="1">
        <v>43881.999305555553</v>
      </c>
      <c r="J16078" s="2">
        <f t="shared" si="753"/>
        <v>1</v>
      </c>
      <c r="K16078" s="2" t="str">
        <f>IFERROR(VLOOKUP(A16078,Aux!A:B,2,0),"Outros")</f>
        <v>Municípios</v>
      </c>
      <c r="L16078" s="2">
        <f t="shared" si="754"/>
        <v>2020</v>
      </c>
      <c r="M16078">
        <f t="shared" si="755"/>
        <v>7</v>
      </c>
    </row>
    <row r="16079" spans="1:13" x14ac:dyDescent="0.35">
      <c r="A16079" t="s">
        <v>12397</v>
      </c>
      <c r="B16079">
        <v>510856888</v>
      </c>
      <c r="C16079">
        <v>184418</v>
      </c>
      <c r="D16079" t="s">
        <v>12398</v>
      </c>
      <c r="E16079" s="1">
        <v>43875.693657407406</v>
      </c>
      <c r="F16079">
        <v>3</v>
      </c>
      <c r="G16079" t="s">
        <v>3983</v>
      </c>
      <c r="H16079">
        <v>200</v>
      </c>
      <c r="I16079" s="1">
        <v>43889.75</v>
      </c>
      <c r="J16079" s="2">
        <f t="shared" si="753"/>
        <v>1</v>
      </c>
      <c r="K16079" s="2" t="str">
        <f>IFERROR(VLOOKUP(A16079,Aux!A:B,2,0),"Outros")</f>
        <v>Municípios</v>
      </c>
      <c r="L16079" s="2">
        <f t="shared" si="754"/>
        <v>2020</v>
      </c>
      <c r="M16079">
        <f t="shared" si="755"/>
        <v>7</v>
      </c>
    </row>
    <row r="16080" spans="1:13" x14ac:dyDescent="0.35">
      <c r="A16080" t="s">
        <v>48</v>
      </c>
      <c r="B16080">
        <v>503035416</v>
      </c>
      <c r="C16080">
        <v>184420</v>
      </c>
      <c r="E16080" s="1">
        <v>43875.69803240741</v>
      </c>
      <c r="F16080">
        <v>13</v>
      </c>
      <c r="G16080" t="s">
        <v>33</v>
      </c>
      <c r="H16080">
        <v>1</v>
      </c>
      <c r="J16080" s="2">
        <f t="shared" si="753"/>
        <v>1</v>
      </c>
      <c r="K16080" s="2" t="str">
        <f>IFERROR(VLOOKUP(A16080,Aux!A:B,2,0),"Outros")</f>
        <v>Hospitais</v>
      </c>
      <c r="L16080" s="2">
        <f t="shared" si="754"/>
        <v>2020</v>
      </c>
      <c r="M16080">
        <f t="shared" si="755"/>
        <v>7</v>
      </c>
    </row>
    <row r="16081" spans="1:13" x14ac:dyDescent="0.35">
      <c r="A16081" t="s">
        <v>197</v>
      </c>
      <c r="B16081">
        <v>506334562</v>
      </c>
      <c r="C16081">
        <v>184421</v>
      </c>
      <c r="D16081" t="s">
        <v>12835</v>
      </c>
      <c r="E16081" s="1">
        <v>43875.699571759258</v>
      </c>
      <c r="F16081">
        <v>13</v>
      </c>
      <c r="G16081" t="s">
        <v>625</v>
      </c>
      <c r="H16081">
        <v>360</v>
      </c>
      <c r="I16081" s="1">
        <v>43883.999305555553</v>
      </c>
      <c r="J16081" s="2">
        <f t="shared" si="753"/>
        <v>1</v>
      </c>
      <c r="K16081" s="2" t="str">
        <f>IFERROR(VLOOKUP(A16081,Aux!A:B,2,0),"Outros")</f>
        <v>Municípios</v>
      </c>
      <c r="L16081" s="2">
        <f t="shared" si="754"/>
        <v>2020</v>
      </c>
      <c r="M16081">
        <f t="shared" si="755"/>
        <v>7</v>
      </c>
    </row>
    <row r="16082" spans="1:13" x14ac:dyDescent="0.35">
      <c r="A16082" t="s">
        <v>31</v>
      </c>
      <c r="B16082">
        <v>508180457</v>
      </c>
      <c r="C16082">
        <v>184422</v>
      </c>
      <c r="D16082" t="s">
        <v>12934</v>
      </c>
      <c r="E16082" s="1">
        <v>43875.713055555556</v>
      </c>
      <c r="F16082">
        <v>4</v>
      </c>
      <c r="G16082" t="s">
        <v>1140</v>
      </c>
      <c r="H16082">
        <v>340</v>
      </c>
      <c r="I16082" s="1">
        <v>43881.75</v>
      </c>
      <c r="J16082" s="2">
        <f t="shared" si="753"/>
        <v>1</v>
      </c>
      <c r="K16082" s="2" t="str">
        <f>IFERROR(VLOOKUP(A16082,Aux!A:B,2,0),"Outros")</f>
        <v>Outros</v>
      </c>
      <c r="L16082" s="2">
        <f t="shared" si="754"/>
        <v>2020</v>
      </c>
      <c r="M16082">
        <f t="shared" si="755"/>
        <v>7</v>
      </c>
    </row>
    <row r="16083" spans="1:13" x14ac:dyDescent="0.35">
      <c r="A16083" t="s">
        <v>185</v>
      </c>
      <c r="B16083">
        <v>506556590</v>
      </c>
      <c r="C16083">
        <v>184423</v>
      </c>
      <c r="D16083" t="s">
        <v>12836</v>
      </c>
      <c r="E16083" s="1">
        <v>43875.745648148149</v>
      </c>
      <c r="F16083">
        <v>13</v>
      </c>
      <c r="G16083" t="s">
        <v>187</v>
      </c>
      <c r="H16083">
        <v>5</v>
      </c>
      <c r="I16083" s="1">
        <v>43887.999305555553</v>
      </c>
      <c r="J16083" s="2">
        <f t="shared" si="753"/>
        <v>1</v>
      </c>
      <c r="K16083" s="2" t="str">
        <f>IFERROR(VLOOKUP(A16083,Aux!A:B,2,0),"Outros")</f>
        <v>Municípios</v>
      </c>
      <c r="L16083" s="2">
        <f t="shared" si="754"/>
        <v>2020</v>
      </c>
      <c r="M16083">
        <f t="shared" si="755"/>
        <v>7</v>
      </c>
    </row>
    <row r="16084" spans="1:13" x14ac:dyDescent="0.35">
      <c r="A16084" t="s">
        <v>12</v>
      </c>
      <c r="B16084">
        <v>508481287</v>
      </c>
      <c r="C16084">
        <v>184424</v>
      </c>
      <c r="D16084" t="s">
        <v>12837</v>
      </c>
      <c r="E16084" s="1">
        <v>43876.502476851849</v>
      </c>
      <c r="F16084">
        <v>13</v>
      </c>
      <c r="G16084" t="s">
        <v>14</v>
      </c>
      <c r="H16084">
        <v>360</v>
      </c>
      <c r="I16084" s="1">
        <v>43882.708333333336</v>
      </c>
      <c r="J16084" s="2">
        <f t="shared" si="753"/>
        <v>1</v>
      </c>
      <c r="K16084" s="2" t="str">
        <f>IFERROR(VLOOKUP(A16084,Aux!A:B,2,0),"Outros")</f>
        <v>Hospitais</v>
      </c>
      <c r="L16084" s="2">
        <f t="shared" si="754"/>
        <v>2020</v>
      </c>
      <c r="M16084">
        <f t="shared" si="755"/>
        <v>7</v>
      </c>
    </row>
    <row r="16085" spans="1:13" x14ac:dyDescent="0.35">
      <c r="A16085" t="s">
        <v>12</v>
      </c>
      <c r="B16085">
        <v>508481287</v>
      </c>
      <c r="C16085">
        <v>184425</v>
      </c>
      <c r="D16085" t="s">
        <v>12507</v>
      </c>
      <c r="E16085" s="1">
        <v>43876.521064814813</v>
      </c>
      <c r="F16085">
        <v>13</v>
      </c>
      <c r="G16085" t="s">
        <v>14</v>
      </c>
      <c r="H16085">
        <v>5</v>
      </c>
      <c r="I16085" s="1">
        <v>43881.708333333336</v>
      </c>
      <c r="J16085" s="2">
        <f t="shared" si="753"/>
        <v>1</v>
      </c>
      <c r="K16085" s="2" t="str">
        <f>IFERROR(VLOOKUP(A16085,Aux!A:B,2,0),"Outros")</f>
        <v>Hospitais</v>
      </c>
      <c r="L16085" s="2">
        <f t="shared" si="754"/>
        <v>2020</v>
      </c>
      <c r="M16085">
        <f t="shared" si="755"/>
        <v>7</v>
      </c>
    </row>
    <row r="16086" spans="1:13" x14ac:dyDescent="0.35">
      <c r="A16086" t="s">
        <v>12</v>
      </c>
      <c r="B16086">
        <v>508481287</v>
      </c>
      <c r="C16086">
        <v>184426</v>
      </c>
      <c r="D16086" t="s">
        <v>12399</v>
      </c>
      <c r="E16086" s="1">
        <v>43878.362187500003</v>
      </c>
      <c r="F16086">
        <v>3</v>
      </c>
      <c r="G16086" t="s">
        <v>14</v>
      </c>
      <c r="H16086">
        <v>230</v>
      </c>
      <c r="I16086" s="1">
        <v>43893.708333333336</v>
      </c>
      <c r="J16086" s="2">
        <f t="shared" si="753"/>
        <v>1</v>
      </c>
      <c r="K16086" s="2" t="str">
        <f>IFERROR(VLOOKUP(A16086,Aux!A:B,2,0),"Outros")</f>
        <v>Hospitais</v>
      </c>
      <c r="L16086" s="2">
        <f t="shared" si="754"/>
        <v>2020</v>
      </c>
      <c r="M16086">
        <f t="shared" si="755"/>
        <v>8</v>
      </c>
    </row>
    <row r="16087" spans="1:13" x14ac:dyDescent="0.35">
      <c r="A16087" t="s">
        <v>12</v>
      </c>
      <c r="B16087">
        <v>508481287</v>
      </c>
      <c r="C16087">
        <v>184427</v>
      </c>
      <c r="D16087" t="s">
        <v>12653</v>
      </c>
      <c r="E16087" s="1">
        <v>43878.369722222225</v>
      </c>
      <c r="F16087">
        <v>1</v>
      </c>
      <c r="G16087" t="s">
        <v>14</v>
      </c>
      <c r="H16087">
        <v>340</v>
      </c>
      <c r="I16087" s="1">
        <v>43880.708333333336</v>
      </c>
      <c r="J16087" s="2">
        <f t="shared" si="753"/>
        <v>1</v>
      </c>
      <c r="K16087" s="2" t="str">
        <f>IFERROR(VLOOKUP(A16087,Aux!A:B,2,0),"Outros")</f>
        <v>Hospitais</v>
      </c>
      <c r="L16087" s="2">
        <f t="shared" si="754"/>
        <v>2020</v>
      </c>
      <c r="M16087">
        <f t="shared" si="755"/>
        <v>8</v>
      </c>
    </row>
    <row r="16088" spans="1:13" x14ac:dyDescent="0.35">
      <c r="A16088" t="s">
        <v>465</v>
      </c>
      <c r="B16088">
        <v>600084779</v>
      </c>
      <c r="C16088">
        <v>184428</v>
      </c>
      <c r="D16088" t="s">
        <v>12654</v>
      </c>
      <c r="E16088" s="1">
        <v>43878.370636574073</v>
      </c>
      <c r="F16088">
        <v>3</v>
      </c>
      <c r="G16088" t="s">
        <v>1140</v>
      </c>
      <c r="H16088">
        <v>340</v>
      </c>
      <c r="I16088" s="1">
        <v>43887.708333333336</v>
      </c>
      <c r="J16088" s="2">
        <f t="shared" si="753"/>
        <v>1</v>
      </c>
      <c r="K16088" s="2" t="str">
        <f>IFERROR(VLOOKUP(A16088,Aux!A:B,2,0),"Outros")</f>
        <v>Outros</v>
      </c>
      <c r="L16088" s="2">
        <f t="shared" si="754"/>
        <v>2020</v>
      </c>
      <c r="M16088">
        <f t="shared" si="755"/>
        <v>8</v>
      </c>
    </row>
    <row r="16089" spans="1:13" x14ac:dyDescent="0.35">
      <c r="A16089" t="s">
        <v>133</v>
      </c>
      <c r="B16089">
        <v>503539473</v>
      </c>
      <c r="C16089">
        <v>184430</v>
      </c>
      <c r="D16089" t="s">
        <v>12935</v>
      </c>
      <c r="E16089" s="1">
        <v>43878.384479166663</v>
      </c>
      <c r="F16089">
        <v>3</v>
      </c>
      <c r="G16089" t="s">
        <v>194</v>
      </c>
      <c r="H16089">
        <v>340</v>
      </c>
      <c r="I16089" s="1">
        <v>43885.999305555553</v>
      </c>
      <c r="J16089" s="2">
        <f t="shared" si="753"/>
        <v>1</v>
      </c>
      <c r="K16089" s="2" t="str">
        <f>IFERROR(VLOOKUP(A16089,Aux!A:B,2,0),"Outros")</f>
        <v>Municípios</v>
      </c>
      <c r="L16089" s="2">
        <f t="shared" si="754"/>
        <v>2020</v>
      </c>
      <c r="M16089">
        <f t="shared" si="755"/>
        <v>8</v>
      </c>
    </row>
    <row r="16090" spans="1:13" x14ac:dyDescent="0.35">
      <c r="A16090" t="s">
        <v>48</v>
      </c>
      <c r="B16090">
        <v>503035416</v>
      </c>
      <c r="C16090">
        <v>184431</v>
      </c>
      <c r="D16090" t="s">
        <v>12838</v>
      </c>
      <c r="E16090" s="1">
        <v>43878.388043981482</v>
      </c>
      <c r="F16090">
        <v>13</v>
      </c>
      <c r="G16090" t="s">
        <v>33</v>
      </c>
      <c r="H16090">
        <v>340</v>
      </c>
      <c r="I16090" s="1">
        <v>43888.708333333336</v>
      </c>
      <c r="J16090" s="2">
        <f t="shared" si="753"/>
        <v>1</v>
      </c>
      <c r="K16090" s="2" t="str">
        <f>IFERROR(VLOOKUP(A16090,Aux!A:B,2,0),"Outros")</f>
        <v>Hospitais</v>
      </c>
      <c r="L16090" s="2">
        <f t="shared" si="754"/>
        <v>2020</v>
      </c>
      <c r="M16090">
        <f t="shared" si="755"/>
        <v>8</v>
      </c>
    </row>
    <row r="16091" spans="1:13" x14ac:dyDescent="0.35">
      <c r="A16091" t="s">
        <v>48</v>
      </c>
      <c r="B16091">
        <v>503035416</v>
      </c>
      <c r="C16091">
        <v>184432</v>
      </c>
      <c r="D16091" t="s">
        <v>12839</v>
      </c>
      <c r="E16091" s="1">
        <v>43878.401458333334</v>
      </c>
      <c r="F16091">
        <v>13</v>
      </c>
      <c r="G16091" t="s">
        <v>33</v>
      </c>
      <c r="H16091">
        <v>340</v>
      </c>
      <c r="I16091" s="1">
        <v>43888.708333333336</v>
      </c>
      <c r="J16091" s="2">
        <f t="shared" si="753"/>
        <v>1</v>
      </c>
      <c r="K16091" s="2" t="str">
        <f>IFERROR(VLOOKUP(A16091,Aux!A:B,2,0),"Outros")</f>
        <v>Hospitais</v>
      </c>
      <c r="L16091" s="2">
        <f t="shared" si="754"/>
        <v>2020</v>
      </c>
      <c r="M16091">
        <f t="shared" si="755"/>
        <v>8</v>
      </c>
    </row>
    <row r="16092" spans="1:13" x14ac:dyDescent="0.35">
      <c r="A16092" t="s">
        <v>3564</v>
      </c>
      <c r="B16092">
        <v>504746383</v>
      </c>
      <c r="C16092">
        <v>184434</v>
      </c>
      <c r="E16092" s="1">
        <v>43878.403078703705</v>
      </c>
      <c r="F16092">
        <v>1</v>
      </c>
      <c r="G16092" t="s">
        <v>33</v>
      </c>
      <c r="H16092">
        <v>400</v>
      </c>
      <c r="J16092" s="2">
        <f t="shared" si="753"/>
        <v>1</v>
      </c>
      <c r="K16092" s="2" t="str">
        <f>IFERROR(VLOOKUP(A16092,Aux!A:B,2,0),"Outros")</f>
        <v>Outros</v>
      </c>
      <c r="L16092" s="2">
        <f t="shared" si="754"/>
        <v>2020</v>
      </c>
      <c r="M16092">
        <f t="shared" si="755"/>
        <v>8</v>
      </c>
    </row>
    <row r="16093" spans="1:13" x14ac:dyDescent="0.35">
      <c r="A16093" t="s">
        <v>133</v>
      </c>
      <c r="B16093">
        <v>503539473</v>
      </c>
      <c r="C16093">
        <v>184435</v>
      </c>
      <c r="D16093" t="s">
        <v>12840</v>
      </c>
      <c r="E16093" s="1">
        <v>43878.403124999997</v>
      </c>
      <c r="F16093">
        <v>1</v>
      </c>
      <c r="G16093" t="s">
        <v>135</v>
      </c>
      <c r="H16093">
        <v>300</v>
      </c>
      <c r="I16093" s="1">
        <v>43883.999305555553</v>
      </c>
      <c r="J16093" s="2">
        <f t="shared" si="753"/>
        <v>1</v>
      </c>
      <c r="K16093" s="2" t="str">
        <f>IFERROR(VLOOKUP(A16093,Aux!A:B,2,0),"Outros")</f>
        <v>Municípios</v>
      </c>
      <c r="L16093" s="2">
        <f t="shared" si="754"/>
        <v>2020</v>
      </c>
      <c r="M16093">
        <f t="shared" si="755"/>
        <v>8</v>
      </c>
    </row>
    <row r="16094" spans="1:13" x14ac:dyDescent="0.35">
      <c r="A16094" t="s">
        <v>154</v>
      </c>
      <c r="B16094">
        <v>506818829</v>
      </c>
      <c r="C16094">
        <v>184438</v>
      </c>
      <c r="D16094" t="s">
        <v>12841</v>
      </c>
      <c r="E16094" s="1">
        <v>43878.410486111112</v>
      </c>
      <c r="F16094">
        <v>1</v>
      </c>
      <c r="G16094" t="s">
        <v>156</v>
      </c>
      <c r="H16094">
        <v>360</v>
      </c>
      <c r="I16094" s="1">
        <v>43882.999305555553</v>
      </c>
      <c r="J16094" s="2">
        <f t="shared" si="753"/>
        <v>1</v>
      </c>
      <c r="K16094" s="2" t="str">
        <f>IFERROR(VLOOKUP(A16094,Aux!A:B,2,0),"Outros")</f>
        <v>Municípios</v>
      </c>
      <c r="L16094" s="2">
        <f t="shared" si="754"/>
        <v>2020</v>
      </c>
      <c r="M16094">
        <f t="shared" si="755"/>
        <v>8</v>
      </c>
    </row>
    <row r="16095" spans="1:13" x14ac:dyDescent="0.35">
      <c r="A16095" t="s">
        <v>92</v>
      </c>
      <c r="B16095">
        <v>506037258</v>
      </c>
      <c r="C16095">
        <v>184439</v>
      </c>
      <c r="E16095" s="1">
        <v>43878.410949074074</v>
      </c>
      <c r="F16095">
        <v>1</v>
      </c>
      <c r="G16095" t="s">
        <v>33</v>
      </c>
      <c r="H16095">
        <v>400</v>
      </c>
      <c r="J16095" s="2">
        <f t="shared" si="753"/>
        <v>1</v>
      </c>
      <c r="K16095" s="2" t="str">
        <f>IFERROR(VLOOKUP(A16095,Aux!A:B,2,0),"Outros")</f>
        <v>Municípios</v>
      </c>
      <c r="L16095" s="2">
        <f t="shared" si="754"/>
        <v>2020</v>
      </c>
      <c r="M16095">
        <f t="shared" si="755"/>
        <v>8</v>
      </c>
    </row>
    <row r="16096" spans="1:13" x14ac:dyDescent="0.35">
      <c r="A16096" t="s">
        <v>81</v>
      </c>
      <c r="B16096">
        <v>506780902</v>
      </c>
      <c r="C16096">
        <v>184440</v>
      </c>
      <c r="E16096" s="1">
        <v>43878.411412037036</v>
      </c>
      <c r="F16096">
        <v>1</v>
      </c>
      <c r="G16096" t="s">
        <v>33</v>
      </c>
      <c r="H16096">
        <v>400</v>
      </c>
      <c r="I16096" s="1">
        <v>25569.999305555557</v>
      </c>
      <c r="J16096" s="2">
        <f t="shared" si="753"/>
        <v>1</v>
      </c>
      <c r="K16096" s="2" t="str">
        <f>IFERROR(VLOOKUP(A16096,Aux!A:B,2,0),"Outros")</f>
        <v>Municípios</v>
      </c>
      <c r="L16096" s="2">
        <f t="shared" si="754"/>
        <v>2020</v>
      </c>
      <c r="M16096">
        <f t="shared" si="755"/>
        <v>8</v>
      </c>
    </row>
    <row r="16097" spans="1:13" x14ac:dyDescent="0.35">
      <c r="A16097" t="s">
        <v>465</v>
      </c>
      <c r="B16097">
        <v>600084779</v>
      </c>
      <c r="C16097">
        <v>184442</v>
      </c>
      <c r="D16097" t="s">
        <v>12595</v>
      </c>
      <c r="E16097" s="1">
        <v>43878.413495370369</v>
      </c>
      <c r="F16097">
        <v>13</v>
      </c>
      <c r="G16097" t="s">
        <v>33</v>
      </c>
      <c r="H16097">
        <v>230</v>
      </c>
      <c r="I16097" s="1">
        <v>43890.708333333336</v>
      </c>
      <c r="J16097" s="2">
        <f t="shared" si="753"/>
        <v>1</v>
      </c>
      <c r="K16097" s="2" t="str">
        <f>IFERROR(VLOOKUP(A16097,Aux!A:B,2,0),"Outros")</f>
        <v>Outros</v>
      </c>
      <c r="L16097" s="2">
        <f t="shared" si="754"/>
        <v>2020</v>
      </c>
      <c r="M16097">
        <f t="shared" si="755"/>
        <v>8</v>
      </c>
    </row>
    <row r="16098" spans="1:13" x14ac:dyDescent="0.35">
      <c r="A16098" t="s">
        <v>465</v>
      </c>
      <c r="B16098">
        <v>600084779</v>
      </c>
      <c r="C16098">
        <v>184443</v>
      </c>
      <c r="D16098" t="s">
        <v>12842</v>
      </c>
      <c r="E16098" s="1">
        <v>43878.418194444443</v>
      </c>
      <c r="F16098">
        <v>13</v>
      </c>
      <c r="G16098" t="s">
        <v>622</v>
      </c>
      <c r="H16098">
        <v>340</v>
      </c>
      <c r="I16098" s="1">
        <v>43887.708333333336</v>
      </c>
      <c r="J16098" s="2">
        <f t="shared" si="753"/>
        <v>1</v>
      </c>
      <c r="K16098" s="2" t="str">
        <f>IFERROR(VLOOKUP(A16098,Aux!A:B,2,0),"Outros")</f>
        <v>Outros</v>
      </c>
      <c r="L16098" s="2">
        <f t="shared" si="754"/>
        <v>2020</v>
      </c>
      <c r="M16098">
        <f t="shared" si="755"/>
        <v>8</v>
      </c>
    </row>
    <row r="16099" spans="1:13" x14ac:dyDescent="0.35">
      <c r="A16099" t="s">
        <v>133</v>
      </c>
      <c r="B16099">
        <v>503539473</v>
      </c>
      <c r="C16099">
        <v>184448</v>
      </c>
      <c r="D16099" t="s">
        <v>12881</v>
      </c>
      <c r="E16099" s="1">
        <v>43878.43440972222</v>
      </c>
      <c r="F16099">
        <v>1</v>
      </c>
      <c r="G16099" t="s">
        <v>194</v>
      </c>
      <c r="H16099">
        <v>360</v>
      </c>
      <c r="I16099" s="1">
        <v>43884.999305555553</v>
      </c>
      <c r="J16099" s="2">
        <f t="shared" si="753"/>
        <v>1</v>
      </c>
      <c r="K16099" s="2" t="str">
        <f>IFERROR(VLOOKUP(A16099,Aux!A:B,2,0),"Outros")</f>
        <v>Municípios</v>
      </c>
      <c r="L16099" s="2">
        <f t="shared" si="754"/>
        <v>2020</v>
      </c>
      <c r="M16099">
        <f t="shared" si="755"/>
        <v>8</v>
      </c>
    </row>
    <row r="16100" spans="1:13" x14ac:dyDescent="0.35">
      <c r="A16100" t="s">
        <v>336</v>
      </c>
      <c r="B16100">
        <v>505170876</v>
      </c>
      <c r="C16100">
        <v>184452</v>
      </c>
      <c r="D16100" t="s">
        <v>12882</v>
      </c>
      <c r="E16100" s="1">
        <v>43878.438506944447</v>
      </c>
      <c r="F16100">
        <v>3</v>
      </c>
      <c r="G16100" t="s">
        <v>419</v>
      </c>
      <c r="H16100">
        <v>220</v>
      </c>
      <c r="I16100" s="1">
        <v>43901.708333333336</v>
      </c>
      <c r="J16100" s="2">
        <f t="shared" si="753"/>
        <v>1</v>
      </c>
      <c r="K16100" s="2" t="str">
        <f>IFERROR(VLOOKUP(A16100,Aux!A:B,2,0),"Outros")</f>
        <v>Municípios</v>
      </c>
      <c r="L16100" s="2">
        <f t="shared" si="754"/>
        <v>2020</v>
      </c>
      <c r="M16100">
        <f t="shared" si="755"/>
        <v>8</v>
      </c>
    </row>
    <row r="16101" spans="1:13" x14ac:dyDescent="0.35">
      <c r="A16101" t="s">
        <v>1460</v>
      </c>
      <c r="B16101">
        <v>502826126</v>
      </c>
      <c r="C16101">
        <v>184453</v>
      </c>
      <c r="D16101" t="s">
        <v>12508</v>
      </c>
      <c r="E16101" s="1">
        <v>43878.439710648148</v>
      </c>
      <c r="F16101">
        <v>13</v>
      </c>
      <c r="G16101" t="s">
        <v>900</v>
      </c>
      <c r="H16101">
        <v>230</v>
      </c>
      <c r="I16101" s="1">
        <v>43902.999305555553</v>
      </c>
      <c r="J16101" s="2">
        <f t="shared" si="753"/>
        <v>1</v>
      </c>
      <c r="K16101" s="2" t="str">
        <f>IFERROR(VLOOKUP(A16101,Aux!A:B,2,0),"Outros")</f>
        <v>Outros</v>
      </c>
      <c r="L16101" s="2">
        <f t="shared" si="754"/>
        <v>2020</v>
      </c>
      <c r="M16101">
        <f t="shared" si="755"/>
        <v>8</v>
      </c>
    </row>
    <row r="16102" spans="1:13" x14ac:dyDescent="0.35">
      <c r="A16102" t="s">
        <v>24</v>
      </c>
      <c r="B16102">
        <v>508741823</v>
      </c>
      <c r="C16102">
        <v>184455</v>
      </c>
      <c r="E16102" s="1">
        <v>43878.447233796294</v>
      </c>
      <c r="F16102">
        <v>1</v>
      </c>
      <c r="G16102" t="s">
        <v>33</v>
      </c>
      <c r="H16102">
        <v>400</v>
      </c>
      <c r="J16102" s="2">
        <f t="shared" si="753"/>
        <v>1</v>
      </c>
      <c r="K16102" s="2" t="str">
        <f>IFERROR(VLOOKUP(A16102,Aux!A:B,2,0),"Outros")</f>
        <v>Hospitais</v>
      </c>
      <c r="L16102" s="2">
        <f t="shared" si="754"/>
        <v>2020</v>
      </c>
      <c r="M16102">
        <f t="shared" si="755"/>
        <v>8</v>
      </c>
    </row>
    <row r="16103" spans="1:13" x14ac:dyDescent="0.35">
      <c r="A16103" t="s">
        <v>48</v>
      </c>
      <c r="B16103">
        <v>503035416</v>
      </c>
      <c r="C16103">
        <v>184456</v>
      </c>
      <c r="D16103" t="s">
        <v>12427</v>
      </c>
      <c r="E16103" s="1">
        <v>43878.447256944448</v>
      </c>
      <c r="F16103">
        <v>13</v>
      </c>
      <c r="G16103" t="s">
        <v>33</v>
      </c>
      <c r="H16103">
        <v>400</v>
      </c>
      <c r="I16103" s="1">
        <v>25569.625</v>
      </c>
      <c r="J16103" s="2">
        <f t="shared" si="753"/>
        <v>1</v>
      </c>
      <c r="K16103" s="2" t="str">
        <f>IFERROR(VLOOKUP(A16103,Aux!A:B,2,0),"Outros")</f>
        <v>Hospitais</v>
      </c>
      <c r="L16103" s="2">
        <f t="shared" si="754"/>
        <v>2020</v>
      </c>
      <c r="M16103">
        <f t="shared" si="755"/>
        <v>8</v>
      </c>
    </row>
    <row r="16104" spans="1:13" x14ac:dyDescent="0.35">
      <c r="A16104" t="s">
        <v>122</v>
      </c>
      <c r="B16104">
        <v>506173968</v>
      </c>
      <c r="C16104">
        <v>184458</v>
      </c>
      <c r="D16104" t="s">
        <v>12509</v>
      </c>
      <c r="E16104" s="1">
        <v>43878.448263888888</v>
      </c>
      <c r="F16104">
        <v>13</v>
      </c>
      <c r="G16104" t="s">
        <v>33</v>
      </c>
      <c r="H16104">
        <v>340</v>
      </c>
      <c r="I16104" s="1">
        <v>43881.75</v>
      </c>
      <c r="J16104" s="2">
        <f t="shared" si="753"/>
        <v>1</v>
      </c>
      <c r="K16104" s="2" t="str">
        <f>IFERROR(VLOOKUP(A16104,Aux!A:B,2,0),"Outros")</f>
        <v>Municípios</v>
      </c>
      <c r="L16104" s="2">
        <f t="shared" si="754"/>
        <v>2020</v>
      </c>
      <c r="M16104">
        <f t="shared" si="755"/>
        <v>8</v>
      </c>
    </row>
    <row r="16105" spans="1:13" x14ac:dyDescent="0.35">
      <c r="A16105" t="s">
        <v>11786</v>
      </c>
      <c r="B16105">
        <v>506811913</v>
      </c>
      <c r="C16105">
        <v>184459</v>
      </c>
      <c r="D16105" t="s">
        <v>12400</v>
      </c>
      <c r="E16105" s="1">
        <v>43878.450196759259</v>
      </c>
      <c r="F16105">
        <v>13</v>
      </c>
      <c r="G16105" t="s">
        <v>12110</v>
      </c>
      <c r="H16105">
        <v>360</v>
      </c>
      <c r="I16105" s="1">
        <v>43895.999305555553</v>
      </c>
      <c r="J16105" s="2">
        <f t="shared" si="753"/>
        <v>1</v>
      </c>
      <c r="K16105" s="2" t="str">
        <f>IFERROR(VLOOKUP(A16105,Aux!A:B,2,0),"Outros")</f>
        <v>Municípios</v>
      </c>
      <c r="L16105" s="2">
        <f t="shared" si="754"/>
        <v>2020</v>
      </c>
      <c r="M16105">
        <f t="shared" si="755"/>
        <v>8</v>
      </c>
    </row>
    <row r="16106" spans="1:13" x14ac:dyDescent="0.35">
      <c r="A16106" t="s">
        <v>88</v>
      </c>
      <c r="B16106">
        <v>506624200</v>
      </c>
      <c r="C16106">
        <v>184460</v>
      </c>
      <c r="D16106" t="s">
        <v>12531</v>
      </c>
      <c r="E16106" s="1">
        <v>43878.450266203705</v>
      </c>
      <c r="F16106">
        <v>3</v>
      </c>
      <c r="G16106" t="s">
        <v>12532</v>
      </c>
      <c r="H16106">
        <v>340</v>
      </c>
      <c r="I16106" s="1">
        <v>43900.999305555553</v>
      </c>
      <c r="J16106" s="2">
        <f t="shared" si="753"/>
        <v>1</v>
      </c>
      <c r="K16106" s="2" t="str">
        <f>IFERROR(VLOOKUP(A16106,Aux!A:B,2,0),"Outros")</f>
        <v>Municípios</v>
      </c>
      <c r="L16106" s="2">
        <f t="shared" si="754"/>
        <v>2020</v>
      </c>
      <c r="M16106">
        <f t="shared" si="755"/>
        <v>8</v>
      </c>
    </row>
    <row r="16107" spans="1:13" x14ac:dyDescent="0.35">
      <c r="A16107" t="s">
        <v>48</v>
      </c>
      <c r="B16107">
        <v>503035416</v>
      </c>
      <c r="C16107">
        <v>184461</v>
      </c>
      <c r="D16107" t="s">
        <v>12655</v>
      </c>
      <c r="E16107" s="1">
        <v>43878.458506944444</v>
      </c>
      <c r="F16107">
        <v>13</v>
      </c>
      <c r="G16107" t="s">
        <v>33</v>
      </c>
      <c r="H16107">
        <v>340</v>
      </c>
      <c r="I16107" s="1">
        <v>43885.625</v>
      </c>
      <c r="J16107" s="2">
        <f t="shared" si="753"/>
        <v>1</v>
      </c>
      <c r="K16107" s="2" t="str">
        <f>IFERROR(VLOOKUP(A16107,Aux!A:B,2,0),"Outros")</f>
        <v>Hospitais</v>
      </c>
      <c r="L16107" s="2">
        <f t="shared" si="754"/>
        <v>2020</v>
      </c>
      <c r="M16107">
        <f t="shared" si="755"/>
        <v>8</v>
      </c>
    </row>
    <row r="16108" spans="1:13" x14ac:dyDescent="0.35">
      <c r="A16108" t="s">
        <v>171</v>
      </c>
      <c r="B16108">
        <v>504293125</v>
      </c>
      <c r="C16108">
        <v>184462</v>
      </c>
      <c r="D16108" t="s">
        <v>12401</v>
      </c>
      <c r="E16108" s="1">
        <v>43878.461516203701</v>
      </c>
      <c r="F16108">
        <v>3</v>
      </c>
      <c r="G16108" t="s">
        <v>173</v>
      </c>
      <c r="H16108">
        <v>1</v>
      </c>
      <c r="I16108" s="1">
        <v>25569.999305555557</v>
      </c>
      <c r="J16108" s="2">
        <f t="shared" si="753"/>
        <v>1</v>
      </c>
      <c r="K16108" s="2" t="str">
        <f>IFERROR(VLOOKUP(A16108,Aux!A:B,2,0),"Outros")</f>
        <v>Municípios</v>
      </c>
      <c r="L16108" s="2">
        <f t="shared" si="754"/>
        <v>2020</v>
      </c>
      <c r="M16108">
        <f t="shared" si="755"/>
        <v>8</v>
      </c>
    </row>
    <row r="16109" spans="1:13" x14ac:dyDescent="0.35">
      <c r="A16109" t="s">
        <v>140</v>
      </c>
      <c r="B16109">
        <v>506614913</v>
      </c>
      <c r="C16109">
        <v>184463</v>
      </c>
      <c r="D16109" t="s">
        <v>12402</v>
      </c>
      <c r="E16109" s="1">
        <v>43878.466678240744</v>
      </c>
      <c r="F16109">
        <v>13</v>
      </c>
      <c r="G16109" t="s">
        <v>47</v>
      </c>
      <c r="H16109">
        <v>220</v>
      </c>
      <c r="I16109" s="1">
        <v>43886.999305555553</v>
      </c>
      <c r="J16109" s="2">
        <f t="shared" si="753"/>
        <v>1</v>
      </c>
      <c r="K16109" s="2" t="str">
        <f>IFERROR(VLOOKUP(A16109,Aux!A:B,2,0),"Outros")</f>
        <v>Municípios</v>
      </c>
      <c r="L16109" s="2">
        <f t="shared" si="754"/>
        <v>2020</v>
      </c>
      <c r="M16109">
        <f t="shared" si="755"/>
        <v>8</v>
      </c>
    </row>
    <row r="16110" spans="1:13" x14ac:dyDescent="0.35">
      <c r="A16110" t="s">
        <v>48</v>
      </c>
      <c r="B16110">
        <v>503035416</v>
      </c>
      <c r="C16110">
        <v>184464</v>
      </c>
      <c r="D16110" t="s">
        <v>12936</v>
      </c>
      <c r="E16110" s="1">
        <v>43878.47246527778</v>
      </c>
      <c r="F16110">
        <v>13</v>
      </c>
      <c r="G16110" t="s">
        <v>33</v>
      </c>
      <c r="H16110">
        <v>220</v>
      </c>
      <c r="I16110" s="1">
        <v>43887.625</v>
      </c>
      <c r="J16110" s="2">
        <f t="shared" si="753"/>
        <v>1</v>
      </c>
      <c r="K16110" s="2" t="str">
        <f>IFERROR(VLOOKUP(A16110,Aux!A:B,2,0),"Outros")</f>
        <v>Hospitais</v>
      </c>
      <c r="L16110" s="2">
        <f t="shared" si="754"/>
        <v>2020</v>
      </c>
      <c r="M16110">
        <f t="shared" si="755"/>
        <v>8</v>
      </c>
    </row>
    <row r="16111" spans="1:13" x14ac:dyDescent="0.35">
      <c r="A16111" t="s">
        <v>217</v>
      </c>
      <c r="B16111">
        <v>502530863</v>
      </c>
      <c r="C16111">
        <v>184465</v>
      </c>
      <c r="E16111" s="1">
        <v>43878.476354166669</v>
      </c>
      <c r="F16111">
        <v>13</v>
      </c>
      <c r="G16111" t="s">
        <v>33</v>
      </c>
      <c r="H16111">
        <v>1</v>
      </c>
      <c r="J16111" s="2">
        <f t="shared" si="753"/>
        <v>1</v>
      </c>
      <c r="K16111" s="2" t="str">
        <f>IFERROR(VLOOKUP(A16111,Aux!A:B,2,0),"Outros")</f>
        <v>Outros</v>
      </c>
      <c r="L16111" s="2">
        <f t="shared" si="754"/>
        <v>2020</v>
      </c>
      <c r="M16111">
        <f t="shared" si="755"/>
        <v>8</v>
      </c>
    </row>
    <row r="16112" spans="1:13" x14ac:dyDescent="0.35">
      <c r="A16112" t="s">
        <v>213</v>
      </c>
      <c r="B16112">
        <v>512012814</v>
      </c>
      <c r="C16112">
        <v>184467</v>
      </c>
      <c r="D16112" t="s">
        <v>12883</v>
      </c>
      <c r="E16112" s="1">
        <v>43878.478877314818</v>
      </c>
      <c r="F16112">
        <v>1</v>
      </c>
      <c r="G16112" t="s">
        <v>12884</v>
      </c>
      <c r="H16112">
        <v>340</v>
      </c>
      <c r="I16112" s="1">
        <v>43892.999305555553</v>
      </c>
      <c r="J16112" s="2">
        <f t="shared" si="753"/>
        <v>1</v>
      </c>
      <c r="K16112" s="2" t="str">
        <f>IFERROR(VLOOKUP(A16112,Aux!A:B,2,0),"Outros")</f>
        <v>Municípios</v>
      </c>
      <c r="L16112" s="2">
        <f t="shared" si="754"/>
        <v>2020</v>
      </c>
      <c r="M16112">
        <f t="shared" si="755"/>
        <v>8</v>
      </c>
    </row>
    <row r="16113" spans="1:13" x14ac:dyDescent="0.35">
      <c r="A16113" t="s">
        <v>57</v>
      </c>
      <c r="B16113">
        <v>501294104</v>
      </c>
      <c r="C16113">
        <v>184470</v>
      </c>
      <c r="D16113" t="s">
        <v>12403</v>
      </c>
      <c r="E16113" s="1">
        <v>43878.486076388886</v>
      </c>
      <c r="F16113">
        <v>1</v>
      </c>
      <c r="G16113" t="s">
        <v>59</v>
      </c>
      <c r="H16113">
        <v>360</v>
      </c>
      <c r="I16113" s="1">
        <v>43881.999305555553</v>
      </c>
      <c r="J16113" s="2">
        <f t="shared" si="753"/>
        <v>1</v>
      </c>
      <c r="K16113" s="2" t="str">
        <f>IFERROR(VLOOKUP(A16113,Aux!A:B,2,0),"Outros")</f>
        <v>Municípios</v>
      </c>
      <c r="L16113" s="2">
        <f t="shared" si="754"/>
        <v>2020</v>
      </c>
      <c r="M16113">
        <f t="shared" si="755"/>
        <v>8</v>
      </c>
    </row>
    <row r="16114" spans="1:13" x14ac:dyDescent="0.35">
      <c r="A16114" t="s">
        <v>15</v>
      </c>
      <c r="B16114">
        <v>503541567</v>
      </c>
      <c r="C16114">
        <v>184474</v>
      </c>
      <c r="D16114" t="s">
        <v>12428</v>
      </c>
      <c r="E16114" s="1">
        <v>43878.490254629629</v>
      </c>
      <c r="F16114">
        <v>13</v>
      </c>
      <c r="G16114" t="s">
        <v>107</v>
      </c>
      <c r="H16114">
        <v>220</v>
      </c>
      <c r="I16114" s="1">
        <v>43891.999305555553</v>
      </c>
      <c r="J16114" s="2">
        <f t="shared" si="753"/>
        <v>1</v>
      </c>
      <c r="K16114" s="2" t="str">
        <f>IFERROR(VLOOKUP(A16114,Aux!A:B,2,0),"Outros")</f>
        <v>Municípios</v>
      </c>
      <c r="L16114" s="2">
        <f t="shared" si="754"/>
        <v>2020</v>
      </c>
      <c r="M16114">
        <f t="shared" si="755"/>
        <v>8</v>
      </c>
    </row>
    <row r="16115" spans="1:13" x14ac:dyDescent="0.35">
      <c r="A16115" t="s">
        <v>48</v>
      </c>
      <c r="B16115">
        <v>503035416</v>
      </c>
      <c r="C16115">
        <v>184475</v>
      </c>
      <c r="D16115" t="s">
        <v>12885</v>
      </c>
      <c r="E16115" s="1">
        <v>43878.494201388887</v>
      </c>
      <c r="F16115">
        <v>13</v>
      </c>
      <c r="G16115" t="s">
        <v>33</v>
      </c>
      <c r="H16115">
        <v>5</v>
      </c>
      <c r="I16115" s="1">
        <v>43882.625</v>
      </c>
      <c r="J16115" s="2">
        <f t="shared" si="753"/>
        <v>1</v>
      </c>
      <c r="K16115" s="2" t="str">
        <f>IFERROR(VLOOKUP(A16115,Aux!A:B,2,0),"Outros")</f>
        <v>Hospitais</v>
      </c>
      <c r="L16115" s="2">
        <f t="shared" si="754"/>
        <v>2020</v>
      </c>
      <c r="M16115">
        <f t="shared" si="755"/>
        <v>8</v>
      </c>
    </row>
    <row r="16116" spans="1:13" x14ac:dyDescent="0.35">
      <c r="A16116" t="s">
        <v>48</v>
      </c>
      <c r="B16116">
        <v>503035416</v>
      </c>
      <c r="C16116">
        <v>184476</v>
      </c>
      <c r="D16116" t="s">
        <v>12596</v>
      </c>
      <c r="E16116" s="1">
        <v>43878.504490740743</v>
      </c>
      <c r="F16116">
        <v>1</v>
      </c>
      <c r="G16116" t="s">
        <v>50</v>
      </c>
      <c r="H16116">
        <v>360</v>
      </c>
      <c r="I16116" s="1">
        <v>43879.708333333336</v>
      </c>
      <c r="J16116" s="2">
        <f t="shared" si="753"/>
        <v>1</v>
      </c>
      <c r="K16116" s="2" t="str">
        <f>IFERROR(VLOOKUP(A16116,Aux!A:B,2,0),"Outros")</f>
        <v>Hospitais</v>
      </c>
      <c r="L16116" s="2">
        <f t="shared" si="754"/>
        <v>2020</v>
      </c>
      <c r="M16116">
        <f t="shared" si="755"/>
        <v>8</v>
      </c>
    </row>
    <row r="16117" spans="1:13" x14ac:dyDescent="0.35">
      <c r="A16117" t="s">
        <v>108</v>
      </c>
      <c r="B16117">
        <v>501222634</v>
      </c>
      <c r="C16117">
        <v>184477</v>
      </c>
      <c r="D16117" t="s">
        <v>12937</v>
      </c>
      <c r="E16117" s="1">
        <v>43878.506643518522</v>
      </c>
      <c r="F16117">
        <v>1</v>
      </c>
      <c r="G16117" t="s">
        <v>110</v>
      </c>
      <c r="H16117">
        <v>360</v>
      </c>
      <c r="I16117" s="1">
        <v>43887.999305555553</v>
      </c>
      <c r="J16117" s="2">
        <f t="shared" si="753"/>
        <v>1</v>
      </c>
      <c r="K16117" s="2" t="str">
        <f>IFERROR(VLOOKUP(A16117,Aux!A:B,2,0),"Outros")</f>
        <v>Municípios</v>
      </c>
      <c r="L16117" s="2">
        <f t="shared" si="754"/>
        <v>2020</v>
      </c>
      <c r="M16117">
        <f t="shared" si="755"/>
        <v>8</v>
      </c>
    </row>
    <row r="16118" spans="1:13" x14ac:dyDescent="0.35">
      <c r="A16118" t="s">
        <v>11786</v>
      </c>
      <c r="B16118">
        <v>506811913</v>
      </c>
      <c r="C16118">
        <v>184478</v>
      </c>
      <c r="D16118" t="s">
        <v>12938</v>
      </c>
      <c r="E16118" s="1">
        <v>43878.507986111108</v>
      </c>
      <c r="F16118">
        <v>13</v>
      </c>
      <c r="G16118" t="s">
        <v>12110</v>
      </c>
      <c r="H16118">
        <v>300</v>
      </c>
      <c r="I16118" s="1">
        <v>43884.999305555553</v>
      </c>
      <c r="J16118" s="2">
        <f t="shared" si="753"/>
        <v>1</v>
      </c>
      <c r="K16118" s="2" t="str">
        <f>IFERROR(VLOOKUP(A16118,Aux!A:B,2,0),"Outros")</f>
        <v>Municípios</v>
      </c>
      <c r="L16118" s="2">
        <f t="shared" si="754"/>
        <v>2020</v>
      </c>
      <c r="M16118">
        <f t="shared" si="755"/>
        <v>8</v>
      </c>
    </row>
    <row r="16119" spans="1:13" x14ac:dyDescent="0.35">
      <c r="A16119" t="s">
        <v>9</v>
      </c>
      <c r="B16119">
        <v>506673626</v>
      </c>
      <c r="C16119">
        <v>184479</v>
      </c>
      <c r="D16119" t="s">
        <v>12886</v>
      </c>
      <c r="E16119" s="1">
        <v>43878.517384259256</v>
      </c>
      <c r="F16119">
        <v>1</v>
      </c>
      <c r="G16119" t="s">
        <v>11</v>
      </c>
      <c r="H16119">
        <v>360</v>
      </c>
      <c r="I16119" s="1">
        <v>43883.999305555553</v>
      </c>
      <c r="J16119" s="2">
        <f t="shared" si="753"/>
        <v>1</v>
      </c>
      <c r="K16119" s="2" t="str">
        <f>IFERROR(VLOOKUP(A16119,Aux!A:B,2,0),"Outros")</f>
        <v>Municípios</v>
      </c>
      <c r="L16119" s="2">
        <f t="shared" si="754"/>
        <v>2020</v>
      </c>
      <c r="M16119">
        <f t="shared" si="755"/>
        <v>8</v>
      </c>
    </row>
    <row r="16120" spans="1:13" x14ac:dyDescent="0.35">
      <c r="A16120" t="s">
        <v>57</v>
      </c>
      <c r="B16120">
        <v>501294104</v>
      </c>
      <c r="C16120">
        <v>184480</v>
      </c>
      <c r="D16120" t="s">
        <v>12939</v>
      </c>
      <c r="E16120" s="1">
        <v>43878.522476851853</v>
      </c>
      <c r="F16120">
        <v>1</v>
      </c>
      <c r="G16120" t="s">
        <v>59</v>
      </c>
      <c r="H16120">
        <v>300</v>
      </c>
      <c r="I16120" s="1">
        <v>43881.999305555553</v>
      </c>
      <c r="J16120" s="2">
        <f t="shared" si="753"/>
        <v>1</v>
      </c>
      <c r="K16120" s="2" t="str">
        <f>IFERROR(VLOOKUP(A16120,Aux!A:B,2,0),"Outros")</f>
        <v>Municípios</v>
      </c>
      <c r="L16120" s="2">
        <f t="shared" si="754"/>
        <v>2020</v>
      </c>
      <c r="M16120">
        <f t="shared" si="755"/>
        <v>8</v>
      </c>
    </row>
    <row r="16121" spans="1:13" x14ac:dyDescent="0.35">
      <c r="A16121" t="s">
        <v>48</v>
      </c>
      <c r="B16121">
        <v>503035416</v>
      </c>
      <c r="C16121">
        <v>184481</v>
      </c>
      <c r="E16121" s="1">
        <v>43878.525914351849</v>
      </c>
      <c r="F16121">
        <v>13</v>
      </c>
      <c r="G16121" t="s">
        <v>33</v>
      </c>
      <c r="H16121">
        <v>1</v>
      </c>
      <c r="J16121" s="2">
        <f t="shared" si="753"/>
        <v>1</v>
      </c>
      <c r="K16121" s="2" t="str">
        <f>IFERROR(VLOOKUP(A16121,Aux!A:B,2,0),"Outros")</f>
        <v>Hospitais</v>
      </c>
      <c r="L16121" s="2">
        <f t="shared" si="754"/>
        <v>2020</v>
      </c>
      <c r="M16121">
        <f t="shared" si="755"/>
        <v>8</v>
      </c>
    </row>
    <row r="16122" spans="1:13" x14ac:dyDescent="0.35">
      <c r="A16122" t="s">
        <v>12</v>
      </c>
      <c r="B16122">
        <v>508481287</v>
      </c>
      <c r="C16122">
        <v>184482</v>
      </c>
      <c r="D16122" t="s">
        <v>12887</v>
      </c>
      <c r="E16122" s="1">
        <v>43878.576365740744</v>
      </c>
      <c r="F16122">
        <v>1</v>
      </c>
      <c r="G16122" t="s">
        <v>14</v>
      </c>
      <c r="H16122">
        <v>360</v>
      </c>
      <c r="I16122" s="1">
        <v>43881.708333333336</v>
      </c>
      <c r="J16122" s="2">
        <f t="shared" si="753"/>
        <v>1</v>
      </c>
      <c r="K16122" s="2" t="str">
        <f>IFERROR(VLOOKUP(A16122,Aux!A:B,2,0),"Outros")</f>
        <v>Hospitais</v>
      </c>
      <c r="L16122" s="2">
        <f t="shared" si="754"/>
        <v>2020</v>
      </c>
      <c r="M16122">
        <f t="shared" si="755"/>
        <v>8</v>
      </c>
    </row>
    <row r="16123" spans="1:13" x14ac:dyDescent="0.35">
      <c r="A16123" t="s">
        <v>574</v>
      </c>
      <c r="B16123">
        <v>506791220</v>
      </c>
      <c r="C16123">
        <v>184483</v>
      </c>
      <c r="D16123" t="s">
        <v>12429</v>
      </c>
      <c r="E16123" s="1">
        <v>43878.581273148149</v>
      </c>
      <c r="F16123">
        <v>1</v>
      </c>
      <c r="G16123" t="s">
        <v>576</v>
      </c>
      <c r="H16123">
        <v>360</v>
      </c>
      <c r="I16123" s="1">
        <v>43885.999305555553</v>
      </c>
      <c r="J16123" s="2">
        <f t="shared" si="753"/>
        <v>1</v>
      </c>
      <c r="K16123" s="2" t="str">
        <f>IFERROR(VLOOKUP(A16123,Aux!A:B,2,0),"Outros")</f>
        <v>Municípios</v>
      </c>
      <c r="L16123" s="2">
        <f t="shared" si="754"/>
        <v>2020</v>
      </c>
      <c r="M16123">
        <f t="shared" si="755"/>
        <v>8</v>
      </c>
    </row>
    <row r="16124" spans="1:13" x14ac:dyDescent="0.35">
      <c r="A16124" t="s">
        <v>461</v>
      </c>
      <c r="B16124">
        <v>511010435</v>
      </c>
      <c r="C16124">
        <v>184486</v>
      </c>
      <c r="D16124" t="s">
        <v>12597</v>
      </c>
      <c r="E16124" s="1">
        <v>43878.601122685184</v>
      </c>
      <c r="F16124">
        <v>13</v>
      </c>
      <c r="G16124" t="s">
        <v>1286</v>
      </c>
      <c r="H16124">
        <v>340</v>
      </c>
      <c r="I16124" s="1">
        <v>43893.666666666664</v>
      </c>
      <c r="J16124" s="2">
        <f t="shared" si="753"/>
        <v>1</v>
      </c>
      <c r="K16124" s="2" t="str">
        <f>IFERROR(VLOOKUP(A16124,Aux!A:B,2,0),"Outros")</f>
        <v>Outros</v>
      </c>
      <c r="L16124" s="2">
        <f t="shared" si="754"/>
        <v>2020</v>
      </c>
      <c r="M16124">
        <f t="shared" si="755"/>
        <v>8</v>
      </c>
    </row>
    <row r="16125" spans="1:13" x14ac:dyDescent="0.35">
      <c r="A16125" t="s">
        <v>1042</v>
      </c>
      <c r="B16125">
        <v>506087000</v>
      </c>
      <c r="C16125">
        <v>184488</v>
      </c>
      <c r="D16125" t="s">
        <v>12598</v>
      </c>
      <c r="E16125" s="1">
        <v>43878.605856481481</v>
      </c>
      <c r="F16125">
        <v>1</v>
      </c>
      <c r="G16125" t="s">
        <v>1443</v>
      </c>
      <c r="H16125">
        <v>360</v>
      </c>
      <c r="I16125" s="1">
        <v>43879.708333333336</v>
      </c>
      <c r="J16125" s="2">
        <f t="shared" si="753"/>
        <v>1</v>
      </c>
      <c r="K16125" s="2" t="str">
        <f>IFERROR(VLOOKUP(A16125,Aux!A:B,2,0),"Outros")</f>
        <v>Municípios</v>
      </c>
      <c r="L16125" s="2">
        <f t="shared" si="754"/>
        <v>2020</v>
      </c>
      <c r="M16125">
        <f t="shared" si="755"/>
        <v>8</v>
      </c>
    </row>
    <row r="16126" spans="1:13" x14ac:dyDescent="0.35">
      <c r="A16126" t="s">
        <v>1150</v>
      </c>
      <c r="B16126">
        <v>505991527</v>
      </c>
      <c r="C16126">
        <v>184491</v>
      </c>
      <c r="D16126" t="s">
        <v>12940</v>
      </c>
      <c r="E16126" s="1">
        <v>43878.6090625</v>
      </c>
      <c r="F16126">
        <v>1</v>
      </c>
      <c r="G16126" t="s">
        <v>643</v>
      </c>
      <c r="H16126">
        <v>360</v>
      </c>
      <c r="I16126" s="1">
        <v>43888.999305555553</v>
      </c>
      <c r="J16126" s="2">
        <f t="shared" si="753"/>
        <v>1</v>
      </c>
      <c r="K16126" s="2" t="str">
        <f>IFERROR(VLOOKUP(A16126,Aux!A:B,2,0),"Outros")</f>
        <v>Águas e resíduos</v>
      </c>
      <c r="L16126" s="2">
        <f t="shared" si="754"/>
        <v>2020</v>
      </c>
      <c r="M16126">
        <f t="shared" si="755"/>
        <v>8</v>
      </c>
    </row>
    <row r="16127" spans="1:13" x14ac:dyDescent="0.35">
      <c r="A16127" t="s">
        <v>48</v>
      </c>
      <c r="B16127">
        <v>503035416</v>
      </c>
      <c r="C16127">
        <v>184492</v>
      </c>
      <c r="E16127" s="1">
        <v>43878.610520833332</v>
      </c>
      <c r="F16127">
        <v>3</v>
      </c>
      <c r="G16127" t="s">
        <v>33</v>
      </c>
      <c r="H16127">
        <v>1</v>
      </c>
      <c r="J16127" s="2">
        <f t="shared" si="753"/>
        <v>1</v>
      </c>
      <c r="K16127" s="2" t="str">
        <f>IFERROR(VLOOKUP(A16127,Aux!A:B,2,0),"Outros")</f>
        <v>Hospitais</v>
      </c>
      <c r="L16127" s="2">
        <f t="shared" si="754"/>
        <v>2020</v>
      </c>
      <c r="M16127">
        <f t="shared" si="755"/>
        <v>8</v>
      </c>
    </row>
    <row r="16128" spans="1:13" x14ac:dyDescent="0.35">
      <c r="A16128" t="s">
        <v>27</v>
      </c>
      <c r="B16128">
        <v>505584760</v>
      </c>
      <c r="C16128">
        <v>184493</v>
      </c>
      <c r="E16128" s="1">
        <v>43878.613680555558</v>
      </c>
      <c r="F16128">
        <v>1</v>
      </c>
      <c r="H16128">
        <v>400</v>
      </c>
      <c r="J16128" s="2">
        <f t="shared" si="753"/>
        <v>1</v>
      </c>
      <c r="K16128" s="2" t="str">
        <f>IFERROR(VLOOKUP(A16128,Aux!A:B,2,0),"Outros")</f>
        <v>Municípios</v>
      </c>
      <c r="L16128" s="2">
        <f t="shared" si="754"/>
        <v>2020</v>
      </c>
      <c r="M16128">
        <f t="shared" si="755"/>
        <v>8</v>
      </c>
    </row>
    <row r="16129" spans="1:13" x14ac:dyDescent="0.35">
      <c r="A16129" t="s">
        <v>367</v>
      </c>
      <c r="B16129">
        <v>501590056</v>
      </c>
      <c r="C16129">
        <v>184495</v>
      </c>
      <c r="D16129" t="s">
        <v>12599</v>
      </c>
      <c r="E16129" s="1">
        <v>43878.617604166669</v>
      </c>
      <c r="F16129">
        <v>13</v>
      </c>
      <c r="G16129" t="s">
        <v>12600</v>
      </c>
      <c r="H16129">
        <v>340</v>
      </c>
      <c r="I16129" s="1">
        <v>43888.999305555553</v>
      </c>
      <c r="J16129" s="2">
        <f t="shared" si="753"/>
        <v>1</v>
      </c>
      <c r="K16129" s="2" t="str">
        <f>IFERROR(VLOOKUP(A16129,Aux!A:B,2,0),"Outros")</f>
        <v>Outros</v>
      </c>
      <c r="L16129" s="2">
        <f t="shared" si="754"/>
        <v>2020</v>
      </c>
      <c r="M16129">
        <f t="shared" si="755"/>
        <v>8</v>
      </c>
    </row>
    <row r="16130" spans="1:13" x14ac:dyDescent="0.35">
      <c r="A16130" t="s">
        <v>562</v>
      </c>
      <c r="B16130">
        <v>506823318</v>
      </c>
      <c r="C16130">
        <v>184496</v>
      </c>
      <c r="E16130" s="1">
        <v>43878.619027777779</v>
      </c>
      <c r="F16130">
        <v>14</v>
      </c>
      <c r="G16130" t="s">
        <v>33</v>
      </c>
      <c r="H16130">
        <v>1</v>
      </c>
      <c r="J16130" s="2">
        <f t="shared" ref="J16130:J16193" si="756">IF(C16130=C16129,"",1)</f>
        <v>1</v>
      </c>
      <c r="K16130" s="2" t="str">
        <f>IFERROR(VLOOKUP(A16130,Aux!A:B,2,0),"Outros")</f>
        <v>Municípios</v>
      </c>
      <c r="L16130" s="2">
        <f t="shared" ref="L16130:L16193" si="757">YEAR(E16130)</f>
        <v>2020</v>
      </c>
      <c r="M16130">
        <f t="shared" ref="M16130:M16193" si="758">WEEKNUM(E16130)</f>
        <v>8</v>
      </c>
    </row>
    <row r="16131" spans="1:13" x14ac:dyDescent="0.35">
      <c r="A16131" t="s">
        <v>1317</v>
      </c>
      <c r="B16131">
        <v>501138943</v>
      </c>
      <c r="C16131">
        <v>184497</v>
      </c>
      <c r="D16131" t="s">
        <v>12601</v>
      </c>
      <c r="E16131" s="1">
        <v>43878.619710648149</v>
      </c>
      <c r="F16131">
        <v>3</v>
      </c>
      <c r="G16131" t="s">
        <v>1319</v>
      </c>
      <c r="H16131">
        <v>400</v>
      </c>
      <c r="I16131" s="1">
        <v>25569.999305555557</v>
      </c>
      <c r="J16131" s="2">
        <f t="shared" si="756"/>
        <v>1</v>
      </c>
      <c r="K16131" s="2" t="str">
        <f>IFERROR(VLOOKUP(A16131,Aux!A:B,2,0),"Outros")</f>
        <v>Municípios</v>
      </c>
      <c r="L16131" s="2">
        <f t="shared" si="757"/>
        <v>2020</v>
      </c>
      <c r="M16131">
        <f t="shared" si="758"/>
        <v>8</v>
      </c>
    </row>
    <row r="16132" spans="1:13" x14ac:dyDescent="0.35">
      <c r="A16132" t="s">
        <v>140</v>
      </c>
      <c r="B16132">
        <v>506614913</v>
      </c>
      <c r="C16132">
        <v>184498</v>
      </c>
      <c r="D16132" t="s">
        <v>12430</v>
      </c>
      <c r="E16132" s="1">
        <v>43878.620300925926</v>
      </c>
      <c r="F16132">
        <v>1</v>
      </c>
      <c r="G16132" t="s">
        <v>47</v>
      </c>
      <c r="H16132">
        <v>360</v>
      </c>
      <c r="I16132" s="1">
        <v>43884.999305555553</v>
      </c>
      <c r="J16132" s="2">
        <f t="shared" si="756"/>
        <v>1</v>
      </c>
      <c r="K16132" s="2" t="str">
        <f>IFERROR(VLOOKUP(A16132,Aux!A:B,2,0),"Outros")</f>
        <v>Municípios</v>
      </c>
      <c r="L16132" s="2">
        <f t="shared" si="757"/>
        <v>2020</v>
      </c>
      <c r="M16132">
        <f t="shared" si="758"/>
        <v>8</v>
      </c>
    </row>
    <row r="16133" spans="1:13" x14ac:dyDescent="0.35">
      <c r="A16133" t="s">
        <v>246</v>
      </c>
      <c r="B16133">
        <v>512013241</v>
      </c>
      <c r="C16133">
        <v>184500</v>
      </c>
      <c r="D16133" t="s">
        <v>12431</v>
      </c>
      <c r="E16133" s="1">
        <v>43878.624120370368</v>
      </c>
      <c r="F16133">
        <v>1</v>
      </c>
      <c r="G16133" t="s">
        <v>12432</v>
      </c>
      <c r="H16133">
        <v>360</v>
      </c>
      <c r="I16133" s="1">
        <v>43888.729166666664</v>
      </c>
      <c r="J16133" s="2">
        <f t="shared" si="756"/>
        <v>1</v>
      </c>
      <c r="K16133" s="2" t="str">
        <f>IFERROR(VLOOKUP(A16133,Aux!A:B,2,0),"Outros")</f>
        <v>Municípios</v>
      </c>
      <c r="L16133" s="2">
        <f t="shared" si="757"/>
        <v>2020</v>
      </c>
      <c r="M16133">
        <f t="shared" si="758"/>
        <v>8</v>
      </c>
    </row>
    <row r="16134" spans="1:13" x14ac:dyDescent="0.35">
      <c r="A16134" t="s">
        <v>562</v>
      </c>
      <c r="B16134">
        <v>506823318</v>
      </c>
      <c r="C16134">
        <v>184501</v>
      </c>
      <c r="D16134" t="s">
        <v>12602</v>
      </c>
      <c r="E16134" s="1">
        <v>43878.627638888887</v>
      </c>
      <c r="F16134">
        <v>3</v>
      </c>
      <c r="G16134" t="s">
        <v>8375</v>
      </c>
      <c r="H16134">
        <v>300</v>
      </c>
      <c r="I16134" s="1">
        <v>43915.958333333336</v>
      </c>
      <c r="J16134" s="2">
        <f t="shared" si="756"/>
        <v>1</v>
      </c>
      <c r="K16134" s="2" t="str">
        <f>IFERROR(VLOOKUP(A16134,Aux!A:B,2,0),"Outros")</f>
        <v>Municípios</v>
      </c>
      <c r="L16134" s="2">
        <f t="shared" si="757"/>
        <v>2020</v>
      </c>
      <c r="M16134">
        <f t="shared" si="758"/>
        <v>8</v>
      </c>
    </row>
    <row r="16135" spans="1:13" x14ac:dyDescent="0.35">
      <c r="A16135" t="s">
        <v>28</v>
      </c>
      <c r="B16135">
        <v>505932512</v>
      </c>
      <c r="C16135">
        <v>184502</v>
      </c>
      <c r="D16135" t="s">
        <v>12433</v>
      </c>
      <c r="E16135" s="1">
        <v>43878.631874999999</v>
      </c>
      <c r="F16135">
        <v>3</v>
      </c>
      <c r="G16135" t="s">
        <v>2084</v>
      </c>
      <c r="H16135">
        <v>360</v>
      </c>
      <c r="I16135" s="1">
        <v>43899.999305555553</v>
      </c>
      <c r="J16135" s="2">
        <f t="shared" si="756"/>
        <v>1</v>
      </c>
      <c r="K16135" s="2" t="str">
        <f>IFERROR(VLOOKUP(A16135,Aux!A:B,2,0),"Outros")</f>
        <v>Municípios</v>
      </c>
      <c r="L16135" s="2">
        <f t="shared" si="757"/>
        <v>2020</v>
      </c>
      <c r="M16135">
        <f t="shared" si="758"/>
        <v>8</v>
      </c>
    </row>
    <row r="16136" spans="1:13" x14ac:dyDescent="0.35">
      <c r="A16136" t="s">
        <v>815</v>
      </c>
      <c r="B16136">
        <v>504821369</v>
      </c>
      <c r="C16136">
        <v>184503</v>
      </c>
      <c r="D16136" t="s">
        <v>12434</v>
      </c>
      <c r="E16136" s="1">
        <v>43878.633553240739</v>
      </c>
      <c r="F16136">
        <v>3</v>
      </c>
      <c r="G16136" t="s">
        <v>2084</v>
      </c>
      <c r="H16136">
        <v>300</v>
      </c>
      <c r="I16136" s="1">
        <v>43887.708333333336</v>
      </c>
      <c r="J16136" s="2">
        <f t="shared" si="756"/>
        <v>1</v>
      </c>
      <c r="K16136" s="2" t="str">
        <f>IFERROR(VLOOKUP(A16136,Aux!A:B,2,0),"Outros")</f>
        <v>Municípios</v>
      </c>
      <c r="L16136" s="2">
        <f t="shared" si="757"/>
        <v>2020</v>
      </c>
      <c r="M16136">
        <f t="shared" si="758"/>
        <v>8</v>
      </c>
    </row>
    <row r="16137" spans="1:13" x14ac:dyDescent="0.35">
      <c r="A16137" t="s">
        <v>1150</v>
      </c>
      <c r="B16137">
        <v>505991527</v>
      </c>
      <c r="C16137">
        <v>184504</v>
      </c>
      <c r="D16137" t="s">
        <v>12435</v>
      </c>
      <c r="E16137" s="1">
        <v>43878.637361111112</v>
      </c>
      <c r="F16137">
        <v>1</v>
      </c>
      <c r="G16137" t="s">
        <v>643</v>
      </c>
      <c r="H16137">
        <v>360</v>
      </c>
      <c r="I16137" s="1">
        <v>43888.999305555553</v>
      </c>
      <c r="J16137" s="2">
        <f t="shared" si="756"/>
        <v>1</v>
      </c>
      <c r="K16137" s="2" t="str">
        <f>IFERROR(VLOOKUP(A16137,Aux!A:B,2,0),"Outros")</f>
        <v>Águas e resíduos</v>
      </c>
      <c r="L16137" s="2">
        <f t="shared" si="757"/>
        <v>2020</v>
      </c>
      <c r="M16137">
        <f t="shared" si="758"/>
        <v>8</v>
      </c>
    </row>
    <row r="16138" spans="1:13" x14ac:dyDescent="0.35">
      <c r="A16138" t="s">
        <v>1150</v>
      </c>
      <c r="B16138">
        <v>505991527</v>
      </c>
      <c r="C16138">
        <v>184505</v>
      </c>
      <c r="D16138" t="s">
        <v>12603</v>
      </c>
      <c r="E16138" s="1">
        <v>43878.656886574077</v>
      </c>
      <c r="F16138">
        <v>1</v>
      </c>
      <c r="G16138" t="s">
        <v>643</v>
      </c>
      <c r="H16138">
        <v>360</v>
      </c>
      <c r="I16138" s="1">
        <v>43888.999305555553</v>
      </c>
      <c r="J16138" s="2">
        <f t="shared" si="756"/>
        <v>1</v>
      </c>
      <c r="K16138" s="2" t="str">
        <f>IFERROR(VLOOKUP(A16138,Aux!A:B,2,0),"Outros")</f>
        <v>Águas e resíduos</v>
      </c>
      <c r="L16138" s="2">
        <f t="shared" si="757"/>
        <v>2020</v>
      </c>
      <c r="M16138">
        <f t="shared" si="758"/>
        <v>8</v>
      </c>
    </row>
    <row r="16139" spans="1:13" x14ac:dyDescent="0.35">
      <c r="A16139" t="s">
        <v>2686</v>
      </c>
      <c r="B16139">
        <v>503956546</v>
      </c>
      <c r="C16139">
        <v>184506</v>
      </c>
      <c r="E16139" s="1">
        <v>43878.659456018519</v>
      </c>
      <c r="F16139">
        <v>1</v>
      </c>
      <c r="G16139" t="s">
        <v>33</v>
      </c>
      <c r="H16139">
        <v>400</v>
      </c>
      <c r="J16139" s="2">
        <f t="shared" si="756"/>
        <v>1</v>
      </c>
      <c r="K16139" s="2" t="str">
        <f>IFERROR(VLOOKUP(A16139,Aux!A:B,2,0),"Outros")</f>
        <v>Municípios</v>
      </c>
      <c r="L16139" s="2">
        <f t="shared" si="757"/>
        <v>2020</v>
      </c>
      <c r="M16139">
        <f t="shared" si="758"/>
        <v>8</v>
      </c>
    </row>
    <row r="16140" spans="1:13" x14ac:dyDescent="0.35">
      <c r="A16140" t="s">
        <v>197</v>
      </c>
      <c r="B16140">
        <v>506334562</v>
      </c>
      <c r="C16140">
        <v>184507</v>
      </c>
      <c r="D16140" t="s">
        <v>12604</v>
      </c>
      <c r="E16140" s="1">
        <v>43878.659548611111</v>
      </c>
      <c r="F16140">
        <v>13</v>
      </c>
      <c r="G16140" t="s">
        <v>625</v>
      </c>
      <c r="H16140">
        <v>360</v>
      </c>
      <c r="I16140" s="1">
        <v>43889.999305555553</v>
      </c>
      <c r="J16140" s="2">
        <f t="shared" si="756"/>
        <v>1</v>
      </c>
      <c r="K16140" s="2" t="str">
        <f>IFERROR(VLOOKUP(A16140,Aux!A:B,2,0),"Outros")</f>
        <v>Municípios</v>
      </c>
      <c r="L16140" s="2">
        <f t="shared" si="757"/>
        <v>2020</v>
      </c>
      <c r="M16140">
        <f t="shared" si="758"/>
        <v>8</v>
      </c>
    </row>
    <row r="16141" spans="1:13" x14ac:dyDescent="0.35">
      <c r="A16141" t="s">
        <v>188</v>
      </c>
      <c r="B16141">
        <v>502130040</v>
      </c>
      <c r="C16141">
        <v>184508</v>
      </c>
      <c r="D16141" t="s">
        <v>12436</v>
      </c>
      <c r="E16141" s="1">
        <v>43878.662557870368</v>
      </c>
      <c r="F16141">
        <v>1</v>
      </c>
      <c r="G16141" t="s">
        <v>190</v>
      </c>
      <c r="H16141">
        <v>340</v>
      </c>
      <c r="I16141" s="1">
        <v>43887.708333333336</v>
      </c>
      <c r="J16141" s="2">
        <f t="shared" si="756"/>
        <v>1</v>
      </c>
      <c r="K16141" s="2" t="str">
        <f>IFERROR(VLOOKUP(A16141,Aux!A:B,2,0),"Outros")</f>
        <v>Municípios</v>
      </c>
      <c r="L16141" s="2">
        <f t="shared" si="757"/>
        <v>2020</v>
      </c>
      <c r="M16141">
        <f t="shared" si="758"/>
        <v>8</v>
      </c>
    </row>
    <row r="16142" spans="1:13" x14ac:dyDescent="0.35">
      <c r="A16142" t="s">
        <v>21</v>
      </c>
      <c r="B16142">
        <v>600082628</v>
      </c>
      <c r="C16142">
        <v>184509</v>
      </c>
      <c r="D16142" t="s">
        <v>12437</v>
      </c>
      <c r="E16142" s="1">
        <v>43878.662731481483</v>
      </c>
      <c r="F16142">
        <v>3</v>
      </c>
      <c r="G16142" t="s">
        <v>33</v>
      </c>
      <c r="H16142">
        <v>300</v>
      </c>
      <c r="I16142" s="1">
        <v>43888.999305555553</v>
      </c>
      <c r="J16142" s="2">
        <f t="shared" si="756"/>
        <v>1</v>
      </c>
      <c r="K16142" s="2" t="str">
        <f>IFERROR(VLOOKUP(A16142,Aux!A:B,2,0),"Outros")</f>
        <v>Outros</v>
      </c>
      <c r="L16142" s="2">
        <f t="shared" si="757"/>
        <v>2020</v>
      </c>
      <c r="M16142">
        <f t="shared" si="758"/>
        <v>8</v>
      </c>
    </row>
    <row r="16143" spans="1:13" x14ac:dyDescent="0.35">
      <c r="A16143" t="s">
        <v>246</v>
      </c>
      <c r="B16143">
        <v>512013241</v>
      </c>
      <c r="C16143">
        <v>184510</v>
      </c>
      <c r="D16143" t="s">
        <v>12438</v>
      </c>
      <c r="E16143" s="1">
        <v>43878.666550925926</v>
      </c>
      <c r="F16143">
        <v>1</v>
      </c>
      <c r="G16143" t="s">
        <v>12439</v>
      </c>
      <c r="H16143">
        <v>400</v>
      </c>
      <c r="I16143" s="1">
        <v>25569.729166666668</v>
      </c>
      <c r="J16143" s="2">
        <f t="shared" si="756"/>
        <v>1</v>
      </c>
      <c r="K16143" s="2" t="str">
        <f>IFERROR(VLOOKUP(A16143,Aux!A:B,2,0),"Outros")</f>
        <v>Municípios</v>
      </c>
      <c r="L16143" s="2">
        <f t="shared" si="757"/>
        <v>2020</v>
      </c>
      <c r="M16143">
        <f t="shared" si="758"/>
        <v>8</v>
      </c>
    </row>
    <row r="16144" spans="1:13" x14ac:dyDescent="0.35">
      <c r="A16144" t="s">
        <v>2334</v>
      </c>
      <c r="B16144">
        <v>500965099</v>
      </c>
      <c r="C16144">
        <v>184511</v>
      </c>
      <c r="D16144" t="s">
        <v>12440</v>
      </c>
      <c r="E16144" s="1">
        <v>43878.667430555557</v>
      </c>
      <c r="F16144">
        <v>13</v>
      </c>
      <c r="G16144" t="s">
        <v>2243</v>
      </c>
      <c r="H16144">
        <v>220</v>
      </c>
      <c r="I16144" s="1">
        <v>43889.999305555553</v>
      </c>
      <c r="J16144" s="2">
        <f t="shared" si="756"/>
        <v>1</v>
      </c>
      <c r="K16144" s="2" t="str">
        <f>IFERROR(VLOOKUP(A16144,Aux!A:B,2,0),"Outros")</f>
        <v>Outros</v>
      </c>
      <c r="L16144" s="2">
        <f t="shared" si="757"/>
        <v>2020</v>
      </c>
      <c r="M16144">
        <f t="shared" si="758"/>
        <v>8</v>
      </c>
    </row>
    <row r="16145" spans="1:13" x14ac:dyDescent="0.35">
      <c r="A16145" t="s">
        <v>1150</v>
      </c>
      <c r="B16145">
        <v>505991527</v>
      </c>
      <c r="C16145">
        <v>184512</v>
      </c>
      <c r="D16145" t="s">
        <v>12441</v>
      </c>
      <c r="E16145" s="1">
        <v>43878.668668981481</v>
      </c>
      <c r="F16145">
        <v>1</v>
      </c>
      <c r="G16145" t="s">
        <v>643</v>
      </c>
      <c r="H16145">
        <v>360</v>
      </c>
      <c r="I16145" s="1">
        <v>43886.999305555553</v>
      </c>
      <c r="J16145" s="2">
        <f t="shared" si="756"/>
        <v>1</v>
      </c>
      <c r="K16145" s="2" t="str">
        <f>IFERROR(VLOOKUP(A16145,Aux!A:B,2,0),"Outros")</f>
        <v>Águas e resíduos</v>
      </c>
      <c r="L16145" s="2">
        <f t="shared" si="757"/>
        <v>2020</v>
      </c>
      <c r="M16145">
        <f t="shared" si="758"/>
        <v>8</v>
      </c>
    </row>
    <row r="16146" spans="1:13" x14ac:dyDescent="0.35">
      <c r="A16146" t="s">
        <v>197</v>
      </c>
      <c r="B16146">
        <v>506334562</v>
      </c>
      <c r="C16146">
        <v>184513</v>
      </c>
      <c r="D16146" t="s">
        <v>12442</v>
      </c>
      <c r="E16146" s="1">
        <v>43878.677777777775</v>
      </c>
      <c r="F16146">
        <v>3</v>
      </c>
      <c r="G16146" t="s">
        <v>625</v>
      </c>
      <c r="H16146">
        <v>210</v>
      </c>
      <c r="I16146" s="1">
        <v>43898.999305555553</v>
      </c>
      <c r="J16146" s="2">
        <f t="shared" si="756"/>
        <v>1</v>
      </c>
      <c r="K16146" s="2" t="str">
        <f>IFERROR(VLOOKUP(A16146,Aux!A:B,2,0),"Outros")</f>
        <v>Municípios</v>
      </c>
      <c r="L16146" s="2">
        <f t="shared" si="757"/>
        <v>2020</v>
      </c>
      <c r="M16146">
        <f t="shared" si="758"/>
        <v>8</v>
      </c>
    </row>
    <row r="16147" spans="1:13" x14ac:dyDescent="0.35">
      <c r="A16147" t="s">
        <v>213</v>
      </c>
      <c r="B16147">
        <v>512012814</v>
      </c>
      <c r="C16147">
        <v>184514</v>
      </c>
      <c r="D16147" t="s">
        <v>5755</v>
      </c>
      <c r="E16147" s="1">
        <v>43878.678854166668</v>
      </c>
      <c r="F16147">
        <v>1</v>
      </c>
      <c r="G16147" t="s">
        <v>12443</v>
      </c>
      <c r="H16147">
        <v>400</v>
      </c>
      <c r="I16147" s="1">
        <v>43880.999305555553</v>
      </c>
      <c r="J16147" s="2">
        <f t="shared" si="756"/>
        <v>1</v>
      </c>
      <c r="K16147" s="2" t="str">
        <f>IFERROR(VLOOKUP(A16147,Aux!A:B,2,0),"Outros")</f>
        <v>Municípios</v>
      </c>
      <c r="L16147" s="2">
        <f t="shared" si="757"/>
        <v>2020</v>
      </c>
      <c r="M16147">
        <f t="shared" si="758"/>
        <v>8</v>
      </c>
    </row>
    <row r="16148" spans="1:13" x14ac:dyDescent="0.35">
      <c r="A16148" t="s">
        <v>21</v>
      </c>
      <c r="B16148">
        <v>600082628</v>
      </c>
      <c r="C16148">
        <v>184515</v>
      </c>
      <c r="D16148" t="s">
        <v>12444</v>
      </c>
      <c r="E16148" s="1">
        <v>43878.679189814815</v>
      </c>
      <c r="F16148">
        <v>3</v>
      </c>
      <c r="G16148" t="s">
        <v>33</v>
      </c>
      <c r="H16148">
        <v>340</v>
      </c>
      <c r="I16148" s="1">
        <v>43888.999305555553</v>
      </c>
      <c r="J16148" s="2">
        <f t="shared" si="756"/>
        <v>1</v>
      </c>
      <c r="K16148" s="2" t="str">
        <f>IFERROR(VLOOKUP(A16148,Aux!A:B,2,0),"Outros")</f>
        <v>Outros</v>
      </c>
      <c r="L16148" s="2">
        <f t="shared" si="757"/>
        <v>2020</v>
      </c>
      <c r="M16148">
        <f t="shared" si="758"/>
        <v>8</v>
      </c>
    </row>
    <row r="16149" spans="1:13" x14ac:dyDescent="0.35">
      <c r="A16149" t="s">
        <v>1042</v>
      </c>
      <c r="B16149">
        <v>506087000</v>
      </c>
      <c r="C16149">
        <v>184516</v>
      </c>
      <c r="D16149" t="s">
        <v>12445</v>
      </c>
      <c r="E16149" s="1">
        <v>43878.681863425925</v>
      </c>
      <c r="F16149">
        <v>1</v>
      </c>
      <c r="G16149" t="s">
        <v>2077</v>
      </c>
      <c r="H16149">
        <v>360</v>
      </c>
      <c r="I16149" s="1">
        <v>43881.708333333336</v>
      </c>
      <c r="J16149" s="2">
        <f t="shared" si="756"/>
        <v>1</v>
      </c>
      <c r="K16149" s="2" t="str">
        <f>IFERROR(VLOOKUP(A16149,Aux!A:B,2,0),"Outros")</f>
        <v>Municípios</v>
      </c>
      <c r="L16149" s="2">
        <f t="shared" si="757"/>
        <v>2020</v>
      </c>
      <c r="M16149">
        <f t="shared" si="758"/>
        <v>8</v>
      </c>
    </row>
    <row r="16150" spans="1:13" x14ac:dyDescent="0.35">
      <c r="A16150" t="s">
        <v>213</v>
      </c>
      <c r="B16150">
        <v>512012814</v>
      </c>
      <c r="C16150">
        <v>184517</v>
      </c>
      <c r="D16150" t="s">
        <v>12605</v>
      </c>
      <c r="E16150" s="1">
        <v>43878.685659722221</v>
      </c>
      <c r="F16150">
        <v>3</v>
      </c>
      <c r="G16150" t="s">
        <v>33</v>
      </c>
      <c r="H16150">
        <v>340</v>
      </c>
      <c r="I16150" s="1">
        <v>43892.999305555553</v>
      </c>
      <c r="J16150" s="2">
        <f t="shared" si="756"/>
        <v>1</v>
      </c>
      <c r="K16150" s="2" t="str">
        <f>IFERROR(VLOOKUP(A16150,Aux!A:B,2,0),"Outros")</f>
        <v>Municípios</v>
      </c>
      <c r="L16150" s="2">
        <f t="shared" si="757"/>
        <v>2020</v>
      </c>
      <c r="M16150">
        <f t="shared" si="758"/>
        <v>8</v>
      </c>
    </row>
    <row r="16151" spans="1:13" x14ac:dyDescent="0.35">
      <c r="A16151" t="s">
        <v>465</v>
      </c>
      <c r="B16151">
        <v>600084779</v>
      </c>
      <c r="C16151">
        <v>184518</v>
      </c>
      <c r="D16151" t="s">
        <v>12446</v>
      </c>
      <c r="E16151" s="1">
        <v>43878.686423611114</v>
      </c>
      <c r="F16151">
        <v>13</v>
      </c>
      <c r="G16151" t="s">
        <v>1140</v>
      </c>
      <c r="H16151">
        <v>220</v>
      </c>
      <c r="I16151" s="1">
        <v>43888.708333333336</v>
      </c>
      <c r="J16151" s="2">
        <f t="shared" si="756"/>
        <v>1</v>
      </c>
      <c r="K16151" s="2" t="str">
        <f>IFERROR(VLOOKUP(A16151,Aux!A:B,2,0),"Outros")</f>
        <v>Outros</v>
      </c>
      <c r="L16151" s="2">
        <f t="shared" si="757"/>
        <v>2020</v>
      </c>
      <c r="M16151">
        <f t="shared" si="758"/>
        <v>8</v>
      </c>
    </row>
    <row r="16152" spans="1:13" x14ac:dyDescent="0.35">
      <c r="A16152" t="s">
        <v>71</v>
      </c>
      <c r="B16152">
        <v>500051054</v>
      </c>
      <c r="C16152">
        <v>184519</v>
      </c>
      <c r="D16152" t="s">
        <v>12447</v>
      </c>
      <c r="E16152" s="1">
        <v>43878.688935185186</v>
      </c>
      <c r="F16152">
        <v>13</v>
      </c>
      <c r="G16152" t="s">
        <v>202</v>
      </c>
      <c r="H16152">
        <v>400</v>
      </c>
      <c r="I16152" s="1">
        <v>43769.791666666664</v>
      </c>
      <c r="J16152" s="2">
        <f t="shared" si="756"/>
        <v>1</v>
      </c>
      <c r="K16152" s="2" t="str">
        <f>IFERROR(VLOOKUP(A16152,Aux!A:B,2,0),"Outros")</f>
        <v>Municípios</v>
      </c>
      <c r="L16152" s="2">
        <f t="shared" si="757"/>
        <v>2020</v>
      </c>
      <c r="M16152">
        <f t="shared" si="758"/>
        <v>8</v>
      </c>
    </row>
    <row r="16153" spans="1:13" x14ac:dyDescent="0.35">
      <c r="A16153" t="s">
        <v>143</v>
      </c>
      <c r="B16153">
        <v>506801969</v>
      </c>
      <c r="C16153">
        <v>184520</v>
      </c>
      <c r="D16153" t="s">
        <v>12448</v>
      </c>
      <c r="E16153" s="1">
        <v>43878.691388888888</v>
      </c>
      <c r="F16153">
        <v>13</v>
      </c>
      <c r="G16153" t="s">
        <v>1117</v>
      </c>
      <c r="H16153">
        <v>360</v>
      </c>
      <c r="I16153" s="1">
        <v>43891.708333333336</v>
      </c>
      <c r="J16153" s="2">
        <f t="shared" si="756"/>
        <v>1</v>
      </c>
      <c r="K16153" s="2" t="str">
        <f>IFERROR(VLOOKUP(A16153,Aux!A:B,2,0),"Outros")</f>
        <v>Municípios</v>
      </c>
      <c r="L16153" s="2">
        <f t="shared" si="757"/>
        <v>2020</v>
      </c>
      <c r="M16153">
        <f t="shared" si="758"/>
        <v>8</v>
      </c>
    </row>
    <row r="16154" spans="1:13" x14ac:dyDescent="0.35">
      <c r="A16154" t="s">
        <v>140</v>
      </c>
      <c r="B16154">
        <v>506614913</v>
      </c>
      <c r="C16154">
        <v>184521</v>
      </c>
      <c r="D16154" t="s">
        <v>12449</v>
      </c>
      <c r="E16154" s="1">
        <v>43878.706817129627</v>
      </c>
      <c r="F16154">
        <v>3</v>
      </c>
      <c r="G16154" t="s">
        <v>47</v>
      </c>
      <c r="H16154">
        <v>220</v>
      </c>
      <c r="I16154" s="1">
        <v>43938.999305555553</v>
      </c>
      <c r="J16154" s="2">
        <f t="shared" si="756"/>
        <v>1</v>
      </c>
      <c r="K16154" s="2" t="str">
        <f>IFERROR(VLOOKUP(A16154,Aux!A:B,2,0),"Outros")</f>
        <v>Municípios</v>
      </c>
      <c r="L16154" s="2">
        <f t="shared" si="757"/>
        <v>2020</v>
      </c>
      <c r="M16154">
        <f t="shared" si="758"/>
        <v>8</v>
      </c>
    </row>
    <row r="16155" spans="1:13" x14ac:dyDescent="0.35">
      <c r="A16155" t="s">
        <v>57</v>
      </c>
      <c r="B16155">
        <v>501294104</v>
      </c>
      <c r="C16155">
        <v>184522</v>
      </c>
      <c r="D16155" t="s">
        <v>12606</v>
      </c>
      <c r="E16155" s="1">
        <v>43878.712314814817</v>
      </c>
      <c r="F16155">
        <v>3</v>
      </c>
      <c r="G16155" t="s">
        <v>103</v>
      </c>
      <c r="H16155">
        <v>220</v>
      </c>
      <c r="I16155" s="1">
        <v>43909.999305555553</v>
      </c>
      <c r="J16155" s="2">
        <f t="shared" si="756"/>
        <v>1</v>
      </c>
      <c r="K16155" s="2" t="str">
        <f>IFERROR(VLOOKUP(A16155,Aux!A:B,2,0),"Outros")</f>
        <v>Municípios</v>
      </c>
      <c r="L16155" s="2">
        <f t="shared" si="757"/>
        <v>2020</v>
      </c>
      <c r="M16155">
        <f t="shared" si="758"/>
        <v>8</v>
      </c>
    </row>
    <row r="16156" spans="1:13" x14ac:dyDescent="0.35">
      <c r="A16156" t="s">
        <v>197</v>
      </c>
      <c r="B16156">
        <v>506334562</v>
      </c>
      <c r="C16156">
        <v>184523</v>
      </c>
      <c r="E16156" s="1">
        <v>43878.719629629632</v>
      </c>
      <c r="F16156">
        <v>13</v>
      </c>
      <c r="G16156" t="s">
        <v>33</v>
      </c>
      <c r="H16156">
        <v>400</v>
      </c>
      <c r="J16156" s="2">
        <f t="shared" si="756"/>
        <v>1</v>
      </c>
      <c r="K16156" s="2" t="str">
        <f>IFERROR(VLOOKUP(A16156,Aux!A:B,2,0),"Outros")</f>
        <v>Municípios</v>
      </c>
      <c r="L16156" s="2">
        <f t="shared" si="757"/>
        <v>2020</v>
      </c>
      <c r="M16156">
        <f t="shared" si="758"/>
        <v>8</v>
      </c>
    </row>
    <row r="16157" spans="1:13" x14ac:dyDescent="0.35">
      <c r="A16157" t="s">
        <v>60</v>
      </c>
      <c r="B16157">
        <v>505456010</v>
      </c>
      <c r="C16157">
        <v>184524</v>
      </c>
      <c r="D16157" t="s">
        <v>12450</v>
      </c>
      <c r="E16157" s="1">
        <v>43878.72111111111</v>
      </c>
      <c r="F16157">
        <v>1</v>
      </c>
      <c r="G16157" t="s">
        <v>866</v>
      </c>
      <c r="H16157">
        <v>340</v>
      </c>
      <c r="I16157" s="1">
        <v>43884.999305555553</v>
      </c>
      <c r="J16157" s="2">
        <f t="shared" si="756"/>
        <v>1</v>
      </c>
      <c r="K16157" s="2" t="str">
        <f>IFERROR(VLOOKUP(A16157,Aux!A:B,2,0),"Outros")</f>
        <v>Municípios</v>
      </c>
      <c r="L16157" s="2">
        <f t="shared" si="757"/>
        <v>2020</v>
      </c>
      <c r="M16157">
        <f t="shared" si="758"/>
        <v>8</v>
      </c>
    </row>
    <row r="16158" spans="1:13" x14ac:dyDescent="0.35">
      <c r="A16158" t="s">
        <v>60</v>
      </c>
      <c r="B16158">
        <v>505456010</v>
      </c>
      <c r="C16158">
        <v>184525</v>
      </c>
      <c r="D16158" t="s">
        <v>12451</v>
      </c>
      <c r="E16158" s="1">
        <v>43878.75104166667</v>
      </c>
      <c r="F16158">
        <v>1</v>
      </c>
      <c r="G16158" t="s">
        <v>866</v>
      </c>
      <c r="H16158">
        <v>340</v>
      </c>
      <c r="I16158" s="1">
        <v>43884.999305555553</v>
      </c>
      <c r="J16158" s="2">
        <f t="shared" si="756"/>
        <v>1</v>
      </c>
      <c r="K16158" s="2" t="str">
        <f>IFERROR(VLOOKUP(A16158,Aux!A:B,2,0),"Outros")</f>
        <v>Municípios</v>
      </c>
      <c r="L16158" s="2">
        <f t="shared" si="757"/>
        <v>2020</v>
      </c>
      <c r="M16158">
        <f t="shared" si="758"/>
        <v>8</v>
      </c>
    </row>
    <row r="16159" spans="1:13" x14ac:dyDescent="0.35">
      <c r="A16159" t="s">
        <v>157</v>
      </c>
      <c r="B16159">
        <v>500122237</v>
      </c>
      <c r="C16159">
        <v>184526</v>
      </c>
      <c r="D16159" t="s">
        <v>12452</v>
      </c>
      <c r="E16159" s="1">
        <v>43878.756979166668</v>
      </c>
      <c r="F16159">
        <v>1</v>
      </c>
      <c r="G16159" t="s">
        <v>33</v>
      </c>
      <c r="H16159">
        <v>210</v>
      </c>
      <c r="I16159" s="1">
        <v>43892.999305555553</v>
      </c>
      <c r="J16159" s="2">
        <f t="shared" si="756"/>
        <v>1</v>
      </c>
      <c r="K16159" s="2" t="str">
        <f>IFERROR(VLOOKUP(A16159,Aux!A:B,2,0),"Outros")</f>
        <v>Outros</v>
      </c>
      <c r="L16159" s="2">
        <f t="shared" si="757"/>
        <v>2020</v>
      </c>
      <c r="M16159">
        <f t="shared" si="758"/>
        <v>8</v>
      </c>
    </row>
    <row r="16160" spans="1:13" x14ac:dyDescent="0.35">
      <c r="A16160" t="s">
        <v>48</v>
      </c>
      <c r="B16160">
        <v>503035416</v>
      </c>
      <c r="C16160">
        <v>184527</v>
      </c>
      <c r="D16160" t="s">
        <v>12453</v>
      </c>
      <c r="E16160" s="1">
        <v>43878.771087962959</v>
      </c>
      <c r="F16160">
        <v>13</v>
      </c>
      <c r="G16160" t="s">
        <v>33</v>
      </c>
      <c r="H16160">
        <v>340</v>
      </c>
      <c r="I16160" s="1">
        <v>43887.708333333336</v>
      </c>
      <c r="J16160" s="2">
        <f t="shared" si="756"/>
        <v>1</v>
      </c>
      <c r="K16160" s="2" t="str">
        <f>IFERROR(VLOOKUP(A16160,Aux!A:B,2,0),"Outros")</f>
        <v>Hospitais</v>
      </c>
      <c r="L16160" s="2">
        <f t="shared" si="757"/>
        <v>2020</v>
      </c>
      <c r="M16160">
        <f t="shared" si="758"/>
        <v>8</v>
      </c>
    </row>
    <row r="16161" spans="1:13" x14ac:dyDescent="0.35">
      <c r="A16161" t="s">
        <v>122</v>
      </c>
      <c r="B16161">
        <v>506173968</v>
      </c>
      <c r="C16161">
        <v>184528</v>
      </c>
      <c r="D16161" t="s">
        <v>12533</v>
      </c>
      <c r="E16161" s="1">
        <v>43879.392060185186</v>
      </c>
      <c r="F16161">
        <v>1</v>
      </c>
      <c r="G16161" t="s">
        <v>33</v>
      </c>
      <c r="H16161">
        <v>340</v>
      </c>
      <c r="I16161" s="1">
        <v>43882.75</v>
      </c>
      <c r="J16161" s="2">
        <f t="shared" si="756"/>
        <v>1</v>
      </c>
      <c r="K16161" s="2" t="str">
        <f>IFERROR(VLOOKUP(A16161,Aux!A:B,2,0),"Outros")</f>
        <v>Municípios</v>
      </c>
      <c r="L16161" s="2">
        <f t="shared" si="757"/>
        <v>2020</v>
      </c>
      <c r="M16161">
        <f t="shared" si="758"/>
        <v>8</v>
      </c>
    </row>
    <row r="16162" spans="1:13" x14ac:dyDescent="0.35">
      <c r="A16162" t="s">
        <v>12</v>
      </c>
      <c r="B16162">
        <v>508481287</v>
      </c>
      <c r="C16162">
        <v>184529</v>
      </c>
      <c r="E16162" s="1">
        <v>43879.394803240742</v>
      </c>
      <c r="F16162">
        <v>1</v>
      </c>
      <c r="G16162" t="s">
        <v>33</v>
      </c>
      <c r="H16162">
        <v>400</v>
      </c>
      <c r="J16162" s="2">
        <f t="shared" si="756"/>
        <v>1</v>
      </c>
      <c r="K16162" s="2" t="str">
        <f>IFERROR(VLOOKUP(A16162,Aux!A:B,2,0),"Outros")</f>
        <v>Hospitais</v>
      </c>
      <c r="L16162" s="2">
        <f t="shared" si="757"/>
        <v>2020</v>
      </c>
      <c r="M16162">
        <f t="shared" si="758"/>
        <v>8</v>
      </c>
    </row>
    <row r="16163" spans="1:13" x14ac:dyDescent="0.35">
      <c r="A16163" t="s">
        <v>12</v>
      </c>
      <c r="B16163">
        <v>508481287</v>
      </c>
      <c r="C16163">
        <v>184530</v>
      </c>
      <c r="D16163" t="s">
        <v>12454</v>
      </c>
      <c r="E16163" s="1">
        <v>43879.395057870373</v>
      </c>
      <c r="F16163">
        <v>13</v>
      </c>
      <c r="G16163" t="s">
        <v>14</v>
      </c>
      <c r="H16163">
        <v>360</v>
      </c>
      <c r="I16163" s="1">
        <v>43885.708333333336</v>
      </c>
      <c r="J16163" s="2">
        <f t="shared" si="756"/>
        <v>1</v>
      </c>
      <c r="K16163" s="2" t="str">
        <f>IFERROR(VLOOKUP(A16163,Aux!A:B,2,0),"Outros")</f>
        <v>Hospitais</v>
      </c>
      <c r="L16163" s="2">
        <f t="shared" si="757"/>
        <v>2020</v>
      </c>
      <c r="M16163">
        <f t="shared" si="758"/>
        <v>8</v>
      </c>
    </row>
    <row r="16164" spans="1:13" x14ac:dyDescent="0.35">
      <c r="A16164" t="s">
        <v>18</v>
      </c>
      <c r="B16164">
        <v>502177080</v>
      </c>
      <c r="C16164">
        <v>184531</v>
      </c>
      <c r="D16164" t="s">
        <v>12455</v>
      </c>
      <c r="E16164" s="1">
        <v>43879.397673611114</v>
      </c>
      <c r="F16164">
        <v>1</v>
      </c>
      <c r="G16164" t="s">
        <v>164</v>
      </c>
      <c r="H16164">
        <v>340</v>
      </c>
      <c r="I16164" s="1">
        <v>43885.708333333336</v>
      </c>
      <c r="J16164" s="2">
        <f t="shared" si="756"/>
        <v>1</v>
      </c>
      <c r="K16164" s="2" t="str">
        <f>IFERROR(VLOOKUP(A16164,Aux!A:B,2,0),"Outros")</f>
        <v>Municípios</v>
      </c>
      <c r="L16164" s="2">
        <f t="shared" si="757"/>
        <v>2020</v>
      </c>
      <c r="M16164">
        <f t="shared" si="758"/>
        <v>8</v>
      </c>
    </row>
    <row r="16165" spans="1:13" x14ac:dyDescent="0.35">
      <c r="A16165" t="s">
        <v>48</v>
      </c>
      <c r="B16165">
        <v>503035416</v>
      </c>
      <c r="C16165">
        <v>184532</v>
      </c>
      <c r="D16165" t="s">
        <v>12456</v>
      </c>
      <c r="E16165" s="1">
        <v>43879.403043981481</v>
      </c>
      <c r="F16165">
        <v>1</v>
      </c>
      <c r="G16165" t="s">
        <v>33</v>
      </c>
      <c r="H16165">
        <v>5</v>
      </c>
      <c r="I16165" s="1">
        <v>43882.625</v>
      </c>
      <c r="J16165" s="2">
        <f t="shared" si="756"/>
        <v>1</v>
      </c>
      <c r="K16165" s="2" t="str">
        <f>IFERROR(VLOOKUP(A16165,Aux!A:B,2,0),"Outros")</f>
        <v>Hospitais</v>
      </c>
      <c r="L16165" s="2">
        <f t="shared" si="757"/>
        <v>2020</v>
      </c>
      <c r="M16165">
        <f t="shared" si="758"/>
        <v>8</v>
      </c>
    </row>
    <row r="16166" spans="1:13" x14ac:dyDescent="0.35">
      <c r="A16166" t="s">
        <v>534</v>
      </c>
      <c r="B16166">
        <v>508354617</v>
      </c>
      <c r="C16166">
        <v>184533</v>
      </c>
      <c r="E16166" s="1">
        <v>43879.406342592592</v>
      </c>
      <c r="F16166">
        <v>13</v>
      </c>
      <c r="G16166" t="s">
        <v>33</v>
      </c>
      <c r="H16166">
        <v>400</v>
      </c>
      <c r="J16166" s="2">
        <f t="shared" si="756"/>
        <v>1</v>
      </c>
      <c r="K16166" s="2" t="str">
        <f>IFERROR(VLOOKUP(A16166,Aux!A:B,2,0),"Outros")</f>
        <v>Municípios</v>
      </c>
      <c r="L16166" s="2">
        <f t="shared" si="757"/>
        <v>2020</v>
      </c>
      <c r="M16166">
        <f t="shared" si="758"/>
        <v>8</v>
      </c>
    </row>
    <row r="16167" spans="1:13" x14ac:dyDescent="0.35">
      <c r="A16167" t="s">
        <v>197</v>
      </c>
      <c r="B16167">
        <v>506334562</v>
      </c>
      <c r="C16167">
        <v>184535</v>
      </c>
      <c r="D16167" t="s">
        <v>12457</v>
      </c>
      <c r="E16167" s="1">
        <v>43879.410231481481</v>
      </c>
      <c r="F16167">
        <v>1</v>
      </c>
      <c r="G16167" t="s">
        <v>625</v>
      </c>
      <c r="H16167">
        <v>360</v>
      </c>
      <c r="I16167" s="1">
        <v>43884.999305555553</v>
      </c>
      <c r="J16167" s="2">
        <f t="shared" si="756"/>
        <v>1</v>
      </c>
      <c r="K16167" s="2" t="str">
        <f>IFERROR(VLOOKUP(A16167,Aux!A:B,2,0),"Outros")</f>
        <v>Municípios</v>
      </c>
      <c r="L16167" s="2">
        <f t="shared" si="757"/>
        <v>2020</v>
      </c>
      <c r="M16167">
        <f t="shared" si="758"/>
        <v>8</v>
      </c>
    </row>
    <row r="16168" spans="1:13" x14ac:dyDescent="0.35">
      <c r="A16168" t="s">
        <v>45</v>
      </c>
      <c r="B16168">
        <v>680021892</v>
      </c>
      <c r="C16168">
        <v>184536</v>
      </c>
      <c r="D16168" t="s">
        <v>12458</v>
      </c>
      <c r="E16168" s="1">
        <v>43879.411863425928</v>
      </c>
      <c r="F16168">
        <v>13</v>
      </c>
      <c r="G16168" t="s">
        <v>47</v>
      </c>
      <c r="H16168">
        <v>360</v>
      </c>
      <c r="I16168" s="1">
        <v>43887.999305555553</v>
      </c>
      <c r="J16168" s="2">
        <f t="shared" si="756"/>
        <v>1</v>
      </c>
      <c r="K16168" s="2" t="str">
        <f>IFERROR(VLOOKUP(A16168,Aux!A:B,2,0),"Outros")</f>
        <v>Águas e resíduos</v>
      </c>
      <c r="L16168" s="2">
        <f t="shared" si="757"/>
        <v>2020</v>
      </c>
      <c r="M16168">
        <f t="shared" si="758"/>
        <v>8</v>
      </c>
    </row>
    <row r="16169" spans="1:13" x14ac:dyDescent="0.35">
      <c r="A16169" t="s">
        <v>197</v>
      </c>
      <c r="B16169">
        <v>506334562</v>
      </c>
      <c r="C16169">
        <v>184537</v>
      </c>
      <c r="D16169" t="s">
        <v>12607</v>
      </c>
      <c r="E16169" s="1">
        <v>43879.413136574076</v>
      </c>
      <c r="F16169">
        <v>3</v>
      </c>
      <c r="G16169" t="s">
        <v>4456</v>
      </c>
      <c r="H16169">
        <v>220</v>
      </c>
      <c r="I16169" s="1">
        <v>43915.999305555553</v>
      </c>
      <c r="J16169" s="2">
        <f t="shared" si="756"/>
        <v>1</v>
      </c>
      <c r="K16169" s="2" t="str">
        <f>IFERROR(VLOOKUP(A16169,Aux!A:B,2,0),"Outros")</f>
        <v>Municípios</v>
      </c>
      <c r="L16169" s="2">
        <f t="shared" si="757"/>
        <v>2020</v>
      </c>
      <c r="M16169">
        <f t="shared" si="758"/>
        <v>8</v>
      </c>
    </row>
    <row r="16170" spans="1:13" x14ac:dyDescent="0.35">
      <c r="A16170" t="s">
        <v>143</v>
      </c>
      <c r="B16170">
        <v>506801969</v>
      </c>
      <c r="C16170">
        <v>184538</v>
      </c>
      <c r="D16170" t="s">
        <v>12459</v>
      </c>
      <c r="E16170" s="1">
        <v>43879.414976851855</v>
      </c>
      <c r="F16170">
        <v>13</v>
      </c>
      <c r="G16170" t="s">
        <v>145</v>
      </c>
      <c r="H16170">
        <v>5</v>
      </c>
      <c r="I16170" s="1">
        <v>43908.708333333336</v>
      </c>
      <c r="J16170" s="2">
        <f t="shared" si="756"/>
        <v>1</v>
      </c>
      <c r="K16170" s="2" t="str">
        <f>IFERROR(VLOOKUP(A16170,Aux!A:B,2,0),"Outros")</f>
        <v>Municípios</v>
      </c>
      <c r="L16170" s="2">
        <f t="shared" si="757"/>
        <v>2020</v>
      </c>
      <c r="M16170">
        <f t="shared" si="758"/>
        <v>8</v>
      </c>
    </row>
    <row r="16171" spans="1:13" x14ac:dyDescent="0.35">
      <c r="A16171" t="s">
        <v>18</v>
      </c>
      <c r="B16171">
        <v>502177080</v>
      </c>
      <c r="C16171">
        <v>184539</v>
      </c>
      <c r="D16171" t="s">
        <v>12460</v>
      </c>
      <c r="E16171" s="1">
        <v>43879.415439814817</v>
      </c>
      <c r="F16171">
        <v>1</v>
      </c>
      <c r="G16171" t="s">
        <v>164</v>
      </c>
      <c r="H16171">
        <v>360</v>
      </c>
      <c r="I16171" s="1">
        <v>43882.708333333336</v>
      </c>
      <c r="J16171" s="2">
        <f t="shared" si="756"/>
        <v>1</v>
      </c>
      <c r="K16171" s="2" t="str">
        <f>IFERROR(VLOOKUP(A16171,Aux!A:B,2,0),"Outros")</f>
        <v>Municípios</v>
      </c>
      <c r="L16171" s="2">
        <f t="shared" si="757"/>
        <v>2020</v>
      </c>
      <c r="M16171">
        <f t="shared" si="758"/>
        <v>8</v>
      </c>
    </row>
    <row r="16172" spans="1:13" x14ac:dyDescent="0.35">
      <c r="A16172" t="s">
        <v>28</v>
      </c>
      <c r="B16172">
        <v>505932512</v>
      </c>
      <c r="C16172">
        <v>184540</v>
      </c>
      <c r="E16172" s="1">
        <v>43879.419930555552</v>
      </c>
      <c r="F16172">
        <v>3</v>
      </c>
      <c r="G16172" t="s">
        <v>33</v>
      </c>
      <c r="H16172">
        <v>400</v>
      </c>
      <c r="J16172" s="2">
        <f t="shared" si="756"/>
        <v>1</v>
      </c>
      <c r="K16172" s="2" t="str">
        <f>IFERROR(VLOOKUP(A16172,Aux!A:B,2,0),"Outros")</f>
        <v>Municípios</v>
      </c>
      <c r="L16172" s="2">
        <f t="shared" si="757"/>
        <v>2020</v>
      </c>
      <c r="M16172">
        <f t="shared" si="758"/>
        <v>8</v>
      </c>
    </row>
    <row r="16173" spans="1:13" x14ac:dyDescent="0.35">
      <c r="A16173" t="s">
        <v>71</v>
      </c>
      <c r="B16173">
        <v>500051054</v>
      </c>
      <c r="C16173">
        <v>184541</v>
      </c>
      <c r="D16173" t="s">
        <v>11491</v>
      </c>
      <c r="E16173" s="1">
        <v>43879.423356481479</v>
      </c>
      <c r="F16173">
        <v>13</v>
      </c>
      <c r="G16173" t="s">
        <v>33</v>
      </c>
      <c r="H16173">
        <v>360</v>
      </c>
      <c r="I16173" s="1">
        <v>43894.791666666664</v>
      </c>
      <c r="J16173" s="2">
        <f t="shared" si="756"/>
        <v>1</v>
      </c>
      <c r="K16173" s="2" t="str">
        <f>IFERROR(VLOOKUP(A16173,Aux!A:B,2,0),"Outros")</f>
        <v>Municípios</v>
      </c>
      <c r="L16173" s="2">
        <f t="shared" si="757"/>
        <v>2020</v>
      </c>
      <c r="M16173">
        <f t="shared" si="758"/>
        <v>8</v>
      </c>
    </row>
    <row r="16174" spans="1:13" x14ac:dyDescent="0.35">
      <c r="A16174" t="s">
        <v>213</v>
      </c>
      <c r="B16174">
        <v>512012814</v>
      </c>
      <c r="C16174">
        <v>184542</v>
      </c>
      <c r="E16174" s="1">
        <v>43879.428738425922</v>
      </c>
      <c r="F16174">
        <v>3</v>
      </c>
      <c r="G16174" t="s">
        <v>33</v>
      </c>
      <c r="H16174">
        <v>400</v>
      </c>
      <c r="J16174" s="2">
        <f t="shared" si="756"/>
        <v>1</v>
      </c>
      <c r="K16174" s="2" t="str">
        <f>IFERROR(VLOOKUP(A16174,Aux!A:B,2,0),"Outros")</f>
        <v>Municípios</v>
      </c>
      <c r="L16174" s="2">
        <f t="shared" si="757"/>
        <v>2020</v>
      </c>
      <c r="M16174">
        <f t="shared" si="758"/>
        <v>8</v>
      </c>
    </row>
    <row r="16175" spans="1:13" x14ac:dyDescent="0.35">
      <c r="A16175" t="s">
        <v>213</v>
      </c>
      <c r="B16175">
        <v>512012814</v>
      </c>
      <c r="C16175">
        <v>184543</v>
      </c>
      <c r="E16175" s="1">
        <v>43879.43072916667</v>
      </c>
      <c r="F16175">
        <v>1</v>
      </c>
      <c r="G16175" t="s">
        <v>33</v>
      </c>
      <c r="H16175">
        <v>400</v>
      </c>
      <c r="J16175" s="2">
        <f t="shared" si="756"/>
        <v>1</v>
      </c>
      <c r="K16175" s="2" t="str">
        <f>IFERROR(VLOOKUP(A16175,Aux!A:B,2,0),"Outros")</f>
        <v>Municípios</v>
      </c>
      <c r="L16175" s="2">
        <f t="shared" si="757"/>
        <v>2020</v>
      </c>
      <c r="M16175">
        <f t="shared" si="758"/>
        <v>8</v>
      </c>
    </row>
    <row r="16176" spans="1:13" x14ac:dyDescent="0.35">
      <c r="A16176" t="s">
        <v>48</v>
      </c>
      <c r="B16176">
        <v>503035416</v>
      </c>
      <c r="C16176">
        <v>184544</v>
      </c>
      <c r="D16176" t="s">
        <v>12534</v>
      </c>
      <c r="E16176" s="1">
        <v>43879.437997685185</v>
      </c>
      <c r="F16176">
        <v>13</v>
      </c>
      <c r="G16176" t="s">
        <v>33</v>
      </c>
      <c r="H16176">
        <v>340</v>
      </c>
      <c r="I16176" s="1">
        <v>43888.708333333336</v>
      </c>
      <c r="J16176" s="2">
        <f t="shared" si="756"/>
        <v>1</v>
      </c>
      <c r="K16176" s="2" t="str">
        <f>IFERROR(VLOOKUP(A16176,Aux!A:B,2,0),"Outros")</f>
        <v>Hospitais</v>
      </c>
      <c r="L16176" s="2">
        <f t="shared" si="757"/>
        <v>2020</v>
      </c>
      <c r="M16176">
        <f t="shared" si="758"/>
        <v>8</v>
      </c>
    </row>
    <row r="16177" spans="1:13" x14ac:dyDescent="0.35">
      <c r="A16177" t="s">
        <v>246</v>
      </c>
      <c r="B16177">
        <v>512013241</v>
      </c>
      <c r="C16177">
        <v>184545</v>
      </c>
      <c r="D16177" t="s">
        <v>12535</v>
      </c>
      <c r="E16177" s="1">
        <v>43879.44023148148</v>
      </c>
      <c r="F16177">
        <v>1</v>
      </c>
      <c r="G16177" t="s">
        <v>12439</v>
      </c>
      <c r="H16177">
        <v>142</v>
      </c>
      <c r="I16177" s="1">
        <v>43889.729166666664</v>
      </c>
      <c r="J16177" s="2">
        <f t="shared" si="756"/>
        <v>1</v>
      </c>
      <c r="K16177" s="2" t="str">
        <f>IFERROR(VLOOKUP(A16177,Aux!A:B,2,0),"Outros")</f>
        <v>Municípios</v>
      </c>
      <c r="L16177" s="2">
        <f t="shared" si="757"/>
        <v>2020</v>
      </c>
      <c r="M16177">
        <f t="shared" si="758"/>
        <v>8</v>
      </c>
    </row>
    <row r="16178" spans="1:13" x14ac:dyDescent="0.35">
      <c r="A16178" t="s">
        <v>18</v>
      </c>
      <c r="B16178">
        <v>502177080</v>
      </c>
      <c r="C16178">
        <v>184546</v>
      </c>
      <c r="D16178" t="s">
        <v>12536</v>
      </c>
      <c r="E16178" s="1">
        <v>43879.440752314818</v>
      </c>
      <c r="F16178">
        <v>13</v>
      </c>
      <c r="G16178" t="s">
        <v>750</v>
      </c>
      <c r="H16178">
        <v>340</v>
      </c>
      <c r="I16178" s="1">
        <v>43882.708333333336</v>
      </c>
      <c r="J16178" s="2">
        <f t="shared" si="756"/>
        <v>1</v>
      </c>
      <c r="K16178" s="2" t="str">
        <f>IFERROR(VLOOKUP(A16178,Aux!A:B,2,0),"Outros")</f>
        <v>Municípios</v>
      </c>
      <c r="L16178" s="2">
        <f t="shared" si="757"/>
        <v>2020</v>
      </c>
      <c r="M16178">
        <f t="shared" si="758"/>
        <v>8</v>
      </c>
    </row>
    <row r="16179" spans="1:13" x14ac:dyDescent="0.35">
      <c r="A16179" t="s">
        <v>105</v>
      </c>
      <c r="B16179">
        <v>503311332</v>
      </c>
      <c r="C16179">
        <v>184547</v>
      </c>
      <c r="D16179" t="s">
        <v>12537</v>
      </c>
      <c r="E16179" s="1">
        <v>43879.44734953704</v>
      </c>
      <c r="F16179">
        <v>1</v>
      </c>
      <c r="G16179" t="s">
        <v>929</v>
      </c>
      <c r="H16179">
        <v>340</v>
      </c>
      <c r="I16179" s="1">
        <v>43886.708333333336</v>
      </c>
      <c r="J16179" s="2">
        <f t="shared" si="756"/>
        <v>1</v>
      </c>
      <c r="K16179" s="2" t="str">
        <f>IFERROR(VLOOKUP(A16179,Aux!A:B,2,0),"Outros")</f>
        <v>Municípios</v>
      </c>
      <c r="L16179" s="2">
        <f t="shared" si="757"/>
        <v>2020</v>
      </c>
      <c r="M16179">
        <f t="shared" si="758"/>
        <v>8</v>
      </c>
    </row>
    <row r="16180" spans="1:13" x14ac:dyDescent="0.35">
      <c r="A16180" t="s">
        <v>63</v>
      </c>
      <c r="B16180">
        <v>502098139</v>
      </c>
      <c r="C16180">
        <v>184548</v>
      </c>
      <c r="D16180" t="s">
        <v>12538</v>
      </c>
      <c r="E16180" s="1">
        <v>43879.451655092591</v>
      </c>
      <c r="F16180">
        <v>13</v>
      </c>
      <c r="G16180" t="s">
        <v>75</v>
      </c>
      <c r="H16180">
        <v>300</v>
      </c>
      <c r="I16180" s="1">
        <v>43888.75</v>
      </c>
      <c r="J16180" s="2">
        <f t="shared" si="756"/>
        <v>1</v>
      </c>
      <c r="K16180" s="2" t="str">
        <f>IFERROR(VLOOKUP(A16180,Aux!A:B,2,0),"Outros")</f>
        <v>Municípios</v>
      </c>
      <c r="L16180" s="2">
        <f t="shared" si="757"/>
        <v>2020</v>
      </c>
      <c r="M16180">
        <f t="shared" si="758"/>
        <v>8</v>
      </c>
    </row>
    <row r="16181" spans="1:13" x14ac:dyDescent="0.35">
      <c r="A16181" t="s">
        <v>2686</v>
      </c>
      <c r="B16181">
        <v>503956546</v>
      </c>
      <c r="C16181">
        <v>184549</v>
      </c>
      <c r="D16181" t="s">
        <v>12539</v>
      </c>
      <c r="E16181" s="1">
        <v>43879.4531712963</v>
      </c>
      <c r="F16181">
        <v>1</v>
      </c>
      <c r="G16181" t="s">
        <v>2688</v>
      </c>
      <c r="H16181">
        <v>5</v>
      </c>
      <c r="I16181" s="1">
        <v>43884.999305555553</v>
      </c>
      <c r="J16181" s="2">
        <f t="shared" si="756"/>
        <v>1</v>
      </c>
      <c r="K16181" s="2" t="str">
        <f>IFERROR(VLOOKUP(A16181,Aux!A:B,2,0),"Outros")</f>
        <v>Municípios</v>
      </c>
      <c r="L16181" s="2">
        <f t="shared" si="757"/>
        <v>2020</v>
      </c>
      <c r="M16181">
        <f t="shared" si="758"/>
        <v>8</v>
      </c>
    </row>
    <row r="16182" spans="1:13" x14ac:dyDescent="0.35">
      <c r="A16182" t="s">
        <v>389</v>
      </c>
      <c r="B16182">
        <v>506722422</v>
      </c>
      <c r="C16182">
        <v>184550</v>
      </c>
      <c r="E16182" s="1">
        <v>43879.454571759263</v>
      </c>
      <c r="F16182">
        <v>1</v>
      </c>
      <c r="G16182" t="s">
        <v>33</v>
      </c>
      <c r="H16182">
        <v>400</v>
      </c>
      <c r="J16182" s="2">
        <f t="shared" si="756"/>
        <v>1</v>
      </c>
      <c r="K16182" s="2" t="str">
        <f>IFERROR(VLOOKUP(A16182,Aux!A:B,2,0),"Outros")</f>
        <v>Municípios</v>
      </c>
      <c r="L16182" s="2">
        <f t="shared" si="757"/>
        <v>2020</v>
      </c>
      <c r="M16182">
        <f t="shared" si="758"/>
        <v>8</v>
      </c>
    </row>
    <row r="16183" spans="1:13" x14ac:dyDescent="0.35">
      <c r="A16183" t="s">
        <v>389</v>
      </c>
      <c r="B16183">
        <v>506722422</v>
      </c>
      <c r="C16183">
        <v>184551</v>
      </c>
      <c r="E16183" s="1">
        <v>43879.456250000003</v>
      </c>
      <c r="F16183">
        <v>1</v>
      </c>
      <c r="G16183" t="s">
        <v>33</v>
      </c>
      <c r="H16183">
        <v>400</v>
      </c>
      <c r="J16183" s="2">
        <f t="shared" si="756"/>
        <v>1</v>
      </c>
      <c r="K16183" s="2" t="str">
        <f>IFERROR(VLOOKUP(A16183,Aux!A:B,2,0),"Outros")</f>
        <v>Municípios</v>
      </c>
      <c r="L16183" s="2">
        <f t="shared" si="757"/>
        <v>2020</v>
      </c>
      <c r="M16183">
        <f t="shared" si="758"/>
        <v>8</v>
      </c>
    </row>
    <row r="16184" spans="1:13" x14ac:dyDescent="0.35">
      <c r="A16184" t="s">
        <v>365</v>
      </c>
      <c r="B16184">
        <v>505351064</v>
      </c>
      <c r="C16184">
        <v>184552</v>
      </c>
      <c r="D16184" t="s">
        <v>12540</v>
      </c>
      <c r="E16184" s="1">
        <v>43879.45721064815</v>
      </c>
      <c r="F16184">
        <v>1</v>
      </c>
      <c r="G16184" t="s">
        <v>33</v>
      </c>
      <c r="H16184">
        <v>220</v>
      </c>
      <c r="I16184" s="1">
        <v>43888.999305555553</v>
      </c>
      <c r="J16184" s="2">
        <f t="shared" si="756"/>
        <v>1</v>
      </c>
      <c r="K16184" s="2" t="str">
        <f>IFERROR(VLOOKUP(A16184,Aux!A:B,2,0),"Outros")</f>
        <v>Outros</v>
      </c>
      <c r="L16184" s="2">
        <f t="shared" si="757"/>
        <v>2020</v>
      </c>
      <c r="M16184">
        <f t="shared" si="758"/>
        <v>8</v>
      </c>
    </row>
    <row r="16185" spans="1:13" x14ac:dyDescent="0.35">
      <c r="A16185" t="s">
        <v>48</v>
      </c>
      <c r="B16185">
        <v>503035416</v>
      </c>
      <c r="C16185">
        <v>184553</v>
      </c>
      <c r="D16185" t="s">
        <v>12541</v>
      </c>
      <c r="E16185" s="1">
        <v>43879.458090277774</v>
      </c>
      <c r="F16185">
        <v>1</v>
      </c>
      <c r="G16185" t="s">
        <v>50</v>
      </c>
      <c r="H16185">
        <v>5</v>
      </c>
      <c r="I16185" s="1">
        <v>43885.708333333336</v>
      </c>
      <c r="J16185" s="2">
        <f t="shared" si="756"/>
        <v>1</v>
      </c>
      <c r="K16185" s="2" t="str">
        <f>IFERROR(VLOOKUP(A16185,Aux!A:B,2,0),"Outros")</f>
        <v>Hospitais</v>
      </c>
      <c r="L16185" s="2">
        <f t="shared" si="757"/>
        <v>2020</v>
      </c>
      <c r="M16185">
        <f t="shared" si="758"/>
        <v>8</v>
      </c>
    </row>
    <row r="16186" spans="1:13" x14ac:dyDescent="0.35">
      <c r="A16186" t="s">
        <v>108</v>
      </c>
      <c r="B16186">
        <v>501222634</v>
      </c>
      <c r="C16186">
        <v>184559</v>
      </c>
      <c r="D16186" t="s">
        <v>12542</v>
      </c>
      <c r="E16186" s="1">
        <v>43879.471203703702</v>
      </c>
      <c r="F16186">
        <v>1</v>
      </c>
      <c r="G16186" t="s">
        <v>110</v>
      </c>
      <c r="H16186">
        <v>360</v>
      </c>
      <c r="I16186" s="1">
        <v>43885.999305555553</v>
      </c>
      <c r="J16186" s="2">
        <f t="shared" si="756"/>
        <v>1</v>
      </c>
      <c r="K16186" s="2" t="str">
        <f>IFERROR(VLOOKUP(A16186,Aux!A:B,2,0),"Outros")</f>
        <v>Municípios</v>
      </c>
      <c r="L16186" s="2">
        <f t="shared" si="757"/>
        <v>2020</v>
      </c>
      <c r="M16186">
        <f t="shared" si="758"/>
        <v>8</v>
      </c>
    </row>
    <row r="16187" spans="1:13" x14ac:dyDescent="0.35">
      <c r="A16187" t="s">
        <v>48</v>
      </c>
      <c r="B16187">
        <v>503035416</v>
      </c>
      <c r="C16187">
        <v>184560</v>
      </c>
      <c r="D16187" t="s">
        <v>12543</v>
      </c>
      <c r="E16187" s="1">
        <v>43879.47146990741</v>
      </c>
      <c r="F16187">
        <v>1</v>
      </c>
      <c r="G16187" t="s">
        <v>50</v>
      </c>
      <c r="H16187">
        <v>340</v>
      </c>
      <c r="I16187" s="1">
        <v>43887.708333333336</v>
      </c>
      <c r="J16187" s="2">
        <f t="shared" si="756"/>
        <v>1</v>
      </c>
      <c r="K16187" s="2" t="str">
        <f>IFERROR(VLOOKUP(A16187,Aux!A:B,2,0),"Outros")</f>
        <v>Hospitais</v>
      </c>
      <c r="L16187" s="2">
        <f t="shared" si="757"/>
        <v>2020</v>
      </c>
      <c r="M16187">
        <f t="shared" si="758"/>
        <v>8</v>
      </c>
    </row>
    <row r="16188" spans="1:13" x14ac:dyDescent="0.35">
      <c r="A16188" t="s">
        <v>795</v>
      </c>
      <c r="B16188">
        <v>501692983</v>
      </c>
      <c r="C16188">
        <v>184562</v>
      </c>
      <c r="D16188" t="s">
        <v>12544</v>
      </c>
      <c r="E16188" s="1">
        <v>43879.474004629628</v>
      </c>
      <c r="F16188">
        <v>13</v>
      </c>
      <c r="G16188" t="s">
        <v>12545</v>
      </c>
      <c r="H16188">
        <v>340</v>
      </c>
      <c r="I16188" s="1">
        <v>43885.708333333336</v>
      </c>
      <c r="J16188" s="2">
        <f t="shared" si="756"/>
        <v>1</v>
      </c>
      <c r="K16188" s="2" t="str">
        <f>IFERROR(VLOOKUP(A16188,Aux!A:B,2,0),"Outros")</f>
        <v>Outros</v>
      </c>
      <c r="L16188" s="2">
        <f t="shared" si="757"/>
        <v>2020</v>
      </c>
      <c r="M16188">
        <f t="shared" si="758"/>
        <v>8</v>
      </c>
    </row>
    <row r="16189" spans="1:13" x14ac:dyDescent="0.35">
      <c r="A16189" t="s">
        <v>226</v>
      </c>
      <c r="B16189">
        <v>506792382</v>
      </c>
      <c r="C16189">
        <v>184563</v>
      </c>
      <c r="D16189" t="s">
        <v>234</v>
      </c>
      <c r="E16189" s="1">
        <v>43879.480034722219</v>
      </c>
      <c r="F16189">
        <v>13</v>
      </c>
      <c r="G16189" t="s">
        <v>228</v>
      </c>
      <c r="H16189">
        <v>360</v>
      </c>
      <c r="I16189" s="1">
        <v>43885.999305555553</v>
      </c>
      <c r="J16189" s="2">
        <f t="shared" si="756"/>
        <v>1</v>
      </c>
      <c r="K16189" s="2" t="str">
        <f>IFERROR(VLOOKUP(A16189,Aux!A:B,2,0),"Outros")</f>
        <v>Municípios</v>
      </c>
      <c r="L16189" s="2">
        <f t="shared" si="757"/>
        <v>2020</v>
      </c>
      <c r="M16189">
        <f t="shared" si="758"/>
        <v>8</v>
      </c>
    </row>
    <row r="16190" spans="1:13" x14ac:dyDescent="0.35">
      <c r="A16190" t="s">
        <v>63</v>
      </c>
      <c r="B16190">
        <v>502098139</v>
      </c>
      <c r="C16190">
        <v>184564</v>
      </c>
      <c r="D16190" t="s">
        <v>235</v>
      </c>
      <c r="E16190" s="1">
        <v>43879.48510416667</v>
      </c>
      <c r="F16190">
        <v>3</v>
      </c>
      <c r="G16190" t="s">
        <v>75</v>
      </c>
      <c r="H16190">
        <v>340</v>
      </c>
      <c r="I16190" s="1">
        <v>43888.75</v>
      </c>
      <c r="J16190" s="2">
        <f t="shared" si="756"/>
        <v>1</v>
      </c>
      <c r="K16190" s="2" t="str">
        <f>IFERROR(VLOOKUP(A16190,Aux!A:B,2,0),"Outros")</f>
        <v>Municípios</v>
      </c>
      <c r="L16190" s="2">
        <f t="shared" si="757"/>
        <v>2020</v>
      </c>
      <c r="M16190">
        <f t="shared" si="758"/>
        <v>8</v>
      </c>
    </row>
    <row r="16191" spans="1:13" x14ac:dyDescent="0.35">
      <c r="A16191" t="s">
        <v>236</v>
      </c>
      <c r="B16191">
        <v>504871650</v>
      </c>
      <c r="C16191">
        <v>184565</v>
      </c>
      <c r="D16191" t="s">
        <v>237</v>
      </c>
      <c r="E16191" s="1">
        <v>43879.485300925924</v>
      </c>
      <c r="F16191">
        <v>1</v>
      </c>
      <c r="G16191" t="s">
        <v>238</v>
      </c>
      <c r="H16191">
        <v>300</v>
      </c>
      <c r="I16191" s="1">
        <v>43896.75</v>
      </c>
      <c r="J16191" s="2">
        <f t="shared" si="756"/>
        <v>1</v>
      </c>
      <c r="K16191" s="2" t="str">
        <f>IFERROR(VLOOKUP(A16191,Aux!A:B,2,0),"Outros")</f>
        <v>Águas e resíduos</v>
      </c>
      <c r="L16191" s="2">
        <f t="shared" si="757"/>
        <v>2020</v>
      </c>
      <c r="M16191">
        <f t="shared" si="758"/>
        <v>8</v>
      </c>
    </row>
    <row r="16192" spans="1:13" x14ac:dyDescent="0.35">
      <c r="A16192" t="s">
        <v>239</v>
      </c>
      <c r="B16192">
        <v>512042659</v>
      </c>
      <c r="C16192">
        <v>184566</v>
      </c>
      <c r="D16192" t="s">
        <v>240</v>
      </c>
      <c r="E16192" s="1">
        <v>43879.485775462963</v>
      </c>
      <c r="F16192">
        <v>1</v>
      </c>
      <c r="G16192" t="s">
        <v>241</v>
      </c>
      <c r="H16192">
        <v>400</v>
      </c>
      <c r="I16192" s="1">
        <v>43582.999305555553</v>
      </c>
      <c r="J16192" s="2">
        <f t="shared" si="756"/>
        <v>1</v>
      </c>
      <c r="K16192" s="2" t="str">
        <f>IFERROR(VLOOKUP(A16192,Aux!A:B,2,0),"Outros")</f>
        <v>Municípios</v>
      </c>
      <c r="L16192" s="2">
        <f t="shared" si="757"/>
        <v>2020</v>
      </c>
      <c r="M16192">
        <f t="shared" si="758"/>
        <v>8</v>
      </c>
    </row>
    <row r="16193" spans="1:13" x14ac:dyDescent="0.35">
      <c r="A16193" t="s">
        <v>48</v>
      </c>
      <c r="B16193">
        <v>503035416</v>
      </c>
      <c r="C16193">
        <v>184567</v>
      </c>
      <c r="D16193" t="s">
        <v>12546</v>
      </c>
      <c r="E16193" s="1">
        <v>43879.485868055555</v>
      </c>
      <c r="F16193">
        <v>1</v>
      </c>
      <c r="G16193" t="s">
        <v>50</v>
      </c>
      <c r="H16193">
        <v>200</v>
      </c>
      <c r="I16193" s="1">
        <v>43887.708333333336</v>
      </c>
      <c r="J16193" s="2">
        <f t="shared" si="756"/>
        <v>1</v>
      </c>
      <c r="K16193" s="2" t="str">
        <f>IFERROR(VLOOKUP(A16193,Aux!A:B,2,0),"Outros")</f>
        <v>Hospitais</v>
      </c>
      <c r="L16193" s="2">
        <f t="shared" si="757"/>
        <v>2020</v>
      </c>
      <c r="M16193">
        <f t="shared" si="758"/>
        <v>8</v>
      </c>
    </row>
    <row r="16194" spans="1:13" x14ac:dyDescent="0.35">
      <c r="A16194" t="s">
        <v>365</v>
      </c>
      <c r="B16194">
        <v>505351064</v>
      </c>
      <c r="C16194">
        <v>184568</v>
      </c>
      <c r="D16194" t="s">
        <v>2091</v>
      </c>
      <c r="E16194" s="1">
        <v>43879.486712962964</v>
      </c>
      <c r="F16194">
        <v>3</v>
      </c>
      <c r="G16194" t="s">
        <v>33</v>
      </c>
      <c r="H16194">
        <v>300</v>
      </c>
      <c r="I16194" s="1">
        <v>43889.999305555553</v>
      </c>
      <c r="J16194" s="2">
        <f t="shared" ref="J16194:J16257" si="759">IF(C16194=C16193,"",1)</f>
        <v>1</v>
      </c>
      <c r="K16194" s="2" t="str">
        <f>IFERROR(VLOOKUP(A16194,Aux!A:B,2,0),"Outros")</f>
        <v>Outros</v>
      </c>
      <c r="L16194" s="2">
        <f t="shared" ref="L16194:L16257" si="760">YEAR(E16194)</f>
        <v>2020</v>
      </c>
      <c r="M16194">
        <f t="shared" ref="M16194:M16257" si="761">WEEKNUM(E16194)</f>
        <v>8</v>
      </c>
    </row>
    <row r="16195" spans="1:13" x14ac:dyDescent="0.35">
      <c r="A16195" t="s">
        <v>239</v>
      </c>
      <c r="B16195">
        <v>512042659</v>
      </c>
      <c r="C16195">
        <v>184569</v>
      </c>
      <c r="D16195" t="s">
        <v>240</v>
      </c>
      <c r="E16195" s="1">
        <v>43879.486724537041</v>
      </c>
      <c r="F16195">
        <v>13</v>
      </c>
      <c r="G16195" t="s">
        <v>33</v>
      </c>
      <c r="H16195">
        <v>400</v>
      </c>
      <c r="J16195" s="2">
        <f t="shared" si="759"/>
        <v>1</v>
      </c>
      <c r="K16195" s="2" t="str">
        <f>IFERROR(VLOOKUP(A16195,Aux!A:B,2,0),"Outros")</f>
        <v>Municípios</v>
      </c>
      <c r="L16195" s="2">
        <f t="shared" si="760"/>
        <v>2020</v>
      </c>
      <c r="M16195">
        <f t="shared" si="761"/>
        <v>8</v>
      </c>
    </row>
    <row r="16196" spans="1:13" x14ac:dyDescent="0.35">
      <c r="A16196" t="s">
        <v>239</v>
      </c>
      <c r="B16196">
        <v>512042659</v>
      </c>
      <c r="C16196">
        <v>184570</v>
      </c>
      <c r="D16196" t="s">
        <v>240</v>
      </c>
      <c r="E16196" s="1">
        <v>43879.491388888891</v>
      </c>
      <c r="F16196">
        <v>1</v>
      </c>
      <c r="G16196" t="s">
        <v>241</v>
      </c>
      <c r="H16196">
        <v>220</v>
      </c>
      <c r="I16196" s="1">
        <v>43889.999305555553</v>
      </c>
      <c r="J16196" s="2">
        <f t="shared" si="759"/>
        <v>1</v>
      </c>
      <c r="K16196" s="2" t="str">
        <f>IFERROR(VLOOKUP(A16196,Aux!A:B,2,0),"Outros")</f>
        <v>Municípios</v>
      </c>
      <c r="L16196" s="2">
        <f t="shared" si="760"/>
        <v>2020</v>
      </c>
      <c r="M16196">
        <f t="shared" si="761"/>
        <v>8</v>
      </c>
    </row>
    <row r="16197" spans="1:13" x14ac:dyDescent="0.35">
      <c r="A16197" t="s">
        <v>48</v>
      </c>
      <c r="B16197">
        <v>503035416</v>
      </c>
      <c r="C16197">
        <v>184571</v>
      </c>
      <c r="D16197" t="s">
        <v>12547</v>
      </c>
      <c r="E16197" s="1">
        <v>43879.494108796294</v>
      </c>
      <c r="F16197">
        <v>1</v>
      </c>
      <c r="G16197" t="s">
        <v>50</v>
      </c>
      <c r="H16197">
        <v>340</v>
      </c>
      <c r="I16197" s="1">
        <v>43887.708333333336</v>
      </c>
      <c r="J16197" s="2">
        <f t="shared" si="759"/>
        <v>1</v>
      </c>
      <c r="K16197" s="2" t="str">
        <f>IFERROR(VLOOKUP(A16197,Aux!A:B,2,0),"Outros")</f>
        <v>Hospitais</v>
      </c>
      <c r="L16197" s="2">
        <f t="shared" si="760"/>
        <v>2020</v>
      </c>
      <c r="M16197">
        <f t="shared" si="761"/>
        <v>8</v>
      </c>
    </row>
    <row r="16198" spans="1:13" x14ac:dyDescent="0.35">
      <c r="A16198" t="s">
        <v>1299</v>
      </c>
      <c r="B16198">
        <v>506804240</v>
      </c>
      <c r="C16198">
        <v>184572</v>
      </c>
      <c r="D16198" t="s">
        <v>9834</v>
      </c>
      <c r="E16198" s="1">
        <v>43879.499675925923</v>
      </c>
      <c r="F16198">
        <v>3</v>
      </c>
      <c r="G16198" t="s">
        <v>6802</v>
      </c>
      <c r="H16198">
        <v>230</v>
      </c>
      <c r="I16198" s="1">
        <v>43920.708333333336</v>
      </c>
      <c r="J16198" s="2">
        <f t="shared" si="759"/>
        <v>1</v>
      </c>
      <c r="K16198" s="2" t="str">
        <f>IFERROR(VLOOKUP(A16198,Aux!A:B,2,0),"Outros")</f>
        <v>Municípios</v>
      </c>
      <c r="L16198" s="2">
        <f t="shared" si="760"/>
        <v>2020</v>
      </c>
      <c r="M16198">
        <f t="shared" si="761"/>
        <v>8</v>
      </c>
    </row>
    <row r="16199" spans="1:13" x14ac:dyDescent="0.35">
      <c r="A16199" t="s">
        <v>48</v>
      </c>
      <c r="B16199">
        <v>503035416</v>
      </c>
      <c r="C16199">
        <v>184573</v>
      </c>
      <c r="D16199" t="s">
        <v>12548</v>
      </c>
      <c r="E16199" s="1">
        <v>43879.503460648149</v>
      </c>
      <c r="F16199">
        <v>1</v>
      </c>
      <c r="G16199" t="s">
        <v>50</v>
      </c>
      <c r="H16199">
        <v>360</v>
      </c>
      <c r="I16199" s="1">
        <v>43885.708333333336</v>
      </c>
      <c r="J16199" s="2">
        <f t="shared" si="759"/>
        <v>1</v>
      </c>
      <c r="K16199" s="2" t="str">
        <f>IFERROR(VLOOKUP(A16199,Aux!A:B,2,0),"Outros")</f>
        <v>Hospitais</v>
      </c>
      <c r="L16199" s="2">
        <f t="shared" si="760"/>
        <v>2020</v>
      </c>
      <c r="M16199">
        <f t="shared" si="761"/>
        <v>8</v>
      </c>
    </row>
    <row r="16200" spans="1:13" x14ac:dyDescent="0.35">
      <c r="A16200" t="s">
        <v>63</v>
      </c>
      <c r="B16200">
        <v>502098139</v>
      </c>
      <c r="C16200">
        <v>184574</v>
      </c>
      <c r="D16200" t="s">
        <v>12549</v>
      </c>
      <c r="E16200" s="1">
        <v>43879.509201388886</v>
      </c>
      <c r="F16200">
        <v>13</v>
      </c>
      <c r="G16200" t="s">
        <v>75</v>
      </c>
      <c r="H16200">
        <v>340</v>
      </c>
      <c r="I16200" s="1">
        <v>43888.75</v>
      </c>
      <c r="J16200" s="2">
        <f t="shared" si="759"/>
        <v>1</v>
      </c>
      <c r="K16200" s="2" t="str">
        <f>IFERROR(VLOOKUP(A16200,Aux!A:B,2,0),"Outros")</f>
        <v>Municípios</v>
      </c>
      <c r="L16200" s="2">
        <f t="shared" si="760"/>
        <v>2020</v>
      </c>
      <c r="M16200">
        <f t="shared" si="761"/>
        <v>8</v>
      </c>
    </row>
    <row r="16201" spans="1:13" x14ac:dyDescent="0.35">
      <c r="A16201" t="s">
        <v>48</v>
      </c>
      <c r="B16201">
        <v>503035416</v>
      </c>
      <c r="C16201">
        <v>184575</v>
      </c>
      <c r="D16201" t="s">
        <v>12550</v>
      </c>
      <c r="E16201" s="1">
        <v>43879.514837962961</v>
      </c>
      <c r="F16201">
        <v>1</v>
      </c>
      <c r="G16201" t="s">
        <v>50</v>
      </c>
      <c r="H16201">
        <v>340</v>
      </c>
      <c r="I16201" s="1">
        <v>43887.708333333336</v>
      </c>
      <c r="J16201" s="2">
        <f t="shared" si="759"/>
        <v>1</v>
      </c>
      <c r="K16201" s="2" t="str">
        <f>IFERROR(VLOOKUP(A16201,Aux!A:B,2,0),"Outros")</f>
        <v>Hospitais</v>
      </c>
      <c r="L16201" s="2">
        <f t="shared" si="760"/>
        <v>2020</v>
      </c>
      <c r="M16201">
        <f t="shared" si="761"/>
        <v>8</v>
      </c>
    </row>
    <row r="16202" spans="1:13" x14ac:dyDescent="0.35">
      <c r="A16202" t="s">
        <v>157</v>
      </c>
      <c r="B16202">
        <v>500122237</v>
      </c>
      <c r="C16202">
        <v>184576</v>
      </c>
      <c r="D16202" t="s">
        <v>12551</v>
      </c>
      <c r="E16202" s="1">
        <v>43879.532083333332</v>
      </c>
      <c r="F16202">
        <v>3</v>
      </c>
      <c r="G16202" t="s">
        <v>33</v>
      </c>
      <c r="H16202">
        <v>340</v>
      </c>
      <c r="I16202" s="1">
        <v>43885.999305555553</v>
      </c>
      <c r="J16202" s="2">
        <f t="shared" si="759"/>
        <v>1</v>
      </c>
      <c r="K16202" s="2" t="str">
        <f>IFERROR(VLOOKUP(A16202,Aux!A:B,2,0),"Outros")</f>
        <v>Outros</v>
      </c>
      <c r="L16202" s="2">
        <f t="shared" si="760"/>
        <v>2020</v>
      </c>
      <c r="M16202">
        <f t="shared" si="761"/>
        <v>8</v>
      </c>
    </row>
    <row r="16203" spans="1:13" x14ac:dyDescent="0.35">
      <c r="A16203" t="s">
        <v>562</v>
      </c>
      <c r="B16203">
        <v>506823318</v>
      </c>
      <c r="C16203">
        <v>184577</v>
      </c>
      <c r="D16203" t="s">
        <v>12552</v>
      </c>
      <c r="E16203" s="1">
        <v>43879.574861111112</v>
      </c>
      <c r="F16203">
        <v>13</v>
      </c>
      <c r="G16203" t="s">
        <v>1729</v>
      </c>
      <c r="H16203">
        <v>5</v>
      </c>
      <c r="I16203" s="1">
        <v>43896.958333333336</v>
      </c>
      <c r="J16203" s="2">
        <f t="shared" si="759"/>
        <v>1</v>
      </c>
      <c r="K16203" s="2" t="str">
        <f>IFERROR(VLOOKUP(A16203,Aux!A:B,2,0),"Outros")</f>
        <v>Municípios</v>
      </c>
      <c r="L16203" s="2">
        <f t="shared" si="760"/>
        <v>2020</v>
      </c>
      <c r="M16203">
        <f t="shared" si="761"/>
        <v>8</v>
      </c>
    </row>
    <row r="16204" spans="1:13" x14ac:dyDescent="0.35">
      <c r="A16204" t="s">
        <v>21</v>
      </c>
      <c r="B16204">
        <v>600082628</v>
      </c>
      <c r="C16204">
        <v>184578</v>
      </c>
      <c r="D16204" t="s">
        <v>12553</v>
      </c>
      <c r="E16204" s="1">
        <v>43879.608020833337</v>
      </c>
      <c r="F16204">
        <v>3</v>
      </c>
      <c r="G16204" t="s">
        <v>33</v>
      </c>
      <c r="H16204">
        <v>5</v>
      </c>
      <c r="I16204" s="1">
        <v>43889.999305555553</v>
      </c>
      <c r="J16204" s="2">
        <f t="shared" si="759"/>
        <v>1</v>
      </c>
      <c r="K16204" s="2" t="str">
        <f>IFERROR(VLOOKUP(A16204,Aux!A:B,2,0),"Outros")</f>
        <v>Outros</v>
      </c>
      <c r="L16204" s="2">
        <f t="shared" si="760"/>
        <v>2020</v>
      </c>
      <c r="M16204">
        <f t="shared" si="761"/>
        <v>8</v>
      </c>
    </row>
    <row r="16205" spans="1:13" x14ac:dyDescent="0.35">
      <c r="A16205" t="s">
        <v>39</v>
      </c>
      <c r="B16205">
        <v>507023129</v>
      </c>
      <c r="C16205">
        <v>184579</v>
      </c>
      <c r="D16205" t="s">
        <v>12554</v>
      </c>
      <c r="E16205" s="1">
        <v>43879.619502314818</v>
      </c>
      <c r="F16205">
        <v>13</v>
      </c>
      <c r="G16205" t="s">
        <v>33</v>
      </c>
      <c r="H16205">
        <v>340</v>
      </c>
      <c r="I16205" s="1">
        <v>43886.708333333336</v>
      </c>
      <c r="J16205" s="2">
        <f t="shared" si="759"/>
        <v>1</v>
      </c>
      <c r="K16205" s="2" t="str">
        <f>IFERROR(VLOOKUP(A16205,Aux!A:B,2,0),"Outros")</f>
        <v>Outros</v>
      </c>
      <c r="L16205" s="2">
        <f t="shared" si="760"/>
        <v>2020</v>
      </c>
      <c r="M16205">
        <f t="shared" si="761"/>
        <v>8</v>
      </c>
    </row>
    <row r="16206" spans="1:13" x14ac:dyDescent="0.35">
      <c r="A16206" t="s">
        <v>496</v>
      </c>
      <c r="B16206">
        <v>504828576</v>
      </c>
      <c r="C16206">
        <v>184580</v>
      </c>
      <c r="D16206" t="s">
        <v>10064</v>
      </c>
      <c r="E16206" s="1">
        <v>43879.621307870373</v>
      </c>
      <c r="F16206">
        <v>3</v>
      </c>
      <c r="G16206" t="s">
        <v>811</v>
      </c>
      <c r="H16206">
        <v>150</v>
      </c>
      <c r="I16206" s="1">
        <v>43952.708333333336</v>
      </c>
      <c r="J16206" s="2">
        <f t="shared" si="759"/>
        <v>1</v>
      </c>
      <c r="K16206" s="2" t="str">
        <f>IFERROR(VLOOKUP(A16206,Aux!A:B,2,0),"Outros")</f>
        <v>Municípios</v>
      </c>
      <c r="L16206" s="2">
        <f t="shared" si="760"/>
        <v>2020</v>
      </c>
      <c r="M16206">
        <f t="shared" si="761"/>
        <v>8</v>
      </c>
    </row>
    <row r="16207" spans="1:13" x14ac:dyDescent="0.35">
      <c r="A16207" t="s">
        <v>105</v>
      </c>
      <c r="B16207">
        <v>503311332</v>
      </c>
      <c r="C16207">
        <v>184581</v>
      </c>
      <c r="D16207" t="s">
        <v>12555</v>
      </c>
      <c r="E16207" s="1">
        <v>43879.622106481482</v>
      </c>
      <c r="F16207">
        <v>1</v>
      </c>
      <c r="G16207" t="s">
        <v>17</v>
      </c>
      <c r="H16207">
        <v>340</v>
      </c>
      <c r="I16207" s="1">
        <v>43882.708333333336</v>
      </c>
      <c r="J16207" s="2">
        <f t="shared" si="759"/>
        <v>1</v>
      </c>
      <c r="K16207" s="2" t="str">
        <f>IFERROR(VLOOKUP(A16207,Aux!A:B,2,0),"Outros")</f>
        <v>Municípios</v>
      </c>
      <c r="L16207" s="2">
        <f t="shared" si="760"/>
        <v>2020</v>
      </c>
      <c r="M16207">
        <f t="shared" si="761"/>
        <v>8</v>
      </c>
    </row>
    <row r="16208" spans="1:13" x14ac:dyDescent="0.35">
      <c r="A16208" t="s">
        <v>39</v>
      </c>
      <c r="B16208">
        <v>507023129</v>
      </c>
      <c r="C16208">
        <v>184582</v>
      </c>
      <c r="D16208" t="s">
        <v>12556</v>
      </c>
      <c r="E16208" s="1">
        <v>43879.639768518522</v>
      </c>
      <c r="F16208">
        <v>1</v>
      </c>
      <c r="G16208" t="s">
        <v>33</v>
      </c>
      <c r="H16208">
        <v>340</v>
      </c>
      <c r="I16208" s="1">
        <v>43884.708333333336</v>
      </c>
      <c r="J16208" s="2">
        <f t="shared" si="759"/>
        <v>1</v>
      </c>
      <c r="K16208" s="2" t="str">
        <f>IFERROR(VLOOKUP(A16208,Aux!A:B,2,0),"Outros")</f>
        <v>Outros</v>
      </c>
      <c r="L16208" s="2">
        <f t="shared" si="760"/>
        <v>2020</v>
      </c>
      <c r="M16208">
        <f t="shared" si="761"/>
        <v>8</v>
      </c>
    </row>
    <row r="16209" spans="1:13" x14ac:dyDescent="0.35">
      <c r="A16209" t="s">
        <v>260</v>
      </c>
      <c r="B16209">
        <v>502790024</v>
      </c>
      <c r="C16209">
        <v>184583</v>
      </c>
      <c r="D16209" t="s">
        <v>12557</v>
      </c>
      <c r="E16209" s="1">
        <v>43879.639872685184</v>
      </c>
      <c r="F16209">
        <v>13</v>
      </c>
      <c r="G16209" t="s">
        <v>561</v>
      </c>
      <c r="H16209">
        <v>5</v>
      </c>
      <c r="I16209" s="1">
        <v>43950.999305555553</v>
      </c>
      <c r="J16209" s="2">
        <f t="shared" si="759"/>
        <v>1</v>
      </c>
      <c r="K16209" s="2" t="str">
        <f>IFERROR(VLOOKUP(A16209,Aux!A:B,2,0),"Outros")</f>
        <v>Transportes</v>
      </c>
      <c r="L16209" s="2">
        <f t="shared" si="760"/>
        <v>2020</v>
      </c>
      <c r="M16209">
        <f t="shared" si="761"/>
        <v>8</v>
      </c>
    </row>
    <row r="16210" spans="1:13" x14ac:dyDescent="0.35">
      <c r="A16210" t="s">
        <v>12558</v>
      </c>
      <c r="B16210">
        <v>505265800</v>
      </c>
      <c r="C16210">
        <v>184585</v>
      </c>
      <c r="E16210" s="1">
        <v>43879.650810185187</v>
      </c>
      <c r="F16210">
        <v>13</v>
      </c>
      <c r="G16210" t="s">
        <v>33</v>
      </c>
      <c r="H16210">
        <v>400</v>
      </c>
      <c r="J16210" s="2">
        <f t="shared" si="759"/>
        <v>1</v>
      </c>
      <c r="K16210" s="2" t="str">
        <f>IFERROR(VLOOKUP(A16210,Aux!A:B,2,0),"Outros")</f>
        <v>Outros</v>
      </c>
      <c r="L16210" s="2">
        <f t="shared" si="760"/>
        <v>2020</v>
      </c>
      <c r="M16210">
        <f t="shared" si="761"/>
        <v>8</v>
      </c>
    </row>
    <row r="16211" spans="1:13" x14ac:dyDescent="0.35">
      <c r="A16211" t="s">
        <v>534</v>
      </c>
      <c r="B16211">
        <v>508354617</v>
      </c>
      <c r="C16211">
        <v>184586</v>
      </c>
      <c r="D16211" t="s">
        <v>12559</v>
      </c>
      <c r="E16211" s="1">
        <v>43879.661145833335</v>
      </c>
      <c r="F16211">
        <v>1</v>
      </c>
      <c r="G16211" t="s">
        <v>33</v>
      </c>
      <c r="H16211">
        <v>360</v>
      </c>
      <c r="I16211" s="1">
        <v>43880.999305555553</v>
      </c>
      <c r="J16211" s="2">
        <f t="shared" si="759"/>
        <v>1</v>
      </c>
      <c r="K16211" s="2" t="str">
        <f>IFERROR(VLOOKUP(A16211,Aux!A:B,2,0),"Outros")</f>
        <v>Municípios</v>
      </c>
      <c r="L16211" s="2">
        <f t="shared" si="760"/>
        <v>2020</v>
      </c>
      <c r="M16211">
        <f t="shared" si="761"/>
        <v>8</v>
      </c>
    </row>
    <row r="16212" spans="1:13" x14ac:dyDescent="0.35">
      <c r="A16212" t="s">
        <v>311</v>
      </c>
      <c r="B16212">
        <v>680017550</v>
      </c>
      <c r="C16212">
        <v>184587</v>
      </c>
      <c r="D16212" t="s">
        <v>12560</v>
      </c>
      <c r="E16212" s="1">
        <v>43879.663263888891</v>
      </c>
      <c r="F16212">
        <v>13</v>
      </c>
      <c r="G16212" t="s">
        <v>924</v>
      </c>
      <c r="H16212">
        <v>220</v>
      </c>
      <c r="I16212" s="1">
        <v>43937.625</v>
      </c>
      <c r="J16212" s="2">
        <f t="shared" si="759"/>
        <v>1</v>
      </c>
      <c r="K16212" s="2" t="str">
        <f>IFERROR(VLOOKUP(A16212,Aux!A:B,2,0),"Outros")</f>
        <v>Águas e resíduos</v>
      </c>
      <c r="L16212" s="2">
        <f t="shared" si="760"/>
        <v>2020</v>
      </c>
      <c r="M16212">
        <f t="shared" si="761"/>
        <v>8</v>
      </c>
    </row>
    <row r="16213" spans="1:13" x14ac:dyDescent="0.35">
      <c r="A16213" t="s">
        <v>54</v>
      </c>
      <c r="B16213">
        <v>508345464</v>
      </c>
      <c r="C16213">
        <v>184588</v>
      </c>
      <c r="D16213" t="s">
        <v>11903</v>
      </c>
      <c r="E16213" s="1">
        <v>43879.676851851851</v>
      </c>
      <c r="F16213">
        <v>1</v>
      </c>
      <c r="G16213" t="s">
        <v>33</v>
      </c>
      <c r="H16213">
        <v>400</v>
      </c>
      <c r="J16213" s="2">
        <f t="shared" si="759"/>
        <v>1</v>
      </c>
      <c r="K16213" s="2" t="str">
        <f>IFERROR(VLOOKUP(A16213,Aux!A:B,2,0),"Outros")</f>
        <v>Outros</v>
      </c>
      <c r="L16213" s="2">
        <f t="shared" si="760"/>
        <v>2020</v>
      </c>
      <c r="M16213">
        <f t="shared" si="761"/>
        <v>8</v>
      </c>
    </row>
    <row r="16214" spans="1:13" x14ac:dyDescent="0.35">
      <c r="A16214" t="s">
        <v>57</v>
      </c>
      <c r="B16214">
        <v>501294104</v>
      </c>
      <c r="C16214">
        <v>184589</v>
      </c>
      <c r="D16214" t="s">
        <v>12561</v>
      </c>
      <c r="E16214" s="1">
        <v>43879.687071759261</v>
      </c>
      <c r="F16214">
        <v>1</v>
      </c>
      <c r="G16214" t="s">
        <v>618</v>
      </c>
      <c r="H16214">
        <v>220</v>
      </c>
      <c r="I16214" s="1">
        <v>43882.999305555553</v>
      </c>
      <c r="J16214" s="2">
        <f t="shared" si="759"/>
        <v>1</v>
      </c>
      <c r="K16214" s="2" t="str">
        <f>IFERROR(VLOOKUP(A16214,Aux!A:B,2,0),"Outros")</f>
        <v>Municípios</v>
      </c>
      <c r="L16214" s="2">
        <f t="shared" si="760"/>
        <v>2020</v>
      </c>
      <c r="M16214">
        <f t="shared" si="761"/>
        <v>8</v>
      </c>
    </row>
    <row r="16215" spans="1:13" x14ac:dyDescent="0.35">
      <c r="A16215" t="s">
        <v>54</v>
      </c>
      <c r="B16215">
        <v>508345464</v>
      </c>
      <c r="C16215">
        <v>184590</v>
      </c>
      <c r="D16215" t="s">
        <v>11903</v>
      </c>
      <c r="E16215" s="1">
        <v>43879.690520833334</v>
      </c>
      <c r="F16215">
        <v>3</v>
      </c>
      <c r="G16215" t="s">
        <v>250</v>
      </c>
      <c r="H16215">
        <v>340</v>
      </c>
      <c r="I16215" s="1">
        <v>43892.75</v>
      </c>
      <c r="J16215" s="2">
        <f t="shared" si="759"/>
        <v>1</v>
      </c>
      <c r="K16215" s="2" t="str">
        <f>IFERROR(VLOOKUP(A16215,Aux!A:B,2,0),"Outros")</f>
        <v>Outros</v>
      </c>
      <c r="L16215" s="2">
        <f t="shared" si="760"/>
        <v>2020</v>
      </c>
      <c r="M16215">
        <f t="shared" si="761"/>
        <v>8</v>
      </c>
    </row>
    <row r="16216" spans="1:13" x14ac:dyDescent="0.35">
      <c r="A16216" t="s">
        <v>140</v>
      </c>
      <c r="B16216">
        <v>506614913</v>
      </c>
      <c r="C16216">
        <v>184591</v>
      </c>
      <c r="D16216" t="s">
        <v>12562</v>
      </c>
      <c r="E16216" s="1">
        <v>43879.693865740737</v>
      </c>
      <c r="F16216">
        <v>3</v>
      </c>
      <c r="G16216" t="s">
        <v>2275</v>
      </c>
      <c r="H16216">
        <v>1</v>
      </c>
      <c r="I16216" s="1">
        <v>25569.999305555557</v>
      </c>
      <c r="J16216" s="2">
        <f t="shared" si="759"/>
        <v>1</v>
      </c>
      <c r="K16216" s="2" t="str">
        <f>IFERROR(VLOOKUP(A16216,Aux!A:B,2,0),"Outros")</f>
        <v>Municípios</v>
      </c>
      <c r="L16216" s="2">
        <f t="shared" si="760"/>
        <v>2020</v>
      </c>
      <c r="M16216">
        <f t="shared" si="761"/>
        <v>8</v>
      </c>
    </row>
    <row r="16217" spans="1:13" x14ac:dyDescent="0.35">
      <c r="A16217" t="s">
        <v>311</v>
      </c>
      <c r="B16217">
        <v>680017550</v>
      </c>
      <c r="C16217">
        <v>184592</v>
      </c>
      <c r="D16217" t="s">
        <v>12563</v>
      </c>
      <c r="E16217" s="1">
        <v>43879.702048611114</v>
      </c>
      <c r="F16217">
        <v>3</v>
      </c>
      <c r="G16217" t="s">
        <v>924</v>
      </c>
      <c r="H16217">
        <v>30</v>
      </c>
      <c r="I16217" s="1">
        <v>43760.625</v>
      </c>
      <c r="J16217" s="2">
        <f t="shared" si="759"/>
        <v>1</v>
      </c>
      <c r="K16217" s="2" t="str">
        <f>IFERROR(VLOOKUP(A16217,Aux!A:B,2,0),"Outros")</f>
        <v>Águas e resíduos</v>
      </c>
      <c r="L16217" s="2">
        <f t="shared" si="760"/>
        <v>2020</v>
      </c>
      <c r="M16217">
        <f t="shared" si="761"/>
        <v>8</v>
      </c>
    </row>
    <row r="16218" spans="1:13" x14ac:dyDescent="0.35">
      <c r="A16218" t="s">
        <v>125</v>
      </c>
      <c r="B16218">
        <v>501290206</v>
      </c>
      <c r="C16218">
        <v>184593</v>
      </c>
      <c r="D16218" t="s">
        <v>2204</v>
      </c>
      <c r="E16218" s="1">
        <v>43879.708275462966</v>
      </c>
      <c r="F16218">
        <v>13</v>
      </c>
      <c r="G16218" t="s">
        <v>659</v>
      </c>
      <c r="H16218">
        <v>300</v>
      </c>
      <c r="I16218" s="1">
        <v>43902.708333333336</v>
      </c>
      <c r="J16218" s="2">
        <f t="shared" si="759"/>
        <v>1</v>
      </c>
      <c r="K16218" s="2" t="str">
        <f>IFERROR(VLOOKUP(A16218,Aux!A:B,2,0),"Outros")</f>
        <v>Municípios</v>
      </c>
      <c r="L16218" s="2">
        <f t="shared" si="760"/>
        <v>2020</v>
      </c>
      <c r="M16218">
        <f t="shared" si="761"/>
        <v>8</v>
      </c>
    </row>
    <row r="16219" spans="1:13" x14ac:dyDescent="0.35">
      <c r="A16219" t="s">
        <v>81</v>
      </c>
      <c r="B16219">
        <v>506780902</v>
      </c>
      <c r="C16219">
        <v>184594</v>
      </c>
      <c r="D16219" t="s">
        <v>12656</v>
      </c>
      <c r="E16219" s="1">
        <v>43879.710775462961</v>
      </c>
      <c r="F16219">
        <v>1</v>
      </c>
      <c r="G16219" t="s">
        <v>83</v>
      </c>
      <c r="H16219">
        <v>360</v>
      </c>
      <c r="I16219" s="1">
        <v>43887.999305555553</v>
      </c>
      <c r="J16219" s="2">
        <f t="shared" si="759"/>
        <v>1</v>
      </c>
      <c r="K16219" s="2" t="str">
        <f>IFERROR(VLOOKUP(A16219,Aux!A:B,2,0),"Outros")</f>
        <v>Municípios</v>
      </c>
      <c r="L16219" s="2">
        <f t="shared" si="760"/>
        <v>2020</v>
      </c>
      <c r="M16219">
        <f t="shared" si="761"/>
        <v>8</v>
      </c>
    </row>
    <row r="16220" spans="1:13" x14ac:dyDescent="0.35">
      <c r="A16220" t="s">
        <v>57</v>
      </c>
      <c r="B16220">
        <v>501294104</v>
      </c>
      <c r="C16220">
        <v>184595</v>
      </c>
      <c r="D16220" t="s">
        <v>12564</v>
      </c>
      <c r="E16220" s="1">
        <v>43879.714780092596</v>
      </c>
      <c r="F16220">
        <v>1</v>
      </c>
      <c r="G16220" t="s">
        <v>59</v>
      </c>
      <c r="H16220">
        <v>340</v>
      </c>
      <c r="I16220" s="1">
        <v>43882.999305555553</v>
      </c>
      <c r="J16220" s="2">
        <f t="shared" si="759"/>
        <v>1</v>
      </c>
      <c r="K16220" s="2" t="str">
        <f>IFERROR(VLOOKUP(A16220,Aux!A:B,2,0),"Outros")</f>
        <v>Municípios</v>
      </c>
      <c r="L16220" s="2">
        <f t="shared" si="760"/>
        <v>2020</v>
      </c>
      <c r="M16220">
        <f t="shared" si="761"/>
        <v>8</v>
      </c>
    </row>
    <row r="16221" spans="1:13" x14ac:dyDescent="0.35">
      <c r="A16221" t="s">
        <v>197</v>
      </c>
      <c r="B16221">
        <v>506334562</v>
      </c>
      <c r="C16221">
        <v>184596</v>
      </c>
      <c r="D16221" t="s">
        <v>12565</v>
      </c>
      <c r="E16221" s="1">
        <v>43879.719849537039</v>
      </c>
      <c r="F16221">
        <v>3</v>
      </c>
      <c r="G16221" t="s">
        <v>1876</v>
      </c>
      <c r="H16221">
        <v>220</v>
      </c>
      <c r="I16221" s="1">
        <v>43911.999305555553</v>
      </c>
      <c r="J16221" s="2">
        <f t="shared" si="759"/>
        <v>1</v>
      </c>
      <c r="K16221" s="2" t="str">
        <f>IFERROR(VLOOKUP(A16221,Aux!A:B,2,0),"Outros")</f>
        <v>Municípios</v>
      </c>
      <c r="L16221" s="2">
        <f t="shared" si="760"/>
        <v>2020</v>
      </c>
      <c r="M16221">
        <f t="shared" si="761"/>
        <v>8</v>
      </c>
    </row>
    <row r="16222" spans="1:13" x14ac:dyDescent="0.35">
      <c r="A16222" t="s">
        <v>12</v>
      </c>
      <c r="B16222">
        <v>508481287</v>
      </c>
      <c r="C16222">
        <v>184597</v>
      </c>
      <c r="D16222" t="s">
        <v>12566</v>
      </c>
      <c r="E16222" s="1">
        <v>43879.728275462963</v>
      </c>
      <c r="F16222">
        <v>1</v>
      </c>
      <c r="G16222" t="s">
        <v>33</v>
      </c>
      <c r="H16222">
        <v>400</v>
      </c>
      <c r="J16222" s="2">
        <f t="shared" si="759"/>
        <v>1</v>
      </c>
      <c r="K16222" s="2" t="str">
        <f>IFERROR(VLOOKUP(A16222,Aux!A:B,2,0),"Outros")</f>
        <v>Hospitais</v>
      </c>
      <c r="L16222" s="2">
        <f t="shared" si="760"/>
        <v>2020</v>
      </c>
      <c r="M16222">
        <f t="shared" si="761"/>
        <v>8</v>
      </c>
    </row>
    <row r="16223" spans="1:13" x14ac:dyDescent="0.35">
      <c r="A16223" t="s">
        <v>12</v>
      </c>
      <c r="B16223">
        <v>508481287</v>
      </c>
      <c r="C16223">
        <v>184598</v>
      </c>
      <c r="D16223" t="s">
        <v>12567</v>
      </c>
      <c r="E16223" s="1">
        <v>43879.72861111111</v>
      </c>
      <c r="F16223">
        <v>1</v>
      </c>
      <c r="G16223" t="s">
        <v>14</v>
      </c>
      <c r="H16223">
        <v>360</v>
      </c>
      <c r="I16223" s="1">
        <v>43882.708333333336</v>
      </c>
      <c r="J16223" s="2">
        <f t="shared" si="759"/>
        <v>1</v>
      </c>
      <c r="K16223" s="2" t="str">
        <f>IFERROR(VLOOKUP(A16223,Aux!A:B,2,0),"Outros")</f>
        <v>Hospitais</v>
      </c>
      <c r="L16223" s="2">
        <f t="shared" si="760"/>
        <v>2020</v>
      </c>
      <c r="M16223">
        <f t="shared" si="761"/>
        <v>8</v>
      </c>
    </row>
    <row r="16224" spans="1:13" x14ac:dyDescent="0.35">
      <c r="A16224" t="s">
        <v>692</v>
      </c>
      <c r="B16224">
        <v>506812782</v>
      </c>
      <c r="C16224">
        <v>184599</v>
      </c>
      <c r="E16224" s="1">
        <v>43879.760879629626</v>
      </c>
      <c r="F16224">
        <v>3</v>
      </c>
      <c r="G16224" t="s">
        <v>33</v>
      </c>
      <c r="H16224">
        <v>1</v>
      </c>
      <c r="J16224" s="2">
        <f t="shared" si="759"/>
        <v>1</v>
      </c>
      <c r="K16224" s="2" t="str">
        <f>IFERROR(VLOOKUP(A16224,Aux!A:B,2,0),"Outros")</f>
        <v>Municípios</v>
      </c>
      <c r="L16224" s="2">
        <f t="shared" si="760"/>
        <v>2020</v>
      </c>
      <c r="M16224">
        <f t="shared" si="761"/>
        <v>8</v>
      </c>
    </row>
    <row r="16225" spans="1:13" x14ac:dyDescent="0.35">
      <c r="A16225" t="s">
        <v>157</v>
      </c>
      <c r="B16225">
        <v>500122237</v>
      </c>
      <c r="C16225">
        <v>184600</v>
      </c>
      <c r="D16225" t="s">
        <v>12608</v>
      </c>
      <c r="E16225" s="1">
        <v>43879.794062499997</v>
      </c>
      <c r="F16225">
        <v>1</v>
      </c>
      <c r="G16225" t="s">
        <v>33</v>
      </c>
      <c r="H16225">
        <v>340</v>
      </c>
      <c r="I16225" s="1">
        <v>43886.999305555553</v>
      </c>
      <c r="J16225" s="2">
        <f t="shared" si="759"/>
        <v>1</v>
      </c>
      <c r="K16225" s="2" t="str">
        <f>IFERROR(VLOOKUP(A16225,Aux!A:B,2,0),"Outros")</f>
        <v>Outros</v>
      </c>
      <c r="L16225" s="2">
        <f t="shared" si="760"/>
        <v>2020</v>
      </c>
      <c r="M16225">
        <f t="shared" si="761"/>
        <v>8</v>
      </c>
    </row>
    <row r="16226" spans="1:13" x14ac:dyDescent="0.35">
      <c r="A16226" t="s">
        <v>54</v>
      </c>
      <c r="B16226">
        <v>508345464</v>
      </c>
      <c r="C16226">
        <v>184601</v>
      </c>
      <c r="D16226" t="s">
        <v>12609</v>
      </c>
      <c r="E16226" s="1">
        <v>43880.351226851853</v>
      </c>
      <c r="F16226">
        <v>1</v>
      </c>
      <c r="G16226" t="s">
        <v>56</v>
      </c>
      <c r="H16226">
        <v>360</v>
      </c>
      <c r="I16226" s="1">
        <v>43886.75</v>
      </c>
      <c r="J16226" s="2">
        <f t="shared" si="759"/>
        <v>1</v>
      </c>
      <c r="K16226" s="2" t="str">
        <f>IFERROR(VLOOKUP(A16226,Aux!A:B,2,0),"Outros")</f>
        <v>Outros</v>
      </c>
      <c r="L16226" s="2">
        <f t="shared" si="760"/>
        <v>2020</v>
      </c>
      <c r="M16226">
        <f t="shared" si="761"/>
        <v>8</v>
      </c>
    </row>
    <row r="16227" spans="1:13" x14ac:dyDescent="0.35">
      <c r="A16227" t="s">
        <v>21</v>
      </c>
      <c r="B16227">
        <v>600082628</v>
      </c>
      <c r="C16227">
        <v>184602</v>
      </c>
      <c r="D16227" t="s">
        <v>12657</v>
      </c>
      <c r="E16227" s="1">
        <v>43880.365671296298</v>
      </c>
      <c r="F16227">
        <v>3</v>
      </c>
      <c r="G16227" t="s">
        <v>33</v>
      </c>
      <c r="H16227">
        <v>300</v>
      </c>
      <c r="I16227" s="1">
        <v>43889.999305555553</v>
      </c>
      <c r="J16227" s="2">
        <f t="shared" si="759"/>
        <v>1</v>
      </c>
      <c r="K16227" s="2" t="str">
        <f>IFERROR(VLOOKUP(A16227,Aux!A:B,2,0),"Outros")</f>
        <v>Outros</v>
      </c>
      <c r="L16227" s="2">
        <f t="shared" si="760"/>
        <v>2020</v>
      </c>
      <c r="M16227">
        <f t="shared" si="761"/>
        <v>8</v>
      </c>
    </row>
    <row r="16228" spans="1:13" x14ac:dyDescent="0.35">
      <c r="A16228" t="s">
        <v>12</v>
      </c>
      <c r="B16228">
        <v>508481287</v>
      </c>
      <c r="C16228">
        <v>184603</v>
      </c>
      <c r="D16228" t="s">
        <v>12610</v>
      </c>
      <c r="E16228" s="1">
        <v>43880.367685185185</v>
      </c>
      <c r="F16228">
        <v>3</v>
      </c>
      <c r="G16228" t="s">
        <v>14</v>
      </c>
      <c r="H16228">
        <v>340</v>
      </c>
      <c r="I16228" s="1">
        <v>43896.708333333336</v>
      </c>
      <c r="J16228" s="2">
        <f t="shared" si="759"/>
        <v>1</v>
      </c>
      <c r="K16228" s="2" t="str">
        <f>IFERROR(VLOOKUP(A16228,Aux!A:B,2,0),"Outros")</f>
        <v>Hospitais</v>
      </c>
      <c r="L16228" s="2">
        <f t="shared" si="760"/>
        <v>2020</v>
      </c>
      <c r="M16228">
        <f t="shared" si="761"/>
        <v>8</v>
      </c>
    </row>
    <row r="16229" spans="1:13" x14ac:dyDescent="0.35">
      <c r="A16229" t="s">
        <v>1307</v>
      </c>
      <c r="B16229">
        <v>506907619</v>
      </c>
      <c r="C16229">
        <v>184604</v>
      </c>
      <c r="D16229" t="s">
        <v>12611</v>
      </c>
      <c r="E16229" s="1">
        <v>43880.377233796295</v>
      </c>
      <c r="F16229">
        <v>3</v>
      </c>
      <c r="G16229" t="s">
        <v>2709</v>
      </c>
      <c r="H16229">
        <v>300</v>
      </c>
      <c r="I16229" s="1">
        <v>43895.999305555553</v>
      </c>
      <c r="J16229" s="2">
        <f t="shared" si="759"/>
        <v>1</v>
      </c>
      <c r="K16229" s="2" t="str">
        <f>IFERROR(VLOOKUP(A16229,Aux!A:B,2,0),"Outros")</f>
        <v>Municípios</v>
      </c>
      <c r="L16229" s="2">
        <f t="shared" si="760"/>
        <v>2020</v>
      </c>
      <c r="M16229">
        <f t="shared" si="761"/>
        <v>8</v>
      </c>
    </row>
    <row r="16230" spans="1:13" x14ac:dyDescent="0.35">
      <c r="A16230" t="s">
        <v>578</v>
      </c>
      <c r="B16230">
        <v>501112049</v>
      </c>
      <c r="C16230">
        <v>184605</v>
      </c>
      <c r="D16230" t="s">
        <v>12612</v>
      </c>
      <c r="E16230" s="1">
        <v>43880.389965277776</v>
      </c>
      <c r="F16230">
        <v>13</v>
      </c>
      <c r="G16230" t="s">
        <v>615</v>
      </c>
      <c r="H16230">
        <v>300</v>
      </c>
      <c r="I16230" s="1">
        <v>43890.666666666664</v>
      </c>
      <c r="J16230" s="2">
        <f t="shared" si="759"/>
        <v>1</v>
      </c>
      <c r="K16230" s="2" t="str">
        <f>IFERROR(VLOOKUP(A16230,Aux!A:B,2,0),"Outros")</f>
        <v>Municípios</v>
      </c>
      <c r="L16230" s="2">
        <f t="shared" si="760"/>
        <v>2020</v>
      </c>
      <c r="M16230">
        <f t="shared" si="761"/>
        <v>8</v>
      </c>
    </row>
    <row r="16231" spans="1:13" x14ac:dyDescent="0.35">
      <c r="A16231" t="s">
        <v>125</v>
      </c>
      <c r="B16231">
        <v>501290206</v>
      </c>
      <c r="C16231">
        <v>184606</v>
      </c>
      <c r="D16231" t="s">
        <v>12613</v>
      </c>
      <c r="E16231" s="1">
        <v>43880.391435185185</v>
      </c>
      <c r="F16231">
        <v>13</v>
      </c>
      <c r="G16231" t="s">
        <v>545</v>
      </c>
      <c r="H16231">
        <v>220</v>
      </c>
      <c r="I16231" s="1">
        <v>43909.708333333336</v>
      </c>
      <c r="J16231" s="2">
        <f t="shared" si="759"/>
        <v>1</v>
      </c>
      <c r="K16231" s="2" t="str">
        <f>IFERROR(VLOOKUP(A16231,Aux!A:B,2,0),"Outros")</f>
        <v>Municípios</v>
      </c>
      <c r="L16231" s="2">
        <f t="shared" si="760"/>
        <v>2020</v>
      </c>
      <c r="M16231">
        <f t="shared" si="761"/>
        <v>8</v>
      </c>
    </row>
    <row r="16232" spans="1:13" x14ac:dyDescent="0.35">
      <c r="A16232" t="s">
        <v>308</v>
      </c>
      <c r="B16232">
        <v>504884620</v>
      </c>
      <c r="C16232">
        <v>184607</v>
      </c>
      <c r="D16232" t="s">
        <v>12614</v>
      </c>
      <c r="E16232" s="1">
        <v>43880.394884259258</v>
      </c>
      <c r="F16232">
        <v>13</v>
      </c>
      <c r="G16232" t="s">
        <v>33</v>
      </c>
      <c r="H16232">
        <v>340</v>
      </c>
      <c r="I16232" s="1">
        <v>43889.708333333336</v>
      </c>
      <c r="J16232" s="2">
        <f t="shared" si="759"/>
        <v>1</v>
      </c>
      <c r="K16232" s="2" t="str">
        <f>IFERROR(VLOOKUP(A16232,Aux!A:B,2,0),"Outros")</f>
        <v>Municípios</v>
      </c>
      <c r="L16232" s="2">
        <f t="shared" si="760"/>
        <v>2020</v>
      </c>
      <c r="M16232">
        <f t="shared" si="761"/>
        <v>8</v>
      </c>
    </row>
    <row r="16233" spans="1:13" x14ac:dyDescent="0.35">
      <c r="A16233" t="s">
        <v>108</v>
      </c>
      <c r="B16233">
        <v>501222634</v>
      </c>
      <c r="C16233">
        <v>184608</v>
      </c>
      <c r="E16233" s="1">
        <v>43880.396921296298</v>
      </c>
      <c r="F16233">
        <v>6</v>
      </c>
      <c r="G16233" t="s">
        <v>33</v>
      </c>
      <c r="H16233">
        <v>400</v>
      </c>
      <c r="J16233" s="2">
        <f t="shared" si="759"/>
        <v>1</v>
      </c>
      <c r="K16233" s="2" t="str">
        <f>IFERROR(VLOOKUP(A16233,Aux!A:B,2,0),"Outros")</f>
        <v>Municípios</v>
      </c>
      <c r="L16233" s="2">
        <f t="shared" si="760"/>
        <v>2020</v>
      </c>
      <c r="M16233">
        <f t="shared" si="761"/>
        <v>8</v>
      </c>
    </row>
    <row r="16234" spans="1:13" x14ac:dyDescent="0.35">
      <c r="A16234" t="s">
        <v>197</v>
      </c>
      <c r="B16234">
        <v>506334562</v>
      </c>
      <c r="C16234">
        <v>184609</v>
      </c>
      <c r="E16234" s="1">
        <v>43880.398020833331</v>
      </c>
      <c r="F16234">
        <v>13</v>
      </c>
      <c r="G16234" t="s">
        <v>33</v>
      </c>
      <c r="H16234">
        <v>400</v>
      </c>
      <c r="J16234" s="2">
        <f t="shared" si="759"/>
        <v>1</v>
      </c>
      <c r="K16234" s="2" t="str">
        <f>IFERROR(VLOOKUP(A16234,Aux!A:B,2,0),"Outros")</f>
        <v>Municípios</v>
      </c>
      <c r="L16234" s="2">
        <f t="shared" si="760"/>
        <v>2020</v>
      </c>
      <c r="M16234">
        <f t="shared" si="761"/>
        <v>8</v>
      </c>
    </row>
    <row r="16235" spans="1:13" x14ac:dyDescent="0.35">
      <c r="A16235" t="s">
        <v>1307</v>
      </c>
      <c r="B16235">
        <v>506907619</v>
      </c>
      <c r="C16235">
        <v>184610</v>
      </c>
      <c r="D16235" t="s">
        <v>12615</v>
      </c>
      <c r="E16235" s="1">
        <v>43880.401643518519</v>
      </c>
      <c r="F16235">
        <v>3</v>
      </c>
      <c r="G16235" t="s">
        <v>2709</v>
      </c>
      <c r="H16235">
        <v>340</v>
      </c>
      <c r="I16235" s="1">
        <v>43905.999305555553</v>
      </c>
      <c r="J16235" s="2">
        <f t="shared" si="759"/>
        <v>1</v>
      </c>
      <c r="K16235" s="2" t="str">
        <f>IFERROR(VLOOKUP(A16235,Aux!A:B,2,0),"Outros")</f>
        <v>Municípios</v>
      </c>
      <c r="L16235" s="2">
        <f t="shared" si="760"/>
        <v>2020</v>
      </c>
      <c r="M16235">
        <f t="shared" si="761"/>
        <v>8</v>
      </c>
    </row>
    <row r="16236" spans="1:13" x14ac:dyDescent="0.35">
      <c r="A16236" t="s">
        <v>11786</v>
      </c>
      <c r="B16236">
        <v>506811913</v>
      </c>
      <c r="C16236">
        <v>184613</v>
      </c>
      <c r="D16236" t="s">
        <v>12616</v>
      </c>
      <c r="E16236" s="1">
        <v>43880.404421296298</v>
      </c>
      <c r="F16236">
        <v>13</v>
      </c>
      <c r="G16236" t="s">
        <v>12110</v>
      </c>
      <c r="H16236">
        <v>340</v>
      </c>
      <c r="I16236" s="1">
        <v>43897.75</v>
      </c>
      <c r="J16236" s="2">
        <f t="shared" si="759"/>
        <v>1</v>
      </c>
      <c r="K16236" s="2" t="str">
        <f>IFERROR(VLOOKUP(A16236,Aux!A:B,2,0),"Outros")</f>
        <v>Municípios</v>
      </c>
      <c r="L16236" s="2">
        <f t="shared" si="760"/>
        <v>2020</v>
      </c>
      <c r="M16236">
        <f t="shared" si="761"/>
        <v>8</v>
      </c>
    </row>
    <row r="16237" spans="1:13" x14ac:dyDescent="0.35">
      <c r="A16237" t="s">
        <v>57</v>
      </c>
      <c r="B16237">
        <v>501294104</v>
      </c>
      <c r="C16237">
        <v>184617</v>
      </c>
      <c r="D16237" t="s">
        <v>12617</v>
      </c>
      <c r="E16237" s="1">
        <v>43880.409386574072</v>
      </c>
      <c r="F16237">
        <v>1</v>
      </c>
      <c r="G16237" t="s">
        <v>103</v>
      </c>
      <c r="H16237">
        <v>360</v>
      </c>
      <c r="I16237" s="1">
        <v>43883.999305555553</v>
      </c>
      <c r="J16237" s="2">
        <f t="shared" si="759"/>
        <v>1</v>
      </c>
      <c r="K16237" s="2" t="str">
        <f>IFERROR(VLOOKUP(A16237,Aux!A:B,2,0),"Outros")</f>
        <v>Municípios</v>
      </c>
      <c r="L16237" s="2">
        <f t="shared" si="760"/>
        <v>2020</v>
      </c>
      <c r="M16237">
        <f t="shared" si="761"/>
        <v>8</v>
      </c>
    </row>
    <row r="16238" spans="1:13" x14ac:dyDescent="0.35">
      <c r="A16238" t="s">
        <v>143</v>
      </c>
      <c r="B16238">
        <v>506801969</v>
      </c>
      <c r="C16238">
        <v>184618</v>
      </c>
      <c r="D16238" t="s">
        <v>12618</v>
      </c>
      <c r="E16238" s="1">
        <v>43880.410254629627</v>
      </c>
      <c r="F16238">
        <v>13</v>
      </c>
      <c r="G16238" t="s">
        <v>33</v>
      </c>
      <c r="H16238">
        <v>360</v>
      </c>
      <c r="I16238" s="1">
        <v>43886.708333333336</v>
      </c>
      <c r="J16238" s="2">
        <f t="shared" si="759"/>
        <v>1</v>
      </c>
      <c r="K16238" s="2" t="str">
        <f>IFERROR(VLOOKUP(A16238,Aux!A:B,2,0),"Outros")</f>
        <v>Municípios</v>
      </c>
      <c r="L16238" s="2">
        <f t="shared" si="760"/>
        <v>2020</v>
      </c>
      <c r="M16238">
        <f t="shared" si="761"/>
        <v>8</v>
      </c>
    </row>
    <row r="16239" spans="1:13" x14ac:dyDescent="0.35">
      <c r="A16239" t="s">
        <v>1307</v>
      </c>
      <c r="B16239">
        <v>506907619</v>
      </c>
      <c r="C16239">
        <v>184622</v>
      </c>
      <c r="D16239" t="s">
        <v>12619</v>
      </c>
      <c r="E16239" s="1">
        <v>43880.418483796297</v>
      </c>
      <c r="F16239">
        <v>3</v>
      </c>
      <c r="G16239" t="s">
        <v>12620</v>
      </c>
      <c r="H16239">
        <v>340</v>
      </c>
      <c r="I16239" s="1">
        <v>43895.999305555553</v>
      </c>
      <c r="J16239" s="2">
        <f t="shared" si="759"/>
        <v>1</v>
      </c>
      <c r="K16239" s="2" t="str">
        <f>IFERROR(VLOOKUP(A16239,Aux!A:B,2,0),"Outros")</f>
        <v>Municípios</v>
      </c>
      <c r="L16239" s="2">
        <f t="shared" si="760"/>
        <v>2020</v>
      </c>
      <c r="M16239">
        <f t="shared" si="761"/>
        <v>8</v>
      </c>
    </row>
    <row r="16240" spans="1:13" x14ac:dyDescent="0.35">
      <c r="A16240" t="s">
        <v>140</v>
      </c>
      <c r="B16240">
        <v>506614913</v>
      </c>
      <c r="C16240">
        <v>184623</v>
      </c>
      <c r="D16240" t="s">
        <v>12621</v>
      </c>
      <c r="E16240" s="1">
        <v>43880.420775462961</v>
      </c>
      <c r="F16240">
        <v>1</v>
      </c>
      <c r="G16240" t="s">
        <v>47</v>
      </c>
      <c r="H16240">
        <v>360</v>
      </c>
      <c r="I16240" s="1">
        <v>43883.999305555553</v>
      </c>
      <c r="J16240" s="2">
        <f t="shared" si="759"/>
        <v>1</v>
      </c>
      <c r="K16240" s="2" t="str">
        <f>IFERROR(VLOOKUP(A16240,Aux!A:B,2,0),"Outros")</f>
        <v>Municípios</v>
      </c>
      <c r="L16240" s="2">
        <f t="shared" si="760"/>
        <v>2020</v>
      </c>
      <c r="M16240">
        <f t="shared" si="761"/>
        <v>8</v>
      </c>
    </row>
    <row r="16241" spans="1:13" x14ac:dyDescent="0.35">
      <c r="A16241" t="s">
        <v>9</v>
      </c>
      <c r="B16241">
        <v>506673626</v>
      </c>
      <c r="C16241">
        <v>184624</v>
      </c>
      <c r="D16241" t="s">
        <v>12622</v>
      </c>
      <c r="E16241" s="1">
        <v>43880.421458333331</v>
      </c>
      <c r="F16241">
        <v>13</v>
      </c>
      <c r="G16241" t="s">
        <v>11</v>
      </c>
      <c r="H16241">
        <v>360</v>
      </c>
      <c r="I16241" s="1">
        <v>43885.999305555553</v>
      </c>
      <c r="J16241" s="2">
        <f t="shared" si="759"/>
        <v>1</v>
      </c>
      <c r="K16241" s="2" t="str">
        <f>IFERROR(VLOOKUP(A16241,Aux!A:B,2,0),"Outros")</f>
        <v>Municípios</v>
      </c>
      <c r="L16241" s="2">
        <f t="shared" si="760"/>
        <v>2020</v>
      </c>
      <c r="M16241">
        <f t="shared" si="761"/>
        <v>8</v>
      </c>
    </row>
    <row r="16242" spans="1:13" x14ac:dyDescent="0.35">
      <c r="A16242" t="s">
        <v>63</v>
      </c>
      <c r="B16242">
        <v>502098139</v>
      </c>
      <c r="C16242">
        <v>184625</v>
      </c>
      <c r="D16242" t="s">
        <v>12623</v>
      </c>
      <c r="E16242" s="1">
        <v>43880.431111111109</v>
      </c>
      <c r="F16242">
        <v>3</v>
      </c>
      <c r="G16242" t="s">
        <v>75</v>
      </c>
      <c r="H16242">
        <v>400</v>
      </c>
      <c r="I16242" s="1">
        <v>43790.75</v>
      </c>
      <c r="J16242" s="2">
        <f t="shared" si="759"/>
        <v>1</v>
      </c>
      <c r="K16242" s="2" t="str">
        <f>IFERROR(VLOOKUP(A16242,Aux!A:B,2,0),"Outros")</f>
        <v>Municípios</v>
      </c>
      <c r="L16242" s="2">
        <f t="shared" si="760"/>
        <v>2020</v>
      </c>
      <c r="M16242">
        <f t="shared" si="761"/>
        <v>8</v>
      </c>
    </row>
    <row r="16243" spans="1:13" x14ac:dyDescent="0.35">
      <c r="A16243" t="s">
        <v>223</v>
      </c>
      <c r="B16243">
        <v>680018140</v>
      </c>
      <c r="C16243">
        <v>184628</v>
      </c>
      <c r="D16243" t="s">
        <v>12624</v>
      </c>
      <c r="E16243" s="1">
        <v>43880.43712962963</v>
      </c>
      <c r="F16243">
        <v>1</v>
      </c>
      <c r="G16243" t="s">
        <v>225</v>
      </c>
      <c r="H16243">
        <v>340</v>
      </c>
      <c r="I16243" s="1">
        <v>43899.999305555553</v>
      </c>
      <c r="J16243" s="2">
        <f t="shared" si="759"/>
        <v>1</v>
      </c>
      <c r="K16243" s="2" t="str">
        <f>IFERROR(VLOOKUP(A16243,Aux!A:B,2,0),"Outros")</f>
        <v>Municípios</v>
      </c>
      <c r="L16243" s="2">
        <f t="shared" si="760"/>
        <v>2020</v>
      </c>
      <c r="M16243">
        <f t="shared" si="761"/>
        <v>8</v>
      </c>
    </row>
    <row r="16244" spans="1:13" x14ac:dyDescent="0.35">
      <c r="A16244" t="s">
        <v>578</v>
      </c>
      <c r="B16244">
        <v>501112049</v>
      </c>
      <c r="C16244">
        <v>184629</v>
      </c>
      <c r="D16244" t="s">
        <v>10977</v>
      </c>
      <c r="E16244" s="1">
        <v>43880.438993055555</v>
      </c>
      <c r="F16244">
        <v>1</v>
      </c>
      <c r="G16244" t="s">
        <v>580</v>
      </c>
      <c r="H16244">
        <v>340</v>
      </c>
      <c r="I16244" s="1">
        <v>43888.666666666664</v>
      </c>
      <c r="J16244" s="2">
        <f t="shared" si="759"/>
        <v>1</v>
      </c>
      <c r="K16244" s="2" t="str">
        <f>IFERROR(VLOOKUP(A16244,Aux!A:B,2,0),"Outros")</f>
        <v>Municípios</v>
      </c>
      <c r="L16244" s="2">
        <f t="shared" si="760"/>
        <v>2020</v>
      </c>
      <c r="M16244">
        <f t="shared" si="761"/>
        <v>8</v>
      </c>
    </row>
    <row r="16245" spans="1:13" x14ac:dyDescent="0.35">
      <c r="A16245" t="s">
        <v>71</v>
      </c>
      <c r="B16245">
        <v>500051054</v>
      </c>
      <c r="C16245">
        <v>184631</v>
      </c>
      <c r="D16245" t="s">
        <v>12658</v>
      </c>
      <c r="E16245" s="1">
        <v>43880.441736111112</v>
      </c>
      <c r="F16245">
        <v>1</v>
      </c>
      <c r="G16245" t="s">
        <v>202</v>
      </c>
      <c r="H16245">
        <v>360</v>
      </c>
      <c r="I16245" s="1">
        <v>43885.791666666664</v>
      </c>
      <c r="J16245" s="2">
        <f t="shared" si="759"/>
        <v>1</v>
      </c>
      <c r="K16245" s="2" t="str">
        <f>IFERROR(VLOOKUP(A16245,Aux!A:B,2,0),"Outros")</f>
        <v>Municípios</v>
      </c>
      <c r="L16245" s="2">
        <f t="shared" si="760"/>
        <v>2020</v>
      </c>
      <c r="M16245">
        <f t="shared" si="761"/>
        <v>8</v>
      </c>
    </row>
    <row r="16246" spans="1:13" x14ac:dyDescent="0.35">
      <c r="A16246" t="s">
        <v>45</v>
      </c>
      <c r="B16246">
        <v>680021892</v>
      </c>
      <c r="C16246">
        <v>184633</v>
      </c>
      <c r="D16246" t="s">
        <v>12659</v>
      </c>
      <c r="E16246" s="1">
        <v>43880.442256944443</v>
      </c>
      <c r="F16246">
        <v>1</v>
      </c>
      <c r="G16246" t="s">
        <v>47</v>
      </c>
      <c r="H16246">
        <v>360</v>
      </c>
      <c r="I16246" s="1">
        <v>43889.999305555553</v>
      </c>
      <c r="J16246" s="2">
        <f t="shared" si="759"/>
        <v>1</v>
      </c>
      <c r="K16246" s="2" t="str">
        <f>IFERROR(VLOOKUP(A16246,Aux!A:B,2,0),"Outros")</f>
        <v>Águas e resíduos</v>
      </c>
      <c r="L16246" s="2">
        <f t="shared" si="760"/>
        <v>2020</v>
      </c>
      <c r="M16246">
        <f t="shared" si="761"/>
        <v>8</v>
      </c>
    </row>
    <row r="16247" spans="1:13" x14ac:dyDescent="0.35">
      <c r="A16247" t="s">
        <v>140</v>
      </c>
      <c r="B16247">
        <v>506614913</v>
      </c>
      <c r="C16247">
        <v>184634</v>
      </c>
      <c r="D16247" t="s">
        <v>12660</v>
      </c>
      <c r="E16247" s="1">
        <v>43880.444479166668</v>
      </c>
      <c r="F16247">
        <v>13</v>
      </c>
      <c r="G16247" t="s">
        <v>1281</v>
      </c>
      <c r="H16247">
        <v>340</v>
      </c>
      <c r="I16247" s="1">
        <v>43892.999305555553</v>
      </c>
      <c r="J16247" s="2">
        <f t="shared" si="759"/>
        <v>1</v>
      </c>
      <c r="K16247" s="2" t="str">
        <f>IFERROR(VLOOKUP(A16247,Aux!A:B,2,0),"Outros")</f>
        <v>Municípios</v>
      </c>
      <c r="L16247" s="2">
        <f t="shared" si="760"/>
        <v>2020</v>
      </c>
      <c r="M16247">
        <f t="shared" si="761"/>
        <v>8</v>
      </c>
    </row>
    <row r="16248" spans="1:13" x14ac:dyDescent="0.35">
      <c r="A16248" t="s">
        <v>157</v>
      </c>
      <c r="B16248">
        <v>500122237</v>
      </c>
      <c r="C16248">
        <v>184635</v>
      </c>
      <c r="D16248" t="s">
        <v>12661</v>
      </c>
      <c r="E16248" s="1">
        <v>43880.456331018519</v>
      </c>
      <c r="F16248">
        <v>3</v>
      </c>
      <c r="G16248" t="s">
        <v>33</v>
      </c>
      <c r="H16248">
        <v>210</v>
      </c>
      <c r="I16248" s="1">
        <v>43889.999305555553</v>
      </c>
      <c r="J16248" s="2">
        <f t="shared" si="759"/>
        <v>1</v>
      </c>
      <c r="K16248" s="2" t="str">
        <f>IFERROR(VLOOKUP(A16248,Aux!A:B,2,0),"Outros")</f>
        <v>Outros</v>
      </c>
      <c r="L16248" s="2">
        <f t="shared" si="760"/>
        <v>2020</v>
      </c>
      <c r="M16248">
        <f t="shared" si="761"/>
        <v>8</v>
      </c>
    </row>
    <row r="16249" spans="1:13" x14ac:dyDescent="0.35">
      <c r="A16249" t="s">
        <v>63</v>
      </c>
      <c r="B16249">
        <v>502098139</v>
      </c>
      <c r="C16249">
        <v>184636</v>
      </c>
      <c r="D16249" t="s">
        <v>12623</v>
      </c>
      <c r="E16249" s="1">
        <v>43880.466249999998</v>
      </c>
      <c r="F16249">
        <v>3</v>
      </c>
      <c r="G16249" t="s">
        <v>65</v>
      </c>
      <c r="H16249">
        <v>220</v>
      </c>
      <c r="I16249" s="1">
        <v>43901.75</v>
      </c>
      <c r="J16249" s="2">
        <f t="shared" si="759"/>
        <v>1</v>
      </c>
      <c r="K16249" s="2" t="str">
        <f>IFERROR(VLOOKUP(A16249,Aux!A:B,2,0),"Outros")</f>
        <v>Municípios</v>
      </c>
      <c r="L16249" s="2">
        <f t="shared" si="760"/>
        <v>2020</v>
      </c>
      <c r="M16249">
        <f t="shared" si="761"/>
        <v>8</v>
      </c>
    </row>
    <row r="16250" spans="1:13" x14ac:dyDescent="0.35">
      <c r="A16250" t="s">
        <v>92</v>
      </c>
      <c r="B16250">
        <v>506037258</v>
      </c>
      <c r="C16250">
        <v>184638</v>
      </c>
      <c r="D16250" t="s">
        <v>12662</v>
      </c>
      <c r="E16250" s="1">
        <v>43880.476284722223</v>
      </c>
      <c r="F16250">
        <v>13</v>
      </c>
      <c r="G16250" t="s">
        <v>476</v>
      </c>
      <c r="H16250">
        <v>340</v>
      </c>
      <c r="I16250" s="1">
        <v>43887.708333333336</v>
      </c>
      <c r="J16250" s="2">
        <f t="shared" si="759"/>
        <v>1</v>
      </c>
      <c r="K16250" s="2" t="str">
        <f>IFERROR(VLOOKUP(A16250,Aux!A:B,2,0),"Outros")</f>
        <v>Municípios</v>
      </c>
      <c r="L16250" s="2">
        <f t="shared" si="760"/>
        <v>2020</v>
      </c>
      <c r="M16250">
        <f t="shared" si="761"/>
        <v>8</v>
      </c>
    </row>
    <row r="16251" spans="1:13" x14ac:dyDescent="0.35">
      <c r="A16251" t="s">
        <v>895</v>
      </c>
      <c r="B16251">
        <v>501305564</v>
      </c>
      <c r="C16251">
        <v>184639</v>
      </c>
      <c r="D16251" t="s">
        <v>12663</v>
      </c>
      <c r="E16251" s="1">
        <v>43880.477210648147</v>
      </c>
      <c r="F16251">
        <v>1</v>
      </c>
      <c r="G16251" t="s">
        <v>33</v>
      </c>
      <c r="H16251">
        <v>340</v>
      </c>
      <c r="I16251" s="1">
        <v>43885.999305555553</v>
      </c>
      <c r="J16251" s="2">
        <f t="shared" si="759"/>
        <v>1</v>
      </c>
      <c r="K16251" s="2" t="str">
        <f>IFERROR(VLOOKUP(A16251,Aux!A:B,2,0),"Outros")</f>
        <v>Municípios</v>
      </c>
      <c r="L16251" s="2">
        <f t="shared" si="760"/>
        <v>2020</v>
      </c>
      <c r="M16251">
        <f t="shared" si="761"/>
        <v>8</v>
      </c>
    </row>
    <row r="16252" spans="1:13" x14ac:dyDescent="0.35">
      <c r="A16252" t="s">
        <v>239</v>
      </c>
      <c r="B16252">
        <v>512042659</v>
      </c>
      <c r="C16252">
        <v>184642</v>
      </c>
      <c r="D16252" t="s">
        <v>12664</v>
      </c>
      <c r="E16252" s="1">
        <v>43880.485034722224</v>
      </c>
      <c r="F16252">
        <v>13</v>
      </c>
      <c r="G16252" t="s">
        <v>839</v>
      </c>
      <c r="H16252">
        <v>340</v>
      </c>
      <c r="I16252" s="1">
        <v>43905.999305555553</v>
      </c>
      <c r="J16252" s="2">
        <f t="shared" si="759"/>
        <v>1</v>
      </c>
      <c r="K16252" s="2" t="str">
        <f>IFERROR(VLOOKUP(A16252,Aux!A:B,2,0),"Outros")</f>
        <v>Municípios</v>
      </c>
      <c r="L16252" s="2">
        <f t="shared" si="760"/>
        <v>2020</v>
      </c>
      <c r="M16252">
        <f t="shared" si="761"/>
        <v>8</v>
      </c>
    </row>
    <row r="16253" spans="1:13" x14ac:dyDescent="0.35">
      <c r="A16253" t="s">
        <v>454</v>
      </c>
      <c r="B16253">
        <v>503450189</v>
      </c>
      <c r="C16253">
        <v>184643</v>
      </c>
      <c r="D16253" t="s">
        <v>12665</v>
      </c>
      <c r="E16253" s="1">
        <v>43880.493356481478</v>
      </c>
      <c r="F16253">
        <v>1</v>
      </c>
      <c r="G16253" t="s">
        <v>1379</v>
      </c>
      <c r="H16253">
        <v>5</v>
      </c>
      <c r="I16253" s="1">
        <v>43887.75</v>
      </c>
      <c r="J16253" s="2">
        <f t="shared" si="759"/>
        <v>1</v>
      </c>
      <c r="K16253" s="2" t="str">
        <f>IFERROR(VLOOKUP(A16253,Aux!A:B,2,0),"Outros")</f>
        <v>Estradas</v>
      </c>
      <c r="L16253" s="2">
        <f t="shared" si="760"/>
        <v>2020</v>
      </c>
      <c r="M16253">
        <f t="shared" si="761"/>
        <v>8</v>
      </c>
    </row>
    <row r="16254" spans="1:13" x14ac:dyDescent="0.35">
      <c r="A16254" t="s">
        <v>12</v>
      </c>
      <c r="B16254">
        <v>508481287</v>
      </c>
      <c r="C16254">
        <v>184644</v>
      </c>
      <c r="D16254" t="s">
        <v>1218</v>
      </c>
      <c r="E16254" s="1">
        <v>43880.498344907406</v>
      </c>
      <c r="F16254">
        <v>1</v>
      </c>
      <c r="G16254" t="s">
        <v>14</v>
      </c>
      <c r="H16254">
        <v>5</v>
      </c>
      <c r="I16254" s="1">
        <v>43882.708333333336</v>
      </c>
      <c r="J16254" s="2">
        <f t="shared" si="759"/>
        <v>1</v>
      </c>
      <c r="K16254" s="2" t="str">
        <f>IFERROR(VLOOKUP(A16254,Aux!A:B,2,0),"Outros")</f>
        <v>Hospitais</v>
      </c>
      <c r="L16254" s="2">
        <f t="shared" si="760"/>
        <v>2020</v>
      </c>
      <c r="M16254">
        <f t="shared" si="761"/>
        <v>8</v>
      </c>
    </row>
    <row r="16255" spans="1:13" x14ac:dyDescent="0.35">
      <c r="A16255" t="s">
        <v>528</v>
      </c>
      <c r="B16255">
        <v>512044040</v>
      </c>
      <c r="C16255">
        <v>184645</v>
      </c>
      <c r="D16255" t="s">
        <v>10666</v>
      </c>
      <c r="E16255" s="1">
        <v>43880.503194444442</v>
      </c>
      <c r="F16255">
        <v>1</v>
      </c>
      <c r="G16255" t="s">
        <v>2388</v>
      </c>
      <c r="H16255">
        <v>220</v>
      </c>
      <c r="I16255" s="1">
        <v>43890.999305555553</v>
      </c>
      <c r="J16255" s="2">
        <f t="shared" si="759"/>
        <v>1</v>
      </c>
      <c r="K16255" s="2" t="str">
        <f>IFERROR(VLOOKUP(A16255,Aux!A:B,2,0),"Outros")</f>
        <v>Municípios</v>
      </c>
      <c r="L16255" s="2">
        <f t="shared" si="760"/>
        <v>2020</v>
      </c>
      <c r="M16255">
        <f t="shared" si="761"/>
        <v>8</v>
      </c>
    </row>
    <row r="16256" spans="1:13" x14ac:dyDescent="0.35">
      <c r="A16256" t="s">
        <v>185</v>
      </c>
      <c r="B16256">
        <v>506556590</v>
      </c>
      <c r="C16256">
        <v>184646</v>
      </c>
      <c r="D16256" t="s">
        <v>12666</v>
      </c>
      <c r="E16256" s="1">
        <v>43880.532893518517</v>
      </c>
      <c r="F16256">
        <v>13</v>
      </c>
      <c r="G16256" t="s">
        <v>187</v>
      </c>
      <c r="H16256">
        <v>360</v>
      </c>
      <c r="I16256" s="1">
        <v>43889.999305555553</v>
      </c>
      <c r="J16256" s="2">
        <f t="shared" si="759"/>
        <v>1</v>
      </c>
      <c r="K16256" s="2" t="str">
        <f>IFERROR(VLOOKUP(A16256,Aux!A:B,2,0),"Outros")</f>
        <v>Municípios</v>
      </c>
      <c r="L16256" s="2">
        <f t="shared" si="760"/>
        <v>2020</v>
      </c>
      <c r="M16256">
        <f t="shared" si="761"/>
        <v>8</v>
      </c>
    </row>
    <row r="16257" spans="1:13" x14ac:dyDescent="0.35">
      <c r="A16257" t="s">
        <v>28</v>
      </c>
      <c r="B16257">
        <v>505932512</v>
      </c>
      <c r="C16257">
        <v>184647</v>
      </c>
      <c r="D16257" t="s">
        <v>12667</v>
      </c>
      <c r="E16257" s="1">
        <v>43880.542245370372</v>
      </c>
      <c r="F16257">
        <v>13</v>
      </c>
      <c r="G16257" t="s">
        <v>30</v>
      </c>
      <c r="H16257">
        <v>360</v>
      </c>
      <c r="I16257" s="1">
        <v>43887.999305555553</v>
      </c>
      <c r="J16257" s="2">
        <f t="shared" si="759"/>
        <v>1</v>
      </c>
      <c r="K16257" s="2" t="str">
        <f>IFERROR(VLOOKUP(A16257,Aux!A:B,2,0),"Outros")</f>
        <v>Municípios</v>
      </c>
      <c r="L16257" s="2">
        <f t="shared" si="760"/>
        <v>2020</v>
      </c>
      <c r="M16257">
        <f t="shared" si="761"/>
        <v>8</v>
      </c>
    </row>
    <row r="16258" spans="1:13" x14ac:dyDescent="0.35">
      <c r="A16258" t="s">
        <v>578</v>
      </c>
      <c r="B16258">
        <v>501112049</v>
      </c>
      <c r="C16258">
        <v>184648</v>
      </c>
      <c r="D16258" t="s">
        <v>12668</v>
      </c>
      <c r="E16258" s="1">
        <v>43880.582118055558</v>
      </c>
      <c r="F16258">
        <v>13</v>
      </c>
      <c r="G16258" t="s">
        <v>580</v>
      </c>
      <c r="H16258">
        <v>340</v>
      </c>
      <c r="I16258" s="1">
        <v>43889.666666666664</v>
      </c>
      <c r="J16258" s="2">
        <f t="shared" ref="J16258:J16321" si="762">IF(C16258=C16257,"",1)</f>
        <v>1</v>
      </c>
      <c r="K16258" s="2" t="str">
        <f>IFERROR(VLOOKUP(A16258,Aux!A:B,2,0),"Outros")</f>
        <v>Municípios</v>
      </c>
      <c r="L16258" s="2">
        <f t="shared" ref="L16258:L16321" si="763">YEAR(E16258)</f>
        <v>2020</v>
      </c>
      <c r="M16258">
        <f t="shared" ref="M16258:M16321" si="764">WEEKNUM(E16258)</f>
        <v>8</v>
      </c>
    </row>
    <row r="16259" spans="1:13" x14ac:dyDescent="0.35">
      <c r="A16259" t="s">
        <v>903</v>
      </c>
      <c r="B16259">
        <v>680001069</v>
      </c>
      <c r="C16259">
        <v>184651</v>
      </c>
      <c r="D16259" t="s">
        <v>12669</v>
      </c>
      <c r="E16259" s="1">
        <v>43880.602951388886</v>
      </c>
      <c r="F16259">
        <v>1</v>
      </c>
      <c r="G16259" t="s">
        <v>736</v>
      </c>
      <c r="H16259">
        <v>340</v>
      </c>
      <c r="I16259" s="1">
        <v>43885.999305555553</v>
      </c>
      <c r="J16259" s="2">
        <f t="shared" si="762"/>
        <v>1</v>
      </c>
      <c r="K16259" s="2" t="str">
        <f>IFERROR(VLOOKUP(A16259,Aux!A:B,2,0),"Outros")</f>
        <v>Municípios</v>
      </c>
      <c r="L16259" s="2">
        <f t="shared" si="763"/>
        <v>2020</v>
      </c>
      <c r="M16259">
        <f t="shared" si="764"/>
        <v>8</v>
      </c>
    </row>
    <row r="16260" spans="1:13" x14ac:dyDescent="0.35">
      <c r="A16260" t="s">
        <v>48</v>
      </c>
      <c r="B16260">
        <v>503035416</v>
      </c>
      <c r="C16260">
        <v>184652</v>
      </c>
      <c r="D16260" t="s">
        <v>12671</v>
      </c>
      <c r="E16260" s="1">
        <v>43880.601712962962</v>
      </c>
      <c r="F16260">
        <v>1</v>
      </c>
      <c r="G16260" t="s">
        <v>33</v>
      </c>
      <c r="H16260">
        <v>340</v>
      </c>
      <c r="I16260" s="1">
        <v>43881.708333333336</v>
      </c>
      <c r="J16260" s="2">
        <f t="shared" si="762"/>
        <v>1</v>
      </c>
      <c r="K16260" s="2" t="str">
        <f>IFERROR(VLOOKUP(A16260,Aux!A:B,2,0),"Outros")</f>
        <v>Hospitais</v>
      </c>
      <c r="L16260" s="2">
        <f t="shared" si="763"/>
        <v>2020</v>
      </c>
      <c r="M16260">
        <f t="shared" si="764"/>
        <v>8</v>
      </c>
    </row>
    <row r="16261" spans="1:13" x14ac:dyDescent="0.35">
      <c r="A16261" t="s">
        <v>48</v>
      </c>
      <c r="B16261">
        <v>503035416</v>
      </c>
      <c r="C16261">
        <v>184654</v>
      </c>
      <c r="D16261" t="s">
        <v>12670</v>
      </c>
      <c r="E16261" s="1">
        <v>43880.60428240741</v>
      </c>
      <c r="F16261">
        <v>1</v>
      </c>
      <c r="G16261" t="s">
        <v>50</v>
      </c>
      <c r="H16261">
        <v>340</v>
      </c>
      <c r="I16261" s="1">
        <v>43889.708333333336</v>
      </c>
      <c r="J16261" s="2">
        <f t="shared" si="762"/>
        <v>1</v>
      </c>
      <c r="K16261" s="2" t="str">
        <f>IFERROR(VLOOKUP(A16261,Aux!A:B,2,0),"Outros")</f>
        <v>Hospitais</v>
      </c>
      <c r="L16261" s="2">
        <f t="shared" si="763"/>
        <v>2020</v>
      </c>
      <c r="M16261">
        <f t="shared" si="764"/>
        <v>8</v>
      </c>
    </row>
    <row r="16262" spans="1:13" x14ac:dyDescent="0.35">
      <c r="A16262" t="s">
        <v>122</v>
      </c>
      <c r="B16262">
        <v>506173968</v>
      </c>
      <c r="C16262">
        <v>184655</v>
      </c>
      <c r="D16262" t="s">
        <v>12672</v>
      </c>
      <c r="E16262" s="1">
        <v>43880.604432870372</v>
      </c>
      <c r="F16262">
        <v>3</v>
      </c>
      <c r="G16262" t="s">
        <v>147</v>
      </c>
      <c r="H16262">
        <v>400</v>
      </c>
      <c r="I16262" s="1">
        <v>25569.708333333332</v>
      </c>
      <c r="J16262" s="2">
        <f t="shared" si="762"/>
        <v>1</v>
      </c>
      <c r="K16262" s="2" t="str">
        <f>IFERROR(VLOOKUP(A16262,Aux!A:B,2,0),"Outros")</f>
        <v>Municípios</v>
      </c>
      <c r="L16262" s="2">
        <f t="shared" si="763"/>
        <v>2020</v>
      </c>
      <c r="M16262">
        <f t="shared" si="764"/>
        <v>8</v>
      </c>
    </row>
    <row r="16263" spans="1:13" x14ac:dyDescent="0.35">
      <c r="A16263" t="s">
        <v>112</v>
      </c>
      <c r="B16263">
        <v>501144218</v>
      </c>
      <c r="C16263">
        <v>184656</v>
      </c>
      <c r="D16263" t="s">
        <v>12673</v>
      </c>
      <c r="E16263" s="1">
        <v>43880.605428240742</v>
      </c>
      <c r="F16263">
        <v>1</v>
      </c>
      <c r="G16263" t="s">
        <v>124</v>
      </c>
      <c r="H16263">
        <v>5</v>
      </c>
      <c r="I16263" s="1">
        <v>43889.75</v>
      </c>
      <c r="J16263" s="2">
        <f t="shared" si="762"/>
        <v>1</v>
      </c>
      <c r="K16263" s="2" t="str">
        <f>IFERROR(VLOOKUP(A16263,Aux!A:B,2,0),"Outros")</f>
        <v>Municípios</v>
      </c>
      <c r="L16263" s="2">
        <f t="shared" si="763"/>
        <v>2020</v>
      </c>
      <c r="M16263">
        <f t="shared" si="764"/>
        <v>8</v>
      </c>
    </row>
    <row r="16264" spans="1:13" x14ac:dyDescent="0.35">
      <c r="A16264" t="s">
        <v>895</v>
      </c>
      <c r="B16264">
        <v>501305564</v>
      </c>
      <c r="C16264">
        <v>184658</v>
      </c>
      <c r="E16264" s="1">
        <v>43880.609282407408</v>
      </c>
      <c r="F16264">
        <v>1</v>
      </c>
      <c r="G16264" t="s">
        <v>33</v>
      </c>
      <c r="H16264">
        <v>400</v>
      </c>
      <c r="I16264" s="1">
        <v>42709.999305555553</v>
      </c>
      <c r="J16264" s="2">
        <f t="shared" si="762"/>
        <v>1</v>
      </c>
      <c r="K16264" s="2" t="str">
        <f>IFERROR(VLOOKUP(A16264,Aux!A:B,2,0),"Outros")</f>
        <v>Municípios</v>
      </c>
      <c r="L16264" s="2">
        <f t="shared" si="763"/>
        <v>2020</v>
      </c>
      <c r="M16264">
        <f t="shared" si="764"/>
        <v>8</v>
      </c>
    </row>
    <row r="16265" spans="1:13" x14ac:dyDescent="0.35">
      <c r="A16265" t="s">
        <v>28</v>
      </c>
      <c r="B16265">
        <v>505932512</v>
      </c>
      <c r="C16265">
        <v>184661</v>
      </c>
      <c r="D16265" t="s">
        <v>13129</v>
      </c>
      <c r="E16265" s="1">
        <v>43880.617094907408</v>
      </c>
      <c r="F16265">
        <v>1</v>
      </c>
      <c r="G16265" t="s">
        <v>30</v>
      </c>
      <c r="H16265">
        <v>300</v>
      </c>
      <c r="I16265" s="1">
        <v>43887.999305555553</v>
      </c>
      <c r="J16265" s="2">
        <f t="shared" si="762"/>
        <v>1</v>
      </c>
      <c r="K16265" s="2" t="str">
        <f>IFERROR(VLOOKUP(A16265,Aux!A:B,2,0),"Outros")</f>
        <v>Municípios</v>
      </c>
      <c r="L16265" s="2">
        <f t="shared" si="763"/>
        <v>2020</v>
      </c>
      <c r="M16265">
        <f t="shared" si="764"/>
        <v>8</v>
      </c>
    </row>
    <row r="16266" spans="1:13" x14ac:dyDescent="0.35">
      <c r="A16266" t="s">
        <v>628</v>
      </c>
      <c r="B16266">
        <v>501258027</v>
      </c>
      <c r="C16266">
        <v>184662</v>
      </c>
      <c r="D16266" t="s">
        <v>13513</v>
      </c>
      <c r="E16266" s="1">
        <v>43880.620393518519</v>
      </c>
      <c r="F16266">
        <v>13</v>
      </c>
      <c r="G16266" t="s">
        <v>759</v>
      </c>
      <c r="H16266">
        <v>340</v>
      </c>
      <c r="I16266" s="1">
        <v>43887.999305555553</v>
      </c>
      <c r="J16266" s="2">
        <f t="shared" si="762"/>
        <v>1</v>
      </c>
      <c r="K16266" s="2" t="str">
        <f>IFERROR(VLOOKUP(A16266,Aux!A:B,2,0),"Outros")</f>
        <v>Municípios</v>
      </c>
      <c r="L16266" s="2">
        <f t="shared" si="763"/>
        <v>2020</v>
      </c>
      <c r="M16266">
        <f t="shared" si="764"/>
        <v>8</v>
      </c>
    </row>
    <row r="16267" spans="1:13" x14ac:dyDescent="0.35">
      <c r="A16267" t="s">
        <v>12</v>
      </c>
      <c r="B16267">
        <v>508481287</v>
      </c>
      <c r="C16267">
        <v>184664</v>
      </c>
      <c r="D16267" t="s">
        <v>13168</v>
      </c>
      <c r="E16267" s="1">
        <v>43880.63077546296</v>
      </c>
      <c r="F16267">
        <v>13</v>
      </c>
      <c r="G16267" t="s">
        <v>14</v>
      </c>
      <c r="H16267">
        <v>220</v>
      </c>
      <c r="I16267" s="1">
        <v>43888.708333333336</v>
      </c>
      <c r="J16267" s="2">
        <f t="shared" si="762"/>
        <v>1</v>
      </c>
      <c r="K16267" s="2" t="str">
        <f>IFERROR(VLOOKUP(A16267,Aux!A:B,2,0),"Outros")</f>
        <v>Hospitais</v>
      </c>
      <c r="L16267" s="2">
        <f t="shared" si="763"/>
        <v>2020</v>
      </c>
      <c r="M16267">
        <f t="shared" si="764"/>
        <v>8</v>
      </c>
    </row>
    <row r="16268" spans="1:13" x14ac:dyDescent="0.35">
      <c r="A16268" t="s">
        <v>71</v>
      </c>
      <c r="B16268">
        <v>500051054</v>
      </c>
      <c r="C16268">
        <v>184665</v>
      </c>
      <c r="E16268" s="1">
        <v>43880.634131944447</v>
      </c>
      <c r="F16268">
        <v>13</v>
      </c>
      <c r="G16268" t="s">
        <v>33</v>
      </c>
      <c r="H16268">
        <v>400</v>
      </c>
      <c r="J16268" s="2">
        <f t="shared" si="762"/>
        <v>1</v>
      </c>
      <c r="K16268" s="2" t="str">
        <f>IFERROR(VLOOKUP(A16268,Aux!A:B,2,0),"Outros")</f>
        <v>Municípios</v>
      </c>
      <c r="L16268" s="2">
        <f t="shared" si="763"/>
        <v>2020</v>
      </c>
      <c r="M16268">
        <f t="shared" si="764"/>
        <v>8</v>
      </c>
    </row>
    <row r="16269" spans="1:13" x14ac:dyDescent="0.35">
      <c r="A16269" t="s">
        <v>48</v>
      </c>
      <c r="B16269">
        <v>503035416</v>
      </c>
      <c r="C16269">
        <v>184666</v>
      </c>
      <c r="D16269" t="s">
        <v>13514</v>
      </c>
      <c r="E16269" s="1">
        <v>43880.63417824074</v>
      </c>
      <c r="F16269">
        <v>1</v>
      </c>
      <c r="G16269" t="s">
        <v>33</v>
      </c>
      <c r="H16269">
        <v>340</v>
      </c>
      <c r="I16269" s="1">
        <v>43881.708333333336</v>
      </c>
      <c r="J16269" s="2">
        <f t="shared" si="762"/>
        <v>1</v>
      </c>
      <c r="K16269" s="2" t="str">
        <f>IFERROR(VLOOKUP(A16269,Aux!A:B,2,0),"Outros")</f>
        <v>Hospitais</v>
      </c>
      <c r="L16269" s="2">
        <f t="shared" si="763"/>
        <v>2020</v>
      </c>
      <c r="M16269">
        <f t="shared" si="764"/>
        <v>8</v>
      </c>
    </row>
    <row r="16270" spans="1:13" x14ac:dyDescent="0.35">
      <c r="A16270" t="s">
        <v>105</v>
      </c>
      <c r="B16270">
        <v>503311332</v>
      </c>
      <c r="C16270">
        <v>184667</v>
      </c>
      <c r="D16270" t="s">
        <v>13423</v>
      </c>
      <c r="E16270" s="1">
        <v>43880.634270833332</v>
      </c>
      <c r="F16270">
        <v>3</v>
      </c>
      <c r="G16270" t="s">
        <v>259</v>
      </c>
      <c r="H16270">
        <v>220</v>
      </c>
      <c r="I16270" s="1">
        <v>43901.708333333336</v>
      </c>
      <c r="J16270" s="2">
        <f t="shared" si="762"/>
        <v>1</v>
      </c>
      <c r="K16270" s="2" t="str">
        <f>IFERROR(VLOOKUP(A16270,Aux!A:B,2,0),"Outros")</f>
        <v>Municípios</v>
      </c>
      <c r="L16270" s="2">
        <f t="shared" si="763"/>
        <v>2020</v>
      </c>
      <c r="M16270">
        <f t="shared" si="764"/>
        <v>8</v>
      </c>
    </row>
    <row r="16271" spans="1:13" x14ac:dyDescent="0.35">
      <c r="A16271" t="s">
        <v>171</v>
      </c>
      <c r="B16271">
        <v>504293125</v>
      </c>
      <c r="C16271">
        <v>184668</v>
      </c>
      <c r="D16271" t="s">
        <v>13169</v>
      </c>
      <c r="E16271" s="1">
        <v>43880.635763888888</v>
      </c>
      <c r="F16271">
        <v>3</v>
      </c>
      <c r="G16271" t="s">
        <v>173</v>
      </c>
      <c r="H16271">
        <v>220</v>
      </c>
      <c r="I16271" s="1">
        <v>43908.999305555553</v>
      </c>
      <c r="J16271" s="2">
        <f t="shared" si="762"/>
        <v>1</v>
      </c>
      <c r="K16271" s="2" t="str">
        <f>IFERROR(VLOOKUP(A16271,Aux!A:B,2,0),"Outros")</f>
        <v>Municípios</v>
      </c>
      <c r="L16271" s="2">
        <f t="shared" si="763"/>
        <v>2020</v>
      </c>
      <c r="M16271">
        <f t="shared" si="764"/>
        <v>8</v>
      </c>
    </row>
    <row r="16272" spans="1:13" x14ac:dyDescent="0.35">
      <c r="A16272" t="s">
        <v>140</v>
      </c>
      <c r="B16272">
        <v>506614913</v>
      </c>
      <c r="C16272">
        <v>184670</v>
      </c>
      <c r="D16272" t="s">
        <v>13255</v>
      </c>
      <c r="E16272" s="1">
        <v>43880.653715277775</v>
      </c>
      <c r="F16272">
        <v>1</v>
      </c>
      <c r="G16272" t="s">
        <v>149</v>
      </c>
      <c r="H16272">
        <v>300</v>
      </c>
      <c r="I16272" s="1">
        <v>43886.999305555553</v>
      </c>
      <c r="J16272" s="2">
        <f t="shared" si="762"/>
        <v>1</v>
      </c>
      <c r="K16272" s="2" t="str">
        <f>IFERROR(VLOOKUP(A16272,Aux!A:B,2,0),"Outros")</f>
        <v>Municípios</v>
      </c>
      <c r="L16272" s="2">
        <f t="shared" si="763"/>
        <v>2020</v>
      </c>
      <c r="M16272">
        <f t="shared" si="764"/>
        <v>8</v>
      </c>
    </row>
    <row r="16273" spans="1:13" x14ac:dyDescent="0.35">
      <c r="A16273" t="s">
        <v>213</v>
      </c>
      <c r="B16273">
        <v>512012814</v>
      </c>
      <c r="C16273">
        <v>184671</v>
      </c>
      <c r="D16273" t="s">
        <v>13256</v>
      </c>
      <c r="E16273" s="1">
        <v>43880.654074074075</v>
      </c>
      <c r="F16273">
        <v>1</v>
      </c>
      <c r="G16273" t="s">
        <v>2818</v>
      </c>
      <c r="H16273">
        <v>220</v>
      </c>
      <c r="I16273" s="1">
        <v>43889.729166666664</v>
      </c>
      <c r="J16273" s="2">
        <f t="shared" si="762"/>
        <v>1</v>
      </c>
      <c r="K16273" s="2" t="str">
        <f>IFERROR(VLOOKUP(A16273,Aux!A:B,2,0),"Outros")</f>
        <v>Municípios</v>
      </c>
      <c r="L16273" s="2">
        <f t="shared" si="763"/>
        <v>2020</v>
      </c>
      <c r="M16273">
        <f t="shared" si="764"/>
        <v>8</v>
      </c>
    </row>
    <row r="16274" spans="1:13" x14ac:dyDescent="0.35">
      <c r="A16274" t="s">
        <v>143</v>
      </c>
      <c r="B16274">
        <v>506801969</v>
      </c>
      <c r="C16274">
        <v>184673</v>
      </c>
      <c r="D16274" t="s">
        <v>13613</v>
      </c>
      <c r="E16274" s="1">
        <v>43880.656550925924</v>
      </c>
      <c r="F16274">
        <v>13</v>
      </c>
      <c r="G16274" t="s">
        <v>1117</v>
      </c>
      <c r="H16274">
        <v>300</v>
      </c>
      <c r="I16274" s="1">
        <v>43886.708333333336</v>
      </c>
      <c r="J16274" s="2">
        <f t="shared" si="762"/>
        <v>1</v>
      </c>
      <c r="K16274" s="2" t="str">
        <f>IFERROR(VLOOKUP(A16274,Aux!A:B,2,0),"Outros")</f>
        <v>Municípios</v>
      </c>
      <c r="L16274" s="2">
        <f t="shared" si="763"/>
        <v>2020</v>
      </c>
      <c r="M16274">
        <f t="shared" si="764"/>
        <v>8</v>
      </c>
    </row>
    <row r="16275" spans="1:13" x14ac:dyDescent="0.35">
      <c r="A16275" t="s">
        <v>48</v>
      </c>
      <c r="B16275">
        <v>503035416</v>
      </c>
      <c r="C16275">
        <v>184675</v>
      </c>
      <c r="D16275" t="s">
        <v>13614</v>
      </c>
      <c r="E16275" s="1">
        <v>43880.661192129628</v>
      </c>
      <c r="F16275">
        <v>13</v>
      </c>
      <c r="G16275" t="s">
        <v>33</v>
      </c>
      <c r="H16275">
        <v>340</v>
      </c>
      <c r="I16275" s="1">
        <v>43888.625</v>
      </c>
      <c r="J16275" s="2">
        <f t="shared" si="762"/>
        <v>1</v>
      </c>
      <c r="K16275" s="2" t="str">
        <f>IFERROR(VLOOKUP(A16275,Aux!A:B,2,0),"Outros")</f>
        <v>Hospitais</v>
      </c>
      <c r="L16275" s="2">
        <f t="shared" si="763"/>
        <v>2020</v>
      </c>
      <c r="M16275">
        <f t="shared" si="764"/>
        <v>8</v>
      </c>
    </row>
    <row r="16276" spans="1:13" x14ac:dyDescent="0.35">
      <c r="A16276" t="s">
        <v>92</v>
      </c>
      <c r="B16276">
        <v>506037258</v>
      </c>
      <c r="C16276">
        <v>184676</v>
      </c>
      <c r="E16276" s="1">
        <v>43880.661909722221</v>
      </c>
      <c r="F16276">
        <v>1</v>
      </c>
      <c r="G16276" t="s">
        <v>33</v>
      </c>
      <c r="H16276">
        <v>400</v>
      </c>
      <c r="J16276" s="2">
        <f t="shared" si="762"/>
        <v>1</v>
      </c>
      <c r="K16276" s="2" t="str">
        <f>IFERROR(VLOOKUP(A16276,Aux!A:B,2,0),"Outros")</f>
        <v>Municípios</v>
      </c>
      <c r="L16276" s="2">
        <f t="shared" si="763"/>
        <v>2020</v>
      </c>
      <c r="M16276">
        <f t="shared" si="764"/>
        <v>8</v>
      </c>
    </row>
    <row r="16277" spans="1:13" x14ac:dyDescent="0.35">
      <c r="A16277" t="s">
        <v>48</v>
      </c>
      <c r="B16277">
        <v>503035416</v>
      </c>
      <c r="C16277">
        <v>184677</v>
      </c>
      <c r="D16277" t="s">
        <v>13257</v>
      </c>
      <c r="E16277" s="1">
        <v>43880.664386574077</v>
      </c>
      <c r="F16277">
        <v>1</v>
      </c>
      <c r="G16277" t="s">
        <v>33</v>
      </c>
      <c r="H16277">
        <v>340</v>
      </c>
      <c r="I16277" s="1">
        <v>43882.708333333336</v>
      </c>
      <c r="J16277" s="2">
        <f t="shared" si="762"/>
        <v>1</v>
      </c>
      <c r="K16277" s="2" t="str">
        <f>IFERROR(VLOOKUP(A16277,Aux!A:B,2,0),"Outros")</f>
        <v>Hospitais</v>
      </c>
      <c r="L16277" s="2">
        <f t="shared" si="763"/>
        <v>2020</v>
      </c>
      <c r="M16277">
        <f t="shared" si="764"/>
        <v>8</v>
      </c>
    </row>
    <row r="16278" spans="1:13" x14ac:dyDescent="0.35">
      <c r="A16278" t="s">
        <v>92</v>
      </c>
      <c r="B16278">
        <v>506037258</v>
      </c>
      <c r="C16278">
        <v>184678</v>
      </c>
      <c r="D16278" t="s">
        <v>13424</v>
      </c>
      <c r="E16278" s="1">
        <v>43880.671041666668</v>
      </c>
      <c r="F16278">
        <v>1</v>
      </c>
      <c r="G16278" t="s">
        <v>476</v>
      </c>
      <c r="H16278">
        <v>340</v>
      </c>
      <c r="I16278" s="1">
        <v>43885.708333333336</v>
      </c>
      <c r="J16278" s="2">
        <f t="shared" si="762"/>
        <v>1</v>
      </c>
      <c r="K16278" s="2" t="str">
        <f>IFERROR(VLOOKUP(A16278,Aux!A:B,2,0),"Outros")</f>
        <v>Municípios</v>
      </c>
      <c r="L16278" s="2">
        <f t="shared" si="763"/>
        <v>2020</v>
      </c>
      <c r="M16278">
        <f t="shared" si="764"/>
        <v>8</v>
      </c>
    </row>
    <row r="16279" spans="1:13" x14ac:dyDescent="0.35">
      <c r="A16279" t="s">
        <v>122</v>
      </c>
      <c r="B16279">
        <v>506173968</v>
      </c>
      <c r="C16279">
        <v>184679</v>
      </c>
      <c r="E16279" s="1">
        <v>43880.673125000001</v>
      </c>
      <c r="F16279">
        <v>3</v>
      </c>
      <c r="G16279" t="s">
        <v>33</v>
      </c>
      <c r="H16279">
        <v>400</v>
      </c>
      <c r="J16279" s="2">
        <f t="shared" si="762"/>
        <v>1</v>
      </c>
      <c r="K16279" s="2" t="str">
        <f>IFERROR(VLOOKUP(A16279,Aux!A:B,2,0),"Outros")</f>
        <v>Municípios</v>
      </c>
      <c r="L16279" s="2">
        <f t="shared" si="763"/>
        <v>2020</v>
      </c>
      <c r="M16279">
        <f t="shared" si="764"/>
        <v>8</v>
      </c>
    </row>
    <row r="16280" spans="1:13" x14ac:dyDescent="0.35">
      <c r="A16280" t="s">
        <v>48</v>
      </c>
      <c r="B16280">
        <v>503035416</v>
      </c>
      <c r="C16280">
        <v>184680</v>
      </c>
      <c r="D16280" t="s">
        <v>13170</v>
      </c>
      <c r="E16280" s="1">
        <v>43880.67324074074</v>
      </c>
      <c r="F16280">
        <v>1</v>
      </c>
      <c r="G16280" t="s">
        <v>50</v>
      </c>
      <c r="H16280">
        <v>300</v>
      </c>
      <c r="I16280" s="1">
        <v>43885.708333333336</v>
      </c>
      <c r="J16280" s="2">
        <f t="shared" si="762"/>
        <v>1</v>
      </c>
      <c r="K16280" s="2" t="str">
        <f>IFERROR(VLOOKUP(A16280,Aux!A:B,2,0),"Outros")</f>
        <v>Hospitais</v>
      </c>
      <c r="L16280" s="2">
        <f t="shared" si="763"/>
        <v>2020</v>
      </c>
      <c r="M16280">
        <f t="shared" si="764"/>
        <v>8</v>
      </c>
    </row>
    <row r="16281" spans="1:13" x14ac:dyDescent="0.35">
      <c r="A16281" t="s">
        <v>34</v>
      </c>
      <c r="B16281">
        <v>506901173</v>
      </c>
      <c r="C16281">
        <v>184681</v>
      </c>
      <c r="E16281" s="1">
        <v>43880.680185185185</v>
      </c>
      <c r="F16281">
        <v>3</v>
      </c>
      <c r="G16281" t="s">
        <v>33</v>
      </c>
      <c r="H16281">
        <v>1</v>
      </c>
      <c r="J16281" s="2">
        <f t="shared" si="762"/>
        <v>1</v>
      </c>
      <c r="K16281" s="2" t="str">
        <f>IFERROR(VLOOKUP(A16281,Aux!A:B,2,0),"Outros")</f>
        <v>Municípios</v>
      </c>
      <c r="L16281" s="2">
        <f t="shared" si="763"/>
        <v>2020</v>
      </c>
      <c r="M16281">
        <f t="shared" si="764"/>
        <v>8</v>
      </c>
    </row>
    <row r="16282" spans="1:13" x14ac:dyDescent="0.35">
      <c r="A16282" t="s">
        <v>54</v>
      </c>
      <c r="B16282">
        <v>508345464</v>
      </c>
      <c r="C16282">
        <v>184682</v>
      </c>
      <c r="D16282" t="s">
        <v>13130</v>
      </c>
      <c r="E16282" s="1">
        <v>43880.683159722219</v>
      </c>
      <c r="F16282">
        <v>3</v>
      </c>
      <c r="G16282" t="s">
        <v>250</v>
      </c>
      <c r="H16282">
        <v>340</v>
      </c>
      <c r="I16282" s="1">
        <v>43892.75</v>
      </c>
      <c r="J16282" s="2">
        <f t="shared" si="762"/>
        <v>1</v>
      </c>
      <c r="K16282" s="2" t="str">
        <f>IFERROR(VLOOKUP(A16282,Aux!A:B,2,0),"Outros")</f>
        <v>Outros</v>
      </c>
      <c r="L16282" s="2">
        <f t="shared" si="763"/>
        <v>2020</v>
      </c>
      <c r="M16282">
        <f t="shared" si="764"/>
        <v>8</v>
      </c>
    </row>
    <row r="16283" spans="1:13" x14ac:dyDescent="0.35">
      <c r="A16283" t="s">
        <v>34</v>
      </c>
      <c r="B16283">
        <v>506901173</v>
      </c>
      <c r="C16283">
        <v>184683</v>
      </c>
      <c r="D16283" t="s">
        <v>13615</v>
      </c>
      <c r="E16283" s="1">
        <v>43880.683854166666</v>
      </c>
      <c r="F16283">
        <v>3</v>
      </c>
      <c r="G16283" t="s">
        <v>33</v>
      </c>
      <c r="H16283">
        <v>220</v>
      </c>
      <c r="I16283" s="1">
        <v>43889.75</v>
      </c>
      <c r="J16283" s="2">
        <f t="shared" si="762"/>
        <v>1</v>
      </c>
      <c r="K16283" s="2" t="str">
        <f>IFERROR(VLOOKUP(A16283,Aux!A:B,2,0),"Outros")</f>
        <v>Municípios</v>
      </c>
      <c r="L16283" s="2">
        <f t="shared" si="763"/>
        <v>2020</v>
      </c>
      <c r="M16283">
        <f t="shared" si="764"/>
        <v>8</v>
      </c>
    </row>
    <row r="16284" spans="1:13" x14ac:dyDescent="0.35">
      <c r="A16284" t="s">
        <v>48</v>
      </c>
      <c r="B16284">
        <v>503035416</v>
      </c>
      <c r="C16284">
        <v>184684</v>
      </c>
      <c r="E16284" s="1">
        <v>43880.693449074075</v>
      </c>
      <c r="F16284">
        <v>1</v>
      </c>
      <c r="G16284" t="s">
        <v>33</v>
      </c>
      <c r="H16284">
        <v>1</v>
      </c>
      <c r="J16284" s="2">
        <f t="shared" si="762"/>
        <v>1</v>
      </c>
      <c r="K16284" s="2" t="str">
        <f>IFERROR(VLOOKUP(A16284,Aux!A:B,2,0),"Outros")</f>
        <v>Hospitais</v>
      </c>
      <c r="L16284" s="2">
        <f t="shared" si="763"/>
        <v>2020</v>
      </c>
      <c r="M16284">
        <f t="shared" si="764"/>
        <v>8</v>
      </c>
    </row>
    <row r="16285" spans="1:13" x14ac:dyDescent="0.35">
      <c r="A16285" t="s">
        <v>942</v>
      </c>
      <c r="B16285">
        <v>510089224</v>
      </c>
      <c r="C16285">
        <v>184685</v>
      </c>
      <c r="D16285" t="s">
        <v>13515</v>
      </c>
      <c r="E16285" s="1">
        <v>43880.695208333331</v>
      </c>
      <c r="F16285">
        <v>3</v>
      </c>
      <c r="G16285" t="s">
        <v>33</v>
      </c>
      <c r="H16285">
        <v>360</v>
      </c>
      <c r="I16285" s="1">
        <v>43887.999305555553</v>
      </c>
      <c r="J16285" s="2">
        <f t="shared" si="762"/>
        <v>1</v>
      </c>
      <c r="K16285" s="2" t="str">
        <f>IFERROR(VLOOKUP(A16285,Aux!A:B,2,0),"Outros")</f>
        <v>Outros</v>
      </c>
      <c r="L16285" s="2">
        <f t="shared" si="763"/>
        <v>2020</v>
      </c>
      <c r="M16285">
        <f t="shared" si="764"/>
        <v>8</v>
      </c>
    </row>
    <row r="16286" spans="1:13" x14ac:dyDescent="0.35">
      <c r="A16286" t="s">
        <v>154</v>
      </c>
      <c r="B16286">
        <v>506818829</v>
      </c>
      <c r="C16286">
        <v>184686</v>
      </c>
      <c r="D16286" t="s">
        <v>13258</v>
      </c>
      <c r="E16286" s="1">
        <v>43880.704918981479</v>
      </c>
      <c r="F16286">
        <v>3</v>
      </c>
      <c r="G16286" t="s">
        <v>33</v>
      </c>
      <c r="H16286">
        <v>1</v>
      </c>
      <c r="I16286" s="1">
        <v>43427.999305555553</v>
      </c>
      <c r="J16286" s="2">
        <f t="shared" si="762"/>
        <v>1</v>
      </c>
      <c r="K16286" s="2" t="str">
        <f>IFERROR(VLOOKUP(A16286,Aux!A:B,2,0),"Outros")</f>
        <v>Municípios</v>
      </c>
      <c r="L16286" s="2">
        <f t="shared" si="763"/>
        <v>2020</v>
      </c>
      <c r="M16286">
        <f t="shared" si="764"/>
        <v>8</v>
      </c>
    </row>
    <row r="16287" spans="1:13" x14ac:dyDescent="0.35">
      <c r="A16287" t="s">
        <v>154</v>
      </c>
      <c r="B16287">
        <v>506818829</v>
      </c>
      <c r="C16287">
        <v>184687</v>
      </c>
      <c r="D16287" t="s">
        <v>13258</v>
      </c>
      <c r="E16287" s="1">
        <v>43880.705138888887</v>
      </c>
      <c r="F16287">
        <v>3</v>
      </c>
      <c r="G16287" t="s">
        <v>33</v>
      </c>
      <c r="H16287">
        <v>1</v>
      </c>
      <c r="I16287" s="1">
        <v>43427.999305555553</v>
      </c>
      <c r="J16287" s="2">
        <f t="shared" si="762"/>
        <v>1</v>
      </c>
      <c r="K16287" s="2" t="str">
        <f>IFERROR(VLOOKUP(A16287,Aux!A:B,2,0),"Outros")</f>
        <v>Municípios</v>
      </c>
      <c r="L16287" s="2">
        <f t="shared" si="763"/>
        <v>2020</v>
      </c>
      <c r="M16287">
        <f t="shared" si="764"/>
        <v>8</v>
      </c>
    </row>
    <row r="16288" spans="1:13" x14ac:dyDescent="0.35">
      <c r="A16288" t="s">
        <v>37</v>
      </c>
      <c r="B16288">
        <v>506187543</v>
      </c>
      <c r="C16288">
        <v>184688</v>
      </c>
      <c r="E16288" s="1">
        <v>43880.706909722219</v>
      </c>
      <c r="F16288">
        <v>1</v>
      </c>
      <c r="G16288" t="s">
        <v>1184</v>
      </c>
      <c r="H16288">
        <v>400</v>
      </c>
      <c r="J16288" s="2">
        <f t="shared" si="762"/>
        <v>1</v>
      </c>
      <c r="K16288" s="2" t="str">
        <f>IFERROR(VLOOKUP(A16288,Aux!A:B,2,0),"Outros")</f>
        <v>Municípios</v>
      </c>
      <c r="L16288" s="2">
        <f t="shared" si="763"/>
        <v>2020</v>
      </c>
      <c r="M16288">
        <f t="shared" si="764"/>
        <v>8</v>
      </c>
    </row>
    <row r="16289" spans="1:13" x14ac:dyDescent="0.35">
      <c r="A16289" t="s">
        <v>37</v>
      </c>
      <c r="B16289">
        <v>506187543</v>
      </c>
      <c r="C16289">
        <v>184689</v>
      </c>
      <c r="D16289" t="s">
        <v>13466</v>
      </c>
      <c r="E16289" s="1">
        <v>43880.711527777778</v>
      </c>
      <c r="F16289">
        <v>1</v>
      </c>
      <c r="G16289" t="s">
        <v>1184</v>
      </c>
      <c r="H16289">
        <v>300</v>
      </c>
      <c r="I16289" s="1">
        <v>43886.999305555553</v>
      </c>
      <c r="J16289" s="2">
        <f t="shared" si="762"/>
        <v>1</v>
      </c>
      <c r="K16289" s="2" t="str">
        <f>IFERROR(VLOOKUP(A16289,Aux!A:B,2,0),"Outros")</f>
        <v>Municípios</v>
      </c>
      <c r="L16289" s="2">
        <f t="shared" si="763"/>
        <v>2020</v>
      </c>
      <c r="M16289">
        <f t="shared" si="764"/>
        <v>8</v>
      </c>
    </row>
    <row r="16290" spans="1:13" x14ac:dyDescent="0.35">
      <c r="A16290" t="s">
        <v>1317</v>
      </c>
      <c r="B16290">
        <v>501138943</v>
      </c>
      <c r="C16290">
        <v>184690</v>
      </c>
      <c r="D16290" t="s">
        <v>12601</v>
      </c>
      <c r="E16290" s="1">
        <v>43880.723275462966</v>
      </c>
      <c r="F16290">
        <v>3</v>
      </c>
      <c r="G16290" t="s">
        <v>1319</v>
      </c>
      <c r="H16290">
        <v>300</v>
      </c>
      <c r="I16290" s="1">
        <v>43910.999305555553</v>
      </c>
      <c r="J16290" s="2">
        <f t="shared" si="762"/>
        <v>1</v>
      </c>
      <c r="K16290" s="2" t="str">
        <f>IFERROR(VLOOKUP(A16290,Aux!A:B,2,0),"Outros")</f>
        <v>Municípios</v>
      </c>
      <c r="L16290" s="2">
        <f t="shared" si="763"/>
        <v>2020</v>
      </c>
      <c r="M16290">
        <f t="shared" si="764"/>
        <v>8</v>
      </c>
    </row>
    <row r="16291" spans="1:13" x14ac:dyDescent="0.35">
      <c r="A16291" t="s">
        <v>1317</v>
      </c>
      <c r="B16291">
        <v>501138943</v>
      </c>
      <c r="C16291">
        <v>184691</v>
      </c>
      <c r="E16291" s="1">
        <v>43880.729849537034</v>
      </c>
      <c r="F16291">
        <v>3</v>
      </c>
      <c r="G16291" t="s">
        <v>33</v>
      </c>
      <c r="H16291">
        <v>400</v>
      </c>
      <c r="J16291" s="2">
        <f t="shared" si="762"/>
        <v>1</v>
      </c>
      <c r="K16291" s="2" t="str">
        <f>IFERROR(VLOOKUP(A16291,Aux!A:B,2,0),"Outros")</f>
        <v>Municípios</v>
      </c>
      <c r="L16291" s="2">
        <f t="shared" si="763"/>
        <v>2020</v>
      </c>
      <c r="M16291">
        <f t="shared" si="764"/>
        <v>8</v>
      </c>
    </row>
    <row r="16292" spans="1:13" x14ac:dyDescent="0.35">
      <c r="A16292" t="s">
        <v>677</v>
      </c>
      <c r="B16292">
        <v>507957547</v>
      </c>
      <c r="C16292">
        <v>184692</v>
      </c>
      <c r="E16292" s="1">
        <v>43880.752743055556</v>
      </c>
      <c r="F16292">
        <v>13</v>
      </c>
      <c r="H16292">
        <v>1</v>
      </c>
      <c r="J16292" s="2">
        <f t="shared" si="762"/>
        <v>1</v>
      </c>
      <c r="K16292" s="2" t="str">
        <f>IFERROR(VLOOKUP(A16292,Aux!A:B,2,0),"Outros")</f>
        <v>Outros</v>
      </c>
      <c r="L16292" s="2">
        <f t="shared" si="763"/>
        <v>2020</v>
      </c>
      <c r="M16292">
        <f t="shared" si="764"/>
        <v>8</v>
      </c>
    </row>
    <row r="16293" spans="1:13" x14ac:dyDescent="0.35">
      <c r="A16293" t="s">
        <v>942</v>
      </c>
      <c r="B16293">
        <v>510089224</v>
      </c>
      <c r="C16293">
        <v>184693</v>
      </c>
      <c r="D16293" t="s">
        <v>13516</v>
      </c>
      <c r="E16293" s="1">
        <v>43880.942870370367</v>
      </c>
      <c r="F16293">
        <v>13</v>
      </c>
      <c r="G16293" t="s">
        <v>33</v>
      </c>
      <c r="H16293">
        <v>360</v>
      </c>
      <c r="I16293" s="1">
        <v>43887.999305555553</v>
      </c>
      <c r="J16293" s="2">
        <f t="shared" si="762"/>
        <v>1</v>
      </c>
      <c r="K16293" s="2" t="str">
        <f>IFERROR(VLOOKUP(A16293,Aux!A:B,2,0),"Outros")</f>
        <v>Outros</v>
      </c>
      <c r="L16293" s="2">
        <f t="shared" si="763"/>
        <v>2020</v>
      </c>
      <c r="M16293">
        <f t="shared" si="764"/>
        <v>8</v>
      </c>
    </row>
    <row r="16294" spans="1:13" x14ac:dyDescent="0.35">
      <c r="A16294" t="s">
        <v>12</v>
      </c>
      <c r="B16294">
        <v>508481287</v>
      </c>
      <c r="C16294">
        <v>184694</v>
      </c>
      <c r="D16294" t="s">
        <v>13131</v>
      </c>
      <c r="E16294" s="1">
        <v>43881.386863425927</v>
      </c>
      <c r="F16294">
        <v>1</v>
      </c>
      <c r="G16294" t="s">
        <v>14</v>
      </c>
      <c r="H16294">
        <v>340</v>
      </c>
      <c r="I16294" s="1">
        <v>43888.708333333336</v>
      </c>
      <c r="J16294" s="2">
        <f t="shared" si="762"/>
        <v>1</v>
      </c>
      <c r="K16294" s="2" t="str">
        <f>IFERROR(VLOOKUP(A16294,Aux!A:B,2,0),"Outros")</f>
        <v>Hospitais</v>
      </c>
      <c r="L16294" s="2">
        <f t="shared" si="763"/>
        <v>2020</v>
      </c>
      <c r="M16294">
        <f t="shared" si="764"/>
        <v>8</v>
      </c>
    </row>
    <row r="16295" spans="1:13" x14ac:dyDescent="0.35">
      <c r="A16295" t="s">
        <v>133</v>
      </c>
      <c r="B16295">
        <v>503539473</v>
      </c>
      <c r="C16295">
        <v>184695</v>
      </c>
      <c r="D16295" t="s">
        <v>13425</v>
      </c>
      <c r="E16295" s="1">
        <v>43881.388599537036</v>
      </c>
      <c r="F16295">
        <v>13</v>
      </c>
      <c r="G16295" t="s">
        <v>135</v>
      </c>
      <c r="H16295">
        <v>340</v>
      </c>
      <c r="I16295" s="1">
        <v>43888.999305555553</v>
      </c>
      <c r="J16295" s="2">
        <f t="shared" si="762"/>
        <v>1</v>
      </c>
      <c r="K16295" s="2" t="str">
        <f>IFERROR(VLOOKUP(A16295,Aux!A:B,2,0),"Outros")</f>
        <v>Municípios</v>
      </c>
      <c r="L16295" s="2">
        <f t="shared" si="763"/>
        <v>2020</v>
      </c>
      <c r="M16295">
        <f t="shared" si="764"/>
        <v>8</v>
      </c>
    </row>
    <row r="16296" spans="1:13" x14ac:dyDescent="0.35">
      <c r="A16296" t="s">
        <v>1317</v>
      </c>
      <c r="B16296">
        <v>501138943</v>
      </c>
      <c r="C16296">
        <v>184696</v>
      </c>
      <c r="E16296" s="1">
        <v>43881.392013888886</v>
      </c>
      <c r="F16296">
        <v>3</v>
      </c>
      <c r="G16296" t="s">
        <v>33</v>
      </c>
      <c r="H16296">
        <v>400</v>
      </c>
      <c r="J16296" s="2">
        <f t="shared" si="762"/>
        <v>1</v>
      </c>
      <c r="K16296" s="2" t="str">
        <f>IFERROR(VLOOKUP(A16296,Aux!A:B,2,0),"Outros")</f>
        <v>Municípios</v>
      </c>
      <c r="L16296" s="2">
        <f t="shared" si="763"/>
        <v>2020</v>
      </c>
      <c r="M16296">
        <f t="shared" si="764"/>
        <v>8</v>
      </c>
    </row>
    <row r="16297" spans="1:13" x14ac:dyDescent="0.35">
      <c r="A16297" t="s">
        <v>140</v>
      </c>
      <c r="B16297">
        <v>506614913</v>
      </c>
      <c r="C16297">
        <v>184697</v>
      </c>
      <c r="D16297" t="s">
        <v>13395</v>
      </c>
      <c r="E16297" s="1">
        <v>43881.393067129633</v>
      </c>
      <c r="F16297">
        <v>4</v>
      </c>
      <c r="G16297" t="s">
        <v>47</v>
      </c>
      <c r="H16297">
        <v>360</v>
      </c>
      <c r="I16297" s="1">
        <v>43889.999305555553</v>
      </c>
      <c r="J16297" s="2">
        <f t="shared" si="762"/>
        <v>1</v>
      </c>
      <c r="K16297" s="2" t="str">
        <f>IFERROR(VLOOKUP(A16297,Aux!A:B,2,0),"Outros")</f>
        <v>Municípios</v>
      </c>
      <c r="L16297" s="2">
        <f t="shared" si="763"/>
        <v>2020</v>
      </c>
      <c r="M16297">
        <f t="shared" si="764"/>
        <v>8</v>
      </c>
    </row>
    <row r="16298" spans="1:13" x14ac:dyDescent="0.35">
      <c r="A16298" t="s">
        <v>60</v>
      </c>
      <c r="B16298">
        <v>505456010</v>
      </c>
      <c r="C16298">
        <v>184698</v>
      </c>
      <c r="D16298" t="s">
        <v>13426</v>
      </c>
      <c r="E16298" s="1">
        <v>43881.399421296293</v>
      </c>
      <c r="F16298">
        <v>1</v>
      </c>
      <c r="G16298" t="s">
        <v>62</v>
      </c>
      <c r="H16298">
        <v>360</v>
      </c>
      <c r="I16298" s="1">
        <v>43884.999305555553</v>
      </c>
      <c r="J16298" s="2">
        <f t="shared" si="762"/>
        <v>1</v>
      </c>
      <c r="K16298" s="2" t="str">
        <f>IFERROR(VLOOKUP(A16298,Aux!A:B,2,0),"Outros")</f>
        <v>Municípios</v>
      </c>
      <c r="L16298" s="2">
        <f t="shared" si="763"/>
        <v>2020</v>
      </c>
      <c r="M16298">
        <f t="shared" si="764"/>
        <v>8</v>
      </c>
    </row>
    <row r="16299" spans="1:13" x14ac:dyDescent="0.35">
      <c r="A16299" t="s">
        <v>60</v>
      </c>
      <c r="B16299">
        <v>505456010</v>
      </c>
      <c r="C16299">
        <v>184699</v>
      </c>
      <c r="D16299" t="s">
        <v>13694</v>
      </c>
      <c r="E16299" s="1">
        <v>43881.404374999998</v>
      </c>
      <c r="F16299">
        <v>1</v>
      </c>
      <c r="G16299" t="s">
        <v>62</v>
      </c>
      <c r="H16299">
        <v>340</v>
      </c>
      <c r="I16299" s="1">
        <v>43887.999305555553</v>
      </c>
      <c r="J16299" s="2">
        <f t="shared" si="762"/>
        <v>1</v>
      </c>
      <c r="K16299" s="2" t="str">
        <f>IFERROR(VLOOKUP(A16299,Aux!A:B,2,0),"Outros")</f>
        <v>Municípios</v>
      </c>
      <c r="L16299" s="2">
        <f t="shared" si="763"/>
        <v>2020</v>
      </c>
      <c r="M16299">
        <f t="shared" si="764"/>
        <v>8</v>
      </c>
    </row>
    <row r="16300" spans="1:13" x14ac:dyDescent="0.35">
      <c r="A16300" t="s">
        <v>45</v>
      </c>
      <c r="B16300">
        <v>680021892</v>
      </c>
      <c r="C16300">
        <v>184701</v>
      </c>
      <c r="D16300" t="s">
        <v>13427</v>
      </c>
      <c r="E16300" s="1">
        <v>43881.408495370371</v>
      </c>
      <c r="F16300">
        <v>3</v>
      </c>
      <c r="G16300" t="s">
        <v>2313</v>
      </c>
      <c r="H16300">
        <v>340</v>
      </c>
      <c r="I16300" s="1">
        <v>43896.999305555553</v>
      </c>
      <c r="J16300" s="2">
        <f t="shared" si="762"/>
        <v>1</v>
      </c>
      <c r="K16300" s="2" t="str">
        <f>IFERROR(VLOOKUP(A16300,Aux!A:B,2,0),"Outros")</f>
        <v>Águas e resíduos</v>
      </c>
      <c r="L16300" s="2">
        <f t="shared" si="763"/>
        <v>2020</v>
      </c>
      <c r="M16300">
        <f t="shared" si="764"/>
        <v>8</v>
      </c>
    </row>
    <row r="16301" spans="1:13" x14ac:dyDescent="0.35">
      <c r="A16301" t="s">
        <v>157</v>
      </c>
      <c r="B16301">
        <v>500122237</v>
      </c>
      <c r="C16301">
        <v>184702</v>
      </c>
      <c r="D16301" t="s">
        <v>13132</v>
      </c>
      <c r="E16301" s="1">
        <v>43881.411099537036</v>
      </c>
      <c r="F16301">
        <v>13</v>
      </c>
      <c r="G16301" t="s">
        <v>33</v>
      </c>
      <c r="H16301">
        <v>400</v>
      </c>
      <c r="J16301" s="2">
        <f t="shared" si="762"/>
        <v>1</v>
      </c>
      <c r="K16301" s="2" t="str">
        <f>IFERROR(VLOOKUP(A16301,Aux!A:B,2,0),"Outros")</f>
        <v>Outros</v>
      </c>
      <c r="L16301" s="2">
        <f t="shared" si="763"/>
        <v>2020</v>
      </c>
      <c r="M16301">
        <f t="shared" si="764"/>
        <v>8</v>
      </c>
    </row>
    <row r="16302" spans="1:13" x14ac:dyDescent="0.35">
      <c r="A16302" t="s">
        <v>76</v>
      </c>
      <c r="B16302">
        <v>506676056</v>
      </c>
      <c r="C16302">
        <v>184703</v>
      </c>
      <c r="D16302" t="s">
        <v>13171</v>
      </c>
      <c r="E16302" s="1">
        <v>43881.416678240741</v>
      </c>
      <c r="F16302">
        <v>1</v>
      </c>
      <c r="G16302" t="s">
        <v>703</v>
      </c>
      <c r="H16302">
        <v>340</v>
      </c>
      <c r="I16302" s="1">
        <v>43887.999305555553</v>
      </c>
      <c r="J16302" s="2">
        <f t="shared" si="762"/>
        <v>1</v>
      </c>
      <c r="K16302" s="2" t="str">
        <f>IFERROR(VLOOKUP(A16302,Aux!A:B,2,0),"Outros")</f>
        <v>Municípios</v>
      </c>
      <c r="L16302" s="2">
        <f t="shared" si="763"/>
        <v>2020</v>
      </c>
      <c r="M16302">
        <f t="shared" si="764"/>
        <v>8</v>
      </c>
    </row>
    <row r="16303" spans="1:13" x14ac:dyDescent="0.35">
      <c r="A16303" t="s">
        <v>63</v>
      </c>
      <c r="B16303">
        <v>502098139</v>
      </c>
      <c r="C16303">
        <v>184705</v>
      </c>
      <c r="D16303" t="s">
        <v>13172</v>
      </c>
      <c r="E16303" s="1">
        <v>43881.421076388891</v>
      </c>
      <c r="F16303">
        <v>13</v>
      </c>
      <c r="G16303" t="s">
        <v>65</v>
      </c>
      <c r="H16303">
        <v>300</v>
      </c>
      <c r="I16303" s="1">
        <v>43890.708333333336</v>
      </c>
      <c r="J16303" s="2">
        <f t="shared" si="762"/>
        <v>1</v>
      </c>
      <c r="K16303" s="2" t="str">
        <f>IFERROR(VLOOKUP(A16303,Aux!A:B,2,0),"Outros")</f>
        <v>Municípios</v>
      </c>
      <c r="L16303" s="2">
        <f t="shared" si="763"/>
        <v>2020</v>
      </c>
      <c r="M16303">
        <f t="shared" si="764"/>
        <v>8</v>
      </c>
    </row>
    <row r="16304" spans="1:13" x14ac:dyDescent="0.35">
      <c r="A16304" t="s">
        <v>478</v>
      </c>
      <c r="B16304">
        <v>507866673</v>
      </c>
      <c r="C16304">
        <v>184706</v>
      </c>
      <c r="D16304" t="s">
        <v>13396</v>
      </c>
      <c r="E16304" s="1">
        <v>43881.422233796293</v>
      </c>
      <c r="F16304">
        <v>5</v>
      </c>
      <c r="G16304" t="s">
        <v>33</v>
      </c>
      <c r="H16304">
        <v>150</v>
      </c>
      <c r="I16304" s="1">
        <v>43959.708333333336</v>
      </c>
      <c r="J16304" s="2">
        <f t="shared" si="762"/>
        <v>1</v>
      </c>
      <c r="K16304" s="2" t="str">
        <f>IFERROR(VLOOKUP(A16304,Aux!A:B,2,0),"Outros")</f>
        <v>Outros</v>
      </c>
      <c r="L16304" s="2">
        <f t="shared" si="763"/>
        <v>2020</v>
      </c>
      <c r="M16304">
        <f t="shared" si="764"/>
        <v>8</v>
      </c>
    </row>
    <row r="16305" spans="1:13" x14ac:dyDescent="0.35">
      <c r="A16305" t="s">
        <v>112</v>
      </c>
      <c r="B16305">
        <v>501144218</v>
      </c>
      <c r="C16305">
        <v>184707</v>
      </c>
      <c r="D16305" t="s">
        <v>12111</v>
      </c>
      <c r="E16305" s="1">
        <v>43881.423842592594</v>
      </c>
      <c r="F16305">
        <v>13</v>
      </c>
      <c r="G16305" t="s">
        <v>256</v>
      </c>
      <c r="H16305">
        <v>400</v>
      </c>
      <c r="J16305" s="2">
        <f t="shared" si="762"/>
        <v>1</v>
      </c>
      <c r="K16305" s="2" t="str">
        <f>IFERROR(VLOOKUP(A16305,Aux!A:B,2,0),"Outros")</f>
        <v>Municípios</v>
      </c>
      <c r="L16305" s="2">
        <f t="shared" si="763"/>
        <v>2020</v>
      </c>
      <c r="M16305">
        <f t="shared" si="764"/>
        <v>8</v>
      </c>
    </row>
    <row r="16306" spans="1:13" x14ac:dyDescent="0.35">
      <c r="A16306" t="s">
        <v>57</v>
      </c>
      <c r="B16306">
        <v>501294104</v>
      </c>
      <c r="C16306">
        <v>184709</v>
      </c>
      <c r="D16306" t="s">
        <v>13567</v>
      </c>
      <c r="E16306" s="1">
        <v>43881.431550925925</v>
      </c>
      <c r="F16306">
        <v>1</v>
      </c>
      <c r="G16306" t="s">
        <v>59</v>
      </c>
      <c r="H16306">
        <v>340</v>
      </c>
      <c r="I16306" s="1">
        <v>43900.999305555553</v>
      </c>
      <c r="J16306" s="2">
        <f t="shared" si="762"/>
        <v>1</v>
      </c>
      <c r="K16306" s="2" t="str">
        <f>IFERROR(VLOOKUP(A16306,Aux!A:B,2,0),"Outros")</f>
        <v>Municípios</v>
      </c>
      <c r="L16306" s="2">
        <f t="shared" si="763"/>
        <v>2020</v>
      </c>
      <c r="M16306">
        <f t="shared" si="764"/>
        <v>8</v>
      </c>
    </row>
    <row r="16307" spans="1:13" x14ac:dyDescent="0.35">
      <c r="A16307" t="s">
        <v>2238</v>
      </c>
      <c r="B16307">
        <v>506735524</v>
      </c>
      <c r="C16307">
        <v>184710</v>
      </c>
      <c r="D16307" t="s">
        <v>13133</v>
      </c>
      <c r="E16307" s="1">
        <v>43881.434270833335</v>
      </c>
      <c r="F16307">
        <v>13</v>
      </c>
      <c r="G16307" t="s">
        <v>2240</v>
      </c>
      <c r="H16307">
        <v>360</v>
      </c>
      <c r="I16307" s="1">
        <v>43888.708333333336</v>
      </c>
      <c r="J16307" s="2">
        <f t="shared" si="762"/>
        <v>1</v>
      </c>
      <c r="K16307" s="2" t="str">
        <f>IFERROR(VLOOKUP(A16307,Aux!A:B,2,0),"Outros")</f>
        <v>Municípios</v>
      </c>
      <c r="L16307" s="2">
        <f t="shared" si="763"/>
        <v>2020</v>
      </c>
      <c r="M16307">
        <f t="shared" si="764"/>
        <v>8</v>
      </c>
    </row>
    <row r="16308" spans="1:13" x14ac:dyDescent="0.35">
      <c r="A16308" t="s">
        <v>454</v>
      </c>
      <c r="B16308">
        <v>503450189</v>
      </c>
      <c r="C16308">
        <v>184711</v>
      </c>
      <c r="D16308" t="s">
        <v>13428</v>
      </c>
      <c r="E16308" s="1">
        <v>43881.438784722224</v>
      </c>
      <c r="F16308">
        <v>3</v>
      </c>
      <c r="G16308" t="s">
        <v>1207</v>
      </c>
      <c r="H16308">
        <v>300</v>
      </c>
      <c r="I16308" s="1">
        <v>43888.75</v>
      </c>
      <c r="J16308" s="2">
        <f t="shared" si="762"/>
        <v>1</v>
      </c>
      <c r="K16308" s="2" t="str">
        <f>IFERROR(VLOOKUP(A16308,Aux!A:B,2,0),"Outros")</f>
        <v>Estradas</v>
      </c>
      <c r="L16308" s="2">
        <f t="shared" si="763"/>
        <v>2020</v>
      </c>
      <c r="M16308">
        <f t="shared" si="764"/>
        <v>8</v>
      </c>
    </row>
    <row r="16309" spans="1:13" x14ac:dyDescent="0.35">
      <c r="A16309" t="s">
        <v>125</v>
      </c>
      <c r="B16309">
        <v>501290206</v>
      </c>
      <c r="C16309">
        <v>184712</v>
      </c>
      <c r="D16309" t="s">
        <v>13134</v>
      </c>
      <c r="E16309" s="1">
        <v>43881.43949074074</v>
      </c>
      <c r="F16309">
        <v>3</v>
      </c>
      <c r="G16309" t="s">
        <v>659</v>
      </c>
      <c r="H16309">
        <v>220</v>
      </c>
      <c r="I16309" s="1">
        <v>43915.999305555553</v>
      </c>
      <c r="J16309" s="2">
        <f t="shared" si="762"/>
        <v>1</v>
      </c>
      <c r="K16309" s="2" t="str">
        <f>IFERROR(VLOOKUP(A16309,Aux!A:B,2,0),"Outros")</f>
        <v>Municípios</v>
      </c>
      <c r="L16309" s="2">
        <f t="shared" si="763"/>
        <v>2020</v>
      </c>
      <c r="M16309">
        <f t="shared" si="764"/>
        <v>8</v>
      </c>
    </row>
    <row r="16310" spans="1:13" x14ac:dyDescent="0.35">
      <c r="A16310" t="s">
        <v>140</v>
      </c>
      <c r="B16310">
        <v>506614913</v>
      </c>
      <c r="C16310">
        <v>184713</v>
      </c>
      <c r="D16310" t="s">
        <v>13517</v>
      </c>
      <c r="E16310" s="1">
        <v>43881.451562499999</v>
      </c>
      <c r="F16310">
        <v>1</v>
      </c>
      <c r="G16310" t="s">
        <v>47</v>
      </c>
      <c r="H16310">
        <v>5</v>
      </c>
      <c r="I16310" s="1">
        <v>43887.999305555553</v>
      </c>
      <c r="J16310" s="2">
        <f t="shared" si="762"/>
        <v>1</v>
      </c>
      <c r="K16310" s="2" t="str">
        <f>IFERROR(VLOOKUP(A16310,Aux!A:B,2,0),"Outros")</f>
        <v>Municípios</v>
      </c>
      <c r="L16310" s="2">
        <f t="shared" si="763"/>
        <v>2020</v>
      </c>
      <c r="M16310">
        <f t="shared" si="764"/>
        <v>8</v>
      </c>
    </row>
    <row r="16311" spans="1:13" x14ac:dyDescent="0.35">
      <c r="A16311" t="s">
        <v>188</v>
      </c>
      <c r="B16311">
        <v>502130040</v>
      </c>
      <c r="C16311">
        <v>184714</v>
      </c>
      <c r="D16311" t="s">
        <v>13518</v>
      </c>
      <c r="E16311" s="1">
        <v>43881.451574074075</v>
      </c>
      <c r="F16311">
        <v>13</v>
      </c>
      <c r="G16311" t="s">
        <v>190</v>
      </c>
      <c r="H16311">
        <v>220</v>
      </c>
      <c r="I16311" s="1">
        <v>43896.708333333336</v>
      </c>
      <c r="J16311" s="2">
        <f t="shared" si="762"/>
        <v>1</v>
      </c>
      <c r="K16311" s="2" t="str">
        <f>IFERROR(VLOOKUP(A16311,Aux!A:B,2,0),"Outros")</f>
        <v>Municípios</v>
      </c>
      <c r="L16311" s="2">
        <f t="shared" si="763"/>
        <v>2020</v>
      </c>
      <c r="M16311">
        <f t="shared" si="764"/>
        <v>8</v>
      </c>
    </row>
    <row r="16312" spans="1:13" x14ac:dyDescent="0.35">
      <c r="A16312" t="s">
        <v>12</v>
      </c>
      <c r="B16312">
        <v>508481287</v>
      </c>
      <c r="C16312">
        <v>184715</v>
      </c>
      <c r="D16312" t="s">
        <v>13467</v>
      </c>
      <c r="E16312" s="1">
        <v>43881.452187499999</v>
      </c>
      <c r="F16312">
        <v>1</v>
      </c>
      <c r="G16312" t="s">
        <v>14</v>
      </c>
      <c r="H16312">
        <v>340</v>
      </c>
      <c r="I16312" s="1">
        <v>43888.708333333336</v>
      </c>
      <c r="J16312" s="2">
        <f t="shared" si="762"/>
        <v>1</v>
      </c>
      <c r="K16312" s="2" t="str">
        <f>IFERROR(VLOOKUP(A16312,Aux!A:B,2,0),"Outros")</f>
        <v>Hospitais</v>
      </c>
      <c r="L16312" s="2">
        <f t="shared" si="763"/>
        <v>2020</v>
      </c>
      <c r="M16312">
        <f t="shared" si="764"/>
        <v>8</v>
      </c>
    </row>
    <row r="16313" spans="1:13" x14ac:dyDescent="0.35">
      <c r="A16313" t="s">
        <v>239</v>
      </c>
      <c r="B16313">
        <v>512042659</v>
      </c>
      <c r="C16313">
        <v>184716</v>
      </c>
      <c r="D16313" t="s">
        <v>13616</v>
      </c>
      <c r="E16313" s="1">
        <v>43881.458807870367</v>
      </c>
      <c r="F16313">
        <v>13</v>
      </c>
      <c r="G16313" t="s">
        <v>241</v>
      </c>
      <c r="H16313">
        <v>340</v>
      </c>
      <c r="I16313" s="1">
        <v>43890.999305555553</v>
      </c>
      <c r="J16313" s="2">
        <f t="shared" si="762"/>
        <v>1</v>
      </c>
      <c r="K16313" s="2" t="str">
        <f>IFERROR(VLOOKUP(A16313,Aux!A:B,2,0),"Outros")</f>
        <v>Municípios</v>
      </c>
      <c r="L16313" s="2">
        <f t="shared" si="763"/>
        <v>2020</v>
      </c>
      <c r="M16313">
        <f t="shared" si="764"/>
        <v>8</v>
      </c>
    </row>
    <row r="16314" spans="1:13" x14ac:dyDescent="0.35">
      <c r="A16314" t="s">
        <v>157</v>
      </c>
      <c r="B16314">
        <v>500122237</v>
      </c>
      <c r="C16314">
        <v>184717</v>
      </c>
      <c r="D16314" t="s">
        <v>13397</v>
      </c>
      <c r="E16314" s="1">
        <v>43881.459108796298</v>
      </c>
      <c r="F16314">
        <v>13</v>
      </c>
      <c r="G16314" t="s">
        <v>33</v>
      </c>
      <c r="H16314">
        <v>340</v>
      </c>
      <c r="I16314" s="1">
        <v>43886.999305555553</v>
      </c>
      <c r="J16314" s="2">
        <f t="shared" si="762"/>
        <v>1</v>
      </c>
      <c r="K16314" s="2" t="str">
        <f>IFERROR(VLOOKUP(A16314,Aux!A:B,2,0),"Outros")</f>
        <v>Outros</v>
      </c>
      <c r="L16314" s="2">
        <f t="shared" si="763"/>
        <v>2020</v>
      </c>
      <c r="M16314">
        <f t="shared" si="764"/>
        <v>8</v>
      </c>
    </row>
    <row r="16315" spans="1:13" x14ac:dyDescent="0.35">
      <c r="A16315" t="s">
        <v>464</v>
      </c>
      <c r="B16315">
        <v>512026840</v>
      </c>
      <c r="C16315">
        <v>184718</v>
      </c>
      <c r="E16315" s="1">
        <v>43881.460520833331</v>
      </c>
      <c r="F16315">
        <v>4</v>
      </c>
      <c r="G16315" t="s">
        <v>33</v>
      </c>
      <c r="H16315">
        <v>400</v>
      </c>
      <c r="J16315" s="2">
        <f t="shared" si="762"/>
        <v>1</v>
      </c>
      <c r="K16315" s="2" t="str">
        <f>IFERROR(VLOOKUP(A16315,Aux!A:B,2,0),"Outros")</f>
        <v>Outros</v>
      </c>
      <c r="L16315" s="2">
        <f t="shared" si="763"/>
        <v>2020</v>
      </c>
      <c r="M16315">
        <f t="shared" si="764"/>
        <v>8</v>
      </c>
    </row>
    <row r="16316" spans="1:13" x14ac:dyDescent="0.35">
      <c r="A16316" t="s">
        <v>599</v>
      </c>
      <c r="B16316">
        <v>680012907</v>
      </c>
      <c r="C16316">
        <v>184720</v>
      </c>
      <c r="D16316" t="s">
        <v>13259</v>
      </c>
      <c r="E16316" s="1">
        <v>43881.467719907407</v>
      </c>
      <c r="F16316">
        <v>13</v>
      </c>
      <c r="G16316" t="s">
        <v>476</v>
      </c>
      <c r="H16316">
        <v>360</v>
      </c>
      <c r="I16316" s="1">
        <v>43888.999305555553</v>
      </c>
      <c r="J16316" s="2">
        <f t="shared" si="762"/>
        <v>1</v>
      </c>
      <c r="K16316" s="2" t="str">
        <f>IFERROR(VLOOKUP(A16316,Aux!A:B,2,0),"Outros")</f>
        <v>Águas e resíduos</v>
      </c>
      <c r="L16316" s="2">
        <f t="shared" si="763"/>
        <v>2020</v>
      </c>
      <c r="M16316">
        <f t="shared" si="764"/>
        <v>8</v>
      </c>
    </row>
    <row r="16317" spans="1:13" x14ac:dyDescent="0.35">
      <c r="A16317" t="s">
        <v>1177</v>
      </c>
      <c r="B16317">
        <v>501132554</v>
      </c>
      <c r="C16317">
        <v>184721</v>
      </c>
      <c r="D16317" t="s">
        <v>13260</v>
      </c>
      <c r="E16317" s="1">
        <v>43881.469895833332</v>
      </c>
      <c r="F16317">
        <v>13</v>
      </c>
      <c r="G16317" t="s">
        <v>1062</v>
      </c>
      <c r="H16317">
        <v>220</v>
      </c>
      <c r="I16317" s="1">
        <v>43892.999305555553</v>
      </c>
      <c r="J16317" s="2">
        <f t="shared" si="762"/>
        <v>1</v>
      </c>
      <c r="K16317" s="2" t="str">
        <f>IFERROR(VLOOKUP(A16317,Aux!A:B,2,0),"Outros")</f>
        <v>Municípios</v>
      </c>
      <c r="L16317" s="2">
        <f t="shared" si="763"/>
        <v>2020</v>
      </c>
      <c r="M16317">
        <f t="shared" si="764"/>
        <v>8</v>
      </c>
    </row>
    <row r="16318" spans="1:13" x14ac:dyDescent="0.35">
      <c r="A16318" t="s">
        <v>136</v>
      </c>
      <c r="B16318">
        <v>506730573</v>
      </c>
      <c r="C16318">
        <v>184722</v>
      </c>
      <c r="D16318" t="s">
        <v>13468</v>
      </c>
      <c r="E16318" s="1">
        <v>43881.474016203705</v>
      </c>
      <c r="F16318">
        <v>13</v>
      </c>
      <c r="G16318" t="s">
        <v>33</v>
      </c>
      <c r="H16318">
        <v>340</v>
      </c>
      <c r="I16318" s="1">
        <v>43894.625</v>
      </c>
      <c r="J16318" s="2">
        <f t="shared" si="762"/>
        <v>1</v>
      </c>
      <c r="K16318" s="2" t="str">
        <f>IFERROR(VLOOKUP(A16318,Aux!A:B,2,0),"Outros")</f>
        <v>Municípios</v>
      </c>
      <c r="L16318" s="2">
        <f t="shared" si="763"/>
        <v>2020</v>
      </c>
      <c r="M16318">
        <f t="shared" si="764"/>
        <v>8</v>
      </c>
    </row>
    <row r="16319" spans="1:13" x14ac:dyDescent="0.35">
      <c r="A16319" t="s">
        <v>465</v>
      </c>
      <c r="B16319">
        <v>600084779</v>
      </c>
      <c r="C16319">
        <v>184723</v>
      </c>
      <c r="D16319" t="s">
        <v>13429</v>
      </c>
      <c r="E16319" s="1">
        <v>43881.479074074072</v>
      </c>
      <c r="F16319">
        <v>13</v>
      </c>
      <c r="G16319" t="s">
        <v>622</v>
      </c>
      <c r="H16319">
        <v>340</v>
      </c>
      <c r="I16319" s="1">
        <v>43890.708333333336</v>
      </c>
      <c r="J16319" s="2">
        <f t="shared" si="762"/>
        <v>1</v>
      </c>
      <c r="K16319" s="2" t="str">
        <f>IFERROR(VLOOKUP(A16319,Aux!A:B,2,0),"Outros")</f>
        <v>Outros</v>
      </c>
      <c r="L16319" s="2">
        <f t="shared" si="763"/>
        <v>2020</v>
      </c>
      <c r="M16319">
        <f t="shared" si="764"/>
        <v>8</v>
      </c>
    </row>
    <row r="16320" spans="1:13" x14ac:dyDescent="0.35">
      <c r="A16320" t="s">
        <v>12</v>
      </c>
      <c r="B16320">
        <v>508481287</v>
      </c>
      <c r="C16320">
        <v>184724</v>
      </c>
      <c r="D16320" t="s">
        <v>11282</v>
      </c>
      <c r="E16320" s="1">
        <v>43881.484918981485</v>
      </c>
      <c r="F16320">
        <v>1</v>
      </c>
      <c r="G16320" t="s">
        <v>14</v>
      </c>
      <c r="H16320">
        <v>5</v>
      </c>
      <c r="I16320" s="1">
        <v>43887.708333333336</v>
      </c>
      <c r="J16320" s="2">
        <f t="shared" si="762"/>
        <v>1</v>
      </c>
      <c r="K16320" s="2" t="str">
        <f>IFERROR(VLOOKUP(A16320,Aux!A:B,2,0),"Outros")</f>
        <v>Hospitais</v>
      </c>
      <c r="L16320" s="2">
        <f t="shared" si="763"/>
        <v>2020</v>
      </c>
      <c r="M16320">
        <f t="shared" si="764"/>
        <v>8</v>
      </c>
    </row>
    <row r="16321" spans="1:13" x14ac:dyDescent="0.35">
      <c r="A16321" t="s">
        <v>465</v>
      </c>
      <c r="B16321">
        <v>600084779</v>
      </c>
      <c r="C16321">
        <v>184725</v>
      </c>
      <c r="D16321" t="s">
        <v>13398</v>
      </c>
      <c r="E16321" s="1">
        <v>43881.485543981478</v>
      </c>
      <c r="F16321">
        <v>13</v>
      </c>
      <c r="G16321" t="s">
        <v>622</v>
      </c>
      <c r="H16321">
        <v>340</v>
      </c>
      <c r="I16321" s="1">
        <v>43890.708333333336</v>
      </c>
      <c r="J16321" s="2">
        <f t="shared" si="762"/>
        <v>1</v>
      </c>
      <c r="K16321" s="2" t="str">
        <f>IFERROR(VLOOKUP(A16321,Aux!A:B,2,0),"Outros")</f>
        <v>Outros</v>
      </c>
      <c r="L16321" s="2">
        <f t="shared" si="763"/>
        <v>2020</v>
      </c>
      <c r="M16321">
        <f t="shared" si="764"/>
        <v>8</v>
      </c>
    </row>
    <row r="16322" spans="1:13" x14ac:dyDescent="0.35">
      <c r="A16322" t="s">
        <v>336</v>
      </c>
      <c r="B16322">
        <v>505170876</v>
      </c>
      <c r="C16322">
        <v>184726</v>
      </c>
      <c r="D16322" t="s">
        <v>13173</v>
      </c>
      <c r="E16322" s="1">
        <v>43881.485960648148</v>
      </c>
      <c r="F16322">
        <v>1</v>
      </c>
      <c r="G16322" t="s">
        <v>831</v>
      </c>
      <c r="H16322">
        <v>360</v>
      </c>
      <c r="I16322" s="1">
        <v>43887.708333333336</v>
      </c>
      <c r="J16322" s="2">
        <f t="shared" ref="J16322:J16385" si="765">IF(C16322=C16321,"",1)</f>
        <v>1</v>
      </c>
      <c r="K16322" s="2" t="str">
        <f>IFERROR(VLOOKUP(A16322,Aux!A:B,2,0),"Outros")</f>
        <v>Municípios</v>
      </c>
      <c r="L16322" s="2">
        <f t="shared" ref="L16322:L16385" si="766">YEAR(E16322)</f>
        <v>2020</v>
      </c>
      <c r="M16322">
        <f t="shared" ref="M16322:M16385" si="767">WEEKNUM(E16322)</f>
        <v>8</v>
      </c>
    </row>
    <row r="16323" spans="1:13" x14ac:dyDescent="0.35">
      <c r="A16323" t="s">
        <v>267</v>
      </c>
      <c r="B16323">
        <v>505307685</v>
      </c>
      <c r="C16323">
        <v>184727</v>
      </c>
      <c r="D16323" t="s">
        <v>13430</v>
      </c>
      <c r="E16323" s="1">
        <v>43881.486319444448</v>
      </c>
      <c r="F16323">
        <v>1</v>
      </c>
      <c r="G16323" t="s">
        <v>1330</v>
      </c>
      <c r="H16323">
        <v>340</v>
      </c>
      <c r="I16323" s="1">
        <v>43888.999305555553</v>
      </c>
      <c r="J16323" s="2">
        <f t="shared" si="765"/>
        <v>1</v>
      </c>
      <c r="K16323" s="2" t="str">
        <f>IFERROR(VLOOKUP(A16323,Aux!A:B,2,0),"Outros")</f>
        <v>Municípios</v>
      </c>
      <c r="L16323" s="2">
        <f t="shared" si="766"/>
        <v>2020</v>
      </c>
      <c r="M16323">
        <f t="shared" si="767"/>
        <v>8</v>
      </c>
    </row>
    <row r="16324" spans="1:13" x14ac:dyDescent="0.35">
      <c r="A16324" t="s">
        <v>12</v>
      </c>
      <c r="B16324">
        <v>508481287</v>
      </c>
      <c r="C16324">
        <v>184729</v>
      </c>
      <c r="E16324" s="1">
        <v>43881.487210648149</v>
      </c>
      <c r="F16324">
        <v>1</v>
      </c>
      <c r="G16324" t="s">
        <v>33</v>
      </c>
      <c r="H16324">
        <v>400</v>
      </c>
      <c r="J16324" s="2">
        <f t="shared" si="765"/>
        <v>1</v>
      </c>
      <c r="K16324" s="2" t="str">
        <f>IFERROR(VLOOKUP(A16324,Aux!A:B,2,0),"Outros")</f>
        <v>Hospitais</v>
      </c>
      <c r="L16324" s="2">
        <f t="shared" si="766"/>
        <v>2020</v>
      </c>
      <c r="M16324">
        <f t="shared" si="767"/>
        <v>8</v>
      </c>
    </row>
    <row r="16325" spans="1:13" x14ac:dyDescent="0.35">
      <c r="A16325" t="s">
        <v>2810</v>
      </c>
      <c r="B16325">
        <v>506081079</v>
      </c>
      <c r="C16325">
        <v>184731</v>
      </c>
      <c r="E16325" s="1">
        <v>43881.490995370368</v>
      </c>
      <c r="F16325">
        <v>13</v>
      </c>
      <c r="H16325">
        <v>1</v>
      </c>
      <c r="J16325" s="2">
        <f t="shared" si="765"/>
        <v>1</v>
      </c>
      <c r="K16325" s="2" t="str">
        <f>IFERROR(VLOOKUP(A16325,Aux!A:B,2,0),"Outros")</f>
        <v>Outros</v>
      </c>
      <c r="L16325" s="2">
        <f t="shared" si="766"/>
        <v>2020</v>
      </c>
      <c r="M16325">
        <f t="shared" si="767"/>
        <v>8</v>
      </c>
    </row>
    <row r="16326" spans="1:13" x14ac:dyDescent="0.35">
      <c r="A16326" t="s">
        <v>434</v>
      </c>
      <c r="B16326">
        <v>506546381</v>
      </c>
      <c r="C16326">
        <v>184732</v>
      </c>
      <c r="D16326" t="s">
        <v>13135</v>
      </c>
      <c r="E16326" s="1">
        <v>43881.491655092592</v>
      </c>
      <c r="F16326">
        <v>13</v>
      </c>
      <c r="G16326" t="s">
        <v>1333</v>
      </c>
      <c r="H16326">
        <v>340</v>
      </c>
      <c r="I16326" s="1">
        <v>43892.708333333336</v>
      </c>
      <c r="J16326" s="2">
        <f t="shared" si="765"/>
        <v>1</v>
      </c>
      <c r="K16326" s="2" t="str">
        <f>IFERROR(VLOOKUP(A16326,Aux!A:B,2,0),"Outros")</f>
        <v>Municípios</v>
      </c>
      <c r="L16326" s="2">
        <f t="shared" si="766"/>
        <v>2020</v>
      </c>
      <c r="M16326">
        <f t="shared" si="767"/>
        <v>8</v>
      </c>
    </row>
    <row r="16327" spans="1:13" x14ac:dyDescent="0.35">
      <c r="A16327" t="s">
        <v>12</v>
      </c>
      <c r="B16327">
        <v>508481287</v>
      </c>
      <c r="C16327">
        <v>184733</v>
      </c>
      <c r="D16327" t="s">
        <v>11575</v>
      </c>
      <c r="E16327" s="1">
        <v>43881.495787037034</v>
      </c>
      <c r="F16327">
        <v>1</v>
      </c>
      <c r="G16327" t="s">
        <v>14</v>
      </c>
      <c r="H16327">
        <v>5</v>
      </c>
      <c r="I16327" s="1">
        <v>43887.708333333336</v>
      </c>
      <c r="J16327" s="2">
        <f t="shared" si="765"/>
        <v>1</v>
      </c>
      <c r="K16327" s="2" t="str">
        <f>IFERROR(VLOOKUP(A16327,Aux!A:B,2,0),"Outros")</f>
        <v>Hospitais</v>
      </c>
      <c r="L16327" s="2">
        <f t="shared" si="766"/>
        <v>2020</v>
      </c>
      <c r="M16327">
        <f t="shared" si="767"/>
        <v>8</v>
      </c>
    </row>
    <row r="16328" spans="1:13" x14ac:dyDescent="0.35">
      <c r="A16328" t="s">
        <v>1177</v>
      </c>
      <c r="B16328">
        <v>501132554</v>
      </c>
      <c r="C16328">
        <v>184734</v>
      </c>
      <c r="D16328" t="s">
        <v>13695</v>
      </c>
      <c r="E16328" s="1">
        <v>43881.497974537036</v>
      </c>
      <c r="F16328">
        <v>13</v>
      </c>
      <c r="G16328" t="s">
        <v>1062</v>
      </c>
      <c r="H16328">
        <v>220</v>
      </c>
      <c r="I16328" s="1">
        <v>43892.999305555553</v>
      </c>
      <c r="J16328" s="2">
        <f t="shared" si="765"/>
        <v>1</v>
      </c>
      <c r="K16328" s="2" t="str">
        <f>IFERROR(VLOOKUP(A16328,Aux!A:B,2,0),"Outros")</f>
        <v>Municípios</v>
      </c>
      <c r="L16328" s="2">
        <f t="shared" si="766"/>
        <v>2020</v>
      </c>
      <c r="M16328">
        <f t="shared" si="767"/>
        <v>8</v>
      </c>
    </row>
    <row r="16329" spans="1:13" x14ac:dyDescent="0.35">
      <c r="A16329" t="s">
        <v>12</v>
      </c>
      <c r="B16329">
        <v>508481287</v>
      </c>
      <c r="C16329">
        <v>184735</v>
      </c>
      <c r="D16329" t="s">
        <v>13696</v>
      </c>
      <c r="E16329" s="1">
        <v>43881.500787037039</v>
      </c>
      <c r="F16329">
        <v>1</v>
      </c>
      <c r="G16329" t="s">
        <v>14</v>
      </c>
      <c r="H16329">
        <v>340</v>
      </c>
      <c r="I16329" s="1">
        <v>43889.708333333336</v>
      </c>
      <c r="J16329" s="2">
        <f t="shared" si="765"/>
        <v>1</v>
      </c>
      <c r="K16329" s="2" t="str">
        <f>IFERROR(VLOOKUP(A16329,Aux!A:B,2,0),"Outros")</f>
        <v>Hospitais</v>
      </c>
      <c r="L16329" s="2">
        <f t="shared" si="766"/>
        <v>2020</v>
      </c>
      <c r="M16329">
        <f t="shared" si="767"/>
        <v>8</v>
      </c>
    </row>
    <row r="16330" spans="1:13" x14ac:dyDescent="0.35">
      <c r="A16330" t="s">
        <v>48</v>
      </c>
      <c r="B16330">
        <v>503035416</v>
      </c>
      <c r="C16330">
        <v>184736</v>
      </c>
      <c r="D16330" t="s">
        <v>13261</v>
      </c>
      <c r="E16330" s="1">
        <v>43881.504421296297</v>
      </c>
      <c r="F16330">
        <v>1</v>
      </c>
      <c r="G16330" t="s">
        <v>33</v>
      </c>
      <c r="H16330">
        <v>340</v>
      </c>
      <c r="I16330" s="1">
        <v>43885.708333333336</v>
      </c>
      <c r="J16330" s="2">
        <f t="shared" si="765"/>
        <v>1</v>
      </c>
      <c r="K16330" s="2" t="str">
        <f>IFERROR(VLOOKUP(A16330,Aux!A:B,2,0),"Outros")</f>
        <v>Hospitais</v>
      </c>
      <c r="L16330" s="2">
        <f t="shared" si="766"/>
        <v>2020</v>
      </c>
      <c r="M16330">
        <f t="shared" si="767"/>
        <v>8</v>
      </c>
    </row>
    <row r="16331" spans="1:13" x14ac:dyDescent="0.35">
      <c r="A16331" t="s">
        <v>389</v>
      </c>
      <c r="B16331">
        <v>506722422</v>
      </c>
      <c r="C16331">
        <v>184737</v>
      </c>
      <c r="D16331" t="s">
        <v>13363</v>
      </c>
      <c r="E16331" s="1">
        <v>43881.512303240743</v>
      </c>
      <c r="F16331">
        <v>1</v>
      </c>
      <c r="G16331" t="s">
        <v>837</v>
      </c>
      <c r="H16331">
        <v>400</v>
      </c>
      <c r="I16331" s="1">
        <v>43746.999305555553</v>
      </c>
      <c r="J16331" s="2">
        <f t="shared" si="765"/>
        <v>1</v>
      </c>
      <c r="K16331" s="2" t="str">
        <f>IFERROR(VLOOKUP(A16331,Aux!A:B,2,0),"Outros")</f>
        <v>Municípios</v>
      </c>
      <c r="L16331" s="2">
        <f t="shared" si="766"/>
        <v>2020</v>
      </c>
      <c r="M16331">
        <f t="shared" si="767"/>
        <v>8</v>
      </c>
    </row>
    <row r="16332" spans="1:13" x14ac:dyDescent="0.35">
      <c r="A16332" t="s">
        <v>12</v>
      </c>
      <c r="B16332">
        <v>508481287</v>
      </c>
      <c r="C16332">
        <v>184739</v>
      </c>
      <c r="D16332" t="s">
        <v>13262</v>
      </c>
      <c r="E16332" s="1">
        <v>43881.52238425926</v>
      </c>
      <c r="F16332">
        <v>1</v>
      </c>
      <c r="G16332" t="s">
        <v>14</v>
      </c>
      <c r="H16332">
        <v>360</v>
      </c>
      <c r="I16332" s="1">
        <v>43887.708333333336</v>
      </c>
      <c r="J16332" s="2">
        <f t="shared" si="765"/>
        <v>1</v>
      </c>
      <c r="K16332" s="2" t="str">
        <f>IFERROR(VLOOKUP(A16332,Aux!A:B,2,0),"Outros")</f>
        <v>Hospitais</v>
      </c>
      <c r="L16332" s="2">
        <f t="shared" si="766"/>
        <v>2020</v>
      </c>
      <c r="M16332">
        <f t="shared" si="767"/>
        <v>8</v>
      </c>
    </row>
    <row r="16333" spans="1:13" x14ac:dyDescent="0.35">
      <c r="A16333" t="s">
        <v>12</v>
      </c>
      <c r="B16333">
        <v>508481287</v>
      </c>
      <c r="C16333">
        <v>184740</v>
      </c>
      <c r="D16333" t="s">
        <v>13290</v>
      </c>
      <c r="E16333" s="1">
        <v>43881.538078703707</v>
      </c>
      <c r="F16333">
        <v>1</v>
      </c>
      <c r="G16333" t="s">
        <v>14</v>
      </c>
      <c r="H16333">
        <v>340</v>
      </c>
      <c r="I16333" s="1">
        <v>43889.708333333336</v>
      </c>
      <c r="J16333" s="2">
        <f t="shared" si="765"/>
        <v>1</v>
      </c>
      <c r="K16333" s="2" t="str">
        <f>IFERROR(VLOOKUP(A16333,Aux!A:B,2,0),"Outros")</f>
        <v>Hospitais</v>
      </c>
      <c r="L16333" s="2">
        <f t="shared" si="766"/>
        <v>2020</v>
      </c>
      <c r="M16333">
        <f t="shared" si="767"/>
        <v>8</v>
      </c>
    </row>
    <row r="16334" spans="1:13" x14ac:dyDescent="0.35">
      <c r="A16334" t="s">
        <v>24</v>
      </c>
      <c r="B16334">
        <v>508741823</v>
      </c>
      <c r="C16334">
        <v>184741</v>
      </c>
      <c r="D16334" t="s">
        <v>13291</v>
      </c>
      <c r="E16334" s="1">
        <v>43881.546099537038</v>
      </c>
      <c r="F16334">
        <v>3</v>
      </c>
      <c r="G16334" t="s">
        <v>26</v>
      </c>
      <c r="H16334">
        <v>220</v>
      </c>
      <c r="I16334" s="1">
        <v>43889.999305555553</v>
      </c>
      <c r="J16334" s="2">
        <f t="shared" si="765"/>
        <v>1</v>
      </c>
      <c r="K16334" s="2" t="str">
        <f>IFERROR(VLOOKUP(A16334,Aux!A:B,2,0),"Outros")</f>
        <v>Hospitais</v>
      </c>
      <c r="L16334" s="2">
        <f t="shared" si="766"/>
        <v>2020</v>
      </c>
      <c r="M16334">
        <f t="shared" si="767"/>
        <v>8</v>
      </c>
    </row>
    <row r="16335" spans="1:13" x14ac:dyDescent="0.35">
      <c r="A16335" t="s">
        <v>133</v>
      </c>
      <c r="B16335">
        <v>503539473</v>
      </c>
      <c r="C16335">
        <v>184742</v>
      </c>
      <c r="D16335" t="s">
        <v>13431</v>
      </c>
      <c r="E16335" s="1">
        <v>43881.548009259262</v>
      </c>
      <c r="F16335">
        <v>13</v>
      </c>
      <c r="G16335" t="s">
        <v>194</v>
      </c>
      <c r="H16335">
        <v>220</v>
      </c>
      <c r="I16335" s="1">
        <v>43907.999305555553</v>
      </c>
      <c r="J16335" s="2">
        <f t="shared" si="765"/>
        <v>1</v>
      </c>
      <c r="K16335" s="2" t="str">
        <f>IFERROR(VLOOKUP(A16335,Aux!A:B,2,0),"Outros")</f>
        <v>Municípios</v>
      </c>
      <c r="L16335" s="2">
        <f t="shared" si="766"/>
        <v>2020</v>
      </c>
      <c r="M16335">
        <f t="shared" si="767"/>
        <v>8</v>
      </c>
    </row>
    <row r="16336" spans="1:13" x14ac:dyDescent="0.35">
      <c r="A16336" t="s">
        <v>196</v>
      </c>
      <c r="B16336">
        <v>512096481</v>
      </c>
      <c r="C16336">
        <v>184743</v>
      </c>
      <c r="E16336" s="1">
        <v>43881.570405092592</v>
      </c>
      <c r="F16336">
        <v>3</v>
      </c>
      <c r="G16336" t="s">
        <v>33</v>
      </c>
      <c r="H16336">
        <v>400</v>
      </c>
      <c r="J16336" s="2">
        <f t="shared" si="765"/>
        <v>1</v>
      </c>
      <c r="K16336" s="2" t="str">
        <f>IFERROR(VLOOKUP(A16336,Aux!A:B,2,0),"Outros")</f>
        <v>Municípios</v>
      </c>
      <c r="L16336" s="2">
        <f t="shared" si="766"/>
        <v>2020</v>
      </c>
      <c r="M16336">
        <f t="shared" si="767"/>
        <v>8</v>
      </c>
    </row>
    <row r="16337" spans="1:13" x14ac:dyDescent="0.35">
      <c r="A16337" t="s">
        <v>809</v>
      </c>
      <c r="B16337">
        <v>509364390</v>
      </c>
      <c r="C16337">
        <v>184744</v>
      </c>
      <c r="D16337" t="s">
        <v>13697</v>
      </c>
      <c r="E16337" s="1">
        <v>43881.590173611112</v>
      </c>
      <c r="F16337">
        <v>1</v>
      </c>
      <c r="G16337" t="s">
        <v>159</v>
      </c>
      <c r="H16337">
        <v>340</v>
      </c>
      <c r="I16337" s="1">
        <v>43892.999305555553</v>
      </c>
      <c r="J16337" s="2">
        <f t="shared" si="765"/>
        <v>1</v>
      </c>
      <c r="K16337" s="2" t="str">
        <f>IFERROR(VLOOKUP(A16337,Aux!A:B,2,0),"Outros")</f>
        <v>Municípios</v>
      </c>
      <c r="L16337" s="2">
        <f t="shared" si="766"/>
        <v>2020</v>
      </c>
      <c r="M16337">
        <f t="shared" si="767"/>
        <v>8</v>
      </c>
    </row>
    <row r="16338" spans="1:13" x14ac:dyDescent="0.35">
      <c r="A16338" t="s">
        <v>12</v>
      </c>
      <c r="B16338">
        <v>508481287</v>
      </c>
      <c r="C16338">
        <v>184745</v>
      </c>
      <c r="D16338" t="s">
        <v>13359</v>
      </c>
      <c r="E16338" s="1">
        <v>43881.596759259257</v>
      </c>
      <c r="F16338">
        <v>3</v>
      </c>
      <c r="G16338" t="s">
        <v>14</v>
      </c>
      <c r="H16338">
        <v>400</v>
      </c>
      <c r="J16338" s="2">
        <f t="shared" si="765"/>
        <v>1</v>
      </c>
      <c r="K16338" s="2" t="str">
        <f>IFERROR(VLOOKUP(A16338,Aux!A:B,2,0),"Outros")</f>
        <v>Hospitais</v>
      </c>
      <c r="L16338" s="2">
        <f t="shared" si="766"/>
        <v>2020</v>
      </c>
      <c r="M16338">
        <f t="shared" si="767"/>
        <v>8</v>
      </c>
    </row>
    <row r="16339" spans="1:13" x14ac:dyDescent="0.35">
      <c r="A16339" t="s">
        <v>12</v>
      </c>
      <c r="B16339">
        <v>508481287</v>
      </c>
      <c r="C16339">
        <v>184746</v>
      </c>
      <c r="D16339" t="s">
        <v>13359</v>
      </c>
      <c r="E16339" s="1">
        <v>43881.601087962961</v>
      </c>
      <c r="F16339">
        <v>3</v>
      </c>
      <c r="G16339" t="s">
        <v>14</v>
      </c>
      <c r="H16339">
        <v>340</v>
      </c>
      <c r="I16339" s="1">
        <v>43890.708333333336</v>
      </c>
      <c r="J16339" s="2">
        <f t="shared" si="765"/>
        <v>1</v>
      </c>
      <c r="K16339" s="2" t="str">
        <f>IFERROR(VLOOKUP(A16339,Aux!A:B,2,0),"Outros")</f>
        <v>Hospitais</v>
      </c>
      <c r="L16339" s="2">
        <f t="shared" si="766"/>
        <v>2020</v>
      </c>
      <c r="M16339">
        <f t="shared" si="767"/>
        <v>8</v>
      </c>
    </row>
    <row r="16340" spans="1:13" x14ac:dyDescent="0.35">
      <c r="A16340" t="s">
        <v>133</v>
      </c>
      <c r="B16340">
        <v>503539473</v>
      </c>
      <c r="C16340">
        <v>184747</v>
      </c>
      <c r="D16340" t="s">
        <v>13263</v>
      </c>
      <c r="E16340" s="1">
        <v>43881.603206018517</v>
      </c>
      <c r="F16340">
        <v>3</v>
      </c>
      <c r="G16340" t="s">
        <v>1227</v>
      </c>
      <c r="H16340">
        <v>300</v>
      </c>
      <c r="I16340" s="1">
        <v>43901.999305555553</v>
      </c>
      <c r="J16340" s="2">
        <f t="shared" si="765"/>
        <v>1</v>
      </c>
      <c r="K16340" s="2" t="str">
        <f>IFERROR(VLOOKUP(A16340,Aux!A:B,2,0),"Outros")</f>
        <v>Municípios</v>
      </c>
      <c r="L16340" s="2">
        <f t="shared" si="766"/>
        <v>2020</v>
      </c>
      <c r="M16340">
        <f t="shared" si="767"/>
        <v>8</v>
      </c>
    </row>
    <row r="16341" spans="1:13" x14ac:dyDescent="0.35">
      <c r="A16341" t="s">
        <v>112</v>
      </c>
      <c r="B16341">
        <v>501144218</v>
      </c>
      <c r="C16341">
        <v>184748</v>
      </c>
      <c r="D16341" t="s">
        <v>13360</v>
      </c>
      <c r="E16341" s="1">
        <v>43881.604571759257</v>
      </c>
      <c r="F16341">
        <v>1</v>
      </c>
      <c r="G16341" t="s">
        <v>13361</v>
      </c>
      <c r="H16341">
        <v>340</v>
      </c>
      <c r="I16341" s="1">
        <v>43888.75</v>
      </c>
      <c r="J16341" s="2">
        <f t="shared" si="765"/>
        <v>1</v>
      </c>
      <c r="K16341" s="2" t="str">
        <f>IFERROR(VLOOKUP(A16341,Aux!A:B,2,0),"Outros")</f>
        <v>Municípios</v>
      </c>
      <c r="L16341" s="2">
        <f t="shared" si="766"/>
        <v>2020</v>
      </c>
      <c r="M16341">
        <f t="shared" si="767"/>
        <v>8</v>
      </c>
    </row>
    <row r="16342" spans="1:13" x14ac:dyDescent="0.35">
      <c r="A16342" t="s">
        <v>12</v>
      </c>
      <c r="B16342">
        <v>508481287</v>
      </c>
      <c r="C16342">
        <v>184749</v>
      </c>
      <c r="D16342" t="s">
        <v>13519</v>
      </c>
      <c r="E16342" s="1">
        <v>43881.605324074073</v>
      </c>
      <c r="F16342">
        <v>1</v>
      </c>
      <c r="G16342" t="s">
        <v>14</v>
      </c>
      <c r="H16342">
        <v>340</v>
      </c>
      <c r="I16342" s="1">
        <v>43889.708333333336</v>
      </c>
      <c r="J16342" s="2">
        <f t="shared" si="765"/>
        <v>1</v>
      </c>
      <c r="K16342" s="2" t="str">
        <f>IFERROR(VLOOKUP(A16342,Aux!A:B,2,0),"Outros")</f>
        <v>Hospitais</v>
      </c>
      <c r="L16342" s="2">
        <f t="shared" si="766"/>
        <v>2020</v>
      </c>
      <c r="M16342">
        <f t="shared" si="767"/>
        <v>8</v>
      </c>
    </row>
    <row r="16343" spans="1:13" x14ac:dyDescent="0.35">
      <c r="A16343" t="s">
        <v>48</v>
      </c>
      <c r="B16343">
        <v>503035416</v>
      </c>
      <c r="C16343">
        <v>184750</v>
      </c>
      <c r="D16343" t="s">
        <v>13362</v>
      </c>
      <c r="E16343" s="1">
        <v>43881.611921296295</v>
      </c>
      <c r="F16343">
        <v>3</v>
      </c>
      <c r="G16343" t="s">
        <v>50</v>
      </c>
      <c r="H16343">
        <v>300</v>
      </c>
      <c r="I16343" s="1">
        <v>43912.708333333336</v>
      </c>
      <c r="J16343" s="2">
        <f t="shared" si="765"/>
        <v>1</v>
      </c>
      <c r="K16343" s="2" t="str">
        <f>IFERROR(VLOOKUP(A16343,Aux!A:B,2,0),"Outros")</f>
        <v>Hospitais</v>
      </c>
      <c r="L16343" s="2">
        <f t="shared" si="766"/>
        <v>2020</v>
      </c>
      <c r="M16343">
        <f t="shared" si="767"/>
        <v>8</v>
      </c>
    </row>
    <row r="16344" spans="1:13" x14ac:dyDescent="0.35">
      <c r="A16344" t="s">
        <v>454</v>
      </c>
      <c r="B16344">
        <v>503450189</v>
      </c>
      <c r="C16344">
        <v>184751</v>
      </c>
      <c r="D16344" t="s">
        <v>13264</v>
      </c>
      <c r="E16344" s="1">
        <v>43881.612210648149</v>
      </c>
      <c r="F16344">
        <v>13</v>
      </c>
      <c r="G16344" t="s">
        <v>1207</v>
      </c>
      <c r="H16344">
        <v>300</v>
      </c>
      <c r="I16344" s="1">
        <v>43888.75</v>
      </c>
      <c r="J16344" s="2">
        <f t="shared" si="765"/>
        <v>1</v>
      </c>
      <c r="K16344" s="2" t="str">
        <f>IFERROR(VLOOKUP(A16344,Aux!A:B,2,0),"Outros")</f>
        <v>Estradas</v>
      </c>
      <c r="L16344" s="2">
        <f t="shared" si="766"/>
        <v>2020</v>
      </c>
      <c r="M16344">
        <f t="shared" si="767"/>
        <v>8</v>
      </c>
    </row>
    <row r="16345" spans="1:13" x14ac:dyDescent="0.35">
      <c r="A16345" t="s">
        <v>389</v>
      </c>
      <c r="B16345">
        <v>506722422</v>
      </c>
      <c r="C16345">
        <v>184752</v>
      </c>
      <c r="D16345" t="s">
        <v>13363</v>
      </c>
      <c r="E16345" s="1">
        <v>43881.61414351852</v>
      </c>
      <c r="F16345">
        <v>13</v>
      </c>
      <c r="G16345" t="s">
        <v>837</v>
      </c>
      <c r="H16345">
        <v>340</v>
      </c>
      <c r="I16345" s="1">
        <v>43894.999305555553</v>
      </c>
      <c r="J16345" s="2">
        <f t="shared" si="765"/>
        <v>1</v>
      </c>
      <c r="K16345" s="2" t="str">
        <f>IFERROR(VLOOKUP(A16345,Aux!A:B,2,0),"Outros")</f>
        <v>Municípios</v>
      </c>
      <c r="L16345" s="2">
        <f t="shared" si="766"/>
        <v>2020</v>
      </c>
      <c r="M16345">
        <f t="shared" si="767"/>
        <v>8</v>
      </c>
    </row>
    <row r="16346" spans="1:13" x14ac:dyDescent="0.35">
      <c r="A16346" t="s">
        <v>48</v>
      </c>
      <c r="B16346">
        <v>503035416</v>
      </c>
      <c r="C16346">
        <v>184753</v>
      </c>
      <c r="D16346" t="s">
        <v>13136</v>
      </c>
      <c r="E16346" s="1">
        <v>43881.619259259256</v>
      </c>
      <c r="F16346">
        <v>1</v>
      </c>
      <c r="G16346" t="s">
        <v>33</v>
      </c>
      <c r="H16346">
        <v>340</v>
      </c>
      <c r="I16346" s="1">
        <v>43885.708333333336</v>
      </c>
      <c r="J16346" s="2">
        <f t="shared" si="765"/>
        <v>1</v>
      </c>
      <c r="K16346" s="2" t="str">
        <f>IFERROR(VLOOKUP(A16346,Aux!A:B,2,0),"Outros")</f>
        <v>Hospitais</v>
      </c>
      <c r="L16346" s="2">
        <f t="shared" si="766"/>
        <v>2020</v>
      </c>
      <c r="M16346">
        <f t="shared" si="767"/>
        <v>8</v>
      </c>
    </row>
    <row r="16347" spans="1:13" x14ac:dyDescent="0.35">
      <c r="A16347" t="s">
        <v>197</v>
      </c>
      <c r="B16347">
        <v>506334562</v>
      </c>
      <c r="C16347">
        <v>184754</v>
      </c>
      <c r="D16347" t="s">
        <v>13520</v>
      </c>
      <c r="E16347" s="1">
        <v>43881.620104166665</v>
      </c>
      <c r="F16347">
        <v>3</v>
      </c>
      <c r="G16347" t="s">
        <v>625</v>
      </c>
      <c r="H16347">
        <v>300</v>
      </c>
      <c r="I16347" s="1">
        <v>43909.999305555553</v>
      </c>
      <c r="J16347" s="2">
        <f t="shared" si="765"/>
        <v>1</v>
      </c>
      <c r="K16347" s="2" t="str">
        <f>IFERROR(VLOOKUP(A16347,Aux!A:B,2,0),"Outros")</f>
        <v>Municípios</v>
      </c>
      <c r="L16347" s="2">
        <f t="shared" si="766"/>
        <v>2020</v>
      </c>
      <c r="M16347">
        <f t="shared" si="767"/>
        <v>8</v>
      </c>
    </row>
    <row r="16348" spans="1:13" x14ac:dyDescent="0.35">
      <c r="A16348" t="s">
        <v>34</v>
      </c>
      <c r="B16348">
        <v>506901173</v>
      </c>
      <c r="C16348">
        <v>184755</v>
      </c>
      <c r="D16348" t="s">
        <v>13174</v>
      </c>
      <c r="E16348" s="1">
        <v>43881.621099537035</v>
      </c>
      <c r="F16348">
        <v>3</v>
      </c>
      <c r="G16348" t="s">
        <v>13175</v>
      </c>
      <c r="H16348">
        <v>300</v>
      </c>
      <c r="I16348" s="1">
        <v>43910.75</v>
      </c>
      <c r="J16348" s="2">
        <f t="shared" si="765"/>
        <v>1</v>
      </c>
      <c r="K16348" s="2" t="str">
        <f>IFERROR(VLOOKUP(A16348,Aux!A:B,2,0),"Outros")</f>
        <v>Municípios</v>
      </c>
      <c r="L16348" s="2">
        <f t="shared" si="766"/>
        <v>2020</v>
      </c>
      <c r="M16348">
        <f t="shared" si="767"/>
        <v>8</v>
      </c>
    </row>
    <row r="16349" spans="1:13" x14ac:dyDescent="0.35">
      <c r="A16349" t="s">
        <v>217</v>
      </c>
      <c r="B16349">
        <v>502530863</v>
      </c>
      <c r="C16349">
        <v>184756</v>
      </c>
      <c r="D16349" t="s">
        <v>13076</v>
      </c>
      <c r="E16349" s="1">
        <v>43881.622824074075</v>
      </c>
      <c r="F16349">
        <v>3</v>
      </c>
      <c r="G16349" t="s">
        <v>33</v>
      </c>
      <c r="H16349">
        <v>340</v>
      </c>
      <c r="I16349" s="1">
        <v>43894.791666666664</v>
      </c>
      <c r="J16349" s="2">
        <f t="shared" si="765"/>
        <v>1</v>
      </c>
      <c r="K16349" s="2" t="str">
        <f>IFERROR(VLOOKUP(A16349,Aux!A:B,2,0),"Outros")</f>
        <v>Outros</v>
      </c>
      <c r="L16349" s="2">
        <f t="shared" si="766"/>
        <v>2020</v>
      </c>
      <c r="M16349">
        <f t="shared" si="767"/>
        <v>8</v>
      </c>
    </row>
    <row r="16350" spans="1:13" x14ac:dyDescent="0.35">
      <c r="A16350" t="s">
        <v>673</v>
      </c>
      <c r="B16350">
        <v>503584215</v>
      </c>
      <c r="C16350">
        <v>184757</v>
      </c>
      <c r="D16350" t="s">
        <v>13077</v>
      </c>
      <c r="E16350" s="1">
        <v>43881.624409722222</v>
      </c>
      <c r="F16350">
        <v>3</v>
      </c>
      <c r="G16350" t="s">
        <v>1020</v>
      </c>
      <c r="H16350">
        <v>230</v>
      </c>
      <c r="I16350" s="1">
        <v>43912.999305555553</v>
      </c>
      <c r="J16350" s="2">
        <f t="shared" si="765"/>
        <v>1</v>
      </c>
      <c r="K16350" s="2" t="str">
        <f>IFERROR(VLOOKUP(A16350,Aux!A:B,2,0),"Outros")</f>
        <v>Outros</v>
      </c>
      <c r="L16350" s="2">
        <f t="shared" si="766"/>
        <v>2020</v>
      </c>
      <c r="M16350">
        <f t="shared" si="767"/>
        <v>8</v>
      </c>
    </row>
    <row r="16351" spans="1:13" x14ac:dyDescent="0.35">
      <c r="A16351" t="s">
        <v>9</v>
      </c>
      <c r="B16351">
        <v>506673626</v>
      </c>
      <c r="C16351">
        <v>184758</v>
      </c>
      <c r="D16351" t="s">
        <v>13652</v>
      </c>
      <c r="E16351" s="1">
        <v>43881.625798611109</v>
      </c>
      <c r="F16351">
        <v>13</v>
      </c>
      <c r="G16351" t="s">
        <v>11</v>
      </c>
      <c r="H16351">
        <v>220</v>
      </c>
      <c r="I16351" s="1">
        <v>43888.999305555553</v>
      </c>
      <c r="J16351" s="2">
        <f t="shared" si="765"/>
        <v>1</v>
      </c>
      <c r="K16351" s="2" t="str">
        <f>IFERROR(VLOOKUP(A16351,Aux!A:B,2,0),"Outros")</f>
        <v>Municípios</v>
      </c>
      <c r="L16351" s="2">
        <f t="shared" si="766"/>
        <v>2020</v>
      </c>
      <c r="M16351">
        <f t="shared" si="767"/>
        <v>8</v>
      </c>
    </row>
    <row r="16352" spans="1:13" x14ac:dyDescent="0.35">
      <c r="A16352" t="s">
        <v>48</v>
      </c>
      <c r="B16352">
        <v>503035416</v>
      </c>
      <c r="C16352">
        <v>184759</v>
      </c>
      <c r="E16352" s="1">
        <v>43881.625914351855</v>
      </c>
      <c r="F16352">
        <v>3</v>
      </c>
      <c r="G16352" t="s">
        <v>33</v>
      </c>
      <c r="H16352">
        <v>1</v>
      </c>
      <c r="J16352" s="2">
        <f t="shared" si="765"/>
        <v>1</v>
      </c>
      <c r="K16352" s="2" t="str">
        <f>IFERROR(VLOOKUP(A16352,Aux!A:B,2,0),"Outros")</f>
        <v>Hospitais</v>
      </c>
      <c r="L16352" s="2">
        <f t="shared" si="766"/>
        <v>2020</v>
      </c>
      <c r="M16352">
        <f t="shared" si="767"/>
        <v>8</v>
      </c>
    </row>
    <row r="16353" spans="1:13" x14ac:dyDescent="0.35">
      <c r="A16353" t="s">
        <v>199</v>
      </c>
      <c r="B16353">
        <v>502256869</v>
      </c>
      <c r="C16353">
        <v>184760</v>
      </c>
      <c r="D16353" t="s">
        <v>13521</v>
      </c>
      <c r="E16353" s="1">
        <v>43881.634421296294</v>
      </c>
      <c r="F16353">
        <v>13</v>
      </c>
      <c r="G16353" t="s">
        <v>59</v>
      </c>
      <c r="H16353">
        <v>340</v>
      </c>
      <c r="I16353" s="1">
        <v>43896.999305555553</v>
      </c>
      <c r="J16353" s="2">
        <f t="shared" si="765"/>
        <v>1</v>
      </c>
      <c r="K16353" s="2" t="str">
        <f>IFERROR(VLOOKUP(A16353,Aux!A:B,2,0),"Outros")</f>
        <v>Portos</v>
      </c>
      <c r="L16353" s="2">
        <f t="shared" si="766"/>
        <v>2020</v>
      </c>
      <c r="M16353">
        <f t="shared" si="767"/>
        <v>8</v>
      </c>
    </row>
    <row r="16354" spans="1:13" x14ac:dyDescent="0.35">
      <c r="A16354" t="s">
        <v>574</v>
      </c>
      <c r="B16354">
        <v>506791220</v>
      </c>
      <c r="C16354">
        <v>184761</v>
      </c>
      <c r="D16354" t="s">
        <v>13292</v>
      </c>
      <c r="E16354" s="1">
        <v>43881.634675925925</v>
      </c>
      <c r="F16354">
        <v>3</v>
      </c>
      <c r="G16354" t="s">
        <v>747</v>
      </c>
      <c r="H16354">
        <v>230</v>
      </c>
      <c r="I16354" s="1">
        <v>43911.999305555553</v>
      </c>
      <c r="J16354" s="2">
        <f t="shared" si="765"/>
        <v>1</v>
      </c>
      <c r="K16354" s="2" t="str">
        <f>IFERROR(VLOOKUP(A16354,Aux!A:B,2,0),"Outros")</f>
        <v>Municípios</v>
      </c>
      <c r="L16354" s="2">
        <f t="shared" si="766"/>
        <v>2020</v>
      </c>
      <c r="M16354">
        <f t="shared" si="767"/>
        <v>8</v>
      </c>
    </row>
    <row r="16355" spans="1:13" x14ac:dyDescent="0.35">
      <c r="A16355" t="s">
        <v>478</v>
      </c>
      <c r="B16355">
        <v>507866673</v>
      </c>
      <c r="C16355">
        <v>184762</v>
      </c>
      <c r="D16355" t="s">
        <v>13522</v>
      </c>
      <c r="E16355" s="1">
        <v>43881.639386574076</v>
      </c>
      <c r="F16355">
        <v>5</v>
      </c>
      <c r="G16355" t="s">
        <v>33</v>
      </c>
      <c r="H16355">
        <v>300</v>
      </c>
      <c r="I16355" s="1">
        <v>43899.708333333336</v>
      </c>
      <c r="J16355" s="2">
        <f t="shared" si="765"/>
        <v>1</v>
      </c>
      <c r="K16355" s="2" t="str">
        <f>IFERROR(VLOOKUP(A16355,Aux!A:B,2,0),"Outros")</f>
        <v>Outros</v>
      </c>
      <c r="L16355" s="2">
        <f t="shared" si="766"/>
        <v>2020</v>
      </c>
      <c r="M16355">
        <f t="shared" si="767"/>
        <v>8</v>
      </c>
    </row>
    <row r="16356" spans="1:13" x14ac:dyDescent="0.35">
      <c r="A16356" t="s">
        <v>454</v>
      </c>
      <c r="B16356">
        <v>503450189</v>
      </c>
      <c r="C16356">
        <v>184763</v>
      </c>
      <c r="D16356" t="s">
        <v>13523</v>
      </c>
      <c r="E16356" s="1">
        <v>43881.640115740738</v>
      </c>
      <c r="F16356">
        <v>13</v>
      </c>
      <c r="G16356" t="s">
        <v>5814</v>
      </c>
      <c r="H16356">
        <v>300</v>
      </c>
      <c r="I16356" s="1">
        <v>43901.75</v>
      </c>
      <c r="J16356" s="2">
        <f t="shared" si="765"/>
        <v>1</v>
      </c>
      <c r="K16356" s="2" t="str">
        <f>IFERROR(VLOOKUP(A16356,Aux!A:B,2,0),"Outros")</f>
        <v>Estradas</v>
      </c>
      <c r="L16356" s="2">
        <f t="shared" si="766"/>
        <v>2020</v>
      </c>
      <c r="M16356">
        <f t="shared" si="767"/>
        <v>8</v>
      </c>
    </row>
    <row r="16357" spans="1:13" x14ac:dyDescent="0.35">
      <c r="A16357" t="s">
        <v>48</v>
      </c>
      <c r="B16357">
        <v>503035416</v>
      </c>
      <c r="C16357">
        <v>184764</v>
      </c>
      <c r="E16357" s="1">
        <v>43881.642731481479</v>
      </c>
      <c r="F16357">
        <v>3</v>
      </c>
      <c r="G16357" t="s">
        <v>33</v>
      </c>
      <c r="H16357">
        <v>1</v>
      </c>
      <c r="J16357" s="2">
        <f t="shared" si="765"/>
        <v>1</v>
      </c>
      <c r="K16357" s="2" t="str">
        <f>IFERROR(VLOOKUP(A16357,Aux!A:B,2,0),"Outros")</f>
        <v>Hospitais</v>
      </c>
      <c r="L16357" s="2">
        <f t="shared" si="766"/>
        <v>2020</v>
      </c>
      <c r="M16357">
        <f t="shared" si="767"/>
        <v>8</v>
      </c>
    </row>
    <row r="16358" spans="1:13" x14ac:dyDescent="0.35">
      <c r="A16358" t="s">
        <v>112</v>
      </c>
      <c r="B16358">
        <v>501144218</v>
      </c>
      <c r="C16358">
        <v>184765</v>
      </c>
      <c r="D16358" t="s">
        <v>13265</v>
      </c>
      <c r="E16358" s="1">
        <v>43881.64916666667</v>
      </c>
      <c r="F16358">
        <v>1</v>
      </c>
      <c r="G16358" t="s">
        <v>228</v>
      </c>
      <c r="H16358">
        <v>340</v>
      </c>
      <c r="I16358" s="1">
        <v>43889.75</v>
      </c>
      <c r="J16358" s="2">
        <f t="shared" si="765"/>
        <v>1</v>
      </c>
      <c r="K16358" s="2" t="str">
        <f>IFERROR(VLOOKUP(A16358,Aux!A:B,2,0),"Outros")</f>
        <v>Municípios</v>
      </c>
      <c r="L16358" s="2">
        <f t="shared" si="766"/>
        <v>2020</v>
      </c>
      <c r="M16358">
        <f t="shared" si="767"/>
        <v>8</v>
      </c>
    </row>
    <row r="16359" spans="1:13" x14ac:dyDescent="0.35">
      <c r="A16359" t="s">
        <v>48</v>
      </c>
      <c r="B16359">
        <v>503035416</v>
      </c>
      <c r="C16359">
        <v>184766</v>
      </c>
      <c r="D16359" t="s">
        <v>13078</v>
      </c>
      <c r="E16359" s="1">
        <v>43881.651875000003</v>
      </c>
      <c r="F16359">
        <v>1</v>
      </c>
      <c r="G16359" t="s">
        <v>33</v>
      </c>
      <c r="H16359">
        <v>340</v>
      </c>
      <c r="I16359" s="1">
        <v>43885.708333333336</v>
      </c>
      <c r="J16359" s="2">
        <f t="shared" si="765"/>
        <v>1</v>
      </c>
      <c r="K16359" s="2" t="str">
        <f>IFERROR(VLOOKUP(A16359,Aux!A:B,2,0),"Outros")</f>
        <v>Hospitais</v>
      </c>
      <c r="L16359" s="2">
        <f t="shared" si="766"/>
        <v>2020</v>
      </c>
      <c r="M16359">
        <f t="shared" si="767"/>
        <v>8</v>
      </c>
    </row>
    <row r="16360" spans="1:13" x14ac:dyDescent="0.35">
      <c r="A16360" t="s">
        <v>27</v>
      </c>
      <c r="B16360">
        <v>505584760</v>
      </c>
      <c r="C16360">
        <v>184767</v>
      </c>
      <c r="D16360" t="s">
        <v>13320</v>
      </c>
      <c r="E16360" s="1">
        <v>43881.657708333332</v>
      </c>
      <c r="F16360">
        <v>13</v>
      </c>
      <c r="G16360" t="s">
        <v>13321</v>
      </c>
      <c r="H16360">
        <v>5</v>
      </c>
      <c r="I16360" s="1">
        <v>43893.999305555553</v>
      </c>
      <c r="J16360" s="2">
        <f t="shared" si="765"/>
        <v>1</v>
      </c>
      <c r="K16360" s="2" t="str">
        <f>IFERROR(VLOOKUP(A16360,Aux!A:B,2,0),"Outros")</f>
        <v>Municípios</v>
      </c>
      <c r="L16360" s="2">
        <f t="shared" si="766"/>
        <v>2020</v>
      </c>
      <c r="M16360">
        <f t="shared" si="767"/>
        <v>8</v>
      </c>
    </row>
    <row r="16361" spans="1:13" x14ac:dyDescent="0.35">
      <c r="A16361" t="s">
        <v>125</v>
      </c>
      <c r="B16361">
        <v>501290206</v>
      </c>
      <c r="C16361">
        <v>184768</v>
      </c>
      <c r="D16361" t="s">
        <v>13653</v>
      </c>
      <c r="E16361" s="1">
        <v>43881.664120370369</v>
      </c>
      <c r="F16361">
        <v>13</v>
      </c>
      <c r="G16361" t="s">
        <v>659</v>
      </c>
      <c r="H16361">
        <v>220</v>
      </c>
      <c r="I16361" s="1">
        <v>43895.708333333336</v>
      </c>
      <c r="J16361" s="2">
        <f t="shared" si="765"/>
        <v>1</v>
      </c>
      <c r="K16361" s="2" t="str">
        <f>IFERROR(VLOOKUP(A16361,Aux!A:B,2,0),"Outros")</f>
        <v>Municípios</v>
      </c>
      <c r="L16361" s="2">
        <f t="shared" si="766"/>
        <v>2020</v>
      </c>
      <c r="M16361">
        <f t="shared" si="767"/>
        <v>8</v>
      </c>
    </row>
    <row r="16362" spans="1:13" x14ac:dyDescent="0.35">
      <c r="A16362" t="s">
        <v>9</v>
      </c>
      <c r="B16362">
        <v>506673626</v>
      </c>
      <c r="C16362">
        <v>184769</v>
      </c>
      <c r="D16362" t="s">
        <v>13079</v>
      </c>
      <c r="E16362" s="1">
        <v>43881.668576388889</v>
      </c>
      <c r="F16362">
        <v>1</v>
      </c>
      <c r="G16362" t="s">
        <v>11</v>
      </c>
      <c r="H16362">
        <v>300</v>
      </c>
      <c r="I16362" s="1">
        <v>43892.999305555553</v>
      </c>
      <c r="J16362" s="2">
        <f t="shared" si="765"/>
        <v>1</v>
      </c>
      <c r="K16362" s="2" t="str">
        <f>IFERROR(VLOOKUP(A16362,Aux!A:B,2,0),"Outros")</f>
        <v>Municípios</v>
      </c>
      <c r="L16362" s="2">
        <f t="shared" si="766"/>
        <v>2020</v>
      </c>
      <c r="M16362">
        <f t="shared" si="767"/>
        <v>8</v>
      </c>
    </row>
    <row r="16363" spans="1:13" x14ac:dyDescent="0.35">
      <c r="A16363" t="s">
        <v>465</v>
      </c>
      <c r="B16363">
        <v>600084779</v>
      </c>
      <c r="C16363">
        <v>184770</v>
      </c>
      <c r="E16363" s="1">
        <v>43881.674340277779</v>
      </c>
      <c r="F16363">
        <v>13</v>
      </c>
      <c r="H16363">
        <v>400</v>
      </c>
      <c r="J16363" s="2">
        <f t="shared" si="765"/>
        <v>1</v>
      </c>
      <c r="K16363" s="2" t="str">
        <f>IFERROR(VLOOKUP(A16363,Aux!A:B,2,0),"Outros")</f>
        <v>Outros</v>
      </c>
      <c r="L16363" s="2">
        <f t="shared" si="766"/>
        <v>2020</v>
      </c>
      <c r="M16363">
        <f t="shared" si="767"/>
        <v>8</v>
      </c>
    </row>
    <row r="16364" spans="1:13" x14ac:dyDescent="0.35">
      <c r="A16364" t="s">
        <v>57</v>
      </c>
      <c r="B16364">
        <v>501294104</v>
      </c>
      <c r="C16364">
        <v>184771</v>
      </c>
      <c r="D16364" t="s">
        <v>13469</v>
      </c>
      <c r="E16364" s="1">
        <v>43881.674675925926</v>
      </c>
      <c r="F16364">
        <v>13</v>
      </c>
      <c r="G16364" t="s">
        <v>618</v>
      </c>
      <c r="H16364">
        <v>220</v>
      </c>
      <c r="I16364" s="1">
        <v>43887.999305555553</v>
      </c>
      <c r="J16364" s="2">
        <f t="shared" si="765"/>
        <v>1</v>
      </c>
      <c r="K16364" s="2" t="str">
        <f>IFERROR(VLOOKUP(A16364,Aux!A:B,2,0),"Outros")</f>
        <v>Municípios</v>
      </c>
      <c r="L16364" s="2">
        <f t="shared" si="766"/>
        <v>2020</v>
      </c>
      <c r="M16364">
        <f t="shared" si="767"/>
        <v>8</v>
      </c>
    </row>
    <row r="16365" spans="1:13" x14ac:dyDescent="0.35">
      <c r="A16365" t="s">
        <v>48</v>
      </c>
      <c r="B16365">
        <v>503035416</v>
      </c>
      <c r="C16365">
        <v>184773</v>
      </c>
      <c r="D16365" t="s">
        <v>13470</v>
      </c>
      <c r="E16365" s="1">
        <v>43881.679386574076</v>
      </c>
      <c r="F16365">
        <v>1</v>
      </c>
      <c r="G16365" t="s">
        <v>33</v>
      </c>
      <c r="H16365">
        <v>340</v>
      </c>
      <c r="I16365" s="1">
        <v>43885.708333333336</v>
      </c>
      <c r="J16365" s="2">
        <f t="shared" si="765"/>
        <v>1</v>
      </c>
      <c r="K16365" s="2" t="str">
        <f>IFERROR(VLOOKUP(A16365,Aux!A:B,2,0),"Outros")</f>
        <v>Hospitais</v>
      </c>
      <c r="L16365" s="2">
        <f t="shared" si="766"/>
        <v>2020</v>
      </c>
      <c r="M16365">
        <f t="shared" si="767"/>
        <v>8</v>
      </c>
    </row>
    <row r="16366" spans="1:13" x14ac:dyDescent="0.35">
      <c r="A16366" t="s">
        <v>185</v>
      </c>
      <c r="B16366">
        <v>506556590</v>
      </c>
      <c r="C16366">
        <v>184774</v>
      </c>
      <c r="D16366" t="s">
        <v>13698</v>
      </c>
      <c r="E16366" s="1">
        <v>43881.701249999998</v>
      </c>
      <c r="F16366">
        <v>1</v>
      </c>
      <c r="G16366" t="s">
        <v>781</v>
      </c>
      <c r="H16366">
        <v>340</v>
      </c>
      <c r="I16366" s="1">
        <v>43890.999305555553</v>
      </c>
      <c r="J16366" s="2">
        <f t="shared" si="765"/>
        <v>1</v>
      </c>
      <c r="K16366" s="2" t="str">
        <f>IFERROR(VLOOKUP(A16366,Aux!A:B,2,0),"Outros")</f>
        <v>Municípios</v>
      </c>
      <c r="L16366" s="2">
        <f t="shared" si="766"/>
        <v>2020</v>
      </c>
      <c r="M16366">
        <f t="shared" si="767"/>
        <v>8</v>
      </c>
    </row>
    <row r="16367" spans="1:13" x14ac:dyDescent="0.35">
      <c r="A16367" t="s">
        <v>48</v>
      </c>
      <c r="B16367">
        <v>503035416</v>
      </c>
      <c r="C16367">
        <v>184775</v>
      </c>
      <c r="D16367" t="s">
        <v>13471</v>
      </c>
      <c r="E16367" s="1">
        <v>43881.702743055554</v>
      </c>
      <c r="F16367">
        <v>1</v>
      </c>
      <c r="G16367" t="s">
        <v>33</v>
      </c>
      <c r="H16367">
        <v>340</v>
      </c>
      <c r="I16367" s="1">
        <v>43885.708333333336</v>
      </c>
      <c r="J16367" s="2">
        <f t="shared" si="765"/>
        <v>1</v>
      </c>
      <c r="K16367" s="2" t="str">
        <f>IFERROR(VLOOKUP(A16367,Aux!A:B,2,0),"Outros")</f>
        <v>Hospitais</v>
      </c>
      <c r="L16367" s="2">
        <f t="shared" si="766"/>
        <v>2020</v>
      </c>
      <c r="M16367">
        <f t="shared" si="767"/>
        <v>8</v>
      </c>
    </row>
    <row r="16368" spans="1:13" x14ac:dyDescent="0.35">
      <c r="A16368" t="s">
        <v>246</v>
      </c>
      <c r="B16368">
        <v>512013241</v>
      </c>
      <c r="C16368">
        <v>184776</v>
      </c>
      <c r="D16368" t="s">
        <v>13080</v>
      </c>
      <c r="E16368" s="1">
        <v>43881.708124999997</v>
      </c>
      <c r="F16368">
        <v>1</v>
      </c>
      <c r="G16368" t="s">
        <v>12439</v>
      </c>
      <c r="H16368">
        <v>5</v>
      </c>
      <c r="I16368" s="1">
        <v>43896.729166666664</v>
      </c>
      <c r="J16368" s="2">
        <f t="shared" si="765"/>
        <v>1</v>
      </c>
      <c r="K16368" s="2" t="str">
        <f>IFERROR(VLOOKUP(A16368,Aux!A:B,2,0),"Outros")</f>
        <v>Municípios</v>
      </c>
      <c r="L16368" s="2">
        <f t="shared" si="766"/>
        <v>2020</v>
      </c>
      <c r="M16368">
        <f t="shared" si="767"/>
        <v>8</v>
      </c>
    </row>
    <row r="16369" spans="1:13" x14ac:dyDescent="0.35">
      <c r="A16369" t="s">
        <v>9</v>
      </c>
      <c r="B16369">
        <v>506673626</v>
      </c>
      <c r="C16369">
        <v>184777</v>
      </c>
      <c r="D16369" t="s">
        <v>13654</v>
      </c>
      <c r="E16369" s="1">
        <v>43881.724039351851</v>
      </c>
      <c r="F16369">
        <v>1</v>
      </c>
      <c r="G16369" t="s">
        <v>11</v>
      </c>
      <c r="H16369">
        <v>5</v>
      </c>
      <c r="I16369" s="1">
        <v>43887.999305555553</v>
      </c>
      <c r="J16369" s="2">
        <f t="shared" si="765"/>
        <v>1</v>
      </c>
      <c r="K16369" s="2" t="str">
        <f>IFERROR(VLOOKUP(A16369,Aux!A:B,2,0),"Outros")</f>
        <v>Municípios</v>
      </c>
      <c r="L16369" s="2">
        <f t="shared" si="766"/>
        <v>2020</v>
      </c>
      <c r="M16369">
        <f t="shared" si="767"/>
        <v>8</v>
      </c>
    </row>
    <row r="16370" spans="1:13" x14ac:dyDescent="0.35">
      <c r="A16370" t="s">
        <v>37</v>
      </c>
      <c r="B16370">
        <v>506187543</v>
      </c>
      <c r="C16370">
        <v>184778</v>
      </c>
      <c r="D16370" t="s">
        <v>13322</v>
      </c>
      <c r="E16370" s="1">
        <v>43881.725416666668</v>
      </c>
      <c r="F16370">
        <v>3</v>
      </c>
      <c r="G16370" t="s">
        <v>80</v>
      </c>
      <c r="H16370">
        <v>220</v>
      </c>
      <c r="I16370" s="1">
        <v>43912.999305555553</v>
      </c>
      <c r="J16370" s="2">
        <f t="shared" si="765"/>
        <v>1</v>
      </c>
      <c r="K16370" s="2" t="str">
        <f>IFERROR(VLOOKUP(A16370,Aux!A:B,2,0),"Outros")</f>
        <v>Municípios</v>
      </c>
      <c r="L16370" s="2">
        <f t="shared" si="766"/>
        <v>2020</v>
      </c>
      <c r="M16370">
        <f t="shared" si="767"/>
        <v>8</v>
      </c>
    </row>
    <row r="16371" spans="1:13" x14ac:dyDescent="0.35">
      <c r="A16371" t="s">
        <v>27</v>
      </c>
      <c r="B16371">
        <v>505584760</v>
      </c>
      <c r="C16371">
        <v>184779</v>
      </c>
      <c r="E16371" s="1">
        <v>43881.789699074077</v>
      </c>
      <c r="F16371">
        <v>13</v>
      </c>
      <c r="G16371" t="s">
        <v>33</v>
      </c>
      <c r="H16371">
        <v>400</v>
      </c>
      <c r="J16371" s="2">
        <f t="shared" si="765"/>
        <v>1</v>
      </c>
      <c r="K16371" s="2" t="str">
        <f>IFERROR(VLOOKUP(A16371,Aux!A:B,2,0),"Outros")</f>
        <v>Municípios</v>
      </c>
      <c r="L16371" s="2">
        <f t="shared" si="766"/>
        <v>2020</v>
      </c>
      <c r="M16371">
        <f t="shared" si="767"/>
        <v>8</v>
      </c>
    </row>
    <row r="16372" spans="1:13" x14ac:dyDescent="0.35">
      <c r="A16372" t="s">
        <v>57</v>
      </c>
      <c r="B16372">
        <v>501294104</v>
      </c>
      <c r="C16372">
        <v>184780</v>
      </c>
      <c r="D16372" t="s">
        <v>13524</v>
      </c>
      <c r="E16372" s="1">
        <v>43882.401886574073</v>
      </c>
      <c r="F16372">
        <v>1</v>
      </c>
      <c r="G16372" t="s">
        <v>59</v>
      </c>
      <c r="H16372">
        <v>220</v>
      </c>
      <c r="I16372" s="1">
        <v>43896.999305555553</v>
      </c>
      <c r="J16372" s="2">
        <f t="shared" si="765"/>
        <v>1</v>
      </c>
      <c r="K16372" s="2" t="str">
        <f>IFERROR(VLOOKUP(A16372,Aux!A:B,2,0),"Outros")</f>
        <v>Municípios</v>
      </c>
      <c r="L16372" s="2">
        <f t="shared" si="766"/>
        <v>2020</v>
      </c>
      <c r="M16372">
        <f t="shared" si="767"/>
        <v>8</v>
      </c>
    </row>
    <row r="16373" spans="1:13" x14ac:dyDescent="0.35">
      <c r="A16373" t="s">
        <v>140</v>
      </c>
      <c r="B16373">
        <v>506614913</v>
      </c>
      <c r="C16373">
        <v>184782</v>
      </c>
      <c r="D16373" t="s">
        <v>13568</v>
      </c>
      <c r="E16373" s="1">
        <v>43882.408275462964</v>
      </c>
      <c r="F16373">
        <v>3</v>
      </c>
      <c r="G16373" t="s">
        <v>47</v>
      </c>
      <c r="H16373">
        <v>340</v>
      </c>
      <c r="I16373" s="1">
        <v>43888.999305555553</v>
      </c>
      <c r="J16373" s="2">
        <f t="shared" si="765"/>
        <v>1</v>
      </c>
      <c r="K16373" s="2" t="str">
        <f>IFERROR(VLOOKUP(A16373,Aux!A:B,2,0),"Outros")</f>
        <v>Municípios</v>
      </c>
      <c r="L16373" s="2">
        <f t="shared" si="766"/>
        <v>2020</v>
      </c>
      <c r="M16373">
        <f t="shared" si="767"/>
        <v>8</v>
      </c>
    </row>
    <row r="16374" spans="1:13" x14ac:dyDescent="0.35">
      <c r="A16374" t="s">
        <v>48</v>
      </c>
      <c r="B16374">
        <v>503035416</v>
      </c>
      <c r="C16374">
        <v>184783</v>
      </c>
      <c r="D16374" t="s">
        <v>13432</v>
      </c>
      <c r="E16374" s="1">
        <v>43882.411863425928</v>
      </c>
      <c r="F16374">
        <v>1</v>
      </c>
      <c r="G16374" t="s">
        <v>33</v>
      </c>
      <c r="H16374">
        <v>340</v>
      </c>
      <c r="I16374" s="1">
        <v>43886.708333333336</v>
      </c>
      <c r="J16374" s="2">
        <f t="shared" si="765"/>
        <v>1</v>
      </c>
      <c r="K16374" s="2" t="str">
        <f>IFERROR(VLOOKUP(A16374,Aux!A:B,2,0),"Outros")</f>
        <v>Hospitais</v>
      </c>
      <c r="L16374" s="2">
        <f t="shared" si="766"/>
        <v>2020</v>
      </c>
      <c r="M16374">
        <f t="shared" si="767"/>
        <v>8</v>
      </c>
    </row>
    <row r="16375" spans="1:13" x14ac:dyDescent="0.35">
      <c r="A16375" t="s">
        <v>223</v>
      </c>
      <c r="B16375">
        <v>680018140</v>
      </c>
      <c r="C16375">
        <v>184784</v>
      </c>
      <c r="E16375" s="1">
        <v>43882.416203703702</v>
      </c>
      <c r="F16375">
        <v>1</v>
      </c>
      <c r="G16375" t="s">
        <v>33</v>
      </c>
      <c r="H16375">
        <v>400</v>
      </c>
      <c r="J16375" s="2">
        <f t="shared" si="765"/>
        <v>1</v>
      </c>
      <c r="K16375" s="2" t="str">
        <f>IFERROR(VLOOKUP(A16375,Aux!A:B,2,0),"Outros")</f>
        <v>Municípios</v>
      </c>
      <c r="L16375" s="2">
        <f t="shared" si="766"/>
        <v>2020</v>
      </c>
      <c r="M16375">
        <f t="shared" si="767"/>
        <v>8</v>
      </c>
    </row>
    <row r="16376" spans="1:13" x14ac:dyDescent="0.35">
      <c r="A16376" t="s">
        <v>454</v>
      </c>
      <c r="B16376">
        <v>503450189</v>
      </c>
      <c r="C16376">
        <v>184786</v>
      </c>
      <c r="E16376" s="1">
        <v>43882.423449074071</v>
      </c>
      <c r="F16376">
        <v>1</v>
      </c>
      <c r="G16376" t="s">
        <v>33</v>
      </c>
      <c r="H16376">
        <v>1</v>
      </c>
      <c r="J16376" s="2">
        <f t="shared" si="765"/>
        <v>1</v>
      </c>
      <c r="K16376" s="2" t="str">
        <f>IFERROR(VLOOKUP(A16376,Aux!A:B,2,0),"Outros")</f>
        <v>Estradas</v>
      </c>
      <c r="L16376" s="2">
        <f t="shared" si="766"/>
        <v>2020</v>
      </c>
      <c r="M16376">
        <f t="shared" si="767"/>
        <v>8</v>
      </c>
    </row>
    <row r="16377" spans="1:13" x14ac:dyDescent="0.35">
      <c r="A16377" t="s">
        <v>454</v>
      </c>
      <c r="B16377">
        <v>503450189</v>
      </c>
      <c r="C16377">
        <v>184787</v>
      </c>
      <c r="D16377" t="s">
        <v>13399</v>
      </c>
      <c r="E16377" s="1">
        <v>43882.423888888887</v>
      </c>
      <c r="F16377">
        <v>1</v>
      </c>
      <c r="G16377" t="s">
        <v>6768</v>
      </c>
      <c r="H16377">
        <v>340</v>
      </c>
      <c r="I16377" s="1">
        <v>43899.75</v>
      </c>
      <c r="J16377" s="2">
        <f t="shared" si="765"/>
        <v>1</v>
      </c>
      <c r="K16377" s="2" t="str">
        <f>IFERROR(VLOOKUP(A16377,Aux!A:B,2,0),"Outros")</f>
        <v>Estradas</v>
      </c>
      <c r="L16377" s="2">
        <f t="shared" si="766"/>
        <v>2020</v>
      </c>
      <c r="M16377">
        <f t="shared" si="767"/>
        <v>8</v>
      </c>
    </row>
    <row r="16378" spans="1:13" x14ac:dyDescent="0.35">
      <c r="A16378" t="s">
        <v>454</v>
      </c>
      <c r="B16378">
        <v>503450189</v>
      </c>
      <c r="C16378">
        <v>184788</v>
      </c>
      <c r="D16378" t="s">
        <v>13569</v>
      </c>
      <c r="E16378" s="1">
        <v>43882.425949074073</v>
      </c>
      <c r="F16378">
        <v>1</v>
      </c>
      <c r="G16378" t="s">
        <v>1207</v>
      </c>
      <c r="H16378">
        <v>360</v>
      </c>
      <c r="I16378" s="1">
        <v>43892.75</v>
      </c>
      <c r="J16378" s="2">
        <f t="shared" si="765"/>
        <v>1</v>
      </c>
      <c r="K16378" s="2" t="str">
        <f>IFERROR(VLOOKUP(A16378,Aux!A:B,2,0),"Outros")</f>
        <v>Estradas</v>
      </c>
      <c r="L16378" s="2">
        <f t="shared" si="766"/>
        <v>2020</v>
      </c>
      <c r="M16378">
        <f t="shared" si="767"/>
        <v>8</v>
      </c>
    </row>
    <row r="16379" spans="1:13" x14ac:dyDescent="0.35">
      <c r="A16379" t="s">
        <v>35</v>
      </c>
      <c r="B16379">
        <v>508666236</v>
      </c>
      <c r="C16379">
        <v>184789</v>
      </c>
      <c r="D16379" t="s">
        <v>13293</v>
      </c>
      <c r="E16379" s="1">
        <v>43882.427581018521</v>
      </c>
      <c r="F16379">
        <v>13</v>
      </c>
      <c r="G16379" t="s">
        <v>711</v>
      </c>
      <c r="H16379">
        <v>220</v>
      </c>
      <c r="I16379" s="1">
        <v>43888.999305555553</v>
      </c>
      <c r="J16379" s="2">
        <f t="shared" si="765"/>
        <v>1</v>
      </c>
      <c r="K16379" s="2" t="str">
        <f>IFERROR(VLOOKUP(A16379,Aux!A:B,2,0),"Outros")</f>
        <v>Outros</v>
      </c>
      <c r="L16379" s="2">
        <f t="shared" si="766"/>
        <v>2020</v>
      </c>
      <c r="M16379">
        <f t="shared" si="767"/>
        <v>8</v>
      </c>
    </row>
    <row r="16380" spans="1:13" x14ac:dyDescent="0.35">
      <c r="A16380" t="s">
        <v>71</v>
      </c>
      <c r="B16380">
        <v>500051054</v>
      </c>
      <c r="C16380">
        <v>184790</v>
      </c>
      <c r="D16380" t="s">
        <v>13266</v>
      </c>
      <c r="E16380" s="1">
        <v>43882.430462962962</v>
      </c>
      <c r="F16380">
        <v>1</v>
      </c>
      <c r="G16380" t="s">
        <v>202</v>
      </c>
      <c r="H16380">
        <v>400</v>
      </c>
      <c r="I16380" s="1">
        <v>43621.791666666664</v>
      </c>
      <c r="J16380" s="2">
        <f t="shared" si="765"/>
        <v>1</v>
      </c>
      <c r="K16380" s="2" t="str">
        <f>IFERROR(VLOOKUP(A16380,Aux!A:B,2,0),"Outros")</f>
        <v>Municípios</v>
      </c>
      <c r="L16380" s="2">
        <f t="shared" si="766"/>
        <v>2020</v>
      </c>
      <c r="M16380">
        <f t="shared" si="767"/>
        <v>8</v>
      </c>
    </row>
    <row r="16381" spans="1:13" x14ac:dyDescent="0.35">
      <c r="A16381" t="s">
        <v>71</v>
      </c>
      <c r="B16381">
        <v>500051054</v>
      </c>
      <c r="C16381">
        <v>184791</v>
      </c>
      <c r="E16381" s="1">
        <v>43882.433680555558</v>
      </c>
      <c r="F16381">
        <v>13</v>
      </c>
      <c r="G16381" t="s">
        <v>33</v>
      </c>
      <c r="H16381">
        <v>1</v>
      </c>
      <c r="J16381" s="2">
        <f t="shared" si="765"/>
        <v>1</v>
      </c>
      <c r="K16381" s="2" t="str">
        <f>IFERROR(VLOOKUP(A16381,Aux!A:B,2,0),"Outros")</f>
        <v>Municípios</v>
      </c>
      <c r="L16381" s="2">
        <f t="shared" si="766"/>
        <v>2020</v>
      </c>
      <c r="M16381">
        <f t="shared" si="767"/>
        <v>8</v>
      </c>
    </row>
    <row r="16382" spans="1:13" x14ac:dyDescent="0.35">
      <c r="A16382" t="s">
        <v>213</v>
      </c>
      <c r="B16382">
        <v>512012814</v>
      </c>
      <c r="C16382">
        <v>184792</v>
      </c>
      <c r="D16382" t="s">
        <v>13176</v>
      </c>
      <c r="E16382" s="1">
        <v>43882.434907407405</v>
      </c>
      <c r="F16382">
        <v>1</v>
      </c>
      <c r="G16382" t="s">
        <v>1755</v>
      </c>
      <c r="H16382">
        <v>220</v>
      </c>
      <c r="I16382" s="1">
        <v>43894.729166666664</v>
      </c>
      <c r="J16382" s="2">
        <f t="shared" si="765"/>
        <v>1</v>
      </c>
      <c r="K16382" s="2" t="str">
        <f>IFERROR(VLOOKUP(A16382,Aux!A:B,2,0),"Outros")</f>
        <v>Municípios</v>
      </c>
      <c r="L16382" s="2">
        <f t="shared" si="766"/>
        <v>2020</v>
      </c>
      <c r="M16382">
        <f t="shared" si="767"/>
        <v>8</v>
      </c>
    </row>
    <row r="16383" spans="1:13" x14ac:dyDescent="0.35">
      <c r="A16383" t="s">
        <v>71</v>
      </c>
      <c r="B16383">
        <v>500051054</v>
      </c>
      <c r="C16383">
        <v>184793</v>
      </c>
      <c r="D16383" t="s">
        <v>13433</v>
      </c>
      <c r="E16383" s="1">
        <v>43882.435682870368</v>
      </c>
      <c r="F16383">
        <v>13</v>
      </c>
      <c r="G16383" t="s">
        <v>202</v>
      </c>
      <c r="H16383">
        <v>360</v>
      </c>
      <c r="I16383" s="1">
        <v>43887.791666666664</v>
      </c>
      <c r="J16383" s="2">
        <f t="shared" si="765"/>
        <v>1</v>
      </c>
      <c r="K16383" s="2" t="str">
        <f>IFERROR(VLOOKUP(A16383,Aux!A:B,2,0),"Outros")</f>
        <v>Municípios</v>
      </c>
      <c r="L16383" s="2">
        <f t="shared" si="766"/>
        <v>2020</v>
      </c>
      <c r="M16383">
        <f t="shared" si="767"/>
        <v>8</v>
      </c>
    </row>
    <row r="16384" spans="1:13" x14ac:dyDescent="0.35">
      <c r="A16384" t="s">
        <v>217</v>
      </c>
      <c r="B16384">
        <v>502530863</v>
      </c>
      <c r="C16384">
        <v>184794</v>
      </c>
      <c r="D16384" t="s">
        <v>13525</v>
      </c>
      <c r="E16384" s="1">
        <v>43882.439675925925</v>
      </c>
      <c r="F16384">
        <v>1</v>
      </c>
      <c r="G16384" t="s">
        <v>9887</v>
      </c>
      <c r="H16384">
        <v>5</v>
      </c>
      <c r="I16384" s="1">
        <v>43888.791666666664</v>
      </c>
      <c r="J16384" s="2">
        <f t="shared" si="765"/>
        <v>1</v>
      </c>
      <c r="K16384" s="2" t="str">
        <f>IFERROR(VLOOKUP(A16384,Aux!A:B,2,0),"Outros")</f>
        <v>Outros</v>
      </c>
      <c r="L16384" s="2">
        <f t="shared" si="766"/>
        <v>2020</v>
      </c>
      <c r="M16384">
        <f t="shared" si="767"/>
        <v>8</v>
      </c>
    </row>
    <row r="16385" spans="1:13" x14ac:dyDescent="0.35">
      <c r="A16385" t="s">
        <v>57</v>
      </c>
      <c r="B16385">
        <v>501294104</v>
      </c>
      <c r="C16385">
        <v>184796</v>
      </c>
      <c r="D16385" t="s">
        <v>13526</v>
      </c>
      <c r="E16385" s="1">
        <v>43882.447546296295</v>
      </c>
      <c r="F16385">
        <v>1</v>
      </c>
      <c r="G16385" t="s">
        <v>59</v>
      </c>
      <c r="H16385">
        <v>220</v>
      </c>
      <c r="I16385" s="1">
        <v>43889.999305555553</v>
      </c>
      <c r="J16385" s="2">
        <f t="shared" si="765"/>
        <v>1</v>
      </c>
      <c r="K16385" s="2" t="str">
        <f>IFERROR(VLOOKUP(A16385,Aux!A:B,2,0),"Outros")</f>
        <v>Municípios</v>
      </c>
      <c r="L16385" s="2">
        <f t="shared" si="766"/>
        <v>2020</v>
      </c>
      <c r="M16385">
        <f t="shared" si="767"/>
        <v>8</v>
      </c>
    </row>
    <row r="16386" spans="1:13" x14ac:dyDescent="0.35">
      <c r="A16386" t="s">
        <v>795</v>
      </c>
      <c r="B16386">
        <v>501692983</v>
      </c>
      <c r="C16386">
        <v>184797</v>
      </c>
      <c r="D16386" t="s">
        <v>13294</v>
      </c>
      <c r="E16386" s="1">
        <v>43882.449618055558</v>
      </c>
      <c r="F16386">
        <v>5</v>
      </c>
      <c r="G16386" t="s">
        <v>870</v>
      </c>
      <c r="H16386">
        <v>340</v>
      </c>
      <c r="I16386" s="1">
        <v>43922.708333333336</v>
      </c>
      <c r="J16386" s="2">
        <f t="shared" ref="J16386:J16449" si="768">IF(C16386=C16385,"",1)</f>
        <v>1</v>
      </c>
      <c r="K16386" s="2" t="str">
        <f>IFERROR(VLOOKUP(A16386,Aux!A:B,2,0),"Outros")</f>
        <v>Outros</v>
      </c>
      <c r="L16386" s="2">
        <f t="shared" ref="L16386:L16449" si="769">YEAR(E16386)</f>
        <v>2020</v>
      </c>
      <c r="M16386">
        <f t="shared" ref="M16386:M16449" si="770">WEEKNUM(E16386)</f>
        <v>8</v>
      </c>
    </row>
    <row r="16387" spans="1:13" x14ac:dyDescent="0.35">
      <c r="A16387" t="s">
        <v>9</v>
      </c>
      <c r="B16387">
        <v>506673626</v>
      </c>
      <c r="C16387">
        <v>184798</v>
      </c>
      <c r="E16387" s="1">
        <v>43882.486273148148</v>
      </c>
      <c r="F16387">
        <v>14</v>
      </c>
      <c r="G16387" t="s">
        <v>33</v>
      </c>
      <c r="H16387">
        <v>1</v>
      </c>
      <c r="J16387" s="2">
        <f t="shared" si="768"/>
        <v>1</v>
      </c>
      <c r="K16387" s="2" t="str">
        <f>IFERROR(VLOOKUP(A16387,Aux!A:B,2,0),"Outros")</f>
        <v>Municípios</v>
      </c>
      <c r="L16387" s="2">
        <f t="shared" si="769"/>
        <v>2020</v>
      </c>
      <c r="M16387">
        <f t="shared" si="770"/>
        <v>8</v>
      </c>
    </row>
    <row r="16388" spans="1:13" x14ac:dyDescent="0.35">
      <c r="A16388" t="s">
        <v>185</v>
      </c>
      <c r="B16388">
        <v>506556590</v>
      </c>
      <c r="C16388">
        <v>184799</v>
      </c>
      <c r="D16388" t="s">
        <v>13570</v>
      </c>
      <c r="E16388" s="1">
        <v>43882.501122685186</v>
      </c>
      <c r="F16388">
        <v>13</v>
      </c>
      <c r="G16388" t="s">
        <v>187</v>
      </c>
      <c r="H16388">
        <v>360</v>
      </c>
      <c r="I16388" s="1">
        <v>43891.999305555553</v>
      </c>
      <c r="J16388" s="2">
        <f t="shared" si="768"/>
        <v>1</v>
      </c>
      <c r="K16388" s="2" t="str">
        <f>IFERROR(VLOOKUP(A16388,Aux!A:B,2,0),"Outros")</f>
        <v>Municípios</v>
      </c>
      <c r="L16388" s="2">
        <f t="shared" si="769"/>
        <v>2020</v>
      </c>
      <c r="M16388">
        <f t="shared" si="770"/>
        <v>8</v>
      </c>
    </row>
    <row r="16389" spans="1:13" x14ac:dyDescent="0.35">
      <c r="A16389" t="s">
        <v>57</v>
      </c>
      <c r="B16389">
        <v>501294104</v>
      </c>
      <c r="C16389">
        <v>184800</v>
      </c>
      <c r="D16389" t="s">
        <v>13267</v>
      </c>
      <c r="E16389" s="1">
        <v>43882.512824074074</v>
      </c>
      <c r="F16389">
        <v>1</v>
      </c>
      <c r="G16389" t="s">
        <v>59</v>
      </c>
      <c r="H16389">
        <v>220</v>
      </c>
      <c r="I16389" s="1">
        <v>43890.999305555553</v>
      </c>
      <c r="J16389" s="2">
        <f t="shared" si="768"/>
        <v>1</v>
      </c>
      <c r="K16389" s="2" t="str">
        <f>IFERROR(VLOOKUP(A16389,Aux!A:B,2,0),"Outros")</f>
        <v>Municípios</v>
      </c>
      <c r="L16389" s="2">
        <f t="shared" si="769"/>
        <v>2020</v>
      </c>
      <c r="M16389">
        <f t="shared" si="770"/>
        <v>8</v>
      </c>
    </row>
    <row r="16390" spans="1:13" x14ac:dyDescent="0.35">
      <c r="A16390" t="s">
        <v>196</v>
      </c>
      <c r="B16390">
        <v>512096481</v>
      </c>
      <c r="C16390">
        <v>184801</v>
      </c>
      <c r="E16390" s="1">
        <v>43882.553657407407</v>
      </c>
      <c r="F16390">
        <v>1</v>
      </c>
      <c r="H16390">
        <v>400</v>
      </c>
      <c r="J16390" s="2">
        <f t="shared" si="768"/>
        <v>1</v>
      </c>
      <c r="K16390" s="2" t="str">
        <f>IFERROR(VLOOKUP(A16390,Aux!A:B,2,0),"Outros")</f>
        <v>Municípios</v>
      </c>
      <c r="L16390" s="2">
        <f t="shared" si="769"/>
        <v>2020</v>
      </c>
      <c r="M16390">
        <f t="shared" si="770"/>
        <v>8</v>
      </c>
    </row>
    <row r="16391" spans="1:13" x14ac:dyDescent="0.35">
      <c r="A16391" t="s">
        <v>244</v>
      </c>
      <c r="B16391">
        <v>600084914</v>
      </c>
      <c r="C16391">
        <v>184803</v>
      </c>
      <c r="E16391" s="1">
        <v>43882.562199074076</v>
      </c>
      <c r="F16391">
        <v>3</v>
      </c>
      <c r="G16391" t="s">
        <v>33</v>
      </c>
      <c r="H16391">
        <v>1</v>
      </c>
      <c r="J16391" s="2">
        <f t="shared" si="768"/>
        <v>1</v>
      </c>
      <c r="K16391" s="2" t="str">
        <f>IFERROR(VLOOKUP(A16391,Aux!A:B,2,0),"Outros")</f>
        <v>Outros</v>
      </c>
      <c r="L16391" s="2">
        <f t="shared" si="769"/>
        <v>2020</v>
      </c>
      <c r="M16391">
        <f t="shared" si="770"/>
        <v>8</v>
      </c>
    </row>
    <row r="16392" spans="1:13" x14ac:dyDescent="0.35">
      <c r="A16392" t="s">
        <v>628</v>
      </c>
      <c r="B16392">
        <v>501258027</v>
      </c>
      <c r="C16392">
        <v>184804</v>
      </c>
      <c r="D16392" t="s">
        <v>13137</v>
      </c>
      <c r="E16392" s="1">
        <v>43882.571666666663</v>
      </c>
      <c r="F16392">
        <v>3</v>
      </c>
      <c r="G16392" t="s">
        <v>13138</v>
      </c>
      <c r="H16392">
        <v>230</v>
      </c>
      <c r="I16392" s="1">
        <v>43923.833333333336</v>
      </c>
      <c r="J16392" s="2">
        <f t="shared" si="768"/>
        <v>1</v>
      </c>
      <c r="K16392" s="2" t="str">
        <f>IFERROR(VLOOKUP(A16392,Aux!A:B,2,0),"Outros")</f>
        <v>Municípios</v>
      </c>
      <c r="L16392" s="2">
        <f t="shared" si="769"/>
        <v>2020</v>
      </c>
      <c r="M16392">
        <f t="shared" si="770"/>
        <v>8</v>
      </c>
    </row>
    <row r="16393" spans="1:13" x14ac:dyDescent="0.35">
      <c r="A16393" t="s">
        <v>12</v>
      </c>
      <c r="B16393">
        <v>508481287</v>
      </c>
      <c r="C16393">
        <v>184805</v>
      </c>
      <c r="D16393" t="s">
        <v>13081</v>
      </c>
      <c r="E16393" s="1">
        <v>43882.585636574076</v>
      </c>
      <c r="F16393">
        <v>1</v>
      </c>
      <c r="G16393" t="s">
        <v>14</v>
      </c>
      <c r="H16393">
        <v>360</v>
      </c>
      <c r="I16393" s="1">
        <v>43887.708333333336</v>
      </c>
      <c r="J16393" s="2">
        <f t="shared" si="768"/>
        <v>1</v>
      </c>
      <c r="K16393" s="2" t="str">
        <f>IFERROR(VLOOKUP(A16393,Aux!A:B,2,0),"Outros")</f>
        <v>Hospitais</v>
      </c>
      <c r="L16393" s="2">
        <f t="shared" si="769"/>
        <v>2020</v>
      </c>
      <c r="M16393">
        <f t="shared" si="770"/>
        <v>8</v>
      </c>
    </row>
    <row r="16394" spans="1:13" x14ac:dyDescent="0.35">
      <c r="A16394" t="s">
        <v>177</v>
      </c>
      <c r="B16394">
        <v>506609553</v>
      </c>
      <c r="C16394">
        <v>184806</v>
      </c>
      <c r="D16394" t="s">
        <v>13214</v>
      </c>
      <c r="E16394" s="1">
        <v>43882.603043981479</v>
      </c>
      <c r="F16394">
        <v>1</v>
      </c>
      <c r="G16394" t="s">
        <v>2898</v>
      </c>
      <c r="H16394">
        <v>340</v>
      </c>
      <c r="I16394" s="1">
        <v>43894.999305555553</v>
      </c>
      <c r="J16394" s="2">
        <f t="shared" si="768"/>
        <v>1</v>
      </c>
      <c r="K16394" s="2" t="str">
        <f>IFERROR(VLOOKUP(A16394,Aux!A:B,2,0),"Outros")</f>
        <v>Municípios</v>
      </c>
      <c r="L16394" s="2">
        <f t="shared" si="769"/>
        <v>2020</v>
      </c>
      <c r="M16394">
        <f t="shared" si="770"/>
        <v>8</v>
      </c>
    </row>
    <row r="16395" spans="1:13" x14ac:dyDescent="0.35">
      <c r="A16395" t="s">
        <v>71</v>
      </c>
      <c r="B16395">
        <v>500051054</v>
      </c>
      <c r="C16395">
        <v>184807</v>
      </c>
      <c r="E16395" s="1">
        <v>43882.60796296296</v>
      </c>
      <c r="F16395">
        <v>3</v>
      </c>
      <c r="H16395">
        <v>400</v>
      </c>
      <c r="J16395" s="2">
        <f t="shared" si="768"/>
        <v>1</v>
      </c>
      <c r="K16395" s="2" t="str">
        <f>IFERROR(VLOOKUP(A16395,Aux!A:B,2,0),"Outros")</f>
        <v>Municípios</v>
      </c>
      <c r="L16395" s="2">
        <f t="shared" si="769"/>
        <v>2020</v>
      </c>
      <c r="M16395">
        <f t="shared" si="770"/>
        <v>8</v>
      </c>
    </row>
    <row r="16396" spans="1:13" x14ac:dyDescent="0.35">
      <c r="A16396" t="s">
        <v>154</v>
      </c>
      <c r="B16396">
        <v>506818829</v>
      </c>
      <c r="C16396">
        <v>184808</v>
      </c>
      <c r="E16396" s="1">
        <v>43882.608819444446</v>
      </c>
      <c r="F16396">
        <v>1</v>
      </c>
      <c r="G16396" t="s">
        <v>33</v>
      </c>
      <c r="H16396">
        <v>400</v>
      </c>
      <c r="J16396" s="2">
        <f t="shared" si="768"/>
        <v>1</v>
      </c>
      <c r="K16396" s="2" t="str">
        <f>IFERROR(VLOOKUP(A16396,Aux!A:B,2,0),"Outros")</f>
        <v>Municípios</v>
      </c>
      <c r="L16396" s="2">
        <f t="shared" si="769"/>
        <v>2020</v>
      </c>
      <c r="M16396">
        <f t="shared" si="770"/>
        <v>8</v>
      </c>
    </row>
    <row r="16397" spans="1:13" x14ac:dyDescent="0.35">
      <c r="A16397" t="s">
        <v>311</v>
      </c>
      <c r="B16397">
        <v>680017550</v>
      </c>
      <c r="C16397">
        <v>184809</v>
      </c>
      <c r="D16397" t="s">
        <v>13215</v>
      </c>
      <c r="E16397" s="1">
        <v>43882.61074074074</v>
      </c>
      <c r="F16397">
        <v>13</v>
      </c>
      <c r="G16397" t="s">
        <v>924</v>
      </c>
      <c r="H16397">
        <v>220</v>
      </c>
      <c r="I16397" s="1">
        <v>43937.625</v>
      </c>
      <c r="J16397" s="2">
        <f t="shared" si="768"/>
        <v>1</v>
      </c>
      <c r="K16397" s="2" t="str">
        <f>IFERROR(VLOOKUP(A16397,Aux!A:B,2,0),"Outros")</f>
        <v>Águas e resíduos</v>
      </c>
      <c r="L16397" s="2">
        <f t="shared" si="769"/>
        <v>2020</v>
      </c>
      <c r="M16397">
        <f t="shared" si="770"/>
        <v>8</v>
      </c>
    </row>
    <row r="16398" spans="1:13" x14ac:dyDescent="0.35">
      <c r="A16398" t="s">
        <v>71</v>
      </c>
      <c r="B16398">
        <v>500051054</v>
      </c>
      <c r="C16398">
        <v>184811</v>
      </c>
      <c r="D16398" t="s">
        <v>13177</v>
      </c>
      <c r="E16398" s="1">
        <v>43882.613796296297</v>
      </c>
      <c r="F16398">
        <v>3</v>
      </c>
      <c r="G16398" t="s">
        <v>202</v>
      </c>
      <c r="H16398">
        <v>220</v>
      </c>
      <c r="I16398" s="1">
        <v>43911.791666666664</v>
      </c>
      <c r="J16398" s="2">
        <f t="shared" si="768"/>
        <v>1</v>
      </c>
      <c r="K16398" s="2" t="str">
        <f>IFERROR(VLOOKUP(A16398,Aux!A:B,2,0),"Outros")</f>
        <v>Municípios</v>
      </c>
      <c r="L16398" s="2">
        <f t="shared" si="769"/>
        <v>2020</v>
      </c>
      <c r="M16398">
        <f t="shared" si="770"/>
        <v>8</v>
      </c>
    </row>
    <row r="16399" spans="1:13" x14ac:dyDescent="0.35">
      <c r="A16399" t="s">
        <v>267</v>
      </c>
      <c r="B16399">
        <v>505307685</v>
      </c>
      <c r="C16399">
        <v>184812</v>
      </c>
      <c r="D16399" t="s">
        <v>13216</v>
      </c>
      <c r="E16399" s="1">
        <v>43882.627824074072</v>
      </c>
      <c r="F16399">
        <v>13</v>
      </c>
      <c r="G16399" t="s">
        <v>1330</v>
      </c>
      <c r="H16399">
        <v>340</v>
      </c>
      <c r="I16399" s="1">
        <v>43894.999305555553</v>
      </c>
      <c r="J16399" s="2">
        <f t="shared" si="768"/>
        <v>1</v>
      </c>
      <c r="K16399" s="2" t="str">
        <f>IFERROR(VLOOKUP(A16399,Aux!A:B,2,0),"Outros")</f>
        <v>Municípios</v>
      </c>
      <c r="L16399" s="2">
        <f t="shared" si="769"/>
        <v>2020</v>
      </c>
      <c r="M16399">
        <f t="shared" si="770"/>
        <v>8</v>
      </c>
    </row>
    <row r="16400" spans="1:13" x14ac:dyDescent="0.35">
      <c r="A16400" t="s">
        <v>562</v>
      </c>
      <c r="B16400">
        <v>506823318</v>
      </c>
      <c r="C16400">
        <v>184813</v>
      </c>
      <c r="D16400" t="s">
        <v>13217</v>
      </c>
      <c r="E16400" s="1">
        <v>43882.629062499997</v>
      </c>
      <c r="F16400">
        <v>3</v>
      </c>
      <c r="G16400" t="s">
        <v>1729</v>
      </c>
      <c r="H16400">
        <v>220</v>
      </c>
      <c r="I16400" s="1">
        <v>43929.958333333336</v>
      </c>
      <c r="J16400" s="2">
        <f t="shared" si="768"/>
        <v>1</v>
      </c>
      <c r="K16400" s="2" t="str">
        <f>IFERROR(VLOOKUP(A16400,Aux!A:B,2,0),"Outros")</f>
        <v>Municípios</v>
      </c>
      <c r="L16400" s="2">
        <f t="shared" si="769"/>
        <v>2020</v>
      </c>
      <c r="M16400">
        <f t="shared" si="770"/>
        <v>8</v>
      </c>
    </row>
    <row r="16401" spans="1:13" x14ac:dyDescent="0.35">
      <c r="A16401" t="s">
        <v>465</v>
      </c>
      <c r="B16401">
        <v>600084779</v>
      </c>
      <c r="C16401">
        <v>184814</v>
      </c>
      <c r="D16401" t="s">
        <v>13218</v>
      </c>
      <c r="E16401" s="1">
        <v>43882.629166666666</v>
      </c>
      <c r="F16401">
        <v>13</v>
      </c>
      <c r="G16401" t="s">
        <v>259</v>
      </c>
      <c r="H16401">
        <v>340</v>
      </c>
      <c r="I16401" s="1">
        <v>43891.708333333336</v>
      </c>
      <c r="J16401" s="2">
        <f t="shared" si="768"/>
        <v>1</v>
      </c>
      <c r="K16401" s="2" t="str">
        <f>IFERROR(VLOOKUP(A16401,Aux!A:B,2,0),"Outros")</f>
        <v>Outros</v>
      </c>
      <c r="L16401" s="2">
        <f t="shared" si="769"/>
        <v>2020</v>
      </c>
      <c r="M16401">
        <f t="shared" si="770"/>
        <v>8</v>
      </c>
    </row>
    <row r="16402" spans="1:13" x14ac:dyDescent="0.35">
      <c r="A16402" t="s">
        <v>57</v>
      </c>
      <c r="B16402">
        <v>501294104</v>
      </c>
      <c r="C16402">
        <v>184815</v>
      </c>
      <c r="D16402" t="s">
        <v>13082</v>
      </c>
      <c r="E16402" s="1">
        <v>43882.637870370374</v>
      </c>
      <c r="F16402">
        <v>1</v>
      </c>
      <c r="G16402" t="s">
        <v>59</v>
      </c>
      <c r="H16402">
        <v>220</v>
      </c>
      <c r="I16402" s="1">
        <v>43885.999305555553</v>
      </c>
      <c r="J16402" s="2">
        <f t="shared" si="768"/>
        <v>1</v>
      </c>
      <c r="K16402" s="2" t="str">
        <f>IFERROR(VLOOKUP(A16402,Aux!A:B,2,0),"Outros")</f>
        <v>Municípios</v>
      </c>
      <c r="L16402" s="2">
        <f t="shared" si="769"/>
        <v>2020</v>
      </c>
      <c r="M16402">
        <f t="shared" si="770"/>
        <v>8</v>
      </c>
    </row>
    <row r="16403" spans="1:13" x14ac:dyDescent="0.35">
      <c r="A16403" t="s">
        <v>60</v>
      </c>
      <c r="B16403">
        <v>505456010</v>
      </c>
      <c r="C16403">
        <v>184816</v>
      </c>
      <c r="E16403" s="1">
        <v>43882.657326388886</v>
      </c>
      <c r="F16403">
        <v>3</v>
      </c>
      <c r="H16403">
        <v>400</v>
      </c>
      <c r="J16403" s="2">
        <f t="shared" si="768"/>
        <v>1</v>
      </c>
      <c r="K16403" s="2" t="str">
        <f>IFERROR(VLOOKUP(A16403,Aux!A:B,2,0),"Outros")</f>
        <v>Municípios</v>
      </c>
      <c r="L16403" s="2">
        <f t="shared" si="769"/>
        <v>2020</v>
      </c>
      <c r="M16403">
        <f t="shared" si="770"/>
        <v>8</v>
      </c>
    </row>
    <row r="16404" spans="1:13" x14ac:dyDescent="0.35">
      <c r="A16404" t="s">
        <v>57</v>
      </c>
      <c r="B16404">
        <v>501294104</v>
      </c>
      <c r="C16404">
        <v>184819</v>
      </c>
      <c r="D16404" t="s">
        <v>13139</v>
      </c>
      <c r="E16404" s="1">
        <v>43882.669872685183</v>
      </c>
      <c r="F16404">
        <v>1</v>
      </c>
      <c r="G16404" t="s">
        <v>33</v>
      </c>
      <c r="H16404">
        <v>400</v>
      </c>
      <c r="J16404" s="2">
        <f t="shared" si="768"/>
        <v>1</v>
      </c>
      <c r="K16404" s="2" t="str">
        <f>IFERROR(VLOOKUP(A16404,Aux!A:B,2,0),"Outros")</f>
        <v>Municípios</v>
      </c>
      <c r="L16404" s="2">
        <f t="shared" si="769"/>
        <v>2020</v>
      </c>
      <c r="M16404">
        <f t="shared" si="770"/>
        <v>8</v>
      </c>
    </row>
    <row r="16405" spans="1:13" x14ac:dyDescent="0.35">
      <c r="A16405" t="s">
        <v>12</v>
      </c>
      <c r="B16405">
        <v>508481287</v>
      </c>
      <c r="C16405">
        <v>184820</v>
      </c>
      <c r="D16405" t="s">
        <v>13527</v>
      </c>
      <c r="E16405" s="1">
        <v>43882.673171296294</v>
      </c>
      <c r="F16405">
        <v>13</v>
      </c>
      <c r="G16405" t="s">
        <v>14</v>
      </c>
      <c r="H16405">
        <v>340</v>
      </c>
      <c r="I16405" s="1">
        <v>43885.75</v>
      </c>
      <c r="J16405" s="2">
        <f t="shared" si="768"/>
        <v>1</v>
      </c>
      <c r="K16405" s="2" t="str">
        <f>IFERROR(VLOOKUP(A16405,Aux!A:B,2,0),"Outros")</f>
        <v>Hospitais</v>
      </c>
      <c r="L16405" s="2">
        <f t="shared" si="769"/>
        <v>2020</v>
      </c>
      <c r="M16405">
        <f t="shared" si="770"/>
        <v>8</v>
      </c>
    </row>
    <row r="16406" spans="1:13" x14ac:dyDescent="0.35">
      <c r="A16406" t="s">
        <v>336</v>
      </c>
      <c r="B16406">
        <v>505170876</v>
      </c>
      <c r="C16406">
        <v>184821</v>
      </c>
      <c r="D16406" t="s">
        <v>13434</v>
      </c>
      <c r="E16406" s="1">
        <v>43882.678090277775</v>
      </c>
      <c r="F16406">
        <v>1</v>
      </c>
      <c r="G16406" t="s">
        <v>345</v>
      </c>
      <c r="H16406">
        <v>340</v>
      </c>
      <c r="I16406" s="1">
        <v>43899.708333333336</v>
      </c>
      <c r="J16406" s="2">
        <f t="shared" si="768"/>
        <v>1</v>
      </c>
      <c r="K16406" s="2" t="str">
        <f>IFERROR(VLOOKUP(A16406,Aux!A:B,2,0),"Outros")</f>
        <v>Municípios</v>
      </c>
      <c r="L16406" s="2">
        <f t="shared" si="769"/>
        <v>2020</v>
      </c>
      <c r="M16406">
        <f t="shared" si="770"/>
        <v>8</v>
      </c>
    </row>
    <row r="16407" spans="1:13" x14ac:dyDescent="0.35">
      <c r="A16407" t="s">
        <v>196</v>
      </c>
      <c r="B16407">
        <v>512096481</v>
      </c>
      <c r="C16407">
        <v>184822</v>
      </c>
      <c r="D16407" t="s">
        <v>11749</v>
      </c>
      <c r="E16407" s="1">
        <v>43882.679456018515</v>
      </c>
      <c r="F16407">
        <v>1</v>
      </c>
      <c r="G16407" t="s">
        <v>6819</v>
      </c>
      <c r="H16407">
        <v>340</v>
      </c>
      <c r="I16407" s="1">
        <v>43894.75</v>
      </c>
      <c r="J16407" s="2">
        <f t="shared" si="768"/>
        <v>1</v>
      </c>
      <c r="K16407" s="2" t="str">
        <f>IFERROR(VLOOKUP(A16407,Aux!A:B,2,0),"Outros")</f>
        <v>Municípios</v>
      </c>
      <c r="L16407" s="2">
        <f t="shared" si="769"/>
        <v>2020</v>
      </c>
      <c r="M16407">
        <f t="shared" si="770"/>
        <v>8</v>
      </c>
    </row>
    <row r="16408" spans="1:13" x14ac:dyDescent="0.35">
      <c r="A16408" t="s">
        <v>57</v>
      </c>
      <c r="B16408">
        <v>501294104</v>
      </c>
      <c r="C16408">
        <v>184823</v>
      </c>
      <c r="D16408" t="s">
        <v>13528</v>
      </c>
      <c r="E16408" s="1">
        <v>43882.685520833336</v>
      </c>
      <c r="F16408">
        <v>13</v>
      </c>
      <c r="G16408" t="s">
        <v>59</v>
      </c>
      <c r="H16408">
        <v>200</v>
      </c>
      <c r="I16408" s="1">
        <v>43888.999305555553</v>
      </c>
      <c r="J16408" s="2">
        <f t="shared" si="768"/>
        <v>1</v>
      </c>
      <c r="K16408" s="2" t="str">
        <f>IFERROR(VLOOKUP(A16408,Aux!A:B,2,0),"Outros")</f>
        <v>Municípios</v>
      </c>
      <c r="L16408" s="2">
        <f t="shared" si="769"/>
        <v>2020</v>
      </c>
      <c r="M16408">
        <f t="shared" si="770"/>
        <v>8</v>
      </c>
    </row>
    <row r="16409" spans="1:13" x14ac:dyDescent="0.35">
      <c r="A16409" t="s">
        <v>12</v>
      </c>
      <c r="B16409">
        <v>508481287</v>
      </c>
      <c r="C16409">
        <v>184824</v>
      </c>
      <c r="D16409" t="s">
        <v>13219</v>
      </c>
      <c r="E16409" s="1">
        <v>43882.721956018519</v>
      </c>
      <c r="F16409">
        <v>1</v>
      </c>
      <c r="G16409" t="s">
        <v>14</v>
      </c>
      <c r="H16409">
        <v>340</v>
      </c>
      <c r="I16409" s="1">
        <v>43893.708333333336</v>
      </c>
      <c r="J16409" s="2">
        <f t="shared" si="768"/>
        <v>1</v>
      </c>
      <c r="K16409" s="2" t="str">
        <f>IFERROR(VLOOKUP(A16409,Aux!A:B,2,0),"Outros")</f>
        <v>Hospitais</v>
      </c>
      <c r="L16409" s="2">
        <f t="shared" si="769"/>
        <v>2020</v>
      </c>
      <c r="M16409">
        <f t="shared" si="770"/>
        <v>8</v>
      </c>
    </row>
    <row r="16410" spans="1:13" x14ac:dyDescent="0.35">
      <c r="A16410" t="s">
        <v>57</v>
      </c>
      <c r="B16410">
        <v>501294104</v>
      </c>
      <c r="C16410">
        <v>184825</v>
      </c>
      <c r="D16410" t="s">
        <v>13571</v>
      </c>
      <c r="E16410" s="1">
        <v>43883.370706018519</v>
      </c>
      <c r="F16410">
        <v>13</v>
      </c>
      <c r="G16410" t="s">
        <v>59</v>
      </c>
      <c r="H16410">
        <v>220</v>
      </c>
      <c r="I16410" s="1">
        <v>43889.999305555553</v>
      </c>
      <c r="J16410" s="2">
        <f t="shared" si="768"/>
        <v>1</v>
      </c>
      <c r="K16410" s="2" t="str">
        <f>IFERROR(VLOOKUP(A16410,Aux!A:B,2,0),"Outros")</f>
        <v>Municípios</v>
      </c>
      <c r="L16410" s="2">
        <f t="shared" si="769"/>
        <v>2020</v>
      </c>
      <c r="M16410">
        <f t="shared" si="770"/>
        <v>8</v>
      </c>
    </row>
    <row r="16411" spans="1:13" x14ac:dyDescent="0.35">
      <c r="A16411" t="s">
        <v>2054</v>
      </c>
      <c r="B16411">
        <v>500032165</v>
      </c>
      <c r="C16411">
        <v>184828</v>
      </c>
      <c r="E16411" s="1">
        <v>43883.860949074071</v>
      </c>
      <c r="F16411">
        <v>3</v>
      </c>
      <c r="G16411" t="s">
        <v>33</v>
      </c>
      <c r="H16411">
        <v>1</v>
      </c>
      <c r="J16411" s="2">
        <f t="shared" si="768"/>
        <v>1</v>
      </c>
      <c r="K16411" s="2" t="str">
        <f>IFERROR(VLOOKUP(A16411,Aux!A:B,2,0),"Outros")</f>
        <v>Outros</v>
      </c>
      <c r="L16411" s="2">
        <f t="shared" si="769"/>
        <v>2020</v>
      </c>
      <c r="M16411">
        <f t="shared" si="770"/>
        <v>8</v>
      </c>
    </row>
    <row r="16412" spans="1:13" x14ac:dyDescent="0.35">
      <c r="A16412" t="s">
        <v>12</v>
      </c>
      <c r="B16412">
        <v>508481287</v>
      </c>
      <c r="C16412">
        <v>184829</v>
      </c>
      <c r="D16412" t="s">
        <v>13617</v>
      </c>
      <c r="E16412" s="1">
        <v>43885.363263888888</v>
      </c>
      <c r="F16412">
        <v>3</v>
      </c>
      <c r="G16412" t="s">
        <v>14</v>
      </c>
      <c r="H16412">
        <v>220</v>
      </c>
      <c r="I16412" s="1">
        <v>43900.708333333336</v>
      </c>
      <c r="J16412" s="2">
        <f t="shared" si="768"/>
        <v>1</v>
      </c>
      <c r="K16412" s="2" t="str">
        <f>IFERROR(VLOOKUP(A16412,Aux!A:B,2,0),"Outros")</f>
        <v>Hospitais</v>
      </c>
      <c r="L16412" s="2">
        <f t="shared" si="769"/>
        <v>2020</v>
      </c>
      <c r="M16412">
        <f t="shared" si="770"/>
        <v>9</v>
      </c>
    </row>
    <row r="16413" spans="1:13" x14ac:dyDescent="0.35">
      <c r="A16413" t="s">
        <v>673</v>
      </c>
      <c r="B16413">
        <v>503584215</v>
      </c>
      <c r="C16413">
        <v>184830</v>
      </c>
      <c r="E16413" s="1">
        <v>43885.380682870367</v>
      </c>
      <c r="F16413">
        <v>3</v>
      </c>
      <c r="G16413" t="s">
        <v>33</v>
      </c>
      <c r="H16413">
        <v>400</v>
      </c>
      <c r="J16413" s="2">
        <f t="shared" si="768"/>
        <v>1</v>
      </c>
      <c r="K16413" s="2" t="str">
        <f>IFERROR(VLOOKUP(A16413,Aux!A:B,2,0),"Outros")</f>
        <v>Outros</v>
      </c>
      <c r="L16413" s="2">
        <f t="shared" si="769"/>
        <v>2020</v>
      </c>
      <c r="M16413">
        <f t="shared" si="770"/>
        <v>9</v>
      </c>
    </row>
    <row r="16414" spans="1:13" x14ac:dyDescent="0.35">
      <c r="A16414" t="s">
        <v>12</v>
      </c>
      <c r="B16414">
        <v>508481287</v>
      </c>
      <c r="C16414">
        <v>184831</v>
      </c>
      <c r="D16414" t="s">
        <v>11857</v>
      </c>
      <c r="E16414" s="1">
        <v>43885.38853009259</v>
      </c>
      <c r="F16414">
        <v>13</v>
      </c>
      <c r="G16414" t="s">
        <v>14</v>
      </c>
      <c r="H16414">
        <v>300</v>
      </c>
      <c r="I16414" s="1">
        <v>43892.708333333336</v>
      </c>
      <c r="J16414" s="2">
        <f t="shared" si="768"/>
        <v>1</v>
      </c>
      <c r="K16414" s="2" t="str">
        <f>IFERROR(VLOOKUP(A16414,Aux!A:B,2,0),"Outros")</f>
        <v>Hospitais</v>
      </c>
      <c r="L16414" s="2">
        <f t="shared" si="769"/>
        <v>2020</v>
      </c>
      <c r="M16414">
        <f t="shared" si="770"/>
        <v>9</v>
      </c>
    </row>
    <row r="16415" spans="1:13" x14ac:dyDescent="0.35">
      <c r="A16415" t="s">
        <v>133</v>
      </c>
      <c r="B16415">
        <v>503539473</v>
      </c>
      <c r="C16415">
        <v>184832</v>
      </c>
      <c r="D16415" t="s">
        <v>13083</v>
      </c>
      <c r="E16415" s="1">
        <v>43885.390486111108</v>
      </c>
      <c r="F16415">
        <v>1</v>
      </c>
      <c r="G16415" t="s">
        <v>194</v>
      </c>
      <c r="H16415">
        <v>360</v>
      </c>
      <c r="I16415" s="1">
        <v>43888.999305555553</v>
      </c>
      <c r="J16415" s="2">
        <f t="shared" si="768"/>
        <v>1</v>
      </c>
      <c r="K16415" s="2" t="str">
        <f>IFERROR(VLOOKUP(A16415,Aux!A:B,2,0),"Outros")</f>
        <v>Municípios</v>
      </c>
      <c r="L16415" s="2">
        <f t="shared" si="769"/>
        <v>2020</v>
      </c>
      <c r="M16415">
        <f t="shared" si="770"/>
        <v>9</v>
      </c>
    </row>
    <row r="16416" spans="1:13" x14ac:dyDescent="0.35">
      <c r="A16416" t="s">
        <v>9</v>
      </c>
      <c r="B16416">
        <v>506673626</v>
      </c>
      <c r="C16416">
        <v>184833</v>
      </c>
      <c r="D16416" t="s">
        <v>13084</v>
      </c>
      <c r="E16416" s="1">
        <v>43885.392372685186</v>
      </c>
      <c r="F16416">
        <v>13</v>
      </c>
      <c r="G16416" t="s">
        <v>11</v>
      </c>
      <c r="H16416">
        <v>360</v>
      </c>
      <c r="I16416" s="1">
        <v>43890.999305555553</v>
      </c>
      <c r="J16416" s="2">
        <f t="shared" si="768"/>
        <v>1</v>
      </c>
      <c r="K16416" s="2" t="str">
        <f>IFERROR(VLOOKUP(A16416,Aux!A:B,2,0),"Outros")</f>
        <v>Municípios</v>
      </c>
      <c r="L16416" s="2">
        <f t="shared" si="769"/>
        <v>2020</v>
      </c>
      <c r="M16416">
        <f t="shared" si="770"/>
        <v>9</v>
      </c>
    </row>
    <row r="16417" spans="1:13" x14ac:dyDescent="0.35">
      <c r="A16417" t="s">
        <v>57</v>
      </c>
      <c r="B16417">
        <v>501294104</v>
      </c>
      <c r="C16417">
        <v>184835</v>
      </c>
      <c r="D16417" t="s">
        <v>13529</v>
      </c>
      <c r="E16417" s="1">
        <v>43885.402731481481</v>
      </c>
      <c r="F16417">
        <v>1</v>
      </c>
      <c r="G16417" t="s">
        <v>59</v>
      </c>
      <c r="H16417">
        <v>360</v>
      </c>
      <c r="I16417" s="1">
        <v>43888.999305555553</v>
      </c>
      <c r="J16417" s="2">
        <f t="shared" si="768"/>
        <v>1</v>
      </c>
      <c r="K16417" s="2" t="str">
        <f>IFERROR(VLOOKUP(A16417,Aux!A:B,2,0),"Outros")</f>
        <v>Municípios</v>
      </c>
      <c r="L16417" s="2">
        <f t="shared" si="769"/>
        <v>2020</v>
      </c>
      <c r="M16417">
        <f t="shared" si="770"/>
        <v>9</v>
      </c>
    </row>
    <row r="16418" spans="1:13" x14ac:dyDescent="0.35">
      <c r="A16418" t="s">
        <v>336</v>
      </c>
      <c r="B16418">
        <v>505170876</v>
      </c>
      <c r="C16418">
        <v>184836</v>
      </c>
      <c r="D16418" t="s">
        <v>13140</v>
      </c>
      <c r="E16418" s="1">
        <v>43885.40384259259</v>
      </c>
      <c r="F16418">
        <v>3</v>
      </c>
      <c r="G16418" t="s">
        <v>831</v>
      </c>
      <c r="H16418">
        <v>230</v>
      </c>
      <c r="I16418" s="1">
        <v>43917.708333333336</v>
      </c>
      <c r="J16418" s="2">
        <f t="shared" si="768"/>
        <v>1</v>
      </c>
      <c r="K16418" s="2" t="str">
        <f>IFERROR(VLOOKUP(A16418,Aux!A:B,2,0),"Outros")</f>
        <v>Municípios</v>
      </c>
      <c r="L16418" s="2">
        <f t="shared" si="769"/>
        <v>2020</v>
      </c>
      <c r="M16418">
        <f t="shared" si="770"/>
        <v>9</v>
      </c>
    </row>
    <row r="16419" spans="1:13" x14ac:dyDescent="0.35">
      <c r="A16419" t="s">
        <v>574</v>
      </c>
      <c r="B16419">
        <v>506791220</v>
      </c>
      <c r="C16419">
        <v>184837</v>
      </c>
      <c r="D16419" t="s">
        <v>13618</v>
      </c>
      <c r="E16419" s="1">
        <v>43885.421736111108</v>
      </c>
      <c r="F16419">
        <v>13</v>
      </c>
      <c r="G16419" t="s">
        <v>2519</v>
      </c>
      <c r="H16419">
        <v>340</v>
      </c>
      <c r="I16419" s="1">
        <v>43891.999305555553</v>
      </c>
      <c r="J16419" s="2">
        <f t="shared" si="768"/>
        <v>1</v>
      </c>
      <c r="K16419" s="2" t="str">
        <f>IFERROR(VLOOKUP(A16419,Aux!A:B,2,0),"Outros")</f>
        <v>Municípios</v>
      </c>
      <c r="L16419" s="2">
        <f t="shared" si="769"/>
        <v>2020</v>
      </c>
      <c r="M16419">
        <f t="shared" si="770"/>
        <v>9</v>
      </c>
    </row>
    <row r="16420" spans="1:13" x14ac:dyDescent="0.35">
      <c r="A16420" t="s">
        <v>336</v>
      </c>
      <c r="B16420">
        <v>505170876</v>
      </c>
      <c r="C16420">
        <v>184838</v>
      </c>
      <c r="D16420" t="s">
        <v>13530</v>
      </c>
      <c r="E16420" s="1">
        <v>43885.42564814815</v>
      </c>
      <c r="F16420">
        <v>3</v>
      </c>
      <c r="G16420" t="s">
        <v>831</v>
      </c>
      <c r="H16420">
        <v>210</v>
      </c>
      <c r="I16420" s="1">
        <v>43917.708333333336</v>
      </c>
      <c r="J16420" s="2">
        <f t="shared" si="768"/>
        <v>1</v>
      </c>
      <c r="K16420" s="2" t="str">
        <f>IFERROR(VLOOKUP(A16420,Aux!A:B,2,0),"Outros")</f>
        <v>Municípios</v>
      </c>
      <c r="L16420" s="2">
        <f t="shared" si="769"/>
        <v>2020</v>
      </c>
      <c r="M16420">
        <f t="shared" si="770"/>
        <v>9</v>
      </c>
    </row>
    <row r="16421" spans="1:13" x14ac:dyDescent="0.35">
      <c r="A16421" t="s">
        <v>35</v>
      </c>
      <c r="B16421">
        <v>508666236</v>
      </c>
      <c r="C16421">
        <v>184839</v>
      </c>
      <c r="D16421" t="s">
        <v>13572</v>
      </c>
      <c r="E16421" s="1">
        <v>43885.431631944448</v>
      </c>
      <c r="F16421">
        <v>13</v>
      </c>
      <c r="G16421" t="s">
        <v>33</v>
      </c>
      <c r="H16421">
        <v>360</v>
      </c>
      <c r="I16421" s="1">
        <v>43894.999305555553</v>
      </c>
      <c r="J16421" s="2">
        <f t="shared" si="768"/>
        <v>1</v>
      </c>
      <c r="K16421" s="2" t="str">
        <f>IFERROR(VLOOKUP(A16421,Aux!A:B,2,0),"Outros")</f>
        <v>Outros</v>
      </c>
      <c r="L16421" s="2">
        <f t="shared" si="769"/>
        <v>2020</v>
      </c>
      <c r="M16421">
        <f t="shared" si="770"/>
        <v>9</v>
      </c>
    </row>
    <row r="16422" spans="1:13" x14ac:dyDescent="0.35">
      <c r="A16422" t="s">
        <v>57</v>
      </c>
      <c r="B16422">
        <v>501294104</v>
      </c>
      <c r="C16422">
        <v>184840</v>
      </c>
      <c r="D16422" t="s">
        <v>13085</v>
      </c>
      <c r="E16422" s="1">
        <v>43885.435902777775</v>
      </c>
      <c r="F16422">
        <v>1</v>
      </c>
      <c r="G16422" t="s">
        <v>59</v>
      </c>
      <c r="H16422">
        <v>220</v>
      </c>
      <c r="I16422" s="1">
        <v>43908.999305555553</v>
      </c>
      <c r="J16422" s="2">
        <f t="shared" si="768"/>
        <v>1</v>
      </c>
      <c r="K16422" s="2" t="str">
        <f>IFERROR(VLOOKUP(A16422,Aux!A:B,2,0),"Outros")</f>
        <v>Municípios</v>
      </c>
      <c r="L16422" s="2">
        <f t="shared" si="769"/>
        <v>2020</v>
      </c>
      <c r="M16422">
        <f t="shared" si="770"/>
        <v>9</v>
      </c>
    </row>
    <row r="16423" spans="1:13" x14ac:dyDescent="0.35">
      <c r="A16423" t="s">
        <v>133</v>
      </c>
      <c r="B16423">
        <v>503539473</v>
      </c>
      <c r="C16423">
        <v>184841</v>
      </c>
      <c r="D16423" t="s">
        <v>13086</v>
      </c>
      <c r="E16423" s="1">
        <v>43885.436018518521</v>
      </c>
      <c r="F16423">
        <v>13</v>
      </c>
      <c r="G16423" t="s">
        <v>194</v>
      </c>
      <c r="H16423">
        <v>340</v>
      </c>
      <c r="I16423" s="1">
        <v>43888.999305555553</v>
      </c>
      <c r="J16423" s="2">
        <f t="shared" si="768"/>
        <v>1</v>
      </c>
      <c r="K16423" s="2" t="str">
        <f>IFERROR(VLOOKUP(A16423,Aux!A:B,2,0),"Outros")</f>
        <v>Municípios</v>
      </c>
      <c r="L16423" s="2">
        <f t="shared" si="769"/>
        <v>2020</v>
      </c>
      <c r="M16423">
        <f t="shared" si="770"/>
        <v>9</v>
      </c>
    </row>
    <row r="16424" spans="1:13" x14ac:dyDescent="0.35">
      <c r="A16424" t="s">
        <v>34</v>
      </c>
      <c r="B16424">
        <v>506901173</v>
      </c>
      <c r="C16424">
        <v>184842</v>
      </c>
      <c r="D16424" t="s">
        <v>13619</v>
      </c>
      <c r="E16424" s="1">
        <v>43885.448611111111</v>
      </c>
      <c r="F16424">
        <v>1</v>
      </c>
      <c r="G16424" t="s">
        <v>2047</v>
      </c>
      <c r="H16424">
        <v>300</v>
      </c>
      <c r="I16424" s="1">
        <v>43894.75</v>
      </c>
      <c r="J16424" s="2">
        <f t="shared" si="768"/>
        <v>1</v>
      </c>
      <c r="K16424" s="2" t="str">
        <f>IFERROR(VLOOKUP(A16424,Aux!A:B,2,0),"Outros")</f>
        <v>Municípios</v>
      </c>
      <c r="L16424" s="2">
        <f t="shared" si="769"/>
        <v>2020</v>
      </c>
      <c r="M16424">
        <f t="shared" si="770"/>
        <v>9</v>
      </c>
    </row>
    <row r="16425" spans="1:13" x14ac:dyDescent="0.35">
      <c r="A16425" t="s">
        <v>92</v>
      </c>
      <c r="B16425">
        <v>506037258</v>
      </c>
      <c r="C16425">
        <v>184843</v>
      </c>
      <c r="D16425" t="s">
        <v>13400</v>
      </c>
      <c r="E16425" s="1">
        <v>43885.462175925924</v>
      </c>
      <c r="F16425">
        <v>13</v>
      </c>
      <c r="G16425" t="s">
        <v>476</v>
      </c>
      <c r="H16425">
        <v>300</v>
      </c>
      <c r="I16425" s="1">
        <v>43892.708333333336</v>
      </c>
      <c r="J16425" s="2">
        <f t="shared" si="768"/>
        <v>1</v>
      </c>
      <c r="K16425" s="2" t="str">
        <f>IFERROR(VLOOKUP(A16425,Aux!A:B,2,0),"Outros")</f>
        <v>Municípios</v>
      </c>
      <c r="L16425" s="2">
        <f t="shared" si="769"/>
        <v>2020</v>
      </c>
      <c r="M16425">
        <f t="shared" si="770"/>
        <v>9</v>
      </c>
    </row>
    <row r="16426" spans="1:13" x14ac:dyDescent="0.35">
      <c r="A16426" t="s">
        <v>57</v>
      </c>
      <c r="B16426">
        <v>501294104</v>
      </c>
      <c r="C16426">
        <v>184844</v>
      </c>
      <c r="D16426" t="s">
        <v>13573</v>
      </c>
      <c r="E16426" s="1">
        <v>43885.468506944446</v>
      </c>
      <c r="F16426">
        <v>1</v>
      </c>
      <c r="G16426" t="s">
        <v>59</v>
      </c>
      <c r="H16426">
        <v>220</v>
      </c>
      <c r="I16426" s="1">
        <v>43890.999305555553</v>
      </c>
      <c r="J16426" s="2">
        <f t="shared" si="768"/>
        <v>1</v>
      </c>
      <c r="K16426" s="2" t="str">
        <f>IFERROR(VLOOKUP(A16426,Aux!A:B,2,0),"Outros")</f>
        <v>Municípios</v>
      </c>
      <c r="L16426" s="2">
        <f t="shared" si="769"/>
        <v>2020</v>
      </c>
      <c r="M16426">
        <f t="shared" si="770"/>
        <v>9</v>
      </c>
    </row>
    <row r="16427" spans="1:13" x14ac:dyDescent="0.35">
      <c r="A16427" t="s">
        <v>9807</v>
      </c>
      <c r="B16427">
        <v>600075826</v>
      </c>
      <c r="C16427">
        <v>184845</v>
      </c>
      <c r="D16427" t="s">
        <v>13364</v>
      </c>
      <c r="E16427" s="1">
        <v>43885.468680555554</v>
      </c>
      <c r="F16427">
        <v>1</v>
      </c>
      <c r="G16427" t="s">
        <v>7615</v>
      </c>
      <c r="H16427">
        <v>300</v>
      </c>
      <c r="I16427" s="1">
        <v>43893.729166666664</v>
      </c>
      <c r="J16427" s="2">
        <f t="shared" si="768"/>
        <v>1</v>
      </c>
      <c r="K16427" s="2" t="str">
        <f>IFERROR(VLOOKUP(A16427,Aux!A:B,2,0),"Outros")</f>
        <v>Outros</v>
      </c>
      <c r="L16427" s="2">
        <f t="shared" si="769"/>
        <v>2020</v>
      </c>
      <c r="M16427">
        <f t="shared" si="770"/>
        <v>9</v>
      </c>
    </row>
    <row r="16428" spans="1:13" x14ac:dyDescent="0.35">
      <c r="A16428" t="s">
        <v>165</v>
      </c>
      <c r="B16428">
        <v>600084892</v>
      </c>
      <c r="C16428">
        <v>184846</v>
      </c>
      <c r="D16428" t="s">
        <v>13295</v>
      </c>
      <c r="E16428" s="1">
        <v>43885.471041666664</v>
      </c>
      <c r="F16428">
        <v>1</v>
      </c>
      <c r="G16428" t="s">
        <v>33</v>
      </c>
      <c r="H16428">
        <v>340</v>
      </c>
      <c r="I16428" s="1">
        <v>43886.999305555553</v>
      </c>
      <c r="J16428" s="2">
        <f t="shared" si="768"/>
        <v>1</v>
      </c>
      <c r="K16428" s="2" t="str">
        <f>IFERROR(VLOOKUP(A16428,Aux!A:B,2,0),"Outros")</f>
        <v>Outros</v>
      </c>
      <c r="L16428" s="2">
        <f t="shared" si="769"/>
        <v>2020</v>
      </c>
      <c r="M16428">
        <f t="shared" si="770"/>
        <v>9</v>
      </c>
    </row>
    <row r="16429" spans="1:13" x14ac:dyDescent="0.35">
      <c r="A16429" t="s">
        <v>213</v>
      </c>
      <c r="B16429">
        <v>512012814</v>
      </c>
      <c r="C16429">
        <v>184847</v>
      </c>
      <c r="D16429" t="s">
        <v>13531</v>
      </c>
      <c r="E16429" s="1">
        <v>43885.473703703705</v>
      </c>
      <c r="F16429">
        <v>1</v>
      </c>
      <c r="G16429" t="s">
        <v>2818</v>
      </c>
      <c r="H16429">
        <v>220</v>
      </c>
      <c r="I16429" s="1">
        <v>43893.729166666664</v>
      </c>
      <c r="J16429" s="2">
        <f t="shared" si="768"/>
        <v>1</v>
      </c>
      <c r="K16429" s="2" t="str">
        <f>IFERROR(VLOOKUP(A16429,Aux!A:B,2,0),"Outros")</f>
        <v>Municípios</v>
      </c>
      <c r="L16429" s="2">
        <f t="shared" si="769"/>
        <v>2020</v>
      </c>
      <c r="M16429">
        <f t="shared" si="770"/>
        <v>9</v>
      </c>
    </row>
    <row r="16430" spans="1:13" x14ac:dyDescent="0.35">
      <c r="A16430" t="s">
        <v>574</v>
      </c>
      <c r="B16430">
        <v>506791220</v>
      </c>
      <c r="C16430">
        <v>184848</v>
      </c>
      <c r="D16430" t="s">
        <v>13401</v>
      </c>
      <c r="E16430" s="1">
        <v>43885.47383101852</v>
      </c>
      <c r="F16430">
        <v>13</v>
      </c>
      <c r="G16430" t="s">
        <v>2816</v>
      </c>
      <c r="H16430">
        <v>340</v>
      </c>
      <c r="I16430" s="1">
        <v>43891.999305555553</v>
      </c>
      <c r="J16430" s="2">
        <f t="shared" si="768"/>
        <v>1</v>
      </c>
      <c r="K16430" s="2" t="str">
        <f>IFERROR(VLOOKUP(A16430,Aux!A:B,2,0),"Outros")</f>
        <v>Municípios</v>
      </c>
      <c r="L16430" s="2">
        <f t="shared" si="769"/>
        <v>2020</v>
      </c>
      <c r="M16430">
        <f t="shared" si="770"/>
        <v>9</v>
      </c>
    </row>
    <row r="16431" spans="1:13" x14ac:dyDescent="0.35">
      <c r="A16431" t="s">
        <v>57</v>
      </c>
      <c r="B16431">
        <v>501294104</v>
      </c>
      <c r="C16431">
        <v>184849</v>
      </c>
      <c r="D16431" t="s">
        <v>13532</v>
      </c>
      <c r="E16431" s="1">
        <v>43885.47420138889</v>
      </c>
      <c r="F16431">
        <v>1</v>
      </c>
      <c r="G16431" t="s">
        <v>59</v>
      </c>
      <c r="H16431">
        <v>300</v>
      </c>
      <c r="I16431" s="1">
        <v>43895.999305555553</v>
      </c>
      <c r="J16431" s="2">
        <f t="shared" si="768"/>
        <v>1</v>
      </c>
      <c r="K16431" s="2" t="str">
        <f>IFERROR(VLOOKUP(A16431,Aux!A:B,2,0),"Outros")</f>
        <v>Municípios</v>
      </c>
      <c r="L16431" s="2">
        <f t="shared" si="769"/>
        <v>2020</v>
      </c>
      <c r="M16431">
        <f t="shared" si="770"/>
        <v>9</v>
      </c>
    </row>
    <row r="16432" spans="1:13" x14ac:dyDescent="0.35">
      <c r="A16432" t="s">
        <v>154</v>
      </c>
      <c r="B16432">
        <v>506818829</v>
      </c>
      <c r="C16432">
        <v>184850</v>
      </c>
      <c r="D16432" t="s">
        <v>13620</v>
      </c>
      <c r="E16432" s="1">
        <v>43885.489108796297</v>
      </c>
      <c r="F16432">
        <v>1</v>
      </c>
      <c r="G16432" t="s">
        <v>156</v>
      </c>
      <c r="H16432">
        <v>360</v>
      </c>
      <c r="I16432" s="1">
        <v>43897.999305555553</v>
      </c>
      <c r="J16432" s="2">
        <f t="shared" si="768"/>
        <v>1</v>
      </c>
      <c r="K16432" s="2" t="str">
        <f>IFERROR(VLOOKUP(A16432,Aux!A:B,2,0),"Outros")</f>
        <v>Municípios</v>
      </c>
      <c r="L16432" s="2">
        <f t="shared" si="769"/>
        <v>2020</v>
      </c>
      <c r="M16432">
        <f t="shared" si="770"/>
        <v>9</v>
      </c>
    </row>
    <row r="16433" spans="1:13" x14ac:dyDescent="0.35">
      <c r="A16433" t="s">
        <v>574</v>
      </c>
      <c r="B16433">
        <v>506791220</v>
      </c>
      <c r="C16433">
        <v>184852</v>
      </c>
      <c r="D16433" t="s">
        <v>13087</v>
      </c>
      <c r="E16433" s="1">
        <v>43885.49422453704</v>
      </c>
      <c r="F16433">
        <v>1</v>
      </c>
      <c r="G16433" t="s">
        <v>576</v>
      </c>
      <c r="H16433">
        <v>360</v>
      </c>
      <c r="I16433" s="1">
        <v>43892.999305555553</v>
      </c>
      <c r="J16433" s="2">
        <f t="shared" si="768"/>
        <v>1</v>
      </c>
      <c r="K16433" s="2" t="str">
        <f>IFERROR(VLOOKUP(A16433,Aux!A:B,2,0),"Outros")</f>
        <v>Municípios</v>
      </c>
      <c r="L16433" s="2">
        <f t="shared" si="769"/>
        <v>2020</v>
      </c>
      <c r="M16433">
        <f t="shared" si="770"/>
        <v>9</v>
      </c>
    </row>
    <row r="16434" spans="1:13" x14ac:dyDescent="0.35">
      <c r="A16434" t="s">
        <v>71</v>
      </c>
      <c r="B16434">
        <v>500051054</v>
      </c>
      <c r="C16434">
        <v>184853</v>
      </c>
      <c r="D16434" t="s">
        <v>13296</v>
      </c>
      <c r="E16434" s="1">
        <v>43885.494351851848</v>
      </c>
      <c r="F16434">
        <v>13</v>
      </c>
      <c r="G16434" t="s">
        <v>202</v>
      </c>
      <c r="H16434">
        <v>340</v>
      </c>
      <c r="I16434" s="1">
        <v>43888.791666666664</v>
      </c>
      <c r="J16434" s="2">
        <f t="shared" si="768"/>
        <v>1</v>
      </c>
      <c r="K16434" s="2" t="str">
        <f>IFERROR(VLOOKUP(A16434,Aux!A:B,2,0),"Outros")</f>
        <v>Municípios</v>
      </c>
      <c r="L16434" s="2">
        <f t="shared" si="769"/>
        <v>2020</v>
      </c>
      <c r="M16434">
        <f t="shared" si="770"/>
        <v>9</v>
      </c>
    </row>
    <row r="16435" spans="1:13" x14ac:dyDescent="0.35">
      <c r="A16435" t="s">
        <v>39</v>
      </c>
      <c r="B16435">
        <v>507023129</v>
      </c>
      <c r="C16435">
        <v>184854</v>
      </c>
      <c r="D16435" t="s">
        <v>13088</v>
      </c>
      <c r="E16435" s="1">
        <v>43885.495011574072</v>
      </c>
      <c r="F16435">
        <v>1</v>
      </c>
      <c r="G16435" t="s">
        <v>33</v>
      </c>
      <c r="H16435">
        <v>340</v>
      </c>
      <c r="I16435" s="1">
        <v>43894.708333333336</v>
      </c>
      <c r="J16435" s="2">
        <f t="shared" si="768"/>
        <v>1</v>
      </c>
      <c r="K16435" s="2" t="str">
        <f>IFERROR(VLOOKUP(A16435,Aux!A:B,2,0),"Outros")</f>
        <v>Outros</v>
      </c>
      <c r="L16435" s="2">
        <f t="shared" si="769"/>
        <v>2020</v>
      </c>
      <c r="M16435">
        <f t="shared" si="770"/>
        <v>9</v>
      </c>
    </row>
    <row r="16436" spans="1:13" x14ac:dyDescent="0.35">
      <c r="A16436" t="s">
        <v>57</v>
      </c>
      <c r="B16436">
        <v>501294104</v>
      </c>
      <c r="C16436">
        <v>184855</v>
      </c>
      <c r="D16436" t="s">
        <v>1632</v>
      </c>
      <c r="E16436" s="1">
        <v>43885.499907407408</v>
      </c>
      <c r="F16436">
        <v>1</v>
      </c>
      <c r="G16436" t="s">
        <v>59</v>
      </c>
      <c r="H16436">
        <v>300</v>
      </c>
      <c r="I16436" s="1">
        <v>43899.491666666669</v>
      </c>
      <c r="J16436" s="2">
        <f t="shared" si="768"/>
        <v>1</v>
      </c>
      <c r="K16436" s="2" t="str">
        <f>IFERROR(VLOOKUP(A16436,Aux!A:B,2,0),"Outros")</f>
        <v>Municípios</v>
      </c>
      <c r="L16436" s="2">
        <f t="shared" si="769"/>
        <v>2020</v>
      </c>
      <c r="M16436">
        <f t="shared" si="770"/>
        <v>9</v>
      </c>
    </row>
    <row r="16437" spans="1:13" x14ac:dyDescent="0.35">
      <c r="A16437" t="s">
        <v>12</v>
      </c>
      <c r="B16437">
        <v>508481287</v>
      </c>
      <c r="C16437">
        <v>184856</v>
      </c>
      <c r="D16437" t="s">
        <v>13655</v>
      </c>
      <c r="E16437" s="1">
        <v>43885.507523148146</v>
      </c>
      <c r="F16437">
        <v>13</v>
      </c>
      <c r="G16437" t="s">
        <v>14</v>
      </c>
      <c r="H16437">
        <v>360</v>
      </c>
      <c r="I16437" s="1">
        <v>43893.708333333336</v>
      </c>
      <c r="J16437" s="2">
        <f t="shared" si="768"/>
        <v>1</v>
      </c>
      <c r="K16437" s="2" t="str">
        <f>IFERROR(VLOOKUP(A16437,Aux!A:B,2,0),"Outros")</f>
        <v>Hospitais</v>
      </c>
      <c r="L16437" s="2">
        <f t="shared" si="769"/>
        <v>2020</v>
      </c>
      <c r="M16437">
        <f t="shared" si="770"/>
        <v>9</v>
      </c>
    </row>
    <row r="16438" spans="1:13" x14ac:dyDescent="0.35">
      <c r="A16438" t="s">
        <v>48</v>
      </c>
      <c r="B16438">
        <v>503035416</v>
      </c>
      <c r="C16438">
        <v>184857</v>
      </c>
      <c r="D16438" t="s">
        <v>13089</v>
      </c>
      <c r="E16438" s="1">
        <v>43885.50849537037</v>
      </c>
      <c r="F16438">
        <v>13</v>
      </c>
      <c r="G16438" t="s">
        <v>33</v>
      </c>
      <c r="H16438">
        <v>5</v>
      </c>
      <c r="I16438" s="1">
        <v>43894.625</v>
      </c>
      <c r="J16438" s="2">
        <f t="shared" si="768"/>
        <v>1</v>
      </c>
      <c r="K16438" s="2" t="str">
        <f>IFERROR(VLOOKUP(A16438,Aux!A:B,2,0),"Outros")</f>
        <v>Hospitais</v>
      </c>
      <c r="L16438" s="2">
        <f t="shared" si="769"/>
        <v>2020</v>
      </c>
      <c r="M16438">
        <f t="shared" si="770"/>
        <v>9</v>
      </c>
    </row>
    <row r="16439" spans="1:13" x14ac:dyDescent="0.35">
      <c r="A16439" t="s">
        <v>4010</v>
      </c>
      <c r="B16439">
        <v>510832806</v>
      </c>
      <c r="C16439">
        <v>184858</v>
      </c>
      <c r="D16439" t="s">
        <v>13656</v>
      </c>
      <c r="E16439" s="1">
        <v>43885.515844907408</v>
      </c>
      <c r="F16439">
        <v>3</v>
      </c>
      <c r="G16439" t="s">
        <v>14</v>
      </c>
      <c r="H16439">
        <v>220</v>
      </c>
      <c r="I16439" s="1">
        <v>43907.999305555553</v>
      </c>
      <c r="J16439" s="2">
        <f t="shared" si="768"/>
        <v>1</v>
      </c>
      <c r="K16439" s="2" t="str">
        <f>IFERROR(VLOOKUP(A16439,Aux!A:B,2,0),"Outros")</f>
        <v>Municípios</v>
      </c>
      <c r="L16439" s="2">
        <f t="shared" si="769"/>
        <v>2020</v>
      </c>
      <c r="M16439">
        <f t="shared" si="770"/>
        <v>9</v>
      </c>
    </row>
    <row r="16440" spans="1:13" x14ac:dyDescent="0.35">
      <c r="A16440" t="s">
        <v>213</v>
      </c>
      <c r="B16440">
        <v>512012814</v>
      </c>
      <c r="C16440">
        <v>184859</v>
      </c>
      <c r="D16440" t="s">
        <v>13365</v>
      </c>
      <c r="E16440" s="1">
        <v>43885.519745370373</v>
      </c>
      <c r="F16440">
        <v>1</v>
      </c>
      <c r="G16440" t="s">
        <v>356</v>
      </c>
      <c r="H16440">
        <v>340</v>
      </c>
      <c r="I16440" s="1">
        <v>43893.729166666664</v>
      </c>
      <c r="J16440" s="2">
        <f t="shared" si="768"/>
        <v>1</v>
      </c>
      <c r="K16440" s="2" t="str">
        <f>IFERROR(VLOOKUP(A16440,Aux!A:B,2,0),"Outros")</f>
        <v>Municípios</v>
      </c>
      <c r="L16440" s="2">
        <f t="shared" si="769"/>
        <v>2020</v>
      </c>
      <c r="M16440">
        <f t="shared" si="770"/>
        <v>9</v>
      </c>
    </row>
    <row r="16441" spans="1:13" x14ac:dyDescent="0.35">
      <c r="A16441" t="s">
        <v>143</v>
      </c>
      <c r="B16441">
        <v>506801969</v>
      </c>
      <c r="C16441">
        <v>184860</v>
      </c>
      <c r="D16441" t="s">
        <v>13657</v>
      </c>
      <c r="E16441" s="1">
        <v>43885.52684027778</v>
      </c>
      <c r="F16441">
        <v>3</v>
      </c>
      <c r="G16441" t="s">
        <v>1117</v>
      </c>
      <c r="H16441">
        <v>340</v>
      </c>
      <c r="I16441" s="1">
        <v>43909.708333333336</v>
      </c>
      <c r="J16441" s="2">
        <f t="shared" si="768"/>
        <v>1</v>
      </c>
      <c r="K16441" s="2" t="str">
        <f>IFERROR(VLOOKUP(A16441,Aux!A:B,2,0),"Outros")</f>
        <v>Municípios</v>
      </c>
      <c r="L16441" s="2">
        <f t="shared" si="769"/>
        <v>2020</v>
      </c>
      <c r="M16441">
        <f t="shared" si="770"/>
        <v>9</v>
      </c>
    </row>
    <row r="16442" spans="1:13" x14ac:dyDescent="0.35">
      <c r="A16442" t="s">
        <v>34</v>
      </c>
      <c r="B16442">
        <v>506901173</v>
      </c>
      <c r="C16442">
        <v>184861</v>
      </c>
      <c r="D16442" t="s">
        <v>13366</v>
      </c>
      <c r="E16442" s="1">
        <v>43885.54142361111</v>
      </c>
      <c r="F16442">
        <v>13</v>
      </c>
      <c r="G16442" t="s">
        <v>2047</v>
      </c>
      <c r="H16442">
        <v>5</v>
      </c>
      <c r="I16442" s="1">
        <v>43894.75</v>
      </c>
      <c r="J16442" s="2">
        <f t="shared" si="768"/>
        <v>1</v>
      </c>
      <c r="K16442" s="2" t="str">
        <f>IFERROR(VLOOKUP(A16442,Aux!A:B,2,0),"Outros")</f>
        <v>Municípios</v>
      </c>
      <c r="L16442" s="2">
        <f t="shared" si="769"/>
        <v>2020</v>
      </c>
      <c r="M16442">
        <f t="shared" si="770"/>
        <v>9</v>
      </c>
    </row>
    <row r="16443" spans="1:13" x14ac:dyDescent="0.35">
      <c r="A16443" t="s">
        <v>12</v>
      </c>
      <c r="B16443">
        <v>508481287</v>
      </c>
      <c r="C16443">
        <v>184862</v>
      </c>
      <c r="D16443" t="s">
        <v>13178</v>
      </c>
      <c r="E16443" s="1">
        <v>43885.565937500003</v>
      </c>
      <c r="F16443">
        <v>1</v>
      </c>
      <c r="G16443" t="s">
        <v>14</v>
      </c>
      <c r="H16443">
        <v>360</v>
      </c>
      <c r="I16443" s="1">
        <v>43889.708333333336</v>
      </c>
      <c r="J16443" s="2">
        <f t="shared" si="768"/>
        <v>1</v>
      </c>
      <c r="K16443" s="2" t="str">
        <f>IFERROR(VLOOKUP(A16443,Aux!A:B,2,0),"Outros")</f>
        <v>Hospitais</v>
      </c>
      <c r="L16443" s="2">
        <f t="shared" si="769"/>
        <v>2020</v>
      </c>
      <c r="M16443">
        <f t="shared" si="770"/>
        <v>9</v>
      </c>
    </row>
    <row r="16444" spans="1:13" x14ac:dyDescent="0.35">
      <c r="A16444" t="s">
        <v>574</v>
      </c>
      <c r="B16444">
        <v>506791220</v>
      </c>
      <c r="C16444">
        <v>184863</v>
      </c>
      <c r="D16444" t="s">
        <v>13533</v>
      </c>
      <c r="E16444" s="1">
        <v>43885.570162037038</v>
      </c>
      <c r="F16444">
        <v>1</v>
      </c>
      <c r="G16444" t="s">
        <v>576</v>
      </c>
      <c r="H16444">
        <v>360</v>
      </c>
      <c r="I16444" s="1">
        <v>43892.999305555553</v>
      </c>
      <c r="J16444" s="2">
        <f t="shared" si="768"/>
        <v>1</v>
      </c>
      <c r="K16444" s="2" t="str">
        <f>IFERROR(VLOOKUP(A16444,Aux!A:B,2,0),"Outros")</f>
        <v>Municípios</v>
      </c>
      <c r="L16444" s="2">
        <f t="shared" si="769"/>
        <v>2020</v>
      </c>
      <c r="M16444">
        <f t="shared" si="770"/>
        <v>9</v>
      </c>
    </row>
    <row r="16445" spans="1:13" x14ac:dyDescent="0.35">
      <c r="A16445" t="s">
        <v>574</v>
      </c>
      <c r="B16445">
        <v>506791220</v>
      </c>
      <c r="C16445">
        <v>184864</v>
      </c>
      <c r="D16445" t="s">
        <v>13141</v>
      </c>
      <c r="E16445" s="1">
        <v>43885.59746527778</v>
      </c>
      <c r="F16445">
        <v>13</v>
      </c>
      <c r="G16445" t="s">
        <v>576</v>
      </c>
      <c r="H16445">
        <v>300</v>
      </c>
      <c r="I16445" s="1">
        <v>43892.999305555553</v>
      </c>
      <c r="J16445" s="2">
        <f t="shared" si="768"/>
        <v>1</v>
      </c>
      <c r="K16445" s="2" t="str">
        <f>IFERROR(VLOOKUP(A16445,Aux!A:B,2,0),"Outros")</f>
        <v>Municípios</v>
      </c>
      <c r="L16445" s="2">
        <f t="shared" si="769"/>
        <v>2020</v>
      </c>
      <c r="M16445">
        <f t="shared" si="770"/>
        <v>9</v>
      </c>
    </row>
    <row r="16446" spans="1:13" x14ac:dyDescent="0.35">
      <c r="A16446" t="s">
        <v>35</v>
      </c>
      <c r="B16446">
        <v>508666236</v>
      </c>
      <c r="C16446">
        <v>184865</v>
      </c>
      <c r="D16446" t="s">
        <v>13179</v>
      </c>
      <c r="E16446" s="1">
        <v>43885.598344907405</v>
      </c>
      <c r="F16446">
        <v>1</v>
      </c>
      <c r="G16446" t="s">
        <v>33</v>
      </c>
      <c r="H16446">
        <v>5</v>
      </c>
      <c r="I16446" s="1">
        <v>43901.999305555553</v>
      </c>
      <c r="J16446" s="2">
        <f t="shared" si="768"/>
        <v>1</v>
      </c>
      <c r="K16446" s="2" t="str">
        <f>IFERROR(VLOOKUP(A16446,Aux!A:B,2,0),"Outros")</f>
        <v>Outros</v>
      </c>
      <c r="L16446" s="2">
        <f t="shared" si="769"/>
        <v>2020</v>
      </c>
      <c r="M16446">
        <f t="shared" si="770"/>
        <v>9</v>
      </c>
    </row>
    <row r="16447" spans="1:13" x14ac:dyDescent="0.35">
      <c r="A16447" t="s">
        <v>12</v>
      </c>
      <c r="B16447">
        <v>508481287</v>
      </c>
      <c r="C16447">
        <v>184866</v>
      </c>
      <c r="D16447" t="s">
        <v>12566</v>
      </c>
      <c r="E16447" s="1">
        <v>43885.61409722222</v>
      </c>
      <c r="F16447">
        <v>3</v>
      </c>
      <c r="G16447" t="s">
        <v>14</v>
      </c>
      <c r="H16447">
        <v>230</v>
      </c>
      <c r="I16447" s="1">
        <v>43906.708333333336</v>
      </c>
      <c r="J16447" s="2">
        <f t="shared" si="768"/>
        <v>1</v>
      </c>
      <c r="K16447" s="2" t="str">
        <f>IFERROR(VLOOKUP(A16447,Aux!A:B,2,0),"Outros")</f>
        <v>Hospitais</v>
      </c>
      <c r="L16447" s="2">
        <f t="shared" si="769"/>
        <v>2020</v>
      </c>
      <c r="M16447">
        <f t="shared" si="770"/>
        <v>9</v>
      </c>
    </row>
    <row r="16448" spans="1:13" x14ac:dyDescent="0.35">
      <c r="A16448" t="s">
        <v>244</v>
      </c>
      <c r="B16448">
        <v>600084914</v>
      </c>
      <c r="C16448">
        <v>184869</v>
      </c>
      <c r="D16448" t="s">
        <v>13534</v>
      </c>
      <c r="E16448" s="1">
        <v>43885.631018518521</v>
      </c>
      <c r="F16448">
        <v>13</v>
      </c>
      <c r="G16448" t="s">
        <v>33</v>
      </c>
      <c r="H16448">
        <v>300</v>
      </c>
      <c r="I16448" s="1">
        <v>43897.708333333336</v>
      </c>
      <c r="J16448" s="2">
        <f t="shared" si="768"/>
        <v>1</v>
      </c>
      <c r="K16448" s="2" t="str">
        <f>IFERROR(VLOOKUP(A16448,Aux!A:B,2,0),"Outros")</f>
        <v>Outros</v>
      </c>
      <c r="L16448" s="2">
        <f t="shared" si="769"/>
        <v>2020</v>
      </c>
      <c r="M16448">
        <f t="shared" si="770"/>
        <v>9</v>
      </c>
    </row>
    <row r="16449" spans="1:13" x14ac:dyDescent="0.35">
      <c r="A16449" t="s">
        <v>903</v>
      </c>
      <c r="B16449">
        <v>680001069</v>
      </c>
      <c r="C16449">
        <v>184871</v>
      </c>
      <c r="D16449" t="s">
        <v>13090</v>
      </c>
      <c r="E16449" s="1">
        <v>43885.656550925924</v>
      </c>
      <c r="F16449">
        <v>13</v>
      </c>
      <c r="G16449" t="s">
        <v>736</v>
      </c>
      <c r="H16449">
        <v>340</v>
      </c>
      <c r="I16449" s="1">
        <v>43894.999305555553</v>
      </c>
      <c r="J16449" s="2">
        <f t="shared" si="768"/>
        <v>1</v>
      </c>
      <c r="K16449" s="2" t="str">
        <f>IFERROR(VLOOKUP(A16449,Aux!A:B,2,0),"Outros")</f>
        <v>Municípios</v>
      </c>
      <c r="L16449" s="2">
        <f t="shared" si="769"/>
        <v>2020</v>
      </c>
      <c r="M16449">
        <f t="shared" si="770"/>
        <v>9</v>
      </c>
    </row>
    <row r="16450" spans="1:13" x14ac:dyDescent="0.35">
      <c r="A16450" t="s">
        <v>171</v>
      </c>
      <c r="B16450">
        <v>504293125</v>
      </c>
      <c r="C16450">
        <v>184872</v>
      </c>
      <c r="D16450" t="s">
        <v>13091</v>
      </c>
      <c r="E16450" s="1">
        <v>43885.672696759262</v>
      </c>
      <c r="F16450">
        <v>1</v>
      </c>
      <c r="G16450" t="s">
        <v>342</v>
      </c>
      <c r="H16450">
        <v>360</v>
      </c>
      <c r="I16450" s="1">
        <v>43893.999305555553</v>
      </c>
      <c r="J16450" s="2">
        <f t="shared" ref="J16450:J16513" si="771">IF(C16450=C16449,"",1)</f>
        <v>1</v>
      </c>
      <c r="K16450" s="2" t="str">
        <f>IFERROR(VLOOKUP(A16450,Aux!A:B,2,0),"Outros")</f>
        <v>Municípios</v>
      </c>
      <c r="L16450" s="2">
        <f t="shared" ref="L16450:L16513" si="772">YEAR(E16450)</f>
        <v>2020</v>
      </c>
      <c r="M16450">
        <f t="shared" ref="M16450:M16513" si="773">WEEKNUM(E16450)</f>
        <v>9</v>
      </c>
    </row>
    <row r="16451" spans="1:13" x14ac:dyDescent="0.35">
      <c r="A16451" t="s">
        <v>39</v>
      </c>
      <c r="B16451">
        <v>507023129</v>
      </c>
      <c r="C16451">
        <v>184873</v>
      </c>
      <c r="D16451" t="s">
        <v>13268</v>
      </c>
      <c r="E16451" s="1">
        <v>43885.681562500002</v>
      </c>
      <c r="F16451">
        <v>13</v>
      </c>
      <c r="G16451" t="s">
        <v>33</v>
      </c>
      <c r="H16451">
        <v>300</v>
      </c>
      <c r="I16451" s="1">
        <v>43915.708333333336</v>
      </c>
      <c r="J16451" s="2">
        <f t="shared" si="771"/>
        <v>1</v>
      </c>
      <c r="K16451" s="2" t="str">
        <f>IFERROR(VLOOKUP(A16451,Aux!A:B,2,0),"Outros")</f>
        <v>Outros</v>
      </c>
      <c r="L16451" s="2">
        <f t="shared" si="772"/>
        <v>2020</v>
      </c>
      <c r="M16451">
        <f t="shared" si="773"/>
        <v>9</v>
      </c>
    </row>
    <row r="16452" spans="1:13" x14ac:dyDescent="0.35">
      <c r="A16452" t="s">
        <v>133</v>
      </c>
      <c r="B16452">
        <v>503539473</v>
      </c>
      <c r="C16452">
        <v>184874</v>
      </c>
      <c r="D16452" t="s">
        <v>3073</v>
      </c>
      <c r="E16452" s="1">
        <v>43885.682870370372</v>
      </c>
      <c r="F16452">
        <v>3</v>
      </c>
      <c r="G16452" t="s">
        <v>194</v>
      </c>
      <c r="H16452">
        <v>220</v>
      </c>
      <c r="I16452" s="1">
        <v>43893.999305555553</v>
      </c>
      <c r="J16452" s="2">
        <f t="shared" si="771"/>
        <v>1</v>
      </c>
      <c r="K16452" s="2" t="str">
        <f>IFERROR(VLOOKUP(A16452,Aux!A:B,2,0),"Outros")</f>
        <v>Municípios</v>
      </c>
      <c r="L16452" s="2">
        <f t="shared" si="772"/>
        <v>2020</v>
      </c>
      <c r="M16452">
        <f t="shared" si="773"/>
        <v>9</v>
      </c>
    </row>
    <row r="16453" spans="1:13" x14ac:dyDescent="0.35">
      <c r="A16453" t="s">
        <v>71</v>
      </c>
      <c r="B16453">
        <v>500051054</v>
      </c>
      <c r="C16453">
        <v>184875</v>
      </c>
      <c r="D16453" t="s">
        <v>13379</v>
      </c>
      <c r="E16453" s="1">
        <v>43885.68854166667</v>
      </c>
      <c r="F16453">
        <v>1</v>
      </c>
      <c r="G16453" t="s">
        <v>202</v>
      </c>
      <c r="H16453">
        <v>400</v>
      </c>
      <c r="I16453" s="1">
        <v>25569.791666666668</v>
      </c>
      <c r="J16453" s="2">
        <f t="shared" si="771"/>
        <v>1</v>
      </c>
      <c r="K16453" s="2" t="str">
        <f>IFERROR(VLOOKUP(A16453,Aux!A:B,2,0),"Outros")</f>
        <v>Municípios</v>
      </c>
      <c r="L16453" s="2">
        <f t="shared" si="772"/>
        <v>2020</v>
      </c>
      <c r="M16453">
        <f t="shared" si="773"/>
        <v>9</v>
      </c>
    </row>
    <row r="16454" spans="1:13" x14ac:dyDescent="0.35">
      <c r="A16454" t="s">
        <v>12</v>
      </c>
      <c r="B16454">
        <v>508481287</v>
      </c>
      <c r="C16454">
        <v>184876</v>
      </c>
      <c r="D16454" t="s">
        <v>13064</v>
      </c>
      <c r="E16454" s="1">
        <v>43885.69</v>
      </c>
      <c r="F16454">
        <v>1</v>
      </c>
      <c r="G16454" t="s">
        <v>14</v>
      </c>
      <c r="H16454">
        <v>5</v>
      </c>
      <c r="I16454" s="1">
        <v>43895.708333333336</v>
      </c>
      <c r="J16454" s="2">
        <f t="shared" si="771"/>
        <v>1</v>
      </c>
      <c r="K16454" s="2" t="str">
        <f>IFERROR(VLOOKUP(A16454,Aux!A:B,2,0),"Outros")</f>
        <v>Hospitais</v>
      </c>
      <c r="L16454" s="2">
        <f t="shared" si="772"/>
        <v>2020</v>
      </c>
      <c r="M16454">
        <f t="shared" si="773"/>
        <v>9</v>
      </c>
    </row>
    <row r="16455" spans="1:13" x14ac:dyDescent="0.35">
      <c r="A16455" t="s">
        <v>9</v>
      </c>
      <c r="B16455">
        <v>506673626</v>
      </c>
      <c r="C16455">
        <v>184877</v>
      </c>
      <c r="D16455" t="s">
        <v>13092</v>
      </c>
      <c r="E16455" s="1">
        <v>43885.692789351851</v>
      </c>
      <c r="F16455">
        <v>1</v>
      </c>
      <c r="G16455" t="s">
        <v>11</v>
      </c>
      <c r="H16455">
        <v>340</v>
      </c>
      <c r="I16455" s="1">
        <v>43890.999305555553</v>
      </c>
      <c r="J16455" s="2">
        <f t="shared" si="771"/>
        <v>1</v>
      </c>
      <c r="K16455" s="2" t="str">
        <f>IFERROR(VLOOKUP(A16455,Aux!A:B,2,0),"Outros")</f>
        <v>Municípios</v>
      </c>
      <c r="L16455" s="2">
        <f t="shared" si="772"/>
        <v>2020</v>
      </c>
      <c r="M16455">
        <f t="shared" si="773"/>
        <v>9</v>
      </c>
    </row>
    <row r="16456" spans="1:13" x14ac:dyDescent="0.35">
      <c r="A16456" t="s">
        <v>196</v>
      </c>
      <c r="B16456">
        <v>512096481</v>
      </c>
      <c r="C16456">
        <v>184878</v>
      </c>
      <c r="D16456" t="s">
        <v>13142</v>
      </c>
      <c r="E16456" s="1">
        <v>43885.693483796298</v>
      </c>
      <c r="F16456">
        <v>1</v>
      </c>
      <c r="G16456" t="s">
        <v>6819</v>
      </c>
      <c r="H16456">
        <v>340</v>
      </c>
      <c r="I16456" s="1">
        <v>43893.75</v>
      </c>
      <c r="J16456" s="2">
        <f t="shared" si="771"/>
        <v>1</v>
      </c>
      <c r="K16456" s="2" t="str">
        <f>IFERROR(VLOOKUP(A16456,Aux!A:B,2,0),"Outros")</f>
        <v>Municípios</v>
      </c>
      <c r="L16456" s="2">
        <f t="shared" si="772"/>
        <v>2020</v>
      </c>
      <c r="M16456">
        <f t="shared" si="773"/>
        <v>9</v>
      </c>
    </row>
    <row r="16457" spans="1:13" x14ac:dyDescent="0.35">
      <c r="A16457" t="s">
        <v>76</v>
      </c>
      <c r="B16457">
        <v>506676056</v>
      </c>
      <c r="C16457">
        <v>184881</v>
      </c>
      <c r="D16457" t="s">
        <v>13269</v>
      </c>
      <c r="E16457" s="1">
        <v>43885.702928240738</v>
      </c>
      <c r="F16457">
        <v>1</v>
      </c>
      <c r="G16457" t="s">
        <v>703</v>
      </c>
      <c r="H16457">
        <v>5</v>
      </c>
      <c r="I16457" s="1">
        <v>43886.999305555553</v>
      </c>
      <c r="J16457" s="2">
        <f t="shared" si="771"/>
        <v>1</v>
      </c>
      <c r="K16457" s="2" t="str">
        <f>IFERROR(VLOOKUP(A16457,Aux!A:B,2,0),"Outros")</f>
        <v>Municípios</v>
      </c>
      <c r="L16457" s="2">
        <f t="shared" si="772"/>
        <v>2020</v>
      </c>
      <c r="M16457">
        <f t="shared" si="773"/>
        <v>9</v>
      </c>
    </row>
    <row r="16458" spans="1:13" x14ac:dyDescent="0.35">
      <c r="A16458" t="s">
        <v>130</v>
      </c>
      <c r="B16458">
        <v>512103070</v>
      </c>
      <c r="C16458">
        <v>184882</v>
      </c>
      <c r="D16458" t="s">
        <v>11005</v>
      </c>
      <c r="E16458" s="1">
        <v>43885.703414351854</v>
      </c>
      <c r="F16458">
        <v>1</v>
      </c>
      <c r="G16458" t="s">
        <v>132</v>
      </c>
      <c r="H16458">
        <v>220</v>
      </c>
      <c r="I16458" s="1">
        <v>43900.999305555553</v>
      </c>
      <c r="J16458" s="2">
        <f t="shared" si="771"/>
        <v>1</v>
      </c>
      <c r="K16458" s="2" t="str">
        <f>IFERROR(VLOOKUP(A16458,Aux!A:B,2,0),"Outros")</f>
        <v>Hospitais</v>
      </c>
      <c r="L16458" s="2">
        <f t="shared" si="772"/>
        <v>2020</v>
      </c>
      <c r="M16458">
        <f t="shared" si="773"/>
        <v>9</v>
      </c>
    </row>
    <row r="16459" spans="1:13" x14ac:dyDescent="0.35">
      <c r="A16459" t="s">
        <v>130</v>
      </c>
      <c r="B16459">
        <v>512103070</v>
      </c>
      <c r="C16459">
        <v>184883</v>
      </c>
      <c r="E16459" s="1">
        <v>43885.704351851855</v>
      </c>
      <c r="F16459">
        <v>1</v>
      </c>
      <c r="G16459" t="s">
        <v>132</v>
      </c>
      <c r="H16459">
        <v>1</v>
      </c>
      <c r="I16459" s="1">
        <v>25569.666666666668</v>
      </c>
      <c r="J16459" s="2">
        <f t="shared" si="771"/>
        <v>1</v>
      </c>
      <c r="K16459" s="2" t="str">
        <f>IFERROR(VLOOKUP(A16459,Aux!A:B,2,0),"Outros")</f>
        <v>Hospitais</v>
      </c>
      <c r="L16459" s="2">
        <f t="shared" si="772"/>
        <v>2020</v>
      </c>
      <c r="M16459">
        <f t="shared" si="773"/>
        <v>9</v>
      </c>
    </row>
    <row r="16460" spans="1:13" x14ac:dyDescent="0.35">
      <c r="A16460" t="s">
        <v>196</v>
      </c>
      <c r="B16460">
        <v>512096481</v>
      </c>
      <c r="C16460">
        <v>184884</v>
      </c>
      <c r="D16460" t="s">
        <v>13535</v>
      </c>
      <c r="E16460" s="1">
        <v>43885.728935185187</v>
      </c>
      <c r="F16460">
        <v>1</v>
      </c>
      <c r="G16460" t="s">
        <v>6819</v>
      </c>
      <c r="H16460">
        <v>300</v>
      </c>
      <c r="I16460" s="1">
        <v>43899.75</v>
      </c>
      <c r="J16460" s="2">
        <f t="shared" si="771"/>
        <v>1</v>
      </c>
      <c r="K16460" s="2" t="str">
        <f>IFERROR(VLOOKUP(A16460,Aux!A:B,2,0),"Outros")</f>
        <v>Municípios</v>
      </c>
      <c r="L16460" s="2">
        <f t="shared" si="772"/>
        <v>2020</v>
      </c>
      <c r="M16460">
        <f t="shared" si="773"/>
        <v>9</v>
      </c>
    </row>
    <row r="16461" spans="1:13" x14ac:dyDescent="0.35">
      <c r="A16461" t="s">
        <v>60</v>
      </c>
      <c r="B16461">
        <v>505456010</v>
      </c>
      <c r="C16461">
        <v>184885</v>
      </c>
      <c r="D16461" t="s">
        <v>13143</v>
      </c>
      <c r="E16461" s="1">
        <v>43885.766157407408</v>
      </c>
      <c r="F16461">
        <v>1</v>
      </c>
      <c r="G16461" t="s">
        <v>62</v>
      </c>
      <c r="H16461">
        <v>360</v>
      </c>
      <c r="I16461" s="1">
        <v>43888.999305555553</v>
      </c>
      <c r="J16461" s="2">
        <f t="shared" si="771"/>
        <v>1</v>
      </c>
      <c r="K16461" s="2" t="str">
        <f>IFERROR(VLOOKUP(A16461,Aux!A:B,2,0),"Outros")</f>
        <v>Municípios</v>
      </c>
      <c r="L16461" s="2">
        <f t="shared" si="772"/>
        <v>2020</v>
      </c>
      <c r="M16461">
        <f t="shared" si="773"/>
        <v>9</v>
      </c>
    </row>
    <row r="16462" spans="1:13" x14ac:dyDescent="0.35">
      <c r="A16462" t="s">
        <v>196</v>
      </c>
      <c r="B16462">
        <v>512096481</v>
      </c>
      <c r="C16462">
        <v>184886</v>
      </c>
      <c r="D16462" t="s">
        <v>13144</v>
      </c>
      <c r="E16462" s="1">
        <v>43885.769259259258</v>
      </c>
      <c r="F16462">
        <v>1</v>
      </c>
      <c r="G16462" t="s">
        <v>6819</v>
      </c>
      <c r="H16462">
        <v>300</v>
      </c>
      <c r="I16462" s="1">
        <v>43903.75</v>
      </c>
      <c r="J16462" s="2">
        <f t="shared" si="771"/>
        <v>1</v>
      </c>
      <c r="K16462" s="2" t="str">
        <f>IFERROR(VLOOKUP(A16462,Aux!A:B,2,0),"Outros")</f>
        <v>Municípios</v>
      </c>
      <c r="L16462" s="2">
        <f t="shared" si="772"/>
        <v>2020</v>
      </c>
      <c r="M16462">
        <f t="shared" si="773"/>
        <v>9</v>
      </c>
    </row>
    <row r="16463" spans="1:13" x14ac:dyDescent="0.35">
      <c r="A16463" t="s">
        <v>3036</v>
      </c>
      <c r="B16463">
        <v>507001460</v>
      </c>
      <c r="C16463">
        <v>184887</v>
      </c>
      <c r="E16463" s="1">
        <v>43885.805034722223</v>
      </c>
      <c r="F16463">
        <v>3</v>
      </c>
      <c r="H16463">
        <v>400</v>
      </c>
      <c r="J16463" s="2">
        <f t="shared" si="771"/>
        <v>1</v>
      </c>
      <c r="K16463" s="2" t="str">
        <f>IFERROR(VLOOKUP(A16463,Aux!A:B,2,0),"Outros")</f>
        <v>Municípios</v>
      </c>
      <c r="L16463" s="2">
        <f t="shared" si="772"/>
        <v>2020</v>
      </c>
      <c r="M16463">
        <f t="shared" si="773"/>
        <v>9</v>
      </c>
    </row>
    <row r="16464" spans="1:13" x14ac:dyDescent="0.35">
      <c r="A16464" t="s">
        <v>12</v>
      </c>
      <c r="B16464">
        <v>508481287</v>
      </c>
      <c r="C16464">
        <v>184888</v>
      </c>
      <c r="D16464" t="s">
        <v>13220</v>
      </c>
      <c r="E16464" s="1">
        <v>43886.722025462965</v>
      </c>
      <c r="F16464">
        <v>1</v>
      </c>
      <c r="G16464" t="s">
        <v>14</v>
      </c>
      <c r="H16464">
        <v>360</v>
      </c>
      <c r="I16464" s="1">
        <v>43893.708333333336</v>
      </c>
      <c r="J16464" s="2">
        <f t="shared" si="771"/>
        <v>1</v>
      </c>
      <c r="K16464" s="2" t="str">
        <f>IFERROR(VLOOKUP(A16464,Aux!A:B,2,0),"Outros")</f>
        <v>Hospitais</v>
      </c>
      <c r="L16464" s="2">
        <f t="shared" si="772"/>
        <v>2020</v>
      </c>
      <c r="M16464">
        <f t="shared" si="773"/>
        <v>9</v>
      </c>
    </row>
    <row r="16465" spans="1:13" x14ac:dyDescent="0.35">
      <c r="A16465" t="s">
        <v>1015</v>
      </c>
      <c r="B16465">
        <v>503914096</v>
      </c>
      <c r="C16465">
        <v>184889</v>
      </c>
      <c r="D16465" t="s">
        <v>7985</v>
      </c>
      <c r="E16465" s="1">
        <v>43886.740277777775</v>
      </c>
      <c r="F16465">
        <v>3</v>
      </c>
      <c r="G16465" t="s">
        <v>1017</v>
      </c>
      <c r="H16465">
        <v>230</v>
      </c>
      <c r="I16465" s="1">
        <v>43934.999305555553</v>
      </c>
      <c r="J16465" s="2">
        <f t="shared" si="771"/>
        <v>1</v>
      </c>
      <c r="K16465" s="2" t="str">
        <f>IFERROR(VLOOKUP(A16465,Aux!A:B,2,0),"Outros")</f>
        <v>Outros</v>
      </c>
      <c r="L16465" s="2">
        <f t="shared" si="772"/>
        <v>2020</v>
      </c>
      <c r="M16465">
        <f t="shared" si="773"/>
        <v>9</v>
      </c>
    </row>
    <row r="16466" spans="1:13" x14ac:dyDescent="0.35">
      <c r="A16466" t="s">
        <v>12</v>
      </c>
      <c r="B16466">
        <v>508481287</v>
      </c>
      <c r="C16466">
        <v>184890</v>
      </c>
      <c r="D16466" t="s">
        <v>13323</v>
      </c>
      <c r="E16466" s="1">
        <v>43887.36755787037</v>
      </c>
      <c r="F16466">
        <v>3</v>
      </c>
      <c r="G16466" t="s">
        <v>14</v>
      </c>
      <c r="H16466">
        <v>220</v>
      </c>
      <c r="I16466" s="1">
        <v>43902.708333333336</v>
      </c>
      <c r="J16466" s="2">
        <f t="shared" si="771"/>
        <v>1</v>
      </c>
      <c r="K16466" s="2" t="str">
        <f>IFERROR(VLOOKUP(A16466,Aux!A:B,2,0),"Outros")</f>
        <v>Hospitais</v>
      </c>
      <c r="L16466" s="2">
        <f t="shared" si="772"/>
        <v>2020</v>
      </c>
      <c r="M16466">
        <f t="shared" si="773"/>
        <v>9</v>
      </c>
    </row>
    <row r="16467" spans="1:13" x14ac:dyDescent="0.35">
      <c r="A16467" t="s">
        <v>471</v>
      </c>
      <c r="B16467">
        <v>512012032</v>
      </c>
      <c r="C16467">
        <v>184891</v>
      </c>
      <c r="D16467" t="s">
        <v>13621</v>
      </c>
      <c r="E16467" s="1">
        <v>43887.401770833334</v>
      </c>
      <c r="F16467">
        <v>5</v>
      </c>
      <c r="G16467" t="s">
        <v>1115</v>
      </c>
      <c r="H16467">
        <v>50</v>
      </c>
      <c r="I16467" s="1">
        <v>25569.999305555557</v>
      </c>
      <c r="J16467" s="2">
        <f t="shared" si="771"/>
        <v>1</v>
      </c>
      <c r="K16467" s="2" t="str">
        <f>IFERROR(VLOOKUP(A16467,Aux!A:B,2,0),"Outros")</f>
        <v>Outros</v>
      </c>
      <c r="L16467" s="2">
        <f t="shared" si="772"/>
        <v>2020</v>
      </c>
      <c r="M16467">
        <f t="shared" si="773"/>
        <v>9</v>
      </c>
    </row>
    <row r="16468" spans="1:13" x14ac:dyDescent="0.35">
      <c r="A16468" t="s">
        <v>512</v>
      </c>
      <c r="B16468">
        <v>506821480</v>
      </c>
      <c r="C16468">
        <v>184892</v>
      </c>
      <c r="E16468" s="1">
        <v>43887.413460648146</v>
      </c>
      <c r="F16468">
        <v>1</v>
      </c>
      <c r="G16468" t="s">
        <v>653</v>
      </c>
      <c r="H16468">
        <v>400</v>
      </c>
      <c r="J16468" s="2">
        <f t="shared" si="771"/>
        <v>1</v>
      </c>
      <c r="K16468" s="2" t="str">
        <f>IFERROR(VLOOKUP(A16468,Aux!A:B,2,0),"Outros")</f>
        <v>Municípios</v>
      </c>
      <c r="L16468" s="2">
        <f t="shared" si="772"/>
        <v>2020</v>
      </c>
      <c r="M16468">
        <f t="shared" si="773"/>
        <v>9</v>
      </c>
    </row>
    <row r="16469" spans="1:13" x14ac:dyDescent="0.35">
      <c r="A16469" t="s">
        <v>239</v>
      </c>
      <c r="B16469">
        <v>512042659</v>
      </c>
      <c r="C16469">
        <v>184893</v>
      </c>
      <c r="D16469" t="s">
        <v>500</v>
      </c>
      <c r="E16469" s="1">
        <v>43887.428749999999</v>
      </c>
      <c r="F16469">
        <v>1</v>
      </c>
      <c r="G16469" t="s">
        <v>241</v>
      </c>
      <c r="H16469">
        <v>340</v>
      </c>
      <c r="I16469" s="1">
        <v>43893.999305555553</v>
      </c>
      <c r="J16469" s="2">
        <f t="shared" si="771"/>
        <v>1</v>
      </c>
      <c r="K16469" s="2" t="str">
        <f>IFERROR(VLOOKUP(A16469,Aux!A:B,2,0),"Outros")</f>
        <v>Municípios</v>
      </c>
      <c r="L16469" s="2">
        <f t="shared" si="772"/>
        <v>2020</v>
      </c>
      <c r="M16469">
        <f t="shared" si="773"/>
        <v>9</v>
      </c>
    </row>
    <row r="16470" spans="1:13" x14ac:dyDescent="0.35">
      <c r="A16470" t="s">
        <v>244</v>
      </c>
      <c r="B16470">
        <v>600084914</v>
      </c>
      <c r="C16470">
        <v>184894</v>
      </c>
      <c r="D16470" t="s">
        <v>13472</v>
      </c>
      <c r="E16470" s="1">
        <v>43887.432812500003</v>
      </c>
      <c r="F16470">
        <v>13</v>
      </c>
      <c r="G16470" t="s">
        <v>33</v>
      </c>
      <c r="H16470">
        <v>300</v>
      </c>
      <c r="I16470" s="1">
        <v>43896.999305555553</v>
      </c>
      <c r="J16470" s="2">
        <f t="shared" si="771"/>
        <v>1</v>
      </c>
      <c r="K16470" s="2" t="str">
        <f>IFERROR(VLOOKUP(A16470,Aux!A:B,2,0),"Outros")</f>
        <v>Outros</v>
      </c>
      <c r="L16470" s="2">
        <f t="shared" si="772"/>
        <v>2020</v>
      </c>
      <c r="M16470">
        <f t="shared" si="773"/>
        <v>9</v>
      </c>
    </row>
    <row r="16471" spans="1:13" x14ac:dyDescent="0.35">
      <c r="A16471" t="s">
        <v>3726</v>
      </c>
      <c r="B16471">
        <v>510832890</v>
      </c>
      <c r="C16471">
        <v>184895</v>
      </c>
      <c r="D16471" t="s">
        <v>13699</v>
      </c>
      <c r="E16471" s="1">
        <v>43887.434317129628</v>
      </c>
      <c r="F16471">
        <v>13</v>
      </c>
      <c r="G16471" t="s">
        <v>2243</v>
      </c>
      <c r="H16471">
        <v>340</v>
      </c>
      <c r="I16471" s="1">
        <v>43902.999305555553</v>
      </c>
      <c r="J16471" s="2">
        <f t="shared" si="771"/>
        <v>1</v>
      </c>
      <c r="K16471" s="2" t="str">
        <f>IFERROR(VLOOKUP(A16471,Aux!A:B,2,0),"Outros")</f>
        <v>Municípios</v>
      </c>
      <c r="L16471" s="2">
        <f t="shared" si="772"/>
        <v>2020</v>
      </c>
      <c r="M16471">
        <f t="shared" si="773"/>
        <v>9</v>
      </c>
    </row>
    <row r="16472" spans="1:13" x14ac:dyDescent="0.35">
      <c r="A16472" t="s">
        <v>2487</v>
      </c>
      <c r="B16472">
        <v>506809560</v>
      </c>
      <c r="C16472">
        <v>184896</v>
      </c>
      <c r="D16472" t="s">
        <v>11289</v>
      </c>
      <c r="E16472" s="1">
        <v>43887.436354166668</v>
      </c>
      <c r="F16472">
        <v>3</v>
      </c>
      <c r="G16472" t="s">
        <v>4001</v>
      </c>
      <c r="H16472">
        <v>220</v>
      </c>
      <c r="I16472" s="1">
        <v>43907.708333333336</v>
      </c>
      <c r="J16472" s="2">
        <f t="shared" si="771"/>
        <v>1</v>
      </c>
      <c r="K16472" s="2" t="str">
        <f>IFERROR(VLOOKUP(A16472,Aux!A:B,2,0),"Outros")</f>
        <v>Outros</v>
      </c>
      <c r="L16472" s="2">
        <f t="shared" si="772"/>
        <v>2020</v>
      </c>
      <c r="M16472">
        <f t="shared" si="773"/>
        <v>9</v>
      </c>
    </row>
    <row r="16473" spans="1:13" x14ac:dyDescent="0.35">
      <c r="A16473" t="s">
        <v>140</v>
      </c>
      <c r="B16473">
        <v>506614913</v>
      </c>
      <c r="C16473">
        <v>184897</v>
      </c>
      <c r="E16473" s="1">
        <v>43887.437534722223</v>
      </c>
      <c r="F16473">
        <v>7</v>
      </c>
      <c r="G16473" t="s">
        <v>33</v>
      </c>
      <c r="H16473">
        <v>400</v>
      </c>
      <c r="J16473" s="2">
        <f t="shared" si="771"/>
        <v>1</v>
      </c>
      <c r="K16473" s="2" t="str">
        <f>IFERROR(VLOOKUP(A16473,Aux!A:B,2,0),"Outros")</f>
        <v>Municípios</v>
      </c>
      <c r="L16473" s="2">
        <f t="shared" si="772"/>
        <v>2020</v>
      </c>
      <c r="M16473">
        <f t="shared" si="773"/>
        <v>9</v>
      </c>
    </row>
    <row r="16474" spans="1:13" x14ac:dyDescent="0.35">
      <c r="A16474" t="s">
        <v>63</v>
      </c>
      <c r="B16474">
        <v>502098139</v>
      </c>
      <c r="C16474">
        <v>184898</v>
      </c>
      <c r="D16474" t="s">
        <v>13658</v>
      </c>
      <c r="E16474" s="1">
        <v>43887.442210648151</v>
      </c>
      <c r="F16474">
        <v>3</v>
      </c>
      <c r="G16474" t="s">
        <v>75</v>
      </c>
      <c r="H16474">
        <v>220</v>
      </c>
      <c r="I16474" s="1">
        <v>43896.75</v>
      </c>
      <c r="J16474" s="2">
        <f t="shared" si="771"/>
        <v>1</v>
      </c>
      <c r="K16474" s="2" t="str">
        <f>IFERROR(VLOOKUP(A16474,Aux!A:B,2,0),"Outros")</f>
        <v>Municípios</v>
      </c>
      <c r="L16474" s="2">
        <f t="shared" si="772"/>
        <v>2020</v>
      </c>
      <c r="M16474">
        <f t="shared" si="773"/>
        <v>9</v>
      </c>
    </row>
    <row r="16475" spans="1:13" x14ac:dyDescent="0.35">
      <c r="A16475" t="s">
        <v>39</v>
      </c>
      <c r="B16475">
        <v>507023129</v>
      </c>
      <c r="C16475">
        <v>184899</v>
      </c>
      <c r="E16475" s="1">
        <v>43887.443715277775</v>
      </c>
      <c r="F16475">
        <v>3</v>
      </c>
      <c r="G16475" t="s">
        <v>33</v>
      </c>
      <c r="H16475">
        <v>400</v>
      </c>
      <c r="J16475" s="2">
        <f t="shared" si="771"/>
        <v>1</v>
      </c>
      <c r="K16475" s="2" t="str">
        <f>IFERROR(VLOOKUP(A16475,Aux!A:B,2,0),"Outros")</f>
        <v>Outros</v>
      </c>
      <c r="L16475" s="2">
        <f t="shared" si="772"/>
        <v>2020</v>
      </c>
      <c r="M16475">
        <f t="shared" si="773"/>
        <v>9</v>
      </c>
    </row>
    <row r="16476" spans="1:13" x14ac:dyDescent="0.35">
      <c r="A16476" t="s">
        <v>143</v>
      </c>
      <c r="B16476">
        <v>506801969</v>
      </c>
      <c r="C16476">
        <v>184900</v>
      </c>
      <c r="D16476" t="s">
        <v>10699</v>
      </c>
      <c r="E16476" s="1">
        <v>43887.449467592596</v>
      </c>
      <c r="F16476">
        <v>3</v>
      </c>
      <c r="G16476" t="s">
        <v>1117</v>
      </c>
      <c r="H16476">
        <v>220</v>
      </c>
      <c r="I16476" s="1">
        <v>43914.708333333336</v>
      </c>
      <c r="J16476" s="2">
        <f t="shared" si="771"/>
        <v>1</v>
      </c>
      <c r="K16476" s="2" t="str">
        <f>IFERROR(VLOOKUP(A16476,Aux!A:B,2,0),"Outros")</f>
        <v>Municípios</v>
      </c>
      <c r="L16476" s="2">
        <f t="shared" si="772"/>
        <v>2020</v>
      </c>
      <c r="M16476">
        <f t="shared" si="773"/>
        <v>9</v>
      </c>
    </row>
    <row r="16477" spans="1:13" x14ac:dyDescent="0.35">
      <c r="A16477" t="s">
        <v>336</v>
      </c>
      <c r="B16477">
        <v>505170876</v>
      </c>
      <c r="C16477">
        <v>184901</v>
      </c>
      <c r="D16477" t="s">
        <v>13093</v>
      </c>
      <c r="E16477" s="1">
        <v>43887.452870370369</v>
      </c>
      <c r="F16477">
        <v>1</v>
      </c>
      <c r="G16477" t="s">
        <v>831</v>
      </c>
      <c r="H16477">
        <v>360</v>
      </c>
      <c r="I16477" s="1">
        <v>43895.708333333336</v>
      </c>
      <c r="J16477" s="2">
        <f t="shared" si="771"/>
        <v>1</v>
      </c>
      <c r="K16477" s="2" t="str">
        <f>IFERROR(VLOOKUP(A16477,Aux!A:B,2,0),"Outros")</f>
        <v>Municípios</v>
      </c>
      <c r="L16477" s="2">
        <f t="shared" si="772"/>
        <v>2020</v>
      </c>
      <c r="M16477">
        <f t="shared" si="773"/>
        <v>9</v>
      </c>
    </row>
    <row r="16478" spans="1:13" x14ac:dyDescent="0.35">
      <c r="A16478" t="s">
        <v>54</v>
      </c>
      <c r="B16478">
        <v>508345464</v>
      </c>
      <c r="C16478">
        <v>184902</v>
      </c>
      <c r="D16478" t="s">
        <v>13659</v>
      </c>
      <c r="E16478" s="1">
        <v>43887.45521990741</v>
      </c>
      <c r="F16478">
        <v>3</v>
      </c>
      <c r="G16478" t="s">
        <v>56</v>
      </c>
      <c r="H16478">
        <v>230</v>
      </c>
      <c r="I16478" s="1">
        <v>43940.666666666664</v>
      </c>
      <c r="J16478" s="2">
        <f t="shared" si="771"/>
        <v>1</v>
      </c>
      <c r="K16478" s="2" t="str">
        <f>IFERROR(VLOOKUP(A16478,Aux!A:B,2,0),"Outros")</f>
        <v>Outros</v>
      </c>
      <c r="L16478" s="2">
        <f t="shared" si="772"/>
        <v>2020</v>
      </c>
      <c r="M16478">
        <f t="shared" si="773"/>
        <v>9</v>
      </c>
    </row>
    <row r="16479" spans="1:13" x14ac:dyDescent="0.35">
      <c r="A16479" t="s">
        <v>48</v>
      </c>
      <c r="B16479">
        <v>503035416</v>
      </c>
      <c r="C16479">
        <v>184903</v>
      </c>
      <c r="D16479" t="s">
        <v>13574</v>
      </c>
      <c r="E16479" s="1">
        <v>43887.457395833335</v>
      </c>
      <c r="F16479">
        <v>1</v>
      </c>
      <c r="G16479" t="s">
        <v>50</v>
      </c>
      <c r="H16479">
        <v>5</v>
      </c>
      <c r="I16479" s="1">
        <v>43892.708333333336</v>
      </c>
      <c r="J16479" s="2">
        <f t="shared" si="771"/>
        <v>1</v>
      </c>
      <c r="K16479" s="2" t="str">
        <f>IFERROR(VLOOKUP(A16479,Aux!A:B,2,0),"Outros")</f>
        <v>Hospitais</v>
      </c>
      <c r="L16479" s="2">
        <f t="shared" si="772"/>
        <v>2020</v>
      </c>
      <c r="M16479">
        <f t="shared" si="773"/>
        <v>9</v>
      </c>
    </row>
    <row r="16480" spans="1:13" x14ac:dyDescent="0.35">
      <c r="A16480" t="s">
        <v>133</v>
      </c>
      <c r="B16480">
        <v>503539473</v>
      </c>
      <c r="C16480">
        <v>184904</v>
      </c>
      <c r="D16480" t="s">
        <v>13367</v>
      </c>
      <c r="E16480" s="1">
        <v>43887.458969907406</v>
      </c>
      <c r="F16480">
        <v>13</v>
      </c>
      <c r="G16480" t="s">
        <v>194</v>
      </c>
      <c r="H16480">
        <v>300</v>
      </c>
      <c r="I16480" s="1">
        <v>43906.999305555553</v>
      </c>
      <c r="J16480" s="2">
        <f t="shared" si="771"/>
        <v>1</v>
      </c>
      <c r="K16480" s="2" t="str">
        <f>IFERROR(VLOOKUP(A16480,Aux!A:B,2,0),"Outros")</f>
        <v>Municípios</v>
      </c>
      <c r="L16480" s="2">
        <f t="shared" si="772"/>
        <v>2020</v>
      </c>
      <c r="M16480">
        <f t="shared" si="773"/>
        <v>9</v>
      </c>
    </row>
    <row r="16481" spans="1:13" x14ac:dyDescent="0.35">
      <c r="A16481" t="s">
        <v>154</v>
      </c>
      <c r="B16481">
        <v>506818829</v>
      </c>
      <c r="C16481">
        <v>184905</v>
      </c>
      <c r="D16481" t="s">
        <v>13473</v>
      </c>
      <c r="E16481" s="1">
        <v>43887.462812500002</v>
      </c>
      <c r="F16481">
        <v>1</v>
      </c>
      <c r="G16481" t="s">
        <v>156</v>
      </c>
      <c r="H16481">
        <v>360</v>
      </c>
      <c r="I16481" s="1">
        <v>43893.999305555553</v>
      </c>
      <c r="J16481" s="2">
        <f t="shared" si="771"/>
        <v>1</v>
      </c>
      <c r="K16481" s="2" t="str">
        <f>IFERROR(VLOOKUP(A16481,Aux!A:B,2,0),"Outros")</f>
        <v>Municípios</v>
      </c>
      <c r="L16481" s="2">
        <f t="shared" si="772"/>
        <v>2020</v>
      </c>
      <c r="M16481">
        <f t="shared" si="773"/>
        <v>9</v>
      </c>
    </row>
    <row r="16482" spans="1:13" x14ac:dyDescent="0.35">
      <c r="A16482" t="s">
        <v>37</v>
      </c>
      <c r="B16482">
        <v>506187543</v>
      </c>
      <c r="C16482">
        <v>184906</v>
      </c>
      <c r="D16482" t="s">
        <v>13622</v>
      </c>
      <c r="E16482" s="1">
        <v>43887.466585648152</v>
      </c>
      <c r="F16482">
        <v>3</v>
      </c>
      <c r="G16482" t="s">
        <v>522</v>
      </c>
      <c r="H16482">
        <v>220</v>
      </c>
      <c r="I16482" s="1">
        <v>43922.999305555553</v>
      </c>
      <c r="J16482" s="2">
        <f t="shared" si="771"/>
        <v>1</v>
      </c>
      <c r="K16482" s="2" t="str">
        <f>IFERROR(VLOOKUP(A16482,Aux!A:B,2,0),"Outros")</f>
        <v>Municípios</v>
      </c>
      <c r="L16482" s="2">
        <f t="shared" si="772"/>
        <v>2020</v>
      </c>
      <c r="M16482">
        <f t="shared" si="773"/>
        <v>9</v>
      </c>
    </row>
    <row r="16483" spans="1:13" x14ac:dyDescent="0.35">
      <c r="A16483" t="s">
        <v>60</v>
      </c>
      <c r="B16483">
        <v>505456010</v>
      </c>
      <c r="C16483">
        <v>184907</v>
      </c>
      <c r="D16483" t="s">
        <v>13660</v>
      </c>
      <c r="E16483" s="1">
        <v>43887.471620370372</v>
      </c>
      <c r="F16483">
        <v>1</v>
      </c>
      <c r="G16483" t="s">
        <v>62</v>
      </c>
      <c r="H16483">
        <v>300</v>
      </c>
      <c r="I16483" s="1">
        <v>43897.999305555553</v>
      </c>
      <c r="J16483" s="2">
        <f t="shared" si="771"/>
        <v>1</v>
      </c>
      <c r="K16483" s="2" t="str">
        <f>IFERROR(VLOOKUP(A16483,Aux!A:B,2,0),"Outros")</f>
        <v>Municípios</v>
      </c>
      <c r="L16483" s="2">
        <f t="shared" si="772"/>
        <v>2020</v>
      </c>
      <c r="M16483">
        <f t="shared" si="773"/>
        <v>9</v>
      </c>
    </row>
    <row r="16484" spans="1:13" x14ac:dyDescent="0.35">
      <c r="A16484" t="s">
        <v>188</v>
      </c>
      <c r="B16484">
        <v>502130040</v>
      </c>
      <c r="C16484">
        <v>184908</v>
      </c>
      <c r="D16484" t="s">
        <v>13368</v>
      </c>
      <c r="E16484" s="1">
        <v>43887.472858796296</v>
      </c>
      <c r="F16484">
        <v>3</v>
      </c>
      <c r="G16484" t="s">
        <v>6387</v>
      </c>
      <c r="H16484">
        <v>220</v>
      </c>
      <c r="I16484" s="1">
        <v>43899.708333333336</v>
      </c>
      <c r="J16484" s="2">
        <f t="shared" si="771"/>
        <v>1</v>
      </c>
      <c r="K16484" s="2" t="str">
        <f>IFERROR(VLOOKUP(A16484,Aux!A:B,2,0),"Outros")</f>
        <v>Municípios</v>
      </c>
      <c r="L16484" s="2">
        <f t="shared" si="772"/>
        <v>2020</v>
      </c>
      <c r="M16484">
        <f t="shared" si="773"/>
        <v>9</v>
      </c>
    </row>
    <row r="16485" spans="1:13" x14ac:dyDescent="0.35">
      <c r="A16485" t="s">
        <v>11786</v>
      </c>
      <c r="B16485">
        <v>506811913</v>
      </c>
      <c r="C16485">
        <v>184909</v>
      </c>
      <c r="D16485" t="s">
        <v>13369</v>
      </c>
      <c r="E16485" s="1">
        <v>43887.473865740743</v>
      </c>
      <c r="F16485">
        <v>13</v>
      </c>
      <c r="G16485" t="s">
        <v>12110</v>
      </c>
      <c r="H16485">
        <v>340</v>
      </c>
      <c r="I16485" s="1">
        <v>43892.999305555553</v>
      </c>
      <c r="J16485" s="2">
        <f t="shared" si="771"/>
        <v>1</v>
      </c>
      <c r="K16485" s="2" t="str">
        <f>IFERROR(VLOOKUP(A16485,Aux!A:B,2,0),"Outros")</f>
        <v>Municípios</v>
      </c>
      <c r="L16485" s="2">
        <f t="shared" si="772"/>
        <v>2020</v>
      </c>
      <c r="M16485">
        <f t="shared" si="773"/>
        <v>9</v>
      </c>
    </row>
    <row r="16486" spans="1:13" x14ac:dyDescent="0.35">
      <c r="A16486" t="s">
        <v>389</v>
      </c>
      <c r="B16486">
        <v>506722422</v>
      </c>
      <c r="C16486">
        <v>184912</v>
      </c>
      <c r="D16486" t="s">
        <v>13536</v>
      </c>
      <c r="E16486" s="1">
        <v>43887.500983796293</v>
      </c>
      <c r="F16486">
        <v>1</v>
      </c>
      <c r="G16486" t="s">
        <v>837</v>
      </c>
      <c r="H16486">
        <v>340</v>
      </c>
      <c r="I16486" s="1">
        <v>43893.999305555553</v>
      </c>
      <c r="J16486" s="2">
        <f t="shared" si="771"/>
        <v>1</v>
      </c>
      <c r="K16486" s="2" t="str">
        <f>IFERROR(VLOOKUP(A16486,Aux!A:B,2,0),"Outros")</f>
        <v>Municípios</v>
      </c>
      <c r="L16486" s="2">
        <f t="shared" si="772"/>
        <v>2020</v>
      </c>
      <c r="M16486">
        <f t="shared" si="773"/>
        <v>9</v>
      </c>
    </row>
    <row r="16487" spans="1:13" x14ac:dyDescent="0.35">
      <c r="A16487" t="s">
        <v>133</v>
      </c>
      <c r="B16487">
        <v>503539473</v>
      </c>
      <c r="C16487">
        <v>184913</v>
      </c>
      <c r="E16487" s="1">
        <v>43887.504884259259</v>
      </c>
      <c r="F16487">
        <v>3</v>
      </c>
      <c r="G16487" t="s">
        <v>33</v>
      </c>
      <c r="H16487">
        <v>1</v>
      </c>
      <c r="J16487" s="2">
        <f t="shared" si="771"/>
        <v>1</v>
      </c>
      <c r="K16487" s="2" t="str">
        <f>IFERROR(VLOOKUP(A16487,Aux!A:B,2,0),"Outros")</f>
        <v>Municípios</v>
      </c>
      <c r="L16487" s="2">
        <f t="shared" si="772"/>
        <v>2020</v>
      </c>
      <c r="M16487">
        <f t="shared" si="773"/>
        <v>9</v>
      </c>
    </row>
    <row r="16488" spans="1:13" x14ac:dyDescent="0.35">
      <c r="A16488" t="s">
        <v>71</v>
      </c>
      <c r="B16488">
        <v>500051054</v>
      </c>
      <c r="C16488">
        <v>184914</v>
      </c>
      <c r="D16488" t="s">
        <v>13661</v>
      </c>
      <c r="E16488" s="1">
        <v>43887.507789351854</v>
      </c>
      <c r="F16488">
        <v>13</v>
      </c>
      <c r="G16488" t="s">
        <v>243</v>
      </c>
      <c r="H16488">
        <v>300</v>
      </c>
      <c r="I16488" s="1">
        <v>43902.791666666664</v>
      </c>
      <c r="J16488" s="2">
        <f t="shared" si="771"/>
        <v>1</v>
      </c>
      <c r="K16488" s="2" t="str">
        <f>IFERROR(VLOOKUP(A16488,Aux!A:B,2,0),"Outros")</f>
        <v>Municípios</v>
      </c>
      <c r="L16488" s="2">
        <f t="shared" si="772"/>
        <v>2020</v>
      </c>
      <c r="M16488">
        <f t="shared" si="773"/>
        <v>9</v>
      </c>
    </row>
    <row r="16489" spans="1:13" x14ac:dyDescent="0.35">
      <c r="A16489" t="s">
        <v>226</v>
      </c>
      <c r="B16489">
        <v>506792382</v>
      </c>
      <c r="C16489">
        <v>184915</v>
      </c>
      <c r="D16489" t="s">
        <v>13221</v>
      </c>
      <c r="E16489" s="1">
        <v>43887.513159722221</v>
      </c>
      <c r="F16489">
        <v>13</v>
      </c>
      <c r="G16489" t="s">
        <v>228</v>
      </c>
      <c r="H16489">
        <v>360</v>
      </c>
      <c r="I16489" s="1">
        <v>43892.999305555553</v>
      </c>
      <c r="J16489" s="2">
        <f t="shared" si="771"/>
        <v>1</v>
      </c>
      <c r="K16489" s="2" t="str">
        <f>IFERROR(VLOOKUP(A16489,Aux!A:B,2,0),"Outros")</f>
        <v>Municípios</v>
      </c>
      <c r="L16489" s="2">
        <f t="shared" si="772"/>
        <v>2020</v>
      </c>
      <c r="M16489">
        <f t="shared" si="773"/>
        <v>9</v>
      </c>
    </row>
    <row r="16490" spans="1:13" x14ac:dyDescent="0.35">
      <c r="A16490" t="s">
        <v>9</v>
      </c>
      <c r="B16490">
        <v>506673626</v>
      </c>
      <c r="C16490">
        <v>184916</v>
      </c>
      <c r="D16490" t="s">
        <v>13324</v>
      </c>
      <c r="E16490" s="1">
        <v>43887.51902777778</v>
      </c>
      <c r="F16490">
        <v>1</v>
      </c>
      <c r="G16490" t="s">
        <v>11</v>
      </c>
      <c r="H16490">
        <v>5</v>
      </c>
      <c r="I16490" s="1">
        <v>43897.999305555553</v>
      </c>
      <c r="J16490" s="2">
        <f t="shared" si="771"/>
        <v>1</v>
      </c>
      <c r="K16490" s="2" t="str">
        <f>IFERROR(VLOOKUP(A16490,Aux!A:B,2,0),"Outros")</f>
        <v>Municípios</v>
      </c>
      <c r="L16490" s="2">
        <f t="shared" si="772"/>
        <v>2020</v>
      </c>
      <c r="M16490">
        <f t="shared" si="773"/>
        <v>9</v>
      </c>
    </row>
    <row r="16491" spans="1:13" x14ac:dyDescent="0.35">
      <c r="A16491" t="s">
        <v>11372</v>
      </c>
      <c r="B16491">
        <v>505214300</v>
      </c>
      <c r="C16491">
        <v>184917</v>
      </c>
      <c r="E16491" s="1">
        <v>43887.53019675926</v>
      </c>
      <c r="F16491">
        <v>3</v>
      </c>
      <c r="G16491" t="s">
        <v>33</v>
      </c>
      <c r="H16491">
        <v>400</v>
      </c>
      <c r="J16491" s="2">
        <f t="shared" si="771"/>
        <v>1</v>
      </c>
      <c r="K16491" s="2" t="str">
        <f>IFERROR(VLOOKUP(A16491,Aux!A:B,2,0),"Outros")</f>
        <v>Outros</v>
      </c>
      <c r="L16491" s="2">
        <f t="shared" si="772"/>
        <v>2020</v>
      </c>
      <c r="M16491">
        <f t="shared" si="773"/>
        <v>9</v>
      </c>
    </row>
    <row r="16492" spans="1:13" x14ac:dyDescent="0.35">
      <c r="A16492" t="s">
        <v>122</v>
      </c>
      <c r="B16492">
        <v>506173968</v>
      </c>
      <c r="C16492">
        <v>184918</v>
      </c>
      <c r="D16492" t="s">
        <v>13325</v>
      </c>
      <c r="E16492" s="1">
        <v>43887.586782407408</v>
      </c>
      <c r="F16492">
        <v>1</v>
      </c>
      <c r="G16492" t="s">
        <v>147</v>
      </c>
      <c r="H16492">
        <v>360</v>
      </c>
      <c r="I16492" s="1">
        <v>43889.75</v>
      </c>
      <c r="J16492" s="2">
        <f t="shared" si="771"/>
        <v>1</v>
      </c>
      <c r="K16492" s="2" t="str">
        <f>IFERROR(VLOOKUP(A16492,Aux!A:B,2,0),"Outros")</f>
        <v>Municípios</v>
      </c>
      <c r="L16492" s="2">
        <f t="shared" si="772"/>
        <v>2020</v>
      </c>
      <c r="M16492">
        <f t="shared" si="773"/>
        <v>9</v>
      </c>
    </row>
    <row r="16493" spans="1:13" x14ac:dyDescent="0.35">
      <c r="A16493" t="s">
        <v>122</v>
      </c>
      <c r="B16493">
        <v>506173968</v>
      </c>
      <c r="C16493">
        <v>184919</v>
      </c>
      <c r="E16493" s="1">
        <v>43887.593495370369</v>
      </c>
      <c r="F16493">
        <v>3</v>
      </c>
      <c r="G16493" t="s">
        <v>33</v>
      </c>
      <c r="H16493">
        <v>1</v>
      </c>
      <c r="J16493" s="2">
        <f t="shared" si="771"/>
        <v>1</v>
      </c>
      <c r="K16493" s="2" t="str">
        <f>IFERROR(VLOOKUP(A16493,Aux!A:B,2,0),"Outros")</f>
        <v>Municípios</v>
      </c>
      <c r="L16493" s="2">
        <f t="shared" si="772"/>
        <v>2020</v>
      </c>
      <c r="M16493">
        <f t="shared" si="773"/>
        <v>9</v>
      </c>
    </row>
    <row r="16494" spans="1:13" x14ac:dyDescent="0.35">
      <c r="A16494" t="s">
        <v>112</v>
      </c>
      <c r="B16494">
        <v>501144218</v>
      </c>
      <c r="C16494">
        <v>184920</v>
      </c>
      <c r="D16494" t="s">
        <v>13700</v>
      </c>
      <c r="E16494" s="1">
        <v>43887.593530092592</v>
      </c>
      <c r="F16494">
        <v>13</v>
      </c>
      <c r="G16494" t="s">
        <v>256</v>
      </c>
      <c r="H16494">
        <v>230</v>
      </c>
      <c r="I16494" s="1">
        <v>43897.75</v>
      </c>
      <c r="J16494" s="2">
        <f t="shared" si="771"/>
        <v>1</v>
      </c>
      <c r="K16494" s="2" t="str">
        <f>IFERROR(VLOOKUP(A16494,Aux!A:B,2,0),"Outros")</f>
        <v>Municípios</v>
      </c>
      <c r="L16494" s="2">
        <f t="shared" si="772"/>
        <v>2020</v>
      </c>
      <c r="M16494">
        <f t="shared" si="773"/>
        <v>9</v>
      </c>
    </row>
    <row r="16495" spans="1:13" x14ac:dyDescent="0.35">
      <c r="A16495" t="s">
        <v>154</v>
      </c>
      <c r="B16495">
        <v>506818829</v>
      </c>
      <c r="C16495">
        <v>184921</v>
      </c>
      <c r="D16495" t="s">
        <v>13623</v>
      </c>
      <c r="E16495" s="1">
        <v>43887.599965277775</v>
      </c>
      <c r="F16495">
        <v>1</v>
      </c>
      <c r="G16495" t="s">
        <v>156</v>
      </c>
      <c r="H16495">
        <v>360</v>
      </c>
      <c r="I16495" s="1">
        <v>43894.999305555553</v>
      </c>
      <c r="J16495" s="2">
        <f t="shared" si="771"/>
        <v>1</v>
      </c>
      <c r="K16495" s="2" t="str">
        <f>IFERROR(VLOOKUP(A16495,Aux!A:B,2,0),"Outros")</f>
        <v>Municípios</v>
      </c>
      <c r="L16495" s="2">
        <f t="shared" si="772"/>
        <v>2020</v>
      </c>
      <c r="M16495">
        <f t="shared" si="773"/>
        <v>9</v>
      </c>
    </row>
    <row r="16496" spans="1:13" x14ac:dyDescent="0.35">
      <c r="A16496" t="s">
        <v>389</v>
      </c>
      <c r="B16496">
        <v>506722422</v>
      </c>
      <c r="C16496">
        <v>184922</v>
      </c>
      <c r="D16496" t="s">
        <v>13297</v>
      </c>
      <c r="E16496" s="1">
        <v>43887.603217592594</v>
      </c>
      <c r="F16496">
        <v>1</v>
      </c>
      <c r="G16496" t="s">
        <v>587</v>
      </c>
      <c r="H16496">
        <v>5</v>
      </c>
      <c r="I16496" s="1">
        <v>43893.999305555553</v>
      </c>
      <c r="J16496" s="2">
        <f t="shared" si="771"/>
        <v>1</v>
      </c>
      <c r="K16496" s="2" t="str">
        <f>IFERROR(VLOOKUP(A16496,Aux!A:B,2,0),"Outros")</f>
        <v>Municípios</v>
      </c>
      <c r="L16496" s="2">
        <f t="shared" si="772"/>
        <v>2020</v>
      </c>
      <c r="M16496">
        <f t="shared" si="773"/>
        <v>9</v>
      </c>
    </row>
    <row r="16497" spans="1:13" x14ac:dyDescent="0.35">
      <c r="A16497" t="s">
        <v>275</v>
      </c>
      <c r="B16497">
        <v>505187531</v>
      </c>
      <c r="C16497">
        <v>184923</v>
      </c>
      <c r="E16497" s="1">
        <v>43887.60429398148</v>
      </c>
      <c r="F16497">
        <v>1</v>
      </c>
      <c r="G16497" t="s">
        <v>277</v>
      </c>
      <c r="H16497">
        <v>1</v>
      </c>
      <c r="J16497" s="2">
        <f t="shared" si="771"/>
        <v>1</v>
      </c>
      <c r="K16497" s="2" t="str">
        <f>IFERROR(VLOOKUP(A16497,Aux!A:B,2,0),"Outros")</f>
        <v>Municípios</v>
      </c>
      <c r="L16497" s="2">
        <f t="shared" si="772"/>
        <v>2020</v>
      </c>
      <c r="M16497">
        <f t="shared" si="773"/>
        <v>9</v>
      </c>
    </row>
    <row r="16498" spans="1:13" x14ac:dyDescent="0.35">
      <c r="A16498" t="s">
        <v>15</v>
      </c>
      <c r="B16498">
        <v>503541567</v>
      </c>
      <c r="C16498">
        <v>184924</v>
      </c>
      <c r="E16498" s="1">
        <v>43887.620266203703</v>
      </c>
      <c r="F16498">
        <v>13</v>
      </c>
      <c r="G16498" t="s">
        <v>33</v>
      </c>
      <c r="H16498">
        <v>1</v>
      </c>
      <c r="J16498" s="2">
        <f t="shared" si="771"/>
        <v>1</v>
      </c>
      <c r="K16498" s="2" t="str">
        <f>IFERROR(VLOOKUP(A16498,Aux!A:B,2,0),"Outros")</f>
        <v>Municípios</v>
      </c>
      <c r="L16498" s="2">
        <f t="shared" si="772"/>
        <v>2020</v>
      </c>
      <c r="M16498">
        <f t="shared" si="773"/>
        <v>9</v>
      </c>
    </row>
    <row r="16499" spans="1:13" x14ac:dyDescent="0.35">
      <c r="A16499" t="s">
        <v>92</v>
      </c>
      <c r="B16499">
        <v>506037258</v>
      </c>
      <c r="C16499">
        <v>184925</v>
      </c>
      <c r="D16499" t="s">
        <v>13575</v>
      </c>
      <c r="E16499" s="1">
        <v>43887.624479166669</v>
      </c>
      <c r="F16499">
        <v>3</v>
      </c>
      <c r="G16499" t="s">
        <v>6375</v>
      </c>
      <c r="H16499">
        <v>220</v>
      </c>
      <c r="I16499" s="1">
        <v>43921.708333333336</v>
      </c>
      <c r="J16499" s="2">
        <f t="shared" si="771"/>
        <v>1</v>
      </c>
      <c r="K16499" s="2" t="str">
        <f>IFERROR(VLOOKUP(A16499,Aux!A:B,2,0),"Outros")</f>
        <v>Municípios</v>
      </c>
      <c r="L16499" s="2">
        <f t="shared" si="772"/>
        <v>2020</v>
      </c>
      <c r="M16499">
        <f t="shared" si="773"/>
        <v>9</v>
      </c>
    </row>
    <row r="16500" spans="1:13" x14ac:dyDescent="0.35">
      <c r="A16500" t="s">
        <v>45</v>
      </c>
      <c r="B16500">
        <v>680021892</v>
      </c>
      <c r="C16500">
        <v>184926</v>
      </c>
      <c r="D16500" t="s">
        <v>46</v>
      </c>
      <c r="E16500" s="1">
        <v>43887.63181712963</v>
      </c>
      <c r="F16500">
        <v>13</v>
      </c>
      <c r="G16500" t="s">
        <v>47</v>
      </c>
      <c r="H16500">
        <v>340</v>
      </c>
      <c r="I16500" s="1">
        <v>43895.999305555553</v>
      </c>
      <c r="J16500" s="2">
        <f t="shared" si="771"/>
        <v>1</v>
      </c>
      <c r="K16500" s="2" t="str">
        <f>IFERROR(VLOOKUP(A16500,Aux!A:B,2,0),"Outros")</f>
        <v>Águas e resíduos</v>
      </c>
      <c r="L16500" s="2">
        <f t="shared" si="772"/>
        <v>2020</v>
      </c>
      <c r="M16500">
        <f t="shared" si="773"/>
        <v>9</v>
      </c>
    </row>
    <row r="16501" spans="1:13" x14ac:dyDescent="0.35">
      <c r="A16501" t="s">
        <v>267</v>
      </c>
      <c r="B16501">
        <v>505307685</v>
      </c>
      <c r="C16501">
        <v>184927</v>
      </c>
      <c r="D16501" t="s">
        <v>13270</v>
      </c>
      <c r="E16501" s="1">
        <v>43887.633518518516</v>
      </c>
      <c r="F16501">
        <v>3</v>
      </c>
      <c r="G16501" t="s">
        <v>8052</v>
      </c>
      <c r="H16501">
        <v>210</v>
      </c>
      <c r="I16501" s="1">
        <v>43908.999305555553</v>
      </c>
      <c r="J16501" s="2">
        <f t="shared" si="771"/>
        <v>1</v>
      </c>
      <c r="K16501" s="2" t="str">
        <f>IFERROR(VLOOKUP(A16501,Aux!A:B,2,0),"Outros")</f>
        <v>Municípios</v>
      </c>
      <c r="L16501" s="2">
        <f t="shared" si="772"/>
        <v>2020</v>
      </c>
      <c r="M16501">
        <f t="shared" si="773"/>
        <v>9</v>
      </c>
    </row>
    <row r="16502" spans="1:13" x14ac:dyDescent="0.35">
      <c r="A16502" t="s">
        <v>157</v>
      </c>
      <c r="B16502">
        <v>500122237</v>
      </c>
      <c r="C16502">
        <v>184928</v>
      </c>
      <c r="D16502" t="s">
        <v>13701</v>
      </c>
      <c r="E16502" s="1">
        <v>43887.636319444442</v>
      </c>
      <c r="F16502">
        <v>13</v>
      </c>
      <c r="G16502" t="s">
        <v>33</v>
      </c>
      <c r="H16502">
        <v>300</v>
      </c>
      <c r="I16502" s="1">
        <v>43896.999305555553</v>
      </c>
      <c r="J16502" s="2">
        <f t="shared" si="771"/>
        <v>1</v>
      </c>
      <c r="K16502" s="2" t="str">
        <f>IFERROR(VLOOKUP(A16502,Aux!A:B,2,0),"Outros")</f>
        <v>Outros</v>
      </c>
      <c r="L16502" s="2">
        <f t="shared" si="772"/>
        <v>2020</v>
      </c>
      <c r="M16502">
        <f t="shared" si="773"/>
        <v>9</v>
      </c>
    </row>
    <row r="16503" spans="1:13" x14ac:dyDescent="0.35">
      <c r="A16503" t="s">
        <v>18</v>
      </c>
      <c r="B16503">
        <v>502177080</v>
      </c>
      <c r="C16503">
        <v>184929</v>
      </c>
      <c r="D16503" t="s">
        <v>13180</v>
      </c>
      <c r="E16503" s="1">
        <v>43887.642280092594</v>
      </c>
      <c r="F16503">
        <v>1</v>
      </c>
      <c r="G16503" t="s">
        <v>750</v>
      </c>
      <c r="H16503">
        <v>340</v>
      </c>
      <c r="I16503" s="1">
        <v>43892.708333333336</v>
      </c>
      <c r="J16503" s="2">
        <f t="shared" si="771"/>
        <v>1</v>
      </c>
      <c r="K16503" s="2" t="str">
        <f>IFERROR(VLOOKUP(A16503,Aux!A:B,2,0),"Outros")</f>
        <v>Municípios</v>
      </c>
      <c r="L16503" s="2">
        <f t="shared" si="772"/>
        <v>2020</v>
      </c>
      <c r="M16503">
        <f t="shared" si="773"/>
        <v>9</v>
      </c>
    </row>
    <row r="16504" spans="1:13" x14ac:dyDescent="0.35">
      <c r="A16504" t="s">
        <v>246</v>
      </c>
      <c r="B16504">
        <v>512013241</v>
      </c>
      <c r="C16504">
        <v>184930</v>
      </c>
      <c r="D16504" t="s">
        <v>13271</v>
      </c>
      <c r="E16504" s="1">
        <v>43887.646458333336</v>
      </c>
      <c r="F16504">
        <v>1</v>
      </c>
      <c r="G16504" t="s">
        <v>12439</v>
      </c>
      <c r="H16504">
        <v>5</v>
      </c>
      <c r="I16504" s="1">
        <v>43893.729166666664</v>
      </c>
      <c r="J16504" s="2">
        <f t="shared" si="771"/>
        <v>1</v>
      </c>
      <c r="K16504" s="2" t="str">
        <f>IFERROR(VLOOKUP(A16504,Aux!A:B,2,0),"Outros")</f>
        <v>Municípios</v>
      </c>
      <c r="L16504" s="2">
        <f t="shared" si="772"/>
        <v>2020</v>
      </c>
      <c r="M16504">
        <f t="shared" si="773"/>
        <v>9</v>
      </c>
    </row>
    <row r="16505" spans="1:13" x14ac:dyDescent="0.35">
      <c r="A16505" t="s">
        <v>60</v>
      </c>
      <c r="B16505">
        <v>505456010</v>
      </c>
      <c r="C16505">
        <v>184931</v>
      </c>
      <c r="D16505" t="s">
        <v>13326</v>
      </c>
      <c r="E16505" s="1">
        <v>43887.647291666668</v>
      </c>
      <c r="F16505">
        <v>3</v>
      </c>
      <c r="G16505" t="s">
        <v>866</v>
      </c>
      <c r="H16505">
        <v>220</v>
      </c>
      <c r="I16505" s="1">
        <v>43920.708333333336</v>
      </c>
      <c r="J16505" s="2">
        <f t="shared" si="771"/>
        <v>1</v>
      </c>
      <c r="K16505" s="2" t="str">
        <f>IFERROR(VLOOKUP(A16505,Aux!A:B,2,0),"Outros")</f>
        <v>Municípios</v>
      </c>
      <c r="L16505" s="2">
        <f t="shared" si="772"/>
        <v>2020</v>
      </c>
      <c r="M16505">
        <f t="shared" si="773"/>
        <v>9</v>
      </c>
    </row>
    <row r="16506" spans="1:13" x14ac:dyDescent="0.35">
      <c r="A16506" t="s">
        <v>9204</v>
      </c>
      <c r="B16506">
        <v>600087247</v>
      </c>
      <c r="C16506">
        <v>184932</v>
      </c>
      <c r="D16506" t="s">
        <v>13272</v>
      </c>
      <c r="E16506" s="1">
        <v>43887.647314814814</v>
      </c>
      <c r="F16506">
        <v>13</v>
      </c>
      <c r="G16506" t="s">
        <v>164</v>
      </c>
      <c r="H16506">
        <v>300</v>
      </c>
      <c r="I16506" s="1">
        <v>43899.999305555553</v>
      </c>
      <c r="J16506" s="2">
        <f t="shared" si="771"/>
        <v>1</v>
      </c>
      <c r="K16506" s="2" t="str">
        <f>IFERROR(VLOOKUP(A16506,Aux!A:B,2,0),"Outros")</f>
        <v>Águas e resíduos</v>
      </c>
      <c r="L16506" s="2">
        <f t="shared" si="772"/>
        <v>2020</v>
      </c>
      <c r="M16506">
        <f t="shared" si="773"/>
        <v>9</v>
      </c>
    </row>
    <row r="16507" spans="1:13" x14ac:dyDescent="0.35">
      <c r="A16507" t="s">
        <v>260</v>
      </c>
      <c r="B16507">
        <v>502790024</v>
      </c>
      <c r="C16507">
        <v>184933</v>
      </c>
      <c r="D16507" t="s">
        <v>13222</v>
      </c>
      <c r="E16507" s="1">
        <v>43887.649942129632</v>
      </c>
      <c r="F16507">
        <v>13</v>
      </c>
      <c r="G16507" t="s">
        <v>5662</v>
      </c>
      <c r="H16507">
        <v>220</v>
      </c>
      <c r="I16507" s="1">
        <v>43906.999305555553</v>
      </c>
      <c r="J16507" s="2">
        <f t="shared" si="771"/>
        <v>1</v>
      </c>
      <c r="K16507" s="2" t="str">
        <f>IFERROR(VLOOKUP(A16507,Aux!A:B,2,0),"Outros")</f>
        <v>Transportes</v>
      </c>
      <c r="L16507" s="2">
        <f t="shared" si="772"/>
        <v>2020</v>
      </c>
      <c r="M16507">
        <f t="shared" si="773"/>
        <v>9</v>
      </c>
    </row>
    <row r="16508" spans="1:13" x14ac:dyDescent="0.35">
      <c r="A16508" t="s">
        <v>39</v>
      </c>
      <c r="B16508">
        <v>507023129</v>
      </c>
      <c r="C16508">
        <v>184935</v>
      </c>
      <c r="D16508" t="s">
        <v>13223</v>
      </c>
      <c r="E16508" s="1">
        <v>43887.654039351852</v>
      </c>
      <c r="F16508">
        <v>13</v>
      </c>
      <c r="G16508" t="s">
        <v>33</v>
      </c>
      <c r="H16508">
        <v>340</v>
      </c>
      <c r="I16508" s="1">
        <v>43894.708333333336</v>
      </c>
      <c r="J16508" s="2">
        <f t="shared" si="771"/>
        <v>1</v>
      </c>
      <c r="K16508" s="2" t="str">
        <f>IFERROR(VLOOKUP(A16508,Aux!A:B,2,0),"Outros")</f>
        <v>Outros</v>
      </c>
      <c r="L16508" s="2">
        <f t="shared" si="772"/>
        <v>2020</v>
      </c>
      <c r="M16508">
        <f t="shared" si="773"/>
        <v>9</v>
      </c>
    </row>
    <row r="16509" spans="1:13" x14ac:dyDescent="0.35">
      <c r="A16509" t="s">
        <v>12</v>
      </c>
      <c r="B16509">
        <v>508481287</v>
      </c>
      <c r="C16509">
        <v>184936</v>
      </c>
      <c r="D16509" t="s">
        <v>13224</v>
      </c>
      <c r="E16509" s="1">
        <v>43887.656550925924</v>
      </c>
      <c r="F16509">
        <v>1</v>
      </c>
      <c r="G16509" t="s">
        <v>14</v>
      </c>
      <c r="H16509">
        <v>340</v>
      </c>
      <c r="I16509" s="1">
        <v>43893.708333333336</v>
      </c>
      <c r="J16509" s="2">
        <f t="shared" si="771"/>
        <v>1</v>
      </c>
      <c r="K16509" s="2" t="str">
        <f>IFERROR(VLOOKUP(A16509,Aux!A:B,2,0),"Outros")</f>
        <v>Hospitais</v>
      </c>
      <c r="L16509" s="2">
        <f t="shared" si="772"/>
        <v>2020</v>
      </c>
      <c r="M16509">
        <f t="shared" si="773"/>
        <v>9</v>
      </c>
    </row>
    <row r="16510" spans="1:13" x14ac:dyDescent="0.35">
      <c r="A16510" t="s">
        <v>212</v>
      </c>
      <c r="B16510">
        <v>501208950</v>
      </c>
      <c r="C16510">
        <v>184939</v>
      </c>
      <c r="E16510" s="1">
        <v>43887.693159722221</v>
      </c>
      <c r="F16510">
        <v>14</v>
      </c>
      <c r="G16510" t="s">
        <v>33</v>
      </c>
      <c r="H16510">
        <v>1</v>
      </c>
      <c r="J16510" s="2">
        <f t="shared" si="771"/>
        <v>1</v>
      </c>
      <c r="K16510" s="2" t="str">
        <f>IFERROR(VLOOKUP(A16510,Aux!A:B,2,0),"Outros")</f>
        <v>Portos</v>
      </c>
      <c r="L16510" s="2">
        <f t="shared" si="772"/>
        <v>2020</v>
      </c>
      <c r="M16510">
        <f t="shared" si="773"/>
        <v>9</v>
      </c>
    </row>
    <row r="16511" spans="1:13" x14ac:dyDescent="0.35">
      <c r="A16511" t="s">
        <v>157</v>
      </c>
      <c r="B16511">
        <v>500122237</v>
      </c>
      <c r="C16511">
        <v>184941</v>
      </c>
      <c r="D16511" t="s">
        <v>12128</v>
      </c>
      <c r="E16511" s="1">
        <v>43887.695185185185</v>
      </c>
      <c r="F16511">
        <v>13</v>
      </c>
      <c r="G16511" t="s">
        <v>33</v>
      </c>
      <c r="H16511">
        <v>340</v>
      </c>
      <c r="I16511" s="1">
        <v>43894.999305555553</v>
      </c>
      <c r="J16511" s="2">
        <f t="shared" si="771"/>
        <v>1</v>
      </c>
      <c r="K16511" s="2" t="str">
        <f>IFERROR(VLOOKUP(A16511,Aux!A:B,2,0),"Outros")</f>
        <v>Outros</v>
      </c>
      <c r="L16511" s="2">
        <f t="shared" si="772"/>
        <v>2020</v>
      </c>
      <c r="M16511">
        <f t="shared" si="773"/>
        <v>9</v>
      </c>
    </row>
    <row r="16512" spans="1:13" x14ac:dyDescent="0.35">
      <c r="A16512" t="s">
        <v>157</v>
      </c>
      <c r="B16512">
        <v>500122237</v>
      </c>
      <c r="C16512">
        <v>184942</v>
      </c>
      <c r="E16512" s="1">
        <v>43887.704895833333</v>
      </c>
      <c r="F16512">
        <v>13</v>
      </c>
      <c r="G16512" t="s">
        <v>33</v>
      </c>
      <c r="H16512">
        <v>400</v>
      </c>
      <c r="J16512" s="2">
        <f t="shared" si="771"/>
        <v>1</v>
      </c>
      <c r="K16512" s="2" t="str">
        <f>IFERROR(VLOOKUP(A16512,Aux!A:B,2,0),"Outros")</f>
        <v>Outros</v>
      </c>
      <c r="L16512" s="2">
        <f t="shared" si="772"/>
        <v>2020</v>
      </c>
      <c r="M16512">
        <f t="shared" si="773"/>
        <v>9</v>
      </c>
    </row>
    <row r="16513" spans="1:13" x14ac:dyDescent="0.35">
      <c r="A16513" t="s">
        <v>71</v>
      </c>
      <c r="B16513">
        <v>500051054</v>
      </c>
      <c r="C16513">
        <v>184943</v>
      </c>
      <c r="E16513" s="1">
        <v>43887.712118055555</v>
      </c>
      <c r="F16513">
        <v>1</v>
      </c>
      <c r="G16513" t="s">
        <v>33</v>
      </c>
      <c r="H16513">
        <v>1</v>
      </c>
      <c r="J16513" s="2">
        <f t="shared" si="771"/>
        <v>1</v>
      </c>
      <c r="K16513" s="2" t="str">
        <f>IFERROR(VLOOKUP(A16513,Aux!A:B,2,0),"Outros")</f>
        <v>Municípios</v>
      </c>
      <c r="L16513" s="2">
        <f t="shared" si="772"/>
        <v>2020</v>
      </c>
      <c r="M16513">
        <f t="shared" si="773"/>
        <v>9</v>
      </c>
    </row>
    <row r="16514" spans="1:13" x14ac:dyDescent="0.35">
      <c r="A16514" t="s">
        <v>71</v>
      </c>
      <c r="B16514">
        <v>500051054</v>
      </c>
      <c r="C16514">
        <v>184944</v>
      </c>
      <c r="E16514" s="1">
        <v>43887.71292824074</v>
      </c>
      <c r="F16514">
        <v>4</v>
      </c>
      <c r="G16514" t="s">
        <v>33</v>
      </c>
      <c r="H16514">
        <v>1</v>
      </c>
      <c r="J16514" s="2">
        <f t="shared" ref="J16514:J16577" si="774">IF(C16514=C16513,"",1)</f>
        <v>1</v>
      </c>
      <c r="K16514" s="2" t="str">
        <f>IFERROR(VLOOKUP(A16514,Aux!A:B,2,0),"Outros")</f>
        <v>Municípios</v>
      </c>
      <c r="L16514" s="2">
        <f t="shared" ref="L16514:L16577" si="775">YEAR(E16514)</f>
        <v>2020</v>
      </c>
      <c r="M16514">
        <f t="shared" ref="M16514:M16577" si="776">WEEKNUM(E16514)</f>
        <v>9</v>
      </c>
    </row>
    <row r="16515" spans="1:13" x14ac:dyDescent="0.35">
      <c r="A16515" t="s">
        <v>12</v>
      </c>
      <c r="B16515">
        <v>508481287</v>
      </c>
      <c r="C16515">
        <v>184945</v>
      </c>
      <c r="D16515" t="s">
        <v>13273</v>
      </c>
      <c r="E16515" s="1">
        <v>43887.716851851852</v>
      </c>
      <c r="F16515">
        <v>13</v>
      </c>
      <c r="G16515" t="s">
        <v>14</v>
      </c>
      <c r="H16515">
        <v>360</v>
      </c>
      <c r="I16515" s="1">
        <v>43894.708333333336</v>
      </c>
      <c r="J16515" s="2">
        <f t="shared" si="774"/>
        <v>1</v>
      </c>
      <c r="K16515" s="2" t="str">
        <f>IFERROR(VLOOKUP(A16515,Aux!A:B,2,0),"Outros")</f>
        <v>Hospitais</v>
      </c>
      <c r="L16515" s="2">
        <f t="shared" si="775"/>
        <v>2020</v>
      </c>
      <c r="M16515">
        <f t="shared" si="776"/>
        <v>9</v>
      </c>
    </row>
    <row r="16516" spans="1:13" x14ac:dyDescent="0.35">
      <c r="A16516" t="s">
        <v>85</v>
      </c>
      <c r="B16516">
        <v>506642798</v>
      </c>
      <c r="C16516">
        <v>184948</v>
      </c>
      <c r="D16516" t="s">
        <v>13474</v>
      </c>
      <c r="E16516" s="1">
        <v>43888.355590277781</v>
      </c>
      <c r="F16516">
        <v>1</v>
      </c>
      <c r="G16516" t="s">
        <v>1682</v>
      </c>
      <c r="H16516">
        <v>360</v>
      </c>
      <c r="I16516" s="1">
        <v>43897.958333333336</v>
      </c>
      <c r="J16516" s="2">
        <f t="shared" si="774"/>
        <v>1</v>
      </c>
      <c r="K16516" s="2" t="str">
        <f>IFERROR(VLOOKUP(A16516,Aux!A:B,2,0),"Outros")</f>
        <v>Municípios</v>
      </c>
      <c r="L16516" s="2">
        <f t="shared" si="775"/>
        <v>2020</v>
      </c>
      <c r="M16516">
        <f t="shared" si="776"/>
        <v>9</v>
      </c>
    </row>
    <row r="16517" spans="1:13" x14ac:dyDescent="0.35">
      <c r="A16517" t="s">
        <v>12</v>
      </c>
      <c r="B16517">
        <v>508481287</v>
      </c>
      <c r="C16517">
        <v>184949</v>
      </c>
      <c r="D16517" t="s">
        <v>13662</v>
      </c>
      <c r="E16517" s="1">
        <v>43888.371527777781</v>
      </c>
      <c r="F16517">
        <v>13</v>
      </c>
      <c r="G16517" t="s">
        <v>14</v>
      </c>
      <c r="H16517">
        <v>220</v>
      </c>
      <c r="I16517" s="1">
        <v>43894.708333333336</v>
      </c>
      <c r="J16517" s="2">
        <f t="shared" si="774"/>
        <v>1</v>
      </c>
      <c r="K16517" s="2" t="str">
        <f>IFERROR(VLOOKUP(A16517,Aux!A:B,2,0),"Outros")</f>
        <v>Hospitais</v>
      </c>
      <c r="L16517" s="2">
        <f t="shared" si="775"/>
        <v>2020</v>
      </c>
      <c r="M16517">
        <f t="shared" si="776"/>
        <v>9</v>
      </c>
    </row>
    <row r="16518" spans="1:13" x14ac:dyDescent="0.35">
      <c r="A16518" t="s">
        <v>2487</v>
      </c>
      <c r="B16518">
        <v>506809560</v>
      </c>
      <c r="C16518">
        <v>184950</v>
      </c>
      <c r="D16518" t="s">
        <v>13537</v>
      </c>
      <c r="E16518" s="1">
        <v>43888.39340277778</v>
      </c>
      <c r="F16518">
        <v>3</v>
      </c>
      <c r="G16518" t="s">
        <v>4001</v>
      </c>
      <c r="H16518">
        <v>220</v>
      </c>
      <c r="I16518" s="1">
        <v>43907.708333333336</v>
      </c>
      <c r="J16518" s="2">
        <f t="shared" si="774"/>
        <v>1</v>
      </c>
      <c r="K16518" s="2" t="str">
        <f>IFERROR(VLOOKUP(A16518,Aux!A:B,2,0),"Outros")</f>
        <v>Outros</v>
      </c>
      <c r="L16518" s="2">
        <f t="shared" si="775"/>
        <v>2020</v>
      </c>
      <c r="M16518">
        <f t="shared" si="776"/>
        <v>9</v>
      </c>
    </row>
    <row r="16519" spans="1:13" x14ac:dyDescent="0.35">
      <c r="A16519" t="s">
        <v>942</v>
      </c>
      <c r="B16519">
        <v>510089224</v>
      </c>
      <c r="C16519">
        <v>184951</v>
      </c>
      <c r="D16519" t="s">
        <v>13094</v>
      </c>
      <c r="E16519" s="1">
        <v>43888.395277777781</v>
      </c>
      <c r="F16519">
        <v>13</v>
      </c>
      <c r="G16519" t="s">
        <v>1020</v>
      </c>
      <c r="H16519">
        <v>360</v>
      </c>
      <c r="I16519" s="1">
        <v>43894.999305555553</v>
      </c>
      <c r="J16519" s="2">
        <f t="shared" si="774"/>
        <v>1</v>
      </c>
      <c r="K16519" s="2" t="str">
        <f>IFERROR(VLOOKUP(A16519,Aux!A:B,2,0),"Outros")</f>
        <v>Outros</v>
      </c>
      <c r="L16519" s="2">
        <f t="shared" si="775"/>
        <v>2020</v>
      </c>
      <c r="M16519">
        <f t="shared" si="776"/>
        <v>9</v>
      </c>
    </row>
    <row r="16520" spans="1:13" x14ac:dyDescent="0.35">
      <c r="A16520" t="s">
        <v>35</v>
      </c>
      <c r="B16520">
        <v>508666236</v>
      </c>
      <c r="C16520">
        <v>184952</v>
      </c>
      <c r="D16520" t="s">
        <v>13095</v>
      </c>
      <c r="E16520" s="1">
        <v>43888.398240740738</v>
      </c>
      <c r="F16520">
        <v>3</v>
      </c>
      <c r="G16520" t="s">
        <v>33</v>
      </c>
      <c r="H16520">
        <v>220</v>
      </c>
      <c r="I16520" s="1">
        <v>43922.999305555553</v>
      </c>
      <c r="J16520" s="2">
        <f t="shared" si="774"/>
        <v>1</v>
      </c>
      <c r="K16520" s="2" t="str">
        <f>IFERROR(VLOOKUP(A16520,Aux!A:B,2,0),"Outros")</f>
        <v>Outros</v>
      </c>
      <c r="L16520" s="2">
        <f t="shared" si="775"/>
        <v>2020</v>
      </c>
      <c r="M16520">
        <f t="shared" si="776"/>
        <v>9</v>
      </c>
    </row>
    <row r="16521" spans="1:13" x14ac:dyDescent="0.35">
      <c r="A16521" t="s">
        <v>9204</v>
      </c>
      <c r="B16521">
        <v>600087247</v>
      </c>
      <c r="C16521">
        <v>184953</v>
      </c>
      <c r="D16521" t="s">
        <v>13538</v>
      </c>
      <c r="E16521" s="1">
        <v>43888.404131944444</v>
      </c>
      <c r="F16521">
        <v>3</v>
      </c>
      <c r="G16521" t="s">
        <v>750</v>
      </c>
      <c r="H16521">
        <v>220</v>
      </c>
      <c r="I16521" s="1">
        <v>43899.708333333336</v>
      </c>
      <c r="J16521" s="2">
        <f t="shared" si="774"/>
        <v>1</v>
      </c>
      <c r="K16521" s="2" t="str">
        <f>IFERROR(VLOOKUP(A16521,Aux!A:B,2,0),"Outros")</f>
        <v>Águas e resíduos</v>
      </c>
      <c r="L16521" s="2">
        <f t="shared" si="775"/>
        <v>2020</v>
      </c>
      <c r="M16521">
        <f t="shared" si="776"/>
        <v>9</v>
      </c>
    </row>
    <row r="16522" spans="1:13" x14ac:dyDescent="0.35">
      <c r="A16522" t="s">
        <v>12</v>
      </c>
      <c r="B16522">
        <v>508481287</v>
      </c>
      <c r="C16522">
        <v>184954</v>
      </c>
      <c r="D16522" t="s">
        <v>13702</v>
      </c>
      <c r="E16522" s="1">
        <v>43888.406469907408</v>
      </c>
      <c r="F16522">
        <v>3</v>
      </c>
      <c r="G16522" t="s">
        <v>14</v>
      </c>
      <c r="H16522">
        <v>220</v>
      </c>
      <c r="I16522" s="1">
        <v>43900.708333333336</v>
      </c>
      <c r="J16522" s="2">
        <f t="shared" si="774"/>
        <v>1</v>
      </c>
      <c r="K16522" s="2" t="str">
        <f>IFERROR(VLOOKUP(A16522,Aux!A:B,2,0),"Outros")</f>
        <v>Hospitais</v>
      </c>
      <c r="L16522" s="2">
        <f t="shared" si="775"/>
        <v>2020</v>
      </c>
      <c r="M16522">
        <f t="shared" si="776"/>
        <v>9</v>
      </c>
    </row>
    <row r="16523" spans="1:13" x14ac:dyDescent="0.35">
      <c r="A16523" t="s">
        <v>246</v>
      </c>
      <c r="B16523">
        <v>512013241</v>
      </c>
      <c r="C16523">
        <v>184955</v>
      </c>
      <c r="D16523" t="s">
        <v>13096</v>
      </c>
      <c r="E16523" s="1">
        <v>43888.42454861111</v>
      </c>
      <c r="F16523">
        <v>1</v>
      </c>
      <c r="G16523" t="s">
        <v>12439</v>
      </c>
      <c r="H16523">
        <v>360</v>
      </c>
      <c r="I16523" s="1">
        <v>43893.729166666664</v>
      </c>
      <c r="J16523" s="2">
        <f t="shared" si="774"/>
        <v>1</v>
      </c>
      <c r="K16523" s="2" t="str">
        <f>IFERROR(VLOOKUP(A16523,Aux!A:B,2,0),"Outros")</f>
        <v>Municípios</v>
      </c>
      <c r="L16523" s="2">
        <f t="shared" si="775"/>
        <v>2020</v>
      </c>
      <c r="M16523">
        <f t="shared" si="776"/>
        <v>9</v>
      </c>
    </row>
    <row r="16524" spans="1:13" x14ac:dyDescent="0.35">
      <c r="A16524" t="s">
        <v>150</v>
      </c>
      <c r="B16524">
        <v>505309939</v>
      </c>
      <c r="C16524">
        <v>184956</v>
      </c>
      <c r="D16524" t="s">
        <v>13097</v>
      </c>
      <c r="E16524" s="1">
        <v>43888.446446759262</v>
      </c>
      <c r="F16524">
        <v>1</v>
      </c>
      <c r="G16524" t="s">
        <v>152</v>
      </c>
      <c r="H16524">
        <v>360</v>
      </c>
      <c r="I16524" s="1">
        <v>43895.6875</v>
      </c>
      <c r="J16524" s="2">
        <f t="shared" si="774"/>
        <v>1</v>
      </c>
      <c r="K16524" s="2" t="str">
        <f>IFERROR(VLOOKUP(A16524,Aux!A:B,2,0),"Outros")</f>
        <v>Municípios</v>
      </c>
      <c r="L16524" s="2">
        <f t="shared" si="775"/>
        <v>2020</v>
      </c>
      <c r="M16524">
        <f t="shared" si="776"/>
        <v>9</v>
      </c>
    </row>
    <row r="16525" spans="1:13" x14ac:dyDescent="0.35">
      <c r="A16525" t="s">
        <v>534</v>
      </c>
      <c r="B16525">
        <v>508354617</v>
      </c>
      <c r="C16525">
        <v>184957</v>
      </c>
      <c r="D16525" t="s">
        <v>13703</v>
      </c>
      <c r="E16525" s="1">
        <v>43888.44935185185</v>
      </c>
      <c r="F16525">
        <v>1</v>
      </c>
      <c r="G16525" t="s">
        <v>33</v>
      </c>
      <c r="H16525">
        <v>360</v>
      </c>
      <c r="I16525" s="1">
        <v>43894.999305555553</v>
      </c>
      <c r="J16525" s="2">
        <f t="shared" si="774"/>
        <v>1</v>
      </c>
      <c r="K16525" s="2" t="str">
        <f>IFERROR(VLOOKUP(A16525,Aux!A:B,2,0),"Outros")</f>
        <v>Municípios</v>
      </c>
      <c r="L16525" s="2">
        <f t="shared" si="775"/>
        <v>2020</v>
      </c>
      <c r="M16525">
        <f t="shared" si="776"/>
        <v>9</v>
      </c>
    </row>
    <row r="16526" spans="1:13" x14ac:dyDescent="0.35">
      <c r="A16526" t="s">
        <v>63</v>
      </c>
      <c r="B16526">
        <v>502098139</v>
      </c>
      <c r="C16526">
        <v>184958</v>
      </c>
      <c r="D16526" t="s">
        <v>13298</v>
      </c>
      <c r="E16526" s="1">
        <v>43888.452268518522</v>
      </c>
      <c r="F16526">
        <v>13</v>
      </c>
      <c r="G16526" t="s">
        <v>75</v>
      </c>
      <c r="H16526">
        <v>340</v>
      </c>
      <c r="I16526" s="1">
        <v>43900.75</v>
      </c>
      <c r="J16526" s="2">
        <f t="shared" si="774"/>
        <v>1</v>
      </c>
      <c r="K16526" s="2" t="str">
        <f>IFERROR(VLOOKUP(A16526,Aux!A:B,2,0),"Outros")</f>
        <v>Municípios</v>
      </c>
      <c r="L16526" s="2">
        <f t="shared" si="775"/>
        <v>2020</v>
      </c>
      <c r="M16526">
        <f t="shared" si="776"/>
        <v>9</v>
      </c>
    </row>
    <row r="16527" spans="1:13" x14ac:dyDescent="0.35">
      <c r="A16527" t="s">
        <v>140</v>
      </c>
      <c r="B16527">
        <v>506614913</v>
      </c>
      <c r="C16527">
        <v>184959</v>
      </c>
      <c r="E16527" s="1">
        <v>43888.454641203702</v>
      </c>
      <c r="F16527">
        <v>13</v>
      </c>
      <c r="G16527" t="s">
        <v>33</v>
      </c>
      <c r="H16527">
        <v>400</v>
      </c>
      <c r="J16527" s="2">
        <f t="shared" si="774"/>
        <v>1</v>
      </c>
      <c r="K16527" s="2" t="str">
        <f>IFERROR(VLOOKUP(A16527,Aux!A:B,2,0),"Outros")</f>
        <v>Municípios</v>
      </c>
      <c r="L16527" s="2">
        <f t="shared" si="775"/>
        <v>2020</v>
      </c>
      <c r="M16527">
        <f t="shared" si="776"/>
        <v>9</v>
      </c>
    </row>
    <row r="16528" spans="1:13" x14ac:dyDescent="0.35">
      <c r="A16528" t="s">
        <v>41</v>
      </c>
      <c r="B16528">
        <v>500192855</v>
      </c>
      <c r="C16528">
        <v>184960</v>
      </c>
      <c r="D16528" t="s">
        <v>13098</v>
      </c>
      <c r="E16528" s="1">
        <v>43888.458310185182</v>
      </c>
      <c r="F16528">
        <v>3</v>
      </c>
      <c r="G16528" t="s">
        <v>33</v>
      </c>
      <c r="H16528">
        <v>150</v>
      </c>
      <c r="I16528" s="1">
        <v>43960.999305555553</v>
      </c>
      <c r="J16528" s="2">
        <f t="shared" si="774"/>
        <v>1</v>
      </c>
      <c r="K16528" s="2" t="str">
        <f>IFERROR(VLOOKUP(A16528,Aux!A:B,2,0),"Outros")</f>
        <v>Transportes</v>
      </c>
      <c r="L16528" s="2">
        <f t="shared" si="775"/>
        <v>2020</v>
      </c>
      <c r="M16528">
        <f t="shared" si="776"/>
        <v>9</v>
      </c>
    </row>
    <row r="16529" spans="1:13" x14ac:dyDescent="0.35">
      <c r="A16529" t="s">
        <v>534</v>
      </c>
      <c r="B16529">
        <v>508354617</v>
      </c>
      <c r="C16529">
        <v>184961</v>
      </c>
      <c r="D16529" t="s">
        <v>13576</v>
      </c>
      <c r="E16529" s="1">
        <v>43888.461689814816</v>
      </c>
      <c r="F16529">
        <v>1</v>
      </c>
      <c r="G16529" t="s">
        <v>33</v>
      </c>
      <c r="H16529">
        <v>360</v>
      </c>
      <c r="I16529" s="1">
        <v>43890.999305555553</v>
      </c>
      <c r="J16529" s="2">
        <f t="shared" si="774"/>
        <v>1</v>
      </c>
      <c r="K16529" s="2" t="str">
        <f>IFERROR(VLOOKUP(A16529,Aux!A:B,2,0),"Outros")</f>
        <v>Municípios</v>
      </c>
      <c r="L16529" s="2">
        <f t="shared" si="775"/>
        <v>2020</v>
      </c>
      <c r="M16529">
        <f t="shared" si="776"/>
        <v>9</v>
      </c>
    </row>
    <row r="16530" spans="1:13" x14ac:dyDescent="0.35">
      <c r="A16530" t="s">
        <v>942</v>
      </c>
      <c r="B16530">
        <v>510089224</v>
      </c>
      <c r="C16530">
        <v>184962</v>
      </c>
      <c r="D16530" t="s">
        <v>13704</v>
      </c>
      <c r="E16530" s="1">
        <v>43888.464895833335</v>
      </c>
      <c r="F16530">
        <v>13</v>
      </c>
      <c r="G16530" t="s">
        <v>1020</v>
      </c>
      <c r="H16530">
        <v>360</v>
      </c>
      <c r="I16530" s="1">
        <v>43894.999305555553</v>
      </c>
      <c r="J16530" s="2">
        <f t="shared" si="774"/>
        <v>1</v>
      </c>
      <c r="K16530" s="2" t="str">
        <f>IFERROR(VLOOKUP(A16530,Aux!A:B,2,0),"Outros")</f>
        <v>Outros</v>
      </c>
      <c r="L16530" s="2">
        <f t="shared" si="775"/>
        <v>2020</v>
      </c>
      <c r="M16530">
        <f t="shared" si="776"/>
        <v>9</v>
      </c>
    </row>
    <row r="16531" spans="1:13" x14ac:dyDescent="0.35">
      <c r="A16531" t="s">
        <v>140</v>
      </c>
      <c r="B16531">
        <v>506614913</v>
      </c>
      <c r="C16531">
        <v>184963</v>
      </c>
      <c r="D16531" t="s">
        <v>13705</v>
      </c>
      <c r="E16531" s="1">
        <v>43888.470856481479</v>
      </c>
      <c r="F16531">
        <v>13</v>
      </c>
      <c r="G16531" t="s">
        <v>2275</v>
      </c>
      <c r="H16531">
        <v>400</v>
      </c>
      <c r="I16531" s="1">
        <v>25569.999305555557</v>
      </c>
      <c r="J16531" s="2">
        <f t="shared" si="774"/>
        <v>1</v>
      </c>
      <c r="K16531" s="2" t="str">
        <f>IFERROR(VLOOKUP(A16531,Aux!A:B,2,0),"Outros")</f>
        <v>Municípios</v>
      </c>
      <c r="L16531" s="2">
        <f t="shared" si="775"/>
        <v>2020</v>
      </c>
      <c r="M16531">
        <f t="shared" si="776"/>
        <v>9</v>
      </c>
    </row>
    <row r="16532" spans="1:13" x14ac:dyDescent="0.35">
      <c r="A16532" t="s">
        <v>246</v>
      </c>
      <c r="B16532">
        <v>512013241</v>
      </c>
      <c r="C16532">
        <v>184964</v>
      </c>
      <c r="D16532" t="s">
        <v>13475</v>
      </c>
      <c r="E16532" s="1">
        <v>43888.477743055555</v>
      </c>
      <c r="F16532">
        <v>3</v>
      </c>
      <c r="G16532" t="s">
        <v>12439</v>
      </c>
      <c r="H16532">
        <v>220</v>
      </c>
      <c r="I16532" s="1">
        <v>43920.708333333336</v>
      </c>
      <c r="J16532" s="2">
        <f t="shared" si="774"/>
        <v>1</v>
      </c>
      <c r="K16532" s="2" t="str">
        <f>IFERROR(VLOOKUP(A16532,Aux!A:B,2,0),"Outros")</f>
        <v>Municípios</v>
      </c>
      <c r="L16532" s="2">
        <f t="shared" si="775"/>
        <v>2020</v>
      </c>
      <c r="M16532">
        <f t="shared" si="776"/>
        <v>9</v>
      </c>
    </row>
    <row r="16533" spans="1:13" x14ac:dyDescent="0.35">
      <c r="A16533" t="s">
        <v>63</v>
      </c>
      <c r="B16533">
        <v>502098139</v>
      </c>
      <c r="C16533">
        <v>184965</v>
      </c>
      <c r="D16533" t="s">
        <v>13624</v>
      </c>
      <c r="E16533" s="1">
        <v>43888.48028935185</v>
      </c>
      <c r="F16533">
        <v>13</v>
      </c>
      <c r="G16533" t="s">
        <v>75</v>
      </c>
      <c r="H16533">
        <v>5</v>
      </c>
      <c r="I16533" s="1">
        <v>43897.75</v>
      </c>
      <c r="J16533" s="2">
        <f t="shared" si="774"/>
        <v>1</v>
      </c>
      <c r="K16533" s="2" t="str">
        <f>IFERROR(VLOOKUP(A16533,Aux!A:B,2,0),"Outros")</f>
        <v>Municípios</v>
      </c>
      <c r="L16533" s="2">
        <f t="shared" si="775"/>
        <v>2020</v>
      </c>
      <c r="M16533">
        <f t="shared" si="776"/>
        <v>9</v>
      </c>
    </row>
    <row r="16534" spans="1:13" x14ac:dyDescent="0.35">
      <c r="A16534" t="s">
        <v>11786</v>
      </c>
      <c r="B16534">
        <v>506811913</v>
      </c>
      <c r="C16534">
        <v>184966</v>
      </c>
      <c r="D16534" t="s">
        <v>13402</v>
      </c>
      <c r="E16534" s="1">
        <v>43888.481689814813</v>
      </c>
      <c r="F16534">
        <v>13</v>
      </c>
      <c r="G16534" t="s">
        <v>33</v>
      </c>
      <c r="H16534">
        <v>220</v>
      </c>
      <c r="I16534" s="1">
        <v>43907.999305555553</v>
      </c>
      <c r="J16534" s="2">
        <f t="shared" si="774"/>
        <v>1</v>
      </c>
      <c r="K16534" s="2" t="str">
        <f>IFERROR(VLOOKUP(A16534,Aux!A:B,2,0),"Outros")</f>
        <v>Municípios</v>
      </c>
      <c r="L16534" s="2">
        <f t="shared" si="775"/>
        <v>2020</v>
      </c>
      <c r="M16534">
        <f t="shared" si="776"/>
        <v>9</v>
      </c>
    </row>
    <row r="16535" spans="1:13" x14ac:dyDescent="0.35">
      <c r="A16535" t="s">
        <v>57</v>
      </c>
      <c r="B16535">
        <v>501294104</v>
      </c>
      <c r="C16535">
        <v>184967</v>
      </c>
      <c r="D16535" t="s">
        <v>13181</v>
      </c>
      <c r="E16535" s="1">
        <v>43888.482592592591</v>
      </c>
      <c r="F16535">
        <v>1</v>
      </c>
      <c r="G16535" t="s">
        <v>103</v>
      </c>
      <c r="H16535">
        <v>360</v>
      </c>
      <c r="I16535" s="1">
        <v>43894.999305555553</v>
      </c>
      <c r="J16535" s="2">
        <f t="shared" si="774"/>
        <v>1</v>
      </c>
      <c r="K16535" s="2" t="str">
        <f>IFERROR(VLOOKUP(A16535,Aux!A:B,2,0),"Outros")</f>
        <v>Municípios</v>
      </c>
      <c r="L16535" s="2">
        <f t="shared" si="775"/>
        <v>2020</v>
      </c>
      <c r="M16535">
        <f t="shared" si="776"/>
        <v>9</v>
      </c>
    </row>
    <row r="16536" spans="1:13" x14ac:dyDescent="0.35">
      <c r="A16536" t="s">
        <v>213</v>
      </c>
      <c r="B16536">
        <v>512012814</v>
      </c>
      <c r="C16536">
        <v>184968</v>
      </c>
      <c r="D16536" t="s">
        <v>13539</v>
      </c>
      <c r="E16536" s="1">
        <v>43888.484525462962</v>
      </c>
      <c r="F16536">
        <v>3</v>
      </c>
      <c r="H16536">
        <v>400</v>
      </c>
      <c r="I16536" s="1">
        <v>43691.999305555553</v>
      </c>
      <c r="J16536" s="2">
        <f t="shared" si="774"/>
        <v>1</v>
      </c>
      <c r="K16536" s="2" t="str">
        <f>IFERROR(VLOOKUP(A16536,Aux!A:B,2,0),"Outros")</f>
        <v>Municípios</v>
      </c>
      <c r="L16536" s="2">
        <f t="shared" si="775"/>
        <v>2020</v>
      </c>
      <c r="M16536">
        <f t="shared" si="776"/>
        <v>9</v>
      </c>
    </row>
    <row r="16537" spans="1:13" x14ac:dyDescent="0.35">
      <c r="A16537" t="s">
        <v>60</v>
      </c>
      <c r="B16537">
        <v>505456010</v>
      </c>
      <c r="C16537">
        <v>184969</v>
      </c>
      <c r="E16537" s="1">
        <v>43888.485150462962</v>
      </c>
      <c r="F16537">
        <v>3</v>
      </c>
      <c r="G16537" t="s">
        <v>33</v>
      </c>
      <c r="H16537">
        <v>400</v>
      </c>
      <c r="J16537" s="2">
        <f t="shared" si="774"/>
        <v>1</v>
      </c>
      <c r="K16537" s="2" t="str">
        <f>IFERROR(VLOOKUP(A16537,Aux!A:B,2,0),"Outros")</f>
        <v>Municípios</v>
      </c>
      <c r="L16537" s="2">
        <f t="shared" si="775"/>
        <v>2020</v>
      </c>
      <c r="M16537">
        <f t="shared" si="776"/>
        <v>9</v>
      </c>
    </row>
    <row r="16538" spans="1:13" x14ac:dyDescent="0.35">
      <c r="A16538" t="s">
        <v>27</v>
      </c>
      <c r="B16538">
        <v>505584760</v>
      </c>
      <c r="C16538">
        <v>184970</v>
      </c>
      <c r="E16538" s="1">
        <v>43888.486608796295</v>
      </c>
      <c r="F16538">
        <v>3</v>
      </c>
      <c r="G16538" t="s">
        <v>33</v>
      </c>
      <c r="H16538">
        <v>400</v>
      </c>
      <c r="J16538" s="2">
        <f t="shared" si="774"/>
        <v>1</v>
      </c>
      <c r="K16538" s="2" t="str">
        <f>IFERROR(VLOOKUP(A16538,Aux!A:B,2,0),"Outros")</f>
        <v>Municípios</v>
      </c>
      <c r="L16538" s="2">
        <f t="shared" si="775"/>
        <v>2020</v>
      </c>
      <c r="M16538">
        <f t="shared" si="776"/>
        <v>9</v>
      </c>
    </row>
    <row r="16539" spans="1:13" x14ac:dyDescent="0.35">
      <c r="A16539" t="s">
        <v>60</v>
      </c>
      <c r="B16539">
        <v>505456010</v>
      </c>
      <c r="C16539">
        <v>184971</v>
      </c>
      <c r="E16539" s="1">
        <v>43888.488993055558</v>
      </c>
      <c r="F16539">
        <v>3</v>
      </c>
      <c r="G16539" t="s">
        <v>33</v>
      </c>
      <c r="H16539">
        <v>400</v>
      </c>
      <c r="J16539" s="2">
        <f t="shared" si="774"/>
        <v>1</v>
      </c>
      <c r="K16539" s="2" t="str">
        <f>IFERROR(VLOOKUP(A16539,Aux!A:B,2,0),"Outros")</f>
        <v>Municípios</v>
      </c>
      <c r="L16539" s="2">
        <f t="shared" si="775"/>
        <v>2020</v>
      </c>
      <c r="M16539">
        <f t="shared" si="776"/>
        <v>9</v>
      </c>
    </row>
    <row r="16540" spans="1:13" x14ac:dyDescent="0.35">
      <c r="A16540" t="s">
        <v>60</v>
      </c>
      <c r="B16540">
        <v>505456010</v>
      </c>
      <c r="C16540">
        <v>184972</v>
      </c>
      <c r="D16540" t="s">
        <v>13145</v>
      </c>
      <c r="E16540" s="1">
        <v>43888.48982638889</v>
      </c>
      <c r="F16540">
        <v>13</v>
      </c>
      <c r="G16540" t="s">
        <v>1642</v>
      </c>
      <c r="H16540">
        <v>220</v>
      </c>
      <c r="I16540" s="1">
        <v>43909.999305555553</v>
      </c>
      <c r="J16540" s="2">
        <f t="shared" si="774"/>
        <v>1</v>
      </c>
      <c r="K16540" s="2" t="str">
        <f>IFERROR(VLOOKUP(A16540,Aux!A:B,2,0),"Outros")</f>
        <v>Municípios</v>
      </c>
      <c r="L16540" s="2">
        <f t="shared" si="775"/>
        <v>2020</v>
      </c>
      <c r="M16540">
        <f t="shared" si="776"/>
        <v>9</v>
      </c>
    </row>
    <row r="16541" spans="1:13" x14ac:dyDescent="0.35">
      <c r="A16541" t="s">
        <v>389</v>
      </c>
      <c r="B16541">
        <v>506722422</v>
      </c>
      <c r="C16541">
        <v>184973</v>
      </c>
      <c r="D16541" t="s">
        <v>13540</v>
      </c>
      <c r="E16541" s="1">
        <v>43888.492974537039</v>
      </c>
      <c r="F16541">
        <v>13</v>
      </c>
      <c r="G16541" t="s">
        <v>837</v>
      </c>
      <c r="H16541">
        <v>340</v>
      </c>
      <c r="I16541" s="1">
        <v>43894.999305555553</v>
      </c>
      <c r="J16541" s="2">
        <f t="shared" si="774"/>
        <v>1</v>
      </c>
      <c r="K16541" s="2" t="str">
        <f>IFERROR(VLOOKUP(A16541,Aux!A:B,2,0),"Outros")</f>
        <v>Municípios</v>
      </c>
      <c r="L16541" s="2">
        <f t="shared" si="775"/>
        <v>2020</v>
      </c>
      <c r="M16541">
        <f t="shared" si="776"/>
        <v>9</v>
      </c>
    </row>
    <row r="16542" spans="1:13" x14ac:dyDescent="0.35">
      <c r="A16542" t="s">
        <v>12</v>
      </c>
      <c r="B16542">
        <v>508481287</v>
      </c>
      <c r="C16542">
        <v>184974</v>
      </c>
      <c r="D16542" t="s">
        <v>13577</v>
      </c>
      <c r="E16542" s="1">
        <v>43888.497453703705</v>
      </c>
      <c r="F16542">
        <v>13</v>
      </c>
      <c r="G16542" t="s">
        <v>14</v>
      </c>
      <c r="H16542">
        <v>360</v>
      </c>
      <c r="I16542" s="1">
        <v>43895.708333333336</v>
      </c>
      <c r="J16542" s="2">
        <f t="shared" si="774"/>
        <v>1</v>
      </c>
      <c r="K16542" s="2" t="str">
        <f>IFERROR(VLOOKUP(A16542,Aux!A:B,2,0),"Outros")</f>
        <v>Hospitais</v>
      </c>
      <c r="L16542" s="2">
        <f t="shared" si="775"/>
        <v>2020</v>
      </c>
      <c r="M16542">
        <f t="shared" si="776"/>
        <v>9</v>
      </c>
    </row>
    <row r="16543" spans="1:13" x14ac:dyDescent="0.35">
      <c r="A16543" t="s">
        <v>942</v>
      </c>
      <c r="B16543">
        <v>510089224</v>
      </c>
      <c r="C16543">
        <v>184975</v>
      </c>
      <c r="D16543" t="s">
        <v>13541</v>
      </c>
      <c r="E16543" s="1">
        <v>43888.500601851854</v>
      </c>
      <c r="F16543">
        <v>13</v>
      </c>
      <c r="G16543" t="s">
        <v>1020</v>
      </c>
      <c r="H16543">
        <v>360</v>
      </c>
      <c r="I16543" s="1">
        <v>43894.999305555553</v>
      </c>
      <c r="J16543" s="2">
        <f t="shared" si="774"/>
        <v>1</v>
      </c>
      <c r="K16543" s="2" t="str">
        <f>IFERROR(VLOOKUP(A16543,Aux!A:B,2,0),"Outros")</f>
        <v>Outros</v>
      </c>
      <c r="L16543" s="2">
        <f t="shared" si="775"/>
        <v>2020</v>
      </c>
      <c r="M16543">
        <f t="shared" si="776"/>
        <v>9</v>
      </c>
    </row>
    <row r="16544" spans="1:13" x14ac:dyDescent="0.35">
      <c r="A16544" t="s">
        <v>12</v>
      </c>
      <c r="B16544">
        <v>508481287</v>
      </c>
      <c r="C16544">
        <v>184976</v>
      </c>
      <c r="D16544" t="s">
        <v>13542</v>
      </c>
      <c r="E16544" s="1">
        <v>43888.518229166664</v>
      </c>
      <c r="F16544">
        <v>13</v>
      </c>
      <c r="G16544" t="s">
        <v>14</v>
      </c>
      <c r="H16544">
        <v>5</v>
      </c>
      <c r="I16544" s="1">
        <v>43895.708333333336</v>
      </c>
      <c r="J16544" s="2">
        <f t="shared" si="774"/>
        <v>1</v>
      </c>
      <c r="K16544" s="2" t="str">
        <f>IFERROR(VLOOKUP(A16544,Aux!A:B,2,0),"Outros")</f>
        <v>Hospitais</v>
      </c>
      <c r="L16544" s="2">
        <f t="shared" si="775"/>
        <v>2020</v>
      </c>
      <c r="M16544">
        <f t="shared" si="776"/>
        <v>9</v>
      </c>
    </row>
    <row r="16545" spans="1:13" x14ac:dyDescent="0.35">
      <c r="A16545" t="s">
        <v>150</v>
      </c>
      <c r="B16545">
        <v>505309939</v>
      </c>
      <c r="C16545">
        <v>184977</v>
      </c>
      <c r="D16545" t="s">
        <v>13578</v>
      </c>
      <c r="E16545" s="1">
        <v>43888.521481481483</v>
      </c>
      <c r="F16545">
        <v>13</v>
      </c>
      <c r="G16545" t="s">
        <v>152</v>
      </c>
      <c r="H16545">
        <v>220</v>
      </c>
      <c r="I16545" s="1">
        <v>43895.6875</v>
      </c>
      <c r="J16545" s="2">
        <f t="shared" si="774"/>
        <v>1</v>
      </c>
      <c r="K16545" s="2" t="str">
        <f>IFERROR(VLOOKUP(A16545,Aux!A:B,2,0),"Outros")</f>
        <v>Municípios</v>
      </c>
      <c r="L16545" s="2">
        <f t="shared" si="775"/>
        <v>2020</v>
      </c>
      <c r="M16545">
        <f t="shared" si="776"/>
        <v>9</v>
      </c>
    </row>
    <row r="16546" spans="1:13" x14ac:dyDescent="0.35">
      <c r="A16546" t="s">
        <v>12</v>
      </c>
      <c r="B16546">
        <v>508481287</v>
      </c>
      <c r="C16546">
        <v>184978</v>
      </c>
      <c r="D16546" t="s">
        <v>13435</v>
      </c>
      <c r="E16546" s="1">
        <v>43888.562118055554</v>
      </c>
      <c r="F16546">
        <v>3</v>
      </c>
      <c r="G16546" t="s">
        <v>14</v>
      </c>
      <c r="H16546">
        <v>230</v>
      </c>
      <c r="I16546" s="1">
        <v>43920.708333333336</v>
      </c>
      <c r="J16546" s="2">
        <f t="shared" si="774"/>
        <v>1</v>
      </c>
      <c r="K16546" s="2" t="str">
        <f>IFERROR(VLOOKUP(A16546,Aux!A:B,2,0),"Outros")</f>
        <v>Hospitais</v>
      </c>
      <c r="L16546" s="2">
        <f t="shared" si="775"/>
        <v>2020</v>
      </c>
      <c r="M16546">
        <f t="shared" si="776"/>
        <v>9</v>
      </c>
    </row>
    <row r="16547" spans="1:13" x14ac:dyDescent="0.35">
      <c r="A16547" t="s">
        <v>140</v>
      </c>
      <c r="B16547">
        <v>506614913</v>
      </c>
      <c r="C16547">
        <v>184979</v>
      </c>
      <c r="E16547" s="1">
        <v>43888.584814814814</v>
      </c>
      <c r="F16547">
        <v>13</v>
      </c>
      <c r="G16547" t="s">
        <v>33</v>
      </c>
      <c r="H16547">
        <v>400</v>
      </c>
      <c r="J16547" s="2">
        <f t="shared" si="774"/>
        <v>1</v>
      </c>
      <c r="K16547" s="2" t="str">
        <f>IFERROR(VLOOKUP(A16547,Aux!A:B,2,0),"Outros")</f>
        <v>Municípios</v>
      </c>
      <c r="L16547" s="2">
        <f t="shared" si="775"/>
        <v>2020</v>
      </c>
      <c r="M16547">
        <f t="shared" si="776"/>
        <v>9</v>
      </c>
    </row>
    <row r="16548" spans="1:13" x14ac:dyDescent="0.35">
      <c r="A16548" t="s">
        <v>12</v>
      </c>
      <c r="B16548">
        <v>508481287</v>
      </c>
      <c r="C16548">
        <v>184982</v>
      </c>
      <c r="D16548" t="s">
        <v>13543</v>
      </c>
      <c r="E16548" s="1">
        <v>43888.598483796297</v>
      </c>
      <c r="F16548">
        <v>13</v>
      </c>
      <c r="G16548" t="s">
        <v>33</v>
      </c>
      <c r="H16548">
        <v>400</v>
      </c>
      <c r="J16548" s="2">
        <f t="shared" si="774"/>
        <v>1</v>
      </c>
      <c r="K16548" s="2" t="str">
        <f>IFERROR(VLOOKUP(A16548,Aux!A:B,2,0),"Outros")</f>
        <v>Hospitais</v>
      </c>
      <c r="L16548" s="2">
        <f t="shared" si="775"/>
        <v>2020</v>
      </c>
      <c r="M16548">
        <f t="shared" si="776"/>
        <v>9</v>
      </c>
    </row>
    <row r="16549" spans="1:13" x14ac:dyDescent="0.35">
      <c r="A16549" t="s">
        <v>12</v>
      </c>
      <c r="B16549">
        <v>508481287</v>
      </c>
      <c r="C16549">
        <v>184984</v>
      </c>
      <c r="D16549" t="s">
        <v>13543</v>
      </c>
      <c r="E16549" s="1">
        <v>43888.604166666664</v>
      </c>
      <c r="F16549">
        <v>1</v>
      </c>
      <c r="G16549" t="s">
        <v>14</v>
      </c>
      <c r="H16549">
        <v>300</v>
      </c>
      <c r="I16549" s="1">
        <v>43893.708333333336</v>
      </c>
      <c r="J16549" s="2">
        <f t="shared" si="774"/>
        <v>1</v>
      </c>
      <c r="K16549" s="2" t="str">
        <f>IFERROR(VLOOKUP(A16549,Aux!A:B,2,0),"Outros")</f>
        <v>Hospitais</v>
      </c>
      <c r="L16549" s="2">
        <f t="shared" si="775"/>
        <v>2020</v>
      </c>
      <c r="M16549">
        <f t="shared" si="776"/>
        <v>9</v>
      </c>
    </row>
    <row r="16550" spans="1:13" x14ac:dyDescent="0.35">
      <c r="A16550" t="s">
        <v>133</v>
      </c>
      <c r="B16550">
        <v>503539473</v>
      </c>
      <c r="C16550">
        <v>184986</v>
      </c>
      <c r="E16550" s="1">
        <v>43888.629224537035</v>
      </c>
      <c r="F16550">
        <v>1</v>
      </c>
      <c r="G16550" t="s">
        <v>33</v>
      </c>
      <c r="H16550">
        <v>400</v>
      </c>
      <c r="J16550" s="2">
        <f t="shared" si="774"/>
        <v>1</v>
      </c>
      <c r="K16550" s="2" t="str">
        <f>IFERROR(VLOOKUP(A16550,Aux!A:B,2,0),"Outros")</f>
        <v>Municípios</v>
      </c>
      <c r="L16550" s="2">
        <f t="shared" si="775"/>
        <v>2020</v>
      </c>
      <c r="M16550">
        <f t="shared" si="776"/>
        <v>9</v>
      </c>
    </row>
    <row r="16551" spans="1:13" x14ac:dyDescent="0.35">
      <c r="A16551" t="s">
        <v>122</v>
      </c>
      <c r="B16551">
        <v>506173968</v>
      </c>
      <c r="C16551">
        <v>184988</v>
      </c>
      <c r="D16551" t="s">
        <v>13579</v>
      </c>
      <c r="E16551" s="1">
        <v>43888.629699074074</v>
      </c>
      <c r="F16551">
        <v>13</v>
      </c>
      <c r="G16551" t="s">
        <v>33</v>
      </c>
      <c r="H16551">
        <v>210</v>
      </c>
      <c r="I16551" s="1">
        <v>43893.75</v>
      </c>
      <c r="J16551" s="2">
        <f t="shared" si="774"/>
        <v>1</v>
      </c>
      <c r="K16551" s="2" t="str">
        <f>IFERROR(VLOOKUP(A16551,Aux!A:B,2,0),"Outros")</f>
        <v>Municípios</v>
      </c>
      <c r="L16551" s="2">
        <f t="shared" si="775"/>
        <v>2020</v>
      </c>
      <c r="M16551">
        <f t="shared" si="776"/>
        <v>9</v>
      </c>
    </row>
    <row r="16552" spans="1:13" x14ac:dyDescent="0.35">
      <c r="A16552" t="s">
        <v>24</v>
      </c>
      <c r="B16552">
        <v>508741823</v>
      </c>
      <c r="C16552">
        <v>184989</v>
      </c>
      <c r="D16552" t="s">
        <v>13327</v>
      </c>
      <c r="E16552" s="1">
        <v>43888.63144675926</v>
      </c>
      <c r="F16552">
        <v>1</v>
      </c>
      <c r="G16552" t="s">
        <v>26</v>
      </c>
      <c r="H16552">
        <v>220</v>
      </c>
      <c r="I16552" s="1">
        <v>43892.999305555553</v>
      </c>
      <c r="J16552" s="2">
        <f t="shared" si="774"/>
        <v>1</v>
      </c>
      <c r="K16552" s="2" t="str">
        <f>IFERROR(VLOOKUP(A16552,Aux!A:B,2,0),"Outros")</f>
        <v>Hospitais</v>
      </c>
      <c r="L16552" s="2">
        <f t="shared" si="775"/>
        <v>2020</v>
      </c>
      <c r="M16552">
        <f t="shared" si="776"/>
        <v>9</v>
      </c>
    </row>
    <row r="16553" spans="1:13" x14ac:dyDescent="0.35">
      <c r="A16553" t="s">
        <v>157</v>
      </c>
      <c r="B16553">
        <v>500122237</v>
      </c>
      <c r="C16553">
        <v>184990</v>
      </c>
      <c r="E16553" s="1">
        <v>43888.633113425924</v>
      </c>
      <c r="F16553">
        <v>3</v>
      </c>
      <c r="G16553" t="s">
        <v>33</v>
      </c>
      <c r="H16553">
        <v>1</v>
      </c>
      <c r="J16553" s="2">
        <f t="shared" si="774"/>
        <v>1</v>
      </c>
      <c r="K16553" s="2" t="str">
        <f>IFERROR(VLOOKUP(A16553,Aux!A:B,2,0),"Outros")</f>
        <v>Outros</v>
      </c>
      <c r="L16553" s="2">
        <f t="shared" si="775"/>
        <v>2020</v>
      </c>
      <c r="M16553">
        <f t="shared" si="776"/>
        <v>9</v>
      </c>
    </row>
    <row r="16554" spans="1:13" x14ac:dyDescent="0.35">
      <c r="A16554" t="s">
        <v>140</v>
      </c>
      <c r="B16554">
        <v>506614913</v>
      </c>
      <c r="C16554">
        <v>184991</v>
      </c>
      <c r="D16554" t="s">
        <v>13580</v>
      </c>
      <c r="E16554" s="1">
        <v>43888.633449074077</v>
      </c>
      <c r="F16554">
        <v>1</v>
      </c>
      <c r="G16554" t="s">
        <v>149</v>
      </c>
      <c r="H16554">
        <v>360</v>
      </c>
      <c r="I16554" s="1">
        <v>43894.677083333336</v>
      </c>
      <c r="J16554" s="2">
        <f t="shared" si="774"/>
        <v>1</v>
      </c>
      <c r="K16554" s="2" t="str">
        <f>IFERROR(VLOOKUP(A16554,Aux!A:B,2,0),"Outros")</f>
        <v>Municípios</v>
      </c>
      <c r="L16554" s="2">
        <f t="shared" si="775"/>
        <v>2020</v>
      </c>
      <c r="M16554">
        <f t="shared" si="776"/>
        <v>9</v>
      </c>
    </row>
    <row r="16555" spans="1:13" x14ac:dyDescent="0.35">
      <c r="A16555" t="s">
        <v>85</v>
      </c>
      <c r="B16555">
        <v>506642798</v>
      </c>
      <c r="C16555">
        <v>184994</v>
      </c>
      <c r="D16555" t="s">
        <v>13581</v>
      </c>
      <c r="E16555" s="1">
        <v>43888.640717592592</v>
      </c>
      <c r="F16555">
        <v>1</v>
      </c>
      <c r="G16555" t="s">
        <v>87</v>
      </c>
      <c r="H16555">
        <v>360</v>
      </c>
      <c r="I16555" s="1">
        <v>43897.958333333336</v>
      </c>
      <c r="J16555" s="2">
        <f t="shared" si="774"/>
        <v>1</v>
      </c>
      <c r="K16555" s="2" t="str">
        <f>IFERROR(VLOOKUP(A16555,Aux!A:B,2,0),"Outros")</f>
        <v>Municípios</v>
      </c>
      <c r="L16555" s="2">
        <f t="shared" si="775"/>
        <v>2020</v>
      </c>
      <c r="M16555">
        <f t="shared" si="776"/>
        <v>9</v>
      </c>
    </row>
    <row r="16556" spans="1:13" x14ac:dyDescent="0.35">
      <c r="A16556" t="s">
        <v>57</v>
      </c>
      <c r="B16556">
        <v>501294104</v>
      </c>
      <c r="C16556">
        <v>185004</v>
      </c>
      <c r="D16556" t="s">
        <v>13663</v>
      </c>
      <c r="E16556" s="1">
        <v>43888.655752314815</v>
      </c>
      <c r="F16556">
        <v>13</v>
      </c>
      <c r="G16556" t="s">
        <v>526</v>
      </c>
      <c r="H16556">
        <v>300</v>
      </c>
      <c r="I16556" s="1">
        <v>43898.999305555553</v>
      </c>
      <c r="J16556" s="2">
        <f t="shared" si="774"/>
        <v>1</v>
      </c>
      <c r="K16556" s="2" t="str">
        <f>IFERROR(VLOOKUP(A16556,Aux!A:B,2,0),"Outros")</f>
        <v>Municípios</v>
      </c>
      <c r="L16556" s="2">
        <f t="shared" si="775"/>
        <v>2020</v>
      </c>
      <c r="M16556">
        <f t="shared" si="776"/>
        <v>9</v>
      </c>
    </row>
    <row r="16557" spans="1:13" x14ac:dyDescent="0.35">
      <c r="A16557" t="s">
        <v>4010</v>
      </c>
      <c r="B16557">
        <v>510832806</v>
      </c>
      <c r="C16557">
        <v>185005</v>
      </c>
      <c r="D16557" t="s">
        <v>4557</v>
      </c>
      <c r="E16557" s="1">
        <v>43888.655763888892</v>
      </c>
      <c r="F16557">
        <v>3</v>
      </c>
      <c r="G16557" t="s">
        <v>14</v>
      </c>
      <c r="H16557">
        <v>220</v>
      </c>
      <c r="I16557" s="1">
        <v>43927.999305555553</v>
      </c>
      <c r="J16557" s="2">
        <f t="shared" si="774"/>
        <v>1</v>
      </c>
      <c r="K16557" s="2" t="str">
        <f>IFERROR(VLOOKUP(A16557,Aux!A:B,2,0),"Outros")</f>
        <v>Municípios</v>
      </c>
      <c r="L16557" s="2">
        <f t="shared" si="775"/>
        <v>2020</v>
      </c>
      <c r="M16557">
        <f t="shared" si="776"/>
        <v>9</v>
      </c>
    </row>
    <row r="16558" spans="1:13" x14ac:dyDescent="0.35">
      <c r="A16558" t="s">
        <v>18</v>
      </c>
      <c r="B16558">
        <v>502177080</v>
      </c>
      <c r="C16558">
        <v>185007</v>
      </c>
      <c r="D16558" t="s">
        <v>13182</v>
      </c>
      <c r="E16558" s="1">
        <v>43888.658518518518</v>
      </c>
      <c r="F16558">
        <v>3</v>
      </c>
      <c r="G16558" t="s">
        <v>750</v>
      </c>
      <c r="H16558">
        <v>220</v>
      </c>
      <c r="I16558" s="1">
        <v>43903.708333333336</v>
      </c>
      <c r="J16558" s="2">
        <f t="shared" si="774"/>
        <v>1</v>
      </c>
      <c r="K16558" s="2" t="str">
        <f>IFERROR(VLOOKUP(A16558,Aux!A:B,2,0),"Outros")</f>
        <v>Municípios</v>
      </c>
      <c r="L16558" s="2">
        <f t="shared" si="775"/>
        <v>2020</v>
      </c>
      <c r="M16558">
        <f t="shared" si="776"/>
        <v>9</v>
      </c>
    </row>
    <row r="16559" spans="1:13" x14ac:dyDescent="0.35">
      <c r="A16559" t="s">
        <v>71</v>
      </c>
      <c r="B16559">
        <v>500051054</v>
      </c>
      <c r="C16559">
        <v>185010</v>
      </c>
      <c r="D16559" t="s">
        <v>12127</v>
      </c>
      <c r="E16559" s="1">
        <v>43888.664293981485</v>
      </c>
      <c r="F16559">
        <v>13</v>
      </c>
      <c r="G16559" t="s">
        <v>2863</v>
      </c>
      <c r="H16559">
        <v>300</v>
      </c>
      <c r="I16559" s="1">
        <v>43907.791666666664</v>
      </c>
      <c r="J16559" s="2">
        <f t="shared" si="774"/>
        <v>1</v>
      </c>
      <c r="K16559" s="2" t="str">
        <f>IFERROR(VLOOKUP(A16559,Aux!A:B,2,0),"Outros")</f>
        <v>Municípios</v>
      </c>
      <c r="L16559" s="2">
        <f t="shared" si="775"/>
        <v>2020</v>
      </c>
      <c r="M16559">
        <f t="shared" si="776"/>
        <v>9</v>
      </c>
    </row>
    <row r="16560" spans="1:13" x14ac:dyDescent="0.35">
      <c r="A16560" t="s">
        <v>389</v>
      </c>
      <c r="B16560">
        <v>506722422</v>
      </c>
      <c r="C16560">
        <v>185011</v>
      </c>
      <c r="D16560" t="s">
        <v>13625</v>
      </c>
      <c r="E16560" s="1">
        <v>43888.666967592595</v>
      </c>
      <c r="F16560">
        <v>13</v>
      </c>
      <c r="G16560" t="s">
        <v>837</v>
      </c>
      <c r="H16560">
        <v>220</v>
      </c>
      <c r="I16560" s="1">
        <v>43908.999305555553</v>
      </c>
      <c r="J16560" s="2">
        <f t="shared" si="774"/>
        <v>1</v>
      </c>
      <c r="K16560" s="2" t="str">
        <f>IFERROR(VLOOKUP(A16560,Aux!A:B,2,0),"Outros")</f>
        <v>Municípios</v>
      </c>
      <c r="L16560" s="2">
        <f t="shared" si="775"/>
        <v>2020</v>
      </c>
      <c r="M16560">
        <f t="shared" si="776"/>
        <v>9</v>
      </c>
    </row>
    <row r="16561" spans="1:13" x14ac:dyDescent="0.35">
      <c r="A16561" t="s">
        <v>130</v>
      </c>
      <c r="B16561">
        <v>512103070</v>
      </c>
      <c r="C16561">
        <v>185012</v>
      </c>
      <c r="D16561" t="s">
        <v>11005</v>
      </c>
      <c r="E16561" s="1">
        <v>43888.668981481482</v>
      </c>
      <c r="F16561">
        <v>1</v>
      </c>
      <c r="G16561" t="s">
        <v>132</v>
      </c>
      <c r="H16561">
        <v>220</v>
      </c>
      <c r="I16561" s="1">
        <v>43898.999305555553</v>
      </c>
      <c r="J16561" s="2">
        <f t="shared" si="774"/>
        <v>1</v>
      </c>
      <c r="K16561" s="2" t="str">
        <f>IFERROR(VLOOKUP(A16561,Aux!A:B,2,0),"Outros")</f>
        <v>Hospitais</v>
      </c>
      <c r="L16561" s="2">
        <f t="shared" si="775"/>
        <v>2020</v>
      </c>
      <c r="M16561">
        <f t="shared" si="776"/>
        <v>9</v>
      </c>
    </row>
    <row r="16562" spans="1:13" x14ac:dyDescent="0.35">
      <c r="A16562" t="s">
        <v>35</v>
      </c>
      <c r="B16562">
        <v>508666236</v>
      </c>
      <c r="C16562">
        <v>185013</v>
      </c>
      <c r="D16562" t="s">
        <v>7562</v>
      </c>
      <c r="E16562" s="1">
        <v>43888.674756944441</v>
      </c>
      <c r="F16562">
        <v>3</v>
      </c>
      <c r="G16562" t="s">
        <v>33</v>
      </c>
      <c r="H16562">
        <v>400</v>
      </c>
      <c r="I16562" s="1">
        <v>43715.999305555553</v>
      </c>
      <c r="J16562" s="2">
        <f t="shared" si="774"/>
        <v>1</v>
      </c>
      <c r="K16562" s="2" t="str">
        <f>IFERROR(VLOOKUP(A16562,Aux!A:B,2,0),"Outros")</f>
        <v>Outros</v>
      </c>
      <c r="L16562" s="2">
        <f t="shared" si="775"/>
        <v>2020</v>
      </c>
      <c r="M16562">
        <f t="shared" si="776"/>
        <v>9</v>
      </c>
    </row>
    <row r="16563" spans="1:13" x14ac:dyDescent="0.35">
      <c r="A16563" t="s">
        <v>534</v>
      </c>
      <c r="B16563">
        <v>508354617</v>
      </c>
      <c r="C16563">
        <v>185015</v>
      </c>
      <c r="D16563" t="s">
        <v>13544</v>
      </c>
      <c r="E16563" s="1">
        <v>43888.681076388886</v>
      </c>
      <c r="F16563">
        <v>3</v>
      </c>
      <c r="G16563" t="s">
        <v>33</v>
      </c>
      <c r="H16563">
        <v>220</v>
      </c>
      <c r="I16563" s="1">
        <v>43942.999305555553</v>
      </c>
      <c r="J16563" s="2">
        <f t="shared" si="774"/>
        <v>1</v>
      </c>
      <c r="K16563" s="2" t="str">
        <f>IFERROR(VLOOKUP(A16563,Aux!A:B,2,0),"Outros")</f>
        <v>Municípios</v>
      </c>
      <c r="L16563" s="2">
        <f t="shared" si="775"/>
        <v>2020</v>
      </c>
      <c r="M16563">
        <f t="shared" si="776"/>
        <v>9</v>
      </c>
    </row>
    <row r="16564" spans="1:13" x14ac:dyDescent="0.35">
      <c r="A16564" t="s">
        <v>112</v>
      </c>
      <c r="B16564">
        <v>501144218</v>
      </c>
      <c r="C16564">
        <v>185021</v>
      </c>
      <c r="D16564" t="s">
        <v>13706</v>
      </c>
      <c r="E16564" s="1">
        <v>43888.72210648148</v>
      </c>
      <c r="F16564">
        <v>13</v>
      </c>
      <c r="G16564" t="s">
        <v>1242</v>
      </c>
      <c r="H16564">
        <v>340</v>
      </c>
      <c r="I16564" s="1">
        <v>43896.75</v>
      </c>
      <c r="J16564" s="2">
        <f t="shared" si="774"/>
        <v>1</v>
      </c>
      <c r="K16564" s="2" t="str">
        <f>IFERROR(VLOOKUP(A16564,Aux!A:B,2,0),"Outros")</f>
        <v>Municípios</v>
      </c>
      <c r="L16564" s="2">
        <f t="shared" si="775"/>
        <v>2020</v>
      </c>
      <c r="M16564">
        <f t="shared" si="776"/>
        <v>9</v>
      </c>
    </row>
    <row r="16565" spans="1:13" x14ac:dyDescent="0.35">
      <c r="A16565" t="s">
        <v>45</v>
      </c>
      <c r="B16565">
        <v>680021892</v>
      </c>
      <c r="C16565">
        <v>185022</v>
      </c>
      <c r="D16565" t="s">
        <v>13707</v>
      </c>
      <c r="E16565" s="1">
        <v>43888.722662037035</v>
      </c>
      <c r="F16565">
        <v>13</v>
      </c>
      <c r="G16565" t="s">
        <v>47</v>
      </c>
      <c r="H16565">
        <v>340</v>
      </c>
      <c r="I16565" s="1">
        <v>43899.999305555553</v>
      </c>
      <c r="J16565" s="2">
        <f t="shared" si="774"/>
        <v>1</v>
      </c>
      <c r="K16565" s="2" t="str">
        <f>IFERROR(VLOOKUP(A16565,Aux!A:B,2,0),"Outros")</f>
        <v>Águas e resíduos</v>
      </c>
      <c r="L16565" s="2">
        <f t="shared" si="775"/>
        <v>2020</v>
      </c>
      <c r="M16565">
        <f t="shared" si="776"/>
        <v>9</v>
      </c>
    </row>
    <row r="16566" spans="1:13" x14ac:dyDescent="0.35">
      <c r="A16566" t="s">
        <v>12</v>
      </c>
      <c r="B16566">
        <v>508481287</v>
      </c>
      <c r="C16566">
        <v>185023</v>
      </c>
      <c r="D16566" t="s">
        <v>13626</v>
      </c>
      <c r="E16566" s="1">
        <v>43888.739791666667</v>
      </c>
      <c r="F16566">
        <v>1</v>
      </c>
      <c r="G16566" t="s">
        <v>14</v>
      </c>
      <c r="H16566">
        <v>360</v>
      </c>
      <c r="I16566" s="1">
        <v>43893.625</v>
      </c>
      <c r="J16566" s="2">
        <f t="shared" si="774"/>
        <v>1</v>
      </c>
      <c r="K16566" s="2" t="str">
        <f>IFERROR(VLOOKUP(A16566,Aux!A:B,2,0),"Outros")</f>
        <v>Hospitais</v>
      </c>
      <c r="L16566" s="2">
        <f t="shared" si="775"/>
        <v>2020</v>
      </c>
      <c r="M16566">
        <f t="shared" si="776"/>
        <v>9</v>
      </c>
    </row>
    <row r="16567" spans="1:13" x14ac:dyDescent="0.35">
      <c r="A16567" t="s">
        <v>336</v>
      </c>
      <c r="B16567">
        <v>505170876</v>
      </c>
      <c r="C16567">
        <v>185024</v>
      </c>
      <c r="D16567" t="s">
        <v>13627</v>
      </c>
      <c r="E16567" s="1">
        <v>43888.743726851855</v>
      </c>
      <c r="F16567">
        <v>13</v>
      </c>
      <c r="G16567" t="s">
        <v>831</v>
      </c>
      <c r="H16567">
        <v>360</v>
      </c>
      <c r="I16567" s="1">
        <v>43894.708333333336</v>
      </c>
      <c r="J16567" s="2">
        <f t="shared" si="774"/>
        <v>1</v>
      </c>
      <c r="K16567" s="2" t="str">
        <f>IFERROR(VLOOKUP(A16567,Aux!A:B,2,0),"Outros")</f>
        <v>Municípios</v>
      </c>
      <c r="L16567" s="2">
        <f t="shared" si="775"/>
        <v>2020</v>
      </c>
      <c r="M16567">
        <f t="shared" si="776"/>
        <v>9</v>
      </c>
    </row>
    <row r="16568" spans="1:13" x14ac:dyDescent="0.35">
      <c r="A16568" t="s">
        <v>57</v>
      </c>
      <c r="B16568">
        <v>501294104</v>
      </c>
      <c r="C16568">
        <v>185026</v>
      </c>
      <c r="D16568" t="s">
        <v>13582</v>
      </c>
      <c r="E16568" s="1">
        <v>43889.388854166667</v>
      </c>
      <c r="F16568">
        <v>1</v>
      </c>
      <c r="G16568" t="s">
        <v>103</v>
      </c>
      <c r="H16568">
        <v>220</v>
      </c>
      <c r="I16568" s="1">
        <v>43896.999305555553</v>
      </c>
      <c r="J16568" s="2">
        <f t="shared" si="774"/>
        <v>1</v>
      </c>
      <c r="K16568" s="2" t="str">
        <f>IFERROR(VLOOKUP(A16568,Aux!A:B,2,0),"Outros")</f>
        <v>Municípios</v>
      </c>
      <c r="L16568" s="2">
        <f t="shared" si="775"/>
        <v>2020</v>
      </c>
      <c r="M16568">
        <f t="shared" si="776"/>
        <v>9</v>
      </c>
    </row>
    <row r="16569" spans="1:13" x14ac:dyDescent="0.35">
      <c r="A16569" t="s">
        <v>63</v>
      </c>
      <c r="B16569">
        <v>502098139</v>
      </c>
      <c r="C16569">
        <v>185028</v>
      </c>
      <c r="D16569" t="s">
        <v>13274</v>
      </c>
      <c r="E16569" s="1">
        <v>43889.396365740744</v>
      </c>
      <c r="F16569">
        <v>3</v>
      </c>
      <c r="G16569" t="s">
        <v>841</v>
      </c>
      <c r="H16569">
        <v>300</v>
      </c>
      <c r="I16569" s="1">
        <v>43906.708333333336</v>
      </c>
      <c r="J16569" s="2">
        <f t="shared" si="774"/>
        <v>1</v>
      </c>
      <c r="K16569" s="2" t="str">
        <f>IFERROR(VLOOKUP(A16569,Aux!A:B,2,0),"Outros")</f>
        <v>Municípios</v>
      </c>
      <c r="L16569" s="2">
        <f t="shared" si="775"/>
        <v>2020</v>
      </c>
      <c r="M16569">
        <f t="shared" si="776"/>
        <v>9</v>
      </c>
    </row>
    <row r="16570" spans="1:13" x14ac:dyDescent="0.35">
      <c r="A16570" t="s">
        <v>108</v>
      </c>
      <c r="B16570">
        <v>501222634</v>
      </c>
      <c r="C16570">
        <v>185030</v>
      </c>
      <c r="D16570" t="s">
        <v>12145</v>
      </c>
      <c r="E16570" s="1">
        <v>43889.400833333333</v>
      </c>
      <c r="F16570">
        <v>3</v>
      </c>
      <c r="G16570" t="s">
        <v>1709</v>
      </c>
      <c r="H16570">
        <v>220</v>
      </c>
      <c r="I16570" s="1">
        <v>43919.999305555553</v>
      </c>
      <c r="J16570" s="2">
        <f t="shared" si="774"/>
        <v>1</v>
      </c>
      <c r="K16570" s="2" t="str">
        <f>IFERROR(VLOOKUP(A16570,Aux!A:B,2,0),"Outros")</f>
        <v>Municípios</v>
      </c>
      <c r="L16570" s="2">
        <f t="shared" si="775"/>
        <v>2020</v>
      </c>
      <c r="M16570">
        <f t="shared" si="776"/>
        <v>9</v>
      </c>
    </row>
    <row r="16571" spans="1:13" x14ac:dyDescent="0.35">
      <c r="A16571" t="s">
        <v>122</v>
      </c>
      <c r="B16571">
        <v>506173968</v>
      </c>
      <c r="C16571">
        <v>185033</v>
      </c>
      <c r="D16571" t="s">
        <v>13299</v>
      </c>
      <c r="E16571" s="1">
        <v>43889.412928240738</v>
      </c>
      <c r="F16571">
        <v>1</v>
      </c>
      <c r="G16571" t="s">
        <v>33</v>
      </c>
      <c r="H16571">
        <v>5</v>
      </c>
      <c r="I16571" s="1">
        <v>43894.75</v>
      </c>
      <c r="J16571" s="2">
        <f t="shared" si="774"/>
        <v>1</v>
      </c>
      <c r="K16571" s="2" t="str">
        <f>IFERROR(VLOOKUP(A16571,Aux!A:B,2,0),"Outros")</f>
        <v>Municípios</v>
      </c>
      <c r="L16571" s="2">
        <f t="shared" si="775"/>
        <v>2020</v>
      </c>
      <c r="M16571">
        <f t="shared" si="776"/>
        <v>9</v>
      </c>
    </row>
    <row r="16572" spans="1:13" x14ac:dyDescent="0.35">
      <c r="A16572" t="s">
        <v>199</v>
      </c>
      <c r="B16572">
        <v>502256869</v>
      </c>
      <c r="C16572">
        <v>185034</v>
      </c>
      <c r="D16572" t="s">
        <v>13300</v>
      </c>
      <c r="E16572" s="1">
        <v>43889.415138888886</v>
      </c>
      <c r="F16572">
        <v>13</v>
      </c>
      <c r="G16572" t="s">
        <v>59</v>
      </c>
      <c r="H16572">
        <v>340</v>
      </c>
      <c r="I16572" s="1">
        <v>43907.999305555553</v>
      </c>
      <c r="J16572" s="2">
        <f t="shared" si="774"/>
        <v>1</v>
      </c>
      <c r="K16572" s="2" t="str">
        <f>IFERROR(VLOOKUP(A16572,Aux!A:B,2,0),"Outros")</f>
        <v>Portos</v>
      </c>
      <c r="L16572" s="2">
        <f t="shared" si="775"/>
        <v>2020</v>
      </c>
      <c r="M16572">
        <f t="shared" si="776"/>
        <v>9</v>
      </c>
    </row>
    <row r="16573" spans="1:13" x14ac:dyDescent="0.35">
      <c r="A16573" t="s">
        <v>474</v>
      </c>
      <c r="B16573">
        <v>504394029</v>
      </c>
      <c r="C16573">
        <v>185035</v>
      </c>
      <c r="D16573" t="s">
        <v>7610</v>
      </c>
      <c r="E16573" s="1">
        <v>43889.420451388891</v>
      </c>
      <c r="F16573">
        <v>13</v>
      </c>
      <c r="G16573" t="s">
        <v>33</v>
      </c>
      <c r="H16573">
        <v>150</v>
      </c>
      <c r="I16573" s="1">
        <v>43962.75</v>
      </c>
      <c r="J16573" s="2">
        <f t="shared" si="774"/>
        <v>1</v>
      </c>
      <c r="K16573" s="2" t="str">
        <f>IFERROR(VLOOKUP(A16573,Aux!A:B,2,0),"Outros")</f>
        <v>Outros</v>
      </c>
      <c r="L16573" s="2">
        <f t="shared" si="775"/>
        <v>2020</v>
      </c>
      <c r="M16573">
        <f t="shared" si="776"/>
        <v>9</v>
      </c>
    </row>
    <row r="16574" spans="1:13" x14ac:dyDescent="0.35">
      <c r="A16574" t="s">
        <v>434</v>
      </c>
      <c r="B16574">
        <v>506546381</v>
      </c>
      <c r="C16574">
        <v>185037</v>
      </c>
      <c r="D16574" t="s">
        <v>13225</v>
      </c>
      <c r="E16574" s="1">
        <v>43889.423854166664</v>
      </c>
      <c r="F16574">
        <v>1</v>
      </c>
      <c r="G16574" t="s">
        <v>1333</v>
      </c>
      <c r="H16574">
        <v>5</v>
      </c>
      <c r="I16574" s="1">
        <v>43894.708333333336</v>
      </c>
      <c r="J16574" s="2">
        <f t="shared" si="774"/>
        <v>1</v>
      </c>
      <c r="K16574" s="2" t="str">
        <f>IFERROR(VLOOKUP(A16574,Aux!A:B,2,0),"Outros")</f>
        <v>Municípios</v>
      </c>
      <c r="L16574" s="2">
        <f t="shared" si="775"/>
        <v>2020</v>
      </c>
      <c r="M16574">
        <f t="shared" si="776"/>
        <v>9</v>
      </c>
    </row>
    <row r="16575" spans="1:13" x14ac:dyDescent="0.35">
      <c r="A16575" t="s">
        <v>239</v>
      </c>
      <c r="B16575">
        <v>512042659</v>
      </c>
      <c r="C16575">
        <v>185038</v>
      </c>
      <c r="D16575" t="s">
        <v>13226</v>
      </c>
      <c r="E16575" s="1">
        <v>43889.435324074075</v>
      </c>
      <c r="F16575">
        <v>13</v>
      </c>
      <c r="G16575" t="s">
        <v>241</v>
      </c>
      <c r="H16575">
        <v>340</v>
      </c>
      <c r="I16575" s="1">
        <v>43898.999305555553</v>
      </c>
      <c r="J16575" s="2">
        <f t="shared" si="774"/>
        <v>1</v>
      </c>
      <c r="K16575" s="2" t="str">
        <f>IFERROR(VLOOKUP(A16575,Aux!A:B,2,0),"Outros")</f>
        <v>Municípios</v>
      </c>
      <c r="L16575" s="2">
        <f t="shared" si="775"/>
        <v>2020</v>
      </c>
      <c r="M16575">
        <f t="shared" si="776"/>
        <v>9</v>
      </c>
    </row>
    <row r="16576" spans="1:13" x14ac:dyDescent="0.35">
      <c r="A16576" t="s">
        <v>12</v>
      </c>
      <c r="B16576">
        <v>508481287</v>
      </c>
      <c r="C16576">
        <v>185039</v>
      </c>
      <c r="D16576" t="s">
        <v>13275</v>
      </c>
      <c r="E16576" s="1">
        <v>43889.435613425929</v>
      </c>
      <c r="F16576">
        <v>1</v>
      </c>
      <c r="G16576" t="s">
        <v>14</v>
      </c>
      <c r="H16576">
        <v>360</v>
      </c>
      <c r="I16576" s="1">
        <v>43894.708333333336</v>
      </c>
      <c r="J16576" s="2">
        <f t="shared" si="774"/>
        <v>1</v>
      </c>
      <c r="K16576" s="2" t="str">
        <f>IFERROR(VLOOKUP(A16576,Aux!A:B,2,0),"Outros")</f>
        <v>Hospitais</v>
      </c>
      <c r="L16576" s="2">
        <f t="shared" si="775"/>
        <v>2020</v>
      </c>
      <c r="M16576">
        <f t="shared" si="776"/>
        <v>9</v>
      </c>
    </row>
    <row r="16577" spans="1:13" x14ac:dyDescent="0.35">
      <c r="A16577" t="s">
        <v>12119</v>
      </c>
      <c r="B16577">
        <v>500951527</v>
      </c>
      <c r="C16577">
        <v>185042</v>
      </c>
      <c r="E16577" s="1">
        <v>43889.446608796294</v>
      </c>
      <c r="F16577">
        <v>3</v>
      </c>
      <c r="G16577" t="s">
        <v>33</v>
      </c>
      <c r="H16577">
        <v>1</v>
      </c>
      <c r="J16577" s="2">
        <f t="shared" si="774"/>
        <v>1</v>
      </c>
      <c r="K16577" s="2" t="str">
        <f>IFERROR(VLOOKUP(A16577,Aux!A:B,2,0),"Outros")</f>
        <v>Outros</v>
      </c>
      <c r="L16577" s="2">
        <f t="shared" si="775"/>
        <v>2020</v>
      </c>
      <c r="M16577">
        <f t="shared" si="776"/>
        <v>9</v>
      </c>
    </row>
    <row r="16578" spans="1:13" x14ac:dyDescent="0.35">
      <c r="A16578" t="s">
        <v>92</v>
      </c>
      <c r="B16578">
        <v>506037258</v>
      </c>
      <c r="C16578">
        <v>185043</v>
      </c>
      <c r="D16578" t="s">
        <v>13227</v>
      </c>
      <c r="E16578" s="1">
        <v>43889.447268518517</v>
      </c>
      <c r="F16578">
        <v>13</v>
      </c>
      <c r="G16578" t="s">
        <v>94</v>
      </c>
      <c r="H16578">
        <v>300</v>
      </c>
      <c r="I16578" s="1">
        <v>43895.708333333336</v>
      </c>
      <c r="J16578" s="2">
        <f t="shared" ref="J16578:J16641" si="777">IF(C16578=C16577,"",1)</f>
        <v>1</v>
      </c>
      <c r="K16578" s="2" t="str">
        <f>IFERROR(VLOOKUP(A16578,Aux!A:B,2,0),"Outros")</f>
        <v>Municípios</v>
      </c>
      <c r="L16578" s="2">
        <f t="shared" ref="L16578:L16641" si="778">YEAR(E16578)</f>
        <v>2020</v>
      </c>
      <c r="M16578">
        <f t="shared" ref="M16578:M16641" si="779">WEEKNUM(E16578)</f>
        <v>9</v>
      </c>
    </row>
    <row r="16579" spans="1:13" x14ac:dyDescent="0.35">
      <c r="A16579" t="s">
        <v>226</v>
      </c>
      <c r="B16579">
        <v>506792382</v>
      </c>
      <c r="C16579">
        <v>185044</v>
      </c>
      <c r="D16579" t="s">
        <v>2372</v>
      </c>
      <c r="E16579" s="1">
        <v>43889.447696759256</v>
      </c>
      <c r="F16579">
        <v>13</v>
      </c>
      <c r="G16579" t="s">
        <v>1109</v>
      </c>
      <c r="H16579">
        <v>5</v>
      </c>
      <c r="I16579" s="1">
        <v>43896.999305555553</v>
      </c>
      <c r="J16579" s="2">
        <f t="shared" si="777"/>
        <v>1</v>
      </c>
      <c r="K16579" s="2" t="str">
        <f>IFERROR(VLOOKUP(A16579,Aux!A:B,2,0),"Outros")</f>
        <v>Municípios</v>
      </c>
      <c r="L16579" s="2">
        <f t="shared" si="778"/>
        <v>2020</v>
      </c>
      <c r="M16579">
        <f t="shared" si="779"/>
        <v>9</v>
      </c>
    </row>
    <row r="16580" spans="1:13" x14ac:dyDescent="0.35">
      <c r="A16580" t="s">
        <v>217</v>
      </c>
      <c r="B16580">
        <v>502530863</v>
      </c>
      <c r="C16580">
        <v>185048</v>
      </c>
      <c r="D16580" t="s">
        <v>13628</v>
      </c>
      <c r="E16580" s="1">
        <v>43889.466689814813</v>
      </c>
      <c r="F16580">
        <v>13</v>
      </c>
      <c r="G16580" t="s">
        <v>33</v>
      </c>
      <c r="H16580">
        <v>340</v>
      </c>
      <c r="I16580" s="1">
        <v>43898.791666666664</v>
      </c>
      <c r="J16580" s="2">
        <f t="shared" si="777"/>
        <v>1</v>
      </c>
      <c r="K16580" s="2" t="str">
        <f>IFERROR(VLOOKUP(A16580,Aux!A:B,2,0),"Outros")</f>
        <v>Outros</v>
      </c>
      <c r="L16580" s="2">
        <f t="shared" si="778"/>
        <v>2020</v>
      </c>
      <c r="M16580">
        <f t="shared" si="779"/>
        <v>9</v>
      </c>
    </row>
    <row r="16581" spans="1:13" x14ac:dyDescent="0.35">
      <c r="A16581" t="s">
        <v>37</v>
      </c>
      <c r="B16581">
        <v>506187543</v>
      </c>
      <c r="C16581">
        <v>185049</v>
      </c>
      <c r="D16581" t="s">
        <v>2507</v>
      </c>
      <c r="E16581" s="1">
        <v>43889.47210648148</v>
      </c>
      <c r="F16581">
        <v>3</v>
      </c>
      <c r="G16581" t="s">
        <v>1246</v>
      </c>
      <c r="H16581">
        <v>400</v>
      </c>
      <c r="I16581" s="1">
        <v>43557.999305555553</v>
      </c>
      <c r="J16581" s="2">
        <f t="shared" si="777"/>
        <v>1</v>
      </c>
      <c r="K16581" s="2" t="str">
        <f>IFERROR(VLOOKUP(A16581,Aux!A:B,2,0),"Outros")</f>
        <v>Municípios</v>
      </c>
      <c r="L16581" s="2">
        <f t="shared" si="778"/>
        <v>2020</v>
      </c>
      <c r="M16581">
        <f t="shared" si="779"/>
        <v>9</v>
      </c>
    </row>
    <row r="16582" spans="1:13" x14ac:dyDescent="0.35">
      <c r="A16582" t="s">
        <v>37</v>
      </c>
      <c r="B16582">
        <v>506187543</v>
      </c>
      <c r="C16582">
        <v>185051</v>
      </c>
      <c r="D16582" t="s">
        <v>13228</v>
      </c>
      <c r="E16582" s="1">
        <v>43889.485902777778</v>
      </c>
      <c r="F16582">
        <v>13</v>
      </c>
      <c r="G16582" t="s">
        <v>522</v>
      </c>
      <c r="H16582">
        <v>5</v>
      </c>
      <c r="I16582" s="1">
        <v>43902.999305555553</v>
      </c>
      <c r="J16582" s="2">
        <f t="shared" si="777"/>
        <v>1</v>
      </c>
      <c r="K16582" s="2" t="str">
        <f>IFERROR(VLOOKUP(A16582,Aux!A:B,2,0),"Outros")</f>
        <v>Municípios</v>
      </c>
      <c r="L16582" s="2">
        <f t="shared" si="778"/>
        <v>2020</v>
      </c>
      <c r="M16582">
        <f t="shared" si="779"/>
        <v>9</v>
      </c>
    </row>
    <row r="16583" spans="1:13" x14ac:dyDescent="0.35">
      <c r="A16583" t="s">
        <v>37</v>
      </c>
      <c r="B16583">
        <v>506187543</v>
      </c>
      <c r="C16583">
        <v>185052</v>
      </c>
      <c r="E16583" s="1">
        <v>43889.485925925925</v>
      </c>
      <c r="F16583">
        <v>13</v>
      </c>
      <c r="G16583" t="s">
        <v>33</v>
      </c>
      <c r="H16583">
        <v>400</v>
      </c>
      <c r="J16583" s="2">
        <f t="shared" si="777"/>
        <v>1</v>
      </c>
      <c r="K16583" s="2" t="str">
        <f>IFERROR(VLOOKUP(A16583,Aux!A:B,2,0),"Outros")</f>
        <v>Municípios</v>
      </c>
      <c r="L16583" s="2">
        <f t="shared" si="778"/>
        <v>2020</v>
      </c>
      <c r="M16583">
        <f t="shared" si="779"/>
        <v>9</v>
      </c>
    </row>
    <row r="16584" spans="1:13" x14ac:dyDescent="0.35">
      <c r="A16584" t="s">
        <v>199</v>
      </c>
      <c r="B16584">
        <v>502256869</v>
      </c>
      <c r="C16584">
        <v>185053</v>
      </c>
      <c r="D16584" t="s">
        <v>13583</v>
      </c>
      <c r="E16584" s="1">
        <v>43889.492847222224</v>
      </c>
      <c r="F16584">
        <v>13</v>
      </c>
      <c r="G16584" t="s">
        <v>59</v>
      </c>
      <c r="H16584">
        <v>220</v>
      </c>
      <c r="I16584" s="1">
        <v>43897.999305555553</v>
      </c>
      <c r="J16584" s="2">
        <f t="shared" si="777"/>
        <v>1</v>
      </c>
      <c r="K16584" s="2" t="str">
        <f>IFERROR(VLOOKUP(A16584,Aux!A:B,2,0),"Outros")</f>
        <v>Portos</v>
      </c>
      <c r="L16584" s="2">
        <f t="shared" si="778"/>
        <v>2020</v>
      </c>
      <c r="M16584">
        <f t="shared" si="779"/>
        <v>9</v>
      </c>
    </row>
    <row r="16585" spans="1:13" x14ac:dyDescent="0.35">
      <c r="A16585" t="s">
        <v>12</v>
      </c>
      <c r="B16585">
        <v>508481287</v>
      </c>
      <c r="C16585">
        <v>185054</v>
      </c>
      <c r="D16585" t="s">
        <v>1218</v>
      </c>
      <c r="E16585" s="1">
        <v>43889.495312500003</v>
      </c>
      <c r="F16585">
        <v>1</v>
      </c>
      <c r="G16585" t="s">
        <v>14</v>
      </c>
      <c r="H16585">
        <v>340</v>
      </c>
      <c r="I16585" s="1">
        <v>43893.5</v>
      </c>
      <c r="J16585" s="2">
        <f t="shared" si="777"/>
        <v>1</v>
      </c>
      <c r="K16585" s="2" t="str">
        <f>IFERROR(VLOOKUP(A16585,Aux!A:B,2,0),"Outros")</f>
        <v>Hospitais</v>
      </c>
      <c r="L16585" s="2">
        <f t="shared" si="778"/>
        <v>2020</v>
      </c>
      <c r="M16585">
        <f t="shared" si="779"/>
        <v>9</v>
      </c>
    </row>
    <row r="16586" spans="1:13" x14ac:dyDescent="0.35">
      <c r="A16586" t="s">
        <v>130</v>
      </c>
      <c r="B16586">
        <v>512103070</v>
      </c>
      <c r="C16586">
        <v>185056</v>
      </c>
      <c r="D16586" t="s">
        <v>11005</v>
      </c>
      <c r="E16586" s="1">
        <v>43889.512488425928</v>
      </c>
      <c r="F16586">
        <v>1</v>
      </c>
      <c r="G16586" t="s">
        <v>132</v>
      </c>
      <c r="H16586">
        <v>340</v>
      </c>
      <c r="I16586" s="1">
        <v>43899.999305555553</v>
      </c>
      <c r="J16586" s="2">
        <f t="shared" si="777"/>
        <v>1</v>
      </c>
      <c r="K16586" s="2" t="str">
        <f>IFERROR(VLOOKUP(A16586,Aux!A:B,2,0),"Outros")</f>
        <v>Hospitais</v>
      </c>
      <c r="L16586" s="2">
        <f t="shared" si="778"/>
        <v>2020</v>
      </c>
      <c r="M16586">
        <f t="shared" si="779"/>
        <v>9</v>
      </c>
    </row>
    <row r="16587" spans="1:13" x14ac:dyDescent="0.35">
      <c r="A16587" t="s">
        <v>57</v>
      </c>
      <c r="B16587">
        <v>501294104</v>
      </c>
      <c r="C16587">
        <v>185059</v>
      </c>
      <c r="D16587" t="s">
        <v>13183</v>
      </c>
      <c r="E16587" s="1">
        <v>43889.517754629633</v>
      </c>
      <c r="F16587">
        <v>3</v>
      </c>
      <c r="G16587" t="s">
        <v>256</v>
      </c>
      <c r="H16587">
        <v>220</v>
      </c>
      <c r="I16587" s="1">
        <v>43898.999305555553</v>
      </c>
      <c r="J16587" s="2">
        <f t="shared" si="777"/>
        <v>1</v>
      </c>
      <c r="K16587" s="2" t="str">
        <f>IFERROR(VLOOKUP(A16587,Aux!A:B,2,0),"Outros")</f>
        <v>Municípios</v>
      </c>
      <c r="L16587" s="2">
        <f t="shared" si="778"/>
        <v>2020</v>
      </c>
      <c r="M16587">
        <f t="shared" si="779"/>
        <v>9</v>
      </c>
    </row>
    <row r="16588" spans="1:13" x14ac:dyDescent="0.35">
      <c r="A16588" t="s">
        <v>60</v>
      </c>
      <c r="B16588">
        <v>505456010</v>
      </c>
      <c r="C16588">
        <v>185060</v>
      </c>
      <c r="D16588" t="s">
        <v>13301</v>
      </c>
      <c r="E16588" s="1">
        <v>43889.553842592592</v>
      </c>
      <c r="F16588">
        <v>1</v>
      </c>
      <c r="G16588" t="s">
        <v>62</v>
      </c>
      <c r="H16588">
        <v>340</v>
      </c>
      <c r="I16588" s="1">
        <v>43896.999305555553</v>
      </c>
      <c r="J16588" s="2">
        <f t="shared" si="777"/>
        <v>1</v>
      </c>
      <c r="K16588" s="2" t="str">
        <f>IFERROR(VLOOKUP(A16588,Aux!A:B,2,0),"Outros")</f>
        <v>Municípios</v>
      </c>
      <c r="L16588" s="2">
        <f t="shared" si="778"/>
        <v>2020</v>
      </c>
      <c r="M16588">
        <f t="shared" si="779"/>
        <v>9</v>
      </c>
    </row>
    <row r="16589" spans="1:13" x14ac:dyDescent="0.35">
      <c r="A16589" t="s">
        <v>122</v>
      </c>
      <c r="B16589">
        <v>506173968</v>
      </c>
      <c r="C16589">
        <v>185061</v>
      </c>
      <c r="D16589" t="s">
        <v>13403</v>
      </c>
      <c r="E16589" s="1">
        <v>43889.582465277781</v>
      </c>
      <c r="F16589">
        <v>1</v>
      </c>
      <c r="G16589" t="s">
        <v>33</v>
      </c>
      <c r="H16589">
        <v>360</v>
      </c>
      <c r="I16589" s="1">
        <v>43893.791666666664</v>
      </c>
      <c r="J16589" s="2">
        <f t="shared" si="777"/>
        <v>1</v>
      </c>
      <c r="K16589" s="2" t="str">
        <f>IFERROR(VLOOKUP(A16589,Aux!A:B,2,0),"Outros")</f>
        <v>Municípios</v>
      </c>
      <c r="L16589" s="2">
        <f t="shared" si="778"/>
        <v>2020</v>
      </c>
      <c r="M16589">
        <f t="shared" si="779"/>
        <v>9</v>
      </c>
    </row>
    <row r="16590" spans="1:13" x14ac:dyDescent="0.35">
      <c r="A16590" t="s">
        <v>37</v>
      </c>
      <c r="B16590">
        <v>506187543</v>
      </c>
      <c r="C16590">
        <v>185062</v>
      </c>
      <c r="E16590" s="1">
        <v>43889.586064814815</v>
      </c>
      <c r="F16590">
        <v>13</v>
      </c>
      <c r="G16590" t="s">
        <v>33</v>
      </c>
      <c r="H16590">
        <v>400</v>
      </c>
      <c r="J16590" s="2">
        <f t="shared" si="777"/>
        <v>1</v>
      </c>
      <c r="K16590" s="2" t="str">
        <f>IFERROR(VLOOKUP(A16590,Aux!A:B,2,0),"Outros")</f>
        <v>Municípios</v>
      </c>
      <c r="L16590" s="2">
        <f t="shared" si="778"/>
        <v>2020</v>
      </c>
      <c r="M16590">
        <f t="shared" si="779"/>
        <v>9</v>
      </c>
    </row>
    <row r="16591" spans="1:13" x14ac:dyDescent="0.35">
      <c r="A16591" t="s">
        <v>12</v>
      </c>
      <c r="B16591">
        <v>508481287</v>
      </c>
      <c r="C16591">
        <v>185063</v>
      </c>
      <c r="D16591" t="s">
        <v>13146</v>
      </c>
      <c r="E16591" s="1">
        <v>43889.597986111112</v>
      </c>
      <c r="F16591">
        <v>13</v>
      </c>
      <c r="G16591" t="s">
        <v>14</v>
      </c>
      <c r="H16591">
        <v>5</v>
      </c>
      <c r="I16591" s="1">
        <v>43894.708333333336</v>
      </c>
      <c r="J16591" s="2">
        <f t="shared" si="777"/>
        <v>1</v>
      </c>
      <c r="K16591" s="2" t="str">
        <f>IFERROR(VLOOKUP(A16591,Aux!A:B,2,0),"Outros")</f>
        <v>Hospitais</v>
      </c>
      <c r="L16591" s="2">
        <f t="shared" si="778"/>
        <v>2020</v>
      </c>
      <c r="M16591">
        <f t="shared" si="779"/>
        <v>9</v>
      </c>
    </row>
    <row r="16592" spans="1:13" x14ac:dyDescent="0.35">
      <c r="A16592" t="s">
        <v>1299</v>
      </c>
      <c r="B16592">
        <v>506804240</v>
      </c>
      <c r="C16592">
        <v>185064</v>
      </c>
      <c r="D16592" t="s">
        <v>13229</v>
      </c>
      <c r="E16592" s="1">
        <v>43889.599085648151</v>
      </c>
      <c r="F16592">
        <v>4</v>
      </c>
      <c r="G16592" t="s">
        <v>1491</v>
      </c>
      <c r="H16592">
        <v>300</v>
      </c>
      <c r="I16592" s="1">
        <v>43898.708333333336</v>
      </c>
      <c r="J16592" s="2">
        <f t="shared" si="777"/>
        <v>1</v>
      </c>
      <c r="K16592" s="2" t="str">
        <f>IFERROR(VLOOKUP(A16592,Aux!A:B,2,0),"Outros")</f>
        <v>Municípios</v>
      </c>
      <c r="L16592" s="2">
        <f t="shared" si="778"/>
        <v>2020</v>
      </c>
      <c r="M16592">
        <f t="shared" si="779"/>
        <v>9</v>
      </c>
    </row>
    <row r="16593" spans="1:13" x14ac:dyDescent="0.35">
      <c r="A16593" t="s">
        <v>9</v>
      </c>
      <c r="B16593">
        <v>506673626</v>
      </c>
      <c r="C16593">
        <v>185065</v>
      </c>
      <c r="D16593" t="s">
        <v>13664</v>
      </c>
      <c r="E16593" s="1">
        <v>43889.602569444447</v>
      </c>
      <c r="F16593">
        <v>13</v>
      </c>
      <c r="G16593" t="s">
        <v>11</v>
      </c>
      <c r="H16593">
        <v>220</v>
      </c>
      <c r="I16593" s="1">
        <v>43897.999305555553</v>
      </c>
      <c r="J16593" s="2">
        <f t="shared" si="777"/>
        <v>1</v>
      </c>
      <c r="K16593" s="2" t="str">
        <f>IFERROR(VLOOKUP(A16593,Aux!A:B,2,0),"Outros")</f>
        <v>Municípios</v>
      </c>
      <c r="L16593" s="2">
        <f t="shared" si="778"/>
        <v>2020</v>
      </c>
      <c r="M16593">
        <f t="shared" si="779"/>
        <v>9</v>
      </c>
    </row>
    <row r="16594" spans="1:13" x14ac:dyDescent="0.35">
      <c r="A16594" t="s">
        <v>12</v>
      </c>
      <c r="B16594">
        <v>508481287</v>
      </c>
      <c r="C16594">
        <v>185066</v>
      </c>
      <c r="D16594" t="s">
        <v>13404</v>
      </c>
      <c r="E16594" s="1">
        <v>43889.619872685187</v>
      </c>
      <c r="F16594">
        <v>13</v>
      </c>
      <c r="G16594" t="s">
        <v>14</v>
      </c>
      <c r="H16594">
        <v>400</v>
      </c>
      <c r="J16594" s="2">
        <f t="shared" si="777"/>
        <v>1</v>
      </c>
      <c r="K16594" s="2" t="str">
        <f>IFERROR(VLOOKUP(A16594,Aux!A:B,2,0),"Outros")</f>
        <v>Hospitais</v>
      </c>
      <c r="L16594" s="2">
        <f t="shared" si="778"/>
        <v>2020</v>
      </c>
      <c r="M16594">
        <f t="shared" si="779"/>
        <v>9</v>
      </c>
    </row>
    <row r="16595" spans="1:13" x14ac:dyDescent="0.35">
      <c r="A16595" t="s">
        <v>60</v>
      </c>
      <c r="B16595">
        <v>505456010</v>
      </c>
      <c r="C16595">
        <v>185068</v>
      </c>
      <c r="D16595" t="s">
        <v>13147</v>
      </c>
      <c r="E16595" s="1">
        <v>43889.623506944445</v>
      </c>
      <c r="F16595">
        <v>1</v>
      </c>
      <c r="G16595" t="s">
        <v>62</v>
      </c>
      <c r="H16595">
        <v>220</v>
      </c>
      <c r="I16595" s="1">
        <v>43899.999305555553</v>
      </c>
      <c r="J16595" s="2">
        <f t="shared" si="777"/>
        <v>1</v>
      </c>
      <c r="K16595" s="2" t="str">
        <f>IFERROR(VLOOKUP(A16595,Aux!A:B,2,0),"Outros")</f>
        <v>Municípios</v>
      </c>
      <c r="L16595" s="2">
        <f t="shared" si="778"/>
        <v>2020</v>
      </c>
      <c r="M16595">
        <f t="shared" si="779"/>
        <v>9</v>
      </c>
    </row>
    <row r="16596" spans="1:13" x14ac:dyDescent="0.35">
      <c r="A16596" t="s">
        <v>628</v>
      </c>
      <c r="B16596">
        <v>501258027</v>
      </c>
      <c r="C16596">
        <v>185069</v>
      </c>
      <c r="D16596" t="s">
        <v>13148</v>
      </c>
      <c r="E16596" s="1">
        <v>43889.623784722222</v>
      </c>
      <c r="F16596">
        <v>1</v>
      </c>
      <c r="G16596" t="s">
        <v>759</v>
      </c>
      <c r="H16596">
        <v>340</v>
      </c>
      <c r="I16596" s="1">
        <v>43898.999305555553</v>
      </c>
      <c r="J16596" s="2">
        <f t="shared" si="777"/>
        <v>1</v>
      </c>
      <c r="K16596" s="2" t="str">
        <f>IFERROR(VLOOKUP(A16596,Aux!A:B,2,0),"Outros")</f>
        <v>Municípios</v>
      </c>
      <c r="L16596" s="2">
        <f t="shared" si="778"/>
        <v>2020</v>
      </c>
      <c r="M16596">
        <f t="shared" si="779"/>
        <v>9</v>
      </c>
    </row>
    <row r="16597" spans="1:13" x14ac:dyDescent="0.35">
      <c r="A16597" t="s">
        <v>12</v>
      </c>
      <c r="B16597">
        <v>508481287</v>
      </c>
      <c r="C16597">
        <v>185071</v>
      </c>
      <c r="D16597" t="s">
        <v>13302</v>
      </c>
      <c r="E16597" s="1">
        <v>43889.626261574071</v>
      </c>
      <c r="F16597">
        <v>13</v>
      </c>
      <c r="G16597" t="s">
        <v>14</v>
      </c>
      <c r="H16597">
        <v>360</v>
      </c>
      <c r="I16597" s="1">
        <v>43901.708333333336</v>
      </c>
      <c r="J16597" s="2">
        <f t="shared" si="777"/>
        <v>1</v>
      </c>
      <c r="K16597" s="2" t="str">
        <f>IFERROR(VLOOKUP(A16597,Aux!A:B,2,0),"Outros")</f>
        <v>Hospitais</v>
      </c>
      <c r="L16597" s="2">
        <f t="shared" si="778"/>
        <v>2020</v>
      </c>
      <c r="M16597">
        <f t="shared" si="779"/>
        <v>9</v>
      </c>
    </row>
    <row r="16598" spans="1:13" x14ac:dyDescent="0.35">
      <c r="A16598" t="s">
        <v>692</v>
      </c>
      <c r="B16598">
        <v>506812782</v>
      </c>
      <c r="C16598">
        <v>185074</v>
      </c>
      <c r="D16598" t="s">
        <v>13303</v>
      </c>
      <c r="E16598" s="1">
        <v>43889.630891203706</v>
      </c>
      <c r="F16598">
        <v>13</v>
      </c>
      <c r="G16598" t="s">
        <v>33</v>
      </c>
      <c r="H16598">
        <v>360</v>
      </c>
      <c r="I16598" s="1">
        <v>43900.5</v>
      </c>
      <c r="J16598" s="2">
        <f t="shared" si="777"/>
        <v>1</v>
      </c>
      <c r="K16598" s="2" t="str">
        <f>IFERROR(VLOOKUP(A16598,Aux!A:B,2,0),"Outros")</f>
        <v>Municípios</v>
      </c>
      <c r="L16598" s="2">
        <f t="shared" si="778"/>
        <v>2020</v>
      </c>
      <c r="M16598">
        <f t="shared" si="779"/>
        <v>9</v>
      </c>
    </row>
    <row r="16599" spans="1:13" x14ac:dyDescent="0.35">
      <c r="A16599" t="s">
        <v>217</v>
      </c>
      <c r="B16599">
        <v>502530863</v>
      </c>
      <c r="C16599">
        <v>185082</v>
      </c>
      <c r="D16599" t="s">
        <v>13099</v>
      </c>
      <c r="E16599" s="1">
        <v>43889.642581018517</v>
      </c>
      <c r="F16599">
        <v>1</v>
      </c>
      <c r="G16599" t="s">
        <v>476</v>
      </c>
      <c r="H16599">
        <v>360</v>
      </c>
      <c r="I16599" s="1">
        <v>43895.791666666664</v>
      </c>
      <c r="J16599" s="2">
        <f t="shared" si="777"/>
        <v>1</v>
      </c>
      <c r="K16599" s="2" t="str">
        <f>IFERROR(VLOOKUP(A16599,Aux!A:B,2,0),"Outros")</f>
        <v>Outros</v>
      </c>
      <c r="L16599" s="2">
        <f t="shared" si="778"/>
        <v>2020</v>
      </c>
      <c r="M16599">
        <f t="shared" si="779"/>
        <v>9</v>
      </c>
    </row>
    <row r="16600" spans="1:13" x14ac:dyDescent="0.35">
      <c r="A16600" t="s">
        <v>143</v>
      </c>
      <c r="B16600">
        <v>506801969</v>
      </c>
      <c r="C16600">
        <v>185086</v>
      </c>
      <c r="E16600" s="1">
        <v>43889.648935185185</v>
      </c>
      <c r="F16600">
        <v>13</v>
      </c>
      <c r="G16600" t="s">
        <v>33</v>
      </c>
      <c r="H16600">
        <v>400</v>
      </c>
      <c r="J16600" s="2">
        <f t="shared" si="777"/>
        <v>1</v>
      </c>
      <c r="K16600" s="2" t="str">
        <f>IFERROR(VLOOKUP(A16600,Aux!A:B,2,0),"Outros")</f>
        <v>Municípios</v>
      </c>
      <c r="L16600" s="2">
        <f t="shared" si="778"/>
        <v>2020</v>
      </c>
      <c r="M16600">
        <f t="shared" si="779"/>
        <v>9</v>
      </c>
    </row>
    <row r="16601" spans="1:13" x14ac:dyDescent="0.35">
      <c r="A16601" t="s">
        <v>809</v>
      </c>
      <c r="B16601">
        <v>509364390</v>
      </c>
      <c r="C16601">
        <v>185087</v>
      </c>
      <c r="D16601" t="s">
        <v>13665</v>
      </c>
      <c r="E16601" s="1">
        <v>43889.649016203701</v>
      </c>
      <c r="F16601">
        <v>13</v>
      </c>
      <c r="G16601" t="s">
        <v>301</v>
      </c>
      <c r="H16601">
        <v>340</v>
      </c>
      <c r="I16601" s="1">
        <v>43901.708333333336</v>
      </c>
      <c r="J16601" s="2">
        <f t="shared" si="777"/>
        <v>1</v>
      </c>
      <c r="K16601" s="2" t="str">
        <f>IFERROR(VLOOKUP(A16601,Aux!A:B,2,0),"Outros")</f>
        <v>Municípios</v>
      </c>
      <c r="L16601" s="2">
        <f t="shared" si="778"/>
        <v>2020</v>
      </c>
      <c r="M16601">
        <f t="shared" si="779"/>
        <v>9</v>
      </c>
    </row>
    <row r="16602" spans="1:13" x14ac:dyDescent="0.35">
      <c r="A16602" t="s">
        <v>143</v>
      </c>
      <c r="B16602">
        <v>506801969</v>
      </c>
      <c r="C16602">
        <v>185088</v>
      </c>
      <c r="D16602" t="s">
        <v>12356</v>
      </c>
      <c r="E16602" s="1">
        <v>43889.649074074077</v>
      </c>
      <c r="F16602">
        <v>13</v>
      </c>
      <c r="G16602" t="s">
        <v>1117</v>
      </c>
      <c r="H16602">
        <v>360</v>
      </c>
      <c r="I16602" s="1">
        <v>43895.708333333336</v>
      </c>
      <c r="J16602" s="2">
        <f t="shared" si="777"/>
        <v>1</v>
      </c>
      <c r="K16602" s="2" t="str">
        <f>IFERROR(VLOOKUP(A16602,Aux!A:B,2,0),"Outros")</f>
        <v>Municípios</v>
      </c>
      <c r="L16602" s="2">
        <f t="shared" si="778"/>
        <v>2020</v>
      </c>
      <c r="M16602">
        <f t="shared" si="779"/>
        <v>9</v>
      </c>
    </row>
    <row r="16603" spans="1:13" x14ac:dyDescent="0.35">
      <c r="A16603" t="s">
        <v>2238</v>
      </c>
      <c r="B16603">
        <v>506735524</v>
      </c>
      <c r="C16603">
        <v>185090</v>
      </c>
      <c r="D16603" t="s">
        <v>11453</v>
      </c>
      <c r="E16603" s="1">
        <v>43889.653611111113</v>
      </c>
      <c r="F16603">
        <v>3</v>
      </c>
      <c r="G16603" t="s">
        <v>2240</v>
      </c>
      <c r="H16603">
        <v>360</v>
      </c>
      <c r="I16603" s="1">
        <v>43903.708333333336</v>
      </c>
      <c r="J16603" s="2">
        <f t="shared" si="777"/>
        <v>1</v>
      </c>
      <c r="K16603" s="2" t="str">
        <f>IFERROR(VLOOKUP(A16603,Aux!A:B,2,0),"Outros")</f>
        <v>Municípios</v>
      </c>
      <c r="L16603" s="2">
        <f t="shared" si="778"/>
        <v>2020</v>
      </c>
      <c r="M16603">
        <f t="shared" si="779"/>
        <v>9</v>
      </c>
    </row>
    <row r="16604" spans="1:13" x14ac:dyDescent="0.35">
      <c r="A16604" t="s">
        <v>724</v>
      </c>
      <c r="B16604">
        <v>501273433</v>
      </c>
      <c r="C16604">
        <v>185091</v>
      </c>
      <c r="D16604" t="s">
        <v>12739</v>
      </c>
      <c r="E16604" s="1">
        <v>43889.65420138889</v>
      </c>
      <c r="F16604">
        <v>3</v>
      </c>
      <c r="G16604" t="s">
        <v>1550</v>
      </c>
      <c r="H16604">
        <v>400</v>
      </c>
      <c r="I16604" s="1">
        <v>43885.999305555553</v>
      </c>
      <c r="J16604" s="2">
        <f t="shared" si="777"/>
        <v>1</v>
      </c>
      <c r="K16604" s="2" t="str">
        <f>IFERROR(VLOOKUP(A16604,Aux!A:B,2,0),"Outros")</f>
        <v>Municípios</v>
      </c>
      <c r="L16604" s="2">
        <f t="shared" si="778"/>
        <v>2020</v>
      </c>
      <c r="M16604">
        <f t="shared" si="779"/>
        <v>9</v>
      </c>
    </row>
    <row r="16605" spans="1:13" x14ac:dyDescent="0.35">
      <c r="A16605" t="s">
        <v>125</v>
      </c>
      <c r="B16605">
        <v>501290206</v>
      </c>
      <c r="C16605">
        <v>185093</v>
      </c>
      <c r="D16605" t="s">
        <v>13629</v>
      </c>
      <c r="E16605" s="1">
        <v>43889.654606481483</v>
      </c>
      <c r="F16605">
        <v>1</v>
      </c>
      <c r="G16605" t="s">
        <v>659</v>
      </c>
      <c r="H16605">
        <v>220</v>
      </c>
      <c r="I16605" s="1">
        <v>43896.708333333336</v>
      </c>
      <c r="J16605" s="2">
        <f t="shared" si="777"/>
        <v>1</v>
      </c>
      <c r="K16605" s="2" t="str">
        <f>IFERROR(VLOOKUP(A16605,Aux!A:B,2,0),"Outros")</f>
        <v>Municípios</v>
      </c>
      <c r="L16605" s="2">
        <f t="shared" si="778"/>
        <v>2020</v>
      </c>
      <c r="M16605">
        <f t="shared" si="779"/>
        <v>9</v>
      </c>
    </row>
    <row r="16606" spans="1:13" x14ac:dyDescent="0.35">
      <c r="A16606" t="s">
        <v>76</v>
      </c>
      <c r="B16606">
        <v>506676056</v>
      </c>
      <c r="C16606">
        <v>185098</v>
      </c>
      <c r="D16606" t="s">
        <v>13230</v>
      </c>
      <c r="E16606" s="1">
        <v>43889.674629629626</v>
      </c>
      <c r="F16606">
        <v>1</v>
      </c>
      <c r="G16606" t="s">
        <v>78</v>
      </c>
      <c r="H16606">
        <v>300</v>
      </c>
      <c r="I16606" s="1">
        <v>43906.999305555553</v>
      </c>
      <c r="J16606" s="2">
        <f t="shared" si="777"/>
        <v>1</v>
      </c>
      <c r="K16606" s="2" t="str">
        <f>IFERROR(VLOOKUP(A16606,Aux!A:B,2,0),"Outros")</f>
        <v>Municípios</v>
      </c>
      <c r="L16606" s="2">
        <f t="shared" si="778"/>
        <v>2020</v>
      </c>
      <c r="M16606">
        <f t="shared" si="779"/>
        <v>9</v>
      </c>
    </row>
    <row r="16607" spans="1:13" x14ac:dyDescent="0.35">
      <c r="A16607" t="s">
        <v>71</v>
      </c>
      <c r="B16607">
        <v>500051054</v>
      </c>
      <c r="C16607">
        <v>185102</v>
      </c>
      <c r="D16607" t="s">
        <v>8353</v>
      </c>
      <c r="E16607" s="1">
        <v>43889.686180555553</v>
      </c>
      <c r="F16607">
        <v>13</v>
      </c>
      <c r="G16607" t="s">
        <v>202</v>
      </c>
      <c r="H16607">
        <v>400</v>
      </c>
      <c r="I16607" s="1">
        <v>43821.791666666664</v>
      </c>
      <c r="J16607" s="2">
        <f t="shared" si="777"/>
        <v>1</v>
      </c>
      <c r="K16607" s="2" t="str">
        <f>IFERROR(VLOOKUP(A16607,Aux!A:B,2,0),"Outros")</f>
        <v>Municípios</v>
      </c>
      <c r="L16607" s="2">
        <f t="shared" si="778"/>
        <v>2020</v>
      </c>
      <c r="M16607">
        <f t="shared" si="779"/>
        <v>9</v>
      </c>
    </row>
    <row r="16608" spans="1:13" x14ac:dyDescent="0.35">
      <c r="A16608" t="s">
        <v>57</v>
      </c>
      <c r="B16608">
        <v>501294104</v>
      </c>
      <c r="C16608">
        <v>185105</v>
      </c>
      <c r="D16608" t="s">
        <v>13304</v>
      </c>
      <c r="E16608" s="1">
        <v>43889.69054398148</v>
      </c>
      <c r="F16608">
        <v>13</v>
      </c>
      <c r="G16608" t="s">
        <v>103</v>
      </c>
      <c r="H16608">
        <v>220</v>
      </c>
      <c r="I16608" s="1">
        <v>43895.999305555553</v>
      </c>
      <c r="J16608" s="2">
        <f t="shared" si="777"/>
        <v>1</v>
      </c>
      <c r="K16608" s="2" t="str">
        <f>IFERROR(VLOOKUP(A16608,Aux!A:B,2,0),"Outros")</f>
        <v>Municípios</v>
      </c>
      <c r="L16608" s="2">
        <f t="shared" si="778"/>
        <v>2020</v>
      </c>
      <c r="M16608">
        <f t="shared" si="779"/>
        <v>9</v>
      </c>
    </row>
    <row r="16609" spans="1:13" x14ac:dyDescent="0.35">
      <c r="A16609" t="s">
        <v>3039</v>
      </c>
      <c r="B16609">
        <v>501328599</v>
      </c>
      <c r="C16609">
        <v>185107</v>
      </c>
      <c r="D16609" t="s">
        <v>13370</v>
      </c>
      <c r="E16609" s="1">
        <v>43889.700509259259</v>
      </c>
      <c r="F16609">
        <v>13</v>
      </c>
      <c r="G16609" t="s">
        <v>33</v>
      </c>
      <c r="H16609">
        <v>340</v>
      </c>
      <c r="I16609" s="1">
        <v>43899.625</v>
      </c>
      <c r="J16609" s="2">
        <f t="shared" si="777"/>
        <v>1</v>
      </c>
      <c r="K16609" s="2" t="str">
        <f>IFERROR(VLOOKUP(A16609,Aux!A:B,2,0),"Outros")</f>
        <v>Outros</v>
      </c>
      <c r="L16609" s="2">
        <f t="shared" si="778"/>
        <v>2020</v>
      </c>
      <c r="M16609">
        <f t="shared" si="779"/>
        <v>9</v>
      </c>
    </row>
    <row r="16610" spans="1:13" x14ac:dyDescent="0.35">
      <c r="A16610" t="s">
        <v>4521</v>
      </c>
      <c r="B16610">
        <v>506865517</v>
      </c>
      <c r="C16610">
        <v>185108</v>
      </c>
      <c r="D16610" t="s">
        <v>13100</v>
      </c>
      <c r="E16610" s="1">
        <v>43889.701365740744</v>
      </c>
      <c r="F16610">
        <v>3</v>
      </c>
      <c r="G16610" t="s">
        <v>5267</v>
      </c>
      <c r="H16610">
        <v>220</v>
      </c>
      <c r="I16610" s="1">
        <v>43934.999305555553</v>
      </c>
      <c r="J16610" s="2">
        <f t="shared" si="777"/>
        <v>1</v>
      </c>
      <c r="K16610" s="2" t="str">
        <f>IFERROR(VLOOKUP(A16610,Aux!A:B,2,0),"Outros")</f>
        <v>Municípios</v>
      </c>
      <c r="L16610" s="2">
        <f t="shared" si="778"/>
        <v>2020</v>
      </c>
      <c r="M16610">
        <f t="shared" si="779"/>
        <v>9</v>
      </c>
    </row>
    <row r="16611" spans="1:13" x14ac:dyDescent="0.35">
      <c r="A16611" t="s">
        <v>57</v>
      </c>
      <c r="B16611">
        <v>501294104</v>
      </c>
      <c r="C16611">
        <v>185111</v>
      </c>
      <c r="D16611" t="s">
        <v>13405</v>
      </c>
      <c r="E16611" s="1">
        <v>43889.710428240738</v>
      </c>
      <c r="F16611">
        <v>13</v>
      </c>
      <c r="G16611" t="s">
        <v>103</v>
      </c>
      <c r="H16611">
        <v>210</v>
      </c>
      <c r="I16611" s="1">
        <v>43895.999305555553</v>
      </c>
      <c r="J16611" s="2">
        <f t="shared" si="777"/>
        <v>1</v>
      </c>
      <c r="K16611" s="2" t="str">
        <f>IFERROR(VLOOKUP(A16611,Aux!A:B,2,0),"Outros")</f>
        <v>Municípios</v>
      </c>
      <c r="L16611" s="2">
        <f t="shared" si="778"/>
        <v>2020</v>
      </c>
      <c r="M16611">
        <f t="shared" si="779"/>
        <v>9</v>
      </c>
    </row>
    <row r="16612" spans="1:13" x14ac:dyDescent="0.35">
      <c r="A16612" t="s">
        <v>2735</v>
      </c>
      <c r="B16612">
        <v>512043701</v>
      </c>
      <c r="C16612">
        <v>185118</v>
      </c>
      <c r="E16612" s="1">
        <v>43889.727430555555</v>
      </c>
      <c r="F16612">
        <v>1</v>
      </c>
      <c r="H16612">
        <v>1</v>
      </c>
      <c r="J16612" s="2">
        <f t="shared" si="777"/>
        <v>1</v>
      </c>
      <c r="K16612" s="2" t="str">
        <f>IFERROR(VLOOKUP(A16612,Aux!A:B,2,0),"Outros")</f>
        <v>Municípios</v>
      </c>
      <c r="L16612" s="2">
        <f t="shared" si="778"/>
        <v>2020</v>
      </c>
      <c r="M16612">
        <f t="shared" si="779"/>
        <v>9</v>
      </c>
    </row>
    <row r="16613" spans="1:13" x14ac:dyDescent="0.35">
      <c r="A16613" t="s">
        <v>2735</v>
      </c>
      <c r="B16613">
        <v>512043701</v>
      </c>
      <c r="C16613">
        <v>185119</v>
      </c>
      <c r="E16613" s="1">
        <v>43889.728379629632</v>
      </c>
      <c r="F16613">
        <v>3</v>
      </c>
      <c r="G16613" t="s">
        <v>13371</v>
      </c>
      <c r="H16613">
        <v>1</v>
      </c>
      <c r="J16613" s="2">
        <f t="shared" si="777"/>
        <v>1</v>
      </c>
      <c r="K16613" s="2" t="str">
        <f>IFERROR(VLOOKUP(A16613,Aux!A:B,2,0),"Outros")</f>
        <v>Municípios</v>
      </c>
      <c r="L16613" s="2">
        <f t="shared" si="778"/>
        <v>2020</v>
      </c>
      <c r="M16613">
        <f t="shared" si="779"/>
        <v>9</v>
      </c>
    </row>
    <row r="16614" spans="1:13" x14ac:dyDescent="0.35">
      <c r="A16614" t="s">
        <v>48</v>
      </c>
      <c r="B16614">
        <v>503035416</v>
      </c>
      <c r="C16614">
        <v>185120</v>
      </c>
      <c r="E16614" s="1">
        <v>43889.732824074075</v>
      </c>
      <c r="F16614">
        <v>1</v>
      </c>
      <c r="G16614" t="s">
        <v>33</v>
      </c>
      <c r="H16614">
        <v>400</v>
      </c>
      <c r="J16614" s="2">
        <f t="shared" si="777"/>
        <v>1</v>
      </c>
      <c r="K16614" s="2" t="str">
        <f>IFERROR(VLOOKUP(A16614,Aux!A:B,2,0),"Outros")</f>
        <v>Hospitais</v>
      </c>
      <c r="L16614" s="2">
        <f t="shared" si="778"/>
        <v>2020</v>
      </c>
      <c r="M16614">
        <f t="shared" si="779"/>
        <v>9</v>
      </c>
    </row>
    <row r="16615" spans="1:13" x14ac:dyDescent="0.35">
      <c r="A16615" t="s">
        <v>48</v>
      </c>
      <c r="B16615">
        <v>503035416</v>
      </c>
      <c r="C16615">
        <v>185121</v>
      </c>
      <c r="D16615" t="s">
        <v>13184</v>
      </c>
      <c r="E16615" s="1">
        <v>43889.733831018515</v>
      </c>
      <c r="F16615">
        <v>13</v>
      </c>
      <c r="G16615" t="s">
        <v>50</v>
      </c>
      <c r="H16615">
        <v>340</v>
      </c>
      <c r="I16615" s="1">
        <v>43895.708333333336</v>
      </c>
      <c r="J16615" s="2">
        <f t="shared" si="777"/>
        <v>1</v>
      </c>
      <c r="K16615" s="2" t="str">
        <f>IFERROR(VLOOKUP(A16615,Aux!A:B,2,0),"Outros")</f>
        <v>Hospitais</v>
      </c>
      <c r="L16615" s="2">
        <f t="shared" si="778"/>
        <v>2020</v>
      </c>
      <c r="M16615">
        <f t="shared" si="779"/>
        <v>9</v>
      </c>
    </row>
    <row r="16616" spans="1:13" x14ac:dyDescent="0.35">
      <c r="A16616" t="s">
        <v>196</v>
      </c>
      <c r="B16616">
        <v>512096481</v>
      </c>
      <c r="C16616">
        <v>185122</v>
      </c>
      <c r="D16616" t="s">
        <v>11355</v>
      </c>
      <c r="E16616" s="1">
        <v>43889.746180555558</v>
      </c>
      <c r="F16616">
        <v>1</v>
      </c>
      <c r="G16616" t="s">
        <v>6819</v>
      </c>
      <c r="H16616">
        <v>340</v>
      </c>
      <c r="I16616" s="1">
        <v>43896.75</v>
      </c>
      <c r="J16616" s="2">
        <f t="shared" si="777"/>
        <v>1</v>
      </c>
      <c r="K16616" s="2" t="str">
        <f>IFERROR(VLOOKUP(A16616,Aux!A:B,2,0),"Outros")</f>
        <v>Municípios</v>
      </c>
      <c r="L16616" s="2">
        <f t="shared" si="778"/>
        <v>2020</v>
      </c>
      <c r="M16616">
        <f t="shared" si="779"/>
        <v>9</v>
      </c>
    </row>
    <row r="16617" spans="1:13" x14ac:dyDescent="0.35">
      <c r="A16617" t="s">
        <v>60</v>
      </c>
      <c r="B16617">
        <v>505456010</v>
      </c>
      <c r="C16617">
        <v>185123</v>
      </c>
      <c r="D16617" t="s">
        <v>13406</v>
      </c>
      <c r="E16617" s="1">
        <v>43889.794062499997</v>
      </c>
      <c r="F16617">
        <v>1</v>
      </c>
      <c r="G16617" t="s">
        <v>866</v>
      </c>
      <c r="H16617">
        <v>360</v>
      </c>
      <c r="I16617" s="1">
        <v>43897.999305555553</v>
      </c>
      <c r="J16617" s="2">
        <f t="shared" si="777"/>
        <v>1</v>
      </c>
      <c r="K16617" s="2" t="str">
        <f>IFERROR(VLOOKUP(A16617,Aux!A:B,2,0),"Outros")</f>
        <v>Municípios</v>
      </c>
      <c r="L16617" s="2">
        <f t="shared" si="778"/>
        <v>2020</v>
      </c>
      <c r="M16617">
        <f t="shared" si="779"/>
        <v>9</v>
      </c>
    </row>
    <row r="16618" spans="1:13" x14ac:dyDescent="0.35">
      <c r="A16618" t="s">
        <v>48</v>
      </c>
      <c r="B16618">
        <v>503035416</v>
      </c>
      <c r="C16618">
        <v>185124</v>
      </c>
      <c r="E16618" s="1">
        <v>43889.825046296297</v>
      </c>
      <c r="F16618">
        <v>3</v>
      </c>
      <c r="G16618" t="s">
        <v>33</v>
      </c>
      <c r="H16618">
        <v>1</v>
      </c>
      <c r="J16618" s="2">
        <f t="shared" si="777"/>
        <v>1</v>
      </c>
      <c r="K16618" s="2" t="str">
        <f>IFERROR(VLOOKUP(A16618,Aux!A:B,2,0),"Outros")</f>
        <v>Hospitais</v>
      </c>
      <c r="L16618" s="2">
        <f t="shared" si="778"/>
        <v>2020</v>
      </c>
      <c r="M16618">
        <f t="shared" si="779"/>
        <v>9</v>
      </c>
    </row>
    <row r="16619" spans="1:13" x14ac:dyDescent="0.35">
      <c r="A16619" t="s">
        <v>48</v>
      </c>
      <c r="B16619">
        <v>503035416</v>
      </c>
      <c r="C16619">
        <v>185125</v>
      </c>
      <c r="E16619" s="1">
        <v>43889.825092592589</v>
      </c>
      <c r="F16619">
        <v>4</v>
      </c>
      <c r="G16619" t="s">
        <v>33</v>
      </c>
      <c r="H16619">
        <v>1</v>
      </c>
      <c r="J16619" s="2">
        <f t="shared" si="777"/>
        <v>1</v>
      </c>
      <c r="K16619" s="2" t="str">
        <f>IFERROR(VLOOKUP(A16619,Aux!A:B,2,0),"Outros")</f>
        <v>Hospitais</v>
      </c>
      <c r="L16619" s="2">
        <f t="shared" si="778"/>
        <v>2020</v>
      </c>
      <c r="M16619">
        <f t="shared" si="779"/>
        <v>9</v>
      </c>
    </row>
    <row r="16620" spans="1:13" x14ac:dyDescent="0.35">
      <c r="A16620" t="s">
        <v>336</v>
      </c>
      <c r="B16620">
        <v>505170876</v>
      </c>
      <c r="C16620">
        <v>185128</v>
      </c>
      <c r="D16620" t="s">
        <v>13328</v>
      </c>
      <c r="E16620" s="1">
        <v>43890.491701388892</v>
      </c>
      <c r="F16620">
        <v>13</v>
      </c>
      <c r="G16620" t="s">
        <v>831</v>
      </c>
      <c r="H16620">
        <v>220</v>
      </c>
      <c r="I16620" s="1">
        <v>43902.708333333336</v>
      </c>
      <c r="J16620" s="2">
        <f t="shared" si="777"/>
        <v>1</v>
      </c>
      <c r="K16620" s="2" t="str">
        <f>IFERROR(VLOOKUP(A16620,Aux!A:B,2,0),"Outros")</f>
        <v>Municípios</v>
      </c>
      <c r="L16620" s="2">
        <f t="shared" si="778"/>
        <v>2020</v>
      </c>
      <c r="M16620">
        <f t="shared" si="779"/>
        <v>9</v>
      </c>
    </row>
    <row r="16621" spans="1:13" x14ac:dyDescent="0.35">
      <c r="A16621" t="s">
        <v>942</v>
      </c>
      <c r="B16621">
        <v>510089224</v>
      </c>
      <c r="C16621">
        <v>185131</v>
      </c>
      <c r="D16621" t="s">
        <v>13708</v>
      </c>
      <c r="E16621" s="1">
        <v>43892.31826388889</v>
      </c>
      <c r="F16621">
        <v>13</v>
      </c>
      <c r="G16621" t="s">
        <v>33</v>
      </c>
      <c r="H16621">
        <v>360</v>
      </c>
      <c r="I16621" s="1">
        <v>43895.999305555553</v>
      </c>
      <c r="J16621" s="2">
        <f t="shared" si="777"/>
        <v>1</v>
      </c>
      <c r="K16621" s="2" t="str">
        <f>IFERROR(VLOOKUP(A16621,Aux!A:B,2,0),"Outros")</f>
        <v>Outros</v>
      </c>
      <c r="L16621" s="2">
        <f t="shared" si="778"/>
        <v>2020</v>
      </c>
      <c r="M16621">
        <f t="shared" si="779"/>
        <v>10</v>
      </c>
    </row>
    <row r="16622" spans="1:13" x14ac:dyDescent="0.35">
      <c r="A16622" t="s">
        <v>48</v>
      </c>
      <c r="B16622">
        <v>503035416</v>
      </c>
      <c r="C16622">
        <v>185132</v>
      </c>
      <c r="D16622" t="s">
        <v>13584</v>
      </c>
      <c r="E16622" s="1">
        <v>43892.340254629627</v>
      </c>
      <c r="F16622">
        <v>13</v>
      </c>
      <c r="G16622" t="s">
        <v>50</v>
      </c>
      <c r="H16622">
        <v>5</v>
      </c>
      <c r="I16622" s="1">
        <v>43896.666666666664</v>
      </c>
      <c r="J16622" s="2">
        <f t="shared" si="777"/>
        <v>1</v>
      </c>
      <c r="K16622" s="2" t="str">
        <f>IFERROR(VLOOKUP(A16622,Aux!A:B,2,0),"Outros")</f>
        <v>Hospitais</v>
      </c>
      <c r="L16622" s="2">
        <f t="shared" si="778"/>
        <v>2020</v>
      </c>
      <c r="M16622">
        <f t="shared" si="779"/>
        <v>10</v>
      </c>
    </row>
    <row r="16623" spans="1:13" x14ac:dyDescent="0.35">
      <c r="A16623" t="s">
        <v>63</v>
      </c>
      <c r="B16623">
        <v>502098139</v>
      </c>
      <c r="C16623">
        <v>185133</v>
      </c>
      <c r="D16623" t="s">
        <v>13585</v>
      </c>
      <c r="E16623" s="1">
        <v>43892.372824074075</v>
      </c>
      <c r="F16623">
        <v>3</v>
      </c>
      <c r="G16623" t="s">
        <v>75</v>
      </c>
      <c r="H16623">
        <v>220</v>
      </c>
      <c r="I16623" s="1">
        <v>43901.75</v>
      </c>
      <c r="J16623" s="2">
        <f t="shared" si="777"/>
        <v>1</v>
      </c>
      <c r="K16623" s="2" t="str">
        <f>IFERROR(VLOOKUP(A16623,Aux!A:B,2,0),"Outros")</f>
        <v>Municípios</v>
      </c>
      <c r="L16623" s="2">
        <f t="shared" si="778"/>
        <v>2020</v>
      </c>
      <c r="M16623">
        <f t="shared" si="779"/>
        <v>10</v>
      </c>
    </row>
    <row r="16624" spans="1:13" x14ac:dyDescent="0.35">
      <c r="A16624" t="s">
        <v>57</v>
      </c>
      <c r="B16624">
        <v>501294104</v>
      </c>
      <c r="C16624">
        <v>185134</v>
      </c>
      <c r="D16624" t="s">
        <v>13709</v>
      </c>
      <c r="E16624" s="1">
        <v>43892.375162037039</v>
      </c>
      <c r="F16624">
        <v>1</v>
      </c>
      <c r="G16624" t="s">
        <v>59</v>
      </c>
      <c r="H16624">
        <v>300</v>
      </c>
      <c r="I16624" s="1">
        <v>43895.999305555553</v>
      </c>
      <c r="J16624" s="2">
        <f t="shared" si="777"/>
        <v>1</v>
      </c>
      <c r="K16624" s="2" t="str">
        <f>IFERROR(VLOOKUP(A16624,Aux!A:B,2,0),"Outros")</f>
        <v>Municípios</v>
      </c>
      <c r="L16624" s="2">
        <f t="shared" si="778"/>
        <v>2020</v>
      </c>
      <c r="M16624">
        <f t="shared" si="779"/>
        <v>10</v>
      </c>
    </row>
    <row r="16625" spans="1:13" x14ac:dyDescent="0.35">
      <c r="A16625" t="s">
        <v>57</v>
      </c>
      <c r="B16625">
        <v>501294104</v>
      </c>
      <c r="C16625">
        <v>185135</v>
      </c>
      <c r="D16625" t="s">
        <v>13407</v>
      </c>
      <c r="E16625" s="1">
        <v>43892.386840277781</v>
      </c>
      <c r="F16625">
        <v>1</v>
      </c>
      <c r="G16625" t="s">
        <v>59</v>
      </c>
      <c r="H16625">
        <v>220</v>
      </c>
      <c r="I16625" s="1">
        <v>43895.999305555553</v>
      </c>
      <c r="J16625" s="2">
        <f t="shared" si="777"/>
        <v>1</v>
      </c>
      <c r="K16625" s="2" t="str">
        <f>IFERROR(VLOOKUP(A16625,Aux!A:B,2,0),"Outros")</f>
        <v>Municípios</v>
      </c>
      <c r="L16625" s="2">
        <f t="shared" si="778"/>
        <v>2020</v>
      </c>
      <c r="M16625">
        <f t="shared" si="779"/>
        <v>10</v>
      </c>
    </row>
    <row r="16626" spans="1:13" x14ac:dyDescent="0.35">
      <c r="A16626" t="s">
        <v>57</v>
      </c>
      <c r="B16626">
        <v>501294104</v>
      </c>
      <c r="C16626">
        <v>185136</v>
      </c>
      <c r="D16626" t="s">
        <v>13276</v>
      </c>
      <c r="E16626" s="1">
        <v>43892.398425925923</v>
      </c>
      <c r="F16626">
        <v>1</v>
      </c>
      <c r="G16626" t="s">
        <v>59</v>
      </c>
      <c r="H16626">
        <v>340</v>
      </c>
      <c r="I16626" s="1">
        <v>43895.999305555553</v>
      </c>
      <c r="J16626" s="2">
        <f t="shared" si="777"/>
        <v>1</v>
      </c>
      <c r="K16626" s="2" t="str">
        <f>IFERROR(VLOOKUP(A16626,Aux!A:B,2,0),"Outros")</f>
        <v>Municípios</v>
      </c>
      <c r="L16626" s="2">
        <f t="shared" si="778"/>
        <v>2020</v>
      </c>
      <c r="M16626">
        <f t="shared" si="779"/>
        <v>10</v>
      </c>
    </row>
    <row r="16627" spans="1:13" x14ac:dyDescent="0.35">
      <c r="A16627" t="s">
        <v>219</v>
      </c>
      <c r="B16627">
        <v>505656000</v>
      </c>
      <c r="C16627">
        <v>185137</v>
      </c>
      <c r="D16627" t="s">
        <v>13436</v>
      </c>
      <c r="E16627" s="1">
        <v>43892.401087962964</v>
      </c>
      <c r="F16627">
        <v>13</v>
      </c>
      <c r="G16627" t="s">
        <v>1886</v>
      </c>
      <c r="H16627">
        <v>300</v>
      </c>
      <c r="I16627" s="1">
        <v>43899.999305555553</v>
      </c>
      <c r="J16627" s="2">
        <f t="shared" si="777"/>
        <v>1</v>
      </c>
      <c r="K16627" s="2" t="str">
        <f>IFERROR(VLOOKUP(A16627,Aux!A:B,2,0),"Outros")</f>
        <v>Municípios</v>
      </c>
      <c r="L16627" s="2">
        <f t="shared" si="778"/>
        <v>2020</v>
      </c>
      <c r="M16627">
        <f t="shared" si="779"/>
        <v>10</v>
      </c>
    </row>
    <row r="16628" spans="1:13" x14ac:dyDescent="0.35">
      <c r="A16628" t="s">
        <v>512</v>
      </c>
      <c r="B16628">
        <v>506821480</v>
      </c>
      <c r="C16628">
        <v>185138</v>
      </c>
      <c r="D16628" t="s">
        <v>13408</v>
      </c>
      <c r="E16628" s="1">
        <v>43892.405717592592</v>
      </c>
      <c r="F16628">
        <v>13</v>
      </c>
      <c r="G16628" t="s">
        <v>8529</v>
      </c>
      <c r="H16628">
        <v>220</v>
      </c>
      <c r="I16628" s="1">
        <v>43897.999305555553</v>
      </c>
      <c r="J16628" s="2">
        <f t="shared" si="777"/>
        <v>1</v>
      </c>
      <c r="K16628" s="2" t="str">
        <f>IFERROR(VLOOKUP(A16628,Aux!A:B,2,0),"Outros")</f>
        <v>Municípios</v>
      </c>
      <c r="L16628" s="2">
        <f t="shared" si="778"/>
        <v>2020</v>
      </c>
      <c r="M16628">
        <f t="shared" si="779"/>
        <v>10</v>
      </c>
    </row>
    <row r="16629" spans="1:13" x14ac:dyDescent="0.35">
      <c r="A16629" t="s">
        <v>57</v>
      </c>
      <c r="B16629">
        <v>501294104</v>
      </c>
      <c r="C16629">
        <v>185139</v>
      </c>
      <c r="D16629" t="s">
        <v>13710</v>
      </c>
      <c r="E16629" s="1">
        <v>43892.409675925926</v>
      </c>
      <c r="F16629">
        <v>1</v>
      </c>
      <c r="G16629" t="s">
        <v>59</v>
      </c>
      <c r="H16629">
        <v>360</v>
      </c>
      <c r="I16629" s="1">
        <v>43895.999305555553</v>
      </c>
      <c r="J16629" s="2">
        <f t="shared" si="777"/>
        <v>1</v>
      </c>
      <c r="K16629" s="2" t="str">
        <f>IFERROR(VLOOKUP(A16629,Aux!A:B,2,0),"Outros")</f>
        <v>Municípios</v>
      </c>
      <c r="L16629" s="2">
        <f t="shared" si="778"/>
        <v>2020</v>
      </c>
      <c r="M16629">
        <f t="shared" si="779"/>
        <v>10</v>
      </c>
    </row>
    <row r="16630" spans="1:13" x14ac:dyDescent="0.35">
      <c r="A16630" t="s">
        <v>34</v>
      </c>
      <c r="B16630">
        <v>506901173</v>
      </c>
      <c r="C16630">
        <v>185140</v>
      </c>
      <c r="D16630" t="s">
        <v>13185</v>
      </c>
      <c r="E16630" s="1">
        <v>43892.434016203704</v>
      </c>
      <c r="F16630">
        <v>1</v>
      </c>
      <c r="G16630" t="s">
        <v>13186</v>
      </c>
      <c r="H16630">
        <v>360</v>
      </c>
      <c r="I16630" s="1">
        <v>43901.75</v>
      </c>
      <c r="J16630" s="2">
        <f t="shared" si="777"/>
        <v>1</v>
      </c>
      <c r="K16630" s="2" t="str">
        <f>IFERROR(VLOOKUP(A16630,Aux!A:B,2,0),"Outros")</f>
        <v>Municípios</v>
      </c>
      <c r="L16630" s="2">
        <f t="shared" si="778"/>
        <v>2020</v>
      </c>
      <c r="M16630">
        <f t="shared" si="779"/>
        <v>10</v>
      </c>
    </row>
    <row r="16631" spans="1:13" x14ac:dyDescent="0.35">
      <c r="A16631" t="s">
        <v>574</v>
      </c>
      <c r="B16631">
        <v>506791220</v>
      </c>
      <c r="C16631">
        <v>185141</v>
      </c>
      <c r="D16631" t="s">
        <v>13277</v>
      </c>
      <c r="E16631" s="1">
        <v>43892.434687499997</v>
      </c>
      <c r="F16631">
        <v>13</v>
      </c>
      <c r="G16631" t="s">
        <v>576</v>
      </c>
      <c r="H16631">
        <v>340</v>
      </c>
      <c r="I16631" s="1">
        <v>43902.999305555553</v>
      </c>
      <c r="J16631" s="2">
        <f t="shared" si="777"/>
        <v>1</v>
      </c>
      <c r="K16631" s="2" t="str">
        <f>IFERROR(VLOOKUP(A16631,Aux!A:B,2,0),"Outros")</f>
        <v>Municípios</v>
      </c>
      <c r="L16631" s="2">
        <f t="shared" si="778"/>
        <v>2020</v>
      </c>
      <c r="M16631">
        <f t="shared" si="779"/>
        <v>10</v>
      </c>
    </row>
    <row r="16632" spans="1:13" x14ac:dyDescent="0.35">
      <c r="A16632" t="s">
        <v>154</v>
      </c>
      <c r="B16632">
        <v>506818829</v>
      </c>
      <c r="C16632">
        <v>185143</v>
      </c>
      <c r="D16632" t="s">
        <v>13149</v>
      </c>
      <c r="E16632" s="1">
        <v>43892.439039351855</v>
      </c>
      <c r="F16632">
        <v>3</v>
      </c>
      <c r="G16632" t="s">
        <v>156</v>
      </c>
      <c r="H16632">
        <v>220</v>
      </c>
      <c r="I16632" s="1">
        <v>43917.999305555553</v>
      </c>
      <c r="J16632" s="2">
        <f t="shared" si="777"/>
        <v>1</v>
      </c>
      <c r="K16632" s="2" t="str">
        <f>IFERROR(VLOOKUP(A16632,Aux!A:B,2,0),"Outros")</f>
        <v>Municípios</v>
      </c>
      <c r="L16632" s="2">
        <f t="shared" si="778"/>
        <v>2020</v>
      </c>
      <c r="M16632">
        <f t="shared" si="779"/>
        <v>10</v>
      </c>
    </row>
    <row r="16633" spans="1:13" x14ac:dyDescent="0.35">
      <c r="A16633" t="s">
        <v>112</v>
      </c>
      <c r="B16633">
        <v>501144218</v>
      </c>
      <c r="C16633">
        <v>185144</v>
      </c>
      <c r="D16633" t="s">
        <v>13329</v>
      </c>
      <c r="E16633" s="1">
        <v>43892.442986111113</v>
      </c>
      <c r="F16633">
        <v>1</v>
      </c>
      <c r="G16633" t="s">
        <v>114</v>
      </c>
      <c r="H16633">
        <v>340</v>
      </c>
      <c r="I16633" s="1">
        <v>43900.75</v>
      </c>
      <c r="J16633" s="2">
        <f t="shared" si="777"/>
        <v>1</v>
      </c>
      <c r="K16633" s="2" t="str">
        <f>IFERROR(VLOOKUP(A16633,Aux!A:B,2,0),"Outros")</f>
        <v>Municípios</v>
      </c>
      <c r="L16633" s="2">
        <f t="shared" si="778"/>
        <v>2020</v>
      </c>
      <c r="M16633">
        <f t="shared" si="779"/>
        <v>10</v>
      </c>
    </row>
    <row r="16634" spans="1:13" x14ac:dyDescent="0.35">
      <c r="A16634" t="s">
        <v>12</v>
      </c>
      <c r="B16634">
        <v>508481287</v>
      </c>
      <c r="C16634">
        <v>185145</v>
      </c>
      <c r="D16634" t="s">
        <v>13330</v>
      </c>
      <c r="E16634" s="1">
        <v>43892.448888888888</v>
      </c>
      <c r="F16634">
        <v>1</v>
      </c>
      <c r="G16634" t="s">
        <v>14</v>
      </c>
      <c r="H16634">
        <v>5</v>
      </c>
      <c r="I16634" s="1">
        <v>43896.708333333336</v>
      </c>
      <c r="J16634" s="2">
        <f t="shared" si="777"/>
        <v>1</v>
      </c>
      <c r="K16634" s="2" t="str">
        <f>IFERROR(VLOOKUP(A16634,Aux!A:B,2,0),"Outros")</f>
        <v>Hospitais</v>
      </c>
      <c r="L16634" s="2">
        <f t="shared" si="778"/>
        <v>2020</v>
      </c>
      <c r="M16634">
        <f t="shared" si="779"/>
        <v>10</v>
      </c>
    </row>
    <row r="16635" spans="1:13" x14ac:dyDescent="0.35">
      <c r="A16635" t="s">
        <v>60</v>
      </c>
      <c r="B16635">
        <v>505456010</v>
      </c>
      <c r="C16635">
        <v>185146</v>
      </c>
      <c r="D16635" t="s">
        <v>13409</v>
      </c>
      <c r="E16635" s="1">
        <v>43892.449918981481</v>
      </c>
      <c r="F16635">
        <v>1</v>
      </c>
      <c r="G16635" t="s">
        <v>62</v>
      </c>
      <c r="H16635">
        <v>340</v>
      </c>
      <c r="I16635" s="1">
        <v>43896.999305555553</v>
      </c>
      <c r="J16635" s="2">
        <f t="shared" si="777"/>
        <v>1</v>
      </c>
      <c r="K16635" s="2" t="str">
        <f>IFERROR(VLOOKUP(A16635,Aux!A:B,2,0),"Outros")</f>
        <v>Municípios</v>
      </c>
      <c r="L16635" s="2">
        <f t="shared" si="778"/>
        <v>2020</v>
      </c>
      <c r="M16635">
        <f t="shared" si="779"/>
        <v>10</v>
      </c>
    </row>
    <row r="16636" spans="1:13" x14ac:dyDescent="0.35">
      <c r="A16636" t="s">
        <v>57</v>
      </c>
      <c r="B16636">
        <v>501294104</v>
      </c>
      <c r="C16636">
        <v>185147</v>
      </c>
      <c r="D16636" t="s">
        <v>13410</v>
      </c>
      <c r="E16636" s="1">
        <v>43892.453587962962</v>
      </c>
      <c r="F16636">
        <v>1</v>
      </c>
      <c r="G16636" t="s">
        <v>103</v>
      </c>
      <c r="H16636">
        <v>360</v>
      </c>
      <c r="I16636" s="1">
        <v>43898.999305555553</v>
      </c>
      <c r="J16636" s="2">
        <f t="shared" si="777"/>
        <v>1</v>
      </c>
      <c r="K16636" s="2" t="str">
        <f>IFERROR(VLOOKUP(A16636,Aux!A:B,2,0),"Outros")</f>
        <v>Municípios</v>
      </c>
      <c r="L16636" s="2">
        <f t="shared" si="778"/>
        <v>2020</v>
      </c>
      <c r="M16636">
        <f t="shared" si="779"/>
        <v>10</v>
      </c>
    </row>
    <row r="16637" spans="1:13" x14ac:dyDescent="0.35">
      <c r="A16637" t="s">
        <v>154</v>
      </c>
      <c r="B16637">
        <v>506818829</v>
      </c>
      <c r="C16637">
        <v>185148</v>
      </c>
      <c r="E16637" s="1">
        <v>43892.455046296294</v>
      </c>
      <c r="F16637">
        <v>3</v>
      </c>
      <c r="G16637" t="s">
        <v>33</v>
      </c>
      <c r="H16637">
        <v>400</v>
      </c>
      <c r="J16637" s="2">
        <f t="shared" si="777"/>
        <v>1</v>
      </c>
      <c r="K16637" s="2" t="str">
        <f>IFERROR(VLOOKUP(A16637,Aux!A:B,2,0),"Outros")</f>
        <v>Municípios</v>
      </c>
      <c r="L16637" s="2">
        <f t="shared" si="778"/>
        <v>2020</v>
      </c>
      <c r="M16637">
        <f t="shared" si="779"/>
        <v>10</v>
      </c>
    </row>
    <row r="16638" spans="1:13" x14ac:dyDescent="0.35">
      <c r="A16638" t="s">
        <v>12</v>
      </c>
      <c r="B16638">
        <v>508481287</v>
      </c>
      <c r="C16638">
        <v>185149</v>
      </c>
      <c r="D16638" t="s">
        <v>13437</v>
      </c>
      <c r="E16638" s="1">
        <v>43892.457974537036</v>
      </c>
      <c r="F16638">
        <v>1</v>
      </c>
      <c r="G16638" t="s">
        <v>14</v>
      </c>
      <c r="H16638">
        <v>360</v>
      </c>
      <c r="I16638" s="1">
        <v>43896.708333333336</v>
      </c>
      <c r="J16638" s="2">
        <f t="shared" si="777"/>
        <v>1</v>
      </c>
      <c r="K16638" s="2" t="str">
        <f>IFERROR(VLOOKUP(A16638,Aux!A:B,2,0),"Outros")</f>
        <v>Hospitais</v>
      </c>
      <c r="L16638" s="2">
        <f t="shared" si="778"/>
        <v>2020</v>
      </c>
      <c r="M16638">
        <f t="shared" si="779"/>
        <v>10</v>
      </c>
    </row>
    <row r="16639" spans="1:13" x14ac:dyDescent="0.35">
      <c r="A16639" t="s">
        <v>60</v>
      </c>
      <c r="B16639">
        <v>505456010</v>
      </c>
      <c r="C16639">
        <v>185150</v>
      </c>
      <c r="D16639" t="s">
        <v>13278</v>
      </c>
      <c r="E16639" s="1">
        <v>43892.459155092591</v>
      </c>
      <c r="F16639">
        <v>1</v>
      </c>
      <c r="G16639" t="s">
        <v>62</v>
      </c>
      <c r="H16639">
        <v>220</v>
      </c>
      <c r="I16639" s="1">
        <v>43896.999305555553</v>
      </c>
      <c r="J16639" s="2">
        <f t="shared" si="777"/>
        <v>1</v>
      </c>
      <c r="K16639" s="2" t="str">
        <f>IFERROR(VLOOKUP(A16639,Aux!A:B,2,0),"Outros")</f>
        <v>Municípios</v>
      </c>
      <c r="L16639" s="2">
        <f t="shared" si="778"/>
        <v>2020</v>
      </c>
      <c r="M16639">
        <f t="shared" si="779"/>
        <v>10</v>
      </c>
    </row>
    <row r="16640" spans="1:13" x14ac:dyDescent="0.35">
      <c r="A16640" t="s">
        <v>133</v>
      </c>
      <c r="B16640">
        <v>503539473</v>
      </c>
      <c r="C16640">
        <v>185151</v>
      </c>
      <c r="D16640" t="s">
        <v>13305</v>
      </c>
      <c r="E16640" s="1">
        <v>43892.461319444446</v>
      </c>
      <c r="F16640">
        <v>1</v>
      </c>
      <c r="G16640" t="s">
        <v>135</v>
      </c>
      <c r="H16640">
        <v>360</v>
      </c>
      <c r="I16640" s="1">
        <v>43897.999305555553</v>
      </c>
      <c r="J16640" s="2">
        <f t="shared" si="777"/>
        <v>1</v>
      </c>
      <c r="K16640" s="2" t="str">
        <f>IFERROR(VLOOKUP(A16640,Aux!A:B,2,0),"Outros")</f>
        <v>Municípios</v>
      </c>
      <c r="L16640" s="2">
        <f t="shared" si="778"/>
        <v>2020</v>
      </c>
      <c r="M16640">
        <f t="shared" si="779"/>
        <v>10</v>
      </c>
    </row>
    <row r="16641" spans="1:13" x14ac:dyDescent="0.35">
      <c r="A16641" t="s">
        <v>197</v>
      </c>
      <c r="B16641">
        <v>506334562</v>
      </c>
      <c r="C16641">
        <v>185152</v>
      </c>
      <c r="D16641" t="s">
        <v>12375</v>
      </c>
      <c r="E16641" s="1">
        <v>43892.465277777781</v>
      </c>
      <c r="F16641">
        <v>13</v>
      </c>
      <c r="G16641" t="s">
        <v>625</v>
      </c>
      <c r="H16641">
        <v>400</v>
      </c>
      <c r="I16641" s="1">
        <v>43873.999305555553</v>
      </c>
      <c r="J16641" s="2">
        <f t="shared" si="777"/>
        <v>1</v>
      </c>
      <c r="K16641" s="2" t="str">
        <f>IFERROR(VLOOKUP(A16641,Aux!A:B,2,0),"Outros")</f>
        <v>Municípios</v>
      </c>
      <c r="L16641" s="2">
        <f t="shared" si="778"/>
        <v>2020</v>
      </c>
      <c r="M16641">
        <f t="shared" si="779"/>
        <v>10</v>
      </c>
    </row>
    <row r="16642" spans="1:13" x14ac:dyDescent="0.35">
      <c r="A16642" t="s">
        <v>60</v>
      </c>
      <c r="B16642">
        <v>505456010</v>
      </c>
      <c r="C16642">
        <v>185154</v>
      </c>
      <c r="D16642" t="s">
        <v>13666</v>
      </c>
      <c r="E16642" s="1">
        <v>43892.465648148151</v>
      </c>
      <c r="F16642">
        <v>1</v>
      </c>
      <c r="G16642" t="s">
        <v>62</v>
      </c>
      <c r="H16642">
        <v>220</v>
      </c>
      <c r="I16642" s="1">
        <v>43896.999305555553</v>
      </c>
      <c r="J16642" s="2">
        <f t="shared" ref="J16642:J16705" si="780">IF(C16642=C16641,"",1)</f>
        <v>1</v>
      </c>
      <c r="K16642" s="2" t="str">
        <f>IFERROR(VLOOKUP(A16642,Aux!A:B,2,0),"Outros")</f>
        <v>Municípios</v>
      </c>
      <c r="L16642" s="2">
        <f t="shared" ref="L16642:L16705" si="781">YEAR(E16642)</f>
        <v>2020</v>
      </c>
      <c r="M16642">
        <f t="shared" ref="M16642:M16705" si="782">WEEKNUM(E16642)</f>
        <v>10</v>
      </c>
    </row>
    <row r="16643" spans="1:13" x14ac:dyDescent="0.35">
      <c r="A16643" t="s">
        <v>57</v>
      </c>
      <c r="B16643">
        <v>501294104</v>
      </c>
      <c r="C16643">
        <v>185155</v>
      </c>
      <c r="D16643" t="s">
        <v>13667</v>
      </c>
      <c r="E16643" s="1">
        <v>43892.465937499997</v>
      </c>
      <c r="F16643">
        <v>1</v>
      </c>
      <c r="G16643" t="s">
        <v>103</v>
      </c>
      <c r="H16643">
        <v>360</v>
      </c>
      <c r="I16643" s="1">
        <v>43898.999305555553</v>
      </c>
      <c r="J16643" s="2">
        <f t="shared" si="780"/>
        <v>1</v>
      </c>
      <c r="K16643" s="2" t="str">
        <f>IFERROR(VLOOKUP(A16643,Aux!A:B,2,0),"Outros")</f>
        <v>Municípios</v>
      </c>
      <c r="L16643" s="2">
        <f t="shared" si="781"/>
        <v>2020</v>
      </c>
      <c r="M16643">
        <f t="shared" si="782"/>
        <v>10</v>
      </c>
    </row>
    <row r="16644" spans="1:13" x14ac:dyDescent="0.35">
      <c r="A16644" t="s">
        <v>197</v>
      </c>
      <c r="B16644">
        <v>506334562</v>
      </c>
      <c r="C16644">
        <v>185156</v>
      </c>
      <c r="D16644" t="s">
        <v>13438</v>
      </c>
      <c r="E16644" s="1">
        <v>43892.466377314813</v>
      </c>
      <c r="F16644">
        <v>1</v>
      </c>
      <c r="G16644" t="s">
        <v>625</v>
      </c>
      <c r="H16644">
        <v>220</v>
      </c>
      <c r="I16644" s="1">
        <v>43898.999305555553</v>
      </c>
      <c r="J16644" s="2">
        <f t="shared" si="780"/>
        <v>1</v>
      </c>
      <c r="K16644" s="2" t="str">
        <f>IFERROR(VLOOKUP(A16644,Aux!A:B,2,0),"Outros")</f>
        <v>Municípios</v>
      </c>
      <c r="L16644" s="2">
        <f t="shared" si="781"/>
        <v>2020</v>
      </c>
      <c r="M16644">
        <f t="shared" si="782"/>
        <v>10</v>
      </c>
    </row>
    <row r="16645" spans="1:13" x14ac:dyDescent="0.35">
      <c r="A16645" t="s">
        <v>140</v>
      </c>
      <c r="B16645">
        <v>506614913</v>
      </c>
      <c r="C16645">
        <v>185158</v>
      </c>
      <c r="D16645" t="s">
        <v>13586</v>
      </c>
      <c r="E16645" s="1">
        <v>43892.480879629627</v>
      </c>
      <c r="F16645">
        <v>13</v>
      </c>
      <c r="G16645" t="s">
        <v>47</v>
      </c>
      <c r="H16645">
        <v>220</v>
      </c>
      <c r="I16645" s="1">
        <v>43904.999305555553</v>
      </c>
      <c r="J16645" s="2">
        <f t="shared" si="780"/>
        <v>1</v>
      </c>
      <c r="K16645" s="2" t="str">
        <f>IFERROR(VLOOKUP(A16645,Aux!A:B,2,0),"Outros")</f>
        <v>Municípios</v>
      </c>
      <c r="L16645" s="2">
        <f t="shared" si="781"/>
        <v>2020</v>
      </c>
      <c r="M16645">
        <f t="shared" si="782"/>
        <v>10</v>
      </c>
    </row>
    <row r="16646" spans="1:13" x14ac:dyDescent="0.35">
      <c r="A16646" t="s">
        <v>37</v>
      </c>
      <c r="B16646">
        <v>506187543</v>
      </c>
      <c r="C16646">
        <v>185159</v>
      </c>
      <c r="E16646" s="1">
        <v>43892.481076388889</v>
      </c>
      <c r="F16646">
        <v>1</v>
      </c>
      <c r="G16646" t="s">
        <v>33</v>
      </c>
      <c r="H16646">
        <v>400</v>
      </c>
      <c r="J16646" s="2">
        <f t="shared" si="780"/>
        <v>1</v>
      </c>
      <c r="K16646" s="2" t="str">
        <f>IFERROR(VLOOKUP(A16646,Aux!A:B,2,0),"Outros")</f>
        <v>Municípios</v>
      </c>
      <c r="L16646" s="2">
        <f t="shared" si="781"/>
        <v>2020</v>
      </c>
      <c r="M16646">
        <f t="shared" si="782"/>
        <v>10</v>
      </c>
    </row>
    <row r="16647" spans="1:13" x14ac:dyDescent="0.35">
      <c r="A16647" t="s">
        <v>63</v>
      </c>
      <c r="B16647">
        <v>502098139</v>
      </c>
      <c r="C16647">
        <v>185160</v>
      </c>
      <c r="D16647" t="s">
        <v>12475</v>
      </c>
      <c r="E16647" s="1">
        <v>43892.483229166668</v>
      </c>
      <c r="F16647">
        <v>13</v>
      </c>
      <c r="G16647" t="s">
        <v>75</v>
      </c>
      <c r="H16647">
        <v>400</v>
      </c>
      <c r="I16647" s="1">
        <v>43870.75</v>
      </c>
      <c r="J16647" s="2">
        <f t="shared" si="780"/>
        <v>1</v>
      </c>
      <c r="K16647" s="2" t="str">
        <f>IFERROR(VLOOKUP(A16647,Aux!A:B,2,0),"Outros")</f>
        <v>Municípios</v>
      </c>
      <c r="L16647" s="2">
        <f t="shared" si="781"/>
        <v>2020</v>
      </c>
      <c r="M16647">
        <f t="shared" si="782"/>
        <v>10</v>
      </c>
    </row>
    <row r="16648" spans="1:13" x14ac:dyDescent="0.35">
      <c r="A16648" t="s">
        <v>251</v>
      </c>
      <c r="B16648">
        <v>508069645</v>
      </c>
      <c r="C16648">
        <v>185161</v>
      </c>
      <c r="D16648" t="s">
        <v>13545</v>
      </c>
      <c r="E16648" s="1">
        <v>43892.485034722224</v>
      </c>
      <c r="F16648">
        <v>13</v>
      </c>
      <c r="G16648" t="s">
        <v>13546</v>
      </c>
      <c r="H16648">
        <v>5</v>
      </c>
      <c r="I16648" s="1">
        <v>43899.708333333336</v>
      </c>
      <c r="J16648" s="2">
        <f t="shared" si="780"/>
        <v>1</v>
      </c>
      <c r="K16648" s="2" t="str">
        <f>IFERROR(VLOOKUP(A16648,Aux!A:B,2,0),"Outros")</f>
        <v>Escolas</v>
      </c>
      <c r="L16648" s="2">
        <f t="shared" si="781"/>
        <v>2020</v>
      </c>
      <c r="M16648">
        <f t="shared" si="782"/>
        <v>10</v>
      </c>
    </row>
    <row r="16649" spans="1:13" x14ac:dyDescent="0.35">
      <c r="A16649" t="s">
        <v>574</v>
      </c>
      <c r="B16649">
        <v>506791220</v>
      </c>
      <c r="C16649">
        <v>185163</v>
      </c>
      <c r="E16649" s="1">
        <v>43892.48741898148</v>
      </c>
      <c r="F16649">
        <v>1</v>
      </c>
      <c r="G16649" t="s">
        <v>33</v>
      </c>
      <c r="H16649">
        <v>400</v>
      </c>
      <c r="J16649" s="2">
        <f t="shared" si="780"/>
        <v>1</v>
      </c>
      <c r="K16649" s="2" t="str">
        <f>IFERROR(VLOOKUP(A16649,Aux!A:B,2,0),"Outros")</f>
        <v>Municípios</v>
      </c>
      <c r="L16649" s="2">
        <f t="shared" si="781"/>
        <v>2020</v>
      </c>
      <c r="M16649">
        <f t="shared" si="782"/>
        <v>10</v>
      </c>
    </row>
    <row r="16650" spans="1:13" x14ac:dyDescent="0.35">
      <c r="A16650" t="s">
        <v>37</v>
      </c>
      <c r="B16650">
        <v>506187543</v>
      </c>
      <c r="C16650">
        <v>185164</v>
      </c>
      <c r="D16650" t="s">
        <v>13547</v>
      </c>
      <c r="E16650" s="1">
        <v>43892.487847222219</v>
      </c>
      <c r="F16650">
        <v>1</v>
      </c>
      <c r="G16650" t="s">
        <v>522</v>
      </c>
      <c r="H16650">
        <v>340</v>
      </c>
      <c r="I16650" s="1">
        <v>43897.999305555553</v>
      </c>
      <c r="J16650" s="2">
        <f t="shared" si="780"/>
        <v>1</v>
      </c>
      <c r="K16650" s="2" t="str">
        <f>IFERROR(VLOOKUP(A16650,Aux!A:B,2,0),"Outros")</f>
        <v>Municípios</v>
      </c>
      <c r="L16650" s="2">
        <f t="shared" si="781"/>
        <v>2020</v>
      </c>
      <c r="M16650">
        <f t="shared" si="782"/>
        <v>10</v>
      </c>
    </row>
    <row r="16651" spans="1:13" x14ac:dyDescent="0.35">
      <c r="A16651" t="s">
        <v>57</v>
      </c>
      <c r="B16651">
        <v>501294104</v>
      </c>
      <c r="C16651">
        <v>185165</v>
      </c>
      <c r="D16651" t="s">
        <v>13587</v>
      </c>
      <c r="E16651" s="1">
        <v>43892.488622685189</v>
      </c>
      <c r="F16651">
        <v>1</v>
      </c>
      <c r="G16651" t="s">
        <v>103</v>
      </c>
      <c r="H16651">
        <v>220</v>
      </c>
      <c r="I16651" s="1">
        <v>43898.999305555553</v>
      </c>
      <c r="J16651" s="2">
        <f t="shared" si="780"/>
        <v>1</v>
      </c>
      <c r="K16651" s="2" t="str">
        <f>IFERROR(VLOOKUP(A16651,Aux!A:B,2,0),"Outros")</f>
        <v>Municípios</v>
      </c>
      <c r="L16651" s="2">
        <f t="shared" si="781"/>
        <v>2020</v>
      </c>
      <c r="M16651">
        <f t="shared" si="782"/>
        <v>10</v>
      </c>
    </row>
    <row r="16652" spans="1:13" x14ac:dyDescent="0.35">
      <c r="A16652" t="s">
        <v>574</v>
      </c>
      <c r="B16652">
        <v>506791220</v>
      </c>
      <c r="C16652">
        <v>185166</v>
      </c>
      <c r="D16652" t="s">
        <v>13150</v>
      </c>
      <c r="E16652" s="1">
        <v>43892.489340277774</v>
      </c>
      <c r="F16652">
        <v>1</v>
      </c>
      <c r="G16652" t="s">
        <v>747</v>
      </c>
      <c r="H16652">
        <v>340</v>
      </c>
      <c r="I16652" s="1">
        <v>43895.999305555553</v>
      </c>
      <c r="J16652" s="2">
        <f t="shared" si="780"/>
        <v>1</v>
      </c>
      <c r="K16652" s="2" t="str">
        <f>IFERROR(VLOOKUP(A16652,Aux!A:B,2,0),"Outros")</f>
        <v>Municípios</v>
      </c>
      <c r="L16652" s="2">
        <f t="shared" si="781"/>
        <v>2020</v>
      </c>
      <c r="M16652">
        <f t="shared" si="782"/>
        <v>10</v>
      </c>
    </row>
    <row r="16653" spans="1:13" x14ac:dyDescent="0.35">
      <c r="A16653" t="s">
        <v>48</v>
      </c>
      <c r="B16653">
        <v>503035416</v>
      </c>
      <c r="C16653">
        <v>185167</v>
      </c>
      <c r="D16653" t="s">
        <v>13711</v>
      </c>
      <c r="E16653" s="1">
        <v>43892.508136574077</v>
      </c>
      <c r="F16653">
        <v>1</v>
      </c>
      <c r="G16653" t="s">
        <v>50</v>
      </c>
      <c r="H16653">
        <v>340</v>
      </c>
      <c r="I16653" s="1">
        <v>43896.666666666664</v>
      </c>
      <c r="J16653" s="2">
        <f t="shared" si="780"/>
        <v>1</v>
      </c>
      <c r="K16653" s="2" t="str">
        <f>IFERROR(VLOOKUP(A16653,Aux!A:B,2,0),"Outros")</f>
        <v>Hospitais</v>
      </c>
      <c r="L16653" s="2">
        <f t="shared" si="781"/>
        <v>2020</v>
      </c>
      <c r="M16653">
        <f t="shared" si="782"/>
        <v>10</v>
      </c>
    </row>
    <row r="16654" spans="1:13" x14ac:dyDescent="0.35">
      <c r="A16654" t="s">
        <v>41</v>
      </c>
      <c r="B16654">
        <v>500192855</v>
      </c>
      <c r="C16654">
        <v>185168</v>
      </c>
      <c r="E16654" s="1">
        <v>43892.513518518521</v>
      </c>
      <c r="F16654">
        <v>3</v>
      </c>
      <c r="G16654" t="s">
        <v>33</v>
      </c>
      <c r="H16654">
        <v>1</v>
      </c>
      <c r="J16654" s="2">
        <f t="shared" si="780"/>
        <v>1</v>
      </c>
      <c r="K16654" s="2" t="str">
        <f>IFERROR(VLOOKUP(A16654,Aux!A:B,2,0),"Outros")</f>
        <v>Transportes</v>
      </c>
      <c r="L16654" s="2">
        <f t="shared" si="781"/>
        <v>2020</v>
      </c>
      <c r="M16654">
        <f t="shared" si="782"/>
        <v>10</v>
      </c>
    </row>
    <row r="16655" spans="1:13" x14ac:dyDescent="0.35">
      <c r="A16655" t="s">
        <v>9</v>
      </c>
      <c r="B16655">
        <v>506673626</v>
      </c>
      <c r="C16655">
        <v>185169</v>
      </c>
      <c r="D16655" t="s">
        <v>13331</v>
      </c>
      <c r="E16655" s="1">
        <v>43892.515868055554</v>
      </c>
      <c r="F16655">
        <v>3</v>
      </c>
      <c r="G16655" t="s">
        <v>11</v>
      </c>
      <c r="H16655">
        <v>210</v>
      </c>
      <c r="I16655" s="1">
        <v>43901.999305555553</v>
      </c>
      <c r="J16655" s="2">
        <f t="shared" si="780"/>
        <v>1</v>
      </c>
      <c r="K16655" s="2" t="str">
        <f>IFERROR(VLOOKUP(A16655,Aux!A:B,2,0),"Outros")</f>
        <v>Municípios</v>
      </c>
      <c r="L16655" s="2">
        <f t="shared" si="781"/>
        <v>2020</v>
      </c>
      <c r="M16655">
        <f t="shared" si="782"/>
        <v>10</v>
      </c>
    </row>
    <row r="16656" spans="1:13" x14ac:dyDescent="0.35">
      <c r="A16656" t="s">
        <v>308</v>
      </c>
      <c r="B16656">
        <v>504884620</v>
      </c>
      <c r="C16656">
        <v>185170</v>
      </c>
      <c r="D16656" t="s">
        <v>13151</v>
      </c>
      <c r="E16656" s="1">
        <v>43892.517175925925</v>
      </c>
      <c r="F16656">
        <v>13</v>
      </c>
      <c r="G16656" t="s">
        <v>33</v>
      </c>
      <c r="H16656">
        <v>340</v>
      </c>
      <c r="I16656" s="1">
        <v>43900.999305555553</v>
      </c>
      <c r="J16656" s="2">
        <f t="shared" si="780"/>
        <v>1</v>
      </c>
      <c r="K16656" s="2" t="str">
        <f>IFERROR(VLOOKUP(A16656,Aux!A:B,2,0),"Outros")</f>
        <v>Municípios</v>
      </c>
      <c r="L16656" s="2">
        <f t="shared" si="781"/>
        <v>2020</v>
      </c>
      <c r="M16656">
        <f t="shared" si="782"/>
        <v>10</v>
      </c>
    </row>
    <row r="16657" spans="1:13" x14ac:dyDescent="0.35">
      <c r="A16657" t="s">
        <v>308</v>
      </c>
      <c r="B16657">
        <v>504884620</v>
      </c>
      <c r="C16657">
        <v>185171</v>
      </c>
      <c r="E16657" s="1">
        <v>43892.520740740743</v>
      </c>
      <c r="F16657">
        <v>1</v>
      </c>
      <c r="G16657" t="s">
        <v>33</v>
      </c>
      <c r="H16657">
        <v>400</v>
      </c>
      <c r="J16657" s="2">
        <f t="shared" si="780"/>
        <v>1</v>
      </c>
      <c r="K16657" s="2" t="str">
        <f>IFERROR(VLOOKUP(A16657,Aux!A:B,2,0),"Outros")</f>
        <v>Municípios</v>
      </c>
      <c r="L16657" s="2">
        <f t="shared" si="781"/>
        <v>2020</v>
      </c>
      <c r="M16657">
        <f t="shared" si="782"/>
        <v>10</v>
      </c>
    </row>
    <row r="16658" spans="1:13" x14ac:dyDescent="0.35">
      <c r="A16658" t="s">
        <v>795</v>
      </c>
      <c r="B16658">
        <v>501692983</v>
      </c>
      <c r="C16658">
        <v>185172</v>
      </c>
      <c r="D16658" t="s">
        <v>13332</v>
      </c>
      <c r="E16658" s="1">
        <v>43892.524363425924</v>
      </c>
      <c r="F16658">
        <v>1</v>
      </c>
      <c r="G16658" t="s">
        <v>870</v>
      </c>
      <c r="H16658">
        <v>300</v>
      </c>
      <c r="I16658" s="1">
        <v>43899.708333333336</v>
      </c>
      <c r="J16658" s="2">
        <f t="shared" si="780"/>
        <v>1</v>
      </c>
      <c r="K16658" s="2" t="str">
        <f>IFERROR(VLOOKUP(A16658,Aux!A:B,2,0),"Outros")</f>
        <v>Outros</v>
      </c>
      <c r="L16658" s="2">
        <f t="shared" si="781"/>
        <v>2020</v>
      </c>
      <c r="M16658">
        <f t="shared" si="782"/>
        <v>10</v>
      </c>
    </row>
    <row r="16659" spans="1:13" x14ac:dyDescent="0.35">
      <c r="A16659" t="s">
        <v>336</v>
      </c>
      <c r="B16659">
        <v>505170876</v>
      </c>
      <c r="C16659">
        <v>185173</v>
      </c>
      <c r="D16659" t="s">
        <v>13712</v>
      </c>
      <c r="E16659" s="1">
        <v>43892.550034722219</v>
      </c>
      <c r="F16659">
        <v>13</v>
      </c>
      <c r="G16659" t="s">
        <v>831</v>
      </c>
      <c r="H16659">
        <v>220</v>
      </c>
      <c r="I16659" s="1">
        <v>43902.708333333336</v>
      </c>
      <c r="J16659" s="2">
        <f t="shared" si="780"/>
        <v>1</v>
      </c>
      <c r="K16659" s="2" t="str">
        <f>IFERROR(VLOOKUP(A16659,Aux!A:B,2,0),"Outros")</f>
        <v>Municípios</v>
      </c>
      <c r="L16659" s="2">
        <f t="shared" si="781"/>
        <v>2020</v>
      </c>
      <c r="M16659">
        <f t="shared" si="782"/>
        <v>10</v>
      </c>
    </row>
    <row r="16660" spans="1:13" x14ac:dyDescent="0.35">
      <c r="A16660" t="s">
        <v>12</v>
      </c>
      <c r="B16660">
        <v>508481287</v>
      </c>
      <c r="C16660">
        <v>185174</v>
      </c>
      <c r="D16660" t="s">
        <v>12380</v>
      </c>
      <c r="E16660" s="1">
        <v>43892.56690972222</v>
      </c>
      <c r="F16660">
        <v>13</v>
      </c>
      <c r="G16660" t="s">
        <v>14</v>
      </c>
      <c r="H16660">
        <v>220</v>
      </c>
      <c r="I16660" s="1">
        <v>43899.708333333336</v>
      </c>
      <c r="J16660" s="2">
        <f t="shared" si="780"/>
        <v>1</v>
      </c>
      <c r="K16660" s="2" t="str">
        <f>IFERROR(VLOOKUP(A16660,Aux!A:B,2,0),"Outros")</f>
        <v>Hospitais</v>
      </c>
      <c r="L16660" s="2">
        <f t="shared" si="781"/>
        <v>2020</v>
      </c>
      <c r="M16660">
        <f t="shared" si="782"/>
        <v>10</v>
      </c>
    </row>
    <row r="16661" spans="1:13" x14ac:dyDescent="0.35">
      <c r="A16661" t="s">
        <v>12983</v>
      </c>
      <c r="B16661">
        <v>506641562</v>
      </c>
      <c r="C16661">
        <v>185176</v>
      </c>
      <c r="E16661" s="1">
        <v>43892.58457175926</v>
      </c>
      <c r="F16661">
        <v>3</v>
      </c>
      <c r="G16661" t="s">
        <v>33</v>
      </c>
      <c r="H16661">
        <v>1</v>
      </c>
      <c r="J16661" s="2">
        <f t="shared" si="780"/>
        <v>1</v>
      </c>
      <c r="K16661" s="2" t="str">
        <f>IFERROR(VLOOKUP(A16661,Aux!A:B,2,0),"Outros")</f>
        <v>Outros</v>
      </c>
      <c r="L16661" s="2">
        <f t="shared" si="781"/>
        <v>2020</v>
      </c>
      <c r="M16661">
        <f t="shared" si="782"/>
        <v>10</v>
      </c>
    </row>
    <row r="16662" spans="1:13" x14ac:dyDescent="0.35">
      <c r="A16662" t="s">
        <v>12</v>
      </c>
      <c r="B16662">
        <v>508481287</v>
      </c>
      <c r="C16662">
        <v>185177</v>
      </c>
      <c r="D16662" t="s">
        <v>13439</v>
      </c>
      <c r="E16662" s="1">
        <v>43892.587164351855</v>
      </c>
      <c r="F16662">
        <v>3</v>
      </c>
      <c r="G16662" t="s">
        <v>14</v>
      </c>
      <c r="H16662">
        <v>220</v>
      </c>
      <c r="I16662" s="1">
        <v>43901.708333333336</v>
      </c>
      <c r="J16662" s="2">
        <f t="shared" si="780"/>
        <v>1</v>
      </c>
      <c r="K16662" s="2" t="str">
        <f>IFERROR(VLOOKUP(A16662,Aux!A:B,2,0),"Outros")</f>
        <v>Hospitais</v>
      </c>
      <c r="L16662" s="2">
        <f t="shared" si="781"/>
        <v>2020</v>
      </c>
      <c r="M16662">
        <f t="shared" si="782"/>
        <v>10</v>
      </c>
    </row>
    <row r="16663" spans="1:13" x14ac:dyDescent="0.35">
      <c r="A16663" t="s">
        <v>45</v>
      </c>
      <c r="B16663">
        <v>680021892</v>
      </c>
      <c r="C16663">
        <v>185179</v>
      </c>
      <c r="D16663" t="s">
        <v>13588</v>
      </c>
      <c r="E16663" s="1">
        <v>43892.594756944447</v>
      </c>
      <c r="F16663">
        <v>1</v>
      </c>
      <c r="G16663" t="s">
        <v>47</v>
      </c>
      <c r="H16663">
        <v>340</v>
      </c>
      <c r="I16663" s="1">
        <v>43900.999305555553</v>
      </c>
      <c r="J16663" s="2">
        <f t="shared" si="780"/>
        <v>1</v>
      </c>
      <c r="K16663" s="2" t="str">
        <f>IFERROR(VLOOKUP(A16663,Aux!A:B,2,0),"Outros")</f>
        <v>Águas e resíduos</v>
      </c>
      <c r="L16663" s="2">
        <f t="shared" si="781"/>
        <v>2020</v>
      </c>
      <c r="M16663">
        <f t="shared" si="782"/>
        <v>10</v>
      </c>
    </row>
    <row r="16664" spans="1:13" x14ac:dyDescent="0.35">
      <c r="A16664" t="s">
        <v>15</v>
      </c>
      <c r="B16664">
        <v>503541567</v>
      </c>
      <c r="C16664">
        <v>185180</v>
      </c>
      <c r="E16664" s="1">
        <v>43892.595590277779</v>
      </c>
      <c r="F16664">
        <v>13</v>
      </c>
      <c r="G16664" t="s">
        <v>33</v>
      </c>
      <c r="H16664">
        <v>1</v>
      </c>
      <c r="J16664" s="2">
        <f t="shared" si="780"/>
        <v>1</v>
      </c>
      <c r="K16664" s="2" t="str">
        <f>IFERROR(VLOOKUP(A16664,Aux!A:B,2,0),"Outros")</f>
        <v>Municípios</v>
      </c>
      <c r="L16664" s="2">
        <f t="shared" si="781"/>
        <v>2020</v>
      </c>
      <c r="M16664">
        <f t="shared" si="782"/>
        <v>10</v>
      </c>
    </row>
    <row r="16665" spans="1:13" x14ac:dyDescent="0.35">
      <c r="A16665" t="s">
        <v>2238</v>
      </c>
      <c r="B16665">
        <v>506735524</v>
      </c>
      <c r="C16665">
        <v>185181</v>
      </c>
      <c r="E16665" s="1">
        <v>43892.605104166665</v>
      </c>
      <c r="F16665">
        <v>1</v>
      </c>
      <c r="G16665" t="s">
        <v>33</v>
      </c>
      <c r="H16665">
        <v>400</v>
      </c>
      <c r="J16665" s="2">
        <f t="shared" si="780"/>
        <v>1</v>
      </c>
      <c r="K16665" s="2" t="str">
        <f>IFERROR(VLOOKUP(A16665,Aux!A:B,2,0),"Outros")</f>
        <v>Municípios</v>
      </c>
      <c r="L16665" s="2">
        <f t="shared" si="781"/>
        <v>2020</v>
      </c>
      <c r="M16665">
        <f t="shared" si="782"/>
        <v>10</v>
      </c>
    </row>
    <row r="16666" spans="1:13" x14ac:dyDescent="0.35">
      <c r="A16666" t="s">
        <v>85</v>
      </c>
      <c r="B16666">
        <v>506642798</v>
      </c>
      <c r="C16666">
        <v>185182</v>
      </c>
      <c r="D16666" t="s">
        <v>13440</v>
      </c>
      <c r="E16666" s="1">
        <v>43892.605555555558</v>
      </c>
      <c r="F16666">
        <v>1</v>
      </c>
      <c r="G16666" t="s">
        <v>1682</v>
      </c>
      <c r="H16666">
        <v>360</v>
      </c>
      <c r="I16666" s="1">
        <v>43895.958333333336</v>
      </c>
      <c r="J16666" s="2">
        <f t="shared" si="780"/>
        <v>1</v>
      </c>
      <c r="K16666" s="2" t="str">
        <f>IFERROR(VLOOKUP(A16666,Aux!A:B,2,0),"Outros")</f>
        <v>Municípios</v>
      </c>
      <c r="L16666" s="2">
        <f t="shared" si="781"/>
        <v>2020</v>
      </c>
      <c r="M16666">
        <f t="shared" si="782"/>
        <v>10</v>
      </c>
    </row>
    <row r="16667" spans="1:13" x14ac:dyDescent="0.35">
      <c r="A16667" t="s">
        <v>57</v>
      </c>
      <c r="B16667">
        <v>501294104</v>
      </c>
      <c r="C16667">
        <v>185183</v>
      </c>
      <c r="D16667" t="s">
        <v>13333</v>
      </c>
      <c r="E16667" s="1">
        <v>43892.606527777774</v>
      </c>
      <c r="F16667">
        <v>13</v>
      </c>
      <c r="G16667" t="s">
        <v>59</v>
      </c>
      <c r="H16667">
        <v>220</v>
      </c>
      <c r="I16667" s="1">
        <v>43898.999305555553</v>
      </c>
      <c r="J16667" s="2">
        <f t="shared" si="780"/>
        <v>1</v>
      </c>
      <c r="K16667" s="2" t="str">
        <f>IFERROR(VLOOKUP(A16667,Aux!A:B,2,0),"Outros")</f>
        <v>Municípios</v>
      </c>
      <c r="L16667" s="2">
        <f t="shared" si="781"/>
        <v>2020</v>
      </c>
      <c r="M16667">
        <f t="shared" si="782"/>
        <v>10</v>
      </c>
    </row>
    <row r="16668" spans="1:13" x14ac:dyDescent="0.35">
      <c r="A16668" t="s">
        <v>122</v>
      </c>
      <c r="B16668">
        <v>506173968</v>
      </c>
      <c r="C16668">
        <v>185185</v>
      </c>
      <c r="E16668" s="1">
        <v>43892.608356481483</v>
      </c>
      <c r="F16668">
        <v>1</v>
      </c>
      <c r="G16668" t="s">
        <v>33</v>
      </c>
      <c r="H16668">
        <v>400</v>
      </c>
      <c r="J16668" s="2">
        <f t="shared" si="780"/>
        <v>1</v>
      </c>
      <c r="K16668" s="2" t="str">
        <f>IFERROR(VLOOKUP(A16668,Aux!A:B,2,0),"Outros")</f>
        <v>Municípios</v>
      </c>
      <c r="L16668" s="2">
        <f t="shared" si="781"/>
        <v>2020</v>
      </c>
      <c r="M16668">
        <f t="shared" si="782"/>
        <v>10</v>
      </c>
    </row>
    <row r="16669" spans="1:13" x14ac:dyDescent="0.35">
      <c r="A16669" t="s">
        <v>122</v>
      </c>
      <c r="B16669">
        <v>506173968</v>
      </c>
      <c r="C16669">
        <v>185186</v>
      </c>
      <c r="D16669" t="s">
        <v>377</v>
      </c>
      <c r="E16669" s="1">
        <v>43892.609884259262</v>
      </c>
      <c r="F16669">
        <v>1</v>
      </c>
      <c r="G16669" t="s">
        <v>147</v>
      </c>
      <c r="H16669">
        <v>300</v>
      </c>
      <c r="I16669" s="1">
        <v>43894.999305555553</v>
      </c>
      <c r="J16669" s="2">
        <f t="shared" si="780"/>
        <v>1</v>
      </c>
      <c r="K16669" s="2" t="str">
        <f>IFERROR(VLOOKUP(A16669,Aux!A:B,2,0),"Outros")</f>
        <v>Municípios</v>
      </c>
      <c r="L16669" s="2">
        <f t="shared" si="781"/>
        <v>2020</v>
      </c>
      <c r="M16669">
        <f t="shared" si="782"/>
        <v>10</v>
      </c>
    </row>
    <row r="16670" spans="1:13" x14ac:dyDescent="0.35">
      <c r="A16670" t="s">
        <v>57</v>
      </c>
      <c r="B16670">
        <v>501294104</v>
      </c>
      <c r="C16670">
        <v>185187</v>
      </c>
      <c r="D16670" t="s">
        <v>13231</v>
      </c>
      <c r="E16670" s="1">
        <v>43892.620694444442</v>
      </c>
      <c r="F16670">
        <v>1</v>
      </c>
      <c r="G16670" t="s">
        <v>103</v>
      </c>
      <c r="H16670">
        <v>220</v>
      </c>
      <c r="I16670" s="1">
        <v>43937.999305555553</v>
      </c>
      <c r="J16670" s="2">
        <f t="shared" si="780"/>
        <v>1</v>
      </c>
      <c r="K16670" s="2" t="str">
        <f>IFERROR(VLOOKUP(A16670,Aux!A:B,2,0),"Outros")</f>
        <v>Municípios</v>
      </c>
      <c r="L16670" s="2">
        <f t="shared" si="781"/>
        <v>2020</v>
      </c>
      <c r="M16670">
        <f t="shared" si="782"/>
        <v>10</v>
      </c>
    </row>
    <row r="16671" spans="1:13" x14ac:dyDescent="0.35">
      <c r="A16671" t="s">
        <v>795</v>
      </c>
      <c r="B16671">
        <v>501692983</v>
      </c>
      <c r="C16671">
        <v>185188</v>
      </c>
      <c r="D16671" t="s">
        <v>13713</v>
      </c>
      <c r="E16671" s="1">
        <v>43892.621805555558</v>
      </c>
      <c r="F16671">
        <v>3</v>
      </c>
      <c r="G16671" t="s">
        <v>33</v>
      </c>
      <c r="H16671">
        <v>220</v>
      </c>
      <c r="I16671" s="1">
        <v>43924.708333333336</v>
      </c>
      <c r="J16671" s="2">
        <f t="shared" si="780"/>
        <v>1</v>
      </c>
      <c r="K16671" s="2" t="str">
        <f>IFERROR(VLOOKUP(A16671,Aux!A:B,2,0),"Outros")</f>
        <v>Outros</v>
      </c>
      <c r="L16671" s="2">
        <f t="shared" si="781"/>
        <v>2020</v>
      </c>
      <c r="M16671">
        <f t="shared" si="782"/>
        <v>10</v>
      </c>
    </row>
    <row r="16672" spans="1:13" x14ac:dyDescent="0.35">
      <c r="A16672" t="s">
        <v>118</v>
      </c>
      <c r="B16672">
        <v>680015019</v>
      </c>
      <c r="C16672">
        <v>185189</v>
      </c>
      <c r="D16672" t="s">
        <v>13441</v>
      </c>
      <c r="E16672" s="1">
        <v>43892.630497685182</v>
      </c>
      <c r="F16672">
        <v>3</v>
      </c>
      <c r="G16672" t="s">
        <v>1146</v>
      </c>
      <c r="H16672">
        <v>220</v>
      </c>
      <c r="I16672" s="1">
        <v>43923.999305555553</v>
      </c>
      <c r="J16672" s="2">
        <f t="shared" si="780"/>
        <v>1</v>
      </c>
      <c r="K16672" s="2" t="str">
        <f>IFERROR(VLOOKUP(A16672,Aux!A:B,2,0),"Outros")</f>
        <v>Águas e resíduos</v>
      </c>
      <c r="L16672" s="2">
        <f t="shared" si="781"/>
        <v>2020</v>
      </c>
      <c r="M16672">
        <f t="shared" si="782"/>
        <v>10</v>
      </c>
    </row>
    <row r="16673" spans="1:13" x14ac:dyDescent="0.35">
      <c r="A16673" t="s">
        <v>57</v>
      </c>
      <c r="B16673">
        <v>501294104</v>
      </c>
      <c r="C16673">
        <v>185190</v>
      </c>
      <c r="D16673" t="s">
        <v>13152</v>
      </c>
      <c r="E16673" s="1">
        <v>43892.637453703705</v>
      </c>
      <c r="F16673">
        <v>1</v>
      </c>
      <c r="G16673" t="s">
        <v>103</v>
      </c>
      <c r="H16673">
        <v>220</v>
      </c>
      <c r="I16673" s="1">
        <v>43898.999305555553</v>
      </c>
      <c r="J16673" s="2">
        <f t="shared" si="780"/>
        <v>1</v>
      </c>
      <c r="K16673" s="2" t="str">
        <f>IFERROR(VLOOKUP(A16673,Aux!A:B,2,0),"Outros")</f>
        <v>Municípios</v>
      </c>
      <c r="L16673" s="2">
        <f t="shared" si="781"/>
        <v>2020</v>
      </c>
      <c r="M16673">
        <f t="shared" si="782"/>
        <v>10</v>
      </c>
    </row>
    <row r="16674" spans="1:13" x14ac:dyDescent="0.35">
      <c r="A16674" t="s">
        <v>673</v>
      </c>
      <c r="B16674">
        <v>503584215</v>
      </c>
      <c r="C16674">
        <v>185191</v>
      </c>
      <c r="D16674" t="s">
        <v>13101</v>
      </c>
      <c r="E16674" s="1">
        <v>43892.638414351852</v>
      </c>
      <c r="F16674">
        <v>1</v>
      </c>
      <c r="G16674" t="s">
        <v>3094</v>
      </c>
      <c r="H16674">
        <v>210</v>
      </c>
      <c r="I16674" s="1">
        <v>43912.999305555553</v>
      </c>
      <c r="J16674" s="2">
        <f t="shared" si="780"/>
        <v>1</v>
      </c>
      <c r="K16674" s="2" t="str">
        <f>IFERROR(VLOOKUP(A16674,Aux!A:B,2,0),"Outros")</f>
        <v>Outros</v>
      </c>
      <c r="L16674" s="2">
        <f t="shared" si="781"/>
        <v>2020</v>
      </c>
      <c r="M16674">
        <f t="shared" si="782"/>
        <v>10</v>
      </c>
    </row>
    <row r="16675" spans="1:13" x14ac:dyDescent="0.35">
      <c r="A16675" t="s">
        <v>599</v>
      </c>
      <c r="B16675">
        <v>680012907</v>
      </c>
      <c r="C16675">
        <v>185192</v>
      </c>
      <c r="D16675" t="s">
        <v>13279</v>
      </c>
      <c r="E16675" s="1">
        <v>43892.640949074077</v>
      </c>
      <c r="F16675">
        <v>13</v>
      </c>
      <c r="G16675" t="s">
        <v>476</v>
      </c>
      <c r="H16675">
        <v>360</v>
      </c>
      <c r="I16675" s="1">
        <v>43899.999305555553</v>
      </c>
      <c r="J16675" s="2">
        <f t="shared" si="780"/>
        <v>1</v>
      </c>
      <c r="K16675" s="2" t="str">
        <f>IFERROR(VLOOKUP(A16675,Aux!A:B,2,0),"Outros")</f>
        <v>Águas e resíduos</v>
      </c>
      <c r="L16675" s="2">
        <f t="shared" si="781"/>
        <v>2020</v>
      </c>
      <c r="M16675">
        <f t="shared" si="782"/>
        <v>10</v>
      </c>
    </row>
    <row r="16676" spans="1:13" x14ac:dyDescent="0.35">
      <c r="A16676" t="s">
        <v>336</v>
      </c>
      <c r="B16676">
        <v>505170876</v>
      </c>
      <c r="C16676">
        <v>185193</v>
      </c>
      <c r="D16676" t="s">
        <v>13714</v>
      </c>
      <c r="E16676" s="1">
        <v>43892.644074074073</v>
      </c>
      <c r="F16676">
        <v>13</v>
      </c>
      <c r="G16676" t="s">
        <v>831</v>
      </c>
      <c r="H16676">
        <v>360</v>
      </c>
      <c r="I16676" s="1">
        <v>43902.708333333336</v>
      </c>
      <c r="J16676" s="2">
        <f t="shared" si="780"/>
        <v>1</v>
      </c>
      <c r="K16676" s="2" t="str">
        <f>IFERROR(VLOOKUP(A16676,Aux!A:B,2,0),"Outros")</f>
        <v>Municípios</v>
      </c>
      <c r="L16676" s="2">
        <f t="shared" si="781"/>
        <v>2020</v>
      </c>
      <c r="M16676">
        <f t="shared" si="782"/>
        <v>10</v>
      </c>
    </row>
    <row r="16677" spans="1:13" x14ac:dyDescent="0.35">
      <c r="A16677" t="s">
        <v>48</v>
      </c>
      <c r="B16677">
        <v>503035416</v>
      </c>
      <c r="C16677">
        <v>185194</v>
      </c>
      <c r="D16677" t="s">
        <v>13232</v>
      </c>
      <c r="E16677" s="1">
        <v>43892.647685185184</v>
      </c>
      <c r="F16677">
        <v>1</v>
      </c>
      <c r="G16677" t="s">
        <v>50</v>
      </c>
      <c r="H16677">
        <v>300</v>
      </c>
      <c r="I16677" s="1">
        <v>43896.708333333336</v>
      </c>
      <c r="J16677" s="2">
        <f t="shared" si="780"/>
        <v>1</v>
      </c>
      <c r="K16677" s="2" t="str">
        <f>IFERROR(VLOOKUP(A16677,Aux!A:B,2,0),"Outros")</f>
        <v>Hospitais</v>
      </c>
      <c r="L16677" s="2">
        <f t="shared" si="781"/>
        <v>2020</v>
      </c>
      <c r="M16677">
        <f t="shared" si="782"/>
        <v>10</v>
      </c>
    </row>
    <row r="16678" spans="1:13" x14ac:dyDescent="0.35">
      <c r="A16678" t="s">
        <v>143</v>
      </c>
      <c r="B16678">
        <v>506801969</v>
      </c>
      <c r="C16678">
        <v>185195</v>
      </c>
      <c r="D16678" t="s">
        <v>13668</v>
      </c>
      <c r="E16678" s="1">
        <v>43892.652361111112</v>
      </c>
      <c r="F16678">
        <v>1</v>
      </c>
      <c r="G16678" t="s">
        <v>1117</v>
      </c>
      <c r="H16678">
        <v>360</v>
      </c>
      <c r="I16678" s="1">
        <v>43908.708333333336</v>
      </c>
      <c r="J16678" s="2">
        <f t="shared" si="780"/>
        <v>1</v>
      </c>
      <c r="K16678" s="2" t="str">
        <f>IFERROR(VLOOKUP(A16678,Aux!A:B,2,0),"Outros")</f>
        <v>Municípios</v>
      </c>
      <c r="L16678" s="2">
        <f t="shared" si="781"/>
        <v>2020</v>
      </c>
      <c r="M16678">
        <f t="shared" si="782"/>
        <v>10</v>
      </c>
    </row>
    <row r="16679" spans="1:13" x14ac:dyDescent="0.35">
      <c r="A16679" t="s">
        <v>57</v>
      </c>
      <c r="B16679">
        <v>501294104</v>
      </c>
      <c r="C16679">
        <v>185197</v>
      </c>
      <c r="D16679" t="s">
        <v>13280</v>
      </c>
      <c r="E16679" s="1">
        <v>43892.668344907404</v>
      </c>
      <c r="F16679">
        <v>1</v>
      </c>
      <c r="G16679" t="s">
        <v>103</v>
      </c>
      <c r="H16679">
        <v>220</v>
      </c>
      <c r="I16679" s="1">
        <v>43898.999305555553</v>
      </c>
      <c r="J16679" s="2">
        <f t="shared" si="780"/>
        <v>1</v>
      </c>
      <c r="K16679" s="2" t="str">
        <f>IFERROR(VLOOKUP(A16679,Aux!A:B,2,0),"Outros")</f>
        <v>Municípios</v>
      </c>
      <c r="L16679" s="2">
        <f t="shared" si="781"/>
        <v>2020</v>
      </c>
      <c r="M16679">
        <f t="shared" si="782"/>
        <v>10</v>
      </c>
    </row>
    <row r="16680" spans="1:13" x14ac:dyDescent="0.35">
      <c r="A16680" t="s">
        <v>434</v>
      </c>
      <c r="B16680">
        <v>506546381</v>
      </c>
      <c r="C16680">
        <v>185198</v>
      </c>
      <c r="D16680" t="s">
        <v>13334</v>
      </c>
      <c r="E16680" s="1">
        <v>43892.669224537036</v>
      </c>
      <c r="F16680">
        <v>3</v>
      </c>
      <c r="G16680" t="s">
        <v>1333</v>
      </c>
      <c r="H16680">
        <v>220</v>
      </c>
      <c r="I16680" s="1">
        <v>43914.708333333336</v>
      </c>
      <c r="J16680" s="2">
        <f t="shared" si="780"/>
        <v>1</v>
      </c>
      <c r="K16680" s="2" t="str">
        <f>IFERROR(VLOOKUP(A16680,Aux!A:B,2,0),"Outros")</f>
        <v>Municípios</v>
      </c>
      <c r="L16680" s="2">
        <f t="shared" si="781"/>
        <v>2020</v>
      </c>
      <c r="M16680">
        <f t="shared" si="782"/>
        <v>10</v>
      </c>
    </row>
    <row r="16681" spans="1:13" x14ac:dyDescent="0.35">
      <c r="A16681" t="s">
        <v>599</v>
      </c>
      <c r="B16681">
        <v>680012907</v>
      </c>
      <c r="C16681">
        <v>185199</v>
      </c>
      <c r="D16681" t="s">
        <v>13233</v>
      </c>
      <c r="E16681" s="1">
        <v>43892.680902777778</v>
      </c>
      <c r="F16681">
        <v>13</v>
      </c>
      <c r="G16681" t="s">
        <v>476</v>
      </c>
      <c r="H16681">
        <v>340</v>
      </c>
      <c r="I16681" s="1">
        <v>43903.999305555553</v>
      </c>
      <c r="J16681" s="2">
        <f t="shared" si="780"/>
        <v>1</v>
      </c>
      <c r="K16681" s="2" t="str">
        <f>IFERROR(VLOOKUP(A16681,Aux!A:B,2,0),"Outros")</f>
        <v>Águas e resíduos</v>
      </c>
      <c r="L16681" s="2">
        <f t="shared" si="781"/>
        <v>2020</v>
      </c>
      <c r="M16681">
        <f t="shared" si="782"/>
        <v>10</v>
      </c>
    </row>
    <row r="16682" spans="1:13" x14ac:dyDescent="0.35">
      <c r="A16682" t="s">
        <v>41</v>
      </c>
      <c r="B16682">
        <v>500192855</v>
      </c>
      <c r="C16682">
        <v>185200</v>
      </c>
      <c r="D16682" t="s">
        <v>13281</v>
      </c>
      <c r="E16682" s="1">
        <v>43892.681898148148</v>
      </c>
      <c r="F16682">
        <v>3</v>
      </c>
      <c r="G16682" t="s">
        <v>9009</v>
      </c>
      <c r="H16682">
        <v>220</v>
      </c>
      <c r="I16682" s="1">
        <v>43927.999305555553</v>
      </c>
      <c r="J16682" s="2">
        <f t="shared" si="780"/>
        <v>1</v>
      </c>
      <c r="K16682" s="2" t="str">
        <f>IFERROR(VLOOKUP(A16682,Aux!A:B,2,0),"Outros")</f>
        <v>Transportes</v>
      </c>
      <c r="L16682" s="2">
        <f t="shared" si="781"/>
        <v>2020</v>
      </c>
      <c r="M16682">
        <f t="shared" si="782"/>
        <v>10</v>
      </c>
    </row>
    <row r="16683" spans="1:13" x14ac:dyDescent="0.35">
      <c r="A16683" t="s">
        <v>171</v>
      </c>
      <c r="B16683">
        <v>504293125</v>
      </c>
      <c r="C16683">
        <v>185202</v>
      </c>
      <c r="D16683" t="s">
        <v>13372</v>
      </c>
      <c r="E16683" s="1">
        <v>43892.685682870368</v>
      </c>
      <c r="F16683">
        <v>3</v>
      </c>
      <c r="G16683" t="s">
        <v>173</v>
      </c>
      <c r="H16683">
        <v>340</v>
      </c>
      <c r="I16683" s="1">
        <v>43912.999305555553</v>
      </c>
      <c r="J16683" s="2">
        <f t="shared" si="780"/>
        <v>1</v>
      </c>
      <c r="K16683" s="2" t="str">
        <f>IFERROR(VLOOKUP(A16683,Aux!A:B,2,0),"Outros")</f>
        <v>Municípios</v>
      </c>
      <c r="L16683" s="2">
        <f t="shared" si="781"/>
        <v>2020</v>
      </c>
      <c r="M16683">
        <f t="shared" si="782"/>
        <v>10</v>
      </c>
    </row>
    <row r="16684" spans="1:13" x14ac:dyDescent="0.35">
      <c r="A16684" t="s">
        <v>57</v>
      </c>
      <c r="B16684">
        <v>501294104</v>
      </c>
      <c r="C16684">
        <v>185203</v>
      </c>
      <c r="D16684" t="s">
        <v>13548</v>
      </c>
      <c r="E16684" s="1">
        <v>43892.68677083333</v>
      </c>
      <c r="F16684">
        <v>13</v>
      </c>
      <c r="G16684" t="s">
        <v>103</v>
      </c>
      <c r="H16684">
        <v>200</v>
      </c>
      <c r="I16684" s="1">
        <v>43906.999305555553</v>
      </c>
      <c r="J16684" s="2">
        <f t="shared" si="780"/>
        <v>1</v>
      </c>
      <c r="K16684" s="2" t="str">
        <f>IFERROR(VLOOKUP(A16684,Aux!A:B,2,0),"Outros")</f>
        <v>Municípios</v>
      </c>
      <c r="L16684" s="2">
        <f t="shared" si="781"/>
        <v>2020</v>
      </c>
      <c r="M16684">
        <f t="shared" si="782"/>
        <v>10</v>
      </c>
    </row>
    <row r="16685" spans="1:13" x14ac:dyDescent="0.35">
      <c r="A16685" t="s">
        <v>154</v>
      </c>
      <c r="B16685">
        <v>506818829</v>
      </c>
      <c r="C16685">
        <v>185206</v>
      </c>
      <c r="D16685" t="s">
        <v>13442</v>
      </c>
      <c r="E16685" s="1">
        <v>43892.701192129629</v>
      </c>
      <c r="F16685">
        <v>3</v>
      </c>
      <c r="G16685" t="s">
        <v>156</v>
      </c>
      <c r="H16685">
        <v>300</v>
      </c>
      <c r="I16685" s="1">
        <v>43918.999305555553</v>
      </c>
      <c r="J16685" s="2">
        <f t="shared" si="780"/>
        <v>1</v>
      </c>
      <c r="K16685" s="2" t="str">
        <f>IFERROR(VLOOKUP(A16685,Aux!A:B,2,0),"Outros")</f>
        <v>Municípios</v>
      </c>
      <c r="L16685" s="2">
        <f t="shared" si="781"/>
        <v>2020</v>
      </c>
      <c r="M16685">
        <f t="shared" si="782"/>
        <v>10</v>
      </c>
    </row>
    <row r="16686" spans="1:13" x14ac:dyDescent="0.35">
      <c r="A16686" t="s">
        <v>12</v>
      </c>
      <c r="B16686">
        <v>508481287</v>
      </c>
      <c r="C16686">
        <v>185209</v>
      </c>
      <c r="D16686" t="s">
        <v>13443</v>
      </c>
      <c r="E16686" s="1">
        <v>43893.346458333333</v>
      </c>
      <c r="F16686">
        <v>1</v>
      </c>
      <c r="G16686" t="s">
        <v>14</v>
      </c>
      <c r="H16686">
        <v>220</v>
      </c>
      <c r="I16686" s="1">
        <v>43900.708333333336</v>
      </c>
      <c r="J16686" s="2">
        <f t="shared" si="780"/>
        <v>1</v>
      </c>
      <c r="K16686" s="2" t="str">
        <f>IFERROR(VLOOKUP(A16686,Aux!A:B,2,0),"Outros")</f>
        <v>Hospitais</v>
      </c>
      <c r="L16686" s="2">
        <f t="shared" si="781"/>
        <v>2020</v>
      </c>
      <c r="M16686">
        <f t="shared" si="782"/>
        <v>10</v>
      </c>
    </row>
    <row r="16687" spans="1:13" x14ac:dyDescent="0.35">
      <c r="A16687" t="s">
        <v>12</v>
      </c>
      <c r="B16687">
        <v>508481287</v>
      </c>
      <c r="C16687">
        <v>185210</v>
      </c>
      <c r="D16687" t="s">
        <v>8088</v>
      </c>
      <c r="E16687" s="1">
        <v>43893.384039351855</v>
      </c>
      <c r="F16687">
        <v>13</v>
      </c>
      <c r="G16687" t="s">
        <v>14</v>
      </c>
      <c r="H16687">
        <v>220</v>
      </c>
      <c r="I16687" s="1">
        <v>43901.708333333336</v>
      </c>
      <c r="J16687" s="2">
        <f t="shared" si="780"/>
        <v>1</v>
      </c>
      <c r="K16687" s="2" t="str">
        <f>IFERROR(VLOOKUP(A16687,Aux!A:B,2,0),"Outros")</f>
        <v>Hospitais</v>
      </c>
      <c r="L16687" s="2">
        <f t="shared" si="781"/>
        <v>2020</v>
      </c>
      <c r="M16687">
        <f t="shared" si="782"/>
        <v>10</v>
      </c>
    </row>
    <row r="16688" spans="1:13" x14ac:dyDescent="0.35">
      <c r="A16688" t="s">
        <v>125</v>
      </c>
      <c r="B16688">
        <v>501290206</v>
      </c>
      <c r="C16688">
        <v>185211</v>
      </c>
      <c r="D16688" t="s">
        <v>13335</v>
      </c>
      <c r="E16688" s="1">
        <v>43893.387824074074</v>
      </c>
      <c r="F16688">
        <v>13</v>
      </c>
      <c r="G16688" t="s">
        <v>659</v>
      </c>
      <c r="H16688">
        <v>220</v>
      </c>
      <c r="I16688" s="1">
        <v>43908.708333333336</v>
      </c>
      <c r="J16688" s="2">
        <f t="shared" si="780"/>
        <v>1</v>
      </c>
      <c r="K16688" s="2" t="str">
        <f>IFERROR(VLOOKUP(A16688,Aux!A:B,2,0),"Outros")</f>
        <v>Municípios</v>
      </c>
      <c r="L16688" s="2">
        <f t="shared" si="781"/>
        <v>2020</v>
      </c>
      <c r="M16688">
        <f t="shared" si="782"/>
        <v>10</v>
      </c>
    </row>
    <row r="16689" spans="1:13" x14ac:dyDescent="0.35">
      <c r="A16689" t="s">
        <v>177</v>
      </c>
      <c r="B16689">
        <v>506609553</v>
      </c>
      <c r="C16689">
        <v>185212</v>
      </c>
      <c r="D16689" t="s">
        <v>13336</v>
      </c>
      <c r="E16689" s="1">
        <v>43893.390138888892</v>
      </c>
      <c r="F16689">
        <v>13</v>
      </c>
      <c r="G16689" t="s">
        <v>179</v>
      </c>
      <c r="H16689">
        <v>340</v>
      </c>
      <c r="I16689" s="1">
        <v>43898.999305555553</v>
      </c>
      <c r="J16689" s="2">
        <f t="shared" si="780"/>
        <v>1</v>
      </c>
      <c r="K16689" s="2" t="str">
        <f>IFERROR(VLOOKUP(A16689,Aux!A:B,2,0),"Outros")</f>
        <v>Municípios</v>
      </c>
      <c r="L16689" s="2">
        <f t="shared" si="781"/>
        <v>2020</v>
      </c>
      <c r="M16689">
        <f t="shared" si="782"/>
        <v>10</v>
      </c>
    </row>
    <row r="16690" spans="1:13" x14ac:dyDescent="0.35">
      <c r="A16690" t="s">
        <v>133</v>
      </c>
      <c r="B16690">
        <v>503539473</v>
      </c>
      <c r="C16690">
        <v>185213</v>
      </c>
      <c r="E16690" s="1">
        <v>43893.395590277774</v>
      </c>
      <c r="F16690">
        <v>1</v>
      </c>
      <c r="G16690" t="s">
        <v>33</v>
      </c>
      <c r="H16690">
        <v>400</v>
      </c>
      <c r="J16690" s="2">
        <f t="shared" si="780"/>
        <v>1</v>
      </c>
      <c r="K16690" s="2" t="str">
        <f>IFERROR(VLOOKUP(A16690,Aux!A:B,2,0),"Outros")</f>
        <v>Municípios</v>
      </c>
      <c r="L16690" s="2">
        <f t="shared" si="781"/>
        <v>2020</v>
      </c>
      <c r="M16690">
        <f t="shared" si="782"/>
        <v>10</v>
      </c>
    </row>
    <row r="16691" spans="1:13" x14ac:dyDescent="0.35">
      <c r="A16691" t="s">
        <v>60</v>
      </c>
      <c r="B16691">
        <v>505456010</v>
      </c>
      <c r="C16691">
        <v>185214</v>
      </c>
      <c r="D16691" t="s">
        <v>13373</v>
      </c>
      <c r="E16691" s="1">
        <v>43893.399328703701</v>
      </c>
      <c r="F16691">
        <v>13</v>
      </c>
      <c r="G16691" t="s">
        <v>6354</v>
      </c>
      <c r="H16691">
        <v>340</v>
      </c>
      <c r="I16691" s="1">
        <v>43902.999305555553</v>
      </c>
      <c r="J16691" s="2">
        <f t="shared" si="780"/>
        <v>1</v>
      </c>
      <c r="K16691" s="2" t="str">
        <f>IFERROR(VLOOKUP(A16691,Aux!A:B,2,0),"Outros")</f>
        <v>Municípios</v>
      </c>
      <c r="L16691" s="2">
        <f t="shared" si="781"/>
        <v>2020</v>
      </c>
      <c r="M16691">
        <f t="shared" si="782"/>
        <v>10</v>
      </c>
    </row>
    <row r="16692" spans="1:13" x14ac:dyDescent="0.35">
      <c r="A16692" t="s">
        <v>133</v>
      </c>
      <c r="B16692">
        <v>503539473</v>
      </c>
      <c r="C16692">
        <v>185215</v>
      </c>
      <c r="E16692" s="1">
        <v>43893.401250000003</v>
      </c>
      <c r="F16692">
        <v>1</v>
      </c>
      <c r="G16692" t="s">
        <v>33</v>
      </c>
      <c r="H16692">
        <v>400</v>
      </c>
      <c r="J16692" s="2">
        <f t="shared" si="780"/>
        <v>1</v>
      </c>
      <c r="K16692" s="2" t="str">
        <f>IFERROR(VLOOKUP(A16692,Aux!A:B,2,0),"Outros")</f>
        <v>Municípios</v>
      </c>
      <c r="L16692" s="2">
        <f t="shared" si="781"/>
        <v>2020</v>
      </c>
      <c r="M16692">
        <f t="shared" si="782"/>
        <v>10</v>
      </c>
    </row>
    <row r="16693" spans="1:13" x14ac:dyDescent="0.35">
      <c r="A16693" t="s">
        <v>336</v>
      </c>
      <c r="B16693">
        <v>505170876</v>
      </c>
      <c r="C16693">
        <v>185218</v>
      </c>
      <c r="D16693" t="s">
        <v>13187</v>
      </c>
      <c r="E16693" s="1">
        <v>43893.427939814814</v>
      </c>
      <c r="F16693">
        <v>13</v>
      </c>
      <c r="G16693" t="s">
        <v>345</v>
      </c>
      <c r="H16693">
        <v>220</v>
      </c>
      <c r="I16693" s="1">
        <v>43915.708333333336</v>
      </c>
      <c r="J16693" s="2">
        <f t="shared" si="780"/>
        <v>1</v>
      </c>
      <c r="K16693" s="2" t="str">
        <f>IFERROR(VLOOKUP(A16693,Aux!A:B,2,0),"Outros")</f>
        <v>Municípios</v>
      </c>
      <c r="L16693" s="2">
        <f t="shared" si="781"/>
        <v>2020</v>
      </c>
      <c r="M16693">
        <f t="shared" si="782"/>
        <v>10</v>
      </c>
    </row>
    <row r="16694" spans="1:13" x14ac:dyDescent="0.35">
      <c r="A16694" t="s">
        <v>2830</v>
      </c>
      <c r="B16694">
        <v>508779472</v>
      </c>
      <c r="C16694">
        <v>185219</v>
      </c>
      <c r="E16694" s="1">
        <v>43893.434270833335</v>
      </c>
      <c r="F16694">
        <v>3</v>
      </c>
      <c r="H16694">
        <v>1</v>
      </c>
      <c r="J16694" s="2">
        <f t="shared" si="780"/>
        <v>1</v>
      </c>
      <c r="K16694" s="2" t="str">
        <f>IFERROR(VLOOKUP(A16694,Aux!A:B,2,0),"Outros")</f>
        <v>Municípios</v>
      </c>
      <c r="L16694" s="2">
        <f t="shared" si="781"/>
        <v>2020</v>
      </c>
      <c r="M16694">
        <f t="shared" si="782"/>
        <v>10</v>
      </c>
    </row>
    <row r="16695" spans="1:13" x14ac:dyDescent="0.35">
      <c r="A16695" t="s">
        <v>57</v>
      </c>
      <c r="B16695">
        <v>501294104</v>
      </c>
      <c r="C16695">
        <v>185220</v>
      </c>
      <c r="D16695" t="s">
        <v>13102</v>
      </c>
      <c r="E16695" s="1">
        <v>43893.437268518515</v>
      </c>
      <c r="F16695">
        <v>13</v>
      </c>
      <c r="G16695" t="s">
        <v>103</v>
      </c>
      <c r="H16695">
        <v>220</v>
      </c>
      <c r="I16695" s="1">
        <v>43899.999305555553</v>
      </c>
      <c r="J16695" s="2">
        <f t="shared" si="780"/>
        <v>1</v>
      </c>
      <c r="K16695" s="2" t="str">
        <f>IFERROR(VLOOKUP(A16695,Aux!A:B,2,0),"Outros")</f>
        <v>Municípios</v>
      </c>
      <c r="L16695" s="2">
        <f t="shared" si="781"/>
        <v>2020</v>
      </c>
      <c r="M16695">
        <f t="shared" si="782"/>
        <v>10</v>
      </c>
    </row>
    <row r="16696" spans="1:13" x14ac:dyDescent="0.35">
      <c r="A16696" t="s">
        <v>133</v>
      </c>
      <c r="B16696">
        <v>503539473</v>
      </c>
      <c r="C16696">
        <v>185221</v>
      </c>
      <c r="D16696" t="s">
        <v>13234</v>
      </c>
      <c r="E16696" s="1">
        <v>43893.44327546296</v>
      </c>
      <c r="F16696">
        <v>3</v>
      </c>
      <c r="G16696" t="s">
        <v>194</v>
      </c>
      <c r="H16696">
        <v>220</v>
      </c>
      <c r="I16696" s="1">
        <v>43926.999305555553</v>
      </c>
      <c r="J16696" s="2">
        <f t="shared" si="780"/>
        <v>1</v>
      </c>
      <c r="K16696" s="2" t="str">
        <f>IFERROR(VLOOKUP(A16696,Aux!A:B,2,0),"Outros")</f>
        <v>Municípios</v>
      </c>
      <c r="L16696" s="2">
        <f t="shared" si="781"/>
        <v>2020</v>
      </c>
      <c r="M16696">
        <f t="shared" si="782"/>
        <v>10</v>
      </c>
    </row>
    <row r="16697" spans="1:13" x14ac:dyDescent="0.35">
      <c r="A16697" t="s">
        <v>177</v>
      </c>
      <c r="B16697">
        <v>506609553</v>
      </c>
      <c r="C16697">
        <v>185223</v>
      </c>
      <c r="D16697" t="s">
        <v>13374</v>
      </c>
      <c r="E16697" s="1">
        <v>43893.446331018517</v>
      </c>
      <c r="F16697">
        <v>1</v>
      </c>
      <c r="G16697" t="s">
        <v>179</v>
      </c>
      <c r="H16697">
        <v>340</v>
      </c>
      <c r="I16697" s="1">
        <v>43908.999305555553</v>
      </c>
      <c r="J16697" s="2">
        <f t="shared" si="780"/>
        <v>1</v>
      </c>
      <c r="K16697" s="2" t="str">
        <f>IFERROR(VLOOKUP(A16697,Aux!A:B,2,0),"Outros")</f>
        <v>Municípios</v>
      </c>
      <c r="L16697" s="2">
        <f t="shared" si="781"/>
        <v>2020</v>
      </c>
      <c r="M16697">
        <f t="shared" si="782"/>
        <v>10</v>
      </c>
    </row>
    <row r="16698" spans="1:13" x14ac:dyDescent="0.35">
      <c r="A16698" t="s">
        <v>6649</v>
      </c>
      <c r="B16698">
        <v>507261682</v>
      </c>
      <c r="C16698">
        <v>185224</v>
      </c>
      <c r="E16698" s="1">
        <v>43893.447916666664</v>
      </c>
      <c r="F16698">
        <v>3</v>
      </c>
      <c r="G16698" t="s">
        <v>12140</v>
      </c>
      <c r="H16698">
        <v>1</v>
      </c>
      <c r="J16698" s="2">
        <f t="shared" si="780"/>
        <v>1</v>
      </c>
      <c r="K16698" s="2" t="str">
        <f>IFERROR(VLOOKUP(A16698,Aux!A:B,2,0),"Outros")</f>
        <v>Outros</v>
      </c>
      <c r="L16698" s="2">
        <f t="shared" si="781"/>
        <v>2020</v>
      </c>
      <c r="M16698">
        <f t="shared" si="782"/>
        <v>10</v>
      </c>
    </row>
    <row r="16699" spans="1:13" x14ac:dyDescent="0.35">
      <c r="A16699" t="s">
        <v>7489</v>
      </c>
      <c r="B16699">
        <v>514797240</v>
      </c>
      <c r="C16699">
        <v>185225</v>
      </c>
      <c r="D16699" t="s">
        <v>12644</v>
      </c>
      <c r="E16699" s="1">
        <v>43893.452476851853</v>
      </c>
      <c r="F16699">
        <v>13</v>
      </c>
      <c r="G16699" t="s">
        <v>33</v>
      </c>
      <c r="H16699">
        <v>360</v>
      </c>
      <c r="I16699" s="1">
        <v>43898.6875</v>
      </c>
      <c r="J16699" s="2">
        <f t="shared" si="780"/>
        <v>1</v>
      </c>
      <c r="K16699" s="2" t="str">
        <f>IFERROR(VLOOKUP(A16699,Aux!A:B,2,0),"Outros")</f>
        <v>Outros</v>
      </c>
      <c r="L16699" s="2">
        <f t="shared" si="781"/>
        <v>2020</v>
      </c>
      <c r="M16699">
        <f t="shared" si="782"/>
        <v>10</v>
      </c>
    </row>
    <row r="16700" spans="1:13" x14ac:dyDescent="0.35">
      <c r="A16700" t="s">
        <v>724</v>
      </c>
      <c r="B16700">
        <v>501273433</v>
      </c>
      <c r="C16700">
        <v>185226</v>
      </c>
      <c r="D16700" t="s">
        <v>13153</v>
      </c>
      <c r="E16700" s="1">
        <v>43893.456956018519</v>
      </c>
      <c r="F16700">
        <v>3</v>
      </c>
      <c r="G16700" t="s">
        <v>1550</v>
      </c>
      <c r="H16700">
        <v>220</v>
      </c>
      <c r="I16700" s="1">
        <v>43908.999305555553</v>
      </c>
      <c r="J16700" s="2">
        <f t="shared" si="780"/>
        <v>1</v>
      </c>
      <c r="K16700" s="2" t="str">
        <f>IFERROR(VLOOKUP(A16700,Aux!A:B,2,0),"Outros")</f>
        <v>Municípios</v>
      </c>
      <c r="L16700" s="2">
        <f t="shared" si="781"/>
        <v>2020</v>
      </c>
      <c r="M16700">
        <f t="shared" si="782"/>
        <v>10</v>
      </c>
    </row>
    <row r="16701" spans="1:13" x14ac:dyDescent="0.35">
      <c r="A16701" t="s">
        <v>92</v>
      </c>
      <c r="B16701">
        <v>506037258</v>
      </c>
      <c r="C16701">
        <v>185228</v>
      </c>
      <c r="D16701" t="s">
        <v>13444</v>
      </c>
      <c r="E16701" s="1">
        <v>43893.462442129632</v>
      </c>
      <c r="F16701">
        <v>3</v>
      </c>
      <c r="G16701" t="s">
        <v>476</v>
      </c>
      <c r="H16701">
        <v>150</v>
      </c>
      <c r="I16701" s="1">
        <v>43959.708333333336</v>
      </c>
      <c r="J16701" s="2">
        <f t="shared" si="780"/>
        <v>1</v>
      </c>
      <c r="K16701" s="2" t="str">
        <f>IFERROR(VLOOKUP(A16701,Aux!A:B,2,0),"Outros")</f>
        <v>Municípios</v>
      </c>
      <c r="L16701" s="2">
        <f t="shared" si="781"/>
        <v>2020</v>
      </c>
      <c r="M16701">
        <f t="shared" si="782"/>
        <v>10</v>
      </c>
    </row>
    <row r="16702" spans="1:13" x14ac:dyDescent="0.35">
      <c r="A16702" t="s">
        <v>534</v>
      </c>
      <c r="B16702">
        <v>508354617</v>
      </c>
      <c r="C16702">
        <v>185229</v>
      </c>
      <c r="D16702" t="s">
        <v>13306</v>
      </c>
      <c r="E16702" s="1">
        <v>43893.463958333334</v>
      </c>
      <c r="F16702">
        <v>1</v>
      </c>
      <c r="G16702" t="s">
        <v>33</v>
      </c>
      <c r="H16702">
        <v>400</v>
      </c>
      <c r="I16702" s="1">
        <v>25569.999305555557</v>
      </c>
      <c r="J16702" s="2">
        <f t="shared" si="780"/>
        <v>1</v>
      </c>
      <c r="K16702" s="2" t="str">
        <f>IFERROR(VLOOKUP(A16702,Aux!A:B,2,0),"Outros")</f>
        <v>Municípios</v>
      </c>
      <c r="L16702" s="2">
        <f t="shared" si="781"/>
        <v>2020</v>
      </c>
      <c r="M16702">
        <f t="shared" si="782"/>
        <v>10</v>
      </c>
    </row>
    <row r="16703" spans="1:13" x14ac:dyDescent="0.35">
      <c r="A16703" t="s">
        <v>122</v>
      </c>
      <c r="B16703">
        <v>506173968</v>
      </c>
      <c r="C16703">
        <v>185231</v>
      </c>
      <c r="D16703" t="s">
        <v>13307</v>
      </c>
      <c r="E16703" s="1">
        <v>43893.465150462966</v>
      </c>
      <c r="F16703">
        <v>1</v>
      </c>
      <c r="G16703" t="s">
        <v>33</v>
      </c>
      <c r="H16703">
        <v>220</v>
      </c>
      <c r="I16703" s="1">
        <v>43896.75</v>
      </c>
      <c r="J16703" s="2">
        <f t="shared" si="780"/>
        <v>1</v>
      </c>
      <c r="K16703" s="2" t="str">
        <f>IFERROR(VLOOKUP(A16703,Aux!A:B,2,0),"Outros")</f>
        <v>Municípios</v>
      </c>
      <c r="L16703" s="2">
        <f t="shared" si="781"/>
        <v>2020</v>
      </c>
      <c r="M16703">
        <f t="shared" si="782"/>
        <v>10</v>
      </c>
    </row>
    <row r="16704" spans="1:13" x14ac:dyDescent="0.35">
      <c r="A16704" t="s">
        <v>389</v>
      </c>
      <c r="B16704">
        <v>506722422</v>
      </c>
      <c r="C16704">
        <v>185232</v>
      </c>
      <c r="D16704" t="s">
        <v>13445</v>
      </c>
      <c r="E16704" s="1">
        <v>43893.468217592592</v>
      </c>
      <c r="F16704">
        <v>1</v>
      </c>
      <c r="G16704" t="s">
        <v>837</v>
      </c>
      <c r="H16704">
        <v>400</v>
      </c>
      <c r="I16704" s="1">
        <v>25569.999305555557</v>
      </c>
      <c r="J16704" s="2">
        <f t="shared" si="780"/>
        <v>1</v>
      </c>
      <c r="K16704" s="2" t="str">
        <f>IFERROR(VLOOKUP(A16704,Aux!A:B,2,0),"Outros")</f>
        <v>Municípios</v>
      </c>
      <c r="L16704" s="2">
        <f t="shared" si="781"/>
        <v>2020</v>
      </c>
      <c r="M16704">
        <f t="shared" si="782"/>
        <v>10</v>
      </c>
    </row>
    <row r="16705" spans="1:13" x14ac:dyDescent="0.35">
      <c r="A16705" t="s">
        <v>57</v>
      </c>
      <c r="B16705">
        <v>501294104</v>
      </c>
      <c r="C16705">
        <v>185233</v>
      </c>
      <c r="D16705" t="s">
        <v>13476</v>
      </c>
      <c r="E16705" s="1">
        <v>43893.481504629628</v>
      </c>
      <c r="F16705">
        <v>13</v>
      </c>
      <c r="G16705" t="s">
        <v>103</v>
      </c>
      <c r="H16705">
        <v>220</v>
      </c>
      <c r="I16705" s="1">
        <v>43899.999305555553</v>
      </c>
      <c r="J16705" s="2">
        <f t="shared" si="780"/>
        <v>1</v>
      </c>
      <c r="K16705" s="2" t="str">
        <f>IFERROR(VLOOKUP(A16705,Aux!A:B,2,0),"Outros")</f>
        <v>Municípios</v>
      </c>
      <c r="L16705" s="2">
        <f t="shared" si="781"/>
        <v>2020</v>
      </c>
      <c r="M16705">
        <f t="shared" si="782"/>
        <v>10</v>
      </c>
    </row>
    <row r="16706" spans="1:13" x14ac:dyDescent="0.35">
      <c r="A16706" t="s">
        <v>1086</v>
      </c>
      <c r="B16706">
        <v>504288806</v>
      </c>
      <c r="C16706">
        <v>185234</v>
      </c>
      <c r="D16706" t="s">
        <v>13154</v>
      </c>
      <c r="E16706" s="1">
        <v>43893.489050925928</v>
      </c>
      <c r="F16706">
        <v>1</v>
      </c>
      <c r="G16706" t="s">
        <v>481</v>
      </c>
      <c r="H16706">
        <v>340</v>
      </c>
      <c r="I16706" s="1">
        <v>43902.999305555553</v>
      </c>
      <c r="J16706" s="2">
        <f t="shared" ref="J16706:J16769" si="783">IF(C16706=C16705,"",1)</f>
        <v>1</v>
      </c>
      <c r="K16706" s="2" t="str">
        <f>IFERROR(VLOOKUP(A16706,Aux!A:B,2,0),"Outros")</f>
        <v>Outros</v>
      </c>
      <c r="L16706" s="2">
        <f t="shared" ref="L16706:L16769" si="784">YEAR(E16706)</f>
        <v>2020</v>
      </c>
      <c r="M16706">
        <f t="shared" ref="M16706:M16769" si="785">WEEKNUM(E16706)</f>
        <v>10</v>
      </c>
    </row>
    <row r="16707" spans="1:13" x14ac:dyDescent="0.35">
      <c r="A16707" t="s">
        <v>57</v>
      </c>
      <c r="B16707">
        <v>501294104</v>
      </c>
      <c r="C16707">
        <v>185235</v>
      </c>
      <c r="D16707" t="s">
        <v>13155</v>
      </c>
      <c r="E16707" s="1">
        <v>43893.494618055556</v>
      </c>
      <c r="F16707">
        <v>1</v>
      </c>
      <c r="G16707" t="s">
        <v>103</v>
      </c>
      <c r="H16707">
        <v>300</v>
      </c>
      <c r="I16707" s="1">
        <v>43900.999305555553</v>
      </c>
      <c r="J16707" s="2">
        <f t="shared" si="783"/>
        <v>1</v>
      </c>
      <c r="K16707" s="2" t="str">
        <f>IFERROR(VLOOKUP(A16707,Aux!A:B,2,0),"Outros")</f>
        <v>Municípios</v>
      </c>
      <c r="L16707" s="2">
        <f t="shared" si="784"/>
        <v>2020</v>
      </c>
      <c r="M16707">
        <f t="shared" si="785"/>
        <v>10</v>
      </c>
    </row>
    <row r="16708" spans="1:13" x14ac:dyDescent="0.35">
      <c r="A16708" t="s">
        <v>528</v>
      </c>
      <c r="B16708">
        <v>512044040</v>
      </c>
      <c r="C16708">
        <v>185236</v>
      </c>
      <c r="D16708" t="s">
        <v>13446</v>
      </c>
      <c r="E16708" s="1">
        <v>43893.495937500003</v>
      </c>
      <c r="F16708">
        <v>1</v>
      </c>
      <c r="G16708" t="s">
        <v>13447</v>
      </c>
      <c r="H16708">
        <v>300</v>
      </c>
      <c r="I16708" s="1">
        <v>43903.999305555553</v>
      </c>
      <c r="J16708" s="2">
        <f t="shared" si="783"/>
        <v>1</v>
      </c>
      <c r="K16708" s="2" t="str">
        <f>IFERROR(VLOOKUP(A16708,Aux!A:B,2,0),"Outros")</f>
        <v>Municípios</v>
      </c>
      <c r="L16708" s="2">
        <f t="shared" si="784"/>
        <v>2020</v>
      </c>
      <c r="M16708">
        <f t="shared" si="785"/>
        <v>10</v>
      </c>
    </row>
    <row r="16709" spans="1:13" x14ac:dyDescent="0.35">
      <c r="A16709" t="s">
        <v>177</v>
      </c>
      <c r="B16709">
        <v>506609553</v>
      </c>
      <c r="C16709">
        <v>185237</v>
      </c>
      <c r="D16709" t="s">
        <v>13448</v>
      </c>
      <c r="E16709" s="1">
        <v>43893.498460648145</v>
      </c>
      <c r="F16709">
        <v>13</v>
      </c>
      <c r="G16709" t="s">
        <v>179</v>
      </c>
      <c r="H16709">
        <v>340</v>
      </c>
      <c r="I16709" s="1">
        <v>43905.999305555553</v>
      </c>
      <c r="J16709" s="2">
        <f t="shared" si="783"/>
        <v>1</v>
      </c>
      <c r="K16709" s="2" t="str">
        <f>IFERROR(VLOOKUP(A16709,Aux!A:B,2,0),"Outros")</f>
        <v>Municípios</v>
      </c>
      <c r="L16709" s="2">
        <f t="shared" si="784"/>
        <v>2020</v>
      </c>
      <c r="M16709">
        <f t="shared" si="785"/>
        <v>10</v>
      </c>
    </row>
    <row r="16710" spans="1:13" x14ac:dyDescent="0.35">
      <c r="A16710" t="s">
        <v>9</v>
      </c>
      <c r="B16710">
        <v>506673626</v>
      </c>
      <c r="C16710">
        <v>185238</v>
      </c>
      <c r="D16710" t="s">
        <v>13477</v>
      </c>
      <c r="E16710" s="1">
        <v>43893.508796296293</v>
      </c>
      <c r="F16710">
        <v>1</v>
      </c>
      <c r="G16710" t="s">
        <v>11</v>
      </c>
      <c r="H16710">
        <v>5</v>
      </c>
      <c r="I16710" s="1">
        <v>43898.999305555553</v>
      </c>
      <c r="J16710" s="2">
        <f t="shared" si="783"/>
        <v>1</v>
      </c>
      <c r="K16710" s="2" t="str">
        <f>IFERROR(VLOOKUP(A16710,Aux!A:B,2,0),"Outros")</f>
        <v>Municípios</v>
      </c>
      <c r="L16710" s="2">
        <f t="shared" si="784"/>
        <v>2020</v>
      </c>
      <c r="M16710">
        <f t="shared" si="785"/>
        <v>10</v>
      </c>
    </row>
    <row r="16711" spans="1:13" x14ac:dyDescent="0.35">
      <c r="A16711" t="s">
        <v>63</v>
      </c>
      <c r="B16711">
        <v>502098139</v>
      </c>
      <c r="C16711">
        <v>185239</v>
      </c>
      <c r="D16711" t="s">
        <v>13103</v>
      </c>
      <c r="E16711" s="1">
        <v>43893.510231481479</v>
      </c>
      <c r="F16711">
        <v>13</v>
      </c>
      <c r="G16711" t="s">
        <v>65</v>
      </c>
      <c r="H16711">
        <v>150</v>
      </c>
      <c r="I16711" s="1">
        <v>43951.75</v>
      </c>
      <c r="J16711" s="2">
        <f t="shared" si="783"/>
        <v>1</v>
      </c>
      <c r="K16711" s="2" t="str">
        <f>IFERROR(VLOOKUP(A16711,Aux!A:B,2,0),"Outros")</f>
        <v>Municípios</v>
      </c>
      <c r="L16711" s="2">
        <f t="shared" si="784"/>
        <v>2020</v>
      </c>
      <c r="M16711">
        <f t="shared" si="785"/>
        <v>10</v>
      </c>
    </row>
    <row r="16712" spans="1:13" x14ac:dyDescent="0.35">
      <c r="A16712" t="s">
        <v>12</v>
      </c>
      <c r="B16712">
        <v>508481287</v>
      </c>
      <c r="C16712">
        <v>185240</v>
      </c>
      <c r="D16712" t="s">
        <v>13478</v>
      </c>
      <c r="E16712" s="1">
        <v>43893.510717592595</v>
      </c>
      <c r="F16712">
        <v>3</v>
      </c>
      <c r="G16712" t="s">
        <v>14</v>
      </c>
      <c r="H16712">
        <v>340</v>
      </c>
      <c r="I16712" s="1">
        <v>43899.708333333336</v>
      </c>
      <c r="J16712" s="2">
        <f t="shared" si="783"/>
        <v>1</v>
      </c>
      <c r="K16712" s="2" t="str">
        <f>IFERROR(VLOOKUP(A16712,Aux!A:B,2,0),"Outros")</f>
        <v>Hospitais</v>
      </c>
      <c r="L16712" s="2">
        <f t="shared" si="784"/>
        <v>2020</v>
      </c>
      <c r="M16712">
        <f t="shared" si="785"/>
        <v>10</v>
      </c>
    </row>
    <row r="16713" spans="1:13" x14ac:dyDescent="0.35">
      <c r="A16713" t="s">
        <v>157</v>
      </c>
      <c r="B16713">
        <v>500122237</v>
      </c>
      <c r="C16713">
        <v>185241</v>
      </c>
      <c r="D16713" t="s">
        <v>13235</v>
      </c>
      <c r="E16713" s="1">
        <v>43893.51353009259</v>
      </c>
      <c r="F16713">
        <v>3</v>
      </c>
      <c r="G16713" t="s">
        <v>33</v>
      </c>
      <c r="H16713">
        <v>340</v>
      </c>
      <c r="I16713" s="1">
        <v>43903.999305555553</v>
      </c>
      <c r="J16713" s="2">
        <f t="shared" si="783"/>
        <v>1</v>
      </c>
      <c r="K16713" s="2" t="str">
        <f>IFERROR(VLOOKUP(A16713,Aux!A:B,2,0),"Outros")</f>
        <v>Outros</v>
      </c>
      <c r="L16713" s="2">
        <f t="shared" si="784"/>
        <v>2020</v>
      </c>
      <c r="M16713">
        <f t="shared" si="785"/>
        <v>10</v>
      </c>
    </row>
    <row r="16714" spans="1:13" x14ac:dyDescent="0.35">
      <c r="A16714" t="s">
        <v>13449</v>
      </c>
      <c r="B16714">
        <v>507001206</v>
      </c>
      <c r="C16714">
        <v>185242</v>
      </c>
      <c r="E16714" s="1">
        <v>43893.517442129632</v>
      </c>
      <c r="F16714">
        <v>13</v>
      </c>
      <c r="H16714">
        <v>1</v>
      </c>
      <c r="J16714" s="2">
        <f t="shared" si="783"/>
        <v>1</v>
      </c>
      <c r="K16714" s="2" t="str">
        <f>IFERROR(VLOOKUP(A16714,Aux!A:B,2,0),"Outros")</f>
        <v>Outros</v>
      </c>
      <c r="L16714" s="2">
        <f t="shared" si="784"/>
        <v>2020</v>
      </c>
      <c r="M16714">
        <f t="shared" si="785"/>
        <v>10</v>
      </c>
    </row>
    <row r="16715" spans="1:13" x14ac:dyDescent="0.35">
      <c r="A16715" t="s">
        <v>112</v>
      </c>
      <c r="B16715">
        <v>501144218</v>
      </c>
      <c r="C16715">
        <v>185243</v>
      </c>
      <c r="D16715" t="s">
        <v>13375</v>
      </c>
      <c r="E16715" s="1">
        <v>43893.51803240741</v>
      </c>
      <c r="F16715">
        <v>1</v>
      </c>
      <c r="G16715" t="s">
        <v>1242</v>
      </c>
      <c r="H16715">
        <v>400</v>
      </c>
      <c r="I16715" s="1">
        <v>43526.999305555553</v>
      </c>
      <c r="J16715" s="2">
        <f t="shared" si="783"/>
        <v>1</v>
      </c>
      <c r="K16715" s="2" t="str">
        <f>IFERROR(VLOOKUP(A16715,Aux!A:B,2,0),"Outros")</f>
        <v>Municípios</v>
      </c>
      <c r="L16715" s="2">
        <f t="shared" si="784"/>
        <v>2020</v>
      </c>
      <c r="M16715">
        <f t="shared" si="785"/>
        <v>10</v>
      </c>
    </row>
    <row r="16716" spans="1:13" x14ac:dyDescent="0.35">
      <c r="A16716" t="s">
        <v>942</v>
      </c>
      <c r="B16716">
        <v>510089224</v>
      </c>
      <c r="C16716">
        <v>185244</v>
      </c>
      <c r="D16716" t="s">
        <v>13589</v>
      </c>
      <c r="E16716" s="1">
        <v>43893.527905092589</v>
      </c>
      <c r="F16716">
        <v>3</v>
      </c>
      <c r="G16716" t="s">
        <v>1250</v>
      </c>
      <c r="H16716">
        <v>360</v>
      </c>
      <c r="I16716" s="1">
        <v>43899.999305555553</v>
      </c>
      <c r="J16716" s="2">
        <f t="shared" si="783"/>
        <v>1</v>
      </c>
      <c r="K16716" s="2" t="str">
        <f>IFERROR(VLOOKUP(A16716,Aux!A:B,2,0),"Outros")</f>
        <v>Outros</v>
      </c>
      <c r="L16716" s="2">
        <f t="shared" si="784"/>
        <v>2020</v>
      </c>
      <c r="M16716">
        <f t="shared" si="785"/>
        <v>10</v>
      </c>
    </row>
    <row r="16717" spans="1:13" x14ac:dyDescent="0.35">
      <c r="A16717" t="s">
        <v>112</v>
      </c>
      <c r="B16717">
        <v>501144218</v>
      </c>
      <c r="C16717">
        <v>185245</v>
      </c>
      <c r="D16717" t="s">
        <v>13104</v>
      </c>
      <c r="E16717" s="1">
        <v>43893.544270833336</v>
      </c>
      <c r="F16717">
        <v>1</v>
      </c>
      <c r="G16717" t="s">
        <v>1242</v>
      </c>
      <c r="H16717">
        <v>5</v>
      </c>
      <c r="I16717" s="1">
        <v>43899.999305555553</v>
      </c>
      <c r="J16717" s="2">
        <f t="shared" si="783"/>
        <v>1</v>
      </c>
      <c r="K16717" s="2" t="str">
        <f>IFERROR(VLOOKUP(A16717,Aux!A:B,2,0),"Outros")</f>
        <v>Municípios</v>
      </c>
      <c r="L16717" s="2">
        <f t="shared" si="784"/>
        <v>2020</v>
      </c>
      <c r="M16717">
        <f t="shared" si="785"/>
        <v>10</v>
      </c>
    </row>
    <row r="16718" spans="1:13" x14ac:dyDescent="0.35">
      <c r="A16718" t="s">
        <v>133</v>
      </c>
      <c r="B16718">
        <v>503539473</v>
      </c>
      <c r="C16718">
        <v>185246</v>
      </c>
      <c r="D16718" t="s">
        <v>13590</v>
      </c>
      <c r="E16718" s="1">
        <v>43893.559004629627</v>
      </c>
      <c r="F16718">
        <v>13</v>
      </c>
      <c r="G16718" t="s">
        <v>1498</v>
      </c>
      <c r="H16718">
        <v>220</v>
      </c>
      <c r="I16718" s="1">
        <v>43899.999305555553</v>
      </c>
      <c r="J16718" s="2">
        <f t="shared" si="783"/>
        <v>1</v>
      </c>
      <c r="K16718" s="2" t="str">
        <f>IFERROR(VLOOKUP(A16718,Aux!A:B,2,0),"Outros")</f>
        <v>Municípios</v>
      </c>
      <c r="L16718" s="2">
        <f t="shared" si="784"/>
        <v>2020</v>
      </c>
      <c r="M16718">
        <f t="shared" si="785"/>
        <v>10</v>
      </c>
    </row>
    <row r="16719" spans="1:13" x14ac:dyDescent="0.35">
      <c r="A16719" t="s">
        <v>133</v>
      </c>
      <c r="B16719">
        <v>503539473</v>
      </c>
      <c r="C16719">
        <v>185250</v>
      </c>
      <c r="D16719" t="s">
        <v>13105</v>
      </c>
      <c r="E16719" s="1">
        <v>43893.583449074074</v>
      </c>
      <c r="F16719">
        <v>1</v>
      </c>
      <c r="G16719" t="s">
        <v>135</v>
      </c>
      <c r="H16719">
        <v>360</v>
      </c>
      <c r="I16719" s="1">
        <v>43899.999305555553</v>
      </c>
      <c r="J16719" s="2">
        <f t="shared" si="783"/>
        <v>1</v>
      </c>
      <c r="K16719" s="2" t="str">
        <f>IFERROR(VLOOKUP(A16719,Aux!A:B,2,0),"Outros")</f>
        <v>Municípios</v>
      </c>
      <c r="L16719" s="2">
        <f t="shared" si="784"/>
        <v>2020</v>
      </c>
      <c r="M16719">
        <f t="shared" si="785"/>
        <v>10</v>
      </c>
    </row>
    <row r="16720" spans="1:13" x14ac:dyDescent="0.35">
      <c r="A16720" t="s">
        <v>140</v>
      </c>
      <c r="B16720">
        <v>506614913</v>
      </c>
      <c r="C16720">
        <v>185251</v>
      </c>
      <c r="D16720" t="s">
        <v>13106</v>
      </c>
      <c r="E16720" s="1">
        <v>43893.583715277775</v>
      </c>
      <c r="F16720">
        <v>13</v>
      </c>
      <c r="G16720" t="s">
        <v>2313</v>
      </c>
      <c r="H16720">
        <v>340</v>
      </c>
      <c r="I16720" s="1">
        <v>43902.999305555553</v>
      </c>
      <c r="J16720" s="2">
        <f t="shared" si="783"/>
        <v>1</v>
      </c>
      <c r="K16720" s="2" t="str">
        <f>IFERROR(VLOOKUP(A16720,Aux!A:B,2,0),"Outros")</f>
        <v>Municípios</v>
      </c>
      <c r="L16720" s="2">
        <f t="shared" si="784"/>
        <v>2020</v>
      </c>
      <c r="M16720">
        <f t="shared" si="785"/>
        <v>10</v>
      </c>
    </row>
    <row r="16721" spans="1:13" x14ac:dyDescent="0.35">
      <c r="A16721" t="s">
        <v>219</v>
      </c>
      <c r="B16721">
        <v>505656000</v>
      </c>
      <c r="C16721">
        <v>185252</v>
      </c>
      <c r="D16721" t="s">
        <v>13591</v>
      </c>
      <c r="E16721" s="1">
        <v>43893.584027777775</v>
      </c>
      <c r="F16721">
        <v>1</v>
      </c>
      <c r="G16721" t="s">
        <v>657</v>
      </c>
      <c r="H16721">
        <v>300</v>
      </c>
      <c r="I16721" s="1">
        <v>43899.999305555553</v>
      </c>
      <c r="J16721" s="2">
        <f t="shared" si="783"/>
        <v>1</v>
      </c>
      <c r="K16721" s="2" t="str">
        <f>IFERROR(VLOOKUP(A16721,Aux!A:B,2,0),"Outros")</f>
        <v>Municípios</v>
      </c>
      <c r="L16721" s="2">
        <f t="shared" si="784"/>
        <v>2020</v>
      </c>
      <c r="M16721">
        <f t="shared" si="785"/>
        <v>10</v>
      </c>
    </row>
    <row r="16722" spans="1:13" x14ac:dyDescent="0.35">
      <c r="A16722" t="s">
        <v>3263</v>
      </c>
      <c r="B16722">
        <v>506755150</v>
      </c>
      <c r="C16722">
        <v>185254</v>
      </c>
      <c r="D16722" t="s">
        <v>13107</v>
      </c>
      <c r="E16722" s="1">
        <v>43893.587800925925</v>
      </c>
      <c r="F16722">
        <v>3</v>
      </c>
      <c r="G16722" t="s">
        <v>250</v>
      </c>
      <c r="H16722">
        <v>230</v>
      </c>
      <c r="I16722" s="1">
        <v>43925.999305555553</v>
      </c>
      <c r="J16722" s="2">
        <f t="shared" si="783"/>
        <v>1</v>
      </c>
      <c r="K16722" s="2" t="str">
        <f>IFERROR(VLOOKUP(A16722,Aux!A:B,2,0),"Outros")</f>
        <v>Municípios</v>
      </c>
      <c r="L16722" s="2">
        <f t="shared" si="784"/>
        <v>2020</v>
      </c>
      <c r="M16722">
        <f t="shared" si="785"/>
        <v>10</v>
      </c>
    </row>
    <row r="16723" spans="1:13" x14ac:dyDescent="0.35">
      <c r="A16723" t="s">
        <v>1299</v>
      </c>
      <c r="B16723">
        <v>506804240</v>
      </c>
      <c r="C16723">
        <v>185255</v>
      </c>
      <c r="D16723" t="s">
        <v>13337</v>
      </c>
      <c r="E16723" s="1">
        <v>43893.595277777778</v>
      </c>
      <c r="F16723">
        <v>3</v>
      </c>
      <c r="G16723" t="s">
        <v>2118</v>
      </c>
      <c r="H16723">
        <v>220</v>
      </c>
      <c r="I16723" s="1">
        <v>43927.708333333336</v>
      </c>
      <c r="J16723" s="2">
        <f t="shared" si="783"/>
        <v>1</v>
      </c>
      <c r="K16723" s="2" t="str">
        <f>IFERROR(VLOOKUP(A16723,Aux!A:B,2,0),"Outros")</f>
        <v>Municípios</v>
      </c>
      <c r="L16723" s="2">
        <f t="shared" si="784"/>
        <v>2020</v>
      </c>
      <c r="M16723">
        <f t="shared" si="785"/>
        <v>10</v>
      </c>
    </row>
    <row r="16724" spans="1:13" x14ac:dyDescent="0.35">
      <c r="A16724" t="s">
        <v>2686</v>
      </c>
      <c r="B16724">
        <v>503956546</v>
      </c>
      <c r="C16724">
        <v>185257</v>
      </c>
      <c r="D16724" t="s">
        <v>13308</v>
      </c>
      <c r="E16724" s="1">
        <v>43893.596712962964</v>
      </c>
      <c r="F16724">
        <v>1</v>
      </c>
      <c r="G16724" t="s">
        <v>12067</v>
      </c>
      <c r="H16724">
        <v>360</v>
      </c>
      <c r="I16724" s="1">
        <v>43898.999305555553</v>
      </c>
      <c r="J16724" s="2">
        <f t="shared" si="783"/>
        <v>1</v>
      </c>
      <c r="K16724" s="2" t="str">
        <f>IFERROR(VLOOKUP(A16724,Aux!A:B,2,0),"Outros")</f>
        <v>Municípios</v>
      </c>
      <c r="L16724" s="2">
        <f t="shared" si="784"/>
        <v>2020</v>
      </c>
      <c r="M16724">
        <f t="shared" si="785"/>
        <v>10</v>
      </c>
    </row>
    <row r="16725" spans="1:13" x14ac:dyDescent="0.35">
      <c r="A16725" t="s">
        <v>39</v>
      </c>
      <c r="B16725">
        <v>507023129</v>
      </c>
      <c r="C16725">
        <v>185258</v>
      </c>
      <c r="D16725" t="s">
        <v>13188</v>
      </c>
      <c r="E16725" s="1">
        <v>43893.598263888889</v>
      </c>
      <c r="F16725">
        <v>1</v>
      </c>
      <c r="G16725" t="s">
        <v>33</v>
      </c>
      <c r="H16725">
        <v>5</v>
      </c>
      <c r="I16725" s="1">
        <v>43898.708333333336</v>
      </c>
      <c r="J16725" s="2">
        <f t="shared" si="783"/>
        <v>1</v>
      </c>
      <c r="K16725" s="2" t="str">
        <f>IFERROR(VLOOKUP(A16725,Aux!A:B,2,0),"Outros")</f>
        <v>Outros</v>
      </c>
      <c r="L16725" s="2">
        <f t="shared" si="784"/>
        <v>2020</v>
      </c>
      <c r="M16725">
        <f t="shared" si="785"/>
        <v>10</v>
      </c>
    </row>
    <row r="16726" spans="1:13" x14ac:dyDescent="0.35">
      <c r="A16726" t="s">
        <v>11786</v>
      </c>
      <c r="B16726">
        <v>506811913</v>
      </c>
      <c r="C16726">
        <v>185260</v>
      </c>
      <c r="D16726" t="s">
        <v>13236</v>
      </c>
      <c r="E16726" s="1">
        <v>43893.600937499999</v>
      </c>
      <c r="F16726">
        <v>13</v>
      </c>
      <c r="G16726" t="s">
        <v>12110</v>
      </c>
      <c r="H16726">
        <v>360</v>
      </c>
      <c r="I16726" s="1">
        <v>43899.75</v>
      </c>
      <c r="J16726" s="2">
        <f t="shared" si="783"/>
        <v>1</v>
      </c>
      <c r="K16726" s="2" t="str">
        <f>IFERROR(VLOOKUP(A16726,Aux!A:B,2,0),"Outros")</f>
        <v>Municípios</v>
      </c>
      <c r="L16726" s="2">
        <f t="shared" si="784"/>
        <v>2020</v>
      </c>
      <c r="M16726">
        <f t="shared" si="785"/>
        <v>10</v>
      </c>
    </row>
    <row r="16727" spans="1:13" x14ac:dyDescent="0.35">
      <c r="A16727" t="s">
        <v>37</v>
      </c>
      <c r="B16727">
        <v>506187543</v>
      </c>
      <c r="C16727">
        <v>185262</v>
      </c>
      <c r="D16727" t="s">
        <v>13592</v>
      </c>
      <c r="E16727" s="1">
        <v>43893.614548611113</v>
      </c>
      <c r="F16727">
        <v>13</v>
      </c>
      <c r="G16727" t="s">
        <v>80</v>
      </c>
      <c r="H16727">
        <v>340</v>
      </c>
      <c r="I16727" s="1">
        <v>43898.999305555553</v>
      </c>
      <c r="J16727" s="2">
        <f t="shared" si="783"/>
        <v>1</v>
      </c>
      <c r="K16727" s="2" t="str">
        <f>IFERROR(VLOOKUP(A16727,Aux!A:B,2,0),"Outros")</f>
        <v>Municípios</v>
      </c>
      <c r="L16727" s="2">
        <f t="shared" si="784"/>
        <v>2020</v>
      </c>
      <c r="M16727">
        <f t="shared" si="785"/>
        <v>10</v>
      </c>
    </row>
    <row r="16728" spans="1:13" x14ac:dyDescent="0.35">
      <c r="A16728" t="s">
        <v>157</v>
      </c>
      <c r="B16728">
        <v>500122237</v>
      </c>
      <c r="C16728">
        <v>185263</v>
      </c>
      <c r="D16728" t="s">
        <v>13237</v>
      </c>
      <c r="E16728" s="1">
        <v>43893.615104166667</v>
      </c>
      <c r="F16728">
        <v>3</v>
      </c>
      <c r="G16728" t="s">
        <v>33</v>
      </c>
      <c r="H16728">
        <v>340</v>
      </c>
      <c r="I16728" s="1">
        <v>43901.999305555553</v>
      </c>
      <c r="J16728" s="2">
        <f t="shared" si="783"/>
        <v>1</v>
      </c>
      <c r="K16728" s="2" t="str">
        <f>IFERROR(VLOOKUP(A16728,Aux!A:B,2,0),"Outros")</f>
        <v>Outros</v>
      </c>
      <c r="L16728" s="2">
        <f t="shared" si="784"/>
        <v>2020</v>
      </c>
      <c r="M16728">
        <f t="shared" si="785"/>
        <v>10</v>
      </c>
    </row>
    <row r="16729" spans="1:13" x14ac:dyDescent="0.35">
      <c r="A16729" t="s">
        <v>35</v>
      </c>
      <c r="B16729">
        <v>508666236</v>
      </c>
      <c r="C16729">
        <v>185279</v>
      </c>
      <c r="D16729" t="s">
        <v>13108</v>
      </c>
      <c r="E16729" s="1">
        <v>43893.643206018518</v>
      </c>
      <c r="F16729">
        <v>1</v>
      </c>
      <c r="G16729" t="s">
        <v>33</v>
      </c>
      <c r="H16729">
        <v>340</v>
      </c>
      <c r="I16729" s="1">
        <v>43902.999305555553</v>
      </c>
      <c r="J16729" s="2">
        <f t="shared" si="783"/>
        <v>1</v>
      </c>
      <c r="K16729" s="2" t="str">
        <f>IFERROR(VLOOKUP(A16729,Aux!A:B,2,0),"Outros")</f>
        <v>Outros</v>
      </c>
      <c r="L16729" s="2">
        <f t="shared" si="784"/>
        <v>2020</v>
      </c>
      <c r="M16729">
        <f t="shared" si="785"/>
        <v>10</v>
      </c>
    </row>
    <row r="16730" spans="1:13" x14ac:dyDescent="0.35">
      <c r="A16730" t="s">
        <v>15</v>
      </c>
      <c r="B16730">
        <v>503541567</v>
      </c>
      <c r="C16730">
        <v>185285</v>
      </c>
      <c r="D16730" t="s">
        <v>13189</v>
      </c>
      <c r="E16730" s="1">
        <v>43893.655624999999</v>
      </c>
      <c r="F16730">
        <v>13</v>
      </c>
      <c r="G16730" t="s">
        <v>1062</v>
      </c>
      <c r="H16730">
        <v>220</v>
      </c>
      <c r="I16730" s="1">
        <v>43905.999305555553</v>
      </c>
      <c r="J16730" s="2">
        <f t="shared" si="783"/>
        <v>1</v>
      </c>
      <c r="K16730" s="2" t="str">
        <f>IFERROR(VLOOKUP(A16730,Aux!A:B,2,0),"Outros")</f>
        <v>Municípios</v>
      </c>
      <c r="L16730" s="2">
        <f t="shared" si="784"/>
        <v>2020</v>
      </c>
      <c r="M16730">
        <f t="shared" si="785"/>
        <v>10</v>
      </c>
    </row>
    <row r="16731" spans="1:13" x14ac:dyDescent="0.35">
      <c r="A16731" t="s">
        <v>2830</v>
      </c>
      <c r="B16731">
        <v>508779472</v>
      </c>
      <c r="C16731">
        <v>185288</v>
      </c>
      <c r="D16731" t="s">
        <v>13593</v>
      </c>
      <c r="E16731" s="1">
        <v>43893.661712962959</v>
      </c>
      <c r="F16731">
        <v>3</v>
      </c>
      <c r="G16731" t="s">
        <v>2047</v>
      </c>
      <c r="H16731">
        <v>150</v>
      </c>
      <c r="I16731" s="1">
        <v>44009.999305555553</v>
      </c>
      <c r="J16731" s="2">
        <f t="shared" si="783"/>
        <v>1</v>
      </c>
      <c r="K16731" s="2" t="str">
        <f>IFERROR(VLOOKUP(A16731,Aux!A:B,2,0),"Outros")</f>
        <v>Municípios</v>
      </c>
      <c r="L16731" s="2">
        <f t="shared" si="784"/>
        <v>2020</v>
      </c>
      <c r="M16731">
        <f t="shared" si="785"/>
        <v>10</v>
      </c>
    </row>
    <row r="16732" spans="1:13" x14ac:dyDescent="0.35">
      <c r="A16732" t="s">
        <v>2830</v>
      </c>
      <c r="B16732">
        <v>508779472</v>
      </c>
      <c r="C16732">
        <v>185289</v>
      </c>
      <c r="E16732" s="1">
        <v>43893.66201388889</v>
      </c>
      <c r="F16732">
        <v>3</v>
      </c>
      <c r="G16732" t="s">
        <v>33</v>
      </c>
      <c r="H16732">
        <v>400</v>
      </c>
      <c r="J16732" s="2">
        <f t="shared" si="783"/>
        <v>1</v>
      </c>
      <c r="K16732" s="2" t="str">
        <f>IFERROR(VLOOKUP(A16732,Aux!A:B,2,0),"Outros")</f>
        <v>Municípios</v>
      </c>
      <c r="L16732" s="2">
        <f t="shared" si="784"/>
        <v>2020</v>
      </c>
      <c r="M16732">
        <f t="shared" si="785"/>
        <v>10</v>
      </c>
    </row>
    <row r="16733" spans="1:13" x14ac:dyDescent="0.35">
      <c r="A16733" t="s">
        <v>2830</v>
      </c>
      <c r="B16733">
        <v>508779472</v>
      </c>
      <c r="C16733">
        <v>185292</v>
      </c>
      <c r="E16733" s="1">
        <v>43893.665682870371</v>
      </c>
      <c r="F16733">
        <v>3</v>
      </c>
      <c r="G16733" t="s">
        <v>12396</v>
      </c>
      <c r="H16733">
        <v>400</v>
      </c>
      <c r="I16733" s="1">
        <v>25569.999305555557</v>
      </c>
      <c r="J16733" s="2">
        <f t="shared" si="783"/>
        <v>1</v>
      </c>
      <c r="K16733" s="2" t="str">
        <f>IFERROR(VLOOKUP(A16733,Aux!A:B,2,0),"Outros")</f>
        <v>Municípios</v>
      </c>
      <c r="L16733" s="2">
        <f t="shared" si="784"/>
        <v>2020</v>
      </c>
      <c r="M16733">
        <f t="shared" si="785"/>
        <v>10</v>
      </c>
    </row>
    <row r="16734" spans="1:13" x14ac:dyDescent="0.35">
      <c r="A16734" t="s">
        <v>133</v>
      </c>
      <c r="B16734">
        <v>503539473</v>
      </c>
      <c r="C16734">
        <v>185296</v>
      </c>
      <c r="D16734" t="s">
        <v>13715</v>
      </c>
      <c r="E16734" s="1">
        <v>43893.674525462964</v>
      </c>
      <c r="F16734">
        <v>1</v>
      </c>
      <c r="G16734" t="s">
        <v>194</v>
      </c>
      <c r="H16734">
        <v>220</v>
      </c>
      <c r="I16734" s="1">
        <v>43896.999305555553</v>
      </c>
      <c r="J16734" s="2">
        <f t="shared" si="783"/>
        <v>1</v>
      </c>
      <c r="K16734" s="2" t="str">
        <f>IFERROR(VLOOKUP(A16734,Aux!A:B,2,0),"Outros")</f>
        <v>Municípios</v>
      </c>
      <c r="L16734" s="2">
        <f t="shared" si="784"/>
        <v>2020</v>
      </c>
      <c r="M16734">
        <f t="shared" si="785"/>
        <v>10</v>
      </c>
    </row>
    <row r="16735" spans="1:13" x14ac:dyDescent="0.35">
      <c r="A16735" t="s">
        <v>2830</v>
      </c>
      <c r="B16735">
        <v>508779472</v>
      </c>
      <c r="C16735">
        <v>185302</v>
      </c>
      <c r="E16735" s="1">
        <v>43893.683819444443</v>
      </c>
      <c r="F16735">
        <v>3</v>
      </c>
      <c r="G16735" t="s">
        <v>33</v>
      </c>
      <c r="H16735">
        <v>1</v>
      </c>
      <c r="J16735" s="2">
        <f t="shared" si="783"/>
        <v>1</v>
      </c>
      <c r="K16735" s="2" t="str">
        <f>IFERROR(VLOOKUP(A16735,Aux!A:B,2,0),"Outros")</f>
        <v>Municípios</v>
      </c>
      <c r="L16735" s="2">
        <f t="shared" si="784"/>
        <v>2020</v>
      </c>
      <c r="M16735">
        <f t="shared" si="785"/>
        <v>10</v>
      </c>
    </row>
    <row r="16736" spans="1:13" x14ac:dyDescent="0.35">
      <c r="A16736" t="s">
        <v>27</v>
      </c>
      <c r="B16736">
        <v>505584760</v>
      </c>
      <c r="C16736">
        <v>185304</v>
      </c>
      <c r="D16736" t="s">
        <v>13594</v>
      </c>
      <c r="E16736" s="1">
        <v>43893.685578703706</v>
      </c>
      <c r="F16736">
        <v>3</v>
      </c>
      <c r="G16736" t="s">
        <v>886</v>
      </c>
      <c r="H16736">
        <v>220</v>
      </c>
      <c r="I16736" s="1">
        <v>43920.999305555553</v>
      </c>
      <c r="J16736" s="2">
        <f t="shared" si="783"/>
        <v>1</v>
      </c>
      <c r="K16736" s="2" t="str">
        <f>IFERROR(VLOOKUP(A16736,Aux!A:B,2,0),"Outros")</f>
        <v>Municípios</v>
      </c>
      <c r="L16736" s="2">
        <f t="shared" si="784"/>
        <v>2020</v>
      </c>
      <c r="M16736">
        <f t="shared" si="785"/>
        <v>10</v>
      </c>
    </row>
    <row r="16737" spans="1:13" x14ac:dyDescent="0.35">
      <c r="A16737" t="s">
        <v>108</v>
      </c>
      <c r="B16737">
        <v>501222634</v>
      </c>
      <c r="C16737">
        <v>185309</v>
      </c>
      <c r="D16737" t="s">
        <v>954</v>
      </c>
      <c r="E16737" s="1">
        <v>43893.695810185185</v>
      </c>
      <c r="F16737">
        <v>1</v>
      </c>
      <c r="G16737" t="s">
        <v>736</v>
      </c>
      <c r="H16737">
        <v>300</v>
      </c>
      <c r="I16737" s="1">
        <v>43903.999305555553</v>
      </c>
      <c r="J16737" s="2">
        <f t="shared" si="783"/>
        <v>1</v>
      </c>
      <c r="K16737" s="2" t="str">
        <f>IFERROR(VLOOKUP(A16737,Aux!A:B,2,0),"Outros")</f>
        <v>Municípios</v>
      </c>
      <c r="L16737" s="2">
        <f t="shared" si="784"/>
        <v>2020</v>
      </c>
      <c r="M16737">
        <f t="shared" si="785"/>
        <v>10</v>
      </c>
    </row>
    <row r="16738" spans="1:13" x14ac:dyDescent="0.35">
      <c r="A16738" t="s">
        <v>311</v>
      </c>
      <c r="B16738">
        <v>680017550</v>
      </c>
      <c r="C16738">
        <v>185310</v>
      </c>
      <c r="D16738" t="s">
        <v>13309</v>
      </c>
      <c r="E16738" s="1">
        <v>43893.703055555554</v>
      </c>
      <c r="F16738">
        <v>13</v>
      </c>
      <c r="G16738" t="s">
        <v>924</v>
      </c>
      <c r="H16738">
        <v>220</v>
      </c>
      <c r="I16738" s="1">
        <v>43901.625</v>
      </c>
      <c r="J16738" s="2">
        <f t="shared" si="783"/>
        <v>1</v>
      </c>
      <c r="K16738" s="2" t="str">
        <f>IFERROR(VLOOKUP(A16738,Aux!A:B,2,0),"Outros")</f>
        <v>Águas e resíduos</v>
      </c>
      <c r="L16738" s="2">
        <f t="shared" si="784"/>
        <v>2020</v>
      </c>
      <c r="M16738">
        <f t="shared" si="785"/>
        <v>10</v>
      </c>
    </row>
    <row r="16739" spans="1:13" x14ac:dyDescent="0.35">
      <c r="A16739" t="s">
        <v>122</v>
      </c>
      <c r="B16739">
        <v>506173968</v>
      </c>
      <c r="C16739">
        <v>185311</v>
      </c>
      <c r="D16739" t="s">
        <v>13716</v>
      </c>
      <c r="E16739" s="1">
        <v>43893.706446759257</v>
      </c>
      <c r="F16739">
        <v>1</v>
      </c>
      <c r="H16739">
        <v>220</v>
      </c>
      <c r="I16739" s="1">
        <v>43900.708333333336</v>
      </c>
      <c r="J16739" s="2">
        <f t="shared" si="783"/>
        <v>1</v>
      </c>
      <c r="K16739" s="2" t="str">
        <f>IFERROR(VLOOKUP(A16739,Aux!A:B,2,0),"Outros")</f>
        <v>Municípios</v>
      </c>
      <c r="L16739" s="2">
        <f t="shared" si="784"/>
        <v>2020</v>
      </c>
      <c r="M16739">
        <f t="shared" si="785"/>
        <v>10</v>
      </c>
    </row>
    <row r="16740" spans="1:13" x14ac:dyDescent="0.35">
      <c r="A16740" t="s">
        <v>63</v>
      </c>
      <c r="B16740">
        <v>502098139</v>
      </c>
      <c r="C16740">
        <v>185312</v>
      </c>
      <c r="E16740" s="1">
        <v>43893.714236111111</v>
      </c>
      <c r="F16740">
        <v>3</v>
      </c>
      <c r="G16740" t="s">
        <v>33</v>
      </c>
      <c r="H16740">
        <v>400</v>
      </c>
      <c r="J16740" s="2">
        <f t="shared" si="783"/>
        <v>1</v>
      </c>
      <c r="K16740" s="2" t="str">
        <f>IFERROR(VLOOKUP(A16740,Aux!A:B,2,0),"Outros")</f>
        <v>Municípios</v>
      </c>
      <c r="L16740" s="2">
        <f t="shared" si="784"/>
        <v>2020</v>
      </c>
      <c r="M16740">
        <f t="shared" si="785"/>
        <v>10</v>
      </c>
    </row>
    <row r="16741" spans="1:13" x14ac:dyDescent="0.35">
      <c r="A16741" t="s">
        <v>474</v>
      </c>
      <c r="B16741">
        <v>504394029</v>
      </c>
      <c r="C16741">
        <v>185313</v>
      </c>
      <c r="D16741" t="s">
        <v>13595</v>
      </c>
      <c r="E16741" s="1">
        <v>43893.748217592591</v>
      </c>
      <c r="F16741">
        <v>6</v>
      </c>
      <c r="G16741" t="s">
        <v>33</v>
      </c>
      <c r="H16741">
        <v>50</v>
      </c>
      <c r="I16741" s="1">
        <v>25569.75</v>
      </c>
      <c r="J16741" s="2">
        <f t="shared" si="783"/>
        <v>1</v>
      </c>
      <c r="K16741" s="2" t="str">
        <f>IFERROR(VLOOKUP(A16741,Aux!A:B,2,0),"Outros")</f>
        <v>Outros</v>
      </c>
      <c r="L16741" s="2">
        <f t="shared" si="784"/>
        <v>2020</v>
      </c>
      <c r="M16741">
        <f t="shared" si="785"/>
        <v>10</v>
      </c>
    </row>
    <row r="16742" spans="1:13" x14ac:dyDescent="0.35">
      <c r="A16742" t="s">
        <v>125</v>
      </c>
      <c r="B16742">
        <v>501290206</v>
      </c>
      <c r="C16742">
        <v>185314</v>
      </c>
      <c r="E16742" s="1">
        <v>43893.757187499999</v>
      </c>
      <c r="F16742">
        <v>13</v>
      </c>
      <c r="G16742" t="s">
        <v>33</v>
      </c>
      <c r="H16742">
        <v>400</v>
      </c>
      <c r="J16742" s="2">
        <f t="shared" si="783"/>
        <v>1</v>
      </c>
      <c r="K16742" s="2" t="str">
        <f>IFERROR(VLOOKUP(A16742,Aux!A:B,2,0),"Outros")</f>
        <v>Municípios</v>
      </c>
      <c r="L16742" s="2">
        <f t="shared" si="784"/>
        <v>2020</v>
      </c>
      <c r="M16742">
        <f t="shared" si="785"/>
        <v>10</v>
      </c>
    </row>
    <row r="16743" spans="1:13" x14ac:dyDescent="0.35">
      <c r="A16743" t="s">
        <v>140</v>
      </c>
      <c r="B16743">
        <v>506614913</v>
      </c>
      <c r="C16743">
        <v>185315</v>
      </c>
      <c r="D16743" t="s">
        <v>13717</v>
      </c>
      <c r="E16743" s="1">
        <v>43893.86577546296</v>
      </c>
      <c r="F16743">
        <v>1</v>
      </c>
      <c r="G16743" t="s">
        <v>47</v>
      </c>
      <c r="H16743">
        <v>200</v>
      </c>
      <c r="I16743" s="1">
        <v>43906.999305555553</v>
      </c>
      <c r="J16743" s="2">
        <f t="shared" si="783"/>
        <v>1</v>
      </c>
      <c r="K16743" s="2" t="str">
        <f>IFERROR(VLOOKUP(A16743,Aux!A:B,2,0),"Outros")</f>
        <v>Municípios</v>
      </c>
      <c r="L16743" s="2">
        <f t="shared" si="784"/>
        <v>2020</v>
      </c>
      <c r="M16743">
        <f t="shared" si="785"/>
        <v>10</v>
      </c>
    </row>
    <row r="16744" spans="1:13" x14ac:dyDescent="0.35">
      <c r="A16744" t="s">
        <v>140</v>
      </c>
      <c r="B16744">
        <v>506614913</v>
      </c>
      <c r="C16744">
        <v>185316</v>
      </c>
      <c r="D16744" t="s">
        <v>13549</v>
      </c>
      <c r="E16744" s="1">
        <v>43893.874178240738</v>
      </c>
      <c r="F16744">
        <v>13</v>
      </c>
      <c r="G16744" t="s">
        <v>47</v>
      </c>
      <c r="H16744">
        <v>220</v>
      </c>
      <c r="I16744" s="1">
        <v>43927.999305555553</v>
      </c>
      <c r="J16744" s="2">
        <f t="shared" si="783"/>
        <v>1</v>
      </c>
      <c r="K16744" s="2" t="str">
        <f>IFERROR(VLOOKUP(A16744,Aux!A:B,2,0),"Outros")</f>
        <v>Municípios</v>
      </c>
      <c r="L16744" s="2">
        <f t="shared" si="784"/>
        <v>2020</v>
      </c>
      <c r="M16744">
        <f t="shared" si="785"/>
        <v>10</v>
      </c>
    </row>
    <row r="16745" spans="1:13" x14ac:dyDescent="0.35">
      <c r="A16745" t="s">
        <v>140</v>
      </c>
      <c r="B16745">
        <v>506614913</v>
      </c>
      <c r="C16745">
        <v>185317</v>
      </c>
      <c r="E16745" s="1">
        <v>43893.882060185184</v>
      </c>
      <c r="F16745">
        <v>3</v>
      </c>
      <c r="H16745">
        <v>400</v>
      </c>
      <c r="J16745" s="2">
        <f t="shared" si="783"/>
        <v>1</v>
      </c>
      <c r="K16745" s="2" t="str">
        <f>IFERROR(VLOOKUP(A16745,Aux!A:B,2,0),"Outros")</f>
        <v>Municípios</v>
      </c>
      <c r="L16745" s="2">
        <f t="shared" si="784"/>
        <v>2020</v>
      </c>
      <c r="M16745">
        <f t="shared" si="785"/>
        <v>10</v>
      </c>
    </row>
    <row r="16746" spans="1:13" x14ac:dyDescent="0.35">
      <c r="A16746" t="s">
        <v>140</v>
      </c>
      <c r="B16746">
        <v>506614913</v>
      </c>
      <c r="C16746">
        <v>185318</v>
      </c>
      <c r="D16746" t="s">
        <v>13450</v>
      </c>
      <c r="E16746" s="1">
        <v>43893.884884259256</v>
      </c>
      <c r="F16746">
        <v>13</v>
      </c>
      <c r="G16746" t="s">
        <v>47</v>
      </c>
      <c r="H16746">
        <v>220</v>
      </c>
      <c r="I16746" s="1">
        <v>43901.999305555553</v>
      </c>
      <c r="J16746" s="2">
        <f t="shared" si="783"/>
        <v>1</v>
      </c>
      <c r="K16746" s="2" t="str">
        <f>IFERROR(VLOOKUP(A16746,Aux!A:B,2,0),"Outros")</f>
        <v>Municípios</v>
      </c>
      <c r="L16746" s="2">
        <f t="shared" si="784"/>
        <v>2020</v>
      </c>
      <c r="M16746">
        <f t="shared" si="785"/>
        <v>10</v>
      </c>
    </row>
    <row r="16747" spans="1:13" x14ac:dyDescent="0.35">
      <c r="A16747" t="s">
        <v>140</v>
      </c>
      <c r="B16747">
        <v>506614913</v>
      </c>
      <c r="C16747">
        <v>185319</v>
      </c>
      <c r="E16747" s="1">
        <v>43893.894606481481</v>
      </c>
      <c r="F16747">
        <v>1</v>
      </c>
      <c r="H16747">
        <v>400</v>
      </c>
      <c r="J16747" s="2">
        <f t="shared" si="783"/>
        <v>1</v>
      </c>
      <c r="K16747" s="2" t="str">
        <f>IFERROR(VLOOKUP(A16747,Aux!A:B,2,0),"Outros")</f>
        <v>Municípios</v>
      </c>
      <c r="L16747" s="2">
        <f t="shared" si="784"/>
        <v>2020</v>
      </c>
      <c r="M16747">
        <f t="shared" si="785"/>
        <v>10</v>
      </c>
    </row>
    <row r="16748" spans="1:13" x14ac:dyDescent="0.35">
      <c r="A16748" t="s">
        <v>57</v>
      </c>
      <c r="B16748">
        <v>501294104</v>
      </c>
      <c r="C16748">
        <v>185320</v>
      </c>
      <c r="D16748" t="s">
        <v>13338</v>
      </c>
      <c r="E16748" s="1">
        <v>43894.383472222224</v>
      </c>
      <c r="F16748">
        <v>13</v>
      </c>
      <c r="G16748" t="s">
        <v>103</v>
      </c>
      <c r="H16748">
        <v>200</v>
      </c>
      <c r="I16748" s="1">
        <v>43900.999305555553</v>
      </c>
      <c r="J16748" s="2">
        <f t="shared" si="783"/>
        <v>1</v>
      </c>
      <c r="K16748" s="2" t="str">
        <f>IFERROR(VLOOKUP(A16748,Aux!A:B,2,0),"Outros")</f>
        <v>Municípios</v>
      </c>
      <c r="L16748" s="2">
        <f t="shared" si="784"/>
        <v>2020</v>
      </c>
      <c r="M16748">
        <f t="shared" si="785"/>
        <v>10</v>
      </c>
    </row>
    <row r="16749" spans="1:13" x14ac:dyDescent="0.35">
      <c r="A16749" t="s">
        <v>2238</v>
      </c>
      <c r="B16749">
        <v>506735524</v>
      </c>
      <c r="C16749">
        <v>185321</v>
      </c>
      <c r="D16749" t="s">
        <v>13718</v>
      </c>
      <c r="E16749" s="1">
        <v>43894.383576388886</v>
      </c>
      <c r="F16749">
        <v>1</v>
      </c>
      <c r="G16749" t="s">
        <v>13719</v>
      </c>
      <c r="H16749">
        <v>360</v>
      </c>
      <c r="I16749" s="1">
        <v>43899.708333333336</v>
      </c>
      <c r="J16749" s="2">
        <f t="shared" si="783"/>
        <v>1</v>
      </c>
      <c r="K16749" s="2" t="str">
        <f>IFERROR(VLOOKUP(A16749,Aux!A:B,2,0),"Outros")</f>
        <v>Municípios</v>
      </c>
      <c r="L16749" s="2">
        <f t="shared" si="784"/>
        <v>2020</v>
      </c>
      <c r="M16749">
        <f t="shared" si="785"/>
        <v>10</v>
      </c>
    </row>
    <row r="16750" spans="1:13" x14ac:dyDescent="0.35">
      <c r="A16750" t="s">
        <v>599</v>
      </c>
      <c r="B16750">
        <v>680012907</v>
      </c>
      <c r="C16750">
        <v>185322</v>
      </c>
      <c r="D16750" t="s">
        <v>13339</v>
      </c>
      <c r="E16750" s="1">
        <v>43894.387280092589</v>
      </c>
      <c r="F16750">
        <v>1</v>
      </c>
      <c r="G16750" t="s">
        <v>476</v>
      </c>
      <c r="H16750">
        <v>360</v>
      </c>
      <c r="I16750" s="1">
        <v>43901.999305555553</v>
      </c>
      <c r="J16750" s="2">
        <f t="shared" si="783"/>
        <v>1</v>
      </c>
      <c r="K16750" s="2" t="str">
        <f>IFERROR(VLOOKUP(A16750,Aux!A:B,2,0),"Outros")</f>
        <v>Águas e resíduos</v>
      </c>
      <c r="L16750" s="2">
        <f t="shared" si="784"/>
        <v>2020</v>
      </c>
      <c r="M16750">
        <f t="shared" si="785"/>
        <v>10</v>
      </c>
    </row>
    <row r="16751" spans="1:13" x14ac:dyDescent="0.35">
      <c r="A16751" t="s">
        <v>267</v>
      </c>
      <c r="B16751">
        <v>505307685</v>
      </c>
      <c r="C16751">
        <v>185323</v>
      </c>
      <c r="D16751" t="s">
        <v>13687</v>
      </c>
      <c r="E16751" s="1">
        <v>43894.407881944448</v>
      </c>
      <c r="F16751">
        <v>13</v>
      </c>
      <c r="G16751" t="s">
        <v>1330</v>
      </c>
      <c r="H16751">
        <v>340</v>
      </c>
      <c r="I16751" s="1">
        <v>43901.999305555553</v>
      </c>
      <c r="J16751" s="2">
        <f t="shared" si="783"/>
        <v>1</v>
      </c>
      <c r="K16751" s="2" t="str">
        <f>IFERROR(VLOOKUP(A16751,Aux!A:B,2,0),"Outros")</f>
        <v>Municípios</v>
      </c>
      <c r="L16751" s="2">
        <f t="shared" si="784"/>
        <v>2020</v>
      </c>
      <c r="M16751">
        <f t="shared" si="785"/>
        <v>10</v>
      </c>
    </row>
    <row r="16752" spans="1:13" x14ac:dyDescent="0.35">
      <c r="A16752" t="s">
        <v>140</v>
      </c>
      <c r="B16752">
        <v>506614913</v>
      </c>
      <c r="C16752">
        <v>185324</v>
      </c>
      <c r="D16752" t="s">
        <v>13310</v>
      </c>
      <c r="E16752" s="1">
        <v>43894.414386574077</v>
      </c>
      <c r="F16752">
        <v>1</v>
      </c>
      <c r="G16752" t="s">
        <v>47</v>
      </c>
      <c r="H16752">
        <v>1</v>
      </c>
      <c r="I16752" s="1">
        <v>25569.999305555557</v>
      </c>
      <c r="J16752" s="2">
        <f t="shared" si="783"/>
        <v>1</v>
      </c>
      <c r="K16752" s="2" t="str">
        <f>IFERROR(VLOOKUP(A16752,Aux!A:B,2,0),"Outros")</f>
        <v>Municípios</v>
      </c>
      <c r="L16752" s="2">
        <f t="shared" si="784"/>
        <v>2020</v>
      </c>
      <c r="M16752">
        <f t="shared" si="785"/>
        <v>10</v>
      </c>
    </row>
    <row r="16753" spans="1:13" x14ac:dyDescent="0.35">
      <c r="A16753" t="s">
        <v>122</v>
      </c>
      <c r="B16753">
        <v>506173968</v>
      </c>
      <c r="C16753">
        <v>185325</v>
      </c>
      <c r="D16753" t="s">
        <v>13596</v>
      </c>
      <c r="E16753" s="1">
        <v>43894.414930555555</v>
      </c>
      <c r="F16753">
        <v>13</v>
      </c>
      <c r="G16753" t="s">
        <v>597</v>
      </c>
      <c r="H16753">
        <v>340</v>
      </c>
      <c r="I16753" s="1">
        <v>43898.708333333336</v>
      </c>
      <c r="J16753" s="2">
        <f t="shared" si="783"/>
        <v>1</v>
      </c>
      <c r="K16753" s="2" t="str">
        <f>IFERROR(VLOOKUP(A16753,Aux!A:B,2,0),"Outros")</f>
        <v>Municípios</v>
      </c>
      <c r="L16753" s="2">
        <f t="shared" si="784"/>
        <v>2020</v>
      </c>
      <c r="M16753">
        <f t="shared" si="785"/>
        <v>10</v>
      </c>
    </row>
    <row r="16754" spans="1:13" x14ac:dyDescent="0.35">
      <c r="A16754" t="s">
        <v>48</v>
      </c>
      <c r="B16754">
        <v>503035416</v>
      </c>
      <c r="C16754">
        <v>185327</v>
      </c>
      <c r="D16754" t="s">
        <v>13720</v>
      </c>
      <c r="E16754" s="1">
        <v>43894.418599537035</v>
      </c>
      <c r="F16754">
        <v>1</v>
      </c>
      <c r="G16754" t="s">
        <v>33</v>
      </c>
      <c r="H16754">
        <v>300</v>
      </c>
      <c r="I16754" s="1">
        <v>43900.708333333336</v>
      </c>
      <c r="J16754" s="2">
        <f t="shared" si="783"/>
        <v>1</v>
      </c>
      <c r="K16754" s="2" t="str">
        <f>IFERROR(VLOOKUP(A16754,Aux!A:B,2,0),"Outros")</f>
        <v>Hospitais</v>
      </c>
      <c r="L16754" s="2">
        <f t="shared" si="784"/>
        <v>2020</v>
      </c>
      <c r="M16754">
        <f t="shared" si="785"/>
        <v>10</v>
      </c>
    </row>
    <row r="16755" spans="1:13" x14ac:dyDescent="0.35">
      <c r="A16755" t="s">
        <v>599</v>
      </c>
      <c r="B16755">
        <v>680012907</v>
      </c>
      <c r="C16755">
        <v>185328</v>
      </c>
      <c r="D16755" t="s">
        <v>13597</v>
      </c>
      <c r="E16755" s="1">
        <v>43894.425428240742</v>
      </c>
      <c r="F16755">
        <v>1</v>
      </c>
      <c r="G16755" t="s">
        <v>476</v>
      </c>
      <c r="H16755">
        <v>5</v>
      </c>
      <c r="I16755" s="1">
        <v>43901.999305555553</v>
      </c>
      <c r="J16755" s="2">
        <f t="shared" si="783"/>
        <v>1</v>
      </c>
      <c r="K16755" s="2" t="str">
        <f>IFERROR(VLOOKUP(A16755,Aux!A:B,2,0),"Outros")</f>
        <v>Águas e resíduos</v>
      </c>
      <c r="L16755" s="2">
        <f t="shared" si="784"/>
        <v>2020</v>
      </c>
      <c r="M16755">
        <f t="shared" si="785"/>
        <v>10</v>
      </c>
    </row>
    <row r="16756" spans="1:13" x14ac:dyDescent="0.35">
      <c r="A16756" t="s">
        <v>281</v>
      </c>
      <c r="B16756">
        <v>508787033</v>
      </c>
      <c r="C16756">
        <v>185329</v>
      </c>
      <c r="D16756" t="s">
        <v>13630</v>
      </c>
      <c r="E16756" s="1">
        <v>43894.429814814815</v>
      </c>
      <c r="F16756">
        <v>3</v>
      </c>
      <c r="G16756" t="s">
        <v>33</v>
      </c>
      <c r="H16756">
        <v>150</v>
      </c>
      <c r="I16756" s="1">
        <v>44015.708333333336</v>
      </c>
      <c r="J16756" s="2">
        <f t="shared" si="783"/>
        <v>1</v>
      </c>
      <c r="K16756" s="2" t="str">
        <f>IFERROR(VLOOKUP(A16756,Aux!A:B,2,0),"Outros")</f>
        <v>Municípios</v>
      </c>
      <c r="L16756" s="2">
        <f t="shared" si="784"/>
        <v>2020</v>
      </c>
      <c r="M16756">
        <f t="shared" si="785"/>
        <v>10</v>
      </c>
    </row>
    <row r="16757" spans="1:13" x14ac:dyDescent="0.35">
      <c r="A16757" t="s">
        <v>63</v>
      </c>
      <c r="B16757">
        <v>502098139</v>
      </c>
      <c r="C16757">
        <v>185330</v>
      </c>
      <c r="D16757" t="s">
        <v>11086</v>
      </c>
      <c r="E16757" s="1">
        <v>43894.430763888886</v>
      </c>
      <c r="F16757">
        <v>13</v>
      </c>
      <c r="G16757" t="s">
        <v>75</v>
      </c>
      <c r="H16757">
        <v>400</v>
      </c>
      <c r="I16757" s="1">
        <v>43830.75</v>
      </c>
      <c r="J16757" s="2">
        <f t="shared" si="783"/>
        <v>1</v>
      </c>
      <c r="K16757" s="2" t="str">
        <f>IFERROR(VLOOKUP(A16757,Aux!A:B,2,0),"Outros")</f>
        <v>Municípios</v>
      </c>
      <c r="L16757" s="2">
        <f t="shared" si="784"/>
        <v>2020</v>
      </c>
      <c r="M16757">
        <f t="shared" si="785"/>
        <v>10</v>
      </c>
    </row>
    <row r="16758" spans="1:13" x14ac:dyDescent="0.35">
      <c r="A16758" t="s">
        <v>226</v>
      </c>
      <c r="B16758">
        <v>506792382</v>
      </c>
      <c r="C16758">
        <v>185331</v>
      </c>
      <c r="D16758" t="s">
        <v>13598</v>
      </c>
      <c r="E16758" s="1">
        <v>43894.441099537034</v>
      </c>
      <c r="F16758">
        <v>13</v>
      </c>
      <c r="G16758" t="s">
        <v>228</v>
      </c>
      <c r="H16758">
        <v>340</v>
      </c>
      <c r="I16758" s="1">
        <v>43900.999305555553</v>
      </c>
      <c r="J16758" s="2">
        <f t="shared" si="783"/>
        <v>1</v>
      </c>
      <c r="K16758" s="2" t="str">
        <f>IFERROR(VLOOKUP(A16758,Aux!A:B,2,0),"Outros")</f>
        <v>Municípios</v>
      </c>
      <c r="L16758" s="2">
        <f t="shared" si="784"/>
        <v>2020</v>
      </c>
      <c r="M16758">
        <f t="shared" si="785"/>
        <v>10</v>
      </c>
    </row>
    <row r="16759" spans="1:13" x14ac:dyDescent="0.35">
      <c r="A16759" t="s">
        <v>628</v>
      </c>
      <c r="B16759">
        <v>501258027</v>
      </c>
      <c r="C16759">
        <v>185332</v>
      </c>
      <c r="D16759" t="s">
        <v>13631</v>
      </c>
      <c r="E16759" s="1">
        <v>43894.443773148145</v>
      </c>
      <c r="F16759">
        <v>1</v>
      </c>
      <c r="G16759" t="s">
        <v>759</v>
      </c>
      <c r="H16759">
        <v>340</v>
      </c>
      <c r="I16759" s="1">
        <v>43900.999305555553</v>
      </c>
      <c r="J16759" s="2">
        <f t="shared" si="783"/>
        <v>1</v>
      </c>
      <c r="K16759" s="2" t="str">
        <f>IFERROR(VLOOKUP(A16759,Aux!A:B,2,0),"Outros")</f>
        <v>Municípios</v>
      </c>
      <c r="L16759" s="2">
        <f t="shared" si="784"/>
        <v>2020</v>
      </c>
      <c r="M16759">
        <f t="shared" si="785"/>
        <v>10</v>
      </c>
    </row>
    <row r="16760" spans="1:13" x14ac:dyDescent="0.35">
      <c r="A16760" t="s">
        <v>136</v>
      </c>
      <c r="B16760">
        <v>506730573</v>
      </c>
      <c r="C16760">
        <v>185335</v>
      </c>
      <c r="D16760" t="s">
        <v>13340</v>
      </c>
      <c r="E16760" s="1">
        <v>43894.467152777775</v>
      </c>
      <c r="F16760">
        <v>3</v>
      </c>
      <c r="G16760" t="s">
        <v>138</v>
      </c>
      <c r="H16760">
        <v>150</v>
      </c>
      <c r="I16760" s="1">
        <v>43959.999305555553</v>
      </c>
      <c r="J16760" s="2">
        <f t="shared" si="783"/>
        <v>1</v>
      </c>
      <c r="K16760" s="2" t="str">
        <f>IFERROR(VLOOKUP(A16760,Aux!A:B,2,0),"Outros")</f>
        <v>Municípios</v>
      </c>
      <c r="L16760" s="2">
        <f t="shared" si="784"/>
        <v>2020</v>
      </c>
      <c r="M16760">
        <f t="shared" si="785"/>
        <v>10</v>
      </c>
    </row>
    <row r="16761" spans="1:13" x14ac:dyDescent="0.35">
      <c r="A16761" t="s">
        <v>122</v>
      </c>
      <c r="B16761">
        <v>506173968</v>
      </c>
      <c r="C16761">
        <v>185338</v>
      </c>
      <c r="D16761" t="s">
        <v>13669</v>
      </c>
      <c r="E16761" s="1">
        <v>43894.473796296297</v>
      </c>
      <c r="F16761">
        <v>13</v>
      </c>
      <c r="G16761" t="s">
        <v>147</v>
      </c>
      <c r="H16761">
        <v>220</v>
      </c>
      <c r="I16761" s="1">
        <v>43901.75</v>
      </c>
      <c r="J16761" s="2">
        <f t="shared" si="783"/>
        <v>1</v>
      </c>
      <c r="K16761" s="2" t="str">
        <f>IFERROR(VLOOKUP(A16761,Aux!A:B,2,0),"Outros")</f>
        <v>Municípios</v>
      </c>
      <c r="L16761" s="2">
        <f t="shared" si="784"/>
        <v>2020</v>
      </c>
      <c r="M16761">
        <f t="shared" si="785"/>
        <v>10</v>
      </c>
    </row>
    <row r="16762" spans="1:13" x14ac:dyDescent="0.35">
      <c r="A16762" t="s">
        <v>150</v>
      </c>
      <c r="B16762">
        <v>505309939</v>
      </c>
      <c r="C16762">
        <v>185341</v>
      </c>
      <c r="D16762" t="s">
        <v>13109</v>
      </c>
      <c r="E16762" s="1">
        <v>43894.478472222225</v>
      </c>
      <c r="F16762">
        <v>1</v>
      </c>
      <c r="G16762" t="s">
        <v>152</v>
      </c>
      <c r="H16762">
        <v>360</v>
      </c>
      <c r="I16762" s="1">
        <v>43901.6875</v>
      </c>
      <c r="J16762" s="2">
        <f t="shared" si="783"/>
        <v>1</v>
      </c>
      <c r="K16762" s="2" t="str">
        <f>IFERROR(VLOOKUP(A16762,Aux!A:B,2,0),"Outros")</f>
        <v>Municípios</v>
      </c>
      <c r="L16762" s="2">
        <f t="shared" si="784"/>
        <v>2020</v>
      </c>
      <c r="M16762">
        <f t="shared" si="785"/>
        <v>10</v>
      </c>
    </row>
    <row r="16763" spans="1:13" x14ac:dyDescent="0.35">
      <c r="A16763" t="s">
        <v>267</v>
      </c>
      <c r="B16763">
        <v>505307685</v>
      </c>
      <c r="C16763">
        <v>185342</v>
      </c>
      <c r="D16763" t="s">
        <v>12423</v>
      </c>
      <c r="E16763" s="1">
        <v>43894.479016203702</v>
      </c>
      <c r="F16763">
        <v>1</v>
      </c>
      <c r="G16763" t="s">
        <v>1330</v>
      </c>
      <c r="H16763">
        <v>5</v>
      </c>
      <c r="I16763" s="1">
        <v>43901.999305555553</v>
      </c>
      <c r="J16763" s="2">
        <f t="shared" si="783"/>
        <v>1</v>
      </c>
      <c r="K16763" s="2" t="str">
        <f>IFERROR(VLOOKUP(A16763,Aux!A:B,2,0),"Outros")</f>
        <v>Municípios</v>
      </c>
      <c r="L16763" s="2">
        <f t="shared" si="784"/>
        <v>2020</v>
      </c>
      <c r="M16763">
        <f t="shared" si="785"/>
        <v>10</v>
      </c>
    </row>
    <row r="16764" spans="1:13" x14ac:dyDescent="0.35">
      <c r="A16764" t="s">
        <v>12</v>
      </c>
      <c r="B16764">
        <v>508481287</v>
      </c>
      <c r="C16764">
        <v>185343</v>
      </c>
      <c r="D16764" t="s">
        <v>13632</v>
      </c>
      <c r="E16764" s="1">
        <v>43894.479548611111</v>
      </c>
      <c r="F16764">
        <v>13</v>
      </c>
      <c r="G16764" t="s">
        <v>14</v>
      </c>
      <c r="H16764">
        <v>5</v>
      </c>
      <c r="I16764" s="1">
        <v>43900.708333333336</v>
      </c>
      <c r="J16764" s="2">
        <f t="shared" si="783"/>
        <v>1</v>
      </c>
      <c r="K16764" s="2" t="str">
        <f>IFERROR(VLOOKUP(A16764,Aux!A:B,2,0),"Outros")</f>
        <v>Hospitais</v>
      </c>
      <c r="L16764" s="2">
        <f t="shared" si="784"/>
        <v>2020</v>
      </c>
      <c r="M16764">
        <f t="shared" si="785"/>
        <v>10</v>
      </c>
    </row>
    <row r="16765" spans="1:13" x14ac:dyDescent="0.35">
      <c r="A16765" t="s">
        <v>12</v>
      </c>
      <c r="B16765">
        <v>508481287</v>
      </c>
      <c r="C16765">
        <v>185344</v>
      </c>
      <c r="D16765" t="s">
        <v>12998</v>
      </c>
      <c r="E16765" s="1">
        <v>43894.480671296296</v>
      </c>
      <c r="F16765">
        <v>3</v>
      </c>
      <c r="G16765" t="s">
        <v>14</v>
      </c>
      <c r="H16765">
        <v>220</v>
      </c>
      <c r="I16765" s="1">
        <v>43900.708333333336</v>
      </c>
      <c r="J16765" s="2">
        <f t="shared" si="783"/>
        <v>1</v>
      </c>
      <c r="K16765" s="2" t="str">
        <f>IFERROR(VLOOKUP(A16765,Aux!A:B,2,0),"Outros")</f>
        <v>Hospitais</v>
      </c>
      <c r="L16765" s="2">
        <f t="shared" si="784"/>
        <v>2020</v>
      </c>
      <c r="M16765">
        <f t="shared" si="785"/>
        <v>10</v>
      </c>
    </row>
    <row r="16766" spans="1:13" x14ac:dyDescent="0.35">
      <c r="A16766" t="s">
        <v>895</v>
      </c>
      <c r="B16766">
        <v>501305564</v>
      </c>
      <c r="C16766">
        <v>185345</v>
      </c>
      <c r="D16766" t="s">
        <v>13670</v>
      </c>
      <c r="E16766" s="1">
        <v>43894.481388888889</v>
      </c>
      <c r="F16766">
        <v>13</v>
      </c>
      <c r="G16766" t="s">
        <v>547</v>
      </c>
      <c r="H16766">
        <v>340</v>
      </c>
      <c r="I16766" s="1">
        <v>43902.999305555553</v>
      </c>
      <c r="J16766" s="2">
        <f t="shared" si="783"/>
        <v>1</v>
      </c>
      <c r="K16766" s="2" t="str">
        <f>IFERROR(VLOOKUP(A16766,Aux!A:B,2,0),"Outros")</f>
        <v>Municípios</v>
      </c>
      <c r="L16766" s="2">
        <f t="shared" si="784"/>
        <v>2020</v>
      </c>
      <c r="M16766">
        <f t="shared" si="785"/>
        <v>10</v>
      </c>
    </row>
    <row r="16767" spans="1:13" x14ac:dyDescent="0.35">
      <c r="A16767" t="s">
        <v>122</v>
      </c>
      <c r="B16767">
        <v>506173968</v>
      </c>
      <c r="C16767">
        <v>185352</v>
      </c>
      <c r="D16767" t="s">
        <v>13341</v>
      </c>
      <c r="E16767" s="1">
        <v>43894.497893518521</v>
      </c>
      <c r="F16767">
        <v>13</v>
      </c>
      <c r="G16767" t="s">
        <v>147</v>
      </c>
      <c r="H16767">
        <v>220</v>
      </c>
      <c r="I16767" s="1">
        <v>43901.75</v>
      </c>
      <c r="J16767" s="2">
        <f t="shared" si="783"/>
        <v>1</v>
      </c>
      <c r="K16767" s="2" t="str">
        <f>IFERROR(VLOOKUP(A16767,Aux!A:B,2,0),"Outros")</f>
        <v>Municípios</v>
      </c>
      <c r="L16767" s="2">
        <f t="shared" si="784"/>
        <v>2020</v>
      </c>
      <c r="M16767">
        <f t="shared" si="785"/>
        <v>10</v>
      </c>
    </row>
    <row r="16768" spans="1:13" x14ac:dyDescent="0.35">
      <c r="A16768" t="s">
        <v>35</v>
      </c>
      <c r="B16768">
        <v>508666236</v>
      </c>
      <c r="C16768">
        <v>185356</v>
      </c>
      <c r="D16768" t="s">
        <v>13633</v>
      </c>
      <c r="E16768" s="1">
        <v>43894.509571759256</v>
      </c>
      <c r="F16768">
        <v>13</v>
      </c>
      <c r="G16768" t="s">
        <v>33</v>
      </c>
      <c r="H16768">
        <v>340</v>
      </c>
      <c r="I16768" s="1">
        <v>43899.999305555553</v>
      </c>
      <c r="J16768" s="2">
        <f t="shared" si="783"/>
        <v>1</v>
      </c>
      <c r="K16768" s="2" t="str">
        <f>IFERROR(VLOOKUP(A16768,Aux!A:B,2,0),"Outros")</f>
        <v>Outros</v>
      </c>
      <c r="L16768" s="2">
        <f t="shared" si="784"/>
        <v>2020</v>
      </c>
      <c r="M16768">
        <f t="shared" si="785"/>
        <v>10</v>
      </c>
    </row>
    <row r="16769" spans="1:13" x14ac:dyDescent="0.35">
      <c r="A16769" t="s">
        <v>48</v>
      </c>
      <c r="B16769">
        <v>503035416</v>
      </c>
      <c r="C16769">
        <v>185358</v>
      </c>
      <c r="D16769" t="s">
        <v>13634</v>
      </c>
      <c r="E16769" s="1">
        <v>43894.511979166666</v>
      </c>
      <c r="F16769">
        <v>1</v>
      </c>
      <c r="G16769" t="s">
        <v>50</v>
      </c>
      <c r="H16769">
        <v>340</v>
      </c>
      <c r="I16769" s="1">
        <v>43899.708333333336</v>
      </c>
      <c r="J16769" s="2">
        <f t="shared" si="783"/>
        <v>1</v>
      </c>
      <c r="K16769" s="2" t="str">
        <f>IFERROR(VLOOKUP(A16769,Aux!A:B,2,0),"Outros")</f>
        <v>Hospitais</v>
      </c>
      <c r="L16769" s="2">
        <f t="shared" si="784"/>
        <v>2020</v>
      </c>
      <c r="M16769">
        <f t="shared" si="785"/>
        <v>10</v>
      </c>
    </row>
    <row r="16770" spans="1:13" x14ac:dyDescent="0.35">
      <c r="A16770" t="s">
        <v>4433</v>
      </c>
      <c r="B16770">
        <v>500636834</v>
      </c>
      <c r="C16770">
        <v>185363</v>
      </c>
      <c r="E16770" s="1">
        <v>43894.519560185188</v>
      </c>
      <c r="F16770">
        <v>13</v>
      </c>
      <c r="H16770">
        <v>400</v>
      </c>
      <c r="J16770" s="2">
        <f t="shared" ref="J16770:J16833" si="786">IF(C16770=C16769,"",1)</f>
        <v>1</v>
      </c>
      <c r="K16770" s="2" t="str">
        <f>IFERROR(VLOOKUP(A16770,Aux!A:B,2,0),"Outros")</f>
        <v>Outros</v>
      </c>
      <c r="L16770" s="2">
        <f t="shared" ref="L16770:L16833" si="787">YEAR(E16770)</f>
        <v>2020</v>
      </c>
      <c r="M16770">
        <f t="shared" ref="M16770:M16833" si="788">WEEKNUM(E16770)</f>
        <v>10</v>
      </c>
    </row>
    <row r="16771" spans="1:13" x14ac:dyDescent="0.35">
      <c r="A16771" t="s">
        <v>48</v>
      </c>
      <c r="B16771">
        <v>503035416</v>
      </c>
      <c r="C16771">
        <v>185365</v>
      </c>
      <c r="E16771" s="1">
        <v>43894.521666666667</v>
      </c>
      <c r="F16771">
        <v>13</v>
      </c>
      <c r="G16771" t="s">
        <v>33</v>
      </c>
      <c r="H16771">
        <v>1</v>
      </c>
      <c r="J16771" s="2">
        <f t="shared" si="786"/>
        <v>1</v>
      </c>
      <c r="K16771" s="2" t="str">
        <f>IFERROR(VLOOKUP(A16771,Aux!A:B,2,0),"Outros")</f>
        <v>Hospitais</v>
      </c>
      <c r="L16771" s="2">
        <f t="shared" si="787"/>
        <v>2020</v>
      </c>
      <c r="M16771">
        <f t="shared" si="788"/>
        <v>10</v>
      </c>
    </row>
    <row r="16772" spans="1:13" x14ac:dyDescent="0.35">
      <c r="A16772" t="s">
        <v>1042</v>
      </c>
      <c r="B16772">
        <v>506087000</v>
      </c>
      <c r="C16772">
        <v>185366</v>
      </c>
      <c r="D16772" t="s">
        <v>13238</v>
      </c>
      <c r="E16772" s="1">
        <v>43894.537407407406</v>
      </c>
      <c r="F16772">
        <v>3</v>
      </c>
      <c r="G16772" t="s">
        <v>1205</v>
      </c>
      <c r="H16772">
        <v>340</v>
      </c>
      <c r="I16772" s="1">
        <v>43909.708333333336</v>
      </c>
      <c r="J16772" s="2">
        <f t="shared" si="786"/>
        <v>1</v>
      </c>
      <c r="K16772" s="2" t="str">
        <f>IFERROR(VLOOKUP(A16772,Aux!A:B,2,0),"Outros")</f>
        <v>Municípios</v>
      </c>
      <c r="L16772" s="2">
        <f t="shared" si="787"/>
        <v>2020</v>
      </c>
      <c r="M16772">
        <f t="shared" si="788"/>
        <v>10</v>
      </c>
    </row>
    <row r="16773" spans="1:13" x14ac:dyDescent="0.35">
      <c r="A16773" t="s">
        <v>1042</v>
      </c>
      <c r="B16773">
        <v>506087000</v>
      </c>
      <c r="C16773">
        <v>185367</v>
      </c>
      <c r="D16773" t="s">
        <v>13239</v>
      </c>
      <c r="E16773" s="1">
        <v>43894.538865740738</v>
      </c>
      <c r="F16773">
        <v>3</v>
      </c>
      <c r="G16773" t="s">
        <v>8078</v>
      </c>
      <c r="H16773">
        <v>360</v>
      </c>
      <c r="I16773" s="1">
        <v>43909.708333333336</v>
      </c>
      <c r="J16773" s="2">
        <f t="shared" si="786"/>
        <v>1</v>
      </c>
      <c r="K16773" s="2" t="str">
        <f>IFERROR(VLOOKUP(A16773,Aux!A:B,2,0),"Outros")</f>
        <v>Municípios</v>
      </c>
      <c r="L16773" s="2">
        <f t="shared" si="787"/>
        <v>2020</v>
      </c>
      <c r="M16773">
        <f t="shared" si="788"/>
        <v>10</v>
      </c>
    </row>
    <row r="16774" spans="1:13" x14ac:dyDescent="0.35">
      <c r="A16774" t="s">
        <v>63</v>
      </c>
      <c r="B16774">
        <v>502098139</v>
      </c>
      <c r="C16774">
        <v>185368</v>
      </c>
      <c r="E16774" s="1">
        <v>43894.539502314816</v>
      </c>
      <c r="F16774">
        <v>3</v>
      </c>
      <c r="G16774" t="s">
        <v>33</v>
      </c>
      <c r="H16774">
        <v>400</v>
      </c>
      <c r="J16774" s="2">
        <f t="shared" si="786"/>
        <v>1</v>
      </c>
      <c r="K16774" s="2" t="str">
        <f>IFERROR(VLOOKUP(A16774,Aux!A:B,2,0),"Outros")</f>
        <v>Municípios</v>
      </c>
      <c r="L16774" s="2">
        <f t="shared" si="787"/>
        <v>2020</v>
      </c>
      <c r="M16774">
        <f t="shared" si="788"/>
        <v>10</v>
      </c>
    </row>
    <row r="16775" spans="1:13" x14ac:dyDescent="0.35">
      <c r="A16775" t="s">
        <v>434</v>
      </c>
      <c r="B16775">
        <v>506546381</v>
      </c>
      <c r="C16775">
        <v>185369</v>
      </c>
      <c r="D16775" t="s">
        <v>10567</v>
      </c>
      <c r="E16775" s="1">
        <v>43894.561053240737</v>
      </c>
      <c r="F16775">
        <v>1</v>
      </c>
      <c r="G16775" t="s">
        <v>8535</v>
      </c>
      <c r="H16775">
        <v>400</v>
      </c>
      <c r="I16775" s="1">
        <v>43798.708333333336</v>
      </c>
      <c r="J16775" s="2">
        <f t="shared" si="786"/>
        <v>1</v>
      </c>
      <c r="K16775" s="2" t="str">
        <f>IFERROR(VLOOKUP(A16775,Aux!A:B,2,0),"Outros")</f>
        <v>Municípios</v>
      </c>
      <c r="L16775" s="2">
        <f t="shared" si="787"/>
        <v>2020</v>
      </c>
      <c r="M16775">
        <f t="shared" si="788"/>
        <v>10</v>
      </c>
    </row>
    <row r="16776" spans="1:13" x14ac:dyDescent="0.35">
      <c r="A16776" t="s">
        <v>112</v>
      </c>
      <c r="B16776">
        <v>501144218</v>
      </c>
      <c r="C16776">
        <v>185371</v>
      </c>
      <c r="D16776" t="s">
        <v>13721</v>
      </c>
      <c r="E16776" s="1">
        <v>43894.583356481482</v>
      </c>
      <c r="F16776">
        <v>1</v>
      </c>
      <c r="G16776" t="s">
        <v>256</v>
      </c>
      <c r="H16776">
        <v>30</v>
      </c>
      <c r="I16776" s="1">
        <v>25569.75</v>
      </c>
      <c r="J16776" s="2">
        <f t="shared" si="786"/>
        <v>1</v>
      </c>
      <c r="K16776" s="2" t="str">
        <f>IFERROR(VLOOKUP(A16776,Aux!A:B,2,0),"Outros")</f>
        <v>Municípios</v>
      </c>
      <c r="L16776" s="2">
        <f t="shared" si="787"/>
        <v>2020</v>
      </c>
      <c r="M16776">
        <f t="shared" si="788"/>
        <v>10</v>
      </c>
    </row>
    <row r="16777" spans="1:13" x14ac:dyDescent="0.35">
      <c r="A16777" t="s">
        <v>34</v>
      </c>
      <c r="B16777">
        <v>506901173</v>
      </c>
      <c r="C16777">
        <v>185374</v>
      </c>
      <c r="D16777" t="s">
        <v>13671</v>
      </c>
      <c r="E16777" s="1">
        <v>43894.589131944442</v>
      </c>
      <c r="F16777">
        <v>13</v>
      </c>
      <c r="G16777" t="s">
        <v>2047</v>
      </c>
      <c r="H16777">
        <v>5</v>
      </c>
      <c r="I16777" s="1">
        <v>43906.75</v>
      </c>
      <c r="J16777" s="2">
        <f t="shared" si="786"/>
        <v>1</v>
      </c>
      <c r="K16777" s="2" t="str">
        <f>IFERROR(VLOOKUP(A16777,Aux!A:B,2,0),"Outros")</f>
        <v>Municípios</v>
      </c>
      <c r="L16777" s="2">
        <f t="shared" si="787"/>
        <v>2020</v>
      </c>
      <c r="M16777">
        <f t="shared" si="788"/>
        <v>10</v>
      </c>
    </row>
    <row r="16778" spans="1:13" x14ac:dyDescent="0.35">
      <c r="A16778" t="s">
        <v>24</v>
      </c>
      <c r="B16778">
        <v>508741823</v>
      </c>
      <c r="C16778">
        <v>185377</v>
      </c>
      <c r="D16778" t="s">
        <v>13311</v>
      </c>
      <c r="E16778" s="1">
        <v>43894.594930555555</v>
      </c>
      <c r="F16778">
        <v>3</v>
      </c>
      <c r="G16778" t="s">
        <v>26</v>
      </c>
      <c r="H16778">
        <v>300</v>
      </c>
      <c r="I16778" s="1">
        <v>43905.999305555553</v>
      </c>
      <c r="J16778" s="2">
        <f t="shared" si="786"/>
        <v>1</v>
      </c>
      <c r="K16778" s="2" t="str">
        <f>IFERROR(VLOOKUP(A16778,Aux!A:B,2,0),"Outros")</f>
        <v>Hospitais</v>
      </c>
      <c r="L16778" s="2">
        <f t="shared" si="787"/>
        <v>2020</v>
      </c>
      <c r="M16778">
        <f t="shared" si="788"/>
        <v>10</v>
      </c>
    </row>
    <row r="16779" spans="1:13" x14ac:dyDescent="0.35">
      <c r="A16779" t="s">
        <v>197</v>
      </c>
      <c r="B16779">
        <v>506334562</v>
      </c>
      <c r="C16779">
        <v>185379</v>
      </c>
      <c r="D16779" t="s">
        <v>13722</v>
      </c>
      <c r="E16779" s="1">
        <v>43894.596296296295</v>
      </c>
      <c r="F16779">
        <v>13</v>
      </c>
      <c r="G16779" t="s">
        <v>625</v>
      </c>
      <c r="H16779">
        <v>340</v>
      </c>
      <c r="I16779" s="1">
        <v>43900.999305555553</v>
      </c>
      <c r="J16779" s="2">
        <f t="shared" si="786"/>
        <v>1</v>
      </c>
      <c r="K16779" s="2" t="str">
        <f>IFERROR(VLOOKUP(A16779,Aux!A:B,2,0),"Outros")</f>
        <v>Municípios</v>
      </c>
      <c r="L16779" s="2">
        <f t="shared" si="787"/>
        <v>2020</v>
      </c>
      <c r="M16779">
        <f t="shared" si="788"/>
        <v>10</v>
      </c>
    </row>
    <row r="16780" spans="1:13" x14ac:dyDescent="0.35">
      <c r="A16780" t="s">
        <v>85</v>
      </c>
      <c r="B16780">
        <v>506642798</v>
      </c>
      <c r="C16780">
        <v>185381</v>
      </c>
      <c r="D16780" t="s">
        <v>13723</v>
      </c>
      <c r="E16780" s="1">
        <v>43894.6015162037</v>
      </c>
      <c r="F16780">
        <v>1</v>
      </c>
      <c r="G16780" t="s">
        <v>1682</v>
      </c>
      <c r="H16780">
        <v>360</v>
      </c>
      <c r="I16780" s="1">
        <v>43899.958333333336</v>
      </c>
      <c r="J16780" s="2">
        <f t="shared" si="786"/>
        <v>1</v>
      </c>
      <c r="K16780" s="2" t="str">
        <f>IFERROR(VLOOKUP(A16780,Aux!A:B,2,0),"Outros")</f>
        <v>Municípios</v>
      </c>
      <c r="L16780" s="2">
        <f t="shared" si="787"/>
        <v>2020</v>
      </c>
      <c r="M16780">
        <f t="shared" si="788"/>
        <v>10</v>
      </c>
    </row>
    <row r="16781" spans="1:13" x14ac:dyDescent="0.35">
      <c r="A16781" t="s">
        <v>12</v>
      </c>
      <c r="B16781">
        <v>508481287</v>
      </c>
      <c r="C16781">
        <v>185385</v>
      </c>
      <c r="D16781" t="s">
        <v>12802</v>
      </c>
      <c r="E16781" s="1">
        <v>43894.60864583333</v>
      </c>
      <c r="F16781">
        <v>1</v>
      </c>
      <c r="G16781" t="s">
        <v>14</v>
      </c>
      <c r="H16781">
        <v>300</v>
      </c>
      <c r="I16781" s="1">
        <v>43899.708333333336</v>
      </c>
      <c r="J16781" s="2">
        <f t="shared" si="786"/>
        <v>1</v>
      </c>
      <c r="K16781" s="2" t="str">
        <f>IFERROR(VLOOKUP(A16781,Aux!A:B,2,0),"Outros")</f>
        <v>Hospitais</v>
      </c>
      <c r="L16781" s="2">
        <f t="shared" si="787"/>
        <v>2020</v>
      </c>
      <c r="M16781">
        <f t="shared" si="788"/>
        <v>10</v>
      </c>
    </row>
    <row r="16782" spans="1:13" x14ac:dyDescent="0.35">
      <c r="A16782" t="s">
        <v>37</v>
      </c>
      <c r="B16782">
        <v>506187543</v>
      </c>
      <c r="C16782">
        <v>185388</v>
      </c>
      <c r="D16782" t="s">
        <v>13599</v>
      </c>
      <c r="E16782" s="1">
        <v>43894.623252314814</v>
      </c>
      <c r="F16782">
        <v>13</v>
      </c>
      <c r="G16782" t="s">
        <v>80</v>
      </c>
      <c r="H16782">
        <v>340</v>
      </c>
      <c r="I16782" s="1">
        <v>43900.999305555553</v>
      </c>
      <c r="J16782" s="2">
        <f t="shared" si="786"/>
        <v>1</v>
      </c>
      <c r="K16782" s="2" t="str">
        <f>IFERROR(VLOOKUP(A16782,Aux!A:B,2,0),"Outros")</f>
        <v>Municípios</v>
      </c>
      <c r="L16782" s="2">
        <f t="shared" si="787"/>
        <v>2020</v>
      </c>
      <c r="M16782">
        <f t="shared" si="788"/>
        <v>10</v>
      </c>
    </row>
    <row r="16783" spans="1:13" x14ac:dyDescent="0.35">
      <c r="A16783" t="s">
        <v>12</v>
      </c>
      <c r="B16783">
        <v>508481287</v>
      </c>
      <c r="C16783">
        <v>185390</v>
      </c>
      <c r="D16783" t="s">
        <v>12491</v>
      </c>
      <c r="E16783" s="1">
        <v>43894.625393518516</v>
      </c>
      <c r="F16783">
        <v>1</v>
      </c>
      <c r="G16783" t="s">
        <v>14</v>
      </c>
      <c r="H16783">
        <v>340</v>
      </c>
      <c r="I16783" s="1">
        <v>43899.708333333336</v>
      </c>
      <c r="J16783" s="2">
        <f t="shared" si="786"/>
        <v>1</v>
      </c>
      <c r="K16783" s="2" t="str">
        <f>IFERROR(VLOOKUP(A16783,Aux!A:B,2,0),"Outros")</f>
        <v>Hospitais</v>
      </c>
      <c r="L16783" s="2">
        <f t="shared" si="787"/>
        <v>2020</v>
      </c>
      <c r="M16783">
        <f t="shared" si="788"/>
        <v>10</v>
      </c>
    </row>
    <row r="16784" spans="1:13" x14ac:dyDescent="0.35">
      <c r="A16784" t="s">
        <v>3726</v>
      </c>
      <c r="B16784">
        <v>510832890</v>
      </c>
      <c r="C16784">
        <v>185391</v>
      </c>
      <c r="D16784" t="s">
        <v>13376</v>
      </c>
      <c r="E16784" s="1">
        <v>43894.626631944448</v>
      </c>
      <c r="F16784">
        <v>13</v>
      </c>
      <c r="G16784" t="s">
        <v>2243</v>
      </c>
      <c r="H16784">
        <v>300</v>
      </c>
      <c r="I16784" s="1">
        <v>43937.999305555553</v>
      </c>
      <c r="J16784" s="2">
        <f t="shared" si="786"/>
        <v>1</v>
      </c>
      <c r="K16784" s="2" t="str">
        <f>IFERROR(VLOOKUP(A16784,Aux!A:B,2,0),"Outros")</f>
        <v>Municípios</v>
      </c>
      <c r="L16784" s="2">
        <f t="shared" si="787"/>
        <v>2020</v>
      </c>
      <c r="M16784">
        <f t="shared" si="788"/>
        <v>10</v>
      </c>
    </row>
    <row r="16785" spans="1:13" x14ac:dyDescent="0.35">
      <c r="A16785" t="s">
        <v>108</v>
      </c>
      <c r="B16785">
        <v>501222634</v>
      </c>
      <c r="C16785">
        <v>185393</v>
      </c>
      <c r="D16785" t="s">
        <v>954</v>
      </c>
      <c r="E16785" s="1">
        <v>43894.630069444444</v>
      </c>
      <c r="F16785">
        <v>3</v>
      </c>
      <c r="G16785" t="s">
        <v>736</v>
      </c>
      <c r="H16785">
        <v>300</v>
      </c>
      <c r="I16785" s="1">
        <v>43913.999305555553</v>
      </c>
      <c r="J16785" s="2">
        <f t="shared" si="786"/>
        <v>1</v>
      </c>
      <c r="K16785" s="2" t="str">
        <f>IFERROR(VLOOKUP(A16785,Aux!A:B,2,0),"Outros")</f>
        <v>Municípios</v>
      </c>
      <c r="L16785" s="2">
        <f t="shared" si="787"/>
        <v>2020</v>
      </c>
      <c r="M16785">
        <f t="shared" si="788"/>
        <v>10</v>
      </c>
    </row>
    <row r="16786" spans="1:13" x14ac:dyDescent="0.35">
      <c r="A16786" t="s">
        <v>122</v>
      </c>
      <c r="B16786">
        <v>506173968</v>
      </c>
      <c r="C16786">
        <v>185394</v>
      </c>
      <c r="D16786" t="s">
        <v>13479</v>
      </c>
      <c r="E16786" s="1">
        <v>43894.639108796298</v>
      </c>
      <c r="F16786">
        <v>13</v>
      </c>
      <c r="G16786" t="s">
        <v>597</v>
      </c>
      <c r="H16786">
        <v>400</v>
      </c>
      <c r="J16786" s="2">
        <f t="shared" si="786"/>
        <v>1</v>
      </c>
      <c r="K16786" s="2" t="str">
        <f>IFERROR(VLOOKUP(A16786,Aux!A:B,2,0),"Outros")</f>
        <v>Municípios</v>
      </c>
      <c r="L16786" s="2">
        <f t="shared" si="787"/>
        <v>2020</v>
      </c>
      <c r="M16786">
        <f t="shared" si="788"/>
        <v>10</v>
      </c>
    </row>
    <row r="16787" spans="1:13" x14ac:dyDescent="0.35">
      <c r="A16787" t="s">
        <v>895</v>
      </c>
      <c r="B16787">
        <v>501305564</v>
      </c>
      <c r="C16787">
        <v>185396</v>
      </c>
      <c r="D16787" t="s">
        <v>13480</v>
      </c>
      <c r="E16787" s="1">
        <v>43894.641655092593</v>
      </c>
      <c r="F16787">
        <v>13</v>
      </c>
      <c r="G16787" t="s">
        <v>33</v>
      </c>
      <c r="H16787">
        <v>340</v>
      </c>
      <c r="I16787" s="1">
        <v>43897.999305555553</v>
      </c>
      <c r="J16787" s="2">
        <f t="shared" si="786"/>
        <v>1</v>
      </c>
      <c r="K16787" s="2" t="str">
        <f>IFERROR(VLOOKUP(A16787,Aux!A:B,2,0),"Outros")</f>
        <v>Municípios</v>
      </c>
      <c r="L16787" s="2">
        <f t="shared" si="787"/>
        <v>2020</v>
      </c>
      <c r="M16787">
        <f t="shared" si="788"/>
        <v>10</v>
      </c>
    </row>
    <row r="16788" spans="1:13" x14ac:dyDescent="0.35">
      <c r="A16788" t="s">
        <v>21</v>
      </c>
      <c r="B16788">
        <v>600082628</v>
      </c>
      <c r="C16788">
        <v>185397</v>
      </c>
      <c r="D16788" t="s">
        <v>13635</v>
      </c>
      <c r="E16788" s="1">
        <v>43894.648472222223</v>
      </c>
      <c r="F16788">
        <v>3</v>
      </c>
      <c r="G16788" t="s">
        <v>3629</v>
      </c>
      <c r="H16788">
        <v>5</v>
      </c>
      <c r="I16788" s="1">
        <v>43904.999305555553</v>
      </c>
      <c r="J16788" s="2">
        <f t="shared" si="786"/>
        <v>1</v>
      </c>
      <c r="K16788" s="2" t="str">
        <f>IFERROR(VLOOKUP(A16788,Aux!A:B,2,0),"Outros")</f>
        <v>Outros</v>
      </c>
      <c r="L16788" s="2">
        <f t="shared" si="787"/>
        <v>2020</v>
      </c>
      <c r="M16788">
        <f t="shared" si="788"/>
        <v>10</v>
      </c>
    </row>
    <row r="16789" spans="1:13" x14ac:dyDescent="0.35">
      <c r="A16789" t="s">
        <v>71</v>
      </c>
      <c r="B16789">
        <v>500051054</v>
      </c>
      <c r="C16789">
        <v>185398</v>
      </c>
      <c r="E16789" s="1">
        <v>43894.653773148151</v>
      </c>
      <c r="F16789">
        <v>13</v>
      </c>
      <c r="G16789" t="s">
        <v>33</v>
      </c>
      <c r="H16789">
        <v>1</v>
      </c>
      <c r="J16789" s="2">
        <f t="shared" si="786"/>
        <v>1</v>
      </c>
      <c r="K16789" s="2" t="str">
        <f>IFERROR(VLOOKUP(A16789,Aux!A:B,2,0),"Outros")</f>
        <v>Municípios</v>
      </c>
      <c r="L16789" s="2">
        <f t="shared" si="787"/>
        <v>2020</v>
      </c>
      <c r="M16789">
        <f t="shared" si="788"/>
        <v>10</v>
      </c>
    </row>
    <row r="16790" spans="1:13" x14ac:dyDescent="0.35">
      <c r="A16790" t="s">
        <v>108</v>
      </c>
      <c r="B16790">
        <v>501222634</v>
      </c>
      <c r="C16790">
        <v>185399</v>
      </c>
      <c r="D16790" t="s">
        <v>13550</v>
      </c>
      <c r="E16790" s="1">
        <v>43894.654305555552</v>
      </c>
      <c r="F16790">
        <v>3</v>
      </c>
      <c r="G16790" t="s">
        <v>110</v>
      </c>
      <c r="H16790">
        <v>230</v>
      </c>
      <c r="I16790" s="1">
        <v>43907.999305555553</v>
      </c>
      <c r="J16790" s="2">
        <f t="shared" si="786"/>
        <v>1</v>
      </c>
      <c r="K16790" s="2" t="str">
        <f>IFERROR(VLOOKUP(A16790,Aux!A:B,2,0),"Outros")</f>
        <v>Municípios</v>
      </c>
      <c r="L16790" s="2">
        <f t="shared" si="787"/>
        <v>2020</v>
      </c>
      <c r="M16790">
        <f t="shared" si="788"/>
        <v>10</v>
      </c>
    </row>
    <row r="16791" spans="1:13" x14ac:dyDescent="0.35">
      <c r="A16791" t="s">
        <v>48</v>
      </c>
      <c r="B16791">
        <v>503035416</v>
      </c>
      <c r="C16791">
        <v>185400</v>
      </c>
      <c r="D16791" t="s">
        <v>13110</v>
      </c>
      <c r="E16791" s="1">
        <v>43894.656898148147</v>
      </c>
      <c r="F16791">
        <v>1</v>
      </c>
      <c r="G16791" t="s">
        <v>50</v>
      </c>
      <c r="H16791">
        <v>340</v>
      </c>
      <c r="I16791" s="1">
        <v>43899.708333333336</v>
      </c>
      <c r="J16791" s="2">
        <f t="shared" si="786"/>
        <v>1</v>
      </c>
      <c r="K16791" s="2" t="str">
        <f>IFERROR(VLOOKUP(A16791,Aux!A:B,2,0),"Outros")</f>
        <v>Hospitais</v>
      </c>
      <c r="L16791" s="2">
        <f t="shared" si="787"/>
        <v>2020</v>
      </c>
      <c r="M16791">
        <f t="shared" si="788"/>
        <v>10</v>
      </c>
    </row>
    <row r="16792" spans="1:13" x14ac:dyDescent="0.35">
      <c r="A16792" t="s">
        <v>12</v>
      </c>
      <c r="B16792">
        <v>508481287</v>
      </c>
      <c r="C16792">
        <v>185403</v>
      </c>
      <c r="D16792" t="s">
        <v>13481</v>
      </c>
      <c r="E16792" s="1">
        <v>43894.664918981478</v>
      </c>
      <c r="F16792">
        <v>3</v>
      </c>
      <c r="G16792" t="s">
        <v>14</v>
      </c>
      <c r="H16792">
        <v>220</v>
      </c>
      <c r="I16792" s="1">
        <v>43935.708333333336</v>
      </c>
      <c r="J16792" s="2">
        <f t="shared" si="786"/>
        <v>1</v>
      </c>
      <c r="K16792" s="2" t="str">
        <f>IFERROR(VLOOKUP(A16792,Aux!A:B,2,0),"Outros")</f>
        <v>Hospitais</v>
      </c>
      <c r="L16792" s="2">
        <f t="shared" si="787"/>
        <v>2020</v>
      </c>
      <c r="M16792">
        <f t="shared" si="788"/>
        <v>10</v>
      </c>
    </row>
    <row r="16793" spans="1:13" x14ac:dyDescent="0.35">
      <c r="A16793" t="s">
        <v>112</v>
      </c>
      <c r="B16793">
        <v>501144218</v>
      </c>
      <c r="C16793">
        <v>185405</v>
      </c>
      <c r="D16793" t="s">
        <v>13240</v>
      </c>
      <c r="E16793" s="1">
        <v>43894.670856481483</v>
      </c>
      <c r="F16793">
        <v>13</v>
      </c>
      <c r="G16793" t="s">
        <v>1242</v>
      </c>
      <c r="H16793">
        <v>340</v>
      </c>
      <c r="I16793" s="1">
        <v>43900.75</v>
      </c>
      <c r="J16793" s="2">
        <f t="shared" si="786"/>
        <v>1</v>
      </c>
      <c r="K16793" s="2" t="str">
        <f>IFERROR(VLOOKUP(A16793,Aux!A:B,2,0),"Outros")</f>
        <v>Municípios</v>
      </c>
      <c r="L16793" s="2">
        <f t="shared" si="787"/>
        <v>2020</v>
      </c>
      <c r="M16793">
        <f t="shared" si="788"/>
        <v>10</v>
      </c>
    </row>
    <row r="16794" spans="1:13" x14ac:dyDescent="0.35">
      <c r="A16794" t="s">
        <v>3036</v>
      </c>
      <c r="B16794">
        <v>507001460</v>
      </c>
      <c r="C16794">
        <v>185406</v>
      </c>
      <c r="E16794" s="1">
        <v>43894.671724537038</v>
      </c>
      <c r="F16794">
        <v>1</v>
      </c>
      <c r="G16794" t="s">
        <v>33</v>
      </c>
      <c r="H16794">
        <v>1</v>
      </c>
      <c r="J16794" s="2">
        <f t="shared" si="786"/>
        <v>1</v>
      </c>
      <c r="K16794" s="2" t="str">
        <f>IFERROR(VLOOKUP(A16794,Aux!A:B,2,0),"Outros")</f>
        <v>Municípios</v>
      </c>
      <c r="L16794" s="2">
        <f t="shared" si="787"/>
        <v>2020</v>
      </c>
      <c r="M16794">
        <f t="shared" si="788"/>
        <v>10</v>
      </c>
    </row>
    <row r="16795" spans="1:13" x14ac:dyDescent="0.35">
      <c r="A16795" t="s">
        <v>673</v>
      </c>
      <c r="B16795">
        <v>503584215</v>
      </c>
      <c r="C16795">
        <v>185407</v>
      </c>
      <c r="E16795" s="1">
        <v>43894.676793981482</v>
      </c>
      <c r="F16795">
        <v>1</v>
      </c>
      <c r="G16795" t="s">
        <v>33</v>
      </c>
      <c r="H16795">
        <v>1</v>
      </c>
      <c r="J16795" s="2">
        <f t="shared" si="786"/>
        <v>1</v>
      </c>
      <c r="K16795" s="2" t="str">
        <f>IFERROR(VLOOKUP(A16795,Aux!A:B,2,0),"Outros")</f>
        <v>Outros</v>
      </c>
      <c r="L16795" s="2">
        <f t="shared" si="787"/>
        <v>2020</v>
      </c>
      <c r="M16795">
        <f t="shared" si="788"/>
        <v>10</v>
      </c>
    </row>
    <row r="16796" spans="1:13" x14ac:dyDescent="0.35">
      <c r="A16796" t="s">
        <v>478</v>
      </c>
      <c r="B16796">
        <v>507866673</v>
      </c>
      <c r="C16796">
        <v>185408</v>
      </c>
      <c r="D16796" t="s">
        <v>13241</v>
      </c>
      <c r="E16796" s="1">
        <v>43894.683240740742</v>
      </c>
      <c r="F16796">
        <v>5</v>
      </c>
      <c r="G16796" t="s">
        <v>33</v>
      </c>
      <c r="H16796">
        <v>150</v>
      </c>
      <c r="I16796" s="1">
        <v>43951.708333333336</v>
      </c>
      <c r="J16796" s="2">
        <f t="shared" si="786"/>
        <v>1</v>
      </c>
      <c r="K16796" s="2" t="str">
        <f>IFERROR(VLOOKUP(A16796,Aux!A:B,2,0),"Outros")</f>
        <v>Outros</v>
      </c>
      <c r="L16796" s="2">
        <f t="shared" si="787"/>
        <v>2020</v>
      </c>
      <c r="M16796">
        <f t="shared" si="788"/>
        <v>10</v>
      </c>
    </row>
    <row r="16797" spans="1:13" x14ac:dyDescent="0.35">
      <c r="A16797" t="s">
        <v>71</v>
      </c>
      <c r="B16797">
        <v>500051054</v>
      </c>
      <c r="C16797">
        <v>185409</v>
      </c>
      <c r="D16797" t="s">
        <v>13242</v>
      </c>
      <c r="E16797" s="1">
        <v>43894.683842592596</v>
      </c>
      <c r="F16797">
        <v>3</v>
      </c>
      <c r="G16797" t="s">
        <v>202</v>
      </c>
      <c r="H16797">
        <v>220</v>
      </c>
      <c r="I16797" s="1">
        <v>43930.791666666664</v>
      </c>
      <c r="J16797" s="2">
        <f t="shared" si="786"/>
        <v>1</v>
      </c>
      <c r="K16797" s="2" t="str">
        <f>IFERROR(VLOOKUP(A16797,Aux!A:B,2,0),"Outros")</f>
        <v>Municípios</v>
      </c>
      <c r="L16797" s="2">
        <f t="shared" si="787"/>
        <v>2020</v>
      </c>
      <c r="M16797">
        <f t="shared" si="788"/>
        <v>10</v>
      </c>
    </row>
    <row r="16798" spans="1:13" x14ac:dyDescent="0.35">
      <c r="A16798" t="s">
        <v>1299</v>
      </c>
      <c r="B16798">
        <v>506804240</v>
      </c>
      <c r="C16798">
        <v>185410</v>
      </c>
      <c r="D16798" t="s">
        <v>13600</v>
      </c>
      <c r="E16798" s="1">
        <v>43894.699050925927</v>
      </c>
      <c r="F16798">
        <v>3</v>
      </c>
      <c r="G16798" t="s">
        <v>33</v>
      </c>
      <c r="H16798">
        <v>5</v>
      </c>
      <c r="I16798" s="1">
        <v>43909.708333333336</v>
      </c>
      <c r="J16798" s="2">
        <f t="shared" si="786"/>
        <v>1</v>
      </c>
      <c r="K16798" s="2" t="str">
        <f>IFERROR(VLOOKUP(A16798,Aux!A:B,2,0),"Outros")</f>
        <v>Municípios</v>
      </c>
      <c r="L16798" s="2">
        <f t="shared" si="787"/>
        <v>2020</v>
      </c>
      <c r="M16798">
        <f t="shared" si="788"/>
        <v>10</v>
      </c>
    </row>
    <row r="16799" spans="1:13" x14ac:dyDescent="0.35">
      <c r="A16799" t="s">
        <v>1299</v>
      </c>
      <c r="B16799">
        <v>506804240</v>
      </c>
      <c r="C16799">
        <v>185411</v>
      </c>
      <c r="D16799" t="s">
        <v>11665</v>
      </c>
      <c r="E16799" s="1">
        <v>43894.70244212963</v>
      </c>
      <c r="F16799">
        <v>3</v>
      </c>
      <c r="G16799" t="s">
        <v>6802</v>
      </c>
      <c r="H16799">
        <v>220</v>
      </c>
      <c r="I16799" s="1">
        <v>43947.708333333336</v>
      </c>
      <c r="J16799" s="2">
        <f t="shared" si="786"/>
        <v>1</v>
      </c>
      <c r="K16799" s="2" t="str">
        <f>IFERROR(VLOOKUP(A16799,Aux!A:B,2,0),"Outros")</f>
        <v>Municípios</v>
      </c>
      <c r="L16799" s="2">
        <f t="shared" si="787"/>
        <v>2020</v>
      </c>
      <c r="M16799">
        <f t="shared" si="788"/>
        <v>10</v>
      </c>
    </row>
    <row r="16800" spans="1:13" x14ac:dyDescent="0.35">
      <c r="A16800" t="s">
        <v>4433</v>
      </c>
      <c r="B16800">
        <v>500636834</v>
      </c>
      <c r="C16800">
        <v>185412</v>
      </c>
      <c r="E16800" s="1">
        <v>43894.703009259261</v>
      </c>
      <c r="F16800">
        <v>13</v>
      </c>
      <c r="G16800" t="s">
        <v>33</v>
      </c>
      <c r="H16800">
        <v>400</v>
      </c>
      <c r="J16800" s="2">
        <f t="shared" si="786"/>
        <v>1</v>
      </c>
      <c r="K16800" s="2" t="str">
        <f>IFERROR(VLOOKUP(A16800,Aux!A:B,2,0),"Outros")</f>
        <v>Outros</v>
      </c>
      <c r="L16800" s="2">
        <f t="shared" si="787"/>
        <v>2020</v>
      </c>
      <c r="M16800">
        <f t="shared" si="788"/>
        <v>10</v>
      </c>
    </row>
    <row r="16801" spans="1:13" x14ac:dyDescent="0.35">
      <c r="A16801" t="s">
        <v>71</v>
      </c>
      <c r="B16801">
        <v>500051054</v>
      </c>
      <c r="C16801">
        <v>185413</v>
      </c>
      <c r="E16801" s="1">
        <v>43894.703206018516</v>
      </c>
      <c r="F16801">
        <v>13</v>
      </c>
      <c r="G16801" t="s">
        <v>33</v>
      </c>
      <c r="H16801">
        <v>1</v>
      </c>
      <c r="J16801" s="2">
        <f t="shared" si="786"/>
        <v>1</v>
      </c>
      <c r="K16801" s="2" t="str">
        <f>IFERROR(VLOOKUP(A16801,Aux!A:B,2,0),"Outros")</f>
        <v>Municípios</v>
      </c>
      <c r="L16801" s="2">
        <f t="shared" si="787"/>
        <v>2020</v>
      </c>
      <c r="M16801">
        <f t="shared" si="788"/>
        <v>10</v>
      </c>
    </row>
    <row r="16802" spans="1:13" x14ac:dyDescent="0.35">
      <c r="A16802" t="s">
        <v>71</v>
      </c>
      <c r="B16802">
        <v>500051054</v>
      </c>
      <c r="C16802">
        <v>185414</v>
      </c>
      <c r="D16802" t="s">
        <v>13342</v>
      </c>
      <c r="E16802" s="1">
        <v>43894.703344907408</v>
      </c>
      <c r="F16802">
        <v>13</v>
      </c>
      <c r="G16802" t="s">
        <v>566</v>
      </c>
      <c r="H16802">
        <v>220</v>
      </c>
      <c r="I16802" s="1">
        <v>43925.791666666664</v>
      </c>
      <c r="J16802" s="2">
        <f t="shared" si="786"/>
        <v>1</v>
      </c>
      <c r="K16802" s="2" t="str">
        <f>IFERROR(VLOOKUP(A16802,Aux!A:B,2,0),"Outros")</f>
        <v>Municípios</v>
      </c>
      <c r="L16802" s="2">
        <f t="shared" si="787"/>
        <v>2020</v>
      </c>
      <c r="M16802">
        <f t="shared" si="788"/>
        <v>10</v>
      </c>
    </row>
    <row r="16803" spans="1:13" x14ac:dyDescent="0.35">
      <c r="A16803" t="s">
        <v>246</v>
      </c>
      <c r="B16803">
        <v>512013241</v>
      </c>
      <c r="C16803">
        <v>185415</v>
      </c>
      <c r="D16803" t="s">
        <v>13271</v>
      </c>
      <c r="E16803" s="1">
        <v>43894.704050925924</v>
      </c>
      <c r="F16803">
        <v>1</v>
      </c>
      <c r="G16803" t="s">
        <v>12439</v>
      </c>
      <c r="H16803">
        <v>5</v>
      </c>
      <c r="I16803" s="1">
        <v>43900.729166666664</v>
      </c>
      <c r="J16803" s="2">
        <f t="shared" si="786"/>
        <v>1</v>
      </c>
      <c r="K16803" s="2" t="str">
        <f>IFERROR(VLOOKUP(A16803,Aux!A:B,2,0),"Outros")</f>
        <v>Municípios</v>
      </c>
      <c r="L16803" s="2">
        <f t="shared" si="787"/>
        <v>2020</v>
      </c>
      <c r="M16803">
        <f t="shared" si="788"/>
        <v>10</v>
      </c>
    </row>
    <row r="16804" spans="1:13" x14ac:dyDescent="0.35">
      <c r="A16804" t="s">
        <v>13449</v>
      </c>
      <c r="B16804">
        <v>507001206</v>
      </c>
      <c r="C16804">
        <v>185418</v>
      </c>
      <c r="D16804" t="s">
        <v>13601</v>
      </c>
      <c r="E16804" s="1">
        <v>43894.706458333334</v>
      </c>
      <c r="F16804">
        <v>13</v>
      </c>
      <c r="G16804" t="s">
        <v>566</v>
      </c>
      <c r="H16804">
        <v>300</v>
      </c>
      <c r="I16804" s="1">
        <v>43899.999305555553</v>
      </c>
      <c r="J16804" s="2">
        <f t="shared" si="786"/>
        <v>1</v>
      </c>
      <c r="K16804" s="2" t="str">
        <f>IFERROR(VLOOKUP(A16804,Aux!A:B,2,0),"Outros")</f>
        <v>Outros</v>
      </c>
      <c r="L16804" s="2">
        <f t="shared" si="787"/>
        <v>2020</v>
      </c>
      <c r="M16804">
        <f t="shared" si="788"/>
        <v>10</v>
      </c>
    </row>
    <row r="16805" spans="1:13" x14ac:dyDescent="0.35">
      <c r="A16805" t="s">
        <v>13449</v>
      </c>
      <c r="B16805">
        <v>507001206</v>
      </c>
      <c r="C16805">
        <v>185420</v>
      </c>
      <c r="E16805" s="1">
        <v>43894.709490740737</v>
      </c>
      <c r="F16805">
        <v>1</v>
      </c>
      <c r="G16805" t="s">
        <v>33</v>
      </c>
      <c r="H16805">
        <v>1</v>
      </c>
      <c r="J16805" s="2">
        <f t="shared" si="786"/>
        <v>1</v>
      </c>
      <c r="K16805" s="2" t="str">
        <f>IFERROR(VLOOKUP(A16805,Aux!A:B,2,0),"Outros")</f>
        <v>Outros</v>
      </c>
      <c r="L16805" s="2">
        <f t="shared" si="787"/>
        <v>2020</v>
      </c>
      <c r="M16805">
        <f t="shared" si="788"/>
        <v>10</v>
      </c>
    </row>
    <row r="16806" spans="1:13" x14ac:dyDescent="0.35">
      <c r="A16806" t="s">
        <v>3036</v>
      </c>
      <c r="B16806">
        <v>507001460</v>
      </c>
      <c r="C16806">
        <v>185421</v>
      </c>
      <c r="E16806" s="1">
        <v>43894.709745370368</v>
      </c>
      <c r="F16806">
        <v>3</v>
      </c>
      <c r="G16806" t="s">
        <v>33</v>
      </c>
      <c r="H16806">
        <v>400</v>
      </c>
      <c r="I16806" s="1">
        <v>25569.708333333332</v>
      </c>
      <c r="J16806" s="2">
        <f t="shared" si="786"/>
        <v>1</v>
      </c>
      <c r="K16806" s="2" t="str">
        <f>IFERROR(VLOOKUP(A16806,Aux!A:B,2,0),"Outros")</f>
        <v>Municípios</v>
      </c>
      <c r="L16806" s="2">
        <f t="shared" si="787"/>
        <v>2020</v>
      </c>
      <c r="M16806">
        <f t="shared" si="788"/>
        <v>10</v>
      </c>
    </row>
    <row r="16807" spans="1:13" x14ac:dyDescent="0.35">
      <c r="A16807" t="s">
        <v>246</v>
      </c>
      <c r="B16807">
        <v>512013241</v>
      </c>
      <c r="C16807">
        <v>185422</v>
      </c>
      <c r="D16807" t="s">
        <v>12686</v>
      </c>
      <c r="E16807" s="1">
        <v>43894.709780092591</v>
      </c>
      <c r="F16807">
        <v>1</v>
      </c>
      <c r="G16807" t="s">
        <v>33</v>
      </c>
      <c r="H16807">
        <v>5</v>
      </c>
      <c r="I16807" s="1">
        <v>43902.729166666664</v>
      </c>
      <c r="J16807" s="2">
        <f t="shared" si="786"/>
        <v>1</v>
      </c>
      <c r="K16807" s="2" t="str">
        <f>IFERROR(VLOOKUP(A16807,Aux!A:B,2,0),"Outros")</f>
        <v>Municípios</v>
      </c>
      <c r="L16807" s="2">
        <f t="shared" si="787"/>
        <v>2020</v>
      </c>
      <c r="M16807">
        <f t="shared" si="788"/>
        <v>10</v>
      </c>
    </row>
    <row r="16808" spans="1:13" x14ac:dyDescent="0.35">
      <c r="A16808" t="s">
        <v>1177</v>
      </c>
      <c r="B16808">
        <v>501132554</v>
      </c>
      <c r="C16808">
        <v>185425</v>
      </c>
      <c r="D16808" t="s">
        <v>12082</v>
      </c>
      <c r="E16808" s="1">
        <v>43894.719884259262</v>
      </c>
      <c r="F16808">
        <v>13</v>
      </c>
      <c r="G16808" t="s">
        <v>1062</v>
      </c>
      <c r="H16808">
        <v>220</v>
      </c>
      <c r="I16808" s="1">
        <v>43909.999305555553</v>
      </c>
      <c r="J16808" s="2">
        <f t="shared" si="786"/>
        <v>1</v>
      </c>
      <c r="K16808" s="2" t="str">
        <f>IFERROR(VLOOKUP(A16808,Aux!A:B,2,0),"Outros")</f>
        <v>Municípios</v>
      </c>
      <c r="L16808" s="2">
        <f t="shared" si="787"/>
        <v>2020</v>
      </c>
      <c r="M16808">
        <f t="shared" si="788"/>
        <v>10</v>
      </c>
    </row>
    <row r="16809" spans="1:13" x14ac:dyDescent="0.35">
      <c r="A16809" t="s">
        <v>171</v>
      </c>
      <c r="B16809">
        <v>504293125</v>
      </c>
      <c r="C16809">
        <v>185427</v>
      </c>
      <c r="D16809" t="s">
        <v>13243</v>
      </c>
      <c r="E16809" s="1">
        <v>43894.723240740743</v>
      </c>
      <c r="F16809">
        <v>13</v>
      </c>
      <c r="G16809" t="s">
        <v>451</v>
      </c>
      <c r="H16809">
        <v>220</v>
      </c>
      <c r="I16809" s="1">
        <v>43900.999305555553</v>
      </c>
      <c r="J16809" s="2">
        <f t="shared" si="786"/>
        <v>1</v>
      </c>
      <c r="K16809" s="2" t="str">
        <f>IFERROR(VLOOKUP(A16809,Aux!A:B,2,0),"Outros")</f>
        <v>Municípios</v>
      </c>
      <c r="L16809" s="2">
        <f t="shared" si="787"/>
        <v>2020</v>
      </c>
      <c r="M16809">
        <f t="shared" si="788"/>
        <v>10</v>
      </c>
    </row>
    <row r="16810" spans="1:13" x14ac:dyDescent="0.35">
      <c r="A16810" t="s">
        <v>2354</v>
      </c>
      <c r="B16810">
        <v>500925895</v>
      </c>
      <c r="C16810">
        <v>185430</v>
      </c>
      <c r="D16810" t="s">
        <v>13377</v>
      </c>
      <c r="E16810" s="1">
        <v>43894.814409722225</v>
      </c>
      <c r="F16810">
        <v>13</v>
      </c>
      <c r="G16810" t="s">
        <v>625</v>
      </c>
      <c r="H16810">
        <v>300</v>
      </c>
      <c r="I16810" s="1">
        <v>43907.999305555553</v>
      </c>
      <c r="J16810" s="2">
        <f t="shared" si="786"/>
        <v>1</v>
      </c>
      <c r="K16810" s="2" t="str">
        <f>IFERROR(VLOOKUP(A16810,Aux!A:B,2,0),"Outros")</f>
        <v>Outros</v>
      </c>
      <c r="L16810" s="2">
        <f t="shared" si="787"/>
        <v>2020</v>
      </c>
      <c r="M16810">
        <f t="shared" si="788"/>
        <v>10</v>
      </c>
    </row>
    <row r="16811" spans="1:13" x14ac:dyDescent="0.35">
      <c r="A16811" t="s">
        <v>12</v>
      </c>
      <c r="B16811">
        <v>508481287</v>
      </c>
      <c r="C16811">
        <v>185431</v>
      </c>
      <c r="D16811" t="s">
        <v>13111</v>
      </c>
      <c r="E16811" s="1">
        <v>43895.346956018519</v>
      </c>
      <c r="F16811">
        <v>13</v>
      </c>
      <c r="G16811" t="s">
        <v>14</v>
      </c>
      <c r="H16811">
        <v>220</v>
      </c>
      <c r="I16811" s="1">
        <v>43902.708333333336</v>
      </c>
      <c r="J16811" s="2">
        <f t="shared" si="786"/>
        <v>1</v>
      </c>
      <c r="K16811" s="2" t="str">
        <f>IFERROR(VLOOKUP(A16811,Aux!A:B,2,0),"Outros")</f>
        <v>Hospitais</v>
      </c>
      <c r="L16811" s="2">
        <f t="shared" si="787"/>
        <v>2020</v>
      </c>
      <c r="M16811">
        <f t="shared" si="788"/>
        <v>10</v>
      </c>
    </row>
    <row r="16812" spans="1:13" x14ac:dyDescent="0.35">
      <c r="A16812" t="s">
        <v>48</v>
      </c>
      <c r="B16812">
        <v>503035416</v>
      </c>
      <c r="C16812">
        <v>185432</v>
      </c>
      <c r="D16812" t="s">
        <v>13378</v>
      </c>
      <c r="E16812" s="1">
        <v>43895.384641203702</v>
      </c>
      <c r="F16812">
        <v>1</v>
      </c>
      <c r="G16812" t="s">
        <v>33</v>
      </c>
      <c r="H16812">
        <v>400</v>
      </c>
      <c r="J16812" s="2">
        <f t="shared" si="786"/>
        <v>1</v>
      </c>
      <c r="K16812" s="2" t="str">
        <f>IFERROR(VLOOKUP(A16812,Aux!A:B,2,0),"Outros")</f>
        <v>Hospitais</v>
      </c>
      <c r="L16812" s="2">
        <f t="shared" si="787"/>
        <v>2020</v>
      </c>
      <c r="M16812">
        <f t="shared" si="788"/>
        <v>10</v>
      </c>
    </row>
    <row r="16813" spans="1:13" x14ac:dyDescent="0.35">
      <c r="A16813" t="s">
        <v>48</v>
      </c>
      <c r="B16813">
        <v>503035416</v>
      </c>
      <c r="C16813">
        <v>185433</v>
      </c>
      <c r="D16813" t="s">
        <v>13378</v>
      </c>
      <c r="E16813" s="1">
        <v>43895.386064814818</v>
      </c>
      <c r="F16813">
        <v>13</v>
      </c>
      <c r="G16813" t="s">
        <v>50</v>
      </c>
      <c r="H16813">
        <v>340</v>
      </c>
      <c r="I16813" s="1">
        <v>43903.708333333336</v>
      </c>
      <c r="J16813" s="2">
        <f t="shared" si="786"/>
        <v>1</v>
      </c>
      <c r="K16813" s="2" t="str">
        <f>IFERROR(VLOOKUP(A16813,Aux!A:B,2,0),"Outros")</f>
        <v>Hospitais</v>
      </c>
      <c r="L16813" s="2">
        <f t="shared" si="787"/>
        <v>2020</v>
      </c>
      <c r="M16813">
        <f t="shared" si="788"/>
        <v>10</v>
      </c>
    </row>
    <row r="16814" spans="1:13" x14ac:dyDescent="0.35">
      <c r="A16814" t="s">
        <v>71</v>
      </c>
      <c r="B16814">
        <v>500051054</v>
      </c>
      <c r="C16814">
        <v>185434</v>
      </c>
      <c r="D16814" t="s">
        <v>13379</v>
      </c>
      <c r="E16814" s="1">
        <v>43895.401539351849</v>
      </c>
      <c r="F16814">
        <v>13</v>
      </c>
      <c r="G16814" t="s">
        <v>202</v>
      </c>
      <c r="H16814">
        <v>220</v>
      </c>
      <c r="I16814" s="1">
        <v>43910.791666666664</v>
      </c>
      <c r="J16814" s="2">
        <f t="shared" si="786"/>
        <v>1</v>
      </c>
      <c r="K16814" s="2" t="str">
        <f>IFERROR(VLOOKUP(A16814,Aux!A:B,2,0),"Outros")</f>
        <v>Municípios</v>
      </c>
      <c r="L16814" s="2">
        <f t="shared" si="787"/>
        <v>2020</v>
      </c>
      <c r="M16814">
        <f t="shared" si="788"/>
        <v>10</v>
      </c>
    </row>
    <row r="16815" spans="1:13" x14ac:dyDescent="0.35">
      <c r="A16815" t="s">
        <v>71</v>
      </c>
      <c r="B16815">
        <v>500051054</v>
      </c>
      <c r="C16815">
        <v>185435</v>
      </c>
      <c r="E16815" s="1">
        <v>43895.405416666668</v>
      </c>
      <c r="F16815">
        <v>13</v>
      </c>
      <c r="G16815" t="s">
        <v>33</v>
      </c>
      <c r="H16815">
        <v>400</v>
      </c>
      <c r="J16815" s="2">
        <f t="shared" si="786"/>
        <v>1</v>
      </c>
      <c r="K16815" s="2" t="str">
        <f>IFERROR(VLOOKUP(A16815,Aux!A:B,2,0),"Outros")</f>
        <v>Municípios</v>
      </c>
      <c r="L16815" s="2">
        <f t="shared" si="787"/>
        <v>2020</v>
      </c>
      <c r="M16815">
        <f t="shared" si="788"/>
        <v>10</v>
      </c>
    </row>
    <row r="16816" spans="1:13" x14ac:dyDescent="0.35">
      <c r="A16816" t="s">
        <v>465</v>
      </c>
      <c r="B16816">
        <v>600084779</v>
      </c>
      <c r="C16816">
        <v>185439</v>
      </c>
      <c r="D16816" t="s">
        <v>13190</v>
      </c>
      <c r="E16816" s="1">
        <v>43895.4143287037</v>
      </c>
      <c r="F16816">
        <v>13</v>
      </c>
      <c r="G16816" t="s">
        <v>622</v>
      </c>
      <c r="H16816">
        <v>5</v>
      </c>
      <c r="I16816" s="1">
        <v>43900.708333333336</v>
      </c>
      <c r="J16816" s="2">
        <f t="shared" si="786"/>
        <v>1</v>
      </c>
      <c r="K16816" s="2" t="str">
        <f>IFERROR(VLOOKUP(A16816,Aux!A:B,2,0),"Outros")</f>
        <v>Outros</v>
      </c>
      <c r="L16816" s="2">
        <f t="shared" si="787"/>
        <v>2020</v>
      </c>
      <c r="M16816">
        <f t="shared" si="788"/>
        <v>10</v>
      </c>
    </row>
    <row r="16817" spans="1:13" x14ac:dyDescent="0.35">
      <c r="A16817" t="s">
        <v>534</v>
      </c>
      <c r="B16817">
        <v>508354617</v>
      </c>
      <c r="C16817">
        <v>185440</v>
      </c>
      <c r="D16817" t="s">
        <v>13380</v>
      </c>
      <c r="E16817" s="1">
        <v>43895.414918981478</v>
      </c>
      <c r="F16817">
        <v>3</v>
      </c>
      <c r="G16817" t="s">
        <v>33</v>
      </c>
      <c r="H16817">
        <v>230</v>
      </c>
      <c r="I16817" s="1">
        <v>43932.999305555553</v>
      </c>
      <c r="J16817" s="2">
        <f t="shared" si="786"/>
        <v>1</v>
      </c>
      <c r="K16817" s="2" t="str">
        <f>IFERROR(VLOOKUP(A16817,Aux!A:B,2,0),"Outros")</f>
        <v>Municípios</v>
      </c>
      <c r="L16817" s="2">
        <f t="shared" si="787"/>
        <v>2020</v>
      </c>
      <c r="M16817">
        <f t="shared" si="788"/>
        <v>10</v>
      </c>
    </row>
    <row r="16818" spans="1:13" x14ac:dyDescent="0.35">
      <c r="A16818" t="s">
        <v>275</v>
      </c>
      <c r="B16818">
        <v>505187531</v>
      </c>
      <c r="C16818">
        <v>185441</v>
      </c>
      <c r="E16818" s="1">
        <v>43895.42465277778</v>
      </c>
      <c r="F16818">
        <v>1</v>
      </c>
      <c r="G16818" t="s">
        <v>33</v>
      </c>
      <c r="H16818">
        <v>1</v>
      </c>
      <c r="J16818" s="2">
        <f t="shared" si="786"/>
        <v>1</v>
      </c>
      <c r="K16818" s="2" t="str">
        <f>IFERROR(VLOOKUP(A16818,Aux!A:B,2,0),"Outros")</f>
        <v>Municípios</v>
      </c>
      <c r="L16818" s="2">
        <f t="shared" si="787"/>
        <v>2020</v>
      </c>
      <c r="M16818">
        <f t="shared" si="788"/>
        <v>10</v>
      </c>
    </row>
    <row r="16819" spans="1:13" x14ac:dyDescent="0.35">
      <c r="A16819" t="s">
        <v>275</v>
      </c>
      <c r="B16819">
        <v>505187531</v>
      </c>
      <c r="C16819">
        <v>185442</v>
      </c>
      <c r="E16819" s="1">
        <v>43895.42491898148</v>
      </c>
      <c r="F16819">
        <v>3</v>
      </c>
      <c r="H16819">
        <v>1</v>
      </c>
      <c r="J16819" s="2">
        <f t="shared" si="786"/>
        <v>1</v>
      </c>
      <c r="K16819" s="2" t="str">
        <f>IFERROR(VLOOKUP(A16819,Aux!A:B,2,0),"Outros")</f>
        <v>Municípios</v>
      </c>
      <c r="L16819" s="2">
        <f t="shared" si="787"/>
        <v>2020</v>
      </c>
      <c r="M16819">
        <f t="shared" si="788"/>
        <v>10</v>
      </c>
    </row>
    <row r="16820" spans="1:13" x14ac:dyDescent="0.35">
      <c r="A16820" t="s">
        <v>125</v>
      </c>
      <c r="B16820">
        <v>501290206</v>
      </c>
      <c r="C16820">
        <v>185443</v>
      </c>
      <c r="D16820" t="s">
        <v>13381</v>
      </c>
      <c r="E16820" s="1">
        <v>43895.426111111112</v>
      </c>
      <c r="F16820">
        <v>1</v>
      </c>
      <c r="G16820" t="s">
        <v>659</v>
      </c>
      <c r="H16820">
        <v>220</v>
      </c>
      <c r="I16820" s="1">
        <v>43906.708333333336</v>
      </c>
      <c r="J16820" s="2">
        <f t="shared" si="786"/>
        <v>1</v>
      </c>
      <c r="K16820" s="2" t="str">
        <f>IFERROR(VLOOKUP(A16820,Aux!A:B,2,0),"Outros")</f>
        <v>Municípios</v>
      </c>
      <c r="L16820" s="2">
        <f t="shared" si="787"/>
        <v>2020</v>
      </c>
      <c r="M16820">
        <f t="shared" si="788"/>
        <v>10</v>
      </c>
    </row>
    <row r="16821" spans="1:13" x14ac:dyDescent="0.35">
      <c r="A16821" t="s">
        <v>534</v>
      </c>
      <c r="B16821">
        <v>508354617</v>
      </c>
      <c r="C16821">
        <v>185444</v>
      </c>
      <c r="D16821" t="s">
        <v>13636</v>
      </c>
      <c r="E16821" s="1">
        <v>43895.427812499998</v>
      </c>
      <c r="F16821">
        <v>3</v>
      </c>
      <c r="G16821" t="s">
        <v>33</v>
      </c>
      <c r="H16821">
        <v>220</v>
      </c>
      <c r="I16821" s="1">
        <v>43932.999305555553</v>
      </c>
      <c r="J16821" s="2">
        <f t="shared" si="786"/>
        <v>1</v>
      </c>
      <c r="K16821" s="2" t="str">
        <f>IFERROR(VLOOKUP(A16821,Aux!A:B,2,0),"Outros")</f>
        <v>Municípios</v>
      </c>
      <c r="L16821" s="2">
        <f t="shared" si="787"/>
        <v>2020</v>
      </c>
      <c r="M16821">
        <f t="shared" si="788"/>
        <v>10</v>
      </c>
    </row>
    <row r="16822" spans="1:13" x14ac:dyDescent="0.35">
      <c r="A16822" t="s">
        <v>140</v>
      </c>
      <c r="B16822">
        <v>506614913</v>
      </c>
      <c r="C16822">
        <v>185445</v>
      </c>
      <c r="D16822" t="s">
        <v>13191</v>
      </c>
      <c r="E16822" s="1">
        <v>43895.429456018515</v>
      </c>
      <c r="F16822">
        <v>1</v>
      </c>
      <c r="G16822" t="s">
        <v>47</v>
      </c>
      <c r="H16822">
        <v>360</v>
      </c>
      <c r="I16822" s="1">
        <v>43901.999305555553</v>
      </c>
      <c r="J16822" s="2">
        <f t="shared" si="786"/>
        <v>1</v>
      </c>
      <c r="K16822" s="2" t="str">
        <f>IFERROR(VLOOKUP(A16822,Aux!A:B,2,0),"Outros")</f>
        <v>Municípios</v>
      </c>
      <c r="L16822" s="2">
        <f t="shared" si="787"/>
        <v>2020</v>
      </c>
      <c r="M16822">
        <f t="shared" si="788"/>
        <v>10</v>
      </c>
    </row>
    <row r="16823" spans="1:13" x14ac:dyDescent="0.35">
      <c r="A16823" t="s">
        <v>122</v>
      </c>
      <c r="B16823">
        <v>506173968</v>
      </c>
      <c r="C16823">
        <v>185446</v>
      </c>
      <c r="E16823" s="1">
        <v>43895.435150462959</v>
      </c>
      <c r="F16823">
        <v>1</v>
      </c>
      <c r="H16823">
        <v>1</v>
      </c>
      <c r="J16823" s="2">
        <f t="shared" si="786"/>
        <v>1</v>
      </c>
      <c r="K16823" s="2" t="str">
        <f>IFERROR(VLOOKUP(A16823,Aux!A:B,2,0),"Outros")</f>
        <v>Municípios</v>
      </c>
      <c r="L16823" s="2">
        <f t="shared" si="787"/>
        <v>2020</v>
      </c>
      <c r="M16823">
        <f t="shared" si="788"/>
        <v>10</v>
      </c>
    </row>
    <row r="16824" spans="1:13" x14ac:dyDescent="0.35">
      <c r="A16824" t="s">
        <v>122</v>
      </c>
      <c r="B16824">
        <v>506173968</v>
      </c>
      <c r="C16824">
        <v>185447</v>
      </c>
      <c r="D16824" t="s">
        <v>8562</v>
      </c>
      <c r="E16824" s="1">
        <v>43895.436354166668</v>
      </c>
      <c r="F16824">
        <v>13</v>
      </c>
      <c r="G16824" t="s">
        <v>147</v>
      </c>
      <c r="H16824">
        <v>340</v>
      </c>
      <c r="I16824" s="1">
        <v>43902.999305555553</v>
      </c>
      <c r="J16824" s="2">
        <f t="shared" si="786"/>
        <v>1</v>
      </c>
      <c r="K16824" s="2" t="str">
        <f>IFERROR(VLOOKUP(A16824,Aux!A:B,2,0),"Outros")</f>
        <v>Municípios</v>
      </c>
      <c r="L16824" s="2">
        <f t="shared" si="787"/>
        <v>2020</v>
      </c>
      <c r="M16824">
        <f t="shared" si="788"/>
        <v>10</v>
      </c>
    </row>
    <row r="16825" spans="1:13" x14ac:dyDescent="0.35">
      <c r="A16825" t="s">
        <v>63</v>
      </c>
      <c r="B16825">
        <v>502098139</v>
      </c>
      <c r="C16825">
        <v>185449</v>
      </c>
      <c r="E16825" s="1">
        <v>43895.441203703704</v>
      </c>
      <c r="F16825">
        <v>13</v>
      </c>
      <c r="G16825" t="s">
        <v>33</v>
      </c>
      <c r="H16825">
        <v>1</v>
      </c>
      <c r="J16825" s="2">
        <f t="shared" si="786"/>
        <v>1</v>
      </c>
      <c r="K16825" s="2" t="str">
        <f>IFERROR(VLOOKUP(A16825,Aux!A:B,2,0),"Outros")</f>
        <v>Municípios</v>
      </c>
      <c r="L16825" s="2">
        <f t="shared" si="787"/>
        <v>2020</v>
      </c>
      <c r="M16825">
        <f t="shared" si="788"/>
        <v>10</v>
      </c>
    </row>
    <row r="16826" spans="1:13" x14ac:dyDescent="0.35">
      <c r="A16826" t="s">
        <v>39</v>
      </c>
      <c r="B16826">
        <v>507023129</v>
      </c>
      <c r="C16826">
        <v>185453</v>
      </c>
      <c r="D16826" t="s">
        <v>13724</v>
      </c>
      <c r="E16826" s="1">
        <v>43895.450300925928</v>
      </c>
      <c r="F16826">
        <v>1</v>
      </c>
      <c r="G16826" t="s">
        <v>33</v>
      </c>
      <c r="H16826">
        <v>340</v>
      </c>
      <c r="I16826" s="1">
        <v>43900.708333333336</v>
      </c>
      <c r="J16826" s="2">
        <f t="shared" si="786"/>
        <v>1</v>
      </c>
      <c r="K16826" s="2" t="str">
        <f>IFERROR(VLOOKUP(A16826,Aux!A:B,2,0),"Outros")</f>
        <v>Outros</v>
      </c>
      <c r="L16826" s="2">
        <f t="shared" si="787"/>
        <v>2020</v>
      </c>
      <c r="M16826">
        <f t="shared" si="788"/>
        <v>10</v>
      </c>
    </row>
    <row r="16827" spans="1:13" x14ac:dyDescent="0.35">
      <c r="A16827" t="s">
        <v>12119</v>
      </c>
      <c r="B16827">
        <v>500951527</v>
      </c>
      <c r="C16827">
        <v>185455</v>
      </c>
      <c r="D16827" t="s">
        <v>13355</v>
      </c>
      <c r="E16827" s="1">
        <v>43895.463518518518</v>
      </c>
      <c r="F16827">
        <v>3</v>
      </c>
      <c r="G16827" t="s">
        <v>13356</v>
      </c>
      <c r="H16827">
        <v>200</v>
      </c>
      <c r="I16827" s="1">
        <v>43929.999305555553</v>
      </c>
      <c r="J16827" s="2">
        <f t="shared" si="786"/>
        <v>1</v>
      </c>
      <c r="K16827" s="2" t="str">
        <f>IFERROR(VLOOKUP(A16827,Aux!A:B,2,0),"Outros")</f>
        <v>Outros</v>
      </c>
      <c r="L16827" s="2">
        <f t="shared" si="787"/>
        <v>2020</v>
      </c>
      <c r="M16827">
        <f t="shared" si="788"/>
        <v>10</v>
      </c>
    </row>
    <row r="16828" spans="1:13" x14ac:dyDescent="0.35">
      <c r="A16828" t="s">
        <v>122</v>
      </c>
      <c r="B16828">
        <v>506173968</v>
      </c>
      <c r="C16828">
        <v>185456</v>
      </c>
      <c r="D16828" t="s">
        <v>13551</v>
      </c>
      <c r="E16828" s="1">
        <v>43895.472986111112</v>
      </c>
      <c r="F16828">
        <v>13</v>
      </c>
      <c r="G16828" t="s">
        <v>147</v>
      </c>
      <c r="H16828">
        <v>360</v>
      </c>
      <c r="I16828" s="1">
        <v>43897.75</v>
      </c>
      <c r="J16828" s="2">
        <f t="shared" si="786"/>
        <v>1</v>
      </c>
      <c r="K16828" s="2" t="str">
        <f>IFERROR(VLOOKUP(A16828,Aux!A:B,2,0),"Outros")</f>
        <v>Municípios</v>
      </c>
      <c r="L16828" s="2">
        <f t="shared" si="787"/>
        <v>2020</v>
      </c>
      <c r="M16828">
        <f t="shared" si="788"/>
        <v>10</v>
      </c>
    </row>
    <row r="16829" spans="1:13" x14ac:dyDescent="0.35">
      <c r="A16829" t="s">
        <v>942</v>
      </c>
      <c r="B16829">
        <v>510089224</v>
      </c>
      <c r="C16829">
        <v>185457</v>
      </c>
      <c r="D16829" t="s">
        <v>13552</v>
      </c>
      <c r="E16829" s="1">
        <v>43895.474988425929</v>
      </c>
      <c r="F16829">
        <v>13</v>
      </c>
      <c r="G16829" t="s">
        <v>33</v>
      </c>
      <c r="H16829">
        <v>340</v>
      </c>
      <c r="I16829" s="1">
        <v>43905.999305555553</v>
      </c>
      <c r="J16829" s="2">
        <f t="shared" si="786"/>
        <v>1</v>
      </c>
      <c r="K16829" s="2" t="str">
        <f>IFERROR(VLOOKUP(A16829,Aux!A:B,2,0),"Outros")</f>
        <v>Outros</v>
      </c>
      <c r="L16829" s="2">
        <f t="shared" si="787"/>
        <v>2020</v>
      </c>
      <c r="M16829">
        <f t="shared" si="788"/>
        <v>10</v>
      </c>
    </row>
    <row r="16830" spans="1:13" x14ac:dyDescent="0.35">
      <c r="A16830" t="s">
        <v>478</v>
      </c>
      <c r="B16830">
        <v>507866673</v>
      </c>
      <c r="C16830">
        <v>185458</v>
      </c>
      <c r="D16830" t="s">
        <v>13193</v>
      </c>
      <c r="E16830" s="1">
        <v>43895.483032407406</v>
      </c>
      <c r="F16830">
        <v>5</v>
      </c>
      <c r="G16830" t="s">
        <v>33</v>
      </c>
      <c r="H16830">
        <v>220</v>
      </c>
      <c r="I16830" s="1">
        <v>43923.708333333336</v>
      </c>
      <c r="J16830" s="2">
        <f t="shared" si="786"/>
        <v>1</v>
      </c>
      <c r="K16830" s="2" t="str">
        <f>IFERROR(VLOOKUP(A16830,Aux!A:B,2,0),"Outros")</f>
        <v>Outros</v>
      </c>
      <c r="L16830" s="2">
        <f t="shared" si="787"/>
        <v>2020</v>
      </c>
      <c r="M16830">
        <f t="shared" si="788"/>
        <v>10</v>
      </c>
    </row>
    <row r="16831" spans="1:13" x14ac:dyDescent="0.35">
      <c r="A16831" t="s">
        <v>122</v>
      </c>
      <c r="B16831">
        <v>506173968</v>
      </c>
      <c r="C16831">
        <v>185460</v>
      </c>
      <c r="D16831" t="s">
        <v>13553</v>
      </c>
      <c r="E16831" s="1">
        <v>43895.493668981479</v>
      </c>
      <c r="F16831">
        <v>1</v>
      </c>
      <c r="G16831" t="s">
        <v>147</v>
      </c>
      <c r="H16831">
        <v>210</v>
      </c>
      <c r="I16831" s="1">
        <v>43902.75</v>
      </c>
      <c r="J16831" s="2">
        <f t="shared" si="786"/>
        <v>1</v>
      </c>
      <c r="K16831" s="2" t="str">
        <f>IFERROR(VLOOKUP(A16831,Aux!A:B,2,0),"Outros")</f>
        <v>Municípios</v>
      </c>
      <c r="L16831" s="2">
        <f t="shared" si="787"/>
        <v>2020</v>
      </c>
      <c r="M16831">
        <f t="shared" si="788"/>
        <v>10</v>
      </c>
    </row>
    <row r="16832" spans="1:13" x14ac:dyDescent="0.35">
      <c r="A16832" t="s">
        <v>105</v>
      </c>
      <c r="B16832">
        <v>503311332</v>
      </c>
      <c r="C16832">
        <v>185461</v>
      </c>
      <c r="D16832" t="s">
        <v>13725</v>
      </c>
      <c r="E16832" s="1">
        <v>43895.502164351848</v>
      </c>
      <c r="F16832">
        <v>13</v>
      </c>
      <c r="G16832" t="s">
        <v>107</v>
      </c>
      <c r="H16832">
        <v>220</v>
      </c>
      <c r="I16832" s="1">
        <v>43900.708333333336</v>
      </c>
      <c r="J16832" s="2">
        <f t="shared" si="786"/>
        <v>1</v>
      </c>
      <c r="K16832" s="2" t="str">
        <f>IFERROR(VLOOKUP(A16832,Aux!A:B,2,0),"Outros")</f>
        <v>Municípios</v>
      </c>
      <c r="L16832" s="2">
        <f t="shared" si="787"/>
        <v>2020</v>
      </c>
      <c r="M16832">
        <f t="shared" si="788"/>
        <v>10</v>
      </c>
    </row>
    <row r="16833" spans="1:13" x14ac:dyDescent="0.35">
      <c r="A16833" t="s">
        <v>39</v>
      </c>
      <c r="B16833">
        <v>507023129</v>
      </c>
      <c r="C16833">
        <v>185462</v>
      </c>
      <c r="D16833" t="s">
        <v>13726</v>
      </c>
      <c r="E16833" s="1">
        <v>43895.507881944446</v>
      </c>
      <c r="F16833">
        <v>3</v>
      </c>
      <c r="G16833" t="s">
        <v>33</v>
      </c>
      <c r="H16833">
        <v>150</v>
      </c>
      <c r="I16833" s="1">
        <v>43967.708333333336</v>
      </c>
      <c r="J16833" s="2">
        <f t="shared" si="786"/>
        <v>1</v>
      </c>
      <c r="K16833" s="2" t="str">
        <f>IFERROR(VLOOKUP(A16833,Aux!A:B,2,0),"Outros")</f>
        <v>Outros</v>
      </c>
      <c r="L16833" s="2">
        <f t="shared" si="787"/>
        <v>2020</v>
      </c>
      <c r="M16833">
        <f t="shared" si="788"/>
        <v>10</v>
      </c>
    </row>
    <row r="16834" spans="1:13" x14ac:dyDescent="0.35">
      <c r="A16834" t="s">
        <v>57</v>
      </c>
      <c r="B16834">
        <v>501294104</v>
      </c>
      <c r="C16834">
        <v>185463</v>
      </c>
      <c r="D16834" t="s">
        <v>13382</v>
      </c>
      <c r="E16834" s="1">
        <v>43895.509467592594</v>
      </c>
      <c r="F16834">
        <v>3</v>
      </c>
      <c r="G16834" t="s">
        <v>103</v>
      </c>
      <c r="H16834">
        <v>220</v>
      </c>
      <c r="I16834" s="1">
        <v>43925.999305555553</v>
      </c>
      <c r="J16834" s="2">
        <f t="shared" ref="J16834:J16897" si="789">IF(C16834=C16833,"",1)</f>
        <v>1</v>
      </c>
      <c r="K16834" s="2" t="str">
        <f>IFERROR(VLOOKUP(A16834,Aux!A:B,2,0),"Outros")</f>
        <v>Municípios</v>
      </c>
      <c r="L16834" s="2">
        <f t="shared" ref="L16834:L16897" si="790">YEAR(E16834)</f>
        <v>2020</v>
      </c>
      <c r="M16834">
        <f t="shared" ref="M16834:M16897" si="791">WEEKNUM(E16834)</f>
        <v>10</v>
      </c>
    </row>
    <row r="16835" spans="1:13" x14ac:dyDescent="0.35">
      <c r="A16835" t="s">
        <v>57</v>
      </c>
      <c r="B16835">
        <v>501294104</v>
      </c>
      <c r="C16835">
        <v>185464</v>
      </c>
      <c r="D16835" t="s">
        <v>13192</v>
      </c>
      <c r="E16835" s="1">
        <v>43895.513344907406</v>
      </c>
      <c r="F16835">
        <v>1</v>
      </c>
      <c r="G16835" t="s">
        <v>103</v>
      </c>
      <c r="H16835">
        <v>220</v>
      </c>
      <c r="I16835" s="1">
        <v>43901.999305555553</v>
      </c>
      <c r="J16835" s="2">
        <f t="shared" si="789"/>
        <v>1</v>
      </c>
      <c r="K16835" s="2" t="str">
        <f>IFERROR(VLOOKUP(A16835,Aux!A:B,2,0),"Outros")</f>
        <v>Municípios</v>
      </c>
      <c r="L16835" s="2">
        <f t="shared" si="790"/>
        <v>2020</v>
      </c>
      <c r="M16835">
        <f t="shared" si="791"/>
        <v>10</v>
      </c>
    </row>
    <row r="16836" spans="1:13" x14ac:dyDescent="0.35">
      <c r="A16836" t="s">
        <v>1042</v>
      </c>
      <c r="B16836">
        <v>506087000</v>
      </c>
      <c r="C16836">
        <v>185465</v>
      </c>
      <c r="D16836" t="s">
        <v>13727</v>
      </c>
      <c r="E16836" s="1">
        <v>43895.51703703704</v>
      </c>
      <c r="F16836">
        <v>1</v>
      </c>
      <c r="G16836" t="s">
        <v>2077</v>
      </c>
      <c r="H16836">
        <v>360</v>
      </c>
      <c r="I16836" s="1">
        <v>43898.708333333336</v>
      </c>
      <c r="J16836" s="2">
        <f t="shared" si="789"/>
        <v>1</v>
      </c>
      <c r="K16836" s="2" t="str">
        <f>IFERROR(VLOOKUP(A16836,Aux!A:B,2,0),"Outros")</f>
        <v>Municípios</v>
      </c>
      <c r="L16836" s="2">
        <f t="shared" si="790"/>
        <v>2020</v>
      </c>
      <c r="M16836">
        <f t="shared" si="791"/>
        <v>10</v>
      </c>
    </row>
    <row r="16837" spans="1:13" x14ac:dyDescent="0.35">
      <c r="A16837" t="s">
        <v>809</v>
      </c>
      <c r="B16837">
        <v>509364390</v>
      </c>
      <c r="C16837">
        <v>185466</v>
      </c>
      <c r="E16837" s="1">
        <v>43895.522939814815</v>
      </c>
      <c r="F16837">
        <v>1</v>
      </c>
      <c r="G16837" t="s">
        <v>33</v>
      </c>
      <c r="H16837">
        <v>1</v>
      </c>
      <c r="J16837" s="2">
        <f t="shared" si="789"/>
        <v>1</v>
      </c>
      <c r="K16837" s="2" t="str">
        <f>IFERROR(VLOOKUP(A16837,Aux!A:B,2,0),"Outros")</f>
        <v>Municípios</v>
      </c>
      <c r="L16837" s="2">
        <f t="shared" si="790"/>
        <v>2020</v>
      </c>
      <c r="M16837">
        <f t="shared" si="791"/>
        <v>10</v>
      </c>
    </row>
    <row r="16838" spans="1:13" x14ac:dyDescent="0.35">
      <c r="A16838" t="s">
        <v>853</v>
      </c>
      <c r="B16838">
        <v>506826961</v>
      </c>
      <c r="C16838">
        <v>185468</v>
      </c>
      <c r="D16838" t="s">
        <v>13602</v>
      </c>
      <c r="E16838" s="1">
        <v>43895.571215277778</v>
      </c>
      <c r="F16838">
        <v>13</v>
      </c>
      <c r="G16838" t="s">
        <v>2147</v>
      </c>
      <c r="H16838">
        <v>220</v>
      </c>
      <c r="I16838" s="1">
        <v>43906.999305555553</v>
      </c>
      <c r="J16838" s="2">
        <f t="shared" si="789"/>
        <v>1</v>
      </c>
      <c r="K16838" s="2" t="str">
        <f>IFERROR(VLOOKUP(A16838,Aux!A:B,2,0),"Outros")</f>
        <v>Municípios</v>
      </c>
      <c r="L16838" s="2">
        <f t="shared" si="790"/>
        <v>2020</v>
      </c>
      <c r="M16838">
        <f t="shared" si="791"/>
        <v>10</v>
      </c>
    </row>
    <row r="16839" spans="1:13" x14ac:dyDescent="0.35">
      <c r="A16839" t="s">
        <v>1460</v>
      </c>
      <c r="B16839">
        <v>502826126</v>
      </c>
      <c r="C16839">
        <v>185469</v>
      </c>
      <c r="D16839" t="s">
        <v>13282</v>
      </c>
      <c r="E16839" s="1">
        <v>43895.572210648148</v>
      </c>
      <c r="F16839">
        <v>13</v>
      </c>
      <c r="G16839" t="s">
        <v>1020</v>
      </c>
      <c r="H16839">
        <v>5</v>
      </c>
      <c r="I16839" s="1">
        <v>43901.999305555553</v>
      </c>
      <c r="J16839" s="2">
        <f t="shared" si="789"/>
        <v>1</v>
      </c>
      <c r="K16839" s="2" t="str">
        <f>IFERROR(VLOOKUP(A16839,Aux!A:B,2,0),"Outros")</f>
        <v>Outros</v>
      </c>
      <c r="L16839" s="2">
        <f t="shared" si="790"/>
        <v>2020</v>
      </c>
      <c r="M16839">
        <f t="shared" si="791"/>
        <v>10</v>
      </c>
    </row>
    <row r="16840" spans="1:13" x14ac:dyDescent="0.35">
      <c r="A16840" t="s">
        <v>12</v>
      </c>
      <c r="B16840">
        <v>508481287</v>
      </c>
      <c r="C16840">
        <v>185470</v>
      </c>
      <c r="D16840" t="s">
        <v>13637</v>
      </c>
      <c r="E16840" s="1">
        <v>43895.578032407408</v>
      </c>
      <c r="F16840">
        <v>13</v>
      </c>
      <c r="G16840" t="s">
        <v>14</v>
      </c>
      <c r="H16840">
        <v>220</v>
      </c>
      <c r="I16840" s="1">
        <v>43901.708333333336</v>
      </c>
      <c r="J16840" s="2">
        <f t="shared" si="789"/>
        <v>1</v>
      </c>
      <c r="K16840" s="2" t="str">
        <f>IFERROR(VLOOKUP(A16840,Aux!A:B,2,0),"Outros")</f>
        <v>Hospitais</v>
      </c>
      <c r="L16840" s="2">
        <f t="shared" si="790"/>
        <v>2020</v>
      </c>
      <c r="M16840">
        <f t="shared" si="791"/>
        <v>10</v>
      </c>
    </row>
    <row r="16841" spans="1:13" x14ac:dyDescent="0.35">
      <c r="A16841" t="s">
        <v>37</v>
      </c>
      <c r="B16841">
        <v>506187543</v>
      </c>
      <c r="C16841">
        <v>185471</v>
      </c>
      <c r="D16841" t="s">
        <v>13343</v>
      </c>
      <c r="E16841" s="1">
        <v>43895.584733796299</v>
      </c>
      <c r="F16841">
        <v>13</v>
      </c>
      <c r="G16841" t="s">
        <v>522</v>
      </c>
      <c r="H16841">
        <v>340</v>
      </c>
      <c r="I16841" s="1">
        <v>43900.999305555553</v>
      </c>
      <c r="J16841" s="2">
        <f t="shared" si="789"/>
        <v>1</v>
      </c>
      <c r="K16841" s="2" t="str">
        <f>IFERROR(VLOOKUP(A16841,Aux!A:B,2,0),"Outros")</f>
        <v>Municípios</v>
      </c>
      <c r="L16841" s="2">
        <f t="shared" si="790"/>
        <v>2020</v>
      </c>
      <c r="M16841">
        <f t="shared" si="791"/>
        <v>10</v>
      </c>
    </row>
    <row r="16842" spans="1:13" x14ac:dyDescent="0.35">
      <c r="A16842" t="s">
        <v>140</v>
      </c>
      <c r="B16842">
        <v>506614913</v>
      </c>
      <c r="C16842">
        <v>185472</v>
      </c>
      <c r="D16842" t="s">
        <v>13603</v>
      </c>
      <c r="E16842" s="1">
        <v>43895.586574074077</v>
      </c>
      <c r="F16842">
        <v>3</v>
      </c>
      <c r="G16842" t="s">
        <v>47</v>
      </c>
      <c r="H16842">
        <v>220</v>
      </c>
      <c r="I16842" s="1">
        <v>43923.999305555553</v>
      </c>
      <c r="J16842" s="2">
        <f t="shared" si="789"/>
        <v>1</v>
      </c>
      <c r="K16842" s="2" t="str">
        <f>IFERROR(VLOOKUP(A16842,Aux!A:B,2,0),"Outros")</f>
        <v>Municípios</v>
      </c>
      <c r="L16842" s="2">
        <f t="shared" si="790"/>
        <v>2020</v>
      </c>
      <c r="M16842">
        <f t="shared" si="791"/>
        <v>10</v>
      </c>
    </row>
    <row r="16843" spans="1:13" x14ac:dyDescent="0.35">
      <c r="A16843" t="s">
        <v>48</v>
      </c>
      <c r="B16843">
        <v>503035416</v>
      </c>
      <c r="C16843">
        <v>185473</v>
      </c>
      <c r="D16843" t="s">
        <v>13344</v>
      </c>
      <c r="E16843" s="1">
        <v>43895.589675925927</v>
      </c>
      <c r="F16843">
        <v>1</v>
      </c>
      <c r="G16843" t="s">
        <v>33</v>
      </c>
      <c r="H16843">
        <v>340</v>
      </c>
      <c r="I16843" s="1">
        <v>43902.541666666664</v>
      </c>
      <c r="J16843" s="2">
        <f t="shared" si="789"/>
        <v>1</v>
      </c>
      <c r="K16843" s="2" t="str">
        <f>IFERROR(VLOOKUP(A16843,Aux!A:B,2,0),"Outros")</f>
        <v>Hospitais</v>
      </c>
      <c r="L16843" s="2">
        <f t="shared" si="790"/>
        <v>2020</v>
      </c>
      <c r="M16843">
        <f t="shared" si="791"/>
        <v>10</v>
      </c>
    </row>
    <row r="16844" spans="1:13" x14ac:dyDescent="0.35">
      <c r="A16844" t="s">
        <v>633</v>
      </c>
      <c r="B16844">
        <v>506617599</v>
      </c>
      <c r="C16844">
        <v>185474</v>
      </c>
      <c r="D16844" t="s">
        <v>12992</v>
      </c>
      <c r="E16844" s="1">
        <v>43895.58997685185</v>
      </c>
      <c r="F16844">
        <v>3</v>
      </c>
      <c r="G16844" t="s">
        <v>13554</v>
      </c>
      <c r="H16844">
        <v>300</v>
      </c>
      <c r="I16844" s="1">
        <v>43926.999305555553</v>
      </c>
      <c r="J16844" s="2">
        <f t="shared" si="789"/>
        <v>1</v>
      </c>
      <c r="K16844" s="2" t="str">
        <f>IFERROR(VLOOKUP(A16844,Aux!A:B,2,0),"Outros")</f>
        <v>Municípios</v>
      </c>
      <c r="L16844" s="2">
        <f t="shared" si="790"/>
        <v>2020</v>
      </c>
      <c r="M16844">
        <f t="shared" si="791"/>
        <v>10</v>
      </c>
    </row>
    <row r="16845" spans="1:13" x14ac:dyDescent="0.35">
      <c r="A16845" t="s">
        <v>578</v>
      </c>
      <c r="B16845">
        <v>501112049</v>
      </c>
      <c r="C16845">
        <v>185475</v>
      </c>
      <c r="D16845" t="s">
        <v>13345</v>
      </c>
      <c r="E16845" s="1">
        <v>43895.595277777778</v>
      </c>
      <c r="F16845">
        <v>1</v>
      </c>
      <c r="G16845" t="s">
        <v>615</v>
      </c>
      <c r="H16845">
        <v>340</v>
      </c>
      <c r="I16845" s="1">
        <v>43900.666666666664</v>
      </c>
      <c r="J16845" s="2">
        <f t="shared" si="789"/>
        <v>1</v>
      </c>
      <c r="K16845" s="2" t="str">
        <f>IFERROR(VLOOKUP(A16845,Aux!A:B,2,0),"Outros")</f>
        <v>Municípios</v>
      </c>
      <c r="L16845" s="2">
        <f t="shared" si="790"/>
        <v>2020</v>
      </c>
      <c r="M16845">
        <f t="shared" si="791"/>
        <v>10</v>
      </c>
    </row>
    <row r="16846" spans="1:13" x14ac:dyDescent="0.35">
      <c r="A16846" t="s">
        <v>105</v>
      </c>
      <c r="B16846">
        <v>503311332</v>
      </c>
      <c r="C16846">
        <v>185476</v>
      </c>
      <c r="D16846" t="s">
        <v>13555</v>
      </c>
      <c r="E16846" s="1">
        <v>43895.595972222225</v>
      </c>
      <c r="F16846">
        <v>3</v>
      </c>
      <c r="G16846" t="s">
        <v>2243</v>
      </c>
      <c r="H16846">
        <v>300</v>
      </c>
      <c r="I16846" s="1">
        <v>43913.708333333336</v>
      </c>
      <c r="J16846" s="2">
        <f t="shared" si="789"/>
        <v>1</v>
      </c>
      <c r="K16846" s="2" t="str">
        <f>IFERROR(VLOOKUP(A16846,Aux!A:B,2,0),"Outros")</f>
        <v>Municípios</v>
      </c>
      <c r="L16846" s="2">
        <f t="shared" si="790"/>
        <v>2020</v>
      </c>
      <c r="M16846">
        <f t="shared" si="791"/>
        <v>10</v>
      </c>
    </row>
    <row r="16847" spans="1:13" x14ac:dyDescent="0.35">
      <c r="A16847" t="s">
        <v>633</v>
      </c>
      <c r="B16847">
        <v>506617599</v>
      </c>
      <c r="C16847">
        <v>185477</v>
      </c>
      <c r="D16847" t="s">
        <v>13604</v>
      </c>
      <c r="E16847" s="1">
        <v>43895.613182870373</v>
      </c>
      <c r="F16847">
        <v>3</v>
      </c>
      <c r="G16847" t="s">
        <v>635</v>
      </c>
      <c r="H16847">
        <v>220</v>
      </c>
      <c r="I16847" s="1">
        <v>43926.999305555553</v>
      </c>
      <c r="J16847" s="2">
        <f t="shared" si="789"/>
        <v>1</v>
      </c>
      <c r="K16847" s="2" t="str">
        <f>IFERROR(VLOOKUP(A16847,Aux!A:B,2,0),"Outros")</f>
        <v>Municípios</v>
      </c>
      <c r="L16847" s="2">
        <f t="shared" si="790"/>
        <v>2020</v>
      </c>
      <c r="M16847">
        <f t="shared" si="791"/>
        <v>10</v>
      </c>
    </row>
    <row r="16848" spans="1:13" x14ac:dyDescent="0.35">
      <c r="A16848" t="s">
        <v>140</v>
      </c>
      <c r="B16848">
        <v>506614913</v>
      </c>
      <c r="C16848">
        <v>185478</v>
      </c>
      <c r="D16848" t="s">
        <v>13672</v>
      </c>
      <c r="E16848" s="1">
        <v>43895.616412037038</v>
      </c>
      <c r="F16848">
        <v>13</v>
      </c>
      <c r="G16848" t="s">
        <v>149</v>
      </c>
      <c r="H16848">
        <v>220</v>
      </c>
      <c r="I16848" s="1">
        <v>43902.999305555553</v>
      </c>
      <c r="J16848" s="2">
        <f t="shared" si="789"/>
        <v>1</v>
      </c>
      <c r="K16848" s="2" t="str">
        <f>IFERROR(VLOOKUP(A16848,Aux!A:B,2,0),"Outros")</f>
        <v>Municípios</v>
      </c>
      <c r="L16848" s="2">
        <f t="shared" si="790"/>
        <v>2020</v>
      </c>
      <c r="M16848">
        <f t="shared" si="791"/>
        <v>10</v>
      </c>
    </row>
    <row r="16849" spans="1:13" x14ac:dyDescent="0.35">
      <c r="A16849" t="s">
        <v>57</v>
      </c>
      <c r="B16849">
        <v>501294104</v>
      </c>
      <c r="C16849">
        <v>185479</v>
      </c>
      <c r="D16849" t="s">
        <v>13728</v>
      </c>
      <c r="E16849" s="1">
        <v>43895.624745370369</v>
      </c>
      <c r="F16849">
        <v>1</v>
      </c>
      <c r="G16849" t="s">
        <v>103</v>
      </c>
      <c r="H16849">
        <v>220</v>
      </c>
      <c r="I16849" s="1">
        <v>43901.999305555553</v>
      </c>
      <c r="J16849" s="2">
        <f t="shared" si="789"/>
        <v>1</v>
      </c>
      <c r="K16849" s="2" t="str">
        <f>IFERROR(VLOOKUP(A16849,Aux!A:B,2,0),"Outros")</f>
        <v>Municípios</v>
      </c>
      <c r="L16849" s="2">
        <f t="shared" si="790"/>
        <v>2020</v>
      </c>
      <c r="M16849">
        <f t="shared" si="791"/>
        <v>10</v>
      </c>
    </row>
    <row r="16850" spans="1:13" x14ac:dyDescent="0.35">
      <c r="A16850" t="s">
        <v>578</v>
      </c>
      <c r="B16850">
        <v>501112049</v>
      </c>
      <c r="C16850">
        <v>185480</v>
      </c>
      <c r="D16850" t="s">
        <v>13345</v>
      </c>
      <c r="E16850" s="1">
        <v>43895.626354166663</v>
      </c>
      <c r="F16850">
        <v>1</v>
      </c>
      <c r="G16850" t="s">
        <v>615</v>
      </c>
      <c r="H16850">
        <v>400</v>
      </c>
      <c r="I16850" s="1">
        <v>42837.666666666664</v>
      </c>
      <c r="J16850" s="2">
        <f t="shared" si="789"/>
        <v>1</v>
      </c>
      <c r="K16850" s="2" t="str">
        <f>IFERROR(VLOOKUP(A16850,Aux!A:B,2,0),"Outros")</f>
        <v>Municípios</v>
      </c>
      <c r="L16850" s="2">
        <f t="shared" si="790"/>
        <v>2020</v>
      </c>
      <c r="M16850">
        <f t="shared" si="791"/>
        <v>10</v>
      </c>
    </row>
    <row r="16851" spans="1:13" x14ac:dyDescent="0.35">
      <c r="A16851" t="s">
        <v>71</v>
      </c>
      <c r="B16851">
        <v>500051054</v>
      </c>
      <c r="C16851">
        <v>185481</v>
      </c>
      <c r="D16851" t="s">
        <v>13605</v>
      </c>
      <c r="E16851" s="1">
        <v>43895.629259259258</v>
      </c>
      <c r="F16851">
        <v>13</v>
      </c>
      <c r="G16851" t="s">
        <v>566</v>
      </c>
      <c r="H16851">
        <v>300</v>
      </c>
      <c r="I16851" s="1">
        <v>43904.791666666664</v>
      </c>
      <c r="J16851" s="2">
        <f t="shared" si="789"/>
        <v>1</v>
      </c>
      <c r="K16851" s="2" t="str">
        <f>IFERROR(VLOOKUP(A16851,Aux!A:B,2,0),"Outros")</f>
        <v>Municípios</v>
      </c>
      <c r="L16851" s="2">
        <f t="shared" si="790"/>
        <v>2020</v>
      </c>
      <c r="M16851">
        <f t="shared" si="791"/>
        <v>10</v>
      </c>
    </row>
    <row r="16852" spans="1:13" x14ac:dyDescent="0.35">
      <c r="A16852" t="s">
        <v>48</v>
      </c>
      <c r="B16852">
        <v>503035416</v>
      </c>
      <c r="C16852">
        <v>185482</v>
      </c>
      <c r="D16852" t="s">
        <v>13606</v>
      </c>
      <c r="E16852" s="1">
        <v>43895.634525462963</v>
      </c>
      <c r="F16852">
        <v>13</v>
      </c>
      <c r="G16852" t="s">
        <v>50</v>
      </c>
      <c r="H16852">
        <v>340</v>
      </c>
      <c r="I16852" s="1">
        <v>43902.666666666664</v>
      </c>
      <c r="J16852" s="2">
        <f t="shared" si="789"/>
        <v>1</v>
      </c>
      <c r="K16852" s="2" t="str">
        <f>IFERROR(VLOOKUP(A16852,Aux!A:B,2,0),"Outros")</f>
        <v>Hospitais</v>
      </c>
      <c r="L16852" s="2">
        <f t="shared" si="790"/>
        <v>2020</v>
      </c>
      <c r="M16852">
        <f t="shared" si="791"/>
        <v>10</v>
      </c>
    </row>
    <row r="16853" spans="1:13" x14ac:dyDescent="0.35">
      <c r="A16853" t="s">
        <v>12</v>
      </c>
      <c r="B16853">
        <v>508481287</v>
      </c>
      <c r="C16853">
        <v>185483</v>
      </c>
      <c r="E16853" s="1">
        <v>43895.638344907406</v>
      </c>
      <c r="F16853">
        <v>4</v>
      </c>
      <c r="G16853" t="s">
        <v>33</v>
      </c>
      <c r="H16853">
        <v>400</v>
      </c>
      <c r="J16853" s="2">
        <f t="shared" si="789"/>
        <v>1</v>
      </c>
      <c r="K16853" s="2" t="str">
        <f>IFERROR(VLOOKUP(A16853,Aux!A:B,2,0),"Outros")</f>
        <v>Hospitais</v>
      </c>
      <c r="L16853" s="2">
        <f t="shared" si="790"/>
        <v>2020</v>
      </c>
      <c r="M16853">
        <f t="shared" si="791"/>
        <v>10</v>
      </c>
    </row>
    <row r="16854" spans="1:13" x14ac:dyDescent="0.35">
      <c r="A16854" t="s">
        <v>57</v>
      </c>
      <c r="B16854">
        <v>501294104</v>
      </c>
      <c r="C16854">
        <v>185484</v>
      </c>
      <c r="D16854" t="s">
        <v>13673</v>
      </c>
      <c r="E16854" s="1">
        <v>43895.645682870374</v>
      </c>
      <c r="F16854">
        <v>1</v>
      </c>
      <c r="G16854" t="s">
        <v>618</v>
      </c>
      <c r="H16854">
        <v>220</v>
      </c>
      <c r="I16854" s="1">
        <v>43901.999305555553</v>
      </c>
      <c r="J16854" s="2">
        <f t="shared" si="789"/>
        <v>1</v>
      </c>
      <c r="K16854" s="2" t="str">
        <f>IFERROR(VLOOKUP(A16854,Aux!A:B,2,0),"Outros")</f>
        <v>Municípios</v>
      </c>
      <c r="L16854" s="2">
        <f t="shared" si="790"/>
        <v>2020</v>
      </c>
      <c r="M16854">
        <f t="shared" si="791"/>
        <v>10</v>
      </c>
    </row>
    <row r="16855" spans="1:13" x14ac:dyDescent="0.35">
      <c r="A16855" t="s">
        <v>57</v>
      </c>
      <c r="B16855">
        <v>501294104</v>
      </c>
      <c r="C16855">
        <v>185485</v>
      </c>
      <c r="D16855" t="s">
        <v>13346</v>
      </c>
      <c r="E16855" s="1">
        <v>43895.647407407407</v>
      </c>
      <c r="F16855">
        <v>13</v>
      </c>
      <c r="G16855" t="s">
        <v>103</v>
      </c>
      <c r="H16855">
        <v>220</v>
      </c>
      <c r="I16855" s="1">
        <v>43933.999305555553</v>
      </c>
      <c r="J16855" s="2">
        <f t="shared" si="789"/>
        <v>1</v>
      </c>
      <c r="K16855" s="2" t="str">
        <f>IFERROR(VLOOKUP(A16855,Aux!A:B,2,0),"Outros")</f>
        <v>Municípios</v>
      </c>
      <c r="L16855" s="2">
        <f t="shared" si="790"/>
        <v>2020</v>
      </c>
      <c r="M16855">
        <f t="shared" si="791"/>
        <v>10</v>
      </c>
    </row>
    <row r="16856" spans="1:13" x14ac:dyDescent="0.35">
      <c r="A16856" t="s">
        <v>199</v>
      </c>
      <c r="B16856">
        <v>502256869</v>
      </c>
      <c r="C16856">
        <v>185486</v>
      </c>
      <c r="D16856" t="s">
        <v>13674</v>
      </c>
      <c r="E16856" s="1">
        <v>43895.650081018517</v>
      </c>
      <c r="F16856">
        <v>1</v>
      </c>
      <c r="G16856" t="s">
        <v>59</v>
      </c>
      <c r="H16856">
        <v>340</v>
      </c>
      <c r="I16856" s="1">
        <v>43902.999305555553</v>
      </c>
      <c r="J16856" s="2">
        <f t="shared" si="789"/>
        <v>1</v>
      </c>
      <c r="K16856" s="2" t="str">
        <f>IFERROR(VLOOKUP(A16856,Aux!A:B,2,0),"Outros")</f>
        <v>Portos</v>
      </c>
      <c r="L16856" s="2">
        <f t="shared" si="790"/>
        <v>2020</v>
      </c>
      <c r="M16856">
        <f t="shared" si="791"/>
        <v>10</v>
      </c>
    </row>
    <row r="16857" spans="1:13" x14ac:dyDescent="0.35">
      <c r="A16857" t="s">
        <v>633</v>
      </c>
      <c r="B16857">
        <v>506617599</v>
      </c>
      <c r="C16857">
        <v>185487</v>
      </c>
      <c r="D16857" t="s">
        <v>13729</v>
      </c>
      <c r="E16857" s="1">
        <v>43895.652916666666</v>
      </c>
      <c r="F16857">
        <v>3</v>
      </c>
      <c r="G16857" t="s">
        <v>8258</v>
      </c>
      <c r="H16857">
        <v>220</v>
      </c>
      <c r="I16857" s="1">
        <v>43926.999305555553</v>
      </c>
      <c r="J16857" s="2">
        <f t="shared" si="789"/>
        <v>1</v>
      </c>
      <c r="K16857" s="2" t="str">
        <f>IFERROR(VLOOKUP(A16857,Aux!A:B,2,0),"Outros")</f>
        <v>Municípios</v>
      </c>
      <c r="L16857" s="2">
        <f t="shared" si="790"/>
        <v>2020</v>
      </c>
      <c r="M16857">
        <f t="shared" si="791"/>
        <v>10</v>
      </c>
    </row>
    <row r="16858" spans="1:13" x14ac:dyDescent="0.35">
      <c r="A16858" t="s">
        <v>48</v>
      </c>
      <c r="B16858">
        <v>503035416</v>
      </c>
      <c r="C16858">
        <v>185488</v>
      </c>
      <c r="D16858" t="s">
        <v>12456</v>
      </c>
      <c r="E16858" s="1">
        <v>43895.655671296299</v>
      </c>
      <c r="F16858">
        <v>1</v>
      </c>
      <c r="G16858" t="s">
        <v>50</v>
      </c>
      <c r="H16858">
        <v>340</v>
      </c>
      <c r="I16858" s="1">
        <v>43901.666666666664</v>
      </c>
      <c r="J16858" s="2">
        <f t="shared" si="789"/>
        <v>1</v>
      </c>
      <c r="K16858" s="2" t="str">
        <f>IFERROR(VLOOKUP(A16858,Aux!A:B,2,0),"Outros")</f>
        <v>Hospitais</v>
      </c>
      <c r="L16858" s="2">
        <f t="shared" si="790"/>
        <v>2020</v>
      </c>
      <c r="M16858">
        <f t="shared" si="791"/>
        <v>10</v>
      </c>
    </row>
    <row r="16859" spans="1:13" x14ac:dyDescent="0.35">
      <c r="A16859" t="s">
        <v>140</v>
      </c>
      <c r="B16859">
        <v>506614913</v>
      </c>
      <c r="C16859">
        <v>185489</v>
      </c>
      <c r="E16859" s="1">
        <v>43895.664629629631</v>
      </c>
      <c r="F16859">
        <v>13</v>
      </c>
      <c r="G16859" t="s">
        <v>33</v>
      </c>
      <c r="H16859">
        <v>400</v>
      </c>
      <c r="J16859" s="2">
        <f t="shared" si="789"/>
        <v>1</v>
      </c>
      <c r="K16859" s="2" t="str">
        <f>IFERROR(VLOOKUP(A16859,Aux!A:B,2,0),"Outros")</f>
        <v>Municípios</v>
      </c>
      <c r="L16859" s="2">
        <f t="shared" si="790"/>
        <v>2020</v>
      </c>
      <c r="M16859">
        <f t="shared" si="791"/>
        <v>10</v>
      </c>
    </row>
    <row r="16860" spans="1:13" x14ac:dyDescent="0.35">
      <c r="A16860" t="s">
        <v>112</v>
      </c>
      <c r="B16860">
        <v>501144218</v>
      </c>
      <c r="C16860">
        <v>185490</v>
      </c>
      <c r="D16860" t="s">
        <v>13730</v>
      </c>
      <c r="E16860" s="1">
        <v>43895.665462962963</v>
      </c>
      <c r="F16860">
        <v>13</v>
      </c>
      <c r="G16860" t="s">
        <v>1242</v>
      </c>
      <c r="H16860">
        <v>340</v>
      </c>
      <c r="I16860" s="1">
        <v>43902.75</v>
      </c>
      <c r="J16860" s="2">
        <f t="shared" si="789"/>
        <v>1</v>
      </c>
      <c r="K16860" s="2" t="str">
        <f>IFERROR(VLOOKUP(A16860,Aux!A:B,2,0),"Outros")</f>
        <v>Municípios</v>
      </c>
      <c r="L16860" s="2">
        <f t="shared" si="790"/>
        <v>2020</v>
      </c>
      <c r="M16860">
        <f t="shared" si="791"/>
        <v>10</v>
      </c>
    </row>
    <row r="16861" spans="1:13" x14ac:dyDescent="0.35">
      <c r="A16861" t="s">
        <v>71</v>
      </c>
      <c r="B16861">
        <v>500051054</v>
      </c>
      <c r="C16861">
        <v>185491</v>
      </c>
      <c r="E16861" s="1">
        <v>43895.673194444447</v>
      </c>
      <c r="F16861">
        <v>13</v>
      </c>
      <c r="G16861" t="s">
        <v>33</v>
      </c>
      <c r="H16861">
        <v>400</v>
      </c>
      <c r="J16861" s="2">
        <f t="shared" si="789"/>
        <v>1</v>
      </c>
      <c r="K16861" s="2" t="str">
        <f>IFERROR(VLOOKUP(A16861,Aux!A:B,2,0),"Outros")</f>
        <v>Municípios</v>
      </c>
      <c r="L16861" s="2">
        <f t="shared" si="790"/>
        <v>2020</v>
      </c>
      <c r="M16861">
        <f t="shared" si="791"/>
        <v>10</v>
      </c>
    </row>
    <row r="16862" spans="1:13" x14ac:dyDescent="0.35">
      <c r="A16862" t="s">
        <v>140</v>
      </c>
      <c r="B16862">
        <v>506614913</v>
      </c>
      <c r="C16862">
        <v>185492</v>
      </c>
      <c r="D16862" t="s">
        <v>13675</v>
      </c>
      <c r="E16862" s="1">
        <v>43895.67864583333</v>
      </c>
      <c r="F16862">
        <v>1</v>
      </c>
      <c r="G16862" t="s">
        <v>2396</v>
      </c>
      <c r="H16862">
        <v>220</v>
      </c>
      <c r="I16862" s="1">
        <v>43902.999305555553</v>
      </c>
      <c r="J16862" s="2">
        <f t="shared" si="789"/>
        <v>1</v>
      </c>
      <c r="K16862" s="2" t="str">
        <f>IFERROR(VLOOKUP(A16862,Aux!A:B,2,0),"Outros")</f>
        <v>Municípios</v>
      </c>
      <c r="L16862" s="2">
        <f t="shared" si="790"/>
        <v>2020</v>
      </c>
      <c r="M16862">
        <f t="shared" si="791"/>
        <v>10</v>
      </c>
    </row>
    <row r="16863" spans="1:13" x14ac:dyDescent="0.35">
      <c r="A16863" t="s">
        <v>171</v>
      </c>
      <c r="B16863">
        <v>504293125</v>
      </c>
      <c r="C16863">
        <v>185493</v>
      </c>
      <c r="D16863" t="s">
        <v>13676</v>
      </c>
      <c r="E16863" s="1">
        <v>43895.679490740738</v>
      </c>
      <c r="F16863">
        <v>3</v>
      </c>
      <c r="G16863" t="s">
        <v>173</v>
      </c>
      <c r="H16863">
        <v>230</v>
      </c>
      <c r="I16863" s="1">
        <v>43937.999305555553</v>
      </c>
      <c r="J16863" s="2">
        <f t="shared" si="789"/>
        <v>1</v>
      </c>
      <c r="K16863" s="2" t="str">
        <f>IFERROR(VLOOKUP(A16863,Aux!A:B,2,0),"Outros")</f>
        <v>Municípios</v>
      </c>
      <c r="L16863" s="2">
        <f t="shared" si="790"/>
        <v>2020</v>
      </c>
      <c r="M16863">
        <f t="shared" si="791"/>
        <v>10</v>
      </c>
    </row>
    <row r="16864" spans="1:13" x14ac:dyDescent="0.35">
      <c r="A16864" t="s">
        <v>112</v>
      </c>
      <c r="B16864">
        <v>501144218</v>
      </c>
      <c r="C16864">
        <v>185494</v>
      </c>
      <c r="D16864" t="s">
        <v>13383</v>
      </c>
      <c r="E16864" s="1">
        <v>43895.690347222226</v>
      </c>
      <c r="F16864">
        <v>13</v>
      </c>
      <c r="G16864" t="s">
        <v>114</v>
      </c>
      <c r="H16864">
        <v>300</v>
      </c>
      <c r="I16864" s="1">
        <v>43898.999305555553</v>
      </c>
      <c r="J16864" s="2">
        <f t="shared" si="789"/>
        <v>1</v>
      </c>
      <c r="K16864" s="2" t="str">
        <f>IFERROR(VLOOKUP(A16864,Aux!A:B,2,0),"Outros")</f>
        <v>Municípios</v>
      </c>
      <c r="L16864" s="2">
        <f t="shared" si="790"/>
        <v>2020</v>
      </c>
      <c r="M16864">
        <f t="shared" si="791"/>
        <v>10</v>
      </c>
    </row>
    <row r="16865" spans="1:13" x14ac:dyDescent="0.35">
      <c r="A16865" t="s">
        <v>165</v>
      </c>
      <c r="B16865">
        <v>600084892</v>
      </c>
      <c r="C16865">
        <v>185495</v>
      </c>
      <c r="D16865" t="s">
        <v>13607</v>
      </c>
      <c r="E16865" s="1">
        <v>43895.700555555559</v>
      </c>
      <c r="F16865">
        <v>13</v>
      </c>
      <c r="G16865" t="s">
        <v>33</v>
      </c>
      <c r="H16865">
        <v>340</v>
      </c>
      <c r="I16865" s="1">
        <v>43902.999305555553</v>
      </c>
      <c r="J16865" s="2">
        <f t="shared" si="789"/>
        <v>1</v>
      </c>
      <c r="K16865" s="2" t="str">
        <f>IFERROR(VLOOKUP(A16865,Aux!A:B,2,0),"Outros")</f>
        <v>Outros</v>
      </c>
      <c r="L16865" s="2">
        <f t="shared" si="790"/>
        <v>2020</v>
      </c>
      <c r="M16865">
        <f t="shared" si="791"/>
        <v>10</v>
      </c>
    </row>
    <row r="16866" spans="1:13" x14ac:dyDescent="0.35">
      <c r="A16866" t="s">
        <v>60</v>
      </c>
      <c r="B16866">
        <v>505456010</v>
      </c>
      <c r="C16866">
        <v>185501</v>
      </c>
      <c r="D16866" t="s">
        <v>13194</v>
      </c>
      <c r="E16866" s="1">
        <v>43895.719768518517</v>
      </c>
      <c r="F16866">
        <v>1</v>
      </c>
      <c r="G16866" t="s">
        <v>62</v>
      </c>
      <c r="H16866">
        <v>360</v>
      </c>
      <c r="I16866" s="1">
        <v>43900.999305555553</v>
      </c>
      <c r="J16866" s="2">
        <f t="shared" si="789"/>
        <v>1</v>
      </c>
      <c r="K16866" s="2" t="str">
        <f>IFERROR(VLOOKUP(A16866,Aux!A:B,2,0),"Outros")</f>
        <v>Municípios</v>
      </c>
      <c r="L16866" s="2">
        <f t="shared" si="790"/>
        <v>2020</v>
      </c>
      <c r="M16866">
        <f t="shared" si="791"/>
        <v>10</v>
      </c>
    </row>
    <row r="16867" spans="1:13" x14ac:dyDescent="0.35">
      <c r="A16867" t="s">
        <v>48</v>
      </c>
      <c r="B16867">
        <v>503035416</v>
      </c>
      <c r="C16867">
        <v>185503</v>
      </c>
      <c r="D16867" t="s">
        <v>13384</v>
      </c>
      <c r="E16867" s="1">
        <v>43895.721620370372</v>
      </c>
      <c r="F16867">
        <v>1</v>
      </c>
      <c r="G16867" t="s">
        <v>50</v>
      </c>
      <c r="H16867">
        <v>220</v>
      </c>
      <c r="I16867" s="1">
        <v>43900.708333333336</v>
      </c>
      <c r="J16867" s="2">
        <f t="shared" si="789"/>
        <v>1</v>
      </c>
      <c r="K16867" s="2" t="str">
        <f>IFERROR(VLOOKUP(A16867,Aux!A:B,2,0),"Outros")</f>
        <v>Hospitais</v>
      </c>
      <c r="L16867" s="2">
        <f t="shared" si="790"/>
        <v>2020</v>
      </c>
      <c r="M16867">
        <f t="shared" si="791"/>
        <v>10</v>
      </c>
    </row>
    <row r="16868" spans="1:13" x14ac:dyDescent="0.35">
      <c r="A16868" t="s">
        <v>724</v>
      </c>
      <c r="B16868">
        <v>501273433</v>
      </c>
      <c r="C16868">
        <v>185504</v>
      </c>
      <c r="E16868" s="1">
        <v>43895.724363425928</v>
      </c>
      <c r="F16868">
        <v>3</v>
      </c>
      <c r="G16868" t="s">
        <v>33</v>
      </c>
      <c r="H16868">
        <v>400</v>
      </c>
      <c r="J16868" s="2">
        <f t="shared" si="789"/>
        <v>1</v>
      </c>
      <c r="K16868" s="2" t="str">
        <f>IFERROR(VLOOKUP(A16868,Aux!A:B,2,0),"Outros")</f>
        <v>Municípios</v>
      </c>
      <c r="L16868" s="2">
        <f t="shared" si="790"/>
        <v>2020</v>
      </c>
      <c r="M16868">
        <f t="shared" si="791"/>
        <v>10</v>
      </c>
    </row>
    <row r="16869" spans="1:13" x14ac:dyDescent="0.35">
      <c r="A16869" t="s">
        <v>48</v>
      </c>
      <c r="B16869">
        <v>503035416</v>
      </c>
      <c r="C16869">
        <v>185505</v>
      </c>
      <c r="D16869" t="s">
        <v>13677</v>
      </c>
      <c r="E16869" s="1">
        <v>43895.729895833334</v>
      </c>
      <c r="F16869">
        <v>1</v>
      </c>
      <c r="G16869" t="s">
        <v>50</v>
      </c>
      <c r="H16869">
        <v>300</v>
      </c>
      <c r="I16869" s="1">
        <v>43896.541666666664</v>
      </c>
      <c r="J16869" s="2">
        <f t="shared" si="789"/>
        <v>1</v>
      </c>
      <c r="K16869" s="2" t="str">
        <f>IFERROR(VLOOKUP(A16869,Aux!A:B,2,0),"Outros")</f>
        <v>Hospitais</v>
      </c>
      <c r="L16869" s="2">
        <f t="shared" si="790"/>
        <v>2020</v>
      </c>
      <c r="M16869">
        <f t="shared" si="791"/>
        <v>10</v>
      </c>
    </row>
    <row r="16870" spans="1:13" x14ac:dyDescent="0.35">
      <c r="A16870" t="s">
        <v>48</v>
      </c>
      <c r="B16870">
        <v>503035416</v>
      </c>
      <c r="C16870">
        <v>185506</v>
      </c>
      <c r="D16870" t="s">
        <v>13385</v>
      </c>
      <c r="E16870" s="1">
        <v>43895.755520833336</v>
      </c>
      <c r="F16870">
        <v>1</v>
      </c>
      <c r="G16870" t="s">
        <v>50</v>
      </c>
      <c r="H16870">
        <v>300</v>
      </c>
      <c r="I16870" s="1">
        <v>43900.708333333336</v>
      </c>
      <c r="J16870" s="2">
        <f t="shared" si="789"/>
        <v>1</v>
      </c>
      <c r="K16870" s="2" t="str">
        <f>IFERROR(VLOOKUP(A16870,Aux!A:B,2,0),"Outros")</f>
        <v>Hospitais</v>
      </c>
      <c r="L16870" s="2">
        <f t="shared" si="790"/>
        <v>2020</v>
      </c>
      <c r="M16870">
        <f t="shared" si="791"/>
        <v>10</v>
      </c>
    </row>
    <row r="16871" spans="1:13" x14ac:dyDescent="0.35">
      <c r="A16871" t="s">
        <v>3036</v>
      </c>
      <c r="B16871">
        <v>507001460</v>
      </c>
      <c r="C16871">
        <v>185509</v>
      </c>
      <c r="E16871" s="1">
        <v>43895.851388888892</v>
      </c>
      <c r="F16871">
        <v>3</v>
      </c>
      <c r="G16871" t="s">
        <v>33</v>
      </c>
      <c r="H16871">
        <v>1</v>
      </c>
      <c r="J16871" s="2">
        <f t="shared" si="789"/>
        <v>1</v>
      </c>
      <c r="K16871" s="2" t="str">
        <f>IFERROR(VLOOKUP(A16871,Aux!A:B,2,0),"Outros")</f>
        <v>Municípios</v>
      </c>
      <c r="L16871" s="2">
        <f t="shared" si="790"/>
        <v>2020</v>
      </c>
      <c r="M16871">
        <f t="shared" si="791"/>
        <v>10</v>
      </c>
    </row>
    <row r="16872" spans="1:13" x14ac:dyDescent="0.35">
      <c r="A16872" t="s">
        <v>3036</v>
      </c>
      <c r="B16872">
        <v>507001460</v>
      </c>
      <c r="C16872">
        <v>185510</v>
      </c>
      <c r="E16872" s="1">
        <v>43895.856111111112</v>
      </c>
      <c r="F16872">
        <v>3</v>
      </c>
      <c r="G16872" t="s">
        <v>481</v>
      </c>
      <c r="H16872">
        <v>1</v>
      </c>
      <c r="I16872" s="1">
        <v>25569.708333333332</v>
      </c>
      <c r="J16872" s="2">
        <f t="shared" si="789"/>
        <v>1</v>
      </c>
      <c r="K16872" s="2" t="str">
        <f>IFERROR(VLOOKUP(A16872,Aux!A:B,2,0),"Outros")</f>
        <v>Municípios</v>
      </c>
      <c r="L16872" s="2">
        <f t="shared" si="790"/>
        <v>2020</v>
      </c>
      <c r="M16872">
        <f t="shared" si="791"/>
        <v>10</v>
      </c>
    </row>
    <row r="16873" spans="1:13" x14ac:dyDescent="0.35">
      <c r="A16873" t="s">
        <v>12</v>
      </c>
      <c r="B16873">
        <v>508481287</v>
      </c>
      <c r="C16873">
        <v>185511</v>
      </c>
      <c r="D16873" t="s">
        <v>13451</v>
      </c>
      <c r="E16873" s="1">
        <v>43896.366782407407</v>
      </c>
      <c r="F16873">
        <v>1</v>
      </c>
      <c r="G16873" t="s">
        <v>14</v>
      </c>
      <c r="H16873">
        <v>340</v>
      </c>
      <c r="I16873" s="1">
        <v>43900.708333333336</v>
      </c>
      <c r="J16873" s="2">
        <f t="shared" si="789"/>
        <v>1</v>
      </c>
      <c r="K16873" s="2" t="str">
        <f>IFERROR(VLOOKUP(A16873,Aux!A:B,2,0),"Outros")</f>
        <v>Hospitais</v>
      </c>
      <c r="L16873" s="2">
        <f t="shared" si="790"/>
        <v>2020</v>
      </c>
      <c r="M16873">
        <f t="shared" si="791"/>
        <v>10</v>
      </c>
    </row>
    <row r="16874" spans="1:13" x14ac:dyDescent="0.35">
      <c r="A16874" t="s">
        <v>140</v>
      </c>
      <c r="B16874">
        <v>506614913</v>
      </c>
      <c r="C16874">
        <v>185512</v>
      </c>
      <c r="D16874" t="s">
        <v>13452</v>
      </c>
      <c r="E16874" s="1">
        <v>43896.379108796296</v>
      </c>
      <c r="F16874">
        <v>13</v>
      </c>
      <c r="G16874" t="s">
        <v>2313</v>
      </c>
      <c r="H16874">
        <v>340</v>
      </c>
      <c r="I16874" s="1">
        <v>43908.999305555553</v>
      </c>
      <c r="J16874" s="2">
        <f t="shared" si="789"/>
        <v>1</v>
      </c>
      <c r="K16874" s="2" t="str">
        <f>IFERROR(VLOOKUP(A16874,Aux!A:B,2,0),"Outros")</f>
        <v>Municípios</v>
      </c>
      <c r="L16874" s="2">
        <f t="shared" si="790"/>
        <v>2020</v>
      </c>
      <c r="M16874">
        <f t="shared" si="791"/>
        <v>10</v>
      </c>
    </row>
    <row r="16875" spans="1:13" x14ac:dyDescent="0.35">
      <c r="A16875" t="s">
        <v>63</v>
      </c>
      <c r="B16875">
        <v>502098139</v>
      </c>
      <c r="C16875">
        <v>185513</v>
      </c>
      <c r="D16875" t="s">
        <v>13608</v>
      </c>
      <c r="E16875" s="1">
        <v>43896.380057870374</v>
      </c>
      <c r="F16875">
        <v>3</v>
      </c>
      <c r="G16875" t="s">
        <v>3555</v>
      </c>
      <c r="H16875">
        <v>230</v>
      </c>
      <c r="I16875" s="1">
        <v>43920.708333333336</v>
      </c>
      <c r="J16875" s="2">
        <f t="shared" si="789"/>
        <v>1</v>
      </c>
      <c r="K16875" s="2" t="str">
        <f>IFERROR(VLOOKUP(A16875,Aux!A:B,2,0),"Outros")</f>
        <v>Municípios</v>
      </c>
      <c r="L16875" s="2">
        <f t="shared" si="790"/>
        <v>2020</v>
      </c>
      <c r="M16875">
        <f t="shared" si="791"/>
        <v>10</v>
      </c>
    </row>
    <row r="16876" spans="1:13" x14ac:dyDescent="0.35">
      <c r="A16876" t="s">
        <v>12</v>
      </c>
      <c r="B16876">
        <v>508481287</v>
      </c>
      <c r="C16876">
        <v>185514</v>
      </c>
      <c r="D16876" t="s">
        <v>13453</v>
      </c>
      <c r="E16876" s="1">
        <v>43896.382152777776</v>
      </c>
      <c r="F16876">
        <v>13</v>
      </c>
      <c r="G16876" t="s">
        <v>14</v>
      </c>
      <c r="H16876">
        <v>400</v>
      </c>
      <c r="I16876" s="1">
        <v>25569.708333333332</v>
      </c>
      <c r="J16876" s="2">
        <f t="shared" si="789"/>
        <v>1</v>
      </c>
      <c r="K16876" s="2" t="str">
        <f>IFERROR(VLOOKUP(A16876,Aux!A:B,2,0),"Outros")</f>
        <v>Hospitais</v>
      </c>
      <c r="L16876" s="2">
        <f t="shared" si="790"/>
        <v>2020</v>
      </c>
      <c r="M16876">
        <f t="shared" si="791"/>
        <v>10</v>
      </c>
    </row>
    <row r="16877" spans="1:13" x14ac:dyDescent="0.35">
      <c r="A16877" t="s">
        <v>12</v>
      </c>
      <c r="B16877">
        <v>508481287</v>
      </c>
      <c r="C16877">
        <v>185515</v>
      </c>
      <c r="D16877" t="s">
        <v>13454</v>
      </c>
      <c r="E16877" s="1">
        <v>43896.395879629628</v>
      </c>
      <c r="F16877">
        <v>1</v>
      </c>
      <c r="G16877" t="s">
        <v>14</v>
      </c>
      <c r="H16877">
        <v>340</v>
      </c>
      <c r="I16877" s="1">
        <v>43900.708333333336</v>
      </c>
      <c r="J16877" s="2">
        <f t="shared" si="789"/>
        <v>1</v>
      </c>
      <c r="K16877" s="2" t="str">
        <f>IFERROR(VLOOKUP(A16877,Aux!A:B,2,0),"Outros")</f>
        <v>Hospitais</v>
      </c>
      <c r="L16877" s="2">
        <f t="shared" si="790"/>
        <v>2020</v>
      </c>
      <c r="M16877">
        <f t="shared" si="791"/>
        <v>10</v>
      </c>
    </row>
    <row r="16878" spans="1:13" x14ac:dyDescent="0.35">
      <c r="A16878" t="s">
        <v>48</v>
      </c>
      <c r="B16878">
        <v>503035416</v>
      </c>
      <c r="C16878">
        <v>185516</v>
      </c>
      <c r="D16878" t="s">
        <v>13455</v>
      </c>
      <c r="E16878" s="1">
        <v>43896.39770833333</v>
      </c>
      <c r="F16878">
        <v>1</v>
      </c>
      <c r="G16878" t="s">
        <v>50</v>
      </c>
      <c r="H16878">
        <v>340</v>
      </c>
      <c r="I16878" s="1">
        <v>43903.708333333336</v>
      </c>
      <c r="J16878" s="2">
        <f t="shared" si="789"/>
        <v>1</v>
      </c>
      <c r="K16878" s="2" t="str">
        <f>IFERROR(VLOOKUP(A16878,Aux!A:B,2,0),"Outros")</f>
        <v>Hospitais</v>
      </c>
      <c r="L16878" s="2">
        <f t="shared" si="790"/>
        <v>2020</v>
      </c>
      <c r="M16878">
        <f t="shared" si="791"/>
        <v>10</v>
      </c>
    </row>
    <row r="16879" spans="1:13" x14ac:dyDescent="0.35">
      <c r="A16879" t="s">
        <v>71</v>
      </c>
      <c r="B16879">
        <v>500051054</v>
      </c>
      <c r="C16879">
        <v>185517</v>
      </c>
      <c r="E16879" s="1">
        <v>43896.406458333331</v>
      </c>
      <c r="F16879">
        <v>13</v>
      </c>
      <c r="G16879" t="s">
        <v>33</v>
      </c>
      <c r="H16879">
        <v>1</v>
      </c>
      <c r="J16879" s="2">
        <f t="shared" si="789"/>
        <v>1</v>
      </c>
      <c r="K16879" s="2" t="str">
        <f>IFERROR(VLOOKUP(A16879,Aux!A:B,2,0),"Outros")</f>
        <v>Municípios</v>
      </c>
      <c r="L16879" s="2">
        <f t="shared" si="790"/>
        <v>2020</v>
      </c>
      <c r="M16879">
        <f t="shared" si="791"/>
        <v>10</v>
      </c>
    </row>
    <row r="16880" spans="1:13" x14ac:dyDescent="0.35">
      <c r="A16880" t="s">
        <v>57</v>
      </c>
      <c r="B16880">
        <v>501294104</v>
      </c>
      <c r="C16880">
        <v>185518</v>
      </c>
      <c r="E16880" s="1">
        <v>43896.407476851855</v>
      </c>
      <c r="F16880">
        <v>1</v>
      </c>
      <c r="G16880" t="s">
        <v>33</v>
      </c>
      <c r="H16880">
        <v>400</v>
      </c>
      <c r="J16880" s="2">
        <f t="shared" si="789"/>
        <v>1</v>
      </c>
      <c r="K16880" s="2" t="str">
        <f>IFERROR(VLOOKUP(A16880,Aux!A:B,2,0),"Outros")</f>
        <v>Municípios</v>
      </c>
      <c r="L16880" s="2">
        <f t="shared" si="790"/>
        <v>2020</v>
      </c>
      <c r="M16880">
        <f t="shared" si="791"/>
        <v>10</v>
      </c>
    </row>
    <row r="16881" spans="1:13" x14ac:dyDescent="0.35">
      <c r="A16881" t="s">
        <v>57</v>
      </c>
      <c r="B16881">
        <v>501294104</v>
      </c>
      <c r="C16881">
        <v>185519</v>
      </c>
      <c r="E16881" s="1">
        <v>43896.409861111111</v>
      </c>
      <c r="F16881">
        <v>1</v>
      </c>
      <c r="G16881" t="s">
        <v>33</v>
      </c>
      <c r="H16881">
        <v>400</v>
      </c>
      <c r="J16881" s="2">
        <f t="shared" si="789"/>
        <v>1</v>
      </c>
      <c r="K16881" s="2" t="str">
        <f>IFERROR(VLOOKUP(A16881,Aux!A:B,2,0),"Outros")</f>
        <v>Municípios</v>
      </c>
      <c r="L16881" s="2">
        <f t="shared" si="790"/>
        <v>2020</v>
      </c>
      <c r="M16881">
        <f t="shared" si="791"/>
        <v>10</v>
      </c>
    </row>
    <row r="16882" spans="1:13" x14ac:dyDescent="0.35">
      <c r="A16882" t="s">
        <v>57</v>
      </c>
      <c r="B16882">
        <v>501294104</v>
      </c>
      <c r="C16882">
        <v>185520</v>
      </c>
      <c r="D16882" t="s">
        <v>13347</v>
      </c>
      <c r="E16882" s="1">
        <v>43896.41547453704</v>
      </c>
      <c r="F16882">
        <v>1</v>
      </c>
      <c r="G16882" t="s">
        <v>103</v>
      </c>
      <c r="H16882">
        <v>200</v>
      </c>
      <c r="I16882" s="1">
        <v>43900.999305555553</v>
      </c>
      <c r="J16882" s="2">
        <f t="shared" si="789"/>
        <v>1</v>
      </c>
      <c r="K16882" s="2" t="str">
        <f>IFERROR(VLOOKUP(A16882,Aux!A:B,2,0),"Outros")</f>
        <v>Municípios</v>
      </c>
      <c r="L16882" s="2">
        <f t="shared" si="790"/>
        <v>2020</v>
      </c>
      <c r="M16882">
        <f t="shared" si="791"/>
        <v>10</v>
      </c>
    </row>
    <row r="16883" spans="1:13" x14ac:dyDescent="0.35">
      <c r="A16883" t="s">
        <v>12</v>
      </c>
      <c r="B16883">
        <v>508481287</v>
      </c>
      <c r="C16883">
        <v>185521</v>
      </c>
      <c r="D16883" t="s">
        <v>13348</v>
      </c>
      <c r="E16883" s="1">
        <v>43896.415902777779</v>
      </c>
      <c r="F16883">
        <v>1</v>
      </c>
      <c r="G16883" t="s">
        <v>14</v>
      </c>
      <c r="H16883">
        <v>340</v>
      </c>
      <c r="I16883" s="1">
        <v>43900.708333333336</v>
      </c>
      <c r="J16883" s="2">
        <f t="shared" si="789"/>
        <v>1</v>
      </c>
      <c r="K16883" s="2" t="str">
        <f>IFERROR(VLOOKUP(A16883,Aux!A:B,2,0),"Outros")</f>
        <v>Hospitais</v>
      </c>
      <c r="L16883" s="2">
        <f t="shared" si="790"/>
        <v>2020</v>
      </c>
      <c r="M16883">
        <f t="shared" si="791"/>
        <v>10</v>
      </c>
    </row>
    <row r="16884" spans="1:13" x14ac:dyDescent="0.35">
      <c r="A16884" t="s">
        <v>57</v>
      </c>
      <c r="B16884">
        <v>501294104</v>
      </c>
      <c r="C16884">
        <v>185522</v>
      </c>
      <c r="D16884" t="s">
        <v>13456</v>
      </c>
      <c r="E16884" s="1">
        <v>43896.421446759261</v>
      </c>
      <c r="F16884">
        <v>13</v>
      </c>
      <c r="G16884" t="s">
        <v>59</v>
      </c>
      <c r="H16884">
        <v>220</v>
      </c>
      <c r="I16884" s="1">
        <v>43902.999305555553</v>
      </c>
      <c r="J16884" s="2">
        <f t="shared" si="789"/>
        <v>1</v>
      </c>
      <c r="K16884" s="2" t="str">
        <f>IFERROR(VLOOKUP(A16884,Aux!A:B,2,0),"Outros")</f>
        <v>Municípios</v>
      </c>
      <c r="L16884" s="2">
        <f t="shared" si="790"/>
        <v>2020</v>
      </c>
      <c r="M16884">
        <f t="shared" si="791"/>
        <v>10</v>
      </c>
    </row>
    <row r="16885" spans="1:13" x14ac:dyDescent="0.35">
      <c r="A16885" t="s">
        <v>48</v>
      </c>
      <c r="B16885">
        <v>503035416</v>
      </c>
      <c r="C16885">
        <v>185523</v>
      </c>
      <c r="D16885" t="s">
        <v>13156</v>
      </c>
      <c r="E16885" s="1">
        <v>43896.426782407405</v>
      </c>
      <c r="F16885">
        <v>13</v>
      </c>
      <c r="G16885" t="s">
        <v>50</v>
      </c>
      <c r="H16885">
        <v>5</v>
      </c>
      <c r="I16885" s="1">
        <v>43903.625</v>
      </c>
      <c r="J16885" s="2">
        <f t="shared" si="789"/>
        <v>1</v>
      </c>
      <c r="K16885" s="2" t="str">
        <f>IFERROR(VLOOKUP(A16885,Aux!A:B,2,0),"Outros")</f>
        <v>Hospitais</v>
      </c>
      <c r="L16885" s="2">
        <f t="shared" si="790"/>
        <v>2020</v>
      </c>
      <c r="M16885">
        <f t="shared" si="791"/>
        <v>10</v>
      </c>
    </row>
    <row r="16886" spans="1:13" x14ac:dyDescent="0.35">
      <c r="A16886" t="s">
        <v>795</v>
      </c>
      <c r="B16886">
        <v>501692983</v>
      </c>
      <c r="C16886">
        <v>185524</v>
      </c>
      <c r="D16886" t="s">
        <v>13112</v>
      </c>
      <c r="E16886" s="1">
        <v>43896.43141203704</v>
      </c>
      <c r="F16886">
        <v>13</v>
      </c>
      <c r="G16886" t="s">
        <v>13113</v>
      </c>
      <c r="H16886">
        <v>340</v>
      </c>
      <c r="I16886" s="1">
        <v>43906.708333333336</v>
      </c>
      <c r="J16886" s="2">
        <f t="shared" si="789"/>
        <v>1</v>
      </c>
      <c r="K16886" s="2" t="str">
        <f>IFERROR(VLOOKUP(A16886,Aux!A:B,2,0),"Outros")</f>
        <v>Outros</v>
      </c>
      <c r="L16886" s="2">
        <f t="shared" si="790"/>
        <v>2020</v>
      </c>
      <c r="M16886">
        <f t="shared" si="791"/>
        <v>10</v>
      </c>
    </row>
    <row r="16887" spans="1:13" x14ac:dyDescent="0.35">
      <c r="A16887" t="s">
        <v>465</v>
      </c>
      <c r="B16887">
        <v>600084779</v>
      </c>
      <c r="C16887">
        <v>185525</v>
      </c>
      <c r="D16887" t="s">
        <v>13190</v>
      </c>
      <c r="E16887" s="1">
        <v>43896.436724537038</v>
      </c>
      <c r="F16887">
        <v>13</v>
      </c>
      <c r="G16887" t="s">
        <v>622</v>
      </c>
      <c r="H16887">
        <v>340</v>
      </c>
      <c r="I16887" s="1">
        <v>43901.708333333336</v>
      </c>
      <c r="J16887" s="2">
        <f t="shared" si="789"/>
        <v>1</v>
      </c>
      <c r="K16887" s="2" t="str">
        <f>IFERROR(VLOOKUP(A16887,Aux!A:B,2,0),"Outros")</f>
        <v>Outros</v>
      </c>
      <c r="L16887" s="2">
        <f t="shared" si="790"/>
        <v>2020</v>
      </c>
      <c r="M16887">
        <f t="shared" si="791"/>
        <v>10</v>
      </c>
    </row>
    <row r="16888" spans="1:13" x14ac:dyDescent="0.35">
      <c r="A16888" t="s">
        <v>246</v>
      </c>
      <c r="B16888">
        <v>512013241</v>
      </c>
      <c r="C16888">
        <v>185526</v>
      </c>
      <c r="D16888" t="s">
        <v>13114</v>
      </c>
      <c r="E16888" s="1">
        <v>43896.438356481478</v>
      </c>
      <c r="F16888">
        <v>1</v>
      </c>
      <c r="G16888" t="s">
        <v>12432</v>
      </c>
      <c r="H16888">
        <v>5</v>
      </c>
      <c r="I16888" s="1">
        <v>43903.708333333336</v>
      </c>
      <c r="J16888" s="2">
        <f t="shared" si="789"/>
        <v>1</v>
      </c>
      <c r="K16888" s="2" t="str">
        <f>IFERROR(VLOOKUP(A16888,Aux!A:B,2,0),"Outros")</f>
        <v>Municípios</v>
      </c>
      <c r="L16888" s="2">
        <f t="shared" si="790"/>
        <v>2020</v>
      </c>
      <c r="M16888">
        <f t="shared" si="791"/>
        <v>10</v>
      </c>
    </row>
    <row r="16889" spans="1:13" x14ac:dyDescent="0.35">
      <c r="A16889" t="s">
        <v>112</v>
      </c>
      <c r="B16889">
        <v>501144218</v>
      </c>
      <c r="C16889">
        <v>185527</v>
      </c>
      <c r="D16889" t="s">
        <v>13609</v>
      </c>
      <c r="E16889" s="1">
        <v>43896.438680555555</v>
      </c>
      <c r="F16889">
        <v>13</v>
      </c>
      <c r="G16889" t="s">
        <v>1242</v>
      </c>
      <c r="H16889">
        <v>340</v>
      </c>
      <c r="I16889" s="1">
        <v>43902.75</v>
      </c>
      <c r="J16889" s="2">
        <f t="shared" si="789"/>
        <v>1</v>
      </c>
      <c r="K16889" s="2" t="str">
        <f>IFERROR(VLOOKUP(A16889,Aux!A:B,2,0),"Outros")</f>
        <v>Municípios</v>
      </c>
      <c r="L16889" s="2">
        <f t="shared" si="790"/>
        <v>2020</v>
      </c>
      <c r="M16889">
        <f t="shared" si="791"/>
        <v>10</v>
      </c>
    </row>
    <row r="16890" spans="1:13" x14ac:dyDescent="0.35">
      <c r="A16890" t="s">
        <v>57</v>
      </c>
      <c r="B16890">
        <v>501294104</v>
      </c>
      <c r="C16890">
        <v>185528</v>
      </c>
      <c r="D16890" t="s">
        <v>13638</v>
      </c>
      <c r="E16890" s="1">
        <v>43896.439675925925</v>
      </c>
      <c r="F16890">
        <v>13</v>
      </c>
      <c r="G16890" t="s">
        <v>59</v>
      </c>
      <c r="H16890">
        <v>220</v>
      </c>
      <c r="I16890" s="1">
        <v>43902.999305555553</v>
      </c>
      <c r="J16890" s="2">
        <f t="shared" si="789"/>
        <v>1</v>
      </c>
      <c r="K16890" s="2" t="str">
        <f>IFERROR(VLOOKUP(A16890,Aux!A:B,2,0),"Outros")</f>
        <v>Municípios</v>
      </c>
      <c r="L16890" s="2">
        <f t="shared" si="790"/>
        <v>2020</v>
      </c>
      <c r="M16890">
        <f t="shared" si="791"/>
        <v>10</v>
      </c>
    </row>
    <row r="16891" spans="1:13" x14ac:dyDescent="0.35">
      <c r="A16891" t="s">
        <v>12</v>
      </c>
      <c r="B16891">
        <v>508481287</v>
      </c>
      <c r="C16891">
        <v>185529</v>
      </c>
      <c r="D16891" t="s">
        <v>13639</v>
      </c>
      <c r="E16891" s="1">
        <v>43896.441041666665</v>
      </c>
      <c r="F16891">
        <v>1</v>
      </c>
      <c r="G16891" t="s">
        <v>14</v>
      </c>
      <c r="H16891">
        <v>340</v>
      </c>
      <c r="I16891" s="1">
        <v>43900.708333333336</v>
      </c>
      <c r="J16891" s="2">
        <f t="shared" si="789"/>
        <v>1</v>
      </c>
      <c r="K16891" s="2" t="str">
        <f>IFERROR(VLOOKUP(A16891,Aux!A:B,2,0),"Outros")</f>
        <v>Hospitais</v>
      </c>
      <c r="L16891" s="2">
        <f t="shared" si="790"/>
        <v>2020</v>
      </c>
      <c r="M16891">
        <f t="shared" si="791"/>
        <v>10</v>
      </c>
    </row>
    <row r="16892" spans="1:13" x14ac:dyDescent="0.35">
      <c r="A16892" t="s">
        <v>57</v>
      </c>
      <c r="B16892">
        <v>501294104</v>
      </c>
      <c r="C16892">
        <v>185530</v>
      </c>
      <c r="D16892" t="s">
        <v>13640</v>
      </c>
      <c r="E16892" s="1">
        <v>43896.449374999997</v>
      </c>
      <c r="F16892">
        <v>1</v>
      </c>
      <c r="G16892" t="s">
        <v>103</v>
      </c>
      <c r="H16892">
        <v>200</v>
      </c>
      <c r="I16892" s="1">
        <v>43900.999305555553</v>
      </c>
      <c r="J16892" s="2">
        <f t="shared" si="789"/>
        <v>1</v>
      </c>
      <c r="K16892" s="2" t="str">
        <f>IFERROR(VLOOKUP(A16892,Aux!A:B,2,0),"Outros")</f>
        <v>Municípios</v>
      </c>
      <c r="L16892" s="2">
        <f t="shared" si="790"/>
        <v>2020</v>
      </c>
      <c r="M16892">
        <f t="shared" si="791"/>
        <v>10</v>
      </c>
    </row>
    <row r="16893" spans="1:13" x14ac:dyDescent="0.35">
      <c r="A16893" t="s">
        <v>57</v>
      </c>
      <c r="B16893">
        <v>501294104</v>
      </c>
      <c r="C16893">
        <v>185531</v>
      </c>
      <c r="D16893" t="s">
        <v>13482</v>
      </c>
      <c r="E16893" s="1">
        <v>43896.45076388889</v>
      </c>
      <c r="F16893">
        <v>13</v>
      </c>
      <c r="G16893" t="s">
        <v>59</v>
      </c>
      <c r="H16893">
        <v>220</v>
      </c>
      <c r="I16893" s="1">
        <v>43902.999305555553</v>
      </c>
      <c r="J16893" s="2">
        <f t="shared" si="789"/>
        <v>1</v>
      </c>
      <c r="K16893" s="2" t="str">
        <f>IFERROR(VLOOKUP(A16893,Aux!A:B,2,0),"Outros")</f>
        <v>Municípios</v>
      </c>
      <c r="L16893" s="2">
        <f t="shared" si="790"/>
        <v>2020</v>
      </c>
      <c r="M16893">
        <f t="shared" si="791"/>
        <v>10</v>
      </c>
    </row>
    <row r="16894" spans="1:13" x14ac:dyDescent="0.35">
      <c r="A16894" t="s">
        <v>9156</v>
      </c>
      <c r="B16894">
        <v>501057510</v>
      </c>
      <c r="C16894">
        <v>185532</v>
      </c>
      <c r="D16894" t="s">
        <v>13157</v>
      </c>
      <c r="E16894" s="1">
        <v>43896.454791666663</v>
      </c>
      <c r="F16894">
        <v>13</v>
      </c>
      <c r="G16894" t="s">
        <v>149</v>
      </c>
      <c r="H16894">
        <v>220</v>
      </c>
      <c r="I16894" s="1">
        <v>43911.999305555553</v>
      </c>
      <c r="J16894" s="2">
        <f t="shared" si="789"/>
        <v>1</v>
      </c>
      <c r="K16894" s="2" t="str">
        <f>IFERROR(VLOOKUP(A16894,Aux!A:B,2,0),"Outros")</f>
        <v>Outros</v>
      </c>
      <c r="L16894" s="2">
        <f t="shared" si="790"/>
        <v>2020</v>
      </c>
      <c r="M16894">
        <f t="shared" si="791"/>
        <v>10</v>
      </c>
    </row>
    <row r="16895" spans="1:13" x14ac:dyDescent="0.35">
      <c r="A16895" t="s">
        <v>57</v>
      </c>
      <c r="B16895">
        <v>501294104</v>
      </c>
      <c r="C16895">
        <v>185533</v>
      </c>
      <c r="D16895" t="s">
        <v>13610</v>
      </c>
      <c r="E16895" s="1">
        <v>43896.460868055554</v>
      </c>
      <c r="F16895">
        <v>1</v>
      </c>
      <c r="G16895" t="s">
        <v>59</v>
      </c>
      <c r="H16895">
        <v>220</v>
      </c>
      <c r="I16895" s="1">
        <v>43900.999305555553</v>
      </c>
      <c r="J16895" s="2">
        <f t="shared" si="789"/>
        <v>1</v>
      </c>
      <c r="K16895" s="2" t="str">
        <f>IFERROR(VLOOKUP(A16895,Aux!A:B,2,0),"Outros")</f>
        <v>Municípios</v>
      </c>
      <c r="L16895" s="2">
        <f t="shared" si="790"/>
        <v>2020</v>
      </c>
      <c r="M16895">
        <f t="shared" si="791"/>
        <v>10</v>
      </c>
    </row>
    <row r="16896" spans="1:13" x14ac:dyDescent="0.35">
      <c r="A16896" t="s">
        <v>246</v>
      </c>
      <c r="B16896">
        <v>512013241</v>
      </c>
      <c r="C16896">
        <v>185534</v>
      </c>
      <c r="E16896" s="1">
        <v>43896.46465277778</v>
      </c>
      <c r="F16896">
        <v>1</v>
      </c>
      <c r="G16896" t="s">
        <v>33</v>
      </c>
      <c r="H16896">
        <v>400</v>
      </c>
      <c r="J16896" s="2">
        <f t="shared" si="789"/>
        <v>1</v>
      </c>
      <c r="K16896" s="2" t="str">
        <f>IFERROR(VLOOKUP(A16896,Aux!A:B,2,0),"Outros")</f>
        <v>Municípios</v>
      </c>
      <c r="L16896" s="2">
        <f t="shared" si="790"/>
        <v>2020</v>
      </c>
      <c r="M16896">
        <f t="shared" si="791"/>
        <v>10</v>
      </c>
    </row>
    <row r="16897" spans="1:13" x14ac:dyDescent="0.35">
      <c r="A16897" t="s">
        <v>336</v>
      </c>
      <c r="B16897">
        <v>505170876</v>
      </c>
      <c r="C16897">
        <v>185535</v>
      </c>
      <c r="D16897" t="s">
        <v>2429</v>
      </c>
      <c r="E16897" s="1">
        <v>43896.466134259259</v>
      </c>
      <c r="F16897">
        <v>13</v>
      </c>
      <c r="G16897" t="s">
        <v>345</v>
      </c>
      <c r="H16897">
        <v>230</v>
      </c>
      <c r="I16897" s="1">
        <v>43910.708333333336</v>
      </c>
      <c r="J16897" s="2">
        <f t="shared" si="789"/>
        <v>1</v>
      </c>
      <c r="K16897" s="2" t="str">
        <f>IFERROR(VLOOKUP(A16897,Aux!A:B,2,0),"Outros")</f>
        <v>Municípios</v>
      </c>
      <c r="L16897" s="2">
        <f t="shared" si="790"/>
        <v>2020</v>
      </c>
      <c r="M16897">
        <f t="shared" si="791"/>
        <v>10</v>
      </c>
    </row>
    <row r="16898" spans="1:13" x14ac:dyDescent="0.35">
      <c r="A16898" t="s">
        <v>246</v>
      </c>
      <c r="B16898">
        <v>512013241</v>
      </c>
      <c r="C16898">
        <v>185536</v>
      </c>
      <c r="D16898" t="s">
        <v>13115</v>
      </c>
      <c r="E16898" s="1">
        <v>43896.470694444448</v>
      </c>
      <c r="F16898">
        <v>1</v>
      </c>
      <c r="G16898" t="s">
        <v>13116</v>
      </c>
      <c r="H16898">
        <v>5</v>
      </c>
      <c r="I16898" s="1">
        <v>43903.708333333336</v>
      </c>
      <c r="J16898" s="2">
        <f t="shared" ref="J16898:J16961" si="792">IF(C16898=C16897,"",1)</f>
        <v>1</v>
      </c>
      <c r="K16898" s="2" t="str">
        <f>IFERROR(VLOOKUP(A16898,Aux!A:B,2,0),"Outros")</f>
        <v>Municípios</v>
      </c>
      <c r="L16898" s="2">
        <f t="shared" ref="L16898:L16961" si="793">YEAR(E16898)</f>
        <v>2020</v>
      </c>
      <c r="M16898">
        <f t="shared" ref="M16898:M16961" si="794">WEEKNUM(E16898)</f>
        <v>10</v>
      </c>
    </row>
    <row r="16899" spans="1:13" x14ac:dyDescent="0.35">
      <c r="A16899" t="s">
        <v>57</v>
      </c>
      <c r="B16899">
        <v>501294104</v>
      </c>
      <c r="C16899">
        <v>185537</v>
      </c>
      <c r="D16899" t="s">
        <v>13349</v>
      </c>
      <c r="E16899" s="1">
        <v>43896.470902777779</v>
      </c>
      <c r="F16899">
        <v>1</v>
      </c>
      <c r="G16899" t="s">
        <v>59</v>
      </c>
      <c r="H16899">
        <v>220</v>
      </c>
      <c r="I16899" s="1">
        <v>43900.999305555553</v>
      </c>
      <c r="J16899" s="2">
        <f t="shared" si="792"/>
        <v>1</v>
      </c>
      <c r="K16899" s="2" t="str">
        <f>IFERROR(VLOOKUP(A16899,Aux!A:B,2,0),"Outros")</f>
        <v>Municípios</v>
      </c>
      <c r="L16899" s="2">
        <f t="shared" si="793"/>
        <v>2020</v>
      </c>
      <c r="M16899">
        <f t="shared" si="794"/>
        <v>10</v>
      </c>
    </row>
    <row r="16900" spans="1:13" x14ac:dyDescent="0.35">
      <c r="A16900" t="s">
        <v>12</v>
      </c>
      <c r="B16900">
        <v>508481287</v>
      </c>
      <c r="C16900">
        <v>185538</v>
      </c>
      <c r="D16900" t="s">
        <v>13350</v>
      </c>
      <c r="E16900" s="1">
        <v>43896.480196759258</v>
      </c>
      <c r="F16900">
        <v>3</v>
      </c>
      <c r="G16900" t="s">
        <v>14</v>
      </c>
      <c r="H16900">
        <v>340</v>
      </c>
      <c r="I16900" s="1">
        <v>43905.708333333336</v>
      </c>
      <c r="J16900" s="2">
        <f t="shared" si="792"/>
        <v>1</v>
      </c>
      <c r="K16900" s="2" t="str">
        <f>IFERROR(VLOOKUP(A16900,Aux!A:B,2,0),"Outros")</f>
        <v>Hospitais</v>
      </c>
      <c r="L16900" s="2">
        <f t="shared" si="793"/>
        <v>2020</v>
      </c>
      <c r="M16900">
        <f t="shared" si="794"/>
        <v>10</v>
      </c>
    </row>
    <row r="16901" spans="1:13" x14ac:dyDescent="0.35">
      <c r="A16901" t="s">
        <v>57</v>
      </c>
      <c r="B16901">
        <v>501294104</v>
      </c>
      <c r="C16901">
        <v>185539</v>
      </c>
      <c r="E16901" s="1">
        <v>43896.483946759261</v>
      </c>
      <c r="F16901">
        <v>3</v>
      </c>
      <c r="G16901" t="s">
        <v>33</v>
      </c>
      <c r="H16901">
        <v>400</v>
      </c>
      <c r="J16901" s="2">
        <f t="shared" si="792"/>
        <v>1</v>
      </c>
      <c r="K16901" s="2" t="str">
        <f>IFERROR(VLOOKUP(A16901,Aux!A:B,2,0),"Outros")</f>
        <v>Municípios</v>
      </c>
      <c r="L16901" s="2">
        <f t="shared" si="793"/>
        <v>2020</v>
      </c>
      <c r="M16901">
        <f t="shared" si="794"/>
        <v>10</v>
      </c>
    </row>
    <row r="16902" spans="1:13" x14ac:dyDescent="0.35">
      <c r="A16902" t="s">
        <v>57</v>
      </c>
      <c r="B16902">
        <v>501294104</v>
      </c>
      <c r="C16902">
        <v>185540</v>
      </c>
      <c r="E16902" s="1">
        <v>43896.484027777777</v>
      </c>
      <c r="F16902">
        <v>3</v>
      </c>
      <c r="G16902" t="s">
        <v>33</v>
      </c>
      <c r="H16902">
        <v>400</v>
      </c>
      <c r="J16902" s="2">
        <f t="shared" si="792"/>
        <v>1</v>
      </c>
      <c r="K16902" s="2" t="str">
        <f>IFERROR(VLOOKUP(A16902,Aux!A:B,2,0),"Outros")</f>
        <v>Municípios</v>
      </c>
      <c r="L16902" s="2">
        <f t="shared" si="793"/>
        <v>2020</v>
      </c>
      <c r="M16902">
        <f t="shared" si="794"/>
        <v>10</v>
      </c>
    </row>
    <row r="16903" spans="1:13" x14ac:dyDescent="0.35">
      <c r="A16903" t="s">
        <v>57</v>
      </c>
      <c r="B16903">
        <v>501294104</v>
      </c>
      <c r="C16903">
        <v>185541</v>
      </c>
      <c r="D16903" t="s">
        <v>13641</v>
      </c>
      <c r="E16903" s="1">
        <v>43896.485798611109</v>
      </c>
      <c r="F16903">
        <v>1</v>
      </c>
      <c r="G16903" t="s">
        <v>59</v>
      </c>
      <c r="H16903">
        <v>200</v>
      </c>
      <c r="I16903" s="1">
        <v>43900.999305555553</v>
      </c>
      <c r="J16903" s="2">
        <f t="shared" si="792"/>
        <v>1</v>
      </c>
      <c r="K16903" s="2" t="str">
        <f>IFERROR(VLOOKUP(A16903,Aux!A:B,2,0),"Outros")</f>
        <v>Municípios</v>
      </c>
      <c r="L16903" s="2">
        <f t="shared" si="793"/>
        <v>2020</v>
      </c>
      <c r="M16903">
        <f t="shared" si="794"/>
        <v>10</v>
      </c>
    </row>
    <row r="16904" spans="1:13" x14ac:dyDescent="0.35">
      <c r="A16904" t="s">
        <v>12</v>
      </c>
      <c r="B16904">
        <v>508481287</v>
      </c>
      <c r="C16904">
        <v>185547</v>
      </c>
      <c r="D16904" t="s">
        <v>11282</v>
      </c>
      <c r="E16904" s="1">
        <v>43896.502465277779</v>
      </c>
      <c r="F16904">
        <v>1</v>
      </c>
      <c r="G16904" t="s">
        <v>14</v>
      </c>
      <c r="H16904">
        <v>300</v>
      </c>
      <c r="I16904" s="1">
        <v>43902.708333333336</v>
      </c>
      <c r="J16904" s="2">
        <f t="shared" si="792"/>
        <v>1</v>
      </c>
      <c r="K16904" s="2" t="str">
        <f>IFERROR(VLOOKUP(A16904,Aux!A:B,2,0),"Outros")</f>
        <v>Hospitais</v>
      </c>
      <c r="L16904" s="2">
        <f t="shared" si="793"/>
        <v>2020</v>
      </c>
      <c r="M16904">
        <f t="shared" si="794"/>
        <v>10</v>
      </c>
    </row>
    <row r="16905" spans="1:13" x14ac:dyDescent="0.35">
      <c r="A16905" t="s">
        <v>112</v>
      </c>
      <c r="B16905">
        <v>501144218</v>
      </c>
      <c r="C16905">
        <v>185548</v>
      </c>
      <c r="E16905" s="1">
        <v>43896.503796296296</v>
      </c>
      <c r="F16905">
        <v>13</v>
      </c>
      <c r="G16905" t="s">
        <v>33</v>
      </c>
      <c r="H16905">
        <v>1</v>
      </c>
      <c r="J16905" s="2">
        <f t="shared" si="792"/>
        <v>1</v>
      </c>
      <c r="K16905" s="2" t="str">
        <f>IFERROR(VLOOKUP(A16905,Aux!A:B,2,0),"Outros")</f>
        <v>Municípios</v>
      </c>
      <c r="L16905" s="2">
        <f t="shared" si="793"/>
        <v>2020</v>
      </c>
      <c r="M16905">
        <f t="shared" si="794"/>
        <v>10</v>
      </c>
    </row>
    <row r="16906" spans="1:13" x14ac:dyDescent="0.35">
      <c r="A16906" t="s">
        <v>188</v>
      </c>
      <c r="B16906">
        <v>502130040</v>
      </c>
      <c r="C16906">
        <v>185550</v>
      </c>
      <c r="E16906" s="1">
        <v>43896.507638888892</v>
      </c>
      <c r="F16906">
        <v>13</v>
      </c>
      <c r="G16906" t="s">
        <v>33</v>
      </c>
      <c r="H16906">
        <v>400</v>
      </c>
      <c r="J16906" s="2">
        <f t="shared" si="792"/>
        <v>1</v>
      </c>
      <c r="K16906" s="2" t="str">
        <f>IFERROR(VLOOKUP(A16906,Aux!A:B,2,0),"Outros")</f>
        <v>Municípios</v>
      </c>
      <c r="L16906" s="2">
        <f t="shared" si="793"/>
        <v>2020</v>
      </c>
      <c r="M16906">
        <f t="shared" si="794"/>
        <v>10</v>
      </c>
    </row>
    <row r="16907" spans="1:13" x14ac:dyDescent="0.35">
      <c r="A16907" t="s">
        <v>150</v>
      </c>
      <c r="B16907">
        <v>505309939</v>
      </c>
      <c r="C16907">
        <v>185551</v>
      </c>
      <c r="D16907" t="s">
        <v>13457</v>
      </c>
      <c r="E16907" s="1">
        <v>43896.51121527778</v>
      </c>
      <c r="F16907">
        <v>13</v>
      </c>
      <c r="G16907" t="s">
        <v>1358</v>
      </c>
      <c r="H16907">
        <v>340</v>
      </c>
      <c r="I16907" s="1">
        <v>43903.6875</v>
      </c>
      <c r="J16907" s="2">
        <f t="shared" si="792"/>
        <v>1</v>
      </c>
      <c r="K16907" s="2" t="str">
        <f>IFERROR(VLOOKUP(A16907,Aux!A:B,2,0),"Outros")</f>
        <v>Municípios</v>
      </c>
      <c r="L16907" s="2">
        <f t="shared" si="793"/>
        <v>2020</v>
      </c>
      <c r="M16907">
        <f t="shared" si="794"/>
        <v>10</v>
      </c>
    </row>
    <row r="16908" spans="1:13" x14ac:dyDescent="0.35">
      <c r="A16908" t="s">
        <v>562</v>
      </c>
      <c r="B16908">
        <v>506823318</v>
      </c>
      <c r="C16908">
        <v>185553</v>
      </c>
      <c r="D16908" t="s">
        <v>13483</v>
      </c>
      <c r="E16908" s="1">
        <v>43896.5159375</v>
      </c>
      <c r="F16908">
        <v>3</v>
      </c>
      <c r="G16908" t="s">
        <v>1729</v>
      </c>
      <c r="H16908">
        <v>220</v>
      </c>
      <c r="I16908" s="1">
        <v>43910.791666666664</v>
      </c>
      <c r="J16908" s="2">
        <f t="shared" si="792"/>
        <v>1</v>
      </c>
      <c r="K16908" s="2" t="str">
        <f>IFERROR(VLOOKUP(A16908,Aux!A:B,2,0),"Outros")</f>
        <v>Municípios</v>
      </c>
      <c r="L16908" s="2">
        <f t="shared" si="793"/>
        <v>2020</v>
      </c>
      <c r="M16908">
        <f t="shared" si="794"/>
        <v>10</v>
      </c>
    </row>
    <row r="16909" spans="1:13" x14ac:dyDescent="0.35">
      <c r="A16909" t="s">
        <v>165</v>
      </c>
      <c r="B16909">
        <v>600084892</v>
      </c>
      <c r="C16909">
        <v>185555</v>
      </c>
      <c r="D16909" t="s">
        <v>13158</v>
      </c>
      <c r="E16909" s="1">
        <v>43896.555509259262</v>
      </c>
      <c r="F16909">
        <v>3</v>
      </c>
      <c r="G16909" t="s">
        <v>14</v>
      </c>
      <c r="H16909">
        <v>340</v>
      </c>
      <c r="I16909" s="1">
        <v>43902.999305555553</v>
      </c>
      <c r="J16909" s="2">
        <f t="shared" si="792"/>
        <v>1</v>
      </c>
      <c r="K16909" s="2" t="str">
        <f>IFERROR(VLOOKUP(A16909,Aux!A:B,2,0),"Outros")</f>
        <v>Outros</v>
      </c>
      <c r="L16909" s="2">
        <f t="shared" si="793"/>
        <v>2020</v>
      </c>
      <c r="M16909">
        <f t="shared" si="794"/>
        <v>10</v>
      </c>
    </row>
    <row r="16910" spans="1:13" x14ac:dyDescent="0.35">
      <c r="A16910" t="s">
        <v>57</v>
      </c>
      <c r="B16910">
        <v>501294104</v>
      </c>
      <c r="C16910">
        <v>185556</v>
      </c>
      <c r="D16910" t="s">
        <v>13484</v>
      </c>
      <c r="E16910" s="1">
        <v>43896.58997685185</v>
      </c>
      <c r="F16910">
        <v>1</v>
      </c>
      <c r="G16910" t="s">
        <v>103</v>
      </c>
      <c r="H16910">
        <v>360</v>
      </c>
      <c r="I16910" s="1">
        <v>43900.999305555553</v>
      </c>
      <c r="J16910" s="2">
        <f t="shared" si="792"/>
        <v>1</v>
      </c>
      <c r="K16910" s="2" t="str">
        <f>IFERROR(VLOOKUP(A16910,Aux!A:B,2,0),"Outros")</f>
        <v>Municípios</v>
      </c>
      <c r="L16910" s="2">
        <f t="shared" si="793"/>
        <v>2020</v>
      </c>
      <c r="M16910">
        <f t="shared" si="794"/>
        <v>10</v>
      </c>
    </row>
    <row r="16911" spans="1:13" x14ac:dyDescent="0.35">
      <c r="A16911" t="s">
        <v>12</v>
      </c>
      <c r="B16911">
        <v>508481287</v>
      </c>
      <c r="C16911">
        <v>185557</v>
      </c>
      <c r="D16911" t="s">
        <v>11575</v>
      </c>
      <c r="E16911" s="1">
        <v>43896.5934375</v>
      </c>
      <c r="F16911">
        <v>1</v>
      </c>
      <c r="G16911" t="s">
        <v>14</v>
      </c>
      <c r="H16911">
        <v>300</v>
      </c>
      <c r="I16911" s="1">
        <v>43902.708333333336</v>
      </c>
      <c r="J16911" s="2">
        <f t="shared" si="792"/>
        <v>1</v>
      </c>
      <c r="K16911" s="2" t="str">
        <f>IFERROR(VLOOKUP(A16911,Aux!A:B,2,0),"Outros")</f>
        <v>Hospitais</v>
      </c>
      <c r="L16911" s="2">
        <f t="shared" si="793"/>
        <v>2020</v>
      </c>
      <c r="M16911">
        <f t="shared" si="794"/>
        <v>10</v>
      </c>
    </row>
    <row r="16912" spans="1:13" x14ac:dyDescent="0.35">
      <c r="A16912" t="s">
        <v>692</v>
      </c>
      <c r="B16912">
        <v>506812782</v>
      </c>
      <c r="C16912">
        <v>185559</v>
      </c>
      <c r="D16912" t="s">
        <v>13485</v>
      </c>
      <c r="E16912" s="1">
        <v>43896.608587962961</v>
      </c>
      <c r="F16912">
        <v>1</v>
      </c>
      <c r="G16912" t="s">
        <v>33</v>
      </c>
      <c r="H16912">
        <v>360</v>
      </c>
      <c r="I16912" s="1">
        <v>43903.583333333336</v>
      </c>
      <c r="J16912" s="2">
        <f t="shared" si="792"/>
        <v>1</v>
      </c>
      <c r="K16912" s="2" t="str">
        <f>IFERROR(VLOOKUP(A16912,Aux!A:B,2,0),"Outros")</f>
        <v>Municípios</v>
      </c>
      <c r="L16912" s="2">
        <f t="shared" si="793"/>
        <v>2020</v>
      </c>
      <c r="M16912">
        <f t="shared" si="794"/>
        <v>10</v>
      </c>
    </row>
    <row r="16913" spans="1:13" x14ac:dyDescent="0.35">
      <c r="A16913" t="s">
        <v>112</v>
      </c>
      <c r="B16913">
        <v>501144218</v>
      </c>
      <c r="C16913">
        <v>185560</v>
      </c>
      <c r="D16913" t="s">
        <v>13119</v>
      </c>
      <c r="E16913" s="1">
        <v>43896.612245370372</v>
      </c>
      <c r="F16913">
        <v>1</v>
      </c>
      <c r="G16913" t="s">
        <v>256</v>
      </c>
      <c r="H16913">
        <v>340</v>
      </c>
      <c r="I16913" s="1">
        <v>43906.75</v>
      </c>
      <c r="J16913" s="2">
        <f t="shared" si="792"/>
        <v>1</v>
      </c>
      <c r="K16913" s="2" t="str">
        <f>IFERROR(VLOOKUP(A16913,Aux!A:B,2,0),"Outros")</f>
        <v>Municípios</v>
      </c>
      <c r="L16913" s="2">
        <f t="shared" si="793"/>
        <v>2020</v>
      </c>
      <c r="M16913">
        <f t="shared" si="794"/>
        <v>10</v>
      </c>
    </row>
    <row r="16914" spans="1:13" x14ac:dyDescent="0.35">
      <c r="A16914" t="s">
        <v>21</v>
      </c>
      <c r="B16914">
        <v>600082628</v>
      </c>
      <c r="C16914">
        <v>185561</v>
      </c>
      <c r="D16914" t="s">
        <v>13117</v>
      </c>
      <c r="E16914" s="1">
        <v>43896.612604166665</v>
      </c>
      <c r="F16914">
        <v>13</v>
      </c>
      <c r="G16914" t="s">
        <v>17</v>
      </c>
      <c r="H16914">
        <v>360</v>
      </c>
      <c r="I16914" s="1">
        <v>43910.75</v>
      </c>
      <c r="J16914" s="2">
        <f t="shared" si="792"/>
        <v>1</v>
      </c>
      <c r="K16914" s="2" t="str">
        <f>IFERROR(VLOOKUP(A16914,Aux!A:B,2,0),"Outros")</f>
        <v>Outros</v>
      </c>
      <c r="L16914" s="2">
        <f t="shared" si="793"/>
        <v>2020</v>
      </c>
      <c r="M16914">
        <f t="shared" si="794"/>
        <v>10</v>
      </c>
    </row>
    <row r="16915" spans="1:13" x14ac:dyDescent="0.35">
      <c r="A16915" t="s">
        <v>1150</v>
      </c>
      <c r="B16915">
        <v>505991527</v>
      </c>
      <c r="C16915">
        <v>185562</v>
      </c>
      <c r="D16915" t="s">
        <v>13159</v>
      </c>
      <c r="E16915" s="1">
        <v>43896.615798611114</v>
      </c>
      <c r="F16915">
        <v>1</v>
      </c>
      <c r="G16915" t="s">
        <v>643</v>
      </c>
      <c r="H16915">
        <v>360</v>
      </c>
      <c r="I16915" s="1">
        <v>43906.999305555553</v>
      </c>
      <c r="J16915" s="2">
        <f t="shared" si="792"/>
        <v>1</v>
      </c>
      <c r="K16915" s="2" t="str">
        <f>IFERROR(VLOOKUP(A16915,Aux!A:B,2,0),"Outros")</f>
        <v>Águas e resíduos</v>
      </c>
      <c r="L16915" s="2">
        <f t="shared" si="793"/>
        <v>2020</v>
      </c>
      <c r="M16915">
        <f t="shared" si="794"/>
        <v>10</v>
      </c>
    </row>
    <row r="16916" spans="1:13" x14ac:dyDescent="0.35">
      <c r="A16916" t="s">
        <v>63</v>
      </c>
      <c r="B16916">
        <v>502098139</v>
      </c>
      <c r="C16916">
        <v>185563</v>
      </c>
      <c r="E16916" s="1">
        <v>43896.619212962964</v>
      </c>
      <c r="F16916">
        <v>13</v>
      </c>
      <c r="G16916" t="s">
        <v>33</v>
      </c>
      <c r="H16916">
        <v>1</v>
      </c>
      <c r="J16916" s="2">
        <f t="shared" si="792"/>
        <v>1</v>
      </c>
      <c r="K16916" s="2" t="str">
        <f>IFERROR(VLOOKUP(A16916,Aux!A:B,2,0),"Outros")</f>
        <v>Municípios</v>
      </c>
      <c r="L16916" s="2">
        <f t="shared" si="793"/>
        <v>2020</v>
      </c>
      <c r="M16916">
        <f t="shared" si="794"/>
        <v>10</v>
      </c>
    </row>
    <row r="16917" spans="1:13" x14ac:dyDescent="0.35">
      <c r="A16917" t="s">
        <v>246</v>
      </c>
      <c r="B16917">
        <v>512013241</v>
      </c>
      <c r="C16917">
        <v>185564</v>
      </c>
      <c r="D16917" t="s">
        <v>13678</v>
      </c>
      <c r="E16917" s="1">
        <v>43896.62232638889</v>
      </c>
      <c r="F16917">
        <v>1</v>
      </c>
      <c r="G16917" t="s">
        <v>13116</v>
      </c>
      <c r="H16917">
        <v>5</v>
      </c>
      <c r="I16917" s="1">
        <v>43903.75</v>
      </c>
      <c r="J16917" s="2">
        <f t="shared" si="792"/>
        <v>1</v>
      </c>
      <c r="K16917" s="2" t="str">
        <f>IFERROR(VLOOKUP(A16917,Aux!A:B,2,0),"Outros")</f>
        <v>Municípios</v>
      </c>
      <c r="L16917" s="2">
        <f t="shared" si="793"/>
        <v>2020</v>
      </c>
      <c r="M16917">
        <f t="shared" si="794"/>
        <v>10</v>
      </c>
    </row>
    <row r="16918" spans="1:13" x14ac:dyDescent="0.35">
      <c r="A16918" t="s">
        <v>48</v>
      </c>
      <c r="B16918">
        <v>503035416</v>
      </c>
      <c r="C16918">
        <v>185567</v>
      </c>
      <c r="D16918" t="s">
        <v>13486</v>
      </c>
      <c r="E16918" s="1">
        <v>43896.632430555554</v>
      </c>
      <c r="F16918">
        <v>1</v>
      </c>
      <c r="G16918" t="s">
        <v>50</v>
      </c>
      <c r="H16918">
        <v>340</v>
      </c>
      <c r="I16918" s="1">
        <v>43899.708333333336</v>
      </c>
      <c r="J16918" s="2">
        <f t="shared" si="792"/>
        <v>1</v>
      </c>
      <c r="K16918" s="2" t="str">
        <f>IFERROR(VLOOKUP(A16918,Aux!A:B,2,0),"Outros")</f>
        <v>Hospitais</v>
      </c>
      <c r="L16918" s="2">
        <f t="shared" si="793"/>
        <v>2020</v>
      </c>
      <c r="M16918">
        <f t="shared" si="794"/>
        <v>10</v>
      </c>
    </row>
    <row r="16919" spans="1:13" x14ac:dyDescent="0.35">
      <c r="A16919" t="s">
        <v>105</v>
      </c>
      <c r="B16919">
        <v>503311332</v>
      </c>
      <c r="C16919">
        <v>185573</v>
      </c>
      <c r="D16919" t="s">
        <v>13487</v>
      </c>
      <c r="E16919" s="1">
        <v>43896.646481481483</v>
      </c>
      <c r="F16919">
        <v>1</v>
      </c>
      <c r="G16919" t="s">
        <v>107</v>
      </c>
      <c r="H16919">
        <v>220</v>
      </c>
      <c r="I16919" s="1">
        <v>43901.708333333336</v>
      </c>
      <c r="J16919" s="2">
        <f t="shared" si="792"/>
        <v>1</v>
      </c>
      <c r="K16919" s="2" t="str">
        <f>IFERROR(VLOOKUP(A16919,Aux!A:B,2,0),"Outros")</f>
        <v>Municípios</v>
      </c>
      <c r="L16919" s="2">
        <f t="shared" si="793"/>
        <v>2020</v>
      </c>
      <c r="M16919">
        <f t="shared" si="794"/>
        <v>10</v>
      </c>
    </row>
    <row r="16920" spans="1:13" x14ac:dyDescent="0.35">
      <c r="A16920" t="s">
        <v>140</v>
      </c>
      <c r="B16920">
        <v>506614913</v>
      </c>
      <c r="C16920">
        <v>185575</v>
      </c>
      <c r="D16920" t="s">
        <v>13679</v>
      </c>
      <c r="E16920" s="1">
        <v>43896.650046296294</v>
      </c>
      <c r="F16920">
        <v>13</v>
      </c>
      <c r="G16920" t="s">
        <v>47</v>
      </c>
      <c r="H16920">
        <v>220</v>
      </c>
      <c r="I16920" s="1">
        <v>43911.999305555553</v>
      </c>
      <c r="J16920" s="2">
        <f t="shared" si="792"/>
        <v>1</v>
      </c>
      <c r="K16920" s="2" t="str">
        <f>IFERROR(VLOOKUP(A16920,Aux!A:B,2,0),"Outros")</f>
        <v>Municípios</v>
      </c>
      <c r="L16920" s="2">
        <f t="shared" si="793"/>
        <v>2020</v>
      </c>
      <c r="M16920">
        <f t="shared" si="794"/>
        <v>10</v>
      </c>
    </row>
    <row r="16921" spans="1:13" x14ac:dyDescent="0.35">
      <c r="A16921" t="s">
        <v>488</v>
      </c>
      <c r="B16921">
        <v>600014690</v>
      </c>
      <c r="C16921">
        <v>185582</v>
      </c>
      <c r="E16921" s="1">
        <v>43896.661076388889</v>
      </c>
      <c r="F16921">
        <v>13</v>
      </c>
      <c r="G16921" t="s">
        <v>33</v>
      </c>
      <c r="H16921">
        <v>400</v>
      </c>
      <c r="J16921" s="2">
        <f t="shared" si="792"/>
        <v>1</v>
      </c>
      <c r="K16921" s="2" t="str">
        <f>IFERROR(VLOOKUP(A16921,Aux!A:B,2,0),"Outros")</f>
        <v>Outros</v>
      </c>
      <c r="L16921" s="2">
        <f t="shared" si="793"/>
        <v>2020</v>
      </c>
      <c r="M16921">
        <f t="shared" si="794"/>
        <v>10</v>
      </c>
    </row>
    <row r="16922" spans="1:13" x14ac:dyDescent="0.35">
      <c r="A16922" t="s">
        <v>12</v>
      </c>
      <c r="B16922">
        <v>508481287</v>
      </c>
      <c r="C16922">
        <v>185583</v>
      </c>
      <c r="D16922" t="s">
        <v>13283</v>
      </c>
      <c r="E16922" s="1">
        <v>43896.662361111114</v>
      </c>
      <c r="F16922">
        <v>13</v>
      </c>
      <c r="G16922" t="s">
        <v>14</v>
      </c>
      <c r="H16922">
        <v>220</v>
      </c>
      <c r="I16922" s="1">
        <v>43903.708333333336</v>
      </c>
      <c r="J16922" s="2">
        <f t="shared" si="792"/>
        <v>1</v>
      </c>
      <c r="K16922" s="2" t="str">
        <f>IFERROR(VLOOKUP(A16922,Aux!A:B,2,0),"Outros")</f>
        <v>Hospitais</v>
      </c>
      <c r="L16922" s="2">
        <f t="shared" si="793"/>
        <v>2020</v>
      </c>
      <c r="M16922">
        <f t="shared" si="794"/>
        <v>10</v>
      </c>
    </row>
    <row r="16923" spans="1:13" x14ac:dyDescent="0.35">
      <c r="A16923" t="s">
        <v>2119</v>
      </c>
      <c r="B16923">
        <v>510836240</v>
      </c>
      <c r="C16923">
        <v>185587</v>
      </c>
      <c r="E16923" s="1">
        <v>43896.664143518516</v>
      </c>
      <c r="F16923">
        <v>1</v>
      </c>
      <c r="G16923" t="s">
        <v>33</v>
      </c>
      <c r="H16923">
        <v>400</v>
      </c>
      <c r="I16923" s="1">
        <v>25569.999305555557</v>
      </c>
      <c r="J16923" s="2">
        <f t="shared" si="792"/>
        <v>1</v>
      </c>
      <c r="K16923" s="2" t="str">
        <f>IFERROR(VLOOKUP(A16923,Aux!A:B,2,0),"Outros")</f>
        <v>Municípios</v>
      </c>
      <c r="L16923" s="2">
        <f t="shared" si="793"/>
        <v>2020</v>
      </c>
      <c r="M16923">
        <f t="shared" si="794"/>
        <v>10</v>
      </c>
    </row>
    <row r="16924" spans="1:13" x14ac:dyDescent="0.35">
      <c r="A16924" t="s">
        <v>336</v>
      </c>
      <c r="B16924">
        <v>505170876</v>
      </c>
      <c r="C16924">
        <v>185590</v>
      </c>
      <c r="D16924" t="s">
        <v>13680</v>
      </c>
      <c r="E16924" s="1">
        <v>43896.680196759262</v>
      </c>
      <c r="F16924">
        <v>1</v>
      </c>
      <c r="G16924" t="s">
        <v>345</v>
      </c>
      <c r="H16924">
        <v>360</v>
      </c>
      <c r="I16924" s="1">
        <v>43902.708333333336</v>
      </c>
      <c r="J16924" s="2">
        <f t="shared" si="792"/>
        <v>1</v>
      </c>
      <c r="K16924" s="2" t="str">
        <f>IFERROR(VLOOKUP(A16924,Aux!A:B,2,0),"Outros")</f>
        <v>Municípios</v>
      </c>
      <c r="L16924" s="2">
        <f t="shared" si="793"/>
        <v>2020</v>
      </c>
      <c r="M16924">
        <f t="shared" si="794"/>
        <v>10</v>
      </c>
    </row>
    <row r="16925" spans="1:13" x14ac:dyDescent="0.35">
      <c r="A16925" t="s">
        <v>48</v>
      </c>
      <c r="B16925">
        <v>503035416</v>
      </c>
      <c r="C16925">
        <v>185599</v>
      </c>
      <c r="D16925" t="s">
        <v>13458</v>
      </c>
      <c r="E16925" s="1">
        <v>43896.70417824074</v>
      </c>
      <c r="F16925">
        <v>1</v>
      </c>
      <c r="G16925" t="s">
        <v>33</v>
      </c>
      <c r="H16925">
        <v>360</v>
      </c>
      <c r="I16925" s="1">
        <v>43899.541666666664</v>
      </c>
      <c r="J16925" s="2">
        <f t="shared" si="792"/>
        <v>1</v>
      </c>
      <c r="K16925" s="2" t="str">
        <f>IFERROR(VLOOKUP(A16925,Aux!A:B,2,0),"Outros")</f>
        <v>Hospitais</v>
      </c>
      <c r="L16925" s="2">
        <f t="shared" si="793"/>
        <v>2020</v>
      </c>
      <c r="M16925">
        <f t="shared" si="794"/>
        <v>10</v>
      </c>
    </row>
    <row r="16926" spans="1:13" x14ac:dyDescent="0.35">
      <c r="A16926" t="s">
        <v>185</v>
      </c>
      <c r="B16926">
        <v>506556590</v>
      </c>
      <c r="C16926">
        <v>185602</v>
      </c>
      <c r="D16926" t="s">
        <v>13244</v>
      </c>
      <c r="E16926" s="1">
        <v>43896.751018518517</v>
      </c>
      <c r="F16926">
        <v>1</v>
      </c>
      <c r="G16926" t="s">
        <v>781</v>
      </c>
      <c r="H16926">
        <v>5</v>
      </c>
      <c r="I16926" s="1">
        <v>43902.999305555553</v>
      </c>
      <c r="J16926" s="2">
        <f t="shared" si="792"/>
        <v>1</v>
      </c>
      <c r="K16926" s="2" t="str">
        <f>IFERROR(VLOOKUP(A16926,Aux!A:B,2,0),"Outros")</f>
        <v>Municípios</v>
      </c>
      <c r="L16926" s="2">
        <f t="shared" si="793"/>
        <v>2020</v>
      </c>
      <c r="M16926">
        <f t="shared" si="794"/>
        <v>10</v>
      </c>
    </row>
    <row r="16927" spans="1:13" x14ac:dyDescent="0.35">
      <c r="A16927" t="s">
        <v>12</v>
      </c>
      <c r="B16927">
        <v>508481287</v>
      </c>
      <c r="C16927">
        <v>185603</v>
      </c>
      <c r="D16927" t="s">
        <v>13556</v>
      </c>
      <c r="E16927" s="1">
        <v>43897.381782407407</v>
      </c>
      <c r="F16927">
        <v>13</v>
      </c>
      <c r="G16927" t="s">
        <v>14</v>
      </c>
      <c r="H16927">
        <v>5</v>
      </c>
      <c r="I16927" s="1">
        <v>43907.708333333336</v>
      </c>
      <c r="J16927" s="2">
        <f t="shared" si="792"/>
        <v>1</v>
      </c>
      <c r="K16927" s="2" t="str">
        <f>IFERROR(VLOOKUP(A16927,Aux!A:B,2,0),"Outros")</f>
        <v>Hospitais</v>
      </c>
      <c r="L16927" s="2">
        <f t="shared" si="793"/>
        <v>2020</v>
      </c>
      <c r="M16927">
        <f t="shared" si="794"/>
        <v>10</v>
      </c>
    </row>
    <row r="16928" spans="1:13" x14ac:dyDescent="0.35">
      <c r="A16928" t="s">
        <v>12</v>
      </c>
      <c r="B16928">
        <v>508481287</v>
      </c>
      <c r="C16928">
        <v>185604</v>
      </c>
      <c r="D16928" t="s">
        <v>13488</v>
      </c>
      <c r="E16928" s="1">
        <v>43897.396874999999</v>
      </c>
      <c r="F16928">
        <v>13</v>
      </c>
      <c r="G16928" t="s">
        <v>14</v>
      </c>
      <c r="H16928">
        <v>360</v>
      </c>
      <c r="I16928" s="1">
        <v>43903.708333333336</v>
      </c>
      <c r="J16928" s="2">
        <f t="shared" si="792"/>
        <v>1</v>
      </c>
      <c r="K16928" s="2" t="str">
        <f>IFERROR(VLOOKUP(A16928,Aux!A:B,2,0),"Outros")</f>
        <v>Hospitais</v>
      </c>
      <c r="L16928" s="2">
        <f t="shared" si="793"/>
        <v>2020</v>
      </c>
      <c r="M16928">
        <f t="shared" si="794"/>
        <v>10</v>
      </c>
    </row>
    <row r="16929" spans="1:13" x14ac:dyDescent="0.35">
      <c r="A16929" t="s">
        <v>48</v>
      </c>
      <c r="B16929">
        <v>503035416</v>
      </c>
      <c r="C16929">
        <v>185605</v>
      </c>
      <c r="D16929" t="s">
        <v>13557</v>
      </c>
      <c r="E16929" s="1">
        <v>43897.398611111108</v>
      </c>
      <c r="F16929">
        <v>1</v>
      </c>
      <c r="G16929" t="s">
        <v>33</v>
      </c>
      <c r="H16929">
        <v>5</v>
      </c>
      <c r="I16929" s="1">
        <v>43899.625</v>
      </c>
      <c r="J16929" s="2">
        <f t="shared" si="792"/>
        <v>1</v>
      </c>
      <c r="K16929" s="2" t="str">
        <f>IFERROR(VLOOKUP(A16929,Aux!A:B,2,0),"Outros")</f>
        <v>Hospitais</v>
      </c>
      <c r="L16929" s="2">
        <f t="shared" si="793"/>
        <v>2020</v>
      </c>
      <c r="M16929">
        <f t="shared" si="794"/>
        <v>10</v>
      </c>
    </row>
    <row r="16930" spans="1:13" x14ac:dyDescent="0.35">
      <c r="A16930" t="s">
        <v>12</v>
      </c>
      <c r="B16930">
        <v>508481287</v>
      </c>
      <c r="C16930">
        <v>185606</v>
      </c>
      <c r="D16930" t="s">
        <v>13731</v>
      </c>
      <c r="E16930" s="1">
        <v>43897.451631944445</v>
      </c>
      <c r="F16930">
        <v>13</v>
      </c>
      <c r="G16930" t="s">
        <v>14</v>
      </c>
      <c r="H16930">
        <v>360</v>
      </c>
      <c r="I16930" s="1">
        <v>43903.708333333336</v>
      </c>
      <c r="J16930" s="2">
        <f t="shared" si="792"/>
        <v>1</v>
      </c>
      <c r="K16930" s="2" t="str">
        <f>IFERROR(VLOOKUP(A16930,Aux!A:B,2,0),"Outros")</f>
        <v>Hospitais</v>
      </c>
      <c r="L16930" s="2">
        <f t="shared" si="793"/>
        <v>2020</v>
      </c>
      <c r="M16930">
        <f t="shared" si="794"/>
        <v>10</v>
      </c>
    </row>
    <row r="16931" spans="1:13" x14ac:dyDescent="0.35">
      <c r="A16931" t="s">
        <v>12</v>
      </c>
      <c r="B16931">
        <v>508481287</v>
      </c>
      <c r="C16931">
        <v>185607</v>
      </c>
      <c r="D16931" t="s">
        <v>13732</v>
      </c>
      <c r="E16931" s="1">
        <v>43897.482372685183</v>
      </c>
      <c r="F16931">
        <v>1</v>
      </c>
      <c r="G16931" t="s">
        <v>14</v>
      </c>
      <c r="H16931">
        <v>220</v>
      </c>
      <c r="I16931" s="1">
        <v>43907.708333333336</v>
      </c>
      <c r="J16931" s="2">
        <f t="shared" si="792"/>
        <v>1</v>
      </c>
      <c r="K16931" s="2" t="str">
        <f>IFERROR(VLOOKUP(A16931,Aux!A:B,2,0),"Outros")</f>
        <v>Hospitais</v>
      </c>
      <c r="L16931" s="2">
        <f t="shared" si="793"/>
        <v>2020</v>
      </c>
      <c r="M16931">
        <f t="shared" si="794"/>
        <v>10</v>
      </c>
    </row>
    <row r="16932" spans="1:13" x14ac:dyDescent="0.35">
      <c r="A16932" t="s">
        <v>12</v>
      </c>
      <c r="B16932">
        <v>508481287</v>
      </c>
      <c r="C16932">
        <v>185608</v>
      </c>
      <c r="D16932" t="s">
        <v>13642</v>
      </c>
      <c r="E16932" s="1">
        <v>43897.49895833333</v>
      </c>
      <c r="F16932">
        <v>13</v>
      </c>
      <c r="G16932" t="s">
        <v>14</v>
      </c>
      <c r="H16932">
        <v>220</v>
      </c>
      <c r="I16932" s="1">
        <v>43906.708333333336</v>
      </c>
      <c r="J16932" s="2">
        <f t="shared" si="792"/>
        <v>1</v>
      </c>
      <c r="K16932" s="2" t="str">
        <f>IFERROR(VLOOKUP(A16932,Aux!A:B,2,0),"Outros")</f>
        <v>Hospitais</v>
      </c>
      <c r="L16932" s="2">
        <f t="shared" si="793"/>
        <v>2020</v>
      </c>
      <c r="M16932">
        <f t="shared" si="794"/>
        <v>10</v>
      </c>
    </row>
    <row r="16933" spans="1:13" x14ac:dyDescent="0.35">
      <c r="A16933" t="s">
        <v>12</v>
      </c>
      <c r="B16933">
        <v>508481287</v>
      </c>
      <c r="C16933">
        <v>185610</v>
      </c>
      <c r="D16933" t="s">
        <v>12628</v>
      </c>
      <c r="E16933" s="1">
        <v>43897.587453703702</v>
      </c>
      <c r="F16933">
        <v>1</v>
      </c>
      <c r="G16933" t="s">
        <v>14</v>
      </c>
      <c r="H16933">
        <v>5</v>
      </c>
      <c r="I16933" s="1">
        <v>43907.708333333336</v>
      </c>
      <c r="J16933" s="2">
        <f t="shared" si="792"/>
        <v>1</v>
      </c>
      <c r="K16933" s="2" t="str">
        <f>IFERROR(VLOOKUP(A16933,Aux!A:B,2,0),"Outros")</f>
        <v>Hospitais</v>
      </c>
      <c r="L16933" s="2">
        <f t="shared" si="793"/>
        <v>2020</v>
      </c>
      <c r="M16933">
        <f t="shared" si="794"/>
        <v>10</v>
      </c>
    </row>
    <row r="16934" spans="1:13" x14ac:dyDescent="0.35">
      <c r="A16934" t="s">
        <v>48</v>
      </c>
      <c r="B16934">
        <v>503035416</v>
      </c>
      <c r="C16934">
        <v>185614</v>
      </c>
      <c r="D16934" t="s">
        <v>13195</v>
      </c>
      <c r="E16934" s="1">
        <v>43897.602349537039</v>
      </c>
      <c r="F16934">
        <v>1</v>
      </c>
      <c r="G16934" t="s">
        <v>50</v>
      </c>
      <c r="H16934">
        <v>360</v>
      </c>
      <c r="I16934" s="1">
        <v>43899.625</v>
      </c>
      <c r="J16934" s="2">
        <f t="shared" si="792"/>
        <v>1</v>
      </c>
      <c r="K16934" s="2" t="str">
        <f>IFERROR(VLOOKUP(A16934,Aux!A:B,2,0),"Outros")</f>
        <v>Hospitais</v>
      </c>
      <c r="L16934" s="2">
        <f t="shared" si="793"/>
        <v>2020</v>
      </c>
      <c r="M16934">
        <f t="shared" si="794"/>
        <v>10</v>
      </c>
    </row>
    <row r="16935" spans="1:13" x14ac:dyDescent="0.35">
      <c r="A16935" t="s">
        <v>12</v>
      </c>
      <c r="B16935">
        <v>508481287</v>
      </c>
      <c r="C16935">
        <v>185617</v>
      </c>
      <c r="D16935" t="s">
        <v>13312</v>
      </c>
      <c r="E16935" s="1">
        <v>43899.339409722219</v>
      </c>
      <c r="F16935">
        <v>13</v>
      </c>
      <c r="G16935" t="s">
        <v>14</v>
      </c>
      <c r="H16935">
        <v>360</v>
      </c>
      <c r="I16935" s="1">
        <v>43903.708333333336</v>
      </c>
      <c r="J16935" s="2">
        <f t="shared" si="792"/>
        <v>1</v>
      </c>
      <c r="K16935" s="2" t="str">
        <f>IFERROR(VLOOKUP(A16935,Aux!A:B,2,0),"Outros")</f>
        <v>Hospitais</v>
      </c>
      <c r="L16935" s="2">
        <f t="shared" si="793"/>
        <v>2020</v>
      </c>
      <c r="M16935">
        <f t="shared" si="794"/>
        <v>11</v>
      </c>
    </row>
    <row r="16936" spans="1:13" x14ac:dyDescent="0.35">
      <c r="A16936" t="s">
        <v>12</v>
      </c>
      <c r="B16936">
        <v>508481287</v>
      </c>
      <c r="C16936">
        <v>185618</v>
      </c>
      <c r="D16936" t="s">
        <v>13611</v>
      </c>
      <c r="E16936" s="1">
        <v>43899.376828703702</v>
      </c>
      <c r="F16936">
        <v>13</v>
      </c>
      <c r="G16936" t="s">
        <v>14</v>
      </c>
      <c r="H16936">
        <v>5</v>
      </c>
      <c r="I16936" s="1">
        <v>43913.708333333336</v>
      </c>
      <c r="J16936" s="2">
        <f t="shared" si="792"/>
        <v>1</v>
      </c>
      <c r="K16936" s="2" t="str">
        <f>IFERROR(VLOOKUP(A16936,Aux!A:B,2,0),"Outros")</f>
        <v>Hospitais</v>
      </c>
      <c r="L16936" s="2">
        <f t="shared" si="793"/>
        <v>2020</v>
      </c>
      <c r="M16936">
        <f t="shared" si="794"/>
        <v>11</v>
      </c>
    </row>
    <row r="16937" spans="1:13" x14ac:dyDescent="0.35">
      <c r="A16937" t="s">
        <v>4251</v>
      </c>
      <c r="B16937">
        <v>506873412</v>
      </c>
      <c r="C16937">
        <v>185619</v>
      </c>
      <c r="D16937" t="s">
        <v>13351</v>
      </c>
      <c r="E16937" s="1">
        <v>43899.384618055556</v>
      </c>
      <c r="F16937">
        <v>3</v>
      </c>
      <c r="G16937" t="s">
        <v>4253</v>
      </c>
      <c r="H16937">
        <v>220</v>
      </c>
      <c r="I16937" s="1">
        <v>43920.666666666664</v>
      </c>
      <c r="J16937" s="2">
        <f t="shared" si="792"/>
        <v>1</v>
      </c>
      <c r="K16937" s="2" t="str">
        <f>IFERROR(VLOOKUP(A16937,Aux!A:B,2,0),"Outros")</f>
        <v>Municípios</v>
      </c>
      <c r="L16937" s="2">
        <f t="shared" si="793"/>
        <v>2020</v>
      </c>
      <c r="M16937">
        <f t="shared" si="794"/>
        <v>11</v>
      </c>
    </row>
    <row r="16938" spans="1:13" x14ac:dyDescent="0.35">
      <c r="A16938" t="s">
        <v>48</v>
      </c>
      <c r="B16938">
        <v>503035416</v>
      </c>
      <c r="C16938">
        <v>185620</v>
      </c>
      <c r="D16938" t="s">
        <v>13089</v>
      </c>
      <c r="E16938" s="1">
        <v>43899.397812499999</v>
      </c>
      <c r="F16938">
        <v>13</v>
      </c>
      <c r="G16938" t="s">
        <v>50</v>
      </c>
      <c r="H16938">
        <v>340</v>
      </c>
      <c r="I16938" s="1">
        <v>43906.666666666664</v>
      </c>
      <c r="J16938" s="2">
        <f t="shared" si="792"/>
        <v>1</v>
      </c>
      <c r="K16938" s="2" t="str">
        <f>IFERROR(VLOOKUP(A16938,Aux!A:B,2,0),"Outros")</f>
        <v>Hospitais</v>
      </c>
      <c r="L16938" s="2">
        <f t="shared" si="793"/>
        <v>2020</v>
      </c>
      <c r="M16938">
        <f t="shared" si="794"/>
        <v>11</v>
      </c>
    </row>
    <row r="16939" spans="1:13" x14ac:dyDescent="0.35">
      <c r="A16939" t="s">
        <v>57</v>
      </c>
      <c r="B16939">
        <v>501294104</v>
      </c>
      <c r="C16939">
        <v>185621</v>
      </c>
      <c r="D16939" t="s">
        <v>13558</v>
      </c>
      <c r="E16939" s="1">
        <v>43899.401585648149</v>
      </c>
      <c r="F16939">
        <v>1</v>
      </c>
      <c r="G16939" t="s">
        <v>59</v>
      </c>
      <c r="H16939">
        <v>200</v>
      </c>
      <c r="I16939" s="1">
        <v>43902.999305555553</v>
      </c>
      <c r="J16939" s="2">
        <f t="shared" si="792"/>
        <v>1</v>
      </c>
      <c r="K16939" s="2" t="str">
        <f>IFERROR(VLOOKUP(A16939,Aux!A:B,2,0),"Outros")</f>
        <v>Municípios</v>
      </c>
      <c r="L16939" s="2">
        <f t="shared" si="793"/>
        <v>2020</v>
      </c>
      <c r="M16939">
        <f t="shared" si="794"/>
        <v>11</v>
      </c>
    </row>
    <row r="16940" spans="1:13" x14ac:dyDescent="0.35">
      <c r="A16940" t="s">
        <v>105</v>
      </c>
      <c r="B16940">
        <v>503311332</v>
      </c>
      <c r="C16940">
        <v>185622</v>
      </c>
      <c r="D16940" t="s">
        <v>13284</v>
      </c>
      <c r="E16940" s="1">
        <v>43899.404050925928</v>
      </c>
      <c r="F16940">
        <v>3</v>
      </c>
      <c r="G16940" t="s">
        <v>259</v>
      </c>
      <c r="H16940">
        <v>142</v>
      </c>
      <c r="I16940" s="1">
        <v>43929.708333333336</v>
      </c>
      <c r="J16940" s="2">
        <f t="shared" si="792"/>
        <v>1</v>
      </c>
      <c r="K16940" s="2" t="str">
        <f>IFERROR(VLOOKUP(A16940,Aux!A:B,2,0),"Outros")</f>
        <v>Municípios</v>
      </c>
      <c r="L16940" s="2">
        <f t="shared" si="793"/>
        <v>2020</v>
      </c>
      <c r="M16940">
        <f t="shared" si="794"/>
        <v>11</v>
      </c>
    </row>
    <row r="16941" spans="1:13" x14ac:dyDescent="0.35">
      <c r="A16941" t="s">
        <v>143</v>
      </c>
      <c r="B16941">
        <v>506801969</v>
      </c>
      <c r="C16941">
        <v>185623</v>
      </c>
      <c r="D16941" t="s">
        <v>144</v>
      </c>
      <c r="E16941" s="1">
        <v>43899.411446759259</v>
      </c>
      <c r="F16941">
        <v>3</v>
      </c>
      <c r="G16941" t="s">
        <v>145</v>
      </c>
      <c r="H16941">
        <v>220</v>
      </c>
      <c r="I16941" s="1">
        <v>43931.708333333336</v>
      </c>
      <c r="J16941" s="2">
        <f t="shared" si="792"/>
        <v>1</v>
      </c>
      <c r="K16941" s="2" t="str">
        <f>IFERROR(VLOOKUP(A16941,Aux!A:B,2,0),"Outros")</f>
        <v>Municípios</v>
      </c>
      <c r="L16941" s="2">
        <f t="shared" si="793"/>
        <v>2020</v>
      </c>
      <c r="M16941">
        <f t="shared" si="794"/>
        <v>11</v>
      </c>
    </row>
    <row r="16942" spans="1:13" x14ac:dyDescent="0.35">
      <c r="A16942" t="s">
        <v>133</v>
      </c>
      <c r="B16942">
        <v>503539473</v>
      </c>
      <c r="C16942">
        <v>185624</v>
      </c>
      <c r="E16942" s="1">
        <v>43899.428796296299</v>
      </c>
      <c r="F16942">
        <v>1</v>
      </c>
      <c r="G16942" t="s">
        <v>33</v>
      </c>
      <c r="H16942">
        <v>1</v>
      </c>
      <c r="J16942" s="2">
        <f t="shared" si="792"/>
        <v>1</v>
      </c>
      <c r="K16942" s="2" t="str">
        <f>IFERROR(VLOOKUP(A16942,Aux!A:B,2,0),"Outros")</f>
        <v>Municípios</v>
      </c>
      <c r="L16942" s="2">
        <f t="shared" si="793"/>
        <v>2020</v>
      </c>
      <c r="M16942">
        <f t="shared" si="794"/>
        <v>11</v>
      </c>
    </row>
    <row r="16943" spans="1:13" x14ac:dyDescent="0.35">
      <c r="A16943" t="s">
        <v>465</v>
      </c>
      <c r="B16943">
        <v>600084779</v>
      </c>
      <c r="C16943">
        <v>185626</v>
      </c>
      <c r="D16943" t="s">
        <v>13352</v>
      </c>
      <c r="E16943" s="1">
        <v>43899.43476851852</v>
      </c>
      <c r="F16943">
        <v>13</v>
      </c>
      <c r="G16943" t="s">
        <v>2898</v>
      </c>
      <c r="H16943">
        <v>220</v>
      </c>
      <c r="I16943" s="1">
        <v>43919.999305555553</v>
      </c>
      <c r="J16943" s="2">
        <f t="shared" si="792"/>
        <v>1</v>
      </c>
      <c r="K16943" s="2" t="str">
        <f>IFERROR(VLOOKUP(A16943,Aux!A:B,2,0),"Outros")</f>
        <v>Outros</v>
      </c>
      <c r="L16943" s="2">
        <f t="shared" si="793"/>
        <v>2020</v>
      </c>
      <c r="M16943">
        <f t="shared" si="794"/>
        <v>11</v>
      </c>
    </row>
    <row r="16944" spans="1:13" x14ac:dyDescent="0.35">
      <c r="A16944" t="s">
        <v>367</v>
      </c>
      <c r="B16944">
        <v>501590056</v>
      </c>
      <c r="C16944">
        <v>185628</v>
      </c>
      <c r="D16944" t="s">
        <v>13681</v>
      </c>
      <c r="E16944" s="1">
        <v>43899.43854166667</v>
      </c>
      <c r="F16944">
        <v>3</v>
      </c>
      <c r="G16944" t="s">
        <v>7471</v>
      </c>
      <c r="H16944">
        <v>220</v>
      </c>
      <c r="I16944" s="1">
        <v>43933.999305555553</v>
      </c>
      <c r="J16944" s="2">
        <f t="shared" si="792"/>
        <v>1</v>
      </c>
      <c r="K16944" s="2" t="str">
        <f>IFERROR(VLOOKUP(A16944,Aux!A:B,2,0),"Outros")</f>
        <v>Outros</v>
      </c>
      <c r="L16944" s="2">
        <f t="shared" si="793"/>
        <v>2020</v>
      </c>
      <c r="M16944">
        <f t="shared" si="794"/>
        <v>11</v>
      </c>
    </row>
    <row r="16945" spans="1:13" x14ac:dyDescent="0.35">
      <c r="A16945" t="s">
        <v>63</v>
      </c>
      <c r="B16945">
        <v>502098139</v>
      </c>
      <c r="C16945">
        <v>185629</v>
      </c>
      <c r="D16945" t="s">
        <v>13285</v>
      </c>
      <c r="E16945" s="1">
        <v>43899.44158564815</v>
      </c>
      <c r="F16945">
        <v>3</v>
      </c>
      <c r="G16945" t="s">
        <v>65</v>
      </c>
      <c r="H16945">
        <v>210</v>
      </c>
      <c r="I16945" s="1">
        <v>43942.75</v>
      </c>
      <c r="J16945" s="2">
        <f t="shared" si="792"/>
        <v>1</v>
      </c>
      <c r="K16945" s="2" t="str">
        <f>IFERROR(VLOOKUP(A16945,Aux!A:B,2,0),"Outros")</f>
        <v>Municípios</v>
      </c>
      <c r="L16945" s="2">
        <f t="shared" si="793"/>
        <v>2020</v>
      </c>
      <c r="M16945">
        <f t="shared" si="794"/>
        <v>11</v>
      </c>
    </row>
    <row r="16946" spans="1:13" x14ac:dyDescent="0.35">
      <c r="A16946" t="s">
        <v>246</v>
      </c>
      <c r="B16946">
        <v>512013241</v>
      </c>
      <c r="C16946">
        <v>185630</v>
      </c>
      <c r="D16946" t="s">
        <v>12438</v>
      </c>
      <c r="E16946" s="1">
        <v>43899.44840277778</v>
      </c>
      <c r="F16946">
        <v>1</v>
      </c>
      <c r="G16946" t="s">
        <v>12439</v>
      </c>
      <c r="H16946">
        <v>360</v>
      </c>
      <c r="I16946" s="1">
        <v>43903.708333333336</v>
      </c>
      <c r="J16946" s="2">
        <f t="shared" si="792"/>
        <v>1</v>
      </c>
      <c r="K16946" s="2" t="str">
        <f>IFERROR(VLOOKUP(A16946,Aux!A:B,2,0),"Outros")</f>
        <v>Municípios</v>
      </c>
      <c r="L16946" s="2">
        <f t="shared" si="793"/>
        <v>2020</v>
      </c>
      <c r="M16946">
        <f t="shared" si="794"/>
        <v>11</v>
      </c>
    </row>
    <row r="16947" spans="1:13" x14ac:dyDescent="0.35">
      <c r="A16947" t="s">
        <v>92</v>
      </c>
      <c r="B16947">
        <v>506037258</v>
      </c>
      <c r="C16947">
        <v>185631</v>
      </c>
      <c r="D16947" t="s">
        <v>13286</v>
      </c>
      <c r="E16947" s="1">
        <v>43899.449861111112</v>
      </c>
      <c r="F16947">
        <v>3</v>
      </c>
      <c r="G16947" t="s">
        <v>94</v>
      </c>
      <c r="H16947">
        <v>300</v>
      </c>
      <c r="I16947" s="1">
        <v>43906.708333333336</v>
      </c>
      <c r="J16947" s="2">
        <f t="shared" si="792"/>
        <v>1</v>
      </c>
      <c r="K16947" s="2" t="str">
        <f>IFERROR(VLOOKUP(A16947,Aux!A:B,2,0),"Outros")</f>
        <v>Municípios</v>
      </c>
      <c r="L16947" s="2">
        <f t="shared" si="793"/>
        <v>2020</v>
      </c>
      <c r="M16947">
        <f t="shared" si="794"/>
        <v>11</v>
      </c>
    </row>
    <row r="16948" spans="1:13" x14ac:dyDescent="0.35">
      <c r="A16948" t="s">
        <v>217</v>
      </c>
      <c r="B16948">
        <v>502530863</v>
      </c>
      <c r="C16948">
        <v>185632</v>
      </c>
      <c r="D16948" t="s">
        <v>13287</v>
      </c>
      <c r="E16948" s="1">
        <v>43899.45585648148</v>
      </c>
      <c r="F16948">
        <v>13</v>
      </c>
      <c r="G16948" t="s">
        <v>33</v>
      </c>
      <c r="H16948">
        <v>220</v>
      </c>
      <c r="I16948" s="1">
        <v>43906.999305555553</v>
      </c>
      <c r="J16948" s="2">
        <f t="shared" si="792"/>
        <v>1</v>
      </c>
      <c r="K16948" s="2" t="str">
        <f>IFERROR(VLOOKUP(A16948,Aux!A:B,2,0),"Outros")</f>
        <v>Outros</v>
      </c>
      <c r="L16948" s="2">
        <f t="shared" si="793"/>
        <v>2020</v>
      </c>
      <c r="M16948">
        <f t="shared" si="794"/>
        <v>11</v>
      </c>
    </row>
    <row r="16949" spans="1:13" x14ac:dyDescent="0.35">
      <c r="A16949" t="s">
        <v>223</v>
      </c>
      <c r="B16949">
        <v>680018140</v>
      </c>
      <c r="C16949">
        <v>185633</v>
      </c>
      <c r="D16949" t="s">
        <v>13682</v>
      </c>
      <c r="E16949" s="1">
        <v>43899.463321759256</v>
      </c>
      <c r="F16949">
        <v>1</v>
      </c>
      <c r="G16949" t="s">
        <v>225</v>
      </c>
      <c r="H16949">
        <v>340</v>
      </c>
      <c r="I16949" s="1">
        <v>43909.999305555553</v>
      </c>
      <c r="J16949" s="2">
        <f t="shared" si="792"/>
        <v>1</v>
      </c>
      <c r="K16949" s="2" t="str">
        <f>IFERROR(VLOOKUP(A16949,Aux!A:B,2,0),"Outros")</f>
        <v>Municípios</v>
      </c>
      <c r="L16949" s="2">
        <f t="shared" si="793"/>
        <v>2020</v>
      </c>
      <c r="M16949">
        <f t="shared" si="794"/>
        <v>11</v>
      </c>
    </row>
    <row r="16950" spans="1:13" x14ac:dyDescent="0.35">
      <c r="A16950" t="s">
        <v>336</v>
      </c>
      <c r="B16950">
        <v>505170876</v>
      </c>
      <c r="C16950">
        <v>185634</v>
      </c>
      <c r="D16950" t="s">
        <v>13612</v>
      </c>
      <c r="E16950" s="1">
        <v>43899.465405092589</v>
      </c>
      <c r="F16950">
        <v>1</v>
      </c>
      <c r="G16950" t="s">
        <v>345</v>
      </c>
      <c r="H16950">
        <v>5</v>
      </c>
      <c r="I16950" s="1">
        <v>43906.708333333336</v>
      </c>
      <c r="J16950" s="2">
        <f t="shared" si="792"/>
        <v>1</v>
      </c>
      <c r="K16950" s="2" t="str">
        <f>IFERROR(VLOOKUP(A16950,Aux!A:B,2,0),"Outros")</f>
        <v>Municípios</v>
      </c>
      <c r="L16950" s="2">
        <f t="shared" si="793"/>
        <v>2020</v>
      </c>
      <c r="M16950">
        <f t="shared" si="794"/>
        <v>11</v>
      </c>
    </row>
    <row r="16951" spans="1:13" x14ac:dyDescent="0.35">
      <c r="A16951" t="s">
        <v>336</v>
      </c>
      <c r="B16951">
        <v>505170876</v>
      </c>
      <c r="C16951">
        <v>185636</v>
      </c>
      <c r="D16951" t="s">
        <v>13683</v>
      </c>
      <c r="E16951" s="1">
        <v>43899.474247685182</v>
      </c>
      <c r="F16951">
        <v>1</v>
      </c>
      <c r="G16951" t="s">
        <v>345</v>
      </c>
      <c r="H16951">
        <v>5</v>
      </c>
      <c r="I16951" s="1">
        <v>43906.708333333336</v>
      </c>
      <c r="J16951" s="2">
        <f t="shared" si="792"/>
        <v>1</v>
      </c>
      <c r="K16951" s="2" t="str">
        <f>IFERROR(VLOOKUP(A16951,Aux!A:B,2,0),"Outros")</f>
        <v>Municípios</v>
      </c>
      <c r="L16951" s="2">
        <f t="shared" si="793"/>
        <v>2020</v>
      </c>
      <c r="M16951">
        <f t="shared" si="794"/>
        <v>11</v>
      </c>
    </row>
    <row r="16952" spans="1:13" x14ac:dyDescent="0.35">
      <c r="A16952" t="s">
        <v>133</v>
      </c>
      <c r="B16952">
        <v>503539473</v>
      </c>
      <c r="C16952">
        <v>185637</v>
      </c>
      <c r="D16952" t="s">
        <v>13684</v>
      </c>
      <c r="E16952" s="1">
        <v>43899.476724537039</v>
      </c>
      <c r="F16952">
        <v>1</v>
      </c>
      <c r="G16952" t="s">
        <v>135</v>
      </c>
      <c r="H16952">
        <v>300</v>
      </c>
      <c r="I16952" s="1">
        <v>43902.999305555553</v>
      </c>
      <c r="J16952" s="2">
        <f t="shared" si="792"/>
        <v>1</v>
      </c>
      <c r="K16952" s="2" t="str">
        <f>IFERROR(VLOOKUP(A16952,Aux!A:B,2,0),"Outros")</f>
        <v>Municípios</v>
      </c>
      <c r="L16952" s="2">
        <f t="shared" si="793"/>
        <v>2020</v>
      </c>
      <c r="M16952">
        <f t="shared" si="794"/>
        <v>11</v>
      </c>
    </row>
    <row r="16953" spans="1:13" x14ac:dyDescent="0.35">
      <c r="A16953" t="s">
        <v>154</v>
      </c>
      <c r="B16953">
        <v>506818829</v>
      </c>
      <c r="C16953">
        <v>185638</v>
      </c>
      <c r="D16953" t="s">
        <v>13643</v>
      </c>
      <c r="E16953" s="1">
        <v>43899.47729166667</v>
      </c>
      <c r="F16953">
        <v>1</v>
      </c>
      <c r="G16953" t="s">
        <v>8495</v>
      </c>
      <c r="H16953">
        <v>360</v>
      </c>
      <c r="I16953" s="1">
        <v>43906.999305555553</v>
      </c>
      <c r="J16953" s="2">
        <f t="shared" si="792"/>
        <v>1</v>
      </c>
      <c r="K16953" s="2" t="str">
        <f>IFERROR(VLOOKUP(A16953,Aux!A:B,2,0),"Outros")</f>
        <v>Municípios</v>
      </c>
      <c r="L16953" s="2">
        <f t="shared" si="793"/>
        <v>2020</v>
      </c>
      <c r="M16953">
        <f t="shared" si="794"/>
        <v>11</v>
      </c>
    </row>
    <row r="16954" spans="1:13" x14ac:dyDescent="0.35">
      <c r="A16954" t="s">
        <v>60</v>
      </c>
      <c r="B16954">
        <v>505456010</v>
      </c>
      <c r="C16954">
        <v>185639</v>
      </c>
      <c r="D16954" t="s">
        <v>13644</v>
      </c>
      <c r="E16954" s="1">
        <v>43899.480729166666</v>
      </c>
      <c r="F16954">
        <v>3</v>
      </c>
      <c r="G16954" t="s">
        <v>1642</v>
      </c>
      <c r="H16954">
        <v>220</v>
      </c>
      <c r="I16954" s="1">
        <v>43924.999305555553</v>
      </c>
      <c r="J16954" s="2">
        <f t="shared" si="792"/>
        <v>1</v>
      </c>
      <c r="K16954" s="2" t="str">
        <f>IFERROR(VLOOKUP(A16954,Aux!A:B,2,0),"Outros")</f>
        <v>Municípios</v>
      </c>
      <c r="L16954" s="2">
        <f t="shared" si="793"/>
        <v>2020</v>
      </c>
      <c r="M16954">
        <f t="shared" si="794"/>
        <v>11</v>
      </c>
    </row>
    <row r="16955" spans="1:13" x14ac:dyDescent="0.35">
      <c r="A16955" t="s">
        <v>92</v>
      </c>
      <c r="B16955">
        <v>506037258</v>
      </c>
      <c r="C16955">
        <v>185640</v>
      </c>
      <c r="D16955" t="s">
        <v>13685</v>
      </c>
      <c r="E16955" s="1">
        <v>43899.480740740742</v>
      </c>
      <c r="F16955">
        <v>3</v>
      </c>
      <c r="G16955" t="s">
        <v>94</v>
      </c>
      <c r="H16955">
        <v>220</v>
      </c>
      <c r="I16955" s="1">
        <v>43913.708333333336</v>
      </c>
      <c r="J16955" s="2">
        <f t="shared" si="792"/>
        <v>1</v>
      </c>
      <c r="K16955" s="2" t="str">
        <f>IFERROR(VLOOKUP(A16955,Aux!A:B,2,0),"Outros")</f>
        <v>Municípios</v>
      </c>
      <c r="L16955" s="2">
        <f t="shared" si="793"/>
        <v>2020</v>
      </c>
      <c r="M16955">
        <f t="shared" si="794"/>
        <v>11</v>
      </c>
    </row>
    <row r="16956" spans="1:13" x14ac:dyDescent="0.35">
      <c r="A16956" t="s">
        <v>140</v>
      </c>
      <c r="B16956">
        <v>506614913</v>
      </c>
      <c r="C16956">
        <v>185641</v>
      </c>
      <c r="D16956" t="s">
        <v>13196</v>
      </c>
      <c r="E16956" s="1">
        <v>43899.482569444444</v>
      </c>
      <c r="F16956">
        <v>13</v>
      </c>
      <c r="G16956" t="s">
        <v>149</v>
      </c>
      <c r="H16956">
        <v>5</v>
      </c>
      <c r="I16956" s="1">
        <v>43906.999305555553</v>
      </c>
      <c r="J16956" s="2">
        <f t="shared" si="792"/>
        <v>1</v>
      </c>
      <c r="K16956" s="2" t="str">
        <f>IFERROR(VLOOKUP(A16956,Aux!A:B,2,0),"Outros")</f>
        <v>Municípios</v>
      </c>
      <c r="L16956" s="2">
        <f t="shared" si="793"/>
        <v>2020</v>
      </c>
      <c r="M16956">
        <f t="shared" si="794"/>
        <v>11</v>
      </c>
    </row>
    <row r="16957" spans="1:13" x14ac:dyDescent="0.35">
      <c r="A16957" t="s">
        <v>574</v>
      </c>
      <c r="B16957">
        <v>506791220</v>
      </c>
      <c r="C16957">
        <v>185642</v>
      </c>
      <c r="D16957" t="s">
        <v>13686</v>
      </c>
      <c r="E16957" s="1">
        <v>43899.494687500002</v>
      </c>
      <c r="F16957">
        <v>1</v>
      </c>
      <c r="G16957" t="s">
        <v>576</v>
      </c>
      <c r="H16957">
        <v>220</v>
      </c>
      <c r="I16957" s="1">
        <v>43906.999305555553</v>
      </c>
      <c r="J16957" s="2">
        <f t="shared" si="792"/>
        <v>1</v>
      </c>
      <c r="K16957" s="2" t="str">
        <f>IFERROR(VLOOKUP(A16957,Aux!A:B,2,0),"Outros")</f>
        <v>Municípios</v>
      </c>
      <c r="L16957" s="2">
        <f t="shared" si="793"/>
        <v>2020</v>
      </c>
      <c r="M16957">
        <f t="shared" si="794"/>
        <v>11</v>
      </c>
    </row>
    <row r="16958" spans="1:13" x14ac:dyDescent="0.35">
      <c r="A16958" t="s">
        <v>45</v>
      </c>
      <c r="B16958">
        <v>680021892</v>
      </c>
      <c r="C16958">
        <v>185643</v>
      </c>
      <c r="D16958" t="s">
        <v>13197</v>
      </c>
      <c r="E16958" s="1">
        <v>43899.495104166665</v>
      </c>
      <c r="F16958">
        <v>13</v>
      </c>
      <c r="G16958" t="s">
        <v>173</v>
      </c>
      <c r="H16958">
        <v>340</v>
      </c>
      <c r="I16958" s="1">
        <v>43909.999305555553</v>
      </c>
      <c r="J16958" s="2">
        <f t="shared" si="792"/>
        <v>1</v>
      </c>
      <c r="K16958" s="2" t="str">
        <f>IFERROR(VLOOKUP(A16958,Aux!A:B,2,0),"Outros")</f>
        <v>Águas e resíduos</v>
      </c>
      <c r="L16958" s="2">
        <f t="shared" si="793"/>
        <v>2020</v>
      </c>
      <c r="M16958">
        <f t="shared" si="794"/>
        <v>11</v>
      </c>
    </row>
    <row r="16959" spans="1:13" x14ac:dyDescent="0.35">
      <c r="A16959" t="s">
        <v>236</v>
      </c>
      <c r="B16959">
        <v>504871650</v>
      </c>
      <c r="C16959">
        <v>185644</v>
      </c>
      <c r="D16959" t="s">
        <v>13459</v>
      </c>
      <c r="E16959" s="1">
        <v>43899.497499999998</v>
      </c>
      <c r="F16959">
        <v>1</v>
      </c>
      <c r="G16959" t="s">
        <v>33</v>
      </c>
      <c r="H16959">
        <v>5</v>
      </c>
      <c r="I16959" s="1">
        <v>43909.75</v>
      </c>
      <c r="J16959" s="2">
        <f t="shared" si="792"/>
        <v>1</v>
      </c>
      <c r="K16959" s="2" t="str">
        <f>IFERROR(VLOOKUP(A16959,Aux!A:B,2,0),"Outros")</f>
        <v>Águas e resíduos</v>
      </c>
      <c r="L16959" s="2">
        <f t="shared" si="793"/>
        <v>2020</v>
      </c>
      <c r="M16959">
        <f t="shared" si="794"/>
        <v>11</v>
      </c>
    </row>
    <row r="16960" spans="1:13" x14ac:dyDescent="0.35">
      <c r="A16960" t="s">
        <v>48</v>
      </c>
      <c r="B16960">
        <v>503035416</v>
      </c>
      <c r="C16960">
        <v>185645</v>
      </c>
      <c r="D16960" t="s">
        <v>12578</v>
      </c>
      <c r="E16960" s="1">
        <v>43899.499432870369</v>
      </c>
      <c r="F16960">
        <v>4</v>
      </c>
      <c r="G16960" t="s">
        <v>50</v>
      </c>
      <c r="H16960">
        <v>340</v>
      </c>
      <c r="I16960" s="1">
        <v>43901.708333333336</v>
      </c>
      <c r="J16960" s="2">
        <f t="shared" si="792"/>
        <v>1</v>
      </c>
      <c r="K16960" s="2" t="str">
        <f>IFERROR(VLOOKUP(A16960,Aux!A:B,2,0),"Outros")</f>
        <v>Hospitais</v>
      </c>
      <c r="L16960" s="2">
        <f t="shared" si="793"/>
        <v>2020</v>
      </c>
      <c r="M16960">
        <f t="shared" si="794"/>
        <v>11</v>
      </c>
    </row>
    <row r="16961" spans="1:13" x14ac:dyDescent="0.35">
      <c r="A16961" t="s">
        <v>541</v>
      </c>
      <c r="B16961">
        <v>506563774</v>
      </c>
      <c r="C16961">
        <v>185646</v>
      </c>
      <c r="E16961" s="1">
        <v>43899.502164351848</v>
      </c>
      <c r="F16961">
        <v>1</v>
      </c>
      <c r="G16961" t="s">
        <v>33</v>
      </c>
      <c r="H16961">
        <v>400</v>
      </c>
      <c r="J16961" s="2">
        <f t="shared" si="792"/>
        <v>1</v>
      </c>
      <c r="K16961" s="2" t="str">
        <f>IFERROR(VLOOKUP(A16961,Aux!A:B,2,0),"Outros")</f>
        <v>Municípios</v>
      </c>
      <c r="L16961" s="2">
        <f t="shared" si="793"/>
        <v>2020</v>
      </c>
      <c r="M16961">
        <f t="shared" si="794"/>
        <v>11</v>
      </c>
    </row>
    <row r="16962" spans="1:13" x14ac:dyDescent="0.35">
      <c r="A16962" t="s">
        <v>112</v>
      </c>
      <c r="B16962">
        <v>501144218</v>
      </c>
      <c r="C16962">
        <v>185648</v>
      </c>
      <c r="D16962" t="s">
        <v>13460</v>
      </c>
      <c r="E16962" s="1">
        <v>43899.507835648146</v>
      </c>
      <c r="F16962">
        <v>13</v>
      </c>
      <c r="G16962" t="s">
        <v>256</v>
      </c>
      <c r="H16962">
        <v>340</v>
      </c>
      <c r="I16962" s="1">
        <v>43902.75</v>
      </c>
      <c r="J16962" s="2">
        <f t="shared" ref="J16962:J17025" si="795">IF(C16962=C16961,"",1)</f>
        <v>1</v>
      </c>
      <c r="K16962" s="2" t="str">
        <f>IFERROR(VLOOKUP(A16962,Aux!A:B,2,0),"Outros")</f>
        <v>Municípios</v>
      </c>
      <c r="L16962" s="2">
        <f t="shared" ref="L16962:L17025" si="796">YEAR(E16962)</f>
        <v>2020</v>
      </c>
      <c r="M16962">
        <f t="shared" ref="M16962:M17025" si="797">WEEKNUM(E16962)</f>
        <v>11</v>
      </c>
    </row>
    <row r="16963" spans="1:13" x14ac:dyDescent="0.35">
      <c r="A16963" t="s">
        <v>57</v>
      </c>
      <c r="B16963">
        <v>501294104</v>
      </c>
      <c r="C16963">
        <v>185649</v>
      </c>
      <c r="D16963" t="s">
        <v>13461</v>
      </c>
      <c r="E16963" s="1">
        <v>43899.512407407405</v>
      </c>
      <c r="F16963">
        <v>13</v>
      </c>
      <c r="G16963" t="s">
        <v>59</v>
      </c>
      <c r="H16963">
        <v>220</v>
      </c>
      <c r="I16963" s="1">
        <v>43905.999305555553</v>
      </c>
      <c r="J16963" s="2">
        <f t="shared" si="795"/>
        <v>1</v>
      </c>
      <c r="K16963" s="2" t="str">
        <f>IFERROR(VLOOKUP(A16963,Aux!A:B,2,0),"Outros")</f>
        <v>Municípios</v>
      </c>
      <c r="L16963" s="2">
        <f t="shared" si="796"/>
        <v>2020</v>
      </c>
      <c r="M16963">
        <f t="shared" si="797"/>
        <v>11</v>
      </c>
    </row>
    <row r="16964" spans="1:13" x14ac:dyDescent="0.35">
      <c r="A16964" t="s">
        <v>236</v>
      </c>
      <c r="B16964">
        <v>504871650</v>
      </c>
      <c r="C16964">
        <v>185651</v>
      </c>
      <c r="D16964" t="s">
        <v>13462</v>
      </c>
      <c r="E16964" s="1">
        <v>43899.522650462961</v>
      </c>
      <c r="F16964">
        <v>3</v>
      </c>
      <c r="G16964" t="s">
        <v>238</v>
      </c>
      <c r="H16964">
        <v>220</v>
      </c>
      <c r="I16964" s="1">
        <v>43931.75</v>
      </c>
      <c r="J16964" s="2">
        <f t="shared" si="795"/>
        <v>1</v>
      </c>
      <c r="K16964" s="2" t="str">
        <f>IFERROR(VLOOKUP(A16964,Aux!A:B,2,0),"Outros")</f>
        <v>Águas e resíduos</v>
      </c>
      <c r="L16964" s="2">
        <f t="shared" si="796"/>
        <v>2020</v>
      </c>
      <c r="M16964">
        <f t="shared" si="797"/>
        <v>11</v>
      </c>
    </row>
    <row r="16965" spans="1:13" x14ac:dyDescent="0.35">
      <c r="A16965" t="s">
        <v>112</v>
      </c>
      <c r="B16965">
        <v>501144218</v>
      </c>
      <c r="C16965">
        <v>185652</v>
      </c>
      <c r="D16965" t="s">
        <v>13313</v>
      </c>
      <c r="E16965" s="1">
        <v>43899.591793981483</v>
      </c>
      <c r="F16965">
        <v>13</v>
      </c>
      <c r="G16965" t="s">
        <v>1242</v>
      </c>
      <c r="H16965">
        <v>340</v>
      </c>
      <c r="I16965" s="1">
        <v>43904.75</v>
      </c>
      <c r="J16965" s="2">
        <f t="shared" si="795"/>
        <v>1</v>
      </c>
      <c r="K16965" s="2" t="str">
        <f>IFERROR(VLOOKUP(A16965,Aux!A:B,2,0),"Outros")</f>
        <v>Municípios</v>
      </c>
      <c r="L16965" s="2">
        <f t="shared" si="796"/>
        <v>2020</v>
      </c>
      <c r="M16965">
        <f t="shared" si="797"/>
        <v>11</v>
      </c>
    </row>
    <row r="16966" spans="1:13" x14ac:dyDescent="0.35">
      <c r="A16966" t="s">
        <v>48</v>
      </c>
      <c r="B16966">
        <v>503035416</v>
      </c>
      <c r="C16966">
        <v>185653</v>
      </c>
      <c r="D16966" t="s">
        <v>13314</v>
      </c>
      <c r="E16966" s="1">
        <v>43899.5937037037</v>
      </c>
      <c r="F16966">
        <v>4</v>
      </c>
      <c r="G16966" t="s">
        <v>50</v>
      </c>
      <c r="H16966">
        <v>5</v>
      </c>
      <c r="I16966" s="1">
        <v>43901.708333333336</v>
      </c>
      <c r="J16966" s="2">
        <f t="shared" si="795"/>
        <v>1</v>
      </c>
      <c r="K16966" s="2" t="str">
        <f>IFERROR(VLOOKUP(A16966,Aux!A:B,2,0),"Outros")</f>
        <v>Hospitais</v>
      </c>
      <c r="L16966" s="2">
        <f t="shared" si="796"/>
        <v>2020</v>
      </c>
      <c r="M16966">
        <f t="shared" si="797"/>
        <v>11</v>
      </c>
    </row>
    <row r="16967" spans="1:13" x14ac:dyDescent="0.35">
      <c r="A16967" t="s">
        <v>9204</v>
      </c>
      <c r="B16967">
        <v>600087247</v>
      </c>
      <c r="C16967">
        <v>185654</v>
      </c>
      <c r="D16967" t="s">
        <v>13118</v>
      </c>
      <c r="E16967" s="1">
        <v>43899.601747685185</v>
      </c>
      <c r="F16967">
        <v>3</v>
      </c>
      <c r="G16967" t="s">
        <v>164</v>
      </c>
      <c r="H16967">
        <v>220</v>
      </c>
      <c r="I16967" s="1">
        <v>43920.708333333336</v>
      </c>
      <c r="J16967" s="2">
        <f t="shared" si="795"/>
        <v>1</v>
      </c>
      <c r="K16967" s="2" t="str">
        <f>IFERROR(VLOOKUP(A16967,Aux!A:B,2,0),"Outros")</f>
        <v>Águas e resíduos</v>
      </c>
      <c r="L16967" s="2">
        <f t="shared" si="796"/>
        <v>2020</v>
      </c>
      <c r="M16967">
        <f t="shared" si="797"/>
        <v>11</v>
      </c>
    </row>
    <row r="16968" spans="1:13" x14ac:dyDescent="0.35">
      <c r="A16968" t="s">
        <v>112</v>
      </c>
      <c r="B16968">
        <v>501144218</v>
      </c>
      <c r="C16968">
        <v>185655</v>
      </c>
      <c r="D16968" t="s">
        <v>13119</v>
      </c>
      <c r="E16968" s="1">
        <v>43899.603796296295</v>
      </c>
      <c r="F16968">
        <v>1</v>
      </c>
      <c r="G16968" t="s">
        <v>256</v>
      </c>
      <c r="H16968">
        <v>400</v>
      </c>
      <c r="I16968" s="1">
        <v>43906.75</v>
      </c>
      <c r="J16968" s="2">
        <f t="shared" si="795"/>
        <v>1</v>
      </c>
      <c r="K16968" s="2" t="str">
        <f>IFERROR(VLOOKUP(A16968,Aux!A:B,2,0),"Outros")</f>
        <v>Municípios</v>
      </c>
      <c r="L16968" s="2">
        <f t="shared" si="796"/>
        <v>2020</v>
      </c>
      <c r="M16968">
        <f t="shared" si="797"/>
        <v>11</v>
      </c>
    </row>
    <row r="16969" spans="1:13" x14ac:dyDescent="0.35">
      <c r="A16969" t="s">
        <v>112</v>
      </c>
      <c r="B16969">
        <v>501144218</v>
      </c>
      <c r="C16969">
        <v>185656</v>
      </c>
      <c r="D16969" t="s">
        <v>13198</v>
      </c>
      <c r="E16969" s="1">
        <v>43899.604328703703</v>
      </c>
      <c r="F16969">
        <v>13</v>
      </c>
      <c r="G16969" t="s">
        <v>116</v>
      </c>
      <c r="H16969">
        <v>340</v>
      </c>
      <c r="I16969" s="1">
        <v>43904.75</v>
      </c>
      <c r="J16969" s="2">
        <f t="shared" si="795"/>
        <v>1</v>
      </c>
      <c r="K16969" s="2" t="str">
        <f>IFERROR(VLOOKUP(A16969,Aux!A:B,2,0),"Outros")</f>
        <v>Municípios</v>
      </c>
      <c r="L16969" s="2">
        <f t="shared" si="796"/>
        <v>2020</v>
      </c>
      <c r="M16969">
        <f t="shared" si="797"/>
        <v>11</v>
      </c>
    </row>
    <row r="16970" spans="1:13" x14ac:dyDescent="0.35">
      <c r="A16970" t="s">
        <v>1042</v>
      </c>
      <c r="B16970">
        <v>506087000</v>
      </c>
      <c r="C16970">
        <v>185657</v>
      </c>
      <c r="D16970" t="s">
        <v>13120</v>
      </c>
      <c r="E16970" s="1">
        <v>43899.605034722219</v>
      </c>
      <c r="F16970">
        <v>1</v>
      </c>
      <c r="G16970" t="s">
        <v>8131</v>
      </c>
      <c r="H16970">
        <v>360</v>
      </c>
      <c r="I16970" s="1">
        <v>43905.708333333336</v>
      </c>
      <c r="J16970" s="2">
        <f t="shared" si="795"/>
        <v>1</v>
      </c>
      <c r="K16970" s="2" t="str">
        <f>IFERROR(VLOOKUP(A16970,Aux!A:B,2,0),"Outros")</f>
        <v>Municípios</v>
      </c>
      <c r="L16970" s="2">
        <f t="shared" si="796"/>
        <v>2020</v>
      </c>
      <c r="M16970">
        <f t="shared" si="797"/>
        <v>11</v>
      </c>
    </row>
    <row r="16971" spans="1:13" x14ac:dyDescent="0.35">
      <c r="A16971" t="s">
        <v>57</v>
      </c>
      <c r="B16971">
        <v>501294104</v>
      </c>
      <c r="C16971">
        <v>185658</v>
      </c>
      <c r="D16971" t="s">
        <v>11093</v>
      </c>
      <c r="E16971" s="1">
        <v>43899.610590277778</v>
      </c>
      <c r="F16971">
        <v>13</v>
      </c>
      <c r="G16971" t="s">
        <v>59</v>
      </c>
      <c r="H16971">
        <v>220</v>
      </c>
      <c r="I16971" s="1">
        <v>43905.999305555553</v>
      </c>
      <c r="J16971" s="2">
        <f t="shared" si="795"/>
        <v>1</v>
      </c>
      <c r="K16971" s="2" t="str">
        <f>IFERROR(VLOOKUP(A16971,Aux!A:B,2,0),"Outros")</f>
        <v>Municípios</v>
      </c>
      <c r="L16971" s="2">
        <f t="shared" si="796"/>
        <v>2020</v>
      </c>
      <c r="M16971">
        <f t="shared" si="797"/>
        <v>11</v>
      </c>
    </row>
    <row r="16972" spans="1:13" x14ac:dyDescent="0.35">
      <c r="A16972" t="s">
        <v>1086</v>
      </c>
      <c r="B16972">
        <v>504288806</v>
      </c>
      <c r="C16972">
        <v>185659</v>
      </c>
      <c r="D16972" t="s">
        <v>13121</v>
      </c>
      <c r="E16972" s="1">
        <v>43899.613032407404</v>
      </c>
      <c r="F16972">
        <v>13</v>
      </c>
      <c r="G16972" t="s">
        <v>481</v>
      </c>
      <c r="H16972">
        <v>340</v>
      </c>
      <c r="I16972" s="1">
        <v>43908.999305555553</v>
      </c>
      <c r="J16972" s="2">
        <f t="shared" si="795"/>
        <v>1</v>
      </c>
      <c r="K16972" s="2" t="str">
        <f>IFERROR(VLOOKUP(A16972,Aux!A:B,2,0),"Outros")</f>
        <v>Outros</v>
      </c>
      <c r="L16972" s="2">
        <f t="shared" si="796"/>
        <v>2020</v>
      </c>
      <c r="M16972">
        <f t="shared" si="797"/>
        <v>11</v>
      </c>
    </row>
    <row r="16973" spans="1:13" x14ac:dyDescent="0.35">
      <c r="A16973" t="s">
        <v>48</v>
      </c>
      <c r="B16973">
        <v>503035416</v>
      </c>
      <c r="C16973">
        <v>185660</v>
      </c>
      <c r="D16973" t="s">
        <v>13199</v>
      </c>
      <c r="E16973" s="1">
        <v>43899.61787037037</v>
      </c>
      <c r="F16973">
        <v>3</v>
      </c>
      <c r="G16973" t="s">
        <v>50</v>
      </c>
      <c r="H16973">
        <v>220</v>
      </c>
      <c r="I16973" s="1">
        <v>43913.708333333336</v>
      </c>
      <c r="J16973" s="2">
        <f t="shared" si="795"/>
        <v>1</v>
      </c>
      <c r="K16973" s="2" t="str">
        <f>IFERROR(VLOOKUP(A16973,Aux!A:B,2,0),"Outros")</f>
        <v>Hospitais</v>
      </c>
      <c r="L16973" s="2">
        <f t="shared" si="796"/>
        <v>2020</v>
      </c>
      <c r="M16973">
        <f t="shared" si="797"/>
        <v>11</v>
      </c>
    </row>
    <row r="16974" spans="1:13" x14ac:dyDescent="0.35">
      <c r="A16974" t="s">
        <v>140</v>
      </c>
      <c r="B16974">
        <v>506614913</v>
      </c>
      <c r="C16974">
        <v>185661</v>
      </c>
      <c r="E16974" s="1">
        <v>43899.621562499997</v>
      </c>
      <c r="F16974">
        <v>1</v>
      </c>
      <c r="G16974" t="s">
        <v>33</v>
      </c>
      <c r="H16974">
        <v>1</v>
      </c>
      <c r="J16974" s="2">
        <f t="shared" si="795"/>
        <v>1</v>
      </c>
      <c r="K16974" s="2" t="str">
        <f>IFERROR(VLOOKUP(A16974,Aux!A:B,2,0),"Outros")</f>
        <v>Municípios</v>
      </c>
      <c r="L16974" s="2">
        <f t="shared" si="796"/>
        <v>2020</v>
      </c>
      <c r="M16974">
        <f t="shared" si="797"/>
        <v>11</v>
      </c>
    </row>
    <row r="16975" spans="1:13" x14ac:dyDescent="0.35">
      <c r="A16975" t="s">
        <v>140</v>
      </c>
      <c r="B16975">
        <v>506614913</v>
      </c>
      <c r="C16975">
        <v>185662</v>
      </c>
      <c r="D16975" t="s">
        <v>13315</v>
      </c>
      <c r="E16975" s="1">
        <v>43899.621655092589</v>
      </c>
      <c r="F16975">
        <v>13</v>
      </c>
      <c r="G16975" t="s">
        <v>149</v>
      </c>
      <c r="H16975">
        <v>300</v>
      </c>
      <c r="I16975" s="1">
        <v>43905.999305555553</v>
      </c>
      <c r="J16975" s="2">
        <f t="shared" si="795"/>
        <v>1</v>
      </c>
      <c r="K16975" s="2" t="str">
        <f>IFERROR(VLOOKUP(A16975,Aux!A:B,2,0),"Outros")</f>
        <v>Municípios</v>
      </c>
      <c r="L16975" s="2">
        <f t="shared" si="796"/>
        <v>2020</v>
      </c>
      <c r="M16975">
        <f t="shared" si="797"/>
        <v>11</v>
      </c>
    </row>
    <row r="16976" spans="1:13" x14ac:dyDescent="0.35">
      <c r="A16976" t="s">
        <v>267</v>
      </c>
      <c r="B16976">
        <v>505307685</v>
      </c>
      <c r="C16976">
        <v>185664</v>
      </c>
      <c r="D16976" t="s">
        <v>13687</v>
      </c>
      <c r="E16976" s="1">
        <v>43899.631423611114</v>
      </c>
      <c r="F16976">
        <v>13</v>
      </c>
      <c r="G16976" t="s">
        <v>1330</v>
      </c>
      <c r="H16976">
        <v>400</v>
      </c>
      <c r="I16976" s="1">
        <v>43901.999305555553</v>
      </c>
      <c r="J16976" s="2">
        <f t="shared" si="795"/>
        <v>1</v>
      </c>
      <c r="K16976" s="2" t="str">
        <f>IFERROR(VLOOKUP(A16976,Aux!A:B,2,0),"Outros")</f>
        <v>Municípios</v>
      </c>
      <c r="L16976" s="2">
        <f t="shared" si="796"/>
        <v>2020</v>
      </c>
      <c r="M16976">
        <f t="shared" si="797"/>
        <v>11</v>
      </c>
    </row>
    <row r="16977" spans="1:13" x14ac:dyDescent="0.35">
      <c r="A16977" t="s">
        <v>267</v>
      </c>
      <c r="B16977">
        <v>505307685</v>
      </c>
      <c r="C16977">
        <v>185665</v>
      </c>
      <c r="D16977" t="s">
        <v>13688</v>
      </c>
      <c r="E16977" s="1">
        <v>43899.632187499999</v>
      </c>
      <c r="F16977">
        <v>1</v>
      </c>
      <c r="G16977" t="s">
        <v>1330</v>
      </c>
      <c r="H16977">
        <v>360</v>
      </c>
      <c r="I16977" s="1">
        <v>43904.999305555553</v>
      </c>
      <c r="J16977" s="2">
        <f t="shared" si="795"/>
        <v>1</v>
      </c>
      <c r="K16977" s="2" t="str">
        <f>IFERROR(VLOOKUP(A16977,Aux!A:B,2,0),"Outros")</f>
        <v>Municípios</v>
      </c>
      <c r="L16977" s="2">
        <f t="shared" si="796"/>
        <v>2020</v>
      </c>
      <c r="M16977">
        <f t="shared" si="797"/>
        <v>11</v>
      </c>
    </row>
    <row r="16978" spans="1:13" x14ac:dyDescent="0.35">
      <c r="A16978" t="s">
        <v>454</v>
      </c>
      <c r="B16978">
        <v>503450189</v>
      </c>
      <c r="C16978">
        <v>185671</v>
      </c>
      <c r="D16978" t="s">
        <v>13689</v>
      </c>
      <c r="E16978" s="1">
        <v>43899.645057870373</v>
      </c>
      <c r="F16978">
        <v>13</v>
      </c>
      <c r="G16978" t="s">
        <v>7781</v>
      </c>
      <c r="H16978">
        <v>220</v>
      </c>
      <c r="I16978" s="1">
        <v>43909.75</v>
      </c>
      <c r="J16978" s="2">
        <f t="shared" si="795"/>
        <v>1</v>
      </c>
      <c r="K16978" s="2" t="str">
        <f>IFERROR(VLOOKUP(A16978,Aux!A:B,2,0),"Outros")</f>
        <v>Estradas</v>
      </c>
      <c r="L16978" s="2">
        <f t="shared" si="796"/>
        <v>2020</v>
      </c>
      <c r="M16978">
        <f t="shared" si="797"/>
        <v>11</v>
      </c>
    </row>
    <row r="16979" spans="1:13" x14ac:dyDescent="0.35">
      <c r="A16979" t="s">
        <v>112</v>
      </c>
      <c r="B16979">
        <v>501144218</v>
      </c>
      <c r="C16979">
        <v>185673</v>
      </c>
      <c r="D16979" t="s">
        <v>13316</v>
      </c>
      <c r="E16979" s="1">
        <v>43899.649375000001</v>
      </c>
      <c r="F16979">
        <v>13</v>
      </c>
      <c r="G16979" t="s">
        <v>124</v>
      </c>
      <c r="H16979">
        <v>340</v>
      </c>
      <c r="I16979" s="1">
        <v>43909.75</v>
      </c>
      <c r="J16979" s="2">
        <f t="shared" si="795"/>
        <v>1</v>
      </c>
      <c r="K16979" s="2" t="str">
        <f>IFERROR(VLOOKUP(A16979,Aux!A:B,2,0),"Outros")</f>
        <v>Municípios</v>
      </c>
      <c r="L16979" s="2">
        <f t="shared" si="796"/>
        <v>2020</v>
      </c>
      <c r="M16979">
        <f t="shared" si="797"/>
        <v>11</v>
      </c>
    </row>
    <row r="16980" spans="1:13" x14ac:dyDescent="0.35">
      <c r="A16980" t="s">
        <v>143</v>
      </c>
      <c r="B16980">
        <v>506801969</v>
      </c>
      <c r="C16980">
        <v>185674</v>
      </c>
      <c r="D16980" t="s">
        <v>13245</v>
      </c>
      <c r="E16980" s="1">
        <v>43899.653784722221</v>
      </c>
      <c r="F16980">
        <v>1</v>
      </c>
      <c r="G16980" t="s">
        <v>1117</v>
      </c>
      <c r="H16980">
        <v>220</v>
      </c>
      <c r="I16980" s="1">
        <v>43906.708333333336</v>
      </c>
      <c r="J16980" s="2">
        <f t="shared" si="795"/>
        <v>1</v>
      </c>
      <c r="K16980" s="2" t="str">
        <f>IFERROR(VLOOKUP(A16980,Aux!A:B,2,0),"Outros")</f>
        <v>Municípios</v>
      </c>
      <c r="L16980" s="2">
        <f t="shared" si="796"/>
        <v>2020</v>
      </c>
      <c r="M16980">
        <f t="shared" si="797"/>
        <v>11</v>
      </c>
    </row>
    <row r="16981" spans="1:13" x14ac:dyDescent="0.35">
      <c r="A16981" t="s">
        <v>157</v>
      </c>
      <c r="B16981">
        <v>500122237</v>
      </c>
      <c r="C16981">
        <v>185675</v>
      </c>
      <c r="D16981" t="s">
        <v>13463</v>
      </c>
      <c r="E16981" s="1">
        <v>43899.655231481483</v>
      </c>
      <c r="F16981">
        <v>1</v>
      </c>
      <c r="G16981" t="s">
        <v>33</v>
      </c>
      <c r="H16981">
        <v>340</v>
      </c>
      <c r="I16981" s="1">
        <v>43902.999305555553</v>
      </c>
      <c r="J16981" s="2">
        <f t="shared" si="795"/>
        <v>1</v>
      </c>
      <c r="K16981" s="2" t="str">
        <f>IFERROR(VLOOKUP(A16981,Aux!A:B,2,0),"Outros")</f>
        <v>Outros</v>
      </c>
      <c r="L16981" s="2">
        <f t="shared" si="796"/>
        <v>2020</v>
      </c>
      <c r="M16981">
        <f t="shared" si="797"/>
        <v>11</v>
      </c>
    </row>
    <row r="16982" spans="1:13" x14ac:dyDescent="0.35">
      <c r="A16982" t="s">
        <v>85</v>
      </c>
      <c r="B16982">
        <v>506642798</v>
      </c>
      <c r="C16982">
        <v>185676</v>
      </c>
      <c r="D16982" t="s">
        <v>13733</v>
      </c>
      <c r="E16982" s="1">
        <v>43899.657071759262</v>
      </c>
      <c r="F16982">
        <v>13</v>
      </c>
      <c r="G16982" t="s">
        <v>1682</v>
      </c>
      <c r="H16982">
        <v>360</v>
      </c>
      <c r="I16982" s="1">
        <v>43910.958333333336</v>
      </c>
      <c r="J16982" s="2">
        <f t="shared" si="795"/>
        <v>1</v>
      </c>
      <c r="K16982" s="2" t="str">
        <f>IFERROR(VLOOKUP(A16982,Aux!A:B,2,0),"Outros")</f>
        <v>Municípios</v>
      </c>
      <c r="L16982" s="2">
        <f t="shared" si="796"/>
        <v>2020</v>
      </c>
      <c r="M16982">
        <f t="shared" si="797"/>
        <v>11</v>
      </c>
    </row>
    <row r="16983" spans="1:13" x14ac:dyDescent="0.35">
      <c r="A16983" t="s">
        <v>336</v>
      </c>
      <c r="B16983">
        <v>505170876</v>
      </c>
      <c r="C16983">
        <v>185677</v>
      </c>
      <c r="D16983" t="s">
        <v>13246</v>
      </c>
      <c r="E16983" s="1">
        <v>43899.660624999997</v>
      </c>
      <c r="F16983">
        <v>3</v>
      </c>
      <c r="G16983" t="s">
        <v>831</v>
      </c>
      <c r="H16983">
        <v>230</v>
      </c>
      <c r="I16983" s="1">
        <v>43924.708333333336</v>
      </c>
      <c r="J16983" s="2">
        <f t="shared" si="795"/>
        <v>1</v>
      </c>
      <c r="K16983" s="2" t="str">
        <f>IFERROR(VLOOKUP(A16983,Aux!A:B,2,0),"Outros")</f>
        <v>Municípios</v>
      </c>
      <c r="L16983" s="2">
        <f t="shared" si="796"/>
        <v>2020</v>
      </c>
      <c r="M16983">
        <f t="shared" si="797"/>
        <v>11</v>
      </c>
    </row>
    <row r="16984" spans="1:13" x14ac:dyDescent="0.35">
      <c r="A16984" t="s">
        <v>48</v>
      </c>
      <c r="B16984">
        <v>503035416</v>
      </c>
      <c r="C16984">
        <v>185679</v>
      </c>
      <c r="D16984" t="s">
        <v>13559</v>
      </c>
      <c r="E16984" s="1">
        <v>43899.676481481481</v>
      </c>
      <c r="F16984">
        <v>1</v>
      </c>
      <c r="G16984" t="s">
        <v>50</v>
      </c>
      <c r="H16984">
        <v>340</v>
      </c>
      <c r="I16984" s="1">
        <v>43902.666666666664</v>
      </c>
      <c r="J16984" s="2">
        <f t="shared" si="795"/>
        <v>1</v>
      </c>
      <c r="K16984" s="2" t="str">
        <f>IFERROR(VLOOKUP(A16984,Aux!A:B,2,0),"Outros")</f>
        <v>Hospitais</v>
      </c>
      <c r="L16984" s="2">
        <f t="shared" si="796"/>
        <v>2020</v>
      </c>
      <c r="M16984">
        <f t="shared" si="797"/>
        <v>11</v>
      </c>
    </row>
    <row r="16985" spans="1:13" x14ac:dyDescent="0.35">
      <c r="A16985" t="s">
        <v>112</v>
      </c>
      <c r="B16985">
        <v>501144218</v>
      </c>
      <c r="C16985">
        <v>185681</v>
      </c>
      <c r="D16985" t="s">
        <v>13316</v>
      </c>
      <c r="E16985" s="1">
        <v>43899.686516203707</v>
      </c>
      <c r="F16985">
        <v>13</v>
      </c>
      <c r="G16985" t="s">
        <v>124</v>
      </c>
      <c r="H16985">
        <v>400</v>
      </c>
      <c r="I16985" s="1">
        <v>43909.75</v>
      </c>
      <c r="J16985" s="2">
        <f t="shared" si="795"/>
        <v>1</v>
      </c>
      <c r="K16985" s="2" t="str">
        <f>IFERROR(VLOOKUP(A16985,Aux!A:B,2,0),"Outros")</f>
        <v>Municípios</v>
      </c>
      <c r="L16985" s="2">
        <f t="shared" si="796"/>
        <v>2020</v>
      </c>
      <c r="M16985">
        <f t="shared" si="797"/>
        <v>11</v>
      </c>
    </row>
    <row r="16986" spans="1:13" x14ac:dyDescent="0.35">
      <c r="A16986" t="s">
        <v>3525</v>
      </c>
      <c r="B16986">
        <v>501516980</v>
      </c>
      <c r="C16986">
        <v>185682</v>
      </c>
      <c r="D16986" t="s">
        <v>9744</v>
      </c>
      <c r="E16986" s="1">
        <v>43899.696539351855</v>
      </c>
      <c r="F16986">
        <v>3</v>
      </c>
      <c r="G16986" t="s">
        <v>14</v>
      </c>
      <c r="H16986">
        <v>400</v>
      </c>
      <c r="I16986" s="1">
        <v>43774.999305555553</v>
      </c>
      <c r="J16986" s="2">
        <f t="shared" si="795"/>
        <v>1</v>
      </c>
      <c r="K16986" s="2" t="str">
        <f>IFERROR(VLOOKUP(A16986,Aux!A:B,2,0),"Outros")</f>
        <v>Outros</v>
      </c>
      <c r="L16986" s="2">
        <f t="shared" si="796"/>
        <v>2020</v>
      </c>
      <c r="M16986">
        <f t="shared" si="797"/>
        <v>11</v>
      </c>
    </row>
    <row r="16987" spans="1:13" x14ac:dyDescent="0.35">
      <c r="A16987" t="s">
        <v>88</v>
      </c>
      <c r="B16987">
        <v>506624200</v>
      </c>
      <c r="C16987">
        <v>185683</v>
      </c>
      <c r="D16987" t="s">
        <v>13464</v>
      </c>
      <c r="E16987" s="1">
        <v>43899.746365740742</v>
      </c>
      <c r="F16987">
        <v>1</v>
      </c>
      <c r="G16987" t="s">
        <v>12532</v>
      </c>
      <c r="H16987">
        <v>340</v>
      </c>
      <c r="I16987" s="1">
        <v>43910.999305555553</v>
      </c>
      <c r="J16987" s="2">
        <f t="shared" si="795"/>
        <v>1</v>
      </c>
      <c r="K16987" s="2" t="str">
        <f>IFERROR(VLOOKUP(A16987,Aux!A:B,2,0),"Outros")</f>
        <v>Municípios</v>
      </c>
      <c r="L16987" s="2">
        <f t="shared" si="796"/>
        <v>2020</v>
      </c>
      <c r="M16987">
        <f t="shared" si="797"/>
        <v>11</v>
      </c>
    </row>
    <row r="16988" spans="1:13" x14ac:dyDescent="0.35">
      <c r="A16988" t="s">
        <v>140</v>
      </c>
      <c r="B16988">
        <v>506614913</v>
      </c>
      <c r="C16988">
        <v>185684</v>
      </c>
      <c r="E16988" s="1">
        <v>43900.370717592596</v>
      </c>
      <c r="F16988">
        <v>1</v>
      </c>
      <c r="G16988" t="s">
        <v>33</v>
      </c>
      <c r="H16988">
        <v>400</v>
      </c>
      <c r="J16988" s="2">
        <f t="shared" si="795"/>
        <v>1</v>
      </c>
      <c r="K16988" s="2" t="str">
        <f>IFERROR(VLOOKUP(A16988,Aux!A:B,2,0),"Outros")</f>
        <v>Municípios</v>
      </c>
      <c r="L16988" s="2">
        <f t="shared" si="796"/>
        <v>2020</v>
      </c>
      <c r="M16988">
        <f t="shared" si="797"/>
        <v>11</v>
      </c>
    </row>
    <row r="16989" spans="1:13" x14ac:dyDescent="0.35">
      <c r="A16989" t="s">
        <v>125</v>
      </c>
      <c r="B16989">
        <v>501290206</v>
      </c>
      <c r="C16989">
        <v>185685</v>
      </c>
      <c r="D16989" t="s">
        <v>13560</v>
      </c>
      <c r="E16989" s="1">
        <v>43900.39371527778</v>
      </c>
      <c r="F16989">
        <v>1</v>
      </c>
      <c r="G16989" t="s">
        <v>659</v>
      </c>
      <c r="H16989">
        <v>220</v>
      </c>
      <c r="I16989" s="1">
        <v>43910.708333333336</v>
      </c>
      <c r="J16989" s="2">
        <f t="shared" si="795"/>
        <v>1</v>
      </c>
      <c r="K16989" s="2" t="str">
        <f>IFERROR(VLOOKUP(A16989,Aux!A:B,2,0),"Outros")</f>
        <v>Municípios</v>
      </c>
      <c r="L16989" s="2">
        <f t="shared" si="796"/>
        <v>2020</v>
      </c>
      <c r="M16989">
        <f t="shared" si="797"/>
        <v>11</v>
      </c>
    </row>
    <row r="16990" spans="1:13" x14ac:dyDescent="0.35">
      <c r="A16990" t="s">
        <v>140</v>
      </c>
      <c r="B16990">
        <v>506614913</v>
      </c>
      <c r="C16990">
        <v>185686</v>
      </c>
      <c r="D16990" t="s">
        <v>13288</v>
      </c>
      <c r="E16990" s="1">
        <v>43900.398645833331</v>
      </c>
      <c r="F16990">
        <v>13</v>
      </c>
      <c r="G16990" t="s">
        <v>47</v>
      </c>
      <c r="H16990">
        <v>220</v>
      </c>
      <c r="I16990" s="1">
        <v>43906.999305555553</v>
      </c>
      <c r="J16990" s="2">
        <f t="shared" si="795"/>
        <v>1</v>
      </c>
      <c r="K16990" s="2" t="str">
        <f>IFERROR(VLOOKUP(A16990,Aux!A:B,2,0),"Outros")</f>
        <v>Municípios</v>
      </c>
      <c r="L16990" s="2">
        <f t="shared" si="796"/>
        <v>2020</v>
      </c>
      <c r="M16990">
        <f t="shared" si="797"/>
        <v>11</v>
      </c>
    </row>
    <row r="16991" spans="1:13" x14ac:dyDescent="0.35">
      <c r="A16991" t="s">
        <v>140</v>
      </c>
      <c r="B16991">
        <v>506614913</v>
      </c>
      <c r="C16991">
        <v>185687</v>
      </c>
      <c r="D16991" t="s">
        <v>13690</v>
      </c>
      <c r="E16991" s="1">
        <v>43900.408703703702</v>
      </c>
      <c r="F16991">
        <v>1</v>
      </c>
      <c r="G16991" t="s">
        <v>142</v>
      </c>
      <c r="H16991">
        <v>300</v>
      </c>
      <c r="I16991" s="1">
        <v>43926.999305555553</v>
      </c>
      <c r="J16991" s="2">
        <f t="shared" si="795"/>
        <v>1</v>
      </c>
      <c r="K16991" s="2" t="str">
        <f>IFERROR(VLOOKUP(A16991,Aux!A:B,2,0),"Outros")</f>
        <v>Municípios</v>
      </c>
      <c r="L16991" s="2">
        <f t="shared" si="796"/>
        <v>2020</v>
      </c>
      <c r="M16991">
        <f t="shared" si="797"/>
        <v>11</v>
      </c>
    </row>
    <row r="16992" spans="1:13" x14ac:dyDescent="0.35">
      <c r="A16992" t="s">
        <v>13250</v>
      </c>
      <c r="B16992">
        <v>500967687</v>
      </c>
      <c r="C16992">
        <v>185688</v>
      </c>
      <c r="D16992" t="s">
        <v>13251</v>
      </c>
      <c r="E16992" s="1">
        <v>43900.416817129626</v>
      </c>
      <c r="F16992">
        <v>13</v>
      </c>
      <c r="G16992" t="s">
        <v>2816</v>
      </c>
      <c r="H16992">
        <v>220</v>
      </c>
      <c r="I16992" s="1">
        <v>43906.999305555553</v>
      </c>
      <c r="J16992" s="2">
        <f t="shared" si="795"/>
        <v>1</v>
      </c>
      <c r="K16992" s="2" t="str">
        <f>IFERROR(VLOOKUP(A16992,Aux!A:B,2,0),"Outros")</f>
        <v>Outros</v>
      </c>
      <c r="L16992" s="2">
        <f t="shared" si="796"/>
        <v>2020</v>
      </c>
      <c r="M16992">
        <f t="shared" si="797"/>
        <v>11</v>
      </c>
    </row>
    <row r="16993" spans="1:13" x14ac:dyDescent="0.35">
      <c r="A16993" t="s">
        <v>1212</v>
      </c>
      <c r="B16993">
        <v>506891330</v>
      </c>
      <c r="C16993">
        <v>185689</v>
      </c>
      <c r="E16993" s="1">
        <v>43900.419363425928</v>
      </c>
      <c r="F16993">
        <v>13</v>
      </c>
      <c r="G16993" t="s">
        <v>33</v>
      </c>
      <c r="H16993">
        <v>1</v>
      </c>
      <c r="J16993" s="2">
        <f t="shared" si="795"/>
        <v>1</v>
      </c>
      <c r="K16993" s="2" t="str">
        <f>IFERROR(VLOOKUP(A16993,Aux!A:B,2,0),"Outros")</f>
        <v>Municípios</v>
      </c>
      <c r="L16993" s="2">
        <f t="shared" si="796"/>
        <v>2020</v>
      </c>
      <c r="M16993">
        <f t="shared" si="797"/>
        <v>11</v>
      </c>
    </row>
    <row r="16994" spans="1:13" x14ac:dyDescent="0.35">
      <c r="A16994" t="s">
        <v>461</v>
      </c>
      <c r="B16994">
        <v>511010435</v>
      </c>
      <c r="C16994">
        <v>185690</v>
      </c>
      <c r="D16994" t="s">
        <v>13465</v>
      </c>
      <c r="E16994" s="1">
        <v>43900.41983796296</v>
      </c>
      <c r="F16994">
        <v>13</v>
      </c>
      <c r="G16994" t="s">
        <v>1286</v>
      </c>
      <c r="H16994">
        <v>150</v>
      </c>
      <c r="I16994" s="1">
        <v>43949.708333333336</v>
      </c>
      <c r="J16994" s="2">
        <f t="shared" si="795"/>
        <v>1</v>
      </c>
      <c r="K16994" s="2" t="str">
        <f>IFERROR(VLOOKUP(A16994,Aux!A:B,2,0),"Outros")</f>
        <v>Outros</v>
      </c>
      <c r="L16994" s="2">
        <f t="shared" si="796"/>
        <v>2020</v>
      </c>
      <c r="M16994">
        <f t="shared" si="797"/>
        <v>11</v>
      </c>
    </row>
    <row r="16995" spans="1:13" x14ac:dyDescent="0.35">
      <c r="A16995" t="s">
        <v>12</v>
      </c>
      <c r="B16995">
        <v>508481287</v>
      </c>
      <c r="C16995">
        <v>185691</v>
      </c>
      <c r="D16995" t="s">
        <v>13645</v>
      </c>
      <c r="E16995" s="1">
        <v>43900.420729166668</v>
      </c>
      <c r="F16995">
        <v>13</v>
      </c>
      <c r="G16995" t="s">
        <v>14</v>
      </c>
      <c r="H16995">
        <v>360</v>
      </c>
      <c r="I16995" s="1">
        <v>43903.625</v>
      </c>
      <c r="J16995" s="2">
        <f t="shared" si="795"/>
        <v>1</v>
      </c>
      <c r="K16995" s="2" t="str">
        <f>IFERROR(VLOOKUP(A16995,Aux!A:B,2,0),"Outros")</f>
        <v>Hospitais</v>
      </c>
      <c r="L16995" s="2">
        <f t="shared" si="796"/>
        <v>2020</v>
      </c>
      <c r="M16995">
        <f t="shared" si="797"/>
        <v>11</v>
      </c>
    </row>
    <row r="16996" spans="1:13" x14ac:dyDescent="0.35">
      <c r="A16996" t="s">
        <v>37</v>
      </c>
      <c r="B16996">
        <v>506187543</v>
      </c>
      <c r="C16996">
        <v>185692</v>
      </c>
      <c r="D16996" t="s">
        <v>8303</v>
      </c>
      <c r="E16996" s="1">
        <v>43900.423530092594</v>
      </c>
      <c r="F16996">
        <v>13</v>
      </c>
      <c r="G16996" t="s">
        <v>80</v>
      </c>
      <c r="H16996">
        <v>1</v>
      </c>
      <c r="I16996" s="1">
        <v>43697.999305555553</v>
      </c>
      <c r="J16996" s="2">
        <f t="shared" si="795"/>
        <v>1</v>
      </c>
      <c r="K16996" s="2" t="str">
        <f>IFERROR(VLOOKUP(A16996,Aux!A:B,2,0),"Outros")</f>
        <v>Municípios</v>
      </c>
      <c r="L16996" s="2">
        <f t="shared" si="796"/>
        <v>2020</v>
      </c>
      <c r="M16996">
        <f t="shared" si="797"/>
        <v>11</v>
      </c>
    </row>
    <row r="16997" spans="1:13" x14ac:dyDescent="0.35">
      <c r="A16997" t="s">
        <v>140</v>
      </c>
      <c r="B16997">
        <v>506614913</v>
      </c>
      <c r="C16997">
        <v>185693</v>
      </c>
      <c r="D16997" t="s">
        <v>13247</v>
      </c>
      <c r="E16997" s="1">
        <v>43900.424259259256</v>
      </c>
      <c r="F16997">
        <v>13</v>
      </c>
      <c r="G16997" t="s">
        <v>47</v>
      </c>
      <c r="H16997">
        <v>220</v>
      </c>
      <c r="I16997" s="1">
        <v>43906.999305555553</v>
      </c>
      <c r="J16997" s="2">
        <f t="shared" si="795"/>
        <v>1</v>
      </c>
      <c r="K16997" s="2" t="str">
        <f>IFERROR(VLOOKUP(A16997,Aux!A:B,2,0),"Outros")</f>
        <v>Municípios</v>
      </c>
      <c r="L16997" s="2">
        <f t="shared" si="796"/>
        <v>2020</v>
      </c>
      <c r="M16997">
        <f t="shared" si="797"/>
        <v>11</v>
      </c>
    </row>
    <row r="16998" spans="1:13" x14ac:dyDescent="0.35">
      <c r="A16998" t="s">
        <v>71</v>
      </c>
      <c r="B16998">
        <v>500051054</v>
      </c>
      <c r="C16998">
        <v>185694</v>
      </c>
      <c r="D16998" t="s">
        <v>13248</v>
      </c>
      <c r="E16998" s="1">
        <v>43900.426921296297</v>
      </c>
      <c r="F16998">
        <v>3</v>
      </c>
      <c r="G16998" t="s">
        <v>33</v>
      </c>
      <c r="H16998">
        <v>400</v>
      </c>
      <c r="I16998" s="1">
        <v>42816.8125</v>
      </c>
      <c r="J16998" s="2">
        <f t="shared" si="795"/>
        <v>1</v>
      </c>
      <c r="K16998" s="2" t="str">
        <f>IFERROR(VLOOKUP(A16998,Aux!A:B,2,0),"Outros")</f>
        <v>Municípios</v>
      </c>
      <c r="L16998" s="2">
        <f t="shared" si="796"/>
        <v>2020</v>
      </c>
      <c r="M16998">
        <f t="shared" si="797"/>
        <v>11</v>
      </c>
    </row>
    <row r="16999" spans="1:13" x14ac:dyDescent="0.35">
      <c r="A16999" t="s">
        <v>39</v>
      </c>
      <c r="B16999">
        <v>507023129</v>
      </c>
      <c r="C16999">
        <v>185695</v>
      </c>
      <c r="D16999" t="s">
        <v>13691</v>
      </c>
      <c r="E16999" s="1">
        <v>43900.429097222222</v>
      </c>
      <c r="F16999">
        <v>1</v>
      </c>
      <c r="G16999" t="s">
        <v>33</v>
      </c>
      <c r="H16999">
        <v>5</v>
      </c>
      <c r="I16999" s="1">
        <v>43906.708333333336</v>
      </c>
      <c r="J16999" s="2">
        <f t="shared" si="795"/>
        <v>1</v>
      </c>
      <c r="K16999" s="2" t="str">
        <f>IFERROR(VLOOKUP(A16999,Aux!A:B,2,0),"Outros")</f>
        <v>Outros</v>
      </c>
      <c r="L16999" s="2">
        <f t="shared" si="796"/>
        <v>2020</v>
      </c>
      <c r="M16999">
        <f t="shared" si="797"/>
        <v>11</v>
      </c>
    </row>
    <row r="17000" spans="1:13" x14ac:dyDescent="0.35">
      <c r="A17000" t="s">
        <v>534</v>
      </c>
      <c r="B17000">
        <v>508354617</v>
      </c>
      <c r="C17000">
        <v>185696</v>
      </c>
      <c r="D17000" t="s">
        <v>13646</v>
      </c>
      <c r="E17000" s="1">
        <v>43900.439143518517</v>
      </c>
      <c r="F17000">
        <v>3</v>
      </c>
      <c r="G17000" t="s">
        <v>33</v>
      </c>
      <c r="H17000">
        <v>220</v>
      </c>
      <c r="I17000" s="1">
        <v>43916.999305555553</v>
      </c>
      <c r="J17000" s="2">
        <f t="shared" si="795"/>
        <v>1</v>
      </c>
      <c r="K17000" s="2" t="str">
        <f>IFERROR(VLOOKUP(A17000,Aux!A:B,2,0),"Outros")</f>
        <v>Municípios</v>
      </c>
      <c r="L17000" s="2">
        <f t="shared" si="796"/>
        <v>2020</v>
      </c>
      <c r="M17000">
        <f t="shared" si="797"/>
        <v>11</v>
      </c>
    </row>
    <row r="17001" spans="1:13" x14ac:dyDescent="0.35">
      <c r="A17001" t="s">
        <v>39</v>
      </c>
      <c r="B17001">
        <v>507023129</v>
      </c>
      <c r="C17001">
        <v>185697</v>
      </c>
      <c r="D17001" t="s">
        <v>13249</v>
      </c>
      <c r="E17001" s="1">
        <v>43900.454664351855</v>
      </c>
      <c r="F17001">
        <v>13</v>
      </c>
      <c r="G17001" t="s">
        <v>33</v>
      </c>
      <c r="H17001">
        <v>150</v>
      </c>
      <c r="I17001" s="1">
        <v>43969.708333333336</v>
      </c>
      <c r="J17001" s="2">
        <f t="shared" si="795"/>
        <v>1</v>
      </c>
      <c r="K17001" s="2" t="str">
        <f>IFERROR(VLOOKUP(A17001,Aux!A:B,2,0),"Outros")</f>
        <v>Outros</v>
      </c>
      <c r="L17001" s="2">
        <f t="shared" si="796"/>
        <v>2020</v>
      </c>
      <c r="M17001">
        <f t="shared" si="797"/>
        <v>11</v>
      </c>
    </row>
    <row r="17002" spans="1:13" x14ac:dyDescent="0.35">
      <c r="A17002" t="s">
        <v>34</v>
      </c>
      <c r="B17002">
        <v>506901173</v>
      </c>
      <c r="C17002">
        <v>185698</v>
      </c>
      <c r="D17002" t="s">
        <v>13647</v>
      </c>
      <c r="E17002" s="1">
        <v>43900.462650462963</v>
      </c>
      <c r="F17002">
        <v>3</v>
      </c>
      <c r="G17002" t="s">
        <v>2047</v>
      </c>
      <c r="H17002">
        <v>230</v>
      </c>
      <c r="I17002" s="1">
        <v>43930.75</v>
      </c>
      <c r="J17002" s="2">
        <f t="shared" si="795"/>
        <v>1</v>
      </c>
      <c r="K17002" s="2" t="str">
        <f>IFERROR(VLOOKUP(A17002,Aux!A:B,2,0),"Outros")</f>
        <v>Municípios</v>
      </c>
      <c r="L17002" s="2">
        <f t="shared" si="796"/>
        <v>2020</v>
      </c>
      <c r="M17002">
        <f t="shared" si="797"/>
        <v>11</v>
      </c>
    </row>
    <row r="17003" spans="1:13" x14ac:dyDescent="0.35">
      <c r="A17003" t="s">
        <v>88</v>
      </c>
      <c r="B17003">
        <v>506624200</v>
      </c>
      <c r="C17003">
        <v>185699</v>
      </c>
      <c r="D17003" t="s">
        <v>13160</v>
      </c>
      <c r="E17003" s="1">
        <v>43900.471967592595</v>
      </c>
      <c r="F17003">
        <v>1</v>
      </c>
      <c r="G17003" t="s">
        <v>90</v>
      </c>
      <c r="H17003">
        <v>340</v>
      </c>
      <c r="I17003" s="1">
        <v>43903.999305555553</v>
      </c>
      <c r="J17003" s="2">
        <f t="shared" si="795"/>
        <v>1</v>
      </c>
      <c r="K17003" s="2" t="str">
        <f>IFERROR(VLOOKUP(A17003,Aux!A:B,2,0),"Outros")</f>
        <v>Municípios</v>
      </c>
      <c r="L17003" s="2">
        <f t="shared" si="796"/>
        <v>2020</v>
      </c>
      <c r="M17003">
        <f t="shared" si="797"/>
        <v>11</v>
      </c>
    </row>
    <row r="17004" spans="1:13" x14ac:dyDescent="0.35">
      <c r="A17004" t="s">
        <v>130</v>
      </c>
      <c r="B17004">
        <v>512103070</v>
      </c>
      <c r="C17004">
        <v>185700</v>
      </c>
      <c r="D17004" t="s">
        <v>11005</v>
      </c>
      <c r="E17004" s="1">
        <v>43900.483912037038</v>
      </c>
      <c r="F17004">
        <v>1</v>
      </c>
      <c r="G17004" t="s">
        <v>132</v>
      </c>
      <c r="H17004">
        <v>220</v>
      </c>
      <c r="I17004" s="1">
        <v>43910.999305555553</v>
      </c>
      <c r="J17004" s="2">
        <f t="shared" si="795"/>
        <v>1</v>
      </c>
      <c r="K17004" s="2" t="str">
        <f>IFERROR(VLOOKUP(A17004,Aux!A:B,2,0),"Outros")</f>
        <v>Hospitais</v>
      </c>
      <c r="L17004" s="2">
        <f t="shared" si="796"/>
        <v>2020</v>
      </c>
      <c r="M17004">
        <f t="shared" si="797"/>
        <v>11</v>
      </c>
    </row>
    <row r="17005" spans="1:13" x14ac:dyDescent="0.35">
      <c r="A17005" t="s">
        <v>260</v>
      </c>
      <c r="B17005">
        <v>502790024</v>
      </c>
      <c r="C17005">
        <v>185702</v>
      </c>
      <c r="E17005" s="1">
        <v>43900.489328703705</v>
      </c>
      <c r="F17005">
        <v>13</v>
      </c>
      <c r="G17005" t="s">
        <v>33</v>
      </c>
      <c r="H17005">
        <v>400</v>
      </c>
      <c r="J17005" s="2">
        <f t="shared" si="795"/>
        <v>1</v>
      </c>
      <c r="K17005" s="2" t="str">
        <f>IFERROR(VLOOKUP(A17005,Aux!A:B,2,0),"Outros")</f>
        <v>Transportes</v>
      </c>
      <c r="L17005" s="2">
        <f t="shared" si="796"/>
        <v>2020</v>
      </c>
      <c r="M17005">
        <f t="shared" si="797"/>
        <v>11</v>
      </c>
    </row>
    <row r="17006" spans="1:13" x14ac:dyDescent="0.35">
      <c r="A17006" t="s">
        <v>71</v>
      </c>
      <c r="B17006">
        <v>500051054</v>
      </c>
      <c r="C17006">
        <v>185706</v>
      </c>
      <c r="D17006" t="s">
        <v>13648</v>
      </c>
      <c r="E17006" s="1">
        <v>43900.501388888886</v>
      </c>
      <c r="F17006">
        <v>13</v>
      </c>
      <c r="G17006" t="s">
        <v>202</v>
      </c>
      <c r="H17006">
        <v>360</v>
      </c>
      <c r="I17006" s="1">
        <v>43906.791666666664</v>
      </c>
      <c r="J17006" s="2">
        <f t="shared" si="795"/>
        <v>1</v>
      </c>
      <c r="K17006" s="2" t="str">
        <f>IFERROR(VLOOKUP(A17006,Aux!A:B,2,0),"Outros")</f>
        <v>Municípios</v>
      </c>
      <c r="L17006" s="2">
        <f t="shared" si="796"/>
        <v>2020</v>
      </c>
      <c r="M17006">
        <f t="shared" si="797"/>
        <v>11</v>
      </c>
    </row>
    <row r="17007" spans="1:13" x14ac:dyDescent="0.35">
      <c r="A17007" t="s">
        <v>15</v>
      </c>
      <c r="B17007">
        <v>503541567</v>
      </c>
      <c r="C17007">
        <v>185708</v>
      </c>
      <c r="E17007" s="1">
        <v>43900.505949074075</v>
      </c>
      <c r="F17007">
        <v>3</v>
      </c>
      <c r="H17007">
        <v>400</v>
      </c>
      <c r="J17007" s="2">
        <f t="shared" si="795"/>
        <v>1</v>
      </c>
      <c r="K17007" s="2" t="str">
        <f>IFERROR(VLOOKUP(A17007,Aux!A:B,2,0),"Outros")</f>
        <v>Municípios</v>
      </c>
      <c r="L17007" s="2">
        <f t="shared" si="796"/>
        <v>2020</v>
      </c>
      <c r="M17007">
        <f t="shared" si="797"/>
        <v>11</v>
      </c>
    </row>
    <row r="17008" spans="1:13" x14ac:dyDescent="0.35">
      <c r="A17008" t="s">
        <v>57</v>
      </c>
      <c r="B17008">
        <v>501294104</v>
      </c>
      <c r="C17008">
        <v>185711</v>
      </c>
      <c r="D17008" t="s">
        <v>4126</v>
      </c>
      <c r="E17008" s="1">
        <v>43900.509664351855</v>
      </c>
      <c r="F17008">
        <v>1</v>
      </c>
      <c r="G17008" t="s">
        <v>103</v>
      </c>
      <c r="H17008">
        <v>340</v>
      </c>
      <c r="I17008" s="1">
        <v>43903.999305555553</v>
      </c>
      <c r="J17008" s="2">
        <f t="shared" si="795"/>
        <v>1</v>
      </c>
      <c r="K17008" s="2" t="str">
        <f>IFERROR(VLOOKUP(A17008,Aux!A:B,2,0),"Outros")</f>
        <v>Municípios</v>
      </c>
      <c r="L17008" s="2">
        <f t="shared" si="796"/>
        <v>2020</v>
      </c>
      <c r="M17008">
        <f t="shared" si="797"/>
        <v>11</v>
      </c>
    </row>
    <row r="17009" spans="1:13" x14ac:dyDescent="0.35">
      <c r="A17009" t="s">
        <v>171</v>
      </c>
      <c r="B17009">
        <v>504293125</v>
      </c>
      <c r="C17009">
        <v>185712</v>
      </c>
      <c r="D17009" t="s">
        <v>13169</v>
      </c>
      <c r="E17009" s="1">
        <v>43900.511006944442</v>
      </c>
      <c r="F17009">
        <v>3</v>
      </c>
      <c r="G17009" t="s">
        <v>173</v>
      </c>
      <c r="H17009">
        <v>400</v>
      </c>
      <c r="I17009" s="1">
        <v>43908.999305555553</v>
      </c>
      <c r="J17009" s="2">
        <f t="shared" si="795"/>
        <v>1</v>
      </c>
      <c r="K17009" s="2" t="str">
        <f>IFERROR(VLOOKUP(A17009,Aux!A:B,2,0),"Outros")</f>
        <v>Municípios</v>
      </c>
      <c r="L17009" s="2">
        <f t="shared" si="796"/>
        <v>2020</v>
      </c>
      <c r="M17009">
        <f t="shared" si="797"/>
        <v>11</v>
      </c>
    </row>
    <row r="17010" spans="1:13" x14ac:dyDescent="0.35">
      <c r="A17010" t="s">
        <v>28</v>
      </c>
      <c r="B17010">
        <v>505932512</v>
      </c>
      <c r="C17010">
        <v>185713</v>
      </c>
      <c r="D17010" t="s">
        <v>13122</v>
      </c>
      <c r="E17010" s="1">
        <v>43900.511770833335</v>
      </c>
      <c r="F17010">
        <v>13</v>
      </c>
      <c r="G17010" t="s">
        <v>30</v>
      </c>
      <c r="H17010">
        <v>340</v>
      </c>
      <c r="I17010" s="1">
        <v>43906.999305555553</v>
      </c>
      <c r="J17010" s="2">
        <f t="shared" si="795"/>
        <v>1</v>
      </c>
      <c r="K17010" s="2" t="str">
        <f>IFERROR(VLOOKUP(A17010,Aux!A:B,2,0),"Outros")</f>
        <v>Municípios</v>
      </c>
      <c r="L17010" s="2">
        <f t="shared" si="796"/>
        <v>2020</v>
      </c>
      <c r="M17010">
        <f t="shared" si="797"/>
        <v>11</v>
      </c>
    </row>
    <row r="17011" spans="1:13" x14ac:dyDescent="0.35">
      <c r="A17011" t="s">
        <v>171</v>
      </c>
      <c r="B17011">
        <v>504293125</v>
      </c>
      <c r="C17011">
        <v>185714</v>
      </c>
      <c r="D17011" t="s">
        <v>13649</v>
      </c>
      <c r="E17011" s="1">
        <v>43900.513067129628</v>
      </c>
      <c r="F17011">
        <v>3</v>
      </c>
      <c r="G17011" t="s">
        <v>342</v>
      </c>
      <c r="H17011">
        <v>220</v>
      </c>
      <c r="I17011" s="1">
        <v>43947.999305555553</v>
      </c>
      <c r="J17011" s="2">
        <f t="shared" si="795"/>
        <v>1</v>
      </c>
      <c r="K17011" s="2" t="str">
        <f>IFERROR(VLOOKUP(A17011,Aux!A:B,2,0),"Outros")</f>
        <v>Municípios</v>
      </c>
      <c r="L17011" s="2">
        <f t="shared" si="796"/>
        <v>2020</v>
      </c>
      <c r="M17011">
        <f t="shared" si="797"/>
        <v>11</v>
      </c>
    </row>
    <row r="17012" spans="1:13" x14ac:dyDescent="0.35">
      <c r="A17012" t="s">
        <v>13250</v>
      </c>
      <c r="B17012">
        <v>500967687</v>
      </c>
      <c r="C17012">
        <v>185716</v>
      </c>
      <c r="D17012" t="s">
        <v>13251</v>
      </c>
      <c r="E17012" s="1">
        <v>43900.514467592591</v>
      </c>
      <c r="F17012">
        <v>13</v>
      </c>
      <c r="G17012" t="s">
        <v>2816</v>
      </c>
      <c r="H17012">
        <v>1</v>
      </c>
      <c r="I17012" s="1">
        <v>43906.999305555553</v>
      </c>
      <c r="J17012" s="2">
        <f t="shared" si="795"/>
        <v>1</v>
      </c>
      <c r="K17012" s="2" t="str">
        <f>IFERROR(VLOOKUP(A17012,Aux!A:B,2,0),"Outros")</f>
        <v>Outros</v>
      </c>
      <c r="L17012" s="2">
        <f t="shared" si="796"/>
        <v>2020</v>
      </c>
      <c r="M17012">
        <f t="shared" si="797"/>
        <v>11</v>
      </c>
    </row>
    <row r="17013" spans="1:13" x14ac:dyDescent="0.35">
      <c r="A17013" t="s">
        <v>171</v>
      </c>
      <c r="B17013">
        <v>504293125</v>
      </c>
      <c r="C17013">
        <v>185717</v>
      </c>
      <c r="D17013" t="s">
        <v>13252</v>
      </c>
      <c r="E17013" s="1">
        <v>43900.515902777777</v>
      </c>
      <c r="F17013">
        <v>3</v>
      </c>
      <c r="G17013" t="s">
        <v>4276</v>
      </c>
      <c r="H17013">
        <v>220</v>
      </c>
      <c r="I17013" s="1">
        <v>43938.999305555553</v>
      </c>
      <c r="J17013" s="2">
        <f t="shared" si="795"/>
        <v>1</v>
      </c>
      <c r="K17013" s="2" t="str">
        <f>IFERROR(VLOOKUP(A17013,Aux!A:B,2,0),"Outros")</f>
        <v>Municípios</v>
      </c>
      <c r="L17013" s="2">
        <f t="shared" si="796"/>
        <v>2020</v>
      </c>
      <c r="M17013">
        <f t="shared" si="797"/>
        <v>11</v>
      </c>
    </row>
    <row r="17014" spans="1:13" x14ac:dyDescent="0.35">
      <c r="A17014" t="s">
        <v>308</v>
      </c>
      <c r="B17014">
        <v>504884620</v>
      </c>
      <c r="C17014">
        <v>185718</v>
      </c>
      <c r="D17014" t="s">
        <v>13692</v>
      </c>
      <c r="E17014" s="1">
        <v>43900.517268518517</v>
      </c>
      <c r="F17014">
        <v>13</v>
      </c>
      <c r="G17014" t="s">
        <v>1207</v>
      </c>
      <c r="H17014">
        <v>220</v>
      </c>
      <c r="I17014" s="1">
        <v>43915.708333333336</v>
      </c>
      <c r="J17014" s="2">
        <f t="shared" si="795"/>
        <v>1</v>
      </c>
      <c r="K17014" s="2" t="str">
        <f>IFERROR(VLOOKUP(A17014,Aux!A:B,2,0),"Outros")</f>
        <v>Municípios</v>
      </c>
      <c r="L17014" s="2">
        <f t="shared" si="796"/>
        <v>2020</v>
      </c>
      <c r="M17014">
        <f t="shared" si="797"/>
        <v>11</v>
      </c>
    </row>
    <row r="17015" spans="1:13" x14ac:dyDescent="0.35">
      <c r="A17015" t="s">
        <v>41</v>
      </c>
      <c r="B17015">
        <v>500192855</v>
      </c>
      <c r="C17015">
        <v>185719</v>
      </c>
      <c r="E17015" s="1">
        <v>43900.551666666666</v>
      </c>
      <c r="F17015">
        <v>3</v>
      </c>
      <c r="H17015">
        <v>1</v>
      </c>
      <c r="J17015" s="2">
        <f t="shared" si="795"/>
        <v>1</v>
      </c>
      <c r="K17015" s="2" t="str">
        <f>IFERROR(VLOOKUP(A17015,Aux!A:B,2,0),"Outros")</f>
        <v>Transportes</v>
      </c>
      <c r="L17015" s="2">
        <f t="shared" si="796"/>
        <v>2020</v>
      </c>
      <c r="M17015">
        <f t="shared" si="797"/>
        <v>11</v>
      </c>
    </row>
    <row r="17016" spans="1:13" x14ac:dyDescent="0.35">
      <c r="A17016" t="s">
        <v>130</v>
      </c>
      <c r="B17016">
        <v>512103070</v>
      </c>
      <c r="C17016">
        <v>185720</v>
      </c>
      <c r="D17016" t="s">
        <v>11005</v>
      </c>
      <c r="E17016" s="1">
        <v>43900.552824074075</v>
      </c>
      <c r="F17016">
        <v>1</v>
      </c>
      <c r="G17016" t="s">
        <v>132</v>
      </c>
      <c r="H17016">
        <v>220</v>
      </c>
      <c r="I17016" s="1">
        <v>43910.999305555553</v>
      </c>
      <c r="J17016" s="2">
        <f t="shared" si="795"/>
        <v>1</v>
      </c>
      <c r="K17016" s="2" t="str">
        <f>IFERROR(VLOOKUP(A17016,Aux!A:B,2,0),"Outros")</f>
        <v>Hospitais</v>
      </c>
      <c r="L17016" s="2">
        <f t="shared" si="796"/>
        <v>2020</v>
      </c>
      <c r="M17016">
        <f t="shared" si="797"/>
        <v>11</v>
      </c>
    </row>
    <row r="17017" spans="1:13" x14ac:dyDescent="0.35">
      <c r="A17017" t="s">
        <v>157</v>
      </c>
      <c r="B17017">
        <v>500122237</v>
      </c>
      <c r="C17017">
        <v>185721</v>
      </c>
      <c r="D17017" t="s">
        <v>2419</v>
      </c>
      <c r="E17017" s="1">
        <v>43900.574652777781</v>
      </c>
      <c r="F17017">
        <v>3</v>
      </c>
      <c r="G17017" t="s">
        <v>33</v>
      </c>
      <c r="H17017">
        <v>300</v>
      </c>
      <c r="I17017" s="1">
        <v>43906.999305555553</v>
      </c>
      <c r="J17017" s="2">
        <f t="shared" si="795"/>
        <v>1</v>
      </c>
      <c r="K17017" s="2" t="str">
        <f>IFERROR(VLOOKUP(A17017,Aux!A:B,2,0),"Outros")</f>
        <v>Outros</v>
      </c>
      <c r="L17017" s="2">
        <f t="shared" si="796"/>
        <v>2020</v>
      </c>
      <c r="M17017">
        <f t="shared" si="797"/>
        <v>11</v>
      </c>
    </row>
    <row r="17018" spans="1:13" x14ac:dyDescent="0.35">
      <c r="A17018" t="s">
        <v>389</v>
      </c>
      <c r="B17018">
        <v>506722422</v>
      </c>
      <c r="C17018">
        <v>185722</v>
      </c>
      <c r="D17018" t="s">
        <v>13161</v>
      </c>
      <c r="E17018" s="1">
        <v>43900.582106481481</v>
      </c>
      <c r="F17018">
        <v>13</v>
      </c>
      <c r="G17018" t="s">
        <v>837</v>
      </c>
      <c r="H17018">
        <v>220</v>
      </c>
      <c r="I17018" s="1">
        <v>43908.999305555553</v>
      </c>
      <c r="J17018" s="2">
        <f t="shared" si="795"/>
        <v>1</v>
      </c>
      <c r="K17018" s="2" t="str">
        <f>IFERROR(VLOOKUP(A17018,Aux!A:B,2,0),"Outros")</f>
        <v>Municípios</v>
      </c>
      <c r="L17018" s="2">
        <f t="shared" si="796"/>
        <v>2020</v>
      </c>
      <c r="M17018">
        <f t="shared" si="797"/>
        <v>11</v>
      </c>
    </row>
    <row r="17019" spans="1:13" x14ac:dyDescent="0.35">
      <c r="A17019" t="s">
        <v>1042</v>
      </c>
      <c r="B17019">
        <v>506087000</v>
      </c>
      <c r="C17019">
        <v>185723</v>
      </c>
      <c r="D17019" t="s">
        <v>13253</v>
      </c>
      <c r="E17019" s="1">
        <v>43900.583541666667</v>
      </c>
      <c r="F17019">
        <v>1</v>
      </c>
      <c r="G17019" t="s">
        <v>8131</v>
      </c>
      <c r="H17019">
        <v>360</v>
      </c>
      <c r="I17019" s="1">
        <v>43905.708333333336</v>
      </c>
      <c r="J17019" s="2">
        <f t="shared" si="795"/>
        <v>1</v>
      </c>
      <c r="K17019" s="2" t="str">
        <f>IFERROR(VLOOKUP(A17019,Aux!A:B,2,0),"Outros")</f>
        <v>Municípios</v>
      </c>
      <c r="L17019" s="2">
        <f t="shared" si="796"/>
        <v>2020</v>
      </c>
      <c r="M17019">
        <f t="shared" si="797"/>
        <v>11</v>
      </c>
    </row>
    <row r="17020" spans="1:13" x14ac:dyDescent="0.35">
      <c r="A17020" t="s">
        <v>157</v>
      </c>
      <c r="B17020">
        <v>500122237</v>
      </c>
      <c r="C17020">
        <v>185724</v>
      </c>
      <c r="D17020" t="s">
        <v>13650</v>
      </c>
      <c r="E17020" s="1">
        <v>43900.598657407405</v>
      </c>
      <c r="F17020">
        <v>3</v>
      </c>
      <c r="G17020" t="s">
        <v>33</v>
      </c>
      <c r="H17020">
        <v>340</v>
      </c>
      <c r="I17020" s="1">
        <v>43908.999305555553</v>
      </c>
      <c r="J17020" s="2">
        <f t="shared" si="795"/>
        <v>1</v>
      </c>
      <c r="K17020" s="2" t="str">
        <f>IFERROR(VLOOKUP(A17020,Aux!A:B,2,0),"Outros")</f>
        <v>Outros</v>
      </c>
      <c r="L17020" s="2">
        <f t="shared" si="796"/>
        <v>2020</v>
      </c>
      <c r="M17020">
        <f t="shared" si="797"/>
        <v>11</v>
      </c>
    </row>
    <row r="17021" spans="1:13" x14ac:dyDescent="0.35">
      <c r="A17021" t="s">
        <v>118</v>
      </c>
      <c r="B17021">
        <v>680015019</v>
      </c>
      <c r="C17021">
        <v>185725</v>
      </c>
      <c r="D17021" t="s">
        <v>13162</v>
      </c>
      <c r="E17021" s="1">
        <v>43900.601030092592</v>
      </c>
      <c r="F17021">
        <v>5</v>
      </c>
      <c r="G17021" t="s">
        <v>561</v>
      </c>
      <c r="H17021">
        <v>80</v>
      </c>
      <c r="I17021" s="1">
        <v>25569.708333333332</v>
      </c>
      <c r="J17021" s="2">
        <f t="shared" si="795"/>
        <v>1</v>
      </c>
      <c r="K17021" s="2" t="str">
        <f>IFERROR(VLOOKUP(A17021,Aux!A:B,2,0),"Outros")</f>
        <v>Águas e resíduos</v>
      </c>
      <c r="L17021" s="2">
        <f t="shared" si="796"/>
        <v>2020</v>
      </c>
      <c r="M17021">
        <f t="shared" si="797"/>
        <v>11</v>
      </c>
    </row>
    <row r="17022" spans="1:13" x14ac:dyDescent="0.35">
      <c r="A17022" t="s">
        <v>48</v>
      </c>
      <c r="B17022">
        <v>503035416</v>
      </c>
      <c r="C17022">
        <v>185728</v>
      </c>
      <c r="D17022" t="s">
        <v>12377</v>
      </c>
      <c r="E17022" s="1">
        <v>43900.607141203705</v>
      </c>
      <c r="F17022">
        <v>13</v>
      </c>
      <c r="G17022" t="s">
        <v>50</v>
      </c>
      <c r="H17022">
        <v>210</v>
      </c>
      <c r="I17022" s="1">
        <v>43907.666666666664</v>
      </c>
      <c r="J17022" s="2">
        <f t="shared" si="795"/>
        <v>1</v>
      </c>
      <c r="K17022" s="2" t="str">
        <f>IFERROR(VLOOKUP(A17022,Aux!A:B,2,0),"Outros")</f>
        <v>Hospitais</v>
      </c>
      <c r="L17022" s="2">
        <f t="shared" si="796"/>
        <v>2020</v>
      </c>
      <c r="M17022">
        <f t="shared" si="797"/>
        <v>11</v>
      </c>
    </row>
    <row r="17023" spans="1:13" x14ac:dyDescent="0.35">
      <c r="A17023" t="s">
        <v>85</v>
      </c>
      <c r="B17023">
        <v>506642798</v>
      </c>
      <c r="C17023">
        <v>185729</v>
      </c>
      <c r="D17023" t="s">
        <v>13254</v>
      </c>
      <c r="E17023" s="1">
        <v>43900.608263888891</v>
      </c>
      <c r="F17023">
        <v>1</v>
      </c>
      <c r="G17023" t="s">
        <v>1682</v>
      </c>
      <c r="H17023">
        <v>360</v>
      </c>
      <c r="I17023" s="1">
        <v>43906.958333333336</v>
      </c>
      <c r="J17023" s="2">
        <f t="shared" si="795"/>
        <v>1</v>
      </c>
      <c r="K17023" s="2" t="str">
        <f>IFERROR(VLOOKUP(A17023,Aux!A:B,2,0),"Outros")</f>
        <v>Municípios</v>
      </c>
      <c r="L17023" s="2">
        <f t="shared" si="796"/>
        <v>2020</v>
      </c>
      <c r="M17023">
        <f t="shared" si="797"/>
        <v>11</v>
      </c>
    </row>
    <row r="17024" spans="1:13" x14ac:dyDescent="0.35">
      <c r="A17024" t="s">
        <v>15</v>
      </c>
      <c r="B17024">
        <v>503541567</v>
      </c>
      <c r="C17024">
        <v>185735</v>
      </c>
      <c r="D17024" t="s">
        <v>13200</v>
      </c>
      <c r="E17024" s="1">
        <v>43900.618854166663</v>
      </c>
      <c r="F17024">
        <v>3</v>
      </c>
      <c r="G17024" t="s">
        <v>1319</v>
      </c>
      <c r="H17024">
        <v>142</v>
      </c>
      <c r="I17024" s="1">
        <v>43923.999305555553</v>
      </c>
      <c r="J17024" s="2">
        <f t="shared" si="795"/>
        <v>1</v>
      </c>
      <c r="K17024" s="2" t="str">
        <f>IFERROR(VLOOKUP(A17024,Aux!A:B,2,0),"Outros")</f>
        <v>Municípios</v>
      </c>
      <c r="L17024" s="2">
        <f t="shared" si="796"/>
        <v>2020</v>
      </c>
      <c r="M17024">
        <f t="shared" si="797"/>
        <v>11</v>
      </c>
    </row>
    <row r="17025" spans="1:13" x14ac:dyDescent="0.35">
      <c r="A17025" t="s">
        <v>157</v>
      </c>
      <c r="B17025">
        <v>500122237</v>
      </c>
      <c r="C17025">
        <v>185738</v>
      </c>
      <c r="D17025" t="s">
        <v>13201</v>
      </c>
      <c r="E17025" s="1">
        <v>43900.620810185188</v>
      </c>
      <c r="F17025">
        <v>3</v>
      </c>
      <c r="G17025" t="s">
        <v>33</v>
      </c>
      <c r="H17025">
        <v>300</v>
      </c>
      <c r="I17025" s="1">
        <v>43910.999305555553</v>
      </c>
      <c r="J17025" s="2">
        <f t="shared" si="795"/>
        <v>1</v>
      </c>
      <c r="K17025" s="2" t="str">
        <f>IFERROR(VLOOKUP(A17025,Aux!A:B,2,0),"Outros")</f>
        <v>Outros</v>
      </c>
      <c r="L17025" s="2">
        <f t="shared" si="796"/>
        <v>2020</v>
      </c>
      <c r="M17025">
        <f t="shared" si="797"/>
        <v>11</v>
      </c>
    </row>
    <row r="17026" spans="1:13" x14ac:dyDescent="0.35">
      <c r="A17026" t="s">
        <v>574</v>
      </c>
      <c r="B17026">
        <v>506791220</v>
      </c>
      <c r="C17026">
        <v>185750</v>
      </c>
      <c r="E17026" s="1">
        <v>43900.639270833337</v>
      </c>
      <c r="F17026">
        <v>13</v>
      </c>
      <c r="H17026">
        <v>400</v>
      </c>
      <c r="J17026" s="2">
        <f t="shared" ref="J17026:J17089" si="798">IF(C17026=C17025,"",1)</f>
        <v>1</v>
      </c>
      <c r="K17026" s="2" t="str">
        <f>IFERROR(VLOOKUP(A17026,Aux!A:B,2,0),"Outros")</f>
        <v>Municípios</v>
      </c>
      <c r="L17026" s="2">
        <f t="shared" ref="L17026:L17089" si="799">YEAR(E17026)</f>
        <v>2020</v>
      </c>
      <c r="M17026">
        <f t="shared" ref="M17026:M17089" si="800">WEEKNUM(E17026)</f>
        <v>11</v>
      </c>
    </row>
    <row r="17027" spans="1:13" x14ac:dyDescent="0.35">
      <c r="A17027" t="s">
        <v>260</v>
      </c>
      <c r="B17027">
        <v>502790024</v>
      </c>
      <c r="C17027">
        <v>185753</v>
      </c>
      <c r="E17027" s="1">
        <v>43900.645046296297</v>
      </c>
      <c r="F17027">
        <v>13</v>
      </c>
      <c r="G17027" t="s">
        <v>33</v>
      </c>
      <c r="H17027">
        <v>400</v>
      </c>
      <c r="J17027" s="2">
        <f t="shared" si="798"/>
        <v>1</v>
      </c>
      <c r="K17027" s="2" t="str">
        <f>IFERROR(VLOOKUP(A17027,Aux!A:B,2,0),"Outros")</f>
        <v>Transportes</v>
      </c>
      <c r="L17027" s="2">
        <f t="shared" si="799"/>
        <v>2020</v>
      </c>
      <c r="M17027">
        <f t="shared" si="800"/>
        <v>11</v>
      </c>
    </row>
    <row r="17028" spans="1:13" x14ac:dyDescent="0.35">
      <c r="A17028" t="s">
        <v>226</v>
      </c>
      <c r="B17028">
        <v>506792382</v>
      </c>
      <c r="C17028">
        <v>185755</v>
      </c>
      <c r="D17028" t="s">
        <v>13353</v>
      </c>
      <c r="E17028" s="1">
        <v>43900.648206018515</v>
      </c>
      <c r="F17028">
        <v>13</v>
      </c>
      <c r="G17028" t="s">
        <v>228</v>
      </c>
      <c r="H17028">
        <v>300</v>
      </c>
      <c r="I17028" s="1">
        <v>43906.999305555553</v>
      </c>
      <c r="J17028" s="2">
        <f t="shared" si="798"/>
        <v>1</v>
      </c>
      <c r="K17028" s="2" t="str">
        <f>IFERROR(VLOOKUP(A17028,Aux!A:B,2,0),"Outros")</f>
        <v>Municípios</v>
      </c>
      <c r="L17028" s="2">
        <f t="shared" si="799"/>
        <v>2020</v>
      </c>
      <c r="M17028">
        <f t="shared" si="800"/>
        <v>11</v>
      </c>
    </row>
    <row r="17029" spans="1:13" x14ac:dyDescent="0.35">
      <c r="A17029" t="s">
        <v>1086</v>
      </c>
      <c r="B17029">
        <v>504288806</v>
      </c>
      <c r="C17029">
        <v>185756</v>
      </c>
      <c r="D17029" t="s">
        <v>13651</v>
      </c>
      <c r="E17029" s="1">
        <v>43900.652465277781</v>
      </c>
      <c r="F17029">
        <v>3</v>
      </c>
      <c r="G17029" t="s">
        <v>481</v>
      </c>
      <c r="H17029">
        <v>340</v>
      </c>
      <c r="I17029" s="1">
        <v>43909.999305555553</v>
      </c>
      <c r="J17029" s="2">
        <f t="shared" si="798"/>
        <v>1</v>
      </c>
      <c r="K17029" s="2" t="str">
        <f>IFERROR(VLOOKUP(A17029,Aux!A:B,2,0),"Outros")</f>
        <v>Outros</v>
      </c>
      <c r="L17029" s="2">
        <f t="shared" si="799"/>
        <v>2020</v>
      </c>
      <c r="M17029">
        <f t="shared" si="800"/>
        <v>11</v>
      </c>
    </row>
    <row r="17030" spans="1:13" x14ac:dyDescent="0.35">
      <c r="A17030" t="s">
        <v>41</v>
      </c>
      <c r="B17030">
        <v>500192855</v>
      </c>
      <c r="C17030">
        <v>185757</v>
      </c>
      <c r="D17030" t="s">
        <v>13693</v>
      </c>
      <c r="E17030" s="1">
        <v>43900.654664351852</v>
      </c>
      <c r="F17030">
        <v>3</v>
      </c>
      <c r="G17030" t="s">
        <v>33</v>
      </c>
      <c r="H17030">
        <v>220</v>
      </c>
      <c r="I17030" s="1">
        <v>43945.999305555553</v>
      </c>
      <c r="J17030" s="2">
        <f t="shared" si="798"/>
        <v>1</v>
      </c>
      <c r="K17030" s="2" t="str">
        <f>IFERROR(VLOOKUP(A17030,Aux!A:B,2,0),"Outros")</f>
        <v>Transportes</v>
      </c>
      <c r="L17030" s="2">
        <f t="shared" si="799"/>
        <v>2020</v>
      </c>
      <c r="M17030">
        <f t="shared" si="800"/>
        <v>11</v>
      </c>
    </row>
    <row r="17031" spans="1:13" x14ac:dyDescent="0.35">
      <c r="A17031" t="s">
        <v>57</v>
      </c>
      <c r="B17031">
        <v>501294104</v>
      </c>
      <c r="C17031">
        <v>185758</v>
      </c>
      <c r="D17031" t="s">
        <v>13354</v>
      </c>
      <c r="E17031" s="1">
        <v>43900.665520833332</v>
      </c>
      <c r="F17031">
        <v>5</v>
      </c>
      <c r="G17031" t="s">
        <v>59</v>
      </c>
      <c r="H17031">
        <v>30</v>
      </c>
      <c r="I17031" s="1">
        <v>25569.999305555557</v>
      </c>
      <c r="J17031" s="2">
        <f t="shared" si="798"/>
        <v>1</v>
      </c>
      <c r="K17031" s="2" t="str">
        <f>IFERROR(VLOOKUP(A17031,Aux!A:B,2,0),"Outros")</f>
        <v>Municípios</v>
      </c>
      <c r="L17031" s="2">
        <f t="shared" si="799"/>
        <v>2020</v>
      </c>
      <c r="M17031">
        <f t="shared" si="800"/>
        <v>11</v>
      </c>
    </row>
    <row r="17032" spans="1:13" x14ac:dyDescent="0.35">
      <c r="A17032" t="s">
        <v>57</v>
      </c>
      <c r="B17032">
        <v>501294104</v>
      </c>
      <c r="C17032">
        <v>185759</v>
      </c>
      <c r="D17032" t="s">
        <v>13734</v>
      </c>
      <c r="E17032" s="1">
        <v>43900.666331018518</v>
      </c>
      <c r="F17032">
        <v>3</v>
      </c>
      <c r="G17032" t="s">
        <v>59</v>
      </c>
      <c r="H17032">
        <v>30</v>
      </c>
      <c r="I17032" s="1">
        <v>25569.999305555557</v>
      </c>
      <c r="J17032" s="2">
        <f t="shared" si="798"/>
        <v>1</v>
      </c>
      <c r="K17032" s="2" t="str">
        <f>IFERROR(VLOOKUP(A17032,Aux!A:B,2,0),"Outros")</f>
        <v>Municípios</v>
      </c>
      <c r="L17032" s="2">
        <f t="shared" si="799"/>
        <v>2020</v>
      </c>
      <c r="M17032">
        <f t="shared" si="800"/>
        <v>11</v>
      </c>
    </row>
    <row r="17033" spans="1:13" x14ac:dyDescent="0.35">
      <c r="A17033" t="s">
        <v>157</v>
      </c>
      <c r="B17033">
        <v>500122237</v>
      </c>
      <c r="C17033">
        <v>185760</v>
      </c>
      <c r="D17033" t="s">
        <v>13289</v>
      </c>
      <c r="E17033" s="1">
        <v>43900.66983796296</v>
      </c>
      <c r="F17033">
        <v>13</v>
      </c>
      <c r="G17033" t="s">
        <v>33</v>
      </c>
      <c r="H17033">
        <v>5</v>
      </c>
      <c r="I17033" s="1">
        <v>43908.999305555553</v>
      </c>
      <c r="J17033" s="2">
        <f t="shared" si="798"/>
        <v>1</v>
      </c>
      <c r="K17033" s="2" t="str">
        <f>IFERROR(VLOOKUP(A17033,Aux!A:B,2,0),"Outros")</f>
        <v>Outros</v>
      </c>
      <c r="L17033" s="2">
        <f t="shared" si="799"/>
        <v>2020</v>
      </c>
      <c r="M17033">
        <f t="shared" si="800"/>
        <v>11</v>
      </c>
    </row>
    <row r="17034" spans="1:13" x14ac:dyDescent="0.35">
      <c r="A17034" t="s">
        <v>85</v>
      </c>
      <c r="B17034">
        <v>506642798</v>
      </c>
      <c r="C17034">
        <v>185761</v>
      </c>
      <c r="D17034" t="s">
        <v>13411</v>
      </c>
      <c r="E17034" s="1">
        <v>43900.669895833336</v>
      </c>
      <c r="F17034">
        <v>13</v>
      </c>
      <c r="G17034" t="s">
        <v>11559</v>
      </c>
      <c r="H17034">
        <v>360</v>
      </c>
      <c r="I17034" s="1">
        <v>43910.708333333336</v>
      </c>
      <c r="J17034" s="2">
        <f t="shared" si="798"/>
        <v>1</v>
      </c>
      <c r="K17034" s="2" t="str">
        <f>IFERROR(VLOOKUP(A17034,Aux!A:B,2,0),"Outros")</f>
        <v>Municípios</v>
      </c>
      <c r="L17034" s="2">
        <f t="shared" si="799"/>
        <v>2020</v>
      </c>
      <c r="M17034">
        <f t="shared" si="800"/>
        <v>11</v>
      </c>
    </row>
    <row r="17035" spans="1:13" x14ac:dyDescent="0.35">
      <c r="A17035" t="s">
        <v>60</v>
      </c>
      <c r="B17035">
        <v>505456010</v>
      </c>
      <c r="C17035">
        <v>185762</v>
      </c>
      <c r="D17035" t="s">
        <v>13412</v>
      </c>
      <c r="E17035" s="1">
        <v>43900.670115740744</v>
      </c>
      <c r="F17035">
        <v>1</v>
      </c>
      <c r="G17035" t="s">
        <v>866</v>
      </c>
      <c r="H17035">
        <v>220</v>
      </c>
      <c r="I17035" s="1">
        <v>43906.999305555553</v>
      </c>
      <c r="J17035" s="2">
        <f t="shared" si="798"/>
        <v>1</v>
      </c>
      <c r="K17035" s="2" t="str">
        <f>IFERROR(VLOOKUP(A17035,Aux!A:B,2,0),"Outros")</f>
        <v>Municípios</v>
      </c>
      <c r="L17035" s="2">
        <f t="shared" si="799"/>
        <v>2020</v>
      </c>
      <c r="M17035">
        <f t="shared" si="800"/>
        <v>11</v>
      </c>
    </row>
    <row r="17036" spans="1:13" x14ac:dyDescent="0.35">
      <c r="A17036" t="s">
        <v>12119</v>
      </c>
      <c r="B17036">
        <v>500951527</v>
      </c>
      <c r="C17036">
        <v>185763</v>
      </c>
      <c r="D17036" t="s">
        <v>13355</v>
      </c>
      <c r="E17036" s="1">
        <v>43900.67386574074</v>
      </c>
      <c r="F17036">
        <v>3</v>
      </c>
      <c r="G17036" t="s">
        <v>13356</v>
      </c>
      <c r="H17036">
        <v>1</v>
      </c>
      <c r="I17036" s="1">
        <v>43929.999305555553</v>
      </c>
      <c r="J17036" s="2">
        <f t="shared" si="798"/>
        <v>1</v>
      </c>
      <c r="K17036" s="2" t="str">
        <f>IFERROR(VLOOKUP(A17036,Aux!A:B,2,0),"Outros")</f>
        <v>Outros</v>
      </c>
      <c r="L17036" s="2">
        <f t="shared" si="799"/>
        <v>2020</v>
      </c>
      <c r="M17036">
        <f t="shared" si="800"/>
        <v>11</v>
      </c>
    </row>
    <row r="17037" spans="1:13" x14ac:dyDescent="0.35">
      <c r="A17037" t="s">
        <v>57</v>
      </c>
      <c r="B17037">
        <v>501294104</v>
      </c>
      <c r="C17037">
        <v>185764</v>
      </c>
      <c r="D17037" t="s">
        <v>13735</v>
      </c>
      <c r="E17037" s="1">
        <v>43900.684641203705</v>
      </c>
      <c r="F17037">
        <v>1</v>
      </c>
      <c r="G17037" t="s">
        <v>59</v>
      </c>
      <c r="H17037">
        <v>220</v>
      </c>
      <c r="I17037" s="1">
        <v>43903.999305555553</v>
      </c>
      <c r="J17037" s="2">
        <f t="shared" si="798"/>
        <v>1</v>
      </c>
      <c r="K17037" s="2" t="str">
        <f>IFERROR(VLOOKUP(A17037,Aux!A:B,2,0),"Outros")</f>
        <v>Municípios</v>
      </c>
      <c r="L17037" s="2">
        <f t="shared" si="799"/>
        <v>2020</v>
      </c>
      <c r="M17037">
        <f t="shared" si="800"/>
        <v>11</v>
      </c>
    </row>
    <row r="17038" spans="1:13" x14ac:dyDescent="0.35">
      <c r="A17038" t="s">
        <v>105</v>
      </c>
      <c r="B17038">
        <v>503311332</v>
      </c>
      <c r="C17038">
        <v>185765</v>
      </c>
      <c r="D17038" t="s">
        <v>13736</v>
      </c>
      <c r="E17038" s="1">
        <v>43900.694062499999</v>
      </c>
      <c r="F17038">
        <v>1</v>
      </c>
      <c r="G17038" t="s">
        <v>107</v>
      </c>
      <c r="H17038">
        <v>340</v>
      </c>
      <c r="I17038" s="1">
        <v>43906.708333333336</v>
      </c>
      <c r="J17038" s="2">
        <f t="shared" si="798"/>
        <v>1</v>
      </c>
      <c r="K17038" s="2" t="str">
        <f>IFERROR(VLOOKUP(A17038,Aux!A:B,2,0),"Outros")</f>
        <v>Municípios</v>
      </c>
      <c r="L17038" s="2">
        <f t="shared" si="799"/>
        <v>2020</v>
      </c>
      <c r="M17038">
        <f t="shared" si="800"/>
        <v>11</v>
      </c>
    </row>
    <row r="17039" spans="1:13" x14ac:dyDescent="0.35">
      <c r="A17039" t="s">
        <v>48</v>
      </c>
      <c r="B17039">
        <v>503035416</v>
      </c>
      <c r="C17039">
        <v>185766</v>
      </c>
      <c r="D17039" t="s">
        <v>13737</v>
      </c>
      <c r="E17039" s="1">
        <v>43900.694247685184</v>
      </c>
      <c r="F17039">
        <v>1</v>
      </c>
      <c r="G17039" t="s">
        <v>50</v>
      </c>
      <c r="H17039">
        <v>400</v>
      </c>
      <c r="I17039" s="1">
        <v>43899.722222222219</v>
      </c>
      <c r="J17039" s="2">
        <f t="shared" si="798"/>
        <v>1</v>
      </c>
      <c r="K17039" s="2" t="str">
        <f>IFERROR(VLOOKUP(A17039,Aux!A:B,2,0),"Outros")</f>
        <v>Hospitais</v>
      </c>
      <c r="L17039" s="2">
        <f t="shared" si="799"/>
        <v>2020</v>
      </c>
      <c r="M17039">
        <f t="shared" si="800"/>
        <v>11</v>
      </c>
    </row>
    <row r="17040" spans="1:13" x14ac:dyDescent="0.35">
      <c r="A17040" t="s">
        <v>57</v>
      </c>
      <c r="B17040">
        <v>501294104</v>
      </c>
      <c r="C17040">
        <v>185767</v>
      </c>
      <c r="D17040" t="s">
        <v>13738</v>
      </c>
      <c r="E17040" s="1">
        <v>43900.694606481484</v>
      </c>
      <c r="F17040">
        <v>1</v>
      </c>
      <c r="G17040" t="s">
        <v>59</v>
      </c>
      <c r="H17040">
        <v>220</v>
      </c>
      <c r="I17040" s="1">
        <v>43903.999305555553</v>
      </c>
      <c r="J17040" s="2">
        <f t="shared" si="798"/>
        <v>1</v>
      </c>
      <c r="K17040" s="2" t="str">
        <f>IFERROR(VLOOKUP(A17040,Aux!A:B,2,0),"Outros")</f>
        <v>Municípios</v>
      </c>
      <c r="L17040" s="2">
        <f t="shared" si="799"/>
        <v>2020</v>
      </c>
      <c r="M17040">
        <f t="shared" si="800"/>
        <v>11</v>
      </c>
    </row>
    <row r="17041" spans="1:13" x14ac:dyDescent="0.35">
      <c r="A17041" t="s">
        <v>48</v>
      </c>
      <c r="B17041">
        <v>503035416</v>
      </c>
      <c r="C17041">
        <v>185768</v>
      </c>
      <c r="E17041" s="1">
        <v>43900.703738425924</v>
      </c>
      <c r="F17041">
        <v>1</v>
      </c>
      <c r="G17041" t="s">
        <v>33</v>
      </c>
      <c r="H17041">
        <v>1</v>
      </c>
      <c r="J17041" s="2">
        <f t="shared" si="798"/>
        <v>1</v>
      </c>
      <c r="K17041" s="2" t="str">
        <f>IFERROR(VLOOKUP(A17041,Aux!A:B,2,0),"Outros")</f>
        <v>Hospitais</v>
      </c>
      <c r="L17041" s="2">
        <f t="shared" si="799"/>
        <v>2020</v>
      </c>
      <c r="M17041">
        <f t="shared" si="800"/>
        <v>11</v>
      </c>
    </row>
    <row r="17042" spans="1:13" x14ac:dyDescent="0.35">
      <c r="A17042" t="s">
        <v>15</v>
      </c>
      <c r="B17042">
        <v>503541567</v>
      </c>
      <c r="C17042">
        <v>185770</v>
      </c>
      <c r="E17042" s="1">
        <v>43900.711064814815</v>
      </c>
      <c r="F17042">
        <v>3</v>
      </c>
      <c r="G17042" t="s">
        <v>33</v>
      </c>
      <c r="H17042">
        <v>400</v>
      </c>
      <c r="J17042" s="2">
        <f t="shared" si="798"/>
        <v>1</v>
      </c>
      <c r="K17042" s="2" t="str">
        <f>IFERROR(VLOOKUP(A17042,Aux!A:B,2,0),"Outros")</f>
        <v>Municípios</v>
      </c>
      <c r="L17042" s="2">
        <f t="shared" si="799"/>
        <v>2020</v>
      </c>
      <c r="M17042">
        <f t="shared" si="800"/>
        <v>11</v>
      </c>
    </row>
    <row r="17043" spans="1:13" x14ac:dyDescent="0.35">
      <c r="A17043" t="s">
        <v>57</v>
      </c>
      <c r="B17043">
        <v>501294104</v>
      </c>
      <c r="C17043">
        <v>185775</v>
      </c>
      <c r="E17043" s="1">
        <v>43900.723483796297</v>
      </c>
      <c r="F17043">
        <v>1</v>
      </c>
      <c r="G17043" t="s">
        <v>33</v>
      </c>
      <c r="H17043">
        <v>400</v>
      </c>
      <c r="J17043" s="2">
        <f t="shared" si="798"/>
        <v>1</v>
      </c>
      <c r="K17043" s="2" t="str">
        <f>IFERROR(VLOOKUP(A17043,Aux!A:B,2,0),"Outros")</f>
        <v>Municípios</v>
      </c>
      <c r="L17043" s="2">
        <f t="shared" si="799"/>
        <v>2020</v>
      </c>
      <c r="M17043">
        <f t="shared" si="800"/>
        <v>11</v>
      </c>
    </row>
    <row r="17044" spans="1:13" x14ac:dyDescent="0.35">
      <c r="A17044" t="s">
        <v>41</v>
      </c>
      <c r="B17044">
        <v>500192855</v>
      </c>
      <c r="C17044">
        <v>185777</v>
      </c>
      <c r="D17044" t="s">
        <v>13413</v>
      </c>
      <c r="E17044" s="1">
        <v>43900.751006944447</v>
      </c>
      <c r="F17044">
        <v>3</v>
      </c>
      <c r="G17044" t="s">
        <v>33</v>
      </c>
      <c r="H17044">
        <v>230</v>
      </c>
      <c r="I17044" s="1">
        <v>43930.999305555553</v>
      </c>
      <c r="J17044" s="2">
        <f t="shared" si="798"/>
        <v>1</v>
      </c>
      <c r="K17044" s="2" t="str">
        <f>IFERROR(VLOOKUP(A17044,Aux!A:B,2,0),"Outros")</f>
        <v>Transportes</v>
      </c>
      <c r="L17044" s="2">
        <f t="shared" si="799"/>
        <v>2020</v>
      </c>
      <c r="M17044">
        <f t="shared" si="800"/>
        <v>11</v>
      </c>
    </row>
    <row r="17045" spans="1:13" x14ac:dyDescent="0.35">
      <c r="A17045" t="s">
        <v>41</v>
      </c>
      <c r="B17045">
        <v>500192855</v>
      </c>
      <c r="C17045">
        <v>185778</v>
      </c>
      <c r="D17045" t="s">
        <v>13739</v>
      </c>
      <c r="E17045" s="1">
        <v>43900.754270833335</v>
      </c>
      <c r="F17045">
        <v>3</v>
      </c>
      <c r="G17045" t="s">
        <v>33</v>
      </c>
      <c r="H17045">
        <v>150</v>
      </c>
      <c r="I17045" s="1">
        <v>43974.999305555553</v>
      </c>
      <c r="J17045" s="2">
        <f t="shared" si="798"/>
        <v>1</v>
      </c>
      <c r="K17045" s="2" t="str">
        <f>IFERROR(VLOOKUP(A17045,Aux!A:B,2,0),"Outros")</f>
        <v>Transportes</v>
      </c>
      <c r="L17045" s="2">
        <f t="shared" si="799"/>
        <v>2020</v>
      </c>
      <c r="M17045">
        <f t="shared" si="800"/>
        <v>11</v>
      </c>
    </row>
    <row r="17046" spans="1:13" x14ac:dyDescent="0.35">
      <c r="A17046" t="s">
        <v>12</v>
      </c>
      <c r="B17046">
        <v>508481287</v>
      </c>
      <c r="C17046">
        <v>185779</v>
      </c>
      <c r="D17046" t="s">
        <v>13123</v>
      </c>
      <c r="E17046" s="1">
        <v>43900.78324074074</v>
      </c>
      <c r="F17046">
        <v>1</v>
      </c>
      <c r="G17046" t="s">
        <v>14</v>
      </c>
      <c r="H17046">
        <v>5</v>
      </c>
      <c r="I17046" s="1">
        <v>43901.666666666664</v>
      </c>
      <c r="J17046" s="2">
        <f t="shared" si="798"/>
        <v>1</v>
      </c>
      <c r="K17046" s="2" t="str">
        <f>IFERROR(VLOOKUP(A17046,Aux!A:B,2,0),"Outros")</f>
        <v>Hospitais</v>
      </c>
      <c r="L17046" s="2">
        <f t="shared" si="799"/>
        <v>2020</v>
      </c>
      <c r="M17046">
        <f t="shared" si="800"/>
        <v>11</v>
      </c>
    </row>
    <row r="17047" spans="1:13" x14ac:dyDescent="0.35">
      <c r="A17047" t="s">
        <v>12</v>
      </c>
      <c r="B17047">
        <v>508481287</v>
      </c>
      <c r="C17047">
        <v>185780</v>
      </c>
      <c r="E17047" s="1">
        <v>43901.344328703701</v>
      </c>
      <c r="F17047">
        <v>1</v>
      </c>
      <c r="G17047" t="s">
        <v>33</v>
      </c>
      <c r="H17047">
        <v>400</v>
      </c>
      <c r="J17047" s="2">
        <f t="shared" si="798"/>
        <v>1</v>
      </c>
      <c r="K17047" s="2" t="str">
        <f>IFERROR(VLOOKUP(A17047,Aux!A:B,2,0),"Outros")</f>
        <v>Hospitais</v>
      </c>
      <c r="L17047" s="2">
        <f t="shared" si="799"/>
        <v>2020</v>
      </c>
      <c r="M17047">
        <f t="shared" si="800"/>
        <v>11</v>
      </c>
    </row>
    <row r="17048" spans="1:13" x14ac:dyDescent="0.35">
      <c r="A17048" t="s">
        <v>12</v>
      </c>
      <c r="B17048">
        <v>508481287</v>
      </c>
      <c r="C17048">
        <v>185781</v>
      </c>
      <c r="D17048" t="s">
        <v>13163</v>
      </c>
      <c r="E17048" s="1">
        <v>43901.347719907404</v>
      </c>
      <c r="F17048">
        <v>1</v>
      </c>
      <c r="G17048" t="s">
        <v>14</v>
      </c>
      <c r="H17048">
        <v>360</v>
      </c>
      <c r="I17048" s="1">
        <v>43902.416666666664</v>
      </c>
      <c r="J17048" s="2">
        <f t="shared" si="798"/>
        <v>1</v>
      </c>
      <c r="K17048" s="2" t="str">
        <f>IFERROR(VLOOKUP(A17048,Aux!A:B,2,0),"Outros")</f>
        <v>Hospitais</v>
      </c>
      <c r="L17048" s="2">
        <f t="shared" si="799"/>
        <v>2020</v>
      </c>
      <c r="M17048">
        <f t="shared" si="800"/>
        <v>11</v>
      </c>
    </row>
    <row r="17049" spans="1:13" x14ac:dyDescent="0.35">
      <c r="A17049" t="s">
        <v>12</v>
      </c>
      <c r="B17049">
        <v>508481287</v>
      </c>
      <c r="C17049">
        <v>185782</v>
      </c>
      <c r="D17049" t="s">
        <v>13202</v>
      </c>
      <c r="E17049" s="1">
        <v>43901.353055555555</v>
      </c>
      <c r="F17049">
        <v>1</v>
      </c>
      <c r="G17049" t="s">
        <v>14</v>
      </c>
      <c r="H17049">
        <v>340</v>
      </c>
      <c r="I17049" s="1">
        <v>43903.708333333336</v>
      </c>
      <c r="J17049" s="2">
        <f t="shared" si="798"/>
        <v>1</v>
      </c>
      <c r="K17049" s="2" t="str">
        <f>IFERROR(VLOOKUP(A17049,Aux!A:B,2,0),"Outros")</f>
        <v>Hospitais</v>
      </c>
      <c r="L17049" s="2">
        <f t="shared" si="799"/>
        <v>2020</v>
      </c>
      <c r="M17049">
        <f t="shared" si="800"/>
        <v>11</v>
      </c>
    </row>
    <row r="17050" spans="1:13" x14ac:dyDescent="0.35">
      <c r="A17050" t="s">
        <v>150</v>
      </c>
      <c r="B17050">
        <v>505309939</v>
      </c>
      <c r="C17050">
        <v>185783</v>
      </c>
      <c r="E17050" s="1">
        <v>43901.388113425928</v>
      </c>
      <c r="F17050">
        <v>14</v>
      </c>
      <c r="G17050" t="s">
        <v>33</v>
      </c>
      <c r="H17050">
        <v>400</v>
      </c>
      <c r="J17050" s="2">
        <f t="shared" si="798"/>
        <v>1</v>
      </c>
      <c r="K17050" s="2" t="str">
        <f>IFERROR(VLOOKUP(A17050,Aux!A:B,2,0),"Outros")</f>
        <v>Municípios</v>
      </c>
      <c r="L17050" s="2">
        <f t="shared" si="799"/>
        <v>2020</v>
      </c>
      <c r="M17050">
        <f t="shared" si="800"/>
        <v>11</v>
      </c>
    </row>
    <row r="17051" spans="1:13" x14ac:dyDescent="0.35">
      <c r="A17051" t="s">
        <v>112</v>
      </c>
      <c r="B17051">
        <v>501144218</v>
      </c>
      <c r="C17051">
        <v>185784</v>
      </c>
      <c r="D17051" t="s">
        <v>13414</v>
      </c>
      <c r="E17051" s="1">
        <v>43901.391377314816</v>
      </c>
      <c r="F17051">
        <v>3</v>
      </c>
      <c r="G17051" t="s">
        <v>114</v>
      </c>
      <c r="H17051">
        <v>220</v>
      </c>
      <c r="I17051" s="1">
        <v>43907.999305555553</v>
      </c>
      <c r="J17051" s="2">
        <f t="shared" si="798"/>
        <v>1</v>
      </c>
      <c r="K17051" s="2" t="str">
        <f>IFERROR(VLOOKUP(A17051,Aux!A:B,2,0),"Outros")</f>
        <v>Municípios</v>
      </c>
      <c r="L17051" s="2">
        <f t="shared" si="799"/>
        <v>2020</v>
      </c>
      <c r="M17051">
        <f t="shared" si="800"/>
        <v>11</v>
      </c>
    </row>
    <row r="17052" spans="1:13" x14ac:dyDescent="0.35">
      <c r="A17052" t="s">
        <v>434</v>
      </c>
      <c r="B17052">
        <v>506546381</v>
      </c>
      <c r="C17052">
        <v>185785</v>
      </c>
      <c r="D17052" t="s">
        <v>13225</v>
      </c>
      <c r="E17052" s="1">
        <v>43901.399953703702</v>
      </c>
      <c r="F17052">
        <v>1</v>
      </c>
      <c r="G17052" t="s">
        <v>1333</v>
      </c>
      <c r="H17052">
        <v>340</v>
      </c>
      <c r="I17052" s="1">
        <v>43906.708333333336</v>
      </c>
      <c r="J17052" s="2">
        <f t="shared" si="798"/>
        <v>1</v>
      </c>
      <c r="K17052" s="2" t="str">
        <f>IFERROR(VLOOKUP(A17052,Aux!A:B,2,0),"Outros")</f>
        <v>Municípios</v>
      </c>
      <c r="L17052" s="2">
        <f t="shared" si="799"/>
        <v>2020</v>
      </c>
      <c r="M17052">
        <f t="shared" si="800"/>
        <v>11</v>
      </c>
    </row>
    <row r="17053" spans="1:13" x14ac:dyDescent="0.35">
      <c r="A17053" t="s">
        <v>71</v>
      </c>
      <c r="B17053">
        <v>500051054</v>
      </c>
      <c r="C17053">
        <v>185786</v>
      </c>
      <c r="D17053" t="s">
        <v>13124</v>
      </c>
      <c r="E17053" s="1">
        <v>43901.408506944441</v>
      </c>
      <c r="F17053">
        <v>1</v>
      </c>
      <c r="G17053" t="s">
        <v>202</v>
      </c>
      <c r="H17053">
        <v>220</v>
      </c>
      <c r="I17053" s="1">
        <v>43908.791666666664</v>
      </c>
      <c r="J17053" s="2">
        <f t="shared" si="798"/>
        <v>1</v>
      </c>
      <c r="K17053" s="2" t="str">
        <f>IFERROR(VLOOKUP(A17053,Aux!A:B,2,0),"Outros")</f>
        <v>Municípios</v>
      </c>
      <c r="L17053" s="2">
        <f t="shared" si="799"/>
        <v>2020</v>
      </c>
      <c r="M17053">
        <f t="shared" si="800"/>
        <v>11</v>
      </c>
    </row>
    <row r="17054" spans="1:13" x14ac:dyDescent="0.35">
      <c r="A17054" t="s">
        <v>63</v>
      </c>
      <c r="B17054">
        <v>502098139</v>
      </c>
      <c r="C17054">
        <v>185787</v>
      </c>
      <c r="D17054" t="s">
        <v>13489</v>
      </c>
      <c r="E17054" s="1">
        <v>43901.40902777778</v>
      </c>
      <c r="F17054">
        <v>3</v>
      </c>
      <c r="G17054" t="s">
        <v>75</v>
      </c>
      <c r="H17054">
        <v>220</v>
      </c>
      <c r="I17054" s="1">
        <v>43910.75</v>
      </c>
      <c r="J17054" s="2">
        <f t="shared" si="798"/>
        <v>1</v>
      </c>
      <c r="K17054" s="2" t="str">
        <f>IFERROR(VLOOKUP(A17054,Aux!A:B,2,0),"Outros")</f>
        <v>Municípios</v>
      </c>
      <c r="L17054" s="2">
        <f t="shared" si="799"/>
        <v>2020</v>
      </c>
      <c r="M17054">
        <f t="shared" si="800"/>
        <v>11</v>
      </c>
    </row>
    <row r="17055" spans="1:13" x14ac:dyDescent="0.35">
      <c r="A17055" t="s">
        <v>71</v>
      </c>
      <c r="B17055">
        <v>500051054</v>
      </c>
      <c r="C17055">
        <v>185788</v>
      </c>
      <c r="D17055" t="s">
        <v>13490</v>
      </c>
      <c r="E17055" s="1">
        <v>43901.421736111108</v>
      </c>
      <c r="F17055">
        <v>13</v>
      </c>
      <c r="G17055" t="s">
        <v>202</v>
      </c>
      <c r="H17055">
        <v>5</v>
      </c>
      <c r="I17055" s="1">
        <v>43906.791666666664</v>
      </c>
      <c r="J17055" s="2">
        <f t="shared" si="798"/>
        <v>1</v>
      </c>
      <c r="K17055" s="2" t="str">
        <f>IFERROR(VLOOKUP(A17055,Aux!A:B,2,0),"Outros")</f>
        <v>Municípios</v>
      </c>
      <c r="L17055" s="2">
        <f t="shared" si="799"/>
        <v>2020</v>
      </c>
      <c r="M17055">
        <f t="shared" si="800"/>
        <v>11</v>
      </c>
    </row>
    <row r="17056" spans="1:13" x14ac:dyDescent="0.35">
      <c r="A17056" t="s">
        <v>150</v>
      </c>
      <c r="B17056">
        <v>505309939</v>
      </c>
      <c r="C17056">
        <v>185789</v>
      </c>
      <c r="D17056" t="s">
        <v>13203</v>
      </c>
      <c r="E17056" s="1">
        <v>43901.423680555556</v>
      </c>
      <c r="F17056">
        <v>1</v>
      </c>
      <c r="G17056" t="s">
        <v>152</v>
      </c>
      <c r="H17056">
        <v>150</v>
      </c>
      <c r="I17056" s="1">
        <v>43959.6875</v>
      </c>
      <c r="J17056" s="2">
        <f t="shared" si="798"/>
        <v>1</v>
      </c>
      <c r="K17056" s="2" t="str">
        <f>IFERROR(VLOOKUP(A17056,Aux!A:B,2,0),"Outros")</f>
        <v>Municípios</v>
      </c>
      <c r="L17056" s="2">
        <f t="shared" si="799"/>
        <v>2020</v>
      </c>
      <c r="M17056">
        <f t="shared" si="800"/>
        <v>11</v>
      </c>
    </row>
    <row r="17057" spans="1:13" x14ac:dyDescent="0.35">
      <c r="A17057" t="s">
        <v>724</v>
      </c>
      <c r="B17057">
        <v>501273433</v>
      </c>
      <c r="C17057">
        <v>185790</v>
      </c>
      <c r="D17057" t="s">
        <v>13386</v>
      </c>
      <c r="E17057" s="1">
        <v>43901.430462962962</v>
      </c>
      <c r="F17057">
        <v>3</v>
      </c>
      <c r="G17057" t="s">
        <v>4364</v>
      </c>
      <c r="H17057">
        <v>220</v>
      </c>
      <c r="I17057" s="1">
        <v>43922.999305555553</v>
      </c>
      <c r="J17057" s="2">
        <f t="shared" si="798"/>
        <v>1</v>
      </c>
      <c r="K17057" s="2" t="str">
        <f>IFERROR(VLOOKUP(A17057,Aux!A:B,2,0),"Outros")</f>
        <v>Municípios</v>
      </c>
      <c r="L17057" s="2">
        <f t="shared" si="799"/>
        <v>2020</v>
      </c>
      <c r="M17057">
        <f t="shared" si="800"/>
        <v>11</v>
      </c>
    </row>
    <row r="17058" spans="1:13" x14ac:dyDescent="0.35">
      <c r="A17058" t="s">
        <v>35</v>
      </c>
      <c r="B17058">
        <v>508666236</v>
      </c>
      <c r="C17058">
        <v>185791</v>
      </c>
      <c r="E17058" s="1">
        <v>43901.430856481478</v>
      </c>
      <c r="F17058">
        <v>7</v>
      </c>
      <c r="G17058" t="s">
        <v>33</v>
      </c>
      <c r="H17058">
        <v>400</v>
      </c>
      <c r="J17058" s="2">
        <f t="shared" si="798"/>
        <v>1</v>
      </c>
      <c r="K17058" s="2" t="str">
        <f>IFERROR(VLOOKUP(A17058,Aux!A:B,2,0),"Outros")</f>
        <v>Outros</v>
      </c>
      <c r="L17058" s="2">
        <f t="shared" si="799"/>
        <v>2020</v>
      </c>
      <c r="M17058">
        <f t="shared" si="800"/>
        <v>11</v>
      </c>
    </row>
    <row r="17059" spans="1:13" x14ac:dyDescent="0.35">
      <c r="A17059" t="s">
        <v>336</v>
      </c>
      <c r="B17059">
        <v>505170876</v>
      </c>
      <c r="C17059">
        <v>185792</v>
      </c>
      <c r="D17059" t="s">
        <v>13415</v>
      </c>
      <c r="E17059" s="1">
        <v>43901.431261574071</v>
      </c>
      <c r="F17059">
        <v>1</v>
      </c>
      <c r="G17059" t="s">
        <v>345</v>
      </c>
      <c r="H17059">
        <v>340</v>
      </c>
      <c r="I17059" s="1">
        <v>43908.708333333336</v>
      </c>
      <c r="J17059" s="2">
        <f t="shared" si="798"/>
        <v>1</v>
      </c>
      <c r="K17059" s="2" t="str">
        <f>IFERROR(VLOOKUP(A17059,Aux!A:B,2,0),"Outros")</f>
        <v>Municípios</v>
      </c>
      <c r="L17059" s="2">
        <f t="shared" si="799"/>
        <v>2020</v>
      </c>
      <c r="M17059">
        <f t="shared" si="800"/>
        <v>11</v>
      </c>
    </row>
    <row r="17060" spans="1:13" x14ac:dyDescent="0.35">
      <c r="A17060" t="s">
        <v>465</v>
      </c>
      <c r="B17060">
        <v>600084779</v>
      </c>
      <c r="C17060">
        <v>185793</v>
      </c>
      <c r="E17060" s="1">
        <v>43901.433900462966</v>
      </c>
      <c r="F17060">
        <v>3</v>
      </c>
      <c r="G17060" t="s">
        <v>33</v>
      </c>
      <c r="H17060">
        <v>400</v>
      </c>
      <c r="J17060" s="2">
        <f t="shared" si="798"/>
        <v>1</v>
      </c>
      <c r="K17060" s="2" t="str">
        <f>IFERROR(VLOOKUP(A17060,Aux!A:B,2,0),"Outros")</f>
        <v>Outros</v>
      </c>
      <c r="L17060" s="2">
        <f t="shared" si="799"/>
        <v>2020</v>
      </c>
      <c r="M17060">
        <f t="shared" si="800"/>
        <v>11</v>
      </c>
    </row>
    <row r="17061" spans="1:13" x14ac:dyDescent="0.35">
      <c r="A17061" t="s">
        <v>125</v>
      </c>
      <c r="B17061">
        <v>501290206</v>
      </c>
      <c r="C17061">
        <v>185794</v>
      </c>
      <c r="D17061" t="s">
        <v>13416</v>
      </c>
      <c r="E17061" s="1">
        <v>43901.437743055554</v>
      </c>
      <c r="F17061">
        <v>13</v>
      </c>
      <c r="G17061" t="s">
        <v>659</v>
      </c>
      <c r="H17061">
        <v>220</v>
      </c>
      <c r="I17061" s="1">
        <v>43914.708333333336</v>
      </c>
      <c r="J17061" s="2">
        <f t="shared" si="798"/>
        <v>1</v>
      </c>
      <c r="K17061" s="2" t="str">
        <f>IFERROR(VLOOKUP(A17061,Aux!A:B,2,0),"Outros")</f>
        <v>Municípios</v>
      </c>
      <c r="L17061" s="2">
        <f t="shared" si="799"/>
        <v>2020</v>
      </c>
      <c r="M17061">
        <f t="shared" si="800"/>
        <v>11</v>
      </c>
    </row>
    <row r="17062" spans="1:13" x14ac:dyDescent="0.35">
      <c r="A17062" t="s">
        <v>574</v>
      </c>
      <c r="B17062">
        <v>506791220</v>
      </c>
      <c r="C17062">
        <v>185795</v>
      </c>
      <c r="D17062" t="s">
        <v>13317</v>
      </c>
      <c r="E17062" s="1">
        <v>43901.439027777778</v>
      </c>
      <c r="F17062">
        <v>13</v>
      </c>
      <c r="G17062" t="s">
        <v>576</v>
      </c>
      <c r="H17062">
        <v>220</v>
      </c>
      <c r="I17062" s="1">
        <v>43908.999305555553</v>
      </c>
      <c r="J17062" s="2">
        <f t="shared" si="798"/>
        <v>1</v>
      </c>
      <c r="K17062" s="2" t="str">
        <f>IFERROR(VLOOKUP(A17062,Aux!A:B,2,0),"Outros")</f>
        <v>Municípios</v>
      </c>
      <c r="L17062" s="2">
        <f t="shared" si="799"/>
        <v>2020</v>
      </c>
      <c r="M17062">
        <f t="shared" si="800"/>
        <v>11</v>
      </c>
    </row>
    <row r="17063" spans="1:13" x14ac:dyDescent="0.35">
      <c r="A17063" t="s">
        <v>362</v>
      </c>
      <c r="B17063">
        <v>680017763</v>
      </c>
      <c r="C17063">
        <v>185796</v>
      </c>
      <c r="E17063" s="1">
        <v>43901.445555555554</v>
      </c>
      <c r="F17063">
        <v>1</v>
      </c>
      <c r="G17063" t="s">
        <v>33</v>
      </c>
      <c r="H17063">
        <v>1</v>
      </c>
      <c r="J17063" s="2">
        <f t="shared" si="798"/>
        <v>1</v>
      </c>
      <c r="K17063" s="2" t="str">
        <f>IFERROR(VLOOKUP(A17063,Aux!A:B,2,0),"Outros")</f>
        <v>Águas e resíduos</v>
      </c>
      <c r="L17063" s="2">
        <f t="shared" si="799"/>
        <v>2020</v>
      </c>
      <c r="M17063">
        <f t="shared" si="800"/>
        <v>11</v>
      </c>
    </row>
    <row r="17064" spans="1:13" x14ac:dyDescent="0.35">
      <c r="A17064" t="s">
        <v>2141</v>
      </c>
      <c r="B17064">
        <v>502971096</v>
      </c>
      <c r="C17064">
        <v>185797</v>
      </c>
      <c r="D17064" t="s">
        <v>13125</v>
      </c>
      <c r="E17064" s="1">
        <v>43901.449270833335</v>
      </c>
      <c r="F17064">
        <v>13</v>
      </c>
      <c r="G17064" t="s">
        <v>162</v>
      </c>
      <c r="H17064">
        <v>340</v>
      </c>
      <c r="I17064" s="1">
        <v>43913.999305555553</v>
      </c>
      <c r="J17064" s="2">
        <f t="shared" si="798"/>
        <v>1</v>
      </c>
      <c r="K17064" s="2" t="str">
        <f>IFERROR(VLOOKUP(A17064,Aux!A:B,2,0),"Outros")</f>
        <v>Municípios</v>
      </c>
      <c r="L17064" s="2">
        <f t="shared" si="799"/>
        <v>2020</v>
      </c>
      <c r="M17064">
        <f t="shared" si="800"/>
        <v>11</v>
      </c>
    </row>
    <row r="17065" spans="1:13" x14ac:dyDescent="0.35">
      <c r="A17065" t="s">
        <v>251</v>
      </c>
      <c r="B17065">
        <v>508069645</v>
      </c>
      <c r="C17065">
        <v>185798</v>
      </c>
      <c r="D17065" t="s">
        <v>13318</v>
      </c>
      <c r="E17065" s="1">
        <v>43901.458020833335</v>
      </c>
      <c r="F17065">
        <v>3</v>
      </c>
      <c r="G17065" t="s">
        <v>2124</v>
      </c>
      <c r="H17065">
        <v>220</v>
      </c>
      <c r="I17065" s="1">
        <v>43923.708333333336</v>
      </c>
      <c r="J17065" s="2">
        <f t="shared" si="798"/>
        <v>1</v>
      </c>
      <c r="K17065" s="2" t="str">
        <f>IFERROR(VLOOKUP(A17065,Aux!A:B,2,0),"Outros")</f>
        <v>Escolas</v>
      </c>
      <c r="L17065" s="2">
        <f t="shared" si="799"/>
        <v>2020</v>
      </c>
      <c r="M17065">
        <f t="shared" si="800"/>
        <v>11</v>
      </c>
    </row>
    <row r="17066" spans="1:13" x14ac:dyDescent="0.35">
      <c r="A17066" t="s">
        <v>465</v>
      </c>
      <c r="B17066">
        <v>600084779</v>
      </c>
      <c r="C17066">
        <v>185799</v>
      </c>
      <c r="D17066" t="s">
        <v>12991</v>
      </c>
      <c r="E17066" s="1">
        <v>43901.465879629628</v>
      </c>
      <c r="F17066">
        <v>3</v>
      </c>
      <c r="G17066" t="s">
        <v>622</v>
      </c>
      <c r="H17066">
        <v>400</v>
      </c>
      <c r="I17066" s="1">
        <v>43881.708333333336</v>
      </c>
      <c r="J17066" s="2">
        <f t="shared" si="798"/>
        <v>1</v>
      </c>
      <c r="K17066" s="2" t="str">
        <f>IFERROR(VLOOKUP(A17066,Aux!A:B,2,0),"Outros")</f>
        <v>Outros</v>
      </c>
      <c r="L17066" s="2">
        <f t="shared" si="799"/>
        <v>2020</v>
      </c>
      <c r="M17066">
        <f t="shared" si="800"/>
        <v>11</v>
      </c>
    </row>
    <row r="17067" spans="1:13" x14ac:dyDescent="0.35">
      <c r="A17067" t="s">
        <v>465</v>
      </c>
      <c r="B17067">
        <v>600084779</v>
      </c>
      <c r="C17067">
        <v>185800</v>
      </c>
      <c r="D17067" t="s">
        <v>13204</v>
      </c>
      <c r="E17067" s="1">
        <v>43901.468333333331</v>
      </c>
      <c r="F17067">
        <v>3</v>
      </c>
      <c r="G17067" t="s">
        <v>622</v>
      </c>
      <c r="H17067">
        <v>340</v>
      </c>
      <c r="I17067" s="1">
        <v>43912.708333333336</v>
      </c>
      <c r="J17067" s="2">
        <f t="shared" si="798"/>
        <v>1</v>
      </c>
      <c r="K17067" s="2" t="str">
        <f>IFERROR(VLOOKUP(A17067,Aux!A:B,2,0),"Outros")</f>
        <v>Outros</v>
      </c>
      <c r="L17067" s="2">
        <f t="shared" si="799"/>
        <v>2020</v>
      </c>
      <c r="M17067">
        <f t="shared" si="800"/>
        <v>11</v>
      </c>
    </row>
    <row r="17068" spans="1:13" x14ac:dyDescent="0.35">
      <c r="A17068" t="s">
        <v>12</v>
      </c>
      <c r="B17068">
        <v>508481287</v>
      </c>
      <c r="C17068">
        <v>185801</v>
      </c>
      <c r="D17068" t="s">
        <v>13491</v>
      </c>
      <c r="E17068" s="1">
        <v>43901.473043981481</v>
      </c>
      <c r="F17068">
        <v>1</v>
      </c>
      <c r="G17068" t="s">
        <v>14</v>
      </c>
      <c r="H17068">
        <v>360</v>
      </c>
      <c r="I17068" s="1">
        <v>43902.416666666664</v>
      </c>
      <c r="J17068" s="2">
        <f t="shared" si="798"/>
        <v>1</v>
      </c>
      <c r="K17068" s="2" t="str">
        <f>IFERROR(VLOOKUP(A17068,Aux!A:B,2,0),"Outros")</f>
        <v>Hospitais</v>
      </c>
      <c r="L17068" s="2">
        <f t="shared" si="799"/>
        <v>2020</v>
      </c>
      <c r="M17068">
        <f t="shared" si="800"/>
        <v>11</v>
      </c>
    </row>
    <row r="17069" spans="1:13" x14ac:dyDescent="0.35">
      <c r="A17069" t="s">
        <v>213</v>
      </c>
      <c r="B17069">
        <v>512012814</v>
      </c>
      <c r="C17069">
        <v>185802</v>
      </c>
      <c r="D17069" t="s">
        <v>13417</v>
      </c>
      <c r="E17069" s="1">
        <v>43901.477337962962</v>
      </c>
      <c r="F17069">
        <v>3</v>
      </c>
      <c r="G17069" t="s">
        <v>1755</v>
      </c>
      <c r="H17069">
        <v>5</v>
      </c>
      <c r="I17069" s="1">
        <v>43916.729166666664</v>
      </c>
      <c r="J17069" s="2">
        <f t="shared" si="798"/>
        <v>1</v>
      </c>
      <c r="K17069" s="2" t="str">
        <f>IFERROR(VLOOKUP(A17069,Aux!A:B,2,0),"Outros")</f>
        <v>Municípios</v>
      </c>
      <c r="L17069" s="2">
        <f t="shared" si="799"/>
        <v>2020</v>
      </c>
      <c r="M17069">
        <f t="shared" si="800"/>
        <v>11</v>
      </c>
    </row>
    <row r="17070" spans="1:13" x14ac:dyDescent="0.35">
      <c r="A17070" t="s">
        <v>12119</v>
      </c>
      <c r="B17070">
        <v>500951527</v>
      </c>
      <c r="C17070">
        <v>185803</v>
      </c>
      <c r="D17070" t="s">
        <v>13355</v>
      </c>
      <c r="E17070" s="1">
        <v>43901.481226851851</v>
      </c>
      <c r="F17070">
        <v>3</v>
      </c>
      <c r="G17070" t="s">
        <v>13356</v>
      </c>
      <c r="H17070">
        <v>400</v>
      </c>
      <c r="I17070" s="1">
        <v>43929.999305555553</v>
      </c>
      <c r="J17070" s="2">
        <f t="shared" si="798"/>
        <v>1</v>
      </c>
      <c r="K17070" s="2" t="str">
        <f>IFERROR(VLOOKUP(A17070,Aux!A:B,2,0),"Outros")</f>
        <v>Outros</v>
      </c>
      <c r="L17070" s="2">
        <f t="shared" si="799"/>
        <v>2020</v>
      </c>
      <c r="M17070">
        <f t="shared" si="800"/>
        <v>11</v>
      </c>
    </row>
    <row r="17071" spans="1:13" x14ac:dyDescent="0.35">
      <c r="A17071" t="s">
        <v>465</v>
      </c>
      <c r="B17071">
        <v>600084779</v>
      </c>
      <c r="C17071">
        <v>185804</v>
      </c>
      <c r="D17071" t="s">
        <v>13418</v>
      </c>
      <c r="E17071" s="1">
        <v>43901.48133101852</v>
      </c>
      <c r="F17071">
        <v>13</v>
      </c>
      <c r="G17071" t="s">
        <v>33</v>
      </c>
      <c r="H17071">
        <v>220</v>
      </c>
      <c r="I17071" s="1">
        <v>43910.708333333336</v>
      </c>
      <c r="J17071" s="2">
        <f t="shared" si="798"/>
        <v>1</v>
      </c>
      <c r="K17071" s="2" t="str">
        <f>IFERROR(VLOOKUP(A17071,Aux!A:B,2,0),"Outros")</f>
        <v>Outros</v>
      </c>
      <c r="L17071" s="2">
        <f t="shared" si="799"/>
        <v>2020</v>
      </c>
      <c r="M17071">
        <f t="shared" si="800"/>
        <v>11</v>
      </c>
    </row>
    <row r="17072" spans="1:13" x14ac:dyDescent="0.35">
      <c r="A17072" t="s">
        <v>465</v>
      </c>
      <c r="B17072">
        <v>600084779</v>
      </c>
      <c r="C17072">
        <v>185805</v>
      </c>
      <c r="D17072" t="s">
        <v>11270</v>
      </c>
      <c r="E17072" s="1">
        <v>43901.489502314813</v>
      </c>
      <c r="F17072">
        <v>13</v>
      </c>
      <c r="G17072" t="s">
        <v>1140</v>
      </c>
      <c r="H17072">
        <v>400</v>
      </c>
      <c r="I17072" s="1">
        <v>43828.708333333336</v>
      </c>
      <c r="J17072" s="2">
        <f t="shared" si="798"/>
        <v>1</v>
      </c>
      <c r="K17072" s="2" t="str">
        <f>IFERROR(VLOOKUP(A17072,Aux!A:B,2,0),"Outros")</f>
        <v>Outros</v>
      </c>
      <c r="L17072" s="2">
        <f t="shared" si="799"/>
        <v>2020</v>
      </c>
      <c r="M17072">
        <f t="shared" si="800"/>
        <v>11</v>
      </c>
    </row>
    <row r="17073" spans="1:13" x14ac:dyDescent="0.35">
      <c r="A17073" t="s">
        <v>48</v>
      </c>
      <c r="B17073">
        <v>503035416</v>
      </c>
      <c r="C17073">
        <v>185806</v>
      </c>
      <c r="D17073" t="s">
        <v>13419</v>
      </c>
      <c r="E17073" s="1">
        <v>43901.492627314816</v>
      </c>
      <c r="F17073">
        <v>13</v>
      </c>
      <c r="G17073" t="s">
        <v>50</v>
      </c>
      <c r="H17073">
        <v>5</v>
      </c>
      <c r="I17073" s="1">
        <v>43907.708333333336</v>
      </c>
      <c r="J17073" s="2">
        <f t="shared" si="798"/>
        <v>1</v>
      </c>
      <c r="K17073" s="2" t="str">
        <f>IFERROR(VLOOKUP(A17073,Aux!A:B,2,0),"Outros")</f>
        <v>Hospitais</v>
      </c>
      <c r="L17073" s="2">
        <f t="shared" si="799"/>
        <v>2020</v>
      </c>
      <c r="M17073">
        <f t="shared" si="800"/>
        <v>11</v>
      </c>
    </row>
    <row r="17074" spans="1:13" x14ac:dyDescent="0.35">
      <c r="A17074" t="s">
        <v>465</v>
      </c>
      <c r="B17074">
        <v>600084779</v>
      </c>
      <c r="C17074">
        <v>185807</v>
      </c>
      <c r="E17074" s="1">
        <v>43901.495451388888</v>
      </c>
      <c r="F17074">
        <v>13</v>
      </c>
      <c r="G17074" t="s">
        <v>33</v>
      </c>
      <c r="H17074">
        <v>400</v>
      </c>
      <c r="J17074" s="2">
        <f t="shared" si="798"/>
        <v>1</v>
      </c>
      <c r="K17074" s="2" t="str">
        <f>IFERROR(VLOOKUP(A17074,Aux!A:B,2,0),"Outros")</f>
        <v>Outros</v>
      </c>
      <c r="L17074" s="2">
        <f t="shared" si="799"/>
        <v>2020</v>
      </c>
      <c r="M17074">
        <f t="shared" si="800"/>
        <v>11</v>
      </c>
    </row>
    <row r="17075" spans="1:13" x14ac:dyDescent="0.35">
      <c r="A17075" t="s">
        <v>465</v>
      </c>
      <c r="B17075">
        <v>600084779</v>
      </c>
      <c r="C17075">
        <v>185808</v>
      </c>
      <c r="D17075" t="s">
        <v>11666</v>
      </c>
      <c r="E17075" s="1">
        <v>43901.496203703704</v>
      </c>
      <c r="F17075">
        <v>13</v>
      </c>
      <c r="G17075" t="s">
        <v>622</v>
      </c>
      <c r="H17075">
        <v>400</v>
      </c>
      <c r="I17075" s="1">
        <v>43825.708333333336</v>
      </c>
      <c r="J17075" s="2">
        <f t="shared" si="798"/>
        <v>1</v>
      </c>
      <c r="K17075" s="2" t="str">
        <f>IFERROR(VLOOKUP(A17075,Aux!A:B,2,0),"Outros")</f>
        <v>Outros</v>
      </c>
      <c r="L17075" s="2">
        <f t="shared" si="799"/>
        <v>2020</v>
      </c>
      <c r="M17075">
        <f t="shared" si="800"/>
        <v>11</v>
      </c>
    </row>
    <row r="17076" spans="1:13" x14ac:dyDescent="0.35">
      <c r="A17076" t="s">
        <v>177</v>
      </c>
      <c r="B17076">
        <v>506609553</v>
      </c>
      <c r="C17076">
        <v>185809</v>
      </c>
      <c r="D17076" t="s">
        <v>13387</v>
      </c>
      <c r="E17076" s="1">
        <v>43901.500081018516</v>
      </c>
      <c r="F17076">
        <v>13</v>
      </c>
      <c r="G17076" t="s">
        <v>2898</v>
      </c>
      <c r="H17076">
        <v>340</v>
      </c>
      <c r="I17076" s="1">
        <v>43908.999305555553</v>
      </c>
      <c r="J17076" s="2">
        <f t="shared" si="798"/>
        <v>1</v>
      </c>
      <c r="K17076" s="2" t="str">
        <f>IFERROR(VLOOKUP(A17076,Aux!A:B,2,0),"Outros")</f>
        <v>Municípios</v>
      </c>
      <c r="L17076" s="2">
        <f t="shared" si="799"/>
        <v>2020</v>
      </c>
      <c r="M17076">
        <f t="shared" si="800"/>
        <v>11</v>
      </c>
    </row>
    <row r="17077" spans="1:13" x14ac:dyDescent="0.35">
      <c r="A17077" t="s">
        <v>150</v>
      </c>
      <c r="B17077">
        <v>505309939</v>
      </c>
      <c r="C17077">
        <v>185810</v>
      </c>
      <c r="D17077" t="s">
        <v>13561</v>
      </c>
      <c r="E17077" s="1">
        <v>43901.500173611108</v>
      </c>
      <c r="F17077">
        <v>1</v>
      </c>
      <c r="G17077" t="s">
        <v>152</v>
      </c>
      <c r="H17077">
        <v>300</v>
      </c>
      <c r="I17077" s="1">
        <v>43924.6875</v>
      </c>
      <c r="J17077" s="2">
        <f t="shared" si="798"/>
        <v>1</v>
      </c>
      <c r="K17077" s="2" t="str">
        <f>IFERROR(VLOOKUP(A17077,Aux!A:B,2,0),"Outros")</f>
        <v>Municípios</v>
      </c>
      <c r="L17077" s="2">
        <f t="shared" si="799"/>
        <v>2020</v>
      </c>
      <c r="M17077">
        <f t="shared" si="800"/>
        <v>11</v>
      </c>
    </row>
    <row r="17078" spans="1:13" x14ac:dyDescent="0.35">
      <c r="A17078" t="s">
        <v>7489</v>
      </c>
      <c r="B17078">
        <v>514797240</v>
      </c>
      <c r="C17078">
        <v>185811</v>
      </c>
      <c r="D17078" t="s">
        <v>13492</v>
      </c>
      <c r="E17078" s="1">
        <v>43901.502974537034</v>
      </c>
      <c r="F17078">
        <v>13</v>
      </c>
      <c r="G17078" t="s">
        <v>33</v>
      </c>
      <c r="H17078">
        <v>360</v>
      </c>
      <c r="I17078" s="1">
        <v>43904.75</v>
      </c>
      <c r="J17078" s="2">
        <f t="shared" si="798"/>
        <v>1</v>
      </c>
      <c r="K17078" s="2" t="str">
        <f>IFERROR(VLOOKUP(A17078,Aux!A:B,2,0),"Outros")</f>
        <v>Outros</v>
      </c>
      <c r="L17078" s="2">
        <f t="shared" si="799"/>
        <v>2020</v>
      </c>
      <c r="M17078">
        <f t="shared" si="800"/>
        <v>11</v>
      </c>
    </row>
    <row r="17079" spans="1:13" x14ac:dyDescent="0.35">
      <c r="A17079" t="s">
        <v>465</v>
      </c>
      <c r="B17079">
        <v>600084779</v>
      </c>
      <c r="C17079">
        <v>185813</v>
      </c>
      <c r="D17079" t="s">
        <v>11666</v>
      </c>
      <c r="E17079" s="1">
        <v>43901.506076388891</v>
      </c>
      <c r="F17079">
        <v>13</v>
      </c>
      <c r="G17079" t="s">
        <v>622</v>
      </c>
      <c r="H17079">
        <v>400</v>
      </c>
      <c r="I17079" s="1">
        <v>43825.708333333336</v>
      </c>
      <c r="J17079" s="2">
        <f t="shared" si="798"/>
        <v>1</v>
      </c>
      <c r="K17079" s="2" t="str">
        <f>IFERROR(VLOOKUP(A17079,Aux!A:B,2,0),"Outros")</f>
        <v>Outros</v>
      </c>
      <c r="L17079" s="2">
        <f t="shared" si="799"/>
        <v>2020</v>
      </c>
      <c r="M17079">
        <f t="shared" si="800"/>
        <v>11</v>
      </c>
    </row>
    <row r="17080" spans="1:13" x14ac:dyDescent="0.35">
      <c r="A17080" t="s">
        <v>465</v>
      </c>
      <c r="B17080">
        <v>600084779</v>
      </c>
      <c r="C17080">
        <v>185814</v>
      </c>
      <c r="D17080" t="s">
        <v>13493</v>
      </c>
      <c r="E17080" s="1">
        <v>43901.510057870371</v>
      </c>
      <c r="F17080">
        <v>13</v>
      </c>
      <c r="G17080" t="s">
        <v>33</v>
      </c>
      <c r="H17080">
        <v>400</v>
      </c>
      <c r="J17080" s="2">
        <f t="shared" si="798"/>
        <v>1</v>
      </c>
      <c r="K17080" s="2" t="str">
        <f>IFERROR(VLOOKUP(A17080,Aux!A:B,2,0),"Outros")</f>
        <v>Outros</v>
      </c>
      <c r="L17080" s="2">
        <f t="shared" si="799"/>
        <v>2020</v>
      </c>
      <c r="M17080">
        <f t="shared" si="800"/>
        <v>11</v>
      </c>
    </row>
    <row r="17081" spans="1:13" x14ac:dyDescent="0.35">
      <c r="A17081" t="s">
        <v>48</v>
      </c>
      <c r="B17081">
        <v>503035416</v>
      </c>
      <c r="C17081">
        <v>185815</v>
      </c>
      <c r="D17081" t="s">
        <v>13126</v>
      </c>
      <c r="E17081" s="1">
        <v>43901.511689814812</v>
      </c>
      <c r="F17081">
        <v>1</v>
      </c>
      <c r="G17081" t="s">
        <v>50</v>
      </c>
      <c r="H17081">
        <v>5</v>
      </c>
      <c r="I17081" s="1">
        <v>43906.708333333336</v>
      </c>
      <c r="J17081" s="2">
        <f t="shared" si="798"/>
        <v>1</v>
      </c>
      <c r="K17081" s="2" t="str">
        <f>IFERROR(VLOOKUP(A17081,Aux!A:B,2,0),"Outros")</f>
        <v>Hospitais</v>
      </c>
      <c r="L17081" s="2">
        <f t="shared" si="799"/>
        <v>2020</v>
      </c>
      <c r="M17081">
        <f t="shared" si="800"/>
        <v>11</v>
      </c>
    </row>
    <row r="17082" spans="1:13" x14ac:dyDescent="0.35">
      <c r="A17082" t="s">
        <v>112</v>
      </c>
      <c r="B17082">
        <v>501144218</v>
      </c>
      <c r="C17082">
        <v>185816</v>
      </c>
      <c r="D17082" t="s">
        <v>13494</v>
      </c>
      <c r="E17082" s="1">
        <v>43901.520277777781</v>
      </c>
      <c r="F17082">
        <v>3</v>
      </c>
      <c r="G17082" t="s">
        <v>1242</v>
      </c>
      <c r="H17082">
        <v>300</v>
      </c>
      <c r="I17082" s="1">
        <v>43918.999305555553</v>
      </c>
      <c r="J17082" s="2">
        <f t="shared" si="798"/>
        <v>1</v>
      </c>
      <c r="K17082" s="2" t="str">
        <f>IFERROR(VLOOKUP(A17082,Aux!A:B,2,0),"Outros")</f>
        <v>Municípios</v>
      </c>
      <c r="L17082" s="2">
        <f t="shared" si="799"/>
        <v>2020</v>
      </c>
      <c r="M17082">
        <f t="shared" si="800"/>
        <v>11</v>
      </c>
    </row>
    <row r="17083" spans="1:13" x14ac:dyDescent="0.35">
      <c r="A17083" t="s">
        <v>574</v>
      </c>
      <c r="B17083">
        <v>506791220</v>
      </c>
      <c r="C17083">
        <v>185817</v>
      </c>
      <c r="D17083" t="s">
        <v>13420</v>
      </c>
      <c r="E17083" s="1">
        <v>43901.586446759262</v>
      </c>
      <c r="F17083">
        <v>13</v>
      </c>
      <c r="G17083" t="s">
        <v>576</v>
      </c>
      <c r="H17083">
        <v>220</v>
      </c>
      <c r="I17083" s="1">
        <v>43908.999305555553</v>
      </c>
      <c r="J17083" s="2">
        <f t="shared" si="798"/>
        <v>1</v>
      </c>
      <c r="K17083" s="2" t="str">
        <f>IFERROR(VLOOKUP(A17083,Aux!A:B,2,0),"Outros")</f>
        <v>Municípios</v>
      </c>
      <c r="L17083" s="2">
        <f t="shared" si="799"/>
        <v>2020</v>
      </c>
      <c r="M17083">
        <f t="shared" si="800"/>
        <v>11</v>
      </c>
    </row>
    <row r="17084" spans="1:13" x14ac:dyDescent="0.35">
      <c r="A17084" t="s">
        <v>48</v>
      </c>
      <c r="B17084">
        <v>503035416</v>
      </c>
      <c r="C17084">
        <v>185818</v>
      </c>
      <c r="D17084" t="s">
        <v>13495</v>
      </c>
      <c r="E17084" s="1">
        <v>43901.605370370373</v>
      </c>
      <c r="F17084">
        <v>13</v>
      </c>
      <c r="G17084" t="s">
        <v>33</v>
      </c>
      <c r="H17084">
        <v>400</v>
      </c>
      <c r="I17084" s="1">
        <v>25569.708333333332</v>
      </c>
      <c r="J17084" s="2">
        <f t="shared" si="798"/>
        <v>1</v>
      </c>
      <c r="K17084" s="2" t="str">
        <f>IFERROR(VLOOKUP(A17084,Aux!A:B,2,0),"Outros")</f>
        <v>Hospitais</v>
      </c>
      <c r="L17084" s="2">
        <f t="shared" si="799"/>
        <v>2020</v>
      </c>
      <c r="M17084">
        <f t="shared" si="800"/>
        <v>11</v>
      </c>
    </row>
    <row r="17085" spans="1:13" x14ac:dyDescent="0.35">
      <c r="A17085" t="s">
        <v>574</v>
      </c>
      <c r="B17085">
        <v>506791220</v>
      </c>
      <c r="C17085">
        <v>185819</v>
      </c>
      <c r="D17085" t="s">
        <v>13127</v>
      </c>
      <c r="E17085" s="1">
        <v>43901.606446759259</v>
      </c>
      <c r="F17085">
        <v>13</v>
      </c>
      <c r="G17085" t="s">
        <v>576</v>
      </c>
      <c r="H17085">
        <v>30</v>
      </c>
      <c r="I17085" s="1">
        <v>25569.999305555557</v>
      </c>
      <c r="J17085" s="2">
        <f t="shared" si="798"/>
        <v>1</v>
      </c>
      <c r="K17085" s="2" t="str">
        <f>IFERROR(VLOOKUP(A17085,Aux!A:B,2,0),"Outros")</f>
        <v>Municípios</v>
      </c>
      <c r="L17085" s="2">
        <f t="shared" si="799"/>
        <v>2020</v>
      </c>
      <c r="M17085">
        <f t="shared" si="800"/>
        <v>11</v>
      </c>
    </row>
    <row r="17086" spans="1:13" x14ac:dyDescent="0.35">
      <c r="A17086" t="s">
        <v>465</v>
      </c>
      <c r="B17086">
        <v>600084779</v>
      </c>
      <c r="C17086">
        <v>185820</v>
      </c>
      <c r="D17086" t="s">
        <v>13128</v>
      </c>
      <c r="E17086" s="1">
        <v>43901.610949074071</v>
      </c>
      <c r="F17086">
        <v>13</v>
      </c>
      <c r="G17086" t="s">
        <v>33</v>
      </c>
      <c r="H17086">
        <v>220</v>
      </c>
      <c r="I17086" s="1">
        <v>43910.708333333336</v>
      </c>
      <c r="J17086" s="2">
        <f t="shared" si="798"/>
        <v>1</v>
      </c>
      <c r="K17086" s="2" t="str">
        <f>IFERROR(VLOOKUP(A17086,Aux!A:B,2,0),"Outros")</f>
        <v>Outros</v>
      </c>
      <c r="L17086" s="2">
        <f t="shared" si="799"/>
        <v>2020</v>
      </c>
      <c r="M17086">
        <f t="shared" si="800"/>
        <v>11</v>
      </c>
    </row>
    <row r="17087" spans="1:13" x14ac:dyDescent="0.35">
      <c r="A17087" t="s">
        <v>12</v>
      </c>
      <c r="B17087">
        <v>508481287</v>
      </c>
      <c r="C17087">
        <v>185822</v>
      </c>
      <c r="E17087" s="1">
        <v>43901.615185185183</v>
      </c>
      <c r="F17087">
        <v>1</v>
      </c>
      <c r="G17087" t="s">
        <v>33</v>
      </c>
      <c r="H17087">
        <v>400</v>
      </c>
      <c r="J17087" s="2">
        <f t="shared" si="798"/>
        <v>1</v>
      </c>
      <c r="K17087" s="2" t="str">
        <f>IFERROR(VLOOKUP(A17087,Aux!A:B,2,0),"Outros")</f>
        <v>Hospitais</v>
      </c>
      <c r="L17087" s="2">
        <f t="shared" si="799"/>
        <v>2020</v>
      </c>
      <c r="M17087">
        <f t="shared" si="800"/>
        <v>11</v>
      </c>
    </row>
    <row r="17088" spans="1:13" x14ac:dyDescent="0.35">
      <c r="A17088" t="s">
        <v>12</v>
      </c>
      <c r="B17088">
        <v>508481287</v>
      </c>
      <c r="C17088">
        <v>185823</v>
      </c>
      <c r="D17088" t="s">
        <v>13164</v>
      </c>
      <c r="E17088" s="1">
        <v>43901.615856481483</v>
      </c>
      <c r="F17088">
        <v>1</v>
      </c>
      <c r="G17088" t="s">
        <v>14</v>
      </c>
      <c r="H17088">
        <v>5</v>
      </c>
      <c r="I17088" s="1">
        <v>43902.5</v>
      </c>
      <c r="J17088" s="2">
        <f t="shared" si="798"/>
        <v>1</v>
      </c>
      <c r="K17088" s="2" t="str">
        <f>IFERROR(VLOOKUP(A17088,Aux!A:B,2,0),"Outros")</f>
        <v>Hospitais</v>
      </c>
      <c r="L17088" s="2">
        <f t="shared" si="799"/>
        <v>2020</v>
      </c>
      <c r="M17088">
        <f t="shared" si="800"/>
        <v>11</v>
      </c>
    </row>
    <row r="17089" spans="1:13" x14ac:dyDescent="0.35">
      <c r="A17089" t="s">
        <v>15</v>
      </c>
      <c r="B17089">
        <v>503541567</v>
      </c>
      <c r="C17089">
        <v>185824</v>
      </c>
      <c r="E17089" s="1">
        <v>43901.620821759258</v>
      </c>
      <c r="F17089">
        <v>13</v>
      </c>
      <c r="G17089" t="s">
        <v>33</v>
      </c>
      <c r="H17089">
        <v>400</v>
      </c>
      <c r="J17089" s="2">
        <f t="shared" si="798"/>
        <v>1</v>
      </c>
      <c r="K17089" s="2" t="str">
        <f>IFERROR(VLOOKUP(A17089,Aux!A:B,2,0),"Outros")</f>
        <v>Municípios</v>
      </c>
      <c r="L17089" s="2">
        <f t="shared" si="799"/>
        <v>2020</v>
      </c>
      <c r="M17089">
        <f t="shared" si="800"/>
        <v>11</v>
      </c>
    </row>
    <row r="17090" spans="1:13" x14ac:dyDescent="0.35">
      <c r="A17090" t="s">
        <v>15</v>
      </c>
      <c r="B17090">
        <v>503541567</v>
      </c>
      <c r="C17090">
        <v>185826</v>
      </c>
      <c r="E17090" s="1">
        <v>43901.63349537037</v>
      </c>
      <c r="F17090">
        <v>13</v>
      </c>
      <c r="G17090" t="s">
        <v>33</v>
      </c>
      <c r="H17090">
        <v>400</v>
      </c>
      <c r="J17090" s="2">
        <f t="shared" ref="J17090:J17153" si="801">IF(C17090=C17089,"",1)</f>
        <v>1</v>
      </c>
      <c r="K17090" s="2" t="str">
        <f>IFERROR(VLOOKUP(A17090,Aux!A:B,2,0),"Outros")</f>
        <v>Municípios</v>
      </c>
      <c r="L17090" s="2">
        <f t="shared" ref="L17090:L17153" si="802">YEAR(E17090)</f>
        <v>2020</v>
      </c>
      <c r="M17090">
        <f t="shared" ref="M17090:M17153" si="803">WEEKNUM(E17090)</f>
        <v>11</v>
      </c>
    </row>
    <row r="17091" spans="1:13" x14ac:dyDescent="0.35">
      <c r="A17091" t="s">
        <v>1307</v>
      </c>
      <c r="B17091">
        <v>506907619</v>
      </c>
      <c r="C17091">
        <v>185827</v>
      </c>
      <c r="E17091" s="1">
        <v>43901.637986111113</v>
      </c>
      <c r="F17091">
        <v>1</v>
      </c>
      <c r="H17091">
        <v>1</v>
      </c>
      <c r="J17091" s="2">
        <f t="shared" si="801"/>
        <v>1</v>
      </c>
      <c r="K17091" s="2" t="str">
        <f>IFERROR(VLOOKUP(A17091,Aux!A:B,2,0),"Outros")</f>
        <v>Municípios</v>
      </c>
      <c r="L17091" s="2">
        <f t="shared" si="802"/>
        <v>2020</v>
      </c>
      <c r="M17091">
        <f t="shared" si="803"/>
        <v>11</v>
      </c>
    </row>
    <row r="17092" spans="1:13" x14ac:dyDescent="0.35">
      <c r="A17092" t="s">
        <v>150</v>
      </c>
      <c r="B17092">
        <v>505309939</v>
      </c>
      <c r="C17092">
        <v>185829</v>
      </c>
      <c r="D17092" t="s">
        <v>13357</v>
      </c>
      <c r="E17092" s="1">
        <v>43901.642997685187</v>
      </c>
      <c r="F17092">
        <v>1</v>
      </c>
      <c r="G17092" t="s">
        <v>152</v>
      </c>
      <c r="H17092">
        <v>360</v>
      </c>
      <c r="I17092" s="1">
        <v>43922.6875</v>
      </c>
      <c r="J17092" s="2">
        <f t="shared" si="801"/>
        <v>1</v>
      </c>
      <c r="K17092" s="2" t="str">
        <f>IFERROR(VLOOKUP(A17092,Aux!A:B,2,0),"Outros")</f>
        <v>Municípios</v>
      </c>
      <c r="L17092" s="2">
        <f t="shared" si="802"/>
        <v>2020</v>
      </c>
      <c r="M17092">
        <f t="shared" si="803"/>
        <v>11</v>
      </c>
    </row>
    <row r="17093" spans="1:13" x14ac:dyDescent="0.35">
      <c r="A17093" t="s">
        <v>133</v>
      </c>
      <c r="B17093">
        <v>503539473</v>
      </c>
      <c r="C17093">
        <v>185830</v>
      </c>
      <c r="D17093" t="s">
        <v>13165</v>
      </c>
      <c r="E17093" s="1">
        <v>43901.649212962962</v>
      </c>
      <c r="F17093">
        <v>13</v>
      </c>
      <c r="G17093" t="s">
        <v>194</v>
      </c>
      <c r="H17093">
        <v>220</v>
      </c>
      <c r="I17093" s="1">
        <v>43910.999305555553</v>
      </c>
      <c r="J17093" s="2">
        <f t="shared" si="801"/>
        <v>1</v>
      </c>
      <c r="K17093" s="2" t="str">
        <f>IFERROR(VLOOKUP(A17093,Aux!A:B,2,0),"Outros")</f>
        <v>Municípios</v>
      </c>
      <c r="L17093" s="2">
        <f t="shared" si="802"/>
        <v>2020</v>
      </c>
      <c r="M17093">
        <f t="shared" si="803"/>
        <v>11</v>
      </c>
    </row>
    <row r="17094" spans="1:13" x14ac:dyDescent="0.35">
      <c r="A17094" t="s">
        <v>140</v>
      </c>
      <c r="B17094">
        <v>506614913</v>
      </c>
      <c r="C17094">
        <v>185831</v>
      </c>
      <c r="D17094" t="s">
        <v>13358</v>
      </c>
      <c r="E17094" s="1">
        <v>43901.673645833333</v>
      </c>
      <c r="F17094">
        <v>13</v>
      </c>
      <c r="G17094" t="s">
        <v>149</v>
      </c>
      <c r="H17094">
        <v>340</v>
      </c>
      <c r="I17094" s="1">
        <v>43909.999305555553</v>
      </c>
      <c r="J17094" s="2">
        <f t="shared" si="801"/>
        <v>1</v>
      </c>
      <c r="K17094" s="2" t="str">
        <f>IFERROR(VLOOKUP(A17094,Aux!A:B,2,0),"Outros")</f>
        <v>Municípios</v>
      </c>
      <c r="L17094" s="2">
        <f t="shared" si="802"/>
        <v>2020</v>
      </c>
      <c r="M17094">
        <f t="shared" si="803"/>
        <v>11</v>
      </c>
    </row>
    <row r="17095" spans="1:13" x14ac:dyDescent="0.35">
      <c r="A17095" t="s">
        <v>9</v>
      </c>
      <c r="B17095">
        <v>506673626</v>
      </c>
      <c r="C17095">
        <v>185832</v>
      </c>
      <c r="D17095" t="s">
        <v>13496</v>
      </c>
      <c r="E17095" s="1">
        <v>43901.676782407405</v>
      </c>
      <c r="F17095">
        <v>1</v>
      </c>
      <c r="G17095" t="s">
        <v>11</v>
      </c>
      <c r="H17095">
        <v>360</v>
      </c>
      <c r="I17095" s="1">
        <v>43906.999305555553</v>
      </c>
      <c r="J17095" s="2">
        <f t="shared" si="801"/>
        <v>1</v>
      </c>
      <c r="K17095" s="2" t="str">
        <f>IFERROR(VLOOKUP(A17095,Aux!A:B,2,0),"Outros")</f>
        <v>Municípios</v>
      </c>
      <c r="L17095" s="2">
        <f t="shared" si="802"/>
        <v>2020</v>
      </c>
      <c r="M17095">
        <f t="shared" si="803"/>
        <v>11</v>
      </c>
    </row>
    <row r="17096" spans="1:13" x14ac:dyDescent="0.35">
      <c r="A17096" t="s">
        <v>101</v>
      </c>
      <c r="B17096">
        <v>507040589</v>
      </c>
      <c r="C17096">
        <v>185833</v>
      </c>
      <c r="D17096" t="s">
        <v>9346</v>
      </c>
      <c r="E17096" s="1">
        <v>43901.677164351851</v>
      </c>
      <c r="F17096">
        <v>3</v>
      </c>
      <c r="G17096" t="s">
        <v>9347</v>
      </c>
      <c r="H17096">
        <v>230</v>
      </c>
      <c r="I17096" s="1">
        <v>43939.708333333336</v>
      </c>
      <c r="J17096" s="2">
        <f t="shared" si="801"/>
        <v>1</v>
      </c>
      <c r="K17096" s="2" t="str">
        <f>IFERROR(VLOOKUP(A17096,Aux!A:B,2,0),"Outros")</f>
        <v>Municípios</v>
      </c>
      <c r="L17096" s="2">
        <f t="shared" si="802"/>
        <v>2020</v>
      </c>
      <c r="M17096">
        <f t="shared" si="803"/>
        <v>11</v>
      </c>
    </row>
    <row r="17097" spans="1:13" x14ac:dyDescent="0.35">
      <c r="A17097" t="s">
        <v>157</v>
      </c>
      <c r="B17097">
        <v>500122237</v>
      </c>
      <c r="C17097">
        <v>185834</v>
      </c>
      <c r="D17097" t="s">
        <v>13388</v>
      </c>
      <c r="E17097" s="1">
        <v>43901.70416666667</v>
      </c>
      <c r="F17097">
        <v>13</v>
      </c>
      <c r="G17097" t="s">
        <v>33</v>
      </c>
      <c r="H17097">
        <v>220</v>
      </c>
      <c r="I17097" s="1">
        <v>43923.999305555553</v>
      </c>
      <c r="J17097" s="2">
        <f t="shared" si="801"/>
        <v>1</v>
      </c>
      <c r="K17097" s="2" t="str">
        <f>IFERROR(VLOOKUP(A17097,Aux!A:B,2,0),"Outros")</f>
        <v>Outros</v>
      </c>
      <c r="L17097" s="2">
        <f t="shared" si="802"/>
        <v>2020</v>
      </c>
      <c r="M17097">
        <f t="shared" si="803"/>
        <v>11</v>
      </c>
    </row>
    <row r="17098" spans="1:13" x14ac:dyDescent="0.35">
      <c r="A17098" t="s">
        <v>165</v>
      </c>
      <c r="B17098">
        <v>600084892</v>
      </c>
      <c r="C17098">
        <v>185835</v>
      </c>
      <c r="D17098" t="s">
        <v>13497</v>
      </c>
      <c r="E17098" s="1">
        <v>43901.704930555556</v>
      </c>
      <c r="F17098">
        <v>13</v>
      </c>
      <c r="G17098" t="s">
        <v>14</v>
      </c>
      <c r="H17098">
        <v>340</v>
      </c>
      <c r="I17098" s="1">
        <v>43909.999305555553</v>
      </c>
      <c r="J17098" s="2">
        <f t="shared" si="801"/>
        <v>1</v>
      </c>
      <c r="K17098" s="2" t="str">
        <f>IFERROR(VLOOKUP(A17098,Aux!A:B,2,0),"Outros")</f>
        <v>Outros</v>
      </c>
      <c r="L17098" s="2">
        <f t="shared" si="802"/>
        <v>2020</v>
      </c>
      <c r="M17098">
        <f t="shared" si="803"/>
        <v>11</v>
      </c>
    </row>
    <row r="17099" spans="1:13" x14ac:dyDescent="0.35">
      <c r="A17099" t="s">
        <v>27</v>
      </c>
      <c r="B17099">
        <v>505584760</v>
      </c>
      <c r="C17099">
        <v>185836</v>
      </c>
      <c r="D17099" t="s">
        <v>13389</v>
      </c>
      <c r="E17099" s="1">
        <v>43901.715462962966</v>
      </c>
      <c r="F17099">
        <v>3</v>
      </c>
      <c r="G17099" t="s">
        <v>886</v>
      </c>
      <c r="H17099">
        <v>1</v>
      </c>
      <c r="I17099" s="1">
        <v>25569.999305555557</v>
      </c>
      <c r="J17099" s="2">
        <f t="shared" si="801"/>
        <v>1</v>
      </c>
      <c r="K17099" s="2" t="str">
        <f>IFERROR(VLOOKUP(A17099,Aux!A:B,2,0),"Outros")</f>
        <v>Municípios</v>
      </c>
      <c r="L17099" s="2">
        <f t="shared" si="802"/>
        <v>2020</v>
      </c>
      <c r="M17099">
        <f t="shared" si="803"/>
        <v>11</v>
      </c>
    </row>
    <row r="17100" spans="1:13" x14ac:dyDescent="0.35">
      <c r="A17100" t="s">
        <v>60</v>
      </c>
      <c r="B17100">
        <v>505456010</v>
      </c>
      <c r="C17100">
        <v>185838</v>
      </c>
      <c r="D17100" t="s">
        <v>13319</v>
      </c>
      <c r="E17100" s="1">
        <v>43901.726886574077</v>
      </c>
      <c r="F17100">
        <v>1</v>
      </c>
      <c r="G17100" t="s">
        <v>866</v>
      </c>
      <c r="H17100">
        <v>340</v>
      </c>
      <c r="I17100" s="1">
        <v>43904.999305555553</v>
      </c>
      <c r="J17100" s="2">
        <f t="shared" si="801"/>
        <v>1</v>
      </c>
      <c r="K17100" s="2" t="str">
        <f>IFERROR(VLOOKUP(A17100,Aux!A:B,2,0),"Outros")</f>
        <v>Municípios</v>
      </c>
      <c r="L17100" s="2">
        <f t="shared" si="802"/>
        <v>2020</v>
      </c>
      <c r="M17100">
        <f t="shared" si="803"/>
        <v>11</v>
      </c>
    </row>
    <row r="17101" spans="1:13" x14ac:dyDescent="0.35">
      <c r="A17101" t="s">
        <v>185</v>
      </c>
      <c r="B17101">
        <v>506556590</v>
      </c>
      <c r="C17101">
        <v>185839</v>
      </c>
      <c r="D17101" t="s">
        <v>13390</v>
      </c>
      <c r="E17101" s="1">
        <v>43901.735312500001</v>
      </c>
      <c r="F17101">
        <v>13</v>
      </c>
      <c r="G17101" t="s">
        <v>187</v>
      </c>
      <c r="H17101">
        <v>360</v>
      </c>
      <c r="I17101" s="1">
        <v>43910.999305555553</v>
      </c>
      <c r="J17101" s="2">
        <f t="shared" si="801"/>
        <v>1</v>
      </c>
      <c r="K17101" s="2" t="str">
        <f>IFERROR(VLOOKUP(A17101,Aux!A:B,2,0),"Outros")</f>
        <v>Municípios</v>
      </c>
      <c r="L17101" s="2">
        <f t="shared" si="802"/>
        <v>2020</v>
      </c>
      <c r="M17101">
        <f t="shared" si="803"/>
        <v>11</v>
      </c>
    </row>
    <row r="17102" spans="1:13" x14ac:dyDescent="0.35">
      <c r="A17102" t="s">
        <v>12</v>
      </c>
      <c r="B17102">
        <v>508481287</v>
      </c>
      <c r="C17102">
        <v>185840</v>
      </c>
      <c r="D17102" t="s">
        <v>13391</v>
      </c>
      <c r="E17102" s="1">
        <v>43901.770555555559</v>
      </c>
      <c r="F17102">
        <v>1</v>
      </c>
      <c r="G17102" t="s">
        <v>14</v>
      </c>
      <c r="H17102">
        <v>360</v>
      </c>
      <c r="I17102" s="1">
        <v>43902.666666666664</v>
      </c>
      <c r="J17102" s="2">
        <f t="shared" si="801"/>
        <v>1</v>
      </c>
      <c r="K17102" s="2" t="str">
        <f>IFERROR(VLOOKUP(A17102,Aux!A:B,2,0),"Outros")</f>
        <v>Hospitais</v>
      </c>
      <c r="L17102" s="2">
        <f t="shared" si="802"/>
        <v>2020</v>
      </c>
      <c r="M17102">
        <f t="shared" si="803"/>
        <v>11</v>
      </c>
    </row>
    <row r="17103" spans="1:13" x14ac:dyDescent="0.35">
      <c r="A17103" t="s">
        <v>143</v>
      </c>
      <c r="B17103">
        <v>506801969</v>
      </c>
      <c r="C17103">
        <v>185847</v>
      </c>
      <c r="D17103" t="s">
        <v>9492</v>
      </c>
      <c r="E17103" s="1">
        <v>43902.390115740738</v>
      </c>
      <c r="F17103">
        <v>1</v>
      </c>
      <c r="G17103" t="s">
        <v>1117</v>
      </c>
      <c r="H17103">
        <v>360</v>
      </c>
      <c r="I17103" s="1">
        <v>43909.708333333336</v>
      </c>
      <c r="J17103" s="2">
        <f t="shared" si="801"/>
        <v>1</v>
      </c>
      <c r="K17103" s="2" t="str">
        <f>IFERROR(VLOOKUP(A17103,Aux!A:B,2,0),"Outros")</f>
        <v>Municípios</v>
      </c>
      <c r="L17103" s="2">
        <f t="shared" si="802"/>
        <v>2020</v>
      </c>
      <c r="M17103">
        <f t="shared" si="803"/>
        <v>11</v>
      </c>
    </row>
    <row r="17104" spans="1:13" x14ac:dyDescent="0.35">
      <c r="A17104" t="s">
        <v>454</v>
      </c>
      <c r="B17104">
        <v>503450189</v>
      </c>
      <c r="C17104">
        <v>185848</v>
      </c>
      <c r="D17104" t="s">
        <v>13498</v>
      </c>
      <c r="E17104" s="1">
        <v>43902.390914351854</v>
      </c>
      <c r="F17104">
        <v>3</v>
      </c>
      <c r="G17104" t="s">
        <v>1207</v>
      </c>
      <c r="H17104">
        <v>220</v>
      </c>
      <c r="I17104" s="1">
        <v>43914.75</v>
      </c>
      <c r="J17104" s="2">
        <f t="shared" si="801"/>
        <v>1</v>
      </c>
      <c r="K17104" s="2" t="str">
        <f>IFERROR(VLOOKUP(A17104,Aux!A:B,2,0),"Outros")</f>
        <v>Estradas</v>
      </c>
      <c r="L17104" s="2">
        <f t="shared" si="802"/>
        <v>2020</v>
      </c>
      <c r="M17104">
        <f t="shared" si="803"/>
        <v>11</v>
      </c>
    </row>
    <row r="17105" spans="1:13" x14ac:dyDescent="0.35">
      <c r="A17105" t="s">
        <v>140</v>
      </c>
      <c r="B17105">
        <v>506614913</v>
      </c>
      <c r="C17105">
        <v>185850</v>
      </c>
      <c r="D17105" t="s">
        <v>13499</v>
      </c>
      <c r="E17105" s="1">
        <v>43902.394432870373</v>
      </c>
      <c r="F17105">
        <v>13</v>
      </c>
      <c r="G17105" t="s">
        <v>47</v>
      </c>
      <c r="H17105">
        <v>5</v>
      </c>
      <c r="I17105" s="1">
        <v>43927.999305555553</v>
      </c>
      <c r="J17105" s="2">
        <f t="shared" si="801"/>
        <v>1</v>
      </c>
      <c r="K17105" s="2" t="str">
        <f>IFERROR(VLOOKUP(A17105,Aux!A:B,2,0),"Outros")</f>
        <v>Municípios</v>
      </c>
      <c r="L17105" s="2">
        <f t="shared" si="802"/>
        <v>2020</v>
      </c>
      <c r="M17105">
        <f t="shared" si="803"/>
        <v>11</v>
      </c>
    </row>
    <row r="17106" spans="1:13" x14ac:dyDescent="0.35">
      <c r="A17106" t="s">
        <v>18</v>
      </c>
      <c r="B17106">
        <v>502177080</v>
      </c>
      <c r="C17106">
        <v>185851</v>
      </c>
      <c r="D17106" t="s">
        <v>13421</v>
      </c>
      <c r="E17106" s="1">
        <v>43902.399606481478</v>
      </c>
      <c r="F17106">
        <v>3</v>
      </c>
      <c r="G17106" t="s">
        <v>1283</v>
      </c>
      <c r="H17106">
        <v>400</v>
      </c>
      <c r="I17106" s="1">
        <v>43829.708333333336</v>
      </c>
      <c r="J17106" s="2">
        <f t="shared" si="801"/>
        <v>1</v>
      </c>
      <c r="K17106" s="2" t="str">
        <f>IFERROR(VLOOKUP(A17106,Aux!A:B,2,0),"Outros")</f>
        <v>Municípios</v>
      </c>
      <c r="L17106" s="2">
        <f t="shared" si="802"/>
        <v>2020</v>
      </c>
      <c r="M17106">
        <f t="shared" si="803"/>
        <v>11</v>
      </c>
    </row>
    <row r="17107" spans="1:13" x14ac:dyDescent="0.35">
      <c r="A17107" t="s">
        <v>9204</v>
      </c>
      <c r="B17107">
        <v>600087247</v>
      </c>
      <c r="C17107">
        <v>185851</v>
      </c>
      <c r="D17107" t="s">
        <v>13421</v>
      </c>
      <c r="E17107" s="1">
        <v>43902.399606481478</v>
      </c>
      <c r="F17107">
        <v>3</v>
      </c>
      <c r="G17107" t="s">
        <v>1283</v>
      </c>
      <c r="H17107">
        <v>400</v>
      </c>
      <c r="I17107" s="1">
        <v>43829.708333333336</v>
      </c>
      <c r="J17107" s="2" t="str">
        <f t="shared" si="801"/>
        <v/>
      </c>
      <c r="K17107" s="2" t="str">
        <f>IFERROR(VLOOKUP(A17107,Aux!A:B,2,0),"Outros")</f>
        <v>Águas e resíduos</v>
      </c>
      <c r="L17107" s="2">
        <f t="shared" si="802"/>
        <v>2020</v>
      </c>
      <c r="M17107">
        <f t="shared" si="803"/>
        <v>11</v>
      </c>
    </row>
    <row r="17108" spans="1:13" x14ac:dyDescent="0.35">
      <c r="A17108" t="s">
        <v>2238</v>
      </c>
      <c r="B17108">
        <v>506735524</v>
      </c>
      <c r="C17108">
        <v>185852</v>
      </c>
      <c r="D17108" t="s">
        <v>13500</v>
      </c>
      <c r="E17108" s="1">
        <v>43902.400023148148</v>
      </c>
      <c r="F17108">
        <v>13</v>
      </c>
      <c r="G17108" t="s">
        <v>2413</v>
      </c>
      <c r="H17108">
        <v>360</v>
      </c>
      <c r="I17108" s="1">
        <v>43914.708333333336</v>
      </c>
      <c r="J17108" s="2">
        <f t="shared" si="801"/>
        <v>1</v>
      </c>
      <c r="K17108" s="2" t="str">
        <f>IFERROR(VLOOKUP(A17108,Aux!A:B,2,0),"Outros")</f>
        <v>Municípios</v>
      </c>
      <c r="L17108" s="2">
        <f t="shared" si="802"/>
        <v>2020</v>
      </c>
      <c r="M17108">
        <f t="shared" si="803"/>
        <v>11</v>
      </c>
    </row>
    <row r="17109" spans="1:13" x14ac:dyDescent="0.35">
      <c r="A17109" t="s">
        <v>18</v>
      </c>
      <c r="B17109">
        <v>502177080</v>
      </c>
      <c r="C17109">
        <v>185854</v>
      </c>
      <c r="D17109" t="s">
        <v>13392</v>
      </c>
      <c r="E17109" s="1">
        <v>43902.404340277775</v>
      </c>
      <c r="F17109">
        <v>13</v>
      </c>
      <c r="G17109" t="s">
        <v>3043</v>
      </c>
      <c r="H17109">
        <v>340</v>
      </c>
      <c r="I17109" s="1">
        <v>43908.708333333336</v>
      </c>
      <c r="J17109" s="2">
        <f t="shared" si="801"/>
        <v>1</v>
      </c>
      <c r="K17109" s="2" t="str">
        <f>IFERROR(VLOOKUP(A17109,Aux!A:B,2,0),"Outros")</f>
        <v>Municípios</v>
      </c>
      <c r="L17109" s="2">
        <f t="shared" si="802"/>
        <v>2020</v>
      </c>
      <c r="M17109">
        <f t="shared" si="803"/>
        <v>11</v>
      </c>
    </row>
    <row r="17110" spans="1:13" x14ac:dyDescent="0.35">
      <c r="A17110" t="s">
        <v>140</v>
      </c>
      <c r="B17110">
        <v>506614913</v>
      </c>
      <c r="C17110">
        <v>185855</v>
      </c>
      <c r="D17110" t="s">
        <v>13501</v>
      </c>
      <c r="E17110" s="1">
        <v>43902.406377314815</v>
      </c>
      <c r="F17110">
        <v>1</v>
      </c>
      <c r="G17110" t="s">
        <v>47</v>
      </c>
      <c r="H17110">
        <v>30</v>
      </c>
      <c r="I17110" s="1">
        <v>25569.999305555557</v>
      </c>
      <c r="J17110" s="2">
        <f t="shared" si="801"/>
        <v>1</v>
      </c>
      <c r="K17110" s="2" t="str">
        <f>IFERROR(VLOOKUP(A17110,Aux!A:B,2,0),"Outros")</f>
        <v>Municípios</v>
      </c>
      <c r="L17110" s="2">
        <f t="shared" si="802"/>
        <v>2020</v>
      </c>
      <c r="M17110">
        <f t="shared" si="803"/>
        <v>11</v>
      </c>
    </row>
    <row r="17111" spans="1:13" x14ac:dyDescent="0.35">
      <c r="A17111" t="s">
        <v>12119</v>
      </c>
      <c r="B17111">
        <v>500951527</v>
      </c>
      <c r="C17111">
        <v>185856</v>
      </c>
      <c r="D17111" t="s">
        <v>13355</v>
      </c>
      <c r="E17111" s="1">
        <v>43902.407592592594</v>
      </c>
      <c r="F17111">
        <v>3</v>
      </c>
      <c r="G17111" t="s">
        <v>13356</v>
      </c>
      <c r="H17111">
        <v>400</v>
      </c>
      <c r="I17111" s="1">
        <v>43929.999305555553</v>
      </c>
      <c r="J17111" s="2">
        <f t="shared" si="801"/>
        <v>1</v>
      </c>
      <c r="K17111" s="2" t="str">
        <f>IFERROR(VLOOKUP(A17111,Aux!A:B,2,0),"Outros")</f>
        <v>Outros</v>
      </c>
      <c r="L17111" s="2">
        <f t="shared" si="802"/>
        <v>2020</v>
      </c>
      <c r="M17111">
        <f t="shared" si="803"/>
        <v>11</v>
      </c>
    </row>
    <row r="17112" spans="1:13" x14ac:dyDescent="0.35">
      <c r="A17112" t="s">
        <v>140</v>
      </c>
      <c r="B17112">
        <v>506614913</v>
      </c>
      <c r="C17112">
        <v>185857</v>
      </c>
      <c r="E17112" s="1">
        <v>43902.407824074071</v>
      </c>
      <c r="F17112">
        <v>13</v>
      </c>
      <c r="G17112" t="s">
        <v>33</v>
      </c>
      <c r="H17112">
        <v>400</v>
      </c>
      <c r="J17112" s="2">
        <f t="shared" si="801"/>
        <v>1</v>
      </c>
      <c r="K17112" s="2" t="str">
        <f>IFERROR(VLOOKUP(A17112,Aux!A:B,2,0),"Outros")</f>
        <v>Municípios</v>
      </c>
      <c r="L17112" s="2">
        <f t="shared" si="802"/>
        <v>2020</v>
      </c>
      <c r="M17112">
        <f t="shared" si="803"/>
        <v>11</v>
      </c>
    </row>
    <row r="17113" spans="1:13" x14ac:dyDescent="0.35">
      <c r="A17113" t="s">
        <v>133</v>
      </c>
      <c r="B17113">
        <v>503539473</v>
      </c>
      <c r="C17113">
        <v>185858</v>
      </c>
      <c r="D17113" t="s">
        <v>13393</v>
      </c>
      <c r="E17113" s="1">
        <v>43902.407847222225</v>
      </c>
      <c r="F17113">
        <v>3</v>
      </c>
      <c r="G17113" t="s">
        <v>194</v>
      </c>
      <c r="H17113">
        <v>5</v>
      </c>
      <c r="I17113" s="1">
        <v>43930.999305555553</v>
      </c>
      <c r="J17113" s="2">
        <f t="shared" si="801"/>
        <v>1</v>
      </c>
      <c r="K17113" s="2" t="str">
        <f>IFERROR(VLOOKUP(A17113,Aux!A:B,2,0),"Outros")</f>
        <v>Municípios</v>
      </c>
      <c r="L17113" s="2">
        <f t="shared" si="802"/>
        <v>2020</v>
      </c>
      <c r="M17113">
        <f t="shared" si="803"/>
        <v>11</v>
      </c>
    </row>
    <row r="17114" spans="1:13" x14ac:dyDescent="0.35">
      <c r="A17114" t="s">
        <v>112</v>
      </c>
      <c r="B17114">
        <v>501144218</v>
      </c>
      <c r="C17114">
        <v>185860</v>
      </c>
      <c r="D17114" t="s">
        <v>13166</v>
      </c>
      <c r="E17114" s="1">
        <v>43902.417534722219</v>
      </c>
      <c r="F17114">
        <v>1</v>
      </c>
      <c r="G17114" t="s">
        <v>256</v>
      </c>
      <c r="H17114">
        <v>210</v>
      </c>
      <c r="I17114" s="1">
        <v>43908.75</v>
      </c>
      <c r="J17114" s="2">
        <f t="shared" si="801"/>
        <v>1</v>
      </c>
      <c r="K17114" s="2" t="str">
        <f>IFERROR(VLOOKUP(A17114,Aux!A:B,2,0),"Outros")</f>
        <v>Municípios</v>
      </c>
      <c r="L17114" s="2">
        <f t="shared" si="802"/>
        <v>2020</v>
      </c>
      <c r="M17114">
        <f t="shared" si="803"/>
        <v>11</v>
      </c>
    </row>
    <row r="17115" spans="1:13" x14ac:dyDescent="0.35">
      <c r="A17115" t="s">
        <v>244</v>
      </c>
      <c r="B17115">
        <v>600084914</v>
      </c>
      <c r="C17115">
        <v>185864</v>
      </c>
      <c r="D17115" t="s">
        <v>13422</v>
      </c>
      <c r="E17115" s="1">
        <v>43902.423981481479</v>
      </c>
      <c r="F17115">
        <v>3</v>
      </c>
      <c r="G17115" t="s">
        <v>33</v>
      </c>
      <c r="H17115">
        <v>210</v>
      </c>
      <c r="I17115" s="1">
        <v>43910.999305555553</v>
      </c>
      <c r="J17115" s="2">
        <f t="shared" si="801"/>
        <v>1</v>
      </c>
      <c r="K17115" s="2" t="str">
        <f>IFERROR(VLOOKUP(A17115,Aux!A:B,2,0),"Outros")</f>
        <v>Outros</v>
      </c>
      <c r="L17115" s="2">
        <f t="shared" si="802"/>
        <v>2020</v>
      </c>
      <c r="M17115">
        <f t="shared" si="803"/>
        <v>11</v>
      </c>
    </row>
    <row r="17116" spans="1:13" x14ac:dyDescent="0.35">
      <c r="A17116" t="s">
        <v>15</v>
      </c>
      <c r="B17116">
        <v>503541567</v>
      </c>
      <c r="C17116">
        <v>185867</v>
      </c>
      <c r="D17116" t="s">
        <v>13167</v>
      </c>
      <c r="E17116" s="1">
        <v>43902.425034722219</v>
      </c>
      <c r="F17116">
        <v>13</v>
      </c>
      <c r="G17116" t="s">
        <v>1428</v>
      </c>
      <c r="H17116">
        <v>150</v>
      </c>
      <c r="I17116" s="1">
        <v>43957.999305555553</v>
      </c>
      <c r="J17116" s="2">
        <f t="shared" si="801"/>
        <v>1</v>
      </c>
      <c r="K17116" s="2" t="str">
        <f>IFERROR(VLOOKUP(A17116,Aux!A:B,2,0),"Outros")</f>
        <v>Municípios</v>
      </c>
      <c r="L17116" s="2">
        <f t="shared" si="802"/>
        <v>2020</v>
      </c>
      <c r="M17116">
        <f t="shared" si="803"/>
        <v>11</v>
      </c>
    </row>
    <row r="17117" spans="1:13" x14ac:dyDescent="0.35">
      <c r="A17117" t="s">
        <v>63</v>
      </c>
      <c r="B17117">
        <v>502098139</v>
      </c>
      <c r="C17117">
        <v>185873</v>
      </c>
      <c r="D17117" t="s">
        <v>13502</v>
      </c>
      <c r="E17117" s="1">
        <v>43902.442523148151</v>
      </c>
      <c r="F17117">
        <v>13</v>
      </c>
      <c r="G17117" t="s">
        <v>65</v>
      </c>
      <c r="H17117">
        <v>220</v>
      </c>
      <c r="I17117" s="1">
        <v>43912.999305555553</v>
      </c>
      <c r="J17117" s="2">
        <f t="shared" si="801"/>
        <v>1</v>
      </c>
      <c r="K17117" s="2" t="str">
        <f>IFERROR(VLOOKUP(A17117,Aux!A:B,2,0),"Outros")</f>
        <v>Municípios</v>
      </c>
      <c r="L17117" s="2">
        <f t="shared" si="802"/>
        <v>2020</v>
      </c>
      <c r="M17117">
        <f t="shared" si="803"/>
        <v>11</v>
      </c>
    </row>
    <row r="17118" spans="1:13" x14ac:dyDescent="0.35">
      <c r="A17118" t="s">
        <v>112</v>
      </c>
      <c r="B17118">
        <v>501144218</v>
      </c>
      <c r="C17118">
        <v>185874</v>
      </c>
      <c r="D17118" t="s">
        <v>13394</v>
      </c>
      <c r="E17118" s="1">
        <v>43902.44332175926</v>
      </c>
      <c r="F17118">
        <v>1</v>
      </c>
      <c r="G17118" t="s">
        <v>114</v>
      </c>
      <c r="H17118">
        <v>210</v>
      </c>
      <c r="I17118" s="1">
        <v>43912.75</v>
      </c>
      <c r="J17118" s="2">
        <f t="shared" si="801"/>
        <v>1</v>
      </c>
      <c r="K17118" s="2" t="str">
        <f>IFERROR(VLOOKUP(A17118,Aux!A:B,2,0),"Outros")</f>
        <v>Municípios</v>
      </c>
      <c r="L17118" s="2">
        <f t="shared" si="802"/>
        <v>2020</v>
      </c>
      <c r="M17118">
        <f t="shared" si="803"/>
        <v>11</v>
      </c>
    </row>
    <row r="17119" spans="1:13" x14ac:dyDescent="0.35">
      <c r="A17119" t="s">
        <v>112</v>
      </c>
      <c r="B17119">
        <v>501144218</v>
      </c>
      <c r="C17119">
        <v>186348</v>
      </c>
      <c r="D17119" t="s">
        <v>13503</v>
      </c>
      <c r="E17119" s="1">
        <v>43902.461481481485</v>
      </c>
      <c r="F17119">
        <v>13</v>
      </c>
      <c r="G17119" t="s">
        <v>1242</v>
      </c>
      <c r="H17119">
        <v>340</v>
      </c>
      <c r="I17119" s="1">
        <v>43911.999305555553</v>
      </c>
      <c r="J17119" s="2">
        <f t="shared" si="801"/>
        <v>1</v>
      </c>
      <c r="K17119" s="2" t="str">
        <f>IFERROR(VLOOKUP(A17119,Aux!A:B,2,0),"Outros")</f>
        <v>Municípios</v>
      </c>
      <c r="L17119" s="2">
        <f t="shared" si="802"/>
        <v>2020</v>
      </c>
      <c r="M17119">
        <f t="shared" si="803"/>
        <v>11</v>
      </c>
    </row>
    <row r="17120" spans="1:13" x14ac:dyDescent="0.35">
      <c r="A17120" t="s">
        <v>1132</v>
      </c>
      <c r="B17120">
        <v>501162941</v>
      </c>
      <c r="C17120">
        <v>186349</v>
      </c>
      <c r="D17120" t="s">
        <v>13504</v>
      </c>
      <c r="E17120" s="1">
        <v>43902.462835648148</v>
      </c>
      <c r="F17120">
        <v>3</v>
      </c>
      <c r="G17120" t="s">
        <v>13505</v>
      </c>
      <c r="H17120">
        <v>150</v>
      </c>
      <c r="I17120" s="1">
        <v>43951.791666666664</v>
      </c>
      <c r="J17120" s="2">
        <f t="shared" si="801"/>
        <v>1</v>
      </c>
      <c r="K17120" s="2" t="str">
        <f>IFERROR(VLOOKUP(A17120,Aux!A:B,2,0),"Outros")</f>
        <v>Municípios</v>
      </c>
      <c r="L17120" s="2">
        <f t="shared" si="802"/>
        <v>2020</v>
      </c>
      <c r="M17120">
        <f t="shared" si="803"/>
        <v>11</v>
      </c>
    </row>
    <row r="17121" spans="1:13" x14ac:dyDescent="0.35">
      <c r="A17121" t="s">
        <v>71</v>
      </c>
      <c r="B17121">
        <v>500051054</v>
      </c>
      <c r="C17121">
        <v>186350</v>
      </c>
      <c r="E17121" s="1">
        <v>43902.464155092595</v>
      </c>
      <c r="F17121">
        <v>13</v>
      </c>
      <c r="G17121" t="s">
        <v>33</v>
      </c>
      <c r="H17121">
        <v>1</v>
      </c>
      <c r="J17121" s="2">
        <f t="shared" si="801"/>
        <v>1</v>
      </c>
      <c r="K17121" s="2" t="str">
        <f>IFERROR(VLOOKUP(A17121,Aux!A:B,2,0),"Outros")</f>
        <v>Municípios</v>
      </c>
      <c r="L17121" s="2">
        <f t="shared" si="802"/>
        <v>2020</v>
      </c>
      <c r="M17121">
        <f t="shared" si="803"/>
        <v>11</v>
      </c>
    </row>
    <row r="17122" spans="1:13" x14ac:dyDescent="0.35">
      <c r="A17122" t="s">
        <v>133</v>
      </c>
      <c r="B17122">
        <v>503539473</v>
      </c>
      <c r="C17122">
        <v>186351</v>
      </c>
      <c r="D17122" t="s">
        <v>13506</v>
      </c>
      <c r="E17122" s="1">
        <v>43902.471273148149</v>
      </c>
      <c r="F17122">
        <v>1</v>
      </c>
      <c r="G17122" t="s">
        <v>1498</v>
      </c>
      <c r="H17122">
        <v>300</v>
      </c>
      <c r="I17122" s="1">
        <v>43916.999305555553</v>
      </c>
      <c r="J17122" s="2">
        <f t="shared" si="801"/>
        <v>1</v>
      </c>
      <c r="K17122" s="2" t="str">
        <f>IFERROR(VLOOKUP(A17122,Aux!A:B,2,0),"Outros")</f>
        <v>Municípios</v>
      </c>
      <c r="L17122" s="2">
        <f t="shared" si="802"/>
        <v>2020</v>
      </c>
      <c r="M17122">
        <f t="shared" si="803"/>
        <v>11</v>
      </c>
    </row>
    <row r="17123" spans="1:13" x14ac:dyDescent="0.35">
      <c r="A17123" t="s">
        <v>239</v>
      </c>
      <c r="B17123">
        <v>512042659</v>
      </c>
      <c r="C17123">
        <v>186352</v>
      </c>
      <c r="D17123" t="s">
        <v>13205</v>
      </c>
      <c r="E17123" s="1">
        <v>43902.473356481481</v>
      </c>
      <c r="F17123">
        <v>13</v>
      </c>
      <c r="G17123" t="s">
        <v>839</v>
      </c>
      <c r="H17123">
        <v>340</v>
      </c>
      <c r="I17123" s="1">
        <v>43911.999305555553</v>
      </c>
      <c r="J17123" s="2">
        <f t="shared" si="801"/>
        <v>1</v>
      </c>
      <c r="K17123" s="2" t="str">
        <f>IFERROR(VLOOKUP(A17123,Aux!A:B,2,0),"Outros")</f>
        <v>Municípios</v>
      </c>
      <c r="L17123" s="2">
        <f t="shared" si="802"/>
        <v>2020</v>
      </c>
      <c r="M17123">
        <f t="shared" si="803"/>
        <v>11</v>
      </c>
    </row>
    <row r="17124" spans="1:13" x14ac:dyDescent="0.35">
      <c r="A17124" t="s">
        <v>34</v>
      </c>
      <c r="B17124">
        <v>506901173</v>
      </c>
      <c r="C17124">
        <v>186353</v>
      </c>
      <c r="E17124" s="1">
        <v>43902.473541666666</v>
      </c>
      <c r="F17124">
        <v>4</v>
      </c>
      <c r="G17124" t="s">
        <v>33</v>
      </c>
      <c r="H17124">
        <v>1</v>
      </c>
      <c r="J17124" s="2">
        <f t="shared" si="801"/>
        <v>1</v>
      </c>
      <c r="K17124" s="2" t="str">
        <f>IFERROR(VLOOKUP(A17124,Aux!A:B,2,0),"Outros")</f>
        <v>Municípios</v>
      </c>
      <c r="L17124" s="2">
        <f t="shared" si="802"/>
        <v>2020</v>
      </c>
      <c r="M17124">
        <f t="shared" si="803"/>
        <v>11</v>
      </c>
    </row>
    <row r="17125" spans="1:13" x14ac:dyDescent="0.35">
      <c r="A17125" t="s">
        <v>389</v>
      </c>
      <c r="B17125">
        <v>506722422</v>
      </c>
      <c r="C17125">
        <v>186355</v>
      </c>
      <c r="D17125" t="s">
        <v>13507</v>
      </c>
      <c r="E17125" s="1">
        <v>43902.477407407408</v>
      </c>
      <c r="F17125">
        <v>1</v>
      </c>
      <c r="G17125" t="s">
        <v>837</v>
      </c>
      <c r="H17125">
        <v>340</v>
      </c>
      <c r="I17125" s="1">
        <v>43915.999305555553</v>
      </c>
      <c r="J17125" s="2">
        <f t="shared" si="801"/>
        <v>1</v>
      </c>
      <c r="K17125" s="2" t="str">
        <f>IFERROR(VLOOKUP(A17125,Aux!A:B,2,0),"Outros")</f>
        <v>Municípios</v>
      </c>
      <c r="L17125" s="2">
        <f t="shared" si="802"/>
        <v>2020</v>
      </c>
      <c r="M17125">
        <f t="shared" si="803"/>
        <v>11</v>
      </c>
    </row>
    <row r="17126" spans="1:13" x14ac:dyDescent="0.35">
      <c r="A17126" t="s">
        <v>389</v>
      </c>
      <c r="B17126">
        <v>506722422</v>
      </c>
      <c r="C17126">
        <v>186356</v>
      </c>
      <c r="D17126" t="s">
        <v>1852</v>
      </c>
      <c r="E17126" s="1">
        <v>43902.478055555555</v>
      </c>
      <c r="F17126">
        <v>1</v>
      </c>
      <c r="G17126" t="s">
        <v>837</v>
      </c>
      <c r="H17126">
        <v>5</v>
      </c>
      <c r="I17126" s="1">
        <v>43908.999305555553</v>
      </c>
      <c r="J17126" s="2">
        <f t="shared" si="801"/>
        <v>1</v>
      </c>
      <c r="K17126" s="2" t="str">
        <f>IFERROR(VLOOKUP(A17126,Aux!A:B,2,0),"Outros")</f>
        <v>Municípios</v>
      </c>
      <c r="L17126" s="2">
        <f t="shared" si="802"/>
        <v>2020</v>
      </c>
      <c r="M17126">
        <f t="shared" si="803"/>
        <v>11</v>
      </c>
    </row>
    <row r="17127" spans="1:13" x14ac:dyDescent="0.35">
      <c r="A17127" t="s">
        <v>9</v>
      </c>
      <c r="B17127">
        <v>506673626</v>
      </c>
      <c r="C17127">
        <v>186357</v>
      </c>
      <c r="D17127" t="s">
        <v>13508</v>
      </c>
      <c r="E17127" s="1">
        <v>43902.480787037035</v>
      </c>
      <c r="F17127">
        <v>1</v>
      </c>
      <c r="G17127" t="s">
        <v>4590</v>
      </c>
      <c r="H17127">
        <v>300</v>
      </c>
      <c r="I17127" s="1">
        <v>43932.993055555555</v>
      </c>
      <c r="J17127" s="2">
        <f t="shared" si="801"/>
        <v>1</v>
      </c>
      <c r="K17127" s="2" t="str">
        <f>IFERROR(VLOOKUP(A17127,Aux!A:B,2,0),"Outros")</f>
        <v>Municípios</v>
      </c>
      <c r="L17127" s="2">
        <f t="shared" si="802"/>
        <v>2020</v>
      </c>
      <c r="M17127">
        <f t="shared" si="803"/>
        <v>11</v>
      </c>
    </row>
    <row r="17128" spans="1:13" x14ac:dyDescent="0.35">
      <c r="A17128" t="s">
        <v>140</v>
      </c>
      <c r="B17128">
        <v>506614913</v>
      </c>
      <c r="C17128">
        <v>186358</v>
      </c>
      <c r="D17128" t="s">
        <v>13509</v>
      </c>
      <c r="E17128" s="1">
        <v>43902.486817129633</v>
      </c>
      <c r="F17128">
        <v>13</v>
      </c>
      <c r="G17128" t="s">
        <v>47</v>
      </c>
      <c r="H17128">
        <v>340</v>
      </c>
      <c r="I17128" s="1">
        <v>43918.999305555553</v>
      </c>
      <c r="J17128" s="2">
        <f t="shared" si="801"/>
        <v>1</v>
      </c>
      <c r="K17128" s="2" t="str">
        <f>IFERROR(VLOOKUP(A17128,Aux!A:B,2,0),"Outros")</f>
        <v>Municípios</v>
      </c>
      <c r="L17128" s="2">
        <f t="shared" si="802"/>
        <v>2020</v>
      </c>
      <c r="M17128">
        <f t="shared" si="803"/>
        <v>11</v>
      </c>
    </row>
    <row r="17129" spans="1:13" x14ac:dyDescent="0.35">
      <c r="A17129" t="s">
        <v>24</v>
      </c>
      <c r="B17129">
        <v>508741823</v>
      </c>
      <c r="C17129">
        <v>186359</v>
      </c>
      <c r="D17129" t="s">
        <v>13510</v>
      </c>
      <c r="E17129" s="1">
        <v>43902.487337962964</v>
      </c>
      <c r="F17129">
        <v>1</v>
      </c>
      <c r="G17129" t="s">
        <v>26</v>
      </c>
      <c r="H17129">
        <v>1</v>
      </c>
      <c r="J17129" s="2">
        <f t="shared" si="801"/>
        <v>1</v>
      </c>
      <c r="K17129" s="2" t="str">
        <f>IFERROR(VLOOKUP(A17129,Aux!A:B,2,0),"Outros")</f>
        <v>Hospitais</v>
      </c>
      <c r="L17129" s="2">
        <f t="shared" si="802"/>
        <v>2020</v>
      </c>
      <c r="M17129">
        <f t="shared" si="803"/>
        <v>11</v>
      </c>
    </row>
    <row r="17130" spans="1:13" x14ac:dyDescent="0.35">
      <c r="A17130" t="s">
        <v>18</v>
      </c>
      <c r="B17130">
        <v>502177080</v>
      </c>
      <c r="C17130">
        <v>186360</v>
      </c>
      <c r="D17130" t="s">
        <v>13511</v>
      </c>
      <c r="E17130" s="1">
        <v>43902.493171296293</v>
      </c>
      <c r="F17130">
        <v>1</v>
      </c>
      <c r="G17130" t="s">
        <v>164</v>
      </c>
      <c r="H17130">
        <v>400</v>
      </c>
      <c r="I17130" s="1">
        <v>43311.708333333336</v>
      </c>
      <c r="J17130" s="2">
        <f t="shared" si="801"/>
        <v>1</v>
      </c>
      <c r="K17130" s="2" t="str">
        <f>IFERROR(VLOOKUP(A17130,Aux!A:B,2,0),"Outros")</f>
        <v>Municípios</v>
      </c>
      <c r="L17130" s="2">
        <f t="shared" si="802"/>
        <v>2020</v>
      </c>
      <c r="M17130">
        <f t="shared" si="803"/>
        <v>11</v>
      </c>
    </row>
    <row r="17131" spans="1:13" x14ac:dyDescent="0.35">
      <c r="A17131" t="s">
        <v>150</v>
      </c>
      <c r="B17131">
        <v>505309939</v>
      </c>
      <c r="C17131">
        <v>186361</v>
      </c>
      <c r="E17131" s="1">
        <v>43902.495000000003</v>
      </c>
      <c r="F17131">
        <v>1</v>
      </c>
      <c r="G17131" t="s">
        <v>33</v>
      </c>
      <c r="H17131">
        <v>400</v>
      </c>
      <c r="J17131" s="2">
        <f t="shared" si="801"/>
        <v>1</v>
      </c>
      <c r="K17131" s="2" t="str">
        <f>IFERROR(VLOOKUP(A17131,Aux!A:B,2,0),"Outros")</f>
        <v>Municípios</v>
      </c>
      <c r="L17131" s="2">
        <f t="shared" si="802"/>
        <v>2020</v>
      </c>
      <c r="M17131">
        <f t="shared" si="803"/>
        <v>11</v>
      </c>
    </row>
    <row r="17132" spans="1:13" x14ac:dyDescent="0.35">
      <c r="A17132" t="s">
        <v>12</v>
      </c>
      <c r="B17132">
        <v>508481287</v>
      </c>
      <c r="C17132">
        <v>186362</v>
      </c>
      <c r="E17132" s="1">
        <v>43902.495578703703</v>
      </c>
      <c r="F17132">
        <v>1</v>
      </c>
      <c r="G17132" t="s">
        <v>33</v>
      </c>
      <c r="H17132">
        <v>400</v>
      </c>
      <c r="J17132" s="2">
        <f t="shared" si="801"/>
        <v>1</v>
      </c>
      <c r="K17132" s="2" t="str">
        <f>IFERROR(VLOOKUP(A17132,Aux!A:B,2,0),"Outros")</f>
        <v>Hospitais</v>
      </c>
      <c r="L17132" s="2">
        <f t="shared" si="802"/>
        <v>2020</v>
      </c>
      <c r="M17132">
        <f t="shared" si="803"/>
        <v>11</v>
      </c>
    </row>
    <row r="17133" spans="1:13" x14ac:dyDescent="0.35">
      <c r="A17133" t="s">
        <v>18</v>
      </c>
      <c r="B17133">
        <v>502177080</v>
      </c>
      <c r="C17133">
        <v>186363</v>
      </c>
      <c r="D17133" t="s">
        <v>13206</v>
      </c>
      <c r="E17133" s="1">
        <v>43902.495925925927</v>
      </c>
      <c r="F17133">
        <v>1</v>
      </c>
      <c r="G17133" t="s">
        <v>164</v>
      </c>
      <c r="H17133">
        <v>340</v>
      </c>
      <c r="I17133" s="1">
        <v>43906.708333333336</v>
      </c>
      <c r="J17133" s="2">
        <f t="shared" si="801"/>
        <v>1</v>
      </c>
      <c r="K17133" s="2" t="str">
        <f>IFERROR(VLOOKUP(A17133,Aux!A:B,2,0),"Outros")</f>
        <v>Municípios</v>
      </c>
      <c r="L17133" s="2">
        <f t="shared" si="802"/>
        <v>2020</v>
      </c>
      <c r="M17133">
        <f t="shared" si="803"/>
        <v>11</v>
      </c>
    </row>
    <row r="17134" spans="1:13" x14ac:dyDescent="0.35">
      <c r="A17134" t="s">
        <v>1080</v>
      </c>
      <c r="B17134">
        <v>506849635</v>
      </c>
      <c r="C17134">
        <v>186364</v>
      </c>
      <c r="D17134" t="s">
        <v>13512</v>
      </c>
      <c r="E17134" s="1">
        <v>43902.496689814812</v>
      </c>
      <c r="F17134">
        <v>1</v>
      </c>
      <c r="G17134" t="s">
        <v>4459</v>
      </c>
      <c r="H17134">
        <v>210</v>
      </c>
      <c r="I17134" s="1">
        <v>43938.999305555553</v>
      </c>
      <c r="J17134" s="2">
        <f t="shared" si="801"/>
        <v>1</v>
      </c>
      <c r="K17134" s="2" t="str">
        <f>IFERROR(VLOOKUP(A17134,Aux!A:B,2,0),"Outros")</f>
        <v>Municípios</v>
      </c>
      <c r="L17134" s="2">
        <f t="shared" si="802"/>
        <v>2020</v>
      </c>
      <c r="M17134">
        <f t="shared" si="803"/>
        <v>11</v>
      </c>
    </row>
    <row r="17135" spans="1:13" x14ac:dyDescent="0.35">
      <c r="A17135" t="s">
        <v>9</v>
      </c>
      <c r="B17135">
        <v>506673626</v>
      </c>
      <c r="C17135">
        <v>186365</v>
      </c>
      <c r="D17135" t="s">
        <v>13207</v>
      </c>
      <c r="E17135" s="1">
        <v>43902.502106481479</v>
      </c>
      <c r="F17135">
        <v>13</v>
      </c>
      <c r="G17135" t="s">
        <v>11</v>
      </c>
      <c r="H17135">
        <v>300</v>
      </c>
      <c r="I17135" s="1">
        <v>43907.999305555553</v>
      </c>
      <c r="J17135" s="2">
        <f t="shared" si="801"/>
        <v>1</v>
      </c>
      <c r="K17135" s="2" t="str">
        <f>IFERROR(VLOOKUP(A17135,Aux!A:B,2,0),"Outros")</f>
        <v>Municípios</v>
      </c>
      <c r="L17135" s="2">
        <f t="shared" si="802"/>
        <v>2020</v>
      </c>
      <c r="M17135">
        <f t="shared" si="803"/>
        <v>11</v>
      </c>
    </row>
    <row r="17136" spans="1:13" x14ac:dyDescent="0.35">
      <c r="A17136" t="s">
        <v>63</v>
      </c>
      <c r="B17136">
        <v>502098139</v>
      </c>
      <c r="C17136">
        <v>186366</v>
      </c>
      <c r="D17136" t="s">
        <v>13208</v>
      </c>
      <c r="E17136" s="1">
        <v>43902.502256944441</v>
      </c>
      <c r="F17136">
        <v>3</v>
      </c>
      <c r="G17136" t="s">
        <v>75</v>
      </c>
      <c r="H17136">
        <v>230</v>
      </c>
      <c r="I17136" s="1">
        <v>43911.75</v>
      </c>
      <c r="J17136" s="2">
        <f t="shared" si="801"/>
        <v>1</v>
      </c>
      <c r="K17136" s="2" t="str">
        <f>IFERROR(VLOOKUP(A17136,Aux!A:B,2,0),"Outros")</f>
        <v>Municípios</v>
      </c>
      <c r="L17136" s="2">
        <f t="shared" si="802"/>
        <v>2020</v>
      </c>
      <c r="M17136">
        <f t="shared" si="803"/>
        <v>11</v>
      </c>
    </row>
    <row r="17137" spans="1:13" x14ac:dyDescent="0.35">
      <c r="A17137" t="s">
        <v>454</v>
      </c>
      <c r="B17137">
        <v>503450189</v>
      </c>
      <c r="C17137">
        <v>186367</v>
      </c>
      <c r="D17137" t="s">
        <v>13209</v>
      </c>
      <c r="E17137" s="1">
        <v>43902.504143518519</v>
      </c>
      <c r="F17137">
        <v>1</v>
      </c>
      <c r="G17137" t="s">
        <v>1207</v>
      </c>
      <c r="H17137">
        <v>300</v>
      </c>
      <c r="I17137" s="1">
        <v>43906.75</v>
      </c>
      <c r="J17137" s="2">
        <f t="shared" si="801"/>
        <v>1</v>
      </c>
      <c r="K17137" s="2" t="str">
        <f>IFERROR(VLOOKUP(A17137,Aux!A:B,2,0),"Outros")</f>
        <v>Estradas</v>
      </c>
      <c r="L17137" s="2">
        <f t="shared" si="802"/>
        <v>2020</v>
      </c>
      <c r="M17137">
        <f t="shared" si="803"/>
        <v>11</v>
      </c>
    </row>
    <row r="17138" spans="1:13" x14ac:dyDescent="0.35">
      <c r="A17138" t="s">
        <v>12</v>
      </c>
      <c r="B17138">
        <v>508481287</v>
      </c>
      <c r="C17138">
        <v>186368</v>
      </c>
      <c r="D17138" t="s">
        <v>13562</v>
      </c>
      <c r="E17138" s="1">
        <v>43902.50440972222</v>
      </c>
      <c r="F17138">
        <v>1</v>
      </c>
      <c r="G17138" t="s">
        <v>14</v>
      </c>
      <c r="H17138">
        <v>340</v>
      </c>
      <c r="I17138" s="1">
        <v>43907.708333333336</v>
      </c>
      <c r="J17138" s="2">
        <f t="shared" si="801"/>
        <v>1</v>
      </c>
      <c r="K17138" s="2" t="str">
        <f>IFERROR(VLOOKUP(A17138,Aux!A:B,2,0),"Outros")</f>
        <v>Hospitais</v>
      </c>
      <c r="L17138" s="2">
        <f t="shared" si="802"/>
        <v>2020</v>
      </c>
      <c r="M17138">
        <f t="shared" si="803"/>
        <v>11</v>
      </c>
    </row>
    <row r="17139" spans="1:13" x14ac:dyDescent="0.35">
      <c r="A17139" t="s">
        <v>336</v>
      </c>
      <c r="B17139">
        <v>505170876</v>
      </c>
      <c r="C17139">
        <v>186369</v>
      </c>
      <c r="D17139" t="s">
        <v>10719</v>
      </c>
      <c r="E17139" s="1">
        <v>43902.509039351855</v>
      </c>
      <c r="F17139">
        <v>1</v>
      </c>
      <c r="G17139" t="s">
        <v>345</v>
      </c>
      <c r="H17139">
        <v>340</v>
      </c>
      <c r="I17139" s="1">
        <v>43907.708333333336</v>
      </c>
      <c r="J17139" s="2">
        <f t="shared" si="801"/>
        <v>1</v>
      </c>
      <c r="K17139" s="2" t="str">
        <f>IFERROR(VLOOKUP(A17139,Aux!A:B,2,0),"Outros")</f>
        <v>Municípios</v>
      </c>
      <c r="L17139" s="2">
        <f t="shared" si="802"/>
        <v>2020</v>
      </c>
      <c r="M17139">
        <f t="shared" si="803"/>
        <v>11</v>
      </c>
    </row>
    <row r="17140" spans="1:13" x14ac:dyDescent="0.35">
      <c r="A17140" t="s">
        <v>1212</v>
      </c>
      <c r="B17140">
        <v>506891330</v>
      </c>
      <c r="C17140">
        <v>186370</v>
      </c>
      <c r="E17140" s="1">
        <v>43902.528715277775</v>
      </c>
      <c r="F17140">
        <v>13</v>
      </c>
      <c r="G17140" t="s">
        <v>33</v>
      </c>
      <c r="H17140">
        <v>400</v>
      </c>
      <c r="J17140" s="2">
        <f t="shared" si="801"/>
        <v>1</v>
      </c>
      <c r="K17140" s="2" t="str">
        <f>IFERROR(VLOOKUP(A17140,Aux!A:B,2,0),"Outros")</f>
        <v>Municípios</v>
      </c>
      <c r="L17140" s="2">
        <f t="shared" si="802"/>
        <v>2020</v>
      </c>
      <c r="M17140">
        <f t="shared" si="803"/>
        <v>11</v>
      </c>
    </row>
    <row r="17141" spans="1:13" x14ac:dyDescent="0.35">
      <c r="A17141" t="s">
        <v>71</v>
      </c>
      <c r="B17141">
        <v>500051054</v>
      </c>
      <c r="C17141">
        <v>186371</v>
      </c>
      <c r="D17141" t="s">
        <v>13210</v>
      </c>
      <c r="E17141" s="1">
        <v>43902.530034722222</v>
      </c>
      <c r="F17141">
        <v>13</v>
      </c>
      <c r="G17141" t="s">
        <v>1398</v>
      </c>
      <c r="H17141">
        <v>5</v>
      </c>
      <c r="I17141" s="1">
        <v>43914.791666666664</v>
      </c>
      <c r="J17141" s="2">
        <f t="shared" si="801"/>
        <v>1</v>
      </c>
      <c r="K17141" s="2" t="str">
        <f>IFERROR(VLOOKUP(A17141,Aux!A:B,2,0),"Outros")</f>
        <v>Municípios</v>
      </c>
      <c r="L17141" s="2">
        <f t="shared" si="802"/>
        <v>2020</v>
      </c>
      <c r="M17141">
        <f t="shared" si="803"/>
        <v>11</v>
      </c>
    </row>
    <row r="17142" spans="1:13" x14ac:dyDescent="0.35">
      <c r="A17142" t="s">
        <v>12</v>
      </c>
      <c r="B17142">
        <v>508481287</v>
      </c>
      <c r="C17142">
        <v>186372</v>
      </c>
      <c r="D17142" t="s">
        <v>13563</v>
      </c>
      <c r="E17142" s="1">
        <v>43902.535578703704</v>
      </c>
      <c r="F17142">
        <v>1</v>
      </c>
      <c r="G17142" t="s">
        <v>14</v>
      </c>
      <c r="H17142">
        <v>340</v>
      </c>
      <c r="I17142" s="1">
        <v>43907.708333333336</v>
      </c>
      <c r="J17142" s="2">
        <f t="shared" si="801"/>
        <v>1</v>
      </c>
      <c r="K17142" s="2" t="str">
        <f>IFERROR(VLOOKUP(A17142,Aux!A:B,2,0),"Outros")</f>
        <v>Hospitais</v>
      </c>
      <c r="L17142" s="2">
        <f t="shared" si="802"/>
        <v>2020</v>
      </c>
      <c r="M17142">
        <f t="shared" si="803"/>
        <v>11</v>
      </c>
    </row>
    <row r="17143" spans="1:13" x14ac:dyDescent="0.35">
      <c r="A17143" t="s">
        <v>389</v>
      </c>
      <c r="B17143">
        <v>506722422</v>
      </c>
      <c r="C17143">
        <v>186373</v>
      </c>
      <c r="D17143" t="s">
        <v>13564</v>
      </c>
      <c r="E17143" s="1">
        <v>43902.585428240738</v>
      </c>
      <c r="F17143">
        <v>1</v>
      </c>
      <c r="G17143" t="s">
        <v>837</v>
      </c>
      <c r="H17143">
        <v>5</v>
      </c>
      <c r="I17143" s="1">
        <v>43908.999305555553</v>
      </c>
      <c r="J17143" s="2">
        <f t="shared" si="801"/>
        <v>1</v>
      </c>
      <c r="K17143" s="2" t="str">
        <f>IFERROR(VLOOKUP(A17143,Aux!A:B,2,0),"Outros")</f>
        <v>Municípios</v>
      </c>
      <c r="L17143" s="2">
        <f t="shared" si="802"/>
        <v>2020</v>
      </c>
      <c r="M17143">
        <f t="shared" si="803"/>
        <v>11</v>
      </c>
    </row>
    <row r="17144" spans="1:13" x14ac:dyDescent="0.35">
      <c r="A17144" t="s">
        <v>488</v>
      </c>
      <c r="B17144">
        <v>600014690</v>
      </c>
      <c r="C17144">
        <v>186374</v>
      </c>
      <c r="D17144" t="s">
        <v>13211</v>
      </c>
      <c r="E17144" s="1">
        <v>43902.587060185186</v>
      </c>
      <c r="F17144">
        <v>13</v>
      </c>
      <c r="G17144" t="s">
        <v>33</v>
      </c>
      <c r="H17144">
        <v>360</v>
      </c>
      <c r="I17144" s="1">
        <v>43933.999305555553</v>
      </c>
      <c r="J17144" s="2">
        <f t="shared" si="801"/>
        <v>1</v>
      </c>
      <c r="K17144" s="2" t="str">
        <f>IFERROR(VLOOKUP(A17144,Aux!A:B,2,0),"Outros")</f>
        <v>Outros</v>
      </c>
      <c r="L17144" s="2">
        <f t="shared" si="802"/>
        <v>2020</v>
      </c>
      <c r="M17144">
        <f t="shared" si="803"/>
        <v>11</v>
      </c>
    </row>
    <row r="17145" spans="1:13" x14ac:dyDescent="0.35">
      <c r="A17145" t="s">
        <v>724</v>
      </c>
      <c r="B17145">
        <v>501273433</v>
      </c>
      <c r="C17145">
        <v>186375</v>
      </c>
      <c r="E17145" s="1">
        <v>43902.590555555558</v>
      </c>
      <c r="F17145">
        <v>3</v>
      </c>
      <c r="G17145" t="s">
        <v>33</v>
      </c>
      <c r="H17145">
        <v>1</v>
      </c>
      <c r="J17145" s="2">
        <f t="shared" si="801"/>
        <v>1</v>
      </c>
      <c r="K17145" s="2" t="str">
        <f>IFERROR(VLOOKUP(A17145,Aux!A:B,2,0),"Outros")</f>
        <v>Municípios</v>
      </c>
      <c r="L17145" s="2">
        <f t="shared" si="802"/>
        <v>2020</v>
      </c>
      <c r="M17145">
        <f t="shared" si="803"/>
        <v>11</v>
      </c>
    </row>
    <row r="17146" spans="1:13" x14ac:dyDescent="0.35">
      <c r="A17146" t="s">
        <v>140</v>
      </c>
      <c r="B17146">
        <v>506614913</v>
      </c>
      <c r="C17146">
        <v>186376</v>
      </c>
      <c r="D17146" t="s">
        <v>13565</v>
      </c>
      <c r="E17146" s="1">
        <v>43902.600844907407</v>
      </c>
      <c r="F17146">
        <v>1</v>
      </c>
      <c r="G17146" t="s">
        <v>149</v>
      </c>
      <c r="H17146">
        <v>220</v>
      </c>
      <c r="I17146" s="1">
        <v>43908.999305555553</v>
      </c>
      <c r="J17146" s="2">
        <f t="shared" si="801"/>
        <v>1</v>
      </c>
      <c r="K17146" s="2" t="str">
        <f>IFERROR(VLOOKUP(A17146,Aux!A:B,2,0),"Outros")</f>
        <v>Municípios</v>
      </c>
      <c r="L17146" s="2">
        <f t="shared" si="802"/>
        <v>2020</v>
      </c>
      <c r="M17146">
        <f t="shared" si="803"/>
        <v>11</v>
      </c>
    </row>
    <row r="17147" spans="1:13" x14ac:dyDescent="0.35">
      <c r="A17147" t="s">
        <v>122</v>
      </c>
      <c r="B17147">
        <v>506173968</v>
      </c>
      <c r="C17147">
        <v>186377</v>
      </c>
      <c r="D17147" t="s">
        <v>13212</v>
      </c>
      <c r="E17147" s="1">
        <v>43902.606805555559</v>
      </c>
      <c r="F17147">
        <v>1</v>
      </c>
      <c r="G17147" t="s">
        <v>147</v>
      </c>
      <c r="H17147">
        <v>220</v>
      </c>
      <c r="I17147" s="1">
        <v>43909.75</v>
      </c>
      <c r="J17147" s="2">
        <f t="shared" si="801"/>
        <v>1</v>
      </c>
      <c r="K17147" s="2" t="str">
        <f>IFERROR(VLOOKUP(A17147,Aux!A:B,2,0),"Outros")</f>
        <v>Municípios</v>
      </c>
      <c r="L17147" s="2">
        <f t="shared" si="802"/>
        <v>2020</v>
      </c>
      <c r="M17147">
        <f t="shared" si="803"/>
        <v>11</v>
      </c>
    </row>
    <row r="17148" spans="1:13" x14ac:dyDescent="0.35">
      <c r="A17148" t="s">
        <v>1042</v>
      </c>
      <c r="B17148">
        <v>506087000</v>
      </c>
      <c r="C17148">
        <v>186379</v>
      </c>
      <c r="D17148" t="s">
        <v>13566</v>
      </c>
      <c r="E17148" s="1">
        <v>43902.615787037037</v>
      </c>
      <c r="F17148">
        <v>3</v>
      </c>
      <c r="G17148" t="s">
        <v>1044</v>
      </c>
      <c r="H17148">
        <v>360</v>
      </c>
      <c r="I17148" s="1">
        <v>43915.708333333336</v>
      </c>
      <c r="J17148" s="2">
        <f t="shared" si="801"/>
        <v>1</v>
      </c>
      <c r="K17148" s="2" t="str">
        <f>IFERROR(VLOOKUP(A17148,Aux!A:B,2,0),"Outros")</f>
        <v>Municípios</v>
      </c>
      <c r="L17148" s="2">
        <f t="shared" si="802"/>
        <v>2020</v>
      </c>
      <c r="M17148">
        <f t="shared" si="803"/>
        <v>11</v>
      </c>
    </row>
    <row r="17149" spans="1:13" x14ac:dyDescent="0.35">
      <c r="A17149" t="s">
        <v>942</v>
      </c>
      <c r="B17149">
        <v>510089224</v>
      </c>
      <c r="C17149">
        <v>186381</v>
      </c>
      <c r="E17149" s="1">
        <v>43902.618854166663</v>
      </c>
      <c r="F17149">
        <v>3</v>
      </c>
      <c r="G17149" t="s">
        <v>33</v>
      </c>
      <c r="H17149">
        <v>400</v>
      </c>
      <c r="J17149" s="2">
        <f t="shared" si="801"/>
        <v>1</v>
      </c>
      <c r="K17149" s="2" t="str">
        <f>IFERROR(VLOOKUP(A17149,Aux!A:B,2,0),"Outros")</f>
        <v>Outros</v>
      </c>
      <c r="L17149" s="2">
        <f t="shared" si="802"/>
        <v>2020</v>
      </c>
      <c r="M17149">
        <f t="shared" si="803"/>
        <v>11</v>
      </c>
    </row>
    <row r="17150" spans="1:13" x14ac:dyDescent="0.35">
      <c r="A17150" t="s">
        <v>942</v>
      </c>
      <c r="B17150">
        <v>510089224</v>
      </c>
      <c r="C17150">
        <v>186382</v>
      </c>
      <c r="D17150" t="s">
        <v>13213</v>
      </c>
      <c r="E17150" s="1">
        <v>43902.619189814817</v>
      </c>
      <c r="F17150">
        <v>3</v>
      </c>
      <c r="G17150" t="s">
        <v>929</v>
      </c>
      <c r="H17150">
        <v>300</v>
      </c>
      <c r="I17150" s="1">
        <v>43908.999305555553</v>
      </c>
      <c r="J17150" s="2">
        <f t="shared" si="801"/>
        <v>1</v>
      </c>
      <c r="K17150" s="2" t="str">
        <f>IFERROR(VLOOKUP(A17150,Aux!A:B,2,0),"Outros")</f>
        <v>Outros</v>
      </c>
      <c r="L17150" s="2">
        <f t="shared" si="802"/>
        <v>2020</v>
      </c>
      <c r="M17150">
        <f t="shared" si="803"/>
        <v>11</v>
      </c>
    </row>
    <row r="17151" spans="1:13" x14ac:dyDescent="0.35">
      <c r="A17151" t="s">
        <v>105</v>
      </c>
      <c r="B17151">
        <v>503311332</v>
      </c>
      <c r="C17151">
        <v>186383</v>
      </c>
      <c r="D17151" t="s">
        <v>14005</v>
      </c>
      <c r="E17151" s="1">
        <v>43902.619351851848</v>
      </c>
      <c r="F17151">
        <v>3</v>
      </c>
      <c r="G17151" t="s">
        <v>107</v>
      </c>
      <c r="H17151">
        <v>5</v>
      </c>
      <c r="I17151" s="1">
        <v>43934.708333333336</v>
      </c>
      <c r="J17151" s="2">
        <f t="shared" si="801"/>
        <v>1</v>
      </c>
      <c r="K17151" s="2" t="str">
        <f>IFERROR(VLOOKUP(A17151,Aux!A:B,2,0),"Outros")</f>
        <v>Municípios</v>
      </c>
      <c r="L17151" s="2">
        <f t="shared" si="802"/>
        <v>2020</v>
      </c>
      <c r="M17151">
        <f t="shared" si="803"/>
        <v>11</v>
      </c>
    </row>
    <row r="17152" spans="1:13" x14ac:dyDescent="0.35">
      <c r="A17152" t="s">
        <v>12</v>
      </c>
      <c r="B17152">
        <v>508481287</v>
      </c>
      <c r="C17152">
        <v>186384</v>
      </c>
      <c r="D17152" t="s">
        <v>13164</v>
      </c>
      <c r="E17152" s="1">
        <v>43902.619745370372</v>
      </c>
      <c r="F17152">
        <v>1</v>
      </c>
      <c r="G17152" t="s">
        <v>14</v>
      </c>
      <c r="H17152">
        <v>400</v>
      </c>
      <c r="I17152" s="1">
        <v>43902.5</v>
      </c>
      <c r="J17152" s="2">
        <f t="shared" si="801"/>
        <v>1</v>
      </c>
      <c r="K17152" s="2" t="str">
        <f>IFERROR(VLOOKUP(A17152,Aux!A:B,2,0),"Outros")</f>
        <v>Hospitais</v>
      </c>
      <c r="L17152" s="2">
        <f t="shared" si="802"/>
        <v>2020</v>
      </c>
      <c r="M17152">
        <f t="shared" si="803"/>
        <v>11</v>
      </c>
    </row>
    <row r="17153" spans="1:13" x14ac:dyDescent="0.35">
      <c r="A17153" t="s">
        <v>12</v>
      </c>
      <c r="B17153">
        <v>508481287</v>
      </c>
      <c r="C17153">
        <v>186385</v>
      </c>
      <c r="D17153" t="s">
        <v>13164</v>
      </c>
      <c r="E17153" s="1">
        <v>43902.620833333334</v>
      </c>
      <c r="F17153">
        <v>1</v>
      </c>
      <c r="G17153" t="s">
        <v>14</v>
      </c>
      <c r="H17153">
        <v>360</v>
      </c>
      <c r="I17153" s="1">
        <v>43903.625</v>
      </c>
      <c r="J17153" s="2">
        <f t="shared" si="801"/>
        <v>1</v>
      </c>
      <c r="K17153" s="2" t="str">
        <f>IFERROR(VLOOKUP(A17153,Aux!A:B,2,0),"Outros")</f>
        <v>Hospitais</v>
      </c>
      <c r="L17153" s="2">
        <f t="shared" si="802"/>
        <v>2020</v>
      </c>
      <c r="M17153">
        <f t="shared" si="803"/>
        <v>11</v>
      </c>
    </row>
    <row r="17154" spans="1:13" x14ac:dyDescent="0.35">
      <c r="A17154" t="s">
        <v>942</v>
      </c>
      <c r="B17154">
        <v>510089224</v>
      </c>
      <c r="C17154">
        <v>186386</v>
      </c>
      <c r="D17154" t="s">
        <v>13867</v>
      </c>
      <c r="E17154" s="1">
        <v>43902.627291666664</v>
      </c>
      <c r="F17154">
        <v>13</v>
      </c>
      <c r="G17154" t="s">
        <v>1020</v>
      </c>
      <c r="H17154">
        <v>360</v>
      </c>
      <c r="I17154" s="1">
        <v>43908.999305555553</v>
      </c>
      <c r="J17154" s="2">
        <f t="shared" ref="J17154:J17217" si="804">IF(C17154=C17153,"",1)</f>
        <v>1</v>
      </c>
      <c r="K17154" s="2" t="str">
        <f>IFERROR(VLOOKUP(A17154,Aux!A:B,2,0),"Outros")</f>
        <v>Outros</v>
      </c>
      <c r="L17154" s="2">
        <f t="shared" ref="L17154:L17217" si="805">YEAR(E17154)</f>
        <v>2020</v>
      </c>
      <c r="M17154">
        <f t="shared" ref="M17154:M17217" si="806">WEEKNUM(E17154)</f>
        <v>11</v>
      </c>
    </row>
    <row r="17155" spans="1:13" x14ac:dyDescent="0.35">
      <c r="A17155" t="s">
        <v>91</v>
      </c>
      <c r="B17155">
        <v>508035546</v>
      </c>
      <c r="C17155">
        <v>186387</v>
      </c>
      <c r="D17155" t="s">
        <v>13868</v>
      </c>
      <c r="E17155" s="1">
        <v>43902.62777777778</v>
      </c>
      <c r="F17155">
        <v>3</v>
      </c>
      <c r="G17155" t="s">
        <v>33</v>
      </c>
      <c r="H17155">
        <v>200</v>
      </c>
      <c r="I17155" s="1">
        <v>43946.999305555553</v>
      </c>
      <c r="J17155" s="2">
        <f t="shared" si="804"/>
        <v>1</v>
      </c>
      <c r="K17155" s="2" t="str">
        <f>IFERROR(VLOOKUP(A17155,Aux!A:B,2,0),"Outros")</f>
        <v>Municípios</v>
      </c>
      <c r="L17155" s="2">
        <f t="shared" si="805"/>
        <v>2020</v>
      </c>
      <c r="M17155">
        <f t="shared" si="806"/>
        <v>11</v>
      </c>
    </row>
    <row r="17156" spans="1:13" x14ac:dyDescent="0.35">
      <c r="A17156" t="s">
        <v>157</v>
      </c>
      <c r="B17156">
        <v>500122237</v>
      </c>
      <c r="C17156">
        <v>186388</v>
      </c>
      <c r="D17156" t="s">
        <v>14167</v>
      </c>
      <c r="E17156" s="1">
        <v>43902.628796296296</v>
      </c>
      <c r="F17156">
        <v>1</v>
      </c>
      <c r="G17156" t="s">
        <v>33</v>
      </c>
      <c r="H17156">
        <v>5</v>
      </c>
      <c r="I17156" s="1">
        <v>25569.999305555557</v>
      </c>
      <c r="J17156" s="2">
        <f t="shared" si="804"/>
        <v>1</v>
      </c>
      <c r="K17156" s="2" t="str">
        <f>IFERROR(VLOOKUP(A17156,Aux!A:B,2,0),"Outros")</f>
        <v>Outros</v>
      </c>
      <c r="L17156" s="2">
        <f t="shared" si="805"/>
        <v>2020</v>
      </c>
      <c r="M17156">
        <f t="shared" si="806"/>
        <v>11</v>
      </c>
    </row>
    <row r="17157" spans="1:13" x14ac:dyDescent="0.35">
      <c r="A17157" t="s">
        <v>311</v>
      </c>
      <c r="B17157">
        <v>680017550</v>
      </c>
      <c r="C17157">
        <v>186389</v>
      </c>
      <c r="D17157" t="s">
        <v>13787</v>
      </c>
      <c r="E17157" s="1">
        <v>43902.635069444441</v>
      </c>
      <c r="F17157">
        <v>13</v>
      </c>
      <c r="G17157" t="s">
        <v>3912</v>
      </c>
      <c r="H17157">
        <v>220</v>
      </c>
      <c r="I17157" s="1">
        <v>43917.625</v>
      </c>
      <c r="J17157" s="2">
        <f t="shared" si="804"/>
        <v>1</v>
      </c>
      <c r="K17157" s="2" t="str">
        <f>IFERROR(VLOOKUP(A17157,Aux!A:B,2,0),"Outros")</f>
        <v>Águas e resíduos</v>
      </c>
      <c r="L17157" s="2">
        <f t="shared" si="805"/>
        <v>2020</v>
      </c>
      <c r="M17157">
        <f t="shared" si="806"/>
        <v>11</v>
      </c>
    </row>
    <row r="17158" spans="1:13" x14ac:dyDescent="0.35">
      <c r="A17158" t="s">
        <v>140</v>
      </c>
      <c r="B17158">
        <v>506614913</v>
      </c>
      <c r="C17158">
        <v>186390</v>
      </c>
      <c r="D17158" t="s">
        <v>14336</v>
      </c>
      <c r="E17158" s="1">
        <v>43902.635960648149</v>
      </c>
      <c r="F17158">
        <v>1</v>
      </c>
      <c r="G17158" t="s">
        <v>142</v>
      </c>
      <c r="H17158">
        <v>220</v>
      </c>
      <c r="I17158" s="1">
        <v>43914.999305555553</v>
      </c>
      <c r="J17158" s="2">
        <f t="shared" si="804"/>
        <v>1</v>
      </c>
      <c r="K17158" s="2" t="str">
        <f>IFERROR(VLOOKUP(A17158,Aux!A:B,2,0),"Outros")</f>
        <v>Municípios</v>
      </c>
      <c r="L17158" s="2">
        <f t="shared" si="805"/>
        <v>2020</v>
      </c>
      <c r="M17158">
        <f t="shared" si="806"/>
        <v>11</v>
      </c>
    </row>
    <row r="17159" spans="1:13" x14ac:dyDescent="0.35">
      <c r="A17159" t="s">
        <v>133</v>
      </c>
      <c r="B17159">
        <v>503539473</v>
      </c>
      <c r="C17159">
        <v>186392</v>
      </c>
      <c r="D17159" t="s">
        <v>13740</v>
      </c>
      <c r="E17159" s="1">
        <v>43902.637662037036</v>
      </c>
      <c r="F17159">
        <v>13</v>
      </c>
      <c r="G17159" t="s">
        <v>135</v>
      </c>
      <c r="H17159">
        <v>150</v>
      </c>
      <c r="I17159" s="1">
        <v>43954.999305555553</v>
      </c>
      <c r="J17159" s="2">
        <f t="shared" si="804"/>
        <v>1</v>
      </c>
      <c r="K17159" s="2" t="str">
        <f>IFERROR(VLOOKUP(A17159,Aux!A:B,2,0),"Outros")</f>
        <v>Municípios</v>
      </c>
      <c r="L17159" s="2">
        <f t="shared" si="805"/>
        <v>2020</v>
      </c>
      <c r="M17159">
        <f t="shared" si="806"/>
        <v>11</v>
      </c>
    </row>
    <row r="17160" spans="1:13" x14ac:dyDescent="0.35">
      <c r="A17160" t="s">
        <v>244</v>
      </c>
      <c r="B17160">
        <v>600084914</v>
      </c>
      <c r="C17160">
        <v>186395</v>
      </c>
      <c r="D17160" t="s">
        <v>13788</v>
      </c>
      <c r="E17160" s="1">
        <v>43902.65079861111</v>
      </c>
      <c r="F17160">
        <v>13</v>
      </c>
      <c r="G17160" t="s">
        <v>33</v>
      </c>
      <c r="H17160">
        <v>220</v>
      </c>
      <c r="I17160" s="1">
        <v>43911.708333333336</v>
      </c>
      <c r="J17160" s="2">
        <f t="shared" si="804"/>
        <v>1</v>
      </c>
      <c r="K17160" s="2" t="str">
        <f>IFERROR(VLOOKUP(A17160,Aux!A:B,2,0),"Outros")</f>
        <v>Outros</v>
      </c>
      <c r="L17160" s="2">
        <f t="shared" si="805"/>
        <v>2020</v>
      </c>
      <c r="M17160">
        <f t="shared" si="806"/>
        <v>11</v>
      </c>
    </row>
    <row r="17161" spans="1:13" x14ac:dyDescent="0.35">
      <c r="A17161" t="s">
        <v>48</v>
      </c>
      <c r="B17161">
        <v>503035416</v>
      </c>
      <c r="C17161">
        <v>186399</v>
      </c>
      <c r="D17161" t="s">
        <v>13966</v>
      </c>
      <c r="E17161" s="1">
        <v>43902.660208333335</v>
      </c>
      <c r="F17161">
        <v>1</v>
      </c>
      <c r="G17161" t="s">
        <v>50</v>
      </c>
      <c r="H17161">
        <v>340</v>
      </c>
      <c r="I17161" s="1">
        <v>43907.708333333336</v>
      </c>
      <c r="J17161" s="2">
        <f t="shared" si="804"/>
        <v>1</v>
      </c>
      <c r="K17161" s="2" t="str">
        <f>IFERROR(VLOOKUP(A17161,Aux!A:B,2,0),"Outros")</f>
        <v>Hospitais</v>
      </c>
      <c r="L17161" s="2">
        <f t="shared" si="805"/>
        <v>2020</v>
      </c>
      <c r="M17161">
        <f t="shared" si="806"/>
        <v>11</v>
      </c>
    </row>
    <row r="17162" spans="1:13" x14ac:dyDescent="0.35">
      <c r="A17162" t="s">
        <v>71</v>
      </c>
      <c r="B17162">
        <v>500051054</v>
      </c>
      <c r="C17162">
        <v>186400</v>
      </c>
      <c r="D17162" t="s">
        <v>14297</v>
      </c>
      <c r="E17162" s="1">
        <v>43902.662766203706</v>
      </c>
      <c r="F17162">
        <v>13</v>
      </c>
      <c r="G17162" t="s">
        <v>243</v>
      </c>
      <c r="H17162">
        <v>220</v>
      </c>
      <c r="I17162" s="1">
        <v>43910.791666666664</v>
      </c>
      <c r="J17162" s="2">
        <f t="shared" si="804"/>
        <v>1</v>
      </c>
      <c r="K17162" s="2" t="str">
        <f>IFERROR(VLOOKUP(A17162,Aux!A:B,2,0),"Outros")</f>
        <v>Municípios</v>
      </c>
      <c r="L17162" s="2">
        <f t="shared" si="805"/>
        <v>2020</v>
      </c>
      <c r="M17162">
        <f t="shared" si="806"/>
        <v>11</v>
      </c>
    </row>
    <row r="17163" spans="1:13" x14ac:dyDescent="0.35">
      <c r="A17163" t="s">
        <v>60</v>
      </c>
      <c r="B17163">
        <v>505456010</v>
      </c>
      <c r="C17163">
        <v>186408</v>
      </c>
      <c r="D17163" t="s">
        <v>13741</v>
      </c>
      <c r="E17163" s="1">
        <v>43902.670740740738</v>
      </c>
      <c r="F17163">
        <v>13</v>
      </c>
      <c r="G17163" t="s">
        <v>50</v>
      </c>
      <c r="H17163">
        <v>340</v>
      </c>
      <c r="I17163" s="1">
        <v>43911.999305555553</v>
      </c>
      <c r="J17163" s="2">
        <f t="shared" si="804"/>
        <v>1</v>
      </c>
      <c r="K17163" s="2" t="str">
        <f>IFERROR(VLOOKUP(A17163,Aux!A:B,2,0),"Outros")</f>
        <v>Municípios</v>
      </c>
      <c r="L17163" s="2">
        <f t="shared" si="805"/>
        <v>2020</v>
      </c>
      <c r="M17163">
        <f t="shared" si="806"/>
        <v>11</v>
      </c>
    </row>
    <row r="17164" spans="1:13" x14ac:dyDescent="0.35">
      <c r="A17164" t="s">
        <v>140</v>
      </c>
      <c r="B17164">
        <v>506614913</v>
      </c>
      <c r="C17164">
        <v>186410</v>
      </c>
      <c r="E17164" s="1">
        <v>43902.684421296297</v>
      </c>
      <c r="F17164">
        <v>1</v>
      </c>
      <c r="G17164" t="s">
        <v>33</v>
      </c>
      <c r="H17164">
        <v>400</v>
      </c>
      <c r="J17164" s="2">
        <f t="shared" si="804"/>
        <v>1</v>
      </c>
      <c r="K17164" s="2" t="str">
        <f>IFERROR(VLOOKUP(A17164,Aux!A:B,2,0),"Outros")</f>
        <v>Municípios</v>
      </c>
      <c r="L17164" s="2">
        <f t="shared" si="805"/>
        <v>2020</v>
      </c>
      <c r="M17164">
        <f t="shared" si="806"/>
        <v>11</v>
      </c>
    </row>
    <row r="17165" spans="1:13" x14ac:dyDescent="0.35">
      <c r="A17165" t="s">
        <v>311</v>
      </c>
      <c r="B17165">
        <v>680017550</v>
      </c>
      <c r="C17165">
        <v>186411</v>
      </c>
      <c r="D17165" t="s">
        <v>14298</v>
      </c>
      <c r="E17165" s="1">
        <v>43902.686944444446</v>
      </c>
      <c r="F17165">
        <v>13</v>
      </c>
      <c r="G17165" t="s">
        <v>3912</v>
      </c>
      <c r="H17165">
        <v>220</v>
      </c>
      <c r="I17165" s="1">
        <v>43921.625</v>
      </c>
      <c r="J17165" s="2">
        <f t="shared" si="804"/>
        <v>1</v>
      </c>
      <c r="K17165" s="2" t="str">
        <f>IFERROR(VLOOKUP(A17165,Aux!A:B,2,0),"Outros")</f>
        <v>Águas e resíduos</v>
      </c>
      <c r="L17165" s="2">
        <f t="shared" si="805"/>
        <v>2020</v>
      </c>
      <c r="M17165">
        <f t="shared" si="806"/>
        <v>11</v>
      </c>
    </row>
    <row r="17166" spans="1:13" x14ac:dyDescent="0.35">
      <c r="A17166" t="s">
        <v>1752</v>
      </c>
      <c r="B17166">
        <v>506826546</v>
      </c>
      <c r="C17166">
        <v>186412</v>
      </c>
      <c r="E17166" s="1">
        <v>43902.700254629628</v>
      </c>
      <c r="F17166">
        <v>13</v>
      </c>
      <c r="G17166" t="s">
        <v>33</v>
      </c>
      <c r="H17166">
        <v>1</v>
      </c>
      <c r="J17166" s="2">
        <f t="shared" si="804"/>
        <v>1</v>
      </c>
      <c r="K17166" s="2" t="str">
        <f>IFERROR(VLOOKUP(A17166,Aux!A:B,2,0),"Outros")</f>
        <v>Municípios</v>
      </c>
      <c r="L17166" s="2">
        <f t="shared" si="805"/>
        <v>2020</v>
      </c>
      <c r="M17166">
        <f t="shared" si="806"/>
        <v>11</v>
      </c>
    </row>
    <row r="17167" spans="1:13" x14ac:dyDescent="0.35">
      <c r="A17167" t="s">
        <v>1752</v>
      </c>
      <c r="B17167">
        <v>506826546</v>
      </c>
      <c r="C17167">
        <v>186413</v>
      </c>
      <c r="D17167" t="s">
        <v>13869</v>
      </c>
      <c r="E17167" s="1">
        <v>43902.700879629629</v>
      </c>
      <c r="F17167">
        <v>13</v>
      </c>
      <c r="G17167" t="s">
        <v>3700</v>
      </c>
      <c r="H17167">
        <v>300</v>
      </c>
      <c r="I17167" s="1">
        <v>43911.999305555553</v>
      </c>
      <c r="J17167" s="2">
        <f t="shared" si="804"/>
        <v>1</v>
      </c>
      <c r="K17167" s="2" t="str">
        <f>IFERROR(VLOOKUP(A17167,Aux!A:B,2,0),"Outros")</f>
        <v>Municípios</v>
      </c>
      <c r="L17167" s="2">
        <f t="shared" si="805"/>
        <v>2020</v>
      </c>
      <c r="M17167">
        <f t="shared" si="806"/>
        <v>11</v>
      </c>
    </row>
    <row r="17168" spans="1:13" x14ac:dyDescent="0.35">
      <c r="A17168" t="s">
        <v>101</v>
      </c>
      <c r="B17168">
        <v>507040589</v>
      </c>
      <c r="C17168">
        <v>186414</v>
      </c>
      <c r="D17168" t="s">
        <v>13870</v>
      </c>
      <c r="E17168" s="1">
        <v>43902.706261574072</v>
      </c>
      <c r="F17168">
        <v>3</v>
      </c>
      <c r="G17168" t="s">
        <v>2848</v>
      </c>
      <c r="H17168">
        <v>220</v>
      </c>
      <c r="I17168" s="1">
        <v>43937.708333333336</v>
      </c>
      <c r="J17168" s="2">
        <f t="shared" si="804"/>
        <v>1</v>
      </c>
      <c r="K17168" s="2" t="str">
        <f>IFERROR(VLOOKUP(A17168,Aux!A:B,2,0),"Outros")</f>
        <v>Municípios</v>
      </c>
      <c r="L17168" s="2">
        <f t="shared" si="805"/>
        <v>2020</v>
      </c>
      <c r="M17168">
        <f t="shared" si="806"/>
        <v>11</v>
      </c>
    </row>
    <row r="17169" spans="1:13" x14ac:dyDescent="0.35">
      <c r="A17169" t="s">
        <v>143</v>
      </c>
      <c r="B17169">
        <v>506801969</v>
      </c>
      <c r="C17169">
        <v>186415</v>
      </c>
      <c r="D17169" t="s">
        <v>14299</v>
      </c>
      <c r="E17169" s="1">
        <v>43902.707708333335</v>
      </c>
      <c r="F17169">
        <v>1</v>
      </c>
      <c r="G17169" t="s">
        <v>145</v>
      </c>
      <c r="H17169">
        <v>360</v>
      </c>
      <c r="I17169" s="1">
        <v>43909.708333333336</v>
      </c>
      <c r="J17169" s="2">
        <f t="shared" si="804"/>
        <v>1</v>
      </c>
      <c r="K17169" s="2" t="str">
        <f>IFERROR(VLOOKUP(A17169,Aux!A:B,2,0),"Outros")</f>
        <v>Municípios</v>
      </c>
      <c r="L17169" s="2">
        <f t="shared" si="805"/>
        <v>2020</v>
      </c>
      <c r="M17169">
        <f t="shared" si="806"/>
        <v>11</v>
      </c>
    </row>
    <row r="17170" spans="1:13" x14ac:dyDescent="0.35">
      <c r="A17170" t="s">
        <v>140</v>
      </c>
      <c r="B17170">
        <v>506614913</v>
      </c>
      <c r="C17170">
        <v>186416</v>
      </c>
      <c r="D17170" t="s">
        <v>13916</v>
      </c>
      <c r="E17170" s="1">
        <v>43902.708402777775</v>
      </c>
      <c r="F17170">
        <v>1</v>
      </c>
      <c r="G17170" t="s">
        <v>149</v>
      </c>
      <c r="H17170">
        <v>220</v>
      </c>
      <c r="I17170" s="1">
        <v>43908.999305555553</v>
      </c>
      <c r="J17170" s="2">
        <f t="shared" si="804"/>
        <v>1</v>
      </c>
      <c r="K17170" s="2" t="str">
        <f>IFERROR(VLOOKUP(A17170,Aux!A:B,2,0),"Outros")</f>
        <v>Municípios</v>
      </c>
      <c r="L17170" s="2">
        <f t="shared" si="805"/>
        <v>2020</v>
      </c>
      <c r="M17170">
        <f t="shared" si="806"/>
        <v>11</v>
      </c>
    </row>
    <row r="17171" spans="1:13" x14ac:dyDescent="0.35">
      <c r="A17171" t="s">
        <v>41</v>
      </c>
      <c r="B17171">
        <v>500192855</v>
      </c>
      <c r="C17171">
        <v>186417</v>
      </c>
      <c r="E17171" s="1">
        <v>43902.711168981485</v>
      </c>
      <c r="F17171">
        <v>3</v>
      </c>
      <c r="G17171" t="s">
        <v>33</v>
      </c>
      <c r="H17171">
        <v>1</v>
      </c>
      <c r="J17171" s="2">
        <f t="shared" si="804"/>
        <v>1</v>
      </c>
      <c r="K17171" s="2" t="str">
        <f>IFERROR(VLOOKUP(A17171,Aux!A:B,2,0),"Outros")</f>
        <v>Transportes</v>
      </c>
      <c r="L17171" s="2">
        <f t="shared" si="805"/>
        <v>2020</v>
      </c>
      <c r="M17171">
        <f t="shared" si="806"/>
        <v>11</v>
      </c>
    </row>
    <row r="17172" spans="1:13" x14ac:dyDescent="0.35">
      <c r="A17172" t="s">
        <v>57</v>
      </c>
      <c r="B17172">
        <v>501294104</v>
      </c>
      <c r="C17172">
        <v>186418</v>
      </c>
      <c r="D17172" t="s">
        <v>13789</v>
      </c>
      <c r="E17172" s="1">
        <v>43902.714305555557</v>
      </c>
      <c r="F17172">
        <v>13</v>
      </c>
      <c r="G17172" t="s">
        <v>103</v>
      </c>
      <c r="H17172">
        <v>220</v>
      </c>
      <c r="I17172" s="1">
        <v>43909.999305555553</v>
      </c>
      <c r="J17172" s="2">
        <f t="shared" si="804"/>
        <v>1</v>
      </c>
      <c r="K17172" s="2" t="str">
        <f>IFERROR(VLOOKUP(A17172,Aux!A:B,2,0),"Outros")</f>
        <v>Municípios</v>
      </c>
      <c r="L17172" s="2">
        <f t="shared" si="805"/>
        <v>2020</v>
      </c>
      <c r="M17172">
        <f t="shared" si="806"/>
        <v>11</v>
      </c>
    </row>
    <row r="17173" spans="1:13" x14ac:dyDescent="0.35">
      <c r="A17173" t="s">
        <v>41</v>
      </c>
      <c r="B17173">
        <v>500192855</v>
      </c>
      <c r="C17173">
        <v>186419</v>
      </c>
      <c r="E17173" s="1">
        <v>43902.714502314811</v>
      </c>
      <c r="F17173">
        <v>3</v>
      </c>
      <c r="G17173" t="s">
        <v>33</v>
      </c>
      <c r="H17173">
        <v>400</v>
      </c>
      <c r="J17173" s="2">
        <f t="shared" si="804"/>
        <v>1</v>
      </c>
      <c r="K17173" s="2" t="str">
        <f>IFERROR(VLOOKUP(A17173,Aux!A:B,2,0),"Outros")</f>
        <v>Transportes</v>
      </c>
      <c r="L17173" s="2">
        <f t="shared" si="805"/>
        <v>2020</v>
      </c>
      <c r="M17173">
        <f t="shared" si="806"/>
        <v>11</v>
      </c>
    </row>
    <row r="17174" spans="1:13" x14ac:dyDescent="0.35">
      <c r="A17174" t="s">
        <v>140</v>
      </c>
      <c r="B17174">
        <v>506614913</v>
      </c>
      <c r="C17174">
        <v>186420</v>
      </c>
      <c r="D17174" t="s">
        <v>14043</v>
      </c>
      <c r="E17174" s="1">
        <v>43903.356481481482</v>
      </c>
      <c r="F17174">
        <v>13</v>
      </c>
      <c r="G17174" t="s">
        <v>47</v>
      </c>
      <c r="H17174">
        <v>300</v>
      </c>
      <c r="I17174" s="1">
        <v>43921.999305555553</v>
      </c>
      <c r="J17174" s="2">
        <f t="shared" si="804"/>
        <v>1</v>
      </c>
      <c r="K17174" s="2" t="str">
        <f>IFERROR(VLOOKUP(A17174,Aux!A:B,2,0),"Outros")</f>
        <v>Municípios</v>
      </c>
      <c r="L17174" s="2">
        <f t="shared" si="805"/>
        <v>2020</v>
      </c>
      <c r="M17174">
        <f t="shared" si="806"/>
        <v>11</v>
      </c>
    </row>
    <row r="17175" spans="1:13" x14ac:dyDescent="0.35">
      <c r="A17175" t="s">
        <v>578</v>
      </c>
      <c r="B17175">
        <v>501112049</v>
      </c>
      <c r="C17175">
        <v>186422</v>
      </c>
      <c r="D17175" t="s">
        <v>4069</v>
      </c>
      <c r="E17175" s="1">
        <v>43903.374166666668</v>
      </c>
      <c r="F17175">
        <v>13</v>
      </c>
      <c r="G17175" t="s">
        <v>580</v>
      </c>
      <c r="H17175">
        <v>220</v>
      </c>
      <c r="I17175" s="1">
        <v>43915.6875</v>
      </c>
      <c r="J17175" s="2">
        <f t="shared" si="804"/>
        <v>1</v>
      </c>
      <c r="K17175" s="2" t="str">
        <f>IFERROR(VLOOKUP(A17175,Aux!A:B,2,0),"Outros")</f>
        <v>Municípios</v>
      </c>
      <c r="L17175" s="2">
        <f t="shared" si="805"/>
        <v>2020</v>
      </c>
      <c r="M17175">
        <f t="shared" si="806"/>
        <v>11</v>
      </c>
    </row>
    <row r="17176" spans="1:13" x14ac:dyDescent="0.35">
      <c r="A17176" t="s">
        <v>57</v>
      </c>
      <c r="B17176">
        <v>501294104</v>
      </c>
      <c r="C17176">
        <v>186423</v>
      </c>
      <c r="D17176" t="s">
        <v>14044</v>
      </c>
      <c r="E17176" s="1">
        <v>43903.388020833336</v>
      </c>
      <c r="F17176">
        <v>1</v>
      </c>
      <c r="G17176" t="s">
        <v>59</v>
      </c>
      <c r="H17176">
        <v>220</v>
      </c>
      <c r="I17176" s="1">
        <v>43909.999305555553</v>
      </c>
      <c r="J17176" s="2">
        <f t="shared" si="804"/>
        <v>1</v>
      </c>
      <c r="K17176" s="2" t="str">
        <f>IFERROR(VLOOKUP(A17176,Aux!A:B,2,0),"Outros")</f>
        <v>Municípios</v>
      </c>
      <c r="L17176" s="2">
        <f t="shared" si="805"/>
        <v>2020</v>
      </c>
      <c r="M17176">
        <f t="shared" si="806"/>
        <v>11</v>
      </c>
    </row>
    <row r="17177" spans="1:13" x14ac:dyDescent="0.35">
      <c r="A17177" t="s">
        <v>54</v>
      </c>
      <c r="B17177">
        <v>508345464</v>
      </c>
      <c r="C17177">
        <v>186424</v>
      </c>
      <c r="D17177" t="s">
        <v>13871</v>
      </c>
      <c r="E17177" s="1">
        <v>43903.398020833331</v>
      </c>
      <c r="F17177">
        <v>13</v>
      </c>
      <c r="G17177" t="s">
        <v>250</v>
      </c>
      <c r="H17177">
        <v>340</v>
      </c>
      <c r="I17177" s="1">
        <v>43912.75</v>
      </c>
      <c r="J17177" s="2">
        <f t="shared" si="804"/>
        <v>1</v>
      </c>
      <c r="K17177" s="2" t="str">
        <f>IFERROR(VLOOKUP(A17177,Aux!A:B,2,0),"Outros")</f>
        <v>Outros</v>
      </c>
      <c r="L17177" s="2">
        <f t="shared" si="805"/>
        <v>2020</v>
      </c>
      <c r="M17177">
        <f t="shared" si="806"/>
        <v>11</v>
      </c>
    </row>
    <row r="17178" spans="1:13" x14ac:dyDescent="0.35">
      <c r="A17178" t="s">
        <v>267</v>
      </c>
      <c r="B17178">
        <v>505307685</v>
      </c>
      <c r="C17178">
        <v>186425</v>
      </c>
      <c r="D17178" t="s">
        <v>13823</v>
      </c>
      <c r="E17178" s="1">
        <v>43903.401296296295</v>
      </c>
      <c r="F17178">
        <v>13</v>
      </c>
      <c r="G17178" t="s">
        <v>1330</v>
      </c>
      <c r="H17178">
        <v>340</v>
      </c>
      <c r="I17178" s="1">
        <v>43910.999305555553</v>
      </c>
      <c r="J17178" s="2">
        <f t="shared" si="804"/>
        <v>1</v>
      </c>
      <c r="K17178" s="2" t="str">
        <f>IFERROR(VLOOKUP(A17178,Aux!A:B,2,0),"Outros")</f>
        <v>Municípios</v>
      </c>
      <c r="L17178" s="2">
        <f t="shared" si="805"/>
        <v>2020</v>
      </c>
      <c r="M17178">
        <f t="shared" si="806"/>
        <v>11</v>
      </c>
    </row>
    <row r="17179" spans="1:13" x14ac:dyDescent="0.35">
      <c r="A17179" t="s">
        <v>127</v>
      </c>
      <c r="B17179">
        <v>506874915</v>
      </c>
      <c r="C17179">
        <v>186426</v>
      </c>
      <c r="D17179" t="s">
        <v>13742</v>
      </c>
      <c r="E17179" s="1">
        <v>43903.402638888889</v>
      </c>
      <c r="F17179">
        <v>13</v>
      </c>
      <c r="G17179" t="s">
        <v>561</v>
      </c>
      <c r="H17179">
        <v>340</v>
      </c>
      <c r="I17179" s="1">
        <v>43913.999305555553</v>
      </c>
      <c r="J17179" s="2">
        <f t="shared" si="804"/>
        <v>1</v>
      </c>
      <c r="K17179" s="2" t="str">
        <f>IFERROR(VLOOKUP(A17179,Aux!A:B,2,0),"Outros")</f>
        <v>Outros</v>
      </c>
      <c r="L17179" s="2">
        <f t="shared" si="805"/>
        <v>2020</v>
      </c>
      <c r="M17179">
        <f t="shared" si="806"/>
        <v>11</v>
      </c>
    </row>
    <row r="17180" spans="1:13" x14ac:dyDescent="0.35">
      <c r="A17180" t="s">
        <v>57</v>
      </c>
      <c r="B17180">
        <v>501294104</v>
      </c>
      <c r="C17180">
        <v>186427</v>
      </c>
      <c r="D17180" t="s">
        <v>13824</v>
      </c>
      <c r="E17180" s="1">
        <v>43903.411157407405</v>
      </c>
      <c r="F17180">
        <v>13</v>
      </c>
      <c r="G17180" t="s">
        <v>59</v>
      </c>
      <c r="H17180">
        <v>300</v>
      </c>
      <c r="I17180" s="1">
        <v>43909.999305555553</v>
      </c>
      <c r="J17180" s="2">
        <f t="shared" si="804"/>
        <v>1</v>
      </c>
      <c r="K17180" s="2" t="str">
        <f>IFERROR(VLOOKUP(A17180,Aux!A:B,2,0),"Outros")</f>
        <v>Municípios</v>
      </c>
      <c r="L17180" s="2">
        <f t="shared" si="805"/>
        <v>2020</v>
      </c>
      <c r="M17180">
        <f t="shared" si="806"/>
        <v>11</v>
      </c>
    </row>
    <row r="17181" spans="1:13" x14ac:dyDescent="0.35">
      <c r="A17181" t="s">
        <v>91</v>
      </c>
      <c r="B17181">
        <v>508035546</v>
      </c>
      <c r="C17181">
        <v>186429</v>
      </c>
      <c r="D17181" t="s">
        <v>14045</v>
      </c>
      <c r="E17181" s="1">
        <v>43903.415185185186</v>
      </c>
      <c r="F17181">
        <v>3</v>
      </c>
      <c r="G17181" t="s">
        <v>33</v>
      </c>
      <c r="H17181">
        <v>210</v>
      </c>
      <c r="I17181" s="1">
        <v>43940.999305555553</v>
      </c>
      <c r="J17181" s="2">
        <f t="shared" si="804"/>
        <v>1</v>
      </c>
      <c r="K17181" s="2" t="str">
        <f>IFERROR(VLOOKUP(A17181,Aux!A:B,2,0),"Outros")</f>
        <v>Municípios</v>
      </c>
      <c r="L17181" s="2">
        <f t="shared" si="805"/>
        <v>2020</v>
      </c>
      <c r="M17181">
        <f t="shared" si="806"/>
        <v>11</v>
      </c>
    </row>
    <row r="17182" spans="1:13" x14ac:dyDescent="0.35">
      <c r="A17182" t="s">
        <v>454</v>
      </c>
      <c r="B17182">
        <v>503450189</v>
      </c>
      <c r="C17182">
        <v>186430</v>
      </c>
      <c r="D17182" t="s">
        <v>14300</v>
      </c>
      <c r="E17182" s="1">
        <v>43903.418599537035</v>
      </c>
      <c r="F17182">
        <v>3</v>
      </c>
      <c r="G17182" t="s">
        <v>1207</v>
      </c>
      <c r="H17182">
        <v>220</v>
      </c>
      <c r="I17182" s="1">
        <v>43931.75</v>
      </c>
      <c r="J17182" s="2">
        <f t="shared" si="804"/>
        <v>1</v>
      </c>
      <c r="K17182" s="2" t="str">
        <f>IFERROR(VLOOKUP(A17182,Aux!A:B,2,0),"Outros")</f>
        <v>Estradas</v>
      </c>
      <c r="L17182" s="2">
        <f t="shared" si="805"/>
        <v>2020</v>
      </c>
      <c r="M17182">
        <f t="shared" si="806"/>
        <v>11</v>
      </c>
    </row>
    <row r="17183" spans="1:13" x14ac:dyDescent="0.35">
      <c r="A17183" t="s">
        <v>140</v>
      </c>
      <c r="B17183">
        <v>506614913</v>
      </c>
      <c r="C17183">
        <v>186431</v>
      </c>
      <c r="D17183" t="s">
        <v>13743</v>
      </c>
      <c r="E17183" s="1">
        <v>43903.428043981483</v>
      </c>
      <c r="F17183">
        <v>1</v>
      </c>
      <c r="G17183" t="s">
        <v>2396</v>
      </c>
      <c r="H17183">
        <v>300</v>
      </c>
      <c r="I17183" s="1">
        <v>43909.999305555553</v>
      </c>
      <c r="J17183" s="2">
        <f t="shared" si="804"/>
        <v>1</v>
      </c>
      <c r="K17183" s="2" t="str">
        <f>IFERROR(VLOOKUP(A17183,Aux!A:B,2,0),"Outros")</f>
        <v>Municípios</v>
      </c>
      <c r="L17183" s="2">
        <f t="shared" si="805"/>
        <v>2020</v>
      </c>
      <c r="M17183">
        <f t="shared" si="806"/>
        <v>11</v>
      </c>
    </row>
    <row r="17184" spans="1:13" x14ac:dyDescent="0.35">
      <c r="A17184" t="s">
        <v>54</v>
      </c>
      <c r="B17184">
        <v>508345464</v>
      </c>
      <c r="C17184">
        <v>186432</v>
      </c>
      <c r="D17184" t="s">
        <v>14006</v>
      </c>
      <c r="E17184" s="1">
        <v>43903.428101851852</v>
      </c>
      <c r="F17184">
        <v>3</v>
      </c>
      <c r="G17184" t="s">
        <v>250</v>
      </c>
      <c r="H17184">
        <v>300</v>
      </c>
      <c r="I17184" s="1">
        <v>43917.75</v>
      </c>
      <c r="J17184" s="2">
        <f t="shared" si="804"/>
        <v>1</v>
      </c>
      <c r="K17184" s="2" t="str">
        <f>IFERROR(VLOOKUP(A17184,Aux!A:B,2,0),"Outros")</f>
        <v>Outros</v>
      </c>
      <c r="L17184" s="2">
        <f t="shared" si="805"/>
        <v>2020</v>
      </c>
      <c r="M17184">
        <f t="shared" si="806"/>
        <v>11</v>
      </c>
    </row>
    <row r="17185" spans="1:13" x14ac:dyDescent="0.35">
      <c r="A17185" t="s">
        <v>4953</v>
      </c>
      <c r="B17185">
        <v>501834117</v>
      </c>
      <c r="C17185">
        <v>186434</v>
      </c>
      <c r="D17185" t="s">
        <v>13744</v>
      </c>
      <c r="E17185" s="1">
        <v>43903.430335648147</v>
      </c>
      <c r="F17185">
        <v>3</v>
      </c>
      <c r="G17185" t="s">
        <v>33</v>
      </c>
      <c r="H17185">
        <v>5</v>
      </c>
      <c r="I17185" s="1">
        <v>43933.999305555553</v>
      </c>
      <c r="J17185" s="2">
        <f t="shared" si="804"/>
        <v>1</v>
      </c>
      <c r="K17185" s="2" t="str">
        <f>IFERROR(VLOOKUP(A17185,Aux!A:B,2,0),"Outros")</f>
        <v>Municípios</v>
      </c>
      <c r="L17185" s="2">
        <f t="shared" si="805"/>
        <v>2020</v>
      </c>
      <c r="M17185">
        <f t="shared" si="806"/>
        <v>11</v>
      </c>
    </row>
    <row r="17186" spans="1:13" x14ac:dyDescent="0.35">
      <c r="A17186" t="s">
        <v>48</v>
      </c>
      <c r="B17186">
        <v>503035416</v>
      </c>
      <c r="C17186">
        <v>186435</v>
      </c>
      <c r="D17186" t="s">
        <v>14301</v>
      </c>
      <c r="E17186" s="1">
        <v>43903.437152777777</v>
      </c>
      <c r="F17186">
        <v>3</v>
      </c>
      <c r="G17186" t="s">
        <v>50</v>
      </c>
      <c r="H17186">
        <v>220</v>
      </c>
      <c r="I17186" s="1">
        <v>43909.708333333336</v>
      </c>
      <c r="J17186" s="2">
        <f t="shared" si="804"/>
        <v>1</v>
      </c>
      <c r="K17186" s="2" t="str">
        <f>IFERROR(VLOOKUP(A17186,Aux!A:B,2,0),"Outros")</f>
        <v>Hospitais</v>
      </c>
      <c r="L17186" s="2">
        <f t="shared" si="805"/>
        <v>2020</v>
      </c>
      <c r="M17186">
        <f t="shared" si="806"/>
        <v>11</v>
      </c>
    </row>
    <row r="17187" spans="1:13" x14ac:dyDescent="0.35">
      <c r="A17187" t="s">
        <v>112</v>
      </c>
      <c r="B17187">
        <v>501144218</v>
      </c>
      <c r="C17187">
        <v>186436</v>
      </c>
      <c r="D17187" t="s">
        <v>13745</v>
      </c>
      <c r="E17187" s="1">
        <v>43903.441516203704</v>
      </c>
      <c r="F17187">
        <v>1</v>
      </c>
      <c r="G17187" t="s">
        <v>114</v>
      </c>
      <c r="H17187">
        <v>210</v>
      </c>
      <c r="I17187" s="1">
        <v>43916.75</v>
      </c>
      <c r="J17187" s="2">
        <f t="shared" si="804"/>
        <v>1</v>
      </c>
      <c r="K17187" s="2" t="str">
        <f>IFERROR(VLOOKUP(A17187,Aux!A:B,2,0),"Outros")</f>
        <v>Municípios</v>
      </c>
      <c r="L17187" s="2">
        <f t="shared" si="805"/>
        <v>2020</v>
      </c>
      <c r="M17187">
        <f t="shared" si="806"/>
        <v>11</v>
      </c>
    </row>
    <row r="17188" spans="1:13" x14ac:dyDescent="0.35">
      <c r="A17188" t="s">
        <v>11786</v>
      </c>
      <c r="B17188">
        <v>506811913</v>
      </c>
      <c r="C17188">
        <v>186438</v>
      </c>
      <c r="D17188" t="s">
        <v>13917</v>
      </c>
      <c r="E17188" s="1">
        <v>43903.475069444445</v>
      </c>
      <c r="F17188">
        <v>13</v>
      </c>
      <c r="G17188" t="s">
        <v>33</v>
      </c>
      <c r="H17188">
        <v>30</v>
      </c>
      <c r="I17188" s="1">
        <v>25569.999305555557</v>
      </c>
      <c r="J17188" s="2">
        <f t="shared" si="804"/>
        <v>1</v>
      </c>
      <c r="K17188" s="2" t="str">
        <f>IFERROR(VLOOKUP(A17188,Aux!A:B,2,0),"Outros")</f>
        <v>Municípios</v>
      </c>
      <c r="L17188" s="2">
        <f t="shared" si="805"/>
        <v>2020</v>
      </c>
      <c r="M17188">
        <f t="shared" si="806"/>
        <v>11</v>
      </c>
    </row>
    <row r="17189" spans="1:13" x14ac:dyDescent="0.35">
      <c r="A17189" t="s">
        <v>574</v>
      </c>
      <c r="B17189">
        <v>506791220</v>
      </c>
      <c r="C17189">
        <v>186439</v>
      </c>
      <c r="D17189" t="s">
        <v>13746</v>
      </c>
      <c r="E17189" s="1">
        <v>43903.477384259262</v>
      </c>
      <c r="F17189">
        <v>13</v>
      </c>
      <c r="G17189" t="s">
        <v>576</v>
      </c>
      <c r="H17189">
        <v>150</v>
      </c>
      <c r="I17189" s="1">
        <v>43949.999305555553</v>
      </c>
      <c r="J17189" s="2">
        <f t="shared" si="804"/>
        <v>1</v>
      </c>
      <c r="K17189" s="2" t="str">
        <f>IFERROR(VLOOKUP(A17189,Aux!A:B,2,0),"Outros")</f>
        <v>Municípios</v>
      </c>
      <c r="L17189" s="2">
        <f t="shared" si="805"/>
        <v>2020</v>
      </c>
      <c r="M17189">
        <f t="shared" si="806"/>
        <v>11</v>
      </c>
    </row>
    <row r="17190" spans="1:13" x14ac:dyDescent="0.35">
      <c r="A17190" t="s">
        <v>60</v>
      </c>
      <c r="B17190">
        <v>505456010</v>
      </c>
      <c r="C17190">
        <v>186440</v>
      </c>
      <c r="D17190" t="s">
        <v>13918</v>
      </c>
      <c r="E17190" s="1">
        <v>43903.480092592596</v>
      </c>
      <c r="F17190">
        <v>1</v>
      </c>
      <c r="G17190" t="s">
        <v>6354</v>
      </c>
      <c r="H17190">
        <v>340</v>
      </c>
      <c r="I17190" s="1">
        <v>43912.999305555553</v>
      </c>
      <c r="J17190" s="2">
        <f t="shared" si="804"/>
        <v>1</v>
      </c>
      <c r="K17190" s="2" t="str">
        <f>IFERROR(VLOOKUP(A17190,Aux!A:B,2,0),"Outros")</f>
        <v>Municípios</v>
      </c>
      <c r="L17190" s="2">
        <f t="shared" si="805"/>
        <v>2020</v>
      </c>
      <c r="M17190">
        <f t="shared" si="806"/>
        <v>11</v>
      </c>
    </row>
    <row r="17191" spans="1:13" x14ac:dyDescent="0.35">
      <c r="A17191" t="s">
        <v>528</v>
      </c>
      <c r="B17191">
        <v>512044040</v>
      </c>
      <c r="C17191">
        <v>186441</v>
      </c>
      <c r="D17191" t="s">
        <v>14197</v>
      </c>
      <c r="E17191" s="1">
        <v>43903.485381944447</v>
      </c>
      <c r="F17191">
        <v>1</v>
      </c>
      <c r="G17191" t="s">
        <v>3637</v>
      </c>
      <c r="H17191">
        <v>300</v>
      </c>
      <c r="I17191" s="1">
        <v>43908.999305555553</v>
      </c>
      <c r="J17191" s="2">
        <f t="shared" si="804"/>
        <v>1</v>
      </c>
      <c r="K17191" s="2" t="str">
        <f>IFERROR(VLOOKUP(A17191,Aux!A:B,2,0),"Outros")</f>
        <v>Municípios</v>
      </c>
      <c r="L17191" s="2">
        <f t="shared" si="805"/>
        <v>2020</v>
      </c>
      <c r="M17191">
        <f t="shared" si="806"/>
        <v>11</v>
      </c>
    </row>
    <row r="17192" spans="1:13" x14ac:dyDescent="0.35">
      <c r="A17192" t="s">
        <v>24</v>
      </c>
      <c r="B17192">
        <v>508741823</v>
      </c>
      <c r="C17192">
        <v>186442</v>
      </c>
      <c r="D17192" t="s">
        <v>13747</v>
      </c>
      <c r="E17192" s="1">
        <v>43903.509108796294</v>
      </c>
      <c r="F17192">
        <v>3</v>
      </c>
      <c r="G17192" t="s">
        <v>26</v>
      </c>
      <c r="H17192">
        <v>220</v>
      </c>
      <c r="I17192" s="1">
        <v>43913.999305555553</v>
      </c>
      <c r="J17192" s="2">
        <f t="shared" si="804"/>
        <v>1</v>
      </c>
      <c r="K17192" s="2" t="str">
        <f>IFERROR(VLOOKUP(A17192,Aux!A:B,2,0),"Outros")</f>
        <v>Hospitais</v>
      </c>
      <c r="L17192" s="2">
        <f t="shared" si="805"/>
        <v>2020</v>
      </c>
      <c r="M17192">
        <f t="shared" si="806"/>
        <v>11</v>
      </c>
    </row>
    <row r="17193" spans="1:13" x14ac:dyDescent="0.35">
      <c r="A17193" t="s">
        <v>54</v>
      </c>
      <c r="B17193">
        <v>508345464</v>
      </c>
      <c r="C17193">
        <v>186444</v>
      </c>
      <c r="D17193" t="s">
        <v>13919</v>
      </c>
      <c r="E17193" s="1">
        <v>43903.543298611112</v>
      </c>
      <c r="F17193">
        <v>3</v>
      </c>
      <c r="G17193" t="s">
        <v>567</v>
      </c>
      <c r="H17193">
        <v>400</v>
      </c>
      <c r="I17193" s="1">
        <v>43067.666666666664</v>
      </c>
      <c r="J17193" s="2">
        <f t="shared" si="804"/>
        <v>1</v>
      </c>
      <c r="K17193" s="2" t="str">
        <f>IFERROR(VLOOKUP(A17193,Aux!A:B,2,0),"Outros")</f>
        <v>Outros</v>
      </c>
      <c r="L17193" s="2">
        <f t="shared" si="805"/>
        <v>2020</v>
      </c>
      <c r="M17193">
        <f t="shared" si="806"/>
        <v>11</v>
      </c>
    </row>
    <row r="17194" spans="1:13" x14ac:dyDescent="0.35">
      <c r="A17194" t="s">
        <v>63</v>
      </c>
      <c r="B17194">
        <v>502098139</v>
      </c>
      <c r="C17194">
        <v>186445</v>
      </c>
      <c r="E17194" s="1">
        <v>43903.548530092594</v>
      </c>
      <c r="F17194">
        <v>3</v>
      </c>
      <c r="G17194" t="s">
        <v>33</v>
      </c>
      <c r="H17194">
        <v>400</v>
      </c>
      <c r="J17194" s="2">
        <f t="shared" si="804"/>
        <v>1</v>
      </c>
      <c r="K17194" s="2" t="str">
        <f>IFERROR(VLOOKUP(A17194,Aux!A:B,2,0),"Outros")</f>
        <v>Municípios</v>
      </c>
      <c r="L17194" s="2">
        <f t="shared" si="805"/>
        <v>2020</v>
      </c>
      <c r="M17194">
        <f t="shared" si="806"/>
        <v>11</v>
      </c>
    </row>
    <row r="17195" spans="1:13" x14ac:dyDescent="0.35">
      <c r="A17195" t="s">
        <v>140</v>
      </c>
      <c r="B17195">
        <v>506614913</v>
      </c>
      <c r="C17195">
        <v>186446</v>
      </c>
      <c r="D17195" t="s">
        <v>13967</v>
      </c>
      <c r="E17195" s="1">
        <v>43903.585023148145</v>
      </c>
      <c r="F17195">
        <v>1</v>
      </c>
      <c r="G17195" t="s">
        <v>149</v>
      </c>
      <c r="H17195">
        <v>300</v>
      </c>
      <c r="I17195" s="1">
        <v>43909.999305555553</v>
      </c>
      <c r="J17195" s="2">
        <f t="shared" si="804"/>
        <v>1</v>
      </c>
      <c r="K17195" s="2" t="str">
        <f>IFERROR(VLOOKUP(A17195,Aux!A:B,2,0),"Outros")</f>
        <v>Municípios</v>
      </c>
      <c r="L17195" s="2">
        <f t="shared" si="805"/>
        <v>2020</v>
      </c>
      <c r="M17195">
        <f t="shared" si="806"/>
        <v>11</v>
      </c>
    </row>
    <row r="17196" spans="1:13" x14ac:dyDescent="0.35">
      <c r="A17196" t="s">
        <v>71</v>
      </c>
      <c r="B17196">
        <v>500051054</v>
      </c>
      <c r="C17196">
        <v>186447</v>
      </c>
      <c r="D17196" t="s">
        <v>14084</v>
      </c>
      <c r="E17196" s="1">
        <v>43903.588935185187</v>
      </c>
      <c r="F17196">
        <v>13</v>
      </c>
      <c r="G17196" t="s">
        <v>202</v>
      </c>
      <c r="H17196">
        <v>5</v>
      </c>
      <c r="I17196" s="1">
        <v>43910.791666666664</v>
      </c>
      <c r="J17196" s="2">
        <f t="shared" si="804"/>
        <v>1</v>
      </c>
      <c r="K17196" s="2" t="str">
        <f>IFERROR(VLOOKUP(A17196,Aux!A:B,2,0),"Outros")</f>
        <v>Municípios</v>
      </c>
      <c r="L17196" s="2">
        <f t="shared" si="805"/>
        <v>2020</v>
      </c>
      <c r="M17196">
        <f t="shared" si="806"/>
        <v>11</v>
      </c>
    </row>
    <row r="17197" spans="1:13" x14ac:dyDescent="0.35">
      <c r="A17197" t="s">
        <v>54</v>
      </c>
      <c r="B17197">
        <v>508345464</v>
      </c>
      <c r="C17197">
        <v>186448</v>
      </c>
      <c r="D17197" t="s">
        <v>14337</v>
      </c>
      <c r="E17197" s="1">
        <v>43903.591932870368</v>
      </c>
      <c r="F17197">
        <v>3</v>
      </c>
      <c r="G17197" t="s">
        <v>567</v>
      </c>
      <c r="H17197">
        <v>340</v>
      </c>
      <c r="I17197" s="1">
        <v>43909.75</v>
      </c>
      <c r="J17197" s="2">
        <f t="shared" si="804"/>
        <v>1</v>
      </c>
      <c r="K17197" s="2" t="str">
        <f>IFERROR(VLOOKUP(A17197,Aux!A:B,2,0),"Outros")</f>
        <v>Outros</v>
      </c>
      <c r="L17197" s="2">
        <f t="shared" si="805"/>
        <v>2020</v>
      </c>
      <c r="M17197">
        <f t="shared" si="806"/>
        <v>11</v>
      </c>
    </row>
    <row r="17198" spans="1:13" x14ac:dyDescent="0.35">
      <c r="A17198" t="s">
        <v>1212</v>
      </c>
      <c r="B17198">
        <v>506891330</v>
      </c>
      <c r="C17198">
        <v>186449</v>
      </c>
      <c r="E17198" s="1">
        <v>43903.592557870368</v>
      </c>
      <c r="F17198">
        <v>13</v>
      </c>
      <c r="H17198">
        <v>400</v>
      </c>
      <c r="J17198" s="2">
        <f t="shared" si="804"/>
        <v>1</v>
      </c>
      <c r="K17198" s="2" t="str">
        <f>IFERROR(VLOOKUP(A17198,Aux!A:B,2,0),"Outros")</f>
        <v>Municípios</v>
      </c>
      <c r="L17198" s="2">
        <f t="shared" si="805"/>
        <v>2020</v>
      </c>
      <c r="M17198">
        <f t="shared" si="806"/>
        <v>11</v>
      </c>
    </row>
    <row r="17199" spans="1:13" x14ac:dyDescent="0.35">
      <c r="A17199" t="s">
        <v>34</v>
      </c>
      <c r="B17199">
        <v>506901173</v>
      </c>
      <c r="C17199">
        <v>186450</v>
      </c>
      <c r="D17199" t="s">
        <v>14085</v>
      </c>
      <c r="E17199" s="1">
        <v>43903.597534722219</v>
      </c>
      <c r="F17199">
        <v>3</v>
      </c>
      <c r="G17199" t="s">
        <v>33</v>
      </c>
      <c r="H17199">
        <v>5</v>
      </c>
      <c r="I17199" s="1">
        <v>43923.708333333336</v>
      </c>
      <c r="J17199" s="2">
        <f t="shared" si="804"/>
        <v>1</v>
      </c>
      <c r="K17199" s="2" t="str">
        <f>IFERROR(VLOOKUP(A17199,Aux!A:B,2,0),"Outros")</f>
        <v>Municípios</v>
      </c>
      <c r="L17199" s="2">
        <f t="shared" si="805"/>
        <v>2020</v>
      </c>
      <c r="M17199">
        <f t="shared" si="806"/>
        <v>11</v>
      </c>
    </row>
    <row r="17200" spans="1:13" x14ac:dyDescent="0.35">
      <c r="A17200" t="s">
        <v>1212</v>
      </c>
      <c r="B17200">
        <v>506891330</v>
      </c>
      <c r="C17200">
        <v>186451</v>
      </c>
      <c r="D17200" t="s">
        <v>13920</v>
      </c>
      <c r="E17200" s="1">
        <v>43903.599050925928</v>
      </c>
      <c r="F17200">
        <v>13</v>
      </c>
      <c r="G17200" t="s">
        <v>149</v>
      </c>
      <c r="H17200">
        <v>220</v>
      </c>
      <c r="I17200" s="1">
        <v>43908.999305555553</v>
      </c>
      <c r="J17200" s="2">
        <f t="shared" si="804"/>
        <v>1</v>
      </c>
      <c r="K17200" s="2" t="str">
        <f>IFERROR(VLOOKUP(A17200,Aux!A:B,2,0),"Outros")</f>
        <v>Municípios</v>
      </c>
      <c r="L17200" s="2">
        <f t="shared" si="805"/>
        <v>2020</v>
      </c>
      <c r="M17200">
        <f t="shared" si="806"/>
        <v>11</v>
      </c>
    </row>
    <row r="17201" spans="1:13" x14ac:dyDescent="0.35">
      <c r="A17201" t="s">
        <v>54</v>
      </c>
      <c r="B17201">
        <v>508345464</v>
      </c>
      <c r="C17201">
        <v>186452</v>
      </c>
      <c r="E17201" s="1">
        <v>43903.606377314813</v>
      </c>
      <c r="F17201">
        <v>3</v>
      </c>
      <c r="H17201">
        <v>400</v>
      </c>
      <c r="J17201" s="2">
        <f t="shared" si="804"/>
        <v>1</v>
      </c>
      <c r="K17201" s="2" t="str">
        <f>IFERROR(VLOOKUP(A17201,Aux!A:B,2,0),"Outros")</f>
        <v>Outros</v>
      </c>
      <c r="L17201" s="2">
        <f t="shared" si="805"/>
        <v>2020</v>
      </c>
      <c r="M17201">
        <f t="shared" si="806"/>
        <v>11</v>
      </c>
    </row>
    <row r="17202" spans="1:13" x14ac:dyDescent="0.35">
      <c r="A17202" t="s">
        <v>88</v>
      </c>
      <c r="B17202">
        <v>506624200</v>
      </c>
      <c r="C17202">
        <v>186453</v>
      </c>
      <c r="D17202" t="s">
        <v>13464</v>
      </c>
      <c r="E17202" s="1">
        <v>43903.607141203705</v>
      </c>
      <c r="F17202">
        <v>1</v>
      </c>
      <c r="G17202" t="s">
        <v>12532</v>
      </c>
      <c r="H17202">
        <v>400</v>
      </c>
      <c r="I17202" s="1">
        <v>25569.999305555557</v>
      </c>
      <c r="J17202" s="2">
        <f t="shared" si="804"/>
        <v>1</v>
      </c>
      <c r="K17202" s="2" t="str">
        <f>IFERROR(VLOOKUP(A17202,Aux!A:B,2,0),"Outros")</f>
        <v>Municípios</v>
      </c>
      <c r="L17202" s="2">
        <f t="shared" si="805"/>
        <v>2020</v>
      </c>
      <c r="M17202">
        <f t="shared" si="806"/>
        <v>11</v>
      </c>
    </row>
    <row r="17203" spans="1:13" x14ac:dyDescent="0.35">
      <c r="A17203" t="s">
        <v>105</v>
      </c>
      <c r="B17203">
        <v>503311332</v>
      </c>
      <c r="C17203">
        <v>186454</v>
      </c>
      <c r="D17203" t="s">
        <v>14046</v>
      </c>
      <c r="E17203" s="1">
        <v>43903.609120370369</v>
      </c>
      <c r="F17203">
        <v>3</v>
      </c>
      <c r="G17203" t="s">
        <v>14</v>
      </c>
      <c r="H17203">
        <v>142</v>
      </c>
      <c r="I17203" s="1">
        <v>43924.708333333336</v>
      </c>
      <c r="J17203" s="2">
        <f t="shared" si="804"/>
        <v>1</v>
      </c>
      <c r="K17203" s="2" t="str">
        <f>IFERROR(VLOOKUP(A17203,Aux!A:B,2,0),"Outros")</f>
        <v>Municípios</v>
      </c>
      <c r="L17203" s="2">
        <f t="shared" si="805"/>
        <v>2020</v>
      </c>
      <c r="M17203">
        <f t="shared" si="806"/>
        <v>11</v>
      </c>
    </row>
    <row r="17204" spans="1:13" x14ac:dyDescent="0.35">
      <c r="A17204" t="s">
        <v>54</v>
      </c>
      <c r="B17204">
        <v>508345464</v>
      </c>
      <c r="C17204">
        <v>186455</v>
      </c>
      <c r="D17204" t="s">
        <v>9200</v>
      </c>
      <c r="E17204" s="1">
        <v>43903.609895833331</v>
      </c>
      <c r="F17204">
        <v>3</v>
      </c>
      <c r="G17204" t="s">
        <v>250</v>
      </c>
      <c r="H17204">
        <v>300</v>
      </c>
      <c r="I17204" s="1">
        <v>43915.666666666664</v>
      </c>
      <c r="J17204" s="2">
        <f t="shared" si="804"/>
        <v>1</v>
      </c>
      <c r="K17204" s="2" t="str">
        <f>IFERROR(VLOOKUP(A17204,Aux!A:B,2,0),"Outros")</f>
        <v>Outros</v>
      </c>
      <c r="L17204" s="2">
        <f t="shared" si="805"/>
        <v>2020</v>
      </c>
      <c r="M17204">
        <f t="shared" si="806"/>
        <v>11</v>
      </c>
    </row>
    <row r="17205" spans="1:13" x14ac:dyDescent="0.35">
      <c r="A17205" t="s">
        <v>10041</v>
      </c>
      <c r="B17205">
        <v>501121056</v>
      </c>
      <c r="C17205">
        <v>186456</v>
      </c>
      <c r="D17205" t="s">
        <v>10042</v>
      </c>
      <c r="E17205" s="1">
        <v>43903.612430555557</v>
      </c>
      <c r="F17205">
        <v>3</v>
      </c>
      <c r="G17205" t="s">
        <v>7988</v>
      </c>
      <c r="H17205">
        <v>150</v>
      </c>
      <c r="I17205" s="1">
        <v>43960.708333333336</v>
      </c>
      <c r="J17205" s="2">
        <f t="shared" si="804"/>
        <v>1</v>
      </c>
      <c r="K17205" s="2" t="str">
        <f>IFERROR(VLOOKUP(A17205,Aux!A:B,2,0),"Outros")</f>
        <v>Outros</v>
      </c>
      <c r="L17205" s="2">
        <f t="shared" si="805"/>
        <v>2020</v>
      </c>
      <c r="M17205">
        <f t="shared" si="806"/>
        <v>11</v>
      </c>
    </row>
    <row r="17206" spans="1:13" x14ac:dyDescent="0.35">
      <c r="A17206" t="s">
        <v>157</v>
      </c>
      <c r="B17206">
        <v>500122237</v>
      </c>
      <c r="C17206">
        <v>186461</v>
      </c>
      <c r="D17206" t="s">
        <v>14338</v>
      </c>
      <c r="E17206" s="1">
        <v>43903.65047453704</v>
      </c>
      <c r="F17206">
        <v>3</v>
      </c>
      <c r="G17206" t="s">
        <v>33</v>
      </c>
      <c r="H17206">
        <v>220</v>
      </c>
      <c r="I17206" s="1">
        <v>43941.999305555553</v>
      </c>
      <c r="J17206" s="2">
        <f t="shared" si="804"/>
        <v>1</v>
      </c>
      <c r="K17206" s="2" t="str">
        <f>IFERROR(VLOOKUP(A17206,Aux!A:B,2,0),"Outros")</f>
        <v>Outros</v>
      </c>
      <c r="L17206" s="2">
        <f t="shared" si="805"/>
        <v>2020</v>
      </c>
      <c r="M17206">
        <f t="shared" si="806"/>
        <v>11</v>
      </c>
    </row>
    <row r="17207" spans="1:13" x14ac:dyDescent="0.35">
      <c r="A17207" t="s">
        <v>541</v>
      </c>
      <c r="B17207">
        <v>506563774</v>
      </c>
      <c r="C17207">
        <v>186462</v>
      </c>
      <c r="D17207" t="s">
        <v>13825</v>
      </c>
      <c r="E17207" s="1">
        <v>43903.651597222219</v>
      </c>
      <c r="F17207">
        <v>13</v>
      </c>
      <c r="G17207" t="s">
        <v>543</v>
      </c>
      <c r="H17207">
        <v>220</v>
      </c>
      <c r="I17207" s="1">
        <v>43908.999305555553</v>
      </c>
      <c r="J17207" s="2">
        <f t="shared" si="804"/>
        <v>1</v>
      </c>
      <c r="K17207" s="2" t="str">
        <f>IFERROR(VLOOKUP(A17207,Aux!A:B,2,0),"Outros")</f>
        <v>Municípios</v>
      </c>
      <c r="L17207" s="2">
        <f t="shared" si="805"/>
        <v>2020</v>
      </c>
      <c r="M17207">
        <f t="shared" si="806"/>
        <v>11</v>
      </c>
    </row>
    <row r="17208" spans="1:13" x14ac:dyDescent="0.35">
      <c r="A17208" t="s">
        <v>171</v>
      </c>
      <c r="B17208">
        <v>504293125</v>
      </c>
      <c r="C17208">
        <v>186464</v>
      </c>
      <c r="D17208" t="s">
        <v>14248</v>
      </c>
      <c r="E17208" s="1">
        <v>43903.653136574074</v>
      </c>
      <c r="F17208">
        <v>3</v>
      </c>
      <c r="G17208" t="s">
        <v>4276</v>
      </c>
      <c r="H17208">
        <v>220</v>
      </c>
      <c r="I17208" s="1">
        <v>43938.999305555553</v>
      </c>
      <c r="J17208" s="2">
        <f t="shared" si="804"/>
        <v>1</v>
      </c>
      <c r="K17208" s="2" t="str">
        <f>IFERROR(VLOOKUP(A17208,Aux!A:B,2,0),"Outros")</f>
        <v>Municípios</v>
      </c>
      <c r="L17208" s="2">
        <f t="shared" si="805"/>
        <v>2020</v>
      </c>
      <c r="M17208">
        <f t="shared" si="806"/>
        <v>11</v>
      </c>
    </row>
    <row r="17209" spans="1:13" x14ac:dyDescent="0.35">
      <c r="A17209" t="s">
        <v>71</v>
      </c>
      <c r="B17209">
        <v>500051054</v>
      </c>
      <c r="C17209">
        <v>186466</v>
      </c>
      <c r="D17209" t="s">
        <v>10039</v>
      </c>
      <c r="E17209" s="1">
        <v>43903.664224537039</v>
      </c>
      <c r="F17209">
        <v>13</v>
      </c>
      <c r="G17209" t="s">
        <v>202</v>
      </c>
      <c r="H17209">
        <v>340</v>
      </c>
      <c r="I17209" s="1">
        <v>43910.791666666664</v>
      </c>
      <c r="J17209" s="2">
        <f t="shared" si="804"/>
        <v>1</v>
      </c>
      <c r="K17209" s="2" t="str">
        <f>IFERROR(VLOOKUP(A17209,Aux!A:B,2,0),"Outros")</f>
        <v>Municípios</v>
      </c>
      <c r="L17209" s="2">
        <f t="shared" si="805"/>
        <v>2020</v>
      </c>
      <c r="M17209">
        <f t="shared" si="806"/>
        <v>11</v>
      </c>
    </row>
    <row r="17210" spans="1:13" x14ac:dyDescent="0.35">
      <c r="A17210" t="s">
        <v>143</v>
      </c>
      <c r="B17210">
        <v>506801969</v>
      </c>
      <c r="C17210">
        <v>186467</v>
      </c>
      <c r="E17210" s="1">
        <v>43903.676365740743</v>
      </c>
      <c r="F17210">
        <v>3</v>
      </c>
      <c r="G17210" t="s">
        <v>33</v>
      </c>
      <c r="H17210">
        <v>1</v>
      </c>
      <c r="J17210" s="2">
        <f t="shared" si="804"/>
        <v>1</v>
      </c>
      <c r="K17210" s="2" t="str">
        <f>IFERROR(VLOOKUP(A17210,Aux!A:B,2,0),"Outros")</f>
        <v>Municípios</v>
      </c>
      <c r="L17210" s="2">
        <f t="shared" si="805"/>
        <v>2020</v>
      </c>
      <c r="M17210">
        <f t="shared" si="806"/>
        <v>11</v>
      </c>
    </row>
    <row r="17211" spans="1:13" x14ac:dyDescent="0.35">
      <c r="A17211" t="s">
        <v>308</v>
      </c>
      <c r="B17211">
        <v>504884620</v>
      </c>
      <c r="C17211">
        <v>186468</v>
      </c>
      <c r="D17211" t="s">
        <v>14047</v>
      </c>
      <c r="E17211" s="1">
        <v>43903.676631944443</v>
      </c>
      <c r="F17211">
        <v>13</v>
      </c>
      <c r="G17211" t="s">
        <v>33</v>
      </c>
      <c r="H17211">
        <v>5</v>
      </c>
      <c r="I17211" s="1">
        <v>43912.708333333336</v>
      </c>
      <c r="J17211" s="2">
        <f t="shared" si="804"/>
        <v>1</v>
      </c>
      <c r="K17211" s="2" t="str">
        <f>IFERROR(VLOOKUP(A17211,Aux!A:B,2,0),"Outros")</f>
        <v>Municípios</v>
      </c>
      <c r="L17211" s="2">
        <f t="shared" si="805"/>
        <v>2020</v>
      </c>
      <c r="M17211">
        <f t="shared" si="806"/>
        <v>11</v>
      </c>
    </row>
    <row r="17212" spans="1:13" x14ac:dyDescent="0.35">
      <c r="A17212" t="s">
        <v>140</v>
      </c>
      <c r="B17212">
        <v>506614913</v>
      </c>
      <c r="C17212">
        <v>186469</v>
      </c>
      <c r="D17212" t="s">
        <v>14249</v>
      </c>
      <c r="E17212" s="1">
        <v>43903.681377314817</v>
      </c>
      <c r="F17212">
        <v>1</v>
      </c>
      <c r="G17212" t="s">
        <v>149</v>
      </c>
      <c r="H17212">
        <v>5</v>
      </c>
      <c r="I17212" s="1">
        <v>43909.999305555553</v>
      </c>
      <c r="J17212" s="2">
        <f t="shared" si="804"/>
        <v>1</v>
      </c>
      <c r="K17212" s="2" t="str">
        <f>IFERROR(VLOOKUP(A17212,Aux!A:B,2,0),"Outros")</f>
        <v>Municípios</v>
      </c>
      <c r="L17212" s="2">
        <f t="shared" si="805"/>
        <v>2020</v>
      </c>
      <c r="M17212">
        <f t="shared" si="806"/>
        <v>11</v>
      </c>
    </row>
    <row r="17213" spans="1:13" x14ac:dyDescent="0.35">
      <c r="A17213" t="s">
        <v>54</v>
      </c>
      <c r="B17213">
        <v>508345464</v>
      </c>
      <c r="C17213">
        <v>186470</v>
      </c>
      <c r="D17213" t="s">
        <v>13659</v>
      </c>
      <c r="E17213" s="1">
        <v>43903.683449074073</v>
      </c>
      <c r="F17213">
        <v>3</v>
      </c>
      <c r="G17213" t="s">
        <v>56</v>
      </c>
      <c r="H17213">
        <v>400</v>
      </c>
      <c r="I17213" s="1">
        <v>43918.666666666664</v>
      </c>
      <c r="J17213" s="2">
        <f t="shared" si="804"/>
        <v>1</v>
      </c>
      <c r="K17213" s="2" t="str">
        <f>IFERROR(VLOOKUP(A17213,Aux!A:B,2,0),"Outros")</f>
        <v>Outros</v>
      </c>
      <c r="L17213" s="2">
        <f t="shared" si="805"/>
        <v>2020</v>
      </c>
      <c r="M17213">
        <f t="shared" si="806"/>
        <v>11</v>
      </c>
    </row>
    <row r="17214" spans="1:13" x14ac:dyDescent="0.35">
      <c r="A17214" t="s">
        <v>54</v>
      </c>
      <c r="B17214">
        <v>508345464</v>
      </c>
      <c r="C17214">
        <v>186471</v>
      </c>
      <c r="D17214" t="s">
        <v>14168</v>
      </c>
      <c r="E17214" s="1">
        <v>43903.692141203705</v>
      </c>
      <c r="F17214">
        <v>3</v>
      </c>
      <c r="G17214" t="s">
        <v>33</v>
      </c>
      <c r="H17214">
        <v>400</v>
      </c>
      <c r="I17214" s="1">
        <v>43264.666666666664</v>
      </c>
      <c r="J17214" s="2">
        <f t="shared" si="804"/>
        <v>1</v>
      </c>
      <c r="K17214" s="2" t="str">
        <f>IFERROR(VLOOKUP(A17214,Aux!A:B,2,0),"Outros")</f>
        <v>Outros</v>
      </c>
      <c r="L17214" s="2">
        <f t="shared" si="805"/>
        <v>2020</v>
      </c>
      <c r="M17214">
        <f t="shared" si="806"/>
        <v>11</v>
      </c>
    </row>
    <row r="17215" spans="1:13" x14ac:dyDescent="0.35">
      <c r="A17215" t="s">
        <v>125</v>
      </c>
      <c r="B17215">
        <v>501290206</v>
      </c>
      <c r="C17215">
        <v>186472</v>
      </c>
      <c r="D17215" t="s">
        <v>13826</v>
      </c>
      <c r="E17215" s="1">
        <v>43903.697800925926</v>
      </c>
      <c r="F17215">
        <v>3</v>
      </c>
      <c r="G17215" t="s">
        <v>659</v>
      </c>
      <c r="H17215">
        <v>230</v>
      </c>
      <c r="I17215" s="1">
        <v>43916.999305555553</v>
      </c>
      <c r="J17215" s="2">
        <f t="shared" si="804"/>
        <v>1</v>
      </c>
      <c r="K17215" s="2" t="str">
        <f>IFERROR(VLOOKUP(A17215,Aux!A:B,2,0),"Outros")</f>
        <v>Municípios</v>
      </c>
      <c r="L17215" s="2">
        <f t="shared" si="805"/>
        <v>2020</v>
      </c>
      <c r="M17215">
        <f t="shared" si="806"/>
        <v>11</v>
      </c>
    </row>
    <row r="17216" spans="1:13" x14ac:dyDescent="0.35">
      <c r="A17216" t="s">
        <v>48</v>
      </c>
      <c r="B17216">
        <v>503035416</v>
      </c>
      <c r="C17216">
        <v>186473</v>
      </c>
      <c r="D17216" t="s">
        <v>13362</v>
      </c>
      <c r="E17216" s="1">
        <v>43903.699131944442</v>
      </c>
      <c r="F17216">
        <v>1</v>
      </c>
      <c r="G17216" t="s">
        <v>50</v>
      </c>
      <c r="H17216">
        <v>340</v>
      </c>
      <c r="I17216" s="1">
        <v>43906.75</v>
      </c>
      <c r="J17216" s="2">
        <f t="shared" si="804"/>
        <v>1</v>
      </c>
      <c r="K17216" s="2" t="str">
        <f>IFERROR(VLOOKUP(A17216,Aux!A:B,2,0),"Outros")</f>
        <v>Hospitais</v>
      </c>
      <c r="L17216" s="2">
        <f t="shared" si="805"/>
        <v>2020</v>
      </c>
      <c r="M17216">
        <f t="shared" si="806"/>
        <v>11</v>
      </c>
    </row>
    <row r="17217" spans="1:13" x14ac:dyDescent="0.35">
      <c r="A17217" t="s">
        <v>24</v>
      </c>
      <c r="B17217">
        <v>508741823</v>
      </c>
      <c r="C17217">
        <v>186474</v>
      </c>
      <c r="D17217" t="s">
        <v>13827</v>
      </c>
      <c r="E17217" s="1">
        <v>43903.705833333333</v>
      </c>
      <c r="F17217">
        <v>1</v>
      </c>
      <c r="G17217" t="s">
        <v>26</v>
      </c>
      <c r="H17217">
        <v>220</v>
      </c>
      <c r="I17217" s="1">
        <v>43908.999305555553</v>
      </c>
      <c r="J17217" s="2">
        <f t="shared" si="804"/>
        <v>1</v>
      </c>
      <c r="K17217" s="2" t="str">
        <f>IFERROR(VLOOKUP(A17217,Aux!A:B,2,0),"Outros")</f>
        <v>Hospitais</v>
      </c>
      <c r="L17217" s="2">
        <f t="shared" si="805"/>
        <v>2020</v>
      </c>
      <c r="M17217">
        <f t="shared" si="806"/>
        <v>11</v>
      </c>
    </row>
    <row r="17218" spans="1:13" x14ac:dyDescent="0.35">
      <c r="A17218" t="s">
        <v>12</v>
      </c>
      <c r="B17218">
        <v>508481287</v>
      </c>
      <c r="C17218">
        <v>186475</v>
      </c>
      <c r="D17218" t="s">
        <v>11245</v>
      </c>
      <c r="E17218" s="1">
        <v>43903.710787037038</v>
      </c>
      <c r="F17218">
        <v>1</v>
      </c>
      <c r="G17218" t="s">
        <v>14</v>
      </c>
      <c r="H17218">
        <v>5</v>
      </c>
      <c r="I17218" s="1">
        <v>43908.5</v>
      </c>
      <c r="J17218" s="2">
        <f t="shared" ref="J17218:J17281" si="807">IF(C17218=C17217,"",1)</f>
        <v>1</v>
      </c>
      <c r="K17218" s="2" t="str">
        <f>IFERROR(VLOOKUP(A17218,Aux!A:B,2,0),"Outros")</f>
        <v>Hospitais</v>
      </c>
      <c r="L17218" s="2">
        <f t="shared" ref="L17218:L17281" si="808">YEAR(E17218)</f>
        <v>2020</v>
      </c>
      <c r="M17218">
        <f t="shared" ref="M17218:M17281" si="809">WEEKNUM(E17218)</f>
        <v>11</v>
      </c>
    </row>
    <row r="17219" spans="1:13" x14ac:dyDescent="0.35">
      <c r="A17219" t="s">
        <v>185</v>
      </c>
      <c r="B17219">
        <v>506556590</v>
      </c>
      <c r="C17219">
        <v>186477</v>
      </c>
      <c r="D17219" t="s">
        <v>14007</v>
      </c>
      <c r="E17219" s="1">
        <v>43903.726226851853</v>
      </c>
      <c r="F17219">
        <v>13</v>
      </c>
      <c r="G17219" t="s">
        <v>187</v>
      </c>
      <c r="H17219">
        <v>5</v>
      </c>
      <c r="I17219" s="1">
        <v>43915.999305555553</v>
      </c>
      <c r="J17219" s="2">
        <f t="shared" si="807"/>
        <v>1</v>
      </c>
      <c r="K17219" s="2" t="str">
        <f>IFERROR(VLOOKUP(A17219,Aux!A:B,2,0),"Outros")</f>
        <v>Municípios</v>
      </c>
      <c r="L17219" s="2">
        <f t="shared" si="808"/>
        <v>2020</v>
      </c>
      <c r="M17219">
        <f t="shared" si="809"/>
        <v>11</v>
      </c>
    </row>
    <row r="17220" spans="1:13" x14ac:dyDescent="0.35">
      <c r="A17220" t="s">
        <v>541</v>
      </c>
      <c r="B17220">
        <v>506563774</v>
      </c>
      <c r="C17220">
        <v>186478</v>
      </c>
      <c r="D17220" t="s">
        <v>14198</v>
      </c>
      <c r="E17220" s="1">
        <v>43904.495636574073</v>
      </c>
      <c r="F17220">
        <v>3</v>
      </c>
      <c r="G17220" t="s">
        <v>1038</v>
      </c>
      <c r="H17220">
        <v>142</v>
      </c>
      <c r="I17220" s="1">
        <v>43939.999305555553</v>
      </c>
      <c r="J17220" s="2">
        <f t="shared" si="807"/>
        <v>1</v>
      </c>
      <c r="K17220" s="2" t="str">
        <f>IFERROR(VLOOKUP(A17220,Aux!A:B,2,0),"Outros")</f>
        <v>Municípios</v>
      </c>
      <c r="L17220" s="2">
        <f t="shared" si="808"/>
        <v>2020</v>
      </c>
      <c r="M17220">
        <f t="shared" si="809"/>
        <v>11</v>
      </c>
    </row>
    <row r="17221" spans="1:13" x14ac:dyDescent="0.35">
      <c r="A17221" t="s">
        <v>474</v>
      </c>
      <c r="B17221">
        <v>504394029</v>
      </c>
      <c r="C17221">
        <v>186480</v>
      </c>
      <c r="D17221" t="s">
        <v>14008</v>
      </c>
      <c r="E17221" s="1">
        <v>43905.698819444442</v>
      </c>
      <c r="F17221">
        <v>1</v>
      </c>
      <c r="G17221" t="s">
        <v>33</v>
      </c>
      <c r="H17221">
        <v>340</v>
      </c>
      <c r="I17221" s="1">
        <v>43906.708333333336</v>
      </c>
      <c r="J17221" s="2">
        <f t="shared" si="807"/>
        <v>1</v>
      </c>
      <c r="K17221" s="2" t="str">
        <f>IFERROR(VLOOKUP(A17221,Aux!A:B,2,0),"Outros")</f>
        <v>Outros</v>
      </c>
      <c r="L17221" s="2">
        <f t="shared" si="808"/>
        <v>2020</v>
      </c>
      <c r="M17221">
        <f t="shared" si="809"/>
        <v>12</v>
      </c>
    </row>
    <row r="17222" spans="1:13" x14ac:dyDescent="0.35">
      <c r="A17222" t="s">
        <v>154</v>
      </c>
      <c r="B17222">
        <v>506818829</v>
      </c>
      <c r="C17222">
        <v>186481</v>
      </c>
      <c r="E17222" s="1">
        <v>43906.014201388891</v>
      </c>
      <c r="F17222">
        <v>1</v>
      </c>
      <c r="H17222">
        <v>400</v>
      </c>
      <c r="J17222" s="2">
        <f t="shared" si="807"/>
        <v>1</v>
      </c>
      <c r="K17222" s="2" t="str">
        <f>IFERROR(VLOOKUP(A17222,Aux!A:B,2,0),"Outros")</f>
        <v>Municípios</v>
      </c>
      <c r="L17222" s="2">
        <f t="shared" si="808"/>
        <v>2020</v>
      </c>
      <c r="M17222">
        <f t="shared" si="809"/>
        <v>12</v>
      </c>
    </row>
    <row r="17223" spans="1:13" x14ac:dyDescent="0.35">
      <c r="A17223" t="s">
        <v>54</v>
      </c>
      <c r="B17223">
        <v>508345464</v>
      </c>
      <c r="C17223">
        <v>186482</v>
      </c>
      <c r="D17223" t="s">
        <v>13919</v>
      </c>
      <c r="E17223" s="1">
        <v>43906.397557870368</v>
      </c>
      <c r="F17223">
        <v>3</v>
      </c>
      <c r="G17223" t="s">
        <v>567</v>
      </c>
      <c r="H17223">
        <v>300</v>
      </c>
      <c r="I17223" s="1">
        <v>43909.666666666664</v>
      </c>
      <c r="J17223" s="2">
        <f t="shared" si="807"/>
        <v>1</v>
      </c>
      <c r="K17223" s="2" t="str">
        <f>IFERROR(VLOOKUP(A17223,Aux!A:B,2,0),"Outros")</f>
        <v>Outros</v>
      </c>
      <c r="L17223" s="2">
        <f t="shared" si="808"/>
        <v>2020</v>
      </c>
      <c r="M17223">
        <f t="shared" si="809"/>
        <v>12</v>
      </c>
    </row>
    <row r="17224" spans="1:13" x14ac:dyDescent="0.35">
      <c r="A17224" t="s">
        <v>308</v>
      </c>
      <c r="B17224">
        <v>504884620</v>
      </c>
      <c r="C17224">
        <v>186483</v>
      </c>
      <c r="D17224" t="s">
        <v>14048</v>
      </c>
      <c r="E17224" s="1">
        <v>43906.406782407408</v>
      </c>
      <c r="F17224">
        <v>1</v>
      </c>
      <c r="G17224" t="s">
        <v>1600</v>
      </c>
      <c r="H17224">
        <v>1</v>
      </c>
      <c r="I17224" s="1">
        <v>25569.708333333332</v>
      </c>
      <c r="J17224" s="2">
        <f t="shared" si="807"/>
        <v>1</v>
      </c>
      <c r="K17224" s="2" t="str">
        <f>IFERROR(VLOOKUP(A17224,Aux!A:B,2,0),"Outros")</f>
        <v>Municípios</v>
      </c>
      <c r="L17224" s="2">
        <f t="shared" si="808"/>
        <v>2020</v>
      </c>
      <c r="M17224">
        <f t="shared" si="809"/>
        <v>12</v>
      </c>
    </row>
    <row r="17225" spans="1:13" x14ac:dyDescent="0.35">
      <c r="A17225" t="s">
        <v>105</v>
      </c>
      <c r="B17225">
        <v>503311332</v>
      </c>
      <c r="C17225">
        <v>186484</v>
      </c>
      <c r="D17225" t="s">
        <v>13828</v>
      </c>
      <c r="E17225" s="1">
        <v>43906.407777777778</v>
      </c>
      <c r="F17225">
        <v>3</v>
      </c>
      <c r="G17225" t="s">
        <v>259</v>
      </c>
      <c r="H17225">
        <v>150</v>
      </c>
      <c r="I17225" s="1">
        <v>43962.708333333336</v>
      </c>
      <c r="J17225" s="2">
        <f t="shared" si="807"/>
        <v>1</v>
      </c>
      <c r="K17225" s="2" t="str">
        <f>IFERROR(VLOOKUP(A17225,Aux!A:B,2,0),"Outros")</f>
        <v>Municípios</v>
      </c>
      <c r="L17225" s="2">
        <f t="shared" si="808"/>
        <v>2020</v>
      </c>
      <c r="M17225">
        <f t="shared" si="809"/>
        <v>12</v>
      </c>
    </row>
    <row r="17226" spans="1:13" x14ac:dyDescent="0.35">
      <c r="A17226" t="s">
        <v>1042</v>
      </c>
      <c r="B17226">
        <v>506087000</v>
      </c>
      <c r="C17226">
        <v>186485</v>
      </c>
      <c r="E17226" s="1">
        <v>43906.420763888891</v>
      </c>
      <c r="F17226">
        <v>14</v>
      </c>
      <c r="G17226" t="s">
        <v>33</v>
      </c>
      <c r="H17226">
        <v>400</v>
      </c>
      <c r="J17226" s="2">
        <f t="shared" si="807"/>
        <v>1</v>
      </c>
      <c r="K17226" s="2" t="str">
        <f>IFERROR(VLOOKUP(A17226,Aux!A:B,2,0),"Outros")</f>
        <v>Municípios</v>
      </c>
      <c r="L17226" s="2">
        <f t="shared" si="808"/>
        <v>2020</v>
      </c>
      <c r="M17226">
        <f t="shared" si="809"/>
        <v>12</v>
      </c>
    </row>
    <row r="17227" spans="1:13" x14ac:dyDescent="0.35">
      <c r="A17227" t="s">
        <v>389</v>
      </c>
      <c r="B17227">
        <v>506722422</v>
      </c>
      <c r="C17227">
        <v>186486</v>
      </c>
      <c r="D17227" t="s">
        <v>14086</v>
      </c>
      <c r="E17227" s="1">
        <v>43906.425034722219</v>
      </c>
      <c r="F17227">
        <v>1</v>
      </c>
      <c r="G17227" t="s">
        <v>587</v>
      </c>
      <c r="H17227">
        <v>220</v>
      </c>
      <c r="I17227" s="1">
        <v>43912.999305555553</v>
      </c>
      <c r="J17227" s="2">
        <f t="shared" si="807"/>
        <v>1</v>
      </c>
      <c r="K17227" s="2" t="str">
        <f>IFERROR(VLOOKUP(A17227,Aux!A:B,2,0),"Outros")</f>
        <v>Municípios</v>
      </c>
      <c r="L17227" s="2">
        <f t="shared" si="808"/>
        <v>2020</v>
      </c>
      <c r="M17227">
        <f t="shared" si="809"/>
        <v>12</v>
      </c>
    </row>
    <row r="17228" spans="1:13" x14ac:dyDescent="0.35">
      <c r="A17228" t="s">
        <v>226</v>
      </c>
      <c r="B17228">
        <v>506792382</v>
      </c>
      <c r="C17228">
        <v>186487</v>
      </c>
      <c r="D17228" t="s">
        <v>14376</v>
      </c>
      <c r="E17228" s="1">
        <v>43906.431400462963</v>
      </c>
      <c r="F17228">
        <v>13</v>
      </c>
      <c r="G17228" t="s">
        <v>228</v>
      </c>
      <c r="H17228">
        <v>220</v>
      </c>
      <c r="I17228" s="1">
        <v>43920.999305555553</v>
      </c>
      <c r="J17228" s="2">
        <f t="shared" si="807"/>
        <v>1</v>
      </c>
      <c r="K17228" s="2" t="str">
        <f>IFERROR(VLOOKUP(A17228,Aux!A:B,2,0),"Outros")</f>
        <v>Municípios</v>
      </c>
      <c r="L17228" s="2">
        <f t="shared" si="808"/>
        <v>2020</v>
      </c>
      <c r="M17228">
        <f t="shared" si="809"/>
        <v>12</v>
      </c>
    </row>
    <row r="17229" spans="1:13" x14ac:dyDescent="0.35">
      <c r="A17229" t="s">
        <v>809</v>
      </c>
      <c r="B17229">
        <v>509364390</v>
      </c>
      <c r="C17229">
        <v>186488</v>
      </c>
      <c r="E17229" s="1">
        <v>43906.432500000003</v>
      </c>
      <c r="F17229">
        <v>3</v>
      </c>
      <c r="G17229" t="s">
        <v>33</v>
      </c>
      <c r="H17229">
        <v>1</v>
      </c>
      <c r="J17229" s="2">
        <f t="shared" si="807"/>
        <v>1</v>
      </c>
      <c r="K17229" s="2" t="str">
        <f>IFERROR(VLOOKUP(A17229,Aux!A:B,2,0),"Outros")</f>
        <v>Municípios</v>
      </c>
      <c r="L17229" s="2">
        <f t="shared" si="808"/>
        <v>2020</v>
      </c>
      <c r="M17229">
        <f t="shared" si="809"/>
        <v>12</v>
      </c>
    </row>
    <row r="17230" spans="1:13" x14ac:dyDescent="0.35">
      <c r="A17230" t="s">
        <v>12</v>
      </c>
      <c r="B17230">
        <v>508481287</v>
      </c>
      <c r="C17230">
        <v>186489</v>
      </c>
      <c r="D17230" t="s">
        <v>13872</v>
      </c>
      <c r="E17230" s="1">
        <v>43906.439768518518</v>
      </c>
      <c r="F17230">
        <v>3</v>
      </c>
      <c r="G17230" t="s">
        <v>14</v>
      </c>
      <c r="H17230">
        <v>220</v>
      </c>
      <c r="I17230" s="1">
        <v>43934.708333333336</v>
      </c>
      <c r="J17230" s="2">
        <f t="shared" si="807"/>
        <v>1</v>
      </c>
      <c r="K17230" s="2" t="str">
        <f>IFERROR(VLOOKUP(A17230,Aux!A:B,2,0),"Outros")</f>
        <v>Hospitais</v>
      </c>
      <c r="L17230" s="2">
        <f t="shared" si="808"/>
        <v>2020</v>
      </c>
      <c r="M17230">
        <f t="shared" si="809"/>
        <v>12</v>
      </c>
    </row>
    <row r="17231" spans="1:13" x14ac:dyDescent="0.35">
      <c r="A17231" t="s">
        <v>311</v>
      </c>
      <c r="B17231">
        <v>680017550</v>
      </c>
      <c r="C17231">
        <v>186490</v>
      </c>
      <c r="D17231" t="s">
        <v>9294</v>
      </c>
      <c r="E17231" s="1">
        <v>43906.480671296296</v>
      </c>
      <c r="F17231">
        <v>13</v>
      </c>
      <c r="G17231" t="s">
        <v>924</v>
      </c>
      <c r="H17231">
        <v>300</v>
      </c>
      <c r="I17231" s="1">
        <v>43913.625</v>
      </c>
      <c r="J17231" s="2">
        <f t="shared" si="807"/>
        <v>1</v>
      </c>
      <c r="K17231" s="2" t="str">
        <f>IFERROR(VLOOKUP(A17231,Aux!A:B,2,0),"Outros")</f>
        <v>Águas e resíduos</v>
      </c>
      <c r="L17231" s="2">
        <f t="shared" si="808"/>
        <v>2020</v>
      </c>
      <c r="M17231">
        <f t="shared" si="809"/>
        <v>12</v>
      </c>
    </row>
    <row r="17232" spans="1:13" x14ac:dyDescent="0.35">
      <c r="A17232" t="s">
        <v>9</v>
      </c>
      <c r="B17232">
        <v>506673626</v>
      </c>
      <c r="C17232">
        <v>186491</v>
      </c>
      <c r="D17232" t="s">
        <v>14250</v>
      </c>
      <c r="E17232" s="1">
        <v>43906.482638888891</v>
      </c>
      <c r="F17232">
        <v>1</v>
      </c>
      <c r="G17232" t="s">
        <v>11</v>
      </c>
      <c r="H17232">
        <v>360</v>
      </c>
      <c r="I17232" s="1">
        <v>43911.999305555553</v>
      </c>
      <c r="J17232" s="2">
        <f t="shared" si="807"/>
        <v>1</v>
      </c>
      <c r="K17232" s="2" t="str">
        <f>IFERROR(VLOOKUP(A17232,Aux!A:B,2,0),"Outros")</f>
        <v>Municípios</v>
      </c>
      <c r="L17232" s="2">
        <f t="shared" si="808"/>
        <v>2020</v>
      </c>
      <c r="M17232">
        <f t="shared" si="809"/>
        <v>12</v>
      </c>
    </row>
    <row r="17233" spans="1:13" x14ac:dyDescent="0.35">
      <c r="A17233" t="s">
        <v>101</v>
      </c>
      <c r="B17233">
        <v>507040589</v>
      </c>
      <c r="C17233">
        <v>186492</v>
      </c>
      <c r="D17233" t="s">
        <v>14251</v>
      </c>
      <c r="E17233" s="1">
        <v>43906.483958333331</v>
      </c>
      <c r="F17233">
        <v>13</v>
      </c>
      <c r="G17233" t="s">
        <v>9347</v>
      </c>
      <c r="H17233">
        <v>340</v>
      </c>
      <c r="I17233" s="1">
        <v>43921.708333333336</v>
      </c>
      <c r="J17233" s="2">
        <f t="shared" si="807"/>
        <v>1</v>
      </c>
      <c r="K17233" s="2" t="str">
        <f>IFERROR(VLOOKUP(A17233,Aux!A:B,2,0),"Outros")</f>
        <v>Municípios</v>
      </c>
      <c r="L17233" s="2">
        <f t="shared" si="808"/>
        <v>2020</v>
      </c>
      <c r="M17233">
        <f t="shared" si="809"/>
        <v>12</v>
      </c>
    </row>
    <row r="17234" spans="1:13" x14ac:dyDescent="0.35">
      <c r="A17234" t="s">
        <v>9</v>
      </c>
      <c r="B17234">
        <v>506673626</v>
      </c>
      <c r="C17234">
        <v>186493</v>
      </c>
      <c r="D17234" t="s">
        <v>14252</v>
      </c>
      <c r="E17234" s="1">
        <v>43906.488310185188</v>
      </c>
      <c r="F17234">
        <v>1</v>
      </c>
      <c r="G17234" t="s">
        <v>11</v>
      </c>
      <c r="H17234">
        <v>360</v>
      </c>
      <c r="I17234" s="1">
        <v>43911.999305555553</v>
      </c>
      <c r="J17234" s="2">
        <f t="shared" si="807"/>
        <v>1</v>
      </c>
      <c r="K17234" s="2" t="str">
        <f>IFERROR(VLOOKUP(A17234,Aux!A:B,2,0),"Outros")</f>
        <v>Municípios</v>
      </c>
      <c r="L17234" s="2">
        <f t="shared" si="808"/>
        <v>2020</v>
      </c>
      <c r="M17234">
        <f t="shared" si="809"/>
        <v>12</v>
      </c>
    </row>
    <row r="17235" spans="1:13" x14ac:dyDescent="0.35">
      <c r="A17235" t="s">
        <v>673</v>
      </c>
      <c r="B17235">
        <v>503584215</v>
      </c>
      <c r="C17235">
        <v>186494</v>
      </c>
      <c r="D17235" t="s">
        <v>11792</v>
      </c>
      <c r="E17235" s="1">
        <v>43906.492986111109</v>
      </c>
      <c r="F17235">
        <v>3</v>
      </c>
      <c r="G17235" t="s">
        <v>14</v>
      </c>
      <c r="H17235">
        <v>400</v>
      </c>
      <c r="I17235" s="1">
        <v>43903.999305555553</v>
      </c>
      <c r="J17235" s="2">
        <f t="shared" si="807"/>
        <v>1</v>
      </c>
      <c r="K17235" s="2" t="str">
        <f>IFERROR(VLOOKUP(A17235,Aux!A:B,2,0),"Outros")</f>
        <v>Outros</v>
      </c>
      <c r="L17235" s="2">
        <f t="shared" si="808"/>
        <v>2020</v>
      </c>
      <c r="M17235">
        <f t="shared" si="809"/>
        <v>12</v>
      </c>
    </row>
    <row r="17236" spans="1:13" x14ac:dyDescent="0.35">
      <c r="A17236" t="s">
        <v>633</v>
      </c>
      <c r="B17236">
        <v>506617599</v>
      </c>
      <c r="C17236">
        <v>186495</v>
      </c>
      <c r="D17236" t="s">
        <v>14339</v>
      </c>
      <c r="E17236" s="1">
        <v>43906.494432870371</v>
      </c>
      <c r="F17236">
        <v>13</v>
      </c>
      <c r="G17236" t="s">
        <v>8258</v>
      </c>
      <c r="H17236">
        <v>300</v>
      </c>
      <c r="I17236" s="1">
        <v>43916.999305555553</v>
      </c>
      <c r="J17236" s="2">
        <f t="shared" si="807"/>
        <v>1</v>
      </c>
      <c r="K17236" s="2" t="str">
        <f>IFERROR(VLOOKUP(A17236,Aux!A:B,2,0),"Outros")</f>
        <v>Municípios</v>
      </c>
      <c r="L17236" s="2">
        <f t="shared" si="808"/>
        <v>2020</v>
      </c>
      <c r="M17236">
        <f t="shared" si="809"/>
        <v>12</v>
      </c>
    </row>
    <row r="17237" spans="1:13" x14ac:dyDescent="0.35">
      <c r="A17237" t="s">
        <v>226</v>
      </c>
      <c r="B17237">
        <v>506792382</v>
      </c>
      <c r="C17237">
        <v>186496</v>
      </c>
      <c r="D17237" t="s">
        <v>14049</v>
      </c>
      <c r="E17237" s="1">
        <v>43906.49591435185</v>
      </c>
      <c r="F17237">
        <v>13</v>
      </c>
      <c r="G17237" t="s">
        <v>228</v>
      </c>
      <c r="H17237">
        <v>5</v>
      </c>
      <c r="I17237" s="1">
        <v>43920.999305555553</v>
      </c>
      <c r="J17237" s="2">
        <f t="shared" si="807"/>
        <v>1</v>
      </c>
      <c r="K17237" s="2" t="str">
        <f>IFERROR(VLOOKUP(A17237,Aux!A:B,2,0),"Outros")</f>
        <v>Municípios</v>
      </c>
      <c r="L17237" s="2">
        <f t="shared" si="808"/>
        <v>2020</v>
      </c>
      <c r="M17237">
        <f t="shared" si="809"/>
        <v>12</v>
      </c>
    </row>
    <row r="17238" spans="1:13" x14ac:dyDescent="0.35">
      <c r="A17238" t="s">
        <v>71</v>
      </c>
      <c r="B17238">
        <v>500051054</v>
      </c>
      <c r="C17238">
        <v>186497</v>
      </c>
      <c r="E17238" s="1">
        <v>43906.503206018519</v>
      </c>
      <c r="F17238">
        <v>13</v>
      </c>
      <c r="H17238">
        <v>1</v>
      </c>
      <c r="J17238" s="2">
        <f t="shared" si="807"/>
        <v>1</v>
      </c>
      <c r="K17238" s="2" t="str">
        <f>IFERROR(VLOOKUP(A17238,Aux!A:B,2,0),"Outros")</f>
        <v>Municípios</v>
      </c>
      <c r="L17238" s="2">
        <f t="shared" si="808"/>
        <v>2020</v>
      </c>
      <c r="M17238">
        <f t="shared" si="809"/>
        <v>12</v>
      </c>
    </row>
    <row r="17239" spans="1:13" x14ac:dyDescent="0.35">
      <c r="A17239" t="s">
        <v>628</v>
      </c>
      <c r="B17239">
        <v>501258027</v>
      </c>
      <c r="C17239">
        <v>186498</v>
      </c>
      <c r="E17239" s="1">
        <v>43906.503252314818</v>
      </c>
      <c r="F17239">
        <v>1</v>
      </c>
      <c r="H17239">
        <v>1</v>
      </c>
      <c r="J17239" s="2">
        <f t="shared" si="807"/>
        <v>1</v>
      </c>
      <c r="K17239" s="2" t="str">
        <f>IFERROR(VLOOKUP(A17239,Aux!A:B,2,0),"Outros")</f>
        <v>Municípios</v>
      </c>
      <c r="L17239" s="2">
        <f t="shared" si="808"/>
        <v>2020</v>
      </c>
      <c r="M17239">
        <f t="shared" si="809"/>
        <v>12</v>
      </c>
    </row>
    <row r="17240" spans="1:13" x14ac:dyDescent="0.35">
      <c r="A17240" t="s">
        <v>140</v>
      </c>
      <c r="B17240">
        <v>506614913</v>
      </c>
      <c r="C17240">
        <v>186499</v>
      </c>
      <c r="D17240" t="s">
        <v>13748</v>
      </c>
      <c r="E17240" s="1">
        <v>43906.505335648151</v>
      </c>
      <c r="F17240">
        <v>1</v>
      </c>
      <c r="G17240" t="s">
        <v>149</v>
      </c>
      <c r="H17240">
        <v>220</v>
      </c>
      <c r="I17240" s="1">
        <v>43912.999305555553</v>
      </c>
      <c r="J17240" s="2">
        <f t="shared" si="807"/>
        <v>1</v>
      </c>
      <c r="K17240" s="2" t="str">
        <f>IFERROR(VLOOKUP(A17240,Aux!A:B,2,0),"Outros")</f>
        <v>Municípios</v>
      </c>
      <c r="L17240" s="2">
        <f t="shared" si="808"/>
        <v>2020</v>
      </c>
      <c r="M17240">
        <f t="shared" si="809"/>
        <v>12</v>
      </c>
    </row>
    <row r="17241" spans="1:13" x14ac:dyDescent="0.35">
      <c r="A17241" t="s">
        <v>12</v>
      </c>
      <c r="B17241">
        <v>508481287</v>
      </c>
      <c r="C17241">
        <v>186500</v>
      </c>
      <c r="D17241" t="s">
        <v>13829</v>
      </c>
      <c r="E17241" s="1">
        <v>43906.519745370373</v>
      </c>
      <c r="F17241">
        <v>13</v>
      </c>
      <c r="G17241" t="s">
        <v>14</v>
      </c>
      <c r="H17241">
        <v>5</v>
      </c>
      <c r="I17241" s="1">
        <v>43909.708333333336</v>
      </c>
      <c r="J17241" s="2">
        <f t="shared" si="807"/>
        <v>1</v>
      </c>
      <c r="K17241" s="2" t="str">
        <f>IFERROR(VLOOKUP(A17241,Aux!A:B,2,0),"Outros")</f>
        <v>Hospitais</v>
      </c>
      <c r="L17241" s="2">
        <f t="shared" si="808"/>
        <v>2020</v>
      </c>
      <c r="M17241">
        <f t="shared" si="809"/>
        <v>12</v>
      </c>
    </row>
    <row r="17242" spans="1:13" x14ac:dyDescent="0.35">
      <c r="A17242" t="s">
        <v>57</v>
      </c>
      <c r="B17242">
        <v>501294104</v>
      </c>
      <c r="C17242">
        <v>186501</v>
      </c>
      <c r="D17242" t="s">
        <v>3603</v>
      </c>
      <c r="E17242" s="1">
        <v>43906.52380787037</v>
      </c>
      <c r="F17242">
        <v>13</v>
      </c>
      <c r="G17242" t="s">
        <v>59</v>
      </c>
      <c r="H17242">
        <v>220</v>
      </c>
      <c r="I17242" s="1">
        <v>43913.999305555553</v>
      </c>
      <c r="J17242" s="2">
        <f t="shared" si="807"/>
        <v>1</v>
      </c>
      <c r="K17242" s="2" t="str">
        <f>IFERROR(VLOOKUP(A17242,Aux!A:B,2,0),"Outros")</f>
        <v>Municípios</v>
      </c>
      <c r="L17242" s="2">
        <f t="shared" si="808"/>
        <v>2020</v>
      </c>
      <c r="M17242">
        <f t="shared" si="809"/>
        <v>12</v>
      </c>
    </row>
    <row r="17243" spans="1:13" x14ac:dyDescent="0.35">
      <c r="A17243" t="s">
        <v>41</v>
      </c>
      <c r="B17243">
        <v>500192855</v>
      </c>
      <c r="C17243">
        <v>186502</v>
      </c>
      <c r="D17243" t="s">
        <v>14087</v>
      </c>
      <c r="E17243" s="1">
        <v>43906.528310185182</v>
      </c>
      <c r="F17243">
        <v>13</v>
      </c>
      <c r="G17243" t="s">
        <v>259</v>
      </c>
      <c r="H17243">
        <v>5</v>
      </c>
      <c r="I17243" s="1">
        <v>43927.999305555553</v>
      </c>
      <c r="J17243" s="2">
        <f t="shared" si="807"/>
        <v>1</v>
      </c>
      <c r="K17243" s="2" t="str">
        <f>IFERROR(VLOOKUP(A17243,Aux!A:B,2,0),"Outros")</f>
        <v>Transportes</v>
      </c>
      <c r="L17243" s="2">
        <f t="shared" si="808"/>
        <v>2020</v>
      </c>
      <c r="M17243">
        <f t="shared" si="809"/>
        <v>12</v>
      </c>
    </row>
    <row r="17244" spans="1:13" x14ac:dyDescent="0.35">
      <c r="A17244" t="s">
        <v>15</v>
      </c>
      <c r="B17244">
        <v>503541567</v>
      </c>
      <c r="C17244">
        <v>186503</v>
      </c>
      <c r="E17244" s="1">
        <v>43906.581712962965</v>
      </c>
      <c r="F17244">
        <v>1</v>
      </c>
      <c r="G17244" t="s">
        <v>33</v>
      </c>
      <c r="H17244">
        <v>400</v>
      </c>
      <c r="J17244" s="2">
        <f t="shared" si="807"/>
        <v>1</v>
      </c>
      <c r="K17244" s="2" t="str">
        <f>IFERROR(VLOOKUP(A17244,Aux!A:B,2,0),"Outros")</f>
        <v>Municípios</v>
      </c>
      <c r="L17244" s="2">
        <f t="shared" si="808"/>
        <v>2020</v>
      </c>
      <c r="M17244">
        <f t="shared" si="809"/>
        <v>12</v>
      </c>
    </row>
    <row r="17245" spans="1:13" x14ac:dyDescent="0.35">
      <c r="A17245" t="s">
        <v>389</v>
      </c>
      <c r="B17245">
        <v>506722422</v>
      </c>
      <c r="C17245">
        <v>186504</v>
      </c>
      <c r="D17245" t="s">
        <v>13873</v>
      </c>
      <c r="E17245" s="1">
        <v>43906.588356481479</v>
      </c>
      <c r="F17245">
        <v>13</v>
      </c>
      <c r="G17245" t="s">
        <v>587</v>
      </c>
      <c r="H17245">
        <v>340</v>
      </c>
      <c r="I17245" s="1">
        <v>43914.999305555553</v>
      </c>
      <c r="J17245" s="2">
        <f t="shared" si="807"/>
        <v>1</v>
      </c>
      <c r="K17245" s="2" t="str">
        <f>IFERROR(VLOOKUP(A17245,Aux!A:B,2,0),"Outros")</f>
        <v>Municípios</v>
      </c>
      <c r="L17245" s="2">
        <f t="shared" si="808"/>
        <v>2020</v>
      </c>
      <c r="M17245">
        <f t="shared" si="809"/>
        <v>12</v>
      </c>
    </row>
    <row r="17246" spans="1:13" x14ac:dyDescent="0.35">
      <c r="A17246" t="s">
        <v>858</v>
      </c>
      <c r="B17246">
        <v>501206639</v>
      </c>
      <c r="C17246">
        <v>186505</v>
      </c>
      <c r="D17246" t="s">
        <v>13921</v>
      </c>
      <c r="E17246" s="1">
        <v>43906.596168981479</v>
      </c>
      <c r="F17246">
        <v>1</v>
      </c>
      <c r="G17246" t="s">
        <v>1306</v>
      </c>
      <c r="H17246">
        <v>300</v>
      </c>
      <c r="I17246" s="1">
        <v>43909.708333333336</v>
      </c>
      <c r="J17246" s="2">
        <f t="shared" si="807"/>
        <v>1</v>
      </c>
      <c r="K17246" s="2" t="str">
        <f>IFERROR(VLOOKUP(A17246,Aux!A:B,2,0),"Outros")</f>
        <v>Municípios</v>
      </c>
      <c r="L17246" s="2">
        <f t="shared" si="808"/>
        <v>2020</v>
      </c>
      <c r="M17246">
        <f t="shared" si="809"/>
        <v>12</v>
      </c>
    </row>
    <row r="17247" spans="1:13" x14ac:dyDescent="0.35">
      <c r="A17247" t="s">
        <v>336</v>
      </c>
      <c r="B17247">
        <v>505170876</v>
      </c>
      <c r="C17247">
        <v>186506</v>
      </c>
      <c r="D17247" t="s">
        <v>14088</v>
      </c>
      <c r="E17247" s="1">
        <v>43906.613437499997</v>
      </c>
      <c r="F17247">
        <v>13</v>
      </c>
      <c r="G17247" t="s">
        <v>831</v>
      </c>
      <c r="H17247">
        <v>220</v>
      </c>
      <c r="I17247" s="1">
        <v>43920.708333333336</v>
      </c>
      <c r="J17247" s="2">
        <f t="shared" si="807"/>
        <v>1</v>
      </c>
      <c r="K17247" s="2" t="str">
        <f>IFERROR(VLOOKUP(A17247,Aux!A:B,2,0),"Outros")</f>
        <v>Municípios</v>
      </c>
      <c r="L17247" s="2">
        <f t="shared" si="808"/>
        <v>2020</v>
      </c>
      <c r="M17247">
        <f t="shared" si="809"/>
        <v>12</v>
      </c>
    </row>
    <row r="17248" spans="1:13" x14ac:dyDescent="0.35">
      <c r="A17248" t="s">
        <v>18</v>
      </c>
      <c r="B17248">
        <v>502177080</v>
      </c>
      <c r="C17248">
        <v>186507</v>
      </c>
      <c r="D17248" t="s">
        <v>13830</v>
      </c>
      <c r="E17248" s="1">
        <v>43906.620057870372</v>
      </c>
      <c r="F17248">
        <v>13</v>
      </c>
      <c r="G17248" t="s">
        <v>20</v>
      </c>
      <c r="H17248">
        <v>300</v>
      </c>
      <c r="I17248" s="1">
        <v>43909.708333333336</v>
      </c>
      <c r="J17248" s="2">
        <f t="shared" si="807"/>
        <v>1</v>
      </c>
      <c r="K17248" s="2" t="str">
        <f>IFERROR(VLOOKUP(A17248,Aux!A:B,2,0),"Outros")</f>
        <v>Municípios</v>
      </c>
      <c r="L17248" s="2">
        <f t="shared" si="808"/>
        <v>2020</v>
      </c>
      <c r="M17248">
        <f t="shared" si="809"/>
        <v>12</v>
      </c>
    </row>
    <row r="17249" spans="1:13" x14ac:dyDescent="0.35">
      <c r="A17249" t="s">
        <v>465</v>
      </c>
      <c r="B17249">
        <v>600084779</v>
      </c>
      <c r="C17249">
        <v>186508</v>
      </c>
      <c r="D17249" t="s">
        <v>13790</v>
      </c>
      <c r="E17249" s="1">
        <v>43906.626643518517</v>
      </c>
      <c r="F17249">
        <v>5</v>
      </c>
      <c r="G17249" t="s">
        <v>622</v>
      </c>
      <c r="H17249">
        <v>150</v>
      </c>
      <c r="I17249" s="1">
        <v>43963.708333333336</v>
      </c>
      <c r="J17249" s="2">
        <f t="shared" si="807"/>
        <v>1</v>
      </c>
      <c r="K17249" s="2" t="str">
        <f>IFERROR(VLOOKUP(A17249,Aux!A:B,2,0),"Outros")</f>
        <v>Outros</v>
      </c>
      <c r="L17249" s="2">
        <f t="shared" si="808"/>
        <v>2020</v>
      </c>
      <c r="M17249">
        <f t="shared" si="809"/>
        <v>12</v>
      </c>
    </row>
    <row r="17250" spans="1:13" x14ac:dyDescent="0.35">
      <c r="A17250" t="s">
        <v>465</v>
      </c>
      <c r="B17250">
        <v>600084779</v>
      </c>
      <c r="C17250">
        <v>186509</v>
      </c>
      <c r="D17250" t="s">
        <v>11666</v>
      </c>
      <c r="E17250" s="1">
        <v>43906.627337962964</v>
      </c>
      <c r="F17250">
        <v>13</v>
      </c>
      <c r="G17250" t="s">
        <v>622</v>
      </c>
      <c r="H17250">
        <v>400</v>
      </c>
      <c r="I17250" s="1">
        <v>43825.708333333336</v>
      </c>
      <c r="J17250" s="2">
        <f t="shared" si="807"/>
        <v>1</v>
      </c>
      <c r="K17250" s="2" t="str">
        <f>IFERROR(VLOOKUP(A17250,Aux!A:B,2,0),"Outros")</f>
        <v>Outros</v>
      </c>
      <c r="L17250" s="2">
        <f t="shared" si="808"/>
        <v>2020</v>
      </c>
      <c r="M17250">
        <f t="shared" si="809"/>
        <v>12</v>
      </c>
    </row>
    <row r="17251" spans="1:13" x14ac:dyDescent="0.35">
      <c r="A17251" t="s">
        <v>140</v>
      </c>
      <c r="B17251">
        <v>506614913</v>
      </c>
      <c r="C17251">
        <v>186510</v>
      </c>
      <c r="D17251" t="s">
        <v>13791</v>
      </c>
      <c r="E17251" s="1">
        <v>43906.628831018519</v>
      </c>
      <c r="F17251">
        <v>1</v>
      </c>
      <c r="G17251" t="s">
        <v>149</v>
      </c>
      <c r="H17251">
        <v>220</v>
      </c>
      <c r="I17251" s="1">
        <v>43912.999305555553</v>
      </c>
      <c r="J17251" s="2">
        <f t="shared" si="807"/>
        <v>1</v>
      </c>
      <c r="K17251" s="2" t="str">
        <f>IFERROR(VLOOKUP(A17251,Aux!A:B,2,0),"Outros")</f>
        <v>Municípios</v>
      </c>
      <c r="L17251" s="2">
        <f t="shared" si="808"/>
        <v>2020</v>
      </c>
      <c r="M17251">
        <f t="shared" si="809"/>
        <v>12</v>
      </c>
    </row>
    <row r="17252" spans="1:13" x14ac:dyDescent="0.35">
      <c r="A17252" t="s">
        <v>4521</v>
      </c>
      <c r="B17252">
        <v>506865517</v>
      </c>
      <c r="C17252">
        <v>186511</v>
      </c>
      <c r="D17252" t="s">
        <v>13922</v>
      </c>
      <c r="E17252" s="1">
        <v>43906.63013888889</v>
      </c>
      <c r="F17252">
        <v>3</v>
      </c>
      <c r="G17252" t="s">
        <v>13923</v>
      </c>
      <c r="H17252">
        <v>220</v>
      </c>
      <c r="I17252" s="1">
        <v>43943.999305555553</v>
      </c>
      <c r="J17252" s="2">
        <f t="shared" si="807"/>
        <v>1</v>
      </c>
      <c r="K17252" s="2" t="str">
        <f>IFERROR(VLOOKUP(A17252,Aux!A:B,2,0),"Outros")</f>
        <v>Municípios</v>
      </c>
      <c r="L17252" s="2">
        <f t="shared" si="808"/>
        <v>2020</v>
      </c>
      <c r="M17252">
        <f t="shared" si="809"/>
        <v>12</v>
      </c>
    </row>
    <row r="17253" spans="1:13" x14ac:dyDescent="0.35">
      <c r="A17253" t="s">
        <v>336</v>
      </c>
      <c r="B17253">
        <v>505170876</v>
      </c>
      <c r="C17253">
        <v>186512</v>
      </c>
      <c r="D17253" t="s">
        <v>13749</v>
      </c>
      <c r="E17253" s="1">
        <v>43906.636863425927</v>
      </c>
      <c r="F17253">
        <v>1</v>
      </c>
      <c r="G17253" t="s">
        <v>831</v>
      </c>
      <c r="H17253">
        <v>220</v>
      </c>
      <c r="I17253" s="1">
        <v>43916.708333333336</v>
      </c>
      <c r="J17253" s="2">
        <f t="shared" si="807"/>
        <v>1</v>
      </c>
      <c r="K17253" s="2" t="str">
        <f>IFERROR(VLOOKUP(A17253,Aux!A:B,2,0),"Outros")</f>
        <v>Municípios</v>
      </c>
      <c r="L17253" s="2">
        <f t="shared" si="808"/>
        <v>2020</v>
      </c>
      <c r="M17253">
        <f t="shared" si="809"/>
        <v>12</v>
      </c>
    </row>
    <row r="17254" spans="1:13" x14ac:dyDescent="0.35">
      <c r="A17254" t="s">
        <v>140</v>
      </c>
      <c r="B17254">
        <v>506614913</v>
      </c>
      <c r="C17254">
        <v>186513</v>
      </c>
      <c r="D17254" t="s">
        <v>14050</v>
      </c>
      <c r="E17254" s="1">
        <v>43906.651655092595</v>
      </c>
      <c r="F17254">
        <v>3</v>
      </c>
      <c r="G17254" t="s">
        <v>47</v>
      </c>
      <c r="H17254">
        <v>220</v>
      </c>
      <c r="I17254" s="1">
        <v>43930.999305555553</v>
      </c>
      <c r="J17254" s="2">
        <f t="shared" si="807"/>
        <v>1</v>
      </c>
      <c r="K17254" s="2" t="str">
        <f>IFERROR(VLOOKUP(A17254,Aux!A:B,2,0),"Outros")</f>
        <v>Municípios</v>
      </c>
      <c r="L17254" s="2">
        <f t="shared" si="808"/>
        <v>2020</v>
      </c>
      <c r="M17254">
        <f t="shared" si="809"/>
        <v>12</v>
      </c>
    </row>
    <row r="17255" spans="1:13" x14ac:dyDescent="0.35">
      <c r="A17255" t="s">
        <v>858</v>
      </c>
      <c r="B17255">
        <v>501206639</v>
      </c>
      <c r="C17255">
        <v>186514</v>
      </c>
      <c r="D17255" t="s">
        <v>13831</v>
      </c>
      <c r="E17255" s="1">
        <v>43906.655289351853</v>
      </c>
      <c r="F17255">
        <v>13</v>
      </c>
      <c r="G17255" t="s">
        <v>1306</v>
      </c>
      <c r="H17255">
        <v>300</v>
      </c>
      <c r="I17255" s="1">
        <v>43909.958333333336</v>
      </c>
      <c r="J17255" s="2">
        <f t="shared" si="807"/>
        <v>1</v>
      </c>
      <c r="K17255" s="2" t="str">
        <f>IFERROR(VLOOKUP(A17255,Aux!A:B,2,0),"Outros")</f>
        <v>Municípios</v>
      </c>
      <c r="L17255" s="2">
        <f t="shared" si="808"/>
        <v>2020</v>
      </c>
      <c r="M17255">
        <f t="shared" si="809"/>
        <v>12</v>
      </c>
    </row>
    <row r="17256" spans="1:13" x14ac:dyDescent="0.35">
      <c r="A17256" t="s">
        <v>389</v>
      </c>
      <c r="B17256">
        <v>506722422</v>
      </c>
      <c r="C17256">
        <v>186515</v>
      </c>
      <c r="E17256" s="1">
        <v>43906.666550925926</v>
      </c>
      <c r="F17256">
        <v>1</v>
      </c>
      <c r="G17256" t="s">
        <v>33</v>
      </c>
      <c r="H17256">
        <v>400</v>
      </c>
      <c r="J17256" s="2">
        <f t="shared" si="807"/>
        <v>1</v>
      </c>
      <c r="K17256" s="2" t="str">
        <f>IFERROR(VLOOKUP(A17256,Aux!A:B,2,0),"Outros")</f>
        <v>Municípios</v>
      </c>
      <c r="L17256" s="2">
        <f t="shared" si="808"/>
        <v>2020</v>
      </c>
      <c r="M17256">
        <f t="shared" si="809"/>
        <v>12</v>
      </c>
    </row>
    <row r="17257" spans="1:13" x14ac:dyDescent="0.35">
      <c r="A17257" t="s">
        <v>57</v>
      </c>
      <c r="B17257">
        <v>501294104</v>
      </c>
      <c r="C17257">
        <v>186516</v>
      </c>
      <c r="D17257" t="s">
        <v>1781</v>
      </c>
      <c r="E17257" s="1">
        <v>43906.668194444443</v>
      </c>
      <c r="F17257">
        <v>1</v>
      </c>
      <c r="G17257" t="s">
        <v>103</v>
      </c>
      <c r="H17257">
        <v>200</v>
      </c>
      <c r="I17257" s="1">
        <v>43936.999305555553</v>
      </c>
      <c r="J17257" s="2">
        <f t="shared" si="807"/>
        <v>1</v>
      </c>
      <c r="K17257" s="2" t="str">
        <f>IFERROR(VLOOKUP(A17257,Aux!A:B,2,0),"Outros")</f>
        <v>Municípios</v>
      </c>
      <c r="L17257" s="2">
        <f t="shared" si="808"/>
        <v>2020</v>
      </c>
      <c r="M17257">
        <f t="shared" si="809"/>
        <v>12</v>
      </c>
    </row>
    <row r="17258" spans="1:13" x14ac:dyDescent="0.35">
      <c r="A17258" t="s">
        <v>336</v>
      </c>
      <c r="B17258">
        <v>505170876</v>
      </c>
      <c r="C17258">
        <v>186517</v>
      </c>
      <c r="D17258" t="s">
        <v>14253</v>
      </c>
      <c r="E17258" s="1">
        <v>43906.678749999999</v>
      </c>
      <c r="F17258">
        <v>1</v>
      </c>
      <c r="G17258" t="s">
        <v>831</v>
      </c>
      <c r="H17258">
        <v>340</v>
      </c>
      <c r="I17258" s="1">
        <v>43908.625</v>
      </c>
      <c r="J17258" s="2">
        <f t="shared" si="807"/>
        <v>1</v>
      </c>
      <c r="K17258" s="2" t="str">
        <f>IFERROR(VLOOKUP(A17258,Aux!A:B,2,0),"Outros")</f>
        <v>Municípios</v>
      </c>
      <c r="L17258" s="2">
        <f t="shared" si="808"/>
        <v>2020</v>
      </c>
      <c r="M17258">
        <f t="shared" si="809"/>
        <v>12</v>
      </c>
    </row>
    <row r="17259" spans="1:13" x14ac:dyDescent="0.35">
      <c r="A17259" t="s">
        <v>140</v>
      </c>
      <c r="B17259">
        <v>506614913</v>
      </c>
      <c r="C17259">
        <v>186518</v>
      </c>
      <c r="D17259" t="s">
        <v>14254</v>
      </c>
      <c r="E17259" s="1">
        <v>43906.680613425924</v>
      </c>
      <c r="F17259">
        <v>1</v>
      </c>
      <c r="G17259" t="s">
        <v>149</v>
      </c>
      <c r="H17259">
        <v>220</v>
      </c>
      <c r="I17259" s="1">
        <v>43912.999305555553</v>
      </c>
      <c r="J17259" s="2">
        <f t="shared" si="807"/>
        <v>1</v>
      </c>
      <c r="K17259" s="2" t="str">
        <f>IFERROR(VLOOKUP(A17259,Aux!A:B,2,0),"Outros")</f>
        <v>Municípios</v>
      </c>
      <c r="L17259" s="2">
        <f t="shared" si="808"/>
        <v>2020</v>
      </c>
      <c r="M17259">
        <f t="shared" si="809"/>
        <v>12</v>
      </c>
    </row>
    <row r="17260" spans="1:13" x14ac:dyDescent="0.35">
      <c r="A17260" t="s">
        <v>71</v>
      </c>
      <c r="B17260">
        <v>500051054</v>
      </c>
      <c r="C17260">
        <v>186519</v>
      </c>
      <c r="D17260" t="s">
        <v>13832</v>
      </c>
      <c r="E17260" s="1">
        <v>43906.686759259261</v>
      </c>
      <c r="F17260">
        <v>13</v>
      </c>
      <c r="G17260" t="s">
        <v>566</v>
      </c>
      <c r="H17260">
        <v>300</v>
      </c>
      <c r="I17260" s="1">
        <v>43921.791666666664</v>
      </c>
      <c r="J17260" s="2">
        <f t="shared" si="807"/>
        <v>1</v>
      </c>
      <c r="K17260" s="2" t="str">
        <f>IFERROR(VLOOKUP(A17260,Aux!A:B,2,0),"Outros")</f>
        <v>Municípios</v>
      </c>
      <c r="L17260" s="2">
        <f t="shared" si="808"/>
        <v>2020</v>
      </c>
      <c r="M17260">
        <f t="shared" si="809"/>
        <v>12</v>
      </c>
    </row>
    <row r="17261" spans="1:13" x14ac:dyDescent="0.35">
      <c r="A17261" t="s">
        <v>122</v>
      </c>
      <c r="B17261">
        <v>506173968</v>
      </c>
      <c r="C17261">
        <v>186520</v>
      </c>
      <c r="D17261" t="s">
        <v>14051</v>
      </c>
      <c r="E17261" s="1">
        <v>43906.694687499999</v>
      </c>
      <c r="F17261">
        <v>1</v>
      </c>
      <c r="G17261" t="s">
        <v>147</v>
      </c>
      <c r="H17261">
        <v>340</v>
      </c>
      <c r="I17261" s="1">
        <v>43911.75</v>
      </c>
      <c r="J17261" s="2">
        <f t="shared" si="807"/>
        <v>1</v>
      </c>
      <c r="K17261" s="2" t="str">
        <f>IFERROR(VLOOKUP(A17261,Aux!A:B,2,0),"Outros")</f>
        <v>Municípios</v>
      </c>
      <c r="L17261" s="2">
        <f t="shared" si="808"/>
        <v>2020</v>
      </c>
      <c r="M17261">
        <f t="shared" si="809"/>
        <v>12</v>
      </c>
    </row>
    <row r="17262" spans="1:13" x14ac:dyDescent="0.35">
      <c r="A17262" t="s">
        <v>336</v>
      </c>
      <c r="B17262">
        <v>505170876</v>
      </c>
      <c r="C17262">
        <v>186521</v>
      </c>
      <c r="D17262" t="s">
        <v>13833</v>
      </c>
      <c r="E17262" s="1">
        <v>43906.695590277777</v>
      </c>
      <c r="F17262">
        <v>1</v>
      </c>
      <c r="G17262" t="s">
        <v>419</v>
      </c>
      <c r="H17262">
        <v>340</v>
      </c>
      <c r="I17262" s="1">
        <v>43910.645833333336</v>
      </c>
      <c r="J17262" s="2">
        <f t="shared" si="807"/>
        <v>1</v>
      </c>
      <c r="K17262" s="2" t="str">
        <f>IFERROR(VLOOKUP(A17262,Aux!A:B,2,0),"Outros")</f>
        <v>Municípios</v>
      </c>
      <c r="L17262" s="2">
        <f t="shared" si="808"/>
        <v>2020</v>
      </c>
      <c r="M17262">
        <f t="shared" si="809"/>
        <v>12</v>
      </c>
    </row>
    <row r="17263" spans="1:13" x14ac:dyDescent="0.35">
      <c r="A17263" t="s">
        <v>140</v>
      </c>
      <c r="B17263">
        <v>506614913</v>
      </c>
      <c r="C17263">
        <v>186522</v>
      </c>
      <c r="D17263" t="s">
        <v>14089</v>
      </c>
      <c r="E17263" s="1">
        <v>43906.701365740744</v>
      </c>
      <c r="F17263">
        <v>13</v>
      </c>
      <c r="G17263" t="s">
        <v>47</v>
      </c>
      <c r="H17263">
        <v>220</v>
      </c>
      <c r="I17263" s="1">
        <v>43933.999305555553</v>
      </c>
      <c r="J17263" s="2">
        <f t="shared" si="807"/>
        <v>1</v>
      </c>
      <c r="K17263" s="2" t="str">
        <f>IFERROR(VLOOKUP(A17263,Aux!A:B,2,0),"Outros")</f>
        <v>Municípios</v>
      </c>
      <c r="L17263" s="2">
        <f t="shared" si="808"/>
        <v>2020</v>
      </c>
      <c r="M17263">
        <f t="shared" si="809"/>
        <v>12</v>
      </c>
    </row>
    <row r="17264" spans="1:13" x14ac:dyDescent="0.35">
      <c r="A17264" t="s">
        <v>171</v>
      </c>
      <c r="B17264">
        <v>504293125</v>
      </c>
      <c r="C17264">
        <v>186523</v>
      </c>
      <c r="D17264" t="s">
        <v>14255</v>
      </c>
      <c r="E17264" s="1">
        <v>43906.7031712963</v>
      </c>
      <c r="F17264">
        <v>3</v>
      </c>
      <c r="G17264" t="s">
        <v>451</v>
      </c>
      <c r="H17264">
        <v>220</v>
      </c>
      <c r="I17264" s="1">
        <v>43938.999305555553</v>
      </c>
      <c r="J17264" s="2">
        <f t="shared" si="807"/>
        <v>1</v>
      </c>
      <c r="K17264" s="2" t="str">
        <f>IFERROR(VLOOKUP(A17264,Aux!A:B,2,0),"Outros")</f>
        <v>Municípios</v>
      </c>
      <c r="L17264" s="2">
        <f t="shared" si="808"/>
        <v>2020</v>
      </c>
      <c r="M17264">
        <f t="shared" si="809"/>
        <v>12</v>
      </c>
    </row>
    <row r="17265" spans="1:13" x14ac:dyDescent="0.35">
      <c r="A17265" t="s">
        <v>251</v>
      </c>
      <c r="B17265">
        <v>508069645</v>
      </c>
      <c r="C17265">
        <v>186524</v>
      </c>
      <c r="D17265" t="s">
        <v>14090</v>
      </c>
      <c r="E17265" s="1">
        <v>43906.721284722225</v>
      </c>
      <c r="F17265">
        <v>1</v>
      </c>
      <c r="G17265" t="s">
        <v>14091</v>
      </c>
      <c r="H17265">
        <v>300</v>
      </c>
      <c r="I17265" s="1">
        <v>43920.708333333336</v>
      </c>
      <c r="J17265" s="2">
        <f t="shared" si="807"/>
        <v>1</v>
      </c>
      <c r="K17265" s="2" t="str">
        <f>IFERROR(VLOOKUP(A17265,Aux!A:B,2,0),"Outros")</f>
        <v>Escolas</v>
      </c>
      <c r="L17265" s="2">
        <f t="shared" si="808"/>
        <v>2020</v>
      </c>
      <c r="M17265">
        <f t="shared" si="809"/>
        <v>12</v>
      </c>
    </row>
    <row r="17266" spans="1:13" x14ac:dyDescent="0.35">
      <c r="A17266" t="s">
        <v>251</v>
      </c>
      <c r="B17266">
        <v>508069645</v>
      </c>
      <c r="C17266">
        <v>186525</v>
      </c>
      <c r="D17266" t="s">
        <v>13834</v>
      </c>
      <c r="E17266" s="1">
        <v>43906.758599537039</v>
      </c>
      <c r="F17266">
        <v>1</v>
      </c>
      <c r="G17266" t="s">
        <v>13835</v>
      </c>
      <c r="H17266">
        <v>220</v>
      </c>
      <c r="I17266" s="1">
        <v>43924.708333333336</v>
      </c>
      <c r="J17266" s="2">
        <f t="shared" si="807"/>
        <v>1</v>
      </c>
      <c r="K17266" s="2" t="str">
        <f>IFERROR(VLOOKUP(A17266,Aux!A:B,2,0),"Outros")</f>
        <v>Escolas</v>
      </c>
      <c r="L17266" s="2">
        <f t="shared" si="808"/>
        <v>2020</v>
      </c>
      <c r="M17266">
        <f t="shared" si="809"/>
        <v>12</v>
      </c>
    </row>
    <row r="17267" spans="1:13" x14ac:dyDescent="0.35">
      <c r="A17267" t="s">
        <v>48</v>
      </c>
      <c r="B17267">
        <v>503035416</v>
      </c>
      <c r="C17267">
        <v>186526</v>
      </c>
      <c r="D17267" t="s">
        <v>14302</v>
      </c>
      <c r="E17267" s="1">
        <v>43906.792129629626</v>
      </c>
      <c r="F17267">
        <v>1</v>
      </c>
      <c r="G17267" t="s">
        <v>50</v>
      </c>
      <c r="H17267">
        <v>340</v>
      </c>
      <c r="I17267" s="1">
        <v>43913.708333333336</v>
      </c>
      <c r="J17267" s="2">
        <f t="shared" si="807"/>
        <v>1</v>
      </c>
      <c r="K17267" s="2" t="str">
        <f>IFERROR(VLOOKUP(A17267,Aux!A:B,2,0),"Outros")</f>
        <v>Hospitais</v>
      </c>
      <c r="L17267" s="2">
        <f t="shared" si="808"/>
        <v>2020</v>
      </c>
      <c r="M17267">
        <f t="shared" si="809"/>
        <v>12</v>
      </c>
    </row>
    <row r="17268" spans="1:13" x14ac:dyDescent="0.35">
      <c r="A17268" t="s">
        <v>12</v>
      </c>
      <c r="B17268">
        <v>508481287</v>
      </c>
      <c r="C17268">
        <v>186528</v>
      </c>
      <c r="E17268" s="1">
        <v>43906.861724537041</v>
      </c>
      <c r="F17268">
        <v>1</v>
      </c>
      <c r="G17268" t="s">
        <v>33</v>
      </c>
      <c r="H17268">
        <v>400</v>
      </c>
      <c r="J17268" s="2">
        <f t="shared" si="807"/>
        <v>1</v>
      </c>
      <c r="K17268" s="2" t="str">
        <f>IFERROR(VLOOKUP(A17268,Aux!A:B,2,0),"Outros")</f>
        <v>Hospitais</v>
      </c>
      <c r="L17268" s="2">
        <f t="shared" si="808"/>
        <v>2020</v>
      </c>
      <c r="M17268">
        <f t="shared" si="809"/>
        <v>12</v>
      </c>
    </row>
    <row r="17269" spans="1:13" x14ac:dyDescent="0.35">
      <c r="A17269" t="s">
        <v>34</v>
      </c>
      <c r="B17269">
        <v>506901173</v>
      </c>
      <c r="C17269">
        <v>186529</v>
      </c>
      <c r="D17269" t="s">
        <v>14303</v>
      </c>
      <c r="E17269" s="1">
        <v>43907.366620370369</v>
      </c>
      <c r="F17269">
        <v>13</v>
      </c>
      <c r="G17269" t="s">
        <v>170</v>
      </c>
      <c r="H17269">
        <v>340</v>
      </c>
      <c r="I17269" s="1">
        <v>43922.75</v>
      </c>
      <c r="J17269" s="2">
        <f t="shared" si="807"/>
        <v>1</v>
      </c>
      <c r="K17269" s="2" t="str">
        <f>IFERROR(VLOOKUP(A17269,Aux!A:B,2,0),"Outros")</f>
        <v>Municípios</v>
      </c>
      <c r="L17269" s="2">
        <f t="shared" si="808"/>
        <v>2020</v>
      </c>
      <c r="M17269">
        <f t="shared" si="809"/>
        <v>12</v>
      </c>
    </row>
    <row r="17270" spans="1:13" x14ac:dyDescent="0.35">
      <c r="A17270" t="s">
        <v>125</v>
      </c>
      <c r="B17270">
        <v>501290206</v>
      </c>
      <c r="C17270">
        <v>186530</v>
      </c>
      <c r="E17270" s="1">
        <v>43907.378287037034</v>
      </c>
      <c r="F17270">
        <v>3</v>
      </c>
      <c r="G17270" t="s">
        <v>33</v>
      </c>
      <c r="H17270">
        <v>1</v>
      </c>
      <c r="J17270" s="2">
        <f t="shared" si="807"/>
        <v>1</v>
      </c>
      <c r="K17270" s="2" t="str">
        <f>IFERROR(VLOOKUP(A17270,Aux!A:B,2,0),"Outros")</f>
        <v>Municípios</v>
      </c>
      <c r="L17270" s="2">
        <f t="shared" si="808"/>
        <v>2020</v>
      </c>
      <c r="M17270">
        <f t="shared" si="809"/>
        <v>12</v>
      </c>
    </row>
    <row r="17271" spans="1:13" x14ac:dyDescent="0.35">
      <c r="A17271" t="s">
        <v>76</v>
      </c>
      <c r="B17271">
        <v>506676056</v>
      </c>
      <c r="C17271">
        <v>186531</v>
      </c>
      <c r="D17271" t="s">
        <v>14305</v>
      </c>
      <c r="E17271" s="1">
        <v>43907.414560185185</v>
      </c>
      <c r="F17271">
        <v>1</v>
      </c>
      <c r="G17271" t="s">
        <v>703</v>
      </c>
      <c r="H17271">
        <v>340</v>
      </c>
      <c r="I17271" s="1">
        <v>43915.999305555553</v>
      </c>
      <c r="J17271" s="2">
        <f t="shared" si="807"/>
        <v>1</v>
      </c>
      <c r="K17271" s="2" t="str">
        <f>IFERROR(VLOOKUP(A17271,Aux!A:B,2,0),"Outros")</f>
        <v>Municípios</v>
      </c>
      <c r="L17271" s="2">
        <f t="shared" si="808"/>
        <v>2020</v>
      </c>
      <c r="M17271">
        <f t="shared" si="809"/>
        <v>12</v>
      </c>
    </row>
    <row r="17272" spans="1:13" x14ac:dyDescent="0.35">
      <c r="A17272" t="s">
        <v>57</v>
      </c>
      <c r="B17272">
        <v>501294104</v>
      </c>
      <c r="C17272">
        <v>186532</v>
      </c>
      <c r="D17272" t="s">
        <v>14340</v>
      </c>
      <c r="E17272" s="1">
        <v>43907.408842592595</v>
      </c>
      <c r="F17272">
        <v>13</v>
      </c>
      <c r="G17272" t="s">
        <v>59</v>
      </c>
      <c r="H17272">
        <v>220</v>
      </c>
      <c r="I17272" s="1">
        <v>43913.999305555553</v>
      </c>
      <c r="J17272" s="2">
        <f t="shared" si="807"/>
        <v>1</v>
      </c>
      <c r="K17272" s="2" t="str">
        <f>IFERROR(VLOOKUP(A17272,Aux!A:B,2,0),"Outros")</f>
        <v>Municípios</v>
      </c>
      <c r="L17272" s="2">
        <f t="shared" si="808"/>
        <v>2020</v>
      </c>
      <c r="M17272">
        <f t="shared" si="809"/>
        <v>12</v>
      </c>
    </row>
    <row r="17273" spans="1:13" x14ac:dyDescent="0.35">
      <c r="A17273" t="s">
        <v>92</v>
      </c>
      <c r="B17273">
        <v>506037258</v>
      </c>
      <c r="C17273">
        <v>186533</v>
      </c>
      <c r="D17273" t="s">
        <v>14304</v>
      </c>
      <c r="E17273" s="1">
        <v>43907.411458333336</v>
      </c>
      <c r="F17273">
        <v>1</v>
      </c>
      <c r="G17273" t="s">
        <v>476</v>
      </c>
      <c r="H17273">
        <v>340</v>
      </c>
      <c r="I17273" s="1">
        <v>43913.708333333336</v>
      </c>
      <c r="J17273" s="2">
        <f t="shared" si="807"/>
        <v>1</v>
      </c>
      <c r="K17273" s="2" t="str">
        <f>IFERROR(VLOOKUP(A17273,Aux!A:B,2,0),"Outros")</f>
        <v>Municípios</v>
      </c>
      <c r="L17273" s="2">
        <f t="shared" si="808"/>
        <v>2020</v>
      </c>
      <c r="M17273">
        <f t="shared" si="809"/>
        <v>12</v>
      </c>
    </row>
    <row r="17274" spans="1:13" x14ac:dyDescent="0.35">
      <c r="A17274" t="s">
        <v>41</v>
      </c>
      <c r="B17274">
        <v>500192855</v>
      </c>
      <c r="C17274">
        <v>186534</v>
      </c>
      <c r="D17274" t="s">
        <v>14377</v>
      </c>
      <c r="E17274" s="1">
        <v>43907.422997685186</v>
      </c>
      <c r="F17274">
        <v>13</v>
      </c>
      <c r="G17274" t="s">
        <v>33</v>
      </c>
      <c r="H17274">
        <v>340</v>
      </c>
      <c r="I17274" s="1">
        <v>43917.999305555553</v>
      </c>
      <c r="J17274" s="2">
        <f t="shared" si="807"/>
        <v>1</v>
      </c>
      <c r="K17274" s="2" t="str">
        <f>IFERROR(VLOOKUP(A17274,Aux!A:B,2,0),"Outros")</f>
        <v>Transportes</v>
      </c>
      <c r="L17274" s="2">
        <f t="shared" si="808"/>
        <v>2020</v>
      </c>
      <c r="M17274">
        <f t="shared" si="809"/>
        <v>12</v>
      </c>
    </row>
    <row r="17275" spans="1:13" x14ac:dyDescent="0.35">
      <c r="A17275" t="s">
        <v>92</v>
      </c>
      <c r="B17275">
        <v>506037258</v>
      </c>
      <c r="C17275">
        <v>186535</v>
      </c>
      <c r="E17275" s="1">
        <v>43907.426944444444</v>
      </c>
      <c r="F17275">
        <v>1</v>
      </c>
      <c r="G17275" t="s">
        <v>33</v>
      </c>
      <c r="H17275">
        <v>1</v>
      </c>
      <c r="J17275" s="2">
        <f t="shared" si="807"/>
        <v>1</v>
      </c>
      <c r="K17275" s="2" t="str">
        <f>IFERROR(VLOOKUP(A17275,Aux!A:B,2,0),"Outros")</f>
        <v>Municípios</v>
      </c>
      <c r="L17275" s="2">
        <f t="shared" si="808"/>
        <v>2020</v>
      </c>
      <c r="M17275">
        <f t="shared" si="809"/>
        <v>12</v>
      </c>
    </row>
    <row r="17276" spans="1:13" x14ac:dyDescent="0.35">
      <c r="A17276" t="s">
        <v>92</v>
      </c>
      <c r="B17276">
        <v>506037258</v>
      </c>
      <c r="C17276">
        <v>186536</v>
      </c>
      <c r="D17276" t="s">
        <v>14341</v>
      </c>
      <c r="E17276" s="1">
        <v>43907.427314814813</v>
      </c>
      <c r="F17276">
        <v>1</v>
      </c>
      <c r="G17276" t="s">
        <v>476</v>
      </c>
      <c r="H17276">
        <v>340</v>
      </c>
      <c r="I17276" s="1">
        <v>43911.708333333336</v>
      </c>
      <c r="J17276" s="2">
        <f t="shared" si="807"/>
        <v>1</v>
      </c>
      <c r="K17276" s="2" t="str">
        <f>IFERROR(VLOOKUP(A17276,Aux!A:B,2,0),"Outros")</f>
        <v>Municípios</v>
      </c>
      <c r="L17276" s="2">
        <f t="shared" si="808"/>
        <v>2020</v>
      </c>
      <c r="M17276">
        <f t="shared" si="809"/>
        <v>12</v>
      </c>
    </row>
    <row r="17277" spans="1:13" x14ac:dyDescent="0.35">
      <c r="A17277" t="s">
        <v>154</v>
      </c>
      <c r="B17277">
        <v>506818829</v>
      </c>
      <c r="C17277">
        <v>186537</v>
      </c>
      <c r="E17277" s="1">
        <v>43907.429398148146</v>
      </c>
      <c r="F17277">
        <v>1</v>
      </c>
      <c r="G17277" t="s">
        <v>33</v>
      </c>
      <c r="H17277">
        <v>400</v>
      </c>
      <c r="J17277" s="2">
        <f t="shared" si="807"/>
        <v>1</v>
      </c>
      <c r="K17277" s="2" t="str">
        <f>IFERROR(VLOOKUP(A17277,Aux!A:B,2,0),"Outros")</f>
        <v>Municípios</v>
      </c>
      <c r="L17277" s="2">
        <f t="shared" si="808"/>
        <v>2020</v>
      </c>
      <c r="M17277">
        <f t="shared" si="809"/>
        <v>12</v>
      </c>
    </row>
    <row r="17278" spans="1:13" x14ac:dyDescent="0.35">
      <c r="A17278" t="s">
        <v>12</v>
      </c>
      <c r="B17278">
        <v>508481287</v>
      </c>
      <c r="C17278">
        <v>186538</v>
      </c>
      <c r="D17278" t="s">
        <v>13146</v>
      </c>
      <c r="E17278" s="1">
        <v>43907.447199074071</v>
      </c>
      <c r="F17278">
        <v>13</v>
      </c>
      <c r="G17278" t="s">
        <v>14</v>
      </c>
      <c r="H17278">
        <v>360</v>
      </c>
      <c r="I17278" s="1">
        <v>43913.708333333336</v>
      </c>
      <c r="J17278" s="2">
        <f t="shared" si="807"/>
        <v>1</v>
      </c>
      <c r="K17278" s="2" t="str">
        <f>IFERROR(VLOOKUP(A17278,Aux!A:B,2,0),"Outros")</f>
        <v>Hospitais</v>
      </c>
      <c r="L17278" s="2">
        <f t="shared" si="808"/>
        <v>2020</v>
      </c>
      <c r="M17278">
        <f t="shared" si="809"/>
        <v>12</v>
      </c>
    </row>
    <row r="17279" spans="1:13" x14ac:dyDescent="0.35">
      <c r="A17279" t="s">
        <v>37</v>
      </c>
      <c r="B17279">
        <v>506187543</v>
      </c>
      <c r="C17279">
        <v>186539</v>
      </c>
      <c r="D17279" t="s">
        <v>13968</v>
      </c>
      <c r="E17279" s="1">
        <v>43907.452997685185</v>
      </c>
      <c r="F17279">
        <v>13</v>
      </c>
      <c r="G17279" t="s">
        <v>522</v>
      </c>
      <c r="H17279">
        <v>300</v>
      </c>
      <c r="I17279" s="1">
        <v>43926.999305555553</v>
      </c>
      <c r="J17279" s="2">
        <f t="shared" si="807"/>
        <v>1</v>
      </c>
      <c r="K17279" s="2" t="str">
        <f>IFERROR(VLOOKUP(A17279,Aux!A:B,2,0),"Outros")</f>
        <v>Municípios</v>
      </c>
      <c r="L17279" s="2">
        <f t="shared" si="808"/>
        <v>2020</v>
      </c>
      <c r="M17279">
        <f t="shared" si="809"/>
        <v>12</v>
      </c>
    </row>
    <row r="17280" spans="1:13" x14ac:dyDescent="0.35">
      <c r="A17280" t="s">
        <v>12</v>
      </c>
      <c r="B17280">
        <v>508481287</v>
      </c>
      <c r="C17280">
        <v>186540</v>
      </c>
      <c r="D17280" t="s">
        <v>14052</v>
      </c>
      <c r="E17280" s="1">
        <v>43907.465451388889</v>
      </c>
      <c r="F17280">
        <v>1</v>
      </c>
      <c r="G17280" t="s">
        <v>14</v>
      </c>
      <c r="H17280">
        <v>360</v>
      </c>
      <c r="I17280" s="1">
        <v>43908.5</v>
      </c>
      <c r="J17280" s="2">
        <f t="shared" si="807"/>
        <v>1</v>
      </c>
      <c r="K17280" s="2" t="str">
        <f>IFERROR(VLOOKUP(A17280,Aux!A:B,2,0),"Outros")</f>
        <v>Hospitais</v>
      </c>
      <c r="L17280" s="2">
        <f t="shared" si="808"/>
        <v>2020</v>
      </c>
      <c r="M17280">
        <f t="shared" si="809"/>
        <v>12</v>
      </c>
    </row>
    <row r="17281" spans="1:13" x14ac:dyDescent="0.35">
      <c r="A17281" t="s">
        <v>154</v>
      </c>
      <c r="B17281">
        <v>506818829</v>
      </c>
      <c r="C17281">
        <v>186541</v>
      </c>
      <c r="D17281" t="s">
        <v>14378</v>
      </c>
      <c r="E17281" s="1">
        <v>43907.467118055552</v>
      </c>
      <c r="F17281">
        <v>13</v>
      </c>
      <c r="G17281" t="s">
        <v>2467</v>
      </c>
      <c r="H17281">
        <v>360</v>
      </c>
      <c r="I17281" s="1">
        <v>43913.999305555553</v>
      </c>
      <c r="J17281" s="2">
        <f t="shared" si="807"/>
        <v>1</v>
      </c>
      <c r="K17281" s="2" t="str">
        <f>IFERROR(VLOOKUP(A17281,Aux!A:B,2,0),"Outros")</f>
        <v>Municípios</v>
      </c>
      <c r="L17281" s="2">
        <f t="shared" si="808"/>
        <v>2020</v>
      </c>
      <c r="M17281">
        <f t="shared" si="809"/>
        <v>12</v>
      </c>
    </row>
    <row r="17282" spans="1:13" x14ac:dyDescent="0.35">
      <c r="A17282" t="s">
        <v>92</v>
      </c>
      <c r="B17282">
        <v>506037258</v>
      </c>
      <c r="C17282">
        <v>186542</v>
      </c>
      <c r="D17282" t="s">
        <v>14124</v>
      </c>
      <c r="E17282" s="1">
        <v>43907.473645833335</v>
      </c>
      <c r="F17282">
        <v>1</v>
      </c>
      <c r="G17282" t="s">
        <v>476</v>
      </c>
      <c r="H17282">
        <v>5</v>
      </c>
      <c r="I17282" s="1">
        <v>43913.708333333336</v>
      </c>
      <c r="J17282" s="2">
        <f t="shared" ref="J17282:J17345" si="810">IF(C17282=C17281,"",1)</f>
        <v>1</v>
      </c>
      <c r="K17282" s="2" t="str">
        <f>IFERROR(VLOOKUP(A17282,Aux!A:B,2,0),"Outros")</f>
        <v>Municípios</v>
      </c>
      <c r="L17282" s="2">
        <f t="shared" ref="L17282:L17345" si="811">YEAR(E17282)</f>
        <v>2020</v>
      </c>
      <c r="M17282">
        <f t="shared" ref="M17282:M17345" si="812">WEEKNUM(E17282)</f>
        <v>12</v>
      </c>
    </row>
    <row r="17283" spans="1:13" x14ac:dyDescent="0.35">
      <c r="A17283" t="s">
        <v>12</v>
      </c>
      <c r="B17283">
        <v>508481287</v>
      </c>
      <c r="C17283">
        <v>186543</v>
      </c>
      <c r="D17283" t="s">
        <v>13542</v>
      </c>
      <c r="E17283" s="1">
        <v>43907.480046296296</v>
      </c>
      <c r="F17283">
        <v>13</v>
      </c>
      <c r="G17283" t="s">
        <v>14</v>
      </c>
      <c r="H17283">
        <v>220</v>
      </c>
      <c r="I17283" s="1">
        <v>43910.708333333336</v>
      </c>
      <c r="J17283" s="2">
        <f t="shared" si="810"/>
        <v>1</v>
      </c>
      <c r="K17283" s="2" t="str">
        <f>IFERROR(VLOOKUP(A17283,Aux!A:B,2,0),"Outros")</f>
        <v>Hospitais</v>
      </c>
      <c r="L17283" s="2">
        <f t="shared" si="811"/>
        <v>2020</v>
      </c>
      <c r="M17283">
        <f t="shared" si="812"/>
        <v>12</v>
      </c>
    </row>
    <row r="17284" spans="1:13" x14ac:dyDescent="0.35">
      <c r="A17284" t="s">
        <v>197</v>
      </c>
      <c r="B17284">
        <v>506334562</v>
      </c>
      <c r="C17284">
        <v>186544</v>
      </c>
      <c r="D17284" t="s">
        <v>14306</v>
      </c>
      <c r="E17284" s="1">
        <v>43907.481226851851</v>
      </c>
      <c r="F17284">
        <v>1</v>
      </c>
      <c r="G17284" t="s">
        <v>625</v>
      </c>
      <c r="H17284">
        <v>360</v>
      </c>
      <c r="I17284" s="1">
        <v>43913.999305555553</v>
      </c>
      <c r="J17284" s="2">
        <f t="shared" si="810"/>
        <v>1</v>
      </c>
      <c r="K17284" s="2" t="str">
        <f>IFERROR(VLOOKUP(A17284,Aux!A:B,2,0),"Outros")</f>
        <v>Municípios</v>
      </c>
      <c r="L17284" s="2">
        <f t="shared" si="811"/>
        <v>2020</v>
      </c>
      <c r="M17284">
        <f t="shared" si="812"/>
        <v>12</v>
      </c>
    </row>
    <row r="17285" spans="1:13" x14ac:dyDescent="0.35">
      <c r="A17285" t="s">
        <v>140</v>
      </c>
      <c r="B17285">
        <v>506614913</v>
      </c>
      <c r="C17285">
        <v>186545</v>
      </c>
      <c r="D17285" t="s">
        <v>8492</v>
      </c>
      <c r="E17285" s="1">
        <v>43907.481574074074</v>
      </c>
      <c r="F17285">
        <v>1</v>
      </c>
      <c r="G17285" t="s">
        <v>47</v>
      </c>
      <c r="H17285">
        <v>220</v>
      </c>
      <c r="I17285" s="1">
        <v>43914.999305555553</v>
      </c>
      <c r="J17285" s="2">
        <f t="shared" si="810"/>
        <v>1</v>
      </c>
      <c r="K17285" s="2" t="str">
        <f>IFERROR(VLOOKUP(A17285,Aux!A:B,2,0),"Outros")</f>
        <v>Municípios</v>
      </c>
      <c r="L17285" s="2">
        <f t="shared" si="811"/>
        <v>2020</v>
      </c>
      <c r="M17285">
        <f t="shared" si="812"/>
        <v>12</v>
      </c>
    </row>
    <row r="17286" spans="1:13" x14ac:dyDescent="0.35">
      <c r="A17286" t="s">
        <v>239</v>
      </c>
      <c r="B17286">
        <v>512042659</v>
      </c>
      <c r="C17286">
        <v>186546</v>
      </c>
      <c r="E17286" s="1">
        <v>43907.484513888892</v>
      </c>
      <c r="F17286">
        <v>1</v>
      </c>
      <c r="G17286" t="s">
        <v>33</v>
      </c>
      <c r="H17286">
        <v>400</v>
      </c>
      <c r="J17286" s="2">
        <f t="shared" si="810"/>
        <v>1</v>
      </c>
      <c r="K17286" s="2" t="str">
        <f>IFERROR(VLOOKUP(A17286,Aux!A:B,2,0),"Outros")</f>
        <v>Municípios</v>
      </c>
      <c r="L17286" s="2">
        <f t="shared" si="811"/>
        <v>2020</v>
      </c>
      <c r="M17286">
        <f t="shared" si="812"/>
        <v>12</v>
      </c>
    </row>
    <row r="17287" spans="1:13" x14ac:dyDescent="0.35">
      <c r="A17287" t="s">
        <v>239</v>
      </c>
      <c r="B17287">
        <v>512042659</v>
      </c>
      <c r="C17287">
        <v>186547</v>
      </c>
      <c r="D17287" t="s">
        <v>14256</v>
      </c>
      <c r="E17287" s="1">
        <v>43907.484918981485</v>
      </c>
      <c r="F17287">
        <v>1</v>
      </c>
      <c r="G17287" t="s">
        <v>241</v>
      </c>
      <c r="H17287">
        <v>340</v>
      </c>
      <c r="I17287" s="1">
        <v>43917.999305555553</v>
      </c>
      <c r="J17287" s="2">
        <f t="shared" si="810"/>
        <v>1</v>
      </c>
      <c r="K17287" s="2" t="str">
        <f>IFERROR(VLOOKUP(A17287,Aux!A:B,2,0),"Outros")</f>
        <v>Municípios</v>
      </c>
      <c r="L17287" s="2">
        <f t="shared" si="811"/>
        <v>2020</v>
      </c>
      <c r="M17287">
        <f t="shared" si="812"/>
        <v>12</v>
      </c>
    </row>
    <row r="17288" spans="1:13" x14ac:dyDescent="0.35">
      <c r="A17288" t="s">
        <v>57</v>
      </c>
      <c r="B17288">
        <v>501294104</v>
      </c>
      <c r="C17288">
        <v>186548</v>
      </c>
      <c r="E17288" s="1">
        <v>43907.486828703702</v>
      </c>
      <c r="F17288">
        <v>3</v>
      </c>
      <c r="G17288" t="s">
        <v>33</v>
      </c>
      <c r="H17288">
        <v>400</v>
      </c>
      <c r="J17288" s="2">
        <f t="shared" si="810"/>
        <v>1</v>
      </c>
      <c r="K17288" s="2" t="str">
        <f>IFERROR(VLOOKUP(A17288,Aux!A:B,2,0),"Outros")</f>
        <v>Municípios</v>
      </c>
      <c r="L17288" s="2">
        <f t="shared" si="811"/>
        <v>2020</v>
      </c>
      <c r="M17288">
        <f t="shared" si="812"/>
        <v>12</v>
      </c>
    </row>
    <row r="17289" spans="1:13" x14ac:dyDescent="0.35">
      <c r="A17289" t="s">
        <v>154</v>
      </c>
      <c r="B17289">
        <v>506818829</v>
      </c>
      <c r="C17289">
        <v>186549</v>
      </c>
      <c r="D17289" t="s">
        <v>14307</v>
      </c>
      <c r="E17289" s="1">
        <v>43907.487002314818</v>
      </c>
      <c r="F17289">
        <v>13</v>
      </c>
      <c r="G17289" t="s">
        <v>156</v>
      </c>
      <c r="H17289">
        <v>360</v>
      </c>
      <c r="I17289" s="1">
        <v>43917.999305555553</v>
      </c>
      <c r="J17289" s="2">
        <f t="shared" si="810"/>
        <v>1</v>
      </c>
      <c r="K17289" s="2" t="str">
        <f>IFERROR(VLOOKUP(A17289,Aux!A:B,2,0),"Outros")</f>
        <v>Municípios</v>
      </c>
      <c r="L17289" s="2">
        <f t="shared" si="811"/>
        <v>2020</v>
      </c>
      <c r="M17289">
        <f t="shared" si="812"/>
        <v>12</v>
      </c>
    </row>
    <row r="17290" spans="1:13" x14ac:dyDescent="0.35">
      <c r="A17290" t="s">
        <v>57</v>
      </c>
      <c r="B17290">
        <v>501294104</v>
      </c>
      <c r="C17290">
        <v>186550</v>
      </c>
      <c r="E17290" s="1">
        <v>43907.48878472222</v>
      </c>
      <c r="F17290">
        <v>3</v>
      </c>
      <c r="G17290" t="s">
        <v>33</v>
      </c>
      <c r="H17290">
        <v>400</v>
      </c>
      <c r="J17290" s="2">
        <f t="shared" si="810"/>
        <v>1</v>
      </c>
      <c r="K17290" s="2" t="str">
        <f>IFERROR(VLOOKUP(A17290,Aux!A:B,2,0),"Outros")</f>
        <v>Municípios</v>
      </c>
      <c r="L17290" s="2">
        <f t="shared" si="811"/>
        <v>2020</v>
      </c>
      <c r="M17290">
        <f t="shared" si="812"/>
        <v>12</v>
      </c>
    </row>
    <row r="17291" spans="1:13" x14ac:dyDescent="0.35">
      <c r="A17291" t="s">
        <v>12</v>
      </c>
      <c r="B17291">
        <v>508481287</v>
      </c>
      <c r="C17291">
        <v>186551</v>
      </c>
      <c r="D17291" t="s">
        <v>13874</v>
      </c>
      <c r="E17291" s="1">
        <v>43907.491319444445</v>
      </c>
      <c r="F17291">
        <v>1</v>
      </c>
      <c r="G17291" t="s">
        <v>14</v>
      </c>
      <c r="H17291">
        <v>400</v>
      </c>
      <c r="J17291" s="2">
        <f t="shared" si="810"/>
        <v>1</v>
      </c>
      <c r="K17291" s="2" t="str">
        <f>IFERROR(VLOOKUP(A17291,Aux!A:B,2,0),"Outros")</f>
        <v>Hospitais</v>
      </c>
      <c r="L17291" s="2">
        <f t="shared" si="811"/>
        <v>2020</v>
      </c>
      <c r="M17291">
        <f t="shared" si="812"/>
        <v>12</v>
      </c>
    </row>
    <row r="17292" spans="1:13" x14ac:dyDescent="0.35">
      <c r="A17292" t="s">
        <v>488</v>
      </c>
      <c r="B17292">
        <v>600014690</v>
      </c>
      <c r="C17292">
        <v>186552</v>
      </c>
      <c r="D17292" t="s">
        <v>2958</v>
      </c>
      <c r="E17292" s="1">
        <v>43907.493090277778</v>
      </c>
      <c r="F17292">
        <v>13</v>
      </c>
      <c r="G17292" t="s">
        <v>33</v>
      </c>
      <c r="H17292">
        <v>340</v>
      </c>
      <c r="I17292" s="1">
        <v>43910.75</v>
      </c>
      <c r="J17292" s="2">
        <f t="shared" si="810"/>
        <v>1</v>
      </c>
      <c r="K17292" s="2" t="str">
        <f>IFERROR(VLOOKUP(A17292,Aux!A:B,2,0),"Outros")</f>
        <v>Outros</v>
      </c>
      <c r="L17292" s="2">
        <f t="shared" si="811"/>
        <v>2020</v>
      </c>
      <c r="M17292">
        <f t="shared" si="812"/>
        <v>12</v>
      </c>
    </row>
    <row r="17293" spans="1:13" x14ac:dyDescent="0.35">
      <c r="A17293" t="s">
        <v>9</v>
      </c>
      <c r="B17293">
        <v>506673626</v>
      </c>
      <c r="C17293">
        <v>186553</v>
      </c>
      <c r="E17293" s="1">
        <v>43907.50309027778</v>
      </c>
      <c r="F17293">
        <v>1</v>
      </c>
      <c r="G17293" t="s">
        <v>33</v>
      </c>
      <c r="H17293">
        <v>400</v>
      </c>
      <c r="J17293" s="2">
        <f t="shared" si="810"/>
        <v>1</v>
      </c>
      <c r="K17293" s="2" t="str">
        <f>IFERROR(VLOOKUP(A17293,Aux!A:B,2,0),"Outros")</f>
        <v>Municípios</v>
      </c>
      <c r="L17293" s="2">
        <f t="shared" si="811"/>
        <v>2020</v>
      </c>
      <c r="M17293">
        <f t="shared" si="812"/>
        <v>12</v>
      </c>
    </row>
    <row r="17294" spans="1:13" x14ac:dyDescent="0.35">
      <c r="A17294" t="s">
        <v>140</v>
      </c>
      <c r="B17294">
        <v>506614913</v>
      </c>
      <c r="C17294">
        <v>186554</v>
      </c>
      <c r="D17294" t="s">
        <v>13969</v>
      </c>
      <c r="E17294" s="1">
        <v>43907.512812499997</v>
      </c>
      <c r="F17294">
        <v>1</v>
      </c>
      <c r="G17294" t="s">
        <v>47</v>
      </c>
      <c r="H17294">
        <v>220</v>
      </c>
      <c r="I17294" s="1">
        <v>43920.999305555553</v>
      </c>
      <c r="J17294" s="2">
        <f t="shared" si="810"/>
        <v>1</v>
      </c>
      <c r="K17294" s="2" t="str">
        <f>IFERROR(VLOOKUP(A17294,Aux!A:B,2,0),"Outros")</f>
        <v>Municípios</v>
      </c>
      <c r="L17294" s="2">
        <f t="shared" si="811"/>
        <v>2020</v>
      </c>
      <c r="M17294">
        <f t="shared" si="812"/>
        <v>12</v>
      </c>
    </row>
    <row r="17295" spans="1:13" x14ac:dyDescent="0.35">
      <c r="A17295" t="s">
        <v>57</v>
      </c>
      <c r="B17295">
        <v>501294104</v>
      </c>
      <c r="C17295">
        <v>186555</v>
      </c>
      <c r="D17295" t="s">
        <v>2880</v>
      </c>
      <c r="E17295" s="1">
        <v>43907.521261574075</v>
      </c>
      <c r="F17295">
        <v>1</v>
      </c>
      <c r="G17295" t="s">
        <v>618</v>
      </c>
      <c r="H17295">
        <v>220</v>
      </c>
      <c r="I17295" s="1">
        <v>43931.999305555553</v>
      </c>
      <c r="J17295" s="2">
        <f t="shared" si="810"/>
        <v>1</v>
      </c>
      <c r="K17295" s="2" t="str">
        <f>IFERROR(VLOOKUP(A17295,Aux!A:B,2,0),"Outros")</f>
        <v>Municípios</v>
      </c>
      <c r="L17295" s="2">
        <f t="shared" si="811"/>
        <v>2020</v>
      </c>
      <c r="M17295">
        <f t="shared" si="812"/>
        <v>12</v>
      </c>
    </row>
    <row r="17296" spans="1:13" x14ac:dyDescent="0.35">
      <c r="A17296" t="s">
        <v>12</v>
      </c>
      <c r="B17296">
        <v>508481287</v>
      </c>
      <c r="C17296">
        <v>186556</v>
      </c>
      <c r="D17296" t="s">
        <v>13874</v>
      </c>
      <c r="E17296" s="1">
        <v>43907.526516203703</v>
      </c>
      <c r="F17296">
        <v>1</v>
      </c>
      <c r="G17296" t="s">
        <v>14</v>
      </c>
      <c r="H17296">
        <v>5</v>
      </c>
      <c r="I17296" s="1">
        <v>43913.708333333336</v>
      </c>
      <c r="J17296" s="2">
        <f t="shared" si="810"/>
        <v>1</v>
      </c>
      <c r="K17296" s="2" t="str">
        <f>IFERROR(VLOOKUP(A17296,Aux!A:B,2,0),"Outros")</f>
        <v>Hospitais</v>
      </c>
      <c r="L17296" s="2">
        <f t="shared" si="811"/>
        <v>2020</v>
      </c>
      <c r="M17296">
        <f t="shared" si="812"/>
        <v>12</v>
      </c>
    </row>
    <row r="17297" spans="1:13" x14ac:dyDescent="0.35">
      <c r="A17297" t="s">
        <v>140</v>
      </c>
      <c r="B17297">
        <v>506614913</v>
      </c>
      <c r="C17297">
        <v>186557</v>
      </c>
      <c r="D17297" t="s">
        <v>14125</v>
      </c>
      <c r="E17297" s="1">
        <v>43907.554606481484</v>
      </c>
      <c r="F17297">
        <v>13</v>
      </c>
      <c r="G17297" t="s">
        <v>149</v>
      </c>
      <c r="H17297">
        <v>230</v>
      </c>
      <c r="I17297" s="1">
        <v>43914.999305555553</v>
      </c>
      <c r="J17297" s="2">
        <f t="shared" si="810"/>
        <v>1</v>
      </c>
      <c r="K17297" s="2" t="str">
        <f>IFERROR(VLOOKUP(A17297,Aux!A:B,2,0),"Outros")</f>
        <v>Municípios</v>
      </c>
      <c r="L17297" s="2">
        <f t="shared" si="811"/>
        <v>2020</v>
      </c>
      <c r="M17297">
        <f t="shared" si="812"/>
        <v>12</v>
      </c>
    </row>
    <row r="17298" spans="1:13" x14ac:dyDescent="0.35">
      <c r="A17298" t="s">
        <v>140</v>
      </c>
      <c r="B17298">
        <v>506614913</v>
      </c>
      <c r="C17298">
        <v>186558</v>
      </c>
      <c r="D17298" t="s">
        <v>14053</v>
      </c>
      <c r="E17298" s="1">
        <v>43907.58734953704</v>
      </c>
      <c r="F17298">
        <v>3</v>
      </c>
      <c r="G17298" t="s">
        <v>47</v>
      </c>
      <c r="H17298">
        <v>220</v>
      </c>
      <c r="I17298" s="1">
        <v>43942.999305555553</v>
      </c>
      <c r="J17298" s="2">
        <f t="shared" si="810"/>
        <v>1</v>
      </c>
      <c r="K17298" s="2" t="str">
        <f>IFERROR(VLOOKUP(A17298,Aux!A:B,2,0),"Outros")</f>
        <v>Municípios</v>
      </c>
      <c r="L17298" s="2">
        <f t="shared" si="811"/>
        <v>2020</v>
      </c>
      <c r="M17298">
        <f t="shared" si="812"/>
        <v>12</v>
      </c>
    </row>
    <row r="17299" spans="1:13" x14ac:dyDescent="0.35">
      <c r="A17299" t="s">
        <v>12</v>
      </c>
      <c r="B17299">
        <v>508481287</v>
      </c>
      <c r="C17299">
        <v>186559</v>
      </c>
      <c r="D17299" t="s">
        <v>14126</v>
      </c>
      <c r="E17299" s="1">
        <v>43907.589525462965</v>
      </c>
      <c r="F17299">
        <v>3</v>
      </c>
      <c r="G17299" t="s">
        <v>14</v>
      </c>
      <c r="H17299">
        <v>150</v>
      </c>
      <c r="I17299" s="1">
        <v>43962.708333333336</v>
      </c>
      <c r="J17299" s="2">
        <f t="shared" si="810"/>
        <v>1</v>
      </c>
      <c r="K17299" s="2" t="str">
        <f>IFERROR(VLOOKUP(A17299,Aux!A:B,2,0),"Outros")</f>
        <v>Hospitais</v>
      </c>
      <c r="L17299" s="2">
        <f t="shared" si="811"/>
        <v>2020</v>
      </c>
      <c r="M17299">
        <f t="shared" si="812"/>
        <v>12</v>
      </c>
    </row>
    <row r="17300" spans="1:13" x14ac:dyDescent="0.35">
      <c r="A17300" t="s">
        <v>57</v>
      </c>
      <c r="B17300">
        <v>501294104</v>
      </c>
      <c r="C17300">
        <v>186560</v>
      </c>
      <c r="D17300" t="s">
        <v>14054</v>
      </c>
      <c r="E17300" s="1">
        <v>43907.597777777781</v>
      </c>
      <c r="F17300">
        <v>1</v>
      </c>
      <c r="G17300" t="s">
        <v>59</v>
      </c>
      <c r="H17300">
        <v>220</v>
      </c>
      <c r="I17300" s="1">
        <v>43913.999305555553</v>
      </c>
      <c r="J17300" s="2">
        <f t="shared" si="810"/>
        <v>1</v>
      </c>
      <c r="K17300" s="2" t="str">
        <f>IFERROR(VLOOKUP(A17300,Aux!A:B,2,0),"Outros")</f>
        <v>Municípios</v>
      </c>
      <c r="L17300" s="2">
        <f t="shared" si="811"/>
        <v>2020</v>
      </c>
      <c r="M17300">
        <f t="shared" si="812"/>
        <v>12</v>
      </c>
    </row>
    <row r="17301" spans="1:13" x14ac:dyDescent="0.35">
      <c r="A17301" t="s">
        <v>112</v>
      </c>
      <c r="B17301">
        <v>501144218</v>
      </c>
      <c r="C17301">
        <v>186561</v>
      </c>
      <c r="D17301" t="s">
        <v>8967</v>
      </c>
      <c r="E17301" s="1">
        <v>43907.603032407409</v>
      </c>
      <c r="F17301">
        <v>3</v>
      </c>
      <c r="G17301" t="s">
        <v>114</v>
      </c>
      <c r="H17301">
        <v>210</v>
      </c>
      <c r="I17301" s="1">
        <v>43937.999305555553</v>
      </c>
      <c r="J17301" s="2">
        <f t="shared" si="810"/>
        <v>1</v>
      </c>
      <c r="K17301" s="2" t="str">
        <f>IFERROR(VLOOKUP(A17301,Aux!A:B,2,0),"Outros")</f>
        <v>Municípios</v>
      </c>
      <c r="L17301" s="2">
        <f t="shared" si="811"/>
        <v>2020</v>
      </c>
      <c r="M17301">
        <f t="shared" si="812"/>
        <v>12</v>
      </c>
    </row>
    <row r="17302" spans="1:13" x14ac:dyDescent="0.35">
      <c r="A17302" t="s">
        <v>92</v>
      </c>
      <c r="B17302">
        <v>506037258</v>
      </c>
      <c r="C17302">
        <v>186562</v>
      </c>
      <c r="D17302" t="s">
        <v>13750</v>
      </c>
      <c r="E17302" s="1">
        <v>43907.607314814813</v>
      </c>
      <c r="F17302">
        <v>13</v>
      </c>
      <c r="G17302" t="s">
        <v>476</v>
      </c>
      <c r="H17302">
        <v>340</v>
      </c>
      <c r="I17302" s="1">
        <v>43913.708333333336</v>
      </c>
      <c r="J17302" s="2">
        <f t="shared" si="810"/>
        <v>1</v>
      </c>
      <c r="K17302" s="2" t="str">
        <f>IFERROR(VLOOKUP(A17302,Aux!A:B,2,0),"Outros")</f>
        <v>Municípios</v>
      </c>
      <c r="L17302" s="2">
        <f t="shared" si="811"/>
        <v>2020</v>
      </c>
      <c r="M17302">
        <f t="shared" si="812"/>
        <v>12</v>
      </c>
    </row>
    <row r="17303" spans="1:13" x14ac:dyDescent="0.35">
      <c r="A17303" t="s">
        <v>154</v>
      </c>
      <c r="B17303">
        <v>506818829</v>
      </c>
      <c r="C17303">
        <v>186563</v>
      </c>
      <c r="D17303" t="s">
        <v>14127</v>
      </c>
      <c r="E17303" s="1">
        <v>43907.607361111113</v>
      </c>
      <c r="F17303">
        <v>1</v>
      </c>
      <c r="G17303" t="s">
        <v>156</v>
      </c>
      <c r="H17303">
        <v>360</v>
      </c>
      <c r="I17303" s="1">
        <v>43911.999305555553</v>
      </c>
      <c r="J17303" s="2">
        <f t="shared" si="810"/>
        <v>1</v>
      </c>
      <c r="K17303" s="2" t="str">
        <f>IFERROR(VLOOKUP(A17303,Aux!A:B,2,0),"Outros")</f>
        <v>Municípios</v>
      </c>
      <c r="L17303" s="2">
        <f t="shared" si="811"/>
        <v>2020</v>
      </c>
      <c r="M17303">
        <f t="shared" si="812"/>
        <v>12</v>
      </c>
    </row>
    <row r="17304" spans="1:13" x14ac:dyDescent="0.35">
      <c r="A17304" t="s">
        <v>474</v>
      </c>
      <c r="B17304">
        <v>504394029</v>
      </c>
      <c r="C17304">
        <v>186564</v>
      </c>
      <c r="D17304" t="s">
        <v>13792</v>
      </c>
      <c r="E17304" s="1">
        <v>43907.610231481478</v>
      </c>
      <c r="F17304">
        <v>6</v>
      </c>
      <c r="G17304" t="s">
        <v>2672</v>
      </c>
      <c r="H17304">
        <v>150</v>
      </c>
      <c r="I17304" s="1">
        <v>43955.708333333336</v>
      </c>
      <c r="J17304" s="2">
        <f t="shared" si="810"/>
        <v>1</v>
      </c>
      <c r="K17304" s="2" t="str">
        <f>IFERROR(VLOOKUP(A17304,Aux!A:B,2,0),"Outros")</f>
        <v>Outros</v>
      </c>
      <c r="L17304" s="2">
        <f t="shared" si="811"/>
        <v>2020</v>
      </c>
      <c r="M17304">
        <f t="shared" si="812"/>
        <v>12</v>
      </c>
    </row>
    <row r="17305" spans="1:13" x14ac:dyDescent="0.35">
      <c r="A17305" t="s">
        <v>12</v>
      </c>
      <c r="B17305">
        <v>508481287</v>
      </c>
      <c r="C17305">
        <v>186565</v>
      </c>
      <c r="D17305" t="s">
        <v>13751</v>
      </c>
      <c r="E17305" s="1">
        <v>43907.613946759258</v>
      </c>
      <c r="F17305">
        <v>13</v>
      </c>
      <c r="G17305" t="s">
        <v>14</v>
      </c>
      <c r="H17305">
        <v>220</v>
      </c>
      <c r="I17305" s="1">
        <v>43913.708333333336</v>
      </c>
      <c r="J17305" s="2">
        <f t="shared" si="810"/>
        <v>1</v>
      </c>
      <c r="K17305" s="2" t="str">
        <f>IFERROR(VLOOKUP(A17305,Aux!A:B,2,0),"Outros")</f>
        <v>Hospitais</v>
      </c>
      <c r="L17305" s="2">
        <f t="shared" si="811"/>
        <v>2020</v>
      </c>
      <c r="M17305">
        <f t="shared" si="812"/>
        <v>12</v>
      </c>
    </row>
    <row r="17306" spans="1:13" x14ac:dyDescent="0.35">
      <c r="A17306" t="s">
        <v>534</v>
      </c>
      <c r="B17306">
        <v>508354617</v>
      </c>
      <c r="C17306">
        <v>186566</v>
      </c>
      <c r="D17306" t="s">
        <v>14379</v>
      </c>
      <c r="E17306" s="1">
        <v>43907.632986111108</v>
      </c>
      <c r="F17306">
        <v>1</v>
      </c>
      <c r="G17306" t="s">
        <v>33</v>
      </c>
      <c r="H17306">
        <v>360</v>
      </c>
      <c r="I17306" s="1">
        <v>43910.999305555553</v>
      </c>
      <c r="J17306" s="2">
        <f t="shared" si="810"/>
        <v>1</v>
      </c>
      <c r="K17306" s="2" t="str">
        <f>IFERROR(VLOOKUP(A17306,Aux!A:B,2,0),"Outros")</f>
        <v>Municípios</v>
      </c>
      <c r="L17306" s="2">
        <f t="shared" si="811"/>
        <v>2020</v>
      </c>
      <c r="M17306">
        <f t="shared" si="812"/>
        <v>12</v>
      </c>
    </row>
    <row r="17307" spans="1:13" x14ac:dyDescent="0.35">
      <c r="A17307" t="s">
        <v>143</v>
      </c>
      <c r="B17307">
        <v>506801969</v>
      </c>
      <c r="C17307">
        <v>186567</v>
      </c>
      <c r="D17307" t="s">
        <v>13752</v>
      </c>
      <c r="E17307" s="1">
        <v>43907.657951388886</v>
      </c>
      <c r="F17307">
        <v>13</v>
      </c>
      <c r="G17307" t="s">
        <v>3698</v>
      </c>
      <c r="H17307">
        <v>300</v>
      </c>
      <c r="I17307" s="1">
        <v>43916.708333333336</v>
      </c>
      <c r="J17307" s="2">
        <f t="shared" si="810"/>
        <v>1</v>
      </c>
      <c r="K17307" s="2" t="str">
        <f>IFERROR(VLOOKUP(A17307,Aux!A:B,2,0),"Outros")</f>
        <v>Municípios</v>
      </c>
      <c r="L17307" s="2">
        <f t="shared" si="811"/>
        <v>2020</v>
      </c>
      <c r="M17307">
        <f t="shared" si="812"/>
        <v>12</v>
      </c>
    </row>
    <row r="17308" spans="1:13" x14ac:dyDescent="0.35">
      <c r="A17308" t="s">
        <v>197</v>
      </c>
      <c r="B17308">
        <v>506334562</v>
      </c>
      <c r="C17308">
        <v>186568</v>
      </c>
      <c r="D17308" t="s">
        <v>14380</v>
      </c>
      <c r="E17308" s="1">
        <v>43907.664618055554</v>
      </c>
      <c r="F17308">
        <v>13</v>
      </c>
      <c r="G17308" t="s">
        <v>625</v>
      </c>
      <c r="H17308">
        <v>300</v>
      </c>
      <c r="I17308" s="1">
        <v>43913.999305555553</v>
      </c>
      <c r="J17308" s="2">
        <f t="shared" si="810"/>
        <v>1</v>
      </c>
      <c r="K17308" s="2" t="str">
        <f>IFERROR(VLOOKUP(A17308,Aux!A:B,2,0),"Outros")</f>
        <v>Municípios</v>
      </c>
      <c r="L17308" s="2">
        <f t="shared" si="811"/>
        <v>2020</v>
      </c>
      <c r="M17308">
        <f t="shared" si="812"/>
        <v>12</v>
      </c>
    </row>
    <row r="17309" spans="1:13" x14ac:dyDescent="0.35">
      <c r="A17309" t="s">
        <v>942</v>
      </c>
      <c r="B17309">
        <v>510089224</v>
      </c>
      <c r="C17309">
        <v>186569</v>
      </c>
      <c r="D17309" t="s">
        <v>14381</v>
      </c>
      <c r="E17309" s="1">
        <v>43907.664675925924</v>
      </c>
      <c r="F17309">
        <v>13</v>
      </c>
      <c r="G17309" t="s">
        <v>1020</v>
      </c>
      <c r="H17309">
        <v>340</v>
      </c>
      <c r="I17309" s="1">
        <v>43913.999305555553</v>
      </c>
      <c r="J17309" s="2">
        <f t="shared" si="810"/>
        <v>1</v>
      </c>
      <c r="K17309" s="2" t="str">
        <f>IFERROR(VLOOKUP(A17309,Aux!A:B,2,0),"Outros")</f>
        <v>Outros</v>
      </c>
      <c r="L17309" s="2">
        <f t="shared" si="811"/>
        <v>2020</v>
      </c>
      <c r="M17309">
        <f t="shared" si="812"/>
        <v>12</v>
      </c>
    </row>
    <row r="17310" spans="1:13" x14ac:dyDescent="0.35">
      <c r="A17310" t="s">
        <v>76</v>
      </c>
      <c r="B17310">
        <v>506676056</v>
      </c>
      <c r="C17310">
        <v>186570</v>
      </c>
      <c r="D17310" t="s">
        <v>3184</v>
      </c>
      <c r="E17310" s="1">
        <v>43907.665798611109</v>
      </c>
      <c r="F17310">
        <v>1</v>
      </c>
      <c r="G17310" t="s">
        <v>703</v>
      </c>
      <c r="H17310">
        <v>300</v>
      </c>
      <c r="I17310" s="1">
        <v>43913.999305555553</v>
      </c>
      <c r="J17310" s="2">
        <f t="shared" si="810"/>
        <v>1</v>
      </c>
      <c r="K17310" s="2" t="str">
        <f>IFERROR(VLOOKUP(A17310,Aux!A:B,2,0),"Outros")</f>
        <v>Municípios</v>
      </c>
      <c r="L17310" s="2">
        <f t="shared" si="811"/>
        <v>2020</v>
      </c>
      <c r="M17310">
        <f t="shared" si="812"/>
        <v>12</v>
      </c>
    </row>
    <row r="17311" spans="1:13" x14ac:dyDescent="0.35">
      <c r="A17311" t="s">
        <v>251</v>
      </c>
      <c r="B17311">
        <v>508069645</v>
      </c>
      <c r="C17311">
        <v>186573</v>
      </c>
      <c r="D17311" t="s">
        <v>14382</v>
      </c>
      <c r="E17311" s="1">
        <v>43907.686238425929</v>
      </c>
      <c r="F17311">
        <v>3</v>
      </c>
      <c r="G17311" t="s">
        <v>10344</v>
      </c>
      <c r="H17311">
        <v>230</v>
      </c>
      <c r="I17311" s="1">
        <v>43921.708333333336</v>
      </c>
      <c r="J17311" s="2">
        <f t="shared" si="810"/>
        <v>1</v>
      </c>
      <c r="K17311" s="2" t="str">
        <f>IFERROR(VLOOKUP(A17311,Aux!A:B,2,0),"Outros")</f>
        <v>Escolas</v>
      </c>
      <c r="L17311" s="2">
        <f t="shared" si="811"/>
        <v>2020</v>
      </c>
      <c r="M17311">
        <f t="shared" si="812"/>
        <v>12</v>
      </c>
    </row>
    <row r="17312" spans="1:13" x14ac:dyDescent="0.35">
      <c r="A17312" t="s">
        <v>140</v>
      </c>
      <c r="B17312">
        <v>506614913</v>
      </c>
      <c r="C17312">
        <v>186574</v>
      </c>
      <c r="D17312" t="s">
        <v>14342</v>
      </c>
      <c r="E17312" s="1">
        <v>43907.687141203707</v>
      </c>
      <c r="F17312">
        <v>13</v>
      </c>
      <c r="G17312" t="s">
        <v>47</v>
      </c>
      <c r="H17312">
        <v>220</v>
      </c>
      <c r="I17312" s="1">
        <v>43930.999305555553</v>
      </c>
      <c r="J17312" s="2">
        <f t="shared" si="810"/>
        <v>1</v>
      </c>
      <c r="K17312" s="2" t="str">
        <f>IFERROR(VLOOKUP(A17312,Aux!A:B,2,0),"Outros")</f>
        <v>Municípios</v>
      </c>
      <c r="L17312" s="2">
        <f t="shared" si="811"/>
        <v>2020</v>
      </c>
      <c r="M17312">
        <f t="shared" si="812"/>
        <v>12</v>
      </c>
    </row>
    <row r="17313" spans="1:13" x14ac:dyDescent="0.35">
      <c r="A17313" t="s">
        <v>942</v>
      </c>
      <c r="B17313">
        <v>510089224</v>
      </c>
      <c r="C17313">
        <v>186577</v>
      </c>
      <c r="D17313" t="s">
        <v>13793</v>
      </c>
      <c r="E17313" s="1">
        <v>43907.704293981478</v>
      </c>
      <c r="F17313">
        <v>13</v>
      </c>
      <c r="G17313" t="s">
        <v>1020</v>
      </c>
      <c r="H17313">
        <v>340</v>
      </c>
      <c r="I17313" s="1">
        <v>43913.999305555553</v>
      </c>
      <c r="J17313" s="2">
        <f t="shared" si="810"/>
        <v>1</v>
      </c>
      <c r="K17313" s="2" t="str">
        <f>IFERROR(VLOOKUP(A17313,Aux!A:B,2,0),"Outros")</f>
        <v>Outros</v>
      </c>
      <c r="L17313" s="2">
        <f t="shared" si="811"/>
        <v>2020</v>
      </c>
      <c r="M17313">
        <f t="shared" si="812"/>
        <v>12</v>
      </c>
    </row>
    <row r="17314" spans="1:13" x14ac:dyDescent="0.35">
      <c r="A17314" t="s">
        <v>246</v>
      </c>
      <c r="B17314">
        <v>512013241</v>
      </c>
      <c r="C17314">
        <v>186579</v>
      </c>
      <c r="D17314" t="s">
        <v>14308</v>
      </c>
      <c r="E17314" s="1">
        <v>43907.711446759262</v>
      </c>
      <c r="F17314">
        <v>1</v>
      </c>
      <c r="G17314" t="s">
        <v>33</v>
      </c>
      <c r="H17314">
        <v>400</v>
      </c>
      <c r="I17314" s="1">
        <v>25569.729166666668</v>
      </c>
      <c r="J17314" s="2">
        <f t="shared" si="810"/>
        <v>1</v>
      </c>
      <c r="K17314" s="2" t="str">
        <f>IFERROR(VLOOKUP(A17314,Aux!A:B,2,0),"Outros")</f>
        <v>Municípios</v>
      </c>
      <c r="L17314" s="2">
        <f t="shared" si="811"/>
        <v>2020</v>
      </c>
      <c r="M17314">
        <f t="shared" si="812"/>
        <v>12</v>
      </c>
    </row>
    <row r="17315" spans="1:13" x14ac:dyDescent="0.35">
      <c r="A17315" t="s">
        <v>71</v>
      </c>
      <c r="B17315">
        <v>500051054</v>
      </c>
      <c r="C17315">
        <v>186582</v>
      </c>
      <c r="E17315" s="1">
        <v>43907.761874999997</v>
      </c>
      <c r="F17315">
        <v>13</v>
      </c>
      <c r="G17315" t="s">
        <v>33</v>
      </c>
      <c r="H17315">
        <v>400</v>
      </c>
      <c r="J17315" s="2">
        <f t="shared" si="810"/>
        <v>1</v>
      </c>
      <c r="K17315" s="2" t="str">
        <f>IFERROR(VLOOKUP(A17315,Aux!A:B,2,0),"Outros")</f>
        <v>Municípios</v>
      </c>
      <c r="L17315" s="2">
        <f t="shared" si="811"/>
        <v>2020</v>
      </c>
      <c r="M17315">
        <f t="shared" si="812"/>
        <v>12</v>
      </c>
    </row>
    <row r="17316" spans="1:13" x14ac:dyDescent="0.35">
      <c r="A17316" t="s">
        <v>71</v>
      </c>
      <c r="B17316">
        <v>500051054</v>
      </c>
      <c r="C17316">
        <v>186583</v>
      </c>
      <c r="E17316" s="1">
        <v>43907.789247685185</v>
      </c>
      <c r="F17316">
        <v>13</v>
      </c>
      <c r="G17316" t="s">
        <v>33</v>
      </c>
      <c r="H17316">
        <v>400</v>
      </c>
      <c r="J17316" s="2">
        <f t="shared" si="810"/>
        <v>1</v>
      </c>
      <c r="K17316" s="2" t="str">
        <f>IFERROR(VLOOKUP(A17316,Aux!A:B,2,0),"Outros")</f>
        <v>Municípios</v>
      </c>
      <c r="L17316" s="2">
        <f t="shared" si="811"/>
        <v>2020</v>
      </c>
      <c r="M17316">
        <f t="shared" si="812"/>
        <v>12</v>
      </c>
    </row>
    <row r="17317" spans="1:13" x14ac:dyDescent="0.35">
      <c r="A17317" t="s">
        <v>541</v>
      </c>
      <c r="B17317">
        <v>506563774</v>
      </c>
      <c r="C17317">
        <v>186584</v>
      </c>
      <c r="D17317" t="s">
        <v>13753</v>
      </c>
      <c r="E17317" s="1">
        <v>43907.824189814812</v>
      </c>
      <c r="F17317">
        <v>1</v>
      </c>
      <c r="G17317" t="s">
        <v>543</v>
      </c>
      <c r="H17317">
        <v>340</v>
      </c>
      <c r="I17317" s="1">
        <v>43912.999305555553</v>
      </c>
      <c r="J17317" s="2">
        <f t="shared" si="810"/>
        <v>1</v>
      </c>
      <c r="K17317" s="2" t="str">
        <f>IFERROR(VLOOKUP(A17317,Aux!A:B,2,0),"Outros")</f>
        <v>Municípios</v>
      </c>
      <c r="L17317" s="2">
        <f t="shared" si="811"/>
        <v>2020</v>
      </c>
      <c r="M17317">
        <f t="shared" si="812"/>
        <v>12</v>
      </c>
    </row>
    <row r="17318" spans="1:13" x14ac:dyDescent="0.35">
      <c r="A17318" t="s">
        <v>13806</v>
      </c>
      <c r="B17318">
        <v>501116109</v>
      </c>
      <c r="C17318">
        <v>186585</v>
      </c>
      <c r="D17318" t="s">
        <v>14055</v>
      </c>
      <c r="E17318" s="1">
        <v>43907.919849537036</v>
      </c>
      <c r="F17318">
        <v>13</v>
      </c>
      <c r="G17318" t="s">
        <v>1239</v>
      </c>
      <c r="H17318">
        <v>220</v>
      </c>
      <c r="I17318" s="1">
        <v>43922.999305555553</v>
      </c>
      <c r="J17318" s="2">
        <f t="shared" si="810"/>
        <v>1</v>
      </c>
      <c r="K17318" s="2" t="str">
        <f>IFERROR(VLOOKUP(A17318,Aux!A:B,2,0),"Outros")</f>
        <v>Municípios</v>
      </c>
      <c r="L17318" s="2">
        <f t="shared" si="811"/>
        <v>2020</v>
      </c>
      <c r="M17318">
        <f t="shared" si="812"/>
        <v>12</v>
      </c>
    </row>
    <row r="17319" spans="1:13" x14ac:dyDescent="0.35">
      <c r="A17319" t="s">
        <v>71</v>
      </c>
      <c r="B17319">
        <v>500051054</v>
      </c>
      <c r="C17319">
        <v>186586</v>
      </c>
      <c r="E17319" s="1">
        <v>43907.998993055553</v>
      </c>
      <c r="F17319">
        <v>3</v>
      </c>
      <c r="G17319" t="s">
        <v>33</v>
      </c>
      <c r="H17319">
        <v>400</v>
      </c>
      <c r="J17319" s="2">
        <f t="shared" si="810"/>
        <v>1</v>
      </c>
      <c r="K17319" s="2" t="str">
        <f>IFERROR(VLOOKUP(A17319,Aux!A:B,2,0),"Outros")</f>
        <v>Municípios</v>
      </c>
      <c r="L17319" s="2">
        <f t="shared" si="811"/>
        <v>2020</v>
      </c>
      <c r="M17319">
        <f t="shared" si="812"/>
        <v>12</v>
      </c>
    </row>
    <row r="17320" spans="1:13" x14ac:dyDescent="0.35">
      <c r="A17320" t="s">
        <v>251</v>
      </c>
      <c r="B17320">
        <v>508069645</v>
      </c>
      <c r="C17320">
        <v>186587</v>
      </c>
      <c r="D17320" t="s">
        <v>14128</v>
      </c>
      <c r="E17320" s="1">
        <v>43908.372731481482</v>
      </c>
      <c r="F17320">
        <v>1</v>
      </c>
      <c r="G17320" t="s">
        <v>33</v>
      </c>
      <c r="H17320">
        <v>360</v>
      </c>
      <c r="I17320" s="1">
        <v>43914.708333333336</v>
      </c>
      <c r="J17320" s="2">
        <f t="shared" si="810"/>
        <v>1</v>
      </c>
      <c r="K17320" s="2" t="str">
        <f>IFERROR(VLOOKUP(A17320,Aux!A:B,2,0),"Outros")</f>
        <v>Escolas</v>
      </c>
      <c r="L17320" s="2">
        <f t="shared" si="811"/>
        <v>2020</v>
      </c>
      <c r="M17320">
        <f t="shared" si="812"/>
        <v>12</v>
      </c>
    </row>
    <row r="17321" spans="1:13" x14ac:dyDescent="0.35">
      <c r="A17321" t="s">
        <v>85</v>
      </c>
      <c r="B17321">
        <v>506642798</v>
      </c>
      <c r="C17321">
        <v>186589</v>
      </c>
      <c r="D17321" t="s">
        <v>13794</v>
      </c>
      <c r="E17321" s="1">
        <v>43908.391770833332</v>
      </c>
      <c r="F17321">
        <v>1</v>
      </c>
      <c r="G17321" t="s">
        <v>1682</v>
      </c>
      <c r="H17321">
        <v>360</v>
      </c>
      <c r="I17321" s="1">
        <v>43914.958333333336</v>
      </c>
      <c r="J17321" s="2">
        <f t="shared" si="810"/>
        <v>1</v>
      </c>
      <c r="K17321" s="2" t="str">
        <f>IFERROR(VLOOKUP(A17321,Aux!A:B,2,0),"Outros")</f>
        <v>Municípios</v>
      </c>
      <c r="L17321" s="2">
        <f t="shared" si="811"/>
        <v>2020</v>
      </c>
      <c r="M17321">
        <f t="shared" si="812"/>
        <v>12</v>
      </c>
    </row>
    <row r="17322" spans="1:13" x14ac:dyDescent="0.35">
      <c r="A17322" t="s">
        <v>12</v>
      </c>
      <c r="B17322">
        <v>508481287</v>
      </c>
      <c r="C17322">
        <v>186592</v>
      </c>
      <c r="E17322" s="1">
        <v>43908.402071759258</v>
      </c>
      <c r="F17322">
        <v>1</v>
      </c>
      <c r="G17322" t="s">
        <v>33</v>
      </c>
      <c r="H17322">
        <v>400</v>
      </c>
      <c r="J17322" s="2">
        <f t="shared" si="810"/>
        <v>1</v>
      </c>
      <c r="K17322" s="2" t="str">
        <f>IFERROR(VLOOKUP(A17322,Aux!A:B,2,0),"Outros")</f>
        <v>Hospitais</v>
      </c>
      <c r="L17322" s="2">
        <f t="shared" si="811"/>
        <v>2020</v>
      </c>
      <c r="M17322">
        <f t="shared" si="812"/>
        <v>12</v>
      </c>
    </row>
    <row r="17323" spans="1:13" x14ac:dyDescent="0.35">
      <c r="A17323" t="s">
        <v>48</v>
      </c>
      <c r="B17323">
        <v>503035416</v>
      </c>
      <c r="C17323">
        <v>186594</v>
      </c>
      <c r="D17323" t="s">
        <v>14009</v>
      </c>
      <c r="E17323" s="1">
        <v>43908.405173611114</v>
      </c>
      <c r="F17323">
        <v>1</v>
      </c>
      <c r="G17323" t="s">
        <v>33</v>
      </c>
      <c r="H17323">
        <v>340</v>
      </c>
      <c r="I17323" s="1">
        <v>43915.666666666664</v>
      </c>
      <c r="J17323" s="2">
        <f t="shared" si="810"/>
        <v>1</v>
      </c>
      <c r="K17323" s="2" t="str">
        <f>IFERROR(VLOOKUP(A17323,Aux!A:B,2,0),"Outros")</f>
        <v>Hospitais</v>
      </c>
      <c r="L17323" s="2">
        <f t="shared" si="811"/>
        <v>2020</v>
      </c>
      <c r="M17323">
        <f t="shared" si="812"/>
        <v>12</v>
      </c>
    </row>
    <row r="17324" spans="1:13" x14ac:dyDescent="0.35">
      <c r="A17324" t="s">
        <v>13799</v>
      </c>
      <c r="B17324">
        <v>501119825</v>
      </c>
      <c r="C17324">
        <v>186595</v>
      </c>
      <c r="E17324" s="1">
        <v>43908.413993055554</v>
      </c>
      <c r="F17324">
        <v>13</v>
      </c>
      <c r="G17324" t="s">
        <v>3669</v>
      </c>
      <c r="H17324">
        <v>400</v>
      </c>
      <c r="J17324" s="2">
        <f t="shared" si="810"/>
        <v>1</v>
      </c>
      <c r="K17324" s="2" t="str">
        <f>IFERROR(VLOOKUP(A17324,Aux!A:B,2,0),"Outros")</f>
        <v>Municípios</v>
      </c>
      <c r="L17324" s="2">
        <f t="shared" si="811"/>
        <v>2020</v>
      </c>
      <c r="M17324">
        <f t="shared" si="812"/>
        <v>12</v>
      </c>
    </row>
    <row r="17325" spans="1:13" x14ac:dyDescent="0.35">
      <c r="A17325" t="s">
        <v>39</v>
      </c>
      <c r="B17325">
        <v>507023129</v>
      </c>
      <c r="C17325">
        <v>186596</v>
      </c>
      <c r="D17325" t="s">
        <v>14129</v>
      </c>
      <c r="E17325" s="1">
        <v>43908.427800925929</v>
      </c>
      <c r="F17325">
        <v>1</v>
      </c>
      <c r="G17325" t="s">
        <v>33</v>
      </c>
      <c r="H17325">
        <v>220</v>
      </c>
      <c r="I17325" s="1">
        <v>43911.708333333336</v>
      </c>
      <c r="J17325" s="2">
        <f t="shared" si="810"/>
        <v>1</v>
      </c>
      <c r="K17325" s="2" t="str">
        <f>IFERROR(VLOOKUP(A17325,Aux!A:B,2,0),"Outros")</f>
        <v>Outros</v>
      </c>
      <c r="L17325" s="2">
        <f t="shared" si="811"/>
        <v>2020</v>
      </c>
      <c r="M17325">
        <f t="shared" si="812"/>
        <v>12</v>
      </c>
    </row>
    <row r="17326" spans="1:13" x14ac:dyDescent="0.35">
      <c r="A17326" t="s">
        <v>13799</v>
      </c>
      <c r="B17326">
        <v>501119825</v>
      </c>
      <c r="C17326">
        <v>186597</v>
      </c>
      <c r="E17326" s="1">
        <v>43908.435787037037</v>
      </c>
      <c r="F17326">
        <v>13</v>
      </c>
      <c r="G17326" t="s">
        <v>33</v>
      </c>
      <c r="H17326">
        <v>1</v>
      </c>
      <c r="J17326" s="2">
        <f t="shared" si="810"/>
        <v>1</v>
      </c>
      <c r="K17326" s="2" t="str">
        <f>IFERROR(VLOOKUP(A17326,Aux!A:B,2,0),"Outros")</f>
        <v>Municípios</v>
      </c>
      <c r="L17326" s="2">
        <f t="shared" si="811"/>
        <v>2020</v>
      </c>
      <c r="M17326">
        <f t="shared" si="812"/>
        <v>12</v>
      </c>
    </row>
    <row r="17327" spans="1:13" x14ac:dyDescent="0.35">
      <c r="A17327" t="s">
        <v>150</v>
      </c>
      <c r="B17327">
        <v>505309939</v>
      </c>
      <c r="C17327">
        <v>186598</v>
      </c>
      <c r="D17327" t="s">
        <v>14056</v>
      </c>
      <c r="E17327" s="1">
        <v>43908.43953703704</v>
      </c>
      <c r="F17327">
        <v>1</v>
      </c>
      <c r="G17327" t="s">
        <v>152</v>
      </c>
      <c r="H17327">
        <v>340</v>
      </c>
      <c r="I17327" s="1">
        <v>43915.6875</v>
      </c>
      <c r="J17327" s="2">
        <f t="shared" si="810"/>
        <v>1</v>
      </c>
      <c r="K17327" s="2" t="str">
        <f>IFERROR(VLOOKUP(A17327,Aux!A:B,2,0),"Outros")</f>
        <v>Municípios</v>
      </c>
      <c r="L17327" s="2">
        <f t="shared" si="811"/>
        <v>2020</v>
      </c>
      <c r="M17327">
        <f t="shared" si="812"/>
        <v>12</v>
      </c>
    </row>
    <row r="17328" spans="1:13" x14ac:dyDescent="0.35">
      <c r="A17328" t="s">
        <v>281</v>
      </c>
      <c r="B17328">
        <v>508787033</v>
      </c>
      <c r="C17328">
        <v>186599</v>
      </c>
      <c r="D17328" t="s">
        <v>14199</v>
      </c>
      <c r="E17328" s="1">
        <v>43908.463819444441</v>
      </c>
      <c r="F17328">
        <v>3</v>
      </c>
      <c r="G17328" t="s">
        <v>33</v>
      </c>
      <c r="H17328">
        <v>150</v>
      </c>
      <c r="I17328" s="1">
        <v>43957.999305555553</v>
      </c>
      <c r="J17328" s="2">
        <f t="shared" si="810"/>
        <v>1</v>
      </c>
      <c r="K17328" s="2" t="str">
        <f>IFERROR(VLOOKUP(A17328,Aux!A:B,2,0),"Outros")</f>
        <v>Municípios</v>
      </c>
      <c r="L17328" s="2">
        <f t="shared" si="811"/>
        <v>2020</v>
      </c>
      <c r="M17328">
        <f t="shared" si="812"/>
        <v>12</v>
      </c>
    </row>
    <row r="17329" spans="1:13" x14ac:dyDescent="0.35">
      <c r="A17329" t="s">
        <v>11786</v>
      </c>
      <c r="B17329">
        <v>506811913</v>
      </c>
      <c r="C17329">
        <v>186600</v>
      </c>
      <c r="D17329" t="s">
        <v>14092</v>
      </c>
      <c r="E17329" s="1">
        <v>43908.468275462961</v>
      </c>
      <c r="F17329">
        <v>13</v>
      </c>
      <c r="G17329" t="s">
        <v>12110</v>
      </c>
      <c r="H17329">
        <v>220</v>
      </c>
      <c r="I17329" s="1">
        <v>43916.999305555553</v>
      </c>
      <c r="J17329" s="2">
        <f t="shared" si="810"/>
        <v>1</v>
      </c>
      <c r="K17329" s="2" t="str">
        <f>IFERROR(VLOOKUP(A17329,Aux!A:B,2,0),"Outros")</f>
        <v>Municípios</v>
      </c>
      <c r="L17329" s="2">
        <f t="shared" si="811"/>
        <v>2020</v>
      </c>
      <c r="M17329">
        <f t="shared" si="812"/>
        <v>12</v>
      </c>
    </row>
    <row r="17330" spans="1:13" x14ac:dyDescent="0.35">
      <c r="A17330" t="s">
        <v>21</v>
      </c>
      <c r="B17330">
        <v>600082628</v>
      </c>
      <c r="C17330">
        <v>186601</v>
      </c>
      <c r="D17330" t="s">
        <v>13795</v>
      </c>
      <c r="E17330" s="1">
        <v>43908.48296296296</v>
      </c>
      <c r="F17330">
        <v>13</v>
      </c>
      <c r="G17330" t="s">
        <v>259</v>
      </c>
      <c r="H17330">
        <v>300</v>
      </c>
      <c r="I17330" s="1">
        <v>43944.75</v>
      </c>
      <c r="J17330" s="2">
        <f t="shared" si="810"/>
        <v>1</v>
      </c>
      <c r="K17330" s="2" t="str">
        <f>IFERROR(VLOOKUP(A17330,Aux!A:B,2,0),"Outros")</f>
        <v>Outros</v>
      </c>
      <c r="L17330" s="2">
        <f t="shared" si="811"/>
        <v>2020</v>
      </c>
      <c r="M17330">
        <f t="shared" si="812"/>
        <v>12</v>
      </c>
    </row>
    <row r="17331" spans="1:13" x14ac:dyDescent="0.35">
      <c r="A17331" t="s">
        <v>578</v>
      </c>
      <c r="B17331">
        <v>501112049</v>
      </c>
      <c r="C17331">
        <v>186604</v>
      </c>
      <c r="E17331" s="1">
        <v>43908.496064814812</v>
      </c>
      <c r="F17331">
        <v>1</v>
      </c>
      <c r="G17331" t="s">
        <v>33</v>
      </c>
      <c r="H17331">
        <v>1</v>
      </c>
      <c r="J17331" s="2">
        <f t="shared" si="810"/>
        <v>1</v>
      </c>
      <c r="K17331" s="2" t="str">
        <f>IFERROR(VLOOKUP(A17331,Aux!A:B,2,0),"Outros")</f>
        <v>Municípios</v>
      </c>
      <c r="L17331" s="2">
        <f t="shared" si="811"/>
        <v>2020</v>
      </c>
      <c r="M17331">
        <f t="shared" si="812"/>
        <v>12</v>
      </c>
    </row>
    <row r="17332" spans="1:13" x14ac:dyDescent="0.35">
      <c r="A17332" t="s">
        <v>2686</v>
      </c>
      <c r="B17332">
        <v>503956546</v>
      </c>
      <c r="C17332">
        <v>186606</v>
      </c>
      <c r="D17332" t="s">
        <v>13796</v>
      </c>
      <c r="E17332" s="1">
        <v>43908.497349537036</v>
      </c>
      <c r="F17332">
        <v>1</v>
      </c>
      <c r="G17332" t="s">
        <v>2688</v>
      </c>
      <c r="H17332">
        <v>1</v>
      </c>
      <c r="I17332" s="1">
        <v>25569.999305555557</v>
      </c>
      <c r="J17332" s="2">
        <f t="shared" si="810"/>
        <v>1</v>
      </c>
      <c r="K17332" s="2" t="str">
        <f>IFERROR(VLOOKUP(A17332,Aux!A:B,2,0),"Outros")</f>
        <v>Municípios</v>
      </c>
      <c r="L17332" s="2">
        <f t="shared" si="811"/>
        <v>2020</v>
      </c>
      <c r="M17332">
        <f t="shared" si="812"/>
        <v>12</v>
      </c>
    </row>
    <row r="17333" spans="1:13" x14ac:dyDescent="0.35">
      <c r="A17333" t="s">
        <v>1042</v>
      </c>
      <c r="B17333">
        <v>506087000</v>
      </c>
      <c r="C17333">
        <v>186611</v>
      </c>
      <c r="D17333" t="s">
        <v>14093</v>
      </c>
      <c r="E17333" s="1">
        <v>43908.527592592596</v>
      </c>
      <c r="F17333">
        <v>1</v>
      </c>
      <c r="G17333" t="s">
        <v>1044</v>
      </c>
      <c r="H17333">
        <v>360</v>
      </c>
      <c r="I17333" s="1">
        <v>43915.708333333336</v>
      </c>
      <c r="J17333" s="2">
        <f t="shared" si="810"/>
        <v>1</v>
      </c>
      <c r="K17333" s="2" t="str">
        <f>IFERROR(VLOOKUP(A17333,Aux!A:B,2,0),"Outros")</f>
        <v>Municípios</v>
      </c>
      <c r="L17333" s="2">
        <f t="shared" si="811"/>
        <v>2020</v>
      </c>
      <c r="M17333">
        <f t="shared" si="812"/>
        <v>12</v>
      </c>
    </row>
    <row r="17334" spans="1:13" x14ac:dyDescent="0.35">
      <c r="A17334" t="s">
        <v>12</v>
      </c>
      <c r="B17334">
        <v>508481287</v>
      </c>
      <c r="C17334">
        <v>186612</v>
      </c>
      <c r="D17334" t="s">
        <v>13797</v>
      </c>
      <c r="E17334" s="1">
        <v>43908.537870370368</v>
      </c>
      <c r="F17334">
        <v>1</v>
      </c>
      <c r="G17334" t="s">
        <v>14</v>
      </c>
      <c r="H17334">
        <v>340</v>
      </c>
      <c r="I17334" s="1">
        <v>43913.708333333336</v>
      </c>
      <c r="J17334" s="2">
        <f t="shared" si="810"/>
        <v>1</v>
      </c>
      <c r="K17334" s="2" t="str">
        <f>IFERROR(VLOOKUP(A17334,Aux!A:B,2,0),"Outros")</f>
        <v>Hospitais</v>
      </c>
      <c r="L17334" s="2">
        <f t="shared" si="811"/>
        <v>2020</v>
      </c>
      <c r="M17334">
        <f t="shared" si="812"/>
        <v>12</v>
      </c>
    </row>
    <row r="17335" spans="1:13" x14ac:dyDescent="0.35">
      <c r="A17335" t="s">
        <v>71</v>
      </c>
      <c r="B17335">
        <v>500051054</v>
      </c>
      <c r="C17335">
        <v>186613</v>
      </c>
      <c r="E17335" s="1">
        <v>43908.549664351849</v>
      </c>
      <c r="F17335">
        <v>3</v>
      </c>
      <c r="G17335" t="s">
        <v>33</v>
      </c>
      <c r="H17335">
        <v>400</v>
      </c>
      <c r="J17335" s="2">
        <f t="shared" si="810"/>
        <v>1</v>
      </c>
      <c r="K17335" s="2" t="str">
        <f>IFERROR(VLOOKUP(A17335,Aux!A:B,2,0),"Outros")</f>
        <v>Municípios</v>
      </c>
      <c r="L17335" s="2">
        <f t="shared" si="811"/>
        <v>2020</v>
      </c>
      <c r="M17335">
        <f t="shared" si="812"/>
        <v>12</v>
      </c>
    </row>
    <row r="17336" spans="1:13" x14ac:dyDescent="0.35">
      <c r="A17336" t="s">
        <v>150</v>
      </c>
      <c r="B17336">
        <v>505309939</v>
      </c>
      <c r="C17336">
        <v>186615</v>
      </c>
      <c r="D17336" t="s">
        <v>13836</v>
      </c>
      <c r="E17336" s="1">
        <v>43908.570613425924</v>
      </c>
      <c r="F17336">
        <v>1</v>
      </c>
      <c r="G17336" t="s">
        <v>152</v>
      </c>
      <c r="H17336">
        <v>340</v>
      </c>
      <c r="I17336" s="1">
        <v>43916.6875</v>
      </c>
      <c r="J17336" s="2">
        <f t="shared" si="810"/>
        <v>1</v>
      </c>
      <c r="K17336" s="2" t="str">
        <f>IFERROR(VLOOKUP(A17336,Aux!A:B,2,0),"Outros")</f>
        <v>Municípios</v>
      </c>
      <c r="L17336" s="2">
        <f t="shared" si="811"/>
        <v>2020</v>
      </c>
      <c r="M17336">
        <f t="shared" si="812"/>
        <v>12</v>
      </c>
    </row>
    <row r="17337" spans="1:13" x14ac:dyDescent="0.35">
      <c r="A17337" t="s">
        <v>11786</v>
      </c>
      <c r="B17337">
        <v>506811913</v>
      </c>
      <c r="C17337">
        <v>186616</v>
      </c>
      <c r="D17337" t="s">
        <v>13798</v>
      </c>
      <c r="E17337" s="1">
        <v>43908.575196759259</v>
      </c>
      <c r="F17337">
        <v>13</v>
      </c>
      <c r="G17337" t="s">
        <v>12110</v>
      </c>
      <c r="H17337">
        <v>360</v>
      </c>
      <c r="I17337" s="1">
        <v>43915.999305555553</v>
      </c>
      <c r="J17337" s="2">
        <f t="shared" si="810"/>
        <v>1</v>
      </c>
      <c r="K17337" s="2" t="str">
        <f>IFERROR(VLOOKUP(A17337,Aux!A:B,2,0),"Outros")</f>
        <v>Municípios</v>
      </c>
      <c r="L17337" s="2">
        <f t="shared" si="811"/>
        <v>2020</v>
      </c>
      <c r="M17337">
        <f t="shared" si="812"/>
        <v>12</v>
      </c>
    </row>
    <row r="17338" spans="1:13" x14ac:dyDescent="0.35">
      <c r="A17338" t="s">
        <v>35</v>
      </c>
      <c r="B17338">
        <v>508666236</v>
      </c>
      <c r="C17338">
        <v>186617</v>
      </c>
      <c r="D17338" t="s">
        <v>13837</v>
      </c>
      <c r="E17338" s="1">
        <v>43908.577060185184</v>
      </c>
      <c r="F17338">
        <v>1</v>
      </c>
      <c r="G17338" t="s">
        <v>33</v>
      </c>
      <c r="H17338">
        <v>5</v>
      </c>
      <c r="I17338" s="1">
        <v>43914.999305555553</v>
      </c>
      <c r="J17338" s="2">
        <f t="shared" si="810"/>
        <v>1</v>
      </c>
      <c r="K17338" s="2" t="str">
        <f>IFERROR(VLOOKUP(A17338,Aux!A:B,2,0),"Outros")</f>
        <v>Outros</v>
      </c>
      <c r="L17338" s="2">
        <f t="shared" si="811"/>
        <v>2020</v>
      </c>
      <c r="M17338">
        <f t="shared" si="812"/>
        <v>12</v>
      </c>
    </row>
    <row r="17339" spans="1:13" x14ac:dyDescent="0.35">
      <c r="A17339" t="s">
        <v>105</v>
      </c>
      <c r="B17339">
        <v>503311332</v>
      </c>
      <c r="C17339">
        <v>186618</v>
      </c>
      <c r="D17339" t="s">
        <v>14169</v>
      </c>
      <c r="E17339" s="1">
        <v>43908.582638888889</v>
      </c>
      <c r="F17339">
        <v>1</v>
      </c>
      <c r="G17339" t="s">
        <v>17</v>
      </c>
      <c r="H17339">
        <v>300</v>
      </c>
      <c r="I17339" s="1">
        <v>43914.708333333336</v>
      </c>
      <c r="J17339" s="2">
        <f t="shared" si="810"/>
        <v>1</v>
      </c>
      <c r="K17339" s="2" t="str">
        <f>IFERROR(VLOOKUP(A17339,Aux!A:B,2,0),"Outros")</f>
        <v>Municípios</v>
      </c>
      <c r="L17339" s="2">
        <f t="shared" si="811"/>
        <v>2020</v>
      </c>
      <c r="M17339">
        <f t="shared" si="812"/>
        <v>12</v>
      </c>
    </row>
    <row r="17340" spans="1:13" x14ac:dyDescent="0.35">
      <c r="A17340" t="s">
        <v>13799</v>
      </c>
      <c r="B17340">
        <v>501119825</v>
      </c>
      <c r="C17340">
        <v>186620</v>
      </c>
      <c r="E17340" s="1">
        <v>43908.587500000001</v>
      </c>
      <c r="F17340">
        <v>1</v>
      </c>
      <c r="G17340" t="s">
        <v>33</v>
      </c>
      <c r="H17340">
        <v>1</v>
      </c>
      <c r="J17340" s="2">
        <f t="shared" si="810"/>
        <v>1</v>
      </c>
      <c r="K17340" s="2" t="str">
        <f>IFERROR(VLOOKUP(A17340,Aux!A:B,2,0),"Outros")</f>
        <v>Municípios</v>
      </c>
      <c r="L17340" s="2">
        <f t="shared" si="811"/>
        <v>2020</v>
      </c>
      <c r="M17340">
        <f t="shared" si="812"/>
        <v>12</v>
      </c>
    </row>
    <row r="17341" spans="1:13" x14ac:dyDescent="0.35">
      <c r="A17341" t="s">
        <v>39</v>
      </c>
      <c r="B17341">
        <v>507023129</v>
      </c>
      <c r="C17341">
        <v>186621</v>
      </c>
      <c r="D17341" t="s">
        <v>14170</v>
      </c>
      <c r="E17341" s="1">
        <v>43908.587789351855</v>
      </c>
      <c r="F17341">
        <v>13</v>
      </c>
      <c r="G17341" t="s">
        <v>33</v>
      </c>
      <c r="H17341">
        <v>5</v>
      </c>
      <c r="I17341" s="1">
        <v>43917.708333333336</v>
      </c>
      <c r="J17341" s="2">
        <f t="shared" si="810"/>
        <v>1</v>
      </c>
      <c r="K17341" s="2" t="str">
        <f>IFERROR(VLOOKUP(A17341,Aux!A:B,2,0),"Outros")</f>
        <v>Outros</v>
      </c>
      <c r="L17341" s="2">
        <f t="shared" si="811"/>
        <v>2020</v>
      </c>
      <c r="M17341">
        <f t="shared" si="812"/>
        <v>12</v>
      </c>
    </row>
    <row r="17342" spans="1:13" x14ac:dyDescent="0.35">
      <c r="A17342" t="s">
        <v>13799</v>
      </c>
      <c r="B17342">
        <v>501119825</v>
      </c>
      <c r="C17342">
        <v>186622</v>
      </c>
      <c r="E17342" s="1">
        <v>43908.589282407411</v>
      </c>
      <c r="F17342">
        <v>4</v>
      </c>
      <c r="G17342" t="s">
        <v>33</v>
      </c>
      <c r="H17342">
        <v>1</v>
      </c>
      <c r="J17342" s="2">
        <f t="shared" si="810"/>
        <v>1</v>
      </c>
      <c r="K17342" s="2" t="str">
        <f>IFERROR(VLOOKUP(A17342,Aux!A:B,2,0),"Outros")</f>
        <v>Municípios</v>
      </c>
      <c r="L17342" s="2">
        <f t="shared" si="811"/>
        <v>2020</v>
      </c>
      <c r="M17342">
        <f t="shared" si="812"/>
        <v>12</v>
      </c>
    </row>
    <row r="17343" spans="1:13" x14ac:dyDescent="0.35">
      <c r="A17343" t="s">
        <v>197</v>
      </c>
      <c r="B17343">
        <v>506334562</v>
      </c>
      <c r="C17343">
        <v>186623</v>
      </c>
      <c r="D17343" t="s">
        <v>13838</v>
      </c>
      <c r="E17343" s="1">
        <v>43908.591331018521</v>
      </c>
      <c r="F17343">
        <v>1</v>
      </c>
      <c r="G17343" t="s">
        <v>625</v>
      </c>
      <c r="H17343">
        <v>220</v>
      </c>
      <c r="I17343" s="1">
        <v>43914.999305555553</v>
      </c>
      <c r="J17343" s="2">
        <f t="shared" si="810"/>
        <v>1</v>
      </c>
      <c r="K17343" s="2" t="str">
        <f>IFERROR(VLOOKUP(A17343,Aux!A:B,2,0),"Outros")</f>
        <v>Municípios</v>
      </c>
      <c r="L17343" s="2">
        <f t="shared" si="811"/>
        <v>2020</v>
      </c>
      <c r="M17343">
        <f t="shared" si="812"/>
        <v>12</v>
      </c>
    </row>
    <row r="17344" spans="1:13" x14ac:dyDescent="0.35">
      <c r="A17344" t="s">
        <v>140</v>
      </c>
      <c r="B17344">
        <v>506614913</v>
      </c>
      <c r="C17344">
        <v>186624</v>
      </c>
      <c r="D17344" t="s">
        <v>13800</v>
      </c>
      <c r="E17344" s="1">
        <v>43908.601759259262</v>
      </c>
      <c r="F17344">
        <v>1</v>
      </c>
      <c r="G17344" t="s">
        <v>149</v>
      </c>
      <c r="H17344">
        <v>220</v>
      </c>
      <c r="I17344" s="1">
        <v>43914.999305555553</v>
      </c>
      <c r="J17344" s="2">
        <f t="shared" si="810"/>
        <v>1</v>
      </c>
      <c r="K17344" s="2" t="str">
        <f>IFERROR(VLOOKUP(A17344,Aux!A:B,2,0),"Outros")</f>
        <v>Municípios</v>
      </c>
      <c r="L17344" s="2">
        <f t="shared" si="811"/>
        <v>2020</v>
      </c>
      <c r="M17344">
        <f t="shared" si="812"/>
        <v>12</v>
      </c>
    </row>
    <row r="17345" spans="1:13" x14ac:dyDescent="0.35">
      <c r="A17345" t="s">
        <v>267</v>
      </c>
      <c r="B17345">
        <v>505307685</v>
      </c>
      <c r="C17345">
        <v>186625</v>
      </c>
      <c r="D17345" t="s">
        <v>13801</v>
      </c>
      <c r="E17345" s="1">
        <v>43908.604479166665</v>
      </c>
      <c r="F17345">
        <v>1</v>
      </c>
      <c r="G17345" t="s">
        <v>1330</v>
      </c>
      <c r="H17345">
        <v>300</v>
      </c>
      <c r="I17345" s="1">
        <v>43919.999305555553</v>
      </c>
      <c r="J17345" s="2">
        <f t="shared" si="810"/>
        <v>1</v>
      </c>
      <c r="K17345" s="2" t="str">
        <f>IFERROR(VLOOKUP(A17345,Aux!A:B,2,0),"Outros")</f>
        <v>Municípios</v>
      </c>
      <c r="L17345" s="2">
        <f t="shared" si="811"/>
        <v>2020</v>
      </c>
      <c r="M17345">
        <f t="shared" si="812"/>
        <v>12</v>
      </c>
    </row>
    <row r="17346" spans="1:13" x14ac:dyDescent="0.35">
      <c r="A17346" t="s">
        <v>39</v>
      </c>
      <c r="B17346">
        <v>507023129</v>
      </c>
      <c r="C17346">
        <v>186626</v>
      </c>
      <c r="D17346" t="s">
        <v>14200</v>
      </c>
      <c r="E17346" s="1">
        <v>43908.611018518517</v>
      </c>
      <c r="F17346">
        <v>13</v>
      </c>
      <c r="G17346" t="s">
        <v>33</v>
      </c>
      <c r="H17346">
        <v>1</v>
      </c>
      <c r="I17346" s="1">
        <v>25569.708333333332</v>
      </c>
      <c r="J17346" s="2">
        <f t="shared" ref="J17346:J17409" si="813">IF(C17346=C17345,"",1)</f>
        <v>1</v>
      </c>
      <c r="K17346" s="2" t="str">
        <f>IFERROR(VLOOKUP(A17346,Aux!A:B,2,0),"Outros")</f>
        <v>Outros</v>
      </c>
      <c r="L17346" s="2">
        <f t="shared" ref="L17346:L17409" si="814">YEAR(E17346)</f>
        <v>2020</v>
      </c>
      <c r="M17346">
        <f t="shared" ref="M17346:M17409" si="815">WEEKNUM(E17346)</f>
        <v>12</v>
      </c>
    </row>
    <row r="17347" spans="1:13" x14ac:dyDescent="0.35">
      <c r="A17347" t="s">
        <v>140</v>
      </c>
      <c r="B17347">
        <v>506614913</v>
      </c>
      <c r="C17347">
        <v>186627</v>
      </c>
      <c r="D17347" t="s">
        <v>13802</v>
      </c>
      <c r="E17347" s="1">
        <v>43908.614803240744</v>
      </c>
      <c r="F17347">
        <v>1</v>
      </c>
      <c r="G17347" t="s">
        <v>149</v>
      </c>
      <c r="H17347">
        <v>5</v>
      </c>
      <c r="I17347" s="1">
        <v>43914.999305555553</v>
      </c>
      <c r="J17347" s="2">
        <f t="shared" si="813"/>
        <v>1</v>
      </c>
      <c r="K17347" s="2" t="str">
        <f>IFERROR(VLOOKUP(A17347,Aux!A:B,2,0),"Outros")</f>
        <v>Municípios</v>
      </c>
      <c r="L17347" s="2">
        <f t="shared" si="814"/>
        <v>2020</v>
      </c>
      <c r="M17347">
        <f t="shared" si="815"/>
        <v>12</v>
      </c>
    </row>
    <row r="17348" spans="1:13" x14ac:dyDescent="0.35">
      <c r="A17348" t="s">
        <v>150</v>
      </c>
      <c r="B17348">
        <v>505309939</v>
      </c>
      <c r="C17348">
        <v>186628</v>
      </c>
      <c r="D17348" t="s">
        <v>13803</v>
      </c>
      <c r="E17348" s="1">
        <v>43908.626307870371</v>
      </c>
      <c r="F17348">
        <v>1</v>
      </c>
      <c r="G17348" t="s">
        <v>152</v>
      </c>
      <c r="H17348">
        <v>340</v>
      </c>
      <c r="I17348" s="1">
        <v>43910.6875</v>
      </c>
      <c r="J17348" s="2">
        <f t="shared" si="813"/>
        <v>1</v>
      </c>
      <c r="K17348" s="2" t="str">
        <f>IFERROR(VLOOKUP(A17348,Aux!A:B,2,0),"Outros")</f>
        <v>Municípios</v>
      </c>
      <c r="L17348" s="2">
        <f t="shared" si="814"/>
        <v>2020</v>
      </c>
      <c r="M17348">
        <f t="shared" si="815"/>
        <v>12</v>
      </c>
    </row>
    <row r="17349" spans="1:13" x14ac:dyDescent="0.35">
      <c r="A17349" t="s">
        <v>12</v>
      </c>
      <c r="B17349">
        <v>508481287</v>
      </c>
      <c r="C17349">
        <v>186629</v>
      </c>
      <c r="D17349" t="s">
        <v>14130</v>
      </c>
      <c r="E17349" s="1">
        <v>43908.627418981479</v>
      </c>
      <c r="F17349">
        <v>1</v>
      </c>
      <c r="G17349" t="s">
        <v>14</v>
      </c>
      <c r="H17349">
        <v>340</v>
      </c>
      <c r="I17349" s="1">
        <v>43913.708333333336</v>
      </c>
      <c r="J17349" s="2">
        <f t="shared" si="813"/>
        <v>1</v>
      </c>
      <c r="K17349" s="2" t="str">
        <f>IFERROR(VLOOKUP(A17349,Aux!A:B,2,0),"Outros")</f>
        <v>Hospitais</v>
      </c>
      <c r="L17349" s="2">
        <f t="shared" si="814"/>
        <v>2020</v>
      </c>
      <c r="M17349">
        <f t="shared" si="815"/>
        <v>12</v>
      </c>
    </row>
    <row r="17350" spans="1:13" x14ac:dyDescent="0.35">
      <c r="A17350" t="s">
        <v>9</v>
      </c>
      <c r="B17350">
        <v>506673626</v>
      </c>
      <c r="C17350">
        <v>186630</v>
      </c>
      <c r="D17350" t="s">
        <v>13970</v>
      </c>
      <c r="E17350" s="1">
        <v>43908.63076388889</v>
      </c>
      <c r="F17350">
        <v>13</v>
      </c>
      <c r="G17350" t="s">
        <v>11</v>
      </c>
      <c r="H17350">
        <v>360</v>
      </c>
      <c r="I17350" s="1">
        <v>43916.999305555553</v>
      </c>
      <c r="J17350" s="2">
        <f t="shared" si="813"/>
        <v>1</v>
      </c>
      <c r="K17350" s="2" t="str">
        <f>IFERROR(VLOOKUP(A17350,Aux!A:B,2,0),"Outros")</f>
        <v>Municípios</v>
      </c>
      <c r="L17350" s="2">
        <f t="shared" si="814"/>
        <v>2020</v>
      </c>
      <c r="M17350">
        <f t="shared" si="815"/>
        <v>12</v>
      </c>
    </row>
    <row r="17351" spans="1:13" x14ac:dyDescent="0.35">
      <c r="A17351" t="s">
        <v>71</v>
      </c>
      <c r="B17351">
        <v>500051054</v>
      </c>
      <c r="C17351">
        <v>186631</v>
      </c>
      <c r="D17351" t="s">
        <v>13804</v>
      </c>
      <c r="E17351" s="1">
        <v>43908.639861111114</v>
      </c>
      <c r="F17351">
        <v>13</v>
      </c>
      <c r="G17351" t="s">
        <v>33</v>
      </c>
      <c r="H17351">
        <v>220</v>
      </c>
      <c r="I17351" s="1">
        <v>43915.791666666664</v>
      </c>
      <c r="J17351" s="2">
        <f t="shared" si="813"/>
        <v>1</v>
      </c>
      <c r="K17351" s="2" t="str">
        <f>IFERROR(VLOOKUP(A17351,Aux!A:B,2,0),"Outros")</f>
        <v>Municípios</v>
      </c>
      <c r="L17351" s="2">
        <f t="shared" si="814"/>
        <v>2020</v>
      </c>
      <c r="M17351">
        <f t="shared" si="815"/>
        <v>12</v>
      </c>
    </row>
    <row r="17352" spans="1:13" x14ac:dyDescent="0.35">
      <c r="A17352" t="s">
        <v>196</v>
      </c>
      <c r="B17352">
        <v>512096481</v>
      </c>
      <c r="C17352">
        <v>186632</v>
      </c>
      <c r="D17352" t="s">
        <v>13875</v>
      </c>
      <c r="E17352" s="1">
        <v>43908.650914351849</v>
      </c>
      <c r="F17352">
        <v>3</v>
      </c>
      <c r="G17352" t="s">
        <v>1755</v>
      </c>
      <c r="H17352">
        <v>220</v>
      </c>
      <c r="I17352" s="1">
        <v>43923.75</v>
      </c>
      <c r="J17352" s="2">
        <f t="shared" si="813"/>
        <v>1</v>
      </c>
      <c r="K17352" s="2" t="str">
        <f>IFERROR(VLOOKUP(A17352,Aux!A:B,2,0),"Outros")</f>
        <v>Municípios</v>
      </c>
      <c r="L17352" s="2">
        <f t="shared" si="814"/>
        <v>2020</v>
      </c>
      <c r="M17352">
        <f t="shared" si="815"/>
        <v>12</v>
      </c>
    </row>
    <row r="17353" spans="1:13" x14ac:dyDescent="0.35">
      <c r="A17353" t="s">
        <v>9</v>
      </c>
      <c r="B17353">
        <v>506673626</v>
      </c>
      <c r="C17353">
        <v>186633</v>
      </c>
      <c r="D17353" t="s">
        <v>8738</v>
      </c>
      <c r="E17353" s="1">
        <v>43908.665023148147</v>
      </c>
      <c r="F17353">
        <v>13</v>
      </c>
      <c r="G17353" t="s">
        <v>11</v>
      </c>
      <c r="H17353">
        <v>230</v>
      </c>
      <c r="I17353" s="1">
        <v>43913.999305555553</v>
      </c>
      <c r="J17353" s="2">
        <f t="shared" si="813"/>
        <v>1</v>
      </c>
      <c r="K17353" s="2" t="str">
        <f>IFERROR(VLOOKUP(A17353,Aux!A:B,2,0),"Outros")</f>
        <v>Municípios</v>
      </c>
      <c r="L17353" s="2">
        <f t="shared" si="814"/>
        <v>2020</v>
      </c>
      <c r="M17353">
        <f t="shared" si="815"/>
        <v>12</v>
      </c>
    </row>
    <row r="17354" spans="1:13" x14ac:dyDescent="0.35">
      <c r="A17354" t="s">
        <v>140</v>
      </c>
      <c r="B17354">
        <v>506614913</v>
      </c>
      <c r="C17354">
        <v>186634</v>
      </c>
      <c r="D17354" t="s">
        <v>14171</v>
      </c>
      <c r="E17354" s="1">
        <v>43908.68273148148</v>
      </c>
      <c r="F17354">
        <v>1</v>
      </c>
      <c r="G17354" t="s">
        <v>149</v>
      </c>
      <c r="H17354">
        <v>300</v>
      </c>
      <c r="I17354" s="1">
        <v>43914.999305555553</v>
      </c>
      <c r="J17354" s="2">
        <f t="shared" si="813"/>
        <v>1</v>
      </c>
      <c r="K17354" s="2" t="str">
        <f>IFERROR(VLOOKUP(A17354,Aux!A:B,2,0),"Outros")</f>
        <v>Municípios</v>
      </c>
      <c r="L17354" s="2">
        <f t="shared" si="814"/>
        <v>2020</v>
      </c>
      <c r="M17354">
        <f t="shared" si="815"/>
        <v>12</v>
      </c>
    </row>
    <row r="17355" spans="1:13" x14ac:dyDescent="0.35">
      <c r="A17355" t="s">
        <v>24</v>
      </c>
      <c r="B17355">
        <v>508741823</v>
      </c>
      <c r="C17355">
        <v>186635</v>
      </c>
      <c r="E17355" s="1">
        <v>43908.687881944446</v>
      </c>
      <c r="F17355">
        <v>1</v>
      </c>
      <c r="G17355" t="s">
        <v>33</v>
      </c>
      <c r="H17355">
        <v>400</v>
      </c>
      <c r="J17355" s="2">
        <f t="shared" si="813"/>
        <v>1</v>
      </c>
      <c r="K17355" s="2" t="str">
        <f>IFERROR(VLOOKUP(A17355,Aux!A:B,2,0),"Outros")</f>
        <v>Hospitais</v>
      </c>
      <c r="L17355" s="2">
        <f t="shared" si="814"/>
        <v>2020</v>
      </c>
      <c r="M17355">
        <f t="shared" si="815"/>
        <v>12</v>
      </c>
    </row>
    <row r="17356" spans="1:13" x14ac:dyDescent="0.35">
      <c r="A17356" t="s">
        <v>140</v>
      </c>
      <c r="B17356">
        <v>506614913</v>
      </c>
      <c r="C17356">
        <v>186636</v>
      </c>
      <c r="D17356" t="s">
        <v>13805</v>
      </c>
      <c r="E17356" s="1">
        <v>43908.694467592592</v>
      </c>
      <c r="F17356">
        <v>1</v>
      </c>
      <c r="G17356" t="s">
        <v>149</v>
      </c>
      <c r="H17356">
        <v>300</v>
      </c>
      <c r="I17356" s="1">
        <v>43914.999305555553</v>
      </c>
      <c r="J17356" s="2">
        <f t="shared" si="813"/>
        <v>1</v>
      </c>
      <c r="K17356" s="2" t="str">
        <f>IFERROR(VLOOKUP(A17356,Aux!A:B,2,0),"Outros")</f>
        <v>Municípios</v>
      </c>
      <c r="L17356" s="2">
        <f t="shared" si="814"/>
        <v>2020</v>
      </c>
      <c r="M17356">
        <f t="shared" si="815"/>
        <v>12</v>
      </c>
    </row>
    <row r="17357" spans="1:13" x14ac:dyDescent="0.35">
      <c r="A17357" t="s">
        <v>122</v>
      </c>
      <c r="B17357">
        <v>506173968</v>
      </c>
      <c r="C17357">
        <v>186637</v>
      </c>
      <c r="D17357" t="s">
        <v>14201</v>
      </c>
      <c r="E17357" s="1">
        <v>43908.702962962961</v>
      </c>
      <c r="F17357">
        <v>3</v>
      </c>
      <c r="G17357" t="s">
        <v>597</v>
      </c>
      <c r="H17357">
        <v>220</v>
      </c>
      <c r="I17357" s="1">
        <v>43920.708333333336</v>
      </c>
      <c r="J17357" s="2">
        <f t="shared" si="813"/>
        <v>1</v>
      </c>
      <c r="K17357" s="2" t="str">
        <f>IFERROR(VLOOKUP(A17357,Aux!A:B,2,0),"Outros")</f>
        <v>Municípios</v>
      </c>
      <c r="L17357" s="2">
        <f t="shared" si="814"/>
        <v>2020</v>
      </c>
      <c r="M17357">
        <f t="shared" si="815"/>
        <v>12</v>
      </c>
    </row>
    <row r="17358" spans="1:13" x14ac:dyDescent="0.35">
      <c r="A17358" t="s">
        <v>9</v>
      </c>
      <c r="B17358">
        <v>506673626</v>
      </c>
      <c r="C17358">
        <v>186638</v>
      </c>
      <c r="D17358" t="s">
        <v>14010</v>
      </c>
      <c r="E17358" s="1">
        <v>43908.717638888891</v>
      </c>
      <c r="F17358">
        <v>1</v>
      </c>
      <c r="G17358" t="s">
        <v>11</v>
      </c>
      <c r="H17358">
        <v>360</v>
      </c>
      <c r="I17358" s="1">
        <v>43914.999305555553</v>
      </c>
      <c r="J17358" s="2">
        <f t="shared" si="813"/>
        <v>1</v>
      </c>
      <c r="K17358" s="2" t="str">
        <f>IFERROR(VLOOKUP(A17358,Aux!A:B,2,0),"Outros")</f>
        <v>Municípios</v>
      </c>
      <c r="L17358" s="2">
        <f t="shared" si="814"/>
        <v>2020</v>
      </c>
      <c r="M17358">
        <f t="shared" si="815"/>
        <v>12</v>
      </c>
    </row>
    <row r="17359" spans="1:13" x14ac:dyDescent="0.35">
      <c r="A17359" t="s">
        <v>71</v>
      </c>
      <c r="B17359">
        <v>500051054</v>
      </c>
      <c r="C17359">
        <v>186639</v>
      </c>
      <c r="D17359" t="s">
        <v>5802</v>
      </c>
      <c r="E17359" s="1">
        <v>43908.721122685187</v>
      </c>
      <c r="F17359">
        <v>13</v>
      </c>
      <c r="G17359" t="s">
        <v>202</v>
      </c>
      <c r="H17359">
        <v>340</v>
      </c>
      <c r="I17359" s="1">
        <v>43921.791666666664</v>
      </c>
      <c r="J17359" s="2">
        <f t="shared" si="813"/>
        <v>1</v>
      </c>
      <c r="K17359" s="2" t="str">
        <f>IFERROR(VLOOKUP(A17359,Aux!A:B,2,0),"Outros")</f>
        <v>Municípios</v>
      </c>
      <c r="L17359" s="2">
        <f t="shared" si="814"/>
        <v>2020</v>
      </c>
      <c r="M17359">
        <f t="shared" si="815"/>
        <v>12</v>
      </c>
    </row>
    <row r="17360" spans="1:13" x14ac:dyDescent="0.35">
      <c r="A17360" t="s">
        <v>140</v>
      </c>
      <c r="B17360">
        <v>506614913</v>
      </c>
      <c r="C17360">
        <v>186640</v>
      </c>
      <c r="D17360" t="s">
        <v>13924</v>
      </c>
      <c r="E17360" s="1">
        <v>43908.725231481483</v>
      </c>
      <c r="F17360">
        <v>13</v>
      </c>
      <c r="G17360" t="s">
        <v>149</v>
      </c>
      <c r="H17360">
        <v>230</v>
      </c>
      <c r="I17360" s="1">
        <v>43921.999305555553</v>
      </c>
      <c r="J17360" s="2">
        <f t="shared" si="813"/>
        <v>1</v>
      </c>
      <c r="K17360" s="2" t="str">
        <f>IFERROR(VLOOKUP(A17360,Aux!A:B,2,0),"Outros")</f>
        <v>Municípios</v>
      </c>
      <c r="L17360" s="2">
        <f t="shared" si="814"/>
        <v>2020</v>
      </c>
      <c r="M17360">
        <f t="shared" si="815"/>
        <v>12</v>
      </c>
    </row>
    <row r="17361" spans="1:13" x14ac:dyDescent="0.35">
      <c r="A17361" t="s">
        <v>488</v>
      </c>
      <c r="B17361">
        <v>600014690</v>
      </c>
      <c r="C17361">
        <v>186641</v>
      </c>
      <c r="E17361" s="1">
        <v>43908.731365740743</v>
      </c>
      <c r="F17361">
        <v>3</v>
      </c>
      <c r="G17361" t="s">
        <v>33</v>
      </c>
      <c r="H17361">
        <v>400</v>
      </c>
      <c r="J17361" s="2">
        <f t="shared" si="813"/>
        <v>1</v>
      </c>
      <c r="K17361" s="2" t="str">
        <f>IFERROR(VLOOKUP(A17361,Aux!A:B,2,0),"Outros")</f>
        <v>Outros</v>
      </c>
      <c r="L17361" s="2">
        <f t="shared" si="814"/>
        <v>2020</v>
      </c>
      <c r="M17361">
        <f t="shared" si="815"/>
        <v>12</v>
      </c>
    </row>
    <row r="17362" spans="1:13" x14ac:dyDescent="0.35">
      <c r="A17362" t="s">
        <v>13806</v>
      </c>
      <c r="B17362">
        <v>501116109</v>
      </c>
      <c r="C17362">
        <v>186642</v>
      </c>
      <c r="E17362" s="1">
        <v>43908.752152777779</v>
      </c>
      <c r="F17362">
        <v>3</v>
      </c>
      <c r="G17362" t="s">
        <v>33</v>
      </c>
      <c r="H17362">
        <v>400</v>
      </c>
      <c r="J17362" s="2">
        <f t="shared" si="813"/>
        <v>1</v>
      </c>
      <c r="K17362" s="2" t="str">
        <f>IFERROR(VLOOKUP(A17362,Aux!A:B,2,0),"Outros")</f>
        <v>Municípios</v>
      </c>
      <c r="L17362" s="2">
        <f t="shared" si="814"/>
        <v>2020</v>
      </c>
      <c r="M17362">
        <f t="shared" si="815"/>
        <v>12</v>
      </c>
    </row>
    <row r="17363" spans="1:13" x14ac:dyDescent="0.35">
      <c r="A17363" t="s">
        <v>13806</v>
      </c>
      <c r="B17363">
        <v>501116109</v>
      </c>
      <c r="C17363">
        <v>186643</v>
      </c>
      <c r="D17363" t="s">
        <v>13839</v>
      </c>
      <c r="E17363" s="1">
        <v>43908.752210648148</v>
      </c>
      <c r="F17363">
        <v>13</v>
      </c>
      <c r="G17363" t="s">
        <v>33</v>
      </c>
      <c r="H17363">
        <v>200</v>
      </c>
      <c r="I17363" s="1">
        <v>43921.999305555553</v>
      </c>
      <c r="J17363" s="2">
        <f t="shared" si="813"/>
        <v>1</v>
      </c>
      <c r="K17363" s="2" t="str">
        <f>IFERROR(VLOOKUP(A17363,Aux!A:B,2,0),"Outros")</f>
        <v>Municípios</v>
      </c>
      <c r="L17363" s="2">
        <f t="shared" si="814"/>
        <v>2020</v>
      </c>
      <c r="M17363">
        <f t="shared" si="815"/>
        <v>12</v>
      </c>
    </row>
    <row r="17364" spans="1:13" x14ac:dyDescent="0.35">
      <c r="A17364" t="s">
        <v>534</v>
      </c>
      <c r="B17364">
        <v>508354617</v>
      </c>
      <c r="C17364">
        <v>186644</v>
      </c>
      <c r="D17364" t="s">
        <v>14257</v>
      </c>
      <c r="E17364" s="1">
        <v>43908.799733796295</v>
      </c>
      <c r="F17364">
        <v>1</v>
      </c>
      <c r="G17364" t="s">
        <v>33</v>
      </c>
      <c r="H17364">
        <v>1</v>
      </c>
      <c r="I17364" s="1">
        <v>25569.999305555557</v>
      </c>
      <c r="J17364" s="2">
        <f t="shared" si="813"/>
        <v>1</v>
      </c>
      <c r="K17364" s="2" t="str">
        <f>IFERROR(VLOOKUP(A17364,Aux!A:B,2,0),"Outros")</f>
        <v>Municípios</v>
      </c>
      <c r="L17364" s="2">
        <f t="shared" si="814"/>
        <v>2020</v>
      </c>
      <c r="M17364">
        <f t="shared" si="815"/>
        <v>12</v>
      </c>
    </row>
    <row r="17365" spans="1:13" x14ac:dyDescent="0.35">
      <c r="A17365" t="s">
        <v>39</v>
      </c>
      <c r="B17365">
        <v>507023129</v>
      </c>
      <c r="C17365">
        <v>186645</v>
      </c>
      <c r="E17365" s="1">
        <v>43909.392974537041</v>
      </c>
      <c r="F17365">
        <v>1</v>
      </c>
      <c r="G17365" t="s">
        <v>33</v>
      </c>
      <c r="H17365">
        <v>400</v>
      </c>
      <c r="J17365" s="2">
        <f t="shared" si="813"/>
        <v>1</v>
      </c>
      <c r="K17365" s="2" t="str">
        <f>IFERROR(VLOOKUP(A17365,Aux!A:B,2,0),"Outros")</f>
        <v>Outros</v>
      </c>
      <c r="L17365" s="2">
        <f t="shared" si="814"/>
        <v>2020</v>
      </c>
      <c r="M17365">
        <f t="shared" si="815"/>
        <v>12</v>
      </c>
    </row>
    <row r="17366" spans="1:13" x14ac:dyDescent="0.35">
      <c r="A17366" t="s">
        <v>39</v>
      </c>
      <c r="B17366">
        <v>507023129</v>
      </c>
      <c r="C17366">
        <v>186646</v>
      </c>
      <c r="D17366" t="s">
        <v>13840</v>
      </c>
      <c r="E17366" s="1">
        <v>43909.393113425926</v>
      </c>
      <c r="F17366">
        <v>1</v>
      </c>
      <c r="G17366" t="s">
        <v>33</v>
      </c>
      <c r="H17366">
        <v>220</v>
      </c>
      <c r="I17366" s="1">
        <v>43916.708333333336</v>
      </c>
      <c r="J17366" s="2">
        <f t="shared" si="813"/>
        <v>1</v>
      </c>
      <c r="K17366" s="2" t="str">
        <f>IFERROR(VLOOKUP(A17366,Aux!A:B,2,0),"Outros")</f>
        <v>Outros</v>
      </c>
      <c r="L17366" s="2">
        <f t="shared" si="814"/>
        <v>2020</v>
      </c>
      <c r="M17366">
        <f t="shared" si="815"/>
        <v>12</v>
      </c>
    </row>
    <row r="17367" spans="1:13" x14ac:dyDescent="0.35">
      <c r="A17367" t="s">
        <v>150</v>
      </c>
      <c r="B17367">
        <v>505309939</v>
      </c>
      <c r="C17367">
        <v>186647</v>
      </c>
      <c r="D17367" t="s">
        <v>13841</v>
      </c>
      <c r="E17367" s="1">
        <v>43909.396921296298</v>
      </c>
      <c r="F17367">
        <v>1</v>
      </c>
      <c r="G17367" t="s">
        <v>152</v>
      </c>
      <c r="H17367">
        <v>360</v>
      </c>
      <c r="I17367" s="1">
        <v>43913.541666666664</v>
      </c>
      <c r="J17367" s="2">
        <f t="shared" si="813"/>
        <v>1</v>
      </c>
      <c r="K17367" s="2" t="str">
        <f>IFERROR(VLOOKUP(A17367,Aux!A:B,2,0),"Outros")</f>
        <v>Municípios</v>
      </c>
      <c r="L17367" s="2">
        <f t="shared" si="814"/>
        <v>2020</v>
      </c>
      <c r="M17367">
        <f t="shared" si="815"/>
        <v>12</v>
      </c>
    </row>
    <row r="17368" spans="1:13" x14ac:dyDescent="0.35">
      <c r="A17368" t="s">
        <v>150</v>
      </c>
      <c r="B17368">
        <v>505309939</v>
      </c>
      <c r="C17368">
        <v>186648</v>
      </c>
      <c r="D17368" t="s">
        <v>13841</v>
      </c>
      <c r="E17368" s="1">
        <v>43909.401064814818</v>
      </c>
      <c r="F17368">
        <v>1</v>
      </c>
      <c r="G17368" t="s">
        <v>152</v>
      </c>
      <c r="H17368">
        <v>340</v>
      </c>
      <c r="I17368" s="1">
        <v>43913.541666666664</v>
      </c>
      <c r="J17368" s="2">
        <f t="shared" si="813"/>
        <v>1</v>
      </c>
      <c r="K17368" s="2" t="str">
        <f>IFERROR(VLOOKUP(A17368,Aux!A:B,2,0),"Outros")</f>
        <v>Municípios</v>
      </c>
      <c r="L17368" s="2">
        <f t="shared" si="814"/>
        <v>2020</v>
      </c>
      <c r="M17368">
        <f t="shared" si="815"/>
        <v>12</v>
      </c>
    </row>
    <row r="17369" spans="1:13" x14ac:dyDescent="0.35">
      <c r="A17369" t="s">
        <v>9</v>
      </c>
      <c r="B17369">
        <v>506673626</v>
      </c>
      <c r="C17369">
        <v>186649</v>
      </c>
      <c r="E17369" s="1">
        <v>43909.411574074074</v>
      </c>
      <c r="F17369">
        <v>1</v>
      </c>
      <c r="G17369" t="s">
        <v>33</v>
      </c>
      <c r="H17369">
        <v>400</v>
      </c>
      <c r="J17369" s="2">
        <f t="shared" si="813"/>
        <v>1</v>
      </c>
      <c r="K17369" s="2" t="str">
        <f>IFERROR(VLOOKUP(A17369,Aux!A:B,2,0),"Outros")</f>
        <v>Municípios</v>
      </c>
      <c r="L17369" s="2">
        <f t="shared" si="814"/>
        <v>2020</v>
      </c>
      <c r="M17369">
        <f t="shared" si="815"/>
        <v>12</v>
      </c>
    </row>
    <row r="17370" spans="1:13" x14ac:dyDescent="0.35">
      <c r="A17370" t="s">
        <v>197</v>
      </c>
      <c r="B17370">
        <v>506334562</v>
      </c>
      <c r="C17370">
        <v>186650</v>
      </c>
      <c r="D17370" t="s">
        <v>12674</v>
      </c>
      <c r="E17370" s="1">
        <v>43909.42114583333</v>
      </c>
      <c r="F17370">
        <v>13</v>
      </c>
      <c r="G17370" t="s">
        <v>210</v>
      </c>
      <c r="H17370">
        <v>400</v>
      </c>
      <c r="I17370" s="1">
        <v>43862.999305555553</v>
      </c>
      <c r="J17370" s="2">
        <f t="shared" si="813"/>
        <v>1</v>
      </c>
      <c r="K17370" s="2" t="str">
        <f>IFERROR(VLOOKUP(A17370,Aux!A:B,2,0),"Outros")</f>
        <v>Municípios</v>
      </c>
      <c r="L17370" s="2">
        <f t="shared" si="814"/>
        <v>2020</v>
      </c>
      <c r="M17370">
        <f t="shared" si="815"/>
        <v>12</v>
      </c>
    </row>
    <row r="17371" spans="1:13" x14ac:dyDescent="0.35">
      <c r="A17371" t="s">
        <v>197</v>
      </c>
      <c r="B17371">
        <v>506334562</v>
      </c>
      <c r="C17371">
        <v>186651</v>
      </c>
      <c r="D17371" t="s">
        <v>14258</v>
      </c>
      <c r="E17371" s="1">
        <v>43909.421990740739</v>
      </c>
      <c r="F17371">
        <v>1</v>
      </c>
      <c r="G17371" t="s">
        <v>625</v>
      </c>
      <c r="H17371">
        <v>300</v>
      </c>
      <c r="I17371" s="1">
        <v>43922.999305555553</v>
      </c>
      <c r="J17371" s="2">
        <f t="shared" si="813"/>
        <v>1</v>
      </c>
      <c r="K17371" s="2" t="str">
        <f>IFERROR(VLOOKUP(A17371,Aux!A:B,2,0),"Outros")</f>
        <v>Municípios</v>
      </c>
      <c r="L17371" s="2">
        <f t="shared" si="814"/>
        <v>2020</v>
      </c>
      <c r="M17371">
        <f t="shared" si="815"/>
        <v>12</v>
      </c>
    </row>
    <row r="17372" spans="1:13" x14ac:dyDescent="0.35">
      <c r="A17372" t="s">
        <v>246</v>
      </c>
      <c r="B17372">
        <v>512013241</v>
      </c>
      <c r="C17372">
        <v>186652</v>
      </c>
      <c r="D17372" t="s">
        <v>12686</v>
      </c>
      <c r="E17372" s="1">
        <v>43909.42527777778</v>
      </c>
      <c r="F17372">
        <v>1</v>
      </c>
      <c r="G17372" t="s">
        <v>33</v>
      </c>
      <c r="H17372">
        <v>340</v>
      </c>
      <c r="I17372" s="1">
        <v>43917.729166666664</v>
      </c>
      <c r="J17372" s="2">
        <f t="shared" si="813"/>
        <v>1</v>
      </c>
      <c r="K17372" s="2" t="str">
        <f>IFERROR(VLOOKUP(A17372,Aux!A:B,2,0),"Outros")</f>
        <v>Municípios</v>
      </c>
      <c r="L17372" s="2">
        <f t="shared" si="814"/>
        <v>2020</v>
      </c>
      <c r="M17372">
        <f t="shared" si="815"/>
        <v>12</v>
      </c>
    </row>
    <row r="17373" spans="1:13" x14ac:dyDescent="0.35">
      <c r="A17373" t="s">
        <v>150</v>
      </c>
      <c r="B17373">
        <v>505309939</v>
      </c>
      <c r="C17373">
        <v>186653</v>
      </c>
      <c r="D17373" t="s">
        <v>14309</v>
      </c>
      <c r="E17373" s="1">
        <v>43909.429479166669</v>
      </c>
      <c r="F17373">
        <v>1</v>
      </c>
      <c r="G17373" t="s">
        <v>152</v>
      </c>
      <c r="H17373">
        <v>360</v>
      </c>
      <c r="I17373" s="1">
        <v>43913.645833333336</v>
      </c>
      <c r="J17373" s="2">
        <f t="shared" si="813"/>
        <v>1</v>
      </c>
      <c r="K17373" s="2" t="str">
        <f>IFERROR(VLOOKUP(A17373,Aux!A:B,2,0),"Outros")</f>
        <v>Municípios</v>
      </c>
      <c r="L17373" s="2">
        <f t="shared" si="814"/>
        <v>2020</v>
      </c>
      <c r="M17373">
        <f t="shared" si="815"/>
        <v>12</v>
      </c>
    </row>
    <row r="17374" spans="1:13" x14ac:dyDescent="0.35">
      <c r="A17374" t="s">
        <v>574</v>
      </c>
      <c r="B17374">
        <v>506791220</v>
      </c>
      <c r="C17374">
        <v>186655</v>
      </c>
      <c r="D17374" t="s">
        <v>14094</v>
      </c>
      <c r="E17374" s="1">
        <v>43909.45480324074</v>
      </c>
      <c r="F17374">
        <v>1</v>
      </c>
      <c r="G17374" t="s">
        <v>2519</v>
      </c>
      <c r="H17374">
        <v>340</v>
      </c>
      <c r="I17374" s="1">
        <v>43914.999305555553</v>
      </c>
      <c r="J17374" s="2">
        <f t="shared" si="813"/>
        <v>1</v>
      </c>
      <c r="K17374" s="2" t="str">
        <f>IFERROR(VLOOKUP(A17374,Aux!A:B,2,0),"Outros")</f>
        <v>Municípios</v>
      </c>
      <c r="L17374" s="2">
        <f t="shared" si="814"/>
        <v>2020</v>
      </c>
      <c r="M17374">
        <f t="shared" si="815"/>
        <v>12</v>
      </c>
    </row>
    <row r="17375" spans="1:13" x14ac:dyDescent="0.35">
      <c r="A17375" t="s">
        <v>362</v>
      </c>
      <c r="B17375">
        <v>680017763</v>
      </c>
      <c r="C17375">
        <v>186656</v>
      </c>
      <c r="D17375" t="s">
        <v>14310</v>
      </c>
      <c r="E17375" s="1">
        <v>43909.458356481482</v>
      </c>
      <c r="F17375">
        <v>3</v>
      </c>
      <c r="G17375" t="s">
        <v>566</v>
      </c>
      <c r="H17375">
        <v>150</v>
      </c>
      <c r="I17375" s="1">
        <v>43969.989583333336</v>
      </c>
      <c r="J17375" s="2">
        <f t="shared" si="813"/>
        <v>1</v>
      </c>
      <c r="K17375" s="2" t="str">
        <f>IFERROR(VLOOKUP(A17375,Aux!A:B,2,0),"Outros")</f>
        <v>Águas e resíduos</v>
      </c>
      <c r="L17375" s="2">
        <f t="shared" si="814"/>
        <v>2020</v>
      </c>
      <c r="M17375">
        <f t="shared" si="815"/>
        <v>12</v>
      </c>
    </row>
    <row r="17376" spans="1:13" x14ac:dyDescent="0.35">
      <c r="A17376" t="s">
        <v>140</v>
      </c>
      <c r="B17376">
        <v>506614913</v>
      </c>
      <c r="C17376">
        <v>186657</v>
      </c>
      <c r="D17376" t="s">
        <v>13842</v>
      </c>
      <c r="E17376" s="1">
        <v>43909.458425925928</v>
      </c>
      <c r="F17376">
        <v>1</v>
      </c>
      <c r="G17376" t="s">
        <v>149</v>
      </c>
      <c r="H17376">
        <v>30</v>
      </c>
      <c r="I17376" s="1">
        <v>25569.999305555557</v>
      </c>
      <c r="J17376" s="2">
        <f t="shared" si="813"/>
        <v>1</v>
      </c>
      <c r="K17376" s="2" t="str">
        <f>IFERROR(VLOOKUP(A17376,Aux!A:B,2,0),"Outros")</f>
        <v>Municípios</v>
      </c>
      <c r="L17376" s="2">
        <f t="shared" si="814"/>
        <v>2020</v>
      </c>
      <c r="M17376">
        <f t="shared" si="815"/>
        <v>12</v>
      </c>
    </row>
    <row r="17377" spans="1:13" x14ac:dyDescent="0.35">
      <c r="A17377" t="s">
        <v>125</v>
      </c>
      <c r="B17377">
        <v>501290206</v>
      </c>
      <c r="C17377">
        <v>186658</v>
      </c>
      <c r="E17377" s="1">
        <v>43909.459398148145</v>
      </c>
      <c r="F17377">
        <v>13</v>
      </c>
      <c r="H17377">
        <v>400</v>
      </c>
      <c r="J17377" s="2">
        <f t="shared" si="813"/>
        <v>1</v>
      </c>
      <c r="K17377" s="2" t="str">
        <f>IFERROR(VLOOKUP(A17377,Aux!A:B,2,0),"Outros")</f>
        <v>Municípios</v>
      </c>
      <c r="L17377" s="2">
        <f t="shared" si="814"/>
        <v>2020</v>
      </c>
      <c r="M17377">
        <f t="shared" si="815"/>
        <v>12</v>
      </c>
    </row>
    <row r="17378" spans="1:13" x14ac:dyDescent="0.35">
      <c r="A17378" t="s">
        <v>101</v>
      </c>
      <c r="B17378">
        <v>507040589</v>
      </c>
      <c r="C17378">
        <v>186659</v>
      </c>
      <c r="D17378" t="s">
        <v>9603</v>
      </c>
      <c r="E17378" s="1">
        <v>43909.468645833331</v>
      </c>
      <c r="F17378">
        <v>3</v>
      </c>
      <c r="G17378" t="s">
        <v>2848</v>
      </c>
      <c r="H17378">
        <v>230</v>
      </c>
      <c r="I17378" s="1">
        <v>43939.708333333336</v>
      </c>
      <c r="J17378" s="2">
        <f t="shared" si="813"/>
        <v>1</v>
      </c>
      <c r="K17378" s="2" t="str">
        <f>IFERROR(VLOOKUP(A17378,Aux!A:B,2,0),"Outros")</f>
        <v>Municípios</v>
      </c>
      <c r="L17378" s="2">
        <f t="shared" si="814"/>
        <v>2020</v>
      </c>
      <c r="M17378">
        <f t="shared" si="815"/>
        <v>12</v>
      </c>
    </row>
    <row r="17379" spans="1:13" x14ac:dyDescent="0.35">
      <c r="A17379" t="s">
        <v>150</v>
      </c>
      <c r="B17379">
        <v>505309939</v>
      </c>
      <c r="C17379">
        <v>186660</v>
      </c>
      <c r="D17379" t="s">
        <v>13754</v>
      </c>
      <c r="E17379" s="1">
        <v>43909.46943287037</v>
      </c>
      <c r="F17379">
        <v>1</v>
      </c>
      <c r="G17379" t="s">
        <v>152</v>
      </c>
      <c r="H17379">
        <v>360</v>
      </c>
      <c r="I17379" s="1">
        <v>43916.6875</v>
      </c>
      <c r="J17379" s="2">
        <f t="shared" si="813"/>
        <v>1</v>
      </c>
      <c r="K17379" s="2" t="str">
        <f>IFERROR(VLOOKUP(A17379,Aux!A:B,2,0),"Outros")</f>
        <v>Municípios</v>
      </c>
      <c r="L17379" s="2">
        <f t="shared" si="814"/>
        <v>2020</v>
      </c>
      <c r="M17379">
        <f t="shared" si="815"/>
        <v>12</v>
      </c>
    </row>
    <row r="17380" spans="1:13" x14ac:dyDescent="0.35">
      <c r="A17380" t="s">
        <v>35</v>
      </c>
      <c r="B17380">
        <v>508666236</v>
      </c>
      <c r="C17380">
        <v>186661</v>
      </c>
      <c r="D17380" t="s">
        <v>14095</v>
      </c>
      <c r="E17380" s="1">
        <v>43909.49496527778</v>
      </c>
      <c r="F17380">
        <v>1</v>
      </c>
      <c r="G17380" t="s">
        <v>266</v>
      </c>
      <c r="H17380">
        <v>340</v>
      </c>
      <c r="I17380" s="1">
        <v>43922.999305555553</v>
      </c>
      <c r="J17380" s="2">
        <f t="shared" si="813"/>
        <v>1</v>
      </c>
      <c r="K17380" s="2" t="str">
        <f>IFERROR(VLOOKUP(A17380,Aux!A:B,2,0),"Outros")</f>
        <v>Outros</v>
      </c>
      <c r="L17380" s="2">
        <f t="shared" si="814"/>
        <v>2020</v>
      </c>
      <c r="M17380">
        <f t="shared" si="815"/>
        <v>12</v>
      </c>
    </row>
    <row r="17381" spans="1:13" x14ac:dyDescent="0.35">
      <c r="A17381" t="s">
        <v>71</v>
      </c>
      <c r="B17381">
        <v>500051054</v>
      </c>
      <c r="C17381">
        <v>186662</v>
      </c>
      <c r="D17381" t="s">
        <v>14172</v>
      </c>
      <c r="E17381" s="1">
        <v>43909.495115740741</v>
      </c>
      <c r="F17381">
        <v>13</v>
      </c>
      <c r="G17381" t="s">
        <v>202</v>
      </c>
      <c r="H17381">
        <v>220</v>
      </c>
      <c r="I17381" s="1">
        <v>43929.791666666664</v>
      </c>
      <c r="J17381" s="2">
        <f t="shared" si="813"/>
        <v>1</v>
      </c>
      <c r="K17381" s="2" t="str">
        <f>IFERROR(VLOOKUP(A17381,Aux!A:B,2,0),"Outros")</f>
        <v>Municípios</v>
      </c>
      <c r="L17381" s="2">
        <f t="shared" si="814"/>
        <v>2020</v>
      </c>
      <c r="M17381">
        <f t="shared" si="815"/>
        <v>12</v>
      </c>
    </row>
    <row r="17382" spans="1:13" x14ac:dyDescent="0.35">
      <c r="A17382" t="s">
        <v>9</v>
      </c>
      <c r="B17382">
        <v>506673626</v>
      </c>
      <c r="C17382">
        <v>186663</v>
      </c>
      <c r="E17382" s="1">
        <v>43909.502071759256</v>
      </c>
      <c r="F17382">
        <v>1</v>
      </c>
      <c r="G17382" t="s">
        <v>33</v>
      </c>
      <c r="H17382">
        <v>400</v>
      </c>
      <c r="J17382" s="2">
        <f t="shared" si="813"/>
        <v>1</v>
      </c>
      <c r="K17382" s="2" t="str">
        <f>IFERROR(VLOOKUP(A17382,Aux!A:B,2,0),"Outros")</f>
        <v>Municípios</v>
      </c>
      <c r="L17382" s="2">
        <f t="shared" si="814"/>
        <v>2020</v>
      </c>
      <c r="M17382">
        <f t="shared" si="815"/>
        <v>12</v>
      </c>
    </row>
    <row r="17383" spans="1:13" x14ac:dyDescent="0.35">
      <c r="A17383" t="s">
        <v>10286</v>
      </c>
      <c r="B17383">
        <v>600020630</v>
      </c>
      <c r="C17383">
        <v>186664</v>
      </c>
      <c r="D17383" t="s">
        <v>13755</v>
      </c>
      <c r="E17383" s="1">
        <v>43909.514918981484</v>
      </c>
      <c r="F17383">
        <v>3</v>
      </c>
      <c r="G17383" t="s">
        <v>259</v>
      </c>
      <c r="H17383">
        <v>150</v>
      </c>
      <c r="I17383" s="1">
        <v>43948.999305555553</v>
      </c>
      <c r="J17383" s="2">
        <f t="shared" si="813"/>
        <v>1</v>
      </c>
      <c r="K17383" s="2" t="str">
        <f>IFERROR(VLOOKUP(A17383,Aux!A:B,2,0),"Outros")</f>
        <v>Outros</v>
      </c>
      <c r="L17383" s="2">
        <f t="shared" si="814"/>
        <v>2020</v>
      </c>
      <c r="M17383">
        <f t="shared" si="815"/>
        <v>12</v>
      </c>
    </row>
    <row r="17384" spans="1:13" x14ac:dyDescent="0.35">
      <c r="A17384" t="s">
        <v>197</v>
      </c>
      <c r="B17384">
        <v>506334562</v>
      </c>
      <c r="C17384">
        <v>186665</v>
      </c>
      <c r="D17384" t="s">
        <v>13756</v>
      </c>
      <c r="E17384" s="1">
        <v>43909.520624999997</v>
      </c>
      <c r="F17384">
        <v>13</v>
      </c>
      <c r="G17384" t="s">
        <v>210</v>
      </c>
      <c r="H17384">
        <v>360</v>
      </c>
      <c r="I17384" s="1">
        <v>43920.999305555553</v>
      </c>
      <c r="J17384" s="2">
        <f t="shared" si="813"/>
        <v>1</v>
      </c>
      <c r="K17384" s="2" t="str">
        <f>IFERROR(VLOOKUP(A17384,Aux!A:B,2,0),"Outros")</f>
        <v>Municípios</v>
      </c>
      <c r="L17384" s="2">
        <f t="shared" si="814"/>
        <v>2020</v>
      </c>
      <c r="M17384">
        <f t="shared" si="815"/>
        <v>12</v>
      </c>
    </row>
    <row r="17385" spans="1:13" x14ac:dyDescent="0.35">
      <c r="A17385" t="s">
        <v>11786</v>
      </c>
      <c r="B17385">
        <v>506811913</v>
      </c>
      <c r="C17385">
        <v>186666</v>
      </c>
      <c r="D17385" t="s">
        <v>14096</v>
      </c>
      <c r="E17385" s="1">
        <v>43909.532627314817</v>
      </c>
      <c r="F17385">
        <v>13</v>
      </c>
      <c r="G17385" t="s">
        <v>12110</v>
      </c>
      <c r="H17385">
        <v>360</v>
      </c>
      <c r="I17385" s="1">
        <v>43916.999305555553</v>
      </c>
      <c r="J17385" s="2">
        <f t="shared" si="813"/>
        <v>1</v>
      </c>
      <c r="K17385" s="2" t="str">
        <f>IFERROR(VLOOKUP(A17385,Aux!A:B,2,0),"Outros")</f>
        <v>Municípios</v>
      </c>
      <c r="L17385" s="2">
        <f t="shared" si="814"/>
        <v>2020</v>
      </c>
      <c r="M17385">
        <f t="shared" si="815"/>
        <v>12</v>
      </c>
    </row>
    <row r="17386" spans="1:13" x14ac:dyDescent="0.35">
      <c r="A17386" t="s">
        <v>362</v>
      </c>
      <c r="B17386">
        <v>680017763</v>
      </c>
      <c r="C17386">
        <v>186667</v>
      </c>
      <c r="D17386" t="s">
        <v>13757</v>
      </c>
      <c r="E17386" s="1">
        <v>43909.537858796299</v>
      </c>
      <c r="F17386">
        <v>3</v>
      </c>
      <c r="G17386" t="s">
        <v>566</v>
      </c>
      <c r="H17386">
        <v>210</v>
      </c>
      <c r="I17386" s="1">
        <v>43935.989583333336</v>
      </c>
      <c r="J17386" s="2">
        <f t="shared" si="813"/>
        <v>1</v>
      </c>
      <c r="K17386" s="2" t="str">
        <f>IFERROR(VLOOKUP(A17386,Aux!A:B,2,0),"Outros")</f>
        <v>Águas e resíduos</v>
      </c>
      <c r="L17386" s="2">
        <f t="shared" si="814"/>
        <v>2020</v>
      </c>
      <c r="M17386">
        <f t="shared" si="815"/>
        <v>12</v>
      </c>
    </row>
    <row r="17387" spans="1:13" x14ac:dyDescent="0.35">
      <c r="A17387" t="s">
        <v>9</v>
      </c>
      <c r="B17387">
        <v>506673626</v>
      </c>
      <c r="C17387">
        <v>186668</v>
      </c>
      <c r="E17387" s="1">
        <v>43909.576898148145</v>
      </c>
      <c r="F17387">
        <v>1</v>
      </c>
      <c r="G17387" t="s">
        <v>33</v>
      </c>
      <c r="H17387">
        <v>400</v>
      </c>
      <c r="J17387" s="2">
        <f t="shared" si="813"/>
        <v>1</v>
      </c>
      <c r="K17387" s="2" t="str">
        <f>IFERROR(VLOOKUP(A17387,Aux!A:B,2,0),"Outros")</f>
        <v>Municípios</v>
      </c>
      <c r="L17387" s="2">
        <f t="shared" si="814"/>
        <v>2020</v>
      </c>
      <c r="M17387">
        <f t="shared" si="815"/>
        <v>12</v>
      </c>
    </row>
    <row r="17388" spans="1:13" x14ac:dyDescent="0.35">
      <c r="A17388" t="s">
        <v>389</v>
      </c>
      <c r="B17388">
        <v>506722422</v>
      </c>
      <c r="C17388">
        <v>186669</v>
      </c>
      <c r="D17388" t="s">
        <v>13758</v>
      </c>
      <c r="E17388" s="1">
        <v>43909.585300925923</v>
      </c>
      <c r="F17388">
        <v>1</v>
      </c>
      <c r="G17388" t="s">
        <v>837</v>
      </c>
      <c r="H17388">
        <v>340</v>
      </c>
      <c r="I17388" s="1">
        <v>43912.999305555553</v>
      </c>
      <c r="J17388" s="2">
        <f t="shared" si="813"/>
        <v>1</v>
      </c>
      <c r="K17388" s="2" t="str">
        <f>IFERROR(VLOOKUP(A17388,Aux!A:B,2,0),"Outros")</f>
        <v>Municípios</v>
      </c>
      <c r="L17388" s="2">
        <f t="shared" si="814"/>
        <v>2020</v>
      </c>
      <c r="M17388">
        <f t="shared" si="815"/>
        <v>12</v>
      </c>
    </row>
    <row r="17389" spans="1:13" x14ac:dyDescent="0.35">
      <c r="A17389" t="s">
        <v>122</v>
      </c>
      <c r="B17389">
        <v>506173968</v>
      </c>
      <c r="C17389">
        <v>186671</v>
      </c>
      <c r="D17389" t="s">
        <v>13759</v>
      </c>
      <c r="E17389" s="1">
        <v>43909.597222222219</v>
      </c>
      <c r="F17389">
        <v>1</v>
      </c>
      <c r="G17389" t="s">
        <v>147</v>
      </c>
      <c r="H17389">
        <v>210</v>
      </c>
      <c r="I17389" s="1">
        <v>43914.75</v>
      </c>
      <c r="J17389" s="2">
        <f t="shared" si="813"/>
        <v>1</v>
      </c>
      <c r="K17389" s="2" t="str">
        <f>IFERROR(VLOOKUP(A17389,Aux!A:B,2,0),"Outros")</f>
        <v>Municípios</v>
      </c>
      <c r="L17389" s="2">
        <f t="shared" si="814"/>
        <v>2020</v>
      </c>
      <c r="M17389">
        <f t="shared" si="815"/>
        <v>12</v>
      </c>
    </row>
    <row r="17390" spans="1:13" x14ac:dyDescent="0.35">
      <c r="A17390" t="s">
        <v>9</v>
      </c>
      <c r="B17390">
        <v>506673626</v>
      </c>
      <c r="C17390">
        <v>186672</v>
      </c>
      <c r="E17390" s="1">
        <v>43909.599537037036</v>
      </c>
      <c r="F17390">
        <v>1</v>
      </c>
      <c r="G17390" t="s">
        <v>33</v>
      </c>
      <c r="H17390">
        <v>400</v>
      </c>
      <c r="J17390" s="2">
        <f t="shared" si="813"/>
        <v>1</v>
      </c>
      <c r="K17390" s="2" t="str">
        <f>IFERROR(VLOOKUP(A17390,Aux!A:B,2,0),"Outros")</f>
        <v>Municípios</v>
      </c>
      <c r="L17390" s="2">
        <f t="shared" si="814"/>
        <v>2020</v>
      </c>
      <c r="M17390">
        <f t="shared" si="815"/>
        <v>12</v>
      </c>
    </row>
    <row r="17391" spans="1:13" x14ac:dyDescent="0.35">
      <c r="A17391" t="s">
        <v>154</v>
      </c>
      <c r="B17391">
        <v>506818829</v>
      </c>
      <c r="C17391">
        <v>186674</v>
      </c>
      <c r="D17391" t="s">
        <v>13846</v>
      </c>
      <c r="E17391" s="1">
        <v>43910.523506944446</v>
      </c>
      <c r="F17391">
        <v>13</v>
      </c>
      <c r="G17391" t="s">
        <v>156</v>
      </c>
      <c r="H17391">
        <v>220</v>
      </c>
      <c r="I17391" s="1">
        <v>43918.999305555553</v>
      </c>
      <c r="J17391" s="2">
        <f t="shared" si="813"/>
        <v>1</v>
      </c>
      <c r="K17391" s="2" t="str">
        <f>IFERROR(VLOOKUP(A17391,Aux!A:B,2,0),"Outros")</f>
        <v>Municípios</v>
      </c>
      <c r="L17391" s="2">
        <f t="shared" si="814"/>
        <v>2020</v>
      </c>
      <c r="M17391">
        <f t="shared" si="815"/>
        <v>12</v>
      </c>
    </row>
    <row r="17392" spans="1:13" x14ac:dyDescent="0.35">
      <c r="A17392" t="s">
        <v>81</v>
      </c>
      <c r="B17392">
        <v>506780902</v>
      </c>
      <c r="C17392">
        <v>186675</v>
      </c>
      <c r="D17392" t="s">
        <v>14097</v>
      </c>
      <c r="E17392" s="1">
        <v>43909.610196759262</v>
      </c>
      <c r="F17392">
        <v>13</v>
      </c>
      <c r="G17392" t="s">
        <v>83</v>
      </c>
      <c r="H17392">
        <v>340</v>
      </c>
      <c r="I17392" s="1">
        <v>43916.999305555553</v>
      </c>
      <c r="J17392" s="2">
        <f t="shared" si="813"/>
        <v>1</v>
      </c>
      <c r="K17392" s="2" t="str">
        <f>IFERROR(VLOOKUP(A17392,Aux!A:B,2,0),"Outros")</f>
        <v>Municípios</v>
      </c>
      <c r="L17392" s="2">
        <f t="shared" si="814"/>
        <v>2020</v>
      </c>
      <c r="M17392">
        <f t="shared" si="815"/>
        <v>12</v>
      </c>
    </row>
    <row r="17393" spans="1:13" x14ac:dyDescent="0.35">
      <c r="A17393" t="s">
        <v>112</v>
      </c>
      <c r="B17393">
        <v>501144218</v>
      </c>
      <c r="C17393">
        <v>186676</v>
      </c>
      <c r="D17393" t="s">
        <v>14202</v>
      </c>
      <c r="E17393" s="1">
        <v>43909.612708333334</v>
      </c>
      <c r="F17393">
        <v>13</v>
      </c>
      <c r="G17393" t="s">
        <v>256</v>
      </c>
      <c r="H17393">
        <v>220</v>
      </c>
      <c r="I17393" s="1">
        <v>43919.75</v>
      </c>
      <c r="J17393" s="2">
        <f t="shared" si="813"/>
        <v>1</v>
      </c>
      <c r="K17393" s="2" t="str">
        <f>IFERROR(VLOOKUP(A17393,Aux!A:B,2,0),"Outros")</f>
        <v>Municípios</v>
      </c>
      <c r="L17393" s="2">
        <f t="shared" si="814"/>
        <v>2020</v>
      </c>
      <c r="M17393">
        <f t="shared" si="815"/>
        <v>12</v>
      </c>
    </row>
    <row r="17394" spans="1:13" x14ac:dyDescent="0.35">
      <c r="A17394" t="s">
        <v>226</v>
      </c>
      <c r="B17394">
        <v>506792382</v>
      </c>
      <c r="C17394">
        <v>186678</v>
      </c>
      <c r="D17394" t="s">
        <v>14203</v>
      </c>
      <c r="E17394" s="1">
        <v>43909.61996527778</v>
      </c>
      <c r="F17394">
        <v>13</v>
      </c>
      <c r="G17394" t="s">
        <v>228</v>
      </c>
      <c r="H17394">
        <v>340</v>
      </c>
      <c r="I17394" s="1">
        <v>43914.999305555553</v>
      </c>
      <c r="J17394" s="2">
        <f t="shared" si="813"/>
        <v>1</v>
      </c>
      <c r="K17394" s="2" t="str">
        <f>IFERROR(VLOOKUP(A17394,Aux!A:B,2,0),"Outros")</f>
        <v>Municípios</v>
      </c>
      <c r="L17394" s="2">
        <f t="shared" si="814"/>
        <v>2020</v>
      </c>
      <c r="M17394">
        <f t="shared" si="815"/>
        <v>12</v>
      </c>
    </row>
    <row r="17395" spans="1:13" x14ac:dyDescent="0.35">
      <c r="A17395" t="s">
        <v>246</v>
      </c>
      <c r="B17395">
        <v>512013241</v>
      </c>
      <c r="C17395">
        <v>186679</v>
      </c>
      <c r="D17395" t="s">
        <v>13760</v>
      </c>
      <c r="E17395" s="1">
        <v>43909.626539351855</v>
      </c>
      <c r="F17395">
        <v>1</v>
      </c>
      <c r="G17395" t="s">
        <v>524</v>
      </c>
      <c r="H17395">
        <v>360</v>
      </c>
      <c r="I17395" s="1">
        <v>43917.729166666664</v>
      </c>
      <c r="J17395" s="2">
        <f t="shared" si="813"/>
        <v>1</v>
      </c>
      <c r="K17395" s="2" t="str">
        <f>IFERROR(VLOOKUP(A17395,Aux!A:B,2,0),"Outros")</f>
        <v>Municípios</v>
      </c>
      <c r="L17395" s="2">
        <f t="shared" si="814"/>
        <v>2020</v>
      </c>
      <c r="M17395">
        <f t="shared" si="815"/>
        <v>12</v>
      </c>
    </row>
    <row r="17396" spans="1:13" x14ac:dyDescent="0.35">
      <c r="A17396" t="s">
        <v>122</v>
      </c>
      <c r="B17396">
        <v>506173968</v>
      </c>
      <c r="C17396">
        <v>186680</v>
      </c>
      <c r="D17396" t="s">
        <v>14131</v>
      </c>
      <c r="E17396" s="1">
        <v>43909.629166666666</v>
      </c>
      <c r="F17396">
        <v>1</v>
      </c>
      <c r="G17396" t="s">
        <v>147</v>
      </c>
      <c r="H17396">
        <v>300</v>
      </c>
      <c r="I17396" s="1">
        <v>43914.75</v>
      </c>
      <c r="J17396" s="2">
        <f t="shared" si="813"/>
        <v>1</v>
      </c>
      <c r="K17396" s="2" t="str">
        <f>IFERROR(VLOOKUP(A17396,Aux!A:B,2,0),"Outros")</f>
        <v>Municípios</v>
      </c>
      <c r="L17396" s="2">
        <f t="shared" si="814"/>
        <v>2020</v>
      </c>
      <c r="M17396">
        <f t="shared" si="815"/>
        <v>12</v>
      </c>
    </row>
    <row r="17397" spans="1:13" x14ac:dyDescent="0.35">
      <c r="A17397" t="s">
        <v>574</v>
      </c>
      <c r="B17397">
        <v>506791220</v>
      </c>
      <c r="C17397">
        <v>186681</v>
      </c>
      <c r="D17397" t="s">
        <v>13971</v>
      </c>
      <c r="E17397" s="1">
        <v>43909.634085648147</v>
      </c>
      <c r="F17397">
        <v>1</v>
      </c>
      <c r="G17397" t="s">
        <v>2816</v>
      </c>
      <c r="H17397">
        <v>300</v>
      </c>
      <c r="I17397" s="1">
        <v>43915.999305555553</v>
      </c>
      <c r="J17397" s="2">
        <f t="shared" si="813"/>
        <v>1</v>
      </c>
      <c r="K17397" s="2" t="str">
        <f>IFERROR(VLOOKUP(A17397,Aux!A:B,2,0),"Outros")</f>
        <v>Municípios</v>
      </c>
      <c r="L17397" s="2">
        <f t="shared" si="814"/>
        <v>2020</v>
      </c>
      <c r="M17397">
        <f t="shared" si="815"/>
        <v>12</v>
      </c>
    </row>
    <row r="17398" spans="1:13" x14ac:dyDescent="0.35">
      <c r="A17398" t="s">
        <v>48</v>
      </c>
      <c r="B17398">
        <v>503035416</v>
      </c>
      <c r="C17398">
        <v>186682</v>
      </c>
      <c r="D17398" t="s">
        <v>13761</v>
      </c>
      <c r="E17398" s="1">
        <v>43909.636099537034</v>
      </c>
      <c r="F17398">
        <v>1</v>
      </c>
      <c r="G17398" t="s">
        <v>50</v>
      </c>
      <c r="H17398">
        <v>340</v>
      </c>
      <c r="I17398" s="1">
        <v>43915.666666666664</v>
      </c>
      <c r="J17398" s="2">
        <f t="shared" si="813"/>
        <v>1</v>
      </c>
      <c r="K17398" s="2" t="str">
        <f>IFERROR(VLOOKUP(A17398,Aux!A:B,2,0),"Outros")</f>
        <v>Hospitais</v>
      </c>
      <c r="L17398" s="2">
        <f t="shared" si="814"/>
        <v>2020</v>
      </c>
      <c r="M17398">
        <f t="shared" si="815"/>
        <v>12</v>
      </c>
    </row>
    <row r="17399" spans="1:13" x14ac:dyDescent="0.35">
      <c r="A17399" t="s">
        <v>251</v>
      </c>
      <c r="B17399">
        <v>508069645</v>
      </c>
      <c r="C17399">
        <v>186683</v>
      </c>
      <c r="D17399" t="s">
        <v>14204</v>
      </c>
      <c r="E17399" s="1">
        <v>43909.638182870367</v>
      </c>
      <c r="F17399">
        <v>3</v>
      </c>
      <c r="G17399" t="s">
        <v>33</v>
      </c>
      <c r="H17399">
        <v>220</v>
      </c>
      <c r="I17399" s="1">
        <v>43941.708333333336</v>
      </c>
      <c r="J17399" s="2">
        <f t="shared" si="813"/>
        <v>1</v>
      </c>
      <c r="K17399" s="2" t="str">
        <f>IFERROR(VLOOKUP(A17399,Aux!A:B,2,0),"Outros")</f>
        <v>Escolas</v>
      </c>
      <c r="L17399" s="2">
        <f t="shared" si="814"/>
        <v>2020</v>
      </c>
      <c r="M17399">
        <f t="shared" si="815"/>
        <v>12</v>
      </c>
    </row>
    <row r="17400" spans="1:13" x14ac:dyDescent="0.35">
      <c r="A17400" t="s">
        <v>12</v>
      </c>
      <c r="B17400">
        <v>508481287</v>
      </c>
      <c r="C17400">
        <v>186684</v>
      </c>
      <c r="D17400" t="s">
        <v>13843</v>
      </c>
      <c r="E17400" s="1">
        <v>43909.643622685187</v>
      </c>
      <c r="F17400">
        <v>1</v>
      </c>
      <c r="G17400" t="s">
        <v>14</v>
      </c>
      <c r="H17400">
        <v>5</v>
      </c>
      <c r="I17400" s="1">
        <v>43914.708333333336</v>
      </c>
      <c r="J17400" s="2">
        <f t="shared" si="813"/>
        <v>1</v>
      </c>
      <c r="K17400" s="2" t="str">
        <f>IFERROR(VLOOKUP(A17400,Aux!A:B,2,0),"Outros")</f>
        <v>Hospitais</v>
      </c>
      <c r="L17400" s="2">
        <f t="shared" si="814"/>
        <v>2020</v>
      </c>
      <c r="M17400">
        <f t="shared" si="815"/>
        <v>12</v>
      </c>
    </row>
    <row r="17401" spans="1:13" x14ac:dyDescent="0.35">
      <c r="A17401" t="s">
        <v>336</v>
      </c>
      <c r="B17401">
        <v>505170876</v>
      </c>
      <c r="C17401">
        <v>186690</v>
      </c>
      <c r="D17401" t="s">
        <v>4284</v>
      </c>
      <c r="E17401" s="1">
        <v>43909.665150462963</v>
      </c>
      <c r="F17401">
        <v>13</v>
      </c>
      <c r="G17401" t="s">
        <v>831</v>
      </c>
      <c r="H17401">
        <v>220</v>
      </c>
      <c r="I17401" s="1">
        <v>43920.708333333336</v>
      </c>
      <c r="J17401" s="2">
        <f t="shared" si="813"/>
        <v>1</v>
      </c>
      <c r="K17401" s="2" t="str">
        <f>IFERROR(VLOOKUP(A17401,Aux!A:B,2,0),"Outros")</f>
        <v>Municípios</v>
      </c>
      <c r="L17401" s="2">
        <f t="shared" si="814"/>
        <v>2020</v>
      </c>
      <c r="M17401">
        <f t="shared" si="815"/>
        <v>12</v>
      </c>
    </row>
    <row r="17402" spans="1:13" x14ac:dyDescent="0.35">
      <c r="A17402" t="s">
        <v>85</v>
      </c>
      <c r="B17402">
        <v>506642798</v>
      </c>
      <c r="C17402">
        <v>186691</v>
      </c>
      <c r="D17402" t="s">
        <v>13762</v>
      </c>
      <c r="E17402" s="1">
        <v>43909.666365740741</v>
      </c>
      <c r="F17402">
        <v>13</v>
      </c>
      <c r="G17402" t="s">
        <v>1682</v>
      </c>
      <c r="H17402">
        <v>360</v>
      </c>
      <c r="I17402" s="1">
        <v>43914.958333333336</v>
      </c>
      <c r="J17402" s="2">
        <f t="shared" si="813"/>
        <v>1</v>
      </c>
      <c r="K17402" s="2" t="str">
        <f>IFERROR(VLOOKUP(A17402,Aux!A:B,2,0),"Outros")</f>
        <v>Municípios</v>
      </c>
      <c r="L17402" s="2">
        <f t="shared" si="814"/>
        <v>2020</v>
      </c>
      <c r="M17402">
        <f t="shared" si="815"/>
        <v>12</v>
      </c>
    </row>
    <row r="17403" spans="1:13" x14ac:dyDescent="0.35">
      <c r="A17403" t="s">
        <v>35</v>
      </c>
      <c r="B17403">
        <v>508666236</v>
      </c>
      <c r="C17403">
        <v>186695</v>
      </c>
      <c r="D17403" t="s">
        <v>13972</v>
      </c>
      <c r="E17403" s="1">
        <v>43909.672118055554</v>
      </c>
      <c r="F17403">
        <v>3</v>
      </c>
      <c r="G17403" t="s">
        <v>33</v>
      </c>
      <c r="H17403">
        <v>220</v>
      </c>
      <c r="I17403" s="1">
        <v>43942.999305555553</v>
      </c>
      <c r="J17403" s="2">
        <f t="shared" si="813"/>
        <v>1</v>
      </c>
      <c r="K17403" s="2" t="str">
        <f>IFERROR(VLOOKUP(A17403,Aux!A:B,2,0),"Outros")</f>
        <v>Outros</v>
      </c>
      <c r="L17403" s="2">
        <f t="shared" si="814"/>
        <v>2020</v>
      </c>
      <c r="M17403">
        <f t="shared" si="815"/>
        <v>12</v>
      </c>
    </row>
    <row r="17404" spans="1:13" x14ac:dyDescent="0.35">
      <c r="A17404" t="s">
        <v>942</v>
      </c>
      <c r="B17404">
        <v>510089224</v>
      </c>
      <c r="C17404">
        <v>186696</v>
      </c>
      <c r="D17404" t="s">
        <v>14343</v>
      </c>
      <c r="E17404" s="1">
        <v>43909.681006944447</v>
      </c>
      <c r="F17404">
        <v>3</v>
      </c>
      <c r="G17404" t="s">
        <v>1020</v>
      </c>
      <c r="H17404">
        <v>340</v>
      </c>
      <c r="I17404" s="1">
        <v>43915.999305555553</v>
      </c>
      <c r="J17404" s="2">
        <f t="shared" si="813"/>
        <v>1</v>
      </c>
      <c r="K17404" s="2" t="str">
        <f>IFERROR(VLOOKUP(A17404,Aux!A:B,2,0),"Outros")</f>
        <v>Outros</v>
      </c>
      <c r="L17404" s="2">
        <f t="shared" si="814"/>
        <v>2020</v>
      </c>
      <c r="M17404">
        <f t="shared" si="815"/>
        <v>12</v>
      </c>
    </row>
    <row r="17405" spans="1:13" x14ac:dyDescent="0.35">
      <c r="A17405" t="s">
        <v>38</v>
      </c>
      <c r="B17405">
        <v>123456789</v>
      </c>
      <c r="C17405">
        <v>186697</v>
      </c>
      <c r="E17405" s="1">
        <v>43909.683495370373</v>
      </c>
      <c r="F17405">
        <v>1</v>
      </c>
      <c r="G17405" t="s">
        <v>33</v>
      </c>
      <c r="H17405">
        <v>1</v>
      </c>
      <c r="J17405" s="2">
        <f t="shared" si="813"/>
        <v>1</v>
      </c>
      <c r="K17405" s="2" t="str">
        <f>IFERROR(VLOOKUP(A17405,Aux!A:B,2,0),"Outros")</f>
        <v>Outros</v>
      </c>
      <c r="L17405" s="2">
        <f t="shared" si="814"/>
        <v>2020</v>
      </c>
      <c r="M17405">
        <f t="shared" si="815"/>
        <v>12</v>
      </c>
    </row>
    <row r="17406" spans="1:13" x14ac:dyDescent="0.35">
      <c r="A17406" t="s">
        <v>38</v>
      </c>
      <c r="B17406">
        <v>123456789</v>
      </c>
      <c r="C17406">
        <v>186699</v>
      </c>
      <c r="E17406" s="1">
        <v>43909.684537037036</v>
      </c>
      <c r="F17406">
        <v>13</v>
      </c>
      <c r="H17406">
        <v>1</v>
      </c>
      <c r="J17406" s="2">
        <f t="shared" si="813"/>
        <v>1</v>
      </c>
      <c r="K17406" s="2" t="str">
        <f>IFERROR(VLOOKUP(A17406,Aux!A:B,2,0),"Outros")</f>
        <v>Outros</v>
      </c>
      <c r="L17406" s="2">
        <f t="shared" si="814"/>
        <v>2020</v>
      </c>
      <c r="M17406">
        <f t="shared" si="815"/>
        <v>12</v>
      </c>
    </row>
    <row r="17407" spans="1:13" x14ac:dyDescent="0.35">
      <c r="A17407" t="s">
        <v>38</v>
      </c>
      <c r="B17407">
        <v>123456789</v>
      </c>
      <c r="C17407">
        <v>186700</v>
      </c>
      <c r="E17407" s="1">
        <v>43909.684675925928</v>
      </c>
      <c r="F17407">
        <v>3</v>
      </c>
      <c r="G17407" t="s">
        <v>33</v>
      </c>
      <c r="H17407">
        <v>1</v>
      </c>
      <c r="J17407" s="2">
        <f t="shared" si="813"/>
        <v>1</v>
      </c>
      <c r="K17407" s="2" t="str">
        <f>IFERROR(VLOOKUP(A17407,Aux!A:B,2,0),"Outros")</f>
        <v>Outros</v>
      </c>
      <c r="L17407" s="2">
        <f t="shared" si="814"/>
        <v>2020</v>
      </c>
      <c r="M17407">
        <f t="shared" si="815"/>
        <v>12</v>
      </c>
    </row>
    <row r="17408" spans="1:13" x14ac:dyDescent="0.35">
      <c r="A17408" t="s">
        <v>38</v>
      </c>
      <c r="B17408">
        <v>123456789</v>
      </c>
      <c r="C17408">
        <v>186701</v>
      </c>
      <c r="E17408" s="1">
        <v>43909.684803240743</v>
      </c>
      <c r="F17408">
        <v>13</v>
      </c>
      <c r="G17408" t="s">
        <v>33</v>
      </c>
      <c r="H17408">
        <v>1</v>
      </c>
      <c r="J17408" s="2">
        <f t="shared" si="813"/>
        <v>1</v>
      </c>
      <c r="K17408" s="2" t="str">
        <f>IFERROR(VLOOKUP(A17408,Aux!A:B,2,0),"Outros")</f>
        <v>Outros</v>
      </c>
      <c r="L17408" s="2">
        <f t="shared" si="814"/>
        <v>2020</v>
      </c>
      <c r="M17408">
        <f t="shared" si="815"/>
        <v>12</v>
      </c>
    </row>
    <row r="17409" spans="1:13" x14ac:dyDescent="0.35">
      <c r="A17409" t="s">
        <v>219</v>
      </c>
      <c r="B17409">
        <v>505656000</v>
      </c>
      <c r="C17409">
        <v>186702</v>
      </c>
      <c r="D17409" t="s">
        <v>13876</v>
      </c>
      <c r="E17409" s="1">
        <v>43909.686412037037</v>
      </c>
      <c r="F17409">
        <v>1</v>
      </c>
      <c r="G17409" t="s">
        <v>1886</v>
      </c>
      <c r="H17409">
        <v>210</v>
      </c>
      <c r="I17409" s="1">
        <v>43915.999305555553</v>
      </c>
      <c r="J17409" s="2">
        <f t="shared" si="813"/>
        <v>1</v>
      </c>
      <c r="K17409" s="2" t="str">
        <f>IFERROR(VLOOKUP(A17409,Aux!A:B,2,0),"Outros")</f>
        <v>Municípios</v>
      </c>
      <c r="L17409" s="2">
        <f t="shared" si="814"/>
        <v>2020</v>
      </c>
      <c r="M17409">
        <f t="shared" si="815"/>
        <v>12</v>
      </c>
    </row>
    <row r="17410" spans="1:13" x14ac:dyDescent="0.35">
      <c r="A17410" t="s">
        <v>4229</v>
      </c>
      <c r="B17410">
        <v>600075818</v>
      </c>
      <c r="C17410">
        <v>186703</v>
      </c>
      <c r="D17410" t="s">
        <v>13925</v>
      </c>
      <c r="E17410" s="1">
        <v>43909.690451388888</v>
      </c>
      <c r="F17410">
        <v>13</v>
      </c>
      <c r="G17410" t="s">
        <v>4231</v>
      </c>
      <c r="H17410">
        <v>300</v>
      </c>
      <c r="I17410" s="1">
        <v>43935.75</v>
      </c>
      <c r="J17410" s="2">
        <f t="shared" ref="J17410:J17473" si="816">IF(C17410=C17409,"",1)</f>
        <v>1</v>
      </c>
      <c r="K17410" s="2" t="str">
        <f>IFERROR(VLOOKUP(A17410,Aux!A:B,2,0),"Outros")</f>
        <v>Outros</v>
      </c>
      <c r="L17410" s="2">
        <f t="shared" ref="L17410:L17473" si="817">YEAR(E17410)</f>
        <v>2020</v>
      </c>
      <c r="M17410">
        <f t="shared" ref="M17410:M17473" si="818">WEEKNUM(E17410)</f>
        <v>12</v>
      </c>
    </row>
    <row r="17411" spans="1:13" x14ac:dyDescent="0.35">
      <c r="A17411" t="s">
        <v>534</v>
      </c>
      <c r="B17411">
        <v>508354617</v>
      </c>
      <c r="C17411">
        <v>186705</v>
      </c>
      <c r="E17411" s="1">
        <v>43909.82539351852</v>
      </c>
      <c r="F17411">
        <v>1</v>
      </c>
      <c r="G17411" t="s">
        <v>33</v>
      </c>
      <c r="H17411">
        <v>400</v>
      </c>
      <c r="J17411" s="2">
        <f t="shared" si="816"/>
        <v>1</v>
      </c>
      <c r="K17411" s="2" t="str">
        <f>IFERROR(VLOOKUP(A17411,Aux!A:B,2,0),"Outros")</f>
        <v>Municípios</v>
      </c>
      <c r="L17411" s="2">
        <f t="shared" si="817"/>
        <v>2020</v>
      </c>
      <c r="M17411">
        <f t="shared" si="818"/>
        <v>12</v>
      </c>
    </row>
    <row r="17412" spans="1:13" x14ac:dyDescent="0.35">
      <c r="A17412" t="s">
        <v>534</v>
      </c>
      <c r="B17412">
        <v>508354617</v>
      </c>
      <c r="C17412">
        <v>186706</v>
      </c>
      <c r="D17412" t="s">
        <v>13844</v>
      </c>
      <c r="E17412" s="1">
        <v>43909.987627314818</v>
      </c>
      <c r="F17412">
        <v>1</v>
      </c>
      <c r="G17412" t="s">
        <v>33</v>
      </c>
      <c r="H17412">
        <v>360</v>
      </c>
      <c r="I17412" s="1">
        <v>43923.999305555553</v>
      </c>
      <c r="J17412" s="2">
        <f t="shared" si="816"/>
        <v>1</v>
      </c>
      <c r="K17412" s="2" t="str">
        <f>IFERROR(VLOOKUP(A17412,Aux!A:B,2,0),"Outros")</f>
        <v>Municípios</v>
      </c>
      <c r="L17412" s="2">
        <f t="shared" si="817"/>
        <v>2020</v>
      </c>
      <c r="M17412">
        <f t="shared" si="818"/>
        <v>12</v>
      </c>
    </row>
    <row r="17413" spans="1:13" x14ac:dyDescent="0.35">
      <c r="A17413" t="s">
        <v>150</v>
      </c>
      <c r="B17413">
        <v>505309939</v>
      </c>
      <c r="C17413">
        <v>186710</v>
      </c>
      <c r="D17413" t="s">
        <v>13807</v>
      </c>
      <c r="E17413" s="1">
        <v>43910.416689814818</v>
      </c>
      <c r="F17413">
        <v>1</v>
      </c>
      <c r="G17413" t="s">
        <v>152</v>
      </c>
      <c r="H17413">
        <v>360</v>
      </c>
      <c r="I17413" s="1">
        <v>43917.6875</v>
      </c>
      <c r="J17413" s="2">
        <f t="shared" si="816"/>
        <v>1</v>
      </c>
      <c r="K17413" s="2" t="str">
        <f>IFERROR(VLOOKUP(A17413,Aux!A:B,2,0),"Outros")</f>
        <v>Municípios</v>
      </c>
      <c r="L17413" s="2">
        <f t="shared" si="817"/>
        <v>2020</v>
      </c>
      <c r="M17413">
        <f t="shared" si="818"/>
        <v>12</v>
      </c>
    </row>
    <row r="17414" spans="1:13" x14ac:dyDescent="0.35">
      <c r="A17414" t="s">
        <v>1194</v>
      </c>
      <c r="B17414">
        <v>506659968</v>
      </c>
      <c r="C17414">
        <v>186711</v>
      </c>
      <c r="D17414" t="s">
        <v>4465</v>
      </c>
      <c r="E17414" s="1">
        <v>43910.417314814818</v>
      </c>
      <c r="F17414">
        <v>3</v>
      </c>
      <c r="G17414" t="s">
        <v>1636</v>
      </c>
      <c r="H17414">
        <v>150</v>
      </c>
      <c r="I17414" s="1">
        <v>43969.729166666664</v>
      </c>
      <c r="J17414" s="2">
        <f t="shared" si="816"/>
        <v>1</v>
      </c>
      <c r="K17414" s="2" t="str">
        <f>IFERROR(VLOOKUP(A17414,Aux!A:B,2,0),"Outros")</f>
        <v>Municípios</v>
      </c>
      <c r="L17414" s="2">
        <f t="shared" si="817"/>
        <v>2020</v>
      </c>
      <c r="M17414">
        <f t="shared" si="818"/>
        <v>12</v>
      </c>
    </row>
    <row r="17415" spans="1:13" x14ac:dyDescent="0.35">
      <c r="A17415" t="s">
        <v>57</v>
      </c>
      <c r="B17415">
        <v>501294104</v>
      </c>
      <c r="C17415">
        <v>186713</v>
      </c>
      <c r="D17415" t="s">
        <v>14383</v>
      </c>
      <c r="E17415" s="1">
        <v>43910.42664351852</v>
      </c>
      <c r="F17415">
        <v>1</v>
      </c>
      <c r="G17415" t="s">
        <v>59</v>
      </c>
      <c r="H17415">
        <v>220</v>
      </c>
      <c r="I17415" s="1">
        <v>43916.999305555553</v>
      </c>
      <c r="J17415" s="2">
        <f t="shared" si="816"/>
        <v>1</v>
      </c>
      <c r="K17415" s="2" t="str">
        <f>IFERROR(VLOOKUP(A17415,Aux!A:B,2,0),"Outros")</f>
        <v>Municípios</v>
      </c>
      <c r="L17415" s="2">
        <f t="shared" si="817"/>
        <v>2020</v>
      </c>
      <c r="M17415">
        <f t="shared" si="818"/>
        <v>12</v>
      </c>
    </row>
    <row r="17416" spans="1:13" x14ac:dyDescent="0.35">
      <c r="A17416" t="s">
        <v>101</v>
      </c>
      <c r="B17416">
        <v>507040589</v>
      </c>
      <c r="C17416">
        <v>186714</v>
      </c>
      <c r="D17416" t="s">
        <v>10438</v>
      </c>
      <c r="E17416" s="1">
        <v>43910.427627314813</v>
      </c>
      <c r="F17416">
        <v>3</v>
      </c>
      <c r="G17416" t="s">
        <v>2848</v>
      </c>
      <c r="H17416">
        <v>220</v>
      </c>
      <c r="I17416" s="1">
        <v>43940.708333333336</v>
      </c>
      <c r="J17416" s="2">
        <f t="shared" si="816"/>
        <v>1</v>
      </c>
      <c r="K17416" s="2" t="str">
        <f>IFERROR(VLOOKUP(A17416,Aux!A:B,2,0),"Outros")</f>
        <v>Municípios</v>
      </c>
      <c r="L17416" s="2">
        <f t="shared" si="817"/>
        <v>2020</v>
      </c>
      <c r="M17416">
        <f t="shared" si="818"/>
        <v>12</v>
      </c>
    </row>
    <row r="17417" spans="1:13" x14ac:dyDescent="0.35">
      <c r="A17417" t="s">
        <v>574</v>
      </c>
      <c r="B17417">
        <v>506791220</v>
      </c>
      <c r="C17417">
        <v>186715</v>
      </c>
      <c r="D17417" t="s">
        <v>14132</v>
      </c>
      <c r="E17417" s="1">
        <v>43910.431134259263</v>
      </c>
      <c r="F17417">
        <v>13</v>
      </c>
      <c r="G17417" t="s">
        <v>747</v>
      </c>
      <c r="H17417">
        <v>220</v>
      </c>
      <c r="I17417" s="1">
        <v>43930.708333333336</v>
      </c>
      <c r="J17417" s="2">
        <f t="shared" si="816"/>
        <v>1</v>
      </c>
      <c r="K17417" s="2" t="str">
        <f>IFERROR(VLOOKUP(A17417,Aux!A:B,2,0),"Outros")</f>
        <v>Municípios</v>
      </c>
      <c r="L17417" s="2">
        <f t="shared" si="817"/>
        <v>2020</v>
      </c>
      <c r="M17417">
        <f t="shared" si="818"/>
        <v>12</v>
      </c>
    </row>
    <row r="17418" spans="1:13" x14ac:dyDescent="0.35">
      <c r="A17418" t="s">
        <v>197</v>
      </c>
      <c r="B17418">
        <v>506334562</v>
      </c>
      <c r="C17418">
        <v>186716</v>
      </c>
      <c r="D17418" t="s">
        <v>14205</v>
      </c>
      <c r="E17418" s="1">
        <v>43910.431863425925</v>
      </c>
      <c r="F17418">
        <v>1</v>
      </c>
      <c r="G17418" t="s">
        <v>625</v>
      </c>
      <c r="H17418">
        <v>210</v>
      </c>
      <c r="I17418" s="1">
        <v>43932.999305555553</v>
      </c>
      <c r="J17418" s="2">
        <f t="shared" si="816"/>
        <v>1</v>
      </c>
      <c r="K17418" s="2" t="str">
        <f>IFERROR(VLOOKUP(A17418,Aux!A:B,2,0),"Outros")</f>
        <v>Municípios</v>
      </c>
      <c r="L17418" s="2">
        <f t="shared" si="817"/>
        <v>2020</v>
      </c>
      <c r="M17418">
        <f t="shared" si="818"/>
        <v>12</v>
      </c>
    </row>
    <row r="17419" spans="1:13" x14ac:dyDescent="0.35">
      <c r="A17419" t="s">
        <v>895</v>
      </c>
      <c r="B17419">
        <v>501305564</v>
      </c>
      <c r="C17419">
        <v>186717</v>
      </c>
      <c r="E17419" s="1">
        <v>43910.43377314815</v>
      </c>
      <c r="F17419">
        <v>1</v>
      </c>
      <c r="H17419">
        <v>400</v>
      </c>
      <c r="J17419" s="2">
        <f t="shared" si="816"/>
        <v>1</v>
      </c>
      <c r="K17419" s="2" t="str">
        <f>IFERROR(VLOOKUP(A17419,Aux!A:B,2,0),"Outros")</f>
        <v>Municípios</v>
      </c>
      <c r="L17419" s="2">
        <f t="shared" si="817"/>
        <v>2020</v>
      </c>
      <c r="M17419">
        <f t="shared" si="818"/>
        <v>12</v>
      </c>
    </row>
    <row r="17420" spans="1:13" x14ac:dyDescent="0.35">
      <c r="A17420" t="s">
        <v>150</v>
      </c>
      <c r="B17420">
        <v>505309939</v>
      </c>
      <c r="C17420">
        <v>186718</v>
      </c>
      <c r="D17420" t="s">
        <v>14206</v>
      </c>
      <c r="E17420" s="1">
        <v>43910.438136574077</v>
      </c>
      <c r="F17420">
        <v>13</v>
      </c>
      <c r="G17420" t="s">
        <v>152</v>
      </c>
      <c r="H17420">
        <v>360</v>
      </c>
      <c r="I17420" s="1">
        <v>43912.999305555553</v>
      </c>
      <c r="J17420" s="2">
        <f t="shared" si="816"/>
        <v>1</v>
      </c>
      <c r="K17420" s="2" t="str">
        <f>IFERROR(VLOOKUP(A17420,Aux!A:B,2,0),"Outros")</f>
        <v>Municípios</v>
      </c>
      <c r="L17420" s="2">
        <f t="shared" si="817"/>
        <v>2020</v>
      </c>
      <c r="M17420">
        <f t="shared" si="818"/>
        <v>12</v>
      </c>
    </row>
    <row r="17421" spans="1:13" x14ac:dyDescent="0.35">
      <c r="A17421" t="s">
        <v>150</v>
      </c>
      <c r="B17421">
        <v>505309939</v>
      </c>
      <c r="C17421">
        <v>186719</v>
      </c>
      <c r="D17421" t="s">
        <v>14011</v>
      </c>
      <c r="E17421" s="1">
        <v>43910.443726851852</v>
      </c>
      <c r="F17421">
        <v>1</v>
      </c>
      <c r="G17421" t="s">
        <v>152</v>
      </c>
      <c r="H17421">
        <v>220</v>
      </c>
      <c r="I17421" s="1">
        <v>43924.6875</v>
      </c>
      <c r="J17421" s="2">
        <f t="shared" si="816"/>
        <v>1</v>
      </c>
      <c r="K17421" s="2" t="str">
        <f>IFERROR(VLOOKUP(A17421,Aux!A:B,2,0),"Outros")</f>
        <v>Municípios</v>
      </c>
      <c r="L17421" s="2">
        <f t="shared" si="817"/>
        <v>2020</v>
      </c>
      <c r="M17421">
        <f t="shared" si="818"/>
        <v>12</v>
      </c>
    </row>
    <row r="17422" spans="1:13" x14ac:dyDescent="0.35">
      <c r="A17422" t="s">
        <v>895</v>
      </c>
      <c r="B17422">
        <v>501305564</v>
      </c>
      <c r="C17422">
        <v>186722</v>
      </c>
      <c r="E17422" s="1">
        <v>43910.455775462964</v>
      </c>
      <c r="F17422">
        <v>1</v>
      </c>
      <c r="H17422">
        <v>400</v>
      </c>
      <c r="J17422" s="2">
        <f t="shared" si="816"/>
        <v>1</v>
      </c>
      <c r="K17422" s="2" t="str">
        <f>IFERROR(VLOOKUP(A17422,Aux!A:B,2,0),"Outros")</f>
        <v>Municípios</v>
      </c>
      <c r="L17422" s="2">
        <f t="shared" si="817"/>
        <v>2020</v>
      </c>
      <c r="M17422">
        <f t="shared" si="818"/>
        <v>12</v>
      </c>
    </row>
    <row r="17423" spans="1:13" x14ac:dyDescent="0.35">
      <c r="A17423" t="s">
        <v>251</v>
      </c>
      <c r="B17423">
        <v>508069645</v>
      </c>
      <c r="C17423">
        <v>186723</v>
      </c>
      <c r="D17423" t="s">
        <v>13845</v>
      </c>
      <c r="E17423" s="1">
        <v>43910.455937500003</v>
      </c>
      <c r="F17423">
        <v>1</v>
      </c>
      <c r="G17423" t="s">
        <v>1146</v>
      </c>
      <c r="H17423">
        <v>340</v>
      </c>
      <c r="I17423" s="1">
        <v>43916.708333333336</v>
      </c>
      <c r="J17423" s="2">
        <f t="shared" si="816"/>
        <v>1</v>
      </c>
      <c r="K17423" s="2" t="str">
        <f>IFERROR(VLOOKUP(A17423,Aux!A:B,2,0),"Outros")</f>
        <v>Escolas</v>
      </c>
      <c r="L17423" s="2">
        <f t="shared" si="817"/>
        <v>2020</v>
      </c>
      <c r="M17423">
        <f t="shared" si="818"/>
        <v>12</v>
      </c>
    </row>
    <row r="17424" spans="1:13" x14ac:dyDescent="0.35">
      <c r="A17424" t="s">
        <v>895</v>
      </c>
      <c r="B17424">
        <v>501305564</v>
      </c>
      <c r="C17424">
        <v>186724</v>
      </c>
      <c r="E17424" s="1">
        <v>43910.457499999997</v>
      </c>
      <c r="F17424">
        <v>1</v>
      </c>
      <c r="H17424">
        <v>400</v>
      </c>
      <c r="J17424" s="2">
        <f t="shared" si="816"/>
        <v>1</v>
      </c>
      <c r="K17424" s="2" t="str">
        <f>IFERROR(VLOOKUP(A17424,Aux!A:B,2,0),"Outros")</f>
        <v>Municípios</v>
      </c>
      <c r="L17424" s="2">
        <f t="shared" si="817"/>
        <v>2020</v>
      </c>
      <c r="M17424">
        <f t="shared" si="818"/>
        <v>12</v>
      </c>
    </row>
    <row r="17425" spans="1:13" x14ac:dyDescent="0.35">
      <c r="A17425" t="s">
        <v>895</v>
      </c>
      <c r="B17425">
        <v>501305564</v>
      </c>
      <c r="C17425">
        <v>186725</v>
      </c>
      <c r="E17425" s="1">
        <v>43910.464143518519</v>
      </c>
      <c r="F17425">
        <v>1</v>
      </c>
      <c r="H17425">
        <v>400</v>
      </c>
      <c r="J17425" s="2">
        <f t="shared" si="816"/>
        <v>1</v>
      </c>
      <c r="K17425" s="2" t="str">
        <f>IFERROR(VLOOKUP(A17425,Aux!A:B,2,0),"Outros")</f>
        <v>Municípios</v>
      </c>
      <c r="L17425" s="2">
        <f t="shared" si="817"/>
        <v>2020</v>
      </c>
      <c r="M17425">
        <f t="shared" si="818"/>
        <v>12</v>
      </c>
    </row>
    <row r="17426" spans="1:13" x14ac:dyDescent="0.35">
      <c r="A17426" t="s">
        <v>895</v>
      </c>
      <c r="B17426">
        <v>501305564</v>
      </c>
      <c r="C17426">
        <v>186726</v>
      </c>
      <c r="D17426" t="s">
        <v>14012</v>
      </c>
      <c r="E17426" s="1">
        <v>43910.467222222222</v>
      </c>
      <c r="F17426">
        <v>1</v>
      </c>
      <c r="G17426" t="s">
        <v>1078</v>
      </c>
      <c r="H17426">
        <v>340</v>
      </c>
      <c r="I17426" s="1">
        <v>43919.999305555553</v>
      </c>
      <c r="J17426" s="2">
        <f t="shared" si="816"/>
        <v>1</v>
      </c>
      <c r="K17426" s="2" t="str">
        <f>IFERROR(VLOOKUP(A17426,Aux!A:B,2,0),"Outros")</f>
        <v>Municípios</v>
      </c>
      <c r="L17426" s="2">
        <f t="shared" si="817"/>
        <v>2020</v>
      </c>
      <c r="M17426">
        <f t="shared" si="818"/>
        <v>12</v>
      </c>
    </row>
    <row r="17427" spans="1:13" x14ac:dyDescent="0.35">
      <c r="A17427" t="s">
        <v>628</v>
      </c>
      <c r="B17427">
        <v>501258027</v>
      </c>
      <c r="C17427">
        <v>186731</v>
      </c>
      <c r="D17427" t="s">
        <v>13973</v>
      </c>
      <c r="E17427" s="1">
        <v>43910.482060185182</v>
      </c>
      <c r="F17427">
        <v>3</v>
      </c>
      <c r="G17427" t="s">
        <v>9363</v>
      </c>
      <c r="H17427">
        <v>150</v>
      </c>
      <c r="I17427" s="1">
        <v>43948.833333333336</v>
      </c>
      <c r="J17427" s="2">
        <f t="shared" si="816"/>
        <v>1</v>
      </c>
      <c r="K17427" s="2" t="str">
        <f>IFERROR(VLOOKUP(A17427,Aux!A:B,2,0),"Outros")</f>
        <v>Municípios</v>
      </c>
      <c r="L17427" s="2">
        <f t="shared" si="817"/>
        <v>2020</v>
      </c>
      <c r="M17427">
        <f t="shared" si="818"/>
        <v>12</v>
      </c>
    </row>
    <row r="17428" spans="1:13" x14ac:dyDescent="0.35">
      <c r="A17428" t="s">
        <v>692</v>
      </c>
      <c r="B17428">
        <v>506812782</v>
      </c>
      <c r="C17428">
        <v>186733</v>
      </c>
      <c r="D17428" t="s">
        <v>13974</v>
      </c>
      <c r="E17428" s="1">
        <v>43910.491643518515</v>
      </c>
      <c r="F17428">
        <v>13</v>
      </c>
      <c r="G17428" t="s">
        <v>33</v>
      </c>
      <c r="H17428">
        <v>360</v>
      </c>
      <c r="I17428" s="1">
        <v>43915.5</v>
      </c>
      <c r="J17428" s="2">
        <f t="shared" si="816"/>
        <v>1</v>
      </c>
      <c r="K17428" s="2" t="str">
        <f>IFERROR(VLOOKUP(A17428,Aux!A:B,2,0),"Outros")</f>
        <v>Municípios</v>
      </c>
      <c r="L17428" s="2">
        <f t="shared" si="817"/>
        <v>2020</v>
      </c>
      <c r="M17428">
        <f t="shared" si="818"/>
        <v>12</v>
      </c>
    </row>
    <row r="17429" spans="1:13" x14ac:dyDescent="0.35">
      <c r="A17429" t="s">
        <v>9</v>
      </c>
      <c r="B17429">
        <v>506673626</v>
      </c>
      <c r="C17429">
        <v>186734</v>
      </c>
      <c r="D17429" t="s">
        <v>13847</v>
      </c>
      <c r="E17429" s="1">
        <v>43910.527442129627</v>
      </c>
      <c r="F17429">
        <v>13</v>
      </c>
      <c r="G17429" t="s">
        <v>11</v>
      </c>
      <c r="H17429">
        <v>340</v>
      </c>
      <c r="I17429" s="1">
        <v>43933.999305555553</v>
      </c>
      <c r="J17429" s="2">
        <f t="shared" si="816"/>
        <v>1</v>
      </c>
      <c r="K17429" s="2" t="str">
        <f>IFERROR(VLOOKUP(A17429,Aux!A:B,2,0),"Outros")</f>
        <v>Municípios</v>
      </c>
      <c r="L17429" s="2">
        <f t="shared" si="817"/>
        <v>2020</v>
      </c>
      <c r="M17429">
        <f t="shared" si="818"/>
        <v>12</v>
      </c>
    </row>
    <row r="17430" spans="1:13" x14ac:dyDescent="0.35">
      <c r="A17430" t="s">
        <v>57</v>
      </c>
      <c r="B17430">
        <v>501294104</v>
      </c>
      <c r="C17430">
        <v>186735</v>
      </c>
      <c r="D17430" t="s">
        <v>14384</v>
      </c>
      <c r="E17430" s="1">
        <v>43910.556886574072</v>
      </c>
      <c r="F17430">
        <v>13</v>
      </c>
      <c r="G17430" t="s">
        <v>618</v>
      </c>
      <c r="H17430">
        <v>220</v>
      </c>
      <c r="I17430" s="1">
        <v>43920.999305555553</v>
      </c>
      <c r="J17430" s="2">
        <f t="shared" si="816"/>
        <v>1</v>
      </c>
      <c r="K17430" s="2" t="str">
        <f>IFERROR(VLOOKUP(A17430,Aux!A:B,2,0),"Outros")</f>
        <v>Municípios</v>
      </c>
      <c r="L17430" s="2">
        <f t="shared" si="817"/>
        <v>2020</v>
      </c>
      <c r="M17430">
        <f t="shared" si="818"/>
        <v>12</v>
      </c>
    </row>
    <row r="17431" spans="1:13" x14ac:dyDescent="0.35">
      <c r="A17431" t="s">
        <v>57</v>
      </c>
      <c r="B17431">
        <v>501294104</v>
      </c>
      <c r="C17431">
        <v>186736</v>
      </c>
      <c r="D17431" t="s">
        <v>13848</v>
      </c>
      <c r="E17431" s="1">
        <v>43910.559155092589</v>
      </c>
      <c r="F17431">
        <v>1</v>
      </c>
      <c r="G17431" t="s">
        <v>103</v>
      </c>
      <c r="H17431">
        <v>400</v>
      </c>
      <c r="J17431" s="2">
        <f t="shared" si="816"/>
        <v>1</v>
      </c>
      <c r="K17431" s="2" t="str">
        <f>IFERROR(VLOOKUP(A17431,Aux!A:B,2,0),"Outros")</f>
        <v>Municípios</v>
      </c>
      <c r="L17431" s="2">
        <f t="shared" si="817"/>
        <v>2020</v>
      </c>
      <c r="M17431">
        <f t="shared" si="818"/>
        <v>12</v>
      </c>
    </row>
    <row r="17432" spans="1:13" x14ac:dyDescent="0.35">
      <c r="A17432" t="s">
        <v>57</v>
      </c>
      <c r="B17432">
        <v>501294104</v>
      </c>
      <c r="C17432">
        <v>186739</v>
      </c>
      <c r="D17432" t="s">
        <v>13848</v>
      </c>
      <c r="E17432" s="1">
        <v>43910.567546296297</v>
      </c>
      <c r="F17432">
        <v>13</v>
      </c>
      <c r="G17432" t="s">
        <v>103</v>
      </c>
      <c r="H17432">
        <v>220</v>
      </c>
      <c r="I17432" s="1">
        <v>43928.583333333336</v>
      </c>
      <c r="J17432" s="2">
        <f t="shared" si="816"/>
        <v>1</v>
      </c>
      <c r="K17432" s="2" t="str">
        <f>IFERROR(VLOOKUP(A17432,Aux!A:B,2,0),"Outros")</f>
        <v>Municípios</v>
      </c>
      <c r="L17432" s="2">
        <f t="shared" si="817"/>
        <v>2020</v>
      </c>
      <c r="M17432">
        <f t="shared" si="818"/>
        <v>12</v>
      </c>
    </row>
    <row r="17433" spans="1:13" x14ac:dyDescent="0.35">
      <c r="A17433" t="s">
        <v>48</v>
      </c>
      <c r="B17433">
        <v>503035416</v>
      </c>
      <c r="C17433">
        <v>186740</v>
      </c>
      <c r="D17433" t="s">
        <v>14133</v>
      </c>
      <c r="E17433" s="1">
        <v>43910.571932870371</v>
      </c>
      <c r="F17433">
        <v>1</v>
      </c>
      <c r="G17433" t="s">
        <v>50</v>
      </c>
      <c r="H17433">
        <v>360</v>
      </c>
      <c r="I17433" s="1">
        <v>43915.677083333336</v>
      </c>
      <c r="J17433" s="2">
        <f t="shared" si="816"/>
        <v>1</v>
      </c>
      <c r="K17433" s="2" t="str">
        <f>IFERROR(VLOOKUP(A17433,Aux!A:B,2,0),"Outros")</f>
        <v>Hospitais</v>
      </c>
      <c r="L17433" s="2">
        <f t="shared" si="817"/>
        <v>2020</v>
      </c>
      <c r="M17433">
        <f t="shared" si="818"/>
        <v>12</v>
      </c>
    </row>
    <row r="17434" spans="1:13" x14ac:dyDescent="0.35">
      <c r="A17434" t="s">
        <v>150</v>
      </c>
      <c r="B17434">
        <v>505309939</v>
      </c>
      <c r="C17434">
        <v>186743</v>
      </c>
      <c r="D17434" t="s">
        <v>14134</v>
      </c>
      <c r="E17434" s="1">
        <v>43910.58734953704</v>
      </c>
      <c r="F17434">
        <v>13</v>
      </c>
      <c r="G17434" t="s">
        <v>152</v>
      </c>
      <c r="H17434">
        <v>230</v>
      </c>
      <c r="I17434" s="1">
        <v>43927.6875</v>
      </c>
      <c r="J17434" s="2">
        <f t="shared" si="816"/>
        <v>1</v>
      </c>
      <c r="K17434" s="2" t="str">
        <f>IFERROR(VLOOKUP(A17434,Aux!A:B,2,0),"Outros")</f>
        <v>Municípios</v>
      </c>
      <c r="L17434" s="2">
        <f t="shared" si="817"/>
        <v>2020</v>
      </c>
      <c r="M17434">
        <f t="shared" si="818"/>
        <v>12</v>
      </c>
    </row>
    <row r="17435" spans="1:13" x14ac:dyDescent="0.35">
      <c r="A17435" t="s">
        <v>48</v>
      </c>
      <c r="B17435">
        <v>503035416</v>
      </c>
      <c r="C17435">
        <v>186748</v>
      </c>
      <c r="D17435" t="s">
        <v>14344</v>
      </c>
      <c r="E17435" s="1">
        <v>43910.615439814814</v>
      </c>
      <c r="F17435">
        <v>1</v>
      </c>
      <c r="G17435" t="s">
        <v>50</v>
      </c>
      <c r="H17435">
        <v>340</v>
      </c>
      <c r="I17435" s="1">
        <v>43913.541666666664</v>
      </c>
      <c r="J17435" s="2">
        <f t="shared" si="816"/>
        <v>1</v>
      </c>
      <c r="K17435" s="2" t="str">
        <f>IFERROR(VLOOKUP(A17435,Aux!A:B,2,0),"Outros")</f>
        <v>Hospitais</v>
      </c>
      <c r="L17435" s="2">
        <f t="shared" si="817"/>
        <v>2020</v>
      </c>
      <c r="M17435">
        <f t="shared" si="818"/>
        <v>12</v>
      </c>
    </row>
    <row r="17436" spans="1:13" x14ac:dyDescent="0.35">
      <c r="A17436" t="s">
        <v>177</v>
      </c>
      <c r="B17436">
        <v>506609553</v>
      </c>
      <c r="C17436">
        <v>186750</v>
      </c>
      <c r="D17436" t="s">
        <v>14135</v>
      </c>
      <c r="E17436" s="1">
        <v>43910.644594907404</v>
      </c>
      <c r="F17436">
        <v>1</v>
      </c>
      <c r="G17436" t="s">
        <v>179</v>
      </c>
      <c r="H17436">
        <v>300</v>
      </c>
      <c r="I17436" s="1">
        <v>43921.999305555553</v>
      </c>
      <c r="J17436" s="2">
        <f t="shared" si="816"/>
        <v>1</v>
      </c>
      <c r="K17436" s="2" t="str">
        <f>IFERROR(VLOOKUP(A17436,Aux!A:B,2,0),"Outros")</f>
        <v>Municípios</v>
      </c>
      <c r="L17436" s="2">
        <f t="shared" si="817"/>
        <v>2020</v>
      </c>
      <c r="M17436">
        <f t="shared" si="818"/>
        <v>12</v>
      </c>
    </row>
    <row r="17437" spans="1:13" x14ac:dyDescent="0.35">
      <c r="A17437" t="s">
        <v>140</v>
      </c>
      <c r="B17437">
        <v>506614913</v>
      </c>
      <c r="C17437">
        <v>186752</v>
      </c>
      <c r="D17437" t="s">
        <v>14013</v>
      </c>
      <c r="E17437" s="1">
        <v>43910.649791666663</v>
      </c>
      <c r="F17437">
        <v>3</v>
      </c>
      <c r="G17437" t="s">
        <v>47</v>
      </c>
      <c r="H17437">
        <v>220</v>
      </c>
      <c r="I17437" s="1">
        <v>43947.999305555553</v>
      </c>
      <c r="J17437" s="2">
        <f t="shared" si="816"/>
        <v>1</v>
      </c>
      <c r="K17437" s="2" t="str">
        <f>IFERROR(VLOOKUP(A17437,Aux!A:B,2,0),"Outros")</f>
        <v>Municípios</v>
      </c>
      <c r="L17437" s="2">
        <f t="shared" si="817"/>
        <v>2020</v>
      </c>
      <c r="M17437">
        <f t="shared" si="818"/>
        <v>12</v>
      </c>
    </row>
    <row r="17438" spans="1:13" x14ac:dyDescent="0.35">
      <c r="A17438" t="s">
        <v>105</v>
      </c>
      <c r="B17438">
        <v>503311332</v>
      </c>
      <c r="C17438">
        <v>186753</v>
      </c>
      <c r="D17438" t="s">
        <v>13849</v>
      </c>
      <c r="E17438" s="1">
        <v>43910.687777777777</v>
      </c>
      <c r="F17438">
        <v>3</v>
      </c>
      <c r="G17438" t="s">
        <v>107</v>
      </c>
      <c r="H17438">
        <v>150</v>
      </c>
      <c r="I17438" s="1">
        <v>43964.708333333336</v>
      </c>
      <c r="J17438" s="2">
        <f t="shared" si="816"/>
        <v>1</v>
      </c>
      <c r="K17438" s="2" t="str">
        <f>IFERROR(VLOOKUP(A17438,Aux!A:B,2,0),"Outros")</f>
        <v>Municípios</v>
      </c>
      <c r="L17438" s="2">
        <f t="shared" si="817"/>
        <v>2020</v>
      </c>
      <c r="M17438">
        <f t="shared" si="818"/>
        <v>12</v>
      </c>
    </row>
    <row r="17439" spans="1:13" x14ac:dyDescent="0.35">
      <c r="A17439" t="s">
        <v>37</v>
      </c>
      <c r="B17439">
        <v>506187543</v>
      </c>
      <c r="C17439">
        <v>186754</v>
      </c>
      <c r="E17439" s="1">
        <v>43910.689305555556</v>
      </c>
      <c r="F17439">
        <v>1</v>
      </c>
      <c r="G17439" t="s">
        <v>33</v>
      </c>
      <c r="H17439">
        <v>400</v>
      </c>
      <c r="J17439" s="2">
        <f t="shared" si="816"/>
        <v>1</v>
      </c>
      <c r="K17439" s="2" t="str">
        <f>IFERROR(VLOOKUP(A17439,Aux!A:B,2,0),"Outros")</f>
        <v>Municípios</v>
      </c>
      <c r="L17439" s="2">
        <f t="shared" si="817"/>
        <v>2020</v>
      </c>
      <c r="M17439">
        <f t="shared" si="818"/>
        <v>12</v>
      </c>
    </row>
    <row r="17440" spans="1:13" x14ac:dyDescent="0.35">
      <c r="A17440" t="s">
        <v>39</v>
      </c>
      <c r="B17440">
        <v>507023129</v>
      </c>
      <c r="C17440">
        <v>186755</v>
      </c>
      <c r="E17440" s="1">
        <v>43910.697465277779</v>
      </c>
      <c r="F17440">
        <v>3</v>
      </c>
      <c r="H17440">
        <v>1</v>
      </c>
      <c r="J17440" s="2">
        <f t="shared" si="816"/>
        <v>1</v>
      </c>
      <c r="K17440" s="2" t="str">
        <f>IFERROR(VLOOKUP(A17440,Aux!A:B,2,0),"Outros")</f>
        <v>Outros</v>
      </c>
      <c r="L17440" s="2">
        <f t="shared" si="817"/>
        <v>2020</v>
      </c>
      <c r="M17440">
        <f t="shared" si="818"/>
        <v>12</v>
      </c>
    </row>
    <row r="17441" spans="1:13" x14ac:dyDescent="0.35">
      <c r="A17441" t="s">
        <v>37</v>
      </c>
      <c r="B17441">
        <v>506187543</v>
      </c>
      <c r="C17441">
        <v>186756</v>
      </c>
      <c r="D17441" t="s">
        <v>14345</v>
      </c>
      <c r="E17441" s="1">
        <v>43910.708472222221</v>
      </c>
      <c r="F17441">
        <v>3</v>
      </c>
      <c r="G17441" t="s">
        <v>80</v>
      </c>
      <c r="H17441">
        <v>230</v>
      </c>
      <c r="I17441" s="1">
        <v>43930.999305555553</v>
      </c>
      <c r="J17441" s="2">
        <f t="shared" si="816"/>
        <v>1</v>
      </c>
      <c r="K17441" s="2" t="str">
        <f>IFERROR(VLOOKUP(A17441,Aux!A:B,2,0),"Outros")</f>
        <v>Municípios</v>
      </c>
      <c r="L17441" s="2">
        <f t="shared" si="817"/>
        <v>2020</v>
      </c>
      <c r="M17441">
        <f t="shared" si="818"/>
        <v>12</v>
      </c>
    </row>
    <row r="17442" spans="1:13" x14ac:dyDescent="0.35">
      <c r="A17442" t="s">
        <v>4010</v>
      </c>
      <c r="B17442">
        <v>510832806</v>
      </c>
      <c r="C17442">
        <v>186757</v>
      </c>
      <c r="D17442" t="s">
        <v>14057</v>
      </c>
      <c r="E17442" s="1">
        <v>43910.773923611108</v>
      </c>
      <c r="F17442">
        <v>3</v>
      </c>
      <c r="G17442" t="s">
        <v>14</v>
      </c>
      <c r="H17442">
        <v>220</v>
      </c>
      <c r="I17442" s="1">
        <v>43937.999305555553</v>
      </c>
      <c r="J17442" s="2">
        <f t="shared" si="816"/>
        <v>1</v>
      </c>
      <c r="K17442" s="2" t="str">
        <f>IFERROR(VLOOKUP(A17442,Aux!A:B,2,0),"Outros")</f>
        <v>Municípios</v>
      </c>
      <c r="L17442" s="2">
        <f t="shared" si="817"/>
        <v>2020</v>
      </c>
      <c r="M17442">
        <f t="shared" si="818"/>
        <v>12</v>
      </c>
    </row>
    <row r="17443" spans="1:13" x14ac:dyDescent="0.35">
      <c r="A17443" t="s">
        <v>12</v>
      </c>
      <c r="B17443">
        <v>508481287</v>
      </c>
      <c r="C17443">
        <v>186787</v>
      </c>
      <c r="D17443" t="s">
        <v>10490</v>
      </c>
      <c r="E17443" s="1">
        <v>43911.78974537037</v>
      </c>
      <c r="F17443">
        <v>1</v>
      </c>
      <c r="G17443" t="s">
        <v>14</v>
      </c>
      <c r="H17443">
        <v>340</v>
      </c>
      <c r="I17443" s="1">
        <v>43914.666666666664</v>
      </c>
      <c r="J17443" s="2">
        <f t="shared" si="816"/>
        <v>1</v>
      </c>
      <c r="K17443" s="2" t="str">
        <f>IFERROR(VLOOKUP(A17443,Aux!A:B,2,0),"Outros")</f>
        <v>Hospitais</v>
      </c>
      <c r="L17443" s="2">
        <f t="shared" si="817"/>
        <v>2020</v>
      </c>
      <c r="M17443">
        <f t="shared" si="818"/>
        <v>12</v>
      </c>
    </row>
    <row r="17444" spans="1:13" x14ac:dyDescent="0.35">
      <c r="A17444" t="s">
        <v>219</v>
      </c>
      <c r="B17444">
        <v>505656000</v>
      </c>
      <c r="C17444">
        <v>186789</v>
      </c>
      <c r="D17444" t="s">
        <v>13850</v>
      </c>
      <c r="E17444" s="1">
        <v>43913.405416666668</v>
      </c>
      <c r="F17444">
        <v>3</v>
      </c>
      <c r="G17444" t="s">
        <v>1886</v>
      </c>
      <c r="H17444">
        <v>230</v>
      </c>
      <c r="I17444" s="1">
        <v>43937.999305555553</v>
      </c>
      <c r="J17444" s="2">
        <f t="shared" si="816"/>
        <v>1</v>
      </c>
      <c r="K17444" s="2" t="str">
        <f>IFERROR(VLOOKUP(A17444,Aux!A:B,2,0),"Outros")</f>
        <v>Municípios</v>
      </c>
      <c r="L17444" s="2">
        <f t="shared" si="817"/>
        <v>2020</v>
      </c>
      <c r="M17444">
        <f t="shared" si="818"/>
        <v>13</v>
      </c>
    </row>
    <row r="17445" spans="1:13" x14ac:dyDescent="0.35">
      <c r="A17445" t="s">
        <v>118</v>
      </c>
      <c r="B17445">
        <v>680015019</v>
      </c>
      <c r="C17445">
        <v>186790</v>
      </c>
      <c r="D17445" t="s">
        <v>13975</v>
      </c>
      <c r="E17445" s="1">
        <v>43913.436562499999</v>
      </c>
      <c r="F17445">
        <v>3</v>
      </c>
      <c r="G17445" t="s">
        <v>1146</v>
      </c>
      <c r="H17445">
        <v>220</v>
      </c>
      <c r="I17445" s="1">
        <v>43919.999305555553</v>
      </c>
      <c r="J17445" s="2">
        <f t="shared" si="816"/>
        <v>1</v>
      </c>
      <c r="K17445" s="2" t="str">
        <f>IFERROR(VLOOKUP(A17445,Aux!A:B,2,0),"Outros")</f>
        <v>Águas e resíduos</v>
      </c>
      <c r="L17445" s="2">
        <f t="shared" si="817"/>
        <v>2020</v>
      </c>
      <c r="M17445">
        <f t="shared" si="818"/>
        <v>13</v>
      </c>
    </row>
    <row r="17446" spans="1:13" x14ac:dyDescent="0.35">
      <c r="A17446" t="s">
        <v>3726</v>
      </c>
      <c r="B17446">
        <v>510832890</v>
      </c>
      <c r="C17446">
        <v>186791</v>
      </c>
      <c r="D17446" t="s">
        <v>13877</v>
      </c>
      <c r="E17446" s="1">
        <v>43913.443159722221</v>
      </c>
      <c r="F17446">
        <v>13</v>
      </c>
      <c r="G17446" t="s">
        <v>2243</v>
      </c>
      <c r="H17446">
        <v>300</v>
      </c>
      <c r="I17446" s="1">
        <v>43930.999305555553</v>
      </c>
      <c r="J17446" s="2">
        <f t="shared" si="816"/>
        <v>1</v>
      </c>
      <c r="K17446" s="2" t="str">
        <f>IFERROR(VLOOKUP(A17446,Aux!A:B,2,0),"Outros")</f>
        <v>Municípios</v>
      </c>
      <c r="L17446" s="2">
        <f t="shared" si="817"/>
        <v>2020</v>
      </c>
      <c r="M17446">
        <f t="shared" si="818"/>
        <v>13</v>
      </c>
    </row>
    <row r="17447" spans="1:13" x14ac:dyDescent="0.35">
      <c r="A17447" t="s">
        <v>185</v>
      </c>
      <c r="B17447">
        <v>506556590</v>
      </c>
      <c r="C17447">
        <v>186792</v>
      </c>
      <c r="D17447" t="s">
        <v>13926</v>
      </c>
      <c r="E17447" s="1">
        <v>43913.447291666664</v>
      </c>
      <c r="F17447">
        <v>3</v>
      </c>
      <c r="G17447" t="s">
        <v>781</v>
      </c>
      <c r="H17447">
        <v>220</v>
      </c>
      <c r="I17447" s="1">
        <v>43943.999305555553</v>
      </c>
      <c r="J17447" s="2">
        <f t="shared" si="816"/>
        <v>1</v>
      </c>
      <c r="K17447" s="2" t="str">
        <f>IFERROR(VLOOKUP(A17447,Aux!A:B,2,0),"Outros")</f>
        <v>Municípios</v>
      </c>
      <c r="L17447" s="2">
        <f t="shared" si="817"/>
        <v>2020</v>
      </c>
      <c r="M17447">
        <f t="shared" si="818"/>
        <v>13</v>
      </c>
    </row>
    <row r="17448" spans="1:13" x14ac:dyDescent="0.35">
      <c r="A17448" t="s">
        <v>48</v>
      </c>
      <c r="B17448">
        <v>503035416</v>
      </c>
      <c r="C17448">
        <v>186793</v>
      </c>
      <c r="E17448" s="1">
        <v>43913.455185185187</v>
      </c>
      <c r="F17448">
        <v>1</v>
      </c>
      <c r="G17448" t="s">
        <v>33</v>
      </c>
      <c r="H17448">
        <v>1</v>
      </c>
      <c r="J17448" s="2">
        <f t="shared" si="816"/>
        <v>1</v>
      </c>
      <c r="K17448" s="2" t="str">
        <f>IFERROR(VLOOKUP(A17448,Aux!A:B,2,0),"Outros")</f>
        <v>Hospitais</v>
      </c>
      <c r="L17448" s="2">
        <f t="shared" si="817"/>
        <v>2020</v>
      </c>
      <c r="M17448">
        <f t="shared" si="818"/>
        <v>13</v>
      </c>
    </row>
    <row r="17449" spans="1:13" x14ac:dyDescent="0.35">
      <c r="A17449" t="s">
        <v>48</v>
      </c>
      <c r="B17449">
        <v>503035416</v>
      </c>
      <c r="C17449">
        <v>186794</v>
      </c>
      <c r="E17449" s="1">
        <v>43913.455601851849</v>
      </c>
      <c r="F17449">
        <v>1</v>
      </c>
      <c r="G17449" t="s">
        <v>33</v>
      </c>
      <c r="H17449">
        <v>400</v>
      </c>
      <c r="J17449" s="2">
        <f t="shared" si="816"/>
        <v>1</v>
      </c>
      <c r="K17449" s="2" t="str">
        <f>IFERROR(VLOOKUP(A17449,Aux!A:B,2,0),"Outros")</f>
        <v>Hospitais</v>
      </c>
      <c r="L17449" s="2">
        <f t="shared" si="817"/>
        <v>2020</v>
      </c>
      <c r="M17449">
        <f t="shared" si="818"/>
        <v>13</v>
      </c>
    </row>
    <row r="17450" spans="1:13" x14ac:dyDescent="0.35">
      <c r="A17450" t="s">
        <v>57</v>
      </c>
      <c r="B17450">
        <v>501294104</v>
      </c>
      <c r="C17450">
        <v>186798</v>
      </c>
      <c r="E17450" s="1">
        <v>43913.489606481482</v>
      </c>
      <c r="F17450">
        <v>1</v>
      </c>
      <c r="H17450">
        <v>400</v>
      </c>
      <c r="J17450" s="2">
        <f t="shared" si="816"/>
        <v>1</v>
      </c>
      <c r="K17450" s="2" t="str">
        <f>IFERROR(VLOOKUP(A17450,Aux!A:B,2,0),"Outros")</f>
        <v>Municípios</v>
      </c>
      <c r="L17450" s="2">
        <f t="shared" si="817"/>
        <v>2020</v>
      </c>
      <c r="M17450">
        <f t="shared" si="818"/>
        <v>13</v>
      </c>
    </row>
    <row r="17451" spans="1:13" x14ac:dyDescent="0.35">
      <c r="A17451" t="s">
        <v>57</v>
      </c>
      <c r="B17451">
        <v>501294104</v>
      </c>
      <c r="C17451">
        <v>186799</v>
      </c>
      <c r="D17451" t="s">
        <v>13851</v>
      </c>
      <c r="E17451" s="1">
        <v>43913.490300925929</v>
      </c>
      <c r="F17451">
        <v>1</v>
      </c>
      <c r="G17451" t="s">
        <v>103</v>
      </c>
      <c r="H17451">
        <v>220</v>
      </c>
      <c r="I17451" s="1">
        <v>43919.999305555553</v>
      </c>
      <c r="J17451" s="2">
        <f t="shared" si="816"/>
        <v>1</v>
      </c>
      <c r="K17451" s="2" t="str">
        <f>IFERROR(VLOOKUP(A17451,Aux!A:B,2,0),"Outros")</f>
        <v>Municípios</v>
      </c>
      <c r="L17451" s="2">
        <f t="shared" si="817"/>
        <v>2020</v>
      </c>
      <c r="M17451">
        <f t="shared" si="818"/>
        <v>13</v>
      </c>
    </row>
    <row r="17452" spans="1:13" x14ac:dyDescent="0.35">
      <c r="A17452" t="s">
        <v>251</v>
      </c>
      <c r="B17452">
        <v>508069645</v>
      </c>
      <c r="C17452">
        <v>186800</v>
      </c>
      <c r="D17452" t="s">
        <v>13927</v>
      </c>
      <c r="E17452" s="1">
        <v>43913.501701388886</v>
      </c>
      <c r="F17452">
        <v>3</v>
      </c>
      <c r="G17452" t="s">
        <v>33</v>
      </c>
      <c r="H17452">
        <v>220</v>
      </c>
      <c r="I17452" s="1">
        <v>43944.708333333336</v>
      </c>
      <c r="J17452" s="2">
        <f t="shared" si="816"/>
        <v>1</v>
      </c>
      <c r="K17452" s="2" t="str">
        <f>IFERROR(VLOOKUP(A17452,Aux!A:B,2,0),"Outros")</f>
        <v>Escolas</v>
      </c>
      <c r="L17452" s="2">
        <f t="shared" si="817"/>
        <v>2020</v>
      </c>
      <c r="M17452">
        <f t="shared" si="818"/>
        <v>13</v>
      </c>
    </row>
    <row r="17453" spans="1:13" x14ac:dyDescent="0.35">
      <c r="A17453" t="s">
        <v>2686</v>
      </c>
      <c r="B17453">
        <v>503956546</v>
      </c>
      <c r="C17453">
        <v>186803</v>
      </c>
      <c r="D17453" t="s">
        <v>13929</v>
      </c>
      <c r="E17453" s="1">
        <v>43913.527337962965</v>
      </c>
      <c r="F17453">
        <v>1</v>
      </c>
      <c r="G17453" t="s">
        <v>2688</v>
      </c>
      <c r="H17453">
        <v>340</v>
      </c>
      <c r="I17453" s="1">
        <v>43918.999305555553</v>
      </c>
      <c r="J17453" s="2">
        <f t="shared" si="816"/>
        <v>1</v>
      </c>
      <c r="K17453" s="2" t="str">
        <f>IFERROR(VLOOKUP(A17453,Aux!A:B,2,0),"Outros")</f>
        <v>Municípios</v>
      </c>
      <c r="L17453" s="2">
        <f t="shared" si="817"/>
        <v>2020</v>
      </c>
      <c r="M17453">
        <f t="shared" si="818"/>
        <v>13</v>
      </c>
    </row>
    <row r="17454" spans="1:13" x14ac:dyDescent="0.35">
      <c r="A17454" t="s">
        <v>782</v>
      </c>
      <c r="B17454">
        <v>508754496</v>
      </c>
      <c r="C17454">
        <v>186804</v>
      </c>
      <c r="D17454" t="s">
        <v>13928</v>
      </c>
      <c r="E17454" s="1">
        <v>43913.526759259257</v>
      </c>
      <c r="F17454">
        <v>1</v>
      </c>
      <c r="G17454" t="s">
        <v>33</v>
      </c>
      <c r="H17454">
        <v>400</v>
      </c>
      <c r="J17454" s="2">
        <f t="shared" si="816"/>
        <v>1</v>
      </c>
      <c r="K17454" s="2" t="str">
        <f>IFERROR(VLOOKUP(A17454,Aux!A:B,2,0),"Outros")</f>
        <v>Municípios</v>
      </c>
      <c r="L17454" s="2">
        <f t="shared" si="817"/>
        <v>2020</v>
      </c>
      <c r="M17454">
        <f t="shared" si="818"/>
        <v>13</v>
      </c>
    </row>
    <row r="17455" spans="1:13" x14ac:dyDescent="0.35">
      <c r="A17455" t="s">
        <v>782</v>
      </c>
      <c r="B17455">
        <v>508754496</v>
      </c>
      <c r="C17455">
        <v>186806</v>
      </c>
      <c r="E17455" s="1">
        <v>43913.533506944441</v>
      </c>
      <c r="F17455">
        <v>13</v>
      </c>
      <c r="G17455" t="s">
        <v>33</v>
      </c>
      <c r="H17455">
        <v>400</v>
      </c>
      <c r="J17455" s="2">
        <f t="shared" si="816"/>
        <v>1</v>
      </c>
      <c r="K17455" s="2" t="str">
        <f>IFERROR(VLOOKUP(A17455,Aux!A:B,2,0),"Outros")</f>
        <v>Municípios</v>
      </c>
      <c r="L17455" s="2">
        <f t="shared" si="817"/>
        <v>2020</v>
      </c>
      <c r="M17455">
        <f t="shared" si="818"/>
        <v>13</v>
      </c>
    </row>
    <row r="17456" spans="1:13" x14ac:dyDescent="0.35">
      <c r="A17456" t="s">
        <v>782</v>
      </c>
      <c r="B17456">
        <v>508754496</v>
      </c>
      <c r="C17456">
        <v>186807</v>
      </c>
      <c r="D17456" t="s">
        <v>13928</v>
      </c>
      <c r="E17456" s="1">
        <v>43913.536423611113</v>
      </c>
      <c r="F17456">
        <v>1</v>
      </c>
      <c r="G17456" t="s">
        <v>33</v>
      </c>
      <c r="H17456">
        <v>400</v>
      </c>
      <c r="J17456" s="2">
        <f t="shared" si="816"/>
        <v>1</v>
      </c>
      <c r="K17456" s="2" t="str">
        <f>IFERROR(VLOOKUP(A17456,Aux!A:B,2,0),"Outros")</f>
        <v>Municípios</v>
      </c>
      <c r="L17456" s="2">
        <f t="shared" si="817"/>
        <v>2020</v>
      </c>
      <c r="M17456">
        <f t="shared" si="818"/>
        <v>13</v>
      </c>
    </row>
    <row r="17457" spans="1:13" x14ac:dyDescent="0.35">
      <c r="A17457" t="s">
        <v>1042</v>
      </c>
      <c r="B17457">
        <v>506087000</v>
      </c>
      <c r="C17457">
        <v>186808</v>
      </c>
      <c r="E17457" s="1">
        <v>43913.55060185185</v>
      </c>
      <c r="F17457">
        <v>1</v>
      </c>
      <c r="G17457" t="s">
        <v>33</v>
      </c>
      <c r="H17457">
        <v>400</v>
      </c>
      <c r="J17457" s="2">
        <f t="shared" si="816"/>
        <v>1</v>
      </c>
      <c r="K17457" s="2" t="str">
        <f>IFERROR(VLOOKUP(A17457,Aux!A:B,2,0),"Outros")</f>
        <v>Municípios</v>
      </c>
      <c r="L17457" s="2">
        <f t="shared" si="817"/>
        <v>2020</v>
      </c>
      <c r="M17457">
        <f t="shared" si="818"/>
        <v>13</v>
      </c>
    </row>
    <row r="17458" spans="1:13" x14ac:dyDescent="0.35">
      <c r="A17458" t="s">
        <v>185</v>
      </c>
      <c r="B17458">
        <v>506556590</v>
      </c>
      <c r="C17458">
        <v>186809</v>
      </c>
      <c r="D17458" t="s">
        <v>13930</v>
      </c>
      <c r="E17458" s="1">
        <v>43913.55605324074</v>
      </c>
      <c r="F17458">
        <v>3</v>
      </c>
      <c r="G17458" t="s">
        <v>187</v>
      </c>
      <c r="H17458">
        <v>150</v>
      </c>
      <c r="I17458" s="1">
        <v>43958.999305555553</v>
      </c>
      <c r="J17458" s="2">
        <f t="shared" si="816"/>
        <v>1</v>
      </c>
      <c r="K17458" s="2" t="str">
        <f>IFERROR(VLOOKUP(A17458,Aux!A:B,2,0),"Outros")</f>
        <v>Municípios</v>
      </c>
      <c r="L17458" s="2">
        <f t="shared" si="817"/>
        <v>2020</v>
      </c>
      <c r="M17458">
        <f t="shared" si="818"/>
        <v>13</v>
      </c>
    </row>
    <row r="17459" spans="1:13" x14ac:dyDescent="0.35">
      <c r="A17459" t="s">
        <v>177</v>
      </c>
      <c r="B17459">
        <v>506609553</v>
      </c>
      <c r="C17459">
        <v>186813</v>
      </c>
      <c r="D17459" t="s">
        <v>13852</v>
      </c>
      <c r="E17459" s="1">
        <v>43913.572569444441</v>
      </c>
      <c r="F17459">
        <v>13</v>
      </c>
      <c r="G17459" t="s">
        <v>179</v>
      </c>
      <c r="H17459">
        <v>340</v>
      </c>
      <c r="I17459" s="1">
        <v>43919.999305555553</v>
      </c>
      <c r="J17459" s="2">
        <f t="shared" si="816"/>
        <v>1</v>
      </c>
      <c r="K17459" s="2" t="str">
        <f>IFERROR(VLOOKUP(A17459,Aux!A:B,2,0),"Outros")</f>
        <v>Municípios</v>
      </c>
      <c r="L17459" s="2">
        <f t="shared" si="817"/>
        <v>2020</v>
      </c>
      <c r="M17459">
        <f t="shared" si="818"/>
        <v>13</v>
      </c>
    </row>
    <row r="17460" spans="1:13" x14ac:dyDescent="0.35">
      <c r="A17460" t="s">
        <v>782</v>
      </c>
      <c r="B17460">
        <v>508754496</v>
      </c>
      <c r="C17460">
        <v>186816</v>
      </c>
      <c r="D17460" t="s">
        <v>783</v>
      </c>
      <c r="E17460" s="1">
        <v>43913.586006944446</v>
      </c>
      <c r="F17460">
        <v>1</v>
      </c>
      <c r="G17460" t="s">
        <v>266</v>
      </c>
      <c r="H17460">
        <v>400</v>
      </c>
      <c r="I17460" s="1">
        <v>43479.999305555553</v>
      </c>
      <c r="J17460" s="2">
        <f t="shared" si="816"/>
        <v>1</v>
      </c>
      <c r="K17460" s="2" t="str">
        <f>IFERROR(VLOOKUP(A17460,Aux!A:B,2,0),"Outros")</f>
        <v>Municípios</v>
      </c>
      <c r="L17460" s="2">
        <f t="shared" si="817"/>
        <v>2020</v>
      </c>
      <c r="M17460">
        <f t="shared" si="818"/>
        <v>13</v>
      </c>
    </row>
    <row r="17461" spans="1:13" x14ac:dyDescent="0.35">
      <c r="A17461" t="s">
        <v>782</v>
      </c>
      <c r="B17461">
        <v>508754496</v>
      </c>
      <c r="C17461">
        <v>186817</v>
      </c>
      <c r="D17461" t="s">
        <v>13928</v>
      </c>
      <c r="E17461" s="1">
        <v>43913.5862037037</v>
      </c>
      <c r="F17461">
        <v>1</v>
      </c>
      <c r="G17461" t="s">
        <v>266</v>
      </c>
      <c r="H17461">
        <v>360</v>
      </c>
      <c r="I17461" s="1">
        <v>43920.999305555553</v>
      </c>
      <c r="J17461" s="2">
        <f t="shared" si="816"/>
        <v>1</v>
      </c>
      <c r="K17461" s="2" t="str">
        <f>IFERROR(VLOOKUP(A17461,Aux!A:B,2,0),"Outros")</f>
        <v>Municípios</v>
      </c>
      <c r="L17461" s="2">
        <f t="shared" si="817"/>
        <v>2020</v>
      </c>
      <c r="M17461">
        <f t="shared" si="818"/>
        <v>13</v>
      </c>
    </row>
    <row r="17462" spans="1:13" x14ac:dyDescent="0.35">
      <c r="A17462" t="s">
        <v>171</v>
      </c>
      <c r="B17462">
        <v>504293125</v>
      </c>
      <c r="C17462">
        <v>186818</v>
      </c>
      <c r="D17462" t="s">
        <v>13763</v>
      </c>
      <c r="E17462" s="1">
        <v>43913.596932870372</v>
      </c>
      <c r="F17462">
        <v>1</v>
      </c>
      <c r="G17462" t="s">
        <v>451</v>
      </c>
      <c r="H17462">
        <v>5</v>
      </c>
      <c r="I17462" s="1">
        <v>43915.999305555553</v>
      </c>
      <c r="J17462" s="2">
        <f t="shared" si="816"/>
        <v>1</v>
      </c>
      <c r="K17462" s="2" t="str">
        <f>IFERROR(VLOOKUP(A17462,Aux!A:B,2,0),"Outros")</f>
        <v>Municípios</v>
      </c>
      <c r="L17462" s="2">
        <f t="shared" si="817"/>
        <v>2020</v>
      </c>
      <c r="M17462">
        <f t="shared" si="818"/>
        <v>13</v>
      </c>
    </row>
    <row r="17463" spans="1:13" x14ac:dyDescent="0.35">
      <c r="A17463" t="s">
        <v>76</v>
      </c>
      <c r="B17463">
        <v>506676056</v>
      </c>
      <c r="C17463">
        <v>186819</v>
      </c>
      <c r="D17463" t="s">
        <v>14014</v>
      </c>
      <c r="E17463" s="1">
        <v>43913.598379629628</v>
      </c>
      <c r="F17463">
        <v>1</v>
      </c>
      <c r="G17463" t="s">
        <v>703</v>
      </c>
      <c r="H17463">
        <v>340</v>
      </c>
      <c r="I17463" s="1">
        <v>43922.999305555553</v>
      </c>
      <c r="J17463" s="2">
        <f t="shared" si="816"/>
        <v>1</v>
      </c>
      <c r="K17463" s="2" t="str">
        <f>IFERROR(VLOOKUP(A17463,Aux!A:B,2,0),"Outros")</f>
        <v>Municípios</v>
      </c>
      <c r="L17463" s="2">
        <f t="shared" si="817"/>
        <v>2020</v>
      </c>
      <c r="M17463">
        <f t="shared" si="818"/>
        <v>13</v>
      </c>
    </row>
    <row r="17464" spans="1:13" x14ac:dyDescent="0.35">
      <c r="A17464" t="s">
        <v>41</v>
      </c>
      <c r="B17464">
        <v>500192855</v>
      </c>
      <c r="C17464">
        <v>186820</v>
      </c>
      <c r="D17464" t="s">
        <v>14058</v>
      </c>
      <c r="E17464" s="1">
        <v>43913.61310185185</v>
      </c>
      <c r="F17464">
        <v>1</v>
      </c>
      <c r="G17464" t="s">
        <v>33</v>
      </c>
      <c r="H17464">
        <v>300</v>
      </c>
      <c r="I17464" s="1">
        <v>43919.999305555553</v>
      </c>
      <c r="J17464" s="2">
        <f t="shared" si="816"/>
        <v>1</v>
      </c>
      <c r="K17464" s="2" t="str">
        <f>IFERROR(VLOOKUP(A17464,Aux!A:B,2,0),"Outros")</f>
        <v>Transportes</v>
      </c>
      <c r="L17464" s="2">
        <f t="shared" si="817"/>
        <v>2020</v>
      </c>
      <c r="M17464">
        <f t="shared" si="818"/>
        <v>13</v>
      </c>
    </row>
    <row r="17465" spans="1:13" x14ac:dyDescent="0.35">
      <c r="A17465" t="s">
        <v>122</v>
      </c>
      <c r="B17465">
        <v>506173968</v>
      </c>
      <c r="C17465">
        <v>186821</v>
      </c>
      <c r="D17465" t="s">
        <v>13931</v>
      </c>
      <c r="E17465" s="1">
        <v>43913.629016203704</v>
      </c>
      <c r="F17465">
        <v>13</v>
      </c>
      <c r="G17465" t="s">
        <v>2796</v>
      </c>
      <c r="H17465">
        <v>220</v>
      </c>
      <c r="I17465" s="1">
        <v>43921.708333333336</v>
      </c>
      <c r="J17465" s="2">
        <f t="shared" si="816"/>
        <v>1</v>
      </c>
      <c r="K17465" s="2" t="str">
        <f>IFERROR(VLOOKUP(A17465,Aux!A:B,2,0),"Outros")</f>
        <v>Municípios</v>
      </c>
      <c r="L17465" s="2">
        <f t="shared" si="817"/>
        <v>2020</v>
      </c>
      <c r="M17465">
        <f t="shared" si="818"/>
        <v>13</v>
      </c>
    </row>
    <row r="17466" spans="1:13" x14ac:dyDescent="0.35">
      <c r="A17466" t="s">
        <v>92</v>
      </c>
      <c r="B17466">
        <v>506037258</v>
      </c>
      <c r="C17466">
        <v>186822</v>
      </c>
      <c r="D17466" t="s">
        <v>14059</v>
      </c>
      <c r="E17466" s="1">
        <v>43913.642800925925</v>
      </c>
      <c r="F17466">
        <v>13</v>
      </c>
      <c r="G17466" t="s">
        <v>476</v>
      </c>
      <c r="H17466">
        <v>340</v>
      </c>
      <c r="I17466" s="1">
        <v>43921.708333333336</v>
      </c>
      <c r="J17466" s="2">
        <f t="shared" si="816"/>
        <v>1</v>
      </c>
      <c r="K17466" s="2" t="str">
        <f>IFERROR(VLOOKUP(A17466,Aux!A:B,2,0),"Outros")</f>
        <v>Municípios</v>
      </c>
      <c r="L17466" s="2">
        <f t="shared" si="817"/>
        <v>2020</v>
      </c>
      <c r="M17466">
        <f t="shared" si="818"/>
        <v>13</v>
      </c>
    </row>
    <row r="17467" spans="1:13" x14ac:dyDescent="0.35">
      <c r="A17467" t="s">
        <v>92</v>
      </c>
      <c r="B17467">
        <v>506037258</v>
      </c>
      <c r="C17467">
        <v>186823</v>
      </c>
      <c r="E17467" s="1">
        <v>43913.647372685184</v>
      </c>
      <c r="F17467">
        <v>13</v>
      </c>
      <c r="G17467" t="s">
        <v>33</v>
      </c>
      <c r="H17467">
        <v>400</v>
      </c>
      <c r="J17467" s="2">
        <f t="shared" si="816"/>
        <v>1</v>
      </c>
      <c r="K17467" s="2" t="str">
        <f>IFERROR(VLOOKUP(A17467,Aux!A:B,2,0),"Outros")</f>
        <v>Municípios</v>
      </c>
      <c r="L17467" s="2">
        <f t="shared" si="817"/>
        <v>2020</v>
      </c>
      <c r="M17467">
        <f t="shared" si="818"/>
        <v>13</v>
      </c>
    </row>
    <row r="17468" spans="1:13" x14ac:dyDescent="0.35">
      <c r="A17468" t="s">
        <v>9807</v>
      </c>
      <c r="B17468">
        <v>600075826</v>
      </c>
      <c r="C17468">
        <v>186824</v>
      </c>
      <c r="D17468" t="s">
        <v>719</v>
      </c>
      <c r="E17468" s="1">
        <v>43913.681608796294</v>
      </c>
      <c r="F17468">
        <v>1</v>
      </c>
      <c r="G17468" t="s">
        <v>7615</v>
      </c>
      <c r="H17468">
        <v>300</v>
      </c>
      <c r="I17468" s="1">
        <v>43922.729166666664</v>
      </c>
      <c r="J17468" s="2">
        <f t="shared" si="816"/>
        <v>1</v>
      </c>
      <c r="K17468" s="2" t="str">
        <f>IFERROR(VLOOKUP(A17468,Aux!A:B,2,0),"Outros")</f>
        <v>Outros</v>
      </c>
      <c r="L17468" s="2">
        <f t="shared" si="817"/>
        <v>2020</v>
      </c>
      <c r="M17468">
        <f t="shared" si="818"/>
        <v>13</v>
      </c>
    </row>
    <row r="17469" spans="1:13" x14ac:dyDescent="0.35">
      <c r="A17469" t="s">
        <v>140</v>
      </c>
      <c r="B17469">
        <v>506614913</v>
      </c>
      <c r="C17469">
        <v>186825</v>
      </c>
      <c r="D17469" t="s">
        <v>13517</v>
      </c>
      <c r="E17469" s="1">
        <v>43913.685833333337</v>
      </c>
      <c r="F17469">
        <v>13</v>
      </c>
      <c r="G17469" t="s">
        <v>47</v>
      </c>
      <c r="H17469">
        <v>220</v>
      </c>
      <c r="I17469" s="1">
        <v>43921.999305555553</v>
      </c>
      <c r="J17469" s="2">
        <f t="shared" si="816"/>
        <v>1</v>
      </c>
      <c r="K17469" s="2" t="str">
        <f>IFERROR(VLOOKUP(A17469,Aux!A:B,2,0),"Outros")</f>
        <v>Municípios</v>
      </c>
      <c r="L17469" s="2">
        <f t="shared" si="817"/>
        <v>2020</v>
      </c>
      <c r="M17469">
        <f t="shared" si="818"/>
        <v>13</v>
      </c>
    </row>
    <row r="17470" spans="1:13" x14ac:dyDescent="0.35">
      <c r="A17470" t="s">
        <v>92</v>
      </c>
      <c r="B17470">
        <v>506037258</v>
      </c>
      <c r="C17470">
        <v>186826</v>
      </c>
      <c r="D17470" t="s">
        <v>14060</v>
      </c>
      <c r="E17470" s="1">
        <v>43913.686053240737</v>
      </c>
      <c r="F17470">
        <v>13</v>
      </c>
      <c r="G17470" t="s">
        <v>476</v>
      </c>
      <c r="H17470">
        <v>340</v>
      </c>
      <c r="I17470" s="1">
        <v>43921.708333333336</v>
      </c>
      <c r="J17470" s="2">
        <f t="shared" si="816"/>
        <v>1</v>
      </c>
      <c r="K17470" s="2" t="str">
        <f>IFERROR(VLOOKUP(A17470,Aux!A:B,2,0),"Outros")</f>
        <v>Municípios</v>
      </c>
      <c r="L17470" s="2">
        <f t="shared" si="817"/>
        <v>2020</v>
      </c>
      <c r="M17470">
        <f t="shared" si="818"/>
        <v>13</v>
      </c>
    </row>
    <row r="17471" spans="1:13" x14ac:dyDescent="0.35">
      <c r="A17471" t="s">
        <v>101</v>
      </c>
      <c r="B17471">
        <v>507040589</v>
      </c>
      <c r="C17471">
        <v>186827</v>
      </c>
      <c r="E17471" s="1">
        <v>43913.687673611108</v>
      </c>
      <c r="F17471">
        <v>3</v>
      </c>
      <c r="G17471" t="s">
        <v>33</v>
      </c>
      <c r="H17471">
        <v>1</v>
      </c>
      <c r="J17471" s="2">
        <f t="shared" si="816"/>
        <v>1</v>
      </c>
      <c r="K17471" s="2" t="str">
        <f>IFERROR(VLOOKUP(A17471,Aux!A:B,2,0),"Outros")</f>
        <v>Municípios</v>
      </c>
      <c r="L17471" s="2">
        <f t="shared" si="817"/>
        <v>2020</v>
      </c>
      <c r="M17471">
        <f t="shared" si="818"/>
        <v>13</v>
      </c>
    </row>
    <row r="17472" spans="1:13" x14ac:dyDescent="0.35">
      <c r="A17472" t="s">
        <v>39</v>
      </c>
      <c r="B17472">
        <v>507023129</v>
      </c>
      <c r="C17472">
        <v>186828</v>
      </c>
      <c r="E17472" s="1">
        <v>43913.694988425923</v>
      </c>
      <c r="F17472">
        <v>3</v>
      </c>
      <c r="G17472" t="s">
        <v>33</v>
      </c>
      <c r="H17472">
        <v>400</v>
      </c>
      <c r="J17472" s="2">
        <f t="shared" si="816"/>
        <v>1</v>
      </c>
      <c r="K17472" s="2" t="str">
        <f>IFERROR(VLOOKUP(A17472,Aux!A:B,2,0),"Outros")</f>
        <v>Outros</v>
      </c>
      <c r="L17472" s="2">
        <f t="shared" si="817"/>
        <v>2020</v>
      </c>
      <c r="M17472">
        <f t="shared" si="818"/>
        <v>13</v>
      </c>
    </row>
    <row r="17473" spans="1:13" x14ac:dyDescent="0.35">
      <c r="A17473" t="s">
        <v>39</v>
      </c>
      <c r="B17473">
        <v>507023129</v>
      </c>
      <c r="C17473">
        <v>186829</v>
      </c>
      <c r="E17473" s="1">
        <v>43913.707685185182</v>
      </c>
      <c r="F17473">
        <v>3</v>
      </c>
      <c r="G17473" t="s">
        <v>33</v>
      </c>
      <c r="H17473">
        <v>400</v>
      </c>
      <c r="J17473" s="2">
        <f t="shared" si="816"/>
        <v>1</v>
      </c>
      <c r="K17473" s="2" t="str">
        <f>IFERROR(VLOOKUP(A17473,Aux!A:B,2,0),"Outros")</f>
        <v>Outros</v>
      </c>
      <c r="L17473" s="2">
        <f t="shared" si="817"/>
        <v>2020</v>
      </c>
      <c r="M17473">
        <f t="shared" si="818"/>
        <v>13</v>
      </c>
    </row>
    <row r="17474" spans="1:13" x14ac:dyDescent="0.35">
      <c r="A17474" t="s">
        <v>962</v>
      </c>
      <c r="B17474">
        <v>600013855</v>
      </c>
      <c r="C17474">
        <v>186830</v>
      </c>
      <c r="D17474" t="s">
        <v>14015</v>
      </c>
      <c r="E17474" s="1">
        <v>43913.717905092592</v>
      </c>
      <c r="F17474">
        <v>13</v>
      </c>
      <c r="G17474" t="s">
        <v>1140</v>
      </c>
      <c r="H17474">
        <v>340</v>
      </c>
      <c r="I17474" s="1">
        <v>43920.708333333336</v>
      </c>
      <c r="J17474" s="2">
        <f t="shared" ref="J17474:J17537" si="819">IF(C17474=C17473,"",1)</f>
        <v>1</v>
      </c>
      <c r="K17474" s="2" t="str">
        <f>IFERROR(VLOOKUP(A17474,Aux!A:B,2,0),"Outros")</f>
        <v>Outros</v>
      </c>
      <c r="L17474" s="2">
        <f t="shared" ref="L17474:L17537" si="820">YEAR(E17474)</f>
        <v>2020</v>
      </c>
      <c r="M17474">
        <f t="shared" ref="M17474:M17537" si="821">WEEKNUM(E17474)</f>
        <v>13</v>
      </c>
    </row>
    <row r="17475" spans="1:13" x14ac:dyDescent="0.35">
      <c r="A17475" t="s">
        <v>962</v>
      </c>
      <c r="B17475">
        <v>600013855</v>
      </c>
      <c r="C17475">
        <v>186831</v>
      </c>
      <c r="D17475" t="s">
        <v>13932</v>
      </c>
      <c r="E17475" s="1">
        <v>43913.73170138889</v>
      </c>
      <c r="F17475">
        <v>13</v>
      </c>
      <c r="G17475" t="s">
        <v>1140</v>
      </c>
      <c r="H17475">
        <v>300</v>
      </c>
      <c r="I17475" s="1">
        <v>43921.708333333336</v>
      </c>
      <c r="J17475" s="2">
        <f t="shared" si="819"/>
        <v>1</v>
      </c>
      <c r="K17475" s="2" t="str">
        <f>IFERROR(VLOOKUP(A17475,Aux!A:B,2,0),"Outros")</f>
        <v>Outros</v>
      </c>
      <c r="L17475" s="2">
        <f t="shared" si="820"/>
        <v>2020</v>
      </c>
      <c r="M17475">
        <f t="shared" si="821"/>
        <v>13</v>
      </c>
    </row>
    <row r="17476" spans="1:13" x14ac:dyDescent="0.35">
      <c r="A17476" t="s">
        <v>246</v>
      </c>
      <c r="B17476">
        <v>512013241</v>
      </c>
      <c r="C17476">
        <v>186832</v>
      </c>
      <c r="D17476" t="s">
        <v>14098</v>
      </c>
      <c r="E17476" s="1">
        <v>43913.741099537037</v>
      </c>
      <c r="F17476">
        <v>1</v>
      </c>
      <c r="G17476" t="s">
        <v>12439</v>
      </c>
      <c r="H17476">
        <v>5</v>
      </c>
      <c r="I17476" s="1">
        <v>43920.729166666664</v>
      </c>
      <c r="J17476" s="2">
        <f t="shared" si="819"/>
        <v>1</v>
      </c>
      <c r="K17476" s="2" t="str">
        <f>IFERROR(VLOOKUP(A17476,Aux!A:B,2,0),"Outros")</f>
        <v>Municípios</v>
      </c>
      <c r="L17476" s="2">
        <f t="shared" si="820"/>
        <v>2020</v>
      </c>
      <c r="M17476">
        <f t="shared" si="821"/>
        <v>13</v>
      </c>
    </row>
    <row r="17477" spans="1:13" x14ac:dyDescent="0.35">
      <c r="A17477" t="s">
        <v>71</v>
      </c>
      <c r="B17477">
        <v>500051054</v>
      </c>
      <c r="C17477">
        <v>186833</v>
      </c>
      <c r="D17477" t="s">
        <v>14016</v>
      </c>
      <c r="E17477" s="1">
        <v>43913.757395833331</v>
      </c>
      <c r="F17477">
        <v>3</v>
      </c>
      <c r="G17477" t="s">
        <v>202</v>
      </c>
      <c r="H17477">
        <v>220</v>
      </c>
      <c r="I17477" s="1">
        <v>43935.791666666664</v>
      </c>
      <c r="J17477" s="2">
        <f t="shared" si="819"/>
        <v>1</v>
      </c>
      <c r="K17477" s="2" t="str">
        <f>IFERROR(VLOOKUP(A17477,Aux!A:B,2,0),"Outros")</f>
        <v>Municípios</v>
      </c>
      <c r="L17477" s="2">
        <f t="shared" si="820"/>
        <v>2020</v>
      </c>
      <c r="M17477">
        <f t="shared" si="821"/>
        <v>13</v>
      </c>
    </row>
    <row r="17478" spans="1:13" x14ac:dyDescent="0.35">
      <c r="A17478" t="s">
        <v>118</v>
      </c>
      <c r="B17478">
        <v>680015019</v>
      </c>
      <c r="C17478">
        <v>186836</v>
      </c>
      <c r="D17478" t="s">
        <v>13764</v>
      </c>
      <c r="E17478" s="1">
        <v>43914.382719907408</v>
      </c>
      <c r="F17478">
        <v>1</v>
      </c>
      <c r="G17478" t="s">
        <v>1146</v>
      </c>
      <c r="H17478">
        <v>300</v>
      </c>
      <c r="I17478" s="1">
        <v>43927.666666666664</v>
      </c>
      <c r="J17478" s="2">
        <f t="shared" si="819"/>
        <v>1</v>
      </c>
      <c r="K17478" s="2" t="str">
        <f>IFERROR(VLOOKUP(A17478,Aux!A:B,2,0),"Outros")</f>
        <v>Águas e resíduos</v>
      </c>
      <c r="L17478" s="2">
        <f t="shared" si="820"/>
        <v>2020</v>
      </c>
      <c r="M17478">
        <f t="shared" si="821"/>
        <v>13</v>
      </c>
    </row>
    <row r="17479" spans="1:13" x14ac:dyDescent="0.35">
      <c r="A17479" t="s">
        <v>41</v>
      </c>
      <c r="B17479">
        <v>500192855</v>
      </c>
      <c r="C17479">
        <v>186837</v>
      </c>
      <c r="E17479" s="1">
        <v>43914.395844907405</v>
      </c>
      <c r="F17479">
        <v>13</v>
      </c>
      <c r="G17479" t="s">
        <v>33</v>
      </c>
      <c r="H17479">
        <v>400</v>
      </c>
      <c r="J17479" s="2">
        <f t="shared" si="819"/>
        <v>1</v>
      </c>
      <c r="K17479" s="2" t="str">
        <f>IFERROR(VLOOKUP(A17479,Aux!A:B,2,0),"Outros")</f>
        <v>Transportes</v>
      </c>
      <c r="L17479" s="2">
        <f t="shared" si="820"/>
        <v>2020</v>
      </c>
      <c r="M17479">
        <f t="shared" si="821"/>
        <v>13</v>
      </c>
    </row>
    <row r="17480" spans="1:13" x14ac:dyDescent="0.35">
      <c r="A17480" t="s">
        <v>92</v>
      </c>
      <c r="B17480">
        <v>506037258</v>
      </c>
      <c r="C17480">
        <v>186838</v>
      </c>
      <c r="D17480" t="s">
        <v>14346</v>
      </c>
      <c r="E17480" s="1">
        <v>43914.417824074073</v>
      </c>
      <c r="F17480">
        <v>13</v>
      </c>
      <c r="G17480" t="s">
        <v>94</v>
      </c>
      <c r="H17480">
        <v>300</v>
      </c>
      <c r="I17480" s="1">
        <v>43920.708333333336</v>
      </c>
      <c r="J17480" s="2">
        <f t="shared" si="819"/>
        <v>1</v>
      </c>
      <c r="K17480" s="2" t="str">
        <f>IFERROR(VLOOKUP(A17480,Aux!A:B,2,0),"Outros")</f>
        <v>Municípios</v>
      </c>
      <c r="L17480" s="2">
        <f t="shared" si="820"/>
        <v>2020</v>
      </c>
      <c r="M17480">
        <f t="shared" si="821"/>
        <v>13</v>
      </c>
    </row>
    <row r="17481" spans="1:13" x14ac:dyDescent="0.35">
      <c r="A17481" t="s">
        <v>92</v>
      </c>
      <c r="B17481">
        <v>506037258</v>
      </c>
      <c r="C17481">
        <v>186839</v>
      </c>
      <c r="D17481" t="s">
        <v>14347</v>
      </c>
      <c r="E17481" s="1">
        <v>43914.424224537041</v>
      </c>
      <c r="F17481">
        <v>13</v>
      </c>
      <c r="G17481" t="s">
        <v>476</v>
      </c>
      <c r="H17481">
        <v>340</v>
      </c>
      <c r="I17481" s="1">
        <v>43917.708333333336</v>
      </c>
      <c r="J17481" s="2">
        <f t="shared" si="819"/>
        <v>1</v>
      </c>
      <c r="K17481" s="2" t="str">
        <f>IFERROR(VLOOKUP(A17481,Aux!A:B,2,0),"Outros")</f>
        <v>Municípios</v>
      </c>
      <c r="L17481" s="2">
        <f t="shared" si="820"/>
        <v>2020</v>
      </c>
      <c r="M17481">
        <f t="shared" si="821"/>
        <v>13</v>
      </c>
    </row>
    <row r="17482" spans="1:13" x14ac:dyDescent="0.35">
      <c r="A17482" t="s">
        <v>213</v>
      </c>
      <c r="B17482">
        <v>512012814</v>
      </c>
      <c r="C17482">
        <v>186840</v>
      </c>
      <c r="D17482" t="s">
        <v>13933</v>
      </c>
      <c r="E17482" s="1">
        <v>43914.431250000001</v>
      </c>
      <c r="F17482">
        <v>1</v>
      </c>
      <c r="G17482" t="s">
        <v>12443</v>
      </c>
      <c r="H17482">
        <v>340</v>
      </c>
      <c r="I17482" s="1">
        <v>43929.999305555553</v>
      </c>
      <c r="J17482" s="2">
        <f t="shared" si="819"/>
        <v>1</v>
      </c>
      <c r="K17482" s="2" t="str">
        <f>IFERROR(VLOOKUP(A17482,Aux!A:B,2,0),"Outros")</f>
        <v>Municípios</v>
      </c>
      <c r="L17482" s="2">
        <f t="shared" si="820"/>
        <v>2020</v>
      </c>
      <c r="M17482">
        <f t="shared" si="821"/>
        <v>13</v>
      </c>
    </row>
    <row r="17483" spans="1:13" x14ac:dyDescent="0.35">
      <c r="A17483" t="s">
        <v>63</v>
      </c>
      <c r="B17483">
        <v>502098139</v>
      </c>
      <c r="C17483">
        <v>186841</v>
      </c>
      <c r="D17483" t="s">
        <v>14061</v>
      </c>
      <c r="E17483" s="1">
        <v>43914.4374537037</v>
      </c>
      <c r="F17483">
        <v>13</v>
      </c>
      <c r="G17483" t="s">
        <v>3555</v>
      </c>
      <c r="H17483">
        <v>220</v>
      </c>
      <c r="I17483" s="1">
        <v>43925.708333333336</v>
      </c>
      <c r="J17483" s="2">
        <f t="shared" si="819"/>
        <v>1</v>
      </c>
      <c r="K17483" s="2" t="str">
        <f>IFERROR(VLOOKUP(A17483,Aux!A:B,2,0),"Outros")</f>
        <v>Municípios</v>
      </c>
      <c r="L17483" s="2">
        <f t="shared" si="820"/>
        <v>2020</v>
      </c>
      <c r="M17483">
        <f t="shared" si="821"/>
        <v>13</v>
      </c>
    </row>
    <row r="17484" spans="1:13" x14ac:dyDescent="0.35">
      <c r="A17484" t="s">
        <v>465</v>
      </c>
      <c r="B17484">
        <v>600084779</v>
      </c>
      <c r="C17484">
        <v>186843</v>
      </c>
      <c r="D17484" t="s">
        <v>14062</v>
      </c>
      <c r="E17484" s="1">
        <v>43914.442557870374</v>
      </c>
      <c r="F17484">
        <v>3</v>
      </c>
      <c r="G17484" t="s">
        <v>622</v>
      </c>
      <c r="H17484">
        <v>220</v>
      </c>
      <c r="I17484" s="1">
        <v>43928.708333333336</v>
      </c>
      <c r="J17484" s="2">
        <f t="shared" si="819"/>
        <v>1</v>
      </c>
      <c r="K17484" s="2" t="str">
        <f>IFERROR(VLOOKUP(A17484,Aux!A:B,2,0),"Outros")</f>
        <v>Outros</v>
      </c>
      <c r="L17484" s="2">
        <f t="shared" si="820"/>
        <v>2020</v>
      </c>
      <c r="M17484">
        <f t="shared" si="821"/>
        <v>13</v>
      </c>
    </row>
    <row r="17485" spans="1:13" x14ac:dyDescent="0.35">
      <c r="A17485" t="s">
        <v>133</v>
      </c>
      <c r="B17485">
        <v>503539473</v>
      </c>
      <c r="C17485">
        <v>186844</v>
      </c>
      <c r="D17485" t="s">
        <v>13934</v>
      </c>
      <c r="E17485" s="1">
        <v>43914.475405092591</v>
      </c>
      <c r="F17485">
        <v>1</v>
      </c>
      <c r="G17485" t="s">
        <v>194</v>
      </c>
      <c r="H17485">
        <v>300</v>
      </c>
      <c r="I17485" s="1">
        <v>43917.999305555553</v>
      </c>
      <c r="J17485" s="2">
        <f t="shared" si="819"/>
        <v>1</v>
      </c>
      <c r="K17485" s="2" t="str">
        <f>IFERROR(VLOOKUP(A17485,Aux!A:B,2,0),"Outros")</f>
        <v>Municípios</v>
      </c>
      <c r="L17485" s="2">
        <f t="shared" si="820"/>
        <v>2020</v>
      </c>
      <c r="M17485">
        <f t="shared" si="821"/>
        <v>13</v>
      </c>
    </row>
    <row r="17486" spans="1:13" x14ac:dyDescent="0.35">
      <c r="A17486" t="s">
        <v>251</v>
      </c>
      <c r="B17486">
        <v>508069645</v>
      </c>
      <c r="C17486">
        <v>186845</v>
      </c>
      <c r="D17486" t="s">
        <v>14348</v>
      </c>
      <c r="E17486" s="1">
        <v>43914.481874999998</v>
      </c>
      <c r="F17486">
        <v>3</v>
      </c>
      <c r="G17486" t="s">
        <v>2953</v>
      </c>
      <c r="H17486">
        <v>230</v>
      </c>
      <c r="I17486" s="1">
        <v>43935.708333333336</v>
      </c>
      <c r="J17486" s="2">
        <f t="shared" si="819"/>
        <v>1</v>
      </c>
      <c r="K17486" s="2" t="str">
        <f>IFERROR(VLOOKUP(A17486,Aux!A:B,2,0),"Outros")</f>
        <v>Escolas</v>
      </c>
      <c r="L17486" s="2">
        <f t="shared" si="820"/>
        <v>2020</v>
      </c>
      <c r="M17486">
        <f t="shared" si="821"/>
        <v>13</v>
      </c>
    </row>
    <row r="17487" spans="1:13" x14ac:dyDescent="0.35">
      <c r="A17487" t="s">
        <v>63</v>
      </c>
      <c r="B17487">
        <v>502098139</v>
      </c>
      <c r="C17487">
        <v>186846</v>
      </c>
      <c r="D17487" t="s">
        <v>13853</v>
      </c>
      <c r="E17487" s="1">
        <v>43914.485763888886</v>
      </c>
      <c r="F17487">
        <v>3</v>
      </c>
      <c r="G17487" t="s">
        <v>75</v>
      </c>
      <c r="H17487">
        <v>150</v>
      </c>
      <c r="I17487" s="1">
        <v>43953.75</v>
      </c>
      <c r="J17487" s="2">
        <f t="shared" si="819"/>
        <v>1</v>
      </c>
      <c r="K17487" s="2" t="str">
        <f>IFERROR(VLOOKUP(A17487,Aux!A:B,2,0),"Outros")</f>
        <v>Municípios</v>
      </c>
      <c r="L17487" s="2">
        <f t="shared" si="820"/>
        <v>2020</v>
      </c>
      <c r="M17487">
        <f t="shared" si="821"/>
        <v>13</v>
      </c>
    </row>
    <row r="17488" spans="1:13" x14ac:dyDescent="0.35">
      <c r="A17488" t="s">
        <v>45</v>
      </c>
      <c r="B17488">
        <v>680021892</v>
      </c>
      <c r="C17488">
        <v>186847</v>
      </c>
      <c r="D17488" t="s">
        <v>13976</v>
      </c>
      <c r="E17488" s="1">
        <v>43914.511736111112</v>
      </c>
      <c r="F17488">
        <v>13</v>
      </c>
      <c r="G17488" t="s">
        <v>47</v>
      </c>
      <c r="H17488">
        <v>340</v>
      </c>
      <c r="I17488" s="1">
        <v>43923.999305555553</v>
      </c>
      <c r="J17488" s="2">
        <f t="shared" si="819"/>
        <v>1</v>
      </c>
      <c r="K17488" s="2" t="str">
        <f>IFERROR(VLOOKUP(A17488,Aux!A:B,2,0),"Outros")</f>
        <v>Águas e resíduos</v>
      </c>
      <c r="L17488" s="2">
        <f t="shared" si="820"/>
        <v>2020</v>
      </c>
      <c r="M17488">
        <f t="shared" si="821"/>
        <v>13</v>
      </c>
    </row>
    <row r="17489" spans="1:13" x14ac:dyDescent="0.35">
      <c r="A17489" t="s">
        <v>213</v>
      </c>
      <c r="B17489">
        <v>512012814</v>
      </c>
      <c r="C17489">
        <v>186848</v>
      </c>
      <c r="D17489" t="s">
        <v>14385</v>
      </c>
      <c r="E17489" s="1">
        <v>43914.521377314813</v>
      </c>
      <c r="F17489">
        <v>3</v>
      </c>
      <c r="G17489" t="s">
        <v>2818</v>
      </c>
      <c r="H17489">
        <v>230</v>
      </c>
      <c r="I17489" s="1">
        <v>43923.729166666664</v>
      </c>
      <c r="J17489" s="2">
        <f t="shared" si="819"/>
        <v>1</v>
      </c>
      <c r="K17489" s="2" t="str">
        <f>IFERROR(VLOOKUP(A17489,Aux!A:B,2,0),"Outros")</f>
        <v>Municípios</v>
      </c>
      <c r="L17489" s="2">
        <f t="shared" si="820"/>
        <v>2020</v>
      </c>
      <c r="M17489">
        <f t="shared" si="821"/>
        <v>13</v>
      </c>
    </row>
    <row r="17490" spans="1:13" x14ac:dyDescent="0.35">
      <c r="A17490" t="s">
        <v>251</v>
      </c>
      <c r="B17490">
        <v>508069645</v>
      </c>
      <c r="C17490">
        <v>186849</v>
      </c>
      <c r="D17490" t="s">
        <v>14386</v>
      </c>
      <c r="E17490" s="1">
        <v>43914.521886574075</v>
      </c>
      <c r="F17490">
        <v>3</v>
      </c>
      <c r="G17490" t="s">
        <v>33</v>
      </c>
      <c r="H17490">
        <v>210</v>
      </c>
      <c r="I17490" s="1">
        <v>43943.708333333336</v>
      </c>
      <c r="J17490" s="2">
        <f t="shared" si="819"/>
        <v>1</v>
      </c>
      <c r="K17490" s="2" t="str">
        <f>IFERROR(VLOOKUP(A17490,Aux!A:B,2,0),"Outros")</f>
        <v>Escolas</v>
      </c>
      <c r="L17490" s="2">
        <f t="shared" si="820"/>
        <v>2020</v>
      </c>
      <c r="M17490">
        <f t="shared" si="821"/>
        <v>13</v>
      </c>
    </row>
    <row r="17491" spans="1:13" x14ac:dyDescent="0.35">
      <c r="A17491" t="s">
        <v>63</v>
      </c>
      <c r="B17491">
        <v>502098139</v>
      </c>
      <c r="C17491">
        <v>186850</v>
      </c>
      <c r="E17491" s="1">
        <v>43914.530613425923</v>
      </c>
      <c r="F17491">
        <v>13</v>
      </c>
      <c r="G17491" t="s">
        <v>33</v>
      </c>
      <c r="H17491">
        <v>1</v>
      </c>
      <c r="J17491" s="2">
        <f t="shared" si="819"/>
        <v>1</v>
      </c>
      <c r="K17491" s="2" t="str">
        <f>IFERROR(VLOOKUP(A17491,Aux!A:B,2,0),"Outros")</f>
        <v>Municípios</v>
      </c>
      <c r="L17491" s="2">
        <f t="shared" si="820"/>
        <v>2020</v>
      </c>
      <c r="M17491">
        <f t="shared" si="821"/>
        <v>13</v>
      </c>
    </row>
    <row r="17492" spans="1:13" x14ac:dyDescent="0.35">
      <c r="A17492" t="s">
        <v>962</v>
      </c>
      <c r="B17492">
        <v>600013855</v>
      </c>
      <c r="C17492">
        <v>186851</v>
      </c>
      <c r="D17492" t="s">
        <v>13935</v>
      </c>
      <c r="E17492" s="1">
        <v>43914.581307870372</v>
      </c>
      <c r="F17492">
        <v>3</v>
      </c>
      <c r="G17492" t="s">
        <v>1140</v>
      </c>
      <c r="H17492">
        <v>340</v>
      </c>
      <c r="I17492" s="1">
        <v>43920.708333333336</v>
      </c>
      <c r="J17492" s="2">
        <f t="shared" si="819"/>
        <v>1</v>
      </c>
      <c r="K17492" s="2" t="str">
        <f>IFERROR(VLOOKUP(A17492,Aux!A:B,2,0),"Outros")</f>
        <v>Outros</v>
      </c>
      <c r="L17492" s="2">
        <f t="shared" si="820"/>
        <v>2020</v>
      </c>
      <c r="M17492">
        <f t="shared" si="821"/>
        <v>13</v>
      </c>
    </row>
    <row r="17493" spans="1:13" x14ac:dyDescent="0.35">
      <c r="A17493" t="s">
        <v>45</v>
      </c>
      <c r="B17493">
        <v>680021892</v>
      </c>
      <c r="C17493">
        <v>186852</v>
      </c>
      <c r="D17493" t="s">
        <v>13878</v>
      </c>
      <c r="E17493" s="1">
        <v>43914.591550925928</v>
      </c>
      <c r="F17493">
        <v>13</v>
      </c>
      <c r="G17493" t="s">
        <v>47</v>
      </c>
      <c r="H17493">
        <v>300</v>
      </c>
      <c r="I17493" s="1">
        <v>43923.999305555553</v>
      </c>
      <c r="J17493" s="2">
        <f t="shared" si="819"/>
        <v>1</v>
      </c>
      <c r="K17493" s="2" t="str">
        <f>IFERROR(VLOOKUP(A17493,Aux!A:B,2,0),"Outros")</f>
        <v>Águas e resíduos</v>
      </c>
      <c r="L17493" s="2">
        <f t="shared" si="820"/>
        <v>2020</v>
      </c>
      <c r="M17493">
        <f t="shared" si="821"/>
        <v>13</v>
      </c>
    </row>
    <row r="17494" spans="1:13" x14ac:dyDescent="0.35">
      <c r="A17494" t="s">
        <v>171</v>
      </c>
      <c r="B17494">
        <v>504293125</v>
      </c>
      <c r="C17494">
        <v>186854</v>
      </c>
      <c r="D17494" t="s">
        <v>14207</v>
      </c>
      <c r="E17494" s="1">
        <v>43914.599374999998</v>
      </c>
      <c r="F17494">
        <v>1</v>
      </c>
      <c r="G17494" t="s">
        <v>342</v>
      </c>
      <c r="H17494">
        <v>360</v>
      </c>
      <c r="I17494" s="1">
        <v>43919.999305555553</v>
      </c>
      <c r="J17494" s="2">
        <f t="shared" si="819"/>
        <v>1</v>
      </c>
      <c r="K17494" s="2" t="str">
        <f>IFERROR(VLOOKUP(A17494,Aux!A:B,2,0),"Outros")</f>
        <v>Municípios</v>
      </c>
      <c r="L17494" s="2">
        <f t="shared" si="820"/>
        <v>2020</v>
      </c>
      <c r="M17494">
        <f t="shared" si="821"/>
        <v>13</v>
      </c>
    </row>
    <row r="17495" spans="1:13" x14ac:dyDescent="0.35">
      <c r="A17495" t="s">
        <v>45</v>
      </c>
      <c r="B17495">
        <v>680021892</v>
      </c>
      <c r="C17495">
        <v>186855</v>
      </c>
      <c r="D17495" t="s">
        <v>14099</v>
      </c>
      <c r="E17495" s="1">
        <v>43914.607118055559</v>
      </c>
      <c r="F17495">
        <v>13</v>
      </c>
      <c r="G17495" t="s">
        <v>47</v>
      </c>
      <c r="H17495">
        <v>300</v>
      </c>
      <c r="I17495" s="1">
        <v>43923.999305555553</v>
      </c>
      <c r="J17495" s="2">
        <f t="shared" si="819"/>
        <v>1</v>
      </c>
      <c r="K17495" s="2" t="str">
        <f>IFERROR(VLOOKUP(A17495,Aux!A:B,2,0),"Outros")</f>
        <v>Águas e resíduos</v>
      </c>
      <c r="L17495" s="2">
        <f t="shared" si="820"/>
        <v>2020</v>
      </c>
      <c r="M17495">
        <f t="shared" si="821"/>
        <v>13</v>
      </c>
    </row>
    <row r="17496" spans="1:13" x14ac:dyDescent="0.35">
      <c r="A17496" t="s">
        <v>48</v>
      </c>
      <c r="B17496">
        <v>503035416</v>
      </c>
      <c r="C17496">
        <v>186857</v>
      </c>
      <c r="D17496" t="s">
        <v>13977</v>
      </c>
      <c r="E17496" s="1">
        <v>43914.618981481479</v>
      </c>
      <c r="F17496">
        <v>1</v>
      </c>
      <c r="G17496" t="s">
        <v>50</v>
      </c>
      <c r="H17496">
        <v>340</v>
      </c>
      <c r="I17496" s="1">
        <v>43917.708333333336</v>
      </c>
      <c r="J17496" s="2">
        <f t="shared" si="819"/>
        <v>1</v>
      </c>
      <c r="K17496" s="2" t="str">
        <f>IFERROR(VLOOKUP(A17496,Aux!A:B,2,0),"Outros")</f>
        <v>Hospitais</v>
      </c>
      <c r="L17496" s="2">
        <f t="shared" si="820"/>
        <v>2020</v>
      </c>
      <c r="M17496">
        <f t="shared" si="821"/>
        <v>13</v>
      </c>
    </row>
    <row r="17497" spans="1:13" x14ac:dyDescent="0.35">
      <c r="A17497" t="s">
        <v>39</v>
      </c>
      <c r="B17497">
        <v>507023129</v>
      </c>
      <c r="C17497">
        <v>186858</v>
      </c>
      <c r="D17497" t="s">
        <v>14100</v>
      </c>
      <c r="E17497" s="1">
        <v>43914.624131944445</v>
      </c>
      <c r="F17497">
        <v>13</v>
      </c>
      <c r="G17497" t="s">
        <v>33</v>
      </c>
      <c r="H17497">
        <v>220</v>
      </c>
      <c r="I17497" s="1">
        <v>43925.708333333336</v>
      </c>
      <c r="J17497" s="2">
        <f t="shared" si="819"/>
        <v>1</v>
      </c>
      <c r="K17497" s="2" t="str">
        <f>IFERROR(VLOOKUP(A17497,Aux!A:B,2,0),"Outros")</f>
        <v>Outros</v>
      </c>
      <c r="L17497" s="2">
        <f t="shared" si="820"/>
        <v>2020</v>
      </c>
      <c r="M17497">
        <f t="shared" si="821"/>
        <v>13</v>
      </c>
    </row>
    <row r="17498" spans="1:13" x14ac:dyDescent="0.35">
      <c r="A17498" t="s">
        <v>267</v>
      </c>
      <c r="B17498">
        <v>505307685</v>
      </c>
      <c r="C17498">
        <v>186859</v>
      </c>
      <c r="E17498" s="1">
        <v>43914.631342592591</v>
      </c>
      <c r="F17498">
        <v>1</v>
      </c>
      <c r="G17498" t="s">
        <v>33</v>
      </c>
      <c r="H17498">
        <v>400</v>
      </c>
      <c r="J17498" s="2">
        <f t="shared" si="819"/>
        <v>1</v>
      </c>
      <c r="K17498" s="2" t="str">
        <f>IFERROR(VLOOKUP(A17498,Aux!A:B,2,0),"Outros")</f>
        <v>Municípios</v>
      </c>
      <c r="L17498" s="2">
        <f t="shared" si="820"/>
        <v>2020</v>
      </c>
      <c r="M17498">
        <f t="shared" si="821"/>
        <v>13</v>
      </c>
    </row>
    <row r="17499" spans="1:13" x14ac:dyDescent="0.35">
      <c r="A17499" t="s">
        <v>267</v>
      </c>
      <c r="B17499">
        <v>505307685</v>
      </c>
      <c r="C17499">
        <v>186860</v>
      </c>
      <c r="E17499" s="1">
        <v>43914.631469907406</v>
      </c>
      <c r="F17499">
        <v>1</v>
      </c>
      <c r="G17499" t="s">
        <v>33</v>
      </c>
      <c r="H17499">
        <v>400</v>
      </c>
      <c r="J17499" s="2">
        <f t="shared" si="819"/>
        <v>1</v>
      </c>
      <c r="K17499" s="2" t="str">
        <f>IFERROR(VLOOKUP(A17499,Aux!A:B,2,0),"Outros")</f>
        <v>Municípios</v>
      </c>
      <c r="L17499" s="2">
        <f t="shared" si="820"/>
        <v>2020</v>
      </c>
      <c r="M17499">
        <f t="shared" si="821"/>
        <v>13</v>
      </c>
    </row>
    <row r="17500" spans="1:13" x14ac:dyDescent="0.35">
      <c r="A17500" t="s">
        <v>101</v>
      </c>
      <c r="B17500">
        <v>507040589</v>
      </c>
      <c r="C17500">
        <v>186861</v>
      </c>
      <c r="D17500" t="s">
        <v>13879</v>
      </c>
      <c r="E17500" s="1">
        <v>43914.638738425929</v>
      </c>
      <c r="F17500">
        <v>13</v>
      </c>
      <c r="G17500" t="s">
        <v>13880</v>
      </c>
      <c r="H17500">
        <v>300</v>
      </c>
      <c r="I17500" s="1">
        <v>43934.708333333336</v>
      </c>
      <c r="J17500" s="2">
        <f t="shared" si="819"/>
        <v>1</v>
      </c>
      <c r="K17500" s="2" t="str">
        <f>IFERROR(VLOOKUP(A17500,Aux!A:B,2,0),"Outros")</f>
        <v>Municípios</v>
      </c>
      <c r="L17500" s="2">
        <f t="shared" si="820"/>
        <v>2020</v>
      </c>
      <c r="M17500">
        <f t="shared" si="821"/>
        <v>13</v>
      </c>
    </row>
    <row r="17501" spans="1:13" x14ac:dyDescent="0.35">
      <c r="A17501" t="s">
        <v>118</v>
      </c>
      <c r="B17501">
        <v>680015019</v>
      </c>
      <c r="C17501">
        <v>186862</v>
      </c>
      <c r="D17501" t="s">
        <v>14101</v>
      </c>
      <c r="E17501" s="1">
        <v>43914.649236111109</v>
      </c>
      <c r="F17501">
        <v>3</v>
      </c>
      <c r="G17501" t="s">
        <v>1146</v>
      </c>
      <c r="H17501">
        <v>220</v>
      </c>
      <c r="I17501" s="1">
        <v>43945.999305555553</v>
      </c>
      <c r="J17501" s="2">
        <f t="shared" si="819"/>
        <v>1</v>
      </c>
      <c r="K17501" s="2" t="str">
        <f>IFERROR(VLOOKUP(A17501,Aux!A:B,2,0),"Outros")</f>
        <v>Águas e resíduos</v>
      </c>
      <c r="L17501" s="2">
        <f t="shared" si="820"/>
        <v>2020</v>
      </c>
      <c r="M17501">
        <f t="shared" si="821"/>
        <v>13</v>
      </c>
    </row>
    <row r="17502" spans="1:13" x14ac:dyDescent="0.35">
      <c r="A17502" t="s">
        <v>2238</v>
      </c>
      <c r="B17502">
        <v>506735524</v>
      </c>
      <c r="C17502">
        <v>186863</v>
      </c>
      <c r="D17502" t="s">
        <v>13808</v>
      </c>
      <c r="E17502" s="1">
        <v>43914.654108796298</v>
      </c>
      <c r="F17502">
        <v>13</v>
      </c>
      <c r="G17502" t="s">
        <v>2240</v>
      </c>
      <c r="H17502">
        <v>340</v>
      </c>
      <c r="I17502" s="1">
        <v>43927.708333333336</v>
      </c>
      <c r="J17502" s="2">
        <f t="shared" si="819"/>
        <v>1</v>
      </c>
      <c r="K17502" s="2" t="str">
        <f>IFERROR(VLOOKUP(A17502,Aux!A:B,2,0),"Outros")</f>
        <v>Municípios</v>
      </c>
      <c r="L17502" s="2">
        <f t="shared" si="820"/>
        <v>2020</v>
      </c>
      <c r="M17502">
        <f t="shared" si="821"/>
        <v>13</v>
      </c>
    </row>
    <row r="17503" spans="1:13" x14ac:dyDescent="0.35">
      <c r="A17503" t="s">
        <v>63</v>
      </c>
      <c r="B17503">
        <v>502098139</v>
      </c>
      <c r="C17503">
        <v>186864</v>
      </c>
      <c r="D17503" t="s">
        <v>13881</v>
      </c>
      <c r="E17503" s="1">
        <v>43914.654247685183</v>
      </c>
      <c r="F17503">
        <v>13</v>
      </c>
      <c r="G17503" t="s">
        <v>75</v>
      </c>
      <c r="H17503">
        <v>220</v>
      </c>
      <c r="I17503" s="1">
        <v>43930.75</v>
      </c>
      <c r="J17503" s="2">
        <f t="shared" si="819"/>
        <v>1</v>
      </c>
      <c r="K17503" s="2" t="str">
        <f>IFERROR(VLOOKUP(A17503,Aux!A:B,2,0),"Outros")</f>
        <v>Municípios</v>
      </c>
      <c r="L17503" s="2">
        <f t="shared" si="820"/>
        <v>2020</v>
      </c>
      <c r="M17503">
        <f t="shared" si="821"/>
        <v>13</v>
      </c>
    </row>
    <row r="17504" spans="1:13" x14ac:dyDescent="0.35">
      <c r="A17504" t="s">
        <v>39</v>
      </c>
      <c r="B17504">
        <v>507023129</v>
      </c>
      <c r="C17504">
        <v>186865</v>
      </c>
      <c r="D17504" t="s">
        <v>14387</v>
      </c>
      <c r="E17504" s="1">
        <v>43914.657349537039</v>
      </c>
      <c r="F17504">
        <v>1</v>
      </c>
      <c r="G17504" t="s">
        <v>33</v>
      </c>
      <c r="H17504">
        <v>5</v>
      </c>
      <c r="I17504" s="1">
        <v>43919.708333333336</v>
      </c>
      <c r="J17504" s="2">
        <f t="shared" si="819"/>
        <v>1</v>
      </c>
      <c r="K17504" s="2" t="str">
        <f>IFERROR(VLOOKUP(A17504,Aux!A:B,2,0),"Outros")</f>
        <v>Outros</v>
      </c>
      <c r="L17504" s="2">
        <f t="shared" si="820"/>
        <v>2020</v>
      </c>
      <c r="M17504">
        <f t="shared" si="821"/>
        <v>13</v>
      </c>
    </row>
    <row r="17505" spans="1:13" x14ac:dyDescent="0.35">
      <c r="A17505" t="s">
        <v>118</v>
      </c>
      <c r="B17505">
        <v>680015019</v>
      </c>
      <c r="C17505">
        <v>186867</v>
      </c>
      <c r="D17505" t="s">
        <v>13809</v>
      </c>
      <c r="E17505" s="1">
        <v>43914.659375000003</v>
      </c>
      <c r="F17505">
        <v>1</v>
      </c>
      <c r="G17505" t="s">
        <v>561</v>
      </c>
      <c r="H17505">
        <v>5</v>
      </c>
      <c r="I17505" s="1">
        <v>43920.999305555553</v>
      </c>
      <c r="J17505" s="2">
        <f t="shared" si="819"/>
        <v>1</v>
      </c>
      <c r="K17505" s="2" t="str">
        <f>IFERROR(VLOOKUP(A17505,Aux!A:B,2,0),"Outros")</f>
        <v>Águas e resíduos</v>
      </c>
      <c r="L17505" s="2">
        <f t="shared" si="820"/>
        <v>2020</v>
      </c>
      <c r="M17505">
        <f t="shared" si="821"/>
        <v>13</v>
      </c>
    </row>
    <row r="17506" spans="1:13" x14ac:dyDescent="0.35">
      <c r="A17506" t="s">
        <v>48</v>
      </c>
      <c r="B17506">
        <v>503035416</v>
      </c>
      <c r="C17506">
        <v>186868</v>
      </c>
      <c r="D17506" t="s">
        <v>14388</v>
      </c>
      <c r="E17506" s="1">
        <v>43914.665081018517</v>
      </c>
      <c r="F17506">
        <v>1</v>
      </c>
      <c r="G17506" t="s">
        <v>50</v>
      </c>
      <c r="H17506">
        <v>340</v>
      </c>
      <c r="I17506" s="1">
        <v>43917.708333333336</v>
      </c>
      <c r="J17506" s="2">
        <f t="shared" si="819"/>
        <v>1</v>
      </c>
      <c r="K17506" s="2" t="str">
        <f>IFERROR(VLOOKUP(A17506,Aux!A:B,2,0),"Outros")</f>
        <v>Hospitais</v>
      </c>
      <c r="L17506" s="2">
        <f t="shared" si="820"/>
        <v>2020</v>
      </c>
      <c r="M17506">
        <f t="shared" si="821"/>
        <v>13</v>
      </c>
    </row>
    <row r="17507" spans="1:13" x14ac:dyDescent="0.35">
      <c r="A17507" t="s">
        <v>12</v>
      </c>
      <c r="B17507">
        <v>508481287</v>
      </c>
      <c r="C17507">
        <v>186870</v>
      </c>
      <c r="D17507" t="s">
        <v>13936</v>
      </c>
      <c r="E17507" s="1">
        <v>43914.680902777778</v>
      </c>
      <c r="F17507">
        <v>1</v>
      </c>
      <c r="G17507" t="s">
        <v>14</v>
      </c>
      <c r="H17507">
        <v>5</v>
      </c>
      <c r="I17507" s="1">
        <v>43921.708333333336</v>
      </c>
      <c r="J17507" s="2">
        <f t="shared" si="819"/>
        <v>1</v>
      </c>
      <c r="K17507" s="2" t="str">
        <f>IFERROR(VLOOKUP(A17507,Aux!A:B,2,0),"Outros")</f>
        <v>Hospitais</v>
      </c>
      <c r="L17507" s="2">
        <f t="shared" si="820"/>
        <v>2020</v>
      </c>
      <c r="M17507">
        <f t="shared" si="821"/>
        <v>13</v>
      </c>
    </row>
    <row r="17508" spans="1:13" x14ac:dyDescent="0.35">
      <c r="A17508" t="s">
        <v>150</v>
      </c>
      <c r="B17508">
        <v>505309939</v>
      </c>
      <c r="C17508">
        <v>186871</v>
      </c>
      <c r="D17508" t="s">
        <v>13765</v>
      </c>
      <c r="E17508" s="1">
        <v>43914.702800925923</v>
      </c>
      <c r="F17508">
        <v>13</v>
      </c>
      <c r="G17508" t="s">
        <v>152</v>
      </c>
      <c r="H17508">
        <v>220</v>
      </c>
      <c r="I17508" s="1">
        <v>43922.6875</v>
      </c>
      <c r="J17508" s="2">
        <f t="shared" si="819"/>
        <v>1</v>
      </c>
      <c r="K17508" s="2" t="str">
        <f>IFERROR(VLOOKUP(A17508,Aux!A:B,2,0),"Outros")</f>
        <v>Municípios</v>
      </c>
      <c r="L17508" s="2">
        <f t="shared" si="820"/>
        <v>2020</v>
      </c>
      <c r="M17508">
        <f t="shared" si="821"/>
        <v>13</v>
      </c>
    </row>
    <row r="17509" spans="1:13" x14ac:dyDescent="0.35">
      <c r="A17509" t="s">
        <v>48</v>
      </c>
      <c r="B17509">
        <v>503035416</v>
      </c>
      <c r="C17509">
        <v>186872</v>
      </c>
      <c r="D17509" t="s">
        <v>14102</v>
      </c>
      <c r="E17509" s="1">
        <v>43914.706516203703</v>
      </c>
      <c r="F17509">
        <v>1</v>
      </c>
      <c r="G17509" t="s">
        <v>50</v>
      </c>
      <c r="H17509">
        <v>340</v>
      </c>
      <c r="I17509" s="1">
        <v>43917.708333333336</v>
      </c>
      <c r="J17509" s="2">
        <f t="shared" si="819"/>
        <v>1</v>
      </c>
      <c r="K17509" s="2" t="str">
        <f>IFERROR(VLOOKUP(A17509,Aux!A:B,2,0),"Outros")</f>
        <v>Hospitais</v>
      </c>
      <c r="L17509" s="2">
        <f t="shared" si="820"/>
        <v>2020</v>
      </c>
      <c r="M17509">
        <f t="shared" si="821"/>
        <v>13</v>
      </c>
    </row>
    <row r="17510" spans="1:13" x14ac:dyDescent="0.35">
      <c r="A17510" t="s">
        <v>696</v>
      </c>
      <c r="B17510">
        <v>680015574</v>
      </c>
      <c r="C17510">
        <v>186873</v>
      </c>
      <c r="D17510" t="s">
        <v>13766</v>
      </c>
      <c r="E17510" s="1">
        <v>43914.744699074072</v>
      </c>
      <c r="F17510">
        <v>1</v>
      </c>
      <c r="G17510" t="s">
        <v>1023</v>
      </c>
      <c r="H17510">
        <v>5</v>
      </c>
      <c r="I17510" s="1">
        <v>43925.999305555553</v>
      </c>
      <c r="J17510" s="2">
        <f t="shared" si="819"/>
        <v>1</v>
      </c>
      <c r="K17510" s="2" t="str">
        <f>IFERROR(VLOOKUP(A17510,Aux!A:B,2,0),"Outros")</f>
        <v>Transportes</v>
      </c>
      <c r="L17510" s="2">
        <f t="shared" si="820"/>
        <v>2020</v>
      </c>
      <c r="M17510">
        <f t="shared" si="821"/>
        <v>13</v>
      </c>
    </row>
    <row r="17511" spans="1:13" x14ac:dyDescent="0.35">
      <c r="A17511" t="s">
        <v>12</v>
      </c>
      <c r="B17511">
        <v>508481287</v>
      </c>
      <c r="C17511">
        <v>186874</v>
      </c>
      <c r="D17511" t="s">
        <v>13978</v>
      </c>
      <c r="E17511" s="1">
        <v>43914.75513888889</v>
      </c>
      <c r="F17511">
        <v>1</v>
      </c>
      <c r="G17511" t="s">
        <v>14</v>
      </c>
      <c r="H17511">
        <v>340</v>
      </c>
      <c r="I17511" s="1">
        <v>43917.708333333336</v>
      </c>
      <c r="J17511" s="2">
        <f t="shared" si="819"/>
        <v>1</v>
      </c>
      <c r="K17511" s="2" t="str">
        <f>IFERROR(VLOOKUP(A17511,Aux!A:B,2,0),"Outros")</f>
        <v>Hospitais</v>
      </c>
      <c r="L17511" s="2">
        <f t="shared" si="820"/>
        <v>2020</v>
      </c>
      <c r="M17511">
        <f t="shared" si="821"/>
        <v>13</v>
      </c>
    </row>
    <row r="17512" spans="1:13" x14ac:dyDescent="0.35">
      <c r="A17512" t="s">
        <v>12</v>
      </c>
      <c r="B17512">
        <v>508481287</v>
      </c>
      <c r="C17512">
        <v>186875</v>
      </c>
      <c r="D17512" t="s">
        <v>13810</v>
      </c>
      <c r="E17512" s="1">
        <v>43914.79315972222</v>
      </c>
      <c r="F17512">
        <v>1</v>
      </c>
      <c r="G17512" t="s">
        <v>14</v>
      </c>
      <c r="H17512">
        <v>5</v>
      </c>
      <c r="I17512" s="1">
        <v>43917.708333333336</v>
      </c>
      <c r="J17512" s="2">
        <f t="shared" si="819"/>
        <v>1</v>
      </c>
      <c r="K17512" s="2" t="str">
        <f>IFERROR(VLOOKUP(A17512,Aux!A:B,2,0),"Outros")</f>
        <v>Hospitais</v>
      </c>
      <c r="L17512" s="2">
        <f t="shared" si="820"/>
        <v>2020</v>
      </c>
      <c r="M17512">
        <f t="shared" si="821"/>
        <v>13</v>
      </c>
    </row>
    <row r="17513" spans="1:13" x14ac:dyDescent="0.35">
      <c r="A17513" t="s">
        <v>223</v>
      </c>
      <c r="B17513">
        <v>680018140</v>
      </c>
      <c r="C17513">
        <v>186877</v>
      </c>
      <c r="D17513" t="s">
        <v>13811</v>
      </c>
      <c r="E17513" s="1">
        <v>43914.952106481483</v>
      </c>
      <c r="F17513">
        <v>1</v>
      </c>
      <c r="G17513" t="s">
        <v>1112</v>
      </c>
      <c r="H17513">
        <v>230</v>
      </c>
      <c r="I17513" s="1">
        <v>43932.999305555553</v>
      </c>
      <c r="J17513" s="2">
        <f t="shared" si="819"/>
        <v>1</v>
      </c>
      <c r="K17513" s="2" t="str">
        <f>IFERROR(VLOOKUP(A17513,Aux!A:B,2,0),"Outros")</f>
        <v>Municípios</v>
      </c>
      <c r="L17513" s="2">
        <f t="shared" si="820"/>
        <v>2020</v>
      </c>
      <c r="M17513">
        <f t="shared" si="821"/>
        <v>13</v>
      </c>
    </row>
    <row r="17514" spans="1:13" x14ac:dyDescent="0.35">
      <c r="A17514" t="s">
        <v>48</v>
      </c>
      <c r="B17514">
        <v>503035416</v>
      </c>
      <c r="C17514">
        <v>186880</v>
      </c>
      <c r="D17514" t="s">
        <v>12737</v>
      </c>
      <c r="E17514" s="1">
        <v>43915.410520833335</v>
      </c>
      <c r="F17514">
        <v>3</v>
      </c>
      <c r="G17514" t="s">
        <v>33</v>
      </c>
      <c r="H17514">
        <v>1</v>
      </c>
      <c r="I17514" s="1">
        <v>43903.708333333336</v>
      </c>
      <c r="J17514" s="2">
        <f t="shared" si="819"/>
        <v>1</v>
      </c>
      <c r="K17514" s="2" t="str">
        <f>IFERROR(VLOOKUP(A17514,Aux!A:B,2,0),"Outros")</f>
        <v>Hospitais</v>
      </c>
      <c r="L17514" s="2">
        <f t="shared" si="820"/>
        <v>2020</v>
      </c>
      <c r="M17514">
        <f t="shared" si="821"/>
        <v>13</v>
      </c>
    </row>
    <row r="17515" spans="1:13" x14ac:dyDescent="0.35">
      <c r="A17515" t="s">
        <v>57</v>
      </c>
      <c r="B17515">
        <v>501294104</v>
      </c>
      <c r="C17515">
        <v>186881</v>
      </c>
      <c r="D17515" t="s">
        <v>6971</v>
      </c>
      <c r="E17515" s="1">
        <v>43915.414606481485</v>
      </c>
      <c r="F17515">
        <v>13</v>
      </c>
      <c r="G17515" t="s">
        <v>59</v>
      </c>
      <c r="H17515">
        <v>220</v>
      </c>
      <c r="I17515" s="1">
        <v>43921.999305555553</v>
      </c>
      <c r="J17515" s="2">
        <f t="shared" si="819"/>
        <v>1</v>
      </c>
      <c r="K17515" s="2" t="str">
        <f>IFERROR(VLOOKUP(A17515,Aux!A:B,2,0),"Outros")</f>
        <v>Municípios</v>
      </c>
      <c r="L17515" s="2">
        <f t="shared" si="820"/>
        <v>2020</v>
      </c>
      <c r="M17515">
        <f t="shared" si="821"/>
        <v>13</v>
      </c>
    </row>
    <row r="17516" spans="1:13" x14ac:dyDescent="0.35">
      <c r="A17516" t="s">
        <v>246</v>
      </c>
      <c r="B17516">
        <v>512013241</v>
      </c>
      <c r="C17516">
        <v>186882</v>
      </c>
      <c r="D17516" t="s">
        <v>13812</v>
      </c>
      <c r="E17516" s="1">
        <v>43915.422256944446</v>
      </c>
      <c r="F17516">
        <v>3</v>
      </c>
      <c r="G17516" t="s">
        <v>524</v>
      </c>
      <c r="H17516">
        <v>220</v>
      </c>
      <c r="I17516" s="1">
        <v>43945.729166666664</v>
      </c>
      <c r="J17516" s="2">
        <f t="shared" si="819"/>
        <v>1</v>
      </c>
      <c r="K17516" s="2" t="str">
        <f>IFERROR(VLOOKUP(A17516,Aux!A:B,2,0),"Outros")</f>
        <v>Municípios</v>
      </c>
      <c r="L17516" s="2">
        <f t="shared" si="820"/>
        <v>2020</v>
      </c>
      <c r="M17516">
        <f t="shared" si="821"/>
        <v>13</v>
      </c>
    </row>
    <row r="17517" spans="1:13" x14ac:dyDescent="0.35">
      <c r="A17517" t="s">
        <v>92</v>
      </c>
      <c r="B17517">
        <v>506037258</v>
      </c>
      <c r="C17517">
        <v>186883</v>
      </c>
      <c r="E17517" s="1">
        <v>43915.426388888889</v>
      </c>
      <c r="F17517">
        <v>1</v>
      </c>
      <c r="G17517" t="s">
        <v>33</v>
      </c>
      <c r="H17517">
        <v>400</v>
      </c>
      <c r="J17517" s="2">
        <f t="shared" si="819"/>
        <v>1</v>
      </c>
      <c r="K17517" s="2" t="str">
        <f>IFERROR(VLOOKUP(A17517,Aux!A:B,2,0),"Outros")</f>
        <v>Municípios</v>
      </c>
      <c r="L17517" s="2">
        <f t="shared" si="820"/>
        <v>2020</v>
      </c>
      <c r="M17517">
        <f t="shared" si="821"/>
        <v>13</v>
      </c>
    </row>
    <row r="17518" spans="1:13" x14ac:dyDescent="0.35">
      <c r="A17518" t="s">
        <v>150</v>
      </c>
      <c r="B17518">
        <v>505309939</v>
      </c>
      <c r="C17518">
        <v>186884</v>
      </c>
      <c r="D17518" t="s">
        <v>13767</v>
      </c>
      <c r="E17518" s="1">
        <v>43915.434421296297</v>
      </c>
      <c r="F17518">
        <v>1</v>
      </c>
      <c r="G17518" t="s">
        <v>152</v>
      </c>
      <c r="H17518">
        <v>300</v>
      </c>
      <c r="I17518" s="1">
        <v>43936.6875</v>
      </c>
      <c r="J17518" s="2">
        <f t="shared" si="819"/>
        <v>1</v>
      </c>
      <c r="K17518" s="2" t="str">
        <f>IFERROR(VLOOKUP(A17518,Aux!A:B,2,0),"Outros")</f>
        <v>Municípios</v>
      </c>
      <c r="L17518" s="2">
        <f t="shared" si="820"/>
        <v>2020</v>
      </c>
      <c r="M17518">
        <f t="shared" si="821"/>
        <v>13</v>
      </c>
    </row>
    <row r="17519" spans="1:13" x14ac:dyDescent="0.35">
      <c r="A17519" t="s">
        <v>57</v>
      </c>
      <c r="B17519">
        <v>501294104</v>
      </c>
      <c r="C17519">
        <v>186885</v>
      </c>
      <c r="D17519" t="s">
        <v>13882</v>
      </c>
      <c r="E17519" s="1">
        <v>43915.446319444447</v>
      </c>
      <c r="F17519">
        <v>13</v>
      </c>
      <c r="G17519" t="s">
        <v>103</v>
      </c>
      <c r="H17519">
        <v>220</v>
      </c>
      <c r="I17519" s="1">
        <v>43921.999305555553</v>
      </c>
      <c r="J17519" s="2">
        <f t="shared" si="819"/>
        <v>1</v>
      </c>
      <c r="K17519" s="2" t="str">
        <f>IFERROR(VLOOKUP(A17519,Aux!A:B,2,0),"Outros")</f>
        <v>Municípios</v>
      </c>
      <c r="L17519" s="2">
        <f t="shared" si="820"/>
        <v>2020</v>
      </c>
      <c r="M17519">
        <f t="shared" si="821"/>
        <v>13</v>
      </c>
    </row>
    <row r="17520" spans="1:13" x14ac:dyDescent="0.35">
      <c r="A17520" t="s">
        <v>150</v>
      </c>
      <c r="B17520">
        <v>505309939</v>
      </c>
      <c r="C17520">
        <v>186886</v>
      </c>
      <c r="D17520" t="s">
        <v>13883</v>
      </c>
      <c r="E17520" s="1">
        <v>43915.495740740742</v>
      </c>
      <c r="F17520">
        <v>1</v>
      </c>
      <c r="G17520" t="s">
        <v>152</v>
      </c>
      <c r="H17520">
        <v>360</v>
      </c>
      <c r="I17520" s="1">
        <v>43922.6875</v>
      </c>
      <c r="J17520" s="2">
        <f t="shared" si="819"/>
        <v>1</v>
      </c>
      <c r="K17520" s="2" t="str">
        <f>IFERROR(VLOOKUP(A17520,Aux!A:B,2,0),"Outros")</f>
        <v>Municípios</v>
      </c>
      <c r="L17520" s="2">
        <f t="shared" si="820"/>
        <v>2020</v>
      </c>
      <c r="M17520">
        <f t="shared" si="821"/>
        <v>13</v>
      </c>
    </row>
    <row r="17521" spans="1:13" x14ac:dyDescent="0.35">
      <c r="A17521" t="s">
        <v>150</v>
      </c>
      <c r="B17521">
        <v>505309939</v>
      </c>
      <c r="C17521">
        <v>186887</v>
      </c>
      <c r="D17521" t="s">
        <v>14063</v>
      </c>
      <c r="E17521" s="1">
        <v>43915.514675925922</v>
      </c>
      <c r="F17521">
        <v>1</v>
      </c>
      <c r="G17521" t="s">
        <v>152</v>
      </c>
      <c r="H17521">
        <v>340</v>
      </c>
      <c r="I17521" s="1">
        <v>43917.59375</v>
      </c>
      <c r="J17521" s="2">
        <f t="shared" si="819"/>
        <v>1</v>
      </c>
      <c r="K17521" s="2" t="str">
        <f>IFERROR(VLOOKUP(A17521,Aux!A:B,2,0),"Outros")</f>
        <v>Municípios</v>
      </c>
      <c r="L17521" s="2">
        <f t="shared" si="820"/>
        <v>2020</v>
      </c>
      <c r="M17521">
        <f t="shared" si="821"/>
        <v>13</v>
      </c>
    </row>
    <row r="17522" spans="1:13" x14ac:dyDescent="0.35">
      <c r="A17522" t="s">
        <v>122</v>
      </c>
      <c r="B17522">
        <v>506173968</v>
      </c>
      <c r="C17522">
        <v>186888</v>
      </c>
      <c r="D17522" t="s">
        <v>14208</v>
      </c>
      <c r="E17522" s="1">
        <v>43915.517326388886</v>
      </c>
      <c r="F17522">
        <v>1</v>
      </c>
      <c r="G17522" t="s">
        <v>147</v>
      </c>
      <c r="H17522">
        <v>5</v>
      </c>
      <c r="I17522" s="1">
        <v>43917.75</v>
      </c>
      <c r="J17522" s="2">
        <f t="shared" si="819"/>
        <v>1</v>
      </c>
      <c r="K17522" s="2" t="str">
        <f>IFERROR(VLOOKUP(A17522,Aux!A:B,2,0),"Outros")</f>
        <v>Municípios</v>
      </c>
      <c r="L17522" s="2">
        <f t="shared" si="820"/>
        <v>2020</v>
      </c>
      <c r="M17522">
        <f t="shared" si="821"/>
        <v>13</v>
      </c>
    </row>
    <row r="17523" spans="1:13" x14ac:dyDescent="0.35">
      <c r="A17523" t="s">
        <v>108</v>
      </c>
      <c r="B17523">
        <v>501222634</v>
      </c>
      <c r="C17523">
        <v>186891</v>
      </c>
      <c r="D17523" t="s">
        <v>14349</v>
      </c>
      <c r="E17523" s="1">
        <v>43915.586608796293</v>
      </c>
      <c r="F17523">
        <v>13</v>
      </c>
      <c r="G17523" t="s">
        <v>110</v>
      </c>
      <c r="H17523">
        <v>220</v>
      </c>
      <c r="I17523" s="1">
        <v>43929.999305555553</v>
      </c>
      <c r="J17523" s="2">
        <f t="shared" si="819"/>
        <v>1</v>
      </c>
      <c r="K17523" s="2" t="str">
        <f>IFERROR(VLOOKUP(A17523,Aux!A:B,2,0),"Outros")</f>
        <v>Municípios</v>
      </c>
      <c r="L17523" s="2">
        <f t="shared" si="820"/>
        <v>2020</v>
      </c>
      <c r="M17523">
        <f t="shared" si="821"/>
        <v>13</v>
      </c>
    </row>
    <row r="17524" spans="1:13" x14ac:dyDescent="0.35">
      <c r="A17524" t="s">
        <v>122</v>
      </c>
      <c r="B17524">
        <v>506173968</v>
      </c>
      <c r="C17524">
        <v>186892</v>
      </c>
      <c r="D17524" t="s">
        <v>13884</v>
      </c>
      <c r="E17524" s="1">
        <v>43915.605578703704</v>
      </c>
      <c r="F17524">
        <v>13</v>
      </c>
      <c r="G17524" t="s">
        <v>597</v>
      </c>
      <c r="H17524">
        <v>220</v>
      </c>
      <c r="I17524" s="1">
        <v>43934.729166666664</v>
      </c>
      <c r="J17524" s="2">
        <f t="shared" si="819"/>
        <v>1</v>
      </c>
      <c r="K17524" s="2" t="str">
        <f>IFERROR(VLOOKUP(A17524,Aux!A:B,2,0),"Outros")</f>
        <v>Municípios</v>
      </c>
      <c r="L17524" s="2">
        <f t="shared" si="820"/>
        <v>2020</v>
      </c>
      <c r="M17524">
        <f t="shared" si="821"/>
        <v>13</v>
      </c>
    </row>
    <row r="17525" spans="1:13" x14ac:dyDescent="0.35">
      <c r="A17525" t="s">
        <v>63</v>
      </c>
      <c r="B17525">
        <v>502098139</v>
      </c>
      <c r="C17525">
        <v>186893</v>
      </c>
      <c r="D17525" t="s">
        <v>2800</v>
      </c>
      <c r="E17525" s="1">
        <v>43915.61278935185</v>
      </c>
      <c r="F17525">
        <v>3</v>
      </c>
      <c r="G17525" t="s">
        <v>75</v>
      </c>
      <c r="H17525">
        <v>5</v>
      </c>
      <c r="I17525" s="1">
        <v>43968.75</v>
      </c>
      <c r="J17525" s="2">
        <f t="shared" si="819"/>
        <v>1</v>
      </c>
      <c r="K17525" s="2" t="str">
        <f>IFERROR(VLOOKUP(A17525,Aux!A:B,2,0),"Outros")</f>
        <v>Municípios</v>
      </c>
      <c r="L17525" s="2">
        <f t="shared" si="820"/>
        <v>2020</v>
      </c>
      <c r="M17525">
        <f t="shared" si="821"/>
        <v>13</v>
      </c>
    </row>
    <row r="17526" spans="1:13" x14ac:dyDescent="0.35">
      <c r="A17526" t="s">
        <v>60</v>
      </c>
      <c r="B17526">
        <v>505456010</v>
      </c>
      <c r="C17526">
        <v>186895</v>
      </c>
      <c r="D17526" t="s">
        <v>13905</v>
      </c>
      <c r="E17526" s="1">
        <v>43915.615277777775</v>
      </c>
      <c r="F17526">
        <v>1</v>
      </c>
      <c r="G17526" t="s">
        <v>62</v>
      </c>
      <c r="H17526">
        <v>5</v>
      </c>
      <c r="I17526" s="1">
        <v>25569.999305555557</v>
      </c>
      <c r="J17526" s="2">
        <f t="shared" si="819"/>
        <v>1</v>
      </c>
      <c r="K17526" s="2" t="str">
        <f>IFERROR(VLOOKUP(A17526,Aux!A:B,2,0),"Outros")</f>
        <v>Municípios</v>
      </c>
      <c r="L17526" s="2">
        <f t="shared" si="820"/>
        <v>2020</v>
      </c>
      <c r="M17526">
        <f t="shared" si="821"/>
        <v>13</v>
      </c>
    </row>
    <row r="17527" spans="1:13" x14ac:dyDescent="0.35">
      <c r="A17527" t="s">
        <v>122</v>
      </c>
      <c r="B17527">
        <v>506173968</v>
      </c>
      <c r="C17527">
        <v>186897</v>
      </c>
      <c r="D17527" t="s">
        <v>14017</v>
      </c>
      <c r="E17527" s="1">
        <v>43915.621481481481</v>
      </c>
      <c r="F17527">
        <v>13</v>
      </c>
      <c r="G17527" t="s">
        <v>147</v>
      </c>
      <c r="H17527">
        <v>220</v>
      </c>
      <c r="I17527" s="1">
        <v>43934.729166666664</v>
      </c>
      <c r="J17527" s="2">
        <f t="shared" si="819"/>
        <v>1</v>
      </c>
      <c r="K17527" s="2" t="str">
        <f>IFERROR(VLOOKUP(A17527,Aux!A:B,2,0),"Outros")</f>
        <v>Municípios</v>
      </c>
      <c r="L17527" s="2">
        <f t="shared" si="820"/>
        <v>2020</v>
      </c>
      <c r="M17527">
        <f t="shared" si="821"/>
        <v>13</v>
      </c>
    </row>
    <row r="17528" spans="1:13" x14ac:dyDescent="0.35">
      <c r="A17528" t="s">
        <v>15</v>
      </c>
      <c r="B17528">
        <v>503541567</v>
      </c>
      <c r="C17528">
        <v>186898</v>
      </c>
      <c r="D17528" t="s">
        <v>14018</v>
      </c>
      <c r="E17528" s="1">
        <v>43915.622974537036</v>
      </c>
      <c r="F17528">
        <v>5</v>
      </c>
      <c r="G17528" t="s">
        <v>481</v>
      </c>
      <c r="H17528">
        <v>50</v>
      </c>
      <c r="I17528" s="1">
        <v>25569.999305555557</v>
      </c>
      <c r="J17528" s="2">
        <f t="shared" si="819"/>
        <v>1</v>
      </c>
      <c r="K17528" s="2" t="str">
        <f>IFERROR(VLOOKUP(A17528,Aux!A:B,2,0),"Outros")</f>
        <v>Municípios</v>
      </c>
      <c r="L17528" s="2">
        <f t="shared" si="820"/>
        <v>2020</v>
      </c>
      <c r="M17528">
        <f t="shared" si="821"/>
        <v>13</v>
      </c>
    </row>
    <row r="17529" spans="1:13" x14ac:dyDescent="0.35">
      <c r="A17529" t="s">
        <v>41</v>
      </c>
      <c r="B17529">
        <v>500192855</v>
      </c>
      <c r="C17529">
        <v>186901</v>
      </c>
      <c r="E17529" s="1">
        <v>43915.64607638889</v>
      </c>
      <c r="F17529">
        <v>3</v>
      </c>
      <c r="G17529" t="s">
        <v>33</v>
      </c>
      <c r="H17529">
        <v>400</v>
      </c>
      <c r="J17529" s="2">
        <f t="shared" si="819"/>
        <v>1</v>
      </c>
      <c r="K17529" s="2" t="str">
        <f>IFERROR(VLOOKUP(A17529,Aux!A:B,2,0),"Outros")</f>
        <v>Transportes</v>
      </c>
      <c r="L17529" s="2">
        <f t="shared" si="820"/>
        <v>2020</v>
      </c>
      <c r="M17529">
        <f t="shared" si="821"/>
        <v>13</v>
      </c>
    </row>
    <row r="17530" spans="1:13" x14ac:dyDescent="0.35">
      <c r="A17530" t="s">
        <v>45</v>
      </c>
      <c r="B17530">
        <v>680021892</v>
      </c>
      <c r="C17530">
        <v>186903</v>
      </c>
      <c r="D17530" t="s">
        <v>14064</v>
      </c>
      <c r="E17530" s="1">
        <v>43915.649953703702</v>
      </c>
      <c r="F17530">
        <v>1</v>
      </c>
      <c r="G17530" t="s">
        <v>47</v>
      </c>
      <c r="H17530">
        <v>220</v>
      </c>
      <c r="I17530" s="1">
        <v>43918.999305555553</v>
      </c>
      <c r="J17530" s="2">
        <f t="shared" si="819"/>
        <v>1</v>
      </c>
      <c r="K17530" s="2" t="str">
        <f>IFERROR(VLOOKUP(A17530,Aux!A:B,2,0),"Outros")</f>
        <v>Águas e resíduos</v>
      </c>
      <c r="L17530" s="2">
        <f t="shared" si="820"/>
        <v>2020</v>
      </c>
      <c r="M17530">
        <f t="shared" si="821"/>
        <v>13</v>
      </c>
    </row>
    <row r="17531" spans="1:13" x14ac:dyDescent="0.35">
      <c r="A17531" t="s">
        <v>157</v>
      </c>
      <c r="B17531">
        <v>500122237</v>
      </c>
      <c r="C17531">
        <v>186907</v>
      </c>
      <c r="D17531" t="s">
        <v>14065</v>
      </c>
      <c r="E17531" s="1">
        <v>43915.659791666665</v>
      </c>
      <c r="F17531">
        <v>3</v>
      </c>
      <c r="G17531" t="s">
        <v>33</v>
      </c>
      <c r="H17531">
        <v>220</v>
      </c>
      <c r="I17531" s="1">
        <v>43933.999305555553</v>
      </c>
      <c r="J17531" s="2">
        <f t="shared" si="819"/>
        <v>1</v>
      </c>
      <c r="K17531" s="2" t="str">
        <f>IFERROR(VLOOKUP(A17531,Aux!A:B,2,0),"Outros")</f>
        <v>Outros</v>
      </c>
      <c r="L17531" s="2">
        <f t="shared" si="820"/>
        <v>2020</v>
      </c>
      <c r="M17531">
        <f t="shared" si="821"/>
        <v>13</v>
      </c>
    </row>
    <row r="17532" spans="1:13" x14ac:dyDescent="0.35">
      <c r="A17532" t="s">
        <v>13799</v>
      </c>
      <c r="B17532">
        <v>501119825</v>
      </c>
      <c r="C17532">
        <v>186910</v>
      </c>
      <c r="E17532" s="1">
        <v>43915.668263888889</v>
      </c>
      <c r="F17532">
        <v>13</v>
      </c>
      <c r="G17532" t="s">
        <v>33</v>
      </c>
      <c r="H17532">
        <v>400</v>
      </c>
      <c r="J17532" s="2">
        <f t="shared" si="819"/>
        <v>1</v>
      </c>
      <c r="K17532" s="2" t="str">
        <f>IFERROR(VLOOKUP(A17532,Aux!A:B,2,0),"Outros")</f>
        <v>Municípios</v>
      </c>
      <c r="L17532" s="2">
        <f t="shared" si="820"/>
        <v>2020</v>
      </c>
      <c r="M17532">
        <f t="shared" si="821"/>
        <v>13</v>
      </c>
    </row>
    <row r="17533" spans="1:13" x14ac:dyDescent="0.35">
      <c r="A17533" t="s">
        <v>13799</v>
      </c>
      <c r="B17533">
        <v>501119825</v>
      </c>
      <c r="C17533">
        <v>186912</v>
      </c>
      <c r="E17533" s="1">
        <v>43915.675729166665</v>
      </c>
      <c r="F17533">
        <v>13</v>
      </c>
      <c r="G17533" t="s">
        <v>3669</v>
      </c>
      <c r="H17533">
        <v>1</v>
      </c>
      <c r="J17533" s="2">
        <f t="shared" si="819"/>
        <v>1</v>
      </c>
      <c r="K17533" s="2" t="str">
        <f>IFERROR(VLOOKUP(A17533,Aux!A:B,2,0),"Outros")</f>
        <v>Municípios</v>
      </c>
      <c r="L17533" s="2">
        <f t="shared" si="820"/>
        <v>2020</v>
      </c>
      <c r="M17533">
        <f t="shared" si="821"/>
        <v>13</v>
      </c>
    </row>
    <row r="17534" spans="1:13" x14ac:dyDescent="0.35">
      <c r="A17534" t="s">
        <v>895</v>
      </c>
      <c r="B17534">
        <v>501305564</v>
      </c>
      <c r="C17534">
        <v>186914</v>
      </c>
      <c r="D17534" t="s">
        <v>13979</v>
      </c>
      <c r="E17534" s="1">
        <v>43915.686284722222</v>
      </c>
      <c r="F17534">
        <v>1</v>
      </c>
      <c r="G17534" t="s">
        <v>1078</v>
      </c>
      <c r="H17534">
        <v>300</v>
      </c>
      <c r="I17534" s="1">
        <v>43923.999305555553</v>
      </c>
      <c r="J17534" s="2">
        <f t="shared" si="819"/>
        <v>1</v>
      </c>
      <c r="K17534" s="2" t="str">
        <f>IFERROR(VLOOKUP(A17534,Aux!A:B,2,0),"Outros")</f>
        <v>Municípios</v>
      </c>
      <c r="L17534" s="2">
        <f t="shared" si="820"/>
        <v>2020</v>
      </c>
      <c r="M17534">
        <f t="shared" si="821"/>
        <v>13</v>
      </c>
    </row>
    <row r="17535" spans="1:13" x14ac:dyDescent="0.35">
      <c r="A17535" t="s">
        <v>171</v>
      </c>
      <c r="B17535">
        <v>504293125</v>
      </c>
      <c r="C17535">
        <v>186921</v>
      </c>
      <c r="E17535" s="1">
        <v>43915.705405092594</v>
      </c>
      <c r="F17535">
        <v>14</v>
      </c>
      <c r="G17535" t="s">
        <v>33</v>
      </c>
      <c r="H17535">
        <v>1</v>
      </c>
      <c r="J17535" s="2">
        <f t="shared" si="819"/>
        <v>1</v>
      </c>
      <c r="K17535" s="2" t="str">
        <f>IFERROR(VLOOKUP(A17535,Aux!A:B,2,0),"Outros")</f>
        <v>Municípios</v>
      </c>
      <c r="L17535" s="2">
        <f t="shared" si="820"/>
        <v>2020</v>
      </c>
      <c r="M17535">
        <f t="shared" si="821"/>
        <v>13</v>
      </c>
    </row>
    <row r="17536" spans="1:13" x14ac:dyDescent="0.35">
      <c r="A17536" t="s">
        <v>311</v>
      </c>
      <c r="B17536">
        <v>680017550</v>
      </c>
      <c r="C17536">
        <v>186923</v>
      </c>
      <c r="D17536" t="s">
        <v>13813</v>
      </c>
      <c r="E17536" s="1">
        <v>43915.70890046296</v>
      </c>
      <c r="F17536">
        <v>13</v>
      </c>
      <c r="G17536" t="s">
        <v>313</v>
      </c>
      <c r="H17536">
        <v>200</v>
      </c>
      <c r="I17536" s="1">
        <v>43937.625</v>
      </c>
      <c r="J17536" s="2">
        <f t="shared" si="819"/>
        <v>1</v>
      </c>
      <c r="K17536" s="2" t="str">
        <f>IFERROR(VLOOKUP(A17536,Aux!A:B,2,0),"Outros")</f>
        <v>Águas e resíduos</v>
      </c>
      <c r="L17536" s="2">
        <f t="shared" si="820"/>
        <v>2020</v>
      </c>
      <c r="M17536">
        <f t="shared" si="821"/>
        <v>13</v>
      </c>
    </row>
    <row r="17537" spans="1:13" x14ac:dyDescent="0.35">
      <c r="A17537" t="s">
        <v>15</v>
      </c>
      <c r="B17537">
        <v>503541567</v>
      </c>
      <c r="C17537">
        <v>186927</v>
      </c>
      <c r="E17537" s="1">
        <v>43915.715902777774</v>
      </c>
      <c r="F17537">
        <v>3</v>
      </c>
      <c r="G17537" t="s">
        <v>481</v>
      </c>
      <c r="H17537">
        <v>1</v>
      </c>
      <c r="I17537" s="1">
        <v>43923.999305555553</v>
      </c>
      <c r="J17537" s="2">
        <f t="shared" si="819"/>
        <v>1</v>
      </c>
      <c r="K17537" s="2" t="str">
        <f>IFERROR(VLOOKUP(A17537,Aux!A:B,2,0),"Outros")</f>
        <v>Municípios</v>
      </c>
      <c r="L17537" s="2">
        <f t="shared" si="820"/>
        <v>2020</v>
      </c>
      <c r="M17537">
        <f t="shared" si="821"/>
        <v>13</v>
      </c>
    </row>
    <row r="17538" spans="1:13" x14ac:dyDescent="0.35">
      <c r="A17538" t="s">
        <v>12</v>
      </c>
      <c r="B17538">
        <v>508481287</v>
      </c>
      <c r="C17538">
        <v>186930</v>
      </c>
      <c r="D17538" t="s">
        <v>14311</v>
      </c>
      <c r="E17538" s="1">
        <v>43915.722349537034</v>
      </c>
      <c r="F17538">
        <v>1</v>
      </c>
      <c r="G17538" t="s">
        <v>14</v>
      </c>
      <c r="H17538">
        <v>360</v>
      </c>
      <c r="I17538" s="1">
        <v>43920.708333333336</v>
      </c>
      <c r="J17538" s="2">
        <f t="shared" ref="J17538:J17601" si="822">IF(C17538=C17537,"",1)</f>
        <v>1</v>
      </c>
      <c r="K17538" s="2" t="str">
        <f>IFERROR(VLOOKUP(A17538,Aux!A:B,2,0),"Outros")</f>
        <v>Hospitais</v>
      </c>
      <c r="L17538" s="2">
        <f t="shared" ref="L17538:L17601" si="823">YEAR(E17538)</f>
        <v>2020</v>
      </c>
      <c r="M17538">
        <f t="shared" ref="M17538:M17601" si="824">WEEKNUM(E17538)</f>
        <v>13</v>
      </c>
    </row>
    <row r="17539" spans="1:13" x14ac:dyDescent="0.35">
      <c r="A17539" t="s">
        <v>63</v>
      </c>
      <c r="B17539">
        <v>502098139</v>
      </c>
      <c r="C17539">
        <v>186931</v>
      </c>
      <c r="D17539" t="s">
        <v>12371</v>
      </c>
      <c r="E17539" s="1">
        <v>43915.730243055557</v>
      </c>
      <c r="F17539">
        <v>13</v>
      </c>
      <c r="G17539" t="s">
        <v>75</v>
      </c>
      <c r="H17539">
        <v>400</v>
      </c>
      <c r="I17539" s="1">
        <v>43872.75</v>
      </c>
      <c r="J17539" s="2">
        <f t="shared" si="822"/>
        <v>1</v>
      </c>
      <c r="K17539" s="2" t="str">
        <f>IFERROR(VLOOKUP(A17539,Aux!A:B,2,0),"Outros")</f>
        <v>Municípios</v>
      </c>
      <c r="L17539" s="2">
        <f t="shared" si="823"/>
        <v>2020</v>
      </c>
      <c r="M17539">
        <f t="shared" si="824"/>
        <v>13</v>
      </c>
    </row>
    <row r="17540" spans="1:13" x14ac:dyDescent="0.35">
      <c r="A17540" t="s">
        <v>185</v>
      </c>
      <c r="B17540">
        <v>506556590</v>
      </c>
      <c r="C17540">
        <v>186933</v>
      </c>
      <c r="D17540" t="s">
        <v>14350</v>
      </c>
      <c r="E17540" s="1">
        <v>43915.780752314815</v>
      </c>
      <c r="F17540">
        <v>13</v>
      </c>
      <c r="G17540" t="s">
        <v>781</v>
      </c>
      <c r="H17540">
        <v>340</v>
      </c>
      <c r="I17540" s="1">
        <v>43928.999305555553</v>
      </c>
      <c r="J17540" s="2">
        <f t="shared" si="822"/>
        <v>1</v>
      </c>
      <c r="K17540" s="2" t="str">
        <f>IFERROR(VLOOKUP(A17540,Aux!A:B,2,0),"Outros")</f>
        <v>Municípios</v>
      </c>
      <c r="L17540" s="2">
        <f t="shared" si="823"/>
        <v>2020</v>
      </c>
      <c r="M17540">
        <f t="shared" si="824"/>
        <v>13</v>
      </c>
    </row>
    <row r="17541" spans="1:13" x14ac:dyDescent="0.35">
      <c r="A17541" t="s">
        <v>76</v>
      </c>
      <c r="B17541">
        <v>506676056</v>
      </c>
      <c r="C17541">
        <v>186934</v>
      </c>
      <c r="D17541" t="s">
        <v>13854</v>
      </c>
      <c r="E17541" s="1">
        <v>43915.812314814815</v>
      </c>
      <c r="F17541">
        <v>1</v>
      </c>
      <c r="G17541" t="s">
        <v>703</v>
      </c>
      <c r="H17541">
        <v>340</v>
      </c>
      <c r="I17541" s="1">
        <v>43916.999305555553</v>
      </c>
      <c r="J17541" s="2">
        <f t="shared" si="822"/>
        <v>1</v>
      </c>
      <c r="K17541" s="2" t="str">
        <f>IFERROR(VLOOKUP(A17541,Aux!A:B,2,0),"Outros")</f>
        <v>Municípios</v>
      </c>
      <c r="L17541" s="2">
        <f t="shared" si="823"/>
        <v>2020</v>
      </c>
      <c r="M17541">
        <f t="shared" si="824"/>
        <v>13</v>
      </c>
    </row>
    <row r="17542" spans="1:13" x14ac:dyDescent="0.35">
      <c r="A17542" t="s">
        <v>213</v>
      </c>
      <c r="B17542">
        <v>512012814</v>
      </c>
      <c r="C17542">
        <v>186935</v>
      </c>
      <c r="D17542" t="s">
        <v>14312</v>
      </c>
      <c r="E17542" s="1">
        <v>43915.958298611113</v>
      </c>
      <c r="F17542">
        <v>1</v>
      </c>
      <c r="G17542" t="s">
        <v>2818</v>
      </c>
      <c r="H17542">
        <v>340</v>
      </c>
      <c r="I17542" s="1">
        <v>43922.729166666664</v>
      </c>
      <c r="J17542" s="2">
        <f t="shared" si="822"/>
        <v>1</v>
      </c>
      <c r="K17542" s="2" t="str">
        <f>IFERROR(VLOOKUP(A17542,Aux!A:B,2,0),"Outros")</f>
        <v>Municípios</v>
      </c>
      <c r="L17542" s="2">
        <f t="shared" si="823"/>
        <v>2020</v>
      </c>
      <c r="M17542">
        <f t="shared" si="824"/>
        <v>13</v>
      </c>
    </row>
    <row r="17543" spans="1:13" x14ac:dyDescent="0.35">
      <c r="A17543" t="s">
        <v>197</v>
      </c>
      <c r="B17543">
        <v>506334562</v>
      </c>
      <c r="C17543">
        <v>186947</v>
      </c>
      <c r="D17543" t="s">
        <v>13980</v>
      </c>
      <c r="E17543" s="1">
        <v>43916.379074074073</v>
      </c>
      <c r="F17543">
        <v>13</v>
      </c>
      <c r="G17543" t="s">
        <v>210</v>
      </c>
      <c r="H17543">
        <v>300</v>
      </c>
      <c r="I17543" s="1">
        <v>43925.999305555553</v>
      </c>
      <c r="J17543" s="2">
        <f t="shared" si="822"/>
        <v>1</v>
      </c>
      <c r="K17543" s="2" t="str">
        <f>IFERROR(VLOOKUP(A17543,Aux!A:B,2,0),"Outros")</f>
        <v>Municípios</v>
      </c>
      <c r="L17543" s="2">
        <f t="shared" si="823"/>
        <v>2020</v>
      </c>
      <c r="M17543">
        <f t="shared" si="824"/>
        <v>13</v>
      </c>
    </row>
    <row r="17544" spans="1:13" x14ac:dyDescent="0.35">
      <c r="A17544" t="s">
        <v>118</v>
      </c>
      <c r="B17544">
        <v>680015019</v>
      </c>
      <c r="C17544">
        <v>186948</v>
      </c>
      <c r="D17544" t="s">
        <v>13981</v>
      </c>
      <c r="E17544" s="1">
        <v>43916.382071759261</v>
      </c>
      <c r="F17544">
        <v>3</v>
      </c>
      <c r="G17544" t="s">
        <v>1146</v>
      </c>
      <c r="H17544">
        <v>220</v>
      </c>
      <c r="I17544" s="1">
        <v>43941.999305555553</v>
      </c>
      <c r="J17544" s="2">
        <f t="shared" si="822"/>
        <v>1</v>
      </c>
      <c r="K17544" s="2" t="str">
        <f>IFERROR(VLOOKUP(A17544,Aux!A:B,2,0),"Outros")</f>
        <v>Águas e resíduos</v>
      </c>
      <c r="L17544" s="2">
        <f t="shared" si="823"/>
        <v>2020</v>
      </c>
      <c r="M17544">
        <f t="shared" si="824"/>
        <v>13</v>
      </c>
    </row>
    <row r="17545" spans="1:13" x14ac:dyDescent="0.35">
      <c r="A17545" t="s">
        <v>133</v>
      </c>
      <c r="B17545">
        <v>503539473</v>
      </c>
      <c r="C17545">
        <v>186949</v>
      </c>
      <c r="D17545" t="s">
        <v>13982</v>
      </c>
      <c r="E17545" s="1">
        <v>43916.394166666665</v>
      </c>
      <c r="F17545">
        <v>3</v>
      </c>
      <c r="G17545" t="s">
        <v>194</v>
      </c>
      <c r="H17545">
        <v>220</v>
      </c>
      <c r="I17545" s="1">
        <v>43931.708333333336</v>
      </c>
      <c r="J17545" s="2">
        <f t="shared" si="822"/>
        <v>1</v>
      </c>
      <c r="K17545" s="2" t="str">
        <f>IFERROR(VLOOKUP(A17545,Aux!A:B,2,0),"Outros")</f>
        <v>Municípios</v>
      </c>
      <c r="L17545" s="2">
        <f t="shared" si="823"/>
        <v>2020</v>
      </c>
      <c r="M17545">
        <f t="shared" si="824"/>
        <v>13</v>
      </c>
    </row>
    <row r="17546" spans="1:13" x14ac:dyDescent="0.35">
      <c r="A17546" t="s">
        <v>150</v>
      </c>
      <c r="B17546">
        <v>505309939</v>
      </c>
      <c r="C17546">
        <v>186950</v>
      </c>
      <c r="D17546" t="s">
        <v>9285</v>
      </c>
      <c r="E17546" s="1">
        <v>43916.400497685187</v>
      </c>
      <c r="F17546">
        <v>3</v>
      </c>
      <c r="G17546" t="s">
        <v>1358</v>
      </c>
      <c r="H17546">
        <v>220</v>
      </c>
      <c r="I17546" s="1">
        <v>43932.708333333336</v>
      </c>
      <c r="J17546" s="2">
        <f t="shared" si="822"/>
        <v>1</v>
      </c>
      <c r="K17546" s="2" t="str">
        <f>IFERROR(VLOOKUP(A17546,Aux!A:B,2,0),"Outros")</f>
        <v>Municípios</v>
      </c>
      <c r="L17546" s="2">
        <f t="shared" si="823"/>
        <v>2020</v>
      </c>
      <c r="M17546">
        <f t="shared" si="824"/>
        <v>13</v>
      </c>
    </row>
    <row r="17547" spans="1:13" x14ac:dyDescent="0.35">
      <c r="A17547" t="s">
        <v>157</v>
      </c>
      <c r="B17547">
        <v>500122237</v>
      </c>
      <c r="C17547">
        <v>186951</v>
      </c>
      <c r="D17547" t="s">
        <v>13983</v>
      </c>
      <c r="E17547" s="1">
        <v>43916.412037037036</v>
      </c>
      <c r="F17547">
        <v>13</v>
      </c>
      <c r="G17547" t="s">
        <v>33</v>
      </c>
      <c r="H17547">
        <v>340</v>
      </c>
      <c r="I17547" s="1">
        <v>43928.999305555553</v>
      </c>
      <c r="J17547" s="2">
        <f t="shared" si="822"/>
        <v>1</v>
      </c>
      <c r="K17547" s="2" t="str">
        <f>IFERROR(VLOOKUP(A17547,Aux!A:B,2,0),"Outros")</f>
        <v>Outros</v>
      </c>
      <c r="L17547" s="2">
        <f t="shared" si="823"/>
        <v>2020</v>
      </c>
      <c r="M17547">
        <f t="shared" si="824"/>
        <v>13</v>
      </c>
    </row>
    <row r="17548" spans="1:13" x14ac:dyDescent="0.35">
      <c r="A17548" t="s">
        <v>122</v>
      </c>
      <c r="B17548">
        <v>506173968</v>
      </c>
      <c r="C17548">
        <v>186952</v>
      </c>
      <c r="D17548" t="s">
        <v>9767</v>
      </c>
      <c r="E17548" s="1">
        <v>43916.420185185183</v>
      </c>
      <c r="F17548">
        <v>1</v>
      </c>
      <c r="G17548" t="s">
        <v>147</v>
      </c>
      <c r="H17548">
        <v>220</v>
      </c>
      <c r="I17548" s="1">
        <v>43923.75</v>
      </c>
      <c r="J17548" s="2">
        <f t="shared" si="822"/>
        <v>1</v>
      </c>
      <c r="K17548" s="2" t="str">
        <f>IFERROR(VLOOKUP(A17548,Aux!A:B,2,0),"Outros")</f>
        <v>Municípios</v>
      </c>
      <c r="L17548" s="2">
        <f t="shared" si="823"/>
        <v>2020</v>
      </c>
      <c r="M17548">
        <f t="shared" si="824"/>
        <v>13</v>
      </c>
    </row>
    <row r="17549" spans="1:13" x14ac:dyDescent="0.35">
      <c r="A17549" t="s">
        <v>213</v>
      </c>
      <c r="B17549">
        <v>512012814</v>
      </c>
      <c r="C17549">
        <v>186953</v>
      </c>
      <c r="D17549" t="s">
        <v>13984</v>
      </c>
      <c r="E17549" s="1">
        <v>43916.438842592594</v>
      </c>
      <c r="F17549">
        <v>1</v>
      </c>
      <c r="G17549" t="s">
        <v>13985</v>
      </c>
      <c r="H17549">
        <v>340</v>
      </c>
      <c r="I17549" s="1">
        <v>43934.999305555553</v>
      </c>
      <c r="J17549" s="2">
        <f t="shared" si="822"/>
        <v>1</v>
      </c>
      <c r="K17549" s="2" t="str">
        <f>IFERROR(VLOOKUP(A17549,Aux!A:B,2,0),"Outros")</f>
        <v>Municípios</v>
      </c>
      <c r="L17549" s="2">
        <f t="shared" si="823"/>
        <v>2020</v>
      </c>
      <c r="M17549">
        <f t="shared" si="824"/>
        <v>13</v>
      </c>
    </row>
    <row r="17550" spans="1:13" x14ac:dyDescent="0.35">
      <c r="A17550" t="s">
        <v>133</v>
      </c>
      <c r="B17550">
        <v>503539473</v>
      </c>
      <c r="C17550">
        <v>186954</v>
      </c>
      <c r="D17550" t="s">
        <v>13986</v>
      </c>
      <c r="E17550" s="1">
        <v>43916.441435185188</v>
      </c>
      <c r="F17550">
        <v>13</v>
      </c>
      <c r="G17550" t="s">
        <v>1227</v>
      </c>
      <c r="H17550">
        <v>220</v>
      </c>
      <c r="I17550" s="1">
        <v>43921.999305555553</v>
      </c>
      <c r="J17550" s="2">
        <f t="shared" si="822"/>
        <v>1</v>
      </c>
      <c r="K17550" s="2" t="str">
        <f>IFERROR(VLOOKUP(A17550,Aux!A:B,2,0),"Outros")</f>
        <v>Municípios</v>
      </c>
      <c r="L17550" s="2">
        <f t="shared" si="823"/>
        <v>2020</v>
      </c>
      <c r="M17550">
        <f t="shared" si="824"/>
        <v>13</v>
      </c>
    </row>
    <row r="17551" spans="1:13" x14ac:dyDescent="0.35">
      <c r="A17551" t="s">
        <v>213</v>
      </c>
      <c r="B17551">
        <v>512012814</v>
      </c>
      <c r="C17551">
        <v>186955</v>
      </c>
      <c r="D17551" t="s">
        <v>13176</v>
      </c>
      <c r="E17551" s="1">
        <v>43916.442835648151</v>
      </c>
      <c r="F17551">
        <v>1</v>
      </c>
      <c r="G17551" t="s">
        <v>1755</v>
      </c>
      <c r="H17551">
        <v>400</v>
      </c>
      <c r="I17551" s="1">
        <v>43894.729166666664</v>
      </c>
      <c r="J17551" s="2">
        <f t="shared" si="822"/>
        <v>1</v>
      </c>
      <c r="K17551" s="2" t="str">
        <f>IFERROR(VLOOKUP(A17551,Aux!A:B,2,0),"Outros")</f>
        <v>Municípios</v>
      </c>
      <c r="L17551" s="2">
        <f t="shared" si="823"/>
        <v>2020</v>
      </c>
      <c r="M17551">
        <f t="shared" si="824"/>
        <v>13</v>
      </c>
    </row>
    <row r="17552" spans="1:13" x14ac:dyDescent="0.35">
      <c r="A17552" t="s">
        <v>311</v>
      </c>
      <c r="B17552">
        <v>680017550</v>
      </c>
      <c r="C17552">
        <v>186956</v>
      </c>
      <c r="D17552" t="s">
        <v>5781</v>
      </c>
      <c r="E17552" s="1">
        <v>43916.452002314814</v>
      </c>
      <c r="F17552">
        <v>3</v>
      </c>
      <c r="G17552" t="s">
        <v>924</v>
      </c>
      <c r="H17552">
        <v>400</v>
      </c>
      <c r="I17552" s="1">
        <v>43647.625</v>
      </c>
      <c r="J17552" s="2">
        <f t="shared" si="822"/>
        <v>1</v>
      </c>
      <c r="K17552" s="2" t="str">
        <f>IFERROR(VLOOKUP(A17552,Aux!A:B,2,0),"Outros")</f>
        <v>Águas e resíduos</v>
      </c>
      <c r="L17552" s="2">
        <f t="shared" si="823"/>
        <v>2020</v>
      </c>
      <c r="M17552">
        <f t="shared" si="824"/>
        <v>13</v>
      </c>
    </row>
    <row r="17553" spans="1:13" x14ac:dyDescent="0.35">
      <c r="A17553" t="s">
        <v>92</v>
      </c>
      <c r="B17553">
        <v>506037258</v>
      </c>
      <c r="C17553">
        <v>186958</v>
      </c>
      <c r="D17553" t="s">
        <v>13987</v>
      </c>
      <c r="E17553" s="1">
        <v>43916.454351851855</v>
      </c>
      <c r="F17553">
        <v>3</v>
      </c>
      <c r="G17553" t="s">
        <v>476</v>
      </c>
      <c r="H17553">
        <v>210</v>
      </c>
      <c r="I17553" s="1">
        <v>43946.708333333336</v>
      </c>
      <c r="J17553" s="2">
        <f t="shared" si="822"/>
        <v>1</v>
      </c>
      <c r="K17553" s="2" t="str">
        <f>IFERROR(VLOOKUP(A17553,Aux!A:B,2,0),"Outros")</f>
        <v>Municípios</v>
      </c>
      <c r="L17553" s="2">
        <f t="shared" si="823"/>
        <v>2020</v>
      </c>
      <c r="M17553">
        <f t="shared" si="824"/>
        <v>13</v>
      </c>
    </row>
    <row r="17554" spans="1:13" x14ac:dyDescent="0.35">
      <c r="A17554" t="s">
        <v>63</v>
      </c>
      <c r="B17554">
        <v>502098139</v>
      </c>
      <c r="C17554">
        <v>186961</v>
      </c>
      <c r="E17554" s="1">
        <v>43916.460925925923</v>
      </c>
      <c r="F17554">
        <v>4</v>
      </c>
      <c r="G17554" t="s">
        <v>33</v>
      </c>
      <c r="H17554">
        <v>400</v>
      </c>
      <c r="J17554" s="2">
        <f t="shared" si="822"/>
        <v>1</v>
      </c>
      <c r="K17554" s="2" t="str">
        <f>IFERROR(VLOOKUP(A17554,Aux!A:B,2,0),"Outros")</f>
        <v>Municípios</v>
      </c>
      <c r="L17554" s="2">
        <f t="shared" si="823"/>
        <v>2020</v>
      </c>
      <c r="M17554">
        <f t="shared" si="824"/>
        <v>13</v>
      </c>
    </row>
    <row r="17555" spans="1:13" x14ac:dyDescent="0.35">
      <c r="A17555" t="s">
        <v>2238</v>
      </c>
      <c r="B17555">
        <v>506735524</v>
      </c>
      <c r="C17555">
        <v>186963</v>
      </c>
      <c r="D17555" t="s">
        <v>14173</v>
      </c>
      <c r="E17555" s="1">
        <v>43916.469189814816</v>
      </c>
      <c r="F17555">
        <v>13</v>
      </c>
      <c r="G17555" t="s">
        <v>2240</v>
      </c>
      <c r="H17555">
        <v>220</v>
      </c>
      <c r="I17555" s="1">
        <v>43924.708333333336</v>
      </c>
      <c r="J17555" s="2">
        <f t="shared" si="822"/>
        <v>1</v>
      </c>
      <c r="K17555" s="2" t="str">
        <f>IFERROR(VLOOKUP(A17555,Aux!A:B,2,0),"Outros")</f>
        <v>Municípios</v>
      </c>
      <c r="L17555" s="2">
        <f t="shared" si="823"/>
        <v>2020</v>
      </c>
      <c r="M17555">
        <f t="shared" si="824"/>
        <v>13</v>
      </c>
    </row>
    <row r="17556" spans="1:13" x14ac:dyDescent="0.35">
      <c r="A17556" t="s">
        <v>18</v>
      </c>
      <c r="B17556">
        <v>502177080</v>
      </c>
      <c r="C17556">
        <v>186964</v>
      </c>
      <c r="D17556" t="s">
        <v>13937</v>
      </c>
      <c r="E17556" s="1">
        <v>43916.475162037037</v>
      </c>
      <c r="F17556">
        <v>13</v>
      </c>
      <c r="G17556" t="s">
        <v>164</v>
      </c>
      <c r="H17556">
        <v>220</v>
      </c>
      <c r="I17556" s="1">
        <v>43920.708333333336</v>
      </c>
      <c r="J17556" s="2">
        <f t="shared" si="822"/>
        <v>1</v>
      </c>
      <c r="K17556" s="2" t="str">
        <f>IFERROR(VLOOKUP(A17556,Aux!A:B,2,0),"Outros")</f>
        <v>Municípios</v>
      </c>
      <c r="L17556" s="2">
        <f t="shared" si="823"/>
        <v>2020</v>
      </c>
      <c r="M17556">
        <f t="shared" si="824"/>
        <v>13</v>
      </c>
    </row>
    <row r="17557" spans="1:13" x14ac:dyDescent="0.35">
      <c r="A17557" t="s">
        <v>311</v>
      </c>
      <c r="B17557">
        <v>680017550</v>
      </c>
      <c r="C17557">
        <v>186965</v>
      </c>
      <c r="D17557" t="s">
        <v>14259</v>
      </c>
      <c r="E17557" s="1">
        <v>43916.503055555557</v>
      </c>
      <c r="F17557">
        <v>3</v>
      </c>
      <c r="G17557" t="s">
        <v>924</v>
      </c>
      <c r="H17557">
        <v>200</v>
      </c>
      <c r="I17557" s="1">
        <v>43944.625</v>
      </c>
      <c r="J17557" s="2">
        <f t="shared" si="822"/>
        <v>1</v>
      </c>
      <c r="K17557" s="2" t="str">
        <f>IFERROR(VLOOKUP(A17557,Aux!A:B,2,0),"Outros")</f>
        <v>Águas e resíduos</v>
      </c>
      <c r="L17557" s="2">
        <f t="shared" si="823"/>
        <v>2020</v>
      </c>
      <c r="M17557">
        <f t="shared" si="824"/>
        <v>13</v>
      </c>
    </row>
    <row r="17558" spans="1:13" x14ac:dyDescent="0.35">
      <c r="A17558" t="s">
        <v>633</v>
      </c>
      <c r="B17558">
        <v>506617599</v>
      </c>
      <c r="C17558">
        <v>186966</v>
      </c>
      <c r="D17558" t="s">
        <v>14260</v>
      </c>
      <c r="E17558" s="1">
        <v>43916.508090277777</v>
      </c>
      <c r="F17558">
        <v>1</v>
      </c>
      <c r="G17558" t="s">
        <v>14261</v>
      </c>
      <c r="H17558">
        <v>340</v>
      </c>
      <c r="I17558" s="1">
        <v>43926.999305555553</v>
      </c>
      <c r="J17558" s="2">
        <f t="shared" si="822"/>
        <v>1</v>
      </c>
      <c r="K17558" s="2" t="str">
        <f>IFERROR(VLOOKUP(A17558,Aux!A:B,2,0),"Outros")</f>
        <v>Municípios</v>
      </c>
      <c r="L17558" s="2">
        <f t="shared" si="823"/>
        <v>2020</v>
      </c>
      <c r="M17558">
        <f t="shared" si="824"/>
        <v>13</v>
      </c>
    </row>
    <row r="17559" spans="1:13" x14ac:dyDescent="0.35">
      <c r="A17559" t="s">
        <v>217</v>
      </c>
      <c r="B17559">
        <v>502530863</v>
      </c>
      <c r="C17559">
        <v>186967</v>
      </c>
      <c r="E17559" s="1">
        <v>43916.509722222225</v>
      </c>
      <c r="F17559">
        <v>3</v>
      </c>
      <c r="G17559" t="s">
        <v>33</v>
      </c>
      <c r="H17559">
        <v>400</v>
      </c>
      <c r="J17559" s="2">
        <f t="shared" si="822"/>
        <v>1</v>
      </c>
      <c r="K17559" s="2" t="str">
        <f>IFERROR(VLOOKUP(A17559,Aux!A:B,2,0),"Outros")</f>
        <v>Outros</v>
      </c>
      <c r="L17559" s="2">
        <f t="shared" si="823"/>
        <v>2020</v>
      </c>
      <c r="M17559">
        <f t="shared" si="824"/>
        <v>13</v>
      </c>
    </row>
    <row r="17560" spans="1:13" x14ac:dyDescent="0.35">
      <c r="A17560" t="s">
        <v>118</v>
      </c>
      <c r="B17560">
        <v>680015019</v>
      </c>
      <c r="C17560">
        <v>186968</v>
      </c>
      <c r="D17560" t="s">
        <v>7456</v>
      </c>
      <c r="E17560" s="1">
        <v>43916.510347222225</v>
      </c>
      <c r="F17560">
        <v>5</v>
      </c>
      <c r="G17560" t="s">
        <v>561</v>
      </c>
      <c r="H17560">
        <v>400</v>
      </c>
      <c r="I17560" s="1">
        <v>43828.999305555553</v>
      </c>
      <c r="J17560" s="2">
        <f t="shared" si="822"/>
        <v>1</v>
      </c>
      <c r="K17560" s="2" t="str">
        <f>IFERROR(VLOOKUP(A17560,Aux!A:B,2,0),"Outros")</f>
        <v>Águas e resíduos</v>
      </c>
      <c r="L17560" s="2">
        <f t="shared" si="823"/>
        <v>2020</v>
      </c>
      <c r="M17560">
        <f t="shared" si="824"/>
        <v>13</v>
      </c>
    </row>
    <row r="17561" spans="1:13" x14ac:dyDescent="0.35">
      <c r="A17561" t="s">
        <v>63</v>
      </c>
      <c r="B17561">
        <v>502098139</v>
      </c>
      <c r="C17561">
        <v>186969</v>
      </c>
      <c r="D17561" t="s">
        <v>6479</v>
      </c>
      <c r="E17561" s="1">
        <v>43916.510983796295</v>
      </c>
      <c r="F17561">
        <v>13</v>
      </c>
      <c r="G17561" t="s">
        <v>75</v>
      </c>
      <c r="H17561">
        <v>340</v>
      </c>
      <c r="I17561" s="1">
        <v>43925.75</v>
      </c>
      <c r="J17561" s="2">
        <f t="shared" si="822"/>
        <v>1</v>
      </c>
      <c r="K17561" s="2" t="str">
        <f>IFERROR(VLOOKUP(A17561,Aux!A:B,2,0),"Outros")</f>
        <v>Municípios</v>
      </c>
      <c r="L17561" s="2">
        <f t="shared" si="823"/>
        <v>2020</v>
      </c>
      <c r="M17561">
        <f t="shared" si="824"/>
        <v>13</v>
      </c>
    </row>
    <row r="17562" spans="1:13" x14ac:dyDescent="0.35">
      <c r="A17562" t="s">
        <v>133</v>
      </c>
      <c r="B17562">
        <v>503539473</v>
      </c>
      <c r="C17562">
        <v>186970</v>
      </c>
      <c r="D17562" t="s">
        <v>14313</v>
      </c>
      <c r="E17562" s="1">
        <v>43916.512962962966</v>
      </c>
      <c r="F17562">
        <v>3</v>
      </c>
      <c r="G17562" t="s">
        <v>135</v>
      </c>
      <c r="H17562">
        <v>210</v>
      </c>
      <c r="I17562" s="1">
        <v>43935.999305555553</v>
      </c>
      <c r="J17562" s="2">
        <f t="shared" si="822"/>
        <v>1</v>
      </c>
      <c r="K17562" s="2" t="str">
        <f>IFERROR(VLOOKUP(A17562,Aux!A:B,2,0),"Outros")</f>
        <v>Municípios</v>
      </c>
      <c r="L17562" s="2">
        <f t="shared" si="823"/>
        <v>2020</v>
      </c>
      <c r="M17562">
        <f t="shared" si="824"/>
        <v>13</v>
      </c>
    </row>
    <row r="17563" spans="1:13" x14ac:dyDescent="0.35">
      <c r="A17563" t="s">
        <v>150</v>
      </c>
      <c r="B17563">
        <v>505309939</v>
      </c>
      <c r="C17563">
        <v>186971</v>
      </c>
      <c r="D17563" t="s">
        <v>14314</v>
      </c>
      <c r="E17563" s="1">
        <v>43916.517071759263</v>
      </c>
      <c r="F17563">
        <v>3</v>
      </c>
      <c r="G17563" t="s">
        <v>152</v>
      </c>
      <c r="H17563">
        <v>150</v>
      </c>
      <c r="I17563" s="1">
        <v>43962.708333333336</v>
      </c>
      <c r="J17563" s="2">
        <f t="shared" si="822"/>
        <v>1</v>
      </c>
      <c r="K17563" s="2" t="str">
        <f>IFERROR(VLOOKUP(A17563,Aux!A:B,2,0),"Outros")</f>
        <v>Municípios</v>
      </c>
      <c r="L17563" s="2">
        <f t="shared" si="823"/>
        <v>2020</v>
      </c>
      <c r="M17563">
        <f t="shared" si="824"/>
        <v>13</v>
      </c>
    </row>
    <row r="17564" spans="1:13" x14ac:dyDescent="0.35">
      <c r="A17564" t="s">
        <v>150</v>
      </c>
      <c r="B17564">
        <v>505309939</v>
      </c>
      <c r="C17564">
        <v>186972</v>
      </c>
      <c r="D17564" t="s">
        <v>14315</v>
      </c>
      <c r="E17564" s="1">
        <v>43916.531226851854</v>
      </c>
      <c r="F17564">
        <v>5</v>
      </c>
      <c r="G17564" t="s">
        <v>152</v>
      </c>
      <c r="H17564">
        <v>80</v>
      </c>
      <c r="I17564" s="1">
        <v>25569.708333333332</v>
      </c>
      <c r="J17564" s="2">
        <f t="shared" si="822"/>
        <v>1</v>
      </c>
      <c r="K17564" s="2" t="str">
        <f>IFERROR(VLOOKUP(A17564,Aux!A:B,2,0),"Outros")</f>
        <v>Municípios</v>
      </c>
      <c r="L17564" s="2">
        <f t="shared" si="823"/>
        <v>2020</v>
      </c>
      <c r="M17564">
        <f t="shared" si="824"/>
        <v>13</v>
      </c>
    </row>
    <row r="17565" spans="1:13" x14ac:dyDescent="0.35">
      <c r="A17565" t="s">
        <v>196</v>
      </c>
      <c r="B17565">
        <v>512096481</v>
      </c>
      <c r="C17565">
        <v>186973</v>
      </c>
      <c r="D17565" t="s">
        <v>14209</v>
      </c>
      <c r="E17565" s="1">
        <v>43916.539537037039</v>
      </c>
      <c r="F17565">
        <v>3</v>
      </c>
      <c r="G17565" t="s">
        <v>1755</v>
      </c>
      <c r="H17565">
        <v>150</v>
      </c>
      <c r="I17565" s="1">
        <v>44018.999305555553</v>
      </c>
      <c r="J17565" s="2">
        <f t="shared" si="822"/>
        <v>1</v>
      </c>
      <c r="K17565" s="2" t="str">
        <f>IFERROR(VLOOKUP(A17565,Aux!A:B,2,0),"Outros")</f>
        <v>Municípios</v>
      </c>
      <c r="L17565" s="2">
        <f t="shared" si="823"/>
        <v>2020</v>
      </c>
      <c r="M17565">
        <f t="shared" si="824"/>
        <v>13</v>
      </c>
    </row>
    <row r="17566" spans="1:13" x14ac:dyDescent="0.35">
      <c r="A17566" t="s">
        <v>311</v>
      </c>
      <c r="B17566">
        <v>680017550</v>
      </c>
      <c r="C17566">
        <v>186974</v>
      </c>
      <c r="D17566" t="s">
        <v>14389</v>
      </c>
      <c r="E17566" s="1">
        <v>43916.542025462964</v>
      </c>
      <c r="F17566">
        <v>13</v>
      </c>
      <c r="G17566" t="s">
        <v>924</v>
      </c>
      <c r="H17566">
        <v>400</v>
      </c>
      <c r="I17566" s="1">
        <v>43913.625</v>
      </c>
      <c r="J17566" s="2">
        <f t="shared" si="822"/>
        <v>1</v>
      </c>
      <c r="K17566" s="2" t="str">
        <f>IFERROR(VLOOKUP(A17566,Aux!A:B,2,0),"Outros")</f>
        <v>Águas e resíduos</v>
      </c>
      <c r="L17566" s="2">
        <f t="shared" si="823"/>
        <v>2020</v>
      </c>
      <c r="M17566">
        <f t="shared" si="824"/>
        <v>13</v>
      </c>
    </row>
    <row r="17567" spans="1:13" x14ac:dyDescent="0.35">
      <c r="A17567" t="s">
        <v>112</v>
      </c>
      <c r="B17567">
        <v>501144218</v>
      </c>
      <c r="C17567">
        <v>186975</v>
      </c>
      <c r="D17567" t="s">
        <v>14390</v>
      </c>
      <c r="E17567" s="1">
        <v>43916.572500000002</v>
      </c>
      <c r="F17567">
        <v>13</v>
      </c>
      <c r="G17567" t="s">
        <v>1242</v>
      </c>
      <c r="H17567">
        <v>340</v>
      </c>
      <c r="I17567" s="1">
        <v>43921.75</v>
      </c>
      <c r="J17567" s="2">
        <f t="shared" si="822"/>
        <v>1</v>
      </c>
      <c r="K17567" s="2" t="str">
        <f>IFERROR(VLOOKUP(A17567,Aux!A:B,2,0),"Outros")</f>
        <v>Municípios</v>
      </c>
      <c r="L17567" s="2">
        <f t="shared" si="823"/>
        <v>2020</v>
      </c>
      <c r="M17567">
        <f t="shared" si="824"/>
        <v>13</v>
      </c>
    </row>
    <row r="17568" spans="1:13" x14ac:dyDescent="0.35">
      <c r="A17568" t="s">
        <v>133</v>
      </c>
      <c r="B17568">
        <v>503539473</v>
      </c>
      <c r="C17568">
        <v>186976</v>
      </c>
      <c r="D17568" t="s">
        <v>14391</v>
      </c>
      <c r="E17568" s="1">
        <v>43916.596655092595</v>
      </c>
      <c r="F17568">
        <v>1</v>
      </c>
      <c r="G17568" t="s">
        <v>194</v>
      </c>
      <c r="H17568">
        <v>220</v>
      </c>
      <c r="I17568" s="1">
        <v>43921.999305555553</v>
      </c>
      <c r="J17568" s="2">
        <f t="shared" si="822"/>
        <v>1</v>
      </c>
      <c r="K17568" s="2" t="str">
        <f>IFERROR(VLOOKUP(A17568,Aux!A:B,2,0),"Outros")</f>
        <v>Municípios</v>
      </c>
      <c r="L17568" s="2">
        <f t="shared" si="823"/>
        <v>2020</v>
      </c>
      <c r="M17568">
        <f t="shared" si="824"/>
        <v>13</v>
      </c>
    </row>
    <row r="17569" spans="1:13" x14ac:dyDescent="0.35">
      <c r="A17569" t="s">
        <v>4953</v>
      </c>
      <c r="B17569">
        <v>501834117</v>
      </c>
      <c r="C17569">
        <v>186977</v>
      </c>
      <c r="D17569" t="s">
        <v>9571</v>
      </c>
      <c r="E17569" s="1">
        <v>43916.599016203705</v>
      </c>
      <c r="F17569">
        <v>1</v>
      </c>
      <c r="G17569" t="s">
        <v>11467</v>
      </c>
      <c r="H17569">
        <v>300</v>
      </c>
      <c r="I17569" s="1">
        <v>43922.999305555553</v>
      </c>
      <c r="J17569" s="2">
        <f t="shared" si="822"/>
        <v>1</v>
      </c>
      <c r="K17569" s="2" t="str">
        <f>IFERROR(VLOOKUP(A17569,Aux!A:B,2,0),"Outros")</f>
        <v>Municípios</v>
      </c>
      <c r="L17569" s="2">
        <f t="shared" si="823"/>
        <v>2020</v>
      </c>
      <c r="M17569">
        <f t="shared" si="824"/>
        <v>13</v>
      </c>
    </row>
    <row r="17570" spans="1:13" x14ac:dyDescent="0.35">
      <c r="A17570" t="s">
        <v>122</v>
      </c>
      <c r="B17570">
        <v>506173968</v>
      </c>
      <c r="C17570">
        <v>186978</v>
      </c>
      <c r="D17570" t="s">
        <v>14316</v>
      </c>
      <c r="E17570" s="1">
        <v>43916.605891203704</v>
      </c>
      <c r="F17570">
        <v>1</v>
      </c>
      <c r="G17570" t="s">
        <v>597</v>
      </c>
      <c r="H17570">
        <v>210</v>
      </c>
      <c r="I17570" s="1">
        <v>43926.75</v>
      </c>
      <c r="J17570" s="2">
        <f t="shared" si="822"/>
        <v>1</v>
      </c>
      <c r="K17570" s="2" t="str">
        <f>IFERROR(VLOOKUP(A17570,Aux!A:B,2,0),"Outros")</f>
        <v>Municípios</v>
      </c>
      <c r="L17570" s="2">
        <f t="shared" si="823"/>
        <v>2020</v>
      </c>
      <c r="M17570">
        <f t="shared" si="824"/>
        <v>13</v>
      </c>
    </row>
    <row r="17571" spans="1:13" x14ac:dyDescent="0.35">
      <c r="A17571" t="s">
        <v>45</v>
      </c>
      <c r="B17571">
        <v>680021892</v>
      </c>
      <c r="C17571">
        <v>186979</v>
      </c>
      <c r="D17571" t="s">
        <v>14351</v>
      </c>
      <c r="E17571" s="1">
        <v>43916.607708333337</v>
      </c>
      <c r="F17571">
        <v>3</v>
      </c>
      <c r="G17571" t="s">
        <v>142</v>
      </c>
      <c r="H17571">
        <v>220</v>
      </c>
      <c r="I17571" s="1">
        <v>43930.999305555553</v>
      </c>
      <c r="J17571" s="2">
        <f t="shared" si="822"/>
        <v>1</v>
      </c>
      <c r="K17571" s="2" t="str">
        <f>IFERROR(VLOOKUP(A17571,Aux!A:B,2,0),"Outros")</f>
        <v>Águas e resíduos</v>
      </c>
      <c r="L17571" s="2">
        <f t="shared" si="823"/>
        <v>2020</v>
      </c>
      <c r="M17571">
        <f t="shared" si="824"/>
        <v>13</v>
      </c>
    </row>
    <row r="17572" spans="1:13" x14ac:dyDescent="0.35">
      <c r="A17572" t="s">
        <v>157</v>
      </c>
      <c r="B17572">
        <v>500122237</v>
      </c>
      <c r="C17572">
        <v>186980</v>
      </c>
      <c r="D17572" t="s">
        <v>14210</v>
      </c>
      <c r="E17572" s="1">
        <v>43916.612905092596</v>
      </c>
      <c r="F17572">
        <v>13</v>
      </c>
      <c r="G17572" t="s">
        <v>33</v>
      </c>
      <c r="H17572">
        <v>300</v>
      </c>
      <c r="I17572" s="1">
        <v>43926.999305555553</v>
      </c>
      <c r="J17572" s="2">
        <f t="shared" si="822"/>
        <v>1</v>
      </c>
      <c r="K17572" s="2" t="str">
        <f>IFERROR(VLOOKUP(A17572,Aux!A:B,2,0),"Outros")</f>
        <v>Outros</v>
      </c>
      <c r="L17572" s="2">
        <f t="shared" si="823"/>
        <v>2020</v>
      </c>
      <c r="M17572">
        <f t="shared" si="824"/>
        <v>13</v>
      </c>
    </row>
    <row r="17573" spans="1:13" x14ac:dyDescent="0.35">
      <c r="A17573" t="s">
        <v>903</v>
      </c>
      <c r="B17573">
        <v>680001069</v>
      </c>
      <c r="C17573">
        <v>186981</v>
      </c>
      <c r="D17573" t="s">
        <v>13938</v>
      </c>
      <c r="E17573" s="1">
        <v>43916.617800925924</v>
      </c>
      <c r="F17573">
        <v>1</v>
      </c>
      <c r="G17573" t="s">
        <v>13939</v>
      </c>
      <c r="H17573">
        <v>340</v>
      </c>
      <c r="I17573" s="1">
        <v>43921.999305555553</v>
      </c>
      <c r="J17573" s="2">
        <f t="shared" si="822"/>
        <v>1</v>
      </c>
      <c r="K17573" s="2" t="str">
        <f>IFERROR(VLOOKUP(A17573,Aux!A:B,2,0),"Outros")</f>
        <v>Municípios</v>
      </c>
      <c r="L17573" s="2">
        <f t="shared" si="823"/>
        <v>2020</v>
      </c>
      <c r="M17573">
        <f t="shared" si="824"/>
        <v>13</v>
      </c>
    </row>
    <row r="17574" spans="1:13" x14ac:dyDescent="0.35">
      <c r="A17574" t="s">
        <v>157</v>
      </c>
      <c r="B17574">
        <v>500122237</v>
      </c>
      <c r="C17574">
        <v>186982</v>
      </c>
      <c r="D17574" t="s">
        <v>14392</v>
      </c>
      <c r="E17574" s="1">
        <v>43916.623287037037</v>
      </c>
      <c r="F17574">
        <v>13</v>
      </c>
      <c r="G17574" t="s">
        <v>33</v>
      </c>
      <c r="H17574">
        <v>340</v>
      </c>
      <c r="I17574" s="1">
        <v>43927.999305555553</v>
      </c>
      <c r="J17574" s="2">
        <f t="shared" si="822"/>
        <v>1</v>
      </c>
      <c r="K17574" s="2" t="str">
        <f>IFERROR(VLOOKUP(A17574,Aux!A:B,2,0),"Outros")</f>
        <v>Outros</v>
      </c>
      <c r="L17574" s="2">
        <f t="shared" si="823"/>
        <v>2020</v>
      </c>
      <c r="M17574">
        <f t="shared" si="824"/>
        <v>13</v>
      </c>
    </row>
    <row r="17575" spans="1:13" x14ac:dyDescent="0.35">
      <c r="A17575" t="s">
        <v>213</v>
      </c>
      <c r="B17575">
        <v>512012814</v>
      </c>
      <c r="C17575">
        <v>186983</v>
      </c>
      <c r="D17575" t="s">
        <v>14317</v>
      </c>
      <c r="E17575" s="1">
        <v>43916.6252662037</v>
      </c>
      <c r="F17575">
        <v>3</v>
      </c>
      <c r="G17575" t="s">
        <v>14318</v>
      </c>
      <c r="H17575">
        <v>220</v>
      </c>
      <c r="I17575" s="1">
        <v>43928.729166666664</v>
      </c>
      <c r="J17575" s="2">
        <f t="shared" si="822"/>
        <v>1</v>
      </c>
      <c r="K17575" s="2" t="str">
        <f>IFERROR(VLOOKUP(A17575,Aux!A:B,2,0),"Outros")</f>
        <v>Municípios</v>
      </c>
      <c r="L17575" s="2">
        <f t="shared" si="823"/>
        <v>2020</v>
      </c>
      <c r="M17575">
        <f t="shared" si="824"/>
        <v>13</v>
      </c>
    </row>
    <row r="17576" spans="1:13" x14ac:dyDescent="0.35">
      <c r="A17576" t="s">
        <v>157</v>
      </c>
      <c r="B17576">
        <v>500122237</v>
      </c>
      <c r="C17576">
        <v>186985</v>
      </c>
      <c r="D17576" t="s">
        <v>14262</v>
      </c>
      <c r="E17576" s="1">
        <v>43916.633599537039</v>
      </c>
      <c r="F17576">
        <v>3</v>
      </c>
      <c r="G17576" t="s">
        <v>33</v>
      </c>
      <c r="H17576">
        <v>220</v>
      </c>
      <c r="I17576" s="1">
        <v>43929.999305555553</v>
      </c>
      <c r="J17576" s="2">
        <f t="shared" si="822"/>
        <v>1</v>
      </c>
      <c r="K17576" s="2" t="str">
        <f>IFERROR(VLOOKUP(A17576,Aux!A:B,2,0),"Outros")</f>
        <v>Outros</v>
      </c>
      <c r="L17576" s="2">
        <f t="shared" si="823"/>
        <v>2020</v>
      </c>
      <c r="M17576">
        <f t="shared" si="824"/>
        <v>13</v>
      </c>
    </row>
    <row r="17577" spans="1:13" x14ac:dyDescent="0.35">
      <c r="A17577" t="s">
        <v>903</v>
      </c>
      <c r="B17577">
        <v>680001069</v>
      </c>
      <c r="C17577">
        <v>186987</v>
      </c>
      <c r="D17577" t="s">
        <v>13988</v>
      </c>
      <c r="E17577" s="1">
        <v>43916.633969907409</v>
      </c>
      <c r="F17577">
        <v>1</v>
      </c>
      <c r="G17577" t="s">
        <v>736</v>
      </c>
      <c r="H17577">
        <v>340</v>
      </c>
      <c r="I17577" s="1">
        <v>43921.999305555553</v>
      </c>
      <c r="J17577" s="2">
        <f t="shared" si="822"/>
        <v>1</v>
      </c>
      <c r="K17577" s="2" t="str">
        <f>IFERROR(VLOOKUP(A17577,Aux!A:B,2,0),"Outros")</f>
        <v>Municípios</v>
      </c>
      <c r="L17577" s="2">
        <f t="shared" si="823"/>
        <v>2020</v>
      </c>
      <c r="M17577">
        <f t="shared" si="824"/>
        <v>13</v>
      </c>
    </row>
    <row r="17578" spans="1:13" x14ac:dyDescent="0.35">
      <c r="A17578" t="s">
        <v>311</v>
      </c>
      <c r="B17578">
        <v>680017550</v>
      </c>
      <c r="C17578">
        <v>186990</v>
      </c>
      <c r="E17578" s="1">
        <v>43916.65283564815</v>
      </c>
      <c r="F17578">
        <v>3</v>
      </c>
      <c r="G17578" t="s">
        <v>924</v>
      </c>
      <c r="H17578">
        <v>1</v>
      </c>
      <c r="I17578" s="1">
        <v>43760.625</v>
      </c>
      <c r="J17578" s="2">
        <f t="shared" si="822"/>
        <v>1</v>
      </c>
      <c r="K17578" s="2" t="str">
        <f>IFERROR(VLOOKUP(A17578,Aux!A:B,2,0),"Outros")</f>
        <v>Águas e resíduos</v>
      </c>
      <c r="L17578" s="2">
        <f t="shared" si="823"/>
        <v>2020</v>
      </c>
      <c r="M17578">
        <f t="shared" si="824"/>
        <v>13</v>
      </c>
    </row>
    <row r="17579" spans="1:13" x14ac:dyDescent="0.35">
      <c r="A17579" t="s">
        <v>311</v>
      </c>
      <c r="B17579">
        <v>680017550</v>
      </c>
      <c r="C17579">
        <v>186992</v>
      </c>
      <c r="D17579" t="s">
        <v>14393</v>
      </c>
      <c r="E17579" s="1">
        <v>43916.658576388887</v>
      </c>
      <c r="F17579">
        <v>3</v>
      </c>
      <c r="G17579" t="s">
        <v>924</v>
      </c>
      <c r="H17579">
        <v>150</v>
      </c>
      <c r="I17579" s="1">
        <v>43952.625</v>
      </c>
      <c r="J17579" s="2">
        <f t="shared" si="822"/>
        <v>1</v>
      </c>
      <c r="K17579" s="2" t="str">
        <f>IFERROR(VLOOKUP(A17579,Aux!A:B,2,0),"Outros")</f>
        <v>Águas e resíduos</v>
      </c>
      <c r="L17579" s="2">
        <f t="shared" si="823"/>
        <v>2020</v>
      </c>
      <c r="M17579">
        <f t="shared" si="824"/>
        <v>13</v>
      </c>
    </row>
    <row r="17580" spans="1:13" x14ac:dyDescent="0.35">
      <c r="A17580" t="s">
        <v>311</v>
      </c>
      <c r="B17580">
        <v>680017550</v>
      </c>
      <c r="C17580">
        <v>186993</v>
      </c>
      <c r="D17580" t="s">
        <v>14394</v>
      </c>
      <c r="E17580" s="1">
        <v>43916.661643518521</v>
      </c>
      <c r="F17580">
        <v>3</v>
      </c>
      <c r="G17580" t="s">
        <v>3912</v>
      </c>
      <c r="H17580">
        <v>200</v>
      </c>
      <c r="I17580" s="1">
        <v>43944.625</v>
      </c>
      <c r="J17580" s="2">
        <f t="shared" si="822"/>
        <v>1</v>
      </c>
      <c r="K17580" s="2" t="str">
        <f>IFERROR(VLOOKUP(A17580,Aux!A:B,2,0),"Outros")</f>
        <v>Águas e resíduos</v>
      </c>
      <c r="L17580" s="2">
        <f t="shared" si="823"/>
        <v>2020</v>
      </c>
      <c r="M17580">
        <f t="shared" si="824"/>
        <v>13</v>
      </c>
    </row>
    <row r="17581" spans="1:13" x14ac:dyDescent="0.35">
      <c r="A17581" t="s">
        <v>454</v>
      </c>
      <c r="B17581">
        <v>503450189</v>
      </c>
      <c r="C17581">
        <v>186994</v>
      </c>
      <c r="D17581" t="s">
        <v>14263</v>
      </c>
      <c r="E17581" s="1">
        <v>43916.664907407408</v>
      </c>
      <c r="F17581">
        <v>13</v>
      </c>
      <c r="G17581" t="s">
        <v>643</v>
      </c>
      <c r="H17581">
        <v>230</v>
      </c>
      <c r="I17581" s="1">
        <v>43930.75</v>
      </c>
      <c r="J17581" s="2">
        <f t="shared" si="822"/>
        <v>1</v>
      </c>
      <c r="K17581" s="2" t="str">
        <f>IFERROR(VLOOKUP(A17581,Aux!A:B,2,0),"Outros")</f>
        <v>Estradas</v>
      </c>
      <c r="L17581" s="2">
        <f t="shared" si="823"/>
        <v>2020</v>
      </c>
      <c r="M17581">
        <f t="shared" si="824"/>
        <v>13</v>
      </c>
    </row>
    <row r="17582" spans="1:13" x14ac:dyDescent="0.35">
      <c r="A17582" t="s">
        <v>76</v>
      </c>
      <c r="B17582">
        <v>506676056</v>
      </c>
      <c r="C17582">
        <v>186995</v>
      </c>
      <c r="D17582" t="s">
        <v>14264</v>
      </c>
      <c r="E17582" s="1">
        <v>43916.674733796295</v>
      </c>
      <c r="F17582">
        <v>1</v>
      </c>
      <c r="G17582" t="s">
        <v>33</v>
      </c>
      <c r="H17582">
        <v>340</v>
      </c>
      <c r="I17582" s="1">
        <v>43926.999305555553</v>
      </c>
      <c r="J17582" s="2">
        <f t="shared" si="822"/>
        <v>1</v>
      </c>
      <c r="K17582" s="2" t="str">
        <f>IFERROR(VLOOKUP(A17582,Aux!A:B,2,0),"Outros")</f>
        <v>Municípios</v>
      </c>
      <c r="L17582" s="2">
        <f t="shared" si="823"/>
        <v>2020</v>
      </c>
      <c r="M17582">
        <f t="shared" si="824"/>
        <v>13</v>
      </c>
    </row>
    <row r="17583" spans="1:13" x14ac:dyDescent="0.35">
      <c r="A17583" t="s">
        <v>574</v>
      </c>
      <c r="B17583">
        <v>506791220</v>
      </c>
      <c r="C17583">
        <v>186996</v>
      </c>
      <c r="D17583" t="s">
        <v>14395</v>
      </c>
      <c r="E17583" s="1">
        <v>43916.701435185183</v>
      </c>
      <c r="F17583">
        <v>1</v>
      </c>
      <c r="G17583" t="s">
        <v>33</v>
      </c>
      <c r="H17583">
        <v>360</v>
      </c>
      <c r="I17583" s="1">
        <v>43923.999305555553</v>
      </c>
      <c r="J17583" s="2">
        <f t="shared" si="822"/>
        <v>1</v>
      </c>
      <c r="K17583" s="2" t="str">
        <f>IFERROR(VLOOKUP(A17583,Aux!A:B,2,0),"Outros")</f>
        <v>Municípios</v>
      </c>
      <c r="L17583" s="2">
        <f t="shared" si="823"/>
        <v>2020</v>
      </c>
      <c r="M17583">
        <f t="shared" si="824"/>
        <v>13</v>
      </c>
    </row>
    <row r="17584" spans="1:13" x14ac:dyDescent="0.35">
      <c r="A17584" t="s">
        <v>2238</v>
      </c>
      <c r="B17584">
        <v>506735524</v>
      </c>
      <c r="C17584">
        <v>186997</v>
      </c>
      <c r="D17584" t="s">
        <v>14396</v>
      </c>
      <c r="E17584" s="1">
        <v>43916.709386574075</v>
      </c>
      <c r="F17584">
        <v>13</v>
      </c>
      <c r="G17584" t="s">
        <v>2240</v>
      </c>
      <c r="H17584">
        <v>300</v>
      </c>
      <c r="I17584" s="1">
        <v>43927.708333333336</v>
      </c>
      <c r="J17584" s="2">
        <f t="shared" si="822"/>
        <v>1</v>
      </c>
      <c r="K17584" s="2" t="str">
        <f>IFERROR(VLOOKUP(A17584,Aux!A:B,2,0),"Outros")</f>
        <v>Municípios</v>
      </c>
      <c r="L17584" s="2">
        <f t="shared" si="823"/>
        <v>2020</v>
      </c>
      <c r="M17584">
        <f t="shared" si="824"/>
        <v>13</v>
      </c>
    </row>
    <row r="17585" spans="1:13" x14ac:dyDescent="0.35">
      <c r="A17585" t="s">
        <v>63</v>
      </c>
      <c r="B17585">
        <v>502098139</v>
      </c>
      <c r="C17585">
        <v>186998</v>
      </c>
      <c r="D17585" t="s">
        <v>14265</v>
      </c>
      <c r="E17585" s="1">
        <v>43916.814664351848</v>
      </c>
      <c r="F17585">
        <v>1</v>
      </c>
      <c r="G17585" t="s">
        <v>841</v>
      </c>
      <c r="H17585">
        <v>220</v>
      </c>
      <c r="I17585" s="1">
        <v>43921.999305555553</v>
      </c>
      <c r="J17585" s="2">
        <f t="shared" si="822"/>
        <v>1</v>
      </c>
      <c r="K17585" s="2" t="str">
        <f>IFERROR(VLOOKUP(A17585,Aux!A:B,2,0),"Outros")</f>
        <v>Municípios</v>
      </c>
      <c r="L17585" s="2">
        <f t="shared" si="823"/>
        <v>2020</v>
      </c>
      <c r="M17585">
        <f t="shared" si="824"/>
        <v>13</v>
      </c>
    </row>
    <row r="17586" spans="1:13" x14ac:dyDescent="0.35">
      <c r="A17586" t="s">
        <v>465</v>
      </c>
      <c r="B17586">
        <v>600084779</v>
      </c>
      <c r="C17586">
        <v>187000</v>
      </c>
      <c r="D17586" t="s">
        <v>14136</v>
      </c>
      <c r="E17586" s="1">
        <v>43917.351134259261</v>
      </c>
      <c r="F17586">
        <v>13</v>
      </c>
      <c r="G17586" t="s">
        <v>622</v>
      </c>
      <c r="H17586">
        <v>220</v>
      </c>
      <c r="I17586" s="1">
        <v>43926.708333333336</v>
      </c>
      <c r="J17586" s="2">
        <f t="shared" si="822"/>
        <v>1</v>
      </c>
      <c r="K17586" s="2" t="str">
        <f>IFERROR(VLOOKUP(A17586,Aux!A:B,2,0),"Outros")</f>
        <v>Outros</v>
      </c>
      <c r="L17586" s="2">
        <f t="shared" si="823"/>
        <v>2020</v>
      </c>
      <c r="M17586">
        <f t="shared" si="824"/>
        <v>13</v>
      </c>
    </row>
    <row r="17587" spans="1:13" x14ac:dyDescent="0.35">
      <c r="A17587" t="s">
        <v>212</v>
      </c>
      <c r="B17587">
        <v>501208950</v>
      </c>
      <c r="C17587">
        <v>187001</v>
      </c>
      <c r="E17587" s="1">
        <v>43917.367951388886</v>
      </c>
      <c r="F17587">
        <v>13</v>
      </c>
      <c r="G17587" t="s">
        <v>33</v>
      </c>
      <c r="H17587">
        <v>1</v>
      </c>
      <c r="I17587" s="1">
        <v>25569.708333333332</v>
      </c>
      <c r="J17587" s="2">
        <f t="shared" si="822"/>
        <v>1</v>
      </c>
      <c r="K17587" s="2" t="str">
        <f>IFERROR(VLOOKUP(A17587,Aux!A:B,2,0),"Outros")</f>
        <v>Portos</v>
      </c>
      <c r="L17587" s="2">
        <f t="shared" si="823"/>
        <v>2020</v>
      </c>
      <c r="M17587">
        <f t="shared" si="824"/>
        <v>13</v>
      </c>
    </row>
    <row r="17588" spans="1:13" x14ac:dyDescent="0.35">
      <c r="A17588" t="s">
        <v>71</v>
      </c>
      <c r="B17588">
        <v>500051054</v>
      </c>
      <c r="C17588">
        <v>187002</v>
      </c>
      <c r="D17588" t="s">
        <v>4828</v>
      </c>
      <c r="E17588" s="1">
        <v>43917.378807870373</v>
      </c>
      <c r="F17588">
        <v>3</v>
      </c>
      <c r="G17588" t="s">
        <v>202</v>
      </c>
      <c r="H17588">
        <v>340</v>
      </c>
      <c r="I17588" s="1">
        <v>43926.791666666664</v>
      </c>
      <c r="J17588" s="2">
        <f t="shared" si="822"/>
        <v>1</v>
      </c>
      <c r="K17588" s="2" t="str">
        <f>IFERROR(VLOOKUP(A17588,Aux!A:B,2,0),"Outros")</f>
        <v>Municípios</v>
      </c>
      <c r="L17588" s="2">
        <f t="shared" si="823"/>
        <v>2020</v>
      </c>
      <c r="M17588">
        <f t="shared" si="824"/>
        <v>13</v>
      </c>
    </row>
    <row r="17589" spans="1:13" x14ac:dyDescent="0.35">
      <c r="A17589" t="s">
        <v>122</v>
      </c>
      <c r="B17589">
        <v>506173968</v>
      </c>
      <c r="C17589">
        <v>187004</v>
      </c>
      <c r="D17589" t="s">
        <v>13940</v>
      </c>
      <c r="E17589" s="1">
        <v>43917.389317129629</v>
      </c>
      <c r="F17589">
        <v>13</v>
      </c>
      <c r="G17589" t="s">
        <v>1167</v>
      </c>
      <c r="H17589">
        <v>230</v>
      </c>
      <c r="I17589" s="1">
        <v>43934.729166666664</v>
      </c>
      <c r="J17589" s="2">
        <f t="shared" si="822"/>
        <v>1</v>
      </c>
      <c r="K17589" s="2" t="str">
        <f>IFERROR(VLOOKUP(A17589,Aux!A:B,2,0),"Outros")</f>
        <v>Municípios</v>
      </c>
      <c r="L17589" s="2">
        <f t="shared" si="823"/>
        <v>2020</v>
      </c>
      <c r="M17589">
        <f t="shared" si="824"/>
        <v>13</v>
      </c>
    </row>
    <row r="17590" spans="1:13" x14ac:dyDescent="0.35">
      <c r="A17590" t="s">
        <v>2487</v>
      </c>
      <c r="B17590">
        <v>506809560</v>
      </c>
      <c r="C17590">
        <v>187005</v>
      </c>
      <c r="D17590" t="s">
        <v>14352</v>
      </c>
      <c r="E17590" s="1">
        <v>43917.394629629627</v>
      </c>
      <c r="F17590">
        <v>3</v>
      </c>
      <c r="G17590" t="s">
        <v>4001</v>
      </c>
      <c r="H17590">
        <v>400</v>
      </c>
      <c r="I17590" s="1">
        <v>25569.708333333332</v>
      </c>
      <c r="J17590" s="2">
        <f t="shared" si="822"/>
        <v>1</v>
      </c>
      <c r="K17590" s="2" t="str">
        <f>IFERROR(VLOOKUP(A17590,Aux!A:B,2,0),"Outros")</f>
        <v>Outros</v>
      </c>
      <c r="L17590" s="2">
        <f t="shared" si="823"/>
        <v>2020</v>
      </c>
      <c r="M17590">
        <f t="shared" si="824"/>
        <v>13</v>
      </c>
    </row>
    <row r="17591" spans="1:13" x14ac:dyDescent="0.35">
      <c r="A17591" t="s">
        <v>92</v>
      </c>
      <c r="B17591">
        <v>506037258</v>
      </c>
      <c r="C17591">
        <v>187007</v>
      </c>
      <c r="D17591" t="s">
        <v>14103</v>
      </c>
      <c r="E17591" s="1">
        <v>43917.397696759261</v>
      </c>
      <c r="F17591">
        <v>3</v>
      </c>
      <c r="G17591" t="s">
        <v>639</v>
      </c>
      <c r="H17591">
        <v>150</v>
      </c>
      <c r="I17591" s="1">
        <v>43949.708333333336</v>
      </c>
      <c r="J17591" s="2">
        <f t="shared" si="822"/>
        <v>1</v>
      </c>
      <c r="K17591" s="2" t="str">
        <f>IFERROR(VLOOKUP(A17591,Aux!A:B,2,0),"Outros")</f>
        <v>Municípios</v>
      </c>
      <c r="L17591" s="2">
        <f t="shared" si="823"/>
        <v>2020</v>
      </c>
      <c r="M17591">
        <f t="shared" si="824"/>
        <v>13</v>
      </c>
    </row>
    <row r="17592" spans="1:13" x14ac:dyDescent="0.35">
      <c r="A17592" t="s">
        <v>136</v>
      </c>
      <c r="B17592">
        <v>506730573</v>
      </c>
      <c r="C17592">
        <v>187008</v>
      </c>
      <c r="D17592" t="s">
        <v>3017</v>
      </c>
      <c r="E17592" s="1">
        <v>43917.400393518517</v>
      </c>
      <c r="F17592">
        <v>13</v>
      </c>
      <c r="G17592" t="s">
        <v>1074</v>
      </c>
      <c r="H17592">
        <v>220</v>
      </c>
      <c r="I17592" s="1">
        <v>43941.625</v>
      </c>
      <c r="J17592" s="2">
        <f t="shared" si="822"/>
        <v>1</v>
      </c>
      <c r="K17592" s="2" t="str">
        <f>IFERROR(VLOOKUP(A17592,Aux!A:B,2,0),"Outros")</f>
        <v>Municípios</v>
      </c>
      <c r="L17592" s="2">
        <f t="shared" si="823"/>
        <v>2020</v>
      </c>
      <c r="M17592">
        <f t="shared" si="824"/>
        <v>13</v>
      </c>
    </row>
    <row r="17593" spans="1:13" x14ac:dyDescent="0.35">
      <c r="A17593" t="s">
        <v>133</v>
      </c>
      <c r="B17593">
        <v>503539473</v>
      </c>
      <c r="C17593">
        <v>187010</v>
      </c>
      <c r="D17593" t="s">
        <v>13814</v>
      </c>
      <c r="E17593" s="1">
        <v>43917.443819444445</v>
      </c>
      <c r="F17593">
        <v>3</v>
      </c>
      <c r="G17593" t="s">
        <v>194</v>
      </c>
      <c r="H17593">
        <v>150</v>
      </c>
      <c r="I17593" s="1">
        <v>43968.999305555553</v>
      </c>
      <c r="J17593" s="2">
        <f t="shared" si="822"/>
        <v>1</v>
      </c>
      <c r="K17593" s="2" t="str">
        <f>IFERROR(VLOOKUP(A17593,Aux!A:B,2,0),"Outros")</f>
        <v>Municípios</v>
      </c>
      <c r="L17593" s="2">
        <f t="shared" si="823"/>
        <v>2020</v>
      </c>
      <c r="M17593">
        <f t="shared" si="824"/>
        <v>13</v>
      </c>
    </row>
    <row r="17594" spans="1:13" x14ac:dyDescent="0.35">
      <c r="A17594" t="s">
        <v>2487</v>
      </c>
      <c r="B17594">
        <v>506809560</v>
      </c>
      <c r="C17594">
        <v>187011</v>
      </c>
      <c r="D17594" t="s">
        <v>14397</v>
      </c>
      <c r="E17594" s="1">
        <v>43917.452627314815</v>
      </c>
      <c r="F17594">
        <v>3</v>
      </c>
      <c r="G17594" t="s">
        <v>4001</v>
      </c>
      <c r="H17594">
        <v>220</v>
      </c>
      <c r="I17594" s="1">
        <v>43941.708333333336</v>
      </c>
      <c r="J17594" s="2">
        <f t="shared" si="822"/>
        <v>1</v>
      </c>
      <c r="K17594" s="2" t="str">
        <f>IFERROR(VLOOKUP(A17594,Aux!A:B,2,0),"Outros")</f>
        <v>Outros</v>
      </c>
      <c r="L17594" s="2">
        <f t="shared" si="823"/>
        <v>2020</v>
      </c>
      <c r="M17594">
        <f t="shared" si="824"/>
        <v>13</v>
      </c>
    </row>
    <row r="17595" spans="1:13" x14ac:dyDescent="0.35">
      <c r="A17595" t="s">
        <v>454</v>
      </c>
      <c r="B17595">
        <v>503450189</v>
      </c>
      <c r="C17595">
        <v>187012</v>
      </c>
      <c r="D17595" t="s">
        <v>13941</v>
      </c>
      <c r="E17595" s="1">
        <v>43917.457870370374</v>
      </c>
      <c r="F17595">
        <v>13</v>
      </c>
      <c r="G17595" t="s">
        <v>1207</v>
      </c>
      <c r="H17595">
        <v>300</v>
      </c>
      <c r="I17595" s="1">
        <v>43937.75</v>
      </c>
      <c r="J17595" s="2">
        <f t="shared" si="822"/>
        <v>1</v>
      </c>
      <c r="K17595" s="2" t="str">
        <f>IFERROR(VLOOKUP(A17595,Aux!A:B,2,0),"Outros")</f>
        <v>Estradas</v>
      </c>
      <c r="L17595" s="2">
        <f t="shared" si="823"/>
        <v>2020</v>
      </c>
      <c r="M17595">
        <f t="shared" si="824"/>
        <v>13</v>
      </c>
    </row>
    <row r="17596" spans="1:13" x14ac:dyDescent="0.35">
      <c r="A17596" t="s">
        <v>45</v>
      </c>
      <c r="B17596">
        <v>680021892</v>
      </c>
      <c r="C17596">
        <v>187014</v>
      </c>
      <c r="D17596" t="s">
        <v>14104</v>
      </c>
      <c r="E17596" s="1">
        <v>43917.466574074075</v>
      </c>
      <c r="F17596">
        <v>13</v>
      </c>
      <c r="G17596" t="s">
        <v>14105</v>
      </c>
      <c r="H17596">
        <v>300</v>
      </c>
      <c r="I17596" s="1">
        <v>43924.999305555553</v>
      </c>
      <c r="J17596" s="2">
        <f t="shared" si="822"/>
        <v>1</v>
      </c>
      <c r="K17596" s="2" t="str">
        <f>IFERROR(VLOOKUP(A17596,Aux!A:B,2,0),"Outros")</f>
        <v>Águas e resíduos</v>
      </c>
      <c r="L17596" s="2">
        <f t="shared" si="823"/>
        <v>2020</v>
      </c>
      <c r="M17596">
        <f t="shared" si="824"/>
        <v>13</v>
      </c>
    </row>
    <row r="17597" spans="1:13" x14ac:dyDescent="0.35">
      <c r="A17597" t="s">
        <v>57</v>
      </c>
      <c r="B17597">
        <v>501294104</v>
      </c>
      <c r="C17597">
        <v>187015</v>
      </c>
      <c r="D17597" t="s">
        <v>14353</v>
      </c>
      <c r="E17597" s="1">
        <v>43917.467581018522</v>
      </c>
      <c r="F17597">
        <v>1</v>
      </c>
      <c r="G17597" t="s">
        <v>59</v>
      </c>
      <c r="H17597">
        <v>220</v>
      </c>
      <c r="I17597" s="1">
        <v>43926.999305555553</v>
      </c>
      <c r="J17597" s="2">
        <f t="shared" si="822"/>
        <v>1</v>
      </c>
      <c r="K17597" s="2" t="str">
        <f>IFERROR(VLOOKUP(A17597,Aux!A:B,2,0),"Outros")</f>
        <v>Municípios</v>
      </c>
      <c r="L17597" s="2">
        <f t="shared" si="823"/>
        <v>2020</v>
      </c>
      <c r="M17597">
        <f t="shared" si="824"/>
        <v>13</v>
      </c>
    </row>
    <row r="17598" spans="1:13" x14ac:dyDescent="0.35">
      <c r="A17598" t="s">
        <v>63</v>
      </c>
      <c r="B17598">
        <v>502098139</v>
      </c>
      <c r="C17598">
        <v>187016</v>
      </c>
      <c r="D17598" t="s">
        <v>14211</v>
      </c>
      <c r="E17598" s="1">
        <v>43917.480023148149</v>
      </c>
      <c r="F17598">
        <v>3</v>
      </c>
      <c r="G17598" t="s">
        <v>69</v>
      </c>
      <c r="H17598">
        <v>150</v>
      </c>
      <c r="I17598" s="1">
        <v>43949.708333333336</v>
      </c>
      <c r="J17598" s="2">
        <f t="shared" si="822"/>
        <v>1</v>
      </c>
      <c r="K17598" s="2" t="str">
        <f>IFERROR(VLOOKUP(A17598,Aux!A:B,2,0),"Outros")</f>
        <v>Municípios</v>
      </c>
      <c r="L17598" s="2">
        <f t="shared" si="823"/>
        <v>2020</v>
      </c>
      <c r="M17598">
        <f t="shared" si="824"/>
        <v>13</v>
      </c>
    </row>
    <row r="17599" spans="1:13" x14ac:dyDescent="0.35">
      <c r="A17599" t="s">
        <v>434</v>
      </c>
      <c r="B17599">
        <v>506546381</v>
      </c>
      <c r="C17599">
        <v>187017</v>
      </c>
      <c r="D17599" t="s">
        <v>14106</v>
      </c>
      <c r="E17599" s="1">
        <v>43917.4840625</v>
      </c>
      <c r="F17599">
        <v>1</v>
      </c>
      <c r="G17599" t="s">
        <v>1333</v>
      </c>
      <c r="H17599">
        <v>340</v>
      </c>
      <c r="I17599" s="1">
        <v>43924.708333333336</v>
      </c>
      <c r="J17599" s="2">
        <f t="shared" si="822"/>
        <v>1</v>
      </c>
      <c r="K17599" s="2" t="str">
        <f>IFERROR(VLOOKUP(A17599,Aux!A:B,2,0),"Outros")</f>
        <v>Municípios</v>
      </c>
      <c r="L17599" s="2">
        <f t="shared" si="823"/>
        <v>2020</v>
      </c>
      <c r="M17599">
        <f t="shared" si="824"/>
        <v>13</v>
      </c>
    </row>
    <row r="17600" spans="1:13" x14ac:dyDescent="0.35">
      <c r="A17600" t="s">
        <v>92</v>
      </c>
      <c r="B17600">
        <v>506037258</v>
      </c>
      <c r="C17600">
        <v>187018</v>
      </c>
      <c r="D17600" t="s">
        <v>14354</v>
      </c>
      <c r="E17600" s="1">
        <v>43917.489768518521</v>
      </c>
      <c r="F17600">
        <v>1</v>
      </c>
      <c r="G17600" t="s">
        <v>94</v>
      </c>
      <c r="H17600">
        <v>220</v>
      </c>
      <c r="I17600" s="1">
        <v>43923.708333333336</v>
      </c>
      <c r="J17600" s="2">
        <f t="shared" si="822"/>
        <v>1</v>
      </c>
      <c r="K17600" s="2" t="str">
        <f>IFERROR(VLOOKUP(A17600,Aux!A:B,2,0),"Outros")</f>
        <v>Municípios</v>
      </c>
      <c r="L17600" s="2">
        <f t="shared" si="823"/>
        <v>2020</v>
      </c>
      <c r="M17600">
        <f t="shared" si="824"/>
        <v>13</v>
      </c>
    </row>
    <row r="17601" spans="1:13" x14ac:dyDescent="0.35">
      <c r="A17601" t="s">
        <v>140</v>
      </c>
      <c r="B17601">
        <v>506614913</v>
      </c>
      <c r="C17601">
        <v>187032</v>
      </c>
      <c r="D17601" t="s">
        <v>14107</v>
      </c>
      <c r="E17601" s="1">
        <v>43917.534328703703</v>
      </c>
      <c r="F17601">
        <v>1</v>
      </c>
      <c r="G17601" t="s">
        <v>149</v>
      </c>
      <c r="H17601">
        <v>300</v>
      </c>
      <c r="I17601" s="1">
        <v>43923.999305555553</v>
      </c>
      <c r="J17601" s="2">
        <f t="shared" si="822"/>
        <v>1</v>
      </c>
      <c r="K17601" s="2" t="str">
        <f>IFERROR(VLOOKUP(A17601,Aux!A:B,2,0),"Outros")</f>
        <v>Municípios</v>
      </c>
      <c r="L17601" s="2">
        <f t="shared" si="823"/>
        <v>2020</v>
      </c>
      <c r="M17601">
        <f t="shared" si="824"/>
        <v>13</v>
      </c>
    </row>
    <row r="17602" spans="1:13" x14ac:dyDescent="0.35">
      <c r="A17602" t="s">
        <v>213</v>
      </c>
      <c r="B17602">
        <v>512012814</v>
      </c>
      <c r="C17602">
        <v>187034</v>
      </c>
      <c r="D17602" t="s">
        <v>10863</v>
      </c>
      <c r="E17602" s="1">
        <v>43917.537581018521</v>
      </c>
      <c r="F17602">
        <v>3</v>
      </c>
      <c r="G17602" t="s">
        <v>10864</v>
      </c>
      <c r="H17602">
        <v>400</v>
      </c>
      <c r="I17602" s="1">
        <v>43838.999305555553</v>
      </c>
      <c r="J17602" s="2">
        <f t="shared" ref="J17602:J17665" si="825">IF(C17602=C17601,"",1)</f>
        <v>1</v>
      </c>
      <c r="K17602" s="2" t="str">
        <f>IFERROR(VLOOKUP(A17602,Aux!A:B,2,0),"Outros")</f>
        <v>Municípios</v>
      </c>
      <c r="L17602" s="2">
        <f t="shared" ref="L17602:L17665" si="826">YEAR(E17602)</f>
        <v>2020</v>
      </c>
      <c r="M17602">
        <f t="shared" ref="M17602:M17665" si="827">WEEKNUM(E17602)</f>
        <v>13</v>
      </c>
    </row>
    <row r="17603" spans="1:13" x14ac:dyDescent="0.35">
      <c r="A17603" t="s">
        <v>213</v>
      </c>
      <c r="B17603">
        <v>512012814</v>
      </c>
      <c r="C17603">
        <v>187035</v>
      </c>
      <c r="D17603" t="s">
        <v>12605</v>
      </c>
      <c r="E17603" s="1">
        <v>43917.538101851853</v>
      </c>
      <c r="F17603">
        <v>3</v>
      </c>
      <c r="G17603" t="s">
        <v>33</v>
      </c>
      <c r="H17603">
        <v>400</v>
      </c>
      <c r="I17603" s="1">
        <v>43892.999305555553</v>
      </c>
      <c r="J17603" s="2">
        <f t="shared" si="825"/>
        <v>1</v>
      </c>
      <c r="K17603" s="2" t="str">
        <f>IFERROR(VLOOKUP(A17603,Aux!A:B,2,0),"Outros")</f>
        <v>Municípios</v>
      </c>
      <c r="L17603" s="2">
        <f t="shared" si="826"/>
        <v>2020</v>
      </c>
      <c r="M17603">
        <f t="shared" si="827"/>
        <v>13</v>
      </c>
    </row>
    <row r="17604" spans="1:13" x14ac:dyDescent="0.35">
      <c r="A17604" t="s">
        <v>57</v>
      </c>
      <c r="B17604">
        <v>501294104</v>
      </c>
      <c r="C17604">
        <v>187037</v>
      </c>
      <c r="D17604" t="s">
        <v>14066</v>
      </c>
      <c r="E17604" s="1">
        <v>43917.550347222219</v>
      </c>
      <c r="F17604">
        <v>13</v>
      </c>
      <c r="G17604" t="s">
        <v>103</v>
      </c>
      <c r="H17604">
        <v>220</v>
      </c>
      <c r="I17604" s="1">
        <v>43920.999305555553</v>
      </c>
      <c r="J17604" s="2">
        <f t="shared" si="825"/>
        <v>1</v>
      </c>
      <c r="K17604" s="2" t="str">
        <f>IFERROR(VLOOKUP(A17604,Aux!A:B,2,0),"Outros")</f>
        <v>Municípios</v>
      </c>
      <c r="L17604" s="2">
        <f t="shared" si="826"/>
        <v>2020</v>
      </c>
      <c r="M17604">
        <f t="shared" si="827"/>
        <v>13</v>
      </c>
    </row>
    <row r="17605" spans="1:13" x14ac:dyDescent="0.35">
      <c r="A17605" t="s">
        <v>219</v>
      </c>
      <c r="B17605">
        <v>505656000</v>
      </c>
      <c r="C17605">
        <v>187042</v>
      </c>
      <c r="E17605" s="1">
        <v>43917.577361111114</v>
      </c>
      <c r="F17605">
        <v>1</v>
      </c>
      <c r="H17605">
        <v>400</v>
      </c>
      <c r="J17605" s="2">
        <f t="shared" si="825"/>
        <v>1</v>
      </c>
      <c r="K17605" s="2" t="str">
        <f>IFERROR(VLOOKUP(A17605,Aux!A:B,2,0),"Outros")</f>
        <v>Municípios</v>
      </c>
      <c r="L17605" s="2">
        <f t="shared" si="826"/>
        <v>2020</v>
      </c>
      <c r="M17605">
        <f t="shared" si="827"/>
        <v>13</v>
      </c>
    </row>
    <row r="17606" spans="1:13" x14ac:dyDescent="0.35">
      <c r="A17606" t="s">
        <v>48</v>
      </c>
      <c r="B17606">
        <v>503035416</v>
      </c>
      <c r="C17606">
        <v>187049</v>
      </c>
      <c r="D17606" t="s">
        <v>13634</v>
      </c>
      <c r="E17606" s="1">
        <v>43917.596273148149</v>
      </c>
      <c r="F17606">
        <v>1</v>
      </c>
      <c r="G17606" t="s">
        <v>50</v>
      </c>
      <c r="H17606">
        <v>400</v>
      </c>
      <c r="I17606" s="1">
        <v>25569.708333333332</v>
      </c>
      <c r="J17606" s="2">
        <f t="shared" si="825"/>
        <v>1</v>
      </c>
      <c r="K17606" s="2" t="str">
        <f>IFERROR(VLOOKUP(A17606,Aux!A:B,2,0),"Outros")</f>
        <v>Hospitais</v>
      </c>
      <c r="L17606" s="2">
        <f t="shared" si="826"/>
        <v>2020</v>
      </c>
      <c r="M17606">
        <f t="shared" si="827"/>
        <v>13</v>
      </c>
    </row>
    <row r="17607" spans="1:13" x14ac:dyDescent="0.35">
      <c r="A17607" t="s">
        <v>45</v>
      </c>
      <c r="B17607">
        <v>680021892</v>
      </c>
      <c r="C17607">
        <v>187051</v>
      </c>
      <c r="D17607" t="s">
        <v>13815</v>
      </c>
      <c r="E17607" s="1">
        <v>43917.60015046296</v>
      </c>
      <c r="F17607">
        <v>1</v>
      </c>
      <c r="G17607" t="s">
        <v>47</v>
      </c>
      <c r="H17607">
        <v>150</v>
      </c>
      <c r="I17607" s="1">
        <v>43949.999305555553</v>
      </c>
      <c r="J17607" s="2">
        <f t="shared" si="825"/>
        <v>1</v>
      </c>
      <c r="K17607" s="2" t="str">
        <f>IFERROR(VLOOKUP(A17607,Aux!A:B,2,0),"Outros")</f>
        <v>Águas e resíduos</v>
      </c>
      <c r="L17607" s="2">
        <f t="shared" si="826"/>
        <v>2020</v>
      </c>
      <c r="M17607">
        <f t="shared" si="827"/>
        <v>13</v>
      </c>
    </row>
    <row r="17608" spans="1:13" x14ac:dyDescent="0.35">
      <c r="A17608" t="s">
        <v>48</v>
      </c>
      <c r="B17608">
        <v>503035416</v>
      </c>
      <c r="C17608">
        <v>187053</v>
      </c>
      <c r="E17608" s="1">
        <v>43917.608391203707</v>
      </c>
      <c r="F17608">
        <v>13</v>
      </c>
      <c r="G17608" t="s">
        <v>33</v>
      </c>
      <c r="H17608">
        <v>1</v>
      </c>
      <c r="J17608" s="2">
        <f t="shared" si="825"/>
        <v>1</v>
      </c>
      <c r="K17608" s="2" t="str">
        <f>IFERROR(VLOOKUP(A17608,Aux!A:B,2,0),"Outros")</f>
        <v>Hospitais</v>
      </c>
      <c r="L17608" s="2">
        <f t="shared" si="826"/>
        <v>2020</v>
      </c>
      <c r="M17608">
        <f t="shared" si="827"/>
        <v>13</v>
      </c>
    </row>
    <row r="17609" spans="1:13" x14ac:dyDescent="0.35">
      <c r="A17609" t="s">
        <v>48</v>
      </c>
      <c r="B17609">
        <v>503035416</v>
      </c>
      <c r="C17609">
        <v>187054</v>
      </c>
      <c r="D17609" t="s">
        <v>14019</v>
      </c>
      <c r="E17609" s="1">
        <v>43917.609594907408</v>
      </c>
      <c r="F17609">
        <v>13</v>
      </c>
      <c r="G17609" t="s">
        <v>50</v>
      </c>
      <c r="H17609">
        <v>340</v>
      </c>
      <c r="I17609" s="1">
        <v>43924.708333333336</v>
      </c>
      <c r="J17609" s="2">
        <f t="shared" si="825"/>
        <v>1</v>
      </c>
      <c r="K17609" s="2" t="str">
        <f>IFERROR(VLOOKUP(A17609,Aux!A:B,2,0),"Outros")</f>
        <v>Hospitais</v>
      </c>
      <c r="L17609" s="2">
        <f t="shared" si="826"/>
        <v>2020</v>
      </c>
      <c r="M17609">
        <f t="shared" si="827"/>
        <v>13</v>
      </c>
    </row>
    <row r="17610" spans="1:13" x14ac:dyDescent="0.35">
      <c r="A17610" t="s">
        <v>9</v>
      </c>
      <c r="B17610">
        <v>506673626</v>
      </c>
      <c r="C17610">
        <v>187058</v>
      </c>
      <c r="E17610" s="1">
        <v>43917.628819444442</v>
      </c>
      <c r="F17610">
        <v>1</v>
      </c>
      <c r="H17610">
        <v>400</v>
      </c>
      <c r="J17610" s="2">
        <f t="shared" si="825"/>
        <v>1</v>
      </c>
      <c r="K17610" s="2" t="str">
        <f>IFERROR(VLOOKUP(A17610,Aux!A:B,2,0),"Outros")</f>
        <v>Municípios</v>
      </c>
      <c r="L17610" s="2">
        <f t="shared" si="826"/>
        <v>2020</v>
      </c>
      <c r="M17610">
        <f t="shared" si="827"/>
        <v>13</v>
      </c>
    </row>
    <row r="17611" spans="1:13" x14ac:dyDescent="0.35">
      <c r="A17611" t="s">
        <v>150</v>
      </c>
      <c r="B17611">
        <v>505309939</v>
      </c>
      <c r="C17611">
        <v>187059</v>
      </c>
      <c r="D17611" t="s">
        <v>13768</v>
      </c>
      <c r="E17611" s="1">
        <v>43917.635381944441</v>
      </c>
      <c r="F17611">
        <v>1</v>
      </c>
      <c r="G17611" t="s">
        <v>152</v>
      </c>
      <c r="H17611">
        <v>220</v>
      </c>
      <c r="I17611" s="1">
        <v>43924.6875</v>
      </c>
      <c r="J17611" s="2">
        <f t="shared" si="825"/>
        <v>1</v>
      </c>
      <c r="K17611" s="2" t="str">
        <f>IFERROR(VLOOKUP(A17611,Aux!A:B,2,0),"Outros")</f>
        <v>Municípios</v>
      </c>
      <c r="L17611" s="2">
        <f t="shared" si="826"/>
        <v>2020</v>
      </c>
      <c r="M17611">
        <f t="shared" si="827"/>
        <v>13</v>
      </c>
    </row>
    <row r="17612" spans="1:13" x14ac:dyDescent="0.35">
      <c r="A17612" t="s">
        <v>465</v>
      </c>
      <c r="B17612">
        <v>600084779</v>
      </c>
      <c r="C17612">
        <v>187060</v>
      </c>
      <c r="D17612" t="s">
        <v>14020</v>
      </c>
      <c r="E17612" s="1">
        <v>43917.644236111111</v>
      </c>
      <c r="F17612">
        <v>13</v>
      </c>
      <c r="G17612" t="s">
        <v>622</v>
      </c>
      <c r="H17612">
        <v>220</v>
      </c>
      <c r="I17612" s="1">
        <v>43926.708333333336</v>
      </c>
      <c r="J17612" s="2">
        <f t="shared" si="825"/>
        <v>1</v>
      </c>
      <c r="K17612" s="2" t="str">
        <f>IFERROR(VLOOKUP(A17612,Aux!A:B,2,0),"Outros")</f>
        <v>Outros</v>
      </c>
      <c r="L17612" s="2">
        <f t="shared" si="826"/>
        <v>2020</v>
      </c>
      <c r="M17612">
        <f t="shared" si="827"/>
        <v>13</v>
      </c>
    </row>
    <row r="17613" spans="1:13" x14ac:dyDescent="0.35">
      <c r="A17613" t="s">
        <v>37</v>
      </c>
      <c r="B17613">
        <v>506187543</v>
      </c>
      <c r="C17613">
        <v>187061</v>
      </c>
      <c r="D17613" t="s">
        <v>14319</v>
      </c>
      <c r="E17613" s="1">
        <v>43917.664282407408</v>
      </c>
      <c r="F17613">
        <v>3</v>
      </c>
      <c r="G17613" t="s">
        <v>522</v>
      </c>
      <c r="H17613">
        <v>150</v>
      </c>
      <c r="I17613" s="1">
        <v>43967.999305555553</v>
      </c>
      <c r="J17613" s="2">
        <f t="shared" si="825"/>
        <v>1</v>
      </c>
      <c r="K17613" s="2" t="str">
        <f>IFERROR(VLOOKUP(A17613,Aux!A:B,2,0),"Outros")</f>
        <v>Municípios</v>
      </c>
      <c r="L17613" s="2">
        <f t="shared" si="826"/>
        <v>2020</v>
      </c>
      <c r="M17613">
        <f t="shared" si="827"/>
        <v>13</v>
      </c>
    </row>
    <row r="17614" spans="1:13" x14ac:dyDescent="0.35">
      <c r="A17614" t="s">
        <v>281</v>
      </c>
      <c r="B17614">
        <v>508787033</v>
      </c>
      <c r="C17614">
        <v>187062</v>
      </c>
      <c r="D17614" t="s">
        <v>14320</v>
      </c>
      <c r="E17614" s="1">
        <v>43917.672500000001</v>
      </c>
      <c r="F17614">
        <v>1</v>
      </c>
      <c r="G17614" t="s">
        <v>1106</v>
      </c>
      <c r="H17614">
        <v>360</v>
      </c>
      <c r="I17614" s="1">
        <v>43923.75</v>
      </c>
      <c r="J17614" s="2">
        <f t="shared" si="825"/>
        <v>1</v>
      </c>
      <c r="K17614" s="2" t="str">
        <f>IFERROR(VLOOKUP(A17614,Aux!A:B,2,0),"Outros")</f>
        <v>Municípios</v>
      </c>
      <c r="L17614" s="2">
        <f t="shared" si="826"/>
        <v>2020</v>
      </c>
      <c r="M17614">
        <f t="shared" si="827"/>
        <v>13</v>
      </c>
    </row>
    <row r="17615" spans="1:13" x14ac:dyDescent="0.35">
      <c r="A17615" t="s">
        <v>9</v>
      </c>
      <c r="B17615">
        <v>506673626</v>
      </c>
      <c r="C17615">
        <v>187063</v>
      </c>
      <c r="D17615" t="s">
        <v>13816</v>
      </c>
      <c r="E17615" s="1">
        <v>43917.684513888889</v>
      </c>
      <c r="F17615">
        <v>1</v>
      </c>
      <c r="G17615" t="s">
        <v>1023</v>
      </c>
      <c r="H17615">
        <v>300</v>
      </c>
      <c r="I17615" s="1">
        <v>43923.979166666664</v>
      </c>
      <c r="J17615" s="2">
        <f t="shared" si="825"/>
        <v>1</v>
      </c>
      <c r="K17615" s="2" t="str">
        <f>IFERROR(VLOOKUP(A17615,Aux!A:B,2,0),"Outros")</f>
        <v>Municípios</v>
      </c>
      <c r="L17615" s="2">
        <f t="shared" si="826"/>
        <v>2020</v>
      </c>
      <c r="M17615">
        <f t="shared" si="827"/>
        <v>13</v>
      </c>
    </row>
    <row r="17616" spans="1:13" x14ac:dyDescent="0.35">
      <c r="A17616" t="s">
        <v>219</v>
      </c>
      <c r="B17616">
        <v>505656000</v>
      </c>
      <c r="C17616">
        <v>187064</v>
      </c>
      <c r="E17616" s="1">
        <v>43917.684618055559</v>
      </c>
      <c r="F17616">
        <v>1</v>
      </c>
      <c r="G17616" t="s">
        <v>33</v>
      </c>
      <c r="H17616">
        <v>400</v>
      </c>
      <c r="J17616" s="2">
        <f t="shared" si="825"/>
        <v>1</v>
      </c>
      <c r="K17616" s="2" t="str">
        <f>IFERROR(VLOOKUP(A17616,Aux!A:B,2,0),"Outros")</f>
        <v>Municípios</v>
      </c>
      <c r="L17616" s="2">
        <f t="shared" si="826"/>
        <v>2020</v>
      </c>
      <c r="M17616">
        <f t="shared" si="827"/>
        <v>13</v>
      </c>
    </row>
    <row r="17617" spans="1:13" x14ac:dyDescent="0.35">
      <c r="A17617" t="s">
        <v>219</v>
      </c>
      <c r="B17617">
        <v>505656000</v>
      </c>
      <c r="C17617">
        <v>187065</v>
      </c>
      <c r="D17617" t="s">
        <v>13769</v>
      </c>
      <c r="E17617" s="1">
        <v>43917.687997685185</v>
      </c>
      <c r="F17617">
        <v>1</v>
      </c>
      <c r="G17617" t="s">
        <v>1886</v>
      </c>
      <c r="H17617">
        <v>300</v>
      </c>
      <c r="I17617" s="1">
        <v>43920.999305555553</v>
      </c>
      <c r="J17617" s="2">
        <f t="shared" si="825"/>
        <v>1</v>
      </c>
      <c r="K17617" s="2" t="str">
        <f>IFERROR(VLOOKUP(A17617,Aux!A:B,2,0),"Outros")</f>
        <v>Municípios</v>
      </c>
      <c r="L17617" s="2">
        <f t="shared" si="826"/>
        <v>2020</v>
      </c>
      <c r="M17617">
        <f t="shared" si="827"/>
        <v>13</v>
      </c>
    </row>
    <row r="17618" spans="1:13" x14ac:dyDescent="0.35">
      <c r="A17618" t="s">
        <v>9204</v>
      </c>
      <c r="B17618">
        <v>600087247</v>
      </c>
      <c r="C17618">
        <v>187066</v>
      </c>
      <c r="D17618" t="s">
        <v>14067</v>
      </c>
      <c r="E17618" s="1">
        <v>43917.698958333334</v>
      </c>
      <c r="F17618">
        <v>13</v>
      </c>
      <c r="G17618" t="s">
        <v>750</v>
      </c>
      <c r="H17618">
        <v>220</v>
      </c>
      <c r="I17618" s="1">
        <v>43924.708333333336</v>
      </c>
      <c r="J17618" s="2">
        <f t="shared" si="825"/>
        <v>1</v>
      </c>
      <c r="K17618" s="2" t="str">
        <f>IFERROR(VLOOKUP(A17618,Aux!A:B,2,0),"Outros")</f>
        <v>Águas e resíduos</v>
      </c>
      <c r="L17618" s="2">
        <f t="shared" si="826"/>
        <v>2020</v>
      </c>
      <c r="M17618">
        <f t="shared" si="827"/>
        <v>13</v>
      </c>
    </row>
    <row r="17619" spans="1:13" x14ac:dyDescent="0.35">
      <c r="A17619" t="s">
        <v>465</v>
      </c>
      <c r="B17619">
        <v>600084779</v>
      </c>
      <c r="C17619">
        <v>187067</v>
      </c>
      <c r="D17619" t="s">
        <v>13942</v>
      </c>
      <c r="E17619" s="1">
        <v>43917.704386574071</v>
      </c>
      <c r="F17619">
        <v>13</v>
      </c>
      <c r="G17619" t="s">
        <v>33</v>
      </c>
      <c r="H17619">
        <v>220</v>
      </c>
      <c r="I17619" s="1">
        <v>43936.708333333336</v>
      </c>
      <c r="J17619" s="2">
        <f t="shared" si="825"/>
        <v>1</v>
      </c>
      <c r="K17619" s="2" t="str">
        <f>IFERROR(VLOOKUP(A17619,Aux!A:B,2,0),"Outros")</f>
        <v>Outros</v>
      </c>
      <c r="L17619" s="2">
        <f t="shared" si="826"/>
        <v>2020</v>
      </c>
      <c r="M17619">
        <f t="shared" si="827"/>
        <v>13</v>
      </c>
    </row>
    <row r="17620" spans="1:13" x14ac:dyDescent="0.35">
      <c r="A17620" t="s">
        <v>541</v>
      </c>
      <c r="B17620">
        <v>506563774</v>
      </c>
      <c r="C17620">
        <v>187098</v>
      </c>
      <c r="E17620" s="1">
        <v>43918.752928240741</v>
      </c>
      <c r="F17620">
        <v>1</v>
      </c>
      <c r="G17620" t="s">
        <v>33</v>
      </c>
      <c r="H17620">
        <v>400</v>
      </c>
      <c r="J17620" s="2">
        <f t="shared" si="825"/>
        <v>1</v>
      </c>
      <c r="K17620" s="2" t="str">
        <f>IFERROR(VLOOKUP(A17620,Aux!A:B,2,0),"Outros")</f>
        <v>Municípios</v>
      </c>
      <c r="L17620" s="2">
        <f t="shared" si="826"/>
        <v>2020</v>
      </c>
      <c r="M17620">
        <f t="shared" si="827"/>
        <v>13</v>
      </c>
    </row>
    <row r="17621" spans="1:13" x14ac:dyDescent="0.35">
      <c r="A17621" t="s">
        <v>48</v>
      </c>
      <c r="B17621">
        <v>503035416</v>
      </c>
      <c r="C17621">
        <v>187100</v>
      </c>
      <c r="D17621" t="s">
        <v>13419</v>
      </c>
      <c r="E17621" s="1">
        <v>43919.953055555554</v>
      </c>
      <c r="F17621">
        <v>13</v>
      </c>
      <c r="G17621" t="s">
        <v>50</v>
      </c>
      <c r="H17621">
        <v>340</v>
      </c>
      <c r="I17621" s="1">
        <v>43927.708333333336</v>
      </c>
      <c r="J17621" s="2">
        <f t="shared" si="825"/>
        <v>1</v>
      </c>
      <c r="K17621" s="2" t="str">
        <f>IFERROR(VLOOKUP(A17621,Aux!A:B,2,0),"Outros")</f>
        <v>Hospitais</v>
      </c>
      <c r="L17621" s="2">
        <f t="shared" si="826"/>
        <v>2020</v>
      </c>
      <c r="M17621">
        <f t="shared" si="827"/>
        <v>14</v>
      </c>
    </row>
    <row r="17622" spans="1:13" x14ac:dyDescent="0.35">
      <c r="A17622" t="s">
        <v>165</v>
      </c>
      <c r="B17622">
        <v>600084892</v>
      </c>
      <c r="C17622">
        <v>187101</v>
      </c>
      <c r="D17622" t="s">
        <v>14212</v>
      </c>
      <c r="E17622" s="1">
        <v>43919.987557870372</v>
      </c>
      <c r="F17622">
        <v>13</v>
      </c>
      <c r="G17622" t="s">
        <v>33</v>
      </c>
      <c r="H17622">
        <v>220</v>
      </c>
      <c r="I17622" s="1">
        <v>43928.999305555553</v>
      </c>
      <c r="J17622" s="2">
        <f t="shared" si="825"/>
        <v>1</v>
      </c>
      <c r="K17622" s="2" t="str">
        <f>IFERROR(VLOOKUP(A17622,Aux!A:B,2,0),"Outros")</f>
        <v>Outros</v>
      </c>
      <c r="L17622" s="2">
        <f t="shared" si="826"/>
        <v>2020</v>
      </c>
      <c r="M17622">
        <f t="shared" si="827"/>
        <v>14</v>
      </c>
    </row>
    <row r="17623" spans="1:13" x14ac:dyDescent="0.35">
      <c r="A17623" t="s">
        <v>118</v>
      </c>
      <c r="B17623">
        <v>680015019</v>
      </c>
      <c r="C17623">
        <v>187102</v>
      </c>
      <c r="D17623" t="s">
        <v>14355</v>
      </c>
      <c r="E17623" s="1">
        <v>43920.359629629631</v>
      </c>
      <c r="F17623">
        <v>3</v>
      </c>
      <c r="G17623" t="s">
        <v>1146</v>
      </c>
      <c r="H17623">
        <v>220</v>
      </c>
      <c r="I17623" s="1">
        <v>43936.999305555553</v>
      </c>
      <c r="J17623" s="2">
        <f t="shared" si="825"/>
        <v>1</v>
      </c>
      <c r="K17623" s="2" t="str">
        <f>IFERROR(VLOOKUP(A17623,Aux!A:B,2,0),"Outros")</f>
        <v>Águas e resíduos</v>
      </c>
      <c r="L17623" s="2">
        <f t="shared" si="826"/>
        <v>2020</v>
      </c>
      <c r="M17623">
        <f t="shared" si="827"/>
        <v>14</v>
      </c>
    </row>
    <row r="17624" spans="1:13" x14ac:dyDescent="0.35">
      <c r="A17624" t="s">
        <v>48</v>
      </c>
      <c r="B17624">
        <v>503035416</v>
      </c>
      <c r="C17624">
        <v>187103</v>
      </c>
      <c r="D17624" t="s">
        <v>14213</v>
      </c>
      <c r="E17624" s="1">
        <v>43920.397546296299</v>
      </c>
      <c r="F17624">
        <v>1</v>
      </c>
      <c r="G17624" t="s">
        <v>50</v>
      </c>
      <c r="H17624">
        <v>340</v>
      </c>
      <c r="I17624" s="1">
        <v>43923.708333333336</v>
      </c>
      <c r="J17624" s="2">
        <f t="shared" si="825"/>
        <v>1</v>
      </c>
      <c r="K17624" s="2" t="str">
        <f>IFERROR(VLOOKUP(A17624,Aux!A:B,2,0),"Outros")</f>
        <v>Hospitais</v>
      </c>
      <c r="L17624" s="2">
        <f t="shared" si="826"/>
        <v>2020</v>
      </c>
      <c r="M17624">
        <f t="shared" si="827"/>
        <v>14</v>
      </c>
    </row>
    <row r="17625" spans="1:13" x14ac:dyDescent="0.35">
      <c r="A17625" t="s">
        <v>212</v>
      </c>
      <c r="B17625">
        <v>501208950</v>
      </c>
      <c r="C17625">
        <v>187104</v>
      </c>
      <c r="E17625" s="1">
        <v>43920.398495370369</v>
      </c>
      <c r="F17625">
        <v>3</v>
      </c>
      <c r="G17625" t="s">
        <v>33</v>
      </c>
      <c r="H17625">
        <v>1</v>
      </c>
      <c r="J17625" s="2">
        <f t="shared" si="825"/>
        <v>1</v>
      </c>
      <c r="K17625" s="2" t="str">
        <f>IFERROR(VLOOKUP(A17625,Aux!A:B,2,0),"Outros")</f>
        <v>Portos</v>
      </c>
      <c r="L17625" s="2">
        <f t="shared" si="826"/>
        <v>2020</v>
      </c>
      <c r="M17625">
        <f t="shared" si="827"/>
        <v>14</v>
      </c>
    </row>
    <row r="17626" spans="1:13" x14ac:dyDescent="0.35">
      <c r="A17626" t="s">
        <v>133</v>
      </c>
      <c r="B17626">
        <v>503539473</v>
      </c>
      <c r="C17626">
        <v>187105</v>
      </c>
      <c r="D17626" t="s">
        <v>14356</v>
      </c>
      <c r="E17626" s="1">
        <v>43920.400856481479</v>
      </c>
      <c r="F17626">
        <v>1</v>
      </c>
      <c r="G17626" t="s">
        <v>194</v>
      </c>
      <c r="H17626">
        <v>220</v>
      </c>
      <c r="I17626" s="1">
        <v>43923.999305555553</v>
      </c>
      <c r="J17626" s="2">
        <f t="shared" si="825"/>
        <v>1</v>
      </c>
      <c r="K17626" s="2" t="str">
        <f>IFERROR(VLOOKUP(A17626,Aux!A:B,2,0),"Outros")</f>
        <v>Municípios</v>
      </c>
      <c r="L17626" s="2">
        <f t="shared" si="826"/>
        <v>2020</v>
      </c>
      <c r="M17626">
        <f t="shared" si="827"/>
        <v>14</v>
      </c>
    </row>
    <row r="17627" spans="1:13" x14ac:dyDescent="0.35">
      <c r="A17627" t="s">
        <v>157</v>
      </c>
      <c r="B17627">
        <v>500122237</v>
      </c>
      <c r="C17627">
        <v>187106</v>
      </c>
      <c r="D17627" t="s">
        <v>14108</v>
      </c>
      <c r="E17627" s="1">
        <v>43920.409247685187</v>
      </c>
      <c r="F17627">
        <v>3</v>
      </c>
      <c r="G17627" t="s">
        <v>33</v>
      </c>
      <c r="H17627">
        <v>210</v>
      </c>
      <c r="I17627" s="1">
        <v>43944.708333333336</v>
      </c>
      <c r="J17627" s="2">
        <f t="shared" si="825"/>
        <v>1</v>
      </c>
      <c r="K17627" s="2" t="str">
        <f>IFERROR(VLOOKUP(A17627,Aux!A:B,2,0),"Outros")</f>
        <v>Outros</v>
      </c>
      <c r="L17627" s="2">
        <f t="shared" si="826"/>
        <v>2020</v>
      </c>
      <c r="M17627">
        <f t="shared" si="827"/>
        <v>14</v>
      </c>
    </row>
    <row r="17628" spans="1:13" x14ac:dyDescent="0.35">
      <c r="A17628" t="s">
        <v>133</v>
      </c>
      <c r="B17628">
        <v>503539473</v>
      </c>
      <c r="C17628">
        <v>187107</v>
      </c>
      <c r="D17628" t="s">
        <v>14109</v>
      </c>
      <c r="E17628" s="1">
        <v>43920.409537037034</v>
      </c>
      <c r="F17628">
        <v>3</v>
      </c>
      <c r="G17628" t="s">
        <v>194</v>
      </c>
      <c r="H17628">
        <v>150</v>
      </c>
      <c r="I17628" s="1">
        <v>43953.999305555553</v>
      </c>
      <c r="J17628" s="2">
        <f t="shared" si="825"/>
        <v>1</v>
      </c>
      <c r="K17628" s="2" t="str">
        <f>IFERROR(VLOOKUP(A17628,Aux!A:B,2,0),"Outros")</f>
        <v>Municípios</v>
      </c>
      <c r="L17628" s="2">
        <f t="shared" si="826"/>
        <v>2020</v>
      </c>
      <c r="M17628">
        <f t="shared" si="827"/>
        <v>14</v>
      </c>
    </row>
    <row r="17629" spans="1:13" x14ac:dyDescent="0.35">
      <c r="A17629" t="s">
        <v>63</v>
      </c>
      <c r="B17629">
        <v>502098139</v>
      </c>
      <c r="C17629">
        <v>187108</v>
      </c>
      <c r="D17629" t="s">
        <v>13943</v>
      </c>
      <c r="E17629" s="1">
        <v>43920.431111111109</v>
      </c>
      <c r="F17629">
        <v>13</v>
      </c>
      <c r="G17629" t="s">
        <v>75</v>
      </c>
      <c r="H17629">
        <v>220</v>
      </c>
      <c r="I17629" s="1">
        <v>43932.75</v>
      </c>
      <c r="J17629" s="2">
        <f t="shared" si="825"/>
        <v>1</v>
      </c>
      <c r="K17629" s="2" t="str">
        <f>IFERROR(VLOOKUP(A17629,Aux!A:B,2,0),"Outros")</f>
        <v>Municípios</v>
      </c>
      <c r="L17629" s="2">
        <f t="shared" si="826"/>
        <v>2020</v>
      </c>
      <c r="M17629">
        <f t="shared" si="827"/>
        <v>14</v>
      </c>
    </row>
    <row r="17630" spans="1:13" x14ac:dyDescent="0.35">
      <c r="A17630" t="s">
        <v>133</v>
      </c>
      <c r="B17630">
        <v>503539473</v>
      </c>
      <c r="C17630">
        <v>187110</v>
      </c>
      <c r="D17630" t="s">
        <v>13989</v>
      </c>
      <c r="E17630" s="1">
        <v>43920.441782407404</v>
      </c>
      <c r="F17630">
        <v>1</v>
      </c>
      <c r="G17630" t="s">
        <v>1227</v>
      </c>
      <c r="H17630">
        <v>360</v>
      </c>
      <c r="I17630" s="1">
        <v>43923.999305555553</v>
      </c>
      <c r="J17630" s="2">
        <f t="shared" si="825"/>
        <v>1</v>
      </c>
      <c r="K17630" s="2" t="str">
        <f>IFERROR(VLOOKUP(A17630,Aux!A:B,2,0),"Outros")</f>
        <v>Municípios</v>
      </c>
      <c r="L17630" s="2">
        <f t="shared" si="826"/>
        <v>2020</v>
      </c>
      <c r="M17630">
        <f t="shared" si="827"/>
        <v>14</v>
      </c>
    </row>
    <row r="17631" spans="1:13" x14ac:dyDescent="0.35">
      <c r="A17631" t="s">
        <v>858</v>
      </c>
      <c r="B17631">
        <v>501206639</v>
      </c>
      <c r="C17631">
        <v>187111</v>
      </c>
      <c r="D17631" t="s">
        <v>13990</v>
      </c>
      <c r="E17631" s="1">
        <v>43920.442083333335</v>
      </c>
      <c r="F17631">
        <v>13</v>
      </c>
      <c r="G17631" t="s">
        <v>1306</v>
      </c>
      <c r="H17631">
        <v>210</v>
      </c>
      <c r="I17631" s="1">
        <v>43923.708333333336</v>
      </c>
      <c r="J17631" s="2">
        <f t="shared" si="825"/>
        <v>1</v>
      </c>
      <c r="K17631" s="2" t="str">
        <f>IFERROR(VLOOKUP(A17631,Aux!A:B,2,0),"Outros")</f>
        <v>Municípios</v>
      </c>
      <c r="L17631" s="2">
        <f t="shared" si="826"/>
        <v>2020</v>
      </c>
      <c r="M17631">
        <f t="shared" si="827"/>
        <v>14</v>
      </c>
    </row>
    <row r="17632" spans="1:13" x14ac:dyDescent="0.35">
      <c r="A17632" t="s">
        <v>1460</v>
      </c>
      <c r="B17632">
        <v>502826126</v>
      </c>
      <c r="C17632">
        <v>187113</v>
      </c>
      <c r="D17632" t="s">
        <v>14214</v>
      </c>
      <c r="E17632" s="1">
        <v>43920.451168981483</v>
      </c>
      <c r="F17632">
        <v>13</v>
      </c>
      <c r="G17632" t="s">
        <v>900</v>
      </c>
      <c r="H17632">
        <v>210</v>
      </c>
      <c r="I17632" s="1">
        <v>43932.999305555553</v>
      </c>
      <c r="J17632" s="2">
        <f t="shared" si="825"/>
        <v>1</v>
      </c>
      <c r="K17632" s="2" t="str">
        <f>IFERROR(VLOOKUP(A17632,Aux!A:B,2,0),"Outros")</f>
        <v>Outros</v>
      </c>
      <c r="L17632" s="2">
        <f t="shared" si="826"/>
        <v>2020</v>
      </c>
      <c r="M17632">
        <f t="shared" si="827"/>
        <v>14</v>
      </c>
    </row>
    <row r="17633" spans="1:13" x14ac:dyDescent="0.35">
      <c r="A17633" t="s">
        <v>2487</v>
      </c>
      <c r="B17633">
        <v>506809560</v>
      </c>
      <c r="C17633">
        <v>187115</v>
      </c>
      <c r="D17633" t="s">
        <v>14215</v>
      </c>
      <c r="E17633" s="1">
        <v>43920.459004629629</v>
      </c>
      <c r="F17633">
        <v>3</v>
      </c>
      <c r="G17633" t="s">
        <v>33</v>
      </c>
      <c r="H17633">
        <v>400</v>
      </c>
      <c r="J17633" s="2">
        <f t="shared" si="825"/>
        <v>1</v>
      </c>
      <c r="K17633" s="2" t="str">
        <f>IFERROR(VLOOKUP(A17633,Aux!A:B,2,0),"Outros")</f>
        <v>Outros</v>
      </c>
      <c r="L17633" s="2">
        <f t="shared" si="826"/>
        <v>2020</v>
      </c>
      <c r="M17633">
        <f t="shared" si="827"/>
        <v>14</v>
      </c>
    </row>
    <row r="17634" spans="1:13" x14ac:dyDescent="0.35">
      <c r="A17634" t="s">
        <v>11786</v>
      </c>
      <c r="B17634">
        <v>506811913</v>
      </c>
      <c r="C17634">
        <v>187117</v>
      </c>
      <c r="D17634" t="s">
        <v>13991</v>
      </c>
      <c r="E17634" s="1">
        <v>43920.462673611109</v>
      </c>
      <c r="F17634">
        <v>13</v>
      </c>
      <c r="G17634" t="s">
        <v>12110</v>
      </c>
      <c r="H17634">
        <v>230</v>
      </c>
      <c r="I17634" s="1">
        <v>43926.999305555553</v>
      </c>
      <c r="J17634" s="2">
        <f t="shared" si="825"/>
        <v>1</v>
      </c>
      <c r="K17634" s="2" t="str">
        <f>IFERROR(VLOOKUP(A17634,Aux!A:B,2,0),"Outros")</f>
        <v>Municípios</v>
      </c>
      <c r="L17634" s="2">
        <f t="shared" si="826"/>
        <v>2020</v>
      </c>
      <c r="M17634">
        <f t="shared" si="827"/>
        <v>14</v>
      </c>
    </row>
    <row r="17635" spans="1:13" x14ac:dyDescent="0.35">
      <c r="A17635" t="s">
        <v>2487</v>
      </c>
      <c r="B17635">
        <v>506809560</v>
      </c>
      <c r="C17635">
        <v>187118</v>
      </c>
      <c r="D17635" t="s">
        <v>13537</v>
      </c>
      <c r="E17635" s="1">
        <v>43920.470775462964</v>
      </c>
      <c r="F17635">
        <v>3</v>
      </c>
      <c r="G17635" t="s">
        <v>4001</v>
      </c>
      <c r="H17635">
        <v>220</v>
      </c>
      <c r="I17635" s="1">
        <v>43935.708333333336</v>
      </c>
      <c r="J17635" s="2">
        <f t="shared" si="825"/>
        <v>1</v>
      </c>
      <c r="K17635" s="2" t="str">
        <f>IFERROR(VLOOKUP(A17635,Aux!A:B,2,0),"Outros")</f>
        <v>Outros</v>
      </c>
      <c r="L17635" s="2">
        <f t="shared" si="826"/>
        <v>2020</v>
      </c>
      <c r="M17635">
        <f t="shared" si="827"/>
        <v>14</v>
      </c>
    </row>
    <row r="17636" spans="1:13" x14ac:dyDescent="0.35">
      <c r="A17636" t="s">
        <v>2487</v>
      </c>
      <c r="B17636">
        <v>506809560</v>
      </c>
      <c r="C17636">
        <v>187121</v>
      </c>
      <c r="D17636" t="s">
        <v>11289</v>
      </c>
      <c r="E17636" s="1">
        <v>43920.476805555554</v>
      </c>
      <c r="F17636">
        <v>3</v>
      </c>
      <c r="G17636" t="s">
        <v>4001</v>
      </c>
      <c r="H17636">
        <v>220</v>
      </c>
      <c r="I17636" s="1">
        <v>43935.708333333336</v>
      </c>
      <c r="J17636" s="2">
        <f t="shared" si="825"/>
        <v>1</v>
      </c>
      <c r="K17636" s="2" t="str">
        <f>IFERROR(VLOOKUP(A17636,Aux!A:B,2,0),"Outros")</f>
        <v>Outros</v>
      </c>
      <c r="L17636" s="2">
        <f t="shared" si="826"/>
        <v>2020</v>
      </c>
      <c r="M17636">
        <f t="shared" si="827"/>
        <v>14</v>
      </c>
    </row>
    <row r="17637" spans="1:13" x14ac:dyDescent="0.35">
      <c r="A17637" t="s">
        <v>48</v>
      </c>
      <c r="B17637">
        <v>503035416</v>
      </c>
      <c r="C17637">
        <v>187122</v>
      </c>
      <c r="D17637" t="s">
        <v>14216</v>
      </c>
      <c r="E17637" s="1">
        <v>43920.477222222224</v>
      </c>
      <c r="F17637">
        <v>13</v>
      </c>
      <c r="G17637" t="s">
        <v>50</v>
      </c>
      <c r="H17637">
        <v>220</v>
      </c>
      <c r="I17637" s="1">
        <v>43928.708333333336</v>
      </c>
      <c r="J17637" s="2">
        <f t="shared" si="825"/>
        <v>1</v>
      </c>
      <c r="K17637" s="2" t="str">
        <f>IFERROR(VLOOKUP(A17637,Aux!A:B,2,0),"Outros")</f>
        <v>Hospitais</v>
      </c>
      <c r="L17637" s="2">
        <f t="shared" si="826"/>
        <v>2020</v>
      </c>
      <c r="M17637">
        <f t="shared" si="827"/>
        <v>14</v>
      </c>
    </row>
    <row r="17638" spans="1:13" x14ac:dyDescent="0.35">
      <c r="A17638" t="s">
        <v>133</v>
      </c>
      <c r="B17638">
        <v>503539473</v>
      </c>
      <c r="C17638">
        <v>187123</v>
      </c>
      <c r="D17638" t="s">
        <v>2350</v>
      </c>
      <c r="E17638" s="1">
        <v>43920.478564814817</v>
      </c>
      <c r="F17638">
        <v>13</v>
      </c>
      <c r="G17638" t="s">
        <v>194</v>
      </c>
      <c r="H17638">
        <v>150</v>
      </c>
      <c r="I17638" s="1">
        <v>43949.999305555553</v>
      </c>
      <c r="J17638" s="2">
        <f t="shared" si="825"/>
        <v>1</v>
      </c>
      <c r="K17638" s="2" t="str">
        <f>IFERROR(VLOOKUP(A17638,Aux!A:B,2,0),"Outros")</f>
        <v>Municípios</v>
      </c>
      <c r="L17638" s="2">
        <f t="shared" si="826"/>
        <v>2020</v>
      </c>
      <c r="M17638">
        <f t="shared" si="827"/>
        <v>14</v>
      </c>
    </row>
    <row r="17639" spans="1:13" x14ac:dyDescent="0.35">
      <c r="A17639" t="s">
        <v>63</v>
      </c>
      <c r="B17639">
        <v>502098139</v>
      </c>
      <c r="C17639">
        <v>187124</v>
      </c>
      <c r="D17639" t="s">
        <v>14357</v>
      </c>
      <c r="E17639" s="1">
        <v>43920.481724537036</v>
      </c>
      <c r="F17639">
        <v>13</v>
      </c>
      <c r="G17639" t="s">
        <v>75</v>
      </c>
      <c r="H17639">
        <v>300</v>
      </c>
      <c r="I17639" s="1">
        <v>43932.75</v>
      </c>
      <c r="J17639" s="2">
        <f t="shared" si="825"/>
        <v>1</v>
      </c>
      <c r="K17639" s="2" t="str">
        <f>IFERROR(VLOOKUP(A17639,Aux!A:B,2,0),"Outros")</f>
        <v>Municípios</v>
      </c>
      <c r="L17639" s="2">
        <f t="shared" si="826"/>
        <v>2020</v>
      </c>
      <c r="M17639">
        <f t="shared" si="827"/>
        <v>14</v>
      </c>
    </row>
    <row r="17640" spans="1:13" x14ac:dyDescent="0.35">
      <c r="A17640" t="s">
        <v>92</v>
      </c>
      <c r="B17640">
        <v>506037258</v>
      </c>
      <c r="C17640">
        <v>187125</v>
      </c>
      <c r="E17640" s="1">
        <v>43920.488900462966</v>
      </c>
      <c r="F17640">
        <v>1</v>
      </c>
      <c r="G17640" t="s">
        <v>33</v>
      </c>
      <c r="H17640">
        <v>1</v>
      </c>
      <c r="J17640" s="2">
        <f t="shared" si="825"/>
        <v>1</v>
      </c>
      <c r="K17640" s="2" t="str">
        <f>IFERROR(VLOOKUP(A17640,Aux!A:B,2,0),"Outros")</f>
        <v>Municípios</v>
      </c>
      <c r="L17640" s="2">
        <f t="shared" si="826"/>
        <v>2020</v>
      </c>
      <c r="M17640">
        <f t="shared" si="827"/>
        <v>14</v>
      </c>
    </row>
    <row r="17641" spans="1:13" x14ac:dyDescent="0.35">
      <c r="A17641" t="s">
        <v>858</v>
      </c>
      <c r="B17641">
        <v>501206639</v>
      </c>
      <c r="C17641">
        <v>187126</v>
      </c>
      <c r="D17641" t="s">
        <v>14266</v>
      </c>
      <c r="E17641" s="1">
        <v>43920.491979166669</v>
      </c>
      <c r="F17641">
        <v>13</v>
      </c>
      <c r="G17641" t="s">
        <v>11833</v>
      </c>
      <c r="H17641">
        <v>220</v>
      </c>
      <c r="I17641" s="1">
        <v>43925.75</v>
      </c>
      <c r="J17641" s="2">
        <f t="shared" si="825"/>
        <v>1</v>
      </c>
      <c r="K17641" s="2" t="str">
        <f>IFERROR(VLOOKUP(A17641,Aux!A:B,2,0),"Outros")</f>
        <v>Municípios</v>
      </c>
      <c r="L17641" s="2">
        <f t="shared" si="826"/>
        <v>2020</v>
      </c>
      <c r="M17641">
        <f t="shared" si="827"/>
        <v>14</v>
      </c>
    </row>
    <row r="17642" spans="1:13" x14ac:dyDescent="0.35">
      <c r="A17642" t="s">
        <v>336</v>
      </c>
      <c r="B17642">
        <v>505170876</v>
      </c>
      <c r="C17642">
        <v>187129</v>
      </c>
      <c r="D17642" t="s">
        <v>14217</v>
      </c>
      <c r="E17642" s="1">
        <v>43920.519861111112</v>
      </c>
      <c r="F17642">
        <v>1</v>
      </c>
      <c r="G17642" t="s">
        <v>831</v>
      </c>
      <c r="H17642">
        <v>220</v>
      </c>
      <c r="I17642" s="1">
        <v>43934.708333333336</v>
      </c>
      <c r="J17642" s="2">
        <f t="shared" si="825"/>
        <v>1</v>
      </c>
      <c r="K17642" s="2" t="str">
        <f>IFERROR(VLOOKUP(A17642,Aux!A:B,2,0),"Outros")</f>
        <v>Municípios</v>
      </c>
      <c r="L17642" s="2">
        <f t="shared" si="826"/>
        <v>2020</v>
      </c>
      <c r="M17642">
        <f t="shared" si="827"/>
        <v>14</v>
      </c>
    </row>
    <row r="17643" spans="1:13" x14ac:dyDescent="0.35">
      <c r="A17643" t="s">
        <v>213</v>
      </c>
      <c r="B17643">
        <v>512012814</v>
      </c>
      <c r="C17643">
        <v>187130</v>
      </c>
      <c r="D17643" t="s">
        <v>14218</v>
      </c>
      <c r="E17643" s="1">
        <v>43920.604456018518</v>
      </c>
      <c r="F17643">
        <v>1</v>
      </c>
      <c r="G17643" t="s">
        <v>2818</v>
      </c>
      <c r="H17643">
        <v>220</v>
      </c>
      <c r="I17643" s="1">
        <v>43929.729166666664</v>
      </c>
      <c r="J17643" s="2">
        <f t="shared" si="825"/>
        <v>1</v>
      </c>
      <c r="K17643" s="2" t="str">
        <f>IFERROR(VLOOKUP(A17643,Aux!A:B,2,0),"Outros")</f>
        <v>Municípios</v>
      </c>
      <c r="L17643" s="2">
        <f t="shared" si="826"/>
        <v>2020</v>
      </c>
      <c r="M17643">
        <f t="shared" si="827"/>
        <v>14</v>
      </c>
    </row>
    <row r="17644" spans="1:13" x14ac:dyDescent="0.35">
      <c r="A17644" t="s">
        <v>27</v>
      </c>
      <c r="B17644">
        <v>505584760</v>
      </c>
      <c r="C17644">
        <v>187134</v>
      </c>
      <c r="D17644" t="s">
        <v>14219</v>
      </c>
      <c r="E17644" s="1">
        <v>43920.621307870373</v>
      </c>
      <c r="F17644">
        <v>13</v>
      </c>
      <c r="G17644" t="s">
        <v>886</v>
      </c>
      <c r="H17644">
        <v>230</v>
      </c>
      <c r="I17644" s="1">
        <v>43934.999305555553</v>
      </c>
      <c r="J17644" s="2">
        <f t="shared" si="825"/>
        <v>1</v>
      </c>
      <c r="K17644" s="2" t="str">
        <f>IFERROR(VLOOKUP(A17644,Aux!A:B,2,0),"Outros")</f>
        <v>Municípios</v>
      </c>
      <c r="L17644" s="2">
        <f t="shared" si="826"/>
        <v>2020</v>
      </c>
      <c r="M17644">
        <f t="shared" si="827"/>
        <v>14</v>
      </c>
    </row>
    <row r="17645" spans="1:13" x14ac:dyDescent="0.35">
      <c r="A17645" t="s">
        <v>165</v>
      </c>
      <c r="B17645">
        <v>600084892</v>
      </c>
      <c r="C17645">
        <v>187137</v>
      </c>
      <c r="D17645" t="s">
        <v>14110</v>
      </c>
      <c r="E17645" s="1">
        <v>43920.629062499997</v>
      </c>
      <c r="F17645">
        <v>13</v>
      </c>
      <c r="G17645" t="s">
        <v>33</v>
      </c>
      <c r="H17645">
        <v>340</v>
      </c>
      <c r="I17645" s="1">
        <v>43928.999305555553</v>
      </c>
      <c r="J17645" s="2">
        <f t="shared" si="825"/>
        <v>1</v>
      </c>
      <c r="K17645" s="2" t="str">
        <f>IFERROR(VLOOKUP(A17645,Aux!A:B,2,0),"Outros")</f>
        <v>Outros</v>
      </c>
      <c r="L17645" s="2">
        <f t="shared" si="826"/>
        <v>2020</v>
      </c>
      <c r="M17645">
        <f t="shared" si="827"/>
        <v>14</v>
      </c>
    </row>
    <row r="17646" spans="1:13" x14ac:dyDescent="0.35">
      <c r="A17646" t="s">
        <v>628</v>
      </c>
      <c r="B17646">
        <v>501258027</v>
      </c>
      <c r="C17646">
        <v>187141</v>
      </c>
      <c r="D17646" t="s">
        <v>14021</v>
      </c>
      <c r="E17646" s="1">
        <v>43920.676504629628</v>
      </c>
      <c r="F17646">
        <v>13</v>
      </c>
      <c r="G17646" t="s">
        <v>759</v>
      </c>
      <c r="H17646">
        <v>220</v>
      </c>
      <c r="I17646" s="1">
        <v>43927.999305555553</v>
      </c>
      <c r="J17646" s="2">
        <f t="shared" si="825"/>
        <v>1</v>
      </c>
      <c r="K17646" s="2" t="str">
        <f>IFERROR(VLOOKUP(A17646,Aux!A:B,2,0),"Outros")</f>
        <v>Municípios</v>
      </c>
      <c r="L17646" s="2">
        <f t="shared" si="826"/>
        <v>2020</v>
      </c>
      <c r="M17646">
        <f t="shared" si="827"/>
        <v>14</v>
      </c>
    </row>
    <row r="17647" spans="1:13" x14ac:dyDescent="0.35">
      <c r="A17647" t="s">
        <v>12</v>
      </c>
      <c r="B17647">
        <v>508481287</v>
      </c>
      <c r="C17647">
        <v>187143</v>
      </c>
      <c r="D17647" t="s">
        <v>14358</v>
      </c>
      <c r="E17647" s="1">
        <v>43920.686469907407</v>
      </c>
      <c r="F17647">
        <v>13</v>
      </c>
      <c r="G17647" t="s">
        <v>14</v>
      </c>
      <c r="H17647">
        <v>220</v>
      </c>
      <c r="I17647" s="1">
        <v>43927.708333333336</v>
      </c>
      <c r="J17647" s="2">
        <f t="shared" si="825"/>
        <v>1</v>
      </c>
      <c r="K17647" s="2" t="str">
        <f>IFERROR(VLOOKUP(A17647,Aux!A:B,2,0),"Outros")</f>
        <v>Hospitais</v>
      </c>
      <c r="L17647" s="2">
        <f t="shared" si="826"/>
        <v>2020</v>
      </c>
      <c r="M17647">
        <f t="shared" si="827"/>
        <v>14</v>
      </c>
    </row>
    <row r="17648" spans="1:13" x14ac:dyDescent="0.35">
      <c r="A17648" t="s">
        <v>63</v>
      </c>
      <c r="B17648">
        <v>502098139</v>
      </c>
      <c r="C17648">
        <v>187145</v>
      </c>
      <c r="D17648" t="s">
        <v>13992</v>
      </c>
      <c r="E17648" s="1">
        <v>43920.712002314816</v>
      </c>
      <c r="F17648">
        <v>13</v>
      </c>
      <c r="G17648" t="s">
        <v>75</v>
      </c>
      <c r="H17648">
        <v>400</v>
      </c>
      <c r="J17648" s="2">
        <f t="shared" si="825"/>
        <v>1</v>
      </c>
      <c r="K17648" s="2" t="str">
        <f>IFERROR(VLOOKUP(A17648,Aux!A:B,2,0),"Outros")</f>
        <v>Municípios</v>
      </c>
      <c r="L17648" s="2">
        <f t="shared" si="826"/>
        <v>2020</v>
      </c>
      <c r="M17648">
        <f t="shared" si="827"/>
        <v>14</v>
      </c>
    </row>
    <row r="17649" spans="1:13" x14ac:dyDescent="0.35">
      <c r="A17649" t="s">
        <v>63</v>
      </c>
      <c r="B17649">
        <v>502098139</v>
      </c>
      <c r="C17649">
        <v>187146</v>
      </c>
      <c r="D17649" t="s">
        <v>13992</v>
      </c>
      <c r="E17649" s="1">
        <v>43920.71974537037</v>
      </c>
      <c r="F17649">
        <v>13</v>
      </c>
      <c r="G17649" t="s">
        <v>75</v>
      </c>
      <c r="H17649">
        <v>220</v>
      </c>
      <c r="I17649" s="1">
        <v>43930.75</v>
      </c>
      <c r="J17649" s="2">
        <f t="shared" si="825"/>
        <v>1</v>
      </c>
      <c r="K17649" s="2" t="str">
        <f>IFERROR(VLOOKUP(A17649,Aux!A:B,2,0),"Outros")</f>
        <v>Municípios</v>
      </c>
      <c r="L17649" s="2">
        <f t="shared" si="826"/>
        <v>2020</v>
      </c>
      <c r="M17649">
        <f t="shared" si="827"/>
        <v>14</v>
      </c>
    </row>
    <row r="17650" spans="1:13" x14ac:dyDescent="0.35">
      <c r="A17650" t="s">
        <v>140</v>
      </c>
      <c r="B17650">
        <v>506614913</v>
      </c>
      <c r="C17650">
        <v>187147</v>
      </c>
      <c r="D17650" t="s">
        <v>13993</v>
      </c>
      <c r="E17650" s="1">
        <v>43920.727534722224</v>
      </c>
      <c r="F17650">
        <v>13</v>
      </c>
      <c r="G17650" t="s">
        <v>47</v>
      </c>
      <c r="H17650">
        <v>150</v>
      </c>
      <c r="I17650" s="1">
        <v>43950.999305555553</v>
      </c>
      <c r="J17650" s="2">
        <f t="shared" si="825"/>
        <v>1</v>
      </c>
      <c r="K17650" s="2" t="str">
        <f>IFERROR(VLOOKUP(A17650,Aux!A:B,2,0),"Outros")</f>
        <v>Municípios</v>
      </c>
      <c r="L17650" s="2">
        <f t="shared" si="826"/>
        <v>2020</v>
      </c>
      <c r="M17650">
        <f t="shared" si="827"/>
        <v>14</v>
      </c>
    </row>
    <row r="17651" spans="1:13" x14ac:dyDescent="0.35">
      <c r="A17651" t="s">
        <v>528</v>
      </c>
      <c r="B17651">
        <v>512044040</v>
      </c>
      <c r="C17651">
        <v>187149</v>
      </c>
      <c r="D17651" t="s">
        <v>14220</v>
      </c>
      <c r="E17651" s="1">
        <v>43920.751481481479</v>
      </c>
      <c r="F17651">
        <v>1</v>
      </c>
      <c r="G17651" t="s">
        <v>3637</v>
      </c>
      <c r="H17651">
        <v>300</v>
      </c>
      <c r="I17651" s="1">
        <v>43923.999305555553</v>
      </c>
      <c r="J17651" s="2">
        <f t="shared" si="825"/>
        <v>1</v>
      </c>
      <c r="K17651" s="2" t="str">
        <f>IFERROR(VLOOKUP(A17651,Aux!A:B,2,0),"Outros")</f>
        <v>Municípios</v>
      </c>
      <c r="L17651" s="2">
        <f t="shared" si="826"/>
        <v>2020</v>
      </c>
      <c r="M17651">
        <f t="shared" si="827"/>
        <v>14</v>
      </c>
    </row>
    <row r="17652" spans="1:13" x14ac:dyDescent="0.35">
      <c r="A17652" t="s">
        <v>434</v>
      </c>
      <c r="B17652">
        <v>506546381</v>
      </c>
      <c r="C17652">
        <v>187150</v>
      </c>
      <c r="E17652" s="1">
        <v>43920.760613425926</v>
      </c>
      <c r="F17652">
        <v>4</v>
      </c>
      <c r="H17652">
        <v>1</v>
      </c>
      <c r="J17652" s="2">
        <f t="shared" si="825"/>
        <v>1</v>
      </c>
      <c r="K17652" s="2" t="str">
        <f>IFERROR(VLOOKUP(A17652,Aux!A:B,2,0),"Outros")</f>
        <v>Municípios</v>
      </c>
      <c r="L17652" s="2">
        <f t="shared" si="826"/>
        <v>2020</v>
      </c>
      <c r="M17652">
        <f t="shared" si="827"/>
        <v>14</v>
      </c>
    </row>
    <row r="17653" spans="1:13" x14ac:dyDescent="0.35">
      <c r="A17653" t="s">
        <v>41</v>
      </c>
      <c r="B17653">
        <v>500192855</v>
      </c>
      <c r="C17653">
        <v>187151</v>
      </c>
      <c r="D17653" t="s">
        <v>14111</v>
      </c>
      <c r="E17653" s="1">
        <v>43920.766122685185</v>
      </c>
      <c r="F17653">
        <v>3</v>
      </c>
      <c r="G17653" t="s">
        <v>33</v>
      </c>
      <c r="H17653">
        <v>150</v>
      </c>
      <c r="I17653" s="1">
        <v>43961.999305555553</v>
      </c>
      <c r="J17653" s="2">
        <f t="shared" si="825"/>
        <v>1</v>
      </c>
      <c r="K17653" s="2" t="str">
        <f>IFERROR(VLOOKUP(A17653,Aux!A:B,2,0),"Outros")</f>
        <v>Transportes</v>
      </c>
      <c r="L17653" s="2">
        <f t="shared" si="826"/>
        <v>2020</v>
      </c>
      <c r="M17653">
        <f t="shared" si="827"/>
        <v>14</v>
      </c>
    </row>
    <row r="17654" spans="1:13" x14ac:dyDescent="0.35">
      <c r="A17654" t="s">
        <v>11169</v>
      </c>
      <c r="B17654">
        <v>500595313</v>
      </c>
      <c r="C17654">
        <v>187151</v>
      </c>
      <c r="D17654" t="s">
        <v>14111</v>
      </c>
      <c r="E17654" s="1">
        <v>43920.766122685185</v>
      </c>
      <c r="F17654">
        <v>3</v>
      </c>
      <c r="G17654" t="s">
        <v>33</v>
      </c>
      <c r="H17654">
        <v>150</v>
      </c>
      <c r="I17654" s="1">
        <v>43961.999305555553</v>
      </c>
      <c r="J17654" s="2" t="str">
        <f t="shared" si="825"/>
        <v/>
      </c>
      <c r="K17654" s="2" t="str">
        <f>IFERROR(VLOOKUP(A17654,Aux!A:B,2,0),"Outros")</f>
        <v>Outros</v>
      </c>
      <c r="L17654" s="2">
        <f t="shared" si="826"/>
        <v>2020</v>
      </c>
      <c r="M17654">
        <f t="shared" si="827"/>
        <v>14</v>
      </c>
    </row>
    <row r="17655" spans="1:13" x14ac:dyDescent="0.35">
      <c r="A17655" t="s">
        <v>8597</v>
      </c>
      <c r="B17655">
        <v>502683198</v>
      </c>
      <c r="C17655">
        <v>187151</v>
      </c>
      <c r="D17655" t="s">
        <v>14111</v>
      </c>
      <c r="E17655" s="1">
        <v>43920.766122685185</v>
      </c>
      <c r="F17655">
        <v>3</v>
      </c>
      <c r="G17655" t="s">
        <v>33</v>
      </c>
      <c r="H17655">
        <v>150</v>
      </c>
      <c r="I17655" s="1">
        <v>43961.999305555553</v>
      </c>
      <c r="J17655" s="2" t="str">
        <f t="shared" si="825"/>
        <v/>
      </c>
      <c r="K17655" s="2" t="str">
        <f>IFERROR(VLOOKUP(A17655,Aux!A:B,2,0),"Outros")</f>
        <v>Outros</v>
      </c>
      <c r="L17655" s="2">
        <f t="shared" si="826"/>
        <v>2020</v>
      </c>
      <c r="M17655">
        <f t="shared" si="827"/>
        <v>14</v>
      </c>
    </row>
    <row r="17656" spans="1:13" x14ac:dyDescent="0.35">
      <c r="A17656" t="s">
        <v>41</v>
      </c>
      <c r="B17656">
        <v>500192855</v>
      </c>
      <c r="C17656">
        <v>187152</v>
      </c>
      <c r="D17656" t="s">
        <v>14087</v>
      </c>
      <c r="E17656" s="1">
        <v>43920.770115740743</v>
      </c>
      <c r="F17656">
        <v>13</v>
      </c>
      <c r="G17656" t="s">
        <v>259</v>
      </c>
      <c r="H17656">
        <v>150</v>
      </c>
      <c r="I17656" s="1">
        <v>43963.999305555553</v>
      </c>
      <c r="J17656" s="2">
        <f t="shared" si="825"/>
        <v>1</v>
      </c>
      <c r="K17656" s="2" t="str">
        <f>IFERROR(VLOOKUP(A17656,Aux!A:B,2,0),"Outros")</f>
        <v>Transportes</v>
      </c>
      <c r="L17656" s="2">
        <f t="shared" si="826"/>
        <v>2020</v>
      </c>
      <c r="M17656">
        <f t="shared" si="827"/>
        <v>14</v>
      </c>
    </row>
    <row r="17657" spans="1:13" x14ac:dyDescent="0.35">
      <c r="A17657" t="s">
        <v>171</v>
      </c>
      <c r="B17657">
        <v>504293125</v>
      </c>
      <c r="C17657">
        <v>187153</v>
      </c>
      <c r="D17657" t="s">
        <v>14112</v>
      </c>
      <c r="E17657" s="1">
        <v>43920.780046296299</v>
      </c>
      <c r="F17657">
        <v>3</v>
      </c>
      <c r="G17657" t="s">
        <v>342</v>
      </c>
      <c r="H17657">
        <v>150</v>
      </c>
      <c r="I17657" s="1">
        <v>43958.999305555553</v>
      </c>
      <c r="J17657" s="2">
        <f t="shared" si="825"/>
        <v>1</v>
      </c>
      <c r="K17657" s="2" t="str">
        <f>IFERROR(VLOOKUP(A17657,Aux!A:B,2,0),"Outros")</f>
        <v>Municípios</v>
      </c>
      <c r="L17657" s="2">
        <f t="shared" si="826"/>
        <v>2020</v>
      </c>
      <c r="M17657">
        <f t="shared" si="827"/>
        <v>14</v>
      </c>
    </row>
    <row r="17658" spans="1:13" x14ac:dyDescent="0.35">
      <c r="A17658" t="s">
        <v>71</v>
      </c>
      <c r="B17658">
        <v>500051054</v>
      </c>
      <c r="C17658">
        <v>187154</v>
      </c>
      <c r="D17658" t="s">
        <v>14221</v>
      </c>
      <c r="E17658" s="1">
        <v>43920.810798611114</v>
      </c>
      <c r="F17658">
        <v>13</v>
      </c>
      <c r="G17658" t="s">
        <v>202</v>
      </c>
      <c r="H17658">
        <v>220</v>
      </c>
      <c r="I17658" s="1">
        <v>43928.791666666664</v>
      </c>
      <c r="J17658" s="2">
        <f t="shared" si="825"/>
        <v>1</v>
      </c>
      <c r="K17658" s="2" t="str">
        <f>IFERROR(VLOOKUP(A17658,Aux!A:B,2,0),"Outros")</f>
        <v>Municípios</v>
      </c>
      <c r="L17658" s="2">
        <f t="shared" si="826"/>
        <v>2020</v>
      </c>
      <c r="M17658">
        <f t="shared" si="827"/>
        <v>14</v>
      </c>
    </row>
    <row r="17659" spans="1:13" x14ac:dyDescent="0.35">
      <c r="A17659" t="s">
        <v>213</v>
      </c>
      <c r="B17659">
        <v>512012814</v>
      </c>
      <c r="C17659">
        <v>187156</v>
      </c>
      <c r="D17659" t="s">
        <v>13944</v>
      </c>
      <c r="E17659" s="1">
        <v>43920.819201388891</v>
      </c>
      <c r="F17659">
        <v>1</v>
      </c>
      <c r="G17659" t="s">
        <v>2818</v>
      </c>
      <c r="H17659">
        <v>220</v>
      </c>
      <c r="I17659" s="1">
        <v>43935.729166666664</v>
      </c>
      <c r="J17659" s="2">
        <f t="shared" si="825"/>
        <v>1</v>
      </c>
      <c r="K17659" s="2" t="str">
        <f>IFERROR(VLOOKUP(A17659,Aux!A:B,2,0),"Outros")</f>
        <v>Municípios</v>
      </c>
      <c r="L17659" s="2">
        <f t="shared" si="826"/>
        <v>2020</v>
      </c>
      <c r="M17659">
        <f t="shared" si="827"/>
        <v>14</v>
      </c>
    </row>
    <row r="17660" spans="1:13" x14ac:dyDescent="0.35">
      <c r="A17660" t="s">
        <v>63</v>
      </c>
      <c r="B17660">
        <v>502098139</v>
      </c>
      <c r="C17660">
        <v>187159</v>
      </c>
      <c r="D17660" t="s">
        <v>14068</v>
      </c>
      <c r="E17660" s="1">
        <v>43920.933206018519</v>
      </c>
      <c r="F17660">
        <v>3</v>
      </c>
      <c r="G17660" t="s">
        <v>75</v>
      </c>
      <c r="H17660">
        <v>230</v>
      </c>
      <c r="I17660" s="1">
        <v>43930.75</v>
      </c>
      <c r="J17660" s="2">
        <f t="shared" si="825"/>
        <v>1</v>
      </c>
      <c r="K17660" s="2" t="str">
        <f>IFERROR(VLOOKUP(A17660,Aux!A:B,2,0),"Outros")</f>
        <v>Municípios</v>
      </c>
      <c r="L17660" s="2">
        <f t="shared" si="826"/>
        <v>2020</v>
      </c>
      <c r="M17660">
        <f t="shared" si="827"/>
        <v>14</v>
      </c>
    </row>
    <row r="17661" spans="1:13" x14ac:dyDescent="0.35">
      <c r="A17661" t="s">
        <v>12</v>
      </c>
      <c r="B17661">
        <v>508481287</v>
      </c>
      <c r="C17661">
        <v>187160</v>
      </c>
      <c r="D17661" t="s">
        <v>13817</v>
      </c>
      <c r="E17661" s="1">
        <v>43921.36891203704</v>
      </c>
      <c r="F17661">
        <v>1</v>
      </c>
      <c r="G17661" t="s">
        <v>14</v>
      </c>
      <c r="H17661">
        <v>220</v>
      </c>
      <c r="I17661" s="1">
        <v>43927.708333333336</v>
      </c>
      <c r="J17661" s="2">
        <f t="shared" si="825"/>
        <v>1</v>
      </c>
      <c r="K17661" s="2" t="str">
        <f>IFERROR(VLOOKUP(A17661,Aux!A:B,2,0),"Outros")</f>
        <v>Hospitais</v>
      </c>
      <c r="L17661" s="2">
        <f t="shared" si="826"/>
        <v>2020</v>
      </c>
      <c r="M17661">
        <f t="shared" si="827"/>
        <v>14</v>
      </c>
    </row>
    <row r="17662" spans="1:13" x14ac:dyDescent="0.35">
      <c r="A17662" t="s">
        <v>133</v>
      </c>
      <c r="B17662">
        <v>503539473</v>
      </c>
      <c r="C17662">
        <v>187161</v>
      </c>
      <c r="D17662" t="s">
        <v>14022</v>
      </c>
      <c r="E17662" s="1">
        <v>43921.395115740743</v>
      </c>
      <c r="F17662">
        <v>13</v>
      </c>
      <c r="G17662" t="s">
        <v>194</v>
      </c>
      <c r="H17662">
        <v>220</v>
      </c>
      <c r="I17662" s="1">
        <v>43928.999305555553</v>
      </c>
      <c r="J17662" s="2">
        <f t="shared" si="825"/>
        <v>1</v>
      </c>
      <c r="K17662" s="2" t="str">
        <f>IFERROR(VLOOKUP(A17662,Aux!A:B,2,0),"Outros")</f>
        <v>Municípios</v>
      </c>
      <c r="L17662" s="2">
        <f t="shared" si="826"/>
        <v>2020</v>
      </c>
      <c r="M17662">
        <f t="shared" si="827"/>
        <v>14</v>
      </c>
    </row>
    <row r="17663" spans="1:13" x14ac:dyDescent="0.35">
      <c r="A17663" t="s">
        <v>633</v>
      </c>
      <c r="B17663">
        <v>506617599</v>
      </c>
      <c r="C17663">
        <v>187162</v>
      </c>
      <c r="D17663" t="s">
        <v>13770</v>
      </c>
      <c r="E17663" s="1">
        <v>43921.396134259259</v>
      </c>
      <c r="F17663">
        <v>3</v>
      </c>
      <c r="G17663" t="s">
        <v>13554</v>
      </c>
      <c r="H17663">
        <v>150</v>
      </c>
      <c r="I17663" s="1">
        <v>43950.999305555553</v>
      </c>
      <c r="J17663" s="2">
        <f t="shared" si="825"/>
        <v>1</v>
      </c>
      <c r="K17663" s="2" t="str">
        <f>IFERROR(VLOOKUP(A17663,Aux!A:B,2,0),"Outros")</f>
        <v>Municípios</v>
      </c>
      <c r="L17663" s="2">
        <f t="shared" si="826"/>
        <v>2020</v>
      </c>
      <c r="M17663">
        <f t="shared" si="827"/>
        <v>14</v>
      </c>
    </row>
    <row r="17664" spans="1:13" x14ac:dyDescent="0.35">
      <c r="A17664" t="s">
        <v>57</v>
      </c>
      <c r="B17664">
        <v>501294104</v>
      </c>
      <c r="C17664">
        <v>187163</v>
      </c>
      <c r="D17664" t="s">
        <v>14222</v>
      </c>
      <c r="E17664" s="1">
        <v>43921.408263888887</v>
      </c>
      <c r="F17664">
        <v>1</v>
      </c>
      <c r="G17664" t="s">
        <v>59</v>
      </c>
      <c r="H17664">
        <v>220</v>
      </c>
      <c r="I17664" s="1">
        <v>43927.999305555553</v>
      </c>
      <c r="J17664" s="2">
        <f t="shared" si="825"/>
        <v>1</v>
      </c>
      <c r="K17664" s="2" t="str">
        <f>IFERROR(VLOOKUP(A17664,Aux!A:B,2,0),"Outros")</f>
        <v>Municípios</v>
      </c>
      <c r="L17664" s="2">
        <f t="shared" si="826"/>
        <v>2020</v>
      </c>
      <c r="M17664">
        <f t="shared" si="827"/>
        <v>14</v>
      </c>
    </row>
    <row r="17665" spans="1:13" x14ac:dyDescent="0.35">
      <c r="A17665" t="s">
        <v>45</v>
      </c>
      <c r="B17665">
        <v>680021892</v>
      </c>
      <c r="C17665">
        <v>187164</v>
      </c>
      <c r="D17665" t="s">
        <v>13771</v>
      </c>
      <c r="E17665" s="1">
        <v>43921.412280092591</v>
      </c>
      <c r="F17665">
        <v>1</v>
      </c>
      <c r="G17665" t="s">
        <v>47</v>
      </c>
      <c r="H17665">
        <v>220</v>
      </c>
      <c r="I17665" s="1">
        <v>43926.999305555553</v>
      </c>
      <c r="J17665" s="2">
        <f t="shared" si="825"/>
        <v>1</v>
      </c>
      <c r="K17665" s="2" t="str">
        <f>IFERROR(VLOOKUP(A17665,Aux!A:B,2,0),"Outros")</f>
        <v>Águas e resíduos</v>
      </c>
      <c r="L17665" s="2">
        <f t="shared" si="826"/>
        <v>2020</v>
      </c>
      <c r="M17665">
        <f t="shared" si="827"/>
        <v>14</v>
      </c>
    </row>
    <row r="17666" spans="1:13" x14ac:dyDescent="0.35">
      <c r="A17666" t="s">
        <v>57</v>
      </c>
      <c r="B17666">
        <v>501294104</v>
      </c>
      <c r="C17666">
        <v>187165</v>
      </c>
      <c r="D17666" t="s">
        <v>14023</v>
      </c>
      <c r="E17666" s="1">
        <v>43921.427314814813</v>
      </c>
      <c r="F17666">
        <v>1</v>
      </c>
      <c r="G17666" t="s">
        <v>103</v>
      </c>
      <c r="H17666">
        <v>220</v>
      </c>
      <c r="I17666" s="1">
        <v>43927.999305555553</v>
      </c>
      <c r="J17666" s="2">
        <f t="shared" ref="J17666:J17729" si="828">IF(C17666=C17665,"",1)</f>
        <v>1</v>
      </c>
      <c r="K17666" s="2" t="str">
        <f>IFERROR(VLOOKUP(A17666,Aux!A:B,2,0),"Outros")</f>
        <v>Municípios</v>
      </c>
      <c r="L17666" s="2">
        <f t="shared" ref="L17666:L17729" si="829">YEAR(E17666)</f>
        <v>2020</v>
      </c>
      <c r="M17666">
        <f t="shared" ref="M17666:M17729" si="830">WEEKNUM(E17666)</f>
        <v>14</v>
      </c>
    </row>
    <row r="17667" spans="1:13" x14ac:dyDescent="0.35">
      <c r="A17667" t="s">
        <v>15</v>
      </c>
      <c r="B17667">
        <v>503541567</v>
      </c>
      <c r="C17667">
        <v>187166</v>
      </c>
      <c r="D17667" t="s">
        <v>13818</v>
      </c>
      <c r="E17667" s="1">
        <v>43921.427557870367</v>
      </c>
      <c r="F17667">
        <v>13</v>
      </c>
      <c r="G17667" t="s">
        <v>1400</v>
      </c>
      <c r="H17667">
        <v>230</v>
      </c>
      <c r="I17667" s="1">
        <v>43929.999305555553</v>
      </c>
      <c r="J17667" s="2">
        <f t="shared" si="828"/>
        <v>1</v>
      </c>
      <c r="K17667" s="2" t="str">
        <f>IFERROR(VLOOKUP(A17667,Aux!A:B,2,0),"Outros")</f>
        <v>Municípios</v>
      </c>
      <c r="L17667" s="2">
        <f t="shared" si="829"/>
        <v>2020</v>
      </c>
      <c r="M17667">
        <f t="shared" si="830"/>
        <v>14</v>
      </c>
    </row>
    <row r="17668" spans="1:13" x14ac:dyDescent="0.35">
      <c r="A17668" t="s">
        <v>57</v>
      </c>
      <c r="B17668">
        <v>501294104</v>
      </c>
      <c r="C17668">
        <v>187167</v>
      </c>
      <c r="D17668" t="s">
        <v>14069</v>
      </c>
      <c r="E17668" s="1">
        <v>43921.433715277781</v>
      </c>
      <c r="F17668">
        <v>1</v>
      </c>
      <c r="G17668" t="s">
        <v>59</v>
      </c>
      <c r="H17668">
        <v>220</v>
      </c>
      <c r="I17668" s="1">
        <v>43924.999305555553</v>
      </c>
      <c r="J17668" s="2">
        <f t="shared" si="828"/>
        <v>1</v>
      </c>
      <c r="K17668" s="2" t="str">
        <f>IFERROR(VLOOKUP(A17668,Aux!A:B,2,0),"Outros")</f>
        <v>Municípios</v>
      </c>
      <c r="L17668" s="2">
        <f t="shared" si="829"/>
        <v>2020</v>
      </c>
      <c r="M17668">
        <f t="shared" si="830"/>
        <v>14</v>
      </c>
    </row>
    <row r="17669" spans="1:13" x14ac:dyDescent="0.35">
      <c r="A17669" t="s">
        <v>57</v>
      </c>
      <c r="B17669">
        <v>501294104</v>
      </c>
      <c r="C17669">
        <v>187168</v>
      </c>
      <c r="D17669" t="s">
        <v>14267</v>
      </c>
      <c r="E17669" s="1">
        <v>43921.433888888889</v>
      </c>
      <c r="F17669">
        <v>13</v>
      </c>
      <c r="G17669" t="s">
        <v>59</v>
      </c>
      <c r="H17669">
        <v>210</v>
      </c>
      <c r="I17669" s="1">
        <v>43944.999305555553</v>
      </c>
      <c r="J17669" s="2">
        <f t="shared" si="828"/>
        <v>1</v>
      </c>
      <c r="K17669" s="2" t="str">
        <f>IFERROR(VLOOKUP(A17669,Aux!A:B,2,0),"Outros")</f>
        <v>Municípios</v>
      </c>
      <c r="L17669" s="2">
        <f t="shared" si="829"/>
        <v>2020</v>
      </c>
      <c r="M17669">
        <f t="shared" si="830"/>
        <v>14</v>
      </c>
    </row>
    <row r="17670" spans="1:13" x14ac:dyDescent="0.35">
      <c r="A17670" t="s">
        <v>63</v>
      </c>
      <c r="B17670">
        <v>502098139</v>
      </c>
      <c r="C17670">
        <v>187169</v>
      </c>
      <c r="D17670" t="s">
        <v>10109</v>
      </c>
      <c r="E17670" s="1">
        <v>43921.440011574072</v>
      </c>
      <c r="F17670">
        <v>3</v>
      </c>
      <c r="G17670" t="s">
        <v>65</v>
      </c>
      <c r="H17670">
        <v>210</v>
      </c>
      <c r="I17670" s="1">
        <v>43936.75</v>
      </c>
      <c r="J17670" s="2">
        <f t="shared" si="828"/>
        <v>1</v>
      </c>
      <c r="K17670" s="2" t="str">
        <f>IFERROR(VLOOKUP(A17670,Aux!A:B,2,0),"Outros")</f>
        <v>Municípios</v>
      </c>
      <c r="L17670" s="2">
        <f t="shared" si="829"/>
        <v>2020</v>
      </c>
      <c r="M17670">
        <f t="shared" si="830"/>
        <v>14</v>
      </c>
    </row>
    <row r="17671" spans="1:13" x14ac:dyDescent="0.35">
      <c r="A17671" t="s">
        <v>133</v>
      </c>
      <c r="B17671">
        <v>503539473</v>
      </c>
      <c r="C17671">
        <v>187171</v>
      </c>
      <c r="D17671" t="s">
        <v>14024</v>
      </c>
      <c r="E17671" s="1">
        <v>43921.445231481484</v>
      </c>
      <c r="F17671">
        <v>1</v>
      </c>
      <c r="G17671" t="s">
        <v>194</v>
      </c>
      <c r="H17671">
        <v>360</v>
      </c>
      <c r="I17671" s="1">
        <v>43922.999305555553</v>
      </c>
      <c r="J17671" s="2">
        <f t="shared" si="828"/>
        <v>1</v>
      </c>
      <c r="K17671" s="2" t="str">
        <f>IFERROR(VLOOKUP(A17671,Aux!A:B,2,0),"Outros")</f>
        <v>Municípios</v>
      </c>
      <c r="L17671" s="2">
        <f t="shared" si="829"/>
        <v>2020</v>
      </c>
      <c r="M17671">
        <f t="shared" si="830"/>
        <v>14</v>
      </c>
    </row>
    <row r="17672" spans="1:13" x14ac:dyDescent="0.35">
      <c r="A17672" t="s">
        <v>57</v>
      </c>
      <c r="B17672">
        <v>501294104</v>
      </c>
      <c r="C17672">
        <v>187172</v>
      </c>
      <c r="D17672" t="s">
        <v>14025</v>
      </c>
      <c r="E17672" s="1">
        <v>43921.445486111108</v>
      </c>
      <c r="F17672">
        <v>1</v>
      </c>
      <c r="G17672" t="s">
        <v>59</v>
      </c>
      <c r="H17672">
        <v>220</v>
      </c>
      <c r="I17672" s="1">
        <v>43927.999305555553</v>
      </c>
      <c r="J17672" s="2">
        <f t="shared" si="828"/>
        <v>1</v>
      </c>
      <c r="K17672" s="2" t="str">
        <f>IFERROR(VLOOKUP(A17672,Aux!A:B,2,0),"Outros")</f>
        <v>Municípios</v>
      </c>
      <c r="L17672" s="2">
        <f t="shared" si="829"/>
        <v>2020</v>
      </c>
      <c r="M17672">
        <f t="shared" si="830"/>
        <v>14</v>
      </c>
    </row>
    <row r="17673" spans="1:13" x14ac:dyDescent="0.35">
      <c r="A17673" t="s">
        <v>71</v>
      </c>
      <c r="B17673">
        <v>500051054</v>
      </c>
      <c r="C17673">
        <v>187173</v>
      </c>
      <c r="D17673" t="s">
        <v>14268</v>
      </c>
      <c r="E17673" s="1">
        <v>43921.446446759262</v>
      </c>
      <c r="F17673">
        <v>13</v>
      </c>
      <c r="G17673" t="s">
        <v>33</v>
      </c>
      <c r="H17673">
        <v>220</v>
      </c>
      <c r="I17673" s="1">
        <v>43924.791666666664</v>
      </c>
      <c r="J17673" s="2">
        <f t="shared" si="828"/>
        <v>1</v>
      </c>
      <c r="K17673" s="2" t="str">
        <f>IFERROR(VLOOKUP(A17673,Aux!A:B,2,0),"Outros")</f>
        <v>Municípios</v>
      </c>
      <c r="L17673" s="2">
        <f t="shared" si="829"/>
        <v>2020</v>
      </c>
      <c r="M17673">
        <f t="shared" si="830"/>
        <v>14</v>
      </c>
    </row>
    <row r="17674" spans="1:13" x14ac:dyDescent="0.35">
      <c r="A17674" t="s">
        <v>133</v>
      </c>
      <c r="B17674">
        <v>503539473</v>
      </c>
      <c r="C17674">
        <v>187175</v>
      </c>
      <c r="D17674" t="s">
        <v>14026</v>
      </c>
      <c r="E17674" s="1">
        <v>43921.449189814812</v>
      </c>
      <c r="F17674">
        <v>13</v>
      </c>
      <c r="G17674" t="s">
        <v>135</v>
      </c>
      <c r="H17674">
        <v>220</v>
      </c>
      <c r="I17674" s="1">
        <v>43927.999305555553</v>
      </c>
      <c r="J17674" s="2">
        <f t="shared" si="828"/>
        <v>1</v>
      </c>
      <c r="K17674" s="2" t="str">
        <f>IFERROR(VLOOKUP(A17674,Aux!A:B,2,0),"Outros")</f>
        <v>Municípios</v>
      </c>
      <c r="L17674" s="2">
        <f t="shared" si="829"/>
        <v>2020</v>
      </c>
      <c r="M17674">
        <f t="shared" si="830"/>
        <v>14</v>
      </c>
    </row>
    <row r="17675" spans="1:13" x14ac:dyDescent="0.35">
      <c r="A17675" t="s">
        <v>2238</v>
      </c>
      <c r="B17675">
        <v>506735524</v>
      </c>
      <c r="C17675">
        <v>187177</v>
      </c>
      <c r="E17675" s="1">
        <v>43921.457337962966</v>
      </c>
      <c r="F17675">
        <v>3</v>
      </c>
      <c r="G17675" t="s">
        <v>33</v>
      </c>
      <c r="H17675">
        <v>1</v>
      </c>
      <c r="J17675" s="2">
        <f t="shared" si="828"/>
        <v>1</v>
      </c>
      <c r="K17675" s="2" t="str">
        <f>IFERROR(VLOOKUP(A17675,Aux!A:B,2,0),"Outros")</f>
        <v>Municípios</v>
      </c>
      <c r="L17675" s="2">
        <f t="shared" si="829"/>
        <v>2020</v>
      </c>
      <c r="M17675">
        <f t="shared" si="830"/>
        <v>14</v>
      </c>
    </row>
    <row r="17676" spans="1:13" x14ac:dyDescent="0.35">
      <c r="A17676" t="s">
        <v>57</v>
      </c>
      <c r="B17676">
        <v>501294104</v>
      </c>
      <c r="C17676">
        <v>187180</v>
      </c>
      <c r="D17676" t="s">
        <v>11093</v>
      </c>
      <c r="E17676" s="1">
        <v>43921.464525462965</v>
      </c>
      <c r="F17676">
        <v>13</v>
      </c>
      <c r="G17676" t="s">
        <v>59</v>
      </c>
      <c r="H17676">
        <v>220</v>
      </c>
      <c r="I17676" s="1">
        <v>43927.999305555553</v>
      </c>
      <c r="J17676" s="2">
        <f t="shared" si="828"/>
        <v>1</v>
      </c>
      <c r="K17676" s="2" t="str">
        <f>IFERROR(VLOOKUP(A17676,Aux!A:B,2,0),"Outros")</f>
        <v>Municípios</v>
      </c>
      <c r="L17676" s="2">
        <f t="shared" si="829"/>
        <v>2020</v>
      </c>
      <c r="M17676">
        <f t="shared" si="830"/>
        <v>14</v>
      </c>
    </row>
    <row r="17677" spans="1:13" x14ac:dyDescent="0.35">
      <c r="A17677" t="s">
        <v>4814</v>
      </c>
      <c r="B17677">
        <v>502936010</v>
      </c>
      <c r="C17677">
        <v>187182</v>
      </c>
      <c r="D17677" t="s">
        <v>13819</v>
      </c>
      <c r="E17677" s="1">
        <v>43921.466747685183</v>
      </c>
      <c r="F17677">
        <v>1</v>
      </c>
      <c r="G17677" t="s">
        <v>33</v>
      </c>
      <c r="H17677">
        <v>210</v>
      </c>
      <c r="I17677" s="1">
        <v>43941.75</v>
      </c>
      <c r="J17677" s="2">
        <f t="shared" si="828"/>
        <v>1</v>
      </c>
      <c r="K17677" s="2" t="str">
        <f>IFERROR(VLOOKUP(A17677,Aux!A:B,2,0),"Outros")</f>
        <v>Outros</v>
      </c>
      <c r="L17677" s="2">
        <f t="shared" si="829"/>
        <v>2020</v>
      </c>
      <c r="M17677">
        <f t="shared" si="830"/>
        <v>14</v>
      </c>
    </row>
    <row r="17678" spans="1:13" x14ac:dyDescent="0.35">
      <c r="A17678" t="s">
        <v>63</v>
      </c>
      <c r="B17678">
        <v>502098139</v>
      </c>
      <c r="C17678">
        <v>187183</v>
      </c>
      <c r="D17678" t="s">
        <v>14321</v>
      </c>
      <c r="E17678" s="1">
        <v>43921.468321759261</v>
      </c>
      <c r="F17678">
        <v>13</v>
      </c>
      <c r="G17678" t="s">
        <v>2941</v>
      </c>
      <c r="H17678">
        <v>220</v>
      </c>
      <c r="I17678" s="1">
        <v>43926.708333333336</v>
      </c>
      <c r="J17678" s="2">
        <f t="shared" si="828"/>
        <v>1</v>
      </c>
      <c r="K17678" s="2" t="str">
        <f>IFERROR(VLOOKUP(A17678,Aux!A:B,2,0),"Outros")</f>
        <v>Municípios</v>
      </c>
      <c r="L17678" s="2">
        <f t="shared" si="829"/>
        <v>2020</v>
      </c>
      <c r="M17678">
        <f t="shared" si="830"/>
        <v>14</v>
      </c>
    </row>
    <row r="17679" spans="1:13" x14ac:dyDescent="0.35">
      <c r="A17679" t="s">
        <v>92</v>
      </c>
      <c r="B17679">
        <v>506037258</v>
      </c>
      <c r="C17679">
        <v>187184</v>
      </c>
      <c r="D17679" t="s">
        <v>14137</v>
      </c>
      <c r="E17679" s="1">
        <v>43921.469583333332</v>
      </c>
      <c r="F17679">
        <v>3</v>
      </c>
      <c r="G17679" t="s">
        <v>94</v>
      </c>
      <c r="H17679">
        <v>300</v>
      </c>
      <c r="I17679" s="1">
        <v>43927.708333333336</v>
      </c>
      <c r="J17679" s="2">
        <f t="shared" si="828"/>
        <v>1</v>
      </c>
      <c r="K17679" s="2" t="str">
        <f>IFERROR(VLOOKUP(A17679,Aux!A:B,2,0),"Outros")</f>
        <v>Municípios</v>
      </c>
      <c r="L17679" s="2">
        <f t="shared" si="829"/>
        <v>2020</v>
      </c>
      <c r="M17679">
        <f t="shared" si="830"/>
        <v>14</v>
      </c>
    </row>
    <row r="17680" spans="1:13" x14ac:dyDescent="0.35">
      <c r="A17680" t="s">
        <v>35</v>
      </c>
      <c r="B17680">
        <v>508666236</v>
      </c>
      <c r="C17680">
        <v>187186</v>
      </c>
      <c r="D17680" t="s">
        <v>13837</v>
      </c>
      <c r="E17680" s="1">
        <v>43921.471597222226</v>
      </c>
      <c r="F17680">
        <v>1</v>
      </c>
      <c r="G17680" t="s">
        <v>33</v>
      </c>
      <c r="H17680">
        <v>340</v>
      </c>
      <c r="I17680" s="1">
        <v>43924.999305555553</v>
      </c>
      <c r="J17680" s="2">
        <f t="shared" si="828"/>
        <v>1</v>
      </c>
      <c r="K17680" s="2" t="str">
        <f>IFERROR(VLOOKUP(A17680,Aux!A:B,2,0),"Outros")</f>
        <v>Outros</v>
      </c>
      <c r="L17680" s="2">
        <f t="shared" si="829"/>
        <v>2020</v>
      </c>
      <c r="M17680">
        <f t="shared" si="830"/>
        <v>14</v>
      </c>
    </row>
    <row r="17681" spans="1:13" x14ac:dyDescent="0.35">
      <c r="A17681" t="s">
        <v>57</v>
      </c>
      <c r="B17681">
        <v>501294104</v>
      </c>
      <c r="C17681">
        <v>187187</v>
      </c>
      <c r="D17681" t="s">
        <v>14113</v>
      </c>
      <c r="E17681" s="1">
        <v>43921.477141203701</v>
      </c>
      <c r="F17681">
        <v>1</v>
      </c>
      <c r="G17681" t="s">
        <v>59</v>
      </c>
      <c r="H17681">
        <v>150</v>
      </c>
      <c r="I17681" s="1">
        <v>43951.999305555553</v>
      </c>
      <c r="J17681" s="2">
        <f t="shared" si="828"/>
        <v>1</v>
      </c>
      <c r="K17681" s="2" t="str">
        <f>IFERROR(VLOOKUP(A17681,Aux!A:B,2,0),"Outros")</f>
        <v>Municípios</v>
      </c>
      <c r="L17681" s="2">
        <f t="shared" si="829"/>
        <v>2020</v>
      </c>
      <c r="M17681">
        <f t="shared" si="830"/>
        <v>14</v>
      </c>
    </row>
    <row r="17682" spans="1:13" x14ac:dyDescent="0.35">
      <c r="A17682" t="s">
        <v>12</v>
      </c>
      <c r="B17682">
        <v>508481287</v>
      </c>
      <c r="C17682">
        <v>187188</v>
      </c>
      <c r="D17682" t="s">
        <v>14269</v>
      </c>
      <c r="E17682" s="1">
        <v>43921.485254629632</v>
      </c>
      <c r="F17682">
        <v>1</v>
      </c>
      <c r="G17682" t="s">
        <v>14</v>
      </c>
      <c r="H17682">
        <v>340</v>
      </c>
      <c r="I17682" s="1">
        <v>43922.5</v>
      </c>
      <c r="J17682" s="2">
        <f t="shared" si="828"/>
        <v>1</v>
      </c>
      <c r="K17682" s="2" t="str">
        <f>IFERROR(VLOOKUP(A17682,Aux!A:B,2,0),"Outros")</f>
        <v>Hospitais</v>
      </c>
      <c r="L17682" s="2">
        <f t="shared" si="829"/>
        <v>2020</v>
      </c>
      <c r="M17682">
        <f t="shared" si="830"/>
        <v>14</v>
      </c>
    </row>
    <row r="17683" spans="1:13" x14ac:dyDescent="0.35">
      <c r="A17683" t="s">
        <v>57</v>
      </c>
      <c r="B17683">
        <v>501294104</v>
      </c>
      <c r="C17683">
        <v>187189</v>
      </c>
      <c r="D17683" t="s">
        <v>14223</v>
      </c>
      <c r="E17683" s="1">
        <v>43921.485844907409</v>
      </c>
      <c r="F17683">
        <v>1</v>
      </c>
      <c r="G17683" t="s">
        <v>103</v>
      </c>
      <c r="H17683">
        <v>220</v>
      </c>
      <c r="I17683" s="1">
        <v>43928.999305555553</v>
      </c>
      <c r="J17683" s="2">
        <f t="shared" si="828"/>
        <v>1</v>
      </c>
      <c r="K17683" s="2" t="str">
        <f>IFERROR(VLOOKUP(A17683,Aux!A:B,2,0),"Outros")</f>
        <v>Municípios</v>
      </c>
      <c r="L17683" s="2">
        <f t="shared" si="829"/>
        <v>2020</v>
      </c>
      <c r="M17683">
        <f t="shared" si="830"/>
        <v>14</v>
      </c>
    </row>
    <row r="17684" spans="1:13" x14ac:dyDescent="0.35">
      <c r="A17684" t="s">
        <v>895</v>
      </c>
      <c r="B17684">
        <v>501305564</v>
      </c>
      <c r="C17684">
        <v>187190</v>
      </c>
      <c r="D17684" t="s">
        <v>14070</v>
      </c>
      <c r="E17684" s="1">
        <v>43921.498981481483</v>
      </c>
      <c r="F17684">
        <v>13</v>
      </c>
      <c r="G17684" t="s">
        <v>1078</v>
      </c>
      <c r="H17684">
        <v>220</v>
      </c>
      <c r="I17684" s="1">
        <v>43937.999305555553</v>
      </c>
      <c r="J17684" s="2">
        <f t="shared" si="828"/>
        <v>1</v>
      </c>
      <c r="K17684" s="2" t="str">
        <f>IFERROR(VLOOKUP(A17684,Aux!A:B,2,0),"Outros")</f>
        <v>Municípios</v>
      </c>
      <c r="L17684" s="2">
        <f t="shared" si="829"/>
        <v>2020</v>
      </c>
      <c r="M17684">
        <f t="shared" si="830"/>
        <v>14</v>
      </c>
    </row>
    <row r="17685" spans="1:13" x14ac:dyDescent="0.35">
      <c r="A17685" t="s">
        <v>63</v>
      </c>
      <c r="B17685">
        <v>502098139</v>
      </c>
      <c r="C17685">
        <v>187191</v>
      </c>
      <c r="E17685" s="1">
        <v>43921.511747685188</v>
      </c>
      <c r="F17685">
        <v>13</v>
      </c>
      <c r="H17685">
        <v>400</v>
      </c>
      <c r="J17685" s="2">
        <f t="shared" si="828"/>
        <v>1</v>
      </c>
      <c r="K17685" s="2" t="str">
        <f>IFERROR(VLOOKUP(A17685,Aux!A:B,2,0),"Outros")</f>
        <v>Municípios</v>
      </c>
      <c r="L17685" s="2">
        <f t="shared" si="829"/>
        <v>2020</v>
      </c>
      <c r="M17685">
        <f t="shared" si="830"/>
        <v>14</v>
      </c>
    </row>
    <row r="17686" spans="1:13" x14ac:dyDescent="0.35">
      <c r="A17686" t="s">
        <v>63</v>
      </c>
      <c r="B17686">
        <v>502098139</v>
      </c>
      <c r="C17686">
        <v>187192</v>
      </c>
      <c r="D17686" t="s">
        <v>14027</v>
      </c>
      <c r="E17686" s="1">
        <v>43921.512245370373</v>
      </c>
      <c r="F17686">
        <v>13</v>
      </c>
      <c r="G17686" t="s">
        <v>3669</v>
      </c>
      <c r="H17686">
        <v>220</v>
      </c>
      <c r="I17686" s="1">
        <v>43926.708333333336</v>
      </c>
      <c r="J17686" s="2">
        <f t="shared" si="828"/>
        <v>1</v>
      </c>
      <c r="K17686" s="2" t="str">
        <f>IFERROR(VLOOKUP(A17686,Aux!A:B,2,0),"Outros")</f>
        <v>Municípios</v>
      </c>
      <c r="L17686" s="2">
        <f t="shared" si="829"/>
        <v>2020</v>
      </c>
      <c r="M17686">
        <f t="shared" si="830"/>
        <v>14</v>
      </c>
    </row>
    <row r="17687" spans="1:13" x14ac:dyDescent="0.35">
      <c r="A17687" t="s">
        <v>311</v>
      </c>
      <c r="B17687">
        <v>680017550</v>
      </c>
      <c r="C17687">
        <v>187193</v>
      </c>
      <c r="D17687" t="s">
        <v>14114</v>
      </c>
      <c r="E17687" s="1">
        <v>43921.512708333335</v>
      </c>
      <c r="F17687">
        <v>13</v>
      </c>
      <c r="G17687" t="s">
        <v>924</v>
      </c>
      <c r="H17687">
        <v>400</v>
      </c>
      <c r="I17687" s="1">
        <v>43901.625</v>
      </c>
      <c r="J17687" s="2">
        <f t="shared" si="828"/>
        <v>1</v>
      </c>
      <c r="K17687" s="2" t="str">
        <f>IFERROR(VLOOKUP(A17687,Aux!A:B,2,0),"Outros")</f>
        <v>Águas e resíduos</v>
      </c>
      <c r="L17687" s="2">
        <f t="shared" si="829"/>
        <v>2020</v>
      </c>
      <c r="M17687">
        <f t="shared" si="830"/>
        <v>14</v>
      </c>
    </row>
    <row r="17688" spans="1:13" x14ac:dyDescent="0.35">
      <c r="A17688" t="s">
        <v>57</v>
      </c>
      <c r="B17688">
        <v>501294104</v>
      </c>
      <c r="C17688">
        <v>187195</v>
      </c>
      <c r="D17688" t="s">
        <v>14224</v>
      </c>
      <c r="E17688" s="1">
        <v>43921.518206018518</v>
      </c>
      <c r="F17688">
        <v>13</v>
      </c>
      <c r="G17688" t="s">
        <v>103</v>
      </c>
      <c r="H17688">
        <v>220</v>
      </c>
      <c r="I17688" s="1">
        <v>43927.999305555553</v>
      </c>
      <c r="J17688" s="2">
        <f t="shared" si="828"/>
        <v>1</v>
      </c>
      <c r="K17688" s="2" t="str">
        <f>IFERROR(VLOOKUP(A17688,Aux!A:B,2,0),"Outros")</f>
        <v>Municípios</v>
      </c>
      <c r="L17688" s="2">
        <f t="shared" si="829"/>
        <v>2020</v>
      </c>
      <c r="M17688">
        <f t="shared" si="830"/>
        <v>14</v>
      </c>
    </row>
    <row r="17689" spans="1:13" x14ac:dyDescent="0.35">
      <c r="A17689" t="s">
        <v>57</v>
      </c>
      <c r="B17689">
        <v>501294104</v>
      </c>
      <c r="C17689">
        <v>187196</v>
      </c>
      <c r="D17689" t="s">
        <v>14115</v>
      </c>
      <c r="E17689" s="1">
        <v>43921.537465277775</v>
      </c>
      <c r="F17689">
        <v>13</v>
      </c>
      <c r="G17689" t="s">
        <v>103</v>
      </c>
      <c r="H17689">
        <v>210</v>
      </c>
      <c r="I17689" s="1">
        <v>43944.993055555555</v>
      </c>
      <c r="J17689" s="2">
        <f t="shared" si="828"/>
        <v>1</v>
      </c>
      <c r="K17689" s="2" t="str">
        <f>IFERROR(VLOOKUP(A17689,Aux!A:B,2,0),"Outros")</f>
        <v>Municípios</v>
      </c>
      <c r="L17689" s="2">
        <f t="shared" si="829"/>
        <v>2020</v>
      </c>
      <c r="M17689">
        <f t="shared" si="830"/>
        <v>14</v>
      </c>
    </row>
    <row r="17690" spans="1:13" x14ac:dyDescent="0.35">
      <c r="A17690" t="s">
        <v>63</v>
      </c>
      <c r="B17690">
        <v>502098139</v>
      </c>
      <c r="C17690">
        <v>187198</v>
      </c>
      <c r="D17690" t="s">
        <v>14028</v>
      </c>
      <c r="E17690" s="1">
        <v>43921.538564814815</v>
      </c>
      <c r="F17690">
        <v>13</v>
      </c>
      <c r="G17690" t="s">
        <v>1980</v>
      </c>
      <c r="H17690">
        <v>5</v>
      </c>
      <c r="I17690" s="1">
        <v>43926.708333333336</v>
      </c>
      <c r="J17690" s="2">
        <f t="shared" si="828"/>
        <v>1</v>
      </c>
      <c r="K17690" s="2" t="str">
        <f>IFERROR(VLOOKUP(A17690,Aux!A:B,2,0),"Outros")</f>
        <v>Municípios</v>
      </c>
      <c r="L17690" s="2">
        <f t="shared" si="829"/>
        <v>2020</v>
      </c>
      <c r="M17690">
        <f t="shared" si="830"/>
        <v>14</v>
      </c>
    </row>
    <row r="17691" spans="1:13" x14ac:dyDescent="0.35">
      <c r="A17691" t="s">
        <v>226</v>
      </c>
      <c r="B17691">
        <v>506792382</v>
      </c>
      <c r="C17691">
        <v>187199</v>
      </c>
      <c r="D17691" t="s">
        <v>13885</v>
      </c>
      <c r="E17691" s="1">
        <v>43921.545659722222</v>
      </c>
      <c r="F17691">
        <v>13</v>
      </c>
      <c r="G17691" t="s">
        <v>13886</v>
      </c>
      <c r="H17691">
        <v>220</v>
      </c>
      <c r="I17691" s="1">
        <v>43942.999305555553</v>
      </c>
      <c r="J17691" s="2">
        <f t="shared" si="828"/>
        <v>1</v>
      </c>
      <c r="K17691" s="2" t="str">
        <f>IFERROR(VLOOKUP(A17691,Aux!A:B,2,0),"Outros")</f>
        <v>Municípios</v>
      </c>
      <c r="L17691" s="2">
        <f t="shared" si="829"/>
        <v>2020</v>
      </c>
      <c r="M17691">
        <f t="shared" si="830"/>
        <v>14</v>
      </c>
    </row>
    <row r="17692" spans="1:13" x14ac:dyDescent="0.35">
      <c r="A17692" t="s">
        <v>112</v>
      </c>
      <c r="B17692">
        <v>501144218</v>
      </c>
      <c r="C17692">
        <v>187200</v>
      </c>
      <c r="D17692" t="s">
        <v>13772</v>
      </c>
      <c r="E17692" s="1">
        <v>43921.553402777776</v>
      </c>
      <c r="F17692">
        <v>13</v>
      </c>
      <c r="G17692" t="s">
        <v>1242</v>
      </c>
      <c r="H17692">
        <v>230</v>
      </c>
      <c r="I17692" s="1">
        <v>43926.75</v>
      </c>
      <c r="J17692" s="2">
        <f t="shared" si="828"/>
        <v>1</v>
      </c>
      <c r="K17692" s="2" t="str">
        <f>IFERROR(VLOOKUP(A17692,Aux!A:B,2,0),"Outros")</f>
        <v>Municípios</v>
      </c>
      <c r="L17692" s="2">
        <f t="shared" si="829"/>
        <v>2020</v>
      </c>
      <c r="M17692">
        <f t="shared" si="830"/>
        <v>14</v>
      </c>
    </row>
    <row r="17693" spans="1:13" x14ac:dyDescent="0.35">
      <c r="A17693" t="s">
        <v>15</v>
      </c>
      <c r="B17693">
        <v>503541567</v>
      </c>
      <c r="C17693">
        <v>187201</v>
      </c>
      <c r="E17693" s="1">
        <v>43921.575601851851</v>
      </c>
      <c r="F17693">
        <v>3</v>
      </c>
      <c r="G17693" t="s">
        <v>33</v>
      </c>
      <c r="H17693">
        <v>400</v>
      </c>
      <c r="J17693" s="2">
        <f t="shared" si="828"/>
        <v>1</v>
      </c>
      <c r="K17693" s="2" t="str">
        <f>IFERROR(VLOOKUP(A17693,Aux!A:B,2,0),"Outros")</f>
        <v>Municípios</v>
      </c>
      <c r="L17693" s="2">
        <f t="shared" si="829"/>
        <v>2020</v>
      </c>
      <c r="M17693">
        <f t="shared" si="830"/>
        <v>14</v>
      </c>
    </row>
    <row r="17694" spans="1:13" x14ac:dyDescent="0.35">
      <c r="A17694" t="s">
        <v>157</v>
      </c>
      <c r="B17694">
        <v>500122237</v>
      </c>
      <c r="C17694">
        <v>187202</v>
      </c>
      <c r="D17694" t="s">
        <v>14029</v>
      </c>
      <c r="E17694" s="1">
        <v>43921.594259259262</v>
      </c>
      <c r="F17694">
        <v>13</v>
      </c>
      <c r="G17694" t="s">
        <v>33</v>
      </c>
      <c r="H17694">
        <v>210</v>
      </c>
      <c r="I17694" s="1">
        <v>43933.999305555553</v>
      </c>
      <c r="J17694" s="2">
        <f t="shared" si="828"/>
        <v>1</v>
      </c>
      <c r="K17694" s="2" t="str">
        <f>IFERROR(VLOOKUP(A17694,Aux!A:B,2,0),"Outros")</f>
        <v>Outros</v>
      </c>
      <c r="L17694" s="2">
        <f t="shared" si="829"/>
        <v>2020</v>
      </c>
      <c r="M17694">
        <f t="shared" si="830"/>
        <v>14</v>
      </c>
    </row>
    <row r="17695" spans="1:13" x14ac:dyDescent="0.35">
      <c r="A17695" t="s">
        <v>125</v>
      </c>
      <c r="B17695">
        <v>501290206</v>
      </c>
      <c r="C17695">
        <v>187203</v>
      </c>
      <c r="D17695" t="s">
        <v>14071</v>
      </c>
      <c r="E17695" s="1">
        <v>43921.603472222225</v>
      </c>
      <c r="F17695">
        <v>13</v>
      </c>
      <c r="G17695" t="s">
        <v>659</v>
      </c>
      <c r="H17695">
        <v>220</v>
      </c>
      <c r="I17695" s="1">
        <v>43927.708333333336</v>
      </c>
      <c r="J17695" s="2">
        <f t="shared" si="828"/>
        <v>1</v>
      </c>
      <c r="K17695" s="2" t="str">
        <f>IFERROR(VLOOKUP(A17695,Aux!A:B,2,0),"Outros")</f>
        <v>Municípios</v>
      </c>
      <c r="L17695" s="2">
        <f t="shared" si="829"/>
        <v>2020</v>
      </c>
      <c r="M17695">
        <f t="shared" si="830"/>
        <v>14</v>
      </c>
    </row>
    <row r="17696" spans="1:13" x14ac:dyDescent="0.35">
      <c r="A17696" t="s">
        <v>251</v>
      </c>
      <c r="B17696">
        <v>508069645</v>
      </c>
      <c r="C17696">
        <v>187205</v>
      </c>
      <c r="D17696" t="s">
        <v>14116</v>
      </c>
      <c r="E17696" s="1">
        <v>43921.614039351851</v>
      </c>
      <c r="F17696">
        <v>3</v>
      </c>
      <c r="G17696" t="s">
        <v>10344</v>
      </c>
      <c r="H17696">
        <v>210</v>
      </c>
      <c r="I17696" s="1">
        <v>43936.708333333336</v>
      </c>
      <c r="J17696" s="2">
        <f t="shared" si="828"/>
        <v>1</v>
      </c>
      <c r="K17696" s="2" t="str">
        <f>IFERROR(VLOOKUP(A17696,Aux!A:B,2,0),"Outros")</f>
        <v>Escolas</v>
      </c>
      <c r="L17696" s="2">
        <f t="shared" si="829"/>
        <v>2020</v>
      </c>
      <c r="M17696">
        <f t="shared" si="830"/>
        <v>14</v>
      </c>
    </row>
    <row r="17697" spans="1:13" x14ac:dyDescent="0.35">
      <c r="A17697" t="s">
        <v>574</v>
      </c>
      <c r="B17697">
        <v>506791220</v>
      </c>
      <c r="C17697">
        <v>187206</v>
      </c>
      <c r="D17697" t="s">
        <v>13855</v>
      </c>
      <c r="E17697" s="1">
        <v>43921.619629629633</v>
      </c>
      <c r="F17697">
        <v>13</v>
      </c>
      <c r="G17697" t="s">
        <v>116</v>
      </c>
      <c r="H17697">
        <v>220</v>
      </c>
      <c r="I17697" s="1">
        <v>43931.999305555553</v>
      </c>
      <c r="J17697" s="2">
        <f t="shared" si="828"/>
        <v>1</v>
      </c>
      <c r="K17697" s="2" t="str">
        <f>IFERROR(VLOOKUP(A17697,Aux!A:B,2,0),"Outros")</f>
        <v>Municípios</v>
      </c>
      <c r="L17697" s="2">
        <f t="shared" si="829"/>
        <v>2020</v>
      </c>
      <c r="M17697">
        <f t="shared" si="830"/>
        <v>14</v>
      </c>
    </row>
    <row r="17698" spans="1:13" x14ac:dyDescent="0.35">
      <c r="A17698" t="s">
        <v>140</v>
      </c>
      <c r="B17698">
        <v>506614913</v>
      </c>
      <c r="C17698">
        <v>187207</v>
      </c>
      <c r="D17698" t="s">
        <v>14030</v>
      </c>
      <c r="E17698" s="1">
        <v>43921.624583333331</v>
      </c>
      <c r="F17698">
        <v>13</v>
      </c>
      <c r="G17698" t="s">
        <v>47</v>
      </c>
      <c r="H17698">
        <v>400</v>
      </c>
      <c r="I17698" s="1">
        <v>25569.999305555557</v>
      </c>
      <c r="J17698" s="2">
        <f t="shared" si="828"/>
        <v>1</v>
      </c>
      <c r="K17698" s="2" t="str">
        <f>IFERROR(VLOOKUP(A17698,Aux!A:B,2,0),"Outros")</f>
        <v>Municípios</v>
      </c>
      <c r="L17698" s="2">
        <f t="shared" si="829"/>
        <v>2020</v>
      </c>
      <c r="M17698">
        <f t="shared" si="830"/>
        <v>14</v>
      </c>
    </row>
    <row r="17699" spans="1:13" x14ac:dyDescent="0.35">
      <c r="A17699" t="s">
        <v>219</v>
      </c>
      <c r="B17699">
        <v>505656000</v>
      </c>
      <c r="C17699">
        <v>187208</v>
      </c>
      <c r="D17699" t="s">
        <v>13856</v>
      </c>
      <c r="E17699" s="1">
        <v>43921.636006944442</v>
      </c>
      <c r="F17699">
        <v>13</v>
      </c>
      <c r="G17699" t="s">
        <v>1886</v>
      </c>
      <c r="H17699">
        <v>220</v>
      </c>
      <c r="I17699" s="1">
        <v>43928.999305555553</v>
      </c>
      <c r="J17699" s="2">
        <f t="shared" si="828"/>
        <v>1</v>
      </c>
      <c r="K17699" s="2" t="str">
        <f>IFERROR(VLOOKUP(A17699,Aux!A:B,2,0),"Outros")</f>
        <v>Municípios</v>
      </c>
      <c r="L17699" s="2">
        <f t="shared" si="829"/>
        <v>2020</v>
      </c>
      <c r="M17699">
        <f t="shared" si="830"/>
        <v>14</v>
      </c>
    </row>
    <row r="17700" spans="1:13" x14ac:dyDescent="0.35">
      <c r="A17700" t="s">
        <v>809</v>
      </c>
      <c r="B17700">
        <v>509364390</v>
      </c>
      <c r="C17700">
        <v>187209</v>
      </c>
      <c r="E17700" s="1">
        <v>43921.63722222222</v>
      </c>
      <c r="F17700">
        <v>1</v>
      </c>
      <c r="G17700" t="s">
        <v>33</v>
      </c>
      <c r="H17700">
        <v>1</v>
      </c>
      <c r="J17700" s="2">
        <f t="shared" si="828"/>
        <v>1</v>
      </c>
      <c r="K17700" s="2" t="str">
        <f>IFERROR(VLOOKUP(A17700,Aux!A:B,2,0),"Outros")</f>
        <v>Municípios</v>
      </c>
      <c r="L17700" s="2">
        <f t="shared" si="829"/>
        <v>2020</v>
      </c>
      <c r="M17700">
        <f t="shared" si="830"/>
        <v>14</v>
      </c>
    </row>
    <row r="17701" spans="1:13" x14ac:dyDescent="0.35">
      <c r="A17701" t="s">
        <v>809</v>
      </c>
      <c r="B17701">
        <v>509364390</v>
      </c>
      <c r="C17701">
        <v>187210</v>
      </c>
      <c r="E17701" s="1">
        <v>43921.638206018521</v>
      </c>
      <c r="F17701">
        <v>1</v>
      </c>
      <c r="H17701">
        <v>1</v>
      </c>
      <c r="J17701" s="2">
        <f t="shared" si="828"/>
        <v>1</v>
      </c>
      <c r="K17701" s="2" t="str">
        <f>IFERROR(VLOOKUP(A17701,Aux!A:B,2,0),"Outros")</f>
        <v>Municípios</v>
      </c>
      <c r="L17701" s="2">
        <f t="shared" si="829"/>
        <v>2020</v>
      </c>
      <c r="M17701">
        <f t="shared" si="830"/>
        <v>14</v>
      </c>
    </row>
    <row r="17702" spans="1:13" x14ac:dyDescent="0.35">
      <c r="A17702" t="s">
        <v>389</v>
      </c>
      <c r="B17702">
        <v>506722422</v>
      </c>
      <c r="C17702">
        <v>187213</v>
      </c>
      <c r="D17702" t="s">
        <v>14072</v>
      </c>
      <c r="E17702" s="1">
        <v>43921.64916666667</v>
      </c>
      <c r="F17702">
        <v>1</v>
      </c>
      <c r="G17702" t="s">
        <v>837</v>
      </c>
      <c r="H17702">
        <v>5</v>
      </c>
      <c r="I17702" s="1">
        <v>43927.999305555553</v>
      </c>
      <c r="J17702" s="2">
        <f t="shared" si="828"/>
        <v>1</v>
      </c>
      <c r="K17702" s="2" t="str">
        <f>IFERROR(VLOOKUP(A17702,Aux!A:B,2,0),"Outros")</f>
        <v>Municípios</v>
      </c>
      <c r="L17702" s="2">
        <f t="shared" si="829"/>
        <v>2020</v>
      </c>
      <c r="M17702">
        <f t="shared" si="830"/>
        <v>14</v>
      </c>
    </row>
    <row r="17703" spans="1:13" x14ac:dyDescent="0.35">
      <c r="A17703" t="s">
        <v>53</v>
      </c>
      <c r="B17703">
        <v>508195390</v>
      </c>
      <c r="C17703">
        <v>187214</v>
      </c>
      <c r="E17703" s="1">
        <v>43921.655856481484</v>
      </c>
      <c r="F17703">
        <v>4</v>
      </c>
      <c r="G17703" t="s">
        <v>14270</v>
      </c>
      <c r="H17703">
        <v>400</v>
      </c>
      <c r="J17703" s="2">
        <f t="shared" si="828"/>
        <v>1</v>
      </c>
      <c r="K17703" s="2" t="str">
        <f>IFERROR(VLOOKUP(A17703,Aux!A:B,2,0),"Outros")</f>
        <v>Outros</v>
      </c>
      <c r="L17703" s="2">
        <f t="shared" si="829"/>
        <v>2020</v>
      </c>
      <c r="M17703">
        <f t="shared" si="830"/>
        <v>14</v>
      </c>
    </row>
    <row r="17704" spans="1:13" x14ac:dyDescent="0.35">
      <c r="A17704" t="s">
        <v>150</v>
      </c>
      <c r="B17704">
        <v>505309939</v>
      </c>
      <c r="C17704">
        <v>187217</v>
      </c>
      <c r="D17704" t="s">
        <v>14117</v>
      </c>
      <c r="E17704" s="1">
        <v>43921.658587962964</v>
      </c>
      <c r="F17704">
        <v>1</v>
      </c>
      <c r="G17704" t="s">
        <v>152</v>
      </c>
      <c r="H17704">
        <v>220</v>
      </c>
      <c r="I17704" s="1">
        <v>43935.6875</v>
      </c>
      <c r="J17704" s="2">
        <f t="shared" si="828"/>
        <v>1</v>
      </c>
      <c r="K17704" s="2" t="str">
        <f>IFERROR(VLOOKUP(A17704,Aux!A:B,2,0),"Outros")</f>
        <v>Municípios</v>
      </c>
      <c r="L17704" s="2">
        <f t="shared" si="829"/>
        <v>2020</v>
      </c>
      <c r="M17704">
        <f t="shared" si="830"/>
        <v>14</v>
      </c>
    </row>
    <row r="17705" spans="1:13" x14ac:dyDescent="0.35">
      <c r="A17705" t="s">
        <v>41</v>
      </c>
      <c r="B17705">
        <v>500192855</v>
      </c>
      <c r="C17705">
        <v>187218</v>
      </c>
      <c r="E17705" s="1">
        <v>43921.660243055558</v>
      </c>
      <c r="F17705">
        <v>3</v>
      </c>
      <c r="G17705" t="s">
        <v>33</v>
      </c>
      <c r="H17705">
        <v>400</v>
      </c>
      <c r="J17705" s="2">
        <f t="shared" si="828"/>
        <v>1</v>
      </c>
      <c r="K17705" s="2" t="str">
        <f>IFERROR(VLOOKUP(A17705,Aux!A:B,2,0),"Outros")</f>
        <v>Transportes</v>
      </c>
      <c r="L17705" s="2">
        <f t="shared" si="829"/>
        <v>2020</v>
      </c>
      <c r="M17705">
        <f t="shared" si="830"/>
        <v>14</v>
      </c>
    </row>
    <row r="17706" spans="1:13" x14ac:dyDescent="0.35">
      <c r="A17706" t="s">
        <v>41</v>
      </c>
      <c r="B17706">
        <v>500192855</v>
      </c>
      <c r="C17706">
        <v>187223</v>
      </c>
      <c r="E17706" s="1">
        <v>43921.66909722222</v>
      </c>
      <c r="F17706">
        <v>3</v>
      </c>
      <c r="G17706" t="s">
        <v>33</v>
      </c>
      <c r="H17706">
        <v>400</v>
      </c>
      <c r="J17706" s="2">
        <f t="shared" si="828"/>
        <v>1</v>
      </c>
      <c r="K17706" s="2" t="str">
        <f>IFERROR(VLOOKUP(A17706,Aux!A:B,2,0),"Outros")</f>
        <v>Transportes</v>
      </c>
      <c r="L17706" s="2">
        <f t="shared" si="829"/>
        <v>2020</v>
      </c>
      <c r="M17706">
        <f t="shared" si="830"/>
        <v>14</v>
      </c>
    </row>
    <row r="17707" spans="1:13" x14ac:dyDescent="0.35">
      <c r="A17707" t="s">
        <v>246</v>
      </c>
      <c r="B17707">
        <v>512013241</v>
      </c>
      <c r="C17707">
        <v>187224</v>
      </c>
      <c r="D17707" t="s">
        <v>13080</v>
      </c>
      <c r="E17707" s="1">
        <v>43921.669421296298</v>
      </c>
      <c r="F17707">
        <v>1</v>
      </c>
      <c r="G17707" t="s">
        <v>12439</v>
      </c>
      <c r="H17707">
        <v>300</v>
      </c>
      <c r="I17707" s="1">
        <v>43929.729166666664</v>
      </c>
      <c r="J17707" s="2">
        <f t="shared" si="828"/>
        <v>1</v>
      </c>
      <c r="K17707" s="2" t="str">
        <f>IFERROR(VLOOKUP(A17707,Aux!A:B,2,0),"Outros")</f>
        <v>Municípios</v>
      </c>
      <c r="L17707" s="2">
        <f t="shared" si="829"/>
        <v>2020</v>
      </c>
      <c r="M17707">
        <f t="shared" si="830"/>
        <v>14</v>
      </c>
    </row>
    <row r="17708" spans="1:13" x14ac:dyDescent="0.35">
      <c r="A17708" t="s">
        <v>41</v>
      </c>
      <c r="B17708">
        <v>500192855</v>
      </c>
      <c r="C17708">
        <v>187225</v>
      </c>
      <c r="E17708" s="1">
        <v>43921.670902777776</v>
      </c>
      <c r="F17708">
        <v>3</v>
      </c>
      <c r="G17708" t="s">
        <v>33</v>
      </c>
      <c r="H17708">
        <v>400</v>
      </c>
      <c r="J17708" s="2">
        <f t="shared" si="828"/>
        <v>1</v>
      </c>
      <c r="K17708" s="2" t="str">
        <f>IFERROR(VLOOKUP(A17708,Aux!A:B,2,0),"Outros")</f>
        <v>Transportes</v>
      </c>
      <c r="L17708" s="2">
        <f t="shared" si="829"/>
        <v>2020</v>
      </c>
      <c r="M17708">
        <f t="shared" si="830"/>
        <v>14</v>
      </c>
    </row>
    <row r="17709" spans="1:13" x14ac:dyDescent="0.35">
      <c r="A17709" t="s">
        <v>41</v>
      </c>
      <c r="B17709">
        <v>500192855</v>
      </c>
      <c r="C17709">
        <v>187226</v>
      </c>
      <c r="E17709" s="1">
        <v>43921.671585648146</v>
      </c>
      <c r="F17709">
        <v>3</v>
      </c>
      <c r="G17709" t="s">
        <v>33</v>
      </c>
      <c r="H17709">
        <v>400</v>
      </c>
      <c r="J17709" s="2">
        <f t="shared" si="828"/>
        <v>1</v>
      </c>
      <c r="K17709" s="2" t="str">
        <f>IFERROR(VLOOKUP(A17709,Aux!A:B,2,0),"Outros")</f>
        <v>Transportes</v>
      </c>
      <c r="L17709" s="2">
        <f t="shared" si="829"/>
        <v>2020</v>
      </c>
      <c r="M17709">
        <f t="shared" si="830"/>
        <v>14</v>
      </c>
    </row>
    <row r="17710" spans="1:13" x14ac:dyDescent="0.35">
      <c r="A17710" t="s">
        <v>12</v>
      </c>
      <c r="B17710">
        <v>508481287</v>
      </c>
      <c r="C17710">
        <v>187228</v>
      </c>
      <c r="D17710" t="s">
        <v>11245</v>
      </c>
      <c r="E17710" s="1">
        <v>43921.675196759257</v>
      </c>
      <c r="F17710">
        <v>1</v>
      </c>
      <c r="G17710" t="s">
        <v>14</v>
      </c>
      <c r="H17710">
        <v>340</v>
      </c>
      <c r="I17710" s="1">
        <v>43923.5</v>
      </c>
      <c r="J17710" s="2">
        <f t="shared" si="828"/>
        <v>1</v>
      </c>
      <c r="K17710" s="2" t="str">
        <f>IFERROR(VLOOKUP(A17710,Aux!A:B,2,0),"Outros")</f>
        <v>Hospitais</v>
      </c>
      <c r="L17710" s="2">
        <f t="shared" si="829"/>
        <v>2020</v>
      </c>
      <c r="M17710">
        <f t="shared" si="830"/>
        <v>14</v>
      </c>
    </row>
    <row r="17711" spans="1:13" x14ac:dyDescent="0.35">
      <c r="A17711" t="s">
        <v>246</v>
      </c>
      <c r="B17711">
        <v>512013241</v>
      </c>
      <c r="C17711">
        <v>187229</v>
      </c>
      <c r="D17711" t="s">
        <v>13115</v>
      </c>
      <c r="E17711" s="1">
        <v>43921.683495370373</v>
      </c>
      <c r="F17711">
        <v>1</v>
      </c>
      <c r="G17711" t="s">
        <v>13116</v>
      </c>
      <c r="H17711">
        <v>220</v>
      </c>
      <c r="I17711" s="1">
        <v>43928.708333333336</v>
      </c>
      <c r="J17711" s="2">
        <f t="shared" si="828"/>
        <v>1</v>
      </c>
      <c r="K17711" s="2" t="str">
        <f>IFERROR(VLOOKUP(A17711,Aux!A:B,2,0),"Outros")</f>
        <v>Municípios</v>
      </c>
      <c r="L17711" s="2">
        <f t="shared" si="829"/>
        <v>2020</v>
      </c>
      <c r="M17711">
        <f t="shared" si="830"/>
        <v>14</v>
      </c>
    </row>
    <row r="17712" spans="1:13" x14ac:dyDescent="0.35">
      <c r="A17712" t="s">
        <v>454</v>
      </c>
      <c r="B17712">
        <v>503450189</v>
      </c>
      <c r="C17712">
        <v>187230</v>
      </c>
      <c r="D17712" t="s">
        <v>13887</v>
      </c>
      <c r="E17712" s="1">
        <v>43921.689166666663</v>
      </c>
      <c r="F17712">
        <v>13</v>
      </c>
      <c r="G17712" t="s">
        <v>1207</v>
      </c>
      <c r="H17712">
        <v>230</v>
      </c>
      <c r="I17712" s="1">
        <v>43934.75</v>
      </c>
      <c r="J17712" s="2">
        <f t="shared" si="828"/>
        <v>1</v>
      </c>
      <c r="K17712" s="2" t="str">
        <f>IFERROR(VLOOKUP(A17712,Aux!A:B,2,0),"Outros")</f>
        <v>Estradas</v>
      </c>
      <c r="L17712" s="2">
        <f t="shared" si="829"/>
        <v>2020</v>
      </c>
      <c r="M17712">
        <f t="shared" si="830"/>
        <v>14</v>
      </c>
    </row>
    <row r="17713" spans="1:13" x14ac:dyDescent="0.35">
      <c r="A17713" t="s">
        <v>574</v>
      </c>
      <c r="B17713">
        <v>506791220</v>
      </c>
      <c r="C17713">
        <v>187231</v>
      </c>
      <c r="D17713" t="s">
        <v>14073</v>
      </c>
      <c r="E17713" s="1">
        <v>43921.690497685187</v>
      </c>
      <c r="F17713">
        <v>13</v>
      </c>
      <c r="G17713" t="s">
        <v>747</v>
      </c>
      <c r="H17713">
        <v>210</v>
      </c>
      <c r="I17713" s="1">
        <v>43942.999305555553</v>
      </c>
      <c r="J17713" s="2">
        <f t="shared" si="828"/>
        <v>1</v>
      </c>
      <c r="K17713" s="2" t="str">
        <f>IFERROR(VLOOKUP(A17713,Aux!A:B,2,0),"Outros")</f>
        <v>Municípios</v>
      </c>
      <c r="L17713" s="2">
        <f t="shared" si="829"/>
        <v>2020</v>
      </c>
      <c r="M17713">
        <f t="shared" si="830"/>
        <v>14</v>
      </c>
    </row>
    <row r="17714" spans="1:13" x14ac:dyDescent="0.35">
      <c r="A17714" t="s">
        <v>782</v>
      </c>
      <c r="B17714">
        <v>508754496</v>
      </c>
      <c r="C17714">
        <v>187232</v>
      </c>
      <c r="D17714" t="s">
        <v>14271</v>
      </c>
      <c r="E17714" s="1">
        <v>43921.692233796297</v>
      </c>
      <c r="F17714">
        <v>13</v>
      </c>
      <c r="G17714" t="s">
        <v>266</v>
      </c>
      <c r="H17714">
        <v>340</v>
      </c>
      <c r="I17714" s="1">
        <v>43936.999305555553</v>
      </c>
      <c r="J17714" s="2">
        <f t="shared" si="828"/>
        <v>1</v>
      </c>
      <c r="K17714" s="2" t="str">
        <f>IFERROR(VLOOKUP(A17714,Aux!A:B,2,0),"Outros")</f>
        <v>Municípios</v>
      </c>
      <c r="L17714" s="2">
        <f t="shared" si="829"/>
        <v>2020</v>
      </c>
      <c r="M17714">
        <f t="shared" si="830"/>
        <v>14</v>
      </c>
    </row>
    <row r="17715" spans="1:13" x14ac:dyDescent="0.35">
      <c r="A17715" t="s">
        <v>246</v>
      </c>
      <c r="B17715">
        <v>512013241</v>
      </c>
      <c r="C17715">
        <v>187233</v>
      </c>
      <c r="D17715" t="s">
        <v>13115</v>
      </c>
      <c r="E17715" s="1">
        <v>43921.692719907405</v>
      </c>
      <c r="F17715">
        <v>1</v>
      </c>
      <c r="G17715" t="s">
        <v>13116</v>
      </c>
      <c r="H17715">
        <v>5</v>
      </c>
      <c r="I17715" s="1">
        <v>43928.708333333336</v>
      </c>
      <c r="J17715" s="2">
        <f t="shared" si="828"/>
        <v>1</v>
      </c>
      <c r="K17715" s="2" t="str">
        <f>IFERROR(VLOOKUP(A17715,Aux!A:B,2,0),"Outros")</f>
        <v>Municípios</v>
      </c>
      <c r="L17715" s="2">
        <f t="shared" si="829"/>
        <v>2020</v>
      </c>
      <c r="M17715">
        <f t="shared" si="830"/>
        <v>14</v>
      </c>
    </row>
    <row r="17716" spans="1:13" x14ac:dyDescent="0.35">
      <c r="A17716" t="s">
        <v>150</v>
      </c>
      <c r="B17716">
        <v>505309939</v>
      </c>
      <c r="C17716">
        <v>187234</v>
      </c>
      <c r="D17716" t="s">
        <v>14031</v>
      </c>
      <c r="E17716" s="1">
        <v>43921.701099537036</v>
      </c>
      <c r="F17716">
        <v>1</v>
      </c>
      <c r="G17716" t="s">
        <v>152</v>
      </c>
      <c r="H17716">
        <v>340</v>
      </c>
      <c r="I17716" s="1">
        <v>43924.6875</v>
      </c>
      <c r="J17716" s="2">
        <f t="shared" si="828"/>
        <v>1</v>
      </c>
      <c r="K17716" s="2" t="str">
        <f>IFERROR(VLOOKUP(A17716,Aux!A:B,2,0),"Outros")</f>
        <v>Municípios</v>
      </c>
      <c r="L17716" s="2">
        <f t="shared" si="829"/>
        <v>2020</v>
      </c>
      <c r="M17716">
        <f t="shared" si="830"/>
        <v>14</v>
      </c>
    </row>
    <row r="17717" spans="1:13" x14ac:dyDescent="0.35">
      <c r="A17717" t="s">
        <v>2238</v>
      </c>
      <c r="B17717">
        <v>506735524</v>
      </c>
      <c r="C17717">
        <v>187235</v>
      </c>
      <c r="D17717" t="s">
        <v>14272</v>
      </c>
      <c r="E17717" s="1">
        <v>43921.728298611109</v>
      </c>
      <c r="F17717">
        <v>3</v>
      </c>
      <c r="G17717" t="s">
        <v>2240</v>
      </c>
      <c r="H17717">
        <v>220</v>
      </c>
      <c r="I17717" s="1">
        <v>43934.708333333336</v>
      </c>
      <c r="J17717" s="2">
        <f t="shared" si="828"/>
        <v>1</v>
      </c>
      <c r="K17717" s="2" t="str">
        <f>IFERROR(VLOOKUP(A17717,Aux!A:B,2,0),"Outros")</f>
        <v>Municípios</v>
      </c>
      <c r="L17717" s="2">
        <f t="shared" si="829"/>
        <v>2020</v>
      </c>
      <c r="M17717">
        <f t="shared" si="830"/>
        <v>14</v>
      </c>
    </row>
    <row r="17718" spans="1:13" x14ac:dyDescent="0.35">
      <c r="A17718" t="s">
        <v>12</v>
      </c>
      <c r="B17718">
        <v>508481287</v>
      </c>
      <c r="C17718">
        <v>187236</v>
      </c>
      <c r="D17718" t="s">
        <v>14273</v>
      </c>
      <c r="E17718" s="1">
        <v>43921.736689814818</v>
      </c>
      <c r="F17718">
        <v>1</v>
      </c>
      <c r="G17718" t="s">
        <v>14</v>
      </c>
      <c r="H17718">
        <v>300</v>
      </c>
      <c r="I17718" s="1">
        <v>43924.708333333336</v>
      </c>
      <c r="J17718" s="2">
        <f t="shared" si="828"/>
        <v>1</v>
      </c>
      <c r="K17718" s="2" t="str">
        <f>IFERROR(VLOOKUP(A17718,Aux!A:B,2,0),"Outros")</f>
        <v>Hospitais</v>
      </c>
      <c r="L17718" s="2">
        <f t="shared" si="829"/>
        <v>2020</v>
      </c>
      <c r="M17718">
        <f t="shared" si="830"/>
        <v>14</v>
      </c>
    </row>
    <row r="17719" spans="1:13" x14ac:dyDescent="0.35">
      <c r="A17719" t="s">
        <v>112</v>
      </c>
      <c r="B17719">
        <v>501144218</v>
      </c>
      <c r="C17719">
        <v>187237</v>
      </c>
      <c r="D17719" t="s">
        <v>13265</v>
      </c>
      <c r="E17719" s="1">
        <v>43921.743483796294</v>
      </c>
      <c r="F17719">
        <v>1</v>
      </c>
      <c r="G17719" t="s">
        <v>228</v>
      </c>
      <c r="H17719">
        <v>1</v>
      </c>
      <c r="I17719" s="1">
        <v>43889.75</v>
      </c>
      <c r="J17719" s="2">
        <f t="shared" si="828"/>
        <v>1</v>
      </c>
      <c r="K17719" s="2" t="str">
        <f>IFERROR(VLOOKUP(A17719,Aux!A:B,2,0),"Outros")</f>
        <v>Municípios</v>
      </c>
      <c r="L17719" s="2">
        <f t="shared" si="829"/>
        <v>2020</v>
      </c>
      <c r="M17719">
        <f t="shared" si="830"/>
        <v>14</v>
      </c>
    </row>
    <row r="17720" spans="1:13" x14ac:dyDescent="0.35">
      <c r="A17720" t="s">
        <v>112</v>
      </c>
      <c r="B17720">
        <v>501144218</v>
      </c>
      <c r="C17720">
        <v>187238</v>
      </c>
      <c r="D17720" t="s">
        <v>13888</v>
      </c>
      <c r="E17720" s="1">
        <v>43921.743946759256</v>
      </c>
      <c r="F17720">
        <v>1</v>
      </c>
      <c r="G17720" t="s">
        <v>114</v>
      </c>
      <c r="H17720">
        <v>220</v>
      </c>
      <c r="I17720" s="1">
        <v>43928.75</v>
      </c>
      <c r="J17720" s="2">
        <f t="shared" si="828"/>
        <v>1</v>
      </c>
      <c r="K17720" s="2" t="str">
        <f>IFERROR(VLOOKUP(A17720,Aux!A:B,2,0),"Outros")</f>
        <v>Municípios</v>
      </c>
      <c r="L17720" s="2">
        <f t="shared" si="829"/>
        <v>2020</v>
      </c>
      <c r="M17720">
        <f t="shared" si="830"/>
        <v>14</v>
      </c>
    </row>
    <row r="17721" spans="1:13" x14ac:dyDescent="0.35">
      <c r="A17721" t="s">
        <v>213</v>
      </c>
      <c r="B17721">
        <v>512012814</v>
      </c>
      <c r="C17721">
        <v>187239</v>
      </c>
      <c r="D17721" t="s">
        <v>14274</v>
      </c>
      <c r="E17721" s="1">
        <v>43921.756493055553</v>
      </c>
      <c r="F17721">
        <v>1</v>
      </c>
      <c r="G17721" t="s">
        <v>2818</v>
      </c>
      <c r="H17721">
        <v>300</v>
      </c>
      <c r="I17721" s="1">
        <v>43930.729166666664</v>
      </c>
      <c r="J17721" s="2">
        <f t="shared" si="828"/>
        <v>1</v>
      </c>
      <c r="K17721" s="2" t="str">
        <f>IFERROR(VLOOKUP(A17721,Aux!A:B,2,0),"Outros")</f>
        <v>Municípios</v>
      </c>
      <c r="L17721" s="2">
        <f t="shared" si="829"/>
        <v>2020</v>
      </c>
      <c r="M17721">
        <f t="shared" si="830"/>
        <v>14</v>
      </c>
    </row>
    <row r="17722" spans="1:13" x14ac:dyDescent="0.35">
      <c r="A17722" t="s">
        <v>488</v>
      </c>
      <c r="B17722">
        <v>600014690</v>
      </c>
      <c r="C17722">
        <v>187240</v>
      </c>
      <c r="D17722" t="s">
        <v>12354</v>
      </c>
      <c r="E17722" s="1">
        <v>43921.777013888888</v>
      </c>
      <c r="F17722">
        <v>13</v>
      </c>
      <c r="G17722" t="s">
        <v>3983</v>
      </c>
      <c r="H17722">
        <v>210</v>
      </c>
      <c r="I17722" s="1">
        <v>43927.749305555553</v>
      </c>
      <c r="J17722" s="2">
        <f t="shared" si="828"/>
        <v>1</v>
      </c>
      <c r="K17722" s="2" t="str">
        <f>IFERROR(VLOOKUP(A17722,Aux!A:B,2,0),"Outros")</f>
        <v>Outros</v>
      </c>
      <c r="L17722" s="2">
        <f t="shared" si="829"/>
        <v>2020</v>
      </c>
      <c r="M17722">
        <f t="shared" si="830"/>
        <v>14</v>
      </c>
    </row>
    <row r="17723" spans="1:13" x14ac:dyDescent="0.35">
      <c r="A17723" t="s">
        <v>12</v>
      </c>
      <c r="B17723">
        <v>508481287</v>
      </c>
      <c r="C17723">
        <v>187241</v>
      </c>
      <c r="D17723" t="s">
        <v>14074</v>
      </c>
      <c r="E17723" s="1">
        <v>43921.795983796299</v>
      </c>
      <c r="F17723">
        <v>1</v>
      </c>
      <c r="G17723" t="s">
        <v>14</v>
      </c>
      <c r="H17723">
        <v>300</v>
      </c>
      <c r="I17723" s="1">
        <v>43924.708333333336</v>
      </c>
      <c r="J17723" s="2">
        <f t="shared" si="828"/>
        <v>1</v>
      </c>
      <c r="K17723" s="2" t="str">
        <f>IFERROR(VLOOKUP(A17723,Aux!A:B,2,0),"Outros")</f>
        <v>Hospitais</v>
      </c>
      <c r="L17723" s="2">
        <f t="shared" si="829"/>
        <v>2020</v>
      </c>
      <c r="M17723">
        <f t="shared" si="830"/>
        <v>14</v>
      </c>
    </row>
    <row r="17724" spans="1:13" x14ac:dyDescent="0.35">
      <c r="A17724" t="s">
        <v>12</v>
      </c>
      <c r="B17724">
        <v>508481287</v>
      </c>
      <c r="C17724">
        <v>187242</v>
      </c>
      <c r="D17724" t="s">
        <v>13857</v>
      </c>
      <c r="E17724" s="1">
        <v>43921.823275462964</v>
      </c>
      <c r="F17724">
        <v>1</v>
      </c>
      <c r="G17724" t="s">
        <v>14</v>
      </c>
      <c r="H17724">
        <v>300</v>
      </c>
      <c r="I17724" s="1">
        <v>43924.708333333336</v>
      </c>
      <c r="J17724" s="2">
        <f t="shared" si="828"/>
        <v>1</v>
      </c>
      <c r="K17724" s="2" t="str">
        <f>IFERROR(VLOOKUP(A17724,Aux!A:B,2,0),"Outros")</f>
        <v>Hospitais</v>
      </c>
      <c r="L17724" s="2">
        <f t="shared" si="829"/>
        <v>2020</v>
      </c>
      <c r="M17724">
        <f t="shared" si="830"/>
        <v>14</v>
      </c>
    </row>
    <row r="17725" spans="1:13" x14ac:dyDescent="0.35">
      <c r="A17725" t="s">
        <v>246</v>
      </c>
      <c r="B17725">
        <v>512013241</v>
      </c>
      <c r="C17725">
        <v>187243</v>
      </c>
      <c r="D17725" t="s">
        <v>13114</v>
      </c>
      <c r="E17725" s="1">
        <v>43921.825162037036</v>
      </c>
      <c r="F17725">
        <v>1</v>
      </c>
      <c r="G17725" t="s">
        <v>12432</v>
      </c>
      <c r="H17725">
        <v>220</v>
      </c>
      <c r="I17725" s="1">
        <v>43928.708333333336</v>
      </c>
      <c r="J17725" s="2">
        <f t="shared" si="828"/>
        <v>1</v>
      </c>
      <c r="K17725" s="2" t="str">
        <f>IFERROR(VLOOKUP(A17725,Aux!A:B,2,0),"Outros")</f>
        <v>Municípios</v>
      </c>
      <c r="L17725" s="2">
        <f t="shared" si="829"/>
        <v>2020</v>
      </c>
      <c r="M17725">
        <f t="shared" si="830"/>
        <v>14</v>
      </c>
    </row>
    <row r="17726" spans="1:13" x14ac:dyDescent="0.35">
      <c r="A17726" t="s">
        <v>12</v>
      </c>
      <c r="B17726">
        <v>508481287</v>
      </c>
      <c r="C17726">
        <v>187244</v>
      </c>
      <c r="D17726" t="s">
        <v>14359</v>
      </c>
      <c r="E17726" s="1">
        <v>43921.83866898148</v>
      </c>
      <c r="F17726">
        <v>1</v>
      </c>
      <c r="G17726" t="s">
        <v>14</v>
      </c>
      <c r="H17726">
        <v>300</v>
      </c>
      <c r="I17726" s="1">
        <v>43927.708333333336</v>
      </c>
      <c r="J17726" s="2">
        <f t="shared" si="828"/>
        <v>1</v>
      </c>
      <c r="K17726" s="2" t="str">
        <f>IFERROR(VLOOKUP(A17726,Aux!A:B,2,0),"Outros")</f>
        <v>Hospitais</v>
      </c>
      <c r="L17726" s="2">
        <f t="shared" si="829"/>
        <v>2020</v>
      </c>
      <c r="M17726">
        <f t="shared" si="830"/>
        <v>14</v>
      </c>
    </row>
    <row r="17727" spans="1:13" x14ac:dyDescent="0.35">
      <c r="A17727" t="s">
        <v>12</v>
      </c>
      <c r="B17727">
        <v>508481287</v>
      </c>
      <c r="C17727">
        <v>187245</v>
      </c>
      <c r="D17727" t="s">
        <v>14075</v>
      </c>
      <c r="E17727" s="1">
        <v>43921.861215277779</v>
      </c>
      <c r="F17727">
        <v>1</v>
      </c>
      <c r="G17727" t="s">
        <v>14</v>
      </c>
      <c r="H17727">
        <v>300</v>
      </c>
      <c r="I17727" s="1">
        <v>43927.708333333336</v>
      </c>
      <c r="J17727" s="2">
        <f t="shared" si="828"/>
        <v>1</v>
      </c>
      <c r="K17727" s="2" t="str">
        <f>IFERROR(VLOOKUP(A17727,Aux!A:B,2,0),"Outros")</f>
        <v>Hospitais</v>
      </c>
      <c r="L17727" s="2">
        <f t="shared" si="829"/>
        <v>2020</v>
      </c>
      <c r="M17727">
        <f t="shared" si="830"/>
        <v>14</v>
      </c>
    </row>
    <row r="17728" spans="1:13" x14ac:dyDescent="0.35">
      <c r="A17728" t="s">
        <v>12</v>
      </c>
      <c r="B17728">
        <v>508481287</v>
      </c>
      <c r="C17728">
        <v>187246</v>
      </c>
      <c r="D17728" t="s">
        <v>14360</v>
      </c>
      <c r="E17728" s="1">
        <v>43921.876377314817</v>
      </c>
      <c r="F17728">
        <v>1</v>
      </c>
      <c r="G17728" t="s">
        <v>14</v>
      </c>
      <c r="H17728">
        <v>300</v>
      </c>
      <c r="I17728" s="1">
        <v>43927.708333333336</v>
      </c>
      <c r="J17728" s="2">
        <f t="shared" si="828"/>
        <v>1</v>
      </c>
      <c r="K17728" s="2" t="str">
        <f>IFERROR(VLOOKUP(A17728,Aux!A:B,2,0),"Outros")</f>
        <v>Hospitais</v>
      </c>
      <c r="L17728" s="2">
        <f t="shared" si="829"/>
        <v>2020</v>
      </c>
      <c r="M17728">
        <f t="shared" si="830"/>
        <v>14</v>
      </c>
    </row>
    <row r="17729" spans="1:13" x14ac:dyDescent="0.35">
      <c r="A17729" t="s">
        <v>12</v>
      </c>
      <c r="B17729">
        <v>508481287</v>
      </c>
      <c r="C17729">
        <v>187247</v>
      </c>
      <c r="E17729" s="1">
        <v>43921.890949074077</v>
      </c>
      <c r="F17729">
        <v>1</v>
      </c>
      <c r="H17729">
        <v>1</v>
      </c>
      <c r="J17729" s="2">
        <f t="shared" si="828"/>
        <v>1</v>
      </c>
      <c r="K17729" s="2" t="str">
        <f>IFERROR(VLOOKUP(A17729,Aux!A:B,2,0),"Outros")</f>
        <v>Hospitais</v>
      </c>
      <c r="L17729" s="2">
        <f t="shared" si="829"/>
        <v>2020</v>
      </c>
      <c r="M17729">
        <f t="shared" si="830"/>
        <v>14</v>
      </c>
    </row>
    <row r="17730" spans="1:13" x14ac:dyDescent="0.35">
      <c r="A17730" t="s">
        <v>213</v>
      </c>
      <c r="B17730">
        <v>512012814</v>
      </c>
      <c r="C17730">
        <v>187248</v>
      </c>
      <c r="D17730" t="s">
        <v>13858</v>
      </c>
      <c r="E17730" s="1">
        <v>43921.959201388891</v>
      </c>
      <c r="F17730">
        <v>1</v>
      </c>
      <c r="G17730" t="s">
        <v>356</v>
      </c>
      <c r="H17730">
        <v>220</v>
      </c>
      <c r="I17730" s="1">
        <v>43934.729166666664</v>
      </c>
      <c r="J17730" s="2">
        <f t="shared" ref="J17730:J17793" si="831">IF(C17730=C17729,"",1)</f>
        <v>1</v>
      </c>
      <c r="K17730" s="2" t="str">
        <f>IFERROR(VLOOKUP(A17730,Aux!A:B,2,0),"Outros")</f>
        <v>Municípios</v>
      </c>
      <c r="L17730" s="2">
        <f t="shared" ref="L17730:L17793" si="832">YEAR(E17730)</f>
        <v>2020</v>
      </c>
      <c r="M17730">
        <f t="shared" ref="M17730:M17793" si="833">WEEKNUM(E17730)</f>
        <v>14</v>
      </c>
    </row>
    <row r="17731" spans="1:13" x14ac:dyDescent="0.35">
      <c r="A17731" t="s">
        <v>12</v>
      </c>
      <c r="B17731">
        <v>508481287</v>
      </c>
      <c r="C17731">
        <v>187267</v>
      </c>
      <c r="D17731" t="s">
        <v>14361</v>
      </c>
      <c r="E17731" s="1">
        <v>43922.340150462966</v>
      </c>
      <c r="F17731">
        <v>1</v>
      </c>
      <c r="G17731" t="s">
        <v>14</v>
      </c>
      <c r="H17731">
        <v>300</v>
      </c>
      <c r="I17731" s="1">
        <v>43927.708333333336</v>
      </c>
      <c r="J17731" s="2">
        <f t="shared" si="831"/>
        <v>1</v>
      </c>
      <c r="K17731" s="2" t="str">
        <f>IFERROR(VLOOKUP(A17731,Aux!A:B,2,0),"Outros")</f>
        <v>Hospitais</v>
      </c>
      <c r="L17731" s="2">
        <f t="shared" si="832"/>
        <v>2020</v>
      </c>
      <c r="M17731">
        <f t="shared" si="833"/>
        <v>14</v>
      </c>
    </row>
    <row r="17732" spans="1:13" x14ac:dyDescent="0.35">
      <c r="A17732" t="s">
        <v>246</v>
      </c>
      <c r="B17732">
        <v>512013241</v>
      </c>
      <c r="C17732">
        <v>187268</v>
      </c>
      <c r="D17732" t="s">
        <v>13820</v>
      </c>
      <c r="E17732" s="1">
        <v>43922.375937500001</v>
      </c>
      <c r="F17732">
        <v>1</v>
      </c>
      <c r="G17732" t="s">
        <v>13821</v>
      </c>
      <c r="H17732">
        <v>5</v>
      </c>
      <c r="I17732" s="1">
        <v>43931.729166666664</v>
      </c>
      <c r="J17732" s="2">
        <f t="shared" si="831"/>
        <v>1</v>
      </c>
      <c r="K17732" s="2" t="str">
        <f>IFERROR(VLOOKUP(A17732,Aux!A:B,2,0),"Outros")</f>
        <v>Municípios</v>
      </c>
      <c r="L17732" s="2">
        <f t="shared" si="832"/>
        <v>2020</v>
      </c>
      <c r="M17732">
        <f t="shared" si="833"/>
        <v>14</v>
      </c>
    </row>
    <row r="17733" spans="1:13" x14ac:dyDescent="0.35">
      <c r="A17733" t="s">
        <v>465</v>
      </c>
      <c r="B17733">
        <v>600084779</v>
      </c>
      <c r="C17733">
        <v>187274</v>
      </c>
      <c r="D17733" t="s">
        <v>14076</v>
      </c>
      <c r="E17733" s="1">
        <v>43922.409745370373</v>
      </c>
      <c r="F17733">
        <v>13</v>
      </c>
      <c r="G17733" t="s">
        <v>622</v>
      </c>
      <c r="H17733">
        <v>220</v>
      </c>
      <c r="I17733" s="1">
        <v>43931.708333333336</v>
      </c>
      <c r="J17733" s="2">
        <f t="shared" si="831"/>
        <v>1</v>
      </c>
      <c r="K17733" s="2" t="str">
        <f>IFERROR(VLOOKUP(A17733,Aux!A:B,2,0),"Outros")</f>
        <v>Outros</v>
      </c>
      <c r="L17733" s="2">
        <f t="shared" si="832"/>
        <v>2020</v>
      </c>
      <c r="M17733">
        <f t="shared" si="833"/>
        <v>14</v>
      </c>
    </row>
    <row r="17734" spans="1:13" x14ac:dyDescent="0.35">
      <c r="A17734" t="s">
        <v>140</v>
      </c>
      <c r="B17734">
        <v>506614913</v>
      </c>
      <c r="C17734">
        <v>187276</v>
      </c>
      <c r="E17734" s="1">
        <v>43922.412835648145</v>
      </c>
      <c r="F17734">
        <v>13</v>
      </c>
      <c r="G17734" t="s">
        <v>33</v>
      </c>
      <c r="H17734">
        <v>1</v>
      </c>
      <c r="J17734" s="2">
        <f t="shared" si="831"/>
        <v>1</v>
      </c>
      <c r="K17734" s="2" t="str">
        <f>IFERROR(VLOOKUP(A17734,Aux!A:B,2,0),"Outros")</f>
        <v>Municípios</v>
      </c>
      <c r="L17734" s="2">
        <f t="shared" si="832"/>
        <v>2020</v>
      </c>
      <c r="M17734">
        <f t="shared" si="833"/>
        <v>14</v>
      </c>
    </row>
    <row r="17735" spans="1:13" x14ac:dyDescent="0.35">
      <c r="A17735" t="s">
        <v>140</v>
      </c>
      <c r="B17735">
        <v>506614913</v>
      </c>
      <c r="C17735">
        <v>187277</v>
      </c>
      <c r="E17735" s="1">
        <v>43922.413738425923</v>
      </c>
      <c r="F17735">
        <v>13</v>
      </c>
      <c r="H17735">
        <v>1</v>
      </c>
      <c r="J17735" s="2">
        <f t="shared" si="831"/>
        <v>1</v>
      </c>
      <c r="K17735" s="2" t="str">
        <f>IFERROR(VLOOKUP(A17735,Aux!A:B,2,0),"Outros")</f>
        <v>Municípios</v>
      </c>
      <c r="L17735" s="2">
        <f t="shared" si="832"/>
        <v>2020</v>
      </c>
      <c r="M17735">
        <f t="shared" si="833"/>
        <v>14</v>
      </c>
    </row>
    <row r="17736" spans="1:13" x14ac:dyDescent="0.35">
      <c r="A17736" t="s">
        <v>133</v>
      </c>
      <c r="B17736">
        <v>503539473</v>
      </c>
      <c r="C17736">
        <v>187279</v>
      </c>
      <c r="D17736" t="s">
        <v>13945</v>
      </c>
      <c r="E17736" s="1">
        <v>43922.416562500002</v>
      </c>
      <c r="F17736">
        <v>3</v>
      </c>
      <c r="G17736" t="s">
        <v>194</v>
      </c>
      <c r="H17736">
        <v>220</v>
      </c>
      <c r="I17736" s="1">
        <v>43933.999305555553</v>
      </c>
      <c r="J17736" s="2">
        <f t="shared" si="831"/>
        <v>1</v>
      </c>
      <c r="K17736" s="2" t="str">
        <f>IFERROR(VLOOKUP(A17736,Aux!A:B,2,0),"Outros")</f>
        <v>Municípios</v>
      </c>
      <c r="L17736" s="2">
        <f t="shared" si="832"/>
        <v>2020</v>
      </c>
      <c r="M17736">
        <f t="shared" si="833"/>
        <v>14</v>
      </c>
    </row>
    <row r="17737" spans="1:13" x14ac:dyDescent="0.35">
      <c r="A17737" t="s">
        <v>60</v>
      </c>
      <c r="B17737">
        <v>505456010</v>
      </c>
      <c r="C17737">
        <v>187280</v>
      </c>
      <c r="D17737" t="s">
        <v>14077</v>
      </c>
      <c r="E17737" s="1">
        <v>43922.427488425928</v>
      </c>
      <c r="F17737">
        <v>13</v>
      </c>
      <c r="G17737" t="s">
        <v>62</v>
      </c>
      <c r="H17737">
        <v>150</v>
      </c>
      <c r="I17737" s="1">
        <v>43951.999305555553</v>
      </c>
      <c r="J17737" s="2">
        <f t="shared" si="831"/>
        <v>1</v>
      </c>
      <c r="K17737" s="2" t="str">
        <f>IFERROR(VLOOKUP(A17737,Aux!A:B,2,0),"Outros")</f>
        <v>Municípios</v>
      </c>
      <c r="L17737" s="2">
        <f t="shared" si="832"/>
        <v>2020</v>
      </c>
      <c r="M17737">
        <f t="shared" si="833"/>
        <v>14</v>
      </c>
    </row>
    <row r="17738" spans="1:13" x14ac:dyDescent="0.35">
      <c r="A17738" t="s">
        <v>63</v>
      </c>
      <c r="B17738">
        <v>502098139</v>
      </c>
      <c r="C17738">
        <v>187281</v>
      </c>
      <c r="D17738" t="s">
        <v>10109</v>
      </c>
      <c r="E17738" s="1">
        <v>43922.429016203707</v>
      </c>
      <c r="F17738">
        <v>3</v>
      </c>
      <c r="G17738" t="s">
        <v>65</v>
      </c>
      <c r="H17738">
        <v>210</v>
      </c>
      <c r="I17738" s="1">
        <v>43937.75</v>
      </c>
      <c r="J17738" s="2">
        <f t="shared" si="831"/>
        <v>1</v>
      </c>
      <c r="K17738" s="2" t="str">
        <f>IFERROR(VLOOKUP(A17738,Aux!A:B,2,0),"Outros")</f>
        <v>Municípios</v>
      </c>
      <c r="L17738" s="2">
        <f t="shared" si="832"/>
        <v>2020</v>
      </c>
      <c r="M17738">
        <f t="shared" si="833"/>
        <v>14</v>
      </c>
    </row>
    <row r="17739" spans="1:13" x14ac:dyDescent="0.35">
      <c r="A17739" t="s">
        <v>112</v>
      </c>
      <c r="B17739">
        <v>501144218</v>
      </c>
      <c r="C17739">
        <v>187282</v>
      </c>
      <c r="D17739" t="s">
        <v>13859</v>
      </c>
      <c r="E17739" s="1">
        <v>43922.440555555557</v>
      </c>
      <c r="F17739">
        <v>13</v>
      </c>
      <c r="G17739" t="s">
        <v>1242</v>
      </c>
      <c r="H17739">
        <v>210</v>
      </c>
      <c r="I17739" s="1">
        <v>43943.999305555553</v>
      </c>
      <c r="J17739" s="2">
        <f t="shared" si="831"/>
        <v>1</v>
      </c>
      <c r="K17739" s="2" t="str">
        <f>IFERROR(VLOOKUP(A17739,Aux!A:B,2,0),"Outros")</f>
        <v>Municípios</v>
      </c>
      <c r="L17739" s="2">
        <f t="shared" si="832"/>
        <v>2020</v>
      </c>
      <c r="M17739">
        <f t="shared" si="833"/>
        <v>14</v>
      </c>
    </row>
    <row r="17740" spans="1:13" x14ac:dyDescent="0.35">
      <c r="A17740" t="s">
        <v>434</v>
      </c>
      <c r="B17740">
        <v>506546381</v>
      </c>
      <c r="C17740">
        <v>187284</v>
      </c>
      <c r="D17740" t="s">
        <v>13860</v>
      </c>
      <c r="E17740" s="1">
        <v>43922.444386574076</v>
      </c>
      <c r="F17740">
        <v>13</v>
      </c>
      <c r="G17740" t="s">
        <v>1333</v>
      </c>
      <c r="H17740">
        <v>340</v>
      </c>
      <c r="I17740" s="1">
        <v>43924.708333333336</v>
      </c>
      <c r="J17740" s="2">
        <f t="shared" si="831"/>
        <v>1</v>
      </c>
      <c r="K17740" s="2" t="str">
        <f>IFERROR(VLOOKUP(A17740,Aux!A:B,2,0),"Outros")</f>
        <v>Municípios</v>
      </c>
      <c r="L17740" s="2">
        <f t="shared" si="832"/>
        <v>2020</v>
      </c>
      <c r="M17740">
        <f t="shared" si="833"/>
        <v>14</v>
      </c>
    </row>
    <row r="17741" spans="1:13" x14ac:dyDescent="0.35">
      <c r="A17741" t="s">
        <v>71</v>
      </c>
      <c r="B17741">
        <v>500051054</v>
      </c>
      <c r="C17741">
        <v>187287</v>
      </c>
      <c r="D17741" t="s">
        <v>3152</v>
      </c>
      <c r="E17741" s="1">
        <v>43922.450636574074</v>
      </c>
      <c r="F17741">
        <v>13</v>
      </c>
      <c r="G17741" t="s">
        <v>202</v>
      </c>
      <c r="H17741">
        <v>220</v>
      </c>
      <c r="I17741" s="1">
        <v>43932.791666666664</v>
      </c>
      <c r="J17741" s="2">
        <f t="shared" si="831"/>
        <v>1</v>
      </c>
      <c r="K17741" s="2" t="str">
        <f>IFERROR(VLOOKUP(A17741,Aux!A:B,2,0),"Outros")</f>
        <v>Municípios</v>
      </c>
      <c r="L17741" s="2">
        <f t="shared" si="832"/>
        <v>2020</v>
      </c>
      <c r="M17741">
        <f t="shared" si="833"/>
        <v>14</v>
      </c>
    </row>
    <row r="17742" spans="1:13" x14ac:dyDescent="0.35">
      <c r="A17742" t="s">
        <v>76</v>
      </c>
      <c r="B17742">
        <v>506676056</v>
      </c>
      <c r="C17742">
        <v>187290</v>
      </c>
      <c r="D17742" t="s">
        <v>13946</v>
      </c>
      <c r="E17742" s="1">
        <v>43922.468078703707</v>
      </c>
      <c r="F17742">
        <v>1</v>
      </c>
      <c r="G17742" t="s">
        <v>703</v>
      </c>
      <c r="H17742">
        <v>340</v>
      </c>
      <c r="I17742" s="1">
        <v>43928.999305555553</v>
      </c>
      <c r="J17742" s="2">
        <f t="shared" si="831"/>
        <v>1</v>
      </c>
      <c r="K17742" s="2" t="str">
        <f>IFERROR(VLOOKUP(A17742,Aux!A:B,2,0),"Outros")</f>
        <v>Municípios</v>
      </c>
      <c r="L17742" s="2">
        <f t="shared" si="832"/>
        <v>2020</v>
      </c>
      <c r="M17742">
        <f t="shared" si="833"/>
        <v>14</v>
      </c>
    </row>
    <row r="17743" spans="1:13" x14ac:dyDescent="0.35">
      <c r="A17743" t="s">
        <v>41</v>
      </c>
      <c r="B17743">
        <v>500192855</v>
      </c>
      <c r="C17743">
        <v>187291</v>
      </c>
      <c r="D17743" t="s">
        <v>13889</v>
      </c>
      <c r="E17743" s="1">
        <v>43922.468726851854</v>
      </c>
      <c r="F17743">
        <v>3</v>
      </c>
      <c r="G17743" t="s">
        <v>33</v>
      </c>
      <c r="H17743">
        <v>150</v>
      </c>
      <c r="I17743" s="1">
        <v>43952.999305555553</v>
      </c>
      <c r="J17743" s="2">
        <f t="shared" si="831"/>
        <v>1</v>
      </c>
      <c r="K17743" s="2" t="str">
        <f>IFERROR(VLOOKUP(A17743,Aux!A:B,2,0),"Outros")</f>
        <v>Transportes</v>
      </c>
      <c r="L17743" s="2">
        <f t="shared" si="832"/>
        <v>2020</v>
      </c>
      <c r="M17743">
        <f t="shared" si="833"/>
        <v>14</v>
      </c>
    </row>
    <row r="17744" spans="1:13" x14ac:dyDescent="0.35">
      <c r="A17744" t="s">
        <v>251</v>
      </c>
      <c r="B17744">
        <v>508069645</v>
      </c>
      <c r="C17744">
        <v>187292</v>
      </c>
      <c r="D17744" t="s">
        <v>14362</v>
      </c>
      <c r="E17744" s="1">
        <v>43922.475555555553</v>
      </c>
      <c r="F17744">
        <v>1</v>
      </c>
      <c r="G17744" t="s">
        <v>14363</v>
      </c>
      <c r="H17744">
        <v>300</v>
      </c>
      <c r="I17744" s="1">
        <v>43929.708333333336</v>
      </c>
      <c r="J17744" s="2">
        <f t="shared" si="831"/>
        <v>1</v>
      </c>
      <c r="K17744" s="2" t="str">
        <f>IFERROR(VLOOKUP(A17744,Aux!A:B,2,0),"Outros")</f>
        <v>Escolas</v>
      </c>
      <c r="L17744" s="2">
        <f t="shared" si="832"/>
        <v>2020</v>
      </c>
      <c r="M17744">
        <f t="shared" si="833"/>
        <v>14</v>
      </c>
    </row>
    <row r="17745" spans="1:13" x14ac:dyDescent="0.35">
      <c r="A17745" t="s">
        <v>2354</v>
      </c>
      <c r="B17745">
        <v>500925895</v>
      </c>
      <c r="C17745">
        <v>187296</v>
      </c>
      <c r="D17745" t="s">
        <v>13861</v>
      </c>
      <c r="E17745" s="1">
        <v>43922.5000462963</v>
      </c>
      <c r="F17745">
        <v>1</v>
      </c>
      <c r="G17745" t="s">
        <v>625</v>
      </c>
      <c r="H17745">
        <v>220</v>
      </c>
      <c r="I17745" s="1">
        <v>43930.999305555553</v>
      </c>
      <c r="J17745" s="2">
        <f t="shared" si="831"/>
        <v>1</v>
      </c>
      <c r="K17745" s="2" t="str">
        <f>IFERROR(VLOOKUP(A17745,Aux!A:B,2,0),"Outros")</f>
        <v>Outros</v>
      </c>
      <c r="L17745" s="2">
        <f t="shared" si="832"/>
        <v>2020</v>
      </c>
      <c r="M17745">
        <f t="shared" si="833"/>
        <v>14</v>
      </c>
    </row>
    <row r="17746" spans="1:13" x14ac:dyDescent="0.35">
      <c r="A17746" t="s">
        <v>853</v>
      </c>
      <c r="B17746">
        <v>506826961</v>
      </c>
      <c r="C17746">
        <v>187298</v>
      </c>
      <c r="D17746" t="s">
        <v>14032</v>
      </c>
      <c r="E17746" s="1">
        <v>43922.504803240743</v>
      </c>
      <c r="F17746">
        <v>13</v>
      </c>
      <c r="G17746" t="s">
        <v>1021</v>
      </c>
      <c r="H17746">
        <v>5</v>
      </c>
      <c r="I17746" s="1">
        <v>43932.999305555553</v>
      </c>
      <c r="J17746" s="2">
        <f t="shared" si="831"/>
        <v>1</v>
      </c>
      <c r="K17746" s="2" t="str">
        <f>IFERROR(VLOOKUP(A17746,Aux!A:B,2,0),"Outros")</f>
        <v>Municípios</v>
      </c>
      <c r="L17746" s="2">
        <f t="shared" si="832"/>
        <v>2020</v>
      </c>
      <c r="M17746">
        <f t="shared" si="833"/>
        <v>14</v>
      </c>
    </row>
    <row r="17747" spans="1:13" x14ac:dyDescent="0.35">
      <c r="A17747" t="s">
        <v>133</v>
      </c>
      <c r="B17747">
        <v>503539473</v>
      </c>
      <c r="C17747">
        <v>187300</v>
      </c>
      <c r="D17747" t="s">
        <v>13773</v>
      </c>
      <c r="E17747" s="1">
        <v>43922.507013888891</v>
      </c>
      <c r="F17747">
        <v>1</v>
      </c>
      <c r="G17747" t="s">
        <v>194</v>
      </c>
      <c r="H17747">
        <v>360</v>
      </c>
      <c r="I17747" s="1">
        <v>43924.999305555553</v>
      </c>
      <c r="J17747" s="2">
        <f t="shared" si="831"/>
        <v>1</v>
      </c>
      <c r="K17747" s="2" t="str">
        <f>IFERROR(VLOOKUP(A17747,Aux!A:B,2,0),"Outros")</f>
        <v>Municípios</v>
      </c>
      <c r="L17747" s="2">
        <f t="shared" si="832"/>
        <v>2020</v>
      </c>
      <c r="M17747">
        <f t="shared" si="833"/>
        <v>14</v>
      </c>
    </row>
    <row r="17748" spans="1:13" x14ac:dyDescent="0.35">
      <c r="A17748" t="s">
        <v>143</v>
      </c>
      <c r="B17748">
        <v>506801969</v>
      </c>
      <c r="C17748">
        <v>187301</v>
      </c>
      <c r="D17748" t="s">
        <v>13890</v>
      </c>
      <c r="E17748" s="1">
        <v>43922.508159722223</v>
      </c>
      <c r="F17748">
        <v>1</v>
      </c>
      <c r="G17748" t="s">
        <v>1117</v>
      </c>
      <c r="H17748">
        <v>360</v>
      </c>
      <c r="I17748" s="1">
        <v>43925.708333333336</v>
      </c>
      <c r="J17748" s="2">
        <f t="shared" si="831"/>
        <v>1</v>
      </c>
      <c r="K17748" s="2" t="str">
        <f>IFERROR(VLOOKUP(A17748,Aux!A:B,2,0),"Outros")</f>
        <v>Municípios</v>
      </c>
      <c r="L17748" s="2">
        <f t="shared" si="832"/>
        <v>2020</v>
      </c>
      <c r="M17748">
        <f t="shared" si="833"/>
        <v>14</v>
      </c>
    </row>
    <row r="17749" spans="1:13" x14ac:dyDescent="0.35">
      <c r="A17749" t="s">
        <v>150</v>
      </c>
      <c r="B17749">
        <v>505309939</v>
      </c>
      <c r="C17749">
        <v>187302</v>
      </c>
      <c r="D17749" t="s">
        <v>14118</v>
      </c>
      <c r="E17749" s="1">
        <v>43922.510358796295</v>
      </c>
      <c r="F17749">
        <v>13</v>
      </c>
      <c r="G17749" t="s">
        <v>152</v>
      </c>
      <c r="H17749">
        <v>220</v>
      </c>
      <c r="I17749" s="1">
        <v>43929.6875</v>
      </c>
      <c r="J17749" s="2">
        <f t="shared" si="831"/>
        <v>1</v>
      </c>
      <c r="K17749" s="2" t="str">
        <f>IFERROR(VLOOKUP(A17749,Aux!A:B,2,0),"Outros")</f>
        <v>Municípios</v>
      </c>
      <c r="L17749" s="2">
        <f t="shared" si="832"/>
        <v>2020</v>
      </c>
      <c r="M17749">
        <f t="shared" si="833"/>
        <v>14</v>
      </c>
    </row>
    <row r="17750" spans="1:13" x14ac:dyDescent="0.35">
      <c r="A17750" t="s">
        <v>88</v>
      </c>
      <c r="B17750">
        <v>506624200</v>
      </c>
      <c r="C17750">
        <v>187303</v>
      </c>
      <c r="D17750" t="s">
        <v>14119</v>
      </c>
      <c r="E17750" s="1">
        <v>43922.511030092595</v>
      </c>
      <c r="F17750">
        <v>13</v>
      </c>
      <c r="G17750" t="s">
        <v>2623</v>
      </c>
      <c r="H17750">
        <v>300</v>
      </c>
      <c r="I17750" s="1">
        <v>43929.708333333336</v>
      </c>
      <c r="J17750" s="2">
        <f t="shared" si="831"/>
        <v>1</v>
      </c>
      <c r="K17750" s="2" t="str">
        <f>IFERROR(VLOOKUP(A17750,Aux!A:B,2,0),"Outros")</f>
        <v>Municípios</v>
      </c>
      <c r="L17750" s="2">
        <f t="shared" si="832"/>
        <v>2020</v>
      </c>
      <c r="M17750">
        <f t="shared" si="833"/>
        <v>14</v>
      </c>
    </row>
    <row r="17751" spans="1:13" x14ac:dyDescent="0.35">
      <c r="A17751" t="s">
        <v>34</v>
      </c>
      <c r="B17751">
        <v>506901173</v>
      </c>
      <c r="C17751">
        <v>187304</v>
      </c>
      <c r="D17751" t="s">
        <v>14120</v>
      </c>
      <c r="E17751" s="1">
        <v>43922.51121527778</v>
      </c>
      <c r="F17751">
        <v>13</v>
      </c>
      <c r="G17751" t="s">
        <v>2047</v>
      </c>
      <c r="H17751">
        <v>150</v>
      </c>
      <c r="I17751" s="1">
        <v>43955.75</v>
      </c>
      <c r="J17751" s="2">
        <f t="shared" si="831"/>
        <v>1</v>
      </c>
      <c r="K17751" s="2" t="str">
        <f>IFERROR(VLOOKUP(A17751,Aux!A:B,2,0),"Outros")</f>
        <v>Municípios</v>
      </c>
      <c r="L17751" s="2">
        <f t="shared" si="832"/>
        <v>2020</v>
      </c>
      <c r="M17751">
        <f t="shared" si="833"/>
        <v>14</v>
      </c>
    </row>
    <row r="17752" spans="1:13" x14ac:dyDescent="0.35">
      <c r="A17752" t="s">
        <v>434</v>
      </c>
      <c r="B17752">
        <v>506546381</v>
      </c>
      <c r="C17752">
        <v>187305</v>
      </c>
      <c r="D17752" t="s">
        <v>11764</v>
      </c>
      <c r="E17752" s="1">
        <v>43922.513148148151</v>
      </c>
      <c r="F17752">
        <v>13</v>
      </c>
      <c r="G17752" t="s">
        <v>1333</v>
      </c>
      <c r="H17752">
        <v>210</v>
      </c>
      <c r="I17752" s="1">
        <v>43942.708333333336</v>
      </c>
      <c r="J17752" s="2">
        <f t="shared" si="831"/>
        <v>1</v>
      </c>
      <c r="K17752" s="2" t="str">
        <f>IFERROR(VLOOKUP(A17752,Aux!A:B,2,0),"Outros")</f>
        <v>Municípios</v>
      </c>
      <c r="L17752" s="2">
        <f t="shared" si="832"/>
        <v>2020</v>
      </c>
      <c r="M17752">
        <f t="shared" si="833"/>
        <v>14</v>
      </c>
    </row>
    <row r="17753" spans="1:13" x14ac:dyDescent="0.35">
      <c r="A17753" t="s">
        <v>1080</v>
      </c>
      <c r="B17753">
        <v>506849635</v>
      </c>
      <c r="C17753">
        <v>187306</v>
      </c>
      <c r="D17753" t="s">
        <v>14078</v>
      </c>
      <c r="E17753" s="1">
        <v>43922.52915509259</v>
      </c>
      <c r="F17753">
        <v>3</v>
      </c>
      <c r="G17753" t="s">
        <v>1082</v>
      </c>
      <c r="H17753">
        <v>150</v>
      </c>
      <c r="I17753" s="1">
        <v>43957.999305555553</v>
      </c>
      <c r="J17753" s="2">
        <f t="shared" si="831"/>
        <v>1</v>
      </c>
      <c r="K17753" s="2" t="str">
        <f>IFERROR(VLOOKUP(A17753,Aux!A:B,2,0),"Outros")</f>
        <v>Municípios</v>
      </c>
      <c r="L17753" s="2">
        <f t="shared" si="832"/>
        <v>2020</v>
      </c>
      <c r="M17753">
        <f t="shared" si="833"/>
        <v>14</v>
      </c>
    </row>
    <row r="17754" spans="1:13" x14ac:dyDescent="0.35">
      <c r="A17754" t="s">
        <v>18</v>
      </c>
      <c r="B17754">
        <v>502177080</v>
      </c>
      <c r="C17754">
        <v>187308</v>
      </c>
      <c r="D17754" t="s">
        <v>14275</v>
      </c>
      <c r="E17754" s="1">
        <v>43922.560740740744</v>
      </c>
      <c r="F17754">
        <v>1</v>
      </c>
      <c r="G17754" t="s">
        <v>164</v>
      </c>
      <c r="H17754">
        <v>220</v>
      </c>
      <c r="I17754" s="1">
        <v>43927.708333333336</v>
      </c>
      <c r="J17754" s="2">
        <f t="shared" si="831"/>
        <v>1</v>
      </c>
      <c r="K17754" s="2" t="str">
        <f>IFERROR(VLOOKUP(A17754,Aux!A:B,2,0),"Outros")</f>
        <v>Municípios</v>
      </c>
      <c r="L17754" s="2">
        <f t="shared" si="832"/>
        <v>2020</v>
      </c>
      <c r="M17754">
        <f t="shared" si="833"/>
        <v>14</v>
      </c>
    </row>
    <row r="17755" spans="1:13" x14ac:dyDescent="0.35">
      <c r="A17755" t="s">
        <v>150</v>
      </c>
      <c r="B17755">
        <v>505309939</v>
      </c>
      <c r="C17755">
        <v>187309</v>
      </c>
      <c r="D17755" t="s">
        <v>14079</v>
      </c>
      <c r="E17755" s="1">
        <v>43922.583749999998</v>
      </c>
      <c r="F17755">
        <v>1</v>
      </c>
      <c r="G17755" t="s">
        <v>152</v>
      </c>
      <c r="H17755">
        <v>340</v>
      </c>
      <c r="I17755" s="1">
        <v>43927.6875</v>
      </c>
      <c r="J17755" s="2">
        <f t="shared" si="831"/>
        <v>1</v>
      </c>
      <c r="K17755" s="2" t="str">
        <f>IFERROR(VLOOKUP(A17755,Aux!A:B,2,0),"Outros")</f>
        <v>Municípios</v>
      </c>
      <c r="L17755" s="2">
        <f t="shared" si="832"/>
        <v>2020</v>
      </c>
      <c r="M17755">
        <f t="shared" si="833"/>
        <v>14</v>
      </c>
    </row>
    <row r="17756" spans="1:13" x14ac:dyDescent="0.35">
      <c r="A17756" t="s">
        <v>85</v>
      </c>
      <c r="B17756">
        <v>506642798</v>
      </c>
      <c r="C17756">
        <v>187310</v>
      </c>
      <c r="D17756" t="s">
        <v>14276</v>
      </c>
      <c r="E17756" s="1">
        <v>43922.58494212963</v>
      </c>
      <c r="F17756">
        <v>13</v>
      </c>
      <c r="G17756" t="s">
        <v>1682</v>
      </c>
      <c r="H17756">
        <v>340</v>
      </c>
      <c r="I17756" s="1">
        <v>43931.958333333336</v>
      </c>
      <c r="J17756" s="2">
        <f t="shared" si="831"/>
        <v>1</v>
      </c>
      <c r="K17756" s="2" t="str">
        <f>IFERROR(VLOOKUP(A17756,Aux!A:B,2,0),"Outros")</f>
        <v>Municípios</v>
      </c>
      <c r="L17756" s="2">
        <f t="shared" si="832"/>
        <v>2020</v>
      </c>
      <c r="M17756">
        <f t="shared" si="833"/>
        <v>14</v>
      </c>
    </row>
    <row r="17757" spans="1:13" x14ac:dyDescent="0.35">
      <c r="A17757" t="s">
        <v>267</v>
      </c>
      <c r="B17757">
        <v>505307685</v>
      </c>
      <c r="C17757">
        <v>187311</v>
      </c>
      <c r="D17757" t="s">
        <v>14277</v>
      </c>
      <c r="E17757" s="1">
        <v>43922.609965277778</v>
      </c>
      <c r="F17757">
        <v>1</v>
      </c>
      <c r="G17757" t="s">
        <v>2021</v>
      </c>
      <c r="H17757">
        <v>340</v>
      </c>
      <c r="I17757" s="1">
        <v>43929.999305555553</v>
      </c>
      <c r="J17757" s="2">
        <f t="shared" si="831"/>
        <v>1</v>
      </c>
      <c r="K17757" s="2" t="str">
        <f>IFERROR(VLOOKUP(A17757,Aux!A:B,2,0),"Outros")</f>
        <v>Municípios</v>
      </c>
      <c r="L17757" s="2">
        <f t="shared" si="832"/>
        <v>2020</v>
      </c>
      <c r="M17757">
        <f t="shared" si="833"/>
        <v>14</v>
      </c>
    </row>
    <row r="17758" spans="1:13" x14ac:dyDescent="0.35">
      <c r="A17758" t="s">
        <v>39</v>
      </c>
      <c r="B17758">
        <v>507023129</v>
      </c>
      <c r="C17758">
        <v>187312</v>
      </c>
      <c r="D17758" t="s">
        <v>14121</v>
      </c>
      <c r="E17758" s="1">
        <v>43922.626701388886</v>
      </c>
      <c r="F17758">
        <v>1</v>
      </c>
      <c r="G17758" t="s">
        <v>33</v>
      </c>
      <c r="H17758">
        <v>220</v>
      </c>
      <c r="I17758" s="1">
        <v>43925.708333333336</v>
      </c>
      <c r="J17758" s="2">
        <f t="shared" si="831"/>
        <v>1</v>
      </c>
      <c r="K17758" s="2" t="str">
        <f>IFERROR(VLOOKUP(A17758,Aux!A:B,2,0),"Outros")</f>
        <v>Outros</v>
      </c>
      <c r="L17758" s="2">
        <f t="shared" si="832"/>
        <v>2020</v>
      </c>
      <c r="M17758">
        <f t="shared" si="833"/>
        <v>14</v>
      </c>
    </row>
    <row r="17759" spans="1:13" x14ac:dyDescent="0.35">
      <c r="A17759" t="s">
        <v>157</v>
      </c>
      <c r="B17759">
        <v>500122237</v>
      </c>
      <c r="C17759">
        <v>187313</v>
      </c>
      <c r="D17759" t="s">
        <v>1791</v>
      </c>
      <c r="E17759" s="1">
        <v>43922.627210648148</v>
      </c>
      <c r="F17759">
        <v>3</v>
      </c>
      <c r="G17759" t="s">
        <v>33</v>
      </c>
      <c r="H17759">
        <v>220</v>
      </c>
      <c r="I17759" s="1">
        <v>43936.708333333336</v>
      </c>
      <c r="J17759" s="2">
        <f t="shared" si="831"/>
        <v>1</v>
      </c>
      <c r="K17759" s="2" t="str">
        <f>IFERROR(VLOOKUP(A17759,Aux!A:B,2,0),"Outros")</f>
        <v>Outros</v>
      </c>
      <c r="L17759" s="2">
        <f t="shared" si="832"/>
        <v>2020</v>
      </c>
      <c r="M17759">
        <f t="shared" si="833"/>
        <v>14</v>
      </c>
    </row>
    <row r="17760" spans="1:13" x14ac:dyDescent="0.35">
      <c r="A17760" t="s">
        <v>197</v>
      </c>
      <c r="B17760">
        <v>506334562</v>
      </c>
      <c r="C17760">
        <v>187314</v>
      </c>
      <c r="D17760" t="s">
        <v>13862</v>
      </c>
      <c r="E17760" s="1">
        <v>43922.6403587963</v>
      </c>
      <c r="F17760">
        <v>3</v>
      </c>
      <c r="G17760" t="s">
        <v>9785</v>
      </c>
      <c r="H17760">
        <v>150</v>
      </c>
      <c r="I17760" s="1">
        <v>43967.999305555553</v>
      </c>
      <c r="J17760" s="2">
        <f t="shared" si="831"/>
        <v>1</v>
      </c>
      <c r="K17760" s="2" t="str">
        <f>IFERROR(VLOOKUP(A17760,Aux!A:B,2,0),"Outros")</f>
        <v>Municípios</v>
      </c>
      <c r="L17760" s="2">
        <f t="shared" si="832"/>
        <v>2020</v>
      </c>
      <c r="M17760">
        <f t="shared" si="833"/>
        <v>14</v>
      </c>
    </row>
    <row r="17761" spans="1:13" x14ac:dyDescent="0.35">
      <c r="A17761" t="s">
        <v>197</v>
      </c>
      <c r="B17761">
        <v>506334562</v>
      </c>
      <c r="C17761">
        <v>187315</v>
      </c>
      <c r="D17761" t="s">
        <v>14033</v>
      </c>
      <c r="E17761" s="1">
        <v>43922.663356481484</v>
      </c>
      <c r="F17761">
        <v>3</v>
      </c>
      <c r="G17761" t="s">
        <v>2366</v>
      </c>
      <c r="H17761">
        <v>150</v>
      </c>
      <c r="I17761" s="1">
        <v>43958.999305555553</v>
      </c>
      <c r="J17761" s="2">
        <f t="shared" si="831"/>
        <v>1</v>
      </c>
      <c r="K17761" s="2" t="str">
        <f>IFERROR(VLOOKUP(A17761,Aux!A:B,2,0),"Outros")</f>
        <v>Municípios</v>
      </c>
      <c r="L17761" s="2">
        <f t="shared" si="832"/>
        <v>2020</v>
      </c>
      <c r="M17761">
        <f t="shared" si="833"/>
        <v>14</v>
      </c>
    </row>
    <row r="17762" spans="1:13" x14ac:dyDescent="0.35">
      <c r="A17762" t="s">
        <v>150</v>
      </c>
      <c r="B17762">
        <v>505309939</v>
      </c>
      <c r="C17762">
        <v>187318</v>
      </c>
      <c r="D17762" t="s">
        <v>13822</v>
      </c>
      <c r="E17762" s="1">
        <v>43922.700046296297</v>
      </c>
      <c r="F17762">
        <v>1</v>
      </c>
      <c r="G17762" t="s">
        <v>152</v>
      </c>
      <c r="H17762">
        <v>340</v>
      </c>
      <c r="I17762" s="1">
        <v>43930.6875</v>
      </c>
      <c r="J17762" s="2">
        <f t="shared" si="831"/>
        <v>1</v>
      </c>
      <c r="K17762" s="2" t="str">
        <f>IFERROR(VLOOKUP(A17762,Aux!A:B,2,0),"Outros")</f>
        <v>Municípios</v>
      </c>
      <c r="L17762" s="2">
        <f t="shared" si="832"/>
        <v>2020</v>
      </c>
      <c r="M17762">
        <f t="shared" si="833"/>
        <v>14</v>
      </c>
    </row>
    <row r="17763" spans="1:13" x14ac:dyDescent="0.35">
      <c r="A17763" t="s">
        <v>85</v>
      </c>
      <c r="B17763">
        <v>506642798</v>
      </c>
      <c r="C17763">
        <v>187319</v>
      </c>
      <c r="D17763" t="s">
        <v>13947</v>
      </c>
      <c r="E17763" s="1">
        <v>43922.702199074076</v>
      </c>
      <c r="F17763">
        <v>1</v>
      </c>
      <c r="G17763" t="s">
        <v>87</v>
      </c>
      <c r="H17763">
        <v>340</v>
      </c>
      <c r="I17763" s="1">
        <v>43927.958333333336</v>
      </c>
      <c r="J17763" s="2">
        <f t="shared" si="831"/>
        <v>1</v>
      </c>
      <c r="K17763" s="2" t="str">
        <f>IFERROR(VLOOKUP(A17763,Aux!A:B,2,0),"Outros")</f>
        <v>Municípios</v>
      </c>
      <c r="L17763" s="2">
        <f t="shared" si="832"/>
        <v>2020</v>
      </c>
      <c r="M17763">
        <f t="shared" si="833"/>
        <v>14</v>
      </c>
    </row>
    <row r="17764" spans="1:13" x14ac:dyDescent="0.35">
      <c r="A17764" t="s">
        <v>197</v>
      </c>
      <c r="B17764">
        <v>506334562</v>
      </c>
      <c r="C17764">
        <v>187320</v>
      </c>
      <c r="E17764" s="1">
        <v>43922.702488425923</v>
      </c>
      <c r="F17764">
        <v>13</v>
      </c>
      <c r="G17764" t="s">
        <v>33</v>
      </c>
      <c r="H17764">
        <v>1</v>
      </c>
      <c r="J17764" s="2">
        <f t="shared" si="831"/>
        <v>1</v>
      </c>
      <c r="K17764" s="2" t="str">
        <f>IFERROR(VLOOKUP(A17764,Aux!A:B,2,0),"Outros")</f>
        <v>Municípios</v>
      </c>
      <c r="L17764" s="2">
        <f t="shared" si="832"/>
        <v>2020</v>
      </c>
      <c r="M17764">
        <f t="shared" si="833"/>
        <v>14</v>
      </c>
    </row>
    <row r="17765" spans="1:13" x14ac:dyDescent="0.35">
      <c r="A17765" t="s">
        <v>63</v>
      </c>
      <c r="B17765">
        <v>502098139</v>
      </c>
      <c r="C17765">
        <v>187321</v>
      </c>
      <c r="D17765" t="s">
        <v>2800</v>
      </c>
      <c r="E17765" s="1">
        <v>43922.704074074078</v>
      </c>
      <c r="F17765">
        <v>3</v>
      </c>
      <c r="G17765" t="s">
        <v>75</v>
      </c>
      <c r="H17765">
        <v>220</v>
      </c>
      <c r="I17765" s="1">
        <v>43937.75</v>
      </c>
      <c r="J17765" s="2">
        <f t="shared" si="831"/>
        <v>1</v>
      </c>
      <c r="K17765" s="2" t="str">
        <f>IFERROR(VLOOKUP(A17765,Aux!A:B,2,0),"Outros")</f>
        <v>Municípios</v>
      </c>
      <c r="L17765" s="2">
        <f t="shared" si="832"/>
        <v>2020</v>
      </c>
      <c r="M17765">
        <f t="shared" si="833"/>
        <v>14</v>
      </c>
    </row>
    <row r="17766" spans="1:13" x14ac:dyDescent="0.35">
      <c r="A17766" t="s">
        <v>2810</v>
      </c>
      <c r="B17766">
        <v>506081079</v>
      </c>
      <c r="C17766">
        <v>187324</v>
      </c>
      <c r="D17766" t="s">
        <v>13948</v>
      </c>
      <c r="E17766" s="1">
        <v>43922.722013888888</v>
      </c>
      <c r="F17766">
        <v>13</v>
      </c>
      <c r="G17766" t="s">
        <v>33</v>
      </c>
      <c r="H17766">
        <v>220</v>
      </c>
      <c r="I17766" s="1">
        <v>43943.999305555553</v>
      </c>
      <c r="J17766" s="2">
        <f t="shared" si="831"/>
        <v>1</v>
      </c>
      <c r="K17766" s="2" t="str">
        <f>IFERROR(VLOOKUP(A17766,Aux!A:B,2,0),"Outros")</f>
        <v>Outros</v>
      </c>
      <c r="L17766" s="2">
        <f t="shared" si="832"/>
        <v>2020</v>
      </c>
      <c r="M17766">
        <f t="shared" si="833"/>
        <v>14</v>
      </c>
    </row>
    <row r="17767" spans="1:13" x14ac:dyDescent="0.35">
      <c r="A17767" t="s">
        <v>12</v>
      </c>
      <c r="B17767">
        <v>508481287</v>
      </c>
      <c r="C17767">
        <v>187325</v>
      </c>
      <c r="D17767" t="s">
        <v>14278</v>
      </c>
      <c r="E17767" s="1">
        <v>43922.725995370369</v>
      </c>
      <c r="F17767">
        <v>1</v>
      </c>
      <c r="G17767" t="s">
        <v>14</v>
      </c>
      <c r="H17767">
        <v>300</v>
      </c>
      <c r="I17767" s="1">
        <v>43928.708333333336</v>
      </c>
      <c r="J17767" s="2">
        <f t="shared" si="831"/>
        <v>1</v>
      </c>
      <c r="K17767" s="2" t="str">
        <f>IFERROR(VLOOKUP(A17767,Aux!A:B,2,0),"Outros")</f>
        <v>Hospitais</v>
      </c>
      <c r="L17767" s="2">
        <f t="shared" si="832"/>
        <v>2020</v>
      </c>
      <c r="M17767">
        <f t="shared" si="833"/>
        <v>14</v>
      </c>
    </row>
    <row r="17768" spans="1:13" x14ac:dyDescent="0.35">
      <c r="A17768" t="s">
        <v>54</v>
      </c>
      <c r="B17768">
        <v>508345464</v>
      </c>
      <c r="C17768">
        <v>187327</v>
      </c>
      <c r="E17768" s="1">
        <v>43922.733518518522</v>
      </c>
      <c r="F17768">
        <v>1</v>
      </c>
      <c r="G17768" t="s">
        <v>33</v>
      </c>
      <c r="H17768">
        <v>400</v>
      </c>
      <c r="J17768" s="2">
        <f t="shared" si="831"/>
        <v>1</v>
      </c>
      <c r="K17768" s="2" t="str">
        <f>IFERROR(VLOOKUP(A17768,Aux!A:B,2,0),"Outros")</f>
        <v>Outros</v>
      </c>
      <c r="L17768" s="2">
        <f t="shared" si="832"/>
        <v>2020</v>
      </c>
      <c r="M17768">
        <f t="shared" si="833"/>
        <v>14</v>
      </c>
    </row>
    <row r="17769" spans="1:13" x14ac:dyDescent="0.35">
      <c r="A17769" t="s">
        <v>54</v>
      </c>
      <c r="B17769">
        <v>508345464</v>
      </c>
      <c r="C17769">
        <v>187328</v>
      </c>
      <c r="D17769" t="s">
        <v>14034</v>
      </c>
      <c r="E17769" s="1">
        <v>43922.734236111108</v>
      </c>
      <c r="F17769">
        <v>1</v>
      </c>
      <c r="G17769" t="s">
        <v>567</v>
      </c>
      <c r="H17769">
        <v>340</v>
      </c>
      <c r="I17769" s="1">
        <v>43927.666666666664</v>
      </c>
      <c r="J17769" s="2">
        <f t="shared" si="831"/>
        <v>1</v>
      </c>
      <c r="K17769" s="2" t="str">
        <f>IFERROR(VLOOKUP(A17769,Aux!A:B,2,0),"Outros")</f>
        <v>Outros</v>
      </c>
      <c r="L17769" s="2">
        <f t="shared" si="832"/>
        <v>2020</v>
      </c>
      <c r="M17769">
        <f t="shared" si="833"/>
        <v>14</v>
      </c>
    </row>
    <row r="17770" spans="1:13" x14ac:dyDescent="0.35">
      <c r="A17770" t="s">
        <v>63</v>
      </c>
      <c r="B17770">
        <v>502098139</v>
      </c>
      <c r="C17770">
        <v>187330</v>
      </c>
      <c r="D17770" t="s">
        <v>13994</v>
      </c>
      <c r="E17770" s="1">
        <v>43922.748530092591</v>
      </c>
      <c r="F17770">
        <v>1</v>
      </c>
      <c r="G17770" t="s">
        <v>65</v>
      </c>
      <c r="H17770">
        <v>300</v>
      </c>
      <c r="I17770" s="1">
        <v>43929.791666666664</v>
      </c>
      <c r="J17770" s="2">
        <f t="shared" si="831"/>
        <v>1</v>
      </c>
      <c r="K17770" s="2" t="str">
        <f>IFERROR(VLOOKUP(A17770,Aux!A:B,2,0),"Outros")</f>
        <v>Municípios</v>
      </c>
      <c r="L17770" s="2">
        <f t="shared" si="832"/>
        <v>2020</v>
      </c>
      <c r="M17770">
        <f t="shared" si="833"/>
        <v>14</v>
      </c>
    </row>
    <row r="17771" spans="1:13" x14ac:dyDescent="0.35">
      <c r="A17771" t="s">
        <v>54</v>
      </c>
      <c r="B17771">
        <v>508345464</v>
      </c>
      <c r="C17771">
        <v>187331</v>
      </c>
      <c r="D17771" t="s">
        <v>13659</v>
      </c>
      <c r="E17771" s="1">
        <v>43922.75880787037</v>
      </c>
      <c r="F17771">
        <v>3</v>
      </c>
      <c r="G17771" t="s">
        <v>56</v>
      </c>
      <c r="H17771">
        <v>400</v>
      </c>
      <c r="I17771" s="1">
        <v>43940.666666666664</v>
      </c>
      <c r="J17771" s="2">
        <f t="shared" si="831"/>
        <v>1</v>
      </c>
      <c r="K17771" s="2" t="str">
        <f>IFERROR(VLOOKUP(A17771,Aux!A:B,2,0),"Outros")</f>
        <v>Outros</v>
      </c>
      <c r="L17771" s="2">
        <f t="shared" si="832"/>
        <v>2020</v>
      </c>
      <c r="M17771">
        <f t="shared" si="833"/>
        <v>14</v>
      </c>
    </row>
    <row r="17772" spans="1:13" x14ac:dyDescent="0.35">
      <c r="A17772" t="s">
        <v>465</v>
      </c>
      <c r="B17772">
        <v>600084779</v>
      </c>
      <c r="C17772">
        <v>187332</v>
      </c>
      <c r="D17772" t="s">
        <v>14364</v>
      </c>
      <c r="E17772" s="1">
        <v>43922.760844907411</v>
      </c>
      <c r="F17772">
        <v>13</v>
      </c>
      <c r="G17772" t="s">
        <v>622</v>
      </c>
      <c r="H17772">
        <v>220</v>
      </c>
      <c r="I17772" s="1">
        <v>43931.708333333336</v>
      </c>
      <c r="J17772" s="2">
        <f t="shared" si="831"/>
        <v>1</v>
      </c>
      <c r="K17772" s="2" t="str">
        <f>IFERROR(VLOOKUP(A17772,Aux!A:B,2,0),"Outros")</f>
        <v>Outros</v>
      </c>
      <c r="L17772" s="2">
        <f t="shared" si="832"/>
        <v>2020</v>
      </c>
      <c r="M17772">
        <f t="shared" si="833"/>
        <v>14</v>
      </c>
    </row>
    <row r="17773" spans="1:13" x14ac:dyDescent="0.35">
      <c r="A17773" t="s">
        <v>54</v>
      </c>
      <c r="B17773">
        <v>508345464</v>
      </c>
      <c r="C17773">
        <v>187333</v>
      </c>
      <c r="D17773" t="s">
        <v>13659</v>
      </c>
      <c r="E17773" s="1">
        <v>43922.762499999997</v>
      </c>
      <c r="F17773">
        <v>3</v>
      </c>
      <c r="G17773" t="s">
        <v>56</v>
      </c>
      <c r="H17773">
        <v>400</v>
      </c>
      <c r="I17773" s="1">
        <v>43940.666666666664</v>
      </c>
      <c r="J17773" s="2">
        <f t="shared" si="831"/>
        <v>1</v>
      </c>
      <c r="K17773" s="2" t="str">
        <f>IFERROR(VLOOKUP(A17773,Aux!A:B,2,0),"Outros")</f>
        <v>Outros</v>
      </c>
      <c r="L17773" s="2">
        <f t="shared" si="832"/>
        <v>2020</v>
      </c>
      <c r="M17773">
        <f t="shared" si="833"/>
        <v>14</v>
      </c>
    </row>
    <row r="17774" spans="1:13" x14ac:dyDescent="0.35">
      <c r="A17774" t="s">
        <v>465</v>
      </c>
      <c r="B17774">
        <v>600084779</v>
      </c>
      <c r="C17774">
        <v>187335</v>
      </c>
      <c r="E17774" s="1">
        <v>43922.875914351855</v>
      </c>
      <c r="F17774">
        <v>5</v>
      </c>
      <c r="G17774" t="s">
        <v>33</v>
      </c>
      <c r="H17774">
        <v>400</v>
      </c>
      <c r="J17774" s="2">
        <f t="shared" si="831"/>
        <v>1</v>
      </c>
      <c r="K17774" s="2" t="str">
        <f>IFERROR(VLOOKUP(A17774,Aux!A:B,2,0),"Outros")</f>
        <v>Outros</v>
      </c>
      <c r="L17774" s="2">
        <f t="shared" si="832"/>
        <v>2020</v>
      </c>
      <c r="M17774">
        <f t="shared" si="833"/>
        <v>14</v>
      </c>
    </row>
    <row r="17775" spans="1:13" x14ac:dyDescent="0.35">
      <c r="A17775" t="s">
        <v>57</v>
      </c>
      <c r="B17775">
        <v>501294104</v>
      </c>
      <c r="C17775">
        <v>187336</v>
      </c>
      <c r="D17775" t="s">
        <v>14035</v>
      </c>
      <c r="E17775" s="1">
        <v>43922.904803240737</v>
      </c>
      <c r="F17775">
        <v>1</v>
      </c>
      <c r="G17775" t="s">
        <v>103</v>
      </c>
      <c r="H17775">
        <v>220</v>
      </c>
      <c r="I17775" s="1">
        <v>43928.999305555553</v>
      </c>
      <c r="J17775" s="2">
        <f t="shared" si="831"/>
        <v>1</v>
      </c>
      <c r="K17775" s="2" t="str">
        <f>IFERROR(VLOOKUP(A17775,Aux!A:B,2,0),"Outros")</f>
        <v>Municípios</v>
      </c>
      <c r="L17775" s="2">
        <f t="shared" si="832"/>
        <v>2020</v>
      </c>
      <c r="M17775">
        <f t="shared" si="833"/>
        <v>14</v>
      </c>
    </row>
    <row r="17776" spans="1:13" x14ac:dyDescent="0.35">
      <c r="A17776" t="s">
        <v>13806</v>
      </c>
      <c r="B17776">
        <v>501116109</v>
      </c>
      <c r="C17776">
        <v>187337</v>
      </c>
      <c r="D17776" t="s">
        <v>14036</v>
      </c>
      <c r="E17776" s="1">
        <v>43922.969467592593</v>
      </c>
      <c r="F17776">
        <v>1</v>
      </c>
      <c r="G17776" t="s">
        <v>1239</v>
      </c>
      <c r="H17776">
        <v>220</v>
      </c>
      <c r="I17776" s="1">
        <v>43927.999305555553</v>
      </c>
      <c r="J17776" s="2">
        <f t="shared" si="831"/>
        <v>1</v>
      </c>
      <c r="K17776" s="2" t="str">
        <f>IFERROR(VLOOKUP(A17776,Aux!A:B,2,0),"Outros")</f>
        <v>Municípios</v>
      </c>
      <c r="L17776" s="2">
        <f t="shared" si="832"/>
        <v>2020</v>
      </c>
      <c r="M17776">
        <f t="shared" si="833"/>
        <v>14</v>
      </c>
    </row>
    <row r="17777" spans="1:13" x14ac:dyDescent="0.35">
      <c r="A17777" t="s">
        <v>12</v>
      </c>
      <c r="B17777">
        <v>508481287</v>
      </c>
      <c r="C17777">
        <v>187338</v>
      </c>
      <c r="D17777" t="s">
        <v>14080</v>
      </c>
      <c r="E17777" s="1">
        <v>43923.376712962963</v>
      </c>
      <c r="F17777">
        <v>3</v>
      </c>
      <c r="G17777" t="s">
        <v>14</v>
      </c>
      <c r="H17777">
        <v>150</v>
      </c>
      <c r="I17777" s="1">
        <v>43956.708333333336</v>
      </c>
      <c r="J17777" s="2">
        <f t="shared" si="831"/>
        <v>1</v>
      </c>
      <c r="K17777" s="2" t="str">
        <f>IFERROR(VLOOKUP(A17777,Aux!A:B,2,0),"Outros")</f>
        <v>Hospitais</v>
      </c>
      <c r="L17777" s="2">
        <f t="shared" si="832"/>
        <v>2020</v>
      </c>
      <c r="M17777">
        <f t="shared" si="833"/>
        <v>14</v>
      </c>
    </row>
    <row r="17778" spans="1:13" x14ac:dyDescent="0.35">
      <c r="A17778" t="s">
        <v>12</v>
      </c>
      <c r="B17778">
        <v>508481287</v>
      </c>
      <c r="C17778">
        <v>187339</v>
      </c>
      <c r="E17778" s="1">
        <v>43923.378854166665</v>
      </c>
      <c r="F17778">
        <v>3</v>
      </c>
      <c r="G17778" t="s">
        <v>33</v>
      </c>
      <c r="H17778">
        <v>1</v>
      </c>
      <c r="J17778" s="2">
        <f t="shared" si="831"/>
        <v>1</v>
      </c>
      <c r="K17778" s="2" t="str">
        <f>IFERROR(VLOOKUP(A17778,Aux!A:B,2,0),"Outros")</f>
        <v>Hospitais</v>
      </c>
      <c r="L17778" s="2">
        <f t="shared" si="832"/>
        <v>2020</v>
      </c>
      <c r="M17778">
        <f t="shared" si="833"/>
        <v>14</v>
      </c>
    </row>
    <row r="17779" spans="1:13" x14ac:dyDescent="0.35">
      <c r="A17779" t="s">
        <v>39</v>
      </c>
      <c r="B17779">
        <v>507023129</v>
      </c>
      <c r="C17779">
        <v>187340</v>
      </c>
      <c r="D17779" t="s">
        <v>13995</v>
      </c>
      <c r="E17779" s="1">
        <v>43923.383043981485</v>
      </c>
      <c r="F17779">
        <v>13</v>
      </c>
      <c r="G17779" t="s">
        <v>33</v>
      </c>
      <c r="H17779">
        <v>220</v>
      </c>
      <c r="I17779" s="1">
        <v>43929.708333333336</v>
      </c>
      <c r="J17779" s="2">
        <f t="shared" si="831"/>
        <v>1</v>
      </c>
      <c r="K17779" s="2" t="str">
        <f>IFERROR(VLOOKUP(A17779,Aux!A:B,2,0),"Outros")</f>
        <v>Outros</v>
      </c>
      <c r="L17779" s="2">
        <f t="shared" si="832"/>
        <v>2020</v>
      </c>
      <c r="M17779">
        <f t="shared" si="833"/>
        <v>14</v>
      </c>
    </row>
    <row r="17780" spans="1:13" x14ac:dyDescent="0.35">
      <c r="A17780" t="s">
        <v>136</v>
      </c>
      <c r="B17780">
        <v>506730573</v>
      </c>
      <c r="C17780">
        <v>187346</v>
      </c>
      <c r="D17780" t="s">
        <v>14037</v>
      </c>
      <c r="E17780" s="1">
        <v>43923.421446759261</v>
      </c>
      <c r="F17780">
        <v>1</v>
      </c>
      <c r="G17780" t="s">
        <v>138</v>
      </c>
      <c r="H17780">
        <v>340</v>
      </c>
      <c r="I17780" s="1">
        <v>43927.625</v>
      </c>
      <c r="J17780" s="2">
        <f t="shared" si="831"/>
        <v>1</v>
      </c>
      <c r="K17780" s="2" t="str">
        <f>IFERROR(VLOOKUP(A17780,Aux!A:B,2,0),"Outros")</f>
        <v>Municípios</v>
      </c>
      <c r="L17780" s="2">
        <f t="shared" si="832"/>
        <v>2020</v>
      </c>
      <c r="M17780">
        <f t="shared" si="833"/>
        <v>14</v>
      </c>
    </row>
    <row r="17781" spans="1:13" x14ac:dyDescent="0.35">
      <c r="A17781" t="s">
        <v>63</v>
      </c>
      <c r="B17781">
        <v>502098139</v>
      </c>
      <c r="C17781">
        <v>187347</v>
      </c>
      <c r="D17781" t="s">
        <v>14233</v>
      </c>
      <c r="E17781" s="1">
        <v>43923.430567129632</v>
      </c>
      <c r="F17781">
        <v>3</v>
      </c>
      <c r="G17781" t="s">
        <v>65</v>
      </c>
      <c r="H17781">
        <v>210</v>
      </c>
      <c r="I17781" s="1">
        <v>43938.75</v>
      </c>
      <c r="J17781" s="2">
        <f t="shared" si="831"/>
        <v>1</v>
      </c>
      <c r="K17781" s="2" t="str">
        <f>IFERROR(VLOOKUP(A17781,Aux!A:B,2,0),"Outros")</f>
        <v>Municípios</v>
      </c>
      <c r="L17781" s="2">
        <f t="shared" si="832"/>
        <v>2020</v>
      </c>
      <c r="M17781">
        <f t="shared" si="833"/>
        <v>14</v>
      </c>
    </row>
    <row r="17782" spans="1:13" x14ac:dyDescent="0.35">
      <c r="A17782" t="s">
        <v>143</v>
      </c>
      <c r="B17782">
        <v>506801969</v>
      </c>
      <c r="C17782">
        <v>187348</v>
      </c>
      <c r="D17782" t="s">
        <v>12459</v>
      </c>
      <c r="E17782" s="1">
        <v>43923.437847222223</v>
      </c>
      <c r="F17782">
        <v>13</v>
      </c>
      <c r="G17782" t="s">
        <v>1117</v>
      </c>
      <c r="H17782">
        <v>220</v>
      </c>
      <c r="I17782" s="1">
        <v>43929.708333333336</v>
      </c>
      <c r="J17782" s="2">
        <f t="shared" si="831"/>
        <v>1</v>
      </c>
      <c r="K17782" s="2" t="str">
        <f>IFERROR(VLOOKUP(A17782,Aux!A:B,2,0),"Outros")</f>
        <v>Municípios</v>
      </c>
      <c r="L17782" s="2">
        <f t="shared" si="832"/>
        <v>2020</v>
      </c>
      <c r="M17782">
        <f t="shared" si="833"/>
        <v>14</v>
      </c>
    </row>
    <row r="17783" spans="1:13" x14ac:dyDescent="0.35">
      <c r="A17783" t="s">
        <v>251</v>
      </c>
      <c r="B17783">
        <v>508069645</v>
      </c>
      <c r="C17783">
        <v>187352</v>
      </c>
      <c r="D17783" t="s">
        <v>14081</v>
      </c>
      <c r="E17783" s="1">
        <v>43923.448969907404</v>
      </c>
      <c r="F17783">
        <v>3</v>
      </c>
      <c r="G17783" t="s">
        <v>33</v>
      </c>
      <c r="H17783">
        <v>150</v>
      </c>
      <c r="I17783" s="1">
        <v>43948.708333333336</v>
      </c>
      <c r="J17783" s="2">
        <f t="shared" si="831"/>
        <v>1</v>
      </c>
      <c r="K17783" s="2" t="str">
        <f>IFERROR(VLOOKUP(A17783,Aux!A:B,2,0),"Outros")</f>
        <v>Escolas</v>
      </c>
      <c r="L17783" s="2">
        <f t="shared" si="832"/>
        <v>2020</v>
      </c>
      <c r="M17783">
        <f t="shared" si="833"/>
        <v>14</v>
      </c>
    </row>
    <row r="17784" spans="1:13" x14ac:dyDescent="0.35">
      <c r="A17784" t="s">
        <v>541</v>
      </c>
      <c r="B17784">
        <v>506563774</v>
      </c>
      <c r="C17784">
        <v>187355</v>
      </c>
      <c r="D17784" t="s">
        <v>14322</v>
      </c>
      <c r="E17784" s="1">
        <v>43923.455081018517</v>
      </c>
      <c r="F17784">
        <v>1</v>
      </c>
      <c r="G17784" t="s">
        <v>543</v>
      </c>
      <c r="H17784">
        <v>210</v>
      </c>
      <c r="I17784" s="1">
        <v>43928.999305555553</v>
      </c>
      <c r="J17784" s="2">
        <f t="shared" si="831"/>
        <v>1</v>
      </c>
      <c r="K17784" s="2" t="str">
        <f>IFERROR(VLOOKUP(A17784,Aux!A:B,2,0),"Outros")</f>
        <v>Municípios</v>
      </c>
      <c r="L17784" s="2">
        <f t="shared" si="832"/>
        <v>2020</v>
      </c>
      <c r="M17784">
        <f t="shared" si="833"/>
        <v>14</v>
      </c>
    </row>
    <row r="17785" spans="1:13" x14ac:dyDescent="0.35">
      <c r="A17785" t="s">
        <v>4814</v>
      </c>
      <c r="B17785">
        <v>502936010</v>
      </c>
      <c r="C17785">
        <v>187356</v>
      </c>
      <c r="D17785" t="s">
        <v>4815</v>
      </c>
      <c r="E17785" s="1">
        <v>43923.456585648149</v>
      </c>
      <c r="F17785">
        <v>1</v>
      </c>
      <c r="G17785" t="s">
        <v>4816</v>
      </c>
      <c r="H17785">
        <v>220</v>
      </c>
      <c r="I17785" s="1">
        <v>43933.708333333336</v>
      </c>
      <c r="J17785" s="2">
        <f t="shared" si="831"/>
        <v>1</v>
      </c>
      <c r="K17785" s="2" t="str">
        <f>IFERROR(VLOOKUP(A17785,Aux!A:B,2,0),"Outros")</f>
        <v>Outros</v>
      </c>
      <c r="L17785" s="2">
        <f t="shared" si="832"/>
        <v>2020</v>
      </c>
      <c r="M17785">
        <f t="shared" si="833"/>
        <v>14</v>
      </c>
    </row>
    <row r="17786" spans="1:13" x14ac:dyDescent="0.35">
      <c r="A17786" t="s">
        <v>60</v>
      </c>
      <c r="B17786">
        <v>505456010</v>
      </c>
      <c r="C17786">
        <v>187357</v>
      </c>
      <c r="D17786" t="s">
        <v>14082</v>
      </c>
      <c r="E17786" s="1">
        <v>43923.457650462966</v>
      </c>
      <c r="F17786">
        <v>13</v>
      </c>
      <c r="G17786" t="s">
        <v>2953</v>
      </c>
      <c r="H17786">
        <v>220</v>
      </c>
      <c r="I17786" s="1">
        <v>43933.999305555553</v>
      </c>
      <c r="J17786" s="2">
        <f t="shared" si="831"/>
        <v>1</v>
      </c>
      <c r="K17786" s="2" t="str">
        <f>IFERROR(VLOOKUP(A17786,Aux!A:B,2,0),"Outros")</f>
        <v>Municípios</v>
      </c>
      <c r="L17786" s="2">
        <f t="shared" si="832"/>
        <v>2020</v>
      </c>
      <c r="M17786">
        <f t="shared" si="833"/>
        <v>14</v>
      </c>
    </row>
    <row r="17787" spans="1:13" x14ac:dyDescent="0.35">
      <c r="A17787" t="s">
        <v>39</v>
      </c>
      <c r="B17787">
        <v>507023129</v>
      </c>
      <c r="C17787">
        <v>187358</v>
      </c>
      <c r="D17787" t="s">
        <v>13774</v>
      </c>
      <c r="E17787" s="1">
        <v>43923.458981481483</v>
      </c>
      <c r="F17787">
        <v>3</v>
      </c>
      <c r="G17787" t="s">
        <v>33</v>
      </c>
      <c r="H17787">
        <v>150</v>
      </c>
      <c r="I17787" s="1">
        <v>43957.708333333336</v>
      </c>
      <c r="J17787" s="2">
        <f t="shared" si="831"/>
        <v>1</v>
      </c>
      <c r="K17787" s="2" t="str">
        <f>IFERROR(VLOOKUP(A17787,Aux!A:B,2,0),"Outros")</f>
        <v>Outros</v>
      </c>
      <c r="L17787" s="2">
        <f t="shared" si="832"/>
        <v>2020</v>
      </c>
      <c r="M17787">
        <f t="shared" si="833"/>
        <v>14</v>
      </c>
    </row>
    <row r="17788" spans="1:13" x14ac:dyDescent="0.35">
      <c r="A17788" t="s">
        <v>60</v>
      </c>
      <c r="B17788">
        <v>505456010</v>
      </c>
      <c r="C17788">
        <v>187359</v>
      </c>
      <c r="D17788" t="s">
        <v>14323</v>
      </c>
      <c r="E17788" s="1">
        <v>43923.464212962965</v>
      </c>
      <c r="F17788">
        <v>13</v>
      </c>
      <c r="G17788" t="s">
        <v>2953</v>
      </c>
      <c r="H17788">
        <v>220</v>
      </c>
      <c r="I17788" s="1">
        <v>43932.999305555553</v>
      </c>
      <c r="J17788" s="2">
        <f t="shared" si="831"/>
        <v>1</v>
      </c>
      <c r="K17788" s="2" t="str">
        <f>IFERROR(VLOOKUP(A17788,Aux!A:B,2,0),"Outros")</f>
        <v>Municípios</v>
      </c>
      <c r="L17788" s="2">
        <f t="shared" si="832"/>
        <v>2020</v>
      </c>
      <c r="M17788">
        <f t="shared" si="833"/>
        <v>14</v>
      </c>
    </row>
    <row r="17789" spans="1:13" x14ac:dyDescent="0.35">
      <c r="A17789" t="s">
        <v>251</v>
      </c>
      <c r="B17789">
        <v>508069645</v>
      </c>
      <c r="C17789">
        <v>187360</v>
      </c>
      <c r="D17789" t="s">
        <v>14365</v>
      </c>
      <c r="E17789" s="1">
        <v>43923.464363425926</v>
      </c>
      <c r="F17789">
        <v>13</v>
      </c>
      <c r="G17789" t="s">
        <v>33</v>
      </c>
      <c r="H17789">
        <v>230</v>
      </c>
      <c r="I17789" s="1">
        <v>43934.708333333336</v>
      </c>
      <c r="J17789" s="2">
        <f t="shared" si="831"/>
        <v>1</v>
      </c>
      <c r="K17789" s="2" t="str">
        <f>IFERROR(VLOOKUP(A17789,Aux!A:B,2,0),"Outros")</f>
        <v>Escolas</v>
      </c>
      <c r="L17789" s="2">
        <f t="shared" si="832"/>
        <v>2020</v>
      </c>
      <c r="M17789">
        <f t="shared" si="833"/>
        <v>14</v>
      </c>
    </row>
    <row r="17790" spans="1:13" x14ac:dyDescent="0.35">
      <c r="A17790" t="s">
        <v>63</v>
      </c>
      <c r="B17790">
        <v>502098139</v>
      </c>
      <c r="C17790">
        <v>187362</v>
      </c>
      <c r="D17790" t="s">
        <v>4956</v>
      </c>
      <c r="E17790" s="1">
        <v>43923.48096064815</v>
      </c>
      <c r="F17790">
        <v>3</v>
      </c>
      <c r="G17790" t="s">
        <v>75</v>
      </c>
      <c r="H17790">
        <v>150</v>
      </c>
      <c r="I17790" s="1">
        <v>43951.75</v>
      </c>
      <c r="J17790" s="2">
        <f t="shared" si="831"/>
        <v>1</v>
      </c>
      <c r="K17790" s="2" t="str">
        <f>IFERROR(VLOOKUP(A17790,Aux!A:B,2,0),"Outros")</f>
        <v>Municípios</v>
      </c>
      <c r="L17790" s="2">
        <f t="shared" si="832"/>
        <v>2020</v>
      </c>
      <c r="M17790">
        <f t="shared" si="833"/>
        <v>14</v>
      </c>
    </row>
    <row r="17791" spans="1:13" x14ac:dyDescent="0.35">
      <c r="A17791" t="s">
        <v>37</v>
      </c>
      <c r="B17791">
        <v>506187543</v>
      </c>
      <c r="C17791">
        <v>187364</v>
      </c>
      <c r="D17791" t="s">
        <v>14083</v>
      </c>
      <c r="E17791" s="1">
        <v>43923.491122685184</v>
      </c>
      <c r="F17791">
        <v>3</v>
      </c>
      <c r="G17791" t="s">
        <v>192</v>
      </c>
      <c r="H17791">
        <v>150</v>
      </c>
      <c r="I17791" s="1">
        <v>43967.999305555553</v>
      </c>
      <c r="J17791" s="2">
        <f t="shared" si="831"/>
        <v>1</v>
      </c>
      <c r="K17791" s="2" t="str">
        <f>IFERROR(VLOOKUP(A17791,Aux!A:B,2,0),"Outros")</f>
        <v>Municípios</v>
      </c>
      <c r="L17791" s="2">
        <f t="shared" si="832"/>
        <v>2020</v>
      </c>
      <c r="M17791">
        <f t="shared" si="833"/>
        <v>14</v>
      </c>
    </row>
    <row r="17792" spans="1:13" x14ac:dyDescent="0.35">
      <c r="A17792" t="s">
        <v>171</v>
      </c>
      <c r="B17792">
        <v>504293125</v>
      </c>
      <c r="C17792">
        <v>187365</v>
      </c>
      <c r="D17792" t="s">
        <v>14366</v>
      </c>
      <c r="E17792" s="1">
        <v>43923.495983796296</v>
      </c>
      <c r="F17792">
        <v>3</v>
      </c>
      <c r="G17792" t="s">
        <v>1134</v>
      </c>
      <c r="H17792">
        <v>150</v>
      </c>
      <c r="I17792" s="1">
        <v>43959.999305555553</v>
      </c>
      <c r="J17792" s="2">
        <f t="shared" si="831"/>
        <v>1</v>
      </c>
      <c r="K17792" s="2" t="str">
        <f>IFERROR(VLOOKUP(A17792,Aux!A:B,2,0),"Outros")</f>
        <v>Municípios</v>
      </c>
      <c r="L17792" s="2">
        <f t="shared" si="832"/>
        <v>2020</v>
      </c>
      <c r="M17792">
        <f t="shared" si="833"/>
        <v>14</v>
      </c>
    </row>
    <row r="17793" spans="1:13" x14ac:dyDescent="0.35">
      <c r="A17793" t="s">
        <v>12</v>
      </c>
      <c r="B17793">
        <v>508481287</v>
      </c>
      <c r="C17793">
        <v>187366</v>
      </c>
      <c r="D17793" t="s">
        <v>13775</v>
      </c>
      <c r="E17793" s="1">
        <v>43923.505613425928</v>
      </c>
      <c r="F17793">
        <v>13</v>
      </c>
      <c r="G17793" t="s">
        <v>14</v>
      </c>
      <c r="H17793">
        <v>220</v>
      </c>
      <c r="I17793" s="1">
        <v>43930.666666666664</v>
      </c>
      <c r="J17793" s="2">
        <f t="shared" si="831"/>
        <v>1</v>
      </c>
      <c r="K17793" s="2" t="str">
        <f>IFERROR(VLOOKUP(A17793,Aux!A:B,2,0),"Outros")</f>
        <v>Hospitais</v>
      </c>
      <c r="L17793" s="2">
        <f t="shared" si="832"/>
        <v>2020</v>
      </c>
      <c r="M17793">
        <f t="shared" si="833"/>
        <v>14</v>
      </c>
    </row>
    <row r="17794" spans="1:13" x14ac:dyDescent="0.35">
      <c r="A17794" t="s">
        <v>336</v>
      </c>
      <c r="B17794">
        <v>505170876</v>
      </c>
      <c r="C17794">
        <v>187369</v>
      </c>
      <c r="D17794" t="s">
        <v>13996</v>
      </c>
      <c r="E17794" s="1">
        <v>43923.525451388887</v>
      </c>
      <c r="F17794">
        <v>1</v>
      </c>
      <c r="G17794" t="s">
        <v>345</v>
      </c>
      <c r="H17794">
        <v>220</v>
      </c>
      <c r="I17794" s="1">
        <v>43931.708333333336</v>
      </c>
      <c r="J17794" s="2">
        <f t="shared" ref="J17794:J17857" si="834">IF(C17794=C17793,"",1)</f>
        <v>1</v>
      </c>
      <c r="K17794" s="2" t="str">
        <f>IFERROR(VLOOKUP(A17794,Aux!A:B,2,0),"Outros")</f>
        <v>Municípios</v>
      </c>
      <c r="L17794" s="2">
        <f t="shared" ref="L17794:L17857" si="835">YEAR(E17794)</f>
        <v>2020</v>
      </c>
      <c r="M17794">
        <f t="shared" ref="M17794:M17857" si="836">WEEKNUM(E17794)</f>
        <v>14</v>
      </c>
    </row>
    <row r="17795" spans="1:13" x14ac:dyDescent="0.35">
      <c r="A17795" t="s">
        <v>528</v>
      </c>
      <c r="B17795">
        <v>512044040</v>
      </c>
      <c r="C17795">
        <v>187374</v>
      </c>
      <c r="E17795" s="1">
        <v>43923.534699074073</v>
      </c>
      <c r="F17795">
        <v>7</v>
      </c>
      <c r="G17795" t="s">
        <v>33</v>
      </c>
      <c r="H17795">
        <v>1</v>
      </c>
      <c r="J17795" s="2">
        <f t="shared" si="834"/>
        <v>1</v>
      </c>
      <c r="K17795" s="2" t="str">
        <f>IFERROR(VLOOKUP(A17795,Aux!A:B,2,0),"Outros")</f>
        <v>Municípios</v>
      </c>
      <c r="L17795" s="2">
        <f t="shared" si="835"/>
        <v>2020</v>
      </c>
      <c r="M17795">
        <f t="shared" si="836"/>
        <v>14</v>
      </c>
    </row>
    <row r="17796" spans="1:13" x14ac:dyDescent="0.35">
      <c r="A17796" t="s">
        <v>28</v>
      </c>
      <c r="B17796">
        <v>505932512</v>
      </c>
      <c r="C17796">
        <v>187378</v>
      </c>
      <c r="E17796" s="1">
        <v>43923.550451388888</v>
      </c>
      <c r="F17796">
        <v>3</v>
      </c>
      <c r="G17796" t="s">
        <v>33</v>
      </c>
      <c r="H17796">
        <v>400</v>
      </c>
      <c r="J17796" s="2">
        <f t="shared" si="834"/>
        <v>1</v>
      </c>
      <c r="K17796" s="2" t="str">
        <f>IFERROR(VLOOKUP(A17796,Aux!A:B,2,0),"Outros")</f>
        <v>Municípios</v>
      </c>
      <c r="L17796" s="2">
        <f t="shared" si="835"/>
        <v>2020</v>
      </c>
      <c r="M17796">
        <f t="shared" si="836"/>
        <v>14</v>
      </c>
    </row>
    <row r="17797" spans="1:13" x14ac:dyDescent="0.35">
      <c r="A17797" t="s">
        <v>454</v>
      </c>
      <c r="B17797">
        <v>503450189</v>
      </c>
      <c r="C17797">
        <v>187389</v>
      </c>
      <c r="D17797" t="s">
        <v>14122</v>
      </c>
      <c r="E17797" s="1">
        <v>43923.594629629632</v>
      </c>
      <c r="F17797">
        <v>13</v>
      </c>
      <c r="G17797" t="s">
        <v>1207</v>
      </c>
      <c r="H17797">
        <v>5</v>
      </c>
      <c r="I17797" s="1">
        <v>43941.75</v>
      </c>
      <c r="J17797" s="2">
        <f t="shared" si="834"/>
        <v>1</v>
      </c>
      <c r="K17797" s="2" t="str">
        <f>IFERROR(VLOOKUP(A17797,Aux!A:B,2,0),"Outros")</f>
        <v>Estradas</v>
      </c>
      <c r="L17797" s="2">
        <f t="shared" si="835"/>
        <v>2020</v>
      </c>
      <c r="M17797">
        <f t="shared" si="836"/>
        <v>14</v>
      </c>
    </row>
    <row r="17798" spans="1:13" x14ac:dyDescent="0.35">
      <c r="A17798" t="s">
        <v>171</v>
      </c>
      <c r="B17798">
        <v>504293125</v>
      </c>
      <c r="C17798">
        <v>187390</v>
      </c>
      <c r="D17798" t="s">
        <v>14123</v>
      </c>
      <c r="E17798" s="1">
        <v>43923.59480324074</v>
      </c>
      <c r="F17798">
        <v>3</v>
      </c>
      <c r="G17798" t="s">
        <v>342</v>
      </c>
      <c r="H17798">
        <v>150</v>
      </c>
      <c r="I17798" s="1">
        <v>43959.999305555553</v>
      </c>
      <c r="J17798" s="2">
        <f t="shared" si="834"/>
        <v>1</v>
      </c>
      <c r="K17798" s="2" t="str">
        <f>IFERROR(VLOOKUP(A17798,Aux!A:B,2,0),"Outros")</f>
        <v>Municípios</v>
      </c>
      <c r="L17798" s="2">
        <f t="shared" si="835"/>
        <v>2020</v>
      </c>
      <c r="M17798">
        <f t="shared" si="836"/>
        <v>14</v>
      </c>
    </row>
    <row r="17799" spans="1:13" x14ac:dyDescent="0.35">
      <c r="A17799" t="s">
        <v>39</v>
      </c>
      <c r="B17799">
        <v>507023129</v>
      </c>
      <c r="C17799">
        <v>187392</v>
      </c>
      <c r="D17799" t="s">
        <v>13863</v>
      </c>
      <c r="E17799" s="1">
        <v>43923.62159722222</v>
      </c>
      <c r="F17799">
        <v>13</v>
      </c>
      <c r="G17799" t="s">
        <v>33</v>
      </c>
      <c r="H17799">
        <v>1</v>
      </c>
      <c r="I17799" s="1">
        <v>25569.708333333332</v>
      </c>
      <c r="J17799" s="2">
        <f t="shared" si="834"/>
        <v>1</v>
      </c>
      <c r="K17799" s="2" t="str">
        <f>IFERROR(VLOOKUP(A17799,Aux!A:B,2,0),"Outros")</f>
        <v>Outros</v>
      </c>
      <c r="L17799" s="2">
        <f t="shared" si="835"/>
        <v>2020</v>
      </c>
      <c r="M17799">
        <f t="shared" si="836"/>
        <v>14</v>
      </c>
    </row>
    <row r="17800" spans="1:13" x14ac:dyDescent="0.35">
      <c r="A17800" t="s">
        <v>1042</v>
      </c>
      <c r="B17800">
        <v>506087000</v>
      </c>
      <c r="C17800">
        <v>187402</v>
      </c>
      <c r="D17800" t="s">
        <v>14225</v>
      </c>
      <c r="E17800" s="1">
        <v>43923.662546296298</v>
      </c>
      <c r="F17800">
        <v>1</v>
      </c>
      <c r="G17800" t="s">
        <v>1443</v>
      </c>
      <c r="H17800">
        <v>360</v>
      </c>
      <c r="I17800" s="1">
        <v>43928.708333333336</v>
      </c>
      <c r="J17800" s="2">
        <f t="shared" si="834"/>
        <v>1</v>
      </c>
      <c r="K17800" s="2" t="str">
        <f>IFERROR(VLOOKUP(A17800,Aux!A:B,2,0),"Outros")</f>
        <v>Municípios</v>
      </c>
      <c r="L17800" s="2">
        <f t="shared" si="835"/>
        <v>2020</v>
      </c>
      <c r="M17800">
        <f t="shared" si="836"/>
        <v>14</v>
      </c>
    </row>
    <row r="17801" spans="1:13" x14ac:dyDescent="0.35">
      <c r="A17801" t="s">
        <v>48</v>
      </c>
      <c r="B17801">
        <v>503035416</v>
      </c>
      <c r="C17801">
        <v>187403</v>
      </c>
      <c r="D17801" t="s">
        <v>14398</v>
      </c>
      <c r="E17801" s="1">
        <v>43923.663807870369</v>
      </c>
      <c r="F17801">
        <v>13</v>
      </c>
      <c r="G17801" t="s">
        <v>33</v>
      </c>
      <c r="H17801">
        <v>220</v>
      </c>
      <c r="I17801" s="1">
        <v>43930.708333333336</v>
      </c>
      <c r="J17801" s="2">
        <f t="shared" si="834"/>
        <v>1</v>
      </c>
      <c r="K17801" s="2" t="str">
        <f>IFERROR(VLOOKUP(A17801,Aux!A:B,2,0),"Outros")</f>
        <v>Hospitais</v>
      </c>
      <c r="L17801" s="2">
        <f t="shared" si="835"/>
        <v>2020</v>
      </c>
      <c r="M17801">
        <f t="shared" si="836"/>
        <v>14</v>
      </c>
    </row>
    <row r="17802" spans="1:13" x14ac:dyDescent="0.35">
      <c r="A17802" t="s">
        <v>63</v>
      </c>
      <c r="B17802">
        <v>502098139</v>
      </c>
      <c r="C17802">
        <v>187405</v>
      </c>
      <c r="D17802" t="s">
        <v>14226</v>
      </c>
      <c r="E17802" s="1">
        <v>43923.6716087963</v>
      </c>
      <c r="F17802">
        <v>13</v>
      </c>
      <c r="G17802" t="s">
        <v>1980</v>
      </c>
      <c r="H17802">
        <v>220</v>
      </c>
      <c r="I17802" s="1">
        <v>43928.708333333336</v>
      </c>
      <c r="J17802" s="2">
        <f t="shared" si="834"/>
        <v>1</v>
      </c>
      <c r="K17802" s="2" t="str">
        <f>IFERROR(VLOOKUP(A17802,Aux!A:B,2,0),"Outros")</f>
        <v>Municípios</v>
      </c>
      <c r="L17802" s="2">
        <f t="shared" si="835"/>
        <v>2020</v>
      </c>
      <c r="M17802">
        <f t="shared" si="836"/>
        <v>14</v>
      </c>
    </row>
    <row r="17803" spans="1:13" x14ac:dyDescent="0.35">
      <c r="A17803" t="s">
        <v>112</v>
      </c>
      <c r="B17803">
        <v>501144218</v>
      </c>
      <c r="C17803">
        <v>187406</v>
      </c>
      <c r="D17803" t="s">
        <v>14138</v>
      </c>
      <c r="E17803" s="1">
        <v>43923.672071759262</v>
      </c>
      <c r="F17803">
        <v>13</v>
      </c>
      <c r="G17803" t="s">
        <v>114</v>
      </c>
      <c r="H17803">
        <v>220</v>
      </c>
      <c r="I17803" s="1">
        <v>43928.999305555553</v>
      </c>
      <c r="J17803" s="2">
        <f t="shared" si="834"/>
        <v>1</v>
      </c>
      <c r="K17803" s="2" t="str">
        <f>IFERROR(VLOOKUP(A17803,Aux!A:B,2,0),"Outros")</f>
        <v>Municípios</v>
      </c>
      <c r="L17803" s="2">
        <f t="shared" si="835"/>
        <v>2020</v>
      </c>
      <c r="M17803">
        <f t="shared" si="836"/>
        <v>14</v>
      </c>
    </row>
    <row r="17804" spans="1:13" x14ac:dyDescent="0.35">
      <c r="A17804" t="s">
        <v>12</v>
      </c>
      <c r="B17804">
        <v>508481287</v>
      </c>
      <c r="C17804">
        <v>187408</v>
      </c>
      <c r="D17804" t="s">
        <v>14227</v>
      </c>
      <c r="E17804" s="1">
        <v>43923.674837962964</v>
      </c>
      <c r="F17804">
        <v>3</v>
      </c>
      <c r="G17804" t="s">
        <v>14</v>
      </c>
      <c r="H17804">
        <v>150</v>
      </c>
      <c r="I17804" s="1">
        <v>43955.708333333336</v>
      </c>
      <c r="J17804" s="2">
        <f t="shared" si="834"/>
        <v>1</v>
      </c>
      <c r="K17804" s="2" t="str">
        <f>IFERROR(VLOOKUP(A17804,Aux!A:B,2,0),"Outros")</f>
        <v>Hospitais</v>
      </c>
      <c r="L17804" s="2">
        <f t="shared" si="835"/>
        <v>2020</v>
      </c>
      <c r="M17804">
        <f t="shared" si="836"/>
        <v>14</v>
      </c>
    </row>
    <row r="17805" spans="1:13" x14ac:dyDescent="0.35">
      <c r="A17805" t="s">
        <v>942</v>
      </c>
      <c r="B17805">
        <v>510089224</v>
      </c>
      <c r="C17805">
        <v>187411</v>
      </c>
      <c r="D17805" t="s">
        <v>14399</v>
      </c>
      <c r="E17805" s="1">
        <v>43923.696261574078</v>
      </c>
      <c r="F17805">
        <v>13</v>
      </c>
      <c r="G17805" t="s">
        <v>1020</v>
      </c>
      <c r="H17805">
        <v>300</v>
      </c>
      <c r="I17805" s="1">
        <v>43929.999305555553</v>
      </c>
      <c r="J17805" s="2">
        <f t="shared" si="834"/>
        <v>1</v>
      </c>
      <c r="K17805" s="2" t="str">
        <f>IFERROR(VLOOKUP(A17805,Aux!A:B,2,0),"Outros")</f>
        <v>Outros</v>
      </c>
      <c r="L17805" s="2">
        <f t="shared" si="835"/>
        <v>2020</v>
      </c>
      <c r="M17805">
        <f t="shared" si="836"/>
        <v>14</v>
      </c>
    </row>
    <row r="17806" spans="1:13" x14ac:dyDescent="0.35">
      <c r="A17806" t="s">
        <v>105</v>
      </c>
      <c r="B17806">
        <v>503311332</v>
      </c>
      <c r="C17806">
        <v>187416</v>
      </c>
      <c r="D17806" t="s">
        <v>14139</v>
      </c>
      <c r="E17806" s="1">
        <v>43923.745092592595</v>
      </c>
      <c r="F17806">
        <v>1</v>
      </c>
      <c r="G17806" t="s">
        <v>107</v>
      </c>
      <c r="H17806">
        <v>142</v>
      </c>
      <c r="I17806" s="1">
        <v>43943.708333333336</v>
      </c>
      <c r="J17806" s="2">
        <f t="shared" si="834"/>
        <v>1</v>
      </c>
      <c r="K17806" s="2" t="str">
        <f>IFERROR(VLOOKUP(A17806,Aux!A:B,2,0),"Outros")</f>
        <v>Municípios</v>
      </c>
      <c r="L17806" s="2">
        <f t="shared" si="835"/>
        <v>2020</v>
      </c>
      <c r="M17806">
        <f t="shared" si="836"/>
        <v>14</v>
      </c>
    </row>
    <row r="17807" spans="1:13" x14ac:dyDescent="0.35">
      <c r="A17807" t="s">
        <v>57</v>
      </c>
      <c r="B17807">
        <v>501294104</v>
      </c>
      <c r="C17807">
        <v>187417</v>
      </c>
      <c r="D17807" t="s">
        <v>14140</v>
      </c>
      <c r="E17807" s="1">
        <v>43923.761018518519</v>
      </c>
      <c r="F17807">
        <v>1</v>
      </c>
      <c r="G17807" t="s">
        <v>103</v>
      </c>
      <c r="H17807">
        <v>220</v>
      </c>
      <c r="I17807" s="1">
        <v>43929.999305555553</v>
      </c>
      <c r="J17807" s="2">
        <f t="shared" si="834"/>
        <v>1</v>
      </c>
      <c r="K17807" s="2" t="str">
        <f>IFERROR(VLOOKUP(A17807,Aux!A:B,2,0),"Outros")</f>
        <v>Municípios</v>
      </c>
      <c r="L17807" s="2">
        <f t="shared" si="835"/>
        <v>2020</v>
      </c>
      <c r="M17807">
        <f t="shared" si="836"/>
        <v>14</v>
      </c>
    </row>
    <row r="17808" spans="1:13" x14ac:dyDescent="0.35">
      <c r="A17808" t="s">
        <v>57</v>
      </c>
      <c r="B17808">
        <v>501294104</v>
      </c>
      <c r="C17808">
        <v>187418</v>
      </c>
      <c r="D17808" t="s">
        <v>14400</v>
      </c>
      <c r="E17808" s="1">
        <v>43923.78460648148</v>
      </c>
      <c r="F17808">
        <v>1</v>
      </c>
      <c r="G17808" t="s">
        <v>103</v>
      </c>
      <c r="H17808">
        <v>220</v>
      </c>
      <c r="I17808" s="1">
        <v>43929.999305555553</v>
      </c>
      <c r="J17808" s="2">
        <f t="shared" si="834"/>
        <v>1</v>
      </c>
      <c r="K17808" s="2" t="str">
        <f>IFERROR(VLOOKUP(A17808,Aux!A:B,2,0),"Outros")</f>
        <v>Municípios</v>
      </c>
      <c r="L17808" s="2">
        <f t="shared" si="835"/>
        <v>2020</v>
      </c>
      <c r="M17808">
        <f t="shared" si="836"/>
        <v>14</v>
      </c>
    </row>
    <row r="17809" spans="1:13" x14ac:dyDescent="0.35">
      <c r="A17809" t="s">
        <v>11372</v>
      </c>
      <c r="B17809">
        <v>505214300</v>
      </c>
      <c r="C17809">
        <v>187419</v>
      </c>
      <c r="D17809" t="s">
        <v>13949</v>
      </c>
      <c r="E17809" s="1">
        <v>43923.964872685188</v>
      </c>
      <c r="F17809">
        <v>1</v>
      </c>
      <c r="G17809" t="s">
        <v>625</v>
      </c>
      <c r="H17809">
        <v>220</v>
      </c>
      <c r="I17809" s="1">
        <v>43940.999305555553</v>
      </c>
      <c r="J17809" s="2">
        <f t="shared" si="834"/>
        <v>1</v>
      </c>
      <c r="K17809" s="2" t="str">
        <f>IFERROR(VLOOKUP(A17809,Aux!A:B,2,0),"Outros")</f>
        <v>Outros</v>
      </c>
      <c r="L17809" s="2">
        <f t="shared" si="835"/>
        <v>2020</v>
      </c>
      <c r="M17809">
        <f t="shared" si="836"/>
        <v>14</v>
      </c>
    </row>
    <row r="17810" spans="1:13" x14ac:dyDescent="0.35">
      <c r="A17810" t="s">
        <v>157</v>
      </c>
      <c r="B17810">
        <v>500122237</v>
      </c>
      <c r="C17810">
        <v>187420</v>
      </c>
      <c r="D17810" t="s">
        <v>13776</v>
      </c>
      <c r="E17810" s="1">
        <v>43924.065254629626</v>
      </c>
      <c r="F17810">
        <v>1</v>
      </c>
      <c r="G17810" t="s">
        <v>33</v>
      </c>
      <c r="H17810">
        <v>300</v>
      </c>
      <c r="I17810" s="1">
        <v>43929.999305555553</v>
      </c>
      <c r="J17810" s="2">
        <f t="shared" si="834"/>
        <v>1</v>
      </c>
      <c r="K17810" s="2" t="str">
        <f>IFERROR(VLOOKUP(A17810,Aux!A:B,2,0),"Outros")</f>
        <v>Outros</v>
      </c>
      <c r="L17810" s="2">
        <f t="shared" si="835"/>
        <v>2020</v>
      </c>
      <c r="M17810">
        <f t="shared" si="836"/>
        <v>14</v>
      </c>
    </row>
    <row r="17811" spans="1:13" x14ac:dyDescent="0.35">
      <c r="A17811" t="s">
        <v>213</v>
      </c>
      <c r="B17811">
        <v>512012814</v>
      </c>
      <c r="C17811">
        <v>187422</v>
      </c>
      <c r="D17811" t="s">
        <v>14038</v>
      </c>
      <c r="E17811" s="1">
        <v>43924.395312499997</v>
      </c>
      <c r="F17811">
        <v>1</v>
      </c>
      <c r="G17811" t="s">
        <v>2818</v>
      </c>
      <c r="H17811">
        <v>340</v>
      </c>
      <c r="I17811" s="1">
        <v>43929.729166666664</v>
      </c>
      <c r="J17811" s="2">
        <f t="shared" si="834"/>
        <v>1</v>
      </c>
      <c r="K17811" s="2" t="str">
        <f>IFERROR(VLOOKUP(A17811,Aux!A:B,2,0),"Outros")</f>
        <v>Municípios</v>
      </c>
      <c r="L17811" s="2">
        <f t="shared" si="835"/>
        <v>2020</v>
      </c>
      <c r="M17811">
        <f t="shared" si="836"/>
        <v>14</v>
      </c>
    </row>
    <row r="17812" spans="1:13" x14ac:dyDescent="0.35">
      <c r="A17812" t="s">
        <v>157</v>
      </c>
      <c r="B17812">
        <v>500122237</v>
      </c>
      <c r="C17812">
        <v>187423</v>
      </c>
      <c r="D17812" t="s">
        <v>2957</v>
      </c>
      <c r="E17812" s="1">
        <v>43924.42931712963</v>
      </c>
      <c r="F17812">
        <v>3</v>
      </c>
      <c r="G17812" t="s">
        <v>33</v>
      </c>
      <c r="H17812">
        <v>150</v>
      </c>
      <c r="I17812" s="1">
        <v>43953.999305555553</v>
      </c>
      <c r="J17812" s="2">
        <f t="shared" si="834"/>
        <v>1</v>
      </c>
      <c r="K17812" s="2" t="str">
        <f>IFERROR(VLOOKUP(A17812,Aux!A:B,2,0),"Outros")</f>
        <v>Outros</v>
      </c>
      <c r="L17812" s="2">
        <f t="shared" si="835"/>
        <v>2020</v>
      </c>
      <c r="M17812">
        <f t="shared" si="836"/>
        <v>14</v>
      </c>
    </row>
    <row r="17813" spans="1:13" x14ac:dyDescent="0.35">
      <c r="A17813" t="s">
        <v>63</v>
      </c>
      <c r="B17813">
        <v>502098139</v>
      </c>
      <c r="C17813">
        <v>187424</v>
      </c>
      <c r="D17813" t="s">
        <v>14324</v>
      </c>
      <c r="E17813" s="1">
        <v>43924.429629629631</v>
      </c>
      <c r="F17813">
        <v>13</v>
      </c>
      <c r="G17813" t="s">
        <v>75</v>
      </c>
      <c r="H17813">
        <v>230</v>
      </c>
      <c r="I17813" s="1">
        <v>43936.75</v>
      </c>
      <c r="J17813" s="2">
        <f t="shared" si="834"/>
        <v>1</v>
      </c>
      <c r="K17813" s="2" t="str">
        <f>IFERROR(VLOOKUP(A17813,Aux!A:B,2,0),"Outros")</f>
        <v>Municípios</v>
      </c>
      <c r="L17813" s="2">
        <f t="shared" si="835"/>
        <v>2020</v>
      </c>
      <c r="M17813">
        <f t="shared" si="836"/>
        <v>14</v>
      </c>
    </row>
    <row r="17814" spans="1:13" x14ac:dyDescent="0.35">
      <c r="A17814" t="s">
        <v>9</v>
      </c>
      <c r="B17814">
        <v>506673626</v>
      </c>
      <c r="C17814">
        <v>187425</v>
      </c>
      <c r="D17814" t="s">
        <v>14141</v>
      </c>
      <c r="E17814" s="1">
        <v>43924.433854166666</v>
      </c>
      <c r="F17814">
        <v>1</v>
      </c>
      <c r="G17814" t="s">
        <v>11</v>
      </c>
      <c r="H17814">
        <v>300</v>
      </c>
      <c r="I17814" s="1">
        <v>43931.999305555553</v>
      </c>
      <c r="J17814" s="2">
        <f t="shared" si="834"/>
        <v>1</v>
      </c>
      <c r="K17814" s="2" t="str">
        <f>IFERROR(VLOOKUP(A17814,Aux!A:B,2,0),"Outros")</f>
        <v>Municípios</v>
      </c>
      <c r="L17814" s="2">
        <f t="shared" si="835"/>
        <v>2020</v>
      </c>
      <c r="M17814">
        <f t="shared" si="836"/>
        <v>14</v>
      </c>
    </row>
    <row r="17815" spans="1:13" x14ac:dyDescent="0.35">
      <c r="A17815" t="s">
        <v>140</v>
      </c>
      <c r="B17815">
        <v>506614913</v>
      </c>
      <c r="C17815">
        <v>187427</v>
      </c>
      <c r="D17815" t="s">
        <v>14279</v>
      </c>
      <c r="E17815" s="1">
        <v>43924.481516203705</v>
      </c>
      <c r="F17815">
        <v>1</v>
      </c>
      <c r="G17815" t="s">
        <v>142</v>
      </c>
      <c r="H17815">
        <v>1</v>
      </c>
      <c r="I17815" s="1">
        <v>25569.999305555557</v>
      </c>
      <c r="J17815" s="2">
        <f t="shared" si="834"/>
        <v>1</v>
      </c>
      <c r="K17815" s="2" t="str">
        <f>IFERROR(VLOOKUP(A17815,Aux!A:B,2,0),"Outros")</f>
        <v>Municípios</v>
      </c>
      <c r="L17815" s="2">
        <f t="shared" si="835"/>
        <v>2020</v>
      </c>
      <c r="M17815">
        <f t="shared" si="836"/>
        <v>14</v>
      </c>
    </row>
    <row r="17816" spans="1:13" x14ac:dyDescent="0.35">
      <c r="A17816" t="s">
        <v>251</v>
      </c>
      <c r="B17816">
        <v>508069645</v>
      </c>
      <c r="C17816">
        <v>187428</v>
      </c>
      <c r="D17816" t="s">
        <v>14367</v>
      </c>
      <c r="E17816" s="1">
        <v>43924.516643518517</v>
      </c>
      <c r="F17816">
        <v>13</v>
      </c>
      <c r="G17816" t="s">
        <v>13546</v>
      </c>
      <c r="H17816">
        <v>300</v>
      </c>
      <c r="I17816" s="1">
        <v>43934.708333333336</v>
      </c>
      <c r="J17816" s="2">
        <f t="shared" si="834"/>
        <v>1</v>
      </c>
      <c r="K17816" s="2" t="str">
        <f>IFERROR(VLOOKUP(A17816,Aux!A:B,2,0),"Outros")</f>
        <v>Escolas</v>
      </c>
      <c r="L17816" s="2">
        <f t="shared" si="835"/>
        <v>2020</v>
      </c>
      <c r="M17816">
        <f t="shared" si="836"/>
        <v>14</v>
      </c>
    </row>
    <row r="17817" spans="1:13" x14ac:dyDescent="0.35">
      <c r="A17817" t="s">
        <v>48</v>
      </c>
      <c r="B17817">
        <v>503035416</v>
      </c>
      <c r="C17817">
        <v>187430</v>
      </c>
      <c r="D17817" t="s">
        <v>13950</v>
      </c>
      <c r="E17817" s="1">
        <v>43924.530046296299</v>
      </c>
      <c r="F17817">
        <v>1</v>
      </c>
      <c r="G17817" t="s">
        <v>50</v>
      </c>
      <c r="H17817">
        <v>340</v>
      </c>
      <c r="I17817" s="1">
        <v>43928.541666666664</v>
      </c>
      <c r="J17817" s="2">
        <f t="shared" si="834"/>
        <v>1</v>
      </c>
      <c r="K17817" s="2" t="str">
        <f>IFERROR(VLOOKUP(A17817,Aux!A:B,2,0),"Outros")</f>
        <v>Hospitais</v>
      </c>
      <c r="L17817" s="2">
        <f t="shared" si="835"/>
        <v>2020</v>
      </c>
      <c r="M17817">
        <f t="shared" si="836"/>
        <v>14</v>
      </c>
    </row>
    <row r="17818" spans="1:13" x14ac:dyDescent="0.35">
      <c r="A17818" t="s">
        <v>251</v>
      </c>
      <c r="B17818">
        <v>508069645</v>
      </c>
      <c r="C17818">
        <v>187431</v>
      </c>
      <c r="D17818" t="s">
        <v>14401</v>
      </c>
      <c r="E17818" s="1">
        <v>43924.535601851851</v>
      </c>
      <c r="F17818">
        <v>13</v>
      </c>
      <c r="G17818" t="s">
        <v>2124</v>
      </c>
      <c r="H17818">
        <v>230</v>
      </c>
      <c r="I17818" s="1">
        <v>43941.708333333336</v>
      </c>
      <c r="J17818" s="2">
        <f t="shared" si="834"/>
        <v>1</v>
      </c>
      <c r="K17818" s="2" t="str">
        <f>IFERROR(VLOOKUP(A17818,Aux!A:B,2,0),"Outros")</f>
        <v>Escolas</v>
      </c>
      <c r="L17818" s="2">
        <f t="shared" si="835"/>
        <v>2020</v>
      </c>
      <c r="M17818">
        <f t="shared" si="836"/>
        <v>14</v>
      </c>
    </row>
    <row r="17819" spans="1:13" x14ac:dyDescent="0.35">
      <c r="A17819" t="s">
        <v>260</v>
      </c>
      <c r="B17819">
        <v>502790024</v>
      </c>
      <c r="C17819">
        <v>187432</v>
      </c>
      <c r="D17819" t="s">
        <v>8188</v>
      </c>
      <c r="E17819" s="1">
        <v>43924.545173611114</v>
      </c>
      <c r="F17819">
        <v>13</v>
      </c>
      <c r="G17819" t="s">
        <v>5662</v>
      </c>
      <c r="H17819">
        <v>1</v>
      </c>
      <c r="I17819" s="1">
        <v>43752.999305555553</v>
      </c>
      <c r="J17819" s="2">
        <f t="shared" si="834"/>
        <v>1</v>
      </c>
      <c r="K17819" s="2" t="str">
        <f>IFERROR(VLOOKUP(A17819,Aux!A:B,2,0),"Outros")</f>
        <v>Transportes</v>
      </c>
      <c r="L17819" s="2">
        <f t="shared" si="835"/>
        <v>2020</v>
      </c>
      <c r="M17819">
        <f t="shared" si="836"/>
        <v>14</v>
      </c>
    </row>
    <row r="17820" spans="1:13" x14ac:dyDescent="0.35">
      <c r="A17820" t="s">
        <v>57</v>
      </c>
      <c r="B17820">
        <v>501294104</v>
      </c>
      <c r="C17820">
        <v>187433</v>
      </c>
      <c r="D17820" t="s">
        <v>4597</v>
      </c>
      <c r="E17820" s="1">
        <v>43924.559884259259</v>
      </c>
      <c r="F17820">
        <v>13</v>
      </c>
      <c r="G17820" t="s">
        <v>618</v>
      </c>
      <c r="H17820">
        <v>220</v>
      </c>
      <c r="I17820" s="1">
        <v>43938.999305555553</v>
      </c>
      <c r="J17820" s="2">
        <f t="shared" si="834"/>
        <v>1</v>
      </c>
      <c r="K17820" s="2" t="str">
        <f>IFERROR(VLOOKUP(A17820,Aux!A:B,2,0),"Outros")</f>
        <v>Municípios</v>
      </c>
      <c r="L17820" s="2">
        <f t="shared" si="835"/>
        <v>2020</v>
      </c>
      <c r="M17820">
        <f t="shared" si="836"/>
        <v>14</v>
      </c>
    </row>
    <row r="17821" spans="1:13" x14ac:dyDescent="0.35">
      <c r="A17821" t="s">
        <v>150</v>
      </c>
      <c r="B17821">
        <v>505309939</v>
      </c>
      <c r="C17821">
        <v>187434</v>
      </c>
      <c r="D17821" t="s">
        <v>13864</v>
      </c>
      <c r="E17821" s="1">
        <v>43924.58388888889</v>
      </c>
      <c r="F17821">
        <v>1</v>
      </c>
      <c r="G17821" t="s">
        <v>152</v>
      </c>
      <c r="H17821">
        <v>300</v>
      </c>
      <c r="I17821" s="1">
        <v>43934.6875</v>
      </c>
      <c r="J17821" s="2">
        <f t="shared" si="834"/>
        <v>1</v>
      </c>
      <c r="K17821" s="2" t="str">
        <f>IFERROR(VLOOKUP(A17821,Aux!A:B,2,0),"Outros")</f>
        <v>Municípios</v>
      </c>
      <c r="L17821" s="2">
        <f t="shared" si="835"/>
        <v>2020</v>
      </c>
      <c r="M17821">
        <f t="shared" si="836"/>
        <v>14</v>
      </c>
    </row>
    <row r="17822" spans="1:13" x14ac:dyDescent="0.35">
      <c r="A17822" t="s">
        <v>76</v>
      </c>
      <c r="B17822">
        <v>506676056</v>
      </c>
      <c r="C17822">
        <v>187436</v>
      </c>
      <c r="D17822" t="s">
        <v>14142</v>
      </c>
      <c r="E17822" s="1">
        <v>43924.622372685182</v>
      </c>
      <c r="F17822">
        <v>1</v>
      </c>
      <c r="G17822" t="s">
        <v>703</v>
      </c>
      <c r="H17822">
        <v>300</v>
      </c>
      <c r="I17822" s="1">
        <v>43929.999305555553</v>
      </c>
      <c r="J17822" s="2">
        <f t="shared" si="834"/>
        <v>1</v>
      </c>
      <c r="K17822" s="2" t="str">
        <f>IFERROR(VLOOKUP(A17822,Aux!A:B,2,0),"Outros")</f>
        <v>Municípios</v>
      </c>
      <c r="L17822" s="2">
        <f t="shared" si="835"/>
        <v>2020</v>
      </c>
      <c r="M17822">
        <f t="shared" si="836"/>
        <v>14</v>
      </c>
    </row>
    <row r="17823" spans="1:13" x14ac:dyDescent="0.35">
      <c r="A17823" t="s">
        <v>35</v>
      </c>
      <c r="B17823">
        <v>508666236</v>
      </c>
      <c r="C17823">
        <v>187437</v>
      </c>
      <c r="D17823" t="s">
        <v>13865</v>
      </c>
      <c r="E17823" s="1">
        <v>43924.633032407408</v>
      </c>
      <c r="F17823">
        <v>1</v>
      </c>
      <c r="G17823" t="s">
        <v>33</v>
      </c>
      <c r="H17823">
        <v>150</v>
      </c>
      <c r="I17823" s="1">
        <v>43965.999305555553</v>
      </c>
      <c r="J17823" s="2">
        <f t="shared" si="834"/>
        <v>1</v>
      </c>
      <c r="K17823" s="2" t="str">
        <f>IFERROR(VLOOKUP(A17823,Aux!A:B,2,0),"Outros")</f>
        <v>Outros</v>
      </c>
      <c r="L17823" s="2">
        <f t="shared" si="835"/>
        <v>2020</v>
      </c>
      <c r="M17823">
        <f t="shared" si="836"/>
        <v>14</v>
      </c>
    </row>
    <row r="17824" spans="1:13" x14ac:dyDescent="0.35">
      <c r="A17824" t="s">
        <v>465</v>
      </c>
      <c r="B17824">
        <v>600084779</v>
      </c>
      <c r="C17824">
        <v>187438</v>
      </c>
      <c r="D17824" t="s">
        <v>14403</v>
      </c>
      <c r="E17824" s="1">
        <v>43924.728726851848</v>
      </c>
      <c r="F17824">
        <v>13</v>
      </c>
      <c r="G17824" t="s">
        <v>33</v>
      </c>
      <c r="H17824">
        <v>400</v>
      </c>
      <c r="I17824" s="1">
        <v>43349.708333333336</v>
      </c>
      <c r="J17824" s="2">
        <f t="shared" si="834"/>
        <v>1</v>
      </c>
      <c r="K17824" s="2" t="str">
        <f>IFERROR(VLOOKUP(A17824,Aux!A:B,2,0),"Outros")</f>
        <v>Outros</v>
      </c>
      <c r="L17824" s="2">
        <f t="shared" si="835"/>
        <v>2020</v>
      </c>
      <c r="M17824">
        <f t="shared" si="836"/>
        <v>14</v>
      </c>
    </row>
    <row r="17825" spans="1:13" x14ac:dyDescent="0.35">
      <c r="A17825" t="s">
        <v>895</v>
      </c>
      <c r="B17825">
        <v>501305564</v>
      </c>
      <c r="C17825">
        <v>187439</v>
      </c>
      <c r="E17825" s="1">
        <v>43924.647743055553</v>
      </c>
      <c r="F17825">
        <v>1</v>
      </c>
      <c r="G17825" t="s">
        <v>33</v>
      </c>
      <c r="H17825">
        <v>400</v>
      </c>
      <c r="J17825" s="2">
        <f t="shared" si="834"/>
        <v>1</v>
      </c>
      <c r="K17825" s="2" t="str">
        <f>IFERROR(VLOOKUP(A17825,Aux!A:B,2,0),"Outros")</f>
        <v>Municípios</v>
      </c>
      <c r="L17825" s="2">
        <f t="shared" si="835"/>
        <v>2020</v>
      </c>
      <c r="M17825">
        <f t="shared" si="836"/>
        <v>14</v>
      </c>
    </row>
    <row r="17826" spans="1:13" x14ac:dyDescent="0.35">
      <c r="A17826" t="s">
        <v>895</v>
      </c>
      <c r="B17826">
        <v>501305564</v>
      </c>
      <c r="C17826">
        <v>187440</v>
      </c>
      <c r="D17826" t="s">
        <v>14280</v>
      </c>
      <c r="E17826" s="1">
        <v>43924.648460648146</v>
      </c>
      <c r="F17826">
        <v>1</v>
      </c>
      <c r="G17826" t="s">
        <v>1598</v>
      </c>
      <c r="H17826">
        <v>340</v>
      </c>
      <c r="I17826" s="1">
        <v>43933.999305555553</v>
      </c>
      <c r="J17826" s="2">
        <f t="shared" si="834"/>
        <v>1</v>
      </c>
      <c r="K17826" s="2" t="str">
        <f>IFERROR(VLOOKUP(A17826,Aux!A:B,2,0),"Outros")</f>
        <v>Municípios</v>
      </c>
      <c r="L17826" s="2">
        <f t="shared" si="835"/>
        <v>2020</v>
      </c>
      <c r="M17826">
        <f t="shared" si="836"/>
        <v>14</v>
      </c>
    </row>
    <row r="17827" spans="1:13" x14ac:dyDescent="0.35">
      <c r="A17827" t="s">
        <v>13892</v>
      </c>
      <c r="B17827">
        <v>502821183</v>
      </c>
      <c r="C17827">
        <v>187442</v>
      </c>
      <c r="E17827" s="1">
        <v>43924.659745370373</v>
      </c>
      <c r="F17827">
        <v>3</v>
      </c>
      <c r="G17827" t="s">
        <v>33</v>
      </c>
      <c r="H17827">
        <v>400</v>
      </c>
      <c r="J17827" s="2">
        <f t="shared" si="834"/>
        <v>1</v>
      </c>
      <c r="K17827" s="2" t="str">
        <f>IFERROR(VLOOKUP(A17827,Aux!A:B,2,0),"Outros")</f>
        <v>Outros</v>
      </c>
      <c r="L17827" s="2">
        <f t="shared" si="835"/>
        <v>2020</v>
      </c>
      <c r="M17827">
        <f t="shared" si="836"/>
        <v>14</v>
      </c>
    </row>
    <row r="17828" spans="1:13" x14ac:dyDescent="0.35">
      <c r="A17828" t="s">
        <v>13892</v>
      </c>
      <c r="B17828">
        <v>502821183</v>
      </c>
      <c r="C17828">
        <v>187443</v>
      </c>
      <c r="E17828" s="1">
        <v>43924.664409722223</v>
      </c>
      <c r="F17828">
        <v>3</v>
      </c>
      <c r="G17828" t="s">
        <v>33</v>
      </c>
      <c r="H17828">
        <v>400</v>
      </c>
      <c r="J17828" s="2">
        <f t="shared" si="834"/>
        <v>1</v>
      </c>
      <c r="K17828" s="2" t="str">
        <f>IFERROR(VLOOKUP(A17828,Aux!A:B,2,0),"Outros")</f>
        <v>Outros</v>
      </c>
      <c r="L17828" s="2">
        <f t="shared" si="835"/>
        <v>2020</v>
      </c>
      <c r="M17828">
        <f t="shared" si="836"/>
        <v>14</v>
      </c>
    </row>
    <row r="17829" spans="1:13" x14ac:dyDescent="0.35">
      <c r="A17829" t="s">
        <v>13892</v>
      </c>
      <c r="B17829">
        <v>502821183</v>
      </c>
      <c r="C17829">
        <v>187444</v>
      </c>
      <c r="D17829" t="s">
        <v>14143</v>
      </c>
      <c r="E17829" s="1">
        <v>43924.668321759258</v>
      </c>
      <c r="F17829">
        <v>3</v>
      </c>
      <c r="G17829" t="s">
        <v>14144</v>
      </c>
      <c r="H17829">
        <v>300</v>
      </c>
      <c r="I17829" s="1">
        <v>43938.791666666664</v>
      </c>
      <c r="J17829" s="2">
        <f t="shared" si="834"/>
        <v>1</v>
      </c>
      <c r="K17829" s="2" t="str">
        <f>IFERROR(VLOOKUP(A17829,Aux!A:B,2,0),"Outros")</f>
        <v>Outros</v>
      </c>
      <c r="L17829" s="2">
        <f t="shared" si="835"/>
        <v>2020</v>
      </c>
      <c r="M17829">
        <f t="shared" si="836"/>
        <v>14</v>
      </c>
    </row>
    <row r="17830" spans="1:13" x14ac:dyDescent="0.35">
      <c r="A17830" t="s">
        <v>213</v>
      </c>
      <c r="B17830">
        <v>512012814</v>
      </c>
      <c r="C17830">
        <v>187445</v>
      </c>
      <c r="D17830" t="s">
        <v>14038</v>
      </c>
      <c r="E17830" s="1">
        <v>43924.6715625</v>
      </c>
      <c r="F17830">
        <v>1</v>
      </c>
      <c r="G17830" t="s">
        <v>2818</v>
      </c>
      <c r="H17830">
        <v>400</v>
      </c>
      <c r="I17830" s="1">
        <v>43930.729166666664</v>
      </c>
      <c r="J17830" s="2">
        <f t="shared" si="834"/>
        <v>1</v>
      </c>
      <c r="K17830" s="2" t="str">
        <f>IFERROR(VLOOKUP(A17830,Aux!A:B,2,0),"Outros")</f>
        <v>Municípios</v>
      </c>
      <c r="L17830" s="2">
        <f t="shared" si="835"/>
        <v>2020</v>
      </c>
      <c r="M17830">
        <f t="shared" si="836"/>
        <v>14</v>
      </c>
    </row>
    <row r="17831" spans="1:13" x14ac:dyDescent="0.35">
      <c r="A17831" t="s">
        <v>108</v>
      </c>
      <c r="B17831">
        <v>501222634</v>
      </c>
      <c r="C17831">
        <v>187446</v>
      </c>
      <c r="E17831" s="1">
        <v>43924.686018518521</v>
      </c>
      <c r="F17831">
        <v>1</v>
      </c>
      <c r="G17831" t="s">
        <v>33</v>
      </c>
      <c r="H17831">
        <v>400</v>
      </c>
      <c r="J17831" s="2">
        <f t="shared" si="834"/>
        <v>1</v>
      </c>
      <c r="K17831" s="2" t="str">
        <f>IFERROR(VLOOKUP(A17831,Aux!A:B,2,0),"Outros")</f>
        <v>Municípios</v>
      </c>
      <c r="L17831" s="2">
        <f t="shared" si="835"/>
        <v>2020</v>
      </c>
      <c r="M17831">
        <f t="shared" si="836"/>
        <v>14</v>
      </c>
    </row>
    <row r="17832" spans="1:13" x14ac:dyDescent="0.35">
      <c r="A17832" t="s">
        <v>465</v>
      </c>
      <c r="B17832">
        <v>600084779</v>
      </c>
      <c r="C17832">
        <v>187447</v>
      </c>
      <c r="D17832" t="s">
        <v>13866</v>
      </c>
      <c r="E17832" s="1">
        <v>43924.690324074072</v>
      </c>
      <c r="F17832">
        <v>13</v>
      </c>
      <c r="G17832" t="s">
        <v>33</v>
      </c>
      <c r="H17832">
        <v>400</v>
      </c>
      <c r="J17832" s="2">
        <f t="shared" si="834"/>
        <v>1</v>
      </c>
      <c r="K17832" s="2" t="str">
        <f>IFERROR(VLOOKUP(A17832,Aux!A:B,2,0),"Outros")</f>
        <v>Outros</v>
      </c>
      <c r="L17832" s="2">
        <f t="shared" si="835"/>
        <v>2020</v>
      </c>
      <c r="M17832">
        <f t="shared" si="836"/>
        <v>14</v>
      </c>
    </row>
    <row r="17833" spans="1:13" x14ac:dyDescent="0.35">
      <c r="A17833" t="s">
        <v>125</v>
      </c>
      <c r="B17833">
        <v>501290206</v>
      </c>
      <c r="C17833">
        <v>187450</v>
      </c>
      <c r="D17833" t="s">
        <v>14402</v>
      </c>
      <c r="E17833" s="1">
        <v>43924.699953703705</v>
      </c>
      <c r="F17833">
        <v>13</v>
      </c>
      <c r="G17833" t="s">
        <v>659</v>
      </c>
      <c r="H17833">
        <v>150</v>
      </c>
      <c r="I17833" s="1">
        <v>43950.708333333336</v>
      </c>
      <c r="J17833" s="2">
        <f t="shared" si="834"/>
        <v>1</v>
      </c>
      <c r="K17833" s="2" t="str">
        <f>IFERROR(VLOOKUP(A17833,Aux!A:B,2,0),"Outros")</f>
        <v>Municípios</v>
      </c>
      <c r="L17833" s="2">
        <f t="shared" si="835"/>
        <v>2020</v>
      </c>
      <c r="M17833">
        <f t="shared" si="836"/>
        <v>14</v>
      </c>
    </row>
    <row r="17834" spans="1:13" x14ac:dyDescent="0.35">
      <c r="A17834" t="s">
        <v>57</v>
      </c>
      <c r="B17834">
        <v>501294104</v>
      </c>
      <c r="C17834">
        <v>187451</v>
      </c>
      <c r="D17834" t="s">
        <v>9711</v>
      </c>
      <c r="E17834" s="1">
        <v>43924.709305555552</v>
      </c>
      <c r="F17834">
        <v>1</v>
      </c>
      <c r="G17834" t="s">
        <v>103</v>
      </c>
      <c r="H17834">
        <v>220</v>
      </c>
      <c r="I17834" s="1">
        <v>43930.999305555553</v>
      </c>
      <c r="J17834" s="2">
        <f t="shared" si="834"/>
        <v>1</v>
      </c>
      <c r="K17834" s="2" t="str">
        <f>IFERROR(VLOOKUP(A17834,Aux!A:B,2,0),"Outros")</f>
        <v>Municípios</v>
      </c>
      <c r="L17834" s="2">
        <f t="shared" si="835"/>
        <v>2020</v>
      </c>
      <c r="M17834">
        <f t="shared" si="836"/>
        <v>14</v>
      </c>
    </row>
    <row r="17835" spans="1:13" x14ac:dyDescent="0.35">
      <c r="A17835" t="s">
        <v>57</v>
      </c>
      <c r="B17835">
        <v>501294104</v>
      </c>
      <c r="C17835">
        <v>187453</v>
      </c>
      <c r="D17835" t="s">
        <v>14039</v>
      </c>
      <c r="E17835" s="1">
        <v>43924.732685185183</v>
      </c>
      <c r="F17835">
        <v>1</v>
      </c>
      <c r="G17835" t="s">
        <v>103</v>
      </c>
      <c r="H17835">
        <v>220</v>
      </c>
      <c r="I17835" s="1">
        <v>43930.999305555553</v>
      </c>
      <c r="J17835" s="2">
        <f t="shared" si="834"/>
        <v>1</v>
      </c>
      <c r="K17835" s="2" t="str">
        <f>IFERROR(VLOOKUP(A17835,Aux!A:B,2,0),"Outros")</f>
        <v>Municípios</v>
      </c>
      <c r="L17835" s="2">
        <f t="shared" si="835"/>
        <v>2020</v>
      </c>
      <c r="M17835">
        <f t="shared" si="836"/>
        <v>14</v>
      </c>
    </row>
    <row r="17836" spans="1:13" x14ac:dyDescent="0.35">
      <c r="A17836" t="s">
        <v>308</v>
      </c>
      <c r="B17836">
        <v>504884620</v>
      </c>
      <c r="C17836">
        <v>187460</v>
      </c>
      <c r="D17836" t="s">
        <v>14174</v>
      </c>
      <c r="E17836" s="1">
        <v>43925.456145833334</v>
      </c>
      <c r="F17836">
        <v>13</v>
      </c>
      <c r="G17836" t="s">
        <v>33</v>
      </c>
      <c r="H17836">
        <v>230</v>
      </c>
      <c r="I17836" s="1">
        <v>43934.708333333336</v>
      </c>
      <c r="J17836" s="2">
        <f t="shared" si="834"/>
        <v>1</v>
      </c>
      <c r="K17836" s="2" t="str">
        <f>IFERROR(VLOOKUP(A17836,Aux!A:B,2,0),"Outros")</f>
        <v>Municípios</v>
      </c>
      <c r="L17836" s="2">
        <f t="shared" si="835"/>
        <v>2020</v>
      </c>
      <c r="M17836">
        <f t="shared" si="836"/>
        <v>14</v>
      </c>
    </row>
    <row r="17837" spans="1:13" x14ac:dyDescent="0.35">
      <c r="A17837" t="s">
        <v>1080</v>
      </c>
      <c r="B17837">
        <v>506849635</v>
      </c>
      <c r="C17837">
        <v>187464</v>
      </c>
      <c r="D17837" t="s">
        <v>14145</v>
      </c>
      <c r="E17837" s="1">
        <v>43927.0390625</v>
      </c>
      <c r="F17837">
        <v>1</v>
      </c>
      <c r="G17837" t="s">
        <v>1082</v>
      </c>
      <c r="H17837">
        <v>200</v>
      </c>
      <c r="I17837" s="1">
        <v>43945.999305555553</v>
      </c>
      <c r="J17837" s="2">
        <f t="shared" si="834"/>
        <v>1</v>
      </c>
      <c r="K17837" s="2" t="str">
        <f>IFERROR(VLOOKUP(A17837,Aux!A:B,2,0),"Outros")</f>
        <v>Municípios</v>
      </c>
      <c r="L17837" s="2">
        <f t="shared" si="835"/>
        <v>2020</v>
      </c>
      <c r="M17837">
        <f t="shared" si="836"/>
        <v>15</v>
      </c>
    </row>
    <row r="17838" spans="1:13" x14ac:dyDescent="0.35">
      <c r="A17838" t="s">
        <v>122</v>
      </c>
      <c r="B17838">
        <v>506173968</v>
      </c>
      <c r="C17838">
        <v>187465</v>
      </c>
      <c r="D17838" t="s">
        <v>14404</v>
      </c>
      <c r="E17838" s="1">
        <v>43927.358784722222</v>
      </c>
      <c r="F17838">
        <v>13</v>
      </c>
      <c r="G17838" t="s">
        <v>33</v>
      </c>
      <c r="H17838">
        <v>230</v>
      </c>
      <c r="I17838" s="1">
        <v>43932.75</v>
      </c>
      <c r="J17838" s="2">
        <f t="shared" si="834"/>
        <v>1</v>
      </c>
      <c r="K17838" s="2" t="str">
        <f>IFERROR(VLOOKUP(A17838,Aux!A:B,2,0),"Outros")</f>
        <v>Municípios</v>
      </c>
      <c r="L17838" s="2">
        <f t="shared" si="835"/>
        <v>2020</v>
      </c>
      <c r="M17838">
        <f t="shared" si="836"/>
        <v>15</v>
      </c>
    </row>
    <row r="17839" spans="1:13" x14ac:dyDescent="0.35">
      <c r="A17839" t="s">
        <v>118</v>
      </c>
      <c r="B17839">
        <v>680015019</v>
      </c>
      <c r="C17839">
        <v>187466</v>
      </c>
      <c r="D17839" t="s">
        <v>14405</v>
      </c>
      <c r="E17839" s="1">
        <v>43927.359606481485</v>
      </c>
      <c r="F17839">
        <v>3</v>
      </c>
      <c r="G17839" t="s">
        <v>62</v>
      </c>
      <c r="H17839">
        <v>150</v>
      </c>
      <c r="I17839" s="1">
        <v>43959.999305555553</v>
      </c>
      <c r="J17839" s="2">
        <f t="shared" si="834"/>
        <v>1</v>
      </c>
      <c r="K17839" s="2" t="str">
        <f>IFERROR(VLOOKUP(A17839,Aux!A:B,2,0),"Outros")</f>
        <v>Águas e resíduos</v>
      </c>
      <c r="L17839" s="2">
        <f t="shared" si="835"/>
        <v>2020</v>
      </c>
      <c r="M17839">
        <f t="shared" si="836"/>
        <v>15</v>
      </c>
    </row>
    <row r="17840" spans="1:13" x14ac:dyDescent="0.35">
      <c r="A17840" t="s">
        <v>57</v>
      </c>
      <c r="B17840">
        <v>501294104</v>
      </c>
      <c r="C17840">
        <v>187467</v>
      </c>
      <c r="D17840" t="s">
        <v>14368</v>
      </c>
      <c r="E17840" s="1">
        <v>43927.381273148145</v>
      </c>
      <c r="F17840">
        <v>3</v>
      </c>
      <c r="G17840" t="s">
        <v>103</v>
      </c>
      <c r="H17840">
        <v>5</v>
      </c>
      <c r="I17840" s="1">
        <v>43944.999305555553</v>
      </c>
      <c r="J17840" s="2">
        <f t="shared" si="834"/>
        <v>1</v>
      </c>
      <c r="K17840" s="2" t="str">
        <f>IFERROR(VLOOKUP(A17840,Aux!A:B,2,0),"Outros")</f>
        <v>Municípios</v>
      </c>
      <c r="L17840" s="2">
        <f t="shared" si="835"/>
        <v>2020</v>
      </c>
      <c r="M17840">
        <f t="shared" si="836"/>
        <v>15</v>
      </c>
    </row>
    <row r="17841" spans="1:13" x14ac:dyDescent="0.35">
      <c r="A17841" t="s">
        <v>108</v>
      </c>
      <c r="B17841">
        <v>501222634</v>
      </c>
      <c r="C17841">
        <v>187468</v>
      </c>
      <c r="E17841" s="1">
        <v>43927.382893518516</v>
      </c>
      <c r="F17841">
        <v>1</v>
      </c>
      <c r="G17841" t="s">
        <v>33</v>
      </c>
      <c r="H17841">
        <v>400</v>
      </c>
      <c r="J17841" s="2">
        <f t="shared" si="834"/>
        <v>1</v>
      </c>
      <c r="K17841" s="2" t="str">
        <f>IFERROR(VLOOKUP(A17841,Aux!A:B,2,0),"Outros")</f>
        <v>Municípios</v>
      </c>
      <c r="L17841" s="2">
        <f t="shared" si="835"/>
        <v>2020</v>
      </c>
      <c r="M17841">
        <f t="shared" si="836"/>
        <v>15</v>
      </c>
    </row>
    <row r="17842" spans="1:13" x14ac:dyDescent="0.35">
      <c r="A17842" t="s">
        <v>57</v>
      </c>
      <c r="B17842">
        <v>501294104</v>
      </c>
      <c r="C17842">
        <v>187469</v>
      </c>
      <c r="D17842" t="s">
        <v>14369</v>
      </c>
      <c r="E17842" s="1">
        <v>43927.393750000003</v>
      </c>
      <c r="F17842">
        <v>13</v>
      </c>
      <c r="G17842" t="s">
        <v>103</v>
      </c>
      <c r="H17842">
        <v>220</v>
      </c>
      <c r="I17842" s="1">
        <v>43942.999305555553</v>
      </c>
      <c r="J17842" s="2">
        <f t="shared" si="834"/>
        <v>1</v>
      </c>
      <c r="K17842" s="2" t="str">
        <f>IFERROR(VLOOKUP(A17842,Aux!A:B,2,0),"Outros")</f>
        <v>Municípios</v>
      </c>
      <c r="L17842" s="2">
        <f t="shared" si="835"/>
        <v>2020</v>
      </c>
      <c r="M17842">
        <f t="shared" si="836"/>
        <v>15</v>
      </c>
    </row>
    <row r="17843" spans="1:13" x14ac:dyDescent="0.35">
      <c r="A17843" t="s">
        <v>57</v>
      </c>
      <c r="B17843">
        <v>501294104</v>
      </c>
      <c r="C17843">
        <v>187470</v>
      </c>
      <c r="D17843" t="s">
        <v>14370</v>
      </c>
      <c r="E17843" s="1">
        <v>43927.412939814814</v>
      </c>
      <c r="F17843">
        <v>13</v>
      </c>
      <c r="G17843" t="s">
        <v>103</v>
      </c>
      <c r="H17843">
        <v>220</v>
      </c>
      <c r="I17843" s="1">
        <v>43933.999305555553</v>
      </c>
      <c r="J17843" s="2">
        <f t="shared" si="834"/>
        <v>1</v>
      </c>
      <c r="K17843" s="2" t="str">
        <f>IFERROR(VLOOKUP(A17843,Aux!A:B,2,0),"Outros")</f>
        <v>Municípios</v>
      </c>
      <c r="L17843" s="2">
        <f t="shared" si="835"/>
        <v>2020</v>
      </c>
      <c r="M17843">
        <f t="shared" si="836"/>
        <v>15</v>
      </c>
    </row>
    <row r="17844" spans="1:13" x14ac:dyDescent="0.35">
      <c r="A17844" t="s">
        <v>118</v>
      </c>
      <c r="B17844">
        <v>680015019</v>
      </c>
      <c r="C17844">
        <v>187471</v>
      </c>
      <c r="D17844" t="s">
        <v>14040</v>
      </c>
      <c r="E17844" s="1">
        <v>43927.417962962965</v>
      </c>
      <c r="F17844">
        <v>3</v>
      </c>
      <c r="G17844" t="s">
        <v>120</v>
      </c>
      <c r="H17844">
        <v>150</v>
      </c>
      <c r="I17844" s="1">
        <v>43958.999305555553</v>
      </c>
      <c r="J17844" s="2">
        <f t="shared" si="834"/>
        <v>1</v>
      </c>
      <c r="K17844" s="2" t="str">
        <f>IFERROR(VLOOKUP(A17844,Aux!A:B,2,0),"Outros")</f>
        <v>Águas e resíduos</v>
      </c>
      <c r="L17844" s="2">
        <f t="shared" si="835"/>
        <v>2020</v>
      </c>
      <c r="M17844">
        <f t="shared" si="836"/>
        <v>15</v>
      </c>
    </row>
    <row r="17845" spans="1:13" x14ac:dyDescent="0.35">
      <c r="A17845" t="s">
        <v>133</v>
      </c>
      <c r="B17845">
        <v>503539473</v>
      </c>
      <c r="C17845">
        <v>187472</v>
      </c>
      <c r="D17845" t="s">
        <v>14041</v>
      </c>
      <c r="E17845" s="1">
        <v>43927.426435185182</v>
      </c>
      <c r="F17845">
        <v>1</v>
      </c>
      <c r="G17845" t="s">
        <v>194</v>
      </c>
      <c r="H17845">
        <v>220</v>
      </c>
      <c r="I17845" s="1">
        <v>43932.999305555553</v>
      </c>
      <c r="J17845" s="2">
        <f t="shared" si="834"/>
        <v>1</v>
      </c>
      <c r="K17845" s="2" t="str">
        <f>IFERROR(VLOOKUP(A17845,Aux!A:B,2,0),"Outros")</f>
        <v>Municípios</v>
      </c>
      <c r="L17845" s="2">
        <f t="shared" si="835"/>
        <v>2020</v>
      </c>
      <c r="M17845">
        <f t="shared" si="836"/>
        <v>15</v>
      </c>
    </row>
    <row r="17846" spans="1:13" x14ac:dyDescent="0.35">
      <c r="A17846" t="s">
        <v>465</v>
      </c>
      <c r="B17846">
        <v>600084779</v>
      </c>
      <c r="C17846">
        <v>187473</v>
      </c>
      <c r="D17846" t="s">
        <v>11840</v>
      </c>
      <c r="E17846" s="1">
        <v>43927.434490740743</v>
      </c>
      <c r="F17846">
        <v>13</v>
      </c>
      <c r="G17846" t="s">
        <v>622</v>
      </c>
      <c r="H17846">
        <v>220</v>
      </c>
      <c r="I17846" s="1">
        <v>43937.708333333336</v>
      </c>
      <c r="J17846" s="2">
        <f t="shared" si="834"/>
        <v>1</v>
      </c>
      <c r="K17846" s="2" t="str">
        <f>IFERROR(VLOOKUP(A17846,Aux!A:B,2,0),"Outros")</f>
        <v>Outros</v>
      </c>
      <c r="L17846" s="2">
        <f t="shared" si="835"/>
        <v>2020</v>
      </c>
      <c r="M17846">
        <f t="shared" si="836"/>
        <v>15</v>
      </c>
    </row>
    <row r="17847" spans="1:13" x14ac:dyDescent="0.35">
      <c r="A17847" t="s">
        <v>37</v>
      </c>
      <c r="B17847">
        <v>506187543</v>
      </c>
      <c r="C17847">
        <v>187476</v>
      </c>
      <c r="D17847" t="s">
        <v>14371</v>
      </c>
      <c r="E17847" s="1">
        <v>43927.448587962965</v>
      </c>
      <c r="F17847">
        <v>3</v>
      </c>
      <c r="G17847" t="s">
        <v>522</v>
      </c>
      <c r="H17847">
        <v>150</v>
      </c>
      <c r="I17847" s="1">
        <v>43952.999305555553</v>
      </c>
      <c r="J17847" s="2">
        <f t="shared" si="834"/>
        <v>1</v>
      </c>
      <c r="K17847" s="2" t="str">
        <f>IFERROR(VLOOKUP(A17847,Aux!A:B,2,0),"Outros")</f>
        <v>Municípios</v>
      </c>
      <c r="L17847" s="2">
        <f t="shared" si="835"/>
        <v>2020</v>
      </c>
      <c r="M17847">
        <f t="shared" si="836"/>
        <v>15</v>
      </c>
    </row>
    <row r="17848" spans="1:13" x14ac:dyDescent="0.35">
      <c r="A17848" t="s">
        <v>63</v>
      </c>
      <c r="B17848">
        <v>502098139</v>
      </c>
      <c r="C17848">
        <v>187477</v>
      </c>
      <c r="D17848" t="s">
        <v>14406</v>
      </c>
      <c r="E17848" s="1">
        <v>43927.456134259257</v>
      </c>
      <c r="F17848">
        <v>3</v>
      </c>
      <c r="G17848" t="s">
        <v>75</v>
      </c>
      <c r="H17848">
        <v>150</v>
      </c>
      <c r="I17848" s="1">
        <v>43951.75</v>
      </c>
      <c r="J17848" s="2">
        <f t="shared" si="834"/>
        <v>1</v>
      </c>
      <c r="K17848" s="2" t="str">
        <f>IFERROR(VLOOKUP(A17848,Aux!A:B,2,0),"Outros")</f>
        <v>Municípios</v>
      </c>
      <c r="L17848" s="2">
        <f t="shared" si="835"/>
        <v>2020</v>
      </c>
      <c r="M17848">
        <f t="shared" si="836"/>
        <v>15</v>
      </c>
    </row>
    <row r="17849" spans="1:13" x14ac:dyDescent="0.35">
      <c r="A17849" t="s">
        <v>133</v>
      </c>
      <c r="B17849">
        <v>503539473</v>
      </c>
      <c r="C17849">
        <v>187478</v>
      </c>
      <c r="D17849" t="s">
        <v>13997</v>
      </c>
      <c r="E17849" s="1">
        <v>43927.457731481481</v>
      </c>
      <c r="F17849">
        <v>1</v>
      </c>
      <c r="G17849" t="s">
        <v>135</v>
      </c>
      <c r="H17849">
        <v>220</v>
      </c>
      <c r="I17849" s="1">
        <v>43937.999305555553</v>
      </c>
      <c r="J17849" s="2">
        <f t="shared" si="834"/>
        <v>1</v>
      </c>
      <c r="K17849" s="2" t="str">
        <f>IFERROR(VLOOKUP(A17849,Aux!A:B,2,0),"Outros")</f>
        <v>Municípios</v>
      </c>
      <c r="L17849" s="2">
        <f t="shared" si="835"/>
        <v>2020</v>
      </c>
      <c r="M17849">
        <f t="shared" si="836"/>
        <v>15</v>
      </c>
    </row>
    <row r="17850" spans="1:13" x14ac:dyDescent="0.35">
      <c r="A17850" t="s">
        <v>57</v>
      </c>
      <c r="B17850">
        <v>501294104</v>
      </c>
      <c r="C17850">
        <v>187482</v>
      </c>
      <c r="D17850" t="s">
        <v>14407</v>
      </c>
      <c r="E17850" s="1">
        <v>43927.4762962963</v>
      </c>
      <c r="F17850">
        <v>1</v>
      </c>
      <c r="G17850" t="s">
        <v>618</v>
      </c>
      <c r="H17850">
        <v>220</v>
      </c>
      <c r="I17850" s="1">
        <v>43942.999305555553</v>
      </c>
      <c r="J17850" s="2">
        <f t="shared" si="834"/>
        <v>1</v>
      </c>
      <c r="K17850" s="2" t="str">
        <f>IFERROR(VLOOKUP(A17850,Aux!A:B,2,0),"Outros")</f>
        <v>Municípios</v>
      </c>
      <c r="L17850" s="2">
        <f t="shared" si="835"/>
        <v>2020</v>
      </c>
      <c r="M17850">
        <f t="shared" si="836"/>
        <v>15</v>
      </c>
    </row>
    <row r="17851" spans="1:13" x14ac:dyDescent="0.35">
      <c r="A17851" t="s">
        <v>41</v>
      </c>
      <c r="B17851">
        <v>500192855</v>
      </c>
      <c r="C17851">
        <v>187484</v>
      </c>
      <c r="D17851" t="s">
        <v>14372</v>
      </c>
      <c r="E17851" s="1">
        <v>43927.477187500001</v>
      </c>
      <c r="F17851">
        <v>13</v>
      </c>
      <c r="G17851" t="s">
        <v>33</v>
      </c>
      <c r="H17851">
        <v>220</v>
      </c>
      <c r="I17851" s="1">
        <v>43939.999305555553</v>
      </c>
      <c r="J17851" s="2">
        <f t="shared" si="834"/>
        <v>1</v>
      </c>
      <c r="K17851" s="2" t="str">
        <f>IFERROR(VLOOKUP(A17851,Aux!A:B,2,0),"Outros")</f>
        <v>Transportes</v>
      </c>
      <c r="L17851" s="2">
        <f t="shared" si="835"/>
        <v>2020</v>
      </c>
      <c r="M17851">
        <f t="shared" si="836"/>
        <v>15</v>
      </c>
    </row>
    <row r="17852" spans="1:13" x14ac:dyDescent="0.35">
      <c r="A17852" t="s">
        <v>474</v>
      </c>
      <c r="B17852">
        <v>504394029</v>
      </c>
      <c r="C17852">
        <v>187485</v>
      </c>
      <c r="E17852" s="1">
        <v>43927.481261574074</v>
      </c>
      <c r="F17852">
        <v>6</v>
      </c>
      <c r="H17852">
        <v>1</v>
      </c>
      <c r="J17852" s="2">
        <f t="shared" si="834"/>
        <v>1</v>
      </c>
      <c r="K17852" s="2" t="str">
        <f>IFERROR(VLOOKUP(A17852,Aux!A:B,2,0),"Outros")</f>
        <v>Outros</v>
      </c>
      <c r="L17852" s="2">
        <f t="shared" si="835"/>
        <v>2020</v>
      </c>
      <c r="M17852">
        <f t="shared" si="836"/>
        <v>15</v>
      </c>
    </row>
    <row r="17853" spans="1:13" x14ac:dyDescent="0.35">
      <c r="A17853" t="s">
        <v>12</v>
      </c>
      <c r="B17853">
        <v>508481287</v>
      </c>
      <c r="C17853">
        <v>187486</v>
      </c>
      <c r="D17853" t="s">
        <v>14373</v>
      </c>
      <c r="E17853" s="1">
        <v>43927.484629629631</v>
      </c>
      <c r="F17853">
        <v>13</v>
      </c>
      <c r="G17853" t="s">
        <v>14</v>
      </c>
      <c r="H17853">
        <v>220</v>
      </c>
      <c r="I17853" s="1">
        <v>43937.708333333336</v>
      </c>
      <c r="J17853" s="2">
        <f t="shared" si="834"/>
        <v>1</v>
      </c>
      <c r="K17853" s="2" t="str">
        <f>IFERROR(VLOOKUP(A17853,Aux!A:B,2,0),"Outros")</f>
        <v>Hospitais</v>
      </c>
      <c r="L17853" s="2">
        <f t="shared" si="835"/>
        <v>2020</v>
      </c>
      <c r="M17853">
        <f t="shared" si="836"/>
        <v>15</v>
      </c>
    </row>
    <row r="17854" spans="1:13" x14ac:dyDescent="0.35">
      <c r="A17854" t="s">
        <v>474</v>
      </c>
      <c r="B17854">
        <v>504394029</v>
      </c>
      <c r="C17854">
        <v>187487</v>
      </c>
      <c r="E17854" s="1">
        <v>43927.486087962963</v>
      </c>
      <c r="F17854">
        <v>6</v>
      </c>
      <c r="G17854" t="s">
        <v>33</v>
      </c>
      <c r="H17854">
        <v>1</v>
      </c>
      <c r="J17854" s="2">
        <f t="shared" si="834"/>
        <v>1</v>
      </c>
      <c r="K17854" s="2" t="str">
        <f>IFERROR(VLOOKUP(A17854,Aux!A:B,2,0),"Outros")</f>
        <v>Outros</v>
      </c>
      <c r="L17854" s="2">
        <f t="shared" si="835"/>
        <v>2020</v>
      </c>
      <c r="M17854">
        <f t="shared" si="836"/>
        <v>15</v>
      </c>
    </row>
    <row r="17855" spans="1:13" x14ac:dyDescent="0.35">
      <c r="A17855" t="s">
        <v>171</v>
      </c>
      <c r="B17855">
        <v>504293125</v>
      </c>
      <c r="C17855">
        <v>187488</v>
      </c>
      <c r="D17855" t="s">
        <v>14146</v>
      </c>
      <c r="E17855" s="1">
        <v>43927.498182870368</v>
      </c>
      <c r="F17855">
        <v>13</v>
      </c>
      <c r="G17855" t="s">
        <v>342</v>
      </c>
      <c r="H17855">
        <v>220</v>
      </c>
      <c r="I17855" s="1">
        <v>43938.999305555553</v>
      </c>
      <c r="J17855" s="2">
        <f t="shared" si="834"/>
        <v>1</v>
      </c>
      <c r="K17855" s="2" t="str">
        <f>IFERROR(VLOOKUP(A17855,Aux!A:B,2,0),"Outros")</f>
        <v>Municípios</v>
      </c>
      <c r="L17855" s="2">
        <f t="shared" si="835"/>
        <v>2020</v>
      </c>
      <c r="M17855">
        <f t="shared" si="836"/>
        <v>15</v>
      </c>
    </row>
    <row r="17856" spans="1:13" x14ac:dyDescent="0.35">
      <c r="A17856" t="s">
        <v>11786</v>
      </c>
      <c r="B17856">
        <v>506811913</v>
      </c>
      <c r="C17856">
        <v>187489</v>
      </c>
      <c r="E17856" s="1">
        <v>43927.500509259262</v>
      </c>
      <c r="F17856">
        <v>13</v>
      </c>
      <c r="G17856" t="s">
        <v>33</v>
      </c>
      <c r="H17856">
        <v>400</v>
      </c>
      <c r="J17856" s="2">
        <f t="shared" si="834"/>
        <v>1</v>
      </c>
      <c r="K17856" s="2" t="str">
        <f>IFERROR(VLOOKUP(A17856,Aux!A:B,2,0),"Outros")</f>
        <v>Municípios</v>
      </c>
      <c r="L17856" s="2">
        <f t="shared" si="835"/>
        <v>2020</v>
      </c>
      <c r="M17856">
        <f t="shared" si="836"/>
        <v>15</v>
      </c>
    </row>
    <row r="17857" spans="1:13" x14ac:dyDescent="0.35">
      <c r="A17857" t="s">
        <v>696</v>
      </c>
      <c r="B17857">
        <v>680015574</v>
      </c>
      <c r="C17857">
        <v>187491</v>
      </c>
      <c r="D17857" t="s">
        <v>14374</v>
      </c>
      <c r="E17857" s="1">
        <v>43927.511874999997</v>
      </c>
      <c r="F17857">
        <v>1</v>
      </c>
      <c r="G17857" t="s">
        <v>1023</v>
      </c>
      <c r="H17857">
        <v>200</v>
      </c>
      <c r="I17857" s="1">
        <v>43945.999305555553</v>
      </c>
      <c r="J17857" s="2">
        <f t="shared" si="834"/>
        <v>1</v>
      </c>
      <c r="K17857" s="2" t="str">
        <f>IFERROR(VLOOKUP(A17857,Aux!A:B,2,0),"Outros")</f>
        <v>Transportes</v>
      </c>
      <c r="L17857" s="2">
        <f t="shared" si="835"/>
        <v>2020</v>
      </c>
      <c r="M17857">
        <f t="shared" si="836"/>
        <v>15</v>
      </c>
    </row>
    <row r="17858" spans="1:13" x14ac:dyDescent="0.35">
      <c r="A17858" t="s">
        <v>465</v>
      </c>
      <c r="B17858">
        <v>600084779</v>
      </c>
      <c r="C17858">
        <v>187492</v>
      </c>
      <c r="D17858" t="s">
        <v>11275</v>
      </c>
      <c r="E17858" s="1">
        <v>43927.520057870373</v>
      </c>
      <c r="F17858">
        <v>13</v>
      </c>
      <c r="G17858" t="s">
        <v>622</v>
      </c>
      <c r="H17858">
        <v>220</v>
      </c>
      <c r="I17858" s="1">
        <v>43937.708333333336</v>
      </c>
      <c r="J17858" s="2">
        <f t="shared" ref="J17858:J17921" si="837">IF(C17858=C17857,"",1)</f>
        <v>1</v>
      </c>
      <c r="K17858" s="2" t="str">
        <f>IFERROR(VLOOKUP(A17858,Aux!A:B,2,0),"Outros")</f>
        <v>Outros</v>
      </c>
      <c r="L17858" s="2">
        <f t="shared" ref="L17858:L17921" si="838">YEAR(E17858)</f>
        <v>2020</v>
      </c>
      <c r="M17858">
        <f t="shared" ref="M17858:M17921" si="839">WEEKNUM(E17858)</f>
        <v>15</v>
      </c>
    </row>
    <row r="17859" spans="1:13" x14ac:dyDescent="0.35">
      <c r="A17859" t="s">
        <v>12</v>
      </c>
      <c r="B17859">
        <v>508481287</v>
      </c>
      <c r="C17859">
        <v>187493</v>
      </c>
      <c r="D17859" t="s">
        <v>14325</v>
      </c>
      <c r="E17859" s="1">
        <v>43927.520567129628</v>
      </c>
      <c r="F17859">
        <v>13</v>
      </c>
      <c r="G17859" t="s">
        <v>14</v>
      </c>
      <c r="H17859">
        <v>220</v>
      </c>
      <c r="I17859" s="1">
        <v>43936.708333333336</v>
      </c>
      <c r="J17859" s="2">
        <f t="shared" si="837"/>
        <v>1</v>
      </c>
      <c r="K17859" s="2" t="str">
        <f>IFERROR(VLOOKUP(A17859,Aux!A:B,2,0),"Outros")</f>
        <v>Hospitais</v>
      </c>
      <c r="L17859" s="2">
        <f t="shared" si="838"/>
        <v>2020</v>
      </c>
      <c r="M17859">
        <f t="shared" si="839"/>
        <v>15</v>
      </c>
    </row>
    <row r="17860" spans="1:13" x14ac:dyDescent="0.35">
      <c r="A17860" t="s">
        <v>465</v>
      </c>
      <c r="B17860">
        <v>600084779</v>
      </c>
      <c r="C17860">
        <v>187497</v>
      </c>
      <c r="D17860" t="s">
        <v>13891</v>
      </c>
      <c r="E17860" s="1">
        <v>43927.609942129631</v>
      </c>
      <c r="F17860">
        <v>5</v>
      </c>
      <c r="G17860" t="s">
        <v>33</v>
      </c>
      <c r="H17860">
        <v>80</v>
      </c>
      <c r="I17860" s="1">
        <v>25569.708333333332</v>
      </c>
      <c r="J17860" s="2">
        <f t="shared" si="837"/>
        <v>1</v>
      </c>
      <c r="K17860" s="2" t="str">
        <f>IFERROR(VLOOKUP(A17860,Aux!A:B,2,0),"Outros")</f>
        <v>Outros</v>
      </c>
      <c r="L17860" s="2">
        <f t="shared" si="838"/>
        <v>2020</v>
      </c>
      <c r="M17860">
        <f t="shared" si="839"/>
        <v>15</v>
      </c>
    </row>
    <row r="17861" spans="1:13" x14ac:dyDescent="0.35">
      <c r="A17861" t="s">
        <v>311</v>
      </c>
      <c r="B17861">
        <v>680017550</v>
      </c>
      <c r="C17861">
        <v>187499</v>
      </c>
      <c r="D17861" t="s">
        <v>12188</v>
      </c>
      <c r="E17861" s="1">
        <v>43927.639074074075</v>
      </c>
      <c r="F17861">
        <v>1</v>
      </c>
      <c r="G17861" t="s">
        <v>924</v>
      </c>
      <c r="H17861">
        <v>220</v>
      </c>
      <c r="I17861" s="1">
        <v>43934.625</v>
      </c>
      <c r="J17861" s="2">
        <f t="shared" si="837"/>
        <v>1</v>
      </c>
      <c r="K17861" s="2" t="str">
        <f>IFERROR(VLOOKUP(A17861,Aux!A:B,2,0),"Outros")</f>
        <v>Águas e resíduos</v>
      </c>
      <c r="L17861" s="2">
        <f t="shared" si="838"/>
        <v>2020</v>
      </c>
      <c r="M17861">
        <f t="shared" si="839"/>
        <v>15</v>
      </c>
    </row>
    <row r="17862" spans="1:13" x14ac:dyDescent="0.35">
      <c r="A17862" t="s">
        <v>63</v>
      </c>
      <c r="B17862">
        <v>502098139</v>
      </c>
      <c r="C17862">
        <v>187500</v>
      </c>
      <c r="D17862" t="s">
        <v>14326</v>
      </c>
      <c r="E17862" s="1">
        <v>43927.644953703704</v>
      </c>
      <c r="F17862">
        <v>3</v>
      </c>
      <c r="G17862" t="s">
        <v>75</v>
      </c>
      <c r="H17862">
        <v>150</v>
      </c>
      <c r="I17862" s="1">
        <v>43951.75</v>
      </c>
      <c r="J17862" s="2">
        <f t="shared" si="837"/>
        <v>1</v>
      </c>
      <c r="K17862" s="2" t="str">
        <f>IFERROR(VLOOKUP(A17862,Aux!A:B,2,0),"Outros")</f>
        <v>Municípios</v>
      </c>
      <c r="L17862" s="2">
        <f t="shared" si="838"/>
        <v>2020</v>
      </c>
      <c r="M17862">
        <f t="shared" si="839"/>
        <v>15</v>
      </c>
    </row>
    <row r="17863" spans="1:13" x14ac:dyDescent="0.35">
      <c r="A17863" t="s">
        <v>474</v>
      </c>
      <c r="B17863">
        <v>504394029</v>
      </c>
      <c r="C17863">
        <v>187501</v>
      </c>
      <c r="E17863" s="1">
        <v>43927.696979166663</v>
      </c>
      <c r="F17863">
        <v>6</v>
      </c>
      <c r="G17863" t="s">
        <v>33</v>
      </c>
      <c r="H17863">
        <v>1</v>
      </c>
      <c r="J17863" s="2">
        <f t="shared" si="837"/>
        <v>1</v>
      </c>
      <c r="K17863" s="2" t="str">
        <f>IFERROR(VLOOKUP(A17863,Aux!A:B,2,0),"Outros")</f>
        <v>Outros</v>
      </c>
      <c r="L17863" s="2">
        <f t="shared" si="838"/>
        <v>2020</v>
      </c>
      <c r="M17863">
        <f t="shared" si="839"/>
        <v>15</v>
      </c>
    </row>
    <row r="17864" spans="1:13" x14ac:dyDescent="0.35">
      <c r="A17864" t="s">
        <v>465</v>
      </c>
      <c r="B17864">
        <v>600084779</v>
      </c>
      <c r="C17864">
        <v>187502</v>
      </c>
      <c r="E17864" s="1">
        <v>43927.702384259261</v>
      </c>
      <c r="F17864">
        <v>13</v>
      </c>
      <c r="G17864" t="s">
        <v>33</v>
      </c>
      <c r="H17864">
        <v>400</v>
      </c>
      <c r="J17864" s="2">
        <f t="shared" si="837"/>
        <v>1</v>
      </c>
      <c r="K17864" s="2" t="str">
        <f>IFERROR(VLOOKUP(A17864,Aux!A:B,2,0),"Outros")</f>
        <v>Outros</v>
      </c>
      <c r="L17864" s="2">
        <f t="shared" si="838"/>
        <v>2020</v>
      </c>
      <c r="M17864">
        <f t="shared" si="839"/>
        <v>15</v>
      </c>
    </row>
    <row r="17865" spans="1:13" x14ac:dyDescent="0.35">
      <c r="A17865" t="s">
        <v>474</v>
      </c>
      <c r="B17865">
        <v>504394029</v>
      </c>
      <c r="C17865">
        <v>187503</v>
      </c>
      <c r="E17865" s="1">
        <v>43927.704351851855</v>
      </c>
      <c r="F17865">
        <v>6</v>
      </c>
      <c r="G17865" t="s">
        <v>33</v>
      </c>
      <c r="H17865">
        <v>1</v>
      </c>
      <c r="J17865" s="2">
        <f t="shared" si="837"/>
        <v>1</v>
      </c>
      <c r="K17865" s="2" t="str">
        <f>IFERROR(VLOOKUP(A17865,Aux!A:B,2,0),"Outros")</f>
        <v>Outros</v>
      </c>
      <c r="L17865" s="2">
        <f t="shared" si="838"/>
        <v>2020</v>
      </c>
      <c r="M17865">
        <f t="shared" si="839"/>
        <v>15</v>
      </c>
    </row>
    <row r="17866" spans="1:13" x14ac:dyDescent="0.35">
      <c r="A17866" t="s">
        <v>474</v>
      </c>
      <c r="B17866">
        <v>504394029</v>
      </c>
      <c r="C17866">
        <v>187504</v>
      </c>
      <c r="E17866" s="1">
        <v>43927.706759259258</v>
      </c>
      <c r="F17866">
        <v>6</v>
      </c>
      <c r="H17866">
        <v>1</v>
      </c>
      <c r="J17866" s="2">
        <f t="shared" si="837"/>
        <v>1</v>
      </c>
      <c r="K17866" s="2" t="str">
        <f>IFERROR(VLOOKUP(A17866,Aux!A:B,2,0),"Outros")</f>
        <v>Outros</v>
      </c>
      <c r="L17866" s="2">
        <f t="shared" si="838"/>
        <v>2020</v>
      </c>
      <c r="M17866">
        <f t="shared" si="839"/>
        <v>15</v>
      </c>
    </row>
    <row r="17867" spans="1:13" x14ac:dyDescent="0.35">
      <c r="A17867" t="s">
        <v>474</v>
      </c>
      <c r="B17867">
        <v>504394029</v>
      </c>
      <c r="C17867">
        <v>187505</v>
      </c>
      <c r="E17867" s="1">
        <v>43927.707569444443</v>
      </c>
      <c r="F17867">
        <v>6</v>
      </c>
      <c r="G17867" t="s">
        <v>33</v>
      </c>
      <c r="H17867">
        <v>1</v>
      </c>
      <c r="J17867" s="2">
        <f t="shared" si="837"/>
        <v>1</v>
      </c>
      <c r="K17867" s="2" t="str">
        <f>IFERROR(VLOOKUP(A17867,Aux!A:B,2,0),"Outros")</f>
        <v>Outros</v>
      </c>
      <c r="L17867" s="2">
        <f t="shared" si="838"/>
        <v>2020</v>
      </c>
      <c r="M17867">
        <f t="shared" si="839"/>
        <v>15</v>
      </c>
    </row>
    <row r="17868" spans="1:13" x14ac:dyDescent="0.35">
      <c r="A17868" t="s">
        <v>474</v>
      </c>
      <c r="B17868">
        <v>504394029</v>
      </c>
      <c r="C17868">
        <v>187506</v>
      </c>
      <c r="E17868" s="1">
        <v>43927.708414351851</v>
      </c>
      <c r="F17868">
        <v>6</v>
      </c>
      <c r="H17868">
        <v>1</v>
      </c>
      <c r="J17868" s="2">
        <f t="shared" si="837"/>
        <v>1</v>
      </c>
      <c r="K17868" s="2" t="str">
        <f>IFERROR(VLOOKUP(A17868,Aux!A:B,2,0),"Outros")</f>
        <v>Outros</v>
      </c>
      <c r="L17868" s="2">
        <f t="shared" si="838"/>
        <v>2020</v>
      </c>
      <c r="M17868">
        <f t="shared" si="839"/>
        <v>15</v>
      </c>
    </row>
    <row r="17869" spans="1:13" x14ac:dyDescent="0.35">
      <c r="A17869" t="s">
        <v>2993</v>
      </c>
      <c r="B17869">
        <v>507031377</v>
      </c>
      <c r="C17869">
        <v>187509</v>
      </c>
      <c r="E17869" s="1">
        <v>43927.716574074075</v>
      </c>
      <c r="F17869">
        <v>13</v>
      </c>
      <c r="G17869" t="s">
        <v>33</v>
      </c>
      <c r="H17869">
        <v>400</v>
      </c>
      <c r="J17869" s="2">
        <f t="shared" si="837"/>
        <v>1</v>
      </c>
      <c r="K17869" s="2" t="str">
        <f>IFERROR(VLOOKUP(A17869,Aux!A:B,2,0),"Outros")</f>
        <v>Municípios</v>
      </c>
      <c r="L17869" s="2">
        <f t="shared" si="838"/>
        <v>2020</v>
      </c>
      <c r="M17869">
        <f t="shared" si="839"/>
        <v>15</v>
      </c>
    </row>
    <row r="17870" spans="1:13" x14ac:dyDescent="0.35">
      <c r="A17870" t="s">
        <v>12</v>
      </c>
      <c r="B17870">
        <v>508481287</v>
      </c>
      <c r="C17870">
        <v>187510</v>
      </c>
      <c r="D17870" t="s">
        <v>14281</v>
      </c>
      <c r="E17870" s="1">
        <v>43927.716736111113</v>
      </c>
      <c r="F17870">
        <v>1</v>
      </c>
      <c r="G17870" t="s">
        <v>14</v>
      </c>
      <c r="H17870">
        <v>200</v>
      </c>
      <c r="I17870" s="1">
        <v>43936.708333333336</v>
      </c>
      <c r="J17870" s="2">
        <f t="shared" si="837"/>
        <v>1</v>
      </c>
      <c r="K17870" s="2" t="str">
        <f>IFERROR(VLOOKUP(A17870,Aux!A:B,2,0),"Outros")</f>
        <v>Hospitais</v>
      </c>
      <c r="L17870" s="2">
        <f t="shared" si="838"/>
        <v>2020</v>
      </c>
      <c r="M17870">
        <f t="shared" si="839"/>
        <v>15</v>
      </c>
    </row>
    <row r="17871" spans="1:13" x14ac:dyDescent="0.35">
      <c r="A17871" t="s">
        <v>2993</v>
      </c>
      <c r="B17871">
        <v>507031377</v>
      </c>
      <c r="C17871">
        <v>187511</v>
      </c>
      <c r="D17871" t="s">
        <v>14243</v>
      </c>
      <c r="E17871" s="1">
        <v>43927.718113425923</v>
      </c>
      <c r="F17871">
        <v>13</v>
      </c>
      <c r="G17871" t="s">
        <v>205</v>
      </c>
      <c r="H17871">
        <v>340</v>
      </c>
      <c r="I17871" s="1">
        <v>43934.999305555553</v>
      </c>
      <c r="J17871" s="2">
        <f t="shared" si="837"/>
        <v>1</v>
      </c>
      <c r="K17871" s="2" t="str">
        <f>IFERROR(VLOOKUP(A17871,Aux!A:B,2,0),"Outros")</f>
        <v>Municípios</v>
      </c>
      <c r="L17871" s="2">
        <f t="shared" si="838"/>
        <v>2020</v>
      </c>
      <c r="M17871">
        <f t="shared" si="839"/>
        <v>15</v>
      </c>
    </row>
    <row r="17872" spans="1:13" x14ac:dyDescent="0.35">
      <c r="A17872" t="s">
        <v>3726</v>
      </c>
      <c r="B17872">
        <v>510832890</v>
      </c>
      <c r="C17872">
        <v>187514</v>
      </c>
      <c r="D17872" t="s">
        <v>14175</v>
      </c>
      <c r="E17872" s="1">
        <v>43927.725821759261</v>
      </c>
      <c r="F17872">
        <v>13</v>
      </c>
      <c r="G17872" t="s">
        <v>2243</v>
      </c>
      <c r="H17872">
        <v>300</v>
      </c>
      <c r="I17872" s="1">
        <v>43934.999305555553</v>
      </c>
      <c r="J17872" s="2">
        <f t="shared" si="837"/>
        <v>1</v>
      </c>
      <c r="K17872" s="2" t="str">
        <f>IFERROR(VLOOKUP(A17872,Aux!A:B,2,0),"Outros")</f>
        <v>Municípios</v>
      </c>
      <c r="L17872" s="2">
        <f t="shared" si="838"/>
        <v>2020</v>
      </c>
      <c r="M17872">
        <f t="shared" si="839"/>
        <v>15</v>
      </c>
    </row>
    <row r="17873" spans="1:13" x14ac:dyDescent="0.35">
      <c r="A17873" t="s">
        <v>311</v>
      </c>
      <c r="B17873">
        <v>680017550</v>
      </c>
      <c r="C17873">
        <v>187517</v>
      </c>
      <c r="D17873" t="s">
        <v>14114</v>
      </c>
      <c r="E17873" s="1">
        <v>43927.735115740739</v>
      </c>
      <c r="F17873">
        <v>1</v>
      </c>
      <c r="G17873" t="s">
        <v>924</v>
      </c>
      <c r="H17873">
        <v>220</v>
      </c>
      <c r="I17873" s="1">
        <v>43934.625</v>
      </c>
      <c r="J17873" s="2">
        <f t="shared" si="837"/>
        <v>1</v>
      </c>
      <c r="K17873" s="2" t="str">
        <f>IFERROR(VLOOKUP(A17873,Aux!A:B,2,0),"Outros")</f>
        <v>Águas e resíduos</v>
      </c>
      <c r="L17873" s="2">
        <f t="shared" si="838"/>
        <v>2020</v>
      </c>
      <c r="M17873">
        <f t="shared" si="839"/>
        <v>15</v>
      </c>
    </row>
    <row r="17874" spans="1:13" x14ac:dyDescent="0.35">
      <c r="A17874" t="s">
        <v>9</v>
      </c>
      <c r="B17874">
        <v>506673626</v>
      </c>
      <c r="C17874">
        <v>187519</v>
      </c>
      <c r="E17874" s="1">
        <v>43927.743715277778</v>
      </c>
      <c r="F17874">
        <v>13</v>
      </c>
      <c r="G17874" t="s">
        <v>33</v>
      </c>
      <c r="H17874">
        <v>400</v>
      </c>
      <c r="J17874" s="2">
        <f t="shared" si="837"/>
        <v>1</v>
      </c>
      <c r="K17874" s="2" t="str">
        <f>IFERROR(VLOOKUP(A17874,Aux!A:B,2,0),"Outros")</f>
        <v>Municípios</v>
      </c>
      <c r="L17874" s="2">
        <f t="shared" si="838"/>
        <v>2020</v>
      </c>
      <c r="M17874">
        <f t="shared" si="839"/>
        <v>15</v>
      </c>
    </row>
    <row r="17875" spans="1:13" x14ac:dyDescent="0.35">
      <c r="A17875" t="s">
        <v>805</v>
      </c>
      <c r="B17875">
        <v>504609696</v>
      </c>
      <c r="C17875">
        <v>187521</v>
      </c>
      <c r="E17875" s="1">
        <v>43927.760740740741</v>
      </c>
      <c r="F17875">
        <v>1</v>
      </c>
      <c r="H17875">
        <v>400</v>
      </c>
      <c r="J17875" s="2">
        <f t="shared" si="837"/>
        <v>1</v>
      </c>
      <c r="K17875" s="2" t="str">
        <f>IFERROR(VLOOKUP(A17875,Aux!A:B,2,0),"Outros")</f>
        <v>Outros</v>
      </c>
      <c r="L17875" s="2">
        <f t="shared" si="838"/>
        <v>2020</v>
      </c>
      <c r="M17875">
        <f t="shared" si="839"/>
        <v>15</v>
      </c>
    </row>
    <row r="17876" spans="1:13" x14ac:dyDescent="0.35">
      <c r="A17876" t="s">
        <v>465</v>
      </c>
      <c r="B17876">
        <v>600084779</v>
      </c>
      <c r="C17876">
        <v>187523</v>
      </c>
      <c r="D17876" t="s">
        <v>13893</v>
      </c>
      <c r="E17876" s="1">
        <v>43927.772997685184</v>
      </c>
      <c r="F17876">
        <v>13</v>
      </c>
      <c r="G17876" t="s">
        <v>622</v>
      </c>
      <c r="H17876">
        <v>220</v>
      </c>
      <c r="I17876" s="1">
        <v>43936.708333333336</v>
      </c>
      <c r="J17876" s="2">
        <f t="shared" si="837"/>
        <v>1</v>
      </c>
      <c r="K17876" s="2" t="str">
        <f>IFERROR(VLOOKUP(A17876,Aux!A:B,2,0),"Outros")</f>
        <v>Outros</v>
      </c>
      <c r="L17876" s="2">
        <f t="shared" si="838"/>
        <v>2020</v>
      </c>
      <c r="M17876">
        <f t="shared" si="839"/>
        <v>15</v>
      </c>
    </row>
    <row r="17877" spans="1:13" x14ac:dyDescent="0.35">
      <c r="A17877" t="s">
        <v>9</v>
      </c>
      <c r="B17877">
        <v>506673626</v>
      </c>
      <c r="C17877">
        <v>187527</v>
      </c>
      <c r="E17877" s="1">
        <v>43927.789189814815</v>
      </c>
      <c r="F17877">
        <v>1</v>
      </c>
      <c r="H17877">
        <v>400</v>
      </c>
      <c r="J17877" s="2">
        <f t="shared" si="837"/>
        <v>1</v>
      </c>
      <c r="K17877" s="2" t="str">
        <f>IFERROR(VLOOKUP(A17877,Aux!A:B,2,0),"Outros")</f>
        <v>Municípios</v>
      </c>
      <c r="L17877" s="2">
        <f t="shared" si="838"/>
        <v>2020</v>
      </c>
      <c r="M17877">
        <f t="shared" si="839"/>
        <v>15</v>
      </c>
    </row>
    <row r="17878" spans="1:13" x14ac:dyDescent="0.35">
      <c r="A17878" t="s">
        <v>57</v>
      </c>
      <c r="B17878">
        <v>501294104</v>
      </c>
      <c r="C17878">
        <v>187532</v>
      </c>
      <c r="E17878" s="1">
        <v>43927.900358796294</v>
      </c>
      <c r="F17878">
        <v>1</v>
      </c>
      <c r="H17878">
        <v>400</v>
      </c>
      <c r="J17878" s="2">
        <f t="shared" si="837"/>
        <v>1</v>
      </c>
      <c r="K17878" s="2" t="str">
        <f>IFERROR(VLOOKUP(A17878,Aux!A:B,2,0),"Outros")</f>
        <v>Municípios</v>
      </c>
      <c r="L17878" s="2">
        <f t="shared" si="838"/>
        <v>2020</v>
      </c>
      <c r="M17878">
        <f t="shared" si="839"/>
        <v>15</v>
      </c>
    </row>
    <row r="17879" spans="1:13" x14ac:dyDescent="0.35">
      <c r="A17879" t="s">
        <v>528</v>
      </c>
      <c r="B17879">
        <v>512044040</v>
      </c>
      <c r="C17879">
        <v>187533</v>
      </c>
      <c r="D17879" t="s">
        <v>14375</v>
      </c>
      <c r="E17879" s="1">
        <v>43927.911747685182</v>
      </c>
      <c r="F17879">
        <v>1</v>
      </c>
      <c r="G17879" t="s">
        <v>225</v>
      </c>
      <c r="H17879">
        <v>220</v>
      </c>
      <c r="I17879" s="1">
        <v>43938.999305555553</v>
      </c>
      <c r="J17879" s="2">
        <f t="shared" si="837"/>
        <v>1</v>
      </c>
      <c r="K17879" s="2" t="str">
        <f>IFERROR(VLOOKUP(A17879,Aux!A:B,2,0),"Outros")</f>
        <v>Municípios</v>
      </c>
      <c r="L17879" s="2">
        <f t="shared" si="838"/>
        <v>2020</v>
      </c>
      <c r="M17879">
        <f t="shared" si="839"/>
        <v>15</v>
      </c>
    </row>
    <row r="17880" spans="1:13" x14ac:dyDescent="0.35">
      <c r="A17880" t="s">
        <v>57</v>
      </c>
      <c r="B17880">
        <v>501294104</v>
      </c>
      <c r="C17880">
        <v>187535</v>
      </c>
      <c r="D17880" t="s">
        <v>13894</v>
      </c>
      <c r="E17880" s="1">
        <v>43927.919166666667</v>
      </c>
      <c r="F17880">
        <v>1</v>
      </c>
      <c r="G17880" t="s">
        <v>618</v>
      </c>
      <c r="H17880">
        <v>150</v>
      </c>
      <c r="I17880" s="1">
        <v>43950.999305555553</v>
      </c>
      <c r="J17880" s="2">
        <f t="shared" si="837"/>
        <v>1</v>
      </c>
      <c r="K17880" s="2" t="str">
        <f>IFERROR(VLOOKUP(A17880,Aux!A:B,2,0),"Outros")</f>
        <v>Municípios</v>
      </c>
      <c r="L17880" s="2">
        <f t="shared" si="838"/>
        <v>2020</v>
      </c>
      <c r="M17880">
        <f t="shared" si="839"/>
        <v>15</v>
      </c>
    </row>
    <row r="17881" spans="1:13" x14ac:dyDescent="0.35">
      <c r="A17881" t="s">
        <v>2993</v>
      </c>
      <c r="B17881">
        <v>507031377</v>
      </c>
      <c r="C17881">
        <v>187536</v>
      </c>
      <c r="E17881" s="1">
        <v>43927.997337962966</v>
      </c>
      <c r="F17881">
        <v>13</v>
      </c>
      <c r="G17881" t="s">
        <v>33</v>
      </c>
      <c r="H17881">
        <v>400</v>
      </c>
      <c r="J17881" s="2">
        <f t="shared" si="837"/>
        <v>1</v>
      </c>
      <c r="K17881" s="2" t="str">
        <f>IFERROR(VLOOKUP(A17881,Aux!A:B,2,0),"Outros")</f>
        <v>Municípios</v>
      </c>
      <c r="L17881" s="2">
        <f t="shared" si="838"/>
        <v>2020</v>
      </c>
      <c r="M17881">
        <f t="shared" si="839"/>
        <v>15</v>
      </c>
    </row>
    <row r="17882" spans="1:13" x14ac:dyDescent="0.35">
      <c r="A17882" t="s">
        <v>2993</v>
      </c>
      <c r="B17882">
        <v>507031377</v>
      </c>
      <c r="C17882">
        <v>187537</v>
      </c>
      <c r="E17882" s="1">
        <v>43928.0080787037</v>
      </c>
      <c r="F17882">
        <v>13</v>
      </c>
      <c r="H17882">
        <v>400</v>
      </c>
      <c r="J17882" s="2">
        <f t="shared" si="837"/>
        <v>1</v>
      </c>
      <c r="K17882" s="2" t="str">
        <f>IFERROR(VLOOKUP(A17882,Aux!A:B,2,0),"Outros")</f>
        <v>Municípios</v>
      </c>
      <c r="L17882" s="2">
        <f t="shared" si="838"/>
        <v>2020</v>
      </c>
      <c r="M17882">
        <f t="shared" si="839"/>
        <v>15</v>
      </c>
    </row>
    <row r="17883" spans="1:13" x14ac:dyDescent="0.35">
      <c r="A17883" t="s">
        <v>4753</v>
      </c>
      <c r="B17883">
        <v>600055639</v>
      </c>
      <c r="C17883">
        <v>187538</v>
      </c>
      <c r="D17883" t="s">
        <v>14147</v>
      </c>
      <c r="E17883" s="1">
        <v>43928.362986111111</v>
      </c>
      <c r="F17883">
        <v>3</v>
      </c>
      <c r="G17883" t="s">
        <v>33</v>
      </c>
      <c r="H17883">
        <v>150</v>
      </c>
      <c r="I17883" s="1">
        <v>43959.999305555553</v>
      </c>
      <c r="J17883" s="2">
        <f t="shared" si="837"/>
        <v>1</v>
      </c>
      <c r="K17883" s="2" t="str">
        <f>IFERROR(VLOOKUP(A17883,Aux!A:B,2,0),"Outros")</f>
        <v>Outros</v>
      </c>
      <c r="L17883" s="2">
        <f t="shared" si="838"/>
        <v>2020</v>
      </c>
      <c r="M17883">
        <f t="shared" si="839"/>
        <v>15</v>
      </c>
    </row>
    <row r="17884" spans="1:13" x14ac:dyDescent="0.35">
      <c r="A17884" t="s">
        <v>48</v>
      </c>
      <c r="B17884">
        <v>503035416</v>
      </c>
      <c r="C17884">
        <v>187539</v>
      </c>
      <c r="E17884" s="1">
        <v>43928.376284722224</v>
      </c>
      <c r="F17884">
        <v>3</v>
      </c>
      <c r="G17884" t="s">
        <v>33</v>
      </c>
      <c r="H17884">
        <v>1</v>
      </c>
      <c r="J17884" s="2">
        <f t="shared" si="837"/>
        <v>1</v>
      </c>
      <c r="K17884" s="2" t="str">
        <f>IFERROR(VLOOKUP(A17884,Aux!A:B,2,0),"Outros")</f>
        <v>Hospitais</v>
      </c>
      <c r="L17884" s="2">
        <f t="shared" si="838"/>
        <v>2020</v>
      </c>
      <c r="M17884">
        <f t="shared" si="839"/>
        <v>15</v>
      </c>
    </row>
    <row r="17885" spans="1:13" x14ac:dyDescent="0.35">
      <c r="A17885" t="s">
        <v>2238</v>
      </c>
      <c r="B17885">
        <v>506735524</v>
      </c>
      <c r="C17885">
        <v>187542</v>
      </c>
      <c r="D17885" t="s">
        <v>14148</v>
      </c>
      <c r="E17885" s="1">
        <v>43928.384201388886</v>
      </c>
      <c r="F17885">
        <v>3</v>
      </c>
      <c r="G17885" t="s">
        <v>14149</v>
      </c>
      <c r="H17885">
        <v>150</v>
      </c>
      <c r="I17885" s="1">
        <v>43958.708333333336</v>
      </c>
      <c r="J17885" s="2">
        <f t="shared" si="837"/>
        <v>1</v>
      </c>
      <c r="K17885" s="2" t="str">
        <f>IFERROR(VLOOKUP(A17885,Aux!A:B,2,0),"Outros")</f>
        <v>Municípios</v>
      </c>
      <c r="L17885" s="2">
        <f t="shared" si="838"/>
        <v>2020</v>
      </c>
      <c r="M17885">
        <f t="shared" si="839"/>
        <v>15</v>
      </c>
    </row>
    <row r="17886" spans="1:13" x14ac:dyDescent="0.35">
      <c r="A17886" t="s">
        <v>465</v>
      </c>
      <c r="B17886">
        <v>600084779</v>
      </c>
      <c r="C17886">
        <v>187543</v>
      </c>
      <c r="D17886" t="s">
        <v>14150</v>
      </c>
      <c r="E17886" s="1">
        <v>43928.388321759259</v>
      </c>
      <c r="F17886">
        <v>13</v>
      </c>
      <c r="G17886" t="s">
        <v>622</v>
      </c>
      <c r="H17886">
        <v>220</v>
      </c>
      <c r="I17886" s="1">
        <v>43937.708333333336</v>
      </c>
      <c r="J17886" s="2">
        <f t="shared" si="837"/>
        <v>1</v>
      </c>
      <c r="K17886" s="2" t="str">
        <f>IFERROR(VLOOKUP(A17886,Aux!A:B,2,0),"Outros")</f>
        <v>Outros</v>
      </c>
      <c r="L17886" s="2">
        <f t="shared" si="838"/>
        <v>2020</v>
      </c>
      <c r="M17886">
        <f t="shared" si="839"/>
        <v>15</v>
      </c>
    </row>
    <row r="17887" spans="1:13" x14ac:dyDescent="0.35">
      <c r="A17887" t="s">
        <v>213</v>
      </c>
      <c r="B17887">
        <v>512012814</v>
      </c>
      <c r="C17887">
        <v>187545</v>
      </c>
      <c r="D17887" t="s">
        <v>13951</v>
      </c>
      <c r="E17887" s="1">
        <v>43928.413900462961</v>
      </c>
      <c r="F17887">
        <v>1</v>
      </c>
      <c r="G17887" t="s">
        <v>583</v>
      </c>
      <c r="H17887">
        <v>230</v>
      </c>
      <c r="I17887" s="1">
        <v>43943.999305555553</v>
      </c>
      <c r="J17887" s="2">
        <f t="shared" si="837"/>
        <v>1</v>
      </c>
      <c r="K17887" s="2" t="str">
        <f>IFERROR(VLOOKUP(A17887,Aux!A:B,2,0),"Outros")</f>
        <v>Municípios</v>
      </c>
      <c r="L17887" s="2">
        <f t="shared" si="838"/>
        <v>2020</v>
      </c>
      <c r="M17887">
        <f t="shared" si="839"/>
        <v>15</v>
      </c>
    </row>
    <row r="17888" spans="1:13" x14ac:dyDescent="0.35">
      <c r="A17888" t="s">
        <v>150</v>
      </c>
      <c r="B17888">
        <v>505309939</v>
      </c>
      <c r="C17888">
        <v>187546</v>
      </c>
      <c r="D17888" t="s">
        <v>14151</v>
      </c>
      <c r="E17888" s="1">
        <v>43928.419687499998</v>
      </c>
      <c r="F17888">
        <v>1</v>
      </c>
      <c r="G17888" t="s">
        <v>152</v>
      </c>
      <c r="H17888">
        <v>220</v>
      </c>
      <c r="I17888" s="1">
        <v>43938.6875</v>
      </c>
      <c r="J17888" s="2">
        <f t="shared" si="837"/>
        <v>1</v>
      </c>
      <c r="K17888" s="2" t="str">
        <f>IFERROR(VLOOKUP(A17888,Aux!A:B,2,0),"Outros")</f>
        <v>Municípios</v>
      </c>
      <c r="L17888" s="2">
        <f t="shared" si="838"/>
        <v>2020</v>
      </c>
      <c r="M17888">
        <f t="shared" si="839"/>
        <v>15</v>
      </c>
    </row>
    <row r="17889" spans="1:13" x14ac:dyDescent="0.35">
      <c r="A17889" t="s">
        <v>118</v>
      </c>
      <c r="B17889">
        <v>680015019</v>
      </c>
      <c r="C17889">
        <v>187547</v>
      </c>
      <c r="D17889" t="s">
        <v>14152</v>
      </c>
      <c r="E17889" s="1">
        <v>43928.420034722221</v>
      </c>
      <c r="F17889">
        <v>3</v>
      </c>
      <c r="G17889" t="s">
        <v>62</v>
      </c>
      <c r="H17889">
        <v>150</v>
      </c>
      <c r="I17889" s="1">
        <v>43958.999305555553</v>
      </c>
      <c r="J17889" s="2">
        <f t="shared" si="837"/>
        <v>1</v>
      </c>
      <c r="K17889" s="2" t="str">
        <f>IFERROR(VLOOKUP(A17889,Aux!A:B,2,0),"Outros")</f>
        <v>Águas e resíduos</v>
      </c>
      <c r="L17889" s="2">
        <f t="shared" si="838"/>
        <v>2020</v>
      </c>
      <c r="M17889">
        <f t="shared" si="839"/>
        <v>15</v>
      </c>
    </row>
    <row r="17890" spans="1:13" x14ac:dyDescent="0.35">
      <c r="A17890" t="s">
        <v>177</v>
      </c>
      <c r="B17890">
        <v>506609553</v>
      </c>
      <c r="C17890">
        <v>187548</v>
      </c>
      <c r="E17890" s="1">
        <v>43928.420937499999</v>
      </c>
      <c r="F17890">
        <v>1</v>
      </c>
      <c r="G17890" t="s">
        <v>33</v>
      </c>
      <c r="H17890">
        <v>400</v>
      </c>
      <c r="J17890" s="2">
        <f t="shared" si="837"/>
        <v>1</v>
      </c>
      <c r="K17890" s="2" t="str">
        <f>IFERROR(VLOOKUP(A17890,Aux!A:B,2,0),"Outros")</f>
        <v>Municípios</v>
      </c>
      <c r="L17890" s="2">
        <f t="shared" si="838"/>
        <v>2020</v>
      </c>
      <c r="M17890">
        <f t="shared" si="839"/>
        <v>15</v>
      </c>
    </row>
    <row r="17891" spans="1:13" x14ac:dyDescent="0.35">
      <c r="A17891" t="s">
        <v>54</v>
      </c>
      <c r="B17891">
        <v>508345464</v>
      </c>
      <c r="C17891">
        <v>187550</v>
      </c>
      <c r="D17891" t="s">
        <v>13998</v>
      </c>
      <c r="E17891" s="1">
        <v>43928.437013888892</v>
      </c>
      <c r="F17891">
        <v>3</v>
      </c>
      <c r="G17891" t="s">
        <v>2966</v>
      </c>
      <c r="H17891">
        <v>150</v>
      </c>
      <c r="I17891" s="1">
        <v>43967.999305555553</v>
      </c>
      <c r="J17891" s="2">
        <f t="shared" si="837"/>
        <v>1</v>
      </c>
      <c r="K17891" s="2" t="str">
        <f>IFERROR(VLOOKUP(A17891,Aux!A:B,2,0),"Outros")</f>
        <v>Outros</v>
      </c>
      <c r="L17891" s="2">
        <f t="shared" si="838"/>
        <v>2020</v>
      </c>
      <c r="M17891">
        <f t="shared" si="839"/>
        <v>15</v>
      </c>
    </row>
    <row r="17892" spans="1:13" x14ac:dyDescent="0.35">
      <c r="A17892" t="s">
        <v>76</v>
      </c>
      <c r="B17892">
        <v>506676056</v>
      </c>
      <c r="C17892">
        <v>187550</v>
      </c>
      <c r="D17892" t="s">
        <v>13998</v>
      </c>
      <c r="E17892" s="1">
        <v>43928.437013888892</v>
      </c>
      <c r="F17892">
        <v>3</v>
      </c>
      <c r="G17892" t="s">
        <v>2966</v>
      </c>
      <c r="H17892">
        <v>150</v>
      </c>
      <c r="I17892" s="1">
        <v>43967.999305555553</v>
      </c>
      <c r="J17892" s="2" t="str">
        <f t="shared" si="837"/>
        <v/>
      </c>
      <c r="K17892" s="2" t="str">
        <f>IFERROR(VLOOKUP(A17892,Aux!A:B,2,0),"Outros")</f>
        <v>Municípios</v>
      </c>
      <c r="L17892" s="2">
        <f t="shared" si="838"/>
        <v>2020</v>
      </c>
      <c r="M17892">
        <f t="shared" si="839"/>
        <v>15</v>
      </c>
    </row>
    <row r="17893" spans="1:13" x14ac:dyDescent="0.35">
      <c r="A17893" t="s">
        <v>633</v>
      </c>
      <c r="B17893">
        <v>506617599</v>
      </c>
      <c r="C17893">
        <v>187551</v>
      </c>
      <c r="D17893" t="s">
        <v>14153</v>
      </c>
      <c r="E17893" s="1">
        <v>43928.442141203705</v>
      </c>
      <c r="F17893">
        <v>13</v>
      </c>
      <c r="G17893" t="s">
        <v>635</v>
      </c>
      <c r="H17893">
        <v>300</v>
      </c>
      <c r="I17893" s="1">
        <v>43938.999305555553</v>
      </c>
      <c r="J17893" s="2">
        <f t="shared" si="837"/>
        <v>1</v>
      </c>
      <c r="K17893" s="2" t="str">
        <f>IFERROR(VLOOKUP(A17893,Aux!A:B,2,0),"Outros")</f>
        <v>Municípios</v>
      </c>
      <c r="L17893" s="2">
        <f t="shared" si="838"/>
        <v>2020</v>
      </c>
      <c r="M17893">
        <f t="shared" si="839"/>
        <v>15</v>
      </c>
    </row>
    <row r="17894" spans="1:13" x14ac:dyDescent="0.35">
      <c r="A17894" t="s">
        <v>140</v>
      </c>
      <c r="B17894">
        <v>506614913</v>
      </c>
      <c r="C17894">
        <v>187553</v>
      </c>
      <c r="D17894" t="s">
        <v>8548</v>
      </c>
      <c r="E17894" s="1">
        <v>43928.461435185185</v>
      </c>
      <c r="F17894">
        <v>13</v>
      </c>
      <c r="G17894" t="s">
        <v>2396</v>
      </c>
      <c r="H17894">
        <v>200</v>
      </c>
      <c r="I17894" s="1">
        <v>43945.999305555553</v>
      </c>
      <c r="J17894" s="2">
        <f t="shared" si="837"/>
        <v>1</v>
      </c>
      <c r="K17894" s="2" t="str">
        <f>IFERROR(VLOOKUP(A17894,Aux!A:B,2,0),"Outros")</f>
        <v>Municípios</v>
      </c>
      <c r="L17894" s="2">
        <f t="shared" si="838"/>
        <v>2020</v>
      </c>
      <c r="M17894">
        <f t="shared" si="839"/>
        <v>15</v>
      </c>
    </row>
    <row r="17895" spans="1:13" x14ac:dyDescent="0.35">
      <c r="A17895" t="s">
        <v>71</v>
      </c>
      <c r="B17895">
        <v>500051054</v>
      </c>
      <c r="C17895">
        <v>187554</v>
      </c>
      <c r="D17895" t="s">
        <v>14154</v>
      </c>
      <c r="E17895" s="1">
        <v>43928.467037037037</v>
      </c>
      <c r="F17895">
        <v>13</v>
      </c>
      <c r="G17895" t="s">
        <v>202</v>
      </c>
      <c r="H17895">
        <v>300</v>
      </c>
      <c r="I17895" s="1">
        <v>43940.791666666664</v>
      </c>
      <c r="J17895" s="2">
        <f t="shared" si="837"/>
        <v>1</v>
      </c>
      <c r="K17895" s="2" t="str">
        <f>IFERROR(VLOOKUP(A17895,Aux!A:B,2,0),"Outros")</f>
        <v>Municípios</v>
      </c>
      <c r="L17895" s="2">
        <f t="shared" si="838"/>
        <v>2020</v>
      </c>
      <c r="M17895">
        <f t="shared" si="839"/>
        <v>15</v>
      </c>
    </row>
    <row r="17896" spans="1:13" x14ac:dyDescent="0.35">
      <c r="A17896" t="s">
        <v>311</v>
      </c>
      <c r="B17896">
        <v>680017550</v>
      </c>
      <c r="C17896">
        <v>187555</v>
      </c>
      <c r="D17896" t="s">
        <v>14155</v>
      </c>
      <c r="E17896" s="1">
        <v>43928.474502314813</v>
      </c>
      <c r="F17896">
        <v>3</v>
      </c>
      <c r="G17896" t="s">
        <v>924</v>
      </c>
      <c r="H17896">
        <v>150</v>
      </c>
      <c r="I17896" s="1">
        <v>43958.625</v>
      </c>
      <c r="J17896" s="2">
        <f t="shared" si="837"/>
        <v>1</v>
      </c>
      <c r="K17896" s="2" t="str">
        <f>IFERROR(VLOOKUP(A17896,Aux!A:B,2,0),"Outros")</f>
        <v>Águas e resíduos</v>
      </c>
      <c r="L17896" s="2">
        <f t="shared" si="838"/>
        <v>2020</v>
      </c>
      <c r="M17896">
        <f t="shared" si="839"/>
        <v>15</v>
      </c>
    </row>
    <row r="17897" spans="1:13" x14ac:dyDescent="0.35">
      <c r="A17897" t="s">
        <v>267</v>
      </c>
      <c r="B17897">
        <v>505307685</v>
      </c>
      <c r="C17897">
        <v>187556</v>
      </c>
      <c r="D17897" t="s">
        <v>14327</v>
      </c>
      <c r="E17897" s="1">
        <v>43928.484236111108</v>
      </c>
      <c r="F17897">
        <v>13</v>
      </c>
      <c r="G17897" t="s">
        <v>1330</v>
      </c>
      <c r="H17897">
        <v>220</v>
      </c>
      <c r="I17897" s="1">
        <v>43938.999305555553</v>
      </c>
      <c r="J17897" s="2">
        <f t="shared" si="837"/>
        <v>1</v>
      </c>
      <c r="K17897" s="2" t="str">
        <f>IFERROR(VLOOKUP(A17897,Aux!A:B,2,0),"Outros")</f>
        <v>Municípios</v>
      </c>
      <c r="L17897" s="2">
        <f t="shared" si="838"/>
        <v>2020</v>
      </c>
      <c r="M17897">
        <f t="shared" si="839"/>
        <v>15</v>
      </c>
    </row>
    <row r="17898" spans="1:13" x14ac:dyDescent="0.35">
      <c r="A17898" t="s">
        <v>197</v>
      </c>
      <c r="B17898">
        <v>506334562</v>
      </c>
      <c r="C17898">
        <v>187557</v>
      </c>
      <c r="D17898" t="s">
        <v>14156</v>
      </c>
      <c r="E17898" s="1">
        <v>43928.489340277774</v>
      </c>
      <c r="F17898">
        <v>1</v>
      </c>
      <c r="G17898" t="s">
        <v>625</v>
      </c>
      <c r="H17898">
        <v>400</v>
      </c>
      <c r="I17898" s="1">
        <v>43898.999305555553</v>
      </c>
      <c r="J17898" s="2">
        <f t="shared" si="837"/>
        <v>1</v>
      </c>
      <c r="K17898" s="2" t="str">
        <f>IFERROR(VLOOKUP(A17898,Aux!A:B,2,0),"Outros")</f>
        <v>Municípios</v>
      </c>
      <c r="L17898" s="2">
        <f t="shared" si="838"/>
        <v>2020</v>
      </c>
      <c r="M17898">
        <f t="shared" si="839"/>
        <v>15</v>
      </c>
    </row>
    <row r="17899" spans="1:13" x14ac:dyDescent="0.35">
      <c r="A17899" t="s">
        <v>1194</v>
      </c>
      <c r="B17899">
        <v>506659968</v>
      </c>
      <c r="C17899">
        <v>187558</v>
      </c>
      <c r="E17899" s="1">
        <v>43928.498425925929</v>
      </c>
      <c r="F17899">
        <v>13</v>
      </c>
      <c r="G17899" t="s">
        <v>33</v>
      </c>
      <c r="H17899">
        <v>400</v>
      </c>
      <c r="J17899" s="2">
        <f t="shared" si="837"/>
        <v>1</v>
      </c>
      <c r="K17899" s="2" t="str">
        <f>IFERROR(VLOOKUP(A17899,Aux!A:B,2,0),"Outros")</f>
        <v>Municípios</v>
      </c>
      <c r="L17899" s="2">
        <f t="shared" si="838"/>
        <v>2020</v>
      </c>
      <c r="M17899">
        <f t="shared" si="839"/>
        <v>15</v>
      </c>
    </row>
    <row r="17900" spans="1:13" x14ac:dyDescent="0.35">
      <c r="A17900" t="s">
        <v>150</v>
      </c>
      <c r="B17900">
        <v>505309939</v>
      </c>
      <c r="C17900">
        <v>187559</v>
      </c>
      <c r="D17900" t="s">
        <v>13952</v>
      </c>
      <c r="E17900" s="1">
        <v>43928.500335648147</v>
      </c>
      <c r="F17900">
        <v>13</v>
      </c>
      <c r="G17900" t="s">
        <v>152</v>
      </c>
      <c r="H17900">
        <v>150</v>
      </c>
      <c r="I17900" s="1">
        <v>43955.6875</v>
      </c>
      <c r="J17900" s="2">
        <f t="shared" si="837"/>
        <v>1</v>
      </c>
      <c r="K17900" s="2" t="str">
        <f>IFERROR(VLOOKUP(A17900,Aux!A:B,2,0),"Outros")</f>
        <v>Municípios</v>
      </c>
      <c r="L17900" s="2">
        <f t="shared" si="838"/>
        <v>2020</v>
      </c>
      <c r="M17900">
        <f t="shared" si="839"/>
        <v>15</v>
      </c>
    </row>
    <row r="17901" spans="1:13" x14ac:dyDescent="0.35">
      <c r="A17901" t="s">
        <v>171</v>
      </c>
      <c r="B17901">
        <v>504293125</v>
      </c>
      <c r="C17901">
        <v>187560</v>
      </c>
      <c r="D17901" t="s">
        <v>14157</v>
      </c>
      <c r="E17901" s="1">
        <v>43928.500833333332</v>
      </c>
      <c r="F17901">
        <v>1</v>
      </c>
      <c r="G17901" t="s">
        <v>342</v>
      </c>
      <c r="H17901">
        <v>360</v>
      </c>
      <c r="I17901" s="1">
        <v>43930.999305555553</v>
      </c>
      <c r="J17901" s="2">
        <f t="shared" si="837"/>
        <v>1</v>
      </c>
      <c r="K17901" s="2" t="str">
        <f>IFERROR(VLOOKUP(A17901,Aux!A:B,2,0),"Outros")</f>
        <v>Municípios</v>
      </c>
      <c r="L17901" s="2">
        <f t="shared" si="838"/>
        <v>2020</v>
      </c>
      <c r="M17901">
        <f t="shared" si="839"/>
        <v>15</v>
      </c>
    </row>
    <row r="17902" spans="1:13" x14ac:dyDescent="0.35">
      <c r="A17902" t="s">
        <v>633</v>
      </c>
      <c r="B17902">
        <v>506617599</v>
      </c>
      <c r="C17902">
        <v>187561</v>
      </c>
      <c r="D17902" t="s">
        <v>13953</v>
      </c>
      <c r="E17902" s="1">
        <v>43928.505185185182</v>
      </c>
      <c r="F17902">
        <v>3</v>
      </c>
      <c r="G17902" t="s">
        <v>635</v>
      </c>
      <c r="H17902">
        <v>220</v>
      </c>
      <c r="I17902" s="1">
        <v>43943.999305555553</v>
      </c>
      <c r="J17902" s="2">
        <f t="shared" si="837"/>
        <v>1</v>
      </c>
      <c r="K17902" s="2" t="str">
        <f>IFERROR(VLOOKUP(A17902,Aux!A:B,2,0),"Outros")</f>
        <v>Municípios</v>
      </c>
      <c r="L17902" s="2">
        <f t="shared" si="838"/>
        <v>2020</v>
      </c>
      <c r="M17902">
        <f t="shared" si="839"/>
        <v>15</v>
      </c>
    </row>
    <row r="17903" spans="1:13" x14ac:dyDescent="0.35">
      <c r="A17903" t="s">
        <v>260</v>
      </c>
      <c r="B17903">
        <v>502790024</v>
      </c>
      <c r="C17903">
        <v>187563</v>
      </c>
      <c r="D17903" t="s">
        <v>14158</v>
      </c>
      <c r="E17903" s="1">
        <v>43928.506874999999</v>
      </c>
      <c r="F17903">
        <v>13</v>
      </c>
      <c r="G17903" t="s">
        <v>23</v>
      </c>
      <c r="H17903">
        <v>150</v>
      </c>
      <c r="I17903" s="1">
        <v>43948.999305555553</v>
      </c>
      <c r="J17903" s="2">
        <f t="shared" si="837"/>
        <v>1</v>
      </c>
      <c r="K17903" s="2" t="str">
        <f>IFERROR(VLOOKUP(A17903,Aux!A:B,2,0),"Outros")</f>
        <v>Transportes</v>
      </c>
      <c r="L17903" s="2">
        <f t="shared" si="838"/>
        <v>2020</v>
      </c>
      <c r="M17903">
        <f t="shared" si="839"/>
        <v>15</v>
      </c>
    </row>
    <row r="17904" spans="1:13" x14ac:dyDescent="0.35">
      <c r="A17904" t="s">
        <v>12</v>
      </c>
      <c r="B17904">
        <v>508481287</v>
      </c>
      <c r="C17904">
        <v>187564</v>
      </c>
      <c r="D17904" t="s">
        <v>13954</v>
      </c>
      <c r="E17904" s="1">
        <v>43928.510775462964</v>
      </c>
      <c r="F17904">
        <v>13</v>
      </c>
      <c r="G17904" t="s">
        <v>14</v>
      </c>
      <c r="H17904">
        <v>220</v>
      </c>
      <c r="I17904" s="1">
        <v>43937.708333333336</v>
      </c>
      <c r="J17904" s="2">
        <f t="shared" si="837"/>
        <v>1</v>
      </c>
      <c r="K17904" s="2" t="str">
        <f>IFERROR(VLOOKUP(A17904,Aux!A:B,2,0),"Outros")</f>
        <v>Hospitais</v>
      </c>
      <c r="L17904" s="2">
        <f t="shared" si="838"/>
        <v>2020</v>
      </c>
      <c r="M17904">
        <f t="shared" si="839"/>
        <v>15</v>
      </c>
    </row>
    <row r="17905" spans="1:13" x14ac:dyDescent="0.35">
      <c r="A17905" t="s">
        <v>465</v>
      </c>
      <c r="B17905">
        <v>600084779</v>
      </c>
      <c r="C17905">
        <v>187565</v>
      </c>
      <c r="D17905" t="s">
        <v>13999</v>
      </c>
      <c r="E17905" s="1">
        <v>43928.517384259256</v>
      </c>
      <c r="F17905">
        <v>13</v>
      </c>
      <c r="G17905" t="s">
        <v>33</v>
      </c>
      <c r="H17905">
        <v>220</v>
      </c>
      <c r="I17905" s="1">
        <v>43937.708333333336</v>
      </c>
      <c r="J17905" s="2">
        <f t="shared" si="837"/>
        <v>1</v>
      </c>
      <c r="K17905" s="2" t="str">
        <f>IFERROR(VLOOKUP(A17905,Aux!A:B,2,0),"Outros")</f>
        <v>Outros</v>
      </c>
      <c r="L17905" s="2">
        <f t="shared" si="838"/>
        <v>2020</v>
      </c>
      <c r="M17905">
        <f t="shared" si="839"/>
        <v>15</v>
      </c>
    </row>
    <row r="17906" spans="1:13" x14ac:dyDescent="0.35">
      <c r="A17906" t="s">
        <v>48</v>
      </c>
      <c r="B17906">
        <v>503035416</v>
      </c>
      <c r="C17906">
        <v>187566</v>
      </c>
      <c r="D17906" t="s">
        <v>14159</v>
      </c>
      <c r="E17906" s="1">
        <v>43928.521122685182</v>
      </c>
      <c r="F17906">
        <v>3</v>
      </c>
      <c r="G17906" t="s">
        <v>33</v>
      </c>
      <c r="H17906">
        <v>220</v>
      </c>
      <c r="I17906" s="1">
        <v>43943.708333333336</v>
      </c>
      <c r="J17906" s="2">
        <f t="shared" si="837"/>
        <v>1</v>
      </c>
      <c r="K17906" s="2" t="str">
        <f>IFERROR(VLOOKUP(A17906,Aux!A:B,2,0),"Outros")</f>
        <v>Hospitais</v>
      </c>
      <c r="L17906" s="2">
        <f t="shared" si="838"/>
        <v>2020</v>
      </c>
      <c r="M17906">
        <f t="shared" si="839"/>
        <v>15</v>
      </c>
    </row>
    <row r="17907" spans="1:13" x14ac:dyDescent="0.35">
      <c r="A17907" t="s">
        <v>41</v>
      </c>
      <c r="B17907">
        <v>500192855</v>
      </c>
      <c r="C17907">
        <v>187567</v>
      </c>
      <c r="E17907" s="1">
        <v>43928.553912037038</v>
      </c>
      <c r="F17907">
        <v>13</v>
      </c>
      <c r="G17907" t="s">
        <v>33</v>
      </c>
      <c r="H17907">
        <v>400</v>
      </c>
      <c r="J17907" s="2">
        <f t="shared" si="837"/>
        <v>1</v>
      </c>
      <c r="K17907" s="2" t="str">
        <f>IFERROR(VLOOKUP(A17907,Aux!A:B,2,0),"Outros")</f>
        <v>Transportes</v>
      </c>
      <c r="L17907" s="2">
        <f t="shared" si="838"/>
        <v>2020</v>
      </c>
      <c r="M17907">
        <f t="shared" si="839"/>
        <v>15</v>
      </c>
    </row>
    <row r="17908" spans="1:13" x14ac:dyDescent="0.35">
      <c r="A17908" t="s">
        <v>336</v>
      </c>
      <c r="B17908">
        <v>505170876</v>
      </c>
      <c r="C17908">
        <v>187568</v>
      </c>
      <c r="D17908" t="s">
        <v>14000</v>
      </c>
      <c r="E17908" s="1">
        <v>43928.562974537039</v>
      </c>
      <c r="F17908">
        <v>1</v>
      </c>
      <c r="G17908" t="s">
        <v>345</v>
      </c>
      <c r="H17908">
        <v>340</v>
      </c>
      <c r="I17908" s="1">
        <v>43929.708333333336</v>
      </c>
      <c r="J17908" s="2">
        <f t="shared" si="837"/>
        <v>1</v>
      </c>
      <c r="K17908" s="2" t="str">
        <f>IFERROR(VLOOKUP(A17908,Aux!A:B,2,0),"Outros")</f>
        <v>Municípios</v>
      </c>
      <c r="L17908" s="2">
        <f t="shared" si="838"/>
        <v>2020</v>
      </c>
      <c r="M17908">
        <f t="shared" si="839"/>
        <v>15</v>
      </c>
    </row>
    <row r="17909" spans="1:13" x14ac:dyDescent="0.35">
      <c r="A17909" t="s">
        <v>18</v>
      </c>
      <c r="B17909">
        <v>502177080</v>
      </c>
      <c r="C17909">
        <v>187570</v>
      </c>
      <c r="D17909" t="s">
        <v>14160</v>
      </c>
      <c r="E17909" s="1">
        <v>43928.575902777775</v>
      </c>
      <c r="F17909">
        <v>1</v>
      </c>
      <c r="G17909" t="s">
        <v>164</v>
      </c>
      <c r="H17909">
        <v>220</v>
      </c>
      <c r="I17909" s="1">
        <v>43934.708333333336</v>
      </c>
      <c r="J17909" s="2">
        <f t="shared" si="837"/>
        <v>1</v>
      </c>
      <c r="K17909" s="2" t="str">
        <f>IFERROR(VLOOKUP(A17909,Aux!A:B,2,0),"Outros")</f>
        <v>Municípios</v>
      </c>
      <c r="L17909" s="2">
        <f t="shared" si="838"/>
        <v>2020</v>
      </c>
      <c r="M17909">
        <f t="shared" si="839"/>
        <v>15</v>
      </c>
    </row>
    <row r="17910" spans="1:13" x14ac:dyDescent="0.35">
      <c r="A17910" t="s">
        <v>9</v>
      </c>
      <c r="B17910">
        <v>506673626</v>
      </c>
      <c r="C17910">
        <v>187573</v>
      </c>
      <c r="D17910" t="s">
        <v>13895</v>
      </c>
      <c r="E17910" s="1">
        <v>43928.608784722222</v>
      </c>
      <c r="F17910">
        <v>1</v>
      </c>
      <c r="G17910" t="s">
        <v>11</v>
      </c>
      <c r="H17910">
        <v>340</v>
      </c>
      <c r="I17910" s="1">
        <v>43933.999305555553</v>
      </c>
      <c r="J17910" s="2">
        <f t="shared" si="837"/>
        <v>1</v>
      </c>
      <c r="K17910" s="2" t="str">
        <f>IFERROR(VLOOKUP(A17910,Aux!A:B,2,0),"Outros")</f>
        <v>Municípios</v>
      </c>
      <c r="L17910" s="2">
        <f t="shared" si="838"/>
        <v>2020</v>
      </c>
      <c r="M17910">
        <f t="shared" si="839"/>
        <v>15</v>
      </c>
    </row>
    <row r="17911" spans="1:13" x14ac:dyDescent="0.35">
      <c r="A17911" t="s">
        <v>28</v>
      </c>
      <c r="B17911">
        <v>505932512</v>
      </c>
      <c r="C17911">
        <v>187574</v>
      </c>
      <c r="D17911" t="s">
        <v>14001</v>
      </c>
      <c r="E17911" s="1">
        <v>43928.613726851851</v>
      </c>
      <c r="F17911">
        <v>13</v>
      </c>
      <c r="G17911" t="s">
        <v>30</v>
      </c>
      <c r="H17911">
        <v>220</v>
      </c>
      <c r="I17911" s="1">
        <v>43937.999305555553</v>
      </c>
      <c r="J17911" s="2">
        <f t="shared" si="837"/>
        <v>1</v>
      </c>
      <c r="K17911" s="2" t="str">
        <f>IFERROR(VLOOKUP(A17911,Aux!A:B,2,0),"Outros")</f>
        <v>Municípios</v>
      </c>
      <c r="L17911" s="2">
        <f t="shared" si="838"/>
        <v>2020</v>
      </c>
      <c r="M17911">
        <f t="shared" si="839"/>
        <v>15</v>
      </c>
    </row>
    <row r="17912" spans="1:13" x14ac:dyDescent="0.35">
      <c r="A17912" t="s">
        <v>795</v>
      </c>
      <c r="B17912">
        <v>501692983</v>
      </c>
      <c r="C17912">
        <v>187575</v>
      </c>
      <c r="D17912" t="s">
        <v>13332</v>
      </c>
      <c r="E17912" s="1">
        <v>43928.618136574078</v>
      </c>
      <c r="F17912">
        <v>1</v>
      </c>
      <c r="G17912" t="s">
        <v>870</v>
      </c>
      <c r="H17912">
        <v>400</v>
      </c>
      <c r="I17912" s="1">
        <v>43899.708333333336</v>
      </c>
      <c r="J17912" s="2">
        <f t="shared" si="837"/>
        <v>1</v>
      </c>
      <c r="K17912" s="2" t="str">
        <f>IFERROR(VLOOKUP(A17912,Aux!A:B,2,0),"Outros")</f>
        <v>Outros</v>
      </c>
      <c r="L17912" s="2">
        <f t="shared" si="838"/>
        <v>2020</v>
      </c>
      <c r="M17912">
        <f t="shared" si="839"/>
        <v>15</v>
      </c>
    </row>
    <row r="17913" spans="1:13" x14ac:dyDescent="0.35">
      <c r="A17913" t="s">
        <v>3726</v>
      </c>
      <c r="B17913">
        <v>510832890</v>
      </c>
      <c r="C17913">
        <v>187576</v>
      </c>
      <c r="D17913" t="s">
        <v>14161</v>
      </c>
      <c r="E17913" s="1">
        <v>43928.639247685183</v>
      </c>
      <c r="F17913">
        <v>3</v>
      </c>
      <c r="G17913" t="s">
        <v>2243</v>
      </c>
      <c r="H17913">
        <v>150</v>
      </c>
      <c r="I17913" s="1">
        <v>43950.999305555553</v>
      </c>
      <c r="J17913" s="2">
        <f t="shared" si="837"/>
        <v>1</v>
      </c>
      <c r="K17913" s="2" t="str">
        <f>IFERROR(VLOOKUP(A17913,Aux!A:B,2,0),"Outros")</f>
        <v>Municípios</v>
      </c>
      <c r="L17913" s="2">
        <f t="shared" si="838"/>
        <v>2020</v>
      </c>
      <c r="M17913">
        <f t="shared" si="839"/>
        <v>15</v>
      </c>
    </row>
    <row r="17914" spans="1:13" x14ac:dyDescent="0.35">
      <c r="A17914" t="s">
        <v>12</v>
      </c>
      <c r="B17914">
        <v>508481287</v>
      </c>
      <c r="C17914">
        <v>187577</v>
      </c>
      <c r="D17914" t="s">
        <v>13955</v>
      </c>
      <c r="E17914" s="1">
        <v>43928.640983796293</v>
      </c>
      <c r="F17914">
        <v>1</v>
      </c>
      <c r="G17914" t="s">
        <v>14</v>
      </c>
      <c r="H17914">
        <v>220</v>
      </c>
      <c r="I17914" s="1">
        <v>43935.708333333336</v>
      </c>
      <c r="J17914" s="2">
        <f t="shared" si="837"/>
        <v>1</v>
      </c>
      <c r="K17914" s="2" t="str">
        <f>IFERROR(VLOOKUP(A17914,Aux!A:B,2,0),"Outros")</f>
        <v>Hospitais</v>
      </c>
      <c r="L17914" s="2">
        <f t="shared" si="838"/>
        <v>2020</v>
      </c>
      <c r="M17914">
        <f t="shared" si="839"/>
        <v>15</v>
      </c>
    </row>
    <row r="17915" spans="1:13" x14ac:dyDescent="0.35">
      <c r="A17915" t="s">
        <v>37</v>
      </c>
      <c r="B17915">
        <v>506187543</v>
      </c>
      <c r="C17915">
        <v>187578</v>
      </c>
      <c r="D17915" t="s">
        <v>14162</v>
      </c>
      <c r="E17915" s="1">
        <v>43928.645868055559</v>
      </c>
      <c r="F17915">
        <v>1</v>
      </c>
      <c r="G17915" t="s">
        <v>80</v>
      </c>
      <c r="H17915">
        <v>340</v>
      </c>
      <c r="I17915" s="1">
        <v>43935.999305555553</v>
      </c>
      <c r="J17915" s="2">
        <f t="shared" si="837"/>
        <v>1</v>
      </c>
      <c r="K17915" s="2" t="str">
        <f>IFERROR(VLOOKUP(A17915,Aux!A:B,2,0),"Outros")</f>
        <v>Municípios</v>
      </c>
      <c r="L17915" s="2">
        <f t="shared" si="838"/>
        <v>2020</v>
      </c>
      <c r="M17915">
        <f t="shared" si="839"/>
        <v>15</v>
      </c>
    </row>
    <row r="17916" spans="1:13" x14ac:dyDescent="0.35">
      <c r="A17916" t="s">
        <v>18</v>
      </c>
      <c r="B17916">
        <v>502177080</v>
      </c>
      <c r="C17916">
        <v>187579</v>
      </c>
      <c r="D17916" t="s">
        <v>13956</v>
      </c>
      <c r="E17916" s="1">
        <v>43928.651087962964</v>
      </c>
      <c r="F17916">
        <v>13</v>
      </c>
      <c r="G17916" t="s">
        <v>164</v>
      </c>
      <c r="H17916">
        <v>220</v>
      </c>
      <c r="I17916" s="1">
        <v>43934.708333333336</v>
      </c>
      <c r="J17916" s="2">
        <f t="shared" si="837"/>
        <v>1</v>
      </c>
      <c r="K17916" s="2" t="str">
        <f>IFERROR(VLOOKUP(A17916,Aux!A:B,2,0),"Outros")</f>
        <v>Municípios</v>
      </c>
      <c r="L17916" s="2">
        <f t="shared" si="838"/>
        <v>2020</v>
      </c>
      <c r="M17916">
        <f t="shared" si="839"/>
        <v>15</v>
      </c>
    </row>
    <row r="17917" spans="1:13" x14ac:dyDescent="0.35">
      <c r="A17917" t="s">
        <v>71</v>
      </c>
      <c r="B17917">
        <v>500051054</v>
      </c>
      <c r="C17917">
        <v>187580</v>
      </c>
      <c r="D17917" t="s">
        <v>13957</v>
      </c>
      <c r="E17917" s="1">
        <v>43928.654548611114</v>
      </c>
      <c r="F17917">
        <v>13</v>
      </c>
      <c r="G17917" t="s">
        <v>202</v>
      </c>
      <c r="H17917">
        <v>220</v>
      </c>
      <c r="I17917" s="1">
        <v>43936.791666666664</v>
      </c>
      <c r="J17917" s="2">
        <f t="shared" si="837"/>
        <v>1</v>
      </c>
      <c r="K17917" s="2" t="str">
        <f>IFERROR(VLOOKUP(A17917,Aux!A:B,2,0),"Outros")</f>
        <v>Municípios</v>
      </c>
      <c r="L17917" s="2">
        <f t="shared" si="838"/>
        <v>2020</v>
      </c>
      <c r="M17917">
        <f t="shared" si="839"/>
        <v>15</v>
      </c>
    </row>
    <row r="17918" spans="1:13" x14ac:dyDescent="0.35">
      <c r="A17918" t="s">
        <v>465</v>
      </c>
      <c r="B17918">
        <v>600084779</v>
      </c>
      <c r="C17918">
        <v>187581</v>
      </c>
      <c r="D17918" t="s">
        <v>14176</v>
      </c>
      <c r="E17918" s="1">
        <v>43928.663622685184</v>
      </c>
      <c r="F17918">
        <v>5</v>
      </c>
      <c r="G17918" t="s">
        <v>622</v>
      </c>
      <c r="H17918">
        <v>150</v>
      </c>
      <c r="I17918" s="1">
        <v>43948.708333333336</v>
      </c>
      <c r="J17918" s="2">
        <f t="shared" si="837"/>
        <v>1</v>
      </c>
      <c r="K17918" s="2" t="str">
        <f>IFERROR(VLOOKUP(A17918,Aux!A:B,2,0),"Outros")</f>
        <v>Outros</v>
      </c>
      <c r="L17918" s="2">
        <f t="shared" si="838"/>
        <v>2020</v>
      </c>
      <c r="M17918">
        <f t="shared" si="839"/>
        <v>15</v>
      </c>
    </row>
    <row r="17919" spans="1:13" x14ac:dyDescent="0.35">
      <c r="A17919" t="s">
        <v>15</v>
      </c>
      <c r="B17919">
        <v>503541567</v>
      </c>
      <c r="C17919">
        <v>187582</v>
      </c>
      <c r="D17919" t="s">
        <v>14163</v>
      </c>
      <c r="E17919" s="1">
        <v>43928.671342592592</v>
      </c>
      <c r="F17919">
        <v>3</v>
      </c>
      <c r="G17919" t="s">
        <v>259</v>
      </c>
      <c r="H17919">
        <v>150</v>
      </c>
      <c r="I17919" s="1">
        <v>43951.999305555553</v>
      </c>
      <c r="J17919" s="2">
        <f t="shared" si="837"/>
        <v>1</v>
      </c>
      <c r="K17919" s="2" t="str">
        <f>IFERROR(VLOOKUP(A17919,Aux!A:B,2,0),"Outros")</f>
        <v>Municípios</v>
      </c>
      <c r="L17919" s="2">
        <f t="shared" si="838"/>
        <v>2020</v>
      </c>
      <c r="M17919">
        <f t="shared" si="839"/>
        <v>15</v>
      </c>
    </row>
    <row r="17920" spans="1:13" x14ac:dyDescent="0.35">
      <c r="A17920" t="s">
        <v>63</v>
      </c>
      <c r="B17920">
        <v>502098139</v>
      </c>
      <c r="C17920">
        <v>187583</v>
      </c>
      <c r="D17920" t="s">
        <v>14177</v>
      </c>
      <c r="E17920" s="1">
        <v>43928.684525462966</v>
      </c>
      <c r="F17920">
        <v>3</v>
      </c>
      <c r="G17920" t="s">
        <v>65</v>
      </c>
      <c r="H17920">
        <v>150</v>
      </c>
      <c r="I17920" s="1">
        <v>43967.708333333336</v>
      </c>
      <c r="J17920" s="2">
        <f t="shared" si="837"/>
        <v>1</v>
      </c>
      <c r="K17920" s="2" t="str">
        <f>IFERROR(VLOOKUP(A17920,Aux!A:B,2,0),"Outros")</f>
        <v>Municípios</v>
      </c>
      <c r="L17920" s="2">
        <f t="shared" si="838"/>
        <v>2020</v>
      </c>
      <c r="M17920">
        <f t="shared" si="839"/>
        <v>15</v>
      </c>
    </row>
    <row r="17921" spans="1:13" x14ac:dyDescent="0.35">
      <c r="A17921" t="s">
        <v>85</v>
      </c>
      <c r="B17921">
        <v>506642798</v>
      </c>
      <c r="C17921">
        <v>187584</v>
      </c>
      <c r="D17921" t="s">
        <v>13958</v>
      </c>
      <c r="E17921" s="1">
        <v>43928.685636574075</v>
      </c>
      <c r="F17921">
        <v>13</v>
      </c>
      <c r="G17921" t="s">
        <v>1682</v>
      </c>
      <c r="H17921">
        <v>210</v>
      </c>
      <c r="I17921" s="1">
        <v>43936.958333333336</v>
      </c>
      <c r="J17921" s="2">
        <f t="shared" si="837"/>
        <v>1</v>
      </c>
      <c r="K17921" s="2" t="str">
        <f>IFERROR(VLOOKUP(A17921,Aux!A:B,2,0),"Outros")</f>
        <v>Municípios</v>
      </c>
      <c r="L17921" s="2">
        <f t="shared" si="838"/>
        <v>2020</v>
      </c>
      <c r="M17921">
        <f t="shared" si="839"/>
        <v>15</v>
      </c>
    </row>
    <row r="17922" spans="1:13" x14ac:dyDescent="0.35">
      <c r="A17922" t="s">
        <v>71</v>
      </c>
      <c r="B17922">
        <v>500051054</v>
      </c>
      <c r="C17922">
        <v>187585</v>
      </c>
      <c r="E17922" s="1">
        <v>43928.695960648147</v>
      </c>
      <c r="F17922">
        <v>3</v>
      </c>
      <c r="H17922">
        <v>1</v>
      </c>
      <c r="J17922" s="2">
        <f t="shared" ref="J17922:J17985" si="840">IF(C17922=C17921,"",1)</f>
        <v>1</v>
      </c>
      <c r="K17922" s="2" t="str">
        <f>IFERROR(VLOOKUP(A17922,Aux!A:B,2,0),"Outros")</f>
        <v>Municípios</v>
      </c>
      <c r="L17922" s="2">
        <f t="shared" ref="L17922:L17985" si="841">YEAR(E17922)</f>
        <v>2020</v>
      </c>
      <c r="M17922">
        <f t="shared" ref="M17922:M17985" si="842">WEEKNUM(E17922)</f>
        <v>15</v>
      </c>
    </row>
    <row r="17923" spans="1:13" x14ac:dyDescent="0.35">
      <c r="A17923" t="s">
        <v>35</v>
      </c>
      <c r="B17923">
        <v>508666236</v>
      </c>
      <c r="C17923">
        <v>187586</v>
      </c>
      <c r="D17923" t="s">
        <v>14178</v>
      </c>
      <c r="E17923" s="1">
        <v>43928.703321759262</v>
      </c>
      <c r="F17923">
        <v>13</v>
      </c>
      <c r="G17923" t="s">
        <v>33</v>
      </c>
      <c r="H17923">
        <v>220</v>
      </c>
      <c r="I17923" s="1">
        <v>43938.999305555553</v>
      </c>
      <c r="J17923" s="2">
        <f t="shared" si="840"/>
        <v>1</v>
      </c>
      <c r="K17923" s="2" t="str">
        <f>IFERROR(VLOOKUP(A17923,Aux!A:B,2,0),"Outros")</f>
        <v>Outros</v>
      </c>
      <c r="L17923" s="2">
        <f t="shared" si="841"/>
        <v>2020</v>
      </c>
      <c r="M17923">
        <f t="shared" si="842"/>
        <v>15</v>
      </c>
    </row>
    <row r="17924" spans="1:13" x14ac:dyDescent="0.35">
      <c r="A17924" t="s">
        <v>118</v>
      </c>
      <c r="B17924">
        <v>680015019</v>
      </c>
      <c r="C17924">
        <v>187587</v>
      </c>
      <c r="D17924" t="s">
        <v>13959</v>
      </c>
      <c r="E17924" s="1">
        <v>43928.711828703701</v>
      </c>
      <c r="F17924">
        <v>1</v>
      </c>
      <c r="G17924" t="s">
        <v>120</v>
      </c>
      <c r="H17924">
        <v>220</v>
      </c>
      <c r="I17924" s="1">
        <v>43942.666666666664</v>
      </c>
      <c r="J17924" s="2">
        <f t="shared" si="840"/>
        <v>1</v>
      </c>
      <c r="K17924" s="2" t="str">
        <f>IFERROR(VLOOKUP(A17924,Aux!A:B,2,0),"Outros")</f>
        <v>Águas e resíduos</v>
      </c>
      <c r="L17924" s="2">
        <f t="shared" si="841"/>
        <v>2020</v>
      </c>
      <c r="M17924">
        <f t="shared" si="842"/>
        <v>15</v>
      </c>
    </row>
    <row r="17925" spans="1:13" x14ac:dyDescent="0.35">
      <c r="A17925" t="s">
        <v>12</v>
      </c>
      <c r="B17925">
        <v>508481287</v>
      </c>
      <c r="C17925">
        <v>187588</v>
      </c>
      <c r="D17925" t="s">
        <v>14179</v>
      </c>
      <c r="E17925" s="1">
        <v>43928.722592592596</v>
      </c>
      <c r="F17925">
        <v>1</v>
      </c>
      <c r="G17925" t="s">
        <v>14</v>
      </c>
      <c r="H17925">
        <v>300</v>
      </c>
      <c r="I17925" s="1">
        <v>43935.708333333336</v>
      </c>
      <c r="J17925" s="2">
        <f t="shared" si="840"/>
        <v>1</v>
      </c>
      <c r="K17925" s="2" t="str">
        <f>IFERROR(VLOOKUP(A17925,Aux!A:B,2,0),"Outros")</f>
        <v>Hospitais</v>
      </c>
      <c r="L17925" s="2">
        <f t="shared" si="841"/>
        <v>2020</v>
      </c>
      <c r="M17925">
        <f t="shared" si="842"/>
        <v>15</v>
      </c>
    </row>
    <row r="17926" spans="1:13" x14ac:dyDescent="0.35">
      <c r="A17926" t="s">
        <v>63</v>
      </c>
      <c r="B17926">
        <v>502098139</v>
      </c>
      <c r="C17926">
        <v>187589</v>
      </c>
      <c r="E17926" s="1">
        <v>43928.7265162037</v>
      </c>
      <c r="F17926">
        <v>13</v>
      </c>
      <c r="G17926" t="s">
        <v>33</v>
      </c>
      <c r="H17926">
        <v>400</v>
      </c>
      <c r="J17926" s="2">
        <f t="shared" si="840"/>
        <v>1</v>
      </c>
      <c r="K17926" s="2" t="str">
        <f>IFERROR(VLOOKUP(A17926,Aux!A:B,2,0),"Outros")</f>
        <v>Municípios</v>
      </c>
      <c r="L17926" s="2">
        <f t="shared" si="841"/>
        <v>2020</v>
      </c>
      <c r="M17926">
        <f t="shared" si="842"/>
        <v>15</v>
      </c>
    </row>
    <row r="17927" spans="1:13" x14ac:dyDescent="0.35">
      <c r="A17927" t="s">
        <v>63</v>
      </c>
      <c r="B17927">
        <v>502098139</v>
      </c>
      <c r="C17927">
        <v>187590</v>
      </c>
      <c r="D17927" t="s">
        <v>14164</v>
      </c>
      <c r="E17927" s="1">
        <v>43928.727222222224</v>
      </c>
      <c r="F17927">
        <v>13</v>
      </c>
      <c r="G17927" t="s">
        <v>841</v>
      </c>
      <c r="H17927">
        <v>220</v>
      </c>
      <c r="I17927" s="1">
        <v>43943.708333333336</v>
      </c>
      <c r="J17927" s="2">
        <f t="shared" si="840"/>
        <v>1</v>
      </c>
      <c r="K17927" s="2" t="str">
        <f>IFERROR(VLOOKUP(A17927,Aux!A:B,2,0),"Outros")</f>
        <v>Municípios</v>
      </c>
      <c r="L17927" s="2">
        <f t="shared" si="841"/>
        <v>2020</v>
      </c>
      <c r="M17927">
        <f t="shared" si="842"/>
        <v>15</v>
      </c>
    </row>
    <row r="17928" spans="1:13" x14ac:dyDescent="0.35">
      <c r="A17928" t="s">
        <v>105</v>
      </c>
      <c r="B17928">
        <v>503311332</v>
      </c>
      <c r="C17928">
        <v>187591</v>
      </c>
      <c r="D17928" t="s">
        <v>13960</v>
      </c>
      <c r="E17928" s="1">
        <v>43928.735069444447</v>
      </c>
      <c r="F17928">
        <v>13</v>
      </c>
      <c r="G17928" t="s">
        <v>107</v>
      </c>
      <c r="H17928">
        <v>5</v>
      </c>
      <c r="I17928" s="1">
        <v>43936.708333333336</v>
      </c>
      <c r="J17928" s="2">
        <f t="shared" si="840"/>
        <v>1</v>
      </c>
      <c r="K17928" s="2" t="str">
        <f>IFERROR(VLOOKUP(A17928,Aux!A:B,2,0),"Outros")</f>
        <v>Municípios</v>
      </c>
      <c r="L17928" s="2">
        <f t="shared" si="841"/>
        <v>2020</v>
      </c>
      <c r="M17928">
        <f t="shared" si="842"/>
        <v>15</v>
      </c>
    </row>
    <row r="17929" spans="1:13" x14ac:dyDescent="0.35">
      <c r="A17929" t="s">
        <v>48</v>
      </c>
      <c r="B17929">
        <v>503035416</v>
      </c>
      <c r="C17929">
        <v>187592</v>
      </c>
      <c r="E17929" s="1">
        <v>43928.735300925924</v>
      </c>
      <c r="F17929">
        <v>1</v>
      </c>
      <c r="G17929" t="s">
        <v>33</v>
      </c>
      <c r="H17929">
        <v>1</v>
      </c>
      <c r="J17929" s="2">
        <f t="shared" si="840"/>
        <v>1</v>
      </c>
      <c r="K17929" s="2" t="str">
        <f>IFERROR(VLOOKUP(A17929,Aux!A:B,2,0),"Outros")</f>
        <v>Hospitais</v>
      </c>
      <c r="L17929" s="2">
        <f t="shared" si="841"/>
        <v>2020</v>
      </c>
      <c r="M17929">
        <f t="shared" si="842"/>
        <v>15</v>
      </c>
    </row>
    <row r="17930" spans="1:13" x14ac:dyDescent="0.35">
      <c r="A17930" t="s">
        <v>48</v>
      </c>
      <c r="B17930">
        <v>503035416</v>
      </c>
      <c r="C17930">
        <v>187593</v>
      </c>
      <c r="D17930" t="s">
        <v>13896</v>
      </c>
      <c r="E17930" s="1">
        <v>43928.736006944448</v>
      </c>
      <c r="F17930">
        <v>1</v>
      </c>
      <c r="G17930" t="s">
        <v>50</v>
      </c>
      <c r="H17930">
        <v>340</v>
      </c>
      <c r="I17930" s="1">
        <v>43937.708333333336</v>
      </c>
      <c r="J17930" s="2">
        <f t="shared" si="840"/>
        <v>1</v>
      </c>
      <c r="K17930" s="2" t="str">
        <f>IFERROR(VLOOKUP(A17930,Aux!A:B,2,0),"Outros")</f>
        <v>Hospitais</v>
      </c>
      <c r="L17930" s="2">
        <f t="shared" si="841"/>
        <v>2020</v>
      </c>
      <c r="M17930">
        <f t="shared" si="842"/>
        <v>15</v>
      </c>
    </row>
    <row r="17931" spans="1:13" x14ac:dyDescent="0.35">
      <c r="A17931" t="s">
        <v>118</v>
      </c>
      <c r="B17931">
        <v>680015019</v>
      </c>
      <c r="C17931">
        <v>187594</v>
      </c>
      <c r="D17931" t="s">
        <v>13961</v>
      </c>
      <c r="E17931" s="1">
        <v>43928.739745370367</v>
      </c>
      <c r="F17931">
        <v>1</v>
      </c>
      <c r="G17931" t="s">
        <v>561</v>
      </c>
      <c r="H17931">
        <v>300</v>
      </c>
      <c r="I17931" s="1">
        <v>43934.666666666664</v>
      </c>
      <c r="J17931" s="2">
        <f t="shared" si="840"/>
        <v>1</v>
      </c>
      <c r="K17931" s="2" t="str">
        <f>IFERROR(VLOOKUP(A17931,Aux!A:B,2,0),"Outros")</f>
        <v>Águas e resíduos</v>
      </c>
      <c r="L17931" s="2">
        <f t="shared" si="841"/>
        <v>2020</v>
      </c>
      <c r="M17931">
        <f t="shared" si="842"/>
        <v>15</v>
      </c>
    </row>
    <row r="17932" spans="1:13" x14ac:dyDescent="0.35">
      <c r="A17932" t="s">
        <v>12</v>
      </c>
      <c r="B17932">
        <v>508481287</v>
      </c>
      <c r="C17932">
        <v>187595</v>
      </c>
      <c r="D17932" t="s">
        <v>14042</v>
      </c>
      <c r="E17932" s="1">
        <v>43928.751921296294</v>
      </c>
      <c r="F17932">
        <v>1</v>
      </c>
      <c r="G17932" t="s">
        <v>14</v>
      </c>
      <c r="H17932">
        <v>300</v>
      </c>
      <c r="I17932" s="1">
        <v>43935.708333333336</v>
      </c>
      <c r="J17932" s="2">
        <f t="shared" si="840"/>
        <v>1</v>
      </c>
      <c r="K17932" s="2" t="str">
        <f>IFERROR(VLOOKUP(A17932,Aux!A:B,2,0),"Outros")</f>
        <v>Hospitais</v>
      </c>
      <c r="L17932" s="2">
        <f t="shared" si="841"/>
        <v>2020</v>
      </c>
      <c r="M17932">
        <f t="shared" si="842"/>
        <v>15</v>
      </c>
    </row>
    <row r="17933" spans="1:13" x14ac:dyDescent="0.35">
      <c r="A17933" t="s">
        <v>136</v>
      </c>
      <c r="B17933">
        <v>506730573</v>
      </c>
      <c r="C17933">
        <v>187597</v>
      </c>
      <c r="D17933" t="s">
        <v>14165</v>
      </c>
      <c r="E17933" s="1">
        <v>43928.766793981478</v>
      </c>
      <c r="F17933">
        <v>1</v>
      </c>
      <c r="G17933" t="s">
        <v>1360</v>
      </c>
      <c r="H17933">
        <v>340</v>
      </c>
      <c r="I17933" s="1">
        <v>43931.625</v>
      </c>
      <c r="J17933" s="2">
        <f t="shared" si="840"/>
        <v>1</v>
      </c>
      <c r="K17933" s="2" t="str">
        <f>IFERROR(VLOOKUP(A17933,Aux!A:B,2,0),"Outros")</f>
        <v>Municípios</v>
      </c>
      <c r="L17933" s="2">
        <f t="shared" si="841"/>
        <v>2020</v>
      </c>
      <c r="M17933">
        <f t="shared" si="842"/>
        <v>15</v>
      </c>
    </row>
    <row r="17934" spans="1:13" x14ac:dyDescent="0.35">
      <c r="A17934" t="s">
        <v>136</v>
      </c>
      <c r="B17934">
        <v>506730573</v>
      </c>
      <c r="C17934">
        <v>187598</v>
      </c>
      <c r="D17934" t="s">
        <v>14166</v>
      </c>
      <c r="E17934" s="1">
        <v>43928.794039351851</v>
      </c>
      <c r="F17934">
        <v>13</v>
      </c>
      <c r="G17934" t="s">
        <v>138</v>
      </c>
      <c r="H17934">
        <v>220</v>
      </c>
      <c r="I17934" s="1">
        <v>43938.625</v>
      </c>
      <c r="J17934" s="2">
        <f t="shared" si="840"/>
        <v>1</v>
      </c>
      <c r="K17934" s="2" t="str">
        <f>IFERROR(VLOOKUP(A17934,Aux!A:B,2,0),"Outros")</f>
        <v>Municípios</v>
      </c>
      <c r="L17934" s="2">
        <f t="shared" si="841"/>
        <v>2020</v>
      </c>
      <c r="M17934">
        <f t="shared" si="842"/>
        <v>15</v>
      </c>
    </row>
    <row r="17935" spans="1:13" x14ac:dyDescent="0.35">
      <c r="A17935" t="s">
        <v>251</v>
      </c>
      <c r="B17935">
        <v>508069645</v>
      </c>
      <c r="C17935">
        <v>187599</v>
      </c>
      <c r="E17935" s="1">
        <v>43928.816180555557</v>
      </c>
      <c r="F17935">
        <v>4</v>
      </c>
      <c r="G17935" t="s">
        <v>33</v>
      </c>
      <c r="H17935">
        <v>1</v>
      </c>
      <c r="J17935" s="2">
        <f t="shared" si="840"/>
        <v>1</v>
      </c>
      <c r="K17935" s="2" t="str">
        <f>IFERROR(VLOOKUP(A17935,Aux!A:B,2,0),"Outros")</f>
        <v>Escolas</v>
      </c>
      <c r="L17935" s="2">
        <f t="shared" si="841"/>
        <v>2020</v>
      </c>
      <c r="M17935">
        <f t="shared" si="842"/>
        <v>15</v>
      </c>
    </row>
    <row r="17936" spans="1:13" x14ac:dyDescent="0.35">
      <c r="A17936" t="s">
        <v>105</v>
      </c>
      <c r="B17936">
        <v>503311332</v>
      </c>
      <c r="C17936">
        <v>187600</v>
      </c>
      <c r="D17936" t="s">
        <v>13962</v>
      </c>
      <c r="E17936" s="1">
        <v>43928.821840277778</v>
      </c>
      <c r="F17936">
        <v>13</v>
      </c>
      <c r="G17936" t="s">
        <v>900</v>
      </c>
      <c r="H17936">
        <v>150</v>
      </c>
      <c r="I17936" s="1">
        <v>43949.708333333336</v>
      </c>
      <c r="J17936" s="2">
        <f t="shared" si="840"/>
        <v>1</v>
      </c>
      <c r="K17936" s="2" t="str">
        <f>IFERROR(VLOOKUP(A17936,Aux!A:B,2,0),"Outros")</f>
        <v>Municípios</v>
      </c>
      <c r="L17936" s="2">
        <f t="shared" si="841"/>
        <v>2020</v>
      </c>
      <c r="M17936">
        <f t="shared" si="842"/>
        <v>15</v>
      </c>
    </row>
    <row r="17937" spans="1:13" x14ac:dyDescent="0.35">
      <c r="A17937" t="s">
        <v>3948</v>
      </c>
      <c r="B17937">
        <v>502327669</v>
      </c>
      <c r="C17937">
        <v>187601</v>
      </c>
      <c r="E17937" s="1">
        <v>43928.82540509259</v>
      </c>
      <c r="F17937">
        <v>14</v>
      </c>
      <c r="G17937" t="s">
        <v>33</v>
      </c>
      <c r="H17937">
        <v>1</v>
      </c>
      <c r="J17937" s="2">
        <f t="shared" si="840"/>
        <v>1</v>
      </c>
      <c r="K17937" s="2" t="str">
        <f>IFERROR(VLOOKUP(A17937,Aux!A:B,2,0),"Outros")</f>
        <v>Outros</v>
      </c>
      <c r="L17937" s="2">
        <f t="shared" si="841"/>
        <v>2020</v>
      </c>
      <c r="M17937">
        <f t="shared" si="842"/>
        <v>15</v>
      </c>
    </row>
    <row r="17938" spans="1:13" x14ac:dyDescent="0.35">
      <c r="A17938" t="s">
        <v>105</v>
      </c>
      <c r="B17938">
        <v>503311332</v>
      </c>
      <c r="C17938">
        <v>187602</v>
      </c>
      <c r="E17938" s="1">
        <v>43928.905231481483</v>
      </c>
      <c r="F17938">
        <v>13</v>
      </c>
      <c r="G17938" t="s">
        <v>33</v>
      </c>
      <c r="H17938">
        <v>400</v>
      </c>
      <c r="J17938" s="2">
        <f t="shared" si="840"/>
        <v>1</v>
      </c>
      <c r="K17938" s="2" t="str">
        <f>IFERROR(VLOOKUP(A17938,Aux!A:B,2,0),"Outros")</f>
        <v>Municípios</v>
      </c>
      <c r="L17938" s="2">
        <f t="shared" si="841"/>
        <v>2020</v>
      </c>
      <c r="M17938">
        <f t="shared" si="842"/>
        <v>15</v>
      </c>
    </row>
    <row r="17939" spans="1:13" x14ac:dyDescent="0.35">
      <c r="A17939" t="s">
        <v>63</v>
      </c>
      <c r="B17939">
        <v>502098139</v>
      </c>
      <c r="C17939">
        <v>187603</v>
      </c>
      <c r="D17939" t="s">
        <v>13963</v>
      </c>
      <c r="E17939" s="1">
        <v>43928.915798611109</v>
      </c>
      <c r="F17939">
        <v>3</v>
      </c>
      <c r="G17939" t="s">
        <v>1980</v>
      </c>
      <c r="H17939">
        <v>150</v>
      </c>
      <c r="I17939" s="1">
        <v>43966.708333333336</v>
      </c>
      <c r="J17939" s="2">
        <f t="shared" si="840"/>
        <v>1</v>
      </c>
      <c r="K17939" s="2" t="str">
        <f>IFERROR(VLOOKUP(A17939,Aux!A:B,2,0),"Outros")</f>
        <v>Municípios</v>
      </c>
      <c r="L17939" s="2">
        <f t="shared" si="841"/>
        <v>2020</v>
      </c>
      <c r="M17939">
        <f t="shared" si="842"/>
        <v>15</v>
      </c>
    </row>
    <row r="17940" spans="1:13" x14ac:dyDescent="0.35">
      <c r="A17940" t="s">
        <v>105</v>
      </c>
      <c r="B17940">
        <v>503311332</v>
      </c>
      <c r="C17940">
        <v>187604</v>
      </c>
      <c r="D17940" t="s">
        <v>14180</v>
      </c>
      <c r="E17940" s="1">
        <v>43928.934965277775</v>
      </c>
      <c r="F17940">
        <v>13</v>
      </c>
      <c r="G17940" t="s">
        <v>107</v>
      </c>
      <c r="H17940">
        <v>220</v>
      </c>
      <c r="I17940" s="1">
        <v>43936.708333333336</v>
      </c>
      <c r="J17940" s="2">
        <f t="shared" si="840"/>
        <v>1</v>
      </c>
      <c r="K17940" s="2" t="str">
        <f>IFERROR(VLOOKUP(A17940,Aux!A:B,2,0),"Outros")</f>
        <v>Municípios</v>
      </c>
      <c r="L17940" s="2">
        <f t="shared" si="841"/>
        <v>2020</v>
      </c>
      <c r="M17940">
        <f t="shared" si="842"/>
        <v>15</v>
      </c>
    </row>
    <row r="17941" spans="1:13" x14ac:dyDescent="0.35">
      <c r="A17941" t="s">
        <v>15</v>
      </c>
      <c r="B17941">
        <v>503541567</v>
      </c>
      <c r="C17941">
        <v>187605</v>
      </c>
      <c r="D17941" t="s">
        <v>13777</v>
      </c>
      <c r="E17941" s="1">
        <v>43929.048576388886</v>
      </c>
      <c r="F17941">
        <v>3</v>
      </c>
      <c r="G17941" t="s">
        <v>1062</v>
      </c>
      <c r="H17941">
        <v>220</v>
      </c>
      <c r="I17941" s="1">
        <v>43944.999305555553</v>
      </c>
      <c r="J17941" s="2">
        <f t="shared" si="840"/>
        <v>1</v>
      </c>
      <c r="K17941" s="2" t="str">
        <f>IFERROR(VLOOKUP(A17941,Aux!A:B,2,0),"Outros")</f>
        <v>Municípios</v>
      </c>
      <c r="L17941" s="2">
        <f t="shared" si="841"/>
        <v>2020</v>
      </c>
      <c r="M17941">
        <f t="shared" si="842"/>
        <v>15</v>
      </c>
    </row>
    <row r="17942" spans="1:13" x14ac:dyDescent="0.35">
      <c r="A17942" t="s">
        <v>574</v>
      </c>
      <c r="B17942">
        <v>506791220</v>
      </c>
      <c r="C17942">
        <v>187606</v>
      </c>
      <c r="D17942" t="s">
        <v>13897</v>
      </c>
      <c r="E17942" s="1">
        <v>43929.404826388891</v>
      </c>
      <c r="F17942">
        <v>13</v>
      </c>
      <c r="G17942" t="s">
        <v>116</v>
      </c>
      <c r="H17942">
        <v>210</v>
      </c>
      <c r="I17942" s="1">
        <v>43939.999305555553</v>
      </c>
      <c r="J17942" s="2">
        <f t="shared" si="840"/>
        <v>1</v>
      </c>
      <c r="K17942" s="2" t="str">
        <f>IFERROR(VLOOKUP(A17942,Aux!A:B,2,0),"Outros")</f>
        <v>Municípios</v>
      </c>
      <c r="L17942" s="2">
        <f t="shared" si="841"/>
        <v>2020</v>
      </c>
      <c r="M17942">
        <f t="shared" si="842"/>
        <v>15</v>
      </c>
    </row>
    <row r="17943" spans="1:13" x14ac:dyDescent="0.35">
      <c r="A17943" t="s">
        <v>63</v>
      </c>
      <c r="B17943">
        <v>502098139</v>
      </c>
      <c r="C17943">
        <v>187608</v>
      </c>
      <c r="D17943" t="s">
        <v>13898</v>
      </c>
      <c r="E17943" s="1">
        <v>43929.417766203704</v>
      </c>
      <c r="F17943">
        <v>13</v>
      </c>
      <c r="G17943" t="s">
        <v>75</v>
      </c>
      <c r="H17943">
        <v>220</v>
      </c>
      <c r="I17943" s="1">
        <v>43934.708333333336</v>
      </c>
      <c r="J17943" s="2">
        <f t="shared" si="840"/>
        <v>1</v>
      </c>
      <c r="K17943" s="2" t="str">
        <f>IFERROR(VLOOKUP(A17943,Aux!A:B,2,0),"Outros")</f>
        <v>Municípios</v>
      </c>
      <c r="L17943" s="2">
        <f t="shared" si="841"/>
        <v>2020</v>
      </c>
      <c r="M17943">
        <f t="shared" si="842"/>
        <v>15</v>
      </c>
    </row>
    <row r="17944" spans="1:13" x14ac:dyDescent="0.35">
      <c r="A17944" t="s">
        <v>157</v>
      </c>
      <c r="B17944">
        <v>500122237</v>
      </c>
      <c r="C17944">
        <v>187609</v>
      </c>
      <c r="D17944" t="s">
        <v>13899</v>
      </c>
      <c r="E17944" s="1">
        <v>43929.418969907405</v>
      </c>
      <c r="F17944">
        <v>3</v>
      </c>
      <c r="G17944" t="s">
        <v>33</v>
      </c>
      <c r="H17944">
        <v>150</v>
      </c>
      <c r="I17944" s="1">
        <v>43957.999305555553</v>
      </c>
      <c r="J17944" s="2">
        <f t="shared" si="840"/>
        <v>1</v>
      </c>
      <c r="K17944" s="2" t="str">
        <f>IFERROR(VLOOKUP(A17944,Aux!A:B,2,0),"Outros")</f>
        <v>Outros</v>
      </c>
      <c r="L17944" s="2">
        <f t="shared" si="841"/>
        <v>2020</v>
      </c>
      <c r="M17944">
        <f t="shared" si="842"/>
        <v>15</v>
      </c>
    </row>
    <row r="17945" spans="1:13" x14ac:dyDescent="0.35">
      <c r="A17945" t="s">
        <v>140</v>
      </c>
      <c r="B17945">
        <v>506614913</v>
      </c>
      <c r="C17945">
        <v>187610</v>
      </c>
      <c r="D17945" t="s">
        <v>13900</v>
      </c>
      <c r="E17945" s="1">
        <v>43929.426990740743</v>
      </c>
      <c r="F17945">
        <v>13</v>
      </c>
      <c r="G17945" t="s">
        <v>142</v>
      </c>
      <c r="H17945">
        <v>150</v>
      </c>
      <c r="I17945" s="1">
        <v>43949.999305555553</v>
      </c>
      <c r="J17945" s="2">
        <f t="shared" si="840"/>
        <v>1</v>
      </c>
      <c r="K17945" s="2" t="str">
        <f>IFERROR(VLOOKUP(A17945,Aux!A:B,2,0),"Outros")</f>
        <v>Municípios</v>
      </c>
      <c r="L17945" s="2">
        <f t="shared" si="841"/>
        <v>2020</v>
      </c>
      <c r="M17945">
        <f t="shared" si="842"/>
        <v>15</v>
      </c>
    </row>
    <row r="17946" spans="1:13" x14ac:dyDescent="0.35">
      <c r="A17946" t="s">
        <v>48</v>
      </c>
      <c r="B17946">
        <v>503035416</v>
      </c>
      <c r="C17946">
        <v>187611</v>
      </c>
      <c r="D17946" t="s">
        <v>14181</v>
      </c>
      <c r="E17946" s="1">
        <v>43929.432754629626</v>
      </c>
      <c r="F17946">
        <v>3</v>
      </c>
      <c r="G17946" t="s">
        <v>50</v>
      </c>
      <c r="H17946">
        <v>150</v>
      </c>
      <c r="I17946" s="1">
        <v>43956.708333333336</v>
      </c>
      <c r="J17946" s="2">
        <f t="shared" si="840"/>
        <v>1</v>
      </c>
      <c r="K17946" s="2" t="str">
        <f>IFERROR(VLOOKUP(A17946,Aux!A:B,2,0),"Outros")</f>
        <v>Hospitais</v>
      </c>
      <c r="L17946" s="2">
        <f t="shared" si="841"/>
        <v>2020</v>
      </c>
      <c r="M17946">
        <f t="shared" si="842"/>
        <v>15</v>
      </c>
    </row>
    <row r="17947" spans="1:13" x14ac:dyDescent="0.35">
      <c r="A17947" t="s">
        <v>246</v>
      </c>
      <c r="B17947">
        <v>512013241</v>
      </c>
      <c r="C17947">
        <v>187612</v>
      </c>
      <c r="D17947" t="s">
        <v>12535</v>
      </c>
      <c r="E17947" s="1">
        <v>43929.444849537038</v>
      </c>
      <c r="F17947">
        <v>1</v>
      </c>
      <c r="G17947" t="s">
        <v>12439</v>
      </c>
      <c r="H17947">
        <v>340</v>
      </c>
      <c r="I17947" s="1">
        <v>43938.729166666664</v>
      </c>
      <c r="J17947" s="2">
        <f t="shared" si="840"/>
        <v>1</v>
      </c>
      <c r="K17947" s="2" t="str">
        <f>IFERROR(VLOOKUP(A17947,Aux!A:B,2,0),"Outros")</f>
        <v>Municípios</v>
      </c>
      <c r="L17947" s="2">
        <f t="shared" si="841"/>
        <v>2020</v>
      </c>
      <c r="M17947">
        <f t="shared" si="842"/>
        <v>15</v>
      </c>
    </row>
    <row r="17948" spans="1:13" x14ac:dyDescent="0.35">
      <c r="A17948" t="s">
        <v>92</v>
      </c>
      <c r="B17948">
        <v>506037258</v>
      </c>
      <c r="C17948">
        <v>187613</v>
      </c>
      <c r="E17948" s="1">
        <v>43929.463020833333</v>
      </c>
      <c r="F17948">
        <v>1</v>
      </c>
      <c r="G17948" t="s">
        <v>33</v>
      </c>
      <c r="H17948">
        <v>400</v>
      </c>
      <c r="J17948" s="2">
        <f t="shared" si="840"/>
        <v>1</v>
      </c>
      <c r="K17948" s="2" t="str">
        <f>IFERROR(VLOOKUP(A17948,Aux!A:B,2,0),"Outros")</f>
        <v>Municípios</v>
      </c>
      <c r="L17948" s="2">
        <f t="shared" si="841"/>
        <v>2020</v>
      </c>
      <c r="M17948">
        <f t="shared" si="842"/>
        <v>15</v>
      </c>
    </row>
    <row r="17949" spans="1:13" x14ac:dyDescent="0.35">
      <c r="A17949" t="s">
        <v>108</v>
      </c>
      <c r="B17949">
        <v>501222634</v>
      </c>
      <c r="C17949">
        <v>187614</v>
      </c>
      <c r="D17949" t="s">
        <v>13964</v>
      </c>
      <c r="E17949" s="1">
        <v>43929.465729166666</v>
      </c>
      <c r="F17949">
        <v>1</v>
      </c>
      <c r="G17949" t="s">
        <v>706</v>
      </c>
      <c r="H17949">
        <v>220</v>
      </c>
      <c r="I17949" s="1">
        <v>43944.999305555553</v>
      </c>
      <c r="J17949" s="2">
        <f t="shared" si="840"/>
        <v>1</v>
      </c>
      <c r="K17949" s="2" t="str">
        <f>IFERROR(VLOOKUP(A17949,Aux!A:B,2,0),"Outros")</f>
        <v>Municípios</v>
      </c>
      <c r="L17949" s="2">
        <f t="shared" si="841"/>
        <v>2020</v>
      </c>
      <c r="M17949">
        <f t="shared" si="842"/>
        <v>15</v>
      </c>
    </row>
    <row r="17950" spans="1:13" x14ac:dyDescent="0.35">
      <c r="A17950" t="s">
        <v>5283</v>
      </c>
      <c r="B17950">
        <v>503313408</v>
      </c>
      <c r="C17950">
        <v>187615</v>
      </c>
      <c r="D17950" t="s">
        <v>13965</v>
      </c>
      <c r="E17950" s="1">
        <v>43929.496655092589</v>
      </c>
      <c r="F17950">
        <v>1</v>
      </c>
      <c r="G17950" t="s">
        <v>5285</v>
      </c>
      <c r="H17950">
        <v>210</v>
      </c>
      <c r="I17950" s="1">
        <v>43937.999305555553</v>
      </c>
      <c r="J17950" s="2">
        <f t="shared" si="840"/>
        <v>1</v>
      </c>
      <c r="K17950" s="2" t="str">
        <f>IFERROR(VLOOKUP(A17950,Aux!A:B,2,0),"Outros")</f>
        <v>Outros</v>
      </c>
      <c r="L17950" s="2">
        <f t="shared" si="841"/>
        <v>2020</v>
      </c>
      <c r="M17950">
        <f t="shared" si="842"/>
        <v>15</v>
      </c>
    </row>
    <row r="17951" spans="1:13" x14ac:dyDescent="0.35">
      <c r="A17951" t="s">
        <v>63</v>
      </c>
      <c r="B17951">
        <v>502098139</v>
      </c>
      <c r="C17951">
        <v>187616</v>
      </c>
      <c r="D17951" t="s">
        <v>13901</v>
      </c>
      <c r="E17951" s="1">
        <v>43929.501296296294</v>
      </c>
      <c r="F17951">
        <v>13</v>
      </c>
      <c r="G17951" t="s">
        <v>69</v>
      </c>
      <c r="H17951">
        <v>220</v>
      </c>
      <c r="I17951" s="1">
        <v>43938.999305555553</v>
      </c>
      <c r="J17951" s="2">
        <f t="shared" si="840"/>
        <v>1</v>
      </c>
      <c r="K17951" s="2" t="str">
        <f>IFERROR(VLOOKUP(A17951,Aux!A:B,2,0),"Outros")</f>
        <v>Municípios</v>
      </c>
      <c r="L17951" s="2">
        <f t="shared" si="841"/>
        <v>2020</v>
      </c>
      <c r="M17951">
        <f t="shared" si="842"/>
        <v>15</v>
      </c>
    </row>
    <row r="17952" spans="1:13" x14ac:dyDescent="0.35">
      <c r="A17952" t="s">
        <v>465</v>
      </c>
      <c r="B17952">
        <v>600084779</v>
      </c>
      <c r="C17952">
        <v>187617</v>
      </c>
      <c r="D17952" t="s">
        <v>14182</v>
      </c>
      <c r="E17952" s="1">
        <v>43929.507384259261</v>
      </c>
      <c r="F17952">
        <v>3</v>
      </c>
      <c r="G17952" t="s">
        <v>3983</v>
      </c>
      <c r="H17952">
        <v>220</v>
      </c>
      <c r="I17952" s="1">
        <v>43944.708333333336</v>
      </c>
      <c r="J17952" s="2">
        <f t="shared" si="840"/>
        <v>1</v>
      </c>
      <c r="K17952" s="2" t="str">
        <f>IFERROR(VLOOKUP(A17952,Aux!A:B,2,0),"Outros")</f>
        <v>Outros</v>
      </c>
      <c r="L17952" s="2">
        <f t="shared" si="841"/>
        <v>2020</v>
      </c>
      <c r="M17952">
        <f t="shared" si="842"/>
        <v>15</v>
      </c>
    </row>
    <row r="17953" spans="1:13" x14ac:dyDescent="0.35">
      <c r="A17953" t="s">
        <v>118</v>
      </c>
      <c r="B17953">
        <v>680015019</v>
      </c>
      <c r="C17953">
        <v>187619</v>
      </c>
      <c r="D17953" t="s">
        <v>13902</v>
      </c>
      <c r="E17953" s="1">
        <v>43929.519421296296</v>
      </c>
      <c r="F17953">
        <v>1</v>
      </c>
      <c r="G17953" t="s">
        <v>1146</v>
      </c>
      <c r="H17953">
        <v>300</v>
      </c>
      <c r="I17953" s="1">
        <v>43934.999305555553</v>
      </c>
      <c r="J17953" s="2">
        <f t="shared" si="840"/>
        <v>1</v>
      </c>
      <c r="K17953" s="2" t="str">
        <f>IFERROR(VLOOKUP(A17953,Aux!A:B,2,0),"Outros")</f>
        <v>Águas e resíduos</v>
      </c>
      <c r="L17953" s="2">
        <f t="shared" si="841"/>
        <v>2020</v>
      </c>
      <c r="M17953">
        <f t="shared" si="842"/>
        <v>15</v>
      </c>
    </row>
    <row r="17954" spans="1:13" x14ac:dyDescent="0.35">
      <c r="A17954" t="s">
        <v>41</v>
      </c>
      <c r="B17954">
        <v>500192855</v>
      </c>
      <c r="C17954">
        <v>187620</v>
      </c>
      <c r="D17954" t="s">
        <v>13903</v>
      </c>
      <c r="E17954" s="1">
        <v>43929.524351851855</v>
      </c>
      <c r="F17954">
        <v>3</v>
      </c>
      <c r="G17954" t="s">
        <v>33</v>
      </c>
      <c r="H17954">
        <v>150</v>
      </c>
      <c r="I17954" s="1">
        <v>43957.999305555553</v>
      </c>
      <c r="J17954" s="2">
        <f t="shared" si="840"/>
        <v>1</v>
      </c>
      <c r="K17954" s="2" t="str">
        <f>IFERROR(VLOOKUP(A17954,Aux!A:B,2,0),"Outros")</f>
        <v>Transportes</v>
      </c>
      <c r="L17954" s="2">
        <f t="shared" si="841"/>
        <v>2020</v>
      </c>
      <c r="M17954">
        <f t="shared" si="842"/>
        <v>15</v>
      </c>
    </row>
    <row r="17955" spans="1:13" x14ac:dyDescent="0.35">
      <c r="A17955" t="s">
        <v>633</v>
      </c>
      <c r="B17955">
        <v>506617599</v>
      </c>
      <c r="C17955">
        <v>187621</v>
      </c>
      <c r="D17955" t="s">
        <v>14328</v>
      </c>
      <c r="E17955" s="1">
        <v>43929.549131944441</v>
      </c>
      <c r="F17955">
        <v>13</v>
      </c>
      <c r="G17955" t="s">
        <v>14329</v>
      </c>
      <c r="H17955">
        <v>300</v>
      </c>
      <c r="I17955" s="1">
        <v>43939.999305555553</v>
      </c>
      <c r="J17955" s="2">
        <f t="shared" si="840"/>
        <v>1</v>
      </c>
      <c r="K17955" s="2" t="str">
        <f>IFERROR(VLOOKUP(A17955,Aux!A:B,2,0),"Outros")</f>
        <v>Municípios</v>
      </c>
      <c r="L17955" s="2">
        <f t="shared" si="841"/>
        <v>2020</v>
      </c>
      <c r="M17955">
        <f t="shared" si="842"/>
        <v>15</v>
      </c>
    </row>
    <row r="17956" spans="1:13" x14ac:dyDescent="0.35">
      <c r="A17956" t="s">
        <v>12</v>
      </c>
      <c r="B17956">
        <v>508481287</v>
      </c>
      <c r="C17956">
        <v>187623</v>
      </c>
      <c r="D17956" t="s">
        <v>13904</v>
      </c>
      <c r="E17956" s="1">
        <v>43929.586319444446</v>
      </c>
      <c r="F17956">
        <v>3</v>
      </c>
      <c r="G17956" t="s">
        <v>14</v>
      </c>
      <c r="H17956">
        <v>230</v>
      </c>
      <c r="I17956" s="1">
        <v>43941.708333333336</v>
      </c>
      <c r="J17956" s="2">
        <f t="shared" si="840"/>
        <v>1</v>
      </c>
      <c r="K17956" s="2" t="str">
        <f>IFERROR(VLOOKUP(A17956,Aux!A:B,2,0),"Outros")</f>
        <v>Hospitais</v>
      </c>
      <c r="L17956" s="2">
        <f t="shared" si="841"/>
        <v>2020</v>
      </c>
      <c r="M17956">
        <f t="shared" si="842"/>
        <v>15</v>
      </c>
    </row>
    <row r="17957" spans="1:13" x14ac:dyDescent="0.35">
      <c r="A17957" t="s">
        <v>63</v>
      </c>
      <c r="B17957">
        <v>502098139</v>
      </c>
      <c r="C17957">
        <v>187625</v>
      </c>
      <c r="E17957" s="1">
        <v>43929.588738425926</v>
      </c>
      <c r="F17957">
        <v>13</v>
      </c>
      <c r="G17957" t="s">
        <v>33</v>
      </c>
      <c r="H17957">
        <v>400</v>
      </c>
      <c r="J17957" s="2">
        <f t="shared" si="840"/>
        <v>1</v>
      </c>
      <c r="K17957" s="2" t="str">
        <f>IFERROR(VLOOKUP(A17957,Aux!A:B,2,0),"Outros")</f>
        <v>Municípios</v>
      </c>
      <c r="L17957" s="2">
        <f t="shared" si="841"/>
        <v>2020</v>
      </c>
      <c r="M17957">
        <f t="shared" si="842"/>
        <v>15</v>
      </c>
    </row>
    <row r="17958" spans="1:13" x14ac:dyDescent="0.35">
      <c r="A17958" t="s">
        <v>143</v>
      </c>
      <c r="B17958">
        <v>506801969</v>
      </c>
      <c r="C17958">
        <v>187629</v>
      </c>
      <c r="D17958" t="s">
        <v>13778</v>
      </c>
      <c r="E17958" s="1">
        <v>43929.601620370369</v>
      </c>
      <c r="F17958">
        <v>1</v>
      </c>
      <c r="G17958" t="s">
        <v>1117</v>
      </c>
      <c r="H17958">
        <v>220</v>
      </c>
      <c r="I17958" s="1">
        <v>43938.708333333336</v>
      </c>
      <c r="J17958" s="2">
        <f t="shared" si="840"/>
        <v>1</v>
      </c>
      <c r="K17958" s="2" t="str">
        <f>IFERROR(VLOOKUP(A17958,Aux!A:B,2,0),"Outros")</f>
        <v>Municípios</v>
      </c>
      <c r="L17958" s="2">
        <f t="shared" si="841"/>
        <v>2020</v>
      </c>
      <c r="M17958">
        <f t="shared" si="842"/>
        <v>15</v>
      </c>
    </row>
    <row r="17959" spans="1:13" x14ac:dyDescent="0.35">
      <c r="A17959" t="s">
        <v>9</v>
      </c>
      <c r="B17959">
        <v>506673626</v>
      </c>
      <c r="C17959">
        <v>187631</v>
      </c>
      <c r="E17959" s="1">
        <v>43929.604456018518</v>
      </c>
      <c r="F17959">
        <v>1</v>
      </c>
      <c r="G17959" t="s">
        <v>33</v>
      </c>
      <c r="H17959">
        <v>400</v>
      </c>
      <c r="J17959" s="2">
        <f t="shared" si="840"/>
        <v>1</v>
      </c>
      <c r="K17959" s="2" t="str">
        <f>IFERROR(VLOOKUP(A17959,Aux!A:B,2,0),"Outros")</f>
        <v>Municípios</v>
      </c>
      <c r="L17959" s="2">
        <f t="shared" si="841"/>
        <v>2020</v>
      </c>
      <c r="M17959">
        <f t="shared" si="842"/>
        <v>15</v>
      </c>
    </row>
    <row r="17960" spans="1:13" x14ac:dyDescent="0.35">
      <c r="A17960" t="s">
        <v>27</v>
      </c>
      <c r="B17960">
        <v>505584760</v>
      </c>
      <c r="C17960">
        <v>187634</v>
      </c>
      <c r="D17960" t="s">
        <v>13779</v>
      </c>
      <c r="E17960" s="1">
        <v>43929.610601851855</v>
      </c>
      <c r="F17960">
        <v>3</v>
      </c>
      <c r="G17960" t="s">
        <v>13780</v>
      </c>
      <c r="H17960">
        <v>150</v>
      </c>
      <c r="I17960" s="1">
        <v>43950.999305555553</v>
      </c>
      <c r="J17960" s="2">
        <f t="shared" si="840"/>
        <v>1</v>
      </c>
      <c r="K17960" s="2" t="str">
        <f>IFERROR(VLOOKUP(A17960,Aux!A:B,2,0),"Outros")</f>
        <v>Municípios</v>
      </c>
      <c r="L17960" s="2">
        <f t="shared" si="841"/>
        <v>2020</v>
      </c>
      <c r="M17960">
        <f t="shared" si="842"/>
        <v>15</v>
      </c>
    </row>
    <row r="17961" spans="1:13" x14ac:dyDescent="0.35">
      <c r="A17961" t="s">
        <v>465</v>
      </c>
      <c r="B17961">
        <v>600084779</v>
      </c>
      <c r="C17961">
        <v>187636</v>
      </c>
      <c r="D17961" t="s">
        <v>14330</v>
      </c>
      <c r="E17961" s="1">
        <v>43929.618645833332</v>
      </c>
      <c r="F17961">
        <v>13</v>
      </c>
      <c r="G17961" t="s">
        <v>33</v>
      </c>
      <c r="H17961">
        <v>220</v>
      </c>
      <c r="I17961" s="1">
        <v>43945.708333333336</v>
      </c>
      <c r="J17961" s="2">
        <f t="shared" si="840"/>
        <v>1</v>
      </c>
      <c r="K17961" s="2" t="str">
        <f>IFERROR(VLOOKUP(A17961,Aux!A:B,2,0),"Outros")</f>
        <v>Outros</v>
      </c>
      <c r="L17961" s="2">
        <f t="shared" si="841"/>
        <v>2020</v>
      </c>
      <c r="M17961">
        <f t="shared" si="842"/>
        <v>15</v>
      </c>
    </row>
    <row r="17962" spans="1:13" x14ac:dyDescent="0.35">
      <c r="A17962" t="s">
        <v>246</v>
      </c>
      <c r="B17962">
        <v>512013241</v>
      </c>
      <c r="C17962">
        <v>187637</v>
      </c>
      <c r="D17962" t="s">
        <v>14183</v>
      </c>
      <c r="E17962" s="1">
        <v>43929.620358796295</v>
      </c>
      <c r="F17962">
        <v>1</v>
      </c>
      <c r="G17962" t="s">
        <v>12439</v>
      </c>
      <c r="H17962">
        <v>360</v>
      </c>
      <c r="I17962" s="1">
        <v>43936.729166666664</v>
      </c>
      <c r="J17962" s="2">
        <f t="shared" si="840"/>
        <v>1</v>
      </c>
      <c r="K17962" s="2" t="str">
        <f>IFERROR(VLOOKUP(A17962,Aux!A:B,2,0),"Outros")</f>
        <v>Municípios</v>
      </c>
      <c r="L17962" s="2">
        <f t="shared" si="841"/>
        <v>2020</v>
      </c>
      <c r="M17962">
        <f t="shared" si="842"/>
        <v>15</v>
      </c>
    </row>
    <row r="17963" spans="1:13" x14ac:dyDescent="0.35">
      <c r="A17963" t="s">
        <v>185</v>
      </c>
      <c r="B17963">
        <v>506556590</v>
      </c>
      <c r="C17963">
        <v>187638</v>
      </c>
      <c r="D17963" t="s">
        <v>2166</v>
      </c>
      <c r="E17963" s="1">
        <v>43929.627708333333</v>
      </c>
      <c r="F17963">
        <v>13</v>
      </c>
      <c r="G17963" t="s">
        <v>187</v>
      </c>
      <c r="H17963">
        <v>220</v>
      </c>
      <c r="I17963" s="1">
        <v>43944.999305555553</v>
      </c>
      <c r="J17963" s="2">
        <f t="shared" si="840"/>
        <v>1</v>
      </c>
      <c r="K17963" s="2" t="str">
        <f>IFERROR(VLOOKUP(A17963,Aux!A:B,2,0),"Outros")</f>
        <v>Municípios</v>
      </c>
      <c r="L17963" s="2">
        <f t="shared" si="841"/>
        <v>2020</v>
      </c>
      <c r="M17963">
        <f t="shared" si="842"/>
        <v>15</v>
      </c>
    </row>
    <row r="17964" spans="1:13" x14ac:dyDescent="0.35">
      <c r="A17964" t="s">
        <v>92</v>
      </c>
      <c r="B17964">
        <v>506037258</v>
      </c>
      <c r="C17964">
        <v>187640</v>
      </c>
      <c r="E17964" s="1">
        <v>43929.632789351854</v>
      </c>
      <c r="F17964">
        <v>1</v>
      </c>
      <c r="G17964" t="s">
        <v>33</v>
      </c>
      <c r="H17964">
        <v>400</v>
      </c>
      <c r="J17964" s="2">
        <f t="shared" si="840"/>
        <v>1</v>
      </c>
      <c r="K17964" s="2" t="str">
        <f>IFERROR(VLOOKUP(A17964,Aux!A:B,2,0),"Outros")</f>
        <v>Municípios</v>
      </c>
      <c r="L17964" s="2">
        <f t="shared" si="841"/>
        <v>2020</v>
      </c>
      <c r="M17964">
        <f t="shared" si="842"/>
        <v>15</v>
      </c>
    </row>
    <row r="17965" spans="1:13" x14ac:dyDescent="0.35">
      <c r="A17965" t="s">
        <v>150</v>
      </c>
      <c r="B17965">
        <v>505309939</v>
      </c>
      <c r="C17965">
        <v>187641</v>
      </c>
      <c r="D17965" t="s">
        <v>13781</v>
      </c>
      <c r="E17965" s="1">
        <v>43929.638101851851</v>
      </c>
      <c r="F17965">
        <v>1</v>
      </c>
      <c r="G17965" t="s">
        <v>152</v>
      </c>
      <c r="H17965">
        <v>150</v>
      </c>
      <c r="I17965" s="1">
        <v>43949.6875</v>
      </c>
      <c r="J17965" s="2">
        <f t="shared" si="840"/>
        <v>1</v>
      </c>
      <c r="K17965" s="2" t="str">
        <f>IFERROR(VLOOKUP(A17965,Aux!A:B,2,0),"Outros")</f>
        <v>Municípios</v>
      </c>
      <c r="L17965" s="2">
        <f t="shared" si="841"/>
        <v>2020</v>
      </c>
      <c r="M17965">
        <f t="shared" si="842"/>
        <v>15</v>
      </c>
    </row>
    <row r="17966" spans="1:13" x14ac:dyDescent="0.35">
      <c r="A17966" t="s">
        <v>267</v>
      </c>
      <c r="B17966">
        <v>505307685</v>
      </c>
      <c r="C17966">
        <v>187644</v>
      </c>
      <c r="D17966" t="s">
        <v>14184</v>
      </c>
      <c r="E17966" s="1">
        <v>43929.652789351851</v>
      </c>
      <c r="F17966">
        <v>1</v>
      </c>
      <c r="G17966" t="s">
        <v>1330</v>
      </c>
      <c r="H17966">
        <v>220</v>
      </c>
      <c r="I17966" s="1">
        <v>43945.999305555553</v>
      </c>
      <c r="J17966" s="2">
        <f t="shared" si="840"/>
        <v>1</v>
      </c>
      <c r="K17966" s="2" t="str">
        <f>IFERROR(VLOOKUP(A17966,Aux!A:B,2,0),"Outros")</f>
        <v>Municípios</v>
      </c>
      <c r="L17966" s="2">
        <f t="shared" si="841"/>
        <v>2020</v>
      </c>
      <c r="M17966">
        <f t="shared" si="842"/>
        <v>15</v>
      </c>
    </row>
    <row r="17967" spans="1:13" x14ac:dyDescent="0.35">
      <c r="A17967" t="s">
        <v>18</v>
      </c>
      <c r="B17967">
        <v>502177080</v>
      </c>
      <c r="C17967">
        <v>187645</v>
      </c>
      <c r="D17967" t="s">
        <v>14185</v>
      </c>
      <c r="E17967" s="1">
        <v>43929.653935185182</v>
      </c>
      <c r="F17967">
        <v>13</v>
      </c>
      <c r="G17967" t="s">
        <v>164</v>
      </c>
      <c r="H17967">
        <v>220</v>
      </c>
      <c r="I17967" s="1">
        <v>43937.708333333336</v>
      </c>
      <c r="J17967" s="2">
        <f t="shared" si="840"/>
        <v>1</v>
      </c>
      <c r="K17967" s="2" t="str">
        <f>IFERROR(VLOOKUP(A17967,Aux!A:B,2,0),"Outros")</f>
        <v>Municípios</v>
      </c>
      <c r="L17967" s="2">
        <f t="shared" si="841"/>
        <v>2020</v>
      </c>
      <c r="M17967">
        <f t="shared" si="842"/>
        <v>15</v>
      </c>
    </row>
    <row r="17968" spans="1:13" x14ac:dyDescent="0.35">
      <c r="A17968" t="s">
        <v>60</v>
      </c>
      <c r="B17968">
        <v>505456010</v>
      </c>
      <c r="C17968">
        <v>187650</v>
      </c>
      <c r="E17968" s="1">
        <v>43929.682939814818</v>
      </c>
      <c r="F17968">
        <v>1</v>
      </c>
      <c r="G17968" t="s">
        <v>33</v>
      </c>
      <c r="H17968">
        <v>400</v>
      </c>
      <c r="J17968" s="2">
        <f t="shared" si="840"/>
        <v>1</v>
      </c>
      <c r="K17968" s="2" t="str">
        <f>IFERROR(VLOOKUP(A17968,Aux!A:B,2,0),"Outros")</f>
        <v>Municípios</v>
      </c>
      <c r="L17968" s="2">
        <f t="shared" si="841"/>
        <v>2020</v>
      </c>
      <c r="M17968">
        <f t="shared" si="842"/>
        <v>15</v>
      </c>
    </row>
    <row r="17969" spans="1:13" x14ac:dyDescent="0.35">
      <c r="A17969" t="s">
        <v>60</v>
      </c>
      <c r="B17969">
        <v>505456010</v>
      </c>
      <c r="C17969">
        <v>187651</v>
      </c>
      <c r="D17969" t="s">
        <v>13905</v>
      </c>
      <c r="E17969" s="1">
        <v>43929.684490740743</v>
      </c>
      <c r="F17969">
        <v>1</v>
      </c>
      <c r="G17969" t="s">
        <v>62</v>
      </c>
      <c r="H17969">
        <v>5</v>
      </c>
      <c r="I17969" s="1">
        <v>25569.583333333332</v>
      </c>
      <c r="J17969" s="2">
        <f t="shared" si="840"/>
        <v>1</v>
      </c>
      <c r="K17969" s="2" t="str">
        <f>IFERROR(VLOOKUP(A17969,Aux!A:B,2,0),"Outros")</f>
        <v>Municípios</v>
      </c>
      <c r="L17969" s="2">
        <f t="shared" si="841"/>
        <v>2020</v>
      </c>
      <c r="M17969">
        <f t="shared" si="842"/>
        <v>15</v>
      </c>
    </row>
    <row r="17970" spans="1:13" x14ac:dyDescent="0.35">
      <c r="A17970" t="s">
        <v>150</v>
      </c>
      <c r="B17970">
        <v>505309939</v>
      </c>
      <c r="C17970">
        <v>187653</v>
      </c>
      <c r="D17970" t="s">
        <v>13781</v>
      </c>
      <c r="E17970" s="1">
        <v>43929.689016203702</v>
      </c>
      <c r="F17970">
        <v>1</v>
      </c>
      <c r="G17970" t="s">
        <v>152</v>
      </c>
      <c r="H17970">
        <v>220</v>
      </c>
      <c r="I17970" s="1">
        <v>43942.6875</v>
      </c>
      <c r="J17970" s="2">
        <f t="shared" si="840"/>
        <v>1</v>
      </c>
      <c r="K17970" s="2" t="str">
        <f>IFERROR(VLOOKUP(A17970,Aux!A:B,2,0),"Outros")</f>
        <v>Municípios</v>
      </c>
      <c r="L17970" s="2">
        <f t="shared" si="841"/>
        <v>2020</v>
      </c>
      <c r="M17970">
        <f t="shared" si="842"/>
        <v>15</v>
      </c>
    </row>
    <row r="17971" spans="1:13" x14ac:dyDescent="0.35">
      <c r="A17971" t="s">
        <v>150</v>
      </c>
      <c r="B17971">
        <v>505309939</v>
      </c>
      <c r="C17971">
        <v>187657</v>
      </c>
      <c r="D17971" t="s">
        <v>13781</v>
      </c>
      <c r="E17971" s="1">
        <v>43929.708136574074</v>
      </c>
      <c r="F17971">
        <v>1</v>
      </c>
      <c r="G17971" t="s">
        <v>152</v>
      </c>
      <c r="H17971">
        <v>220</v>
      </c>
      <c r="I17971" s="1">
        <v>43942.6875</v>
      </c>
      <c r="J17971" s="2">
        <f t="shared" si="840"/>
        <v>1</v>
      </c>
      <c r="K17971" s="2" t="str">
        <f>IFERROR(VLOOKUP(A17971,Aux!A:B,2,0),"Outros")</f>
        <v>Municípios</v>
      </c>
      <c r="L17971" s="2">
        <f t="shared" si="841"/>
        <v>2020</v>
      </c>
      <c r="M17971">
        <f t="shared" si="842"/>
        <v>15</v>
      </c>
    </row>
    <row r="17972" spans="1:13" x14ac:dyDescent="0.35">
      <c r="A17972" t="s">
        <v>150</v>
      </c>
      <c r="B17972">
        <v>505309939</v>
      </c>
      <c r="C17972">
        <v>187658</v>
      </c>
      <c r="D17972" t="s">
        <v>13781</v>
      </c>
      <c r="E17972" s="1">
        <v>43929.722071759257</v>
      </c>
      <c r="F17972">
        <v>1</v>
      </c>
      <c r="G17972" t="s">
        <v>152</v>
      </c>
      <c r="H17972">
        <v>220</v>
      </c>
      <c r="I17972" s="1">
        <v>43942.6875</v>
      </c>
      <c r="J17972" s="2">
        <f t="shared" si="840"/>
        <v>1</v>
      </c>
      <c r="K17972" s="2" t="str">
        <f>IFERROR(VLOOKUP(A17972,Aux!A:B,2,0),"Outros")</f>
        <v>Municípios</v>
      </c>
      <c r="L17972" s="2">
        <f t="shared" si="841"/>
        <v>2020</v>
      </c>
      <c r="M17972">
        <f t="shared" si="842"/>
        <v>15</v>
      </c>
    </row>
    <row r="17973" spans="1:13" x14ac:dyDescent="0.35">
      <c r="A17973" t="s">
        <v>60</v>
      </c>
      <c r="B17973">
        <v>505456010</v>
      </c>
      <c r="C17973">
        <v>187663</v>
      </c>
      <c r="D17973" t="s">
        <v>13905</v>
      </c>
      <c r="E17973" s="1">
        <v>43929.777812499997</v>
      </c>
      <c r="F17973">
        <v>1</v>
      </c>
      <c r="G17973" t="s">
        <v>62</v>
      </c>
      <c r="H17973">
        <v>340</v>
      </c>
      <c r="I17973" s="1">
        <v>43930.583333333336</v>
      </c>
      <c r="J17973" s="2">
        <f t="shared" si="840"/>
        <v>1</v>
      </c>
      <c r="K17973" s="2" t="str">
        <f>IFERROR(VLOOKUP(A17973,Aux!A:B,2,0),"Outros")</f>
        <v>Municípios</v>
      </c>
      <c r="L17973" s="2">
        <f t="shared" si="841"/>
        <v>2020</v>
      </c>
      <c r="M17973">
        <f t="shared" si="842"/>
        <v>15</v>
      </c>
    </row>
    <row r="17974" spans="1:13" x14ac:dyDescent="0.35">
      <c r="A17974" t="s">
        <v>105</v>
      </c>
      <c r="B17974">
        <v>503311332</v>
      </c>
      <c r="C17974">
        <v>187664</v>
      </c>
      <c r="D17974" t="s">
        <v>14002</v>
      </c>
      <c r="E17974" s="1">
        <v>43929.818124999998</v>
      </c>
      <c r="F17974">
        <v>13</v>
      </c>
      <c r="G17974" t="s">
        <v>107</v>
      </c>
      <c r="H17974">
        <v>230</v>
      </c>
      <c r="I17974" s="1">
        <v>43936.708333333336</v>
      </c>
      <c r="J17974" s="2">
        <f t="shared" si="840"/>
        <v>1</v>
      </c>
      <c r="K17974" s="2" t="str">
        <f>IFERROR(VLOOKUP(A17974,Aux!A:B,2,0),"Outros")</f>
        <v>Municípios</v>
      </c>
      <c r="L17974" s="2">
        <f t="shared" si="841"/>
        <v>2020</v>
      </c>
      <c r="M17974">
        <f t="shared" si="842"/>
        <v>15</v>
      </c>
    </row>
    <row r="17975" spans="1:13" x14ac:dyDescent="0.35">
      <c r="A17975" t="s">
        <v>105</v>
      </c>
      <c r="B17975">
        <v>503311332</v>
      </c>
      <c r="C17975">
        <v>187665</v>
      </c>
      <c r="D17975" t="s">
        <v>14003</v>
      </c>
      <c r="E17975" s="1">
        <v>43929.92050925926</v>
      </c>
      <c r="F17975">
        <v>1</v>
      </c>
      <c r="G17975" t="s">
        <v>107</v>
      </c>
      <c r="H17975">
        <v>300</v>
      </c>
      <c r="I17975" s="1">
        <v>43936.708333333336</v>
      </c>
      <c r="J17975" s="2">
        <f t="shared" si="840"/>
        <v>1</v>
      </c>
      <c r="K17975" s="2" t="str">
        <f>IFERROR(VLOOKUP(A17975,Aux!A:B,2,0),"Outros")</f>
        <v>Municípios</v>
      </c>
      <c r="L17975" s="2">
        <f t="shared" si="841"/>
        <v>2020</v>
      </c>
      <c r="M17975">
        <f t="shared" si="842"/>
        <v>15</v>
      </c>
    </row>
    <row r="17976" spans="1:13" x14ac:dyDescent="0.35">
      <c r="A17976" t="s">
        <v>574</v>
      </c>
      <c r="B17976">
        <v>506791220</v>
      </c>
      <c r="C17976">
        <v>187666</v>
      </c>
      <c r="D17976" t="s">
        <v>14004</v>
      </c>
      <c r="E17976" s="1">
        <v>43929.984432870369</v>
      </c>
      <c r="F17976">
        <v>13</v>
      </c>
      <c r="G17976" t="s">
        <v>576</v>
      </c>
      <c r="H17976">
        <v>220</v>
      </c>
      <c r="I17976" s="1">
        <v>43937.999305555553</v>
      </c>
      <c r="J17976" s="2">
        <f t="shared" si="840"/>
        <v>1</v>
      </c>
      <c r="K17976" s="2" t="str">
        <f>IFERROR(VLOOKUP(A17976,Aux!A:B,2,0),"Outros")</f>
        <v>Municípios</v>
      </c>
      <c r="L17976" s="2">
        <f t="shared" si="841"/>
        <v>2020</v>
      </c>
      <c r="M17976">
        <f t="shared" si="842"/>
        <v>15</v>
      </c>
    </row>
    <row r="17977" spans="1:13" x14ac:dyDescent="0.35">
      <c r="A17977" t="s">
        <v>12</v>
      </c>
      <c r="B17977">
        <v>508481287</v>
      </c>
      <c r="C17977">
        <v>187667</v>
      </c>
      <c r="D17977" t="s">
        <v>13782</v>
      </c>
      <c r="E17977" s="1">
        <v>43930.408229166664</v>
      </c>
      <c r="F17977">
        <v>13</v>
      </c>
      <c r="G17977" t="s">
        <v>14</v>
      </c>
      <c r="H17977">
        <v>220</v>
      </c>
      <c r="I17977" s="1">
        <v>43938.708333333336</v>
      </c>
      <c r="J17977" s="2">
        <f t="shared" si="840"/>
        <v>1</v>
      </c>
      <c r="K17977" s="2" t="str">
        <f>IFERROR(VLOOKUP(A17977,Aux!A:B,2,0),"Outros")</f>
        <v>Hospitais</v>
      </c>
      <c r="L17977" s="2">
        <f t="shared" si="841"/>
        <v>2020</v>
      </c>
      <c r="M17977">
        <f t="shared" si="842"/>
        <v>15</v>
      </c>
    </row>
    <row r="17978" spans="1:13" x14ac:dyDescent="0.35">
      <c r="A17978" t="s">
        <v>11079</v>
      </c>
      <c r="B17978">
        <v>501649484</v>
      </c>
      <c r="C17978">
        <v>187669</v>
      </c>
      <c r="E17978" s="1">
        <v>43930.45034722222</v>
      </c>
      <c r="F17978">
        <v>1</v>
      </c>
      <c r="G17978" t="s">
        <v>33</v>
      </c>
      <c r="H17978">
        <v>400</v>
      </c>
      <c r="J17978" s="2">
        <f t="shared" si="840"/>
        <v>1</v>
      </c>
      <c r="K17978" s="2" t="str">
        <f>IFERROR(VLOOKUP(A17978,Aux!A:B,2,0),"Outros")</f>
        <v>Outros</v>
      </c>
      <c r="L17978" s="2">
        <f t="shared" si="841"/>
        <v>2020</v>
      </c>
      <c r="M17978">
        <f t="shared" si="842"/>
        <v>15</v>
      </c>
    </row>
    <row r="17979" spans="1:13" x14ac:dyDescent="0.35">
      <c r="A17979" t="s">
        <v>140</v>
      </c>
      <c r="B17979">
        <v>506614913</v>
      </c>
      <c r="C17979">
        <v>187671</v>
      </c>
      <c r="D17979" t="s">
        <v>14331</v>
      </c>
      <c r="E17979" s="1">
        <v>43930.492465277777</v>
      </c>
      <c r="F17979">
        <v>1</v>
      </c>
      <c r="G17979" t="s">
        <v>2313</v>
      </c>
      <c r="H17979">
        <v>220</v>
      </c>
      <c r="I17979" s="1">
        <v>43942.999305555553</v>
      </c>
      <c r="J17979" s="2">
        <f t="shared" si="840"/>
        <v>1</v>
      </c>
      <c r="K17979" s="2" t="str">
        <f>IFERROR(VLOOKUP(A17979,Aux!A:B,2,0),"Outros")</f>
        <v>Municípios</v>
      </c>
      <c r="L17979" s="2">
        <f t="shared" si="841"/>
        <v>2020</v>
      </c>
      <c r="M17979">
        <f t="shared" si="842"/>
        <v>15</v>
      </c>
    </row>
    <row r="17980" spans="1:13" x14ac:dyDescent="0.35">
      <c r="A17980" t="s">
        <v>12</v>
      </c>
      <c r="B17980">
        <v>508481287</v>
      </c>
      <c r="C17980">
        <v>187680</v>
      </c>
      <c r="E17980" s="1">
        <v>43931.492314814815</v>
      </c>
      <c r="F17980">
        <v>1</v>
      </c>
      <c r="G17980" t="s">
        <v>33</v>
      </c>
      <c r="H17980">
        <v>400</v>
      </c>
      <c r="J17980" s="2">
        <f t="shared" si="840"/>
        <v>1</v>
      </c>
      <c r="K17980" s="2" t="str">
        <f>IFERROR(VLOOKUP(A17980,Aux!A:B,2,0),"Outros")</f>
        <v>Hospitais</v>
      </c>
      <c r="L17980" s="2">
        <f t="shared" si="841"/>
        <v>2020</v>
      </c>
      <c r="M17980">
        <f t="shared" si="842"/>
        <v>15</v>
      </c>
    </row>
    <row r="17981" spans="1:13" x14ac:dyDescent="0.35">
      <c r="A17981" t="s">
        <v>9</v>
      </c>
      <c r="B17981">
        <v>506673626</v>
      </c>
      <c r="C17981">
        <v>187681</v>
      </c>
      <c r="D17981" t="s">
        <v>13906</v>
      </c>
      <c r="E17981" s="1">
        <v>43931.624050925922</v>
      </c>
      <c r="F17981">
        <v>1</v>
      </c>
      <c r="G17981" t="s">
        <v>11</v>
      </c>
      <c r="H17981">
        <v>360</v>
      </c>
      <c r="I17981" s="1">
        <v>43934.999305555553</v>
      </c>
      <c r="J17981" s="2">
        <f t="shared" si="840"/>
        <v>1</v>
      </c>
      <c r="K17981" s="2" t="str">
        <f>IFERROR(VLOOKUP(A17981,Aux!A:B,2,0),"Outros")</f>
        <v>Municípios</v>
      </c>
      <c r="L17981" s="2">
        <f t="shared" si="841"/>
        <v>2020</v>
      </c>
      <c r="M17981">
        <f t="shared" si="842"/>
        <v>15</v>
      </c>
    </row>
    <row r="17982" spans="1:13" x14ac:dyDescent="0.35">
      <c r="A17982" t="s">
        <v>154</v>
      </c>
      <c r="B17982">
        <v>506818829</v>
      </c>
      <c r="C17982">
        <v>187683</v>
      </c>
      <c r="E17982" s="1">
        <v>43932.607395833336</v>
      </c>
      <c r="F17982">
        <v>1</v>
      </c>
      <c r="H17982">
        <v>400</v>
      </c>
      <c r="J17982" s="2">
        <f t="shared" si="840"/>
        <v>1</v>
      </c>
      <c r="K17982" s="2" t="str">
        <f>IFERROR(VLOOKUP(A17982,Aux!A:B,2,0),"Outros")</f>
        <v>Municípios</v>
      </c>
      <c r="L17982" s="2">
        <f t="shared" si="841"/>
        <v>2020</v>
      </c>
      <c r="M17982">
        <f t="shared" si="842"/>
        <v>15</v>
      </c>
    </row>
    <row r="17983" spans="1:13" x14ac:dyDescent="0.35">
      <c r="A17983" t="s">
        <v>41</v>
      </c>
      <c r="B17983">
        <v>500192855</v>
      </c>
      <c r="C17983">
        <v>187685</v>
      </c>
      <c r="E17983" s="1">
        <v>43932.693067129629</v>
      </c>
      <c r="F17983">
        <v>1</v>
      </c>
      <c r="G17983" t="s">
        <v>33</v>
      </c>
      <c r="H17983">
        <v>1</v>
      </c>
      <c r="J17983" s="2">
        <f t="shared" si="840"/>
        <v>1</v>
      </c>
      <c r="K17983" s="2" t="str">
        <f>IFERROR(VLOOKUP(A17983,Aux!A:B,2,0),"Outros")</f>
        <v>Transportes</v>
      </c>
      <c r="L17983" s="2">
        <f t="shared" si="841"/>
        <v>2020</v>
      </c>
      <c r="M17983">
        <f t="shared" si="842"/>
        <v>15</v>
      </c>
    </row>
    <row r="17984" spans="1:13" x14ac:dyDescent="0.35">
      <c r="A17984" t="s">
        <v>60</v>
      </c>
      <c r="B17984">
        <v>505456010</v>
      </c>
      <c r="C17984">
        <v>187686</v>
      </c>
      <c r="D17984" t="s">
        <v>13783</v>
      </c>
      <c r="E17984" s="1">
        <v>43932.7575</v>
      </c>
      <c r="F17984">
        <v>1</v>
      </c>
      <c r="G17984" t="s">
        <v>62</v>
      </c>
      <c r="H17984">
        <v>220</v>
      </c>
      <c r="I17984" s="1">
        <v>43942.999305555553</v>
      </c>
      <c r="J17984" s="2">
        <f t="shared" si="840"/>
        <v>1</v>
      </c>
      <c r="K17984" s="2" t="str">
        <f>IFERROR(VLOOKUP(A17984,Aux!A:B,2,0),"Outros")</f>
        <v>Municípios</v>
      </c>
      <c r="L17984" s="2">
        <f t="shared" si="841"/>
        <v>2020</v>
      </c>
      <c r="M17984">
        <f t="shared" si="842"/>
        <v>15</v>
      </c>
    </row>
    <row r="17985" spans="1:13" x14ac:dyDescent="0.35">
      <c r="A17985" t="s">
        <v>60</v>
      </c>
      <c r="B17985">
        <v>505456010</v>
      </c>
      <c r="C17985">
        <v>187687</v>
      </c>
      <c r="D17985" t="s">
        <v>13784</v>
      </c>
      <c r="E17985" s="1">
        <v>43933.980567129627</v>
      </c>
      <c r="F17985">
        <v>1</v>
      </c>
      <c r="G17985" t="s">
        <v>33</v>
      </c>
      <c r="H17985">
        <v>340</v>
      </c>
      <c r="I17985" s="1">
        <v>43935.999305555553</v>
      </c>
      <c r="J17985" s="2">
        <f t="shared" si="840"/>
        <v>1</v>
      </c>
      <c r="K17985" s="2" t="str">
        <f>IFERROR(VLOOKUP(A17985,Aux!A:B,2,0),"Outros")</f>
        <v>Municípios</v>
      </c>
      <c r="L17985" s="2">
        <f t="shared" si="841"/>
        <v>2020</v>
      </c>
      <c r="M17985">
        <f t="shared" si="842"/>
        <v>16</v>
      </c>
    </row>
    <row r="17986" spans="1:13" x14ac:dyDescent="0.35">
      <c r="A17986" t="s">
        <v>60</v>
      </c>
      <c r="B17986">
        <v>505456010</v>
      </c>
      <c r="C17986">
        <v>187688</v>
      </c>
      <c r="D17986" t="s">
        <v>13785</v>
      </c>
      <c r="E17986" s="1">
        <v>43934.000983796293</v>
      </c>
      <c r="F17986">
        <v>13</v>
      </c>
      <c r="G17986" t="s">
        <v>33</v>
      </c>
      <c r="H17986">
        <v>340</v>
      </c>
      <c r="I17986" s="1">
        <v>43936.999305555553</v>
      </c>
      <c r="J17986" s="2">
        <f t="shared" ref="J17986:J18049" si="843">IF(C17986=C17985,"",1)</f>
        <v>1</v>
      </c>
      <c r="K17986" s="2" t="str">
        <f>IFERROR(VLOOKUP(A17986,Aux!A:B,2,0),"Outros")</f>
        <v>Municípios</v>
      </c>
      <c r="L17986" s="2">
        <f t="shared" ref="L17986:L18049" si="844">YEAR(E17986)</f>
        <v>2020</v>
      </c>
      <c r="M17986">
        <f t="shared" ref="M17986:M18049" si="845">WEEKNUM(E17986)</f>
        <v>16</v>
      </c>
    </row>
    <row r="17987" spans="1:13" x14ac:dyDescent="0.35">
      <c r="A17987" t="s">
        <v>60</v>
      </c>
      <c r="B17987">
        <v>505456010</v>
      </c>
      <c r="C17987">
        <v>187689</v>
      </c>
      <c r="D17987" t="s">
        <v>14186</v>
      </c>
      <c r="E17987" s="1">
        <v>43934.362453703703</v>
      </c>
      <c r="F17987">
        <v>1</v>
      </c>
      <c r="G17987" t="s">
        <v>6354</v>
      </c>
      <c r="H17987">
        <v>220</v>
      </c>
      <c r="I17987" s="1">
        <v>43943.999305555553</v>
      </c>
      <c r="J17987" s="2">
        <f t="shared" si="843"/>
        <v>1</v>
      </c>
      <c r="K17987" s="2" t="str">
        <f>IFERROR(VLOOKUP(A17987,Aux!A:B,2,0),"Outros")</f>
        <v>Municípios</v>
      </c>
      <c r="L17987" s="2">
        <f t="shared" si="844"/>
        <v>2020</v>
      </c>
      <c r="M17987">
        <f t="shared" si="845"/>
        <v>16</v>
      </c>
    </row>
    <row r="17988" spans="1:13" x14ac:dyDescent="0.35">
      <c r="A17988" t="s">
        <v>478</v>
      </c>
      <c r="B17988">
        <v>507866673</v>
      </c>
      <c r="C17988">
        <v>187690</v>
      </c>
      <c r="D17988" t="s">
        <v>14187</v>
      </c>
      <c r="E17988" s="1">
        <v>43934.392465277779</v>
      </c>
      <c r="F17988">
        <v>5</v>
      </c>
      <c r="G17988" t="s">
        <v>33</v>
      </c>
      <c r="H17988">
        <v>220</v>
      </c>
      <c r="I17988" s="1">
        <v>43944.708333333336</v>
      </c>
      <c r="J17988" s="2">
        <f t="shared" si="843"/>
        <v>1</v>
      </c>
      <c r="K17988" s="2" t="str">
        <f>IFERROR(VLOOKUP(A17988,Aux!A:B,2,0),"Outros")</f>
        <v>Outros</v>
      </c>
      <c r="L17988" s="2">
        <f t="shared" si="844"/>
        <v>2020</v>
      </c>
      <c r="M17988">
        <f t="shared" si="845"/>
        <v>16</v>
      </c>
    </row>
    <row r="17989" spans="1:13" x14ac:dyDescent="0.35">
      <c r="A17989" t="s">
        <v>60</v>
      </c>
      <c r="B17989">
        <v>505456010</v>
      </c>
      <c r="C17989">
        <v>187691</v>
      </c>
      <c r="D17989" t="s">
        <v>14188</v>
      </c>
      <c r="E17989" s="1">
        <v>43934.395231481481</v>
      </c>
      <c r="F17989">
        <v>1</v>
      </c>
      <c r="G17989" t="s">
        <v>50</v>
      </c>
      <c r="H17989">
        <v>220</v>
      </c>
      <c r="I17989" s="1">
        <v>43940.999305555553</v>
      </c>
      <c r="J17989" s="2">
        <f t="shared" si="843"/>
        <v>1</v>
      </c>
      <c r="K17989" s="2" t="str">
        <f>IFERROR(VLOOKUP(A17989,Aux!A:B,2,0),"Outros")</f>
        <v>Municípios</v>
      </c>
      <c r="L17989" s="2">
        <f t="shared" si="844"/>
        <v>2020</v>
      </c>
      <c r="M17989">
        <f t="shared" si="845"/>
        <v>16</v>
      </c>
    </row>
    <row r="17990" spans="1:13" x14ac:dyDescent="0.35">
      <c r="A17990" t="s">
        <v>133</v>
      </c>
      <c r="B17990">
        <v>503539473</v>
      </c>
      <c r="C17990">
        <v>187692</v>
      </c>
      <c r="D17990" t="s">
        <v>14189</v>
      </c>
      <c r="E17990" s="1">
        <v>43934.403611111113</v>
      </c>
      <c r="F17990">
        <v>1</v>
      </c>
      <c r="G17990" t="s">
        <v>194</v>
      </c>
      <c r="H17990">
        <v>300</v>
      </c>
      <c r="I17990" s="1">
        <v>43936.999305555553</v>
      </c>
      <c r="J17990" s="2">
        <f t="shared" si="843"/>
        <v>1</v>
      </c>
      <c r="K17990" s="2" t="str">
        <f>IFERROR(VLOOKUP(A17990,Aux!A:B,2,0),"Outros")</f>
        <v>Municípios</v>
      </c>
      <c r="L17990" s="2">
        <f t="shared" si="844"/>
        <v>2020</v>
      </c>
      <c r="M17990">
        <f t="shared" si="845"/>
        <v>16</v>
      </c>
    </row>
    <row r="17991" spans="1:13" x14ac:dyDescent="0.35">
      <c r="A17991" t="s">
        <v>12</v>
      </c>
      <c r="B17991">
        <v>508481287</v>
      </c>
      <c r="C17991">
        <v>187693</v>
      </c>
      <c r="D17991" t="s">
        <v>13843</v>
      </c>
      <c r="E17991" s="1">
        <v>43934.405671296299</v>
      </c>
      <c r="F17991">
        <v>1</v>
      </c>
      <c r="G17991" t="s">
        <v>14</v>
      </c>
      <c r="H17991">
        <v>300</v>
      </c>
      <c r="I17991" s="1">
        <v>43942.708333333336</v>
      </c>
      <c r="J17991" s="2">
        <f t="shared" si="843"/>
        <v>1</v>
      </c>
      <c r="K17991" s="2" t="str">
        <f>IFERROR(VLOOKUP(A17991,Aux!A:B,2,0),"Outros")</f>
        <v>Hospitais</v>
      </c>
      <c r="L17991" s="2">
        <f t="shared" si="844"/>
        <v>2020</v>
      </c>
      <c r="M17991">
        <f t="shared" si="845"/>
        <v>16</v>
      </c>
    </row>
    <row r="17992" spans="1:13" x14ac:dyDescent="0.35">
      <c r="A17992" t="s">
        <v>88</v>
      </c>
      <c r="B17992">
        <v>506624200</v>
      </c>
      <c r="C17992">
        <v>187694</v>
      </c>
      <c r="D17992" t="s">
        <v>14190</v>
      </c>
      <c r="E17992" s="1">
        <v>43934.416168981479</v>
      </c>
      <c r="F17992">
        <v>13</v>
      </c>
      <c r="G17992" t="s">
        <v>2623</v>
      </c>
      <c r="H17992">
        <v>230</v>
      </c>
      <c r="I17992" s="1">
        <v>43939.708333333336</v>
      </c>
      <c r="J17992" s="2">
        <f t="shared" si="843"/>
        <v>1</v>
      </c>
      <c r="K17992" s="2" t="str">
        <f>IFERROR(VLOOKUP(A17992,Aux!A:B,2,0),"Outros")</f>
        <v>Municípios</v>
      </c>
      <c r="L17992" s="2">
        <f t="shared" si="844"/>
        <v>2020</v>
      </c>
      <c r="M17992">
        <f t="shared" si="845"/>
        <v>16</v>
      </c>
    </row>
    <row r="17993" spans="1:13" x14ac:dyDescent="0.35">
      <c r="A17993" t="s">
        <v>88</v>
      </c>
      <c r="B17993">
        <v>506624200</v>
      </c>
      <c r="C17993">
        <v>187695</v>
      </c>
      <c r="D17993" t="s">
        <v>14191</v>
      </c>
      <c r="E17993" s="1">
        <v>43934.444618055553</v>
      </c>
      <c r="F17993">
        <v>13</v>
      </c>
      <c r="G17993" t="s">
        <v>6696</v>
      </c>
      <c r="H17993">
        <v>400</v>
      </c>
      <c r="J17993" s="2">
        <f t="shared" si="843"/>
        <v>1</v>
      </c>
      <c r="K17993" s="2" t="str">
        <f>IFERROR(VLOOKUP(A17993,Aux!A:B,2,0),"Outros")</f>
        <v>Municípios</v>
      </c>
      <c r="L17993" s="2">
        <f t="shared" si="844"/>
        <v>2020</v>
      </c>
      <c r="M17993">
        <f t="shared" si="845"/>
        <v>16</v>
      </c>
    </row>
    <row r="17994" spans="1:13" x14ac:dyDescent="0.35">
      <c r="A17994" t="s">
        <v>154</v>
      </c>
      <c r="B17994">
        <v>506818829</v>
      </c>
      <c r="C17994">
        <v>187696</v>
      </c>
      <c r="D17994" t="s">
        <v>14192</v>
      </c>
      <c r="E17994" s="1">
        <v>43934.446388888886</v>
      </c>
      <c r="F17994">
        <v>13</v>
      </c>
      <c r="G17994" t="s">
        <v>156</v>
      </c>
      <c r="H17994">
        <v>150</v>
      </c>
      <c r="I17994" s="1">
        <v>43950.999305555553</v>
      </c>
      <c r="J17994" s="2">
        <f t="shared" si="843"/>
        <v>1</v>
      </c>
      <c r="K17994" s="2" t="str">
        <f>IFERROR(VLOOKUP(A17994,Aux!A:B,2,0),"Outros")</f>
        <v>Municípios</v>
      </c>
      <c r="L17994" s="2">
        <f t="shared" si="844"/>
        <v>2020</v>
      </c>
      <c r="M17994">
        <f t="shared" si="845"/>
        <v>16</v>
      </c>
    </row>
    <row r="17995" spans="1:13" x14ac:dyDescent="0.35">
      <c r="A17995" t="s">
        <v>88</v>
      </c>
      <c r="B17995">
        <v>506624200</v>
      </c>
      <c r="C17995">
        <v>187697</v>
      </c>
      <c r="D17995" t="s">
        <v>14191</v>
      </c>
      <c r="E17995" s="1">
        <v>43934.449803240743</v>
      </c>
      <c r="F17995">
        <v>13</v>
      </c>
      <c r="G17995" t="s">
        <v>2623</v>
      </c>
      <c r="H17995">
        <v>220</v>
      </c>
      <c r="I17995" s="1">
        <v>43940.999305555553</v>
      </c>
      <c r="J17995" s="2">
        <f t="shared" si="843"/>
        <v>1</v>
      </c>
      <c r="K17995" s="2" t="str">
        <f>IFERROR(VLOOKUP(A17995,Aux!A:B,2,0),"Outros")</f>
        <v>Municípios</v>
      </c>
      <c r="L17995" s="2">
        <f t="shared" si="844"/>
        <v>2020</v>
      </c>
      <c r="M17995">
        <f t="shared" si="845"/>
        <v>16</v>
      </c>
    </row>
    <row r="17996" spans="1:13" x14ac:dyDescent="0.35">
      <c r="A17996" t="s">
        <v>154</v>
      </c>
      <c r="B17996">
        <v>506818829</v>
      </c>
      <c r="C17996">
        <v>187698</v>
      </c>
      <c r="E17996" s="1">
        <v>43934.463194444441</v>
      </c>
      <c r="F17996">
        <v>13</v>
      </c>
      <c r="G17996" t="s">
        <v>33</v>
      </c>
      <c r="H17996">
        <v>400</v>
      </c>
      <c r="J17996" s="2">
        <f t="shared" si="843"/>
        <v>1</v>
      </c>
      <c r="K17996" s="2" t="str">
        <f>IFERROR(VLOOKUP(A17996,Aux!A:B,2,0),"Outros")</f>
        <v>Municípios</v>
      </c>
      <c r="L17996" s="2">
        <f t="shared" si="844"/>
        <v>2020</v>
      </c>
      <c r="M17996">
        <f t="shared" si="845"/>
        <v>16</v>
      </c>
    </row>
    <row r="17997" spans="1:13" x14ac:dyDescent="0.35">
      <c r="A17997" t="s">
        <v>88</v>
      </c>
      <c r="B17997">
        <v>506624200</v>
      </c>
      <c r="C17997">
        <v>187699</v>
      </c>
      <c r="D17997" t="s">
        <v>5799</v>
      </c>
      <c r="E17997" s="1">
        <v>43934.472129629627</v>
      </c>
      <c r="F17997">
        <v>1</v>
      </c>
      <c r="G17997" t="s">
        <v>90</v>
      </c>
      <c r="H17997">
        <v>220</v>
      </c>
      <c r="I17997" s="1">
        <v>43944.999305555553</v>
      </c>
      <c r="J17997" s="2">
        <f t="shared" si="843"/>
        <v>1</v>
      </c>
      <c r="K17997" s="2" t="str">
        <f>IFERROR(VLOOKUP(A17997,Aux!A:B,2,0),"Outros")</f>
        <v>Municípios</v>
      </c>
      <c r="L17997" s="2">
        <f t="shared" si="844"/>
        <v>2020</v>
      </c>
      <c r="M17997">
        <f t="shared" si="845"/>
        <v>16</v>
      </c>
    </row>
    <row r="17998" spans="1:13" x14ac:dyDescent="0.35">
      <c r="A17998" t="s">
        <v>48</v>
      </c>
      <c r="B17998">
        <v>503035416</v>
      </c>
      <c r="C17998">
        <v>187700</v>
      </c>
      <c r="D17998" t="s">
        <v>13385</v>
      </c>
      <c r="E17998" s="1">
        <v>43934.489571759259</v>
      </c>
      <c r="F17998">
        <v>1</v>
      </c>
      <c r="G17998" t="s">
        <v>50</v>
      </c>
      <c r="H17998">
        <v>220</v>
      </c>
      <c r="I17998" s="1">
        <v>43937.708333333336</v>
      </c>
      <c r="J17998" s="2">
        <f t="shared" si="843"/>
        <v>1</v>
      </c>
      <c r="K17998" s="2" t="str">
        <f>IFERROR(VLOOKUP(A17998,Aux!A:B,2,0),"Outros")</f>
        <v>Hospitais</v>
      </c>
      <c r="L17998" s="2">
        <f t="shared" si="844"/>
        <v>2020</v>
      </c>
      <c r="M17998">
        <f t="shared" si="845"/>
        <v>16</v>
      </c>
    </row>
    <row r="17999" spans="1:13" x14ac:dyDescent="0.35">
      <c r="A17999" t="s">
        <v>12</v>
      </c>
      <c r="B17999">
        <v>508481287</v>
      </c>
      <c r="C17999">
        <v>187701</v>
      </c>
      <c r="D17999" t="s">
        <v>14193</v>
      </c>
      <c r="E17999" s="1">
        <v>43934.511319444442</v>
      </c>
      <c r="F17999">
        <v>1</v>
      </c>
      <c r="G17999" t="s">
        <v>14</v>
      </c>
      <c r="H17999">
        <v>220</v>
      </c>
      <c r="I17999" s="1">
        <v>43938.708333333336</v>
      </c>
      <c r="J17999" s="2">
        <f t="shared" si="843"/>
        <v>1</v>
      </c>
      <c r="K17999" s="2" t="str">
        <f>IFERROR(VLOOKUP(A17999,Aux!A:B,2,0),"Outros")</f>
        <v>Hospitais</v>
      </c>
      <c r="L17999" s="2">
        <f t="shared" si="844"/>
        <v>2020</v>
      </c>
      <c r="M17999">
        <f t="shared" si="845"/>
        <v>16</v>
      </c>
    </row>
    <row r="18000" spans="1:13" x14ac:dyDescent="0.35">
      <c r="A18000" t="s">
        <v>57</v>
      </c>
      <c r="B18000">
        <v>501294104</v>
      </c>
      <c r="C18000">
        <v>187702</v>
      </c>
      <c r="D18000" t="s">
        <v>14228</v>
      </c>
      <c r="E18000" s="1">
        <v>43934.551400462966</v>
      </c>
      <c r="F18000">
        <v>1</v>
      </c>
      <c r="G18000" t="s">
        <v>59</v>
      </c>
      <c r="H18000">
        <v>220</v>
      </c>
      <c r="I18000" s="1">
        <v>43940.999305555553</v>
      </c>
      <c r="J18000" s="2">
        <f t="shared" si="843"/>
        <v>1</v>
      </c>
      <c r="K18000" s="2" t="str">
        <f>IFERROR(VLOOKUP(A18000,Aux!A:B,2,0),"Outros")</f>
        <v>Municípios</v>
      </c>
      <c r="L18000" s="2">
        <f t="shared" si="844"/>
        <v>2020</v>
      </c>
      <c r="M18000">
        <f t="shared" si="845"/>
        <v>16</v>
      </c>
    </row>
    <row r="18001" spans="1:13" x14ac:dyDescent="0.35">
      <c r="A18001" t="s">
        <v>57</v>
      </c>
      <c r="B18001">
        <v>501294104</v>
      </c>
      <c r="C18001">
        <v>187703</v>
      </c>
      <c r="D18001" t="s">
        <v>14194</v>
      </c>
      <c r="E18001" s="1">
        <v>43934.568726851852</v>
      </c>
      <c r="F18001">
        <v>1</v>
      </c>
      <c r="G18001" t="s">
        <v>59</v>
      </c>
      <c r="H18001">
        <v>30</v>
      </c>
      <c r="I18001" s="1">
        <v>25569.999305555557</v>
      </c>
      <c r="J18001" s="2">
        <f t="shared" si="843"/>
        <v>1</v>
      </c>
      <c r="K18001" s="2" t="str">
        <f>IFERROR(VLOOKUP(A18001,Aux!A:B,2,0),"Outros")</f>
        <v>Municípios</v>
      </c>
      <c r="L18001" s="2">
        <f t="shared" si="844"/>
        <v>2020</v>
      </c>
      <c r="M18001">
        <f t="shared" si="845"/>
        <v>16</v>
      </c>
    </row>
    <row r="18002" spans="1:13" x14ac:dyDescent="0.35">
      <c r="A18002" t="s">
        <v>57</v>
      </c>
      <c r="B18002">
        <v>501294104</v>
      </c>
      <c r="C18002">
        <v>187704</v>
      </c>
      <c r="D18002" t="s">
        <v>14195</v>
      </c>
      <c r="E18002" s="1">
        <v>43934.590729166666</v>
      </c>
      <c r="F18002">
        <v>1</v>
      </c>
      <c r="G18002" t="s">
        <v>59</v>
      </c>
      <c r="H18002">
        <v>220</v>
      </c>
      <c r="I18002" s="1">
        <v>43942.999305555553</v>
      </c>
      <c r="J18002" s="2">
        <f t="shared" si="843"/>
        <v>1</v>
      </c>
      <c r="K18002" s="2" t="str">
        <f>IFERROR(VLOOKUP(A18002,Aux!A:B,2,0),"Outros")</f>
        <v>Municípios</v>
      </c>
      <c r="L18002" s="2">
        <f t="shared" si="844"/>
        <v>2020</v>
      </c>
      <c r="M18002">
        <f t="shared" si="845"/>
        <v>16</v>
      </c>
    </row>
    <row r="18003" spans="1:13" x14ac:dyDescent="0.35">
      <c r="A18003" t="s">
        <v>48</v>
      </c>
      <c r="B18003">
        <v>503035416</v>
      </c>
      <c r="C18003">
        <v>187705</v>
      </c>
      <c r="D18003" t="s">
        <v>14229</v>
      </c>
      <c r="E18003" s="1">
        <v>43934.597662037035</v>
      </c>
      <c r="F18003">
        <v>3</v>
      </c>
      <c r="G18003" t="s">
        <v>50</v>
      </c>
      <c r="H18003">
        <v>150</v>
      </c>
      <c r="I18003" s="1">
        <v>43954.708333333336</v>
      </c>
      <c r="J18003" s="2">
        <f t="shared" si="843"/>
        <v>1</v>
      </c>
      <c r="K18003" s="2" t="str">
        <f>IFERROR(VLOOKUP(A18003,Aux!A:B,2,0),"Outros")</f>
        <v>Hospitais</v>
      </c>
      <c r="L18003" s="2">
        <f t="shared" si="844"/>
        <v>2020</v>
      </c>
      <c r="M18003">
        <f t="shared" si="845"/>
        <v>16</v>
      </c>
    </row>
    <row r="18004" spans="1:13" x14ac:dyDescent="0.35">
      <c r="A18004" t="s">
        <v>57</v>
      </c>
      <c r="B18004">
        <v>501294104</v>
      </c>
      <c r="C18004">
        <v>187707</v>
      </c>
      <c r="D18004" t="s">
        <v>13786</v>
      </c>
      <c r="E18004" s="1">
        <v>43934.609201388892</v>
      </c>
      <c r="F18004">
        <v>1</v>
      </c>
      <c r="G18004" t="s">
        <v>59</v>
      </c>
      <c r="H18004">
        <v>30</v>
      </c>
      <c r="I18004" s="1">
        <v>43895.999305555553</v>
      </c>
      <c r="J18004" s="2">
        <f t="shared" si="843"/>
        <v>1</v>
      </c>
      <c r="K18004" s="2" t="str">
        <f>IFERROR(VLOOKUP(A18004,Aux!A:B,2,0),"Outros")</f>
        <v>Municípios</v>
      </c>
      <c r="L18004" s="2">
        <f t="shared" si="844"/>
        <v>2020</v>
      </c>
      <c r="M18004">
        <f t="shared" si="845"/>
        <v>16</v>
      </c>
    </row>
    <row r="18005" spans="1:13" x14ac:dyDescent="0.35">
      <c r="A18005" t="s">
        <v>57</v>
      </c>
      <c r="B18005">
        <v>501294104</v>
      </c>
      <c r="C18005">
        <v>187708</v>
      </c>
      <c r="D18005" t="s">
        <v>14196</v>
      </c>
      <c r="E18005" s="1">
        <v>43934.621064814812</v>
      </c>
      <c r="F18005">
        <v>13</v>
      </c>
      <c r="G18005" t="s">
        <v>59</v>
      </c>
      <c r="H18005">
        <v>30</v>
      </c>
      <c r="I18005" s="1">
        <v>25569.999305555557</v>
      </c>
      <c r="J18005" s="2">
        <f t="shared" si="843"/>
        <v>1</v>
      </c>
      <c r="K18005" s="2" t="str">
        <f>IFERROR(VLOOKUP(A18005,Aux!A:B,2,0),"Outros")</f>
        <v>Municípios</v>
      </c>
      <c r="L18005" s="2">
        <f t="shared" si="844"/>
        <v>2020</v>
      </c>
      <c r="M18005">
        <f t="shared" si="845"/>
        <v>16</v>
      </c>
    </row>
    <row r="18006" spans="1:13" x14ac:dyDescent="0.35">
      <c r="A18006" t="s">
        <v>48</v>
      </c>
      <c r="B18006">
        <v>503035416</v>
      </c>
      <c r="C18006">
        <v>187711</v>
      </c>
      <c r="E18006" s="1">
        <v>43934.657025462962</v>
      </c>
      <c r="F18006">
        <v>4</v>
      </c>
      <c r="G18006" t="s">
        <v>33</v>
      </c>
      <c r="H18006">
        <v>1</v>
      </c>
      <c r="J18006" s="2">
        <f t="shared" si="843"/>
        <v>1</v>
      </c>
      <c r="K18006" s="2" t="str">
        <f>IFERROR(VLOOKUP(A18006,Aux!A:B,2,0),"Outros")</f>
        <v>Hospitais</v>
      </c>
      <c r="L18006" s="2">
        <f t="shared" si="844"/>
        <v>2020</v>
      </c>
      <c r="M18006">
        <f t="shared" si="845"/>
        <v>16</v>
      </c>
    </row>
    <row r="18007" spans="1:13" x14ac:dyDescent="0.35">
      <c r="A18007" t="s">
        <v>57</v>
      </c>
      <c r="B18007">
        <v>501294104</v>
      </c>
      <c r="C18007">
        <v>187719</v>
      </c>
      <c r="E18007" s="1">
        <v>43934.971747685187</v>
      </c>
      <c r="F18007">
        <v>3</v>
      </c>
      <c r="H18007">
        <v>1</v>
      </c>
      <c r="J18007" s="2">
        <f t="shared" si="843"/>
        <v>1</v>
      </c>
      <c r="K18007" s="2" t="str">
        <f>IFERROR(VLOOKUP(A18007,Aux!A:B,2,0),"Outros")</f>
        <v>Municípios</v>
      </c>
      <c r="L18007" s="2">
        <f t="shared" si="844"/>
        <v>2020</v>
      </c>
      <c r="M18007">
        <f t="shared" si="845"/>
        <v>16</v>
      </c>
    </row>
    <row r="18008" spans="1:13" x14ac:dyDescent="0.35">
      <c r="A18008" t="s">
        <v>105</v>
      </c>
      <c r="B18008">
        <v>503311332</v>
      </c>
      <c r="C18008">
        <v>187720</v>
      </c>
      <c r="D18008" t="s">
        <v>14230</v>
      </c>
      <c r="E18008" s="1">
        <v>43935.379629629628</v>
      </c>
      <c r="F18008">
        <v>3</v>
      </c>
      <c r="G18008" t="s">
        <v>259</v>
      </c>
      <c r="H18008">
        <v>150</v>
      </c>
      <c r="I18008" s="1">
        <v>43965.708333333336</v>
      </c>
      <c r="J18008" s="2">
        <f t="shared" si="843"/>
        <v>1</v>
      </c>
      <c r="K18008" s="2" t="str">
        <f>IFERROR(VLOOKUP(A18008,Aux!A:B,2,0),"Outros")</f>
        <v>Municípios</v>
      </c>
      <c r="L18008" s="2">
        <f t="shared" si="844"/>
        <v>2020</v>
      </c>
      <c r="M18008">
        <f t="shared" si="845"/>
        <v>16</v>
      </c>
    </row>
    <row r="18009" spans="1:13" x14ac:dyDescent="0.35">
      <c r="A18009" t="s">
        <v>118</v>
      </c>
      <c r="B18009">
        <v>680015019</v>
      </c>
      <c r="C18009">
        <v>187721</v>
      </c>
      <c r="D18009" t="s">
        <v>14231</v>
      </c>
      <c r="E18009" s="1">
        <v>43935.380509259259</v>
      </c>
      <c r="F18009">
        <v>3</v>
      </c>
      <c r="G18009" t="s">
        <v>120</v>
      </c>
      <c r="H18009">
        <v>230</v>
      </c>
      <c r="I18009" s="1">
        <v>43941.999305555553</v>
      </c>
      <c r="J18009" s="2">
        <f t="shared" si="843"/>
        <v>1</v>
      </c>
      <c r="K18009" s="2" t="str">
        <f>IFERROR(VLOOKUP(A18009,Aux!A:B,2,0),"Outros")</f>
        <v>Águas e resíduos</v>
      </c>
      <c r="L18009" s="2">
        <f t="shared" si="844"/>
        <v>2020</v>
      </c>
      <c r="M18009">
        <f t="shared" si="845"/>
        <v>16</v>
      </c>
    </row>
    <row r="18010" spans="1:13" x14ac:dyDescent="0.35">
      <c r="A18010" t="s">
        <v>48</v>
      </c>
      <c r="B18010">
        <v>503035416</v>
      </c>
      <c r="C18010">
        <v>187722</v>
      </c>
      <c r="E18010" s="1">
        <v>43935.400983796295</v>
      </c>
      <c r="F18010">
        <v>3</v>
      </c>
      <c r="H18010">
        <v>1</v>
      </c>
      <c r="J18010" s="2">
        <f t="shared" si="843"/>
        <v>1</v>
      </c>
      <c r="K18010" s="2" t="str">
        <f>IFERROR(VLOOKUP(A18010,Aux!A:B,2,0),"Outros")</f>
        <v>Hospitais</v>
      </c>
      <c r="L18010" s="2">
        <f t="shared" si="844"/>
        <v>2020</v>
      </c>
      <c r="M18010">
        <f t="shared" si="845"/>
        <v>16</v>
      </c>
    </row>
    <row r="18011" spans="1:13" x14ac:dyDescent="0.35">
      <c r="A18011" t="s">
        <v>118</v>
      </c>
      <c r="B18011">
        <v>680015019</v>
      </c>
      <c r="C18011">
        <v>187723</v>
      </c>
      <c r="D18011" t="s">
        <v>14232</v>
      </c>
      <c r="E18011" s="1">
        <v>43935.407916666663</v>
      </c>
      <c r="F18011">
        <v>13</v>
      </c>
      <c r="G18011" t="s">
        <v>1146</v>
      </c>
      <c r="H18011">
        <v>220</v>
      </c>
      <c r="I18011" s="1">
        <v>43943.999305555553</v>
      </c>
      <c r="J18011" s="2">
        <f t="shared" si="843"/>
        <v>1</v>
      </c>
      <c r="K18011" s="2" t="str">
        <f>IFERROR(VLOOKUP(A18011,Aux!A:B,2,0),"Outros")</f>
        <v>Águas e resíduos</v>
      </c>
      <c r="L18011" s="2">
        <f t="shared" si="844"/>
        <v>2020</v>
      </c>
      <c r="M18011">
        <f t="shared" si="845"/>
        <v>16</v>
      </c>
    </row>
    <row r="18012" spans="1:13" x14ac:dyDescent="0.35">
      <c r="A18012" t="s">
        <v>63</v>
      </c>
      <c r="B18012">
        <v>502098139</v>
      </c>
      <c r="C18012">
        <v>187725</v>
      </c>
      <c r="D18012" t="s">
        <v>13908</v>
      </c>
      <c r="E18012" s="1">
        <v>43935.419444444444</v>
      </c>
      <c r="F18012">
        <v>13</v>
      </c>
      <c r="G18012" t="s">
        <v>75</v>
      </c>
      <c r="H18012">
        <v>200</v>
      </c>
      <c r="I18012" s="1">
        <v>43947.75</v>
      </c>
      <c r="J18012" s="2">
        <f t="shared" si="843"/>
        <v>1</v>
      </c>
      <c r="K18012" s="2" t="str">
        <f>IFERROR(VLOOKUP(A18012,Aux!A:B,2,0),"Outros")</f>
        <v>Municípios</v>
      </c>
      <c r="L18012" s="2">
        <f t="shared" si="844"/>
        <v>2020</v>
      </c>
      <c r="M18012">
        <f t="shared" si="845"/>
        <v>16</v>
      </c>
    </row>
    <row r="18013" spans="1:13" x14ac:dyDescent="0.35">
      <c r="A18013" t="s">
        <v>9204</v>
      </c>
      <c r="B18013">
        <v>600087247</v>
      </c>
      <c r="C18013">
        <v>187726</v>
      </c>
      <c r="D18013" t="s">
        <v>13907</v>
      </c>
      <c r="E18013" s="1">
        <v>43935.420659722222</v>
      </c>
      <c r="F18013">
        <v>3</v>
      </c>
      <c r="G18013" t="s">
        <v>164</v>
      </c>
      <c r="H18013">
        <v>150</v>
      </c>
      <c r="I18013" s="1">
        <v>43955.708333333336</v>
      </c>
      <c r="J18013" s="2">
        <f t="shared" si="843"/>
        <v>1</v>
      </c>
      <c r="K18013" s="2" t="str">
        <f>IFERROR(VLOOKUP(A18013,Aux!A:B,2,0),"Outros")</f>
        <v>Águas e resíduos</v>
      </c>
      <c r="L18013" s="2">
        <f t="shared" si="844"/>
        <v>2020</v>
      </c>
      <c r="M18013">
        <f t="shared" si="845"/>
        <v>16</v>
      </c>
    </row>
    <row r="18014" spans="1:13" x14ac:dyDescent="0.35">
      <c r="A18014" t="s">
        <v>724</v>
      </c>
      <c r="B18014">
        <v>501273433</v>
      </c>
      <c r="C18014">
        <v>187727</v>
      </c>
      <c r="D18014" t="s">
        <v>13909</v>
      </c>
      <c r="E18014" s="1">
        <v>43935.434062499997</v>
      </c>
      <c r="F18014">
        <v>3</v>
      </c>
      <c r="G18014" t="s">
        <v>1550</v>
      </c>
      <c r="H18014">
        <v>220</v>
      </c>
      <c r="I18014" s="1">
        <v>43944.999305555553</v>
      </c>
      <c r="J18014" s="2">
        <f t="shared" si="843"/>
        <v>1</v>
      </c>
      <c r="K18014" s="2" t="str">
        <f>IFERROR(VLOOKUP(A18014,Aux!A:B,2,0),"Outros")</f>
        <v>Municípios</v>
      </c>
      <c r="L18014" s="2">
        <f t="shared" si="844"/>
        <v>2020</v>
      </c>
      <c r="M18014">
        <f t="shared" si="845"/>
        <v>16</v>
      </c>
    </row>
    <row r="18015" spans="1:13" x14ac:dyDescent="0.35">
      <c r="A18015" t="s">
        <v>63</v>
      </c>
      <c r="B18015">
        <v>502098139</v>
      </c>
      <c r="C18015">
        <v>187728</v>
      </c>
      <c r="D18015" t="s">
        <v>14233</v>
      </c>
      <c r="E18015" s="1">
        <v>43935.438576388886</v>
      </c>
      <c r="F18015">
        <v>3</v>
      </c>
      <c r="G18015" t="s">
        <v>65</v>
      </c>
      <c r="H18015">
        <v>150</v>
      </c>
      <c r="I18015" s="1">
        <v>43952.75</v>
      </c>
      <c r="J18015" s="2">
        <f t="shared" si="843"/>
        <v>1</v>
      </c>
      <c r="K18015" s="2" t="str">
        <f>IFERROR(VLOOKUP(A18015,Aux!A:B,2,0),"Outros")</f>
        <v>Municípios</v>
      </c>
      <c r="L18015" s="2">
        <f t="shared" si="844"/>
        <v>2020</v>
      </c>
      <c r="M18015">
        <f t="shared" si="845"/>
        <v>16</v>
      </c>
    </row>
    <row r="18016" spans="1:13" x14ac:dyDescent="0.35">
      <c r="A18016" t="s">
        <v>465</v>
      </c>
      <c r="B18016">
        <v>600084779</v>
      </c>
      <c r="C18016">
        <v>187729</v>
      </c>
      <c r="E18016" s="1">
        <v>43935.441006944442</v>
      </c>
      <c r="F18016">
        <v>13</v>
      </c>
      <c r="G18016" t="s">
        <v>33</v>
      </c>
      <c r="H18016">
        <v>1</v>
      </c>
      <c r="I18016" s="1">
        <v>43688.708333333336</v>
      </c>
      <c r="J18016" s="2">
        <f t="shared" si="843"/>
        <v>1</v>
      </c>
      <c r="K18016" s="2" t="str">
        <f>IFERROR(VLOOKUP(A18016,Aux!A:B,2,0),"Outros")</f>
        <v>Outros</v>
      </c>
      <c r="L18016" s="2">
        <f t="shared" si="844"/>
        <v>2020</v>
      </c>
      <c r="M18016">
        <f t="shared" si="845"/>
        <v>16</v>
      </c>
    </row>
    <row r="18017" spans="1:13" x14ac:dyDescent="0.35">
      <c r="A18017" t="s">
        <v>18</v>
      </c>
      <c r="B18017">
        <v>502177080</v>
      </c>
      <c r="C18017">
        <v>187730</v>
      </c>
      <c r="D18017" t="s">
        <v>14234</v>
      </c>
      <c r="E18017" s="1">
        <v>43935.443715277775</v>
      </c>
      <c r="F18017">
        <v>1</v>
      </c>
      <c r="G18017" t="s">
        <v>750</v>
      </c>
      <c r="H18017">
        <v>220</v>
      </c>
      <c r="I18017" s="1">
        <v>43938.708333333336</v>
      </c>
      <c r="J18017" s="2">
        <f t="shared" si="843"/>
        <v>1</v>
      </c>
      <c r="K18017" s="2" t="str">
        <f>IFERROR(VLOOKUP(A18017,Aux!A:B,2,0),"Outros")</f>
        <v>Municípios</v>
      </c>
      <c r="L18017" s="2">
        <f t="shared" si="844"/>
        <v>2020</v>
      </c>
      <c r="M18017">
        <f t="shared" si="845"/>
        <v>16</v>
      </c>
    </row>
    <row r="18018" spans="1:13" x14ac:dyDescent="0.35">
      <c r="A18018" t="s">
        <v>48</v>
      </c>
      <c r="B18018">
        <v>503035416</v>
      </c>
      <c r="C18018">
        <v>187731</v>
      </c>
      <c r="D18018" t="s">
        <v>13910</v>
      </c>
      <c r="E18018" s="1">
        <v>43935.458287037036</v>
      </c>
      <c r="F18018">
        <v>3</v>
      </c>
      <c r="G18018" t="s">
        <v>33</v>
      </c>
      <c r="H18018">
        <v>150</v>
      </c>
      <c r="I18018" s="1">
        <v>43948.708333333336</v>
      </c>
      <c r="J18018" s="2">
        <f t="shared" si="843"/>
        <v>1</v>
      </c>
      <c r="K18018" s="2" t="str">
        <f>IFERROR(VLOOKUP(A18018,Aux!A:B,2,0),"Outros")</f>
        <v>Hospitais</v>
      </c>
      <c r="L18018" s="2">
        <f t="shared" si="844"/>
        <v>2020</v>
      </c>
      <c r="M18018">
        <f t="shared" si="845"/>
        <v>16</v>
      </c>
    </row>
    <row r="18019" spans="1:13" x14ac:dyDescent="0.35">
      <c r="A18019" t="s">
        <v>336</v>
      </c>
      <c r="B18019">
        <v>505170876</v>
      </c>
      <c r="C18019">
        <v>187732</v>
      </c>
      <c r="D18019" t="s">
        <v>14235</v>
      </c>
      <c r="E18019" s="1">
        <v>43935.459097222221</v>
      </c>
      <c r="F18019">
        <v>1</v>
      </c>
      <c r="G18019" t="s">
        <v>345</v>
      </c>
      <c r="H18019">
        <v>220</v>
      </c>
      <c r="I18019" s="1">
        <v>43941.708333333336</v>
      </c>
      <c r="J18019" s="2">
        <f t="shared" si="843"/>
        <v>1</v>
      </c>
      <c r="K18019" s="2" t="str">
        <f>IFERROR(VLOOKUP(A18019,Aux!A:B,2,0),"Outros")</f>
        <v>Municípios</v>
      </c>
      <c r="L18019" s="2">
        <f t="shared" si="844"/>
        <v>2020</v>
      </c>
      <c r="M18019">
        <f t="shared" si="845"/>
        <v>16</v>
      </c>
    </row>
    <row r="18020" spans="1:13" x14ac:dyDescent="0.35">
      <c r="A18020" t="s">
        <v>199</v>
      </c>
      <c r="B18020">
        <v>502256869</v>
      </c>
      <c r="C18020">
        <v>187733</v>
      </c>
      <c r="D18020" t="s">
        <v>13911</v>
      </c>
      <c r="E18020" s="1">
        <v>43935.471712962964</v>
      </c>
      <c r="F18020">
        <v>13</v>
      </c>
      <c r="G18020" t="s">
        <v>59</v>
      </c>
      <c r="H18020">
        <v>150</v>
      </c>
      <c r="I18020" s="1">
        <v>43955.999305555553</v>
      </c>
      <c r="J18020" s="2">
        <f t="shared" si="843"/>
        <v>1</v>
      </c>
      <c r="K18020" s="2" t="str">
        <f>IFERROR(VLOOKUP(A18020,Aux!A:B,2,0),"Outros")</f>
        <v>Portos</v>
      </c>
      <c r="L18020" s="2">
        <f t="shared" si="844"/>
        <v>2020</v>
      </c>
      <c r="M18020">
        <f t="shared" si="845"/>
        <v>16</v>
      </c>
    </row>
    <row r="18021" spans="1:13" x14ac:dyDescent="0.35">
      <c r="A18021" t="s">
        <v>199</v>
      </c>
      <c r="B18021">
        <v>502256869</v>
      </c>
      <c r="C18021">
        <v>187734</v>
      </c>
      <c r="D18021" t="s">
        <v>14236</v>
      </c>
      <c r="E18021" s="1">
        <v>43935.474108796298</v>
      </c>
      <c r="F18021">
        <v>13</v>
      </c>
      <c r="G18021" t="s">
        <v>59</v>
      </c>
      <c r="H18021">
        <v>150</v>
      </c>
      <c r="I18021" s="1">
        <v>43975.999305555553</v>
      </c>
      <c r="J18021" s="2">
        <f t="shared" si="843"/>
        <v>1</v>
      </c>
      <c r="K18021" s="2" t="str">
        <f>IFERROR(VLOOKUP(A18021,Aux!A:B,2,0),"Outros")</f>
        <v>Portos</v>
      </c>
      <c r="L18021" s="2">
        <f t="shared" si="844"/>
        <v>2020</v>
      </c>
      <c r="M18021">
        <f t="shared" si="845"/>
        <v>16</v>
      </c>
    </row>
    <row r="18022" spans="1:13" x14ac:dyDescent="0.35">
      <c r="A18022" t="s">
        <v>57</v>
      </c>
      <c r="B18022">
        <v>501294104</v>
      </c>
      <c r="C18022">
        <v>187735</v>
      </c>
      <c r="D18022" t="s">
        <v>4545</v>
      </c>
      <c r="E18022" s="1">
        <v>43935.476458333331</v>
      </c>
      <c r="F18022">
        <v>1</v>
      </c>
      <c r="G18022" t="s">
        <v>103</v>
      </c>
      <c r="H18022">
        <v>220</v>
      </c>
      <c r="I18022" s="1">
        <v>43941.999305555553</v>
      </c>
      <c r="J18022" s="2">
        <f t="shared" si="843"/>
        <v>1</v>
      </c>
      <c r="K18022" s="2" t="str">
        <f>IFERROR(VLOOKUP(A18022,Aux!A:B,2,0),"Outros")</f>
        <v>Municípios</v>
      </c>
      <c r="L18022" s="2">
        <f t="shared" si="844"/>
        <v>2020</v>
      </c>
      <c r="M18022">
        <f t="shared" si="845"/>
        <v>16</v>
      </c>
    </row>
    <row r="18023" spans="1:13" x14ac:dyDescent="0.35">
      <c r="A18023" t="s">
        <v>54</v>
      </c>
      <c r="B18023">
        <v>508345464</v>
      </c>
      <c r="C18023">
        <v>187736</v>
      </c>
      <c r="D18023" t="s">
        <v>14332</v>
      </c>
      <c r="E18023" s="1">
        <v>43935.477766203701</v>
      </c>
      <c r="F18023">
        <v>3</v>
      </c>
      <c r="G18023" t="s">
        <v>3265</v>
      </c>
      <c r="H18023">
        <v>150</v>
      </c>
      <c r="I18023" s="1">
        <v>43956.666666666664</v>
      </c>
      <c r="J18023" s="2">
        <f t="shared" si="843"/>
        <v>1</v>
      </c>
      <c r="K18023" s="2" t="str">
        <f>IFERROR(VLOOKUP(A18023,Aux!A:B,2,0),"Outros")</f>
        <v>Outros</v>
      </c>
      <c r="L18023" s="2">
        <f t="shared" si="844"/>
        <v>2020</v>
      </c>
      <c r="M18023">
        <f t="shared" si="845"/>
        <v>16</v>
      </c>
    </row>
    <row r="18024" spans="1:13" x14ac:dyDescent="0.35">
      <c r="A18024" t="s">
        <v>37</v>
      </c>
      <c r="B18024">
        <v>506187543</v>
      </c>
      <c r="C18024">
        <v>187737</v>
      </c>
      <c r="D18024" t="s">
        <v>13912</v>
      </c>
      <c r="E18024" s="1">
        <v>43935.482638888891</v>
      </c>
      <c r="F18024">
        <v>13</v>
      </c>
      <c r="G18024" t="s">
        <v>80</v>
      </c>
      <c r="H18024">
        <v>230</v>
      </c>
      <c r="I18024" s="1">
        <v>43941.999305555553</v>
      </c>
      <c r="J18024" s="2">
        <f t="shared" si="843"/>
        <v>1</v>
      </c>
      <c r="K18024" s="2" t="str">
        <f>IFERROR(VLOOKUP(A18024,Aux!A:B,2,0),"Outros")</f>
        <v>Municípios</v>
      </c>
      <c r="L18024" s="2">
        <f t="shared" si="844"/>
        <v>2020</v>
      </c>
      <c r="M18024">
        <f t="shared" si="845"/>
        <v>16</v>
      </c>
    </row>
    <row r="18025" spans="1:13" x14ac:dyDescent="0.35">
      <c r="A18025" t="s">
        <v>942</v>
      </c>
      <c r="B18025">
        <v>510089224</v>
      </c>
      <c r="C18025">
        <v>187738</v>
      </c>
      <c r="D18025" t="s">
        <v>14333</v>
      </c>
      <c r="E18025" s="1">
        <v>43935.487523148149</v>
      </c>
      <c r="F18025">
        <v>13</v>
      </c>
      <c r="G18025" t="s">
        <v>14</v>
      </c>
      <c r="H18025">
        <v>220</v>
      </c>
      <c r="I18025" s="1">
        <v>43941.999305555553</v>
      </c>
      <c r="J18025" s="2">
        <f t="shared" si="843"/>
        <v>1</v>
      </c>
      <c r="K18025" s="2" t="str">
        <f>IFERROR(VLOOKUP(A18025,Aux!A:B,2,0),"Outros")</f>
        <v>Outros</v>
      </c>
      <c r="L18025" s="2">
        <f t="shared" si="844"/>
        <v>2020</v>
      </c>
      <c r="M18025">
        <f t="shared" si="845"/>
        <v>16</v>
      </c>
    </row>
    <row r="18026" spans="1:13" x14ac:dyDescent="0.35">
      <c r="A18026" t="s">
        <v>41</v>
      </c>
      <c r="B18026">
        <v>500192855</v>
      </c>
      <c r="C18026">
        <v>187739</v>
      </c>
      <c r="D18026" t="s">
        <v>13913</v>
      </c>
      <c r="E18026" s="1">
        <v>43935.491840277777</v>
      </c>
      <c r="F18026">
        <v>1</v>
      </c>
      <c r="G18026" t="s">
        <v>33</v>
      </c>
      <c r="H18026">
        <v>1</v>
      </c>
      <c r="I18026" s="1">
        <v>25569.999305555557</v>
      </c>
      <c r="J18026" s="2">
        <f t="shared" si="843"/>
        <v>1</v>
      </c>
      <c r="K18026" s="2" t="str">
        <f>IFERROR(VLOOKUP(A18026,Aux!A:B,2,0),"Outros")</f>
        <v>Transportes</v>
      </c>
      <c r="L18026" s="2">
        <f t="shared" si="844"/>
        <v>2020</v>
      </c>
      <c r="M18026">
        <f t="shared" si="845"/>
        <v>16</v>
      </c>
    </row>
    <row r="18027" spans="1:13" x14ac:dyDescent="0.35">
      <c r="A18027" t="s">
        <v>18</v>
      </c>
      <c r="B18027">
        <v>502177080</v>
      </c>
      <c r="C18027">
        <v>187740</v>
      </c>
      <c r="D18027" t="s">
        <v>13914</v>
      </c>
      <c r="E18027" s="1">
        <v>43935.495995370373</v>
      </c>
      <c r="F18027">
        <v>13</v>
      </c>
      <c r="G18027" t="s">
        <v>164</v>
      </c>
      <c r="H18027">
        <v>230</v>
      </c>
      <c r="I18027" s="1">
        <v>43941.708333333336</v>
      </c>
      <c r="J18027" s="2">
        <f t="shared" si="843"/>
        <v>1</v>
      </c>
      <c r="K18027" s="2" t="str">
        <f>IFERROR(VLOOKUP(A18027,Aux!A:B,2,0),"Outros")</f>
        <v>Municípios</v>
      </c>
      <c r="L18027" s="2">
        <f t="shared" si="844"/>
        <v>2020</v>
      </c>
      <c r="M18027">
        <f t="shared" si="845"/>
        <v>16</v>
      </c>
    </row>
    <row r="18028" spans="1:13" x14ac:dyDescent="0.35">
      <c r="A18028" t="s">
        <v>389</v>
      </c>
      <c r="B18028">
        <v>506722422</v>
      </c>
      <c r="C18028">
        <v>187741</v>
      </c>
      <c r="E18028" s="1">
        <v>43935.505057870374</v>
      </c>
      <c r="F18028">
        <v>13</v>
      </c>
      <c r="G18028" t="s">
        <v>33</v>
      </c>
      <c r="H18028">
        <v>400</v>
      </c>
      <c r="J18028" s="2">
        <f t="shared" si="843"/>
        <v>1</v>
      </c>
      <c r="K18028" s="2" t="str">
        <f>IFERROR(VLOOKUP(A18028,Aux!A:B,2,0),"Outros")</f>
        <v>Municípios</v>
      </c>
      <c r="L18028" s="2">
        <f t="shared" si="844"/>
        <v>2020</v>
      </c>
      <c r="M18028">
        <f t="shared" si="845"/>
        <v>16</v>
      </c>
    </row>
    <row r="18029" spans="1:13" x14ac:dyDescent="0.35">
      <c r="A18029" t="s">
        <v>389</v>
      </c>
      <c r="B18029">
        <v>506722422</v>
      </c>
      <c r="C18029">
        <v>187742</v>
      </c>
      <c r="D18029" t="s">
        <v>13915</v>
      </c>
      <c r="E18029" s="1">
        <v>43935.506921296299</v>
      </c>
      <c r="F18029">
        <v>13</v>
      </c>
      <c r="G18029" t="s">
        <v>837</v>
      </c>
      <c r="H18029">
        <v>220</v>
      </c>
      <c r="I18029" s="1">
        <v>43942.999305555553</v>
      </c>
      <c r="J18029" s="2">
        <f t="shared" si="843"/>
        <v>1</v>
      </c>
      <c r="K18029" s="2" t="str">
        <f>IFERROR(VLOOKUP(A18029,Aux!A:B,2,0),"Outros")</f>
        <v>Municípios</v>
      </c>
      <c r="L18029" s="2">
        <f t="shared" si="844"/>
        <v>2020</v>
      </c>
      <c r="M18029">
        <f t="shared" si="845"/>
        <v>16</v>
      </c>
    </row>
    <row r="18030" spans="1:13" x14ac:dyDescent="0.35">
      <c r="A18030" t="s">
        <v>57</v>
      </c>
      <c r="B18030">
        <v>501294104</v>
      </c>
      <c r="C18030">
        <v>187743</v>
      </c>
      <c r="D18030" t="s">
        <v>14237</v>
      </c>
      <c r="E18030" s="1">
        <v>43935.509618055556</v>
      </c>
      <c r="F18030">
        <v>1</v>
      </c>
      <c r="G18030" t="s">
        <v>59</v>
      </c>
      <c r="H18030">
        <v>200</v>
      </c>
      <c r="I18030" s="1">
        <v>43941.999305555553</v>
      </c>
      <c r="J18030" s="2">
        <f t="shared" si="843"/>
        <v>1</v>
      </c>
      <c r="K18030" s="2" t="str">
        <f>IFERROR(VLOOKUP(A18030,Aux!A:B,2,0),"Outros")</f>
        <v>Municípios</v>
      </c>
      <c r="L18030" s="2">
        <f t="shared" si="844"/>
        <v>2020</v>
      </c>
      <c r="M18030">
        <f t="shared" si="845"/>
        <v>16</v>
      </c>
    </row>
    <row r="18031" spans="1:13" x14ac:dyDescent="0.35">
      <c r="A18031" t="s">
        <v>246</v>
      </c>
      <c r="B18031">
        <v>512013241</v>
      </c>
      <c r="C18031">
        <v>187745</v>
      </c>
      <c r="D18031" t="s">
        <v>14238</v>
      </c>
      <c r="E18031" s="1">
        <v>43935.531319444446</v>
      </c>
      <c r="F18031">
        <v>1</v>
      </c>
      <c r="G18031" t="s">
        <v>524</v>
      </c>
      <c r="H18031">
        <v>230</v>
      </c>
      <c r="I18031" s="1">
        <v>43943.729166666664</v>
      </c>
      <c r="J18031" s="2">
        <f t="shared" si="843"/>
        <v>1</v>
      </c>
      <c r="K18031" s="2" t="str">
        <f>IFERROR(VLOOKUP(A18031,Aux!A:B,2,0),"Outros")</f>
        <v>Municípios</v>
      </c>
      <c r="L18031" s="2">
        <f t="shared" si="844"/>
        <v>2020</v>
      </c>
      <c r="M18031">
        <f t="shared" si="845"/>
        <v>16</v>
      </c>
    </row>
    <row r="18032" spans="1:13" x14ac:dyDescent="0.35">
      <c r="A18032" t="s">
        <v>12</v>
      </c>
      <c r="B18032">
        <v>508481287</v>
      </c>
      <c r="C18032">
        <v>187751</v>
      </c>
      <c r="D18032" t="s">
        <v>14282</v>
      </c>
      <c r="E18032" s="1">
        <v>43935.613159722219</v>
      </c>
      <c r="F18032">
        <v>13</v>
      </c>
      <c r="G18032" t="s">
        <v>14</v>
      </c>
      <c r="H18032">
        <v>200</v>
      </c>
      <c r="I18032" s="1">
        <v>43943.708333333336</v>
      </c>
      <c r="J18032" s="2">
        <f t="shared" si="843"/>
        <v>1</v>
      </c>
      <c r="K18032" s="2" t="str">
        <f>IFERROR(VLOOKUP(A18032,Aux!A:B,2,0),"Outros")</f>
        <v>Hospitais</v>
      </c>
      <c r="L18032" s="2">
        <f t="shared" si="844"/>
        <v>2020</v>
      </c>
      <c r="M18032">
        <f t="shared" si="845"/>
        <v>16</v>
      </c>
    </row>
    <row r="18033" spans="1:13" x14ac:dyDescent="0.35">
      <c r="A18033" t="s">
        <v>92</v>
      </c>
      <c r="B18033">
        <v>506037258</v>
      </c>
      <c r="C18033">
        <v>187753</v>
      </c>
      <c r="D18033" t="s">
        <v>14239</v>
      </c>
      <c r="E18033" s="1">
        <v>43935.61546296296</v>
      </c>
      <c r="F18033">
        <v>13</v>
      </c>
      <c r="G18033" t="s">
        <v>14240</v>
      </c>
      <c r="H18033">
        <v>150</v>
      </c>
      <c r="I18033" s="1">
        <v>43955.708333333336</v>
      </c>
      <c r="J18033" s="2">
        <f t="shared" si="843"/>
        <v>1</v>
      </c>
      <c r="K18033" s="2" t="str">
        <f>IFERROR(VLOOKUP(A18033,Aux!A:B,2,0),"Outros")</f>
        <v>Municípios</v>
      </c>
      <c r="L18033" s="2">
        <f t="shared" si="844"/>
        <v>2020</v>
      </c>
      <c r="M18033">
        <f t="shared" si="845"/>
        <v>16</v>
      </c>
    </row>
    <row r="18034" spans="1:13" x14ac:dyDescent="0.35">
      <c r="A18034" t="s">
        <v>267</v>
      </c>
      <c r="B18034">
        <v>505307685</v>
      </c>
      <c r="C18034">
        <v>187756</v>
      </c>
      <c r="D18034" t="s">
        <v>14283</v>
      </c>
      <c r="E18034" s="1">
        <v>43935.620405092595</v>
      </c>
      <c r="F18034">
        <v>1</v>
      </c>
      <c r="G18034" t="s">
        <v>1330</v>
      </c>
      <c r="H18034">
        <v>200</v>
      </c>
      <c r="I18034" s="1">
        <v>43945.999305555553</v>
      </c>
      <c r="J18034" s="2">
        <f t="shared" si="843"/>
        <v>1</v>
      </c>
      <c r="K18034" s="2" t="str">
        <f>IFERROR(VLOOKUP(A18034,Aux!A:B,2,0),"Outros")</f>
        <v>Municípios</v>
      </c>
      <c r="L18034" s="2">
        <f t="shared" si="844"/>
        <v>2020</v>
      </c>
      <c r="M18034">
        <f t="shared" si="845"/>
        <v>16</v>
      </c>
    </row>
    <row r="18035" spans="1:13" x14ac:dyDescent="0.35">
      <c r="A18035" t="s">
        <v>14284</v>
      </c>
      <c r="B18035">
        <v>507027140</v>
      </c>
      <c r="C18035">
        <v>187757</v>
      </c>
      <c r="D18035" t="s">
        <v>14285</v>
      </c>
      <c r="E18035" s="1">
        <v>43935.625879629632</v>
      </c>
      <c r="F18035">
        <v>13</v>
      </c>
      <c r="G18035" t="s">
        <v>12187</v>
      </c>
      <c r="H18035">
        <v>150</v>
      </c>
      <c r="I18035" s="1">
        <v>43958.999305555553</v>
      </c>
      <c r="J18035" s="2">
        <f t="shared" si="843"/>
        <v>1</v>
      </c>
      <c r="K18035" s="2" t="str">
        <f>IFERROR(VLOOKUP(A18035,Aux!A:B,2,0),"Outros")</f>
        <v>Estradas</v>
      </c>
      <c r="L18035" s="2">
        <f t="shared" si="844"/>
        <v>2020</v>
      </c>
      <c r="M18035">
        <f t="shared" si="845"/>
        <v>16</v>
      </c>
    </row>
    <row r="18036" spans="1:13" x14ac:dyDescent="0.35">
      <c r="A18036" t="s">
        <v>853</v>
      </c>
      <c r="B18036">
        <v>506826961</v>
      </c>
      <c r="C18036">
        <v>187758</v>
      </c>
      <c r="D18036" t="s">
        <v>14286</v>
      </c>
      <c r="E18036" s="1">
        <v>43935.633159722223</v>
      </c>
      <c r="F18036">
        <v>1</v>
      </c>
      <c r="G18036" t="s">
        <v>1021</v>
      </c>
      <c r="H18036">
        <v>300</v>
      </c>
      <c r="I18036" s="1">
        <v>43940.999305555553</v>
      </c>
      <c r="J18036" s="2">
        <f t="shared" si="843"/>
        <v>1</v>
      </c>
      <c r="K18036" s="2" t="str">
        <f>IFERROR(VLOOKUP(A18036,Aux!A:B,2,0),"Outros")</f>
        <v>Municípios</v>
      </c>
      <c r="L18036" s="2">
        <f t="shared" si="844"/>
        <v>2020</v>
      </c>
      <c r="M18036">
        <f t="shared" si="845"/>
        <v>16</v>
      </c>
    </row>
    <row r="18037" spans="1:13" x14ac:dyDescent="0.35">
      <c r="A18037" t="s">
        <v>246</v>
      </c>
      <c r="B18037">
        <v>512013241</v>
      </c>
      <c r="C18037">
        <v>187759</v>
      </c>
      <c r="D18037" t="s">
        <v>14287</v>
      </c>
      <c r="E18037" s="1">
        <v>43935.637962962966</v>
      </c>
      <c r="F18037">
        <v>1</v>
      </c>
      <c r="G18037" t="s">
        <v>14288</v>
      </c>
      <c r="H18037">
        <v>230</v>
      </c>
      <c r="I18037" s="1">
        <v>43941.729166666664</v>
      </c>
      <c r="J18037" s="2">
        <f t="shared" si="843"/>
        <v>1</v>
      </c>
      <c r="K18037" s="2" t="str">
        <f>IFERROR(VLOOKUP(A18037,Aux!A:B,2,0),"Outros")</f>
        <v>Municípios</v>
      </c>
      <c r="L18037" s="2">
        <f t="shared" si="844"/>
        <v>2020</v>
      </c>
      <c r="M18037">
        <f t="shared" si="845"/>
        <v>16</v>
      </c>
    </row>
    <row r="18038" spans="1:13" x14ac:dyDescent="0.35">
      <c r="A18038" t="s">
        <v>246</v>
      </c>
      <c r="B18038">
        <v>512013241</v>
      </c>
      <c r="C18038">
        <v>187760</v>
      </c>
      <c r="D18038" t="s">
        <v>13678</v>
      </c>
      <c r="E18038" s="1">
        <v>43935.638078703705</v>
      </c>
      <c r="F18038">
        <v>1</v>
      </c>
      <c r="G18038" t="s">
        <v>13116</v>
      </c>
      <c r="H18038">
        <v>220</v>
      </c>
      <c r="I18038" s="1">
        <v>43943.75</v>
      </c>
      <c r="J18038" s="2">
        <f t="shared" si="843"/>
        <v>1</v>
      </c>
      <c r="K18038" s="2" t="str">
        <f>IFERROR(VLOOKUP(A18038,Aux!A:B,2,0),"Outros")</f>
        <v>Municípios</v>
      </c>
      <c r="L18038" s="2">
        <f t="shared" si="844"/>
        <v>2020</v>
      </c>
      <c r="M18038">
        <f t="shared" si="845"/>
        <v>16</v>
      </c>
    </row>
    <row r="18039" spans="1:13" x14ac:dyDescent="0.35">
      <c r="A18039" t="s">
        <v>41</v>
      </c>
      <c r="B18039">
        <v>500192855</v>
      </c>
      <c r="C18039">
        <v>187761</v>
      </c>
      <c r="D18039" t="s">
        <v>14241</v>
      </c>
      <c r="E18039" s="1">
        <v>43935.66</v>
      </c>
      <c r="F18039">
        <v>1</v>
      </c>
      <c r="G18039" t="s">
        <v>33</v>
      </c>
      <c r="H18039">
        <v>220</v>
      </c>
      <c r="I18039" s="1">
        <v>43937.999305555553</v>
      </c>
      <c r="J18039" s="2">
        <f t="shared" si="843"/>
        <v>1</v>
      </c>
      <c r="K18039" s="2" t="str">
        <f>IFERROR(VLOOKUP(A18039,Aux!A:B,2,0),"Outros")</f>
        <v>Transportes</v>
      </c>
      <c r="L18039" s="2">
        <f t="shared" si="844"/>
        <v>2020</v>
      </c>
      <c r="M18039">
        <f t="shared" si="845"/>
        <v>16</v>
      </c>
    </row>
    <row r="18040" spans="1:13" x14ac:dyDescent="0.35">
      <c r="A18040" t="s">
        <v>41</v>
      </c>
      <c r="B18040">
        <v>500192855</v>
      </c>
      <c r="C18040">
        <v>187762</v>
      </c>
      <c r="D18040" t="s">
        <v>14242</v>
      </c>
      <c r="E18040" s="1">
        <v>43935.667986111112</v>
      </c>
      <c r="F18040">
        <v>13</v>
      </c>
      <c r="G18040" t="s">
        <v>33</v>
      </c>
      <c r="H18040">
        <v>150</v>
      </c>
      <c r="I18040" s="1">
        <v>43950.999305555553</v>
      </c>
      <c r="J18040" s="2">
        <f t="shared" si="843"/>
        <v>1</v>
      </c>
      <c r="K18040" s="2" t="str">
        <f>IFERROR(VLOOKUP(A18040,Aux!A:B,2,0),"Outros")</f>
        <v>Transportes</v>
      </c>
      <c r="L18040" s="2">
        <f t="shared" si="844"/>
        <v>2020</v>
      </c>
      <c r="M18040">
        <f t="shared" si="845"/>
        <v>16</v>
      </c>
    </row>
    <row r="18041" spans="1:13" x14ac:dyDescent="0.35">
      <c r="A18041" t="s">
        <v>57</v>
      </c>
      <c r="B18041">
        <v>501294104</v>
      </c>
      <c r="C18041">
        <v>187763</v>
      </c>
      <c r="D18041" t="s">
        <v>14289</v>
      </c>
      <c r="E18041" s="1">
        <v>43935.668981481482</v>
      </c>
      <c r="F18041">
        <v>1</v>
      </c>
      <c r="G18041" t="s">
        <v>59</v>
      </c>
      <c r="H18041">
        <v>200</v>
      </c>
      <c r="I18041" s="1">
        <v>43943.999305555553</v>
      </c>
      <c r="J18041" s="2">
        <f t="shared" si="843"/>
        <v>1</v>
      </c>
      <c r="K18041" s="2" t="str">
        <f>IFERROR(VLOOKUP(A18041,Aux!A:B,2,0),"Outros")</f>
        <v>Municípios</v>
      </c>
      <c r="L18041" s="2">
        <f t="shared" si="844"/>
        <v>2020</v>
      </c>
      <c r="M18041">
        <f t="shared" si="845"/>
        <v>16</v>
      </c>
    </row>
    <row r="18042" spans="1:13" x14ac:dyDescent="0.35">
      <c r="A18042" t="s">
        <v>2993</v>
      </c>
      <c r="B18042">
        <v>507031377</v>
      </c>
      <c r="C18042">
        <v>187764</v>
      </c>
      <c r="D18042" t="s">
        <v>14243</v>
      </c>
      <c r="E18042" s="1">
        <v>43935.669594907406</v>
      </c>
      <c r="F18042">
        <v>13</v>
      </c>
      <c r="G18042" t="s">
        <v>205</v>
      </c>
      <c r="H18042">
        <v>400</v>
      </c>
      <c r="I18042" s="1">
        <v>43934.999305555553</v>
      </c>
      <c r="J18042" s="2">
        <f t="shared" si="843"/>
        <v>1</v>
      </c>
      <c r="K18042" s="2" t="str">
        <f>IFERROR(VLOOKUP(A18042,Aux!A:B,2,0),"Outros")</f>
        <v>Municípios</v>
      </c>
      <c r="L18042" s="2">
        <f t="shared" si="844"/>
        <v>2020</v>
      </c>
      <c r="M18042">
        <f t="shared" si="845"/>
        <v>16</v>
      </c>
    </row>
    <row r="18043" spans="1:13" x14ac:dyDescent="0.35">
      <c r="A18043" t="s">
        <v>454</v>
      </c>
      <c r="B18043">
        <v>503450189</v>
      </c>
      <c r="C18043">
        <v>187765</v>
      </c>
      <c r="D18043" t="s">
        <v>14244</v>
      </c>
      <c r="E18043" s="1">
        <v>43935.677546296298</v>
      </c>
      <c r="F18043">
        <v>13</v>
      </c>
      <c r="G18043" t="s">
        <v>1207</v>
      </c>
      <c r="H18043">
        <v>150</v>
      </c>
      <c r="I18043" s="1">
        <v>43950.75</v>
      </c>
      <c r="J18043" s="2">
        <f t="shared" si="843"/>
        <v>1</v>
      </c>
      <c r="K18043" s="2" t="str">
        <f>IFERROR(VLOOKUP(A18043,Aux!A:B,2,0),"Outros")</f>
        <v>Estradas</v>
      </c>
      <c r="L18043" s="2">
        <f t="shared" si="844"/>
        <v>2020</v>
      </c>
      <c r="M18043">
        <f t="shared" si="845"/>
        <v>16</v>
      </c>
    </row>
    <row r="18044" spans="1:13" x14ac:dyDescent="0.35">
      <c r="A18044" t="s">
        <v>35</v>
      </c>
      <c r="B18044">
        <v>508666236</v>
      </c>
      <c r="C18044">
        <v>187766</v>
      </c>
      <c r="D18044" t="s">
        <v>14245</v>
      </c>
      <c r="E18044" s="1">
        <v>43935.681585648148</v>
      </c>
      <c r="F18044">
        <v>1</v>
      </c>
      <c r="G18044" t="s">
        <v>33</v>
      </c>
      <c r="H18044">
        <v>220</v>
      </c>
      <c r="I18044" s="1">
        <v>43941.999305555553</v>
      </c>
      <c r="J18044" s="2">
        <f t="shared" si="843"/>
        <v>1</v>
      </c>
      <c r="K18044" s="2" t="str">
        <f>IFERROR(VLOOKUP(A18044,Aux!A:B,2,0),"Outros")</f>
        <v>Outros</v>
      </c>
      <c r="L18044" s="2">
        <f t="shared" si="844"/>
        <v>2020</v>
      </c>
      <c r="M18044">
        <f t="shared" si="845"/>
        <v>16</v>
      </c>
    </row>
    <row r="18045" spans="1:13" x14ac:dyDescent="0.35">
      <c r="A18045" t="s">
        <v>140</v>
      </c>
      <c r="B18045">
        <v>506614913</v>
      </c>
      <c r="C18045">
        <v>187767</v>
      </c>
      <c r="D18045" t="s">
        <v>14290</v>
      </c>
      <c r="E18045" s="1">
        <v>43935.690011574072</v>
      </c>
      <c r="F18045">
        <v>13</v>
      </c>
      <c r="G18045" t="s">
        <v>47</v>
      </c>
      <c r="H18045">
        <v>200</v>
      </c>
      <c r="I18045" s="1">
        <v>43946.999305555553</v>
      </c>
      <c r="J18045" s="2">
        <f t="shared" si="843"/>
        <v>1</v>
      </c>
      <c r="K18045" s="2" t="str">
        <f>IFERROR(VLOOKUP(A18045,Aux!A:B,2,0),"Outros")</f>
        <v>Municípios</v>
      </c>
      <c r="L18045" s="2">
        <f t="shared" si="844"/>
        <v>2020</v>
      </c>
      <c r="M18045">
        <f t="shared" si="845"/>
        <v>16</v>
      </c>
    </row>
    <row r="18046" spans="1:13" x14ac:dyDescent="0.35">
      <c r="A18046" t="s">
        <v>1015</v>
      </c>
      <c r="B18046">
        <v>503914096</v>
      </c>
      <c r="C18046">
        <v>187768</v>
      </c>
      <c r="D18046" t="s">
        <v>14246</v>
      </c>
      <c r="E18046" s="1">
        <v>43935.694988425923</v>
      </c>
      <c r="F18046">
        <v>3</v>
      </c>
      <c r="G18046" t="s">
        <v>1017</v>
      </c>
      <c r="H18046">
        <v>150</v>
      </c>
      <c r="I18046" s="1">
        <v>43969.999305555553</v>
      </c>
      <c r="J18046" s="2">
        <f t="shared" si="843"/>
        <v>1</v>
      </c>
      <c r="K18046" s="2" t="str">
        <f>IFERROR(VLOOKUP(A18046,Aux!A:B,2,0),"Outros")</f>
        <v>Outros</v>
      </c>
      <c r="L18046" s="2">
        <f t="shared" si="844"/>
        <v>2020</v>
      </c>
      <c r="M18046">
        <f t="shared" si="845"/>
        <v>16</v>
      </c>
    </row>
    <row r="18047" spans="1:13" x14ac:dyDescent="0.35">
      <c r="A18047" t="s">
        <v>122</v>
      </c>
      <c r="B18047">
        <v>506173968</v>
      </c>
      <c r="C18047">
        <v>187769</v>
      </c>
      <c r="D18047" t="s">
        <v>14291</v>
      </c>
      <c r="E18047" s="1">
        <v>43935.696458333332</v>
      </c>
      <c r="F18047">
        <v>1</v>
      </c>
      <c r="G18047" t="s">
        <v>147</v>
      </c>
      <c r="H18047">
        <v>210</v>
      </c>
      <c r="I18047" s="1">
        <v>43940.75</v>
      </c>
      <c r="J18047" s="2">
        <f t="shared" si="843"/>
        <v>1</v>
      </c>
      <c r="K18047" s="2" t="str">
        <f>IFERROR(VLOOKUP(A18047,Aux!A:B,2,0),"Outros")</f>
        <v>Municípios</v>
      </c>
      <c r="L18047" s="2">
        <f t="shared" si="844"/>
        <v>2020</v>
      </c>
      <c r="M18047">
        <f t="shared" si="845"/>
        <v>16</v>
      </c>
    </row>
    <row r="18048" spans="1:13" x14ac:dyDescent="0.35">
      <c r="A18048" t="s">
        <v>122</v>
      </c>
      <c r="B18048">
        <v>506173968</v>
      </c>
      <c r="C18048">
        <v>187770</v>
      </c>
      <c r="D18048" t="s">
        <v>14247</v>
      </c>
      <c r="E18048" s="1">
        <v>43935.696516203701</v>
      </c>
      <c r="F18048">
        <v>13</v>
      </c>
      <c r="G18048" t="s">
        <v>2796</v>
      </c>
      <c r="H18048">
        <v>150</v>
      </c>
      <c r="I18048" s="1">
        <v>43951.729166666664</v>
      </c>
      <c r="J18048" s="2">
        <f t="shared" si="843"/>
        <v>1</v>
      </c>
      <c r="K18048" s="2" t="str">
        <f>IFERROR(VLOOKUP(A18048,Aux!A:B,2,0),"Outros")</f>
        <v>Municípios</v>
      </c>
      <c r="L18048" s="2">
        <f t="shared" si="844"/>
        <v>2020</v>
      </c>
      <c r="M18048">
        <f t="shared" si="845"/>
        <v>16</v>
      </c>
    </row>
    <row r="18049" spans="1:13" x14ac:dyDescent="0.35">
      <c r="A18049" t="s">
        <v>15</v>
      </c>
      <c r="B18049">
        <v>503541567</v>
      </c>
      <c r="C18049">
        <v>187771</v>
      </c>
      <c r="E18049" s="1">
        <v>43935.706157407411</v>
      </c>
      <c r="F18049">
        <v>13</v>
      </c>
      <c r="H18049">
        <v>1</v>
      </c>
      <c r="J18049" s="2">
        <f t="shared" si="843"/>
        <v>1</v>
      </c>
      <c r="K18049" s="2" t="str">
        <f>IFERROR(VLOOKUP(A18049,Aux!A:B,2,0),"Outros")</f>
        <v>Municípios</v>
      </c>
      <c r="L18049" s="2">
        <f t="shared" si="844"/>
        <v>2020</v>
      </c>
      <c r="M18049">
        <f t="shared" si="845"/>
        <v>16</v>
      </c>
    </row>
    <row r="18050" spans="1:13" x14ac:dyDescent="0.35">
      <c r="A18050" t="s">
        <v>465</v>
      </c>
      <c r="B18050">
        <v>600084779</v>
      </c>
      <c r="C18050">
        <v>187772</v>
      </c>
      <c r="D18050" t="s">
        <v>14292</v>
      </c>
      <c r="E18050" s="1">
        <v>43935.720046296294</v>
      </c>
      <c r="F18050">
        <v>13</v>
      </c>
      <c r="G18050" t="s">
        <v>622</v>
      </c>
      <c r="H18050">
        <v>220</v>
      </c>
      <c r="I18050" s="1">
        <v>43945.708333333336</v>
      </c>
      <c r="J18050" s="2">
        <f t="shared" ref="J18050:J18113" si="846">IF(C18050=C18049,"",1)</f>
        <v>1</v>
      </c>
      <c r="K18050" s="2" t="str">
        <f>IFERROR(VLOOKUP(A18050,Aux!A:B,2,0),"Outros")</f>
        <v>Outros</v>
      </c>
      <c r="L18050" s="2">
        <f t="shared" ref="L18050:L18113" si="847">YEAR(E18050)</f>
        <v>2020</v>
      </c>
      <c r="M18050">
        <f t="shared" ref="M18050:M18113" si="848">WEEKNUM(E18050)</f>
        <v>16</v>
      </c>
    </row>
    <row r="18051" spans="1:13" x14ac:dyDescent="0.35">
      <c r="A18051" t="s">
        <v>60</v>
      </c>
      <c r="B18051">
        <v>505456010</v>
      </c>
      <c r="C18051">
        <v>187773</v>
      </c>
      <c r="D18051" t="s">
        <v>14293</v>
      </c>
      <c r="E18051" s="1">
        <v>43935.726817129631</v>
      </c>
      <c r="F18051">
        <v>13</v>
      </c>
      <c r="G18051" t="s">
        <v>866</v>
      </c>
      <c r="H18051">
        <v>1</v>
      </c>
      <c r="J18051" s="2">
        <f t="shared" si="846"/>
        <v>1</v>
      </c>
      <c r="K18051" s="2" t="str">
        <f>IFERROR(VLOOKUP(A18051,Aux!A:B,2,0),"Outros")</f>
        <v>Municípios</v>
      </c>
      <c r="L18051" s="2">
        <f t="shared" si="847"/>
        <v>2020</v>
      </c>
      <c r="M18051">
        <f t="shared" si="848"/>
        <v>16</v>
      </c>
    </row>
    <row r="18052" spans="1:13" x14ac:dyDescent="0.35">
      <c r="A18052" t="s">
        <v>41</v>
      </c>
      <c r="B18052">
        <v>500192855</v>
      </c>
      <c r="C18052">
        <v>187774</v>
      </c>
      <c r="D18052" t="s">
        <v>14294</v>
      </c>
      <c r="E18052" s="1">
        <v>43935.732743055552</v>
      </c>
      <c r="F18052">
        <v>13</v>
      </c>
      <c r="G18052" t="s">
        <v>33</v>
      </c>
      <c r="H18052">
        <v>150</v>
      </c>
      <c r="I18052" s="1">
        <v>43950.999305555553</v>
      </c>
      <c r="J18052" s="2">
        <f t="shared" si="846"/>
        <v>1</v>
      </c>
      <c r="K18052" s="2" t="str">
        <f>IFERROR(VLOOKUP(A18052,Aux!A:B,2,0),"Outros")</f>
        <v>Transportes</v>
      </c>
      <c r="L18052" s="2">
        <f t="shared" si="847"/>
        <v>2020</v>
      </c>
      <c r="M18052">
        <f t="shared" si="848"/>
        <v>16</v>
      </c>
    </row>
    <row r="18053" spans="1:13" x14ac:dyDescent="0.35">
      <c r="A18053" t="s">
        <v>157</v>
      </c>
      <c r="B18053">
        <v>500122237</v>
      </c>
      <c r="C18053">
        <v>187775</v>
      </c>
      <c r="E18053" s="1">
        <v>43935.734131944446</v>
      </c>
      <c r="F18053">
        <v>1</v>
      </c>
      <c r="H18053">
        <v>400</v>
      </c>
      <c r="J18053" s="2">
        <f t="shared" si="846"/>
        <v>1</v>
      </c>
      <c r="K18053" s="2" t="str">
        <f>IFERROR(VLOOKUP(A18053,Aux!A:B,2,0),"Outros")</f>
        <v>Outros</v>
      </c>
      <c r="L18053" s="2">
        <f t="shared" si="847"/>
        <v>2020</v>
      </c>
      <c r="M18053">
        <f t="shared" si="848"/>
        <v>16</v>
      </c>
    </row>
    <row r="18054" spans="1:13" x14ac:dyDescent="0.35">
      <c r="A18054" t="s">
        <v>177</v>
      </c>
      <c r="B18054">
        <v>506609553</v>
      </c>
      <c r="C18054">
        <v>187776</v>
      </c>
      <c r="D18054" t="s">
        <v>14295</v>
      </c>
      <c r="E18054" s="1">
        <v>43935.744259259256</v>
      </c>
      <c r="F18054">
        <v>1</v>
      </c>
      <c r="G18054" t="s">
        <v>2984</v>
      </c>
      <c r="H18054">
        <v>200</v>
      </c>
      <c r="I18054" s="1">
        <v>43945.999305555553</v>
      </c>
      <c r="J18054" s="2">
        <f t="shared" si="846"/>
        <v>1</v>
      </c>
      <c r="K18054" s="2" t="str">
        <f>IFERROR(VLOOKUP(A18054,Aux!A:B,2,0),"Outros")</f>
        <v>Municípios</v>
      </c>
      <c r="L18054" s="2">
        <f t="shared" si="847"/>
        <v>2020</v>
      </c>
      <c r="M18054">
        <f t="shared" si="848"/>
        <v>16</v>
      </c>
    </row>
    <row r="18055" spans="1:13" x14ac:dyDescent="0.35">
      <c r="A18055" t="s">
        <v>465</v>
      </c>
      <c r="B18055">
        <v>600084779</v>
      </c>
      <c r="C18055">
        <v>187777</v>
      </c>
      <c r="D18055" t="s">
        <v>14296</v>
      </c>
      <c r="E18055" s="1">
        <v>43935.766469907408</v>
      </c>
      <c r="F18055">
        <v>3</v>
      </c>
      <c r="G18055" t="s">
        <v>622</v>
      </c>
      <c r="H18055">
        <v>220</v>
      </c>
      <c r="I18055" s="1">
        <v>43941.708333333336</v>
      </c>
      <c r="J18055" s="2">
        <f t="shared" si="846"/>
        <v>1</v>
      </c>
      <c r="K18055" s="2" t="str">
        <f>IFERROR(VLOOKUP(A18055,Aux!A:B,2,0),"Outros")</f>
        <v>Outros</v>
      </c>
      <c r="L18055" s="2">
        <f t="shared" si="847"/>
        <v>2020</v>
      </c>
      <c r="M18055">
        <f t="shared" si="848"/>
        <v>16</v>
      </c>
    </row>
    <row r="18056" spans="1:13" x14ac:dyDescent="0.35">
      <c r="A18056" t="s">
        <v>465</v>
      </c>
      <c r="B18056">
        <v>600084779</v>
      </c>
      <c r="C18056">
        <v>187778</v>
      </c>
      <c r="D18056" t="s">
        <v>14334</v>
      </c>
      <c r="E18056" s="1">
        <v>43935.779965277776</v>
      </c>
      <c r="F18056">
        <v>13</v>
      </c>
      <c r="G18056" t="s">
        <v>1140</v>
      </c>
      <c r="H18056">
        <v>220</v>
      </c>
      <c r="I18056" s="1">
        <v>43944.708333333336</v>
      </c>
      <c r="J18056" s="2">
        <f t="shared" si="846"/>
        <v>1</v>
      </c>
      <c r="K18056" s="2" t="str">
        <f>IFERROR(VLOOKUP(A18056,Aux!A:B,2,0),"Outros")</f>
        <v>Outros</v>
      </c>
      <c r="L18056" s="2">
        <f t="shared" si="847"/>
        <v>2020</v>
      </c>
      <c r="M18056">
        <f t="shared" si="848"/>
        <v>16</v>
      </c>
    </row>
    <row r="18057" spans="1:13" x14ac:dyDescent="0.35">
      <c r="A18057" t="s">
        <v>465</v>
      </c>
      <c r="B18057">
        <v>600084779</v>
      </c>
      <c r="C18057">
        <v>187779</v>
      </c>
      <c r="D18057" t="s">
        <v>14335</v>
      </c>
      <c r="E18057" s="1">
        <v>43935.803923611114</v>
      </c>
      <c r="F18057">
        <v>13</v>
      </c>
      <c r="G18057" t="s">
        <v>1140</v>
      </c>
      <c r="H18057">
        <v>220</v>
      </c>
      <c r="I18057" s="1">
        <v>43944.708333333336</v>
      </c>
      <c r="J18057" s="2">
        <f t="shared" si="846"/>
        <v>1</v>
      </c>
      <c r="K18057" s="2" t="str">
        <f>IFERROR(VLOOKUP(A18057,Aux!A:B,2,0),"Outros")</f>
        <v>Outros</v>
      </c>
      <c r="L18057" s="2">
        <f t="shared" si="847"/>
        <v>2020</v>
      </c>
      <c r="M18057">
        <f t="shared" si="848"/>
        <v>16</v>
      </c>
    </row>
    <row r="18058" spans="1:13" x14ac:dyDescent="0.35">
      <c r="A18058" t="s">
        <v>15</v>
      </c>
      <c r="B18058">
        <v>503541567</v>
      </c>
      <c r="C18058">
        <v>187780</v>
      </c>
      <c r="D18058" t="s">
        <v>14427</v>
      </c>
      <c r="E18058" s="1">
        <v>43935.866643518515</v>
      </c>
      <c r="F18058">
        <v>3</v>
      </c>
      <c r="G18058" t="s">
        <v>1428</v>
      </c>
      <c r="H18058">
        <v>150</v>
      </c>
      <c r="I18058" s="1">
        <v>43958.999305555553</v>
      </c>
      <c r="J18058" s="2">
        <f t="shared" si="846"/>
        <v>1</v>
      </c>
      <c r="K18058" s="2" t="str">
        <f>IFERROR(VLOOKUP(A18058,Aux!A:B,2,0),"Outros")</f>
        <v>Municípios</v>
      </c>
      <c r="L18058" s="2">
        <f t="shared" si="847"/>
        <v>2020</v>
      </c>
      <c r="M18058">
        <f t="shared" si="848"/>
        <v>16</v>
      </c>
    </row>
    <row r="18059" spans="1:13" x14ac:dyDescent="0.35">
      <c r="A18059" t="s">
        <v>465</v>
      </c>
      <c r="B18059">
        <v>600084779</v>
      </c>
      <c r="C18059">
        <v>187781</v>
      </c>
      <c r="D18059" t="s">
        <v>14428</v>
      </c>
      <c r="E18059" s="1">
        <v>43936.003310185188</v>
      </c>
      <c r="F18059">
        <v>13</v>
      </c>
      <c r="G18059" t="s">
        <v>622</v>
      </c>
      <c r="H18059">
        <v>220</v>
      </c>
      <c r="I18059" s="1">
        <v>43945.708333333336</v>
      </c>
      <c r="J18059" s="2">
        <f t="shared" si="846"/>
        <v>1</v>
      </c>
      <c r="K18059" s="2" t="str">
        <f>IFERROR(VLOOKUP(A18059,Aux!A:B,2,0),"Outros")</f>
        <v>Outros</v>
      </c>
      <c r="L18059" s="2">
        <f t="shared" si="847"/>
        <v>2020</v>
      </c>
      <c r="M18059">
        <f t="shared" si="848"/>
        <v>16</v>
      </c>
    </row>
    <row r="18060" spans="1:13" x14ac:dyDescent="0.35">
      <c r="A18060" t="s">
        <v>465</v>
      </c>
      <c r="B18060">
        <v>600084779</v>
      </c>
      <c r="C18060">
        <v>187782</v>
      </c>
      <c r="D18060" t="s">
        <v>14577</v>
      </c>
      <c r="E18060" s="1">
        <v>43936.066990740743</v>
      </c>
      <c r="F18060">
        <v>13</v>
      </c>
      <c r="G18060" t="s">
        <v>622</v>
      </c>
      <c r="H18060">
        <v>220</v>
      </c>
      <c r="I18060" s="1">
        <v>43945.708333333336</v>
      </c>
      <c r="J18060" s="2">
        <f t="shared" si="846"/>
        <v>1</v>
      </c>
      <c r="K18060" s="2" t="str">
        <f>IFERROR(VLOOKUP(A18060,Aux!A:B,2,0),"Outros")</f>
        <v>Outros</v>
      </c>
      <c r="L18060" s="2">
        <f t="shared" si="847"/>
        <v>2020</v>
      </c>
      <c r="M18060">
        <f t="shared" si="848"/>
        <v>16</v>
      </c>
    </row>
    <row r="18061" spans="1:13" x14ac:dyDescent="0.35">
      <c r="A18061" t="s">
        <v>465</v>
      </c>
      <c r="B18061">
        <v>600084779</v>
      </c>
      <c r="C18061">
        <v>187783</v>
      </c>
      <c r="D18061" t="s">
        <v>14471</v>
      </c>
      <c r="E18061" s="1">
        <v>43936.383344907408</v>
      </c>
      <c r="F18061">
        <v>13</v>
      </c>
      <c r="G18061" t="s">
        <v>622</v>
      </c>
      <c r="H18061">
        <v>220</v>
      </c>
      <c r="I18061" s="1">
        <v>43945.708333333336</v>
      </c>
      <c r="J18061" s="2">
        <f t="shared" si="846"/>
        <v>1</v>
      </c>
      <c r="K18061" s="2" t="str">
        <f>IFERROR(VLOOKUP(A18061,Aux!A:B,2,0),"Outros")</f>
        <v>Outros</v>
      </c>
      <c r="L18061" s="2">
        <f t="shared" si="847"/>
        <v>2020</v>
      </c>
      <c r="M18061">
        <f t="shared" si="848"/>
        <v>16</v>
      </c>
    </row>
    <row r="18062" spans="1:13" x14ac:dyDescent="0.35">
      <c r="A18062" t="s">
        <v>85</v>
      </c>
      <c r="B18062">
        <v>506642798</v>
      </c>
      <c r="C18062">
        <v>187784</v>
      </c>
      <c r="D18062" t="s">
        <v>3122</v>
      </c>
      <c r="E18062" s="1">
        <v>43936.398263888892</v>
      </c>
      <c r="F18062">
        <v>13</v>
      </c>
      <c r="G18062" t="s">
        <v>1682</v>
      </c>
      <c r="H18062">
        <v>210</v>
      </c>
      <c r="I18062" s="1">
        <v>43945.958333333336</v>
      </c>
      <c r="J18062" s="2">
        <f t="shared" si="846"/>
        <v>1</v>
      </c>
      <c r="K18062" s="2" t="str">
        <f>IFERROR(VLOOKUP(A18062,Aux!A:B,2,0),"Outros")</f>
        <v>Municípios</v>
      </c>
      <c r="L18062" s="2">
        <f t="shared" si="847"/>
        <v>2020</v>
      </c>
      <c r="M18062">
        <f t="shared" si="848"/>
        <v>16</v>
      </c>
    </row>
    <row r="18063" spans="1:13" x14ac:dyDescent="0.35">
      <c r="A18063" t="s">
        <v>150</v>
      </c>
      <c r="B18063">
        <v>505309939</v>
      </c>
      <c r="C18063">
        <v>187785</v>
      </c>
      <c r="D18063" t="s">
        <v>14516</v>
      </c>
      <c r="E18063" s="1">
        <v>43936.41165509259</v>
      </c>
      <c r="F18063">
        <v>1</v>
      </c>
      <c r="G18063" t="s">
        <v>152</v>
      </c>
      <c r="H18063">
        <v>220</v>
      </c>
      <c r="I18063" s="1">
        <v>43943.6875</v>
      </c>
      <c r="J18063" s="2">
        <f t="shared" si="846"/>
        <v>1</v>
      </c>
      <c r="K18063" s="2" t="str">
        <f>IFERROR(VLOOKUP(A18063,Aux!A:B,2,0),"Outros")</f>
        <v>Municípios</v>
      </c>
      <c r="L18063" s="2">
        <f t="shared" si="847"/>
        <v>2020</v>
      </c>
      <c r="M18063">
        <f t="shared" si="848"/>
        <v>16</v>
      </c>
    </row>
    <row r="18064" spans="1:13" x14ac:dyDescent="0.35">
      <c r="A18064" t="s">
        <v>677</v>
      </c>
      <c r="B18064">
        <v>507957547</v>
      </c>
      <c r="C18064">
        <v>187786</v>
      </c>
      <c r="E18064" s="1">
        <v>43936.433958333335</v>
      </c>
      <c r="F18064">
        <v>1</v>
      </c>
      <c r="G18064" t="s">
        <v>33</v>
      </c>
      <c r="H18064">
        <v>1</v>
      </c>
      <c r="J18064" s="2">
        <f t="shared" si="846"/>
        <v>1</v>
      </c>
      <c r="K18064" s="2" t="str">
        <f>IFERROR(VLOOKUP(A18064,Aux!A:B,2,0),"Outros")</f>
        <v>Outros</v>
      </c>
      <c r="L18064" s="2">
        <f t="shared" si="847"/>
        <v>2020</v>
      </c>
      <c r="M18064">
        <f t="shared" si="848"/>
        <v>16</v>
      </c>
    </row>
    <row r="18065" spans="1:13" x14ac:dyDescent="0.35">
      <c r="A18065" t="s">
        <v>677</v>
      </c>
      <c r="B18065">
        <v>507957547</v>
      </c>
      <c r="C18065">
        <v>187788</v>
      </c>
      <c r="E18065" s="1">
        <v>43936.435486111113</v>
      </c>
      <c r="F18065">
        <v>13</v>
      </c>
      <c r="G18065" t="s">
        <v>33</v>
      </c>
      <c r="H18065">
        <v>1</v>
      </c>
      <c r="J18065" s="2">
        <f t="shared" si="846"/>
        <v>1</v>
      </c>
      <c r="K18065" s="2" t="str">
        <f>IFERROR(VLOOKUP(A18065,Aux!A:B,2,0),"Outros")</f>
        <v>Outros</v>
      </c>
      <c r="L18065" s="2">
        <f t="shared" si="847"/>
        <v>2020</v>
      </c>
      <c r="M18065">
        <f t="shared" si="848"/>
        <v>16</v>
      </c>
    </row>
    <row r="18066" spans="1:13" x14ac:dyDescent="0.35">
      <c r="A18066" t="s">
        <v>454</v>
      </c>
      <c r="B18066">
        <v>503450189</v>
      </c>
      <c r="C18066">
        <v>187789</v>
      </c>
      <c r="D18066" t="s">
        <v>14517</v>
      </c>
      <c r="E18066" s="1">
        <v>43936.436006944445</v>
      </c>
      <c r="F18066">
        <v>3</v>
      </c>
      <c r="G18066" t="s">
        <v>1207</v>
      </c>
      <c r="H18066">
        <v>150</v>
      </c>
      <c r="I18066" s="1">
        <v>43965.75</v>
      </c>
      <c r="J18066" s="2">
        <f t="shared" si="846"/>
        <v>1</v>
      </c>
      <c r="K18066" s="2" t="str">
        <f>IFERROR(VLOOKUP(A18066,Aux!A:B,2,0),"Outros")</f>
        <v>Estradas</v>
      </c>
      <c r="L18066" s="2">
        <f t="shared" si="847"/>
        <v>2020</v>
      </c>
      <c r="M18066">
        <f t="shared" si="848"/>
        <v>16</v>
      </c>
    </row>
    <row r="18067" spans="1:13" x14ac:dyDescent="0.35">
      <c r="A18067" t="s">
        <v>122</v>
      </c>
      <c r="B18067">
        <v>506173968</v>
      </c>
      <c r="C18067">
        <v>187792</v>
      </c>
      <c r="D18067" t="s">
        <v>14456</v>
      </c>
      <c r="E18067" s="1">
        <v>43936.460393518515</v>
      </c>
      <c r="F18067">
        <v>1</v>
      </c>
      <c r="G18067" t="s">
        <v>2796</v>
      </c>
      <c r="H18067">
        <v>150</v>
      </c>
      <c r="I18067" s="1">
        <v>43951.729166666664</v>
      </c>
      <c r="J18067" s="2">
        <f t="shared" si="846"/>
        <v>1</v>
      </c>
      <c r="K18067" s="2" t="str">
        <f>IFERROR(VLOOKUP(A18067,Aux!A:B,2,0),"Outros")</f>
        <v>Municípios</v>
      </c>
      <c r="L18067" s="2">
        <f t="shared" si="847"/>
        <v>2020</v>
      </c>
      <c r="M18067">
        <f t="shared" si="848"/>
        <v>16</v>
      </c>
    </row>
    <row r="18068" spans="1:13" x14ac:dyDescent="0.35">
      <c r="A18068" t="s">
        <v>677</v>
      </c>
      <c r="B18068">
        <v>507957547</v>
      </c>
      <c r="C18068">
        <v>187794</v>
      </c>
      <c r="E18068" s="1">
        <v>43936.462858796294</v>
      </c>
      <c r="F18068">
        <v>13</v>
      </c>
      <c r="G18068" t="s">
        <v>33</v>
      </c>
      <c r="H18068">
        <v>1</v>
      </c>
      <c r="J18068" s="2">
        <f t="shared" si="846"/>
        <v>1</v>
      </c>
      <c r="K18068" s="2" t="str">
        <f>IFERROR(VLOOKUP(A18068,Aux!A:B,2,0),"Outros")</f>
        <v>Outros</v>
      </c>
      <c r="L18068" s="2">
        <f t="shared" si="847"/>
        <v>2020</v>
      </c>
      <c r="M18068">
        <f t="shared" si="848"/>
        <v>16</v>
      </c>
    </row>
    <row r="18069" spans="1:13" x14ac:dyDescent="0.35">
      <c r="A18069" t="s">
        <v>677</v>
      </c>
      <c r="B18069">
        <v>507957547</v>
      </c>
      <c r="C18069">
        <v>187795</v>
      </c>
      <c r="E18069" s="1">
        <v>43936.463043981479</v>
      </c>
      <c r="F18069">
        <v>1</v>
      </c>
      <c r="G18069" t="s">
        <v>33</v>
      </c>
      <c r="H18069">
        <v>1</v>
      </c>
      <c r="J18069" s="2">
        <f t="shared" si="846"/>
        <v>1</v>
      </c>
      <c r="K18069" s="2" t="str">
        <f>IFERROR(VLOOKUP(A18069,Aux!A:B,2,0),"Outros")</f>
        <v>Outros</v>
      </c>
      <c r="L18069" s="2">
        <f t="shared" si="847"/>
        <v>2020</v>
      </c>
      <c r="M18069">
        <f t="shared" si="848"/>
        <v>16</v>
      </c>
    </row>
    <row r="18070" spans="1:13" x14ac:dyDescent="0.35">
      <c r="A18070" t="s">
        <v>54</v>
      </c>
      <c r="B18070">
        <v>508345464</v>
      </c>
      <c r="C18070">
        <v>187797</v>
      </c>
      <c r="D18070" t="s">
        <v>14536</v>
      </c>
      <c r="E18070" s="1">
        <v>43936.471018518518</v>
      </c>
      <c r="F18070">
        <v>3</v>
      </c>
      <c r="G18070" t="s">
        <v>12097</v>
      </c>
      <c r="H18070">
        <v>150</v>
      </c>
      <c r="I18070" s="1">
        <v>43965.666666666664</v>
      </c>
      <c r="J18070" s="2">
        <f t="shared" si="846"/>
        <v>1</v>
      </c>
      <c r="K18070" s="2" t="str">
        <f>IFERROR(VLOOKUP(A18070,Aux!A:B,2,0),"Outros")</f>
        <v>Outros</v>
      </c>
      <c r="L18070" s="2">
        <f t="shared" si="847"/>
        <v>2020</v>
      </c>
      <c r="M18070">
        <f t="shared" si="848"/>
        <v>16</v>
      </c>
    </row>
    <row r="18071" spans="1:13" x14ac:dyDescent="0.35">
      <c r="A18071" t="s">
        <v>112</v>
      </c>
      <c r="B18071">
        <v>501144218</v>
      </c>
      <c r="C18071">
        <v>187801</v>
      </c>
      <c r="D18071" t="s">
        <v>14429</v>
      </c>
      <c r="E18071" s="1">
        <v>43936.482245370367</v>
      </c>
      <c r="F18071">
        <v>13</v>
      </c>
      <c r="G18071" t="s">
        <v>256</v>
      </c>
      <c r="H18071">
        <v>200</v>
      </c>
      <c r="I18071" s="1">
        <v>43946.75</v>
      </c>
      <c r="J18071" s="2">
        <f t="shared" si="846"/>
        <v>1</v>
      </c>
      <c r="K18071" s="2" t="str">
        <f>IFERROR(VLOOKUP(A18071,Aux!A:B,2,0),"Outros")</f>
        <v>Municípios</v>
      </c>
      <c r="L18071" s="2">
        <f t="shared" si="847"/>
        <v>2020</v>
      </c>
      <c r="M18071">
        <f t="shared" si="848"/>
        <v>16</v>
      </c>
    </row>
    <row r="18072" spans="1:13" x14ac:dyDescent="0.35">
      <c r="A18072" t="s">
        <v>389</v>
      </c>
      <c r="B18072">
        <v>506722422</v>
      </c>
      <c r="C18072">
        <v>187802</v>
      </c>
      <c r="D18072" t="s">
        <v>14430</v>
      </c>
      <c r="E18072" s="1">
        <v>43936.482534722221</v>
      </c>
      <c r="F18072">
        <v>1</v>
      </c>
      <c r="G18072" t="s">
        <v>837</v>
      </c>
      <c r="H18072">
        <v>220</v>
      </c>
      <c r="I18072" s="1">
        <v>43942.999305555553</v>
      </c>
      <c r="J18072" s="2">
        <f t="shared" si="846"/>
        <v>1</v>
      </c>
      <c r="K18072" s="2" t="str">
        <f>IFERROR(VLOOKUP(A18072,Aux!A:B,2,0),"Outros")</f>
        <v>Municípios</v>
      </c>
      <c r="L18072" s="2">
        <f t="shared" si="847"/>
        <v>2020</v>
      </c>
      <c r="M18072">
        <f t="shared" si="848"/>
        <v>16</v>
      </c>
    </row>
    <row r="18073" spans="1:13" x14ac:dyDescent="0.35">
      <c r="A18073" t="s">
        <v>27</v>
      </c>
      <c r="B18073">
        <v>505584760</v>
      </c>
      <c r="C18073">
        <v>187805</v>
      </c>
      <c r="D18073" t="s">
        <v>14472</v>
      </c>
      <c r="E18073" s="1">
        <v>43936.498124999998</v>
      </c>
      <c r="F18073">
        <v>13</v>
      </c>
      <c r="G18073" t="s">
        <v>13780</v>
      </c>
      <c r="H18073">
        <v>1</v>
      </c>
      <c r="I18073" s="1">
        <v>25569.999305555557</v>
      </c>
      <c r="J18073" s="2">
        <f t="shared" si="846"/>
        <v>1</v>
      </c>
      <c r="K18073" s="2" t="str">
        <f>IFERROR(VLOOKUP(A18073,Aux!A:B,2,0),"Outros")</f>
        <v>Municípios</v>
      </c>
      <c r="L18073" s="2">
        <f t="shared" si="847"/>
        <v>2020</v>
      </c>
      <c r="M18073">
        <f t="shared" si="848"/>
        <v>16</v>
      </c>
    </row>
    <row r="18074" spans="1:13" x14ac:dyDescent="0.35">
      <c r="A18074" t="s">
        <v>48</v>
      </c>
      <c r="B18074">
        <v>503035416</v>
      </c>
      <c r="C18074">
        <v>187806</v>
      </c>
      <c r="D18074" t="s">
        <v>14473</v>
      </c>
      <c r="E18074" s="1">
        <v>43936.501898148148</v>
      </c>
      <c r="F18074">
        <v>1</v>
      </c>
      <c r="G18074" t="s">
        <v>50</v>
      </c>
      <c r="H18074">
        <v>300</v>
      </c>
      <c r="I18074" s="1">
        <v>43941.708333333336</v>
      </c>
      <c r="J18074" s="2">
        <f t="shared" si="846"/>
        <v>1</v>
      </c>
      <c r="K18074" s="2" t="str">
        <f>IFERROR(VLOOKUP(A18074,Aux!A:B,2,0),"Outros")</f>
        <v>Hospitais</v>
      </c>
      <c r="L18074" s="2">
        <f t="shared" si="847"/>
        <v>2020</v>
      </c>
      <c r="M18074">
        <f t="shared" si="848"/>
        <v>16</v>
      </c>
    </row>
    <row r="18075" spans="1:13" x14ac:dyDescent="0.35">
      <c r="A18075" t="s">
        <v>12</v>
      </c>
      <c r="B18075">
        <v>508481287</v>
      </c>
      <c r="C18075">
        <v>187807</v>
      </c>
      <c r="D18075" t="s">
        <v>14431</v>
      </c>
      <c r="E18075" s="1">
        <v>43936.507476851853</v>
      </c>
      <c r="F18075">
        <v>3</v>
      </c>
      <c r="G18075" t="s">
        <v>14</v>
      </c>
      <c r="H18075">
        <v>150</v>
      </c>
      <c r="I18075" s="1">
        <v>43955.708333333336</v>
      </c>
      <c r="J18075" s="2">
        <f t="shared" si="846"/>
        <v>1</v>
      </c>
      <c r="K18075" s="2" t="str">
        <f>IFERROR(VLOOKUP(A18075,Aux!A:B,2,0),"Outros")</f>
        <v>Hospitais</v>
      </c>
      <c r="L18075" s="2">
        <f t="shared" si="847"/>
        <v>2020</v>
      </c>
      <c r="M18075">
        <f t="shared" si="848"/>
        <v>16</v>
      </c>
    </row>
    <row r="18076" spans="1:13" x14ac:dyDescent="0.35">
      <c r="A18076" t="s">
        <v>92</v>
      </c>
      <c r="B18076">
        <v>506037258</v>
      </c>
      <c r="C18076">
        <v>187810</v>
      </c>
      <c r="E18076" s="1">
        <v>43936.51295138889</v>
      </c>
      <c r="F18076">
        <v>13</v>
      </c>
      <c r="G18076" t="s">
        <v>33</v>
      </c>
      <c r="H18076">
        <v>400</v>
      </c>
      <c r="J18076" s="2">
        <f t="shared" si="846"/>
        <v>1</v>
      </c>
      <c r="K18076" s="2" t="str">
        <f>IFERROR(VLOOKUP(A18076,Aux!A:B,2,0),"Outros")</f>
        <v>Municípios</v>
      </c>
      <c r="L18076" s="2">
        <f t="shared" si="847"/>
        <v>2020</v>
      </c>
      <c r="M18076">
        <f t="shared" si="848"/>
        <v>16</v>
      </c>
    </row>
    <row r="18077" spans="1:13" x14ac:dyDescent="0.35">
      <c r="A18077" t="s">
        <v>27</v>
      </c>
      <c r="B18077">
        <v>505584760</v>
      </c>
      <c r="C18077">
        <v>187817</v>
      </c>
      <c r="D18077" t="s">
        <v>569</v>
      </c>
      <c r="E18077" s="1">
        <v>43936.541064814817</v>
      </c>
      <c r="F18077">
        <v>3</v>
      </c>
      <c r="G18077" t="s">
        <v>1464</v>
      </c>
      <c r="H18077">
        <v>150</v>
      </c>
      <c r="I18077" s="1">
        <v>43949.999305555553</v>
      </c>
      <c r="J18077" s="2">
        <f t="shared" si="846"/>
        <v>1</v>
      </c>
      <c r="K18077" s="2" t="str">
        <f>IFERROR(VLOOKUP(A18077,Aux!A:B,2,0),"Outros")</f>
        <v>Municípios</v>
      </c>
      <c r="L18077" s="2">
        <f t="shared" si="847"/>
        <v>2020</v>
      </c>
      <c r="M18077">
        <f t="shared" si="848"/>
        <v>16</v>
      </c>
    </row>
    <row r="18078" spans="1:13" x14ac:dyDescent="0.35">
      <c r="A18078" t="s">
        <v>57</v>
      </c>
      <c r="B18078">
        <v>501294104</v>
      </c>
      <c r="C18078">
        <v>187818</v>
      </c>
      <c r="E18078" s="1">
        <v>43936.581157407411</v>
      </c>
      <c r="F18078">
        <v>13</v>
      </c>
      <c r="G18078" t="s">
        <v>33</v>
      </c>
      <c r="H18078">
        <v>400</v>
      </c>
      <c r="J18078" s="2">
        <f t="shared" si="846"/>
        <v>1</v>
      </c>
      <c r="K18078" s="2" t="str">
        <f>IFERROR(VLOOKUP(A18078,Aux!A:B,2,0),"Outros")</f>
        <v>Municípios</v>
      </c>
      <c r="L18078" s="2">
        <f t="shared" si="847"/>
        <v>2020</v>
      </c>
      <c r="M18078">
        <f t="shared" si="848"/>
        <v>16</v>
      </c>
    </row>
    <row r="18079" spans="1:13" x14ac:dyDescent="0.35">
      <c r="A18079" t="s">
        <v>308</v>
      </c>
      <c r="B18079">
        <v>504884620</v>
      </c>
      <c r="C18079">
        <v>187819</v>
      </c>
      <c r="D18079" t="s">
        <v>14537</v>
      </c>
      <c r="E18079" s="1">
        <v>43936.590243055558</v>
      </c>
      <c r="F18079">
        <v>13</v>
      </c>
      <c r="G18079" t="s">
        <v>33</v>
      </c>
      <c r="H18079">
        <v>220</v>
      </c>
      <c r="I18079" s="1">
        <v>43941.708333333336</v>
      </c>
      <c r="J18079" s="2">
        <f t="shared" si="846"/>
        <v>1</v>
      </c>
      <c r="K18079" s="2" t="str">
        <f>IFERROR(VLOOKUP(A18079,Aux!A:B,2,0),"Outros")</f>
        <v>Municípios</v>
      </c>
      <c r="L18079" s="2">
        <f t="shared" si="847"/>
        <v>2020</v>
      </c>
      <c r="M18079">
        <f t="shared" si="848"/>
        <v>16</v>
      </c>
    </row>
    <row r="18080" spans="1:13" x14ac:dyDescent="0.35">
      <c r="A18080" t="s">
        <v>48</v>
      </c>
      <c r="B18080">
        <v>503035416</v>
      </c>
      <c r="C18080">
        <v>187820</v>
      </c>
      <c r="D18080" t="s">
        <v>14518</v>
      </c>
      <c r="E18080" s="1">
        <v>43936.601307870369</v>
      </c>
      <c r="F18080">
        <v>1</v>
      </c>
      <c r="G18080" t="s">
        <v>50</v>
      </c>
      <c r="H18080">
        <v>300</v>
      </c>
      <c r="I18080" s="1">
        <v>43941.708333333336</v>
      </c>
      <c r="J18080" s="2">
        <f t="shared" si="846"/>
        <v>1</v>
      </c>
      <c r="K18080" s="2" t="str">
        <f>IFERROR(VLOOKUP(A18080,Aux!A:B,2,0),"Outros")</f>
        <v>Hospitais</v>
      </c>
      <c r="L18080" s="2">
        <f t="shared" si="847"/>
        <v>2020</v>
      </c>
      <c r="M18080">
        <f t="shared" si="848"/>
        <v>16</v>
      </c>
    </row>
    <row r="18081" spans="1:13" x14ac:dyDescent="0.35">
      <c r="A18081" t="s">
        <v>12</v>
      </c>
      <c r="B18081">
        <v>508481287</v>
      </c>
      <c r="C18081">
        <v>187821</v>
      </c>
      <c r="D18081" t="s">
        <v>14538</v>
      </c>
      <c r="E18081" s="1">
        <v>43936.603206018517</v>
      </c>
      <c r="F18081">
        <v>1</v>
      </c>
      <c r="G18081" t="s">
        <v>14</v>
      </c>
      <c r="H18081">
        <v>220</v>
      </c>
      <c r="I18081" s="1">
        <v>43943.708333333336</v>
      </c>
      <c r="J18081" s="2">
        <f t="shared" si="846"/>
        <v>1</v>
      </c>
      <c r="K18081" s="2" t="str">
        <f>IFERROR(VLOOKUP(A18081,Aux!A:B,2,0),"Outros")</f>
        <v>Hospitais</v>
      </c>
      <c r="L18081" s="2">
        <f t="shared" si="847"/>
        <v>2020</v>
      </c>
      <c r="M18081">
        <f t="shared" si="848"/>
        <v>16</v>
      </c>
    </row>
    <row r="18082" spans="1:13" x14ac:dyDescent="0.35">
      <c r="A18082" t="s">
        <v>246</v>
      </c>
      <c r="B18082">
        <v>512013241</v>
      </c>
      <c r="C18082">
        <v>187822</v>
      </c>
      <c r="D18082" t="s">
        <v>13820</v>
      </c>
      <c r="E18082" s="1">
        <v>43936.617256944446</v>
      </c>
      <c r="F18082">
        <v>1</v>
      </c>
      <c r="G18082" t="s">
        <v>13821</v>
      </c>
      <c r="H18082">
        <v>300</v>
      </c>
      <c r="I18082" s="1">
        <v>43942.729166666664</v>
      </c>
      <c r="J18082" s="2">
        <f t="shared" si="846"/>
        <v>1</v>
      </c>
      <c r="K18082" s="2" t="str">
        <f>IFERROR(VLOOKUP(A18082,Aux!A:B,2,0),"Outros")</f>
        <v>Municípios</v>
      </c>
      <c r="L18082" s="2">
        <f t="shared" si="847"/>
        <v>2020</v>
      </c>
      <c r="M18082">
        <f t="shared" si="848"/>
        <v>16</v>
      </c>
    </row>
    <row r="18083" spans="1:13" x14ac:dyDescent="0.35">
      <c r="A18083" t="s">
        <v>60</v>
      </c>
      <c r="B18083">
        <v>505456010</v>
      </c>
      <c r="C18083">
        <v>187823</v>
      </c>
      <c r="D18083" t="s">
        <v>11146</v>
      </c>
      <c r="E18083" s="1">
        <v>43936.624479166669</v>
      </c>
      <c r="F18083">
        <v>1</v>
      </c>
      <c r="G18083" t="s">
        <v>62</v>
      </c>
      <c r="H18083">
        <v>150</v>
      </c>
      <c r="I18083" s="1">
        <v>43949.999305555553</v>
      </c>
      <c r="J18083" s="2">
        <f t="shared" si="846"/>
        <v>1</v>
      </c>
      <c r="K18083" s="2" t="str">
        <f>IFERROR(VLOOKUP(A18083,Aux!A:B,2,0),"Outros")</f>
        <v>Municípios</v>
      </c>
      <c r="L18083" s="2">
        <f t="shared" si="847"/>
        <v>2020</v>
      </c>
      <c r="M18083">
        <f t="shared" si="848"/>
        <v>16</v>
      </c>
    </row>
    <row r="18084" spans="1:13" x14ac:dyDescent="0.35">
      <c r="A18084" t="s">
        <v>63</v>
      </c>
      <c r="B18084">
        <v>502098139</v>
      </c>
      <c r="C18084">
        <v>187824</v>
      </c>
      <c r="D18084" t="s">
        <v>14408</v>
      </c>
      <c r="E18084" s="1">
        <v>43936.631516203706</v>
      </c>
      <c r="F18084">
        <v>3</v>
      </c>
      <c r="G18084" t="s">
        <v>65</v>
      </c>
      <c r="H18084">
        <v>150</v>
      </c>
      <c r="I18084" s="1">
        <v>43952.75</v>
      </c>
      <c r="J18084" s="2">
        <f t="shared" si="846"/>
        <v>1</v>
      </c>
      <c r="K18084" s="2" t="str">
        <f>IFERROR(VLOOKUP(A18084,Aux!A:B,2,0),"Outros")</f>
        <v>Municípios</v>
      </c>
      <c r="L18084" s="2">
        <f t="shared" si="847"/>
        <v>2020</v>
      </c>
      <c r="M18084">
        <f t="shared" si="848"/>
        <v>16</v>
      </c>
    </row>
    <row r="18085" spans="1:13" x14ac:dyDescent="0.35">
      <c r="A18085" t="s">
        <v>112</v>
      </c>
      <c r="B18085">
        <v>501144218</v>
      </c>
      <c r="C18085">
        <v>187826</v>
      </c>
      <c r="D18085" t="s">
        <v>14505</v>
      </c>
      <c r="E18085" s="1">
        <v>43936.635370370372</v>
      </c>
      <c r="F18085">
        <v>3</v>
      </c>
      <c r="G18085" t="s">
        <v>114</v>
      </c>
      <c r="H18085">
        <v>150</v>
      </c>
      <c r="I18085" s="1">
        <v>43967.999305555553</v>
      </c>
      <c r="J18085" s="2">
        <f t="shared" si="846"/>
        <v>1</v>
      </c>
      <c r="K18085" s="2" t="str">
        <f>IFERROR(VLOOKUP(A18085,Aux!A:B,2,0),"Outros")</f>
        <v>Municípios</v>
      </c>
      <c r="L18085" s="2">
        <f t="shared" si="847"/>
        <v>2020</v>
      </c>
      <c r="M18085">
        <f t="shared" si="848"/>
        <v>16</v>
      </c>
    </row>
    <row r="18086" spans="1:13" x14ac:dyDescent="0.35">
      <c r="A18086" t="s">
        <v>574</v>
      </c>
      <c r="B18086">
        <v>506791220</v>
      </c>
      <c r="C18086">
        <v>187827</v>
      </c>
      <c r="D18086" t="s">
        <v>14539</v>
      </c>
      <c r="E18086" s="1">
        <v>43936.63722222222</v>
      </c>
      <c r="F18086">
        <v>1</v>
      </c>
      <c r="G18086" t="s">
        <v>33</v>
      </c>
      <c r="H18086">
        <v>220</v>
      </c>
      <c r="I18086" s="1">
        <v>43943.999305555553</v>
      </c>
      <c r="J18086" s="2">
        <f t="shared" si="846"/>
        <v>1</v>
      </c>
      <c r="K18086" s="2" t="str">
        <f>IFERROR(VLOOKUP(A18086,Aux!A:B,2,0),"Outros")</f>
        <v>Municípios</v>
      </c>
      <c r="L18086" s="2">
        <f t="shared" si="847"/>
        <v>2020</v>
      </c>
      <c r="M18086">
        <f t="shared" si="848"/>
        <v>16</v>
      </c>
    </row>
    <row r="18087" spans="1:13" x14ac:dyDescent="0.35">
      <c r="A18087" t="s">
        <v>246</v>
      </c>
      <c r="B18087">
        <v>512013241</v>
      </c>
      <c r="C18087">
        <v>187828</v>
      </c>
      <c r="D18087" t="s">
        <v>14506</v>
      </c>
      <c r="E18087" s="1">
        <v>43936.651886574073</v>
      </c>
      <c r="F18087">
        <v>3</v>
      </c>
      <c r="G18087" t="s">
        <v>12439</v>
      </c>
      <c r="H18087">
        <v>150</v>
      </c>
      <c r="I18087" s="1">
        <v>43969.729166666664</v>
      </c>
      <c r="J18087" s="2">
        <f t="shared" si="846"/>
        <v>1</v>
      </c>
      <c r="K18087" s="2" t="str">
        <f>IFERROR(VLOOKUP(A18087,Aux!A:B,2,0),"Outros")</f>
        <v>Municípios</v>
      </c>
      <c r="L18087" s="2">
        <f t="shared" si="847"/>
        <v>2020</v>
      </c>
      <c r="M18087">
        <f t="shared" si="848"/>
        <v>16</v>
      </c>
    </row>
    <row r="18088" spans="1:13" x14ac:dyDescent="0.35">
      <c r="A18088" t="s">
        <v>37</v>
      </c>
      <c r="B18088">
        <v>506187543</v>
      </c>
      <c r="C18088">
        <v>187832</v>
      </c>
      <c r="E18088" s="1">
        <v>43936.662129629629</v>
      </c>
      <c r="F18088">
        <v>1</v>
      </c>
      <c r="G18088" t="s">
        <v>33</v>
      </c>
      <c r="H18088">
        <v>400</v>
      </c>
      <c r="J18088" s="2">
        <f t="shared" si="846"/>
        <v>1</v>
      </c>
      <c r="K18088" s="2" t="str">
        <f>IFERROR(VLOOKUP(A18088,Aux!A:B,2,0),"Outros")</f>
        <v>Municípios</v>
      </c>
      <c r="L18088" s="2">
        <f t="shared" si="847"/>
        <v>2020</v>
      </c>
      <c r="M18088">
        <f t="shared" si="848"/>
        <v>16</v>
      </c>
    </row>
    <row r="18089" spans="1:13" x14ac:dyDescent="0.35">
      <c r="A18089" t="s">
        <v>112</v>
      </c>
      <c r="B18089">
        <v>501144218</v>
      </c>
      <c r="C18089">
        <v>187838</v>
      </c>
      <c r="E18089" s="1">
        <v>43936.672500000001</v>
      </c>
      <c r="F18089">
        <v>3</v>
      </c>
      <c r="G18089" t="s">
        <v>33</v>
      </c>
      <c r="H18089">
        <v>400</v>
      </c>
      <c r="J18089" s="2">
        <f t="shared" si="846"/>
        <v>1</v>
      </c>
      <c r="K18089" s="2" t="str">
        <f>IFERROR(VLOOKUP(A18089,Aux!A:B,2,0),"Outros")</f>
        <v>Municípios</v>
      </c>
      <c r="L18089" s="2">
        <f t="shared" si="847"/>
        <v>2020</v>
      </c>
      <c r="M18089">
        <f t="shared" si="848"/>
        <v>16</v>
      </c>
    </row>
    <row r="18090" spans="1:13" x14ac:dyDescent="0.35">
      <c r="A18090" t="s">
        <v>76</v>
      </c>
      <c r="B18090">
        <v>506676056</v>
      </c>
      <c r="C18090">
        <v>187839</v>
      </c>
      <c r="D18090" t="s">
        <v>14409</v>
      </c>
      <c r="E18090" s="1">
        <v>43936.672569444447</v>
      </c>
      <c r="F18090">
        <v>1</v>
      </c>
      <c r="G18090" t="s">
        <v>703</v>
      </c>
      <c r="H18090">
        <v>300</v>
      </c>
      <c r="I18090" s="1">
        <v>43941.999305555553</v>
      </c>
      <c r="J18090" s="2">
        <f t="shared" si="846"/>
        <v>1</v>
      </c>
      <c r="K18090" s="2" t="str">
        <f>IFERROR(VLOOKUP(A18090,Aux!A:B,2,0),"Outros")</f>
        <v>Municípios</v>
      </c>
      <c r="L18090" s="2">
        <f t="shared" si="847"/>
        <v>2020</v>
      </c>
      <c r="M18090">
        <f t="shared" si="848"/>
        <v>16</v>
      </c>
    </row>
    <row r="18091" spans="1:13" x14ac:dyDescent="0.35">
      <c r="A18091" t="s">
        <v>112</v>
      </c>
      <c r="B18091">
        <v>501144218</v>
      </c>
      <c r="C18091">
        <v>187840</v>
      </c>
      <c r="E18091" s="1">
        <v>43936.673437500001</v>
      </c>
      <c r="F18091">
        <v>3</v>
      </c>
      <c r="G18091" t="s">
        <v>33</v>
      </c>
      <c r="H18091">
        <v>400</v>
      </c>
      <c r="J18091" s="2">
        <f t="shared" si="846"/>
        <v>1</v>
      </c>
      <c r="K18091" s="2" t="str">
        <f>IFERROR(VLOOKUP(A18091,Aux!A:B,2,0),"Outros")</f>
        <v>Municípios</v>
      </c>
      <c r="L18091" s="2">
        <f t="shared" si="847"/>
        <v>2020</v>
      </c>
      <c r="M18091">
        <f t="shared" si="848"/>
        <v>16</v>
      </c>
    </row>
    <row r="18092" spans="1:13" x14ac:dyDescent="0.35">
      <c r="A18092" t="s">
        <v>112</v>
      </c>
      <c r="B18092">
        <v>501144218</v>
      </c>
      <c r="C18092">
        <v>187841</v>
      </c>
      <c r="D18092" t="s">
        <v>14519</v>
      </c>
      <c r="E18092" s="1">
        <v>43936.673842592594</v>
      </c>
      <c r="F18092">
        <v>3</v>
      </c>
      <c r="G18092" t="s">
        <v>1242</v>
      </c>
      <c r="H18092">
        <v>150</v>
      </c>
      <c r="I18092" s="1">
        <v>43987.999305555553</v>
      </c>
      <c r="J18092" s="2">
        <f t="shared" si="846"/>
        <v>1</v>
      </c>
      <c r="K18092" s="2" t="str">
        <f>IFERROR(VLOOKUP(A18092,Aux!A:B,2,0),"Outros")</f>
        <v>Municípios</v>
      </c>
      <c r="L18092" s="2">
        <f t="shared" si="847"/>
        <v>2020</v>
      </c>
      <c r="M18092">
        <f t="shared" si="848"/>
        <v>16</v>
      </c>
    </row>
    <row r="18093" spans="1:13" x14ac:dyDescent="0.35">
      <c r="A18093" t="s">
        <v>48</v>
      </c>
      <c r="B18093">
        <v>503035416</v>
      </c>
      <c r="C18093">
        <v>187842</v>
      </c>
      <c r="D18093" t="s">
        <v>14474</v>
      </c>
      <c r="E18093" s="1">
        <v>43936.678090277775</v>
      </c>
      <c r="F18093">
        <v>1</v>
      </c>
      <c r="G18093" t="s">
        <v>50</v>
      </c>
      <c r="H18093">
        <v>210</v>
      </c>
      <c r="I18093" s="1">
        <v>43941.708333333336</v>
      </c>
      <c r="J18093" s="2">
        <f t="shared" si="846"/>
        <v>1</v>
      </c>
      <c r="K18093" s="2" t="str">
        <f>IFERROR(VLOOKUP(A18093,Aux!A:B,2,0),"Outros")</f>
        <v>Hospitais</v>
      </c>
      <c r="L18093" s="2">
        <f t="shared" si="847"/>
        <v>2020</v>
      </c>
      <c r="M18093">
        <f t="shared" si="848"/>
        <v>16</v>
      </c>
    </row>
    <row r="18094" spans="1:13" x14ac:dyDescent="0.35">
      <c r="A18094" t="s">
        <v>465</v>
      </c>
      <c r="B18094">
        <v>600084779</v>
      </c>
      <c r="C18094">
        <v>187846</v>
      </c>
      <c r="D18094" t="s">
        <v>14489</v>
      </c>
      <c r="E18094" s="1">
        <v>43936.684837962966</v>
      </c>
      <c r="F18094">
        <v>3</v>
      </c>
      <c r="G18094" t="s">
        <v>33</v>
      </c>
      <c r="H18094">
        <v>150</v>
      </c>
      <c r="I18094" s="1">
        <v>43971.708333333336</v>
      </c>
      <c r="J18094" s="2">
        <f t="shared" si="846"/>
        <v>1</v>
      </c>
      <c r="K18094" s="2" t="str">
        <f>IFERROR(VLOOKUP(A18094,Aux!A:B,2,0),"Outros")</f>
        <v>Outros</v>
      </c>
      <c r="L18094" s="2">
        <f t="shared" si="847"/>
        <v>2020</v>
      </c>
      <c r="M18094">
        <f t="shared" si="848"/>
        <v>16</v>
      </c>
    </row>
    <row r="18095" spans="1:13" x14ac:dyDescent="0.35">
      <c r="A18095" t="s">
        <v>197</v>
      </c>
      <c r="B18095">
        <v>506334562</v>
      </c>
      <c r="C18095">
        <v>187848</v>
      </c>
      <c r="D18095" t="s">
        <v>14490</v>
      </c>
      <c r="E18095" s="1">
        <v>43936.697905092595</v>
      </c>
      <c r="F18095">
        <v>3</v>
      </c>
      <c r="G18095" t="s">
        <v>625</v>
      </c>
      <c r="H18095">
        <v>150</v>
      </c>
      <c r="I18095" s="1">
        <v>43960.999305555553</v>
      </c>
      <c r="J18095" s="2">
        <f t="shared" si="846"/>
        <v>1</v>
      </c>
      <c r="K18095" s="2" t="str">
        <f>IFERROR(VLOOKUP(A18095,Aux!A:B,2,0),"Outros")</f>
        <v>Municípios</v>
      </c>
      <c r="L18095" s="2">
        <f t="shared" si="847"/>
        <v>2020</v>
      </c>
      <c r="M18095">
        <f t="shared" si="848"/>
        <v>16</v>
      </c>
    </row>
    <row r="18096" spans="1:13" x14ac:dyDescent="0.35">
      <c r="A18096" t="s">
        <v>12</v>
      </c>
      <c r="B18096">
        <v>508481287</v>
      </c>
      <c r="C18096">
        <v>187849</v>
      </c>
      <c r="E18096" s="1">
        <v>43936.702881944446</v>
      </c>
      <c r="F18096">
        <v>6</v>
      </c>
      <c r="G18096" t="s">
        <v>33</v>
      </c>
      <c r="H18096">
        <v>400</v>
      </c>
      <c r="J18096" s="2">
        <f t="shared" si="846"/>
        <v>1</v>
      </c>
      <c r="K18096" s="2" t="str">
        <f>IFERROR(VLOOKUP(A18096,Aux!A:B,2,0),"Outros")</f>
        <v>Hospitais</v>
      </c>
      <c r="L18096" s="2">
        <f t="shared" si="847"/>
        <v>2020</v>
      </c>
      <c r="M18096">
        <f t="shared" si="848"/>
        <v>16</v>
      </c>
    </row>
    <row r="18097" spans="1:13" x14ac:dyDescent="0.35">
      <c r="A18097" t="s">
        <v>239</v>
      </c>
      <c r="B18097">
        <v>512042659</v>
      </c>
      <c r="C18097">
        <v>187850</v>
      </c>
      <c r="D18097" t="s">
        <v>4062</v>
      </c>
      <c r="E18097" s="1">
        <v>43936.704340277778</v>
      </c>
      <c r="F18097">
        <v>13</v>
      </c>
      <c r="G18097" t="s">
        <v>839</v>
      </c>
      <c r="H18097">
        <v>300</v>
      </c>
      <c r="I18097" s="1">
        <v>43943.999305555553</v>
      </c>
      <c r="J18097" s="2">
        <f t="shared" si="846"/>
        <v>1</v>
      </c>
      <c r="K18097" s="2" t="str">
        <f>IFERROR(VLOOKUP(A18097,Aux!A:B,2,0),"Outros")</f>
        <v>Municípios</v>
      </c>
      <c r="L18097" s="2">
        <f t="shared" si="847"/>
        <v>2020</v>
      </c>
      <c r="M18097">
        <f t="shared" si="848"/>
        <v>16</v>
      </c>
    </row>
    <row r="18098" spans="1:13" x14ac:dyDescent="0.35">
      <c r="A18098" t="s">
        <v>150</v>
      </c>
      <c r="B18098">
        <v>505309939</v>
      </c>
      <c r="C18098">
        <v>187852</v>
      </c>
      <c r="D18098" t="s">
        <v>14475</v>
      </c>
      <c r="E18098" s="1">
        <v>43936.708645833336</v>
      </c>
      <c r="F18098">
        <v>1</v>
      </c>
      <c r="G18098" t="s">
        <v>152</v>
      </c>
      <c r="H18098">
        <v>300</v>
      </c>
      <c r="I18098" s="1">
        <v>43937.541666666664</v>
      </c>
      <c r="J18098" s="2">
        <f t="shared" si="846"/>
        <v>1</v>
      </c>
      <c r="K18098" s="2" t="str">
        <f>IFERROR(VLOOKUP(A18098,Aux!A:B,2,0),"Outros")</f>
        <v>Municípios</v>
      </c>
      <c r="L18098" s="2">
        <f t="shared" si="847"/>
        <v>2020</v>
      </c>
      <c r="M18098">
        <f t="shared" si="848"/>
        <v>16</v>
      </c>
    </row>
    <row r="18099" spans="1:13" x14ac:dyDescent="0.35">
      <c r="A18099" t="s">
        <v>805</v>
      </c>
      <c r="B18099">
        <v>504609696</v>
      </c>
      <c r="C18099">
        <v>187855</v>
      </c>
      <c r="E18099" s="1">
        <v>43936.738402777781</v>
      </c>
      <c r="F18099">
        <v>13</v>
      </c>
      <c r="G18099" t="s">
        <v>33</v>
      </c>
      <c r="H18099">
        <v>1</v>
      </c>
      <c r="J18099" s="2">
        <f t="shared" si="846"/>
        <v>1</v>
      </c>
      <c r="K18099" s="2" t="str">
        <f>IFERROR(VLOOKUP(A18099,Aux!A:B,2,0),"Outros")</f>
        <v>Outros</v>
      </c>
      <c r="L18099" s="2">
        <f t="shared" si="847"/>
        <v>2020</v>
      </c>
      <c r="M18099">
        <f t="shared" si="848"/>
        <v>16</v>
      </c>
    </row>
    <row r="18100" spans="1:13" x14ac:dyDescent="0.35">
      <c r="A18100" t="s">
        <v>805</v>
      </c>
      <c r="B18100">
        <v>504609696</v>
      </c>
      <c r="C18100">
        <v>187858</v>
      </c>
      <c r="D18100" t="s">
        <v>14476</v>
      </c>
      <c r="E18100" s="1">
        <v>43936.759884259256</v>
      </c>
      <c r="F18100">
        <v>13</v>
      </c>
      <c r="G18100" t="s">
        <v>33</v>
      </c>
      <c r="H18100">
        <v>210</v>
      </c>
      <c r="I18100" s="1">
        <v>43942.999305555553</v>
      </c>
      <c r="J18100" s="2">
        <f t="shared" si="846"/>
        <v>1</v>
      </c>
      <c r="K18100" s="2" t="str">
        <f>IFERROR(VLOOKUP(A18100,Aux!A:B,2,0),"Outros")</f>
        <v>Outros</v>
      </c>
      <c r="L18100" s="2">
        <f t="shared" si="847"/>
        <v>2020</v>
      </c>
      <c r="M18100">
        <f t="shared" si="848"/>
        <v>16</v>
      </c>
    </row>
    <row r="18101" spans="1:13" x14ac:dyDescent="0.35">
      <c r="A18101" t="s">
        <v>677</v>
      </c>
      <c r="B18101">
        <v>507957547</v>
      </c>
      <c r="C18101">
        <v>187862</v>
      </c>
      <c r="E18101" s="1">
        <v>43936.779918981483</v>
      </c>
      <c r="F18101">
        <v>1</v>
      </c>
      <c r="H18101">
        <v>1</v>
      </c>
      <c r="J18101" s="2">
        <f t="shared" si="846"/>
        <v>1</v>
      </c>
      <c r="K18101" s="2" t="str">
        <f>IFERROR(VLOOKUP(A18101,Aux!A:B,2,0),"Outros")</f>
        <v>Outros</v>
      </c>
      <c r="L18101" s="2">
        <f t="shared" si="847"/>
        <v>2020</v>
      </c>
      <c r="M18101">
        <f t="shared" si="848"/>
        <v>16</v>
      </c>
    </row>
    <row r="18102" spans="1:13" x14ac:dyDescent="0.35">
      <c r="A18102" t="s">
        <v>140</v>
      </c>
      <c r="B18102">
        <v>506614913</v>
      </c>
      <c r="C18102">
        <v>187863</v>
      </c>
      <c r="D18102" t="s">
        <v>14624</v>
      </c>
      <c r="E18102" s="1">
        <v>43936.782372685186</v>
      </c>
      <c r="F18102">
        <v>1</v>
      </c>
      <c r="G18102" t="s">
        <v>2313</v>
      </c>
      <c r="H18102">
        <v>1</v>
      </c>
      <c r="I18102" s="1">
        <v>25569.999305555557</v>
      </c>
      <c r="J18102" s="2">
        <f t="shared" si="846"/>
        <v>1</v>
      </c>
      <c r="K18102" s="2" t="str">
        <f>IFERROR(VLOOKUP(A18102,Aux!A:B,2,0),"Outros")</f>
        <v>Municípios</v>
      </c>
      <c r="L18102" s="2">
        <f t="shared" si="847"/>
        <v>2020</v>
      </c>
      <c r="M18102">
        <f t="shared" si="848"/>
        <v>16</v>
      </c>
    </row>
    <row r="18103" spans="1:13" x14ac:dyDescent="0.35">
      <c r="A18103" t="s">
        <v>140</v>
      </c>
      <c r="B18103">
        <v>506614913</v>
      </c>
      <c r="C18103">
        <v>187865</v>
      </c>
      <c r="D18103" t="s">
        <v>14625</v>
      </c>
      <c r="E18103" s="1">
        <v>43936.792615740742</v>
      </c>
      <c r="F18103">
        <v>13</v>
      </c>
      <c r="G18103" t="s">
        <v>47</v>
      </c>
      <c r="H18103">
        <v>1</v>
      </c>
      <c r="I18103" s="1">
        <v>25569.999305555557</v>
      </c>
      <c r="J18103" s="2">
        <f t="shared" si="846"/>
        <v>1</v>
      </c>
      <c r="K18103" s="2" t="str">
        <f>IFERROR(VLOOKUP(A18103,Aux!A:B,2,0),"Outros")</f>
        <v>Municípios</v>
      </c>
      <c r="L18103" s="2">
        <f t="shared" si="847"/>
        <v>2020</v>
      </c>
      <c r="M18103">
        <f t="shared" si="848"/>
        <v>16</v>
      </c>
    </row>
    <row r="18104" spans="1:13" x14ac:dyDescent="0.35">
      <c r="A18104" t="s">
        <v>465</v>
      </c>
      <c r="B18104">
        <v>600084779</v>
      </c>
      <c r="C18104">
        <v>187867</v>
      </c>
      <c r="D18104" t="s">
        <v>14661</v>
      </c>
      <c r="E18104" s="1">
        <v>43936.802303240744</v>
      </c>
      <c r="F18104">
        <v>13</v>
      </c>
      <c r="G18104" t="s">
        <v>622</v>
      </c>
      <c r="H18104">
        <v>220</v>
      </c>
      <c r="I18104" s="1">
        <v>43945.708333333336</v>
      </c>
      <c r="J18104" s="2">
        <f t="shared" si="846"/>
        <v>1</v>
      </c>
      <c r="K18104" s="2" t="str">
        <f>IFERROR(VLOOKUP(A18104,Aux!A:B,2,0),"Outros")</f>
        <v>Outros</v>
      </c>
      <c r="L18104" s="2">
        <f t="shared" si="847"/>
        <v>2020</v>
      </c>
      <c r="M18104">
        <f t="shared" si="848"/>
        <v>16</v>
      </c>
    </row>
    <row r="18105" spans="1:13" x14ac:dyDescent="0.35">
      <c r="A18105" t="s">
        <v>105</v>
      </c>
      <c r="B18105">
        <v>503311332</v>
      </c>
      <c r="C18105">
        <v>187874</v>
      </c>
      <c r="D18105" t="s">
        <v>14626</v>
      </c>
      <c r="E18105" s="1">
        <v>43936.91505787037</v>
      </c>
      <c r="F18105">
        <v>1</v>
      </c>
      <c r="G18105" t="s">
        <v>1400</v>
      </c>
      <c r="H18105">
        <v>150</v>
      </c>
      <c r="I18105" s="1">
        <v>43951.708333333336</v>
      </c>
      <c r="J18105" s="2">
        <f t="shared" si="846"/>
        <v>1</v>
      </c>
      <c r="K18105" s="2" t="str">
        <f>IFERROR(VLOOKUP(A18105,Aux!A:B,2,0),"Outros")</f>
        <v>Municípios</v>
      </c>
      <c r="L18105" s="2">
        <f t="shared" si="847"/>
        <v>2020</v>
      </c>
      <c r="M18105">
        <f t="shared" si="848"/>
        <v>16</v>
      </c>
    </row>
    <row r="18106" spans="1:13" x14ac:dyDescent="0.35">
      <c r="A18106" t="s">
        <v>3438</v>
      </c>
      <c r="B18106">
        <v>504346261</v>
      </c>
      <c r="C18106">
        <v>187875</v>
      </c>
      <c r="D18106" t="s">
        <v>14541</v>
      </c>
      <c r="E18106" s="1">
        <v>43937.058993055558</v>
      </c>
      <c r="F18106">
        <v>6</v>
      </c>
      <c r="G18106" t="s">
        <v>33</v>
      </c>
      <c r="H18106">
        <v>150</v>
      </c>
      <c r="I18106" s="1">
        <v>43950.708333333336</v>
      </c>
      <c r="J18106" s="2">
        <f t="shared" si="846"/>
        <v>1</v>
      </c>
      <c r="K18106" s="2" t="str">
        <f>IFERROR(VLOOKUP(A18106,Aux!A:B,2,0),"Outros")</f>
        <v>Outros</v>
      </c>
      <c r="L18106" s="2">
        <f t="shared" si="847"/>
        <v>2020</v>
      </c>
      <c r="M18106">
        <f t="shared" si="848"/>
        <v>16</v>
      </c>
    </row>
    <row r="18107" spans="1:13" x14ac:dyDescent="0.35">
      <c r="A18107" t="s">
        <v>968</v>
      </c>
      <c r="B18107">
        <v>507725441</v>
      </c>
      <c r="C18107">
        <v>187875</v>
      </c>
      <c r="D18107" t="s">
        <v>14541</v>
      </c>
      <c r="E18107" s="1">
        <v>43937.058993055558</v>
      </c>
      <c r="F18107">
        <v>6</v>
      </c>
      <c r="G18107" t="s">
        <v>33</v>
      </c>
      <c r="H18107">
        <v>150</v>
      </c>
      <c r="I18107" s="1">
        <v>43950.708333333336</v>
      </c>
      <c r="J18107" s="2" t="str">
        <f t="shared" si="846"/>
        <v/>
      </c>
      <c r="K18107" s="2" t="str">
        <f>IFERROR(VLOOKUP(A18107,Aux!A:B,2,0),"Outros")</f>
        <v>Outros</v>
      </c>
      <c r="L18107" s="2">
        <f t="shared" si="847"/>
        <v>2020</v>
      </c>
      <c r="M18107">
        <f t="shared" si="848"/>
        <v>16</v>
      </c>
    </row>
    <row r="18108" spans="1:13" x14ac:dyDescent="0.35">
      <c r="A18108" t="s">
        <v>478</v>
      </c>
      <c r="B18108">
        <v>507866673</v>
      </c>
      <c r="C18108">
        <v>187875</v>
      </c>
      <c r="D18108" t="s">
        <v>14541</v>
      </c>
      <c r="E18108" s="1">
        <v>43937.058993055558</v>
      </c>
      <c r="F18108">
        <v>6</v>
      </c>
      <c r="G18108" t="s">
        <v>33</v>
      </c>
      <c r="H18108">
        <v>150</v>
      </c>
      <c r="I18108" s="1">
        <v>43950.708333333336</v>
      </c>
      <c r="J18108" s="2" t="str">
        <f t="shared" si="846"/>
        <v/>
      </c>
      <c r="K18108" s="2" t="str">
        <f>IFERROR(VLOOKUP(A18108,Aux!A:B,2,0),"Outros")</f>
        <v>Outros</v>
      </c>
      <c r="L18108" s="2">
        <f t="shared" si="847"/>
        <v>2020</v>
      </c>
      <c r="M18108">
        <f t="shared" si="848"/>
        <v>16</v>
      </c>
    </row>
    <row r="18109" spans="1:13" x14ac:dyDescent="0.35">
      <c r="A18109" t="s">
        <v>969</v>
      </c>
      <c r="B18109">
        <v>507725689</v>
      </c>
      <c r="C18109">
        <v>187875</v>
      </c>
      <c r="D18109" t="s">
        <v>14541</v>
      </c>
      <c r="E18109" s="1">
        <v>43937.058993055558</v>
      </c>
      <c r="F18109">
        <v>6</v>
      </c>
      <c r="G18109" t="s">
        <v>33</v>
      </c>
      <c r="H18109">
        <v>150</v>
      </c>
      <c r="I18109" s="1">
        <v>43950.708333333336</v>
      </c>
      <c r="J18109" s="2" t="str">
        <f t="shared" si="846"/>
        <v/>
      </c>
      <c r="K18109" s="2" t="str">
        <f>IFERROR(VLOOKUP(A18109,Aux!A:B,2,0),"Outros")</f>
        <v>Outros</v>
      </c>
      <c r="L18109" s="2">
        <f t="shared" si="847"/>
        <v>2020</v>
      </c>
      <c r="M18109">
        <f t="shared" si="848"/>
        <v>16</v>
      </c>
    </row>
    <row r="18110" spans="1:13" x14ac:dyDescent="0.35">
      <c r="A18110" t="s">
        <v>7447</v>
      </c>
      <c r="B18110">
        <v>501991476</v>
      </c>
      <c r="C18110">
        <v>187875</v>
      </c>
      <c r="D18110" t="s">
        <v>14541</v>
      </c>
      <c r="E18110" s="1">
        <v>43937.058993055558</v>
      </c>
      <c r="F18110">
        <v>6</v>
      </c>
      <c r="G18110" t="s">
        <v>33</v>
      </c>
      <c r="H18110">
        <v>150</v>
      </c>
      <c r="I18110" s="1">
        <v>43950.708333333336</v>
      </c>
      <c r="J18110" s="2" t="str">
        <f t="shared" si="846"/>
        <v/>
      </c>
      <c r="K18110" s="2" t="str">
        <f>IFERROR(VLOOKUP(A18110,Aux!A:B,2,0),"Outros")</f>
        <v>Outros</v>
      </c>
      <c r="L18110" s="2">
        <f t="shared" si="847"/>
        <v>2020</v>
      </c>
      <c r="M18110">
        <f t="shared" si="848"/>
        <v>16</v>
      </c>
    </row>
    <row r="18111" spans="1:13" x14ac:dyDescent="0.35">
      <c r="A18111" t="s">
        <v>18</v>
      </c>
      <c r="B18111">
        <v>502177080</v>
      </c>
      <c r="C18111">
        <v>187876</v>
      </c>
      <c r="D18111" t="s">
        <v>14442</v>
      </c>
      <c r="E18111" s="1">
        <v>43937.386354166665</v>
      </c>
      <c r="F18111">
        <v>1</v>
      </c>
      <c r="G18111" t="s">
        <v>164</v>
      </c>
      <c r="H18111">
        <v>150</v>
      </c>
      <c r="I18111" s="1">
        <v>43948.708333333336</v>
      </c>
      <c r="J18111" s="2">
        <f t="shared" si="846"/>
        <v>1</v>
      </c>
      <c r="K18111" s="2" t="str">
        <f>IFERROR(VLOOKUP(A18111,Aux!A:B,2,0),"Outros")</f>
        <v>Municípios</v>
      </c>
      <c r="L18111" s="2">
        <f t="shared" si="847"/>
        <v>2020</v>
      </c>
      <c r="M18111">
        <f t="shared" si="848"/>
        <v>16</v>
      </c>
    </row>
    <row r="18112" spans="1:13" x14ac:dyDescent="0.35">
      <c r="A18112" t="s">
        <v>45</v>
      </c>
      <c r="B18112">
        <v>680021892</v>
      </c>
      <c r="C18112">
        <v>187879</v>
      </c>
      <c r="D18112" t="s">
        <v>14457</v>
      </c>
      <c r="E18112" s="1">
        <v>43937.413449074076</v>
      </c>
      <c r="F18112">
        <v>13</v>
      </c>
      <c r="G18112" t="s">
        <v>47</v>
      </c>
      <c r="H18112">
        <v>220</v>
      </c>
      <c r="I18112" s="1">
        <v>43945.999305555553</v>
      </c>
      <c r="J18112" s="2">
        <f t="shared" si="846"/>
        <v>1</v>
      </c>
      <c r="K18112" s="2" t="str">
        <f>IFERROR(VLOOKUP(A18112,Aux!A:B,2,0),"Outros")</f>
        <v>Águas e resíduos</v>
      </c>
      <c r="L18112" s="2">
        <f t="shared" si="847"/>
        <v>2020</v>
      </c>
      <c r="M18112">
        <f t="shared" si="848"/>
        <v>16</v>
      </c>
    </row>
    <row r="18113" spans="1:13" x14ac:dyDescent="0.35">
      <c r="A18113" t="s">
        <v>28</v>
      </c>
      <c r="B18113">
        <v>505932512</v>
      </c>
      <c r="C18113">
        <v>187880</v>
      </c>
      <c r="D18113" t="s">
        <v>14578</v>
      </c>
      <c r="E18113" s="1">
        <v>43937.426134259258</v>
      </c>
      <c r="F18113">
        <v>1</v>
      </c>
      <c r="G18113" t="s">
        <v>30</v>
      </c>
      <c r="H18113">
        <v>220</v>
      </c>
      <c r="I18113" s="1">
        <v>43947.999305555553</v>
      </c>
      <c r="J18113" s="2">
        <f t="shared" si="846"/>
        <v>1</v>
      </c>
      <c r="K18113" s="2" t="str">
        <f>IFERROR(VLOOKUP(A18113,Aux!A:B,2,0),"Outros")</f>
        <v>Municípios</v>
      </c>
      <c r="L18113" s="2">
        <f t="shared" si="847"/>
        <v>2020</v>
      </c>
      <c r="M18113">
        <f t="shared" si="848"/>
        <v>16</v>
      </c>
    </row>
    <row r="18114" spans="1:13" x14ac:dyDescent="0.35">
      <c r="A18114" t="s">
        <v>63</v>
      </c>
      <c r="B18114">
        <v>502098139</v>
      </c>
      <c r="C18114">
        <v>187881</v>
      </c>
      <c r="D18114" t="s">
        <v>14507</v>
      </c>
      <c r="E18114" s="1">
        <v>43937.433287037034</v>
      </c>
      <c r="F18114">
        <v>1</v>
      </c>
      <c r="G18114" t="s">
        <v>4077</v>
      </c>
      <c r="H18114">
        <v>150</v>
      </c>
      <c r="I18114" s="1">
        <v>43956.999305555553</v>
      </c>
      <c r="J18114" s="2">
        <f t="shared" ref="J18114:J18177" si="849">IF(C18114=C18113,"",1)</f>
        <v>1</v>
      </c>
      <c r="K18114" s="2" t="str">
        <f>IFERROR(VLOOKUP(A18114,Aux!A:B,2,0),"Outros")</f>
        <v>Municípios</v>
      </c>
      <c r="L18114" s="2">
        <f t="shared" ref="L18114:L18177" si="850">YEAR(E18114)</f>
        <v>2020</v>
      </c>
      <c r="M18114">
        <f t="shared" ref="M18114:M18177" si="851">WEEKNUM(E18114)</f>
        <v>16</v>
      </c>
    </row>
    <row r="18115" spans="1:13" x14ac:dyDescent="0.35">
      <c r="A18115" t="s">
        <v>118</v>
      </c>
      <c r="B18115">
        <v>680015019</v>
      </c>
      <c r="C18115">
        <v>187882</v>
      </c>
      <c r="D18115" t="s">
        <v>14508</v>
      </c>
      <c r="E18115" s="1">
        <v>43937.434641203705</v>
      </c>
      <c r="F18115">
        <v>1</v>
      </c>
      <c r="G18115" t="s">
        <v>1146</v>
      </c>
      <c r="H18115">
        <v>220</v>
      </c>
      <c r="I18115" s="1">
        <v>43942.666666666664</v>
      </c>
      <c r="J18115" s="2">
        <f t="shared" si="849"/>
        <v>1</v>
      </c>
      <c r="K18115" s="2" t="str">
        <f>IFERROR(VLOOKUP(A18115,Aux!A:B,2,0),"Outros")</f>
        <v>Águas e resíduos</v>
      </c>
      <c r="L18115" s="2">
        <f t="shared" si="850"/>
        <v>2020</v>
      </c>
      <c r="M18115">
        <f t="shared" si="851"/>
        <v>16</v>
      </c>
    </row>
    <row r="18116" spans="1:13" x14ac:dyDescent="0.35">
      <c r="A18116" t="s">
        <v>157</v>
      </c>
      <c r="B18116">
        <v>500122237</v>
      </c>
      <c r="C18116">
        <v>187883</v>
      </c>
      <c r="D18116" t="s">
        <v>14638</v>
      </c>
      <c r="E18116" s="1">
        <v>43937.441354166665</v>
      </c>
      <c r="F18116">
        <v>3</v>
      </c>
      <c r="G18116" t="s">
        <v>33</v>
      </c>
      <c r="H18116">
        <v>220</v>
      </c>
      <c r="I18116" s="1">
        <v>43947.999305555553</v>
      </c>
      <c r="J18116" s="2">
        <f t="shared" si="849"/>
        <v>1</v>
      </c>
      <c r="K18116" s="2" t="str">
        <f>IFERROR(VLOOKUP(A18116,Aux!A:B,2,0),"Outros")</f>
        <v>Outros</v>
      </c>
      <c r="L18116" s="2">
        <f t="shared" si="850"/>
        <v>2020</v>
      </c>
      <c r="M18116">
        <f t="shared" si="851"/>
        <v>16</v>
      </c>
    </row>
    <row r="18117" spans="1:13" x14ac:dyDescent="0.35">
      <c r="A18117" t="s">
        <v>389</v>
      </c>
      <c r="B18117">
        <v>506722422</v>
      </c>
      <c r="C18117">
        <v>187884</v>
      </c>
      <c r="D18117" t="s">
        <v>14443</v>
      </c>
      <c r="E18117" s="1">
        <v>43937.443194444444</v>
      </c>
      <c r="F18117">
        <v>13</v>
      </c>
      <c r="G18117" t="s">
        <v>837</v>
      </c>
      <c r="H18117">
        <v>220</v>
      </c>
      <c r="I18117" s="1">
        <v>43944.999305555553</v>
      </c>
      <c r="J18117" s="2">
        <f t="shared" si="849"/>
        <v>1</v>
      </c>
      <c r="K18117" s="2" t="str">
        <f>IFERROR(VLOOKUP(A18117,Aux!A:B,2,0),"Outros")</f>
        <v>Municípios</v>
      </c>
      <c r="L18117" s="2">
        <f t="shared" si="850"/>
        <v>2020</v>
      </c>
      <c r="M18117">
        <f t="shared" si="851"/>
        <v>16</v>
      </c>
    </row>
    <row r="18118" spans="1:13" x14ac:dyDescent="0.35">
      <c r="A18118" t="s">
        <v>465</v>
      </c>
      <c r="B18118">
        <v>600084779</v>
      </c>
      <c r="C18118">
        <v>187885</v>
      </c>
      <c r="E18118" s="1">
        <v>43937.455543981479</v>
      </c>
      <c r="F18118">
        <v>13</v>
      </c>
      <c r="G18118" t="s">
        <v>33</v>
      </c>
      <c r="H18118">
        <v>400</v>
      </c>
      <c r="J18118" s="2">
        <f t="shared" si="849"/>
        <v>1</v>
      </c>
      <c r="K18118" s="2" t="str">
        <f>IFERROR(VLOOKUP(A18118,Aux!A:B,2,0),"Outros")</f>
        <v>Outros</v>
      </c>
      <c r="L18118" s="2">
        <f t="shared" si="850"/>
        <v>2020</v>
      </c>
      <c r="M18118">
        <f t="shared" si="851"/>
        <v>16</v>
      </c>
    </row>
    <row r="18119" spans="1:13" x14ac:dyDescent="0.35">
      <c r="A18119" t="s">
        <v>1256</v>
      </c>
      <c r="B18119">
        <v>506855368</v>
      </c>
      <c r="C18119">
        <v>187886</v>
      </c>
      <c r="D18119" t="s">
        <v>14639</v>
      </c>
      <c r="E18119" s="1">
        <v>43937.46502314815</v>
      </c>
      <c r="F18119">
        <v>1</v>
      </c>
      <c r="G18119" t="s">
        <v>3253</v>
      </c>
      <c r="H18119">
        <v>300</v>
      </c>
      <c r="I18119" s="1">
        <v>43942.958333333336</v>
      </c>
      <c r="J18119" s="2">
        <f t="shared" si="849"/>
        <v>1</v>
      </c>
      <c r="K18119" s="2" t="str">
        <f>IFERROR(VLOOKUP(A18119,Aux!A:B,2,0),"Outros")</f>
        <v>Municípios</v>
      </c>
      <c r="L18119" s="2">
        <f t="shared" si="850"/>
        <v>2020</v>
      </c>
      <c r="M18119">
        <f t="shared" si="851"/>
        <v>16</v>
      </c>
    </row>
    <row r="18120" spans="1:13" x14ac:dyDescent="0.35">
      <c r="A18120" t="s">
        <v>465</v>
      </c>
      <c r="B18120">
        <v>600084779</v>
      </c>
      <c r="C18120">
        <v>187887</v>
      </c>
      <c r="D18120" t="s">
        <v>14640</v>
      </c>
      <c r="E18120" s="1">
        <v>43937.46943287037</v>
      </c>
      <c r="F18120">
        <v>13</v>
      </c>
      <c r="G18120" t="s">
        <v>622</v>
      </c>
      <c r="H18120">
        <v>220</v>
      </c>
      <c r="I18120" s="1">
        <v>43946.708333333336</v>
      </c>
      <c r="J18120" s="2">
        <f t="shared" si="849"/>
        <v>1</v>
      </c>
      <c r="K18120" s="2" t="str">
        <f>IFERROR(VLOOKUP(A18120,Aux!A:B,2,0),"Outros")</f>
        <v>Outros</v>
      </c>
      <c r="L18120" s="2">
        <f t="shared" si="850"/>
        <v>2020</v>
      </c>
      <c r="M18120">
        <f t="shared" si="851"/>
        <v>16</v>
      </c>
    </row>
    <row r="18121" spans="1:13" x14ac:dyDescent="0.35">
      <c r="A18121" t="s">
        <v>45</v>
      </c>
      <c r="B18121">
        <v>680021892</v>
      </c>
      <c r="C18121">
        <v>187890</v>
      </c>
      <c r="D18121" t="s">
        <v>14432</v>
      </c>
      <c r="E18121" s="1">
        <v>43937.473761574074</v>
      </c>
      <c r="F18121">
        <v>3</v>
      </c>
      <c r="G18121" t="s">
        <v>47</v>
      </c>
      <c r="H18121">
        <v>150</v>
      </c>
      <c r="I18121" s="1">
        <v>43971.999305555553</v>
      </c>
      <c r="J18121" s="2">
        <f t="shared" si="849"/>
        <v>1</v>
      </c>
      <c r="K18121" s="2" t="str">
        <f>IFERROR(VLOOKUP(A18121,Aux!A:B,2,0),"Outros")</f>
        <v>Águas e resíduos</v>
      </c>
      <c r="L18121" s="2">
        <f t="shared" si="850"/>
        <v>2020</v>
      </c>
      <c r="M18121">
        <f t="shared" si="851"/>
        <v>16</v>
      </c>
    </row>
    <row r="18122" spans="1:13" x14ac:dyDescent="0.35">
      <c r="A18122" t="s">
        <v>34</v>
      </c>
      <c r="B18122">
        <v>506901173</v>
      </c>
      <c r="C18122">
        <v>187891</v>
      </c>
      <c r="D18122" t="s">
        <v>14520</v>
      </c>
      <c r="E18122" s="1">
        <v>43937.474699074075</v>
      </c>
      <c r="F18122">
        <v>1</v>
      </c>
      <c r="G18122" t="s">
        <v>5533</v>
      </c>
      <c r="H18122">
        <v>150</v>
      </c>
      <c r="I18122" s="1">
        <v>43955.75</v>
      </c>
      <c r="J18122" s="2">
        <f t="shared" si="849"/>
        <v>1</v>
      </c>
      <c r="K18122" s="2" t="str">
        <f>IFERROR(VLOOKUP(A18122,Aux!A:B,2,0),"Outros")</f>
        <v>Municípios</v>
      </c>
      <c r="L18122" s="2">
        <f t="shared" si="850"/>
        <v>2020</v>
      </c>
      <c r="M18122">
        <f t="shared" si="851"/>
        <v>16</v>
      </c>
    </row>
    <row r="18123" spans="1:13" x14ac:dyDescent="0.35">
      <c r="A18123" t="s">
        <v>465</v>
      </c>
      <c r="B18123">
        <v>600084779</v>
      </c>
      <c r="C18123">
        <v>187894</v>
      </c>
      <c r="D18123" t="s">
        <v>14458</v>
      </c>
      <c r="E18123" s="1">
        <v>43937.482546296298</v>
      </c>
      <c r="F18123">
        <v>13</v>
      </c>
      <c r="G18123" t="s">
        <v>622</v>
      </c>
      <c r="H18123">
        <v>400</v>
      </c>
      <c r="J18123" s="2">
        <f t="shared" si="849"/>
        <v>1</v>
      </c>
      <c r="K18123" s="2" t="str">
        <f>IFERROR(VLOOKUP(A18123,Aux!A:B,2,0),"Outros")</f>
        <v>Outros</v>
      </c>
      <c r="L18123" s="2">
        <f t="shared" si="850"/>
        <v>2020</v>
      </c>
      <c r="M18123">
        <f t="shared" si="851"/>
        <v>16</v>
      </c>
    </row>
    <row r="18124" spans="1:13" x14ac:dyDescent="0.35">
      <c r="A18124" t="s">
        <v>157</v>
      </c>
      <c r="B18124">
        <v>500122237</v>
      </c>
      <c r="C18124">
        <v>187895</v>
      </c>
      <c r="D18124" t="s">
        <v>4140</v>
      </c>
      <c r="E18124" s="1">
        <v>43937.489131944443</v>
      </c>
      <c r="F18124">
        <v>3</v>
      </c>
      <c r="G18124" t="s">
        <v>33</v>
      </c>
      <c r="H18124">
        <v>220</v>
      </c>
      <c r="I18124" s="1">
        <v>43947.999305555553</v>
      </c>
      <c r="J18124" s="2">
        <f t="shared" si="849"/>
        <v>1</v>
      </c>
      <c r="K18124" s="2" t="str">
        <f>IFERROR(VLOOKUP(A18124,Aux!A:B,2,0),"Outros")</f>
        <v>Outros</v>
      </c>
      <c r="L18124" s="2">
        <f t="shared" si="850"/>
        <v>2020</v>
      </c>
      <c r="M18124">
        <f t="shared" si="851"/>
        <v>16</v>
      </c>
    </row>
    <row r="18125" spans="1:13" x14ac:dyDescent="0.35">
      <c r="A18125" t="s">
        <v>24</v>
      </c>
      <c r="B18125">
        <v>508741823</v>
      </c>
      <c r="C18125">
        <v>187896</v>
      </c>
      <c r="D18125" t="s">
        <v>14459</v>
      </c>
      <c r="E18125" s="1">
        <v>43937.492280092592</v>
      </c>
      <c r="F18125">
        <v>1</v>
      </c>
      <c r="G18125" t="s">
        <v>26</v>
      </c>
      <c r="H18125">
        <v>400</v>
      </c>
      <c r="I18125" s="1">
        <v>25569.999305555557</v>
      </c>
      <c r="J18125" s="2">
        <f t="shared" si="849"/>
        <v>1</v>
      </c>
      <c r="K18125" s="2" t="str">
        <f>IFERROR(VLOOKUP(A18125,Aux!A:B,2,0),"Outros")</f>
        <v>Hospitais</v>
      </c>
      <c r="L18125" s="2">
        <f t="shared" si="850"/>
        <v>2020</v>
      </c>
      <c r="M18125">
        <f t="shared" si="851"/>
        <v>16</v>
      </c>
    </row>
    <row r="18126" spans="1:13" x14ac:dyDescent="0.35">
      <c r="A18126" t="s">
        <v>1256</v>
      </c>
      <c r="B18126">
        <v>506855368</v>
      </c>
      <c r="C18126">
        <v>187899</v>
      </c>
      <c r="D18126" t="s">
        <v>14521</v>
      </c>
      <c r="E18126" s="1">
        <v>43937.511296296296</v>
      </c>
      <c r="F18126">
        <v>13</v>
      </c>
      <c r="G18126" t="s">
        <v>3253</v>
      </c>
      <c r="H18126">
        <v>200</v>
      </c>
      <c r="I18126" s="1">
        <v>43944.958333333336</v>
      </c>
      <c r="J18126" s="2">
        <f t="shared" si="849"/>
        <v>1</v>
      </c>
      <c r="K18126" s="2" t="str">
        <f>IFERROR(VLOOKUP(A18126,Aux!A:B,2,0),"Outros")</f>
        <v>Municípios</v>
      </c>
      <c r="L18126" s="2">
        <f t="shared" si="850"/>
        <v>2020</v>
      </c>
      <c r="M18126">
        <f t="shared" si="851"/>
        <v>16</v>
      </c>
    </row>
    <row r="18127" spans="1:13" x14ac:dyDescent="0.35">
      <c r="A18127" t="s">
        <v>465</v>
      </c>
      <c r="B18127">
        <v>600084779</v>
      </c>
      <c r="C18127">
        <v>187901</v>
      </c>
      <c r="D18127" t="s">
        <v>14458</v>
      </c>
      <c r="E18127" s="1">
        <v>43937.525219907409</v>
      </c>
      <c r="F18127">
        <v>13</v>
      </c>
      <c r="G18127" t="s">
        <v>622</v>
      </c>
      <c r="H18127">
        <v>150</v>
      </c>
      <c r="I18127" s="1">
        <v>43948.708333333336</v>
      </c>
      <c r="J18127" s="2">
        <f t="shared" si="849"/>
        <v>1</v>
      </c>
      <c r="K18127" s="2" t="str">
        <f>IFERROR(VLOOKUP(A18127,Aux!A:B,2,0),"Outros")</f>
        <v>Outros</v>
      </c>
      <c r="L18127" s="2">
        <f t="shared" si="850"/>
        <v>2020</v>
      </c>
      <c r="M18127">
        <f t="shared" si="851"/>
        <v>16</v>
      </c>
    </row>
    <row r="18128" spans="1:13" x14ac:dyDescent="0.35">
      <c r="A18128" t="s">
        <v>45</v>
      </c>
      <c r="B18128">
        <v>680021892</v>
      </c>
      <c r="C18128">
        <v>187902</v>
      </c>
      <c r="D18128" t="s">
        <v>14641</v>
      </c>
      <c r="E18128" s="1">
        <v>43937.57476851852</v>
      </c>
      <c r="F18128">
        <v>3</v>
      </c>
      <c r="G18128" t="s">
        <v>47</v>
      </c>
      <c r="H18128">
        <v>150</v>
      </c>
      <c r="I18128" s="1">
        <v>43971.999305555553</v>
      </c>
      <c r="J18128" s="2">
        <f t="shared" si="849"/>
        <v>1</v>
      </c>
      <c r="K18128" s="2" t="str">
        <f>IFERROR(VLOOKUP(A18128,Aux!A:B,2,0),"Outros")</f>
        <v>Águas e resíduos</v>
      </c>
      <c r="L18128" s="2">
        <f t="shared" si="850"/>
        <v>2020</v>
      </c>
      <c r="M18128">
        <f t="shared" si="851"/>
        <v>16</v>
      </c>
    </row>
    <row r="18129" spans="1:13" x14ac:dyDescent="0.35">
      <c r="A18129" t="s">
        <v>118</v>
      </c>
      <c r="B18129">
        <v>680015019</v>
      </c>
      <c r="C18129">
        <v>187903</v>
      </c>
      <c r="D18129" t="s">
        <v>14460</v>
      </c>
      <c r="E18129" s="1">
        <v>43937.601273148146</v>
      </c>
      <c r="F18129">
        <v>13</v>
      </c>
      <c r="G18129" t="s">
        <v>120</v>
      </c>
      <c r="H18129">
        <v>220</v>
      </c>
      <c r="I18129" s="1">
        <v>43942.666666666664</v>
      </c>
      <c r="J18129" s="2">
        <f t="shared" si="849"/>
        <v>1</v>
      </c>
      <c r="K18129" s="2" t="str">
        <f>IFERROR(VLOOKUP(A18129,Aux!A:B,2,0),"Outros")</f>
        <v>Águas e resíduos</v>
      </c>
      <c r="L18129" s="2">
        <f t="shared" si="850"/>
        <v>2020</v>
      </c>
      <c r="M18129">
        <f t="shared" si="851"/>
        <v>16</v>
      </c>
    </row>
    <row r="18130" spans="1:13" x14ac:dyDescent="0.35">
      <c r="A18130" t="s">
        <v>574</v>
      </c>
      <c r="B18130">
        <v>506791220</v>
      </c>
      <c r="C18130">
        <v>187904</v>
      </c>
      <c r="D18130" t="s">
        <v>14604</v>
      </c>
      <c r="E18130" s="1">
        <v>43937.608182870368</v>
      </c>
      <c r="F18130">
        <v>1</v>
      </c>
      <c r="G18130" t="s">
        <v>33</v>
      </c>
      <c r="H18130">
        <v>400</v>
      </c>
      <c r="I18130" s="1">
        <v>25569.999305555557</v>
      </c>
      <c r="J18130" s="2">
        <f t="shared" si="849"/>
        <v>1</v>
      </c>
      <c r="K18130" s="2" t="str">
        <f>IFERROR(VLOOKUP(A18130,Aux!A:B,2,0),"Outros")</f>
        <v>Municípios</v>
      </c>
      <c r="L18130" s="2">
        <f t="shared" si="850"/>
        <v>2020</v>
      </c>
      <c r="M18130">
        <f t="shared" si="851"/>
        <v>16</v>
      </c>
    </row>
    <row r="18131" spans="1:13" x14ac:dyDescent="0.35">
      <c r="A18131" t="s">
        <v>197</v>
      </c>
      <c r="B18131">
        <v>506334562</v>
      </c>
      <c r="C18131">
        <v>187905</v>
      </c>
      <c r="D18131" t="s">
        <v>14461</v>
      </c>
      <c r="E18131" s="1">
        <v>43937.609571759262</v>
      </c>
      <c r="F18131">
        <v>3</v>
      </c>
      <c r="G18131" t="s">
        <v>1876</v>
      </c>
      <c r="H18131">
        <v>150</v>
      </c>
      <c r="I18131" s="1">
        <v>43972.999305555553</v>
      </c>
      <c r="J18131" s="2">
        <f t="shared" si="849"/>
        <v>1</v>
      </c>
      <c r="K18131" s="2" t="str">
        <f>IFERROR(VLOOKUP(A18131,Aux!A:B,2,0),"Outros")</f>
        <v>Municípios</v>
      </c>
      <c r="L18131" s="2">
        <f t="shared" si="850"/>
        <v>2020</v>
      </c>
      <c r="M18131">
        <f t="shared" si="851"/>
        <v>16</v>
      </c>
    </row>
    <row r="18132" spans="1:13" x14ac:dyDescent="0.35">
      <c r="A18132" t="s">
        <v>71</v>
      </c>
      <c r="B18132">
        <v>500051054</v>
      </c>
      <c r="C18132">
        <v>187906</v>
      </c>
      <c r="E18132" s="1">
        <v>43937.614305555559</v>
      </c>
      <c r="F18132">
        <v>1</v>
      </c>
      <c r="G18132" t="s">
        <v>33</v>
      </c>
      <c r="H18132">
        <v>1</v>
      </c>
      <c r="J18132" s="2">
        <f t="shared" si="849"/>
        <v>1</v>
      </c>
      <c r="K18132" s="2" t="str">
        <f>IFERROR(VLOOKUP(A18132,Aux!A:B,2,0),"Outros")</f>
        <v>Municípios</v>
      </c>
      <c r="L18132" s="2">
        <f t="shared" si="850"/>
        <v>2020</v>
      </c>
      <c r="M18132">
        <f t="shared" si="851"/>
        <v>16</v>
      </c>
    </row>
    <row r="18133" spans="1:13" x14ac:dyDescent="0.35">
      <c r="A18133" t="s">
        <v>39</v>
      </c>
      <c r="B18133">
        <v>507023129</v>
      </c>
      <c r="C18133">
        <v>187907</v>
      </c>
      <c r="D18133" t="s">
        <v>14387</v>
      </c>
      <c r="E18133" s="1">
        <v>43937.615358796298</v>
      </c>
      <c r="F18133">
        <v>1</v>
      </c>
      <c r="G18133" t="s">
        <v>33</v>
      </c>
      <c r="H18133">
        <v>220</v>
      </c>
      <c r="I18133" s="1">
        <v>43942.708333333336</v>
      </c>
      <c r="J18133" s="2">
        <f t="shared" si="849"/>
        <v>1</v>
      </c>
      <c r="K18133" s="2" t="str">
        <f>IFERROR(VLOOKUP(A18133,Aux!A:B,2,0),"Outros")</f>
        <v>Outros</v>
      </c>
      <c r="L18133" s="2">
        <f t="shared" si="850"/>
        <v>2020</v>
      </c>
      <c r="M18133">
        <f t="shared" si="851"/>
        <v>16</v>
      </c>
    </row>
    <row r="18134" spans="1:13" x14ac:dyDescent="0.35">
      <c r="A18134" t="s">
        <v>14444</v>
      </c>
      <c r="B18134">
        <v>500734623</v>
      </c>
      <c r="C18134">
        <v>187908</v>
      </c>
      <c r="D18134" t="s">
        <v>14445</v>
      </c>
      <c r="E18134" s="1">
        <v>43937.620763888888</v>
      </c>
      <c r="F18134">
        <v>3</v>
      </c>
      <c r="G18134" t="s">
        <v>1960</v>
      </c>
      <c r="H18134">
        <v>150</v>
      </c>
      <c r="I18134" s="1">
        <v>43956.999305555553</v>
      </c>
      <c r="J18134" s="2">
        <f t="shared" si="849"/>
        <v>1</v>
      </c>
      <c r="K18134" s="2" t="str">
        <f>IFERROR(VLOOKUP(A18134,Aux!A:B,2,0),"Outros")</f>
        <v>Outros</v>
      </c>
      <c r="L18134" s="2">
        <f t="shared" si="850"/>
        <v>2020</v>
      </c>
      <c r="M18134">
        <f t="shared" si="851"/>
        <v>16</v>
      </c>
    </row>
    <row r="18135" spans="1:13" x14ac:dyDescent="0.35">
      <c r="A18135" t="s">
        <v>185</v>
      </c>
      <c r="B18135">
        <v>506556590</v>
      </c>
      <c r="C18135">
        <v>187909</v>
      </c>
      <c r="D18135" t="s">
        <v>14509</v>
      </c>
      <c r="E18135" s="1">
        <v>43937.623229166667</v>
      </c>
      <c r="F18135">
        <v>1</v>
      </c>
      <c r="G18135" t="s">
        <v>781</v>
      </c>
      <c r="H18135">
        <v>220</v>
      </c>
      <c r="I18135" s="1">
        <v>43944.999305555553</v>
      </c>
      <c r="J18135" s="2">
        <f t="shared" si="849"/>
        <v>1</v>
      </c>
      <c r="K18135" s="2" t="str">
        <f>IFERROR(VLOOKUP(A18135,Aux!A:B,2,0),"Outros")</f>
        <v>Municípios</v>
      </c>
      <c r="L18135" s="2">
        <f t="shared" si="850"/>
        <v>2020</v>
      </c>
      <c r="M18135">
        <f t="shared" si="851"/>
        <v>16</v>
      </c>
    </row>
    <row r="18136" spans="1:13" x14ac:dyDescent="0.35">
      <c r="A18136" t="s">
        <v>574</v>
      </c>
      <c r="B18136">
        <v>506791220</v>
      </c>
      <c r="C18136">
        <v>187910</v>
      </c>
      <c r="D18136" t="s">
        <v>14642</v>
      </c>
      <c r="E18136" s="1">
        <v>43937.625069444446</v>
      </c>
      <c r="F18136">
        <v>1</v>
      </c>
      <c r="G18136" t="s">
        <v>33</v>
      </c>
      <c r="H18136">
        <v>220</v>
      </c>
      <c r="I18136" s="1">
        <v>43944.999305555553</v>
      </c>
      <c r="J18136" s="2">
        <f t="shared" si="849"/>
        <v>1</v>
      </c>
      <c r="K18136" s="2" t="str">
        <f>IFERROR(VLOOKUP(A18136,Aux!A:B,2,0),"Outros")</f>
        <v>Municípios</v>
      </c>
      <c r="L18136" s="2">
        <f t="shared" si="850"/>
        <v>2020</v>
      </c>
      <c r="M18136">
        <f t="shared" si="851"/>
        <v>16</v>
      </c>
    </row>
    <row r="18137" spans="1:13" x14ac:dyDescent="0.35">
      <c r="A18137" t="s">
        <v>389</v>
      </c>
      <c r="B18137">
        <v>506722422</v>
      </c>
      <c r="C18137">
        <v>187912</v>
      </c>
      <c r="D18137" t="s">
        <v>11539</v>
      </c>
      <c r="E18137" s="1">
        <v>43937.635451388887</v>
      </c>
      <c r="F18137">
        <v>13</v>
      </c>
      <c r="G18137" t="s">
        <v>837</v>
      </c>
      <c r="H18137">
        <v>220</v>
      </c>
      <c r="I18137" s="1">
        <v>43944.999305555553</v>
      </c>
      <c r="J18137" s="2">
        <f t="shared" si="849"/>
        <v>1</v>
      </c>
      <c r="K18137" s="2" t="str">
        <f>IFERROR(VLOOKUP(A18137,Aux!A:B,2,0),"Outros")</f>
        <v>Municípios</v>
      </c>
      <c r="L18137" s="2">
        <f t="shared" si="850"/>
        <v>2020</v>
      </c>
      <c r="M18137">
        <f t="shared" si="851"/>
        <v>16</v>
      </c>
    </row>
    <row r="18138" spans="1:13" x14ac:dyDescent="0.35">
      <c r="A18138" t="s">
        <v>41</v>
      </c>
      <c r="B18138">
        <v>500192855</v>
      </c>
      <c r="C18138">
        <v>187913</v>
      </c>
      <c r="E18138" s="1">
        <v>43937.637638888889</v>
      </c>
      <c r="F18138">
        <v>3</v>
      </c>
      <c r="H18138">
        <v>1</v>
      </c>
      <c r="J18138" s="2">
        <f t="shared" si="849"/>
        <v>1</v>
      </c>
      <c r="K18138" s="2" t="str">
        <f>IFERROR(VLOOKUP(A18138,Aux!A:B,2,0),"Outros")</f>
        <v>Transportes</v>
      </c>
      <c r="L18138" s="2">
        <f t="shared" si="850"/>
        <v>2020</v>
      </c>
      <c r="M18138">
        <f t="shared" si="851"/>
        <v>16</v>
      </c>
    </row>
    <row r="18139" spans="1:13" x14ac:dyDescent="0.35">
      <c r="A18139" t="s">
        <v>574</v>
      </c>
      <c r="B18139">
        <v>506791220</v>
      </c>
      <c r="C18139">
        <v>187914</v>
      </c>
      <c r="D18139" t="s">
        <v>14462</v>
      </c>
      <c r="E18139" s="1">
        <v>43937.652465277781</v>
      </c>
      <c r="F18139">
        <v>1</v>
      </c>
      <c r="G18139" t="s">
        <v>33</v>
      </c>
      <c r="H18139">
        <v>220</v>
      </c>
      <c r="I18139" s="1">
        <v>43944.999305555553</v>
      </c>
      <c r="J18139" s="2">
        <f t="shared" si="849"/>
        <v>1</v>
      </c>
      <c r="K18139" s="2" t="str">
        <f>IFERROR(VLOOKUP(A18139,Aux!A:B,2,0),"Outros")</f>
        <v>Municípios</v>
      </c>
      <c r="L18139" s="2">
        <f t="shared" si="850"/>
        <v>2020</v>
      </c>
      <c r="M18139">
        <f t="shared" si="851"/>
        <v>16</v>
      </c>
    </row>
    <row r="18140" spans="1:13" x14ac:dyDescent="0.35">
      <c r="A18140" t="s">
        <v>12</v>
      </c>
      <c r="B18140">
        <v>508481287</v>
      </c>
      <c r="C18140">
        <v>187919</v>
      </c>
      <c r="D18140" t="s">
        <v>14579</v>
      </c>
      <c r="E18140" s="1">
        <v>43937.670023148145</v>
      </c>
      <c r="F18140">
        <v>1</v>
      </c>
      <c r="G18140" t="s">
        <v>14</v>
      </c>
      <c r="H18140">
        <v>5</v>
      </c>
      <c r="I18140" s="1">
        <v>43943.708333333336</v>
      </c>
      <c r="J18140" s="2">
        <f t="shared" si="849"/>
        <v>1</v>
      </c>
      <c r="K18140" s="2" t="str">
        <f>IFERROR(VLOOKUP(A18140,Aux!A:B,2,0),"Outros")</f>
        <v>Hospitais</v>
      </c>
      <c r="L18140" s="2">
        <f t="shared" si="850"/>
        <v>2020</v>
      </c>
      <c r="M18140">
        <f t="shared" si="851"/>
        <v>16</v>
      </c>
    </row>
    <row r="18141" spans="1:13" x14ac:dyDescent="0.35">
      <c r="A18141" t="s">
        <v>63</v>
      </c>
      <c r="B18141">
        <v>502098139</v>
      </c>
      <c r="C18141">
        <v>187920</v>
      </c>
      <c r="D18141" t="s">
        <v>14463</v>
      </c>
      <c r="E18141" s="1">
        <v>43937.678368055553</v>
      </c>
      <c r="F18141">
        <v>3</v>
      </c>
      <c r="G18141" t="s">
        <v>65</v>
      </c>
      <c r="H18141">
        <v>150</v>
      </c>
      <c r="I18141" s="1">
        <v>43953.75</v>
      </c>
      <c r="J18141" s="2">
        <f t="shared" si="849"/>
        <v>1</v>
      </c>
      <c r="K18141" s="2" t="str">
        <f>IFERROR(VLOOKUP(A18141,Aux!A:B,2,0),"Outros")</f>
        <v>Municípios</v>
      </c>
      <c r="L18141" s="2">
        <f t="shared" si="850"/>
        <v>2020</v>
      </c>
      <c r="M18141">
        <f t="shared" si="851"/>
        <v>16</v>
      </c>
    </row>
    <row r="18142" spans="1:13" x14ac:dyDescent="0.35">
      <c r="A18142" t="s">
        <v>12</v>
      </c>
      <c r="B18142">
        <v>508481287</v>
      </c>
      <c r="C18142">
        <v>187921</v>
      </c>
      <c r="D18142" t="s">
        <v>14662</v>
      </c>
      <c r="E18142" s="1">
        <v>43937.680023148147</v>
      </c>
      <c r="F18142">
        <v>3</v>
      </c>
      <c r="G18142" t="s">
        <v>14</v>
      </c>
      <c r="H18142">
        <v>150</v>
      </c>
      <c r="I18142" s="1">
        <v>43949.708333333336</v>
      </c>
      <c r="J18142" s="2">
        <f t="shared" si="849"/>
        <v>1</v>
      </c>
      <c r="K18142" s="2" t="str">
        <f>IFERROR(VLOOKUP(A18142,Aux!A:B,2,0),"Outros")</f>
        <v>Hospitais</v>
      </c>
      <c r="L18142" s="2">
        <f t="shared" si="850"/>
        <v>2020</v>
      </c>
      <c r="M18142">
        <f t="shared" si="851"/>
        <v>16</v>
      </c>
    </row>
    <row r="18143" spans="1:13" x14ac:dyDescent="0.35">
      <c r="A18143" t="s">
        <v>14444</v>
      </c>
      <c r="B18143">
        <v>500734623</v>
      </c>
      <c r="C18143">
        <v>187922</v>
      </c>
      <c r="D18143" t="s">
        <v>14445</v>
      </c>
      <c r="E18143" s="1">
        <v>43937.682766203703</v>
      </c>
      <c r="F18143">
        <v>3</v>
      </c>
      <c r="G18143" t="s">
        <v>1960</v>
      </c>
      <c r="H18143">
        <v>400</v>
      </c>
      <c r="I18143" s="1">
        <v>25569.999305555557</v>
      </c>
      <c r="J18143" s="2">
        <f t="shared" si="849"/>
        <v>1</v>
      </c>
      <c r="K18143" s="2" t="str">
        <f>IFERROR(VLOOKUP(A18143,Aux!A:B,2,0),"Outros")</f>
        <v>Outros</v>
      </c>
      <c r="L18143" s="2">
        <f t="shared" si="850"/>
        <v>2020</v>
      </c>
      <c r="M18143">
        <f t="shared" si="851"/>
        <v>16</v>
      </c>
    </row>
    <row r="18144" spans="1:13" x14ac:dyDescent="0.35">
      <c r="A18144" t="s">
        <v>574</v>
      </c>
      <c r="B18144">
        <v>506791220</v>
      </c>
      <c r="C18144">
        <v>187923</v>
      </c>
      <c r="D18144" t="s">
        <v>14510</v>
      </c>
      <c r="E18144" s="1">
        <v>43937.690069444441</v>
      </c>
      <c r="F18144">
        <v>13</v>
      </c>
      <c r="G18144" t="s">
        <v>33</v>
      </c>
      <c r="H18144">
        <v>150</v>
      </c>
      <c r="I18144" s="1">
        <v>43949.999305555553</v>
      </c>
      <c r="J18144" s="2">
        <f t="shared" si="849"/>
        <v>1</v>
      </c>
      <c r="K18144" s="2" t="str">
        <f>IFERROR(VLOOKUP(A18144,Aux!A:B,2,0),"Outros")</f>
        <v>Municípios</v>
      </c>
      <c r="L18144" s="2">
        <f t="shared" si="850"/>
        <v>2020</v>
      </c>
      <c r="M18144">
        <f t="shared" si="851"/>
        <v>16</v>
      </c>
    </row>
    <row r="18145" spans="1:13" x14ac:dyDescent="0.35">
      <c r="A18145" t="s">
        <v>217</v>
      </c>
      <c r="B18145">
        <v>502530863</v>
      </c>
      <c r="C18145">
        <v>187924</v>
      </c>
      <c r="D18145" t="s">
        <v>3374</v>
      </c>
      <c r="E18145" s="1">
        <v>43937.695821759262</v>
      </c>
      <c r="F18145">
        <v>3</v>
      </c>
      <c r="G18145" t="s">
        <v>33</v>
      </c>
      <c r="H18145">
        <v>1</v>
      </c>
      <c r="I18145" s="1">
        <v>43571.791666666664</v>
      </c>
      <c r="J18145" s="2">
        <f t="shared" si="849"/>
        <v>1</v>
      </c>
      <c r="K18145" s="2" t="str">
        <f>IFERROR(VLOOKUP(A18145,Aux!A:B,2,0),"Outros")</f>
        <v>Outros</v>
      </c>
      <c r="L18145" s="2">
        <f t="shared" si="850"/>
        <v>2020</v>
      </c>
      <c r="M18145">
        <f t="shared" si="851"/>
        <v>16</v>
      </c>
    </row>
    <row r="18146" spans="1:13" x14ac:dyDescent="0.35">
      <c r="A18146" t="s">
        <v>57</v>
      </c>
      <c r="B18146">
        <v>501294104</v>
      </c>
      <c r="C18146">
        <v>187925</v>
      </c>
      <c r="D18146" t="s">
        <v>14643</v>
      </c>
      <c r="E18146" s="1">
        <v>43937.706712962965</v>
      </c>
      <c r="F18146">
        <v>1</v>
      </c>
      <c r="G18146" t="s">
        <v>59</v>
      </c>
      <c r="H18146">
        <v>220</v>
      </c>
      <c r="I18146" s="1">
        <v>43943.999305555553</v>
      </c>
      <c r="J18146" s="2">
        <f t="shared" si="849"/>
        <v>1</v>
      </c>
      <c r="K18146" s="2" t="str">
        <f>IFERROR(VLOOKUP(A18146,Aux!A:B,2,0),"Outros")</f>
        <v>Municípios</v>
      </c>
      <c r="L18146" s="2">
        <f t="shared" si="850"/>
        <v>2020</v>
      </c>
      <c r="M18146">
        <f t="shared" si="851"/>
        <v>16</v>
      </c>
    </row>
    <row r="18147" spans="1:13" x14ac:dyDescent="0.35">
      <c r="A18147" t="s">
        <v>574</v>
      </c>
      <c r="B18147">
        <v>506791220</v>
      </c>
      <c r="C18147">
        <v>187926</v>
      </c>
      <c r="D18147" t="s">
        <v>14410</v>
      </c>
      <c r="E18147" s="1">
        <v>43937.714606481481</v>
      </c>
      <c r="F18147">
        <v>13</v>
      </c>
      <c r="G18147" t="s">
        <v>576</v>
      </c>
      <c r="H18147">
        <v>150</v>
      </c>
      <c r="I18147" s="1">
        <v>43948.999305555553</v>
      </c>
      <c r="J18147" s="2">
        <f t="shared" si="849"/>
        <v>1</v>
      </c>
      <c r="K18147" s="2" t="str">
        <f>IFERROR(VLOOKUP(A18147,Aux!A:B,2,0),"Outros")</f>
        <v>Municípios</v>
      </c>
      <c r="L18147" s="2">
        <f t="shared" si="850"/>
        <v>2020</v>
      </c>
      <c r="M18147">
        <f t="shared" si="851"/>
        <v>16</v>
      </c>
    </row>
    <row r="18148" spans="1:13" x14ac:dyDescent="0.35">
      <c r="A18148" t="s">
        <v>57</v>
      </c>
      <c r="B18148">
        <v>501294104</v>
      </c>
      <c r="C18148">
        <v>187927</v>
      </c>
      <c r="D18148" t="s">
        <v>14627</v>
      </c>
      <c r="E18148" s="1">
        <v>43937.717581018522</v>
      </c>
      <c r="F18148">
        <v>1</v>
      </c>
      <c r="G18148" t="s">
        <v>618</v>
      </c>
      <c r="H18148">
        <v>150</v>
      </c>
      <c r="I18148" s="1">
        <v>43952.999305555553</v>
      </c>
      <c r="J18148" s="2">
        <f t="shared" si="849"/>
        <v>1</v>
      </c>
      <c r="K18148" s="2" t="str">
        <f>IFERROR(VLOOKUP(A18148,Aux!A:B,2,0),"Outros")</f>
        <v>Municípios</v>
      </c>
      <c r="L18148" s="2">
        <f t="shared" si="850"/>
        <v>2020</v>
      </c>
      <c r="M18148">
        <f t="shared" si="851"/>
        <v>16</v>
      </c>
    </row>
    <row r="18149" spans="1:13" x14ac:dyDescent="0.35">
      <c r="A18149" t="s">
        <v>57</v>
      </c>
      <c r="B18149">
        <v>501294104</v>
      </c>
      <c r="C18149">
        <v>187928</v>
      </c>
      <c r="D18149" t="s">
        <v>14580</v>
      </c>
      <c r="E18149" s="1">
        <v>43937.730069444442</v>
      </c>
      <c r="F18149">
        <v>1</v>
      </c>
      <c r="G18149" t="s">
        <v>59</v>
      </c>
      <c r="H18149">
        <v>150</v>
      </c>
      <c r="I18149" s="1">
        <v>43952.999305555553</v>
      </c>
      <c r="J18149" s="2">
        <f t="shared" si="849"/>
        <v>1</v>
      </c>
      <c r="K18149" s="2" t="str">
        <f>IFERROR(VLOOKUP(A18149,Aux!A:B,2,0),"Outros")</f>
        <v>Municípios</v>
      </c>
      <c r="L18149" s="2">
        <f t="shared" si="850"/>
        <v>2020</v>
      </c>
      <c r="M18149">
        <f t="shared" si="851"/>
        <v>16</v>
      </c>
    </row>
    <row r="18150" spans="1:13" x14ac:dyDescent="0.35">
      <c r="A18150" t="s">
        <v>12</v>
      </c>
      <c r="B18150">
        <v>508481287</v>
      </c>
      <c r="C18150">
        <v>187929</v>
      </c>
      <c r="D18150" t="s">
        <v>14644</v>
      </c>
      <c r="E18150" s="1">
        <v>43937.757152777776</v>
      </c>
      <c r="F18150">
        <v>1</v>
      </c>
      <c r="G18150" t="s">
        <v>14</v>
      </c>
      <c r="H18150">
        <v>220</v>
      </c>
      <c r="I18150" s="1">
        <v>43943.708333333336</v>
      </c>
      <c r="J18150" s="2">
        <f t="shared" si="849"/>
        <v>1</v>
      </c>
      <c r="K18150" s="2" t="str">
        <f>IFERROR(VLOOKUP(A18150,Aux!A:B,2,0),"Outros")</f>
        <v>Hospitais</v>
      </c>
      <c r="L18150" s="2">
        <f t="shared" si="850"/>
        <v>2020</v>
      </c>
      <c r="M18150">
        <f t="shared" si="851"/>
        <v>16</v>
      </c>
    </row>
    <row r="18151" spans="1:13" x14ac:dyDescent="0.35">
      <c r="A18151" t="s">
        <v>11037</v>
      </c>
      <c r="B18151">
        <v>503083690</v>
      </c>
      <c r="C18151">
        <v>187930</v>
      </c>
      <c r="E18151" s="1">
        <v>43937.779976851853</v>
      </c>
      <c r="F18151">
        <v>13</v>
      </c>
      <c r="G18151" t="s">
        <v>33</v>
      </c>
      <c r="H18151">
        <v>400</v>
      </c>
      <c r="J18151" s="2">
        <f t="shared" si="849"/>
        <v>1</v>
      </c>
      <c r="K18151" s="2" t="str">
        <f>IFERROR(VLOOKUP(A18151,Aux!A:B,2,0),"Outros")</f>
        <v>Portos</v>
      </c>
      <c r="L18151" s="2">
        <f t="shared" si="850"/>
        <v>2020</v>
      </c>
      <c r="M18151">
        <f t="shared" si="851"/>
        <v>16</v>
      </c>
    </row>
    <row r="18152" spans="1:13" x14ac:dyDescent="0.35">
      <c r="A18152" t="s">
        <v>54</v>
      </c>
      <c r="B18152">
        <v>508345464</v>
      </c>
      <c r="C18152">
        <v>187932</v>
      </c>
      <c r="D18152" t="s">
        <v>14464</v>
      </c>
      <c r="E18152" s="1">
        <v>43937.799756944441</v>
      </c>
      <c r="F18152">
        <v>3</v>
      </c>
      <c r="G18152" t="s">
        <v>567</v>
      </c>
      <c r="H18152">
        <v>150</v>
      </c>
      <c r="I18152" s="1">
        <v>43950.75</v>
      </c>
      <c r="J18152" s="2">
        <f t="shared" si="849"/>
        <v>1</v>
      </c>
      <c r="K18152" s="2" t="str">
        <f>IFERROR(VLOOKUP(A18152,Aux!A:B,2,0),"Outros")</f>
        <v>Outros</v>
      </c>
      <c r="L18152" s="2">
        <f t="shared" si="850"/>
        <v>2020</v>
      </c>
      <c r="M18152">
        <f t="shared" si="851"/>
        <v>16</v>
      </c>
    </row>
    <row r="18153" spans="1:13" x14ac:dyDescent="0.35">
      <c r="A18153" t="s">
        <v>71</v>
      </c>
      <c r="B18153">
        <v>500051054</v>
      </c>
      <c r="C18153">
        <v>187934</v>
      </c>
      <c r="D18153" t="s">
        <v>14511</v>
      </c>
      <c r="E18153" s="1">
        <v>43938.376793981479</v>
      </c>
      <c r="F18153">
        <v>13</v>
      </c>
      <c r="G18153" t="s">
        <v>33</v>
      </c>
      <c r="H18153">
        <v>1</v>
      </c>
      <c r="J18153" s="2">
        <f t="shared" si="849"/>
        <v>1</v>
      </c>
      <c r="K18153" s="2" t="str">
        <f>IFERROR(VLOOKUP(A18153,Aux!A:B,2,0),"Outros")</f>
        <v>Municípios</v>
      </c>
      <c r="L18153" s="2">
        <f t="shared" si="850"/>
        <v>2020</v>
      </c>
      <c r="M18153">
        <f t="shared" si="851"/>
        <v>16</v>
      </c>
    </row>
    <row r="18154" spans="1:13" x14ac:dyDescent="0.35">
      <c r="A18154" t="s">
        <v>71</v>
      </c>
      <c r="B18154">
        <v>500051054</v>
      </c>
      <c r="C18154">
        <v>187935</v>
      </c>
      <c r="D18154" t="s">
        <v>14491</v>
      </c>
      <c r="E18154" s="1">
        <v>43938.381527777776</v>
      </c>
      <c r="F18154">
        <v>13</v>
      </c>
      <c r="G18154" t="s">
        <v>33</v>
      </c>
      <c r="H18154">
        <v>150</v>
      </c>
      <c r="I18154" s="1">
        <v>43948.791666666664</v>
      </c>
      <c r="J18154" s="2">
        <f t="shared" si="849"/>
        <v>1</v>
      </c>
      <c r="K18154" s="2" t="str">
        <f>IFERROR(VLOOKUP(A18154,Aux!A:B,2,0),"Outros")</f>
        <v>Municípios</v>
      </c>
      <c r="L18154" s="2">
        <f t="shared" si="850"/>
        <v>2020</v>
      </c>
      <c r="M18154">
        <f t="shared" si="851"/>
        <v>16</v>
      </c>
    </row>
    <row r="18155" spans="1:13" x14ac:dyDescent="0.35">
      <c r="A18155" t="s">
        <v>12</v>
      </c>
      <c r="B18155">
        <v>508481287</v>
      </c>
      <c r="C18155">
        <v>187936</v>
      </c>
      <c r="D18155" t="s">
        <v>14540</v>
      </c>
      <c r="E18155" s="1">
        <v>43938.390370370369</v>
      </c>
      <c r="F18155">
        <v>13</v>
      </c>
      <c r="G18155" t="s">
        <v>14</v>
      </c>
      <c r="H18155">
        <v>150</v>
      </c>
      <c r="I18155" s="1">
        <v>43948.708333333336</v>
      </c>
      <c r="J18155" s="2">
        <f t="shared" si="849"/>
        <v>1</v>
      </c>
      <c r="K18155" s="2" t="str">
        <f>IFERROR(VLOOKUP(A18155,Aux!A:B,2,0),"Outros")</f>
        <v>Hospitais</v>
      </c>
      <c r="L18155" s="2">
        <f t="shared" si="850"/>
        <v>2020</v>
      </c>
      <c r="M18155">
        <f t="shared" si="851"/>
        <v>16</v>
      </c>
    </row>
    <row r="18156" spans="1:13" x14ac:dyDescent="0.35">
      <c r="A18156" t="s">
        <v>157</v>
      </c>
      <c r="B18156">
        <v>500122237</v>
      </c>
      <c r="C18156">
        <v>187937</v>
      </c>
      <c r="D18156" t="s">
        <v>3418</v>
      </c>
      <c r="E18156" s="1">
        <v>43938.397928240738</v>
      </c>
      <c r="F18156">
        <v>3</v>
      </c>
      <c r="G18156" t="s">
        <v>33</v>
      </c>
      <c r="H18156">
        <v>150</v>
      </c>
      <c r="I18156" s="1">
        <v>43966.999305555553</v>
      </c>
      <c r="J18156" s="2">
        <f t="shared" si="849"/>
        <v>1</v>
      </c>
      <c r="K18156" s="2" t="str">
        <f>IFERROR(VLOOKUP(A18156,Aux!A:B,2,0),"Outros")</f>
        <v>Outros</v>
      </c>
      <c r="L18156" s="2">
        <f t="shared" si="850"/>
        <v>2020</v>
      </c>
      <c r="M18156">
        <f t="shared" si="851"/>
        <v>16</v>
      </c>
    </row>
    <row r="18157" spans="1:13" x14ac:dyDescent="0.35">
      <c r="A18157" t="s">
        <v>71</v>
      </c>
      <c r="B18157">
        <v>500051054</v>
      </c>
      <c r="C18157">
        <v>187938</v>
      </c>
      <c r="D18157" t="s">
        <v>14542</v>
      </c>
      <c r="E18157" s="1">
        <v>43938.400706018518</v>
      </c>
      <c r="F18157">
        <v>13</v>
      </c>
      <c r="G18157" t="s">
        <v>202</v>
      </c>
      <c r="H18157">
        <v>150</v>
      </c>
      <c r="I18157" s="1">
        <v>43948.791666666664</v>
      </c>
      <c r="J18157" s="2">
        <f t="shared" si="849"/>
        <v>1</v>
      </c>
      <c r="K18157" s="2" t="str">
        <f>IFERROR(VLOOKUP(A18157,Aux!A:B,2,0),"Outros")</f>
        <v>Municípios</v>
      </c>
      <c r="L18157" s="2">
        <f t="shared" si="850"/>
        <v>2020</v>
      </c>
      <c r="M18157">
        <f t="shared" si="851"/>
        <v>16</v>
      </c>
    </row>
    <row r="18158" spans="1:13" x14ac:dyDescent="0.35">
      <c r="A18158" t="s">
        <v>57</v>
      </c>
      <c r="B18158">
        <v>501294104</v>
      </c>
      <c r="C18158">
        <v>187939</v>
      </c>
      <c r="D18158" t="s">
        <v>14628</v>
      </c>
      <c r="E18158" s="1">
        <v>43938.438842592594</v>
      </c>
      <c r="F18158">
        <v>13</v>
      </c>
      <c r="G18158" t="s">
        <v>103</v>
      </c>
      <c r="H18158">
        <v>220</v>
      </c>
      <c r="I18158" s="1">
        <v>43944.999305555553</v>
      </c>
      <c r="J18158" s="2">
        <f t="shared" si="849"/>
        <v>1</v>
      </c>
      <c r="K18158" s="2" t="str">
        <f>IFERROR(VLOOKUP(A18158,Aux!A:B,2,0),"Outros")</f>
        <v>Municípios</v>
      </c>
      <c r="L18158" s="2">
        <f t="shared" si="850"/>
        <v>2020</v>
      </c>
      <c r="M18158">
        <f t="shared" si="851"/>
        <v>16</v>
      </c>
    </row>
    <row r="18159" spans="1:13" x14ac:dyDescent="0.35">
      <c r="A18159" t="s">
        <v>71</v>
      </c>
      <c r="B18159">
        <v>500051054</v>
      </c>
      <c r="C18159">
        <v>187940</v>
      </c>
      <c r="D18159" t="s">
        <v>14543</v>
      </c>
      <c r="E18159" s="1">
        <v>43938.441562499997</v>
      </c>
      <c r="F18159">
        <v>13</v>
      </c>
      <c r="G18159" t="s">
        <v>202</v>
      </c>
      <c r="H18159">
        <v>220</v>
      </c>
      <c r="I18159" s="1">
        <v>43943.791666666664</v>
      </c>
      <c r="J18159" s="2">
        <f t="shared" si="849"/>
        <v>1</v>
      </c>
      <c r="K18159" s="2" t="str">
        <f>IFERROR(VLOOKUP(A18159,Aux!A:B,2,0),"Outros")</f>
        <v>Municípios</v>
      </c>
      <c r="L18159" s="2">
        <f t="shared" si="850"/>
        <v>2020</v>
      </c>
      <c r="M18159">
        <f t="shared" si="851"/>
        <v>16</v>
      </c>
    </row>
    <row r="18160" spans="1:13" x14ac:dyDescent="0.35">
      <c r="A18160" t="s">
        <v>92</v>
      </c>
      <c r="B18160">
        <v>506037258</v>
      </c>
      <c r="C18160">
        <v>187941</v>
      </c>
      <c r="D18160" t="s">
        <v>14629</v>
      </c>
      <c r="E18160" s="1">
        <v>43938.443530092591</v>
      </c>
      <c r="F18160">
        <v>13</v>
      </c>
      <c r="G18160" t="s">
        <v>2567</v>
      </c>
      <c r="H18160">
        <v>150</v>
      </c>
      <c r="I18160" s="1">
        <v>43960.708333333336</v>
      </c>
      <c r="J18160" s="2">
        <f t="shared" si="849"/>
        <v>1</v>
      </c>
      <c r="K18160" s="2" t="str">
        <f>IFERROR(VLOOKUP(A18160,Aux!A:B,2,0),"Outros")</f>
        <v>Municípios</v>
      </c>
      <c r="L18160" s="2">
        <f t="shared" si="850"/>
        <v>2020</v>
      </c>
      <c r="M18160">
        <f t="shared" si="851"/>
        <v>16</v>
      </c>
    </row>
    <row r="18161" spans="1:13" x14ac:dyDescent="0.35">
      <c r="A18161" t="s">
        <v>2054</v>
      </c>
      <c r="B18161">
        <v>500032165</v>
      </c>
      <c r="C18161">
        <v>187943</v>
      </c>
      <c r="E18161" s="1">
        <v>43938.459745370368</v>
      </c>
      <c r="F18161">
        <v>3</v>
      </c>
      <c r="G18161" t="s">
        <v>33</v>
      </c>
      <c r="H18161">
        <v>1</v>
      </c>
      <c r="J18161" s="2">
        <f t="shared" si="849"/>
        <v>1</v>
      </c>
      <c r="K18161" s="2" t="str">
        <f>IFERROR(VLOOKUP(A18161,Aux!A:B,2,0),"Outros")</f>
        <v>Outros</v>
      </c>
      <c r="L18161" s="2">
        <f t="shared" si="850"/>
        <v>2020</v>
      </c>
      <c r="M18161">
        <f t="shared" si="851"/>
        <v>16</v>
      </c>
    </row>
    <row r="18162" spans="1:13" x14ac:dyDescent="0.35">
      <c r="A18162" t="s">
        <v>2054</v>
      </c>
      <c r="B18162">
        <v>500032165</v>
      </c>
      <c r="C18162">
        <v>187944</v>
      </c>
      <c r="E18162" s="1">
        <v>43938.45988425926</v>
      </c>
      <c r="F18162">
        <v>13</v>
      </c>
      <c r="G18162" t="s">
        <v>33</v>
      </c>
      <c r="H18162">
        <v>1</v>
      </c>
      <c r="J18162" s="2">
        <f t="shared" si="849"/>
        <v>1</v>
      </c>
      <c r="K18162" s="2" t="str">
        <f>IFERROR(VLOOKUP(A18162,Aux!A:B,2,0),"Outros")</f>
        <v>Outros</v>
      </c>
      <c r="L18162" s="2">
        <f t="shared" si="850"/>
        <v>2020</v>
      </c>
      <c r="M18162">
        <f t="shared" si="851"/>
        <v>16</v>
      </c>
    </row>
    <row r="18163" spans="1:13" x14ac:dyDescent="0.35">
      <c r="A18163" t="s">
        <v>92</v>
      </c>
      <c r="B18163">
        <v>506037258</v>
      </c>
      <c r="C18163">
        <v>187945</v>
      </c>
      <c r="D18163" t="s">
        <v>14581</v>
      </c>
      <c r="E18163" s="1">
        <v>43938.466504629629</v>
      </c>
      <c r="F18163">
        <v>13</v>
      </c>
      <c r="G18163" t="s">
        <v>14240</v>
      </c>
      <c r="H18163">
        <v>150</v>
      </c>
      <c r="I18163" s="1">
        <v>43960.708333333336</v>
      </c>
      <c r="J18163" s="2">
        <f t="shared" si="849"/>
        <v>1</v>
      </c>
      <c r="K18163" s="2" t="str">
        <f>IFERROR(VLOOKUP(A18163,Aux!A:B,2,0),"Outros")</f>
        <v>Municípios</v>
      </c>
      <c r="L18163" s="2">
        <f t="shared" si="850"/>
        <v>2020</v>
      </c>
      <c r="M18163">
        <f t="shared" si="851"/>
        <v>16</v>
      </c>
    </row>
    <row r="18164" spans="1:13" x14ac:dyDescent="0.35">
      <c r="A18164" t="s">
        <v>12</v>
      </c>
      <c r="B18164">
        <v>508481287</v>
      </c>
      <c r="C18164">
        <v>187946</v>
      </c>
      <c r="D18164" t="s">
        <v>14544</v>
      </c>
      <c r="E18164" s="1">
        <v>43938.4768287037</v>
      </c>
      <c r="F18164">
        <v>1</v>
      </c>
      <c r="G18164" t="s">
        <v>14</v>
      </c>
      <c r="H18164">
        <v>340</v>
      </c>
      <c r="I18164" s="1">
        <v>43943.708333333336</v>
      </c>
      <c r="J18164" s="2">
        <f t="shared" si="849"/>
        <v>1</v>
      </c>
      <c r="K18164" s="2" t="str">
        <f>IFERROR(VLOOKUP(A18164,Aux!A:B,2,0),"Outros")</f>
        <v>Hospitais</v>
      </c>
      <c r="L18164" s="2">
        <f t="shared" si="850"/>
        <v>2020</v>
      </c>
      <c r="M18164">
        <f t="shared" si="851"/>
        <v>16</v>
      </c>
    </row>
    <row r="18165" spans="1:13" x14ac:dyDescent="0.35">
      <c r="A18165" t="s">
        <v>11786</v>
      </c>
      <c r="B18165">
        <v>506811913</v>
      </c>
      <c r="C18165">
        <v>187947</v>
      </c>
      <c r="E18165" s="1">
        <v>43938.483356481483</v>
      </c>
      <c r="F18165">
        <v>1</v>
      </c>
      <c r="G18165" t="s">
        <v>33</v>
      </c>
      <c r="H18165">
        <v>400</v>
      </c>
      <c r="J18165" s="2">
        <f t="shared" si="849"/>
        <v>1</v>
      </c>
      <c r="K18165" s="2" t="str">
        <f>IFERROR(VLOOKUP(A18165,Aux!A:B,2,0),"Outros")</f>
        <v>Municípios</v>
      </c>
      <c r="L18165" s="2">
        <f t="shared" si="850"/>
        <v>2020</v>
      </c>
      <c r="M18165">
        <f t="shared" si="851"/>
        <v>16</v>
      </c>
    </row>
    <row r="18166" spans="1:13" x14ac:dyDescent="0.35">
      <c r="A18166" t="s">
        <v>11786</v>
      </c>
      <c r="B18166">
        <v>506811913</v>
      </c>
      <c r="C18166">
        <v>187949</v>
      </c>
      <c r="E18166" s="1">
        <v>43938.484756944446</v>
      </c>
      <c r="F18166">
        <v>1</v>
      </c>
      <c r="G18166" t="s">
        <v>33</v>
      </c>
      <c r="H18166">
        <v>400</v>
      </c>
      <c r="J18166" s="2">
        <f t="shared" si="849"/>
        <v>1</v>
      </c>
      <c r="K18166" s="2" t="str">
        <f>IFERROR(VLOOKUP(A18166,Aux!A:B,2,0),"Outros")</f>
        <v>Municípios</v>
      </c>
      <c r="L18166" s="2">
        <f t="shared" si="850"/>
        <v>2020</v>
      </c>
      <c r="M18166">
        <f t="shared" si="851"/>
        <v>16</v>
      </c>
    </row>
    <row r="18167" spans="1:13" x14ac:dyDescent="0.35">
      <c r="A18167" t="s">
        <v>11786</v>
      </c>
      <c r="B18167">
        <v>506811913</v>
      </c>
      <c r="C18167">
        <v>187950</v>
      </c>
      <c r="D18167" t="s">
        <v>14492</v>
      </c>
      <c r="E18167" s="1">
        <v>43938.485312500001</v>
      </c>
      <c r="F18167">
        <v>1</v>
      </c>
      <c r="G18167" t="s">
        <v>33</v>
      </c>
      <c r="H18167">
        <v>220</v>
      </c>
      <c r="I18167" s="1">
        <v>43944.999305555553</v>
      </c>
      <c r="J18167" s="2">
        <f t="shared" si="849"/>
        <v>1</v>
      </c>
      <c r="K18167" s="2" t="str">
        <f>IFERROR(VLOOKUP(A18167,Aux!A:B,2,0),"Outros")</f>
        <v>Municípios</v>
      </c>
      <c r="L18167" s="2">
        <f t="shared" si="850"/>
        <v>2020</v>
      </c>
      <c r="M18167">
        <f t="shared" si="851"/>
        <v>16</v>
      </c>
    </row>
    <row r="18168" spans="1:13" x14ac:dyDescent="0.35">
      <c r="A18168" t="s">
        <v>197</v>
      </c>
      <c r="B18168">
        <v>506334562</v>
      </c>
      <c r="C18168">
        <v>187952</v>
      </c>
      <c r="D18168" t="s">
        <v>14630</v>
      </c>
      <c r="E18168" s="1">
        <v>43938.488680555558</v>
      </c>
      <c r="F18168">
        <v>3</v>
      </c>
      <c r="G18168" t="s">
        <v>1377</v>
      </c>
      <c r="H18168">
        <v>150</v>
      </c>
      <c r="I18168" s="1">
        <v>43973.999305555553</v>
      </c>
      <c r="J18168" s="2">
        <f t="shared" si="849"/>
        <v>1</v>
      </c>
      <c r="K18168" s="2" t="str">
        <f>IFERROR(VLOOKUP(A18168,Aux!A:B,2,0),"Outros")</f>
        <v>Municípios</v>
      </c>
      <c r="L18168" s="2">
        <f t="shared" si="850"/>
        <v>2020</v>
      </c>
      <c r="M18168">
        <f t="shared" si="851"/>
        <v>16</v>
      </c>
    </row>
    <row r="18169" spans="1:13" x14ac:dyDescent="0.35">
      <c r="A18169" t="s">
        <v>2238</v>
      </c>
      <c r="B18169">
        <v>506735524</v>
      </c>
      <c r="C18169">
        <v>187954</v>
      </c>
      <c r="D18169" t="s">
        <v>14631</v>
      </c>
      <c r="E18169" s="1">
        <v>43938.492511574077</v>
      </c>
      <c r="F18169">
        <v>13</v>
      </c>
      <c r="G18169" t="s">
        <v>2240</v>
      </c>
      <c r="H18169">
        <v>150</v>
      </c>
      <c r="I18169" s="1">
        <v>43962.708333333336</v>
      </c>
      <c r="J18169" s="2">
        <f t="shared" si="849"/>
        <v>1</v>
      </c>
      <c r="K18169" s="2" t="str">
        <f>IFERROR(VLOOKUP(A18169,Aux!A:B,2,0),"Outros")</f>
        <v>Municípios</v>
      </c>
      <c r="L18169" s="2">
        <f t="shared" si="850"/>
        <v>2020</v>
      </c>
      <c r="M18169">
        <f t="shared" si="851"/>
        <v>16</v>
      </c>
    </row>
    <row r="18170" spans="1:13" x14ac:dyDescent="0.35">
      <c r="A18170" t="s">
        <v>9</v>
      </c>
      <c r="B18170">
        <v>506673626</v>
      </c>
      <c r="C18170">
        <v>187956</v>
      </c>
      <c r="D18170" t="s">
        <v>14493</v>
      </c>
      <c r="E18170" s="1">
        <v>43938.493842592594</v>
      </c>
      <c r="F18170">
        <v>13</v>
      </c>
      <c r="G18170" t="s">
        <v>11</v>
      </c>
      <c r="H18170">
        <v>150</v>
      </c>
      <c r="I18170" s="1">
        <v>43948.999305555553</v>
      </c>
      <c r="J18170" s="2">
        <f t="shared" si="849"/>
        <v>1</v>
      </c>
      <c r="K18170" s="2" t="str">
        <f>IFERROR(VLOOKUP(A18170,Aux!A:B,2,0),"Outros")</f>
        <v>Municípios</v>
      </c>
      <c r="L18170" s="2">
        <f t="shared" si="850"/>
        <v>2020</v>
      </c>
      <c r="M18170">
        <f t="shared" si="851"/>
        <v>16</v>
      </c>
    </row>
    <row r="18171" spans="1:13" x14ac:dyDescent="0.35">
      <c r="A18171" t="s">
        <v>71</v>
      </c>
      <c r="B18171">
        <v>500051054</v>
      </c>
      <c r="C18171">
        <v>187958</v>
      </c>
      <c r="D18171" t="s">
        <v>14632</v>
      </c>
      <c r="E18171" s="1">
        <v>43938.503460648149</v>
      </c>
      <c r="F18171">
        <v>13</v>
      </c>
      <c r="G18171" t="s">
        <v>202</v>
      </c>
      <c r="H18171">
        <v>1</v>
      </c>
      <c r="I18171" s="1">
        <v>43406.791666666664</v>
      </c>
      <c r="J18171" s="2">
        <f t="shared" si="849"/>
        <v>1</v>
      </c>
      <c r="K18171" s="2" t="str">
        <f>IFERROR(VLOOKUP(A18171,Aux!A:B,2,0),"Outros")</f>
        <v>Municípios</v>
      </c>
      <c r="L18171" s="2">
        <f t="shared" si="850"/>
        <v>2020</v>
      </c>
      <c r="M18171">
        <f t="shared" si="851"/>
        <v>16</v>
      </c>
    </row>
    <row r="18172" spans="1:13" x14ac:dyDescent="0.35">
      <c r="A18172" t="s">
        <v>57</v>
      </c>
      <c r="B18172">
        <v>501294104</v>
      </c>
      <c r="C18172">
        <v>187959</v>
      </c>
      <c r="D18172" t="s">
        <v>14582</v>
      </c>
      <c r="E18172" s="1">
        <v>43938.507303240738</v>
      </c>
      <c r="F18172">
        <v>1</v>
      </c>
      <c r="G18172" t="s">
        <v>59</v>
      </c>
      <c r="H18172">
        <v>200</v>
      </c>
      <c r="I18172" s="1">
        <v>43944.999305555553</v>
      </c>
      <c r="J18172" s="2">
        <f t="shared" si="849"/>
        <v>1</v>
      </c>
      <c r="K18172" s="2" t="str">
        <f>IFERROR(VLOOKUP(A18172,Aux!A:B,2,0),"Outros")</f>
        <v>Municípios</v>
      </c>
      <c r="L18172" s="2">
        <f t="shared" si="850"/>
        <v>2020</v>
      </c>
      <c r="M18172">
        <f t="shared" si="851"/>
        <v>16</v>
      </c>
    </row>
    <row r="18173" spans="1:13" x14ac:dyDescent="0.35">
      <c r="A18173" t="s">
        <v>18</v>
      </c>
      <c r="B18173">
        <v>502177080</v>
      </c>
      <c r="C18173">
        <v>187961</v>
      </c>
      <c r="D18173" t="s">
        <v>14633</v>
      </c>
      <c r="E18173" s="1">
        <v>43938.513726851852</v>
      </c>
      <c r="F18173">
        <v>13</v>
      </c>
      <c r="G18173" t="s">
        <v>164</v>
      </c>
      <c r="H18173">
        <v>220</v>
      </c>
      <c r="I18173" s="1">
        <v>43942.708333333336</v>
      </c>
      <c r="J18173" s="2">
        <f t="shared" si="849"/>
        <v>1</v>
      </c>
      <c r="K18173" s="2" t="str">
        <f>IFERROR(VLOOKUP(A18173,Aux!A:B,2,0),"Outros")</f>
        <v>Municípios</v>
      </c>
      <c r="L18173" s="2">
        <f t="shared" si="850"/>
        <v>2020</v>
      </c>
      <c r="M18173">
        <f t="shared" si="851"/>
        <v>16</v>
      </c>
    </row>
    <row r="18174" spans="1:13" x14ac:dyDescent="0.35">
      <c r="A18174" t="s">
        <v>54</v>
      </c>
      <c r="B18174">
        <v>508345464</v>
      </c>
      <c r="C18174">
        <v>187962</v>
      </c>
      <c r="E18174" s="1">
        <v>43938.546307870369</v>
      </c>
      <c r="F18174">
        <v>3</v>
      </c>
      <c r="H18174">
        <v>400</v>
      </c>
      <c r="J18174" s="2">
        <f t="shared" si="849"/>
        <v>1</v>
      </c>
      <c r="K18174" s="2" t="str">
        <f>IFERROR(VLOOKUP(A18174,Aux!A:B,2,0),"Outros")</f>
        <v>Outros</v>
      </c>
      <c r="L18174" s="2">
        <f t="shared" si="850"/>
        <v>2020</v>
      </c>
      <c r="M18174">
        <f t="shared" si="851"/>
        <v>16</v>
      </c>
    </row>
    <row r="18175" spans="1:13" x14ac:dyDescent="0.35">
      <c r="A18175" t="s">
        <v>60</v>
      </c>
      <c r="B18175">
        <v>505456010</v>
      </c>
      <c r="C18175">
        <v>187963</v>
      </c>
      <c r="D18175" t="s">
        <v>14583</v>
      </c>
      <c r="E18175" s="1">
        <v>43938.555324074077</v>
      </c>
      <c r="F18175">
        <v>1</v>
      </c>
      <c r="G18175" t="s">
        <v>62</v>
      </c>
      <c r="H18175">
        <v>340</v>
      </c>
      <c r="I18175" s="1">
        <v>43941.999305555553</v>
      </c>
      <c r="J18175" s="2">
        <f t="shared" si="849"/>
        <v>1</v>
      </c>
      <c r="K18175" s="2" t="str">
        <f>IFERROR(VLOOKUP(A18175,Aux!A:B,2,0),"Outros")</f>
        <v>Municípios</v>
      </c>
      <c r="L18175" s="2">
        <f t="shared" si="850"/>
        <v>2020</v>
      </c>
      <c r="M18175">
        <f t="shared" si="851"/>
        <v>16</v>
      </c>
    </row>
    <row r="18176" spans="1:13" x14ac:dyDescent="0.35">
      <c r="A18176" t="s">
        <v>197</v>
      </c>
      <c r="B18176">
        <v>506334562</v>
      </c>
      <c r="C18176">
        <v>187964</v>
      </c>
      <c r="D18176" t="s">
        <v>14584</v>
      </c>
      <c r="E18176" s="1">
        <v>43938.577800925923</v>
      </c>
      <c r="F18176">
        <v>13</v>
      </c>
      <c r="G18176" t="s">
        <v>625</v>
      </c>
      <c r="H18176">
        <v>220</v>
      </c>
      <c r="I18176" s="1">
        <v>43946.999305555553</v>
      </c>
      <c r="J18176" s="2">
        <f t="shared" si="849"/>
        <v>1</v>
      </c>
      <c r="K18176" s="2" t="str">
        <f>IFERROR(VLOOKUP(A18176,Aux!A:B,2,0),"Outros")</f>
        <v>Municípios</v>
      </c>
      <c r="L18176" s="2">
        <f t="shared" si="850"/>
        <v>2020</v>
      </c>
      <c r="M18176">
        <f t="shared" si="851"/>
        <v>16</v>
      </c>
    </row>
    <row r="18177" spans="1:13" x14ac:dyDescent="0.35">
      <c r="A18177" t="s">
        <v>1042</v>
      </c>
      <c r="B18177">
        <v>506087000</v>
      </c>
      <c r="C18177">
        <v>187965</v>
      </c>
      <c r="D18177" t="s">
        <v>14477</v>
      </c>
      <c r="E18177" s="1">
        <v>43938.584745370368</v>
      </c>
      <c r="F18177">
        <v>3</v>
      </c>
      <c r="G18177" t="s">
        <v>14478</v>
      </c>
      <c r="H18177">
        <v>150</v>
      </c>
      <c r="I18177" s="1">
        <v>43955.708333333336</v>
      </c>
      <c r="J18177" s="2">
        <f t="shared" si="849"/>
        <v>1</v>
      </c>
      <c r="K18177" s="2" t="str">
        <f>IFERROR(VLOOKUP(A18177,Aux!A:B,2,0),"Outros")</f>
        <v>Municípios</v>
      </c>
      <c r="L18177" s="2">
        <f t="shared" si="850"/>
        <v>2020</v>
      </c>
      <c r="M18177">
        <f t="shared" si="851"/>
        <v>16</v>
      </c>
    </row>
    <row r="18178" spans="1:13" x14ac:dyDescent="0.35">
      <c r="A18178" t="s">
        <v>389</v>
      </c>
      <c r="B18178">
        <v>506722422</v>
      </c>
      <c r="C18178">
        <v>187966</v>
      </c>
      <c r="E18178" s="1">
        <v>43938.589548611111</v>
      </c>
      <c r="F18178">
        <v>1</v>
      </c>
      <c r="G18178" t="s">
        <v>33</v>
      </c>
      <c r="H18178">
        <v>1</v>
      </c>
      <c r="J18178" s="2">
        <f t="shared" ref="J18178:J18241" si="852">IF(C18178=C18177,"",1)</f>
        <v>1</v>
      </c>
      <c r="K18178" s="2" t="str">
        <f>IFERROR(VLOOKUP(A18178,Aux!A:B,2,0),"Outros")</f>
        <v>Municípios</v>
      </c>
      <c r="L18178" s="2">
        <f t="shared" ref="L18178:L18241" si="853">YEAR(E18178)</f>
        <v>2020</v>
      </c>
      <c r="M18178">
        <f t="shared" ref="M18178:M18241" si="854">WEEKNUM(E18178)</f>
        <v>16</v>
      </c>
    </row>
    <row r="18179" spans="1:13" x14ac:dyDescent="0.35">
      <c r="A18179" t="s">
        <v>389</v>
      </c>
      <c r="B18179">
        <v>506722422</v>
      </c>
      <c r="C18179">
        <v>187967</v>
      </c>
      <c r="D18179" t="s">
        <v>13297</v>
      </c>
      <c r="E18179" s="1">
        <v>43938.590648148151</v>
      </c>
      <c r="F18179">
        <v>1</v>
      </c>
      <c r="G18179" t="s">
        <v>587</v>
      </c>
      <c r="H18179">
        <v>150</v>
      </c>
      <c r="I18179" s="1">
        <v>43948.999305555553</v>
      </c>
      <c r="J18179" s="2">
        <f t="shared" si="852"/>
        <v>1</v>
      </c>
      <c r="K18179" s="2" t="str">
        <f>IFERROR(VLOOKUP(A18179,Aux!A:B,2,0),"Outros")</f>
        <v>Municípios</v>
      </c>
      <c r="L18179" s="2">
        <f t="shared" si="853"/>
        <v>2020</v>
      </c>
      <c r="M18179">
        <f t="shared" si="854"/>
        <v>16</v>
      </c>
    </row>
    <row r="18180" spans="1:13" x14ac:dyDescent="0.35">
      <c r="A18180" t="s">
        <v>12</v>
      </c>
      <c r="B18180">
        <v>508481287</v>
      </c>
      <c r="C18180">
        <v>187968</v>
      </c>
      <c r="D18180" t="s">
        <v>14645</v>
      </c>
      <c r="E18180" s="1">
        <v>43938.602129629631</v>
      </c>
      <c r="F18180">
        <v>13</v>
      </c>
      <c r="G18180" t="s">
        <v>14</v>
      </c>
      <c r="H18180">
        <v>200</v>
      </c>
      <c r="I18180" s="1">
        <v>43945.708333333336</v>
      </c>
      <c r="J18180" s="2">
        <f t="shared" si="852"/>
        <v>1</v>
      </c>
      <c r="K18180" s="2" t="str">
        <f>IFERROR(VLOOKUP(A18180,Aux!A:B,2,0),"Outros")</f>
        <v>Hospitais</v>
      </c>
      <c r="L18180" s="2">
        <f t="shared" si="853"/>
        <v>2020</v>
      </c>
      <c r="M18180">
        <f t="shared" si="854"/>
        <v>16</v>
      </c>
    </row>
    <row r="18181" spans="1:13" x14ac:dyDescent="0.35">
      <c r="A18181" t="s">
        <v>465</v>
      </c>
      <c r="B18181">
        <v>600084779</v>
      </c>
      <c r="C18181">
        <v>187970</v>
      </c>
      <c r="D18181" t="s">
        <v>14585</v>
      </c>
      <c r="E18181" s="1">
        <v>43938.613171296296</v>
      </c>
      <c r="F18181">
        <v>13</v>
      </c>
      <c r="G18181" t="s">
        <v>622</v>
      </c>
      <c r="H18181">
        <v>150</v>
      </c>
      <c r="I18181" s="1">
        <v>43950.708333333336</v>
      </c>
      <c r="J18181" s="2">
        <f t="shared" si="852"/>
        <v>1</v>
      </c>
      <c r="K18181" s="2" t="str">
        <f>IFERROR(VLOOKUP(A18181,Aux!A:B,2,0),"Outros")</f>
        <v>Outros</v>
      </c>
      <c r="L18181" s="2">
        <f t="shared" si="853"/>
        <v>2020</v>
      </c>
      <c r="M18181">
        <f t="shared" si="854"/>
        <v>16</v>
      </c>
    </row>
    <row r="18182" spans="1:13" x14ac:dyDescent="0.35">
      <c r="A18182" t="s">
        <v>165</v>
      </c>
      <c r="B18182">
        <v>600084892</v>
      </c>
      <c r="C18182">
        <v>187971</v>
      </c>
      <c r="D18182" t="s">
        <v>14212</v>
      </c>
      <c r="E18182" s="1">
        <v>43938.628240740742</v>
      </c>
      <c r="F18182">
        <v>13</v>
      </c>
      <c r="G18182" t="s">
        <v>33</v>
      </c>
      <c r="H18182">
        <v>220</v>
      </c>
      <c r="I18182" s="1">
        <v>43947.999305555553</v>
      </c>
      <c r="J18182" s="2">
        <f t="shared" si="852"/>
        <v>1</v>
      </c>
      <c r="K18182" s="2" t="str">
        <f>IFERROR(VLOOKUP(A18182,Aux!A:B,2,0),"Outros")</f>
        <v>Outros</v>
      </c>
      <c r="L18182" s="2">
        <f t="shared" si="853"/>
        <v>2020</v>
      </c>
      <c r="M18182">
        <f t="shared" si="854"/>
        <v>16</v>
      </c>
    </row>
    <row r="18183" spans="1:13" x14ac:dyDescent="0.35">
      <c r="A18183" t="s">
        <v>157</v>
      </c>
      <c r="B18183">
        <v>500122237</v>
      </c>
      <c r="C18183">
        <v>187973</v>
      </c>
      <c r="D18183" t="s">
        <v>14446</v>
      </c>
      <c r="E18183" s="1">
        <v>43938.634282407409</v>
      </c>
      <c r="F18183">
        <v>3</v>
      </c>
      <c r="G18183" t="s">
        <v>33</v>
      </c>
      <c r="H18183">
        <v>150</v>
      </c>
      <c r="I18183" s="1">
        <v>43968.999305555553</v>
      </c>
      <c r="J18183" s="2">
        <f t="shared" si="852"/>
        <v>1</v>
      </c>
      <c r="K18183" s="2" t="str">
        <f>IFERROR(VLOOKUP(A18183,Aux!A:B,2,0),"Outros")</f>
        <v>Outros</v>
      </c>
      <c r="L18183" s="2">
        <f t="shared" si="853"/>
        <v>2020</v>
      </c>
      <c r="M18183">
        <f t="shared" si="854"/>
        <v>16</v>
      </c>
    </row>
    <row r="18184" spans="1:13" x14ac:dyDescent="0.35">
      <c r="A18184" t="s">
        <v>37</v>
      </c>
      <c r="B18184">
        <v>506187543</v>
      </c>
      <c r="C18184">
        <v>187974</v>
      </c>
      <c r="D18184" t="s">
        <v>14447</v>
      </c>
      <c r="E18184" s="1">
        <v>43938.634560185186</v>
      </c>
      <c r="F18184">
        <v>3</v>
      </c>
      <c r="G18184" t="s">
        <v>522</v>
      </c>
      <c r="H18184">
        <v>150</v>
      </c>
      <c r="I18184" s="1">
        <v>43972.999305555553</v>
      </c>
      <c r="J18184" s="2">
        <f t="shared" si="852"/>
        <v>1</v>
      </c>
      <c r="K18184" s="2" t="str">
        <f>IFERROR(VLOOKUP(A18184,Aux!A:B,2,0),"Outros")</f>
        <v>Municípios</v>
      </c>
      <c r="L18184" s="2">
        <f t="shared" si="853"/>
        <v>2020</v>
      </c>
      <c r="M18184">
        <f t="shared" si="854"/>
        <v>16</v>
      </c>
    </row>
    <row r="18185" spans="1:13" x14ac:dyDescent="0.35">
      <c r="A18185" t="s">
        <v>281</v>
      </c>
      <c r="B18185">
        <v>508787033</v>
      </c>
      <c r="C18185">
        <v>187976</v>
      </c>
      <c r="D18185" t="s">
        <v>14545</v>
      </c>
      <c r="E18185" s="1">
        <v>43938.638078703705</v>
      </c>
      <c r="F18185">
        <v>3</v>
      </c>
      <c r="G18185" t="s">
        <v>33</v>
      </c>
      <c r="H18185">
        <v>1</v>
      </c>
      <c r="I18185" s="1">
        <v>25569.999305555557</v>
      </c>
      <c r="J18185" s="2">
        <f t="shared" si="852"/>
        <v>1</v>
      </c>
      <c r="K18185" s="2" t="str">
        <f>IFERROR(VLOOKUP(A18185,Aux!A:B,2,0),"Outros")</f>
        <v>Municípios</v>
      </c>
      <c r="L18185" s="2">
        <f t="shared" si="853"/>
        <v>2020</v>
      </c>
      <c r="M18185">
        <f t="shared" si="854"/>
        <v>16</v>
      </c>
    </row>
    <row r="18186" spans="1:13" x14ac:dyDescent="0.35">
      <c r="A18186" t="s">
        <v>54</v>
      </c>
      <c r="B18186">
        <v>508345464</v>
      </c>
      <c r="C18186">
        <v>187977</v>
      </c>
      <c r="D18186" t="s">
        <v>14546</v>
      </c>
      <c r="E18186" s="1">
        <v>43938.638344907406</v>
      </c>
      <c r="F18186">
        <v>3</v>
      </c>
      <c r="G18186" t="s">
        <v>6292</v>
      </c>
      <c r="H18186">
        <v>150</v>
      </c>
      <c r="I18186" s="1">
        <v>43950.75</v>
      </c>
      <c r="J18186" s="2">
        <f t="shared" si="852"/>
        <v>1</v>
      </c>
      <c r="K18186" s="2" t="str">
        <f>IFERROR(VLOOKUP(A18186,Aux!A:B,2,0),"Outros")</f>
        <v>Outros</v>
      </c>
      <c r="L18186" s="2">
        <f t="shared" si="853"/>
        <v>2020</v>
      </c>
      <c r="M18186">
        <f t="shared" si="854"/>
        <v>16</v>
      </c>
    </row>
    <row r="18187" spans="1:13" x14ac:dyDescent="0.35">
      <c r="A18187" t="s">
        <v>150</v>
      </c>
      <c r="B18187">
        <v>505309939</v>
      </c>
      <c r="C18187">
        <v>187978</v>
      </c>
      <c r="D18187" t="s">
        <v>14522</v>
      </c>
      <c r="E18187" s="1">
        <v>43938.65488425926</v>
      </c>
      <c r="F18187">
        <v>1</v>
      </c>
      <c r="G18187" t="s">
        <v>152</v>
      </c>
      <c r="H18187">
        <v>340</v>
      </c>
      <c r="I18187" s="1">
        <v>43941.791666666664</v>
      </c>
      <c r="J18187" s="2">
        <f t="shared" si="852"/>
        <v>1</v>
      </c>
      <c r="K18187" s="2" t="str">
        <f>IFERROR(VLOOKUP(A18187,Aux!A:B,2,0),"Outros")</f>
        <v>Municípios</v>
      </c>
      <c r="L18187" s="2">
        <f t="shared" si="853"/>
        <v>2020</v>
      </c>
      <c r="M18187">
        <f t="shared" si="854"/>
        <v>16</v>
      </c>
    </row>
    <row r="18188" spans="1:13" x14ac:dyDescent="0.35">
      <c r="A18188" t="s">
        <v>92</v>
      </c>
      <c r="B18188">
        <v>506037258</v>
      </c>
      <c r="C18188">
        <v>187979</v>
      </c>
      <c r="E18188" s="1">
        <v>43938.658078703702</v>
      </c>
      <c r="F18188">
        <v>13</v>
      </c>
      <c r="G18188" t="s">
        <v>33</v>
      </c>
      <c r="H18188">
        <v>1</v>
      </c>
      <c r="J18188" s="2">
        <f t="shared" si="852"/>
        <v>1</v>
      </c>
      <c r="K18188" s="2" t="str">
        <f>IFERROR(VLOOKUP(A18188,Aux!A:B,2,0),"Outros")</f>
        <v>Municípios</v>
      </c>
      <c r="L18188" s="2">
        <f t="shared" si="853"/>
        <v>2020</v>
      </c>
      <c r="M18188">
        <f t="shared" si="854"/>
        <v>16</v>
      </c>
    </row>
    <row r="18189" spans="1:13" x14ac:dyDescent="0.35">
      <c r="A18189" t="s">
        <v>12</v>
      </c>
      <c r="B18189">
        <v>508481287</v>
      </c>
      <c r="C18189">
        <v>187980</v>
      </c>
      <c r="D18189" t="s">
        <v>14523</v>
      </c>
      <c r="E18189" s="1">
        <v>43938.66028935185</v>
      </c>
      <c r="F18189">
        <v>13</v>
      </c>
      <c r="G18189" t="s">
        <v>14</v>
      </c>
      <c r="H18189">
        <v>150</v>
      </c>
      <c r="I18189" s="1">
        <v>43955.708333333336</v>
      </c>
      <c r="J18189" s="2">
        <f t="shared" si="852"/>
        <v>1</v>
      </c>
      <c r="K18189" s="2" t="str">
        <f>IFERROR(VLOOKUP(A18189,Aux!A:B,2,0),"Outros")</f>
        <v>Hospitais</v>
      </c>
      <c r="L18189" s="2">
        <f t="shared" si="853"/>
        <v>2020</v>
      </c>
      <c r="M18189">
        <f t="shared" si="854"/>
        <v>16</v>
      </c>
    </row>
    <row r="18190" spans="1:13" x14ac:dyDescent="0.35">
      <c r="A18190" t="s">
        <v>251</v>
      </c>
      <c r="B18190">
        <v>508069645</v>
      </c>
      <c r="C18190">
        <v>187981</v>
      </c>
      <c r="D18190" t="s">
        <v>14663</v>
      </c>
      <c r="E18190" s="1">
        <v>43938.670104166667</v>
      </c>
      <c r="F18190">
        <v>1</v>
      </c>
      <c r="G18190" t="s">
        <v>259</v>
      </c>
      <c r="H18190">
        <v>300</v>
      </c>
      <c r="I18190" s="1">
        <v>43942.708333333336</v>
      </c>
      <c r="J18190" s="2">
        <f t="shared" si="852"/>
        <v>1</v>
      </c>
      <c r="K18190" s="2" t="str">
        <f>IFERROR(VLOOKUP(A18190,Aux!A:B,2,0),"Outros")</f>
        <v>Escolas</v>
      </c>
      <c r="L18190" s="2">
        <f t="shared" si="853"/>
        <v>2020</v>
      </c>
      <c r="M18190">
        <f t="shared" si="854"/>
        <v>16</v>
      </c>
    </row>
    <row r="18191" spans="1:13" x14ac:dyDescent="0.35">
      <c r="A18191" t="s">
        <v>246</v>
      </c>
      <c r="B18191">
        <v>512013241</v>
      </c>
      <c r="C18191">
        <v>187982</v>
      </c>
      <c r="D18191" t="s">
        <v>14494</v>
      </c>
      <c r="E18191" s="1">
        <v>43938.705543981479</v>
      </c>
      <c r="F18191">
        <v>1</v>
      </c>
      <c r="G18191" t="s">
        <v>12439</v>
      </c>
      <c r="H18191">
        <v>200</v>
      </c>
      <c r="I18191" s="1">
        <v>43945.729166666664</v>
      </c>
      <c r="J18191" s="2">
        <f t="shared" si="852"/>
        <v>1</v>
      </c>
      <c r="K18191" s="2" t="str">
        <f>IFERROR(VLOOKUP(A18191,Aux!A:B,2,0),"Outros")</f>
        <v>Municípios</v>
      </c>
      <c r="L18191" s="2">
        <f t="shared" si="853"/>
        <v>2020</v>
      </c>
      <c r="M18191">
        <f t="shared" si="854"/>
        <v>16</v>
      </c>
    </row>
    <row r="18192" spans="1:13" x14ac:dyDescent="0.35">
      <c r="A18192" t="s">
        <v>2119</v>
      </c>
      <c r="B18192">
        <v>510836240</v>
      </c>
      <c r="C18192">
        <v>187983</v>
      </c>
      <c r="D18192" t="s">
        <v>14547</v>
      </c>
      <c r="E18192" s="1">
        <v>43938.713437500002</v>
      </c>
      <c r="F18192">
        <v>3</v>
      </c>
      <c r="G18192" t="s">
        <v>837</v>
      </c>
      <c r="H18192">
        <v>150</v>
      </c>
      <c r="I18192" s="1">
        <v>43949.999305555553</v>
      </c>
      <c r="J18192" s="2">
        <f t="shared" si="852"/>
        <v>1</v>
      </c>
      <c r="K18192" s="2" t="str">
        <f>IFERROR(VLOOKUP(A18192,Aux!A:B,2,0),"Outros")</f>
        <v>Municípios</v>
      </c>
      <c r="L18192" s="2">
        <f t="shared" si="853"/>
        <v>2020</v>
      </c>
      <c r="M18192">
        <f t="shared" si="854"/>
        <v>16</v>
      </c>
    </row>
    <row r="18193" spans="1:13" x14ac:dyDescent="0.35">
      <c r="A18193" t="s">
        <v>246</v>
      </c>
      <c r="B18193">
        <v>512013241</v>
      </c>
      <c r="C18193">
        <v>187984</v>
      </c>
      <c r="D18193" t="s">
        <v>14646</v>
      </c>
      <c r="E18193" s="1">
        <v>43938.718321759261</v>
      </c>
      <c r="F18193">
        <v>1</v>
      </c>
      <c r="G18193" t="s">
        <v>524</v>
      </c>
      <c r="H18193">
        <v>200</v>
      </c>
      <c r="I18193" s="1">
        <v>43945.729166666664</v>
      </c>
      <c r="J18193" s="2">
        <f t="shared" si="852"/>
        <v>1</v>
      </c>
      <c r="K18193" s="2" t="str">
        <f>IFERROR(VLOOKUP(A18193,Aux!A:B,2,0),"Outros")</f>
        <v>Municípios</v>
      </c>
      <c r="L18193" s="2">
        <f t="shared" si="853"/>
        <v>2020</v>
      </c>
      <c r="M18193">
        <f t="shared" si="854"/>
        <v>16</v>
      </c>
    </row>
    <row r="18194" spans="1:13" x14ac:dyDescent="0.35">
      <c r="A18194" t="s">
        <v>185</v>
      </c>
      <c r="B18194">
        <v>506556590</v>
      </c>
      <c r="C18194">
        <v>187985</v>
      </c>
      <c r="D18194" t="s">
        <v>14433</v>
      </c>
      <c r="E18194" s="1">
        <v>43938.721678240741</v>
      </c>
      <c r="F18194">
        <v>13</v>
      </c>
      <c r="G18194" t="s">
        <v>187</v>
      </c>
      <c r="H18194">
        <v>150</v>
      </c>
      <c r="I18194" s="1">
        <v>43953.999305555553</v>
      </c>
      <c r="J18194" s="2">
        <f t="shared" si="852"/>
        <v>1</v>
      </c>
      <c r="K18194" s="2" t="str">
        <f>IFERROR(VLOOKUP(A18194,Aux!A:B,2,0),"Outros")</f>
        <v>Municípios</v>
      </c>
      <c r="L18194" s="2">
        <f t="shared" si="853"/>
        <v>2020</v>
      </c>
      <c r="M18194">
        <f t="shared" si="854"/>
        <v>16</v>
      </c>
    </row>
    <row r="18195" spans="1:13" x14ac:dyDescent="0.35">
      <c r="A18195" t="s">
        <v>35</v>
      </c>
      <c r="B18195">
        <v>508666236</v>
      </c>
      <c r="C18195">
        <v>187986</v>
      </c>
      <c r="D18195" t="s">
        <v>14548</v>
      </c>
      <c r="E18195" s="1">
        <v>43938.729733796295</v>
      </c>
      <c r="F18195">
        <v>3</v>
      </c>
      <c r="G18195" t="s">
        <v>3581</v>
      </c>
      <c r="H18195">
        <v>150</v>
      </c>
      <c r="I18195" s="1">
        <v>43972.999305555553</v>
      </c>
      <c r="J18195" s="2">
        <f t="shared" si="852"/>
        <v>1</v>
      </c>
      <c r="K18195" s="2" t="str">
        <f>IFERROR(VLOOKUP(A18195,Aux!A:B,2,0),"Outros")</f>
        <v>Outros</v>
      </c>
      <c r="L18195" s="2">
        <f t="shared" si="853"/>
        <v>2020</v>
      </c>
      <c r="M18195">
        <f t="shared" si="854"/>
        <v>16</v>
      </c>
    </row>
    <row r="18196" spans="1:13" x14ac:dyDescent="0.35">
      <c r="A18196" t="s">
        <v>48</v>
      </c>
      <c r="B18196">
        <v>503035416</v>
      </c>
      <c r="C18196">
        <v>187987</v>
      </c>
      <c r="D18196" t="s">
        <v>14549</v>
      </c>
      <c r="E18196" s="1">
        <v>43938.744108796294</v>
      </c>
      <c r="F18196">
        <v>1</v>
      </c>
      <c r="G18196" t="s">
        <v>50</v>
      </c>
      <c r="H18196">
        <v>220</v>
      </c>
      <c r="I18196" s="1">
        <v>43945.708333333336</v>
      </c>
      <c r="J18196" s="2">
        <f t="shared" si="852"/>
        <v>1</v>
      </c>
      <c r="K18196" s="2" t="str">
        <f>IFERROR(VLOOKUP(A18196,Aux!A:B,2,0),"Outros")</f>
        <v>Hospitais</v>
      </c>
      <c r="L18196" s="2">
        <f t="shared" si="853"/>
        <v>2020</v>
      </c>
      <c r="M18196">
        <f t="shared" si="854"/>
        <v>16</v>
      </c>
    </row>
    <row r="18197" spans="1:13" x14ac:dyDescent="0.35">
      <c r="A18197" t="s">
        <v>27</v>
      </c>
      <c r="B18197">
        <v>505584760</v>
      </c>
      <c r="C18197">
        <v>187991</v>
      </c>
      <c r="D18197" t="s">
        <v>1463</v>
      </c>
      <c r="E18197" s="1">
        <v>43938.875960648147</v>
      </c>
      <c r="F18197">
        <v>3</v>
      </c>
      <c r="G18197" t="s">
        <v>1464</v>
      </c>
      <c r="H18197">
        <v>1</v>
      </c>
      <c r="I18197" s="1">
        <v>43525.999305555553</v>
      </c>
      <c r="J18197" s="2">
        <f t="shared" si="852"/>
        <v>1</v>
      </c>
      <c r="K18197" s="2" t="str">
        <f>IFERROR(VLOOKUP(A18197,Aux!A:B,2,0),"Outros")</f>
        <v>Municípios</v>
      </c>
      <c r="L18197" s="2">
        <f t="shared" si="853"/>
        <v>2020</v>
      </c>
      <c r="M18197">
        <f t="shared" si="854"/>
        <v>16</v>
      </c>
    </row>
    <row r="18198" spans="1:13" x14ac:dyDescent="0.35">
      <c r="A18198" t="s">
        <v>71</v>
      </c>
      <c r="B18198">
        <v>500051054</v>
      </c>
      <c r="C18198">
        <v>187992</v>
      </c>
      <c r="D18198" t="s">
        <v>14411</v>
      </c>
      <c r="E18198" s="1">
        <v>43938.930833333332</v>
      </c>
      <c r="F18198">
        <v>13</v>
      </c>
      <c r="G18198" t="s">
        <v>202</v>
      </c>
      <c r="H18198">
        <v>150</v>
      </c>
      <c r="I18198" s="1">
        <v>43951.791666666664</v>
      </c>
      <c r="J18198" s="2">
        <f t="shared" si="852"/>
        <v>1</v>
      </c>
      <c r="K18198" s="2" t="str">
        <f>IFERROR(VLOOKUP(A18198,Aux!A:B,2,0),"Outros")</f>
        <v>Municípios</v>
      </c>
      <c r="L18198" s="2">
        <f t="shared" si="853"/>
        <v>2020</v>
      </c>
      <c r="M18198">
        <f t="shared" si="854"/>
        <v>16</v>
      </c>
    </row>
    <row r="18199" spans="1:13" x14ac:dyDescent="0.35">
      <c r="A18199" t="s">
        <v>157</v>
      </c>
      <c r="B18199">
        <v>500122237</v>
      </c>
      <c r="C18199">
        <v>187993</v>
      </c>
      <c r="D18199" t="s">
        <v>14465</v>
      </c>
      <c r="E18199" s="1">
        <v>43939.083344907405</v>
      </c>
      <c r="F18199">
        <v>1</v>
      </c>
      <c r="G18199" t="s">
        <v>33</v>
      </c>
      <c r="H18199">
        <v>210</v>
      </c>
      <c r="I18199" s="1">
        <v>43944.999305555553</v>
      </c>
      <c r="J18199" s="2">
        <f t="shared" si="852"/>
        <v>1</v>
      </c>
      <c r="K18199" s="2" t="str">
        <f>IFERROR(VLOOKUP(A18199,Aux!A:B,2,0),"Outros")</f>
        <v>Outros</v>
      </c>
      <c r="L18199" s="2">
        <f t="shared" si="853"/>
        <v>2020</v>
      </c>
      <c r="M18199">
        <f t="shared" si="854"/>
        <v>16</v>
      </c>
    </row>
    <row r="18200" spans="1:13" x14ac:dyDescent="0.35">
      <c r="A18200" t="s">
        <v>157</v>
      </c>
      <c r="B18200">
        <v>500122237</v>
      </c>
      <c r="C18200">
        <v>187994</v>
      </c>
      <c r="D18200" t="s">
        <v>14550</v>
      </c>
      <c r="E18200" s="1">
        <v>43939.124108796299</v>
      </c>
      <c r="F18200">
        <v>1</v>
      </c>
      <c r="G18200" t="s">
        <v>33</v>
      </c>
      <c r="H18200">
        <v>200</v>
      </c>
      <c r="I18200" s="1">
        <v>43945.708333333336</v>
      </c>
      <c r="J18200" s="2">
        <f t="shared" si="852"/>
        <v>1</v>
      </c>
      <c r="K18200" s="2" t="str">
        <f>IFERROR(VLOOKUP(A18200,Aux!A:B,2,0),"Outros")</f>
        <v>Outros</v>
      </c>
      <c r="L18200" s="2">
        <f t="shared" si="853"/>
        <v>2020</v>
      </c>
      <c r="M18200">
        <f t="shared" si="854"/>
        <v>16</v>
      </c>
    </row>
    <row r="18201" spans="1:13" x14ac:dyDescent="0.35">
      <c r="A18201" t="s">
        <v>37</v>
      </c>
      <c r="B18201">
        <v>506187543</v>
      </c>
      <c r="C18201">
        <v>187998</v>
      </c>
      <c r="E18201" s="1">
        <v>43939.438194444447</v>
      </c>
      <c r="F18201">
        <v>3</v>
      </c>
      <c r="H18201">
        <v>1</v>
      </c>
      <c r="J18201" s="2">
        <f t="shared" si="852"/>
        <v>1</v>
      </c>
      <c r="K18201" s="2" t="str">
        <f>IFERROR(VLOOKUP(A18201,Aux!A:B,2,0),"Outros")</f>
        <v>Municípios</v>
      </c>
      <c r="L18201" s="2">
        <f t="shared" si="853"/>
        <v>2020</v>
      </c>
      <c r="M18201">
        <f t="shared" si="854"/>
        <v>16</v>
      </c>
    </row>
    <row r="18202" spans="1:13" x14ac:dyDescent="0.35">
      <c r="A18202" t="s">
        <v>122</v>
      </c>
      <c r="B18202">
        <v>506173968</v>
      </c>
      <c r="C18202">
        <v>188004</v>
      </c>
      <c r="D18202" t="s">
        <v>5469</v>
      </c>
      <c r="E18202" s="1">
        <v>43939.528923611113</v>
      </c>
      <c r="F18202">
        <v>13</v>
      </c>
      <c r="G18202" t="s">
        <v>147</v>
      </c>
      <c r="H18202">
        <v>150</v>
      </c>
      <c r="I18202" s="1">
        <v>43948.75</v>
      </c>
      <c r="J18202" s="2">
        <f t="shared" si="852"/>
        <v>1</v>
      </c>
      <c r="K18202" s="2" t="str">
        <f>IFERROR(VLOOKUP(A18202,Aux!A:B,2,0),"Outros")</f>
        <v>Municípios</v>
      </c>
      <c r="L18202" s="2">
        <f t="shared" si="853"/>
        <v>2020</v>
      </c>
      <c r="M18202">
        <f t="shared" si="854"/>
        <v>16</v>
      </c>
    </row>
    <row r="18203" spans="1:13" x14ac:dyDescent="0.35">
      <c r="A18203" t="s">
        <v>12</v>
      </c>
      <c r="B18203">
        <v>508481287</v>
      </c>
      <c r="C18203">
        <v>188008</v>
      </c>
      <c r="D18203" t="s">
        <v>14586</v>
      </c>
      <c r="E18203" s="1">
        <v>43939.753275462965</v>
      </c>
      <c r="F18203">
        <v>1</v>
      </c>
      <c r="G18203" t="s">
        <v>14</v>
      </c>
      <c r="H18203">
        <v>200</v>
      </c>
      <c r="I18203" s="1">
        <v>43944.708333333336</v>
      </c>
      <c r="J18203" s="2">
        <f t="shared" si="852"/>
        <v>1</v>
      </c>
      <c r="K18203" s="2" t="str">
        <f>IFERROR(VLOOKUP(A18203,Aux!A:B,2,0),"Outros")</f>
        <v>Hospitais</v>
      </c>
      <c r="L18203" s="2">
        <f t="shared" si="853"/>
        <v>2020</v>
      </c>
      <c r="M18203">
        <f t="shared" si="854"/>
        <v>16</v>
      </c>
    </row>
    <row r="18204" spans="1:13" x14ac:dyDescent="0.35">
      <c r="A18204" t="s">
        <v>805</v>
      </c>
      <c r="B18204">
        <v>504609696</v>
      </c>
      <c r="C18204">
        <v>188009</v>
      </c>
      <c r="D18204" t="s">
        <v>14551</v>
      </c>
      <c r="E18204" s="1">
        <v>43940.641562500001</v>
      </c>
      <c r="F18204">
        <v>1</v>
      </c>
      <c r="G18204" t="s">
        <v>625</v>
      </c>
      <c r="H18204">
        <v>220</v>
      </c>
      <c r="I18204" s="1">
        <v>43943.999305555553</v>
      </c>
      <c r="J18204" s="2">
        <f t="shared" si="852"/>
        <v>1</v>
      </c>
      <c r="K18204" s="2" t="str">
        <f>IFERROR(VLOOKUP(A18204,Aux!A:B,2,0),"Outros")</f>
        <v>Outros</v>
      </c>
      <c r="L18204" s="2">
        <f t="shared" si="853"/>
        <v>2020</v>
      </c>
      <c r="M18204">
        <f t="shared" si="854"/>
        <v>17</v>
      </c>
    </row>
    <row r="18205" spans="1:13" x14ac:dyDescent="0.35">
      <c r="A18205" t="s">
        <v>465</v>
      </c>
      <c r="B18205">
        <v>600084779</v>
      </c>
      <c r="C18205">
        <v>188010</v>
      </c>
      <c r="D18205" t="s">
        <v>14434</v>
      </c>
      <c r="E18205" s="1">
        <v>43940.842986111114</v>
      </c>
      <c r="F18205">
        <v>13</v>
      </c>
      <c r="G18205" t="s">
        <v>622</v>
      </c>
      <c r="H18205">
        <v>150</v>
      </c>
      <c r="I18205" s="1">
        <v>43949.708333333336</v>
      </c>
      <c r="J18205" s="2">
        <f t="shared" si="852"/>
        <v>1</v>
      </c>
      <c r="K18205" s="2" t="str">
        <f>IFERROR(VLOOKUP(A18205,Aux!A:B,2,0),"Outros")</f>
        <v>Outros</v>
      </c>
      <c r="L18205" s="2">
        <f t="shared" si="853"/>
        <v>2020</v>
      </c>
      <c r="M18205">
        <f t="shared" si="854"/>
        <v>17</v>
      </c>
    </row>
    <row r="18206" spans="1:13" x14ac:dyDescent="0.35">
      <c r="A18206" t="s">
        <v>465</v>
      </c>
      <c r="B18206">
        <v>600084779</v>
      </c>
      <c r="C18206">
        <v>188011</v>
      </c>
      <c r="D18206" t="s">
        <v>14435</v>
      </c>
      <c r="E18206" s="1">
        <v>43940.927800925929</v>
      </c>
      <c r="F18206">
        <v>13</v>
      </c>
      <c r="G18206" t="s">
        <v>1140</v>
      </c>
      <c r="H18206">
        <v>150</v>
      </c>
      <c r="I18206" s="1">
        <v>43950.708333333336</v>
      </c>
      <c r="J18206" s="2">
        <f t="shared" si="852"/>
        <v>1</v>
      </c>
      <c r="K18206" s="2" t="str">
        <f>IFERROR(VLOOKUP(A18206,Aux!A:B,2,0),"Outros")</f>
        <v>Outros</v>
      </c>
      <c r="L18206" s="2">
        <f t="shared" si="853"/>
        <v>2020</v>
      </c>
      <c r="M18206">
        <f t="shared" si="854"/>
        <v>17</v>
      </c>
    </row>
    <row r="18207" spans="1:13" x14ac:dyDescent="0.35">
      <c r="A18207" t="s">
        <v>118</v>
      </c>
      <c r="B18207">
        <v>680015019</v>
      </c>
      <c r="C18207">
        <v>188012</v>
      </c>
      <c r="D18207" t="s">
        <v>14634</v>
      </c>
      <c r="E18207" s="1">
        <v>43941.347662037035</v>
      </c>
      <c r="F18207">
        <v>1</v>
      </c>
      <c r="G18207" t="s">
        <v>1146</v>
      </c>
      <c r="H18207">
        <v>400</v>
      </c>
      <c r="I18207" s="1">
        <v>25569.666666666668</v>
      </c>
      <c r="J18207" s="2">
        <f t="shared" si="852"/>
        <v>1</v>
      </c>
      <c r="K18207" s="2" t="str">
        <f>IFERROR(VLOOKUP(A18207,Aux!A:B,2,0),"Outros")</f>
        <v>Águas e resíduos</v>
      </c>
      <c r="L18207" s="2">
        <f t="shared" si="853"/>
        <v>2020</v>
      </c>
      <c r="M18207">
        <f t="shared" si="854"/>
        <v>17</v>
      </c>
    </row>
    <row r="18208" spans="1:13" x14ac:dyDescent="0.35">
      <c r="A18208" t="s">
        <v>11037</v>
      </c>
      <c r="B18208">
        <v>503083690</v>
      </c>
      <c r="C18208">
        <v>188013</v>
      </c>
      <c r="E18208" s="1">
        <v>43941.372581018521</v>
      </c>
      <c r="F18208">
        <v>1</v>
      </c>
      <c r="G18208" t="s">
        <v>33</v>
      </c>
      <c r="H18208">
        <v>1</v>
      </c>
      <c r="J18208" s="2">
        <f t="shared" si="852"/>
        <v>1</v>
      </c>
      <c r="K18208" s="2" t="str">
        <f>IFERROR(VLOOKUP(A18208,Aux!A:B,2,0),"Outros")</f>
        <v>Portos</v>
      </c>
      <c r="L18208" s="2">
        <f t="shared" si="853"/>
        <v>2020</v>
      </c>
      <c r="M18208">
        <f t="shared" si="854"/>
        <v>17</v>
      </c>
    </row>
    <row r="18209" spans="1:13" x14ac:dyDescent="0.35">
      <c r="A18209" t="s">
        <v>37</v>
      </c>
      <c r="B18209">
        <v>506187543</v>
      </c>
      <c r="C18209">
        <v>188014</v>
      </c>
      <c r="D18209" t="s">
        <v>14466</v>
      </c>
      <c r="E18209" s="1">
        <v>43941.382002314815</v>
      </c>
      <c r="F18209">
        <v>3</v>
      </c>
      <c r="G18209" t="s">
        <v>80</v>
      </c>
      <c r="H18209">
        <v>150</v>
      </c>
      <c r="I18209" s="1">
        <v>43952.999305555553</v>
      </c>
      <c r="J18209" s="2">
        <f t="shared" si="852"/>
        <v>1</v>
      </c>
      <c r="K18209" s="2" t="str">
        <f>IFERROR(VLOOKUP(A18209,Aux!A:B,2,0),"Outros")</f>
        <v>Municípios</v>
      </c>
      <c r="L18209" s="2">
        <f t="shared" si="853"/>
        <v>2020</v>
      </c>
      <c r="M18209">
        <f t="shared" si="854"/>
        <v>17</v>
      </c>
    </row>
    <row r="18210" spans="1:13" x14ac:dyDescent="0.35">
      <c r="A18210" t="s">
        <v>48</v>
      </c>
      <c r="B18210">
        <v>503035416</v>
      </c>
      <c r="C18210">
        <v>188017</v>
      </c>
      <c r="D18210" t="s">
        <v>14587</v>
      </c>
      <c r="E18210" s="1">
        <v>43941.391851851855</v>
      </c>
      <c r="F18210">
        <v>1</v>
      </c>
      <c r="G18210" t="s">
        <v>50</v>
      </c>
      <c r="H18210">
        <v>220</v>
      </c>
      <c r="I18210" s="1">
        <v>43945.708333333336</v>
      </c>
      <c r="J18210" s="2">
        <f t="shared" si="852"/>
        <v>1</v>
      </c>
      <c r="K18210" s="2" t="str">
        <f>IFERROR(VLOOKUP(A18210,Aux!A:B,2,0),"Outros")</f>
        <v>Hospitais</v>
      </c>
      <c r="L18210" s="2">
        <f t="shared" si="853"/>
        <v>2020</v>
      </c>
      <c r="M18210">
        <f t="shared" si="854"/>
        <v>17</v>
      </c>
    </row>
    <row r="18211" spans="1:13" x14ac:dyDescent="0.35">
      <c r="A18211" t="s">
        <v>92</v>
      </c>
      <c r="B18211">
        <v>506037258</v>
      </c>
      <c r="C18211">
        <v>188018</v>
      </c>
      <c r="E18211" s="1">
        <v>43941.392905092594</v>
      </c>
      <c r="F18211">
        <v>1</v>
      </c>
      <c r="G18211" t="s">
        <v>33</v>
      </c>
      <c r="H18211">
        <v>1</v>
      </c>
      <c r="J18211" s="2">
        <f t="shared" si="852"/>
        <v>1</v>
      </c>
      <c r="K18211" s="2" t="str">
        <f>IFERROR(VLOOKUP(A18211,Aux!A:B,2,0),"Outros")</f>
        <v>Municípios</v>
      </c>
      <c r="L18211" s="2">
        <f t="shared" si="853"/>
        <v>2020</v>
      </c>
      <c r="M18211">
        <f t="shared" si="854"/>
        <v>17</v>
      </c>
    </row>
    <row r="18212" spans="1:13" x14ac:dyDescent="0.35">
      <c r="A18212" t="s">
        <v>88</v>
      </c>
      <c r="B18212">
        <v>506624200</v>
      </c>
      <c r="C18212">
        <v>188019</v>
      </c>
      <c r="E18212" s="1">
        <v>43941.399201388886</v>
      </c>
      <c r="F18212">
        <v>3</v>
      </c>
      <c r="G18212" t="s">
        <v>33</v>
      </c>
      <c r="H18212">
        <v>1</v>
      </c>
      <c r="J18212" s="2">
        <f t="shared" si="852"/>
        <v>1</v>
      </c>
      <c r="K18212" s="2" t="str">
        <f>IFERROR(VLOOKUP(A18212,Aux!A:B,2,0),"Outros")</f>
        <v>Municípios</v>
      </c>
      <c r="L18212" s="2">
        <f t="shared" si="853"/>
        <v>2020</v>
      </c>
      <c r="M18212">
        <f t="shared" si="854"/>
        <v>17</v>
      </c>
    </row>
    <row r="18213" spans="1:13" x14ac:dyDescent="0.35">
      <c r="A18213" t="s">
        <v>88</v>
      </c>
      <c r="B18213">
        <v>506624200</v>
      </c>
      <c r="C18213">
        <v>188020</v>
      </c>
      <c r="D18213" t="s">
        <v>4081</v>
      </c>
      <c r="E18213" s="1">
        <v>43941.399444444447</v>
      </c>
      <c r="F18213">
        <v>3</v>
      </c>
      <c r="G18213" t="s">
        <v>90</v>
      </c>
      <c r="H18213">
        <v>150</v>
      </c>
      <c r="I18213" s="1">
        <v>43962.999305555553</v>
      </c>
      <c r="J18213" s="2">
        <f t="shared" si="852"/>
        <v>1</v>
      </c>
      <c r="K18213" s="2" t="str">
        <f>IFERROR(VLOOKUP(A18213,Aux!A:B,2,0),"Outros")</f>
        <v>Municípios</v>
      </c>
      <c r="L18213" s="2">
        <f t="shared" si="853"/>
        <v>2020</v>
      </c>
      <c r="M18213">
        <f t="shared" si="854"/>
        <v>17</v>
      </c>
    </row>
    <row r="18214" spans="1:13" x14ac:dyDescent="0.35">
      <c r="A18214" t="s">
        <v>154</v>
      </c>
      <c r="B18214">
        <v>506818829</v>
      </c>
      <c r="C18214">
        <v>188022</v>
      </c>
      <c r="D18214" t="s">
        <v>14495</v>
      </c>
      <c r="E18214" s="1">
        <v>43941.407500000001</v>
      </c>
      <c r="F18214">
        <v>1</v>
      </c>
      <c r="G18214" t="s">
        <v>156</v>
      </c>
      <c r="H18214">
        <v>150</v>
      </c>
      <c r="I18214" s="1">
        <v>43950.999305555553</v>
      </c>
      <c r="J18214" s="2">
        <f t="shared" si="852"/>
        <v>1</v>
      </c>
      <c r="K18214" s="2" t="str">
        <f>IFERROR(VLOOKUP(A18214,Aux!A:B,2,0),"Outros")</f>
        <v>Municípios</v>
      </c>
      <c r="L18214" s="2">
        <f t="shared" si="853"/>
        <v>2020</v>
      </c>
      <c r="M18214">
        <f t="shared" si="854"/>
        <v>17</v>
      </c>
    </row>
    <row r="18215" spans="1:13" x14ac:dyDescent="0.35">
      <c r="A18215" t="s">
        <v>140</v>
      </c>
      <c r="B18215">
        <v>506614913</v>
      </c>
      <c r="C18215">
        <v>188023</v>
      </c>
      <c r="D18215" t="s">
        <v>14496</v>
      </c>
      <c r="E18215" s="1">
        <v>43941.410081018519</v>
      </c>
      <c r="F18215">
        <v>3</v>
      </c>
      <c r="G18215" t="s">
        <v>149</v>
      </c>
      <c r="H18215">
        <v>150</v>
      </c>
      <c r="I18215" s="1">
        <v>43963.999305555553</v>
      </c>
      <c r="J18215" s="2">
        <f t="shared" si="852"/>
        <v>1</v>
      </c>
      <c r="K18215" s="2" t="str">
        <f>IFERROR(VLOOKUP(A18215,Aux!A:B,2,0),"Outros")</f>
        <v>Municípios</v>
      </c>
      <c r="L18215" s="2">
        <f t="shared" si="853"/>
        <v>2020</v>
      </c>
      <c r="M18215">
        <f t="shared" si="854"/>
        <v>17</v>
      </c>
    </row>
    <row r="18216" spans="1:13" x14ac:dyDescent="0.35">
      <c r="A18216" t="s">
        <v>15</v>
      </c>
      <c r="B18216">
        <v>503541567</v>
      </c>
      <c r="C18216">
        <v>188025</v>
      </c>
      <c r="D18216" t="s">
        <v>14524</v>
      </c>
      <c r="E18216" s="1">
        <v>43941.422407407408</v>
      </c>
      <c r="F18216">
        <v>13</v>
      </c>
      <c r="G18216" t="s">
        <v>107</v>
      </c>
      <c r="H18216">
        <v>150</v>
      </c>
      <c r="I18216" s="1">
        <v>43949.999305555553</v>
      </c>
      <c r="J18216" s="2">
        <f t="shared" si="852"/>
        <v>1</v>
      </c>
      <c r="K18216" s="2" t="str">
        <f>IFERROR(VLOOKUP(A18216,Aux!A:B,2,0),"Outros")</f>
        <v>Municípios</v>
      </c>
      <c r="L18216" s="2">
        <f t="shared" si="853"/>
        <v>2020</v>
      </c>
      <c r="M18216">
        <f t="shared" si="854"/>
        <v>17</v>
      </c>
    </row>
    <row r="18217" spans="1:13" x14ac:dyDescent="0.35">
      <c r="A18217" t="s">
        <v>57</v>
      </c>
      <c r="B18217">
        <v>501294104</v>
      </c>
      <c r="C18217">
        <v>188028</v>
      </c>
      <c r="E18217" s="1">
        <v>43941.431701388887</v>
      </c>
      <c r="F18217">
        <v>1</v>
      </c>
      <c r="G18217" t="s">
        <v>33</v>
      </c>
      <c r="H18217">
        <v>1</v>
      </c>
      <c r="J18217" s="2">
        <f t="shared" si="852"/>
        <v>1</v>
      </c>
      <c r="K18217" s="2" t="str">
        <f>IFERROR(VLOOKUP(A18217,Aux!A:B,2,0),"Outros")</f>
        <v>Municípios</v>
      </c>
      <c r="L18217" s="2">
        <f t="shared" si="853"/>
        <v>2020</v>
      </c>
      <c r="M18217">
        <f t="shared" si="854"/>
        <v>17</v>
      </c>
    </row>
    <row r="18218" spans="1:13" x14ac:dyDescent="0.35">
      <c r="A18218" t="s">
        <v>1042</v>
      </c>
      <c r="B18218">
        <v>506087000</v>
      </c>
      <c r="C18218">
        <v>188030</v>
      </c>
      <c r="D18218" t="s">
        <v>14525</v>
      </c>
      <c r="E18218" s="1">
        <v>43941.443969907406</v>
      </c>
      <c r="F18218">
        <v>3</v>
      </c>
      <c r="G18218" t="s">
        <v>1443</v>
      </c>
      <c r="H18218">
        <v>150</v>
      </c>
      <c r="I18218" s="1">
        <v>43954.708333333336</v>
      </c>
      <c r="J18218" s="2">
        <f t="shared" si="852"/>
        <v>1</v>
      </c>
      <c r="K18218" s="2" t="str">
        <f>IFERROR(VLOOKUP(A18218,Aux!A:B,2,0),"Outros")</f>
        <v>Municípios</v>
      </c>
      <c r="L18218" s="2">
        <f t="shared" si="853"/>
        <v>2020</v>
      </c>
      <c r="M18218">
        <f t="shared" si="854"/>
        <v>17</v>
      </c>
    </row>
    <row r="18219" spans="1:13" x14ac:dyDescent="0.35">
      <c r="A18219" t="s">
        <v>239</v>
      </c>
      <c r="B18219">
        <v>512042659</v>
      </c>
      <c r="C18219">
        <v>188035</v>
      </c>
      <c r="D18219" t="s">
        <v>14552</v>
      </c>
      <c r="E18219" s="1">
        <v>43941.454386574071</v>
      </c>
      <c r="F18219">
        <v>13</v>
      </c>
      <c r="G18219" t="s">
        <v>241</v>
      </c>
      <c r="H18219">
        <v>210</v>
      </c>
      <c r="I18219" s="1">
        <v>43947.999305555553</v>
      </c>
      <c r="J18219" s="2">
        <f t="shared" si="852"/>
        <v>1</v>
      </c>
      <c r="K18219" s="2" t="str">
        <f>IFERROR(VLOOKUP(A18219,Aux!A:B,2,0),"Outros")</f>
        <v>Municípios</v>
      </c>
      <c r="L18219" s="2">
        <f t="shared" si="853"/>
        <v>2020</v>
      </c>
      <c r="M18219">
        <f t="shared" si="854"/>
        <v>17</v>
      </c>
    </row>
    <row r="18220" spans="1:13" x14ac:dyDescent="0.35">
      <c r="A18220" t="s">
        <v>71</v>
      </c>
      <c r="B18220">
        <v>500051054</v>
      </c>
      <c r="C18220">
        <v>188038</v>
      </c>
      <c r="E18220" s="1">
        <v>43941.457766203705</v>
      </c>
      <c r="F18220">
        <v>3</v>
      </c>
      <c r="G18220" t="s">
        <v>33</v>
      </c>
      <c r="H18220">
        <v>1</v>
      </c>
      <c r="J18220" s="2">
        <f t="shared" si="852"/>
        <v>1</v>
      </c>
      <c r="K18220" s="2" t="str">
        <f>IFERROR(VLOOKUP(A18220,Aux!A:B,2,0),"Outros")</f>
        <v>Municípios</v>
      </c>
      <c r="L18220" s="2">
        <f t="shared" si="853"/>
        <v>2020</v>
      </c>
      <c r="M18220">
        <f t="shared" si="854"/>
        <v>17</v>
      </c>
    </row>
    <row r="18221" spans="1:13" x14ac:dyDescent="0.35">
      <c r="A18221" t="s">
        <v>71</v>
      </c>
      <c r="B18221">
        <v>500051054</v>
      </c>
      <c r="C18221">
        <v>188039</v>
      </c>
      <c r="D18221" t="s">
        <v>14553</v>
      </c>
      <c r="E18221" s="1">
        <v>43941.459120370368</v>
      </c>
      <c r="F18221">
        <v>3</v>
      </c>
      <c r="G18221" t="s">
        <v>202</v>
      </c>
      <c r="H18221">
        <v>150</v>
      </c>
      <c r="I18221" s="1">
        <v>43955.791666666664</v>
      </c>
      <c r="J18221" s="2">
        <f t="shared" si="852"/>
        <v>1</v>
      </c>
      <c r="K18221" s="2" t="str">
        <f>IFERROR(VLOOKUP(A18221,Aux!A:B,2,0),"Outros")</f>
        <v>Municípios</v>
      </c>
      <c r="L18221" s="2">
        <f t="shared" si="853"/>
        <v>2020</v>
      </c>
      <c r="M18221">
        <f t="shared" si="854"/>
        <v>17</v>
      </c>
    </row>
    <row r="18222" spans="1:13" x14ac:dyDescent="0.35">
      <c r="A18222" t="s">
        <v>39</v>
      </c>
      <c r="B18222">
        <v>507023129</v>
      </c>
      <c r="C18222">
        <v>188040</v>
      </c>
      <c r="D18222" t="s">
        <v>14526</v>
      </c>
      <c r="E18222" s="1">
        <v>43941.459189814814</v>
      </c>
      <c r="F18222">
        <v>1</v>
      </c>
      <c r="G18222" t="s">
        <v>33</v>
      </c>
      <c r="H18222">
        <v>220</v>
      </c>
      <c r="I18222" s="1">
        <v>43945.708333333336</v>
      </c>
      <c r="J18222" s="2">
        <f t="shared" si="852"/>
        <v>1</v>
      </c>
      <c r="K18222" s="2" t="str">
        <f>IFERROR(VLOOKUP(A18222,Aux!A:B,2,0),"Outros")</f>
        <v>Outros</v>
      </c>
      <c r="L18222" s="2">
        <f t="shared" si="853"/>
        <v>2020</v>
      </c>
      <c r="M18222">
        <f t="shared" si="854"/>
        <v>17</v>
      </c>
    </row>
    <row r="18223" spans="1:13" x14ac:dyDescent="0.35">
      <c r="A18223" t="s">
        <v>37</v>
      </c>
      <c r="B18223">
        <v>506187543</v>
      </c>
      <c r="C18223">
        <v>188042</v>
      </c>
      <c r="D18223" t="s">
        <v>14647</v>
      </c>
      <c r="E18223" s="1">
        <v>43941.462025462963</v>
      </c>
      <c r="F18223">
        <v>3</v>
      </c>
      <c r="G18223" t="s">
        <v>1246</v>
      </c>
      <c r="H18223">
        <v>150</v>
      </c>
      <c r="I18223" s="1">
        <v>43964.999305555553</v>
      </c>
      <c r="J18223" s="2">
        <f t="shared" si="852"/>
        <v>1</v>
      </c>
      <c r="K18223" s="2" t="str">
        <f>IFERROR(VLOOKUP(A18223,Aux!A:B,2,0),"Outros")</f>
        <v>Municípios</v>
      </c>
      <c r="L18223" s="2">
        <f t="shared" si="853"/>
        <v>2020</v>
      </c>
      <c r="M18223">
        <f t="shared" si="854"/>
        <v>17</v>
      </c>
    </row>
    <row r="18224" spans="1:13" x14ac:dyDescent="0.35">
      <c r="A18224" t="s">
        <v>39</v>
      </c>
      <c r="B18224">
        <v>507023129</v>
      </c>
      <c r="C18224">
        <v>188048</v>
      </c>
      <c r="D18224" t="s">
        <v>14588</v>
      </c>
      <c r="E18224" s="1">
        <v>43941.487685185188</v>
      </c>
      <c r="F18224">
        <v>13</v>
      </c>
      <c r="G18224" t="s">
        <v>33</v>
      </c>
      <c r="H18224">
        <v>220</v>
      </c>
      <c r="I18224" s="1">
        <v>43946.708333333336</v>
      </c>
      <c r="J18224" s="2">
        <f t="shared" si="852"/>
        <v>1</v>
      </c>
      <c r="K18224" s="2" t="str">
        <f>IFERROR(VLOOKUP(A18224,Aux!A:B,2,0),"Outros")</f>
        <v>Outros</v>
      </c>
      <c r="L18224" s="2">
        <f t="shared" si="853"/>
        <v>2020</v>
      </c>
      <c r="M18224">
        <f t="shared" si="854"/>
        <v>17</v>
      </c>
    </row>
    <row r="18225" spans="1:13" x14ac:dyDescent="0.35">
      <c r="A18225" t="s">
        <v>57</v>
      </c>
      <c r="B18225">
        <v>501294104</v>
      </c>
      <c r="C18225">
        <v>188049</v>
      </c>
      <c r="D18225" t="s">
        <v>14554</v>
      </c>
      <c r="E18225" s="1">
        <v>43941.488912037035</v>
      </c>
      <c r="F18225">
        <v>1</v>
      </c>
      <c r="G18225" t="s">
        <v>103</v>
      </c>
      <c r="H18225">
        <v>200</v>
      </c>
      <c r="I18225" s="1">
        <v>43947.999305555553</v>
      </c>
      <c r="J18225" s="2">
        <f t="shared" si="852"/>
        <v>1</v>
      </c>
      <c r="K18225" s="2" t="str">
        <f>IFERROR(VLOOKUP(A18225,Aux!A:B,2,0),"Outros")</f>
        <v>Municípios</v>
      </c>
      <c r="L18225" s="2">
        <f t="shared" si="853"/>
        <v>2020</v>
      </c>
      <c r="M18225">
        <f t="shared" si="854"/>
        <v>17</v>
      </c>
    </row>
    <row r="18226" spans="1:13" x14ac:dyDescent="0.35">
      <c r="A18226" t="s">
        <v>37</v>
      </c>
      <c r="B18226">
        <v>506187543</v>
      </c>
      <c r="C18226">
        <v>188050</v>
      </c>
      <c r="D18226" t="s">
        <v>14467</v>
      </c>
      <c r="E18226" s="1">
        <v>43941.489837962959</v>
      </c>
      <c r="F18226">
        <v>3</v>
      </c>
      <c r="G18226" t="s">
        <v>192</v>
      </c>
      <c r="H18226">
        <v>150</v>
      </c>
      <c r="I18226" s="1">
        <v>43970.999305555553</v>
      </c>
      <c r="J18226" s="2">
        <f t="shared" si="852"/>
        <v>1</v>
      </c>
      <c r="K18226" s="2" t="str">
        <f>IFERROR(VLOOKUP(A18226,Aux!A:B,2,0),"Outros")</f>
        <v>Municípios</v>
      </c>
      <c r="L18226" s="2">
        <f t="shared" si="853"/>
        <v>2020</v>
      </c>
      <c r="M18226">
        <f t="shared" si="854"/>
        <v>17</v>
      </c>
    </row>
    <row r="18227" spans="1:13" x14ac:dyDescent="0.35">
      <c r="A18227" t="s">
        <v>92</v>
      </c>
      <c r="B18227">
        <v>506037258</v>
      </c>
      <c r="C18227">
        <v>188051</v>
      </c>
      <c r="D18227" t="s">
        <v>14527</v>
      </c>
      <c r="E18227" s="1">
        <v>43941.496724537035</v>
      </c>
      <c r="F18227">
        <v>13</v>
      </c>
      <c r="G18227" t="s">
        <v>3433</v>
      </c>
      <c r="H18227">
        <v>150</v>
      </c>
      <c r="I18227" s="1">
        <v>43949.708333333336</v>
      </c>
      <c r="J18227" s="2">
        <f t="shared" si="852"/>
        <v>1</v>
      </c>
      <c r="K18227" s="2" t="str">
        <f>IFERROR(VLOOKUP(A18227,Aux!A:B,2,0),"Outros")</f>
        <v>Municípios</v>
      </c>
      <c r="L18227" s="2">
        <f t="shared" si="853"/>
        <v>2020</v>
      </c>
      <c r="M18227">
        <f t="shared" si="854"/>
        <v>17</v>
      </c>
    </row>
    <row r="18228" spans="1:13" x14ac:dyDescent="0.35">
      <c r="A18228" t="s">
        <v>57</v>
      </c>
      <c r="B18228">
        <v>501294104</v>
      </c>
      <c r="C18228">
        <v>188054</v>
      </c>
      <c r="D18228" t="s">
        <v>14528</v>
      </c>
      <c r="E18228" s="1">
        <v>43941.508252314816</v>
      </c>
      <c r="F18228">
        <v>1</v>
      </c>
      <c r="G18228" t="s">
        <v>103</v>
      </c>
      <c r="H18228">
        <v>220</v>
      </c>
      <c r="I18228" s="1">
        <v>43947.999305555553</v>
      </c>
      <c r="J18228" s="2">
        <f t="shared" si="852"/>
        <v>1</v>
      </c>
      <c r="K18228" s="2" t="str">
        <f>IFERROR(VLOOKUP(A18228,Aux!A:B,2,0),"Outros")</f>
        <v>Municípios</v>
      </c>
      <c r="L18228" s="2">
        <f t="shared" si="853"/>
        <v>2020</v>
      </c>
      <c r="M18228">
        <f t="shared" si="854"/>
        <v>17</v>
      </c>
    </row>
    <row r="18229" spans="1:13" x14ac:dyDescent="0.35">
      <c r="A18229" t="s">
        <v>12</v>
      </c>
      <c r="B18229">
        <v>508481287</v>
      </c>
      <c r="C18229">
        <v>188056</v>
      </c>
      <c r="D18229" t="s">
        <v>1731</v>
      </c>
      <c r="E18229" s="1">
        <v>43941.511828703704</v>
      </c>
      <c r="F18229">
        <v>1</v>
      </c>
      <c r="G18229" t="s">
        <v>14</v>
      </c>
      <c r="H18229">
        <v>220</v>
      </c>
      <c r="I18229" s="1">
        <v>43944.541666666664</v>
      </c>
      <c r="J18229" s="2">
        <f t="shared" si="852"/>
        <v>1</v>
      </c>
      <c r="K18229" s="2" t="str">
        <f>IFERROR(VLOOKUP(A18229,Aux!A:B,2,0),"Outros")</f>
        <v>Hospitais</v>
      </c>
      <c r="L18229" s="2">
        <f t="shared" si="853"/>
        <v>2020</v>
      </c>
      <c r="M18229">
        <f t="shared" si="854"/>
        <v>17</v>
      </c>
    </row>
    <row r="18230" spans="1:13" x14ac:dyDescent="0.35">
      <c r="A18230" t="s">
        <v>37</v>
      </c>
      <c r="B18230">
        <v>506187543</v>
      </c>
      <c r="C18230">
        <v>188057</v>
      </c>
      <c r="D18230" t="s">
        <v>14605</v>
      </c>
      <c r="E18230" s="1">
        <v>43941.517766203702</v>
      </c>
      <c r="F18230">
        <v>3</v>
      </c>
      <c r="G18230" t="s">
        <v>522</v>
      </c>
      <c r="H18230">
        <v>150</v>
      </c>
      <c r="I18230" s="1">
        <v>43970.999305555553</v>
      </c>
      <c r="J18230" s="2">
        <f t="shared" si="852"/>
        <v>1</v>
      </c>
      <c r="K18230" s="2" t="str">
        <f>IFERROR(VLOOKUP(A18230,Aux!A:B,2,0),"Outros")</f>
        <v>Municípios</v>
      </c>
      <c r="L18230" s="2">
        <f t="shared" si="853"/>
        <v>2020</v>
      </c>
      <c r="M18230">
        <f t="shared" si="854"/>
        <v>17</v>
      </c>
    </row>
    <row r="18231" spans="1:13" x14ac:dyDescent="0.35">
      <c r="A18231" t="s">
        <v>2552</v>
      </c>
      <c r="B18231">
        <v>506806456</v>
      </c>
      <c r="C18231">
        <v>188063</v>
      </c>
      <c r="D18231" t="s">
        <v>14589</v>
      </c>
      <c r="E18231" s="1">
        <v>43941.546087962961</v>
      </c>
      <c r="F18231">
        <v>3</v>
      </c>
      <c r="G18231" t="s">
        <v>2554</v>
      </c>
      <c r="H18231">
        <v>150</v>
      </c>
      <c r="I18231" s="1">
        <v>43966.708333333336</v>
      </c>
      <c r="J18231" s="2">
        <f t="shared" si="852"/>
        <v>1</v>
      </c>
      <c r="K18231" s="2" t="str">
        <f>IFERROR(VLOOKUP(A18231,Aux!A:B,2,0),"Outros")</f>
        <v>Municípios</v>
      </c>
      <c r="L18231" s="2">
        <f t="shared" si="853"/>
        <v>2020</v>
      </c>
      <c r="M18231">
        <f t="shared" si="854"/>
        <v>17</v>
      </c>
    </row>
    <row r="18232" spans="1:13" x14ac:dyDescent="0.35">
      <c r="A18232" t="s">
        <v>465</v>
      </c>
      <c r="B18232">
        <v>600084779</v>
      </c>
      <c r="C18232">
        <v>188064</v>
      </c>
      <c r="D18232" t="s">
        <v>14555</v>
      </c>
      <c r="E18232" s="1">
        <v>43941.549293981479</v>
      </c>
      <c r="F18232">
        <v>13</v>
      </c>
      <c r="G18232" t="s">
        <v>1140</v>
      </c>
      <c r="H18232">
        <v>150</v>
      </c>
      <c r="I18232" s="1">
        <v>43950.708333333336</v>
      </c>
      <c r="J18232" s="2">
        <f t="shared" si="852"/>
        <v>1</v>
      </c>
      <c r="K18232" s="2" t="str">
        <f>IFERROR(VLOOKUP(A18232,Aux!A:B,2,0),"Outros")</f>
        <v>Outros</v>
      </c>
      <c r="L18232" s="2">
        <f t="shared" si="853"/>
        <v>2020</v>
      </c>
      <c r="M18232">
        <f t="shared" si="854"/>
        <v>17</v>
      </c>
    </row>
    <row r="18233" spans="1:13" x14ac:dyDescent="0.35">
      <c r="A18233" t="s">
        <v>48</v>
      </c>
      <c r="B18233">
        <v>503035416</v>
      </c>
      <c r="C18233">
        <v>188065</v>
      </c>
      <c r="D18233" t="s">
        <v>14556</v>
      </c>
      <c r="E18233" s="1">
        <v>43941.550949074073</v>
      </c>
      <c r="F18233">
        <v>1</v>
      </c>
      <c r="G18233" t="s">
        <v>33</v>
      </c>
      <c r="H18233">
        <v>150</v>
      </c>
      <c r="I18233" s="1">
        <v>43948.708333333336</v>
      </c>
      <c r="J18233" s="2">
        <f t="shared" si="852"/>
        <v>1</v>
      </c>
      <c r="K18233" s="2" t="str">
        <f>IFERROR(VLOOKUP(A18233,Aux!A:B,2,0),"Outros")</f>
        <v>Hospitais</v>
      </c>
      <c r="L18233" s="2">
        <f t="shared" si="853"/>
        <v>2020</v>
      </c>
      <c r="M18233">
        <f t="shared" si="854"/>
        <v>17</v>
      </c>
    </row>
    <row r="18234" spans="1:13" x14ac:dyDescent="0.35">
      <c r="A18234" t="s">
        <v>12</v>
      </c>
      <c r="B18234">
        <v>508481287</v>
      </c>
      <c r="C18234">
        <v>188066</v>
      </c>
      <c r="D18234" t="s">
        <v>14557</v>
      </c>
      <c r="E18234" s="1">
        <v>43941.554710648146</v>
      </c>
      <c r="F18234">
        <v>4</v>
      </c>
      <c r="G18234" t="s">
        <v>14</v>
      </c>
      <c r="H18234">
        <v>220</v>
      </c>
      <c r="I18234" s="1">
        <v>43943.708333333336</v>
      </c>
      <c r="J18234" s="2">
        <f t="shared" si="852"/>
        <v>1</v>
      </c>
      <c r="K18234" s="2" t="str">
        <f>IFERROR(VLOOKUP(A18234,Aux!A:B,2,0),"Outros")</f>
        <v>Hospitais</v>
      </c>
      <c r="L18234" s="2">
        <f t="shared" si="853"/>
        <v>2020</v>
      </c>
      <c r="M18234">
        <f t="shared" si="854"/>
        <v>17</v>
      </c>
    </row>
    <row r="18235" spans="1:13" x14ac:dyDescent="0.35">
      <c r="A18235" t="s">
        <v>9</v>
      </c>
      <c r="B18235">
        <v>506673626</v>
      </c>
      <c r="C18235">
        <v>188067</v>
      </c>
      <c r="E18235" s="1">
        <v>43941.569988425923</v>
      </c>
      <c r="F18235">
        <v>1</v>
      </c>
      <c r="G18235" t="s">
        <v>33</v>
      </c>
      <c r="H18235">
        <v>400</v>
      </c>
      <c r="J18235" s="2">
        <f t="shared" si="852"/>
        <v>1</v>
      </c>
      <c r="K18235" s="2" t="str">
        <f>IFERROR(VLOOKUP(A18235,Aux!A:B,2,0),"Outros")</f>
        <v>Municípios</v>
      </c>
      <c r="L18235" s="2">
        <f t="shared" si="853"/>
        <v>2020</v>
      </c>
      <c r="M18235">
        <f t="shared" si="854"/>
        <v>17</v>
      </c>
    </row>
    <row r="18236" spans="1:13" x14ac:dyDescent="0.35">
      <c r="A18236" t="s">
        <v>895</v>
      </c>
      <c r="B18236">
        <v>501305564</v>
      </c>
      <c r="C18236">
        <v>188068</v>
      </c>
      <c r="D18236" t="s">
        <v>14558</v>
      </c>
      <c r="E18236" s="1">
        <v>43941.585185185184</v>
      </c>
      <c r="F18236">
        <v>13</v>
      </c>
      <c r="G18236" t="s">
        <v>33</v>
      </c>
      <c r="H18236">
        <v>400</v>
      </c>
      <c r="I18236" s="1">
        <v>43897.999305555553</v>
      </c>
      <c r="J18236" s="2">
        <f t="shared" si="852"/>
        <v>1</v>
      </c>
      <c r="K18236" s="2" t="str">
        <f>IFERROR(VLOOKUP(A18236,Aux!A:B,2,0),"Outros")</f>
        <v>Municípios</v>
      </c>
      <c r="L18236" s="2">
        <f t="shared" si="853"/>
        <v>2020</v>
      </c>
      <c r="M18236">
        <f t="shared" si="854"/>
        <v>17</v>
      </c>
    </row>
    <row r="18237" spans="1:13" x14ac:dyDescent="0.35">
      <c r="A18237" t="s">
        <v>37</v>
      </c>
      <c r="B18237">
        <v>506187543</v>
      </c>
      <c r="C18237">
        <v>188069</v>
      </c>
      <c r="D18237" t="s">
        <v>14559</v>
      </c>
      <c r="E18237" s="1">
        <v>43941.594363425924</v>
      </c>
      <c r="F18237">
        <v>13</v>
      </c>
      <c r="G18237" t="s">
        <v>80</v>
      </c>
      <c r="H18237">
        <v>200</v>
      </c>
      <c r="I18237" s="1">
        <v>43946.999305555553</v>
      </c>
      <c r="J18237" s="2">
        <f t="shared" si="852"/>
        <v>1</v>
      </c>
      <c r="K18237" s="2" t="str">
        <f>IFERROR(VLOOKUP(A18237,Aux!A:B,2,0),"Outros")</f>
        <v>Municípios</v>
      </c>
      <c r="L18237" s="2">
        <f t="shared" si="853"/>
        <v>2020</v>
      </c>
      <c r="M18237">
        <f t="shared" si="854"/>
        <v>17</v>
      </c>
    </row>
    <row r="18238" spans="1:13" x14ac:dyDescent="0.35">
      <c r="A18238" t="s">
        <v>185</v>
      </c>
      <c r="B18238">
        <v>506556590</v>
      </c>
      <c r="C18238">
        <v>188070</v>
      </c>
      <c r="D18238" t="s">
        <v>14560</v>
      </c>
      <c r="E18238" s="1">
        <v>43941.603310185186</v>
      </c>
      <c r="F18238">
        <v>1</v>
      </c>
      <c r="G18238" t="s">
        <v>781</v>
      </c>
      <c r="H18238">
        <v>150</v>
      </c>
      <c r="I18238" s="1">
        <v>43956.999305555553</v>
      </c>
      <c r="J18238" s="2">
        <f t="shared" si="852"/>
        <v>1</v>
      </c>
      <c r="K18238" s="2" t="str">
        <f>IFERROR(VLOOKUP(A18238,Aux!A:B,2,0),"Outros")</f>
        <v>Municípios</v>
      </c>
      <c r="L18238" s="2">
        <f t="shared" si="853"/>
        <v>2020</v>
      </c>
      <c r="M18238">
        <f t="shared" si="854"/>
        <v>17</v>
      </c>
    </row>
    <row r="18239" spans="1:13" x14ac:dyDescent="0.35">
      <c r="A18239" t="s">
        <v>454</v>
      </c>
      <c r="B18239">
        <v>503450189</v>
      </c>
      <c r="C18239">
        <v>188071</v>
      </c>
      <c r="D18239" t="s">
        <v>14561</v>
      </c>
      <c r="E18239" s="1">
        <v>43941.603379629632</v>
      </c>
      <c r="F18239">
        <v>13</v>
      </c>
      <c r="G18239" t="s">
        <v>2064</v>
      </c>
      <c r="H18239">
        <v>150</v>
      </c>
      <c r="I18239" s="1">
        <v>43959.75</v>
      </c>
      <c r="J18239" s="2">
        <f t="shared" si="852"/>
        <v>1</v>
      </c>
      <c r="K18239" s="2" t="str">
        <f>IFERROR(VLOOKUP(A18239,Aux!A:B,2,0),"Outros")</f>
        <v>Estradas</v>
      </c>
      <c r="L18239" s="2">
        <f t="shared" si="853"/>
        <v>2020</v>
      </c>
      <c r="M18239">
        <f t="shared" si="854"/>
        <v>17</v>
      </c>
    </row>
    <row r="18240" spans="1:13" x14ac:dyDescent="0.35">
      <c r="A18240" t="s">
        <v>57</v>
      </c>
      <c r="B18240">
        <v>501294104</v>
      </c>
      <c r="C18240">
        <v>188074</v>
      </c>
      <c r="E18240" s="1">
        <v>43941.625833333332</v>
      </c>
      <c r="F18240">
        <v>1</v>
      </c>
      <c r="G18240" t="s">
        <v>33</v>
      </c>
      <c r="H18240">
        <v>1</v>
      </c>
      <c r="J18240" s="2">
        <f t="shared" si="852"/>
        <v>1</v>
      </c>
      <c r="K18240" s="2" t="str">
        <f>IFERROR(VLOOKUP(A18240,Aux!A:B,2,0),"Outros")</f>
        <v>Municípios</v>
      </c>
      <c r="L18240" s="2">
        <f t="shared" si="853"/>
        <v>2020</v>
      </c>
      <c r="M18240">
        <f t="shared" si="854"/>
        <v>17</v>
      </c>
    </row>
    <row r="18241" spans="1:13" x14ac:dyDescent="0.35">
      <c r="A18241" t="s">
        <v>230</v>
      </c>
      <c r="B18241">
        <v>501135960</v>
      </c>
      <c r="C18241">
        <v>188076</v>
      </c>
      <c r="D18241" t="s">
        <v>14479</v>
      </c>
      <c r="E18241" s="1">
        <v>43941.631342592591</v>
      </c>
      <c r="F18241">
        <v>3</v>
      </c>
      <c r="G18241" t="s">
        <v>2683</v>
      </c>
      <c r="H18241">
        <v>150</v>
      </c>
      <c r="I18241" s="1">
        <v>43956.708333333336</v>
      </c>
      <c r="J18241" s="2">
        <f t="shared" si="852"/>
        <v>1</v>
      </c>
      <c r="K18241" s="2" t="str">
        <f>IFERROR(VLOOKUP(A18241,Aux!A:B,2,0),"Outros")</f>
        <v>Municípios</v>
      </c>
      <c r="L18241" s="2">
        <f t="shared" si="853"/>
        <v>2020</v>
      </c>
      <c r="M18241">
        <f t="shared" si="854"/>
        <v>17</v>
      </c>
    </row>
    <row r="18242" spans="1:13" x14ac:dyDescent="0.35">
      <c r="A18242" t="s">
        <v>877</v>
      </c>
      <c r="B18242">
        <v>501143718</v>
      </c>
      <c r="C18242">
        <v>188077</v>
      </c>
      <c r="D18242" t="s">
        <v>14606</v>
      </c>
      <c r="E18242" s="1">
        <v>43941.63554398148</v>
      </c>
      <c r="F18242">
        <v>13</v>
      </c>
      <c r="G18242" t="s">
        <v>879</v>
      </c>
      <c r="H18242">
        <v>220</v>
      </c>
      <c r="I18242" s="1">
        <v>43947.708333333336</v>
      </c>
      <c r="J18242" s="2">
        <f t="shared" ref="J18242:J18305" si="855">IF(C18242=C18241,"",1)</f>
        <v>1</v>
      </c>
      <c r="K18242" s="2" t="str">
        <f>IFERROR(VLOOKUP(A18242,Aux!A:B,2,0),"Outros")</f>
        <v>Municípios</v>
      </c>
      <c r="L18242" s="2">
        <f t="shared" ref="L18242:L18305" si="856">YEAR(E18242)</f>
        <v>2020</v>
      </c>
      <c r="M18242">
        <f t="shared" ref="M18242:M18305" si="857">WEEKNUM(E18242)</f>
        <v>17</v>
      </c>
    </row>
    <row r="18243" spans="1:13" x14ac:dyDescent="0.35">
      <c r="A18243" t="s">
        <v>37</v>
      </c>
      <c r="B18243">
        <v>506187543</v>
      </c>
      <c r="C18243">
        <v>188079</v>
      </c>
      <c r="D18243" t="s">
        <v>14590</v>
      </c>
      <c r="E18243" s="1">
        <v>43941.649027777778</v>
      </c>
      <c r="F18243">
        <v>13</v>
      </c>
      <c r="G18243" t="s">
        <v>192</v>
      </c>
      <c r="H18243">
        <v>150</v>
      </c>
      <c r="I18243" s="1">
        <v>43954.999305555553</v>
      </c>
      <c r="J18243" s="2">
        <f t="shared" si="855"/>
        <v>1</v>
      </c>
      <c r="K18243" s="2" t="str">
        <f>IFERROR(VLOOKUP(A18243,Aux!A:B,2,0),"Outros")</f>
        <v>Municípios</v>
      </c>
      <c r="L18243" s="2">
        <f t="shared" si="856"/>
        <v>2020</v>
      </c>
      <c r="M18243">
        <f t="shared" si="857"/>
        <v>17</v>
      </c>
    </row>
    <row r="18244" spans="1:13" x14ac:dyDescent="0.35">
      <c r="A18244" t="s">
        <v>6333</v>
      </c>
      <c r="B18244">
        <v>501141731</v>
      </c>
      <c r="C18244">
        <v>188086</v>
      </c>
      <c r="E18244" s="1">
        <v>43941.669756944444</v>
      </c>
      <c r="F18244">
        <v>1</v>
      </c>
      <c r="G18244" t="s">
        <v>14480</v>
      </c>
      <c r="H18244">
        <v>1</v>
      </c>
      <c r="I18244" s="1">
        <v>43096.75</v>
      </c>
      <c r="J18244" s="2">
        <f t="shared" si="855"/>
        <v>1</v>
      </c>
      <c r="K18244" s="2" t="str">
        <f>IFERROR(VLOOKUP(A18244,Aux!A:B,2,0),"Outros")</f>
        <v>Outros</v>
      </c>
      <c r="L18244" s="2">
        <f t="shared" si="856"/>
        <v>2020</v>
      </c>
      <c r="M18244">
        <f t="shared" si="857"/>
        <v>17</v>
      </c>
    </row>
    <row r="18245" spans="1:13" x14ac:dyDescent="0.35">
      <c r="A18245" t="s">
        <v>895</v>
      </c>
      <c r="B18245">
        <v>501305564</v>
      </c>
      <c r="C18245">
        <v>188087</v>
      </c>
      <c r="D18245" t="s">
        <v>14529</v>
      </c>
      <c r="E18245" s="1">
        <v>43941.670844907407</v>
      </c>
      <c r="F18245">
        <v>13</v>
      </c>
      <c r="G18245" t="s">
        <v>547</v>
      </c>
      <c r="H18245">
        <v>220</v>
      </c>
      <c r="I18245" s="1">
        <v>43944.999305555553</v>
      </c>
      <c r="J18245" s="2">
        <f t="shared" si="855"/>
        <v>1</v>
      </c>
      <c r="K18245" s="2" t="str">
        <f>IFERROR(VLOOKUP(A18245,Aux!A:B,2,0),"Outros")</f>
        <v>Municípios</v>
      </c>
      <c r="L18245" s="2">
        <f t="shared" si="856"/>
        <v>2020</v>
      </c>
      <c r="M18245">
        <f t="shared" si="857"/>
        <v>17</v>
      </c>
    </row>
    <row r="18246" spans="1:13" x14ac:dyDescent="0.35">
      <c r="A18246" t="s">
        <v>2487</v>
      </c>
      <c r="B18246">
        <v>506809560</v>
      </c>
      <c r="C18246">
        <v>188088</v>
      </c>
      <c r="D18246" t="s">
        <v>14412</v>
      </c>
      <c r="E18246" s="1">
        <v>43941.671273148146</v>
      </c>
      <c r="F18246">
        <v>3</v>
      </c>
      <c r="G18246" t="s">
        <v>14413</v>
      </c>
      <c r="H18246">
        <v>150</v>
      </c>
      <c r="I18246" s="1">
        <v>43962.708333333336</v>
      </c>
      <c r="J18246" s="2">
        <f t="shared" si="855"/>
        <v>1</v>
      </c>
      <c r="K18246" s="2" t="str">
        <f>IFERROR(VLOOKUP(A18246,Aux!A:B,2,0),"Outros")</f>
        <v>Outros</v>
      </c>
      <c r="L18246" s="2">
        <f t="shared" si="856"/>
        <v>2020</v>
      </c>
      <c r="M18246">
        <f t="shared" si="857"/>
        <v>17</v>
      </c>
    </row>
    <row r="18247" spans="1:13" x14ac:dyDescent="0.35">
      <c r="A18247" t="s">
        <v>1194</v>
      </c>
      <c r="B18247">
        <v>506659968</v>
      </c>
      <c r="C18247">
        <v>188089</v>
      </c>
      <c r="D18247" t="s">
        <v>14481</v>
      </c>
      <c r="E18247" s="1">
        <v>43941.672766203701</v>
      </c>
      <c r="F18247">
        <v>13</v>
      </c>
      <c r="G18247" t="s">
        <v>14482</v>
      </c>
      <c r="H18247">
        <v>1</v>
      </c>
      <c r="J18247" s="2">
        <f t="shared" si="855"/>
        <v>1</v>
      </c>
      <c r="K18247" s="2" t="str">
        <f>IFERROR(VLOOKUP(A18247,Aux!A:B,2,0),"Outros")</f>
        <v>Municípios</v>
      </c>
      <c r="L18247" s="2">
        <f t="shared" si="856"/>
        <v>2020</v>
      </c>
      <c r="M18247">
        <f t="shared" si="857"/>
        <v>17</v>
      </c>
    </row>
    <row r="18248" spans="1:13" x14ac:dyDescent="0.35">
      <c r="A18248" t="s">
        <v>488</v>
      </c>
      <c r="B18248">
        <v>600014690</v>
      </c>
      <c r="C18248">
        <v>188091</v>
      </c>
      <c r="D18248" t="s">
        <v>14562</v>
      </c>
      <c r="E18248" s="1">
        <v>43941.677407407406</v>
      </c>
      <c r="F18248">
        <v>13</v>
      </c>
      <c r="G18248" t="s">
        <v>33</v>
      </c>
      <c r="H18248">
        <v>150</v>
      </c>
      <c r="I18248" s="1">
        <v>43948.75</v>
      </c>
      <c r="J18248" s="2">
        <f t="shared" si="855"/>
        <v>1</v>
      </c>
      <c r="K18248" s="2" t="str">
        <f>IFERROR(VLOOKUP(A18248,Aux!A:B,2,0),"Outros")</f>
        <v>Outros</v>
      </c>
      <c r="L18248" s="2">
        <f t="shared" si="856"/>
        <v>2020</v>
      </c>
      <c r="M18248">
        <f t="shared" si="857"/>
        <v>17</v>
      </c>
    </row>
    <row r="18249" spans="1:13" x14ac:dyDescent="0.35">
      <c r="A18249" t="s">
        <v>465</v>
      </c>
      <c r="B18249">
        <v>600084779</v>
      </c>
      <c r="C18249">
        <v>188092</v>
      </c>
      <c r="D18249" t="s">
        <v>14563</v>
      </c>
      <c r="E18249" s="1">
        <v>43941.683113425926</v>
      </c>
      <c r="F18249">
        <v>13</v>
      </c>
      <c r="G18249" t="s">
        <v>622</v>
      </c>
      <c r="H18249">
        <v>150</v>
      </c>
      <c r="I18249" s="1">
        <v>43953.708333333336</v>
      </c>
      <c r="J18249" s="2">
        <f t="shared" si="855"/>
        <v>1</v>
      </c>
      <c r="K18249" s="2" t="str">
        <f>IFERROR(VLOOKUP(A18249,Aux!A:B,2,0),"Outros")</f>
        <v>Outros</v>
      </c>
      <c r="L18249" s="2">
        <f t="shared" si="856"/>
        <v>2020</v>
      </c>
      <c r="M18249">
        <f t="shared" si="857"/>
        <v>17</v>
      </c>
    </row>
    <row r="18250" spans="1:13" x14ac:dyDescent="0.35">
      <c r="A18250" t="s">
        <v>12</v>
      </c>
      <c r="B18250">
        <v>508481287</v>
      </c>
      <c r="C18250">
        <v>188093</v>
      </c>
      <c r="D18250" t="s">
        <v>14593</v>
      </c>
      <c r="E18250" s="1">
        <v>43941.696250000001</v>
      </c>
      <c r="F18250">
        <v>1</v>
      </c>
      <c r="G18250" t="s">
        <v>14</v>
      </c>
      <c r="H18250">
        <v>200</v>
      </c>
      <c r="I18250" s="1">
        <v>43947.708333333336</v>
      </c>
      <c r="J18250" s="2">
        <f t="shared" si="855"/>
        <v>1</v>
      </c>
      <c r="K18250" s="2" t="str">
        <f>IFERROR(VLOOKUP(A18250,Aux!A:B,2,0),"Outros")</f>
        <v>Hospitais</v>
      </c>
      <c r="L18250" s="2">
        <f t="shared" si="856"/>
        <v>2020</v>
      </c>
      <c r="M18250">
        <f t="shared" si="857"/>
        <v>17</v>
      </c>
    </row>
    <row r="18251" spans="1:13" x14ac:dyDescent="0.35">
      <c r="A18251" t="s">
        <v>35</v>
      </c>
      <c r="B18251">
        <v>508666236</v>
      </c>
      <c r="C18251">
        <v>188094</v>
      </c>
      <c r="D18251" t="s">
        <v>5421</v>
      </c>
      <c r="E18251" s="1">
        <v>43941.696331018517</v>
      </c>
      <c r="F18251">
        <v>3</v>
      </c>
      <c r="G18251" t="s">
        <v>318</v>
      </c>
      <c r="H18251">
        <v>150</v>
      </c>
      <c r="I18251" s="1">
        <v>43963.999305555553</v>
      </c>
      <c r="J18251" s="2">
        <f t="shared" si="855"/>
        <v>1</v>
      </c>
      <c r="K18251" s="2" t="str">
        <f>IFERROR(VLOOKUP(A18251,Aux!A:B,2,0),"Outros")</f>
        <v>Outros</v>
      </c>
      <c r="L18251" s="2">
        <f t="shared" si="856"/>
        <v>2020</v>
      </c>
      <c r="M18251">
        <f t="shared" si="857"/>
        <v>17</v>
      </c>
    </row>
    <row r="18252" spans="1:13" x14ac:dyDescent="0.35">
      <c r="A18252" t="s">
        <v>18</v>
      </c>
      <c r="B18252">
        <v>502177080</v>
      </c>
      <c r="C18252">
        <v>188095</v>
      </c>
      <c r="D18252" t="s">
        <v>14607</v>
      </c>
      <c r="E18252" s="1">
        <v>43941.702141203707</v>
      </c>
      <c r="F18252">
        <v>1</v>
      </c>
      <c r="G18252" t="s">
        <v>164</v>
      </c>
      <c r="H18252">
        <v>150</v>
      </c>
      <c r="I18252" s="1">
        <v>43948.708333333336</v>
      </c>
      <c r="J18252" s="2">
        <f t="shared" si="855"/>
        <v>1</v>
      </c>
      <c r="K18252" s="2" t="str">
        <f>IFERROR(VLOOKUP(A18252,Aux!A:B,2,0),"Outros")</f>
        <v>Municípios</v>
      </c>
      <c r="L18252" s="2">
        <f t="shared" si="856"/>
        <v>2020</v>
      </c>
      <c r="M18252">
        <f t="shared" si="857"/>
        <v>17</v>
      </c>
    </row>
    <row r="18253" spans="1:13" x14ac:dyDescent="0.35">
      <c r="A18253" t="s">
        <v>171</v>
      </c>
      <c r="B18253">
        <v>504293125</v>
      </c>
      <c r="C18253">
        <v>188097</v>
      </c>
      <c r="D18253" t="s">
        <v>14608</v>
      </c>
      <c r="E18253" s="1">
        <v>43941.703460648147</v>
      </c>
      <c r="F18253">
        <v>13</v>
      </c>
      <c r="G18253" t="s">
        <v>4276</v>
      </c>
      <c r="H18253">
        <v>150</v>
      </c>
      <c r="I18253" s="1">
        <v>43951.999305555553</v>
      </c>
      <c r="J18253" s="2">
        <f t="shared" si="855"/>
        <v>1</v>
      </c>
      <c r="K18253" s="2" t="str">
        <f>IFERROR(VLOOKUP(A18253,Aux!A:B,2,0),"Outros")</f>
        <v>Municípios</v>
      </c>
      <c r="L18253" s="2">
        <f t="shared" si="856"/>
        <v>2020</v>
      </c>
      <c r="M18253">
        <f t="shared" si="857"/>
        <v>17</v>
      </c>
    </row>
    <row r="18254" spans="1:13" x14ac:dyDescent="0.35">
      <c r="A18254" t="s">
        <v>217</v>
      </c>
      <c r="B18254">
        <v>502530863</v>
      </c>
      <c r="C18254">
        <v>188100</v>
      </c>
      <c r="D18254" t="s">
        <v>14530</v>
      </c>
      <c r="E18254" s="1">
        <v>43941.709062499998</v>
      </c>
      <c r="F18254">
        <v>3</v>
      </c>
      <c r="G18254" t="s">
        <v>33</v>
      </c>
      <c r="H18254">
        <v>150</v>
      </c>
      <c r="I18254" s="1">
        <v>43950.791666666664</v>
      </c>
      <c r="J18254" s="2">
        <f t="shared" si="855"/>
        <v>1</v>
      </c>
      <c r="K18254" s="2" t="str">
        <f>IFERROR(VLOOKUP(A18254,Aux!A:B,2,0),"Outros")</f>
        <v>Outros</v>
      </c>
      <c r="L18254" s="2">
        <f t="shared" si="856"/>
        <v>2020</v>
      </c>
      <c r="M18254">
        <f t="shared" si="857"/>
        <v>17</v>
      </c>
    </row>
    <row r="18255" spans="1:13" x14ac:dyDescent="0.35">
      <c r="A18255" t="s">
        <v>12</v>
      </c>
      <c r="B18255">
        <v>508481287</v>
      </c>
      <c r="C18255">
        <v>188101</v>
      </c>
      <c r="D18255" t="s">
        <v>14468</v>
      </c>
      <c r="E18255" s="1">
        <v>43941.715995370374</v>
      </c>
      <c r="F18255">
        <v>4</v>
      </c>
      <c r="G18255" t="s">
        <v>14</v>
      </c>
      <c r="H18255">
        <v>220</v>
      </c>
      <c r="I18255" s="1">
        <v>43943.708333333336</v>
      </c>
      <c r="J18255" s="2">
        <f t="shared" si="855"/>
        <v>1</v>
      </c>
      <c r="K18255" s="2" t="str">
        <f>IFERROR(VLOOKUP(A18255,Aux!A:B,2,0),"Outros")</f>
        <v>Hospitais</v>
      </c>
      <c r="L18255" s="2">
        <f t="shared" si="856"/>
        <v>2020</v>
      </c>
      <c r="M18255">
        <f t="shared" si="857"/>
        <v>17</v>
      </c>
    </row>
    <row r="18256" spans="1:13" x14ac:dyDescent="0.35">
      <c r="A18256" t="s">
        <v>18</v>
      </c>
      <c r="B18256">
        <v>502177080</v>
      </c>
      <c r="C18256">
        <v>188102</v>
      </c>
      <c r="D18256" t="s">
        <v>10591</v>
      </c>
      <c r="E18256" s="1">
        <v>43941.727881944447</v>
      </c>
      <c r="F18256">
        <v>1</v>
      </c>
      <c r="G18256" t="s">
        <v>33</v>
      </c>
      <c r="H18256">
        <v>400</v>
      </c>
      <c r="I18256" s="1">
        <v>43789.708333333336</v>
      </c>
      <c r="J18256" s="2">
        <f t="shared" si="855"/>
        <v>1</v>
      </c>
      <c r="K18256" s="2" t="str">
        <f>IFERROR(VLOOKUP(A18256,Aux!A:B,2,0),"Outros")</f>
        <v>Municípios</v>
      </c>
      <c r="L18256" s="2">
        <f t="shared" si="856"/>
        <v>2020</v>
      </c>
      <c r="M18256">
        <f t="shared" si="857"/>
        <v>17</v>
      </c>
    </row>
    <row r="18257" spans="1:13" x14ac:dyDescent="0.35">
      <c r="A18257" t="s">
        <v>18</v>
      </c>
      <c r="B18257">
        <v>502177080</v>
      </c>
      <c r="C18257">
        <v>188103</v>
      </c>
      <c r="D18257" t="s">
        <v>14564</v>
      </c>
      <c r="E18257" s="1">
        <v>43941.729641203703</v>
      </c>
      <c r="F18257">
        <v>1</v>
      </c>
      <c r="G18257" t="s">
        <v>164</v>
      </c>
      <c r="H18257">
        <v>400</v>
      </c>
      <c r="I18257" s="1">
        <v>43776.708333333336</v>
      </c>
      <c r="J18257" s="2">
        <f t="shared" si="855"/>
        <v>1</v>
      </c>
      <c r="K18257" s="2" t="str">
        <f>IFERROR(VLOOKUP(A18257,Aux!A:B,2,0),"Outros")</f>
        <v>Municípios</v>
      </c>
      <c r="L18257" s="2">
        <f t="shared" si="856"/>
        <v>2020</v>
      </c>
      <c r="M18257">
        <f t="shared" si="857"/>
        <v>17</v>
      </c>
    </row>
    <row r="18258" spans="1:13" x14ac:dyDescent="0.35">
      <c r="A18258" t="s">
        <v>12</v>
      </c>
      <c r="B18258">
        <v>508481287</v>
      </c>
      <c r="C18258">
        <v>188104</v>
      </c>
      <c r="D18258" t="s">
        <v>14565</v>
      </c>
      <c r="E18258" s="1">
        <v>43941.73238425926</v>
      </c>
      <c r="F18258">
        <v>13</v>
      </c>
      <c r="G18258" t="s">
        <v>14</v>
      </c>
      <c r="H18258">
        <v>150</v>
      </c>
      <c r="I18258" s="1">
        <v>43949.708333333336</v>
      </c>
      <c r="J18258" s="2">
        <f t="shared" si="855"/>
        <v>1</v>
      </c>
      <c r="K18258" s="2" t="str">
        <f>IFERROR(VLOOKUP(A18258,Aux!A:B,2,0),"Outros")</f>
        <v>Hospitais</v>
      </c>
      <c r="L18258" s="2">
        <f t="shared" si="856"/>
        <v>2020</v>
      </c>
      <c r="M18258">
        <f t="shared" si="857"/>
        <v>17</v>
      </c>
    </row>
    <row r="18259" spans="1:13" x14ac:dyDescent="0.35">
      <c r="A18259" t="s">
        <v>18</v>
      </c>
      <c r="B18259">
        <v>502177080</v>
      </c>
      <c r="C18259">
        <v>188105</v>
      </c>
      <c r="D18259" t="s">
        <v>7751</v>
      </c>
      <c r="E18259" s="1">
        <v>43941.771469907406</v>
      </c>
      <c r="F18259">
        <v>1</v>
      </c>
      <c r="G18259" t="s">
        <v>164</v>
      </c>
      <c r="H18259">
        <v>400</v>
      </c>
      <c r="I18259" s="1">
        <v>43703.708333333336</v>
      </c>
      <c r="J18259" s="2">
        <f t="shared" si="855"/>
        <v>1</v>
      </c>
      <c r="K18259" s="2" t="str">
        <f>IFERROR(VLOOKUP(A18259,Aux!A:B,2,0),"Outros")</f>
        <v>Municípios</v>
      </c>
      <c r="L18259" s="2">
        <f t="shared" si="856"/>
        <v>2020</v>
      </c>
      <c r="M18259">
        <f t="shared" si="857"/>
        <v>17</v>
      </c>
    </row>
    <row r="18260" spans="1:13" x14ac:dyDescent="0.35">
      <c r="A18260" t="s">
        <v>18</v>
      </c>
      <c r="B18260">
        <v>502177080</v>
      </c>
      <c r="C18260">
        <v>188106</v>
      </c>
      <c r="D18260" t="s">
        <v>14469</v>
      </c>
      <c r="E18260" s="1">
        <v>43941.773506944446</v>
      </c>
      <c r="F18260">
        <v>1</v>
      </c>
      <c r="G18260" t="s">
        <v>164</v>
      </c>
      <c r="H18260">
        <v>400</v>
      </c>
      <c r="I18260" s="1">
        <v>43819.708333333336</v>
      </c>
      <c r="J18260" s="2">
        <f t="shared" si="855"/>
        <v>1</v>
      </c>
      <c r="K18260" s="2" t="str">
        <f>IFERROR(VLOOKUP(A18260,Aux!A:B,2,0),"Outros")</f>
        <v>Municípios</v>
      </c>
      <c r="L18260" s="2">
        <f t="shared" si="856"/>
        <v>2020</v>
      </c>
      <c r="M18260">
        <f t="shared" si="857"/>
        <v>17</v>
      </c>
    </row>
    <row r="18261" spans="1:13" x14ac:dyDescent="0.35">
      <c r="A18261" t="s">
        <v>18</v>
      </c>
      <c r="B18261">
        <v>502177080</v>
      </c>
      <c r="C18261">
        <v>188107</v>
      </c>
      <c r="D18261" t="s">
        <v>14483</v>
      </c>
      <c r="E18261" s="1">
        <v>43941.78633101852</v>
      </c>
      <c r="F18261">
        <v>1</v>
      </c>
      <c r="G18261" t="s">
        <v>164</v>
      </c>
      <c r="H18261">
        <v>220</v>
      </c>
      <c r="I18261" s="1">
        <v>43943.708333333336</v>
      </c>
      <c r="J18261" s="2">
        <f t="shared" si="855"/>
        <v>1</v>
      </c>
      <c r="K18261" s="2" t="str">
        <f>IFERROR(VLOOKUP(A18261,Aux!A:B,2,0),"Outros")</f>
        <v>Municípios</v>
      </c>
      <c r="L18261" s="2">
        <f t="shared" si="856"/>
        <v>2020</v>
      </c>
      <c r="M18261">
        <f t="shared" si="857"/>
        <v>17</v>
      </c>
    </row>
    <row r="18262" spans="1:13" x14ac:dyDescent="0.35">
      <c r="A18262" t="s">
        <v>18</v>
      </c>
      <c r="B18262">
        <v>502177080</v>
      </c>
      <c r="C18262">
        <v>188108</v>
      </c>
      <c r="E18262" s="1">
        <v>43941.788090277776</v>
      </c>
      <c r="F18262">
        <v>1</v>
      </c>
      <c r="G18262" t="s">
        <v>33</v>
      </c>
      <c r="H18262">
        <v>400</v>
      </c>
      <c r="J18262" s="2">
        <f t="shared" si="855"/>
        <v>1</v>
      </c>
      <c r="K18262" s="2" t="str">
        <f>IFERROR(VLOOKUP(A18262,Aux!A:B,2,0),"Outros")</f>
        <v>Municípios</v>
      </c>
      <c r="L18262" s="2">
        <f t="shared" si="856"/>
        <v>2020</v>
      </c>
      <c r="M18262">
        <f t="shared" si="857"/>
        <v>17</v>
      </c>
    </row>
    <row r="18263" spans="1:13" x14ac:dyDescent="0.35">
      <c r="A18263" t="s">
        <v>9</v>
      </c>
      <c r="B18263">
        <v>506673626</v>
      </c>
      <c r="C18263">
        <v>188111</v>
      </c>
      <c r="E18263" s="1">
        <v>43942.086701388886</v>
      </c>
      <c r="F18263">
        <v>1</v>
      </c>
      <c r="G18263" t="s">
        <v>33</v>
      </c>
      <c r="H18263">
        <v>1</v>
      </c>
      <c r="J18263" s="2">
        <f t="shared" si="855"/>
        <v>1</v>
      </c>
      <c r="K18263" s="2" t="str">
        <f>IFERROR(VLOOKUP(A18263,Aux!A:B,2,0),"Outros")</f>
        <v>Municípios</v>
      </c>
      <c r="L18263" s="2">
        <f t="shared" si="856"/>
        <v>2020</v>
      </c>
      <c r="M18263">
        <f t="shared" si="857"/>
        <v>17</v>
      </c>
    </row>
    <row r="18264" spans="1:13" x14ac:dyDescent="0.35">
      <c r="A18264" t="s">
        <v>140</v>
      </c>
      <c r="B18264">
        <v>506614913</v>
      </c>
      <c r="C18264">
        <v>188112</v>
      </c>
      <c r="D18264" t="s">
        <v>14448</v>
      </c>
      <c r="E18264" s="1">
        <v>43942.35015046296</v>
      </c>
      <c r="F18264">
        <v>13</v>
      </c>
      <c r="G18264" t="s">
        <v>2313</v>
      </c>
      <c r="H18264">
        <v>150</v>
      </c>
      <c r="I18264" s="1">
        <v>43955.999305555553</v>
      </c>
      <c r="J18264" s="2">
        <f t="shared" si="855"/>
        <v>1</v>
      </c>
      <c r="K18264" s="2" t="str">
        <f>IFERROR(VLOOKUP(A18264,Aux!A:B,2,0),"Outros")</f>
        <v>Municípios</v>
      </c>
      <c r="L18264" s="2">
        <f t="shared" si="856"/>
        <v>2020</v>
      </c>
      <c r="M18264">
        <f t="shared" si="857"/>
        <v>17</v>
      </c>
    </row>
    <row r="18265" spans="1:13" x14ac:dyDescent="0.35">
      <c r="A18265" t="s">
        <v>48</v>
      </c>
      <c r="B18265">
        <v>503035416</v>
      </c>
      <c r="C18265">
        <v>188116</v>
      </c>
      <c r="E18265" s="1">
        <v>43942.39472222222</v>
      </c>
      <c r="F18265">
        <v>3</v>
      </c>
      <c r="G18265" t="s">
        <v>33</v>
      </c>
      <c r="H18265">
        <v>1</v>
      </c>
      <c r="J18265" s="2">
        <f t="shared" si="855"/>
        <v>1</v>
      </c>
      <c r="K18265" s="2" t="str">
        <f>IFERROR(VLOOKUP(A18265,Aux!A:B,2,0),"Outros")</f>
        <v>Hospitais</v>
      </c>
      <c r="L18265" s="2">
        <f t="shared" si="856"/>
        <v>2020</v>
      </c>
      <c r="M18265">
        <f t="shared" si="857"/>
        <v>17</v>
      </c>
    </row>
    <row r="18266" spans="1:13" x14ac:dyDescent="0.35">
      <c r="A18266" t="s">
        <v>197</v>
      </c>
      <c r="B18266">
        <v>506334562</v>
      </c>
      <c r="C18266">
        <v>188117</v>
      </c>
      <c r="D18266" t="s">
        <v>14156</v>
      </c>
      <c r="E18266" s="1">
        <v>43942.401053240741</v>
      </c>
      <c r="F18266">
        <v>1</v>
      </c>
      <c r="G18266" t="s">
        <v>625</v>
      </c>
      <c r="H18266">
        <v>150</v>
      </c>
      <c r="I18266" s="1">
        <v>43948.999305555553</v>
      </c>
      <c r="J18266" s="2">
        <f t="shared" si="855"/>
        <v>1</v>
      </c>
      <c r="K18266" s="2" t="str">
        <f>IFERROR(VLOOKUP(A18266,Aux!A:B,2,0),"Outros")</f>
        <v>Municípios</v>
      </c>
      <c r="L18266" s="2">
        <f t="shared" si="856"/>
        <v>2020</v>
      </c>
      <c r="M18266">
        <f t="shared" si="857"/>
        <v>17</v>
      </c>
    </row>
    <row r="18267" spans="1:13" x14ac:dyDescent="0.35">
      <c r="A18267" t="s">
        <v>71</v>
      </c>
      <c r="B18267">
        <v>500051054</v>
      </c>
      <c r="C18267">
        <v>188120</v>
      </c>
      <c r="D18267" t="s">
        <v>14436</v>
      </c>
      <c r="E18267" s="1">
        <v>43942.413055555553</v>
      </c>
      <c r="F18267">
        <v>13</v>
      </c>
      <c r="G18267" t="s">
        <v>566</v>
      </c>
      <c r="H18267">
        <v>1</v>
      </c>
      <c r="I18267" s="1">
        <v>25569.791666666668</v>
      </c>
      <c r="J18267" s="2">
        <f t="shared" si="855"/>
        <v>1</v>
      </c>
      <c r="K18267" s="2" t="str">
        <f>IFERROR(VLOOKUP(A18267,Aux!A:B,2,0),"Outros")</f>
        <v>Municípios</v>
      </c>
      <c r="L18267" s="2">
        <f t="shared" si="856"/>
        <v>2020</v>
      </c>
      <c r="M18267">
        <f t="shared" si="857"/>
        <v>17</v>
      </c>
    </row>
    <row r="18268" spans="1:13" x14ac:dyDescent="0.35">
      <c r="A18268" t="s">
        <v>562</v>
      </c>
      <c r="B18268">
        <v>506823318</v>
      </c>
      <c r="C18268">
        <v>188121</v>
      </c>
      <c r="E18268" s="1">
        <v>43942.440023148149</v>
      </c>
      <c r="F18268">
        <v>3</v>
      </c>
      <c r="G18268" t="s">
        <v>33</v>
      </c>
      <c r="H18268">
        <v>400</v>
      </c>
      <c r="J18268" s="2">
        <f t="shared" si="855"/>
        <v>1</v>
      </c>
      <c r="K18268" s="2" t="str">
        <f>IFERROR(VLOOKUP(A18268,Aux!A:B,2,0),"Outros")</f>
        <v>Municípios</v>
      </c>
      <c r="L18268" s="2">
        <f t="shared" si="856"/>
        <v>2020</v>
      </c>
      <c r="M18268">
        <f t="shared" si="857"/>
        <v>17</v>
      </c>
    </row>
    <row r="18269" spans="1:13" x14ac:dyDescent="0.35">
      <c r="A18269" t="s">
        <v>35</v>
      </c>
      <c r="B18269">
        <v>508666236</v>
      </c>
      <c r="C18269">
        <v>188123</v>
      </c>
      <c r="D18269" t="s">
        <v>14414</v>
      </c>
      <c r="E18269" s="1">
        <v>43942.447534722225</v>
      </c>
      <c r="F18269">
        <v>1</v>
      </c>
      <c r="G18269" t="s">
        <v>33</v>
      </c>
      <c r="H18269">
        <v>150</v>
      </c>
      <c r="I18269" s="1">
        <v>43948.999305555553</v>
      </c>
      <c r="J18269" s="2">
        <f t="shared" si="855"/>
        <v>1</v>
      </c>
      <c r="K18269" s="2" t="str">
        <f>IFERROR(VLOOKUP(A18269,Aux!A:B,2,0),"Outros")</f>
        <v>Outros</v>
      </c>
      <c r="L18269" s="2">
        <f t="shared" si="856"/>
        <v>2020</v>
      </c>
      <c r="M18269">
        <f t="shared" si="857"/>
        <v>17</v>
      </c>
    </row>
    <row r="18270" spans="1:13" x14ac:dyDescent="0.35">
      <c r="A18270" t="s">
        <v>562</v>
      </c>
      <c r="B18270">
        <v>506823318</v>
      </c>
      <c r="C18270">
        <v>188125</v>
      </c>
      <c r="D18270" t="s">
        <v>14497</v>
      </c>
      <c r="E18270" s="1">
        <v>43942.449224537035</v>
      </c>
      <c r="F18270">
        <v>3</v>
      </c>
      <c r="G18270" t="s">
        <v>1729</v>
      </c>
      <c r="H18270">
        <v>150</v>
      </c>
      <c r="I18270" s="1">
        <v>43972.958333333336</v>
      </c>
      <c r="J18270" s="2">
        <f t="shared" si="855"/>
        <v>1</v>
      </c>
      <c r="K18270" s="2" t="str">
        <f>IFERROR(VLOOKUP(A18270,Aux!A:B,2,0),"Outros")</f>
        <v>Municípios</v>
      </c>
      <c r="L18270" s="2">
        <f t="shared" si="856"/>
        <v>2020</v>
      </c>
      <c r="M18270">
        <f t="shared" si="857"/>
        <v>17</v>
      </c>
    </row>
    <row r="18271" spans="1:13" x14ac:dyDescent="0.35">
      <c r="A18271" t="s">
        <v>57</v>
      </c>
      <c r="B18271">
        <v>501294104</v>
      </c>
      <c r="C18271">
        <v>188126</v>
      </c>
      <c r="D18271" t="s">
        <v>14415</v>
      </c>
      <c r="E18271" s="1">
        <v>43942.449236111112</v>
      </c>
      <c r="F18271">
        <v>1</v>
      </c>
      <c r="G18271" t="s">
        <v>103</v>
      </c>
      <c r="H18271">
        <v>150</v>
      </c>
      <c r="I18271" s="1">
        <v>43948.999305555553</v>
      </c>
      <c r="J18271" s="2">
        <f t="shared" si="855"/>
        <v>1</v>
      </c>
      <c r="K18271" s="2" t="str">
        <f>IFERROR(VLOOKUP(A18271,Aux!A:B,2,0),"Outros")</f>
        <v>Municípios</v>
      </c>
      <c r="L18271" s="2">
        <f t="shared" si="856"/>
        <v>2020</v>
      </c>
      <c r="M18271">
        <f t="shared" si="857"/>
        <v>17</v>
      </c>
    </row>
    <row r="18272" spans="1:13" x14ac:dyDescent="0.35">
      <c r="A18272" t="s">
        <v>1629</v>
      </c>
      <c r="B18272">
        <v>502150319</v>
      </c>
      <c r="C18272">
        <v>188128</v>
      </c>
      <c r="D18272" t="s">
        <v>14609</v>
      </c>
      <c r="E18272" s="1">
        <v>43942.455324074072</v>
      </c>
      <c r="F18272">
        <v>3</v>
      </c>
      <c r="G18272" t="s">
        <v>1631</v>
      </c>
      <c r="H18272">
        <v>150</v>
      </c>
      <c r="I18272" s="1">
        <v>43972.999305555553</v>
      </c>
      <c r="J18272" s="2">
        <f t="shared" si="855"/>
        <v>1</v>
      </c>
      <c r="K18272" s="2" t="str">
        <f>IFERROR(VLOOKUP(A18272,Aux!A:B,2,0),"Outros")</f>
        <v>Municípios</v>
      </c>
      <c r="L18272" s="2">
        <f t="shared" si="856"/>
        <v>2020</v>
      </c>
      <c r="M18272">
        <f t="shared" si="857"/>
        <v>17</v>
      </c>
    </row>
    <row r="18273" spans="1:13" x14ac:dyDescent="0.35">
      <c r="A18273" t="s">
        <v>236</v>
      </c>
      <c r="B18273">
        <v>504871650</v>
      </c>
      <c r="C18273">
        <v>188129</v>
      </c>
      <c r="D18273" t="s">
        <v>14512</v>
      </c>
      <c r="E18273" s="1">
        <v>43942.457638888889</v>
      </c>
      <c r="F18273">
        <v>1</v>
      </c>
      <c r="G18273" t="s">
        <v>238</v>
      </c>
      <c r="H18273">
        <v>1</v>
      </c>
      <c r="I18273" s="1">
        <v>25569.75</v>
      </c>
      <c r="J18273" s="2">
        <f t="shared" si="855"/>
        <v>1</v>
      </c>
      <c r="K18273" s="2" t="str">
        <f>IFERROR(VLOOKUP(A18273,Aux!A:B,2,0),"Outros")</f>
        <v>Águas e resíduos</v>
      </c>
      <c r="L18273" s="2">
        <f t="shared" si="856"/>
        <v>2020</v>
      </c>
      <c r="M18273">
        <f t="shared" si="857"/>
        <v>17</v>
      </c>
    </row>
    <row r="18274" spans="1:13" x14ac:dyDescent="0.35">
      <c r="A18274" t="s">
        <v>1299</v>
      </c>
      <c r="B18274">
        <v>506804240</v>
      </c>
      <c r="C18274">
        <v>188132</v>
      </c>
      <c r="D18274" t="s">
        <v>14498</v>
      </c>
      <c r="E18274" s="1">
        <v>43942.479456018518</v>
      </c>
      <c r="F18274">
        <v>3</v>
      </c>
      <c r="G18274" t="s">
        <v>2118</v>
      </c>
      <c r="H18274">
        <v>1</v>
      </c>
      <c r="I18274" s="1">
        <v>25569.708333333332</v>
      </c>
      <c r="J18274" s="2">
        <f t="shared" si="855"/>
        <v>1</v>
      </c>
      <c r="K18274" s="2" t="str">
        <f>IFERROR(VLOOKUP(A18274,Aux!A:B,2,0),"Outros")</f>
        <v>Municípios</v>
      </c>
      <c r="L18274" s="2">
        <f t="shared" si="856"/>
        <v>2020</v>
      </c>
      <c r="M18274">
        <f t="shared" si="857"/>
        <v>17</v>
      </c>
    </row>
    <row r="18275" spans="1:13" x14ac:dyDescent="0.35">
      <c r="A18275" t="s">
        <v>236</v>
      </c>
      <c r="B18275">
        <v>504871650</v>
      </c>
      <c r="C18275">
        <v>188134</v>
      </c>
      <c r="D18275" t="s">
        <v>14437</v>
      </c>
      <c r="E18275" s="1">
        <v>43942.505011574074</v>
      </c>
      <c r="F18275">
        <v>3</v>
      </c>
      <c r="G18275" t="s">
        <v>238</v>
      </c>
      <c r="H18275">
        <v>1</v>
      </c>
      <c r="I18275" s="1">
        <v>25569.75</v>
      </c>
      <c r="J18275" s="2">
        <f t="shared" si="855"/>
        <v>1</v>
      </c>
      <c r="K18275" s="2" t="str">
        <f>IFERROR(VLOOKUP(A18275,Aux!A:B,2,0),"Outros")</f>
        <v>Águas e resíduos</v>
      </c>
      <c r="L18275" s="2">
        <f t="shared" si="856"/>
        <v>2020</v>
      </c>
      <c r="M18275">
        <f t="shared" si="857"/>
        <v>17</v>
      </c>
    </row>
    <row r="18276" spans="1:13" x14ac:dyDescent="0.35">
      <c r="A18276" t="s">
        <v>57</v>
      </c>
      <c r="B18276">
        <v>501294104</v>
      </c>
      <c r="C18276">
        <v>188138</v>
      </c>
      <c r="D18276" t="s">
        <v>14438</v>
      </c>
      <c r="E18276" s="1">
        <v>43942.52070601852</v>
      </c>
      <c r="F18276">
        <v>13</v>
      </c>
      <c r="G18276" t="s">
        <v>59</v>
      </c>
      <c r="H18276">
        <v>150</v>
      </c>
      <c r="I18276" s="1">
        <v>43951.999305555553</v>
      </c>
      <c r="J18276" s="2">
        <f t="shared" si="855"/>
        <v>1</v>
      </c>
      <c r="K18276" s="2" t="str">
        <f>IFERROR(VLOOKUP(A18276,Aux!A:B,2,0),"Outros")</f>
        <v>Municípios</v>
      </c>
      <c r="L18276" s="2">
        <f t="shared" si="856"/>
        <v>2020</v>
      </c>
      <c r="M18276">
        <f t="shared" si="857"/>
        <v>17</v>
      </c>
    </row>
    <row r="18277" spans="1:13" x14ac:dyDescent="0.35">
      <c r="A18277" t="s">
        <v>236</v>
      </c>
      <c r="B18277">
        <v>504871650</v>
      </c>
      <c r="C18277">
        <v>188141</v>
      </c>
      <c r="D18277" t="s">
        <v>14648</v>
      </c>
      <c r="E18277" s="1">
        <v>43942.536226851851</v>
      </c>
      <c r="F18277">
        <v>3</v>
      </c>
      <c r="G18277" t="s">
        <v>238</v>
      </c>
      <c r="H18277">
        <v>1</v>
      </c>
      <c r="I18277" s="1">
        <v>25569.999305555557</v>
      </c>
      <c r="J18277" s="2">
        <f t="shared" si="855"/>
        <v>1</v>
      </c>
      <c r="K18277" s="2" t="str">
        <f>IFERROR(VLOOKUP(A18277,Aux!A:B,2,0),"Outros")</f>
        <v>Águas e resíduos</v>
      </c>
      <c r="L18277" s="2">
        <f t="shared" si="856"/>
        <v>2020</v>
      </c>
      <c r="M18277">
        <f t="shared" si="857"/>
        <v>17</v>
      </c>
    </row>
    <row r="18278" spans="1:13" x14ac:dyDescent="0.35">
      <c r="A18278" t="s">
        <v>853</v>
      </c>
      <c r="B18278">
        <v>506826961</v>
      </c>
      <c r="C18278">
        <v>188143</v>
      </c>
      <c r="D18278" t="s">
        <v>14416</v>
      </c>
      <c r="E18278" s="1">
        <v>43942.548368055555</v>
      </c>
      <c r="F18278">
        <v>1</v>
      </c>
      <c r="G18278" t="s">
        <v>1021</v>
      </c>
      <c r="H18278">
        <v>150</v>
      </c>
      <c r="I18278" s="1">
        <v>43949.999305555553</v>
      </c>
      <c r="J18278" s="2">
        <f t="shared" si="855"/>
        <v>1</v>
      </c>
      <c r="K18278" s="2" t="str">
        <f>IFERROR(VLOOKUP(A18278,Aux!A:B,2,0),"Outros")</f>
        <v>Municípios</v>
      </c>
      <c r="L18278" s="2">
        <f t="shared" si="856"/>
        <v>2020</v>
      </c>
      <c r="M18278">
        <f t="shared" si="857"/>
        <v>17</v>
      </c>
    </row>
    <row r="18279" spans="1:13" x14ac:dyDescent="0.35">
      <c r="A18279" t="s">
        <v>63</v>
      </c>
      <c r="B18279">
        <v>502098139</v>
      </c>
      <c r="C18279">
        <v>188145</v>
      </c>
      <c r="D18279" t="s">
        <v>14417</v>
      </c>
      <c r="E18279" s="1">
        <v>43942.57104166667</v>
      </c>
      <c r="F18279">
        <v>13</v>
      </c>
      <c r="G18279" t="s">
        <v>75</v>
      </c>
      <c r="H18279">
        <v>150</v>
      </c>
      <c r="I18279" s="1">
        <v>43951.75</v>
      </c>
      <c r="J18279" s="2">
        <f t="shared" si="855"/>
        <v>1</v>
      </c>
      <c r="K18279" s="2" t="str">
        <f>IFERROR(VLOOKUP(A18279,Aux!A:B,2,0),"Outros")</f>
        <v>Municípios</v>
      </c>
      <c r="L18279" s="2">
        <f t="shared" si="856"/>
        <v>2020</v>
      </c>
      <c r="M18279">
        <f t="shared" si="857"/>
        <v>17</v>
      </c>
    </row>
    <row r="18280" spans="1:13" x14ac:dyDescent="0.35">
      <c r="A18280" t="s">
        <v>236</v>
      </c>
      <c r="B18280">
        <v>504871650</v>
      </c>
      <c r="C18280">
        <v>188146</v>
      </c>
      <c r="D18280" t="s">
        <v>14594</v>
      </c>
      <c r="E18280" s="1">
        <v>43942.582060185188</v>
      </c>
      <c r="F18280">
        <v>1</v>
      </c>
      <c r="G18280" t="s">
        <v>238</v>
      </c>
      <c r="H18280">
        <v>1</v>
      </c>
      <c r="I18280" s="1">
        <v>25569.75</v>
      </c>
      <c r="J18280" s="2">
        <f t="shared" si="855"/>
        <v>1</v>
      </c>
      <c r="K18280" s="2" t="str">
        <f>IFERROR(VLOOKUP(A18280,Aux!A:B,2,0),"Outros")</f>
        <v>Águas e resíduos</v>
      </c>
      <c r="L18280" s="2">
        <f t="shared" si="856"/>
        <v>2020</v>
      </c>
      <c r="M18280">
        <f t="shared" si="857"/>
        <v>17</v>
      </c>
    </row>
    <row r="18281" spans="1:13" x14ac:dyDescent="0.35">
      <c r="A18281" t="s">
        <v>35</v>
      </c>
      <c r="B18281">
        <v>508666236</v>
      </c>
      <c r="C18281">
        <v>188147</v>
      </c>
      <c r="D18281" t="s">
        <v>14595</v>
      </c>
      <c r="E18281" s="1">
        <v>43942.592129629629</v>
      </c>
      <c r="F18281">
        <v>13</v>
      </c>
      <c r="G18281" t="s">
        <v>33</v>
      </c>
      <c r="H18281">
        <v>150</v>
      </c>
      <c r="I18281" s="1">
        <v>43948.999305555553</v>
      </c>
      <c r="J18281" s="2">
        <f t="shared" si="855"/>
        <v>1</v>
      </c>
      <c r="K18281" s="2" t="str">
        <f>IFERROR(VLOOKUP(A18281,Aux!A:B,2,0),"Outros")</f>
        <v>Outros</v>
      </c>
      <c r="L18281" s="2">
        <f t="shared" si="856"/>
        <v>2020</v>
      </c>
      <c r="M18281">
        <f t="shared" si="857"/>
        <v>17</v>
      </c>
    </row>
    <row r="18282" spans="1:13" x14ac:dyDescent="0.35">
      <c r="A18282" t="s">
        <v>122</v>
      </c>
      <c r="B18282">
        <v>506173968</v>
      </c>
      <c r="C18282">
        <v>188150</v>
      </c>
      <c r="D18282" t="s">
        <v>14449</v>
      </c>
      <c r="E18282" s="1">
        <v>43942.608854166669</v>
      </c>
      <c r="F18282">
        <v>13</v>
      </c>
      <c r="G18282" t="s">
        <v>597</v>
      </c>
      <c r="H18282">
        <v>150</v>
      </c>
      <c r="I18282" s="1">
        <v>43952.729166666664</v>
      </c>
      <c r="J18282" s="2">
        <f t="shared" si="855"/>
        <v>1</v>
      </c>
      <c r="K18282" s="2" t="str">
        <f>IFERROR(VLOOKUP(A18282,Aux!A:B,2,0),"Outros")</f>
        <v>Municípios</v>
      </c>
      <c r="L18282" s="2">
        <f t="shared" si="856"/>
        <v>2020</v>
      </c>
      <c r="M18282">
        <f t="shared" si="857"/>
        <v>17</v>
      </c>
    </row>
    <row r="18283" spans="1:13" x14ac:dyDescent="0.35">
      <c r="A18283" t="s">
        <v>177</v>
      </c>
      <c r="B18283">
        <v>506609553</v>
      </c>
      <c r="C18283">
        <v>188151</v>
      </c>
      <c r="E18283" s="1">
        <v>43942.608935185184</v>
      </c>
      <c r="F18283">
        <v>1</v>
      </c>
      <c r="G18283" t="s">
        <v>33</v>
      </c>
      <c r="H18283">
        <v>1</v>
      </c>
      <c r="J18283" s="2">
        <f t="shared" si="855"/>
        <v>1</v>
      </c>
      <c r="K18283" s="2" t="str">
        <f>IFERROR(VLOOKUP(A18283,Aux!A:B,2,0),"Outros")</f>
        <v>Municípios</v>
      </c>
      <c r="L18283" s="2">
        <f t="shared" si="856"/>
        <v>2020</v>
      </c>
      <c r="M18283">
        <f t="shared" si="857"/>
        <v>17</v>
      </c>
    </row>
    <row r="18284" spans="1:13" x14ac:dyDescent="0.35">
      <c r="A18284" t="s">
        <v>171</v>
      </c>
      <c r="B18284">
        <v>504293125</v>
      </c>
      <c r="C18284">
        <v>188152</v>
      </c>
      <c r="D18284" t="s">
        <v>14566</v>
      </c>
      <c r="E18284" s="1">
        <v>43942.609675925924</v>
      </c>
      <c r="F18284">
        <v>13</v>
      </c>
      <c r="G18284" t="s">
        <v>1134</v>
      </c>
      <c r="H18284">
        <v>150</v>
      </c>
      <c r="I18284" s="1">
        <v>43956.999305555553</v>
      </c>
      <c r="J18284" s="2">
        <f t="shared" si="855"/>
        <v>1</v>
      </c>
      <c r="K18284" s="2" t="str">
        <f>IFERROR(VLOOKUP(A18284,Aux!A:B,2,0),"Outros")</f>
        <v>Municípios</v>
      </c>
      <c r="L18284" s="2">
        <f t="shared" si="856"/>
        <v>2020</v>
      </c>
      <c r="M18284">
        <f t="shared" si="857"/>
        <v>17</v>
      </c>
    </row>
    <row r="18285" spans="1:13" x14ac:dyDescent="0.35">
      <c r="A18285" t="s">
        <v>1299</v>
      </c>
      <c r="B18285">
        <v>506804240</v>
      </c>
      <c r="C18285">
        <v>188153</v>
      </c>
      <c r="D18285" t="s">
        <v>13600</v>
      </c>
      <c r="E18285" s="1">
        <v>43942.616446759261</v>
      </c>
      <c r="F18285">
        <v>3</v>
      </c>
      <c r="G18285" t="s">
        <v>2118</v>
      </c>
      <c r="H18285">
        <v>150</v>
      </c>
      <c r="I18285" s="1">
        <v>43953.708333333336</v>
      </c>
      <c r="J18285" s="2">
        <f t="shared" si="855"/>
        <v>1</v>
      </c>
      <c r="K18285" s="2" t="str">
        <f>IFERROR(VLOOKUP(A18285,Aux!A:B,2,0),"Outros")</f>
        <v>Municípios</v>
      </c>
      <c r="L18285" s="2">
        <f t="shared" si="856"/>
        <v>2020</v>
      </c>
      <c r="M18285">
        <f t="shared" si="857"/>
        <v>17</v>
      </c>
    </row>
    <row r="18286" spans="1:13" x14ac:dyDescent="0.35">
      <c r="A18286" t="s">
        <v>157</v>
      </c>
      <c r="B18286">
        <v>500122237</v>
      </c>
      <c r="C18286">
        <v>188154</v>
      </c>
      <c r="D18286" t="s">
        <v>14450</v>
      </c>
      <c r="E18286" s="1">
        <v>43942.617800925924</v>
      </c>
      <c r="F18286">
        <v>3</v>
      </c>
      <c r="G18286" t="s">
        <v>33</v>
      </c>
      <c r="H18286">
        <v>150</v>
      </c>
      <c r="I18286" s="1">
        <v>43951.999305555553</v>
      </c>
      <c r="J18286" s="2">
        <f t="shared" si="855"/>
        <v>1</v>
      </c>
      <c r="K18286" s="2" t="str">
        <f>IFERROR(VLOOKUP(A18286,Aux!A:B,2,0),"Outros")</f>
        <v>Outros</v>
      </c>
      <c r="L18286" s="2">
        <f t="shared" si="856"/>
        <v>2020</v>
      </c>
      <c r="M18286">
        <f t="shared" si="857"/>
        <v>17</v>
      </c>
    </row>
    <row r="18287" spans="1:13" x14ac:dyDescent="0.35">
      <c r="A18287" t="s">
        <v>39</v>
      </c>
      <c r="B18287">
        <v>507023129</v>
      </c>
      <c r="C18287">
        <v>188155</v>
      </c>
      <c r="D18287" t="s">
        <v>14610</v>
      </c>
      <c r="E18287" s="1">
        <v>43942.620682870373</v>
      </c>
      <c r="F18287">
        <v>1</v>
      </c>
      <c r="G18287" t="s">
        <v>33</v>
      </c>
      <c r="H18287">
        <v>150</v>
      </c>
      <c r="I18287" s="1">
        <v>43949.708333333336</v>
      </c>
      <c r="J18287" s="2">
        <f t="shared" si="855"/>
        <v>1</v>
      </c>
      <c r="K18287" s="2" t="str">
        <f>IFERROR(VLOOKUP(A18287,Aux!A:B,2,0),"Outros")</f>
        <v>Outros</v>
      </c>
      <c r="L18287" s="2">
        <f t="shared" si="856"/>
        <v>2020</v>
      </c>
      <c r="M18287">
        <f t="shared" si="857"/>
        <v>17</v>
      </c>
    </row>
    <row r="18288" spans="1:13" x14ac:dyDescent="0.35">
      <c r="A18288" t="s">
        <v>71</v>
      </c>
      <c r="B18288">
        <v>500051054</v>
      </c>
      <c r="C18288">
        <v>188156</v>
      </c>
      <c r="D18288" t="s">
        <v>14084</v>
      </c>
      <c r="E18288" s="1">
        <v>43942.621770833335</v>
      </c>
      <c r="F18288">
        <v>13</v>
      </c>
      <c r="G18288" t="s">
        <v>202</v>
      </c>
      <c r="H18288">
        <v>150</v>
      </c>
      <c r="I18288" s="1">
        <v>43949.791666666664</v>
      </c>
      <c r="J18288" s="2">
        <f t="shared" si="855"/>
        <v>1</v>
      </c>
      <c r="K18288" s="2" t="str">
        <f>IFERROR(VLOOKUP(A18288,Aux!A:B,2,0),"Outros")</f>
        <v>Municípios</v>
      </c>
      <c r="L18288" s="2">
        <f t="shared" si="856"/>
        <v>2020</v>
      </c>
      <c r="M18288">
        <f t="shared" si="857"/>
        <v>17</v>
      </c>
    </row>
    <row r="18289" spans="1:13" x14ac:dyDescent="0.35">
      <c r="A18289" t="s">
        <v>528</v>
      </c>
      <c r="B18289">
        <v>512044040</v>
      </c>
      <c r="C18289">
        <v>188157</v>
      </c>
      <c r="E18289" s="1">
        <v>43942.634988425925</v>
      </c>
      <c r="F18289">
        <v>1</v>
      </c>
      <c r="G18289" t="s">
        <v>33</v>
      </c>
      <c r="H18289">
        <v>400</v>
      </c>
      <c r="J18289" s="2">
        <f t="shared" si="855"/>
        <v>1</v>
      </c>
      <c r="K18289" s="2" t="str">
        <f>IFERROR(VLOOKUP(A18289,Aux!A:B,2,0),"Outros")</f>
        <v>Municípios</v>
      </c>
      <c r="L18289" s="2">
        <f t="shared" si="856"/>
        <v>2020</v>
      </c>
      <c r="M18289">
        <f t="shared" si="857"/>
        <v>17</v>
      </c>
    </row>
    <row r="18290" spans="1:13" x14ac:dyDescent="0.35">
      <c r="A18290" t="s">
        <v>136</v>
      </c>
      <c r="B18290">
        <v>506730573</v>
      </c>
      <c r="C18290">
        <v>188160</v>
      </c>
      <c r="D18290" t="s">
        <v>14649</v>
      </c>
      <c r="E18290" s="1">
        <v>43942.645243055558</v>
      </c>
      <c r="F18290">
        <v>1</v>
      </c>
      <c r="G18290" t="s">
        <v>138</v>
      </c>
      <c r="H18290">
        <v>150</v>
      </c>
      <c r="I18290" s="1">
        <v>43949.5</v>
      </c>
      <c r="J18290" s="2">
        <f t="shared" si="855"/>
        <v>1</v>
      </c>
      <c r="K18290" s="2" t="str">
        <f>IFERROR(VLOOKUP(A18290,Aux!A:B,2,0),"Outros")</f>
        <v>Municípios</v>
      </c>
      <c r="L18290" s="2">
        <f t="shared" si="856"/>
        <v>2020</v>
      </c>
      <c r="M18290">
        <f t="shared" si="857"/>
        <v>17</v>
      </c>
    </row>
    <row r="18291" spans="1:13" x14ac:dyDescent="0.35">
      <c r="A18291" t="s">
        <v>171</v>
      </c>
      <c r="B18291">
        <v>504293125</v>
      </c>
      <c r="C18291">
        <v>188163</v>
      </c>
      <c r="D18291" t="s">
        <v>14470</v>
      </c>
      <c r="E18291" s="1">
        <v>43942.650023148148</v>
      </c>
      <c r="F18291">
        <v>13</v>
      </c>
      <c r="G18291" t="s">
        <v>4276</v>
      </c>
      <c r="H18291">
        <v>150</v>
      </c>
      <c r="I18291" s="1">
        <v>43951.999305555553</v>
      </c>
      <c r="J18291" s="2">
        <f t="shared" si="855"/>
        <v>1</v>
      </c>
      <c r="K18291" s="2" t="str">
        <f>IFERROR(VLOOKUP(A18291,Aux!A:B,2,0),"Outros")</f>
        <v>Municípios</v>
      </c>
      <c r="L18291" s="2">
        <f t="shared" si="856"/>
        <v>2020</v>
      </c>
      <c r="M18291">
        <f t="shared" si="857"/>
        <v>17</v>
      </c>
    </row>
    <row r="18292" spans="1:13" x14ac:dyDescent="0.35">
      <c r="A18292" t="s">
        <v>528</v>
      </c>
      <c r="B18292">
        <v>512044040</v>
      </c>
      <c r="C18292">
        <v>188164</v>
      </c>
      <c r="E18292" s="1">
        <v>43942.652962962966</v>
      </c>
      <c r="F18292">
        <v>1</v>
      </c>
      <c r="G18292" t="s">
        <v>33</v>
      </c>
      <c r="H18292">
        <v>400</v>
      </c>
      <c r="J18292" s="2">
        <f t="shared" si="855"/>
        <v>1</v>
      </c>
      <c r="K18292" s="2" t="str">
        <f>IFERROR(VLOOKUP(A18292,Aux!A:B,2,0),"Outros")</f>
        <v>Municípios</v>
      </c>
      <c r="L18292" s="2">
        <f t="shared" si="856"/>
        <v>2020</v>
      </c>
      <c r="M18292">
        <f t="shared" si="857"/>
        <v>17</v>
      </c>
    </row>
    <row r="18293" spans="1:13" x14ac:dyDescent="0.35">
      <c r="A18293" t="s">
        <v>12</v>
      </c>
      <c r="B18293">
        <v>508481287</v>
      </c>
      <c r="C18293">
        <v>188165</v>
      </c>
      <c r="D18293" t="s">
        <v>13330</v>
      </c>
      <c r="E18293" s="1">
        <v>43942.656400462962</v>
      </c>
      <c r="F18293">
        <v>1</v>
      </c>
      <c r="G18293" t="s">
        <v>14</v>
      </c>
      <c r="H18293">
        <v>200</v>
      </c>
      <c r="I18293" s="1">
        <v>43945.708333333336</v>
      </c>
      <c r="J18293" s="2">
        <f t="shared" si="855"/>
        <v>1</v>
      </c>
      <c r="K18293" s="2" t="str">
        <f>IFERROR(VLOOKUP(A18293,Aux!A:B,2,0),"Outros")</f>
        <v>Hospitais</v>
      </c>
      <c r="L18293" s="2">
        <f t="shared" si="856"/>
        <v>2020</v>
      </c>
      <c r="M18293">
        <f t="shared" si="857"/>
        <v>17</v>
      </c>
    </row>
    <row r="18294" spans="1:13" x14ac:dyDescent="0.35">
      <c r="A18294" t="s">
        <v>528</v>
      </c>
      <c r="B18294">
        <v>512044040</v>
      </c>
      <c r="C18294">
        <v>188166</v>
      </c>
      <c r="E18294" s="1">
        <v>43942.65766203704</v>
      </c>
      <c r="F18294">
        <v>13</v>
      </c>
      <c r="G18294" t="s">
        <v>33</v>
      </c>
      <c r="H18294">
        <v>1</v>
      </c>
      <c r="J18294" s="2">
        <f t="shared" si="855"/>
        <v>1</v>
      </c>
      <c r="K18294" s="2" t="str">
        <f>IFERROR(VLOOKUP(A18294,Aux!A:B,2,0),"Outros")</f>
        <v>Municípios</v>
      </c>
      <c r="L18294" s="2">
        <f t="shared" si="856"/>
        <v>2020</v>
      </c>
      <c r="M18294">
        <f t="shared" si="857"/>
        <v>17</v>
      </c>
    </row>
    <row r="18295" spans="1:13" x14ac:dyDescent="0.35">
      <c r="A18295" t="s">
        <v>528</v>
      </c>
      <c r="B18295">
        <v>512044040</v>
      </c>
      <c r="C18295">
        <v>188167</v>
      </c>
      <c r="E18295" s="1">
        <v>43942.657893518517</v>
      </c>
      <c r="F18295">
        <v>13</v>
      </c>
      <c r="G18295" t="s">
        <v>33</v>
      </c>
      <c r="H18295">
        <v>400</v>
      </c>
      <c r="J18295" s="2">
        <f t="shared" si="855"/>
        <v>1</v>
      </c>
      <c r="K18295" s="2" t="str">
        <f>IFERROR(VLOOKUP(A18295,Aux!A:B,2,0),"Outros")</f>
        <v>Municípios</v>
      </c>
      <c r="L18295" s="2">
        <f t="shared" si="856"/>
        <v>2020</v>
      </c>
      <c r="M18295">
        <f t="shared" si="857"/>
        <v>17</v>
      </c>
    </row>
    <row r="18296" spans="1:13" x14ac:dyDescent="0.35">
      <c r="A18296" t="s">
        <v>528</v>
      </c>
      <c r="B18296">
        <v>512044040</v>
      </c>
      <c r="C18296">
        <v>188168</v>
      </c>
      <c r="E18296" s="1">
        <v>43942.658194444448</v>
      </c>
      <c r="F18296">
        <v>1</v>
      </c>
      <c r="G18296" t="s">
        <v>33</v>
      </c>
      <c r="H18296">
        <v>400</v>
      </c>
      <c r="J18296" s="2">
        <f t="shared" si="855"/>
        <v>1</v>
      </c>
      <c r="K18296" s="2" t="str">
        <f>IFERROR(VLOOKUP(A18296,Aux!A:B,2,0),"Outros")</f>
        <v>Municípios</v>
      </c>
      <c r="L18296" s="2">
        <f t="shared" si="856"/>
        <v>2020</v>
      </c>
      <c r="M18296">
        <f t="shared" si="857"/>
        <v>17</v>
      </c>
    </row>
    <row r="18297" spans="1:13" x14ac:dyDescent="0.35">
      <c r="A18297" t="s">
        <v>528</v>
      </c>
      <c r="B18297">
        <v>512044040</v>
      </c>
      <c r="C18297">
        <v>188169</v>
      </c>
      <c r="E18297" s="1">
        <v>43942.660405092596</v>
      </c>
      <c r="F18297">
        <v>1</v>
      </c>
      <c r="G18297" t="s">
        <v>33</v>
      </c>
      <c r="H18297">
        <v>400</v>
      </c>
      <c r="J18297" s="2">
        <f t="shared" si="855"/>
        <v>1</v>
      </c>
      <c r="K18297" s="2" t="str">
        <f>IFERROR(VLOOKUP(A18297,Aux!A:B,2,0),"Outros")</f>
        <v>Municípios</v>
      </c>
      <c r="L18297" s="2">
        <f t="shared" si="856"/>
        <v>2020</v>
      </c>
      <c r="M18297">
        <f t="shared" si="857"/>
        <v>17</v>
      </c>
    </row>
    <row r="18298" spans="1:13" x14ac:dyDescent="0.35">
      <c r="A18298" t="s">
        <v>528</v>
      </c>
      <c r="B18298">
        <v>512044040</v>
      </c>
      <c r="C18298">
        <v>188170</v>
      </c>
      <c r="E18298" s="1">
        <v>43942.66097222222</v>
      </c>
      <c r="F18298">
        <v>7</v>
      </c>
      <c r="G18298" t="s">
        <v>33</v>
      </c>
      <c r="H18298">
        <v>1</v>
      </c>
      <c r="J18298" s="2">
        <f t="shared" si="855"/>
        <v>1</v>
      </c>
      <c r="K18298" s="2" t="str">
        <f>IFERROR(VLOOKUP(A18298,Aux!A:B,2,0),"Outros")</f>
        <v>Municípios</v>
      </c>
      <c r="L18298" s="2">
        <f t="shared" si="856"/>
        <v>2020</v>
      </c>
      <c r="M18298">
        <f t="shared" si="857"/>
        <v>17</v>
      </c>
    </row>
    <row r="18299" spans="1:13" x14ac:dyDescent="0.35">
      <c r="A18299" t="s">
        <v>528</v>
      </c>
      <c r="B18299">
        <v>512044040</v>
      </c>
      <c r="C18299">
        <v>188172</v>
      </c>
      <c r="E18299" s="1">
        <v>43942.673773148148</v>
      </c>
      <c r="F18299">
        <v>13</v>
      </c>
      <c r="G18299" t="s">
        <v>33</v>
      </c>
      <c r="H18299">
        <v>400</v>
      </c>
      <c r="J18299" s="2">
        <f t="shared" si="855"/>
        <v>1</v>
      </c>
      <c r="K18299" s="2" t="str">
        <f>IFERROR(VLOOKUP(A18299,Aux!A:B,2,0),"Outros")</f>
        <v>Municípios</v>
      </c>
      <c r="L18299" s="2">
        <f t="shared" si="856"/>
        <v>2020</v>
      </c>
      <c r="M18299">
        <f t="shared" si="857"/>
        <v>17</v>
      </c>
    </row>
    <row r="18300" spans="1:13" x14ac:dyDescent="0.35">
      <c r="A18300" t="s">
        <v>24</v>
      </c>
      <c r="B18300">
        <v>508741823</v>
      </c>
      <c r="C18300">
        <v>188176</v>
      </c>
      <c r="D18300" t="s">
        <v>14611</v>
      </c>
      <c r="E18300" s="1">
        <v>43942.68509259259</v>
      </c>
      <c r="F18300">
        <v>13</v>
      </c>
      <c r="G18300" t="s">
        <v>26</v>
      </c>
      <c r="H18300">
        <v>150</v>
      </c>
      <c r="I18300" s="1">
        <v>43951.999305555553</v>
      </c>
      <c r="J18300" s="2">
        <f t="shared" si="855"/>
        <v>1</v>
      </c>
      <c r="K18300" s="2" t="str">
        <f>IFERROR(VLOOKUP(A18300,Aux!A:B,2,0),"Outros")</f>
        <v>Hospitais</v>
      </c>
      <c r="L18300" s="2">
        <f t="shared" si="856"/>
        <v>2020</v>
      </c>
      <c r="M18300">
        <f t="shared" si="857"/>
        <v>17</v>
      </c>
    </row>
    <row r="18301" spans="1:13" x14ac:dyDescent="0.35">
      <c r="A18301" t="s">
        <v>685</v>
      </c>
      <c r="B18301">
        <v>505255391</v>
      </c>
      <c r="C18301">
        <v>188177</v>
      </c>
      <c r="D18301" t="s">
        <v>14596</v>
      </c>
      <c r="E18301" s="1">
        <v>43942.690520833334</v>
      </c>
      <c r="F18301">
        <v>3</v>
      </c>
      <c r="G18301" t="s">
        <v>687</v>
      </c>
      <c r="H18301">
        <v>150</v>
      </c>
      <c r="I18301" s="1">
        <v>43972.666666666664</v>
      </c>
      <c r="J18301" s="2">
        <f t="shared" si="855"/>
        <v>1</v>
      </c>
      <c r="K18301" s="2" t="str">
        <f>IFERROR(VLOOKUP(A18301,Aux!A:B,2,0),"Outros")</f>
        <v>Outros</v>
      </c>
      <c r="L18301" s="2">
        <f t="shared" si="856"/>
        <v>2020</v>
      </c>
      <c r="M18301">
        <f t="shared" si="857"/>
        <v>17</v>
      </c>
    </row>
    <row r="18302" spans="1:13" x14ac:dyDescent="0.35">
      <c r="A18302" t="s">
        <v>260</v>
      </c>
      <c r="B18302">
        <v>502790024</v>
      </c>
      <c r="C18302">
        <v>188180</v>
      </c>
      <c r="D18302" t="s">
        <v>14612</v>
      </c>
      <c r="E18302" s="1">
        <v>43942.699456018519</v>
      </c>
      <c r="F18302">
        <v>13</v>
      </c>
      <c r="G18302" t="s">
        <v>790</v>
      </c>
      <c r="H18302">
        <v>150</v>
      </c>
      <c r="I18302" s="1">
        <v>43975.999305555553</v>
      </c>
      <c r="J18302" s="2">
        <f t="shared" si="855"/>
        <v>1</v>
      </c>
      <c r="K18302" s="2" t="str">
        <f>IFERROR(VLOOKUP(A18302,Aux!A:B,2,0),"Outros")</f>
        <v>Transportes</v>
      </c>
      <c r="L18302" s="2">
        <f t="shared" si="856"/>
        <v>2020</v>
      </c>
      <c r="M18302">
        <f t="shared" si="857"/>
        <v>17</v>
      </c>
    </row>
    <row r="18303" spans="1:13" x14ac:dyDescent="0.35">
      <c r="A18303" t="s">
        <v>244</v>
      </c>
      <c r="B18303">
        <v>600084914</v>
      </c>
      <c r="C18303">
        <v>188181</v>
      </c>
      <c r="D18303" t="s">
        <v>12426</v>
      </c>
      <c r="E18303" s="1">
        <v>43942.699583333335</v>
      </c>
      <c r="F18303">
        <v>13</v>
      </c>
      <c r="G18303" t="s">
        <v>33</v>
      </c>
      <c r="H18303">
        <v>150</v>
      </c>
      <c r="I18303" s="1">
        <v>43964.708333333336</v>
      </c>
      <c r="J18303" s="2">
        <f t="shared" si="855"/>
        <v>1</v>
      </c>
      <c r="K18303" s="2" t="str">
        <f>IFERROR(VLOOKUP(A18303,Aux!A:B,2,0),"Outros")</f>
        <v>Outros</v>
      </c>
      <c r="L18303" s="2">
        <f t="shared" si="856"/>
        <v>2020</v>
      </c>
      <c r="M18303">
        <f t="shared" si="857"/>
        <v>17</v>
      </c>
    </row>
    <row r="18304" spans="1:13" x14ac:dyDescent="0.35">
      <c r="A18304" t="s">
        <v>171</v>
      </c>
      <c r="B18304">
        <v>504293125</v>
      </c>
      <c r="C18304">
        <v>188183</v>
      </c>
      <c r="D18304" t="s">
        <v>14613</v>
      </c>
      <c r="E18304" s="1">
        <v>43942.700844907406</v>
      </c>
      <c r="F18304">
        <v>13</v>
      </c>
      <c r="G18304" t="s">
        <v>4276</v>
      </c>
      <c r="H18304">
        <v>150</v>
      </c>
      <c r="I18304" s="1">
        <v>43952.999305555553</v>
      </c>
      <c r="J18304" s="2">
        <f t="shared" si="855"/>
        <v>1</v>
      </c>
      <c r="K18304" s="2" t="str">
        <f>IFERROR(VLOOKUP(A18304,Aux!A:B,2,0),"Outros")</f>
        <v>Municípios</v>
      </c>
      <c r="L18304" s="2">
        <f t="shared" si="856"/>
        <v>2020</v>
      </c>
      <c r="M18304">
        <f t="shared" si="857"/>
        <v>17</v>
      </c>
    </row>
    <row r="18305" spans="1:13" x14ac:dyDescent="0.35">
      <c r="A18305" t="s">
        <v>9</v>
      </c>
      <c r="B18305">
        <v>506673626</v>
      </c>
      <c r="C18305">
        <v>188185</v>
      </c>
      <c r="E18305" s="1">
        <v>43942.707037037035</v>
      </c>
      <c r="F18305">
        <v>13</v>
      </c>
      <c r="H18305">
        <v>1</v>
      </c>
      <c r="J18305" s="2">
        <f t="shared" si="855"/>
        <v>1</v>
      </c>
      <c r="K18305" s="2" t="str">
        <f>IFERROR(VLOOKUP(A18305,Aux!A:B,2,0),"Outros")</f>
        <v>Municípios</v>
      </c>
      <c r="L18305" s="2">
        <f t="shared" si="856"/>
        <v>2020</v>
      </c>
      <c r="M18305">
        <f t="shared" si="857"/>
        <v>17</v>
      </c>
    </row>
    <row r="18306" spans="1:13" x14ac:dyDescent="0.35">
      <c r="A18306" t="s">
        <v>251</v>
      </c>
      <c r="B18306">
        <v>508069645</v>
      </c>
      <c r="C18306">
        <v>188187</v>
      </c>
      <c r="D18306" t="s">
        <v>14513</v>
      </c>
      <c r="E18306" s="1">
        <v>43942.710925925923</v>
      </c>
      <c r="F18306">
        <v>1</v>
      </c>
      <c r="G18306" t="s">
        <v>33</v>
      </c>
      <c r="H18306">
        <v>150</v>
      </c>
      <c r="I18306" s="1">
        <v>43949.708333333336</v>
      </c>
      <c r="J18306" s="2">
        <f t="shared" ref="J18306:J18369" si="858">IF(C18306=C18305,"",1)</f>
        <v>1</v>
      </c>
      <c r="K18306" s="2" t="str">
        <f>IFERROR(VLOOKUP(A18306,Aux!A:B,2,0),"Outros")</f>
        <v>Escolas</v>
      </c>
      <c r="L18306" s="2">
        <f t="shared" ref="L18306:L18369" si="859">YEAR(E18306)</f>
        <v>2020</v>
      </c>
      <c r="M18306">
        <f t="shared" ref="M18306:M18369" si="860">WEEKNUM(E18306)</f>
        <v>17</v>
      </c>
    </row>
    <row r="18307" spans="1:13" x14ac:dyDescent="0.35">
      <c r="A18307" t="s">
        <v>236</v>
      </c>
      <c r="B18307">
        <v>504871650</v>
      </c>
      <c r="C18307">
        <v>188189</v>
      </c>
      <c r="D18307" t="s">
        <v>14418</v>
      </c>
      <c r="E18307" s="1">
        <v>43942.719131944446</v>
      </c>
      <c r="F18307">
        <v>3</v>
      </c>
      <c r="G18307" t="s">
        <v>238</v>
      </c>
      <c r="H18307">
        <v>1</v>
      </c>
      <c r="I18307" s="1">
        <v>25569.75</v>
      </c>
      <c r="J18307" s="2">
        <f t="shared" si="858"/>
        <v>1</v>
      </c>
      <c r="K18307" s="2" t="str">
        <f>IFERROR(VLOOKUP(A18307,Aux!A:B,2,0),"Outros")</f>
        <v>Águas e resíduos</v>
      </c>
      <c r="L18307" s="2">
        <f t="shared" si="859"/>
        <v>2020</v>
      </c>
      <c r="M18307">
        <f t="shared" si="860"/>
        <v>17</v>
      </c>
    </row>
    <row r="18308" spans="1:13" x14ac:dyDescent="0.35">
      <c r="A18308" t="s">
        <v>1299</v>
      </c>
      <c r="B18308">
        <v>506804240</v>
      </c>
      <c r="C18308">
        <v>188192</v>
      </c>
      <c r="D18308" t="s">
        <v>14614</v>
      </c>
      <c r="E18308" s="1">
        <v>43942.726111111115</v>
      </c>
      <c r="F18308">
        <v>3</v>
      </c>
      <c r="G18308" t="s">
        <v>2118</v>
      </c>
      <c r="H18308">
        <v>150</v>
      </c>
      <c r="I18308" s="1">
        <v>43953.708333333336</v>
      </c>
      <c r="J18308" s="2">
        <f t="shared" si="858"/>
        <v>1</v>
      </c>
      <c r="K18308" s="2" t="str">
        <f>IFERROR(VLOOKUP(A18308,Aux!A:B,2,0),"Outros")</f>
        <v>Municípios</v>
      </c>
      <c r="L18308" s="2">
        <f t="shared" si="859"/>
        <v>2020</v>
      </c>
      <c r="M18308">
        <f t="shared" si="860"/>
        <v>17</v>
      </c>
    </row>
    <row r="18309" spans="1:13" x14ac:dyDescent="0.35">
      <c r="A18309" t="s">
        <v>71</v>
      </c>
      <c r="B18309">
        <v>500051054</v>
      </c>
      <c r="C18309">
        <v>188195</v>
      </c>
      <c r="D18309" t="s">
        <v>14712</v>
      </c>
      <c r="E18309" s="1">
        <v>43942.736203703702</v>
      </c>
      <c r="F18309">
        <v>13</v>
      </c>
      <c r="G18309" t="s">
        <v>2863</v>
      </c>
      <c r="H18309">
        <v>1</v>
      </c>
      <c r="J18309" s="2">
        <f t="shared" si="858"/>
        <v>1</v>
      </c>
      <c r="K18309" s="2" t="str">
        <f>IFERROR(VLOOKUP(A18309,Aux!A:B,2,0),"Outros")</f>
        <v>Municípios</v>
      </c>
      <c r="L18309" s="2">
        <f t="shared" si="859"/>
        <v>2020</v>
      </c>
      <c r="M18309">
        <f t="shared" si="860"/>
        <v>17</v>
      </c>
    </row>
    <row r="18310" spans="1:13" x14ac:dyDescent="0.35">
      <c r="A18310" t="s">
        <v>12</v>
      </c>
      <c r="B18310">
        <v>508481287</v>
      </c>
      <c r="C18310">
        <v>188196</v>
      </c>
      <c r="D18310" t="s">
        <v>14531</v>
      </c>
      <c r="E18310" s="1">
        <v>43942.737037037034</v>
      </c>
      <c r="F18310">
        <v>13</v>
      </c>
      <c r="G18310" t="s">
        <v>14</v>
      </c>
      <c r="H18310">
        <v>150</v>
      </c>
      <c r="I18310" s="1">
        <v>43950.708333333336</v>
      </c>
      <c r="J18310" s="2">
        <f t="shared" si="858"/>
        <v>1</v>
      </c>
      <c r="K18310" s="2" t="str">
        <f>IFERROR(VLOOKUP(A18310,Aux!A:B,2,0),"Outros")</f>
        <v>Hospitais</v>
      </c>
      <c r="L18310" s="2">
        <f t="shared" si="859"/>
        <v>2020</v>
      </c>
      <c r="M18310">
        <f t="shared" si="860"/>
        <v>17</v>
      </c>
    </row>
    <row r="18311" spans="1:13" x14ac:dyDescent="0.35">
      <c r="A18311" t="s">
        <v>454</v>
      </c>
      <c r="B18311">
        <v>503450189</v>
      </c>
      <c r="C18311">
        <v>188199</v>
      </c>
      <c r="D18311" t="s">
        <v>14499</v>
      </c>
      <c r="E18311" s="1">
        <v>43942.763877314814</v>
      </c>
      <c r="F18311">
        <v>13</v>
      </c>
      <c r="G18311" t="s">
        <v>1207</v>
      </c>
      <c r="H18311">
        <v>220</v>
      </c>
      <c r="I18311" s="1">
        <v>43945.999305555553</v>
      </c>
      <c r="J18311" s="2">
        <f t="shared" si="858"/>
        <v>1</v>
      </c>
      <c r="K18311" s="2" t="str">
        <f>IFERROR(VLOOKUP(A18311,Aux!A:B,2,0),"Outros")</f>
        <v>Estradas</v>
      </c>
      <c r="L18311" s="2">
        <f t="shared" si="859"/>
        <v>2020</v>
      </c>
      <c r="M18311">
        <f t="shared" si="860"/>
        <v>17</v>
      </c>
    </row>
    <row r="18312" spans="1:13" x14ac:dyDescent="0.35">
      <c r="A18312" t="s">
        <v>12</v>
      </c>
      <c r="B18312">
        <v>508481287</v>
      </c>
      <c r="C18312">
        <v>188200</v>
      </c>
      <c r="D18312" t="s">
        <v>14615</v>
      </c>
      <c r="E18312" s="1">
        <v>43942.783009259256</v>
      </c>
      <c r="F18312">
        <v>1</v>
      </c>
      <c r="G18312" t="s">
        <v>14</v>
      </c>
      <c r="H18312">
        <v>150</v>
      </c>
      <c r="I18312" s="1">
        <v>43949.708333333336</v>
      </c>
      <c r="J18312" s="2">
        <f t="shared" si="858"/>
        <v>1</v>
      </c>
      <c r="K18312" s="2" t="str">
        <f>IFERROR(VLOOKUP(A18312,Aux!A:B,2,0),"Outros")</f>
        <v>Hospitais</v>
      </c>
      <c r="L18312" s="2">
        <f t="shared" si="859"/>
        <v>2020</v>
      </c>
      <c r="M18312">
        <f t="shared" si="860"/>
        <v>17</v>
      </c>
    </row>
    <row r="18313" spans="1:13" x14ac:dyDescent="0.35">
      <c r="A18313" t="s">
        <v>37</v>
      </c>
      <c r="B18313">
        <v>506187543</v>
      </c>
      <c r="C18313">
        <v>188201</v>
      </c>
      <c r="E18313" s="1">
        <v>43943.356458333335</v>
      </c>
      <c r="F18313">
        <v>3</v>
      </c>
      <c r="G18313" t="s">
        <v>33</v>
      </c>
      <c r="H18313">
        <v>400</v>
      </c>
      <c r="J18313" s="2">
        <f t="shared" si="858"/>
        <v>1</v>
      </c>
      <c r="K18313" s="2" t="str">
        <f>IFERROR(VLOOKUP(A18313,Aux!A:B,2,0),"Outros")</f>
        <v>Municípios</v>
      </c>
      <c r="L18313" s="2">
        <f t="shared" si="859"/>
        <v>2020</v>
      </c>
      <c r="M18313">
        <f t="shared" si="860"/>
        <v>17</v>
      </c>
    </row>
    <row r="18314" spans="1:13" x14ac:dyDescent="0.35">
      <c r="A18314" t="s">
        <v>118</v>
      </c>
      <c r="B18314">
        <v>680015019</v>
      </c>
      <c r="C18314">
        <v>188202</v>
      </c>
      <c r="D18314" t="s">
        <v>14451</v>
      </c>
      <c r="E18314" s="1">
        <v>43943.371863425928</v>
      </c>
      <c r="F18314">
        <v>3</v>
      </c>
      <c r="G18314" t="s">
        <v>561</v>
      </c>
      <c r="H18314">
        <v>400</v>
      </c>
      <c r="J18314" s="2">
        <f t="shared" si="858"/>
        <v>1</v>
      </c>
      <c r="K18314" s="2" t="str">
        <f>IFERROR(VLOOKUP(A18314,Aux!A:B,2,0),"Outros")</f>
        <v>Águas e resíduos</v>
      </c>
      <c r="L18314" s="2">
        <f t="shared" si="859"/>
        <v>2020</v>
      </c>
      <c r="M18314">
        <f t="shared" si="860"/>
        <v>17</v>
      </c>
    </row>
    <row r="18315" spans="1:13" x14ac:dyDescent="0.35">
      <c r="A18315" t="s">
        <v>118</v>
      </c>
      <c r="B18315">
        <v>680015019</v>
      </c>
      <c r="C18315">
        <v>188203</v>
      </c>
      <c r="D18315" t="s">
        <v>14451</v>
      </c>
      <c r="E18315" s="1">
        <v>43943.37332175926</v>
      </c>
      <c r="F18315">
        <v>3</v>
      </c>
      <c r="G18315" t="s">
        <v>561</v>
      </c>
      <c r="H18315">
        <v>150</v>
      </c>
      <c r="I18315" s="1">
        <v>43970.999305555553</v>
      </c>
      <c r="J18315" s="2">
        <f t="shared" si="858"/>
        <v>1</v>
      </c>
      <c r="K18315" s="2" t="str">
        <f>IFERROR(VLOOKUP(A18315,Aux!A:B,2,0),"Outros")</f>
        <v>Águas e resíduos</v>
      </c>
      <c r="L18315" s="2">
        <f t="shared" si="859"/>
        <v>2020</v>
      </c>
      <c r="M18315">
        <f t="shared" si="860"/>
        <v>17</v>
      </c>
    </row>
    <row r="18316" spans="1:13" x14ac:dyDescent="0.35">
      <c r="A18316" t="s">
        <v>633</v>
      </c>
      <c r="B18316">
        <v>506617599</v>
      </c>
      <c r="C18316">
        <v>188204</v>
      </c>
      <c r="D18316" t="s">
        <v>14419</v>
      </c>
      <c r="E18316" s="1">
        <v>43943.388240740744</v>
      </c>
      <c r="F18316">
        <v>13</v>
      </c>
      <c r="G18316" t="s">
        <v>14420</v>
      </c>
      <c r="H18316">
        <v>150</v>
      </c>
      <c r="I18316" s="1">
        <v>43953.999305555553</v>
      </c>
      <c r="J18316" s="2">
        <f t="shared" si="858"/>
        <v>1</v>
      </c>
      <c r="K18316" s="2" t="str">
        <f>IFERROR(VLOOKUP(A18316,Aux!A:B,2,0),"Outros")</f>
        <v>Municípios</v>
      </c>
      <c r="L18316" s="2">
        <f t="shared" si="859"/>
        <v>2020</v>
      </c>
      <c r="M18316">
        <f t="shared" si="860"/>
        <v>17</v>
      </c>
    </row>
    <row r="18317" spans="1:13" x14ac:dyDescent="0.35">
      <c r="A18317" t="s">
        <v>150</v>
      </c>
      <c r="B18317">
        <v>505309939</v>
      </c>
      <c r="C18317">
        <v>188209</v>
      </c>
      <c r="D18317" t="s">
        <v>1606</v>
      </c>
      <c r="E18317" s="1">
        <v>43943.418923611112</v>
      </c>
      <c r="F18317">
        <v>1</v>
      </c>
      <c r="G18317" t="s">
        <v>152</v>
      </c>
      <c r="H18317">
        <v>150</v>
      </c>
      <c r="I18317" s="1">
        <v>43950.6875</v>
      </c>
      <c r="J18317" s="2">
        <f t="shared" si="858"/>
        <v>1</v>
      </c>
      <c r="K18317" s="2" t="str">
        <f>IFERROR(VLOOKUP(A18317,Aux!A:B,2,0),"Outros")</f>
        <v>Municípios</v>
      </c>
      <c r="L18317" s="2">
        <f t="shared" si="859"/>
        <v>2020</v>
      </c>
      <c r="M18317">
        <f t="shared" si="860"/>
        <v>17</v>
      </c>
    </row>
    <row r="18318" spans="1:13" x14ac:dyDescent="0.35">
      <c r="A18318" t="s">
        <v>24</v>
      </c>
      <c r="B18318">
        <v>508741823</v>
      </c>
      <c r="C18318">
        <v>188210</v>
      </c>
      <c r="D18318" t="s">
        <v>14452</v>
      </c>
      <c r="E18318" s="1">
        <v>43943.427777777775</v>
      </c>
      <c r="F18318">
        <v>3</v>
      </c>
      <c r="G18318" t="s">
        <v>33</v>
      </c>
      <c r="H18318">
        <v>150</v>
      </c>
      <c r="I18318" s="1">
        <v>43955.999305555553</v>
      </c>
      <c r="J18318" s="2">
        <f t="shared" si="858"/>
        <v>1</v>
      </c>
      <c r="K18318" s="2" t="str">
        <f>IFERROR(VLOOKUP(A18318,Aux!A:B,2,0),"Outros")</f>
        <v>Hospitais</v>
      </c>
      <c r="L18318" s="2">
        <f t="shared" si="859"/>
        <v>2020</v>
      </c>
      <c r="M18318">
        <f t="shared" si="860"/>
        <v>17</v>
      </c>
    </row>
    <row r="18319" spans="1:13" x14ac:dyDescent="0.35">
      <c r="A18319" t="s">
        <v>2119</v>
      </c>
      <c r="B18319">
        <v>510836240</v>
      </c>
      <c r="C18319">
        <v>188211</v>
      </c>
      <c r="E18319" s="1">
        <v>43943.428796296299</v>
      </c>
      <c r="F18319">
        <v>3</v>
      </c>
      <c r="G18319" t="s">
        <v>33</v>
      </c>
      <c r="H18319">
        <v>400</v>
      </c>
      <c r="I18319" s="1">
        <v>25569.999305555557</v>
      </c>
      <c r="J18319" s="2">
        <f t="shared" si="858"/>
        <v>1</v>
      </c>
      <c r="K18319" s="2" t="str">
        <f>IFERROR(VLOOKUP(A18319,Aux!A:B,2,0),"Outros")</f>
        <v>Municípios</v>
      </c>
      <c r="L18319" s="2">
        <f t="shared" si="859"/>
        <v>2020</v>
      </c>
      <c r="M18319">
        <f t="shared" si="860"/>
        <v>17</v>
      </c>
    </row>
    <row r="18320" spans="1:13" x14ac:dyDescent="0.35">
      <c r="A18320" t="s">
        <v>4521</v>
      </c>
      <c r="B18320">
        <v>506865517</v>
      </c>
      <c r="C18320">
        <v>188213</v>
      </c>
      <c r="D18320" t="s">
        <v>11103</v>
      </c>
      <c r="E18320" s="1">
        <v>43943.43478009259</v>
      </c>
      <c r="F18320">
        <v>3</v>
      </c>
      <c r="G18320" t="s">
        <v>11104</v>
      </c>
      <c r="H18320">
        <v>150</v>
      </c>
      <c r="I18320" s="1">
        <v>43974.999305555553</v>
      </c>
      <c r="J18320" s="2">
        <f t="shared" si="858"/>
        <v>1</v>
      </c>
      <c r="K18320" s="2" t="str">
        <f>IFERROR(VLOOKUP(A18320,Aux!A:B,2,0),"Outros")</f>
        <v>Municípios</v>
      </c>
      <c r="L18320" s="2">
        <f t="shared" si="859"/>
        <v>2020</v>
      </c>
      <c r="M18320">
        <f t="shared" si="860"/>
        <v>17</v>
      </c>
    </row>
    <row r="18321" spans="1:13" x14ac:dyDescent="0.35">
      <c r="A18321" t="s">
        <v>219</v>
      </c>
      <c r="B18321">
        <v>505656000</v>
      </c>
      <c r="C18321">
        <v>188214</v>
      </c>
      <c r="E18321" s="1">
        <v>43943.437847222223</v>
      </c>
      <c r="F18321">
        <v>1</v>
      </c>
      <c r="G18321" t="s">
        <v>33</v>
      </c>
      <c r="H18321">
        <v>400</v>
      </c>
      <c r="J18321" s="2">
        <f t="shared" si="858"/>
        <v>1</v>
      </c>
      <c r="K18321" s="2" t="str">
        <f>IFERROR(VLOOKUP(A18321,Aux!A:B,2,0),"Outros")</f>
        <v>Municípios</v>
      </c>
      <c r="L18321" s="2">
        <f t="shared" si="859"/>
        <v>2020</v>
      </c>
      <c r="M18321">
        <f t="shared" si="860"/>
        <v>17</v>
      </c>
    </row>
    <row r="18322" spans="1:13" x14ac:dyDescent="0.35">
      <c r="A18322" t="s">
        <v>219</v>
      </c>
      <c r="B18322">
        <v>505656000</v>
      </c>
      <c r="C18322">
        <v>188215</v>
      </c>
      <c r="D18322" t="s">
        <v>14421</v>
      </c>
      <c r="E18322" s="1">
        <v>43943.438622685186</v>
      </c>
      <c r="F18322">
        <v>1</v>
      </c>
      <c r="G18322" t="s">
        <v>1886</v>
      </c>
      <c r="H18322">
        <v>210</v>
      </c>
      <c r="I18322" s="1">
        <v>43946.999305555553</v>
      </c>
      <c r="J18322" s="2">
        <f t="shared" si="858"/>
        <v>1</v>
      </c>
      <c r="K18322" s="2" t="str">
        <f>IFERROR(VLOOKUP(A18322,Aux!A:B,2,0),"Outros")</f>
        <v>Municípios</v>
      </c>
      <c r="L18322" s="2">
        <f t="shared" si="859"/>
        <v>2020</v>
      </c>
      <c r="M18322">
        <f t="shared" si="860"/>
        <v>17</v>
      </c>
    </row>
    <row r="18323" spans="1:13" x14ac:dyDescent="0.35">
      <c r="A18323" t="s">
        <v>196</v>
      </c>
      <c r="B18323">
        <v>512096481</v>
      </c>
      <c r="C18323">
        <v>188216</v>
      </c>
      <c r="D18323" t="s">
        <v>14439</v>
      </c>
      <c r="E18323" s="1">
        <v>43943.438761574071</v>
      </c>
      <c r="F18323">
        <v>1</v>
      </c>
      <c r="G18323" t="s">
        <v>14440</v>
      </c>
      <c r="H18323">
        <v>150</v>
      </c>
      <c r="I18323" s="1">
        <v>43951.75</v>
      </c>
      <c r="J18323" s="2">
        <f t="shared" si="858"/>
        <v>1</v>
      </c>
      <c r="K18323" s="2" t="str">
        <f>IFERROR(VLOOKUP(A18323,Aux!A:B,2,0),"Outros")</f>
        <v>Municípios</v>
      </c>
      <c r="L18323" s="2">
        <f t="shared" si="859"/>
        <v>2020</v>
      </c>
      <c r="M18323">
        <f t="shared" si="860"/>
        <v>17</v>
      </c>
    </row>
    <row r="18324" spans="1:13" x14ac:dyDescent="0.35">
      <c r="A18324" t="s">
        <v>118</v>
      </c>
      <c r="B18324">
        <v>680015019</v>
      </c>
      <c r="C18324">
        <v>188217</v>
      </c>
      <c r="D18324" t="s">
        <v>14650</v>
      </c>
      <c r="E18324" s="1">
        <v>43943.442129629628</v>
      </c>
      <c r="F18324">
        <v>3</v>
      </c>
      <c r="G18324" t="s">
        <v>1146</v>
      </c>
      <c r="H18324">
        <v>150</v>
      </c>
      <c r="I18324" s="1">
        <v>43975.999305555553</v>
      </c>
      <c r="J18324" s="2">
        <f t="shared" si="858"/>
        <v>1</v>
      </c>
      <c r="K18324" s="2" t="str">
        <f>IFERROR(VLOOKUP(A18324,Aux!A:B,2,0),"Outros")</f>
        <v>Águas e resíduos</v>
      </c>
      <c r="L18324" s="2">
        <f t="shared" si="859"/>
        <v>2020</v>
      </c>
      <c r="M18324">
        <f t="shared" si="860"/>
        <v>17</v>
      </c>
    </row>
    <row r="18325" spans="1:13" x14ac:dyDescent="0.35">
      <c r="A18325" t="s">
        <v>92</v>
      </c>
      <c r="B18325">
        <v>506037258</v>
      </c>
      <c r="C18325">
        <v>188219</v>
      </c>
      <c r="D18325" t="s">
        <v>11621</v>
      </c>
      <c r="E18325" s="1">
        <v>43943.449490740742</v>
      </c>
      <c r="F18325">
        <v>1</v>
      </c>
      <c r="G18325" t="s">
        <v>476</v>
      </c>
      <c r="H18325">
        <v>150</v>
      </c>
      <c r="I18325" s="1">
        <v>43949.708333333336</v>
      </c>
      <c r="J18325" s="2">
        <f t="shared" si="858"/>
        <v>1</v>
      </c>
      <c r="K18325" s="2" t="str">
        <f>IFERROR(VLOOKUP(A18325,Aux!A:B,2,0),"Outros")</f>
        <v>Municípios</v>
      </c>
      <c r="L18325" s="2">
        <f t="shared" si="859"/>
        <v>2020</v>
      </c>
      <c r="M18325">
        <f t="shared" si="860"/>
        <v>17</v>
      </c>
    </row>
    <row r="18326" spans="1:13" x14ac:dyDescent="0.35">
      <c r="A18326" t="s">
        <v>197</v>
      </c>
      <c r="B18326">
        <v>506334562</v>
      </c>
      <c r="C18326">
        <v>188221</v>
      </c>
      <c r="D18326" t="s">
        <v>14651</v>
      </c>
      <c r="E18326" s="1">
        <v>43943.460185185184</v>
      </c>
      <c r="F18326">
        <v>3</v>
      </c>
      <c r="G18326" t="s">
        <v>210</v>
      </c>
      <c r="H18326">
        <v>150</v>
      </c>
      <c r="I18326" s="1">
        <v>43975.999305555553</v>
      </c>
      <c r="J18326" s="2">
        <f t="shared" si="858"/>
        <v>1</v>
      </c>
      <c r="K18326" s="2" t="str">
        <f>IFERROR(VLOOKUP(A18326,Aux!A:B,2,0),"Outros")</f>
        <v>Municípios</v>
      </c>
      <c r="L18326" s="2">
        <f t="shared" si="859"/>
        <v>2020</v>
      </c>
      <c r="M18326">
        <f t="shared" si="860"/>
        <v>17</v>
      </c>
    </row>
    <row r="18327" spans="1:13" x14ac:dyDescent="0.35">
      <c r="A18327" t="s">
        <v>389</v>
      </c>
      <c r="B18327">
        <v>506722422</v>
      </c>
      <c r="C18327">
        <v>188222</v>
      </c>
      <c r="D18327" t="s">
        <v>14500</v>
      </c>
      <c r="E18327" s="1">
        <v>43943.462812500002</v>
      </c>
      <c r="F18327">
        <v>1</v>
      </c>
      <c r="G18327" t="s">
        <v>837</v>
      </c>
      <c r="H18327">
        <v>220</v>
      </c>
      <c r="I18327" s="1">
        <v>43944.999305555553</v>
      </c>
      <c r="J18327" s="2">
        <f t="shared" si="858"/>
        <v>1</v>
      </c>
      <c r="K18327" s="2" t="str">
        <f>IFERROR(VLOOKUP(A18327,Aux!A:B,2,0),"Outros")</f>
        <v>Municípios</v>
      </c>
      <c r="L18327" s="2">
        <f t="shared" si="859"/>
        <v>2020</v>
      </c>
      <c r="M18327">
        <f t="shared" si="860"/>
        <v>17</v>
      </c>
    </row>
    <row r="18328" spans="1:13" x14ac:dyDescent="0.35">
      <c r="A18328" t="s">
        <v>9</v>
      </c>
      <c r="B18328">
        <v>506673626</v>
      </c>
      <c r="C18328">
        <v>188223</v>
      </c>
      <c r="E18328" s="1">
        <v>43943.464814814812</v>
      </c>
      <c r="F18328">
        <v>13</v>
      </c>
      <c r="G18328" t="s">
        <v>33</v>
      </c>
      <c r="H18328">
        <v>400</v>
      </c>
      <c r="I18328" s="1">
        <v>25569.999305555557</v>
      </c>
      <c r="J18328" s="2">
        <f t="shared" si="858"/>
        <v>1</v>
      </c>
      <c r="K18328" s="2" t="str">
        <f>IFERROR(VLOOKUP(A18328,Aux!A:B,2,0),"Outros")</f>
        <v>Municípios</v>
      </c>
      <c r="L18328" s="2">
        <f t="shared" si="859"/>
        <v>2020</v>
      </c>
      <c r="M18328">
        <f t="shared" si="860"/>
        <v>17</v>
      </c>
    </row>
    <row r="18329" spans="1:13" x14ac:dyDescent="0.35">
      <c r="A18329" t="s">
        <v>633</v>
      </c>
      <c r="B18329">
        <v>506617599</v>
      </c>
      <c r="C18329">
        <v>188224</v>
      </c>
      <c r="D18329" t="s">
        <v>14441</v>
      </c>
      <c r="E18329" s="1">
        <v>43943.467777777776</v>
      </c>
      <c r="F18329">
        <v>13</v>
      </c>
      <c r="G18329" t="s">
        <v>14420</v>
      </c>
      <c r="H18329">
        <v>150</v>
      </c>
      <c r="I18329" s="1">
        <v>43953.999305555553</v>
      </c>
      <c r="J18329" s="2">
        <f t="shared" si="858"/>
        <v>1</v>
      </c>
      <c r="K18329" s="2" t="str">
        <f>IFERROR(VLOOKUP(A18329,Aux!A:B,2,0),"Outros")</f>
        <v>Municípios</v>
      </c>
      <c r="L18329" s="2">
        <f t="shared" si="859"/>
        <v>2020</v>
      </c>
      <c r="M18329">
        <f t="shared" si="860"/>
        <v>17</v>
      </c>
    </row>
    <row r="18330" spans="1:13" x14ac:dyDescent="0.35">
      <c r="A18330" t="s">
        <v>118</v>
      </c>
      <c r="B18330">
        <v>680015019</v>
      </c>
      <c r="C18330">
        <v>188225</v>
      </c>
      <c r="D18330" t="s">
        <v>14453</v>
      </c>
      <c r="E18330" s="1">
        <v>43943.486354166664</v>
      </c>
      <c r="F18330">
        <v>13</v>
      </c>
      <c r="G18330" t="s">
        <v>1146</v>
      </c>
      <c r="H18330">
        <v>150</v>
      </c>
      <c r="I18330" s="1">
        <v>43956.666666666664</v>
      </c>
      <c r="J18330" s="2">
        <f t="shared" si="858"/>
        <v>1</v>
      </c>
      <c r="K18330" s="2" t="str">
        <f>IFERROR(VLOOKUP(A18330,Aux!A:B,2,0),"Outros")</f>
        <v>Águas e resíduos</v>
      </c>
      <c r="L18330" s="2">
        <f t="shared" si="859"/>
        <v>2020</v>
      </c>
      <c r="M18330">
        <f t="shared" si="860"/>
        <v>17</v>
      </c>
    </row>
    <row r="18331" spans="1:13" x14ac:dyDescent="0.35">
      <c r="A18331" t="s">
        <v>39</v>
      </c>
      <c r="B18331">
        <v>507023129</v>
      </c>
      <c r="C18331">
        <v>188226</v>
      </c>
      <c r="D18331" t="s">
        <v>9491</v>
      </c>
      <c r="E18331" s="1">
        <v>43943.488275462965</v>
      </c>
      <c r="F18331">
        <v>3</v>
      </c>
      <c r="G18331" t="s">
        <v>33</v>
      </c>
      <c r="H18331">
        <v>1</v>
      </c>
      <c r="I18331" s="1">
        <v>43895.708333333336</v>
      </c>
      <c r="J18331" s="2">
        <f t="shared" si="858"/>
        <v>1</v>
      </c>
      <c r="K18331" s="2" t="str">
        <f>IFERROR(VLOOKUP(A18331,Aux!A:B,2,0),"Outros")</f>
        <v>Outros</v>
      </c>
      <c r="L18331" s="2">
        <f t="shared" si="859"/>
        <v>2020</v>
      </c>
      <c r="M18331">
        <f t="shared" si="860"/>
        <v>17</v>
      </c>
    </row>
    <row r="18332" spans="1:13" x14ac:dyDescent="0.35">
      <c r="A18332" t="s">
        <v>57</v>
      </c>
      <c r="B18332">
        <v>501294104</v>
      </c>
      <c r="C18332">
        <v>188227</v>
      </c>
      <c r="D18332" t="s">
        <v>14454</v>
      </c>
      <c r="E18332" s="1">
        <v>43943.490613425929</v>
      </c>
      <c r="F18332">
        <v>1</v>
      </c>
      <c r="G18332" t="s">
        <v>618</v>
      </c>
      <c r="H18332">
        <v>150</v>
      </c>
      <c r="I18332" s="1">
        <v>43949.999305555553</v>
      </c>
      <c r="J18332" s="2">
        <f t="shared" si="858"/>
        <v>1</v>
      </c>
      <c r="K18332" s="2" t="str">
        <f>IFERROR(VLOOKUP(A18332,Aux!A:B,2,0),"Outros")</f>
        <v>Municípios</v>
      </c>
      <c r="L18332" s="2">
        <f t="shared" si="859"/>
        <v>2020</v>
      </c>
      <c r="M18332">
        <f t="shared" si="860"/>
        <v>17</v>
      </c>
    </row>
    <row r="18333" spans="1:13" x14ac:dyDescent="0.35">
      <c r="A18333" t="s">
        <v>48</v>
      </c>
      <c r="B18333">
        <v>503035416</v>
      </c>
      <c r="C18333">
        <v>188228</v>
      </c>
      <c r="D18333" t="s">
        <v>14635</v>
      </c>
      <c r="E18333" s="1">
        <v>43943.494351851848</v>
      </c>
      <c r="F18333">
        <v>3</v>
      </c>
      <c r="G18333" t="s">
        <v>50</v>
      </c>
      <c r="H18333">
        <v>150</v>
      </c>
      <c r="I18333" s="1">
        <v>43953.708333333336</v>
      </c>
      <c r="J18333" s="2">
        <f t="shared" si="858"/>
        <v>1</v>
      </c>
      <c r="K18333" s="2" t="str">
        <f>IFERROR(VLOOKUP(A18333,Aux!A:B,2,0),"Outros")</f>
        <v>Hospitais</v>
      </c>
      <c r="L18333" s="2">
        <f t="shared" si="859"/>
        <v>2020</v>
      </c>
      <c r="M18333">
        <f t="shared" si="860"/>
        <v>17</v>
      </c>
    </row>
    <row r="18334" spans="1:13" x14ac:dyDescent="0.35">
      <c r="A18334" t="s">
        <v>24</v>
      </c>
      <c r="B18334">
        <v>508741823</v>
      </c>
      <c r="C18334">
        <v>188229</v>
      </c>
      <c r="D18334" t="s">
        <v>14459</v>
      </c>
      <c r="E18334" s="1">
        <v>43943.502881944441</v>
      </c>
      <c r="F18334">
        <v>1</v>
      </c>
      <c r="G18334" t="s">
        <v>26</v>
      </c>
      <c r="H18334">
        <v>150</v>
      </c>
      <c r="I18334" s="1">
        <v>43949.999305555553</v>
      </c>
      <c r="J18334" s="2">
        <f t="shared" si="858"/>
        <v>1</v>
      </c>
      <c r="K18334" s="2" t="str">
        <f>IFERROR(VLOOKUP(A18334,Aux!A:B,2,0),"Outros")</f>
        <v>Hospitais</v>
      </c>
      <c r="L18334" s="2">
        <f t="shared" si="859"/>
        <v>2020</v>
      </c>
      <c r="M18334">
        <f t="shared" si="860"/>
        <v>17</v>
      </c>
    </row>
    <row r="18335" spans="1:13" x14ac:dyDescent="0.35">
      <c r="A18335" t="s">
        <v>465</v>
      </c>
      <c r="B18335">
        <v>600084779</v>
      </c>
      <c r="C18335">
        <v>188230</v>
      </c>
      <c r="D18335" t="s">
        <v>14652</v>
      </c>
      <c r="E18335" s="1">
        <v>43943.525856481479</v>
      </c>
      <c r="F18335">
        <v>13</v>
      </c>
      <c r="G18335" t="s">
        <v>33</v>
      </c>
      <c r="H18335">
        <v>150</v>
      </c>
      <c r="I18335" s="1">
        <v>43953.708333333336</v>
      </c>
      <c r="J18335" s="2">
        <f t="shared" si="858"/>
        <v>1</v>
      </c>
      <c r="K18335" s="2" t="str">
        <f>IFERROR(VLOOKUP(A18335,Aux!A:B,2,0),"Outros")</f>
        <v>Outros</v>
      </c>
      <c r="L18335" s="2">
        <f t="shared" si="859"/>
        <v>2020</v>
      </c>
      <c r="M18335">
        <f t="shared" si="860"/>
        <v>17</v>
      </c>
    </row>
    <row r="18336" spans="1:13" x14ac:dyDescent="0.35">
      <c r="A18336" t="s">
        <v>15</v>
      </c>
      <c r="B18336">
        <v>503541567</v>
      </c>
      <c r="C18336">
        <v>188231</v>
      </c>
      <c r="D18336" t="s">
        <v>14653</v>
      </c>
      <c r="E18336" s="1">
        <v>43943.567372685182</v>
      </c>
      <c r="F18336">
        <v>13</v>
      </c>
      <c r="G18336" t="s">
        <v>1428</v>
      </c>
      <c r="H18336">
        <v>150</v>
      </c>
      <c r="I18336" s="1">
        <v>43951.999305555553</v>
      </c>
      <c r="J18336" s="2">
        <f t="shared" si="858"/>
        <v>1</v>
      </c>
      <c r="K18336" s="2" t="str">
        <f>IFERROR(VLOOKUP(A18336,Aux!A:B,2,0),"Outros")</f>
        <v>Municípios</v>
      </c>
      <c r="L18336" s="2">
        <f t="shared" si="859"/>
        <v>2020</v>
      </c>
      <c r="M18336">
        <f t="shared" si="860"/>
        <v>17</v>
      </c>
    </row>
    <row r="18337" spans="1:13" x14ac:dyDescent="0.35">
      <c r="A18337" t="s">
        <v>12</v>
      </c>
      <c r="B18337">
        <v>508481287</v>
      </c>
      <c r="C18337">
        <v>188232</v>
      </c>
      <c r="D18337" t="s">
        <v>14501</v>
      </c>
      <c r="E18337" s="1">
        <v>43943.591666666667</v>
      </c>
      <c r="F18337">
        <v>13</v>
      </c>
      <c r="G18337" t="s">
        <v>14</v>
      </c>
      <c r="H18337">
        <v>150</v>
      </c>
      <c r="I18337" s="1">
        <v>43948.708333333336</v>
      </c>
      <c r="J18337" s="2">
        <f t="shared" si="858"/>
        <v>1</v>
      </c>
      <c r="K18337" s="2" t="str">
        <f>IFERROR(VLOOKUP(A18337,Aux!A:B,2,0),"Outros")</f>
        <v>Hospitais</v>
      </c>
      <c r="L18337" s="2">
        <f t="shared" si="859"/>
        <v>2020</v>
      </c>
      <c r="M18337">
        <f t="shared" si="860"/>
        <v>17</v>
      </c>
    </row>
    <row r="18338" spans="1:13" x14ac:dyDescent="0.35">
      <c r="A18338" t="s">
        <v>118</v>
      </c>
      <c r="B18338">
        <v>680015019</v>
      </c>
      <c r="C18338">
        <v>188233</v>
      </c>
      <c r="D18338" t="s">
        <v>14616</v>
      </c>
      <c r="E18338" s="1">
        <v>43943.6016087963</v>
      </c>
      <c r="F18338">
        <v>3</v>
      </c>
      <c r="G18338" t="s">
        <v>561</v>
      </c>
      <c r="H18338">
        <v>1</v>
      </c>
      <c r="I18338" s="1">
        <v>25569.75</v>
      </c>
      <c r="J18338" s="2">
        <f t="shared" si="858"/>
        <v>1</v>
      </c>
      <c r="K18338" s="2" t="str">
        <f>IFERROR(VLOOKUP(A18338,Aux!A:B,2,0),"Outros")</f>
        <v>Águas e resíduos</v>
      </c>
      <c r="L18338" s="2">
        <f t="shared" si="859"/>
        <v>2020</v>
      </c>
      <c r="M18338">
        <f t="shared" si="860"/>
        <v>17</v>
      </c>
    </row>
    <row r="18339" spans="1:13" x14ac:dyDescent="0.35">
      <c r="A18339" t="s">
        <v>81</v>
      </c>
      <c r="B18339">
        <v>506780902</v>
      </c>
      <c r="C18339">
        <v>188234</v>
      </c>
      <c r="D18339" t="s">
        <v>14654</v>
      </c>
      <c r="E18339" s="1">
        <v>43943.60260416667</v>
      </c>
      <c r="F18339">
        <v>1</v>
      </c>
      <c r="G18339" t="s">
        <v>83</v>
      </c>
      <c r="H18339">
        <v>150</v>
      </c>
      <c r="I18339" s="1">
        <v>43951.999305555553</v>
      </c>
      <c r="J18339" s="2">
        <f t="shared" si="858"/>
        <v>1</v>
      </c>
      <c r="K18339" s="2" t="str">
        <f>IFERROR(VLOOKUP(A18339,Aux!A:B,2,0),"Outros")</f>
        <v>Municípios</v>
      </c>
      <c r="L18339" s="2">
        <f t="shared" si="859"/>
        <v>2020</v>
      </c>
      <c r="M18339">
        <f t="shared" si="860"/>
        <v>17</v>
      </c>
    </row>
    <row r="18340" spans="1:13" x14ac:dyDescent="0.35">
      <c r="A18340" t="s">
        <v>15</v>
      </c>
      <c r="B18340">
        <v>503541567</v>
      </c>
      <c r="C18340">
        <v>188235</v>
      </c>
      <c r="D18340" t="s">
        <v>14532</v>
      </c>
      <c r="E18340" s="1">
        <v>43943.616516203707</v>
      </c>
      <c r="F18340">
        <v>3</v>
      </c>
      <c r="G18340" t="s">
        <v>107</v>
      </c>
      <c r="H18340">
        <v>150</v>
      </c>
      <c r="I18340" s="1">
        <v>43961.999305555553</v>
      </c>
      <c r="J18340" s="2">
        <f t="shared" si="858"/>
        <v>1</v>
      </c>
      <c r="K18340" s="2" t="str">
        <f>IFERROR(VLOOKUP(A18340,Aux!A:B,2,0),"Outros")</f>
        <v>Municípios</v>
      </c>
      <c r="L18340" s="2">
        <f t="shared" si="859"/>
        <v>2020</v>
      </c>
      <c r="M18340">
        <f t="shared" si="860"/>
        <v>17</v>
      </c>
    </row>
    <row r="18341" spans="1:13" x14ac:dyDescent="0.35">
      <c r="A18341" t="s">
        <v>12</v>
      </c>
      <c r="B18341">
        <v>508481287</v>
      </c>
      <c r="C18341">
        <v>188236</v>
      </c>
      <c r="E18341" s="1">
        <v>43943.634965277779</v>
      </c>
      <c r="F18341">
        <v>1</v>
      </c>
      <c r="G18341" t="s">
        <v>33</v>
      </c>
      <c r="H18341">
        <v>1</v>
      </c>
      <c r="J18341" s="2">
        <f t="shared" si="858"/>
        <v>1</v>
      </c>
      <c r="K18341" s="2" t="str">
        <f>IFERROR(VLOOKUP(A18341,Aux!A:B,2,0),"Outros")</f>
        <v>Hospitais</v>
      </c>
      <c r="L18341" s="2">
        <f t="shared" si="859"/>
        <v>2020</v>
      </c>
      <c r="M18341">
        <f t="shared" si="860"/>
        <v>17</v>
      </c>
    </row>
    <row r="18342" spans="1:13" x14ac:dyDescent="0.35">
      <c r="A18342" t="s">
        <v>37</v>
      </c>
      <c r="B18342">
        <v>506187543</v>
      </c>
      <c r="C18342">
        <v>188237</v>
      </c>
      <c r="D18342" t="s">
        <v>14533</v>
      </c>
      <c r="E18342" s="1">
        <v>43943.649027777778</v>
      </c>
      <c r="F18342">
        <v>1</v>
      </c>
      <c r="G18342" t="s">
        <v>522</v>
      </c>
      <c r="H18342">
        <v>1</v>
      </c>
      <c r="I18342" s="1">
        <v>25569.999305555557</v>
      </c>
      <c r="J18342" s="2">
        <f t="shared" si="858"/>
        <v>1</v>
      </c>
      <c r="K18342" s="2" t="str">
        <f>IFERROR(VLOOKUP(A18342,Aux!A:B,2,0),"Outros")</f>
        <v>Municípios</v>
      </c>
      <c r="L18342" s="2">
        <f t="shared" si="859"/>
        <v>2020</v>
      </c>
      <c r="M18342">
        <f t="shared" si="860"/>
        <v>17</v>
      </c>
    </row>
    <row r="18343" spans="1:13" x14ac:dyDescent="0.35">
      <c r="A18343" t="s">
        <v>37</v>
      </c>
      <c r="B18343">
        <v>506187543</v>
      </c>
      <c r="C18343">
        <v>188238</v>
      </c>
      <c r="D18343" t="s">
        <v>14597</v>
      </c>
      <c r="E18343" s="1">
        <v>43943.652939814812</v>
      </c>
      <c r="F18343">
        <v>3</v>
      </c>
      <c r="G18343" t="s">
        <v>522</v>
      </c>
      <c r="H18343">
        <v>1</v>
      </c>
      <c r="I18343" s="1">
        <v>25569.999305555557</v>
      </c>
      <c r="J18343" s="2">
        <f t="shared" si="858"/>
        <v>1</v>
      </c>
      <c r="K18343" s="2" t="str">
        <f>IFERROR(VLOOKUP(A18343,Aux!A:B,2,0),"Outros")</f>
        <v>Municípios</v>
      </c>
      <c r="L18343" s="2">
        <f t="shared" si="859"/>
        <v>2020</v>
      </c>
      <c r="M18343">
        <f t="shared" si="860"/>
        <v>17</v>
      </c>
    </row>
    <row r="18344" spans="1:13" x14ac:dyDescent="0.35">
      <c r="A18344" t="s">
        <v>37</v>
      </c>
      <c r="B18344">
        <v>506187543</v>
      </c>
      <c r="C18344">
        <v>188239</v>
      </c>
      <c r="E18344" s="1">
        <v>43943.653171296297</v>
      </c>
      <c r="F18344">
        <v>3</v>
      </c>
      <c r="G18344" t="s">
        <v>33</v>
      </c>
      <c r="H18344">
        <v>400</v>
      </c>
      <c r="J18344" s="2">
        <f t="shared" si="858"/>
        <v>1</v>
      </c>
      <c r="K18344" s="2" t="str">
        <f>IFERROR(VLOOKUP(A18344,Aux!A:B,2,0),"Outros")</f>
        <v>Municípios</v>
      </c>
      <c r="L18344" s="2">
        <f t="shared" si="859"/>
        <v>2020</v>
      </c>
      <c r="M18344">
        <f t="shared" si="860"/>
        <v>17</v>
      </c>
    </row>
    <row r="18345" spans="1:13" x14ac:dyDescent="0.35">
      <c r="A18345" t="s">
        <v>465</v>
      </c>
      <c r="B18345">
        <v>600084779</v>
      </c>
      <c r="C18345">
        <v>188240</v>
      </c>
      <c r="E18345" s="1">
        <v>43943.656493055554</v>
      </c>
      <c r="F18345">
        <v>3</v>
      </c>
      <c r="H18345">
        <v>1</v>
      </c>
      <c r="J18345" s="2">
        <f t="shared" si="858"/>
        <v>1</v>
      </c>
      <c r="K18345" s="2" t="str">
        <f>IFERROR(VLOOKUP(A18345,Aux!A:B,2,0),"Outros")</f>
        <v>Outros</v>
      </c>
      <c r="L18345" s="2">
        <f t="shared" si="859"/>
        <v>2020</v>
      </c>
      <c r="M18345">
        <f t="shared" si="860"/>
        <v>17</v>
      </c>
    </row>
    <row r="18346" spans="1:13" x14ac:dyDescent="0.35">
      <c r="A18346" t="s">
        <v>122</v>
      </c>
      <c r="B18346">
        <v>506173968</v>
      </c>
      <c r="C18346">
        <v>188243</v>
      </c>
      <c r="D18346" t="s">
        <v>9858</v>
      </c>
      <c r="E18346" s="1">
        <v>43943.671053240738</v>
      </c>
      <c r="F18346">
        <v>13</v>
      </c>
      <c r="G18346" t="s">
        <v>147</v>
      </c>
      <c r="H18346">
        <v>200</v>
      </c>
      <c r="I18346" s="1">
        <v>43947.833333333336</v>
      </c>
      <c r="J18346" s="2">
        <f t="shared" si="858"/>
        <v>1</v>
      </c>
      <c r="K18346" s="2" t="str">
        <f>IFERROR(VLOOKUP(A18346,Aux!A:B,2,0),"Outros")</f>
        <v>Municípios</v>
      </c>
      <c r="L18346" s="2">
        <f t="shared" si="859"/>
        <v>2020</v>
      </c>
      <c r="M18346">
        <f t="shared" si="860"/>
        <v>17</v>
      </c>
    </row>
    <row r="18347" spans="1:13" x14ac:dyDescent="0.35">
      <c r="A18347" t="s">
        <v>1317</v>
      </c>
      <c r="B18347">
        <v>501138943</v>
      </c>
      <c r="C18347">
        <v>188244</v>
      </c>
      <c r="D18347" t="s">
        <v>12601</v>
      </c>
      <c r="E18347" s="1">
        <v>43943.672650462962</v>
      </c>
      <c r="F18347">
        <v>3</v>
      </c>
      <c r="G18347" t="s">
        <v>1319</v>
      </c>
      <c r="H18347">
        <v>400</v>
      </c>
      <c r="I18347" s="1">
        <v>43910.999305555553</v>
      </c>
      <c r="J18347" s="2">
        <f t="shared" si="858"/>
        <v>1</v>
      </c>
      <c r="K18347" s="2" t="str">
        <f>IFERROR(VLOOKUP(A18347,Aux!A:B,2,0),"Outros")</f>
        <v>Municípios</v>
      </c>
      <c r="L18347" s="2">
        <f t="shared" si="859"/>
        <v>2020</v>
      </c>
      <c r="M18347">
        <f t="shared" si="860"/>
        <v>17</v>
      </c>
    </row>
    <row r="18348" spans="1:13" x14ac:dyDescent="0.35">
      <c r="A18348" t="s">
        <v>60</v>
      </c>
      <c r="B18348">
        <v>505456010</v>
      </c>
      <c r="C18348">
        <v>188245</v>
      </c>
      <c r="D18348" t="s">
        <v>14617</v>
      </c>
      <c r="E18348" s="1">
        <v>43943.682013888887</v>
      </c>
      <c r="F18348">
        <v>1</v>
      </c>
      <c r="G18348" t="s">
        <v>33</v>
      </c>
      <c r="H18348">
        <v>400</v>
      </c>
      <c r="J18348" s="2">
        <f t="shared" si="858"/>
        <v>1</v>
      </c>
      <c r="K18348" s="2" t="str">
        <f>IFERROR(VLOOKUP(A18348,Aux!A:B,2,0),"Outros")</f>
        <v>Municípios</v>
      </c>
      <c r="L18348" s="2">
        <f t="shared" si="859"/>
        <v>2020</v>
      </c>
      <c r="M18348">
        <f t="shared" si="860"/>
        <v>17</v>
      </c>
    </row>
    <row r="18349" spans="1:13" x14ac:dyDescent="0.35">
      <c r="A18349" t="s">
        <v>122</v>
      </c>
      <c r="B18349">
        <v>506173968</v>
      </c>
      <c r="C18349">
        <v>188247</v>
      </c>
      <c r="D18349" t="s">
        <v>9858</v>
      </c>
      <c r="E18349" s="1">
        <v>43943.691469907404</v>
      </c>
      <c r="F18349">
        <v>13</v>
      </c>
      <c r="G18349" t="s">
        <v>597</v>
      </c>
      <c r="H18349">
        <v>400</v>
      </c>
      <c r="I18349" s="1">
        <v>43875.999305555553</v>
      </c>
      <c r="J18349" s="2">
        <f t="shared" si="858"/>
        <v>1</v>
      </c>
      <c r="K18349" s="2" t="str">
        <f>IFERROR(VLOOKUP(A18349,Aux!A:B,2,0),"Outros")</f>
        <v>Municípios</v>
      </c>
      <c r="L18349" s="2">
        <f t="shared" si="859"/>
        <v>2020</v>
      </c>
      <c r="M18349">
        <f t="shared" si="860"/>
        <v>17</v>
      </c>
    </row>
    <row r="18350" spans="1:13" x14ac:dyDescent="0.35">
      <c r="A18350" t="s">
        <v>60</v>
      </c>
      <c r="B18350">
        <v>505456010</v>
      </c>
      <c r="C18350">
        <v>188249</v>
      </c>
      <c r="D18350" t="s">
        <v>14617</v>
      </c>
      <c r="E18350" s="1">
        <v>43943.692916666667</v>
      </c>
      <c r="F18350">
        <v>13</v>
      </c>
      <c r="G18350" t="s">
        <v>62</v>
      </c>
      <c r="H18350">
        <v>142</v>
      </c>
      <c r="I18350" s="1">
        <v>25569.999305555557</v>
      </c>
      <c r="J18350" s="2">
        <f t="shared" si="858"/>
        <v>1</v>
      </c>
      <c r="K18350" s="2" t="str">
        <f>IFERROR(VLOOKUP(A18350,Aux!A:B,2,0),"Outros")</f>
        <v>Municípios</v>
      </c>
      <c r="L18350" s="2">
        <f t="shared" si="859"/>
        <v>2020</v>
      </c>
      <c r="M18350">
        <f t="shared" si="860"/>
        <v>17</v>
      </c>
    </row>
    <row r="18351" spans="1:13" x14ac:dyDescent="0.35">
      <c r="A18351" t="s">
        <v>60</v>
      </c>
      <c r="B18351">
        <v>505456010</v>
      </c>
      <c r="C18351">
        <v>188250</v>
      </c>
      <c r="D18351" t="s">
        <v>14591</v>
      </c>
      <c r="E18351" s="1">
        <v>43943.703599537039</v>
      </c>
      <c r="F18351">
        <v>13</v>
      </c>
      <c r="G18351" t="s">
        <v>62</v>
      </c>
      <c r="H18351">
        <v>142</v>
      </c>
      <c r="I18351" s="1">
        <v>25569.999305555557</v>
      </c>
      <c r="J18351" s="2">
        <f t="shared" si="858"/>
        <v>1</v>
      </c>
      <c r="K18351" s="2" t="str">
        <f>IFERROR(VLOOKUP(A18351,Aux!A:B,2,0),"Outros")</f>
        <v>Municípios</v>
      </c>
      <c r="L18351" s="2">
        <f t="shared" si="859"/>
        <v>2020</v>
      </c>
      <c r="M18351">
        <f t="shared" si="860"/>
        <v>17</v>
      </c>
    </row>
    <row r="18352" spans="1:13" x14ac:dyDescent="0.35">
      <c r="A18352" t="s">
        <v>41</v>
      </c>
      <c r="B18352">
        <v>500192855</v>
      </c>
      <c r="C18352">
        <v>188251</v>
      </c>
      <c r="D18352" t="s">
        <v>14636</v>
      </c>
      <c r="E18352" s="1">
        <v>43943.711122685185</v>
      </c>
      <c r="F18352">
        <v>3</v>
      </c>
      <c r="G18352" t="s">
        <v>33</v>
      </c>
      <c r="H18352">
        <v>1</v>
      </c>
      <c r="I18352" s="1">
        <v>25569.999305555557</v>
      </c>
      <c r="J18352" s="2">
        <f t="shared" si="858"/>
        <v>1</v>
      </c>
      <c r="K18352" s="2" t="str">
        <f>IFERROR(VLOOKUP(A18352,Aux!A:B,2,0),"Outros")</f>
        <v>Transportes</v>
      </c>
      <c r="L18352" s="2">
        <f t="shared" si="859"/>
        <v>2020</v>
      </c>
      <c r="M18352">
        <f t="shared" si="860"/>
        <v>17</v>
      </c>
    </row>
    <row r="18353" spans="1:13" x14ac:dyDescent="0.35">
      <c r="A18353" t="s">
        <v>140</v>
      </c>
      <c r="B18353">
        <v>506614913</v>
      </c>
      <c r="C18353">
        <v>188252</v>
      </c>
      <c r="D18353" t="s">
        <v>14655</v>
      </c>
      <c r="E18353" s="1">
        <v>43943.714062500003</v>
      </c>
      <c r="F18353">
        <v>13</v>
      </c>
      <c r="G18353" t="s">
        <v>47</v>
      </c>
      <c r="H18353">
        <v>150</v>
      </c>
      <c r="I18353" s="1">
        <v>43951.999305555553</v>
      </c>
      <c r="J18353" s="2">
        <f t="shared" si="858"/>
        <v>1</v>
      </c>
      <c r="K18353" s="2" t="str">
        <f>IFERROR(VLOOKUP(A18353,Aux!A:B,2,0),"Outros")</f>
        <v>Municípios</v>
      </c>
      <c r="L18353" s="2">
        <f t="shared" si="859"/>
        <v>2020</v>
      </c>
      <c r="M18353">
        <f t="shared" si="860"/>
        <v>17</v>
      </c>
    </row>
    <row r="18354" spans="1:13" x14ac:dyDescent="0.35">
      <c r="A18354" t="s">
        <v>246</v>
      </c>
      <c r="B18354">
        <v>512013241</v>
      </c>
      <c r="C18354">
        <v>188253</v>
      </c>
      <c r="D18354" t="s">
        <v>14656</v>
      </c>
      <c r="E18354" s="1">
        <v>43943.714155092595</v>
      </c>
      <c r="F18354">
        <v>1</v>
      </c>
      <c r="G18354" t="s">
        <v>14288</v>
      </c>
      <c r="H18354">
        <v>150</v>
      </c>
      <c r="I18354" s="1">
        <v>43949.729166666664</v>
      </c>
      <c r="J18354" s="2">
        <f t="shared" si="858"/>
        <v>1</v>
      </c>
      <c r="K18354" s="2" t="str">
        <f>IFERROR(VLOOKUP(A18354,Aux!A:B,2,0),"Outros")</f>
        <v>Municípios</v>
      </c>
      <c r="L18354" s="2">
        <f t="shared" si="859"/>
        <v>2020</v>
      </c>
      <c r="M18354">
        <f t="shared" si="860"/>
        <v>17</v>
      </c>
    </row>
    <row r="18355" spans="1:13" x14ac:dyDescent="0.35">
      <c r="A18355" t="s">
        <v>311</v>
      </c>
      <c r="B18355">
        <v>680017550</v>
      </c>
      <c r="C18355">
        <v>188254</v>
      </c>
      <c r="D18355" t="s">
        <v>14637</v>
      </c>
      <c r="E18355" s="1">
        <v>43943.719212962962</v>
      </c>
      <c r="F18355">
        <v>1</v>
      </c>
      <c r="G18355" t="s">
        <v>924</v>
      </c>
      <c r="H18355">
        <v>1</v>
      </c>
      <c r="I18355" s="1">
        <v>43934.625</v>
      </c>
      <c r="J18355" s="2">
        <f t="shared" si="858"/>
        <v>1</v>
      </c>
      <c r="K18355" s="2" t="str">
        <f>IFERROR(VLOOKUP(A18355,Aux!A:B,2,0),"Outros")</f>
        <v>Águas e resíduos</v>
      </c>
      <c r="L18355" s="2">
        <f t="shared" si="859"/>
        <v>2020</v>
      </c>
      <c r="M18355">
        <f t="shared" si="860"/>
        <v>17</v>
      </c>
    </row>
    <row r="18356" spans="1:13" x14ac:dyDescent="0.35">
      <c r="A18356" t="s">
        <v>112</v>
      </c>
      <c r="B18356">
        <v>501144218</v>
      </c>
      <c r="C18356">
        <v>188255</v>
      </c>
      <c r="D18356" t="s">
        <v>14502</v>
      </c>
      <c r="E18356" s="1">
        <v>43943.721238425926</v>
      </c>
      <c r="F18356">
        <v>1</v>
      </c>
      <c r="G18356" t="s">
        <v>1242</v>
      </c>
      <c r="H18356">
        <v>150</v>
      </c>
      <c r="I18356" s="1">
        <v>43951.999305555553</v>
      </c>
      <c r="J18356" s="2">
        <f t="shared" si="858"/>
        <v>1</v>
      </c>
      <c r="K18356" s="2" t="str">
        <f>IFERROR(VLOOKUP(A18356,Aux!A:B,2,0),"Outros")</f>
        <v>Municípios</v>
      </c>
      <c r="L18356" s="2">
        <f t="shared" si="859"/>
        <v>2020</v>
      </c>
      <c r="M18356">
        <f t="shared" si="860"/>
        <v>17</v>
      </c>
    </row>
    <row r="18357" spans="1:13" x14ac:dyDescent="0.35">
      <c r="A18357" t="s">
        <v>177</v>
      </c>
      <c r="B18357">
        <v>506609553</v>
      </c>
      <c r="C18357">
        <v>188256</v>
      </c>
      <c r="D18357" t="s">
        <v>14484</v>
      </c>
      <c r="E18357" s="1">
        <v>43943.7503125</v>
      </c>
      <c r="F18357">
        <v>13</v>
      </c>
      <c r="G18357" t="s">
        <v>179</v>
      </c>
      <c r="H18357">
        <v>150</v>
      </c>
      <c r="I18357" s="1">
        <v>43950.999305555553</v>
      </c>
      <c r="J18357" s="2">
        <f t="shared" si="858"/>
        <v>1</v>
      </c>
      <c r="K18357" s="2" t="str">
        <f>IFERROR(VLOOKUP(A18357,Aux!A:B,2,0),"Outros")</f>
        <v>Municípios</v>
      </c>
      <c r="L18357" s="2">
        <f t="shared" si="859"/>
        <v>2020</v>
      </c>
      <c r="M18357">
        <f t="shared" si="860"/>
        <v>17</v>
      </c>
    </row>
    <row r="18358" spans="1:13" x14ac:dyDescent="0.35">
      <c r="A18358" t="s">
        <v>478</v>
      </c>
      <c r="B18358">
        <v>507866673</v>
      </c>
      <c r="C18358">
        <v>188257</v>
      </c>
      <c r="D18358" t="s">
        <v>14657</v>
      </c>
      <c r="E18358" s="1">
        <v>43943.769513888888</v>
      </c>
      <c r="F18358">
        <v>5</v>
      </c>
      <c r="G18358" t="s">
        <v>33</v>
      </c>
      <c r="H18358">
        <v>150</v>
      </c>
      <c r="I18358" s="1">
        <v>43976.708333333336</v>
      </c>
      <c r="J18358" s="2">
        <f t="shared" si="858"/>
        <v>1</v>
      </c>
      <c r="K18358" s="2" t="str">
        <f>IFERROR(VLOOKUP(A18358,Aux!A:B,2,0),"Outros")</f>
        <v>Outros</v>
      </c>
      <c r="L18358" s="2">
        <f t="shared" si="859"/>
        <v>2020</v>
      </c>
      <c r="M18358">
        <f t="shared" si="860"/>
        <v>17</v>
      </c>
    </row>
    <row r="18359" spans="1:13" x14ac:dyDescent="0.35">
      <c r="A18359" t="s">
        <v>133</v>
      </c>
      <c r="B18359">
        <v>503539473</v>
      </c>
      <c r="C18359">
        <v>188258</v>
      </c>
      <c r="D18359" t="s">
        <v>14598</v>
      </c>
      <c r="E18359" s="1">
        <v>43943.818958333337</v>
      </c>
      <c r="F18359">
        <v>3</v>
      </c>
      <c r="G18359" t="s">
        <v>135</v>
      </c>
      <c r="H18359">
        <v>30</v>
      </c>
      <c r="I18359" s="1">
        <v>25569.999305555557</v>
      </c>
      <c r="J18359" s="2">
        <f t="shared" si="858"/>
        <v>1</v>
      </c>
      <c r="K18359" s="2" t="str">
        <f>IFERROR(VLOOKUP(A18359,Aux!A:B,2,0),"Outros")</f>
        <v>Municípios</v>
      </c>
      <c r="L18359" s="2">
        <f t="shared" si="859"/>
        <v>2020</v>
      </c>
      <c r="M18359">
        <f t="shared" si="860"/>
        <v>17</v>
      </c>
    </row>
    <row r="18360" spans="1:13" x14ac:dyDescent="0.35">
      <c r="A18360" t="s">
        <v>63</v>
      </c>
      <c r="B18360">
        <v>502098139</v>
      </c>
      <c r="C18360">
        <v>188259</v>
      </c>
      <c r="E18360" s="1">
        <v>43943.894016203703</v>
      </c>
      <c r="F18360">
        <v>1</v>
      </c>
      <c r="H18360">
        <v>400</v>
      </c>
      <c r="J18360" s="2">
        <f t="shared" si="858"/>
        <v>1</v>
      </c>
      <c r="K18360" s="2" t="str">
        <f>IFERROR(VLOOKUP(A18360,Aux!A:B,2,0),"Outros")</f>
        <v>Municípios</v>
      </c>
      <c r="L18360" s="2">
        <f t="shared" si="859"/>
        <v>2020</v>
      </c>
      <c r="M18360">
        <f t="shared" si="860"/>
        <v>17</v>
      </c>
    </row>
    <row r="18361" spans="1:13" x14ac:dyDescent="0.35">
      <c r="A18361" t="s">
        <v>63</v>
      </c>
      <c r="B18361">
        <v>502098139</v>
      </c>
      <c r="C18361">
        <v>188260</v>
      </c>
      <c r="D18361" t="s">
        <v>14658</v>
      </c>
      <c r="E18361" s="1">
        <v>43943.93310185185</v>
      </c>
      <c r="F18361">
        <v>3</v>
      </c>
      <c r="G18361" t="s">
        <v>65</v>
      </c>
      <c r="H18361">
        <v>1</v>
      </c>
      <c r="I18361" s="1">
        <v>25569.708333333332</v>
      </c>
      <c r="J18361" s="2">
        <f t="shared" si="858"/>
        <v>1</v>
      </c>
      <c r="K18361" s="2" t="str">
        <f>IFERROR(VLOOKUP(A18361,Aux!A:B,2,0),"Outros")</f>
        <v>Municípios</v>
      </c>
      <c r="L18361" s="2">
        <f t="shared" si="859"/>
        <v>2020</v>
      </c>
      <c r="M18361">
        <f t="shared" si="860"/>
        <v>17</v>
      </c>
    </row>
    <row r="18362" spans="1:13" x14ac:dyDescent="0.35">
      <c r="A18362" t="s">
        <v>71</v>
      </c>
      <c r="B18362">
        <v>500051054</v>
      </c>
      <c r="C18362">
        <v>188261</v>
      </c>
      <c r="D18362" t="s">
        <v>13490</v>
      </c>
      <c r="E18362" s="1">
        <v>43944.347118055557</v>
      </c>
      <c r="F18362">
        <v>13</v>
      </c>
      <c r="G18362" t="s">
        <v>33</v>
      </c>
      <c r="H18362">
        <v>150</v>
      </c>
      <c r="I18362" s="1">
        <v>43949.791666666664</v>
      </c>
      <c r="J18362" s="2">
        <f t="shared" si="858"/>
        <v>1</v>
      </c>
      <c r="K18362" s="2" t="str">
        <f>IFERROR(VLOOKUP(A18362,Aux!A:B,2,0),"Outros")</f>
        <v>Municípios</v>
      </c>
      <c r="L18362" s="2">
        <f t="shared" si="859"/>
        <v>2020</v>
      </c>
      <c r="M18362">
        <f t="shared" si="860"/>
        <v>17</v>
      </c>
    </row>
    <row r="18363" spans="1:13" x14ac:dyDescent="0.35">
      <c r="A18363" t="s">
        <v>71</v>
      </c>
      <c r="B18363">
        <v>500051054</v>
      </c>
      <c r="C18363">
        <v>188262</v>
      </c>
      <c r="D18363" t="s">
        <v>14422</v>
      </c>
      <c r="E18363" s="1">
        <v>43944.37431712963</v>
      </c>
      <c r="F18363">
        <v>3</v>
      </c>
      <c r="G18363" t="s">
        <v>202</v>
      </c>
      <c r="H18363">
        <v>150</v>
      </c>
      <c r="I18363" s="1">
        <v>43953.791666666664</v>
      </c>
      <c r="J18363" s="2">
        <f t="shared" si="858"/>
        <v>1</v>
      </c>
      <c r="K18363" s="2" t="str">
        <f>IFERROR(VLOOKUP(A18363,Aux!A:B,2,0),"Outros")</f>
        <v>Municípios</v>
      </c>
      <c r="L18363" s="2">
        <f t="shared" si="859"/>
        <v>2020</v>
      </c>
      <c r="M18363">
        <f t="shared" si="860"/>
        <v>17</v>
      </c>
    </row>
    <row r="18364" spans="1:13" x14ac:dyDescent="0.35">
      <c r="A18364" t="s">
        <v>157</v>
      </c>
      <c r="B18364">
        <v>500122237</v>
      </c>
      <c r="C18364">
        <v>188263</v>
      </c>
      <c r="D18364" t="s">
        <v>14599</v>
      </c>
      <c r="E18364" s="1">
        <v>43944.407199074078</v>
      </c>
      <c r="F18364">
        <v>3</v>
      </c>
      <c r="G18364" t="s">
        <v>33</v>
      </c>
      <c r="H18364">
        <v>150</v>
      </c>
      <c r="I18364" s="1">
        <v>43955.999305555553</v>
      </c>
      <c r="J18364" s="2">
        <f t="shared" si="858"/>
        <v>1</v>
      </c>
      <c r="K18364" s="2" t="str">
        <f>IFERROR(VLOOKUP(A18364,Aux!A:B,2,0),"Outros")</f>
        <v>Outros</v>
      </c>
      <c r="L18364" s="2">
        <f t="shared" si="859"/>
        <v>2020</v>
      </c>
      <c r="M18364">
        <f t="shared" si="860"/>
        <v>17</v>
      </c>
    </row>
    <row r="18365" spans="1:13" x14ac:dyDescent="0.35">
      <c r="A18365" t="s">
        <v>48</v>
      </c>
      <c r="B18365">
        <v>503035416</v>
      </c>
      <c r="C18365">
        <v>188264</v>
      </c>
      <c r="E18365" s="1">
        <v>43944.43141203704</v>
      </c>
      <c r="F18365">
        <v>3</v>
      </c>
      <c r="G18365" t="s">
        <v>33</v>
      </c>
      <c r="H18365">
        <v>1</v>
      </c>
      <c r="J18365" s="2">
        <f t="shared" si="858"/>
        <v>1</v>
      </c>
      <c r="K18365" s="2" t="str">
        <f>IFERROR(VLOOKUP(A18365,Aux!A:B,2,0),"Outros")</f>
        <v>Hospitais</v>
      </c>
      <c r="L18365" s="2">
        <f t="shared" si="859"/>
        <v>2020</v>
      </c>
      <c r="M18365">
        <f t="shared" si="860"/>
        <v>17</v>
      </c>
    </row>
    <row r="18366" spans="1:13" x14ac:dyDescent="0.35">
      <c r="A18366" t="s">
        <v>48</v>
      </c>
      <c r="B18366">
        <v>503035416</v>
      </c>
      <c r="C18366">
        <v>188265</v>
      </c>
      <c r="E18366" s="1">
        <v>43944.43167824074</v>
      </c>
      <c r="F18366">
        <v>3</v>
      </c>
      <c r="G18366" t="s">
        <v>33</v>
      </c>
      <c r="H18366">
        <v>1</v>
      </c>
      <c r="J18366" s="2">
        <f t="shared" si="858"/>
        <v>1</v>
      </c>
      <c r="K18366" s="2" t="str">
        <f>IFERROR(VLOOKUP(A18366,Aux!A:B,2,0),"Outros")</f>
        <v>Hospitais</v>
      </c>
      <c r="L18366" s="2">
        <f t="shared" si="859"/>
        <v>2020</v>
      </c>
      <c r="M18366">
        <f t="shared" si="860"/>
        <v>17</v>
      </c>
    </row>
    <row r="18367" spans="1:13" x14ac:dyDescent="0.35">
      <c r="A18367" t="s">
        <v>171</v>
      </c>
      <c r="B18367">
        <v>504293125</v>
      </c>
      <c r="C18367">
        <v>188266</v>
      </c>
      <c r="D18367" t="s">
        <v>14423</v>
      </c>
      <c r="E18367" s="1">
        <v>43944.433541666665</v>
      </c>
      <c r="F18367">
        <v>3</v>
      </c>
      <c r="G18367" t="s">
        <v>173</v>
      </c>
      <c r="H18367">
        <v>1</v>
      </c>
      <c r="I18367" s="1">
        <v>25569.999305555557</v>
      </c>
      <c r="J18367" s="2">
        <f t="shared" si="858"/>
        <v>1</v>
      </c>
      <c r="K18367" s="2" t="str">
        <f>IFERROR(VLOOKUP(A18367,Aux!A:B,2,0),"Outros")</f>
        <v>Municípios</v>
      </c>
      <c r="L18367" s="2">
        <f t="shared" si="859"/>
        <v>2020</v>
      </c>
      <c r="M18367">
        <f t="shared" si="860"/>
        <v>17</v>
      </c>
    </row>
    <row r="18368" spans="1:13" x14ac:dyDescent="0.35">
      <c r="A18368" t="s">
        <v>534</v>
      </c>
      <c r="B18368">
        <v>508354617</v>
      </c>
      <c r="C18368">
        <v>188267</v>
      </c>
      <c r="E18368" s="1">
        <v>43944.436076388891</v>
      </c>
      <c r="F18368">
        <v>1</v>
      </c>
      <c r="G18368" t="s">
        <v>33</v>
      </c>
      <c r="H18368">
        <v>400</v>
      </c>
      <c r="J18368" s="2">
        <f t="shared" si="858"/>
        <v>1</v>
      </c>
      <c r="K18368" s="2" t="str">
        <f>IFERROR(VLOOKUP(A18368,Aux!A:B,2,0),"Outros")</f>
        <v>Municípios</v>
      </c>
      <c r="L18368" s="2">
        <f t="shared" si="859"/>
        <v>2020</v>
      </c>
      <c r="M18368">
        <f t="shared" si="860"/>
        <v>17</v>
      </c>
    </row>
    <row r="18369" spans="1:13" x14ac:dyDescent="0.35">
      <c r="A18369" t="s">
        <v>57</v>
      </c>
      <c r="B18369">
        <v>501294104</v>
      </c>
      <c r="C18369">
        <v>188268</v>
      </c>
      <c r="D18369" t="s">
        <v>14618</v>
      </c>
      <c r="E18369" s="1">
        <v>43944.437523148146</v>
      </c>
      <c r="F18369">
        <v>13</v>
      </c>
      <c r="G18369" t="s">
        <v>59</v>
      </c>
      <c r="H18369">
        <v>150</v>
      </c>
      <c r="I18369" s="1">
        <v>43950.999305555553</v>
      </c>
      <c r="J18369" s="2">
        <f t="shared" si="858"/>
        <v>1</v>
      </c>
      <c r="K18369" s="2" t="str">
        <f>IFERROR(VLOOKUP(A18369,Aux!A:B,2,0),"Outros")</f>
        <v>Municípios</v>
      </c>
      <c r="L18369" s="2">
        <f t="shared" si="859"/>
        <v>2020</v>
      </c>
      <c r="M18369">
        <f t="shared" si="860"/>
        <v>17</v>
      </c>
    </row>
    <row r="18370" spans="1:13" x14ac:dyDescent="0.35">
      <c r="A18370" t="s">
        <v>35</v>
      </c>
      <c r="B18370">
        <v>508666236</v>
      </c>
      <c r="C18370">
        <v>188269</v>
      </c>
      <c r="D18370" t="s">
        <v>14567</v>
      </c>
      <c r="E18370" s="1">
        <v>43944.438240740739</v>
      </c>
      <c r="F18370">
        <v>13</v>
      </c>
      <c r="G18370" t="s">
        <v>33</v>
      </c>
      <c r="H18370">
        <v>150</v>
      </c>
      <c r="I18370" s="1">
        <v>43950.999305555553</v>
      </c>
      <c r="J18370" s="2">
        <f t="shared" ref="J18370:J18433" si="861">IF(C18370=C18369,"",1)</f>
        <v>1</v>
      </c>
      <c r="K18370" s="2" t="str">
        <f>IFERROR(VLOOKUP(A18370,Aux!A:B,2,0),"Outros")</f>
        <v>Outros</v>
      </c>
      <c r="L18370" s="2">
        <f t="shared" ref="L18370:L18433" si="862">YEAR(E18370)</f>
        <v>2020</v>
      </c>
      <c r="M18370">
        <f t="shared" ref="M18370:M18433" si="863">WEEKNUM(E18370)</f>
        <v>17</v>
      </c>
    </row>
    <row r="18371" spans="1:13" x14ac:dyDescent="0.35">
      <c r="A18371" t="s">
        <v>57</v>
      </c>
      <c r="B18371">
        <v>501294104</v>
      </c>
      <c r="C18371">
        <v>188271</v>
      </c>
      <c r="D18371" t="s">
        <v>14503</v>
      </c>
      <c r="E18371" s="1">
        <v>43944.459247685183</v>
      </c>
      <c r="F18371">
        <v>13</v>
      </c>
      <c r="G18371" t="s">
        <v>59</v>
      </c>
      <c r="H18371">
        <v>150</v>
      </c>
      <c r="I18371" s="1">
        <v>43950.999305555553</v>
      </c>
      <c r="J18371" s="2">
        <f t="shared" si="861"/>
        <v>1</v>
      </c>
      <c r="K18371" s="2" t="str">
        <f>IFERROR(VLOOKUP(A18371,Aux!A:B,2,0),"Outros")</f>
        <v>Municípios</v>
      </c>
      <c r="L18371" s="2">
        <f t="shared" si="862"/>
        <v>2020</v>
      </c>
      <c r="M18371">
        <f t="shared" si="863"/>
        <v>17</v>
      </c>
    </row>
    <row r="18372" spans="1:13" x14ac:dyDescent="0.35">
      <c r="A18372" t="s">
        <v>1299</v>
      </c>
      <c r="B18372">
        <v>506804240</v>
      </c>
      <c r="C18372">
        <v>188274</v>
      </c>
      <c r="D18372" t="s">
        <v>14568</v>
      </c>
      <c r="E18372" s="1">
        <v>43944.486203703702</v>
      </c>
      <c r="F18372">
        <v>3</v>
      </c>
      <c r="G18372" t="s">
        <v>2118</v>
      </c>
      <c r="H18372">
        <v>1</v>
      </c>
      <c r="I18372" s="1">
        <v>25569.708333333332</v>
      </c>
      <c r="J18372" s="2">
        <f t="shared" si="861"/>
        <v>1</v>
      </c>
      <c r="K18372" s="2" t="str">
        <f>IFERROR(VLOOKUP(A18372,Aux!A:B,2,0),"Outros")</f>
        <v>Municípios</v>
      </c>
      <c r="L18372" s="2">
        <f t="shared" si="862"/>
        <v>2020</v>
      </c>
      <c r="M18372">
        <f t="shared" si="863"/>
        <v>17</v>
      </c>
    </row>
    <row r="18373" spans="1:13" x14ac:dyDescent="0.35">
      <c r="A18373" t="s">
        <v>1299</v>
      </c>
      <c r="B18373">
        <v>506804240</v>
      </c>
      <c r="C18373">
        <v>188276</v>
      </c>
      <c r="D18373" t="s">
        <v>14424</v>
      </c>
      <c r="E18373" s="1">
        <v>43944.495416666665</v>
      </c>
      <c r="F18373">
        <v>3</v>
      </c>
      <c r="G18373" t="s">
        <v>1491</v>
      </c>
      <c r="H18373">
        <v>1</v>
      </c>
      <c r="I18373" s="1">
        <v>25569.708333333332</v>
      </c>
      <c r="J18373" s="2">
        <f t="shared" si="861"/>
        <v>1</v>
      </c>
      <c r="K18373" s="2" t="str">
        <f>IFERROR(VLOOKUP(A18373,Aux!A:B,2,0),"Outros")</f>
        <v>Municípios</v>
      </c>
      <c r="L18373" s="2">
        <f t="shared" si="862"/>
        <v>2020</v>
      </c>
      <c r="M18373">
        <f t="shared" si="863"/>
        <v>17</v>
      </c>
    </row>
    <row r="18374" spans="1:13" x14ac:dyDescent="0.35">
      <c r="A18374" t="s">
        <v>71</v>
      </c>
      <c r="B18374">
        <v>500051054</v>
      </c>
      <c r="C18374">
        <v>188279</v>
      </c>
      <c r="D18374" t="s">
        <v>14504</v>
      </c>
      <c r="E18374" s="1">
        <v>43944.520891203705</v>
      </c>
      <c r="F18374">
        <v>13</v>
      </c>
      <c r="G18374" t="s">
        <v>2863</v>
      </c>
      <c r="H18374">
        <v>1</v>
      </c>
      <c r="I18374" s="1">
        <v>25569.791666666668</v>
      </c>
      <c r="J18374" s="2">
        <f t="shared" si="861"/>
        <v>1</v>
      </c>
      <c r="K18374" s="2" t="str">
        <f>IFERROR(VLOOKUP(A18374,Aux!A:B,2,0),"Outros")</f>
        <v>Municípios</v>
      </c>
      <c r="L18374" s="2">
        <f t="shared" si="862"/>
        <v>2020</v>
      </c>
      <c r="M18374">
        <f t="shared" si="863"/>
        <v>17</v>
      </c>
    </row>
    <row r="18375" spans="1:13" x14ac:dyDescent="0.35">
      <c r="A18375" t="s">
        <v>54</v>
      </c>
      <c r="B18375">
        <v>508345464</v>
      </c>
      <c r="C18375">
        <v>188280</v>
      </c>
      <c r="D18375" t="s">
        <v>14486</v>
      </c>
      <c r="E18375" s="1">
        <v>43944.527465277781</v>
      </c>
      <c r="F18375">
        <v>3</v>
      </c>
      <c r="G18375" t="s">
        <v>250</v>
      </c>
      <c r="H18375">
        <v>150</v>
      </c>
      <c r="I18375" s="1">
        <v>43954.75</v>
      </c>
      <c r="J18375" s="2">
        <f t="shared" si="861"/>
        <v>1</v>
      </c>
      <c r="K18375" s="2" t="str">
        <f>IFERROR(VLOOKUP(A18375,Aux!A:B,2,0),"Outros")</f>
        <v>Outros</v>
      </c>
      <c r="L18375" s="2">
        <f t="shared" si="862"/>
        <v>2020</v>
      </c>
      <c r="M18375">
        <f t="shared" si="863"/>
        <v>17</v>
      </c>
    </row>
    <row r="18376" spans="1:13" x14ac:dyDescent="0.35">
      <c r="A18376" t="s">
        <v>157</v>
      </c>
      <c r="B18376">
        <v>500122237</v>
      </c>
      <c r="C18376">
        <v>188281</v>
      </c>
      <c r="D18376" t="s">
        <v>4188</v>
      </c>
      <c r="E18376" s="1">
        <v>43944.568402777775</v>
      </c>
      <c r="F18376">
        <v>3</v>
      </c>
      <c r="G18376" t="s">
        <v>33</v>
      </c>
      <c r="H18376">
        <v>150</v>
      </c>
      <c r="I18376" s="1">
        <v>43955.999305555553</v>
      </c>
      <c r="J18376" s="2">
        <f t="shared" si="861"/>
        <v>1</v>
      </c>
      <c r="K18376" s="2" t="str">
        <f>IFERROR(VLOOKUP(A18376,Aux!A:B,2,0),"Outros")</f>
        <v>Outros</v>
      </c>
      <c r="L18376" s="2">
        <f t="shared" si="862"/>
        <v>2020</v>
      </c>
      <c r="M18376">
        <f t="shared" si="863"/>
        <v>17</v>
      </c>
    </row>
    <row r="18377" spans="1:13" x14ac:dyDescent="0.35">
      <c r="A18377" t="s">
        <v>1460</v>
      </c>
      <c r="B18377">
        <v>502826126</v>
      </c>
      <c r="C18377">
        <v>188283</v>
      </c>
      <c r="D18377" t="s">
        <v>14619</v>
      </c>
      <c r="E18377" s="1">
        <v>43944.582013888888</v>
      </c>
      <c r="F18377">
        <v>13</v>
      </c>
      <c r="G18377" t="s">
        <v>900</v>
      </c>
      <c r="H18377">
        <v>150</v>
      </c>
      <c r="I18377" s="1">
        <v>43953.999305555553</v>
      </c>
      <c r="J18377" s="2">
        <f t="shared" si="861"/>
        <v>1</v>
      </c>
      <c r="K18377" s="2" t="str">
        <f>IFERROR(VLOOKUP(A18377,Aux!A:B,2,0),"Outros")</f>
        <v>Outros</v>
      </c>
      <c r="L18377" s="2">
        <f t="shared" si="862"/>
        <v>2020</v>
      </c>
      <c r="M18377">
        <f t="shared" si="863"/>
        <v>17</v>
      </c>
    </row>
    <row r="18378" spans="1:13" x14ac:dyDescent="0.35">
      <c r="A18378" t="s">
        <v>177</v>
      </c>
      <c r="B18378">
        <v>506609553</v>
      </c>
      <c r="C18378">
        <v>188288</v>
      </c>
      <c r="D18378" t="s">
        <v>14425</v>
      </c>
      <c r="E18378" s="1">
        <v>43944.606145833335</v>
      </c>
      <c r="F18378">
        <v>13</v>
      </c>
      <c r="G18378" t="s">
        <v>179</v>
      </c>
      <c r="H18378">
        <v>150</v>
      </c>
      <c r="I18378" s="1">
        <v>43954.999305555553</v>
      </c>
      <c r="J18378" s="2">
        <f t="shared" si="861"/>
        <v>1</v>
      </c>
      <c r="K18378" s="2" t="str">
        <f>IFERROR(VLOOKUP(A18378,Aux!A:B,2,0),"Outros")</f>
        <v>Municípios</v>
      </c>
      <c r="L18378" s="2">
        <f t="shared" si="862"/>
        <v>2020</v>
      </c>
      <c r="M18378">
        <f t="shared" si="863"/>
        <v>17</v>
      </c>
    </row>
    <row r="18379" spans="1:13" x14ac:dyDescent="0.35">
      <c r="A18379" t="s">
        <v>3726</v>
      </c>
      <c r="B18379">
        <v>510832890</v>
      </c>
      <c r="C18379">
        <v>188289</v>
      </c>
      <c r="D18379" t="s">
        <v>14569</v>
      </c>
      <c r="E18379" s="1">
        <v>43944.614594907405</v>
      </c>
      <c r="F18379">
        <v>3</v>
      </c>
      <c r="G18379" t="s">
        <v>2243</v>
      </c>
      <c r="H18379">
        <v>150</v>
      </c>
      <c r="I18379" s="1">
        <v>43967.999305555553</v>
      </c>
      <c r="J18379" s="2">
        <f t="shared" si="861"/>
        <v>1</v>
      </c>
      <c r="K18379" s="2" t="str">
        <f>IFERROR(VLOOKUP(A18379,Aux!A:B,2,0),"Outros")</f>
        <v>Municípios</v>
      </c>
      <c r="L18379" s="2">
        <f t="shared" si="862"/>
        <v>2020</v>
      </c>
      <c r="M18379">
        <f t="shared" si="863"/>
        <v>17</v>
      </c>
    </row>
    <row r="18380" spans="1:13" x14ac:dyDescent="0.35">
      <c r="A18380" t="s">
        <v>9</v>
      </c>
      <c r="B18380">
        <v>506673626</v>
      </c>
      <c r="C18380">
        <v>188290</v>
      </c>
      <c r="D18380" t="s">
        <v>14570</v>
      </c>
      <c r="E18380" s="1">
        <v>43944.630532407406</v>
      </c>
      <c r="F18380">
        <v>1</v>
      </c>
      <c r="G18380" t="s">
        <v>11</v>
      </c>
      <c r="H18380">
        <v>150</v>
      </c>
      <c r="I18380" s="1">
        <v>43949.999305555553</v>
      </c>
      <c r="J18380" s="2">
        <f t="shared" si="861"/>
        <v>1</v>
      </c>
      <c r="K18380" s="2" t="str">
        <f>IFERROR(VLOOKUP(A18380,Aux!A:B,2,0),"Outros")</f>
        <v>Municípios</v>
      </c>
      <c r="L18380" s="2">
        <f t="shared" si="862"/>
        <v>2020</v>
      </c>
      <c r="M18380">
        <f t="shared" si="863"/>
        <v>17</v>
      </c>
    </row>
    <row r="18381" spans="1:13" x14ac:dyDescent="0.35">
      <c r="A18381" t="s">
        <v>942</v>
      </c>
      <c r="B18381">
        <v>510089224</v>
      </c>
      <c r="C18381">
        <v>188291</v>
      </c>
      <c r="D18381" t="s">
        <v>14620</v>
      </c>
      <c r="E18381" s="1">
        <v>43944.63108796296</v>
      </c>
      <c r="F18381">
        <v>13</v>
      </c>
      <c r="G18381" t="s">
        <v>1020</v>
      </c>
      <c r="H18381">
        <v>150</v>
      </c>
      <c r="I18381" s="1">
        <v>43950.999305555553</v>
      </c>
      <c r="J18381" s="2">
        <f t="shared" si="861"/>
        <v>1</v>
      </c>
      <c r="K18381" s="2" t="str">
        <f>IFERROR(VLOOKUP(A18381,Aux!A:B,2,0),"Outros")</f>
        <v>Outros</v>
      </c>
      <c r="L18381" s="2">
        <f t="shared" si="862"/>
        <v>2020</v>
      </c>
      <c r="M18381">
        <f t="shared" si="863"/>
        <v>17</v>
      </c>
    </row>
    <row r="18382" spans="1:13" x14ac:dyDescent="0.35">
      <c r="A18382" t="s">
        <v>336</v>
      </c>
      <c r="B18382">
        <v>505170876</v>
      </c>
      <c r="C18382">
        <v>188292</v>
      </c>
      <c r="D18382" t="s">
        <v>14621</v>
      </c>
      <c r="E18382" s="1">
        <v>43944.632280092592</v>
      </c>
      <c r="F18382">
        <v>1</v>
      </c>
      <c r="G18382" t="s">
        <v>345</v>
      </c>
      <c r="H18382">
        <v>150</v>
      </c>
      <c r="I18382" s="1">
        <v>43955.708333333336</v>
      </c>
      <c r="J18382" s="2">
        <f t="shared" si="861"/>
        <v>1</v>
      </c>
      <c r="K18382" s="2" t="str">
        <f>IFERROR(VLOOKUP(A18382,Aux!A:B,2,0),"Outros")</f>
        <v>Municípios</v>
      </c>
      <c r="L18382" s="2">
        <f t="shared" si="862"/>
        <v>2020</v>
      </c>
      <c r="M18382">
        <f t="shared" si="863"/>
        <v>17</v>
      </c>
    </row>
    <row r="18383" spans="1:13" x14ac:dyDescent="0.35">
      <c r="A18383" t="s">
        <v>63</v>
      </c>
      <c r="B18383">
        <v>502098139</v>
      </c>
      <c r="C18383">
        <v>188293</v>
      </c>
      <c r="D18383" t="s">
        <v>14514</v>
      </c>
      <c r="E18383" s="1">
        <v>43944.632997685185</v>
      </c>
      <c r="F18383">
        <v>13</v>
      </c>
      <c r="G18383" t="s">
        <v>65</v>
      </c>
      <c r="H18383">
        <v>150</v>
      </c>
      <c r="I18383" s="1">
        <v>43959.708333333336</v>
      </c>
      <c r="J18383" s="2">
        <f t="shared" si="861"/>
        <v>1</v>
      </c>
      <c r="K18383" s="2" t="str">
        <f>IFERROR(VLOOKUP(A18383,Aux!A:B,2,0),"Outros")</f>
        <v>Municípios</v>
      </c>
      <c r="L18383" s="2">
        <f t="shared" si="862"/>
        <v>2020</v>
      </c>
      <c r="M18383">
        <f t="shared" si="863"/>
        <v>17</v>
      </c>
    </row>
    <row r="18384" spans="1:13" x14ac:dyDescent="0.35">
      <c r="A18384" t="s">
        <v>12</v>
      </c>
      <c r="B18384">
        <v>508481287</v>
      </c>
      <c r="C18384">
        <v>188295</v>
      </c>
      <c r="D18384" t="s">
        <v>14571</v>
      </c>
      <c r="E18384" s="1">
        <v>43944.636192129627</v>
      </c>
      <c r="F18384">
        <v>1</v>
      </c>
      <c r="G18384" t="s">
        <v>14</v>
      </c>
      <c r="H18384">
        <v>200</v>
      </c>
      <c r="I18384" s="1">
        <v>43945.729166666664</v>
      </c>
      <c r="J18384" s="2">
        <f t="shared" si="861"/>
        <v>1</v>
      </c>
      <c r="K18384" s="2" t="str">
        <f>IFERROR(VLOOKUP(A18384,Aux!A:B,2,0),"Outros")</f>
        <v>Hospitais</v>
      </c>
      <c r="L18384" s="2">
        <f t="shared" si="862"/>
        <v>2020</v>
      </c>
      <c r="M18384">
        <f t="shared" si="863"/>
        <v>17</v>
      </c>
    </row>
    <row r="18385" spans="1:13" x14ac:dyDescent="0.35">
      <c r="A18385" t="s">
        <v>185</v>
      </c>
      <c r="B18385">
        <v>506556590</v>
      </c>
      <c r="C18385">
        <v>188296</v>
      </c>
      <c r="D18385" t="s">
        <v>2653</v>
      </c>
      <c r="E18385" s="1">
        <v>43944.636608796296</v>
      </c>
      <c r="F18385">
        <v>13</v>
      </c>
      <c r="G18385" t="s">
        <v>187</v>
      </c>
      <c r="H18385">
        <v>150</v>
      </c>
      <c r="I18385" s="1">
        <v>43959.999305555553</v>
      </c>
      <c r="J18385" s="2">
        <f t="shared" si="861"/>
        <v>1</v>
      </c>
      <c r="K18385" s="2" t="str">
        <f>IFERROR(VLOOKUP(A18385,Aux!A:B,2,0),"Outros")</f>
        <v>Municípios</v>
      </c>
      <c r="L18385" s="2">
        <f t="shared" si="862"/>
        <v>2020</v>
      </c>
      <c r="M18385">
        <f t="shared" si="863"/>
        <v>17</v>
      </c>
    </row>
    <row r="18386" spans="1:13" x14ac:dyDescent="0.35">
      <c r="A18386" t="s">
        <v>171</v>
      </c>
      <c r="B18386">
        <v>504293125</v>
      </c>
      <c r="C18386">
        <v>188299</v>
      </c>
      <c r="D18386" t="s">
        <v>14622</v>
      </c>
      <c r="E18386" s="1">
        <v>43944.657210648147</v>
      </c>
      <c r="F18386">
        <v>13</v>
      </c>
      <c r="G18386" t="s">
        <v>342</v>
      </c>
      <c r="H18386">
        <v>150</v>
      </c>
      <c r="I18386" s="1">
        <v>43953.999305555553</v>
      </c>
      <c r="J18386" s="2">
        <f t="shared" si="861"/>
        <v>1</v>
      </c>
      <c r="K18386" s="2" t="str">
        <f>IFERROR(VLOOKUP(A18386,Aux!A:B,2,0),"Outros")</f>
        <v>Municípios</v>
      </c>
      <c r="L18386" s="2">
        <f t="shared" si="862"/>
        <v>2020</v>
      </c>
      <c r="M18386">
        <f t="shared" si="863"/>
        <v>17</v>
      </c>
    </row>
    <row r="18387" spans="1:13" x14ac:dyDescent="0.35">
      <c r="A18387" t="s">
        <v>71</v>
      </c>
      <c r="B18387">
        <v>500051054</v>
      </c>
      <c r="C18387">
        <v>188300</v>
      </c>
      <c r="E18387" s="1">
        <v>43944.677858796298</v>
      </c>
      <c r="F18387">
        <v>3</v>
      </c>
      <c r="G18387" t="s">
        <v>33</v>
      </c>
      <c r="H18387">
        <v>1</v>
      </c>
      <c r="J18387" s="2">
        <f t="shared" si="861"/>
        <v>1</v>
      </c>
      <c r="K18387" s="2" t="str">
        <f>IFERROR(VLOOKUP(A18387,Aux!A:B,2,0),"Outros")</f>
        <v>Municípios</v>
      </c>
      <c r="L18387" s="2">
        <f t="shared" si="862"/>
        <v>2020</v>
      </c>
      <c r="M18387">
        <f t="shared" si="863"/>
        <v>17</v>
      </c>
    </row>
    <row r="18388" spans="1:13" x14ac:dyDescent="0.35">
      <c r="A18388" t="s">
        <v>157</v>
      </c>
      <c r="B18388">
        <v>500122237</v>
      </c>
      <c r="C18388">
        <v>188302</v>
      </c>
      <c r="D18388" t="s">
        <v>14600</v>
      </c>
      <c r="E18388" s="1">
        <v>43944.685706018521</v>
      </c>
      <c r="F18388">
        <v>3</v>
      </c>
      <c r="G18388" t="s">
        <v>33</v>
      </c>
      <c r="H18388">
        <v>150</v>
      </c>
      <c r="I18388" s="1">
        <v>43955.999305555553</v>
      </c>
      <c r="J18388" s="2">
        <f t="shared" si="861"/>
        <v>1</v>
      </c>
      <c r="K18388" s="2" t="str">
        <f>IFERROR(VLOOKUP(A18388,Aux!A:B,2,0),"Outros")</f>
        <v>Outros</v>
      </c>
      <c r="L18388" s="2">
        <f t="shared" si="862"/>
        <v>2020</v>
      </c>
      <c r="M18388">
        <f t="shared" si="863"/>
        <v>17</v>
      </c>
    </row>
    <row r="18389" spans="1:13" x14ac:dyDescent="0.35">
      <c r="A18389" t="s">
        <v>282</v>
      </c>
      <c r="B18389">
        <v>501202021</v>
      </c>
      <c r="C18389">
        <v>188304</v>
      </c>
      <c r="D18389" t="s">
        <v>14515</v>
      </c>
      <c r="E18389" s="1">
        <v>43944.686678240738</v>
      </c>
      <c r="F18389">
        <v>3</v>
      </c>
      <c r="G18389" t="s">
        <v>2124</v>
      </c>
      <c r="H18389">
        <v>150</v>
      </c>
      <c r="I18389" s="1">
        <v>43955.999305555553</v>
      </c>
      <c r="J18389" s="2">
        <f t="shared" si="861"/>
        <v>1</v>
      </c>
      <c r="K18389" s="2" t="str">
        <f>IFERROR(VLOOKUP(A18389,Aux!A:B,2,0),"Outros")</f>
        <v>Portos</v>
      </c>
      <c r="L18389" s="2">
        <f t="shared" si="862"/>
        <v>2020</v>
      </c>
      <c r="M18389">
        <f t="shared" si="863"/>
        <v>17</v>
      </c>
    </row>
    <row r="18390" spans="1:13" x14ac:dyDescent="0.35">
      <c r="A18390" t="s">
        <v>71</v>
      </c>
      <c r="B18390">
        <v>500051054</v>
      </c>
      <c r="C18390">
        <v>188306</v>
      </c>
      <c r="E18390" s="1">
        <v>43944.694224537037</v>
      </c>
      <c r="F18390">
        <v>3</v>
      </c>
      <c r="H18390">
        <v>400</v>
      </c>
      <c r="J18390" s="2">
        <f t="shared" si="861"/>
        <v>1</v>
      </c>
      <c r="K18390" s="2" t="str">
        <f>IFERROR(VLOOKUP(A18390,Aux!A:B,2,0),"Outros")</f>
        <v>Municípios</v>
      </c>
      <c r="L18390" s="2">
        <f t="shared" si="862"/>
        <v>2020</v>
      </c>
      <c r="M18390">
        <f t="shared" si="863"/>
        <v>17</v>
      </c>
    </row>
    <row r="18391" spans="1:13" x14ac:dyDescent="0.35">
      <c r="A18391" t="s">
        <v>35</v>
      </c>
      <c r="B18391">
        <v>508666236</v>
      </c>
      <c r="C18391">
        <v>188307</v>
      </c>
      <c r="D18391" t="s">
        <v>14601</v>
      </c>
      <c r="E18391" s="1">
        <v>43944.713449074072</v>
      </c>
      <c r="F18391">
        <v>1</v>
      </c>
      <c r="G18391" t="s">
        <v>711</v>
      </c>
      <c r="H18391">
        <v>150</v>
      </c>
      <c r="I18391" s="1">
        <v>43950.999305555553</v>
      </c>
      <c r="J18391" s="2">
        <f t="shared" si="861"/>
        <v>1</v>
      </c>
      <c r="K18391" s="2" t="str">
        <f>IFERROR(VLOOKUP(A18391,Aux!A:B,2,0),"Outros")</f>
        <v>Outros</v>
      </c>
      <c r="L18391" s="2">
        <f t="shared" si="862"/>
        <v>2020</v>
      </c>
      <c r="M18391">
        <f t="shared" si="863"/>
        <v>17</v>
      </c>
    </row>
    <row r="18392" spans="1:13" x14ac:dyDescent="0.35">
      <c r="A18392" t="s">
        <v>465</v>
      </c>
      <c r="B18392">
        <v>600084779</v>
      </c>
      <c r="C18392">
        <v>188308</v>
      </c>
      <c r="D18392" t="s">
        <v>14623</v>
      </c>
      <c r="E18392" s="1">
        <v>43944.714803240742</v>
      </c>
      <c r="F18392">
        <v>3</v>
      </c>
      <c r="G18392" t="s">
        <v>33</v>
      </c>
      <c r="H18392">
        <v>150</v>
      </c>
      <c r="I18392" s="1">
        <v>43975.708333333336</v>
      </c>
      <c r="J18392" s="2">
        <f t="shared" si="861"/>
        <v>1</v>
      </c>
      <c r="K18392" s="2" t="str">
        <f>IFERROR(VLOOKUP(A18392,Aux!A:B,2,0),"Outros")</f>
        <v>Outros</v>
      </c>
      <c r="L18392" s="2">
        <f t="shared" si="862"/>
        <v>2020</v>
      </c>
      <c r="M18392">
        <f t="shared" si="863"/>
        <v>17</v>
      </c>
    </row>
    <row r="18393" spans="1:13" x14ac:dyDescent="0.35">
      <c r="A18393" t="s">
        <v>219</v>
      </c>
      <c r="B18393">
        <v>505656000</v>
      </c>
      <c r="C18393">
        <v>188309</v>
      </c>
      <c r="E18393" s="1">
        <v>43944.730856481481</v>
      </c>
      <c r="F18393">
        <v>1</v>
      </c>
      <c r="G18393" t="s">
        <v>33</v>
      </c>
      <c r="H18393">
        <v>400</v>
      </c>
      <c r="J18393" s="2">
        <f t="shared" si="861"/>
        <v>1</v>
      </c>
      <c r="K18393" s="2" t="str">
        <f>IFERROR(VLOOKUP(A18393,Aux!A:B,2,0),"Outros")</f>
        <v>Municípios</v>
      </c>
      <c r="L18393" s="2">
        <f t="shared" si="862"/>
        <v>2020</v>
      </c>
      <c r="M18393">
        <f t="shared" si="863"/>
        <v>17</v>
      </c>
    </row>
    <row r="18394" spans="1:13" x14ac:dyDescent="0.35">
      <c r="A18394" t="s">
        <v>465</v>
      </c>
      <c r="B18394">
        <v>600084779</v>
      </c>
      <c r="C18394">
        <v>188310</v>
      </c>
      <c r="D18394" t="s">
        <v>14592</v>
      </c>
      <c r="E18394" s="1">
        <v>43944.77915509259</v>
      </c>
      <c r="F18394">
        <v>13</v>
      </c>
      <c r="G18394" t="s">
        <v>622</v>
      </c>
      <c r="H18394">
        <v>150</v>
      </c>
      <c r="I18394" s="1">
        <v>43953.708333333336</v>
      </c>
      <c r="J18394" s="2">
        <f t="shared" si="861"/>
        <v>1</v>
      </c>
      <c r="K18394" s="2" t="str">
        <f>IFERROR(VLOOKUP(A18394,Aux!A:B,2,0),"Outros")</f>
        <v>Outros</v>
      </c>
      <c r="L18394" s="2">
        <f t="shared" si="862"/>
        <v>2020</v>
      </c>
      <c r="M18394">
        <f t="shared" si="863"/>
        <v>17</v>
      </c>
    </row>
    <row r="18395" spans="1:13" x14ac:dyDescent="0.35">
      <c r="A18395" t="s">
        <v>15</v>
      </c>
      <c r="B18395">
        <v>503541567</v>
      </c>
      <c r="C18395">
        <v>188311</v>
      </c>
      <c r="E18395" s="1">
        <v>43944.841666666667</v>
      </c>
      <c r="F18395">
        <v>3</v>
      </c>
      <c r="G18395" t="s">
        <v>1428</v>
      </c>
      <c r="H18395">
        <v>1</v>
      </c>
      <c r="I18395" s="1">
        <v>43958.999305555553</v>
      </c>
      <c r="J18395" s="2">
        <f t="shared" si="861"/>
        <v>1</v>
      </c>
      <c r="K18395" s="2" t="str">
        <f>IFERROR(VLOOKUP(A18395,Aux!A:B,2,0),"Outros")</f>
        <v>Municípios</v>
      </c>
      <c r="L18395" s="2">
        <f t="shared" si="862"/>
        <v>2020</v>
      </c>
      <c r="M18395">
        <f t="shared" si="863"/>
        <v>17</v>
      </c>
    </row>
    <row r="18396" spans="1:13" x14ac:dyDescent="0.35">
      <c r="A18396" t="s">
        <v>48</v>
      </c>
      <c r="B18396">
        <v>503035416</v>
      </c>
      <c r="C18396">
        <v>188312</v>
      </c>
      <c r="D18396" t="s">
        <v>14534</v>
      </c>
      <c r="E18396" s="1">
        <v>43944.886701388888</v>
      </c>
      <c r="F18396">
        <v>3</v>
      </c>
      <c r="G18396" t="s">
        <v>50</v>
      </c>
      <c r="H18396">
        <v>150</v>
      </c>
      <c r="I18396" s="1">
        <v>43957.708333333336</v>
      </c>
      <c r="J18396" s="2">
        <f t="shared" si="861"/>
        <v>1</v>
      </c>
      <c r="K18396" s="2" t="str">
        <f>IFERROR(VLOOKUP(A18396,Aux!A:B,2,0),"Outros")</f>
        <v>Hospitais</v>
      </c>
      <c r="L18396" s="2">
        <f t="shared" si="862"/>
        <v>2020</v>
      </c>
      <c r="M18396">
        <f t="shared" si="863"/>
        <v>17</v>
      </c>
    </row>
    <row r="18397" spans="1:13" x14ac:dyDescent="0.35">
      <c r="A18397" t="s">
        <v>37</v>
      </c>
      <c r="B18397">
        <v>506187543</v>
      </c>
      <c r="C18397">
        <v>188313</v>
      </c>
      <c r="E18397" s="1">
        <v>43945.007268518515</v>
      </c>
      <c r="F18397">
        <v>3</v>
      </c>
      <c r="G18397" t="s">
        <v>33</v>
      </c>
      <c r="H18397">
        <v>1</v>
      </c>
      <c r="J18397" s="2">
        <f t="shared" si="861"/>
        <v>1</v>
      </c>
      <c r="K18397" s="2" t="str">
        <f>IFERROR(VLOOKUP(A18397,Aux!A:B,2,0),"Outros")</f>
        <v>Municípios</v>
      </c>
      <c r="L18397" s="2">
        <f t="shared" si="862"/>
        <v>2020</v>
      </c>
      <c r="M18397">
        <f t="shared" si="863"/>
        <v>17</v>
      </c>
    </row>
    <row r="18398" spans="1:13" x14ac:dyDescent="0.35">
      <c r="A18398" t="s">
        <v>465</v>
      </c>
      <c r="B18398">
        <v>600084779</v>
      </c>
      <c r="C18398">
        <v>188314</v>
      </c>
      <c r="D18398" t="s">
        <v>14455</v>
      </c>
      <c r="E18398" s="1">
        <v>43945.055694444447</v>
      </c>
      <c r="F18398">
        <v>13</v>
      </c>
      <c r="G18398" t="s">
        <v>622</v>
      </c>
      <c r="H18398">
        <v>150</v>
      </c>
      <c r="I18398" s="1">
        <v>43954.708333333336</v>
      </c>
      <c r="J18398" s="2">
        <f t="shared" si="861"/>
        <v>1</v>
      </c>
      <c r="K18398" s="2" t="str">
        <f>IFERROR(VLOOKUP(A18398,Aux!A:B,2,0),"Outros")</f>
        <v>Outros</v>
      </c>
      <c r="L18398" s="2">
        <f t="shared" si="862"/>
        <v>2020</v>
      </c>
      <c r="M18398">
        <f t="shared" si="863"/>
        <v>17</v>
      </c>
    </row>
    <row r="18399" spans="1:13" x14ac:dyDescent="0.35">
      <c r="A18399" t="s">
        <v>133</v>
      </c>
      <c r="B18399">
        <v>503539473</v>
      </c>
      <c r="C18399">
        <v>188315</v>
      </c>
      <c r="D18399" t="s">
        <v>14485</v>
      </c>
      <c r="E18399" s="1">
        <v>43945.396157407406</v>
      </c>
      <c r="F18399">
        <v>1</v>
      </c>
      <c r="G18399" t="s">
        <v>515</v>
      </c>
      <c r="H18399">
        <v>150</v>
      </c>
      <c r="I18399" s="1">
        <v>43948.999305555553</v>
      </c>
      <c r="J18399" s="2">
        <f t="shared" si="861"/>
        <v>1</v>
      </c>
      <c r="K18399" s="2" t="str">
        <f>IFERROR(VLOOKUP(A18399,Aux!A:B,2,0),"Outros")</f>
        <v>Municípios</v>
      </c>
      <c r="L18399" s="2">
        <f t="shared" si="862"/>
        <v>2020</v>
      </c>
      <c r="M18399">
        <f t="shared" si="863"/>
        <v>17</v>
      </c>
    </row>
    <row r="18400" spans="1:13" x14ac:dyDescent="0.35">
      <c r="A18400" t="s">
        <v>512</v>
      </c>
      <c r="B18400">
        <v>506821480</v>
      </c>
      <c r="C18400">
        <v>188316</v>
      </c>
      <c r="D18400" t="s">
        <v>14572</v>
      </c>
      <c r="E18400" s="1">
        <v>43945.400729166664</v>
      </c>
      <c r="F18400">
        <v>13</v>
      </c>
      <c r="G18400" t="s">
        <v>5381</v>
      </c>
      <c r="H18400">
        <v>150</v>
      </c>
      <c r="I18400" s="1">
        <v>43953.999305555553</v>
      </c>
      <c r="J18400" s="2">
        <f t="shared" si="861"/>
        <v>1</v>
      </c>
      <c r="K18400" s="2" t="str">
        <f>IFERROR(VLOOKUP(A18400,Aux!A:B,2,0),"Outros")</f>
        <v>Municípios</v>
      </c>
      <c r="L18400" s="2">
        <f t="shared" si="862"/>
        <v>2020</v>
      </c>
      <c r="M18400">
        <f t="shared" si="863"/>
        <v>17</v>
      </c>
    </row>
    <row r="18401" spans="1:13" x14ac:dyDescent="0.35">
      <c r="A18401" t="s">
        <v>9</v>
      </c>
      <c r="B18401">
        <v>506673626</v>
      </c>
      <c r="C18401">
        <v>188317</v>
      </c>
      <c r="D18401" t="s">
        <v>14573</v>
      </c>
      <c r="E18401" s="1">
        <v>43945.401597222219</v>
      </c>
      <c r="F18401">
        <v>1</v>
      </c>
      <c r="G18401" t="s">
        <v>11</v>
      </c>
      <c r="H18401">
        <v>150</v>
      </c>
      <c r="I18401" s="1">
        <v>43950.999305555553</v>
      </c>
      <c r="J18401" s="2">
        <f t="shared" si="861"/>
        <v>1</v>
      </c>
      <c r="K18401" s="2" t="str">
        <f>IFERROR(VLOOKUP(A18401,Aux!A:B,2,0),"Outros")</f>
        <v>Municípios</v>
      </c>
      <c r="L18401" s="2">
        <f t="shared" si="862"/>
        <v>2020</v>
      </c>
      <c r="M18401">
        <f t="shared" si="863"/>
        <v>17</v>
      </c>
    </row>
    <row r="18402" spans="1:13" x14ac:dyDescent="0.35">
      <c r="A18402" t="s">
        <v>512</v>
      </c>
      <c r="B18402">
        <v>506821480</v>
      </c>
      <c r="C18402">
        <v>188318</v>
      </c>
      <c r="D18402" t="s">
        <v>14487</v>
      </c>
      <c r="E18402" s="1">
        <v>43945.406400462962</v>
      </c>
      <c r="F18402">
        <v>3</v>
      </c>
      <c r="G18402" t="s">
        <v>653</v>
      </c>
      <c r="H18402">
        <v>30</v>
      </c>
      <c r="I18402" s="1">
        <v>25569.999305555557</v>
      </c>
      <c r="J18402" s="2">
        <f t="shared" si="861"/>
        <v>1</v>
      </c>
      <c r="K18402" s="2" t="str">
        <f>IFERROR(VLOOKUP(A18402,Aux!A:B,2,0),"Outros")</f>
        <v>Municípios</v>
      </c>
      <c r="L18402" s="2">
        <f t="shared" si="862"/>
        <v>2020</v>
      </c>
      <c r="M18402">
        <f t="shared" si="863"/>
        <v>17</v>
      </c>
    </row>
    <row r="18403" spans="1:13" x14ac:dyDescent="0.35">
      <c r="A18403" t="s">
        <v>454</v>
      </c>
      <c r="B18403">
        <v>503450189</v>
      </c>
      <c r="C18403">
        <v>188319</v>
      </c>
      <c r="D18403" t="s">
        <v>14488</v>
      </c>
      <c r="E18403" s="1">
        <v>43945.407094907408</v>
      </c>
      <c r="F18403">
        <v>1</v>
      </c>
      <c r="G18403" t="s">
        <v>1379</v>
      </c>
      <c r="H18403">
        <v>150</v>
      </c>
      <c r="I18403" s="1">
        <v>43951.75</v>
      </c>
      <c r="J18403" s="2">
        <f t="shared" si="861"/>
        <v>1</v>
      </c>
      <c r="K18403" s="2" t="str">
        <f>IFERROR(VLOOKUP(A18403,Aux!A:B,2,0),"Outros")</f>
        <v>Estradas</v>
      </c>
      <c r="L18403" s="2">
        <f t="shared" si="862"/>
        <v>2020</v>
      </c>
      <c r="M18403">
        <f t="shared" si="863"/>
        <v>17</v>
      </c>
    </row>
    <row r="18404" spans="1:13" x14ac:dyDescent="0.35">
      <c r="A18404" t="s">
        <v>197</v>
      </c>
      <c r="B18404">
        <v>506334562</v>
      </c>
      <c r="C18404">
        <v>188320</v>
      </c>
      <c r="D18404" t="s">
        <v>14535</v>
      </c>
      <c r="E18404" s="1">
        <v>43945.416932870372</v>
      </c>
      <c r="F18404">
        <v>13</v>
      </c>
      <c r="G18404" t="s">
        <v>625</v>
      </c>
      <c r="H18404">
        <v>150</v>
      </c>
      <c r="I18404" s="1">
        <v>43958.999305555553</v>
      </c>
      <c r="J18404" s="2">
        <f t="shared" si="861"/>
        <v>1</v>
      </c>
      <c r="K18404" s="2" t="str">
        <f>IFERROR(VLOOKUP(A18404,Aux!A:B,2,0),"Outros")</f>
        <v>Municípios</v>
      </c>
      <c r="L18404" s="2">
        <f t="shared" si="862"/>
        <v>2020</v>
      </c>
      <c r="M18404">
        <f t="shared" si="863"/>
        <v>17</v>
      </c>
    </row>
    <row r="18405" spans="1:13" x14ac:dyDescent="0.35">
      <c r="A18405" t="s">
        <v>389</v>
      </c>
      <c r="B18405">
        <v>506722422</v>
      </c>
      <c r="C18405">
        <v>188321</v>
      </c>
      <c r="D18405" t="s">
        <v>13873</v>
      </c>
      <c r="E18405" s="1">
        <v>43945.418865740743</v>
      </c>
      <c r="F18405">
        <v>13</v>
      </c>
      <c r="G18405" t="s">
        <v>587</v>
      </c>
      <c r="H18405">
        <v>1</v>
      </c>
      <c r="I18405" s="1">
        <v>43914.999305555553</v>
      </c>
      <c r="J18405" s="2">
        <f t="shared" si="861"/>
        <v>1</v>
      </c>
      <c r="K18405" s="2" t="str">
        <f>IFERROR(VLOOKUP(A18405,Aux!A:B,2,0),"Outros")</f>
        <v>Municípios</v>
      </c>
      <c r="L18405" s="2">
        <f t="shared" si="862"/>
        <v>2020</v>
      </c>
      <c r="M18405">
        <f t="shared" si="863"/>
        <v>17</v>
      </c>
    </row>
    <row r="18406" spans="1:13" x14ac:dyDescent="0.35">
      <c r="A18406" t="s">
        <v>57</v>
      </c>
      <c r="B18406">
        <v>501294104</v>
      </c>
      <c r="C18406">
        <v>188322</v>
      </c>
      <c r="D18406" t="s">
        <v>2900</v>
      </c>
      <c r="E18406" s="1">
        <v>43945.425254629627</v>
      </c>
      <c r="F18406">
        <v>1</v>
      </c>
      <c r="G18406" t="s">
        <v>103</v>
      </c>
      <c r="H18406">
        <v>220</v>
      </c>
      <c r="I18406" s="1">
        <v>43946.999305555553</v>
      </c>
      <c r="J18406" s="2">
        <f t="shared" si="861"/>
        <v>1</v>
      </c>
      <c r="K18406" s="2" t="str">
        <f>IFERROR(VLOOKUP(A18406,Aux!A:B,2,0),"Outros")</f>
        <v>Municípios</v>
      </c>
      <c r="L18406" s="2">
        <f t="shared" si="862"/>
        <v>2020</v>
      </c>
      <c r="M18406">
        <f t="shared" si="863"/>
        <v>17</v>
      </c>
    </row>
    <row r="18407" spans="1:13" x14ac:dyDescent="0.35">
      <c r="A18407" t="s">
        <v>12</v>
      </c>
      <c r="B18407">
        <v>508481287</v>
      </c>
      <c r="C18407">
        <v>188323</v>
      </c>
      <c r="D18407" t="s">
        <v>14602</v>
      </c>
      <c r="E18407" s="1">
        <v>43945.426817129628</v>
      </c>
      <c r="F18407">
        <v>13</v>
      </c>
      <c r="G18407" t="s">
        <v>14</v>
      </c>
      <c r="H18407">
        <v>150</v>
      </c>
      <c r="I18407" s="1">
        <v>43951.708333333336</v>
      </c>
      <c r="J18407" s="2">
        <f t="shared" si="861"/>
        <v>1</v>
      </c>
      <c r="K18407" s="2" t="str">
        <f>IFERROR(VLOOKUP(A18407,Aux!A:B,2,0),"Outros")</f>
        <v>Hospitais</v>
      </c>
      <c r="L18407" s="2">
        <f t="shared" si="862"/>
        <v>2020</v>
      </c>
      <c r="M18407">
        <f t="shared" si="863"/>
        <v>17</v>
      </c>
    </row>
    <row r="18408" spans="1:13" x14ac:dyDescent="0.35">
      <c r="A18408" t="s">
        <v>48</v>
      </c>
      <c r="B18408">
        <v>503035416</v>
      </c>
      <c r="C18408">
        <v>188324</v>
      </c>
      <c r="D18408" t="s">
        <v>14574</v>
      </c>
      <c r="E18408" s="1">
        <v>43945.43240740741</v>
      </c>
      <c r="F18408">
        <v>1</v>
      </c>
      <c r="G18408" t="s">
        <v>50</v>
      </c>
      <c r="H18408">
        <v>150</v>
      </c>
      <c r="I18408" s="1">
        <v>43954.708333333336</v>
      </c>
      <c r="J18408" s="2">
        <f t="shared" si="861"/>
        <v>1</v>
      </c>
      <c r="K18408" s="2" t="str">
        <f>IFERROR(VLOOKUP(A18408,Aux!A:B,2,0),"Outros")</f>
        <v>Hospitais</v>
      </c>
      <c r="L18408" s="2">
        <f t="shared" si="862"/>
        <v>2020</v>
      </c>
      <c r="M18408">
        <f t="shared" si="863"/>
        <v>17</v>
      </c>
    </row>
    <row r="18409" spans="1:13" x14ac:dyDescent="0.35">
      <c r="A18409" t="s">
        <v>28</v>
      </c>
      <c r="B18409">
        <v>505932512</v>
      </c>
      <c r="C18409">
        <v>188325</v>
      </c>
      <c r="D18409" t="s">
        <v>14659</v>
      </c>
      <c r="E18409" s="1">
        <v>43945.434756944444</v>
      </c>
      <c r="F18409">
        <v>1</v>
      </c>
      <c r="G18409" t="s">
        <v>30</v>
      </c>
      <c r="H18409">
        <v>150</v>
      </c>
      <c r="I18409" s="1">
        <v>43951.999305555553</v>
      </c>
      <c r="J18409" s="2">
        <f t="shared" si="861"/>
        <v>1</v>
      </c>
      <c r="K18409" s="2" t="str">
        <f>IFERROR(VLOOKUP(A18409,Aux!A:B,2,0),"Outros")</f>
        <v>Municípios</v>
      </c>
      <c r="L18409" s="2">
        <f t="shared" si="862"/>
        <v>2020</v>
      </c>
      <c r="M18409">
        <f t="shared" si="863"/>
        <v>17</v>
      </c>
    </row>
    <row r="18410" spans="1:13" x14ac:dyDescent="0.35">
      <c r="A18410" t="s">
        <v>188</v>
      </c>
      <c r="B18410">
        <v>502130040</v>
      </c>
      <c r="C18410">
        <v>188326</v>
      </c>
      <c r="D18410" t="s">
        <v>14691</v>
      </c>
      <c r="E18410" s="1">
        <v>43945.457615740743</v>
      </c>
      <c r="F18410">
        <v>3</v>
      </c>
      <c r="G18410" t="s">
        <v>687</v>
      </c>
      <c r="H18410">
        <v>1</v>
      </c>
      <c r="I18410" s="1">
        <v>25569.708333333332</v>
      </c>
      <c r="J18410" s="2">
        <f t="shared" si="861"/>
        <v>1</v>
      </c>
      <c r="K18410" s="2" t="str">
        <f>IFERROR(VLOOKUP(A18410,Aux!A:B,2,0),"Outros")</f>
        <v>Municípios</v>
      </c>
      <c r="L18410" s="2">
        <f t="shared" si="862"/>
        <v>2020</v>
      </c>
      <c r="M18410">
        <f t="shared" si="863"/>
        <v>17</v>
      </c>
    </row>
    <row r="18411" spans="1:13" x14ac:dyDescent="0.35">
      <c r="A18411" t="s">
        <v>92</v>
      </c>
      <c r="B18411">
        <v>506037258</v>
      </c>
      <c r="C18411">
        <v>188328</v>
      </c>
      <c r="E18411" s="1">
        <v>43945.464189814818</v>
      </c>
      <c r="F18411">
        <v>1</v>
      </c>
      <c r="G18411" t="s">
        <v>33</v>
      </c>
      <c r="H18411">
        <v>1</v>
      </c>
      <c r="J18411" s="2">
        <f t="shared" si="861"/>
        <v>1</v>
      </c>
      <c r="K18411" s="2" t="str">
        <f>IFERROR(VLOOKUP(A18411,Aux!A:B,2,0),"Outros")</f>
        <v>Municípios</v>
      </c>
      <c r="L18411" s="2">
        <f t="shared" si="862"/>
        <v>2020</v>
      </c>
      <c r="M18411">
        <f t="shared" si="863"/>
        <v>17</v>
      </c>
    </row>
    <row r="18412" spans="1:13" x14ac:dyDescent="0.35">
      <c r="A18412" t="s">
        <v>92</v>
      </c>
      <c r="B18412">
        <v>506037258</v>
      </c>
      <c r="C18412">
        <v>188329</v>
      </c>
      <c r="E18412" s="1">
        <v>43945.464456018519</v>
      </c>
      <c r="F18412">
        <v>1</v>
      </c>
      <c r="H18412">
        <v>1</v>
      </c>
      <c r="J18412" s="2">
        <f t="shared" si="861"/>
        <v>1</v>
      </c>
      <c r="K18412" s="2" t="str">
        <f>IFERROR(VLOOKUP(A18412,Aux!A:B,2,0),"Outros")</f>
        <v>Municípios</v>
      </c>
      <c r="L18412" s="2">
        <f t="shared" si="862"/>
        <v>2020</v>
      </c>
      <c r="M18412">
        <f t="shared" si="863"/>
        <v>17</v>
      </c>
    </row>
    <row r="18413" spans="1:13" x14ac:dyDescent="0.35">
      <c r="A18413" t="s">
        <v>607</v>
      </c>
      <c r="B18413">
        <v>505985217</v>
      </c>
      <c r="C18413">
        <v>188330</v>
      </c>
      <c r="D18413" t="s">
        <v>14603</v>
      </c>
      <c r="E18413" s="1">
        <v>43945.467743055553</v>
      </c>
      <c r="F18413">
        <v>3</v>
      </c>
      <c r="G18413" t="s">
        <v>708</v>
      </c>
      <c r="H18413">
        <v>150</v>
      </c>
      <c r="I18413" s="1">
        <v>43952</v>
      </c>
      <c r="J18413" s="2">
        <f t="shared" si="861"/>
        <v>1</v>
      </c>
      <c r="K18413" s="2" t="str">
        <f>IFERROR(VLOOKUP(A18413,Aux!A:B,2,0),"Outros")</f>
        <v>Municípios</v>
      </c>
      <c r="L18413" s="2">
        <f t="shared" si="862"/>
        <v>2020</v>
      </c>
      <c r="M18413">
        <f t="shared" si="863"/>
        <v>17</v>
      </c>
    </row>
    <row r="18414" spans="1:13" x14ac:dyDescent="0.35">
      <c r="A18414" t="s">
        <v>122</v>
      </c>
      <c r="B18414">
        <v>506173968</v>
      </c>
      <c r="C18414">
        <v>188331</v>
      </c>
      <c r="D18414" t="s">
        <v>14575</v>
      </c>
      <c r="E18414" s="1">
        <v>43945.469074074077</v>
      </c>
      <c r="F18414">
        <v>13</v>
      </c>
      <c r="G18414" t="s">
        <v>147</v>
      </c>
      <c r="H18414">
        <v>150</v>
      </c>
      <c r="I18414" s="1">
        <v>43951.999305555553</v>
      </c>
      <c r="J18414" s="2">
        <f t="shared" si="861"/>
        <v>1</v>
      </c>
      <c r="K18414" s="2" t="str">
        <f>IFERROR(VLOOKUP(A18414,Aux!A:B,2,0),"Outros")</f>
        <v>Municípios</v>
      </c>
      <c r="L18414" s="2">
        <f t="shared" si="862"/>
        <v>2020</v>
      </c>
      <c r="M18414">
        <f t="shared" si="863"/>
        <v>17</v>
      </c>
    </row>
    <row r="18415" spans="1:13" x14ac:dyDescent="0.35">
      <c r="A18415" t="s">
        <v>48</v>
      </c>
      <c r="B18415">
        <v>503035416</v>
      </c>
      <c r="C18415">
        <v>188332</v>
      </c>
      <c r="D18415" t="s">
        <v>14426</v>
      </c>
      <c r="E18415" s="1">
        <v>43945.470949074072</v>
      </c>
      <c r="F18415">
        <v>1</v>
      </c>
      <c r="G18415" t="s">
        <v>50</v>
      </c>
      <c r="H18415">
        <v>150</v>
      </c>
      <c r="I18415" s="1">
        <v>43954.708333333336</v>
      </c>
      <c r="J18415" s="2">
        <f t="shared" si="861"/>
        <v>1</v>
      </c>
      <c r="K18415" s="2" t="str">
        <f>IFERROR(VLOOKUP(A18415,Aux!A:B,2,0),"Outros")</f>
        <v>Hospitais</v>
      </c>
      <c r="L18415" s="2">
        <f t="shared" si="862"/>
        <v>2020</v>
      </c>
      <c r="M18415">
        <f t="shared" si="863"/>
        <v>17</v>
      </c>
    </row>
    <row r="18416" spans="1:13" x14ac:dyDescent="0.35">
      <c r="A18416" t="s">
        <v>197</v>
      </c>
      <c r="B18416">
        <v>506334562</v>
      </c>
      <c r="C18416">
        <v>188334</v>
      </c>
      <c r="D18416" t="s">
        <v>11999</v>
      </c>
      <c r="E18416" s="1">
        <v>43945.476273148146</v>
      </c>
      <c r="F18416">
        <v>1</v>
      </c>
      <c r="G18416" t="s">
        <v>625</v>
      </c>
      <c r="H18416">
        <v>400</v>
      </c>
      <c r="I18416" s="1">
        <v>43858.999305555553</v>
      </c>
      <c r="J18416" s="2">
        <f t="shared" si="861"/>
        <v>1</v>
      </c>
      <c r="K18416" s="2" t="str">
        <f>IFERROR(VLOOKUP(A18416,Aux!A:B,2,0),"Outros")</f>
        <v>Municípios</v>
      </c>
      <c r="L18416" s="2">
        <f t="shared" si="862"/>
        <v>2020</v>
      </c>
      <c r="M18416">
        <f t="shared" si="863"/>
        <v>17</v>
      </c>
    </row>
    <row r="18417" spans="1:13" x14ac:dyDescent="0.35">
      <c r="A18417" t="s">
        <v>197</v>
      </c>
      <c r="B18417">
        <v>506334562</v>
      </c>
      <c r="C18417">
        <v>188335</v>
      </c>
      <c r="D18417" t="s">
        <v>14685</v>
      </c>
      <c r="E18417" s="1">
        <v>43945.481631944444</v>
      </c>
      <c r="F18417">
        <v>13</v>
      </c>
      <c r="G18417" t="s">
        <v>210</v>
      </c>
      <c r="H18417">
        <v>150</v>
      </c>
      <c r="I18417" s="1">
        <v>43953.999305555553</v>
      </c>
      <c r="J18417" s="2">
        <f t="shared" si="861"/>
        <v>1</v>
      </c>
      <c r="K18417" s="2" t="str">
        <f>IFERROR(VLOOKUP(A18417,Aux!A:B,2,0),"Outros")</f>
        <v>Municípios</v>
      </c>
      <c r="L18417" s="2">
        <f t="shared" si="862"/>
        <v>2020</v>
      </c>
      <c r="M18417">
        <f t="shared" si="863"/>
        <v>17</v>
      </c>
    </row>
    <row r="18418" spans="1:13" x14ac:dyDescent="0.35">
      <c r="A18418" t="s">
        <v>92</v>
      </c>
      <c r="B18418">
        <v>506037258</v>
      </c>
      <c r="C18418">
        <v>188337</v>
      </c>
      <c r="D18418" t="s">
        <v>14660</v>
      </c>
      <c r="E18418" s="1">
        <v>43945.483449074076</v>
      </c>
      <c r="F18418">
        <v>1</v>
      </c>
      <c r="G18418" t="s">
        <v>94</v>
      </c>
      <c r="H18418">
        <v>150</v>
      </c>
      <c r="I18418" s="1">
        <v>43950.708333333336</v>
      </c>
      <c r="J18418" s="2">
        <f t="shared" si="861"/>
        <v>1</v>
      </c>
      <c r="K18418" s="2" t="str">
        <f>IFERROR(VLOOKUP(A18418,Aux!A:B,2,0),"Outros")</f>
        <v>Municípios</v>
      </c>
      <c r="L18418" s="2">
        <f t="shared" si="862"/>
        <v>2020</v>
      </c>
      <c r="M18418">
        <f t="shared" si="863"/>
        <v>17</v>
      </c>
    </row>
    <row r="18419" spans="1:13" x14ac:dyDescent="0.35">
      <c r="A18419" t="s">
        <v>12</v>
      </c>
      <c r="B18419">
        <v>508481287</v>
      </c>
      <c r="C18419">
        <v>188338</v>
      </c>
      <c r="D18419" t="s">
        <v>14576</v>
      </c>
      <c r="E18419" s="1">
        <v>43945.484085648146</v>
      </c>
      <c r="F18419">
        <v>13</v>
      </c>
      <c r="G18419" t="s">
        <v>14</v>
      </c>
      <c r="H18419">
        <v>150</v>
      </c>
      <c r="I18419" s="1">
        <v>43951.708333333336</v>
      </c>
      <c r="J18419" s="2">
        <f t="shared" si="861"/>
        <v>1</v>
      </c>
      <c r="K18419" s="2" t="str">
        <f>IFERROR(VLOOKUP(A18419,Aux!A:B,2,0),"Outros")</f>
        <v>Hospitais</v>
      </c>
      <c r="L18419" s="2">
        <f t="shared" si="862"/>
        <v>2020</v>
      </c>
      <c r="M18419">
        <f t="shared" si="863"/>
        <v>17</v>
      </c>
    </row>
    <row r="18420" spans="1:13" x14ac:dyDescent="0.35">
      <c r="A18420" t="s">
        <v>574</v>
      </c>
      <c r="B18420">
        <v>506791220</v>
      </c>
      <c r="C18420">
        <v>188339</v>
      </c>
      <c r="D18420" t="s">
        <v>14686</v>
      </c>
      <c r="E18420" s="1">
        <v>43945.484224537038</v>
      </c>
      <c r="F18420">
        <v>13</v>
      </c>
      <c r="G18420" t="s">
        <v>576</v>
      </c>
      <c r="H18420">
        <v>150</v>
      </c>
      <c r="I18420" s="1">
        <v>43952.999305555553</v>
      </c>
      <c r="J18420" s="2">
        <f t="shared" si="861"/>
        <v>1</v>
      </c>
      <c r="K18420" s="2" t="str">
        <f>IFERROR(VLOOKUP(A18420,Aux!A:B,2,0),"Outros")</f>
        <v>Municípios</v>
      </c>
      <c r="L18420" s="2">
        <f t="shared" si="862"/>
        <v>2020</v>
      </c>
      <c r="M18420">
        <f t="shared" si="863"/>
        <v>17</v>
      </c>
    </row>
    <row r="18421" spans="1:13" x14ac:dyDescent="0.35">
      <c r="A18421" t="s">
        <v>9740</v>
      </c>
      <c r="B18421">
        <v>500048177</v>
      </c>
      <c r="C18421">
        <v>188342</v>
      </c>
      <c r="E18421" s="1">
        <v>43945.513206018521</v>
      </c>
      <c r="F18421">
        <v>3</v>
      </c>
      <c r="H18421">
        <v>1</v>
      </c>
      <c r="J18421" s="2">
        <f t="shared" si="861"/>
        <v>1</v>
      </c>
      <c r="K18421" s="2" t="str">
        <f>IFERROR(VLOOKUP(A18421,Aux!A:B,2,0),"Outros")</f>
        <v>Outros</v>
      </c>
      <c r="L18421" s="2">
        <f t="shared" si="862"/>
        <v>2020</v>
      </c>
      <c r="M18421">
        <f t="shared" si="863"/>
        <v>17</v>
      </c>
    </row>
    <row r="18422" spans="1:13" x14ac:dyDescent="0.35">
      <c r="A18422" t="s">
        <v>41</v>
      </c>
      <c r="B18422">
        <v>500192855</v>
      </c>
      <c r="C18422">
        <v>188343</v>
      </c>
      <c r="E18422" s="1">
        <v>43945.517731481479</v>
      </c>
      <c r="F18422">
        <v>13</v>
      </c>
      <c r="G18422" t="s">
        <v>33</v>
      </c>
      <c r="H18422">
        <v>1</v>
      </c>
      <c r="J18422" s="2">
        <f t="shared" si="861"/>
        <v>1</v>
      </c>
      <c r="K18422" s="2" t="str">
        <f>IFERROR(VLOOKUP(A18422,Aux!A:B,2,0),"Outros")</f>
        <v>Transportes</v>
      </c>
      <c r="L18422" s="2">
        <f t="shared" si="862"/>
        <v>2020</v>
      </c>
      <c r="M18422">
        <f t="shared" si="863"/>
        <v>17</v>
      </c>
    </row>
    <row r="18423" spans="1:13" x14ac:dyDescent="0.35">
      <c r="A18423" t="s">
        <v>633</v>
      </c>
      <c r="B18423">
        <v>506617599</v>
      </c>
      <c r="C18423">
        <v>188346</v>
      </c>
      <c r="D18423" t="s">
        <v>14719</v>
      </c>
      <c r="E18423" s="1">
        <v>43945.543078703704</v>
      </c>
      <c r="F18423">
        <v>13</v>
      </c>
      <c r="G18423" t="s">
        <v>8940</v>
      </c>
      <c r="H18423">
        <v>150</v>
      </c>
      <c r="I18423" s="1">
        <v>43955.999305555553</v>
      </c>
      <c r="J18423" s="2">
        <f t="shared" si="861"/>
        <v>1</v>
      </c>
      <c r="K18423" s="2" t="str">
        <f>IFERROR(VLOOKUP(A18423,Aux!A:B,2,0),"Outros")</f>
        <v>Municípios</v>
      </c>
      <c r="L18423" s="2">
        <f t="shared" si="862"/>
        <v>2020</v>
      </c>
      <c r="M18423">
        <f t="shared" si="863"/>
        <v>17</v>
      </c>
    </row>
    <row r="18424" spans="1:13" x14ac:dyDescent="0.35">
      <c r="A18424" t="s">
        <v>11786</v>
      </c>
      <c r="B18424">
        <v>506811913</v>
      </c>
      <c r="C18424">
        <v>188347</v>
      </c>
      <c r="D18424" t="s">
        <v>14720</v>
      </c>
      <c r="E18424" s="1">
        <v>43945.560636574075</v>
      </c>
      <c r="F18424">
        <v>13</v>
      </c>
      <c r="G18424" t="s">
        <v>12110</v>
      </c>
      <c r="H18424">
        <v>150</v>
      </c>
      <c r="I18424" s="1">
        <v>43955.999305555553</v>
      </c>
      <c r="J18424" s="2">
        <f t="shared" si="861"/>
        <v>1</v>
      </c>
      <c r="K18424" s="2" t="str">
        <f>IFERROR(VLOOKUP(A18424,Aux!A:B,2,0),"Outros")</f>
        <v>Municípios</v>
      </c>
      <c r="L18424" s="2">
        <f t="shared" si="862"/>
        <v>2020</v>
      </c>
      <c r="M18424">
        <f t="shared" si="863"/>
        <v>17</v>
      </c>
    </row>
    <row r="18425" spans="1:13" x14ac:dyDescent="0.35">
      <c r="A18425" t="s">
        <v>1406</v>
      </c>
      <c r="B18425">
        <v>504300156</v>
      </c>
      <c r="C18425">
        <v>188348</v>
      </c>
      <c r="D18425" t="s">
        <v>14705</v>
      </c>
      <c r="E18425" s="1">
        <v>43945.609953703701</v>
      </c>
      <c r="F18425">
        <v>3</v>
      </c>
      <c r="G18425" t="s">
        <v>929</v>
      </c>
      <c r="H18425">
        <v>1</v>
      </c>
      <c r="I18425" s="1">
        <v>43572.708333333336</v>
      </c>
      <c r="J18425" s="2">
        <f t="shared" si="861"/>
        <v>1</v>
      </c>
      <c r="K18425" s="2" t="str">
        <f>IFERROR(VLOOKUP(A18425,Aux!A:B,2,0),"Outros")</f>
        <v>Outros</v>
      </c>
      <c r="L18425" s="2">
        <f t="shared" si="862"/>
        <v>2020</v>
      </c>
      <c r="M18425">
        <f t="shared" si="863"/>
        <v>17</v>
      </c>
    </row>
    <row r="18426" spans="1:13" x14ac:dyDescent="0.35">
      <c r="A18426" t="s">
        <v>140</v>
      </c>
      <c r="B18426">
        <v>506614913</v>
      </c>
      <c r="C18426">
        <v>188349</v>
      </c>
      <c r="D18426" t="s">
        <v>14708</v>
      </c>
      <c r="E18426" s="1">
        <v>43945.573055555556</v>
      </c>
      <c r="F18426">
        <v>1</v>
      </c>
      <c r="G18426" t="s">
        <v>2313</v>
      </c>
      <c r="H18426">
        <v>150</v>
      </c>
      <c r="I18426" s="1">
        <v>43951.999305555553</v>
      </c>
      <c r="J18426" s="2">
        <f t="shared" si="861"/>
        <v>1</v>
      </c>
      <c r="K18426" s="2" t="str">
        <f>IFERROR(VLOOKUP(A18426,Aux!A:B,2,0),"Outros")</f>
        <v>Municípios</v>
      </c>
      <c r="L18426" s="2">
        <f t="shared" si="862"/>
        <v>2020</v>
      </c>
      <c r="M18426">
        <f t="shared" si="863"/>
        <v>17</v>
      </c>
    </row>
    <row r="18427" spans="1:13" x14ac:dyDescent="0.35">
      <c r="A18427" t="s">
        <v>57</v>
      </c>
      <c r="B18427">
        <v>501294104</v>
      </c>
      <c r="C18427">
        <v>188351</v>
      </c>
      <c r="D18427" t="s">
        <v>14687</v>
      </c>
      <c r="E18427" s="1">
        <v>43945.598981481482</v>
      </c>
      <c r="F18427">
        <v>1</v>
      </c>
      <c r="G18427" t="s">
        <v>103</v>
      </c>
      <c r="H18427">
        <v>150</v>
      </c>
      <c r="I18427" s="1">
        <v>43951.999305555553</v>
      </c>
      <c r="J18427" s="2">
        <f t="shared" si="861"/>
        <v>1</v>
      </c>
      <c r="K18427" s="2" t="str">
        <f>IFERROR(VLOOKUP(A18427,Aux!A:B,2,0),"Outros")</f>
        <v>Municípios</v>
      </c>
      <c r="L18427" s="2">
        <f t="shared" si="862"/>
        <v>2020</v>
      </c>
      <c r="M18427">
        <f t="shared" si="863"/>
        <v>17</v>
      </c>
    </row>
    <row r="18428" spans="1:13" x14ac:dyDescent="0.35">
      <c r="A18428" t="s">
        <v>9</v>
      </c>
      <c r="B18428">
        <v>506673626</v>
      </c>
      <c r="C18428">
        <v>188352</v>
      </c>
      <c r="D18428" t="s">
        <v>14721</v>
      </c>
      <c r="E18428" s="1">
        <v>43945.61383101852</v>
      </c>
      <c r="F18428">
        <v>13</v>
      </c>
      <c r="G18428" t="s">
        <v>4590</v>
      </c>
      <c r="H18428">
        <v>30</v>
      </c>
      <c r="I18428" s="1">
        <v>25569.979166666668</v>
      </c>
      <c r="J18428" s="2">
        <f t="shared" si="861"/>
        <v>1</v>
      </c>
      <c r="K18428" s="2" t="str">
        <f>IFERROR(VLOOKUP(A18428,Aux!A:B,2,0),"Outros")</f>
        <v>Municípios</v>
      </c>
      <c r="L18428" s="2">
        <f t="shared" si="862"/>
        <v>2020</v>
      </c>
      <c r="M18428">
        <f t="shared" si="863"/>
        <v>17</v>
      </c>
    </row>
    <row r="18429" spans="1:13" x14ac:dyDescent="0.35">
      <c r="A18429" t="s">
        <v>185</v>
      </c>
      <c r="B18429">
        <v>506556590</v>
      </c>
      <c r="C18429">
        <v>188353</v>
      </c>
      <c r="D18429" t="s">
        <v>14707</v>
      </c>
      <c r="E18429" s="1">
        <v>43945.613969907405</v>
      </c>
      <c r="F18429">
        <v>1</v>
      </c>
      <c r="G18429" t="s">
        <v>187</v>
      </c>
      <c r="H18429">
        <v>150</v>
      </c>
      <c r="I18429" s="1">
        <v>43952.999305555553</v>
      </c>
      <c r="J18429" s="2">
        <f t="shared" si="861"/>
        <v>1</v>
      </c>
      <c r="K18429" s="2" t="str">
        <f>IFERROR(VLOOKUP(A18429,Aux!A:B,2,0),"Outros")</f>
        <v>Municípios</v>
      </c>
      <c r="L18429" s="2">
        <f t="shared" si="862"/>
        <v>2020</v>
      </c>
      <c r="M18429">
        <f t="shared" si="863"/>
        <v>17</v>
      </c>
    </row>
    <row r="18430" spans="1:13" x14ac:dyDescent="0.35">
      <c r="A18430" t="s">
        <v>118</v>
      </c>
      <c r="B18430">
        <v>680015019</v>
      </c>
      <c r="C18430">
        <v>188354</v>
      </c>
      <c r="D18430" t="s">
        <v>14722</v>
      </c>
      <c r="E18430" s="1">
        <v>43945.615706018521</v>
      </c>
      <c r="F18430">
        <v>3</v>
      </c>
      <c r="G18430" t="s">
        <v>866</v>
      </c>
      <c r="H18430">
        <v>30</v>
      </c>
      <c r="I18430" s="1">
        <v>25569.999305555557</v>
      </c>
      <c r="J18430" s="2">
        <f t="shared" si="861"/>
        <v>1</v>
      </c>
      <c r="K18430" s="2" t="str">
        <f>IFERROR(VLOOKUP(A18430,Aux!A:B,2,0),"Outros")</f>
        <v>Águas e resíduos</v>
      </c>
      <c r="L18430" s="2">
        <f t="shared" si="862"/>
        <v>2020</v>
      </c>
      <c r="M18430">
        <f t="shared" si="863"/>
        <v>17</v>
      </c>
    </row>
    <row r="18431" spans="1:13" x14ac:dyDescent="0.35">
      <c r="A18431" t="s">
        <v>143</v>
      </c>
      <c r="B18431">
        <v>506801969</v>
      </c>
      <c r="C18431">
        <v>188355</v>
      </c>
      <c r="E18431" s="1">
        <v>43945.622986111113</v>
      </c>
      <c r="F18431">
        <v>3</v>
      </c>
      <c r="G18431" t="s">
        <v>33</v>
      </c>
      <c r="H18431">
        <v>1</v>
      </c>
      <c r="J18431" s="2">
        <f t="shared" si="861"/>
        <v>1</v>
      </c>
      <c r="K18431" s="2" t="str">
        <f>IFERROR(VLOOKUP(A18431,Aux!A:B,2,0),"Outros")</f>
        <v>Municípios</v>
      </c>
      <c r="L18431" s="2">
        <f t="shared" si="862"/>
        <v>2020</v>
      </c>
      <c r="M18431">
        <f t="shared" si="863"/>
        <v>17</v>
      </c>
    </row>
    <row r="18432" spans="1:13" x14ac:dyDescent="0.35">
      <c r="A18432" t="s">
        <v>226</v>
      </c>
      <c r="B18432">
        <v>506792382</v>
      </c>
      <c r="C18432">
        <v>188356</v>
      </c>
      <c r="D18432" t="s">
        <v>14723</v>
      </c>
      <c r="E18432" s="1">
        <v>43945.63318287037</v>
      </c>
      <c r="F18432">
        <v>13</v>
      </c>
      <c r="G18432" t="s">
        <v>33</v>
      </c>
      <c r="H18432">
        <v>150</v>
      </c>
      <c r="I18432" s="1">
        <v>43955.999305555553</v>
      </c>
      <c r="J18432" s="2">
        <f t="shared" si="861"/>
        <v>1</v>
      </c>
      <c r="K18432" s="2" t="str">
        <f>IFERROR(VLOOKUP(A18432,Aux!A:B,2,0),"Outros")</f>
        <v>Municípios</v>
      </c>
      <c r="L18432" s="2">
        <f t="shared" si="862"/>
        <v>2020</v>
      </c>
      <c r="M18432">
        <f t="shared" si="863"/>
        <v>17</v>
      </c>
    </row>
    <row r="18433" spans="1:13" x14ac:dyDescent="0.35">
      <c r="A18433" t="s">
        <v>34</v>
      </c>
      <c r="B18433">
        <v>506901173</v>
      </c>
      <c r="C18433">
        <v>188357</v>
      </c>
      <c r="D18433" t="s">
        <v>14713</v>
      </c>
      <c r="E18433" s="1">
        <v>43945.636759259258</v>
      </c>
      <c r="F18433">
        <v>13</v>
      </c>
      <c r="G18433" t="s">
        <v>13186</v>
      </c>
      <c r="H18433">
        <v>1</v>
      </c>
      <c r="J18433" s="2">
        <f t="shared" si="861"/>
        <v>1</v>
      </c>
      <c r="K18433" s="2" t="str">
        <f>IFERROR(VLOOKUP(A18433,Aux!A:B,2,0),"Outros")</f>
        <v>Municípios</v>
      </c>
      <c r="L18433" s="2">
        <f t="shared" si="862"/>
        <v>2020</v>
      </c>
      <c r="M18433">
        <f t="shared" si="863"/>
        <v>17</v>
      </c>
    </row>
    <row r="18434" spans="1:13" x14ac:dyDescent="0.35">
      <c r="A18434" t="s">
        <v>171</v>
      </c>
      <c r="B18434">
        <v>504293125</v>
      </c>
      <c r="C18434">
        <v>188358</v>
      </c>
      <c r="D18434" t="s">
        <v>14699</v>
      </c>
      <c r="E18434" s="1">
        <v>43945.640625</v>
      </c>
      <c r="F18434">
        <v>13</v>
      </c>
      <c r="G18434" t="s">
        <v>342</v>
      </c>
      <c r="H18434">
        <v>150</v>
      </c>
      <c r="I18434" s="1">
        <v>43954.999305555553</v>
      </c>
      <c r="J18434" s="2">
        <f t="shared" ref="J18434:J18472" si="864">IF(C18434=C18433,"",1)</f>
        <v>1</v>
      </c>
      <c r="K18434" s="2" t="str">
        <f>IFERROR(VLOOKUP(A18434,Aux!A:B,2,0),"Outros")</f>
        <v>Municípios</v>
      </c>
      <c r="L18434" s="2">
        <f t="shared" ref="L18434:L18472" si="865">YEAR(E18434)</f>
        <v>2020</v>
      </c>
      <c r="M18434">
        <f t="shared" ref="M18434:M18472" si="866">WEEKNUM(E18434)</f>
        <v>17</v>
      </c>
    </row>
    <row r="18435" spans="1:13" x14ac:dyDescent="0.35">
      <c r="A18435" t="s">
        <v>37</v>
      </c>
      <c r="B18435">
        <v>506187543</v>
      </c>
      <c r="C18435">
        <v>188361</v>
      </c>
      <c r="E18435" s="1">
        <v>43945.652303240742</v>
      </c>
      <c r="F18435">
        <v>13</v>
      </c>
      <c r="G18435" t="s">
        <v>33</v>
      </c>
      <c r="H18435">
        <v>400</v>
      </c>
      <c r="J18435" s="2">
        <f t="shared" si="864"/>
        <v>1</v>
      </c>
      <c r="K18435" s="2" t="str">
        <f>IFERROR(VLOOKUP(A18435,Aux!A:B,2,0),"Outros")</f>
        <v>Municípios</v>
      </c>
      <c r="L18435" s="2">
        <f t="shared" si="865"/>
        <v>2020</v>
      </c>
      <c r="M18435">
        <f t="shared" si="866"/>
        <v>17</v>
      </c>
    </row>
    <row r="18436" spans="1:13" x14ac:dyDescent="0.35">
      <c r="A18436" t="s">
        <v>171</v>
      </c>
      <c r="B18436">
        <v>504293125</v>
      </c>
      <c r="C18436">
        <v>188363</v>
      </c>
      <c r="D18436" t="s">
        <v>14714</v>
      </c>
      <c r="E18436" s="1">
        <v>43945.657268518517</v>
      </c>
      <c r="F18436">
        <v>13</v>
      </c>
      <c r="G18436" t="s">
        <v>342</v>
      </c>
      <c r="H18436">
        <v>150</v>
      </c>
      <c r="I18436" s="1">
        <v>43953.999305555553</v>
      </c>
      <c r="J18436" s="2">
        <f t="shared" si="864"/>
        <v>1</v>
      </c>
      <c r="K18436" s="2" t="str">
        <f>IFERROR(VLOOKUP(A18436,Aux!A:B,2,0),"Outros")</f>
        <v>Municípios</v>
      </c>
      <c r="L18436" s="2">
        <f t="shared" si="865"/>
        <v>2020</v>
      </c>
      <c r="M18436">
        <f t="shared" si="866"/>
        <v>17</v>
      </c>
    </row>
    <row r="18437" spans="1:13" x14ac:dyDescent="0.35">
      <c r="A18437" t="s">
        <v>60</v>
      </c>
      <c r="B18437">
        <v>505456010</v>
      </c>
      <c r="C18437">
        <v>188364</v>
      </c>
      <c r="D18437" t="s">
        <v>14706</v>
      </c>
      <c r="E18437" s="1">
        <v>43945.657754629632</v>
      </c>
      <c r="F18437">
        <v>1</v>
      </c>
      <c r="G18437" t="s">
        <v>866</v>
      </c>
      <c r="H18437">
        <v>1</v>
      </c>
      <c r="I18437" s="1">
        <v>25569.999305555557</v>
      </c>
      <c r="J18437" s="2">
        <f t="shared" si="864"/>
        <v>1</v>
      </c>
      <c r="K18437" s="2" t="str">
        <f>IFERROR(VLOOKUP(A18437,Aux!A:B,2,0),"Outros")</f>
        <v>Municípios</v>
      </c>
      <c r="L18437" s="2">
        <f t="shared" si="865"/>
        <v>2020</v>
      </c>
      <c r="M18437">
        <f t="shared" si="866"/>
        <v>17</v>
      </c>
    </row>
    <row r="18438" spans="1:13" x14ac:dyDescent="0.35">
      <c r="A18438" t="s">
        <v>48</v>
      </c>
      <c r="B18438">
        <v>503035416</v>
      </c>
      <c r="C18438">
        <v>188365</v>
      </c>
      <c r="D18438" t="s">
        <v>14694</v>
      </c>
      <c r="E18438" s="1">
        <v>43945.658819444441</v>
      </c>
      <c r="F18438">
        <v>3</v>
      </c>
      <c r="G18438" t="s">
        <v>50</v>
      </c>
      <c r="H18438">
        <v>150</v>
      </c>
      <c r="I18438" s="1">
        <v>43975.708333333336</v>
      </c>
      <c r="J18438" s="2">
        <f t="shared" si="864"/>
        <v>1</v>
      </c>
      <c r="K18438" s="2" t="str">
        <f>IFERROR(VLOOKUP(A18438,Aux!A:B,2,0),"Outros")</f>
        <v>Hospitais</v>
      </c>
      <c r="L18438" s="2">
        <f t="shared" si="865"/>
        <v>2020</v>
      </c>
      <c r="M18438">
        <f t="shared" si="866"/>
        <v>17</v>
      </c>
    </row>
    <row r="18439" spans="1:13" x14ac:dyDescent="0.35">
      <c r="A18439" t="s">
        <v>251</v>
      </c>
      <c r="B18439">
        <v>508069645</v>
      </c>
      <c r="C18439">
        <v>188367</v>
      </c>
      <c r="D18439" t="s">
        <v>14700</v>
      </c>
      <c r="E18439" s="1">
        <v>43945.667662037034</v>
      </c>
      <c r="F18439">
        <v>3</v>
      </c>
      <c r="G18439" t="s">
        <v>2124</v>
      </c>
      <c r="H18439">
        <v>150</v>
      </c>
      <c r="I18439" s="1">
        <v>43963.708333333336</v>
      </c>
      <c r="J18439" s="2">
        <f t="shared" si="864"/>
        <v>1</v>
      </c>
      <c r="K18439" s="2" t="str">
        <f>IFERROR(VLOOKUP(A18439,Aux!A:B,2,0),"Outros")</f>
        <v>Escolas</v>
      </c>
      <c r="L18439" s="2">
        <f t="shared" si="865"/>
        <v>2020</v>
      </c>
      <c r="M18439">
        <f t="shared" si="866"/>
        <v>17</v>
      </c>
    </row>
    <row r="18440" spans="1:13" x14ac:dyDescent="0.35">
      <c r="A18440" t="s">
        <v>54</v>
      </c>
      <c r="B18440">
        <v>508345464</v>
      </c>
      <c r="C18440">
        <v>188368</v>
      </c>
      <c r="D18440" t="s">
        <v>14695</v>
      </c>
      <c r="E18440" s="1">
        <v>43945.670127314814</v>
      </c>
      <c r="F18440">
        <v>3</v>
      </c>
      <c r="G18440" t="s">
        <v>250</v>
      </c>
      <c r="H18440">
        <v>150</v>
      </c>
      <c r="I18440" s="1">
        <v>43959.75</v>
      </c>
      <c r="J18440" s="2">
        <f t="shared" si="864"/>
        <v>1</v>
      </c>
      <c r="K18440" s="2" t="str">
        <f>IFERROR(VLOOKUP(A18440,Aux!A:B,2,0),"Outros")</f>
        <v>Outros</v>
      </c>
      <c r="L18440" s="2">
        <f t="shared" si="865"/>
        <v>2020</v>
      </c>
      <c r="M18440">
        <f t="shared" si="866"/>
        <v>17</v>
      </c>
    </row>
    <row r="18441" spans="1:13" x14ac:dyDescent="0.35">
      <c r="A18441" t="s">
        <v>336</v>
      </c>
      <c r="B18441">
        <v>505170876</v>
      </c>
      <c r="C18441">
        <v>188369</v>
      </c>
      <c r="D18441" t="s">
        <v>14724</v>
      </c>
      <c r="E18441" s="1">
        <v>43945.699328703704</v>
      </c>
      <c r="F18441">
        <v>13</v>
      </c>
      <c r="G18441" t="s">
        <v>345</v>
      </c>
      <c r="H18441">
        <v>150</v>
      </c>
      <c r="I18441" s="1">
        <v>43955.708333333336</v>
      </c>
      <c r="J18441" s="2">
        <f t="shared" si="864"/>
        <v>1</v>
      </c>
      <c r="K18441" s="2" t="str">
        <f>IFERROR(VLOOKUP(A18441,Aux!A:B,2,0),"Outros")</f>
        <v>Municípios</v>
      </c>
      <c r="L18441" s="2">
        <f t="shared" si="865"/>
        <v>2020</v>
      </c>
      <c r="M18441">
        <f t="shared" si="866"/>
        <v>17</v>
      </c>
    </row>
    <row r="18442" spans="1:13" x14ac:dyDescent="0.35">
      <c r="A18442" t="s">
        <v>63</v>
      </c>
      <c r="B18442">
        <v>502098139</v>
      </c>
      <c r="C18442">
        <v>188370</v>
      </c>
      <c r="E18442" s="1">
        <v>43945.718958333331</v>
      </c>
      <c r="F18442">
        <v>13</v>
      </c>
      <c r="G18442" t="s">
        <v>33</v>
      </c>
      <c r="H18442">
        <v>400</v>
      </c>
      <c r="J18442" s="2">
        <f t="shared" si="864"/>
        <v>1</v>
      </c>
      <c r="K18442" s="2" t="str">
        <f>IFERROR(VLOOKUP(A18442,Aux!A:B,2,0),"Outros")</f>
        <v>Municípios</v>
      </c>
      <c r="L18442" s="2">
        <f t="shared" si="865"/>
        <v>2020</v>
      </c>
      <c r="M18442">
        <f t="shared" si="866"/>
        <v>17</v>
      </c>
    </row>
    <row r="18443" spans="1:13" x14ac:dyDescent="0.35">
      <c r="A18443" t="s">
        <v>2354</v>
      </c>
      <c r="B18443">
        <v>500925895</v>
      </c>
      <c r="C18443">
        <v>188372</v>
      </c>
      <c r="D18443" t="s">
        <v>14711</v>
      </c>
      <c r="E18443" s="1">
        <v>43945.772800925923</v>
      </c>
      <c r="F18443">
        <v>1</v>
      </c>
      <c r="G18443" t="s">
        <v>625</v>
      </c>
      <c r="H18443">
        <v>150</v>
      </c>
      <c r="I18443" s="1">
        <v>43950.999305555553</v>
      </c>
      <c r="J18443" s="2">
        <f t="shared" si="864"/>
        <v>1</v>
      </c>
      <c r="K18443" s="2" t="str">
        <f>IFERROR(VLOOKUP(A18443,Aux!A:B,2,0),"Outros")</f>
        <v>Outros</v>
      </c>
      <c r="L18443" s="2">
        <f t="shared" si="865"/>
        <v>2020</v>
      </c>
      <c r="M18443">
        <f t="shared" si="866"/>
        <v>17</v>
      </c>
    </row>
    <row r="18444" spans="1:13" x14ac:dyDescent="0.35">
      <c r="A18444" t="s">
        <v>282</v>
      </c>
      <c r="B18444">
        <v>501202021</v>
      </c>
      <c r="C18444">
        <v>188374</v>
      </c>
      <c r="E18444" s="1">
        <v>43945.774189814816</v>
      </c>
      <c r="F18444">
        <v>1</v>
      </c>
      <c r="H18444">
        <v>1</v>
      </c>
      <c r="J18444" s="2">
        <f t="shared" si="864"/>
        <v>1</v>
      </c>
      <c r="K18444" s="2" t="str">
        <f>IFERROR(VLOOKUP(A18444,Aux!A:B,2,0),"Outros")</f>
        <v>Portos</v>
      </c>
      <c r="L18444" s="2">
        <f t="shared" si="865"/>
        <v>2020</v>
      </c>
      <c r="M18444">
        <f t="shared" si="866"/>
        <v>17</v>
      </c>
    </row>
    <row r="18445" spans="1:13" x14ac:dyDescent="0.35">
      <c r="A18445" t="s">
        <v>12</v>
      </c>
      <c r="B18445">
        <v>508481287</v>
      </c>
      <c r="C18445">
        <v>188383</v>
      </c>
      <c r="D18445" t="s">
        <v>14696</v>
      </c>
      <c r="E18445" s="1">
        <v>43946.382002314815</v>
      </c>
      <c r="F18445">
        <v>13</v>
      </c>
      <c r="G18445" t="s">
        <v>14</v>
      </c>
      <c r="H18445">
        <v>150</v>
      </c>
      <c r="I18445" s="1">
        <v>43957.708333333336</v>
      </c>
      <c r="J18445" s="2">
        <f t="shared" si="864"/>
        <v>1</v>
      </c>
      <c r="K18445" s="2" t="str">
        <f>IFERROR(VLOOKUP(A18445,Aux!A:B,2,0),"Outros")</f>
        <v>Hospitais</v>
      </c>
      <c r="L18445" s="2">
        <f t="shared" si="865"/>
        <v>2020</v>
      </c>
      <c r="M18445">
        <f t="shared" si="866"/>
        <v>17</v>
      </c>
    </row>
    <row r="18446" spans="1:13" x14ac:dyDescent="0.35">
      <c r="A18446" t="s">
        <v>1177</v>
      </c>
      <c r="B18446">
        <v>501132554</v>
      </c>
      <c r="C18446">
        <v>188384</v>
      </c>
      <c r="D18446" t="s">
        <v>14717</v>
      </c>
      <c r="E18446" s="1">
        <v>43946.68917824074</v>
      </c>
      <c r="F18446">
        <v>13</v>
      </c>
      <c r="G18446" t="s">
        <v>1062</v>
      </c>
      <c r="H18446">
        <v>150</v>
      </c>
      <c r="I18446" s="1">
        <v>43952.999305555553</v>
      </c>
      <c r="J18446" s="2">
        <f t="shared" si="864"/>
        <v>1</v>
      </c>
      <c r="K18446" s="2" t="str">
        <f>IFERROR(VLOOKUP(A18446,Aux!A:B,2,0),"Outros")</f>
        <v>Municípios</v>
      </c>
      <c r="L18446" s="2">
        <f t="shared" si="865"/>
        <v>2020</v>
      </c>
      <c r="M18446">
        <f t="shared" si="866"/>
        <v>17</v>
      </c>
    </row>
    <row r="18447" spans="1:13" x14ac:dyDescent="0.35">
      <c r="A18447" t="s">
        <v>1177</v>
      </c>
      <c r="B18447">
        <v>501132554</v>
      </c>
      <c r="C18447">
        <v>188385</v>
      </c>
      <c r="D18447" t="s">
        <v>14709</v>
      </c>
      <c r="E18447" s="1">
        <v>43946.725324074076</v>
      </c>
      <c r="F18447">
        <v>13</v>
      </c>
      <c r="G18447" t="s">
        <v>1062</v>
      </c>
      <c r="H18447">
        <v>150</v>
      </c>
      <c r="I18447" s="1">
        <v>43952.999305555553</v>
      </c>
      <c r="J18447" s="2">
        <f t="shared" si="864"/>
        <v>1</v>
      </c>
      <c r="K18447" s="2" t="str">
        <f>IFERROR(VLOOKUP(A18447,Aux!A:B,2,0),"Outros")</f>
        <v>Municípios</v>
      </c>
      <c r="L18447" s="2">
        <f t="shared" si="865"/>
        <v>2020</v>
      </c>
      <c r="M18447">
        <f t="shared" si="866"/>
        <v>17</v>
      </c>
    </row>
    <row r="18448" spans="1:13" x14ac:dyDescent="0.35">
      <c r="A18448" t="s">
        <v>12</v>
      </c>
      <c r="B18448">
        <v>508481287</v>
      </c>
      <c r="C18448">
        <v>188386</v>
      </c>
      <c r="D18448" t="s">
        <v>14692</v>
      </c>
      <c r="E18448" s="1">
        <v>43947.478784722225</v>
      </c>
      <c r="F18448">
        <v>13</v>
      </c>
      <c r="G18448" t="s">
        <v>14</v>
      </c>
      <c r="H18448">
        <v>150</v>
      </c>
      <c r="I18448" s="1">
        <v>43957.708333333336</v>
      </c>
      <c r="J18448" s="2">
        <f t="shared" si="864"/>
        <v>1</v>
      </c>
      <c r="K18448" s="2" t="str">
        <f>IFERROR(VLOOKUP(A18448,Aux!A:B,2,0),"Outros")</f>
        <v>Hospitais</v>
      </c>
      <c r="L18448" s="2">
        <f t="shared" si="865"/>
        <v>2020</v>
      </c>
      <c r="M18448">
        <f t="shared" si="866"/>
        <v>18</v>
      </c>
    </row>
    <row r="18449" spans="1:13" x14ac:dyDescent="0.35">
      <c r="A18449" t="s">
        <v>118</v>
      </c>
      <c r="B18449">
        <v>680015019</v>
      </c>
      <c r="C18449">
        <v>188394</v>
      </c>
      <c r="D18449" t="s">
        <v>14727</v>
      </c>
      <c r="E18449" s="1">
        <v>43948.319791666669</v>
      </c>
      <c r="F18449">
        <v>3</v>
      </c>
      <c r="G18449" t="s">
        <v>62</v>
      </c>
      <c r="H18449">
        <v>1</v>
      </c>
      <c r="I18449" s="1">
        <v>25569.75</v>
      </c>
      <c r="J18449" s="2">
        <f t="shared" si="864"/>
        <v>1</v>
      </c>
      <c r="K18449" s="2" t="str">
        <f>IFERROR(VLOOKUP(A18449,Aux!A:B,2,0),"Outros")</f>
        <v>Águas e resíduos</v>
      </c>
      <c r="L18449" s="2">
        <f t="shared" si="865"/>
        <v>2020</v>
      </c>
      <c r="M18449">
        <f t="shared" si="866"/>
        <v>18</v>
      </c>
    </row>
    <row r="18450" spans="1:13" x14ac:dyDescent="0.35">
      <c r="A18450" t="s">
        <v>858</v>
      </c>
      <c r="B18450">
        <v>501206639</v>
      </c>
      <c r="C18450">
        <v>188395</v>
      </c>
      <c r="D18450" t="s">
        <v>14688</v>
      </c>
      <c r="E18450" s="1">
        <v>43948.376030092593</v>
      </c>
      <c r="F18450">
        <v>13</v>
      </c>
      <c r="G18450" t="s">
        <v>1306</v>
      </c>
      <c r="H18450">
        <v>150</v>
      </c>
      <c r="I18450" s="1">
        <v>43950.708333333336</v>
      </c>
      <c r="J18450" s="2">
        <f t="shared" si="864"/>
        <v>1</v>
      </c>
      <c r="K18450" s="2" t="str">
        <f>IFERROR(VLOOKUP(A18450,Aux!A:B,2,0),"Outros")</f>
        <v>Municípios</v>
      </c>
      <c r="L18450" s="2">
        <f t="shared" si="865"/>
        <v>2020</v>
      </c>
      <c r="M18450">
        <f t="shared" si="866"/>
        <v>18</v>
      </c>
    </row>
    <row r="18451" spans="1:13" x14ac:dyDescent="0.35">
      <c r="A18451" t="s">
        <v>488</v>
      </c>
      <c r="B18451">
        <v>600014690</v>
      </c>
      <c r="C18451">
        <v>188396</v>
      </c>
      <c r="D18451" t="s">
        <v>14728</v>
      </c>
      <c r="E18451" s="1">
        <v>43948.396145833336</v>
      </c>
      <c r="F18451">
        <v>13</v>
      </c>
      <c r="G18451" t="s">
        <v>259</v>
      </c>
      <c r="H18451">
        <v>150</v>
      </c>
      <c r="I18451" s="1">
        <v>43954.749305555553</v>
      </c>
      <c r="J18451" s="2">
        <f t="shared" si="864"/>
        <v>1</v>
      </c>
      <c r="K18451" s="2" t="str">
        <f>IFERROR(VLOOKUP(A18451,Aux!A:B,2,0),"Outros")</f>
        <v>Outros</v>
      </c>
      <c r="L18451" s="2">
        <f t="shared" si="865"/>
        <v>2020</v>
      </c>
      <c r="M18451">
        <f t="shared" si="866"/>
        <v>18</v>
      </c>
    </row>
    <row r="18452" spans="1:13" x14ac:dyDescent="0.35">
      <c r="A18452" t="s">
        <v>37</v>
      </c>
      <c r="B18452">
        <v>506187543</v>
      </c>
      <c r="C18452">
        <v>188402</v>
      </c>
      <c r="D18452" t="s">
        <v>14689</v>
      </c>
      <c r="E18452" s="1">
        <v>43948.435856481483</v>
      </c>
      <c r="F18452">
        <v>1</v>
      </c>
      <c r="G18452" t="s">
        <v>33</v>
      </c>
      <c r="H18452">
        <v>150</v>
      </c>
      <c r="I18452" s="1">
        <v>43953.999305555553</v>
      </c>
      <c r="J18452" s="2">
        <f t="shared" si="864"/>
        <v>1</v>
      </c>
      <c r="K18452" s="2" t="str">
        <f>IFERROR(VLOOKUP(A18452,Aux!A:B,2,0),"Outros")</f>
        <v>Municípios</v>
      </c>
      <c r="L18452" s="2">
        <f t="shared" si="865"/>
        <v>2020</v>
      </c>
      <c r="M18452">
        <f t="shared" si="866"/>
        <v>18</v>
      </c>
    </row>
    <row r="18453" spans="1:13" x14ac:dyDescent="0.35">
      <c r="A18453" t="s">
        <v>71</v>
      </c>
      <c r="B18453">
        <v>500051054</v>
      </c>
      <c r="C18453">
        <v>188405</v>
      </c>
      <c r="D18453" t="s">
        <v>14697</v>
      </c>
      <c r="E18453" s="1">
        <v>43948.441412037035</v>
      </c>
      <c r="F18453">
        <v>13</v>
      </c>
      <c r="G18453" t="s">
        <v>1398</v>
      </c>
      <c r="H18453">
        <v>150</v>
      </c>
      <c r="I18453" s="1">
        <v>43960.791666666664</v>
      </c>
      <c r="J18453" s="2">
        <f t="shared" si="864"/>
        <v>1</v>
      </c>
      <c r="K18453" s="2" t="str">
        <f>IFERROR(VLOOKUP(A18453,Aux!A:B,2,0),"Outros")</f>
        <v>Municípios</v>
      </c>
      <c r="L18453" s="2">
        <f t="shared" si="865"/>
        <v>2020</v>
      </c>
      <c r="M18453">
        <f t="shared" si="866"/>
        <v>18</v>
      </c>
    </row>
    <row r="18454" spans="1:13" x14ac:dyDescent="0.35">
      <c r="A18454" t="s">
        <v>127</v>
      </c>
      <c r="B18454">
        <v>506874915</v>
      </c>
      <c r="C18454">
        <v>188408</v>
      </c>
      <c r="D18454" t="s">
        <v>14701</v>
      </c>
      <c r="E18454" s="1">
        <v>43948.446851851855</v>
      </c>
      <c r="F18454">
        <v>13</v>
      </c>
      <c r="G18454" t="s">
        <v>6791</v>
      </c>
      <c r="H18454">
        <v>150</v>
      </c>
      <c r="I18454" s="1">
        <v>43957.999305555553</v>
      </c>
      <c r="J18454" s="2">
        <f t="shared" si="864"/>
        <v>1</v>
      </c>
      <c r="K18454" s="2" t="str">
        <f>IFERROR(VLOOKUP(A18454,Aux!A:B,2,0),"Outros")</f>
        <v>Outros</v>
      </c>
      <c r="L18454" s="2">
        <f t="shared" si="865"/>
        <v>2020</v>
      </c>
      <c r="M18454">
        <f t="shared" si="866"/>
        <v>18</v>
      </c>
    </row>
    <row r="18455" spans="1:13" x14ac:dyDescent="0.35">
      <c r="A18455" t="s">
        <v>54</v>
      </c>
      <c r="B18455">
        <v>508345464</v>
      </c>
      <c r="C18455">
        <v>188413</v>
      </c>
      <c r="D18455" t="s">
        <v>14715</v>
      </c>
      <c r="E18455" s="1">
        <v>43948.459826388891</v>
      </c>
      <c r="F18455">
        <v>3</v>
      </c>
      <c r="G18455" t="s">
        <v>5498</v>
      </c>
      <c r="H18455">
        <v>30</v>
      </c>
      <c r="I18455" s="1">
        <v>43614.666666666664</v>
      </c>
      <c r="J18455" s="2">
        <f t="shared" si="864"/>
        <v>1</v>
      </c>
      <c r="K18455" s="2" t="str">
        <f>IFERROR(VLOOKUP(A18455,Aux!A:B,2,0),"Outros")</f>
        <v>Outros</v>
      </c>
      <c r="L18455" s="2">
        <f t="shared" si="865"/>
        <v>2020</v>
      </c>
      <c r="M18455">
        <f t="shared" si="866"/>
        <v>18</v>
      </c>
    </row>
    <row r="18456" spans="1:13" x14ac:dyDescent="0.35">
      <c r="A18456" t="s">
        <v>63</v>
      </c>
      <c r="B18456">
        <v>502098139</v>
      </c>
      <c r="C18456">
        <v>188415</v>
      </c>
      <c r="E18456" s="1">
        <v>43948.460798611108</v>
      </c>
      <c r="F18456">
        <v>3</v>
      </c>
      <c r="G18456" t="s">
        <v>33</v>
      </c>
      <c r="H18456">
        <v>1</v>
      </c>
      <c r="J18456" s="2">
        <f t="shared" si="864"/>
        <v>1</v>
      </c>
      <c r="K18456" s="2" t="str">
        <f>IFERROR(VLOOKUP(A18456,Aux!A:B,2,0),"Outros")</f>
        <v>Municípios</v>
      </c>
      <c r="L18456" s="2">
        <f t="shared" si="865"/>
        <v>2020</v>
      </c>
      <c r="M18456">
        <f t="shared" si="866"/>
        <v>18</v>
      </c>
    </row>
    <row r="18457" spans="1:13" x14ac:dyDescent="0.35">
      <c r="A18457" t="s">
        <v>35</v>
      </c>
      <c r="B18457">
        <v>508666236</v>
      </c>
      <c r="C18457">
        <v>188417</v>
      </c>
      <c r="D18457" t="s">
        <v>14725</v>
      </c>
      <c r="E18457" s="1">
        <v>43948.463564814818</v>
      </c>
      <c r="F18457">
        <v>1</v>
      </c>
      <c r="G18457" t="s">
        <v>33</v>
      </c>
      <c r="H18457">
        <v>1</v>
      </c>
      <c r="I18457" s="1">
        <v>25569.999305555557</v>
      </c>
      <c r="J18457" s="2">
        <f t="shared" si="864"/>
        <v>1</v>
      </c>
      <c r="K18457" s="2" t="str">
        <f>IFERROR(VLOOKUP(A18457,Aux!A:B,2,0),"Outros")</f>
        <v>Outros</v>
      </c>
      <c r="L18457" s="2">
        <f t="shared" si="865"/>
        <v>2020</v>
      </c>
      <c r="M18457">
        <f t="shared" si="866"/>
        <v>18</v>
      </c>
    </row>
    <row r="18458" spans="1:13" x14ac:dyDescent="0.35">
      <c r="A18458" t="s">
        <v>57</v>
      </c>
      <c r="B18458">
        <v>501294104</v>
      </c>
      <c r="C18458">
        <v>188419</v>
      </c>
      <c r="E18458" s="1">
        <v>43948.464722222219</v>
      </c>
      <c r="F18458">
        <v>13</v>
      </c>
      <c r="G18458" t="s">
        <v>33</v>
      </c>
      <c r="H18458">
        <v>400</v>
      </c>
      <c r="J18458" s="2">
        <f t="shared" si="864"/>
        <v>1</v>
      </c>
      <c r="K18458" s="2" t="str">
        <f>IFERROR(VLOOKUP(A18458,Aux!A:B,2,0),"Outros")</f>
        <v>Municípios</v>
      </c>
      <c r="L18458" s="2">
        <f t="shared" si="865"/>
        <v>2020</v>
      </c>
      <c r="M18458">
        <f t="shared" si="866"/>
        <v>18</v>
      </c>
    </row>
    <row r="18459" spans="1:13" x14ac:dyDescent="0.35">
      <c r="A18459" t="s">
        <v>9204</v>
      </c>
      <c r="B18459">
        <v>600087247</v>
      </c>
      <c r="C18459">
        <v>188421</v>
      </c>
      <c r="D18459" t="s">
        <v>14693</v>
      </c>
      <c r="E18459" s="1">
        <v>43948.467928240738</v>
      </c>
      <c r="F18459">
        <v>13</v>
      </c>
      <c r="G18459" t="s">
        <v>164</v>
      </c>
      <c r="H18459">
        <v>1</v>
      </c>
      <c r="I18459" s="1">
        <v>43808.708333333336</v>
      </c>
      <c r="J18459" s="2">
        <f t="shared" si="864"/>
        <v>1</v>
      </c>
      <c r="K18459" s="2" t="str">
        <f>IFERROR(VLOOKUP(A18459,Aux!A:B,2,0),"Outros")</f>
        <v>Águas e resíduos</v>
      </c>
      <c r="L18459" s="2">
        <f t="shared" si="865"/>
        <v>2020</v>
      </c>
      <c r="M18459">
        <f t="shared" si="866"/>
        <v>18</v>
      </c>
    </row>
    <row r="18460" spans="1:13" x14ac:dyDescent="0.35">
      <c r="A18460" t="s">
        <v>157</v>
      </c>
      <c r="B18460">
        <v>500122237</v>
      </c>
      <c r="C18460">
        <v>188427</v>
      </c>
      <c r="D18460" t="s">
        <v>14698</v>
      </c>
      <c r="E18460" s="1">
        <v>43948.483541666668</v>
      </c>
      <c r="F18460">
        <v>3</v>
      </c>
      <c r="G18460" t="s">
        <v>33</v>
      </c>
      <c r="H18460">
        <v>150</v>
      </c>
      <c r="I18460" s="1">
        <v>43971.999305555553</v>
      </c>
      <c r="J18460" s="2">
        <f t="shared" si="864"/>
        <v>1</v>
      </c>
      <c r="K18460" s="2" t="str">
        <f>IFERROR(VLOOKUP(A18460,Aux!A:B,2,0),"Outros")</f>
        <v>Outros</v>
      </c>
      <c r="L18460" s="2">
        <f t="shared" si="865"/>
        <v>2020</v>
      </c>
      <c r="M18460">
        <f t="shared" si="866"/>
        <v>18</v>
      </c>
    </row>
    <row r="18461" spans="1:13" x14ac:dyDescent="0.35">
      <c r="A18461" t="s">
        <v>12</v>
      </c>
      <c r="B18461">
        <v>508481287</v>
      </c>
      <c r="C18461">
        <v>188429</v>
      </c>
      <c r="D18461" t="s">
        <v>14716</v>
      </c>
      <c r="E18461" s="1">
        <v>43948.493252314816</v>
      </c>
      <c r="F18461">
        <v>13</v>
      </c>
      <c r="G18461" t="s">
        <v>14</v>
      </c>
      <c r="H18461">
        <v>150</v>
      </c>
      <c r="I18461" s="1">
        <v>43956.708333333336</v>
      </c>
      <c r="J18461" s="2">
        <f t="shared" si="864"/>
        <v>1</v>
      </c>
      <c r="K18461" s="2" t="str">
        <f>IFERROR(VLOOKUP(A18461,Aux!A:B,2,0),"Outros")</f>
        <v>Hospitais</v>
      </c>
      <c r="L18461" s="2">
        <f t="shared" si="865"/>
        <v>2020</v>
      </c>
      <c r="M18461">
        <f t="shared" si="866"/>
        <v>18</v>
      </c>
    </row>
    <row r="18462" spans="1:13" x14ac:dyDescent="0.35">
      <c r="A18462" t="s">
        <v>41</v>
      </c>
      <c r="B18462">
        <v>500192855</v>
      </c>
      <c r="C18462">
        <v>188430</v>
      </c>
      <c r="E18462" s="1">
        <v>43948.497743055559</v>
      </c>
      <c r="F18462">
        <v>13</v>
      </c>
      <c r="G18462" t="s">
        <v>33</v>
      </c>
      <c r="H18462">
        <v>400</v>
      </c>
      <c r="J18462" s="2">
        <f t="shared" si="864"/>
        <v>1</v>
      </c>
      <c r="K18462" s="2" t="str">
        <f>IFERROR(VLOOKUP(A18462,Aux!A:B,2,0),"Outros")</f>
        <v>Transportes</v>
      </c>
      <c r="L18462" s="2">
        <f t="shared" si="865"/>
        <v>2020</v>
      </c>
      <c r="M18462">
        <f t="shared" si="866"/>
        <v>18</v>
      </c>
    </row>
    <row r="18463" spans="1:13" x14ac:dyDescent="0.35">
      <c r="A18463" t="s">
        <v>1326</v>
      </c>
      <c r="B18463">
        <v>506772527</v>
      </c>
      <c r="C18463">
        <v>188431</v>
      </c>
      <c r="D18463" t="s">
        <v>14702</v>
      </c>
      <c r="E18463" s="1">
        <v>43948.51390046296</v>
      </c>
      <c r="F18463">
        <v>3</v>
      </c>
      <c r="G18463" t="s">
        <v>7781</v>
      </c>
      <c r="H18463">
        <v>30</v>
      </c>
      <c r="I18463" s="1">
        <v>25569.708333333332</v>
      </c>
      <c r="J18463" s="2">
        <f t="shared" si="864"/>
        <v>1</v>
      </c>
      <c r="K18463" s="2" t="str">
        <f>IFERROR(VLOOKUP(A18463,Aux!A:B,2,0),"Outros")</f>
        <v>Municípios</v>
      </c>
      <c r="L18463" s="2">
        <f t="shared" si="865"/>
        <v>2020</v>
      </c>
      <c r="M18463">
        <f t="shared" si="866"/>
        <v>18</v>
      </c>
    </row>
    <row r="18464" spans="1:13" x14ac:dyDescent="0.35">
      <c r="A18464" t="s">
        <v>188</v>
      </c>
      <c r="B18464">
        <v>502130040</v>
      </c>
      <c r="C18464">
        <v>188432</v>
      </c>
      <c r="D18464" t="s">
        <v>14703</v>
      </c>
      <c r="E18464" s="1">
        <v>43948.520520833335</v>
      </c>
      <c r="F18464">
        <v>3</v>
      </c>
      <c r="G18464" t="s">
        <v>6387</v>
      </c>
      <c r="H18464">
        <v>1</v>
      </c>
      <c r="I18464" s="1">
        <v>25569.708333333332</v>
      </c>
      <c r="J18464" s="2">
        <f t="shared" si="864"/>
        <v>1</v>
      </c>
      <c r="K18464" s="2" t="str">
        <f>IFERROR(VLOOKUP(A18464,Aux!A:B,2,0),"Outros")</f>
        <v>Municípios</v>
      </c>
      <c r="L18464" s="2">
        <f t="shared" si="865"/>
        <v>2020</v>
      </c>
      <c r="M18464">
        <f t="shared" si="866"/>
        <v>18</v>
      </c>
    </row>
    <row r="18465" spans="1:13" x14ac:dyDescent="0.35">
      <c r="A18465" t="s">
        <v>11786</v>
      </c>
      <c r="B18465">
        <v>506811913</v>
      </c>
      <c r="C18465">
        <v>188433</v>
      </c>
      <c r="D18465" t="s">
        <v>14710</v>
      </c>
      <c r="E18465" s="1">
        <v>43948.541527777779</v>
      </c>
      <c r="F18465">
        <v>13</v>
      </c>
      <c r="G18465" t="s">
        <v>12110</v>
      </c>
      <c r="H18465">
        <v>1</v>
      </c>
      <c r="I18465" s="1">
        <v>25569.999305555557</v>
      </c>
      <c r="J18465" s="2">
        <f t="shared" si="864"/>
        <v>1</v>
      </c>
      <c r="K18465" s="2" t="str">
        <f>IFERROR(VLOOKUP(A18465,Aux!A:B,2,0),"Outros")</f>
        <v>Municípios</v>
      </c>
      <c r="L18465" s="2">
        <f t="shared" si="865"/>
        <v>2020</v>
      </c>
      <c r="M18465">
        <f t="shared" si="866"/>
        <v>18</v>
      </c>
    </row>
    <row r="18466" spans="1:13" x14ac:dyDescent="0.35">
      <c r="A18466" t="s">
        <v>12</v>
      </c>
      <c r="B18466">
        <v>508481287</v>
      </c>
      <c r="C18466">
        <v>188434</v>
      </c>
      <c r="D18466" t="s">
        <v>14690</v>
      </c>
      <c r="E18466" s="1">
        <v>43948.552997685183</v>
      </c>
      <c r="F18466">
        <v>1</v>
      </c>
      <c r="G18466" t="s">
        <v>14</v>
      </c>
      <c r="H18466">
        <v>150</v>
      </c>
      <c r="I18466" s="1">
        <v>43950.708333333336</v>
      </c>
      <c r="J18466" s="2">
        <f t="shared" si="864"/>
        <v>1</v>
      </c>
      <c r="K18466" s="2" t="str">
        <f>IFERROR(VLOOKUP(A18466,Aux!A:B,2,0),"Outros")</f>
        <v>Hospitais</v>
      </c>
      <c r="L18466" s="2">
        <f t="shared" si="865"/>
        <v>2020</v>
      </c>
      <c r="M18466">
        <f t="shared" si="866"/>
        <v>18</v>
      </c>
    </row>
    <row r="18467" spans="1:13" x14ac:dyDescent="0.35">
      <c r="A18467" t="s">
        <v>246</v>
      </c>
      <c r="B18467">
        <v>512013241</v>
      </c>
      <c r="C18467">
        <v>188435</v>
      </c>
      <c r="E18467" s="1">
        <v>43948.554803240739</v>
      </c>
      <c r="F18467">
        <v>14</v>
      </c>
      <c r="H18467">
        <v>400</v>
      </c>
      <c r="J18467" s="2">
        <f t="shared" si="864"/>
        <v>1</v>
      </c>
      <c r="K18467" s="2" t="str">
        <f>IFERROR(VLOOKUP(A18467,Aux!A:B,2,0),"Outros")</f>
        <v>Municípios</v>
      </c>
      <c r="L18467" s="2">
        <f t="shared" si="865"/>
        <v>2020</v>
      </c>
      <c r="M18467">
        <f t="shared" si="866"/>
        <v>18</v>
      </c>
    </row>
    <row r="18468" spans="1:13" x14ac:dyDescent="0.35">
      <c r="A18468" t="s">
        <v>9</v>
      </c>
      <c r="B18468">
        <v>506673626</v>
      </c>
      <c r="C18468">
        <v>188436</v>
      </c>
      <c r="D18468" t="s">
        <v>12322</v>
      </c>
      <c r="E18468" s="1">
        <v>43948.571793981479</v>
      </c>
      <c r="F18468">
        <v>1</v>
      </c>
      <c r="G18468" t="s">
        <v>11</v>
      </c>
      <c r="H18468">
        <v>150</v>
      </c>
      <c r="I18468" s="1">
        <v>43953.999305555553</v>
      </c>
      <c r="J18468" s="2">
        <f t="shared" si="864"/>
        <v>1</v>
      </c>
      <c r="K18468" s="2" t="str">
        <f>IFERROR(VLOOKUP(A18468,Aux!A:B,2,0),"Outros")</f>
        <v>Municípios</v>
      </c>
      <c r="L18468" s="2">
        <f t="shared" si="865"/>
        <v>2020</v>
      </c>
      <c r="M18468">
        <f t="shared" si="866"/>
        <v>18</v>
      </c>
    </row>
    <row r="18469" spans="1:13" x14ac:dyDescent="0.35">
      <c r="A18469" t="s">
        <v>127</v>
      </c>
      <c r="B18469">
        <v>506874915</v>
      </c>
      <c r="C18469">
        <v>188437</v>
      </c>
      <c r="D18469" t="s">
        <v>14726</v>
      </c>
      <c r="E18469" s="1">
        <v>43948.572615740741</v>
      </c>
      <c r="F18469">
        <v>13</v>
      </c>
      <c r="G18469" t="s">
        <v>33</v>
      </c>
      <c r="H18469">
        <v>150</v>
      </c>
      <c r="I18469" s="1">
        <v>43957.999305555553</v>
      </c>
      <c r="J18469" s="2">
        <f t="shared" si="864"/>
        <v>1</v>
      </c>
      <c r="K18469" s="2" t="str">
        <f>IFERROR(VLOOKUP(A18469,Aux!A:B,2,0),"Outros")</f>
        <v>Outros</v>
      </c>
      <c r="L18469" s="2">
        <f t="shared" si="865"/>
        <v>2020</v>
      </c>
      <c r="M18469">
        <f t="shared" si="866"/>
        <v>18</v>
      </c>
    </row>
    <row r="18470" spans="1:13" x14ac:dyDescent="0.35">
      <c r="A18470" t="s">
        <v>37</v>
      </c>
      <c r="B18470">
        <v>506187543</v>
      </c>
      <c r="C18470">
        <v>188438</v>
      </c>
      <c r="D18470" t="s">
        <v>14718</v>
      </c>
      <c r="E18470" s="1">
        <v>43948.602476851855</v>
      </c>
      <c r="F18470">
        <v>13</v>
      </c>
      <c r="G18470" t="s">
        <v>80</v>
      </c>
      <c r="H18470">
        <v>150</v>
      </c>
      <c r="I18470" s="1">
        <v>43963.999305555553</v>
      </c>
      <c r="J18470" s="2">
        <f t="shared" si="864"/>
        <v>1</v>
      </c>
      <c r="K18470" s="2" t="str">
        <f>IFERROR(VLOOKUP(A18470,Aux!A:B,2,0),"Outros")</f>
        <v>Municípios</v>
      </c>
      <c r="L18470" s="2">
        <f t="shared" si="865"/>
        <v>2020</v>
      </c>
      <c r="M18470">
        <f t="shared" si="866"/>
        <v>18</v>
      </c>
    </row>
    <row r="18471" spans="1:13" x14ac:dyDescent="0.35">
      <c r="A18471" t="s">
        <v>9</v>
      </c>
      <c r="B18471">
        <v>506673626</v>
      </c>
      <c r="C18471">
        <v>188439</v>
      </c>
      <c r="E18471" s="1">
        <v>43948.606828703705</v>
      </c>
      <c r="F18471">
        <v>13</v>
      </c>
      <c r="H18471">
        <v>1</v>
      </c>
      <c r="J18471" s="2">
        <f t="shared" si="864"/>
        <v>1</v>
      </c>
      <c r="K18471" s="2" t="str">
        <f>IFERROR(VLOOKUP(A18471,Aux!A:B,2,0),"Outros")</f>
        <v>Municípios</v>
      </c>
      <c r="L18471" s="2">
        <f t="shared" si="865"/>
        <v>2020</v>
      </c>
      <c r="M18471">
        <f t="shared" si="866"/>
        <v>18</v>
      </c>
    </row>
    <row r="18472" spans="1:13" x14ac:dyDescent="0.35">
      <c r="A18472" t="s">
        <v>14704</v>
      </c>
      <c r="B18472">
        <v>507330501</v>
      </c>
      <c r="C18472">
        <v>188443</v>
      </c>
      <c r="E18472" s="1">
        <v>43948.639884259261</v>
      </c>
      <c r="F18472">
        <v>1</v>
      </c>
      <c r="H18472">
        <v>1</v>
      </c>
      <c r="J18472" s="2">
        <f t="shared" si="864"/>
        <v>1</v>
      </c>
      <c r="K18472" s="2" t="str">
        <f>IFERROR(VLOOKUP(A18472,Aux!A:B,2,0),"Outros")</f>
        <v>Outros</v>
      </c>
      <c r="L18472" s="2">
        <f t="shared" si="865"/>
        <v>2020</v>
      </c>
      <c r="M18472">
        <f t="shared" si="866"/>
        <v>18</v>
      </c>
    </row>
  </sheetData>
  <autoFilter ref="A1:M18420" xr:uid="{20079E90-355C-4C0B-AC9A-43FE810E80AE}"/>
  <sortState xmlns:xlrd2="http://schemas.microsoft.com/office/spreadsheetml/2017/richdata2" ref="A2:M18472">
    <sortCondition ref="C2:C1847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61183-E2A4-4087-927A-F95B1202F8D7}">
  <dimension ref="A1:B177"/>
  <sheetViews>
    <sheetView topLeftCell="A154" workbookViewId="0">
      <selection activeCell="A172" sqref="A172"/>
    </sheetView>
  </sheetViews>
  <sheetFormatPr defaultRowHeight="14.5" x14ac:dyDescent="0.35"/>
  <cols>
    <col min="1" max="2" width="51.6328125" customWidth="1"/>
  </cols>
  <sheetData>
    <row r="1" spans="1:2" x14ac:dyDescent="0.35">
      <c r="A1" s="8" t="s">
        <v>14680</v>
      </c>
      <c r="B1" s="8" t="s">
        <v>14678</v>
      </c>
    </row>
    <row r="2" spans="1:2" x14ac:dyDescent="0.35">
      <c r="A2" t="s">
        <v>9</v>
      </c>
      <c r="B2" t="s">
        <v>14674</v>
      </c>
    </row>
    <row r="3" spans="1:2" x14ac:dyDescent="0.35">
      <c r="A3" t="s">
        <v>71</v>
      </c>
      <c r="B3" t="s">
        <v>14674</v>
      </c>
    </row>
    <row r="4" spans="1:2" x14ac:dyDescent="0.35">
      <c r="A4" t="s">
        <v>275</v>
      </c>
      <c r="B4" t="s">
        <v>14674</v>
      </c>
    </row>
    <row r="5" spans="1:2" x14ac:dyDescent="0.35">
      <c r="A5" t="s">
        <v>140</v>
      </c>
      <c r="B5" t="s">
        <v>14674</v>
      </c>
    </row>
    <row r="6" spans="1:2" x14ac:dyDescent="0.35">
      <c r="A6" t="s">
        <v>57</v>
      </c>
      <c r="B6" t="s">
        <v>14674</v>
      </c>
    </row>
    <row r="7" spans="1:2" x14ac:dyDescent="0.35">
      <c r="A7" t="s">
        <v>112</v>
      </c>
      <c r="B7" t="s">
        <v>14674</v>
      </c>
    </row>
    <row r="8" spans="1:2" x14ac:dyDescent="0.35">
      <c r="A8" t="s">
        <v>150</v>
      </c>
      <c r="B8" t="s">
        <v>14674</v>
      </c>
    </row>
    <row r="9" spans="1:2" x14ac:dyDescent="0.35">
      <c r="A9" t="s">
        <v>246</v>
      </c>
      <c r="B9" t="s">
        <v>14674</v>
      </c>
    </row>
    <row r="10" spans="1:2" x14ac:dyDescent="0.35">
      <c r="A10" t="s">
        <v>574</v>
      </c>
      <c r="B10" t="s">
        <v>14674</v>
      </c>
    </row>
    <row r="11" spans="1:2" x14ac:dyDescent="0.35">
      <c r="A11" t="s">
        <v>578</v>
      </c>
      <c r="B11" t="s">
        <v>14674</v>
      </c>
    </row>
    <row r="12" spans="1:2" x14ac:dyDescent="0.35">
      <c r="A12" t="s">
        <v>18</v>
      </c>
      <c r="B12" t="s">
        <v>14674</v>
      </c>
    </row>
    <row r="13" spans="1:2" x14ac:dyDescent="0.35">
      <c r="A13" t="s">
        <v>136</v>
      </c>
      <c r="B13" t="s">
        <v>14674</v>
      </c>
    </row>
    <row r="14" spans="1:2" x14ac:dyDescent="0.35">
      <c r="A14" t="s">
        <v>223</v>
      </c>
      <c r="B14" t="s">
        <v>14674</v>
      </c>
    </row>
    <row r="15" spans="1:2" x14ac:dyDescent="0.35">
      <c r="A15" t="s">
        <v>692</v>
      </c>
      <c r="B15" t="s">
        <v>14674</v>
      </c>
    </row>
    <row r="16" spans="1:2" x14ac:dyDescent="0.35">
      <c r="A16" t="s">
        <v>133</v>
      </c>
      <c r="B16" t="s">
        <v>14674</v>
      </c>
    </row>
    <row r="17" spans="1:2" x14ac:dyDescent="0.35">
      <c r="A17" t="s">
        <v>197</v>
      </c>
      <c r="B17" t="s">
        <v>14674</v>
      </c>
    </row>
    <row r="18" spans="1:2" x14ac:dyDescent="0.35">
      <c r="A18" t="s">
        <v>92</v>
      </c>
      <c r="B18" t="s">
        <v>14674</v>
      </c>
    </row>
    <row r="19" spans="1:2" x14ac:dyDescent="0.35">
      <c r="A19" t="s">
        <v>122</v>
      </c>
      <c r="B19" t="s">
        <v>14674</v>
      </c>
    </row>
    <row r="20" spans="1:2" x14ac:dyDescent="0.35">
      <c r="A20" t="s">
        <v>37</v>
      </c>
      <c r="B20" t="s">
        <v>14674</v>
      </c>
    </row>
    <row r="21" spans="1:2" x14ac:dyDescent="0.35">
      <c r="A21" t="s">
        <v>60</v>
      </c>
      <c r="B21" t="s">
        <v>14674</v>
      </c>
    </row>
    <row r="22" spans="1:2" x14ac:dyDescent="0.35">
      <c r="A22" t="s">
        <v>108</v>
      </c>
      <c r="B22" t="s">
        <v>14674</v>
      </c>
    </row>
    <row r="23" spans="1:2" x14ac:dyDescent="0.35">
      <c r="A23" t="s">
        <v>296</v>
      </c>
      <c r="B23" t="s">
        <v>14674</v>
      </c>
    </row>
    <row r="24" spans="1:2" x14ac:dyDescent="0.35">
      <c r="A24" t="s">
        <v>143</v>
      </c>
      <c r="B24" t="s">
        <v>14674</v>
      </c>
    </row>
    <row r="25" spans="1:2" x14ac:dyDescent="0.35">
      <c r="A25" t="s">
        <v>177</v>
      </c>
      <c r="B25" t="s">
        <v>14674</v>
      </c>
    </row>
    <row r="26" spans="1:2" x14ac:dyDescent="0.35">
      <c r="A26" t="s">
        <v>105</v>
      </c>
      <c r="B26" t="s">
        <v>14674</v>
      </c>
    </row>
    <row r="27" spans="1:2" x14ac:dyDescent="0.35">
      <c r="A27" t="s">
        <v>267</v>
      </c>
      <c r="B27" t="s">
        <v>14674</v>
      </c>
    </row>
    <row r="28" spans="1:2" x14ac:dyDescent="0.35">
      <c r="A28" t="s">
        <v>362</v>
      </c>
      <c r="B28" t="s">
        <v>14675</v>
      </c>
    </row>
    <row r="29" spans="1:2" x14ac:dyDescent="0.35">
      <c r="A29" t="s">
        <v>389</v>
      </c>
      <c r="B29" t="s">
        <v>14674</v>
      </c>
    </row>
    <row r="30" spans="1:2" x14ac:dyDescent="0.35">
      <c r="A30" t="s">
        <v>213</v>
      </c>
      <c r="B30" t="s">
        <v>14674</v>
      </c>
    </row>
    <row r="31" spans="1:2" x14ac:dyDescent="0.35">
      <c r="A31" t="s">
        <v>434</v>
      </c>
      <c r="B31" t="s">
        <v>14674</v>
      </c>
    </row>
    <row r="32" spans="1:2" x14ac:dyDescent="0.35">
      <c r="A32" t="s">
        <v>336</v>
      </c>
      <c r="B32" t="s">
        <v>14674</v>
      </c>
    </row>
    <row r="33" spans="1:2" x14ac:dyDescent="0.35">
      <c r="A33" t="s">
        <v>125</v>
      </c>
      <c r="B33" t="s">
        <v>14674</v>
      </c>
    </row>
    <row r="34" spans="1:2" x14ac:dyDescent="0.35">
      <c r="A34" t="s">
        <v>171</v>
      </c>
      <c r="B34" t="s">
        <v>14674</v>
      </c>
    </row>
    <row r="35" spans="1:2" x14ac:dyDescent="0.35">
      <c r="A35" t="s">
        <v>45</v>
      </c>
      <c r="B35" t="s">
        <v>14675</v>
      </c>
    </row>
    <row r="36" spans="1:2" x14ac:dyDescent="0.35">
      <c r="A36" t="s">
        <v>239</v>
      </c>
      <c r="B36" t="s">
        <v>14674</v>
      </c>
    </row>
    <row r="37" spans="1:2" x14ac:dyDescent="0.35">
      <c r="A37" t="s">
        <v>311</v>
      </c>
      <c r="B37" t="s">
        <v>14675</v>
      </c>
    </row>
    <row r="38" spans="1:2" x14ac:dyDescent="0.35">
      <c r="A38" t="s">
        <v>63</v>
      </c>
      <c r="B38" t="s">
        <v>14674</v>
      </c>
    </row>
    <row r="39" spans="1:2" x14ac:dyDescent="0.35">
      <c r="A39" t="s">
        <v>88</v>
      </c>
      <c r="B39" t="s">
        <v>14674</v>
      </c>
    </row>
    <row r="40" spans="1:2" x14ac:dyDescent="0.35">
      <c r="A40" t="s">
        <v>281</v>
      </c>
      <c r="B40" t="s">
        <v>14674</v>
      </c>
    </row>
    <row r="41" spans="1:2" x14ac:dyDescent="0.35">
      <c r="A41" t="s">
        <v>308</v>
      </c>
      <c r="B41" t="s">
        <v>14674</v>
      </c>
    </row>
    <row r="42" spans="1:2" x14ac:dyDescent="0.35">
      <c r="A42" t="s">
        <v>325</v>
      </c>
      <c r="B42" t="s">
        <v>14674</v>
      </c>
    </row>
    <row r="43" spans="1:2" x14ac:dyDescent="0.35">
      <c r="A43" t="s">
        <v>81</v>
      </c>
      <c r="B43" t="s">
        <v>14674</v>
      </c>
    </row>
    <row r="44" spans="1:2" x14ac:dyDescent="0.35">
      <c r="A44" t="s">
        <v>496</v>
      </c>
      <c r="B44" t="s">
        <v>14674</v>
      </c>
    </row>
    <row r="45" spans="1:2" x14ac:dyDescent="0.35">
      <c r="A45" t="s">
        <v>607</v>
      </c>
      <c r="B45" t="s">
        <v>14674</v>
      </c>
    </row>
    <row r="46" spans="1:2" x14ac:dyDescent="0.35">
      <c r="A46" t="s">
        <v>782</v>
      </c>
      <c r="B46" t="s">
        <v>14674</v>
      </c>
    </row>
    <row r="47" spans="1:2" x14ac:dyDescent="0.35">
      <c r="A47" t="s">
        <v>512</v>
      </c>
      <c r="B47" t="s">
        <v>14674</v>
      </c>
    </row>
    <row r="48" spans="1:2" x14ac:dyDescent="0.35">
      <c r="A48" t="s">
        <v>562</v>
      </c>
      <c r="B48" t="s">
        <v>14674</v>
      </c>
    </row>
    <row r="49" spans="1:2" x14ac:dyDescent="0.35">
      <c r="A49" t="s">
        <v>196</v>
      </c>
      <c r="B49" t="s">
        <v>14674</v>
      </c>
    </row>
    <row r="50" spans="1:2" x14ac:dyDescent="0.35">
      <c r="A50" t="s">
        <v>226</v>
      </c>
      <c r="B50" t="s">
        <v>14674</v>
      </c>
    </row>
    <row r="51" spans="1:2" x14ac:dyDescent="0.35">
      <c r="A51" t="s">
        <v>541</v>
      </c>
      <c r="B51" t="s">
        <v>14674</v>
      </c>
    </row>
    <row r="52" spans="1:2" x14ac:dyDescent="0.35">
      <c r="A52" t="s">
        <v>28</v>
      </c>
      <c r="B52" t="s">
        <v>14674</v>
      </c>
    </row>
    <row r="53" spans="1:2" x14ac:dyDescent="0.35">
      <c r="A53" t="s">
        <v>599</v>
      </c>
      <c r="B53" t="s">
        <v>14675</v>
      </c>
    </row>
    <row r="54" spans="1:2" x14ac:dyDescent="0.35">
      <c r="A54" t="s">
        <v>724</v>
      </c>
      <c r="B54" t="s">
        <v>14674</v>
      </c>
    </row>
    <row r="55" spans="1:2" x14ac:dyDescent="0.35">
      <c r="A55" t="s">
        <v>853</v>
      </c>
      <c r="B55" t="s">
        <v>14674</v>
      </c>
    </row>
    <row r="56" spans="1:2" x14ac:dyDescent="0.35">
      <c r="A56" t="s">
        <v>858</v>
      </c>
      <c r="B56" t="s">
        <v>14674</v>
      </c>
    </row>
    <row r="57" spans="1:2" x14ac:dyDescent="0.35">
      <c r="A57" t="s">
        <v>15</v>
      </c>
      <c r="B57" t="s">
        <v>14674</v>
      </c>
    </row>
    <row r="58" spans="1:2" x14ac:dyDescent="0.35">
      <c r="A58" t="s">
        <v>528</v>
      </c>
      <c r="B58" t="s">
        <v>14674</v>
      </c>
    </row>
    <row r="59" spans="1:2" x14ac:dyDescent="0.35">
      <c r="A59" t="s">
        <v>895</v>
      </c>
      <c r="B59" t="s">
        <v>14674</v>
      </c>
    </row>
    <row r="60" spans="1:2" x14ac:dyDescent="0.35">
      <c r="A60" t="s">
        <v>91</v>
      </c>
      <c r="B60" t="s">
        <v>14674</v>
      </c>
    </row>
    <row r="61" spans="1:2" x14ac:dyDescent="0.35">
      <c r="A61" t="s">
        <v>534</v>
      </c>
      <c r="B61" t="s">
        <v>14674</v>
      </c>
    </row>
    <row r="62" spans="1:2" x14ac:dyDescent="0.35">
      <c r="A62" t="s">
        <v>188</v>
      </c>
      <c r="B62" t="s">
        <v>14674</v>
      </c>
    </row>
    <row r="63" spans="1:2" x14ac:dyDescent="0.35">
      <c r="A63" t="s">
        <v>633</v>
      </c>
      <c r="B63" t="s">
        <v>14674</v>
      </c>
    </row>
    <row r="64" spans="1:2" x14ac:dyDescent="0.35">
      <c r="A64" t="s">
        <v>76</v>
      </c>
      <c r="B64" t="s">
        <v>14674</v>
      </c>
    </row>
    <row r="65" spans="1:2" x14ac:dyDescent="0.35">
      <c r="A65" t="s">
        <v>185</v>
      </c>
      <c r="B65" t="s">
        <v>14674</v>
      </c>
    </row>
    <row r="66" spans="1:2" x14ac:dyDescent="0.35">
      <c r="A66" t="s">
        <v>27</v>
      </c>
      <c r="B66" t="s">
        <v>14674</v>
      </c>
    </row>
    <row r="67" spans="1:2" x14ac:dyDescent="0.35">
      <c r="A67" t="s">
        <v>219</v>
      </c>
      <c r="B67" t="s">
        <v>14674</v>
      </c>
    </row>
    <row r="68" spans="1:2" x14ac:dyDescent="0.35">
      <c r="A68" t="s">
        <v>903</v>
      </c>
      <c r="B68" t="s">
        <v>14674</v>
      </c>
    </row>
    <row r="69" spans="1:2" x14ac:dyDescent="0.35">
      <c r="A69" t="s">
        <v>877</v>
      </c>
      <c r="B69" t="s">
        <v>14674</v>
      </c>
    </row>
    <row r="70" spans="1:2" x14ac:dyDescent="0.35">
      <c r="A70" t="s">
        <v>696</v>
      </c>
      <c r="B70" t="s">
        <v>14676</v>
      </c>
    </row>
    <row r="71" spans="1:2" x14ac:dyDescent="0.35">
      <c r="A71" t="s">
        <v>809</v>
      </c>
      <c r="B71" t="s">
        <v>14674</v>
      </c>
    </row>
    <row r="72" spans="1:2" x14ac:dyDescent="0.35">
      <c r="A72" t="s">
        <v>628</v>
      </c>
      <c r="B72" t="s">
        <v>14674</v>
      </c>
    </row>
    <row r="73" spans="1:2" x14ac:dyDescent="0.35">
      <c r="A73" t="s">
        <v>815</v>
      </c>
      <c r="B73" t="s">
        <v>14674</v>
      </c>
    </row>
    <row r="74" spans="1:2" x14ac:dyDescent="0.35">
      <c r="A74" t="s">
        <v>154</v>
      </c>
      <c r="B74" t="s">
        <v>14674</v>
      </c>
    </row>
    <row r="75" spans="1:2" x14ac:dyDescent="0.35">
      <c r="A75" t="s">
        <v>1042</v>
      </c>
      <c r="B75" t="s">
        <v>14674</v>
      </c>
    </row>
    <row r="76" spans="1:2" x14ac:dyDescent="0.35">
      <c r="A76" t="s">
        <v>1326</v>
      </c>
      <c r="B76" t="s">
        <v>14674</v>
      </c>
    </row>
    <row r="77" spans="1:2" x14ac:dyDescent="0.35">
      <c r="A77" t="s">
        <v>1752</v>
      </c>
      <c r="B77" t="s">
        <v>14674</v>
      </c>
    </row>
    <row r="78" spans="1:2" x14ac:dyDescent="0.35">
      <c r="A78" t="s">
        <v>1080</v>
      </c>
      <c r="B78" t="s">
        <v>14674</v>
      </c>
    </row>
    <row r="79" spans="1:2" x14ac:dyDescent="0.35">
      <c r="A79" t="s">
        <v>1194</v>
      </c>
      <c r="B79" t="s">
        <v>14674</v>
      </c>
    </row>
    <row r="80" spans="1:2" x14ac:dyDescent="0.35">
      <c r="A80" t="s">
        <v>1118</v>
      </c>
      <c r="B80" t="s">
        <v>14674</v>
      </c>
    </row>
    <row r="81" spans="1:2" x14ac:dyDescent="0.35">
      <c r="A81" t="s">
        <v>85</v>
      </c>
      <c r="B81" t="s">
        <v>14674</v>
      </c>
    </row>
    <row r="82" spans="1:2" x14ac:dyDescent="0.35">
      <c r="A82" t="s">
        <v>1256</v>
      </c>
      <c r="B82" t="s">
        <v>14674</v>
      </c>
    </row>
    <row r="83" spans="1:2" x14ac:dyDescent="0.35">
      <c r="A83" t="s">
        <v>1053</v>
      </c>
      <c r="B83" t="s">
        <v>14674</v>
      </c>
    </row>
    <row r="84" spans="1:2" x14ac:dyDescent="0.35">
      <c r="A84" t="s">
        <v>1055</v>
      </c>
      <c r="B84" t="s">
        <v>14674</v>
      </c>
    </row>
    <row r="85" spans="1:2" x14ac:dyDescent="0.35">
      <c r="A85" t="s">
        <v>1056</v>
      </c>
      <c r="B85" t="s">
        <v>14674</v>
      </c>
    </row>
    <row r="86" spans="1:2" x14ac:dyDescent="0.35">
      <c r="A86" t="s">
        <v>1629</v>
      </c>
      <c r="B86" t="s">
        <v>14674</v>
      </c>
    </row>
    <row r="87" spans="1:2" x14ac:dyDescent="0.35">
      <c r="A87" t="s">
        <v>1307</v>
      </c>
      <c r="B87" t="s">
        <v>14674</v>
      </c>
    </row>
    <row r="88" spans="1:2" x14ac:dyDescent="0.35">
      <c r="A88" t="s">
        <v>1299</v>
      </c>
      <c r="B88" t="s">
        <v>14674</v>
      </c>
    </row>
    <row r="89" spans="1:2" x14ac:dyDescent="0.35">
      <c r="A89" t="s">
        <v>1132</v>
      </c>
      <c r="B89" t="s">
        <v>14674</v>
      </c>
    </row>
    <row r="90" spans="1:2" x14ac:dyDescent="0.35">
      <c r="A90" t="s">
        <v>101</v>
      </c>
      <c r="B90" t="s">
        <v>14674</v>
      </c>
    </row>
    <row r="91" spans="1:2" x14ac:dyDescent="0.35">
      <c r="A91" t="s">
        <v>1150</v>
      </c>
      <c r="B91" t="s">
        <v>14675</v>
      </c>
    </row>
    <row r="92" spans="1:2" x14ac:dyDescent="0.35">
      <c r="A92" t="s">
        <v>236</v>
      </c>
      <c r="B92" t="s">
        <v>14675</v>
      </c>
    </row>
    <row r="93" spans="1:2" x14ac:dyDescent="0.35">
      <c r="A93" t="s">
        <v>2141</v>
      </c>
      <c r="B93" t="s">
        <v>14674</v>
      </c>
    </row>
    <row r="94" spans="1:2" x14ac:dyDescent="0.35">
      <c r="A94" t="s">
        <v>2238</v>
      </c>
      <c r="B94" t="s">
        <v>14674</v>
      </c>
    </row>
    <row r="95" spans="1:2" x14ac:dyDescent="0.35">
      <c r="A95" t="s">
        <v>2735</v>
      </c>
      <c r="B95" t="s">
        <v>14674</v>
      </c>
    </row>
    <row r="96" spans="1:2" x14ac:dyDescent="0.35">
      <c r="A96" t="s">
        <v>2830</v>
      </c>
      <c r="B96" t="s">
        <v>14674</v>
      </c>
    </row>
    <row r="97" spans="1:2" x14ac:dyDescent="0.35">
      <c r="A97" t="s">
        <v>230</v>
      </c>
      <c r="B97" t="s">
        <v>14674</v>
      </c>
    </row>
    <row r="98" spans="1:2" x14ac:dyDescent="0.35">
      <c r="A98" t="s">
        <v>2686</v>
      </c>
      <c r="B98" t="s">
        <v>14674</v>
      </c>
    </row>
    <row r="99" spans="1:2" x14ac:dyDescent="0.35">
      <c r="A99" t="s">
        <v>2552</v>
      </c>
      <c r="B99" t="s">
        <v>14674</v>
      </c>
    </row>
    <row r="100" spans="1:2" x14ac:dyDescent="0.35">
      <c r="A100" t="s">
        <v>3263</v>
      </c>
      <c r="B100" t="s">
        <v>14674</v>
      </c>
    </row>
    <row r="101" spans="1:2" x14ac:dyDescent="0.35">
      <c r="A101" t="s">
        <v>3101</v>
      </c>
      <c r="B101" t="s">
        <v>14676</v>
      </c>
    </row>
    <row r="102" spans="1:2" x14ac:dyDescent="0.35">
      <c r="A102" t="s">
        <v>4251</v>
      </c>
      <c r="B102" t="s">
        <v>14674</v>
      </c>
    </row>
    <row r="103" spans="1:2" x14ac:dyDescent="0.35">
      <c r="A103" t="s">
        <v>4521</v>
      </c>
      <c r="B103" t="s">
        <v>14674</v>
      </c>
    </row>
    <row r="104" spans="1:2" x14ac:dyDescent="0.35">
      <c r="A104" t="s">
        <v>4953</v>
      </c>
      <c r="B104" t="s">
        <v>14674</v>
      </c>
    </row>
    <row r="105" spans="1:2" x14ac:dyDescent="0.35">
      <c r="A105" t="s">
        <v>5494</v>
      </c>
      <c r="B105" t="s">
        <v>14675</v>
      </c>
    </row>
    <row r="106" spans="1:2" x14ac:dyDescent="0.35">
      <c r="A106" t="s">
        <v>7044</v>
      </c>
      <c r="B106" t="s">
        <v>14675</v>
      </c>
    </row>
    <row r="107" spans="1:2" x14ac:dyDescent="0.35">
      <c r="A107" t="s">
        <v>7072</v>
      </c>
      <c r="B107" t="s">
        <v>14674</v>
      </c>
    </row>
    <row r="108" spans="1:2" x14ac:dyDescent="0.35">
      <c r="A108" t="s">
        <v>7074</v>
      </c>
      <c r="B108" t="s">
        <v>14674</v>
      </c>
    </row>
    <row r="109" spans="1:2" x14ac:dyDescent="0.35">
      <c r="A109" t="s">
        <v>7450</v>
      </c>
      <c r="B109" t="s">
        <v>14677</v>
      </c>
    </row>
    <row r="110" spans="1:2" x14ac:dyDescent="0.35">
      <c r="A110" t="s">
        <v>7475</v>
      </c>
      <c r="B110" t="s">
        <v>14677</v>
      </c>
    </row>
    <row r="111" spans="1:2" x14ac:dyDescent="0.35">
      <c r="A111" t="s">
        <v>8581</v>
      </c>
      <c r="B111" t="s">
        <v>14674</v>
      </c>
    </row>
    <row r="112" spans="1:2" x14ac:dyDescent="0.35">
      <c r="A112" t="s">
        <v>8376</v>
      </c>
      <c r="B112" t="s">
        <v>14674</v>
      </c>
    </row>
    <row r="113" spans="1:2" x14ac:dyDescent="0.35">
      <c r="A113" t="s">
        <v>9095</v>
      </c>
      <c r="B113" t="s">
        <v>14674</v>
      </c>
    </row>
    <row r="114" spans="1:2" x14ac:dyDescent="0.35">
      <c r="A114" t="s">
        <v>9204</v>
      </c>
      <c r="B114" t="s">
        <v>14675</v>
      </c>
    </row>
    <row r="115" spans="1:2" x14ac:dyDescent="0.35">
      <c r="A115" t="s">
        <v>34</v>
      </c>
      <c r="B115" t="s">
        <v>14674</v>
      </c>
    </row>
    <row r="116" spans="1:2" x14ac:dyDescent="0.35">
      <c r="A116" t="s">
        <v>10340</v>
      </c>
      <c r="B116" t="s">
        <v>14677</v>
      </c>
    </row>
    <row r="117" spans="1:2" x14ac:dyDescent="0.35">
      <c r="A117" t="s">
        <v>10015</v>
      </c>
      <c r="B117" t="s">
        <v>14674</v>
      </c>
    </row>
    <row r="118" spans="1:2" x14ac:dyDescent="0.35">
      <c r="A118" t="s">
        <v>11786</v>
      </c>
      <c r="B118" t="s">
        <v>14674</v>
      </c>
    </row>
    <row r="119" spans="1:2" x14ac:dyDescent="0.35">
      <c r="A119" t="s">
        <v>12</v>
      </c>
      <c r="B119" t="s">
        <v>14679</v>
      </c>
    </row>
    <row r="120" spans="1:2" x14ac:dyDescent="0.35">
      <c r="A120" t="s">
        <v>289</v>
      </c>
      <c r="B120" t="s">
        <v>14679</v>
      </c>
    </row>
    <row r="121" spans="1:2" x14ac:dyDescent="0.35">
      <c r="A121" t="s">
        <v>130</v>
      </c>
      <c r="B121" t="s">
        <v>14679</v>
      </c>
    </row>
    <row r="122" spans="1:2" x14ac:dyDescent="0.35">
      <c r="A122" t="s">
        <v>48</v>
      </c>
      <c r="B122" t="s">
        <v>14679</v>
      </c>
    </row>
    <row r="123" spans="1:2" x14ac:dyDescent="0.35">
      <c r="A123" t="s">
        <v>24</v>
      </c>
      <c r="B123" t="s">
        <v>14679</v>
      </c>
    </row>
    <row r="124" spans="1:2" x14ac:dyDescent="0.35">
      <c r="A124" t="s">
        <v>771</v>
      </c>
      <c r="B124" t="s">
        <v>14679</v>
      </c>
    </row>
    <row r="125" spans="1:2" x14ac:dyDescent="0.35">
      <c r="A125" t="s">
        <v>154</v>
      </c>
      <c r="B125" t="s">
        <v>14679</v>
      </c>
    </row>
    <row r="126" spans="1:2" x14ac:dyDescent="0.35">
      <c r="A126" t="s">
        <v>199</v>
      </c>
      <c r="B126" t="s">
        <v>14681</v>
      </c>
    </row>
    <row r="127" spans="1:2" x14ac:dyDescent="0.35">
      <c r="A127" t="s">
        <v>282</v>
      </c>
      <c r="B127" t="s">
        <v>14681</v>
      </c>
    </row>
    <row r="128" spans="1:2" x14ac:dyDescent="0.35">
      <c r="A128" t="s">
        <v>212</v>
      </c>
      <c r="B128" t="s">
        <v>14681</v>
      </c>
    </row>
    <row r="129" spans="1:2" x14ac:dyDescent="0.35">
      <c r="A129" t="s">
        <v>11037</v>
      </c>
      <c r="B129" t="s">
        <v>14681</v>
      </c>
    </row>
    <row r="130" spans="1:2" x14ac:dyDescent="0.35">
      <c r="A130" t="s">
        <v>41</v>
      </c>
      <c r="B130" t="s">
        <v>14676</v>
      </c>
    </row>
    <row r="131" spans="1:2" x14ac:dyDescent="0.35">
      <c r="A131" t="s">
        <v>251</v>
      </c>
      <c r="B131" t="s">
        <v>14682</v>
      </c>
    </row>
    <row r="132" spans="1:2" x14ac:dyDescent="0.35">
      <c r="A132" t="s">
        <v>118</v>
      </c>
      <c r="B132" t="s">
        <v>14675</v>
      </c>
    </row>
    <row r="133" spans="1:2" x14ac:dyDescent="0.35">
      <c r="A133" t="s">
        <v>291</v>
      </c>
      <c r="B133" t="s">
        <v>14683</v>
      </c>
    </row>
    <row r="134" spans="1:2" x14ac:dyDescent="0.35">
      <c r="A134" t="s">
        <v>832</v>
      </c>
      <c r="B134" t="s">
        <v>14683</v>
      </c>
    </row>
    <row r="135" spans="1:2" x14ac:dyDescent="0.35">
      <c r="A135" t="s">
        <v>668</v>
      </c>
      <c r="B135" t="s">
        <v>14681</v>
      </c>
    </row>
    <row r="136" spans="1:2" x14ac:dyDescent="0.35">
      <c r="A136" t="s">
        <v>14284</v>
      </c>
      <c r="B136" t="s">
        <v>14683</v>
      </c>
    </row>
    <row r="137" spans="1:2" x14ac:dyDescent="0.35">
      <c r="A137" t="s">
        <v>357</v>
      </c>
      <c r="B137" t="s">
        <v>14676</v>
      </c>
    </row>
    <row r="138" spans="1:2" x14ac:dyDescent="0.35">
      <c r="A138" t="s">
        <v>4728</v>
      </c>
      <c r="B138" t="s">
        <v>14682</v>
      </c>
    </row>
    <row r="139" spans="1:2" x14ac:dyDescent="0.35">
      <c r="A139" t="s">
        <v>4729</v>
      </c>
      <c r="B139" t="s">
        <v>14682</v>
      </c>
    </row>
    <row r="140" spans="1:2" x14ac:dyDescent="0.35">
      <c r="A140" t="s">
        <v>2661</v>
      </c>
      <c r="B140" t="s">
        <v>14683</v>
      </c>
    </row>
    <row r="141" spans="1:2" x14ac:dyDescent="0.35">
      <c r="A141" t="s">
        <v>14284</v>
      </c>
      <c r="B141" t="s">
        <v>14683</v>
      </c>
    </row>
    <row r="142" spans="1:2" x14ac:dyDescent="0.35">
      <c r="A142" t="s">
        <v>4723</v>
      </c>
      <c r="B142" t="s">
        <v>14682</v>
      </c>
    </row>
    <row r="143" spans="1:2" x14ac:dyDescent="0.35">
      <c r="A143" t="s">
        <v>898</v>
      </c>
      <c r="B143" t="s">
        <v>14674</v>
      </c>
    </row>
    <row r="144" spans="1:2" x14ac:dyDescent="0.35">
      <c r="A144" t="s">
        <v>1177</v>
      </c>
      <c r="B144" t="s">
        <v>14674</v>
      </c>
    </row>
    <row r="145" spans="1:2" x14ac:dyDescent="0.35">
      <c r="A145" t="s">
        <v>1212</v>
      </c>
      <c r="B145" t="s">
        <v>14674</v>
      </c>
    </row>
    <row r="146" spans="1:2" x14ac:dyDescent="0.35">
      <c r="A146" t="s">
        <v>1486</v>
      </c>
      <c r="B146" t="s">
        <v>14674</v>
      </c>
    </row>
    <row r="147" spans="1:2" x14ac:dyDescent="0.35">
      <c r="A147" t="s">
        <v>1317</v>
      </c>
      <c r="B147" t="s">
        <v>14674</v>
      </c>
    </row>
    <row r="148" spans="1:2" x14ac:dyDescent="0.35">
      <c r="A148" t="s">
        <v>3036</v>
      </c>
      <c r="B148" t="s">
        <v>14674</v>
      </c>
    </row>
    <row r="149" spans="1:2" x14ac:dyDescent="0.35">
      <c r="A149" t="s">
        <v>4010</v>
      </c>
      <c r="B149" t="s">
        <v>14674</v>
      </c>
    </row>
    <row r="150" spans="1:2" x14ac:dyDescent="0.35">
      <c r="A150" t="s">
        <v>5276</v>
      </c>
      <c r="B150" t="s">
        <v>14674</v>
      </c>
    </row>
    <row r="151" spans="1:2" x14ac:dyDescent="0.35">
      <c r="A151" t="s">
        <v>6020</v>
      </c>
      <c r="B151" t="s">
        <v>14674</v>
      </c>
    </row>
    <row r="152" spans="1:2" x14ac:dyDescent="0.35">
      <c r="A152" t="s">
        <v>12758</v>
      </c>
      <c r="B152" t="s">
        <v>14674</v>
      </c>
    </row>
    <row r="153" spans="1:2" x14ac:dyDescent="0.35">
      <c r="A153" t="s">
        <v>12397</v>
      </c>
      <c r="B153" t="s">
        <v>14674</v>
      </c>
    </row>
    <row r="154" spans="1:2" x14ac:dyDescent="0.35">
      <c r="A154" t="s">
        <v>454</v>
      </c>
      <c r="B154" t="s">
        <v>14683</v>
      </c>
    </row>
    <row r="155" spans="1:2" x14ac:dyDescent="0.35">
      <c r="A155" t="s">
        <v>1083</v>
      </c>
      <c r="B155" t="s">
        <v>14674</v>
      </c>
    </row>
    <row r="156" spans="1:2" x14ac:dyDescent="0.35">
      <c r="A156" t="s">
        <v>1262</v>
      </c>
      <c r="B156" t="s">
        <v>14674</v>
      </c>
    </row>
    <row r="157" spans="1:2" x14ac:dyDescent="0.35">
      <c r="A157" t="s">
        <v>1363</v>
      </c>
      <c r="B157" t="s">
        <v>14674</v>
      </c>
    </row>
    <row r="158" spans="1:2" x14ac:dyDescent="0.35">
      <c r="A158" t="s">
        <v>1935</v>
      </c>
      <c r="B158" t="s">
        <v>14674</v>
      </c>
    </row>
    <row r="159" spans="1:2" x14ac:dyDescent="0.35">
      <c r="A159" t="s">
        <v>1474</v>
      </c>
      <c r="B159" t="s">
        <v>14674</v>
      </c>
    </row>
    <row r="160" spans="1:2" x14ac:dyDescent="0.35">
      <c r="A160" t="s">
        <v>2357</v>
      </c>
      <c r="B160" t="s">
        <v>14674</v>
      </c>
    </row>
    <row r="161" spans="1:2" x14ac:dyDescent="0.35">
      <c r="A161" t="s">
        <v>2119</v>
      </c>
      <c r="B161" t="s">
        <v>14674</v>
      </c>
    </row>
    <row r="162" spans="1:2" x14ac:dyDescent="0.35">
      <c r="A162" t="s">
        <v>2993</v>
      </c>
      <c r="B162" t="s">
        <v>14674</v>
      </c>
    </row>
    <row r="163" spans="1:2" x14ac:dyDescent="0.35">
      <c r="A163" t="s">
        <v>3173</v>
      </c>
      <c r="B163" t="s">
        <v>14674</v>
      </c>
    </row>
    <row r="164" spans="1:2" x14ac:dyDescent="0.35">
      <c r="A164" t="s">
        <v>3726</v>
      </c>
      <c r="B164" t="s">
        <v>14674</v>
      </c>
    </row>
    <row r="165" spans="1:2" x14ac:dyDescent="0.35">
      <c r="A165" t="s">
        <v>4561</v>
      </c>
      <c r="B165" t="s">
        <v>14674</v>
      </c>
    </row>
    <row r="166" spans="1:2" x14ac:dyDescent="0.35">
      <c r="A166" t="s">
        <v>4958</v>
      </c>
      <c r="B166" t="s">
        <v>14674</v>
      </c>
    </row>
    <row r="167" spans="1:2" x14ac:dyDescent="0.35">
      <c r="A167" t="s">
        <v>5145</v>
      </c>
      <c r="B167" t="s">
        <v>14674</v>
      </c>
    </row>
    <row r="168" spans="1:2" x14ac:dyDescent="0.35">
      <c r="A168" t="s">
        <v>307</v>
      </c>
      <c r="B168" t="s">
        <v>14674</v>
      </c>
    </row>
    <row r="169" spans="1:2" x14ac:dyDescent="0.35">
      <c r="A169" t="s">
        <v>7919</v>
      </c>
      <c r="B169" t="s">
        <v>14674</v>
      </c>
    </row>
    <row r="170" spans="1:2" x14ac:dyDescent="0.35">
      <c r="A170" t="s">
        <v>8815</v>
      </c>
      <c r="B170" t="s">
        <v>14674</v>
      </c>
    </row>
    <row r="171" spans="1:2" x14ac:dyDescent="0.35">
      <c r="A171" t="s">
        <v>8877</v>
      </c>
      <c r="B171" t="s">
        <v>14674</v>
      </c>
    </row>
    <row r="172" spans="1:2" x14ac:dyDescent="0.35">
      <c r="A172" t="s">
        <v>8606</v>
      </c>
      <c r="B172" t="s">
        <v>14674</v>
      </c>
    </row>
    <row r="173" spans="1:2" x14ac:dyDescent="0.35">
      <c r="A173" t="s">
        <v>9799</v>
      </c>
      <c r="B173" t="s">
        <v>14674</v>
      </c>
    </row>
    <row r="174" spans="1:2" x14ac:dyDescent="0.35">
      <c r="A174" t="s">
        <v>12503</v>
      </c>
      <c r="B174" t="s">
        <v>14674</v>
      </c>
    </row>
    <row r="175" spans="1:2" x14ac:dyDescent="0.35">
      <c r="A175" t="s">
        <v>13806</v>
      </c>
      <c r="B175" t="s">
        <v>14674</v>
      </c>
    </row>
    <row r="176" spans="1:2" x14ac:dyDescent="0.35">
      <c r="A176" t="s">
        <v>13799</v>
      </c>
      <c r="B176" t="s">
        <v>14674</v>
      </c>
    </row>
    <row r="177" spans="1:2" x14ac:dyDescent="0.35">
      <c r="A177" t="s">
        <v>260</v>
      </c>
      <c r="B177" t="s">
        <v>14676</v>
      </c>
    </row>
  </sheetData>
  <autoFilter ref="A1:E19034" xr:uid="{4AC9D266-552C-4DDF-BFA8-9CAE1ACBB1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B878-9909-47F6-8081-478ABE572C8B}">
  <dimension ref="A1:ED23"/>
  <sheetViews>
    <sheetView zoomScale="80" zoomScaleNormal="80" workbookViewId="0">
      <selection activeCell="L6" sqref="L6"/>
    </sheetView>
  </sheetViews>
  <sheetFormatPr defaultColWidth="6.1796875" defaultRowHeight="12" x14ac:dyDescent="0.3"/>
  <cols>
    <col min="1" max="1" width="11.453125" style="4" bestFit="1" customWidth="1"/>
    <col min="2" max="2" width="13.26953125" style="4" bestFit="1" customWidth="1"/>
    <col min="3" max="3" width="5.7265625" style="4" bestFit="1" customWidth="1"/>
    <col min="4" max="4" width="6.54296875" style="4" bestFit="1" customWidth="1"/>
    <col min="5" max="5" width="7" style="4" bestFit="1" customWidth="1"/>
    <col min="6" max="6" width="8.36328125" style="4" bestFit="1" customWidth="1"/>
    <col min="7" max="7" width="5.453125" style="4" customWidth="1"/>
    <col min="8" max="8" width="5.26953125" style="4" bestFit="1" customWidth="1"/>
    <col min="9" max="9" width="9" style="4" bestFit="1" customWidth="1"/>
    <col min="10" max="10" width="8.81640625" style="4" bestFit="1" customWidth="1"/>
    <col min="11" max="18" width="5.453125" style="4" customWidth="1"/>
    <col min="19" max="19" width="8.81640625" style="4" bestFit="1" customWidth="1"/>
    <col min="20" max="20" width="4.6328125" style="4" bestFit="1" customWidth="1"/>
    <col min="21" max="21" width="6.1796875" style="4"/>
    <col min="22" max="29" width="9.81640625" style="4" customWidth="1"/>
    <col min="30" max="16384" width="6.1796875" style="4"/>
  </cols>
  <sheetData>
    <row r="1" spans="1:134" x14ac:dyDescent="0.3">
      <c r="A1" s="3" t="s">
        <v>0</v>
      </c>
      <c r="B1" s="4" t="s">
        <v>14666</v>
      </c>
    </row>
    <row r="2" spans="1:134" x14ac:dyDescent="0.3">
      <c r="A2" s="3" t="s">
        <v>14668</v>
      </c>
      <c r="B2" s="5">
        <v>2020</v>
      </c>
      <c r="J2" s="15"/>
      <c r="K2" s="15"/>
      <c r="L2" s="15"/>
      <c r="M2" s="15"/>
      <c r="N2" s="15"/>
      <c r="O2" s="15"/>
      <c r="P2" s="15"/>
      <c r="Q2" s="15"/>
      <c r="R2" s="15"/>
    </row>
    <row r="3" spans="1:134" x14ac:dyDescent="0.3">
      <c r="A3"/>
      <c r="B3"/>
      <c r="C3"/>
      <c r="D3"/>
      <c r="E3"/>
      <c r="F3"/>
      <c r="G3"/>
      <c r="H3"/>
      <c r="I3"/>
      <c r="J3"/>
      <c r="K3"/>
      <c r="L3"/>
      <c r="M3"/>
      <c r="N3"/>
      <c r="O3"/>
      <c r="P3"/>
      <c r="Q3"/>
      <c r="R3"/>
      <c r="S3"/>
    </row>
    <row r="4" spans="1:134" ht="14.5" x14ac:dyDescent="0.35">
      <c r="A4" s="3" t="s">
        <v>14671</v>
      </c>
      <c r="B4" s="3" t="s">
        <v>14670</v>
      </c>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row>
    <row r="5" spans="1:134" ht="14.5" x14ac:dyDescent="0.35">
      <c r="A5" s="3" t="s">
        <v>14664</v>
      </c>
      <c r="B5" s="4" t="s">
        <v>14675</v>
      </c>
      <c r="C5" s="4" t="s">
        <v>14682</v>
      </c>
      <c r="D5" s="4" t="s">
        <v>14683</v>
      </c>
      <c r="E5" s="4" t="s">
        <v>14679</v>
      </c>
      <c r="F5" s="4" t="s">
        <v>14674</v>
      </c>
      <c r="G5" s="4" t="s">
        <v>14677</v>
      </c>
      <c r="H5" s="4" t="s">
        <v>14681</v>
      </c>
      <c r="I5" s="4" t="s">
        <v>14676</v>
      </c>
      <c r="J5" s="4" t="s">
        <v>14665</v>
      </c>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row>
    <row r="6" spans="1:134" ht="14.5" x14ac:dyDescent="0.35">
      <c r="A6" s="5">
        <v>1</v>
      </c>
      <c r="B6" s="6"/>
      <c r="C6" s="6"/>
      <c r="D6" s="6"/>
      <c r="E6" s="6">
        <v>9</v>
      </c>
      <c r="F6" s="6">
        <v>28</v>
      </c>
      <c r="G6" s="6">
        <v>8</v>
      </c>
      <c r="H6" s="6"/>
      <c r="I6" s="6">
        <v>2</v>
      </c>
      <c r="J6" s="6">
        <v>47</v>
      </c>
      <c r="K6"/>
      <c r="L6">
        <f>B6</f>
        <v>0</v>
      </c>
      <c r="M6">
        <f t="shared" ref="M6:T6" si="0">C6</f>
        <v>0</v>
      </c>
      <c r="N6">
        <f t="shared" si="0"/>
        <v>0</v>
      </c>
      <c r="O6">
        <f t="shared" si="0"/>
        <v>9</v>
      </c>
      <c r="P6">
        <f t="shared" si="0"/>
        <v>28</v>
      </c>
      <c r="Q6">
        <f t="shared" si="0"/>
        <v>8</v>
      </c>
      <c r="R6">
        <f t="shared" si="0"/>
        <v>0</v>
      </c>
      <c r="S6">
        <f t="shared" si="0"/>
        <v>2</v>
      </c>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row>
    <row r="7" spans="1:134" ht="14.5" x14ac:dyDescent="0.35">
      <c r="A7" s="5">
        <v>2</v>
      </c>
      <c r="B7" s="6">
        <v>4</v>
      </c>
      <c r="C7" s="6"/>
      <c r="D7" s="6">
        <v>4</v>
      </c>
      <c r="E7" s="6">
        <v>32</v>
      </c>
      <c r="F7" s="6">
        <v>141</v>
      </c>
      <c r="G7" s="6">
        <v>21</v>
      </c>
      <c r="H7" s="6">
        <v>1</v>
      </c>
      <c r="I7" s="6">
        <v>4</v>
      </c>
      <c r="J7" s="6">
        <v>207</v>
      </c>
      <c r="K7"/>
      <c r="L7">
        <f t="shared" ref="L7:L22" si="1">B7</f>
        <v>4</v>
      </c>
      <c r="M7">
        <f t="shared" ref="M7:M22" si="2">C7</f>
        <v>0</v>
      </c>
      <c r="N7">
        <f t="shared" ref="N7:N22" si="3">D7</f>
        <v>4</v>
      </c>
      <c r="O7">
        <f t="shared" ref="O7:O22" si="4">E7</f>
        <v>32</v>
      </c>
      <c r="P7">
        <f t="shared" ref="P7:P22" si="5">F7</f>
        <v>141</v>
      </c>
      <c r="Q7">
        <f t="shared" ref="Q7:Q22" si="6">G7</f>
        <v>21</v>
      </c>
      <c r="R7">
        <f t="shared" ref="R7:R22" si="7">H7</f>
        <v>1</v>
      </c>
      <c r="S7">
        <f t="shared" ref="S7:S22" si="8">I7</f>
        <v>4</v>
      </c>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34" ht="14.5" x14ac:dyDescent="0.35">
      <c r="A8" s="5">
        <v>3</v>
      </c>
      <c r="B8" s="6">
        <v>12</v>
      </c>
      <c r="C8" s="6"/>
      <c r="D8" s="6">
        <v>5</v>
      </c>
      <c r="E8" s="6">
        <v>22</v>
      </c>
      <c r="F8" s="6">
        <v>109</v>
      </c>
      <c r="G8" s="6">
        <v>34</v>
      </c>
      <c r="H8" s="6">
        <v>1</v>
      </c>
      <c r="I8" s="6">
        <v>4</v>
      </c>
      <c r="J8" s="6">
        <v>187</v>
      </c>
      <c r="K8"/>
      <c r="L8">
        <f t="shared" si="1"/>
        <v>12</v>
      </c>
      <c r="M8">
        <f t="shared" si="2"/>
        <v>0</v>
      </c>
      <c r="N8">
        <f t="shared" si="3"/>
        <v>5</v>
      </c>
      <c r="O8">
        <f t="shared" si="4"/>
        <v>22</v>
      </c>
      <c r="P8">
        <f t="shared" si="5"/>
        <v>109</v>
      </c>
      <c r="Q8">
        <f t="shared" si="6"/>
        <v>34</v>
      </c>
      <c r="R8">
        <f t="shared" si="7"/>
        <v>1</v>
      </c>
      <c r="S8">
        <f t="shared" si="8"/>
        <v>4</v>
      </c>
      <c r="T8"/>
    </row>
    <row r="9" spans="1:134" ht="14.5" x14ac:dyDescent="0.35">
      <c r="A9" s="5">
        <v>4</v>
      </c>
      <c r="B9" s="6">
        <v>4</v>
      </c>
      <c r="C9" s="6"/>
      <c r="D9" s="6">
        <v>1</v>
      </c>
      <c r="E9" s="6">
        <v>23</v>
      </c>
      <c r="F9" s="6">
        <v>138</v>
      </c>
      <c r="G9" s="6">
        <v>34</v>
      </c>
      <c r="H9" s="6">
        <v>4</v>
      </c>
      <c r="I9" s="6">
        <v>6</v>
      </c>
      <c r="J9" s="6">
        <v>210</v>
      </c>
      <c r="K9"/>
      <c r="L9">
        <f t="shared" si="1"/>
        <v>4</v>
      </c>
      <c r="M9">
        <f t="shared" si="2"/>
        <v>0</v>
      </c>
      <c r="N9">
        <f t="shared" si="3"/>
        <v>1</v>
      </c>
      <c r="O9">
        <f t="shared" si="4"/>
        <v>23</v>
      </c>
      <c r="P9">
        <f t="shared" si="5"/>
        <v>138</v>
      </c>
      <c r="Q9">
        <f t="shared" si="6"/>
        <v>34</v>
      </c>
      <c r="R9">
        <f t="shared" si="7"/>
        <v>4</v>
      </c>
      <c r="S9">
        <f t="shared" si="8"/>
        <v>6</v>
      </c>
      <c r="T9"/>
    </row>
    <row r="10" spans="1:134" ht="14.5" x14ac:dyDescent="0.35">
      <c r="A10" s="5">
        <v>5</v>
      </c>
      <c r="B10" s="6"/>
      <c r="C10" s="6"/>
      <c r="D10" s="6"/>
      <c r="E10" s="6">
        <v>46</v>
      </c>
      <c r="F10" s="6">
        <v>131</v>
      </c>
      <c r="G10" s="6">
        <v>40</v>
      </c>
      <c r="H10" s="6"/>
      <c r="I10" s="6">
        <v>6</v>
      </c>
      <c r="J10" s="6">
        <v>223</v>
      </c>
      <c r="K10"/>
      <c r="L10">
        <f t="shared" si="1"/>
        <v>0</v>
      </c>
      <c r="M10">
        <f t="shared" si="2"/>
        <v>0</v>
      </c>
      <c r="N10">
        <f t="shared" si="3"/>
        <v>0</v>
      </c>
      <c r="O10">
        <f t="shared" si="4"/>
        <v>46</v>
      </c>
      <c r="P10">
        <f t="shared" si="5"/>
        <v>131</v>
      </c>
      <c r="Q10">
        <f t="shared" si="6"/>
        <v>40</v>
      </c>
      <c r="R10">
        <f t="shared" si="7"/>
        <v>0</v>
      </c>
      <c r="S10">
        <f t="shared" si="8"/>
        <v>6</v>
      </c>
      <c r="T10"/>
    </row>
    <row r="11" spans="1:134" ht="14.5" x14ac:dyDescent="0.35">
      <c r="A11" s="5">
        <v>6</v>
      </c>
      <c r="B11" s="6">
        <v>11</v>
      </c>
      <c r="C11" s="6">
        <v>1</v>
      </c>
      <c r="D11" s="6">
        <v>1</v>
      </c>
      <c r="E11" s="6">
        <v>54</v>
      </c>
      <c r="F11" s="6">
        <v>186</v>
      </c>
      <c r="G11" s="6">
        <v>42</v>
      </c>
      <c r="H11" s="6">
        <v>1</v>
      </c>
      <c r="I11" s="6">
        <v>3</v>
      </c>
      <c r="J11" s="6">
        <v>299</v>
      </c>
      <c r="K11"/>
      <c r="L11">
        <f t="shared" si="1"/>
        <v>11</v>
      </c>
      <c r="M11">
        <f t="shared" si="2"/>
        <v>1</v>
      </c>
      <c r="N11">
        <f t="shared" si="3"/>
        <v>1</v>
      </c>
      <c r="O11">
        <f t="shared" si="4"/>
        <v>54</v>
      </c>
      <c r="P11">
        <f t="shared" si="5"/>
        <v>186</v>
      </c>
      <c r="Q11">
        <f t="shared" si="6"/>
        <v>42</v>
      </c>
      <c r="R11">
        <f t="shared" si="7"/>
        <v>1</v>
      </c>
      <c r="S11">
        <f t="shared" si="8"/>
        <v>3</v>
      </c>
      <c r="T11"/>
    </row>
    <row r="12" spans="1:134" ht="14.5" x14ac:dyDescent="0.35">
      <c r="A12" s="5">
        <v>7</v>
      </c>
      <c r="B12" s="6">
        <v>4</v>
      </c>
      <c r="C12" s="6">
        <v>4</v>
      </c>
      <c r="D12" s="6">
        <v>2</v>
      </c>
      <c r="E12" s="6">
        <v>36</v>
      </c>
      <c r="F12" s="6">
        <v>173</v>
      </c>
      <c r="G12" s="6">
        <v>41</v>
      </c>
      <c r="H12" s="6"/>
      <c r="I12" s="6">
        <v>1</v>
      </c>
      <c r="J12" s="6">
        <v>261</v>
      </c>
      <c r="K12"/>
      <c r="L12">
        <f t="shared" si="1"/>
        <v>4</v>
      </c>
      <c r="M12">
        <f t="shared" si="2"/>
        <v>4</v>
      </c>
      <c r="N12">
        <f t="shared" si="3"/>
        <v>2</v>
      </c>
      <c r="O12">
        <f t="shared" si="4"/>
        <v>36</v>
      </c>
      <c r="P12">
        <f t="shared" si="5"/>
        <v>173</v>
      </c>
      <c r="Q12">
        <f t="shared" si="6"/>
        <v>41</v>
      </c>
      <c r="R12">
        <f t="shared" si="7"/>
        <v>0</v>
      </c>
      <c r="S12">
        <f t="shared" si="8"/>
        <v>1</v>
      </c>
      <c r="T12"/>
    </row>
    <row r="13" spans="1:134" ht="14.5" x14ac:dyDescent="0.35">
      <c r="A13" s="5">
        <v>8</v>
      </c>
      <c r="B13" s="6">
        <v>12</v>
      </c>
      <c r="C13" s="6"/>
      <c r="D13" s="6">
        <v>7</v>
      </c>
      <c r="E13" s="6">
        <v>60</v>
      </c>
      <c r="F13" s="6">
        <v>197</v>
      </c>
      <c r="G13" s="6">
        <v>48</v>
      </c>
      <c r="H13" s="6">
        <v>1</v>
      </c>
      <c r="I13" s="6">
        <v>1</v>
      </c>
      <c r="J13" s="6">
        <v>326</v>
      </c>
      <c r="K13"/>
      <c r="L13">
        <f t="shared" si="1"/>
        <v>12</v>
      </c>
      <c r="M13">
        <f t="shared" si="2"/>
        <v>0</v>
      </c>
      <c r="N13">
        <f t="shared" si="3"/>
        <v>7</v>
      </c>
      <c r="O13">
        <f t="shared" si="4"/>
        <v>60</v>
      </c>
      <c r="P13">
        <f t="shared" si="5"/>
        <v>197</v>
      </c>
      <c r="Q13">
        <f t="shared" si="6"/>
        <v>48</v>
      </c>
      <c r="R13">
        <f t="shared" si="7"/>
        <v>1</v>
      </c>
      <c r="S13">
        <f t="shared" si="8"/>
        <v>1</v>
      </c>
      <c r="T13"/>
    </row>
    <row r="14" spans="1:134" ht="14.5" x14ac:dyDescent="0.35">
      <c r="A14" s="5">
        <v>9</v>
      </c>
      <c r="B14" s="6">
        <v>4</v>
      </c>
      <c r="C14" s="6"/>
      <c r="D14" s="6"/>
      <c r="E14" s="6">
        <v>34</v>
      </c>
      <c r="F14" s="6">
        <v>135</v>
      </c>
      <c r="G14" s="6">
        <v>31</v>
      </c>
      <c r="H14" s="6">
        <v>3</v>
      </c>
      <c r="I14" s="6">
        <v>2</v>
      </c>
      <c r="J14" s="6">
        <v>209</v>
      </c>
      <c r="K14"/>
      <c r="L14">
        <f t="shared" si="1"/>
        <v>4</v>
      </c>
      <c r="M14">
        <f t="shared" si="2"/>
        <v>0</v>
      </c>
      <c r="N14">
        <f t="shared" si="3"/>
        <v>0</v>
      </c>
      <c r="O14">
        <f t="shared" si="4"/>
        <v>34</v>
      </c>
      <c r="P14">
        <f t="shared" si="5"/>
        <v>135</v>
      </c>
      <c r="Q14">
        <f t="shared" si="6"/>
        <v>31</v>
      </c>
      <c r="R14">
        <f t="shared" si="7"/>
        <v>3</v>
      </c>
      <c r="S14">
        <f t="shared" si="8"/>
        <v>2</v>
      </c>
      <c r="T14"/>
    </row>
    <row r="15" spans="1:134" ht="14.5" x14ac:dyDescent="0.35">
      <c r="A15" s="5">
        <v>10</v>
      </c>
      <c r="B15" s="6">
        <v>8</v>
      </c>
      <c r="C15" s="6">
        <v>1</v>
      </c>
      <c r="D15" s="6"/>
      <c r="E15" s="6">
        <v>52</v>
      </c>
      <c r="F15" s="6">
        <v>212</v>
      </c>
      <c r="G15" s="6">
        <v>38</v>
      </c>
      <c r="H15" s="6">
        <v>1</v>
      </c>
      <c r="I15" s="6">
        <v>2</v>
      </c>
      <c r="J15" s="6">
        <v>314</v>
      </c>
      <c r="K15"/>
      <c r="L15">
        <f t="shared" si="1"/>
        <v>8</v>
      </c>
      <c r="M15">
        <f t="shared" si="2"/>
        <v>1</v>
      </c>
      <c r="N15">
        <f t="shared" si="3"/>
        <v>0</v>
      </c>
      <c r="O15">
        <f t="shared" si="4"/>
        <v>52</v>
      </c>
      <c r="P15">
        <f t="shared" si="5"/>
        <v>212</v>
      </c>
      <c r="Q15">
        <f t="shared" si="6"/>
        <v>38</v>
      </c>
      <c r="R15">
        <f t="shared" si="7"/>
        <v>1</v>
      </c>
      <c r="S15">
        <f t="shared" si="8"/>
        <v>2</v>
      </c>
      <c r="T15"/>
    </row>
    <row r="16" spans="1:134" ht="14.5" x14ac:dyDescent="0.35">
      <c r="A16" s="5">
        <v>11</v>
      </c>
      <c r="B16" s="6">
        <v>8</v>
      </c>
      <c r="C16" s="6">
        <v>1</v>
      </c>
      <c r="D16" s="6">
        <v>4</v>
      </c>
      <c r="E16" s="6">
        <v>36</v>
      </c>
      <c r="F16" s="6">
        <v>177</v>
      </c>
      <c r="G16" s="6">
        <v>51</v>
      </c>
      <c r="H16" s="6"/>
      <c r="I16" s="6">
        <v>8</v>
      </c>
      <c r="J16" s="6">
        <v>285</v>
      </c>
      <c r="K16"/>
      <c r="L16">
        <f t="shared" si="1"/>
        <v>8</v>
      </c>
      <c r="M16">
        <f t="shared" si="2"/>
        <v>1</v>
      </c>
      <c r="N16">
        <f t="shared" si="3"/>
        <v>4</v>
      </c>
      <c r="O16">
        <f t="shared" si="4"/>
        <v>36</v>
      </c>
      <c r="P16">
        <f t="shared" si="5"/>
        <v>177</v>
      </c>
      <c r="Q16">
        <f t="shared" si="6"/>
        <v>51</v>
      </c>
      <c r="R16">
        <f t="shared" si="7"/>
        <v>0</v>
      </c>
      <c r="S16">
        <f t="shared" si="8"/>
        <v>8</v>
      </c>
      <c r="T16"/>
    </row>
    <row r="17" spans="1:20" ht="14.5" x14ac:dyDescent="0.35">
      <c r="A17" s="5">
        <v>12</v>
      </c>
      <c r="B17" s="6">
        <v>3</v>
      </c>
      <c r="C17" s="6">
        <v>6</v>
      </c>
      <c r="D17" s="6"/>
      <c r="E17" s="6">
        <v>21</v>
      </c>
      <c r="F17" s="6">
        <v>164</v>
      </c>
      <c r="G17" s="6">
        <v>27</v>
      </c>
      <c r="H17" s="6"/>
      <c r="I17" s="6">
        <v>2</v>
      </c>
      <c r="J17" s="6">
        <v>223</v>
      </c>
      <c r="K17"/>
      <c r="L17">
        <f t="shared" si="1"/>
        <v>3</v>
      </c>
      <c r="M17">
        <f t="shared" si="2"/>
        <v>6</v>
      </c>
      <c r="N17">
        <f t="shared" si="3"/>
        <v>0</v>
      </c>
      <c r="O17">
        <f t="shared" si="4"/>
        <v>21</v>
      </c>
      <c r="P17">
        <f t="shared" si="5"/>
        <v>164</v>
      </c>
      <c r="Q17">
        <f t="shared" si="6"/>
        <v>27</v>
      </c>
      <c r="R17">
        <f t="shared" si="7"/>
        <v>0</v>
      </c>
      <c r="S17">
        <f t="shared" si="8"/>
        <v>2</v>
      </c>
      <c r="T17"/>
    </row>
    <row r="18" spans="1:20" ht="14.5" x14ac:dyDescent="0.35">
      <c r="A18" s="5">
        <v>13</v>
      </c>
      <c r="B18" s="6">
        <v>21</v>
      </c>
      <c r="C18" s="6">
        <v>3</v>
      </c>
      <c r="D18" s="6">
        <v>2</v>
      </c>
      <c r="E18" s="6">
        <v>13</v>
      </c>
      <c r="F18" s="6">
        <v>113</v>
      </c>
      <c r="G18" s="6">
        <v>20</v>
      </c>
      <c r="H18" s="6">
        <v>1</v>
      </c>
      <c r="I18" s="6">
        <v>4</v>
      </c>
      <c r="J18" s="6">
        <v>177</v>
      </c>
      <c r="K18"/>
      <c r="L18">
        <f t="shared" si="1"/>
        <v>21</v>
      </c>
      <c r="M18">
        <f t="shared" si="2"/>
        <v>3</v>
      </c>
      <c r="N18">
        <f t="shared" si="3"/>
        <v>2</v>
      </c>
      <c r="O18">
        <f t="shared" si="4"/>
        <v>13</v>
      </c>
      <c r="P18">
        <f t="shared" si="5"/>
        <v>113</v>
      </c>
      <c r="Q18">
        <f t="shared" si="6"/>
        <v>20</v>
      </c>
      <c r="R18">
        <f t="shared" si="7"/>
        <v>1</v>
      </c>
      <c r="S18">
        <f t="shared" si="8"/>
        <v>4</v>
      </c>
      <c r="T18"/>
    </row>
    <row r="19" spans="1:20" ht="14.5" x14ac:dyDescent="0.35">
      <c r="A19" s="5">
        <v>14</v>
      </c>
      <c r="B19" s="6">
        <v>3</v>
      </c>
      <c r="C19" s="6">
        <v>6</v>
      </c>
      <c r="D19" s="6">
        <v>2</v>
      </c>
      <c r="E19" s="6">
        <v>22</v>
      </c>
      <c r="F19" s="6">
        <v>135</v>
      </c>
      <c r="G19" s="6">
        <v>37</v>
      </c>
      <c r="H19" s="6">
        <v>1</v>
      </c>
      <c r="I19" s="6">
        <v>8</v>
      </c>
      <c r="J19" s="6">
        <v>214</v>
      </c>
      <c r="K19"/>
      <c r="L19">
        <f t="shared" si="1"/>
        <v>3</v>
      </c>
      <c r="M19">
        <f t="shared" si="2"/>
        <v>6</v>
      </c>
      <c r="N19">
        <f t="shared" si="3"/>
        <v>2</v>
      </c>
      <c r="O19">
        <f t="shared" si="4"/>
        <v>22</v>
      </c>
      <c r="P19">
        <f t="shared" si="5"/>
        <v>135</v>
      </c>
      <c r="Q19">
        <f t="shared" si="6"/>
        <v>37</v>
      </c>
      <c r="R19">
        <f t="shared" si="7"/>
        <v>1</v>
      </c>
      <c r="S19">
        <f t="shared" si="8"/>
        <v>8</v>
      </c>
      <c r="T19"/>
    </row>
    <row r="20" spans="1:20" ht="14.5" x14ac:dyDescent="0.35">
      <c r="A20" s="5">
        <v>15</v>
      </c>
      <c r="B20" s="6">
        <v>9</v>
      </c>
      <c r="C20" s="6">
        <v>1</v>
      </c>
      <c r="D20" s="6"/>
      <c r="E20" s="6">
        <v>15</v>
      </c>
      <c r="F20" s="6">
        <v>90</v>
      </c>
      <c r="G20" s="6">
        <v>26</v>
      </c>
      <c r="H20" s="6"/>
      <c r="I20" s="6">
        <v>6</v>
      </c>
      <c r="J20" s="6">
        <v>147</v>
      </c>
      <c r="K20"/>
      <c r="L20">
        <f t="shared" si="1"/>
        <v>9</v>
      </c>
      <c r="M20">
        <f t="shared" si="2"/>
        <v>1</v>
      </c>
      <c r="N20">
        <f t="shared" si="3"/>
        <v>0</v>
      </c>
      <c r="O20">
        <f t="shared" si="4"/>
        <v>15</v>
      </c>
      <c r="P20">
        <f t="shared" si="5"/>
        <v>90</v>
      </c>
      <c r="Q20">
        <f t="shared" si="6"/>
        <v>26</v>
      </c>
      <c r="R20">
        <f t="shared" si="7"/>
        <v>0</v>
      </c>
      <c r="S20">
        <f t="shared" si="8"/>
        <v>6</v>
      </c>
      <c r="T20"/>
    </row>
    <row r="21" spans="1:20" ht="14.5" x14ac:dyDescent="0.35">
      <c r="A21" s="5">
        <v>16</v>
      </c>
      <c r="B21" s="6">
        <v>8</v>
      </c>
      <c r="C21" s="6">
        <v>1</v>
      </c>
      <c r="D21" s="6">
        <v>3</v>
      </c>
      <c r="E21" s="6">
        <v>24</v>
      </c>
      <c r="F21" s="6">
        <v>124</v>
      </c>
      <c r="G21" s="6">
        <v>47</v>
      </c>
      <c r="H21" s="6">
        <v>3</v>
      </c>
      <c r="I21" s="6">
        <v>5</v>
      </c>
      <c r="J21" s="6">
        <v>215</v>
      </c>
      <c r="K21"/>
      <c r="L21">
        <f t="shared" si="1"/>
        <v>8</v>
      </c>
      <c r="M21">
        <f t="shared" si="2"/>
        <v>1</v>
      </c>
      <c r="N21">
        <f t="shared" si="3"/>
        <v>3</v>
      </c>
      <c r="O21">
        <f t="shared" si="4"/>
        <v>24</v>
      </c>
      <c r="P21">
        <f t="shared" si="5"/>
        <v>124</v>
      </c>
      <c r="Q21">
        <f t="shared" si="6"/>
        <v>47</v>
      </c>
      <c r="R21">
        <f t="shared" si="7"/>
        <v>3</v>
      </c>
      <c r="S21">
        <f t="shared" si="8"/>
        <v>5</v>
      </c>
      <c r="T21"/>
    </row>
    <row r="22" spans="1:20" ht="14.5" x14ac:dyDescent="0.35">
      <c r="A22" s="5">
        <v>17</v>
      </c>
      <c r="B22" s="6">
        <v>13</v>
      </c>
      <c r="C22" s="6">
        <v>2</v>
      </c>
      <c r="D22" s="6">
        <v>3</v>
      </c>
      <c r="E22" s="6">
        <v>27</v>
      </c>
      <c r="F22" s="6">
        <v>156</v>
      </c>
      <c r="G22" s="6">
        <v>37</v>
      </c>
      <c r="H22" s="6">
        <v>3</v>
      </c>
      <c r="I22" s="6">
        <v>3</v>
      </c>
      <c r="J22" s="6">
        <v>244</v>
      </c>
      <c r="K22"/>
      <c r="L22">
        <f t="shared" si="1"/>
        <v>13</v>
      </c>
      <c r="M22">
        <f t="shared" si="2"/>
        <v>2</v>
      </c>
      <c r="N22">
        <f t="shared" si="3"/>
        <v>3</v>
      </c>
      <c r="O22">
        <f t="shared" si="4"/>
        <v>27</v>
      </c>
      <c r="P22">
        <f t="shared" si="5"/>
        <v>156</v>
      </c>
      <c r="Q22">
        <f t="shared" si="6"/>
        <v>37</v>
      </c>
      <c r="R22">
        <f t="shared" si="7"/>
        <v>3</v>
      </c>
      <c r="S22">
        <f t="shared" si="8"/>
        <v>3</v>
      </c>
      <c r="T22"/>
    </row>
    <row r="23" spans="1:20" ht="14.5" x14ac:dyDescent="0.35">
      <c r="A23" s="5" t="s">
        <v>14665</v>
      </c>
      <c r="B23" s="6">
        <v>124</v>
      </c>
      <c r="C23" s="6">
        <v>26</v>
      </c>
      <c r="D23" s="6">
        <v>34</v>
      </c>
      <c r="E23" s="6">
        <v>526</v>
      </c>
      <c r="F23" s="6">
        <v>2409</v>
      </c>
      <c r="G23" s="6">
        <v>582</v>
      </c>
      <c r="H23" s="6">
        <v>20</v>
      </c>
      <c r="I23" s="6">
        <v>67</v>
      </c>
      <c r="J23" s="6">
        <v>3788</v>
      </c>
      <c r="K23"/>
      <c r="L23"/>
      <c r="M23"/>
      <c r="N23"/>
      <c r="O23"/>
      <c r="P23"/>
      <c r="Q23"/>
      <c r="R23"/>
      <c r="S23"/>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9CF-1528-40C5-8BEF-F7C7202894B1}">
  <dimension ref="A1:I18"/>
  <sheetViews>
    <sheetView tabSelected="1" workbookViewId="0"/>
  </sheetViews>
  <sheetFormatPr defaultRowHeight="14.5" x14ac:dyDescent="0.35"/>
  <cols>
    <col min="2" max="2" width="14.90625" bestFit="1" customWidth="1"/>
    <col min="3" max="3" width="6.81640625" bestFit="1" customWidth="1"/>
    <col min="4" max="4" width="7.90625" bestFit="1" customWidth="1"/>
    <col min="5" max="5" width="8.453125" bestFit="1" customWidth="1"/>
    <col min="6" max="6" width="9.90625" bestFit="1" customWidth="1"/>
    <col min="7" max="7" width="6.54296875" bestFit="1" customWidth="1"/>
    <col min="8" max="8" width="6.1796875" bestFit="1" customWidth="1"/>
    <col min="9" max="9" width="10.81640625" bestFit="1" customWidth="1"/>
    <col min="10" max="10" width="10.6328125" bestFit="1" customWidth="1"/>
  </cols>
  <sheetData>
    <row r="1" spans="1:9" x14ac:dyDescent="0.35">
      <c r="A1" t="s">
        <v>14667</v>
      </c>
      <c r="B1" t="str">
        <f>'Pvt2'!B5</f>
        <v>Águas e resíduos</v>
      </c>
      <c r="C1" t="str">
        <f>'Pvt2'!C5</f>
        <v>Escolas</v>
      </c>
      <c r="D1" t="str">
        <f>'Pvt2'!D5</f>
        <v>Estradas</v>
      </c>
      <c r="E1" t="str">
        <f>'Pvt2'!E5</f>
        <v>Hospitais</v>
      </c>
      <c r="F1" t="str">
        <f>'Pvt2'!F5</f>
        <v>Municípios</v>
      </c>
      <c r="G1" t="str">
        <f>'Pvt2'!G5</f>
        <v>Outros</v>
      </c>
      <c r="H1" t="str">
        <f>'Pvt2'!H5</f>
        <v>Portos</v>
      </c>
      <c r="I1" t="str">
        <f>'Pvt2'!I5</f>
        <v>Transportes</v>
      </c>
    </row>
    <row r="2" spans="1:9" x14ac:dyDescent="0.35">
      <c r="A2">
        <f>'Pvt2'!A6</f>
        <v>1</v>
      </c>
      <c r="B2">
        <f>'Pvt2'!L6</f>
        <v>0</v>
      </c>
      <c r="C2">
        <f>'Pvt2'!M6</f>
        <v>0</v>
      </c>
      <c r="D2">
        <f>'Pvt2'!N6</f>
        <v>0</v>
      </c>
      <c r="E2">
        <f>'Pvt2'!O6</f>
        <v>9</v>
      </c>
      <c r="F2">
        <f>'Pvt2'!P6</f>
        <v>28</v>
      </c>
      <c r="G2">
        <f>'Pvt2'!Q6</f>
        <v>8</v>
      </c>
      <c r="H2">
        <f>'Pvt2'!R6</f>
        <v>0</v>
      </c>
      <c r="I2">
        <f>'Pvt2'!S6</f>
        <v>2</v>
      </c>
    </row>
    <row r="3" spans="1:9" x14ac:dyDescent="0.35">
      <c r="A3">
        <f>'Pvt2'!A7</f>
        <v>2</v>
      </c>
      <c r="B3">
        <f>'Pvt2'!L7</f>
        <v>4</v>
      </c>
      <c r="C3">
        <f>'Pvt2'!M7</f>
        <v>0</v>
      </c>
      <c r="D3">
        <f>'Pvt2'!N7</f>
        <v>4</v>
      </c>
      <c r="E3">
        <f>'Pvt2'!O7</f>
        <v>32</v>
      </c>
      <c r="F3">
        <f>'Pvt2'!P7</f>
        <v>141</v>
      </c>
      <c r="G3">
        <f>'Pvt2'!Q7</f>
        <v>21</v>
      </c>
      <c r="H3">
        <f>'Pvt2'!R7</f>
        <v>1</v>
      </c>
      <c r="I3">
        <f>'Pvt2'!S7</f>
        <v>4</v>
      </c>
    </row>
    <row r="4" spans="1:9" x14ac:dyDescent="0.35">
      <c r="A4">
        <f>'Pvt2'!A8</f>
        <v>3</v>
      </c>
      <c r="B4">
        <f>'Pvt2'!L8</f>
        <v>12</v>
      </c>
      <c r="C4">
        <f>'Pvt2'!M8</f>
        <v>0</v>
      </c>
      <c r="D4">
        <f>'Pvt2'!N8</f>
        <v>5</v>
      </c>
      <c r="E4">
        <f>'Pvt2'!O8</f>
        <v>22</v>
      </c>
      <c r="F4">
        <f>'Pvt2'!P8</f>
        <v>109</v>
      </c>
      <c r="G4">
        <f>'Pvt2'!Q8</f>
        <v>34</v>
      </c>
      <c r="H4">
        <f>'Pvt2'!R8</f>
        <v>1</v>
      </c>
      <c r="I4">
        <f>'Pvt2'!S8</f>
        <v>4</v>
      </c>
    </row>
    <row r="5" spans="1:9" x14ac:dyDescent="0.35">
      <c r="A5">
        <f>'Pvt2'!A9</f>
        <v>4</v>
      </c>
      <c r="B5">
        <f>'Pvt2'!L9</f>
        <v>4</v>
      </c>
      <c r="C5">
        <f>'Pvt2'!M9</f>
        <v>0</v>
      </c>
      <c r="D5">
        <f>'Pvt2'!N9</f>
        <v>1</v>
      </c>
      <c r="E5">
        <f>'Pvt2'!O9</f>
        <v>23</v>
      </c>
      <c r="F5">
        <f>'Pvt2'!P9</f>
        <v>138</v>
      </c>
      <c r="G5">
        <f>'Pvt2'!Q9</f>
        <v>34</v>
      </c>
      <c r="H5">
        <f>'Pvt2'!R9</f>
        <v>4</v>
      </c>
      <c r="I5">
        <f>'Pvt2'!S9</f>
        <v>6</v>
      </c>
    </row>
    <row r="6" spans="1:9" x14ac:dyDescent="0.35">
      <c r="A6">
        <f>'Pvt2'!A10</f>
        <v>5</v>
      </c>
      <c r="B6">
        <f>'Pvt2'!L10</f>
        <v>0</v>
      </c>
      <c r="C6">
        <f>'Pvt2'!M10</f>
        <v>0</v>
      </c>
      <c r="D6">
        <f>'Pvt2'!N10</f>
        <v>0</v>
      </c>
      <c r="E6">
        <f>'Pvt2'!O10</f>
        <v>46</v>
      </c>
      <c r="F6">
        <f>'Pvt2'!P10</f>
        <v>131</v>
      </c>
      <c r="G6">
        <f>'Pvt2'!Q10</f>
        <v>40</v>
      </c>
      <c r="H6">
        <f>'Pvt2'!R10</f>
        <v>0</v>
      </c>
      <c r="I6">
        <f>'Pvt2'!S10</f>
        <v>6</v>
      </c>
    </row>
    <row r="7" spans="1:9" x14ac:dyDescent="0.35">
      <c r="A7">
        <f>'Pvt2'!A11</f>
        <v>6</v>
      </c>
      <c r="B7">
        <f>'Pvt2'!L11</f>
        <v>11</v>
      </c>
      <c r="C7">
        <f>'Pvt2'!M11</f>
        <v>1</v>
      </c>
      <c r="D7">
        <f>'Pvt2'!N11</f>
        <v>1</v>
      </c>
      <c r="E7">
        <f>'Pvt2'!O11</f>
        <v>54</v>
      </c>
      <c r="F7">
        <f>'Pvt2'!P11</f>
        <v>186</v>
      </c>
      <c r="G7">
        <f>'Pvt2'!Q11</f>
        <v>42</v>
      </c>
      <c r="H7">
        <f>'Pvt2'!R11</f>
        <v>1</v>
      </c>
      <c r="I7">
        <f>'Pvt2'!S11</f>
        <v>3</v>
      </c>
    </row>
    <row r="8" spans="1:9" x14ac:dyDescent="0.35">
      <c r="A8">
        <f>'Pvt2'!A12</f>
        <v>7</v>
      </c>
      <c r="B8">
        <f>'Pvt2'!L12</f>
        <v>4</v>
      </c>
      <c r="C8">
        <f>'Pvt2'!M12</f>
        <v>4</v>
      </c>
      <c r="D8">
        <f>'Pvt2'!N12</f>
        <v>2</v>
      </c>
      <c r="E8">
        <f>'Pvt2'!O12</f>
        <v>36</v>
      </c>
      <c r="F8">
        <f>'Pvt2'!P12</f>
        <v>173</v>
      </c>
      <c r="G8">
        <f>'Pvt2'!Q12</f>
        <v>41</v>
      </c>
      <c r="H8">
        <f>'Pvt2'!R12</f>
        <v>0</v>
      </c>
      <c r="I8">
        <f>'Pvt2'!S12</f>
        <v>1</v>
      </c>
    </row>
    <row r="9" spans="1:9" x14ac:dyDescent="0.35">
      <c r="A9">
        <f>'Pvt2'!A13</f>
        <v>8</v>
      </c>
      <c r="B9">
        <f>'Pvt2'!L13</f>
        <v>12</v>
      </c>
      <c r="C9">
        <f>'Pvt2'!M13</f>
        <v>0</v>
      </c>
      <c r="D9">
        <f>'Pvt2'!N13</f>
        <v>7</v>
      </c>
      <c r="E9">
        <f>'Pvt2'!O13</f>
        <v>60</v>
      </c>
      <c r="F9">
        <f>'Pvt2'!P13</f>
        <v>197</v>
      </c>
      <c r="G9">
        <f>'Pvt2'!Q13</f>
        <v>48</v>
      </c>
      <c r="H9">
        <f>'Pvt2'!R13</f>
        <v>1</v>
      </c>
      <c r="I9">
        <f>'Pvt2'!S13</f>
        <v>1</v>
      </c>
    </row>
    <row r="10" spans="1:9" x14ac:dyDescent="0.35">
      <c r="A10">
        <f>'Pvt2'!A14</f>
        <v>9</v>
      </c>
      <c r="B10">
        <f>'Pvt2'!L14</f>
        <v>4</v>
      </c>
      <c r="C10">
        <f>'Pvt2'!M14</f>
        <v>0</v>
      </c>
      <c r="D10">
        <f>'Pvt2'!N14</f>
        <v>0</v>
      </c>
      <c r="E10">
        <f>'Pvt2'!O14</f>
        <v>34</v>
      </c>
      <c r="F10">
        <f>'Pvt2'!P14</f>
        <v>135</v>
      </c>
      <c r="G10">
        <f>'Pvt2'!Q14</f>
        <v>31</v>
      </c>
      <c r="H10">
        <f>'Pvt2'!R14</f>
        <v>3</v>
      </c>
      <c r="I10">
        <f>'Pvt2'!S14</f>
        <v>2</v>
      </c>
    </row>
    <row r="11" spans="1:9" x14ac:dyDescent="0.35">
      <c r="A11">
        <f>'Pvt2'!A15</f>
        <v>10</v>
      </c>
      <c r="B11">
        <f>'Pvt2'!L15</f>
        <v>8</v>
      </c>
      <c r="C11">
        <f>'Pvt2'!M15</f>
        <v>1</v>
      </c>
      <c r="D11">
        <f>'Pvt2'!N15</f>
        <v>0</v>
      </c>
      <c r="E11">
        <f>'Pvt2'!O15</f>
        <v>52</v>
      </c>
      <c r="F11">
        <f>'Pvt2'!P15</f>
        <v>212</v>
      </c>
      <c r="G11">
        <f>'Pvt2'!Q15</f>
        <v>38</v>
      </c>
      <c r="H11">
        <f>'Pvt2'!R15</f>
        <v>1</v>
      </c>
      <c r="I11">
        <f>'Pvt2'!S15</f>
        <v>2</v>
      </c>
    </row>
    <row r="12" spans="1:9" x14ac:dyDescent="0.35">
      <c r="A12">
        <f>'Pvt2'!A16</f>
        <v>11</v>
      </c>
      <c r="B12">
        <f>'Pvt2'!L16</f>
        <v>8</v>
      </c>
      <c r="C12">
        <f>'Pvt2'!M16</f>
        <v>1</v>
      </c>
      <c r="D12">
        <f>'Pvt2'!N16</f>
        <v>4</v>
      </c>
      <c r="E12">
        <f>'Pvt2'!O16</f>
        <v>36</v>
      </c>
      <c r="F12">
        <f>'Pvt2'!P16</f>
        <v>177</v>
      </c>
      <c r="G12">
        <f>'Pvt2'!Q16</f>
        <v>51</v>
      </c>
      <c r="H12">
        <f>'Pvt2'!R16</f>
        <v>0</v>
      </c>
      <c r="I12">
        <f>'Pvt2'!S16</f>
        <v>8</v>
      </c>
    </row>
    <row r="13" spans="1:9" x14ac:dyDescent="0.35">
      <c r="A13">
        <f>'Pvt2'!A17</f>
        <v>12</v>
      </c>
      <c r="B13">
        <f>'Pvt2'!L17</f>
        <v>3</v>
      </c>
      <c r="C13">
        <f>'Pvt2'!M17</f>
        <v>6</v>
      </c>
      <c r="D13">
        <f>'Pvt2'!N17</f>
        <v>0</v>
      </c>
      <c r="E13">
        <f>'Pvt2'!O17</f>
        <v>21</v>
      </c>
      <c r="F13">
        <f>'Pvt2'!P17</f>
        <v>164</v>
      </c>
      <c r="G13">
        <f>'Pvt2'!Q17</f>
        <v>27</v>
      </c>
      <c r="H13">
        <f>'Pvt2'!R17</f>
        <v>0</v>
      </c>
      <c r="I13">
        <f>'Pvt2'!S17</f>
        <v>2</v>
      </c>
    </row>
    <row r="14" spans="1:9" x14ac:dyDescent="0.35">
      <c r="A14">
        <f>'Pvt2'!A18</f>
        <v>13</v>
      </c>
      <c r="B14">
        <f>'Pvt2'!L18</f>
        <v>21</v>
      </c>
      <c r="C14">
        <f>'Pvt2'!M18</f>
        <v>3</v>
      </c>
      <c r="D14">
        <f>'Pvt2'!N18</f>
        <v>2</v>
      </c>
      <c r="E14">
        <f>'Pvt2'!O18</f>
        <v>13</v>
      </c>
      <c r="F14">
        <f>'Pvt2'!P18</f>
        <v>113</v>
      </c>
      <c r="G14">
        <f>'Pvt2'!Q18</f>
        <v>20</v>
      </c>
      <c r="H14">
        <f>'Pvt2'!R18</f>
        <v>1</v>
      </c>
      <c r="I14">
        <f>'Pvt2'!S18</f>
        <v>4</v>
      </c>
    </row>
    <row r="15" spans="1:9" x14ac:dyDescent="0.35">
      <c r="A15">
        <f>'Pvt2'!A19</f>
        <v>14</v>
      </c>
      <c r="B15">
        <f>'Pvt2'!L19</f>
        <v>3</v>
      </c>
      <c r="C15">
        <f>'Pvt2'!M19</f>
        <v>6</v>
      </c>
      <c r="D15">
        <f>'Pvt2'!N19</f>
        <v>2</v>
      </c>
      <c r="E15">
        <f>'Pvt2'!O19</f>
        <v>22</v>
      </c>
      <c r="F15">
        <f>'Pvt2'!P19</f>
        <v>135</v>
      </c>
      <c r="G15">
        <f>'Pvt2'!Q19</f>
        <v>37</v>
      </c>
      <c r="H15">
        <f>'Pvt2'!R19</f>
        <v>1</v>
      </c>
      <c r="I15">
        <f>'Pvt2'!S19</f>
        <v>8</v>
      </c>
    </row>
    <row r="16" spans="1:9" x14ac:dyDescent="0.35">
      <c r="A16">
        <f>'Pvt2'!A20</f>
        <v>15</v>
      </c>
      <c r="B16">
        <f>'Pvt2'!L20</f>
        <v>9</v>
      </c>
      <c r="C16">
        <f>'Pvt2'!M20</f>
        <v>1</v>
      </c>
      <c r="D16">
        <f>'Pvt2'!N20</f>
        <v>0</v>
      </c>
      <c r="E16">
        <f>'Pvt2'!O20</f>
        <v>15</v>
      </c>
      <c r="F16">
        <f>'Pvt2'!P20</f>
        <v>90</v>
      </c>
      <c r="G16">
        <f>'Pvt2'!Q20</f>
        <v>26</v>
      </c>
      <c r="H16">
        <f>'Pvt2'!R20</f>
        <v>0</v>
      </c>
      <c r="I16">
        <f>'Pvt2'!S20</f>
        <v>6</v>
      </c>
    </row>
    <row r="17" spans="1:9" x14ac:dyDescent="0.35">
      <c r="A17">
        <f>'Pvt2'!A21</f>
        <v>16</v>
      </c>
      <c r="B17">
        <f>'Pvt2'!L21</f>
        <v>8</v>
      </c>
      <c r="C17">
        <f>'Pvt2'!M21</f>
        <v>1</v>
      </c>
      <c r="D17">
        <f>'Pvt2'!N21</f>
        <v>3</v>
      </c>
      <c r="E17">
        <f>'Pvt2'!O21</f>
        <v>24</v>
      </c>
      <c r="F17">
        <f>'Pvt2'!P21</f>
        <v>124</v>
      </c>
      <c r="G17">
        <f>'Pvt2'!Q21</f>
        <v>47</v>
      </c>
      <c r="H17">
        <f>'Pvt2'!R21</f>
        <v>3</v>
      </c>
      <c r="I17">
        <f>'Pvt2'!S21</f>
        <v>5</v>
      </c>
    </row>
    <row r="18" spans="1:9" x14ac:dyDescent="0.35">
      <c r="A18">
        <f>'Pvt2'!A22</f>
        <v>17</v>
      </c>
      <c r="B18">
        <f>'Pvt2'!L22</f>
        <v>13</v>
      </c>
      <c r="C18">
        <f>'Pvt2'!M22</f>
        <v>2</v>
      </c>
      <c r="D18">
        <f>'Pvt2'!N22</f>
        <v>3</v>
      </c>
      <c r="E18">
        <f>'Pvt2'!O22</f>
        <v>27</v>
      </c>
      <c r="F18">
        <f>'Pvt2'!P22</f>
        <v>156</v>
      </c>
      <c r="G18">
        <f>'Pvt2'!Q22</f>
        <v>37</v>
      </c>
      <c r="H18">
        <f>'Pvt2'!R22</f>
        <v>3</v>
      </c>
      <c r="I18">
        <f>'Pvt2'!S22</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Pvt1</vt:lpstr>
      <vt:lpstr>Pvt detail</vt:lpstr>
      <vt:lpstr>export_f01_r07</vt:lpstr>
      <vt:lpstr>Aux</vt:lpstr>
      <vt:lpstr>Pvt2</vt:lpstr>
      <vt:lpstr>aux2020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Resende Ferro</cp:lastModifiedBy>
  <dcterms:created xsi:type="dcterms:W3CDTF">2020-04-24T12:46:29Z</dcterms:created>
  <dcterms:modified xsi:type="dcterms:W3CDTF">2020-04-28T19:10:28Z</dcterms:modified>
</cp:coreProperties>
</file>